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H:\BOA\2020\20-301-rekonstrukce-nastavba-kolej-G-CZU\2-zadani-podklady\2-2-odeslane\220701-dotazy-10\"/>
    </mc:Choice>
  </mc:AlternateContent>
  <xr:revisionPtr revIDLastSave="0" documentId="13_ncr:1_{2C435D85-FA32-48EC-AD45-3FF09507BBE4}" xr6:coauthVersionLast="47" xr6:coauthVersionMax="47" xr10:uidLastSave="{00000000-0000-0000-0000-000000000000}"/>
  <workbookProtection workbookAlgorithmName="SHA-512" workbookHashValue="w/9GRP72yjqklIwpKZS04wepVn4vLHbOFcqLQ0OKSKmezGD6WMrwlddFkqFwcWx4fGM77EyG8nV1nyawksH6eA==" workbookSaltValue="M3vW0coqBleX+s76GLIg9w==" workbookSpinCount="100000" lockStructure="1"/>
  <bookViews>
    <workbookView xWindow="-120" yWindow="-120" windowWidth="29040" windowHeight="15840" xr2:uid="{00000000-000D-0000-FFFF-FFFF00000000}"/>
  </bookViews>
  <sheets>
    <sheet name="Rekapitulace stavby" sheetId="1" r:id="rId1"/>
    <sheet name="SO-01 - Stavební úpravy" sheetId="2" r:id="rId2"/>
    <sheet name="SO-01 ZTI" sheetId="5" r:id="rId3"/>
    <sheet name="SO-01 SHZ" sheetId="6" r:id="rId4"/>
    <sheet name="SO-01 UT" sheetId="7" r:id="rId5"/>
    <sheet name="SO-01 VZT" sheetId="8" r:id="rId6"/>
    <sheet name="SO-01 CHL" sheetId="9" r:id="rId7"/>
    <sheet name="SO-01 SIL" sheetId="10" r:id="rId8"/>
    <sheet name="SO-01 SLP" sheetId="11" r:id="rId9"/>
    <sheet name="SO-02 - Zpevněné plochy a..." sheetId="3" r:id="rId10"/>
    <sheet name="SO-02 ZTI" sheetId="12" r:id="rId11"/>
    <sheet name="SO-03 - Mobiliář a vybavení" sheetId="4" r:id="rId12"/>
  </sheets>
  <externalReferences>
    <externalReference r:id="rId13"/>
    <externalReference r:id="rId14"/>
  </externalReferences>
  <definedNames>
    <definedName name="________pol1">#REF!</definedName>
    <definedName name="________pol2">#REF!</definedName>
    <definedName name="________pol3">#REF!</definedName>
    <definedName name="________pol4">#REF!</definedName>
    <definedName name="_______pol1" localSheetId="8">'SO-01 SLP'!#REF!</definedName>
    <definedName name="_______pol2" localSheetId="8">'SO-01 SLP'!#REF!</definedName>
    <definedName name="_______pol3" localSheetId="8">'SO-01 SLP'!#REF!</definedName>
    <definedName name="_______pol4" localSheetId="8">'SO-01 SLP'!#REF!</definedName>
    <definedName name="______dph1">#REF!</definedName>
    <definedName name="______dph2">#REF!</definedName>
    <definedName name="______dph3">#REF!</definedName>
    <definedName name="______pol1">#REF!</definedName>
    <definedName name="______pol2">#REF!</definedName>
    <definedName name="______pol3">#REF!</definedName>
    <definedName name="______pol4">#REF!</definedName>
    <definedName name="_____dph1">#REF!</definedName>
    <definedName name="_____dph2">#REF!</definedName>
    <definedName name="_____dph3">#REF!</definedName>
    <definedName name="_____pol1">#REF!</definedName>
    <definedName name="_____pol2">#REF!</definedName>
    <definedName name="_____pol3">#REF!</definedName>
    <definedName name="_____pol4">#REF!</definedName>
    <definedName name="____dph1">#REF!</definedName>
    <definedName name="____dph2">#REF!</definedName>
    <definedName name="____dph3">#REF!</definedName>
    <definedName name="____pol1" localSheetId="10">#REF!</definedName>
    <definedName name="____pol1">#REF!</definedName>
    <definedName name="____pol2" localSheetId="10">#REF!</definedName>
    <definedName name="____pol2">#REF!</definedName>
    <definedName name="____pol3" localSheetId="10">#REF!</definedName>
    <definedName name="____pol3">#REF!</definedName>
    <definedName name="____pol4">#REF!</definedName>
    <definedName name="___dph1">#REF!</definedName>
    <definedName name="___dph2">#REF!</definedName>
    <definedName name="___dph3">#REF!</definedName>
    <definedName name="___pol1">#REF!</definedName>
    <definedName name="___pol2">#REF!</definedName>
    <definedName name="___pol3">#REF!</definedName>
    <definedName name="___pol4">#REF!</definedName>
    <definedName name="__dph1" localSheetId="10">#REF!</definedName>
    <definedName name="__dph1">#REF!</definedName>
    <definedName name="__dph2" localSheetId="10">#REF!</definedName>
    <definedName name="__dph2">#REF!</definedName>
    <definedName name="__dph3" localSheetId="10">#REF!</definedName>
    <definedName name="__dph3">#REF!</definedName>
    <definedName name="__pol1">#REF!</definedName>
    <definedName name="__pol2">#REF!</definedName>
    <definedName name="__pol3">#REF!</definedName>
    <definedName name="__pol4">#REF!</definedName>
    <definedName name="_dph1">#REF!</definedName>
    <definedName name="_dph2">#REF!</definedName>
    <definedName name="_dph3">#REF!</definedName>
    <definedName name="_xlnm._FilterDatabase" localSheetId="1" hidden="1">'SO-01 - Stavební úpravy'!$C$154:$K$3209</definedName>
    <definedName name="_xlnm._FilterDatabase" localSheetId="9" hidden="1">'SO-02 - Zpevněné plochy a...'!$C$130:$K$365</definedName>
    <definedName name="_xlnm._FilterDatabase" localSheetId="11" hidden="1">'SO-03 - Mobiliář a vybavení'!$C$123:$K$180</definedName>
    <definedName name="_pol1" localSheetId="7">'SO-01 SIL'!#REF!</definedName>
    <definedName name="_pol2" localSheetId="7">'SO-01 SIL'!#REF!</definedName>
    <definedName name="_pol3" localSheetId="7">'SO-01 SIL'!#REF!</definedName>
    <definedName name="_pol4" localSheetId="7">'SO-01 SIL'!#REF!</definedName>
    <definedName name="BuiltIn_Print_Area" localSheetId="4">#REF!</definedName>
    <definedName name="BuiltIn_Print_Area" localSheetId="10">#REF!</definedName>
    <definedName name="BuiltIn_Print_Area">#REF!</definedName>
    <definedName name="BuiltIn_Print_Area___0" localSheetId="4">#REF!</definedName>
    <definedName name="BuiltIn_Print_Area___0" localSheetId="10">#REF!</definedName>
    <definedName name="BuiltIn_Print_Area___0">#REF!</definedName>
    <definedName name="BuiltIn_Print_Titles" localSheetId="4">#REF!</definedName>
    <definedName name="BuiltIn_Print_Titles" localSheetId="10">#REF!</definedName>
    <definedName name="BuiltIn_Print_Titles">#REF!</definedName>
    <definedName name="BuiltIn_Print_Titles___0" localSheetId="4">#REF!</definedName>
    <definedName name="BuiltIn_Print_Titles___0">#REF!</definedName>
    <definedName name="CenaCelkem" localSheetId="10">#REF!</definedName>
    <definedName name="CenaCelkem">#REF!</definedName>
    <definedName name="CenaCelkemBezDPH" localSheetId="10">#REF!</definedName>
    <definedName name="CenaCelkemBezDPH">#REF!</definedName>
    <definedName name="cisloobjektu" localSheetId="10">#REF!</definedName>
    <definedName name="cisloobjektu">#REF!</definedName>
    <definedName name="CisloRozpoctu" localSheetId="10">'[1]Krycí list'!$C$2</definedName>
    <definedName name="CisloRozpoctu">'[2]Krycí list'!$C$2</definedName>
    <definedName name="cislostavby" localSheetId="10">'[1]Krycí list'!$A$7</definedName>
    <definedName name="cislostavby">'[2]Krycí list'!$A$7</definedName>
    <definedName name="CisloStavebnihoRozpoctu" localSheetId="10">#REF!</definedName>
    <definedName name="CisloStavebnihoRozpoctu">#REF!</definedName>
    <definedName name="dadresa" localSheetId="10">#REF!</definedName>
    <definedName name="dadresa">#REF!</definedName>
    <definedName name="dmisto" localSheetId="10">#REF!</definedName>
    <definedName name="dmisto">#REF!</definedName>
    <definedName name="DPHSni" localSheetId="10">#REF!</definedName>
    <definedName name="DPHSni">#REF!</definedName>
    <definedName name="DPHZakl" localSheetId="10">#REF!</definedName>
    <definedName name="DPHZakl">#REF!</definedName>
    <definedName name="Excel_BuiltIn__FilterDatabase_1" localSheetId="6">'SO-01 CHL'!$B$10:$H$32</definedName>
    <definedName name="Excel_BuiltIn__FilterDatabase_1">'SO-01 VZT'!$B$10:$H$114</definedName>
    <definedName name="Excel_BuiltIn__FilterDatabase_2">"$#REF!.$B$8:$J$105"</definedName>
    <definedName name="Excel_BuiltIn_Print_Area_1_1" localSheetId="6">'SO-01 CHL'!$A$3:$H$34</definedName>
    <definedName name="Excel_BuiltIn_Print_Area_1_1">'SO-01 VZT'!$A$3:$H$116</definedName>
    <definedName name="Excel_BuiltIn_Print_Area_1_1_1" localSheetId="6">'SO-01 CHL'!$B$2:$H$10</definedName>
    <definedName name="Excel_BuiltIn_Print_Area_1_1_1">'SO-01 VZT'!$B$2:$H$10</definedName>
    <definedName name="Excel_BuiltIn_Print_Area_1_1_1_1" localSheetId="6">'SO-01 CHL'!$B$2:$H$10</definedName>
    <definedName name="Excel_BuiltIn_Print_Area_1_1_1_1">'SO-01 VZT'!$B$2:$H$10</definedName>
    <definedName name="Excel_BuiltIn_Print_Area_1_1_1_1_1" localSheetId="6">'SO-01 CHL'!$B$2:$H$10</definedName>
    <definedName name="Excel_BuiltIn_Print_Area_1_1_1_1_1">'SO-01 VZT'!$B$2:$H$10</definedName>
    <definedName name="Excel_BuiltIn_Print_Area_1_1_1_1_1_1" localSheetId="6">'SO-01 CHL'!$B$2:$H$32</definedName>
    <definedName name="Excel_BuiltIn_Print_Area_1_1_1_1_1_1">'SO-01 VZT'!$B$2:$H$114</definedName>
    <definedName name="Excel_BuiltIn_Print_Area_2">"$#REF!.$B$2:$J$86"</definedName>
    <definedName name="Excel_BuiltIn_Print_Titles_1_1" localSheetId="6">'SO-01 CHL'!$A$2:$GS$10</definedName>
    <definedName name="Excel_BuiltIn_Print_Titles_1_1">'SO-01 VZT'!$A$2:$GS$10</definedName>
    <definedName name="Excel_BuiltIn_Print_Titles_1_1_1" localSheetId="6">'SO-01 CHL'!$A$2:$I$10</definedName>
    <definedName name="Excel_BuiltIn_Print_Titles_1_1_1">'SO-01 VZT'!$A$2:$I$10</definedName>
    <definedName name="Excel_BuiltIn_Print_Titles_1_1_1_1" localSheetId="6">'SO-01 CHL'!$A$2:$I$10</definedName>
    <definedName name="Excel_BuiltIn_Print_Titles_1_1_1_1">'SO-01 VZT'!$A$2:$I$10</definedName>
    <definedName name="Excel_BuiltIn_Print_Titles_2">"$#REF!.$A$2:$IT$8"</definedName>
    <definedName name="footer" localSheetId="7">#REF!</definedName>
    <definedName name="footer" localSheetId="8">#REF!</definedName>
    <definedName name="footer" localSheetId="10">#REF!</definedName>
    <definedName name="footer">#REF!</definedName>
    <definedName name="footer2" localSheetId="7">'SO-01 SIL'!#REF!</definedName>
    <definedName name="footer2" localSheetId="8">'SO-01 SLP'!#REF!</definedName>
    <definedName name="footer2" localSheetId="10">#REF!</definedName>
    <definedName name="footer2">#REF!</definedName>
    <definedName name="head1" localSheetId="7">#REF!</definedName>
    <definedName name="head1" localSheetId="8">#REF!</definedName>
    <definedName name="head1" localSheetId="10">#REF!</definedName>
    <definedName name="head1">#REF!</definedName>
    <definedName name="Header">#REF!</definedName>
    <definedName name="Header2" localSheetId="7">'SO-01 SIL'!#REF!</definedName>
    <definedName name="Header2" localSheetId="8">'SO-01 SLP'!#REF!</definedName>
    <definedName name="Header2" localSheetId="10">#REF!</definedName>
    <definedName name="Header2">#REF!</definedName>
    <definedName name="header3" localSheetId="7">'SO-01 SIL'!#REF!</definedName>
    <definedName name="header3" localSheetId="8">'SO-01 SLP'!#REF!</definedName>
    <definedName name="header3" localSheetId="10">#REF!</definedName>
    <definedName name="header3">#REF!</definedName>
    <definedName name="Hlava1" localSheetId="7">#REF!</definedName>
    <definedName name="Hlava1" localSheetId="8">#REF!</definedName>
    <definedName name="Hlava1" localSheetId="10">#REF!</definedName>
    <definedName name="Hlava1">#REF!</definedName>
    <definedName name="Hlava2" localSheetId="7">#REF!</definedName>
    <definedName name="Hlava2" localSheetId="8">#REF!</definedName>
    <definedName name="Hlava2">#REF!</definedName>
    <definedName name="hlava21" localSheetId="7">#REF!</definedName>
    <definedName name="hlava21" localSheetId="8">#REF!</definedName>
    <definedName name="hlava21">#REF!</definedName>
    <definedName name="hlava22" localSheetId="7">#REF!</definedName>
    <definedName name="hlava22" localSheetId="8">#REF!</definedName>
    <definedName name="hlava22">#REF!</definedName>
    <definedName name="Hlava3" localSheetId="7">#REF!</definedName>
    <definedName name="Hlava3" localSheetId="8">#REF!</definedName>
    <definedName name="Hlava3">#REF!</definedName>
    <definedName name="Hlava4" localSheetId="7">#REF!</definedName>
    <definedName name="Hlava4" localSheetId="8">#REF!</definedName>
    <definedName name="Hlava4">#REF!</definedName>
    <definedName name="Mena" localSheetId="10">#REF!</definedName>
    <definedName name="Mena">#REF!</definedName>
    <definedName name="MistoStavby" localSheetId="10">#REF!</definedName>
    <definedName name="MistoStavby">#REF!</definedName>
    <definedName name="nazevobjektu" localSheetId="10">#REF!</definedName>
    <definedName name="nazevobjektu">#REF!</definedName>
    <definedName name="NazevRozpoctu" localSheetId="10">'[1]Krycí list'!$D$2</definedName>
    <definedName name="NazevRozpoctu">'[2]Krycí list'!$D$2</definedName>
    <definedName name="nazevstavby" localSheetId="10">'[1]Krycí list'!$C$7</definedName>
    <definedName name="nazevstavby">'[2]Krycí list'!$C$7</definedName>
    <definedName name="NazevStavebnihoRozpoctu" localSheetId="10">#REF!</definedName>
    <definedName name="NazevStavebnihoRozpoctu">#REF!</definedName>
    <definedName name="_xlnm.Print_Titles" localSheetId="0">'Rekapitulace stavby'!$92:$92</definedName>
    <definedName name="_xlnm.Print_Titles" localSheetId="1">'SO-01 - Stavební úpravy'!$154:$154</definedName>
    <definedName name="_xlnm.Print_Titles" localSheetId="6">'SO-01 CHL'!$2:$10</definedName>
    <definedName name="_xlnm.Print_Titles" localSheetId="5">'SO-01 VZT'!$2:$10</definedName>
    <definedName name="_xlnm.Print_Titles" localSheetId="9">'SO-02 - Zpevněné plochy a...'!$130:$130</definedName>
    <definedName name="_xlnm.Print_Titles" localSheetId="11">'SO-03 - Mobiliář a vybavení'!$123:$123</definedName>
    <definedName name="oadresa" localSheetId="10">#REF!</definedName>
    <definedName name="oadresa">#REF!</definedName>
    <definedName name="_xlnm.Print_Area" localSheetId="0">'Rekapitulace stavby'!$D$4:$AO$76,'Rekapitulace stavby'!$C$82:$AQ$98</definedName>
    <definedName name="_xlnm.Print_Area" localSheetId="1">'SO-01 - Stavební úpravy'!$C$4:$J$76,'SO-01 - Stavební úpravy'!$C$82:$J$136,'SO-01 - Stavební úpravy'!$C$142:$K$3209</definedName>
    <definedName name="_xlnm.Print_Area" localSheetId="6">'SO-01 CHL'!$A$1:$H$34</definedName>
    <definedName name="_xlnm.Print_Area" localSheetId="3">'SO-01 SHZ'!$A$1:$F$53</definedName>
    <definedName name="_xlnm.Print_Area" localSheetId="7">'SO-01 SIL'!$A$1:$H$657</definedName>
    <definedName name="_xlnm.Print_Area" localSheetId="8">'SO-01 SLP'!$A$1:$H$289</definedName>
    <definedName name="_xlnm.Print_Area" localSheetId="4">'SO-01 UT'!$A$1:$F$223</definedName>
    <definedName name="_xlnm.Print_Area" localSheetId="5">'SO-01 VZT'!$A$1:$H$116</definedName>
    <definedName name="_xlnm.Print_Area" localSheetId="2">'SO-01 ZTI'!$A$1:$H$191</definedName>
    <definedName name="_xlnm.Print_Area" localSheetId="9">'SO-02 - Zpevněné plochy a...'!$C$4:$J$76,'SO-02 - Zpevněné plochy a...'!$C$82:$J$112,'SO-02 - Zpevněné plochy a...'!$C$118:$K$365</definedName>
    <definedName name="_xlnm.Print_Area" localSheetId="10">'SO-02 ZTI'!$A$1:$G$25</definedName>
    <definedName name="_xlnm.Print_Area" localSheetId="11">'SO-03 - Mobiliář a vybavení'!$C$4:$J$76,'SO-03 - Mobiliář a vybavení'!$C$82:$J$105,'SO-03 - Mobiliář a vybavení'!$C$111:$K$180</definedName>
    <definedName name="padresa" localSheetId="10">#REF!</definedName>
    <definedName name="padresa">#REF!</definedName>
    <definedName name="pdic" localSheetId="10">#REF!</definedName>
    <definedName name="pdic">#REF!</definedName>
    <definedName name="pico" localSheetId="10">#REF!</definedName>
    <definedName name="pico">#REF!</definedName>
    <definedName name="pmisto" localSheetId="10">#REF!</definedName>
    <definedName name="pmisto">#REF!</definedName>
    <definedName name="PocetMJ" localSheetId="10">#REF!</definedName>
    <definedName name="PocetMJ">#REF!</definedName>
    <definedName name="pokus" localSheetId="10">#REF!</definedName>
    <definedName name="pokus">#REF!</definedName>
    <definedName name="polbezcen1" localSheetId="7">'SO-01 SIL'!#REF!</definedName>
    <definedName name="polbezcen1" localSheetId="8">'SO-01 SLP'!#REF!</definedName>
    <definedName name="polbezcen1" localSheetId="10">#REF!</definedName>
    <definedName name="polbezcen1">#REF!</definedName>
    <definedName name="polbezcen2" localSheetId="7">'SO-01 SIL'!#REF!</definedName>
    <definedName name="polbezcen2" localSheetId="8">'SO-01 SLP'!#REF!</definedName>
    <definedName name="polbezcen2" localSheetId="10">#REF!</definedName>
    <definedName name="polbezcen2">#REF!</definedName>
    <definedName name="polbezcen3" localSheetId="7">'SO-01 SIL'!#REF!</definedName>
    <definedName name="polbezcen3" localSheetId="8">'SO-01 SLP'!#REF!</definedName>
    <definedName name="polbezcen3" localSheetId="10">#REF!</definedName>
    <definedName name="polbezcen3">#REF!</definedName>
    <definedName name="polbezcen4" localSheetId="7">'SO-01 SIL'!#REF!</definedName>
    <definedName name="polbezcen4" localSheetId="8">'SO-01 SLP'!#REF!</definedName>
    <definedName name="polbezcen4" localSheetId="10">#REF!</definedName>
    <definedName name="polbezcen4">#REF!</definedName>
    <definedName name="polcen2" localSheetId="7">'SO-01 SIL'!#REF!</definedName>
    <definedName name="polcen2" localSheetId="8">'SO-01 SLP'!#REF!</definedName>
    <definedName name="polcen2" localSheetId="10">#REF!</definedName>
    <definedName name="polcen2">#REF!</definedName>
    <definedName name="polcen3" localSheetId="7">'SO-01 SIL'!#REF!</definedName>
    <definedName name="polcen3" localSheetId="8">'SO-01 SLP'!#REF!</definedName>
    <definedName name="polcen3" localSheetId="10">#REF!</definedName>
    <definedName name="polcen3">#REF!</definedName>
    <definedName name="polminuty1" localSheetId="7">'SO-01 SIL'!#REF!</definedName>
    <definedName name="polminuty1" localSheetId="8">'SO-01 SLP'!#REF!</definedName>
    <definedName name="polminuty1" localSheetId="10">#REF!</definedName>
    <definedName name="polminuty1">#REF!</definedName>
    <definedName name="polminuty2" localSheetId="7">'SO-01 SIL'!#REF!</definedName>
    <definedName name="polminuty2" localSheetId="8">'SO-01 SLP'!#REF!</definedName>
    <definedName name="polminuty2" localSheetId="10">#REF!</definedName>
    <definedName name="polminuty2">#REF!</definedName>
    <definedName name="polminuty3" localSheetId="7">'SO-01 SIL'!#REF!</definedName>
    <definedName name="polminuty3" localSheetId="8">'SO-01 SLP'!#REF!</definedName>
    <definedName name="polminuty3" localSheetId="10">#REF!</definedName>
    <definedName name="polminuty3">#REF!</definedName>
    <definedName name="polminuty4" localSheetId="7">'SO-01 SIL'!#REF!</definedName>
    <definedName name="polminuty4" localSheetId="8">'SO-01 SLP'!#REF!</definedName>
    <definedName name="polminuty4" localSheetId="10">#REF!</definedName>
    <definedName name="polminuty4">#REF!</definedName>
    <definedName name="popisrozp" localSheetId="7">#REF!</definedName>
    <definedName name="popisrozp" localSheetId="8">#REF!</definedName>
    <definedName name="popisrozp" localSheetId="10">#REF!</definedName>
    <definedName name="popisrozp">#REF!</definedName>
    <definedName name="PoptavkaID" localSheetId="10">#REF!</definedName>
    <definedName name="PoptavkaID">#REF!</definedName>
    <definedName name="Poznamka" localSheetId="7">#REF!</definedName>
    <definedName name="Poznamka" localSheetId="8">#REF!</definedName>
    <definedName name="Poznamka">#REF!</definedName>
    <definedName name="pPSC" localSheetId="10">#REF!</definedName>
    <definedName name="pPSC">#REF!</definedName>
    <definedName name="Projektant" localSheetId="10">#REF!</definedName>
    <definedName name="Projektant">#REF!</definedName>
    <definedName name="SazbaDPH1" localSheetId="10">'[1]Krycí list'!$C$30</definedName>
    <definedName name="SazbaDPH1">'[2]Krycí list'!$C$30</definedName>
    <definedName name="SazbaDPH2" localSheetId="10">'[1]Krycí list'!$C$32</definedName>
    <definedName name="SazbaDPH2">'[2]Krycí list'!$C$32</definedName>
    <definedName name="SloupecCC" localSheetId="10">#REF!</definedName>
    <definedName name="SloupecCC">#REF!</definedName>
    <definedName name="SloupecCisloPol" localSheetId="10">#REF!</definedName>
    <definedName name="SloupecCisloPol">#REF!</definedName>
    <definedName name="SloupecJC" localSheetId="10">#REF!</definedName>
    <definedName name="SloupecJC">#REF!</definedName>
    <definedName name="SloupecMJ" localSheetId="10">#REF!</definedName>
    <definedName name="SloupecMJ">#REF!</definedName>
    <definedName name="SloupecMnozstvi" localSheetId="10">#REF!</definedName>
    <definedName name="SloupecMnozstvi">#REF!</definedName>
    <definedName name="SloupecNazPol" localSheetId="10">#REF!</definedName>
    <definedName name="SloupecNazPol">#REF!</definedName>
    <definedName name="SloupecPC" localSheetId="10">#REF!</definedName>
    <definedName name="SloupecPC">#REF!</definedName>
    <definedName name="Vypracoval" localSheetId="10">#REF!</definedName>
    <definedName name="Vypracoval">#REF!</definedName>
    <definedName name="ZakHead" localSheetId="7">#REF!</definedName>
    <definedName name="ZakHead" localSheetId="8">#REF!</definedName>
    <definedName name="ZakHead">#REF!</definedName>
    <definedName name="ZakladDPHSni" localSheetId="10">#REF!</definedName>
    <definedName name="ZakladDPHSni">#REF!</definedName>
    <definedName name="ZakladDPHZakl" localSheetId="10">#REF!</definedName>
    <definedName name="ZakladDPHZakl">#REF!</definedName>
    <definedName name="Zaokrouhleni" localSheetId="10">#REF!</definedName>
    <definedName name="Zaokrouhleni">#REF!</definedName>
    <definedName name="Zhotovitel" localSheetId="10">#REF!</definedName>
    <definedName name="Zhotovitel">#REF!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48" i="6" l="1"/>
  <c r="I283" i="3"/>
  <c r="G22" i="12"/>
  <c r="G21" i="12"/>
  <c r="G20" i="12"/>
  <c r="G19" i="12"/>
  <c r="G18" i="12"/>
  <c r="G17" i="12"/>
  <c r="G16" i="12"/>
  <c r="G15" i="12"/>
  <c r="G14" i="12"/>
  <c r="G13" i="12"/>
  <c r="G12" i="12"/>
  <c r="G10" i="12" s="1"/>
  <c r="G24" i="12" s="1"/>
  <c r="G11" i="12"/>
  <c r="Q10" i="12"/>
  <c r="O10" i="12"/>
  <c r="M10" i="12"/>
  <c r="K10" i="12"/>
  <c r="I10" i="12"/>
  <c r="I3195" i="2"/>
  <c r="BK3195" i="2" s="1"/>
  <c r="I3194" i="2"/>
  <c r="BK3194" i="2" s="1"/>
  <c r="I1810" i="2"/>
  <c r="I1808" i="2"/>
  <c r="J1808" i="2" s="1"/>
  <c r="I1747" i="2"/>
  <c r="I1746" i="2"/>
  <c r="I1745" i="2"/>
  <c r="BK1745" i="2" s="1"/>
  <c r="I1744" i="2"/>
  <c r="J1744" i="2" s="1"/>
  <c r="H281" i="11"/>
  <c r="F281" i="11"/>
  <c r="H280" i="11"/>
  <c r="F280" i="11"/>
  <c r="H279" i="11"/>
  <c r="F279" i="11"/>
  <c r="H278" i="11"/>
  <c r="F278" i="11"/>
  <c r="H277" i="11"/>
  <c r="F277" i="11"/>
  <c r="H276" i="11"/>
  <c r="F276" i="11"/>
  <c r="H275" i="11"/>
  <c r="F275" i="11"/>
  <c r="H274" i="11"/>
  <c r="F274" i="11"/>
  <c r="H273" i="11"/>
  <c r="F273" i="11"/>
  <c r="H272" i="11"/>
  <c r="F272" i="11"/>
  <c r="H271" i="11"/>
  <c r="F271" i="11"/>
  <c r="H270" i="11"/>
  <c r="F270" i="11"/>
  <c r="H269" i="11"/>
  <c r="F269" i="11"/>
  <c r="H268" i="11"/>
  <c r="F268" i="11"/>
  <c r="H267" i="11"/>
  <c r="F267" i="11"/>
  <c r="H266" i="11"/>
  <c r="F266" i="11"/>
  <c r="H265" i="11"/>
  <c r="F265" i="11"/>
  <c r="H264" i="11"/>
  <c r="F264" i="11"/>
  <c r="H263" i="11"/>
  <c r="F263" i="11"/>
  <c r="H262" i="11"/>
  <c r="F262" i="11"/>
  <c r="H261" i="11"/>
  <c r="F261" i="11"/>
  <c r="H260" i="11"/>
  <c r="F260" i="11"/>
  <c r="H259" i="11"/>
  <c r="F259" i="11"/>
  <c r="H258" i="11"/>
  <c r="F258" i="11"/>
  <c r="H257" i="11"/>
  <c r="F257" i="11"/>
  <c r="H256" i="11"/>
  <c r="F256" i="11"/>
  <c r="H255" i="11"/>
  <c r="F255" i="11"/>
  <c r="H254" i="11"/>
  <c r="F254" i="11"/>
  <c r="N253" i="11"/>
  <c r="H249" i="11"/>
  <c r="F249" i="11"/>
  <c r="H248" i="11"/>
  <c r="H247" i="11"/>
  <c r="F247" i="11"/>
  <c r="H246" i="11"/>
  <c r="F246" i="11"/>
  <c r="H245" i="11"/>
  <c r="F245" i="11"/>
  <c r="H244" i="11"/>
  <c r="F244" i="11"/>
  <c r="H243" i="11"/>
  <c r="F243" i="11"/>
  <c r="H242" i="11"/>
  <c r="H250" i="11" s="1"/>
  <c r="F242" i="11"/>
  <c r="F250" i="11" s="1"/>
  <c r="H237" i="11"/>
  <c r="F237" i="11"/>
  <c r="H236" i="11"/>
  <c r="H235" i="11"/>
  <c r="F235" i="11"/>
  <c r="H234" i="11"/>
  <c r="H233" i="11"/>
  <c r="H232" i="11"/>
  <c r="H231" i="11"/>
  <c r="H230" i="11"/>
  <c r="F230" i="11"/>
  <c r="F229" i="11"/>
  <c r="H228" i="11"/>
  <c r="F228" i="11"/>
  <c r="H227" i="11"/>
  <c r="F227" i="11"/>
  <c r="H226" i="11"/>
  <c r="F226" i="11"/>
  <c r="H225" i="11"/>
  <c r="F225" i="11"/>
  <c r="H224" i="11"/>
  <c r="F224" i="11"/>
  <c r="H223" i="11"/>
  <c r="H238" i="11" s="1"/>
  <c r="F223" i="11"/>
  <c r="H222" i="11"/>
  <c r="F222" i="11"/>
  <c r="H217" i="11"/>
  <c r="F217" i="11"/>
  <c r="H216" i="11"/>
  <c r="F216" i="11"/>
  <c r="H215" i="11"/>
  <c r="F215" i="11"/>
  <c r="H214" i="11"/>
  <c r="F214" i="11"/>
  <c r="H213" i="11"/>
  <c r="F213" i="11"/>
  <c r="H212" i="11"/>
  <c r="F212" i="11"/>
  <c r="H211" i="11"/>
  <c r="H219" i="11" s="1"/>
  <c r="F211" i="11"/>
  <c r="H210" i="11"/>
  <c r="H218" i="11" s="1"/>
  <c r="F210" i="11"/>
  <c r="F218" i="11" s="1"/>
  <c r="H204" i="11"/>
  <c r="F204" i="11"/>
  <c r="H203" i="11"/>
  <c r="F203" i="11"/>
  <c r="H202" i="11"/>
  <c r="F202" i="11"/>
  <c r="H201" i="11"/>
  <c r="F201" i="11"/>
  <c r="H200" i="11"/>
  <c r="F200" i="11"/>
  <c r="H199" i="11"/>
  <c r="F199" i="11"/>
  <c r="H198" i="11"/>
  <c r="F198" i="11"/>
  <c r="H197" i="11"/>
  <c r="F197" i="11"/>
  <c r="H196" i="11"/>
  <c r="F196" i="11"/>
  <c r="H195" i="11"/>
  <c r="F195" i="11"/>
  <c r="H194" i="11"/>
  <c r="F194" i="11"/>
  <c r="H193" i="11"/>
  <c r="F193" i="11"/>
  <c r="H192" i="11"/>
  <c r="F192" i="11"/>
  <c r="H191" i="11"/>
  <c r="F191" i="11"/>
  <c r="H190" i="11"/>
  <c r="F190" i="11"/>
  <c r="H189" i="11"/>
  <c r="F189" i="11"/>
  <c r="H188" i="11"/>
  <c r="F188" i="11"/>
  <c r="H187" i="11"/>
  <c r="F187" i="11"/>
  <c r="H186" i="11"/>
  <c r="H207" i="11" s="1"/>
  <c r="F186" i="11"/>
  <c r="H185" i="11"/>
  <c r="H206" i="11" s="1"/>
  <c r="F185" i="11"/>
  <c r="F181" i="11"/>
  <c r="H179" i="11"/>
  <c r="H178" i="11"/>
  <c r="F178" i="11"/>
  <c r="H177" i="11"/>
  <c r="F177" i="11"/>
  <c r="H176" i="11"/>
  <c r="F176" i="11"/>
  <c r="H175" i="11"/>
  <c r="H174" i="11"/>
  <c r="H173" i="11"/>
  <c r="F173" i="11"/>
  <c r="H172" i="11"/>
  <c r="F172" i="11"/>
  <c r="H171" i="11"/>
  <c r="F171" i="11"/>
  <c r="H170" i="11"/>
  <c r="F170" i="11"/>
  <c r="H169" i="11"/>
  <c r="F169" i="11"/>
  <c r="H168" i="11"/>
  <c r="F168" i="11"/>
  <c r="H167" i="11"/>
  <c r="F167" i="11"/>
  <c r="H166" i="11"/>
  <c r="F166" i="11"/>
  <c r="H165" i="11"/>
  <c r="F165" i="11"/>
  <c r="H164" i="11"/>
  <c r="H163" i="11"/>
  <c r="H162" i="11"/>
  <c r="F162" i="11"/>
  <c r="H161" i="11"/>
  <c r="F161" i="11"/>
  <c r="H160" i="11"/>
  <c r="F160" i="11"/>
  <c r="H159" i="11"/>
  <c r="F159" i="11"/>
  <c r="H158" i="11"/>
  <c r="F158" i="11"/>
  <c r="H157" i="11"/>
  <c r="F157" i="11"/>
  <c r="H156" i="11"/>
  <c r="F156" i="11"/>
  <c r="H155" i="11"/>
  <c r="F155" i="11"/>
  <c r="H154" i="11"/>
  <c r="F154" i="11"/>
  <c r="H153" i="11"/>
  <c r="F153" i="11"/>
  <c r="H152" i="11"/>
  <c r="F152" i="11"/>
  <c r="H151" i="11"/>
  <c r="H181" i="11" s="1"/>
  <c r="F151" i="11"/>
  <c r="F182" i="11" s="1"/>
  <c r="H147" i="11"/>
  <c r="H146" i="11"/>
  <c r="H145" i="11"/>
  <c r="F145" i="11"/>
  <c r="H144" i="11"/>
  <c r="H143" i="11"/>
  <c r="H142" i="11"/>
  <c r="H141" i="11"/>
  <c r="H140" i="11"/>
  <c r="H139" i="11"/>
  <c r="H138" i="11"/>
  <c r="F138" i="11"/>
  <c r="H137" i="11"/>
  <c r="H148" i="11" s="1"/>
  <c r="F137" i="11"/>
  <c r="F136" i="11"/>
  <c r="F135" i="11"/>
  <c r="F134" i="11"/>
  <c r="F133" i="11"/>
  <c r="F132" i="11"/>
  <c r="F131" i="11"/>
  <c r="F130" i="11"/>
  <c r="F129" i="11"/>
  <c r="F128" i="11"/>
  <c r="F127" i="11"/>
  <c r="F126" i="11"/>
  <c r="F125" i="11"/>
  <c r="F124" i="11"/>
  <c r="F123" i="11"/>
  <c r="F122" i="11"/>
  <c r="F121" i="11"/>
  <c r="F120" i="11"/>
  <c r="F119" i="11"/>
  <c r="F118" i="11"/>
  <c r="H114" i="11"/>
  <c r="H113" i="11"/>
  <c r="H112" i="11"/>
  <c r="H111" i="11"/>
  <c r="H110" i="11"/>
  <c r="H109" i="11"/>
  <c r="H108" i="11"/>
  <c r="H107" i="11"/>
  <c r="H106" i="11"/>
  <c r="H105" i="11"/>
  <c r="H104" i="11"/>
  <c r="F104" i="11"/>
  <c r="H103" i="11"/>
  <c r="F103" i="11"/>
  <c r="H102" i="11"/>
  <c r="F102" i="11"/>
  <c r="H101" i="11"/>
  <c r="F101" i="11"/>
  <c r="H100" i="11"/>
  <c r="F100" i="11"/>
  <c r="H99" i="11"/>
  <c r="F99" i="11"/>
  <c r="H98" i="11"/>
  <c r="F98" i="11"/>
  <c r="H97" i="11"/>
  <c r="F97" i="11"/>
  <c r="H96" i="11"/>
  <c r="F96" i="11"/>
  <c r="H95" i="11"/>
  <c r="F95" i="11"/>
  <c r="H94" i="11"/>
  <c r="F94" i="11"/>
  <c r="H93" i="11"/>
  <c r="F93" i="11"/>
  <c r="H92" i="11"/>
  <c r="F92" i="11"/>
  <c r="H91" i="11"/>
  <c r="F91" i="11"/>
  <c r="H90" i="11"/>
  <c r="F90" i="11"/>
  <c r="H89" i="11"/>
  <c r="F89" i="11"/>
  <c r="H88" i="11"/>
  <c r="F88" i="11"/>
  <c r="H87" i="11"/>
  <c r="F87" i="11"/>
  <c r="H86" i="11"/>
  <c r="F86" i="11"/>
  <c r="H85" i="11"/>
  <c r="F85" i="11"/>
  <c r="H84" i="11"/>
  <c r="F84" i="11"/>
  <c r="H83" i="11"/>
  <c r="F83" i="11"/>
  <c r="H82" i="11"/>
  <c r="F82" i="11"/>
  <c r="H81" i="11"/>
  <c r="F81" i="11"/>
  <c r="H80" i="11"/>
  <c r="H115" i="11" s="1"/>
  <c r="F80" i="11"/>
  <c r="H75" i="11"/>
  <c r="H74" i="11"/>
  <c r="H73" i="11"/>
  <c r="H72" i="11"/>
  <c r="H71" i="11"/>
  <c r="H70" i="11"/>
  <c r="H69" i="11"/>
  <c r="H68" i="11"/>
  <c r="H67" i="11"/>
  <c r="H66" i="11"/>
  <c r="H65" i="11"/>
  <c r="H64" i="11"/>
  <c r="F64" i="11"/>
  <c r="H63" i="11"/>
  <c r="F63" i="11"/>
  <c r="H62" i="11"/>
  <c r="F62" i="11"/>
  <c r="H61" i="11"/>
  <c r="F61" i="11"/>
  <c r="H60" i="11"/>
  <c r="F60" i="11"/>
  <c r="H59" i="11"/>
  <c r="F59" i="11"/>
  <c r="H58" i="11"/>
  <c r="F58" i="11"/>
  <c r="H57" i="11"/>
  <c r="F57" i="11"/>
  <c r="H56" i="11"/>
  <c r="F56" i="11"/>
  <c r="H55" i="11"/>
  <c r="F55" i="11"/>
  <c r="H54" i="11"/>
  <c r="F54" i="11"/>
  <c r="H53" i="11"/>
  <c r="F53" i="11"/>
  <c r="H52" i="11"/>
  <c r="F52" i="11"/>
  <c r="H51" i="11"/>
  <c r="F51" i="11"/>
  <c r="H50" i="11"/>
  <c r="F50" i="11"/>
  <c r="H49" i="11"/>
  <c r="F49" i="11"/>
  <c r="H48" i="11"/>
  <c r="F48" i="11"/>
  <c r="H47" i="11"/>
  <c r="F47" i="11"/>
  <c r="H46" i="11"/>
  <c r="F46" i="11"/>
  <c r="H45" i="11"/>
  <c r="F45" i="11"/>
  <c r="H44" i="11"/>
  <c r="F44" i="11"/>
  <c r="H43" i="11"/>
  <c r="F43" i="11"/>
  <c r="H42" i="11"/>
  <c r="F42" i="11"/>
  <c r="H41" i="11"/>
  <c r="F41" i="11"/>
  <c r="H40" i="11"/>
  <c r="F40" i="11"/>
  <c r="H39" i="11"/>
  <c r="F39" i="11"/>
  <c r="H38" i="11"/>
  <c r="F38" i="11"/>
  <c r="H37" i="11"/>
  <c r="F37" i="11"/>
  <c r="H36" i="11"/>
  <c r="F36" i="11"/>
  <c r="H35" i="11"/>
  <c r="F35" i="11"/>
  <c r="H34" i="11"/>
  <c r="F34" i="11"/>
  <c r="H33" i="11"/>
  <c r="F33" i="11"/>
  <c r="H32" i="11"/>
  <c r="F32" i="11"/>
  <c r="H31" i="11"/>
  <c r="F31" i="11"/>
  <c r="H30" i="11"/>
  <c r="F30" i="11"/>
  <c r="H29" i="11"/>
  <c r="F29" i="11"/>
  <c r="H28" i="11"/>
  <c r="H76" i="11" s="1"/>
  <c r="F28" i="11"/>
  <c r="H652" i="10"/>
  <c r="H651" i="10"/>
  <c r="H650" i="10"/>
  <c r="H653" i="10" s="1"/>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53" i="10" s="1"/>
  <c r="F624" i="10"/>
  <c r="F623" i="10"/>
  <c r="H619" i="10"/>
  <c r="H618" i="10"/>
  <c r="H617" i="10"/>
  <c r="H616" i="10"/>
  <c r="H620" i="10" s="1"/>
  <c r="C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620" i="10" s="1"/>
  <c r="F588" i="10"/>
  <c r="H580" i="10"/>
  <c r="F580" i="10"/>
  <c r="H579" i="10"/>
  <c r="F579" i="10"/>
  <c r="H578" i="10"/>
  <c r="F578" i="10"/>
  <c r="H577" i="10"/>
  <c r="F577" i="10"/>
  <c r="H576" i="10"/>
  <c r="F576" i="10"/>
  <c r="H575" i="10"/>
  <c r="F575" i="10"/>
  <c r="H574" i="10"/>
  <c r="F574" i="10"/>
  <c r="H573" i="10"/>
  <c r="F573" i="10"/>
  <c r="H572" i="10"/>
  <c r="F572" i="10"/>
  <c r="H571" i="10"/>
  <c r="F571" i="10"/>
  <c r="H570" i="10"/>
  <c r="F570" i="10"/>
  <c r="H569" i="10"/>
  <c r="F569" i="10"/>
  <c r="H568" i="10"/>
  <c r="F568" i="10"/>
  <c r="H567" i="10"/>
  <c r="F567" i="10"/>
  <c r="H566" i="10"/>
  <c r="F566" i="10"/>
  <c r="H565" i="10"/>
  <c r="F565" i="10"/>
  <c r="H564" i="10"/>
  <c r="F564" i="10"/>
  <c r="H563" i="10"/>
  <c r="F563" i="10"/>
  <c r="H562" i="10"/>
  <c r="F562" i="10"/>
  <c r="H561" i="10"/>
  <c r="F561" i="10"/>
  <c r="H560" i="10"/>
  <c r="F560" i="10"/>
  <c r="H559" i="10"/>
  <c r="F559" i="10"/>
  <c r="H558" i="10"/>
  <c r="F558" i="10"/>
  <c r="H557" i="10"/>
  <c r="F557" i="10"/>
  <c r="H556" i="10"/>
  <c r="F556" i="10"/>
  <c r="H555" i="10"/>
  <c r="F555" i="10"/>
  <c r="H554" i="10"/>
  <c r="F554" i="10"/>
  <c r="H553" i="10"/>
  <c r="F553" i="10"/>
  <c r="H552" i="10"/>
  <c r="F552" i="10"/>
  <c r="H551" i="10"/>
  <c r="F551" i="10"/>
  <c r="H550" i="10"/>
  <c r="F550" i="10"/>
  <c r="H549" i="10"/>
  <c r="F549" i="10"/>
  <c r="H548" i="10"/>
  <c r="F548" i="10"/>
  <c r="H547" i="10"/>
  <c r="F547" i="10"/>
  <c r="H546" i="10"/>
  <c r="F546" i="10"/>
  <c r="H545" i="10"/>
  <c r="H581" i="10" s="1"/>
  <c r="F545" i="10"/>
  <c r="H544" i="10"/>
  <c r="F544" i="10"/>
  <c r="L543" i="10"/>
  <c r="H539" i="10"/>
  <c r="H538" i="10"/>
  <c r="H537" i="10"/>
  <c r="H536" i="10"/>
  <c r="H535" i="10"/>
  <c r="H534" i="10"/>
  <c r="H533" i="10"/>
  <c r="F533" i="10"/>
  <c r="H532" i="10"/>
  <c r="H531" i="10"/>
  <c r="H530" i="10"/>
  <c r="F530" i="10"/>
  <c r="H529" i="10"/>
  <c r="F529" i="10"/>
  <c r="H528" i="10"/>
  <c r="F528" i="10"/>
  <c r="H527" i="10"/>
  <c r="F527" i="10"/>
  <c r="H526" i="10"/>
  <c r="F526" i="10"/>
  <c r="H525" i="10"/>
  <c r="H524" i="10"/>
  <c r="H523" i="10"/>
  <c r="H522" i="10"/>
  <c r="F522" i="10"/>
  <c r="H521" i="10"/>
  <c r="F521" i="10"/>
  <c r="H519" i="10"/>
  <c r="F518" i="10"/>
  <c r="H517" i="10"/>
  <c r="H516" i="10"/>
  <c r="H515" i="10"/>
  <c r="H514" i="10"/>
  <c r="F513" i="10"/>
  <c r="H512" i="10"/>
  <c r="F512" i="10"/>
  <c r="H511" i="10"/>
  <c r="F511" i="10"/>
  <c r="H510" i="10"/>
  <c r="F510" i="10"/>
  <c r="H509" i="10"/>
  <c r="F509" i="10"/>
  <c r="H508" i="10"/>
  <c r="F508" i="10"/>
  <c r="H507" i="10"/>
  <c r="F507" i="10"/>
  <c r="H506" i="10"/>
  <c r="F506" i="10"/>
  <c r="H505" i="10"/>
  <c r="F505" i="10"/>
  <c r="H504" i="10"/>
  <c r="F504" i="10"/>
  <c r="H503" i="10"/>
  <c r="F503" i="10"/>
  <c r="H502" i="10"/>
  <c r="F502" i="10"/>
  <c r="H501" i="10"/>
  <c r="F501" i="10"/>
  <c r="H500" i="10"/>
  <c r="F500" i="10"/>
  <c r="H499" i="10"/>
  <c r="H498" i="10"/>
  <c r="F498" i="10"/>
  <c r="H497" i="10"/>
  <c r="F497" i="10"/>
  <c r="H496" i="10"/>
  <c r="F496" i="10"/>
  <c r="H495" i="10"/>
  <c r="F495" i="10"/>
  <c r="H494" i="10"/>
  <c r="F494" i="10"/>
  <c r="H493" i="10"/>
  <c r="F493" i="10"/>
  <c r="H492" i="10"/>
  <c r="F492" i="10"/>
  <c r="H491" i="10"/>
  <c r="F491" i="10"/>
  <c r="H490" i="10"/>
  <c r="F490" i="10"/>
  <c r="H489" i="10"/>
  <c r="F489" i="10"/>
  <c r="H488" i="10"/>
  <c r="F488" i="10"/>
  <c r="H487" i="10"/>
  <c r="F487" i="10"/>
  <c r="H486" i="10"/>
  <c r="F486" i="10"/>
  <c r="H485" i="10"/>
  <c r="F485" i="10"/>
  <c r="H484" i="10"/>
  <c r="F484" i="10"/>
  <c r="H483" i="10"/>
  <c r="H482" i="10"/>
  <c r="F482" i="10"/>
  <c r="H481" i="10"/>
  <c r="F481" i="10"/>
  <c r="H480" i="10"/>
  <c r="F480" i="10"/>
  <c r="H479" i="10"/>
  <c r="F479" i="10"/>
  <c r="H478" i="10"/>
  <c r="F478" i="10"/>
  <c r="H477" i="10"/>
  <c r="F477" i="10"/>
  <c r="H476" i="10"/>
  <c r="F476" i="10"/>
  <c r="H475" i="10"/>
  <c r="F475" i="10"/>
  <c r="H474" i="10"/>
  <c r="F474" i="10"/>
  <c r="H473" i="10"/>
  <c r="F473" i="10"/>
  <c r="H472" i="10"/>
  <c r="F472" i="10"/>
  <c r="H471" i="10"/>
  <c r="F471" i="10"/>
  <c r="H470" i="10"/>
  <c r="F470" i="10"/>
  <c r="H469" i="10"/>
  <c r="F469" i="10"/>
  <c r="C468" i="10"/>
  <c r="F468" i="10" s="1"/>
  <c r="H467" i="10"/>
  <c r="F467" i="10"/>
  <c r="H466" i="10"/>
  <c r="F466" i="10"/>
  <c r="H465" i="10"/>
  <c r="F465" i="10"/>
  <c r="H464" i="10"/>
  <c r="F464" i="10"/>
  <c r="H463" i="10"/>
  <c r="F463" i="10"/>
  <c r="H462" i="10"/>
  <c r="F462" i="10"/>
  <c r="H461" i="10"/>
  <c r="F461" i="10"/>
  <c r="H460" i="10"/>
  <c r="F460" i="10"/>
  <c r="H459" i="10"/>
  <c r="F459" i="10"/>
  <c r="H458" i="10"/>
  <c r="F458" i="10"/>
  <c r="H457" i="10"/>
  <c r="F457" i="10"/>
  <c r="H456" i="10"/>
  <c r="F456" i="10"/>
  <c r="H455" i="10"/>
  <c r="F455" i="10"/>
  <c r="H454" i="10"/>
  <c r="F454" i="10"/>
  <c r="H453" i="10"/>
  <c r="H452" i="10"/>
  <c r="H451" i="10"/>
  <c r="F451" i="10"/>
  <c r="H447" i="10"/>
  <c r="F447" i="10"/>
  <c r="H446" i="10"/>
  <c r="H448" i="10" s="1"/>
  <c r="F446" i="10"/>
  <c r="F448" i="10" s="1"/>
  <c r="H442" i="10"/>
  <c r="F442" i="10"/>
  <c r="H441" i="10"/>
  <c r="F441" i="10"/>
  <c r="F443" i="10" s="1"/>
  <c r="H440" i="10"/>
  <c r="H443" i="10" s="1"/>
  <c r="F440" i="10"/>
  <c r="L437" i="10"/>
  <c r="F437" i="10"/>
  <c r="H436" i="10"/>
  <c r="H435" i="10"/>
  <c r="F435" i="10"/>
  <c r="H434" i="10"/>
  <c r="F434" i="10"/>
  <c r="H433" i="10"/>
  <c r="F433" i="10"/>
  <c r="H432" i="10"/>
  <c r="H437" i="10" s="1"/>
  <c r="H431" i="10"/>
  <c r="L428" i="10"/>
  <c r="F427" i="10"/>
  <c r="H426" i="10"/>
  <c r="F426" i="10"/>
  <c r="H425" i="10"/>
  <c r="F425" i="10"/>
  <c r="H424" i="10"/>
  <c r="F424" i="10"/>
  <c r="H423" i="10"/>
  <c r="F423" i="10"/>
  <c r="H422" i="10"/>
  <c r="F422" i="10"/>
  <c r="H421" i="10"/>
  <c r="F421" i="10"/>
  <c r="H420" i="10"/>
  <c r="F420" i="10"/>
  <c r="H419" i="10"/>
  <c r="F419" i="10"/>
  <c r="H418" i="10"/>
  <c r="H428" i="10" s="1"/>
  <c r="F418" i="10"/>
  <c r="F428" i="10" s="1"/>
  <c r="H417" i="10"/>
  <c r="H427" i="10" s="1"/>
  <c r="F417" i="10"/>
  <c r="H413" i="10"/>
  <c r="H412" i="10"/>
  <c r="F412" i="10"/>
  <c r="H411" i="10"/>
  <c r="F411" i="10"/>
  <c r="H410" i="10"/>
  <c r="F410" i="10"/>
  <c r="H409" i="10"/>
  <c r="F409" i="10"/>
  <c r="H408" i="10"/>
  <c r="F408" i="10"/>
  <c r="H407" i="10"/>
  <c r="F407" i="10"/>
  <c r="H406" i="10"/>
  <c r="F406" i="10"/>
  <c r="H405" i="10"/>
  <c r="F405" i="10"/>
  <c r="H404" i="10"/>
  <c r="F404" i="10"/>
  <c r="H403" i="10"/>
  <c r="F403" i="10"/>
  <c r="H402" i="10"/>
  <c r="H414" i="10" s="1"/>
  <c r="F402" i="10"/>
  <c r="F413" i="10" s="1"/>
  <c r="L399" i="10"/>
  <c r="H397" i="10"/>
  <c r="F397" i="10"/>
  <c r="H396" i="10"/>
  <c r="F396" i="10"/>
  <c r="H395" i="10"/>
  <c r="F395" i="10"/>
  <c r="H394" i="10"/>
  <c r="F394" i="10"/>
  <c r="H393" i="10"/>
  <c r="F393" i="10"/>
  <c r="H392" i="10"/>
  <c r="F392" i="10"/>
  <c r="H391" i="10"/>
  <c r="F391" i="10"/>
  <c r="H390" i="10"/>
  <c r="H398" i="10" s="1"/>
  <c r="F390" i="10"/>
  <c r="H389" i="10"/>
  <c r="H399" i="10" s="1"/>
  <c r="F389" i="10"/>
  <c r="L386" i="10"/>
  <c r="H384" i="10"/>
  <c r="F384" i="10"/>
  <c r="H383" i="10"/>
  <c r="F383" i="10"/>
  <c r="H382" i="10"/>
  <c r="F382" i="10"/>
  <c r="H381" i="10"/>
  <c r="F381" i="10"/>
  <c r="H380" i="10"/>
  <c r="F380" i="10"/>
  <c r="H379" i="10"/>
  <c r="F379" i="10"/>
  <c r="H378" i="10"/>
  <c r="F378" i="10"/>
  <c r="H377" i="10"/>
  <c r="F377" i="10"/>
  <c r="H376" i="10"/>
  <c r="F376" i="10"/>
  <c r="H375" i="10"/>
  <c r="H385" i="10" s="1"/>
  <c r="F375" i="10"/>
  <c r="F385" i="10" s="1"/>
  <c r="H374" i="10"/>
  <c r="H386" i="10" s="1"/>
  <c r="F374" i="10"/>
  <c r="F386" i="10" s="1"/>
  <c r="L371" i="10"/>
  <c r="H369" i="10"/>
  <c r="F369" i="10"/>
  <c r="H368" i="10"/>
  <c r="F368" i="10"/>
  <c r="H367" i="10"/>
  <c r="F367" i="10"/>
  <c r="H366" i="10"/>
  <c r="F366" i="10"/>
  <c r="H365" i="10"/>
  <c r="F365" i="10"/>
  <c r="H364" i="10"/>
  <c r="F364" i="10"/>
  <c r="H363" i="10"/>
  <c r="F363" i="10"/>
  <c r="H362" i="10"/>
  <c r="F362" i="10"/>
  <c r="H361" i="10"/>
  <c r="F361" i="10"/>
  <c r="H360" i="10"/>
  <c r="F360" i="10"/>
  <c r="H359" i="10"/>
  <c r="F359" i="10"/>
  <c r="H358" i="10"/>
  <c r="F358" i="10"/>
  <c r="H357" i="10"/>
  <c r="F357" i="10"/>
  <c r="H356" i="10"/>
  <c r="F356" i="10"/>
  <c r="H355" i="10"/>
  <c r="F355" i="10"/>
  <c r="H354" i="10"/>
  <c r="H370" i="10" s="1"/>
  <c r="F354" i="10"/>
  <c r="H349" i="10"/>
  <c r="F349" i="10"/>
  <c r="H348" i="10"/>
  <c r="F348" i="10"/>
  <c r="H347" i="10"/>
  <c r="F347" i="10"/>
  <c r="H346" i="10"/>
  <c r="F346" i="10"/>
  <c r="H345" i="10"/>
  <c r="F345" i="10"/>
  <c r="H344" i="10"/>
  <c r="F344" i="10"/>
  <c r="H343" i="10"/>
  <c r="F343" i="10"/>
  <c r="H342" i="10"/>
  <c r="F342" i="10"/>
  <c r="H341" i="10"/>
  <c r="F341" i="10"/>
  <c r="H340" i="10"/>
  <c r="F340" i="10"/>
  <c r="H339" i="10"/>
  <c r="F339" i="10"/>
  <c r="H338" i="10"/>
  <c r="F338" i="10"/>
  <c r="H337" i="10"/>
  <c r="F337" i="10"/>
  <c r="H336" i="10"/>
  <c r="F336" i="10"/>
  <c r="H335" i="10"/>
  <c r="F335" i="10"/>
  <c r="H334" i="10"/>
  <c r="F334" i="10"/>
  <c r="H333" i="10"/>
  <c r="F333" i="10"/>
  <c r="H332" i="10"/>
  <c r="F332" i="10"/>
  <c r="H331" i="10"/>
  <c r="F331" i="10"/>
  <c r="H330" i="10"/>
  <c r="F330" i="10"/>
  <c r="F350" i="10" s="1"/>
  <c r="H329" i="10"/>
  <c r="H350" i="10" s="1"/>
  <c r="F329" i="10"/>
  <c r="F351" i="10" s="1"/>
  <c r="H323" i="10"/>
  <c r="F323" i="10"/>
  <c r="H322" i="10"/>
  <c r="F322" i="10"/>
  <c r="H321" i="10"/>
  <c r="F321" i="10"/>
  <c r="H320" i="10"/>
  <c r="F320" i="10"/>
  <c r="H319" i="10"/>
  <c r="F319" i="10"/>
  <c r="H318" i="10"/>
  <c r="F318" i="10"/>
  <c r="H317" i="10"/>
  <c r="F317" i="10"/>
  <c r="H316" i="10"/>
  <c r="F316" i="10"/>
  <c r="H315" i="10"/>
  <c r="F315" i="10"/>
  <c r="H314" i="10"/>
  <c r="F314" i="10"/>
  <c r="H313" i="10"/>
  <c r="F313" i="10"/>
  <c r="H312" i="10"/>
  <c r="F312" i="10"/>
  <c r="H311" i="10"/>
  <c r="F311" i="10"/>
  <c r="H310" i="10"/>
  <c r="F310" i="10"/>
  <c r="H309" i="10"/>
  <c r="F309" i="10"/>
  <c r="H308" i="10"/>
  <c r="F308" i="10"/>
  <c r="H307" i="10"/>
  <c r="F307" i="10"/>
  <c r="H306" i="10"/>
  <c r="F306" i="10"/>
  <c r="H305" i="10"/>
  <c r="F305" i="10"/>
  <c r="H304" i="10"/>
  <c r="F304" i="10"/>
  <c r="F324" i="10" s="1"/>
  <c r="L299" i="10"/>
  <c r="H297" i="10"/>
  <c r="F297" i="10"/>
  <c r="H296" i="10"/>
  <c r="F296" i="10"/>
  <c r="H295" i="10"/>
  <c r="F295" i="10"/>
  <c r="H294" i="10"/>
  <c r="F294" i="10"/>
  <c r="H293" i="10"/>
  <c r="F293" i="10"/>
  <c r="H292" i="10"/>
  <c r="F292" i="10"/>
  <c r="H291" i="10"/>
  <c r="F291" i="10"/>
  <c r="H290" i="10"/>
  <c r="F290" i="10"/>
  <c r="H289" i="10"/>
  <c r="F289" i="10"/>
  <c r="H288" i="10"/>
  <c r="F288" i="10"/>
  <c r="H287" i="10"/>
  <c r="F287" i="10"/>
  <c r="H286" i="10"/>
  <c r="F286" i="10"/>
  <c r="H285" i="10"/>
  <c r="F285" i="10"/>
  <c r="H284" i="10"/>
  <c r="F284" i="10"/>
  <c r="H283" i="10"/>
  <c r="F283" i="10"/>
  <c r="H282" i="10"/>
  <c r="F282" i="10"/>
  <c r="H281" i="10"/>
  <c r="F281" i="10"/>
  <c r="H280" i="10"/>
  <c r="F280" i="10"/>
  <c r="H279" i="10"/>
  <c r="F279" i="10"/>
  <c r="H278" i="10"/>
  <c r="F278" i="10"/>
  <c r="L275" i="10"/>
  <c r="H273" i="10"/>
  <c r="F273" i="10"/>
  <c r="H272" i="10"/>
  <c r="F272" i="10"/>
  <c r="H271" i="10"/>
  <c r="F271" i="10"/>
  <c r="H270" i="10"/>
  <c r="F270" i="10"/>
  <c r="H269" i="10"/>
  <c r="F269" i="10"/>
  <c r="H268" i="10"/>
  <c r="F268" i="10"/>
  <c r="H267" i="10"/>
  <c r="F267" i="10"/>
  <c r="H266" i="10"/>
  <c r="F266" i="10"/>
  <c r="H265" i="10"/>
  <c r="F265" i="10"/>
  <c r="H264" i="10"/>
  <c r="F264" i="10"/>
  <c r="H263" i="10"/>
  <c r="F263" i="10"/>
  <c r="H262" i="10"/>
  <c r="F262" i="10"/>
  <c r="H261" i="10"/>
  <c r="F261" i="10"/>
  <c r="H260" i="10"/>
  <c r="F260" i="10"/>
  <c r="H259" i="10"/>
  <c r="F259" i="10"/>
  <c r="H258" i="10"/>
  <c r="F258" i="10"/>
  <c r="H257" i="10"/>
  <c r="F257" i="10"/>
  <c r="H256" i="10"/>
  <c r="F256" i="10"/>
  <c r="H255" i="10"/>
  <c r="F255" i="10"/>
  <c r="H254" i="10"/>
  <c r="H274" i="10" s="1"/>
  <c r="F254" i="10"/>
  <c r="H253" i="10"/>
  <c r="F253" i="10"/>
  <c r="L247" i="10"/>
  <c r="H245" i="10"/>
  <c r="F245" i="10"/>
  <c r="H244" i="10"/>
  <c r="F244" i="10"/>
  <c r="H243" i="10"/>
  <c r="F243" i="10"/>
  <c r="H242" i="10"/>
  <c r="F242" i="10"/>
  <c r="H241" i="10"/>
  <c r="F241" i="10"/>
  <c r="H240" i="10"/>
  <c r="F240" i="10"/>
  <c r="H239" i="10"/>
  <c r="F239" i="10"/>
  <c r="H238" i="10"/>
  <c r="F238" i="10"/>
  <c r="H237" i="10"/>
  <c r="F237" i="10"/>
  <c r="H236" i="10"/>
  <c r="H246" i="10" s="1"/>
  <c r="F236" i="10"/>
  <c r="F246" i="10" s="1"/>
  <c r="L233" i="10"/>
  <c r="H231" i="10"/>
  <c r="F231" i="10"/>
  <c r="H230" i="10"/>
  <c r="F230" i="10"/>
  <c r="H229" i="10"/>
  <c r="F229" i="10"/>
  <c r="H228" i="10"/>
  <c r="F228" i="10"/>
  <c r="H227" i="10"/>
  <c r="F227" i="10"/>
  <c r="H226" i="10"/>
  <c r="F226" i="10"/>
  <c r="H225" i="10"/>
  <c r="F225" i="10"/>
  <c r="H224" i="10"/>
  <c r="F224" i="10"/>
  <c r="H223" i="10"/>
  <c r="F223" i="10"/>
  <c r="H222" i="10"/>
  <c r="F222" i="10"/>
  <c r="F232" i="10" s="1"/>
  <c r="H221" i="10"/>
  <c r="H232" i="10" s="1"/>
  <c r="F221" i="10"/>
  <c r="F233" i="10" s="1"/>
  <c r="L216" i="10"/>
  <c r="H214" i="10"/>
  <c r="F214" i="10"/>
  <c r="H213" i="10"/>
  <c r="F213" i="10"/>
  <c r="H212" i="10"/>
  <c r="F212" i="10"/>
  <c r="H211" i="10"/>
  <c r="F211" i="10"/>
  <c r="H210" i="10"/>
  <c r="F210" i="10"/>
  <c r="H209" i="10"/>
  <c r="F209" i="10"/>
  <c r="H208" i="10"/>
  <c r="F208" i="10"/>
  <c r="H207" i="10"/>
  <c r="F207" i="10"/>
  <c r="H206" i="10"/>
  <c r="F206" i="10"/>
  <c r="H205" i="10"/>
  <c r="F205" i="10"/>
  <c r="L202" i="10"/>
  <c r="H200" i="10"/>
  <c r="F200" i="10"/>
  <c r="H199" i="10"/>
  <c r="F199" i="10"/>
  <c r="H198" i="10"/>
  <c r="F198" i="10"/>
  <c r="H197" i="10"/>
  <c r="F197" i="10"/>
  <c r="H196" i="10"/>
  <c r="F196" i="10"/>
  <c r="H195" i="10"/>
  <c r="F195" i="10"/>
  <c r="H194" i="10"/>
  <c r="F194" i="10"/>
  <c r="H193" i="10"/>
  <c r="F193" i="10"/>
  <c r="H192" i="10"/>
  <c r="F192" i="10"/>
  <c r="H191" i="10"/>
  <c r="F191" i="10"/>
  <c r="H190" i="10"/>
  <c r="F190" i="10"/>
  <c r="H189" i="10"/>
  <c r="F189" i="10"/>
  <c r="H188" i="10"/>
  <c r="F188" i="10"/>
  <c r="H187" i="10"/>
  <c r="F187" i="10"/>
  <c r="H186" i="10"/>
  <c r="F186" i="10"/>
  <c r="H185" i="10"/>
  <c r="F185" i="10"/>
  <c r="H184" i="10"/>
  <c r="F184" i="10"/>
  <c r="H183" i="10"/>
  <c r="H201" i="10" s="1"/>
  <c r="F183" i="10"/>
  <c r="H182" i="10"/>
  <c r="F182" i="10"/>
  <c r="H177" i="10"/>
  <c r="F177" i="10"/>
  <c r="H176" i="10"/>
  <c r="F176" i="10"/>
  <c r="H175" i="10"/>
  <c r="F175" i="10"/>
  <c r="H174" i="10"/>
  <c r="F174" i="10"/>
  <c r="H173" i="10"/>
  <c r="F173" i="10"/>
  <c r="H172" i="10"/>
  <c r="F172" i="10"/>
  <c r="H171" i="10"/>
  <c r="F171" i="10"/>
  <c r="H170" i="10"/>
  <c r="F170" i="10"/>
  <c r="H169" i="10"/>
  <c r="F169" i="10"/>
  <c r="H168" i="10"/>
  <c r="F168" i="10"/>
  <c r="H167" i="10"/>
  <c r="F167" i="10"/>
  <c r="H166" i="10"/>
  <c r="F166" i="10"/>
  <c r="H165" i="10"/>
  <c r="F165" i="10"/>
  <c r="H164" i="10"/>
  <c r="F164" i="10"/>
  <c r="H163" i="10"/>
  <c r="F163" i="10"/>
  <c r="H162" i="10"/>
  <c r="F162" i="10"/>
  <c r="H161" i="10"/>
  <c r="F161" i="10"/>
  <c r="H160" i="10"/>
  <c r="F160" i="10"/>
  <c r="H159" i="10"/>
  <c r="F159" i="10"/>
  <c r="H158" i="10"/>
  <c r="F158" i="10"/>
  <c r="H157" i="10"/>
  <c r="F157" i="10"/>
  <c r="H156" i="10"/>
  <c r="F156" i="10"/>
  <c r="H155" i="10"/>
  <c r="F155" i="10"/>
  <c r="H154" i="10"/>
  <c r="F154" i="10"/>
  <c r="H153" i="10"/>
  <c r="F153" i="10"/>
  <c r="H152" i="10"/>
  <c r="H178" i="10" s="1"/>
  <c r="F152" i="10"/>
  <c r="F178" i="10" s="1"/>
  <c r="H146" i="10"/>
  <c r="F146" i="10"/>
  <c r="H145" i="10"/>
  <c r="F145" i="10"/>
  <c r="H144" i="10"/>
  <c r="F144" i="10"/>
  <c r="H143" i="10"/>
  <c r="F143" i="10"/>
  <c r="H142" i="10"/>
  <c r="F142" i="10"/>
  <c r="H141" i="10"/>
  <c r="F141" i="10"/>
  <c r="H140" i="10"/>
  <c r="F140" i="10"/>
  <c r="H139" i="10"/>
  <c r="F139" i="10"/>
  <c r="H138" i="10"/>
  <c r="F138" i="10"/>
  <c r="H137" i="10"/>
  <c r="F137" i="10"/>
  <c r="H136" i="10"/>
  <c r="F136" i="10"/>
  <c r="H135" i="10"/>
  <c r="F135" i="10"/>
  <c r="H134" i="10"/>
  <c r="F134" i="10"/>
  <c r="H133" i="10"/>
  <c r="F133" i="10"/>
  <c r="H132" i="10"/>
  <c r="F132" i="10"/>
  <c r="H131" i="10"/>
  <c r="F131" i="10"/>
  <c r="H130" i="10"/>
  <c r="F130" i="10"/>
  <c r="H129" i="10"/>
  <c r="F129" i="10"/>
  <c r="F147" i="10" s="1"/>
  <c r="H128" i="10"/>
  <c r="H147" i="10" s="1"/>
  <c r="F128" i="10"/>
  <c r="H123" i="10"/>
  <c r="F123" i="10"/>
  <c r="H122" i="10"/>
  <c r="F122" i="10"/>
  <c r="H121" i="10"/>
  <c r="F121" i="10"/>
  <c r="H120" i="10"/>
  <c r="F120" i="10"/>
  <c r="H119" i="10"/>
  <c r="F119" i="10"/>
  <c r="H118" i="10"/>
  <c r="F118" i="10"/>
  <c r="H117" i="10"/>
  <c r="F117" i="10"/>
  <c r="H116" i="10"/>
  <c r="F116" i="10"/>
  <c r="H115" i="10"/>
  <c r="F115" i="10"/>
  <c r="H114" i="10"/>
  <c r="F114" i="10"/>
  <c r="H113" i="10"/>
  <c r="F113" i="10"/>
  <c r="F125" i="10" s="1"/>
  <c r="H112" i="10"/>
  <c r="F112" i="10"/>
  <c r="F124" i="10" s="1"/>
  <c r="H107" i="10"/>
  <c r="F107" i="10"/>
  <c r="H106" i="10"/>
  <c r="F106" i="10"/>
  <c r="H105" i="10"/>
  <c r="F105" i="10"/>
  <c r="H104" i="10"/>
  <c r="F104" i="10"/>
  <c r="H103" i="10"/>
  <c r="F103" i="10"/>
  <c r="H102" i="10"/>
  <c r="F102" i="10"/>
  <c r="H101" i="10"/>
  <c r="F101" i="10"/>
  <c r="H100" i="10"/>
  <c r="F100" i="10"/>
  <c r="H99" i="10"/>
  <c r="F99" i="10"/>
  <c r="H98" i="10"/>
  <c r="H108" i="10" s="1"/>
  <c r="F98" i="10"/>
  <c r="H97" i="10"/>
  <c r="F97" i="10"/>
  <c r="F108" i="10" s="1"/>
  <c r="L94" i="10"/>
  <c r="H92" i="10"/>
  <c r="F92" i="10"/>
  <c r="H91" i="10"/>
  <c r="F91" i="10"/>
  <c r="H90" i="10"/>
  <c r="F90" i="10"/>
  <c r="H89" i="10"/>
  <c r="F89" i="10"/>
  <c r="H88" i="10"/>
  <c r="F88" i="10"/>
  <c r="H87" i="10"/>
  <c r="F87" i="10"/>
  <c r="H86" i="10"/>
  <c r="F86" i="10"/>
  <c r="H85" i="10"/>
  <c r="F85" i="10"/>
  <c r="H84" i="10"/>
  <c r="F84" i="10"/>
  <c r="H83" i="10"/>
  <c r="H93" i="10" s="1"/>
  <c r="F83" i="10"/>
  <c r="F93" i="10" s="1"/>
  <c r="H82" i="10"/>
  <c r="F82" i="10"/>
  <c r="L79" i="10"/>
  <c r="H77" i="10"/>
  <c r="F77" i="10"/>
  <c r="H76" i="10"/>
  <c r="F76" i="10"/>
  <c r="H75" i="10"/>
  <c r="F75" i="10"/>
  <c r="H74" i="10"/>
  <c r="F74" i="10"/>
  <c r="H73" i="10"/>
  <c r="F73" i="10"/>
  <c r="H72" i="10"/>
  <c r="F72" i="10"/>
  <c r="H71" i="10"/>
  <c r="F71" i="10"/>
  <c r="H70" i="10"/>
  <c r="F70" i="10"/>
  <c r="H69" i="10"/>
  <c r="F69" i="10"/>
  <c r="H68" i="10"/>
  <c r="F68" i="10"/>
  <c r="H67" i="10"/>
  <c r="F67" i="10"/>
  <c r="H66" i="10"/>
  <c r="F66" i="10"/>
  <c r="H65" i="10"/>
  <c r="F65" i="10"/>
  <c r="H64" i="10"/>
  <c r="F64" i="10"/>
  <c r="H63" i="10"/>
  <c r="F63" i="10"/>
  <c r="H62" i="10"/>
  <c r="F62" i="10"/>
  <c r="H61" i="10"/>
  <c r="F61" i="10"/>
  <c r="H60" i="10"/>
  <c r="F60" i="10"/>
  <c r="H59" i="10"/>
  <c r="F59" i="10"/>
  <c r="H58" i="10"/>
  <c r="F58" i="10"/>
  <c r="H57" i="10"/>
  <c r="F57" i="10"/>
  <c r="H56" i="10"/>
  <c r="F56" i="10"/>
  <c r="H55" i="10"/>
  <c r="F55" i="10"/>
  <c r="H54" i="10"/>
  <c r="F54" i="10"/>
  <c r="H53" i="10"/>
  <c r="F53" i="10"/>
  <c r="H52" i="10"/>
  <c r="F52" i="10"/>
  <c r="H51" i="10"/>
  <c r="F51" i="10"/>
  <c r="H50" i="10"/>
  <c r="F50" i="10"/>
  <c r="H49" i="10"/>
  <c r="F49" i="10"/>
  <c r="H48" i="10"/>
  <c r="F48" i="10"/>
  <c r="F78" i="10" s="1"/>
  <c r="H47" i="10"/>
  <c r="H78" i="10" s="1"/>
  <c r="F47" i="10"/>
  <c r="L44" i="10"/>
  <c r="H42" i="10"/>
  <c r="F42" i="10"/>
  <c r="H41" i="10"/>
  <c r="F41" i="10"/>
  <c r="H40" i="10"/>
  <c r="F40" i="10"/>
  <c r="H39" i="10"/>
  <c r="F39" i="10"/>
  <c r="H38" i="10"/>
  <c r="F38" i="10"/>
  <c r="H37" i="10"/>
  <c r="F37" i="10"/>
  <c r="H36" i="10"/>
  <c r="F36" i="10"/>
  <c r="H35" i="10"/>
  <c r="F35" i="10"/>
  <c r="H34" i="10"/>
  <c r="F34" i="10"/>
  <c r="H33" i="10"/>
  <c r="F33" i="10"/>
  <c r="H32" i="10"/>
  <c r="F32" i="10"/>
  <c r="H31" i="10"/>
  <c r="F31" i="10"/>
  <c r="H30" i="10"/>
  <c r="F30" i="10"/>
  <c r="H29" i="10"/>
  <c r="F29" i="10"/>
  <c r="H28" i="10"/>
  <c r="F28" i="10"/>
  <c r="H27" i="10"/>
  <c r="F27" i="10"/>
  <c r="H26" i="10"/>
  <c r="F26" i="10"/>
  <c r="F43" i="10" s="1"/>
  <c r="G32" i="9"/>
  <c r="G31" i="9"/>
  <c r="G30" i="9"/>
  <c r="G29" i="9"/>
  <c r="G28" i="9"/>
  <c r="G27" i="9"/>
  <c r="G26" i="9"/>
  <c r="G25" i="9"/>
  <c r="H24" i="9"/>
  <c r="G23" i="9"/>
  <c r="G22" i="9"/>
  <c r="G21" i="9"/>
  <c r="G20" i="9"/>
  <c r="H18" i="9" s="1"/>
  <c r="G19" i="9"/>
  <c r="G17" i="9"/>
  <c r="G16" i="9"/>
  <c r="G15" i="9"/>
  <c r="G14" i="9"/>
  <c r="G13" i="9"/>
  <c r="G12" i="9"/>
  <c r="G34" i="9" s="1"/>
  <c r="I1812" i="2" s="1"/>
  <c r="G114" i="8"/>
  <c r="G113" i="8"/>
  <c r="G112" i="8"/>
  <c r="G111" i="8"/>
  <c r="G110" i="8"/>
  <c r="G109" i="8"/>
  <c r="H106" i="8" s="1"/>
  <c r="G108" i="8"/>
  <c r="G107" i="8"/>
  <c r="G105" i="8"/>
  <c r="H102" i="8" s="1"/>
  <c r="G104" i="8"/>
  <c r="G103" i="8"/>
  <c r="G101" i="8"/>
  <c r="G100" i="8"/>
  <c r="G99" i="8"/>
  <c r="G98" i="8"/>
  <c r="G97" i="8"/>
  <c r="G96" i="8"/>
  <c r="G95" i="8"/>
  <c r="G94" i="8"/>
  <c r="H93" i="8"/>
  <c r="G92" i="8"/>
  <c r="G91" i="8"/>
  <c r="G90" i="8"/>
  <c r="G89" i="8"/>
  <c r="G88" i="8"/>
  <c r="G87" i="8"/>
  <c r="G86" i="8"/>
  <c r="G85" i="8"/>
  <c r="G84" i="8"/>
  <c r="G83" i="8"/>
  <c r="G82" i="8"/>
  <c r="G81" i="8"/>
  <c r="G80" i="8"/>
  <c r="G79" i="8"/>
  <c r="G78" i="8"/>
  <c r="H77" i="8"/>
  <c r="G76" i="8"/>
  <c r="G75" i="8"/>
  <c r="G74" i="8"/>
  <c r="G73" i="8"/>
  <c r="G72" i="8"/>
  <c r="G71" i="8"/>
  <c r="G70" i="8"/>
  <c r="G69" i="8"/>
  <c r="G68" i="8"/>
  <c r="G67" i="8"/>
  <c r="G66" i="8"/>
  <c r="G65" i="8"/>
  <c r="H64" i="8" s="1"/>
  <c r="G63" i="8"/>
  <c r="G62" i="8"/>
  <c r="G61" i="8"/>
  <c r="G60" i="8"/>
  <c r="G59" i="8"/>
  <c r="G58" i="8"/>
  <c r="G57" i="8"/>
  <c r="G56" i="8"/>
  <c r="G55" i="8"/>
  <c r="G54" i="8"/>
  <c r="G53" i="8"/>
  <c r="G52" i="8"/>
  <c r="G51" i="8"/>
  <c r="G50" i="8"/>
  <c r="G49" i="8"/>
  <c r="G48" i="8"/>
  <c r="G47" i="8"/>
  <c r="G46" i="8"/>
  <c r="G45" i="8"/>
  <c r="H42" i="8" s="1"/>
  <c r="G44" i="8"/>
  <c r="G43"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16" i="8" s="1"/>
  <c r="G12" i="8"/>
  <c r="F217" i="7"/>
  <c r="F215" i="7"/>
  <c r="F214" i="7"/>
  <c r="F213" i="7"/>
  <c r="F212" i="7"/>
  <c r="F211" i="7"/>
  <c r="F210" i="7"/>
  <c r="F207" i="7"/>
  <c r="F206" i="7"/>
  <c r="F205" i="7"/>
  <c r="F204" i="7"/>
  <c r="F203" i="7"/>
  <c r="F202" i="7"/>
  <c r="F199" i="7"/>
  <c r="F198" i="7"/>
  <c r="F196" i="7"/>
  <c r="F194" i="7"/>
  <c r="F192" i="7"/>
  <c r="F190" i="7"/>
  <c r="F188" i="7"/>
  <c r="F187" i="7"/>
  <c r="F186" i="7"/>
  <c r="F185" i="7"/>
  <c r="F184" i="7"/>
  <c r="F183" i="7"/>
  <c r="F180" i="7"/>
  <c r="F178" i="7"/>
  <c r="F177" i="7"/>
  <c r="F176" i="7"/>
  <c r="F174" i="7"/>
  <c r="F173" i="7"/>
  <c r="F172" i="7"/>
  <c r="F171" i="7"/>
  <c r="F170" i="7"/>
  <c r="F169" i="7"/>
  <c r="F168" i="7"/>
  <c r="F167" i="7"/>
  <c r="F166" i="7"/>
  <c r="F165" i="7"/>
  <c r="F164" i="7"/>
  <c r="F163" i="7"/>
  <c r="F162" i="7"/>
  <c r="F161" i="7"/>
  <c r="F160" i="7"/>
  <c r="F157" i="7"/>
  <c r="F156" i="7"/>
  <c r="F155" i="7"/>
  <c r="F154" i="7"/>
  <c r="F153" i="7"/>
  <c r="F152" i="7"/>
  <c r="F151" i="7"/>
  <c r="F150" i="7"/>
  <c r="F149" i="7"/>
  <c r="F148" i="7"/>
  <c r="F147" i="7"/>
  <c r="F146" i="7"/>
  <c r="F145" i="7"/>
  <c r="F144" i="7"/>
  <c r="F143" i="7"/>
  <c r="F142" i="7"/>
  <c r="F141" i="7"/>
  <c r="F140" i="7"/>
  <c r="F139"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7" i="7"/>
  <c r="F86" i="7"/>
  <c r="F85" i="7"/>
  <c r="F84" i="7"/>
  <c r="F83" i="7"/>
  <c r="F82" i="7"/>
  <c r="F81" i="7"/>
  <c r="F80" i="7"/>
  <c r="F79" i="7"/>
  <c r="F78" i="7"/>
  <c r="F77" i="7"/>
  <c r="F76" i="7"/>
  <c r="F75" i="7"/>
  <c r="F74" i="7"/>
  <c r="F73" i="7"/>
  <c r="F70" i="7"/>
  <c r="F68" i="7"/>
  <c r="F67" i="7"/>
  <c r="F66" i="7"/>
  <c r="F65" i="7"/>
  <c r="F64" i="7"/>
  <c r="F63" i="7"/>
  <c r="F62" i="7"/>
  <c r="F61" i="7"/>
  <c r="F60" i="7"/>
  <c r="F57" i="7"/>
  <c r="F56" i="7"/>
  <c r="F55" i="7"/>
  <c r="F54" i="7"/>
  <c r="F53" i="7"/>
  <c r="F52" i="7"/>
  <c r="F51" i="7"/>
  <c r="F48" i="7"/>
  <c r="F47" i="7"/>
  <c r="F46" i="7"/>
  <c r="F45" i="7"/>
  <c r="F44" i="7"/>
  <c r="F40" i="7"/>
  <c r="F39" i="7"/>
  <c r="F38" i="7"/>
  <c r="F37" i="7"/>
  <c r="F36" i="7"/>
  <c r="F35" i="7"/>
  <c r="F34" i="7"/>
  <c r="F33" i="7"/>
  <c r="F32" i="7"/>
  <c r="F31" i="7"/>
  <c r="F30" i="7"/>
  <c r="F29" i="7"/>
  <c r="F27" i="7"/>
  <c r="F26" i="7"/>
  <c r="F25" i="7"/>
  <c r="F24" i="7"/>
  <c r="F23" i="7"/>
  <c r="F22" i="7"/>
  <c r="F21" i="7"/>
  <c r="F20" i="7"/>
  <c r="F19" i="7"/>
  <c r="F18" i="7"/>
  <c r="F17" i="7"/>
  <c r="F16" i="7"/>
  <c r="F15" i="7"/>
  <c r="F14" i="7"/>
  <c r="F13" i="7"/>
  <c r="F12" i="7"/>
  <c r="F11" i="7"/>
  <c r="F10" i="7"/>
  <c r="F9" i="7"/>
  <c r="F221" i="7" s="1"/>
  <c r="F47" i="6"/>
  <c r="F46" i="6"/>
  <c r="F45" i="6"/>
  <c r="F44" i="6"/>
  <c r="F41" i="6"/>
  <c r="F40" i="6"/>
  <c r="F39" i="6"/>
  <c r="F38" i="6"/>
  <c r="F37" i="6"/>
  <c r="F36" i="6"/>
  <c r="F35" i="6"/>
  <c r="F34" i="6"/>
  <c r="F33" i="6"/>
  <c r="F32" i="6"/>
  <c r="F31" i="6"/>
  <c r="F30" i="6"/>
  <c r="F29" i="6"/>
  <c r="F28" i="6"/>
  <c r="F27" i="6"/>
  <c r="F26" i="6"/>
  <c r="F25" i="6"/>
  <c r="F24" i="6"/>
  <c r="F21" i="6"/>
  <c r="F20" i="6"/>
  <c r="F19" i="6"/>
  <c r="F18" i="6"/>
  <c r="F17" i="6"/>
  <c r="F14" i="6"/>
  <c r="F13" i="6"/>
  <c r="F12" i="6"/>
  <c r="F11" i="6"/>
  <c r="F10" i="6"/>
  <c r="E50" i="6" s="1"/>
  <c r="I1801" i="2" s="1"/>
  <c r="F9" i="6"/>
  <c r="G183" i="5"/>
  <c r="G182" i="5"/>
  <c r="G181" i="5"/>
  <c r="G180" i="5"/>
  <c r="G179" i="5"/>
  <c r="G178" i="5"/>
  <c r="G177" i="5"/>
  <c r="G176" i="5"/>
  <c r="G175" i="5"/>
  <c r="G174" i="5"/>
  <c r="G173" i="5"/>
  <c r="G172" i="5"/>
  <c r="G171" i="5"/>
  <c r="G170" i="5"/>
  <c r="BA169" i="5"/>
  <c r="G169" i="5"/>
  <c r="M168" i="5" s="1"/>
  <c r="Q168" i="5"/>
  <c r="O168" i="5"/>
  <c r="K168" i="5"/>
  <c r="I168"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Q69" i="5"/>
  <c r="O69" i="5"/>
  <c r="M69" i="5"/>
  <c r="K69" i="5"/>
  <c r="I69"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K21" i="5"/>
  <c r="I21" i="5"/>
  <c r="G21" i="5"/>
  <c r="K20" i="5"/>
  <c r="I20" i="5"/>
  <c r="G20" i="5"/>
  <c r="G19" i="5"/>
  <c r="G18" i="5"/>
  <c r="G17" i="5"/>
  <c r="G16" i="5"/>
  <c r="G15" i="5"/>
  <c r="G14" i="5"/>
  <c r="Q13" i="5"/>
  <c r="Q9" i="5" s="1"/>
  <c r="O13" i="5"/>
  <c r="M13" i="5"/>
  <c r="K13" i="5"/>
  <c r="I13" i="5"/>
  <c r="I9" i="5" s="1"/>
  <c r="G13" i="5"/>
  <c r="G12" i="5"/>
  <c r="G11" i="5"/>
  <c r="G10" i="5"/>
  <c r="G9" i="5" s="1"/>
  <c r="G185" i="5" s="1"/>
  <c r="O9" i="5"/>
  <c r="M9" i="5"/>
  <c r="K9" i="5"/>
  <c r="J37" i="4"/>
  <c r="J36" i="4"/>
  <c r="AY97" i="1"/>
  <c r="J35" i="4"/>
  <c r="AX97" i="1"/>
  <c r="BI180" i="4"/>
  <c r="BH180" i="4"/>
  <c r="BG180" i="4"/>
  <c r="BF180" i="4"/>
  <c r="T180" i="4"/>
  <c r="R180" i="4"/>
  <c r="P180" i="4"/>
  <c r="BI179" i="4"/>
  <c r="BH179" i="4"/>
  <c r="BG179" i="4"/>
  <c r="BF179" i="4"/>
  <c r="T179" i="4"/>
  <c r="R179" i="4"/>
  <c r="P179" i="4"/>
  <c r="BI178" i="4"/>
  <c r="BH178" i="4"/>
  <c r="BG178" i="4"/>
  <c r="BF178" i="4"/>
  <c r="T178" i="4"/>
  <c r="R178" i="4"/>
  <c r="P178" i="4"/>
  <c r="BI177" i="4"/>
  <c r="BH177" i="4"/>
  <c r="BG177" i="4"/>
  <c r="BF177" i="4"/>
  <c r="T177" i="4"/>
  <c r="R177" i="4"/>
  <c r="P177" i="4"/>
  <c r="BI176" i="4"/>
  <c r="BH176" i="4"/>
  <c r="BG176" i="4"/>
  <c r="BF176" i="4"/>
  <c r="T176" i="4"/>
  <c r="R176" i="4"/>
  <c r="P176" i="4"/>
  <c r="BI175" i="4"/>
  <c r="BH175" i="4"/>
  <c r="BG175" i="4"/>
  <c r="BF175" i="4"/>
  <c r="T175" i="4"/>
  <c r="R175" i="4"/>
  <c r="P175" i="4"/>
  <c r="BI174" i="4"/>
  <c r="BH174" i="4"/>
  <c r="BG174" i="4"/>
  <c r="BF174" i="4"/>
  <c r="T174" i="4"/>
  <c r="R174" i="4"/>
  <c r="P174" i="4"/>
  <c r="BI173" i="4"/>
  <c r="BH173" i="4"/>
  <c r="BG173" i="4"/>
  <c r="BF173" i="4"/>
  <c r="T173" i="4"/>
  <c r="R173" i="4"/>
  <c r="P173" i="4"/>
  <c r="BI172" i="4"/>
  <c r="BH172" i="4"/>
  <c r="BG172" i="4"/>
  <c r="BF172" i="4"/>
  <c r="T172" i="4"/>
  <c r="R172" i="4"/>
  <c r="P172" i="4"/>
  <c r="BI171" i="4"/>
  <c r="BH171" i="4"/>
  <c r="BG171" i="4"/>
  <c r="BF171" i="4"/>
  <c r="T171" i="4"/>
  <c r="R171" i="4"/>
  <c r="P171" i="4"/>
  <c r="BI169" i="4"/>
  <c r="BH169" i="4"/>
  <c r="BG169" i="4"/>
  <c r="BF169" i="4"/>
  <c r="T169" i="4"/>
  <c r="R169" i="4"/>
  <c r="P169" i="4"/>
  <c r="BI168" i="4"/>
  <c r="BH168" i="4"/>
  <c r="BG168" i="4"/>
  <c r="BF168" i="4"/>
  <c r="T168" i="4"/>
  <c r="R168" i="4"/>
  <c r="P168" i="4"/>
  <c r="BI167" i="4"/>
  <c r="BH167" i="4"/>
  <c r="BG167" i="4"/>
  <c r="BF167" i="4"/>
  <c r="T167" i="4"/>
  <c r="R167" i="4"/>
  <c r="P167" i="4"/>
  <c r="BI166" i="4"/>
  <c r="BH166" i="4"/>
  <c r="BG166" i="4"/>
  <c r="BF166" i="4"/>
  <c r="T166" i="4"/>
  <c r="R166" i="4"/>
  <c r="P166" i="4"/>
  <c r="BI165" i="4"/>
  <c r="BH165" i="4"/>
  <c r="BG165" i="4"/>
  <c r="BF165" i="4"/>
  <c r="T165" i="4"/>
  <c r="R165" i="4"/>
  <c r="P165" i="4"/>
  <c r="BI164" i="4"/>
  <c r="BH164" i="4"/>
  <c r="BG164" i="4"/>
  <c r="BF164" i="4"/>
  <c r="T164" i="4"/>
  <c r="R164" i="4"/>
  <c r="P164" i="4"/>
  <c r="BI163" i="4"/>
  <c r="BH163" i="4"/>
  <c r="BG163" i="4"/>
  <c r="BF163" i="4"/>
  <c r="T163" i="4"/>
  <c r="R163" i="4"/>
  <c r="P163" i="4"/>
  <c r="BI161" i="4"/>
  <c r="BH161" i="4"/>
  <c r="BG161" i="4"/>
  <c r="BF161" i="4"/>
  <c r="T161" i="4"/>
  <c r="R161" i="4"/>
  <c r="P161" i="4"/>
  <c r="BI160" i="4"/>
  <c r="BH160" i="4"/>
  <c r="BG160" i="4"/>
  <c r="BF160" i="4"/>
  <c r="T160" i="4"/>
  <c r="R160" i="4"/>
  <c r="P160" i="4"/>
  <c r="BI159" i="4"/>
  <c r="BH159" i="4"/>
  <c r="BG159" i="4"/>
  <c r="BF159" i="4"/>
  <c r="T159" i="4"/>
  <c r="R159" i="4"/>
  <c r="P159" i="4"/>
  <c r="BI158" i="4"/>
  <c r="BH158" i="4"/>
  <c r="BG158" i="4"/>
  <c r="BF158" i="4"/>
  <c r="T158" i="4"/>
  <c r="R158" i="4"/>
  <c r="P158" i="4"/>
  <c r="BI157" i="4"/>
  <c r="BH157" i="4"/>
  <c r="BG157" i="4"/>
  <c r="BF157" i="4"/>
  <c r="T157" i="4"/>
  <c r="R157" i="4"/>
  <c r="P157" i="4"/>
  <c r="BI156" i="4"/>
  <c r="BH156" i="4"/>
  <c r="BG156" i="4"/>
  <c r="BF156" i="4"/>
  <c r="T156" i="4"/>
  <c r="R156" i="4"/>
  <c r="P156" i="4"/>
  <c r="BI155" i="4"/>
  <c r="BH155" i="4"/>
  <c r="BG155" i="4"/>
  <c r="BF155" i="4"/>
  <c r="T155" i="4"/>
  <c r="R155" i="4"/>
  <c r="P155" i="4"/>
  <c r="BI154" i="4"/>
  <c r="BH154" i="4"/>
  <c r="BG154" i="4"/>
  <c r="BF154" i="4"/>
  <c r="T154" i="4"/>
  <c r="R154" i="4"/>
  <c r="P154" i="4"/>
  <c r="BI152" i="4"/>
  <c r="BH152" i="4"/>
  <c r="BG152" i="4"/>
  <c r="BF152" i="4"/>
  <c r="T152" i="4"/>
  <c r="R152" i="4"/>
  <c r="P152" i="4"/>
  <c r="BI151" i="4"/>
  <c r="BH151" i="4"/>
  <c r="BG151" i="4"/>
  <c r="BF151" i="4"/>
  <c r="T151" i="4"/>
  <c r="R151" i="4"/>
  <c r="P151" i="4"/>
  <c r="BI150" i="4"/>
  <c r="BH150" i="4"/>
  <c r="BG150" i="4"/>
  <c r="BF150" i="4"/>
  <c r="T150" i="4"/>
  <c r="R150" i="4"/>
  <c r="P150" i="4"/>
  <c r="BI148" i="4"/>
  <c r="BH148" i="4"/>
  <c r="BG148" i="4"/>
  <c r="BF148" i="4"/>
  <c r="T148" i="4"/>
  <c r="R148" i="4"/>
  <c r="P148" i="4"/>
  <c r="BI147" i="4"/>
  <c r="BH147" i="4"/>
  <c r="BG147" i="4"/>
  <c r="BF147" i="4"/>
  <c r="T147" i="4"/>
  <c r="R147" i="4"/>
  <c r="P147" i="4"/>
  <c r="BI146" i="4"/>
  <c r="BH146" i="4"/>
  <c r="BG146" i="4"/>
  <c r="BF146" i="4"/>
  <c r="T146" i="4"/>
  <c r="R146" i="4"/>
  <c r="P146" i="4"/>
  <c r="BI144" i="4"/>
  <c r="BH144" i="4"/>
  <c r="BG144" i="4"/>
  <c r="BF144" i="4"/>
  <c r="T144" i="4"/>
  <c r="R144" i="4"/>
  <c r="P144" i="4"/>
  <c r="BI143" i="4"/>
  <c r="BH143" i="4"/>
  <c r="BG143" i="4"/>
  <c r="BF143" i="4"/>
  <c r="T143" i="4"/>
  <c r="R143" i="4"/>
  <c r="P143" i="4"/>
  <c r="BI142" i="4"/>
  <c r="BH142" i="4"/>
  <c r="BG142" i="4"/>
  <c r="BF142" i="4"/>
  <c r="T142" i="4"/>
  <c r="R142" i="4"/>
  <c r="P142" i="4"/>
  <c r="BI141" i="4"/>
  <c r="BH141" i="4"/>
  <c r="BG141" i="4"/>
  <c r="BF141" i="4"/>
  <c r="T141" i="4"/>
  <c r="R141" i="4"/>
  <c r="P141" i="4"/>
  <c r="BI139" i="4"/>
  <c r="BH139" i="4"/>
  <c r="BG139" i="4"/>
  <c r="BF139" i="4"/>
  <c r="T139" i="4"/>
  <c r="R139" i="4"/>
  <c r="P139" i="4"/>
  <c r="BI138" i="4"/>
  <c r="BH138" i="4"/>
  <c r="BG138" i="4"/>
  <c r="BF138" i="4"/>
  <c r="T138" i="4"/>
  <c r="R138" i="4"/>
  <c r="P138" i="4"/>
  <c r="BI137" i="4"/>
  <c r="BH137" i="4"/>
  <c r="BG137" i="4"/>
  <c r="BF137" i="4"/>
  <c r="T137" i="4"/>
  <c r="R137" i="4"/>
  <c r="P137" i="4"/>
  <c r="BI136" i="4"/>
  <c r="BH136" i="4"/>
  <c r="BG136" i="4"/>
  <c r="BF136" i="4"/>
  <c r="T136" i="4"/>
  <c r="R136" i="4"/>
  <c r="P136" i="4"/>
  <c r="BI134" i="4"/>
  <c r="BH134" i="4"/>
  <c r="BG134" i="4"/>
  <c r="BF134" i="4"/>
  <c r="T134" i="4"/>
  <c r="R134" i="4"/>
  <c r="P134" i="4"/>
  <c r="BI133" i="4"/>
  <c r="BH133" i="4"/>
  <c r="BG133" i="4"/>
  <c r="BF133" i="4"/>
  <c r="T133" i="4"/>
  <c r="R133" i="4"/>
  <c r="P133" i="4"/>
  <c r="BI132" i="4"/>
  <c r="BH132" i="4"/>
  <c r="BG132" i="4"/>
  <c r="BF132" i="4"/>
  <c r="T132" i="4"/>
  <c r="R132" i="4"/>
  <c r="P132" i="4"/>
  <c r="BI131" i="4"/>
  <c r="BH131" i="4"/>
  <c r="BG131" i="4"/>
  <c r="BF131" i="4"/>
  <c r="T131" i="4"/>
  <c r="R131" i="4"/>
  <c r="P131" i="4"/>
  <c r="BI130" i="4"/>
  <c r="BH130" i="4"/>
  <c r="BG130" i="4"/>
  <c r="BF130" i="4"/>
  <c r="T130" i="4"/>
  <c r="R130" i="4"/>
  <c r="P130" i="4"/>
  <c r="BI129" i="4"/>
  <c r="BH129" i="4"/>
  <c r="BG129" i="4"/>
  <c r="BF129" i="4"/>
  <c r="T129" i="4"/>
  <c r="R129" i="4"/>
  <c r="P129" i="4"/>
  <c r="BI128" i="4"/>
  <c r="BH128" i="4"/>
  <c r="BG128" i="4"/>
  <c r="BF128" i="4"/>
  <c r="T128" i="4"/>
  <c r="R128" i="4"/>
  <c r="P128" i="4"/>
  <c r="BI127" i="4"/>
  <c r="BH127" i="4"/>
  <c r="BG127" i="4"/>
  <c r="BF127" i="4"/>
  <c r="T127" i="4"/>
  <c r="R127" i="4"/>
  <c r="P127" i="4"/>
  <c r="BI126" i="4"/>
  <c r="BH126" i="4"/>
  <c r="BG126" i="4"/>
  <c r="BF126" i="4"/>
  <c r="T126" i="4"/>
  <c r="R126" i="4"/>
  <c r="P126" i="4"/>
  <c r="J120" i="4"/>
  <c r="F120" i="4"/>
  <c r="F118" i="4"/>
  <c r="E116" i="4"/>
  <c r="J91" i="4"/>
  <c r="F91" i="4"/>
  <c r="F89" i="4"/>
  <c r="E87" i="4"/>
  <c r="J24" i="4"/>
  <c r="E24" i="4"/>
  <c r="J121" i="4"/>
  <c r="J23" i="4"/>
  <c r="J18" i="4"/>
  <c r="E18" i="4"/>
  <c r="F92" i="4"/>
  <c r="J17" i="4"/>
  <c r="J12" i="4"/>
  <c r="J89" i="4" s="1"/>
  <c r="E7" i="4"/>
  <c r="E114" i="4"/>
  <c r="J37" i="3"/>
  <c r="J36" i="3"/>
  <c r="AY96" i="1"/>
  <c r="J35" i="3"/>
  <c r="AX96" i="1" s="1"/>
  <c r="BI365" i="3"/>
  <c r="BH365" i="3"/>
  <c r="BG365" i="3"/>
  <c r="BF365" i="3"/>
  <c r="T365" i="3"/>
  <c r="R365" i="3"/>
  <c r="P365" i="3"/>
  <c r="BI364" i="3"/>
  <c r="BH364" i="3"/>
  <c r="BG364" i="3"/>
  <c r="BF364" i="3"/>
  <c r="T364" i="3"/>
  <c r="R364" i="3"/>
  <c r="P364" i="3"/>
  <c r="BI363" i="3"/>
  <c r="BH363" i="3"/>
  <c r="BG363" i="3"/>
  <c r="BF363" i="3"/>
  <c r="T363" i="3"/>
  <c r="R363" i="3"/>
  <c r="P363" i="3"/>
  <c r="BI362" i="3"/>
  <c r="BH362" i="3"/>
  <c r="BG362" i="3"/>
  <c r="BF362" i="3"/>
  <c r="T362" i="3"/>
  <c r="R362" i="3"/>
  <c r="P362" i="3"/>
  <c r="BI360" i="3"/>
  <c r="BH360" i="3"/>
  <c r="BG360" i="3"/>
  <c r="BF360" i="3"/>
  <c r="T360" i="3"/>
  <c r="R360" i="3"/>
  <c r="P360" i="3"/>
  <c r="BI356" i="3"/>
  <c r="BH356" i="3"/>
  <c r="BG356" i="3"/>
  <c r="BF356" i="3"/>
  <c r="T356" i="3"/>
  <c r="R356" i="3"/>
  <c r="P356" i="3"/>
  <c r="BI354" i="3"/>
  <c r="BH354" i="3"/>
  <c r="BG354" i="3"/>
  <c r="BF354" i="3"/>
  <c r="T354" i="3"/>
  <c r="R354" i="3"/>
  <c r="P354" i="3"/>
  <c r="BI350" i="3"/>
  <c r="BH350" i="3"/>
  <c r="BG350" i="3"/>
  <c r="BF350" i="3"/>
  <c r="T350" i="3"/>
  <c r="R350" i="3"/>
  <c r="P350" i="3"/>
  <c r="BI347" i="3"/>
  <c r="BH347" i="3"/>
  <c r="BG347" i="3"/>
  <c r="BF347" i="3"/>
  <c r="T347" i="3"/>
  <c r="R347" i="3"/>
  <c r="P347" i="3"/>
  <c r="BI345" i="3"/>
  <c r="BH345" i="3"/>
  <c r="BG345" i="3"/>
  <c r="BF345" i="3"/>
  <c r="T345" i="3"/>
  <c r="R345" i="3"/>
  <c r="P345" i="3"/>
  <c r="BI342" i="3"/>
  <c r="BH342" i="3"/>
  <c r="BG342" i="3"/>
  <c r="BF342" i="3"/>
  <c r="T342" i="3"/>
  <c r="T341" i="3"/>
  <c r="R342" i="3"/>
  <c r="R341" i="3"/>
  <c r="P342" i="3"/>
  <c r="P341" i="3"/>
  <c r="BI339" i="3"/>
  <c r="BH339" i="3"/>
  <c r="BG339" i="3"/>
  <c r="BF339" i="3"/>
  <c r="T339" i="3"/>
  <c r="R339" i="3"/>
  <c r="P339" i="3"/>
  <c r="BI337" i="3"/>
  <c r="BH337" i="3"/>
  <c r="BG337" i="3"/>
  <c r="BF337" i="3"/>
  <c r="T337" i="3"/>
  <c r="R337" i="3"/>
  <c r="P337" i="3"/>
  <c r="BI335" i="3"/>
  <c r="BH335" i="3"/>
  <c r="BG335" i="3"/>
  <c r="BF335" i="3"/>
  <c r="T335" i="3"/>
  <c r="R335" i="3"/>
  <c r="P335" i="3"/>
  <c r="BI334" i="3"/>
  <c r="BH334" i="3"/>
  <c r="BG334" i="3"/>
  <c r="BF334" i="3"/>
  <c r="T334" i="3"/>
  <c r="R334" i="3"/>
  <c r="P334" i="3"/>
  <c r="BI332" i="3"/>
  <c r="BH332" i="3"/>
  <c r="BG332" i="3"/>
  <c r="BF332" i="3"/>
  <c r="T332" i="3"/>
  <c r="R332" i="3"/>
  <c r="P332" i="3"/>
  <c r="BI331" i="3"/>
  <c r="BH331" i="3"/>
  <c r="BG331" i="3"/>
  <c r="BF331" i="3"/>
  <c r="T331" i="3"/>
  <c r="R331" i="3"/>
  <c r="P331" i="3"/>
  <c r="BI328" i="3"/>
  <c r="BH328" i="3"/>
  <c r="BG328" i="3"/>
  <c r="BF328" i="3"/>
  <c r="T328" i="3"/>
  <c r="R328" i="3"/>
  <c r="P328" i="3"/>
  <c r="BI326" i="3"/>
  <c r="BH326" i="3"/>
  <c r="BG326" i="3"/>
  <c r="BF326" i="3"/>
  <c r="T326" i="3"/>
  <c r="R326" i="3"/>
  <c r="P326" i="3"/>
  <c r="BI325" i="3"/>
  <c r="BH325" i="3"/>
  <c r="BG325" i="3"/>
  <c r="BF325" i="3"/>
  <c r="T325" i="3"/>
  <c r="R325" i="3"/>
  <c r="P325" i="3"/>
  <c r="BI324" i="3"/>
  <c r="BH324" i="3"/>
  <c r="BG324" i="3"/>
  <c r="BF324" i="3"/>
  <c r="T324" i="3"/>
  <c r="R324" i="3"/>
  <c r="P324" i="3"/>
  <c r="BI322" i="3"/>
  <c r="BH322" i="3"/>
  <c r="BG322" i="3"/>
  <c r="BF322" i="3"/>
  <c r="T322" i="3"/>
  <c r="R322" i="3"/>
  <c r="P322" i="3"/>
  <c r="BI320" i="3"/>
  <c r="BH320" i="3"/>
  <c r="BG320" i="3"/>
  <c r="BF320" i="3"/>
  <c r="T320" i="3"/>
  <c r="R320" i="3"/>
  <c r="P320" i="3"/>
  <c r="BI319" i="3"/>
  <c r="BH319" i="3"/>
  <c r="BG319" i="3"/>
  <c r="BF319" i="3"/>
  <c r="T319" i="3"/>
  <c r="R319" i="3"/>
  <c r="P319" i="3"/>
  <c r="BI317" i="3"/>
  <c r="BH317" i="3"/>
  <c r="BG317" i="3"/>
  <c r="BF317" i="3"/>
  <c r="T317" i="3"/>
  <c r="R317" i="3"/>
  <c r="P317" i="3"/>
  <c r="BI315" i="3"/>
  <c r="BH315" i="3"/>
  <c r="BG315" i="3"/>
  <c r="BF315" i="3"/>
  <c r="T315" i="3"/>
  <c r="R315" i="3"/>
  <c r="P315" i="3"/>
  <c r="BI313" i="3"/>
  <c r="BH313" i="3"/>
  <c r="BG313" i="3"/>
  <c r="BF313" i="3"/>
  <c r="T313" i="3"/>
  <c r="R313" i="3"/>
  <c r="P313" i="3"/>
  <c r="BI311" i="3"/>
  <c r="BH311" i="3"/>
  <c r="BG311" i="3"/>
  <c r="BF311" i="3"/>
  <c r="T311" i="3"/>
  <c r="R311" i="3"/>
  <c r="P311" i="3"/>
  <c r="BI310" i="3"/>
  <c r="BH310" i="3"/>
  <c r="BG310" i="3"/>
  <c r="BF310" i="3"/>
  <c r="T310" i="3"/>
  <c r="R310" i="3"/>
  <c r="P310" i="3"/>
  <c r="BI309" i="3"/>
  <c r="BH309" i="3"/>
  <c r="BG309" i="3"/>
  <c r="BF309" i="3"/>
  <c r="T309" i="3"/>
  <c r="R309" i="3"/>
  <c r="P309" i="3"/>
  <c r="BI301" i="3"/>
  <c r="BH301" i="3"/>
  <c r="BG301" i="3"/>
  <c r="BF301" i="3"/>
  <c r="T301" i="3"/>
  <c r="R301" i="3"/>
  <c r="P301" i="3"/>
  <c r="BI300" i="3"/>
  <c r="BH300" i="3"/>
  <c r="BG300" i="3"/>
  <c r="BF300" i="3"/>
  <c r="T300" i="3"/>
  <c r="R300" i="3"/>
  <c r="P300" i="3"/>
  <c r="BI299" i="3"/>
  <c r="BH299" i="3"/>
  <c r="BG299" i="3"/>
  <c r="BF299" i="3"/>
  <c r="T299" i="3"/>
  <c r="R299" i="3"/>
  <c r="P299" i="3"/>
  <c r="BI294" i="3"/>
  <c r="BH294" i="3"/>
  <c r="BG294" i="3"/>
  <c r="BF294" i="3"/>
  <c r="T294" i="3"/>
  <c r="R294" i="3"/>
  <c r="P294" i="3"/>
  <c r="BI292" i="3"/>
  <c r="BH292" i="3"/>
  <c r="BG292" i="3"/>
  <c r="BF292" i="3"/>
  <c r="T292" i="3"/>
  <c r="R292" i="3"/>
  <c r="P292" i="3"/>
  <c r="BI290" i="3"/>
  <c r="BH290" i="3"/>
  <c r="BG290" i="3"/>
  <c r="BF290" i="3"/>
  <c r="T290" i="3"/>
  <c r="R290" i="3"/>
  <c r="P290" i="3"/>
  <c r="BI288" i="3"/>
  <c r="BH288" i="3"/>
  <c r="BG288" i="3"/>
  <c r="BF288" i="3"/>
  <c r="T288" i="3"/>
  <c r="R288" i="3"/>
  <c r="P288" i="3"/>
  <c r="BI287" i="3"/>
  <c r="BH287" i="3"/>
  <c r="BG287" i="3"/>
  <c r="BF287" i="3"/>
  <c r="T287" i="3"/>
  <c r="R287" i="3"/>
  <c r="P287" i="3"/>
  <c r="BI285" i="3"/>
  <c r="BH285" i="3"/>
  <c r="BG285" i="3"/>
  <c r="BF285" i="3"/>
  <c r="T285" i="3"/>
  <c r="R285" i="3"/>
  <c r="P285" i="3"/>
  <c r="BI283" i="3"/>
  <c r="BH283" i="3"/>
  <c r="BG283" i="3"/>
  <c r="BF283" i="3"/>
  <c r="T283" i="3"/>
  <c r="R283" i="3"/>
  <c r="P283" i="3"/>
  <c r="BI282" i="3"/>
  <c r="BH282" i="3"/>
  <c r="BG282" i="3"/>
  <c r="BF282" i="3"/>
  <c r="T282" i="3"/>
  <c r="R282" i="3"/>
  <c r="P282" i="3"/>
  <c r="BI279" i="3"/>
  <c r="BH279" i="3"/>
  <c r="BG279" i="3"/>
  <c r="BF279" i="3"/>
  <c r="T279" i="3"/>
  <c r="R279" i="3"/>
  <c r="P279" i="3"/>
  <c r="BI277" i="3"/>
  <c r="BH277" i="3"/>
  <c r="BG277" i="3"/>
  <c r="BF277" i="3"/>
  <c r="T277" i="3"/>
  <c r="R277" i="3"/>
  <c r="P277" i="3"/>
  <c r="BI275" i="3"/>
  <c r="BH275" i="3"/>
  <c r="BG275" i="3"/>
  <c r="BF275" i="3"/>
  <c r="T275" i="3"/>
  <c r="R275" i="3"/>
  <c r="P275" i="3"/>
  <c r="BI271" i="3"/>
  <c r="BH271" i="3"/>
  <c r="BG271" i="3"/>
  <c r="BF271" i="3"/>
  <c r="T271" i="3"/>
  <c r="R271" i="3"/>
  <c r="P271" i="3"/>
  <c r="BI269" i="3"/>
  <c r="BH269" i="3"/>
  <c r="BG269" i="3"/>
  <c r="BF269" i="3"/>
  <c r="T269" i="3"/>
  <c r="R269" i="3"/>
  <c r="P269" i="3"/>
  <c r="BI262" i="3"/>
  <c r="BH262" i="3"/>
  <c r="BG262" i="3"/>
  <c r="BF262" i="3"/>
  <c r="T262" i="3"/>
  <c r="R262" i="3"/>
  <c r="P262" i="3"/>
  <c r="BI260" i="3"/>
  <c r="BH260" i="3"/>
  <c r="BG260" i="3"/>
  <c r="BF260" i="3"/>
  <c r="T260" i="3"/>
  <c r="R260" i="3"/>
  <c r="P260" i="3"/>
  <c r="BI258" i="3"/>
  <c r="BH258" i="3"/>
  <c r="BG258" i="3"/>
  <c r="BF258" i="3"/>
  <c r="T258" i="3"/>
  <c r="R258" i="3"/>
  <c r="P258" i="3"/>
  <c r="BI256" i="3"/>
  <c r="BH256" i="3"/>
  <c r="BG256" i="3"/>
  <c r="BF256" i="3"/>
  <c r="T256" i="3"/>
  <c r="R256" i="3"/>
  <c r="P256" i="3"/>
  <c r="BI254" i="3"/>
  <c r="BH254" i="3"/>
  <c r="BG254" i="3"/>
  <c r="BF254" i="3"/>
  <c r="T254" i="3"/>
  <c r="R254" i="3"/>
  <c r="P254" i="3"/>
  <c r="BI252" i="3"/>
  <c r="BH252" i="3"/>
  <c r="BG252" i="3"/>
  <c r="BF252" i="3"/>
  <c r="T252" i="3"/>
  <c r="R252" i="3"/>
  <c r="P252" i="3"/>
  <c r="BI248" i="3"/>
  <c r="BH248" i="3"/>
  <c r="BG248" i="3"/>
  <c r="BF248" i="3"/>
  <c r="T248" i="3"/>
  <c r="R248" i="3"/>
  <c r="P248" i="3"/>
  <c r="BI246" i="3"/>
  <c r="BH246" i="3"/>
  <c r="BG246" i="3"/>
  <c r="BF246" i="3"/>
  <c r="T246" i="3"/>
  <c r="R246" i="3"/>
  <c r="P246" i="3"/>
  <c r="BI244" i="3"/>
  <c r="BH244" i="3"/>
  <c r="BG244" i="3"/>
  <c r="BF244" i="3"/>
  <c r="T244" i="3"/>
  <c r="R244" i="3"/>
  <c r="P244" i="3"/>
  <c r="BI241" i="3"/>
  <c r="BH241" i="3"/>
  <c r="BG241" i="3"/>
  <c r="BF241" i="3"/>
  <c r="T241" i="3"/>
  <c r="T240" i="3"/>
  <c r="R241" i="3"/>
  <c r="R240" i="3"/>
  <c r="P241" i="3"/>
  <c r="P240" i="3"/>
  <c r="BI239" i="3"/>
  <c r="BH239" i="3"/>
  <c r="BG239" i="3"/>
  <c r="BF239" i="3"/>
  <c r="T239" i="3"/>
  <c r="R239" i="3"/>
  <c r="P239" i="3"/>
  <c r="BI237" i="3"/>
  <c r="BH237" i="3"/>
  <c r="BG237" i="3"/>
  <c r="BF237" i="3"/>
  <c r="T237" i="3"/>
  <c r="R237" i="3"/>
  <c r="P237" i="3"/>
  <c r="BI236" i="3"/>
  <c r="BH236" i="3"/>
  <c r="BG236" i="3"/>
  <c r="BF236" i="3"/>
  <c r="T236" i="3"/>
  <c r="R236" i="3"/>
  <c r="P236" i="3"/>
  <c r="BI235" i="3"/>
  <c r="BH235" i="3"/>
  <c r="BG235" i="3"/>
  <c r="BF235" i="3"/>
  <c r="T235" i="3"/>
  <c r="R235" i="3"/>
  <c r="P235" i="3"/>
  <c r="BI234" i="3"/>
  <c r="BH234" i="3"/>
  <c r="BG234" i="3"/>
  <c r="BF234" i="3"/>
  <c r="T234" i="3"/>
  <c r="R234" i="3"/>
  <c r="P234" i="3"/>
  <c r="BI233" i="3"/>
  <c r="BH233" i="3"/>
  <c r="BG233" i="3"/>
  <c r="BF233" i="3"/>
  <c r="T233" i="3"/>
  <c r="R233" i="3"/>
  <c r="P233" i="3"/>
  <c r="BI230" i="3"/>
  <c r="BH230" i="3"/>
  <c r="BG230" i="3"/>
  <c r="BF230" i="3"/>
  <c r="T230" i="3"/>
  <c r="R230" i="3"/>
  <c r="P230" i="3"/>
  <c r="BI228" i="3"/>
  <c r="BH228" i="3"/>
  <c r="BG228" i="3"/>
  <c r="BF228" i="3"/>
  <c r="T228" i="3"/>
  <c r="R228" i="3"/>
  <c r="P228" i="3"/>
  <c r="BI227" i="3"/>
  <c r="BH227" i="3"/>
  <c r="BG227" i="3"/>
  <c r="BF227" i="3"/>
  <c r="T227" i="3"/>
  <c r="R227" i="3"/>
  <c r="P227" i="3"/>
  <c r="BI226" i="3"/>
  <c r="BH226" i="3"/>
  <c r="BG226" i="3"/>
  <c r="BF226" i="3"/>
  <c r="T226" i="3"/>
  <c r="R226" i="3"/>
  <c r="P226" i="3"/>
  <c r="BI224" i="3"/>
  <c r="BH224" i="3"/>
  <c r="BG224" i="3"/>
  <c r="BF224" i="3"/>
  <c r="T224" i="3"/>
  <c r="R224" i="3"/>
  <c r="P224" i="3"/>
  <c r="BI223" i="3"/>
  <c r="BH223" i="3"/>
  <c r="BG223" i="3"/>
  <c r="BF223" i="3"/>
  <c r="T223" i="3"/>
  <c r="R223" i="3"/>
  <c r="P223" i="3"/>
  <c r="BI222" i="3"/>
  <c r="BH222" i="3"/>
  <c r="BG222" i="3"/>
  <c r="BF222" i="3"/>
  <c r="T222" i="3"/>
  <c r="R222" i="3"/>
  <c r="P222" i="3"/>
  <c r="BI220" i="3"/>
  <c r="BH220" i="3"/>
  <c r="BG220" i="3"/>
  <c r="BF220" i="3"/>
  <c r="T220" i="3"/>
  <c r="R220" i="3"/>
  <c r="P220" i="3"/>
  <c r="BI219" i="3"/>
  <c r="BH219" i="3"/>
  <c r="BG219" i="3"/>
  <c r="BF219" i="3"/>
  <c r="T219" i="3"/>
  <c r="R219" i="3"/>
  <c r="P219" i="3"/>
  <c r="BI217" i="3"/>
  <c r="BH217" i="3"/>
  <c r="BG217" i="3"/>
  <c r="BF217" i="3"/>
  <c r="T217" i="3"/>
  <c r="R217" i="3"/>
  <c r="P217" i="3"/>
  <c r="BI215" i="3"/>
  <c r="BH215" i="3"/>
  <c r="BG215" i="3"/>
  <c r="BF215" i="3"/>
  <c r="T215" i="3"/>
  <c r="R215" i="3"/>
  <c r="P215" i="3"/>
  <c r="BI213" i="3"/>
  <c r="BH213" i="3"/>
  <c r="BG213" i="3"/>
  <c r="BF213" i="3"/>
  <c r="T213" i="3"/>
  <c r="R213" i="3"/>
  <c r="P213" i="3"/>
  <c r="BI209" i="3"/>
  <c r="BH209" i="3"/>
  <c r="BG209" i="3"/>
  <c r="BF209" i="3"/>
  <c r="T209" i="3"/>
  <c r="R209" i="3"/>
  <c r="P209" i="3"/>
  <c r="BI207" i="3"/>
  <c r="BH207" i="3"/>
  <c r="BG207" i="3"/>
  <c r="BF207" i="3"/>
  <c r="T207" i="3"/>
  <c r="R207" i="3"/>
  <c r="P207" i="3"/>
  <c r="BI205" i="3"/>
  <c r="BH205" i="3"/>
  <c r="BG205" i="3"/>
  <c r="BF205" i="3"/>
  <c r="T205" i="3"/>
  <c r="R205" i="3"/>
  <c r="P205" i="3"/>
  <c r="BI197" i="3"/>
  <c r="BH197" i="3"/>
  <c r="BG197" i="3"/>
  <c r="BF197" i="3"/>
  <c r="T197" i="3"/>
  <c r="R197" i="3"/>
  <c r="P197" i="3"/>
  <c r="BI195" i="3"/>
  <c r="BH195" i="3"/>
  <c r="BG195" i="3"/>
  <c r="BF195" i="3"/>
  <c r="T195" i="3"/>
  <c r="R195" i="3"/>
  <c r="P195" i="3"/>
  <c r="BI194" i="3"/>
  <c r="BH194" i="3"/>
  <c r="BG194" i="3"/>
  <c r="BF194" i="3"/>
  <c r="T194" i="3"/>
  <c r="R194" i="3"/>
  <c r="P194" i="3"/>
  <c r="BI193" i="3"/>
  <c r="BH193" i="3"/>
  <c r="BG193" i="3"/>
  <c r="BF193" i="3"/>
  <c r="T193" i="3"/>
  <c r="R193" i="3"/>
  <c r="P193" i="3"/>
  <c r="BI191" i="3"/>
  <c r="BH191" i="3"/>
  <c r="BG191" i="3"/>
  <c r="BF191" i="3"/>
  <c r="T191" i="3"/>
  <c r="R191" i="3"/>
  <c r="P191" i="3"/>
  <c r="BI185" i="3"/>
  <c r="BH185" i="3"/>
  <c r="BG185" i="3"/>
  <c r="BF185" i="3"/>
  <c r="T185" i="3"/>
  <c r="R185" i="3"/>
  <c r="P185" i="3"/>
  <c r="BI180" i="3"/>
  <c r="BH180" i="3"/>
  <c r="BG180" i="3"/>
  <c r="BF180" i="3"/>
  <c r="T180" i="3"/>
  <c r="R180" i="3"/>
  <c r="P180" i="3"/>
  <c r="BI171" i="3"/>
  <c r="BH171" i="3"/>
  <c r="BG171" i="3"/>
  <c r="BF171" i="3"/>
  <c r="T171" i="3"/>
  <c r="R171" i="3"/>
  <c r="P171" i="3"/>
  <c r="BI169" i="3"/>
  <c r="BH169" i="3"/>
  <c r="BG169" i="3"/>
  <c r="BF169" i="3"/>
  <c r="T169" i="3"/>
  <c r="R169" i="3"/>
  <c r="P169" i="3"/>
  <c r="BI163" i="3"/>
  <c r="BH163" i="3"/>
  <c r="BG163" i="3"/>
  <c r="BF163" i="3"/>
  <c r="T163" i="3"/>
  <c r="R163" i="3"/>
  <c r="P163" i="3"/>
  <c r="BI161" i="3"/>
  <c r="BH161" i="3"/>
  <c r="BG161" i="3"/>
  <c r="BF161" i="3"/>
  <c r="T161" i="3"/>
  <c r="R161" i="3"/>
  <c r="P161" i="3"/>
  <c r="BI156" i="3"/>
  <c r="BH156" i="3"/>
  <c r="BG156" i="3"/>
  <c r="BF156" i="3"/>
  <c r="T156" i="3"/>
  <c r="R156" i="3"/>
  <c r="P156" i="3"/>
  <c r="BI154" i="3"/>
  <c r="BH154" i="3"/>
  <c r="BG154" i="3"/>
  <c r="BF154" i="3"/>
  <c r="T154" i="3"/>
  <c r="R154" i="3"/>
  <c r="P154" i="3"/>
  <c r="BI152" i="3"/>
  <c r="BH152" i="3"/>
  <c r="BG152" i="3"/>
  <c r="BF152" i="3"/>
  <c r="T152" i="3"/>
  <c r="R152" i="3"/>
  <c r="P152" i="3"/>
  <c r="BI150" i="3"/>
  <c r="BH150" i="3"/>
  <c r="BG150" i="3"/>
  <c r="BF150" i="3"/>
  <c r="T150" i="3"/>
  <c r="R150" i="3"/>
  <c r="P150" i="3"/>
  <c r="BI148" i="3"/>
  <c r="BH148" i="3"/>
  <c r="BG148" i="3"/>
  <c r="BF148" i="3"/>
  <c r="T148" i="3"/>
  <c r="R148" i="3"/>
  <c r="P148" i="3"/>
  <c r="BI146" i="3"/>
  <c r="BH146" i="3"/>
  <c r="BG146" i="3"/>
  <c r="BF146" i="3"/>
  <c r="T146" i="3"/>
  <c r="R146" i="3"/>
  <c r="P146" i="3"/>
  <c r="BI144" i="3"/>
  <c r="BH144" i="3"/>
  <c r="BG144" i="3"/>
  <c r="BF144" i="3"/>
  <c r="T144" i="3"/>
  <c r="R144" i="3"/>
  <c r="P144" i="3"/>
  <c r="BI142" i="3"/>
  <c r="BH142" i="3"/>
  <c r="BG142" i="3"/>
  <c r="BF142" i="3"/>
  <c r="T142" i="3"/>
  <c r="R142" i="3"/>
  <c r="P142" i="3"/>
  <c r="BI140" i="3"/>
  <c r="BH140" i="3"/>
  <c r="BG140" i="3"/>
  <c r="BF140" i="3"/>
  <c r="T140" i="3"/>
  <c r="R140" i="3"/>
  <c r="P140" i="3"/>
  <c r="BI138" i="3"/>
  <c r="BH138" i="3"/>
  <c r="BG138" i="3"/>
  <c r="BF138" i="3"/>
  <c r="T138" i="3"/>
  <c r="R138" i="3"/>
  <c r="P138" i="3"/>
  <c r="BI137" i="3"/>
  <c r="BH137" i="3"/>
  <c r="BG137" i="3"/>
  <c r="BF137" i="3"/>
  <c r="T137" i="3"/>
  <c r="R137" i="3"/>
  <c r="P137" i="3"/>
  <c r="BI136" i="3"/>
  <c r="BH136" i="3"/>
  <c r="BG136" i="3"/>
  <c r="BF136" i="3"/>
  <c r="T136" i="3"/>
  <c r="R136" i="3"/>
  <c r="P136" i="3"/>
  <c r="BI135" i="3"/>
  <c r="BH135" i="3"/>
  <c r="BG135" i="3"/>
  <c r="BF135" i="3"/>
  <c r="T135" i="3"/>
  <c r="R135" i="3"/>
  <c r="P135" i="3"/>
  <c r="BI134" i="3"/>
  <c r="BH134" i="3"/>
  <c r="BG134" i="3"/>
  <c r="BF134" i="3"/>
  <c r="T134" i="3"/>
  <c r="R134" i="3"/>
  <c r="P134" i="3"/>
  <c r="J127" i="3"/>
  <c r="F127" i="3"/>
  <c r="F125" i="3"/>
  <c r="E123" i="3"/>
  <c r="J91" i="3"/>
  <c r="F91" i="3"/>
  <c r="F89" i="3"/>
  <c r="E87" i="3"/>
  <c r="J24" i="3"/>
  <c r="E24" i="3"/>
  <c r="J128" i="3" s="1"/>
  <c r="J23" i="3"/>
  <c r="J18" i="3"/>
  <c r="E18" i="3"/>
  <c r="F128" i="3" s="1"/>
  <c r="J17" i="3"/>
  <c r="J12" i="3"/>
  <c r="J125" i="3" s="1"/>
  <c r="E7" i="3"/>
  <c r="E121" i="3"/>
  <c r="J37" i="2"/>
  <c r="J36" i="2"/>
  <c r="AY95" i="1" s="1"/>
  <c r="J35" i="2"/>
  <c r="AX95" i="1" s="1"/>
  <c r="BI3209" i="2"/>
  <c r="BH3209" i="2"/>
  <c r="BG3209" i="2"/>
  <c r="BF3209" i="2"/>
  <c r="T3209" i="2"/>
  <c r="R3209" i="2"/>
  <c r="P3209" i="2"/>
  <c r="BI3208" i="2"/>
  <c r="BH3208" i="2"/>
  <c r="BG3208" i="2"/>
  <c r="BF3208" i="2"/>
  <c r="T3208" i="2"/>
  <c r="R3208" i="2"/>
  <c r="P3208" i="2"/>
  <c r="BI3206" i="2"/>
  <c r="BH3206" i="2"/>
  <c r="BG3206" i="2"/>
  <c r="BF3206" i="2"/>
  <c r="T3206" i="2"/>
  <c r="R3206" i="2"/>
  <c r="P3206" i="2"/>
  <c r="BI3205" i="2"/>
  <c r="BH3205" i="2"/>
  <c r="BG3205" i="2"/>
  <c r="BF3205" i="2"/>
  <c r="T3205" i="2"/>
  <c r="R3205" i="2"/>
  <c r="P3205" i="2"/>
  <c r="BI3204" i="2"/>
  <c r="BH3204" i="2"/>
  <c r="BG3204" i="2"/>
  <c r="BF3204" i="2"/>
  <c r="T3204" i="2"/>
  <c r="R3204" i="2"/>
  <c r="P3204" i="2"/>
  <c r="BI3203" i="2"/>
  <c r="BH3203" i="2"/>
  <c r="BG3203" i="2"/>
  <c r="BF3203" i="2"/>
  <c r="T3203" i="2"/>
  <c r="R3203" i="2"/>
  <c r="P3203" i="2"/>
  <c r="BI3200" i="2"/>
  <c r="BH3200" i="2"/>
  <c r="BG3200" i="2"/>
  <c r="BF3200" i="2"/>
  <c r="T3200" i="2"/>
  <c r="R3200" i="2"/>
  <c r="P3200" i="2"/>
  <c r="BI3198" i="2"/>
  <c r="BH3198" i="2"/>
  <c r="BG3198" i="2"/>
  <c r="BF3198" i="2"/>
  <c r="T3198" i="2"/>
  <c r="R3198" i="2"/>
  <c r="P3198" i="2"/>
  <c r="BI3197" i="2"/>
  <c r="BH3197" i="2"/>
  <c r="BG3197" i="2"/>
  <c r="BF3197" i="2"/>
  <c r="T3197" i="2"/>
  <c r="R3197" i="2"/>
  <c r="P3197" i="2"/>
  <c r="BI3195" i="2"/>
  <c r="BH3195" i="2"/>
  <c r="BG3195" i="2"/>
  <c r="BF3195" i="2"/>
  <c r="T3195" i="2"/>
  <c r="R3195" i="2"/>
  <c r="P3195" i="2"/>
  <c r="BI3194" i="2"/>
  <c r="BH3194" i="2"/>
  <c r="BG3194" i="2"/>
  <c r="BF3194" i="2"/>
  <c r="T3194" i="2"/>
  <c r="R3194" i="2"/>
  <c r="P3194" i="2"/>
  <c r="BI3191" i="2"/>
  <c r="BH3191" i="2"/>
  <c r="BG3191" i="2"/>
  <c r="BF3191" i="2"/>
  <c r="T3191" i="2"/>
  <c r="R3191" i="2"/>
  <c r="P3191" i="2"/>
  <c r="BI3190" i="2"/>
  <c r="BH3190" i="2"/>
  <c r="BG3190" i="2"/>
  <c r="BF3190" i="2"/>
  <c r="T3190" i="2"/>
  <c r="R3190" i="2"/>
  <c r="P3190" i="2"/>
  <c r="BI3188" i="2"/>
  <c r="BH3188" i="2"/>
  <c r="BG3188" i="2"/>
  <c r="BF3188" i="2"/>
  <c r="T3188" i="2"/>
  <c r="R3188" i="2"/>
  <c r="P3188" i="2"/>
  <c r="BI3186" i="2"/>
  <c r="BH3186" i="2"/>
  <c r="BG3186" i="2"/>
  <c r="BF3186" i="2"/>
  <c r="T3186" i="2"/>
  <c r="R3186" i="2"/>
  <c r="P3186" i="2"/>
  <c r="BI3184" i="2"/>
  <c r="BH3184" i="2"/>
  <c r="BG3184" i="2"/>
  <c r="BF3184" i="2"/>
  <c r="T3184" i="2"/>
  <c r="R3184" i="2"/>
  <c r="P3184" i="2"/>
  <c r="BI3182" i="2"/>
  <c r="BH3182" i="2"/>
  <c r="BG3182" i="2"/>
  <c r="BF3182" i="2"/>
  <c r="T3182" i="2"/>
  <c r="R3182" i="2"/>
  <c r="P3182" i="2"/>
  <c r="BI3179" i="2"/>
  <c r="BH3179" i="2"/>
  <c r="BG3179" i="2"/>
  <c r="BF3179" i="2"/>
  <c r="T3179" i="2"/>
  <c r="R3179" i="2"/>
  <c r="P3179" i="2"/>
  <c r="BI3177" i="2"/>
  <c r="BH3177" i="2"/>
  <c r="BG3177" i="2"/>
  <c r="BF3177" i="2"/>
  <c r="T3177" i="2"/>
  <c r="R3177" i="2"/>
  <c r="P3177" i="2"/>
  <c r="BI3172" i="2"/>
  <c r="BH3172" i="2"/>
  <c r="BG3172" i="2"/>
  <c r="BF3172" i="2"/>
  <c r="T3172" i="2"/>
  <c r="R3172" i="2"/>
  <c r="P3172" i="2"/>
  <c r="BI3164" i="2"/>
  <c r="BH3164" i="2"/>
  <c r="BG3164" i="2"/>
  <c r="BF3164" i="2"/>
  <c r="T3164" i="2"/>
  <c r="R3164" i="2"/>
  <c r="P3164" i="2"/>
  <c r="BI3097" i="2"/>
  <c r="BH3097" i="2"/>
  <c r="BG3097" i="2"/>
  <c r="BF3097" i="2"/>
  <c r="T3097" i="2"/>
  <c r="R3097" i="2"/>
  <c r="P3097" i="2"/>
  <c r="BI3096" i="2"/>
  <c r="BH3096" i="2"/>
  <c r="BG3096" i="2"/>
  <c r="BF3096" i="2"/>
  <c r="T3096" i="2"/>
  <c r="R3096" i="2"/>
  <c r="P3096" i="2"/>
  <c r="BI3095" i="2"/>
  <c r="BH3095" i="2"/>
  <c r="BG3095" i="2"/>
  <c r="BF3095" i="2"/>
  <c r="T3095" i="2"/>
  <c r="R3095" i="2"/>
  <c r="P3095" i="2"/>
  <c r="BI3085" i="2"/>
  <c r="BH3085" i="2"/>
  <c r="BG3085" i="2"/>
  <c r="BF3085" i="2"/>
  <c r="T3085" i="2"/>
  <c r="R3085" i="2"/>
  <c r="P3085" i="2"/>
  <c r="BI3084" i="2"/>
  <c r="BH3084" i="2"/>
  <c r="BG3084" i="2"/>
  <c r="BF3084" i="2"/>
  <c r="T3084" i="2"/>
  <c r="R3084" i="2"/>
  <c r="P3084" i="2"/>
  <c r="BI3083" i="2"/>
  <c r="BH3083" i="2"/>
  <c r="BG3083" i="2"/>
  <c r="BF3083" i="2"/>
  <c r="T3083" i="2"/>
  <c r="R3083" i="2"/>
  <c r="P3083" i="2"/>
  <c r="BI3080" i="2"/>
  <c r="BH3080" i="2"/>
  <c r="BG3080" i="2"/>
  <c r="BF3080" i="2"/>
  <c r="T3080" i="2"/>
  <c r="R3080" i="2"/>
  <c r="P3080" i="2"/>
  <c r="BI3076" i="2"/>
  <c r="BH3076" i="2"/>
  <c r="BG3076" i="2"/>
  <c r="BF3076" i="2"/>
  <c r="T3076" i="2"/>
  <c r="R3076" i="2"/>
  <c r="P3076" i="2"/>
  <c r="BI3064" i="2"/>
  <c r="BH3064" i="2"/>
  <c r="BG3064" i="2"/>
  <c r="BF3064" i="2"/>
  <c r="T3064" i="2"/>
  <c r="R3064" i="2"/>
  <c r="P3064" i="2"/>
  <c r="BI3062" i="2"/>
  <c r="BH3062" i="2"/>
  <c r="BG3062" i="2"/>
  <c r="BF3062" i="2"/>
  <c r="T3062" i="2"/>
  <c r="R3062" i="2"/>
  <c r="P3062" i="2"/>
  <c r="BI3060" i="2"/>
  <c r="BH3060" i="2"/>
  <c r="BG3060" i="2"/>
  <c r="BF3060" i="2"/>
  <c r="T3060" i="2"/>
  <c r="R3060" i="2"/>
  <c r="P3060" i="2"/>
  <c r="BI3058" i="2"/>
  <c r="BH3058" i="2"/>
  <c r="BG3058" i="2"/>
  <c r="BF3058" i="2"/>
  <c r="T3058" i="2"/>
  <c r="R3058" i="2"/>
  <c r="P3058" i="2"/>
  <c r="BI3056" i="2"/>
  <c r="BH3056" i="2"/>
  <c r="BG3056" i="2"/>
  <c r="BF3056" i="2"/>
  <c r="T3056" i="2"/>
  <c r="R3056" i="2"/>
  <c r="P3056" i="2"/>
  <c r="BI3055" i="2"/>
  <c r="BH3055" i="2"/>
  <c r="BG3055" i="2"/>
  <c r="BF3055" i="2"/>
  <c r="T3055" i="2"/>
  <c r="R3055" i="2"/>
  <c r="P3055" i="2"/>
  <c r="BI3051" i="2"/>
  <c r="BH3051" i="2"/>
  <c r="BG3051" i="2"/>
  <c r="BF3051" i="2"/>
  <c r="T3051" i="2"/>
  <c r="R3051" i="2"/>
  <c r="P3051" i="2"/>
  <c r="BI3025" i="2"/>
  <c r="BH3025" i="2"/>
  <c r="BG3025" i="2"/>
  <c r="BF3025" i="2"/>
  <c r="T3025" i="2"/>
  <c r="R3025" i="2"/>
  <c r="P3025" i="2"/>
  <c r="BI3021" i="2"/>
  <c r="BH3021" i="2"/>
  <c r="BG3021" i="2"/>
  <c r="BF3021" i="2"/>
  <c r="T3021" i="2"/>
  <c r="R3021" i="2"/>
  <c r="P3021" i="2"/>
  <c r="BI3017" i="2"/>
  <c r="BH3017" i="2"/>
  <c r="BG3017" i="2"/>
  <c r="BF3017" i="2"/>
  <c r="T3017" i="2"/>
  <c r="R3017" i="2"/>
  <c r="P3017" i="2"/>
  <c r="BI3013" i="2"/>
  <c r="BH3013" i="2"/>
  <c r="BG3013" i="2"/>
  <c r="BF3013" i="2"/>
  <c r="T3013" i="2"/>
  <c r="R3013" i="2"/>
  <c r="P3013" i="2"/>
  <c r="BI3011" i="2"/>
  <c r="BH3011" i="2"/>
  <c r="BG3011" i="2"/>
  <c r="BF3011" i="2"/>
  <c r="T3011" i="2"/>
  <c r="R3011" i="2"/>
  <c r="P3011" i="2"/>
  <c r="BI2995" i="2"/>
  <c r="BH2995" i="2"/>
  <c r="BG2995" i="2"/>
  <c r="BF2995" i="2"/>
  <c r="T2995" i="2"/>
  <c r="R2995" i="2"/>
  <c r="P2995" i="2"/>
  <c r="BI2975" i="2"/>
  <c r="BH2975" i="2"/>
  <c r="BG2975" i="2"/>
  <c r="BF2975" i="2"/>
  <c r="T2975" i="2"/>
  <c r="R2975" i="2"/>
  <c r="P2975" i="2"/>
  <c r="BI2973" i="2"/>
  <c r="BH2973" i="2"/>
  <c r="BG2973" i="2"/>
  <c r="BF2973" i="2"/>
  <c r="T2973" i="2"/>
  <c r="R2973" i="2"/>
  <c r="P2973" i="2"/>
  <c r="BI2971" i="2"/>
  <c r="BH2971" i="2"/>
  <c r="BG2971" i="2"/>
  <c r="BF2971" i="2"/>
  <c r="T2971" i="2"/>
  <c r="R2971" i="2"/>
  <c r="P2971" i="2"/>
  <c r="BI2969" i="2"/>
  <c r="BH2969" i="2"/>
  <c r="BG2969" i="2"/>
  <c r="BF2969" i="2"/>
  <c r="T2969" i="2"/>
  <c r="R2969" i="2"/>
  <c r="P2969" i="2"/>
  <c r="BI2963" i="2"/>
  <c r="BH2963" i="2"/>
  <c r="BG2963" i="2"/>
  <c r="BF2963" i="2"/>
  <c r="T2963" i="2"/>
  <c r="R2963" i="2"/>
  <c r="P2963" i="2"/>
  <c r="BI2961" i="2"/>
  <c r="BH2961" i="2"/>
  <c r="BG2961" i="2"/>
  <c r="BF2961" i="2"/>
  <c r="T2961" i="2"/>
  <c r="R2961" i="2"/>
  <c r="P2961" i="2"/>
  <c r="BI2939" i="2"/>
  <c r="BH2939" i="2"/>
  <c r="BG2939" i="2"/>
  <c r="BF2939" i="2"/>
  <c r="T2939" i="2"/>
  <c r="R2939" i="2"/>
  <c r="P2939" i="2"/>
  <c r="BI2937" i="2"/>
  <c r="BH2937" i="2"/>
  <c r="BG2937" i="2"/>
  <c r="BF2937" i="2"/>
  <c r="T2937" i="2"/>
  <c r="R2937" i="2"/>
  <c r="P2937" i="2"/>
  <c r="BI2931" i="2"/>
  <c r="BH2931" i="2"/>
  <c r="BG2931" i="2"/>
  <c r="BF2931" i="2"/>
  <c r="T2931" i="2"/>
  <c r="R2931" i="2"/>
  <c r="P2931" i="2"/>
  <c r="BI2911" i="2"/>
  <c r="BH2911" i="2"/>
  <c r="BG2911" i="2"/>
  <c r="BF2911" i="2"/>
  <c r="T2911" i="2"/>
  <c r="R2911" i="2"/>
  <c r="P2911" i="2"/>
  <c r="BI2887" i="2"/>
  <c r="BH2887" i="2"/>
  <c r="BG2887" i="2"/>
  <c r="BF2887" i="2"/>
  <c r="T2887" i="2"/>
  <c r="R2887" i="2"/>
  <c r="P2887" i="2"/>
  <c r="BI2882" i="2"/>
  <c r="BH2882" i="2"/>
  <c r="BG2882" i="2"/>
  <c r="BF2882" i="2"/>
  <c r="T2882" i="2"/>
  <c r="R2882" i="2"/>
  <c r="P2882" i="2"/>
  <c r="BI2880" i="2"/>
  <c r="BH2880" i="2"/>
  <c r="BG2880" i="2"/>
  <c r="BF2880" i="2"/>
  <c r="T2880" i="2"/>
  <c r="R2880" i="2"/>
  <c r="P2880" i="2"/>
  <c r="BI2879" i="2"/>
  <c r="BH2879" i="2"/>
  <c r="BG2879" i="2"/>
  <c r="BF2879" i="2"/>
  <c r="T2879" i="2"/>
  <c r="R2879" i="2"/>
  <c r="P2879" i="2"/>
  <c r="BI2878" i="2"/>
  <c r="BH2878" i="2"/>
  <c r="BG2878" i="2"/>
  <c r="BF2878" i="2"/>
  <c r="T2878" i="2"/>
  <c r="R2878" i="2"/>
  <c r="P2878" i="2"/>
  <c r="BI2876" i="2"/>
  <c r="BH2876" i="2"/>
  <c r="BG2876" i="2"/>
  <c r="BF2876" i="2"/>
  <c r="T2876" i="2"/>
  <c r="R2876" i="2"/>
  <c r="P2876" i="2"/>
  <c r="BI2874" i="2"/>
  <c r="BH2874" i="2"/>
  <c r="BG2874" i="2"/>
  <c r="BF2874" i="2"/>
  <c r="T2874" i="2"/>
  <c r="R2874" i="2"/>
  <c r="P2874" i="2"/>
  <c r="BI2872" i="2"/>
  <c r="BH2872" i="2"/>
  <c r="BG2872" i="2"/>
  <c r="BF2872" i="2"/>
  <c r="T2872" i="2"/>
  <c r="R2872" i="2"/>
  <c r="P2872" i="2"/>
  <c r="BI2870" i="2"/>
  <c r="BH2870" i="2"/>
  <c r="BG2870" i="2"/>
  <c r="BF2870" i="2"/>
  <c r="T2870" i="2"/>
  <c r="R2870" i="2"/>
  <c r="P2870" i="2"/>
  <c r="BI2862" i="2"/>
  <c r="BH2862" i="2"/>
  <c r="BG2862" i="2"/>
  <c r="BF2862" i="2"/>
  <c r="T2862" i="2"/>
  <c r="R2862" i="2"/>
  <c r="P2862" i="2"/>
  <c r="BI2860" i="2"/>
  <c r="BH2860" i="2"/>
  <c r="BG2860" i="2"/>
  <c r="BF2860" i="2"/>
  <c r="T2860" i="2"/>
  <c r="R2860" i="2"/>
  <c r="P2860" i="2"/>
  <c r="BI2856" i="2"/>
  <c r="BH2856" i="2"/>
  <c r="BG2856" i="2"/>
  <c r="BF2856" i="2"/>
  <c r="T2856" i="2"/>
  <c r="R2856" i="2"/>
  <c r="P2856" i="2"/>
  <c r="BI2854" i="2"/>
  <c r="BH2854" i="2"/>
  <c r="BG2854" i="2"/>
  <c r="BF2854" i="2"/>
  <c r="T2854" i="2"/>
  <c r="R2854" i="2"/>
  <c r="P2854" i="2"/>
  <c r="BI2827" i="2"/>
  <c r="BH2827" i="2"/>
  <c r="BG2827" i="2"/>
  <c r="BF2827" i="2"/>
  <c r="T2827" i="2"/>
  <c r="R2827" i="2"/>
  <c r="P2827" i="2"/>
  <c r="BI2812" i="2"/>
  <c r="BH2812" i="2"/>
  <c r="BG2812" i="2"/>
  <c r="BF2812" i="2"/>
  <c r="T2812" i="2"/>
  <c r="R2812" i="2"/>
  <c r="P2812" i="2"/>
  <c r="BI2810" i="2"/>
  <c r="BH2810" i="2"/>
  <c r="BG2810" i="2"/>
  <c r="BF2810" i="2"/>
  <c r="T2810" i="2"/>
  <c r="R2810" i="2"/>
  <c r="P2810" i="2"/>
  <c r="BI2806" i="2"/>
  <c r="BH2806" i="2"/>
  <c r="BG2806" i="2"/>
  <c r="BF2806" i="2"/>
  <c r="T2806" i="2"/>
  <c r="R2806" i="2"/>
  <c r="P2806" i="2"/>
  <c r="BI2804" i="2"/>
  <c r="BH2804" i="2"/>
  <c r="BG2804" i="2"/>
  <c r="BF2804" i="2"/>
  <c r="T2804" i="2"/>
  <c r="R2804" i="2"/>
  <c r="P2804" i="2"/>
  <c r="BI2800" i="2"/>
  <c r="BH2800" i="2"/>
  <c r="BG2800" i="2"/>
  <c r="BF2800" i="2"/>
  <c r="T2800" i="2"/>
  <c r="R2800" i="2"/>
  <c r="P2800" i="2"/>
  <c r="BI2798" i="2"/>
  <c r="BH2798" i="2"/>
  <c r="BG2798" i="2"/>
  <c r="BF2798" i="2"/>
  <c r="T2798" i="2"/>
  <c r="R2798" i="2"/>
  <c r="P2798" i="2"/>
  <c r="BI2775" i="2"/>
  <c r="BH2775" i="2"/>
  <c r="BG2775" i="2"/>
  <c r="BF2775" i="2"/>
  <c r="T2775" i="2"/>
  <c r="R2775" i="2"/>
  <c r="P2775" i="2"/>
  <c r="BI2773" i="2"/>
  <c r="BH2773" i="2"/>
  <c r="BG2773" i="2"/>
  <c r="BF2773" i="2"/>
  <c r="T2773" i="2"/>
  <c r="R2773" i="2"/>
  <c r="P2773" i="2"/>
  <c r="BI2749" i="2"/>
  <c r="BH2749" i="2"/>
  <c r="BG2749" i="2"/>
  <c r="BF2749" i="2"/>
  <c r="T2749" i="2"/>
  <c r="R2749" i="2"/>
  <c r="P2749" i="2"/>
  <c r="BI2736" i="2"/>
  <c r="BH2736" i="2"/>
  <c r="BG2736" i="2"/>
  <c r="BF2736" i="2"/>
  <c r="T2736" i="2"/>
  <c r="R2736" i="2"/>
  <c r="P2736" i="2"/>
  <c r="BI2728" i="2"/>
  <c r="BH2728" i="2"/>
  <c r="BG2728" i="2"/>
  <c r="BF2728" i="2"/>
  <c r="T2728" i="2"/>
  <c r="R2728" i="2"/>
  <c r="P2728" i="2"/>
  <c r="BI2721" i="2"/>
  <c r="BH2721" i="2"/>
  <c r="BG2721" i="2"/>
  <c r="BF2721" i="2"/>
  <c r="T2721" i="2"/>
  <c r="R2721" i="2"/>
  <c r="P2721" i="2"/>
  <c r="BI2715" i="2"/>
  <c r="BH2715" i="2"/>
  <c r="BG2715" i="2"/>
  <c r="BF2715" i="2"/>
  <c r="T2715" i="2"/>
  <c r="R2715" i="2"/>
  <c r="P2715" i="2"/>
  <c r="BI2713" i="2"/>
  <c r="BH2713" i="2"/>
  <c r="BG2713" i="2"/>
  <c r="BF2713" i="2"/>
  <c r="T2713" i="2"/>
  <c r="R2713" i="2"/>
  <c r="P2713" i="2"/>
  <c r="BI2706" i="2"/>
  <c r="BH2706" i="2"/>
  <c r="BG2706" i="2"/>
  <c r="BF2706" i="2"/>
  <c r="T2706" i="2"/>
  <c r="R2706" i="2"/>
  <c r="P2706" i="2"/>
  <c r="BI2704" i="2"/>
  <c r="BH2704" i="2"/>
  <c r="BG2704" i="2"/>
  <c r="BF2704" i="2"/>
  <c r="T2704" i="2"/>
  <c r="R2704" i="2"/>
  <c r="P2704" i="2"/>
  <c r="BI2696" i="2"/>
  <c r="BH2696" i="2"/>
  <c r="BG2696" i="2"/>
  <c r="BF2696" i="2"/>
  <c r="T2696" i="2"/>
  <c r="R2696" i="2"/>
  <c r="P2696" i="2"/>
  <c r="BI2689" i="2"/>
  <c r="BH2689" i="2"/>
  <c r="BG2689" i="2"/>
  <c r="BF2689" i="2"/>
  <c r="T2689" i="2"/>
  <c r="R2689" i="2"/>
  <c r="P2689" i="2"/>
  <c r="BI2687" i="2"/>
  <c r="BH2687" i="2"/>
  <c r="BG2687" i="2"/>
  <c r="BF2687" i="2"/>
  <c r="T2687" i="2"/>
  <c r="R2687" i="2"/>
  <c r="P2687" i="2"/>
  <c r="BI2680" i="2"/>
  <c r="BH2680" i="2"/>
  <c r="BG2680" i="2"/>
  <c r="BF2680" i="2"/>
  <c r="T2680" i="2"/>
  <c r="R2680" i="2"/>
  <c r="P2680" i="2"/>
  <c r="BI2678" i="2"/>
  <c r="BH2678" i="2"/>
  <c r="BG2678" i="2"/>
  <c r="BF2678" i="2"/>
  <c r="T2678" i="2"/>
  <c r="R2678" i="2"/>
  <c r="P2678" i="2"/>
  <c r="BI2676" i="2"/>
  <c r="BH2676" i="2"/>
  <c r="BG2676" i="2"/>
  <c r="BF2676" i="2"/>
  <c r="T2676" i="2"/>
  <c r="R2676" i="2"/>
  <c r="P2676" i="2"/>
  <c r="BI2674" i="2"/>
  <c r="BH2674" i="2"/>
  <c r="BG2674" i="2"/>
  <c r="BF2674" i="2"/>
  <c r="T2674" i="2"/>
  <c r="R2674" i="2"/>
  <c r="P2674" i="2"/>
  <c r="BI2668" i="2"/>
  <c r="BH2668" i="2"/>
  <c r="BG2668" i="2"/>
  <c r="BF2668" i="2"/>
  <c r="T2668" i="2"/>
  <c r="R2668" i="2"/>
  <c r="P2668" i="2"/>
  <c r="BI2666" i="2"/>
  <c r="BH2666" i="2"/>
  <c r="BG2666" i="2"/>
  <c r="BF2666" i="2"/>
  <c r="T2666" i="2"/>
  <c r="R2666" i="2"/>
  <c r="P2666" i="2"/>
  <c r="BI2661" i="2"/>
  <c r="BH2661" i="2"/>
  <c r="BG2661" i="2"/>
  <c r="BF2661" i="2"/>
  <c r="T2661" i="2"/>
  <c r="R2661" i="2"/>
  <c r="P2661" i="2"/>
  <c r="BI2659" i="2"/>
  <c r="BH2659" i="2"/>
  <c r="BG2659" i="2"/>
  <c r="BF2659" i="2"/>
  <c r="T2659" i="2"/>
  <c r="R2659" i="2"/>
  <c r="P2659" i="2"/>
  <c r="BI2656" i="2"/>
  <c r="BH2656" i="2"/>
  <c r="BG2656" i="2"/>
  <c r="BF2656" i="2"/>
  <c r="T2656" i="2"/>
  <c r="R2656" i="2"/>
  <c r="P2656" i="2"/>
  <c r="BI2649" i="2"/>
  <c r="BH2649" i="2"/>
  <c r="BG2649" i="2"/>
  <c r="BF2649" i="2"/>
  <c r="T2649" i="2"/>
  <c r="R2649" i="2"/>
  <c r="P2649" i="2"/>
  <c r="BI2647" i="2"/>
  <c r="BH2647" i="2"/>
  <c r="BG2647" i="2"/>
  <c r="BF2647" i="2"/>
  <c r="T2647" i="2"/>
  <c r="R2647" i="2"/>
  <c r="P2647" i="2"/>
  <c r="BI2646" i="2"/>
  <c r="BH2646" i="2"/>
  <c r="BG2646" i="2"/>
  <c r="BF2646" i="2"/>
  <c r="T2646" i="2"/>
  <c r="R2646" i="2"/>
  <c r="P2646" i="2"/>
  <c r="BI2645" i="2"/>
  <c r="BH2645" i="2"/>
  <c r="BG2645" i="2"/>
  <c r="BF2645" i="2"/>
  <c r="T2645" i="2"/>
  <c r="R2645" i="2"/>
  <c r="P2645" i="2"/>
  <c r="BI2644" i="2"/>
  <c r="BH2644" i="2"/>
  <c r="BG2644" i="2"/>
  <c r="BF2644" i="2"/>
  <c r="T2644" i="2"/>
  <c r="R2644" i="2"/>
  <c r="P2644" i="2"/>
  <c r="BI2643" i="2"/>
  <c r="BH2643" i="2"/>
  <c r="BG2643" i="2"/>
  <c r="BF2643" i="2"/>
  <c r="T2643" i="2"/>
  <c r="R2643" i="2"/>
  <c r="P2643" i="2"/>
  <c r="BI2642" i="2"/>
  <c r="BH2642" i="2"/>
  <c r="BG2642" i="2"/>
  <c r="BF2642" i="2"/>
  <c r="T2642" i="2"/>
  <c r="R2642" i="2"/>
  <c r="P2642" i="2"/>
  <c r="BI2641" i="2"/>
  <c r="BH2641" i="2"/>
  <c r="BG2641" i="2"/>
  <c r="BF2641" i="2"/>
  <c r="T2641" i="2"/>
  <c r="R2641" i="2"/>
  <c r="P2641" i="2"/>
  <c r="BI2639" i="2"/>
  <c r="BH2639" i="2"/>
  <c r="BG2639" i="2"/>
  <c r="BF2639" i="2"/>
  <c r="T2639" i="2"/>
  <c r="R2639" i="2"/>
  <c r="P2639" i="2"/>
  <c r="BI2638" i="2"/>
  <c r="BH2638" i="2"/>
  <c r="BG2638" i="2"/>
  <c r="BF2638" i="2"/>
  <c r="T2638" i="2"/>
  <c r="R2638" i="2"/>
  <c r="P2638" i="2"/>
  <c r="BI2636" i="2"/>
  <c r="BH2636" i="2"/>
  <c r="BG2636" i="2"/>
  <c r="BF2636" i="2"/>
  <c r="T2636" i="2"/>
  <c r="R2636" i="2"/>
  <c r="P2636" i="2"/>
  <c r="BI2635" i="2"/>
  <c r="BH2635" i="2"/>
  <c r="BG2635" i="2"/>
  <c r="BF2635" i="2"/>
  <c r="T2635" i="2"/>
  <c r="R2635" i="2"/>
  <c r="P2635" i="2"/>
  <c r="BI2634" i="2"/>
  <c r="BH2634" i="2"/>
  <c r="BG2634" i="2"/>
  <c r="BF2634" i="2"/>
  <c r="T2634" i="2"/>
  <c r="R2634" i="2"/>
  <c r="P2634" i="2"/>
  <c r="BI2632" i="2"/>
  <c r="BH2632" i="2"/>
  <c r="BG2632" i="2"/>
  <c r="BF2632" i="2"/>
  <c r="T2632" i="2"/>
  <c r="R2632" i="2"/>
  <c r="P2632" i="2"/>
  <c r="BI2631" i="2"/>
  <c r="BH2631" i="2"/>
  <c r="BG2631" i="2"/>
  <c r="BF2631" i="2"/>
  <c r="T2631" i="2"/>
  <c r="R2631" i="2"/>
  <c r="P2631" i="2"/>
  <c r="BI2629" i="2"/>
  <c r="BH2629" i="2"/>
  <c r="BG2629" i="2"/>
  <c r="BF2629" i="2"/>
  <c r="T2629" i="2"/>
  <c r="R2629" i="2"/>
  <c r="P2629" i="2"/>
  <c r="BI2628" i="2"/>
  <c r="BH2628" i="2"/>
  <c r="BG2628" i="2"/>
  <c r="BF2628" i="2"/>
  <c r="T2628" i="2"/>
  <c r="R2628" i="2"/>
  <c r="P2628" i="2"/>
  <c r="BI2626" i="2"/>
  <c r="BH2626" i="2"/>
  <c r="BG2626" i="2"/>
  <c r="BF2626" i="2"/>
  <c r="T2626" i="2"/>
  <c r="R2626" i="2"/>
  <c r="P2626" i="2"/>
  <c r="BI2625" i="2"/>
  <c r="BH2625" i="2"/>
  <c r="BG2625" i="2"/>
  <c r="BF2625" i="2"/>
  <c r="T2625" i="2"/>
  <c r="R2625" i="2"/>
  <c r="P2625" i="2"/>
  <c r="BI2623" i="2"/>
  <c r="BH2623" i="2"/>
  <c r="BG2623" i="2"/>
  <c r="BF2623" i="2"/>
  <c r="T2623" i="2"/>
  <c r="R2623" i="2"/>
  <c r="P2623" i="2"/>
  <c r="BI2622" i="2"/>
  <c r="BH2622" i="2"/>
  <c r="BG2622" i="2"/>
  <c r="BF2622" i="2"/>
  <c r="T2622" i="2"/>
  <c r="R2622" i="2"/>
  <c r="P2622" i="2"/>
  <c r="BI2618" i="2"/>
  <c r="BH2618" i="2"/>
  <c r="BG2618" i="2"/>
  <c r="BF2618" i="2"/>
  <c r="T2618" i="2"/>
  <c r="R2618" i="2"/>
  <c r="P2618" i="2"/>
  <c r="BI2616" i="2"/>
  <c r="BH2616" i="2"/>
  <c r="BG2616" i="2"/>
  <c r="BF2616" i="2"/>
  <c r="T2616" i="2"/>
  <c r="R2616" i="2"/>
  <c r="P2616" i="2"/>
  <c r="BI2614" i="2"/>
  <c r="BH2614" i="2"/>
  <c r="BG2614" i="2"/>
  <c r="BF2614" i="2"/>
  <c r="T2614" i="2"/>
  <c r="R2614" i="2"/>
  <c r="P2614" i="2"/>
  <c r="BI2613" i="2"/>
  <c r="BH2613" i="2"/>
  <c r="BG2613" i="2"/>
  <c r="BF2613" i="2"/>
  <c r="T2613" i="2"/>
  <c r="R2613" i="2"/>
  <c r="P2613" i="2"/>
  <c r="BI2612" i="2"/>
  <c r="BH2612" i="2"/>
  <c r="BG2612" i="2"/>
  <c r="BF2612" i="2"/>
  <c r="T2612" i="2"/>
  <c r="R2612" i="2"/>
  <c r="P2612" i="2"/>
  <c r="BI2608" i="2"/>
  <c r="BH2608" i="2"/>
  <c r="BG2608" i="2"/>
  <c r="BF2608" i="2"/>
  <c r="T2608" i="2"/>
  <c r="R2608" i="2"/>
  <c r="P2608" i="2"/>
  <c r="BI2604" i="2"/>
  <c r="BH2604" i="2"/>
  <c r="BG2604" i="2"/>
  <c r="BF2604" i="2"/>
  <c r="T2604" i="2"/>
  <c r="R2604" i="2"/>
  <c r="P2604" i="2"/>
  <c r="BI2603" i="2"/>
  <c r="BH2603" i="2"/>
  <c r="BG2603" i="2"/>
  <c r="BF2603" i="2"/>
  <c r="T2603" i="2"/>
  <c r="R2603" i="2"/>
  <c r="P2603" i="2"/>
  <c r="BI2602" i="2"/>
  <c r="BH2602" i="2"/>
  <c r="BG2602" i="2"/>
  <c r="BF2602" i="2"/>
  <c r="T2602" i="2"/>
  <c r="R2602" i="2"/>
  <c r="P2602" i="2"/>
  <c r="BI2601" i="2"/>
  <c r="BH2601" i="2"/>
  <c r="BG2601" i="2"/>
  <c r="BF2601" i="2"/>
  <c r="T2601" i="2"/>
  <c r="R2601" i="2"/>
  <c r="P2601" i="2"/>
  <c r="BI2600" i="2"/>
  <c r="BH2600" i="2"/>
  <c r="BG2600" i="2"/>
  <c r="BF2600" i="2"/>
  <c r="T2600" i="2"/>
  <c r="R2600" i="2"/>
  <c r="P2600" i="2"/>
  <c r="BI2583" i="2"/>
  <c r="BH2583" i="2"/>
  <c r="BG2583" i="2"/>
  <c r="BF2583" i="2"/>
  <c r="T2583" i="2"/>
  <c r="R2583" i="2"/>
  <c r="P2583" i="2"/>
  <c r="BI2581" i="2"/>
  <c r="BH2581" i="2"/>
  <c r="BG2581" i="2"/>
  <c r="BF2581" i="2"/>
  <c r="T2581" i="2"/>
  <c r="R2581" i="2"/>
  <c r="P2581" i="2"/>
  <c r="BI2580" i="2"/>
  <c r="BH2580" i="2"/>
  <c r="BG2580" i="2"/>
  <c r="BF2580" i="2"/>
  <c r="T2580" i="2"/>
  <c r="R2580" i="2"/>
  <c r="P2580" i="2"/>
  <c r="BI2579" i="2"/>
  <c r="BH2579" i="2"/>
  <c r="BG2579" i="2"/>
  <c r="BF2579" i="2"/>
  <c r="T2579" i="2"/>
  <c r="R2579" i="2"/>
  <c r="P2579" i="2"/>
  <c r="BI2577" i="2"/>
  <c r="BH2577" i="2"/>
  <c r="BG2577" i="2"/>
  <c r="BF2577" i="2"/>
  <c r="T2577" i="2"/>
  <c r="R2577" i="2"/>
  <c r="P2577" i="2"/>
  <c r="BI2576" i="2"/>
  <c r="BH2576" i="2"/>
  <c r="BG2576" i="2"/>
  <c r="BF2576" i="2"/>
  <c r="T2576" i="2"/>
  <c r="R2576" i="2"/>
  <c r="P2576" i="2"/>
  <c r="BI2574" i="2"/>
  <c r="BH2574" i="2"/>
  <c r="BG2574" i="2"/>
  <c r="BF2574" i="2"/>
  <c r="T2574" i="2"/>
  <c r="R2574" i="2"/>
  <c r="P2574" i="2"/>
  <c r="BI2573" i="2"/>
  <c r="BH2573" i="2"/>
  <c r="BG2573" i="2"/>
  <c r="BF2573" i="2"/>
  <c r="T2573" i="2"/>
  <c r="R2573" i="2"/>
  <c r="P2573" i="2"/>
  <c r="BI2571" i="2"/>
  <c r="BH2571" i="2"/>
  <c r="BG2571" i="2"/>
  <c r="BF2571" i="2"/>
  <c r="T2571" i="2"/>
  <c r="R2571" i="2"/>
  <c r="P2571" i="2"/>
  <c r="BI2569" i="2"/>
  <c r="BH2569" i="2"/>
  <c r="BG2569" i="2"/>
  <c r="BF2569" i="2"/>
  <c r="T2569" i="2"/>
  <c r="R2569" i="2"/>
  <c r="P2569" i="2"/>
  <c r="BI2567" i="2"/>
  <c r="BH2567" i="2"/>
  <c r="BG2567" i="2"/>
  <c r="BF2567" i="2"/>
  <c r="T2567" i="2"/>
  <c r="R2567" i="2"/>
  <c r="P2567" i="2"/>
  <c r="BI2565" i="2"/>
  <c r="BH2565" i="2"/>
  <c r="BG2565" i="2"/>
  <c r="BF2565" i="2"/>
  <c r="T2565" i="2"/>
  <c r="R2565" i="2"/>
  <c r="P2565" i="2"/>
  <c r="BI2564" i="2"/>
  <c r="BH2564" i="2"/>
  <c r="BG2564" i="2"/>
  <c r="BF2564" i="2"/>
  <c r="T2564" i="2"/>
  <c r="R2564" i="2"/>
  <c r="P2564" i="2"/>
  <c r="BI2562" i="2"/>
  <c r="BH2562" i="2"/>
  <c r="BG2562" i="2"/>
  <c r="BF2562" i="2"/>
  <c r="T2562" i="2"/>
  <c r="R2562" i="2"/>
  <c r="P2562" i="2"/>
  <c r="BI2561" i="2"/>
  <c r="BH2561" i="2"/>
  <c r="BG2561" i="2"/>
  <c r="BF2561" i="2"/>
  <c r="T2561" i="2"/>
  <c r="R2561" i="2"/>
  <c r="P2561" i="2"/>
  <c r="BI2560" i="2"/>
  <c r="BH2560" i="2"/>
  <c r="BG2560" i="2"/>
  <c r="BF2560" i="2"/>
  <c r="T2560" i="2"/>
  <c r="R2560" i="2"/>
  <c r="P2560" i="2"/>
  <c r="BI2558" i="2"/>
  <c r="BH2558" i="2"/>
  <c r="BG2558" i="2"/>
  <c r="BF2558" i="2"/>
  <c r="T2558" i="2"/>
  <c r="R2558" i="2"/>
  <c r="P2558" i="2"/>
  <c r="BI2557" i="2"/>
  <c r="BH2557" i="2"/>
  <c r="BG2557" i="2"/>
  <c r="BF2557" i="2"/>
  <c r="T2557" i="2"/>
  <c r="R2557" i="2"/>
  <c r="P2557" i="2"/>
  <c r="BI2556" i="2"/>
  <c r="BH2556" i="2"/>
  <c r="BG2556" i="2"/>
  <c r="BF2556" i="2"/>
  <c r="T2556" i="2"/>
  <c r="R2556" i="2"/>
  <c r="P2556" i="2"/>
  <c r="BI2554" i="2"/>
  <c r="BH2554" i="2"/>
  <c r="BG2554" i="2"/>
  <c r="BF2554" i="2"/>
  <c r="T2554" i="2"/>
  <c r="R2554" i="2"/>
  <c r="P2554" i="2"/>
  <c r="BI2553" i="2"/>
  <c r="BH2553" i="2"/>
  <c r="BG2553" i="2"/>
  <c r="BF2553" i="2"/>
  <c r="T2553" i="2"/>
  <c r="R2553" i="2"/>
  <c r="P2553" i="2"/>
  <c r="BI2548" i="2"/>
  <c r="BH2548" i="2"/>
  <c r="BG2548" i="2"/>
  <c r="BF2548" i="2"/>
  <c r="T2548" i="2"/>
  <c r="R2548" i="2"/>
  <c r="P2548" i="2"/>
  <c r="BI2547" i="2"/>
  <c r="BH2547" i="2"/>
  <c r="BG2547" i="2"/>
  <c r="BF2547" i="2"/>
  <c r="T2547" i="2"/>
  <c r="R2547" i="2"/>
  <c r="P2547" i="2"/>
  <c r="BI2545" i="2"/>
  <c r="BH2545" i="2"/>
  <c r="BG2545" i="2"/>
  <c r="BF2545" i="2"/>
  <c r="T2545" i="2"/>
  <c r="R2545" i="2"/>
  <c r="P2545" i="2"/>
  <c r="BI2543" i="2"/>
  <c r="BH2543" i="2"/>
  <c r="BG2543" i="2"/>
  <c r="BF2543" i="2"/>
  <c r="T2543" i="2"/>
  <c r="R2543" i="2"/>
  <c r="P2543" i="2"/>
  <c r="BI2541" i="2"/>
  <c r="BH2541" i="2"/>
  <c r="BG2541" i="2"/>
  <c r="BF2541" i="2"/>
  <c r="T2541" i="2"/>
  <c r="R2541" i="2"/>
  <c r="P2541" i="2"/>
  <c r="BI2537" i="2"/>
  <c r="BH2537" i="2"/>
  <c r="BG2537" i="2"/>
  <c r="BF2537" i="2"/>
  <c r="T2537" i="2"/>
  <c r="R2537" i="2"/>
  <c r="P2537" i="2"/>
  <c r="BI2535" i="2"/>
  <c r="BH2535" i="2"/>
  <c r="BG2535" i="2"/>
  <c r="BF2535" i="2"/>
  <c r="T2535" i="2"/>
  <c r="R2535" i="2"/>
  <c r="P2535" i="2"/>
  <c r="BI2533" i="2"/>
  <c r="BH2533" i="2"/>
  <c r="BG2533" i="2"/>
  <c r="BF2533" i="2"/>
  <c r="T2533" i="2"/>
  <c r="R2533" i="2"/>
  <c r="P2533" i="2"/>
  <c r="BI2531" i="2"/>
  <c r="BH2531" i="2"/>
  <c r="BG2531" i="2"/>
  <c r="BF2531" i="2"/>
  <c r="T2531" i="2"/>
  <c r="R2531" i="2"/>
  <c r="P2531" i="2"/>
  <c r="BI2529" i="2"/>
  <c r="BH2529" i="2"/>
  <c r="BG2529" i="2"/>
  <c r="BF2529" i="2"/>
  <c r="T2529" i="2"/>
  <c r="R2529" i="2"/>
  <c r="P2529" i="2"/>
  <c r="BI2527" i="2"/>
  <c r="BH2527" i="2"/>
  <c r="BG2527" i="2"/>
  <c r="BF2527" i="2"/>
  <c r="T2527" i="2"/>
  <c r="R2527" i="2"/>
  <c r="P2527" i="2"/>
  <c r="BI2525" i="2"/>
  <c r="BH2525" i="2"/>
  <c r="BG2525" i="2"/>
  <c r="BF2525" i="2"/>
  <c r="T2525" i="2"/>
  <c r="R2525" i="2"/>
  <c r="P2525" i="2"/>
  <c r="BI2523" i="2"/>
  <c r="BH2523" i="2"/>
  <c r="BG2523" i="2"/>
  <c r="BF2523" i="2"/>
  <c r="T2523" i="2"/>
  <c r="R2523" i="2"/>
  <c r="P2523" i="2"/>
  <c r="BI2521" i="2"/>
  <c r="BH2521" i="2"/>
  <c r="BG2521" i="2"/>
  <c r="BF2521" i="2"/>
  <c r="T2521" i="2"/>
  <c r="R2521" i="2"/>
  <c r="P2521" i="2"/>
  <c r="BI2508" i="2"/>
  <c r="BH2508" i="2"/>
  <c r="BG2508" i="2"/>
  <c r="BF2508" i="2"/>
  <c r="T2508" i="2"/>
  <c r="R2508" i="2"/>
  <c r="P2508" i="2"/>
  <c r="BI2506" i="2"/>
  <c r="BH2506" i="2"/>
  <c r="BG2506" i="2"/>
  <c r="BF2506" i="2"/>
  <c r="T2506" i="2"/>
  <c r="R2506" i="2"/>
  <c r="P2506" i="2"/>
  <c r="BI2504" i="2"/>
  <c r="BH2504" i="2"/>
  <c r="BG2504" i="2"/>
  <c r="BF2504" i="2"/>
  <c r="T2504" i="2"/>
  <c r="R2504" i="2"/>
  <c r="P2504" i="2"/>
  <c r="BI2503" i="2"/>
  <c r="BH2503" i="2"/>
  <c r="BG2503" i="2"/>
  <c r="BF2503" i="2"/>
  <c r="T2503" i="2"/>
  <c r="R2503" i="2"/>
  <c r="P2503" i="2"/>
  <c r="BI2499" i="2"/>
  <c r="BH2499" i="2"/>
  <c r="BG2499" i="2"/>
  <c r="BF2499" i="2"/>
  <c r="T2499" i="2"/>
  <c r="R2499" i="2"/>
  <c r="P2499" i="2"/>
  <c r="BI2497" i="2"/>
  <c r="BH2497" i="2"/>
  <c r="BG2497" i="2"/>
  <c r="BF2497" i="2"/>
  <c r="T2497" i="2"/>
  <c r="R2497" i="2"/>
  <c r="P2497" i="2"/>
  <c r="BI2495" i="2"/>
  <c r="BH2495" i="2"/>
  <c r="BG2495" i="2"/>
  <c r="BF2495" i="2"/>
  <c r="T2495" i="2"/>
  <c r="R2495" i="2"/>
  <c r="P2495" i="2"/>
  <c r="BI2493" i="2"/>
  <c r="BH2493" i="2"/>
  <c r="BG2493" i="2"/>
  <c r="BF2493" i="2"/>
  <c r="T2493" i="2"/>
  <c r="R2493" i="2"/>
  <c r="P2493" i="2"/>
  <c r="BI2491" i="2"/>
  <c r="BH2491" i="2"/>
  <c r="BG2491" i="2"/>
  <c r="BF2491" i="2"/>
  <c r="T2491" i="2"/>
  <c r="R2491" i="2"/>
  <c r="P2491" i="2"/>
  <c r="BI2487" i="2"/>
  <c r="BH2487" i="2"/>
  <c r="BG2487" i="2"/>
  <c r="BF2487" i="2"/>
  <c r="T2487" i="2"/>
  <c r="R2487" i="2"/>
  <c r="P2487" i="2"/>
  <c r="BI2485" i="2"/>
  <c r="BH2485" i="2"/>
  <c r="BG2485" i="2"/>
  <c r="BF2485" i="2"/>
  <c r="T2485" i="2"/>
  <c r="R2485" i="2"/>
  <c r="P2485" i="2"/>
  <c r="BI2483" i="2"/>
  <c r="BH2483" i="2"/>
  <c r="BG2483" i="2"/>
  <c r="BF2483" i="2"/>
  <c r="T2483" i="2"/>
  <c r="R2483" i="2"/>
  <c r="P2483" i="2"/>
  <c r="BI2478" i="2"/>
  <c r="BH2478" i="2"/>
  <c r="BG2478" i="2"/>
  <c r="BF2478" i="2"/>
  <c r="T2478" i="2"/>
  <c r="R2478" i="2"/>
  <c r="P2478" i="2"/>
  <c r="BI2476" i="2"/>
  <c r="BH2476" i="2"/>
  <c r="BG2476" i="2"/>
  <c r="BF2476" i="2"/>
  <c r="T2476" i="2"/>
  <c r="R2476" i="2"/>
  <c r="P2476" i="2"/>
  <c r="BI2470" i="2"/>
  <c r="BH2470" i="2"/>
  <c r="BG2470" i="2"/>
  <c r="BF2470" i="2"/>
  <c r="T2470" i="2"/>
  <c r="R2470" i="2"/>
  <c r="P2470" i="2"/>
  <c r="BI2469" i="2"/>
  <c r="BH2469" i="2"/>
  <c r="BG2469" i="2"/>
  <c r="BF2469" i="2"/>
  <c r="T2469" i="2"/>
  <c r="R2469" i="2"/>
  <c r="P2469" i="2"/>
  <c r="BI2467" i="2"/>
  <c r="BH2467" i="2"/>
  <c r="BG2467" i="2"/>
  <c r="BF2467" i="2"/>
  <c r="T2467" i="2"/>
  <c r="R2467" i="2"/>
  <c r="P2467" i="2"/>
  <c r="BI2466" i="2"/>
  <c r="BH2466" i="2"/>
  <c r="BG2466" i="2"/>
  <c r="BF2466" i="2"/>
  <c r="T2466" i="2"/>
  <c r="R2466" i="2"/>
  <c r="P2466" i="2"/>
  <c r="BI2464" i="2"/>
  <c r="BH2464" i="2"/>
  <c r="BG2464" i="2"/>
  <c r="BF2464" i="2"/>
  <c r="T2464" i="2"/>
  <c r="R2464" i="2"/>
  <c r="P2464" i="2"/>
  <c r="BI2463" i="2"/>
  <c r="BH2463" i="2"/>
  <c r="BG2463" i="2"/>
  <c r="BF2463" i="2"/>
  <c r="T2463" i="2"/>
  <c r="R2463" i="2"/>
  <c r="P2463" i="2"/>
  <c r="BI2461" i="2"/>
  <c r="BH2461" i="2"/>
  <c r="BG2461" i="2"/>
  <c r="BF2461" i="2"/>
  <c r="T2461" i="2"/>
  <c r="R2461" i="2"/>
  <c r="P2461" i="2"/>
  <c r="BI2460" i="2"/>
  <c r="BH2460" i="2"/>
  <c r="BG2460" i="2"/>
  <c r="BF2460" i="2"/>
  <c r="T2460" i="2"/>
  <c r="R2460" i="2"/>
  <c r="P2460" i="2"/>
  <c r="BI2459" i="2"/>
  <c r="BH2459" i="2"/>
  <c r="BG2459" i="2"/>
  <c r="BF2459" i="2"/>
  <c r="T2459" i="2"/>
  <c r="R2459" i="2"/>
  <c r="P2459" i="2"/>
  <c r="BI2454" i="2"/>
  <c r="BH2454" i="2"/>
  <c r="BG2454" i="2"/>
  <c r="BF2454" i="2"/>
  <c r="T2454" i="2"/>
  <c r="R2454" i="2"/>
  <c r="P2454" i="2"/>
  <c r="BI2453" i="2"/>
  <c r="BH2453" i="2"/>
  <c r="BG2453" i="2"/>
  <c r="BF2453" i="2"/>
  <c r="T2453" i="2"/>
  <c r="R2453" i="2"/>
  <c r="P2453" i="2"/>
  <c r="BI2452" i="2"/>
  <c r="BH2452" i="2"/>
  <c r="BG2452" i="2"/>
  <c r="BF2452" i="2"/>
  <c r="T2452" i="2"/>
  <c r="R2452" i="2"/>
  <c r="P2452" i="2"/>
  <c r="BI2448" i="2"/>
  <c r="BH2448" i="2"/>
  <c r="BG2448" i="2"/>
  <c r="BF2448" i="2"/>
  <c r="T2448" i="2"/>
  <c r="R2448" i="2"/>
  <c r="P2448" i="2"/>
  <c r="BI2446" i="2"/>
  <c r="BH2446" i="2"/>
  <c r="BG2446" i="2"/>
  <c r="BF2446" i="2"/>
  <c r="T2446" i="2"/>
  <c r="R2446" i="2"/>
  <c r="P2446" i="2"/>
  <c r="BI2441" i="2"/>
  <c r="BH2441" i="2"/>
  <c r="BG2441" i="2"/>
  <c r="BF2441" i="2"/>
  <c r="T2441" i="2"/>
  <c r="R2441" i="2"/>
  <c r="P2441" i="2"/>
  <c r="BI2439" i="2"/>
  <c r="BH2439" i="2"/>
  <c r="BG2439" i="2"/>
  <c r="BF2439" i="2"/>
  <c r="T2439" i="2"/>
  <c r="R2439" i="2"/>
  <c r="P2439" i="2"/>
  <c r="BI2438" i="2"/>
  <c r="BH2438" i="2"/>
  <c r="BG2438" i="2"/>
  <c r="BF2438" i="2"/>
  <c r="T2438" i="2"/>
  <c r="R2438" i="2"/>
  <c r="P2438" i="2"/>
  <c r="BI2437" i="2"/>
  <c r="BH2437" i="2"/>
  <c r="BG2437" i="2"/>
  <c r="BF2437" i="2"/>
  <c r="T2437" i="2"/>
  <c r="R2437" i="2"/>
  <c r="P2437" i="2"/>
  <c r="BI2433" i="2"/>
  <c r="BH2433" i="2"/>
  <c r="BG2433" i="2"/>
  <c r="BF2433" i="2"/>
  <c r="T2433" i="2"/>
  <c r="R2433" i="2"/>
  <c r="P2433" i="2"/>
  <c r="BI2431" i="2"/>
  <c r="BH2431" i="2"/>
  <c r="BG2431" i="2"/>
  <c r="BF2431" i="2"/>
  <c r="T2431" i="2"/>
  <c r="R2431" i="2"/>
  <c r="P2431" i="2"/>
  <c r="BI2429" i="2"/>
  <c r="BH2429" i="2"/>
  <c r="BG2429" i="2"/>
  <c r="BF2429" i="2"/>
  <c r="T2429" i="2"/>
  <c r="R2429" i="2"/>
  <c r="P2429" i="2"/>
  <c r="BI2427" i="2"/>
  <c r="BH2427" i="2"/>
  <c r="BG2427" i="2"/>
  <c r="BF2427" i="2"/>
  <c r="T2427" i="2"/>
  <c r="R2427" i="2"/>
  <c r="P2427" i="2"/>
  <c r="BI2425" i="2"/>
  <c r="BH2425" i="2"/>
  <c r="BG2425" i="2"/>
  <c r="BF2425" i="2"/>
  <c r="T2425" i="2"/>
  <c r="R2425" i="2"/>
  <c r="P2425" i="2"/>
  <c r="BI2419" i="2"/>
  <c r="BH2419" i="2"/>
  <c r="BG2419" i="2"/>
  <c r="BF2419" i="2"/>
  <c r="T2419" i="2"/>
  <c r="R2419" i="2"/>
  <c r="P2419" i="2"/>
  <c r="BI2417" i="2"/>
  <c r="BH2417" i="2"/>
  <c r="BG2417" i="2"/>
  <c r="BF2417" i="2"/>
  <c r="T2417" i="2"/>
  <c r="R2417" i="2"/>
  <c r="P2417" i="2"/>
  <c r="BI2415" i="2"/>
  <c r="BH2415" i="2"/>
  <c r="BG2415" i="2"/>
  <c r="BF2415" i="2"/>
  <c r="T2415" i="2"/>
  <c r="R2415" i="2"/>
  <c r="P2415" i="2"/>
  <c r="BI2412" i="2"/>
  <c r="BH2412" i="2"/>
  <c r="BG2412" i="2"/>
  <c r="BF2412" i="2"/>
  <c r="T2412" i="2"/>
  <c r="R2412" i="2"/>
  <c r="P2412" i="2"/>
  <c r="BI2406" i="2"/>
  <c r="BH2406" i="2"/>
  <c r="BG2406" i="2"/>
  <c r="BF2406" i="2"/>
  <c r="T2406" i="2"/>
  <c r="R2406" i="2"/>
  <c r="P2406" i="2"/>
  <c r="BI2404" i="2"/>
  <c r="BH2404" i="2"/>
  <c r="BG2404" i="2"/>
  <c r="BF2404" i="2"/>
  <c r="T2404" i="2"/>
  <c r="R2404" i="2"/>
  <c r="P2404" i="2"/>
  <c r="BI2400" i="2"/>
  <c r="BH2400" i="2"/>
  <c r="BG2400" i="2"/>
  <c r="BF2400" i="2"/>
  <c r="T2400" i="2"/>
  <c r="R2400" i="2"/>
  <c r="P2400" i="2"/>
  <c r="BI2395" i="2"/>
  <c r="BH2395" i="2"/>
  <c r="BG2395" i="2"/>
  <c r="BF2395" i="2"/>
  <c r="T2395" i="2"/>
  <c r="R2395" i="2"/>
  <c r="P2395" i="2"/>
  <c r="BI2393" i="2"/>
  <c r="BH2393" i="2"/>
  <c r="BG2393" i="2"/>
  <c r="BF2393" i="2"/>
  <c r="T2393" i="2"/>
  <c r="R2393" i="2"/>
  <c r="P2393" i="2"/>
  <c r="BI2392" i="2"/>
  <c r="BH2392" i="2"/>
  <c r="BG2392" i="2"/>
  <c r="BF2392" i="2"/>
  <c r="T2392" i="2"/>
  <c r="R2392" i="2"/>
  <c r="P2392" i="2"/>
  <c r="BI2386" i="2"/>
  <c r="BH2386" i="2"/>
  <c r="BG2386" i="2"/>
  <c r="BF2386" i="2"/>
  <c r="T2386" i="2"/>
  <c r="R2386" i="2"/>
  <c r="P2386" i="2"/>
  <c r="BI2384" i="2"/>
  <c r="BH2384" i="2"/>
  <c r="BG2384" i="2"/>
  <c r="BF2384" i="2"/>
  <c r="T2384" i="2"/>
  <c r="R2384" i="2"/>
  <c r="P2384" i="2"/>
  <c r="BI2382" i="2"/>
  <c r="BH2382" i="2"/>
  <c r="BG2382" i="2"/>
  <c r="BF2382" i="2"/>
  <c r="T2382" i="2"/>
  <c r="R2382" i="2"/>
  <c r="P2382" i="2"/>
  <c r="BI2380" i="2"/>
  <c r="BH2380" i="2"/>
  <c r="BG2380" i="2"/>
  <c r="BF2380" i="2"/>
  <c r="T2380" i="2"/>
  <c r="R2380" i="2"/>
  <c r="P2380" i="2"/>
  <c r="BI2378" i="2"/>
  <c r="BH2378" i="2"/>
  <c r="BG2378" i="2"/>
  <c r="BF2378" i="2"/>
  <c r="T2378" i="2"/>
  <c r="R2378" i="2"/>
  <c r="P2378" i="2"/>
  <c r="BI2376" i="2"/>
  <c r="BH2376" i="2"/>
  <c r="BG2376" i="2"/>
  <c r="BF2376" i="2"/>
  <c r="T2376" i="2"/>
  <c r="R2376" i="2"/>
  <c r="P2376" i="2"/>
  <c r="BI2374" i="2"/>
  <c r="BH2374" i="2"/>
  <c r="BG2374" i="2"/>
  <c r="BF2374" i="2"/>
  <c r="T2374" i="2"/>
  <c r="R2374" i="2"/>
  <c r="P2374" i="2"/>
  <c r="BI2372" i="2"/>
  <c r="BH2372" i="2"/>
  <c r="BG2372" i="2"/>
  <c r="BF2372" i="2"/>
  <c r="T2372" i="2"/>
  <c r="R2372" i="2"/>
  <c r="P2372" i="2"/>
  <c r="BI2368" i="2"/>
  <c r="BH2368" i="2"/>
  <c r="BG2368" i="2"/>
  <c r="BF2368" i="2"/>
  <c r="T2368" i="2"/>
  <c r="R2368" i="2"/>
  <c r="P2368" i="2"/>
  <c r="BI2366" i="2"/>
  <c r="BH2366" i="2"/>
  <c r="BG2366" i="2"/>
  <c r="BF2366" i="2"/>
  <c r="T2366" i="2"/>
  <c r="R2366" i="2"/>
  <c r="P2366" i="2"/>
  <c r="BI2365" i="2"/>
  <c r="BH2365" i="2"/>
  <c r="BG2365" i="2"/>
  <c r="BF2365" i="2"/>
  <c r="T2365" i="2"/>
  <c r="R2365" i="2"/>
  <c r="P2365" i="2"/>
  <c r="BI2363" i="2"/>
  <c r="BH2363" i="2"/>
  <c r="BG2363" i="2"/>
  <c r="BF2363" i="2"/>
  <c r="T2363" i="2"/>
  <c r="R2363" i="2"/>
  <c r="P2363" i="2"/>
  <c r="BI2361" i="2"/>
  <c r="BH2361" i="2"/>
  <c r="BG2361" i="2"/>
  <c r="BF2361" i="2"/>
  <c r="T2361" i="2"/>
  <c r="R2361" i="2"/>
  <c r="P2361" i="2"/>
  <c r="BI2359" i="2"/>
  <c r="BH2359" i="2"/>
  <c r="BG2359" i="2"/>
  <c r="BF2359" i="2"/>
  <c r="T2359" i="2"/>
  <c r="R2359" i="2"/>
  <c r="P2359" i="2"/>
  <c r="BI2357" i="2"/>
  <c r="BH2357" i="2"/>
  <c r="BG2357" i="2"/>
  <c r="BF2357" i="2"/>
  <c r="T2357" i="2"/>
  <c r="R2357" i="2"/>
  <c r="P2357" i="2"/>
  <c r="BI2355" i="2"/>
  <c r="BH2355" i="2"/>
  <c r="BG2355" i="2"/>
  <c r="BF2355" i="2"/>
  <c r="T2355" i="2"/>
  <c r="R2355" i="2"/>
  <c r="P2355" i="2"/>
  <c r="BI2353" i="2"/>
  <c r="BH2353" i="2"/>
  <c r="BG2353" i="2"/>
  <c r="BF2353" i="2"/>
  <c r="T2353" i="2"/>
  <c r="R2353" i="2"/>
  <c r="P2353" i="2"/>
  <c r="BI2345" i="2"/>
  <c r="BH2345" i="2"/>
  <c r="BG2345" i="2"/>
  <c r="BF2345" i="2"/>
  <c r="T2345" i="2"/>
  <c r="R2345" i="2"/>
  <c r="P2345" i="2"/>
  <c r="BI2343" i="2"/>
  <c r="BH2343" i="2"/>
  <c r="BG2343" i="2"/>
  <c r="BF2343" i="2"/>
  <c r="T2343" i="2"/>
  <c r="R2343" i="2"/>
  <c r="P2343" i="2"/>
  <c r="BI2341" i="2"/>
  <c r="BH2341" i="2"/>
  <c r="BG2341" i="2"/>
  <c r="BF2341" i="2"/>
  <c r="T2341" i="2"/>
  <c r="R2341" i="2"/>
  <c r="P2341" i="2"/>
  <c r="BI2337" i="2"/>
  <c r="BH2337" i="2"/>
  <c r="BG2337" i="2"/>
  <c r="BF2337" i="2"/>
  <c r="T2337" i="2"/>
  <c r="R2337" i="2"/>
  <c r="P2337" i="2"/>
  <c r="BI2335" i="2"/>
  <c r="BH2335" i="2"/>
  <c r="BG2335" i="2"/>
  <c r="BF2335" i="2"/>
  <c r="T2335" i="2"/>
  <c r="R2335" i="2"/>
  <c r="P2335" i="2"/>
  <c r="BI2333" i="2"/>
  <c r="BH2333" i="2"/>
  <c r="BG2333" i="2"/>
  <c r="BF2333" i="2"/>
  <c r="T2333" i="2"/>
  <c r="R2333" i="2"/>
  <c r="P2333" i="2"/>
  <c r="BI2329" i="2"/>
  <c r="BH2329" i="2"/>
  <c r="BG2329" i="2"/>
  <c r="BF2329" i="2"/>
  <c r="T2329" i="2"/>
  <c r="R2329" i="2"/>
  <c r="P2329" i="2"/>
  <c r="BI2327" i="2"/>
  <c r="BH2327" i="2"/>
  <c r="BG2327" i="2"/>
  <c r="BF2327" i="2"/>
  <c r="T2327" i="2"/>
  <c r="R2327" i="2"/>
  <c r="P2327" i="2"/>
  <c r="BI2325" i="2"/>
  <c r="BH2325" i="2"/>
  <c r="BG2325" i="2"/>
  <c r="BF2325" i="2"/>
  <c r="T2325" i="2"/>
  <c r="R2325" i="2"/>
  <c r="P2325" i="2"/>
  <c r="BI2323" i="2"/>
  <c r="BH2323" i="2"/>
  <c r="BG2323" i="2"/>
  <c r="BF2323" i="2"/>
  <c r="T2323" i="2"/>
  <c r="R2323" i="2"/>
  <c r="P2323" i="2"/>
  <c r="BI2321" i="2"/>
  <c r="BH2321" i="2"/>
  <c r="BG2321" i="2"/>
  <c r="BF2321" i="2"/>
  <c r="T2321" i="2"/>
  <c r="R2321" i="2"/>
  <c r="P2321" i="2"/>
  <c r="BI2319" i="2"/>
  <c r="BH2319" i="2"/>
  <c r="BG2319" i="2"/>
  <c r="BF2319" i="2"/>
  <c r="T2319" i="2"/>
  <c r="R2319" i="2"/>
  <c r="P2319" i="2"/>
  <c r="BI2317" i="2"/>
  <c r="BH2317" i="2"/>
  <c r="BG2317" i="2"/>
  <c r="BF2317" i="2"/>
  <c r="T2317" i="2"/>
  <c r="R2317" i="2"/>
  <c r="P2317" i="2"/>
  <c r="BI2315" i="2"/>
  <c r="BH2315" i="2"/>
  <c r="BG2315" i="2"/>
  <c r="BF2315" i="2"/>
  <c r="T2315" i="2"/>
  <c r="R2315" i="2"/>
  <c r="P2315" i="2"/>
  <c r="BI2307" i="2"/>
  <c r="BH2307" i="2"/>
  <c r="BG2307" i="2"/>
  <c r="BF2307" i="2"/>
  <c r="T2307" i="2"/>
  <c r="R2307" i="2"/>
  <c r="P2307" i="2"/>
  <c r="BI2306" i="2"/>
  <c r="BH2306" i="2"/>
  <c r="BG2306" i="2"/>
  <c r="BF2306" i="2"/>
  <c r="T2306" i="2"/>
  <c r="R2306" i="2"/>
  <c r="P2306" i="2"/>
  <c r="BI2305" i="2"/>
  <c r="BH2305" i="2"/>
  <c r="BG2305" i="2"/>
  <c r="BF2305" i="2"/>
  <c r="T2305" i="2"/>
  <c r="R2305" i="2"/>
  <c r="P2305" i="2"/>
  <c r="BI2301" i="2"/>
  <c r="BH2301" i="2"/>
  <c r="BG2301" i="2"/>
  <c r="BF2301" i="2"/>
  <c r="T2301" i="2"/>
  <c r="R2301" i="2"/>
  <c r="P2301" i="2"/>
  <c r="BI2299" i="2"/>
  <c r="BH2299" i="2"/>
  <c r="BG2299" i="2"/>
  <c r="BF2299" i="2"/>
  <c r="T2299" i="2"/>
  <c r="R2299" i="2"/>
  <c r="P2299" i="2"/>
  <c r="BI2297" i="2"/>
  <c r="BH2297" i="2"/>
  <c r="BG2297" i="2"/>
  <c r="BF2297" i="2"/>
  <c r="T2297" i="2"/>
  <c r="R2297" i="2"/>
  <c r="P2297" i="2"/>
  <c r="BI2296" i="2"/>
  <c r="BH2296" i="2"/>
  <c r="BG2296" i="2"/>
  <c r="BF2296" i="2"/>
  <c r="T2296" i="2"/>
  <c r="R2296" i="2"/>
  <c r="P2296" i="2"/>
  <c r="BI2295" i="2"/>
  <c r="BH2295" i="2"/>
  <c r="BG2295" i="2"/>
  <c r="BF2295" i="2"/>
  <c r="T2295" i="2"/>
  <c r="R2295" i="2"/>
  <c r="P2295" i="2"/>
  <c r="BI2291" i="2"/>
  <c r="BH2291" i="2"/>
  <c r="BG2291" i="2"/>
  <c r="BF2291" i="2"/>
  <c r="T2291" i="2"/>
  <c r="R2291" i="2"/>
  <c r="P2291" i="2"/>
  <c r="BI2290" i="2"/>
  <c r="BH2290" i="2"/>
  <c r="BG2290" i="2"/>
  <c r="BF2290" i="2"/>
  <c r="T2290" i="2"/>
  <c r="R2290" i="2"/>
  <c r="P2290" i="2"/>
  <c r="BI2284" i="2"/>
  <c r="BH2284" i="2"/>
  <c r="BG2284" i="2"/>
  <c r="BF2284" i="2"/>
  <c r="T2284" i="2"/>
  <c r="R2284" i="2"/>
  <c r="P2284" i="2"/>
  <c r="BI2282" i="2"/>
  <c r="BH2282" i="2"/>
  <c r="BG2282" i="2"/>
  <c r="BF2282" i="2"/>
  <c r="T2282" i="2"/>
  <c r="R2282" i="2"/>
  <c r="P2282" i="2"/>
  <c r="BI2280" i="2"/>
  <c r="BH2280" i="2"/>
  <c r="BG2280" i="2"/>
  <c r="BF2280" i="2"/>
  <c r="T2280" i="2"/>
  <c r="R2280" i="2"/>
  <c r="P2280" i="2"/>
  <c r="BI2278" i="2"/>
  <c r="BH2278" i="2"/>
  <c r="BG2278" i="2"/>
  <c r="BF2278" i="2"/>
  <c r="T2278" i="2"/>
  <c r="R2278" i="2"/>
  <c r="P2278" i="2"/>
  <c r="BI2276" i="2"/>
  <c r="BH2276" i="2"/>
  <c r="BG2276" i="2"/>
  <c r="BF2276" i="2"/>
  <c r="T2276" i="2"/>
  <c r="R2276" i="2"/>
  <c r="P2276" i="2"/>
  <c r="BI2271" i="2"/>
  <c r="BH2271" i="2"/>
  <c r="BG2271" i="2"/>
  <c r="BF2271" i="2"/>
  <c r="T2271" i="2"/>
  <c r="R2271" i="2"/>
  <c r="P2271" i="2"/>
  <c r="BI2269" i="2"/>
  <c r="BH2269" i="2"/>
  <c r="BG2269" i="2"/>
  <c r="BF2269" i="2"/>
  <c r="T2269" i="2"/>
  <c r="R2269" i="2"/>
  <c r="P2269" i="2"/>
  <c r="BI2267" i="2"/>
  <c r="BH2267" i="2"/>
  <c r="BG2267" i="2"/>
  <c r="BF2267" i="2"/>
  <c r="T2267" i="2"/>
  <c r="R2267" i="2"/>
  <c r="P2267" i="2"/>
  <c r="BI2265" i="2"/>
  <c r="BH2265" i="2"/>
  <c r="BG2265" i="2"/>
  <c r="BF2265" i="2"/>
  <c r="T2265" i="2"/>
  <c r="R2265" i="2"/>
  <c r="P2265" i="2"/>
  <c r="BI2263" i="2"/>
  <c r="BH2263" i="2"/>
  <c r="BG2263" i="2"/>
  <c r="BF2263" i="2"/>
  <c r="T2263" i="2"/>
  <c r="R2263" i="2"/>
  <c r="P2263" i="2"/>
  <c r="BI2259" i="2"/>
  <c r="BH2259" i="2"/>
  <c r="BG2259" i="2"/>
  <c r="BF2259" i="2"/>
  <c r="T2259" i="2"/>
  <c r="R2259" i="2"/>
  <c r="P2259" i="2"/>
  <c r="BI2257" i="2"/>
  <c r="BH2257" i="2"/>
  <c r="BG2257" i="2"/>
  <c r="BF2257" i="2"/>
  <c r="T2257" i="2"/>
  <c r="R2257" i="2"/>
  <c r="P2257" i="2"/>
  <c r="BI2256" i="2"/>
  <c r="BH2256" i="2"/>
  <c r="BG2256" i="2"/>
  <c r="BF2256" i="2"/>
  <c r="T2256" i="2"/>
  <c r="R2256" i="2"/>
  <c r="P2256" i="2"/>
  <c r="BI2254" i="2"/>
  <c r="BH2254" i="2"/>
  <c r="BG2254" i="2"/>
  <c r="BF2254" i="2"/>
  <c r="T2254" i="2"/>
  <c r="R2254" i="2"/>
  <c r="P2254" i="2"/>
  <c r="BI2252" i="2"/>
  <c r="BH2252" i="2"/>
  <c r="BG2252" i="2"/>
  <c r="BF2252" i="2"/>
  <c r="T2252" i="2"/>
  <c r="R2252" i="2"/>
  <c r="P2252" i="2"/>
  <c r="BI2247" i="2"/>
  <c r="BH2247" i="2"/>
  <c r="BG2247" i="2"/>
  <c r="BF2247" i="2"/>
  <c r="T2247" i="2"/>
  <c r="R2247" i="2"/>
  <c r="P2247" i="2"/>
  <c r="BI2245" i="2"/>
  <c r="BH2245" i="2"/>
  <c r="BG2245" i="2"/>
  <c r="BF2245" i="2"/>
  <c r="T2245" i="2"/>
  <c r="R2245" i="2"/>
  <c r="P2245" i="2"/>
  <c r="BI2240" i="2"/>
  <c r="BH2240" i="2"/>
  <c r="BG2240" i="2"/>
  <c r="BF2240" i="2"/>
  <c r="T2240" i="2"/>
  <c r="R2240" i="2"/>
  <c r="P2240" i="2"/>
  <c r="BI2235" i="2"/>
  <c r="BH2235" i="2"/>
  <c r="BG2235" i="2"/>
  <c r="BF2235" i="2"/>
  <c r="T2235" i="2"/>
  <c r="R2235" i="2"/>
  <c r="P2235" i="2"/>
  <c r="BI2234" i="2"/>
  <c r="BH2234" i="2"/>
  <c r="BG2234" i="2"/>
  <c r="BF2234" i="2"/>
  <c r="T2234" i="2"/>
  <c r="R2234" i="2"/>
  <c r="P2234" i="2"/>
  <c r="BI2233" i="2"/>
  <c r="BH2233" i="2"/>
  <c r="BG2233" i="2"/>
  <c r="BF2233" i="2"/>
  <c r="T2233" i="2"/>
  <c r="R2233" i="2"/>
  <c r="P2233" i="2"/>
  <c r="BI2228" i="2"/>
  <c r="BH2228" i="2"/>
  <c r="BG2228" i="2"/>
  <c r="BF2228" i="2"/>
  <c r="T2228" i="2"/>
  <c r="R2228" i="2"/>
  <c r="P2228" i="2"/>
  <c r="BI2226" i="2"/>
  <c r="BH2226" i="2"/>
  <c r="BG2226" i="2"/>
  <c r="BF2226" i="2"/>
  <c r="T2226" i="2"/>
  <c r="R2226" i="2"/>
  <c r="P2226" i="2"/>
  <c r="BI2225" i="2"/>
  <c r="BH2225" i="2"/>
  <c r="BG2225" i="2"/>
  <c r="BF2225" i="2"/>
  <c r="T2225" i="2"/>
  <c r="R2225" i="2"/>
  <c r="P2225" i="2"/>
  <c r="BI2223" i="2"/>
  <c r="BH2223" i="2"/>
  <c r="BG2223" i="2"/>
  <c r="BF2223" i="2"/>
  <c r="T2223" i="2"/>
  <c r="R2223" i="2"/>
  <c r="P2223" i="2"/>
  <c r="BI2222" i="2"/>
  <c r="BH2222" i="2"/>
  <c r="BG2222" i="2"/>
  <c r="BF2222" i="2"/>
  <c r="T2222" i="2"/>
  <c r="R2222" i="2"/>
  <c r="P2222" i="2"/>
  <c r="BI2221" i="2"/>
  <c r="BH2221" i="2"/>
  <c r="BG2221" i="2"/>
  <c r="BF2221" i="2"/>
  <c r="T2221" i="2"/>
  <c r="R2221" i="2"/>
  <c r="P2221" i="2"/>
  <c r="BI2219" i="2"/>
  <c r="BH2219" i="2"/>
  <c r="BG2219" i="2"/>
  <c r="BF2219" i="2"/>
  <c r="T2219" i="2"/>
  <c r="R2219" i="2"/>
  <c r="P2219" i="2"/>
  <c r="BI2218" i="2"/>
  <c r="BH2218" i="2"/>
  <c r="BG2218" i="2"/>
  <c r="BF2218" i="2"/>
  <c r="T2218" i="2"/>
  <c r="R2218" i="2"/>
  <c r="P2218" i="2"/>
  <c r="BI2214" i="2"/>
  <c r="BH2214" i="2"/>
  <c r="BG2214" i="2"/>
  <c r="BF2214" i="2"/>
  <c r="T2214" i="2"/>
  <c r="R2214" i="2"/>
  <c r="P2214" i="2"/>
  <c r="BI2213" i="2"/>
  <c r="BH2213" i="2"/>
  <c r="BG2213" i="2"/>
  <c r="BF2213" i="2"/>
  <c r="T2213" i="2"/>
  <c r="R2213" i="2"/>
  <c r="P2213" i="2"/>
  <c r="BI2207" i="2"/>
  <c r="BH2207" i="2"/>
  <c r="BG2207" i="2"/>
  <c r="BF2207" i="2"/>
  <c r="T2207" i="2"/>
  <c r="R2207" i="2"/>
  <c r="P2207" i="2"/>
  <c r="BI2202" i="2"/>
  <c r="BH2202" i="2"/>
  <c r="BG2202" i="2"/>
  <c r="BF2202" i="2"/>
  <c r="T2202" i="2"/>
  <c r="R2202" i="2"/>
  <c r="P2202" i="2"/>
  <c r="BI2198" i="2"/>
  <c r="BH2198" i="2"/>
  <c r="BG2198" i="2"/>
  <c r="BF2198" i="2"/>
  <c r="T2198" i="2"/>
  <c r="R2198" i="2"/>
  <c r="P2198" i="2"/>
  <c r="BI2194" i="2"/>
  <c r="BH2194" i="2"/>
  <c r="BG2194" i="2"/>
  <c r="BF2194" i="2"/>
  <c r="T2194" i="2"/>
  <c r="R2194" i="2"/>
  <c r="P2194" i="2"/>
  <c r="BI2193" i="2"/>
  <c r="BH2193" i="2"/>
  <c r="BG2193" i="2"/>
  <c r="BF2193" i="2"/>
  <c r="T2193" i="2"/>
  <c r="R2193" i="2"/>
  <c r="P2193" i="2"/>
  <c r="BI2183" i="2"/>
  <c r="BH2183" i="2"/>
  <c r="BG2183" i="2"/>
  <c r="BF2183" i="2"/>
  <c r="T2183" i="2"/>
  <c r="R2183" i="2"/>
  <c r="P2183" i="2"/>
  <c r="BI2181" i="2"/>
  <c r="BH2181" i="2"/>
  <c r="BG2181" i="2"/>
  <c r="BF2181" i="2"/>
  <c r="T2181" i="2"/>
  <c r="R2181" i="2"/>
  <c r="P2181" i="2"/>
  <c r="BI2179" i="2"/>
  <c r="BH2179" i="2"/>
  <c r="BG2179" i="2"/>
  <c r="BF2179" i="2"/>
  <c r="T2179" i="2"/>
  <c r="R2179" i="2"/>
  <c r="P2179" i="2"/>
  <c r="BI2178" i="2"/>
  <c r="BH2178" i="2"/>
  <c r="BG2178" i="2"/>
  <c r="BF2178" i="2"/>
  <c r="T2178" i="2"/>
  <c r="R2178" i="2"/>
  <c r="P2178" i="2"/>
  <c r="BI2177" i="2"/>
  <c r="BH2177" i="2"/>
  <c r="BG2177" i="2"/>
  <c r="BF2177" i="2"/>
  <c r="T2177" i="2"/>
  <c r="R2177" i="2"/>
  <c r="P2177" i="2"/>
  <c r="BI2175" i="2"/>
  <c r="BH2175" i="2"/>
  <c r="BG2175" i="2"/>
  <c r="BF2175" i="2"/>
  <c r="T2175" i="2"/>
  <c r="R2175" i="2"/>
  <c r="P2175" i="2"/>
  <c r="BI2174" i="2"/>
  <c r="BH2174" i="2"/>
  <c r="BG2174" i="2"/>
  <c r="BF2174" i="2"/>
  <c r="T2174" i="2"/>
  <c r="R2174" i="2"/>
  <c r="P2174" i="2"/>
  <c r="BI2173" i="2"/>
  <c r="BH2173" i="2"/>
  <c r="BG2173" i="2"/>
  <c r="BF2173" i="2"/>
  <c r="T2173" i="2"/>
  <c r="R2173" i="2"/>
  <c r="P2173" i="2"/>
  <c r="BI2171" i="2"/>
  <c r="BH2171" i="2"/>
  <c r="BG2171" i="2"/>
  <c r="BF2171" i="2"/>
  <c r="T2171" i="2"/>
  <c r="R2171" i="2"/>
  <c r="P2171" i="2"/>
  <c r="BI2170" i="2"/>
  <c r="BH2170" i="2"/>
  <c r="BG2170" i="2"/>
  <c r="BF2170" i="2"/>
  <c r="T2170" i="2"/>
  <c r="R2170" i="2"/>
  <c r="P2170" i="2"/>
  <c r="BI2168" i="2"/>
  <c r="BH2168" i="2"/>
  <c r="BG2168" i="2"/>
  <c r="BF2168" i="2"/>
  <c r="T2168" i="2"/>
  <c r="R2168" i="2"/>
  <c r="P2168" i="2"/>
  <c r="BI2163" i="2"/>
  <c r="BH2163" i="2"/>
  <c r="BG2163" i="2"/>
  <c r="BF2163" i="2"/>
  <c r="T2163" i="2"/>
  <c r="R2163" i="2"/>
  <c r="P2163" i="2"/>
  <c r="BI2158" i="2"/>
  <c r="BH2158" i="2"/>
  <c r="BG2158" i="2"/>
  <c r="BF2158" i="2"/>
  <c r="T2158" i="2"/>
  <c r="R2158" i="2"/>
  <c r="P2158" i="2"/>
  <c r="BI2156" i="2"/>
  <c r="BH2156" i="2"/>
  <c r="BG2156" i="2"/>
  <c r="BF2156" i="2"/>
  <c r="T2156" i="2"/>
  <c r="R2156" i="2"/>
  <c r="P2156" i="2"/>
  <c r="BI2154" i="2"/>
  <c r="BH2154" i="2"/>
  <c r="BG2154" i="2"/>
  <c r="BF2154" i="2"/>
  <c r="T2154" i="2"/>
  <c r="R2154" i="2"/>
  <c r="P2154" i="2"/>
  <c r="BI2152" i="2"/>
  <c r="BH2152" i="2"/>
  <c r="BG2152" i="2"/>
  <c r="BF2152" i="2"/>
  <c r="T2152" i="2"/>
  <c r="R2152" i="2"/>
  <c r="P2152" i="2"/>
  <c r="BI2150" i="2"/>
  <c r="BH2150" i="2"/>
  <c r="BG2150" i="2"/>
  <c r="BF2150" i="2"/>
  <c r="T2150" i="2"/>
  <c r="R2150" i="2"/>
  <c r="P2150" i="2"/>
  <c r="BI2149" i="2"/>
  <c r="BH2149" i="2"/>
  <c r="BG2149" i="2"/>
  <c r="BF2149" i="2"/>
  <c r="T2149" i="2"/>
  <c r="R2149" i="2"/>
  <c r="P2149" i="2"/>
  <c r="BI2144" i="2"/>
  <c r="BH2144" i="2"/>
  <c r="BG2144" i="2"/>
  <c r="BF2144" i="2"/>
  <c r="T2144" i="2"/>
  <c r="R2144" i="2"/>
  <c r="P2144" i="2"/>
  <c r="BI2143" i="2"/>
  <c r="BH2143" i="2"/>
  <c r="BG2143" i="2"/>
  <c r="BF2143" i="2"/>
  <c r="T2143" i="2"/>
  <c r="R2143" i="2"/>
  <c r="P2143" i="2"/>
  <c r="BI2142" i="2"/>
  <c r="BH2142" i="2"/>
  <c r="BG2142" i="2"/>
  <c r="BF2142" i="2"/>
  <c r="T2142" i="2"/>
  <c r="R2142" i="2"/>
  <c r="P2142" i="2"/>
  <c r="BI2140" i="2"/>
  <c r="BH2140" i="2"/>
  <c r="BG2140" i="2"/>
  <c r="BF2140" i="2"/>
  <c r="T2140" i="2"/>
  <c r="R2140" i="2"/>
  <c r="P2140" i="2"/>
  <c r="BI2138" i="2"/>
  <c r="BH2138" i="2"/>
  <c r="BG2138" i="2"/>
  <c r="BF2138" i="2"/>
  <c r="T2138" i="2"/>
  <c r="R2138" i="2"/>
  <c r="P2138" i="2"/>
  <c r="BI2136" i="2"/>
  <c r="BH2136" i="2"/>
  <c r="BG2136" i="2"/>
  <c r="BF2136" i="2"/>
  <c r="T2136" i="2"/>
  <c r="R2136" i="2"/>
  <c r="P2136" i="2"/>
  <c r="BI2134" i="2"/>
  <c r="BH2134" i="2"/>
  <c r="BG2134" i="2"/>
  <c r="BF2134" i="2"/>
  <c r="T2134" i="2"/>
  <c r="R2134" i="2"/>
  <c r="P2134" i="2"/>
  <c r="BI2132" i="2"/>
  <c r="BH2132" i="2"/>
  <c r="BG2132" i="2"/>
  <c r="BF2132" i="2"/>
  <c r="T2132" i="2"/>
  <c r="R2132" i="2"/>
  <c r="P2132" i="2"/>
  <c r="BI2131" i="2"/>
  <c r="BH2131" i="2"/>
  <c r="BG2131" i="2"/>
  <c r="BF2131" i="2"/>
  <c r="T2131" i="2"/>
  <c r="R2131" i="2"/>
  <c r="P2131" i="2"/>
  <c r="BI2129" i="2"/>
  <c r="BH2129" i="2"/>
  <c r="BG2129" i="2"/>
  <c r="BF2129" i="2"/>
  <c r="T2129" i="2"/>
  <c r="R2129" i="2"/>
  <c r="P2129" i="2"/>
  <c r="BI2127" i="2"/>
  <c r="BH2127" i="2"/>
  <c r="BG2127" i="2"/>
  <c r="BF2127" i="2"/>
  <c r="T2127" i="2"/>
  <c r="R2127" i="2"/>
  <c r="P2127" i="2"/>
  <c r="BI2123" i="2"/>
  <c r="BH2123" i="2"/>
  <c r="BG2123" i="2"/>
  <c r="BF2123" i="2"/>
  <c r="T2123" i="2"/>
  <c r="R2123" i="2"/>
  <c r="P2123" i="2"/>
  <c r="BI2119" i="2"/>
  <c r="BH2119" i="2"/>
  <c r="BG2119" i="2"/>
  <c r="BF2119" i="2"/>
  <c r="T2119" i="2"/>
  <c r="R2119" i="2"/>
  <c r="P2119" i="2"/>
  <c r="BI2117" i="2"/>
  <c r="BH2117" i="2"/>
  <c r="BG2117" i="2"/>
  <c r="BF2117" i="2"/>
  <c r="T2117" i="2"/>
  <c r="R2117" i="2"/>
  <c r="P2117" i="2"/>
  <c r="BI2115" i="2"/>
  <c r="BH2115" i="2"/>
  <c r="BG2115" i="2"/>
  <c r="BF2115" i="2"/>
  <c r="T2115" i="2"/>
  <c r="R2115" i="2"/>
  <c r="P2115" i="2"/>
  <c r="BI2114" i="2"/>
  <c r="BH2114" i="2"/>
  <c r="BG2114" i="2"/>
  <c r="BF2114" i="2"/>
  <c r="T2114" i="2"/>
  <c r="R2114" i="2"/>
  <c r="P2114" i="2"/>
  <c r="BI2112" i="2"/>
  <c r="BH2112" i="2"/>
  <c r="BG2112" i="2"/>
  <c r="BF2112" i="2"/>
  <c r="T2112" i="2"/>
  <c r="R2112" i="2"/>
  <c r="P2112" i="2"/>
  <c r="BI2111" i="2"/>
  <c r="BH2111" i="2"/>
  <c r="BG2111" i="2"/>
  <c r="BF2111" i="2"/>
  <c r="T2111" i="2"/>
  <c r="R2111" i="2"/>
  <c r="P2111" i="2"/>
  <c r="BI2104" i="2"/>
  <c r="BH2104" i="2"/>
  <c r="BG2104" i="2"/>
  <c r="BF2104" i="2"/>
  <c r="T2104" i="2"/>
  <c r="R2104" i="2"/>
  <c r="P2104" i="2"/>
  <c r="BI2096" i="2"/>
  <c r="BH2096" i="2"/>
  <c r="BG2096" i="2"/>
  <c r="BF2096" i="2"/>
  <c r="T2096" i="2"/>
  <c r="R2096" i="2"/>
  <c r="P2096" i="2"/>
  <c r="BI2094" i="2"/>
  <c r="BH2094" i="2"/>
  <c r="BG2094" i="2"/>
  <c r="BF2094" i="2"/>
  <c r="T2094" i="2"/>
  <c r="R2094" i="2"/>
  <c r="P2094" i="2"/>
  <c r="BI2092" i="2"/>
  <c r="BH2092" i="2"/>
  <c r="BG2092" i="2"/>
  <c r="BF2092" i="2"/>
  <c r="T2092" i="2"/>
  <c r="R2092" i="2"/>
  <c r="P2092" i="2"/>
  <c r="BI2083" i="2"/>
  <c r="BH2083" i="2"/>
  <c r="BG2083" i="2"/>
  <c r="BF2083" i="2"/>
  <c r="T2083" i="2"/>
  <c r="R2083" i="2"/>
  <c r="P2083" i="2"/>
  <c r="BI2082" i="2"/>
  <c r="BH2082" i="2"/>
  <c r="BG2082" i="2"/>
  <c r="BF2082" i="2"/>
  <c r="T2082" i="2"/>
  <c r="R2082" i="2"/>
  <c r="P2082" i="2"/>
  <c r="BI2081" i="2"/>
  <c r="BH2081" i="2"/>
  <c r="BG2081" i="2"/>
  <c r="BF2081" i="2"/>
  <c r="T2081" i="2"/>
  <c r="R2081" i="2"/>
  <c r="P2081" i="2"/>
  <c r="BI2080" i="2"/>
  <c r="BH2080" i="2"/>
  <c r="BG2080" i="2"/>
  <c r="BF2080" i="2"/>
  <c r="T2080" i="2"/>
  <c r="R2080" i="2"/>
  <c r="P2080" i="2"/>
  <c r="BI2079" i="2"/>
  <c r="BH2079" i="2"/>
  <c r="BG2079" i="2"/>
  <c r="BF2079" i="2"/>
  <c r="T2079" i="2"/>
  <c r="R2079" i="2"/>
  <c r="P2079" i="2"/>
  <c r="BI2078" i="2"/>
  <c r="BH2078" i="2"/>
  <c r="BG2078" i="2"/>
  <c r="BF2078" i="2"/>
  <c r="T2078" i="2"/>
  <c r="R2078" i="2"/>
  <c r="P2078" i="2"/>
  <c r="BI2077" i="2"/>
  <c r="BH2077" i="2"/>
  <c r="BG2077" i="2"/>
  <c r="BF2077" i="2"/>
  <c r="T2077" i="2"/>
  <c r="R2077" i="2"/>
  <c r="P2077" i="2"/>
  <c r="BI2076" i="2"/>
  <c r="BH2076" i="2"/>
  <c r="BG2076" i="2"/>
  <c r="BF2076" i="2"/>
  <c r="T2076" i="2"/>
  <c r="R2076" i="2"/>
  <c r="P2076" i="2"/>
  <c r="BI2074" i="2"/>
  <c r="BH2074" i="2"/>
  <c r="BG2074" i="2"/>
  <c r="BF2074" i="2"/>
  <c r="T2074" i="2"/>
  <c r="R2074" i="2"/>
  <c r="P2074" i="2"/>
  <c r="BI2073" i="2"/>
  <c r="BH2073" i="2"/>
  <c r="BG2073" i="2"/>
  <c r="BF2073" i="2"/>
  <c r="T2073" i="2"/>
  <c r="R2073" i="2"/>
  <c r="P2073" i="2"/>
  <c r="BI2071" i="2"/>
  <c r="BH2071" i="2"/>
  <c r="BG2071" i="2"/>
  <c r="BF2071" i="2"/>
  <c r="T2071" i="2"/>
  <c r="R2071" i="2"/>
  <c r="P2071" i="2"/>
  <c r="BI2069" i="2"/>
  <c r="BH2069" i="2"/>
  <c r="BG2069" i="2"/>
  <c r="BF2069" i="2"/>
  <c r="T2069" i="2"/>
  <c r="R2069" i="2"/>
  <c r="P2069" i="2"/>
  <c r="BI2068" i="2"/>
  <c r="BH2068" i="2"/>
  <c r="BG2068" i="2"/>
  <c r="BF2068" i="2"/>
  <c r="T2068" i="2"/>
  <c r="R2068" i="2"/>
  <c r="P2068" i="2"/>
  <c r="BI2067" i="2"/>
  <c r="BH2067" i="2"/>
  <c r="BG2067" i="2"/>
  <c r="BF2067" i="2"/>
  <c r="T2067" i="2"/>
  <c r="R2067" i="2"/>
  <c r="P2067" i="2"/>
  <c r="BI2065" i="2"/>
  <c r="BH2065" i="2"/>
  <c r="BG2065" i="2"/>
  <c r="BF2065" i="2"/>
  <c r="T2065" i="2"/>
  <c r="R2065" i="2"/>
  <c r="P2065" i="2"/>
  <c r="BI2064" i="2"/>
  <c r="BH2064" i="2"/>
  <c r="BG2064" i="2"/>
  <c r="BF2064" i="2"/>
  <c r="T2064" i="2"/>
  <c r="R2064" i="2"/>
  <c r="P2064" i="2"/>
  <c r="BI2063" i="2"/>
  <c r="BH2063" i="2"/>
  <c r="BG2063" i="2"/>
  <c r="BF2063" i="2"/>
  <c r="T2063" i="2"/>
  <c r="R2063" i="2"/>
  <c r="P2063" i="2"/>
  <c r="BI2061" i="2"/>
  <c r="BH2061" i="2"/>
  <c r="BG2061" i="2"/>
  <c r="BF2061" i="2"/>
  <c r="T2061" i="2"/>
  <c r="R2061" i="2"/>
  <c r="P2061" i="2"/>
  <c r="BI2060" i="2"/>
  <c r="BH2060" i="2"/>
  <c r="BG2060" i="2"/>
  <c r="BF2060" i="2"/>
  <c r="T2060" i="2"/>
  <c r="R2060" i="2"/>
  <c r="P2060" i="2"/>
  <c r="BI2054" i="2"/>
  <c r="BH2054" i="2"/>
  <c r="BG2054" i="2"/>
  <c r="BF2054" i="2"/>
  <c r="T2054" i="2"/>
  <c r="R2054" i="2"/>
  <c r="P2054" i="2"/>
  <c r="BI2053" i="2"/>
  <c r="BH2053" i="2"/>
  <c r="BG2053" i="2"/>
  <c r="BF2053" i="2"/>
  <c r="T2053" i="2"/>
  <c r="R2053" i="2"/>
  <c r="P2053" i="2"/>
  <c r="BI2051" i="2"/>
  <c r="BH2051" i="2"/>
  <c r="BG2051" i="2"/>
  <c r="BF2051" i="2"/>
  <c r="T2051" i="2"/>
  <c r="R2051" i="2"/>
  <c r="P2051" i="2"/>
  <c r="BI2049" i="2"/>
  <c r="BH2049" i="2"/>
  <c r="BG2049" i="2"/>
  <c r="BF2049" i="2"/>
  <c r="T2049" i="2"/>
  <c r="R2049" i="2"/>
  <c r="P2049" i="2"/>
  <c r="BI2047" i="2"/>
  <c r="BH2047" i="2"/>
  <c r="BG2047" i="2"/>
  <c r="BF2047" i="2"/>
  <c r="T2047" i="2"/>
  <c r="R2047" i="2"/>
  <c r="P2047" i="2"/>
  <c r="BI2045" i="2"/>
  <c r="BH2045" i="2"/>
  <c r="BG2045" i="2"/>
  <c r="BF2045" i="2"/>
  <c r="T2045" i="2"/>
  <c r="R2045" i="2"/>
  <c r="P2045" i="2"/>
  <c r="BI2028" i="2"/>
  <c r="BH2028" i="2"/>
  <c r="BG2028" i="2"/>
  <c r="BF2028" i="2"/>
  <c r="T2028" i="2"/>
  <c r="R2028" i="2"/>
  <c r="P2028" i="2"/>
  <c r="BI2026" i="2"/>
  <c r="BH2026" i="2"/>
  <c r="BG2026" i="2"/>
  <c r="BF2026" i="2"/>
  <c r="T2026" i="2"/>
  <c r="R2026" i="2"/>
  <c r="P2026" i="2"/>
  <c r="BI2024" i="2"/>
  <c r="BH2024" i="2"/>
  <c r="BG2024" i="2"/>
  <c r="BF2024" i="2"/>
  <c r="T2024" i="2"/>
  <c r="R2024" i="2"/>
  <c r="P2024" i="2"/>
  <c r="BI2022" i="2"/>
  <c r="BH2022" i="2"/>
  <c r="BG2022" i="2"/>
  <c r="BF2022" i="2"/>
  <c r="T2022" i="2"/>
  <c r="R2022" i="2"/>
  <c r="P2022" i="2"/>
  <c r="BI2020" i="2"/>
  <c r="BH2020" i="2"/>
  <c r="BG2020" i="2"/>
  <c r="BF2020" i="2"/>
  <c r="T2020" i="2"/>
  <c r="R2020" i="2"/>
  <c r="P2020" i="2"/>
  <c r="BI2018" i="2"/>
  <c r="BH2018" i="2"/>
  <c r="BG2018" i="2"/>
  <c r="BF2018" i="2"/>
  <c r="T2018" i="2"/>
  <c r="R2018" i="2"/>
  <c r="P2018" i="2"/>
  <c r="BI2016" i="2"/>
  <c r="BH2016" i="2"/>
  <c r="BG2016" i="2"/>
  <c r="BF2016" i="2"/>
  <c r="T2016" i="2"/>
  <c r="R2016" i="2"/>
  <c r="P2016" i="2"/>
  <c r="BI2010" i="2"/>
  <c r="BH2010" i="2"/>
  <c r="BG2010" i="2"/>
  <c r="BF2010" i="2"/>
  <c r="T2010" i="2"/>
  <c r="R2010" i="2"/>
  <c r="P2010" i="2"/>
  <c r="BI2008" i="2"/>
  <c r="BH2008" i="2"/>
  <c r="BG2008" i="2"/>
  <c r="BF2008" i="2"/>
  <c r="T2008" i="2"/>
  <c r="R2008" i="2"/>
  <c r="P2008" i="2"/>
  <c r="BI2006" i="2"/>
  <c r="BH2006" i="2"/>
  <c r="BG2006" i="2"/>
  <c r="BF2006" i="2"/>
  <c r="T2006" i="2"/>
  <c r="R2006" i="2"/>
  <c r="P2006" i="2"/>
  <c r="BI2000" i="2"/>
  <c r="BH2000" i="2"/>
  <c r="BG2000" i="2"/>
  <c r="BF2000" i="2"/>
  <c r="T2000" i="2"/>
  <c r="R2000" i="2"/>
  <c r="P2000" i="2"/>
  <c r="BI1994" i="2"/>
  <c r="BH1994" i="2"/>
  <c r="BG1994" i="2"/>
  <c r="BF1994" i="2"/>
  <c r="T1994" i="2"/>
  <c r="R1994" i="2"/>
  <c r="P1994" i="2"/>
  <c r="BI1990" i="2"/>
  <c r="BH1990" i="2"/>
  <c r="BG1990" i="2"/>
  <c r="BF1990" i="2"/>
  <c r="T1990" i="2"/>
  <c r="R1990" i="2"/>
  <c r="P1990" i="2"/>
  <c r="BI1982" i="2"/>
  <c r="BH1982" i="2"/>
  <c r="BG1982" i="2"/>
  <c r="BF1982" i="2"/>
  <c r="T1982" i="2"/>
  <c r="R1982" i="2"/>
  <c r="P1982" i="2"/>
  <c r="BI1980" i="2"/>
  <c r="BH1980" i="2"/>
  <c r="BG1980" i="2"/>
  <c r="BF1980" i="2"/>
  <c r="T1980" i="2"/>
  <c r="R1980" i="2"/>
  <c r="P1980" i="2"/>
  <c r="BI1978" i="2"/>
  <c r="BH1978" i="2"/>
  <c r="BG1978" i="2"/>
  <c r="BF1978" i="2"/>
  <c r="T1978" i="2"/>
  <c r="R1978" i="2"/>
  <c r="P1978" i="2"/>
  <c r="BI1972" i="2"/>
  <c r="BH1972" i="2"/>
  <c r="BG1972" i="2"/>
  <c r="BF1972" i="2"/>
  <c r="T1972" i="2"/>
  <c r="R1972" i="2"/>
  <c r="P1972" i="2"/>
  <c r="BI1970" i="2"/>
  <c r="BH1970" i="2"/>
  <c r="BG1970" i="2"/>
  <c r="BF1970" i="2"/>
  <c r="T1970" i="2"/>
  <c r="R1970" i="2"/>
  <c r="P1970" i="2"/>
  <c r="BI1968" i="2"/>
  <c r="BH1968" i="2"/>
  <c r="BG1968" i="2"/>
  <c r="BF1968" i="2"/>
  <c r="T1968" i="2"/>
  <c r="R1968" i="2"/>
  <c r="P1968" i="2"/>
  <c r="BI1966" i="2"/>
  <c r="BH1966" i="2"/>
  <c r="BG1966" i="2"/>
  <c r="BF1966" i="2"/>
  <c r="T1966" i="2"/>
  <c r="R1966" i="2"/>
  <c r="P1966" i="2"/>
  <c r="BI1961" i="2"/>
  <c r="BH1961" i="2"/>
  <c r="BG1961" i="2"/>
  <c r="BF1961" i="2"/>
  <c r="T1961" i="2"/>
  <c r="R1961" i="2"/>
  <c r="P1961" i="2"/>
  <c r="BI1957" i="2"/>
  <c r="BH1957" i="2"/>
  <c r="BG1957" i="2"/>
  <c r="BF1957" i="2"/>
  <c r="T1957" i="2"/>
  <c r="R1957" i="2"/>
  <c r="P1957" i="2"/>
  <c r="BI1955" i="2"/>
  <c r="BH1955" i="2"/>
  <c r="BG1955" i="2"/>
  <c r="BF1955" i="2"/>
  <c r="T1955" i="2"/>
  <c r="R1955" i="2"/>
  <c r="P1955" i="2"/>
  <c r="BI1936" i="2"/>
  <c r="BH1936" i="2"/>
  <c r="BG1936" i="2"/>
  <c r="BF1936" i="2"/>
  <c r="T1936" i="2"/>
  <c r="R1936" i="2"/>
  <c r="P1936" i="2"/>
  <c r="BI1931" i="2"/>
  <c r="BH1931" i="2"/>
  <c r="BG1931" i="2"/>
  <c r="BF1931" i="2"/>
  <c r="T1931" i="2"/>
  <c r="R1931" i="2"/>
  <c r="P1931" i="2"/>
  <c r="BI1921" i="2"/>
  <c r="BH1921" i="2"/>
  <c r="BG1921" i="2"/>
  <c r="BF1921" i="2"/>
  <c r="T1921" i="2"/>
  <c r="R1921" i="2"/>
  <c r="P1921" i="2"/>
  <c r="BI1912" i="2"/>
  <c r="BH1912" i="2"/>
  <c r="BG1912" i="2"/>
  <c r="BF1912" i="2"/>
  <c r="T1912" i="2"/>
  <c r="R1912" i="2"/>
  <c r="P1912" i="2"/>
  <c r="BI1910" i="2"/>
  <c r="BH1910" i="2"/>
  <c r="BG1910" i="2"/>
  <c r="BF1910" i="2"/>
  <c r="T1910" i="2"/>
  <c r="R1910" i="2"/>
  <c r="P1910" i="2"/>
  <c r="BI1908" i="2"/>
  <c r="BH1908" i="2"/>
  <c r="BG1908" i="2"/>
  <c r="BF1908" i="2"/>
  <c r="T1908" i="2"/>
  <c r="R1908" i="2"/>
  <c r="P1908" i="2"/>
  <c r="BI1897" i="2"/>
  <c r="BH1897" i="2"/>
  <c r="BG1897" i="2"/>
  <c r="BF1897" i="2"/>
  <c r="T1897" i="2"/>
  <c r="R1897" i="2"/>
  <c r="P1897" i="2"/>
  <c r="BI1888" i="2"/>
  <c r="BH1888" i="2"/>
  <c r="BG1888" i="2"/>
  <c r="BF1888" i="2"/>
  <c r="T1888" i="2"/>
  <c r="R1888" i="2"/>
  <c r="P1888" i="2"/>
  <c r="BI1878" i="2"/>
  <c r="BH1878" i="2"/>
  <c r="BG1878" i="2"/>
  <c r="BF1878" i="2"/>
  <c r="T1878" i="2"/>
  <c r="R1878" i="2"/>
  <c r="P1878" i="2"/>
  <c r="BI1876" i="2"/>
  <c r="BH1876" i="2"/>
  <c r="BG1876" i="2"/>
  <c r="BF1876" i="2"/>
  <c r="T1876" i="2"/>
  <c r="R1876" i="2"/>
  <c r="P1876" i="2"/>
  <c r="BI1874" i="2"/>
  <c r="BH1874" i="2"/>
  <c r="BG1874" i="2"/>
  <c r="BF1874" i="2"/>
  <c r="T1874" i="2"/>
  <c r="R1874" i="2"/>
  <c r="P1874" i="2"/>
  <c r="BI1867" i="2"/>
  <c r="BH1867" i="2"/>
  <c r="BG1867" i="2"/>
  <c r="BF1867" i="2"/>
  <c r="T1867" i="2"/>
  <c r="R1867" i="2"/>
  <c r="P1867" i="2"/>
  <c r="BI1865" i="2"/>
  <c r="BH1865" i="2"/>
  <c r="BG1865" i="2"/>
  <c r="BF1865" i="2"/>
  <c r="T1865" i="2"/>
  <c r="R1865" i="2"/>
  <c r="P1865" i="2"/>
  <c r="BI1862" i="2"/>
  <c r="BH1862" i="2"/>
  <c r="BG1862" i="2"/>
  <c r="BF1862" i="2"/>
  <c r="T1862" i="2"/>
  <c r="R1862" i="2"/>
  <c r="P1862" i="2"/>
  <c r="BI1855" i="2"/>
  <c r="BH1855" i="2"/>
  <c r="BG1855" i="2"/>
  <c r="BF1855" i="2"/>
  <c r="T1855" i="2"/>
  <c r="R1855" i="2"/>
  <c r="P1855" i="2"/>
  <c r="BI1853" i="2"/>
  <c r="BH1853" i="2"/>
  <c r="BG1853" i="2"/>
  <c r="BF1853" i="2"/>
  <c r="T1853" i="2"/>
  <c r="R1853" i="2"/>
  <c r="P1853" i="2"/>
  <c r="BI1849" i="2"/>
  <c r="BH1849" i="2"/>
  <c r="BG1849" i="2"/>
  <c r="BF1849" i="2"/>
  <c r="T1849" i="2"/>
  <c r="R1849" i="2"/>
  <c r="P1849" i="2"/>
  <c r="BI1847" i="2"/>
  <c r="BH1847" i="2"/>
  <c r="BG1847" i="2"/>
  <c r="BF1847" i="2"/>
  <c r="T1847" i="2"/>
  <c r="R1847" i="2"/>
  <c r="P1847" i="2"/>
  <c r="BI1845" i="2"/>
  <c r="BH1845" i="2"/>
  <c r="BG1845" i="2"/>
  <c r="BF1845" i="2"/>
  <c r="T1845" i="2"/>
  <c r="R1845" i="2"/>
  <c r="P1845" i="2"/>
  <c r="BI1843" i="2"/>
  <c r="BH1843" i="2"/>
  <c r="BG1843" i="2"/>
  <c r="BF1843" i="2"/>
  <c r="T1843" i="2"/>
  <c r="R1843" i="2"/>
  <c r="P1843" i="2"/>
  <c r="BI1835" i="2"/>
  <c r="BH1835" i="2"/>
  <c r="BG1835" i="2"/>
  <c r="BF1835" i="2"/>
  <c r="T1835" i="2"/>
  <c r="R1835" i="2"/>
  <c r="P1835" i="2"/>
  <c r="BI1833" i="2"/>
  <c r="BH1833" i="2"/>
  <c r="BG1833" i="2"/>
  <c r="BF1833" i="2"/>
  <c r="T1833" i="2"/>
  <c r="R1833" i="2"/>
  <c r="P1833" i="2"/>
  <c r="BI1829" i="2"/>
  <c r="BH1829" i="2"/>
  <c r="BG1829" i="2"/>
  <c r="BF1829" i="2"/>
  <c r="T1829" i="2"/>
  <c r="R1829" i="2"/>
  <c r="P1829" i="2"/>
  <c r="BI1828" i="2"/>
  <c r="BH1828" i="2"/>
  <c r="BG1828" i="2"/>
  <c r="BF1828" i="2"/>
  <c r="T1828" i="2"/>
  <c r="R1828" i="2"/>
  <c r="P1828" i="2"/>
  <c r="BI1826" i="2"/>
  <c r="BH1826" i="2"/>
  <c r="BG1826" i="2"/>
  <c r="BF1826" i="2"/>
  <c r="T1826" i="2"/>
  <c r="R1826" i="2"/>
  <c r="P1826" i="2"/>
  <c r="BI1824" i="2"/>
  <c r="BH1824" i="2"/>
  <c r="BG1824" i="2"/>
  <c r="BF1824" i="2"/>
  <c r="T1824" i="2"/>
  <c r="R1824" i="2"/>
  <c r="P1824" i="2"/>
  <c r="BI1822" i="2"/>
  <c r="BH1822" i="2"/>
  <c r="BG1822" i="2"/>
  <c r="BF1822" i="2"/>
  <c r="T1822" i="2"/>
  <c r="R1822" i="2"/>
  <c r="P1822" i="2"/>
  <c r="BI1820" i="2"/>
  <c r="BH1820" i="2"/>
  <c r="BG1820" i="2"/>
  <c r="BF1820" i="2"/>
  <c r="T1820" i="2"/>
  <c r="R1820" i="2"/>
  <c r="P1820" i="2"/>
  <c r="BI1818" i="2"/>
  <c r="BH1818" i="2"/>
  <c r="BG1818" i="2"/>
  <c r="BF1818" i="2"/>
  <c r="T1818" i="2"/>
  <c r="R1818" i="2"/>
  <c r="P1818" i="2"/>
  <c r="BI1816" i="2"/>
  <c r="BH1816" i="2"/>
  <c r="BG1816" i="2"/>
  <c r="BF1816" i="2"/>
  <c r="T1816" i="2"/>
  <c r="R1816" i="2"/>
  <c r="P1816" i="2"/>
  <c r="BI1814" i="2"/>
  <c r="BH1814" i="2"/>
  <c r="BG1814" i="2"/>
  <c r="BF1814" i="2"/>
  <c r="T1814" i="2"/>
  <c r="R1814" i="2"/>
  <c r="P1814" i="2"/>
  <c r="BI1812" i="2"/>
  <c r="BH1812" i="2"/>
  <c r="BG1812" i="2"/>
  <c r="BF1812" i="2"/>
  <c r="T1812" i="2"/>
  <c r="T1811" i="2" s="1"/>
  <c r="R1812" i="2"/>
  <c r="R1811" i="2" s="1"/>
  <c r="P1812" i="2"/>
  <c r="P1811" i="2" s="1"/>
  <c r="BI1810" i="2"/>
  <c r="BH1810" i="2"/>
  <c r="BG1810" i="2"/>
  <c r="BF1810" i="2"/>
  <c r="T1810" i="2"/>
  <c r="T1809" i="2" s="1"/>
  <c r="R1810" i="2"/>
  <c r="R1809" i="2" s="1"/>
  <c r="P1810" i="2"/>
  <c r="P1809" i="2" s="1"/>
  <c r="BI1808" i="2"/>
  <c r="BH1808" i="2"/>
  <c r="BG1808" i="2"/>
  <c r="BF1808" i="2"/>
  <c r="T1808" i="2"/>
  <c r="R1808" i="2"/>
  <c r="P1808" i="2"/>
  <c r="BI1807" i="2"/>
  <c r="BH1807" i="2"/>
  <c r="BG1807" i="2"/>
  <c r="BF1807" i="2"/>
  <c r="T1807" i="2"/>
  <c r="R1807" i="2"/>
  <c r="P1807" i="2"/>
  <c r="BI1806" i="2"/>
  <c r="BH1806" i="2"/>
  <c r="BG1806" i="2"/>
  <c r="BF1806" i="2"/>
  <c r="T1806" i="2"/>
  <c r="R1806" i="2"/>
  <c r="P1806" i="2"/>
  <c r="BI1805" i="2"/>
  <c r="BH1805" i="2"/>
  <c r="BG1805" i="2"/>
  <c r="BF1805" i="2"/>
  <c r="T1805" i="2"/>
  <c r="R1805" i="2"/>
  <c r="P1805" i="2"/>
  <c r="BI1804" i="2"/>
  <c r="BH1804" i="2"/>
  <c r="BG1804" i="2"/>
  <c r="BF1804" i="2"/>
  <c r="T1804" i="2"/>
  <c r="R1804" i="2"/>
  <c r="P1804" i="2"/>
  <c r="BI1803" i="2"/>
  <c r="BH1803" i="2"/>
  <c r="BG1803" i="2"/>
  <c r="BF1803" i="2"/>
  <c r="T1803" i="2"/>
  <c r="R1803" i="2"/>
  <c r="P1803" i="2"/>
  <c r="BI1801" i="2"/>
  <c r="BH1801" i="2"/>
  <c r="BG1801" i="2"/>
  <c r="BF1801" i="2"/>
  <c r="T1801" i="2"/>
  <c r="R1801" i="2"/>
  <c r="P1801" i="2"/>
  <c r="BI1797" i="2"/>
  <c r="BH1797" i="2"/>
  <c r="BG1797" i="2"/>
  <c r="BF1797" i="2"/>
  <c r="T1797" i="2"/>
  <c r="R1797" i="2"/>
  <c r="P1797" i="2"/>
  <c r="BI1789" i="2"/>
  <c r="BH1789" i="2"/>
  <c r="BG1789" i="2"/>
  <c r="BF1789" i="2"/>
  <c r="T1789" i="2"/>
  <c r="R1789" i="2"/>
  <c r="P1789" i="2"/>
  <c r="BI1784" i="2"/>
  <c r="BH1784" i="2"/>
  <c r="BG1784" i="2"/>
  <c r="BF1784" i="2"/>
  <c r="T1784" i="2"/>
  <c r="R1784" i="2"/>
  <c r="P1784" i="2"/>
  <c r="BI1778" i="2"/>
  <c r="BH1778" i="2"/>
  <c r="BG1778" i="2"/>
  <c r="BF1778" i="2"/>
  <c r="T1778" i="2"/>
  <c r="R1778" i="2"/>
  <c r="P1778" i="2"/>
  <c r="BI1774" i="2"/>
  <c r="BH1774" i="2"/>
  <c r="BG1774" i="2"/>
  <c r="BF1774" i="2"/>
  <c r="T1774" i="2"/>
  <c r="R1774" i="2"/>
  <c r="P1774" i="2"/>
  <c r="BI1772" i="2"/>
  <c r="BH1772" i="2"/>
  <c r="BG1772" i="2"/>
  <c r="BF1772" i="2"/>
  <c r="T1772" i="2"/>
  <c r="R1772" i="2"/>
  <c r="P1772" i="2"/>
  <c r="BI1768" i="2"/>
  <c r="BH1768" i="2"/>
  <c r="BG1768" i="2"/>
  <c r="BF1768" i="2"/>
  <c r="T1768" i="2"/>
  <c r="R1768" i="2"/>
  <c r="P1768" i="2"/>
  <c r="BI1766" i="2"/>
  <c r="BH1766" i="2"/>
  <c r="BG1766" i="2"/>
  <c r="BF1766" i="2"/>
  <c r="T1766" i="2"/>
  <c r="R1766" i="2"/>
  <c r="P1766" i="2"/>
  <c r="BI1764" i="2"/>
  <c r="BH1764" i="2"/>
  <c r="BG1764" i="2"/>
  <c r="BF1764" i="2"/>
  <c r="T1764" i="2"/>
  <c r="R1764" i="2"/>
  <c r="P1764" i="2"/>
  <c r="BI1762" i="2"/>
  <c r="BH1762" i="2"/>
  <c r="BG1762" i="2"/>
  <c r="BF1762" i="2"/>
  <c r="T1762" i="2"/>
  <c r="R1762" i="2"/>
  <c r="P1762" i="2"/>
  <c r="BI1756" i="2"/>
  <c r="BH1756" i="2"/>
  <c r="BG1756" i="2"/>
  <c r="BF1756" i="2"/>
  <c r="T1756" i="2"/>
  <c r="R1756" i="2"/>
  <c r="P1756" i="2"/>
  <c r="BI1750" i="2"/>
  <c r="BH1750" i="2"/>
  <c r="BG1750" i="2"/>
  <c r="BF1750" i="2"/>
  <c r="T1750" i="2"/>
  <c r="R1750" i="2"/>
  <c r="P1750" i="2"/>
  <c r="BI1748" i="2"/>
  <c r="BH1748" i="2"/>
  <c r="BG1748" i="2"/>
  <c r="BF1748" i="2"/>
  <c r="T1748" i="2"/>
  <c r="R1748" i="2"/>
  <c r="P1748" i="2"/>
  <c r="BI1747" i="2"/>
  <c r="BH1747" i="2"/>
  <c r="BG1747" i="2"/>
  <c r="BF1747" i="2"/>
  <c r="T1747" i="2"/>
  <c r="R1747" i="2"/>
  <c r="P1747" i="2"/>
  <c r="BI1746" i="2"/>
  <c r="BH1746" i="2"/>
  <c r="BG1746" i="2"/>
  <c r="BF1746" i="2"/>
  <c r="T1746" i="2"/>
  <c r="R1746" i="2"/>
  <c r="P1746" i="2"/>
  <c r="BI1745" i="2"/>
  <c r="BH1745" i="2"/>
  <c r="BG1745" i="2"/>
  <c r="BF1745" i="2"/>
  <c r="T1745" i="2"/>
  <c r="R1745" i="2"/>
  <c r="P1745" i="2"/>
  <c r="BI1744" i="2"/>
  <c r="BH1744" i="2"/>
  <c r="BG1744" i="2"/>
  <c r="BF1744" i="2"/>
  <c r="T1744" i="2"/>
  <c r="R1744" i="2"/>
  <c r="P1744" i="2"/>
  <c r="BI1743" i="2"/>
  <c r="BH1743" i="2"/>
  <c r="BG1743" i="2"/>
  <c r="BF1743" i="2"/>
  <c r="T1743" i="2"/>
  <c r="R1743" i="2"/>
  <c r="P1743" i="2"/>
  <c r="BI1742" i="2"/>
  <c r="BH1742" i="2"/>
  <c r="BG1742" i="2"/>
  <c r="BF1742" i="2"/>
  <c r="T1742" i="2"/>
  <c r="R1742" i="2"/>
  <c r="P1742" i="2"/>
  <c r="BI1740" i="2"/>
  <c r="BH1740" i="2"/>
  <c r="BG1740" i="2"/>
  <c r="BF1740" i="2"/>
  <c r="T1740" i="2"/>
  <c r="R1740" i="2"/>
  <c r="P1740" i="2"/>
  <c r="BI1738" i="2"/>
  <c r="BH1738" i="2"/>
  <c r="BG1738" i="2"/>
  <c r="BF1738" i="2"/>
  <c r="T1738" i="2"/>
  <c r="R1738" i="2"/>
  <c r="P1738" i="2"/>
  <c r="BI1736" i="2"/>
  <c r="BH1736" i="2"/>
  <c r="BG1736" i="2"/>
  <c r="BF1736" i="2"/>
  <c r="T1736" i="2"/>
  <c r="R1736" i="2"/>
  <c r="P1736" i="2"/>
  <c r="BI1734" i="2"/>
  <c r="BH1734" i="2"/>
  <c r="BG1734" i="2"/>
  <c r="BF1734" i="2"/>
  <c r="T1734" i="2"/>
  <c r="R1734" i="2"/>
  <c r="P1734" i="2"/>
  <c r="BI1732" i="2"/>
  <c r="BH1732" i="2"/>
  <c r="BG1732" i="2"/>
  <c r="BF1732" i="2"/>
  <c r="T1732" i="2"/>
  <c r="R1732" i="2"/>
  <c r="P1732" i="2"/>
  <c r="BI1729" i="2"/>
  <c r="BH1729" i="2"/>
  <c r="BG1729" i="2"/>
  <c r="BF1729" i="2"/>
  <c r="T1729" i="2"/>
  <c r="R1729" i="2"/>
  <c r="P1729" i="2"/>
  <c r="BI1727" i="2"/>
  <c r="BH1727" i="2"/>
  <c r="BG1727" i="2"/>
  <c r="BF1727" i="2"/>
  <c r="T1727" i="2"/>
  <c r="R1727" i="2"/>
  <c r="P1727" i="2"/>
  <c r="BI1725" i="2"/>
  <c r="BH1725" i="2"/>
  <c r="BG1725" i="2"/>
  <c r="BF1725" i="2"/>
  <c r="T1725" i="2"/>
  <c r="R1725" i="2"/>
  <c r="P1725" i="2"/>
  <c r="BI1723" i="2"/>
  <c r="BH1723" i="2"/>
  <c r="BG1723" i="2"/>
  <c r="BF1723" i="2"/>
  <c r="T1723" i="2"/>
  <c r="R1723" i="2"/>
  <c r="P1723" i="2"/>
  <c r="BI1721" i="2"/>
  <c r="BH1721" i="2"/>
  <c r="BG1721" i="2"/>
  <c r="BF1721" i="2"/>
  <c r="T1721" i="2"/>
  <c r="R1721" i="2"/>
  <c r="P1721" i="2"/>
  <c r="BI1719" i="2"/>
  <c r="BH1719" i="2"/>
  <c r="BG1719" i="2"/>
  <c r="BF1719" i="2"/>
  <c r="T1719" i="2"/>
  <c r="R1719" i="2"/>
  <c r="P1719" i="2"/>
  <c r="BI1715" i="2"/>
  <c r="BH1715" i="2"/>
  <c r="BG1715" i="2"/>
  <c r="BF1715" i="2"/>
  <c r="T1715" i="2"/>
  <c r="R1715" i="2"/>
  <c r="P1715" i="2"/>
  <c r="BI1713" i="2"/>
  <c r="BH1713" i="2"/>
  <c r="BG1713" i="2"/>
  <c r="BF1713" i="2"/>
  <c r="T1713" i="2"/>
  <c r="R1713" i="2"/>
  <c r="P1713" i="2"/>
  <c r="BI1711" i="2"/>
  <c r="BH1711" i="2"/>
  <c r="BG1711" i="2"/>
  <c r="BF1711" i="2"/>
  <c r="T1711" i="2"/>
  <c r="R1711" i="2"/>
  <c r="P1711" i="2"/>
  <c r="BI1707" i="2"/>
  <c r="BH1707" i="2"/>
  <c r="BG1707" i="2"/>
  <c r="BF1707" i="2"/>
  <c r="T1707" i="2"/>
  <c r="R1707" i="2"/>
  <c r="P1707" i="2"/>
  <c r="BI1703" i="2"/>
  <c r="BH1703" i="2"/>
  <c r="BG1703" i="2"/>
  <c r="BF1703" i="2"/>
  <c r="T1703" i="2"/>
  <c r="R1703" i="2"/>
  <c r="P1703" i="2"/>
  <c r="BI1699" i="2"/>
  <c r="BH1699" i="2"/>
  <c r="BG1699" i="2"/>
  <c r="BF1699" i="2"/>
  <c r="T1699" i="2"/>
  <c r="R1699" i="2"/>
  <c r="P1699" i="2"/>
  <c r="BI1697" i="2"/>
  <c r="BH1697" i="2"/>
  <c r="BG1697" i="2"/>
  <c r="BF1697" i="2"/>
  <c r="T1697" i="2"/>
  <c r="R1697" i="2"/>
  <c r="P1697" i="2"/>
  <c r="BI1695" i="2"/>
  <c r="BH1695" i="2"/>
  <c r="BG1695" i="2"/>
  <c r="BF1695" i="2"/>
  <c r="T1695" i="2"/>
  <c r="R1695" i="2"/>
  <c r="P1695" i="2"/>
  <c r="BI1693" i="2"/>
  <c r="BH1693" i="2"/>
  <c r="BG1693" i="2"/>
  <c r="BF1693" i="2"/>
  <c r="T1693" i="2"/>
  <c r="R1693" i="2"/>
  <c r="P1693" i="2"/>
  <c r="BI1688" i="2"/>
  <c r="BH1688" i="2"/>
  <c r="BG1688" i="2"/>
  <c r="BF1688" i="2"/>
  <c r="T1688" i="2"/>
  <c r="R1688" i="2"/>
  <c r="P1688" i="2"/>
  <c r="BI1686" i="2"/>
  <c r="BH1686" i="2"/>
  <c r="BG1686" i="2"/>
  <c r="BF1686" i="2"/>
  <c r="T1686" i="2"/>
  <c r="R1686" i="2"/>
  <c r="P1686" i="2"/>
  <c r="BI1684" i="2"/>
  <c r="BH1684" i="2"/>
  <c r="BG1684" i="2"/>
  <c r="BF1684" i="2"/>
  <c r="T1684" i="2"/>
  <c r="R1684" i="2"/>
  <c r="P1684" i="2"/>
  <c r="BI1682" i="2"/>
  <c r="BH1682" i="2"/>
  <c r="BG1682" i="2"/>
  <c r="BF1682" i="2"/>
  <c r="T1682" i="2"/>
  <c r="R1682" i="2"/>
  <c r="P1682" i="2"/>
  <c r="BI1680" i="2"/>
  <c r="BH1680" i="2"/>
  <c r="BG1680" i="2"/>
  <c r="BF1680" i="2"/>
  <c r="T1680" i="2"/>
  <c r="R1680" i="2"/>
  <c r="P1680" i="2"/>
  <c r="BI1678" i="2"/>
  <c r="BH1678" i="2"/>
  <c r="BG1678" i="2"/>
  <c r="BF1678" i="2"/>
  <c r="T1678" i="2"/>
  <c r="R1678" i="2"/>
  <c r="P1678" i="2"/>
  <c r="BI1676" i="2"/>
  <c r="BH1676" i="2"/>
  <c r="BG1676" i="2"/>
  <c r="BF1676" i="2"/>
  <c r="T1676" i="2"/>
  <c r="R1676" i="2"/>
  <c r="P1676" i="2"/>
  <c r="BI1674" i="2"/>
  <c r="BH1674" i="2"/>
  <c r="BG1674" i="2"/>
  <c r="BF1674" i="2"/>
  <c r="T1674" i="2"/>
  <c r="R1674" i="2"/>
  <c r="P1674" i="2"/>
  <c r="BI1673" i="2"/>
  <c r="BH1673" i="2"/>
  <c r="BG1673" i="2"/>
  <c r="BF1673" i="2"/>
  <c r="T1673" i="2"/>
  <c r="R1673" i="2"/>
  <c r="P1673" i="2"/>
  <c r="BI1664" i="2"/>
  <c r="BH1664" i="2"/>
  <c r="BG1664" i="2"/>
  <c r="BF1664" i="2"/>
  <c r="T1664" i="2"/>
  <c r="R1664" i="2"/>
  <c r="P1664" i="2"/>
  <c r="BI1662" i="2"/>
  <c r="BH1662" i="2"/>
  <c r="BG1662" i="2"/>
  <c r="BF1662" i="2"/>
  <c r="T1662" i="2"/>
  <c r="R1662" i="2"/>
  <c r="P1662" i="2"/>
  <c r="BI1660" i="2"/>
  <c r="BH1660" i="2"/>
  <c r="BG1660" i="2"/>
  <c r="BF1660" i="2"/>
  <c r="T1660" i="2"/>
  <c r="R1660" i="2"/>
  <c r="P1660" i="2"/>
  <c r="BI1653" i="2"/>
  <c r="BH1653" i="2"/>
  <c r="BG1653" i="2"/>
  <c r="BF1653" i="2"/>
  <c r="T1653" i="2"/>
  <c r="R1653" i="2"/>
  <c r="P1653" i="2"/>
  <c r="BI1637" i="2"/>
  <c r="BH1637" i="2"/>
  <c r="BG1637" i="2"/>
  <c r="BF1637" i="2"/>
  <c r="T1637" i="2"/>
  <c r="R1637" i="2"/>
  <c r="P1637" i="2"/>
  <c r="BI1635" i="2"/>
  <c r="BH1635" i="2"/>
  <c r="BG1635" i="2"/>
  <c r="BF1635" i="2"/>
  <c r="T1635" i="2"/>
  <c r="R1635" i="2"/>
  <c r="P1635" i="2"/>
  <c r="BI1626" i="2"/>
  <c r="BH1626" i="2"/>
  <c r="BG1626" i="2"/>
  <c r="BF1626" i="2"/>
  <c r="T1626" i="2"/>
  <c r="R1626" i="2"/>
  <c r="P1626" i="2"/>
  <c r="BI1625" i="2"/>
  <c r="BH1625" i="2"/>
  <c r="BG1625" i="2"/>
  <c r="BF1625" i="2"/>
  <c r="T1625" i="2"/>
  <c r="R1625" i="2"/>
  <c r="P1625" i="2"/>
  <c r="BI1624" i="2"/>
  <c r="BH1624" i="2"/>
  <c r="BG1624" i="2"/>
  <c r="BF1624" i="2"/>
  <c r="T1624" i="2"/>
  <c r="R1624" i="2"/>
  <c r="P1624" i="2"/>
  <c r="BI1622" i="2"/>
  <c r="BH1622" i="2"/>
  <c r="BG1622" i="2"/>
  <c r="BF1622" i="2"/>
  <c r="T1622" i="2"/>
  <c r="R1622" i="2"/>
  <c r="P1622" i="2"/>
  <c r="BI1620" i="2"/>
  <c r="BH1620" i="2"/>
  <c r="BG1620" i="2"/>
  <c r="BF1620" i="2"/>
  <c r="T1620" i="2"/>
  <c r="R1620" i="2"/>
  <c r="P1620" i="2"/>
  <c r="BI1610" i="2"/>
  <c r="BH1610" i="2"/>
  <c r="BG1610" i="2"/>
  <c r="BF1610" i="2"/>
  <c r="T1610" i="2"/>
  <c r="R1610" i="2"/>
  <c r="P1610" i="2"/>
  <c r="BI1608" i="2"/>
  <c r="BH1608" i="2"/>
  <c r="BG1608" i="2"/>
  <c r="BF1608" i="2"/>
  <c r="T1608" i="2"/>
  <c r="R1608" i="2"/>
  <c r="P1608" i="2"/>
  <c r="BI1606" i="2"/>
  <c r="BH1606" i="2"/>
  <c r="BG1606" i="2"/>
  <c r="BF1606" i="2"/>
  <c r="T1606" i="2"/>
  <c r="R1606" i="2"/>
  <c r="P1606" i="2"/>
  <c r="BI1602" i="2"/>
  <c r="BH1602" i="2"/>
  <c r="BG1602" i="2"/>
  <c r="BF1602" i="2"/>
  <c r="T1602" i="2"/>
  <c r="R1602" i="2"/>
  <c r="P1602" i="2"/>
  <c r="BI1600" i="2"/>
  <c r="BH1600" i="2"/>
  <c r="BG1600" i="2"/>
  <c r="BF1600" i="2"/>
  <c r="T1600" i="2"/>
  <c r="R1600" i="2"/>
  <c r="P1600" i="2"/>
  <c r="BI1598" i="2"/>
  <c r="BH1598" i="2"/>
  <c r="BG1598" i="2"/>
  <c r="BF1598" i="2"/>
  <c r="T1598" i="2"/>
  <c r="R1598" i="2"/>
  <c r="P1598" i="2"/>
  <c r="BI1593" i="2"/>
  <c r="BH1593" i="2"/>
  <c r="BG1593" i="2"/>
  <c r="BF1593" i="2"/>
  <c r="T1593" i="2"/>
  <c r="R1593" i="2"/>
  <c r="P1593" i="2"/>
  <c r="BI1591" i="2"/>
  <c r="BH1591" i="2"/>
  <c r="BG1591" i="2"/>
  <c r="BF1591" i="2"/>
  <c r="T1591" i="2"/>
  <c r="R1591" i="2"/>
  <c r="P1591" i="2"/>
  <c r="BI1589" i="2"/>
  <c r="BH1589" i="2"/>
  <c r="BG1589" i="2"/>
  <c r="BF1589" i="2"/>
  <c r="T1589" i="2"/>
  <c r="R1589" i="2"/>
  <c r="P1589" i="2"/>
  <c r="BI1584" i="2"/>
  <c r="BH1584" i="2"/>
  <c r="BG1584" i="2"/>
  <c r="BF1584" i="2"/>
  <c r="T1584" i="2"/>
  <c r="R1584" i="2"/>
  <c r="P1584" i="2"/>
  <c r="BI1582" i="2"/>
  <c r="BH1582" i="2"/>
  <c r="BG1582" i="2"/>
  <c r="BF1582" i="2"/>
  <c r="T1582" i="2"/>
  <c r="R1582" i="2"/>
  <c r="P1582" i="2"/>
  <c r="BI1580" i="2"/>
  <c r="BH1580" i="2"/>
  <c r="BG1580" i="2"/>
  <c r="BF1580" i="2"/>
  <c r="T1580" i="2"/>
  <c r="R1580" i="2"/>
  <c r="P1580" i="2"/>
  <c r="BI1575" i="2"/>
  <c r="BH1575" i="2"/>
  <c r="BG1575" i="2"/>
  <c r="BF1575" i="2"/>
  <c r="T1575" i="2"/>
  <c r="R1575" i="2"/>
  <c r="P1575" i="2"/>
  <c r="BI1573" i="2"/>
  <c r="BH1573" i="2"/>
  <c r="BG1573" i="2"/>
  <c r="BF1573" i="2"/>
  <c r="T1573" i="2"/>
  <c r="R1573" i="2"/>
  <c r="P1573" i="2"/>
  <c r="BI1571" i="2"/>
  <c r="BH1571" i="2"/>
  <c r="BG1571" i="2"/>
  <c r="BF1571" i="2"/>
  <c r="T1571" i="2"/>
  <c r="R1571" i="2"/>
  <c r="P1571" i="2"/>
  <c r="BI1569" i="2"/>
  <c r="BH1569" i="2"/>
  <c r="BG1569" i="2"/>
  <c r="BF1569" i="2"/>
  <c r="T1569" i="2"/>
  <c r="R1569" i="2"/>
  <c r="P1569" i="2"/>
  <c r="BI1567" i="2"/>
  <c r="BH1567" i="2"/>
  <c r="BG1567" i="2"/>
  <c r="BF1567" i="2"/>
  <c r="T1567" i="2"/>
  <c r="R1567" i="2"/>
  <c r="P1567" i="2"/>
  <c r="BI1565" i="2"/>
  <c r="BH1565" i="2"/>
  <c r="BG1565" i="2"/>
  <c r="BF1565" i="2"/>
  <c r="T1565" i="2"/>
  <c r="R1565" i="2"/>
  <c r="P1565" i="2"/>
  <c r="BI1560" i="2"/>
  <c r="BH1560" i="2"/>
  <c r="BG1560" i="2"/>
  <c r="BF1560" i="2"/>
  <c r="T1560" i="2"/>
  <c r="R1560" i="2"/>
  <c r="P1560" i="2"/>
  <c r="BI1558" i="2"/>
  <c r="BH1558" i="2"/>
  <c r="BG1558" i="2"/>
  <c r="BF1558" i="2"/>
  <c r="T1558" i="2"/>
  <c r="R1558" i="2"/>
  <c r="P1558" i="2"/>
  <c r="BI1556" i="2"/>
  <c r="BH1556" i="2"/>
  <c r="BG1556" i="2"/>
  <c r="BF1556" i="2"/>
  <c r="T1556" i="2"/>
  <c r="R1556" i="2"/>
  <c r="P1556" i="2"/>
  <c r="BI1554" i="2"/>
  <c r="BH1554" i="2"/>
  <c r="BG1554" i="2"/>
  <c r="BF1554" i="2"/>
  <c r="T1554" i="2"/>
  <c r="R1554" i="2"/>
  <c r="P1554" i="2"/>
  <c r="BI1547" i="2"/>
  <c r="BH1547" i="2"/>
  <c r="BG1547" i="2"/>
  <c r="BF1547" i="2"/>
  <c r="T1547" i="2"/>
  <c r="R1547" i="2"/>
  <c r="P1547" i="2"/>
  <c r="BI1540" i="2"/>
  <c r="BH1540" i="2"/>
  <c r="BG1540" i="2"/>
  <c r="BF1540" i="2"/>
  <c r="T1540" i="2"/>
  <c r="R1540" i="2"/>
  <c r="P1540" i="2"/>
  <c r="BI1533" i="2"/>
  <c r="BH1533" i="2"/>
  <c r="BG1533" i="2"/>
  <c r="BF1533" i="2"/>
  <c r="T1533" i="2"/>
  <c r="R1533" i="2"/>
  <c r="P1533" i="2"/>
  <c r="BI1531" i="2"/>
  <c r="BH1531" i="2"/>
  <c r="BG1531" i="2"/>
  <c r="BF1531" i="2"/>
  <c r="T1531" i="2"/>
  <c r="R1531" i="2"/>
  <c r="P1531" i="2"/>
  <c r="BI1523" i="2"/>
  <c r="BH1523" i="2"/>
  <c r="BG1523" i="2"/>
  <c r="BF1523" i="2"/>
  <c r="T1523" i="2"/>
  <c r="R1523" i="2"/>
  <c r="P1523" i="2"/>
  <c r="BI1521" i="2"/>
  <c r="BH1521" i="2"/>
  <c r="BG1521" i="2"/>
  <c r="BF1521" i="2"/>
  <c r="T1521" i="2"/>
  <c r="R1521" i="2"/>
  <c r="P1521" i="2"/>
  <c r="BI1513" i="2"/>
  <c r="BH1513" i="2"/>
  <c r="BG1513" i="2"/>
  <c r="BF1513" i="2"/>
  <c r="T1513" i="2"/>
  <c r="R1513" i="2"/>
  <c r="P1513" i="2"/>
  <c r="BI1508" i="2"/>
  <c r="BH1508" i="2"/>
  <c r="BG1508" i="2"/>
  <c r="BF1508" i="2"/>
  <c r="T1508" i="2"/>
  <c r="R1508" i="2"/>
  <c r="P1508" i="2"/>
  <c r="BI1507" i="2"/>
  <c r="BH1507" i="2"/>
  <c r="BG1507" i="2"/>
  <c r="BF1507" i="2"/>
  <c r="T1507" i="2"/>
  <c r="R1507" i="2"/>
  <c r="P1507" i="2"/>
  <c r="BI1505" i="2"/>
  <c r="BH1505" i="2"/>
  <c r="BG1505" i="2"/>
  <c r="BF1505" i="2"/>
  <c r="T1505" i="2"/>
  <c r="R1505" i="2"/>
  <c r="P1505" i="2"/>
  <c r="BI1501" i="2"/>
  <c r="BH1501" i="2"/>
  <c r="BG1501" i="2"/>
  <c r="BF1501" i="2"/>
  <c r="T1501" i="2"/>
  <c r="R1501" i="2"/>
  <c r="P1501" i="2"/>
  <c r="BI1499" i="2"/>
  <c r="BH1499" i="2"/>
  <c r="BG1499" i="2"/>
  <c r="BF1499" i="2"/>
  <c r="T1499" i="2"/>
  <c r="R1499" i="2"/>
  <c r="P1499" i="2"/>
  <c r="BI1497" i="2"/>
  <c r="BH1497" i="2"/>
  <c r="BG1497" i="2"/>
  <c r="BF1497" i="2"/>
  <c r="T1497" i="2"/>
  <c r="R1497" i="2"/>
  <c r="P1497" i="2"/>
  <c r="BI1483" i="2"/>
  <c r="BH1483" i="2"/>
  <c r="BG1483" i="2"/>
  <c r="BF1483" i="2"/>
  <c r="T1483" i="2"/>
  <c r="R1483" i="2"/>
  <c r="P1483" i="2"/>
  <c r="BI1481" i="2"/>
  <c r="BH1481" i="2"/>
  <c r="BG1481" i="2"/>
  <c r="BF1481" i="2"/>
  <c r="T1481" i="2"/>
  <c r="R1481" i="2"/>
  <c r="P1481" i="2"/>
  <c r="BI1477" i="2"/>
  <c r="BH1477" i="2"/>
  <c r="BG1477" i="2"/>
  <c r="BF1477" i="2"/>
  <c r="T1477" i="2"/>
  <c r="R1477" i="2"/>
  <c r="P1477" i="2"/>
  <c r="BI1475" i="2"/>
  <c r="BH1475" i="2"/>
  <c r="BG1475" i="2"/>
  <c r="BF1475" i="2"/>
  <c r="T1475" i="2"/>
  <c r="R1475" i="2"/>
  <c r="P1475" i="2"/>
  <c r="BI1461" i="2"/>
  <c r="BH1461" i="2"/>
  <c r="BG1461" i="2"/>
  <c r="BF1461" i="2"/>
  <c r="T1461" i="2"/>
  <c r="R1461" i="2"/>
  <c r="P1461" i="2"/>
  <c r="BI1457" i="2"/>
  <c r="BH1457" i="2"/>
  <c r="BG1457" i="2"/>
  <c r="BF1457" i="2"/>
  <c r="T1457" i="2"/>
  <c r="R1457" i="2"/>
  <c r="P1457" i="2"/>
  <c r="BI1450" i="2"/>
  <c r="BH1450" i="2"/>
  <c r="BG1450" i="2"/>
  <c r="BF1450" i="2"/>
  <c r="T1450" i="2"/>
  <c r="R1450" i="2"/>
  <c r="P1450" i="2"/>
  <c r="BI1448" i="2"/>
  <c r="BH1448" i="2"/>
  <c r="BG1448" i="2"/>
  <c r="BF1448" i="2"/>
  <c r="T1448" i="2"/>
  <c r="R1448" i="2"/>
  <c r="P1448" i="2"/>
  <c r="BI1446" i="2"/>
  <c r="BH1446" i="2"/>
  <c r="BG1446" i="2"/>
  <c r="BF1446" i="2"/>
  <c r="T1446" i="2"/>
  <c r="R1446" i="2"/>
  <c r="P1446" i="2"/>
  <c r="BI1442" i="2"/>
  <c r="BH1442" i="2"/>
  <c r="BG1442" i="2"/>
  <c r="BF1442" i="2"/>
  <c r="T1442" i="2"/>
  <c r="R1442" i="2"/>
  <c r="P1442" i="2"/>
  <c r="BI1440" i="2"/>
  <c r="BH1440" i="2"/>
  <c r="BG1440" i="2"/>
  <c r="BF1440" i="2"/>
  <c r="T1440" i="2"/>
  <c r="R1440" i="2"/>
  <c r="P1440" i="2"/>
  <c r="BI1435" i="2"/>
  <c r="BH1435" i="2"/>
  <c r="BG1435" i="2"/>
  <c r="BF1435" i="2"/>
  <c r="T1435" i="2"/>
  <c r="R1435" i="2"/>
  <c r="P1435" i="2"/>
  <c r="BI1430" i="2"/>
  <c r="BH1430" i="2"/>
  <c r="BG1430" i="2"/>
  <c r="BF1430" i="2"/>
  <c r="T1430" i="2"/>
  <c r="R1430" i="2"/>
  <c r="P1430" i="2"/>
  <c r="BI1422" i="2"/>
  <c r="BH1422" i="2"/>
  <c r="BG1422" i="2"/>
  <c r="BF1422" i="2"/>
  <c r="T1422" i="2"/>
  <c r="R1422" i="2"/>
  <c r="P1422" i="2"/>
  <c r="BI1420" i="2"/>
  <c r="BH1420" i="2"/>
  <c r="BG1420" i="2"/>
  <c r="BF1420" i="2"/>
  <c r="T1420" i="2"/>
  <c r="R1420" i="2"/>
  <c r="P1420" i="2"/>
  <c r="BI1412" i="2"/>
  <c r="BH1412" i="2"/>
  <c r="BG1412" i="2"/>
  <c r="BF1412" i="2"/>
  <c r="T1412" i="2"/>
  <c r="R1412" i="2"/>
  <c r="P1412" i="2"/>
  <c r="BI1410" i="2"/>
  <c r="BH1410" i="2"/>
  <c r="BG1410" i="2"/>
  <c r="BF1410" i="2"/>
  <c r="T1410" i="2"/>
  <c r="R1410" i="2"/>
  <c r="P1410" i="2"/>
  <c r="BI1405" i="2"/>
  <c r="BH1405" i="2"/>
  <c r="BG1405" i="2"/>
  <c r="BF1405" i="2"/>
  <c r="T1405" i="2"/>
  <c r="R1405" i="2"/>
  <c r="P1405" i="2"/>
  <c r="BI1402" i="2"/>
  <c r="BH1402" i="2"/>
  <c r="BG1402" i="2"/>
  <c r="BF1402" i="2"/>
  <c r="T1402" i="2"/>
  <c r="T1401" i="2" s="1"/>
  <c r="R1402" i="2"/>
  <c r="R1401" i="2" s="1"/>
  <c r="P1402" i="2"/>
  <c r="P1401" i="2" s="1"/>
  <c r="BI1399" i="2"/>
  <c r="BH1399" i="2"/>
  <c r="BG1399" i="2"/>
  <c r="BF1399" i="2"/>
  <c r="T1399" i="2"/>
  <c r="R1399" i="2"/>
  <c r="P1399" i="2"/>
  <c r="BI1398" i="2"/>
  <c r="BH1398" i="2"/>
  <c r="BG1398" i="2"/>
  <c r="BF1398" i="2"/>
  <c r="T1398" i="2"/>
  <c r="R1398" i="2"/>
  <c r="P1398" i="2"/>
  <c r="BI1396" i="2"/>
  <c r="BH1396" i="2"/>
  <c r="BG1396" i="2"/>
  <c r="BF1396" i="2"/>
  <c r="T1396" i="2"/>
  <c r="R1396" i="2"/>
  <c r="P1396" i="2"/>
  <c r="BI1395" i="2"/>
  <c r="BH1395" i="2"/>
  <c r="BG1395" i="2"/>
  <c r="BF1395" i="2"/>
  <c r="T1395" i="2"/>
  <c r="R1395" i="2"/>
  <c r="P1395" i="2"/>
  <c r="BI1394" i="2"/>
  <c r="BH1394" i="2"/>
  <c r="BG1394" i="2"/>
  <c r="BF1394" i="2"/>
  <c r="T1394" i="2"/>
  <c r="R1394" i="2"/>
  <c r="P1394" i="2"/>
  <c r="BI1391" i="2"/>
  <c r="BH1391" i="2"/>
  <c r="BG1391" i="2"/>
  <c r="BF1391" i="2"/>
  <c r="T1391" i="2"/>
  <c r="R1391" i="2"/>
  <c r="P1391" i="2"/>
  <c r="BI1381" i="2"/>
  <c r="BH1381" i="2"/>
  <c r="BG1381" i="2"/>
  <c r="BF1381" i="2"/>
  <c r="T1381" i="2"/>
  <c r="R1381" i="2"/>
  <c r="P1381" i="2"/>
  <c r="BI1376" i="2"/>
  <c r="BH1376" i="2"/>
  <c r="BG1376" i="2"/>
  <c r="BF1376" i="2"/>
  <c r="T1376" i="2"/>
  <c r="R1376" i="2"/>
  <c r="P1376" i="2"/>
  <c r="BI1360" i="2"/>
  <c r="BH1360" i="2"/>
  <c r="BG1360" i="2"/>
  <c r="BF1360" i="2"/>
  <c r="T1360" i="2"/>
  <c r="R1360" i="2"/>
  <c r="P1360" i="2"/>
  <c r="BI1358" i="2"/>
  <c r="BH1358" i="2"/>
  <c r="BG1358" i="2"/>
  <c r="BF1358" i="2"/>
  <c r="T1358" i="2"/>
  <c r="R1358" i="2"/>
  <c r="P1358" i="2"/>
  <c r="BI1352" i="2"/>
  <c r="BH1352" i="2"/>
  <c r="BG1352" i="2"/>
  <c r="BF1352" i="2"/>
  <c r="T1352" i="2"/>
  <c r="R1352" i="2"/>
  <c r="P1352" i="2"/>
  <c r="BI1330" i="2"/>
  <c r="BH1330" i="2"/>
  <c r="BG1330" i="2"/>
  <c r="BF1330" i="2"/>
  <c r="T1330" i="2"/>
  <c r="R1330" i="2"/>
  <c r="P1330" i="2"/>
  <c r="BI1328" i="2"/>
  <c r="BH1328" i="2"/>
  <c r="BG1328" i="2"/>
  <c r="BF1328" i="2"/>
  <c r="T1328" i="2"/>
  <c r="R1328" i="2"/>
  <c r="P1328" i="2"/>
  <c r="BI1326" i="2"/>
  <c r="BH1326" i="2"/>
  <c r="BG1326" i="2"/>
  <c r="BF1326" i="2"/>
  <c r="T1326" i="2"/>
  <c r="R1326" i="2"/>
  <c r="P1326" i="2"/>
  <c r="BI1324" i="2"/>
  <c r="BH1324" i="2"/>
  <c r="BG1324" i="2"/>
  <c r="BF1324" i="2"/>
  <c r="T1324" i="2"/>
  <c r="R1324" i="2"/>
  <c r="P1324" i="2"/>
  <c r="BI1322" i="2"/>
  <c r="BH1322" i="2"/>
  <c r="BG1322" i="2"/>
  <c r="BF1322" i="2"/>
  <c r="T1322" i="2"/>
  <c r="R1322" i="2"/>
  <c r="P1322" i="2"/>
  <c r="BI1317" i="2"/>
  <c r="BH1317" i="2"/>
  <c r="BG1317" i="2"/>
  <c r="BF1317" i="2"/>
  <c r="T1317" i="2"/>
  <c r="R1317" i="2"/>
  <c r="P1317" i="2"/>
  <c r="BI1312" i="2"/>
  <c r="BH1312" i="2"/>
  <c r="BG1312" i="2"/>
  <c r="BF1312" i="2"/>
  <c r="T1312" i="2"/>
  <c r="R1312" i="2"/>
  <c r="P1312" i="2"/>
  <c r="BI1308" i="2"/>
  <c r="BH1308" i="2"/>
  <c r="BG1308" i="2"/>
  <c r="BF1308" i="2"/>
  <c r="T1308" i="2"/>
  <c r="R1308" i="2"/>
  <c r="P1308" i="2"/>
  <c r="BI1303" i="2"/>
  <c r="BH1303" i="2"/>
  <c r="BG1303" i="2"/>
  <c r="BF1303" i="2"/>
  <c r="T1303" i="2"/>
  <c r="R1303" i="2"/>
  <c r="P1303" i="2"/>
  <c r="BI1298" i="2"/>
  <c r="BH1298" i="2"/>
  <c r="BG1298" i="2"/>
  <c r="BF1298" i="2"/>
  <c r="T1298" i="2"/>
  <c r="R1298" i="2"/>
  <c r="P1298" i="2"/>
  <c r="BI1296" i="2"/>
  <c r="BH1296" i="2"/>
  <c r="BG1296" i="2"/>
  <c r="BF1296" i="2"/>
  <c r="T1296" i="2"/>
  <c r="R1296" i="2"/>
  <c r="P1296" i="2"/>
  <c r="BI1294" i="2"/>
  <c r="BH1294" i="2"/>
  <c r="BG1294" i="2"/>
  <c r="BF1294" i="2"/>
  <c r="T1294" i="2"/>
  <c r="R1294" i="2"/>
  <c r="P1294" i="2"/>
  <c r="BI1292" i="2"/>
  <c r="BH1292" i="2"/>
  <c r="BG1292" i="2"/>
  <c r="BF1292" i="2"/>
  <c r="T1292" i="2"/>
  <c r="R1292" i="2"/>
  <c r="P1292" i="2"/>
  <c r="BI1288" i="2"/>
  <c r="BH1288" i="2"/>
  <c r="BG1288" i="2"/>
  <c r="BF1288" i="2"/>
  <c r="T1288" i="2"/>
  <c r="R1288" i="2"/>
  <c r="P1288" i="2"/>
  <c r="BI1284" i="2"/>
  <c r="BH1284" i="2"/>
  <c r="BG1284" i="2"/>
  <c r="BF1284" i="2"/>
  <c r="T1284" i="2"/>
  <c r="R1284" i="2"/>
  <c r="P1284" i="2"/>
  <c r="BI1279" i="2"/>
  <c r="BH1279" i="2"/>
  <c r="BG1279" i="2"/>
  <c r="BF1279" i="2"/>
  <c r="T1279" i="2"/>
  <c r="R1279" i="2"/>
  <c r="P1279" i="2"/>
  <c r="BI1263" i="2"/>
  <c r="BH1263" i="2"/>
  <c r="BG1263" i="2"/>
  <c r="BF1263" i="2"/>
  <c r="T1263" i="2"/>
  <c r="R1263" i="2"/>
  <c r="P1263" i="2"/>
  <c r="BI1261" i="2"/>
  <c r="BH1261" i="2"/>
  <c r="BG1261" i="2"/>
  <c r="BF1261" i="2"/>
  <c r="T1261" i="2"/>
  <c r="R1261" i="2"/>
  <c r="P1261" i="2"/>
  <c r="BI1259" i="2"/>
  <c r="BH1259" i="2"/>
  <c r="BG1259" i="2"/>
  <c r="BF1259" i="2"/>
  <c r="T1259" i="2"/>
  <c r="R1259" i="2"/>
  <c r="P1259" i="2"/>
  <c r="BI1253" i="2"/>
  <c r="BH1253" i="2"/>
  <c r="BG1253" i="2"/>
  <c r="BF1253" i="2"/>
  <c r="T1253" i="2"/>
  <c r="R1253" i="2"/>
  <c r="P1253" i="2"/>
  <c r="BI1237" i="2"/>
  <c r="BH1237" i="2"/>
  <c r="BG1237" i="2"/>
  <c r="BF1237" i="2"/>
  <c r="T1237" i="2"/>
  <c r="R1237" i="2"/>
  <c r="P1237" i="2"/>
  <c r="BI1233" i="2"/>
  <c r="BH1233" i="2"/>
  <c r="BG1233" i="2"/>
  <c r="BF1233" i="2"/>
  <c r="T1233" i="2"/>
  <c r="R1233" i="2"/>
  <c r="P1233" i="2"/>
  <c r="BI1231" i="2"/>
  <c r="BH1231" i="2"/>
  <c r="BG1231" i="2"/>
  <c r="BF1231" i="2"/>
  <c r="T1231" i="2"/>
  <c r="R1231" i="2"/>
  <c r="P1231" i="2"/>
  <c r="BI1213" i="2"/>
  <c r="BH1213" i="2"/>
  <c r="BG1213" i="2"/>
  <c r="BF1213" i="2"/>
  <c r="T1213" i="2"/>
  <c r="R1213" i="2"/>
  <c r="P1213" i="2"/>
  <c r="BI1211" i="2"/>
  <c r="BH1211" i="2"/>
  <c r="BG1211" i="2"/>
  <c r="BF1211" i="2"/>
  <c r="T1211" i="2"/>
  <c r="R1211" i="2"/>
  <c r="P1211" i="2"/>
  <c r="BI1192" i="2"/>
  <c r="BH1192" i="2"/>
  <c r="BG1192" i="2"/>
  <c r="BF1192" i="2"/>
  <c r="T1192" i="2"/>
  <c r="R1192" i="2"/>
  <c r="P1192" i="2"/>
  <c r="BI1190" i="2"/>
  <c r="BH1190" i="2"/>
  <c r="BG1190" i="2"/>
  <c r="BF1190" i="2"/>
  <c r="T1190" i="2"/>
  <c r="R1190" i="2"/>
  <c r="P1190" i="2"/>
  <c r="BI1188" i="2"/>
  <c r="BH1188" i="2"/>
  <c r="BG1188" i="2"/>
  <c r="BF1188" i="2"/>
  <c r="T1188" i="2"/>
  <c r="R1188" i="2"/>
  <c r="P1188" i="2"/>
  <c r="BI1156" i="2"/>
  <c r="BH1156" i="2"/>
  <c r="BG1156" i="2"/>
  <c r="BF1156" i="2"/>
  <c r="T1156" i="2"/>
  <c r="R1156" i="2"/>
  <c r="P1156" i="2"/>
  <c r="BI1154" i="2"/>
  <c r="BH1154" i="2"/>
  <c r="BG1154" i="2"/>
  <c r="BF1154" i="2"/>
  <c r="T1154" i="2"/>
  <c r="R1154" i="2"/>
  <c r="P1154" i="2"/>
  <c r="BI1152" i="2"/>
  <c r="BH1152" i="2"/>
  <c r="BG1152" i="2"/>
  <c r="BF1152" i="2"/>
  <c r="T1152" i="2"/>
  <c r="R1152" i="2"/>
  <c r="P1152" i="2"/>
  <c r="BI1148" i="2"/>
  <c r="BH1148" i="2"/>
  <c r="BG1148" i="2"/>
  <c r="BF1148" i="2"/>
  <c r="T1148" i="2"/>
  <c r="R1148" i="2"/>
  <c r="P1148" i="2"/>
  <c r="BI1146" i="2"/>
  <c r="BH1146" i="2"/>
  <c r="BG1146" i="2"/>
  <c r="BF1146" i="2"/>
  <c r="T1146" i="2"/>
  <c r="R1146" i="2"/>
  <c r="P1146" i="2"/>
  <c r="BI1139" i="2"/>
  <c r="BH1139" i="2"/>
  <c r="BG1139" i="2"/>
  <c r="BF1139" i="2"/>
  <c r="T1139" i="2"/>
  <c r="R1139" i="2"/>
  <c r="P1139" i="2"/>
  <c r="BI1123" i="2"/>
  <c r="BH1123" i="2"/>
  <c r="BG1123" i="2"/>
  <c r="BF1123" i="2"/>
  <c r="T1123" i="2"/>
  <c r="R1123" i="2"/>
  <c r="P1123" i="2"/>
  <c r="BI1104" i="2"/>
  <c r="BH1104" i="2"/>
  <c r="BG1104" i="2"/>
  <c r="BF1104" i="2"/>
  <c r="T1104" i="2"/>
  <c r="R1104" i="2"/>
  <c r="P1104" i="2"/>
  <c r="BI1086" i="2"/>
  <c r="BH1086" i="2"/>
  <c r="BG1086" i="2"/>
  <c r="BF1086" i="2"/>
  <c r="T1086" i="2"/>
  <c r="R1086" i="2"/>
  <c r="P1086" i="2"/>
  <c r="BI1078" i="2"/>
  <c r="BH1078" i="2"/>
  <c r="BG1078" i="2"/>
  <c r="BF1078" i="2"/>
  <c r="T1078" i="2"/>
  <c r="R1078" i="2"/>
  <c r="P1078" i="2"/>
  <c r="BI1076" i="2"/>
  <c r="BH1076" i="2"/>
  <c r="BG1076" i="2"/>
  <c r="BF1076" i="2"/>
  <c r="T1076" i="2"/>
  <c r="R1076" i="2"/>
  <c r="P1076" i="2"/>
  <c r="BI1074" i="2"/>
  <c r="BH1074" i="2"/>
  <c r="BG1074" i="2"/>
  <c r="BF1074" i="2"/>
  <c r="T1074" i="2"/>
  <c r="R1074" i="2"/>
  <c r="P1074" i="2"/>
  <c r="BI1073" i="2"/>
  <c r="BH1073" i="2"/>
  <c r="BG1073" i="2"/>
  <c r="BF1073" i="2"/>
  <c r="T1073" i="2"/>
  <c r="R1073" i="2"/>
  <c r="P1073" i="2"/>
  <c r="BI1072" i="2"/>
  <c r="BH1072" i="2"/>
  <c r="BG1072" i="2"/>
  <c r="BF1072" i="2"/>
  <c r="T1072" i="2"/>
  <c r="R1072" i="2"/>
  <c r="P1072" i="2"/>
  <c r="BI1068" i="2"/>
  <c r="BH1068" i="2"/>
  <c r="BG1068" i="2"/>
  <c r="BF1068" i="2"/>
  <c r="T1068" i="2"/>
  <c r="R1068" i="2"/>
  <c r="P1068" i="2"/>
  <c r="BI1066" i="2"/>
  <c r="BH1066" i="2"/>
  <c r="BG1066" i="2"/>
  <c r="BF1066" i="2"/>
  <c r="T1066" i="2"/>
  <c r="R1066" i="2"/>
  <c r="P1066" i="2"/>
  <c r="BI1065" i="2"/>
  <c r="BH1065" i="2"/>
  <c r="BG1065" i="2"/>
  <c r="BF1065" i="2"/>
  <c r="T1065" i="2"/>
  <c r="R1065" i="2"/>
  <c r="P1065" i="2"/>
  <c r="BI1064" i="2"/>
  <c r="BH1064" i="2"/>
  <c r="BG1064" i="2"/>
  <c r="BF1064" i="2"/>
  <c r="T1064" i="2"/>
  <c r="R1064" i="2"/>
  <c r="P1064" i="2"/>
  <c r="BI1062" i="2"/>
  <c r="BH1062" i="2"/>
  <c r="BG1062" i="2"/>
  <c r="BF1062" i="2"/>
  <c r="T1062" i="2"/>
  <c r="R1062" i="2"/>
  <c r="P1062" i="2"/>
  <c r="BI1060" i="2"/>
  <c r="BH1060" i="2"/>
  <c r="BG1060" i="2"/>
  <c r="BF1060" i="2"/>
  <c r="T1060" i="2"/>
  <c r="R1060" i="2"/>
  <c r="P1060" i="2"/>
  <c r="BI1056" i="2"/>
  <c r="BH1056" i="2"/>
  <c r="BG1056" i="2"/>
  <c r="BF1056" i="2"/>
  <c r="T1056" i="2"/>
  <c r="R1056" i="2"/>
  <c r="P1056" i="2"/>
  <c r="BI1055" i="2"/>
  <c r="BH1055" i="2"/>
  <c r="BG1055" i="2"/>
  <c r="BF1055" i="2"/>
  <c r="T1055" i="2"/>
  <c r="R1055" i="2"/>
  <c r="P1055" i="2"/>
  <c r="BI1053" i="2"/>
  <c r="BH1053" i="2"/>
  <c r="BG1053" i="2"/>
  <c r="BF1053" i="2"/>
  <c r="T1053" i="2"/>
  <c r="R1053" i="2"/>
  <c r="P1053" i="2"/>
  <c r="BI1052" i="2"/>
  <c r="BH1052" i="2"/>
  <c r="BG1052" i="2"/>
  <c r="BF1052" i="2"/>
  <c r="T1052" i="2"/>
  <c r="R1052" i="2"/>
  <c r="P1052" i="2"/>
  <c r="BI1051" i="2"/>
  <c r="BH1051" i="2"/>
  <c r="BG1051" i="2"/>
  <c r="BF1051" i="2"/>
  <c r="T1051" i="2"/>
  <c r="R1051" i="2"/>
  <c r="P1051" i="2"/>
  <c r="BI1049" i="2"/>
  <c r="BH1049" i="2"/>
  <c r="BG1049" i="2"/>
  <c r="BF1049" i="2"/>
  <c r="T1049" i="2"/>
  <c r="R1049" i="2"/>
  <c r="P1049" i="2"/>
  <c r="BI1047" i="2"/>
  <c r="BH1047" i="2"/>
  <c r="BG1047" i="2"/>
  <c r="BF1047" i="2"/>
  <c r="T1047" i="2"/>
  <c r="R1047" i="2"/>
  <c r="P1047" i="2"/>
  <c r="BI1045" i="2"/>
  <c r="BH1045" i="2"/>
  <c r="BG1045" i="2"/>
  <c r="BF1045" i="2"/>
  <c r="T1045" i="2"/>
  <c r="R1045" i="2"/>
  <c r="P1045" i="2"/>
  <c r="BI1043" i="2"/>
  <c r="BH1043" i="2"/>
  <c r="BG1043" i="2"/>
  <c r="BF1043" i="2"/>
  <c r="T1043" i="2"/>
  <c r="R1043" i="2"/>
  <c r="P1043" i="2"/>
  <c r="BI1037" i="2"/>
  <c r="BH1037" i="2"/>
  <c r="BG1037" i="2"/>
  <c r="BF1037" i="2"/>
  <c r="T1037" i="2"/>
  <c r="R1037" i="2"/>
  <c r="P1037" i="2"/>
  <c r="BI1036" i="2"/>
  <c r="BH1036" i="2"/>
  <c r="BG1036" i="2"/>
  <c r="BF1036" i="2"/>
  <c r="T1036" i="2"/>
  <c r="R1036" i="2"/>
  <c r="P1036" i="2"/>
  <c r="BI1034" i="2"/>
  <c r="BH1034" i="2"/>
  <c r="BG1034" i="2"/>
  <c r="BF1034" i="2"/>
  <c r="T1034" i="2"/>
  <c r="R1034" i="2"/>
  <c r="P1034" i="2"/>
  <c r="BI1026" i="2"/>
  <c r="BH1026" i="2"/>
  <c r="BG1026" i="2"/>
  <c r="BF1026" i="2"/>
  <c r="T1026" i="2"/>
  <c r="R1026" i="2"/>
  <c r="P1026" i="2"/>
  <c r="BI1025" i="2"/>
  <c r="BH1025" i="2"/>
  <c r="BG1025" i="2"/>
  <c r="BF1025" i="2"/>
  <c r="T1025" i="2"/>
  <c r="R1025" i="2"/>
  <c r="P1025" i="2"/>
  <c r="BI1023" i="2"/>
  <c r="BH1023" i="2"/>
  <c r="BG1023" i="2"/>
  <c r="BF1023" i="2"/>
  <c r="T1023" i="2"/>
  <c r="R1023" i="2"/>
  <c r="P1023" i="2"/>
  <c r="BI1022" i="2"/>
  <c r="BH1022" i="2"/>
  <c r="BG1022" i="2"/>
  <c r="BF1022" i="2"/>
  <c r="T1022" i="2"/>
  <c r="R1022" i="2"/>
  <c r="P1022" i="2"/>
  <c r="BI1016" i="2"/>
  <c r="BH1016" i="2"/>
  <c r="BG1016" i="2"/>
  <c r="BF1016" i="2"/>
  <c r="T1016" i="2"/>
  <c r="R1016" i="2"/>
  <c r="P1016" i="2"/>
  <c r="BI1011" i="2"/>
  <c r="BH1011" i="2"/>
  <c r="BG1011" i="2"/>
  <c r="BF1011" i="2"/>
  <c r="T1011" i="2"/>
  <c r="R1011" i="2"/>
  <c r="P1011" i="2"/>
  <c r="BI1009" i="2"/>
  <c r="BH1009" i="2"/>
  <c r="BG1009" i="2"/>
  <c r="BF1009" i="2"/>
  <c r="T1009" i="2"/>
  <c r="R1009" i="2"/>
  <c r="P1009" i="2"/>
  <c r="BI1007" i="2"/>
  <c r="BH1007" i="2"/>
  <c r="BG1007" i="2"/>
  <c r="BF1007" i="2"/>
  <c r="T1007" i="2"/>
  <c r="R1007" i="2"/>
  <c r="P1007" i="2"/>
  <c r="BI1006" i="2"/>
  <c r="BH1006" i="2"/>
  <c r="BG1006" i="2"/>
  <c r="BF1006" i="2"/>
  <c r="T1006" i="2"/>
  <c r="R1006" i="2"/>
  <c r="P1006" i="2"/>
  <c r="BI1002" i="2"/>
  <c r="BH1002" i="2"/>
  <c r="BG1002" i="2"/>
  <c r="BF1002" i="2"/>
  <c r="T1002" i="2"/>
  <c r="R1002" i="2"/>
  <c r="P1002" i="2"/>
  <c r="BI1000" i="2"/>
  <c r="BH1000" i="2"/>
  <c r="BG1000" i="2"/>
  <c r="BF1000" i="2"/>
  <c r="T1000" i="2"/>
  <c r="R1000" i="2"/>
  <c r="P1000" i="2"/>
  <c r="BI998" i="2"/>
  <c r="BH998" i="2"/>
  <c r="BG998" i="2"/>
  <c r="BF998" i="2"/>
  <c r="T998" i="2"/>
  <c r="R998" i="2"/>
  <c r="P998" i="2"/>
  <c r="BI996" i="2"/>
  <c r="BH996" i="2"/>
  <c r="BG996" i="2"/>
  <c r="BF996" i="2"/>
  <c r="T996" i="2"/>
  <c r="R996" i="2"/>
  <c r="P996" i="2"/>
  <c r="BI989" i="2"/>
  <c r="BH989" i="2"/>
  <c r="BG989" i="2"/>
  <c r="BF989" i="2"/>
  <c r="T989" i="2"/>
  <c r="R989" i="2"/>
  <c r="P989" i="2"/>
  <c r="BI984" i="2"/>
  <c r="BH984" i="2"/>
  <c r="BG984" i="2"/>
  <c r="BF984" i="2"/>
  <c r="T984" i="2"/>
  <c r="R984" i="2"/>
  <c r="P984" i="2"/>
  <c r="BI977" i="2"/>
  <c r="BH977" i="2"/>
  <c r="BG977" i="2"/>
  <c r="BF977" i="2"/>
  <c r="T977" i="2"/>
  <c r="R977" i="2"/>
  <c r="P977" i="2"/>
  <c r="BI971" i="2"/>
  <c r="BH971" i="2"/>
  <c r="BG971" i="2"/>
  <c r="BF971" i="2"/>
  <c r="T971" i="2"/>
  <c r="R971" i="2"/>
  <c r="P971" i="2"/>
  <c r="BI965" i="2"/>
  <c r="BH965" i="2"/>
  <c r="BG965" i="2"/>
  <c r="BF965" i="2"/>
  <c r="T965" i="2"/>
  <c r="R965" i="2"/>
  <c r="P965" i="2"/>
  <c r="BI960" i="2"/>
  <c r="BH960" i="2"/>
  <c r="BG960" i="2"/>
  <c r="BF960" i="2"/>
  <c r="T960" i="2"/>
  <c r="R960" i="2"/>
  <c r="P960" i="2"/>
  <c r="BI958" i="2"/>
  <c r="BH958" i="2"/>
  <c r="BG958" i="2"/>
  <c r="BF958" i="2"/>
  <c r="T958" i="2"/>
  <c r="R958" i="2"/>
  <c r="P958" i="2"/>
  <c r="BI952" i="2"/>
  <c r="BH952" i="2"/>
  <c r="BG952" i="2"/>
  <c r="BF952" i="2"/>
  <c r="T952" i="2"/>
  <c r="R952" i="2"/>
  <c r="P952" i="2"/>
  <c r="BI950" i="2"/>
  <c r="BH950" i="2"/>
  <c r="BG950" i="2"/>
  <c r="BF950" i="2"/>
  <c r="T950" i="2"/>
  <c r="R950" i="2"/>
  <c r="P950" i="2"/>
  <c r="BI943" i="2"/>
  <c r="BH943" i="2"/>
  <c r="BG943" i="2"/>
  <c r="BF943" i="2"/>
  <c r="T943" i="2"/>
  <c r="R943" i="2"/>
  <c r="P943" i="2"/>
  <c r="BI924" i="2"/>
  <c r="BH924" i="2"/>
  <c r="BG924" i="2"/>
  <c r="BF924" i="2"/>
  <c r="T924" i="2"/>
  <c r="R924" i="2"/>
  <c r="P924" i="2"/>
  <c r="BI920" i="2"/>
  <c r="BH920" i="2"/>
  <c r="BG920" i="2"/>
  <c r="BF920" i="2"/>
  <c r="T920" i="2"/>
  <c r="R920" i="2"/>
  <c r="P920" i="2"/>
  <c r="BI918" i="2"/>
  <c r="BH918" i="2"/>
  <c r="BG918" i="2"/>
  <c r="BF918" i="2"/>
  <c r="T918" i="2"/>
  <c r="R918" i="2"/>
  <c r="P918" i="2"/>
  <c r="BI906" i="2"/>
  <c r="BH906" i="2"/>
  <c r="BG906" i="2"/>
  <c r="BF906" i="2"/>
  <c r="T906" i="2"/>
  <c r="R906" i="2"/>
  <c r="P906" i="2"/>
  <c r="BI904" i="2"/>
  <c r="BH904" i="2"/>
  <c r="BG904" i="2"/>
  <c r="BF904" i="2"/>
  <c r="T904" i="2"/>
  <c r="R904" i="2"/>
  <c r="P904" i="2"/>
  <c r="BI899" i="2"/>
  <c r="BH899" i="2"/>
  <c r="BG899" i="2"/>
  <c r="BF899" i="2"/>
  <c r="T899" i="2"/>
  <c r="R899" i="2"/>
  <c r="P899" i="2"/>
  <c r="BI888" i="2"/>
  <c r="BH888" i="2"/>
  <c r="BG888" i="2"/>
  <c r="BF888" i="2"/>
  <c r="T888" i="2"/>
  <c r="R888" i="2"/>
  <c r="P888" i="2"/>
  <c r="BI884" i="2"/>
  <c r="BH884" i="2"/>
  <c r="BG884" i="2"/>
  <c r="BF884" i="2"/>
  <c r="T884" i="2"/>
  <c r="R884" i="2"/>
  <c r="P884" i="2"/>
  <c r="BI882" i="2"/>
  <c r="BH882" i="2"/>
  <c r="BG882" i="2"/>
  <c r="BF882" i="2"/>
  <c r="T882" i="2"/>
  <c r="R882" i="2"/>
  <c r="P882" i="2"/>
  <c r="BI874" i="2"/>
  <c r="BH874" i="2"/>
  <c r="BG874" i="2"/>
  <c r="BF874" i="2"/>
  <c r="T874" i="2"/>
  <c r="R874" i="2"/>
  <c r="P874" i="2"/>
  <c r="BI869" i="2"/>
  <c r="BH869" i="2"/>
  <c r="BG869" i="2"/>
  <c r="BF869" i="2"/>
  <c r="T869" i="2"/>
  <c r="R869" i="2"/>
  <c r="P869" i="2"/>
  <c r="BI865" i="2"/>
  <c r="BH865" i="2"/>
  <c r="BG865" i="2"/>
  <c r="BF865" i="2"/>
  <c r="T865" i="2"/>
  <c r="R865" i="2"/>
  <c r="P865" i="2"/>
  <c r="BI863" i="2"/>
  <c r="BH863" i="2"/>
  <c r="BG863" i="2"/>
  <c r="BF863" i="2"/>
  <c r="T863" i="2"/>
  <c r="R863" i="2"/>
  <c r="P863" i="2"/>
  <c r="BI853" i="2"/>
  <c r="BH853" i="2"/>
  <c r="BG853" i="2"/>
  <c r="BF853" i="2"/>
  <c r="T853" i="2"/>
  <c r="R853" i="2"/>
  <c r="P853" i="2"/>
  <c r="BI851" i="2"/>
  <c r="BH851" i="2"/>
  <c r="BG851" i="2"/>
  <c r="BF851" i="2"/>
  <c r="T851" i="2"/>
  <c r="R851" i="2"/>
  <c r="P851" i="2"/>
  <c r="BI849" i="2"/>
  <c r="BH849" i="2"/>
  <c r="BG849" i="2"/>
  <c r="BF849" i="2"/>
  <c r="T849" i="2"/>
  <c r="R849" i="2"/>
  <c r="P849" i="2"/>
  <c r="BI847" i="2"/>
  <c r="BH847" i="2"/>
  <c r="BG847" i="2"/>
  <c r="BF847" i="2"/>
  <c r="T847" i="2"/>
  <c r="R847" i="2"/>
  <c r="P847" i="2"/>
  <c r="BI845" i="2"/>
  <c r="BH845" i="2"/>
  <c r="BG845" i="2"/>
  <c r="BF845" i="2"/>
  <c r="T845" i="2"/>
  <c r="R845" i="2"/>
  <c r="P845" i="2"/>
  <c r="BI843" i="2"/>
  <c r="BH843" i="2"/>
  <c r="BG843" i="2"/>
  <c r="BF843" i="2"/>
  <c r="T843" i="2"/>
  <c r="R843" i="2"/>
  <c r="P843" i="2"/>
  <c r="BI839" i="2"/>
  <c r="BH839" i="2"/>
  <c r="BG839" i="2"/>
  <c r="BF839" i="2"/>
  <c r="T839" i="2"/>
  <c r="R839" i="2"/>
  <c r="P839" i="2"/>
  <c r="BI834" i="2"/>
  <c r="BH834" i="2"/>
  <c r="BG834" i="2"/>
  <c r="BF834" i="2"/>
  <c r="T834" i="2"/>
  <c r="R834" i="2"/>
  <c r="P834" i="2"/>
  <c r="BI832" i="2"/>
  <c r="BH832" i="2"/>
  <c r="BG832" i="2"/>
  <c r="BF832" i="2"/>
  <c r="T832" i="2"/>
  <c r="R832" i="2"/>
  <c r="P832" i="2"/>
  <c r="BI827" i="2"/>
  <c r="BH827" i="2"/>
  <c r="BG827" i="2"/>
  <c r="BF827" i="2"/>
  <c r="T827" i="2"/>
  <c r="R827" i="2"/>
  <c r="P827" i="2"/>
  <c r="BI825" i="2"/>
  <c r="BH825" i="2"/>
  <c r="BG825" i="2"/>
  <c r="BF825" i="2"/>
  <c r="T825" i="2"/>
  <c r="R825" i="2"/>
  <c r="P825" i="2"/>
  <c r="BI823" i="2"/>
  <c r="BH823" i="2"/>
  <c r="BG823" i="2"/>
  <c r="BF823" i="2"/>
  <c r="T823" i="2"/>
  <c r="R823" i="2"/>
  <c r="P823" i="2"/>
  <c r="BI821" i="2"/>
  <c r="BH821" i="2"/>
  <c r="BG821" i="2"/>
  <c r="BF821" i="2"/>
  <c r="T821" i="2"/>
  <c r="R821" i="2"/>
  <c r="P821" i="2"/>
  <c r="BI819" i="2"/>
  <c r="BH819" i="2"/>
  <c r="BG819" i="2"/>
  <c r="BF819" i="2"/>
  <c r="T819" i="2"/>
  <c r="R819" i="2"/>
  <c r="P819" i="2"/>
  <c r="BI817" i="2"/>
  <c r="BH817" i="2"/>
  <c r="BG817" i="2"/>
  <c r="BF817" i="2"/>
  <c r="T817" i="2"/>
  <c r="R817" i="2"/>
  <c r="P817" i="2"/>
  <c r="BI815" i="2"/>
  <c r="BH815" i="2"/>
  <c r="BG815" i="2"/>
  <c r="BF815" i="2"/>
  <c r="T815" i="2"/>
  <c r="R815" i="2"/>
  <c r="P815" i="2"/>
  <c r="BI813" i="2"/>
  <c r="BH813" i="2"/>
  <c r="BG813" i="2"/>
  <c r="BF813" i="2"/>
  <c r="T813" i="2"/>
  <c r="R813" i="2"/>
  <c r="P813" i="2"/>
  <c r="BI811" i="2"/>
  <c r="BH811" i="2"/>
  <c r="BG811" i="2"/>
  <c r="BF811" i="2"/>
  <c r="T811" i="2"/>
  <c r="R811" i="2"/>
  <c r="P811" i="2"/>
  <c r="BI797" i="2"/>
  <c r="BH797" i="2"/>
  <c r="BG797" i="2"/>
  <c r="BF797" i="2"/>
  <c r="T797" i="2"/>
  <c r="R797" i="2"/>
  <c r="P797" i="2"/>
  <c r="BI790" i="2"/>
  <c r="BH790" i="2"/>
  <c r="BG790" i="2"/>
  <c r="BF790" i="2"/>
  <c r="T790" i="2"/>
  <c r="R790" i="2"/>
  <c r="P790" i="2"/>
  <c r="BI786" i="2"/>
  <c r="BH786" i="2"/>
  <c r="BG786" i="2"/>
  <c r="BF786" i="2"/>
  <c r="T786" i="2"/>
  <c r="R786" i="2"/>
  <c r="P786" i="2"/>
  <c r="BI784" i="2"/>
  <c r="BH784" i="2"/>
  <c r="BG784" i="2"/>
  <c r="BF784" i="2"/>
  <c r="T784" i="2"/>
  <c r="R784" i="2"/>
  <c r="P784" i="2"/>
  <c r="BI782" i="2"/>
  <c r="BH782" i="2"/>
  <c r="BG782" i="2"/>
  <c r="BF782" i="2"/>
  <c r="T782" i="2"/>
  <c r="R782" i="2"/>
  <c r="P782" i="2"/>
  <c r="BI780" i="2"/>
  <c r="BH780" i="2"/>
  <c r="BG780" i="2"/>
  <c r="BF780" i="2"/>
  <c r="T780" i="2"/>
  <c r="R780" i="2"/>
  <c r="P780" i="2"/>
  <c r="BI778" i="2"/>
  <c r="BH778" i="2"/>
  <c r="BG778" i="2"/>
  <c r="BF778" i="2"/>
  <c r="T778" i="2"/>
  <c r="R778" i="2"/>
  <c r="P778" i="2"/>
  <c r="BI776" i="2"/>
  <c r="BH776" i="2"/>
  <c r="BG776" i="2"/>
  <c r="BF776" i="2"/>
  <c r="T776" i="2"/>
  <c r="R776" i="2"/>
  <c r="P776" i="2"/>
  <c r="BI745" i="2"/>
  <c r="BH745" i="2"/>
  <c r="BG745" i="2"/>
  <c r="BF745" i="2"/>
  <c r="T745" i="2"/>
  <c r="R745" i="2"/>
  <c r="P745" i="2"/>
  <c r="BI732" i="2"/>
  <c r="BH732" i="2"/>
  <c r="BG732" i="2"/>
  <c r="BF732" i="2"/>
  <c r="T732" i="2"/>
  <c r="R732" i="2"/>
  <c r="P732" i="2"/>
  <c r="BI727" i="2"/>
  <c r="BH727" i="2"/>
  <c r="BG727" i="2"/>
  <c r="BF727" i="2"/>
  <c r="T727" i="2"/>
  <c r="R727" i="2"/>
  <c r="P727" i="2"/>
  <c r="BI695" i="2"/>
  <c r="BH695" i="2"/>
  <c r="BG695" i="2"/>
  <c r="BF695" i="2"/>
  <c r="T695" i="2"/>
  <c r="R695" i="2"/>
  <c r="P695" i="2"/>
  <c r="BI673" i="2"/>
  <c r="BH673" i="2"/>
  <c r="BG673" i="2"/>
  <c r="BF673" i="2"/>
  <c r="T673" i="2"/>
  <c r="R673" i="2"/>
  <c r="P673" i="2"/>
  <c r="BI669" i="2"/>
  <c r="BH669" i="2"/>
  <c r="BG669" i="2"/>
  <c r="BF669" i="2"/>
  <c r="T669" i="2"/>
  <c r="R669" i="2"/>
  <c r="P669" i="2"/>
  <c r="BI667" i="2"/>
  <c r="BH667" i="2"/>
  <c r="BG667" i="2"/>
  <c r="BF667" i="2"/>
  <c r="T667" i="2"/>
  <c r="R667" i="2"/>
  <c r="P667" i="2"/>
  <c r="BI647" i="2"/>
  <c r="BH647" i="2"/>
  <c r="BG647" i="2"/>
  <c r="BF647" i="2"/>
  <c r="T647" i="2"/>
  <c r="R647" i="2"/>
  <c r="P647" i="2"/>
  <c r="BI629" i="2"/>
  <c r="BH629" i="2"/>
  <c r="BG629" i="2"/>
  <c r="BF629" i="2"/>
  <c r="T629" i="2"/>
  <c r="R629" i="2"/>
  <c r="P629" i="2"/>
  <c r="BI627" i="2"/>
  <c r="BH627" i="2"/>
  <c r="BG627" i="2"/>
  <c r="BF627" i="2"/>
  <c r="T627" i="2"/>
  <c r="R627" i="2"/>
  <c r="P627" i="2"/>
  <c r="BI619" i="2"/>
  <c r="BH619" i="2"/>
  <c r="BG619" i="2"/>
  <c r="BF619" i="2"/>
  <c r="T619" i="2"/>
  <c r="R619" i="2"/>
  <c r="P619" i="2"/>
  <c r="BI618" i="2"/>
  <c r="BH618" i="2"/>
  <c r="BG618" i="2"/>
  <c r="BF618" i="2"/>
  <c r="T618" i="2"/>
  <c r="R618" i="2"/>
  <c r="P618" i="2"/>
  <c r="BI610" i="2"/>
  <c r="BH610" i="2"/>
  <c r="BG610" i="2"/>
  <c r="BF610" i="2"/>
  <c r="T610" i="2"/>
  <c r="R610" i="2"/>
  <c r="P610" i="2"/>
  <c r="BI606" i="2"/>
  <c r="BH606" i="2"/>
  <c r="BG606" i="2"/>
  <c r="BF606" i="2"/>
  <c r="T606" i="2"/>
  <c r="R606" i="2"/>
  <c r="P606" i="2"/>
  <c r="BI601" i="2"/>
  <c r="BH601" i="2"/>
  <c r="BG601" i="2"/>
  <c r="BF601" i="2"/>
  <c r="T601" i="2"/>
  <c r="R601" i="2"/>
  <c r="P601" i="2"/>
  <c r="BI593" i="2"/>
  <c r="BH593" i="2"/>
  <c r="BG593" i="2"/>
  <c r="BF593" i="2"/>
  <c r="T593" i="2"/>
  <c r="R593" i="2"/>
  <c r="P593" i="2"/>
  <c r="BI589" i="2"/>
  <c r="BH589" i="2"/>
  <c r="BG589" i="2"/>
  <c r="BF589" i="2"/>
  <c r="T589" i="2"/>
  <c r="R589" i="2"/>
  <c r="P589" i="2"/>
  <c r="BI588" i="2"/>
  <c r="BH588" i="2"/>
  <c r="BG588" i="2"/>
  <c r="BF588" i="2"/>
  <c r="T588" i="2"/>
  <c r="R588" i="2"/>
  <c r="P588" i="2"/>
  <c r="BI586" i="2"/>
  <c r="BH586" i="2"/>
  <c r="BG586" i="2"/>
  <c r="BF586" i="2"/>
  <c r="T586" i="2"/>
  <c r="R586" i="2"/>
  <c r="P586" i="2"/>
  <c r="BI585" i="2"/>
  <c r="BH585" i="2"/>
  <c r="BG585" i="2"/>
  <c r="BF585" i="2"/>
  <c r="T585" i="2"/>
  <c r="R585" i="2"/>
  <c r="P585" i="2"/>
  <c r="BI583" i="2"/>
  <c r="BH583" i="2"/>
  <c r="BG583" i="2"/>
  <c r="BF583" i="2"/>
  <c r="T583" i="2"/>
  <c r="R583" i="2"/>
  <c r="P583" i="2"/>
  <c r="BI581" i="2"/>
  <c r="BH581" i="2"/>
  <c r="BG581" i="2"/>
  <c r="BF581" i="2"/>
  <c r="T581" i="2"/>
  <c r="R581" i="2"/>
  <c r="P581" i="2"/>
  <c r="BI579" i="2"/>
  <c r="BH579" i="2"/>
  <c r="BG579" i="2"/>
  <c r="BF579" i="2"/>
  <c r="T579" i="2"/>
  <c r="R579" i="2"/>
  <c r="P579" i="2"/>
  <c r="BI577" i="2"/>
  <c r="BH577" i="2"/>
  <c r="BG577" i="2"/>
  <c r="BF577" i="2"/>
  <c r="T577" i="2"/>
  <c r="R577" i="2"/>
  <c r="P577" i="2"/>
  <c r="BI570" i="2"/>
  <c r="BH570" i="2"/>
  <c r="BG570" i="2"/>
  <c r="BF570" i="2"/>
  <c r="T570" i="2"/>
  <c r="R570" i="2"/>
  <c r="P570" i="2"/>
  <c r="BI568" i="2"/>
  <c r="BH568" i="2"/>
  <c r="BG568" i="2"/>
  <c r="BF568" i="2"/>
  <c r="T568" i="2"/>
  <c r="R568" i="2"/>
  <c r="P568" i="2"/>
  <c r="BI567" i="2"/>
  <c r="BH567" i="2"/>
  <c r="BG567" i="2"/>
  <c r="BF567" i="2"/>
  <c r="T567" i="2"/>
  <c r="R567" i="2"/>
  <c r="P567" i="2"/>
  <c r="BI563" i="2"/>
  <c r="BH563" i="2"/>
  <c r="BG563" i="2"/>
  <c r="BF563" i="2"/>
  <c r="T563" i="2"/>
  <c r="R563" i="2"/>
  <c r="P563" i="2"/>
  <c r="BI562" i="2"/>
  <c r="BH562" i="2"/>
  <c r="BG562" i="2"/>
  <c r="BF562" i="2"/>
  <c r="T562" i="2"/>
  <c r="R562" i="2"/>
  <c r="P562" i="2"/>
  <c r="BI558" i="2"/>
  <c r="BH558" i="2"/>
  <c r="BG558" i="2"/>
  <c r="BF558" i="2"/>
  <c r="T558" i="2"/>
  <c r="R558" i="2"/>
  <c r="P558" i="2"/>
  <c r="BI554" i="2"/>
  <c r="BH554" i="2"/>
  <c r="BG554" i="2"/>
  <c r="BF554" i="2"/>
  <c r="T554" i="2"/>
  <c r="R554" i="2"/>
  <c r="P554" i="2"/>
  <c r="BI552" i="2"/>
  <c r="BH552" i="2"/>
  <c r="BG552" i="2"/>
  <c r="BF552" i="2"/>
  <c r="T552" i="2"/>
  <c r="R552" i="2"/>
  <c r="P552" i="2"/>
  <c r="BI551" i="2"/>
  <c r="BH551" i="2"/>
  <c r="BG551" i="2"/>
  <c r="BF551" i="2"/>
  <c r="T551" i="2"/>
  <c r="R551" i="2"/>
  <c r="P551" i="2"/>
  <c r="BI542" i="2"/>
  <c r="BH542" i="2"/>
  <c r="BG542" i="2"/>
  <c r="BF542" i="2"/>
  <c r="T542" i="2"/>
  <c r="R542" i="2"/>
  <c r="P542" i="2"/>
  <c r="BI538" i="2"/>
  <c r="BH538" i="2"/>
  <c r="BG538" i="2"/>
  <c r="BF538" i="2"/>
  <c r="T538" i="2"/>
  <c r="R538" i="2"/>
  <c r="P538" i="2"/>
  <c r="BI528" i="2"/>
  <c r="BH528" i="2"/>
  <c r="BG528" i="2"/>
  <c r="BF528" i="2"/>
  <c r="T528" i="2"/>
  <c r="R528" i="2"/>
  <c r="P528" i="2"/>
  <c r="BI526" i="2"/>
  <c r="BH526" i="2"/>
  <c r="BG526" i="2"/>
  <c r="BF526" i="2"/>
  <c r="T526" i="2"/>
  <c r="R526" i="2"/>
  <c r="P526" i="2"/>
  <c r="BI525" i="2"/>
  <c r="BH525" i="2"/>
  <c r="BG525" i="2"/>
  <c r="BF525" i="2"/>
  <c r="T525" i="2"/>
  <c r="R525" i="2"/>
  <c r="P525" i="2"/>
  <c r="BI524" i="2"/>
  <c r="BH524" i="2"/>
  <c r="BG524" i="2"/>
  <c r="BF524" i="2"/>
  <c r="T524" i="2"/>
  <c r="R524" i="2"/>
  <c r="P524" i="2"/>
  <c r="BI523" i="2"/>
  <c r="BH523" i="2"/>
  <c r="BG523" i="2"/>
  <c r="BF523" i="2"/>
  <c r="T523" i="2"/>
  <c r="R523" i="2"/>
  <c r="P523" i="2"/>
  <c r="BI522" i="2"/>
  <c r="BH522" i="2"/>
  <c r="BG522" i="2"/>
  <c r="BF522" i="2"/>
  <c r="T522" i="2"/>
  <c r="R522" i="2"/>
  <c r="P522" i="2"/>
  <c r="BI517" i="2"/>
  <c r="BH517" i="2"/>
  <c r="BG517" i="2"/>
  <c r="BF517" i="2"/>
  <c r="T517" i="2"/>
  <c r="R517" i="2"/>
  <c r="P517" i="2"/>
  <c r="BI515" i="2"/>
  <c r="BH515" i="2"/>
  <c r="BG515" i="2"/>
  <c r="BF515" i="2"/>
  <c r="T515" i="2"/>
  <c r="R515" i="2"/>
  <c r="P515" i="2"/>
  <c r="BI511" i="2"/>
  <c r="BH511" i="2"/>
  <c r="BG511" i="2"/>
  <c r="BF511" i="2"/>
  <c r="T511" i="2"/>
  <c r="R511" i="2"/>
  <c r="P511" i="2"/>
  <c r="BI498" i="2"/>
  <c r="BH498" i="2"/>
  <c r="BG498" i="2"/>
  <c r="BF498" i="2"/>
  <c r="T498" i="2"/>
  <c r="R498" i="2"/>
  <c r="P498" i="2"/>
  <c r="BI486" i="2"/>
  <c r="BH486" i="2"/>
  <c r="BG486" i="2"/>
  <c r="BF486" i="2"/>
  <c r="T486" i="2"/>
  <c r="R486" i="2"/>
  <c r="P486" i="2"/>
  <c r="BI470" i="2"/>
  <c r="BH470" i="2"/>
  <c r="BG470" i="2"/>
  <c r="BF470" i="2"/>
  <c r="T470" i="2"/>
  <c r="R470" i="2"/>
  <c r="P470" i="2"/>
  <c r="BI449" i="2"/>
  <c r="BH449" i="2"/>
  <c r="BG449" i="2"/>
  <c r="BF449" i="2"/>
  <c r="T449" i="2"/>
  <c r="R449" i="2"/>
  <c r="P449" i="2"/>
  <c r="BI448" i="2"/>
  <c r="BH448" i="2"/>
  <c r="BG448" i="2"/>
  <c r="BF448" i="2"/>
  <c r="T448" i="2"/>
  <c r="R448" i="2"/>
  <c r="P448" i="2"/>
  <c r="BI447" i="2"/>
  <c r="BH447" i="2"/>
  <c r="BG447" i="2"/>
  <c r="BF447" i="2"/>
  <c r="T447" i="2"/>
  <c r="R447" i="2"/>
  <c r="P447" i="2"/>
  <c r="BI446" i="2"/>
  <c r="BH446" i="2"/>
  <c r="BG446" i="2"/>
  <c r="BF446" i="2"/>
  <c r="T446" i="2"/>
  <c r="R446" i="2"/>
  <c r="P446" i="2"/>
  <c r="BI441" i="2"/>
  <c r="BH441" i="2"/>
  <c r="BG441" i="2"/>
  <c r="BF441" i="2"/>
  <c r="T441" i="2"/>
  <c r="R441" i="2"/>
  <c r="P441" i="2"/>
  <c r="BI439" i="2"/>
  <c r="BH439" i="2"/>
  <c r="BG439" i="2"/>
  <c r="BF439" i="2"/>
  <c r="T439" i="2"/>
  <c r="R439" i="2"/>
  <c r="P439" i="2"/>
  <c r="BI437" i="2"/>
  <c r="BH437" i="2"/>
  <c r="BG437" i="2"/>
  <c r="BF437" i="2"/>
  <c r="T437" i="2"/>
  <c r="R437" i="2"/>
  <c r="P437" i="2"/>
  <c r="BI435" i="2"/>
  <c r="BH435" i="2"/>
  <c r="BG435" i="2"/>
  <c r="BF435" i="2"/>
  <c r="T435" i="2"/>
  <c r="R435" i="2"/>
  <c r="P435" i="2"/>
  <c r="BI434" i="2"/>
  <c r="BH434" i="2"/>
  <c r="BG434" i="2"/>
  <c r="BF434" i="2"/>
  <c r="T434" i="2"/>
  <c r="R434" i="2"/>
  <c r="P434" i="2"/>
  <c r="BI433" i="2"/>
  <c r="BH433" i="2"/>
  <c r="BG433" i="2"/>
  <c r="BF433" i="2"/>
  <c r="T433" i="2"/>
  <c r="R433" i="2"/>
  <c r="P433" i="2"/>
  <c r="BI432" i="2"/>
  <c r="BH432" i="2"/>
  <c r="BG432" i="2"/>
  <c r="BF432" i="2"/>
  <c r="T432" i="2"/>
  <c r="R432" i="2"/>
  <c r="P432" i="2"/>
  <c r="BI431" i="2"/>
  <c r="BH431" i="2"/>
  <c r="BG431" i="2"/>
  <c r="BF431" i="2"/>
  <c r="T431" i="2"/>
  <c r="R431" i="2"/>
  <c r="P431" i="2"/>
  <c r="BI429" i="2"/>
  <c r="BH429" i="2"/>
  <c r="BG429" i="2"/>
  <c r="BF429" i="2"/>
  <c r="T429" i="2"/>
  <c r="R429" i="2"/>
  <c r="P429" i="2"/>
  <c r="BI427" i="2"/>
  <c r="BH427" i="2"/>
  <c r="BG427" i="2"/>
  <c r="BF427" i="2"/>
  <c r="T427" i="2"/>
  <c r="R427" i="2"/>
  <c r="P427" i="2"/>
  <c r="BI425" i="2"/>
  <c r="BH425" i="2"/>
  <c r="BG425" i="2"/>
  <c r="BF425" i="2"/>
  <c r="T425" i="2"/>
  <c r="R425" i="2"/>
  <c r="P425" i="2"/>
  <c r="BI421" i="2"/>
  <c r="BH421" i="2"/>
  <c r="BG421" i="2"/>
  <c r="BF421" i="2"/>
  <c r="T421" i="2"/>
  <c r="R421" i="2"/>
  <c r="P421" i="2"/>
  <c r="BI416" i="2"/>
  <c r="BH416" i="2"/>
  <c r="BG416" i="2"/>
  <c r="BF416" i="2"/>
  <c r="T416" i="2"/>
  <c r="R416" i="2"/>
  <c r="P416" i="2"/>
  <c r="BI414" i="2"/>
  <c r="BH414" i="2"/>
  <c r="BG414" i="2"/>
  <c r="BF414" i="2"/>
  <c r="T414" i="2"/>
  <c r="R414" i="2"/>
  <c r="P414" i="2"/>
  <c r="BI406" i="2"/>
  <c r="BH406" i="2"/>
  <c r="BG406" i="2"/>
  <c r="BF406" i="2"/>
  <c r="T406" i="2"/>
  <c r="R406" i="2"/>
  <c r="P406" i="2"/>
  <c r="BI405" i="2"/>
  <c r="BH405" i="2"/>
  <c r="BG405" i="2"/>
  <c r="BF405" i="2"/>
  <c r="T405" i="2"/>
  <c r="R405" i="2"/>
  <c r="P405" i="2"/>
  <c r="BI392" i="2"/>
  <c r="BH392" i="2"/>
  <c r="BG392" i="2"/>
  <c r="BF392" i="2"/>
  <c r="T392" i="2"/>
  <c r="R392" i="2"/>
  <c r="P392" i="2"/>
  <c r="BI384" i="2"/>
  <c r="BH384" i="2"/>
  <c r="BG384" i="2"/>
  <c r="BF384" i="2"/>
  <c r="T384" i="2"/>
  <c r="R384" i="2"/>
  <c r="P384" i="2"/>
  <c r="BI380" i="2"/>
  <c r="BH380" i="2"/>
  <c r="BG380" i="2"/>
  <c r="BF380" i="2"/>
  <c r="T380" i="2"/>
  <c r="R380" i="2"/>
  <c r="P380" i="2"/>
  <c r="BI376" i="2"/>
  <c r="BH376" i="2"/>
  <c r="BG376" i="2"/>
  <c r="BF376" i="2"/>
  <c r="T376" i="2"/>
  <c r="R376" i="2"/>
  <c r="P376" i="2"/>
  <c r="BI374" i="2"/>
  <c r="BH374" i="2"/>
  <c r="BG374" i="2"/>
  <c r="BF374" i="2"/>
  <c r="T374" i="2"/>
  <c r="R374" i="2"/>
  <c r="P374" i="2"/>
  <c r="BI370" i="2"/>
  <c r="BH370" i="2"/>
  <c r="BG370" i="2"/>
  <c r="BF370" i="2"/>
  <c r="T370" i="2"/>
  <c r="R370" i="2"/>
  <c r="P370" i="2"/>
  <c r="BI368" i="2"/>
  <c r="BH368" i="2"/>
  <c r="BG368" i="2"/>
  <c r="BF368" i="2"/>
  <c r="T368" i="2"/>
  <c r="R368" i="2"/>
  <c r="P368" i="2"/>
  <c r="BI363" i="2"/>
  <c r="BH363" i="2"/>
  <c r="BG363" i="2"/>
  <c r="BF363" i="2"/>
  <c r="T363" i="2"/>
  <c r="R363" i="2"/>
  <c r="P363" i="2"/>
  <c r="BI362" i="2"/>
  <c r="BH362" i="2"/>
  <c r="BG362" i="2"/>
  <c r="BF362" i="2"/>
  <c r="T362" i="2"/>
  <c r="R362" i="2"/>
  <c r="P362" i="2"/>
  <c r="BI360" i="2"/>
  <c r="BH360" i="2"/>
  <c r="BG360" i="2"/>
  <c r="BF360" i="2"/>
  <c r="T360" i="2"/>
  <c r="R360" i="2"/>
  <c r="P360" i="2"/>
  <c r="BI359" i="2"/>
  <c r="BH359" i="2"/>
  <c r="BG359" i="2"/>
  <c r="BF359" i="2"/>
  <c r="T359" i="2"/>
  <c r="R359" i="2"/>
  <c r="P359" i="2"/>
  <c r="BI350" i="2"/>
  <c r="BH350" i="2"/>
  <c r="BG350" i="2"/>
  <c r="BF350" i="2"/>
  <c r="T350" i="2"/>
  <c r="R350" i="2"/>
  <c r="P350" i="2"/>
  <c r="BI343" i="2"/>
  <c r="BH343" i="2"/>
  <c r="BG343" i="2"/>
  <c r="BF343" i="2"/>
  <c r="T343" i="2"/>
  <c r="R343" i="2"/>
  <c r="P343" i="2"/>
  <c r="BI335" i="2"/>
  <c r="BH335" i="2"/>
  <c r="BG335" i="2"/>
  <c r="BF335" i="2"/>
  <c r="T335" i="2"/>
  <c r="R335" i="2"/>
  <c r="P335" i="2"/>
  <c r="BI333" i="2"/>
  <c r="BH333" i="2"/>
  <c r="BG333" i="2"/>
  <c r="BF333" i="2"/>
  <c r="T333" i="2"/>
  <c r="R333" i="2"/>
  <c r="P333" i="2"/>
  <c r="BI328" i="2"/>
  <c r="BH328" i="2"/>
  <c r="BG328" i="2"/>
  <c r="BF328" i="2"/>
  <c r="T328" i="2"/>
  <c r="R328" i="2"/>
  <c r="P328" i="2"/>
  <c r="BI326" i="2"/>
  <c r="BH326" i="2"/>
  <c r="BG326" i="2"/>
  <c r="BF326" i="2"/>
  <c r="T326" i="2"/>
  <c r="R326" i="2"/>
  <c r="P326" i="2"/>
  <c r="BI325" i="2"/>
  <c r="BH325" i="2"/>
  <c r="BG325" i="2"/>
  <c r="BF325" i="2"/>
  <c r="T325" i="2"/>
  <c r="R325" i="2"/>
  <c r="P325" i="2"/>
  <c r="BI323" i="2"/>
  <c r="BH323" i="2"/>
  <c r="BG323" i="2"/>
  <c r="BF323" i="2"/>
  <c r="T323" i="2"/>
  <c r="R323" i="2"/>
  <c r="P323" i="2"/>
  <c r="BI321" i="2"/>
  <c r="BH321" i="2"/>
  <c r="BG321" i="2"/>
  <c r="BF321" i="2"/>
  <c r="T321" i="2"/>
  <c r="R321" i="2"/>
  <c r="P321" i="2"/>
  <c r="BI308" i="2"/>
  <c r="BH308" i="2"/>
  <c r="BG308" i="2"/>
  <c r="BF308" i="2"/>
  <c r="T308" i="2"/>
  <c r="R308" i="2"/>
  <c r="P308" i="2"/>
  <c r="BI303" i="2"/>
  <c r="BH303" i="2"/>
  <c r="BG303" i="2"/>
  <c r="BF303" i="2"/>
  <c r="T303" i="2"/>
  <c r="R303" i="2"/>
  <c r="P303" i="2"/>
  <c r="BI302" i="2"/>
  <c r="BH302" i="2"/>
  <c r="BG302" i="2"/>
  <c r="BF302" i="2"/>
  <c r="T302" i="2"/>
  <c r="R302" i="2"/>
  <c r="P302" i="2"/>
  <c r="BI295" i="2"/>
  <c r="BH295" i="2"/>
  <c r="BG295" i="2"/>
  <c r="BF295" i="2"/>
  <c r="T295" i="2"/>
  <c r="R295" i="2"/>
  <c r="P295" i="2"/>
  <c r="BI277" i="2"/>
  <c r="BH277" i="2"/>
  <c r="BG277" i="2"/>
  <c r="BF277" i="2"/>
  <c r="T277" i="2"/>
  <c r="R277" i="2"/>
  <c r="P277" i="2"/>
  <c r="BI273" i="2"/>
  <c r="BH273" i="2"/>
  <c r="BG273" i="2"/>
  <c r="BF273" i="2"/>
  <c r="T273" i="2"/>
  <c r="R273" i="2"/>
  <c r="P273" i="2"/>
  <c r="BI271" i="2"/>
  <c r="BH271" i="2"/>
  <c r="BG271" i="2"/>
  <c r="BF271" i="2"/>
  <c r="T271" i="2"/>
  <c r="R271" i="2"/>
  <c r="P271" i="2"/>
  <c r="BI267" i="2"/>
  <c r="BH267" i="2"/>
  <c r="BG267" i="2"/>
  <c r="BF267" i="2"/>
  <c r="T267" i="2"/>
  <c r="R267" i="2"/>
  <c r="P267" i="2"/>
  <c r="BI265" i="2"/>
  <c r="BH265" i="2"/>
  <c r="BG265" i="2"/>
  <c r="BF265" i="2"/>
  <c r="T265" i="2"/>
  <c r="R265" i="2"/>
  <c r="P265" i="2"/>
  <c r="BI260" i="2"/>
  <c r="BH260" i="2"/>
  <c r="BG260" i="2"/>
  <c r="BF260" i="2"/>
  <c r="T260" i="2"/>
  <c r="R260" i="2"/>
  <c r="P260" i="2"/>
  <c r="BI255" i="2"/>
  <c r="BH255" i="2"/>
  <c r="BG255" i="2"/>
  <c r="BF255" i="2"/>
  <c r="T255" i="2"/>
  <c r="R255" i="2"/>
  <c r="P255" i="2"/>
  <c r="BI249" i="2"/>
  <c r="BH249" i="2"/>
  <c r="BG249" i="2"/>
  <c r="BF249" i="2"/>
  <c r="T249" i="2"/>
  <c r="R249" i="2"/>
  <c r="P249" i="2"/>
  <c r="BI244" i="2"/>
  <c r="BH244" i="2"/>
  <c r="BG244" i="2"/>
  <c r="BF244" i="2"/>
  <c r="T244" i="2"/>
  <c r="R244" i="2"/>
  <c r="P244" i="2"/>
  <c r="BI232" i="2"/>
  <c r="BH232" i="2"/>
  <c r="BG232" i="2"/>
  <c r="BF232" i="2"/>
  <c r="T232" i="2"/>
  <c r="R232" i="2"/>
  <c r="P232" i="2"/>
  <c r="BI230" i="2"/>
  <c r="BH230" i="2"/>
  <c r="BG230" i="2"/>
  <c r="BF230" i="2"/>
  <c r="T230" i="2"/>
  <c r="R230" i="2"/>
  <c r="P230" i="2"/>
  <c r="BI229" i="2"/>
  <c r="BH229" i="2"/>
  <c r="BG229" i="2"/>
  <c r="BF229" i="2"/>
  <c r="T229" i="2"/>
  <c r="R229" i="2"/>
  <c r="P229" i="2"/>
  <c r="BI228" i="2"/>
  <c r="BH228" i="2"/>
  <c r="BG228" i="2"/>
  <c r="BF228" i="2"/>
  <c r="T228" i="2"/>
  <c r="R228" i="2"/>
  <c r="P228" i="2"/>
  <c r="BI226" i="2"/>
  <c r="BH226" i="2"/>
  <c r="BG226" i="2"/>
  <c r="BF226" i="2"/>
  <c r="T226" i="2"/>
  <c r="R226" i="2"/>
  <c r="P226" i="2"/>
  <c r="BI221" i="2"/>
  <c r="BH221" i="2"/>
  <c r="BG221" i="2"/>
  <c r="BF221" i="2"/>
  <c r="T221" i="2"/>
  <c r="R221" i="2"/>
  <c r="P221" i="2"/>
  <c r="BI220" i="2"/>
  <c r="BH220" i="2"/>
  <c r="BG220" i="2"/>
  <c r="BF220" i="2"/>
  <c r="T220" i="2"/>
  <c r="R220" i="2"/>
  <c r="P220" i="2"/>
  <c r="BI219" i="2"/>
  <c r="BH219" i="2"/>
  <c r="BG219" i="2"/>
  <c r="BF219" i="2"/>
  <c r="T219" i="2"/>
  <c r="R219" i="2"/>
  <c r="P219" i="2"/>
  <c r="BI217" i="2"/>
  <c r="BH217" i="2"/>
  <c r="BG217" i="2"/>
  <c r="BF217" i="2"/>
  <c r="T217" i="2"/>
  <c r="R217" i="2"/>
  <c r="P217" i="2"/>
  <c r="BI216" i="2"/>
  <c r="BH216" i="2"/>
  <c r="BG216" i="2"/>
  <c r="BF216" i="2"/>
  <c r="T216" i="2"/>
  <c r="R216" i="2"/>
  <c r="P216" i="2"/>
  <c r="BI214" i="2"/>
  <c r="BH214" i="2"/>
  <c r="BG214" i="2"/>
  <c r="BF214" i="2"/>
  <c r="T214" i="2"/>
  <c r="R214" i="2"/>
  <c r="P214" i="2"/>
  <c r="BI212" i="2"/>
  <c r="BH212" i="2"/>
  <c r="BG212" i="2"/>
  <c r="BF212" i="2"/>
  <c r="T212" i="2"/>
  <c r="R212" i="2"/>
  <c r="P212" i="2"/>
  <c r="BI205" i="2"/>
  <c r="BH205" i="2"/>
  <c r="BG205" i="2"/>
  <c r="BF205" i="2"/>
  <c r="T205" i="2"/>
  <c r="R205" i="2"/>
  <c r="P205" i="2"/>
  <c r="BI203" i="2"/>
  <c r="BH203" i="2"/>
  <c r="BG203" i="2"/>
  <c r="BF203" i="2"/>
  <c r="T203" i="2"/>
  <c r="R203" i="2"/>
  <c r="P203" i="2"/>
  <c r="BI197" i="2"/>
  <c r="BH197" i="2"/>
  <c r="BG197" i="2"/>
  <c r="BF197" i="2"/>
  <c r="T197" i="2"/>
  <c r="R197" i="2"/>
  <c r="P197" i="2"/>
  <c r="BI193" i="2"/>
  <c r="BH193" i="2"/>
  <c r="BG193" i="2"/>
  <c r="BF193" i="2"/>
  <c r="T193" i="2"/>
  <c r="R193" i="2"/>
  <c r="P193" i="2"/>
  <c r="BI188" i="2"/>
  <c r="BH188" i="2"/>
  <c r="BG188" i="2"/>
  <c r="BF188" i="2"/>
  <c r="T188" i="2"/>
  <c r="R188" i="2"/>
  <c r="P188" i="2"/>
  <c r="BI177" i="2"/>
  <c r="BH177" i="2"/>
  <c r="BG177" i="2"/>
  <c r="BF177" i="2"/>
  <c r="T177" i="2"/>
  <c r="R177" i="2"/>
  <c r="P177" i="2"/>
  <c r="BI163" i="2"/>
  <c r="BH163" i="2"/>
  <c r="BG163" i="2"/>
  <c r="BF163" i="2"/>
  <c r="T163" i="2"/>
  <c r="R163" i="2"/>
  <c r="P163" i="2"/>
  <c r="BI162" i="2"/>
  <c r="BH162" i="2"/>
  <c r="BG162" i="2"/>
  <c r="BF162" i="2"/>
  <c r="T162" i="2"/>
  <c r="R162" i="2"/>
  <c r="P162" i="2"/>
  <c r="BI161" i="2"/>
  <c r="BH161" i="2"/>
  <c r="BG161" i="2"/>
  <c r="BF161" i="2"/>
  <c r="T161" i="2"/>
  <c r="R161" i="2"/>
  <c r="P161" i="2"/>
  <c r="BI160" i="2"/>
  <c r="BH160" i="2"/>
  <c r="BG160" i="2"/>
  <c r="BF160" i="2"/>
  <c r="T160" i="2"/>
  <c r="R160" i="2"/>
  <c r="P160" i="2"/>
  <c r="BI159" i="2"/>
  <c r="BH159" i="2"/>
  <c r="BG159" i="2"/>
  <c r="BF159" i="2"/>
  <c r="T159" i="2"/>
  <c r="R159" i="2"/>
  <c r="P159" i="2"/>
  <c r="BI158" i="2"/>
  <c r="BH158" i="2"/>
  <c r="BG158" i="2"/>
  <c r="BF158" i="2"/>
  <c r="T158" i="2"/>
  <c r="R158" i="2"/>
  <c r="P158" i="2"/>
  <c r="J151" i="2"/>
  <c r="F151" i="2"/>
  <c r="F149" i="2"/>
  <c r="E147" i="2"/>
  <c r="J91" i="2"/>
  <c r="F91" i="2"/>
  <c r="F89" i="2"/>
  <c r="E87" i="2"/>
  <c r="J24" i="2"/>
  <c r="E24" i="2"/>
  <c r="J152" i="2" s="1"/>
  <c r="J23" i="2"/>
  <c r="J18" i="2"/>
  <c r="E18" i="2"/>
  <c r="F152" i="2" s="1"/>
  <c r="J17" i="2"/>
  <c r="J12" i="2"/>
  <c r="J149" i="2" s="1"/>
  <c r="E7" i="2"/>
  <c r="E145" i="2" s="1"/>
  <c r="L90" i="1"/>
  <c r="AM90" i="1"/>
  <c r="AM89" i="1"/>
  <c r="L89" i="1"/>
  <c r="AM87" i="1"/>
  <c r="L87" i="1"/>
  <c r="L85" i="1"/>
  <c r="L84" i="1"/>
  <c r="BK3209" i="2"/>
  <c r="BK3186" i="2"/>
  <c r="J3164" i="2"/>
  <c r="BK3083" i="2"/>
  <c r="BK3055" i="2"/>
  <c r="BK2995" i="2"/>
  <c r="J2961" i="2"/>
  <c r="J2880" i="2"/>
  <c r="BK2860" i="2"/>
  <c r="J2827" i="2"/>
  <c r="J2798" i="2"/>
  <c r="BK2715" i="2"/>
  <c r="J2689" i="2"/>
  <c r="J2674" i="2"/>
  <c r="J2647" i="2"/>
  <c r="BK2641" i="2"/>
  <c r="BK2634" i="2"/>
  <c r="J2622" i="2"/>
  <c r="J2612" i="2"/>
  <c r="BK2600" i="2"/>
  <c r="BK2574" i="2"/>
  <c r="J2565" i="2"/>
  <c r="BK2556" i="2"/>
  <c r="BK2533" i="2"/>
  <c r="J2523" i="2"/>
  <c r="BK2503" i="2"/>
  <c r="BK2491" i="2"/>
  <c r="J2476" i="2"/>
  <c r="J2461" i="2"/>
  <c r="BK2448" i="2"/>
  <c r="J2431" i="2"/>
  <c r="BK2425" i="2"/>
  <c r="BK2406" i="2"/>
  <c r="J2386" i="2"/>
  <c r="J2376" i="2"/>
  <c r="J2366" i="2"/>
  <c r="BK2355" i="2"/>
  <c r="BK2337" i="2"/>
  <c r="BK2325" i="2"/>
  <c r="J2307" i="2"/>
  <c r="BK2297" i="2"/>
  <c r="J2276" i="2"/>
  <c r="J2259" i="2"/>
  <c r="BK2254" i="2"/>
  <c r="BK2235" i="2"/>
  <c r="BK2223" i="2"/>
  <c r="J2207" i="2"/>
  <c r="BK2181" i="2"/>
  <c r="BK2171" i="2"/>
  <c r="BK2156" i="2"/>
  <c r="J2142" i="2"/>
  <c r="J2131" i="2"/>
  <c r="J2119" i="2"/>
  <c r="BK2096" i="2"/>
  <c r="BK2081" i="2"/>
  <c r="BK2074" i="2"/>
  <c r="BK2064" i="2"/>
  <c r="BK2051" i="2"/>
  <c r="J2024" i="2"/>
  <c r="J1990" i="2"/>
  <c r="BK1955" i="2"/>
  <c r="BK1878" i="2"/>
  <c r="J1862" i="2"/>
  <c r="BK1845" i="2"/>
  <c r="BK1829" i="2"/>
  <c r="J1820" i="2"/>
  <c r="BK1810" i="2"/>
  <c r="J1805" i="2"/>
  <c r="BK1772" i="2"/>
  <c r="BK1762" i="2"/>
  <c r="BK1747" i="2"/>
  <c r="J1742" i="2"/>
  <c r="J1729" i="2"/>
  <c r="BK1711" i="2"/>
  <c r="J1686" i="2"/>
  <c r="J1673" i="2"/>
  <c r="BK1626" i="2"/>
  <c r="J1620" i="2"/>
  <c r="BK1600" i="2"/>
  <c r="J1589" i="2"/>
  <c r="J1580" i="2"/>
  <c r="J1567" i="2"/>
  <c r="J1533" i="2"/>
  <c r="J1505" i="2"/>
  <c r="BK1483" i="2"/>
  <c r="J1405" i="2"/>
  <c r="BK1394" i="2"/>
  <c r="BK1360" i="2"/>
  <c r="J1324" i="2"/>
  <c r="J1296" i="2"/>
  <c r="J1263" i="2"/>
  <c r="BK1211" i="2"/>
  <c r="J1152" i="2"/>
  <c r="BK1086" i="2"/>
  <c r="BK1064" i="2"/>
  <c r="BK1047" i="2"/>
  <c r="BK1034" i="2"/>
  <c r="J1009" i="2"/>
  <c r="BK989" i="2"/>
  <c r="J971" i="2"/>
  <c r="BK943" i="2"/>
  <c r="J906" i="2"/>
  <c r="BK863" i="2"/>
  <c r="J843" i="2"/>
  <c r="BK825" i="2"/>
  <c r="BK817" i="2"/>
  <c r="J776" i="2"/>
  <c r="J669" i="2"/>
  <c r="J618" i="2"/>
  <c r="BK585" i="2"/>
  <c r="BK567" i="2"/>
  <c r="BK552" i="2"/>
  <c r="J524" i="2"/>
  <c r="J498" i="2"/>
  <c r="J441" i="2"/>
  <c r="J431" i="2"/>
  <c r="BK416" i="2"/>
  <c r="BK392" i="2"/>
  <c r="J368" i="2"/>
  <c r="BK350" i="2"/>
  <c r="BK321" i="2"/>
  <c r="BK271" i="2"/>
  <c r="J249" i="2"/>
  <c r="BK221" i="2"/>
  <c r="J214" i="2"/>
  <c r="J188" i="2"/>
  <c r="J3209" i="2"/>
  <c r="J3204" i="2"/>
  <c r="J3190" i="2"/>
  <c r="J3177" i="2"/>
  <c r="BK3096" i="2"/>
  <c r="J3080" i="2"/>
  <c r="BK3058" i="2"/>
  <c r="J3017" i="2"/>
  <c r="J2975" i="2"/>
  <c r="BK2937" i="2"/>
  <c r="J2879" i="2"/>
  <c r="J2860" i="2"/>
  <c r="J2800" i="2"/>
  <c r="BK2689" i="2"/>
  <c r="BK2674" i="2"/>
  <c r="BK2649" i="2"/>
  <c r="BK2642" i="2"/>
  <c r="BK2635" i="2"/>
  <c r="J2628" i="2"/>
  <c r="BK2614" i="2"/>
  <c r="J2602" i="2"/>
  <c r="BK2583" i="2"/>
  <c r="BK2576" i="2"/>
  <c r="BK2567" i="2"/>
  <c r="J2562" i="2"/>
  <c r="BK2554" i="2"/>
  <c r="J2543" i="2"/>
  <c r="J2533" i="2"/>
  <c r="BK2521" i="2"/>
  <c r="J2493" i="2"/>
  <c r="BK2476" i="2"/>
  <c r="J2464" i="2"/>
  <c r="J2454" i="2"/>
  <c r="BK2431" i="2"/>
  <c r="BK2415" i="2"/>
  <c r="BK2382" i="2"/>
  <c r="BK2366" i="2"/>
  <c r="J2341" i="2"/>
  <c r="J2321" i="2"/>
  <c r="J2305" i="2"/>
  <c r="J2290" i="2"/>
  <c r="BK2271" i="2"/>
  <c r="J2257" i="2"/>
  <c r="J2233" i="2"/>
  <c r="J2221" i="2"/>
  <c r="BK2207" i="2"/>
  <c r="J2181" i="2"/>
  <c r="BK2174" i="2"/>
  <c r="J2154" i="2"/>
  <c r="BK2149" i="2"/>
  <c r="BK2134" i="2"/>
  <c r="BK2119" i="2"/>
  <c r="J2114" i="2"/>
  <c r="BK2094" i="2"/>
  <c r="BK2082" i="2"/>
  <c r="BK2076" i="2"/>
  <c r="J2067" i="2"/>
  <c r="J2051" i="2"/>
  <c r="BK2026" i="2"/>
  <c r="J2008" i="2"/>
  <c r="J1982" i="2"/>
  <c r="BK1968" i="2"/>
  <c r="J1912" i="2"/>
  <c r="BK1862" i="2"/>
  <c r="BK1833" i="2"/>
  <c r="BK1820" i="2"/>
  <c r="J1803" i="2"/>
  <c r="J1789" i="2"/>
  <c r="J1764" i="2"/>
  <c r="BK1740" i="2"/>
  <c r="J1736" i="2"/>
  <c r="BK1715" i="2"/>
  <c r="BK1703" i="2"/>
  <c r="BK1693" i="2"/>
  <c r="BK1684" i="2"/>
  <c r="BK1678" i="2"/>
  <c r="J1664" i="2"/>
  <c r="J1626" i="2"/>
  <c r="BK1610" i="2"/>
  <c r="J1575" i="2"/>
  <c r="BK1556" i="2"/>
  <c r="BK1523" i="2"/>
  <c r="J1508" i="2"/>
  <c r="J1499" i="2"/>
  <c r="J1448" i="2"/>
  <c r="J1430" i="2"/>
  <c r="J1410" i="2"/>
  <c r="BK1391" i="2"/>
  <c r="BK1326" i="2"/>
  <c r="J1308" i="2"/>
  <c r="BK1263" i="2"/>
  <c r="J1231" i="2"/>
  <c r="BK1188" i="2"/>
  <c r="BK1152" i="2"/>
  <c r="J1086" i="2"/>
  <c r="BK1066" i="2"/>
  <c r="J1053" i="2"/>
  <c r="BK1049" i="2"/>
  <c r="J1023" i="2"/>
  <c r="BK1009" i="2"/>
  <c r="BK984" i="2"/>
  <c r="BK950" i="2"/>
  <c r="BK904" i="2"/>
  <c r="BK874" i="2"/>
  <c r="J849" i="2"/>
  <c r="J827" i="2"/>
  <c r="J811" i="2"/>
  <c r="J786" i="2"/>
  <c r="BK776" i="2"/>
  <c r="J673" i="2"/>
  <c r="J610" i="2"/>
  <c r="BK586" i="2"/>
  <c r="J570" i="2"/>
  <c r="BK558" i="2"/>
  <c r="BK538" i="2"/>
  <c r="BK523" i="2"/>
  <c r="J470" i="2"/>
  <c r="J435" i="2"/>
  <c r="J425" i="2"/>
  <c r="J392" i="2"/>
  <c r="BK360" i="2"/>
  <c r="BK333" i="2"/>
  <c r="BK303" i="2"/>
  <c r="BK249" i="2"/>
  <c r="J228" i="2"/>
  <c r="BK216" i="2"/>
  <c r="J177" i="2"/>
  <c r="BK159" i="2"/>
  <c r="BK2911" i="2"/>
  <c r="BK2879" i="2"/>
  <c r="J2874" i="2"/>
  <c r="J2854" i="2"/>
  <c r="J2806" i="2"/>
  <c r="BK2775" i="2"/>
  <c r="J2728" i="2"/>
  <c r="J2706" i="2"/>
  <c r="BK2687" i="2"/>
  <c r="BK2661" i="2"/>
  <c r="BK2656" i="2"/>
  <c r="J2639" i="2"/>
  <c r="J2629" i="2"/>
  <c r="J2623" i="2"/>
  <c r="BK2616" i="2"/>
  <c r="J2603" i="2"/>
  <c r="BK2581" i="2"/>
  <c r="BK2571" i="2"/>
  <c r="BK2560" i="2"/>
  <c r="J2554" i="2"/>
  <c r="J2535" i="2"/>
  <c r="J2525" i="2"/>
  <c r="J2521" i="2"/>
  <c r="J2504" i="2"/>
  <c r="BK2497" i="2"/>
  <c r="BK2485" i="2"/>
  <c r="BK2470" i="2"/>
  <c r="BK2466" i="2"/>
  <c r="BK2454" i="2"/>
  <c r="J2448" i="2"/>
  <c r="BK2439" i="2"/>
  <c r="BK2429" i="2"/>
  <c r="J2415" i="2"/>
  <c r="BK2404" i="2"/>
  <c r="BK2392" i="2"/>
  <c r="J2384" i="2"/>
  <c r="BK2378" i="2"/>
  <c r="J2365" i="2"/>
  <c r="BK2361" i="2"/>
  <c r="J2345" i="2"/>
  <c r="BK2341" i="2"/>
  <c r="J2327" i="2"/>
  <c r="BK2319" i="2"/>
  <c r="BK2307" i="2"/>
  <c r="BK2301" i="2"/>
  <c r="J2297" i="2"/>
  <c r="J2282" i="2"/>
  <c r="BK2276" i="2"/>
  <c r="BK2267" i="2"/>
  <c r="BK2259" i="2"/>
  <c r="J2252" i="2"/>
  <c r="J2235" i="2"/>
  <c r="J2223" i="2"/>
  <c r="J2218" i="2"/>
  <c r="J2202" i="2"/>
  <c r="BK2183" i="2"/>
  <c r="BK2179" i="2"/>
  <c r="BK2175" i="2"/>
  <c r="J2171" i="2"/>
  <c r="BK2154" i="2"/>
  <c r="BK2143" i="2"/>
  <c r="BK2131" i="2"/>
  <c r="BK2114" i="2"/>
  <c r="BK2104" i="2"/>
  <c r="J2083" i="2"/>
  <c r="J2077" i="2"/>
  <c r="BK2071" i="2"/>
  <c r="BK2067" i="2"/>
  <c r="BK2063" i="2"/>
  <c r="J2053" i="2"/>
  <c r="J2028" i="2"/>
  <c r="J2022" i="2"/>
  <c r="BK2016" i="2"/>
  <c r="J2000" i="2"/>
  <c r="J1980" i="2"/>
  <c r="J1970" i="2"/>
  <c r="BK1961" i="2"/>
  <c r="BK1936" i="2"/>
  <c r="BK1912" i="2"/>
  <c r="J1910" i="2"/>
  <c r="BK1876" i="2"/>
  <c r="J1867" i="2"/>
  <c r="J1855" i="2"/>
  <c r="J1849" i="2"/>
  <c r="J1835" i="2"/>
  <c r="J1822" i="2"/>
  <c r="J1806" i="2"/>
  <c r="BK1803" i="2"/>
  <c r="BK1778" i="2"/>
  <c r="BK1774" i="2"/>
  <c r="J1756" i="2"/>
  <c r="BK1746" i="2"/>
  <c r="BK1736" i="2"/>
  <c r="BK1729" i="2"/>
  <c r="J1715" i="2"/>
  <c r="BK1707" i="2"/>
  <c r="J1697" i="2"/>
  <c r="J1682" i="2"/>
  <c r="BK1662" i="2"/>
  <c r="J1635" i="2"/>
  <c r="BK1622" i="2"/>
  <c r="J1606" i="2"/>
  <c r="J1593" i="2"/>
  <c r="BK1580" i="2"/>
  <c r="BK1567" i="2"/>
  <c r="BK1560" i="2"/>
  <c r="J1556" i="2"/>
  <c r="BK1533" i="2"/>
  <c r="BK1521" i="2"/>
  <c r="J1501" i="2"/>
  <c r="BK1481" i="2"/>
  <c r="BK1440" i="2"/>
  <c r="BK1410" i="2"/>
  <c r="BK1396" i="2"/>
  <c r="J1381" i="2"/>
  <c r="J1326" i="2"/>
  <c r="J1298" i="2"/>
  <c r="BK1261" i="2"/>
  <c r="BK1213" i="2"/>
  <c r="J1156" i="2"/>
  <c r="BK1139" i="2"/>
  <c r="BK1076" i="2"/>
  <c r="J1066" i="2"/>
  <c r="J1055" i="2"/>
  <c r="J1047" i="2"/>
  <c r="BK1026" i="2"/>
  <c r="J1011" i="2"/>
  <c r="BK1002" i="2"/>
  <c r="BK996" i="2"/>
  <c r="BK960" i="2"/>
  <c r="J918" i="2"/>
  <c r="BK882" i="2"/>
  <c r="J863" i="2"/>
  <c r="J845" i="2"/>
  <c r="J825" i="2"/>
  <c r="J813" i="2"/>
  <c r="BK780" i="2"/>
  <c r="BK727" i="2"/>
  <c r="BK647" i="2"/>
  <c r="BK610" i="2"/>
  <c r="BK589" i="2"/>
  <c r="BK579" i="2"/>
  <c r="J562" i="2"/>
  <c r="J538" i="2"/>
  <c r="J522" i="2"/>
  <c r="J449" i="2"/>
  <c r="BK441" i="2"/>
  <c r="J432" i="2"/>
  <c r="J421" i="2"/>
  <c r="BK380" i="2"/>
  <c r="J370" i="2"/>
  <c r="J359" i="2"/>
  <c r="J325" i="2"/>
  <c r="BK302" i="2"/>
  <c r="BK267" i="2"/>
  <c r="BK226" i="2"/>
  <c r="J216" i="2"/>
  <c r="J197" i="2"/>
  <c r="J161" i="2"/>
  <c r="BK3208" i="2"/>
  <c r="BK3203" i="2"/>
  <c r="J3184" i="2"/>
  <c r="BK3095" i="2"/>
  <c r="BK3064" i="2"/>
  <c r="J3051" i="2"/>
  <c r="BK2975" i="2"/>
  <c r="J2963" i="2"/>
  <c r="J354" i="3"/>
  <c r="BK345" i="3"/>
  <c r="BK322" i="3"/>
  <c r="J300" i="3"/>
  <c r="BK292" i="3"/>
  <c r="BK282" i="3"/>
  <c r="J239" i="3"/>
  <c r="J227" i="3"/>
  <c r="BK171" i="3"/>
  <c r="J154" i="3"/>
  <c r="BK144" i="3"/>
  <c r="BK135" i="3"/>
  <c r="BK360" i="3"/>
  <c r="J339" i="3"/>
  <c r="J328" i="3"/>
  <c r="J294" i="3"/>
  <c r="J287" i="3"/>
  <c r="BK275" i="3"/>
  <c r="J254" i="3"/>
  <c r="BK233" i="3"/>
  <c r="BK222" i="3"/>
  <c r="BK207" i="3"/>
  <c r="J180" i="3"/>
  <c r="J350" i="3"/>
  <c r="J337" i="3"/>
  <c r="BK317" i="3"/>
  <c r="BK310" i="3"/>
  <c r="BK277" i="3"/>
  <c r="J252" i="3"/>
  <c r="BK236" i="3"/>
  <c r="BK223" i="3"/>
  <c r="J209" i="3"/>
  <c r="BK193" i="3"/>
  <c r="BK156" i="3"/>
  <c r="J146" i="3"/>
  <c r="J137" i="3"/>
  <c r="BK365" i="3"/>
  <c r="J362" i="3"/>
  <c r="BK342" i="3"/>
  <c r="J335" i="3"/>
  <c r="J325" i="3"/>
  <c r="BK320" i="3"/>
  <c r="J310" i="3"/>
  <c r="BK299" i="3"/>
  <c r="J285" i="3"/>
  <c r="J275" i="3"/>
  <c r="J256" i="3"/>
  <c r="BK246" i="3"/>
  <c r="J236" i="3"/>
  <c r="BK230" i="3"/>
  <c r="J215" i="3"/>
  <c r="BK205" i="3"/>
  <c r="J191" i="3"/>
  <c r="BK154" i="3"/>
  <c r="J172" i="4"/>
  <c r="BK161" i="4"/>
  <c r="BK148" i="4"/>
  <c r="J128" i="4"/>
  <c r="J176" i="4"/>
  <c r="BK172" i="4"/>
  <c r="J167" i="4"/>
  <c r="J163" i="4"/>
  <c r="BK151" i="4"/>
  <c r="BK142" i="4"/>
  <c r="J134" i="4"/>
  <c r="BK126" i="4"/>
  <c r="BK174" i="4"/>
  <c r="BK166" i="4"/>
  <c r="BK159" i="4"/>
  <c r="BK150" i="4"/>
  <c r="BK146" i="4"/>
  <c r="BK141" i="4"/>
  <c r="BK132" i="4"/>
  <c r="J137" i="4"/>
  <c r="BK129" i="4"/>
  <c r="J3197" i="2"/>
  <c r="J3191" i="2"/>
  <c r="BK3177" i="2"/>
  <c r="BK3085" i="2"/>
  <c r="J3058" i="2"/>
  <c r="BK3013" i="2"/>
  <c r="BK2971" i="2"/>
  <c r="J2937" i="2"/>
  <c r="BK2878" i="2"/>
  <c r="BK2856" i="2"/>
  <c r="J2810" i="2"/>
  <c r="BK2749" i="2"/>
  <c r="BK2713" i="2"/>
  <c r="J2687" i="2"/>
  <c r="J2666" i="2"/>
  <c r="J2649" i="2"/>
  <c r="BK2643" i="2"/>
  <c r="J2635" i="2"/>
  <c r="BK2628" i="2"/>
  <c r="J2614" i="2"/>
  <c r="BK2603" i="2"/>
  <c r="J2576" i="2"/>
  <c r="BK2564" i="2"/>
  <c r="J2557" i="2"/>
  <c r="J2541" i="2"/>
  <c r="BK2527" i="2"/>
  <c r="J2497" i="2"/>
  <c r="BK2483" i="2"/>
  <c r="BK2467" i="2"/>
  <c r="BK2459" i="2"/>
  <c r="J2441" i="2"/>
  <c r="J2429" i="2"/>
  <c r="J2417" i="2"/>
  <c r="BK2395" i="2"/>
  <c r="J2380" i="2"/>
  <c r="BK2368" i="2"/>
  <c r="BK2359" i="2"/>
  <c r="BK2345" i="2"/>
  <c r="J2335" i="2"/>
  <c r="J2323" i="2"/>
  <c r="BK2305" i="2"/>
  <c r="J2291" i="2"/>
  <c r="BK2269" i="2"/>
  <c r="J2256" i="2"/>
  <c r="BK2240" i="2"/>
  <c r="J2228" i="2"/>
  <c r="BK2218" i="2"/>
  <c r="BK2198" i="2"/>
  <c r="BK2178" i="2"/>
  <c r="J2170" i="2"/>
  <c r="J2152" i="2"/>
  <c r="J2143" i="2"/>
  <c r="BK2132" i="2"/>
  <c r="BK2123" i="2"/>
  <c r="BK2111" i="2"/>
  <c r="BK2083" i="2"/>
  <c r="J2079" i="2"/>
  <c r="J2071" i="2"/>
  <c r="BK2061" i="2"/>
  <c r="BK2045" i="2"/>
  <c r="BK2022" i="2"/>
  <c r="BK2008" i="2"/>
  <c r="J1968" i="2"/>
  <c r="J1921" i="2"/>
  <c r="J1876" i="2"/>
  <c r="BK1853" i="2"/>
  <c r="BK1847" i="2"/>
  <c r="BK1828" i="2"/>
  <c r="J1816" i="2"/>
  <c r="BK1789" i="2"/>
  <c r="BK1768" i="2"/>
  <c r="BK1750" i="2"/>
  <c r="J1746" i="2"/>
  <c r="J1740" i="2"/>
  <c r="J1723" i="2"/>
  <c r="BK1695" i="2"/>
  <c r="J1678" i="2"/>
  <c r="J1653" i="2"/>
  <c r="J1622" i="2"/>
  <c r="BK1606" i="2"/>
  <c r="BK1591" i="2"/>
  <c r="J1582" i="2"/>
  <c r="BK1571" i="2"/>
  <c r="J1547" i="2"/>
  <c r="BK1508" i="2"/>
  <c r="J1477" i="2"/>
  <c r="J1461" i="2"/>
  <c r="BK1448" i="2"/>
  <c r="BK1422" i="2"/>
  <c r="J1402" i="2"/>
  <c r="BK1381" i="2"/>
  <c r="BK1352" i="2"/>
  <c r="J1317" i="2"/>
  <c r="J1294" i="2"/>
  <c r="BK1279" i="2"/>
  <c r="BK1231" i="2"/>
  <c r="BK1154" i="2"/>
  <c r="J1104" i="2"/>
  <c r="BK1068" i="2"/>
  <c r="J1060" i="2"/>
  <c r="J1045" i="2"/>
  <c r="J1036" i="2"/>
  <c r="J1016" i="2"/>
  <c r="BK1000" i="2"/>
  <c r="J965" i="2"/>
  <c r="J952" i="2"/>
  <c r="BK884" i="2"/>
  <c r="BK853" i="2"/>
  <c r="BK839" i="2"/>
  <c r="J821" i="2"/>
  <c r="BK813" i="2"/>
  <c r="J780" i="2"/>
  <c r="BK695" i="2"/>
  <c r="J619" i="2"/>
  <c r="J588" i="2"/>
  <c r="BK570" i="2"/>
  <c r="J558" i="2"/>
  <c r="J528" i="2"/>
  <c r="BK517" i="2"/>
  <c r="J447" i="2"/>
  <c r="J437" i="2"/>
  <c r="BK425" i="2"/>
  <c r="BK384" i="2"/>
  <c r="J362" i="2"/>
  <c r="J343" i="2"/>
  <c r="J303" i="2"/>
  <c r="J273" i="2"/>
  <c r="J255" i="2"/>
  <c r="BK229" i="2"/>
  <c r="BK217" i="2"/>
  <c r="J193" i="2"/>
  <c r="J158" i="2"/>
  <c r="BK3205" i="2"/>
  <c r="BK3191" i="2"/>
  <c r="BK3182" i="2"/>
  <c r="J3097" i="2"/>
  <c r="J3076" i="2"/>
  <c r="J3060" i="2"/>
  <c r="BK3051" i="2"/>
  <c r="J2995" i="2"/>
  <c r="BK2963" i="2"/>
  <c r="J2876" i="2"/>
  <c r="J2856" i="2"/>
  <c r="J2775" i="2"/>
  <c r="J2678" i="2"/>
  <c r="BK2666" i="2"/>
  <c r="J2645" i="2"/>
  <c r="BK2639" i="2"/>
  <c r="BK2631" i="2"/>
  <c r="BK2623" i="2"/>
  <c r="BK2604" i="2"/>
  <c r="J2581" i="2"/>
  <c r="J2573" i="2"/>
  <c r="BK2565" i="2"/>
  <c r="J2560" i="2"/>
  <c r="BK2553" i="2"/>
  <c r="J2545" i="2"/>
  <c r="BK2535" i="2"/>
  <c r="BK2504" i="2"/>
  <c r="J2491" i="2"/>
  <c r="J2470" i="2"/>
  <c r="J2463" i="2"/>
  <c r="BK2446" i="2"/>
  <c r="BK2433" i="2"/>
  <c r="J2404" i="2"/>
  <c r="J2378" i="2"/>
  <c r="J2359" i="2"/>
  <c r="BK2335" i="2"/>
  <c r="J2315" i="2"/>
  <c r="J2295" i="2"/>
  <c r="BK2282" i="2"/>
  <c r="BK2263" i="2"/>
  <c r="BK2245" i="2"/>
  <c r="J2226" i="2"/>
  <c r="BK2219" i="2"/>
  <c r="J2183" i="2"/>
  <c r="BK2170" i="2"/>
  <c r="BK2158" i="2"/>
  <c r="BK2142" i="2"/>
  <c r="J2138" i="2"/>
  <c r="BK2129" i="2"/>
  <c r="J2111" i="2"/>
  <c r="J2081" i="2"/>
  <c r="J2073" i="2"/>
  <c r="J2054" i="2"/>
  <c r="BK2049" i="2"/>
  <c r="BK2024" i="2"/>
  <c r="BK2000" i="2"/>
  <c r="BK1972" i="2"/>
  <c r="J1936" i="2"/>
  <c r="BK1888" i="2"/>
  <c r="BK1843" i="2"/>
  <c r="BK1822" i="2"/>
  <c r="BK1816" i="2"/>
  <c r="BK1766" i="2"/>
  <c r="J1750" i="2"/>
  <c r="BK1738" i="2"/>
  <c r="J1725" i="2"/>
  <c r="J1719" i="2"/>
  <c r="J1711" i="2"/>
  <c r="J1695" i="2"/>
  <c r="BK1682" i="2"/>
  <c r="J1676" i="2"/>
  <c r="BK1637" i="2"/>
  <c r="BK1602" i="2"/>
  <c r="J1569" i="2"/>
  <c r="BK1547" i="2"/>
  <c r="J1521" i="2"/>
  <c r="BK1501" i="2"/>
  <c r="J1457" i="2"/>
  <c r="J1440" i="2"/>
  <c r="BK1420" i="2"/>
  <c r="J1399" i="2"/>
  <c r="BK1376" i="2"/>
  <c r="J1322" i="2"/>
  <c r="BK1298" i="2"/>
  <c r="BK1284" i="2"/>
  <c r="BK1237" i="2"/>
  <c r="BK1192" i="2"/>
  <c r="J1139" i="2"/>
  <c r="J1074" i="2"/>
  <c r="J1064" i="2"/>
  <c r="BK1055" i="2"/>
  <c r="BK1045" i="2"/>
  <c r="BK1006" i="2"/>
  <c r="BK965" i="2"/>
  <c r="J920" i="2"/>
  <c r="J888" i="2"/>
  <c r="J882" i="2"/>
  <c r="BK843" i="2"/>
  <c r="BK823" i="2"/>
  <c r="J797" i="2"/>
  <c r="BK784" i="2"/>
  <c r="J727" i="2"/>
  <c r="J629" i="2"/>
  <c r="J601" i="2"/>
  <c r="J579" i="2"/>
  <c r="J563" i="2"/>
  <c r="J551" i="2"/>
  <c r="BK524" i="2"/>
  <c r="BK511" i="2"/>
  <c r="BK448" i="2"/>
  <c r="J433" i="2"/>
  <c r="BK421" i="2"/>
  <c r="J380" i="2"/>
  <c r="BK343" i="2"/>
  <c r="J326" i="2"/>
  <c r="BK308" i="2"/>
  <c r="BK265" i="2"/>
  <c r="J232" i="2"/>
  <c r="J220" i="2"/>
  <c r="BK197" i="2"/>
  <c r="J160" i="2"/>
  <c r="J2931" i="2"/>
  <c r="BK2880" i="2"/>
  <c r="BK2870" i="2"/>
  <c r="BK2812" i="2"/>
  <c r="BK2798" i="2"/>
  <c r="J2736" i="2"/>
  <c r="J2715" i="2"/>
  <c r="J2704" i="2"/>
  <c r="BK2678" i="2"/>
  <c r="BK2659" i="2"/>
  <c r="BK2645" i="2"/>
  <c r="J2642" i="2"/>
  <c r="J2634" i="2"/>
  <c r="J2625" i="2"/>
  <c r="J2618" i="2"/>
  <c r="BK2608" i="2"/>
  <c r="J2583" i="2"/>
  <c r="BK2577" i="2"/>
  <c r="J2567" i="2"/>
  <c r="J2556" i="2"/>
  <c r="BK2543" i="2"/>
  <c r="J2529" i="2"/>
  <c r="BK2523" i="2"/>
  <c r="J2506" i="2"/>
  <c r="J2499" i="2"/>
  <c r="BK2487" i="2"/>
  <c r="J2467" i="2"/>
  <c r="BK2461" i="2"/>
  <c r="BK2452" i="2"/>
  <c r="BK2441" i="2"/>
  <c r="J2433" i="2"/>
  <c r="J2419" i="2"/>
  <c r="J2406" i="2"/>
  <c r="J2393" i="2"/>
  <c r="J2382" i="2"/>
  <c r="BK2374" i="2"/>
  <c r="J2363" i="2"/>
  <c r="J2353" i="2"/>
  <c r="BK2333" i="2"/>
  <c r="J2325" i="2"/>
  <c r="J2317" i="2"/>
  <c r="BK2306" i="2"/>
  <c r="BK2296" i="2"/>
  <c r="BK2290" i="2"/>
  <c r="J2278" i="2"/>
  <c r="J2269" i="2"/>
  <c r="BK2256" i="2"/>
  <c r="J2240" i="2"/>
  <c r="BK2226" i="2"/>
  <c r="J2219" i="2"/>
  <c r="BK2213" i="2"/>
  <c r="BK2193" i="2"/>
  <c r="BK2177" i="2"/>
  <c r="BK2173" i="2"/>
  <c r="J2156" i="2"/>
  <c r="J2144" i="2"/>
  <c r="J2136" i="2"/>
  <c r="BK2117" i="2"/>
  <c r="J2092" i="2"/>
  <c r="BK2078" i="2"/>
  <c r="BK2073" i="2"/>
  <c r="BK2069" i="2"/>
  <c r="J2065" i="2"/>
  <c r="J2061" i="2"/>
  <c r="J2049" i="2"/>
  <c r="J2026" i="2"/>
  <c r="J2018" i="2"/>
  <c r="J2006" i="2"/>
  <c r="BK1982" i="2"/>
  <c r="J1972" i="2"/>
  <c r="J1957" i="2"/>
  <c r="J1931" i="2"/>
  <c r="BK1910" i="2"/>
  <c r="J1888" i="2"/>
  <c r="J1874" i="2"/>
  <c r="J1853" i="2"/>
  <c r="J1843" i="2"/>
  <c r="J1824" i="2"/>
  <c r="J1810" i="2"/>
  <c r="BK1805" i="2"/>
  <c r="BK1797" i="2"/>
  <c r="J1774" i="2"/>
  <c r="BK1748" i="2"/>
  <c r="J1743" i="2"/>
  <c r="J1732" i="2"/>
  <c r="BK1719" i="2"/>
  <c r="J1703" i="2"/>
  <c r="J1693" i="2"/>
  <c r="BK1676" i="2"/>
  <c r="J1660" i="2"/>
  <c r="BK1624" i="2"/>
  <c r="J1608" i="2"/>
  <c r="J1600" i="2"/>
  <c r="BK1589" i="2"/>
  <c r="BK1569" i="2"/>
  <c r="BK1554" i="2"/>
  <c r="J1531" i="2"/>
  <c r="BK1499" i="2"/>
  <c r="J1446" i="2"/>
  <c r="BK1430" i="2"/>
  <c r="J1398" i="2"/>
  <c r="J1391" i="2"/>
  <c r="J1328" i="2"/>
  <c r="BK1308" i="2"/>
  <c r="BK1294" i="2"/>
  <c r="J1259" i="2"/>
  <c r="J1211" i="2"/>
  <c r="BK1148" i="2"/>
  <c r="J1078" i="2"/>
  <c r="J1068" i="2"/>
  <c r="BK1060" i="2"/>
  <c r="J1049" i="2"/>
  <c r="J1037" i="2"/>
  <c r="BK1022" i="2"/>
  <c r="J1000" i="2"/>
  <c r="J977" i="2"/>
  <c r="J950" i="2"/>
  <c r="J904" i="2"/>
  <c r="BK869" i="2"/>
  <c r="BK851" i="2"/>
  <c r="BK832" i="2"/>
  <c r="BK821" i="2"/>
  <c r="BK797" i="2"/>
  <c r="BK778" i="2"/>
  <c r="BK669" i="2"/>
  <c r="BK627" i="2"/>
  <c r="BK601" i="2"/>
  <c r="J585" i="2"/>
  <c r="J577" i="2"/>
  <c r="BK554" i="2"/>
  <c r="BK526" i="2"/>
  <c r="J515" i="2"/>
  <c r="J448" i="2"/>
  <c r="BK435" i="2"/>
  <c r="J427" i="2"/>
  <c r="BK406" i="2"/>
  <c r="BK374" i="2"/>
  <c r="J363" i="2"/>
  <c r="J328" i="2"/>
  <c r="J308" i="2"/>
  <c r="J271" i="2"/>
  <c r="BK255" i="2"/>
  <c r="BK228" i="2"/>
  <c r="J217" i="2"/>
  <c r="BK203" i="2"/>
  <c r="BK177" i="2"/>
  <c r="BK162" i="2"/>
  <c r="BK158" i="2"/>
  <c r="BK3204" i="2"/>
  <c r="J3186" i="2"/>
  <c r="BK3097" i="2"/>
  <c r="BK3084" i="2"/>
  <c r="J3056" i="2"/>
  <c r="BK3021" i="2"/>
  <c r="J2939" i="2"/>
  <c r="BK350" i="3"/>
  <c r="BK334" i="3"/>
  <c r="BK328" i="3"/>
  <c r="BK313" i="3"/>
  <c r="BK294" i="3"/>
  <c r="BK283" i="3"/>
  <c r="BK262" i="3"/>
  <c r="J233" i="3"/>
  <c r="J220" i="3"/>
  <c r="J185" i="3"/>
  <c r="J156" i="3"/>
  <c r="BK142" i="3"/>
  <c r="BK364" i="3"/>
  <c r="BK347" i="3"/>
  <c r="BK332" i="3"/>
  <c r="BK326" i="3"/>
  <c r="J288" i="3"/>
  <c r="J277" i="3"/>
  <c r="BK256" i="3"/>
  <c r="BK241" i="3"/>
  <c r="BK226" i="3"/>
  <c r="J161" i="3"/>
  <c r="J347" i="3"/>
  <c r="BK319" i="3"/>
  <c r="BK311" i="3"/>
  <c r="BK287" i="3"/>
  <c r="BK258" i="3"/>
  <c r="J241" i="3"/>
  <c r="BK220" i="3"/>
  <c r="J213" i="3"/>
  <c r="J194" i="3"/>
  <c r="BK161" i="3"/>
  <c r="J152" i="3"/>
  <c r="J144" i="3"/>
  <c r="BK134" i="3"/>
  <c r="J364" i="3"/>
  <c r="BK354" i="3"/>
  <c r="BK337" i="3"/>
  <c r="BK324" i="3"/>
  <c r="J317" i="3"/>
  <c r="BK309" i="3"/>
  <c r="J292" i="3"/>
  <c r="J282" i="3"/>
  <c r="J269" i="3"/>
  <c r="BK252" i="3"/>
  <c r="BK239" i="3"/>
  <c r="BK234" i="3"/>
  <c r="J222" i="3"/>
  <c r="BK209" i="3"/>
  <c r="J193" i="3"/>
  <c r="BK169" i="3"/>
  <c r="J142" i="3"/>
  <c r="BK179" i="4"/>
  <c r="BK168" i="4"/>
  <c r="J160" i="4"/>
  <c r="J152" i="4"/>
  <c r="J132" i="4"/>
  <c r="BK180" i="4"/>
  <c r="J175" i="4"/>
  <c r="J168" i="4"/>
  <c r="BK160" i="4"/>
  <c r="BK152" i="4"/>
  <c r="J144" i="4"/>
  <c r="BK136" i="4"/>
  <c r="J127" i="4"/>
  <c r="BK175" i="4"/>
  <c r="BK167" i="4"/>
  <c r="BK163" i="4"/>
  <c r="J156" i="4"/>
  <c r="BK147" i="4"/>
  <c r="J142" i="4"/>
  <c r="BK134" i="4"/>
  <c r="BK128" i="4"/>
  <c r="J165" i="4"/>
  <c r="J155" i="4"/>
  <c r="J136" i="4"/>
  <c r="J3194" i="2"/>
  <c r="J3182" i="2"/>
  <c r="J3096" i="2"/>
  <c r="BK3062" i="2"/>
  <c r="BK3017" i="2"/>
  <c r="BK2973" i="2"/>
  <c r="BK2939" i="2"/>
  <c r="J2887" i="2"/>
  <c r="J2870" i="2"/>
  <c r="BK2854" i="2"/>
  <c r="J2804" i="2"/>
  <c r="BK2728" i="2"/>
  <c r="BK2704" i="2"/>
  <c r="BK2676" i="2"/>
  <c r="J2656" i="2"/>
  <c r="BK2644" i="2"/>
  <c r="J2636" i="2"/>
  <c r="J2631" i="2"/>
  <c r="J2616" i="2"/>
  <c r="J2604" i="2"/>
  <c r="BK2580" i="2"/>
  <c r="BK2573" i="2"/>
  <c r="BK2561" i="2"/>
  <c r="J2553" i="2"/>
  <c r="BK2545" i="2"/>
  <c r="BK2529" i="2"/>
  <c r="BK2508" i="2"/>
  <c r="BK2495" i="2"/>
  <c r="BK2478" i="2"/>
  <c r="BK2464" i="2"/>
  <c r="J2453" i="2"/>
  <c r="J2438" i="2"/>
  <c r="J2427" i="2"/>
  <c r="BK2412" i="2"/>
  <c r="J2392" i="2"/>
  <c r="J2374" i="2"/>
  <c r="BK2365" i="2"/>
  <c r="J2357" i="2"/>
  <c r="J2343" i="2"/>
  <c r="BK2329" i="2"/>
  <c r="BK2317" i="2"/>
  <c r="BK2299" i="2"/>
  <c r="BK2284" i="2"/>
  <c r="J2267" i="2"/>
  <c r="BK2257" i="2"/>
  <c r="J2245" i="2"/>
  <c r="BK2234" i="2"/>
  <c r="BK2221" i="2"/>
  <c r="BK2202" i="2"/>
  <c r="J2193" i="2"/>
  <c r="J2173" i="2"/>
  <c r="J2163" i="2"/>
  <c r="BK2144" i="2"/>
  <c r="J2134" i="2"/>
  <c r="J2127" i="2"/>
  <c r="BK2115" i="2"/>
  <c r="J2094" i="2"/>
  <c r="J2080" i="2"/>
  <c r="BK2077" i="2"/>
  <c r="BK2065" i="2"/>
  <c r="J2060" i="2"/>
  <c r="BK2028" i="2"/>
  <c r="BK2010" i="2"/>
  <c r="BK1970" i="2"/>
  <c r="BK1931" i="2"/>
  <c r="J1878" i="2"/>
  <c r="J1865" i="2"/>
  <c r="BK1835" i="2"/>
  <c r="BK1826" i="2"/>
  <c r="BK1818" i="2"/>
  <c r="J1778" i="2"/>
  <c r="BK1764" i="2"/>
  <c r="BK1732" i="2"/>
  <c r="J1721" i="2"/>
  <c r="J1688" i="2"/>
  <c r="BK1674" i="2"/>
  <c r="BK1635" i="2"/>
  <c r="J1610" i="2"/>
  <c r="BK1593" i="2"/>
  <c r="BK1582" i="2"/>
  <c r="BK1575" i="2"/>
  <c r="BK1558" i="2"/>
  <c r="BK1513" i="2"/>
  <c r="J1481" i="2"/>
  <c r="BK1461" i="2"/>
  <c r="J1450" i="2"/>
  <c r="J1435" i="2"/>
  <c r="BK1398" i="2"/>
  <c r="J1376" i="2"/>
  <c r="BK1330" i="2"/>
  <c r="BK1303" i="2"/>
  <c r="J1284" i="2"/>
  <c r="J1237" i="2"/>
  <c r="BK1156" i="2"/>
  <c r="J1146" i="2"/>
  <c r="BK1072" i="2"/>
  <c r="J1056" i="2"/>
  <c r="J1043" i="2"/>
  <c r="J1026" i="2"/>
  <c r="J1007" i="2"/>
  <c r="J984" i="2"/>
  <c r="J960" i="2"/>
  <c r="J924" i="2"/>
  <c r="J874" i="2"/>
  <c r="BK849" i="2"/>
  <c r="BK834" i="2"/>
  <c r="J815" i="2"/>
  <c r="J784" i="2"/>
  <c r="BK732" i="2"/>
  <c r="J627" i="2"/>
  <c r="J586" i="2"/>
  <c r="BK581" i="2"/>
  <c r="J554" i="2"/>
  <c r="J526" i="2"/>
  <c r="J511" i="2"/>
  <c r="BK470" i="2"/>
  <c r="J439" i="2"/>
  <c r="J429" i="2"/>
  <c r="J406" i="2"/>
  <c r="J376" i="2"/>
  <c r="J360" i="2"/>
  <c r="J333" i="2"/>
  <c r="J302" i="2"/>
  <c r="J267" i="2"/>
  <c r="J244" i="2"/>
  <c r="BK220" i="2"/>
  <c r="J212" i="2"/>
  <c r="BK163" i="2"/>
  <c r="J3206" i="2"/>
  <c r="BK3200" i="2"/>
  <c r="BK3184" i="2"/>
  <c r="BK3164" i="2"/>
  <c r="J3083" i="2"/>
  <c r="J3062" i="2"/>
  <c r="BK3056" i="2"/>
  <c r="BK3011" i="2"/>
  <c r="J2969" i="2"/>
  <c r="J2882" i="2"/>
  <c r="J2872" i="2"/>
  <c r="BK2806" i="2"/>
  <c r="BK2706" i="2"/>
  <c r="J2676" i="2"/>
  <c r="J2659" i="2"/>
  <c r="J2643" i="2"/>
  <c r="BK2638" i="2"/>
  <c r="BK2629" i="2"/>
  <c r="BK2618" i="2"/>
  <c r="J2608" i="2"/>
  <c r="J2600" i="2"/>
  <c r="BK2579" i="2"/>
  <c r="J2569" i="2"/>
  <c r="J2561" i="2"/>
  <c r="BK2557" i="2"/>
  <c r="J2547" i="2"/>
  <c r="BK2537" i="2"/>
  <c r="BK2525" i="2"/>
  <c r="J2495" i="2"/>
  <c r="J2485" i="2"/>
  <c r="BK2469" i="2"/>
  <c r="BK2460" i="2"/>
  <c r="J2439" i="2"/>
  <c r="BK2427" i="2"/>
  <c r="BK2393" i="2"/>
  <c r="BK2372" i="2"/>
  <c r="BK2357" i="2"/>
  <c r="BK2327" i="2"/>
  <c r="J2306" i="2"/>
  <c r="BK2291" i="2"/>
  <c r="BK2278" i="2"/>
  <c r="BK2252" i="2"/>
  <c r="BK2228" i="2"/>
  <c r="J2225" i="2"/>
  <c r="BK2214" i="2"/>
  <c r="J2179" i="2"/>
  <c r="BK2163" i="2"/>
  <c r="BK2150" i="2"/>
  <c r="BK2136" i="2"/>
  <c r="BK2127" i="2"/>
  <c r="J2115" i="2"/>
  <c r="BK2112" i="2"/>
  <c r="BK2092" i="2"/>
  <c r="J2074" i="2"/>
  <c r="J2063" i="2"/>
  <c r="BK2047" i="2"/>
  <c r="BK2020" i="2"/>
  <c r="BK2006" i="2"/>
  <c r="BK1980" i="2"/>
  <c r="BK1957" i="2"/>
  <c r="J1897" i="2"/>
  <c r="J1845" i="2"/>
  <c r="J1826" i="2"/>
  <c r="BK1807" i="2"/>
  <c r="BK1804" i="2"/>
  <c r="J1772" i="2"/>
  <c r="BK1756" i="2"/>
  <c r="BK1743" i="2"/>
  <c r="BK1727" i="2"/>
  <c r="BK1721" i="2"/>
  <c r="BK1713" i="2"/>
  <c r="BK1699" i="2"/>
  <c r="BK1688" i="2"/>
  <c r="J1680" i="2"/>
  <c r="BK1664" i="2"/>
  <c r="BK1653" i="2"/>
  <c r="J1625" i="2"/>
  <c r="BK1598" i="2"/>
  <c r="BK1573" i="2"/>
  <c r="J1560" i="2"/>
  <c r="J1540" i="2"/>
  <c r="BK1507" i="2"/>
  <c r="BK1477" i="2"/>
  <c r="J1442" i="2"/>
  <c r="BK1412" i="2"/>
  <c r="BK1358" i="2"/>
  <c r="BK1328" i="2"/>
  <c r="BK1312" i="2"/>
  <c r="J1288" i="2"/>
  <c r="BK1253" i="2"/>
  <c r="J1213" i="2"/>
  <c r="J1154" i="2"/>
  <c r="BK1104" i="2"/>
  <c r="J1073" i="2"/>
  <c r="BK1062" i="2"/>
  <c r="J1052" i="2"/>
  <c r="BK1036" i="2"/>
  <c r="J1022" i="2"/>
  <c r="J998" i="2"/>
  <c r="BK952" i="2"/>
  <c r="BK906" i="2"/>
  <c r="J884" i="2"/>
  <c r="J851" i="2"/>
  <c r="BK847" i="2"/>
  <c r="J817" i="2"/>
  <c r="BK790" i="2"/>
  <c r="BK782" i="2"/>
  <c r="J732" i="2"/>
  <c r="BK667" i="2"/>
  <c r="J606" i="2"/>
  <c r="BK577" i="2"/>
  <c r="BK562" i="2"/>
  <c r="BK528" i="2"/>
  <c r="J517" i="2"/>
  <c r="J486" i="2"/>
  <c r="BK439" i="2"/>
  <c r="BK432" i="2"/>
  <c r="BK414" i="2"/>
  <c r="BK370" i="2"/>
  <c r="BK335" i="2"/>
  <c r="BK325" i="2"/>
  <c r="BK277" i="2"/>
  <c r="J229" i="2"/>
  <c r="BK214" i="2"/>
  <c r="J162" i="2"/>
  <c r="J3198" i="2"/>
  <c r="BK2882" i="2"/>
  <c r="BK2876" i="2"/>
  <c r="J2862" i="2"/>
  <c r="BK2810" i="2"/>
  <c r="J2749" i="2"/>
  <c r="BK2721" i="2"/>
  <c r="J1483" i="2"/>
  <c r="BK1435" i="2"/>
  <c r="BK1402" i="2"/>
  <c r="J1395" i="2"/>
  <c r="J1360" i="2"/>
  <c r="BK1324" i="2"/>
  <c r="J1303" i="2"/>
  <c r="BK1292" i="2"/>
  <c r="J1253" i="2"/>
  <c r="J1192" i="2"/>
  <c r="BK1146" i="2"/>
  <c r="BK1073" i="2"/>
  <c r="J1062" i="2"/>
  <c r="BK1051" i="2"/>
  <c r="BK1043" i="2"/>
  <c r="BK1023" i="2"/>
  <c r="BK1007" i="2"/>
  <c r="BK998" i="2"/>
  <c r="BK971" i="2"/>
  <c r="BK924" i="2"/>
  <c r="BK888" i="2"/>
  <c r="J853" i="2"/>
  <c r="J839" i="2"/>
  <c r="J823" i="2"/>
  <c r="BK811" i="2"/>
  <c r="J782" i="2"/>
  <c r="BK673" i="2"/>
  <c r="BK629" i="2"/>
  <c r="BK606" i="2"/>
  <c r="BK588" i="2"/>
  <c r="J581" i="2"/>
  <c r="J567" i="2"/>
  <c r="BK542" i="2"/>
  <c r="J523" i="2"/>
  <c r="BK486" i="2"/>
  <c r="BK446" i="2"/>
  <c r="BK433" i="2"/>
  <c r="J416" i="2"/>
  <c r="J384" i="2"/>
  <c r="BK362" i="2"/>
  <c r="J335" i="2"/>
  <c r="J323" i="2"/>
  <c r="BK273" i="2"/>
  <c r="J265" i="2"/>
  <c r="BK232" i="2"/>
  <c r="J221" i="2"/>
  <c r="BK212" i="2"/>
  <c r="BK193" i="2"/>
  <c r="J163" i="2"/>
  <c r="J159" i="2"/>
  <c r="J3205" i="2"/>
  <c r="BK3197" i="2"/>
  <c r="J3188" i="2"/>
  <c r="BK3172" i="2"/>
  <c r="BK3080" i="2"/>
  <c r="J3055" i="2"/>
  <c r="J3013" i="2"/>
  <c r="BK2961" i="2"/>
  <c r="BK362" i="3"/>
  <c r="J332" i="3"/>
  <c r="J320" i="3"/>
  <c r="J299" i="3"/>
  <c r="J290" i="3"/>
  <c r="BK271" i="3"/>
  <c r="BK235" i="3"/>
  <c r="J226" i="3"/>
  <c r="J195" i="3"/>
  <c r="J169" i="3"/>
  <c r="BK146" i="3"/>
  <c r="J136" i="3"/>
  <c r="BK363" i="3"/>
  <c r="BK335" i="3"/>
  <c r="J331" i="3"/>
  <c r="J319" i="3"/>
  <c r="BK285" i="3"/>
  <c r="BK260" i="3"/>
  <c r="J248" i="3"/>
  <c r="J237" i="3"/>
  <c r="BK224" i="3"/>
  <c r="J217" i="3"/>
  <c r="BK185" i="3"/>
  <c r="BK138" i="3"/>
  <c r="BK325" i="3"/>
  <c r="J315" i="3"/>
  <c r="J301" i="3"/>
  <c r="J262" i="3"/>
  <c r="J246" i="3"/>
  <c r="BK228" i="3"/>
  <c r="BK215" i="3"/>
  <c r="J197" i="3"/>
  <c r="BK191" i="3"/>
  <c r="BK148" i="3"/>
  <c r="J138" i="3"/>
  <c r="J135" i="3"/>
  <c r="J363" i="3"/>
  <c r="BK356" i="3"/>
  <c r="BK339" i="3"/>
  <c r="BK331" i="3"/>
  <c r="J322" i="3"/>
  <c r="J311" i="3"/>
  <c r="BK300" i="3"/>
  <c r="BK288" i="3"/>
  <c r="J279" i="3"/>
  <c r="J260" i="3"/>
  <c r="BK248" i="3"/>
  <c r="BK237" i="3"/>
  <c r="J228" i="3"/>
  <c r="BK217" i="3"/>
  <c r="J207" i="3"/>
  <c r="BK180" i="3"/>
  <c r="J148" i="3"/>
  <c r="J180" i="4"/>
  <c r="J173" i="4"/>
  <c r="J166" i="4"/>
  <c r="J158" i="4"/>
  <c r="BK139" i="4"/>
  <c r="J126" i="4"/>
  <c r="J174" i="4"/>
  <c r="BK165" i="4"/>
  <c r="J157" i="4"/>
  <c r="J150" i="4"/>
  <c r="J139" i="4"/>
  <c r="BK130" i="4"/>
  <c r="BK178" i="4"/>
  <c r="BK171" i="4"/>
  <c r="BK164" i="4"/>
  <c r="BK157" i="4"/>
  <c r="J148" i="4"/>
  <c r="J143" i="4"/>
  <c r="BK137" i="4"/>
  <c r="J130" i="4"/>
  <c r="J179" i="4"/>
  <c r="BK173" i="4"/>
  <c r="BK156" i="4"/>
  <c r="J147" i="4"/>
  <c r="J141" i="4"/>
  <c r="BK131" i="4"/>
  <c r="BK3179" i="2"/>
  <c r="J3095" i="2"/>
  <c r="BK3076" i="2"/>
  <c r="J3025" i="2"/>
  <c r="J3011" i="2"/>
  <c r="BK2969" i="2"/>
  <c r="J2911" i="2"/>
  <c r="BK2874" i="2"/>
  <c r="J2812" i="2"/>
  <c r="BK2773" i="2"/>
  <c r="J2721" i="2"/>
  <c r="J2696" i="2"/>
  <c r="BK2680" i="2"/>
  <c r="J2661" i="2"/>
  <c r="J2646" i="2"/>
  <c r="J2638" i="2"/>
  <c r="BK2632" i="2"/>
  <c r="BK2625" i="2"/>
  <c r="J2613" i="2"/>
  <c r="BK2602" i="2"/>
  <c r="J2577" i="2"/>
  <c r="BK2569" i="2"/>
  <c r="BK2558" i="2"/>
  <c r="BK2548" i="2"/>
  <c r="BK2531" i="2"/>
  <c r="BK2506" i="2"/>
  <c r="J2487" i="2"/>
  <c r="J2469" i="2"/>
  <c r="J2460" i="2"/>
  <c r="J2452" i="2"/>
  <c r="BK2437" i="2"/>
  <c r="BK2419" i="2"/>
  <c r="J2400" i="2"/>
  <c r="BK2384" i="2"/>
  <c r="J2372" i="2"/>
  <c r="BK2363" i="2"/>
  <c r="BK2353" i="2"/>
  <c r="J2333" i="2"/>
  <c r="BK2321" i="2"/>
  <c r="J2301" i="2"/>
  <c r="BK2280" i="2"/>
  <c r="J2263" i="2"/>
  <c r="BK2247" i="2"/>
  <c r="BK2225" i="2"/>
  <c r="J2213" i="2"/>
  <c r="J2194" i="2"/>
  <c r="J2177" i="2"/>
  <c r="J2168" i="2"/>
  <c r="J2149" i="2"/>
  <c r="BK2140" i="2"/>
  <c r="J2129" i="2"/>
  <c r="J2104" i="2"/>
  <c r="J2082" i="2"/>
  <c r="J2078" i="2"/>
  <c r="J2068" i="2"/>
  <c r="BK2054" i="2"/>
  <c r="J2016" i="2"/>
  <c r="J1994" i="2"/>
  <c r="J1961" i="2"/>
  <c r="BK1908" i="2"/>
  <c r="BK1867" i="2"/>
  <c r="BK1849" i="2"/>
  <c r="J1833" i="2"/>
  <c r="BK1824" i="2"/>
  <c r="J1814" i="2"/>
  <c r="J1807" i="2"/>
  <c r="J1784" i="2"/>
  <c r="J1766" i="2"/>
  <c r="J1748" i="2"/>
  <c r="BK1725" i="2"/>
  <c r="BK1697" i="2"/>
  <c r="BK1680" i="2"/>
  <c r="J1662" i="2"/>
  <c r="BK1625" i="2"/>
  <c r="BK1608" i="2"/>
  <c r="J1598" i="2"/>
  <c r="J1584" i="2"/>
  <c r="J1573" i="2"/>
  <c r="J1554" i="2"/>
  <c r="J1523" i="2"/>
  <c r="BK1497" i="2"/>
  <c r="BK1475" i="2"/>
  <c r="BK1457" i="2"/>
  <c r="BK1446" i="2"/>
  <c r="J1420" i="2"/>
  <c r="BK1395" i="2"/>
  <c r="J1358" i="2"/>
  <c r="J1312" i="2"/>
  <c r="BK1288" i="2"/>
  <c r="BK1259" i="2"/>
  <c r="J1190" i="2"/>
  <c r="J1148" i="2"/>
  <c r="J1076" i="2"/>
  <c r="BK1065" i="2"/>
  <c r="BK1052" i="2"/>
  <c r="BK1037" i="2"/>
  <c r="BK1025" i="2"/>
  <c r="J1002" i="2"/>
  <c r="BK977" i="2"/>
  <c r="BK958" i="2"/>
  <c r="BK918" i="2"/>
  <c r="J869" i="2"/>
  <c r="BK845" i="2"/>
  <c r="J832" i="2"/>
  <c r="J819" i="2"/>
  <c r="J790" i="2"/>
  <c r="J745" i="2"/>
  <c r="J647" i="2"/>
  <c r="J589" i="2"/>
  <c r="J583" i="2"/>
  <c r="BK563" i="2"/>
  <c r="J542" i="2"/>
  <c r="BK522" i="2"/>
  <c r="J446" i="2"/>
  <c r="BK434" i="2"/>
  <c r="BK427" i="2"/>
  <c r="BK405" i="2"/>
  <c r="J374" i="2"/>
  <c r="BK359" i="2"/>
  <c r="BK323" i="2"/>
  <c r="J277" i="2"/>
  <c r="J260" i="2"/>
  <c r="J230" i="2"/>
  <c r="J219" i="2"/>
  <c r="J203" i="2"/>
  <c r="BK161" i="2"/>
  <c r="J3208" i="2"/>
  <c r="J3203" i="2"/>
  <c r="BK3188" i="2"/>
  <c r="J3172" i="2"/>
  <c r="J3084" i="2"/>
  <c r="J3064" i="2"/>
  <c r="J3021" i="2"/>
  <c r="J2971" i="2"/>
  <c r="BK2931" i="2"/>
  <c r="BK2862" i="2"/>
  <c r="BK2804" i="2"/>
  <c r="BK2736" i="2"/>
  <c r="J2680" i="2"/>
  <c r="BK2668" i="2"/>
  <c r="BK2646" i="2"/>
  <c r="J2641" i="2"/>
  <c r="J2632" i="2"/>
  <c r="BK2626" i="2"/>
  <c r="BK2612" i="2"/>
  <c r="J2601" i="2"/>
  <c r="J2580" i="2"/>
  <c r="J2571" i="2"/>
  <c r="J2564" i="2"/>
  <c r="J2558" i="2"/>
  <c r="J2548" i="2"/>
  <c r="BK2541" i="2"/>
  <c r="J2531" i="2"/>
  <c r="BK2499" i="2"/>
  <c r="J2478" i="2"/>
  <c r="J2466" i="2"/>
  <c r="J2459" i="2"/>
  <c r="BK2438" i="2"/>
  <c r="BK2417" i="2"/>
  <c r="BK2400" i="2"/>
  <c r="BK2376" i="2"/>
  <c r="J2361" i="2"/>
  <c r="J2337" i="2"/>
  <c r="J2319" i="2"/>
  <c r="J2296" i="2"/>
  <c r="J2284" i="2"/>
  <c r="BK2265" i="2"/>
  <c r="J2234" i="2"/>
  <c r="J2222" i="2"/>
  <c r="BK2194" i="2"/>
  <c r="J2175" i="2"/>
  <c r="BK2168" i="2"/>
  <c r="BK2152" i="2"/>
  <c r="J2140" i="2"/>
  <c r="J2132" i="2"/>
  <c r="J2117" i="2"/>
  <c r="J2096" i="2"/>
  <c r="BK2079" i="2"/>
  <c r="J2069" i="2"/>
  <c r="BK2053" i="2"/>
  <c r="J2045" i="2"/>
  <c r="BK2018" i="2"/>
  <c r="BK1990" i="2"/>
  <c r="J1978" i="2"/>
  <c r="BK1966" i="2"/>
  <c r="J1908" i="2"/>
  <c r="BK1855" i="2"/>
  <c r="J1829" i="2"/>
  <c r="J1818" i="2"/>
  <c r="BK1806" i="2"/>
  <c r="J1797" i="2"/>
  <c r="J1762" i="2"/>
  <c r="BK1742" i="2"/>
  <c r="J1734" i="2"/>
  <c r="BK1723" i="2"/>
  <c r="J1707" i="2"/>
  <c r="BK1686" i="2"/>
  <c r="J1674" i="2"/>
  <c r="BK1660" i="2"/>
  <c r="J1624" i="2"/>
  <c r="BK1584" i="2"/>
  <c r="BK1565" i="2"/>
  <c r="BK1531" i="2"/>
  <c r="J1513" i="2"/>
  <c r="BK1505" i="2"/>
  <c r="J1475" i="2"/>
  <c r="BK1450" i="2"/>
  <c r="J1422" i="2"/>
  <c r="BK1405" i="2"/>
  <c r="J1396" i="2"/>
  <c r="J1352" i="2"/>
  <c r="BK1317" i="2"/>
  <c r="J1292" i="2"/>
  <c r="J1261" i="2"/>
  <c r="BK1233" i="2"/>
  <c r="J1188" i="2"/>
  <c r="J1123" i="2"/>
  <c r="BK1078" i="2"/>
  <c r="J1072" i="2"/>
  <c r="BK1056" i="2"/>
  <c r="J1051" i="2"/>
  <c r="J1025" i="2"/>
  <c r="BK1011" i="2"/>
  <c r="J996" i="2"/>
  <c r="J943" i="2"/>
  <c r="BK899" i="2"/>
  <c r="BK865" i="2"/>
  <c r="J834" i="2"/>
  <c r="BK815" i="2"/>
  <c r="J778" i="2"/>
  <c r="J695" i="2"/>
  <c r="BK618" i="2"/>
  <c r="BK593" i="2"/>
  <c r="J568" i="2"/>
  <c r="J552" i="2"/>
  <c r="BK525" i="2"/>
  <c r="BK515" i="2"/>
  <c r="BK449" i="2"/>
  <c r="J434" i="2"/>
  <c r="BK429" i="2"/>
  <c r="J405" i="2"/>
  <c r="BK363" i="2"/>
  <c r="BK328" i="2"/>
  <c r="J321" i="2"/>
  <c r="J295" i="2"/>
  <c r="BK244" i="2"/>
  <c r="J226" i="2"/>
  <c r="J205" i="2"/>
  <c r="BK3198" i="2"/>
  <c r="BK2887" i="2"/>
  <c r="J2878" i="2"/>
  <c r="BK2872" i="2"/>
  <c r="BK2827" i="2"/>
  <c r="BK2800" i="2"/>
  <c r="J2773" i="2"/>
  <c r="J2713" i="2"/>
  <c r="BK2696" i="2"/>
  <c r="J2668" i="2"/>
  <c r="BK2647" i="2"/>
  <c r="J2644" i="2"/>
  <c r="BK2636" i="2"/>
  <c r="J2626" i="2"/>
  <c r="BK2622" i="2"/>
  <c r="BK2613" i="2"/>
  <c r="BK2601" i="2"/>
  <c r="J2579" i="2"/>
  <c r="J2574" i="2"/>
  <c r="BK2562" i="2"/>
  <c r="BK2547" i="2"/>
  <c r="J2537" i="2"/>
  <c r="J2527" i="2"/>
  <c r="J2508" i="2"/>
  <c r="J2503" i="2"/>
  <c r="BK2493" i="2"/>
  <c r="J2483" i="2"/>
  <c r="BK2463" i="2"/>
  <c r="BK2453" i="2"/>
  <c r="J2446" i="2"/>
  <c r="J2437" i="2"/>
  <c r="J2425" i="2"/>
  <c r="J2412" i="2"/>
  <c r="J2395" i="2"/>
  <c r="BK2386" i="2"/>
  <c r="BK2380" i="2"/>
  <c r="J2368" i="2"/>
  <c r="J2355" i="2"/>
  <c r="BK2343" i="2"/>
  <c r="J2329" i="2"/>
  <c r="BK2323" i="2"/>
  <c r="BK2315" i="2"/>
  <c r="J2299" i="2"/>
  <c r="BK2295" i="2"/>
  <c r="J2280" i="2"/>
  <c r="J2271" i="2"/>
  <c r="J2265" i="2"/>
  <c r="J2254" i="2"/>
  <c r="J2247" i="2"/>
  <c r="BK2233" i="2"/>
  <c r="BK2222" i="2"/>
  <c r="J2214" i="2"/>
  <c r="J2198" i="2"/>
  <c r="J2178" i="2"/>
  <c r="J2174" i="2"/>
  <c r="J2158" i="2"/>
  <c r="J2150" i="2"/>
  <c r="BK2138" i="2"/>
  <c r="J2123" i="2"/>
  <c r="J2112" i="2"/>
  <c r="BK2080" i="2"/>
  <c r="J2076" i="2"/>
  <c r="BK2068" i="2"/>
  <c r="J2064" i="2"/>
  <c r="BK2060" i="2"/>
  <c r="J2047" i="2"/>
  <c r="J2020" i="2"/>
  <c r="J2010" i="2"/>
  <c r="BK1994" i="2"/>
  <c r="BK1978" i="2"/>
  <c r="J1966" i="2"/>
  <c r="J1955" i="2"/>
  <c r="BK1921" i="2"/>
  <c r="BK1897" i="2"/>
  <c r="BK1874" i="2"/>
  <c r="BK1865" i="2"/>
  <c r="J1847" i="2"/>
  <c r="J1828" i="2"/>
  <c r="BK1814" i="2"/>
  <c r="J1804" i="2"/>
  <c r="BK1784" i="2"/>
  <c r="J1768" i="2"/>
  <c r="J1747" i="2"/>
  <c r="J1738" i="2"/>
  <c r="BK1734" i="2"/>
  <c r="J1727" i="2"/>
  <c r="J1713" i="2"/>
  <c r="J1699" i="2"/>
  <c r="J1684" i="2"/>
  <c r="BK1673" i="2"/>
  <c r="J1637" i="2"/>
  <c r="BK1620" i="2"/>
  <c r="J1602" i="2"/>
  <c r="J1591" i="2"/>
  <c r="J1571" i="2"/>
  <c r="J1565" i="2"/>
  <c r="J1558" i="2"/>
  <c r="BK1540" i="2"/>
  <c r="J1507" i="2"/>
  <c r="J1497" i="2"/>
  <c r="BK1442" i="2"/>
  <c r="J1412" i="2"/>
  <c r="BK1399" i="2"/>
  <c r="J1394" i="2"/>
  <c r="J1330" i="2"/>
  <c r="BK1322" i="2"/>
  <c r="BK1296" i="2"/>
  <c r="J1279" i="2"/>
  <c r="J1233" i="2"/>
  <c r="BK1190" i="2"/>
  <c r="BK1123" i="2"/>
  <c r="BK1074" i="2"/>
  <c r="J1065" i="2"/>
  <c r="BK1053" i="2"/>
  <c r="J1034" i="2"/>
  <c r="BK1016" i="2"/>
  <c r="J1006" i="2"/>
  <c r="J989" i="2"/>
  <c r="J958" i="2"/>
  <c r="BK920" i="2"/>
  <c r="J899" i="2"/>
  <c r="J865" i="2"/>
  <c r="J847" i="2"/>
  <c r="BK827" i="2"/>
  <c r="BK819" i="2"/>
  <c r="BK786" i="2"/>
  <c r="BK745" i="2"/>
  <c r="J667" i="2"/>
  <c r="BK619" i="2"/>
  <c r="J593" i="2"/>
  <c r="BK583" i="2"/>
  <c r="BK568" i="2"/>
  <c r="BK551" i="2"/>
  <c r="J525" i="2"/>
  <c r="BK498" i="2"/>
  <c r="BK447" i="2"/>
  <c r="BK437" i="2"/>
  <c r="BK431" i="2"/>
  <c r="J414" i="2"/>
  <c r="BK376" i="2"/>
  <c r="BK368" i="2"/>
  <c r="J350" i="2"/>
  <c r="BK326" i="2"/>
  <c r="BK295" i="2"/>
  <c r="BK260" i="2"/>
  <c r="BK230" i="2"/>
  <c r="BK219" i="2"/>
  <c r="BK205" i="2"/>
  <c r="BK188" i="2"/>
  <c r="BK160" i="2"/>
  <c r="BK3206" i="2"/>
  <c r="J3200" i="2"/>
  <c r="BK3190" i="2"/>
  <c r="J3179" i="2"/>
  <c r="J3085" i="2"/>
  <c r="BK3060" i="2"/>
  <c r="BK3025" i="2"/>
  <c r="J2973" i="2"/>
  <c r="AS94" i="1"/>
  <c r="J234" i="3"/>
  <c r="J224" i="3"/>
  <c r="BK194" i="3"/>
  <c r="BK163" i="3"/>
  <c r="BK152" i="3"/>
  <c r="BK140" i="3"/>
  <c r="J134" i="3"/>
  <c r="J356" i="3"/>
  <c r="J334" i="3"/>
  <c r="J324" i="3"/>
  <c r="BK279" i="3"/>
  <c r="J258" i="3"/>
  <c r="BK244" i="3"/>
  <c r="J230" i="3"/>
  <c r="J219" i="3"/>
  <c r="J205" i="3"/>
  <c r="BK150" i="3"/>
  <c r="J342" i="3"/>
  <c r="J313" i="3"/>
  <c r="J309" i="3"/>
  <c r="BK269" i="3"/>
  <c r="BK227" i="3"/>
  <c r="BK219" i="3"/>
  <c r="BK195" i="3"/>
  <c r="J163" i="3"/>
  <c r="J150" i="3"/>
  <c r="J140" i="3"/>
  <c r="BK136" i="3"/>
  <c r="J365" i="3"/>
  <c r="J360" i="3"/>
  <c r="J345" i="3"/>
  <c r="J326" i="3"/>
  <c r="BK315" i="3"/>
  <c r="BK301" i="3"/>
  <c r="BK290" i="3"/>
  <c r="J283" i="3"/>
  <c r="J271" i="3"/>
  <c r="BK254" i="3"/>
  <c r="J244" i="3"/>
  <c r="J235" i="3"/>
  <c r="J223" i="3"/>
  <c r="BK213" i="3"/>
  <c r="BK197" i="3"/>
  <c r="J171" i="3"/>
  <c r="BK137" i="3"/>
  <c r="J177" i="4"/>
  <c r="J171" i="4"/>
  <c r="J159" i="4"/>
  <c r="J151" i="4"/>
  <c r="J131" i="4"/>
  <c r="J178" i="4"/>
  <c r="J169" i="4"/>
  <c r="J164" i="4"/>
  <c r="BK155" i="4"/>
  <c r="J146" i="4"/>
  <c r="J138" i="4"/>
  <c r="J129" i="4"/>
  <c r="BK176" i="4"/>
  <c r="BK169" i="4"/>
  <c r="J161" i="4"/>
  <c r="J154" i="4"/>
  <c r="BK144" i="4"/>
  <c r="BK138" i="4"/>
  <c r="J133" i="4"/>
  <c r="BK127" i="4"/>
  <c r="BK177" i="4"/>
  <c r="BK158" i="4"/>
  <c r="BK154" i="4"/>
  <c r="BK143" i="4"/>
  <c r="BK133" i="4"/>
  <c r="J1812" i="2" l="1"/>
  <c r="BK1812" i="2"/>
  <c r="BK1811" i="2" s="1"/>
  <c r="J1811" i="2" s="1"/>
  <c r="J118" i="2" s="1"/>
  <c r="J1801" i="2"/>
  <c r="BK1801" i="2"/>
  <c r="J1745" i="2"/>
  <c r="J3195" i="2"/>
  <c r="BK1808" i="2"/>
  <c r="BK1744" i="2"/>
  <c r="F94" i="10"/>
  <c r="H109" i="10"/>
  <c r="H202" i="10"/>
  <c r="F247" i="10"/>
  <c r="H275" i="10"/>
  <c r="H325" i="10"/>
  <c r="H371" i="10"/>
  <c r="H216" i="10"/>
  <c r="H218" i="10" s="1"/>
  <c r="F222" i="7"/>
  <c r="F223" i="7" s="1"/>
  <c r="F79" i="10"/>
  <c r="H94" i="10"/>
  <c r="F148" i="10"/>
  <c r="H247" i="10"/>
  <c r="H249" i="10" s="1"/>
  <c r="F325" i="10"/>
  <c r="H540" i="10"/>
  <c r="H585" i="10"/>
  <c r="F239" i="11"/>
  <c r="F251" i="11"/>
  <c r="H251" i="11"/>
  <c r="H541" i="10"/>
  <c r="H179" i="10"/>
  <c r="F299" i="10"/>
  <c r="H239" i="11"/>
  <c r="F109" i="10"/>
  <c r="H215" i="10"/>
  <c r="F370" i="10"/>
  <c r="F371" i="10" s="1"/>
  <c r="F76" i="11"/>
  <c r="F77" i="11" s="1"/>
  <c r="F206" i="11"/>
  <c r="F207" i="11" s="1"/>
  <c r="H11" i="9"/>
  <c r="H43" i="10"/>
  <c r="H44" i="10" s="1"/>
  <c r="F179" i="10"/>
  <c r="F201" i="10"/>
  <c r="F202" i="10" s="1"/>
  <c r="F249" i="10"/>
  <c r="F274" i="10"/>
  <c r="F275" i="10" s="1"/>
  <c r="F398" i="10"/>
  <c r="F399" i="10" s="1"/>
  <c r="H468" i="10"/>
  <c r="F581" i="10"/>
  <c r="F585" i="10" s="1"/>
  <c r="F219" i="11"/>
  <c r="F238" i="11"/>
  <c r="F282" i="11"/>
  <c r="F286" i="11" s="1"/>
  <c r="F44" i="10"/>
  <c r="H79" i="10"/>
  <c r="H124" i="10"/>
  <c r="H125" i="10" s="1"/>
  <c r="H148" i="10"/>
  <c r="F215" i="10"/>
  <c r="F216" i="10" s="1"/>
  <c r="H233" i="10"/>
  <c r="F298" i="10"/>
  <c r="F301" i="10" s="1"/>
  <c r="H324" i="10"/>
  <c r="H351" i="10"/>
  <c r="F414" i="10"/>
  <c r="F540" i="10"/>
  <c r="F541" i="10" s="1"/>
  <c r="H77" i="11"/>
  <c r="F114" i="11"/>
  <c r="F115" i="11" s="1"/>
  <c r="F147" i="11"/>
  <c r="F148" i="11" s="1"/>
  <c r="H182" i="11"/>
  <c r="H282" i="11"/>
  <c r="H286" i="11" s="1"/>
  <c r="F218" i="10"/>
  <c r="H298" i="10"/>
  <c r="H299" i="10" s="1"/>
  <c r="H11" i="8"/>
  <c r="R2113" i="2"/>
  <c r="P2141" i="2"/>
  <c r="T2141" i="2"/>
  <c r="P2373" i="2"/>
  <c r="T2373" i="2"/>
  <c r="P2648" i="2"/>
  <c r="T2648" i="2"/>
  <c r="P2714" i="2"/>
  <c r="R2714" i="2"/>
  <c r="BK2881" i="2"/>
  <c r="J2881" i="2" s="1"/>
  <c r="J127" i="2" s="1"/>
  <c r="T2881" i="2"/>
  <c r="P3012" i="2"/>
  <c r="T3012" i="2"/>
  <c r="P3082" i="2"/>
  <c r="P243" i="3"/>
  <c r="P281" i="3"/>
  <c r="BK284" i="3"/>
  <c r="J284" i="3"/>
  <c r="J105" i="3" s="1"/>
  <c r="BK330" i="3"/>
  <c r="J330" i="3" s="1"/>
  <c r="J106" i="3" s="1"/>
  <c r="BK157" i="2"/>
  <c r="J157" i="2" s="1"/>
  <c r="J98" i="2" s="1"/>
  <c r="R157" i="2"/>
  <c r="BK187" i="2"/>
  <c r="J187" i="2" s="1"/>
  <c r="J99" i="2" s="1"/>
  <c r="T187" i="2"/>
  <c r="P248" i="2"/>
  <c r="R248" i="2"/>
  <c r="BK367" i="2"/>
  <c r="J367" i="2" s="1"/>
  <c r="J101" i="2" s="1"/>
  <c r="R367" i="2"/>
  <c r="BK516" i="2"/>
  <c r="J516" i="2" s="1"/>
  <c r="J102" i="2" s="1"/>
  <c r="P516" i="2"/>
  <c r="R516" i="2"/>
  <c r="T516" i="2"/>
  <c r="P628" i="2"/>
  <c r="R628" i="2"/>
  <c r="T628" i="2"/>
  <c r="BK1042" i="2"/>
  <c r="J1042" i="2" s="1"/>
  <c r="J104" i="2" s="1"/>
  <c r="P1042" i="2"/>
  <c r="R1042" i="2"/>
  <c r="T1042" i="2"/>
  <c r="P1046" i="2"/>
  <c r="R1046" i="2"/>
  <c r="BK1393" i="2"/>
  <c r="J1393" i="2" s="1"/>
  <c r="J106" i="2" s="1"/>
  <c r="R1393" i="2"/>
  <c r="BK1404" i="2"/>
  <c r="J1404" i="2" s="1"/>
  <c r="J109" i="2" s="1"/>
  <c r="R1404" i="2"/>
  <c r="BK1500" i="2"/>
  <c r="J1500" i="2" s="1"/>
  <c r="J110" i="2" s="1"/>
  <c r="T1500" i="2"/>
  <c r="P1636" i="2"/>
  <c r="R1636" i="2"/>
  <c r="BK1726" i="2"/>
  <c r="J1726" i="2" s="1"/>
  <c r="J112" i="2" s="1"/>
  <c r="R1726" i="2"/>
  <c r="BK1741" i="2"/>
  <c r="J1741" i="2" s="1"/>
  <c r="J113" i="2" s="1"/>
  <c r="R1741" i="2"/>
  <c r="T1741" i="2"/>
  <c r="P1749" i="2"/>
  <c r="R1749" i="2"/>
  <c r="BK1796" i="2"/>
  <c r="J1796" i="2" s="1"/>
  <c r="J115" i="2" s="1"/>
  <c r="R1796" i="2"/>
  <c r="BK1802" i="2"/>
  <c r="J1802" i="2" s="1"/>
  <c r="J116" i="2" s="1"/>
  <c r="R1802" i="2"/>
  <c r="R1813" i="2"/>
  <c r="BK1846" i="2"/>
  <c r="J1846" i="2" s="1"/>
  <c r="J120" i="2" s="1"/>
  <c r="R1846" i="2"/>
  <c r="BK2113" i="2"/>
  <c r="J2113" i="2" s="1"/>
  <c r="J121" i="2" s="1"/>
  <c r="BK2141" i="2"/>
  <c r="J2141" i="2" s="1"/>
  <c r="J123" i="2" s="1"/>
  <c r="R2141" i="2"/>
  <c r="BK2373" i="2"/>
  <c r="J2373" i="2" s="1"/>
  <c r="J124" i="2" s="1"/>
  <c r="R2373" i="2"/>
  <c r="BK2648" i="2"/>
  <c r="J2648" i="2" s="1"/>
  <c r="J125" i="2" s="1"/>
  <c r="R2648" i="2"/>
  <c r="BK2714" i="2"/>
  <c r="J2714" i="2" s="1"/>
  <c r="J126" i="2" s="1"/>
  <c r="T2714" i="2"/>
  <c r="P2881" i="2"/>
  <c r="R2881" i="2"/>
  <c r="BK3012" i="2"/>
  <c r="J3012" i="2" s="1"/>
  <c r="J128" i="2" s="1"/>
  <c r="R3012" i="2"/>
  <c r="BK3082" i="2"/>
  <c r="J3082" i="2" s="1"/>
  <c r="J129" i="2" s="1"/>
  <c r="T3082" i="2"/>
  <c r="P3181" i="2"/>
  <c r="R3181" i="2"/>
  <c r="BK3193" i="2"/>
  <c r="J3193" i="2" s="1"/>
  <c r="J132" i="2" s="1"/>
  <c r="R3193" i="2"/>
  <c r="R3192" i="2" s="1"/>
  <c r="BK3196" i="2"/>
  <c r="J3196" i="2" s="1"/>
  <c r="J133" i="2" s="1"/>
  <c r="R3196" i="2"/>
  <c r="P3202" i="2"/>
  <c r="T3202" i="2"/>
  <c r="P3207" i="2"/>
  <c r="T3207" i="2"/>
  <c r="BK133" i="3"/>
  <c r="J133" i="3"/>
  <c r="J98" i="3"/>
  <c r="R133" i="3"/>
  <c r="T133" i="3"/>
  <c r="T139" i="3"/>
  <c r="R214" i="3"/>
  <c r="P232" i="3"/>
  <c r="T243" i="3"/>
  <c r="R281" i="3"/>
  <c r="R284" i="3"/>
  <c r="T330" i="3"/>
  <c r="P344" i="3"/>
  <c r="BK349" i="3"/>
  <c r="J349" i="3"/>
  <c r="J110" i="3" s="1"/>
  <c r="R349" i="3"/>
  <c r="BK361" i="3"/>
  <c r="J361" i="3"/>
  <c r="J111" i="3" s="1"/>
  <c r="T361" i="3"/>
  <c r="BK125" i="4"/>
  <c r="J125" i="4"/>
  <c r="J97" i="4" s="1"/>
  <c r="P125" i="4"/>
  <c r="P135" i="4"/>
  <c r="BK140" i="4"/>
  <c r="J140" i="4" s="1"/>
  <c r="J99" i="4" s="1"/>
  <c r="P140" i="4"/>
  <c r="BK145" i="4"/>
  <c r="J145" i="4" s="1"/>
  <c r="J100" i="4" s="1"/>
  <c r="R145" i="4"/>
  <c r="P149" i="4"/>
  <c r="BK153" i="4"/>
  <c r="J153" i="4" s="1"/>
  <c r="J102" i="4" s="1"/>
  <c r="T153" i="4"/>
  <c r="R162" i="4"/>
  <c r="P170" i="4"/>
  <c r="P133" i="3"/>
  <c r="P139" i="3"/>
  <c r="BK214" i="3"/>
  <c r="J214" i="3" s="1"/>
  <c r="J100" i="3" s="1"/>
  <c r="T214" i="3"/>
  <c r="R232" i="3"/>
  <c r="R243" i="3"/>
  <c r="T281" i="3"/>
  <c r="T284" i="3"/>
  <c r="P330" i="3"/>
  <c r="BK344" i="3"/>
  <c r="J344" i="3"/>
  <c r="J109" i="3"/>
  <c r="R344" i="3"/>
  <c r="R343" i="3" s="1"/>
  <c r="T344" i="3"/>
  <c r="P349" i="3"/>
  <c r="T349" i="3"/>
  <c r="P361" i="3"/>
  <c r="R361" i="3"/>
  <c r="R125" i="4"/>
  <c r="BK135" i="4"/>
  <c r="J135" i="4" s="1"/>
  <c r="J98" i="4" s="1"/>
  <c r="T135" i="4"/>
  <c r="R140" i="4"/>
  <c r="P145" i="4"/>
  <c r="BK149" i="4"/>
  <c r="J149" i="4"/>
  <c r="J101" i="4" s="1"/>
  <c r="T149" i="4"/>
  <c r="R153" i="4"/>
  <c r="P162" i="4"/>
  <c r="T162" i="4"/>
  <c r="R170" i="4"/>
  <c r="P157" i="2"/>
  <c r="T157" i="2"/>
  <c r="P187" i="2"/>
  <c r="R187" i="2"/>
  <c r="BK248" i="2"/>
  <c r="J248" i="2" s="1"/>
  <c r="J100" i="2" s="1"/>
  <c r="T248" i="2"/>
  <c r="P367" i="2"/>
  <c r="T367" i="2"/>
  <c r="BK628" i="2"/>
  <c r="J628" i="2" s="1"/>
  <c r="J103" i="2" s="1"/>
  <c r="BK1046" i="2"/>
  <c r="J1046" i="2" s="1"/>
  <c r="J105" i="2" s="1"/>
  <c r="T1046" i="2"/>
  <c r="P1393" i="2"/>
  <c r="T1393" i="2"/>
  <c r="P1404" i="2"/>
  <c r="T1404" i="2"/>
  <c r="P1500" i="2"/>
  <c r="R1500" i="2"/>
  <c r="BK1636" i="2"/>
  <c r="J1636" i="2" s="1"/>
  <c r="J111" i="2" s="1"/>
  <c r="T1636" i="2"/>
  <c r="P1726" i="2"/>
  <c r="T1726" i="2"/>
  <c r="P1741" i="2"/>
  <c r="BK1749" i="2"/>
  <c r="J1749" i="2" s="1"/>
  <c r="J114" i="2" s="1"/>
  <c r="T1749" i="2"/>
  <c r="P1796" i="2"/>
  <c r="T1796" i="2"/>
  <c r="P1802" i="2"/>
  <c r="T1802" i="2"/>
  <c r="BK1813" i="2"/>
  <c r="J1813" i="2" s="1"/>
  <c r="J119" i="2" s="1"/>
  <c r="P1813" i="2"/>
  <c r="T1813" i="2"/>
  <c r="P1846" i="2"/>
  <c r="T1846" i="2"/>
  <c r="P2113" i="2"/>
  <c r="T2113" i="2"/>
  <c r="BK2137" i="2"/>
  <c r="J2137" i="2" s="1"/>
  <c r="J122" i="2" s="1"/>
  <c r="P2137" i="2"/>
  <c r="R2137" i="2"/>
  <c r="T2137" i="2"/>
  <c r="R3082" i="2"/>
  <c r="BK3181" i="2"/>
  <c r="J3181" i="2" s="1"/>
  <c r="J130" i="2" s="1"/>
  <c r="T3181" i="2"/>
  <c r="P3193" i="2"/>
  <c r="P3192" i="2" s="1"/>
  <c r="T3193" i="2"/>
  <c r="T3192" i="2" s="1"/>
  <c r="P3196" i="2"/>
  <c r="T3196" i="2"/>
  <c r="BK3202" i="2"/>
  <c r="J3202" i="2" s="1"/>
  <c r="J134" i="2" s="1"/>
  <c r="R3202" i="2"/>
  <c r="BK3207" i="2"/>
  <c r="J3207" i="2" s="1"/>
  <c r="J135" i="2" s="1"/>
  <c r="R3207" i="2"/>
  <c r="BK139" i="3"/>
  <c r="J139" i="3"/>
  <c r="J99" i="3" s="1"/>
  <c r="R139" i="3"/>
  <c r="P214" i="3"/>
  <c r="BK232" i="3"/>
  <c r="J232" i="3" s="1"/>
  <c r="J101" i="3" s="1"/>
  <c r="T232" i="3"/>
  <c r="BK243" i="3"/>
  <c r="J243" i="3" s="1"/>
  <c r="J103" i="3" s="1"/>
  <c r="BK281" i="3"/>
  <c r="J281" i="3" s="1"/>
  <c r="J104" i="3" s="1"/>
  <c r="P284" i="3"/>
  <c r="R330" i="3"/>
  <c r="T125" i="4"/>
  <c r="R135" i="4"/>
  <c r="T140" i="4"/>
  <c r="T145" i="4"/>
  <c r="R149" i="4"/>
  <c r="P153" i="4"/>
  <c r="BK162" i="4"/>
  <c r="J162" i="4"/>
  <c r="J103" i="4"/>
  <c r="BK170" i="4"/>
  <c r="J170" i="4" s="1"/>
  <c r="J104" i="4" s="1"/>
  <c r="T170" i="4"/>
  <c r="BK341" i="3"/>
  <c r="J341" i="3" s="1"/>
  <c r="J107" i="3" s="1"/>
  <c r="BK1401" i="2"/>
  <c r="J1401" i="2" s="1"/>
  <c r="J107" i="2" s="1"/>
  <c r="BK1809" i="2"/>
  <c r="J1809" i="2" s="1"/>
  <c r="J117" i="2" s="1"/>
  <c r="BK240" i="3"/>
  <c r="J240" i="3" s="1"/>
  <c r="J102" i="3" s="1"/>
  <c r="J92" i="4"/>
  <c r="J118" i="4"/>
  <c r="BE126" i="4"/>
  <c r="BE127" i="4"/>
  <c r="BE138" i="4"/>
  <c r="BE143" i="4"/>
  <c r="BE148" i="4"/>
  <c r="BE150" i="4"/>
  <c r="BE151" i="4"/>
  <c r="BE159" i="4"/>
  <c r="BE168" i="4"/>
  <c r="BE169" i="4"/>
  <c r="BE171" i="4"/>
  <c r="BE177" i="4"/>
  <c r="BE178" i="4"/>
  <c r="F121" i="4"/>
  <c r="BE129" i="4"/>
  <c r="BE130" i="4"/>
  <c r="BE139" i="4"/>
  <c r="BE142" i="4"/>
  <c r="BE157" i="4"/>
  <c r="BE158" i="4"/>
  <c r="BE160" i="4"/>
  <c r="BE165" i="4"/>
  <c r="BE172" i="4"/>
  <c r="BE180" i="4"/>
  <c r="E85" i="4"/>
  <c r="BE131" i="4"/>
  <c r="BE132" i="4"/>
  <c r="BE147" i="4"/>
  <c r="BE154" i="4"/>
  <c r="BE161" i="4"/>
  <c r="BE163" i="4"/>
  <c r="BE166" i="4"/>
  <c r="BE173" i="4"/>
  <c r="BE174" i="4"/>
  <c r="BE175" i="4"/>
  <c r="BE176" i="4"/>
  <c r="BE179" i="4"/>
  <c r="BE128" i="4"/>
  <c r="BE133" i="4"/>
  <c r="BE134" i="4"/>
  <c r="BE136" i="4"/>
  <c r="BE137" i="4"/>
  <c r="BE141" i="4"/>
  <c r="BE144" i="4"/>
  <c r="BE146" i="4"/>
  <c r="BE152" i="4"/>
  <c r="BE155" i="4"/>
  <c r="BE156" i="4"/>
  <c r="BE164" i="4"/>
  <c r="BE167" i="4"/>
  <c r="J89" i="3"/>
  <c r="F92" i="3"/>
  <c r="BE134" i="3"/>
  <c r="BE135" i="3"/>
  <c r="BE138" i="3"/>
  <c r="BE144" i="3"/>
  <c r="BE150" i="3"/>
  <c r="BE154" i="3"/>
  <c r="BE156" i="3"/>
  <c r="BE161" i="3"/>
  <c r="BE185" i="3"/>
  <c r="BE215" i="3"/>
  <c r="BE217" i="3"/>
  <c r="BE219" i="3"/>
  <c r="BE226" i="3"/>
  <c r="BE258" i="3"/>
  <c r="BE277" i="3"/>
  <c r="BE294" i="3"/>
  <c r="BE311" i="3"/>
  <c r="BE326" i="3"/>
  <c r="BE328" i="3"/>
  <c r="BE332" i="3"/>
  <c r="BE364" i="3"/>
  <c r="BE365" i="3"/>
  <c r="E85" i="3"/>
  <c r="J92" i="3"/>
  <c r="BE171" i="3"/>
  <c r="BE180" i="3"/>
  <c r="BE205" i="3"/>
  <c r="BE224" i="3"/>
  <c r="BE230" i="3"/>
  <c r="BE233" i="3"/>
  <c r="BE234" i="3"/>
  <c r="BE254" i="3"/>
  <c r="BE260" i="3"/>
  <c r="BE271" i="3"/>
  <c r="BE279" i="3"/>
  <c r="BE282" i="3"/>
  <c r="BE283" i="3"/>
  <c r="BE288" i="3"/>
  <c r="BE290" i="3"/>
  <c r="BE299" i="3"/>
  <c r="BE320" i="3"/>
  <c r="BE322" i="3"/>
  <c r="BE334" i="3"/>
  <c r="BE339" i="3"/>
  <c r="BE345" i="3"/>
  <c r="BE354" i="3"/>
  <c r="BE360" i="3"/>
  <c r="BE137" i="3"/>
  <c r="BE140" i="3"/>
  <c r="BE142" i="3"/>
  <c r="BE146" i="3"/>
  <c r="BE152" i="3"/>
  <c r="BE163" i="3"/>
  <c r="BE169" i="3"/>
  <c r="BE191" i="3"/>
  <c r="BE193" i="3"/>
  <c r="BE194" i="3"/>
  <c r="BE195" i="3"/>
  <c r="BE213" i="3"/>
  <c r="BE227" i="3"/>
  <c r="BE235" i="3"/>
  <c r="BE262" i="3"/>
  <c r="BE292" i="3"/>
  <c r="BE300" i="3"/>
  <c r="BE309" i="3"/>
  <c r="BE310" i="3"/>
  <c r="BE313" i="3"/>
  <c r="BE315" i="3"/>
  <c r="BE317" i="3"/>
  <c r="BE319" i="3"/>
  <c r="BE324" i="3"/>
  <c r="BE342" i="3"/>
  <c r="BE350" i="3"/>
  <c r="BE362" i="3"/>
  <c r="BE136" i="3"/>
  <c r="BE148" i="3"/>
  <c r="BE197" i="3"/>
  <c r="BE207" i="3"/>
  <c r="BE209" i="3"/>
  <c r="BE220" i="3"/>
  <c r="BE222" i="3"/>
  <c r="BE223" i="3"/>
  <c r="BE228" i="3"/>
  <c r="BE236" i="3"/>
  <c r="BE237" i="3"/>
  <c r="BE239" i="3"/>
  <c r="BE241" i="3"/>
  <c r="BE244" i="3"/>
  <c r="BE246" i="3"/>
  <c r="BE248" i="3"/>
  <c r="BE252" i="3"/>
  <c r="BE256" i="3"/>
  <c r="BE269" i="3"/>
  <c r="BE275" i="3"/>
  <c r="BE285" i="3"/>
  <c r="BE287" i="3"/>
  <c r="BE301" i="3"/>
  <c r="BE325" i="3"/>
  <c r="BE331" i="3"/>
  <c r="BE335" i="3"/>
  <c r="BE337" i="3"/>
  <c r="BE347" i="3"/>
  <c r="BE356" i="3"/>
  <c r="BE363" i="3"/>
  <c r="BE2939" i="2"/>
  <c r="BE2971" i="2"/>
  <c r="BE2995" i="2"/>
  <c r="BE3011" i="2"/>
  <c r="BE3017" i="2"/>
  <c r="BE3058" i="2"/>
  <c r="BE3062" i="2"/>
  <c r="BE3076" i="2"/>
  <c r="BE3083" i="2"/>
  <c r="BE3096" i="2"/>
  <c r="BE3164" i="2"/>
  <c r="BE3177" i="2"/>
  <c r="BE3182" i="2"/>
  <c r="BE3186" i="2"/>
  <c r="BE3191" i="2"/>
  <c r="BE3194" i="2"/>
  <c r="BE3195" i="2"/>
  <c r="BE3204" i="2"/>
  <c r="BE3205" i="2"/>
  <c r="BE3206" i="2"/>
  <c r="BE3208" i="2"/>
  <c r="BE3209" i="2"/>
  <c r="J92" i="2"/>
  <c r="BE161" i="2"/>
  <c r="BE197" i="2"/>
  <c r="BE214" i="2"/>
  <c r="BE220" i="2"/>
  <c r="BE221" i="2"/>
  <c r="BE229" i="2"/>
  <c r="BE244" i="2"/>
  <c r="BE249" i="2"/>
  <c r="BE265" i="2"/>
  <c r="BE277" i="2"/>
  <c r="BE303" i="2"/>
  <c r="BE321" i="2"/>
  <c r="BE325" i="2"/>
  <c r="BE333" i="2"/>
  <c r="BE343" i="2"/>
  <c r="BE360" i="2"/>
  <c r="BE370" i="2"/>
  <c r="BE392" i="2"/>
  <c r="BE405" i="2"/>
  <c r="BE416" i="2"/>
  <c r="BE429" i="2"/>
  <c r="BE434" i="2"/>
  <c r="BE439" i="2"/>
  <c r="BE470" i="2"/>
  <c r="BE511" i="2"/>
  <c r="BE515" i="2"/>
  <c r="BE517" i="2"/>
  <c r="BE524" i="2"/>
  <c r="BE528" i="2"/>
  <c r="BE552" i="2"/>
  <c r="BE558" i="2"/>
  <c r="BE563" i="2"/>
  <c r="BE577" i="2"/>
  <c r="BE586" i="2"/>
  <c r="BE618" i="2"/>
  <c r="BE667" i="2"/>
  <c r="BE695" i="2"/>
  <c r="BE732" i="2"/>
  <c r="BE776" i="2"/>
  <c r="BE784" i="2"/>
  <c r="BE790" i="2"/>
  <c r="BE821" i="2"/>
  <c r="BE834" i="2"/>
  <c r="BE843" i="2"/>
  <c r="BE849" i="2"/>
  <c r="BE853" i="2"/>
  <c r="BE874" i="2"/>
  <c r="BE884" i="2"/>
  <c r="BE906" i="2"/>
  <c r="BE918" i="2"/>
  <c r="BE943" i="2"/>
  <c r="BE952" i="2"/>
  <c r="BE958" i="2"/>
  <c r="BE965" i="2"/>
  <c r="BE984" i="2"/>
  <c r="BE1000" i="2"/>
  <c r="BE1009" i="2"/>
  <c r="BE1011" i="2"/>
  <c r="BE1025" i="2"/>
  <c r="BE1036" i="2"/>
  <c r="BE1037" i="2"/>
  <c r="BE1049" i="2"/>
  <c r="BE1052" i="2"/>
  <c r="BE1056" i="2"/>
  <c r="BE1064" i="2"/>
  <c r="BE1072" i="2"/>
  <c r="BE1086" i="2"/>
  <c r="BE1104" i="2"/>
  <c r="BE1152" i="2"/>
  <c r="BE1154" i="2"/>
  <c r="BE1211" i="2"/>
  <c r="BE1231" i="2"/>
  <c r="BE1233" i="2"/>
  <c r="BE1237" i="2"/>
  <c r="BE1253" i="2"/>
  <c r="BE1284" i="2"/>
  <c r="BE1288" i="2"/>
  <c r="BE1294" i="2"/>
  <c r="BE1312" i="2"/>
  <c r="BE1317" i="2"/>
  <c r="BE1322" i="2"/>
  <c r="BE1326" i="2"/>
  <c r="BE1352" i="2"/>
  <c r="BE1376" i="2"/>
  <c r="BE1394" i="2"/>
  <c r="BE1405" i="2"/>
  <c r="BE1420" i="2"/>
  <c r="BE1422" i="2"/>
  <c r="BE1448" i="2"/>
  <c r="BE1450" i="2"/>
  <c r="BE1457" i="2"/>
  <c r="BE1475" i="2"/>
  <c r="BE1477" i="2"/>
  <c r="BE1508" i="2"/>
  <c r="BE1513" i="2"/>
  <c r="BE1540" i="2"/>
  <c r="BE1565" i="2"/>
  <c r="BE1575" i="2"/>
  <c r="BE1584" i="2"/>
  <c r="BE1610" i="2"/>
  <c r="BE1626" i="2"/>
  <c r="BE1653" i="2"/>
  <c r="BE1664" i="2"/>
  <c r="BE1678" i="2"/>
  <c r="BE1680" i="2"/>
  <c r="BE1686" i="2"/>
  <c r="BE1688" i="2"/>
  <c r="BE1711" i="2"/>
  <c r="BE1715" i="2"/>
  <c r="BE1723" i="2"/>
  <c r="BE1725" i="2"/>
  <c r="BE1727" i="2"/>
  <c r="BE1736" i="2"/>
  <c r="BE1744" i="2"/>
  <c r="BE1764" i="2"/>
  <c r="BE1768" i="2"/>
  <c r="BE1789" i="2"/>
  <c r="BE1801" i="2"/>
  <c r="BE1807" i="2"/>
  <c r="BE1816" i="2"/>
  <c r="BE1818" i="2"/>
  <c r="BE1820" i="2"/>
  <c r="BE1826" i="2"/>
  <c r="BE1828" i="2"/>
  <c r="BE1829" i="2"/>
  <c r="BE1833" i="2"/>
  <c r="BE1845" i="2"/>
  <c r="BE1849" i="2"/>
  <c r="BE1874" i="2"/>
  <c r="BE1888" i="2"/>
  <c r="BE1908" i="2"/>
  <c r="BE1957" i="2"/>
  <c r="BE1966" i="2"/>
  <c r="BE1968" i="2"/>
  <c r="BE2008" i="2"/>
  <c r="BE2024" i="2"/>
  <c r="BE2028" i="2"/>
  <c r="BE2045" i="2"/>
  <c r="BE2051" i="2"/>
  <c r="BE2054" i="2"/>
  <c r="BE2074" i="2"/>
  <c r="BE2077" i="2"/>
  <c r="BE2079" i="2"/>
  <c r="BE2081" i="2"/>
  <c r="BE2082" i="2"/>
  <c r="BE2094" i="2"/>
  <c r="BE2096" i="2"/>
  <c r="BE2111" i="2"/>
  <c r="BE2115" i="2"/>
  <c r="BE2119" i="2"/>
  <c r="BE2129" i="2"/>
  <c r="BE2132" i="2"/>
  <c r="BE2134" i="2"/>
  <c r="BE2140" i="2"/>
  <c r="BE2142" i="2"/>
  <c r="BE2149" i="2"/>
  <c r="BE2150" i="2"/>
  <c r="BE2152" i="2"/>
  <c r="BE2170" i="2"/>
  <c r="BE2174" i="2"/>
  <c r="BE2181" i="2"/>
  <c r="BE2194" i="2"/>
  <c r="BE2207" i="2"/>
  <c r="BE2218" i="2"/>
  <c r="BE2221" i="2"/>
  <c r="BE2223" i="2"/>
  <c r="BE2225" i="2"/>
  <c r="BE2228" i="2"/>
  <c r="BE2234" i="2"/>
  <c r="BE2240" i="2"/>
  <c r="BE2245" i="2"/>
  <c r="BE2257" i="2"/>
  <c r="BE2263" i="2"/>
  <c r="BE2271" i="2"/>
  <c r="BE2284" i="2"/>
  <c r="BE2291" i="2"/>
  <c r="BE2305" i="2"/>
  <c r="BE2321" i="2"/>
  <c r="BE2337" i="2"/>
  <c r="BE2357" i="2"/>
  <c r="BE2359" i="2"/>
  <c r="BE2372" i="2"/>
  <c r="BE2376" i="2"/>
  <c r="BE2384" i="2"/>
  <c r="BE2400" i="2"/>
  <c r="BE2415" i="2"/>
  <c r="BE2419" i="2"/>
  <c r="BE2427" i="2"/>
  <c r="BE2431" i="2"/>
  <c r="BE2438" i="2"/>
  <c r="BE2448" i="2"/>
  <c r="BE2459" i="2"/>
  <c r="BE2460" i="2"/>
  <c r="BE2464" i="2"/>
  <c r="BE2469" i="2"/>
  <c r="BE2476" i="2"/>
  <c r="BE2478" i="2"/>
  <c r="BE2491" i="2"/>
  <c r="BE2495" i="2"/>
  <c r="BE2521" i="2"/>
  <c r="BE2531" i="2"/>
  <c r="BE2533" i="2"/>
  <c r="BE2541" i="2"/>
  <c r="BE2545" i="2"/>
  <c r="BE2553" i="2"/>
  <c r="BE2557" i="2"/>
  <c r="BE2558" i="2"/>
  <c r="BE2561" i="2"/>
  <c r="BE2564" i="2"/>
  <c r="BE2565" i="2"/>
  <c r="BE2567" i="2"/>
  <c r="BE2569" i="2"/>
  <c r="BE2576" i="2"/>
  <c r="BE2580" i="2"/>
  <c r="BE2600" i="2"/>
  <c r="BE2602" i="2"/>
  <c r="BE2604" i="2"/>
  <c r="BE2612" i="2"/>
  <c r="BE2614" i="2"/>
  <c r="BE2618" i="2"/>
  <c r="BE2631" i="2"/>
  <c r="BE2632" i="2"/>
  <c r="BE2635" i="2"/>
  <c r="BE2638" i="2"/>
  <c r="BE2641" i="2"/>
  <c r="BE2643" i="2"/>
  <c r="BE2646" i="2"/>
  <c r="BE2674" i="2"/>
  <c r="BE2676" i="2"/>
  <c r="BE2680" i="2"/>
  <c r="BE2804" i="2"/>
  <c r="BE2812" i="2"/>
  <c r="BE2856" i="2"/>
  <c r="BE2860" i="2"/>
  <c r="BE2937" i="2"/>
  <c r="BE3198" i="2"/>
  <c r="J89" i="2"/>
  <c r="F92" i="2"/>
  <c r="BE158" i="2"/>
  <c r="BE163" i="2"/>
  <c r="BE188" i="2"/>
  <c r="BE193" i="2"/>
  <c r="BE212" i="2"/>
  <c r="BE217" i="2"/>
  <c r="BE219" i="2"/>
  <c r="BE230" i="2"/>
  <c r="BE255" i="2"/>
  <c r="BE260" i="2"/>
  <c r="BE271" i="2"/>
  <c r="BE273" i="2"/>
  <c r="BE302" i="2"/>
  <c r="BE323" i="2"/>
  <c r="BE350" i="2"/>
  <c r="BE359" i="2"/>
  <c r="BE362" i="2"/>
  <c r="BE368" i="2"/>
  <c r="BE374" i="2"/>
  <c r="BE376" i="2"/>
  <c r="BE384" i="2"/>
  <c r="BE406" i="2"/>
  <c r="BE425" i="2"/>
  <c r="BE427" i="2"/>
  <c r="BE431" i="2"/>
  <c r="BE437" i="2"/>
  <c r="BE441" i="2"/>
  <c r="BE446" i="2"/>
  <c r="BE447" i="2"/>
  <c r="BE498" i="2"/>
  <c r="BE522" i="2"/>
  <c r="BE526" i="2"/>
  <c r="BE538" i="2"/>
  <c r="BE542" i="2"/>
  <c r="BE551" i="2"/>
  <c r="BE554" i="2"/>
  <c r="BE567" i="2"/>
  <c r="BE570" i="2"/>
  <c r="BE581" i="2"/>
  <c r="BE583" i="2"/>
  <c r="BE585" i="2"/>
  <c r="BE589" i="2"/>
  <c r="BE619" i="2"/>
  <c r="BE627" i="2"/>
  <c r="BE647" i="2"/>
  <c r="BE669" i="2"/>
  <c r="BE745" i="2"/>
  <c r="BE778" i="2"/>
  <c r="BE780" i="2"/>
  <c r="BE786" i="2"/>
  <c r="BE813" i="2"/>
  <c r="BE817" i="2"/>
  <c r="BE825" i="2"/>
  <c r="BE832" i="2"/>
  <c r="BE839" i="2"/>
  <c r="BE845" i="2"/>
  <c r="BE863" i="2"/>
  <c r="BE869" i="2"/>
  <c r="BE924" i="2"/>
  <c r="BE960" i="2"/>
  <c r="BE977" i="2"/>
  <c r="BE989" i="2"/>
  <c r="BE1002" i="2"/>
  <c r="BE1007" i="2"/>
  <c r="BE1034" i="2"/>
  <c r="BE1043" i="2"/>
  <c r="BE1047" i="2"/>
  <c r="BE1053" i="2"/>
  <c r="BE1060" i="2"/>
  <c r="BE1065" i="2"/>
  <c r="BE1068" i="2"/>
  <c r="BE1076" i="2"/>
  <c r="BE1146" i="2"/>
  <c r="BE1156" i="2"/>
  <c r="BE1190" i="2"/>
  <c r="BE1213" i="2"/>
  <c r="BE1259" i="2"/>
  <c r="BE1279" i="2"/>
  <c r="BE1296" i="2"/>
  <c r="BE1360" i="2"/>
  <c r="BE1381" i="2"/>
  <c r="BE1395" i="2"/>
  <c r="BE1398" i="2"/>
  <c r="BE1402" i="2"/>
  <c r="BE1410" i="2"/>
  <c r="BE1435" i="2"/>
  <c r="BE1442" i="2"/>
  <c r="BE1446" i="2"/>
  <c r="BE1461" i="2"/>
  <c r="BE1483" i="2"/>
  <c r="BE1497" i="2"/>
  <c r="BE1499" i="2"/>
  <c r="BE1533" i="2"/>
  <c r="BE1554" i="2"/>
  <c r="BE1558" i="2"/>
  <c r="BE1560" i="2"/>
  <c r="BE1567" i="2"/>
  <c r="BE1573" i="2"/>
  <c r="BE1580" i="2"/>
  <c r="BE1582" i="2"/>
  <c r="BE1591" i="2"/>
  <c r="BE1593" i="2"/>
  <c r="BE1600" i="2"/>
  <c r="BE1602" i="2"/>
  <c r="BE1606" i="2"/>
  <c r="BE1608" i="2"/>
  <c r="BE1635" i="2"/>
  <c r="BE1662" i="2"/>
  <c r="BE1674" i="2"/>
  <c r="BE1695" i="2"/>
  <c r="BE1697" i="2"/>
  <c r="BE1729" i="2"/>
  <c r="BE1732" i="2"/>
  <c r="BE1738" i="2"/>
  <c r="BE1742" i="2"/>
  <c r="BE1746" i="2"/>
  <c r="BE1747" i="2"/>
  <c r="BE1748" i="2"/>
  <c r="BE1750" i="2"/>
  <c r="BE1762" i="2"/>
  <c r="BE1772" i="2"/>
  <c r="BE1774" i="2"/>
  <c r="BE1778" i="2"/>
  <c r="BE1784" i="2"/>
  <c r="BE1797" i="2"/>
  <c r="BE1805" i="2"/>
  <c r="BE1808" i="2"/>
  <c r="BE1810" i="2"/>
  <c r="BE1812" i="2"/>
  <c r="BE1814" i="2"/>
  <c r="BE1847" i="2"/>
  <c r="BE1853" i="2"/>
  <c r="BE1865" i="2"/>
  <c r="BE1867" i="2"/>
  <c r="BE1878" i="2"/>
  <c r="BE1910" i="2"/>
  <c r="BE1921" i="2"/>
  <c r="BE1931" i="2"/>
  <c r="BE1936" i="2"/>
  <c r="BE1955" i="2"/>
  <c r="BE1961" i="2"/>
  <c r="BE1970" i="2"/>
  <c r="BE1978" i="2"/>
  <c r="BE1994" i="2"/>
  <c r="BE2000" i="2"/>
  <c r="BE2010" i="2"/>
  <c r="BE2016" i="2"/>
  <c r="BE2020" i="2"/>
  <c r="BE2022" i="2"/>
  <c r="BE2060" i="2"/>
  <c r="BE2061" i="2"/>
  <c r="BE2064" i="2"/>
  <c r="BE2065" i="2"/>
  <c r="BE2068" i="2"/>
  <c r="BE2071" i="2"/>
  <c r="BE2083" i="2"/>
  <c r="BE2144" i="2"/>
  <c r="BE2156" i="2"/>
  <c r="BE2163" i="2"/>
  <c r="BE2171" i="2"/>
  <c r="BE2173" i="2"/>
  <c r="BE2177" i="2"/>
  <c r="BE2178" i="2"/>
  <c r="BE2193" i="2"/>
  <c r="BE2198" i="2"/>
  <c r="BE2202" i="2"/>
  <c r="BE2247" i="2"/>
  <c r="BE2254" i="2"/>
  <c r="BE2256" i="2"/>
  <c r="BE2259" i="2"/>
  <c r="BE2267" i="2"/>
  <c r="BE2269" i="2"/>
  <c r="BE2276" i="2"/>
  <c r="BE2280" i="2"/>
  <c r="BE2295" i="2"/>
  <c r="BE2297" i="2"/>
  <c r="BE2299" i="2"/>
  <c r="BE2301" i="2"/>
  <c r="BE2317" i="2"/>
  <c r="BE2323" i="2"/>
  <c r="BE2325" i="2"/>
  <c r="BE2329" i="2"/>
  <c r="BE2333" i="2"/>
  <c r="BE2343" i="2"/>
  <c r="BE2345" i="2"/>
  <c r="BE2353" i="2"/>
  <c r="BE2355" i="2"/>
  <c r="BE2361" i="2"/>
  <c r="BE2363" i="2"/>
  <c r="BE2365" i="2"/>
  <c r="BE2368" i="2"/>
  <c r="BE2374" i="2"/>
  <c r="BE2380" i="2"/>
  <c r="BE2386" i="2"/>
  <c r="BE2392" i="2"/>
  <c r="BE2395" i="2"/>
  <c r="BE2406" i="2"/>
  <c r="BE2412" i="2"/>
  <c r="BE2425" i="2"/>
  <c r="BE2429" i="2"/>
  <c r="BE2437" i="2"/>
  <c r="BE2441" i="2"/>
  <c r="BE2453" i="2"/>
  <c r="BE2467" i="2"/>
  <c r="BE2483" i="2"/>
  <c r="BE2497" i="2"/>
  <c r="BE2503" i="2"/>
  <c r="BE2506" i="2"/>
  <c r="BE2508" i="2"/>
  <c r="BE2523" i="2"/>
  <c r="BE2527" i="2"/>
  <c r="BE2529" i="2"/>
  <c r="BE2548" i="2"/>
  <c r="BE2556" i="2"/>
  <c r="BE2573" i="2"/>
  <c r="BE2574" i="2"/>
  <c r="BE2577" i="2"/>
  <c r="BE2603" i="2"/>
  <c r="BE2613" i="2"/>
  <c r="BE2616" i="2"/>
  <c r="BE2622" i="2"/>
  <c r="BE2625" i="2"/>
  <c r="BE2628" i="2"/>
  <c r="BE2634" i="2"/>
  <c r="BE2644" i="2"/>
  <c r="BE2647" i="2"/>
  <c r="BE2656" i="2"/>
  <c r="BE2661" i="2"/>
  <c r="BE2687" i="2"/>
  <c r="BE2696" i="2"/>
  <c r="BE2704" i="2"/>
  <c r="BE2715" i="2"/>
  <c r="BE2721" i="2"/>
  <c r="BE2728" i="2"/>
  <c r="BE2749" i="2"/>
  <c r="BE2773" i="2"/>
  <c r="BE2798" i="2"/>
  <c r="BE2810" i="2"/>
  <c r="BE2854" i="2"/>
  <c r="BE2870" i="2"/>
  <c r="BE2874" i="2"/>
  <c r="BE2878" i="2"/>
  <c r="BE2880" i="2"/>
  <c r="BE2887" i="2"/>
  <c r="BE2969" i="2"/>
  <c r="BE3013" i="2"/>
  <c r="BE3025" i="2"/>
  <c r="BE3055" i="2"/>
  <c r="BE3084" i="2"/>
  <c r="BE3085" i="2"/>
  <c r="BE3095" i="2"/>
  <c r="BE3179" i="2"/>
  <c r="BE3200" i="2"/>
  <c r="BE3203" i="2"/>
  <c r="E85" i="2"/>
  <c r="BE159" i="2"/>
  <c r="BE160" i="2"/>
  <c r="BE162" i="2"/>
  <c r="BE177" i="2"/>
  <c r="BE203" i="2"/>
  <c r="BE205" i="2"/>
  <c r="BE216" i="2"/>
  <c r="BE226" i="2"/>
  <c r="BE228" i="2"/>
  <c r="BE232" i="2"/>
  <c r="BE267" i="2"/>
  <c r="BE295" i="2"/>
  <c r="BE308" i="2"/>
  <c r="BE326" i="2"/>
  <c r="BE328" i="2"/>
  <c r="BE335" i="2"/>
  <c r="BE363" i="2"/>
  <c r="BE380" i="2"/>
  <c r="BE414" i="2"/>
  <c r="BE421" i="2"/>
  <c r="BE432" i="2"/>
  <c r="BE433" i="2"/>
  <c r="BE435" i="2"/>
  <c r="BE448" i="2"/>
  <c r="BE449" i="2"/>
  <c r="BE486" i="2"/>
  <c r="BE523" i="2"/>
  <c r="BE525" i="2"/>
  <c r="BE562" i="2"/>
  <c r="BE568" i="2"/>
  <c r="BE579" i="2"/>
  <c r="BE588" i="2"/>
  <c r="BE593" i="2"/>
  <c r="BE601" i="2"/>
  <c r="BE606" i="2"/>
  <c r="BE610" i="2"/>
  <c r="BE629" i="2"/>
  <c r="BE673" i="2"/>
  <c r="BE727" i="2"/>
  <c r="BE782" i="2"/>
  <c r="BE797" i="2"/>
  <c r="BE811" i="2"/>
  <c r="BE815" i="2"/>
  <c r="BE819" i="2"/>
  <c r="BE823" i="2"/>
  <c r="BE827" i="2"/>
  <c r="BE847" i="2"/>
  <c r="BE851" i="2"/>
  <c r="BE865" i="2"/>
  <c r="BE882" i="2"/>
  <c r="BE888" i="2"/>
  <c r="BE899" i="2"/>
  <c r="BE904" i="2"/>
  <c r="BE920" i="2"/>
  <c r="BE950" i="2"/>
  <c r="BE971" i="2"/>
  <c r="BE996" i="2"/>
  <c r="BE998" i="2"/>
  <c r="BE1006" i="2"/>
  <c r="BE1016" i="2"/>
  <c r="BE1022" i="2"/>
  <c r="BE1023" i="2"/>
  <c r="BE1026" i="2"/>
  <c r="BE1045" i="2"/>
  <c r="BE1051" i="2"/>
  <c r="BE1055" i="2"/>
  <c r="BE1062" i="2"/>
  <c r="BE1066" i="2"/>
  <c r="BE1073" i="2"/>
  <c r="BE1074" i="2"/>
  <c r="BE1078" i="2"/>
  <c r="BE1123" i="2"/>
  <c r="BE1139" i="2"/>
  <c r="BE1148" i="2"/>
  <c r="BE1188" i="2"/>
  <c r="BE1192" i="2"/>
  <c r="BE1261" i="2"/>
  <c r="BE1263" i="2"/>
  <c r="BE1292" i="2"/>
  <c r="BE1298" i="2"/>
  <c r="BE1303" i="2"/>
  <c r="BE1308" i="2"/>
  <c r="BE1324" i="2"/>
  <c r="BE1328" i="2"/>
  <c r="BE1330" i="2"/>
  <c r="BE1358" i="2"/>
  <c r="BE1391" i="2"/>
  <c r="BE1396" i="2"/>
  <c r="BE1399" i="2"/>
  <c r="BE1412" i="2"/>
  <c r="BE1430" i="2"/>
  <c r="BE1440" i="2"/>
  <c r="BE1481" i="2"/>
  <c r="BE1501" i="2"/>
  <c r="BE1505" i="2"/>
  <c r="BE1507" i="2"/>
  <c r="BE1521" i="2"/>
  <c r="BE1523" i="2"/>
  <c r="BE1531" i="2"/>
  <c r="BE1547" i="2"/>
  <c r="BE1556" i="2"/>
  <c r="BE1569" i="2"/>
  <c r="BE1571" i="2"/>
  <c r="BE1589" i="2"/>
  <c r="BE1598" i="2"/>
  <c r="BE1620" i="2"/>
  <c r="BE1622" i="2"/>
  <c r="BE1624" i="2"/>
  <c r="BE1625" i="2"/>
  <c r="BE1637" i="2"/>
  <c r="BE1660" i="2"/>
  <c r="BE1673" i="2"/>
  <c r="BE1676" i="2"/>
  <c r="BE1682" i="2"/>
  <c r="BE1684" i="2"/>
  <c r="BE1693" i="2"/>
  <c r="BE1699" i="2"/>
  <c r="BE1703" i="2"/>
  <c r="BE1707" i="2"/>
  <c r="BE1713" i="2"/>
  <c r="BE1719" i="2"/>
  <c r="BE1721" i="2"/>
  <c r="BE1734" i="2"/>
  <c r="BE1740" i="2"/>
  <c r="BE1743" i="2"/>
  <c r="BE1745" i="2"/>
  <c r="BE1756" i="2"/>
  <c r="BE1766" i="2"/>
  <c r="BE1803" i="2"/>
  <c r="BE1804" i="2"/>
  <c r="BE1806" i="2"/>
  <c r="BE1822" i="2"/>
  <c r="BE1824" i="2"/>
  <c r="BE1835" i="2"/>
  <c r="BE1843" i="2"/>
  <c r="BE1855" i="2"/>
  <c r="BE1862" i="2"/>
  <c r="BE1876" i="2"/>
  <c r="BE1897" i="2"/>
  <c r="BE1912" i="2"/>
  <c r="BE1972" i="2"/>
  <c r="BE1980" i="2"/>
  <c r="BE1982" i="2"/>
  <c r="BE1990" i="2"/>
  <c r="BE2006" i="2"/>
  <c r="BE2018" i="2"/>
  <c r="BE2026" i="2"/>
  <c r="BE2047" i="2"/>
  <c r="BE2049" i="2"/>
  <c r="BE2053" i="2"/>
  <c r="BE2063" i="2"/>
  <c r="BE2067" i="2"/>
  <c r="BE2069" i="2"/>
  <c r="BE2073" i="2"/>
  <c r="BE2076" i="2"/>
  <c r="BE2078" i="2"/>
  <c r="BE2080" i="2"/>
  <c r="BE2092" i="2"/>
  <c r="BE2104" i="2"/>
  <c r="BE2112" i="2"/>
  <c r="BE2114" i="2"/>
  <c r="BE2117" i="2"/>
  <c r="BE2123" i="2"/>
  <c r="BE2127" i="2"/>
  <c r="BE2131" i="2"/>
  <c r="BE2136" i="2"/>
  <c r="BE2138" i="2"/>
  <c r="BE2143" i="2"/>
  <c r="BE2154" i="2"/>
  <c r="BE2158" i="2"/>
  <c r="BE2168" i="2"/>
  <c r="BE2175" i="2"/>
  <c r="BE2179" i="2"/>
  <c r="BE2183" i="2"/>
  <c r="BE2213" i="2"/>
  <c r="BE2214" i="2"/>
  <c r="BE2219" i="2"/>
  <c r="BE2222" i="2"/>
  <c r="BE2226" i="2"/>
  <c r="BE2233" i="2"/>
  <c r="BE2235" i="2"/>
  <c r="BE2252" i="2"/>
  <c r="BE2265" i="2"/>
  <c r="BE2278" i="2"/>
  <c r="BE2282" i="2"/>
  <c r="BE2290" i="2"/>
  <c r="BE2296" i="2"/>
  <c r="BE2306" i="2"/>
  <c r="BE2307" i="2"/>
  <c r="BE2315" i="2"/>
  <c r="BE2319" i="2"/>
  <c r="BE2327" i="2"/>
  <c r="BE2335" i="2"/>
  <c r="BE2341" i="2"/>
  <c r="BE2366" i="2"/>
  <c r="BE2378" i="2"/>
  <c r="BE2382" i="2"/>
  <c r="BE2393" i="2"/>
  <c r="BE2404" i="2"/>
  <c r="BE2417" i="2"/>
  <c r="BE2433" i="2"/>
  <c r="BE2439" i="2"/>
  <c r="BE2446" i="2"/>
  <c r="BE2452" i="2"/>
  <c r="BE2454" i="2"/>
  <c r="BE2461" i="2"/>
  <c r="BE2463" i="2"/>
  <c r="BE2466" i="2"/>
  <c r="BE2470" i="2"/>
  <c r="BE2485" i="2"/>
  <c r="BE2487" i="2"/>
  <c r="BE2493" i="2"/>
  <c r="BE2499" i="2"/>
  <c r="BE2504" i="2"/>
  <c r="BE2525" i="2"/>
  <c r="BE2535" i="2"/>
  <c r="BE2537" i="2"/>
  <c r="BE2543" i="2"/>
  <c r="BE2547" i="2"/>
  <c r="BE2554" i="2"/>
  <c r="BE2560" i="2"/>
  <c r="BE2562" i="2"/>
  <c r="BE2571" i="2"/>
  <c r="BE2579" i="2"/>
  <c r="BE2581" i="2"/>
  <c r="BE2583" i="2"/>
  <c r="BE2601" i="2"/>
  <c r="BE2608" i="2"/>
  <c r="BE2623" i="2"/>
  <c r="BE2626" i="2"/>
  <c r="BE2629" i="2"/>
  <c r="BE2636" i="2"/>
  <c r="BE2639" i="2"/>
  <c r="BE2642" i="2"/>
  <c r="BE2645" i="2"/>
  <c r="BE2649" i="2"/>
  <c r="BE2659" i="2"/>
  <c r="BE2666" i="2"/>
  <c r="BE2668" i="2"/>
  <c r="BE2678" i="2"/>
  <c r="BE2689" i="2"/>
  <c r="BE2706" i="2"/>
  <c r="BE2713" i="2"/>
  <c r="BE2736" i="2"/>
  <c r="BE2775" i="2"/>
  <c r="BE2800" i="2"/>
  <c r="BE2806" i="2"/>
  <c r="BE2827" i="2"/>
  <c r="BE2862" i="2"/>
  <c r="BE2872" i="2"/>
  <c r="BE2876" i="2"/>
  <c r="BE2879" i="2"/>
  <c r="BE2882" i="2"/>
  <c r="BE2911" i="2"/>
  <c r="BE2931" i="2"/>
  <c r="BE2961" i="2"/>
  <c r="BE2963" i="2"/>
  <c r="BE2973" i="2"/>
  <c r="BE2975" i="2"/>
  <c r="BE3021" i="2"/>
  <c r="BE3051" i="2"/>
  <c r="BE3056" i="2"/>
  <c r="BE3060" i="2"/>
  <c r="BE3064" i="2"/>
  <c r="BE3080" i="2"/>
  <c r="BE3097" i="2"/>
  <c r="BE3172" i="2"/>
  <c r="BE3184" i="2"/>
  <c r="BE3188" i="2"/>
  <c r="BE3190" i="2"/>
  <c r="BE3197" i="2"/>
  <c r="F34" i="2"/>
  <c r="BA95" i="1" s="1"/>
  <c r="F34" i="3"/>
  <c r="BA96" i="1" s="1"/>
  <c r="F37" i="3"/>
  <c r="BD96" i="1" s="1"/>
  <c r="J34" i="4"/>
  <c r="AW97" i="1" s="1"/>
  <c r="F35" i="2"/>
  <c r="BB95" i="1" s="1"/>
  <c r="F36" i="2"/>
  <c r="BC95" i="1" s="1"/>
  <c r="F37" i="2"/>
  <c r="BD95" i="1" s="1"/>
  <c r="F36" i="3"/>
  <c r="BC96" i="1" s="1"/>
  <c r="F35" i="3"/>
  <c r="BB96" i="1" s="1"/>
  <c r="F34" i="4"/>
  <c r="BA97" i="1" s="1"/>
  <c r="J34" i="2"/>
  <c r="AW95" i="1" s="1"/>
  <c r="J34" i="3"/>
  <c r="AW96" i="1" s="1"/>
  <c r="F35" i="4"/>
  <c r="BB97" i="1"/>
  <c r="F36" i="4"/>
  <c r="BC97" i="1" s="1"/>
  <c r="F37" i="4"/>
  <c r="BD97" i="1"/>
  <c r="BK3192" i="2" l="1"/>
  <c r="J3192" i="2" s="1"/>
  <c r="J131" i="2" s="1"/>
  <c r="H5" i="11"/>
  <c r="H6" i="11"/>
  <c r="H7" i="11" s="1"/>
  <c r="H12" i="11" s="1"/>
  <c r="H17" i="11" s="1"/>
  <c r="H18" i="11" s="1"/>
  <c r="H301" i="10"/>
  <c r="H6" i="10" s="1"/>
  <c r="H7" i="10" s="1"/>
  <c r="H12" i="10" s="1"/>
  <c r="H17" i="10" s="1"/>
  <c r="H18" i="10" s="1"/>
  <c r="H5" i="10"/>
  <c r="T156" i="2"/>
  <c r="P124" i="4"/>
  <c r="AU97" i="1"/>
  <c r="R132" i="3"/>
  <c r="R131" i="3" s="1"/>
  <c r="T1403" i="2"/>
  <c r="P1403" i="2"/>
  <c r="R124" i="4"/>
  <c r="P343" i="3"/>
  <c r="P156" i="2"/>
  <c r="T343" i="3"/>
  <c r="P132" i="3"/>
  <c r="P131" i="3" s="1"/>
  <c r="AU96" i="1" s="1"/>
  <c r="T132" i="3"/>
  <c r="T131" i="3"/>
  <c r="R1403" i="2"/>
  <c r="R155" i="2" s="1"/>
  <c r="T124" i="4"/>
  <c r="R156" i="2"/>
  <c r="BK156" i="2"/>
  <c r="J156" i="2" s="1"/>
  <c r="J97" i="2" s="1"/>
  <c r="BK132" i="3"/>
  <c r="J132" i="3" s="1"/>
  <c r="J97" i="3" s="1"/>
  <c r="BK343" i="3"/>
  <c r="J343" i="3"/>
  <c r="J108" i="3"/>
  <c r="BK124" i="4"/>
  <c r="J124" i="4" s="1"/>
  <c r="J30" i="4" s="1"/>
  <c r="AG97" i="1" s="1"/>
  <c r="BK1403" i="2"/>
  <c r="J1403" i="2" s="1"/>
  <c r="J108" i="2" s="1"/>
  <c r="J33" i="2"/>
  <c r="AV95" i="1" s="1"/>
  <c r="AT95" i="1" s="1"/>
  <c r="F33" i="2"/>
  <c r="AZ95" i="1" s="1"/>
  <c r="F33" i="3"/>
  <c r="AZ96" i="1" s="1"/>
  <c r="J33" i="4"/>
  <c r="AV97" i="1"/>
  <c r="AT97" i="1"/>
  <c r="F33" i="4"/>
  <c r="AZ97" i="1"/>
  <c r="BB94" i="1"/>
  <c r="W31" i="1" s="1"/>
  <c r="BC94" i="1"/>
  <c r="W32" i="1" s="1"/>
  <c r="BA94" i="1"/>
  <c r="W30" i="1" s="1"/>
  <c r="BD94" i="1"/>
  <c r="W33" i="1" s="1"/>
  <c r="J33" i="3"/>
  <c r="AV96" i="1"/>
  <c r="AT96" i="1" s="1"/>
  <c r="P155" i="2" l="1"/>
  <c r="AU95" i="1" s="1"/>
  <c r="AU94" i="1" s="1"/>
  <c r="T155" i="2"/>
  <c r="BK155" i="2"/>
  <c r="J155" i="2" s="1"/>
  <c r="J96" i="2" s="1"/>
  <c r="BK131" i="3"/>
  <c r="J131" i="3" s="1"/>
  <c r="J96" i="3" s="1"/>
  <c r="J96" i="4"/>
  <c r="J39" i="4"/>
  <c r="AN97" i="1"/>
  <c r="AX94" i="1"/>
  <c r="AZ94" i="1"/>
  <c r="W29" i="1" s="1"/>
  <c r="AY94" i="1"/>
  <c r="AW94" i="1"/>
  <c r="AK30" i="1" s="1"/>
  <c r="J30" i="3" l="1"/>
  <c r="AG96" i="1" s="1"/>
  <c r="J30" i="2"/>
  <c r="AG95" i="1" s="1"/>
  <c r="AN95" i="1" s="1"/>
  <c r="AV94" i="1"/>
  <c r="AK29" i="1" s="1"/>
  <c r="J39" i="3" l="1"/>
  <c r="J39" i="2"/>
  <c r="AN96" i="1"/>
  <c r="AG94" i="1"/>
  <c r="AK26" i="1" s="1"/>
  <c r="AT94" i="1"/>
  <c r="AN94" i="1" l="1"/>
  <c r="AK35" i="1"/>
</calcChain>
</file>

<file path=xl/sharedStrings.xml><?xml version="1.0" encoding="utf-8"?>
<sst xmlns="http://schemas.openxmlformats.org/spreadsheetml/2006/main" count="40038" uniqueCount="7375">
  <si>
    <t>Export Komplet</t>
  </si>
  <si>
    <t/>
  </si>
  <si>
    <t>2.0</t>
  </si>
  <si>
    <t>ZAMOK</t>
  </si>
  <si>
    <t>False</t>
  </si>
  <si>
    <t>{fde86f5d-a02a-4ccd-8708-59d245d826e2}</t>
  </si>
  <si>
    <t>0,01</t>
  </si>
  <si>
    <t>21</t>
  </si>
  <si>
    <t>15</t>
  </si>
  <si>
    <t>REKAPITULACE STAVBY</t>
  </si>
  <si>
    <t>v ---  níže se nacházejí doplnkové a pomocné údaje k sestavám  --- v</t>
  </si>
  <si>
    <t>Návod na vyplnění</t>
  </si>
  <si>
    <t>0,001</t>
  </si>
  <si>
    <t>Kód:</t>
  </si>
  <si>
    <t>20-301</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</si>
  <si>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</si>
  <si>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</si>
  <si>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Rekonstrukce objektu koleje G ČZU</t>
  </si>
  <si>
    <t>KSO:</t>
  </si>
  <si>
    <t>CC-CZ:</t>
  </si>
  <si>
    <t>Místo:</t>
  </si>
  <si>
    <t xml:space="preserve"> </t>
  </si>
  <si>
    <t>Datum:</t>
  </si>
  <si>
    <t>Zadavatel:</t>
  </si>
  <si>
    <t>IČ:</t>
  </si>
  <si>
    <t>60460709</t>
  </si>
  <si>
    <t>Česká zemědělská univerzita v Praze</t>
  </si>
  <si>
    <t>DIČ:</t>
  </si>
  <si>
    <t>CZ60460709</t>
  </si>
  <si>
    <t>Uchazeč:</t>
  </si>
  <si>
    <t>Vyplň údaj</t>
  </si>
  <si>
    <t>Projektant:</t>
  </si>
  <si>
    <t>04779398</t>
  </si>
  <si>
    <t>Boa Construction s.r.o.</t>
  </si>
  <si>
    <t>CZ04779398</t>
  </si>
  <si>
    <t>True</t>
  </si>
  <si>
    <t>Zpracovatel:</t>
  </si>
  <si>
    <t>Poznámka:</t>
  </si>
  <si>
    <t>1) Součástí předkládaného výkazu výměr je kompletní projektová dokumentace stavby, která podrobně definuje jednotlivé dodávky a služby._x000D_
_x000D_
2) Zhotovitel je před podáním své nabídky povinen se seznámit s kompletní projektovou dokumentací, stavem stavby, jejího okolí a podmínek realizace a do ceny jednotlivých dodávek a služeb započíst veškeré materiály a práce nezbytné k dokonalému a kompletnímu provedení stavby.</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</si>
  <si>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</si>
  <si>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</si>
  <si>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</si>
  <si>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</si>
  <si>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</si>
  <si>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</si>
  <si>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</si>
  <si>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</si>
  <si>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</si>
  <si>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</si>
  <si>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</si>
  <si>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</si>
  <si>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</si>
  <si>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</si>
  <si>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</si>
  <si>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</si>
  <si>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</si>
  <si>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</si>
  <si>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</si>
  <si>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</si>
  <si>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</si>
  <si>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</si>
  <si>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</si>
  <si>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</si>
  <si>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</si>
  <si>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</si>
  <si>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</si>
  <si>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</si>
  <si>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</si>
  <si>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</si>
  <si>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</si>
  <si>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</si>
  <si>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</si>
  <si>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</si>
  <si>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</si>
  <si>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</si>
  <si>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</si>
  <si>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</si>
  <si>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</si>
  <si>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</si>
  <si>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</si>
  <si>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</si>
  <si>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</si>
  <si>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</si>
  <si>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</si>
  <si>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SO-01</t>
  </si>
  <si>
    <t>Stavební úpravy</t>
  </si>
  <si>
    <t>STA</t>
  </si>
  <si>
    <t>1</t>
  </si>
  <si>
    <t>{9cab0579-427e-471f-bced-992aa90d2a1d}</t>
  </si>
  <si>
    <t>2</t>
  </si>
  <si>
    <t>SO-02</t>
  </si>
  <si>
    <t>Zpevněné plochy a venkovní práce</t>
  </si>
  <si>
    <t>{3754b33a-6143-48e2-a2bc-1d91eab59297}</t>
  </si>
  <si>
    <t>SO-03</t>
  </si>
  <si>
    <t>Mobiliář a vybavení</t>
  </si>
  <si>
    <t>{fc540041-a617-42e8-939b-141d35e1a843}</t>
  </si>
  <si>
    <t>KRYCÍ LIST SOUPISU PRACÍ</t>
  </si>
  <si>
    <t>Objekt:</t>
  </si>
  <si>
    <t>SO-01 - Stavební úpravy</t>
  </si>
  <si>
    <t>REKAPITULACE ČLENĚNÍ SOUPISU PRACÍ</t>
  </si>
  <si>
    <t>Kód dílu - Popis</t>
  </si>
  <si>
    <t>Cena celkem [CZK]</t>
  </si>
  <si>
    <t>Náklady ze soupisu prací</t>
  </si>
  <si>
    <t>-1</t>
  </si>
  <si>
    <t>HSV - Práce a dodávky HSV</t>
  </si>
  <si>
    <t xml:space="preserve">    11 - Přípravné a přidružené práce</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</si>
  <si>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</si>
  <si>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</si>
  <si>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</si>
  <si>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</si>
  <si>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</si>
  <si>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</si>
  <si>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</si>
  <si>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</si>
  <si>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</si>
  <si>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</si>
  <si>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</si>
  <si>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</si>
  <si>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</si>
  <si>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</si>
  <si>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t>
  </si>
  <si>
    <t xml:space="preserve">    725 - Zdravotechnika - zařizovací předměty</t>
  </si>
  <si>
    <t xml:space="preserve">    727 - Požární ochrana</t>
  </si>
  <si>
    <t xml:space="preserve">    733 - Ústřední vytápění </t>
  </si>
  <si>
    <t xml:space="preserve">    751 - Vzduchotechnika</t>
  </si>
  <si>
    <t xml:space="preserve">    752 - Chlazení</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</si>
  <si>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</si>
  <si>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</si>
  <si>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</si>
  <si>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</si>
  <si>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</si>
  <si>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</si>
  <si>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</si>
  <si>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</si>
  <si>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</si>
  <si>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</si>
  <si>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</si>
  <si>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 xml:space="preserve">    787 - Dokončovací práce - zasklívání</t>
  </si>
  <si>
    <t>M - Práce a dodávky M</t>
  </si>
  <si>
    <t xml:space="preserve">    21-M - Elektromontáže</t>
  </si>
  <si>
    <t>OST - Ostatní</t>
  </si>
  <si>
    <t>VRN - Vedlejší rozpočtové náklady</t>
  </si>
  <si>
    <t>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</si>
  <si>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</si>
  <si>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</si>
  <si>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</si>
  <si>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</si>
  <si>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</si>
  <si>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</si>
  <si>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</si>
  <si>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</si>
  <si>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</si>
  <si>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</si>
  <si>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</si>
  <si>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</si>
  <si>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</si>
  <si>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</si>
  <si>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</si>
  <si>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</si>
  <si>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11</t>
  </si>
  <si>
    <t>Přípravné a přidružené práce</t>
  </si>
  <si>
    <t>K</t>
  </si>
  <si>
    <t>01001R01</t>
  </si>
  <si>
    <t>Vyklizení a vyčištění prostoru - součástí není vystěhování nábytku</t>
  </si>
  <si>
    <t>soubor</t>
  </si>
  <si>
    <t>4</t>
  </si>
  <si>
    <t>1912725974</t>
  </si>
  <si>
    <t>01001R02</t>
  </si>
  <si>
    <t>Vypískání podzemních sítí, jejich vytyčení, ochrana, příp. odpojení</t>
  </si>
  <si>
    <t>-102959729</t>
  </si>
  <si>
    <t>3</t>
  </si>
  <si>
    <t>01001R03</t>
  </si>
  <si>
    <t>Provedení ochranných opatření, ochrana zabudovaných konstrukcí, zpevněných ploch a zeleně</t>
  </si>
  <si>
    <t>-1604279535</t>
  </si>
  <si>
    <t>01001R04</t>
  </si>
  <si>
    <t>Předložení požadovaných vzorků materiálů a katalogových listů ostatních dodávaných prvků</t>
  </si>
  <si>
    <t>1114190313</t>
  </si>
  <si>
    <t>5</t>
  </si>
  <si>
    <t>01001R05</t>
  </si>
  <si>
    <t>Provedení předepsaných sondážních prací, vyhodnocení</t>
  </si>
  <si>
    <t>628820862</t>
  </si>
  <si>
    <t>6</t>
  </si>
  <si>
    <t>01001R07</t>
  </si>
  <si>
    <t>Vystěhování nábytku s demontáží, naložením do přistaveného kontejneru ve vzdálenosti do 50 m v budově v. do 12 m</t>
  </si>
  <si>
    <t>kus</t>
  </si>
  <si>
    <t>598758505</t>
  </si>
  <si>
    <t>VV</t>
  </si>
  <si>
    <t>150-60" chladnička</t>
  </si>
  <si>
    <t>150 "zrcadlová skříňka</t>
  </si>
  <si>
    <t>300 "peřináč</t>
  </si>
  <si>
    <t>300-60" polička</t>
  </si>
  <si>
    <t>300-10 "postel</t>
  </si>
  <si>
    <t>300-10 "zásuvka pod lůžkem</t>
  </si>
  <si>
    <t>300-10 "mobilní kontejner</t>
  </si>
  <si>
    <t>300 "stěna pokojová</t>
  </si>
  <si>
    <t>300 "skříňový nástavec</t>
  </si>
  <si>
    <t>150-10 "botníková stěna</t>
  </si>
  <si>
    <t>(300-60)*2 "židle+stůl</t>
  </si>
  <si>
    <t>300-60 "polštář, přikrývka, lampička - sada</t>
  </si>
  <si>
    <t>Součet</t>
  </si>
  <si>
    <t>7</t>
  </si>
  <si>
    <t>01001R08</t>
  </si>
  <si>
    <t>Vystěhování nábytku s demontáží, uložením do skladu ve vzdálenosti do 200 m v budově v. do 12 m</t>
  </si>
  <si>
    <t>-1176748715</t>
  </si>
  <si>
    <t>60" chladnička</t>
  </si>
  <si>
    <t>60" polička</t>
  </si>
  <si>
    <t>10 "postel</t>
  </si>
  <si>
    <t>10 "zásuvka pod lůžkem</t>
  </si>
  <si>
    <t>10 "mobilní kontejner</t>
  </si>
  <si>
    <t>10 "botníková stěna</t>
  </si>
  <si>
    <t>60+60 "židle+stůl</t>
  </si>
  <si>
    <t>60 "polštář, přikrývka, lampička - sada</t>
  </si>
  <si>
    <t>Zemní práce</t>
  </si>
  <si>
    <t>8</t>
  </si>
  <si>
    <t>113106121</t>
  </si>
  <si>
    <t>Rozebrání dlažeb z betonových nebo kamenných dlaždic komunikací pro pěší ručně</t>
  </si>
  <si>
    <t>m2</t>
  </si>
  <si>
    <t>CS ÚRS 2022 01</t>
  </si>
  <si>
    <t>-1003576780</t>
  </si>
  <si>
    <t>2,78*0,45+7,04*0,45 "okapovy chodnik - rozebrani pro site</t>
  </si>
  <si>
    <t>4,02 "rozebrani plochy okap. chodniku u kominu</t>
  </si>
  <si>
    <t>(3,6+3,3)*0,45 "rozebrani okap. chodniku u vytahu, vychodniho schodiste</t>
  </si>
  <si>
    <t>9</t>
  </si>
  <si>
    <t>121112003</t>
  </si>
  <si>
    <t>Sejmutí ornice tl vrstvy do 200 mm ručně</t>
  </si>
  <si>
    <t>-375949225</t>
  </si>
  <si>
    <t>5,565*6,4 "přístavba výtahu</t>
  </si>
  <si>
    <t>25,77 "vetraci kominek</t>
  </si>
  <si>
    <t>10</t>
  </si>
  <si>
    <t>131213702</t>
  </si>
  <si>
    <t>Hloubení nezapažených jam v nesoudržných horninách třídy těžitelnosti I skupiny 3 ručně</t>
  </si>
  <si>
    <t>m3</t>
  </si>
  <si>
    <t>1559315929</t>
  </si>
  <si>
    <t>0,75*4,235*3,74+(3,74+1,33)*(4,235+1,33/2)*1,36 "výkop základů pro výtahovou šachtu</t>
  </si>
  <si>
    <t>15,14*1,33+10,63*(1,33/2) "výkop základů pro schodiště a větrací komínek</t>
  </si>
  <si>
    <t>13,16*2,16+15,94*0,605+2,355*0,21*0,435+7,84*(0,605+1,555/2)+1,7*1,67*(0,435+1,04/2)+1,7*0,12*0,435+1,7*0,4*0,935 "vykop pro zaklad unikovecho schod.</t>
  </si>
  <si>
    <t>-41,15*0,2 "odpocet vykopu pro schodiste - betonova deska (bourani v casti CTU)</t>
  </si>
  <si>
    <t>139001101</t>
  </si>
  <si>
    <t>Příplatek za ztížení vykopávky v blízkosti podzemního vedení</t>
  </si>
  <si>
    <t>1995539772</t>
  </si>
  <si>
    <t>117,2+33,688</t>
  </si>
  <si>
    <t>12</t>
  </si>
  <si>
    <t>139751101</t>
  </si>
  <si>
    <t>Vykopávky v uzavřených prostorech v hornině třídy těžitelnosti I, skupiny 1 až 3 ručně</t>
  </si>
  <si>
    <t>336642546</t>
  </si>
  <si>
    <t>43,23*0,29 "výkop pro topný kanál</t>
  </si>
  <si>
    <t>8,54*(0,2*0,29+1,1*0,2) "výkop pro rampu</t>
  </si>
  <si>
    <t>Mezisoučet 1NP krček</t>
  </si>
  <si>
    <t>1,72*2,1*(1,67+1,97)+(1,72*2,41*0,54+(1,72*2,41-1,6*1,4)*1,78) "vykop pro sachty 1PP</t>
  </si>
  <si>
    <t>Mezisoučet 1PP</t>
  </si>
  <si>
    <t>13</t>
  </si>
  <si>
    <t>139911123</t>
  </si>
  <si>
    <t>Bourání kcí v hloubených vykopávkách ze zdiva ze ŽB nebo předpjatého ručně</t>
  </si>
  <si>
    <t>-288793035</t>
  </si>
  <si>
    <t>(1,4*1,6*0,3)*4+(1,4*2+1,1*2)*0,3*(0,73+0,98+1,03+1,53) "bourání šachet 1PP</t>
  </si>
  <si>
    <t>14</t>
  </si>
  <si>
    <t>151101201</t>
  </si>
  <si>
    <t>Zřízení příložného pažení stěn výkopu hl do 4 m</t>
  </si>
  <si>
    <t>-1128892379</t>
  </si>
  <si>
    <t>(2,1+1,7)*2*(1,7+2,0)+(2,4+1,7)*2*2,4 "pazeni sachet 1PP</t>
  </si>
  <si>
    <t>151101211</t>
  </si>
  <si>
    <t>Odstranění příložného pažení stěn hl do 4 m</t>
  </si>
  <si>
    <t>-1151471932</t>
  </si>
  <si>
    <t>16</t>
  </si>
  <si>
    <t>151101301</t>
  </si>
  <si>
    <t>Zřízení rozepření stěn při pažení příložném hl do 4 m</t>
  </si>
  <si>
    <t>-2126475676</t>
  </si>
  <si>
    <t>(2,1*1,7)*(1,7+2,0)+(2,4*1,7)*2,4 "pazeni sachet 1PP</t>
  </si>
  <si>
    <t>17</t>
  </si>
  <si>
    <t>151101311</t>
  </si>
  <si>
    <t>Odstranění rozepření stěn při pažení příložném hl do 4 m</t>
  </si>
  <si>
    <t>1676655840</t>
  </si>
  <si>
    <t>18</t>
  </si>
  <si>
    <t>1511019R01</t>
  </si>
  <si>
    <t>Příplatek za provádění pažení tesařským způsobem ve stísněných prostorách</t>
  </si>
  <si>
    <t>-951814010</t>
  </si>
  <si>
    <t>19</t>
  </si>
  <si>
    <t>162751117</t>
  </si>
  <si>
    <t>Vodorovné přemístění do 10000 m výkopku/sypaniny z horniny třídy těžitelnosti I, skupiny 1 až 3</t>
  </si>
  <si>
    <t>-1078040850</t>
  </si>
  <si>
    <t>117,20+33,688 "výkopek</t>
  </si>
  <si>
    <t>23,436"vrtané piloty</t>
  </si>
  <si>
    <t>-55,945-10,712 "zásyp</t>
  </si>
  <si>
    <t>20</t>
  </si>
  <si>
    <t>162751119</t>
  </si>
  <si>
    <t>Příplatek k vodorovnému přemístění výkopku/sypaniny z horniny třídy těžitelnosti I, skupiny 1 až 3 ZKD 1000 m přes 10000 m</t>
  </si>
  <si>
    <t>-854590286</t>
  </si>
  <si>
    <t>107,667*7 'Přepočtené koeficientem množství</t>
  </si>
  <si>
    <t>167111101</t>
  </si>
  <si>
    <t>Nakládání výkopku z hornin třídy těžitelnosti I, skupiny 1 až 3 do 100 m3 ručně</t>
  </si>
  <si>
    <t>-1915925426</t>
  </si>
  <si>
    <t>22</t>
  </si>
  <si>
    <t>171251201</t>
  </si>
  <si>
    <t>Uložení sypaniny na skládky nebo meziskládky</t>
  </si>
  <si>
    <t>-397344662</t>
  </si>
  <si>
    <t>23</t>
  </si>
  <si>
    <t>171201221</t>
  </si>
  <si>
    <t>Poplatek za uložení na skládce (skládkovné) zeminy a kamení kód odpadu 17 05 04</t>
  </si>
  <si>
    <t>t</t>
  </si>
  <si>
    <t>-25821773</t>
  </si>
  <si>
    <t>107,667*1,8 'Přepočtené koeficientem množství</t>
  </si>
  <si>
    <t>24</t>
  </si>
  <si>
    <t>174111101</t>
  </si>
  <si>
    <t>Zásyp jam, šachet rýh nebo kolem objektů sypaninou se zhutněním ručně</t>
  </si>
  <si>
    <t>-2066288600</t>
  </si>
  <si>
    <t>(3,74+1,33)*(4,235+1,33/2)*1,36 "výkop nad deskou pro vytah. sachtu</t>
  </si>
  <si>
    <t>-10,03*1,36 "objekt nové konstrukce</t>
  </si>
  <si>
    <t>Mezisoučet "zasyp kolem vyt. sachty</t>
  </si>
  <si>
    <t>-(4,23*1,4*1,04+1,15*1,15*0,4) "nova konstrukce vetraci kanalek a kominek</t>
  </si>
  <si>
    <t>-0,4*0,8*1,04*2 "zakladove pasy schodiste</t>
  </si>
  <si>
    <t>-13,62*0,15 "spodni konstrukce zpevnene plochy</t>
  </si>
  <si>
    <t>Mezisoučet "zasyp kolem vetraciho kominu</t>
  </si>
  <si>
    <t>15,94*0,185+7,84*(0,185+1,55/2)+4,32*1,74</t>
  </si>
  <si>
    <t>Mezisoučet "zasyp u unikoveho schodiste</t>
  </si>
  <si>
    <t>25</t>
  </si>
  <si>
    <t>174111102</t>
  </si>
  <si>
    <t>Zásyp v uzavřených prostorech sypaninou se zhutněním ručně</t>
  </si>
  <si>
    <t>2054852140</t>
  </si>
  <si>
    <t>1,1*0,2*8,46 "zásyp mezi pasy rampy, krček 1NP</t>
  </si>
  <si>
    <t>1,4*1,6*(0,98+1,23+1,28)+1,7*0,31*1,96 "zasyp rusenych sachet 1PP</t>
  </si>
  <si>
    <t>Zakládání</t>
  </si>
  <si>
    <t>26</t>
  </si>
  <si>
    <t>213311113</t>
  </si>
  <si>
    <t>Polštáře zhutněné pod základy z kameniva drceného frakce 16 až 63 mm</t>
  </si>
  <si>
    <t>-1817806877</t>
  </si>
  <si>
    <t>4,11*3,74*0,15 "deska pod výtahovou šachtou</t>
  </si>
  <si>
    <t>1,4*4,39*0,05 "deska pod větracím komínkem</t>
  </si>
  <si>
    <t>0,8*0,4*0,05*2 "pasy schodiste vychod</t>
  </si>
  <si>
    <t>4,07*6,15*0,15+1,7*2,44*0,15 "deska pod únik. schod.</t>
  </si>
  <si>
    <t>27</t>
  </si>
  <si>
    <t>226112213</t>
  </si>
  <si>
    <t>Vrty velkoprofilové svislé nezapažené D do 650 mm hl přes 5 m hor. III</t>
  </si>
  <si>
    <t>m</t>
  </si>
  <si>
    <t>-1788206454</t>
  </si>
  <si>
    <t>7,5*4 "piloty šachta výtahu</t>
  </si>
  <si>
    <t>7,5*6 "piloty schodiště</t>
  </si>
  <si>
    <t>"délka pilot bude přizpůsobena dle geologického profilu podloží</t>
  </si>
  <si>
    <t>28</t>
  </si>
  <si>
    <t>231112112</t>
  </si>
  <si>
    <t>Zřízení pilot svislých D do 650 mm hl do 10 m bez vytažení pažnic z betonu železového</t>
  </si>
  <si>
    <t>-871273632</t>
  </si>
  <si>
    <t>7,5*4 "šachta výtahu</t>
  </si>
  <si>
    <t>29</t>
  </si>
  <si>
    <t>M</t>
  </si>
  <si>
    <t>58932908</t>
  </si>
  <si>
    <t>beton C 20/25 X0 XC2 kamenivo frakce 0/8</t>
  </si>
  <si>
    <t>9820624</t>
  </si>
  <si>
    <t>7,5*10*0,31*0,31*pi*1,035"šachta výtahu, schodiště</t>
  </si>
  <si>
    <t>30</t>
  </si>
  <si>
    <t>231611114</t>
  </si>
  <si>
    <t>Výztuž pilot betonovaných do země ocel z betonářské oceli 10 505</t>
  </si>
  <si>
    <t>2115972669</t>
  </si>
  <si>
    <t>0,2334*4 "šachta výtahu</t>
  </si>
  <si>
    <t>0,2334*6 "schodiště</t>
  </si>
  <si>
    <t>31</t>
  </si>
  <si>
    <t>273313611</t>
  </si>
  <si>
    <t>Základové desky z betonu tř. C 16/20</t>
  </si>
  <si>
    <t>2066516107</t>
  </si>
  <si>
    <t>4,39*1,4*0,1 "deska pod větrací komínek</t>
  </si>
  <si>
    <t>32</t>
  </si>
  <si>
    <t>273321311</t>
  </si>
  <si>
    <t>Základové desky ze ŽB bez zvýšených nároků na prostředí tř. C 16/20</t>
  </si>
  <si>
    <t>-1479937135</t>
  </si>
  <si>
    <t>8,54*1,5*0,085 "deska pod rampou</t>
  </si>
  <si>
    <t>32*0,1 "výměna podkladního betonu pod nádržemi 1.PP - předpoklad</t>
  </si>
  <si>
    <t>33</t>
  </si>
  <si>
    <t>273321411</t>
  </si>
  <si>
    <t>Základové desky ze ŽB bez zvýšených nároků na prostředí tř. C 20/25</t>
  </si>
  <si>
    <t>126167262</t>
  </si>
  <si>
    <t>43,23*0,1*1,035 "deska pod topný kanál beton do vykopu</t>
  </si>
  <si>
    <t>8,54*0,2*0,1*1,035 "deska pod rampu beton do vykopu</t>
  </si>
  <si>
    <t>4,11*3,74*0,6*1,035 "deska pod výtahovou šachtou beton do výkopu</t>
  </si>
  <si>
    <t>Mezisoučet přístavba vytah</t>
  </si>
  <si>
    <t>(2,195*1,95+1,7*2,25+0,21*1,95)*0,4 "unikove schodiste spodni podesta</t>
  </si>
  <si>
    <t>4,483*4,07*0,4 "unikove schodiste horni deska</t>
  </si>
  <si>
    <t>Mezisoučet unikove schodiste</t>
  </si>
  <si>
    <t>(1,6+1,01+1,21+0,38+0,42+2,99+1,57+0,96+0,62+2,37+1,48+1,12+1,73+3,52+0,36+1,12+6,85+4,05+2,87+0,96+0,6+67,55-0,5*1*4)*0,1*1,035 "nova deska 1PP</t>
  </si>
  <si>
    <t>2,1*1,6*0,1*3*1,035 "dna novych sachet beton do vykopu</t>
  </si>
  <si>
    <t>0,77*1,1*1,035 "zakladova deska schodiste vc. pasu u horni hrany, beton do vykopu</t>
  </si>
  <si>
    <t>4,85*1,4*0,1 "dno vetraciho kominku</t>
  </si>
  <si>
    <t>Mezisoučet "vetraci kominek</t>
  </si>
  <si>
    <t>0,8*2,5*0,15 "základ schody vychod</t>
  </si>
  <si>
    <t>Mezisoučet "schodiste venkovni vychod</t>
  </si>
  <si>
    <t>34</t>
  </si>
  <si>
    <t>273351121</t>
  </si>
  <si>
    <t>Zřízení bednění základových desek</t>
  </si>
  <si>
    <t>-1604083803</t>
  </si>
  <si>
    <t>(4,39*2+1,4)*0,1 "podkladní deska větrací kom.</t>
  </si>
  <si>
    <t>(4,39*2+1,4)*0,1 "spodní deska ŽB větrací kom.</t>
  </si>
  <si>
    <t>(2,5+0,8)*2*0,15+1,7*0,8 "zakladova deska schodiste vychod</t>
  </si>
  <si>
    <t>(4,105*2+1,95+0,3*2)*0,4 "unikove schodiste spodni deska</t>
  </si>
  <si>
    <t>(4,07+4,483)*2*0,4 "unikove schodiste horni deska</t>
  </si>
  <si>
    <t>Mezisoučet "větrací kanálek</t>
  </si>
  <si>
    <t>35</t>
  </si>
  <si>
    <t>273351122</t>
  </si>
  <si>
    <t>Odstranění bednění základových desek</t>
  </si>
  <si>
    <t>-1614829299</t>
  </si>
  <si>
    <t>36</t>
  </si>
  <si>
    <t>273361821</t>
  </si>
  <si>
    <t>Výztuž základových desek betonářskou ocelí 10 505 (R)</t>
  </si>
  <si>
    <t>-677362613</t>
  </si>
  <si>
    <t>(0,31995+0,31398+0,12986+0,11771+0,01499+0,1362)*1,3 "výztuž podkladní desky šachty</t>
  </si>
  <si>
    <t>0 "vyztuz vetraciho kominku zapoctena ve vyztuzi sten</t>
  </si>
  <si>
    <t>3,466 "zaklad unikoveho schodiste</t>
  </si>
  <si>
    <t>37</t>
  </si>
  <si>
    <t>273362021</t>
  </si>
  <si>
    <t>Výztuž základových desek svařovanými sítěmi Kari</t>
  </si>
  <si>
    <t>-1208019796</t>
  </si>
  <si>
    <t>43,23*(4,44/1000)*1,2 "deska pod topný kanál</t>
  </si>
  <si>
    <t>(8,54*0,2+8,54*1,5)*(4,44/1000)*1,2 "desky pod rampu</t>
  </si>
  <si>
    <t>(1,6+1,01+1,21+0,38+0,42+2,99+1,57+0,96+0,62+2,37+1,48+1,12+1,73+3,52+0,36+1,12+6,85+4,05+2,87+0,96+0,6+67,55-0,5*1*4)*2*(4,4/1000)*1,2 "1PP</t>
  </si>
  <si>
    <t>2,1*1,6*3*4,44/1000*1,2 "1PP dna sachet</t>
  </si>
  <si>
    <t xml:space="preserve">32*4,44/1000*1,2 "1PP oprava pod nádrže </t>
  </si>
  <si>
    <t>0,555 "ze statiky, vyztuz vetraciho kominku, site komplet</t>
  </si>
  <si>
    <t>2,5*0,8*2*4,44/1000*1,2 "zaklad schodiste vychod</t>
  </si>
  <si>
    <t>Mezisoučet "venkovni schody vychod</t>
  </si>
  <si>
    <t>38</t>
  </si>
  <si>
    <t>274313711</t>
  </si>
  <si>
    <t>Základové pásy z betonu tř. C 20/25</t>
  </si>
  <si>
    <t>-1291855505</t>
  </si>
  <si>
    <t>0,4*0,8*1,165*2 "zaklady schodiste vychod</t>
  </si>
  <si>
    <t>39</t>
  </si>
  <si>
    <t>274351121</t>
  </si>
  <si>
    <t>Zřízení bednění základových pasů rovného</t>
  </si>
  <si>
    <t>999023082</t>
  </si>
  <si>
    <t>(0,8+0,4)*2*1,2*2 "pasy schodiste vychod</t>
  </si>
  <si>
    <t>40</t>
  </si>
  <si>
    <t>274351122</t>
  </si>
  <si>
    <t>Odstranění bednění základových pasů rovného</t>
  </si>
  <si>
    <t>-349028145</t>
  </si>
  <si>
    <t>41</t>
  </si>
  <si>
    <t>278231111</t>
  </si>
  <si>
    <t>Podezdívka do 2 m2 ze zdiva cihelného pod ventilátory, čerpadla nebo jiná zařízení</t>
  </si>
  <si>
    <t>-1210684633</t>
  </si>
  <si>
    <t>0,92*0,83*0,1*3 "podezdivka sprch 1PP</t>
  </si>
  <si>
    <t>42</t>
  </si>
  <si>
    <t>278381165</t>
  </si>
  <si>
    <t>Základy pod technologická zařízení půdorysné plochy do 2 m2 z betonu prostého tř. C 20/25</t>
  </si>
  <si>
    <t>-521742007</t>
  </si>
  <si>
    <t>2,5*0,6*0,1 "S02</t>
  </si>
  <si>
    <t>1,8*0,45*0,1+3*0,45*0,1 "S05</t>
  </si>
  <si>
    <t>4,2*0,45*0,1 "S06</t>
  </si>
  <si>
    <t>43</t>
  </si>
  <si>
    <t>27911313R0</t>
  </si>
  <si>
    <t>Základová zeď tl 100 mm z tvárnic ztraceného bednění včetně výplně z betonu tř. C 16/20</t>
  </si>
  <si>
    <t>-32075644</t>
  </si>
  <si>
    <t>(1,0*2+1,7*2)*(1,47+1,77+2,12) "nove sachty vnitrni zed</t>
  </si>
  <si>
    <t>44</t>
  </si>
  <si>
    <t>279113132</t>
  </si>
  <si>
    <t>Základová zeď tl do 200 mm z tvárnic ztraceného bednění včetně výplně z betonu tř. C 16/20</t>
  </si>
  <si>
    <t>-1842891629</t>
  </si>
  <si>
    <t>(53,86+56,98)*0,2 "boky topného kanálu</t>
  </si>
  <si>
    <t>8,54*0,2 "základ rampy</t>
  </si>
  <si>
    <t>1,51*2 "boky rampy</t>
  </si>
  <si>
    <t xml:space="preserve">(2,1*2+1,2*2)*(1,57+1,87+2,22) "nove sachty </t>
  </si>
  <si>
    <t>45</t>
  </si>
  <si>
    <t>279321346</t>
  </si>
  <si>
    <t>Základová zeď ze ŽB bez zvýšených nároků na prostředí tř. C 20/25 bez výztuže</t>
  </si>
  <si>
    <t>927947054</t>
  </si>
  <si>
    <t>2,195*(1,175*0,35+0,5*0,56)+1,675*0,2*1,25+1,155*0,35*4,105+0,1*0,12*4,105+1,675*0,35*0,01 "zaklad unikoveho schodiste</t>
  </si>
  <si>
    <t>3,51*0,3*2*1,035 "bocni steny schodiste, do vykopu</t>
  </si>
  <si>
    <t>2,84*0,1*0,15*2 "zidka pod zabradli, schodiste</t>
  </si>
  <si>
    <t>Mezisoučet zaklad unikoveho schodiste</t>
  </si>
  <si>
    <t>(4,85*0,66*0,1)*2+1,4*0,66*0,1+1,2*0,2*0,21 "stěny vetraciho kominku pod horni deskou</t>
  </si>
  <si>
    <t>46</t>
  </si>
  <si>
    <t>279351121</t>
  </si>
  <si>
    <t>Zřízení oboustranného bednění základových zdí</t>
  </si>
  <si>
    <t>-251804404</t>
  </si>
  <si>
    <t>(4,75*2+1,2)*0,66 "vnitrni strana</t>
  </si>
  <si>
    <t>(4,85*2+1,4)*0,76 "vnejsi strana</t>
  </si>
  <si>
    <t>Mezisoučet "základové zdi větracího komínku</t>
  </si>
  <si>
    <t>1,675*(2,195+0,01+1,25+3,905) "unikove schodiste vnitrni plochy</t>
  </si>
  <si>
    <t>4,105*1,555+4,105*0,12+1,95*2,075+2,195*(1,675+0,21)+0,21*1,675 "unikove schodiste vnejsi plochy</t>
  </si>
  <si>
    <t>(2,84+0,15)*2*0,1*2 "zidka zabradelni</t>
  </si>
  <si>
    <t>Mezisoučet "unikove schodiste</t>
  </si>
  <si>
    <t>47</t>
  </si>
  <si>
    <t>279351122</t>
  </si>
  <si>
    <t>Odstranění oboustranného bednění základových zdí</t>
  </si>
  <si>
    <t>-202979909</t>
  </si>
  <si>
    <t>48</t>
  </si>
  <si>
    <t>279351311</t>
  </si>
  <si>
    <t>Zřízení jednostranného bednění základových zdí</t>
  </si>
  <si>
    <t>-989318802</t>
  </si>
  <si>
    <t>1,7*0,45+1,1*0,175+2,91*2 "zaklad unikoveho schodiste, bocni steny schodiste</t>
  </si>
  <si>
    <t>49</t>
  </si>
  <si>
    <t>279351312</t>
  </si>
  <si>
    <t>Odstranění jednostranného bednění základových zdí</t>
  </si>
  <si>
    <t>1489115172</t>
  </si>
  <si>
    <t>50</t>
  </si>
  <si>
    <t>279361821</t>
  </si>
  <si>
    <t>Výztuž základových zdí nosných betonářskou ocelí 10 505</t>
  </si>
  <si>
    <t>-1183670975</t>
  </si>
  <si>
    <t>0,307 "ze statiky, vyztuz vetraciho kominku</t>
  </si>
  <si>
    <t>0 "vyztuz zdi schodiste zahrnuta ve vyztuzi desek</t>
  </si>
  <si>
    <t>Svislé a kompletní konstrukce</t>
  </si>
  <si>
    <t>51</t>
  </si>
  <si>
    <t>311113141</t>
  </si>
  <si>
    <t>Nosná zeď tl 150 mm z hladkých tvárnic ztraceného bednění včetně výplně z betonu tř. C 20/25</t>
  </si>
  <si>
    <t>819135935</t>
  </si>
  <si>
    <t>(1,75*2+1,34*2)*3,39-0,83*2 "nastavení výt. šachty</t>
  </si>
  <si>
    <t>52</t>
  </si>
  <si>
    <t>311113151</t>
  </si>
  <si>
    <t>Nosná zeď tl 150 mm z hladkých tvárnic ztraceného bednění včetně výplně z betonu tř. C 25/30</t>
  </si>
  <si>
    <t>1323901431</t>
  </si>
  <si>
    <t>(2,88*2+6,6*2-0,6)*0,5</t>
  </si>
  <si>
    <t>(4,085*2+5,12*2-0,6)*0,5</t>
  </si>
  <si>
    <t>Součet "nadrze SHZ koruna steny</t>
  </si>
  <si>
    <t>53</t>
  </si>
  <si>
    <t>311235101</t>
  </si>
  <si>
    <t>Zdivo jednovrstvé z cihel broušených do P10 na tenkovrstvou maltu tl 175 mm</t>
  </si>
  <si>
    <t>-2092775477</t>
  </si>
  <si>
    <t>0,78*3,10 "krček 0.37</t>
  </si>
  <si>
    <t>54</t>
  </si>
  <si>
    <t>311235151</t>
  </si>
  <si>
    <t>Zdivo jednovrstvé z cihel broušených do P10 na tenkovrstvou maltu tl 300 mm</t>
  </si>
  <si>
    <t>-1770655218</t>
  </si>
  <si>
    <t>0,875*2,65*13*4 "koupelny 2-5 NP</t>
  </si>
  <si>
    <t>0,875*2,65*11 "koupelny 1NP</t>
  </si>
  <si>
    <t>55</t>
  </si>
  <si>
    <t>311321411</t>
  </si>
  <si>
    <t>Nosná zeď ze ŽB tř. C 25/30 bez výztuže</t>
  </si>
  <si>
    <t>598284044</t>
  </si>
  <si>
    <t>(2,88*2+6,6*2)*0,15*2,47</t>
  </si>
  <si>
    <t>(4,085*2+5,12*2)*0,15*2,47</t>
  </si>
  <si>
    <t>Součet "nadrze SHZ steny</t>
  </si>
  <si>
    <t>56</t>
  </si>
  <si>
    <t>311321511</t>
  </si>
  <si>
    <t>Nosná zeď ze ŽB tř. C 20/25 bez výztuže</t>
  </si>
  <si>
    <t>-1410746785</t>
  </si>
  <si>
    <t>2,99*0,2*(20,92+1,73)*2+0,725*0,2*3,32*2 "boční stěny výtah</t>
  </si>
  <si>
    <t>2,14*0,2*(20,92*2+1,73+1,305) "čelní stěny výtah</t>
  </si>
  <si>
    <t>-(1,33*2,285+1,23*2,285*6)*0,2 "otvory výtah</t>
  </si>
  <si>
    <t>Mezisoučet "šachta výtahu</t>
  </si>
  <si>
    <t>(1,15*2+0,95*2)*0,1*2,3-(0,8*0,95*0,1)*4 "větrací komínek nad horní deskou kanálu</t>
  </si>
  <si>
    <t>Mezisoučet "komínek</t>
  </si>
  <si>
    <t>57</t>
  </si>
  <si>
    <t>311351121</t>
  </si>
  <si>
    <t>Zřízení oboustranného bednění nosných nadzákladových zdí</t>
  </si>
  <si>
    <t>-985328764</t>
  </si>
  <si>
    <t>(2,59+2,14)*2*20,92+(2,59*2+2,14)*1,73+2,14*1,305 "vnitřní plochy</t>
  </si>
  <si>
    <t>(2,99+2,54)*2*22,8 "vnější plochy</t>
  </si>
  <si>
    <t>0,725*3,32*4 "boční zdi k objektu 1PP</t>
  </si>
  <si>
    <t>(1,33*2+2,285*2)*0,2+(1,23*2+2,285*2)*0,2*6 "ostění otvorů</t>
  </si>
  <si>
    <t>(6,3+2,88)*2*2,5+(4,82+4,085)*2*2,5 "nadrze, vnitrni plochy</t>
  </si>
  <si>
    <t>(3,23+0,4+3,28+0,84*2+3,98)*2,65 "nadrze, zvenku</t>
  </si>
  <si>
    <t>Mezisoučet "nádrže SHZ</t>
  </si>
  <si>
    <t>(0,95*4+1,15*4)*2,3 "kominek</t>
  </si>
  <si>
    <t>(0,8+0,95)*2*0,1*4 "osteni otvoru</t>
  </si>
  <si>
    <t>58</t>
  </si>
  <si>
    <t>311351122</t>
  </si>
  <si>
    <t>Odstranění oboustranného bednění nosných nadzákladových zdí</t>
  </si>
  <si>
    <t>-354362197</t>
  </si>
  <si>
    <t>59</t>
  </si>
  <si>
    <t>311361821</t>
  </si>
  <si>
    <t>Výztuž nosných zdí betonářskou ocelí 10 505</t>
  </si>
  <si>
    <t>414296891</t>
  </si>
  <si>
    <t>8,137 "výtahová šachta komplet vč. desek</t>
  </si>
  <si>
    <t>-(0,31995+0,31398+0,12986+0,11771+0,01499+0,1362)*1,3 "výztuž podkladní desky šachty</t>
  </si>
  <si>
    <t>Mezisoučet "šachta evak. výtahu</t>
  </si>
  <si>
    <t>0,850 "nadrze SHZ</t>
  </si>
  <si>
    <t>0,2575 "nastavení výt. šachty</t>
  </si>
  <si>
    <t>0 "vetraci kominek zapocten v zakl. zdech</t>
  </si>
  <si>
    <t>60</t>
  </si>
  <si>
    <t>311362021</t>
  </si>
  <si>
    <t>Výztuž nosných zdí svařovanými sítěmi Kari</t>
  </si>
  <si>
    <t>472682551</t>
  </si>
  <si>
    <t>0,555 "nadrze SHZ</t>
  </si>
  <si>
    <t>61</t>
  </si>
  <si>
    <t>317168012</t>
  </si>
  <si>
    <t>Překlad keramický plochý š 115 mm dl 1250 mm</t>
  </si>
  <si>
    <t>-2036981596</t>
  </si>
  <si>
    <t>28*4 "2-5NP</t>
  </si>
  <si>
    <t>27+1 "1NP</t>
  </si>
  <si>
    <t>10 "1PP</t>
  </si>
  <si>
    <t>62</t>
  </si>
  <si>
    <t>317168022</t>
  </si>
  <si>
    <t>Překlad keramický plochý š 145 mm dl 1250 mm</t>
  </si>
  <si>
    <t>7539511</t>
  </si>
  <si>
    <t>27*4 "2-5 NP</t>
  </si>
  <si>
    <t>26+2 "1NP</t>
  </si>
  <si>
    <t>63</t>
  </si>
  <si>
    <t>317168055</t>
  </si>
  <si>
    <t>Překlad keramický vysoký v 238 mm dl 2000 mm</t>
  </si>
  <si>
    <t>-1973432278</t>
  </si>
  <si>
    <t>2*2 "1PP</t>
  </si>
  <si>
    <t>64</t>
  </si>
  <si>
    <t>317168058</t>
  </si>
  <si>
    <t>Překlad keramický vysoký v 238 mm dl 2750 mm</t>
  </si>
  <si>
    <t>-49310806</t>
  </si>
  <si>
    <t>2 "1PP</t>
  </si>
  <si>
    <t>65</t>
  </si>
  <si>
    <t>317941121</t>
  </si>
  <si>
    <t>Osazování ocelových válcovaných nosníků na zdivu I, IE, U, UE nebo L do č 12</t>
  </si>
  <si>
    <t>-183019151</t>
  </si>
  <si>
    <t>14,75/1000*0,2*10 "kotvy překladu L1.4</t>
  </si>
  <si>
    <t>66</t>
  </si>
  <si>
    <t>13011069</t>
  </si>
  <si>
    <t>úhelník ocelový rovnostranný jakost 11 375 120x120x8mm</t>
  </si>
  <si>
    <t>1153989891</t>
  </si>
  <si>
    <t>67</t>
  </si>
  <si>
    <t>54879002</t>
  </si>
  <si>
    <t>patrona chemická M10x90mm</t>
  </si>
  <si>
    <t>-154054198</t>
  </si>
  <si>
    <t>68</t>
  </si>
  <si>
    <t>54879432</t>
  </si>
  <si>
    <t>kotevní šroub pozink pro chemickou kotvu M10x190mm</t>
  </si>
  <si>
    <t>972494995</t>
  </si>
  <si>
    <t>69</t>
  </si>
  <si>
    <t>317941123</t>
  </si>
  <si>
    <t>Osazování ocelových válcovaných nosníků na zdivu I, IE, U, UE nebo L do č 22</t>
  </si>
  <si>
    <t>494962723</t>
  </si>
  <si>
    <t>70</t>
  </si>
  <si>
    <t>13010748</t>
  </si>
  <si>
    <t>ocel profilová IPE 160 jakost 11 375</t>
  </si>
  <si>
    <t>-765988852</t>
  </si>
  <si>
    <t>15,8/1000*1,9*4 "překlad Li1.5</t>
  </si>
  <si>
    <t>71</t>
  </si>
  <si>
    <t>13010822</t>
  </si>
  <si>
    <t>ocel profilová UPN 160 jakost 11 375</t>
  </si>
  <si>
    <t>417539206</t>
  </si>
  <si>
    <t>(2,94*2+1,54)*(18,8/1000) "podchycení bouraného otvoru 1NP</t>
  </si>
  <si>
    <t>72</t>
  </si>
  <si>
    <t>319202212</t>
  </si>
  <si>
    <t>Dodatečná izolace zdiva tl do 300 mm beztlakou injektáží silikonovou mikroemulzí</t>
  </si>
  <si>
    <t>-1588729687</t>
  </si>
  <si>
    <t>1,45*2+(0,3+1,34+0,3)*2 "stávající výtahová šachta</t>
  </si>
  <si>
    <t>73</t>
  </si>
  <si>
    <t>337173113</t>
  </si>
  <si>
    <t>Montáž ocelových kcí skeletů 7 až 8 podlažních budov</t>
  </si>
  <si>
    <t>-565927376</t>
  </si>
  <si>
    <t>55,017 "nosná konstrukce dle stat.</t>
  </si>
  <si>
    <t>0,6 "podkladní profily F4.1</t>
  </si>
  <si>
    <t>(13,159+2,6+0,65+0,27+0,6+0,5) "unikove schodiste dle stat.</t>
  </si>
  <si>
    <t>74</t>
  </si>
  <si>
    <t>13010R01</t>
  </si>
  <si>
    <t>nosná konstrukce z profilové oceli včetně pomocných profilů a kotevních prvků. specifikace dle statického výpočtu, povrchová úprava žárový zinek + nástřik</t>
  </si>
  <si>
    <t>1200683130</t>
  </si>
  <si>
    <t>75</t>
  </si>
  <si>
    <t>13010R02</t>
  </si>
  <si>
    <t>nosný prvek pro přerušení tepelného mostu ocelové konstrukce</t>
  </si>
  <si>
    <t>ks</t>
  </si>
  <si>
    <t>1987399825</t>
  </si>
  <si>
    <t>76</t>
  </si>
  <si>
    <t>13010R04</t>
  </si>
  <si>
    <t>nosná konstrukce vnějšího schodiště (6x podesta, 5x mezipod., 86x stupeň) z profilové oceli včetně zábradlí, pomocných a podpůrných profilů a kotevních prvků, specifikace dle statického výpočtu, povrchová úprava žárový zinek + nástřik</t>
  </si>
  <si>
    <t>244290047</t>
  </si>
  <si>
    <t>77</t>
  </si>
  <si>
    <t>342244201</t>
  </si>
  <si>
    <t>Příčka z cihel broušených na tenkovrstvou maltu tloušťky 80 mm</t>
  </si>
  <si>
    <t>181376462</t>
  </si>
  <si>
    <t>((1,66*2+0,3*2)*2,65+(0,655*2+0,405*2)*2,30-0,3*0,6)*13*4 "bunky jadra</t>
  </si>
  <si>
    <t>(0,95+1,36+0,135)*2,30*3*4 "dozdivky u stitu</t>
  </si>
  <si>
    <t>(0,695*2+0,35)*2,65*4+(0,605+4,08+0,5)*2,30 "stoupačky spol. míst, přizdívky 2.27a</t>
  </si>
  <si>
    <t xml:space="preserve">((0,8+0,13+1,39+0,59+0,825+0,38+0,38+0,78)*2,65-0,3*0,3)*4 "za vytahem </t>
  </si>
  <si>
    <t>(0,34+0,085)*2,65*2*4 "obezdivka nik hasicich pristroju</t>
  </si>
  <si>
    <t>Mezisoučet vyzdivky 2-5 NP</t>
  </si>
  <si>
    <t>((1,66*2+0,3*2)*2,65+(0,655*2+0,405*2)*2,30-0,3*0,6)*11 "bunky jadra</t>
  </si>
  <si>
    <t>(0,95+1,36+0,135)*2,30*2 "dozdivky u stitu</t>
  </si>
  <si>
    <t>(1,66*2+0,3*2)*2,65+(0,655*2+0,37+0,16)*2,30-0,3*0,6 "0.10</t>
  </si>
  <si>
    <t>(1,66+0,3+0,68)*2,65-0,3*0,6+(0,735+1,28)*2,30 "0.26</t>
  </si>
  <si>
    <t>(0,825+0,38+0,78+0,3+0,8+0,13)*2,65+(0,585+1,385)*2,30 "0.27</t>
  </si>
  <si>
    <t>(0,34+0,085)*2,65*2 "obezdivka nik hasicich pristroju</t>
  </si>
  <si>
    <t>Mezisoučet 1NP</t>
  </si>
  <si>
    <t>(1,55+1,41)*3,1-0,6*1,97 "0.37</t>
  </si>
  <si>
    <t>Mezisoučet "1NP krcek</t>
  </si>
  <si>
    <t>((0,3*2+0,43)+(0,52+0,22+0,35)+(0,3*2+0,39)+(0,43+0,365+0,3)+(0,37+0,35)+(0,96+0,32)+(0,33*2+0,48)+(0,25+0,32))*3,15-0,3*0,3*8 "obezdivky stoupacek</t>
  </si>
  <si>
    <t>2,415*3,15-0,3*0,3 "S.10b</t>
  </si>
  <si>
    <t>(0,9+0,42)*3,15-0,3*0,3 "S.17</t>
  </si>
  <si>
    <t>Mezisoučet "1PP</t>
  </si>
  <si>
    <t>78</t>
  </si>
  <si>
    <t>342244211</t>
  </si>
  <si>
    <t>Příčka z cihel broušených na tenkovrstvou maltu tloušťky 115 mm</t>
  </si>
  <si>
    <t>-1736010350</t>
  </si>
  <si>
    <t>(((1,885+2,77)*2,65-0,7*1,97)*26+(1,665+2,745+1,935)*2,65-0,8*1,97-0,7*1,97)*4 "vnitřní příčky 2-5 NP</t>
  </si>
  <si>
    <t>0,825*2,65*4 "za vytahem zadni stena rozvadec</t>
  </si>
  <si>
    <t>Mezisoučet "2-5NP</t>
  </si>
  <si>
    <t>((1,885+2,77)*2,65-0,7*1,97)*22 "příčky bunky 1NP</t>
  </si>
  <si>
    <t>((3,61+2,645)*2,65-0,7*1,97-0,8*1,97)+((1,815+2,77)*2,65-0,7*1,97)+(1,55+1,935+2,745)*2,65-0,7*1,97-0,8*1,97 "příčky pokoje</t>
  </si>
  <si>
    <t>0,825*2,65 "0.27 zadni stena rozvadec</t>
  </si>
  <si>
    <t>(0,685*2+0,785)*1,6 "obezdivka bankomat</t>
  </si>
  <si>
    <t>(3,36+0,785+1,255+1,795)*3,15-0,7*1,97-0,8*1,97 "S.01</t>
  </si>
  <si>
    <t>(0,96+4,08)*3,15+(3,47+0,92+2,415)*3,15-0,7*1,97-0,8*1,97 "S.02, S.10</t>
  </si>
  <si>
    <t>(0,665*3,15)+((3,28+2,0+0,9)*3,15+0,45*2-0,7*1,97-0,8*1,97)+0,4*2+0,9*2 "S.13, S.16, S.17, S.19</t>
  </si>
  <si>
    <t>1,2*0,6*2 "zazdivky oken</t>
  </si>
  <si>
    <t>79</t>
  </si>
  <si>
    <t>342244221</t>
  </si>
  <si>
    <t>Příčka z cihel broušených na tenkovrstvou maltu tloušťky 140 mm</t>
  </si>
  <si>
    <t>-2076786731</t>
  </si>
  <si>
    <t>((1,99*2,65+0,175*0,51-0,8*1,97)*26+0,585*2,65+1,87*2,65-0,8*1,97)*4 "příčky chodbové 2-5 NP</t>
  </si>
  <si>
    <t>(0,95+4,08)*2,30 "2.27</t>
  </si>
  <si>
    <t>Mezisoučet 2-5NP</t>
  </si>
  <si>
    <t xml:space="preserve">(1,99*2,65+0,175*0,51-0,8*1,97)*23+(2,28+0,48)*2,65+0,175*0,51-0,8*1,97+1,87*2,65-0,8*1,97 "příčky chodbové </t>
  </si>
  <si>
    <t>0,8*0,8 "zazdeni niky hydrantu</t>
  </si>
  <si>
    <t>(2,55+2,29+2,65)*3,10-0,8*1,97*2 "krcek kuchynka, satna</t>
  </si>
  <si>
    <t>Mezisoučet 1NP krcek</t>
  </si>
  <si>
    <t>3,29*3,15-2*1,97+1,84*2,95-1,45*1,97+(7,6+0,9)*3,15-1,45*1,97</t>
  </si>
  <si>
    <t>80</t>
  </si>
  <si>
    <t>342291121</t>
  </si>
  <si>
    <t>Ukotvení příček k cihelným konstrukcím plochými kotvami</t>
  </si>
  <si>
    <t>-629132980</t>
  </si>
  <si>
    <t>(2,30+2,65*2)*13*4+2,30*2*3*4 "napojeni v bunkach 2-5 NP</t>
  </si>
  <si>
    <t>2,30*4 "2.27</t>
  </si>
  <si>
    <t>(2,65*7+2,65*3)*4 "za vytahem a spol. 2-5 NP</t>
  </si>
  <si>
    <t>(2,30+2,65*2)*11+2,30*2*2 "napojeni v bunkach 1NP</t>
  </si>
  <si>
    <t>(2,30*6+2,65*2)+(2,30*2+2,65*6)+(2,65*2+2,3*3) "napojeni pokoje mimo bunky</t>
  </si>
  <si>
    <t>3,1*7+1,6</t>
  </si>
  <si>
    <t>3,15*39</t>
  </si>
  <si>
    <t>81</t>
  </si>
  <si>
    <t>346244381</t>
  </si>
  <si>
    <t>Plentování jednostranné v do 200 mm válcovaných nosníků cihlami</t>
  </si>
  <si>
    <t>1965688793</t>
  </si>
  <si>
    <t>0,2*0,2*2 "zaplentování kapsy pro uložení nosníku schodiště</t>
  </si>
  <si>
    <t>1,9*0,2*2 "překlad IPE160</t>
  </si>
  <si>
    <t>82</t>
  </si>
  <si>
    <t>38984R01</t>
  </si>
  <si>
    <t>Sejmutí komínového nástavce, prodloužení stávajícího kouřovodu pr. 250 mm o 4 m, napojení na stávající kouřovod, včetně kotevních objímek do stěny nástavby</t>
  </si>
  <si>
    <t>-131235946</t>
  </si>
  <si>
    <t>Vodorovné konstrukce</t>
  </si>
  <si>
    <t>83</t>
  </si>
  <si>
    <t>411171125</t>
  </si>
  <si>
    <t>Montáž ocelových kcí podlah a plošin hmotnosti přes 100 kg/m2 pokrytých plechy</t>
  </si>
  <si>
    <t>280337011</t>
  </si>
  <si>
    <t>1,285 "schodiště 5-6NP</t>
  </si>
  <si>
    <t>0,464 "schodiště nové východ</t>
  </si>
  <si>
    <t>0,12 "vnitřní schodiště SHZ</t>
  </si>
  <si>
    <t>84</t>
  </si>
  <si>
    <t>13010R03</t>
  </si>
  <si>
    <t>nosná konstrukce vnitřního schodiště z profilové oceli včetně pomocných a podpůrných profilů a kotevních prvků, specifikace dle statického výpočtu, povrchová úprava žárový zinek + nástřik</t>
  </si>
  <si>
    <t>1002464280</t>
  </si>
  <si>
    <t>85</t>
  </si>
  <si>
    <t>13010R05</t>
  </si>
  <si>
    <t>nosná konstrukce vnějšího schodiště (podesta, 1x stupeň) z profilové oceli včetně zábradlí, pomocných a podpůrných profilů a kotevních prvků, specifikace dle statického výpočtu, povrchová úprava žárový zinek + nástřik</t>
  </si>
  <si>
    <t>-414520596</t>
  </si>
  <si>
    <t>86</t>
  </si>
  <si>
    <t>13010R06</t>
  </si>
  <si>
    <t>nosná konstrukce vnitřního schodiště (4x stupeň) z profilové oceli včetně zábradlí, pomocných a podpůrných profilů a kotevních prvků, specifikace dle statického výpočtu, povrchová úprava žárový zinek + nástřik</t>
  </si>
  <si>
    <t>-1252441691</t>
  </si>
  <si>
    <t>87</t>
  </si>
  <si>
    <t>4111711R1</t>
  </si>
  <si>
    <t>Úprava stávající nosné konstrukce pro uchycení konstrukce schodiště - vysekání kapes, vyrovnání povrchu, dobetonávky a plentování po osazení prvků</t>
  </si>
  <si>
    <t>-495228452</t>
  </si>
  <si>
    <t>88</t>
  </si>
  <si>
    <t>411321414</t>
  </si>
  <si>
    <t>Stropy deskové ze ŽB tř. C 25/30</t>
  </si>
  <si>
    <t>-1315265308</t>
  </si>
  <si>
    <t>(20,99+21,08)*0,15 "dna nadrzi SHZ</t>
  </si>
  <si>
    <t>89</t>
  </si>
  <si>
    <t>411321515</t>
  </si>
  <si>
    <t>Stropy deskové ze ŽB tř. C 20/25</t>
  </si>
  <si>
    <t>-1043271711</t>
  </si>
  <si>
    <t>2,99*2,54*0,15+3,715*2,54*0,15 "horní a spodní deska šachty</t>
  </si>
  <si>
    <t>0,885*1,7*0,16*6 "konzole</t>
  </si>
  <si>
    <t>Mezisoučet "šachta evak, výtahu</t>
  </si>
  <si>
    <t>(4,85*1,4-0,95*0,95)*0,13 "horni deska vetraciho kanalu</t>
  </si>
  <si>
    <t>1,35*1,35*(0,1+0,1/3) "striska kominku</t>
  </si>
  <si>
    <t>1,64*1,75*0,15 "prodloužení výt. šachty</t>
  </si>
  <si>
    <t>0,8*0,785*0,1 "zastropení bankomat</t>
  </si>
  <si>
    <t>90</t>
  </si>
  <si>
    <t>411322525</t>
  </si>
  <si>
    <t>Stropy trámové nebo kazetové ze ŽB tř. C 20/25</t>
  </si>
  <si>
    <t>1538360822</t>
  </si>
  <si>
    <t>30,32*0,07 "podlaha 7.NP</t>
  </si>
  <si>
    <t>0,54*0,84*0,07+0,9*0,6*0,07 "rusene prostupy z 5NP</t>
  </si>
  <si>
    <t>91</t>
  </si>
  <si>
    <t>411351011</t>
  </si>
  <si>
    <t>Zřízení bednění stropů deskových tl do 25 cm bez podpěrné kce</t>
  </si>
  <si>
    <t>827684304</t>
  </si>
  <si>
    <t>2,14*2,59 "horní deska evak výt.</t>
  </si>
  <si>
    <t>((0,16+1,7+0,16)*0,895+1,7*0,16)*6 "konzole</t>
  </si>
  <si>
    <t>(3,715+2,54)*2*0,15 "spodní deska evak výt. boky</t>
  </si>
  <si>
    <t>1,34*1,45+(1,75+1,64)*2*0,15 "deska nastav. šachty</t>
  </si>
  <si>
    <t>0,555*0,685+(0,785*2+0,8*2)*0,1 "zastropení bankomat</t>
  </si>
  <si>
    <t>1,2*4,75+(4,85*2+1,4*2)*0,15 "horni deska vetraciho kanalku</t>
  </si>
  <si>
    <t>1,35*1,35+(1,35*4*0,1) "striska vetraciho kominku</t>
  </si>
  <si>
    <t>92</t>
  </si>
  <si>
    <t>411351012</t>
  </si>
  <si>
    <t>Odstranění bednění stropů deskových tl do 25 cm bez podpěrné kce</t>
  </si>
  <si>
    <t>-1085106924</t>
  </si>
  <si>
    <t>93</t>
  </si>
  <si>
    <t>411354233</t>
  </si>
  <si>
    <t>Bednění stropů ztracené z hraněných trapézových vln v 30 mm plech pozinkovaný tl 0,75 mm</t>
  </si>
  <si>
    <t>1179672099</t>
  </si>
  <si>
    <t>0,54*0,84+0,9*0,6 "rusene prostupy z 5NP</t>
  </si>
  <si>
    <t>94</t>
  </si>
  <si>
    <t>411354247R1</t>
  </si>
  <si>
    <t>Bednění stropů ztracené z hraněných trapézových vln v 50 mm plech pozinkovaný tl 0,88 mm</t>
  </si>
  <si>
    <t>677134468</t>
  </si>
  <si>
    <t>34,1-0,7*1,3-1,75*1,64 "podlaha 7.NP</t>
  </si>
  <si>
    <t>2,6*1,4*2+1,45*3,28 "schodiště 5-6NP</t>
  </si>
  <si>
    <t>95</t>
  </si>
  <si>
    <t>411354311</t>
  </si>
  <si>
    <t>Zřízení podpěrné konstrukce stropů výšky do 4 m tl do 15 cm</t>
  </si>
  <si>
    <t>-510926422</t>
  </si>
  <si>
    <t>96</t>
  </si>
  <si>
    <t>411354312</t>
  </si>
  <si>
    <t>Odstranění podpěrné konstrukce stropů výšky do 4 m tl do 15 cm</t>
  </si>
  <si>
    <t>-746096067</t>
  </si>
  <si>
    <t>97</t>
  </si>
  <si>
    <t>41135433R1</t>
  </si>
  <si>
    <t>Zřízení podpěrné konstrukce stropů výšky nad 6 m</t>
  </si>
  <si>
    <t>573410528</t>
  </si>
  <si>
    <t>2,14*2,59 "horní deska šachty</t>
  </si>
  <si>
    <t>1,34*1,45 "nastavení výtahové šachty</t>
  </si>
  <si>
    <t>98</t>
  </si>
  <si>
    <t>41135433R2</t>
  </si>
  <si>
    <t>Odstranění podpěrné konstrukce stropů výšky nad 6 m</t>
  </si>
  <si>
    <t>-577520689</t>
  </si>
  <si>
    <t>99</t>
  </si>
  <si>
    <t>411361821</t>
  </si>
  <si>
    <t>Výztuž stropů betonářskou ocelí 10 505</t>
  </si>
  <si>
    <t>-1088746070</t>
  </si>
  <si>
    <t>0,4/1000*0,9*4*2 "vyztuze v zaslepenych otvorech 5NP</t>
  </si>
  <si>
    <t>100</t>
  </si>
  <si>
    <t>411362021</t>
  </si>
  <si>
    <t>Výztuž stropů svařovanými sítěmi Kari</t>
  </si>
  <si>
    <t>631502901</t>
  </si>
  <si>
    <t>0,124 "strop prodl. šachty</t>
  </si>
  <si>
    <t>0,242 "podlaha 7.NP</t>
  </si>
  <si>
    <t>0 "vyztuz dna nadrzi zapoctena ve vyztuzi sten</t>
  </si>
  <si>
    <t>0,005 "zastrop. bankomat</t>
  </si>
  <si>
    <t>0 "vyztuz desek vetraciho kanalu zapocten v desce zakladove</t>
  </si>
  <si>
    <t>101</t>
  </si>
  <si>
    <t>411386621</t>
  </si>
  <si>
    <t>Zabetonování prostupů v instalačních šachtách ze suchých směsí pl do 0,25 m2 ve stropech</t>
  </si>
  <si>
    <t>1276777581</t>
  </si>
  <si>
    <t>(14+14+14)*6 "předpoklad zrušení stávajících stoupaček</t>
  </si>
  <si>
    <t>102</t>
  </si>
  <si>
    <t>413941121</t>
  </si>
  <si>
    <t>Osazování ocelových válcovaných nosníků stropů I, IE, U, UE nebo L do č.12</t>
  </si>
  <si>
    <t>1505025182</t>
  </si>
  <si>
    <t>0,029 "rám z U40 na zaslepení prostupů z 5 NP</t>
  </si>
  <si>
    <t>103</t>
  </si>
  <si>
    <t>13010914R1</t>
  </si>
  <si>
    <t>ocel profilová U 40 jakost 11 375</t>
  </si>
  <si>
    <t>1161928205</t>
  </si>
  <si>
    <t>4,87/1000*(0,6*2+0,9*2+0,54*2+0,84*2)*1,05</t>
  </si>
  <si>
    <t>104</t>
  </si>
  <si>
    <t>54879003</t>
  </si>
  <si>
    <t>patrona chemická M12x110mm</t>
  </si>
  <si>
    <t>722630749</t>
  </si>
  <si>
    <t>8*2</t>
  </si>
  <si>
    <t>105</t>
  </si>
  <si>
    <t>30925004</t>
  </si>
  <si>
    <t>šroub kotevní žárový Pz pro chemické patrony M12x160mm</t>
  </si>
  <si>
    <t>1263811417</t>
  </si>
  <si>
    <t>106</t>
  </si>
  <si>
    <t>413941123</t>
  </si>
  <si>
    <t>Osazování ocelových válcovaných nosníků stropů I, IE, U, UE nebo L do č. 22</t>
  </si>
  <si>
    <t>-1445661693</t>
  </si>
  <si>
    <t>(14,04/1000)*8,54 "uhelnik L na boku rampy 1 NP krček</t>
  </si>
  <si>
    <t>107</t>
  </si>
  <si>
    <t>13010530</t>
  </si>
  <si>
    <t>úhelník ocelový nerovnostranný jakost 11 375 140x90x8mm</t>
  </si>
  <si>
    <t>1000858805</t>
  </si>
  <si>
    <t>108</t>
  </si>
  <si>
    <t>430321313</t>
  </si>
  <si>
    <t>Schodišťová konstrukce a rampa ze ŽB tř. C 16/20</t>
  </si>
  <si>
    <t>-1654332478</t>
  </si>
  <si>
    <t>8,475*1,5*0,155 "rampa krček</t>
  </si>
  <si>
    <t>0,38*(3,33-1,5) "schody krček</t>
  </si>
  <si>
    <t>109</t>
  </si>
  <si>
    <t>430321515</t>
  </si>
  <si>
    <t>Schodišťová konstrukce a rampa ze ŽB tř. C 20/25</t>
  </si>
  <si>
    <t>99538686</t>
  </si>
  <si>
    <t>0,35*1,4*2 "ramena deska</t>
  </si>
  <si>
    <t>0,166*3,28 "podesta deska</t>
  </si>
  <si>
    <t>0,31*1,4*2 "stupně</t>
  </si>
  <si>
    <t>Mezisoučet "schody 5-6 NP</t>
  </si>
  <si>
    <t>(0,282+0,175)/2*1,1*8 "stupne ze strojovny SHZ</t>
  </si>
  <si>
    <t>110</t>
  </si>
  <si>
    <t>430361821</t>
  </si>
  <si>
    <t>Výztuž schodišťové konstrukce a rampy betonářskou ocelí 10 505</t>
  </si>
  <si>
    <t>-149298706</t>
  </si>
  <si>
    <t>0,2 "schodiště 5-6 NP stupně</t>
  </si>
  <si>
    <t>0,1 "schodiště krček stupně</t>
  </si>
  <si>
    <t>0,1 "schodiště ze strojovny SHZ stupně</t>
  </si>
  <si>
    <t>111</t>
  </si>
  <si>
    <t>430362021</t>
  </si>
  <si>
    <t>Výztuž schodišťové konstrukce a rampy svařovanými sítěmi Kari</t>
  </si>
  <si>
    <t>-1281614134</t>
  </si>
  <si>
    <t>0,12 "schodiště 5-6NP deska</t>
  </si>
  <si>
    <t>8,475*1,5*(4,44/1000)*2 "rampa krček</t>
  </si>
  <si>
    <t>112</t>
  </si>
  <si>
    <t>431351121</t>
  </si>
  <si>
    <t>Zřízení bednění podest schodišť a ramp přímočarých v do 4 m</t>
  </si>
  <si>
    <t>-1103701377</t>
  </si>
  <si>
    <t>" boky ramen - ocelová konstrukce</t>
  </si>
  <si>
    <t>0,2*0,48 "mezipodesta zrcadlo</t>
  </si>
  <si>
    <t>Mezisoučet "schodiště 5-6NP</t>
  </si>
  <si>
    <t>8,475*0,2*2 "boky rampy</t>
  </si>
  <si>
    <t>1,1*5,8 "spodní plocha rampy</t>
  </si>
  <si>
    <t>Mezisoučet rampa 1NP krček</t>
  </si>
  <si>
    <t>113</t>
  </si>
  <si>
    <t>431351122</t>
  </si>
  <si>
    <t>Odstranění bednění podest schodišť a ramp přímočarých v do 4 m</t>
  </si>
  <si>
    <t>-1540965844</t>
  </si>
  <si>
    <t>114</t>
  </si>
  <si>
    <t>434351141</t>
  </si>
  <si>
    <t>Zřízení bednění stupňů přímočarých schodišť</t>
  </si>
  <si>
    <t>150531658</t>
  </si>
  <si>
    <t>0,18*1,4*8*2 "čela stupňů</t>
  </si>
  <si>
    <t>Mezisoučet schodiště 5-6NP</t>
  </si>
  <si>
    <t>(3,33-1,5)*0,51 "čela stupňů</t>
  </si>
  <si>
    <t>Mezisoučet schodiště krček</t>
  </si>
  <si>
    <t>0,175*1,1*8 "čela stupňů</t>
  </si>
  <si>
    <t>Mezisoučet schodiště z SHZ</t>
  </si>
  <si>
    <t>115</t>
  </si>
  <si>
    <t>434351142</t>
  </si>
  <si>
    <t>Odstranění bednění stupňů přímočarých schodišť</t>
  </si>
  <si>
    <t>676141580</t>
  </si>
  <si>
    <t>Úpravy povrchů, podlahy a osazování výplní</t>
  </si>
  <si>
    <t>116</t>
  </si>
  <si>
    <t>611325121</t>
  </si>
  <si>
    <t>Vápenocementová štuková omítka rýh ve stropech šířky do 150 mm</t>
  </si>
  <si>
    <t>-1570614111</t>
  </si>
  <si>
    <t>(1,645*0,1*2+0,63*0,15*2)*13*4 "oprava po bour. prickach, pokoje 2-5 NP mimo koupelny</t>
  </si>
  <si>
    <t>(1,94*0,1)*4 "doplneni za vytahem a spol. 2-5NP mimo podhledy</t>
  </si>
  <si>
    <t>Mezisoučet 2-5 NP</t>
  </si>
  <si>
    <t>(1,645*0,1*2+0,63*0,15*2)*11 "oprava po prickach, bunky +0.23,024, 1NP mimo koupelny</t>
  </si>
  <si>
    <t>(3,64*0,08+3,29*0,15+1,34*0,06+0,82*0,335+1,04*0,12) "doplneni po prickach 0.10</t>
  </si>
  <si>
    <t>(1,92*0,1)+(1,725*0,1+0,63*0,15) "doplneni po prickach 0.26 a 0.27 mimo podhledy</t>
  </si>
  <si>
    <t>(1,47*1,5) "doplneni po pricce WC</t>
  </si>
  <si>
    <t>(0,785*0,09+0,785*0,15+1,8*0,04+0,91*0,2+0,08) "doplneni po prickach S01</t>
  </si>
  <si>
    <t>((3,36+2,59)*0,15+(1,01+1,53)*0,1)+(5,17+0,45+3)*0,15 "doplneni S03, S04</t>
  </si>
  <si>
    <t>(3,28*0,1*2+(1,21+2,25)*0,1)+((3,47+2,15)*0,1+0,22+0,187) "doplneni S05,06, S10</t>
  </si>
  <si>
    <t>((3,38+2,15+0,14+0,76)*0,1+3,38*0,15+0,24*0,34*0,5)+((4,47+0,97+4,08)*0,15+(3,37+2,22)*0,1+0,8*0,08+0,2*0,22) "doplneni S11,12</t>
  </si>
  <si>
    <t>((3,39+2,19+0,28+0,86)*0,1+0,92*0,23+0,34*0,23)+((0,36+0,82+2,18+3,44)*0,1+(0,98+4,08)*0,15+0,5*0,34*0,5) "doplneni S16,18</t>
  </si>
  <si>
    <t>(27,712+7,422+2,205+10,705)*0,2 "20% přesah</t>
  </si>
  <si>
    <t>117</t>
  </si>
  <si>
    <t>611325422</t>
  </si>
  <si>
    <t>Oprava vnitřní vápenocementové štukové omítky stropů v rozsahu plochy do 30%</t>
  </si>
  <si>
    <t>689832596</t>
  </si>
  <si>
    <t>(12,79*2+4,8*2+6,82)*13*4 "bunky 2-5NP</t>
  </si>
  <si>
    <t>(5,04+10,74+2,81)*4 "za vytahem 2-5NP</t>
  </si>
  <si>
    <t>44,74*4 "spolecne 2-5NP</t>
  </si>
  <si>
    <t>1,84*0,32*16*4+19,84*4 "chodba pruvlaky a schody 2-5NP</t>
  </si>
  <si>
    <t>(12,79*2+4,8*2+6,82)*10 "bunky</t>
  </si>
  <si>
    <t>(23,16+16,11+4,74)+(5,11+12,75+3,05)+(12,78+4,76+3,52)+(13+4,72+3,51)+(10,74+2,81+5,04) "pokoje mimo bunky</t>
  </si>
  <si>
    <t>1,84*0,32*16+19,84 "chodba pruvlaky a schody</t>
  </si>
  <si>
    <t>24*0,6 "chodba pás podél oken</t>
  </si>
  <si>
    <t>(9,04+3,58+3,1+5,38)*0,6 "vstup pás podél oken</t>
  </si>
  <si>
    <t>11 "0.36</t>
  </si>
  <si>
    <t>(11,02+3,87)+42,78+(11,88+2,82+1,37+3,83)+3,28*6,32+(17,04+3,91)+(16,43+3,91)+43,19+42,94+42,89+13,47+(13,18+3,57+3,31) "1PP mistnosti vychod</t>
  </si>
  <si>
    <t>(12,85*2,95+4,08)+20,9+21,05+21,1+12,94+20,66+(13,2+3,62+3,36)+64,61+17,17+42,11+37+2,32 "1PP mistnosti zapad</t>
  </si>
  <si>
    <t>4,5*1,84 "chodba v miste SHZ</t>
  </si>
  <si>
    <t>-56,86 "odpočet - odsekaní nad nádržemi 1PP</t>
  </si>
  <si>
    <t>118</t>
  </si>
  <si>
    <t>612125101</t>
  </si>
  <si>
    <t>Vyplnění spár cementovou maltou vnitřních stěn z cihel</t>
  </si>
  <si>
    <t>1637465340</t>
  </si>
  <si>
    <t>500 "příčky v 1. PP - oprava poruch po bourání podlah</t>
  </si>
  <si>
    <t>119</t>
  </si>
  <si>
    <t>612131102</t>
  </si>
  <si>
    <t>Cementový postřik vnitřních stěn nanášený síťovitě ručně</t>
  </si>
  <si>
    <t>888966777</t>
  </si>
  <si>
    <t>2730,817"stukova omitka nova</t>
  </si>
  <si>
    <t>2981,046 "hruba omitka nova</t>
  </si>
  <si>
    <t>120</t>
  </si>
  <si>
    <t>612321111</t>
  </si>
  <si>
    <t>Vápenocementová omítka hrubá jednovrstvá zatřená vnitřních stěn nanášená ručně</t>
  </si>
  <si>
    <t>1722852943</t>
  </si>
  <si>
    <t>(8,46*2,53-0,7*1,97)*26*4 "koupelny 2-5 NP</t>
  </si>
  <si>
    <t>6,73*1,6 "spol kuchyne pod obklad</t>
  </si>
  <si>
    <t>((4,96+1,18)*2,53-0,7*1,97)*4 "koupelny za vyt. 2-5 NP</t>
  </si>
  <si>
    <t>171,049 "osekany obklad 2-5NP</t>
  </si>
  <si>
    <t>(8,46*2,53-0,7*1,97)*23 "koupelny 1NP</t>
  </si>
  <si>
    <t>((4,96+1,18)*2,53-0,7*1,97) "za vytahem 1NP</t>
  </si>
  <si>
    <t>8,99*2,53-0,7*1,97 "apartman 1NP</t>
  </si>
  <si>
    <t>47,27 "osekany obklad 1NP</t>
  </si>
  <si>
    <t>(0,72+1,41+0,23)*2-0,7*1,97+(1,39+1,22)*2-0,7*1,97 "WC recepce pod obklad</t>
  </si>
  <si>
    <t>12,438 "osekany obklad krcek</t>
  </si>
  <si>
    <t>(2,085+2,58)*2-0,7*1,97 "S01b pod obklad</t>
  </si>
  <si>
    <t>0,96*2+0,96*2 "S02, S21 pod obklad</t>
  </si>
  <si>
    <t>8,57*2-0,7*1,97 "S10 pod obklad</t>
  </si>
  <si>
    <t>(4,21+1,915)*2-0,7*1,97 "S16 pod obklad</t>
  </si>
  <si>
    <t>(0,5+0,9)*2+0,4*2 "S17 pod obklad</t>
  </si>
  <si>
    <t>55,025 "osekany obklad 1PP</t>
  </si>
  <si>
    <t>121</t>
  </si>
  <si>
    <t>612321141</t>
  </si>
  <si>
    <t>Vápenocementová omítka štuková dvouvrstvá vnitřních stěn nanášená ručně</t>
  </si>
  <si>
    <t>1683127223</t>
  </si>
  <si>
    <t>2,285*2,6-1,2*2,28+(2,28+1,2+2,28)*0,2 "výtahová šachta 6NP</t>
  </si>
  <si>
    <t>(1,56*2,38-1,2*2,28+(2,28+1,2+2,28)*0,2)*4 "vytahova sachta 2-5 NP</t>
  </si>
  <si>
    <t>Mezisoučet "vytahova sachta</t>
  </si>
  <si>
    <t>((5,64*2,53+0,175*0,51*2-0,8*1,97*2-0,3*0,6)*13+1,87*2,53-0,8*1,97+1,28*2,53)*4 "chodby 2-5NP nove zdi</t>
  </si>
  <si>
    <t>((1,815+2,77+0,955)*2,53-0,8*1,97-0,7*1,97)*26*4+(0,95+1,36+0,2)*2,16*3*4 "pokoje 2-5NP nove zdi</t>
  </si>
  <si>
    <t>((1,72*2+0,965+1,385+1,115+3,6+1,515)*2,53-0,8*1,97*3-0,7*1,97)*4 "za vytahem 2-5NP nove zdi</t>
  </si>
  <si>
    <t>(0,695+0,37+0,585)*2,85*3+(0,37+0,645+0,95*2+4,08*2)*2,85+6,73*(2,53-1,6) "spol. míst 2-5 NP nové zdi</t>
  </si>
  <si>
    <t>(2,31*0,1*2)*(4+1) "ostění dveří spol. míst.</t>
  </si>
  <si>
    <t>Mezisoučet "nove zdivo 2-5NP</t>
  </si>
  <si>
    <t>((1,815+2,77+0,955)*2,53-0,8*1,97-0,7*1,97)*23+(0,95+1,36+0,2)*2,16*2 "pokoje 1NP nové zdi</t>
  </si>
  <si>
    <t>((1,72*2+0,965+1,385+1,115+3,6+1,515)*2,53-0,8*1,97*3-0,7*1,97) "za vytahem 1NP nove zdi</t>
  </si>
  <si>
    <t>(1,615+2,645+0,965+3,61+2,7+4,08+0,16+0,975+1,16)*2,53-0,8*1,97*5-0,7*1,97 "apartman 1NP nove zdi</t>
  </si>
  <si>
    <t xml:space="preserve">(5,64*2,53+0,175*0,51*2-0,8*1,97*2-0,3*0,6)*11+(4,42*2,53+0,175*0,51-0,8*1,97-0,3*0,6)+(3,65*2,53+0,175*0,51-0,8*1,97-0,3*0,6) "chodba 1NP nove </t>
  </si>
  <si>
    <t>(1,87*2,53-0,8*1,97) "chodba 1NP nove zdi</t>
  </si>
  <si>
    <t>0,8*0,8 "dozdívka hydrant</t>
  </si>
  <si>
    <t>Mezisoučet "nove zdivo 1NP</t>
  </si>
  <si>
    <t>(2,67+2,43+2,51+2,29+0,78+2,55*2)*2,96-0,8*1,97*4 "recepce nove zdi</t>
  </si>
  <si>
    <t>(0,72+1,41+0,23)*0,96+(1,39+1,22)*0,96 "WC recepce nad obkladem</t>
  </si>
  <si>
    <t>2,615*1,6+0,9*0,785 "bankomat</t>
  </si>
  <si>
    <t>Mezisoučet "nove zdivo 1NP krcek</t>
  </si>
  <si>
    <t>(3,36+2,37+0,785+2,19+1,795)*3,05-0,8*1,97*2-0,7*1,97+4,645*1,05 "S01 nove zdivo</t>
  </si>
  <si>
    <t>(4,08+0,97+0,25)*3,05+(4,08+0,97)*3,05+(0,46+0,43+0,46)*3,05+(0,52+0,38+0,35)*3,05+(0,38+0,39+0,38)*3,05 "nove zdivo S02ab,S03, S05, S08</t>
  </si>
  <si>
    <t>(3,47+1,115+2,415)*3,05-0,8*1,97*2-0,7*1,97+8,57*1,05 "S10 nove zdivo</t>
  </si>
  <si>
    <t>(3,725+8,355)*3,05-0,5*0,6*2-1,45*1,97+(1,97+0,9+1,97)*0,22 "S11 nove zdivo</t>
  </si>
  <si>
    <t>(7,32*3,05)+(0,43+0,46+0,35)*3,05+(0,5+0,9)*1,05+1,3*3,05-0,8*1,97 "S13,S14,S17 nove zdivo</t>
  </si>
  <si>
    <t>(3,28+1,2+2+0,985)*3,05-0,8*1,97*3-0,7*1,97+(4,21+1,915)*1,05 "S16 nove zdivo</t>
  </si>
  <si>
    <t>0,9*2+(0,35+0,45)*3,05+0,4*3,05+0,96*1,05+(0,33+0,64+0,33)*3,05 "S19,S21,S22 nove zdivo</t>
  </si>
  <si>
    <t>1,84*3,05*2-1,45*1,97*2+3,28*3,05*2-2*1,97*2+0,9*2+1,3*3,05-0,8*1,97+0,45*2+(0,665+1,84)*3,05-1,45*1,97 "chodba nove zdivo</t>
  </si>
  <si>
    <t>1,25*0,2*2*4 "zaplentování překladů oboustranně</t>
  </si>
  <si>
    <t>Mezisoučet "nove zdivo 1PP</t>
  </si>
  <si>
    <t>122</t>
  </si>
  <si>
    <t>612321191</t>
  </si>
  <si>
    <t>Příplatek k vápenocementové omítce vnitřních stěn za každých dalších 5 mm tloušťky ručně</t>
  </si>
  <si>
    <t>1334616726</t>
  </si>
  <si>
    <t>5711,863*2 'Přepočtené koeficientem množství</t>
  </si>
  <si>
    <t>123</t>
  </si>
  <si>
    <t>612325121</t>
  </si>
  <si>
    <t>Vápenocementová štuková omítka rýh ve stěnách šířky do 150 mm</t>
  </si>
  <si>
    <t>-730355562</t>
  </si>
  <si>
    <t>(0,1*2+0,15*2)*2,53*13*4 "oprava po bour. prickach, pokoje 2-5 NP mimo koupelny</t>
  </si>
  <si>
    <t>(0,1*2,53)*4 "doplneni za vytahem a spol. 2-5NP</t>
  </si>
  <si>
    <t>(0,1*2+0,15*2)*2,53*11 "oprava po prickach, bunky +0.23,024, 1NP mimo koupelny</t>
  </si>
  <si>
    <t>(0,08+0,15+0,06+0,34)*2,53 "doplneni po prickach 0.10</t>
  </si>
  <si>
    <t>(0,1)*2,53+(0,1+0,15)*2,53 "doplneni po prickach 0.26 a 0.27</t>
  </si>
  <si>
    <t>3,05*(0,15*3+0,1)+3,05*(0,1*6)+3,05*(0,1*3+0,75+0,2) "oprava po bouranych prickach, 1PP mistnosti vychod</t>
  </si>
  <si>
    <t>3,05*0,15*2+3,05*(0,1*4+0,2+0,2+0,34)+3,05*(0,1*4+0,15+0,61) "oprava po bour. prickach, 1PP mistnosti zapad</t>
  </si>
  <si>
    <t>Mezisoučet</t>
  </si>
  <si>
    <t>(66,792+16,395+15,25)*0,2 "20% přesah</t>
  </si>
  <si>
    <t>124</t>
  </si>
  <si>
    <t>612325423</t>
  </si>
  <si>
    <t>Oprava vnitřní vápenocementové štukové omítky stěn v rozsahu plochy do 50%</t>
  </si>
  <si>
    <t>-371623777</t>
  </si>
  <si>
    <t>(0,71+6,5+3,28+3,75+0,32+3,75+3,28+6,5+0,71+0,1*6)*2,53*13*4+0,16*2,53*3*4-3*1,6*26*4 "bunky 2-5 NP</t>
  </si>
  <si>
    <t>(6,5*2+3,28+0,32*3+1,73)*2,53*4-3*1,6*4 "za vytahem 2-5NP</t>
  </si>
  <si>
    <t>((6,5*2+0,14*4+7,06+1,05*2+0,88+3,2+0,42*2+0,32*2)*2,53+6,5*0,35*2-3*1,6*2)*4 "spol.míst. 2-5NP</t>
  </si>
  <si>
    <t>((1,84*2+0,87+1,56*9+0,94*2+6,67*2+3,28+0,87*2+1,71+3,18+0,85+2,67)*2,53-0,8*2-1,5*2,18*2-0,9*3)*4 "chodby 2-5NP</t>
  </si>
  <si>
    <t>1,84*0,35*2*14*4 "chodby 2-5NP průvlaky</t>
  </si>
  <si>
    <t>(0,71+6,5+3,28+3,75+0,32+3,75+3,28+6,5+0,71+0,1*6)*2,53*11+0,16*2,53*2-3*1,6*22 "bunky 1NP, 0.23,0.24</t>
  </si>
  <si>
    <t>(16,88+9,31+0,87)*2,53-3*1,6*2 "0.09 0.10</t>
  </si>
  <si>
    <t>(14,92+12,82+1,69)*2,53-3*1,6*2 "2.26,2.27</t>
  </si>
  <si>
    <t>(0,87+1,56+0,94+6,53+2,67+1,84)*2,53-1,5*2,18+(0,93*2+1,56*8+1,51+0,58+0,87+1,84)*2,53-1,5*2,18+(12,06-1,67+11,88-1,67)*2,53-0,8*1,97*2 "chodba 1NP</t>
  </si>
  <si>
    <t>1,84*0,35*2*14 "chodba průvlaky</t>
  </si>
  <si>
    <t>10,11*2,53-1,5*2,04 "schodiště</t>
  </si>
  <si>
    <t>(25,72+1,41+13,08+0,35+1,18*5+0,79+0,63+0,62)*2,96-0,8*1,97*2-0,9*1,97-1,3*2,1+(2,1*2+1,3)*0,4+(0,42+0,4)*2*2,73 "krcek a vstup mimo okna</t>
  </si>
  <si>
    <t>(5,32*0,58+(2,37*2+5,32)*0,175)*6 "parapety a osteni oken</t>
  </si>
  <si>
    <t>9,7*2,96-0,8*1,97-0,6*1,97 "0.37</t>
  </si>
  <si>
    <t>(0,69+0,81+0,72+1,72)*1,05+(0,9+2,105+1,63)*1,05+(2,46+0,2+1,01+0,88+0,98)*1,05 "S01, S03, S10 stěny nad obkladem</t>
  </si>
  <si>
    <t xml:space="preserve"> (0,9+1,08+2,15)*1,05+2,22*1,05+(1,68+0,74+0,07)*1,05+(1,81+1,16+0,73+0,36+0,62)*1,05 "S11, S12, S16, S18 stěny nad obkladem</t>
  </si>
  <si>
    <t>10,14*3,05+((28,1+1,48)*3,05-0,8*1,97*2)+(10,54*3,05+4,04*3,05-0,8*1,97)+15,77*3,05 "S01-04</t>
  </si>
  <si>
    <t>(6+13,58)*3,05-0,8*1,97+(5,92+7,14+3,36+2,72)*3,05-0,8*1,97+(28,38+1,48)*3,05-1,45*1,97+(28,18+1,48)*3,05-1,45*1,97 "S05-S08</t>
  </si>
  <si>
    <t>(28,14+1,48)*3,05-1,45*1,97*2+11,31*3,05 "S09-S10</t>
  </si>
  <si>
    <t>12,04*3,05-0,8*1,97+19,56*3,05-0,8*1,97+19,6*3,05-0,8*1,95+11,07*3,05+13,44*3,05-1,25*1,97 "S11-S17</t>
  </si>
  <si>
    <t>7,99*3,05+(30,99+1,48*2)*3,05-0,8*1,97+19,24*3,05-0,8*1,97 "S18-S20</t>
  </si>
  <si>
    <t>(27,62+1,48)*3,05-1,45*1,97+28,38*3,05-1,45*1,97+6,22*3,05-1,45*1,97 "S21-S24</t>
  </si>
  <si>
    <t>(32,63+14,4+1,84+48,39)*3,05-(0,8*1,97*15+1,45*1,97*7) "chodba 1PP</t>
  </si>
  <si>
    <t>((0,55*2+1,2)*0,3-1,2*0,55)*24 "odpocet oken + pripocet osteni, 1 PP</t>
  </si>
  <si>
    <t>0,35*(4,08*2*9+0,98*2*8) "boky pruvlaku v mistnostech</t>
  </si>
  <si>
    <t>125</t>
  </si>
  <si>
    <t>621131121</t>
  </si>
  <si>
    <t>Penetrační disperzní nátěr vnějších podhledů nanášený ručně</t>
  </si>
  <si>
    <t>1806881298</t>
  </si>
  <si>
    <t>0,381</t>
  </si>
  <si>
    <t>126</t>
  </si>
  <si>
    <t>621151011</t>
  </si>
  <si>
    <t>Penetrační silikátový nátěr vnějších pastovitých tenkovrstvých omítek podhledů</t>
  </si>
  <si>
    <t>-156395669</t>
  </si>
  <si>
    <t>127</t>
  </si>
  <si>
    <t>621221041</t>
  </si>
  <si>
    <t>Montáž kontaktního zateplení vnějších podhledů lepením a mechanickým kotvením desek z minerální vlny s podélnou orientací tl přes 160 mm</t>
  </si>
  <si>
    <t>-1218219428</t>
  </si>
  <si>
    <t>0,41*0,465*2 "E3.1</t>
  </si>
  <si>
    <t>128</t>
  </si>
  <si>
    <t>63151540</t>
  </si>
  <si>
    <t>deska tepelně izolační minerální kontaktních fasád podélné vlákno λ=0,036 tl 200mm</t>
  </si>
  <si>
    <t>1103284809</t>
  </si>
  <si>
    <t>0,381*1,02 'Přepočtené koeficientem množství</t>
  </si>
  <si>
    <t>129</t>
  </si>
  <si>
    <t>621531012</t>
  </si>
  <si>
    <t>Tenkovrstvá silikonová zrnitá omítka zrnitost 1,5 mm vnějších podhledů</t>
  </si>
  <si>
    <t>171958874</t>
  </si>
  <si>
    <t>130</t>
  </si>
  <si>
    <t>622131121</t>
  </si>
  <si>
    <t>Penetrační disperzní nátěr vnějších stěn nanášený ručně</t>
  </si>
  <si>
    <t>-326873972</t>
  </si>
  <si>
    <t>209,716 "perlinka</t>
  </si>
  <si>
    <t>20,009+8,509+5,292+1,535+680,315+2,224 "zateplení</t>
  </si>
  <si>
    <t>131</t>
  </si>
  <si>
    <t>622142001</t>
  </si>
  <si>
    <t>Potažení vnějších stěn sklovláknitým pletivem vtlačeným do tenkovrstvé hmoty</t>
  </si>
  <si>
    <t>-27343767</t>
  </si>
  <si>
    <t>(7,255*2+55,04*2+7,1*2-0,86)*0,75 "atikové panely nad 5.NP</t>
  </si>
  <si>
    <t>(0,86+0,71*2)*18,7+0,86*0,71 "komín</t>
  </si>
  <si>
    <t>(2,94+1,75)*2*0,16*30+(2,94+0,65)*2*0,16*8+0,9*4*0,16+(0,9+1,12)*2*0,16+(1,8+1,12)*2*0,16+0,475*0,13*2*12 "ostění a parapety 6,7 NP jen perlinka</t>
  </si>
  <si>
    <t>(1,97+2)*2*0,16+(2,0+0,9)*2*0,16 "nove vychody ostění a parapety, jen perlinka</t>
  </si>
  <si>
    <t>(0,4+0,15)*1,35*4 "oprava zateplení nad dveřmi jih</t>
  </si>
  <si>
    <t>132</t>
  </si>
  <si>
    <t>622143003</t>
  </si>
  <si>
    <t>Montáž omítkových plastových nebo pozinkovaných rohových profilů s tkaninou</t>
  </si>
  <si>
    <t>-1382697112</t>
  </si>
  <si>
    <t>(1,75*2)*30+(0,65*2)*8+0,9*2+(1,12*2)+(1,12*2)+(2,11*2)+(2,705*2)*2+(2,61*2)*10 "rohová ostění</t>
  </si>
  <si>
    <t>23*4+4,12*2+2,03*2+6,07*2+18,7*2+0,71*2+0,86+2,25*3 "rohová objekt</t>
  </si>
  <si>
    <t>2*2*2 "rohova ostění nové dveře</t>
  </si>
  <si>
    <t>Mezisoučet "rohová lišta</t>
  </si>
  <si>
    <t>(2,95)*30+(2,95)*8+0,9+(0,9)+(1,8)+(1,31*6)+(0,695)*2+(0,695)*10 "rohová s okapničkou nadpraží</t>
  </si>
  <si>
    <t>2+0,9 "rohová s okapničkou nové dveře</t>
  </si>
  <si>
    <t>Mezisoučet "rohová s okapničkou</t>
  </si>
  <si>
    <t>(2,95)*30+(2,95)*8+0,9+(0,9)+(1,8)+(0,695)*2+(0,695)*10+1,31*6 "parapetní</t>
  </si>
  <si>
    <t>4,45+6,37 "parapetní odskok u 7NP</t>
  </si>
  <si>
    <t>Mezisoučet "parapetní</t>
  </si>
  <si>
    <t>0,16*2*(30+8+1+1+1+2+10) "napojovací lišta oplechování parapetů</t>
  </si>
  <si>
    <t>Mezisoučet "napojovací plech</t>
  </si>
  <si>
    <t>133</t>
  </si>
  <si>
    <t>59051512</t>
  </si>
  <si>
    <t>profil začišťovací s okapnicí PVC s výztužnou tkaninou pro parapet ETICS</t>
  </si>
  <si>
    <t>1791693602</t>
  </si>
  <si>
    <t>142,72*1,05 'Přepočtené koeficientem množství</t>
  </si>
  <si>
    <t>134</t>
  </si>
  <si>
    <t>59051510</t>
  </si>
  <si>
    <t>profil začišťovací s okapnicí PVC s výztužnou tkaninou pro nadpraží ETICS</t>
  </si>
  <si>
    <t>1929905456</t>
  </si>
  <si>
    <t>134,8*1,05 'Přepočtené koeficientem množství</t>
  </si>
  <si>
    <t>135</t>
  </si>
  <si>
    <t>63127466</t>
  </si>
  <si>
    <t>profil rohový Al 23x23mm s výztužnou tkaninou š 100mm pro ETICS</t>
  </si>
  <si>
    <t>357004753</t>
  </si>
  <si>
    <t>359,79*1,05 'Přepočtené koeficientem množství</t>
  </si>
  <si>
    <t>136</t>
  </si>
  <si>
    <t>283422R1</t>
  </si>
  <si>
    <t>profil napojovací PVC pro napojení omítky k oplechování</t>
  </si>
  <si>
    <t>1038930824</t>
  </si>
  <si>
    <t>16,96*1,05 'Přepočtené koeficientem množství</t>
  </si>
  <si>
    <t>137</t>
  </si>
  <si>
    <t>622143004</t>
  </si>
  <si>
    <t>Montáž omítkových samolepících začišťovacích profilů pro spojení s okenním rámem</t>
  </si>
  <si>
    <t>416573160</t>
  </si>
  <si>
    <t>(2,95+1,75*2)*30+(2,95+0,65*2)*8+0,9*3+(0,9+1,12*2)+(1,8+1,12*2)+(1,31+2,11*2)*6+(0,695+2,705*2)*2+(0,695+2,61*2)*10+(0,8+2*2)+(2+1,97*2)</t>
  </si>
  <si>
    <t>138</t>
  </si>
  <si>
    <t>28342205</t>
  </si>
  <si>
    <t>profil začišťovací PVC 6mm s výztužnou tkaninou pro ostění ETICS</t>
  </si>
  <si>
    <t>-512103834</t>
  </si>
  <si>
    <t>457,581596079804*1,05 'Přepočtené koeficientem množství</t>
  </si>
  <si>
    <t>139</t>
  </si>
  <si>
    <t>622151011</t>
  </si>
  <si>
    <t>Penetrační silikátový nátěr vnějších pastovitých tenkovrstvých omítek stěn</t>
  </si>
  <si>
    <t>-542050597</t>
  </si>
  <si>
    <t>887,733</t>
  </si>
  <si>
    <t>140</t>
  </si>
  <si>
    <t>622151021</t>
  </si>
  <si>
    <t>Penetrační akrylátový nátěr vnějších mozaikových tenkovrstvých omítek stěn</t>
  </si>
  <si>
    <t>-1019632667</t>
  </si>
  <si>
    <t>4,402</t>
  </si>
  <si>
    <t>141</t>
  </si>
  <si>
    <t>622211031</t>
  </si>
  <si>
    <t>Montáž kontaktního zateplení vnějších stěn lepením a mechanickým kotvením polystyrénových desek tl do 160 mm</t>
  </si>
  <si>
    <t>-1164091235</t>
  </si>
  <si>
    <t>11,105*(0,3+1,31)-1,2*0,3 "šachta výtahu XPS nad a pod terén</t>
  </si>
  <si>
    <t>2,49 "sokl u noveho schodiste vychod XPS nad a pod teren</t>
  </si>
  <si>
    <t>Mezisoučet "XPS</t>
  </si>
  <si>
    <t>142</t>
  </si>
  <si>
    <t>28376445</t>
  </si>
  <si>
    <t>deska z polystyrénu XPS, hrana rovná a strukturovaný povrch 300kPa tl 140mm</t>
  </si>
  <si>
    <t>2108857022</t>
  </si>
  <si>
    <t>20,009*1,02 'Přepočtené koeficientem množství</t>
  </si>
  <si>
    <t>143</t>
  </si>
  <si>
    <t>622215134</t>
  </si>
  <si>
    <t>Oprava kontaktního zateplení stěn z polystyrenových desek tloušťky do 160 mm plochy do 1,0m2</t>
  </si>
  <si>
    <t>813695555</t>
  </si>
  <si>
    <t>1+1 "plochy soklu po bouraném schodišt</t>
  </si>
  <si>
    <t>4 "parapety franc. oken jih</t>
  </si>
  <si>
    <t>2 "plocha okolo novych dveri strojovny SHZ</t>
  </si>
  <si>
    <t>144</t>
  </si>
  <si>
    <t>622231111</t>
  </si>
  <si>
    <t>Montáž kontaktního zateplení vnějších stěn lepením a mechanickým kotvením desek z fenolické pěny tl do 80 mm</t>
  </si>
  <si>
    <t>-378423514</t>
  </si>
  <si>
    <t>0,42*16,43*2</t>
  </si>
  <si>
    <t>-0,42*(0,9*7)*2 "požární pásy mezi fenol. desk</t>
  </si>
  <si>
    <t>145</t>
  </si>
  <si>
    <t>28376803</t>
  </si>
  <si>
    <t>deska fenolická tepelně izolační fasádní λ=0,020 tl 50mm</t>
  </si>
  <si>
    <t>921025247</t>
  </si>
  <si>
    <t>8,509*1,02 'Přepočtené koeficientem množství</t>
  </si>
  <si>
    <t>146</t>
  </si>
  <si>
    <t>622221111</t>
  </si>
  <si>
    <t>Montáž kontaktního zateplení vnějších stěn lepením a mechanickým kotvením desek z minerální vlny s kolmou orientací tl do 80 mm</t>
  </si>
  <si>
    <t>1041559939</t>
  </si>
  <si>
    <t>0,42*(0,9*7)*2 "požární pásy mezi fenol. desk</t>
  </si>
  <si>
    <t>147</t>
  </si>
  <si>
    <t>63151519</t>
  </si>
  <si>
    <t>deska tepelně izolační minerální kontaktních fasád podélné vlákno λ=0,036 tl 50mm</t>
  </si>
  <si>
    <t>-1039379106</t>
  </si>
  <si>
    <t>5,292*1,02 'Přepočtené koeficientem množství</t>
  </si>
  <si>
    <t>148</t>
  </si>
  <si>
    <t>622221021</t>
  </si>
  <si>
    <t>Montáž kontaktního zateplení vnějších stěn lepením a mechanickým kotvením desek z minerální vlny s podélnou orientací vláken tl do 120 mm</t>
  </si>
  <si>
    <t>1964456062</t>
  </si>
  <si>
    <t>0,465*0,33*5*2 "E2.2</t>
  </si>
  <si>
    <t>149</t>
  </si>
  <si>
    <t>63151529</t>
  </si>
  <si>
    <t>deska tepelně izolační minerální kontaktních fasád podélné vlákno λ=0,036 tl 120mm</t>
  </si>
  <si>
    <t>-1407412326</t>
  </si>
  <si>
    <t>1,535*1,02 'Přepočtené koeficientem množství</t>
  </si>
  <si>
    <t>150</t>
  </si>
  <si>
    <t>622221031</t>
  </si>
  <si>
    <t>Montáž kontaktního zateplení vnějších stěn lepením a mechanickým kotvením desek z minerální vlny s podélnou orientací vláken tl do 160 mm</t>
  </si>
  <si>
    <t>988307314</t>
  </si>
  <si>
    <t>(55,04*3,3+15,41*2,03)*2+5,32*15,9+(7,1*2*3,3-3,18*0,86) "nástavba</t>
  </si>
  <si>
    <t>15,9*1,99 "zvýš. patra nad střechou</t>
  </si>
  <si>
    <t>25,9*2,08 "strojovna 7NP</t>
  </si>
  <si>
    <t>-(2,86*1,68*30+2,86*0,58*8+0,82*0,85+0,96*1,18+1,74*1,18+1,37*2,11) "otvory 6,7NP</t>
  </si>
  <si>
    <t>1,35*0,57 "panel pod dveřmi schodiště</t>
  </si>
  <si>
    <t>Mezisoučet "nástavba</t>
  </si>
  <si>
    <t>(2,86+3,7*2)*21,4-(0,465*16,385)*2-1,4*2,06 "vytahova sachta</t>
  </si>
  <si>
    <t>2,15*1,68-1,48*0,93 "doplneni izolantu u noveho vychodu nad soklem</t>
  </si>
  <si>
    <t>151</t>
  </si>
  <si>
    <t>63151531</t>
  </si>
  <si>
    <t>deska tepelně izolační minerální kontaktních fasád podélné vlákno λ=0,036 tl 140mm</t>
  </si>
  <si>
    <t>-35584741</t>
  </si>
  <si>
    <t>681,857269993956*1,02 'Přepočtené koeficientem množství</t>
  </si>
  <si>
    <t>152</t>
  </si>
  <si>
    <t>622222001</t>
  </si>
  <si>
    <t>Montáž kontaktního zateplení vnějšího ostění, nadpraží nebo parapetu hl. špalety do 200 mm lepením desek z minerální vlny tl do 40 mm</t>
  </si>
  <si>
    <t>-1565706717</t>
  </si>
  <si>
    <t>2,11+1,31+2,11 "dveře D54, nástavba</t>
  </si>
  <si>
    <t>1,4+2,28*2 "výtah na terénu</t>
  </si>
  <si>
    <t>153</t>
  </si>
  <si>
    <t>63151518</t>
  </si>
  <si>
    <t>deska tepelně izolační minerální kontaktních fasád podélné vlákno λ=0,036 tl 40mm</t>
  </si>
  <si>
    <t>496538409</t>
  </si>
  <si>
    <t>5,53*0,15</t>
  </si>
  <si>
    <t>5,96*0,2</t>
  </si>
  <si>
    <t>2,022*1,1 'Přepočtené koeficientem množství</t>
  </si>
  <si>
    <t>154</t>
  </si>
  <si>
    <t>62225104R1</t>
  </si>
  <si>
    <t>Příplatek k cenám kontaktního zateplení vnějších stěn za upevnění izolace tl do 160mm do sádrovláknitých desek</t>
  </si>
  <si>
    <t>1561636723</t>
  </si>
  <si>
    <t>0,381 "podhled</t>
  </si>
  <si>
    <t>155</t>
  </si>
  <si>
    <t>622251105</t>
  </si>
  <si>
    <t>Příplatek k cenám kontaktního zateplení stěn za použití tepelněizolačních zátek z minerální vlny</t>
  </si>
  <si>
    <t>2058722659</t>
  </si>
  <si>
    <t>0,381+1,535+680,315</t>
  </si>
  <si>
    <t>156</t>
  </si>
  <si>
    <t>622511112</t>
  </si>
  <si>
    <t>Tenkovrstvá akrylátová mozaiková střednězrnná omítka vnějších stěn</t>
  </si>
  <si>
    <t>1107209824</t>
  </si>
  <si>
    <t>11,105*(0,3) "šachta výtahu XPS nad terén</t>
  </si>
  <si>
    <t>1,07 "XPS sokl u noveho vychodu</t>
  </si>
  <si>
    <t>157</t>
  </si>
  <si>
    <t>622531012</t>
  </si>
  <si>
    <t>Tenkovrstvá silikonová zrnitá omítka zrnitost 1,5 mm vnějších stěn</t>
  </si>
  <si>
    <t>-93490501</t>
  </si>
  <si>
    <t>(2,94+1,75*2)*0,16*30+(2,94+0,65*2)*0,16*8+0,9*3*0,16+(0,9+1,12*2)*0,16+(1,8+1,12*2)*0,16+0,475*0,13*12 "ostění  jen perlinka</t>
  </si>
  <si>
    <t>(1,97*2+2)*0,16+(2*2+0,9)*0,16 "ostění nové dveře</t>
  </si>
  <si>
    <t>Mezisoučet "omítka na perlince</t>
  </si>
  <si>
    <t>8,509+5,292+1,535+680,315 "zateplení</t>
  </si>
  <si>
    <t>5,53*0,15+5,96*0,2 "ostění</t>
  </si>
  <si>
    <t>Mezisoučet "omítka na izolantu</t>
  </si>
  <si>
    <t>158</t>
  </si>
  <si>
    <t>629991012</t>
  </si>
  <si>
    <t>Zakrytí výplní otvorů fólií přilepenou na začišťovací lišty</t>
  </si>
  <si>
    <t>282014705</t>
  </si>
  <si>
    <t>(2,86*1,68*30+2,86*0,58*8+0,82*0,85+0,96*1,18+1,74*1,18+1,37*2,11) "otvory 6,7NP</t>
  </si>
  <si>
    <t>(0,465*16,385)*2 "vytahova sachta</t>
  </si>
  <si>
    <t>1,37*2,11*5+2*1,97+0,8*2 "nové dveře 1PP-5NP</t>
  </si>
  <si>
    <t>159</t>
  </si>
  <si>
    <t>631311114R1</t>
  </si>
  <si>
    <t>Náběhy tl do 80 mm z betonu prostého bez zvýšených nároků na prostředí tř. C 16/20</t>
  </si>
  <si>
    <t>-2051484201</t>
  </si>
  <si>
    <t>(56,98+56,18+54,66+53,86-8,54)*0,08*0,08*1/2 "náběhy v topném kanálu</t>
  </si>
  <si>
    <t>160</t>
  </si>
  <si>
    <t>631311115</t>
  </si>
  <si>
    <t>Mazanina tl do 80 mm z betonu prostého bez zvýšených nároků na prostředí tř. C 20/25</t>
  </si>
  <si>
    <t>-1865170826</t>
  </si>
  <si>
    <t>(56,98+53,86-8,54)*0,08*0,08 "dobetonávka záklopu trubního kanálu</t>
  </si>
  <si>
    <t>43,23*0,055 "vyrovnani podlahy topny kanal</t>
  </si>
  <si>
    <t>1,0*3,785*0,055 "vyrovnani podlahy po bourané rampě</t>
  </si>
  <si>
    <t>(0,89+1,75+3,33+1,85+1,14+0,84+0,47+1,62+0,64+1,58+0,79+0,42)*0,072 "F1.3  vyrovnani 1PP</t>
  </si>
  <si>
    <t>(16,91+43,47)*0,068 "F1.4 vyrovnani 1PP</t>
  </si>
  <si>
    <t>(0,40+8,06+4,19+2,88)*0,073 "F3.3 vyrovnani 1PP</t>
  </si>
  <si>
    <t>(1,7+12,60)*0,075 "F3.2 vyrovnani 1PP</t>
  </si>
  <si>
    <t>(2,25+2,60+2,26+4,08)*0,05 "F2.3 1PP</t>
  </si>
  <si>
    <t>161</t>
  </si>
  <si>
    <t>631311131</t>
  </si>
  <si>
    <t>Doplnění dosavadních mazanin betonem prostým plochy do 1 m2 tloušťky přes 80 mm</t>
  </si>
  <si>
    <t>2128098272</t>
  </si>
  <si>
    <t>170*0,1 "opravy mazanin v 1. NP viz. TZ</t>
  </si>
  <si>
    <t>162</t>
  </si>
  <si>
    <t>631311124</t>
  </si>
  <si>
    <t>Mazanina tl do 120 mm z betonu prostého bez zvýšených nároků na prostředí tř. C 16/20</t>
  </si>
  <si>
    <t>780114423</t>
  </si>
  <si>
    <t>1,7*1,2*0,1*3 "dno novych sachet</t>
  </si>
  <si>
    <t>(1,25*3,905)*0,1 "podesta u strojovny SHZ</t>
  </si>
  <si>
    <t>163</t>
  </si>
  <si>
    <t>631312141</t>
  </si>
  <si>
    <t>Doplnění rýh v dosavadních mazaninách betonem prostým</t>
  </si>
  <si>
    <t>190232432</t>
  </si>
  <si>
    <t>(1,645*0,1*2+2,66*0,1*2+0,21*0,29+1,31*0,1+0,74*0,34+0,115+0,116+0,63*0,15*2)*0,1*13*4 "doplneni podlahy po bour. prickach, pokoje 2-5 NP</t>
  </si>
  <si>
    <t>(1,34*0,1+1,94*0,1+0,625*0,2+0,59*0,34)*0,1*4 "doplneni za vytahem a spol. 2-5NP</t>
  </si>
  <si>
    <t>(1,645*0,1*2+2,66*0,1*2+0,21*0,29+1,31*0,1+0,74*0,34+0,115+0,116+0,63*0,15*2)*0,1*10 "doplneni podlahy po prickach, bunky 1NP</t>
  </si>
  <si>
    <t>(3,64*0,08+3,29*0,15+1,34*0,06+0,82*0,335+1,04*0,12+0,28*0,3)*0,1 "doplneni po prickach 0.10</t>
  </si>
  <si>
    <t>(1,645*0,1+2,66*0,1+0,63*0,29+0,6*0,18+0,63*0,15)*0,08+(1,645*0,1+2,66*0,1+0,88*0,18+0,29*0,21+0,63*0,15)*0,1 "doplneni po prickach 0.23 a 0.24</t>
  </si>
  <si>
    <t>(1,92*0,1+1,34*0,1+0,41*0,08+0,625*0,2)*0,08+(1,725*0,1+2,32*0,09+0,7*0,12+0,41*0,12+0,95*0,34+0,63*0,15)*0,1 "doplneni po prickach 0.26 a 0.27</t>
  </si>
  <si>
    <t>1,47*0,15*0,1 "doplneni po pricce WC recepce</t>
  </si>
  <si>
    <t>(1,12+3,16)*0,15*0,12 "odtokový žlab S.17</t>
  </si>
  <si>
    <t>(1,16*0,1+0,78*0,085+0,91*0,2+(3,36+2,59)*0,15+(0,9+1,64)*0,11+(5,16+0,45+3)*0,14)*0,1 "dopl. po prickach S01-S04</t>
  </si>
  <si>
    <t>((3,28*2+2,15+1,31)*0,1+(3,47+2,15)*0,1+1,03*0,2+1,05*0,19+(3,33+2,15+0,6+0,82)*0,1+3,37*0,15+0,081)*0,1 "dop. po prickach S05-S11</t>
  </si>
  <si>
    <t>((4,49+0,97+4,08)*0,15+(3,32+2,21+1,01+0,97)*0,1+0,29*0,19+(3,39+2,18+0,86+0,28)*0,11+0,92*0,23+0,23*0,34)*0,1 "dopl. po pric. S12,S16</t>
  </si>
  <si>
    <t>((0,97+4,08)*0,15+(3,44+2,18+0,97+0,82)*0,11+0,34*0,5/2)*0,1 "dopl. po pric. S18</t>
  </si>
  <si>
    <t>(9,228+2,132+0,022+1,169)*0,03 "3% na nerovnosti po bouraných příčkách</t>
  </si>
  <si>
    <t>164</t>
  </si>
  <si>
    <t>632450124</t>
  </si>
  <si>
    <t>Vyrovnávací cementový potěr tl do 50 mm ze suchých směsí provedený v pásu</t>
  </si>
  <si>
    <t>1872015230</t>
  </si>
  <si>
    <t>1,87*0,14*5 "oprava podlah u dveří na unik. schod.</t>
  </si>
  <si>
    <t>(1,7*0,695+0,2*1,5+1,87*0,14)*5 "krcek u vytahu</t>
  </si>
  <si>
    <t>1,86*0,15 "oprava podlahy u nových dveří východ</t>
  </si>
  <si>
    <t>Mezisoučet 1-5NP</t>
  </si>
  <si>
    <t>10,305*0,03 "3% na nerovnosti po bourání</t>
  </si>
  <si>
    <t>165</t>
  </si>
  <si>
    <t>632450131</t>
  </si>
  <si>
    <t>Vyrovnávací cementový potěr tl do 20 mm ze suchých směsí provedený v ploše</t>
  </si>
  <si>
    <t>1477360961</t>
  </si>
  <si>
    <t>0,9*0,9*4+0,96*0,96*18 "spádový potěr sprch, 6.NP</t>
  </si>
  <si>
    <t>166</t>
  </si>
  <si>
    <t>632450134</t>
  </si>
  <si>
    <t>Vyrovnávací cementový potěr tl do 50 mm ze suchých směsí provedený v ploše</t>
  </si>
  <si>
    <t>-1470064648</t>
  </si>
  <si>
    <t>(3,62*2*13+3,19)*4 "koupelny 2-5 NP</t>
  </si>
  <si>
    <t>3,62*23+4,06+3,19 "F2.1 1NP koupelny</t>
  </si>
  <si>
    <t>3 "0.37a 1NP krcek wc</t>
  </si>
  <si>
    <t>4,08+3,16+18,82+3,73 "1PP koupelny</t>
  </si>
  <si>
    <t>167</t>
  </si>
  <si>
    <t>632451103</t>
  </si>
  <si>
    <t>Cementový samonivelační potěr ze suchých směsí tloušťky do 10 mm</t>
  </si>
  <si>
    <t>-604374940</t>
  </si>
  <si>
    <t>(6,14-0,9*0,9)*4+3,14+(4,36-0,96*0,96)*18 "F2.4 koupelny 6.NP mimo sprch. kouty</t>
  </si>
  <si>
    <t>168</t>
  </si>
  <si>
    <t>632451105</t>
  </si>
  <si>
    <t>Cementový samonivelační potěr ze suchých směsí tloušťky do 15 mm</t>
  </si>
  <si>
    <t>1870043288</t>
  </si>
  <si>
    <t>5,04 "F1.8 mezipodesta</t>
  </si>
  <si>
    <t>86,44+65,24+(11-1,2*1,8)+(20,15-0,6*1,8) "F2.2 vstupni hala a krcek, zádveří, vnější podesta</t>
  </si>
  <si>
    <t>3,73+2,60+3,16+18,82 "F2.2/F2.3 1 PP</t>
  </si>
  <si>
    <t>169</t>
  </si>
  <si>
    <t>632451107</t>
  </si>
  <si>
    <t>Cementový samonivelační potěr ze suchých směsí tloušťky do 20 mm</t>
  </si>
  <si>
    <t>865188594</t>
  </si>
  <si>
    <t>103,15+8,78+44,98+6,07+8,85 "F16 chodba, schody, spol kuchyn a uklid 6NP</t>
  </si>
  <si>
    <t>12,7+6,13+(12,67+5,6)*7 "F16 bezbar pokoje</t>
  </si>
  <si>
    <t>(12,63+4,31)*16+(12,67+4,84)*2 "F16 pokoje 6NP</t>
  </si>
  <si>
    <t>Mezisoučet "6NP</t>
  </si>
  <si>
    <t>170</t>
  </si>
  <si>
    <t>632451109</t>
  </si>
  <si>
    <t>Cementový samonivelační potěr ze suchých směsí tloušťky do 25 mm</t>
  </si>
  <si>
    <t>-417817222</t>
  </si>
  <si>
    <t>(102,8+8,73+5,12)*4+4,33*4 "F1.2 chodba a podesty + za výtahem 2-5NP</t>
  </si>
  <si>
    <t>125,23+8,73+5,12+4,33 "F1.2 chodba a pod., za výtahem, 1NP</t>
  </si>
  <si>
    <t>8,8+5,65 "F1.2/F.13 krcek</t>
  </si>
  <si>
    <t>11,33+3,45+4,47+5,0+11,94+13,56+2,37+(86,16-0,64)+(5,21+3,8)+(12,10+9,08) "F1.2 1PP</t>
  </si>
  <si>
    <t>171</t>
  </si>
  <si>
    <t>632453473</t>
  </si>
  <si>
    <t>Potěr průmyslový samonivelační ze suchých směsí krycí pro těžký provoz tl 10 mm</t>
  </si>
  <si>
    <t>202544622</t>
  </si>
  <si>
    <t>20,66+21,11+21,02+12,41+42,11+36,63 "1PP povrchová úprava F3.x</t>
  </si>
  <si>
    <t>(0,95+0,8)*(0,51+0,6)+0,3*3,11 "schody krček</t>
  </si>
  <si>
    <t>8,175*1,5+(8,16*0,51*0,5*2) "rampa krček plocha + boky</t>
  </si>
  <si>
    <t>3,905*1,2+1*0,39 "podesta u strojovny SHZ</t>
  </si>
  <si>
    <t>2,85*1,1+1,575*1,1 "schody u strojovny SHZ</t>
  </si>
  <si>
    <t>172</t>
  </si>
  <si>
    <t>632459172</t>
  </si>
  <si>
    <t>Příplatek k potěrům tl do 20 mm za plochu do 5 m2</t>
  </si>
  <si>
    <t>717381399</t>
  </si>
  <si>
    <t>86,351 "F2.4</t>
  </si>
  <si>
    <t>3,73+2,60+3,16 "F2.2/F2.3 1 PP</t>
  </si>
  <si>
    <t>173</t>
  </si>
  <si>
    <t>632481213</t>
  </si>
  <si>
    <t>Separační vrstva z PE fólie</t>
  </si>
  <si>
    <t>-1028239683</t>
  </si>
  <si>
    <t>389,24 "koupelny 2-5 NP</t>
  </si>
  <si>
    <t>10,305*2 "F1.5</t>
  </si>
  <si>
    <t>174</t>
  </si>
  <si>
    <t>632683113</t>
  </si>
  <si>
    <t>Sešívání trhlin v betonových podlahách ocelovými sponkami ve vzdálenosti přes 15 do 20 cm</t>
  </si>
  <si>
    <t>2002548180</t>
  </si>
  <si>
    <t>320 "opravy trhlin v 1. PP - viz TZ</t>
  </si>
  <si>
    <t>175</t>
  </si>
  <si>
    <t>636624328</t>
  </si>
  <si>
    <t>Podlaha z desek z recyklované pryže pro fitness se zámky tl 8 mm barevná volně ložená</t>
  </si>
  <si>
    <t>-1418634410</t>
  </si>
  <si>
    <t>44,86 "posilovna 4.27</t>
  </si>
  <si>
    <t>176</t>
  </si>
  <si>
    <t>636624328R1</t>
  </si>
  <si>
    <t>Obklad stěn z desek z recyklované pryže pro fitness se zámky tl 8 mm barevná do lepidla</t>
  </si>
  <si>
    <t>-1212996534</t>
  </si>
  <si>
    <t>(0,42+0,32)*2*1,5+(1,05+0,32+1,05)*1,5 "obklad v posilovně</t>
  </si>
  <si>
    <t>177</t>
  </si>
  <si>
    <t>637211121</t>
  </si>
  <si>
    <t>Okapový chodník z betonových dlaždic tl 40 mm kladených do písku se zalitím spár MC</t>
  </si>
  <si>
    <t>-531396927</t>
  </si>
  <si>
    <t>2,78*0,45+7,04*0,45 "oprava chodniku po inz. sitich</t>
  </si>
  <si>
    <t>(3,44+3,44+3,08)*0,45 "novy okapovy chodnik u vytahu</t>
  </si>
  <si>
    <t>178</t>
  </si>
  <si>
    <t>642942611</t>
  </si>
  <si>
    <t>Osazování zárubní nebo rámů dveřních kovových do 2,5 m2 na montážní pěnu</t>
  </si>
  <si>
    <t>566765963</t>
  </si>
  <si>
    <t>179</t>
  </si>
  <si>
    <t>55331359</t>
  </si>
  <si>
    <t>zárubeň ocelová pro běžné zdění a pórobeton 115 levá/pravá 600</t>
  </si>
  <si>
    <t>718509143</t>
  </si>
  <si>
    <t>1 "D/20</t>
  </si>
  <si>
    <t>180</t>
  </si>
  <si>
    <t>55331380</t>
  </si>
  <si>
    <t>zárubeň ocelová pro běžné zdění a pórobeton 150 levá/pravá 600</t>
  </si>
  <si>
    <t>1526926022</t>
  </si>
  <si>
    <t>1 "D/21</t>
  </si>
  <si>
    <t>181</t>
  </si>
  <si>
    <t>55331382</t>
  </si>
  <si>
    <t>zárubeň ocelová pro běžné zdění a pórobeton 150 levá/pravá 700</t>
  </si>
  <si>
    <t>-879774055</t>
  </si>
  <si>
    <t>27*4 "2-5NP</t>
  </si>
  <si>
    <t>25 "1NP</t>
  </si>
  <si>
    <t>3 "1PP</t>
  </si>
  <si>
    <t>Součet D/01</t>
  </si>
  <si>
    <t>182</t>
  </si>
  <si>
    <t>55331384</t>
  </si>
  <si>
    <t>zárubeň ocelová pro běžné zdění a pórobeton 150 levá/pravá 800</t>
  </si>
  <si>
    <t>-1496340611</t>
  </si>
  <si>
    <t>4 "2-5NP</t>
  </si>
  <si>
    <t>2 "1NP</t>
  </si>
  <si>
    <t>3+3 "1PP</t>
  </si>
  <si>
    <t>1 "1NP</t>
  </si>
  <si>
    <t>Součet D/02, D/15, D/27</t>
  </si>
  <si>
    <t>183</t>
  </si>
  <si>
    <t>642942721</t>
  </si>
  <si>
    <t>Osazování zárubní nebo rámů dveřních kovových do 4 m2 na montážní pěnu</t>
  </si>
  <si>
    <t>-2119379775</t>
  </si>
  <si>
    <t>184</t>
  </si>
  <si>
    <t>55331391</t>
  </si>
  <si>
    <t>zárubeň ocelová pro běžné zdění a pórobeton 150 dvoukřídlá 1450</t>
  </si>
  <si>
    <t>305418020</t>
  </si>
  <si>
    <t>2 "D29, D/30</t>
  </si>
  <si>
    <t>185</t>
  </si>
  <si>
    <t>642945111</t>
  </si>
  <si>
    <t>Osazování protipožárních nebo protiplynových zárubní dveří jednokřídlových do 2,5 m2</t>
  </si>
  <si>
    <t>-1894531720</t>
  </si>
  <si>
    <t>186</t>
  </si>
  <si>
    <t>55331562</t>
  </si>
  <si>
    <t>zárubeň jednokřídlá ocelová pro zdění s protipožární úpravou tl stěny 110-150mm rozměru 800/1970, 2100mm</t>
  </si>
  <si>
    <t>-1910925517</t>
  </si>
  <si>
    <t>133 "D/03</t>
  </si>
  <si>
    <t>5 "D/16</t>
  </si>
  <si>
    <t>2 "D/22</t>
  </si>
  <si>
    <t>1 "D/23</t>
  </si>
  <si>
    <t>9 "D/28</t>
  </si>
  <si>
    <t>2 "D/32</t>
  </si>
  <si>
    <t>187</t>
  </si>
  <si>
    <t>55331563</t>
  </si>
  <si>
    <t>zárubeň jednokřídlá ocelová pro zdění s protipožární úpravou tl stěny 110-150mm rozměru 900/1970, 2100mm</t>
  </si>
  <si>
    <t>1066420581</t>
  </si>
  <si>
    <t>1 "D33</t>
  </si>
  <si>
    <t>188</t>
  </si>
  <si>
    <t>642945112</t>
  </si>
  <si>
    <t>Osazování protipožárních nebo protiplynových zárubní dveří dvoukřídlových do 6,5 m2</t>
  </si>
  <si>
    <t>488574509</t>
  </si>
  <si>
    <t>189</t>
  </si>
  <si>
    <t>55331762</t>
  </si>
  <si>
    <t>zárubeň dvoukřídlá ocelová pro zdění s protipožární úpravou tl stěny 110-150mm rozměru 1450/1970, 2100mm</t>
  </si>
  <si>
    <t>-344637018</t>
  </si>
  <si>
    <t>4 "D17</t>
  </si>
  <si>
    <t>1 "D18</t>
  </si>
  <si>
    <t>2 "D31</t>
  </si>
  <si>
    <t>Trubní vedení</t>
  </si>
  <si>
    <t>190</t>
  </si>
  <si>
    <t>894414211</t>
  </si>
  <si>
    <t>Osazení betonových nebo železobetonových dílců pro šachty desek zákrytových</t>
  </si>
  <si>
    <t>1505425048</t>
  </si>
  <si>
    <t>56,2/0,75 "topný kanál krček</t>
  </si>
  <si>
    <t>191</t>
  </si>
  <si>
    <t>59385206R1</t>
  </si>
  <si>
    <t>deska zákrytová železobetonová 75x55x8 cm</t>
  </si>
  <si>
    <t>841300751</t>
  </si>
  <si>
    <t>Ostatní konstrukce a práce, bourání</t>
  </si>
  <si>
    <t>192</t>
  </si>
  <si>
    <t>941321112</t>
  </si>
  <si>
    <t>Montáž lešení řadového modulového těžkého zatížení do 300 kg/m2 š do 1,2 m v do 25 m</t>
  </si>
  <si>
    <t>-1304726605</t>
  </si>
  <si>
    <t>171,1*21 "lešení kolem objektu vč. přístaveb</t>
  </si>
  <si>
    <t>193</t>
  </si>
  <si>
    <t>941321211</t>
  </si>
  <si>
    <t>Příplatek k lešení řadovému modulovému těžkému š 1,2 m v do 25 m za první a ZKD den použití</t>
  </si>
  <si>
    <t>-2012722901</t>
  </si>
  <si>
    <t>3593,1*120 'Přepočtené koeficientem množství</t>
  </si>
  <si>
    <t>194</t>
  </si>
  <si>
    <t>941321812</t>
  </si>
  <si>
    <t>Demontáž lešení řadového modulového těžkého zatížení do 300 kg/m2 š do 1,2 m v do 25 m</t>
  </si>
  <si>
    <t>556387074</t>
  </si>
  <si>
    <t>195</t>
  </si>
  <si>
    <t>944511111</t>
  </si>
  <si>
    <t>Montáž ochranné sítě z textilie z umělých vláken</t>
  </si>
  <si>
    <t>1179142576</t>
  </si>
  <si>
    <t>196</t>
  </si>
  <si>
    <t>944511211</t>
  </si>
  <si>
    <t>Příplatek k ochranné síti za první a ZKD den použití</t>
  </si>
  <si>
    <t>181950377</t>
  </si>
  <si>
    <t>197</t>
  </si>
  <si>
    <t>944511811</t>
  </si>
  <si>
    <t>Demontáž ochranné sítě z textilie z umělých vláken</t>
  </si>
  <si>
    <t>-1223722596</t>
  </si>
  <si>
    <t>198</t>
  </si>
  <si>
    <t>949101111</t>
  </si>
  <si>
    <t>Lešení pomocné pro objekty pozemních staveb s lešeňovou podlahou v do 1,9 m zatížení do 150 kg/m2</t>
  </si>
  <si>
    <t>935462375</t>
  </si>
  <si>
    <t>15,13*39,6 "6.NP mimo rodinné pokoje</t>
  </si>
  <si>
    <t>2818,61+19,84*4 "2-5 NP</t>
  </si>
  <si>
    <t>199</t>
  </si>
  <si>
    <t>949101112</t>
  </si>
  <si>
    <t>Lešení pomocné pro objekty pozemních staveb s lešeňovou podlahou v do 3,5 m zatížení do 150 kg/m2</t>
  </si>
  <si>
    <t>1825757849</t>
  </si>
  <si>
    <t>15,13*14,45 "6NP rodinné</t>
  </si>
  <si>
    <t>200</t>
  </si>
  <si>
    <t>953171031</t>
  </si>
  <si>
    <t>Osazování stupadel z betonářské oceli nebo litinových nádrže</t>
  </si>
  <si>
    <t>1550095191</t>
  </si>
  <si>
    <t>6+7+8 "L1.17</t>
  </si>
  <si>
    <t>201</t>
  </si>
  <si>
    <t>55243802</t>
  </si>
  <si>
    <t>stupadlo ocelové s PE povlakem forma C - P152mm</t>
  </si>
  <si>
    <t>-780752513</t>
  </si>
  <si>
    <t>202</t>
  </si>
  <si>
    <t>953941210</t>
  </si>
  <si>
    <t>Osazování kovových poklopů s rámy pl do 1 m2</t>
  </si>
  <si>
    <t>-1730851451</t>
  </si>
  <si>
    <t>203</t>
  </si>
  <si>
    <t>1942510R1</t>
  </si>
  <si>
    <t>poklop šachetní 1000x600 mm pochůzný A15, hliníkový</t>
  </si>
  <si>
    <t>960384698</t>
  </si>
  <si>
    <t>3 "L1.8</t>
  </si>
  <si>
    <t>204</t>
  </si>
  <si>
    <t>953943212</t>
  </si>
  <si>
    <t>Osazování skříně pro hasicí přístroj</t>
  </si>
  <si>
    <t>563587960</t>
  </si>
  <si>
    <t>10 "L1.3, 1-5 NP</t>
  </si>
  <si>
    <t>2 "L2.2, 6NP</t>
  </si>
  <si>
    <t>205</t>
  </si>
  <si>
    <t>44983131</t>
  </si>
  <si>
    <t>skříňka na RHP</t>
  </si>
  <si>
    <t>1045121584</t>
  </si>
  <si>
    <t>206</t>
  </si>
  <si>
    <t>44932114</t>
  </si>
  <si>
    <t>přístroj hasicí ruční práškový PG 6 LE</t>
  </si>
  <si>
    <t>1767573569</t>
  </si>
  <si>
    <t>207</t>
  </si>
  <si>
    <t>953961211</t>
  </si>
  <si>
    <t>Kotvy chemickou patronou M 8 hl 80 mm do betonu, ŽB nebo kamene s vyvrtáním otvoru</t>
  </si>
  <si>
    <t>1865181778</t>
  </si>
  <si>
    <t>232,19/0,3 "1.PP napojení desky podlahy, kotvy á300 mm</t>
  </si>
  <si>
    <t>208</t>
  </si>
  <si>
    <t>13021105</t>
  </si>
  <si>
    <t>tyč ocelová kruhová jakost 10 216.0 výztuž do betonu D 8mm</t>
  </si>
  <si>
    <t>-1030419478</t>
  </si>
  <si>
    <t>773,967*0,3*(0,4/1000) "roxor 8 mm 300 mm/kotvu</t>
  </si>
  <si>
    <t>209</t>
  </si>
  <si>
    <t>961055111</t>
  </si>
  <si>
    <t>Bourání základů ze ŽB</t>
  </si>
  <si>
    <t>86573990</t>
  </si>
  <si>
    <t>43,23*0,12 "bourani podlahy pro topny kanal</t>
  </si>
  <si>
    <t>11,02*0,12 "bourani podlahy pro novou rampu</t>
  </si>
  <si>
    <t>0,76*0,29*0,5*2 "průraz základovými pasy pro topný kanál, 1NP krček</t>
  </si>
  <si>
    <t>Mezisoučet "krček 1NP</t>
  </si>
  <si>
    <t>(1,6+1,01+1,21+0,38+0,42+2,99+1,57+0,96+0,62+2,37+1,48+1,12+1,73+3,52+0,36+1,12+6,85+4,05+2,87+0,96+0,6+67,55)*0,12"bourani podlahy pro kanalizaci 1PP</t>
  </si>
  <si>
    <t>210</t>
  </si>
  <si>
    <t>962031132</t>
  </si>
  <si>
    <t>Bourání příček z cihel pálených na MVC tl do 100 mm</t>
  </si>
  <si>
    <t>-1079356541</t>
  </si>
  <si>
    <t>((7,06+2,65*2+1,42+0,9+0,43)*2,65-0,6*1,95*3-0,8*1,95*2)*13*4 "bunky 2-5NP</t>
  </si>
  <si>
    <t>((2,21+1,68+1,81+1,92)*2,65-0,8*1,95-0,6*1,95)*3 "za vytahem 2-4NP</t>
  </si>
  <si>
    <t>(3,6+2,12)*2,65-0,6*1,95-0,8*1,95 "za vytahem 5NP</t>
  </si>
  <si>
    <t>0,16*2,65*3*4 "pokoje u stitu 2-5 NP</t>
  </si>
  <si>
    <t>((7,06+2,65*2+1,42+0,9+0,43)*2,65-0,6*1,95*3-0,8*1,95*2)*10 "bunky 1NP</t>
  </si>
  <si>
    <t>((3,45+2,39)*2,65-0,6*1,95-0,8*1,95)+((3,45+2,66)*2,65-0,6*1,95-0,8*1,95) "1NP 0.23 a 0.24</t>
  </si>
  <si>
    <t>((2,12+1,68+1,81+0,45+1,92)*2,65-0,8*1,95-0,6*1,95)+((3,54+2,32+0,79+0,41)*2,65-0,6*1,95-0,8*1,95) "1NP 0.26 a 0.27</t>
  </si>
  <si>
    <t>(3,66+1,04)*2,65-0,8*1,95 "1NP 0.09/0.10</t>
  </si>
  <si>
    <t>Mezisoučet "1NP</t>
  </si>
  <si>
    <t>(1,06+1,02)*3,15+(0,31+1,53+1,01)*3,15 "S01,S03</t>
  </si>
  <si>
    <t>(3,28*3,15-0,8*1,95)*2+(2,15+1,31)*3,15-0,8*1,95 "S05,S06</t>
  </si>
  <si>
    <t>((3,47+2,15)*3,15-0,6*1,95-0,8*1,95)+((3,38+2,15+0,89+0,14)*3,15-0,6*1,95-0,8*1,95)   "S10, S11</t>
  </si>
  <si>
    <t>((3,37+2,22)*3,15-0,6*1,95-0,8*1,95)+((3,39+2,19+0,27+0,05+0,17)*3,15-0,8*1,95-0,6*1,95) "S12,S16</t>
  </si>
  <si>
    <t>(3,45+2,18+0,88+0,36)*3,15-0,6*1,95-0,8*1,95 "S18</t>
  </si>
  <si>
    <t>211</t>
  </si>
  <si>
    <t>962031133</t>
  </si>
  <si>
    <t>Bourání příček z cihel pálených na MVC tl do 150 mm</t>
  </si>
  <si>
    <t>-209715381</t>
  </si>
  <si>
    <t>(5,64*2,65+0,175*0,51*2-0,8*1,95*2-0,85*1,9+0,63*2,65*2)*13*4 "bunky 2-5NP</t>
  </si>
  <si>
    <t>(1,7*2,65-0,8*1,95)*3+2,155*2,65-0,8*1,95+1,1*2,65 "spol. mist. 2-5NP</t>
  </si>
  <si>
    <t>(1,8*2,65-0,8*1,95)*4 "za vytahy 2-5NP</t>
  </si>
  <si>
    <t>(5,64*2,65+0,175*0,51*2-0,8*1,95*2-0,85*1,9+0,63*2,65*2)*11 "bunky+0.23+0.24 1NP</t>
  </si>
  <si>
    <t>(1,8*2,65-0,8*1,95) "0.27 1 NP</t>
  </si>
  <si>
    <t>(3,65*2,65+0,175*0,51+0,66*2,65-0,8*1,95-0,85*1,9) "0.26 1NP</t>
  </si>
  <si>
    <t>(4,42*2,65+0,175*0,51+3,32*2,65-0,6*1,95-0,8*1,95-0,85*1,9) "0.09 a 0.10 1NP</t>
  </si>
  <si>
    <t>2,55*3,10-1,79*0,86 "stěna recepce</t>
  </si>
  <si>
    <t>1,47*3,10+0,78*3,10-0,6*1,97 "wc</t>
  </si>
  <si>
    <t>((3,315+2,62+0,58)*3,15-0,6*1,97-0,71*2,02)+((3,38+2,59)*3,15-0,8*1,95-2*0,6*1,97) "S01,0S03</t>
  </si>
  <si>
    <t>(1,38+2,9)*3,15+(2,27+0,45+0,16+0,13+3,11)*(3,15+0)/2-0,8*1,95 "S04</t>
  </si>
  <si>
    <t>(3,37+5,29+0,96)*3,15+(0,96+4,08)*2,69-0,8*1,95*3 "S11, S12, S13</t>
  </si>
  <si>
    <t>(0,96+4,08)*2,69 "S18-19</t>
  </si>
  <si>
    <t>212</t>
  </si>
  <si>
    <t>962032431</t>
  </si>
  <si>
    <t>Bourání zdiva cihelných z dutých nebo plných cihel pálených i nepálených na MV nebo MVC do 1 m3</t>
  </si>
  <si>
    <t>-718137246</t>
  </si>
  <si>
    <t>0,99*2,65*13*4 "bunky - jadro, 2-5NP</t>
  </si>
  <si>
    <t>1,28*0,50*2,65*4 "spo. mistnosti hydranty 2-5NP</t>
  </si>
  <si>
    <t>0,45*0,35*2,65*4+0,63*0,9*2,65*3+(0,2+0,95)*0,32*2,61 "jadra za vytahem 2-5NP</t>
  </si>
  <si>
    <t>(1,5*0,3+1,84*0,12)*0,2*8 "bourani prahu na stitech 2-5NP</t>
  </si>
  <si>
    <t>0,99*2,65*10 "bunky - jadro 1NP</t>
  </si>
  <si>
    <t>(0,755+0,51)*2,65 "jadro 0.23 a 0.24</t>
  </si>
  <si>
    <t>(0,45*0,35*2,65+0,56*0,9*2,65)+(0,494*2,65) "jadro 0.27 a 0.26</t>
  </si>
  <si>
    <t>1,10*2,65 "jadro 0.09 a 0.10</t>
  </si>
  <si>
    <t>0,91*0,25*3,15 "S01</t>
  </si>
  <si>
    <t>1,03*0,25*3,15+1,04*0,2*3,15+0,48*0,40/2*3,15 "S10,S11</t>
  </si>
  <si>
    <t>0,2*0,25*3,15+0,92*0,25*3,15+0,34*0,25*3,15+0,5*0,34/2*3,15 "S12,S16, S18</t>
  </si>
  <si>
    <t>213</t>
  </si>
  <si>
    <t>962052210</t>
  </si>
  <si>
    <t>Bourání zdiva nadzákladového ze ŽB do 1 m3</t>
  </si>
  <si>
    <t>-827314443</t>
  </si>
  <si>
    <t>0,35*3,35 "schody krček</t>
  </si>
  <si>
    <t>0,98*1,1 "rampa krček</t>
  </si>
  <si>
    <t>(3,08*0,825+1,4*0,42)*0,3 "S05 sokly rozvaděčů</t>
  </si>
  <si>
    <t>0,3*1,2*0,55*2 "S.21 základy technologie</t>
  </si>
  <si>
    <t>0,6*0,6*0,2 "S09 podezdívka výlevky</t>
  </si>
  <si>
    <t>214</t>
  </si>
  <si>
    <t>963012520</t>
  </si>
  <si>
    <t>Bourání stropů z ŽB desek š přes 300 mm tl přes 140 mm</t>
  </si>
  <si>
    <t>-1539316554</t>
  </si>
  <si>
    <t>3,28*4*0,18 "otvor pro schodiště do 6.NP</t>
  </si>
  <si>
    <t>215</t>
  </si>
  <si>
    <t>963051110</t>
  </si>
  <si>
    <t>Bourání ŽB stropů deskových tl do 80 mm</t>
  </si>
  <si>
    <t>-1979339209</t>
  </si>
  <si>
    <t>0,65*0,63*0,08*2*13*4 "desky v kuchynkach 2-5NP</t>
  </si>
  <si>
    <t>0,65*0,63*0,08*23 "desky v kuchynkach 1NP</t>
  </si>
  <si>
    <t>216</t>
  </si>
  <si>
    <t>963053936</t>
  </si>
  <si>
    <t>Bourání ŽB schodišťových ramen monolitických samonosných</t>
  </si>
  <si>
    <t>-2051254556</t>
  </si>
  <si>
    <t>3,58*1,4+5,45*1,4 "přisazená venkovní schodiště</t>
  </si>
  <si>
    <t>217</t>
  </si>
  <si>
    <t>965042121</t>
  </si>
  <si>
    <t>Bourání podkladů pod dlažby nebo mazanin betonových nebo z litého asfaltu tl do 100 mm pl do 1 m2</t>
  </si>
  <si>
    <t>-607504481</t>
  </si>
  <si>
    <t>170*0,1 "odstranění nesoudržných mazanin v 1. NP</t>
  </si>
  <si>
    <t>218</t>
  </si>
  <si>
    <t>965042131</t>
  </si>
  <si>
    <t>Bourání podkladů pod dlažby nebo mazanin betonových nebo z litého asfaltu tl do 100 mm pl do 4 m2</t>
  </si>
  <si>
    <t>1525978448</t>
  </si>
  <si>
    <t>(1,59*0,12+0,52*0,2*0,18)*13*4 "sprchy 2-5NP zvysena cast</t>
  </si>
  <si>
    <t>3,77*0,08*26*4 "koupelny 2-5NP odbourání podlahy</t>
  </si>
  <si>
    <t>(2,64+0,55)*0,08*4 "za vytahem koup. odbourani podlahy 2-5NP</t>
  </si>
  <si>
    <t>(2,66*0,15*0,1*2+1,19*0,3*0,1)*13*4+(1,28+0,95)*0,08*0,1*3*4 "bunky bourani pro nove pricky 2-5NP</t>
  </si>
  <si>
    <t>((1,665+0,41+1,935)*0,115*0,1+(0,41+0,78+0,3+1,385+0,38+0,38)*0,08*0,1)*4 "bourani pro nove pricky za vytahem 2-5NP</t>
  </si>
  <si>
    <t>(0,95+4,08)*1,4*0,1+(0,95+4,08)*0,1 "pricka v 2.27, dozdivka v 2.27a</t>
  </si>
  <si>
    <t>(1,59*0,12+0,52*0,2*0,18)*10 "sprchy bunky zvysena cast 1NP</t>
  </si>
  <si>
    <t>(1,04*0,81)*0,12+((0,92+1,31)*0,12+0,7*0,21*0,18)+(1,46*0,12+0,55*0,2*0,18) "sprchy zvys. cast 0.09,0.23,0.24</t>
  </si>
  <si>
    <t>((1,38*0,63)*0,12+0,95*0,1*0,18)+(0,79*0,91*0,12+0,62*0,2*0,18) "sprchy zvys. cast 0.27,0.26</t>
  </si>
  <si>
    <t>3,77*0,08*10 "koupelny bunky odbourani podlahy 1NP</t>
  </si>
  <si>
    <t>(2,64+0,55)*0,08+(2,68+0,73)*0,08+(2,99+0,55)*0,08 "0.27, 0.26, 0.23 odbourani podlahy koupelna</t>
  </si>
  <si>
    <t>(3,54+0,21)*0,08+4,67*0,08 "0.24,0.10 odbourani podlahy koupelna</t>
  </si>
  <si>
    <t>(2,66*0,15*0,1*2+1,19*0,3*0,1)*10+(1,28+0,95)*0,08*0,1*2 "bunky bourani pro nove pricky 1NP</t>
  </si>
  <si>
    <t>((4,09*0,15+(3,61+2,64)*0,1)*0,1 )+(2,66*0,15*2*0,1+1,29*0,09*0,1) "bour. pro nove pricky 0.10, 0.23 a 0.24</t>
  </si>
  <si>
    <t>(((0,525+1,55+1,92)*0,12+(0,41+1,39+0,4+0,38+0,7)*0,08)*0,1)+((2,67*0,11)*0,1) "bour. pro nove pricky 0.27 a 0.26</t>
  </si>
  <si>
    <t>1,47*0,08*0,1+(2,43+2,51-0,78)*0,14*0,1 "posunuta pricka WC recepce, kuchynka rec.</t>
  </si>
  <si>
    <t>(0,8*2+0,785)*0,08*0,1 "bankomat</t>
  </si>
  <si>
    <t>43*0,08 "bourani podlahy pro topny kanal</t>
  </si>
  <si>
    <t>9,71*0,08 "bourani podlahy pro novou rampu</t>
  </si>
  <si>
    <t>6,73*0,1 "bourani podkladu pod schody a rampou</t>
  </si>
  <si>
    <t>(1,26+0,9)*0,115*0,1+(4,08+0,15)*0,14*0,1 "S01, S02 nove pricky</t>
  </si>
  <si>
    <t>(1,9+(1,84-1,45)*2)*0,14*0,1 "chodba nove pricky</t>
  </si>
  <si>
    <t>(1,85+1,39+1,47+1,62+3,33+1,85+1,14+0,84+1,42+1,09+0,87+4,94)*0,1 "S01-S10 bourání mazanin</t>
  </si>
  <si>
    <t>(13,18+3,57+3,31+12,85+2,95+4,08)*0,1 "S11,S12 bourání mazanin</t>
  </si>
  <si>
    <t>(6,62+1,62+2,79+4,08+0,64+1,58+8,03+7,06+1,38+0,79)*0,1 "S13-S24 bourání mazanin</t>
  </si>
  <si>
    <t>69,57*0,1 "chodba 1PP bourání mazanin</t>
  </si>
  <si>
    <t>219</t>
  </si>
  <si>
    <t>965042141</t>
  </si>
  <si>
    <t>Bourání podkladů pod dlažby nebo mazanin betonových nebo z litého asfaltu tl do 100 mm pl přes 4 m2</t>
  </si>
  <si>
    <t>-1323157737</t>
  </si>
  <si>
    <t xml:space="preserve">32*0,1 "odbourání poškozeného podkladního betonu pod nádržemi 1PP </t>
  </si>
  <si>
    <t>220</t>
  </si>
  <si>
    <t>965045113</t>
  </si>
  <si>
    <t>Bourání potěrů cementových nebo pískocementových tl do 50 mm pl přes 4 m2</t>
  </si>
  <si>
    <t>-2036320925</t>
  </si>
  <si>
    <t>937,225 "potěr ve skladbě střechy</t>
  </si>
  <si>
    <t>221</t>
  </si>
  <si>
    <t>965046111</t>
  </si>
  <si>
    <t>Broušení stávajících betonových podlah úběr do 3 mm</t>
  </si>
  <si>
    <t>-954413193</t>
  </si>
  <si>
    <t>55,02*15,88-3,31*2,96 "střecha přebroušení po demontáži</t>
  </si>
  <si>
    <t>Mezisoučet střecha</t>
  </si>
  <si>
    <t>568,36 "dlažba 2-5NP</t>
  </si>
  <si>
    <t>2337,736 "PVC 2-5NP</t>
  </si>
  <si>
    <t>167,29 "dlažba 1NP</t>
  </si>
  <si>
    <t>514,016 "PVC 1NP</t>
  </si>
  <si>
    <t>179,59+3 "dlažba krček</t>
  </si>
  <si>
    <t>23,42 "PVC krček</t>
  </si>
  <si>
    <t>-43,23 "nova mazanina topny kanal</t>
  </si>
  <si>
    <t>29,79 "dlažba 1PP</t>
  </si>
  <si>
    <t>470,8 "PVC krček</t>
  </si>
  <si>
    <t>155,94 "stěrka krček</t>
  </si>
  <si>
    <t>-165,91 "nova mazanina 1PP</t>
  </si>
  <si>
    <t>222</t>
  </si>
  <si>
    <t>965046119</t>
  </si>
  <si>
    <t>Příplatek k broušení stávajících betonových podlah za každý další 1 mm úběru</t>
  </si>
  <si>
    <t>1372966476</t>
  </si>
  <si>
    <t>5104,722*2 'Přepočtené koeficientem množství</t>
  </si>
  <si>
    <t>223</t>
  </si>
  <si>
    <t>965081213</t>
  </si>
  <si>
    <t>Bourání podlah z dlaždic keramických nebo xylolitových tl do 10 mm plochy přes 1 m2</t>
  </si>
  <si>
    <t>549750548</t>
  </si>
  <si>
    <t>1,59*13*4 "koupelny 2-5NP</t>
  </si>
  <si>
    <t>(2,81+5,04)*3+6,71+3,21 "za vytahem 2-5NP</t>
  </si>
  <si>
    <t>(26,83+66,53+16,37)*4 "chodby 2-5NP</t>
  </si>
  <si>
    <t>5,12*5 "mezipodesty 1PP-5NP</t>
  </si>
  <si>
    <t>1,59*10 "koupelny bunky</t>
  </si>
  <si>
    <t>(6,07+0,84)+1,56+1,32+5,04+2,81+0,79 "pokoje mimo bunky 1NP</t>
  </si>
  <si>
    <t>26,83+33,12+66,53+6,48 "chodba</t>
  </si>
  <si>
    <t>102,04+11+79,12+3,16 "vstup a krček</t>
  </si>
  <si>
    <t>22,61-0,6*1,8-9,85*0,25 "venkovni podesta dlazba</t>
  </si>
  <si>
    <t>106,65 "S25</t>
  </si>
  <si>
    <t>11,02+3,87+3,87+3,83+1,37+13,47+2,81+3,9+13,18+3,57+3,31 "1PP mistnosti vychod</t>
  </si>
  <si>
    <t>12,85+2,95+4,08+12,94+3,58+3,25+20,66+13,2+3,62+3,36+64,61+17,17 "1PP mistnosti zapad</t>
  </si>
  <si>
    <t>224</t>
  </si>
  <si>
    <t>9650812R01</t>
  </si>
  <si>
    <t>Bourání odtokového žlabu do 150x150 mm</t>
  </si>
  <si>
    <t>-941191828</t>
  </si>
  <si>
    <t>1,12+3,16 "S.17</t>
  </si>
  <si>
    <t>225</t>
  </si>
  <si>
    <t>965081601</t>
  </si>
  <si>
    <t>Odsekání soklíků schodišťových</t>
  </si>
  <si>
    <t>-1573820984</t>
  </si>
  <si>
    <t>2,22*2*4 "schody 1-5NP</t>
  </si>
  <si>
    <t>2,22+3,03*2 "schody 1PP-1NP</t>
  </si>
  <si>
    <t>226</t>
  </si>
  <si>
    <t>965081611</t>
  </si>
  <si>
    <t>Odsekání soklíků rovných</t>
  </si>
  <si>
    <t>-2099667633</t>
  </si>
  <si>
    <t>1,64*4 "za vytahem stena vytahu 2-5NP</t>
  </si>
  <si>
    <t>((0,87+1,56*9+0,94*2+3,02+3,34+0,87*2+1,73+3,2+0,85+2,67)-0,8)*4 "chodby 2-5NP</t>
  </si>
  <si>
    <t>(1,74+3,28+1,43)*5 "mezipodesty</t>
  </si>
  <si>
    <t>3,08+3,02+1,64 "0.10 a 0.27</t>
  </si>
  <si>
    <t>(0,87+1,56+0,94+6,53+2,67)+(0,93*2+1,56*8+1,51+0,58+0,87)+(12,06-1,67+11,88-1,67-0,8*2) "chodba 1NP</t>
  </si>
  <si>
    <t>8,76+9,66+12,88+1,07 "0.35, 36</t>
  </si>
  <si>
    <t>(24,5-0,8*2-0,9)+26,31 "0.34</t>
  </si>
  <si>
    <t>(66,9+32,63)-(0,8*13+1,45*7+0,8) "1PP chodba</t>
  </si>
  <si>
    <t>(2,69+1,075-0,8+10,15)+(2,59+1,09-0,8+10,54)+11,31+11,22 "1PP pokoje vychod</t>
  </si>
  <si>
    <t>7,87+(11,07+1,13)+(13,44-0,8)+7,99+(36,68-0,8+1,4*2)+(19,24-0,8) "1PP pokoje zapad</t>
  </si>
  <si>
    <t>227</t>
  </si>
  <si>
    <t>966080105</t>
  </si>
  <si>
    <t>Bourání kontaktního zateplení z polystyrenových desek tloušťky do 180 mm</t>
  </si>
  <si>
    <t>24079880</t>
  </si>
  <si>
    <t>(55,02*2+15,88*2)*0,3+1,5*1,1*2 "zateplení 0,3 m od atiky + bourané panely</t>
  </si>
  <si>
    <t>6,14+2,42 "vychodni fasada, bourani vychodu</t>
  </si>
  <si>
    <t>2,04+0,36*1,4*4 "jizni stit, vychod ze strojovny, parapety franc. oken</t>
  </si>
  <si>
    <t>6,58+0,75*1,4*4 "severni stit, parapety franc. oken, sokl u sachty vytahu</t>
  </si>
  <si>
    <t>228</t>
  </si>
  <si>
    <t>966081123</t>
  </si>
  <si>
    <t>Bourání kontaktního zateplení malých ploch jednotlivě přes 1 do 2,0 m2</t>
  </si>
  <si>
    <t>162772568</t>
  </si>
  <si>
    <t>5*2 "ostění bouraných dveří sever, jih</t>
  </si>
  <si>
    <t>229</t>
  </si>
  <si>
    <t>968062456</t>
  </si>
  <si>
    <t>Vybourání dřevěných dveřních zárubní pl přes 2 m2</t>
  </si>
  <si>
    <t>-1171040977</t>
  </si>
  <si>
    <t>1,3*2,1 "dveře do bloku F</t>
  </si>
  <si>
    <t>230</t>
  </si>
  <si>
    <t>968072455</t>
  </si>
  <si>
    <t>Vybourání kovových dveřních zárubní pl do 2 m2</t>
  </si>
  <si>
    <t>-1488794468</t>
  </si>
  <si>
    <t>(0,8*1,97*4+0,6*1,97*3)*13*4 "bunky 2-5NP</t>
  </si>
  <si>
    <t>0,8*1,97*3*4+0,6*1,97*1*4 "spolecne a za vyt. 2-5NP</t>
  </si>
  <si>
    <t>0,85*2*14*4 "dveře do stoupaček 2-5NP</t>
  </si>
  <si>
    <t>Mezisoučet "2-5 NP</t>
  </si>
  <si>
    <t>(0,8*1,97*4+0,6*1,97*3)*10 "bunky 1NP</t>
  </si>
  <si>
    <t>0,8*1,97*(2+2+2+2+2)+0,6*1,97*(1+1+1+1+1)+0,8*1,97 "ostatni pokoje + rest. 1NP</t>
  </si>
  <si>
    <t>0,85*2*14 "dvere do stoupacek 1NP</t>
  </si>
  <si>
    <t>(0,6*1,97)*2 "wc recepce</t>
  </si>
  <si>
    <t>(0,8*1,97)*2+0,9*1,97 "recepce, restaurace</t>
  </si>
  <si>
    <t>0,6*1,97*8</t>
  </si>
  <si>
    <t>0,8*1,97*27</t>
  </si>
  <si>
    <t>231</t>
  </si>
  <si>
    <t>968072456</t>
  </si>
  <si>
    <t>Vybourání kovových dveřních zárubní pl přes 2 m2</t>
  </si>
  <si>
    <t>219744819</t>
  </si>
  <si>
    <t>1,84*2,18*2*4 "chodby 2-5NP</t>
  </si>
  <si>
    <t>1,84*2,18*2+3,29*2,53 "chodba 1NP</t>
  </si>
  <si>
    <t>1,45*1,97*7 "1PP</t>
  </si>
  <si>
    <t>232</t>
  </si>
  <si>
    <t>968082015</t>
  </si>
  <si>
    <t>Vybourání plastových rámů oken včetně křídel plochy do 1 m2</t>
  </si>
  <si>
    <t>1228467383</t>
  </si>
  <si>
    <t>1,2*0,6 "okno mezipodesta</t>
  </si>
  <si>
    <t>1,14*0,56 "okno strojovna</t>
  </si>
  <si>
    <t>233</t>
  </si>
  <si>
    <t>968082016</t>
  </si>
  <si>
    <t>Vybourání plastových rámů oken včetně křídel plochy přes 1 do 2 m2</t>
  </si>
  <si>
    <t>-130157259</t>
  </si>
  <si>
    <t>0,785*2,38 "okno recepce - bankomat</t>
  </si>
  <si>
    <t>1,79*0,86 "okno recepce</t>
  </si>
  <si>
    <t>234</t>
  </si>
  <si>
    <t>968082017</t>
  </si>
  <si>
    <t>Vybourání plastových rámů oken včetně křídel plochy přes 2 do 4 m2</t>
  </si>
  <si>
    <t>-235026737</t>
  </si>
  <si>
    <t>1,5*2,18*2+1,5*2,04*8 "franc. okna štíty</t>
  </si>
  <si>
    <t>235</t>
  </si>
  <si>
    <t>968082022</t>
  </si>
  <si>
    <t>Vybourání plastových zárubní dveří plochy do 4 m2</t>
  </si>
  <si>
    <t>670070298</t>
  </si>
  <si>
    <t>3,07*2,73 "dveře do vstupní haly</t>
  </si>
  <si>
    <t>236</t>
  </si>
  <si>
    <t>971033641</t>
  </si>
  <si>
    <t>Vybourání otvorů ve zdivu cihelném pl do 4 m2 na MVC nebo MV tl do 300 mm</t>
  </si>
  <si>
    <t>-650985211</t>
  </si>
  <si>
    <t>1,44*1,54*0,2+0,16*0,08*1,44*2-1,2*0,6*0,2 "bourani pro vychodni dvere, soklova vyzdivka</t>
  </si>
  <si>
    <t>237</t>
  </si>
  <si>
    <t>971033651</t>
  </si>
  <si>
    <t>Vybourání otvorů ve zdivu cihelném pl do 4 m2 na MVC nebo MV tl do 600 mm</t>
  </si>
  <si>
    <t>-1349874748</t>
  </si>
  <si>
    <t>2,04*1,0*0,5 "dvere strojovny SHZ</t>
  </si>
  <si>
    <t>0,89*1,4*0,5 "otvor pro vetraci kanal</t>
  </si>
  <si>
    <t>1,9*0,2*0,5 "otvor pro preklad Li05</t>
  </si>
  <si>
    <t>238</t>
  </si>
  <si>
    <t>971038631</t>
  </si>
  <si>
    <t>Vybourání otvorů ve zdivu z dutých tvárnic nebo příčkovek pl do 4 m2 tl do 150 mm</t>
  </si>
  <si>
    <t>673536474</t>
  </si>
  <si>
    <t>(0,9*2,02+1,25*0,2)*2 "1.PP otvory pro nove dvere</t>
  </si>
  <si>
    <t>(0,45*2,02+0,65*0,2)+(0,545*2,02+0,745*0,2)+(0,22*2,02+0,42*0,2) "1.PP rozsireni otvoru dveri</t>
  </si>
  <si>
    <t>0,3*0,6*10 "niky pro hasicí př.</t>
  </si>
  <si>
    <t>239</t>
  </si>
  <si>
    <t>971042551</t>
  </si>
  <si>
    <t>Vybourání otvorů v betonových příčkách a zdech pl do 1 m2</t>
  </si>
  <si>
    <t>1932370354</t>
  </si>
  <si>
    <t>1,54*0,98*0,2 "bourani otvoru pro vychodni dvere, panel</t>
  </si>
  <si>
    <t>2,18*0,27*0,06*2*5 "rozšíření otvorů pro severní dveře</t>
  </si>
  <si>
    <t>240</t>
  </si>
  <si>
    <t>972055341</t>
  </si>
  <si>
    <t>Vybourání otvorů ve stropech z ŽB prefabrikátů pl do 0,25 m2 tl přes 120 mm</t>
  </si>
  <si>
    <t>-31701087</t>
  </si>
  <si>
    <t>21 "prostupy stoupaček do 6 NP</t>
  </si>
  <si>
    <t>29*4 "prostupy stoupaček v podlaze 2- 5 NP</t>
  </si>
  <si>
    <t>1 "prostup stoupaček v podlaze 1 NP</t>
  </si>
  <si>
    <t>241</t>
  </si>
  <si>
    <t>9720553R01</t>
  </si>
  <si>
    <t>Podchycení stropního panelu při bourání otvoru stoupačky</t>
  </si>
  <si>
    <t>1905721439</t>
  </si>
  <si>
    <t>21 "otvory ve střešních panelech</t>
  </si>
  <si>
    <t>29*4 "prostupy stoupaček v podlaze 2-5 NP</t>
  </si>
  <si>
    <t>1 "prosup stoupaček v podlaze 1 NP</t>
  </si>
  <si>
    <t>242</t>
  </si>
  <si>
    <t>973031326</t>
  </si>
  <si>
    <t>Vysekání kapes ve zdivu cihelném na MV nebo MVC pl do 0,10 m2 hl do 450 mm</t>
  </si>
  <si>
    <t>610342563</t>
  </si>
  <si>
    <t>2 "vysekání kapes pro nosník schodiště</t>
  </si>
  <si>
    <t>243</t>
  </si>
  <si>
    <t>974042565</t>
  </si>
  <si>
    <t>Vysekání rýh v dlažbě betonové nebo jiné monolitické hl do 150 mm š do 200 mm</t>
  </si>
  <si>
    <t>1434362698</t>
  </si>
  <si>
    <t>(51,2*2+1,46)*5 "podlahove rozvody SLA 1-5NP</t>
  </si>
  <si>
    <t>244</t>
  </si>
  <si>
    <t>9750322R71</t>
  </si>
  <si>
    <t>Podepření a stabilizace příček tl do 150 mm dřevěnou výztuhou v do 3 m</t>
  </si>
  <si>
    <t>-1792335955</t>
  </si>
  <si>
    <t>0,9+4+6,3 "příčky v 1.PP - podepření při betonáži nádrží</t>
  </si>
  <si>
    <t>245</t>
  </si>
  <si>
    <t>977211111</t>
  </si>
  <si>
    <t>Řezání stěnovou pilou ŽB kcí s výztuží průměru do 16 mm hl do 200 mm</t>
  </si>
  <si>
    <t>108502955</t>
  </si>
  <si>
    <t>1,54+0,98*2 "bourany panel 1NP vychod</t>
  </si>
  <si>
    <t>246</t>
  </si>
  <si>
    <t>977311113</t>
  </si>
  <si>
    <t>Řezání stávajících betonových mazanin nevyztužených hl do 150 mm</t>
  </si>
  <si>
    <t>2096401166</t>
  </si>
  <si>
    <t>(51,2*4+0,125*4+1,46*2)*4 "podlahove rozvody SLA 2-5NP</t>
  </si>
  <si>
    <t>(2,66*2*2+1,19*2)*13*4+(1,28+0,95)*2*3*4 "bunky bourani pro nove pricky 2-5NP</t>
  </si>
  <si>
    <t>((1,665+0,41+1,935)*2+(0,41+0,78+0,3+1,385+0,38+0,38)*2)*4 "bourani pro nove pricky za vytahem 2-5NP</t>
  </si>
  <si>
    <t>(0,95+4,08)*3 "pricka a zazdivka v 2.27</t>
  </si>
  <si>
    <t>(51,2*4+0,125*4+1,46*2) "podlahove rozvody SLA 1NP</t>
  </si>
  <si>
    <t>(2,66*2*2+1,19*2)*10+(1,28+0,95)*2*2 "bunky bourani pro nove pricky 1NP</t>
  </si>
  <si>
    <t>(4,09*2+(3,61+2,64)*2)+(2,66*2*2+1,29*2) "bour. pro nove pricky 0.10, 0.23 a 0.24</t>
  </si>
  <si>
    <t>((0,525+1,55+1,92)*2+(0,41+1,39+0,4+0,38+0,7)*2)+(2,67*2) "bour. pro nove pricky 0.27 a 0.26</t>
  </si>
  <si>
    <t>1,47*2+0,8*4+0,785*2+2,43*2+(2,51-0,78)*2 "bour pro nove pricky recepce a bankomat</t>
  </si>
  <si>
    <t>112,75 "bourání pro topný kanál a novou rampu</t>
  </si>
  <si>
    <t>(1,26+0,9)*2+(4,08+0,15)*2 "S01, S02 nove pricky</t>
  </si>
  <si>
    <t>(1,9+(1,84-1,45)*2)*2 "chodba nove pricky</t>
  </si>
  <si>
    <t>(1,39+1,72+1,53)+(5,02)+(1,55+1,99)+(6,1)+(9,66+5,46)+(4,76)+(3,7)+(4,75+0,98+1,02+2,38+1,05+0,88) "S01-S10</t>
  </si>
  <si>
    <t>15,59+10,18 "S11-S12</t>
  </si>
  <si>
    <t>(7,33)+(5,37)+(1,1+10,09)+(11,21)+(3,2)+(5,36)+(11,59+10,58)+(9,89+5,27)+(3,63) "S13-S24</t>
  </si>
  <si>
    <t>113,12-(3,33+5,29) "chodba</t>
  </si>
  <si>
    <t>247</t>
  </si>
  <si>
    <t>977312113</t>
  </si>
  <si>
    <t>Řezání stávajících betonových mazanin vyztužených hl do 150 mm</t>
  </si>
  <si>
    <t>546290680</t>
  </si>
  <si>
    <t>5,79+4,58+4,5+2,46+2,58+8,46+5,02+4,32+3,26+7,56+5,49+4,41+5,52+10,39+2,4+4,4+10,75+10,22+9,89+4,4+3,15+112,64 "bourani podlah 1PP</t>
  </si>
  <si>
    <t>248</t>
  </si>
  <si>
    <t>978011191</t>
  </si>
  <si>
    <t>Otlučení (osekání) vnitřní vápenné nebo vápenocementové omítky stropů v rozsahu do 100 %</t>
  </si>
  <si>
    <t>-1332201616</t>
  </si>
  <si>
    <t>56,86 "stropy nad nádržemi 1PP</t>
  </si>
  <si>
    <t>249</t>
  </si>
  <si>
    <t>978059541</t>
  </si>
  <si>
    <t>Odsekání a odebrání obkladů stěn z vnitřních obkládaček plochy přes 1 m2</t>
  </si>
  <si>
    <t>-1462021998</t>
  </si>
  <si>
    <t>(0,65+0,63)*1,05*2*13*4 "bunky obklad kuchynka</t>
  </si>
  <si>
    <t>(1,13*2,1+(2,38+0,32*2)*1,6)*3 "za vytahem 2-4 NP</t>
  </si>
  <si>
    <t>1,13*2,1+1,81*2,1+2,19*1,6 "za vytahem 5NP</t>
  </si>
  <si>
    <t>(1,63+0,82)*2,1+0,88*1,6 "0.09</t>
  </si>
  <si>
    <t>(0,65+0,63)*1,05*2*11 "bunky obklad kuch. 1NP</t>
  </si>
  <si>
    <t>(0,66+0,71)*1,05+(1,38+0,91)*2,1 "0.26</t>
  </si>
  <si>
    <t>1,13*2,1+1,58*1,6 "0.27</t>
  </si>
  <si>
    <t>2,68*2+4,13*2-0,6*1,97 "wc recepce</t>
  </si>
  <si>
    <t>(0,69+0,81+0,72+1,72)*2+(0,9+2,105+1,63)*2+(2,46+0,2+1,01+0,88+0,98)*2 "S01, S03, S10</t>
  </si>
  <si>
    <t xml:space="preserve"> (0,9+1,08+2,15)*2+2,22*2+(1,68+0,74+0,07)*2+(1,81+1,16+0,73+0,36+0,62)*2 "S11, S12, S16, S18</t>
  </si>
  <si>
    <t>250</t>
  </si>
  <si>
    <t>981511111</t>
  </si>
  <si>
    <t>Demolice konstrukcí objektů zděných na MVC postupným rozebíráním</t>
  </si>
  <si>
    <t>-478704916</t>
  </si>
  <si>
    <t>(2,96*2+3,31*2)*0,4*2,05-0,83*1,99*0,4-1,14*0,56*0,4 "zdi strojovna</t>
  </si>
  <si>
    <t>(2,13+1,76)*2*2*0,2*7+(3,23+2,16)*2*2*0,2 "nástavby VZT nad střechou</t>
  </si>
  <si>
    <t>(1,2+0,88)*2*1,5*0,2 "výlez na střechu</t>
  </si>
  <si>
    <t>251</t>
  </si>
  <si>
    <t>981511114</t>
  </si>
  <si>
    <t>Demolice konstrukcí objektů z betonu železového postupným rozebíráním</t>
  </si>
  <si>
    <t>551589742</t>
  </si>
  <si>
    <t>1,48*0,99*0,2*2 "panely atika</t>
  </si>
  <si>
    <t>Mezisoučet "panely obvod</t>
  </si>
  <si>
    <t>0,45*0,35*2,5*8 "sloupy</t>
  </si>
  <si>
    <t>(3,3*6+4,1*4+0,7*8)*0,3*0,45 "průvlaky</t>
  </si>
  <si>
    <t>(11,5*2+6,5*2)*0,9*0,2 "atikové panely</t>
  </si>
  <si>
    <t>11,5*6,5*0,18 "stropní panel</t>
  </si>
  <si>
    <t>(2,96*3,31-0,54*0,84)*0,9 "podlaha strojovny</t>
  </si>
  <si>
    <t>Mezisoučet "strojovna nad střechou</t>
  </si>
  <si>
    <t>252</t>
  </si>
  <si>
    <t>985141111</t>
  </si>
  <si>
    <t>Vyčištění trhlin a dutin ve zdivu š do 30 mm hl do 150 mm</t>
  </si>
  <si>
    <t>1186358620</t>
  </si>
  <si>
    <t>500,000 "příčky v 1. PP poškození při bourání podlah, předpoklad</t>
  </si>
  <si>
    <t>997</t>
  </si>
  <si>
    <t>Přesun sutě</t>
  </si>
  <si>
    <t>253</t>
  </si>
  <si>
    <t>997013116</t>
  </si>
  <si>
    <t>Vnitrostaveništní doprava suti a vybouraných hmot pro budovy v do 21 m s použitím mechanizace</t>
  </si>
  <si>
    <t>522105255</t>
  </si>
  <si>
    <t>254</t>
  </si>
  <si>
    <t>997013501</t>
  </si>
  <si>
    <t>Odvoz suti a vybouraných hmot na skládku nebo meziskládku do 1 km se složením</t>
  </si>
  <si>
    <t>-2057389268</t>
  </si>
  <si>
    <t>255</t>
  </si>
  <si>
    <t>997013509</t>
  </si>
  <si>
    <t>Příplatek k odvozu suti a vybouraných hmot na skládku ZKD 1 km přes 1 km</t>
  </si>
  <si>
    <t>-540205539</t>
  </si>
  <si>
    <t>2030,064*16 'Přepočtené koeficientem množství</t>
  </si>
  <si>
    <t>256</t>
  </si>
  <si>
    <t>997013631</t>
  </si>
  <si>
    <t>Poplatek za uložení na skládce (skládkovné) stavebního odpadu směsného kód odpadu 17 09 04</t>
  </si>
  <si>
    <t>690934805</t>
  </si>
  <si>
    <t>257</t>
  </si>
  <si>
    <t>99701R001</t>
  </si>
  <si>
    <t>Přistavení velkoobjemového kontejneru (11-12 m3), odvoz a ekologická likvidace - kontejnery na vystěhovaný nábytek</t>
  </si>
  <si>
    <t>-1077647096</t>
  </si>
  <si>
    <t>50 "předpoklad</t>
  </si>
  <si>
    <t>998</t>
  </si>
  <si>
    <t>Přesun hmot</t>
  </si>
  <si>
    <t>258</t>
  </si>
  <si>
    <t>998012023</t>
  </si>
  <si>
    <t>Přesun hmot pro budovy monolitické v do 24 m</t>
  </si>
  <si>
    <t>825098713</t>
  </si>
  <si>
    <t>PSV</t>
  </si>
  <si>
    <t>Práce a dodávky PSV</t>
  </si>
  <si>
    <t>711</t>
  </si>
  <si>
    <t>Izolace proti vodě, vlhkosti a plynům</t>
  </si>
  <si>
    <t>259</t>
  </si>
  <si>
    <t>711111001</t>
  </si>
  <si>
    <t>Provedení izolace proti zemní vlhkosti vodorovné za studena nátěrem penetračním</t>
  </si>
  <si>
    <t>-65866061</t>
  </si>
  <si>
    <t>3,87*2,7 "šachta evak. výtahu</t>
  </si>
  <si>
    <t>4,85*1,4+4,39*1,4-1,15*1,15 "větrací kanálek</t>
  </si>
  <si>
    <t>250 "1.PP opravy poškozené HI - pod nádrže, chodba, poškozené plochy mazaniny - viz TZ</t>
  </si>
  <si>
    <t>260</t>
  </si>
  <si>
    <t>11163150</t>
  </si>
  <si>
    <t>lak penetrační asfaltový</t>
  </si>
  <si>
    <t>145511381</t>
  </si>
  <si>
    <t>272,063*0,0003 'Přepočtené koeficientem množství</t>
  </si>
  <si>
    <t>261</t>
  </si>
  <si>
    <t>711112001</t>
  </si>
  <si>
    <t>Provedení izolace proti zemní vlhkosti svislé za studena nátěrem penetračním</t>
  </si>
  <si>
    <t>256687370</t>
  </si>
  <si>
    <t>10,81*1,4 "stěny šachta evak. výt.</t>
  </si>
  <si>
    <t>2,7*0,3 "napojení na stěnu</t>
  </si>
  <si>
    <t>Mezisoučet "evak. vytah</t>
  </si>
  <si>
    <t>4,42*0,89*2+1,4*0,89+1,15*0,45*4 "vetraci kanalek, kominek</t>
  </si>
  <si>
    <t>1,85*2,05-(1,4*0,89) "napojeni na objekt</t>
  </si>
  <si>
    <t>Mezisoučet vetraci kominek</t>
  </si>
  <si>
    <t>262</t>
  </si>
  <si>
    <t>1742036353</t>
  </si>
  <si>
    <t>29,675*0,00035 'Přepočtené koeficientem množství</t>
  </si>
  <si>
    <t>263</t>
  </si>
  <si>
    <t>711131811</t>
  </si>
  <si>
    <t>Odstranění izolace proti zemní vlhkosti vodorovné</t>
  </si>
  <si>
    <t>932493473</t>
  </si>
  <si>
    <t>43,23 "bourani podlahy pro topny kanal</t>
  </si>
  <si>
    <t>11,02 "bourani podlahy pro novou rampu</t>
  </si>
  <si>
    <t>(1,6+1,01+1,21+0,38+0,42+2,99+1,57+0,96+0,62+2,37+1,48+1,12+1,73+3,52+0,36+1,12+6,85+4,05+2,87+0,96+0,6+67,55) "bourani podlahy pro kanalizaci 1PP</t>
  </si>
  <si>
    <t>264</t>
  </si>
  <si>
    <t>711131821</t>
  </si>
  <si>
    <t>Odstranění izolace proti zemní vlhkosti svislé</t>
  </si>
  <si>
    <t>-25093058</t>
  </si>
  <si>
    <t>(1,4*2+1,6*2)*(0,93+1,18+1,23+1,73) "bourání šachet 1PP</t>
  </si>
  <si>
    <t>1,4*0,89 "pruraz pro vetraci kominek</t>
  </si>
  <si>
    <t>0,9*1,6 "pruraz dveře SHZ</t>
  </si>
  <si>
    <t>265</t>
  </si>
  <si>
    <t>711141559</t>
  </si>
  <si>
    <t>Provedení izolace proti zemní vlhkosti pásy přitavením vodorovné NAIP</t>
  </si>
  <si>
    <t>-106906135</t>
  </si>
  <si>
    <t>10,449*2 "dno šachty evak.</t>
  </si>
  <si>
    <t>11,614 "vetraci kominek</t>
  </si>
  <si>
    <t>250*2 "1.PP opravy poškozené HI - pod nádrže, chodba, poškozené plochy mazaniny - viz TZ</t>
  </si>
  <si>
    <t>266</t>
  </si>
  <si>
    <t>62853004</t>
  </si>
  <si>
    <t>pás asfaltový natavitelný modifikovaný SBS tl 4,0mm s vložkou ze skleněné tkaniny a spalitelnou PE fólií nebo jemnozrnný minerálním posypem na horním povrchu</t>
  </si>
  <si>
    <t>981861608</t>
  </si>
  <si>
    <t>532,512*1,15 'Přepočtené koeficientem množství</t>
  </si>
  <si>
    <t>267</t>
  </si>
  <si>
    <t>711142559</t>
  </si>
  <si>
    <t>Provedení izolace proti zemní vlhkosti pásy přitavením svislé NAIP</t>
  </si>
  <si>
    <t>-1309462035</t>
  </si>
  <si>
    <t>15,944*2 "evak výtah</t>
  </si>
  <si>
    <t>13,731 "vetraci kominek</t>
  </si>
  <si>
    <t>268</t>
  </si>
  <si>
    <t>633887542</t>
  </si>
  <si>
    <t>45,619*1,2 'Přepočtené koeficientem množství</t>
  </si>
  <si>
    <t>269</t>
  </si>
  <si>
    <t>711161112</t>
  </si>
  <si>
    <t>Izolace proti zemní vlhkosti nopovou fólií vodorovná, nopek v 8,0 mm, tl do 0,6 mm</t>
  </si>
  <si>
    <t>-1269928067</t>
  </si>
  <si>
    <t>4,39*1,4-1,15*1,15 "větrací kanálek</t>
  </si>
  <si>
    <t>270</t>
  </si>
  <si>
    <t>711161212</t>
  </si>
  <si>
    <t>Izolace proti zemní vlhkosti nopovou fólií svislá, nopek v 8,0 mm, tl do 0,6 mm</t>
  </si>
  <si>
    <t>1495100617</t>
  </si>
  <si>
    <t>11,105*(1,31) "šachta výtahu XPS pod terén</t>
  </si>
  <si>
    <t>271</t>
  </si>
  <si>
    <t>711161383</t>
  </si>
  <si>
    <t>Izolace proti zemní vlhkosti nopovou fólií ukončení horní lištou</t>
  </si>
  <si>
    <t>-198035898</t>
  </si>
  <si>
    <t>11,105 "šachta výtahu XPS pod terén</t>
  </si>
  <si>
    <t>1,85+1,15*4 "vetraci kominek + ukonceni na fasade</t>
  </si>
  <si>
    <t>272</t>
  </si>
  <si>
    <t>711511101</t>
  </si>
  <si>
    <t>Provedení izolace potrubí, nádrží, stok a kanalizačních šachet natěradly a tmely za studena  nátěrem penetračním</t>
  </si>
  <si>
    <t>2108636081</t>
  </si>
  <si>
    <t>43,23 "topny kanal dno</t>
  </si>
  <si>
    <t>11,02 "nova rampa obnova HI vodor.</t>
  </si>
  <si>
    <t>0,2*(56,18+54,66) "topny kanal vnitrek</t>
  </si>
  <si>
    <t>115*(0,14+0,155) "napojeni HI na stáv., zpetny spoj</t>
  </si>
  <si>
    <t>18,144+18,316 "dno nádrží</t>
  </si>
  <si>
    <t>(18,36+17,81)*2,97-0,6*0,5*2 "boky nádrží</t>
  </si>
  <si>
    <t>(1,7*1,2)*3+(1,7*2+1,2*2)*(1,67+1,97+2,32) "sachty 1PP dno i boky</t>
  </si>
  <si>
    <t>(1,6+1,01+1,21+0,38+0,42+2,99+1,57+0,96+0,62+2,37+1,48+1,12+1,73+3,52+0,36+1,12+6,85+4,05+2,87+0,96+0,6+67,55-0,5*1*4) "nova deska 1PP</t>
  </si>
  <si>
    <t>232,19*(0,155+0,08) "napojeni HI na stáv., zpetny spoj</t>
  </si>
  <si>
    <t>(1,45+1,34)*2*1,1+1,45*1,35 "stávající výtahová šachta</t>
  </si>
  <si>
    <t>273</t>
  </si>
  <si>
    <t>-872179197</t>
  </si>
  <si>
    <t>460,317*0,00035 'Přepočtené koeficientem množství</t>
  </si>
  <si>
    <t>274</t>
  </si>
  <si>
    <t>711511102</t>
  </si>
  <si>
    <t>Provedení izolace potrubí, nádrží, stok a kanalizačních šachet natěradly a tmely za studena  nátěrem lakem asfaltovým</t>
  </si>
  <si>
    <t>392106309</t>
  </si>
  <si>
    <t>115*(0,155) "napojeni HI na stáv., zpetny spoj - 1NP krcek</t>
  </si>
  <si>
    <t>232,19*(0,155) "napojeni HI na stáv., zpetny spoj - 1PP</t>
  </si>
  <si>
    <t>275</t>
  </si>
  <si>
    <t>24638020</t>
  </si>
  <si>
    <t>tmel bitumenový izolační trvale pružný</t>
  </si>
  <si>
    <t>kg</t>
  </si>
  <si>
    <t>223787224</t>
  </si>
  <si>
    <t>53,814*0,35 'Přepočtené koeficientem množství</t>
  </si>
  <si>
    <t>276</t>
  </si>
  <si>
    <t>711541164</t>
  </si>
  <si>
    <t>Provedení izolace potrubí, nádrží, stok a kanalizačních šachet pásy přitavením  NAIP</t>
  </si>
  <si>
    <t>2112368940</t>
  </si>
  <si>
    <t>277</t>
  </si>
  <si>
    <t>-462222378</t>
  </si>
  <si>
    <t>460,317*1,15 'Přepočtené koeficientem množství</t>
  </si>
  <si>
    <t>278</t>
  </si>
  <si>
    <t>998711101</t>
  </si>
  <si>
    <t>Přesun hmot tonážní pro izolace proti vodě, vlhkosti a plynům v objektech výšky do 6 m</t>
  </si>
  <si>
    <t>70153038</t>
  </si>
  <si>
    <t>712</t>
  </si>
  <si>
    <t>Povlakové krytiny</t>
  </si>
  <si>
    <t>279</t>
  </si>
  <si>
    <t>712361802</t>
  </si>
  <si>
    <t>Odstranění povlakové krytiny střech do 10° z fólií přilepených bodově</t>
  </si>
  <si>
    <t>355359016</t>
  </si>
  <si>
    <t>55,02*15,88-3,31*2,96 "hlavní střecha PVC</t>
  </si>
  <si>
    <t>11,33*6,47 "strojovna PVC</t>
  </si>
  <si>
    <t>280</t>
  </si>
  <si>
    <t>712340833</t>
  </si>
  <si>
    <t>Odstranění povlakové krytiny střech do 10° z pásů NAIP přitavených v plné ploše třívrstvé</t>
  </si>
  <si>
    <t>-857238884</t>
  </si>
  <si>
    <t>937,225 "střechy asf. pásy</t>
  </si>
  <si>
    <t>281</t>
  </si>
  <si>
    <t>712300845</t>
  </si>
  <si>
    <t>Demontáž ventilační hlavice na ploché střeše sklonu do 10°</t>
  </si>
  <si>
    <t>-1384173831</t>
  </si>
  <si>
    <t>282</t>
  </si>
  <si>
    <t>712300851</t>
  </si>
  <si>
    <t>Demontáž ukončujícího kovového profilu přímého</t>
  </si>
  <si>
    <t>-754802138</t>
  </si>
  <si>
    <t>(55,02+15,88)*2 "hlavní střecha PVC</t>
  </si>
  <si>
    <t>(11,33+6,47)*2 "strojovna PVC</t>
  </si>
  <si>
    <t>(2,13+1,76)*2*7+(3,23+2,16)*2 "nástavby VZT nad střechou</t>
  </si>
  <si>
    <t>283</t>
  </si>
  <si>
    <t>712311101</t>
  </si>
  <si>
    <t>Provedení povlakové krytiny střech do 10° za studena lakem penetračním nebo asfaltovým</t>
  </si>
  <si>
    <t>454091138</t>
  </si>
  <si>
    <t>43,43*(94/280) "trapéz plech strojovna</t>
  </si>
  <si>
    <t>223,29*(144/310) "trapéz plech zvýšená patra</t>
  </si>
  <si>
    <t>561,60*(144/310) "trapéz plech hlavní střecha</t>
  </si>
  <si>
    <t>24,49*0,4 "vytažení strojovna</t>
  </si>
  <si>
    <t>59,8*0,57 "vytažení zvýšená patra</t>
  </si>
  <si>
    <t>109,06*0,3 "vytažení hlavní střecha</t>
  </si>
  <si>
    <t>284</t>
  </si>
  <si>
    <t>-750013497</t>
  </si>
  <si>
    <t>455,774*0,0003 'Přepočtené koeficientem množství</t>
  </si>
  <si>
    <t>285</t>
  </si>
  <si>
    <t>712331111</t>
  </si>
  <si>
    <t>Provedení povlakové krytiny střech do 10° podkladní vrstvy pásy na sucho samolepící</t>
  </si>
  <si>
    <t>161450019</t>
  </si>
  <si>
    <t>43,43 "trapéz plech strojovna</t>
  </si>
  <si>
    <t>223,29 "trapéz plech zvýšená patra</t>
  </si>
  <si>
    <t>561,60 "trapéz plech hlavní střecha</t>
  </si>
  <si>
    <t>286</t>
  </si>
  <si>
    <t>62856002</t>
  </si>
  <si>
    <t>pás asfaltový samolepicí modifikovaný SBS tl 3mm s hliníkové fólie, hliníkové fólie s textilií se  spalitelnou fólií nebo jemnozrnný minerálním posypem nebo textilií na horním povrchu</t>
  </si>
  <si>
    <t>322435453</t>
  </si>
  <si>
    <t>904,92*1,15 'Přepočtené koeficientem množství</t>
  </si>
  <si>
    <t>287</t>
  </si>
  <si>
    <t>712363005</t>
  </si>
  <si>
    <t>Provedení povlakové krytiny střech do 10° navařením fólie PVC na oplechování v plné ploše</t>
  </si>
  <si>
    <t>495670091</t>
  </si>
  <si>
    <t>165,37*0,1 "rohová</t>
  </si>
  <si>
    <t>163,97*0,1 "koutová</t>
  </si>
  <si>
    <t>26,92*0,07 "stěnová</t>
  </si>
  <si>
    <t>8,6*0,15 "okapnice</t>
  </si>
  <si>
    <t>169,760*0,15 "závětrná</t>
  </si>
  <si>
    <t>288</t>
  </si>
  <si>
    <t>712363352</t>
  </si>
  <si>
    <t>Povlakové krytiny střech do 10° z tvarovaných poplastovaných lišt délky 2 m koutová lišta vnitřní rš 100 mm</t>
  </si>
  <si>
    <t>1864081813</t>
  </si>
  <si>
    <t>(1,8*2+0,6*2)*9+(0,41+1,05+1,8+0,5) "kouty VZT nástaveb</t>
  </si>
  <si>
    <t>5,9 "atika hlavní střecha</t>
  </si>
  <si>
    <t>14,62*2+15,28*2+0,25*4 "atika zvýš. patra</t>
  </si>
  <si>
    <t>24,49+0,1*3 "atika strojovna</t>
  </si>
  <si>
    <t>26,92 "vytažení na stěny</t>
  </si>
  <si>
    <t>289</t>
  </si>
  <si>
    <t>712363353</t>
  </si>
  <si>
    <t>Povlakové krytiny střech do 10° z tvarovaných poplastovaných lišt délky 2 m koutová lišta vnější rš 100 mm</t>
  </si>
  <si>
    <t>863248889</t>
  </si>
  <si>
    <t>0,96+1,86 "T.34</t>
  </si>
  <si>
    <t>(1,8*2+0,6*2+0,6*4)*9+(0,41+1,05+1,8+0,5+0,6*3) "rohy VZT nástaveb</t>
  </si>
  <si>
    <t>14,62*2+15,28*2 "atika zvýš. patra</t>
  </si>
  <si>
    <t>24,49+0,1*2+0,2*2 "atika strojovna</t>
  </si>
  <si>
    <t>290</t>
  </si>
  <si>
    <t>712363354</t>
  </si>
  <si>
    <t>Povlakové krytiny střech do 10° z tvarovaných poplastovaných lišt délky 2 m stěnová lišta vyhnutá rš 70 mm</t>
  </si>
  <si>
    <t>-1707928654</t>
  </si>
  <si>
    <t>26,92 "T3.3</t>
  </si>
  <si>
    <t>291</t>
  </si>
  <si>
    <t>712363357</t>
  </si>
  <si>
    <t>Povlakové krytiny střech do 10° z tvarovaných poplastovaných lišt délky 2 m okapnice široká rš 250 mm</t>
  </si>
  <si>
    <t>192681032</t>
  </si>
  <si>
    <t>8,6 "T3.2</t>
  </si>
  <si>
    <t>292</t>
  </si>
  <si>
    <t>712363358</t>
  </si>
  <si>
    <t>Povlakové krytiny střech do 10° z tvarovaných poplastovaných lišt délky 2 m závětrná lišta rš 250 mm</t>
  </si>
  <si>
    <t>-651234544</t>
  </si>
  <si>
    <t>169,760 "T3.1</t>
  </si>
  <si>
    <t>293</t>
  </si>
  <si>
    <t>712363571</t>
  </si>
  <si>
    <t>Provedení povlak krytiny mechanicky kotvenou do trapézu TI tl do 240mm vnitřní pole, budova v přes 18m</t>
  </si>
  <si>
    <t>-914373344</t>
  </si>
  <si>
    <t>53,19 "plocha střechy strojovny</t>
  </si>
  <si>
    <t>-(3,49+1,16+1,60+2,96+1,89+4,32) "krajní pole střecha strojovny</t>
  </si>
  <si>
    <t>-(1,65+2,33+3,13+1,75+0,80+3,06) "krajní pole střecha strojovny</t>
  </si>
  <si>
    <t>294</t>
  </si>
  <si>
    <t>28322011</t>
  </si>
  <si>
    <t>fólie hydroizolační střešní mPVC mechanicky kotvená tl 1,8mm šedá</t>
  </si>
  <si>
    <t>1041692165</t>
  </si>
  <si>
    <t>25,05*1,15 'Přepočtené koeficientem množství</t>
  </si>
  <si>
    <t>295</t>
  </si>
  <si>
    <t>712363572</t>
  </si>
  <si>
    <t>Provedení povlak krytiny mechanicky kotvenou do trapézu TI tl do 240mm krajní pole, budova v přes 18m</t>
  </si>
  <si>
    <t>699830891</t>
  </si>
  <si>
    <t>3,49+1,16+1,60+2,96+1,89+4,32 "krajní pole střecha strojovny</t>
  </si>
  <si>
    <t>296</t>
  </si>
  <si>
    <t>-181045818</t>
  </si>
  <si>
    <t>15,42*1,15 'Přepočtené koeficientem množství</t>
  </si>
  <si>
    <t>297</t>
  </si>
  <si>
    <t>712363573</t>
  </si>
  <si>
    <t>Provedení povlak krytiny mechanicky kotvenou do trapézu TI tl do 240mm roh pole, budova v přes 18m</t>
  </si>
  <si>
    <t>-1015346068</t>
  </si>
  <si>
    <t>1,65+2,33+3,13+1,75+0,80+3,06 "krajní pole střecha strojovny</t>
  </si>
  <si>
    <t>298</t>
  </si>
  <si>
    <t>-1316941383</t>
  </si>
  <si>
    <t>12,72*1,15 'Přepočtené koeficientem množství</t>
  </si>
  <si>
    <t>299</t>
  </si>
  <si>
    <t>712363631</t>
  </si>
  <si>
    <t>Provedení povlak krytiny mechanicky kotvenou do trapézu TI tl přes 240mm vnitřní pole, budova v přes 18m</t>
  </si>
  <si>
    <t>-16713994</t>
  </si>
  <si>
    <t>302,89 "vnitřní pole hlavní střecha</t>
  </si>
  <si>
    <t>15,41 "vnitřní pole hl. střecha broof t3</t>
  </si>
  <si>
    <t>157,97 "vnitřní pole zvýš. patra</t>
  </si>
  <si>
    <t>300</t>
  </si>
  <si>
    <t>10422996</t>
  </si>
  <si>
    <t>460,86*1,15 'Přepočtené koeficientem množství</t>
  </si>
  <si>
    <t>301</t>
  </si>
  <si>
    <t>28322065</t>
  </si>
  <si>
    <t>fólie hydroizolační střešní mPVC mechanicky kotvená tl 1,8mm se zvýšenou požární odolností</t>
  </si>
  <si>
    <t>-985819229</t>
  </si>
  <si>
    <t>15,41*1,15 'Přepočtené koeficientem množství</t>
  </si>
  <si>
    <t>302</t>
  </si>
  <si>
    <t>712363632</t>
  </si>
  <si>
    <t>Provedení povlak krytiny mechanicky kotvenou do trapézu TI tl přes 240mm krajní pole, budova v přes 18m</t>
  </si>
  <si>
    <t>-1021100482</t>
  </si>
  <si>
    <t>2,30+104,19+91,82"krajní pole hlavní střecha</t>
  </si>
  <si>
    <t>2,35 "krajní pole hl. střecha, BROOF t3</t>
  </si>
  <si>
    <t>(12,74+11,97)*2 "krajní pole zvýš. patra</t>
  </si>
  <si>
    <t>303</t>
  </si>
  <si>
    <t>1398998089</t>
  </si>
  <si>
    <t>247,73*1,15 'Přepočtené koeficientem množství</t>
  </si>
  <si>
    <t>304</t>
  </si>
  <si>
    <t>-499879355</t>
  </si>
  <si>
    <t>2,35*1,15 'Přepočtené koeficientem množství</t>
  </si>
  <si>
    <t>305</t>
  </si>
  <si>
    <t>712363633</t>
  </si>
  <si>
    <t>Provedení povlak krytiny mechanicky kotvenou do trapézu TI tl přes 240mm roh pole, budova v přes 18m</t>
  </si>
  <si>
    <t>1621155943</t>
  </si>
  <si>
    <t>38,96+25,36 "rohové pole hlavní střecha</t>
  </si>
  <si>
    <t>5,15 "rohové pole hl. střecha broof t3</t>
  </si>
  <si>
    <t>9,88*4 "rohové pole zvýšené patro</t>
  </si>
  <si>
    <t>306</t>
  </si>
  <si>
    <t>997422362</t>
  </si>
  <si>
    <t>103,84*1,15 'Přepočtené koeficientem množství</t>
  </si>
  <si>
    <t>307</t>
  </si>
  <si>
    <t>494766126</t>
  </si>
  <si>
    <t>5,15*1,15 'Přepočtené koeficientem množství</t>
  </si>
  <si>
    <t>308</t>
  </si>
  <si>
    <t>712391172</t>
  </si>
  <si>
    <t>Provedení povlakové krytiny střech do 10° ochranné textilní vrstvy</t>
  </si>
  <si>
    <t>1012056190</t>
  </si>
  <si>
    <t>25,05+15,42+12,72+476,27+250,08+108,99+57,076-29,457 "plocha mPVC broof t1</t>
  </si>
  <si>
    <t>15,41+2,35+5,15+0,13+2,256+4,161 "plochy broof t3</t>
  </si>
  <si>
    <t>309</t>
  </si>
  <si>
    <t>69311068</t>
  </si>
  <si>
    <t>geotextilie netkaná separační, ochranná, filtrační, drenážní PP 300g/m2</t>
  </si>
  <si>
    <t>561223551</t>
  </si>
  <si>
    <t>916,149*1,15 'Přepočtené koeficientem množství</t>
  </si>
  <si>
    <t>310</t>
  </si>
  <si>
    <t>6931122R1</t>
  </si>
  <si>
    <t>geotextilie netkaná separační, ochranná, filtrační, drenážní sklovláknitá 120 g/m2</t>
  </si>
  <si>
    <t>230147286</t>
  </si>
  <si>
    <t>29,457*1,15 'Přepočtené koeficientem množství</t>
  </si>
  <si>
    <t>311</t>
  </si>
  <si>
    <t>712861705</t>
  </si>
  <si>
    <t>Provedení povlakové krytiny vytažením na konstrukce fólií lepenou se svařovanými spoji</t>
  </si>
  <si>
    <t>-265453911</t>
  </si>
  <si>
    <t>14,62*0,22*2+4,85*2 "zvýšená patra atika</t>
  </si>
  <si>
    <t>0,32 "atika hl. střecha</t>
  </si>
  <si>
    <t>0,13 "atika hl. střecha broof t3</t>
  </si>
  <si>
    <t>0,83*2+8,6*0,2 "atika strojovna</t>
  </si>
  <si>
    <t>(1,8+0,6)*2*0,6*9 "nástavby VZT</t>
  </si>
  <si>
    <t>(0,41+1,05+1,8+0,5)*0,6 "nástavba VZT broof t3</t>
  </si>
  <si>
    <t>(4,64+9,23)*0,3 "vytažení na stěnu broof t3</t>
  </si>
  <si>
    <t>15,92*0,3 "vytažení na stěnu</t>
  </si>
  <si>
    <t>312</t>
  </si>
  <si>
    <t>-1987619427</t>
  </si>
  <si>
    <t>50,052*1,15 'Přepočtené koeficientem množství</t>
  </si>
  <si>
    <t>313</t>
  </si>
  <si>
    <t>1894554549</t>
  </si>
  <si>
    <t>6,547*1,15 'Přepočtené koeficientem množství</t>
  </si>
  <si>
    <t>314</t>
  </si>
  <si>
    <t>712998201</t>
  </si>
  <si>
    <t>Montáž bezpečnostního přepadu z PVC do DN 70</t>
  </si>
  <si>
    <t>-741358457</t>
  </si>
  <si>
    <t>315</t>
  </si>
  <si>
    <t>2834277R1</t>
  </si>
  <si>
    <t>přepad bezpečnostní atikový 150x50 mm s manžetou pro hydroizolaci z PVC-P</t>
  </si>
  <si>
    <t>1908757601</t>
  </si>
  <si>
    <t>316</t>
  </si>
  <si>
    <t>71299900R01</t>
  </si>
  <si>
    <t>Montáž tvarovek a límců pro utěsnění prostupů prvků TZB</t>
  </si>
  <si>
    <t>1740102827</t>
  </si>
  <si>
    <t>317</t>
  </si>
  <si>
    <t>998712103</t>
  </si>
  <si>
    <t>Přesun hmot tonážní tonážní pro krytiny povlakové v objektech v do 24 m</t>
  </si>
  <si>
    <t>1953744249</t>
  </si>
  <si>
    <t>713</t>
  </si>
  <si>
    <t>Izolace tepelné</t>
  </si>
  <si>
    <t>318</t>
  </si>
  <si>
    <t>713121111</t>
  </si>
  <si>
    <t>Montáž izolace tepelné podlah volně kladenými rohožemi, pásy, dílci, deskami 1 vrstva</t>
  </si>
  <si>
    <t>-578057480</t>
  </si>
  <si>
    <t>624,61 "F16 6. NP, 30 mm</t>
  </si>
  <si>
    <t>5,04 "F18 mezipod. 30 mm</t>
  </si>
  <si>
    <t>11,84+15,66+1,81*0,6-1,3*0,7 "F1.10 7.NP</t>
  </si>
  <si>
    <t>106,18 "F2.4, F.25 6NP</t>
  </si>
  <si>
    <t>10,026 "F1.5 1-5NP 30 mm</t>
  </si>
  <si>
    <t>Mezisoučet "nové skladby</t>
  </si>
  <si>
    <t>(1,645*0,1*2+2,66*0,1*2+0,21*0,29+1,31*0,1+0,74*0,34+0,115+0,116+0,63*0,15*2)*13*4 "doplneni podlahy po bour. prickach, pokoje 2-5 NP</t>
  </si>
  <si>
    <t>(1,34*0,1+1,94*0,1+0,625*0,2+0,59*0,34)*4 "doplneni za vytahem a spol. 2-5NP</t>
  </si>
  <si>
    <t>(1,645*0,1*2+2,66*0,1*2+0,21*0,29+1,31*0,1+0,74*0,34+0,115+0,116+0,63*0,15*2)*10 "doplneni podlahy po prickach, bunky 1NP</t>
  </si>
  <si>
    <t>(3,64*0,08+3,29*0,15+1,34*0,06+0,82*0,335+1,04*0,12+0,28*0,3) "doplneni po prickach 0.10</t>
  </si>
  <si>
    <t>(1,645*0,1+2,66*0,1+0,63*0,29+0,6*0,18+0,63*0,15)*0,08+(1,645*0,1+2,66*0,1+0,88*0,18+0,29*0,21+0,63*0,15) "doplneni po prickach 0.23 a 0.24</t>
  </si>
  <si>
    <t>(1,92*0,1+1,34*0,1+0,41*0,08+0,625*0,2)*0,08+(1,725*0,1+2,32*0,09+0,7*0,12+0,41*0,12+0,95*0,34+0,63*0,15) "doplneni po prickach 0.26 a 0.27</t>
  </si>
  <si>
    <t>1,47*0,15 "doplneni po pricce WC recepce</t>
  </si>
  <si>
    <t>Mezisoučet "doplnění podlah po příčkách</t>
  </si>
  <si>
    <t>319</t>
  </si>
  <si>
    <t>63141432</t>
  </si>
  <si>
    <t>deska tepelně izolační minerální plovoucích podlah λ=0,033-0,035 tl 30mm</t>
  </si>
  <si>
    <t>-206342951</t>
  </si>
  <si>
    <t>624,61*1,02 "F1.6</t>
  </si>
  <si>
    <t>5,04*1,02 "F1.8</t>
  </si>
  <si>
    <t>86,351*1,02 "F2.4</t>
  </si>
  <si>
    <t>10,026*1,02 "F1.5</t>
  </si>
  <si>
    <t>112,884*1,02 "doplnění podlah</t>
  </si>
  <si>
    <t>320</t>
  </si>
  <si>
    <t>63141430</t>
  </si>
  <si>
    <t>deska tepelně izolační minerální plovoucích podlah λ=0,033-0,035 tl 20mm</t>
  </si>
  <si>
    <t>838586517</t>
  </si>
  <si>
    <t>19,829*1,02 "F2.5</t>
  </si>
  <si>
    <t>321</t>
  </si>
  <si>
    <t>63150942</t>
  </si>
  <si>
    <t>deska tepelně izolační minerální plovoucích podlah  λ=0,033-0,035 tl 15mm</t>
  </si>
  <si>
    <t>1520541193</t>
  </si>
  <si>
    <t>27,676*1,02 "F1.10 7.NP</t>
  </si>
  <si>
    <t>322</t>
  </si>
  <si>
    <t>713121211</t>
  </si>
  <si>
    <t>Montáž izolace tepelné podlah volně kladenými okrajovými pásky</t>
  </si>
  <si>
    <t>-1854460610</t>
  </si>
  <si>
    <t>115,97+(12,24-1,4)+29,53+10,89+12,13 "F16, 6.NP společné</t>
  </si>
  <si>
    <t>20,28+19,86*7+19,86*16+20,28*2 "F16, 6.NP pokoje</t>
  </si>
  <si>
    <t>Mezisoučet "F1.6, 6.NP</t>
  </si>
  <si>
    <t>9,97*6+10,38*2 "F1.7 vestavna patra</t>
  </si>
  <si>
    <t>6,4 "F1.8 mezipod.</t>
  </si>
  <si>
    <t>17,86+17,59+1,81*2+0,6*2 "F1.10 7.NP</t>
  </si>
  <si>
    <t>10,32*4+7,53+9,59*18 "F2.4,2.5 6.NP</t>
  </si>
  <si>
    <t>323</t>
  </si>
  <si>
    <t>63152004</t>
  </si>
  <si>
    <t>pásek izolační minerální podlahový λ=0,036 15x100x1000mm</t>
  </si>
  <si>
    <t>-680907625</t>
  </si>
  <si>
    <t>324</t>
  </si>
  <si>
    <t>713131151</t>
  </si>
  <si>
    <t>Montáž izolace tepelné stěn a základů volně vloženými rohožemi, pásy, dílci, deskami 1 vrstva</t>
  </si>
  <si>
    <t>-1451117891</t>
  </si>
  <si>
    <t>(14,23+0,79+10,52+0,42)*3,12 "EPS okolo nadrzi SHZ</t>
  </si>
  <si>
    <t>325</t>
  </si>
  <si>
    <t>28375945</t>
  </si>
  <si>
    <t>deska EPS 100 fasádní λ=0,037 tl 50mm</t>
  </si>
  <si>
    <t>639971394</t>
  </si>
  <si>
    <t>80,995*1,05 'Přepočtené koeficientem množství</t>
  </si>
  <si>
    <t>326</t>
  </si>
  <si>
    <t>713131155</t>
  </si>
  <si>
    <t>Montáž izolace tepelné stěn a základů volně vloženými rohožemi, pásy, dílci, deskami 2 vrstvy</t>
  </si>
  <si>
    <t>-260257506</t>
  </si>
  <si>
    <t>(4,08+1,1)*3,12 "EPS okolo nadrzi SHZ, mezi sloupy</t>
  </si>
  <si>
    <t>327</t>
  </si>
  <si>
    <t>598622034</t>
  </si>
  <si>
    <t>16,162*1,05 'Přepočtené koeficientem množství</t>
  </si>
  <si>
    <t>328</t>
  </si>
  <si>
    <t>28375950</t>
  </si>
  <si>
    <t>deska EPS 100 fasádní λ=0,037 tl 100mm</t>
  </si>
  <si>
    <t>1726355098</t>
  </si>
  <si>
    <t>329</t>
  </si>
  <si>
    <t>713140825</t>
  </si>
  <si>
    <t>Odstranění tepelné izolace střech nadstřešní volně kladené z desek pórobetonových tl do 200 mm</t>
  </si>
  <si>
    <t>-452524266</t>
  </si>
  <si>
    <t>55,02*15,88-3,31*2,96 "hlavní střecha</t>
  </si>
  <si>
    <t>330</t>
  </si>
  <si>
    <t>713140843</t>
  </si>
  <si>
    <t>Odstranění tepelné izolace střech nadstřešní připevněné z polystyrenu suchého tl přes 100 mm</t>
  </si>
  <si>
    <t>1495265935</t>
  </si>
  <si>
    <t>937,225 "EPS střecha hlavní i nástavba</t>
  </si>
  <si>
    <t>331</t>
  </si>
  <si>
    <t>713141153</t>
  </si>
  <si>
    <t>Montáž izolace tepelné střech plochých kladené volně 3 vrstvy rohoží, pásů, dílců, desek</t>
  </si>
  <si>
    <t>-570822244</t>
  </si>
  <si>
    <t xml:space="preserve">43,43 "strojovna tl. 30+30+160 </t>
  </si>
  <si>
    <t>223,29 "zvýšená patra tl. 30+30+220</t>
  </si>
  <si>
    <t>561,60 "hlavní střecha tl. 30+30+220</t>
  </si>
  <si>
    <t>332</t>
  </si>
  <si>
    <t>55324010</t>
  </si>
  <si>
    <t>panel sendvičový střešní, izolace 2x30 MW + 220 EPS, požární odolnost REI30 na trapézovém plechu tl 280mm</t>
  </si>
  <si>
    <t>328068298</t>
  </si>
  <si>
    <t>784,89*1,02 'Přepočtené koeficientem množství</t>
  </si>
  <si>
    <t>333</t>
  </si>
  <si>
    <t>5532401R1</t>
  </si>
  <si>
    <t>panel sendvičový střešní, izolace 2x30 MWW + 160 EPS, požární odolnost REI30 na trapézovém plechu tl 220mm</t>
  </si>
  <si>
    <t>1360843853</t>
  </si>
  <si>
    <t>43,43*1,02 'Přepočtené koeficientem množství</t>
  </si>
  <si>
    <t>334</t>
  </si>
  <si>
    <t>713141252</t>
  </si>
  <si>
    <t>Přikotvení tepelné izolace šrouby do trapézového plechu nebo do dřeva pro izolaci tl přes 200 do 240 mm</t>
  </si>
  <si>
    <t>-551742202</t>
  </si>
  <si>
    <t>335</t>
  </si>
  <si>
    <t>713141262</t>
  </si>
  <si>
    <t>Přikotvení tepelné izolace šrouby do trapézového plechu nebo do dřeva pro izolaci tl přes 240 mm</t>
  </si>
  <si>
    <t>1085978310</t>
  </si>
  <si>
    <t>336</t>
  </si>
  <si>
    <t>713141311</t>
  </si>
  <si>
    <t>Montáž izolace tepelné střech plochých kladené volně, spádová vrstva</t>
  </si>
  <si>
    <t>-924111190</t>
  </si>
  <si>
    <t>30,05+63,92+35,84+17,73+20,16 "hlavní střecha</t>
  </si>
  <si>
    <t>43,43 "strojovna</t>
  </si>
  <si>
    <t>337</t>
  </si>
  <si>
    <t>28376141</t>
  </si>
  <si>
    <t>klín izolační z pěnového polystyrenu EPS 100 spádový</t>
  </si>
  <si>
    <t>1506201924</t>
  </si>
  <si>
    <t>167,700*0,145 "hlavni strecha</t>
  </si>
  <si>
    <t>44,299*0,07 "strojovna</t>
  </si>
  <si>
    <t>338</t>
  </si>
  <si>
    <t>713141356</t>
  </si>
  <si>
    <t>Montáž spádové izolace na zhlaví atiky šířky do 500 mm lepené za studena nízkoexpanzní (PUR) pěnou</t>
  </si>
  <si>
    <t>-1165222893</t>
  </si>
  <si>
    <t>2,92*2+3,19 "atika výtahové šachty</t>
  </si>
  <si>
    <t>339</t>
  </si>
  <si>
    <t>28376105</t>
  </si>
  <si>
    <t>klín izolační z XPS spádový</t>
  </si>
  <si>
    <t>1679723940</t>
  </si>
  <si>
    <t>9,030*0,4*0,52</t>
  </si>
  <si>
    <t>340</t>
  </si>
  <si>
    <t>713141396</t>
  </si>
  <si>
    <t>Montáž izolace tepelné stěn výšky do 1000 mm na atiky a prostupy střechou lepené nízkoexpanzní (PUR) pěnou</t>
  </si>
  <si>
    <t>-960341532</t>
  </si>
  <si>
    <t>(15,9+4,2+9,23)*0,6 "vytažení na stěny nástaveb tl. 140 mm</t>
  </si>
  <si>
    <t>(2,79*2+2,13)*0,4 "atika výtahové šachty tl. 100 mm</t>
  </si>
  <si>
    <t>341</t>
  </si>
  <si>
    <t>28372309</t>
  </si>
  <si>
    <t>deska EPS 100 do plochých střech a podlah λ=0,037 tl 100mm</t>
  </si>
  <si>
    <t>-420256255</t>
  </si>
  <si>
    <t>3,084*1,02 'Přepočtené koeficientem množství</t>
  </si>
  <si>
    <t>342</t>
  </si>
  <si>
    <t>28372316</t>
  </si>
  <si>
    <t>deska EPS 100 do plochých střech a podlah λ=0,037 tl 140mm</t>
  </si>
  <si>
    <t>1010067291</t>
  </si>
  <si>
    <t>17,598*1,02 'Přepočtené koeficientem množství</t>
  </si>
  <si>
    <t>343</t>
  </si>
  <si>
    <t>713190813</t>
  </si>
  <si>
    <t>Odstranění tepelné izolace škvárového lože tloušťky do 150 mm</t>
  </si>
  <si>
    <t>-1374483294</t>
  </si>
  <si>
    <t>937,225 "střecha hlavní i nástavba</t>
  </si>
  <si>
    <t>344</t>
  </si>
  <si>
    <t>998713103</t>
  </si>
  <si>
    <t>Přesun hmot tonážní pro izolace tepelné v objektech v do 24 m</t>
  </si>
  <si>
    <t>1185173144</t>
  </si>
  <si>
    <t>714</t>
  </si>
  <si>
    <t>Akustická a protiotřesová opatření</t>
  </si>
  <si>
    <t>345</t>
  </si>
  <si>
    <t>714121013</t>
  </si>
  <si>
    <t>Montáž podstropních panelů s rozšířenou zvukovou pohltivostí zavěšených na skrytý rošt</t>
  </si>
  <si>
    <t>-490600627</t>
  </si>
  <si>
    <t>0,6*0,6*(30+6+21+33)</t>
  </si>
  <si>
    <t>346</t>
  </si>
  <si>
    <t>59036378</t>
  </si>
  <si>
    <t>panel akustický pro otevřené kanceláře skrytý rošt tl 40mm</t>
  </si>
  <si>
    <t>1400172879</t>
  </si>
  <si>
    <t>(32,4-0,6*0,6*22)*1,05 "odpočet svítidla</t>
  </si>
  <si>
    <t>25,704*1,05 'Přepočtené koeficientem množství</t>
  </si>
  <si>
    <t>347</t>
  </si>
  <si>
    <t>714183002</t>
  </si>
  <si>
    <t>Montáž pohltivých desek na sraz volně stropů a stěn</t>
  </si>
  <si>
    <t>573755042</t>
  </si>
  <si>
    <t>(0,05*2+0,16)*3,6+(0,16+0,05)*1,6 "oddeleni prodlouzeni vytahu od oceli</t>
  </si>
  <si>
    <t>348</t>
  </si>
  <si>
    <t>27244001</t>
  </si>
  <si>
    <t>rohož antivibrační pryžová tl 10mm</t>
  </si>
  <si>
    <t>-1745543495</t>
  </si>
  <si>
    <t>1,272*1,03 'Přepočtené koeficientem množství</t>
  </si>
  <si>
    <t>349</t>
  </si>
  <si>
    <t>714451011</t>
  </si>
  <si>
    <t>Montáž antivibračních rohoží z recyklované pryže celoplošně lepených vodorovně</t>
  </si>
  <si>
    <t>382573304</t>
  </si>
  <si>
    <t>3,44*0,05*6*6+3,65*0,05*6*2 "tlumící podložka podlahy F1.7</t>
  </si>
  <si>
    <t>350</t>
  </si>
  <si>
    <t>27255012</t>
  </si>
  <si>
    <t>deska pryžová mikroporézní tl 7mm</t>
  </si>
  <si>
    <t>1386480230</t>
  </si>
  <si>
    <t>8,382*1,05 'Přepočtené koeficientem množství</t>
  </si>
  <si>
    <t>351</t>
  </si>
  <si>
    <t>998714103</t>
  </si>
  <si>
    <t>Přesun hmot tonážní pro akustická a protiotřesová opatření v objektech v do 24 m</t>
  </si>
  <si>
    <t>-46107734</t>
  </si>
  <si>
    <t>721</t>
  </si>
  <si>
    <t>Zdravotechnika</t>
  </si>
  <si>
    <t>352</t>
  </si>
  <si>
    <t>7211R01</t>
  </si>
  <si>
    <t>Demontáž kompletních rozvodů vnitřní kanalizace - předpoklad cca 1000 bm</t>
  </si>
  <si>
    <t>-957123828</t>
  </si>
  <si>
    <t>353</t>
  </si>
  <si>
    <t>721210823</t>
  </si>
  <si>
    <t>Demontáž vpustí střešních DN 125</t>
  </si>
  <si>
    <t>-1049323811</t>
  </si>
  <si>
    <t>354</t>
  </si>
  <si>
    <t>721R01</t>
  </si>
  <si>
    <t>ZTI - vnitřní kanalizace, viz samostatná příloha</t>
  </si>
  <si>
    <t>660507100</t>
  </si>
  <si>
    <t>355</t>
  </si>
  <si>
    <t>721R02</t>
  </si>
  <si>
    <t>ZTI - vnitřní vodovod, viz samostatná příloha</t>
  </si>
  <si>
    <t>-1647735221</t>
  </si>
  <si>
    <t>356</t>
  </si>
  <si>
    <t>721R03</t>
  </si>
  <si>
    <t>ZTI - systém využití šedé a dešťové vody, viz samostatná příloha</t>
  </si>
  <si>
    <t>479633547</t>
  </si>
  <si>
    <t>357</t>
  </si>
  <si>
    <t>721R04</t>
  </si>
  <si>
    <t>ZTI - zařizovací předměty, viz samostatná příloha</t>
  </si>
  <si>
    <t>1566398640</t>
  </si>
  <si>
    <t>358</t>
  </si>
  <si>
    <t>7221R01</t>
  </si>
  <si>
    <t>Demontáž kompletních rozvodů vnitřního vodovodu - předpoklad cca 2400 bm</t>
  </si>
  <si>
    <t>-1283759438</t>
  </si>
  <si>
    <t>725</t>
  </si>
  <si>
    <t>Zdravotechnika - zařizovací předměty</t>
  </si>
  <si>
    <t>359</t>
  </si>
  <si>
    <t>725110811</t>
  </si>
  <si>
    <t>Demontáž klozetů splachovací s nádrží</t>
  </si>
  <si>
    <t>-1217269878</t>
  </si>
  <si>
    <t>14*4 "2-5 NP</t>
  </si>
  <si>
    <t>15 "1NP</t>
  </si>
  <si>
    <t>1 "1NP krček</t>
  </si>
  <si>
    <t>7 "1PP</t>
  </si>
  <si>
    <t>360</t>
  </si>
  <si>
    <t>725210821</t>
  </si>
  <si>
    <t>Demontáž umyvadel bez výtokových armatur</t>
  </si>
  <si>
    <t>1560826437</t>
  </si>
  <si>
    <t>13*2*4+1*3+2 "2-5NP</t>
  </si>
  <si>
    <t>11 "1PP</t>
  </si>
  <si>
    <t>361</t>
  </si>
  <si>
    <t>725240812</t>
  </si>
  <si>
    <t>Demontáž vaniček sprchových bez výtokových armatur</t>
  </si>
  <si>
    <t>115309396</t>
  </si>
  <si>
    <t>3,000 "2-4 NP za vytahem</t>
  </si>
  <si>
    <t>362</t>
  </si>
  <si>
    <t>725310823</t>
  </si>
  <si>
    <t>Demontáž dřez jednoduchý vestavěný v kuchyňských sestavách bez výtokových armatur</t>
  </si>
  <si>
    <t>1755692414</t>
  </si>
  <si>
    <t>363</t>
  </si>
  <si>
    <t>725320821</t>
  </si>
  <si>
    <t>Demontáž dřez dvojitý na ocelové konzole bez výtokových armatur</t>
  </si>
  <si>
    <t>-1100846593</t>
  </si>
  <si>
    <t>1 "1PP</t>
  </si>
  <si>
    <t>364</t>
  </si>
  <si>
    <t>725330840</t>
  </si>
  <si>
    <t>Demontáž výlevka litinová nebo ocelová</t>
  </si>
  <si>
    <t>815011709</t>
  </si>
  <si>
    <t>1 "5NP</t>
  </si>
  <si>
    <t>365</t>
  </si>
  <si>
    <t>725810811</t>
  </si>
  <si>
    <t>Demontáž ventilů výtokových nástěnných</t>
  </si>
  <si>
    <t>1854116857</t>
  </si>
  <si>
    <t>366</t>
  </si>
  <si>
    <t>7258108R1</t>
  </si>
  <si>
    <t>Demontáž hydrantů</t>
  </si>
  <si>
    <t>2098062438</t>
  </si>
  <si>
    <t>2*4 "2-5 NP</t>
  </si>
  <si>
    <t>367</t>
  </si>
  <si>
    <t>725820802</t>
  </si>
  <si>
    <t>Demontáž baterie stojánkové do jednoho otvoru</t>
  </si>
  <si>
    <t>1107421354</t>
  </si>
  <si>
    <t>26 "1NP</t>
  </si>
  <si>
    <t>13 "1PP</t>
  </si>
  <si>
    <t>368</t>
  </si>
  <si>
    <t>725840850</t>
  </si>
  <si>
    <t>Demontáž baterie sprch diferenciální do G 3/4x1</t>
  </si>
  <si>
    <t>-1675322347</t>
  </si>
  <si>
    <t>13*4+3 "2-5NP</t>
  </si>
  <si>
    <t>369</t>
  </si>
  <si>
    <t>725860811</t>
  </si>
  <si>
    <t>Demontáž uzávěrů zápachu jednoduchých</t>
  </si>
  <si>
    <t>613264206</t>
  </si>
  <si>
    <t>79"WC</t>
  </si>
  <si>
    <t>146"umyvadla</t>
  </si>
  <si>
    <t>2"dřezy</t>
  </si>
  <si>
    <t>2 "výlevky</t>
  </si>
  <si>
    <t>77 "sprchy</t>
  </si>
  <si>
    <t>727</t>
  </si>
  <si>
    <t>Požární ochrana</t>
  </si>
  <si>
    <t>370</t>
  </si>
  <si>
    <t>727R01</t>
  </si>
  <si>
    <t>Zřízení požární ucpávky v prostupu stropem z panelů tl. 120 mm do/z šachty stoupací rozměru 600x300 mm</t>
  </si>
  <si>
    <t>1127559266</t>
  </si>
  <si>
    <t>28 "mezi 1.PP a 1.NP</t>
  </si>
  <si>
    <t>8 "mezi 5.NP a 6.NP (pod bezbar pokoji)</t>
  </si>
  <si>
    <t>371</t>
  </si>
  <si>
    <t>727R02</t>
  </si>
  <si>
    <t>SHZ - viz. samostatná příloha</t>
  </si>
  <si>
    <t>-508185223</t>
  </si>
  <si>
    <t>733</t>
  </si>
  <si>
    <t xml:space="preserve">Ústřední vytápění </t>
  </si>
  <si>
    <t>372</t>
  </si>
  <si>
    <t>733R01</t>
  </si>
  <si>
    <t>Kompletní vypustění topného systému, kromě kaskády kotlů (ty zůstanou zavodněny)</t>
  </si>
  <si>
    <t>-1123952130</t>
  </si>
  <si>
    <t>373</t>
  </si>
  <si>
    <t>733R02</t>
  </si>
  <si>
    <t xml:space="preserve">Demontáž stávajících otopných deskových a trubkových těles včetně likvidace stěnových konzol (odborný odhad cca 290 kusů otopných těles) </t>
  </si>
  <si>
    <t>214094063</t>
  </si>
  <si>
    <t>374</t>
  </si>
  <si>
    <t>733R03</t>
  </si>
  <si>
    <t>Demontáž stávajícího potrubí topné vody včetně armatur na topné soustavě, rozřezání stávajícího nevyužívaného potrubí potrubí na menší kusy (odborný odhad cca 3900m potrubí topné vody)</t>
  </si>
  <si>
    <t>-1201672739</t>
  </si>
  <si>
    <t>375</t>
  </si>
  <si>
    <t>733R04</t>
  </si>
  <si>
    <t>Demontáž likvid. zaříz. v kotelně a místnosti s ohřevem TUV (odstranění a likvidace rozdělovače a sběrače topné sous., jednot. čerpadlových skupin a ostatních zařízení v kotelně), odpojení od kaskády plynových kotlů s tím, že budou  kotle stále zavodněny</t>
  </si>
  <si>
    <t>-1475322880</t>
  </si>
  <si>
    <t>376</t>
  </si>
  <si>
    <t>733R05</t>
  </si>
  <si>
    <t>Stavební přípomoce po demoličních pracech (vyspravení stěn v prostoru za otopnými tělesy - omítky, štuky), utěsnění nevyužívaných prostupů po stávajícím potrubí (omítky, štuky)</t>
  </si>
  <si>
    <t>867505665</t>
  </si>
  <si>
    <t>377</t>
  </si>
  <si>
    <t>733R06</t>
  </si>
  <si>
    <t>Vytápění - viz samostatná příloha</t>
  </si>
  <si>
    <t>-1479983215</t>
  </si>
  <si>
    <t>751</t>
  </si>
  <si>
    <t>Vzduchotechnika</t>
  </si>
  <si>
    <t>378</t>
  </si>
  <si>
    <t>751R01</t>
  </si>
  <si>
    <t>Vzduchotechnika - viz samostatná příloha</t>
  </si>
  <si>
    <t>1763162352</t>
  </si>
  <si>
    <t>752</t>
  </si>
  <si>
    <t>Chlazení</t>
  </si>
  <si>
    <t>379</t>
  </si>
  <si>
    <t>752R01</t>
  </si>
  <si>
    <t>Chlazení - viz. samostatná příloha</t>
  </si>
  <si>
    <t>881303450</t>
  </si>
  <si>
    <t>762</t>
  </si>
  <si>
    <t>Konstrukce tesařské</t>
  </si>
  <si>
    <t>380</t>
  </si>
  <si>
    <t>762341032</t>
  </si>
  <si>
    <t>Bednění střech rovných z desek OSB tl 12 mm na sraz šroubovaných na rošt</t>
  </si>
  <si>
    <t>793568838</t>
  </si>
  <si>
    <t>875+(55,02+15,88)*2*1,5 "zakrytí objektu po demontáži střechy</t>
  </si>
  <si>
    <t>381</t>
  </si>
  <si>
    <t>762341032R1</t>
  </si>
  <si>
    <t>Pomocný rošt z dřevěných trámků pro konstrukci zakrytí střechy</t>
  </si>
  <si>
    <t>-172356625</t>
  </si>
  <si>
    <t>875 "zakrytí objektu po demontáži střechy</t>
  </si>
  <si>
    <t>382</t>
  </si>
  <si>
    <t>762341034</t>
  </si>
  <si>
    <t>Bednění střech rovných z desek OSB tl 18 mm na sraz šroubovaných na rošt</t>
  </si>
  <si>
    <t>-1019411129</t>
  </si>
  <si>
    <t>(1,8+0,6)*2*0,6*9 "boky nástaveb VZT</t>
  </si>
  <si>
    <t>383</t>
  </si>
  <si>
    <t>762341036</t>
  </si>
  <si>
    <t>Bednění střech rovných z desek OSB tl 22 mm na sraz šroubovaných na rošt</t>
  </si>
  <si>
    <t>1601214205</t>
  </si>
  <si>
    <t>0,6*1,8*9 "horní plochy nástaveb VZT</t>
  </si>
  <si>
    <t>384</t>
  </si>
  <si>
    <t>762341134</t>
  </si>
  <si>
    <t>Bednění střech rovných z cementotřískových desek tl 18 mm na sraz šroubovaných na rošt</t>
  </si>
  <si>
    <t>-665169669</t>
  </si>
  <si>
    <t>(0,41+1,05+1,8+0,5)*0,6 "bok nástavby v pož. otevř. úseku</t>
  </si>
  <si>
    <t>385</t>
  </si>
  <si>
    <t>762341136</t>
  </si>
  <si>
    <t>Bednění střech rovných z cementotřískových desek tl 22 mm na sraz šroubovaných na rošt</t>
  </si>
  <si>
    <t>1919923551</t>
  </si>
  <si>
    <t>1,15 "horní plocha vzt nást. v pož. otevř. úseku</t>
  </si>
  <si>
    <t>386</t>
  </si>
  <si>
    <t>762341832</t>
  </si>
  <si>
    <t>Demontáž bednění střech z desek tvrdých</t>
  </si>
  <si>
    <t>1391511167</t>
  </si>
  <si>
    <t>387</t>
  </si>
  <si>
    <t>762341832R1</t>
  </si>
  <si>
    <t>Demontáž pomocného roštu zakrytí střechy</t>
  </si>
  <si>
    <t>-862591800</t>
  </si>
  <si>
    <t>388</t>
  </si>
  <si>
    <t>762361312</t>
  </si>
  <si>
    <t>Konstrukční a vyrovnávací vrstva pod klempířské prvky (atiky) z desek dřevoštěpkových tl. 22 mm</t>
  </si>
  <si>
    <t>1138550766</t>
  </si>
  <si>
    <t>8,6*0,5 "u okapu</t>
  </si>
  <si>
    <t>169,760*0,5 "závětrné lišty</t>
  </si>
  <si>
    <t>389</t>
  </si>
  <si>
    <t>762511237</t>
  </si>
  <si>
    <t>Podlahové kce podkladové z desek OSB tl 25 mm broušených na pero a drážku lepených</t>
  </si>
  <si>
    <t>1411304053</t>
  </si>
  <si>
    <t>32,29 "F4.1</t>
  </si>
  <si>
    <t>390</t>
  </si>
  <si>
    <t>762511286</t>
  </si>
  <si>
    <t>Podlahové kce podkladové dvouvrstvé z desek OSB tl 2x18 mm broušených na pero a drážku lepených</t>
  </si>
  <si>
    <t>-1213429135</t>
  </si>
  <si>
    <t>624,61 "F16 6. NP</t>
  </si>
  <si>
    <t>2,975*3,44*6+2,975*3,65*2 "F17 zvysena patra 7NP</t>
  </si>
  <si>
    <t>5,04 "F18 mezipodesta 5-6NP</t>
  </si>
  <si>
    <t>11,84-0,7*1,3+15,66+1,81*0,6 "F1.10 7. NP</t>
  </si>
  <si>
    <t>Mezisoučet "nástavba podlahy PVC</t>
  </si>
  <si>
    <t>6,14*4+3,14+4,36*18 "F2.4 koupelny 6.NP</t>
  </si>
  <si>
    <t>391</t>
  </si>
  <si>
    <t>61155351</t>
  </si>
  <si>
    <t>podložka izolační z pěnového PE 3mm</t>
  </si>
  <si>
    <t>2078186040</t>
  </si>
  <si>
    <t>846,628*1,02 'Přepočtené koeficientem množství</t>
  </si>
  <si>
    <t>392</t>
  </si>
  <si>
    <t>998762103</t>
  </si>
  <si>
    <t>Přesun hmot tonážní pro kce tesařské v objektech v do 24 m</t>
  </si>
  <si>
    <t>-1202596960</t>
  </si>
  <si>
    <t>763</t>
  </si>
  <si>
    <t>Konstrukce suché výstavby</t>
  </si>
  <si>
    <t>393</t>
  </si>
  <si>
    <t>763111311</t>
  </si>
  <si>
    <t>SDK příčka tl 75 mm profil CW+UW 50 desky 1xA 12,5 s izolací EI 30 Rw do 45 dB</t>
  </si>
  <si>
    <t>1317915247</t>
  </si>
  <si>
    <t>(4,675+1,693)*2,53 "příčka 2.27 ozn l</t>
  </si>
  <si>
    <t>394</t>
  </si>
  <si>
    <t>763111431</t>
  </si>
  <si>
    <t>SDK příčka tl 100 mm profil CW+UW 50 desky 2xH2 12,5 s izolací EI 60 Rw do 51 dB</t>
  </si>
  <si>
    <t>1301630862</t>
  </si>
  <si>
    <t>2,84*2,9*4+(2,785*2+3,8)*2,9*9+3,375*2,9+3,775*2,9 "vnitřní příčky 6.NP, ozn. b, e</t>
  </si>
  <si>
    <t>-(0,8*1,97*1+0,7*1,97*19) "dveře</t>
  </si>
  <si>
    <t>395</t>
  </si>
  <si>
    <t>763111433R1</t>
  </si>
  <si>
    <t>SDK příčka tl 125 mm profil CW+UW 75 desky 2xH2 12,5 s izolací EI 60</t>
  </si>
  <si>
    <t>1477633562</t>
  </si>
  <si>
    <t>2,95*2,9*8-0,9*1,97*8 "příčka s posuv. dveřmi, ozn.  c,e</t>
  </si>
  <si>
    <t>396</t>
  </si>
  <si>
    <t>763111713</t>
  </si>
  <si>
    <t>SDK příčka ukončení ve volném prostoru</t>
  </si>
  <si>
    <t>-1844028616</t>
  </si>
  <si>
    <t>2,84*4+(2,785*2+3,8)*9+3,375+3,775 "vnitřní příčky 6.NP, ozn. b, e</t>
  </si>
  <si>
    <t>2,95*8 "příčka s posuv. dveřmi, ozn.  c,e</t>
  </si>
  <si>
    <t>3,49*9+6,14*14+3,45*4 "příčky mezi pokoj ozn. a</t>
  </si>
  <si>
    <t>2,615*9 "příčky mezi koupelnami ozn. d</t>
  </si>
  <si>
    <t>(54,26+36,29+14,69) "příčka pokoje-chodba ozn. a, d</t>
  </si>
  <si>
    <t xml:space="preserve">Součet "horní hrany příček </t>
  </si>
  <si>
    <t>397</t>
  </si>
  <si>
    <t>763111742</t>
  </si>
  <si>
    <t>Montáž jedné vrstvy tepelné izolace do SDK příčky</t>
  </si>
  <si>
    <t>754862365</t>
  </si>
  <si>
    <t>(2,4+3,7)*2,7-(1,37*1,71+1,37*3,63) "opláštění recepce vntřní</t>
  </si>
  <si>
    <t>398</t>
  </si>
  <si>
    <t>63150966</t>
  </si>
  <si>
    <t>pás tepelně izolační příčkový akustický λ=0,036-0,037 tl 50mm</t>
  </si>
  <si>
    <t>177891746</t>
  </si>
  <si>
    <t>9,154*1,02 'Přepočtené koeficientem množství</t>
  </si>
  <si>
    <t>399</t>
  </si>
  <si>
    <t>763112312</t>
  </si>
  <si>
    <t>SDK příčka mezibytová tl 155 mm zdvojený profil CW+UW 50 desky 2xA 12,5 s dvojitou izolací EI 60 Rw do 62 dB</t>
  </si>
  <si>
    <t>1891611500</t>
  </si>
  <si>
    <t>3,49*2,9*9+6,14*2,9*14+3,45*2,9*4 "příčky mezi pokoj ozn. a</t>
  </si>
  <si>
    <t>(54,26+36,29+14,69-2,79*4-1,65*9)*2,9 "příčka pokoje-chodba ozn. a, d</t>
  </si>
  <si>
    <t>-(0,9*1,97*4+0,8*1,97*19+1,8*2,53+0,8*2) "dveře</t>
  </si>
  <si>
    <t>5,91*(4,75-2,9)*6 "příčka mezi ves. patry</t>
  </si>
  <si>
    <t>(1,96+2,555+2,65)*2,1-0,8*1,97*2 "7.NP strojovna</t>
  </si>
  <si>
    <t>400</t>
  </si>
  <si>
    <t>763112312R1</t>
  </si>
  <si>
    <t>SDK příčka mezibytová tl 155 mm zdvojený profil CW+UW 50 desky 2xH2 12,5 s dvojitou izolací EI 60 Rw do 62 dB</t>
  </si>
  <si>
    <t>1652924141</t>
  </si>
  <si>
    <t>2,615*2,9*9 "příčky mezi koupelnami ozn. d</t>
  </si>
  <si>
    <t>401</t>
  </si>
  <si>
    <t>763121211</t>
  </si>
  <si>
    <t>SDK stěna předsazená deska 1xA tl 12,5 mm lepené celoplošně bez nosné kce</t>
  </si>
  <si>
    <t>-1020171977</t>
  </si>
  <si>
    <t>0,28*(2*2+0,8) "ostění výtahu 6.NP, ozn. o</t>
  </si>
  <si>
    <t>402</t>
  </si>
  <si>
    <t>763121411R1</t>
  </si>
  <si>
    <t>SDK stěna předsazená tl 62,5 mm profil CW+UW 50 deska 1xA 12,5 s izolací EI 15</t>
  </si>
  <si>
    <t>931023721</t>
  </si>
  <si>
    <t>(0,138+0,6)*2,9*26 "šachty v předsíni 6 NP, ozn. l</t>
  </si>
  <si>
    <t>(0,86+0,35+0,573)*2,9 "šachta 5.25a ozn. l</t>
  </si>
  <si>
    <t>Mezisoučet 6NP</t>
  </si>
  <si>
    <t>(0,165+0,69)*2,53*26*4 "šachty v předsíni 2-5 NP ozn. l</t>
  </si>
  <si>
    <t>(0,5+0,3)*2,53*4 "šachty ve spol. prost. 2-5NP ozn. l</t>
  </si>
  <si>
    <t>(0,165+0,69)*2,53*23+(0,165+0,69) "šachty v předsíni 1NP ozn. l</t>
  </si>
  <si>
    <t>403</t>
  </si>
  <si>
    <t>763121451</t>
  </si>
  <si>
    <t>SDK stěna předsazená tl 75 mm profil CW+UW 50 desky 2xDF 12,5 bez izolace EI 30</t>
  </si>
  <si>
    <t>-507025664</t>
  </si>
  <si>
    <t>6,09*(0,85+0,2)*4 "6. NP předstěna u štítů, ozn. m</t>
  </si>
  <si>
    <t>5,895*(4,75-2,9)*2 "vestavná patra u střešního štítu, ozn. m</t>
  </si>
  <si>
    <t>8,45*0,65 "předstěna v 7. NP</t>
  </si>
  <si>
    <t>Mezisoučet 6-7NP</t>
  </si>
  <si>
    <t>(1,35+0,45)*1,2+1,35*0,45 "S09 ozn m</t>
  </si>
  <si>
    <t>4,275*(1,2+0,225) "S17 ozn m</t>
  </si>
  <si>
    <t>404</t>
  </si>
  <si>
    <t>763121621</t>
  </si>
  <si>
    <t>Montáž desek tl 12,5 mm na nosnou kci SDK stěna předsazená</t>
  </si>
  <si>
    <t>1733454442</t>
  </si>
  <si>
    <t>0,22*1,28*18 "přetažení desky na bok vestavěné skříňky, ozn. n, 6. NP</t>
  </si>
  <si>
    <t>0,22*1,28*26*4 "přetažení desky na bok skř. 2-5 NP</t>
  </si>
  <si>
    <t>0,22*1,28*23 "přetažení desky na bok skř. 1NP</t>
  </si>
  <si>
    <t>Mezisoučet "desky 12,5 mm</t>
  </si>
  <si>
    <t>0,55*0,97*18 "podlep zrcadla 6.NP</t>
  </si>
  <si>
    <t>0,55*0,97*27*4 "podlep zrcadla 2-5 NP</t>
  </si>
  <si>
    <t>0,55*0,97*25 "podlep zrcadla 1NP</t>
  </si>
  <si>
    <t>0,55*0,97 "podlep zrcadla recepce</t>
  </si>
  <si>
    <t>Mezisoučet "desky 6 mm</t>
  </si>
  <si>
    <t>405</t>
  </si>
  <si>
    <t>59591200</t>
  </si>
  <si>
    <t>deska SDK stavební ohebná 6,5x900x2500mm</t>
  </si>
  <si>
    <t>555501907</t>
  </si>
  <si>
    <t>81,093*1,05 'Přepočtené koeficientem množství</t>
  </si>
  <si>
    <t>406</t>
  </si>
  <si>
    <t>59030025</t>
  </si>
  <si>
    <t>deska SDK impregnovaná H2 tl 12,5mm</t>
  </si>
  <si>
    <t>-2098978050</t>
  </si>
  <si>
    <t>40,832*1,05 'Přepočtené koeficientem množství</t>
  </si>
  <si>
    <t>407</t>
  </si>
  <si>
    <t>763121812</t>
  </si>
  <si>
    <t>Demontáž SDK předsazené/šachtové stěny s jednoduchou nosnou kcí opláštění dvojité</t>
  </si>
  <si>
    <t>-464802061</t>
  </si>
  <si>
    <t>(3,08+2,53+0,3+0,3+0,35+0,46)*2,5 "S01</t>
  </si>
  <si>
    <t>3,28*1,2 "S03</t>
  </si>
  <si>
    <t>(3,28+3,05)*1,5 "S10</t>
  </si>
  <si>
    <t>(2,67+0,9+0,61+3,92+2,15)*2 "S11</t>
  </si>
  <si>
    <t>1,84*2 "chodba nad HUV</t>
  </si>
  <si>
    <t>(3,28+3,05+2,2)*1,5 "S12</t>
  </si>
  <si>
    <t>3,28*1,5*2 "S16,18</t>
  </si>
  <si>
    <t>Součet "kastlíky 1PP</t>
  </si>
  <si>
    <t>408</t>
  </si>
  <si>
    <t>763122521</t>
  </si>
  <si>
    <t>SDK stěna šachtová tl 75 mm profil UW+CW 50 desky 2xDF 12,5 s izolací EI 45 Rw do 37 dB</t>
  </si>
  <si>
    <t>1288835928</t>
  </si>
  <si>
    <t>(0,29*2+0,28)*(4,75-2,9)*8 "šachty vest. patro ozn. g</t>
  </si>
  <si>
    <t>(1,035*2+0,49+0,45*2+0,84)*2,1 "7NP strojovna ozn. g</t>
  </si>
  <si>
    <t>(0,505+0,325+0,17*2+0,6)*2,9 "6.NP kuchynka ozn. g</t>
  </si>
  <si>
    <t>(0,485+0,275)*2,6 "5.25 ozn. g</t>
  </si>
  <si>
    <t>(0,6+0,25+0,6)*2,9*17+(0,79+0,25+0,79)*2,9*2 "6.NP pokoje digestore, ozn. g</t>
  </si>
  <si>
    <t>(0,6+0,25+0,6)*2,6*8 "6.NP rodinne digestore ozn. g</t>
  </si>
  <si>
    <t>(0,64+0,25+0,64)*2,1+(0,3+0,55+0,3)*1,9*8 "7.NP digestore ozn. g</t>
  </si>
  <si>
    <t>(0,67+0,25+0,67)*2,6*(26*4+24*1)+(0,69+0,185)*2,6*5 "1.-5. NP digestore ozn. g</t>
  </si>
  <si>
    <t>409</t>
  </si>
  <si>
    <t>763122521R1</t>
  </si>
  <si>
    <t>SDK stěna šachtová tl 75 mm profil UW+CW 50 desky 2xDFH2 12,5 s izolací EI 45 Rw do 37 dB</t>
  </si>
  <si>
    <t>1474438881</t>
  </si>
  <si>
    <t>(0,32+1,65+0,32)*2,9*9 "šachty koup. 6.NP, ozn. j</t>
  </si>
  <si>
    <t>(0,275+0,275+0,825+0,34+0,855)*2,9 "šachta 5.25b</t>
  </si>
  <si>
    <t>(0,615+0,37)*2,9 "šachta kuchynka 6NP ozn j</t>
  </si>
  <si>
    <t>410</t>
  </si>
  <si>
    <t>763122521R2</t>
  </si>
  <si>
    <t>SDK stěna šachtová tl 75 mm profil UW+CW 50 desky 2xH2 12,5 s izolací EI 45 Rw do 37 dB</t>
  </si>
  <si>
    <t>539208563</t>
  </si>
  <si>
    <t>(0,18*2+0,28)*2,9*4 "bezbar koup. ozn. k</t>
  </si>
  <si>
    <t>(0,29*2+0,66)*2,9*18 "koup 6NP ozn. k</t>
  </si>
  <si>
    <t>((0,205+0,87+0,205)*2,53+0,8*(1+0,205))*26*4 "koup 2-5NP ozn. k</t>
  </si>
  <si>
    <t>1,43*(1+0,22)*4 "za vyt. 2-5NP ozn. k</t>
  </si>
  <si>
    <t>((0,205+0,87+0,205)*2,53+0,8*(1+0,205))*23 "koup. 1NP ozn. k</t>
  </si>
  <si>
    <t>1,43*(1+0,22) "za vyt. 1NP ozn k</t>
  </si>
  <si>
    <t>(1,49+0,205)*1+1,49*0,205+1,17*(1+0,220) "apartman 1NP ozn k</t>
  </si>
  <si>
    <t>(1,175+0,16+0,89)*1,2+1,175*0,155+0,89*0,315 "S.01 ozn k</t>
  </si>
  <si>
    <t>(1,2+0,45)*1,2+1,2*0,45 "S02 ozn. k</t>
  </si>
  <si>
    <t>(0,45+0,35+0,45)*3,05 "S.09 ozn k</t>
  </si>
  <si>
    <t>1,92*(1,2+0,165) "S10b ozn  k</t>
  </si>
  <si>
    <t>(1,74+0,85)*1,2+1,02*0,295+1,74*0,15 "S16b ozn k</t>
  </si>
  <si>
    <t>(1,365+0,225)*3,05 "S17 ozn k</t>
  </si>
  <si>
    <t>411</t>
  </si>
  <si>
    <t>763122523</t>
  </si>
  <si>
    <t>SDK stěna šachtová tl 100 mm profil UW+CW 75 desky 2xDF 12,5 s izolací EI 45 Rw do 37 dB</t>
  </si>
  <si>
    <t>1529882387</t>
  </si>
  <si>
    <t>2,79*2,9*4+1,65*2,9*9 "hlavní stoupačky z chodby, ozn. f</t>
  </si>
  <si>
    <t>412</t>
  </si>
  <si>
    <t>763122525R1</t>
  </si>
  <si>
    <t>SDK stěna šachtová tl 125 mm profil UW+CW 100 desky 2xDFH2 12,5 s izolací EI 45 Rw do 39 dB</t>
  </si>
  <si>
    <t>870572508</t>
  </si>
  <si>
    <t>2,59*2,9*4 "šachty bezbar koup., ozn. h</t>
  </si>
  <si>
    <t>0,845*(1+0,29)*18 "předstěnu z wc koupelny 6NP, ozn, h</t>
  </si>
  <si>
    <t>413</t>
  </si>
  <si>
    <t>763122621</t>
  </si>
  <si>
    <t>Montáž desek tl 15 mm SDK stěna šachtová</t>
  </si>
  <si>
    <t>-1292254412</t>
  </si>
  <si>
    <t>0,24*2,9*18 "záklop vnitřní za nikami, koupelny 6.NP</t>
  </si>
  <si>
    <t>(0,3*0,6*2+0,26*0,3*2+0,2*2,6)*2 "záklop okolo skříněk L2.2, 6. NP</t>
  </si>
  <si>
    <t>0,58*2,9 "záklop za rozvaděčem 5.25a</t>
  </si>
  <si>
    <t>414</t>
  </si>
  <si>
    <t>59030029</t>
  </si>
  <si>
    <t>deska SDK protipožární DF tl 15mm</t>
  </si>
  <si>
    <t>46515010</t>
  </si>
  <si>
    <t>16,282*1,05 'Přepočtené koeficientem množství</t>
  </si>
  <si>
    <t>415</t>
  </si>
  <si>
    <t>763122R01</t>
  </si>
  <si>
    <t>Vytvoření niky v SDK příčce včetně desek SDK H2 12,5 mm, rozměr niky 165x270x75 mm</t>
  </si>
  <si>
    <t>-1892314959</t>
  </si>
  <si>
    <t>18*2 "niky ve sprše, koup. 6NP</t>
  </si>
  <si>
    <t>416</t>
  </si>
  <si>
    <t>763122R02</t>
  </si>
  <si>
    <t>Vytvoření niky v SDK příčce včetně desek SDK H2 12,5 mm, rozměr niky 320x270x110 mm</t>
  </si>
  <si>
    <t>697748105</t>
  </si>
  <si>
    <t>2*4 "sprchy bezbar 6.NP</t>
  </si>
  <si>
    <t>417</t>
  </si>
  <si>
    <t>763131432</t>
  </si>
  <si>
    <t>SDK podhled deska 1xDF 15 bez izolace dvouvrstvá spodní kce profil CD+UD REI 90</t>
  </si>
  <si>
    <t>147625861</t>
  </si>
  <si>
    <t>831,04 "vnitřní plocha 6.NP ozn. s</t>
  </si>
  <si>
    <t>-0,7*1,3-0,8*0,65-1,5*1,3 "prostupy do 7NP</t>
  </si>
  <si>
    <t>-1,75*1,64 "šachta výtahu</t>
  </si>
  <si>
    <t>-80,75 "ipreg. podhled nad koup. ozn. t</t>
  </si>
  <si>
    <t>418</t>
  </si>
  <si>
    <t>763131461</t>
  </si>
  <si>
    <t>SDK podhled desky 2xH2 12,5 bez izolace dvouvrstvá spodní kce profil CD+UD</t>
  </si>
  <si>
    <t>1097807384</t>
  </si>
  <si>
    <t>4,36*8 "koup. rodinne 6NP, ozn. w</t>
  </si>
  <si>
    <t>419</t>
  </si>
  <si>
    <t>763131472</t>
  </si>
  <si>
    <t>SDK podhled deska 1xDFH2 15 bez izolace dvouvrstvá spodní kce profil CD+UD REI 90</t>
  </si>
  <si>
    <t>-574731908</t>
  </si>
  <si>
    <t>7,65*4+10,03*5 "koupelny 6.NP ozn. t</t>
  </si>
  <si>
    <t>420</t>
  </si>
  <si>
    <t>763131511</t>
  </si>
  <si>
    <t>SDK podhled deska 1xA 12,5 bez izolace jednovrstvá spodní kce profil CD+UD</t>
  </si>
  <si>
    <t>146653938</t>
  </si>
  <si>
    <t>(3,28*1,84*14+3,28*2,26)*4 "chodba 2-5NP ozn. y</t>
  </si>
  <si>
    <t>3,28*1,84*14+3,28*8,9 "chodba 1 NP</t>
  </si>
  <si>
    <t>68,98 "0.34 krček ozn y</t>
  </si>
  <si>
    <t>79,66-(0,6*0,6*(30+6+21+33)) "0.35 ozn y</t>
  </si>
  <si>
    <t>8,79+8,97+5,65+3 "0.37 ozn y</t>
  </si>
  <si>
    <t>(0,2+0,365)*1,03*8 "kastlíky 6NP rodinne pokoje ozn. y</t>
  </si>
  <si>
    <t>421</t>
  </si>
  <si>
    <t>763131532</t>
  </si>
  <si>
    <t>SDK podhled deska 1xDF 15 bez izolace jednovrstvá spodní kce profil CD+UD</t>
  </si>
  <si>
    <t>1652604374</t>
  </si>
  <si>
    <t>3,45*8,61 "7.NP, ozn. u</t>
  </si>
  <si>
    <t>(0,29*0,16*2+0,29*0,29)*4 "kastlíky 5.NP, ozn u</t>
  </si>
  <si>
    <t>422</t>
  </si>
  <si>
    <t>763131551</t>
  </si>
  <si>
    <t>SDK podhled deska 1xH2 12,5 bez izolace jednovrstvá spodní kce profil CD+UD</t>
  </si>
  <si>
    <t>-1293432907</t>
  </si>
  <si>
    <t>6,14*4+(2,66+1,47*0,355)+4,36*10 "svěšený podhl. koupelny 6NP, ozn. x</t>
  </si>
  <si>
    <t>3,84*2*13*4+(4,33+3,55)*4 "koupelny a za výtahem 2-5 NP, ozn. x</t>
  </si>
  <si>
    <t>3,84*23+3,55+4,33+4,68 "koupelny 1 NP ozn x</t>
  </si>
  <si>
    <t>3,45+4,17+2,60+4,48+3,81+2,37 "koupelny a predsine 1 PP ozn x</t>
  </si>
  <si>
    <t>423</t>
  </si>
  <si>
    <t>763131622</t>
  </si>
  <si>
    <t>Montáž desek tl. 15 mm SDK podhled</t>
  </si>
  <si>
    <t>571026310</t>
  </si>
  <si>
    <t>2,24*0,98 "7.NP ozn. v</t>
  </si>
  <si>
    <t>5,61*2+4,97*6 "6.NP rodinné, ozn v</t>
  </si>
  <si>
    <t>(0,7+1,3)*2*0,42 "boky sklopného schodiště ozn v</t>
  </si>
  <si>
    <t>(0,14+1,49+0,2*2)*3,28+2,6*1,4*2+0,75*2+0,25*(0,48+1,4) "spodní a boční plochy schodiště 5-6NP</t>
  </si>
  <si>
    <t>Mezisoučet "6,7NP</t>
  </si>
  <si>
    <t>424</t>
  </si>
  <si>
    <t>-1082087145</t>
  </si>
  <si>
    <t>60,823*1,05 'Přepočtené koeficientem množství</t>
  </si>
  <si>
    <t>425</t>
  </si>
  <si>
    <t>763131712</t>
  </si>
  <si>
    <t>SDK podhled napojení na jiný druh podhledu</t>
  </si>
  <si>
    <t>960977136</t>
  </si>
  <si>
    <t>0,6*(20+8+32+30) "0.35 C1.3-C4.1</t>
  </si>
  <si>
    <t>426</t>
  </si>
  <si>
    <t>763131721</t>
  </si>
  <si>
    <t>SDK podhled skoková změna v do 0,5 m</t>
  </si>
  <si>
    <t>-718700520</t>
  </si>
  <si>
    <t>6,64+0,2+0,2+7,28+0,2 "kastliky 0.31</t>
  </si>
  <si>
    <t>3,11 "skok u rampy krčku</t>
  </si>
  <si>
    <t>24,21 "hrana u okna 0.34</t>
  </si>
  <si>
    <t>21,12 "hrana u okna 0.35</t>
  </si>
  <si>
    <t>427</t>
  </si>
  <si>
    <t>763131752</t>
  </si>
  <si>
    <t>Montáž jedné vrstvy tepelné izolace do SDK podhledu</t>
  </si>
  <si>
    <t>-917049274</t>
  </si>
  <si>
    <t>744,04+80,75 "podhledy ozn. s, t</t>
  </si>
  <si>
    <t>428</t>
  </si>
  <si>
    <t>63150970</t>
  </si>
  <si>
    <t>pás tepelně izolační příčkový akustický λ=0,036-0,037 tl 60mm</t>
  </si>
  <si>
    <t>-320932260</t>
  </si>
  <si>
    <t>824,79*1,02 'Přepočtené koeficientem množství</t>
  </si>
  <si>
    <t>429</t>
  </si>
  <si>
    <t>763131821</t>
  </si>
  <si>
    <t>Demontáž SDK podhledu s dvouvrstvou nosnou kcí z ocelových profilů opláštění jednoduché</t>
  </si>
  <si>
    <t>275877298</t>
  </si>
  <si>
    <t>(10,74+5,04+2,81)*4+9,16+3,21 "podhledy za výtahem 1-5NP</t>
  </si>
  <si>
    <t>430</t>
  </si>
  <si>
    <t>763132223</t>
  </si>
  <si>
    <t>SDK podhled samostatný požární předěl 2xDF 12,5 mm TI 60 mm 40 kg/m3 EI Z/S 45/45 dvouvrstvá spodní kce CD+UD</t>
  </si>
  <si>
    <t>-262301864</t>
  </si>
  <si>
    <t>25,900 "S26 ozn r</t>
  </si>
  <si>
    <t>431</t>
  </si>
  <si>
    <t>763132225</t>
  </si>
  <si>
    <t>SDK podhled samostatný požární předěl 2xDF 15 mm TI 2x40 mm 40 kg/m3 EI Z/S 60/60 dvouvrstvá spodní kce CD+UD</t>
  </si>
  <si>
    <t>530432367</t>
  </si>
  <si>
    <t>64,02 "S25 ozn. q</t>
  </si>
  <si>
    <t>432</t>
  </si>
  <si>
    <t>763135811</t>
  </si>
  <si>
    <t>Demontáž podhledu sádrokartonového kazetového na roštu viditelném</t>
  </si>
  <si>
    <t>1357827096</t>
  </si>
  <si>
    <t>53,68*1,84 "podhled chodba 1PP</t>
  </si>
  <si>
    <t>433</t>
  </si>
  <si>
    <t>763164791</t>
  </si>
  <si>
    <t>Montáž SDK obkladu kcí jednoduché opláštění</t>
  </si>
  <si>
    <t>1356577135</t>
  </si>
  <si>
    <t>"opláštění ocelové konstrukce sádrovláknitými deskami</t>
  </si>
  <si>
    <t>((0,245+0,285)*2+0,2*3+0,445+0,17*4*2+0,175*2+0,15)*2,9 "6NP osa A</t>
  </si>
  <si>
    <t>(0,13*2+0,19+0,17*4)*2,9 "6.NP osa B</t>
  </si>
  <si>
    <t>0,15*4*2,9*6+(1,08*2+0,23)*2,9 "6NP osy C-G</t>
  </si>
  <si>
    <t>0,15*4*2,9*8+0,17*4*2,9*8 "6NP osy H-O</t>
  </si>
  <si>
    <t>(0,245+0,285+0,2*3+0,485+0,17*4)*2*2,9 "6NP osa P</t>
  </si>
  <si>
    <t>Mezisoučet "6NP sloupy</t>
  </si>
  <si>
    <t>((0,17+0,05*2)*2+0,17*4+0,17*3+(0,04*2+0,15)+0,15*3+0,13*2+0,22+0,1)*2,1 "7NP strojovna sloupy</t>
  </si>
  <si>
    <t>(0,255*2+0,175+0,255+0,06)*8,61+(0,255+0,1)*2,16 "7NP strojovna průvlaky</t>
  </si>
  <si>
    <t>(0,215+0,285*2+0,245)*2*(4,75-2,9) "7NP zvysene, sloupy</t>
  </si>
  <si>
    <t>Mezisoučet 7NP</t>
  </si>
  <si>
    <t>(2,4+3,7)*2,7-(1,37*1,71+1,37*3,63)+(3,63*2+1,71*2+1,37*4)*0,04 "opláštění recepce vntřní</t>
  </si>
  <si>
    <t>(0,19+0,12)*(2,94*2+1,51) "oplasteni vyztuhy 1 NP</t>
  </si>
  <si>
    <t>434</t>
  </si>
  <si>
    <t>59591273</t>
  </si>
  <si>
    <t>deska sádrovláknitá protipožární tl 15mm</t>
  </si>
  <si>
    <t>1097673144</t>
  </si>
  <si>
    <t>106,713*1,15 'Přepočtené koeficientem množství</t>
  </si>
  <si>
    <t>435</t>
  </si>
  <si>
    <t>763164792</t>
  </si>
  <si>
    <t>Montáž SDK obkladu kcí dvojité opláštění</t>
  </si>
  <si>
    <t>-2128153096</t>
  </si>
  <si>
    <t>(0,295+0,045)*2,9*2*20+(0,295+0,045)*4,75*2*6 "sloupy 6, 7NP</t>
  </si>
  <si>
    <t>436</t>
  </si>
  <si>
    <t>59591291</t>
  </si>
  <si>
    <t>deska sádrovláknitá protipožární tl 12,5mm</t>
  </si>
  <si>
    <t>1342938907</t>
  </si>
  <si>
    <t>58,82*2,3 'Přepočtené koeficientem množství</t>
  </si>
  <si>
    <t>437</t>
  </si>
  <si>
    <t>763171112</t>
  </si>
  <si>
    <t>Montáž revizních klapek SDK kcí vel. do 0,25 m2 pro příčky a předsazené stěny</t>
  </si>
  <si>
    <t>372318279</t>
  </si>
  <si>
    <t>17 "6NP L2.1</t>
  </si>
  <si>
    <t>438</t>
  </si>
  <si>
    <t>5903016R1</t>
  </si>
  <si>
    <t>klapka revizní protipožární pro stěny tl 12,5mm 300x600mm</t>
  </si>
  <si>
    <t>-426412321</t>
  </si>
  <si>
    <t>439</t>
  </si>
  <si>
    <t>763171213</t>
  </si>
  <si>
    <t>Montáž revizních klapek SDK kcí vel. do 0,5 m2 pro podhledy</t>
  </si>
  <si>
    <t>-829256251</t>
  </si>
  <si>
    <t>3 "6.NP L2.8</t>
  </si>
  <si>
    <t>15 "1.PP L1.26</t>
  </si>
  <si>
    <t>6 "6.NP L2.11</t>
  </si>
  <si>
    <t>41 "1-5NP L1.27</t>
  </si>
  <si>
    <t>440</t>
  </si>
  <si>
    <t>59030165</t>
  </si>
  <si>
    <t>klapka revizní protipožární pro stěny a podhledy tl 12,5mm 500x500mm</t>
  </si>
  <si>
    <t>-1306604531</t>
  </si>
  <si>
    <t>441</t>
  </si>
  <si>
    <t>59030159</t>
  </si>
  <si>
    <t>klapka revizní protipožární pro stěny a podhledy tl 12,5mm 300x300mm</t>
  </si>
  <si>
    <t>1206358001</t>
  </si>
  <si>
    <t>6+41</t>
  </si>
  <si>
    <t>442</t>
  </si>
  <si>
    <t>59030166R3</t>
  </si>
  <si>
    <t>klapka revizní protipožární pro stěny a podhledy tl 12,5mm 600x600mm EI45DP1</t>
  </si>
  <si>
    <t>-2078821672</t>
  </si>
  <si>
    <t>443</t>
  </si>
  <si>
    <t>59030166R2</t>
  </si>
  <si>
    <t>klapka revizní protipožární pro stěny a podhledy tl 12,5mm 600x600mm EI60DP1</t>
  </si>
  <si>
    <t>-730516604</t>
  </si>
  <si>
    <t>444</t>
  </si>
  <si>
    <t>763171214</t>
  </si>
  <si>
    <t>Montáž revizních klapek SDK kcí vel. do 0,75 m2 pro podhledy</t>
  </si>
  <si>
    <t>1366783119</t>
  </si>
  <si>
    <t>1 "L2.3</t>
  </si>
  <si>
    <t>445</t>
  </si>
  <si>
    <t>59030166R1</t>
  </si>
  <si>
    <t>klapka revizní průlezná pro prodhledy protipožární tl. 12,5 mm 800x650 mm</t>
  </si>
  <si>
    <t>-1500110274</t>
  </si>
  <si>
    <t>446</t>
  </si>
  <si>
    <t>763172322</t>
  </si>
  <si>
    <t>Montáž dvířek revizních jednoplášťových SDK kcí vel. 300x300 mm pro příčky a předsazené stěny</t>
  </si>
  <si>
    <t>776281752</t>
  </si>
  <si>
    <t>447</t>
  </si>
  <si>
    <t>59030711</t>
  </si>
  <si>
    <t>dvířka revizní s automatickým zámkem 300x300mm</t>
  </si>
  <si>
    <t>-149637782</t>
  </si>
  <si>
    <t>1 "L1.19</t>
  </si>
  <si>
    <t>448</t>
  </si>
  <si>
    <t>763172324</t>
  </si>
  <si>
    <t>Montáž dvířek revizních jednoplášťových SDK kcí vel. 500x500 mm pro příčky a předsazené stěny</t>
  </si>
  <si>
    <t>-703348753</t>
  </si>
  <si>
    <t>30 "L1.5</t>
  </si>
  <si>
    <t>449</t>
  </si>
  <si>
    <t>59030713</t>
  </si>
  <si>
    <t>dvířka revizní s automatickým zámkem 500x500mm</t>
  </si>
  <si>
    <t>1862376604</t>
  </si>
  <si>
    <t>450</t>
  </si>
  <si>
    <t>763181311</t>
  </si>
  <si>
    <t>Montáž jednokřídlové kovové zárubně SDK příčka</t>
  </si>
  <si>
    <t>23214117</t>
  </si>
  <si>
    <t>19+2+19+8+8+1 "6NP D08,09,10,11,12,14</t>
  </si>
  <si>
    <t>451</t>
  </si>
  <si>
    <t>55331521</t>
  </si>
  <si>
    <t>zárubeň ocelová pro sádrokarton 100 levá/pravá 700</t>
  </si>
  <si>
    <t>-900169436</t>
  </si>
  <si>
    <t>452</t>
  </si>
  <si>
    <t>55331522</t>
  </si>
  <si>
    <t>zárubeň ocelová pro sádrokarton 100 levá/pravá 800</t>
  </si>
  <si>
    <t>-1069853156</t>
  </si>
  <si>
    <t>453</t>
  </si>
  <si>
    <t>55331533</t>
  </si>
  <si>
    <t>zárubeň ocelová pro sádrokarton 125 levá/pravá 900</t>
  </si>
  <si>
    <t>1998527967</t>
  </si>
  <si>
    <t>454</t>
  </si>
  <si>
    <t>55331542R1</t>
  </si>
  <si>
    <t>zárubeň ocelová pro sádrokarton 150 levá/pravá 800 protipožární</t>
  </si>
  <si>
    <t>906720640</t>
  </si>
  <si>
    <t>455</t>
  </si>
  <si>
    <t>55331543R1</t>
  </si>
  <si>
    <t>zárubeň ocelová pro sádrokarton 150 levá/pravá 900 protipožární</t>
  </si>
  <si>
    <t>-41047369</t>
  </si>
  <si>
    <t>456</t>
  </si>
  <si>
    <t>763183112</t>
  </si>
  <si>
    <t>Montáž pouzdra posuvných dveří s jednou kapsou pro jedno křídlo šířky do 1200 mm do SDK příčky</t>
  </si>
  <si>
    <t>477516579</t>
  </si>
  <si>
    <t>457</t>
  </si>
  <si>
    <t>55331613</t>
  </si>
  <si>
    <t>pouzdro stavební posuvných dveří jednopouzdrové 900mm standardní rozměr</t>
  </si>
  <si>
    <t>563515741</t>
  </si>
  <si>
    <t>458</t>
  </si>
  <si>
    <t>76322113R1</t>
  </si>
  <si>
    <t>Montáž obvodového pláště z ocelových pozinkovaných štěrbinových profilů tl. 120 a 200 mm, oboustranně opláštěného sádrovláknitou deskou tl. 15 mm, včetně návazností na okolní konstrukce a provedení detailů</t>
  </si>
  <si>
    <t>-201783334</t>
  </si>
  <si>
    <t>199*2-(2,94*1,75*15*2+2,94*0,65*8) "průčelní stěny</t>
  </si>
  <si>
    <t>15,9*5,1+15,9*3,1+15,9*2,6-1,53*2,6-1,45*2,2"štítové stěny</t>
  </si>
  <si>
    <t>14,65*2,4*2 "vnitřní stěny vestavných pater</t>
  </si>
  <si>
    <t>5*2,55*2-0,9*0,9 "strojovna průčelí</t>
  </si>
  <si>
    <t>(8,9+6,35)*2,55-(0,9*1,12+1,8*1,12) "strojovna štíty</t>
  </si>
  <si>
    <t>523,788*0,1 "ostění, ukončení, návaznosti - 10%</t>
  </si>
  <si>
    <t>459</t>
  </si>
  <si>
    <t>-1046033026</t>
  </si>
  <si>
    <t>576,167*2,2 'Přepočtené koeficientem množství</t>
  </si>
  <si>
    <t>460</t>
  </si>
  <si>
    <t>28329338</t>
  </si>
  <si>
    <t>fólie PE nevyztužená pro parotěsnou vrstvu podlah, stěn, stropů a střech do 200g/m2</t>
  </si>
  <si>
    <t>-845760222</t>
  </si>
  <si>
    <t>576,167*1,1 'Přepočtené koeficientem množství</t>
  </si>
  <si>
    <t>461</t>
  </si>
  <si>
    <t>63148162</t>
  </si>
  <si>
    <t>deska tepelně izolační minerální provětrávaných fasád λ=0,033-0,035 tl 120mm</t>
  </si>
  <si>
    <t>-1397305572</t>
  </si>
  <si>
    <t>(199*2-(2,94*1,75*15*2+2,94*0,65*8)) "průčelní stěny</t>
  </si>
  <si>
    <t>(5*2,55*2-0,9*0,9) "strojovna průčelí</t>
  </si>
  <si>
    <t>323,372*0,05 "5% na detaily</t>
  </si>
  <si>
    <t>339,541*1,05 'Přepočtené koeficientem množství</t>
  </si>
  <si>
    <t>462</t>
  </si>
  <si>
    <t>63148166</t>
  </si>
  <si>
    <t>deska tepelně izolační minerální provětrávaných fasád λ=0,033-0,035 tl 200mm</t>
  </si>
  <si>
    <t>-914486453</t>
  </si>
  <si>
    <t>(15,9*5,1+15,9*3,1+15,9*2,6-1,53*2,6-1,45*2,2)"štítové stěny</t>
  </si>
  <si>
    <t>((8,9+6,35)*2,55-(0,9*1,12+1,8*1,12)) "strojovna štíty</t>
  </si>
  <si>
    <t>200,416*0,05 "5% na detaily</t>
  </si>
  <si>
    <t>210,437*1,05 'Přepočtené koeficientem množství</t>
  </si>
  <si>
    <t>463</t>
  </si>
  <si>
    <t>76322113R2</t>
  </si>
  <si>
    <t>systém tenkostěnných ocelových profilů se systémem štěrbin ve stojnách - stojky, vodící profily, kotevní profily, spojovací materiál, napojení na ocelovou konstrukci, pro stěny tl. 120 a 200 mm, p.ú. žárový zinek</t>
  </si>
  <si>
    <t>-1583744322</t>
  </si>
  <si>
    <t>464</t>
  </si>
  <si>
    <t>998763303</t>
  </si>
  <si>
    <t>Přesun hmot tonážní pro sádrokartonové konstrukce v objektech v do 24 m</t>
  </si>
  <si>
    <t>2038917019</t>
  </si>
  <si>
    <t>764</t>
  </si>
  <si>
    <t>Konstrukce klempířské</t>
  </si>
  <si>
    <t>465</t>
  </si>
  <si>
    <t>764002821</t>
  </si>
  <si>
    <t>Demontáž střešního výlezu do suti</t>
  </si>
  <si>
    <t>2067472046</t>
  </si>
  <si>
    <t>466</t>
  </si>
  <si>
    <t>764002851</t>
  </si>
  <si>
    <t>Demontáž oplechování parapetů do suti</t>
  </si>
  <si>
    <t>-1553101300</t>
  </si>
  <si>
    <t>1,5*8 "parapety franc. oken</t>
  </si>
  <si>
    <t>467</t>
  </si>
  <si>
    <t>764216602</t>
  </si>
  <si>
    <t>Oplechování rovných parapetů mechanicky kotvené z Pz s povrchovou úpravou rš 200 mm</t>
  </si>
  <si>
    <t>-580868362</t>
  </si>
  <si>
    <t>1,37 "T1.7</t>
  </si>
  <si>
    <t>468</t>
  </si>
  <si>
    <t>764216603</t>
  </si>
  <si>
    <t>Oplechování rovných parapetů mechanicky kotvené z Pz s povrchovou úpravou rš 250 mm</t>
  </si>
  <si>
    <t>-385487133</t>
  </si>
  <si>
    <t>2,86*38+0,82+0,96+1,86+0,465*12 "T1.1-T1.5</t>
  </si>
  <si>
    <t>10,9 "T2.2</t>
  </si>
  <si>
    <t>469</t>
  </si>
  <si>
    <t>764216604</t>
  </si>
  <si>
    <t>Oplechování rovných parapetů mechanicky kotvené z Pz s povrchovou úpravou rš 330 mm</t>
  </si>
  <si>
    <t>-1241360428</t>
  </si>
  <si>
    <t>1,37*5 "T1.6</t>
  </si>
  <si>
    <t>1,47 "T1.8</t>
  </si>
  <si>
    <t>470</t>
  </si>
  <si>
    <t>764311603</t>
  </si>
  <si>
    <t>Lemování rovných zdí střech s krytinou prejzovou nebo vlnitou z Pz s povrchovou úpravou rš 250 mm</t>
  </si>
  <si>
    <t>-687108056</t>
  </si>
  <si>
    <t>1,86 "T3.8</t>
  </si>
  <si>
    <t>471</t>
  </si>
  <si>
    <t>76451161R1</t>
  </si>
  <si>
    <t>Žlab podokapní hranatý z Pz s povrchovou úpravou rš 250 mm</t>
  </si>
  <si>
    <t>210274123</t>
  </si>
  <si>
    <t>8,7+5,8+2,14 "T3.5</t>
  </si>
  <si>
    <t>472</t>
  </si>
  <si>
    <t>76451166R1</t>
  </si>
  <si>
    <t>Kotlík hranatý pro podokapní žlaby z Pz s povrchovou úpravou 250/80 mm</t>
  </si>
  <si>
    <t>-587768233</t>
  </si>
  <si>
    <t>473</t>
  </si>
  <si>
    <t>7645184R1</t>
  </si>
  <si>
    <t>Hranatý svod včetně objímek, kolen, odskoků z Pz plechu s povrchovou úpravou o straně 80 mm</t>
  </si>
  <si>
    <t>1452079211</t>
  </si>
  <si>
    <t>1,75+3 "T3.6</t>
  </si>
  <si>
    <t>474</t>
  </si>
  <si>
    <t>7645184R2</t>
  </si>
  <si>
    <t>Hranatý svod včetně objímek, kolen, odskoků z Pz plechu s povrchovou úpravou 60x80 mm</t>
  </si>
  <si>
    <t>21452731</t>
  </si>
  <si>
    <t>16,85 "T3.7</t>
  </si>
  <si>
    <t>475</t>
  </si>
  <si>
    <t>998764103</t>
  </si>
  <si>
    <t>Přesun hmot tonážní pro konstrukce klempířské v objektech v do 24 m</t>
  </si>
  <si>
    <t>-1515407362</t>
  </si>
  <si>
    <t>765</t>
  </si>
  <si>
    <t>Krytina skládaná</t>
  </si>
  <si>
    <t>476</t>
  </si>
  <si>
    <t>765192001</t>
  </si>
  <si>
    <t>Nouzové (provizorní) zakrytí střechy plachtou</t>
  </si>
  <si>
    <t>-118791522</t>
  </si>
  <si>
    <t>477</t>
  </si>
  <si>
    <t>998765103</t>
  </si>
  <si>
    <t>Přesun hmot tonážní pro krytiny skládané v objektech v do 24 m</t>
  </si>
  <si>
    <t>1742043521</t>
  </si>
  <si>
    <t>766</t>
  </si>
  <si>
    <t>Konstrukce truhlářské</t>
  </si>
  <si>
    <t>478</t>
  </si>
  <si>
    <t>766231113</t>
  </si>
  <si>
    <t>Montáž sklápěcích půdních schodů</t>
  </si>
  <si>
    <t>-1892691457</t>
  </si>
  <si>
    <t>479</t>
  </si>
  <si>
    <t>55347591</t>
  </si>
  <si>
    <t>schody skládací protipož,mech. z Al profilů, El30, pro výšku max. 320cm, 13 schod. 130x70cm</t>
  </si>
  <si>
    <t>-2137092270</t>
  </si>
  <si>
    <t>480</t>
  </si>
  <si>
    <t>766414242</t>
  </si>
  <si>
    <t>Montáž obložení stěn plochy do 5 m2 panely z aglomerovaných desek do 1,50 m2</t>
  </si>
  <si>
    <t>1614491885</t>
  </si>
  <si>
    <t>(1,63*0,35+0,73*2,177)*127 "J1.3a</t>
  </si>
  <si>
    <t>(1,63*0,523+0,73*2,177)*10 "J1.3b</t>
  </si>
  <si>
    <t>(2,1*0,735+0,6*2,02)*8 "J1.3d</t>
  </si>
  <si>
    <t>481</t>
  </si>
  <si>
    <t>6071150R1</t>
  </si>
  <si>
    <t>deska dřevovláknitá tvrdá MDF tl. 25 mm oboustranně laminovaná, s vyfrézovanými otvory</t>
  </si>
  <si>
    <t>-420575810</t>
  </si>
  <si>
    <t>482</t>
  </si>
  <si>
    <t>766414243</t>
  </si>
  <si>
    <t>Montáž obložení stěn plochy do 5 m2 panely z aglomerovaných desek přes 1,50 m2</t>
  </si>
  <si>
    <t>167478405</t>
  </si>
  <si>
    <t>4,08*2,18 "W6.1 v tělocvičně</t>
  </si>
  <si>
    <t>483</t>
  </si>
  <si>
    <t>60722283</t>
  </si>
  <si>
    <t>deska dřevotřísková laminovaná 2070x2800mm tl 18mm</t>
  </si>
  <si>
    <t>1216525699</t>
  </si>
  <si>
    <t>8,894*1,05 'Přepočtené koeficientem množství</t>
  </si>
  <si>
    <t>484</t>
  </si>
  <si>
    <t>766416243</t>
  </si>
  <si>
    <t>Montáž obložení stěn plochy přes 5 m2 panely z aglomerovaných desek přes 1,50 m2</t>
  </si>
  <si>
    <t>762526817</t>
  </si>
  <si>
    <t>(2,92+6,43)*2,7-(1,37*1,71+1,37*3,63)+(3,63*2+1,71*2+1,37*4)*0,04 "opláštění recepce vnější</t>
  </si>
  <si>
    <t>485</t>
  </si>
  <si>
    <t>62432072</t>
  </si>
  <si>
    <t>deska kompaktní laminátová jádro obtížně hořlavé tl 8mm</t>
  </si>
  <si>
    <t>853672659</t>
  </si>
  <si>
    <t>18,576*1,15 'Přepočtené koeficientem množství</t>
  </si>
  <si>
    <t>486</t>
  </si>
  <si>
    <t>766441821</t>
  </si>
  <si>
    <t>Demontáž parapetních desek dřevěných nebo plastových šířky do 30 cm délky přes 1,0 m</t>
  </si>
  <si>
    <t>1084230074</t>
  </si>
  <si>
    <t>2 "parapety oken 1PP nádrže</t>
  </si>
  <si>
    <t>1 "parapet 1PP rušené okno</t>
  </si>
  <si>
    <t>1 "parapet strojovna</t>
  </si>
  <si>
    <t>487</t>
  </si>
  <si>
    <t>766622123</t>
  </si>
  <si>
    <t>Montáž plastových oken plochy přes 1 m2 pevných výšky přes 2,5 m s rámem do celostěnových panelů</t>
  </si>
  <si>
    <t>-682009319</t>
  </si>
  <si>
    <t>0,695*2,705*2 "P04</t>
  </si>
  <si>
    <t>0,695*2,61*10 "P05</t>
  </si>
  <si>
    <t>0,785*1,130*1 "P06</t>
  </si>
  <si>
    <t>488</t>
  </si>
  <si>
    <t>28374029</t>
  </si>
  <si>
    <t>profil tepelněizolační λ=0,032W/mK pro předsazenou montáž oken 90x70mm</t>
  </si>
  <si>
    <t>-1918503448</t>
  </si>
  <si>
    <t>0,695*(2+10) "profil pro osazení oken P04 a P05</t>
  </si>
  <si>
    <t>489</t>
  </si>
  <si>
    <t>61140047R2</t>
  </si>
  <si>
    <t>okno plastové s fixním zasklením dvojsklo přes plochu 1m2 přes v 2,5m, barva rámu dekor/dekor, bezpečnostní zasklení</t>
  </si>
  <si>
    <t>1621312664</t>
  </si>
  <si>
    <t>490</t>
  </si>
  <si>
    <t>766622135</t>
  </si>
  <si>
    <t>Montáž plastových oken plochy přes 1 m2 otevíravých výšky do 1,5m s rámem do celostěnových panelů</t>
  </si>
  <si>
    <t>-231207326</t>
  </si>
  <si>
    <t>2,94*0,65*8 "P02</t>
  </si>
  <si>
    <t>491</t>
  </si>
  <si>
    <t>61140051R1</t>
  </si>
  <si>
    <t>okno plastové otevíravé/sklopné dvojsklo přes plochu 1m2 do v 1,5m, barva rámu bílá/dekor</t>
  </si>
  <si>
    <t>565191009</t>
  </si>
  <si>
    <t>492</t>
  </si>
  <si>
    <t>61140051R1A</t>
  </si>
  <si>
    <t>pákový ovladač sklopného křídla, délka vedení 4 m</t>
  </si>
  <si>
    <t>-960420382</t>
  </si>
  <si>
    <t>493</t>
  </si>
  <si>
    <t>766622136</t>
  </si>
  <si>
    <t>Montáž plastových oken plochy přes 1 m2 otevíravých výšky do 2,5 m s rámem do celostěnových panelů</t>
  </si>
  <si>
    <t>-337387725</t>
  </si>
  <si>
    <t>2,94*1,75*(22+8) "P01+P01A</t>
  </si>
  <si>
    <t>494</t>
  </si>
  <si>
    <t>61140053R1</t>
  </si>
  <si>
    <t>okno plastové otevíravé/sklopné dvojsklo přes plochu 1m2 v 1,5-2,5m, barva rámu bílá/dekor</t>
  </si>
  <si>
    <t>382200853</t>
  </si>
  <si>
    <t>495</t>
  </si>
  <si>
    <t>61140053R1A</t>
  </si>
  <si>
    <t>bezbariérové kování - snižená klika</t>
  </si>
  <si>
    <t>1538932667</t>
  </si>
  <si>
    <t>496</t>
  </si>
  <si>
    <t>766622217</t>
  </si>
  <si>
    <t>Montáž plastových oken plochy do 1 m2 otevíravých s rámem do celostěnových panelů</t>
  </si>
  <si>
    <t>-1099742076</t>
  </si>
  <si>
    <t>1 "P.03</t>
  </si>
  <si>
    <t>497</t>
  </si>
  <si>
    <t>61140049</t>
  </si>
  <si>
    <t>okno plastové otevíravé/sklopné dvojsklo do plochy 1m2</t>
  </si>
  <si>
    <t>-849687917</t>
  </si>
  <si>
    <t>0,9*0,9</t>
  </si>
  <si>
    <t>498</t>
  </si>
  <si>
    <t>766629413</t>
  </si>
  <si>
    <t>Příplatek k montáži oken rovné ostění fólie připojovací spára do 35 mm</t>
  </si>
  <si>
    <t>1538665618</t>
  </si>
  <si>
    <t>(2,94+1,75)*2*30</t>
  </si>
  <si>
    <t>(2,94+0,65)*2*8</t>
  </si>
  <si>
    <t>0,9*4*1</t>
  </si>
  <si>
    <t>(0,695+2,705)*2*2</t>
  </si>
  <si>
    <t>(0,695+2,610)*2*10</t>
  </si>
  <si>
    <t>Mezisoučet "okna</t>
  </si>
  <si>
    <t>(0,9+1,12)*2+(1,8+1,12)*2 "D55,56</t>
  </si>
  <si>
    <t>Mezisoučet "dveře plast</t>
  </si>
  <si>
    <t>499</t>
  </si>
  <si>
    <t>766660001</t>
  </si>
  <si>
    <t>Montáž dveřních křídel otvíravých jednokřídlových š do 0,8 m do ocelové zárubně</t>
  </si>
  <si>
    <t>-1958602301</t>
  </si>
  <si>
    <t>500</t>
  </si>
  <si>
    <t>61162084R1</t>
  </si>
  <si>
    <t>dveře jednokřídlé dřevotřískové povrch laminátový HPL plné 600x1970/2100mm</t>
  </si>
  <si>
    <t>640735372</t>
  </si>
  <si>
    <t>501</t>
  </si>
  <si>
    <t>61162085R1</t>
  </si>
  <si>
    <t>dveře jednokřídlé dřevotřískové povrch laminátový HPL plné 700x1970/2100mm</t>
  </si>
  <si>
    <t>378443814</t>
  </si>
  <si>
    <t>136 "D01</t>
  </si>
  <si>
    <t>19 "D08</t>
  </si>
  <si>
    <t>502</t>
  </si>
  <si>
    <t>61162086R1</t>
  </si>
  <si>
    <t>dveře jednokřídlé dřevotřískové povrch laminátový HPL plné 800x1970/2100mm</t>
  </si>
  <si>
    <t>-831590617</t>
  </si>
  <si>
    <t>9 "D02</t>
  </si>
  <si>
    <t>2 "D09</t>
  </si>
  <si>
    <t>1 "D27</t>
  </si>
  <si>
    <t>503</t>
  </si>
  <si>
    <t>766660021</t>
  </si>
  <si>
    <t>Montáž dveřních křídel otvíravých jednokřídlových š do 0,8 m požárních do ocelové zárubně</t>
  </si>
  <si>
    <t>-547059674</t>
  </si>
  <si>
    <t>19+1 "D10,14</t>
  </si>
  <si>
    <t>133 "D03</t>
  </si>
  <si>
    <t>2+1 "D22, D23</t>
  </si>
  <si>
    <t>2 "D32</t>
  </si>
  <si>
    <t>504</t>
  </si>
  <si>
    <t>61162098R1</t>
  </si>
  <si>
    <t>dveře jednokřídlé dřevotřískové protipožární EI (EW) 30 D3 povrch laminátový HPL plné 800x1970/2100mm</t>
  </si>
  <si>
    <t>1446107392</t>
  </si>
  <si>
    <t>505</t>
  </si>
  <si>
    <t>766660022</t>
  </si>
  <si>
    <t>Montáž dveřních křídel otvíravých jednokřídlových š přes 0,8 m požárních do ocelové zárubně</t>
  </si>
  <si>
    <t>-1029205013</t>
  </si>
  <si>
    <t>8 "D11</t>
  </si>
  <si>
    <t>506</t>
  </si>
  <si>
    <t>61165314R1</t>
  </si>
  <si>
    <t>dveře jednokřídlé dřevotřískové protipožární EI (EW) 30 D3 povrch laminátový HPL plné 900x1970/2100mm</t>
  </si>
  <si>
    <t>-565266240</t>
  </si>
  <si>
    <t>507</t>
  </si>
  <si>
    <t>766660312</t>
  </si>
  <si>
    <t>Montáž posuvných dveří jednokřídlových průchozí šířky do 1200 mm do pouzdra s jednou kapsou</t>
  </si>
  <si>
    <t>1286347252</t>
  </si>
  <si>
    <t>8 "D12</t>
  </si>
  <si>
    <t>508</t>
  </si>
  <si>
    <t>61162087R1</t>
  </si>
  <si>
    <t>dveře jednokřídlé dřevotřískové povrch laminátový HPL plné 900x1970/2100mm</t>
  </si>
  <si>
    <t>1334830733</t>
  </si>
  <si>
    <t>509</t>
  </si>
  <si>
    <t>766660511</t>
  </si>
  <si>
    <t>Montáž vchodových dveří jednokřídlových bez nadsvětlíku do dřevěné kce</t>
  </si>
  <si>
    <t>-849013426</t>
  </si>
  <si>
    <t>510</t>
  </si>
  <si>
    <t>61140057</t>
  </si>
  <si>
    <t>dveře plastové balkonové jednokřídlové dvojsklo</t>
  </si>
  <si>
    <t>-266927719</t>
  </si>
  <si>
    <t>0,9*1,12 "D55</t>
  </si>
  <si>
    <t>511</t>
  </si>
  <si>
    <t>766660551</t>
  </si>
  <si>
    <t>Montáž vchodových dveří dvoukřídlových bez nadsvětlíku do dřevěné kce</t>
  </si>
  <si>
    <t>1935783621</t>
  </si>
  <si>
    <t>512</t>
  </si>
  <si>
    <t>61140065</t>
  </si>
  <si>
    <t>dveře plastové balkonové dvoukřídlové dvojsklo</t>
  </si>
  <si>
    <t>466783440</t>
  </si>
  <si>
    <t>1,8*1,12 "D56</t>
  </si>
  <si>
    <t>513</t>
  </si>
  <si>
    <t>766660717</t>
  </si>
  <si>
    <t>Montáž dveřních křídel samozavírače na ocelovou zárubeň</t>
  </si>
  <si>
    <t>-808615799</t>
  </si>
  <si>
    <t>19+8+1 "D10,11,14</t>
  </si>
  <si>
    <t>2+1+2+1 "D22, 23, 32, 33</t>
  </si>
  <si>
    <t>514</t>
  </si>
  <si>
    <t>54917265R1</t>
  </si>
  <si>
    <t>samozavírač dveří jednokřídlých pro požární dveře s plynulou regulací, dorazem, provedení broušená nerez</t>
  </si>
  <si>
    <t>2001317760</t>
  </si>
  <si>
    <t>515</t>
  </si>
  <si>
    <t>766660729</t>
  </si>
  <si>
    <t>Montáž dveřního interiérového kování - štítku s klikou</t>
  </si>
  <si>
    <t>-349659222</t>
  </si>
  <si>
    <t>516</t>
  </si>
  <si>
    <t>766kov01</t>
  </si>
  <si>
    <t>klika-klika, oboustranná rozeta, WC zámek, provedení broušená nerez</t>
  </si>
  <si>
    <t>-1155582834</t>
  </si>
  <si>
    <t>1+1 "D20, D21</t>
  </si>
  <si>
    <t>517</t>
  </si>
  <si>
    <t>766kov02</t>
  </si>
  <si>
    <t>klika-klika, oboustranná rozeta, zámek s cyl. vložkou, provedení broušená nerez</t>
  </si>
  <si>
    <t>-740187738</t>
  </si>
  <si>
    <t>2+1 "D09,14</t>
  </si>
  <si>
    <t>1+2+1 "D27, D32, D33</t>
  </si>
  <si>
    <t>518</t>
  </si>
  <si>
    <t>766kov03</t>
  </si>
  <si>
    <t>set pro posuvné dveře, WC zámek, provedení broušená nerez</t>
  </si>
  <si>
    <t>1782378315</t>
  </si>
  <si>
    <t>8,000 "D12</t>
  </si>
  <si>
    <t>519</t>
  </si>
  <si>
    <t>766kov04</t>
  </si>
  <si>
    <t>klika-koule, oboustranná rozeta, zámek s cyl. vložkou, provedení broušená nerez</t>
  </si>
  <si>
    <t>-436281024</t>
  </si>
  <si>
    <t>19+8 "D10,11</t>
  </si>
  <si>
    <t>1 "D23</t>
  </si>
  <si>
    <t>520</t>
  </si>
  <si>
    <t>766kov05</t>
  </si>
  <si>
    <t>klika-klika, oboustranná rozeta, bez zámku, provedení broušená nerez</t>
  </si>
  <si>
    <t>-1192060275</t>
  </si>
  <si>
    <t>2,000 "D22</t>
  </si>
  <si>
    <t>521</t>
  </si>
  <si>
    <t>76666072R1</t>
  </si>
  <si>
    <t>Montáž dveřního interiérového kování - vodorovného madla</t>
  </si>
  <si>
    <t>-1985412126</t>
  </si>
  <si>
    <t>8,000 "D11</t>
  </si>
  <si>
    <t>522</t>
  </si>
  <si>
    <t>55147055R1</t>
  </si>
  <si>
    <t>madlo invalidní rovné na dveřní křídlo š. 900 mm, provedení broušená nerez</t>
  </si>
  <si>
    <t>1062645299</t>
  </si>
  <si>
    <t>523</t>
  </si>
  <si>
    <t>766663915</t>
  </si>
  <si>
    <t>Oprava dveřních křídel seříznutí křídla</t>
  </si>
  <si>
    <t>541155624</t>
  </si>
  <si>
    <t>19+8+1+1+2+1+1 "podříznutí koupelnových dveří</t>
  </si>
  <si>
    <t>524</t>
  </si>
  <si>
    <t>766694111</t>
  </si>
  <si>
    <t>Montáž parapetních desek dřevěných nebo plastových šířky do 30 cm délky do 1,0 m</t>
  </si>
  <si>
    <t>1738187710</t>
  </si>
  <si>
    <t>1 "J2.3</t>
  </si>
  <si>
    <t>1 "J2.6</t>
  </si>
  <si>
    <t>525</t>
  </si>
  <si>
    <t>60794101R2</t>
  </si>
  <si>
    <t>deska parapetní dřevotřísková vnitřní 200x1000mm, deska bez nosu, pú lamino HPL</t>
  </si>
  <si>
    <t>-1223438283</t>
  </si>
  <si>
    <t>0,405 "J2.6</t>
  </si>
  <si>
    <t>526</t>
  </si>
  <si>
    <t>60794100R1</t>
  </si>
  <si>
    <t>deska parapetní dřevotřísková vnitřní 80x1000mm, bez nosu, pú lamino HPL</t>
  </si>
  <si>
    <t>-1080144106</t>
  </si>
  <si>
    <t>0,9 "2.3</t>
  </si>
  <si>
    <t>527</t>
  </si>
  <si>
    <t>766694112</t>
  </si>
  <si>
    <t>Montáž parapetních desek dřevěných nebo plastových šířky do 30 cm délky do 1,6 m</t>
  </si>
  <si>
    <t>1753107022</t>
  </si>
  <si>
    <t>1 "J.24</t>
  </si>
  <si>
    <t>528</t>
  </si>
  <si>
    <t>60794102R1</t>
  </si>
  <si>
    <t>deska parapetní dřevotřísková vnitřní 250x1000mm, bez nosu, s výřezy dle spec., pú lamino HPL</t>
  </si>
  <si>
    <t>-1609313778</t>
  </si>
  <si>
    <t>1,32 "J2.4</t>
  </si>
  <si>
    <t>529</t>
  </si>
  <si>
    <t>766694114</t>
  </si>
  <si>
    <t>Montáž parapetních desek dřevěných nebo plastových šířky do 30 cm délky přes 2,6 m</t>
  </si>
  <si>
    <t>481109018</t>
  </si>
  <si>
    <t>30+8 "J2.1 a J2.2</t>
  </si>
  <si>
    <t>1 "J2.5</t>
  </si>
  <si>
    <t>5 "J2.6</t>
  </si>
  <si>
    <t>530</t>
  </si>
  <si>
    <t>60794101R1</t>
  </si>
  <si>
    <t>deska parapetní dřevotřísková vnitřní 160x1000mm, deska bez nosu, s výřezy dle spec., pú lamino HPL</t>
  </si>
  <si>
    <t>-1357125444</t>
  </si>
  <si>
    <t>3,370*30 "J2.1</t>
  </si>
  <si>
    <t>531</t>
  </si>
  <si>
    <t>-1116026295</t>
  </si>
  <si>
    <t>2,94*8 "J2.2</t>
  </si>
  <si>
    <t>532</t>
  </si>
  <si>
    <t>-1276287727</t>
  </si>
  <si>
    <t>2,915 "J2.5</t>
  </si>
  <si>
    <t>533</t>
  </si>
  <si>
    <t>1668544192</t>
  </si>
  <si>
    <t>2,915*3+2,855+2,410 "J2.6</t>
  </si>
  <si>
    <t>534</t>
  </si>
  <si>
    <t>766695213</t>
  </si>
  <si>
    <t>Montáž truhlářských prahů dveří jednokřídlových šířky přes 10 cm</t>
  </si>
  <si>
    <t>1240489983</t>
  </si>
  <si>
    <t>19 "D10</t>
  </si>
  <si>
    <t>3+5 "D15,16</t>
  </si>
  <si>
    <t>9 "D28</t>
  </si>
  <si>
    <t>535</t>
  </si>
  <si>
    <t>61187161</t>
  </si>
  <si>
    <t>práh dveřní dřevěný dubový tl 20mm dl 820mm š 150mm</t>
  </si>
  <si>
    <t>1501013274</t>
  </si>
  <si>
    <t>536</t>
  </si>
  <si>
    <t>766695233</t>
  </si>
  <si>
    <t>Montáž truhlářských prahů dveří dvoukřídlových šířky přes 10 cm</t>
  </si>
  <si>
    <t>-963566089</t>
  </si>
  <si>
    <t>4+1 "D17,18</t>
  </si>
  <si>
    <t>1+1+2 "D29,30,31</t>
  </si>
  <si>
    <t>537</t>
  </si>
  <si>
    <t>61187261</t>
  </si>
  <si>
    <t>práh dveřní dřevěný dubový tl 20mm dl 1470mm š 150mm</t>
  </si>
  <si>
    <t>696665064</t>
  </si>
  <si>
    <t>538</t>
  </si>
  <si>
    <t>766811213</t>
  </si>
  <si>
    <t>Montáž kuchyňské pracovní desky bez výřezu délky do 4000 mm</t>
  </si>
  <si>
    <t>986935646</t>
  </si>
  <si>
    <t>539</t>
  </si>
  <si>
    <t>607222R1</t>
  </si>
  <si>
    <t>pracovní pult 2818x600 mm, výška 800 mm, deska postforming, nohy z ocelových proflů</t>
  </si>
  <si>
    <t>1753808172</t>
  </si>
  <si>
    <t>1,000 "J1.5a</t>
  </si>
  <si>
    <t>540</t>
  </si>
  <si>
    <t>607222R2</t>
  </si>
  <si>
    <t>pracovní pult 6500x400 mm, výška 850 mm, deska postforming, nohy z ocelových proflů</t>
  </si>
  <si>
    <t>-1570686126</t>
  </si>
  <si>
    <t>1 "J1.5b</t>
  </si>
  <si>
    <t>541</t>
  </si>
  <si>
    <t>7668112R1</t>
  </si>
  <si>
    <t>Montáž polic nástěnných délka do 1,5 m</t>
  </si>
  <si>
    <t>-1405461166</t>
  </si>
  <si>
    <t>7 "J1.5c</t>
  </si>
  <si>
    <t>1 "J1.5d</t>
  </si>
  <si>
    <t>Součet "společné kuch.</t>
  </si>
  <si>
    <t>542</t>
  </si>
  <si>
    <t>57710R15c</t>
  </si>
  <si>
    <t>police nástěnná dřevotříska na ocelové konzole, 1250x500 mm</t>
  </si>
  <si>
    <t>-891251294</t>
  </si>
  <si>
    <t>543</t>
  </si>
  <si>
    <t>57710R15d</t>
  </si>
  <si>
    <t>police nástěnná dřevotříska na ocelové konzole, 700x500 mm</t>
  </si>
  <si>
    <t>-65199061</t>
  </si>
  <si>
    <t>544</t>
  </si>
  <si>
    <t>766811R01</t>
  </si>
  <si>
    <t>Montáž vestavěné kuchyňské linky do 1,5 m - spodní a horní skříňky. deskový obklad zadní stěny</t>
  </si>
  <si>
    <t>373100448</t>
  </si>
  <si>
    <t>127 "J1.2a</t>
  </si>
  <si>
    <t>18 "J1.2b</t>
  </si>
  <si>
    <t>5 "J1.2c</t>
  </si>
  <si>
    <t>8 "J1.2d</t>
  </si>
  <si>
    <t>1 "J1.2e</t>
  </si>
  <si>
    <t>1 "J1.2f</t>
  </si>
  <si>
    <t>545</t>
  </si>
  <si>
    <t>57710R12a</t>
  </si>
  <si>
    <t>kuchyňská linka vestavěná - spec. dle PD, rozměr 1340x2360x600</t>
  </si>
  <si>
    <t>-854883241</t>
  </si>
  <si>
    <t>546</t>
  </si>
  <si>
    <t>57710R12b</t>
  </si>
  <si>
    <t>kuchyňská linka vestavěná - spec. dle PD, rozměr 1320x2360x600</t>
  </si>
  <si>
    <t>-231532437</t>
  </si>
  <si>
    <t>18,000 "J1.2b</t>
  </si>
  <si>
    <t>547</t>
  </si>
  <si>
    <t>57710R12c</t>
  </si>
  <si>
    <t>kuchyňská linka vestavěná - spec. dle PD, rozměr 1545x2230x600</t>
  </si>
  <si>
    <t>-575708929</t>
  </si>
  <si>
    <t>548</t>
  </si>
  <si>
    <t>57710R12d</t>
  </si>
  <si>
    <t>kuchyňská linka vestavěná bezbariérová - spec. dle PD, rozměr 1320x2020x600</t>
  </si>
  <si>
    <t>2041487059</t>
  </si>
  <si>
    <t>8 "J1.2b</t>
  </si>
  <si>
    <t>549</t>
  </si>
  <si>
    <t>57710R12e</t>
  </si>
  <si>
    <t>kuchyňská linka vestavěná - spec. dle PD, rozměr 2000x2068x600</t>
  </si>
  <si>
    <t>-1508723195</t>
  </si>
  <si>
    <t>1 "ozn. J1.2e</t>
  </si>
  <si>
    <t>550</t>
  </si>
  <si>
    <t>57710R12f</t>
  </si>
  <si>
    <t>kuchyňská linka vestavěná - spec. dle PD, rozměr 2490x2068x600</t>
  </si>
  <si>
    <t>686300128</t>
  </si>
  <si>
    <t>551</t>
  </si>
  <si>
    <t>766812840</t>
  </si>
  <si>
    <t>Demontáž kuchyňských linek dřevěných nebo kovových délky do 2,1 m</t>
  </si>
  <si>
    <t>-880170919</t>
  </si>
  <si>
    <t>4+1 "1-4 NP za vytahem, apartman</t>
  </si>
  <si>
    <t>552</t>
  </si>
  <si>
    <t>76682111R1</t>
  </si>
  <si>
    <t>Montáž vestavěné skříně policové za zrcadlem</t>
  </si>
  <si>
    <t>1844507930</t>
  </si>
  <si>
    <t>127 "J1.4c</t>
  </si>
  <si>
    <t>18 "J1.4d</t>
  </si>
  <si>
    <t>553</t>
  </si>
  <si>
    <t>57711R14c</t>
  </si>
  <si>
    <t>policová skříňka vestavěná za zrcadlem, rozměr 192x1280x175 mm, voděodolný laminát</t>
  </si>
  <si>
    <t>-1215261606</t>
  </si>
  <si>
    <t>554</t>
  </si>
  <si>
    <t>57711R14d</t>
  </si>
  <si>
    <t>policová skříňka vestavěná za zrcadlem, rozměr 278x1280x210 mm, voděodolný laminát</t>
  </si>
  <si>
    <t>-2092273085</t>
  </si>
  <si>
    <t>555</t>
  </si>
  <si>
    <t>76682112R2</t>
  </si>
  <si>
    <t>Montáž vestavěné skříně policové dvoukřídlové</t>
  </si>
  <si>
    <t>-246376223</t>
  </si>
  <si>
    <t>127 "J1.4a</t>
  </si>
  <si>
    <t>18 "J1.4b</t>
  </si>
  <si>
    <t>556</t>
  </si>
  <si>
    <t>57711R14a</t>
  </si>
  <si>
    <t>policová skříň dvoudveřová vestavěná, 910x2280x325 mm, voděodolný laminát</t>
  </si>
  <si>
    <t>1667891292</t>
  </si>
  <si>
    <t>557</t>
  </si>
  <si>
    <t>57711R14b</t>
  </si>
  <si>
    <t>policová skříň dvoudveřová vestavěná, 975x2280x325 mm, voděodolný laminát</t>
  </si>
  <si>
    <t>17825203</t>
  </si>
  <si>
    <t>558</t>
  </si>
  <si>
    <t>76682112R1</t>
  </si>
  <si>
    <t>Montáž vestavěné skříně šatní dvoukřídlové</t>
  </si>
  <si>
    <t>-1479301491</t>
  </si>
  <si>
    <t>127 "J1.1a</t>
  </si>
  <si>
    <t>10 "J1.1b</t>
  </si>
  <si>
    <t>5 "J1.1c</t>
  </si>
  <si>
    <t>8 "J1.1d</t>
  </si>
  <si>
    <t>1 "J1.1e</t>
  </si>
  <si>
    <t>8 "J1.1f</t>
  </si>
  <si>
    <t>559</t>
  </si>
  <si>
    <t>57711R11a</t>
  </si>
  <si>
    <t>šatní skříň dvoudveřová vestavěná, 990x2360x600 mm</t>
  </si>
  <si>
    <t>-1378068933</t>
  </si>
  <si>
    <t>560</t>
  </si>
  <si>
    <t>57711R11b</t>
  </si>
  <si>
    <t>šatní skříň dvoudveřová vestavěná, 1090x2360x600 mm</t>
  </si>
  <si>
    <t>1541213765</t>
  </si>
  <si>
    <t>10,000 "ozn. J1.1b</t>
  </si>
  <si>
    <t>561</t>
  </si>
  <si>
    <t>57711R11c</t>
  </si>
  <si>
    <t>šatní skříň jednodveřová vestavěná, 630x2170x600 mm</t>
  </si>
  <si>
    <t>-378159260</t>
  </si>
  <si>
    <t>562</t>
  </si>
  <si>
    <t>57711R11d</t>
  </si>
  <si>
    <t>šatní skříň dvoudveřová vestavěná bezbariérová, 1130x2020x600 mm</t>
  </si>
  <si>
    <t>-2038277383</t>
  </si>
  <si>
    <t>8 "ozn. J1.1d</t>
  </si>
  <si>
    <t>563</t>
  </si>
  <si>
    <t>57711R11e</t>
  </si>
  <si>
    <t>šatní skříň jedno+dvoudveřová vestavěná, 2465x2230x600 mm</t>
  </si>
  <si>
    <t>1336828193</t>
  </si>
  <si>
    <t>1 "ozn. J1.1e</t>
  </si>
  <si>
    <t>564</t>
  </si>
  <si>
    <t>57711R11f</t>
  </si>
  <si>
    <t>šatní skříň dvoudveřová vestavěná, 1115x2360x600 mm</t>
  </si>
  <si>
    <t>-113546347</t>
  </si>
  <si>
    <t>8 "ozn. J1.1f</t>
  </si>
  <si>
    <t>565</t>
  </si>
  <si>
    <t>7668212R1</t>
  </si>
  <si>
    <t>Montáž vestavěné skříně ocelové dvoudvéřové</t>
  </si>
  <si>
    <t>-1246139623</t>
  </si>
  <si>
    <t>566</t>
  </si>
  <si>
    <t>57713R116</t>
  </si>
  <si>
    <t>ocelová svařovaná skříň recepční, rozměr 300x835x2020 mm</t>
  </si>
  <si>
    <t>922395893</t>
  </si>
  <si>
    <t>3 "ozn. L1.16</t>
  </si>
  <si>
    <t>567</t>
  </si>
  <si>
    <t>766825821</t>
  </si>
  <si>
    <t>Demontáž truhlářských vestavěných skříní dvoukřídlových</t>
  </si>
  <si>
    <t>319592812</t>
  </si>
  <si>
    <t>(26*2+1)*4 "2-5NP</t>
  </si>
  <si>
    <t>23*2+1+3 "1 NP</t>
  </si>
  <si>
    <t>568</t>
  </si>
  <si>
    <t>998766103</t>
  </si>
  <si>
    <t>Přesun hmot tonážní pro konstrukce truhlářské v objektech v do 24 m</t>
  </si>
  <si>
    <t>-606738899</t>
  </si>
  <si>
    <t>767</t>
  </si>
  <si>
    <t>Konstrukce zámečnické</t>
  </si>
  <si>
    <t>569</t>
  </si>
  <si>
    <t>751398056R1</t>
  </si>
  <si>
    <t>Mtž protidešťové žaluzie do zdiva přes 0,750 m2</t>
  </si>
  <si>
    <t>-1101415032</t>
  </si>
  <si>
    <t>4 "vetraci kominek</t>
  </si>
  <si>
    <t>570</t>
  </si>
  <si>
    <t>429729R01</t>
  </si>
  <si>
    <t>protidešťové lamely ocelové vč. rámečku, pro otvor 950x800 mm, pozink</t>
  </si>
  <si>
    <t>1667140299</t>
  </si>
  <si>
    <t>4,000 "L1.28</t>
  </si>
  <si>
    <t>571</t>
  </si>
  <si>
    <t>767111120</t>
  </si>
  <si>
    <t>Montáž stěn pro zasklení z ocelových profilů do 100 kg</t>
  </si>
  <si>
    <t>-244366436</t>
  </si>
  <si>
    <t>(3,75+2,45)*2,96 "příčka recepce</t>
  </si>
  <si>
    <t>572</t>
  </si>
  <si>
    <t>14550246</t>
  </si>
  <si>
    <t>profil ocelový čtvercový svařovaný 50x50x3mm</t>
  </si>
  <si>
    <t>-453231716</t>
  </si>
  <si>
    <t>(2,96*4+2,45*3+3,75*3+0,41*5+1,05*5)*4,16/1000*1,2</t>
  </si>
  <si>
    <t>573</t>
  </si>
  <si>
    <t>14550190</t>
  </si>
  <si>
    <t>profil ocelový obdélníkový svařovaný 100x50x3mm</t>
  </si>
  <si>
    <t>-1104610539</t>
  </si>
  <si>
    <t>(0,41*5+1,05*5+2,96*1)*6,8/1000*1,2</t>
  </si>
  <si>
    <t>574</t>
  </si>
  <si>
    <t>1301035R1</t>
  </si>
  <si>
    <t>ocel pásová válcovaná za studena 100x3mm</t>
  </si>
  <si>
    <t>2018917731</t>
  </si>
  <si>
    <t>2,96*5*4,1/1000*1,2</t>
  </si>
  <si>
    <t>575</t>
  </si>
  <si>
    <t>767122111</t>
  </si>
  <si>
    <t>Montáž stěn s výplní z drátěné sítě, šroubované</t>
  </si>
  <si>
    <t>908624139</t>
  </si>
  <si>
    <t>(0,76*9+0,72*2*8)*2,335+0,76*0,72*3*8 "L1.10</t>
  </si>
  <si>
    <t>((0,76*8+0,72*2*7)*2,335+0,76*0,72*3*7)*7 "L1.9</t>
  </si>
  <si>
    <t>(0,76*2+0,82*2)*2,335+0,76*0,82*3 "L1.11</t>
  </si>
  <si>
    <t>(0,76*8+0,82*2*7)*2,335+0,76*0,82*3*7 "L1.12</t>
  </si>
  <si>
    <t>Součet "skladove a pradelni koje</t>
  </si>
  <si>
    <t>576</t>
  </si>
  <si>
    <t>76712211R01</t>
  </si>
  <si>
    <t>kóje z ocelových profilů, výplň z drátěné sítě, včetně dveří, pomocných a kotevních prvků, specifikace dle PD, p.ú. žárový zinek + nástřik</t>
  </si>
  <si>
    <t>1784638069</t>
  </si>
  <si>
    <t>577</t>
  </si>
  <si>
    <t>76712211R02</t>
  </si>
  <si>
    <t>kování pro drátěné kóje - klika, elektromech. zámek, čtečka magnetických karet bezkontaktní, standard Wiegand, s možností čtení NFC čipů, provedení broušená nerez</t>
  </si>
  <si>
    <t>sada</t>
  </si>
  <si>
    <t>-1882603212</t>
  </si>
  <si>
    <t>7*7+8+1+7</t>
  </si>
  <si>
    <t>578</t>
  </si>
  <si>
    <t>767122812</t>
  </si>
  <si>
    <t>Demontáž stěn s výplní z drátěné sítě, svařovaných</t>
  </si>
  <si>
    <t>751193181</t>
  </si>
  <si>
    <t>6,05*3 "S17</t>
  </si>
  <si>
    <t>(6,14+12,72+4,08)*3 "S19</t>
  </si>
  <si>
    <t>0,7*4*3*13 "S19 koje</t>
  </si>
  <si>
    <t>579</t>
  </si>
  <si>
    <t>767131111</t>
  </si>
  <si>
    <t>Montáž stěn plechových šroubovaných</t>
  </si>
  <si>
    <t>1982069957</t>
  </si>
  <si>
    <t>17,95*(3,45*2+5,81)+17,45*(3,92+0,54*2)-2,33*1,4 "tahokov</t>
  </si>
  <si>
    <t>0,72*0,32*2+1,4*0,32-1,4*0,5 "osteni mrize z 1.PP</t>
  </si>
  <si>
    <t>580</t>
  </si>
  <si>
    <t>15945250R1</t>
  </si>
  <si>
    <t>plech děrovaný tahokov 62,5x25x3x3 mm, žárový zinek + nástřik</t>
  </si>
  <si>
    <t>1581621509</t>
  </si>
  <si>
    <t>312,342*1,1 'Přepočtené koeficientem množství</t>
  </si>
  <si>
    <t>581</t>
  </si>
  <si>
    <t>767135221</t>
  </si>
  <si>
    <t>Montáž stěn plechových lamel šířky do 150 mm na pomocnou konstrukci</t>
  </si>
  <si>
    <t>-859380909</t>
  </si>
  <si>
    <t>(39,65+6,315+3,99+3,3+3,99+6,315+39,65)*1,9 "lamely nad střechou</t>
  </si>
  <si>
    <t>(3,99*2+3,3)*19,45 "výtahová šachta</t>
  </si>
  <si>
    <t>-1,4*2,08 "dveře výtahu</t>
  </si>
  <si>
    <t>-0,505*18,4*2 "boční okna</t>
  </si>
  <si>
    <t>582</t>
  </si>
  <si>
    <t>13814R01</t>
  </si>
  <si>
    <t>pohledová lamela šikmá z poplastovaného FeZn plechu 0,7 mm, rš 200 mm</t>
  </si>
  <si>
    <t>-464784553</t>
  </si>
  <si>
    <t>2612 "T2.1</t>
  </si>
  <si>
    <t>2612*1,05 'Přepočtené koeficientem množství</t>
  </si>
  <si>
    <t>583</t>
  </si>
  <si>
    <t>767135R01</t>
  </si>
  <si>
    <t>Montáž podkladního profilu lamel - svislý sloupek kotvený do zdiva</t>
  </si>
  <si>
    <t>284369032</t>
  </si>
  <si>
    <t>287,000 "L3.1</t>
  </si>
  <si>
    <t>584</t>
  </si>
  <si>
    <t>767135R02</t>
  </si>
  <si>
    <t>ocelový profil 60x60x3, kotvení páskou á 1,5 m, pú zinkování + lak</t>
  </si>
  <si>
    <t>851866415</t>
  </si>
  <si>
    <t>585</t>
  </si>
  <si>
    <t>767135R03</t>
  </si>
  <si>
    <t>Montáž podkladního rámu v. 2m na ocelové sloupy</t>
  </si>
  <si>
    <t>-513631373</t>
  </si>
  <si>
    <t>3,58*1,95*18 "L4.1</t>
  </si>
  <si>
    <t>3,08*1,95*3 "L4.2</t>
  </si>
  <si>
    <t>3,46*1,95*1 "L4.3</t>
  </si>
  <si>
    <t>2,92*1,95*1 "L4.4</t>
  </si>
  <si>
    <t>586</t>
  </si>
  <si>
    <t>767135R04</t>
  </si>
  <si>
    <t>podkladní rám z ocelových profilů 60x60x3, rozměr 3,60x1,95 m, vyložení 205 mm, pú zinkování + lak</t>
  </si>
  <si>
    <t>-531018350</t>
  </si>
  <si>
    <t>18 "L4.1</t>
  </si>
  <si>
    <t>587</t>
  </si>
  <si>
    <t>767135R05</t>
  </si>
  <si>
    <t>podkladní rám z ocelových profilů 60x60x3, rozměr 3,10x1,95 m, vyložení 205 mm, pú zinkování + lak</t>
  </si>
  <si>
    <t>1724728194</t>
  </si>
  <si>
    <t>3 "L4.2</t>
  </si>
  <si>
    <t>588</t>
  </si>
  <si>
    <t>767135R06</t>
  </si>
  <si>
    <t>podkladní rám z ocelových profilů 60x60x3, rozměr 3,46x1,95 m, vyložení 365 mm, pú zinkování + lak</t>
  </si>
  <si>
    <t>481949370</t>
  </si>
  <si>
    <t>1 "L4.3</t>
  </si>
  <si>
    <t>589</t>
  </si>
  <si>
    <t>767135R07</t>
  </si>
  <si>
    <t>podkladní rám z ocelových profilů 60x60x3, rozměr 2,94x1,95 m, vyložení 365 mm, pú zinkování + lak</t>
  </si>
  <si>
    <t>-1737459213</t>
  </si>
  <si>
    <t>1,000 "L4.4</t>
  </si>
  <si>
    <t>590</t>
  </si>
  <si>
    <t>767161123</t>
  </si>
  <si>
    <t>Montáž zábradlí rovného z trubek do ocelové konstrukce hmotnosti do 20 kg</t>
  </si>
  <si>
    <t>1639227175</t>
  </si>
  <si>
    <t>2,8*8 "L2.7 zábradlí rodinné pokoje</t>
  </si>
  <si>
    <t>3,28 "L2.12 zábradlí mezipodesta</t>
  </si>
  <si>
    <t>591</t>
  </si>
  <si>
    <t>767161R01</t>
  </si>
  <si>
    <t>zábradlí vestavěných pater včetně kotevních prvků - rám z uzavřených profilů, p.ú. žárový zinek+vypalovaný lak, výplň nerezová síť</t>
  </si>
  <si>
    <t>768124784</t>
  </si>
  <si>
    <t>592</t>
  </si>
  <si>
    <t>767161R02</t>
  </si>
  <si>
    <t>ochranné zábradlí okna mezipodesty vč. kotevních prvků - trubkové zábradlí, p.ú. žárový zinek+vypalovaný lak</t>
  </si>
  <si>
    <t>-1704074601</t>
  </si>
  <si>
    <t>593</t>
  </si>
  <si>
    <t>767161813</t>
  </si>
  <si>
    <t>Demontáž zábradlí rovného nerozebíratelného hmotnosti 1m zábradlí do 20 kg do suti</t>
  </si>
  <si>
    <t>1346976570</t>
  </si>
  <si>
    <t>1,4*8 "zábradlí franc. oken</t>
  </si>
  <si>
    <t>594</t>
  </si>
  <si>
    <t>767161823</t>
  </si>
  <si>
    <t>Demontáž zábradlí schodišťového nerozebíratelného hmotnosti 1m zábradlí do 20 kg do suti</t>
  </si>
  <si>
    <t>252444206</t>
  </si>
  <si>
    <t>1,5 "5.NP zábradlí schodiště</t>
  </si>
  <si>
    <t>3,9 "1NP krček zábradlí rampy</t>
  </si>
  <si>
    <t>1,4+5,6+1,4+3,6 "venkovni schody</t>
  </si>
  <si>
    <t>595</t>
  </si>
  <si>
    <t>767161851</t>
  </si>
  <si>
    <t>Demontáž madel schodišťových do suti</t>
  </si>
  <si>
    <t>-1844155859</t>
  </si>
  <si>
    <t>2,55*10+0,5*10 "madlo hl. schodiště</t>
  </si>
  <si>
    <t>596</t>
  </si>
  <si>
    <t>767165114</t>
  </si>
  <si>
    <t>Montáž zábradlí rovného madla z trubek nebo tenkostěnných profilů svařovaného</t>
  </si>
  <si>
    <t>91334021</t>
  </si>
  <si>
    <t>3,5 "madlo L3.4</t>
  </si>
  <si>
    <t>597</t>
  </si>
  <si>
    <t>14011020</t>
  </si>
  <si>
    <t>trubka ocelová bezešvá hladká jakost 11 353 44,5x3,2mm</t>
  </si>
  <si>
    <t>434850236</t>
  </si>
  <si>
    <t>598</t>
  </si>
  <si>
    <t>14550236R1</t>
  </si>
  <si>
    <t>madlo z jeklu 40x40x3 včetně kotev, pú pozink + práškový lak</t>
  </si>
  <si>
    <t>1593903534</t>
  </si>
  <si>
    <t>599</t>
  </si>
  <si>
    <t>767210151</t>
  </si>
  <si>
    <t>Montáž schodišťových stupňů ocelových rovných nebo vřetenových šroubováním</t>
  </si>
  <si>
    <t>-1396875511</t>
  </si>
  <si>
    <t>86 "unikove schodiste</t>
  </si>
  <si>
    <t>1 "schodiste vychod</t>
  </si>
  <si>
    <t>4 "schodiste vnitrni SHZ</t>
  </si>
  <si>
    <t>600</t>
  </si>
  <si>
    <t>5534709R06</t>
  </si>
  <si>
    <t>stupeň schodišťový lisovaný žárově zinkovaný velikost 40/3mm 1400x280mm</t>
  </si>
  <si>
    <t>-2105704433</t>
  </si>
  <si>
    <t>601</t>
  </si>
  <si>
    <t>55347094</t>
  </si>
  <si>
    <t>stupeň schodišťový lisovaný žárově zinkovaný velikost 30/3mm 1000x305mm</t>
  </si>
  <si>
    <t>1127025739</t>
  </si>
  <si>
    <t>602</t>
  </si>
  <si>
    <t>767220110</t>
  </si>
  <si>
    <t>Montáž zábradlí schodišťového hmotnosti do 15 kg z trubek do zdi</t>
  </si>
  <si>
    <t>-1053728969</t>
  </si>
  <si>
    <t>2,5*2 "zábradlí L3.5</t>
  </si>
  <si>
    <t>603</t>
  </si>
  <si>
    <t>14011R01</t>
  </si>
  <si>
    <t>zábradlí z ocelových jeklů 40x40x3 a 30x30x3, výška 850 mm, kotvení do betonové podezdívky, p.ú. pozink + práškový lak</t>
  </si>
  <si>
    <t>343930407</t>
  </si>
  <si>
    <t>604</t>
  </si>
  <si>
    <t>767220120</t>
  </si>
  <si>
    <t>Montáž zábradlí schodišťového hmotnosti do 25 kg z trubek do zdi</t>
  </si>
  <si>
    <t>270548766</t>
  </si>
  <si>
    <t>8,5*2 "L1.20 zábradlí rampy</t>
  </si>
  <si>
    <t>605</t>
  </si>
  <si>
    <t>14010R02</t>
  </si>
  <si>
    <t>zábradlí z ocelových trubek pr. 40 mm, madlo ve dvou výškách + vodící profil, výška zábradlí 900 mm, kotvení z boku do rampy, p.ú. nerez</t>
  </si>
  <si>
    <t>439971116</t>
  </si>
  <si>
    <t>606</t>
  </si>
  <si>
    <t>767220210</t>
  </si>
  <si>
    <t>Montáž zábradlí schodiště z trubek na ocelovou konstrukci hmotnosti do 15 kg</t>
  </si>
  <si>
    <t>-2012854770</t>
  </si>
  <si>
    <t>1,88+2,6*2+0,48*2 "zábradlí schodiště 5-6NP</t>
  </si>
  <si>
    <t>607</t>
  </si>
  <si>
    <t>14010R01</t>
  </si>
  <si>
    <t>zábradlí z ocelových trubek 44,5x2 a 20x2,6 - tvar dle stávajícího - madlo + 3x vodorovná trubka, na ocelovou konstrukci schodiště, včetně p.ú žárový zinek + nástřik</t>
  </si>
  <si>
    <t>768480348</t>
  </si>
  <si>
    <t>608</t>
  </si>
  <si>
    <t>767250111</t>
  </si>
  <si>
    <t>Montáž ocelových podest šroubováním</t>
  </si>
  <si>
    <t>-817429494</t>
  </si>
  <si>
    <t>3,4*1,7*5 "mezipodesty</t>
  </si>
  <si>
    <t>(1,8*3,95+0,25*1,35)*6 "hlavni podesty</t>
  </si>
  <si>
    <t>1,45*1,23 "male schodiste</t>
  </si>
  <si>
    <t>609</t>
  </si>
  <si>
    <t>55347031</t>
  </si>
  <si>
    <t>rošt podlahový lisovaný žárově zinkovaný velikost 40/3mm 500x1000mm</t>
  </si>
  <si>
    <t>2028014156</t>
  </si>
  <si>
    <t>75,369*2,1 'Přepočtené koeficientem množství</t>
  </si>
  <si>
    <t>610</t>
  </si>
  <si>
    <t>767391112</t>
  </si>
  <si>
    <t>Montáž krytiny z tvarovaných plechů šroubováním</t>
  </si>
  <si>
    <t>-379357234</t>
  </si>
  <si>
    <t>611</t>
  </si>
  <si>
    <t>1548415R1</t>
  </si>
  <si>
    <t>plech trapézový 80/280 FeZn tl 0,88mm</t>
  </si>
  <si>
    <t>554402674</t>
  </si>
  <si>
    <t>43,43*1,05 'Přepočtené koeficientem množství</t>
  </si>
  <si>
    <t>612</t>
  </si>
  <si>
    <t>1548415R2</t>
  </si>
  <si>
    <t>plech trapézový 135/310 FeZn tl 0,88mm</t>
  </si>
  <si>
    <t>-173858855</t>
  </si>
  <si>
    <t>784,89*1,05 'Přepočtené koeficientem množství</t>
  </si>
  <si>
    <t>613</t>
  </si>
  <si>
    <t>767391207</t>
  </si>
  <si>
    <t>Montáž krytiny z tvarovaných plechů šroubováním přes kaloty</t>
  </si>
  <si>
    <t>-330617941</t>
  </si>
  <si>
    <t>5,8*3,47+0,46*1,86 "R4.1 unik. schodiste</t>
  </si>
  <si>
    <t>2,15*1,85 "R4.1 striska schodiste vychod</t>
  </si>
  <si>
    <t>614</t>
  </si>
  <si>
    <t>1548415R11</t>
  </si>
  <si>
    <t>plech trapézový 80/280 FeZn tl 0,88mm p.ú. lak</t>
  </si>
  <si>
    <t>-45218512</t>
  </si>
  <si>
    <t>24,96*1,1 'Přepočtené koeficientem množství</t>
  </si>
  <si>
    <t>615</t>
  </si>
  <si>
    <t>767531111</t>
  </si>
  <si>
    <t>Montáž vstupních kovových nebo plastových rohoží čistících zón</t>
  </si>
  <si>
    <t>-1249318509</t>
  </si>
  <si>
    <t>1,2*1,8+0,6*1,8 "L1.23 a L1.24</t>
  </si>
  <si>
    <t>616</t>
  </si>
  <si>
    <t>69752001</t>
  </si>
  <si>
    <t>rohož vstupní provedení hliník standard 27 mm</t>
  </si>
  <si>
    <t>1714041482</t>
  </si>
  <si>
    <t>1,2*1,8 "L1.23</t>
  </si>
  <si>
    <t>617</t>
  </si>
  <si>
    <t>69752035</t>
  </si>
  <si>
    <t>rohož vstupní samonosná kovová - škrabák</t>
  </si>
  <si>
    <t>432905921</t>
  </si>
  <si>
    <t>0,6*1,8 "L1.24</t>
  </si>
  <si>
    <t>618</t>
  </si>
  <si>
    <t>767531121</t>
  </si>
  <si>
    <t>Osazení zapuštěného rámu z L profilů k čistícím rohožím</t>
  </si>
  <si>
    <t>746205419</t>
  </si>
  <si>
    <t>(0,6+1,8)*2 "L1.24, vnejsi podesta</t>
  </si>
  <si>
    <t>(1,2+1,8)*2 "L1.23 0.36</t>
  </si>
  <si>
    <t>619</t>
  </si>
  <si>
    <t>69752160</t>
  </si>
  <si>
    <t>rám pro zapuštění profil L-30/30 25/25 20/30 15/30-Al</t>
  </si>
  <si>
    <t>1952319772</t>
  </si>
  <si>
    <t>620</t>
  </si>
  <si>
    <t>767610113</t>
  </si>
  <si>
    <t>Montáž oken kovových jednoduchých pevných do panelů nebo ocelové konstrukce plochy do 2,5 m2</t>
  </si>
  <si>
    <t>1438445705</t>
  </si>
  <si>
    <t>(1,5*1,75+1,5*3,65) "opláštění recepce okna</t>
  </si>
  <si>
    <t>621</t>
  </si>
  <si>
    <t>553412R01</t>
  </si>
  <si>
    <t>bezrámový zasklívací systém s výplní bezpečnostní sklo čiré, rozměry 3650x1500 mm a 2350x1500 mm, včetně uzamykatelného okénka a výřezu na mluvítko</t>
  </si>
  <si>
    <t>762908219</t>
  </si>
  <si>
    <t>1 "P07, P08</t>
  </si>
  <si>
    <t>622</t>
  </si>
  <si>
    <t>767610124</t>
  </si>
  <si>
    <t>Montáž dveří kovových jednoduchých otevíravých do panelů nebo ocelové konstrukce plochy přes 2,5 m2</t>
  </si>
  <si>
    <t>-2027555564</t>
  </si>
  <si>
    <t>3,28*2,6+1,8*2,53 "D07,D13</t>
  </si>
  <si>
    <t>3,28*2,53*5 "D06</t>
  </si>
  <si>
    <t>0,9*2,31*3 "D04</t>
  </si>
  <si>
    <t>1,6*2,31*3 "D05</t>
  </si>
  <si>
    <t>1,31*2,110*5 "D53</t>
  </si>
  <si>
    <t>1,31*2,11*1 "D54</t>
  </si>
  <si>
    <t>1,4*1,97 "D52</t>
  </si>
  <si>
    <t>0,9*1,97 "D51</t>
  </si>
  <si>
    <t>2*1,97 "D19</t>
  </si>
  <si>
    <t>1,44*2,1 "D25</t>
  </si>
  <si>
    <t>3,07*2,73 "D26</t>
  </si>
  <si>
    <t>623</t>
  </si>
  <si>
    <t>553410R01</t>
  </si>
  <si>
    <t>dveře Al dvoukřídlé vnitřní, celk. rozměr 3280x2600 mm s bočnicí a nadsvětlíkem, dveře 2200x2460 mm, zasklené, požární odolnost EI30DP1SC, včetně rámu a kování s panikovou hrazdou</t>
  </si>
  <si>
    <t>666759366</t>
  </si>
  <si>
    <t>1 "D07</t>
  </si>
  <si>
    <t>624</t>
  </si>
  <si>
    <t>553410R02</t>
  </si>
  <si>
    <t>dveře Al dvoukřídlé vnitřní 1800x2530 mm, zasklené, požární odolnost EI30DP1C, včetně rámu a kování s vodorovným madlem</t>
  </si>
  <si>
    <t>-1100971755</t>
  </si>
  <si>
    <t>1 "D13</t>
  </si>
  <si>
    <t>625</t>
  </si>
  <si>
    <t>553410R03</t>
  </si>
  <si>
    <t>dveře Al dvoukřídlé vnitřní, celk. rozměr 1600x2310 mm, zasklené, požární odolnost EI30DP1C, včetně rámu a kování s vodorovným madlem</t>
  </si>
  <si>
    <t>1132928680</t>
  </si>
  <si>
    <t>3 "D/05</t>
  </si>
  <si>
    <t>626</t>
  </si>
  <si>
    <t>553410R04</t>
  </si>
  <si>
    <t>dveře Al jednokřídlé vnitřní, celk. rozměr 900x2310 mm, zasklené, požární odolnost EI30DP1C, včetně rámu a kování s vodorovným madlem</t>
  </si>
  <si>
    <t>-1962765590</t>
  </si>
  <si>
    <t>3 "D/04</t>
  </si>
  <si>
    <t>627</t>
  </si>
  <si>
    <t>553410R05</t>
  </si>
  <si>
    <t>dveře Al dvoukřídlé vnitřní, celk. rozměr 3280x2530 mm s bočnicí a nadsvětlíkem, dveře 2200x2310 mm, zasklené, požární odolnost EI30DP1SC, včetně rámu a kování s panikovou hrazdou</t>
  </si>
  <si>
    <t>1832740180</t>
  </si>
  <si>
    <t>5 "D06</t>
  </si>
  <si>
    <t>628</t>
  </si>
  <si>
    <t>553410R06</t>
  </si>
  <si>
    <t>dveře Al dvoukřídlé vnitřní, celk. rozměr 2000x1970 mm, zasklené, požární odolnost EI30DP1SC, včetně rámu a kování</t>
  </si>
  <si>
    <t>2106636585</t>
  </si>
  <si>
    <t>1 "D19</t>
  </si>
  <si>
    <t>629</t>
  </si>
  <si>
    <t>553410R07</t>
  </si>
  <si>
    <t>dveře Al dvoukřídlé vnitřní, celk. rozměr 1440x2100 mm, zasklené, požární odolnost EI30DP1C, včetně rámu a kování s panikovou hrazdou</t>
  </si>
  <si>
    <t>-681362623</t>
  </si>
  <si>
    <t>1 "D25</t>
  </si>
  <si>
    <t>630</t>
  </si>
  <si>
    <t>553410R08</t>
  </si>
  <si>
    <t>dveře Al dvoukřídlé vnitřní, celk. rozměr 3070x2730 mm s bočnicí a nadsvětlíkem, dveře 1700x2100 mm, zasklené, včetně rámu a kování s panikovou hrazdou</t>
  </si>
  <si>
    <t>972458764</t>
  </si>
  <si>
    <t>1 "D26</t>
  </si>
  <si>
    <t>631</t>
  </si>
  <si>
    <t>553420R01</t>
  </si>
  <si>
    <t>dveře Al dvoukřídlé vnější 1310x2110 mm, zasklené, požární odolnost EW15DP3C, včetně rámu a kování s panikovou hrazdou</t>
  </si>
  <si>
    <t>1725008843</t>
  </si>
  <si>
    <t>1 "D/54</t>
  </si>
  <si>
    <t>5 "D/53</t>
  </si>
  <si>
    <t>632</t>
  </si>
  <si>
    <t>553420R02</t>
  </si>
  <si>
    <t>dveře Al dvoukřídlé vnější 1400x1970 mm, zasklené, požární odolnost EW15DP3C, včetně rámu a kování s panikovou hrazdou</t>
  </si>
  <si>
    <t>-998734249</t>
  </si>
  <si>
    <t>1 "D52</t>
  </si>
  <si>
    <t>633</t>
  </si>
  <si>
    <t>55341246R1</t>
  </si>
  <si>
    <t>dveře Al jednokřídlé vnější 900x1970 mm, plné, požární odolnost EI30DP1C, včetně rámu a kování klika-koule</t>
  </si>
  <si>
    <t>496108333</t>
  </si>
  <si>
    <t>1 "D51</t>
  </si>
  <si>
    <t>634</t>
  </si>
  <si>
    <t>766629649</t>
  </si>
  <si>
    <t>Předsazená montáž dveří kotvením prahovými body a rámem z termoplastické pěny vyložení 95 mm</t>
  </si>
  <si>
    <t>1777942871</t>
  </si>
  <si>
    <t>1,31 "D54</t>
  </si>
  <si>
    <t>635</t>
  </si>
  <si>
    <t>28374046</t>
  </si>
  <si>
    <t>profil tepelněizolační prahový v 100mm pro předsazenou montáž</t>
  </si>
  <si>
    <t>-614383830</t>
  </si>
  <si>
    <t>636</t>
  </si>
  <si>
    <t>767627306</t>
  </si>
  <si>
    <t>Příplatek k montáži oken za připojovací spáru parotěsnou páskou interiérovou</t>
  </si>
  <si>
    <t>-1056098394</t>
  </si>
  <si>
    <t>(0,9+1,97)*2 "D51</t>
  </si>
  <si>
    <t>(1,4+1,97)*2 "D52</t>
  </si>
  <si>
    <t>(1,31+2,11)*2*6 "D53, 54</t>
  </si>
  <si>
    <t>637</t>
  </si>
  <si>
    <t>767627307</t>
  </si>
  <si>
    <t>Příplatek k montáži oken za připojovací spáru paropropustnou páskou exteriérovou</t>
  </si>
  <si>
    <t>1140162769</t>
  </si>
  <si>
    <t>638</t>
  </si>
  <si>
    <t>767640311</t>
  </si>
  <si>
    <t>Montáž dveří ocelových vnitřních jednokřídlových</t>
  </si>
  <si>
    <t>-473566998</t>
  </si>
  <si>
    <t>3 "D15</t>
  </si>
  <si>
    <t>639</t>
  </si>
  <si>
    <t>55341322</t>
  </si>
  <si>
    <t>dveře jednokřídlé ocelové plné 800x1970mm, p.ú. práškový lak</t>
  </si>
  <si>
    <t>-1873501846</t>
  </si>
  <si>
    <t>640</t>
  </si>
  <si>
    <t>-1133225046</t>
  </si>
  <si>
    <t>641</t>
  </si>
  <si>
    <t>767640322</t>
  </si>
  <si>
    <t>Montáž dveří ocelových vnitřních dvoukřídlových</t>
  </si>
  <si>
    <t>32961731</t>
  </si>
  <si>
    <t>1+1 "D29, D30</t>
  </si>
  <si>
    <t>642</t>
  </si>
  <si>
    <t>55341326</t>
  </si>
  <si>
    <t>dveře dvoukřídlé ocelové plné 1450x1970mm, p.ú. práškový lak</t>
  </si>
  <si>
    <t>2126147496</t>
  </si>
  <si>
    <t>643</t>
  </si>
  <si>
    <t>766kov06</t>
  </si>
  <si>
    <t>klika-koule, oboustranná rozeta, zámek s cyl. vložkou - kování pro dvoukřídlé dveře, provedení broušená nerez</t>
  </si>
  <si>
    <t>-1659067136</t>
  </si>
  <si>
    <t>644</t>
  </si>
  <si>
    <t>767641800</t>
  </si>
  <si>
    <t>Demontáž zárubní dveří odřezáním plochy do 2,5 m2</t>
  </si>
  <si>
    <t>1972474051</t>
  </si>
  <si>
    <t>0,83*1,99 "dveře na střechu</t>
  </si>
  <si>
    <t>645</t>
  </si>
  <si>
    <t>767646401</t>
  </si>
  <si>
    <t>Montáž revizních dvířek jednokřídlových s rámem výšky do 1000 mm</t>
  </si>
  <si>
    <t>1303575779</t>
  </si>
  <si>
    <t>646</t>
  </si>
  <si>
    <t>5624570R1</t>
  </si>
  <si>
    <t>dvířka revizní protipožární 300x600 se zámkem</t>
  </si>
  <si>
    <t>-1627254044</t>
  </si>
  <si>
    <t>30+35 "L1.1</t>
  </si>
  <si>
    <t>647</t>
  </si>
  <si>
    <t>5624570R2</t>
  </si>
  <si>
    <t>dvířka revizní protipožární 300x300 se zámkem</t>
  </si>
  <si>
    <t>1710985353</t>
  </si>
  <si>
    <t>6 "L1.2</t>
  </si>
  <si>
    <t>648</t>
  </si>
  <si>
    <t>5624571R1</t>
  </si>
  <si>
    <t>dvířka revizní 300x300 se zámkem</t>
  </si>
  <si>
    <t>-1231405200</t>
  </si>
  <si>
    <t>10 "L1.18</t>
  </si>
  <si>
    <t>649</t>
  </si>
  <si>
    <t>5624572R1</t>
  </si>
  <si>
    <t>dvířka revizní bezpečnostní, uzamykatelná bezp. zámkem, ocelové, lakované, 300x600 mm</t>
  </si>
  <si>
    <t>932716691</t>
  </si>
  <si>
    <t>1 "L1.25</t>
  </si>
  <si>
    <t>650</t>
  </si>
  <si>
    <t>767646510</t>
  </si>
  <si>
    <t>Montáž dveří protipožárního uzávěru jednokřídlového</t>
  </si>
  <si>
    <t>-1961332182</t>
  </si>
  <si>
    <t>651</t>
  </si>
  <si>
    <t>55341168R1</t>
  </si>
  <si>
    <t>dveře jednokřídlé ocelové protipožární EW 15, 30, 45 D1 rohová zárubeň 800x1970mm, p.ú. práškový lak</t>
  </si>
  <si>
    <t>1736870475</t>
  </si>
  <si>
    <t>5+9 "D16, D28</t>
  </si>
  <si>
    <t>652</t>
  </si>
  <si>
    <t>-704120326</t>
  </si>
  <si>
    <t>653</t>
  </si>
  <si>
    <t>767646521</t>
  </si>
  <si>
    <t>Montáž dveří protipožárního uzávěru dvoukřídlového výšky do 1970 mm</t>
  </si>
  <si>
    <t>1285714267</t>
  </si>
  <si>
    <t>4+1+2 "D17, D18, D31</t>
  </si>
  <si>
    <t>654</t>
  </si>
  <si>
    <t>55341173R1</t>
  </si>
  <si>
    <t>dveře dvoukřídlé ocelové protipožární EW 15, 30, 45 D1 rohová zárubeň 1450x1970mm, p.ú. práškový lak</t>
  </si>
  <si>
    <t>380606404</t>
  </si>
  <si>
    <t>655</t>
  </si>
  <si>
    <t>-463946545</t>
  </si>
  <si>
    <t>656</t>
  </si>
  <si>
    <t>553414R01</t>
  </si>
  <si>
    <t>mřížka větrací protipožární EI30 průtočná plocha min. 0,025 m2</t>
  </si>
  <si>
    <t>-1158113627</t>
  </si>
  <si>
    <t>1 "dveře D/31 do strojovny SHZ</t>
  </si>
  <si>
    <t>657</t>
  </si>
  <si>
    <t>767649191</t>
  </si>
  <si>
    <t>Montáž dveří - samozavírače hydraulického</t>
  </si>
  <si>
    <t>-1010471853</t>
  </si>
  <si>
    <t>3*2 "D/05</t>
  </si>
  <si>
    <t>5*2 "D/06</t>
  </si>
  <si>
    <t>1*2 "D/07</t>
  </si>
  <si>
    <t>1*2 "D/13</t>
  </si>
  <si>
    <t>5*1 "D/16</t>
  </si>
  <si>
    <t>(4+1)*2 "D/17, 18</t>
  </si>
  <si>
    <t>(1+1)*2 "D19,25</t>
  </si>
  <si>
    <t>9*1 "D28</t>
  </si>
  <si>
    <t>(1+1+2)*2 "D29,30,31</t>
  </si>
  <si>
    <t>Mezisoučet "vnitrni dvere</t>
  </si>
  <si>
    <t>(1+5)*2 "D53-54</t>
  </si>
  <si>
    <t>1*1 "D51</t>
  </si>
  <si>
    <t>1*2 "D52</t>
  </si>
  <si>
    <t>Mezisoučet "vnejsi dvere</t>
  </si>
  <si>
    <t>658</t>
  </si>
  <si>
    <t>54917265R2</t>
  </si>
  <si>
    <t>samozavírač dveří dvoukřídlýchpro požární dveře, s koordinátorem, plynulou regulací, dorazem, provedení broušená nerez</t>
  </si>
  <si>
    <t>2040632002</t>
  </si>
  <si>
    <t>659</t>
  </si>
  <si>
    <t>-1703339904</t>
  </si>
  <si>
    <t>660</t>
  </si>
  <si>
    <t>767649193</t>
  </si>
  <si>
    <t>Montáž dveří - stavěče křídel</t>
  </si>
  <si>
    <t>1833067906</t>
  </si>
  <si>
    <t>661</t>
  </si>
  <si>
    <t>54916362</t>
  </si>
  <si>
    <t>kování dveřní stavěč dveří lak</t>
  </si>
  <si>
    <t>-505655863</t>
  </si>
  <si>
    <t>662</t>
  </si>
  <si>
    <t>767661811</t>
  </si>
  <si>
    <t>Demontáž mříží pevných nebo otevíravých</t>
  </si>
  <si>
    <t>107323254</t>
  </si>
  <si>
    <t>0,9*2*5</t>
  </si>
  <si>
    <t>1,55*2*4</t>
  </si>
  <si>
    <t>Součet "mrize dveri 1PP</t>
  </si>
  <si>
    <t>663</t>
  </si>
  <si>
    <t>767662210</t>
  </si>
  <si>
    <t>Montáž mříží otvíravých</t>
  </si>
  <si>
    <t>1478083059</t>
  </si>
  <si>
    <t>1,48*2,34 "L3.2</t>
  </si>
  <si>
    <t>1.4*2,2 "L3.3</t>
  </si>
  <si>
    <t>664</t>
  </si>
  <si>
    <t>7676622R01</t>
  </si>
  <si>
    <t>mříž otevíravá 1480x2340 mm - rám z ocelových profilů, výplň tahokov, kování klika/koule. Včetně kotevních a pomocných prvků. Pú žárový zinek + nástřik</t>
  </si>
  <si>
    <t>265125959</t>
  </si>
  <si>
    <t>665</t>
  </si>
  <si>
    <t>7676622R02</t>
  </si>
  <si>
    <t>mříž posuvná, 1400x2200 mm, rám z ocelových profilů, výplň tahokov, elektromechanický zámek, panikové kování. Včetně pojezdové kolejnice, kotevních a pomocných prvků. Pú žárový zinek + nástřik</t>
  </si>
  <si>
    <t>1504011027</t>
  </si>
  <si>
    <t>666</t>
  </si>
  <si>
    <t>767810811</t>
  </si>
  <si>
    <t>Demontáž mřížek větracích ocelových čtyřhranných nebo kruhových</t>
  </si>
  <si>
    <t>378419658</t>
  </si>
  <si>
    <t>2 "krček 1NP</t>
  </si>
  <si>
    <t>667</t>
  </si>
  <si>
    <t>767832132</t>
  </si>
  <si>
    <t>Montáž venkovních požárních žebříků do sendvičového panelu bez suchovodu</t>
  </si>
  <si>
    <t>-498338158</t>
  </si>
  <si>
    <t>1,95+2,17 "L4.6, L4.7</t>
  </si>
  <si>
    <t>668</t>
  </si>
  <si>
    <t>44983000R1</t>
  </si>
  <si>
    <t>žebřík venkovní bez suchovodu v provedení žárový zinek + nástřik</t>
  </si>
  <si>
    <t>-415495874</t>
  </si>
  <si>
    <t>1,95+1,5 "L4.6 vč. zábradlí</t>
  </si>
  <si>
    <t>2,17+1,5 "L4.7 vč. zábradlí</t>
  </si>
  <si>
    <t>669</t>
  </si>
  <si>
    <t>767832802</t>
  </si>
  <si>
    <t>Demontáž venkovních požárních žebříků bez ochranného koše</t>
  </si>
  <si>
    <t>-944469965</t>
  </si>
  <si>
    <t>670</t>
  </si>
  <si>
    <t>767861012</t>
  </si>
  <si>
    <t>Montáž vnitřních kovových žebříků přímých délky do 5 m kotvených do ocelové konstrukce</t>
  </si>
  <si>
    <t>124144335</t>
  </si>
  <si>
    <t>8 "L2.6</t>
  </si>
  <si>
    <t>671</t>
  </si>
  <si>
    <t>44983R01</t>
  </si>
  <si>
    <t>žebřík ocelový pevný v.4,53 m,  z uzavřených profilů, včetně kotevního materiálu, pú žárový zinek+vypalovaný lak</t>
  </si>
  <si>
    <t>-1058084370</t>
  </si>
  <si>
    <t>672</t>
  </si>
  <si>
    <t>767881118</t>
  </si>
  <si>
    <t>Montáž bodů záchytného systému do trapézového plechu samořeznými vruty, příchytkami</t>
  </si>
  <si>
    <t>1588715750</t>
  </si>
  <si>
    <t>10 "L4.5</t>
  </si>
  <si>
    <t>673</t>
  </si>
  <si>
    <t>70921304</t>
  </si>
  <si>
    <t>kotvicí bod pro trapézové a sendvičových konstrukce dl 600mm</t>
  </si>
  <si>
    <t>-30006327</t>
  </si>
  <si>
    <t>674</t>
  </si>
  <si>
    <t>767995111</t>
  </si>
  <si>
    <t>Montáž atypických zámečnických konstrukcí hmotnosti do 5 kg</t>
  </si>
  <si>
    <t>-1567939203</t>
  </si>
  <si>
    <t>0,5*16 "háky L2.09</t>
  </si>
  <si>
    <t>675</t>
  </si>
  <si>
    <t>76799R003</t>
  </si>
  <si>
    <t>hák na zavěšení židlí ozn. L2.09</t>
  </si>
  <si>
    <t>613747057</t>
  </si>
  <si>
    <t>676</t>
  </si>
  <si>
    <t>767995114</t>
  </si>
  <si>
    <t>Montáž atypických zámečnických konstrukcí hmotnosti do 50 kg</t>
  </si>
  <si>
    <t>-439129938</t>
  </si>
  <si>
    <t>38*10</t>
  </si>
  <si>
    <t>677</t>
  </si>
  <si>
    <t>76799R001</t>
  </si>
  <si>
    <t>konstrukce nástaveb VZT - roznášecí rám z L 60x60x3, konstrukce z L 50x50x3, rozměr konstrukce 600x1800x860 mm, včetně spojovacího materiálu a silikonových podnožek, p.ú. žárový zinek+nástřik</t>
  </si>
  <si>
    <t>-503676574</t>
  </si>
  <si>
    <t>678</t>
  </si>
  <si>
    <t>76799R002</t>
  </si>
  <si>
    <t>konstrukce nástaveb VZT - roznášecí rám z L 60x60x3, konstrukce z L 50x50x3, konstrukce tvar L 1050x1800x860 mm, včetně spojovacího materiálu a silikonových podnožek, p.ú. žárový zinek+nástřik</t>
  </si>
  <si>
    <t>-832893932</t>
  </si>
  <si>
    <t>679</t>
  </si>
  <si>
    <t>767995115</t>
  </si>
  <si>
    <t>Montáž atypických zámečnických konstrukcí hmotnosti do 100 kg</t>
  </si>
  <si>
    <t>1817538102</t>
  </si>
  <si>
    <t>60*7 "plech L1.21</t>
  </si>
  <si>
    <t>680</t>
  </si>
  <si>
    <t>76799R004</t>
  </si>
  <si>
    <t>ocelový roh informační včetně vyříznutého čísla patra, rozměr 420+320 x 2380 (2600) x 4 mm</t>
  </si>
  <si>
    <t>976709372</t>
  </si>
  <si>
    <t>681</t>
  </si>
  <si>
    <t>767995116</t>
  </si>
  <si>
    <t>Montáž atypických zámečnických konstrukcí hmotnosti do 250 kg</t>
  </si>
  <si>
    <t>660473789</t>
  </si>
  <si>
    <t>31,5*3*1,2 "posilovací konstrukce L1.22</t>
  </si>
  <si>
    <t>682</t>
  </si>
  <si>
    <t>14031023R1</t>
  </si>
  <si>
    <t>posilovací konstrukce z ocelových trubek, povrchová úprava chromovaná ocel, včetně pomocného a kotevního materiálu</t>
  </si>
  <si>
    <t>896025591</t>
  </si>
  <si>
    <t>683</t>
  </si>
  <si>
    <t>Dekorační plastika kovaná, nástěnná - včetně kotevních prvků a montáže</t>
  </si>
  <si>
    <t>-928494779</t>
  </si>
  <si>
    <t>684</t>
  </si>
  <si>
    <t>742420021</t>
  </si>
  <si>
    <t>Montáž antenního stožáru včetně upevňovacího materiálu</t>
  </si>
  <si>
    <t>-1556529522</t>
  </si>
  <si>
    <t>685</t>
  </si>
  <si>
    <t>74242R01</t>
  </si>
  <si>
    <t>stožár anténní jednodílný l=3 m</t>
  </si>
  <si>
    <t>33165973</t>
  </si>
  <si>
    <t>686</t>
  </si>
  <si>
    <t>76782113R1</t>
  </si>
  <si>
    <t>Montáž vestavěného recepčního pultu</t>
  </si>
  <si>
    <t>-1604763047</t>
  </si>
  <si>
    <t>687</t>
  </si>
  <si>
    <t>76798R001</t>
  </si>
  <si>
    <t>recepční pult - svařovaná ocelová konstrukce, plechové police, pracovní desky HPL, rozměr 650x3582x1150 mm, specifikace dle PD</t>
  </si>
  <si>
    <t>-480033710</t>
  </si>
  <si>
    <t>688</t>
  </si>
  <si>
    <t>998767103</t>
  </si>
  <si>
    <t>Přesun hmot tonážní pro zámečnické konstrukce v objektech v do 24 m</t>
  </si>
  <si>
    <t>760898859</t>
  </si>
  <si>
    <t>771</t>
  </si>
  <si>
    <t>Podlahy z dlaždic</t>
  </si>
  <si>
    <t>689</t>
  </si>
  <si>
    <t>771111011</t>
  </si>
  <si>
    <t>Vysátí podkladu před pokládkou dlažby</t>
  </si>
  <si>
    <t>-562901109</t>
  </si>
  <si>
    <t>86,44+65,24+(11-1,2*1,8)+(20,15-0,6*1,8) "vstupni hala a krcek, zádveří, vnější podesta</t>
  </si>
  <si>
    <t>3,62*23+4,06+3,19 "F2.1 1NP</t>
  </si>
  <si>
    <t>3 "0.37a 1NP krcek</t>
  </si>
  <si>
    <t>4,08+3,16+18,82+3,73 "1PP</t>
  </si>
  <si>
    <t>690</t>
  </si>
  <si>
    <t>771121011</t>
  </si>
  <si>
    <t>Nátěr penetrační na podlahu</t>
  </si>
  <si>
    <t>-1582984891</t>
  </si>
  <si>
    <t>691</t>
  </si>
  <si>
    <t>771121015</t>
  </si>
  <si>
    <t>Nátěr kontaktní pro nesavé podklady na podlahu</t>
  </si>
  <si>
    <t>2048131837</t>
  </si>
  <si>
    <t>632,63 "penetrace pod HI stěrku</t>
  </si>
  <si>
    <t>692</t>
  </si>
  <si>
    <t>771161022</t>
  </si>
  <si>
    <t>Montáž profilu pro schodové hrany nebo ukončení dlažby</t>
  </si>
  <si>
    <t>-941933713</t>
  </si>
  <si>
    <t>0,9*4+0,96*18 "spádový profil sprchy 6. NP</t>
  </si>
  <si>
    <t>0,7*(13*2+1)*4 "spádový profil sprchy 2-5 NP</t>
  </si>
  <si>
    <t>0,7*(22+3) "spádový profil sprchy 1NP</t>
  </si>
  <si>
    <t>693</t>
  </si>
  <si>
    <t>5905413R1</t>
  </si>
  <si>
    <t>profil spádový pro přechod rovné a spádované plochy broušená nerez</t>
  </si>
  <si>
    <t>849426625</t>
  </si>
  <si>
    <t>113,98*1,03 'Přepočtené koeficientem množství</t>
  </si>
  <si>
    <t>694</t>
  </si>
  <si>
    <t>771474113</t>
  </si>
  <si>
    <t>Montáž soklů z dlaždic keramických rovných flexibilní lepidlo v do 120 mm</t>
  </si>
  <si>
    <t>196254004</t>
  </si>
  <si>
    <t>23,09+7,56*2+24,55-0,8*2-0,9 "0.34</t>
  </si>
  <si>
    <t>45,58+1,64-(3,06+2,45+3,75+1,44+4,73+2,25+3,85) "0.35</t>
  </si>
  <si>
    <t>0,63+3,26 "0.36</t>
  </si>
  <si>
    <t>2,43+0,83+2,45 "vnejsi podesta</t>
  </si>
  <si>
    <t>Součet "vstup a krček</t>
  </si>
  <si>
    <t>695</t>
  </si>
  <si>
    <t>59761009</t>
  </si>
  <si>
    <t>sokl-dlažba keramická slinutá hladká do interiéru i exteriéru 600x95mm</t>
  </si>
  <si>
    <t>-4454732</t>
  </si>
  <si>
    <t>95,55*1,84 'Přepočtené koeficientem množství</t>
  </si>
  <si>
    <t>696</t>
  </si>
  <si>
    <t>771574261</t>
  </si>
  <si>
    <t>Montáž podlah keramických velkoformát pro mechanické zatížení protiskluzných lepených flexibilním lepidlem do 4 ks/ m2</t>
  </si>
  <si>
    <t>62645111</t>
  </si>
  <si>
    <t>697</t>
  </si>
  <si>
    <t>59761415</t>
  </si>
  <si>
    <t>dlažba velkoformátová keramická slinutá protiskluzná do interiéru i exteriéru pro vysoké mechanické namáhání přes 2 do 4ks/m2</t>
  </si>
  <si>
    <t>-692038345</t>
  </si>
  <si>
    <t>179,59*1,15 'Přepočtené koeficientem množství</t>
  </si>
  <si>
    <t>698</t>
  </si>
  <si>
    <t>771574262</t>
  </si>
  <si>
    <t>Montáž podlah keramických velkoformát pro mechanické zatížení protiskluzných lepených flexibilním lepidlem do 6 ks/ m2</t>
  </si>
  <si>
    <t>-288186518</t>
  </si>
  <si>
    <t>6,14*4+4,04*18+2,66 "F2.4,2.5 6NP</t>
  </si>
  <si>
    <t>(3,62*13*2+3,19)*4 "F2.1 2-5 NP</t>
  </si>
  <si>
    <t>699</t>
  </si>
  <si>
    <t>59761443</t>
  </si>
  <si>
    <t>dlažba velkoformátová keramická slinutá hladká do interiéru i exteriéru pro vysoké mechanické namáhání přes 4 do 6ks/m2</t>
  </si>
  <si>
    <t>1060025514</t>
  </si>
  <si>
    <t>612,48*1,15 'Přepočtené koeficientem množství</t>
  </si>
  <si>
    <t>700</t>
  </si>
  <si>
    <t>771577111</t>
  </si>
  <si>
    <t>Příplatek k montáži podlah keramických lepených flexibilním lepidlem za plochu do 5 m2</t>
  </si>
  <si>
    <t>625784537</t>
  </si>
  <si>
    <t>4,08+3,16+3,73 "1PP</t>
  </si>
  <si>
    <t>701</t>
  </si>
  <si>
    <t>771591112</t>
  </si>
  <si>
    <t>Izolace pod dlažbu nátěrem nebo stěrkou ve dvou vrstvách</t>
  </si>
  <si>
    <t>2033041875</t>
  </si>
  <si>
    <t>(3,62*2*13+3,19)*4 "F2.1 2-5 NP</t>
  </si>
  <si>
    <t>20,15 "vnější podesta</t>
  </si>
  <si>
    <t>702</t>
  </si>
  <si>
    <t>771591115</t>
  </si>
  <si>
    <t>Podlahy spárování silikonem</t>
  </si>
  <si>
    <t>-1535526222</t>
  </si>
  <si>
    <t>95,55 "sokl</t>
  </si>
  <si>
    <t>703</t>
  </si>
  <si>
    <t>771591264</t>
  </si>
  <si>
    <t>Izolace těsnícími pásy mezi podlahou a stěnou</t>
  </si>
  <si>
    <t>1651221080</t>
  </si>
  <si>
    <t>(10,32-0,9*2)*4+(8,95-0,7)*18+(6,9-0,7) "6. NP</t>
  </si>
  <si>
    <t>((8,41-0,7)*13*2+(7,83-0,7))*4 "2-5 NP</t>
  </si>
  <si>
    <t>(8,41-0,7)*23+8,51-0,7+7,83-0,7 "1NP</t>
  </si>
  <si>
    <t>4,98+5,1-0,7*2-0,6 "krcek WC</t>
  </si>
  <si>
    <t>9,02-0,7+10,04-0,7+8,83-0,7 "1PP</t>
  </si>
  <si>
    <t>704</t>
  </si>
  <si>
    <t>998771103</t>
  </si>
  <si>
    <t>Přesun hmot tonážní pro podlahy z dlaždic v objektech v do 24 m</t>
  </si>
  <si>
    <t>-1127287594</t>
  </si>
  <si>
    <t>776</t>
  </si>
  <si>
    <t>Podlahy povlakové</t>
  </si>
  <si>
    <t>705</t>
  </si>
  <si>
    <t>776111311</t>
  </si>
  <si>
    <t>Vysátí podkladu povlakových podlah</t>
  </si>
  <si>
    <t>-928467718</t>
  </si>
  <si>
    <t>2485,130 "2-5 NP</t>
  </si>
  <si>
    <t>586,44 "1NP</t>
  </si>
  <si>
    <t>23,42 "1NP krcek</t>
  </si>
  <si>
    <t>470,8 "1PP</t>
  </si>
  <si>
    <t>706</t>
  </si>
  <si>
    <t>776121111</t>
  </si>
  <si>
    <t>Vodou ředitelná penetrace savého podkladu povlakových podlah ředěná v poměru 1:3</t>
  </si>
  <si>
    <t>-1186113780</t>
  </si>
  <si>
    <t>624,610 "F1.6, 6. NP</t>
  </si>
  <si>
    <t>707</t>
  </si>
  <si>
    <t>776141122</t>
  </si>
  <si>
    <t>Vyrovnání podkladu povlakových podlah stěrkou pevnosti 30 MPa tl 5 mm</t>
  </si>
  <si>
    <t>731081357</t>
  </si>
  <si>
    <t>((12,71+4,36)*23+(13,33+4,36)*3+(4,33+10,13))*4 "pokoje 2-5NP</t>
  </si>
  <si>
    <t>(102,8+8,73+5,12)*4 "chodba a podesty 2-5NP</t>
  </si>
  <si>
    <t>44,86*3+21,49+14,43+7,47 "spol. míst. 2-5NP</t>
  </si>
  <si>
    <t>708</t>
  </si>
  <si>
    <t>776201811</t>
  </si>
  <si>
    <t>Demontáž lepených povlakových podlah bez podložky ručně</t>
  </si>
  <si>
    <t>1241118484</t>
  </si>
  <si>
    <t>(12,79*2+4,8*2+5,32)*13*4+4,09*0,2*3*4 "bunky 2-5NP</t>
  </si>
  <si>
    <t>10,74*3+9,16+44,74*4 "za vytahem a spol.mist. 2-5NP</t>
  </si>
  <si>
    <t>(12,79*2+4,8*2+5,32)*10+4,09*0,2*2 "bunky 1NP</t>
  </si>
  <si>
    <t>(17,10+16,11+3,89)+(12,78+4,76+1,97)+(12,75+5,11+1,73)+(13+4,72+2,72)+(10,74) "pokoje 1NP</t>
  </si>
  <si>
    <t>8,81 "recepce</t>
  </si>
  <si>
    <t>42,78+11,88+2,82+11,32+17,04+3,91+16,43+3,91+43,19+42,94+42,89 "1PP mistnosti vychod</t>
  </si>
  <si>
    <t>20,9+21,05+21,1+2,32"1PP mistnosti zapad</t>
  </si>
  <si>
    <t>709</t>
  </si>
  <si>
    <t>776221111</t>
  </si>
  <si>
    <t>Lepení pásů z PVC standardním lepidlem</t>
  </si>
  <si>
    <t>1740416631</t>
  </si>
  <si>
    <t>8,81*6+9,24*2 "F1.7 vestavná patra</t>
  </si>
  <si>
    <t>5,04 "F1.8 mezpodesta</t>
  </si>
  <si>
    <t>27,676 "F1.10 7.NP</t>
  </si>
  <si>
    <t>Mezisoučet 6-7 NP</t>
  </si>
  <si>
    <t>((12,71+4,36)*23+(13,33+4,36)*3+(4,33+10,13))*4 "F1.1 pokoje 2-5NP</t>
  </si>
  <si>
    <t>(102,8+8,73+5,12)*4 "F1.2 chodba a podesty 2-5NP</t>
  </si>
  <si>
    <t>44,86*2+21,49+14,43+7,47 "F1.1 spol. míst. 2-4NP</t>
  </si>
  <si>
    <t>(12,71+4,36)*21+(13,33+4,36)*2+(10,13+4,33)+(4,07+13,05+21,93) "F1.1 pokoje 1NP</t>
  </si>
  <si>
    <t>125,23+8,73+5,12"F1.2 chodba a pod. 1NP</t>
  </si>
  <si>
    <t>8,97 "F1.1 krcek</t>
  </si>
  <si>
    <t>(21,09-4,47-1,57)+(20,17-4,97)+(43,32-3,33-1,85)+(42,77-0,97)+(42,89-0,88)+(14,63-0,33)+ (21,05-1,44)+21,1+(86,16-0,44)+(20,67-1,58) "F1.1 1PP</t>
  </si>
  <si>
    <t>(2,32-0,79) "F1.1 1PP pokr.</t>
  </si>
  <si>
    <t>3,45+11,33+4,47+4,97+2,60+12,40+13,56+2,37 "F1.2 1PP</t>
  </si>
  <si>
    <t xml:space="preserve">17,09+13,04 "F1.2 chodba 1PP </t>
  </si>
  <si>
    <t>1,57+(3,33+1,85)+0,97+0,88+0,33+1,44+0,44+1,58+0,79 "F1.3 PP</t>
  </si>
  <si>
    <t>25,9+64,02-30,13 "F1.4 chodba 1PP</t>
  </si>
  <si>
    <t>710</t>
  </si>
  <si>
    <t>28411011R1</t>
  </si>
  <si>
    <t>PVC heterogenní zátěžová akustické antibakteriální tl 3,00mm, nášlapná vrstva 0,70 mm, R10, zátěž 34/43, otlak do 0,06 mm, útlum 15dB, Bfl S1</t>
  </si>
  <si>
    <t>-54304248</t>
  </si>
  <si>
    <t>4250,596*1,02 'Přepočtené koeficientem množství</t>
  </si>
  <si>
    <t>776223111</t>
  </si>
  <si>
    <t>Spoj povlakových podlahovin z PVC svařováním za tepla</t>
  </si>
  <si>
    <t>714214719</t>
  </si>
  <si>
    <t>617,410 "spoj PVC soklu</t>
  </si>
  <si>
    <t>0,9*8+2,2 "bezbariérové prahy</t>
  </si>
  <si>
    <t>Mezisoučet "F1.6 v 6.NP</t>
  </si>
  <si>
    <t>74,34 "F1.7 spoj PVC soklu</t>
  </si>
  <si>
    <t>6,4 "F1.8 spoj PVC soklu</t>
  </si>
  <si>
    <t>37,07 "F1.10 spoj PVC soklu</t>
  </si>
  <si>
    <t>1,4*16*2 "schodiště navaření lišt</t>
  </si>
  <si>
    <t>2525,86 "spoj soklu 2-5NP</t>
  </si>
  <si>
    <t>1,4*2*(16*5+3) "schodiště navaření lišt</t>
  </si>
  <si>
    <t>0,9*3+1,6*3+0,8*4+2,2*4 "v mistě prahů 2-5NP</t>
  </si>
  <si>
    <t>600,38 "spoj soklu 1 NP</t>
  </si>
  <si>
    <t>0,8*2+0,8*1+2,2 "prahy 1NP</t>
  </si>
  <si>
    <t>23,22 "spoj soklu 1NP krcek</t>
  </si>
  <si>
    <t>0,8*2 "prahy krček</t>
  </si>
  <si>
    <t>385,16 "spoj soklu 1PP</t>
  </si>
  <si>
    <t>2,0+1,45+0,8*3 "prahy 1PP</t>
  </si>
  <si>
    <t>776301811</t>
  </si>
  <si>
    <t>Odstranění lepených podlahovin bez podložky ze schodišťových stupňů</t>
  </si>
  <si>
    <t>-2048045862</t>
  </si>
  <si>
    <t>(0,1725+0,272)*1,4*(16*5+3) "schody vnitrni</t>
  </si>
  <si>
    <t>776321111</t>
  </si>
  <si>
    <t>Montáž podlahovin z PVC na stupnice šířky do 300 mm</t>
  </si>
  <si>
    <t>714184898</t>
  </si>
  <si>
    <t>1,4*16 "F1.9 nové schodiště</t>
  </si>
  <si>
    <t>1,4*16*5+1,4*3 "F1.1 pův schodiště</t>
  </si>
  <si>
    <t>2009676432</t>
  </si>
  <si>
    <t>138,6*0,32 'Přepočtené koeficientem množství</t>
  </si>
  <si>
    <t>715</t>
  </si>
  <si>
    <t>776321211</t>
  </si>
  <si>
    <t>Montáž podlahovin z PVC na podstupnice výšky do 200 mm</t>
  </si>
  <si>
    <t>323003721</t>
  </si>
  <si>
    <t>1,4*16</t>
  </si>
  <si>
    <t>1,4*(16*5+3)</t>
  </si>
  <si>
    <t>716</t>
  </si>
  <si>
    <t>419674207</t>
  </si>
  <si>
    <t>138,6*0,175*1,1</t>
  </si>
  <si>
    <t>717</t>
  </si>
  <si>
    <t>776410811</t>
  </si>
  <si>
    <t>Odstranění soklíků a lišt pryžových nebo plastových</t>
  </si>
  <si>
    <t>1964512235</t>
  </si>
  <si>
    <t>(0,71+6,5+3,28+3,75+0,32+3,75+3,28+6,5+0,71+0,1*6)*13*4+0,16*3*4 "bunky 2-5 NP</t>
  </si>
  <si>
    <t>(6,5*2+3,28+0,32*3+1,73)*4 "za vytahem 2-5NP</t>
  </si>
  <si>
    <t>(6,5*2+0,14*4+7,06+1,05*2+0,88+3,2+0,42*2+0,32*2)*4 "spol.míst. 2-5NP</t>
  </si>
  <si>
    <t>(0,71+6,5+3,28+3,75+0,32+3,75+3,28+6,5+0,71+0,1*6)*11+0,16*2 "bunky+0.23,0.24</t>
  </si>
  <si>
    <t>4,71+0,32+3,41+1,04+1,04+3,46+4,71 "0.09 a 0.10</t>
  </si>
  <si>
    <t>(3,46+3,28+0,32+2,64)+(3,75*2+3,54+3,65+1,29+0,1) "0.27 a 0.26</t>
  </si>
  <si>
    <t xml:space="preserve">9,7-0,8-0,6 </t>
  </si>
  <si>
    <t>10,15+28,1-0,8*2+1,48+10,54+4,04-0,8+13,7+6-0,8+13,58+5,92-0,8+7,14+3,36+2,72+28,38-1,45+1,48+28,18-1,45+1,48+28,14+1,48-1,45 "1PP mist. vychod</t>
  </si>
  <si>
    <t>12,04-0,8+19,56-0,8+19,6-0,8+6,22-1,45 "1PP mist. zapad</t>
  </si>
  <si>
    <t>718</t>
  </si>
  <si>
    <t>776421111</t>
  </si>
  <si>
    <t>Montáž obvodových lišt lepením</t>
  </si>
  <si>
    <t>-1576248183</t>
  </si>
  <si>
    <t>-(3,28*2+1,2+0,9*8+0,8*(19+3)+0,7*1+1,8*2+1,31) "dveře odpočet</t>
  </si>
  <si>
    <t>-(0,9*2*8+(0,8+0,7)*(10+8)) "dveře odpočet</t>
  </si>
  <si>
    <t>9,19*6+9,6*2 "F1.7 vestavná patra</t>
  </si>
  <si>
    <t>6,4 "F1.8 mezpod.</t>
  </si>
  <si>
    <t>17,86-0,8+17,59-0,8*2+1,81*2+0,6*2-0,8 "F1.10 7.NP</t>
  </si>
  <si>
    <t>Mezisoučet 7.NP</t>
  </si>
  <si>
    <t>(20,1*23+20,56*3-0,8*26-0,7*26)*4 "pokoje 2-5 NP</t>
  </si>
  <si>
    <t>(9,04+14,43-0,8*3-0,7)*4 "za vytahem 2-5 NP</t>
  </si>
  <si>
    <t>(115,21+15,64-(0,8*27+1,2+0,9+3,28+1,31+1,6))*3 "chodba 2,4,5 NP</t>
  </si>
  <si>
    <t>115,21+15,64-(0,8*27+1,2+0,9+3,28+1,31+0,9*3) "chodba 3NP</t>
  </si>
  <si>
    <t>(29,58+1,48-1,6)*2+12,81+20,3+12,39-0,9*3 "spol. míst</t>
  </si>
  <si>
    <t>(20,1*21+20,56*2-0,8*23-0,7*23) "pokoje 1NP</t>
  </si>
  <si>
    <t>(20,05+14,64+9,1-0,8*5-0,7)+(9,04+14,43-0,8*3-0,7) "0.10, 0.27</t>
  </si>
  <si>
    <t>129,11-0,8*27-0,8-1,2-1,31-3,11-3,28+(19,18-3,28-1,51) "chodba 1NP</t>
  </si>
  <si>
    <t>9,47+12,25+6,2-0,8*5-0,7</t>
  </si>
  <si>
    <t>(9,98+13,48-0,8*3-0,7)+(19,84-0,8)+(20,7-0,8)+(18,86-2)+(28,38+1,48-1,45)+(28,18+2,27-1,45)+(29,08+1,48-1,45*2)+(7,2+14,17-0,8*3-0,7) "1PP pokoje V</t>
  </si>
  <si>
    <t>(19,12-0,8)+(19,56-0,8)+(19,6-0,8)+(14,83+6,55-0,8*3-0,7)+(45,04+1,48*3-0,8)+(6,22-0,8) "1PP pokoje Z</t>
  </si>
  <si>
    <t>(31,83-0,8*4-1,45*4-0,8)+(73,27-1,45*6-2,0-0,8*9) "1PP chodba</t>
  </si>
  <si>
    <t>719</t>
  </si>
  <si>
    <t>6975120R1</t>
  </si>
  <si>
    <t>lišta kobercová ukončovací stěnová 50x7mm elox. Al</t>
  </si>
  <si>
    <t>-1886078896</t>
  </si>
  <si>
    <t>4269,84*1,02 'Přepočtené koeficientem množství</t>
  </si>
  <si>
    <t>720</t>
  </si>
  <si>
    <t>776421211</t>
  </si>
  <si>
    <t>Montáž schodišťových samolepících lišt</t>
  </si>
  <si>
    <t>1146688946</t>
  </si>
  <si>
    <t>28342170</t>
  </si>
  <si>
    <t>hrana schodová z PVC 45x42x2,5mm</t>
  </si>
  <si>
    <t>-146247729</t>
  </si>
  <si>
    <t>138,6*1,02 'Přepočtené koeficientem množství</t>
  </si>
  <si>
    <t>722</t>
  </si>
  <si>
    <t>776421312</t>
  </si>
  <si>
    <t>Montáž přechodových šroubovaných lišt</t>
  </si>
  <si>
    <t>-1266786786</t>
  </si>
  <si>
    <t>0,9*8+0,7*19 "dveře do koupelen 6.NP</t>
  </si>
  <si>
    <t>0,7*27*4 "dveře do koupelen 2-5 NP</t>
  </si>
  <si>
    <t>0,7*25 "dveře do koupelen 1NP</t>
  </si>
  <si>
    <t>3,11 "chodba do krčku 1NP</t>
  </si>
  <si>
    <t>0,7+0,8+3,705+2,405 "krček dveře a recepce</t>
  </si>
  <si>
    <t>0,7*3 "1PP dveře do koup.</t>
  </si>
  <si>
    <t>723</t>
  </si>
  <si>
    <t>55343120R1</t>
  </si>
  <si>
    <t>profil přechodový nerez vrtaný 30mm</t>
  </si>
  <si>
    <t>868189294</t>
  </si>
  <si>
    <t>126,42*1,02 'Přepočtené koeficientem množství</t>
  </si>
  <si>
    <t>724</t>
  </si>
  <si>
    <t>776421711</t>
  </si>
  <si>
    <t>Vložení nařezaných pásků z podlahoviny do lišt</t>
  </si>
  <si>
    <t>1891292574</t>
  </si>
  <si>
    <t>4269,84 "obvodova lista</t>
  </si>
  <si>
    <t>1380837828</t>
  </si>
  <si>
    <t xml:space="preserve">4269,84*0,08*1,1 </t>
  </si>
  <si>
    <t>726</t>
  </si>
  <si>
    <t>776430811</t>
  </si>
  <si>
    <t>Odstranění hran schodišťových</t>
  </si>
  <si>
    <t>2019179051</t>
  </si>
  <si>
    <t>1,4*16*5+1,4*3 "vnitrni schody</t>
  </si>
  <si>
    <t>776991821</t>
  </si>
  <si>
    <t>Odstranění lepidla ručně z podlah</t>
  </si>
  <si>
    <t>1130098757</t>
  </si>
  <si>
    <t>728</t>
  </si>
  <si>
    <t>776991822</t>
  </si>
  <si>
    <t>Odstranění lepidla ručně ze schodišťových stupňů</t>
  </si>
  <si>
    <t>-1756105495</t>
  </si>
  <si>
    <t>729</t>
  </si>
  <si>
    <t>998776103</t>
  </si>
  <si>
    <t>Přesun hmot tonážní pro podlahy povlakové v objektech v do 24 m</t>
  </si>
  <si>
    <t>-1020007592</t>
  </si>
  <si>
    <t>781</t>
  </si>
  <si>
    <t>Dokončovací práce - obklady</t>
  </si>
  <si>
    <t>730</t>
  </si>
  <si>
    <t>781121011</t>
  </si>
  <si>
    <t>Nátěr penetrační na stěnu</t>
  </si>
  <si>
    <t>-1129873336</t>
  </si>
  <si>
    <t>24,536 "obklad kuchyne</t>
  </si>
  <si>
    <t>2512,071 "obklad koupelny</t>
  </si>
  <si>
    <t>81,093+8,894 "zrcadla</t>
  </si>
  <si>
    <t>731</t>
  </si>
  <si>
    <t>781131112</t>
  </si>
  <si>
    <t>Izolace pod obklad nátěrem nebo stěrkou ve dvou vrstvách</t>
  </si>
  <si>
    <t>914921838</t>
  </si>
  <si>
    <t>((8,95-0,7)*0,1+(0,625+0,445)*0,9+0,88*1,4+(0,29+0,96+0,96+0,6)*2,18)*18 "koupelny 6NP sokl a zařizov. předm.</t>
  </si>
  <si>
    <t>((10,32-0,9*2)*0,1+(1,5+1,5)*2,18+(1,2+0,18+0,28)*1,4+(0,92+1,67)*0,9)*4 "koupelny bezbar 6NP sokl a zařiz.</t>
  </si>
  <si>
    <t>(6,9-0,7)*0,1+(0,58+1,725)*0,9+1,8*1,4 "5.25b sokl a zařiz.</t>
  </si>
  <si>
    <t>(1,2+0,475)*1,2 "umyvadlo 5.25</t>
  </si>
  <si>
    <t>1,8*1,6*2 " 5.23 dřezy</t>
  </si>
  <si>
    <t>Mezisoučet "6.NP</t>
  </si>
  <si>
    <t>((6,375+0,68-0,7)*0,1+(0,905+0,8+0,205)*2,18+(0,47+1,495)*0,9+0,87*0,5)*26*4 "koup. 2-5NP</t>
  </si>
  <si>
    <t>((8,24-0,7)*0,1+0,8*2*2,18+1,43*0,9+0,57*1,4+0,8*0,22)*4 "za vytahem</t>
  </si>
  <si>
    <t>1,8*1,6*2 "2.27 dřezy</t>
  </si>
  <si>
    <t>((6,375+0,68-0,7)*0,1+(0,905+0,8+0,205)*2,18+(0,47+1,495)*0,9+0,87*0,5)*23 "koup. 1NP</t>
  </si>
  <si>
    <t>((8,24-0,7)*0,1+0,8*2*2,18+1,43*0,9+0,57*1,4+0,8*0,22) "za vytahem 1NP</t>
  </si>
  <si>
    <t>((8,99-0,7)*0,1+(0,905+0,82)*2,18+0,205*0,9+1,17*0,9+1,49*(0,9+0,205+0,6))+1,2*0,55 "apartman 1NP koupelna a drez</t>
  </si>
  <si>
    <t>Mezisoučet 1NP koupelny</t>
  </si>
  <si>
    <t>(5,1+4,98-0,6*3)*0,1+1,13*0,9+1,22*1,5+0,57*1,2 "WC recepce, drez recepce</t>
  </si>
  <si>
    <t>(9,33-0,7)*0,1+0,83*3*1,9+(0,89+1,175+0,16)*1,1+0,45+1,2*0,4 "S01</t>
  </si>
  <si>
    <t>(0,96+1,2)*2+1,2*0,45+1,7*2+0,45*0,8+0,45*1,35+0,96*1,6 "S02b, S09, S21</t>
  </si>
  <si>
    <t>(10,35-0,7)*0,1+(0,92*2+0,83)*1,9+(0,6+0,985+0,6)*1,5+1,9*1,2 "S10b</t>
  </si>
  <si>
    <t>(9,72-0,7)*0,1+(0,82+0,84+0,82)*1,9+(1,72+0,85)*1,1+0,6*1,5+1,2*(0,15+0,4) "S16b</t>
  </si>
  <si>
    <t>(19,1-0,8)*0,1+(0,625+1,3)*1,5 "S17</t>
  </si>
  <si>
    <t>732</t>
  </si>
  <si>
    <t>781131232</t>
  </si>
  <si>
    <t>Izolace pod obklad těsnícími pásy pro styčné nebo dilatační spáry</t>
  </si>
  <si>
    <t>-2027893969</t>
  </si>
  <si>
    <t>(2,18*2+1,5+1+0,1*4+0,85)*18 "kouty a rohy, pokoje 6NP</t>
  </si>
  <si>
    <t>(2,18+1,5*2+1+0,1*4)*4 "kouty a rohy, pokoje bezbar 6.NP</t>
  </si>
  <si>
    <t>1,47+1*3+1,5+0,1*3+1,2 "kouty a rohy 5.25b a 5.25</t>
  </si>
  <si>
    <t>(3*2,18+0,5+0,9*2+0,8+0,1*8)*26*4 "koup. 2-5NP</t>
  </si>
  <si>
    <t>(2*2,18+1,43+0,9+1,4+0,1*8)*4 "za vytahem</t>
  </si>
  <si>
    <t>(3*2,18+0,5+0,9*2+0,8+0,1*8)*23 "koup 1NP</t>
  </si>
  <si>
    <t>(2*2,18+1,43+0,9+1,4+0,1*2) "za vytahem 1NP</t>
  </si>
  <si>
    <t>(2,28+1*5+1,6+1,2+1,49+0,205+0,1) "apartman 1NP</t>
  </si>
  <si>
    <t>0,1*12+0,9*2+1,5*2 "WC recepce</t>
  </si>
  <si>
    <t>0,1*8+1,92+0,83*2+0,98+1,175+0,315*2+1,1*4+0,4 "S01b</t>
  </si>
  <si>
    <t>(1,2*3+0,45+0,8)+(1,35+0,8) "S02, S09</t>
  </si>
  <si>
    <t>0,1*8+1,9*2+1,1*2+1,9+1,5*2 "S10</t>
  </si>
  <si>
    <t>0,1*8+1,9*2+1,1*3+0,4+1,72+0,85+0,15 "S16</t>
  </si>
  <si>
    <t>781474111</t>
  </si>
  <si>
    <t>Montáž obkladů vnitřních keramických hladkých do 9 ks/m2 lepených flexibilním lepidlem</t>
  </si>
  <si>
    <t>436183608</t>
  </si>
  <si>
    <t>6,82*1,6 "6 NP spol. kuchyne</t>
  </si>
  <si>
    <t>6,73*1,6 "3NP spol. kuchyne</t>
  </si>
  <si>
    <t>2*0,55 "obklad kuch. apartman 1NP</t>
  </si>
  <si>
    <t>3,08*0,57 "obklad kuch. recepce</t>
  </si>
  <si>
    <t>734</t>
  </si>
  <si>
    <t>59761001R1</t>
  </si>
  <si>
    <t>obklad keramický hladký přes 6 do 9ks/m2, slinutý obklad tl. 10 mm</t>
  </si>
  <si>
    <t>1674346664</t>
  </si>
  <si>
    <t>24,536*1,1 'Přepočtené koeficientem množství</t>
  </si>
  <si>
    <t>735</t>
  </si>
  <si>
    <t>781474113</t>
  </si>
  <si>
    <t>Montáž obkladů vnitřních keramických hladkých do 19 ks/m2 lepených flexibilním lepidlem</t>
  </si>
  <si>
    <t>663184359</t>
  </si>
  <si>
    <t>(10,325*2,28-0,9*1,97*2+(0,3*2+0,2*2)*0,1*2)*4 "bezbar koup. 6NP</t>
  </si>
  <si>
    <t>(8,95*2,28+0,29*2*1,28+0,29*0,845-0,7*1,97+(0,145*2+0,27*2)*0,065*2)*18 "koup. 6.NP</t>
  </si>
  <si>
    <t>(6,9*2,28+0,275*1,28*2+0,275*1,47-0,7*1,97)+(1,23+0,485)*1,2 "5.25, 5.25b</t>
  </si>
  <si>
    <t>-0,55*0,97*18 "odpoč. zrcadla 6.NP</t>
  </si>
  <si>
    <t>Mezisoučet 6.NP koupelny</t>
  </si>
  <si>
    <t>((6,375+0,68)*2,28-0,7*1,97+(0,3+0,25)*0,07*2*2+0,625*0,2)*26*4 "koup. 2-5NP</t>
  </si>
  <si>
    <t>-0,55*0,97*27*4 "odpočet zrcadla 2-5 NP</t>
  </si>
  <si>
    <t>(8,24*2,28+1,41*0,22-0,7*1,97)*4 "za vytahem</t>
  </si>
  <si>
    <t>Mezisoučet 2-5 NP koupelny</t>
  </si>
  <si>
    <t>((6,375+0,68)*2,28-0,7*1,97+(0,3+0,25)*0,07*2*2+0,625*0,2)*23 "koup. 1NP</t>
  </si>
  <si>
    <t>-0,55*0,97*25 "odpočet zrcadla 1 NP</t>
  </si>
  <si>
    <t>(8,24*2,28+1,41*0,22-0,7*1,97) "za vytahem</t>
  </si>
  <si>
    <t>(8,99*2,28+1,49*0,205+1,18*0,205-0,7*1,97) "apartman 1NP koupelna</t>
  </si>
  <si>
    <t>(5,1+4,98-0,6*3)*2 "WC recepce</t>
  </si>
  <si>
    <t>-0,55*0,97 "odpočet zrcadlo</t>
  </si>
  <si>
    <t>(9,33*2-0,7*1,97+0,46)+((0,96+1,2)*2+1,2*0,45)+(1,7*2+0,45*0,8+0,45*1,35)+(10,35*2-0,7*1,97+1,9*0,155) "1PP obklady vychod</t>
  </si>
  <si>
    <t>(9,72*2-0,7*1,97+0,55)+(19,1*2-0,8*1,97+4,265*0,225)+(0,96*2) "1PP obklady zapad</t>
  </si>
  <si>
    <t>736</t>
  </si>
  <si>
    <t>59761071R1</t>
  </si>
  <si>
    <t>obklad keramický hladký přes 12 do 19ks/m2, slinutý obklad tl. 10 mm</t>
  </si>
  <si>
    <t>1349291692</t>
  </si>
  <si>
    <t>2512,071*1,1 'Přepočtené koeficientem množství</t>
  </si>
  <si>
    <t>737</t>
  </si>
  <si>
    <t>781491011</t>
  </si>
  <si>
    <t>Montáž zrcadel plochy do 1 m2 lepených silikonovým tmelem na podkladní omítku</t>
  </si>
  <si>
    <t>1096855114</t>
  </si>
  <si>
    <t>0,55*0,97*18 "zrcadla 6. NP</t>
  </si>
  <si>
    <t>0,55*0,97*27*4 "2-5 NP</t>
  </si>
  <si>
    <t>0,55*0,97*25 "1NP</t>
  </si>
  <si>
    <t>0,55*0,97 "WC recepce</t>
  </si>
  <si>
    <t>738</t>
  </si>
  <si>
    <t>63465122</t>
  </si>
  <si>
    <t>zrcadlo nemontované čiré tl 3mm max rozměr 3210x2250mm</t>
  </si>
  <si>
    <t>1516774993</t>
  </si>
  <si>
    <t>81,093*1,1 'Přepočtené koeficientem množství</t>
  </si>
  <si>
    <t>739</t>
  </si>
  <si>
    <t>781491012</t>
  </si>
  <si>
    <t>Montáž zrcadel plochy přes 1 m2 lepených silikonovým tmelem na podkladní omítku</t>
  </si>
  <si>
    <t>-147686677</t>
  </si>
  <si>
    <t>8,894 "zrcadlo posilovna</t>
  </si>
  <si>
    <t>740</t>
  </si>
  <si>
    <t>63465124</t>
  </si>
  <si>
    <t>zrcadlo nemontované čiré tl 4mm max rozměr 3210x2250mm</t>
  </si>
  <si>
    <t>-1532105856</t>
  </si>
  <si>
    <t>8,894*1,1 'Přepočtené koeficientem množství</t>
  </si>
  <si>
    <t>741</t>
  </si>
  <si>
    <t>781494111R1</t>
  </si>
  <si>
    <t>Profily z broušeného AL rohové lepené flexibilním lepidlem</t>
  </si>
  <si>
    <t>-1461146782</t>
  </si>
  <si>
    <t>(2,28*8+(0,3*4+0,25*4+0,1*4)*2)*4 "6NP bezbar, koup</t>
  </si>
  <si>
    <t>(2,28*10+0,635+0,2+(0,145*4+0,25*4+0,65*4)*2)*18 "6NP koup.</t>
  </si>
  <si>
    <t>1,2+2,28*8+1,47 "5.25+5.25b</t>
  </si>
  <si>
    <t>1,6*3 "kuchynka 6NP</t>
  </si>
  <si>
    <t>(2,28*6+0,205+0,625*2+(0,3*4+0,25*4+0,07*4)*2)*26*4 "2-5NP koup</t>
  </si>
  <si>
    <t>(2,28*5+1*1+1,28*3+1,43*2+0,22*2)*4 "za vytahem</t>
  </si>
  <si>
    <t>1,6 "kuchynka 3 NP</t>
  </si>
  <si>
    <t>(2,28*5+1*1+1,28*3+1,43*2+0,22*2) "za vytahem</t>
  </si>
  <si>
    <t>(2,28*6+1+1,49*2+0,205+0,22*2+1,17*2) "apartman</t>
  </si>
  <si>
    <t>(2,28*6+0,205+0,625*2+(0,3*4+0,25*4+0,07*4)*2)*23 "1NP koup</t>
  </si>
  <si>
    <t>2*12 "WC recepce</t>
  </si>
  <si>
    <t>(2*6+1,2*2+1,175+0,89+0,315*2+0,83*2+0,1*2)+(1,2*2+0,45+1,2+0,8)+(2*2+1,35+0,45*2)+(2*8+1,9+0,165*2+0,83*2+0,1*2) "1PP vychod</t>
  </si>
  <si>
    <t>(2*8+0,8+0,84*2+0,1*2+0,15+0,295+0,85+1,72)+(2*12+0,8+0,15*2+4,265*2) "1PP zapad</t>
  </si>
  <si>
    <t>742</t>
  </si>
  <si>
    <t>781494511R1</t>
  </si>
  <si>
    <t>Profily z broušeného Al ukončovací lepené flexibilním lepidlem</t>
  </si>
  <si>
    <t>-1562463153</t>
  </si>
  <si>
    <t>6,82+1,6*2 "kuchynka 6.NP</t>
  </si>
  <si>
    <t>(1,2+1,23+0,485+1,2) "5.25</t>
  </si>
  <si>
    <t>1,28*18 "hrana u poličky, koupelny 6NP</t>
  </si>
  <si>
    <t>6,73+1,6*2 "kuchynka 3.NP</t>
  </si>
  <si>
    <t>1,28*26*4 "hrana u poličky, koup. 2-5 NP</t>
  </si>
  <si>
    <t>1,28*23 "hrana u poličky koup 1NP</t>
  </si>
  <si>
    <t>0,55 "kuchynka apartman</t>
  </si>
  <si>
    <t>0,57 "kuchynka recepce</t>
  </si>
  <si>
    <t>4,98+5,1 "WC recepce horni hrana</t>
  </si>
  <si>
    <t>Mezisoučet 1NP+krcek</t>
  </si>
  <si>
    <t>9,33+(1,2+0,96+0,8)+(0,45*2+1,7+0,8)+10,35+9,72+19,1+(2+0,96) "1PP</t>
  </si>
  <si>
    <t>743</t>
  </si>
  <si>
    <t>998781103</t>
  </si>
  <si>
    <t>Přesun hmot tonážní pro obklady keramické v objektech v do 24 m</t>
  </si>
  <si>
    <t>-168232146</t>
  </si>
  <si>
    <t>783</t>
  </si>
  <si>
    <t>Dokončovací práce - nátěry</t>
  </si>
  <si>
    <t>744</t>
  </si>
  <si>
    <t>783168211</t>
  </si>
  <si>
    <t>Lakovací dvojnásobný olejový nátěr truhlářských konstrukcí s mezibroušením</t>
  </si>
  <si>
    <t>1947845953</t>
  </si>
  <si>
    <t>(0,02+0,15+0,02)*0,8*(133+19+3+5+9) "prahy 800</t>
  </si>
  <si>
    <t>(0,02+0,15+0,02)*1,45*(4+1+1+1+2) "prahy 1450</t>
  </si>
  <si>
    <t>745</t>
  </si>
  <si>
    <t>783301311</t>
  </si>
  <si>
    <t>Odmaštění zámečnických konstrukcí vodou ředitelným odmašťovačem</t>
  </si>
  <si>
    <t>1678940006</t>
  </si>
  <si>
    <t>28,5*1,05 "zábradlí schodiště stávající</t>
  </si>
  <si>
    <t>3,85*0,2*4*4 "zábradlí oken podesty trubkové</t>
  </si>
  <si>
    <t>Mezisoučet "zábradlí</t>
  </si>
  <si>
    <t>746</t>
  </si>
  <si>
    <t>783306805</t>
  </si>
  <si>
    <t>Odstranění nátěru ze zámečnických konstrukcí opálením</t>
  </si>
  <si>
    <t>1564921059</t>
  </si>
  <si>
    <t>747</t>
  </si>
  <si>
    <t>783314203</t>
  </si>
  <si>
    <t>Základní antikorozní jednonásobný syntetický samozákladující nátěr zámečnických konstrukcí</t>
  </si>
  <si>
    <t>-929077085</t>
  </si>
  <si>
    <t>"nátěr zárubní</t>
  </si>
  <si>
    <t>(0,7+1,97*2)*0,2*19 "D08</t>
  </si>
  <si>
    <t>(0,8+1,97*2)*0,2*2 "D09</t>
  </si>
  <si>
    <t>(0,8+1,97*2)*0,255*20 "D10,14</t>
  </si>
  <si>
    <t>(0,9+1,97*2)*0,255*8 "D11</t>
  </si>
  <si>
    <t>(0,9+1,97*2)*0,225*8 "D12</t>
  </si>
  <si>
    <t>Mezisoučet "zárubně 6,7NP</t>
  </si>
  <si>
    <t>(0,7+1,97*2)*0,25*136 "D01</t>
  </si>
  <si>
    <t>(0,8+1,97*2)*0,25*(9+133+3+5+1+1+9+2) "D02, D03, D15, D16, D23, D27, D28, D32</t>
  </si>
  <si>
    <t>(1,45+1,97*2)*0,25*(4+1+1+1+2) "D17, D18, D29, D/30, D/31</t>
  </si>
  <si>
    <t>(0,6+1,97*2)*0,215*1 "D20</t>
  </si>
  <si>
    <t>(0,6+1,97*2)*0,25*1 "D21</t>
  </si>
  <si>
    <t>(0,8+1,97*2)*0,215*2 "D22</t>
  </si>
  <si>
    <t>(0,9+1,97*2)*0,25*1 "D33</t>
  </si>
  <si>
    <t>Mezisoučet "zárubně 1PP-5NP</t>
  </si>
  <si>
    <t>(0,8*1,97*2)*(3+5+9)</t>
  </si>
  <si>
    <t>(1,45*1,97*2)*(4+1+1+1+2)</t>
  </si>
  <si>
    <t>Mezisoučet "nátěr ocelová křídla</t>
  </si>
  <si>
    <t>2*0,794*21 "HEA 140 sloupy</t>
  </si>
  <si>
    <t>(6,1+39,18+35,02)*0,428 "U130/45 na sloupech</t>
  </si>
  <si>
    <t>Mezisoučet "ocel nad střechou</t>
  </si>
  <si>
    <t>28,5*1,05 "zábradlí schodiště stávající + madlo</t>
  </si>
  <si>
    <t>3,85*0,2*4*5 "zábradlí oken podesty trubkové</t>
  </si>
  <si>
    <t>748</t>
  </si>
  <si>
    <t>783315103</t>
  </si>
  <si>
    <t>Mezinátěr jednonásobný syntetický samozákladující zámečnických konstrukcí</t>
  </si>
  <si>
    <t>1043086146</t>
  </si>
  <si>
    <t>749</t>
  </si>
  <si>
    <t>783317105</t>
  </si>
  <si>
    <t>Krycí jednonásobný syntetický samozákladující nátěr zámečnických konstrukcí</t>
  </si>
  <si>
    <t>1118308930</t>
  </si>
  <si>
    <t>750</t>
  </si>
  <si>
    <t>783801505</t>
  </si>
  <si>
    <t>Omytí omítek s odmaštěním před provedením nátěru</t>
  </si>
  <si>
    <t>1449695</t>
  </si>
  <si>
    <t>90,354 "vnitřní plocha stáv. šachty výtahu</t>
  </si>
  <si>
    <t>783813151</t>
  </si>
  <si>
    <t>Penetrační syntetický nátěr hrubých betonových povrchů a hrubých, rýhovaných a škrábaných omítek</t>
  </si>
  <si>
    <t>824718324</t>
  </si>
  <si>
    <t>56,68 "strop strojovny a nádrží SHZ</t>
  </si>
  <si>
    <t>783817521R1</t>
  </si>
  <si>
    <t>Krycí dvojnásobný latexový nátěr hrubých betonových povrchů nebo hrubých omítek</t>
  </si>
  <si>
    <t>-140446102</t>
  </si>
  <si>
    <t>753</t>
  </si>
  <si>
    <t>783823101</t>
  </si>
  <si>
    <t>Penetrační akrylátový nátěr hladkých betonových povrchů</t>
  </si>
  <si>
    <t>-993309442</t>
  </si>
  <si>
    <t>329,304</t>
  </si>
  <si>
    <t>754</t>
  </si>
  <si>
    <t>783826401</t>
  </si>
  <si>
    <t>Ochranný protikarbonatační akrylátový nátěr omítek</t>
  </si>
  <si>
    <t>-1868001713</t>
  </si>
  <si>
    <t>(1,45*2+1,34*2)*3,39-0,83*2+(0,83+2*2)*0,15 "nastavení výt. šachty</t>
  </si>
  <si>
    <t>1,81*0,315 "nastavena sachta v 7NP</t>
  </si>
  <si>
    <t>2,1*2,24 "stěna výtahové šachty v 7NP</t>
  </si>
  <si>
    <t>(2,14+2,59)*2*20,92-(1,33*2,285+1,23*2,285*6) "vnitřní plocha šachty evak. výtahu</t>
  </si>
  <si>
    <t>2,14*2,59+1,45*1,34 "strop šachty evak. výtahu a nastavené šachty</t>
  </si>
  <si>
    <t>(1,34+1,45)*2*17,1-0,83*2*6+(0,8+2*2)*0,17*6 "vnitřní plocha stáv. šachty výtahu</t>
  </si>
  <si>
    <t>(1,15*1,9-0,8*0,95)*4+1,35*1,35+1,35*4*(0,1+0,2) "vetraci kominek</t>
  </si>
  <si>
    <t>(0,8+0,95)*2*0,1*4 "vetraci kominek osteni otvoru</t>
  </si>
  <si>
    <t>2,54*2+2,84*(0,1*2+0,15)*2+0,1*0,15*4 "venkovni schodiste boky, zabrad. zidka</t>
  </si>
  <si>
    <t>(3,905+1,25+3,905-1,1)*1,575 "stěny podesty u strojovny SHZ</t>
  </si>
  <si>
    <t>755</t>
  </si>
  <si>
    <t>783923161</t>
  </si>
  <si>
    <t>Penetrační akrylátový nátěr pórovitých betonových podlah</t>
  </si>
  <si>
    <t>-1895902048</t>
  </si>
  <si>
    <t>1,75*1,64 "prodloužená výt. šachta horní plocha</t>
  </si>
  <si>
    <t>183,184 "povrchová úprava F3.x, 1PP, krček, venkovni schody</t>
  </si>
  <si>
    <t>756</t>
  </si>
  <si>
    <t>783927161</t>
  </si>
  <si>
    <t>Krycí dvojnásobný akrylátový nátěr betonové podlahy</t>
  </si>
  <si>
    <t>-772930383</t>
  </si>
  <si>
    <t>784</t>
  </si>
  <si>
    <t>Dokončovací práce - malby a tapety</t>
  </si>
  <si>
    <t>757</t>
  </si>
  <si>
    <t>784111001</t>
  </si>
  <si>
    <t>Oprášení (ometení ) podkladu v místnostech výšky do 3,80 m</t>
  </si>
  <si>
    <t>-2082235781</t>
  </si>
  <si>
    <t>758</t>
  </si>
  <si>
    <t>784111007</t>
  </si>
  <si>
    <t>Oprášení (ometení ) podkladu na schodišti o výšce podlaží do 3,80 m</t>
  </si>
  <si>
    <t>14495024</t>
  </si>
  <si>
    <t>759</t>
  </si>
  <si>
    <t>784121001</t>
  </si>
  <si>
    <t>Oškrabání malby v mísnostech výšky do 3,80 m</t>
  </si>
  <si>
    <t>-1706899175</t>
  </si>
  <si>
    <t>4319,129 "oprava omítek stěn 2-5NP</t>
  </si>
  <si>
    <t>2554,363 "oprava omítek stropů 2-5NP</t>
  </si>
  <si>
    <t>575,061 "oprava omítek stropů 1NP</t>
  </si>
  <si>
    <t>1004,990 "oprava omítek stěn 1NP</t>
  </si>
  <si>
    <t>197,613 "oprava omítek stěn 1NP krček</t>
  </si>
  <si>
    <t>38,06 "oprava omítek stropů 1NP krček</t>
  </si>
  <si>
    <t>1525,707 "oprava omítek stěn 1PP</t>
  </si>
  <si>
    <t>575,588 "oprava omítek strop 1PP</t>
  </si>
  <si>
    <t>760</t>
  </si>
  <si>
    <t>784181101</t>
  </si>
  <si>
    <t>Základní akrylátová jednonásobná penetrace podkladu v místnostech výšky do 3,80m</t>
  </si>
  <si>
    <t>-2116270526</t>
  </si>
  <si>
    <t>761</t>
  </si>
  <si>
    <t>784181107</t>
  </si>
  <si>
    <t>Základní akrylátová jednonásobná penetrace podkladu na schodišti o výšce podlaží do 3,80 m</t>
  </si>
  <si>
    <t>1424480716</t>
  </si>
  <si>
    <t>784211101</t>
  </si>
  <si>
    <t>Dvojnásobné bílé malby ze směsí za mokra výborně otěruvzdorných v místnostech výšky do 3,80 m</t>
  </si>
  <si>
    <t>-659761669</t>
  </si>
  <si>
    <t>20,28*2,7-(2,94*1,75+0,9*1,97*2)+(1,75*2+2,94)*0,08 "stěny, 5.21</t>
  </si>
  <si>
    <t>(19,86*2,7-(2,94*1,75+0,9*1,97*2)+(1,75*2+2,94)*0,08)*7 "stěny, bezbar. pokoje</t>
  </si>
  <si>
    <t>(19,86*2,7-(2,94*1,75+0,8*1,97+0,7*1,97)+(1,75*2+2,94)*0,08)*10 "stěny, stand.pokoje</t>
  </si>
  <si>
    <t>(9,39*2,465+10,47*4,53+9,19*1,9+3,44*0,165-(2,94*1,75+2,94*0,65+0,8*1,97+0,7*1,97)+(1,75*2+0,65*2+2,94*2)*0,08)*6 "stěny, rodin. pokoje</t>
  </si>
  <si>
    <t>(9,8*2,465+10,88*4,53+9,6*1,9+3,45*0,165-(2,94*1,75+2,94*0,65+0,8*1,97+0,7*1,97)+(1,75*2+0,65*2+2,94*2)*0,08)*2 "stěny, rod. pokoje u štítu</t>
  </si>
  <si>
    <t>29,53*2,7-(2,94*1,75*2+1,8*2,53+6,82*1,6)+(1,75*4+2,94*2)*0,08 "stěny 5.23</t>
  </si>
  <si>
    <t>11,29*2,6+12,53*2,6-(2,54*1,75+0,8*1,97*3+0,7*1,97)+(1,75*2+2,94)*0,08 "stěny 5.25+a</t>
  </si>
  <si>
    <t>115,97*2,6-(3,28*2,6+0,9*1,97*8+0,8*1,97*19+1,8*2,53+1,31*2,11+1,2*2,28+0,8*2+0,5*2,6*2)+(0,8+2*2)*0,28+(1,2+2,28)*0,2 "stěny chodba 6.NP</t>
  </si>
  <si>
    <t>2,50*2,6+2,84*2,6 "schodiště 5.27 nad schody</t>
  </si>
  <si>
    <t>Mezisoučet "stěny 6NP</t>
  </si>
  <si>
    <t>813,79-0,7*1,3 "stropy 6.NP</t>
  </si>
  <si>
    <t>Mezisoučet "stropy 6NP</t>
  </si>
  <si>
    <t>18,22*2,04-0,8*1,97-1,8*1,12+(1,8+1,12*2)*0,16 "stěny 6.02</t>
  </si>
  <si>
    <t>13,53*2,04+4,23*2,1-(0,8*1,97*2+0,9*1,12+0,9*0,9)+0,9*3*0,08+(0,9+1,12*2)*0,16 "stěny 6.01</t>
  </si>
  <si>
    <t>3,17*2,04+5,67*1,725-0,8*1,97 "stěny 6.03</t>
  </si>
  <si>
    <t>Mezisoučet "stěny 7NP</t>
  </si>
  <si>
    <t>11,84+3,89+15,66 "7NP</t>
  </si>
  <si>
    <t>Mezisoučet "stropy 7NP</t>
  </si>
  <si>
    <t>(20,1*2,53-(3*1,6+0,8*1,97+0,7*1,97))*23*4 "stěny 2-5NP pokoj</t>
  </si>
  <si>
    <t>(20,56*2,53-(3*1,6+0,8*1,97*0,7*1,97))*3*4 "stěny 2-5NP pokoj u štítu</t>
  </si>
  <si>
    <t>((9,04+14,43)*2,53-(3*1,6+0,8*1,97*3+0,7*1,97))*4 "stěny za výtahem 2-5NP</t>
  </si>
  <si>
    <t>(115,21*2,38+2,53*2*2,53-(0,8*1,97*27+1,2*2,28+0,9*2+3,28*2,38+1,31*2,11+1,6*2,38))*3 "chodba 2,4,5 NP</t>
  </si>
  <si>
    <t>115,21*2,38+2,53*2*2,53-(0,8*1,97*27+1,2*2,28+0,9*2+3,28*2,38+1,31*2,11+0,9*2,38*3) "chodba 3NP</t>
  </si>
  <si>
    <t>1,87*0,2*31*4 "průvlaky chodba 2-5NP</t>
  </si>
  <si>
    <t>((29,78+1,48)*2,53+(0,95+4,08)*2*0,35-3*1,6*2-1,6*2,31)*3 "spol. 2,4,5 NP</t>
  </si>
  <si>
    <t>-4,08*2,18-5,85 "zrcadlo a obklad posilovna</t>
  </si>
  <si>
    <t>(20,3+12,385+19,56)*2,53-(3*1,6*2+0,9*2,31*3+6,73*1,6) "spol. 3NP</t>
  </si>
  <si>
    <t>Mezisoučet "stěny 2-5NP</t>
  </si>
  <si>
    <t>(12,71+4,36+3,84)*23*4+(13,33+4,36+3,84)*3*4 "stropy pokoje 2-5NP</t>
  </si>
  <si>
    <t>(4,33+10,13+3,55)*4+21,49+7,47+14,43+44,74*3 "stropy za výtahem a společ. 2-5NP</t>
  </si>
  <si>
    <t>102,8*4 "stropy chodby 2-5NP</t>
  </si>
  <si>
    <t>Mezisoučet "stropy 2-5NP</t>
  </si>
  <si>
    <t>(20,1*2,53-(3*1,6+0,8*1,97+0,7*1,97))*21 "stěny 1NP pokoj</t>
  </si>
  <si>
    <t>(20,56*2,53-(3*1,6+0,8*1,97*0,7*1,97))*2 "stěny 1NP pokoj u štítu</t>
  </si>
  <si>
    <t>((9,04+14,43)*2,53-(3*1,6+0,8*1,97*3+0,7*1,97)) "stěny za výtahem 1NP</t>
  </si>
  <si>
    <t>(9,1+14,64+20,05)*2,53-(3*1,6*2+0,8*1,97*5+0,7*1,97+2,6*0,55) "stěny apartman 1NP</t>
  </si>
  <si>
    <t>(41,09+81,63)*2,38+2,53*2*2,53-(0,8*1,97*27+1,31*2,11+1,2*2,28+0,8*2) "chodba 1NP</t>
  </si>
  <si>
    <t>1,87*0,2*31*4 "průvlaky chodba 1NP</t>
  </si>
  <si>
    <t>Mezisoučet "stěny 1NP</t>
  </si>
  <si>
    <t>(12,71+4,36+3,84)*21+(13,33+4,36+3,84)*2 "stropy pokoje 1NP</t>
  </si>
  <si>
    <t>(10,13+4,33+3,55)+(21,93+13,05+4,07+4,68) "stropy za vytahem a apartman</t>
  </si>
  <si>
    <t>125,23 "strop chodba 1NP</t>
  </si>
  <si>
    <t>Mezisoučet "stropy 1NP</t>
  </si>
  <si>
    <t>(23,99*2,7-0,8*1,97*2-0,9*1,97)+(0,38+1,18*3+0,8)*2,99+5,38*4*0,58+(2,37*2+5,38)*4*0,175 "stěny a ostění 0.34</t>
  </si>
  <si>
    <t>(19,47*2,7-0,8*1,97*2-1,44*2,1+(1,44+2,1*2)*0,4)+(0,72+1,18+0,62+0,63+0,4)*2,96+1,64*2,7+5,38*0,58*2+(2,37*2+5,38)*2*0,175 "stěny a ostění 0.35,0.36</t>
  </si>
  <si>
    <t>(0,785+0,8*2)*1,6+0,8*0,785 "bankomat</t>
  </si>
  <si>
    <t>6,42*0,29*5+14,95*0,29 "boční plochy odskoku podhledu</t>
  </si>
  <si>
    <t>(12,25*2,7-0,8*1,97*2-0,7*1,97)+(9,47*2,7-0,8*1,97-3,08*0,6)+(4,98+5,1)*0,7 "stěny zázemí recepce</t>
  </si>
  <si>
    <t>Mezisoučet "stěny 1NP krček</t>
  </si>
  <si>
    <t>79,19+11+8,97+8,79+3+5,65 "stropy krček mimo vstupní halu</t>
  </si>
  <si>
    <t>86,44-(0,6*0,6*(30+6+21+33)) "strop 0.35</t>
  </si>
  <si>
    <t>Mezisoučet "stropy krček</t>
  </si>
  <si>
    <t>(13,5+19,26+19,84+20,7)*3,05+9,98*2,74+9,37*0,74-(0,8*1,97*6+0,7*1,97+1,2*0,55*4) "S01-S03</t>
  </si>
  <si>
    <t>(20,51+19,54+28,38+1,48+28,18+2,21+28,14+1,48+14,17)*3,05+7,2*2,74+10,35*0,74-(0,8*1,97*5+0,7*1,97+1,45*1,97*4+0,55*1,2*9) "S05-S10</t>
  </si>
  <si>
    <t>15,77*3,05-(1,45*1,97+0,9*1,97+0,5*0,6*2) "S11</t>
  </si>
  <si>
    <t>(19,12+19,56+19,6+14,83)*3,05+6,55*2,74+9,72*0,74-(0,7*1,97+0,8*1,97*6+1,2*0,55*4) "S13-S16</t>
  </si>
  <si>
    <t>(45,04+1,48*3+19,24+27,42+1,48+28,87+6,1)*3,05+19,18*1,05-(0,8*1,97*2+1,45*1,97*3+0,55*1,2*5) "S17-S24</t>
  </si>
  <si>
    <t>(73,27+31,83)*2,1-(0,8*1,97*14+0,8*2+1,45*1,97*10+2*1,97) "chodba</t>
  </si>
  <si>
    <t>18,86*3,04-2*1,97-1,2*0,45 "S04</t>
  </si>
  <si>
    <t>(0,55*2+1,2)*0,3*22 "ostění oken</t>
  </si>
  <si>
    <t>Mezisoučet "stěny 1PP</t>
  </si>
  <si>
    <t>(11,33+3,45+4,17+20,66+20,84+21,09+20,17+21,11+21,02+43,32+42,77+42,89+12,4+2,6+4,37) "stropy vychod</t>
  </si>
  <si>
    <t>(14,63+21,05+21,10+13,56+2,37+3,72+19,18+86,16+20,67+42,11+36,63+2,32) "stropy zapad</t>
  </si>
  <si>
    <t>25,9+64,02 "stropy chodba</t>
  </si>
  <si>
    <t>Mezisoučet "stropy 1PP</t>
  </si>
  <si>
    <t>784211107</t>
  </si>
  <si>
    <t>Dvojnásobné bílé malby ze směsí za mokra výborně otěruvzdorných na schodišti výšky do 3,80 m</t>
  </si>
  <si>
    <t>2115109919</t>
  </si>
  <si>
    <t>10,25*3,98-2,94*1,75-2,94*0,9+(2,94+1,75*2)*0,08 "stěny schodiště 5-6NP</t>
  </si>
  <si>
    <t>15,908 "obklad schodiště 5-6NP</t>
  </si>
  <si>
    <t>(3,65*2+3,28)*2,56*4-2,94*0,9*4 "stěny schodiště 2-5NP</t>
  </si>
  <si>
    <t>19,84*4 "strop schodiště 2-5NP</t>
  </si>
  <si>
    <t>10,32*2,56-1,4*1,97 "stěny schodiště 1NP</t>
  </si>
  <si>
    <t>19,84 "strop schodiště 1 NP</t>
  </si>
  <si>
    <t>784211165</t>
  </si>
  <si>
    <t>Příplatek k cenám 2x maleb ze směsí za mokra otěruvzdorných za barevnou malbu v sytém odstínu</t>
  </si>
  <si>
    <t>2134593649</t>
  </si>
  <si>
    <t>1828 "stěny 6. NP</t>
  </si>
  <si>
    <t>5644 "stěny 2-5 NP</t>
  </si>
  <si>
    <t>1436 "stěny 1NP</t>
  </si>
  <si>
    <t>784672001</t>
  </si>
  <si>
    <t>Písmomalířské práce výšky písmen nebo číslic do 40 mm v místnostech výšky do 3,80 m</t>
  </si>
  <si>
    <t>-1138631664</t>
  </si>
  <si>
    <t>90*7 "infografika na chodbách vč. linek, šipek</t>
  </si>
  <si>
    <t>784672037R1</t>
  </si>
  <si>
    <t>Písmomalířské práce výšky písmen nebo číslic do 600 mm na schodišti o výšce podlaží do 3,80 m</t>
  </si>
  <si>
    <t>1144521006</t>
  </si>
  <si>
    <t>18 "značení pater na schodišti</t>
  </si>
  <si>
    <t>787</t>
  </si>
  <si>
    <t>Dokončovací práce - zasklívání</t>
  </si>
  <si>
    <t>787911111</t>
  </si>
  <si>
    <t>Montáž bezpečnostní fólie na sklo</t>
  </si>
  <si>
    <t>-293826008</t>
  </si>
  <si>
    <t>3,15*0,4*2*2 "D57 folie do v. 400 mm</t>
  </si>
  <si>
    <t>768</t>
  </si>
  <si>
    <t>63479017</t>
  </si>
  <si>
    <t>fólie na sklo ochranné a bezpečnostní čirá 89%</t>
  </si>
  <si>
    <t>-1947278277</t>
  </si>
  <si>
    <t>5,04*1,03 'Přepočtené koeficientem množství</t>
  </si>
  <si>
    <t>769</t>
  </si>
  <si>
    <t>787911115</t>
  </si>
  <si>
    <t>Montáž neprůhledné fólie na sklo</t>
  </si>
  <si>
    <t>-1340699838</t>
  </si>
  <si>
    <t>0,55*1,2*2 "okna u nádrží 1PP</t>
  </si>
  <si>
    <t>770</t>
  </si>
  <si>
    <t>63479016</t>
  </si>
  <si>
    <t>fólie na sklo solární nereflexní černá 45%</t>
  </si>
  <si>
    <t>-643157016</t>
  </si>
  <si>
    <t>1,32*1,03 'Přepočtené koeficientem množství</t>
  </si>
  <si>
    <t>787911R01</t>
  </si>
  <si>
    <t>Zhotovení a instalace infografiky - polepy dveří, skel dle specifikace dle architektonického návrhu, instalace informačních a bezpečnostních tabulek</t>
  </si>
  <si>
    <t>1956772958</t>
  </si>
  <si>
    <t>772</t>
  </si>
  <si>
    <t>998787101</t>
  </si>
  <si>
    <t>Přesun hmot tonážní pro zasklívání v objektech v do 6 m</t>
  </si>
  <si>
    <t>-1060739302</t>
  </si>
  <si>
    <t>Práce a dodávky M</t>
  </si>
  <si>
    <t>21-M</t>
  </si>
  <si>
    <t>Elektromontáže</t>
  </si>
  <si>
    <t>773</t>
  </si>
  <si>
    <t>21m01</t>
  </si>
  <si>
    <t>Elektromontážní práce - silnoproud, viz samostatná příloha</t>
  </si>
  <si>
    <t>-1274072351</t>
  </si>
  <si>
    <t>774</t>
  </si>
  <si>
    <t>21m02</t>
  </si>
  <si>
    <t>Elektromontážní práce - slaboproud, viz samostatná příloha</t>
  </si>
  <si>
    <t>-245319853</t>
  </si>
  <si>
    <t>OST</t>
  </si>
  <si>
    <t>Ostatní</t>
  </si>
  <si>
    <t>775</t>
  </si>
  <si>
    <t>VYT01</t>
  </si>
  <si>
    <t>Demontáž stávajícího osobního výtahu včetně odstrojení šachty a strojovny, ekologická likvidace</t>
  </si>
  <si>
    <t>37790970</t>
  </si>
  <si>
    <t>VYT02</t>
  </si>
  <si>
    <t>Dodávka a montáž výtahu osobního (4 osoby/350 kg) - 7 stanic, samostatná strojovna. Kompletní dodávka vč. šachetních dveří, vodících lišt, montážního materiálu.</t>
  </si>
  <si>
    <t>875691379</t>
  </si>
  <si>
    <t>1 "specifikace dle části D.2.1. Výtahy</t>
  </si>
  <si>
    <t>777</t>
  </si>
  <si>
    <t>VYT03</t>
  </si>
  <si>
    <t>Dodávka a montáž výtahu evakuačního (13 osob/1000 kg) - 7 stanic, strojovna v šachtě. Kompletní dodávka vč. šachetních dveří, vodících lišt, montážního materiálu.</t>
  </si>
  <si>
    <t>167907474</t>
  </si>
  <si>
    <t>1 "specifikace dle části D.2.1 Výtahy</t>
  </si>
  <si>
    <t>VRN</t>
  </si>
  <si>
    <t>Vedlejší rozpočtové náklady</t>
  </si>
  <si>
    <t>778</t>
  </si>
  <si>
    <t>030001000</t>
  </si>
  <si>
    <t>Zařízení staveniště</t>
  </si>
  <si>
    <t>%</t>
  </si>
  <si>
    <t>1024</t>
  </si>
  <si>
    <t>-2087245320</t>
  </si>
  <si>
    <t>779</t>
  </si>
  <si>
    <t>045002000</t>
  </si>
  <si>
    <t>Kompletační a koordinační činnost</t>
  </si>
  <si>
    <t>890433433</t>
  </si>
  <si>
    <t>780</t>
  </si>
  <si>
    <t>065002000</t>
  </si>
  <si>
    <t>Mimostaveništní doprava materiálů</t>
  </si>
  <si>
    <t>-1392659681</t>
  </si>
  <si>
    <t>071002000</t>
  </si>
  <si>
    <t>Provoz investora, třetích osob - režie spojená s realizací stavby za provozu areálu, dopravně inženýrská opatření</t>
  </si>
  <si>
    <t>142073884</t>
  </si>
  <si>
    <t>VRN9</t>
  </si>
  <si>
    <t>Ostatní náklady</t>
  </si>
  <si>
    <t>782</t>
  </si>
  <si>
    <t>013254000</t>
  </si>
  <si>
    <t>Dokumentace skutečného provedení stavby</t>
  </si>
  <si>
    <t>1382050155</t>
  </si>
  <si>
    <t>044002000</t>
  </si>
  <si>
    <t>Revize, zkoušky a ostatní úkony potřebné pro kolaudaci, včetně koordinační funkční zkoušky požárně bezpečnostního zařízení</t>
  </si>
  <si>
    <t>1401784814</t>
  </si>
  <si>
    <t>SO-02 - Zpevněné plochy a venkovní práce</t>
  </si>
  <si>
    <t xml:space="preserve">    18 - Zemní práce - sadové úpravy</t>
  </si>
  <si>
    <t xml:space="preserve">    5 - Komunikace pozemní</t>
  </si>
  <si>
    <t xml:space="preserve">    742 - Elektroinstalace - slaboproud</t>
  </si>
  <si>
    <t>Vyklizení a vyčištění prostoru</t>
  </si>
  <si>
    <t>-373498544</t>
  </si>
  <si>
    <t>-1013201876</t>
  </si>
  <si>
    <t>-2121331528</t>
  </si>
  <si>
    <t>1601214290</t>
  </si>
  <si>
    <t>991689832</t>
  </si>
  <si>
    <t>113106023</t>
  </si>
  <si>
    <t>Rozebrání dlažeb při překopech komunikací pro pěší ze zámkové dlažby ručně</t>
  </si>
  <si>
    <t>1912726534</t>
  </si>
  <si>
    <t>3,37 "chodník překop</t>
  </si>
  <si>
    <t>-339030963</t>
  </si>
  <si>
    <t>17,55 "spojovací chodník</t>
  </si>
  <si>
    <t>113106123</t>
  </si>
  <si>
    <t>Rozebrání dlažeb ze zámkových dlaždic komunikací pro pěší ručně</t>
  </si>
  <si>
    <t>-2080208553</t>
  </si>
  <si>
    <t>21,6 "chodník u jižní plochy</t>
  </si>
  <si>
    <t>113106171</t>
  </si>
  <si>
    <t>Rozebrání dlažeb vozovek ze zámkové dlažby s ložem z kameniva ručně</t>
  </si>
  <si>
    <t>-522338546</t>
  </si>
  <si>
    <t>4,51 "příjezd u jižního štítu - dlažba</t>
  </si>
  <si>
    <t>11310617R01</t>
  </si>
  <si>
    <t>Rozebrání dlažeb vozovek z betonové velkoformátové dlažby s ložem z kameniva ručně pl přes 200 m2</t>
  </si>
  <si>
    <t>-1394213861</t>
  </si>
  <si>
    <t>238,08 "parkoviště</t>
  </si>
  <si>
    <t>113107032</t>
  </si>
  <si>
    <t>Odstranění podkladu z betonu prostého tl 300 mm při překopech ručně</t>
  </si>
  <si>
    <t>-176628018</t>
  </si>
  <si>
    <t>8,64 "překop asfalt</t>
  </si>
  <si>
    <t>113107041</t>
  </si>
  <si>
    <t>Odstranění podkladu živičných tl 50 mm při překopech ručně</t>
  </si>
  <si>
    <t>865247177</t>
  </si>
  <si>
    <t>113107132</t>
  </si>
  <si>
    <t>Odstranění podkladu z betonu prostého tl 300 mm ručně</t>
  </si>
  <si>
    <t>598666794</t>
  </si>
  <si>
    <t>103,15 "plocha u jižního štítu</t>
  </si>
  <si>
    <t>113202111</t>
  </si>
  <si>
    <t>Vytrhání obrub krajníků obrubníků stojatých</t>
  </si>
  <si>
    <t>1290097022</t>
  </si>
  <si>
    <t>1,71+1,63+1,63 "překop silnice</t>
  </si>
  <si>
    <t>28,44+17,53 "parkoviště</t>
  </si>
  <si>
    <t>10,94+3,33+7,14+1,76+4,92 "plocha jih</t>
  </si>
  <si>
    <t>113204111</t>
  </si>
  <si>
    <t>Vytrhání obrub záhonových</t>
  </si>
  <si>
    <t>-59877748</t>
  </si>
  <si>
    <t>10,65+10,95 "chodník u jihu</t>
  </si>
  <si>
    <t>-2143542304</t>
  </si>
  <si>
    <t>12,59 "výstup východ</t>
  </si>
  <si>
    <t>42,97 "výstup výtah sever + DA</t>
  </si>
  <si>
    <t>6,0 "rozšíření plochy jih</t>
  </si>
  <si>
    <t>32,6*1,1-8,64-3,37 "rýha multikanálu</t>
  </si>
  <si>
    <t>131111332</t>
  </si>
  <si>
    <t>Vrtání jamek pro plotové sloupky D do 200 mm - ručně s motorovým vrtákem</t>
  </si>
  <si>
    <t>1125801689</t>
  </si>
  <si>
    <t>0,5*7 "základy pro plot DA</t>
  </si>
  <si>
    <t>283135921</t>
  </si>
  <si>
    <t>(78,10+4,51)*0,22 "plocha u jižního štítu</t>
  </si>
  <si>
    <t>238,08*0,3 "parkoviště</t>
  </si>
  <si>
    <t>21,60*0,15 "chodník jih</t>
  </si>
  <si>
    <t>16,95*0,2 "spojovací chodník</t>
  </si>
  <si>
    <t>12,59*0,17 "výstup východ</t>
  </si>
  <si>
    <t>42,97*0,17 "výstup výtah sever+DA</t>
  </si>
  <si>
    <t>414,8*0,4 "sanace podkladu zpevněných ploch</t>
  </si>
  <si>
    <t>132212132</t>
  </si>
  <si>
    <t>Hloubení nezapažených rýh šířky do 800 mm v nesoudržných horninách třídy těžitelnosti I skupiny 3 ručně</t>
  </si>
  <si>
    <t>-372742569</t>
  </si>
  <si>
    <t>32,6*1,1*1,35 "výkop pro multikanál</t>
  </si>
  <si>
    <t>-8,640*0,25 "souvrství vozovky</t>
  </si>
  <si>
    <t>-3,37*0,1 "souvrství chodníku</t>
  </si>
  <si>
    <t>-977577246</t>
  </si>
  <si>
    <t>271,593+45,914+3,5*pi*0,1*0,1 "výkopek</t>
  </si>
  <si>
    <t>-34,165 "zásyp</t>
  </si>
  <si>
    <t>85,41*0,1"ornice sejmutá</t>
  </si>
  <si>
    <t>-39,98*0,1 "ornice použitá</t>
  </si>
  <si>
    <t>1299365740</t>
  </si>
  <si>
    <t>287,995*5 'Přepočtené koeficientem množství</t>
  </si>
  <si>
    <t>1090343</t>
  </si>
  <si>
    <t>1630944946</t>
  </si>
  <si>
    <t>163058516</t>
  </si>
  <si>
    <t>287,995*1,8 'Přepočtené koeficientem množství</t>
  </si>
  <si>
    <t>1090272317</t>
  </si>
  <si>
    <t>32,6*1,1*0,8 "výkop pro multikanál na kotu -100</t>
  </si>
  <si>
    <t>-8,640*0,32 "souvrství vozovky</t>
  </si>
  <si>
    <t>-3,37*0,15 "souvrství chodníku</t>
  </si>
  <si>
    <t>Mezisoučet "multikanál</t>
  </si>
  <si>
    <t>(83,07+87,495)*0,25*0,15 "obsyp obrubníků</t>
  </si>
  <si>
    <t>(1,63+6,54+1,63)*0,4*0,6 "zásyp po základech zídky</t>
  </si>
  <si>
    <t>175151101</t>
  </si>
  <si>
    <t>Obsypání potrubí strojně sypaninou bez prohození, uloženou do 3 m</t>
  </si>
  <si>
    <t>7402208</t>
  </si>
  <si>
    <t>32,6*0,35*0,4 "obsyp multikanálu</t>
  </si>
  <si>
    <t>58331200</t>
  </si>
  <si>
    <t>štěrkopísek netříděný zásypový</t>
  </si>
  <si>
    <t>-1296875718</t>
  </si>
  <si>
    <t>4,564*2 'Přepočtené koeficientem množství</t>
  </si>
  <si>
    <t>181311103</t>
  </si>
  <si>
    <t>Rozprostření ornice tl vrstvy do 200 mm v rovině nebo ve svahu do 1:5 ručně</t>
  </si>
  <si>
    <t>-1656288853</t>
  </si>
  <si>
    <t>16,13 "prostor po vybourané zdi jih</t>
  </si>
  <si>
    <t>181951112</t>
  </si>
  <si>
    <t>Úprava pláně v hornině třídy těžitelnosti I, skupiny 1 až 3 se zhutněním</t>
  </si>
  <si>
    <t>1251544006</t>
  </si>
  <si>
    <t>Zemní práce - sadové úpravy</t>
  </si>
  <si>
    <t>181411131</t>
  </si>
  <si>
    <t>Založení parkového trávníku výsevem plochy do 1000 m2 v rovině a ve svahu do 1:5</t>
  </si>
  <si>
    <t>304067873</t>
  </si>
  <si>
    <t>161+451+163+19+48 "založení trávníku</t>
  </si>
  <si>
    <t>00572410</t>
  </si>
  <si>
    <t>osivo směs travní parková</t>
  </si>
  <si>
    <t>-778377882</t>
  </si>
  <si>
    <t>842*0,015 'Přepočtené koeficientem množství</t>
  </si>
  <si>
    <t>182303111</t>
  </si>
  <si>
    <t>Doplnění zeminy nebo substrátu na travnatých plochách tl 50 mm rovina v rovinně a svahu do 1:5</t>
  </si>
  <si>
    <t>-681052850</t>
  </si>
  <si>
    <t>10371500</t>
  </si>
  <si>
    <t>substrát pro trávníky</t>
  </si>
  <si>
    <t>1467630226</t>
  </si>
  <si>
    <t>25,2536905207943*0,058 'Přepočtené koeficientem množství</t>
  </si>
  <si>
    <t>183403114</t>
  </si>
  <si>
    <t>Obdělání půdy kultivátorováním v rovině a svahu do 1:5</t>
  </si>
  <si>
    <t>245720405</t>
  </si>
  <si>
    <t>183403152</t>
  </si>
  <si>
    <t>Obdělání půdy vláčením v rovině a svahu do 1:5</t>
  </si>
  <si>
    <t>1919648732</t>
  </si>
  <si>
    <t>183403153</t>
  </si>
  <si>
    <t>Obdělání půdy hrabáním v rovině a svahu do 1:5</t>
  </si>
  <si>
    <t>-1538674985</t>
  </si>
  <si>
    <t>842*2</t>
  </si>
  <si>
    <t>184802115</t>
  </si>
  <si>
    <t>Chemické odplevelení před založením kultury nad 20 m2 granulátem na široko v rovině a svahu do 1:5</t>
  </si>
  <si>
    <t>1549589765</t>
  </si>
  <si>
    <t>184802615</t>
  </si>
  <si>
    <t>Chemické odplevelení po založení kultury granulátem na široko v rovině a svahu do 1:5</t>
  </si>
  <si>
    <t>-1996226457</t>
  </si>
  <si>
    <t>185802113</t>
  </si>
  <si>
    <t>Hnojení půdy umělým hnojivem na široko v rovině a svahu do 1:5</t>
  </si>
  <si>
    <t>908336007</t>
  </si>
  <si>
    <t>842*0,03/1000 "30g/m2</t>
  </si>
  <si>
    <t>25191155</t>
  </si>
  <si>
    <t>hnojivo průmyslové</t>
  </si>
  <si>
    <t>-1240488105</t>
  </si>
  <si>
    <t>828,260869565217*0,03 'Přepočtené koeficientem množství</t>
  </si>
  <si>
    <t>338171123</t>
  </si>
  <si>
    <t>Osazování sloupků a vzpěr plotových ocelových v do 2,60 m se zabetonováním</t>
  </si>
  <si>
    <t>1355371174</t>
  </si>
  <si>
    <t>55342186R1</t>
  </si>
  <si>
    <t>plotový profilovaný sloupek 60x60mm dl 3,1m povrchová úprava Pz a komaxit, s krytkou</t>
  </si>
  <si>
    <t>1740609034</t>
  </si>
  <si>
    <t>348101220</t>
  </si>
  <si>
    <t>Osazení vrat a vrátek k oplocení na ocelové sloupky do 4 m2</t>
  </si>
  <si>
    <t>573344841</t>
  </si>
  <si>
    <t>5534233R05</t>
  </si>
  <si>
    <t>branka plotová jednokřídlá Pz s PVC vrstvou 1025x2500mm</t>
  </si>
  <si>
    <t>-2064479973</t>
  </si>
  <si>
    <t>348171149</t>
  </si>
  <si>
    <t>Montáž panelového svařovaného oplocení výšky přes 2,0 do 2,5 m</t>
  </si>
  <si>
    <t>158784639</t>
  </si>
  <si>
    <t>2,2*2+2,5*2+0,35</t>
  </si>
  <si>
    <t>55342413</t>
  </si>
  <si>
    <t>plotový panel svařovaný v 2,0-2,5m š do 2,5m průměru drátu 5mm oka 55x200mm s horizontálním prolisem povrchová úprava PZ komaxit</t>
  </si>
  <si>
    <t>-329509136</t>
  </si>
  <si>
    <t>451573111</t>
  </si>
  <si>
    <t>Lože pod potrubí otevřený výkop ze štěrkopísku</t>
  </si>
  <si>
    <t>-1033800086</t>
  </si>
  <si>
    <t>32,6*1,1*0,1 "zřízení lože pro  multikanál</t>
  </si>
  <si>
    <t>Komunikace pozemní</t>
  </si>
  <si>
    <t>564760111</t>
  </si>
  <si>
    <t>Podklad z kameniva hrubého drceného vel. 16-32 mm tl 200 mm</t>
  </si>
  <si>
    <t>890532904</t>
  </si>
  <si>
    <t>414,8 "stabilizace podkladu pod zpev. plochy</t>
  </si>
  <si>
    <t>564761111</t>
  </si>
  <si>
    <t>Podklad z kameniva hrubého drceného vel. 32-63 mm tl 200 mm</t>
  </si>
  <si>
    <t>-132972781</t>
  </si>
  <si>
    <t>564851111</t>
  </si>
  <si>
    <t>Podklad ze štěrkodrtě ŠD tl 150 mm</t>
  </si>
  <si>
    <t>847031231</t>
  </si>
  <si>
    <t>320,690 "dlažba pojížděná KC1</t>
  </si>
  <si>
    <t>94,11 "dlažba pochozí KC2</t>
  </si>
  <si>
    <t>566901133</t>
  </si>
  <si>
    <t>Vyspravení podkladu po překopech ing sítí plochy do 15 m2 štěrkodrtí tl. 200 mm</t>
  </si>
  <si>
    <t>722301837</t>
  </si>
  <si>
    <t>8,640 "asfalt po překopu</t>
  </si>
  <si>
    <t>567122111</t>
  </si>
  <si>
    <t>Podklad ze směsi stmelené cementem SC C 8/10 (KSC I) tl 120 mm</t>
  </si>
  <si>
    <t>1554762191</t>
  </si>
  <si>
    <t>8,64 "asfalt po překopu</t>
  </si>
  <si>
    <t>567122114</t>
  </si>
  <si>
    <t>Podklad ze směsi stmelené cementem SC C 8/10 (KSC I) tl 150 mm</t>
  </si>
  <si>
    <t>-955606454</t>
  </si>
  <si>
    <t>572340111</t>
  </si>
  <si>
    <t>Vyspravení krytu komunikací po překopech plochy do 15 m2 asfaltovým betonem ACO (AB) tl 50 mm</t>
  </si>
  <si>
    <t>-1088531929</t>
  </si>
  <si>
    <t>8,640 "silnice po překopu</t>
  </si>
  <si>
    <t>577155032</t>
  </si>
  <si>
    <t>Asfaltový beton vrstva ložní ACL 16 (ABVH) tl 60 mm š do 1,5 m z modifikovaného asfaltu</t>
  </si>
  <si>
    <t>-333324316</t>
  </si>
  <si>
    <t>596211110</t>
  </si>
  <si>
    <t>Kladení zámkové dlažby komunikací pro pěší tl 60 mm skupiny A pl do 50 m2</t>
  </si>
  <si>
    <t>295425604</t>
  </si>
  <si>
    <t>21,60 "chodník jih</t>
  </si>
  <si>
    <t>16,95 "spojovací chodník</t>
  </si>
  <si>
    <t>3,37 "oprava chodníku po překopu</t>
  </si>
  <si>
    <t>59245018</t>
  </si>
  <si>
    <t>dlažba tvar obdélník betonová 200x100x60mm přírodní</t>
  </si>
  <si>
    <t>-99271697</t>
  </si>
  <si>
    <t>97,48*1,03 'Přepočtené koeficientem množství</t>
  </si>
  <si>
    <t>596212211</t>
  </si>
  <si>
    <t>Kladení zámkové dlažby pozemních komunikací tl 80 mm skupiny A pl do 100 m2</t>
  </si>
  <si>
    <t>953581762</t>
  </si>
  <si>
    <t>78,10+4,51 "plocha u jižního štítu</t>
  </si>
  <si>
    <t>59245020</t>
  </si>
  <si>
    <t>dlažba tvar obdélník betonová 200x100x80mm přírodní</t>
  </si>
  <si>
    <t>1478930208</t>
  </si>
  <si>
    <t>320,69*1,02 'Přepočtené koeficientem množství</t>
  </si>
  <si>
    <t>59245005</t>
  </si>
  <si>
    <t>dlažba tvar obdélník betonová 200x100x80mm barevná</t>
  </si>
  <si>
    <t>1680659785</t>
  </si>
  <si>
    <t>5*0,1*8 "barevná dlažba hranice parkovacích stání</t>
  </si>
  <si>
    <t>596212214</t>
  </si>
  <si>
    <t>Příplatek za kombinaci dvou barev u betonových dlažeb pozemních komunikací tl 80 mm skupiny A</t>
  </si>
  <si>
    <t>6295443</t>
  </si>
  <si>
    <t>850361811</t>
  </si>
  <si>
    <t>Bourání stávajícího potrubí z trub litinových DN přes 150 do 250</t>
  </si>
  <si>
    <t>1243570495</t>
  </si>
  <si>
    <t>721R001</t>
  </si>
  <si>
    <t>Přeložka kanalizace - viz samostatná příloha</t>
  </si>
  <si>
    <t>1136659142</t>
  </si>
  <si>
    <t>912111111</t>
  </si>
  <si>
    <t>Montáž zábrany parkovací sloupku v do 800 mm zabetonovaného</t>
  </si>
  <si>
    <t>-2025231063</t>
  </si>
  <si>
    <t>3 "zpětná montáž původních</t>
  </si>
  <si>
    <t>914111111</t>
  </si>
  <si>
    <t>Montáž svislé dopravní značky do velikosti 1 m2 objímkami na sloupek nebo konzolu</t>
  </si>
  <si>
    <t>1098815877</t>
  </si>
  <si>
    <t>40445625</t>
  </si>
  <si>
    <t>informativní značky provozní IP8, IP9, IP11-IP13 500x700mm</t>
  </si>
  <si>
    <t>258563774</t>
  </si>
  <si>
    <t>1 "nová IP12</t>
  </si>
  <si>
    <t>914511111</t>
  </si>
  <si>
    <t>Montáž sloupku dopravních značek délky do 3,5 m s betonovým základem</t>
  </si>
  <si>
    <t>1195020506</t>
  </si>
  <si>
    <t>1 "zpětná montáž původní</t>
  </si>
  <si>
    <t>915311111</t>
  </si>
  <si>
    <t>Předformátované vodorovné dopravní značení dopravní značky do 1 m2</t>
  </si>
  <si>
    <t>682271091</t>
  </si>
  <si>
    <t>2 "vyhrazená bezbar. stání</t>
  </si>
  <si>
    <t>916131213</t>
  </si>
  <si>
    <t>Osazení silničního obrubníku betonového stojatého s boční opěrou do lože z betonu prostého</t>
  </si>
  <si>
    <t>2051825062</t>
  </si>
  <si>
    <t>17,53+28,44 "parkoviště</t>
  </si>
  <si>
    <t>5,73+17,53+3,27+7,19+1,67 "jižní plocha</t>
  </si>
  <si>
    <t>1,71 "překop silnice</t>
  </si>
  <si>
    <t>59217017</t>
  </si>
  <si>
    <t>obrubník betonový chodníkový 1000x100x250mm</t>
  </si>
  <si>
    <t>-165508652</t>
  </si>
  <si>
    <t>59217023</t>
  </si>
  <si>
    <t>obrubník betonový chodníkový 1000x150x250mm</t>
  </si>
  <si>
    <t>-352508098</t>
  </si>
  <si>
    <t>916231213</t>
  </si>
  <si>
    <t>Osazení chodníkového obrubníku betonového stojatého s boční opěrou do lože z betonu prostého</t>
  </si>
  <si>
    <t>-735394687</t>
  </si>
  <si>
    <t>16,18+16,63+0,5+0,5 "spojovací chodník</t>
  </si>
  <si>
    <t>0,275+2,1+10,35+5,54 "výstup výtah + DA</t>
  </si>
  <si>
    <t>4,15*2+1,13*2 "výstup východ</t>
  </si>
  <si>
    <t>1,63 "překop chodník  obruba 50/200</t>
  </si>
  <si>
    <t>1,63 "překop chodník obruba 80/250</t>
  </si>
  <si>
    <t>59217002</t>
  </si>
  <si>
    <t>obrubník betonový zahradní šedý 1000x50x200mm</t>
  </si>
  <si>
    <t>-289555271</t>
  </si>
  <si>
    <t>59217016</t>
  </si>
  <si>
    <t>obrubník betonový chodníkový 1000x80x250mm</t>
  </si>
  <si>
    <t>-422813898</t>
  </si>
  <si>
    <t>919731121</t>
  </si>
  <si>
    <t>Zarovnání styčné plochy podkladu nebo krytu živičného tl do 50 mm</t>
  </si>
  <si>
    <t>1280295138</t>
  </si>
  <si>
    <t>5,6+5,31 "překop asfaltu</t>
  </si>
  <si>
    <t>919731122</t>
  </si>
  <si>
    <t>Zarovnání styčné plochy podkladu nebo krytu živičného tl do 100 mm</t>
  </si>
  <si>
    <t>99453404</t>
  </si>
  <si>
    <t>919735111</t>
  </si>
  <si>
    <t>Řezání stávajícího živičného krytu hl do 50 mm</t>
  </si>
  <si>
    <t>-1475353903</t>
  </si>
  <si>
    <t>919735124</t>
  </si>
  <si>
    <t>Řezání stávajícího betonového krytu hl do 200 mm</t>
  </si>
  <si>
    <t>1004388919</t>
  </si>
  <si>
    <t>9361241R1</t>
  </si>
  <si>
    <t>Přesun venkovního mobiláře (parková lavička, květináč) mimo staveniště a zpětné osazení po dokončení prací</t>
  </si>
  <si>
    <t>278271875</t>
  </si>
  <si>
    <t>961044111</t>
  </si>
  <si>
    <t>Bourání základů z betonu prostého</t>
  </si>
  <si>
    <t>1396182037</t>
  </si>
  <si>
    <t>(1,63+6,54+1,63)*0,4*0,6 "zídka venkovní jih</t>
  </si>
  <si>
    <t>962052211</t>
  </si>
  <si>
    <t>Bourání zdiva nadzákladového ze ŽB přes 1 m3</t>
  </si>
  <si>
    <t>1807905320</t>
  </si>
  <si>
    <t>(1,63+6,54+1,63)*0,13*1,5 "zídka venkovní jih</t>
  </si>
  <si>
    <t>966006132</t>
  </si>
  <si>
    <t>Odstranění značek dopravních nebo orientačních se sloupky s betonovými patkami</t>
  </si>
  <si>
    <t>1565791945</t>
  </si>
  <si>
    <t>966006251</t>
  </si>
  <si>
    <t>Odstranění zábrany parkovací zabetonovaného sloupku v do 800 mm</t>
  </si>
  <si>
    <t>24700806</t>
  </si>
  <si>
    <t>971052531</t>
  </si>
  <si>
    <t>Vybourání nebo prorážení otvorů v ŽB příčkách a zdech pl do 1 m2 tl do 150 mm</t>
  </si>
  <si>
    <t>-164754706</t>
  </si>
  <si>
    <t>0,8*0,4 "prostup multikanálu do lomové komory</t>
  </si>
  <si>
    <t>971052551</t>
  </si>
  <si>
    <t>Vybourání nebo prorážení otvorů v ŽB příčkách a zdech pl do 1 m2 tl do 600 mm</t>
  </si>
  <si>
    <t>-1182945234</t>
  </si>
  <si>
    <t>0,8*0,4*0,5 "prostup multikanálu do lomové komory</t>
  </si>
  <si>
    <t>997221571</t>
  </si>
  <si>
    <t>Vodorovná doprava vybouraných hmot do 1 km</t>
  </si>
  <si>
    <t>-845552046</t>
  </si>
  <si>
    <t>997221579</t>
  </si>
  <si>
    <t>Příplatek ZKD 1 km u vodorovné dopravy vybouraných hmot</t>
  </si>
  <si>
    <t>1687889869</t>
  </si>
  <si>
    <t>183,419*9 'Přepočtené koeficientem množství</t>
  </si>
  <si>
    <t>997221611</t>
  </si>
  <si>
    <t>Nakládání suti na dopravní prostředky pro vodorovnou dopravu</t>
  </si>
  <si>
    <t>1995144397</t>
  </si>
  <si>
    <t>997221615</t>
  </si>
  <si>
    <t>Poplatek za uložení na skládce (skládkovné) stavebního odpadu betonového kód odpadu 17 01 01</t>
  </si>
  <si>
    <t>412701102</t>
  </si>
  <si>
    <t>0,876+4,475+5,616+1,33+70,234+5,4+64,469+16,201+0,864+4,704+0,082+0,324</t>
  </si>
  <si>
    <t>997221645</t>
  </si>
  <si>
    <t>Poplatek za uložení na skládce (skládkovné) odpadu asfaltového bez dehtu kód odpadu 17 03 02</t>
  </si>
  <si>
    <t>-115640232</t>
  </si>
  <si>
    <t>0,847</t>
  </si>
  <si>
    <t>997221625</t>
  </si>
  <si>
    <t>Poplatek za uložení na skládce (skládkovné) stavebního odpadu železobetonového kód odpadu 17 01 01</t>
  </si>
  <si>
    <t>1395834318</t>
  </si>
  <si>
    <t>4,586+0,117+0,384</t>
  </si>
  <si>
    <t>998223011</t>
  </si>
  <si>
    <t>Přesun hmot pro pozemní komunikace s krytem dlážděným</t>
  </si>
  <si>
    <t>-980624893</t>
  </si>
  <si>
    <t>711747388</t>
  </si>
  <si>
    <t>Izolace proti vodě opracování trubních prostupů na přírubu tmelem do 500 mm přitavením NAIP</t>
  </si>
  <si>
    <t>-1443995738</t>
  </si>
  <si>
    <t>4 "prostupy multikanálu do budovy a do lomové komory</t>
  </si>
  <si>
    <t>163861932</t>
  </si>
  <si>
    <t>4*1,2 'Přepočtené koeficientem množství</t>
  </si>
  <si>
    <t>Elektroinstalace - slaboproud</t>
  </si>
  <si>
    <t>7421104R01</t>
  </si>
  <si>
    <t>Montáž instalačních kanálů pro slaboproud plastových - multikanál ve výkopu</t>
  </si>
  <si>
    <t>1130325289</t>
  </si>
  <si>
    <t>33*2 "délka multikanálu</t>
  </si>
  <si>
    <t>0,4*2+0,2*2 "prostupy stěnami</t>
  </si>
  <si>
    <t>34573002</t>
  </si>
  <si>
    <t>multikanál kabelovodu ohybový 9ti komorový z HDPE s odklonem 3°/300mm</t>
  </si>
  <si>
    <t>1728352917</t>
  </si>
  <si>
    <t>(3+2+11)*2</t>
  </si>
  <si>
    <t>34573003</t>
  </si>
  <si>
    <t>multikanál kabelovodu z HDPE základní 9ti komorový</t>
  </si>
  <si>
    <t>-723047348</t>
  </si>
  <si>
    <t>0,75+8,11+16,7+3,12</t>
  </si>
  <si>
    <t>0,6+8,1+16,55+3,09</t>
  </si>
  <si>
    <t>7421104R02</t>
  </si>
  <si>
    <t>Upevnění instalačního kanálu v prostupu stěnou</t>
  </si>
  <si>
    <t>2136894723</t>
  </si>
  <si>
    <t>-1981650583</t>
  </si>
  <si>
    <t>-314202193</t>
  </si>
  <si>
    <t>1765400834</t>
  </si>
  <si>
    <t>409256853</t>
  </si>
  <si>
    <t>SO-03 - Mobiliář a vybavení</t>
  </si>
  <si>
    <t>1.) Popis jednotlivých prvků je orientační, rozhodná je specifikace v projektové části, D1.1.46 Tabulka mobiliáře. 2.) Cena pevně uchycených prvků obsahuje i montáž a kotevní prvky. Cena všech prvků obsahuje nastěhování do místnosti.</t>
  </si>
  <si>
    <t>V1 - KUCHYŇSKÉ SPOTŘEBIČE A GASTROVYBAVENÍ</t>
  </si>
  <si>
    <t>V2 - STOLY</t>
  </si>
  <si>
    <t>V3 - ŽIDLE</t>
  </si>
  <si>
    <t>V4 - POSTELE</t>
  </si>
  <si>
    <t>V5 - POLICE A POLICOVÉ DÍLY</t>
  </si>
  <si>
    <t>V6 - BEZBARIÉROVÉ VYBAVENÍ</t>
  </si>
  <si>
    <t>V8 - NÁBYTEK KONFERENČNÍ MÍSTNOST</t>
  </si>
  <si>
    <t>V9 - NÁBYTEK RECEPCE</t>
  </si>
  <si>
    <t>V1</t>
  </si>
  <si>
    <t>KUCHYŇSKÉ SPOTŘEBIČE A GASTROVYBAVENÍ</t>
  </si>
  <si>
    <t>V11</t>
  </si>
  <si>
    <t>Varná deska sklokeramická, 30x52 cm, 2 plotýnky, sklokeramická</t>
  </si>
  <si>
    <t>V12</t>
  </si>
  <si>
    <t>Kombinovaný elektrický sporák, 85x60x60 cm, 4 plotýnky, trouba 74 l</t>
  </si>
  <si>
    <t>V13</t>
  </si>
  <si>
    <t>Lednice malá 84x50x50 cm jednodveřová</t>
  </si>
  <si>
    <t>V14</t>
  </si>
  <si>
    <t>Lednice 145x50x50 jednodveřová</t>
  </si>
  <si>
    <t>V15</t>
  </si>
  <si>
    <t>Digestoř komínová, 80x50x37 cm, nerez</t>
  </si>
  <si>
    <t>V16</t>
  </si>
  <si>
    <t>Nerezový pracovní stůl s roštovou policí, 85x120x60 cm</t>
  </si>
  <si>
    <t>V17</t>
  </si>
  <si>
    <t>Nerezový pracovní stůl s roštovou policí, 85x70x60 cm</t>
  </si>
  <si>
    <t>V18</t>
  </si>
  <si>
    <t>Nerezový pracovní stůl s roštovou policí, 85x60x60 cm</t>
  </si>
  <si>
    <t>V19</t>
  </si>
  <si>
    <t>Nerezový mycí stůl se dřezem a s roštovou policí, 85x120x60 cm</t>
  </si>
  <si>
    <t>V2</t>
  </si>
  <si>
    <t>STOLY</t>
  </si>
  <si>
    <t>V21</t>
  </si>
  <si>
    <t>Pracovní stůl, 74x120x60 cm, se skříňkou</t>
  </si>
  <si>
    <t>V22</t>
  </si>
  <si>
    <t>Sklopný stůl, 79x59 cm</t>
  </si>
  <si>
    <t>V23</t>
  </si>
  <si>
    <t>Jídelní stůl apartmán, 73x80(120)x70, rozkládací</t>
  </si>
  <si>
    <t>V24</t>
  </si>
  <si>
    <t>Jídelní stůl, 75x118x74 cm</t>
  </si>
  <si>
    <t>V3</t>
  </si>
  <si>
    <t>ŽIDLE</t>
  </si>
  <si>
    <t>V31</t>
  </si>
  <si>
    <t>Kancelářská židle, s opěrkami</t>
  </si>
  <si>
    <t>V32</t>
  </si>
  <si>
    <t>Jídelní židle</t>
  </si>
  <si>
    <t>V33</t>
  </si>
  <si>
    <t>Barová stolička</t>
  </si>
  <si>
    <t>V34</t>
  </si>
  <si>
    <t>Skládací židle</t>
  </si>
  <si>
    <t>V4</t>
  </si>
  <si>
    <t>POSTELE</t>
  </si>
  <si>
    <t>V41</t>
  </si>
  <si>
    <t>Postel s roštem a matrací jednolůžko, 90x200 cm</t>
  </si>
  <si>
    <t>V42</t>
  </si>
  <si>
    <t>Postel s roštem a matrací jednolůžko bez čela, 90x200 cm</t>
  </si>
  <si>
    <t>V43</t>
  </si>
  <si>
    <t>Postel s roštem a matrací dvoulůžko, 160x200 cm</t>
  </si>
  <si>
    <t>V5</t>
  </si>
  <si>
    <t>POLICE A POLICOVÉ DÍLY</t>
  </si>
  <si>
    <t>V51</t>
  </si>
  <si>
    <t>Police s konzolami, 160x30 cm</t>
  </si>
  <si>
    <t>V52</t>
  </si>
  <si>
    <t>Police s konzolami krátká, 80x30 cm</t>
  </si>
  <si>
    <t>V53</t>
  </si>
  <si>
    <t>Policový díl, 77x77x39 cm, 4 police</t>
  </si>
  <si>
    <t>V6</t>
  </si>
  <si>
    <t>BEZBARIÉROVÉ VYBAVENÍ</t>
  </si>
  <si>
    <t>V61</t>
  </si>
  <si>
    <t>Madlo do sprchy, 63x89 cm</t>
  </si>
  <si>
    <t>V62</t>
  </si>
  <si>
    <t>Madlo k umyvadlu, 60 cm</t>
  </si>
  <si>
    <t>V63</t>
  </si>
  <si>
    <t>Sklopné madlo k WC, 81 cm</t>
  </si>
  <si>
    <t>V64</t>
  </si>
  <si>
    <t>Pevné madlo k WC, 91,6 cm</t>
  </si>
  <si>
    <t>V65</t>
  </si>
  <si>
    <t>Sedátko do sprchy, sklopné 44x47 cm</t>
  </si>
  <si>
    <t>V66</t>
  </si>
  <si>
    <t>Věšák sprchového závěsu, 90x90 cm</t>
  </si>
  <si>
    <t>V67</t>
  </si>
  <si>
    <t>Sprchový závěs, 180x200 cm</t>
  </si>
  <si>
    <t>V68</t>
  </si>
  <si>
    <t>Naklápěcí zrcadlo, 40x60 cm</t>
  </si>
  <si>
    <t>V8</t>
  </si>
  <si>
    <t>NÁBYTEK KONFERENČNÍ MÍSTNOST</t>
  </si>
  <si>
    <t>V81</t>
  </si>
  <si>
    <t>Židle</t>
  </si>
  <si>
    <t>V82</t>
  </si>
  <si>
    <t>Stůl, 76x50x120 cm</t>
  </si>
  <si>
    <t>V83</t>
  </si>
  <si>
    <t>PC stolek pojízdný, 73x40 cm</t>
  </si>
  <si>
    <t>V84</t>
  </si>
  <si>
    <t>Projektor, 16:9</t>
  </si>
  <si>
    <t>V85</t>
  </si>
  <si>
    <t>Stropní držák na projektor</t>
  </si>
  <si>
    <t>V86</t>
  </si>
  <si>
    <t>Projekční plátno, 167x298 cm</t>
  </si>
  <si>
    <t>V87</t>
  </si>
  <si>
    <t>Tabule na kolečkách, 200x100 cm</t>
  </si>
  <si>
    <t>V9</t>
  </si>
  <si>
    <t>NÁBYTEK RECEPCE</t>
  </si>
  <si>
    <t>V91</t>
  </si>
  <si>
    <t>Kovová lavička dvoumístná s opěradlem, 81x150x75,5 cm</t>
  </si>
  <si>
    <t>V92</t>
  </si>
  <si>
    <t>Kovová lavička jednomístná s opěradlem, 81x51x75,5 cm</t>
  </si>
  <si>
    <t>V93</t>
  </si>
  <si>
    <t>Kancelářská židle, s opěrkami, na kolečkách</t>
  </si>
  <si>
    <t>V94</t>
  </si>
  <si>
    <t>Odkládací stolek, 65x35x45 cm</t>
  </si>
  <si>
    <t>V95</t>
  </si>
  <si>
    <t>Koš na tříděný odpad, 3 sekce, 100x121x30 cm</t>
  </si>
  <si>
    <t>V96</t>
  </si>
  <si>
    <t>Informační tabule oboustranná A1</t>
  </si>
  <si>
    <t>V97</t>
  </si>
  <si>
    <t>Otevřený regál, 195x95x40 cm</t>
  </si>
  <si>
    <t>V98</t>
  </si>
  <si>
    <t>Svařovaná skříň zamykatelná, dvoukřídlá, 195x120x60 cm</t>
  </si>
  <si>
    <t>V99a</t>
  </si>
  <si>
    <t>Akustické volně stojící desky na kolečkách, 120x80x80 cm</t>
  </si>
  <si>
    <t>V99b</t>
  </si>
  <si>
    <t>Akustické volně stojící desky na kolečkách, 120x150x80 cm</t>
  </si>
  <si>
    <t xml:space="preserve">Položkový rozpočet </t>
  </si>
  <si>
    <t>S:</t>
  </si>
  <si>
    <t>O:</t>
  </si>
  <si>
    <t>R:</t>
  </si>
  <si>
    <t>D.1.4.a</t>
  </si>
  <si>
    <t>Položky ve výkazu výměr jsou souhrnným popisem dodávek a služeb, detailně specifikovaných v projektové dokumentaci, příloha D.1.4. Technika prostředí staveb, části D.1.4a - Zdravotechnika.</t>
  </si>
  <si>
    <t>P.č.</t>
  </si>
  <si>
    <t>Číslo položky</t>
  </si>
  <si>
    <t>Název položky</t>
  </si>
  <si>
    <t>množství</t>
  </si>
  <si>
    <t>cena / MJ</t>
  </si>
  <si>
    <t>celkem</t>
  </si>
  <si>
    <t>Dodávka</t>
  </si>
  <si>
    <t>Dodávka celk.</t>
  </si>
  <si>
    <t>Montáž</t>
  </si>
  <si>
    <t>Montáž celk.</t>
  </si>
  <si>
    <t>cena s DPH</t>
  </si>
  <si>
    <t>hmotnost / MJ</t>
  </si>
  <si>
    <t>hmotnost celk.(t)</t>
  </si>
  <si>
    <t>dem. hmotnost / MJ</t>
  </si>
  <si>
    <t>dem. hmotnost celk.(t)</t>
  </si>
  <si>
    <t>Ceník</t>
  </si>
  <si>
    <t>Cen. soustava</t>
  </si>
  <si>
    <t>Díl:</t>
  </si>
  <si>
    <t>D.1.4.a.1.</t>
  </si>
  <si>
    <t>Kanalizace</t>
  </si>
  <si>
    <t>připojovací potrubí DN32, polypropylen (PP-HT); včetně tvarovek; včetně dodávky a montáže</t>
  </si>
  <si>
    <t>bm</t>
  </si>
  <si>
    <t>připojovací potrubí DN50, polypropylen (PP-HT); včetně tvarovek; včetně dodávky a montáže</t>
  </si>
  <si>
    <t>připojovací potrubí DN75, polypropylen (PP-HT); včetně tvarovek; včetně dodávky a montáže</t>
  </si>
  <si>
    <t>připojovací potrubí DN110, polypropylen (PP-HT); včetně tvarovek; včetně dodávky a montáže</t>
  </si>
  <si>
    <t>Vlastní</t>
  </si>
  <si>
    <t>odpadní potrubí DN75, polypropylen (PP-HT); včetně tvarovek; včetně dodávky a montáže</t>
  </si>
  <si>
    <t>odpadní potrubí DN110, polypropylen (PP-HT); včetně tvarovek; včetně dodávky a montáže</t>
  </si>
  <si>
    <t>odpadní potrubí DN125, polypropylen (PP-HT); včetně tvarovek; včetně dodávky a montáže</t>
  </si>
  <si>
    <t>ležaté potrubí DN110, polyvinylchlorid (PVC-KG); včetně tvarovek; včetně dodávky a montáže</t>
  </si>
  <si>
    <t>ležaté potrubí DN125, polyvinylchlorid (PVC-KG); včetně tvarovek; včetně dodávky a montáže</t>
  </si>
  <si>
    <t>ležaté potrubí DN160, polyvinylchlorid (PVC-KG); včetně tvarovek; včetně dodávky a montáže</t>
  </si>
  <si>
    <t>ležaté potrubí DN200, polyvinylchlorid (PVC-KG); včetně tvarovek; včetně dodávky a montáže</t>
  </si>
  <si>
    <t>11A</t>
  </si>
  <si>
    <t>ležaté potrubí DN250, polyvinylchlorid (PVC-KG); včetně tvarovek; včetně dodávky a montáže</t>
  </si>
  <si>
    <t>kotvení pro potrubí DN32, dle výrobce potrubí; včetně dodávky a montáže</t>
  </si>
  <si>
    <t>kotvení pro potrubí DN50, dle výrobce potrubí; včetně dodávky a montáže</t>
  </si>
  <si>
    <t>kotvení pro potrubí DN75, dle výrobce potrubí; včetně dodávky a montáže</t>
  </si>
  <si>
    <t>kotvení pro potrubí DN110, dle výrobce potrubí; včetně dodávky a montáže</t>
  </si>
  <si>
    <t>kotvení pro potrubí DN125, dle výrobce potrubí; včetně dodávky a montáže</t>
  </si>
  <si>
    <t>kotvení pro potrubí DN160, dle výrobce potrubí; včetně dodávky a montáže</t>
  </si>
  <si>
    <t>kotvení pro potrubí DN200, dle výrobce potrubí; včetně dodávky a montáže</t>
  </si>
  <si>
    <t>připojovací koleno pro umyvadlo DN50/40; polypropylen (PP-HT); včetně dodávky a montáže</t>
  </si>
  <si>
    <t>připojovací koleno pro dřez DN50/50; polypropylen (PP-HT); včetně dodávky a montáže</t>
  </si>
  <si>
    <t>koleno pro připojení WC  a výlevky DN110 s kulovým kloubem nastavitelným od 0 - 90°; včetně dodávky a montáže</t>
  </si>
  <si>
    <t>Kondenzační sifon DN32 s vodorovným odtokem a svislým nebo vodorovným připojením 5/4" (svěrné připojení) popř. d 12-18 mm (pro hladké trubičky s břitovým těsněním) s vodní zápachou uzávěrkou (60 mm) a mechanickým zápachovým uzávěrem(kulička) a čistící vložko; včetně dodávky a montáže</t>
  </si>
  <si>
    <t>kalich pro úkapy se zápachovou uzávěrkou; včetně dodávky a montáže</t>
  </si>
  <si>
    <t>čistící kus DN110; polyvinylchlorid (PVC-KG); včetně tvarovek; včetně dodávky a montáže</t>
  </si>
  <si>
    <t>čistící kus DN125; polyvinylchlorid (PVC-KG); včetně tvarovek; včetně dodávky a montáže</t>
  </si>
  <si>
    <t>čistící kus DN160; polyvinylchlorid (PVC-KG); včetně tvarovek; včetně dodávky a montáže</t>
  </si>
  <si>
    <t>čistící kus DN200; polyvinylchlorid (PVC-KG); včetně tvarovek; včetně dodávky a montáže</t>
  </si>
  <si>
    <t>zpětná klapka DN160; polyvinylchlorid (PVC-KG); včetně tvarovek; včetně dodávky a montáže</t>
  </si>
  <si>
    <t>větrací hlavice DN75; polypropylen (PP-HT); kompatibilní se střešní krytinou; včetně dodávky a montáže</t>
  </si>
  <si>
    <t>větrací hlavice DN110; polypropylen (PP-HT); kompatibilní se střešní krytinou; včetně dodávky a montáže</t>
  </si>
  <si>
    <t>střešní vtok DN125 s elektrohřevem; polypropylen (PP-HT); kompatibilní se střešní krytinou; včetně dodávky a montáže</t>
  </si>
  <si>
    <t>izolace dešťového potrubí DN125; tl. 25mm+ včetně dodávky a montáže</t>
  </si>
  <si>
    <t>izolace dešťového potrubí DN160; tl. 25mm+ včetně dodávky a montáže</t>
  </si>
  <si>
    <t>izolace dešťového potrubí DN200; tl. 25mm+ včetně dodávky a montáže</t>
  </si>
  <si>
    <t>podlahová vpusť DN100 se suchým uzávěrem; včetně dodávky a montáže</t>
  </si>
  <si>
    <t>dvorní vtok DN100 se zpětnou klapkou; včetně dodávky a montáže</t>
  </si>
  <si>
    <t>ŽB šachta prům 1,0m,včetně poklop D400, hloubka 2,1m; včetně dodávky a montáže</t>
  </si>
  <si>
    <t>zkouška těsnosti potrubí</t>
  </si>
  <si>
    <t>vrtané prostupy pro izolované potrubí vody do průměru 150mm (včetně vyplnění a zednického začištění na úrověň štuku po montáži potrubí)</t>
  </si>
  <si>
    <t>vrtané prostupy pro izolované potrubí vody do průměru 200mm (včetně vyplnění a zednického začištění na úrověň štuku po montáži potrubí)</t>
  </si>
  <si>
    <t>vrtané prostupy pro izolované potrubí vody do průměru 250mm (včetně vyplnění a zednického začištění na úrověň štuku po montáži potrubí)</t>
  </si>
  <si>
    <t>požární ucpávka pro potrubí DN50; včetně dodávky a montáže</t>
  </si>
  <si>
    <t>požární ucpávka pro potrubí DN75; včetně dodávky a montáže</t>
  </si>
  <si>
    <t>požární ucpávka pro potrubí DN110; včetně dodávky a montáže</t>
  </si>
  <si>
    <t>požární ucpávka pro potrubí DN125; včetně dodávky a montáže</t>
  </si>
  <si>
    <t>požární ucpávka pro potrubí DN160; včetně dodávky a montáže</t>
  </si>
  <si>
    <t>požární ucpávka pro potrubí DN200; včetně dodávky a montáže</t>
  </si>
  <si>
    <t>kompaktní těsnění potrubí DN200 - prostup stěnou 1.PP - vodotěsný; včetně dodávky a montáže</t>
  </si>
  <si>
    <t>výkop rýhy pro potrubí a výkop pro šachty</t>
  </si>
  <si>
    <r>
      <t>m</t>
    </r>
    <r>
      <rPr>
        <vertAlign val="superscript"/>
        <sz val="8"/>
        <rFont val="Arial"/>
        <family val="2"/>
        <charset val="238"/>
      </rPr>
      <t>3</t>
    </r>
  </si>
  <si>
    <t>pískový podsyp a obsyp - 0,1m pod potrubí, 0,2m nad potrubí</t>
  </si>
  <si>
    <t>zához výkopu vytěženou zeminou po úroveň HTU</t>
  </si>
  <si>
    <t>hutnění zásypu, dle. ČSN 733050- po vrstvách</t>
  </si>
  <si>
    <r>
      <t>m</t>
    </r>
    <r>
      <rPr>
        <vertAlign val="superscript"/>
        <sz val="8"/>
        <rFont val="Arial"/>
        <family val="2"/>
        <charset val="238"/>
      </rPr>
      <t>2</t>
    </r>
  </si>
  <si>
    <t>odvoz přebytečného výkopku</t>
  </si>
  <si>
    <t>příložné pažení s rozepřením stěn, hloubka výkopu do 4 m, včetně následného odstranění - kanalizace v objektu</t>
  </si>
  <si>
    <t>příplatek za provádění pažení tesařsky ve stísněných prostorách</t>
  </si>
  <si>
    <t>záporové pažení výkopů; výkop bude pažen od hloubky 1,2m</t>
  </si>
  <si>
    <r>
      <t>m</t>
    </r>
    <r>
      <rPr>
        <vertAlign val="superscript"/>
        <sz val="8"/>
        <rFont val="Arial CE"/>
        <charset val="238"/>
      </rPr>
      <t>2</t>
    </r>
  </si>
  <si>
    <t>napojení bezpečnostního přepadu z nádrže na dešťové vody DN250 do stávající revizní šachty - vyvrtání otvoru pro potrubí DN250 do stěny stávající revizní šachty, utěsnění</t>
  </si>
  <si>
    <t>přesun hmot</t>
  </si>
  <si>
    <t>D.1.4.a.2.</t>
  </si>
  <si>
    <t>Vodovod</t>
  </si>
  <si>
    <t>potrubí uložené v zemi PE 100 d90 (DN80) SDR11 PN16 RC, včetně dodávky a montáže</t>
  </si>
  <si>
    <t>potrubí uložené v zemi PE 100 d63 (DN50) SDR11 PN16 RC, včetně dodávky a montáže</t>
  </si>
  <si>
    <t>potrubí studené a užitkové vody PP-RCT PN20 d20, izolované (tl.13mm); včetně tvarovek; včetně dodávky a montáže</t>
  </si>
  <si>
    <t>potrubí studené a užitkové vody PP-RCT PN20 d25, izolované (tl.13mm); včetně tvarovek; včetně dodávky a montáže</t>
  </si>
  <si>
    <t>potrubí studené a užitkové vody PP-RCT PN20 d32, izolované (tl.13mm); včetně tvarovek; včetně dodávky a montáže</t>
  </si>
  <si>
    <t>potrubí studené vody PP-RCT PN20 d40 izolované (tl.13mm); včetně tvarovek; včetně dodávky a montáže</t>
  </si>
  <si>
    <t>potrubí studené vody PP-RCT PN20 d50, izolované (tl.13mm); včetně tvarovek; včetně dodávky a montáže</t>
  </si>
  <si>
    <t>potrubí studené vody PP-RCT PN20 d75, izolované (tl.13mm); včetně tvarovek; včetně dodávky a montáže</t>
  </si>
  <si>
    <t>potrubí studené vody PP-RCT PN20 d90, izolované (tl.13mm); včetně tvarovek; včetně dodávky a montáže</t>
  </si>
  <si>
    <t>potrubí teplé vody a cirkulace PP-RCT PN20 d20, izolované (tl.13mm); včetně tvarovek; včetně dodávky a montáže</t>
  </si>
  <si>
    <t>potrubí teplé vody a cirkulace PP-RCT PN20 d25, izolované (tl.20mm); včetně tvarovek; včetně dodávky a montáže</t>
  </si>
  <si>
    <t>potrubí teplé vody a cirkulace PP-RCT PN20 d32, izolované (tl.25mm); včetně tvarovek; včetně dodávky a montáže</t>
  </si>
  <si>
    <t>potrubí teplé vody a cirkulace PP-RCT PN20 d40, izolované (tl.30mm); včetně tvarovek; včetně dodávky a montáže</t>
  </si>
  <si>
    <t>potrubí teplé vody a cirkulace PP-RCT PN20 d50, izolované (tl.40mm); včetně tvarovek; včetně dodávky a montáže</t>
  </si>
  <si>
    <t>potrubí teplé vody a cirkulace PP-RCT PN20 d63, izolované (tl.50mm); včetně tvarovek; včetně dodávky a montáže</t>
  </si>
  <si>
    <t>potrubí teplé vody a cirkulace PP-RCT PN20 d75, izolované (tl.65mm); včetně tvarovek; včetně dodávky a montáže</t>
  </si>
  <si>
    <t>potrubí studené vody (strojovna ÚT) měď 54x2, izolované (tl.13mm); včetně tvarovek; včetně dodávky a montáže</t>
  </si>
  <si>
    <t>potrubí studené vody (strojovna ÚT) měď 64x2, izolované (tl.13mm); včetně tvarovek; včetně dodávky a montáže</t>
  </si>
  <si>
    <t>potrubí studené vody (strojovna ÚT) měď 76x2, izolované (tl.13mm); včetně tvarovek; včetně dodávky a montáže</t>
  </si>
  <si>
    <t>potrubí  teplé vody a cirkulace (strojovna ÚT) měď 54x2, izolované (tl.50mm); včetně tvarovek; včetně dodávky a montáže</t>
  </si>
  <si>
    <t>potrubí  teplé vody a cirkulace (strojovna ÚT) měď 64x2, izolované (tl.65mm); včetně tvarovek; včetně dodávky a montáže</t>
  </si>
  <si>
    <t>potrubí  teplé vody a cirkulace (strojovna ÚT) měď 76x2, izolované (tl.75mm); včetně tvarovek; včetně dodávky a montáže</t>
  </si>
  <si>
    <t>kotvení plastového potrubí D20, dle výrobce potrubí; včetně dodávky a montáže</t>
  </si>
  <si>
    <t>kotvení plastového potrubí D25, dle výrobce potrubí; včetně dodávky a montáže</t>
  </si>
  <si>
    <t>kotvení plastového potrubí D32, dle výrobce potrubí; včetně dodávky a montáže</t>
  </si>
  <si>
    <t>kotvení plastového potrubí D40, dle výrobce potrubí; včetně dodávky a montáže</t>
  </si>
  <si>
    <t>kotvení plastového potrubí D50, dle výrobce potrubí; včetně dodávky a montáže</t>
  </si>
  <si>
    <t>kotvení plastového potrubí D63, dle výrobce potrubí; včetně dodávky a montáže</t>
  </si>
  <si>
    <t>kotvení plastového potrubí D75, dle výrobce potrubí; včetně dodávky a montáže</t>
  </si>
  <si>
    <t>kotvení plastového potrubí D90, dle výrobce potrubí; včetně dodávky a montáže</t>
  </si>
  <si>
    <t>kotvení měděného potrubí D54, dle výrobce potrubí; včetně dodávky a montáže</t>
  </si>
  <si>
    <t>kotvení měděného potrubí D64, dle výrobce potrubí; včetně dodávky a montáže</t>
  </si>
  <si>
    <t>kotvení měděného potrubí D76, dle výrobce potrubí; včetně dodávky a montáže</t>
  </si>
  <si>
    <t>rohový ventil DN15; chrom, dodávka a montáž; včetně dodávky a montáže</t>
  </si>
  <si>
    <t>přimý ventil DN20; chrom; včetně dodávky a montáže</t>
  </si>
  <si>
    <t>vodoměr Qn1,5 s dálkovým odečtem; včetně dodávky a montáže</t>
  </si>
  <si>
    <t>kulový kohout - KK DN20; včetně dodávky a montáže</t>
  </si>
  <si>
    <t>kulový kohout - KK DN50; včetně dodávky a montáže</t>
  </si>
  <si>
    <t>kulový kohout - KK DN65; včetně dodávky a montáže</t>
  </si>
  <si>
    <t>kulový kohout - KKv DN20  s vypouštěním; včetně dodávky a montáže</t>
  </si>
  <si>
    <t>kulový kohout - KKv DN25  s vypouštěním; včetně dodávky a montáže</t>
  </si>
  <si>
    <t>kulový kohout - KKv DN32  s vypouštěním; včetně dodávky a montáže</t>
  </si>
  <si>
    <t>kulový kohout - KKv DN40  s vypouštěním; včetně dodávky a montáže</t>
  </si>
  <si>
    <t>kulový kohout - KKv DN50  s vypouštěním; včetně dodávky a montáže</t>
  </si>
  <si>
    <t>kulový kohout - KKv DN65  s vypouštěním; včetně dodávky a montáže</t>
  </si>
  <si>
    <t>kulový kohout - KKv DN80  s vypouštěním; včetně dodávky a montáže</t>
  </si>
  <si>
    <t>regulační armatura pro cirkulaci - RA DN25  s vypouštěním; včetně dodávky a montáže</t>
  </si>
  <si>
    <t>zpětná klapka - ZK DN50; včetně dodávky a montáže</t>
  </si>
  <si>
    <t>zpětná klapka - ZK DN65; včetně dodávky a montáže</t>
  </si>
  <si>
    <t>zkušební ventil - D25; včetně dodávky a montáže</t>
  </si>
  <si>
    <t>automatický odvzdušňovací ventil - AO DN25; včetně dodávky a montáže</t>
  </si>
  <si>
    <t>pojistný ventil - PV DN20; včetně dodávky a montáže</t>
  </si>
  <si>
    <t>manometr; včetně dodávky a montáže</t>
  </si>
  <si>
    <t>cirkulační čerpadlo DN50, elektronicky řízené, spínací modul; včetně dodávky a montáže</t>
  </si>
  <si>
    <t>expanzní nádoba na vyrovnání tlaku na vstupu st.vody do zásobníků TUV o objemu 300l; včetně dodávky a montáže</t>
  </si>
  <si>
    <t>servisní ventil pro EN DN25; včetně dodávky a montáže</t>
  </si>
  <si>
    <t>smaltovaný zásobníkový ohřívač teplé vody o objemu 2000l; včetně dodávky a montáže</t>
  </si>
  <si>
    <t>anoda elektronická pro zásobníky teplé vody; včetně dodávky a montáže</t>
  </si>
  <si>
    <t>požární ucpávka pro potrubí vody d25 izolované; včetně dodávky a montáže</t>
  </si>
  <si>
    <t>požární ucpávka pro potrubí vody d32 izolované; včetně dodávky a montáže</t>
  </si>
  <si>
    <t>požární ucpávka pro potrubí vody d40 izolované; včetně dodávky a montáže</t>
  </si>
  <si>
    <t>požární ucpávka pro potrubí vody d50 izolované; včetně dodávky a montáže</t>
  </si>
  <si>
    <t>požární ucpávka pro potrubí vody d63 izolované; včetně dodávky a montáže</t>
  </si>
  <si>
    <t>požární ucpávka pro potrubí vody d75 izolované; včetně dodávky a montáže</t>
  </si>
  <si>
    <t>požární ucpávka pro potrubí vody d90 izolované; včetně dodávky a montáže</t>
  </si>
  <si>
    <t>vrtané prostupy pro izolované potrubí vody do průměru 50mm (včetně vyplnění a zednického začištění na úrověň štuku po montáži potrubí)</t>
  </si>
  <si>
    <t>vrtané prostupy pro izolované potrubí vody do průměru 100mm (včetně vyplnění a zednického začištění na úrověň štuku po montáži potrubí)</t>
  </si>
  <si>
    <t>vysekání drážky ve zdivu pro izolované plastové potrubí d20 (včetně vyplnění a zednického začištění na úrověň štuku po montáži potrubí)</t>
  </si>
  <si>
    <t>kompaktní těsnění potrubí d90 - prostup stěnou 1.PP - vodotěsný; včetně dodávky a montáže</t>
  </si>
  <si>
    <t>kompaktní těsnění potrubí d63 - prostup stěnou 1.PP - vodotěsný; včetně dodávky a montáže</t>
  </si>
  <si>
    <t>výkop rýhy pro potrubí</t>
  </si>
  <si>
    <t>zához výkopu vytěženou zeminou</t>
  </si>
  <si>
    <t>hutnění zásypu, dle. ČSN - po vrstvách</t>
  </si>
  <si>
    <t>zkoušky potrubí - tlaková a těsnosti; desinfekce potrubí</t>
  </si>
  <si>
    <t>napojení nového potrubí na stávající rozvody (předpoklad d32, nutno ověřit)  - pro recepci</t>
  </si>
  <si>
    <t>napojení nového potrubí vody PE d90 (DN80) v zemi na stávající areálový vodovod (předpoklad DN80 - nutno ověřit), bude napojeno za stávající šoupě</t>
  </si>
  <si>
    <t>D.1.4.a.3.</t>
  </si>
  <si>
    <t>Systém využití šedé a dešťové vody</t>
  </si>
  <si>
    <t>zemní nádrž s biologickým separátorem objem 29,7m3, DN200</t>
  </si>
  <si>
    <t>ponorné čerpadlo se spínací skříní s plovákem, kabel 20m (230V)</t>
  </si>
  <si>
    <t>vodárna stojatá, objem 80l</t>
  </si>
  <si>
    <t>filtr DN50</t>
  </si>
  <si>
    <t>rukávový filtr DN50 - oddělovací filtr s pláště z nerezové oceli AISI 304, který nemá mechanicky pohyblivou část, pro filtraci vody nebo kapaliny s nízkým obsahem nerozpuštěných látek</t>
  </si>
  <si>
    <t>diferenciální manometr</t>
  </si>
  <si>
    <t>nízkotlaká UV jednotka bez stěrače a UV senzoru - Nízkotlaká UV výbojka 254 nm se zvýšeným výkonem, nerez nádoba ss 316L, ventil pro vyprázdnění nádoby,
měření počtu provozních hodin, indikace provozního stavu a poruchy, životnost lampy max 13 000 hodin v závislosti na provozu,
hodnota dávky garantována pro konec životnosti lampy a světelnou propustnost 98 %.</t>
  </si>
  <si>
    <t>úpravna šedé vody - složena z 5 nádrží 1,0x2,5x2,0m, sklepní, 8000 l/ den</t>
  </si>
  <si>
    <t>Automatická tlaková stanice ATS PUMPA 2 EH 5/8 TE 400V, provedení s frekvenčními měniči</t>
  </si>
  <si>
    <t xml:space="preserve">dopouštění potné vody do nádrže </t>
  </si>
  <si>
    <t>filtr s manuálním zpětným proplachem DN25 - Přepážkový filtr na studenou vodu s manuálním proplachem, filtrační nádoba z vysoce kvalitního plastu PN 16, mosazná příruba s
připojovacím šroubením, postříbřené filtrační síto z nerezové oceli s antibakteriálním účinkem, standardní poréznost síta 0,1 mm,
čištění síta zpětným proplachem (odsávací lišty), nepřerušovaná dodávka filtrované vody, keramický odkalovací ventil, odvod vody
do otevřeného odpadního systému 1/2" hadicí.</t>
  </si>
  <si>
    <t>filtr s manuálním zpětným proplachem DN50 - Přepážkový filtr na studenou vodu s manuálním proplachem, filtrační nádoba z vysoce kvalitního plastu PN 16, mosazná příruba s
připojovacím šroubením, postříbřené filtrační síto z nerezové oceli s antibakteriálním účinkem, standardní poréznost síta 0,1 mm,
čištění síta zpětným proplachem (odsávací lišty), nepřerušovaná dodávka filtrované vody, keramický odkalovací ventil, odvod vody
do otevřeného odpadního systému 1/2" hadicí.</t>
  </si>
  <si>
    <t>řídící systém úpravny vody - Řídící jednotka slouží k řízení, monitoringu a hlášení jednotlivých provozních stavů vodárny (místní na obrazovce jednotky, nebo
vzdálené hlášení přes free kontakty relé). Na základě výšky hladiny v nádrži (snímáno hydrostatickou sondou), jsou ovládány ventily
jednotlivých zdrojů vod (studna, pitná voda). Řízení proplachu náplňových filtrů, monitoring nedostatku chemie, tlakové diference
sítového filtru, min/max hladiny. V případě poruchy odesílání SMS. Vzdálený přístup přes LAN.</t>
  </si>
  <si>
    <t>doprava, uvedení do provozu a montáž</t>
  </si>
  <si>
    <t>Zařizovací předměty - budou před objednání předloženy k odsouhlasení investorem</t>
  </si>
  <si>
    <t>WC (pokoje - viz. stavební část tabulka mobiliáře)- závěsná záchodová mísa (49 x 34,5 x 36cm ) s vestavěnou nádržkou (předtěnovou instalací); keramická bílá, s hlubokým dvojčinným splachováním, plastové ovládací tlačítko, včetně ovládacích táhel a montážního materiálu, dvoumnožstevní splachování, bílá sedátko z trvzeného plastu s antibakteriální úpravou, spojovací a kotvící materiál - dodávka a montáž (včetně osazení zař. předmětu a napojení na rozvody vody a kanalizace)</t>
  </si>
  <si>
    <t>WCo (1.PP, recepce, uklid 6.np) - závěsná záchodová mísa s vestavěnou nádržkou (předtěnovou instalací); keramická bílá, s hlubokým dvojčinným splachováním, plastové tlačítko, bílá sedátko z trvzeného plastu s antibakteriální úpravou, spojovací a kotvící materiál - dodávka a montáž (včetně osazení zař. předmětu a napojení na rozvody vody a kanalizace)</t>
  </si>
  <si>
    <t>WCi - závěsná záchodová mísa pro imobilní; keramická bílá  s vestavěnou nádržkou (předtěnovou instalací), s odáleným splachováním, bílá sedátko z trvzeného plastu s antibakteriální úpravou, spojovací a kotvící materiál - dodávka a montáž (včetně osazení zař. předmětu a napojení na rozvody vody a kanalizace)</t>
  </si>
  <si>
    <t>U (pokoje - viz. stavební část tabulka mobiliáře)- umyvadlo keramické bílé (+ přestěnový modul pro umyvadlo), Umyvadlo hranaté pro zavěšení na zeď, se zaoblenými hranami a s otvorem pro baterii uprostřed; skřínka pod umyvadlo se 2 zásuvkami uzpůsobena pro umyvadlo, organizér v horní zásuvce, plnovýsuvné zásuvky se systémem pomalého dovírání, 3D systém upevnění. ; stojánková páková baterie s keramickou kartuš; odpadní ventil 5/4"pro umyvadla se zátkou a řetízkem, šroub dlouhý(60mm), připojovací závit 5/4", sifon nerez- dodávka a montáž (včetně osazení zař. předmětu a napojení na rozvody vody a kanalizace)</t>
  </si>
  <si>
    <t>Uo (1.PP, recepce, uklid 6.np) - umyvadlo keramické bílé (+ přestěnový modul pro umyvadlo) ; stojánková páková baterie s keramickou kartuš; odpadní ventil 5/4"pro umyvadla se zátkou a řetízkem, šroub dlouhý(60mm), připojovací závit 5/4", sifon nerez- dodávka a montáž (včetně osazení zař. předmětu a napojení na rozvody vody a kanalizace)</t>
  </si>
  <si>
    <t>Ui - umyvadlo keramické bílé pro imobilní  (+ přestěnový modul pro umyvadlo); stojánková páková baterie pro imobilní s keramickou kartuší; odpadní ventil 5/4"pro umyvadla se zátkou a řetízkem, šroub dlouhý(60mm), připojovací závit 5/4", sifon podomítkový - dodávka a montáž (včetně osazení zař. předmětu a napojení na rozvody vody a kanalizace)</t>
  </si>
  <si>
    <t>D (pokoje - viz. stavební část tabulka mobiliáře) - dřez nerez uložený na desku s otvorem na baterii, 435 x 465 mm, rozměr dřezové nádoby: 360 x 390 mm, hloubka dřezu: 150 mm, síla plechu: 0,5 mm; dřezová páková stojánková baterie s otočným ramínkem s odtokovou armaturou a flexibilními hadicemi; odpadní ventil 6/4"pro dřezy se zátkou a řetízkem, šroub dlouhý(60mm), připojovací závit 6/4", sifon pro úsporu místa - dodávka a montáž (včetně osazení zař. předmětu a napojení na rozvody vody a kanalizace)</t>
  </si>
  <si>
    <t>Dk (společné kuchyně) - dřezová páková stojánková baterie s otočným ramínkem s odtokovou armaturou a flexibilními hadicemi; odpadní ventil 6/4"pro dřezy se zátkou a řetízkem, šroub dlouhý(60mm), připojovací závit 6/4", sifon pro úsporu místa - dodávka a montáž (včetně osazení zař. předmětu a napojení na rozvody vody a kanalizace)</t>
  </si>
  <si>
    <t>S (viz. stavební část tabulka mobiliáře)-Sprchový profil pro odvodnění sprchy -200 x 70 x 0,6-0,8 cm , pro instalaci do lepidla na dlažbu, nad stěrku a hydroizolaci. Sprchový profil lze podle potřeby délkově zkracovat s vnitřním spádem pro zlepšení odvodnění a samočisticího efektu. Součástí bude kryt odpadu s funkcí „Push“ po manuální vyjmutí, prvky pro připojení odpadu a úchyty pro snadnou instalaci a pevné spojení pomocí lepidla na dlažbu. Pro instalaci v rovině se stěnou s obklady o tloušťce od 10 mm (včetně vrstvy lepidla) a pro instalaci u zdi - dodávka a montáž (včetně osazení zař. předmětu a napojení na rozvody vody a kanalizace)</t>
  </si>
  <si>
    <t>S (viz. stavební část tabulka mobiliáře)-Sprchová podomítková baterie, včetně podomítkového tělesa - montážní set; podomítkové těleso; kovová páka; 46 mm keramická kartuše; chromový povrch; variabilně nastavitelný
omezovač průtoku; těsnění rozety a šroubů; hlavová sprcha včetně sprchového ramena, průtok 9,5 litrů/minutu, v kulatém designu, chrom (průměr 210 mm, délka 286 mm, výška 106 mm) - dodávka a montáž (včetně osazení zař. předmětu a napojení na rozvody vody a kanalizace)</t>
  </si>
  <si>
    <t>165A</t>
  </si>
  <si>
    <t>Si (viz. stavební část tabulka mobiliáře)-páková nástěnná sprchová baterie (rozteč baterie 150 mm, délka 150mm); sprchový set s tyčí, ruční sprchou, hadicí a posuvným držákem sprchy (rozměry: průměr ruční sprchy 100 mm, sprchová tyč délky 600 mm, sprchová hadice délky 1750 mm); součástí nástěnné sprchové baterie je spodní sprchová výpusť, nastavitelný omezovač průtoku a integrovaný jednosměrný ventil, který zabraňuje zpětnému toku použité vody do vodovodní přípojky, variabilně nastavitelný omezovač průtoku, výstup sprchy dole DN 15 s integrovanou zpětnou klapkou, kovová nástěnná rozeta - dodávka a montáž (včetně osazení zař. předmětu a napojení na rozvody vody a kanalizace)</t>
  </si>
  <si>
    <t>S (viz. stavební část tabulka mobiliáře)-Velkoprostorová bezrámová sprchová zástěna z bezpečnostního skla t. 0,6mm - 200 x 70 x 0,6-0,8 cm . Kotveno ke stěně a podlaze hliníkovými profily, horní hliníková vzpěra kotvena do protilehlé zdi. Zástěna bude kotvena přímo do podlahy – sprchový kout nebude opatřen vaničkou - dodávka a montáž (včetně osazení zař. předmětu a napojení na rozvody vody a kanalizace)</t>
  </si>
  <si>
    <t>VL -Keramická výlevka s plastovou sklopnou mříží  -(+ předatěnový modul), nástěnná páková baterie s keramickou kartuší, (včetně osazení zař. předmětu a napojení na rozvody vody a kanalizace)</t>
  </si>
  <si>
    <t>Celkem</t>
  </si>
  <si>
    <t>Poznámky uchazeče k zadání</t>
  </si>
  <si>
    <t>Profese:</t>
  </si>
  <si>
    <t xml:space="preserve">STABILNÍ HASICÍ ZAŘÍZENÍ </t>
  </si>
  <si>
    <t>Verze:</t>
  </si>
  <si>
    <t>R1</t>
  </si>
  <si>
    <t>PD:</t>
  </si>
  <si>
    <t>stupeň DPS</t>
  </si>
  <si>
    <t>Položky ve výkazu výměr jsou souhrnným popisem dodávek a služeb, detailně specifikovaných v projektové dokumentaci, příloha D.1.4. Technika prostředí staveb, části D.1.4b - Stabilní hasicí zařízení.</t>
  </si>
  <si>
    <t>Popis jednotlivých prací</t>
  </si>
  <si>
    <t>Měrná jednotka</t>
  </si>
  <si>
    <t>Množství dle projektu</t>
  </si>
  <si>
    <t>Jednotková cena v Kč</t>
  </si>
  <si>
    <t>Celková              cena v Kč</t>
  </si>
  <si>
    <t>STROPNÍ A PODHLEDOVÉ JIŠTĚNÍ</t>
  </si>
  <si>
    <t>1.1</t>
  </si>
  <si>
    <t>Sprinkler stojatý, 1/2", K80, 68°C, SR, bronz, včetně montáže, dále tvarovek, spojovacího a těsnícího materiálu</t>
  </si>
  <si>
    <t>1.2</t>
  </si>
  <si>
    <t>Sprinkler závěsný, 1/2", K80, 68°C, SR, chrom, včetně montáže, dále tvarovek, spojovacího a těsnícího materiálu a chromové rozety 1/2"</t>
  </si>
  <si>
    <t>1.3</t>
  </si>
  <si>
    <t>Sprinkler závěsný, 1/2", K80, 68°C, SR, chrom, včetně montáže, dále tvarovek, spojovacího a těsnícího materiálu a ochranného chomového košíku</t>
  </si>
  <si>
    <t>1.4</t>
  </si>
  <si>
    <t>Flexibilní hadice 1-1/2", dl.1000mm, neopletená</t>
  </si>
  <si>
    <t>1.5</t>
  </si>
  <si>
    <t>Testovací přípojka K80</t>
  </si>
  <si>
    <t>kpl</t>
  </si>
  <si>
    <t>1.6</t>
  </si>
  <si>
    <t>Patrové uzávěry (uzavírací armatury, hlásič průtoku, manometr, zpětná klapka)</t>
  </si>
  <si>
    <t>POTRUBÍ</t>
  </si>
  <si>
    <t>2.1</t>
  </si>
  <si>
    <t>Potrubí ocelové černé DN 65 včetně tvarovek, spojovacího a úchytného materiálu, povrchová úprava bílá RAL9003</t>
  </si>
  <si>
    <t>2.2</t>
  </si>
  <si>
    <t>Potrubí ocelové černé DN 50 včetně tvarovek, spojovacího a úchytného materiálu, povrchová úprava bílá RAL9003</t>
  </si>
  <si>
    <t>2.3</t>
  </si>
  <si>
    <t>Potrubí ocelové černé DN 40 včetně tvarovek, spojovacího a úchytného materiálu, povrchová úprava bílá RAL9003</t>
  </si>
  <si>
    <t>2.4</t>
  </si>
  <si>
    <t>Potrubí ocelové černé DN 32 včetně tvarovek, spojovacího a úchytného materiálu, povrchová úprava bílá RAL9003</t>
  </si>
  <si>
    <t>2.5</t>
  </si>
  <si>
    <t>Potrubí ocelové černé DN 25 včetně tvarovek, spojovacího a úchytného materiálu, povrchová úprava bílá RAL9003</t>
  </si>
  <si>
    <t>STROJOVNA</t>
  </si>
  <si>
    <t>3.1</t>
  </si>
  <si>
    <t>Ponorné elektrické čerpadlo Q=1056 l/min, p=4,6 bar</t>
  </si>
  <si>
    <t>3.2</t>
  </si>
  <si>
    <t>Doplňovací čerpadlo Q=30 l/min, p=10 bar</t>
  </si>
  <si>
    <t>3.3</t>
  </si>
  <si>
    <t>Mokrá ventilová stanice DN65, vč. poplachového zvonu a zpožďovací komory</t>
  </si>
  <si>
    <t>3.4</t>
  </si>
  <si>
    <t>Uzavírací armatura DN100</t>
  </si>
  <si>
    <t>3.5</t>
  </si>
  <si>
    <t>Uzavírací armatura DN80</t>
  </si>
  <si>
    <t>3.6</t>
  </si>
  <si>
    <t>Uzavírací armatura DN65</t>
  </si>
  <si>
    <t>3.7</t>
  </si>
  <si>
    <t>Zpětná klapka DN100</t>
  </si>
  <si>
    <t>3.8</t>
  </si>
  <si>
    <t>Měrná clona DN80</t>
  </si>
  <si>
    <t>3.9</t>
  </si>
  <si>
    <t>Plovákový ventil DN50 včetně uzavíracích armatur</t>
  </si>
  <si>
    <t>3.10</t>
  </si>
  <si>
    <t>Spouštění ponorného čerpadla (2x tlakový spínač, 2x manometr)</t>
  </si>
  <si>
    <t>3.11</t>
  </si>
  <si>
    <t>Spouštění doplňovacího čerpadla (tlakový spínač, manometr)</t>
  </si>
  <si>
    <t>3.12</t>
  </si>
  <si>
    <t>Připojení pro mobilní techniku s koncovkou 2xB75</t>
  </si>
  <si>
    <t>3.13</t>
  </si>
  <si>
    <t>Rozdělovač DN100 včetně uchycení a povrchové úpravy, se 2-mi vývody DN100 a 1x DN65</t>
  </si>
  <si>
    <t>3.14</t>
  </si>
  <si>
    <t>Potrubní rozvody ve strojovně DN40-100 včetně spojovacího a úchytného materiálu, pozinkované nebo povrchová úprava RAL3000</t>
  </si>
  <si>
    <t>3.15</t>
  </si>
  <si>
    <t>Elektroinstalace - monitorování (monitorovací ústředna, kabeláž)</t>
  </si>
  <si>
    <t>3.16</t>
  </si>
  <si>
    <t>Elektroinstalace - silová část (rozvaděč, kabeláž)</t>
  </si>
  <si>
    <t>3.17</t>
  </si>
  <si>
    <t>Úkapova plastová vana</t>
  </si>
  <si>
    <t>3.18</t>
  </si>
  <si>
    <t>Náhradní sprinklery dle EN12845</t>
  </si>
  <si>
    <t>OSTATNÍ</t>
  </si>
  <si>
    <t>4.1</t>
  </si>
  <si>
    <t>Zpracování PD (skutečné provedení)</t>
  </si>
  <si>
    <t>4.2</t>
  </si>
  <si>
    <t>Proplachy a tlakové zkušky</t>
  </si>
  <si>
    <t>4.3</t>
  </si>
  <si>
    <t>Zaškolení obsluhy</t>
  </si>
  <si>
    <t>4.4</t>
  </si>
  <si>
    <t>Montážní mechanismy (plošina či lešení)</t>
  </si>
  <si>
    <t>CELKEM V CZK BEZ DPH</t>
  </si>
  <si>
    <t>pozn.:</t>
  </si>
  <si>
    <t xml:space="preserve">Cena nezahrnuje monitoring patrových uzávěrů vč. přenosu signálů na místo s trvalou obsluhou </t>
  </si>
  <si>
    <t>(toto zajistí profese EPS)</t>
  </si>
  <si>
    <t>Vytápění - rozpočet</t>
  </si>
  <si>
    <t>Položky ve výkazu výměr jsou souhrnným popisem dodávek a služeb, detailně specifikovaných v projektové dokumentaci, příloha D.1.4. Technika prostředí staveb, části D.1.4d - Vytápění.</t>
  </si>
  <si>
    <t>Položka</t>
  </si>
  <si>
    <t>Označení</t>
  </si>
  <si>
    <t>Jedn.</t>
  </si>
  <si>
    <t>Počet</t>
  </si>
  <si>
    <t>Jednotková cena</t>
  </si>
  <si>
    <t>Cena celkem</t>
  </si>
  <si>
    <t>Desková otopná tělesa</t>
  </si>
  <si>
    <t>Deskové těleso, spodní pravé připojení, včetně konzol na stěnu, ručního odvzdušňovacího ventilu, zátek, připojení  G1/2", barva bílá (typ-výškaxšířka)</t>
  </si>
  <si>
    <t>21-300x1600</t>
  </si>
  <si>
    <t>21-500x400</t>
  </si>
  <si>
    <t>21-600x400</t>
  </si>
  <si>
    <t>21-600x500</t>
  </si>
  <si>
    <t>21-600x1000</t>
  </si>
  <si>
    <t>21-600x1100</t>
  </si>
  <si>
    <t>21-600x1200</t>
  </si>
  <si>
    <t>21-600x1400</t>
  </si>
  <si>
    <t>21-600x1600</t>
  </si>
  <si>
    <t>22-300x1800</t>
  </si>
  <si>
    <t>22-600x1000</t>
  </si>
  <si>
    <t>22-600x1100</t>
  </si>
  <si>
    <t>22-600x1200</t>
  </si>
  <si>
    <t>22-600x1400</t>
  </si>
  <si>
    <t>22-600x1600</t>
  </si>
  <si>
    <t>22-900x400</t>
  </si>
  <si>
    <t>22-900x1000</t>
  </si>
  <si>
    <t>33-600x1200</t>
  </si>
  <si>
    <t>33-600x1400</t>
  </si>
  <si>
    <t>Deskové těleso, spodní levé připojení, včetně konzol na stěnu, ručního odvzdušňovacího ventilu, zátek, připojení  G1/2", barva bílá (typ-výškaxšířka)</t>
  </si>
  <si>
    <t>Trubková otopná tělesa</t>
  </si>
  <si>
    <t>Trubkové otopné těleso v provedení s rovnými profily, se spodním krajním připojením, včetně konzol na stěnu, ručního odvzdušňovacího ventilu, zátky, připojení  G1/2", barva bílá (výška.šířka)</t>
  </si>
  <si>
    <t>900.600</t>
  </si>
  <si>
    <t>1220.600</t>
  </si>
  <si>
    <t>1500.600</t>
  </si>
  <si>
    <t>1820.450</t>
  </si>
  <si>
    <t>1820.600</t>
  </si>
  <si>
    <t>Armatury a příslušenství pro otopná tělesa</t>
  </si>
  <si>
    <t>Připojovací regulační a uzavírací šroubení s vypouštěním pro otopná tělesa s integrovanou ventilovou vložkou se spodním připojením s R1/2" vnitřním nebo G3/4" vnějším závitem, rohové provedení</t>
  </si>
  <si>
    <t>Radiátorový termostatický a uzavírací ventil úhlový 1/2", připojení levé</t>
  </si>
  <si>
    <t>Radiátorový termostatický a uzavírací ventil úhlový 1/2", připojení pravé</t>
  </si>
  <si>
    <t>Radiátorové regulační a uzavírací šroubení 1/2" rohové</t>
  </si>
  <si>
    <t>Svorné šroubení 15x1/2"</t>
  </si>
  <si>
    <r>
      <t xml:space="preserve">Termostatická hlavice s vestavěným čidlem a zarážkami, vhodná pro montáž na radiátorové ventily a na otopná tělesa, jež jsou osazena ventilovou vložkou se závitem M30×1,5, </t>
    </r>
    <r>
      <rPr>
        <b/>
        <sz val="10"/>
        <color indexed="8"/>
        <rFont val="Arial"/>
        <family val="2"/>
        <charset val="238"/>
      </rPr>
      <t>antivandal</t>
    </r>
    <r>
      <rPr>
        <sz val="10"/>
        <color indexed="8"/>
        <rFont val="Arial"/>
        <family val="2"/>
        <charset val="238"/>
      </rPr>
      <t>, zamykací, včetně zaregulování</t>
    </r>
  </si>
  <si>
    <t>Stojánková konzola pro typ 22 a 33</t>
  </si>
  <si>
    <t>Trubky</t>
  </si>
  <si>
    <t>Měděné potrubí</t>
  </si>
  <si>
    <t>15x1</t>
  </si>
  <si>
    <t>18x1</t>
  </si>
  <si>
    <t>22x1</t>
  </si>
  <si>
    <t>28x1</t>
  </si>
  <si>
    <t>35x1,5</t>
  </si>
  <si>
    <t>42x1,5</t>
  </si>
  <si>
    <t>54x2</t>
  </si>
  <si>
    <t>64x2</t>
  </si>
  <si>
    <t>76x2</t>
  </si>
  <si>
    <t>Ocelové varné potrubí</t>
  </si>
  <si>
    <t>DN100 -4" (114,3x4,5mm)</t>
  </si>
  <si>
    <t>Tepelná izolace</t>
  </si>
  <si>
    <t>Návleková izolace z pěnového polyetylenu 15/20</t>
  </si>
  <si>
    <t>Návleková izolace z pěnového polyetylenu 18/20</t>
  </si>
  <si>
    <t>Návleková izolace z pěnového polyetylenu 22/25</t>
  </si>
  <si>
    <t>Šedá PVC páska určená k uzavírání nelaminovaných tepelně izolačních trubic a tepelně izolačních pásů, 20m</t>
  </si>
  <si>
    <t>Uzavírací plastové sponky, bal. 100 kusů</t>
  </si>
  <si>
    <t>Minerální izolace s hliníkovou folií 15/20</t>
  </si>
  <si>
    <t>Minerální izolace s hliníkovou folií 18/20</t>
  </si>
  <si>
    <t>Minerální izolace s hliníkovou folií 22/20</t>
  </si>
  <si>
    <t>Minerální izolace s hliníkovou folií 28/30</t>
  </si>
  <si>
    <t>Minerální izolace s hliníkovou folií 35/40</t>
  </si>
  <si>
    <t>Minerální izolace s hliníkovou folií 42/50</t>
  </si>
  <si>
    <t>Minerální izolace s hliníkovou folií 54/60</t>
  </si>
  <si>
    <t>Minerální izolace s hliníkovou folií 64/60</t>
  </si>
  <si>
    <t>Minerální izolace s hliníkovou folií 76/70</t>
  </si>
  <si>
    <t>Minerální izolace s hliníkovou folií 114/100</t>
  </si>
  <si>
    <t>Fitinky</t>
  </si>
  <si>
    <t>Šroubení přímé 2 1/2" DN65, mosaz</t>
  </si>
  <si>
    <t>Šroubení přímé 6/4" DN40, mosaz</t>
  </si>
  <si>
    <t>Šroubení přímé 5/4" DN32, mosaz</t>
  </si>
  <si>
    <t>Šroubení přímé 1" DN25, mosaz</t>
  </si>
  <si>
    <t>Šroubení přímé 3/4" DN20, mosaz</t>
  </si>
  <si>
    <t>Šroubení přímé 1/2" DN15, mosaz</t>
  </si>
  <si>
    <t>T-kus 2 1/2", mosaz</t>
  </si>
  <si>
    <t>T-kus 6/4", mosaz</t>
  </si>
  <si>
    <t>T-kus redukovaný 5/4"x1/2", mosaz</t>
  </si>
  <si>
    <t>T-kus redukovaný 1"x1/2", mosaz</t>
  </si>
  <si>
    <t>T-kus redukovaný 3/4"x1/2", mosaz</t>
  </si>
  <si>
    <t>T-kus 1/2"x1/2", mosaz</t>
  </si>
  <si>
    <t>Vsuvka 2 1/2", mosaz</t>
  </si>
  <si>
    <t>Vsuvka 6/4", mosaz</t>
  </si>
  <si>
    <t>Vsuvka 5/4"x1", mosaz</t>
  </si>
  <si>
    <t>Vsuvka 1", mosaz</t>
  </si>
  <si>
    <t>Vsuvka 1"x3/4", mosaz</t>
  </si>
  <si>
    <t>Vsuvka 3/4"", mosaz</t>
  </si>
  <si>
    <t>Vsuvka 3/4"x1/2", mosaz</t>
  </si>
  <si>
    <t>Vsuvka 1/2", mosaz</t>
  </si>
  <si>
    <t>Redukce 2 1/2"x1", mosaz</t>
  </si>
  <si>
    <t>Redukce 6/4"x1", mosaz</t>
  </si>
  <si>
    <t>Redukce 1"x1/2", mosaz</t>
  </si>
  <si>
    <t>Varná příruba PN6 pro potrubí DN100</t>
  </si>
  <si>
    <t>Příruba PN6 - vnitřní závit DN65</t>
  </si>
  <si>
    <t>Přechod vnitřní pájení vnější závit 76x2,5"</t>
  </si>
  <si>
    <t>Přechod vnitřní pájení vnější závit 64x2,5"</t>
  </si>
  <si>
    <t>Přechod vnitřní pájení vnější závit 42x6/4"</t>
  </si>
  <si>
    <t>Přechod vnitřní pájení vnější závit 35x5/4"</t>
  </si>
  <si>
    <t>Přechod vnitřní pájení vnější závit 35x1"</t>
  </si>
  <si>
    <t>Přechod vnitřní pájení vnější závit 28x1"</t>
  </si>
  <si>
    <t>Přechod vnitřní pájení vnější závit 28x3/4"</t>
  </si>
  <si>
    <t>Přechod vnitřní pájení vnější závit 22x3/4"</t>
  </si>
  <si>
    <t>Přechod vnitřní pájení vnější závit 22x1/2"</t>
  </si>
  <si>
    <t>Přechod vnitřní pájení vnější závit 18x1/2"</t>
  </si>
  <si>
    <t>Přechod vnitřní pájení vnitřní závit 54x2"</t>
  </si>
  <si>
    <t>Přechod vnitřní pájení vnitřní závit 15x1/2"</t>
  </si>
  <si>
    <t>Cu kompenzátor, lisovaný přípoj 35</t>
  </si>
  <si>
    <t>Cu kompenzátor, lisovaný přípoj 28</t>
  </si>
  <si>
    <t>Cu kompenzátor, lisovaný přípoj 22</t>
  </si>
  <si>
    <t>Cu kompenzátor, lisovaný přípoj 18</t>
  </si>
  <si>
    <t>Cu kompenzátor, lisovaný přípoj 15</t>
  </si>
  <si>
    <t>Jímka pro čidlo 1/2", délka 300mm</t>
  </si>
  <si>
    <t>Jímka pro čidlo 1/2", délka 70mm</t>
  </si>
  <si>
    <t>Varné koleno 90°, DN100</t>
  </si>
  <si>
    <t>Varný nátrubek 1/2"</t>
  </si>
  <si>
    <t>Ostatní měděné, ocelové a mosazné fitinky neuvedené v předchozí části nutné ke správné funkci systému (přechody, T-kusy, T-kusy redukované, kolena, nátrubky, redukce, zátky, víčka, přechody vnitřní pájení závit, přemosťovací oblouky, atd.). Je uvažováno, že jsou na všechny změny směru používána pájená kolena</t>
  </si>
  <si>
    <t>soub.</t>
  </si>
  <si>
    <t>Armatury topného systému</t>
  </si>
  <si>
    <t>Kulový kohout 1 1/2"</t>
  </si>
  <si>
    <t>Kulový kohout 6/4"</t>
  </si>
  <si>
    <t>Kulový kohout 5/4"</t>
  </si>
  <si>
    <t>Kulový kohout 1"</t>
  </si>
  <si>
    <t>Kulový kohout 3/4"</t>
  </si>
  <si>
    <t>Kulový kohout 1/2"</t>
  </si>
  <si>
    <t>Uzavírací ventil přírubový DN100</t>
  </si>
  <si>
    <t>Uzavírací ventil přírubový DN65</t>
  </si>
  <si>
    <t>Filtr přírubový DN65</t>
  </si>
  <si>
    <t>Filtr 1"</t>
  </si>
  <si>
    <t>Magnet pro filtr</t>
  </si>
  <si>
    <t>Vypouštěcí kulový kohout 1/2"</t>
  </si>
  <si>
    <t>Automatický odvzdušňovací ventil rozebiratelný a čistitelný 1/2"</t>
  </si>
  <si>
    <t>Tlakoměrový kohout s přírubou pro zkušební manometr 1/2"</t>
  </si>
  <si>
    <t>Manometr 1/2"</t>
  </si>
  <si>
    <t>Těsnění přírub a spojovací materiál přírub</t>
  </si>
  <si>
    <t>Set regulátoru diferenčního tlaku DN25 s vypouštěním, 5-25 kP + partnerský ventil - statický vyvažovací ventil DN25 s vypouštěním, včetně kapiláry pro propojení ventilů</t>
  </si>
  <si>
    <t>Set regulátoru diferenčního tlaku DN20 s vypouštěním, 5-25 kP + partnerský ventil - statický vyvažovací ventil DN20 s vypouštěním, včetně kapiláry pro propojení ventilů</t>
  </si>
  <si>
    <t>Set regulátoru diferenčního tlaku DN15 s vypouštěním, 5-25 kP + partnerský ventil - statický vyvažovací ventil DN15 s vypouštěním, včetně kapiláry pro propojení ventilů</t>
  </si>
  <si>
    <t>Zařízení kotelny</t>
  </si>
  <si>
    <t>Rozdělovač/sběrač topné soustavy DN150, do 700kW, 2 okruhy rozteč os 250mm, včetně noh pro osazení na zem, tepelné izoace a propojovací sestavy s dalším rozdělovačem (pro přechodové šroubení s těsnením pro rychlou a jednoduchou montáž) - rozdělovač sestává ze dvou nad sebou umístěných komor s termickým oddělením náběhového a vratného okruhu, okruh kotle lze připojit jak vlevo, tak také vpravo, všechny přípojky jsou připraveny pro použití systémových objímek, horní vývody pro připojení topných okruhů jsou provedeny se jmenovitou světlostí DN 50, rozdělovače jsou dodávány jako lakované, s tlakovou zkouškou, kompletně izolované a se dvěma výškově nastavitelnými nohami, kromě toho se společně dodávají také 2 spojky a 2 zátky pro otvory 1/2", jakož i izolace pro objímky, otvory jsou uzavřeny záslepkami</t>
  </si>
  <si>
    <t xml:space="preserve">Prodloužení DN150, délky 300mm vložené mezi rozdělovače, na obou stranách provedena drážka pro napojení systémového propojení s rozdělovači (pro přechodové šroubení s těsnením pro rychlou a jednoduchou montáž) </t>
  </si>
  <si>
    <t>Přechodové šroubení 1 pár, DN150, včetně izolace (pro přechodové šroubení s těsnením pro rychlou a jednoduchou montáž)</t>
  </si>
  <si>
    <t>Přechod od rozdělovače DN150 na přírubu DN100 směrem ke kotlům, PN6, pár, včetně izolace</t>
  </si>
  <si>
    <t xml:space="preserve">Čerpadlová skupina - restaurace + krček - otopná tělesa - směšovaná. Jedná se o kompletní jednotku s oběhovým čerpadlem (EL 180 mm) s připojovacím kabelem; dva kulové kohouty (ve zpětném vedení se zpětnou klapkou); dva kontaktní teploměry integrované do rukojeti kulového kohoutu (rozsah 0-120 °C); jeden 3-cestný směšovač vč. plynule nastavitelného obtoku; izolace EPP; rozteč od 200 mm do 250 mm (vlnitá trubka na obtoku směšovače s možností protažení o 50 mm); spodní vývod 1 1/2“ vnější závit s plochým těsněním, horní vývod 1“ vnitřní závit. Čerpadlová skupina s volným mezikusem, do kterého bude osazen filtr mechanických nečistot s magnetem, elektronické čerpadlo DN25, dopravní výška 7m, </t>
  </si>
  <si>
    <t>Servomotor MO, AC 230V alt. 24V, 0-10 V, dle MaR</t>
  </si>
  <si>
    <t>Závitový přechod pro čerpadlovou skupinu na rozdělovač
topné soustavy 60,3/1 1/2" (pro přechodové šroubení s těsnením pro rychlou a jednoduchou montáž)</t>
  </si>
  <si>
    <t>Uzavírací set s izolací a šroubením k čerpadlové skupině</t>
  </si>
  <si>
    <t>Čerpadlová skupina - východní a západní strana - otopná tělesa - směšovaná. Jedná se o čerpadlovou skupinu se vzdáleností os 250 mm, kompletně z výroby smontováno, utěsněno a přezkoušeno. Oběhové čerpadlo, 2 uzavírací ventily, integrovaná zpětná klapka, 3cestný přírubový směšovač, 3 kulové kohouty KFE, 2 teploměry, přídavná možnost připojení 1/2“ v náběhovém a vratném vedení, zachycovač nečistot, díly pro připojení potrubí a spojky včetně spojek na velký rozdělovač topné soustavy. Max. PN 10, max. 110 °C, elektronické čerpadlo DN50, dopravní výška 8m</t>
  </si>
  <si>
    <t>Uzavírací set s izolací k čerpadlové skupině DN 50, připojení 60,3 (pro přechodové šroubení s těsnením pro rychlou a jednoduchou montáž)</t>
  </si>
  <si>
    <t>Uzavírací set s izolací k čerpadlové skupině DN 65, připojení 76,1 (pro přechodové šroubení s těsnením pro rychlou a jednoduchou montáž)</t>
  </si>
  <si>
    <t>MOTOR 15Nm pro směšovací ventil čerpadlové skupinyDN50, 230 V/50 Hz, alt. 24V, 1-10V, dle MaR</t>
  </si>
  <si>
    <t>Přechodové šroubení do topného okruhu, 1 pár, DN65 - 2 1/2" (pro přechodové šroubení s těsnením pro rychlou a jednoduchou montáž)</t>
  </si>
  <si>
    <t>Přechodové šroubení do topného okruhu, 1 pár, DN50 - 2" (pro přechodové šroubení s těsnením pro rychlou a jednoduchou montáž)</t>
  </si>
  <si>
    <t>Čerpadlová skupina - ohřev teplé vody - deskový výměník 120kW - zásobníky teplé vody. Teplá voda bude ohřívána pomocí soupravy výměníku pro nabíjecí zásobníkový systém s výkonem každého 120kW. Jedná se o kompletně smontovaný deskový výměník s vysoce efektivním nabíjecím čerpadlem zásobníku, vysoce efektivním čerpadlem topného okruhu, deskovým výměníkem tepla 120kW, regulačním ventilem na okruhu, uzavíracími ventily na primární a sekundární straně, nástěnné konzoly, pojistný ventil 10 bar (1,0 MPa), jen pro výměník tepla, nenahrazuje pojistný ventil podle ČSN EN 1988 pro zásobníkový ohřívač vody (pojistné ventily pro jednotlivé zásobníky budou osazeny na přívodu studené vody do zásobníku). Výměník tepla je dodáván včetně tepelné izolace. V sestavě je osazena směšovací skupina se servomotorem, regulátor teploty a jednotlivá teplotní čidla, množství topné vody při TV/TR 75/35 °C a max. přenášený
tepelný výkon až 120 kW = 2580 l/h, Δp = 130 mbar (13 kPa)</t>
  </si>
  <si>
    <t>Kotevní a úchytový materiál (plastový držák dvojice potrubí, hmoždinka, vrut)</t>
  </si>
  <si>
    <t>Kotevní a úchytový materiál (objímky dvoušroubové s upínací hlavou, závitové tyče a hmoždinky</t>
  </si>
  <si>
    <t>Pájecí, svařovací a pomocný materiál (pájka, pasta, CO, drát, atd.)</t>
  </si>
  <si>
    <t xml:space="preserve">soub. </t>
  </si>
  <si>
    <t>Montážní práce ÚT (osazení otopných těles a jejich připojení na topný systém, provedení horizontálních a vertikálních rozvodů vytápění, zapojení kotelny a napojení nové topné soustavy na systém stávající kaskáky plynových kondenzačních kotlů, osazení čerpadlových skupin a rozdělovače topné soustavy, zapojení ohřevu teplé vody přes deskové výměníky, osazení armatur na otopné soustavě, osazení uzavíracích a vyvažovacích ventilů a kohoutů, zaizolování izolovaných úseků potrubí návlekovou tepelnou izolací, přikotvení potrubí ke stěnám a stropům, kompletní zapojení systému tak, aby byl bezporuchový a provozuschopný, předání investorovi</t>
  </si>
  <si>
    <t>Spuštění systému do provozu, kompletní vyvážení systému (nastavení diferenčních ventilů, nastavení statických ventilů)</t>
  </si>
  <si>
    <t>Spuštění systému do provozu</t>
  </si>
  <si>
    <t>hod.</t>
  </si>
  <si>
    <t xml:space="preserve">Nastavení diferenčních ventilů </t>
  </si>
  <si>
    <t>Nastavení vyvažovacích ventilů</t>
  </si>
  <si>
    <t>Nastavení ventilových vložek a regulačních šroubení deskových otopných těles (uvažováno na těleso)</t>
  </si>
  <si>
    <t>Nastavení regulačních šroubení a termostatických ventilů jednotlivých trubkových otopných těles (uvažováno na těleso)</t>
  </si>
  <si>
    <t>Odvzdušnění otopných těles</t>
  </si>
  <si>
    <t>Napuštění systému, úprava vody dle požadavků výrobce  jednotlivých zařízení v topné soustavě, odvzdušnění</t>
  </si>
  <si>
    <t>dm3</t>
  </si>
  <si>
    <t xml:space="preserve">Tlaková zkouška systému </t>
  </si>
  <si>
    <t>Topná zkouška systému</t>
  </si>
  <si>
    <t>Revizní zpráva topné soustavy</t>
  </si>
  <si>
    <t xml:space="preserve">Nátěr potrubí barvou pro nekovové materiály do DN25 </t>
  </si>
  <si>
    <t xml:space="preserve">Nátěr potrubí barvou pro nekovové materiály do DN50 </t>
  </si>
  <si>
    <t>Bourací práce (bourání prostupů a drážek, vrtání prostupů, sekání otvorů, atd.)</t>
  </si>
  <si>
    <t>Vytvoření drážky 200x100mm v podlaze</t>
  </si>
  <si>
    <t>Vytvoření drážky 70x70mm ve stěně</t>
  </si>
  <si>
    <t>Vytvoření drážky 250x100mm ve stěně</t>
  </si>
  <si>
    <t xml:space="preserve">Vytvoření prostupu 200x200mm stropem </t>
  </si>
  <si>
    <t>Vytvoření prostupu 200x100mm stěnou</t>
  </si>
  <si>
    <t>Vytvoření prostupu 400x200mm stěnou</t>
  </si>
  <si>
    <t>Stavební přípomoce (začištění otvorů maltou a štukem, utěsnění prostupů potrubí) - součástí položky je dodání podružného materiálu (malta, omítka apod.)</t>
  </si>
  <si>
    <t>Začištění drážky 200x100mm s osazeným izolovaným potrubím  v podlaze betonem, obnova původního povrchu podlahy</t>
  </si>
  <si>
    <t xml:space="preserve">Začištění drážky 70x70mm ve stěně s osazeným izolovaným potrubím maltou a štukem, vymalování </t>
  </si>
  <si>
    <t xml:space="preserve">Začištění drážky 250x100mm ve stěně s osazeným izolovaným potrubím maltou a štukem, vymalování </t>
  </si>
  <si>
    <t xml:space="preserve">Začištění prostupu 200x200mm stropem s osazeným izolovaným potrubím maltou a štukem, vymalování </t>
  </si>
  <si>
    <t xml:space="preserve">Začištění prostupu stěnou 200x100mm s osazeným izolovaným potrubím maltou a štukem, vymalování </t>
  </si>
  <si>
    <t xml:space="preserve">Začištění prostupu stěnou 400x200mm s osazeným izolovaným potrubím maltou a štukem, vymalování </t>
  </si>
  <si>
    <t>Přesun hmot pro vytápění</t>
  </si>
  <si>
    <t xml:space="preserve">POZN.1 - Rozpočet neslouží k objednání materiálu, přesné délky potrubí budou doměřeny přímo na stavbě dle skutečného stavu, ceny materiálů jsou ceníkové. V případě jakýchkoli nejasností bude v první řadě kontaktován projektant a vše bude probráno s tím, na pozdější reklamace nebude bráz zřetel. </t>
  </si>
  <si>
    <t>Cena celkem bez DPH</t>
  </si>
  <si>
    <t>Cena celkem s DPH</t>
  </si>
  <si>
    <t xml:space="preserve">                       Stavební úpravy a nástavba koleje G v areálu ČZU                                      VZDUCHOTECHNIKA</t>
  </si>
  <si>
    <t>Položky ve výkazu výměr jsou souhrnným popisem dodávek a služeb, detailně specifikovaných v projektové dokumentaci, příloha D.1.4. Technika prostředí staveb, části D.1.4c - Vzduchotechnika.</t>
  </si>
  <si>
    <t>POZICE</t>
  </si>
  <si>
    <t>NÁZEV ZAŘÍZENÍ</t>
  </si>
  <si>
    <t>POČET</t>
  </si>
  <si>
    <t>J.  CENA</t>
  </si>
  <si>
    <t>C.  CENA</t>
  </si>
  <si>
    <t>POZNÁMKA</t>
  </si>
  <si>
    <t>Zařízení č. 1 – KOUPELNY 1.PP-6.NP, SKLADY 1PP, PRÁDELNA 1.PP</t>
  </si>
  <si>
    <t>1.01</t>
  </si>
  <si>
    <t>Ventilátor radiální, střešní, systém DCV, s EC motorem,  zabudovaným regulátorem, vzduch. výkon: 590 m3/hod, tlaková rezerva min. 90 Pa, příkon: 45W / 230V,                                   přípojení kruhové pr. 250 mm</t>
  </si>
  <si>
    <t>1.02</t>
  </si>
  <si>
    <t>Ventilátor radiální, střešní, systém DCV, s EC motorem,  zabudovaným regulátorem, vzduch. výkon: min. 900 m3/hod, tlaková rezerva min. 90 Pa, příkon: 92W / 230V,                            přípojení kruhové   pr. 315 mm</t>
  </si>
  <si>
    <t>1.03</t>
  </si>
  <si>
    <t>Ventilátor radiální, střešní, systém DCV, s EC motorem,  zabudovaným regulátorem, vzduch. výkon: 1250-1370 m3/hod, tlaková rezerva min. 150-170 Pa, příkon: 183W / 230V,                   přípojení kruhové přes přírubu  pr. 250 mm</t>
  </si>
  <si>
    <t>1.04</t>
  </si>
  <si>
    <t>Volná příruba, průměr 250 mm</t>
  </si>
  <si>
    <t>1.05</t>
  </si>
  <si>
    <t>Adapater pro připojení</t>
  </si>
  <si>
    <t>1.06</t>
  </si>
  <si>
    <t>Pružná manžeta průměr 250 mm</t>
  </si>
  <si>
    <t>1.07</t>
  </si>
  <si>
    <t>Pružná manžeta průměr 315 mm</t>
  </si>
  <si>
    <t>1.08</t>
  </si>
  <si>
    <t>Tlumič hluku průměr 200 mm / délka 600 mm + příruba</t>
  </si>
  <si>
    <t>1.09</t>
  </si>
  <si>
    <t>Tlumič hluku průměr 250 mm / délka 600 mm - pro střeš. vent.</t>
  </si>
  <si>
    <t>1.10</t>
  </si>
  <si>
    <t>Tlumič hluku průměr 315 mm / délka 600 mm  - pro střeš. vent.</t>
  </si>
  <si>
    <t>1.11</t>
  </si>
  <si>
    <t>Volná příruba, průměr 250-315 mm (pro tlumiče k střešním vent.)</t>
  </si>
  <si>
    <t>1.12</t>
  </si>
  <si>
    <t>Talířový ventil kovový odvodní, průměr 125 mm, nastavitelný</t>
  </si>
  <si>
    <t>1.13</t>
  </si>
  <si>
    <t>Talířový ventil kovový odvodní s el. ovládáním, průměr 125 mm, nastavitelný, 12V, včetně transformátoru 230/12V s časovým doběhem</t>
  </si>
  <si>
    <t>1.14</t>
  </si>
  <si>
    <t>Potrubí SPIRO prům 125 mm</t>
  </si>
  <si>
    <t>1.15</t>
  </si>
  <si>
    <t>DTTo tvarové potrubí  (vč. spojek,  přip. přírub, apod.)</t>
  </si>
  <si>
    <t>1.16</t>
  </si>
  <si>
    <t>Potrubí SPIRO prům 160 mm</t>
  </si>
  <si>
    <t>1.17</t>
  </si>
  <si>
    <t>1.18</t>
  </si>
  <si>
    <t>Potrubí SPIRO prům 200mm</t>
  </si>
  <si>
    <t>1.19</t>
  </si>
  <si>
    <t>1.20</t>
  </si>
  <si>
    <t>Potrubí SPIRO prům 225 mm</t>
  </si>
  <si>
    <t>1.21</t>
  </si>
  <si>
    <t>DTTo tvarové potrubí   (vč. spojek,  přip. přírub, apod.)</t>
  </si>
  <si>
    <t>1.22</t>
  </si>
  <si>
    <t>Potrubí SPIRO prům 250 mm</t>
  </si>
  <si>
    <t>1.23</t>
  </si>
  <si>
    <t>1.24</t>
  </si>
  <si>
    <t>Potrubí SPIRO prům 315 mm</t>
  </si>
  <si>
    <t>1.25</t>
  </si>
  <si>
    <t>1.26</t>
  </si>
  <si>
    <r>
      <t>Stěnová mřížka 200x150mm, (průt. plocha: min. 0,02 m</t>
    </r>
    <r>
      <rPr>
        <vertAlign val="superscript"/>
        <sz val="11"/>
        <rFont val="Times New Roman CE"/>
        <family val="1"/>
        <charset val="238"/>
      </rPr>
      <t>2</t>
    </r>
    <r>
      <rPr>
        <sz val="11"/>
        <rFont val="Times New Roman CE"/>
        <family val="1"/>
        <charset val="238"/>
      </rPr>
      <t>) + rám.</t>
    </r>
  </si>
  <si>
    <t>1.27</t>
  </si>
  <si>
    <t>Ohebné potrubí sonoflex 125</t>
  </si>
  <si>
    <t>1.28</t>
  </si>
  <si>
    <t>Zátka 125-200 s odvodem kondezátu</t>
  </si>
  <si>
    <t>1.29</t>
  </si>
  <si>
    <t>Tepelná izolace minerální, s Al. polepem, tl. 30 mm</t>
  </si>
  <si>
    <r>
      <t>m</t>
    </r>
    <r>
      <rPr>
        <vertAlign val="superscript"/>
        <sz val="10"/>
        <rFont val="Times New Roman"/>
        <family val="1"/>
        <charset val="238"/>
      </rPr>
      <t>2</t>
    </r>
  </si>
  <si>
    <t>1.30</t>
  </si>
  <si>
    <t>-</t>
  </si>
  <si>
    <t>Zařízení č. 2 – KUCHYŇKY</t>
  </si>
  <si>
    <t>2.01</t>
  </si>
  <si>
    <t xml:space="preserve">Odsavač vestavný nebo výsuvný s odtahem, výkon: min. 200m3/hod – tlak min. 150 Pa, nerez provedení, šíře 600 mm        </t>
  </si>
  <si>
    <t>2.02</t>
  </si>
  <si>
    <t xml:space="preserve">Odsavač podstavný s odtahem šíře 500 mm,  výkon: min. 100m3/hod – tlak min. 100 Pa, nerez provedení        </t>
  </si>
  <si>
    <t>2.03</t>
  </si>
  <si>
    <t xml:space="preserve">Odsavač vestavný s cirkulačním provozem a uhlíkovým filtrem, výkon: min. 200m3/hod , nerez provedení       </t>
  </si>
  <si>
    <t>2.04</t>
  </si>
  <si>
    <t>Protidešťová výfuková hlavice, průměr 250 mm</t>
  </si>
  <si>
    <t>2.05</t>
  </si>
  <si>
    <t>Zpětná klapka s magnetem a těsněním - průměr 100 mm</t>
  </si>
  <si>
    <t>2.06</t>
  </si>
  <si>
    <t>Zpětná klapka s magnetem a těsněním - průměr 125 mm</t>
  </si>
  <si>
    <t>2.07</t>
  </si>
  <si>
    <t>Potrubí SPIRO prům 100 mm</t>
  </si>
  <si>
    <t>2.08</t>
  </si>
  <si>
    <t>2.09</t>
  </si>
  <si>
    <t>2.10</t>
  </si>
  <si>
    <t>2.11</t>
  </si>
  <si>
    <t>2.12</t>
  </si>
  <si>
    <t>2.13</t>
  </si>
  <si>
    <t>2.14</t>
  </si>
  <si>
    <t>2.15</t>
  </si>
  <si>
    <t>2.16</t>
  </si>
  <si>
    <t>2.17</t>
  </si>
  <si>
    <t>Zátka 100x390 s odvodem kondezátu</t>
  </si>
  <si>
    <t>2.18</t>
  </si>
  <si>
    <t>Potrubí čtyřhranné sk. I, tl.0,8 mm,rovné (průřez do 0,04 m2)</t>
  </si>
  <si>
    <t>2.19</t>
  </si>
  <si>
    <t>Potrubí čtyřhranné sk. I, tl.0,8 mm,tvarové (průřez do 0,04 m2)</t>
  </si>
  <si>
    <t>2.20</t>
  </si>
  <si>
    <t>2.21</t>
  </si>
  <si>
    <t>Zařízení č. 3 –  POŽÁRNÍ PŘETLAKOVÉ VĚTRÁNÍ CHUC ''B''</t>
  </si>
  <si>
    <t>3.01</t>
  </si>
  <si>
    <t>Axiální ventilátor potrubní, Vzduchový výkon: 18000 m3/h (120Pa), průměr příruby 800 mm, příkon: 2500W/3x400V</t>
  </si>
  <si>
    <t>3.02</t>
  </si>
  <si>
    <t>Uzavírací klapka 800x800mm s přípravou pro pohon, těsná</t>
  </si>
  <si>
    <t>3.03</t>
  </si>
  <si>
    <t>Krycí ochranná mříž</t>
  </si>
  <si>
    <t>3.04</t>
  </si>
  <si>
    <t>příruba připojovací pr. 800mm</t>
  </si>
  <si>
    <t>3.05</t>
  </si>
  <si>
    <t>Pružná manžeta</t>
  </si>
  <si>
    <t>3.06</t>
  </si>
  <si>
    <r>
      <t>Klapkový pohon do velikosti 1,0 m</t>
    </r>
    <r>
      <rPr>
        <sz val="10"/>
        <rFont val="Tahoma"/>
        <family val="2"/>
        <charset val="238"/>
      </rPr>
      <t>²</t>
    </r>
    <r>
      <rPr>
        <sz val="10"/>
        <rFont val="Times New Roman CE"/>
        <family val="1"/>
        <charset val="238"/>
      </rPr>
      <t xml:space="preserve"> (napětí 230V)</t>
    </r>
  </si>
  <si>
    <t>3.07</t>
  </si>
  <si>
    <t>Odlehčovací přetlaková klapka, rozměr: 800x1335 mm,                  otevírací tlak 50 Pa, umístění do potrubí, RAL 9010</t>
  </si>
  <si>
    <t>3.08</t>
  </si>
  <si>
    <t>Potrubí čtyřhranné sk. I, tl.0,8 mm,rovné (průřez do 1,25 m2)</t>
  </si>
  <si>
    <t>3.09</t>
  </si>
  <si>
    <t>Potrubí čtyřhranné sk. I, tl.0,8 mm,tvarové (průřez do 1,50 m2)</t>
  </si>
  <si>
    <t>Tepelná  izolace, tl. 40 mm</t>
  </si>
  <si>
    <t>Ochranná mříž z tahokovu, 1250x1000mm, včetně upevňovacího rámu</t>
  </si>
  <si>
    <t>Výfukového oblouku cca 1400x800 mm včetně sítě proti ptactvu</t>
  </si>
  <si>
    <t xml:space="preserve">Zařízení č. 4: Recepce a WC - krček </t>
  </si>
  <si>
    <t>4.01</t>
  </si>
  <si>
    <r>
      <t>Vzduchotechnická jednotka v podstropním provedení s rekuperací (rekup. úč. min. 83%) a filtry G4, vzduchový výkon: 300 m</t>
    </r>
    <r>
      <rPr>
        <sz val="10"/>
        <rFont val="Times New Roman"/>
        <family val="1"/>
        <charset val="238"/>
      </rPr>
      <t xml:space="preserve">³/hod (přívod/odvod), protiproudý výměník, EC motory, ext. .tlaková ztráta min. 300 Pa, skříň z panelu o tl. 25mm PUR, včetně ovladače a zapojení, provoz  režimu konstatní průtok </t>
    </r>
  </si>
  <si>
    <t>4.02</t>
  </si>
  <si>
    <t>Elektrický ohřívač, potrubní pr. 160 mm / 700W-230V, včetně regulace, termostatů, čidel a propojení (aktivní protimrazová ochrana),</t>
  </si>
  <si>
    <t>4.03</t>
  </si>
  <si>
    <t>4.04</t>
  </si>
  <si>
    <t>Talířový ventil kovový přívodní, průměr 160 mm, nastavitelný</t>
  </si>
  <si>
    <t>4.05</t>
  </si>
  <si>
    <t>Talířový ventil kovový odvodní, průměr 160 mm, nastavitelný</t>
  </si>
  <si>
    <t>4.06</t>
  </si>
  <si>
    <t>Protidešťová výfuková hlavice/, pozinkovaný ocel. plech tř. 11, průměr 200 mm, povrchová úpravit komaxit</t>
  </si>
  <si>
    <t>4.07</t>
  </si>
  <si>
    <t>Protidešťová stříška/, pozinkovaný ocel. plech tř. 11, průměr 200 mm, povrchová úpravit komaxit</t>
  </si>
  <si>
    <t>4.08</t>
  </si>
  <si>
    <t>4.09</t>
  </si>
  <si>
    <t>4.10</t>
  </si>
  <si>
    <t>4.11</t>
  </si>
  <si>
    <t>4.12</t>
  </si>
  <si>
    <t>4.13</t>
  </si>
  <si>
    <t>4.14</t>
  </si>
  <si>
    <t>Tepelná izolace, tl. 30 mm</t>
  </si>
  <si>
    <t>4.15</t>
  </si>
  <si>
    <t>Zařízení č. 5: STROJOVNA SHZ – ODVĚTRÁNÍ</t>
  </si>
  <si>
    <t>5.01</t>
  </si>
  <si>
    <t>Ventilátor diagonální v potrubní provedení, průměr 160 mm, s doběhem, včetně pružných spojek, ovládány časově - řeší profese elektro</t>
  </si>
  <si>
    <t>5.02</t>
  </si>
  <si>
    <t>zpětná klapka - průměr 160 mm</t>
  </si>
  <si>
    <t>5.03</t>
  </si>
  <si>
    <t>Tlumič hluku délky 600mm  - průměr 160 mm</t>
  </si>
  <si>
    <t>5.04</t>
  </si>
  <si>
    <t>5.05</t>
  </si>
  <si>
    <t>5.06</t>
  </si>
  <si>
    <t>Protidešťová přetlaková žaluzie 160x160 mm, plast</t>
  </si>
  <si>
    <t>5.07</t>
  </si>
  <si>
    <t xml:space="preserve">Vyústka komfortní do kruhového p. 425x85 mm, bez reg. </t>
  </si>
  <si>
    <t>5.08</t>
  </si>
  <si>
    <t>DEMONTÁŽ STÁVAJÍCÍ VZDUCHOTECHNIKY</t>
  </si>
  <si>
    <t>6.01</t>
  </si>
  <si>
    <t>Demontáž střešních ventilátorů, cca 10 ks, cca 30 kg</t>
  </si>
  <si>
    <t>6.02</t>
  </si>
  <si>
    <t>Demontáž vzt potrubí tl. 0,6-0,8 mm do průřezu 0,10 m2, včetně tvarovek,vyústek, izolace a závěsného materiálu</t>
  </si>
  <si>
    <t>mb</t>
  </si>
  <si>
    <t>6.03</t>
  </si>
  <si>
    <t xml:space="preserve">Přesun materiálu </t>
  </si>
  <si>
    <t>7.01</t>
  </si>
  <si>
    <t xml:space="preserve">Montáž vzduchotechniky  </t>
  </si>
  <si>
    <t>soub</t>
  </si>
  <si>
    <t>7.03</t>
  </si>
  <si>
    <t>Zednická výpomoc (hrubé začištění) (prostupy) - STAVBA</t>
  </si>
  <si>
    <t>7.04</t>
  </si>
  <si>
    <t>Příplatek za odvoz suti, včetně poplatků – STAVBA</t>
  </si>
  <si>
    <t>7.05</t>
  </si>
  <si>
    <t>7.06</t>
  </si>
  <si>
    <t>Ucpávky požárně dělící konstrukce</t>
  </si>
  <si>
    <t>7.07</t>
  </si>
  <si>
    <t>Doprava materiálu na staveništi a mimo staveniště</t>
  </si>
  <si>
    <t>7.08</t>
  </si>
  <si>
    <t>Závěsný a spojovací materiál</t>
  </si>
  <si>
    <t>7.09</t>
  </si>
  <si>
    <t>Protokoly a zkoušky, zaregulování a uvedení do provozu</t>
  </si>
  <si>
    <t>VZDUCHOTECHNIKA CELKEM BEZ DPH (Kč)</t>
  </si>
  <si>
    <t xml:space="preserve">                     Stavební úpravy a nástavba koleje G v areálu ČZU                      D.1.4.e.  -  CHLAZENÍ</t>
  </si>
  <si>
    <t>04/2020</t>
  </si>
  <si>
    <t>Položky ve výkazu výměr jsou souhrnným popisem dodávek a služeb, detailně specifikovaných v projektové dokumentaci, příloha D.1.4. Technika prostředí staveb, části D.1.4e - Chlazení.</t>
  </si>
  <si>
    <t>KLIMATIZACE DATOVÉ MÍSTNOSTI VE 3.NP</t>
  </si>
  <si>
    <t>Venkovní kondenzační jednotka, jmenovitý chladící výkon min 5,0 kW, Vnitřní nástěnná jednotka pro chlazení typu split, chladící výkon 5,0 kW, provoz -18°C - +48°C, včetně ovladače</t>
  </si>
  <si>
    <t>Kompletní instalační podpůrna sada pro instalaci kondenzační jednotky na střechu</t>
  </si>
  <si>
    <r>
      <t xml:space="preserve">Propojovací potrubí pro rozvod chladiva Cu </t>
    </r>
    <r>
      <rPr>
        <sz val="11"/>
        <rFont val="Symbol"/>
        <family val="1"/>
        <charset val="2"/>
      </rPr>
      <t>f</t>
    </r>
    <r>
      <rPr>
        <sz val="11"/>
        <rFont val="Times New Roman CE"/>
        <family val="1"/>
        <charset val="238"/>
      </rPr>
      <t>6-16 mm, vč. izolace</t>
    </r>
  </si>
  <si>
    <t>Komunikační  a napájecí kabel</t>
  </si>
  <si>
    <t>Chranička DN80 + 2x oblouk 90°</t>
  </si>
  <si>
    <t>Stěnová mřížka 300x150 mm s upevň. Rámečkem</t>
  </si>
  <si>
    <t>KLIMATIZACE MÍSTNOSTI UPS V 1.PP</t>
  </si>
  <si>
    <t>Venkovní kondenzační jednotka, chladící výkon 3,50 kW, Vnitřní nástěnná jednotka pro chlazení typu split, chladící výkon 3,5 kW, provoz -18°C - +48°C, včetně ovladače</t>
  </si>
  <si>
    <r>
      <t xml:space="preserve">Propojovací potrubí pro rozvod chladiva Cu </t>
    </r>
    <r>
      <rPr>
        <sz val="11"/>
        <rFont val="Symbol"/>
        <family val="1"/>
        <charset val="2"/>
      </rPr>
      <t>f</t>
    </r>
    <r>
      <rPr>
        <sz val="11"/>
        <rFont val="Times New Roman CE"/>
        <family val="1"/>
        <charset val="238"/>
      </rPr>
      <t>6-12 mm, vč. Izolace</t>
    </r>
  </si>
  <si>
    <t>Chraníčka DN80 + 2x oblouk 90°</t>
  </si>
  <si>
    <t>Montáž chlazení, doplnění chladiva</t>
  </si>
  <si>
    <t>Zednická výpomoc (hrubé začištění) (prostupy)</t>
  </si>
  <si>
    <t>STAVBA</t>
  </si>
  <si>
    <t>CHLAZENÍ CELKEM BEZ DPH (Kč)</t>
  </si>
  <si>
    <t>Kolej G - 1.PP + 1-6.NP + krček</t>
  </si>
  <si>
    <t>Rekapitulace rozpočtu</t>
  </si>
  <si>
    <t>HLAVA III.</t>
  </si>
  <si>
    <t>Základní rozpočtové náklady</t>
  </si>
  <si>
    <t>Dodávka materiálu</t>
  </si>
  <si>
    <t>Montážní práce a služby</t>
  </si>
  <si>
    <t>Celkem bez DPH</t>
  </si>
  <si>
    <t>Daň z přidané hodnoty</t>
  </si>
  <si>
    <t>Základní sazba DPH</t>
  </si>
  <si>
    <t>x</t>
  </si>
  <si>
    <t>DPH celkem</t>
  </si>
  <si>
    <t>Celkem s DPH</t>
  </si>
  <si>
    <t>materiálu ELEKTROINSTALACE</t>
  </si>
  <si>
    <t>Montáž materiálu</t>
  </si>
  <si>
    <t>No.</t>
  </si>
  <si>
    <t>Popis položky</t>
  </si>
  <si>
    <t>Měr.jedn.</t>
  </si>
  <si>
    <t>Kč m.j.</t>
  </si>
  <si>
    <t>Kč celkem</t>
  </si>
  <si>
    <t>Rozvaděč NN-G pole 1 - přívod NN</t>
  </si>
  <si>
    <t>1.1.1</t>
  </si>
  <si>
    <t>Oceloplechová rozvodnice komplet; volně stojící, vč. dvířek a zámku, včetně příslušenství, rozměry cca 2013x864x425, IP41</t>
  </si>
  <si>
    <t>1.1.2</t>
  </si>
  <si>
    <t>Vyzbrojení rozvaděčové skříně - přípojnice, svorky, praporce, vydrátování rozvaděče a další</t>
  </si>
  <si>
    <t>1.1.3</t>
  </si>
  <si>
    <t>Usazení rozvodnice</t>
  </si>
  <si>
    <t>1.1.4</t>
  </si>
  <si>
    <t>Hlavní vypínač In=630A + pomocný kontakt + vypínací cíva, včetně příšlušenství (kabelových svorek, atd…)</t>
  </si>
  <si>
    <t>1.1.5</t>
  </si>
  <si>
    <t>Hlavní vypínač In=250A, včetně příšlušenství (kabelových svorek, atd…)</t>
  </si>
  <si>
    <t>1.1.6</t>
  </si>
  <si>
    <t xml:space="preserve">Rám pro vzájemné blokování </t>
  </si>
  <si>
    <t>1.1.7</t>
  </si>
  <si>
    <t>Deska vzájemného blokování</t>
  </si>
  <si>
    <t>1.1.8</t>
  </si>
  <si>
    <t xml:space="preserve">Deska vzájemného blokování </t>
  </si>
  <si>
    <t>1.1.9</t>
  </si>
  <si>
    <t xml:space="preserve">Odpínač nožových pojistek, včetně osazení pojiskami 3x160A </t>
  </si>
  <si>
    <t>1.1.10</t>
  </si>
  <si>
    <t xml:space="preserve">Přepěťopvá ochrana B+C </t>
  </si>
  <si>
    <t>1.1.11</t>
  </si>
  <si>
    <t>Výkonový jistič 250A , včetně příslušenství (kabelových svorek atd…)</t>
  </si>
  <si>
    <t>1.1.12</t>
  </si>
  <si>
    <t>Výkonový jistič In=630A, včetně příšlušenství (kabelových svorek, atd…)</t>
  </si>
  <si>
    <t>1.1.13</t>
  </si>
  <si>
    <t>Analyzátor sítě komplet vč. Měřících transformátorů pro monitorování elektrických parametrů třífázovýchsítí NN, display + ovl. Tlač. Rozhraní RS485, v provedení do panelu pro montáž do dveří rozv.</t>
  </si>
  <si>
    <t>1.1.14</t>
  </si>
  <si>
    <t>Jistič 1x2A / B</t>
  </si>
  <si>
    <t>1.1.15</t>
  </si>
  <si>
    <t>Drobný instalační materiál (slaněné vodiče vyvazovací, dutinky, popisky, atp.)</t>
  </si>
  <si>
    <t>1.1.16</t>
  </si>
  <si>
    <t>Vyhotovení výrobní dokumentace rozvaděče</t>
  </si>
  <si>
    <t>1.1.17</t>
  </si>
  <si>
    <t>Vyhotovení finálního schématu rozvaděče</t>
  </si>
  <si>
    <t>1.1.18</t>
  </si>
  <si>
    <t>Drobný více nespecifikovaný materál (můstky, svorky, ranžírování, lišty,….)</t>
  </si>
  <si>
    <t>Rozvaděč NN-G pole 2</t>
  </si>
  <si>
    <t>1.2.1</t>
  </si>
  <si>
    <t>1.2.2</t>
  </si>
  <si>
    <t>1.2.3</t>
  </si>
  <si>
    <t>1.2.4</t>
  </si>
  <si>
    <t>Hlavní vypínač In=630A, včetně příšlušenství (kabelových svorek, atd…)</t>
  </si>
  <si>
    <t>1.2.5</t>
  </si>
  <si>
    <t>Odpínač nožových pojistek, včetně osazení pojiskami 3x160A )</t>
  </si>
  <si>
    <t>1.2.6</t>
  </si>
  <si>
    <t>1.2.7</t>
  </si>
  <si>
    <t xml:space="preserve">Jistič 3x25A / B </t>
  </si>
  <si>
    <t>1.2.8</t>
  </si>
  <si>
    <t xml:space="preserve">Jistič 3x32A / C </t>
  </si>
  <si>
    <t>1.2.9</t>
  </si>
  <si>
    <t xml:space="preserve">Jistič 3x20A / C </t>
  </si>
  <si>
    <t>1.2.10</t>
  </si>
  <si>
    <t xml:space="preserve">Jistič 3x16A / D </t>
  </si>
  <si>
    <t>1.2.11</t>
  </si>
  <si>
    <t>Jistič 3x16A / B</t>
  </si>
  <si>
    <t>1.2.12</t>
  </si>
  <si>
    <t xml:space="preserve">Jistič 1x16A / B </t>
  </si>
  <si>
    <t>1.2.13</t>
  </si>
  <si>
    <t xml:space="preserve">Jistič 1x10A / B  + pomocný kontakt </t>
  </si>
  <si>
    <t>1.2.14</t>
  </si>
  <si>
    <t xml:space="preserve">Jistič 1x10A / C  + pomocný kontakt </t>
  </si>
  <si>
    <t>1.2.15</t>
  </si>
  <si>
    <t xml:space="preserve">Jistič 1x6A / B </t>
  </si>
  <si>
    <t>1.2.16</t>
  </si>
  <si>
    <t xml:space="preserve">Jistič 1x10A / B </t>
  </si>
  <si>
    <t>1.2.17</t>
  </si>
  <si>
    <t xml:space="preserve">Jistič 1x20A / C </t>
  </si>
  <si>
    <t>1.2.18</t>
  </si>
  <si>
    <t xml:space="preserve">Jistič 1x10A / C </t>
  </si>
  <si>
    <t>1.2.19</t>
  </si>
  <si>
    <t xml:space="preserve">Proudový chránič 40/0,03A AC </t>
  </si>
  <si>
    <t>1.2.20</t>
  </si>
  <si>
    <t xml:space="preserve">Třípolohový přepínač </t>
  </si>
  <si>
    <t>1.2.21</t>
  </si>
  <si>
    <t>Relé 1NO, 24VDC, DIN</t>
  </si>
  <si>
    <t>1.2.22</t>
  </si>
  <si>
    <t xml:space="preserve">Impulsní relé 230V, kontakty central ON + OFF </t>
  </si>
  <si>
    <t>1.2.23</t>
  </si>
  <si>
    <t xml:space="preserve">Napájecí zdroj 230/24V, 4,2A, DIN </t>
  </si>
  <si>
    <t>1.2.24</t>
  </si>
  <si>
    <t xml:space="preserve">Časové relé, 1x přepínací kontakt </t>
  </si>
  <si>
    <t>1.2.25</t>
  </si>
  <si>
    <t xml:space="preserve">Programovatelné časové relé </t>
  </si>
  <si>
    <t>1.2.26</t>
  </si>
  <si>
    <t>Soumrakový spínač DIN + externí čidlo, včetně kabelu</t>
  </si>
  <si>
    <t>1.2.27</t>
  </si>
  <si>
    <t>Stkyač 230V, 25A, 4xNO, DIN</t>
  </si>
  <si>
    <t>1.2.28</t>
  </si>
  <si>
    <t xml:space="preserve">Sledování výpadku jističů osvětlení </t>
  </si>
  <si>
    <t>1.2.29</t>
  </si>
  <si>
    <t>1.2.30</t>
  </si>
  <si>
    <t>1.2.31</t>
  </si>
  <si>
    <t>1.2.32</t>
  </si>
  <si>
    <t>Rozvaděč NN-G pole 3 - část měření</t>
  </si>
  <si>
    <t>1.3.1</t>
  </si>
  <si>
    <t>Oceloplechová rozvodnice komplet; volně stojící, vč. dvířek a zámku, včetně příslušenství, rozměry cca 2013x1386x425, IP41</t>
  </si>
  <si>
    <t>1.3.2</t>
  </si>
  <si>
    <t>1.3.3</t>
  </si>
  <si>
    <t>1.3.4</t>
  </si>
  <si>
    <t>1.3.5</t>
  </si>
  <si>
    <t xml:space="preserve">Elektroměr, DIN, M-BUS, 3f, 65A </t>
  </si>
  <si>
    <t>1.3.6</t>
  </si>
  <si>
    <t>Převodník M-Bus na Ehternet, 60 zařízení (ref. PiiGAB 900/60/1)</t>
  </si>
  <si>
    <t>1.3.7</t>
  </si>
  <si>
    <t>1.3.8</t>
  </si>
  <si>
    <t>Jistič 1x6A / B</t>
  </si>
  <si>
    <t>1.3.9</t>
  </si>
  <si>
    <t>1.3.10</t>
  </si>
  <si>
    <t>1.3.11</t>
  </si>
  <si>
    <t>1.3.12</t>
  </si>
  <si>
    <t>Rozvaděč NN-G pole 4 - část měření</t>
  </si>
  <si>
    <t>1.4.1</t>
  </si>
  <si>
    <t>1.4.2</t>
  </si>
  <si>
    <t>1.4.3</t>
  </si>
  <si>
    <t>1.4.4</t>
  </si>
  <si>
    <t>1.4.5</t>
  </si>
  <si>
    <t xml:space="preserve">Elektroměr, DIN, M-BUS </t>
  </si>
  <si>
    <t>1.4.6</t>
  </si>
  <si>
    <t>Převodník M-Bus na Ehternet, 60 zařízení</t>
  </si>
  <si>
    <t>1.4.7</t>
  </si>
  <si>
    <t>1.4.8</t>
  </si>
  <si>
    <t>1.4.9</t>
  </si>
  <si>
    <t>1.4.10</t>
  </si>
  <si>
    <t>1.4.11</t>
  </si>
  <si>
    <t>1.4.12</t>
  </si>
  <si>
    <t>Rozvaděč NN-G pole 5 - část měření</t>
  </si>
  <si>
    <t>1.5.1</t>
  </si>
  <si>
    <t>1.5.2</t>
  </si>
  <si>
    <t>1.5.3</t>
  </si>
  <si>
    <t>1.5.4</t>
  </si>
  <si>
    <t>1.5.5</t>
  </si>
  <si>
    <t>Elektroměr, DIN, M-BUS</t>
  </si>
  <si>
    <t>1.5.6</t>
  </si>
  <si>
    <t xml:space="preserve">Převodník M-Bus na Ehternet, 60 zařízení </t>
  </si>
  <si>
    <t>1.5.7</t>
  </si>
  <si>
    <t xml:space="preserve">Převodník M-Bus na Ehternet, 120 zařízení </t>
  </si>
  <si>
    <t>1.5.8</t>
  </si>
  <si>
    <t>1.5.9</t>
  </si>
  <si>
    <t>1.5.10</t>
  </si>
  <si>
    <t>1.5.11</t>
  </si>
  <si>
    <t>1.5.12</t>
  </si>
  <si>
    <t>1.5.13</t>
  </si>
  <si>
    <t>Rozvaděč RDA</t>
  </si>
  <si>
    <t>1.6.1</t>
  </si>
  <si>
    <t>Oceloplechová rozvodnice komplet; volně stojící, vč. dvířek a zámku, včetně příslušenství, rozměry cca 2013x1200x425, IP41</t>
  </si>
  <si>
    <t>1.6.2</t>
  </si>
  <si>
    <t>1.6.3</t>
  </si>
  <si>
    <t>1.6.4</t>
  </si>
  <si>
    <t>Výkonový jistič 250A, včetně příslušenství (kabelových svorek atd…)</t>
  </si>
  <si>
    <t>1.6.5</t>
  </si>
  <si>
    <t>Odpínač nožových pojistek, včetně osazení pojiskami 3x160A</t>
  </si>
  <si>
    <t>1.6.6</t>
  </si>
  <si>
    <t>Přepěťopvá ochrana B+C</t>
  </si>
  <si>
    <t>1.6.7</t>
  </si>
  <si>
    <t>1.6.8</t>
  </si>
  <si>
    <t xml:space="preserve">Přepěťová ochrana typ C s integrovaným předjištěním </t>
  </si>
  <si>
    <t>1.6.9</t>
  </si>
  <si>
    <t>Přepínač sítí 3x250A (kontakt TOTAL STOP, kontakt start DA, kontakt EPS) (ref. OSB250E3S2QB)</t>
  </si>
  <si>
    <t>1.6.10</t>
  </si>
  <si>
    <t>Stykač 230V, 1xNO</t>
  </si>
  <si>
    <t>1.6.11</t>
  </si>
  <si>
    <t xml:space="preserve">Jistič  3x50A / B + pomocný kontakt (ref. S2C-H6R) + vypínací kontakt </t>
  </si>
  <si>
    <t>1.6.12</t>
  </si>
  <si>
    <t xml:space="preserve">Jistič 3x16A / B </t>
  </si>
  <si>
    <t>1.6.13</t>
  </si>
  <si>
    <t>1.6.14</t>
  </si>
  <si>
    <t>Jistič 3x25A / B</t>
  </si>
  <si>
    <t>1.6.15</t>
  </si>
  <si>
    <t>1.6.16</t>
  </si>
  <si>
    <t>Signálka zelená 230 V AC</t>
  </si>
  <si>
    <t>1.6.17</t>
  </si>
  <si>
    <t>1.6.18</t>
  </si>
  <si>
    <t>1.6.19</t>
  </si>
  <si>
    <t>1.6.20</t>
  </si>
  <si>
    <t>RPO</t>
  </si>
  <si>
    <t>1.7.1</t>
  </si>
  <si>
    <t>1.7.2</t>
  </si>
  <si>
    <t>1.7.3</t>
  </si>
  <si>
    <t>1.7.4</t>
  </si>
  <si>
    <t>Výkonový jistič In=250A + pomocný kontakt  + vypínací cíva, včetně příšlušenství (kabelových svorek, atd…)</t>
  </si>
  <si>
    <t>1.7.5</t>
  </si>
  <si>
    <t>1.7.6</t>
  </si>
  <si>
    <t xml:space="preserve">Přepínač sítí 3x250A (kontakt TOTAL STOP, kontakt start DA, kontakt EPS) </t>
  </si>
  <si>
    <t>1.7.7</t>
  </si>
  <si>
    <t xml:space="preserve">Jistič 3x16A / C </t>
  </si>
  <si>
    <t>1.7.8</t>
  </si>
  <si>
    <t>Jistič 3x40A / C</t>
  </si>
  <si>
    <t>1.7.9</t>
  </si>
  <si>
    <t xml:space="preserve">Jistič 3x25 / D </t>
  </si>
  <si>
    <t>1.7.10</t>
  </si>
  <si>
    <t>Jistič 1x16A / B</t>
  </si>
  <si>
    <t>1.7.11</t>
  </si>
  <si>
    <t>1.7.12</t>
  </si>
  <si>
    <t>Jistič 1x6A / B  + pomocný kontakt</t>
  </si>
  <si>
    <t>1.7.13</t>
  </si>
  <si>
    <t>Jistič 1x16A / B  + pomocný kontakt</t>
  </si>
  <si>
    <t>1.7.14</t>
  </si>
  <si>
    <t>1.7.15</t>
  </si>
  <si>
    <t>Jistič 1x10A / B</t>
  </si>
  <si>
    <t>1.7.16</t>
  </si>
  <si>
    <t>Jistič 1x10A / C</t>
  </si>
  <si>
    <t>1.7.17</t>
  </si>
  <si>
    <t xml:space="preserve">Nastavitelné časové relé </t>
  </si>
  <si>
    <t>1.7.18</t>
  </si>
  <si>
    <t>1.7.19</t>
  </si>
  <si>
    <t>Stykač 24V, 10A, 2xNO</t>
  </si>
  <si>
    <t>1.7.20</t>
  </si>
  <si>
    <t>Stykač 230V, 4x NO, 25A</t>
  </si>
  <si>
    <t>1.7.21</t>
  </si>
  <si>
    <t>1.7.22</t>
  </si>
  <si>
    <t>Signálka červená 230 V AC</t>
  </si>
  <si>
    <t>1.7.23</t>
  </si>
  <si>
    <t>Signálka žlutá 230 V AC</t>
  </si>
  <si>
    <t>1.7.24</t>
  </si>
  <si>
    <t>1.7.25</t>
  </si>
  <si>
    <t>1.7.26</t>
  </si>
  <si>
    <t>1.7.27</t>
  </si>
  <si>
    <t>Rozvaděč RRCP - patrový rozvaděč (1.NP)</t>
  </si>
  <si>
    <t>1.8.1</t>
  </si>
  <si>
    <t xml:space="preserve">Oceloplechová rozvodnice komplet; podomítková montáž vč. dvířek a zámku, IP43, EI30, vyzbrojení DIN lištou, svork. PE, N; krycí panel; poče modulů min. 120 </t>
  </si>
  <si>
    <t>1.8.2</t>
  </si>
  <si>
    <t>1.8.3</t>
  </si>
  <si>
    <t>Hlavní vypínač 32A</t>
  </si>
  <si>
    <t>1.8.4</t>
  </si>
  <si>
    <t>Přepěťová ochrana typ C s integrovaným předjištěním</t>
  </si>
  <si>
    <t>1.8.5</t>
  </si>
  <si>
    <t>1.8.6</t>
  </si>
  <si>
    <t xml:space="preserve">Jistič 1x6A / B + pomocný kontakt </t>
  </si>
  <si>
    <t>1.8.7</t>
  </si>
  <si>
    <t xml:space="preserve">Jistič 1x10A / C + pomocný kontakt </t>
  </si>
  <si>
    <t>1.8.8</t>
  </si>
  <si>
    <t>1.8.9</t>
  </si>
  <si>
    <t>1.8.10</t>
  </si>
  <si>
    <t>1.8.11</t>
  </si>
  <si>
    <t>1.8.12</t>
  </si>
  <si>
    <t>Relé 2NO, 24VDC, DIN</t>
  </si>
  <si>
    <t>1.8.13</t>
  </si>
  <si>
    <t>Napájecí zdroj 230/24V, 4,2A, DIN</t>
  </si>
  <si>
    <t>1.8.14</t>
  </si>
  <si>
    <t>1.8.15</t>
  </si>
  <si>
    <t>1.8.16</t>
  </si>
  <si>
    <t xml:space="preserve">Jednotka vzdálených vstupů CBS pro sledování výpadku jističe osv. </t>
  </si>
  <si>
    <t>1.8.17</t>
  </si>
  <si>
    <t>1.8.18</t>
  </si>
  <si>
    <t>1.8.19</t>
  </si>
  <si>
    <t>1.8.20</t>
  </si>
  <si>
    <t>Rozvaděč RPx.x - Typický rozvaděč ubytovací kóje</t>
  </si>
  <si>
    <t>1.9.1</t>
  </si>
  <si>
    <t xml:space="preserve">Rozvodnice plastová komplet; podomítková montáž vč. dvířek a zámku, IP40, vyzbrojení DIN lištou; svorkovnice PE a N, záslepky; poče modulů min. 28 </t>
  </si>
  <si>
    <t>1.9.2</t>
  </si>
  <si>
    <t>1.9.3</t>
  </si>
  <si>
    <t xml:space="preserve">Hlavní vypínač 25A </t>
  </si>
  <si>
    <t>1.9.4</t>
  </si>
  <si>
    <t>1.9.5</t>
  </si>
  <si>
    <t>1.9.6</t>
  </si>
  <si>
    <t>1.9.7</t>
  </si>
  <si>
    <t xml:space="preserve">Jističochránič 10A/0,03A </t>
  </si>
  <si>
    <t>1.9.8</t>
  </si>
  <si>
    <t>1.9.9</t>
  </si>
  <si>
    <t>1.9.10</t>
  </si>
  <si>
    <t>1.9.11</t>
  </si>
  <si>
    <t xml:space="preserve">Celková cena rozvaděčů </t>
  </si>
  <si>
    <t>Rozvaděč RP0.10 - Atypický rozvaděč ubytovací kóje 0.10</t>
  </si>
  <si>
    <t>1.10.1</t>
  </si>
  <si>
    <t xml:space="preserve">Rozvodnice plastová komplet; podomítková montáž vč. dvířek a zámku, IP40, vyzbrojení DIN lištou; svorkovnice PE a N, záslepky; poče modulů min. 42 </t>
  </si>
  <si>
    <t>1.10.2</t>
  </si>
  <si>
    <t>1.10.3</t>
  </si>
  <si>
    <t>1.10.4</t>
  </si>
  <si>
    <t>1.10.5</t>
  </si>
  <si>
    <t>1.10.6</t>
  </si>
  <si>
    <t>1.10.7</t>
  </si>
  <si>
    <t>1.10.8</t>
  </si>
  <si>
    <t>1.10.9</t>
  </si>
  <si>
    <t>1.10.10</t>
  </si>
  <si>
    <t>1.10.11</t>
  </si>
  <si>
    <t>1.10.12</t>
  </si>
  <si>
    <t>Rozvaděč RP5.xa + RP5xd</t>
  </si>
  <si>
    <t>1.11.1</t>
  </si>
  <si>
    <t>Rozvodnice plastová komplet; podomítková montáž vč. dvířek a zámku, IP40, vyzbrojení DIN lištou; svorkovnice PE a N, záslepky; poče modulů min. 28</t>
  </si>
  <si>
    <t>1.11.2</t>
  </si>
  <si>
    <t>1.11.3</t>
  </si>
  <si>
    <t>1.11.4</t>
  </si>
  <si>
    <t>1.11.5</t>
  </si>
  <si>
    <t>Proudový chránič 40/0,03A AC</t>
  </si>
  <si>
    <t>1.11.6</t>
  </si>
  <si>
    <t>1.11.7</t>
  </si>
  <si>
    <t>Jističochránič 10A/0,03A</t>
  </si>
  <si>
    <t>1.11.8</t>
  </si>
  <si>
    <t>1.11.9</t>
  </si>
  <si>
    <t>1.11.10</t>
  </si>
  <si>
    <t>1.11.11</t>
  </si>
  <si>
    <t>Rozvaděč RP0P - patrový rozvaděč (1.NP)</t>
  </si>
  <si>
    <t>1.12.1</t>
  </si>
  <si>
    <t>Oceloplechová rozvodnice komplet; podomítková montáž vč. dvířek a zámku, IP43, EI30, vyzbrojení DIN lištou, svork. PE, N; krycí panel; poče modulů min. 72</t>
  </si>
  <si>
    <t>1.12.2</t>
  </si>
  <si>
    <t>1.12.3</t>
  </si>
  <si>
    <t>1.12.4</t>
  </si>
  <si>
    <t>1.12.5</t>
  </si>
  <si>
    <t>1.12.6</t>
  </si>
  <si>
    <t>Jistič 1x6A / B + pomocný kontakt</t>
  </si>
  <si>
    <t>1.12.7</t>
  </si>
  <si>
    <t>1.12.8</t>
  </si>
  <si>
    <t>Jistič 1x10A / C + pomocný kontakt</t>
  </si>
  <si>
    <t>1.12.9</t>
  </si>
  <si>
    <t>1.12.10</t>
  </si>
  <si>
    <t xml:space="preserve">Jistič 1x10A / B   + pomocný kontakt </t>
  </si>
  <si>
    <t>1.12.11</t>
  </si>
  <si>
    <t>1.12.12</t>
  </si>
  <si>
    <t>1.12.13</t>
  </si>
  <si>
    <t xml:space="preserve">Dvoupolohový přepínač </t>
  </si>
  <si>
    <t>1.12.14</t>
  </si>
  <si>
    <t>1.12.15</t>
  </si>
  <si>
    <t>1.12.16</t>
  </si>
  <si>
    <t>Impulsní relé 230V, kontakty central ON + OFF</t>
  </si>
  <si>
    <t>1.12.17</t>
  </si>
  <si>
    <t xml:space="preserve">Časové relé </t>
  </si>
  <si>
    <t>1.12.18</t>
  </si>
  <si>
    <t>1.12.19</t>
  </si>
  <si>
    <t>1.12.20</t>
  </si>
  <si>
    <t>1.12.21</t>
  </si>
  <si>
    <t>1.12.22</t>
  </si>
  <si>
    <t xml:space="preserve">Rozvaděč RP1, RP3, RP4 - patrový rozvaděč </t>
  </si>
  <si>
    <t>1.13.1</t>
  </si>
  <si>
    <t>1.13.2</t>
  </si>
  <si>
    <t>1.13.3</t>
  </si>
  <si>
    <t>1.13.4</t>
  </si>
  <si>
    <t>1.13.5</t>
  </si>
  <si>
    <t>1.13.6</t>
  </si>
  <si>
    <t>1.13.7</t>
  </si>
  <si>
    <t>1.13.8</t>
  </si>
  <si>
    <t>1.13.9</t>
  </si>
  <si>
    <t>Jistič 1x10A / B  + pomocný kontakt</t>
  </si>
  <si>
    <t>1.13.10</t>
  </si>
  <si>
    <t>1.13.11</t>
  </si>
  <si>
    <t>1.13.12</t>
  </si>
  <si>
    <t>1.13.13</t>
  </si>
  <si>
    <t>1.13.14</t>
  </si>
  <si>
    <t>1.13.15</t>
  </si>
  <si>
    <t>1.13.16</t>
  </si>
  <si>
    <t>1.13.17</t>
  </si>
  <si>
    <t>Jednotka vzdálených vstupů CBS pro sledování výpadku jističe osv.</t>
  </si>
  <si>
    <t>1.13.18</t>
  </si>
  <si>
    <t>1.13.19</t>
  </si>
  <si>
    <t>1.13.20</t>
  </si>
  <si>
    <t>1.13.21</t>
  </si>
  <si>
    <t>Rozvaděč RP2 - patrový rozvaděč (3.NP)</t>
  </si>
  <si>
    <t>1.14.1</t>
  </si>
  <si>
    <t xml:space="preserve">Oceloplechová rozvodnice komplet; podomítková montáž vč. dvířek a zámku, IP43, EI30, vyzbrojení DIN lištou, svork. PE, N; krycí panel; poče modulů min. 72 </t>
  </si>
  <si>
    <t>1.14.2</t>
  </si>
  <si>
    <t>1.14.3</t>
  </si>
  <si>
    <t>1.14.4</t>
  </si>
  <si>
    <t>1.14.5</t>
  </si>
  <si>
    <t>1.14.6</t>
  </si>
  <si>
    <t>1.14.7</t>
  </si>
  <si>
    <t>1.14.8</t>
  </si>
  <si>
    <t>1.14.9</t>
  </si>
  <si>
    <t>1.14.10</t>
  </si>
  <si>
    <t>1.14.11</t>
  </si>
  <si>
    <t>1.14.12</t>
  </si>
  <si>
    <t>1.14.13</t>
  </si>
  <si>
    <t>1.14.14</t>
  </si>
  <si>
    <t>1.14.15</t>
  </si>
  <si>
    <t>1.14.16</t>
  </si>
  <si>
    <t>1.14.17</t>
  </si>
  <si>
    <t>1.14.18</t>
  </si>
  <si>
    <t>1.14.19</t>
  </si>
  <si>
    <t>1.14.20</t>
  </si>
  <si>
    <t>1.14.21</t>
  </si>
  <si>
    <t>Rozvaděč RP5 - patrový rozvaděč (6.NP)</t>
  </si>
  <si>
    <t>1.15.1</t>
  </si>
  <si>
    <t>1.15.2</t>
  </si>
  <si>
    <t>1.15.3</t>
  </si>
  <si>
    <t>1.15.4</t>
  </si>
  <si>
    <t>1.15.5</t>
  </si>
  <si>
    <t>1.15.6</t>
  </si>
  <si>
    <t xml:space="preserve">Jistič 1x6A / B  + pomocný kontakt </t>
  </si>
  <si>
    <t>1.15.7</t>
  </si>
  <si>
    <t>1.15.8</t>
  </si>
  <si>
    <t>1.15.9</t>
  </si>
  <si>
    <t>1.15.10</t>
  </si>
  <si>
    <t>1.15.11</t>
  </si>
  <si>
    <t>1.15.12</t>
  </si>
  <si>
    <t>1.15.13</t>
  </si>
  <si>
    <t>1.15.14</t>
  </si>
  <si>
    <t>1.15.15</t>
  </si>
  <si>
    <t>1.15.16</t>
  </si>
  <si>
    <t>1.15.17</t>
  </si>
  <si>
    <t>1.15.18</t>
  </si>
  <si>
    <t>1.15.19</t>
  </si>
  <si>
    <t>1.15.20</t>
  </si>
  <si>
    <t>1.15.21</t>
  </si>
  <si>
    <t>1.15.22</t>
  </si>
  <si>
    <t>Rozvaděč RIT - serverovna (3.NP)</t>
  </si>
  <si>
    <t>1.16.1</t>
  </si>
  <si>
    <t>1.16.2</t>
  </si>
  <si>
    <t>1.16.3</t>
  </si>
  <si>
    <t xml:space="preserve">Hlavní vypínač 40A </t>
  </si>
  <si>
    <t>1.16.4</t>
  </si>
  <si>
    <t>1.16.5</t>
  </si>
  <si>
    <t xml:space="preserve">Jistič 1x16A / C </t>
  </si>
  <si>
    <t>1.16.6</t>
  </si>
  <si>
    <t>1.16.7</t>
  </si>
  <si>
    <t>Jistič 3x16A / D vč. N</t>
  </si>
  <si>
    <t>1.16.8</t>
  </si>
  <si>
    <t>1.16.9</t>
  </si>
  <si>
    <t xml:space="preserve">Jistič 3x16A / D vč. N + vypínací kontakt </t>
  </si>
  <si>
    <t>1.16.10</t>
  </si>
  <si>
    <t xml:space="preserve">Vypínač  3x32A </t>
  </si>
  <si>
    <t>1.16.11</t>
  </si>
  <si>
    <t xml:space="preserve">Jističochránič 16A,0,03A </t>
  </si>
  <si>
    <t>1.16.12</t>
  </si>
  <si>
    <t>1.16.13</t>
  </si>
  <si>
    <t>Stykač 230V, 2x NO, 25A</t>
  </si>
  <si>
    <t>1.16.14</t>
  </si>
  <si>
    <t>1.16.15</t>
  </si>
  <si>
    <t>1.16.16</t>
  </si>
  <si>
    <t>1.16.17</t>
  </si>
  <si>
    <t>Rozvaděč RK2 - rozvaděč společná kuchyně (3.NP)</t>
  </si>
  <si>
    <t>1.17.1</t>
  </si>
  <si>
    <t>Oceloplechová rozvodnice komplet; podomítková montáž vč. dvířek a zámku, IP43, EI30, vyzbrojení DIN lištou, svork. PE, N; krycí panel; poče modulů min. 56</t>
  </si>
  <si>
    <t>1.17.2</t>
  </si>
  <si>
    <t>1.17.3</t>
  </si>
  <si>
    <t xml:space="preserve">Hlavní vypínač 32A </t>
  </si>
  <si>
    <t>1.17.4</t>
  </si>
  <si>
    <t>1.17.5</t>
  </si>
  <si>
    <t xml:space="preserve">Jistič 3x20A / B </t>
  </si>
  <si>
    <t>1.17.6</t>
  </si>
  <si>
    <t>1.17.7</t>
  </si>
  <si>
    <t>1.17.8</t>
  </si>
  <si>
    <t>1.17.9</t>
  </si>
  <si>
    <t>1.17.10</t>
  </si>
  <si>
    <t>1.17.11</t>
  </si>
  <si>
    <t>1.17.12</t>
  </si>
  <si>
    <t>Rozvaděč RK3 - rozvaděč společenská místnost (4.NP)</t>
  </si>
  <si>
    <t>1.18.1</t>
  </si>
  <si>
    <t>1.18.2</t>
  </si>
  <si>
    <t>1.18.3</t>
  </si>
  <si>
    <t>1.18.4</t>
  </si>
  <si>
    <t>1.18.5</t>
  </si>
  <si>
    <t>1.18.6</t>
  </si>
  <si>
    <t>1.18.7</t>
  </si>
  <si>
    <t>1.18.8</t>
  </si>
  <si>
    <t>1.18.9</t>
  </si>
  <si>
    <t>1.18.10</t>
  </si>
  <si>
    <t>Rozvaděč RK5 - rozvaděč společná kuchyň (6.NP)</t>
  </si>
  <si>
    <t>1.19.1</t>
  </si>
  <si>
    <t>1.19.2</t>
  </si>
  <si>
    <t>1.19.3</t>
  </si>
  <si>
    <t>1.19.4</t>
  </si>
  <si>
    <t>1.19.5</t>
  </si>
  <si>
    <t>1.19.6</t>
  </si>
  <si>
    <t>1.19.7</t>
  </si>
  <si>
    <t>1.19.8</t>
  </si>
  <si>
    <t>1.19.9</t>
  </si>
  <si>
    <t>1.19.10</t>
  </si>
  <si>
    <t>1.19.11</t>
  </si>
  <si>
    <t>1.19.12</t>
  </si>
  <si>
    <t>Rozvodnice K-TV</t>
  </si>
  <si>
    <t>1.20.1</t>
  </si>
  <si>
    <t>Oceloplechová rozvodnice komplet; podomítková montáž vč. dvířek a zámku, včetně příslušenství, rozměry cca 2013x614x425, IP41</t>
  </si>
  <si>
    <t>1.20.2</t>
  </si>
  <si>
    <t>1.20.3</t>
  </si>
  <si>
    <t>Hlavní vypínač In=400A, včetně příšlušenství (kabelových svorek, atd…)</t>
  </si>
  <si>
    <t>1.20.4</t>
  </si>
  <si>
    <t>1.20.5</t>
  </si>
  <si>
    <t>1.20.6</t>
  </si>
  <si>
    <t>1.20.7</t>
  </si>
  <si>
    <t>Přepojení stávající kabeláže AYKY 3x185 + 95  do nového rozvaděče , včetně příslušenství</t>
  </si>
  <si>
    <t>1.20.8</t>
  </si>
  <si>
    <t>1.20.9</t>
  </si>
  <si>
    <t>1.20.10</t>
  </si>
  <si>
    <t>1.20.11</t>
  </si>
  <si>
    <t>Kompensační rozvaděč RC</t>
  </si>
  <si>
    <t>1.21.1</t>
  </si>
  <si>
    <t>Měření jalového výkonu v rámci realizace</t>
  </si>
  <si>
    <t>1.21.2</t>
  </si>
  <si>
    <t>Protokol měření jalového výkonu s určením potřeby kompenzačního rozvaděče</t>
  </si>
  <si>
    <t>1.21.3</t>
  </si>
  <si>
    <r>
      <t xml:space="preserve">Kompensační rozvaděč RC *definice na základě výsledků měření
</t>
    </r>
    <r>
      <rPr>
        <i/>
        <sz val="11"/>
        <rFont val="Arial"/>
        <family val="2"/>
        <charset val="238"/>
      </rPr>
      <t>orientační parametry: chráněný (hrazený) rozvaděč s celkovou výší kompenzačního výkonu 90 kVAr. Regulátor pro 14 regulačních stupňů, osadit výzbroj pro 7 regulačních stupňů, z toho 4 stupně kapacitní a 3 stupně induktivní (dekompenzační)</t>
    </r>
  </si>
  <si>
    <t>1.21.4</t>
  </si>
  <si>
    <t>Zapojení rozvaděče</t>
  </si>
  <si>
    <t>1.21.5</t>
  </si>
  <si>
    <t xml:space="preserve">Drobný instalační materiál </t>
  </si>
  <si>
    <t>1.21.6</t>
  </si>
  <si>
    <t>Popis prvků rozvaděče</t>
  </si>
  <si>
    <t>NNRG</t>
  </si>
  <si>
    <t>1.22.1</t>
  </si>
  <si>
    <t>přepojení kabeláže stávajícího rozvaděče</t>
  </si>
  <si>
    <t>1.22.2</t>
  </si>
  <si>
    <t>úpravy přepojení stávajícího rozvaděče</t>
  </si>
  <si>
    <t>1.22.3</t>
  </si>
  <si>
    <t>Vyhotovení DSPS rozvaděče (zanesení provedení změny)</t>
  </si>
  <si>
    <t>Úprava areálových rozvodů</t>
  </si>
  <si>
    <t>1.23.1</t>
  </si>
  <si>
    <t>Úpravy v rámci rozvaděče Energo - Přepojení kabeláže 3x 1-AYKY 3*185 + 95 z RH1,p7 + RH1,p5 do RH2,p2. Včetně příslušenství a instalačního materiálu (svorky, koncovky, atd…)</t>
  </si>
  <si>
    <t>1.23.2</t>
  </si>
  <si>
    <t>Vyhotovení DSPS rozvaděče Energo (zanesení provedení změny)</t>
  </si>
  <si>
    <t>Úložný materiál,spínače, zásuvky, krabice, příslušenství - elektroinstalace NN + SK</t>
  </si>
  <si>
    <t>Přístrojové krabice, univerzální, rozbočovací a další do omítek nebo SDK vč. Příslušenství</t>
  </si>
  <si>
    <t>Průrazy stavebními konstrukcemi</t>
  </si>
  <si>
    <t>Obnovení požární odolnosti mezi požárními úseky - dodávka satvby</t>
  </si>
  <si>
    <t>2.7</t>
  </si>
  <si>
    <t>Prostup mezi požárními úseky - dodávka stavby</t>
  </si>
  <si>
    <t>2.9</t>
  </si>
  <si>
    <t>Prostup podlažími - dodávka stavby</t>
  </si>
  <si>
    <t>Průraz zdiva nad 35cm</t>
  </si>
  <si>
    <t>Průraz zdiva do 35cm</t>
  </si>
  <si>
    <t>Průraz příčky do 20cm</t>
  </si>
  <si>
    <t>Drážkování, zasekávání, sádrování, zapravení a další pro uložení kabelových tras</t>
  </si>
  <si>
    <t>Svorgovnice (např. Wago)</t>
  </si>
  <si>
    <t>Přístroj zásuvka 230V, vč. Masky, zapuštěná montáž (barva určena projektem interiéru)</t>
  </si>
  <si>
    <t>2.23</t>
  </si>
  <si>
    <t>Přístroj zásuvka 2x230V kompletní s integrovaným rámečkem, vč. Masky, zapuštěná montáž (barva určena projektem interiéru)</t>
  </si>
  <si>
    <t>2.25</t>
  </si>
  <si>
    <t>Rámeček jednonásobný (barvu a typ upřesní archtekt)</t>
  </si>
  <si>
    <t>2.27</t>
  </si>
  <si>
    <t>Rámeček dvojnásobný (barvu a typ upřesní archtekt)</t>
  </si>
  <si>
    <t>2.29</t>
  </si>
  <si>
    <t>Rámeček trojnásobný (barvu a typ upřesní archtekt)</t>
  </si>
  <si>
    <t>2.31</t>
  </si>
  <si>
    <t>Rámeček čtyřnásobný (barvu a typ upřesní archtekt)</t>
  </si>
  <si>
    <t>2.33</t>
  </si>
  <si>
    <t>Rámeček pětinásobný (barvu a typ upřesní archtekt)</t>
  </si>
  <si>
    <t>2.35</t>
  </si>
  <si>
    <t>Montážní rámeček</t>
  </si>
  <si>
    <t>2.37</t>
  </si>
  <si>
    <t>Vypínač č.1 250V/10AX vč. klapátka (barvu a typ upřesní archtekt)</t>
  </si>
  <si>
    <t>2.39</t>
  </si>
  <si>
    <t>Vypínač č.5 250V/10AX vč. klapátka (barvu a typ upřesní archtekt)</t>
  </si>
  <si>
    <t>2.41</t>
  </si>
  <si>
    <t>Vypínač č.5B 250V/10AX vč. klapátka (barvu a typ upřesní archtekt)</t>
  </si>
  <si>
    <t>2.43</t>
  </si>
  <si>
    <t>Vypínač č.6 250V/10AX vč. klapátka (barvu a typ upřesní archtekt)</t>
  </si>
  <si>
    <t>2.45</t>
  </si>
  <si>
    <t>Vypínač č.7 250V/10AX vč. klapátka (barvu a typ upřesní archtekt)</t>
  </si>
  <si>
    <t>2.47</t>
  </si>
  <si>
    <t>Tlač. spínač jednonásobný vč. klapátka (barvu a typ upřesní archtekt)</t>
  </si>
  <si>
    <t>2.49</t>
  </si>
  <si>
    <t>Tlač. spínač dvojnásobný vč. klapátka (barvu a typ upřesní archtekt)</t>
  </si>
  <si>
    <t>2.51</t>
  </si>
  <si>
    <t>Čidlo PIR (relé) pro spínání osvětlení 180st., přisazená montáž vč. Konzole</t>
  </si>
  <si>
    <t>2.53</t>
  </si>
  <si>
    <t>Elektroinstlační trubka prům 40mm ohebná</t>
  </si>
  <si>
    <t>2.55</t>
  </si>
  <si>
    <t>Elektroinstlační trubka prům 32mm ohebná</t>
  </si>
  <si>
    <t>2.57</t>
  </si>
  <si>
    <t>Elektroinstlační trubka prům 20mm ohebná</t>
  </si>
  <si>
    <t>2.59</t>
  </si>
  <si>
    <t>Elektroinstlační trubka prům 16mm ohebná</t>
  </si>
  <si>
    <t>2.61</t>
  </si>
  <si>
    <t>Elektroinstlační trubka prům 32mm ohebná, se zvýšenou mech. odolností</t>
  </si>
  <si>
    <t>2.63</t>
  </si>
  <si>
    <t>Příslušenství pro PVC trubky</t>
  </si>
  <si>
    <t>2.65</t>
  </si>
  <si>
    <t>Pokládka PVC chrániček dle typu materiálu zdivo/SDK</t>
  </si>
  <si>
    <t>2.67</t>
  </si>
  <si>
    <t>Úložný materiál (chráničky pevné, ohebné, se zvýšenou odolností, kabelové lišty vč. Příslušenství)</t>
  </si>
  <si>
    <t>2.69</t>
  </si>
  <si>
    <t>Kabelový žebřík pro instalaci svislých kabelových tras 200/60, včetně kotevního materiálu</t>
  </si>
  <si>
    <t>2.71</t>
  </si>
  <si>
    <t>Kabelový žebřík požární, pro instalaci svislých kabelových SLB tras 200/60, včetně kotevního materiálu</t>
  </si>
  <si>
    <t>2.73</t>
  </si>
  <si>
    <t>Kabelový žebřík pro instalaci svislých kabelových tras (šachty) 150/60, včetně kotevního materiálu</t>
  </si>
  <si>
    <t>2.75</t>
  </si>
  <si>
    <t>Kabelový žebřík pro instalaci svislých kabelových tras SIL 400/60, včetně kotevního materiálu</t>
  </si>
  <si>
    <t>2.77</t>
  </si>
  <si>
    <t>Kabelový žebřík požární,  pro instalaci svislých kabelových tras SIL 400/60, včetně kotevního materiálu</t>
  </si>
  <si>
    <t>2.79</t>
  </si>
  <si>
    <t>Kabelová lávka pro SLP kabeláž v prostoru serverovny, včetně kotevního materiálu a příslušenství</t>
  </si>
  <si>
    <t>2.81</t>
  </si>
  <si>
    <t>Kabelový žlab SIL 250x100mm pro vedení kabelových tras ENN v 1.PP, kotvený do stropu, včetně kotvícího materiálu a montážního příslušenství</t>
  </si>
  <si>
    <t>2.83</t>
  </si>
  <si>
    <t>Kabelový žlab požární SIL 250x100mm pro vedení kabelových tras s funkcí při požáru, požární odolnost min. 60 min., včetně kotvícího materiálu a montážního příslušenství</t>
  </si>
  <si>
    <t>2.85</t>
  </si>
  <si>
    <t>Kabelový žlab 250x100mm pro vedení SLP kabelových tras v 1.PP, včetně kotvícího materiálu a montážního příslušenství</t>
  </si>
  <si>
    <t>2.87</t>
  </si>
  <si>
    <t>Kabelový žlab 50x62mm pro vedení SLP kabelových tras v 1.NP - 6.NP - pozn. Dimenze kabelových tras může být upravena v koordinaci se stavebními možnostmi (vedeno v podlaze)</t>
  </si>
  <si>
    <t>2.89</t>
  </si>
  <si>
    <t>Požární kabelové úchytky pro vedení kabeláže s funkřní integritoupo povrchu mimo kabelový žlab</t>
  </si>
  <si>
    <t>2.91</t>
  </si>
  <si>
    <t xml:space="preserve">Instalační lišta LV 20x20 mm </t>
  </si>
  <si>
    <t>2.93</t>
  </si>
  <si>
    <t>Svorkovnice ochranného pospojování, ochranné pospojení</t>
  </si>
  <si>
    <t>2.95</t>
  </si>
  <si>
    <t>Zdroj 230/12V pro LED svítidla - dle typu svítidel</t>
  </si>
  <si>
    <t>2.97</t>
  </si>
  <si>
    <t>Ventilátor s doběhem v koupelnách - dodávka není součástí PD elektroinstalace</t>
  </si>
  <si>
    <t>2.99</t>
  </si>
  <si>
    <t>Koordinace napojení napájených technologií bez dodávky elektroinstalace</t>
  </si>
  <si>
    <t>2.101</t>
  </si>
  <si>
    <t>Napojení čídla soumrakového spínače</t>
  </si>
  <si>
    <t>2.103</t>
  </si>
  <si>
    <t>Tlačítko požární (Total Stop)</t>
  </si>
  <si>
    <t>2.105</t>
  </si>
  <si>
    <t>Tlačítko požární (Central Stop)</t>
  </si>
  <si>
    <t>2.107</t>
  </si>
  <si>
    <t xml:space="preserve">Popiska Total Stop </t>
  </si>
  <si>
    <t>2.109</t>
  </si>
  <si>
    <t xml:space="preserve">Popiska Central Stop </t>
  </si>
  <si>
    <t>2.111</t>
  </si>
  <si>
    <t xml:space="preserve">Krabice pod omítku </t>
  </si>
  <si>
    <t>2.113</t>
  </si>
  <si>
    <t>Napojení talčítka Total Stop, Central Stop</t>
  </si>
  <si>
    <t>2.115</t>
  </si>
  <si>
    <t>Přepojení stávající přívodní kabeláže GASTRO</t>
  </si>
  <si>
    <t>2.117</t>
  </si>
  <si>
    <t>Demontáž stávající elektroinstalace objektu</t>
  </si>
  <si>
    <t>2.119</t>
  </si>
  <si>
    <t>UPS pro IT: 8kW, UPS 3/3fáze, 8kW; vč. SNMP karty pro ovládání a monitoring</t>
  </si>
  <si>
    <t>2.121</t>
  </si>
  <si>
    <t>UPS pro požární zařízení 60 kVA/60 kW, 3f/3f, výstupní účiník 1, certifikovaná provozní účinnost 96,5%, interní baterie pro dobu zálohy 10minut, vestavěný statický a elektronický By-pass a zabudované připojením do sítě LAN, sofistikovaný bateriový systém, barevný LCD diplej, 6-ti násobný IGBT usměrňovač, Always-On mode, životnost akumulátorů 10 let dle Eurobat</t>
  </si>
  <si>
    <t>2.123</t>
  </si>
  <si>
    <t>UPS pro recepci: 1,5 kVA/1 kW, 1f, výstupní účiník 1, certifikovaná provozní účinnost 96,5%, doba zálohy 10 minut při zatížení 1kW, zabudované připojením do sítě LAN, grafický LCD diplej s piktogramy</t>
  </si>
  <si>
    <t>2.124</t>
  </si>
  <si>
    <t>Motorgenerátor 400/230V 50HZ; ESP 165kVA; PRP 150kVA; ESP 132kW; PRP 120kW při cos fi=0,8; pohotovostní 238A; splňující normu EUR STAGE IIIA; vč. Řídícího panelu a elektroniky (synchro pro krátkodobý paralelní chod se sítí); automatický předehřev chladící kapaliny; aut. dobíjení palubního aku.; monitorování nap. sítě; jistič alternátoru s motorovým pohonem a rozvaděčem vlastní spotřeby součástí DA; vlastní nádrž; kapotovaný; tlumič výfuku; venkovní provedení; vstup pro signál TS; velikost nádrže pro min. 13h provozu při 75% zatížení; třída provedení motoru G3; ekologická vana pod soustrojím; skříň silového přepínání; ochrana proti dotyku horkých částí; komunikace ModBus RTU</t>
  </si>
  <si>
    <t>2.125</t>
  </si>
  <si>
    <t>Doprava, manipulace, usazení DA do připravené pozice vč. Manipulační techniky</t>
  </si>
  <si>
    <t>2.126</t>
  </si>
  <si>
    <t>Zapojení DA - silové a signalizační kabely; kabely součástí kapitoly kabely</t>
  </si>
  <si>
    <t>2.127</t>
  </si>
  <si>
    <t>Zapojení DA na připravené potrubí pro odkouření</t>
  </si>
  <si>
    <t>2.128</t>
  </si>
  <si>
    <t>Oživení DA, testovací provoz, nastavení DA dle požadovaných parametrů</t>
  </si>
  <si>
    <t>2.129</t>
  </si>
  <si>
    <t>Provozní kapaliny pro předání DA v "plném" stavu</t>
  </si>
  <si>
    <t>2.130</t>
  </si>
  <si>
    <t>Vydání obslužného manuálu pro provoz a údržbu DA a zaškolení obsluhy</t>
  </si>
  <si>
    <t>2.131</t>
  </si>
  <si>
    <t>neobsazeno</t>
  </si>
  <si>
    <t>2.132</t>
  </si>
  <si>
    <t>Napojení vodoměru na Sběrnici Mbus</t>
  </si>
  <si>
    <t>2.133</t>
  </si>
  <si>
    <t>SW integrace prvků Mbus do systému ISKAM, včetně nastavení a zprovoznění převodníků M-bus - Ethernet</t>
  </si>
  <si>
    <t>2.134</t>
  </si>
  <si>
    <t>Programování/nastavení a implementace sběrnice Mbus do systému ISKAM areálu ČZU v rozsahu dle požadavků investora. Součinnost s investorem a vývojářem/správcem prostředí ISKAM. Úprava prostředí pro nové prvky a funkce související s dálkovými odečty areálu</t>
  </si>
  <si>
    <t>hod</t>
  </si>
  <si>
    <t>2.135</t>
  </si>
  <si>
    <t>Zprovoznění a spuštění systému dálkových odečtů v prostředí ISKAM, zaškolení obsluhy, vydání obslužného manuálu a certifikace o odolnosti systému proti manipulaci třetích stran</t>
  </si>
  <si>
    <t>2.136</t>
  </si>
  <si>
    <t xml:space="preserve">Koordinace investor-dodavatel-správce systému/vývojář systému </t>
  </si>
  <si>
    <t>2.137</t>
  </si>
  <si>
    <t>Kooridnace IT</t>
  </si>
  <si>
    <t>2.138</t>
  </si>
  <si>
    <t>Napojení prvků VZT</t>
  </si>
  <si>
    <t>2.139</t>
  </si>
  <si>
    <t>Napojení prvků RTCH</t>
  </si>
  <si>
    <t>2.140</t>
  </si>
  <si>
    <t>Napojení prvků ZTI, ZTK</t>
  </si>
  <si>
    <t>2.141</t>
  </si>
  <si>
    <t>Napojení prvků VZT odvětrávání CHUC (ventilátor, klapka)</t>
  </si>
  <si>
    <t>2.142</t>
  </si>
  <si>
    <t>Koordinace pozic a instalace zásuvek a dalších prvků v rámci truhlářských výrobků</t>
  </si>
  <si>
    <t>2.143</t>
  </si>
  <si>
    <t>Koordinace tažení kabelových tras se stavbou</t>
  </si>
  <si>
    <t>2.144</t>
  </si>
  <si>
    <t>Koordinace pokládky kabelových tras do výkopů se stavbou a dodávkou multikanálů vč. pokládky kabelů</t>
  </si>
  <si>
    <t>2.145</t>
  </si>
  <si>
    <t>Inženýrská činnost</t>
  </si>
  <si>
    <t>2.146</t>
  </si>
  <si>
    <t>Doprava materiálu na stavbu</t>
  </si>
  <si>
    <t>2.147</t>
  </si>
  <si>
    <t>Likvidace stavebního odpadu</t>
  </si>
  <si>
    <t>2.148</t>
  </si>
  <si>
    <t>Likvidace nebezpečného odpadu a elektroodpadu</t>
  </si>
  <si>
    <t>2.149</t>
  </si>
  <si>
    <t>Vyhotovení dokumentace skutečného provedení</t>
  </si>
  <si>
    <t>2.150</t>
  </si>
  <si>
    <t>Výchozí revize elektroinstalace</t>
  </si>
  <si>
    <t>2.151</t>
  </si>
  <si>
    <t>Drobný nespecifikovaný materiál</t>
  </si>
  <si>
    <t>Kabely</t>
  </si>
  <si>
    <t xml:space="preserve">Kabel 1-CYKY-J 3x240+120 </t>
  </si>
  <si>
    <t>Kabel 1-CYKY-J 5x95</t>
  </si>
  <si>
    <t>Kabel 1-CYKY-J 4x150+70</t>
  </si>
  <si>
    <t>Kabel CXKH-V P60-R 5x95 - napojení diesel</t>
  </si>
  <si>
    <t>Kabel CXKH-V P60-R 5x95</t>
  </si>
  <si>
    <t>Kabel CXKH-V P60-R 5x70</t>
  </si>
  <si>
    <t>Kabel CXKH-V P60-R 3x1,5</t>
  </si>
  <si>
    <t>Kabel CXKH-V P60-R 3x2,5</t>
  </si>
  <si>
    <t>Kabel CXKH-V P60-R 5x10</t>
  </si>
  <si>
    <t>Kabel CXKH-V P60-R 5x4</t>
  </si>
  <si>
    <t>Kabel CXKH-V P60-R 5x2,5</t>
  </si>
  <si>
    <t>Kabel CXKH-V P60-R 5x16</t>
  </si>
  <si>
    <t>Kabel CXKH-V P60-R 2x1,5</t>
  </si>
  <si>
    <t>Kabel CXKH-V P60-R 7x1,5</t>
  </si>
  <si>
    <t>Kabel CYKY-J 5x4</t>
  </si>
  <si>
    <t>Kabel CYKY-J 5x10</t>
  </si>
  <si>
    <t>Kabel CYKY-J 5x6</t>
  </si>
  <si>
    <t>Kabel CYKY-J 5x2,5</t>
  </si>
  <si>
    <t>3.19</t>
  </si>
  <si>
    <t>Kabel CYKY-J 3x2,5</t>
  </si>
  <si>
    <t>3.20</t>
  </si>
  <si>
    <t>Kabel CYKY-J 3x1,5mm2</t>
  </si>
  <si>
    <t>3.21</t>
  </si>
  <si>
    <t>Kabel CYKY-J 3x4</t>
  </si>
  <si>
    <t>3.22</t>
  </si>
  <si>
    <t>Kabel CYKY-J 5x1,5</t>
  </si>
  <si>
    <t>3.23</t>
  </si>
  <si>
    <t>Kabel CYKY-J 2x1</t>
  </si>
  <si>
    <t>3.24</t>
  </si>
  <si>
    <t>Kabel CYKY-J 2x1,5</t>
  </si>
  <si>
    <t>3.25</t>
  </si>
  <si>
    <t>JYSTY 4x2x0,8</t>
  </si>
  <si>
    <t>3.26</t>
  </si>
  <si>
    <t>JYSTY 1x2x0,8</t>
  </si>
  <si>
    <t>3.27</t>
  </si>
  <si>
    <t>FTP Cat.6</t>
  </si>
  <si>
    <t>3.28</t>
  </si>
  <si>
    <t>CYKY-lo 3x1,5</t>
  </si>
  <si>
    <t>3.29</t>
  </si>
  <si>
    <t>CYKY-O 7x1,5</t>
  </si>
  <si>
    <t>3.30</t>
  </si>
  <si>
    <t>CYKY-O 2x1,5</t>
  </si>
  <si>
    <t>3.31</t>
  </si>
  <si>
    <t>Kabel CYA 6mm zž</t>
  </si>
  <si>
    <t>3.32</t>
  </si>
  <si>
    <t>Kabel CYA 10mm zž</t>
  </si>
  <si>
    <t>3.33</t>
  </si>
  <si>
    <t>Kabel CYA 25mm zž</t>
  </si>
  <si>
    <t>3.34</t>
  </si>
  <si>
    <t>SYKFY 1x2x0,8</t>
  </si>
  <si>
    <t>3.35</t>
  </si>
  <si>
    <t>JE-H(St)H 4x2x0,8</t>
  </si>
  <si>
    <t>3.36</t>
  </si>
  <si>
    <t>JE-H(St)H 2x2x0,8</t>
  </si>
  <si>
    <t>3.37</t>
  </si>
  <si>
    <t>Kabelové propojky, patch cordy, ranžírovací kabely, slaněné vodiče, a další</t>
  </si>
  <si>
    <t>3.38</t>
  </si>
  <si>
    <t>Drobná nespecifikovaná kabeláž</t>
  </si>
  <si>
    <t>* - délka kabeláže bude odvislá od stavebních možností tažení kabelových tras</t>
  </si>
  <si>
    <t>** - typ kabeláže může být změněn v závislosti na dodaných technologiích</t>
  </si>
  <si>
    <t>** - !!!Pozor kabely které budou vedeny jako přiznané na stropech, budou v provedení jako bezhalogenové!!! U SK např. Solarix CAT6A STP LSOHFR B2ca s1 d1 a1, u silových a ochranných kabelů např z řady PraFLASafe</t>
  </si>
  <si>
    <t xml:space="preserve">Svítidla </t>
  </si>
  <si>
    <t xml:space="preserve">Svítidlo č. A1 - Lineární, nástěnné LED svítidlo 230V/50Hz, 8W, 833lm, 430mm </t>
  </si>
  <si>
    <t>Svítidlo č. B1 - Kruhové, přisazené, LED svítidlo 230V/50Hz, 17,1W, 1912lm, IP40</t>
  </si>
  <si>
    <t>Svítidlo č. C1 - Lineární, přisazené, LED svítidlo 230V/50Hz, 31,8W, 2950lm, IP40, 1130mm</t>
  </si>
  <si>
    <t>Svítidlo č. D1 - Lineární, přisazené, LED svítidlo 230V/50Hz, 17,2W, 1850lm, IP40, 842mm</t>
  </si>
  <si>
    <t>4.5</t>
  </si>
  <si>
    <t>Svítidlo č. D2 - Lineární, přisazené, LED svítidlo 230V/50Hz, 33,3W, 3710lm, IP40, 1682mm</t>
  </si>
  <si>
    <t>4.6</t>
  </si>
  <si>
    <t>Svítidlo č. D3 - Lineární, přisazené, LED svítidlo 230V/50Hz, 69W, 6990lm, IP40, 1682mm</t>
  </si>
  <si>
    <t>4.7</t>
  </si>
  <si>
    <t>Svítidlo č. D4 - Lineární, přisazené, LED svítidlo 230V/50Hz, 69W, 5190lm, IP40, 1682mm</t>
  </si>
  <si>
    <t>4.8</t>
  </si>
  <si>
    <t>Svítidlo č. E1 - Lineární, vestavné, LED svítidlo 230V/50Hz, 22,5W, 2110lm, IP40, 1130mm</t>
  </si>
  <si>
    <t>4.9</t>
  </si>
  <si>
    <t>Svítidlo č. F1 - Lineární, přisazené, LED svítidlo 230V/50Hz, 14W, 1950lm, IP66, 665mm</t>
  </si>
  <si>
    <t>Svítidlo č. F2 - Lineární, přisazené, LED svítidlo 230V/50Hz, 28W, 3690lm, IP66, 665mm</t>
  </si>
  <si>
    <t>Svítidlo č. F3 - Lineární, přisazené, LED svítidlo 230V/50Hz, 39W, 5430lm, IP66, 1282mm</t>
  </si>
  <si>
    <t>Svítidlo č. G1 - Přisazené, LED svítidlo 230V/50Hz, 9W, 1400lm, IP65</t>
  </si>
  <si>
    <t>Svítidlo č. G2 - Nástěnné LED svítidlo 230V/50Hz, 3685 lm, IP68</t>
  </si>
  <si>
    <t>Svítidlo č. H1 - Vestavné, LED svítidlo 230V50Hz, 30W, 4000K, IP20, 595x595mm</t>
  </si>
  <si>
    <t>Svítidlo č. L1 - Světelný LED pásek 12V DC - dodávka trhuhlářského výrobku</t>
  </si>
  <si>
    <t>4.16</t>
  </si>
  <si>
    <t>Instalační lišta světelného LED pásku - dodávka trhuhlářského výrobku</t>
  </si>
  <si>
    <t>4.17</t>
  </si>
  <si>
    <t>NB1 - bezpečnostní svítidlo stropní, vestavné  LED 1x2 W, IP41, asymetrika (kompatibilní se zvoleným CBS)</t>
  </si>
  <si>
    <t>4.18</t>
  </si>
  <si>
    <t>NB2 - bezpečnostní svítidlo stropní, vestavné, LED 1x2 W, IP41, symetrika (kompatibilní se zvoleným CBS)</t>
  </si>
  <si>
    <t>4.19</t>
  </si>
  <si>
    <t>NB4 - bezpečnostní svítidlo stropní, přisazené, LED 1x2 W, IP41, symetrika (kompatibilní se zvoleným CBS)</t>
  </si>
  <si>
    <t>4.20</t>
  </si>
  <si>
    <t>NB5 - bezpečnostní svítidlo stropní, vestavné, LED 1x2,2 W, IP41, asymetrika (kompatibilní se zvoleným CBS)</t>
  </si>
  <si>
    <t>4.21</t>
  </si>
  <si>
    <t>NB7 - bezpečnostní svítidlo nástěnné, přisazené, LED 2x1,5W, IP65, asymetrika - úniky fasáda, Al tělo (kompatibilní se zvoleným CBS)</t>
  </si>
  <si>
    <t>4.22</t>
  </si>
  <si>
    <t>NB8 - bezpečnostní svítidlo stropní, přisazené, LED 2x1,5W, IP65, symetrika - venk.schodiště, Al tělo (kompatibilní se zvoleným CBS)</t>
  </si>
  <si>
    <t>4.23</t>
  </si>
  <si>
    <t>NP1 - piktogram nástěnný, přisazený, LED, IP40, viditelnost 20 m (kompatibilní se zvoleným CBS)</t>
  </si>
  <si>
    <t>4.24</t>
  </si>
  <si>
    <t>NP2 - piktogram vestavný, stropní, LED, IP40, viditelnost 20 m, oboustr. (kompatibilní se zvoleným CBS)</t>
  </si>
  <si>
    <t>4.25</t>
  </si>
  <si>
    <t>NP3 - piktogram nástěnný, přisazený, LED, IP54, viditelnost 17 m  (kompatibilní se zvoleným CBS)</t>
  </si>
  <si>
    <t>4.26</t>
  </si>
  <si>
    <t>NP4 - piktogram nástěnný, přisazený, LED, IP65, viditelnost 24 m   Al tělo (kompatibilní se zvoleným CBS)</t>
  </si>
  <si>
    <t>4.27</t>
  </si>
  <si>
    <t>Jednotka centrálního bateriového systému - komplet (CBS): 230V; vč. řídící jednotky sytému CU, DC-DC konvertoru, měničů,  až 7 větví, adresný systém svítidel; možnost aktivace pouze jendotlivých větví (pater), maximální zátěž 5,8kW; rozměry 1800x600x350; baterie až 23,3Ah ( viz. Příloha digitální PD s referenčním produktem)</t>
  </si>
  <si>
    <t>4.28</t>
  </si>
  <si>
    <t>Techn.dokum.ZB-S, bez názvu umístění konc.obv.</t>
  </si>
  <si>
    <t>4.29</t>
  </si>
  <si>
    <t>Montáž svítidel do pozice dle PD</t>
  </si>
  <si>
    <t>4.30</t>
  </si>
  <si>
    <t xml:space="preserve">Zapojení svítidel, dle instrukcí výrobce příslušného svítidla </t>
  </si>
  <si>
    <t>h</t>
  </si>
  <si>
    <t>4.31</t>
  </si>
  <si>
    <t>Instalace světelných LED pásků, včetně montáže instalační lišty a prokabelování s napájecím zdrojem</t>
  </si>
  <si>
    <t>4.32</t>
  </si>
  <si>
    <t xml:space="preserve">Certifikované měření osvětlení vč. autorizovaného protokolu </t>
  </si>
  <si>
    <t>Hromosvod</t>
  </si>
  <si>
    <t>5.1</t>
  </si>
  <si>
    <t>Tříramenný stojan malý</t>
  </si>
  <si>
    <t>5.2</t>
  </si>
  <si>
    <t>Sada závitových tyčí pro tříramenný stojan</t>
  </si>
  <si>
    <t>5.3</t>
  </si>
  <si>
    <t>Betonový podstavec 17 kg</t>
  </si>
  <si>
    <t>5.4</t>
  </si>
  <si>
    <t>Podložka pod betonový podstavec</t>
  </si>
  <si>
    <t>5.5</t>
  </si>
  <si>
    <t>Podpůrná trubka 3,2 m se stranovým vývodem + JT 2,5m</t>
  </si>
  <si>
    <t>5.6</t>
  </si>
  <si>
    <t>Podpůrná trubka 3,2 m + JT 2,5 m</t>
  </si>
  <si>
    <t>5.7</t>
  </si>
  <si>
    <t>Držák podpůrné trubky na stěnu</t>
  </si>
  <si>
    <t>5.8</t>
  </si>
  <si>
    <t>Stranové jímače pro podpůrné trubky 1 m</t>
  </si>
  <si>
    <t>5.9</t>
  </si>
  <si>
    <t>Sada pro upevnění vodičů HVI long</t>
  </si>
  <si>
    <t>5.10</t>
  </si>
  <si>
    <t>Sada připojovacích prvků pro HVI - vnější uložení</t>
  </si>
  <si>
    <t>5.11</t>
  </si>
  <si>
    <t>Vodič HVI long šedý, s = 75 cm</t>
  </si>
  <si>
    <t>5.12</t>
  </si>
  <si>
    <t>Držák vedení HVI pro ploché střechy</t>
  </si>
  <si>
    <t>5.13</t>
  </si>
  <si>
    <t>Adaptér pro uložení voduče HVI na plochou střechu</t>
  </si>
  <si>
    <t>5.14</t>
  </si>
  <si>
    <t>Vodič HVI-long šedý, s = 75 cm</t>
  </si>
  <si>
    <t>5.15</t>
  </si>
  <si>
    <t>Sada připojovycích prvků pro HVI - vnitřní uložení</t>
  </si>
  <si>
    <t>5.16</t>
  </si>
  <si>
    <t>Držák vedení HVI pod vrut</t>
  </si>
  <si>
    <t>5.17</t>
  </si>
  <si>
    <t>Zaváděcí tyč nerez 16/1000 mm</t>
  </si>
  <si>
    <t>5.18</t>
  </si>
  <si>
    <t>Držák zaváděcí tyče</t>
  </si>
  <si>
    <t>5.19</t>
  </si>
  <si>
    <t>Spodní svorka k zaváděcí tyči</t>
  </si>
  <si>
    <t>5.20</t>
  </si>
  <si>
    <t>Svorka zkušební</t>
  </si>
  <si>
    <t>5.21</t>
  </si>
  <si>
    <t>Uzemňovací přípojnice</t>
  </si>
  <si>
    <t>5.22</t>
  </si>
  <si>
    <t>Svorka KS</t>
  </si>
  <si>
    <t>5.23</t>
  </si>
  <si>
    <t>Číslo svodu</t>
  </si>
  <si>
    <t>5.24</t>
  </si>
  <si>
    <t>Drát AlMgSi D8</t>
  </si>
  <si>
    <t>5.25</t>
  </si>
  <si>
    <t>Držák vedení AlMgSi D8 na stěnu</t>
  </si>
  <si>
    <t>5.26</t>
  </si>
  <si>
    <t>Držák vedení AlMgSi D8 na plochou střechu</t>
  </si>
  <si>
    <t>5.27</t>
  </si>
  <si>
    <t>Svorka univerzální MV Al</t>
  </si>
  <si>
    <t>5.28</t>
  </si>
  <si>
    <t>Montáž hromosvodu, vč měření parametru zemního odporu zemnící soustavy před  a po realizaci</t>
  </si>
  <si>
    <t>5.29</t>
  </si>
  <si>
    <t>Vypracování dokumentace DSPS</t>
  </si>
  <si>
    <t>5.30</t>
  </si>
  <si>
    <t>Koordinace se stavbou, fotodokumentace realizace</t>
  </si>
  <si>
    <t>!!!!! Zá správnost vzorců, jednotlivých souhrnů a vyplnění jednotlivých položek zodpovídá dodavatel CN   !!!!!</t>
  </si>
  <si>
    <t>*  Zhotovitel se před předložením nabídky detailně seznámí s dokumentací a skutečným stavem a je povinen do nabídky zahrnout veškeré přepdokládáné práce byť neuvedené ve VV. Je nezbytné aby CN zohledila všechny možné návaznosti profesí a jejich požadavky. Výkaz s referenčními produkty je možné dodat na vyžádání</t>
  </si>
  <si>
    <t>Položky ve výkazu výměr jsou souhrnným popisem dodávek a služeb, detailně specifikovaných v projektové dokumentaci, příloha D.1.4. Technika prostředí staveb, části D.1.4g - Elektro slaboproud.</t>
  </si>
  <si>
    <t xml:space="preserve">EPS </t>
  </si>
  <si>
    <t>Akumulátor 12 V DC /24 Ah</t>
  </si>
  <si>
    <t>Ústředna EPS 5 pozic kompatibilní se stávajícím systém areálu (stávající provozovaná EPS Esser)</t>
  </si>
  <si>
    <t>Ovládací panel 5,7" 1/4 VGA</t>
  </si>
  <si>
    <t>Deska č. 1 se 4 pozicemi pro MM</t>
  </si>
  <si>
    <t>Deska č. 2 se 4 pozicemi pro MM</t>
  </si>
  <si>
    <t xml:space="preserve">Mikromodul sběrnice EPS </t>
  </si>
  <si>
    <t>1.7</t>
  </si>
  <si>
    <t xml:space="preserve">Panel OPPO </t>
  </si>
  <si>
    <t>1.8</t>
  </si>
  <si>
    <t>Dotykový externí ovl.panel, na povrch</t>
  </si>
  <si>
    <t>1.9</t>
  </si>
  <si>
    <t>Nerezový vytápěný KTPO</t>
  </si>
  <si>
    <t>Mikromodul ústředny EPS</t>
  </si>
  <si>
    <t xml:space="preserve">Optický převodník pro SM linku </t>
  </si>
  <si>
    <t>Adresovatelný Opticko-kouřový hlásič</t>
  </si>
  <si>
    <t xml:space="preserve">Adresovatelný multisenzorový hlásič </t>
  </si>
  <si>
    <t>Patice pro hlásiče</t>
  </si>
  <si>
    <t>Adresovatelný tlačítkový hlásič - Elektronika tlačítka s oddělovačem</t>
  </si>
  <si>
    <t>Skříň tlačítkového hlásiče červená</t>
  </si>
  <si>
    <t>Adresovatelný tlačítkový hlásič aktivace VZT větrácní CHUC komplet vč. skříně; červená</t>
  </si>
  <si>
    <t>Adresovatelný tlačítkový hlásič deaktivace přídržného magnetu dveří na CHUC; komplet vč, skříně ; zelená</t>
  </si>
  <si>
    <t>Adresovatelná akustická siréna vč. majáku a platformy venkovní provedení</t>
  </si>
  <si>
    <t>Hluboká patice IP65 červená (bale. 5ks)</t>
  </si>
  <si>
    <t>Těsnění pro hlubokou patici (bale. 5ks)</t>
  </si>
  <si>
    <t>O-kroužek pro hlubokou patici (bal. 5ks)</t>
  </si>
  <si>
    <t>Siréna EPS červená nízké provedení</t>
  </si>
  <si>
    <t>Přídržný magnet pro požární dveře na CHUC</t>
  </si>
  <si>
    <t>Relé modul vč. Konektroů REL4 (24VDC)</t>
  </si>
  <si>
    <t>Relé modul vč. Konektroů REL1 (230VDC)</t>
  </si>
  <si>
    <t>Skříň pro bus koppler</t>
  </si>
  <si>
    <t>EOL-O zakončovací člen výstupu</t>
  </si>
  <si>
    <t>EOL-I zakončovací člen výstupu</t>
  </si>
  <si>
    <t>Síťový zdroj 24VDC/7A, 28Ah; EN 54-4/A2</t>
  </si>
  <si>
    <t>1.31</t>
  </si>
  <si>
    <t>Přepěťová ochrana sběrnice EPS a RS485</t>
  </si>
  <si>
    <t>1.32</t>
  </si>
  <si>
    <t>Montážní patice pro přep. Ochrany</t>
  </si>
  <si>
    <t>1.33</t>
  </si>
  <si>
    <t>Instalační příslušenství pro ústřednu EPS</t>
  </si>
  <si>
    <t>1.34</t>
  </si>
  <si>
    <t>Kabelové příchytky pro trasy s funční integritou dle typu materiálu a způsobu kotvení vč. Příslušenství pro montáž</t>
  </si>
  <si>
    <t>1.35</t>
  </si>
  <si>
    <t>Instalační materiál</t>
  </si>
  <si>
    <t>1.36</t>
  </si>
  <si>
    <t>Grafická nádstavba EPS</t>
  </si>
  <si>
    <t>1.37</t>
  </si>
  <si>
    <t>Napojení ústředny EPS do stávající sítě (essernet) optickým kabelem (dodávka propoje vč. Kabelu dle specifikace provozovatele, pokládka kabelu dle stavebních možností, začlenění do stávající síťe vč. Programových změn a úprav plynoucích ze začlenění nového bloku EPS)</t>
  </si>
  <si>
    <t>1.38</t>
  </si>
  <si>
    <t>Koordinace ovládání SHZ s dodavatelem SHZ</t>
  </si>
  <si>
    <t>1.39</t>
  </si>
  <si>
    <t>Koordinace ovládání únikovýhch dveří s dodavatelem dveří a ACS</t>
  </si>
  <si>
    <t>1.40</t>
  </si>
  <si>
    <t>Koordinace ovládání EVR s dodavatelem EVR</t>
  </si>
  <si>
    <t>1.41</t>
  </si>
  <si>
    <t>1.42</t>
  </si>
  <si>
    <t>Programování ústředny</t>
  </si>
  <si>
    <t>1.43</t>
  </si>
  <si>
    <t>Zkušební provoz</t>
  </si>
  <si>
    <t>1.44</t>
  </si>
  <si>
    <t>Protokol o funkčnosti EPS vč. výchozí revize</t>
  </si>
  <si>
    <t>1.45</t>
  </si>
  <si>
    <t>1.46</t>
  </si>
  <si>
    <t>Vydání obslužného manuálu</t>
  </si>
  <si>
    <t>1.47</t>
  </si>
  <si>
    <t>Nonstop servis a podpora</t>
  </si>
  <si>
    <t>1.48</t>
  </si>
  <si>
    <t>1.49</t>
  </si>
  <si>
    <t>Nepředvídané práce a materiál</t>
  </si>
  <si>
    <t>EVR</t>
  </si>
  <si>
    <t>Baterie 12 V / 24 Ah W 173, D 164, H 124 mm</t>
  </si>
  <si>
    <t>karta kanálu externího audio zdroje</t>
  </si>
  <si>
    <t>karta digitálních mikrofonních stanic, max. 30 stanic, redundantní připojení, EN54-16</t>
  </si>
  <si>
    <t>karta hlasových zpráv, max. 30 MP3 souborů</t>
  </si>
  <si>
    <t>karta 8 monitorovaných vstupů pro externí ovládání (EPS)</t>
  </si>
  <si>
    <t>2.6</t>
  </si>
  <si>
    <t>karta jednotného času, DCF vč. Napojení na systém jednotného času areálu</t>
  </si>
  <si>
    <t>karta procesoru systému APS, USB</t>
  </si>
  <si>
    <t>2.8</t>
  </si>
  <si>
    <t>digitální koncový zesilovač, třída D, 2x 250W, EN54-16</t>
  </si>
  <si>
    <t>karta dohledu systémových prvků a funkci APS, EN54-16</t>
  </si>
  <si>
    <t>modul smerovače s monitorováním pro 16 reproduktorových linek, impedanční metoda bez přerušení reprodukce, max. 2000W, EN54-16</t>
  </si>
  <si>
    <t>digitální mikrofonní stanice s 16 funkčními tlačítky + 3 aktivační tlačítka s krytkou, EN54-16</t>
  </si>
  <si>
    <t>19" systémová vana pro moduly APS</t>
  </si>
  <si>
    <t>19" adapter 3U</t>
  </si>
  <si>
    <t>19" adapter 2U</t>
  </si>
  <si>
    <t>zadní zaslepovací panel</t>
  </si>
  <si>
    <t>čelní zaslepovací panel</t>
  </si>
  <si>
    <t xml:space="preserve">programovací kabel RS-232, 3 m </t>
  </si>
  <si>
    <t>záložní bateriový blok 48VDC/24Ah, 19", bez baterií</t>
  </si>
  <si>
    <t>sběrnicový kabel 2HU</t>
  </si>
  <si>
    <t>modul přehrávače FM/RDS/DAB/DAB, USB, LAN, WIFI, AUX, UPnP, mob. aplikace, 19"</t>
  </si>
  <si>
    <t>nástěnné ručičkové hodiny 330mm, minutová, bílé</t>
  </si>
  <si>
    <t>2.22</t>
  </si>
  <si>
    <t>nástěnný/stropní držák hodin 300mm, hliník</t>
  </si>
  <si>
    <t>6W stopní podhledový reproduktor, EN54</t>
  </si>
  <si>
    <t>2.24</t>
  </si>
  <si>
    <t>6W nástěnný reproduktor, 100V, 6/3/1,5W, MDF, IP54, keram. svorkovnice, EN54</t>
  </si>
  <si>
    <t>Kabelové příchytky pro trasy s funční integritou dle typu materiálu a způsobu kotvení vč. Příslušenství pro montáž (preferováno pro dvě souběžné trasy (linka A a B))</t>
  </si>
  <si>
    <t>2.26</t>
  </si>
  <si>
    <t>Koordinace ovládání EVR s dodavatelem EPS</t>
  </si>
  <si>
    <t>2.28</t>
  </si>
  <si>
    <t>2.30</t>
  </si>
  <si>
    <t>Protokol o funkčnosti EVR vč. výchozí revize</t>
  </si>
  <si>
    <t>2.32</t>
  </si>
  <si>
    <t>2.34</t>
  </si>
  <si>
    <t>ACS</t>
  </si>
  <si>
    <t>Koncentrátor systému ACS</t>
  </si>
  <si>
    <t xml:space="preserve">FW pro koncentrátor </t>
  </si>
  <si>
    <t>Zdroj spínaný zálohovaný v krytu Z, s výstupy a odpojovačem 13,8Vss/3A (ref. UNIPOWER MINI/K15T 13,8V/3A</t>
  </si>
  <si>
    <t>Akumulátor 12V/17Ah VdS</t>
  </si>
  <si>
    <t xml:space="preserve">Řídicí jednotka pro 1ks dveří </t>
  </si>
  <si>
    <t xml:space="preserve">Řídicí jednotka pro 2ks dveří </t>
  </si>
  <si>
    <t>Řídicí jednotka pro 4ks dveří</t>
  </si>
  <si>
    <t>FW pro řídicí jednotku pro jedny dveře</t>
  </si>
  <si>
    <t>FW pro řídicí jednotku pro dvoje dveře</t>
  </si>
  <si>
    <t>FW pro řídicí jednotku pro čtvery dveře</t>
  </si>
  <si>
    <t>Průchodka kabelová PG-7 samosvírací</t>
  </si>
  <si>
    <t>Plech krycí pod čtečku</t>
  </si>
  <si>
    <t>Zdroj v krytu 13V8 K40/10A</t>
  </si>
  <si>
    <t>Akumulátor  12V/38Ah VdS</t>
  </si>
  <si>
    <t>Zdroj ZBPK 13,8V/3A-K17 Lineární zálohovaný zdroj v kovovém krytu 13,8 Vss / 3 A se signalizačními výstupy a prostorem
pro AKU 17Ah</t>
  </si>
  <si>
    <t>Otvírač dveřní, 12V DC, s kontaktem</t>
  </si>
  <si>
    <t>Plech čelní 02140-01 (dlouhý universal), pozink</t>
  </si>
  <si>
    <t>Systém pro ovládání a restrikci přistupu do skladovacích boxů v S.19 a S.17, boxy vč. Čteček a mg.zámků kompatibilních se systémem ACS budovy jsou dodávkoou zařizovacích předmětů. Dodávkou elektro je 64x napojení čteček + řídící HW a SW pro implementaci do systému budovy</t>
  </si>
  <si>
    <t>Systém pro ovládání a restrikci použití praček/sušiček v S.17, pračky/sušičky vč. Čteček kompatibilních se systémem ACS budovy jsou dodávkoou zařizovacích předmětů. Dodávkou elektro je 10x napojení čteček + řídící HW a SW pro implementaci do systému budovy</t>
  </si>
  <si>
    <t>Analýza, tvorba a úprava SP, konzultace, koordinace</t>
  </si>
  <si>
    <t>Oživení, zprovoznění, měření a připojení do systému</t>
  </si>
  <si>
    <t>Zaimplementování systému EKV do areálového systému ČZU</t>
  </si>
  <si>
    <t>Zaškolení odpovědných osob</t>
  </si>
  <si>
    <t>Koordinace ACS s dodavatelem EPS</t>
  </si>
  <si>
    <t xml:space="preserve">IT </t>
  </si>
  <si>
    <t>Patch panel 24p (porty STR), vč. Keystone, Cat.6A 24ks</t>
  </si>
  <si>
    <t>Patch panel 24p (porty MaR), vč. Keystone, Cat.6A 24ks</t>
  </si>
  <si>
    <t>Patch panel 24p (porty W0-W6), vč. Keystone, Cat.6A 24ks</t>
  </si>
  <si>
    <t>Patch panel 24p (porty K0-K7), vč. Keystone, Cat.6A 24ks</t>
  </si>
  <si>
    <t>Patch panel 24p (porty DR/0-DR/6), vč. Keystone, Cat.6A 24ks</t>
  </si>
  <si>
    <t>ISDN Cat.3 patch panel do racku</t>
  </si>
  <si>
    <t>Rack 42U, šxh 800x800 mm, aktivní chlazení, osvětlení, vč. příslušenství (bočnice, kolejnice a další) dle specifikace investora</t>
  </si>
  <si>
    <t>Systém pro monitoring prostředí datové rozvodny s možností vzdáleného dohledu SNMP jednotka monitorovacího zařízení vč. Čidel: 2x čidlo teplota + vlhkost, 1x čidlo zaplavení, 1x čidlo teplota+vlhkost, zdroj napájecí spínaný, vč. FW</t>
  </si>
  <si>
    <t>Rozvaděč tlf. Propojů MIS 1A vč. Montáže</t>
  </si>
  <si>
    <t>Krone moduly zářezové LSA vč. držáků Krone</t>
  </si>
  <si>
    <t xml:space="preserve">PDU do rackové skříně, 230V/16A (min. 8ks zásuvek SCHUKO), power managment </t>
  </si>
  <si>
    <t>Police do racku 19"</t>
  </si>
  <si>
    <t>Konektorování datové kabeláže (RJ45) do patch panelů</t>
  </si>
  <si>
    <t>Konektorování datové kabeláže (RJ45) do koncových zásuvek a konektorů</t>
  </si>
  <si>
    <t>Přístroj datová zásuvka 2x RJ45 (Cat.6) vč. Keystone, Cat.6A 2ks</t>
  </si>
  <si>
    <t>Přístroj datová zásuvka 1x RJ45 (Cat.6) vč. Keystone, Cat.6A 1ks</t>
  </si>
  <si>
    <t>Zásuvka přístroj vč. masky USB</t>
  </si>
  <si>
    <t>Zásuvka přístroj vč. masky VGA</t>
  </si>
  <si>
    <t>Zásuvka přístroj vč. masky HDMI</t>
  </si>
  <si>
    <t>Vyvazovací panel 19" 1U</t>
  </si>
  <si>
    <t>Montážní sada do racku</t>
  </si>
  <si>
    <t>Optická vana 24 duplex; E2000 APC</t>
  </si>
  <si>
    <t>Optická vana 24 simplex; E2000 APC</t>
  </si>
  <si>
    <t>Proměření optické kabeláže certifikovaným měřidlem s platnou kalibrací pro optickou kabeláž</t>
  </si>
  <si>
    <t>Proměření datové kabeláže v souladu s ISO / IEC 11801: 2002 včetně dodatků. Měření se provádí pomocí metody Permanent link. Vydání protokolu o měření</t>
  </si>
  <si>
    <t>Rozvaděč IP65 400x400x210mm, 1křídlé dveře, včetně MD vč. Gumových průchodek pro 16x UTP</t>
  </si>
  <si>
    <t>Patch panel 24p (porty STR), Keystone, Cat.6A (do rozvaděče na střeše) vč. Keystone, Cat.6A 24ks</t>
  </si>
  <si>
    <t>Značení datových portů na straně zásuvek  - čitelným nesmyvatelným a strojovým písmem v rámečku, který je na zásuvce pro popisek určen</t>
  </si>
  <si>
    <t>* Konfigurace síťových prvků, napojení na datovou síť poskytovatele, propojování síťových prvků není předmětem dodávky elektro. Profese elektro prvky osadí na příslušné pozice (panely, zásuvky a další)</t>
  </si>
  <si>
    <t>IT Aktivní prvky - popis parametrů viz přílohy TZ</t>
  </si>
  <si>
    <t xml:space="preserve">Switch L2 typ 1 </t>
  </si>
  <si>
    <t>Switch L2 typ 2</t>
  </si>
  <si>
    <t>Opticky transceiver 10Gbit LC LR SFP + převodník optický</t>
  </si>
  <si>
    <t>DAC kabel 0,65 m</t>
  </si>
  <si>
    <t>DAC kabel 3 m</t>
  </si>
  <si>
    <t>Wi-Fi AP venkovni</t>
  </si>
  <si>
    <t>Drzak venkovni Wi-Fi AP</t>
  </si>
  <si>
    <t>Wi-Fi AP vnitrni</t>
  </si>
  <si>
    <t>Drzak vnitrni WiFi AP</t>
  </si>
  <si>
    <t>Set licencní pro AP (kapacitní; firewall; rf protect)</t>
  </si>
  <si>
    <t>Patchcord optický SM OS1 9/125, E2000APC-LC/PC, duplex, 1m, LSOH, G.657.A</t>
  </si>
  <si>
    <t>Patchcord optický SM OS1 9/125, E2000APC-LC/PC, 2m, duplex, LSOH, G.657.A</t>
  </si>
  <si>
    <t>Propojovací kabel, Cat 6A, STP, 2xRJ45, délka 0.25m, šedá</t>
  </si>
  <si>
    <t>Propojovací kabel, Cat 6A, STP, 2xRJ45, délka 0,5m, šedá</t>
  </si>
  <si>
    <t>Propojovací kabel, Cat 6A, STP, 2xRJ45, délka 1m, šedá</t>
  </si>
  <si>
    <t>Propojovací kabel, Cat 6A, STP, 2xRJ45, délka 2m, šedá</t>
  </si>
  <si>
    <t>Systém guest access portál - spec. Viz příloha č.4</t>
  </si>
  <si>
    <t>Licence pro ystém guest access portál (500ks) - spec. Viz příloha č.4</t>
  </si>
  <si>
    <t>CCTV</t>
  </si>
  <si>
    <t>6.1</t>
  </si>
  <si>
    <t>IP PoE kamera; rozl. min 4MPx; varifokální objektiv; IR přísvit; komprese h.246; detekce pohybu; vícestreamový přenos dat s volbou kvality každého přenosu; WDR/HDR technologie; kompatibilita s VDG Security Sence; interiérové provedení (provedení bullet/he vč. montáže</t>
  </si>
  <si>
    <t>6.2</t>
  </si>
  <si>
    <t>IP PoE kamera; rozl. min 4MPx; varifokální objektiv; IR přísvit; komprese h.246; detekce pohybu; vícestreamový přenos dat s volbou kvality každého přenosu; WDR/HDR technologie; kompatibilita s VDG Security Sence; venkovní provedení vč. Montáže</t>
  </si>
  <si>
    <t>6.3</t>
  </si>
  <si>
    <t>SW licence PRO (pro každou kameru); vč. Instalace</t>
  </si>
  <si>
    <t>6.4</t>
  </si>
  <si>
    <t>Licence serverové cloudové aplikace (pro 40ks kamer) ; vč. Instalace a  maitenance na 5 let</t>
  </si>
  <si>
    <t>6.5</t>
  </si>
  <si>
    <t>NAS pro ukládání záznamu kamer min. kapacita 100TB - viz. Slepá specifikace příloha č. 5</t>
  </si>
  <si>
    <t>6.6</t>
  </si>
  <si>
    <t>Patch kabely různé delky Cat.6A pro připojení kamer do RJ45 zásuvek</t>
  </si>
  <si>
    <t>6.7</t>
  </si>
  <si>
    <t>Montážní konzola pro kamery a další montážní materiál</t>
  </si>
  <si>
    <t>6.8</t>
  </si>
  <si>
    <t>Zdvižná teleskopická plošina pro montáž venkovních kamer na fasádu vč. Dopravy a manipulace</t>
  </si>
  <si>
    <t>6.9</t>
  </si>
  <si>
    <t>EZS</t>
  </si>
  <si>
    <t>7.1</t>
  </si>
  <si>
    <t>Ústředna EZS kompatibilní se stávajícím systémem areálu - komplet vč.GSM modulu, eth. Modulu, tlf. Modulu, zdroje 12ss/3A a instalační krabice oceloplechová s tamperem</t>
  </si>
  <si>
    <t>7.2</t>
  </si>
  <si>
    <t>Baterie 12 V / 17 Ah</t>
  </si>
  <si>
    <t>7.3</t>
  </si>
  <si>
    <t>Koncentrátor zóny, 8x zóny, BUS, komplet vč. Boxu, tamper</t>
  </si>
  <si>
    <t>7.4</t>
  </si>
  <si>
    <t>7.5</t>
  </si>
  <si>
    <t>Karta s releovými výstupy pro 7ks piezoelektrických sirén</t>
  </si>
  <si>
    <t>7.6</t>
  </si>
  <si>
    <t>Klávesnice zadávací s displayem, drátová, tamper</t>
  </si>
  <si>
    <t>7.7</t>
  </si>
  <si>
    <t xml:space="preserve">Piezoelektrická siréna, drátová - akustická signalizace otevření dveří </t>
  </si>
  <si>
    <t>7.8</t>
  </si>
  <si>
    <r>
      <t xml:space="preserve">Mg. Kontakt pro otevíravé výplně, drátový - 2 vodičový, zapuštěný </t>
    </r>
    <r>
      <rPr>
        <b/>
        <sz val="11"/>
        <rFont val="Arial"/>
        <family val="2"/>
        <charset val="238"/>
      </rPr>
      <t>součást dodávky dveří</t>
    </r>
  </si>
  <si>
    <t>7.9</t>
  </si>
  <si>
    <t>Elektromechanický samozamykací zámek s funkcí failsafe (odblokován při EPS poplachu resp. ztrátě napájení) - koordinace s dodavatelem dveří</t>
  </si>
  <si>
    <t>7.10</t>
  </si>
  <si>
    <t>7.11</t>
  </si>
  <si>
    <t>7.12</t>
  </si>
  <si>
    <t>Protokol o funkčnosti EZS</t>
  </si>
  <si>
    <t>7.13</t>
  </si>
  <si>
    <t>7.14</t>
  </si>
  <si>
    <t>7.15</t>
  </si>
  <si>
    <t>7.16</t>
  </si>
  <si>
    <t>Instalační materiál (konzole, kotvící materiál, spojovací materiál a další)</t>
  </si>
  <si>
    <t>7.17</t>
  </si>
  <si>
    <t>PTS</t>
  </si>
  <si>
    <t>8.1</t>
  </si>
  <si>
    <t>Přivolávací tlačítko systému nouzové signalizace v provedení tlačítko (červené)</t>
  </si>
  <si>
    <t>8.2</t>
  </si>
  <si>
    <t>Přivolávací tlačítko systému nouzové signalizace v provedení  táhlo (červené)</t>
  </si>
  <si>
    <t>8.3</t>
  </si>
  <si>
    <t>Potvrzovací tlačítko systémunouzové signalizace (zelené)</t>
  </si>
  <si>
    <t>8.4</t>
  </si>
  <si>
    <t>Signalizační světlo</t>
  </si>
  <si>
    <t>8.5</t>
  </si>
  <si>
    <t>Řídící a signalizační panel systému nouzové signalizace pro min. 6. jednotek, optická a zvuková signalizace poplachu příslušné zóny</t>
  </si>
  <si>
    <t>8.6</t>
  </si>
  <si>
    <t xml:space="preserve">Napájecí zdroj </t>
  </si>
  <si>
    <t>8.7</t>
  </si>
  <si>
    <t>8.8</t>
  </si>
  <si>
    <t>8.9</t>
  </si>
  <si>
    <t>10.1</t>
  </si>
  <si>
    <t>Kabeláž datová UTP Cat.6A</t>
  </si>
  <si>
    <t>10.2</t>
  </si>
  <si>
    <t>Kabeláž CYSY 2x2,5</t>
  </si>
  <si>
    <t>10.3</t>
  </si>
  <si>
    <t>Kabeláž SYKFY 5x2x0,5</t>
  </si>
  <si>
    <t>10.4</t>
  </si>
  <si>
    <t>Kabel W10x22 nebo dle výrobce ACS</t>
  </si>
  <si>
    <t>10.5</t>
  </si>
  <si>
    <t>Kabel W6XS nebo dle výrobce ACS</t>
  </si>
  <si>
    <t>10.6</t>
  </si>
  <si>
    <t>kabel FTP Cat.5e</t>
  </si>
  <si>
    <t>10.7</t>
  </si>
  <si>
    <t>Kabel SYKFY 3x2x0,5</t>
  </si>
  <si>
    <t>10.8</t>
  </si>
  <si>
    <t>Kabel JYSTY 3x2x0,8</t>
  </si>
  <si>
    <t>10.9</t>
  </si>
  <si>
    <t>Kabel JE-H(St)H 1x2x0,8</t>
  </si>
  <si>
    <t>10.10</t>
  </si>
  <si>
    <t>Kabel JE-H(St)H 4x2x0,8</t>
  </si>
  <si>
    <t>10.11</t>
  </si>
  <si>
    <t>Kabel JE-H(St)H 10x2x0,8</t>
  </si>
  <si>
    <t>10.12</t>
  </si>
  <si>
    <t>Kabel CXKH-V P30-R 2x1,5</t>
  </si>
  <si>
    <t>10.13</t>
  </si>
  <si>
    <t>Kabel PraFlaCom 4x2x0,8</t>
  </si>
  <si>
    <t>10.14</t>
  </si>
  <si>
    <t>Kabel CYKY-O 2x1,5</t>
  </si>
  <si>
    <t>10.15</t>
  </si>
  <si>
    <t>Kabel PraFlaDur 2x1,5 B2caS1D0</t>
  </si>
  <si>
    <t>10.16</t>
  </si>
  <si>
    <t>Kabel HDMI 20m vč. Konektroů</t>
  </si>
  <si>
    <t>10.17</t>
  </si>
  <si>
    <t>Kbel USB 3.0 20m vč. Konektorů</t>
  </si>
  <si>
    <t>10.18</t>
  </si>
  <si>
    <t>Kabel VGA 20m vč. Konektorů</t>
  </si>
  <si>
    <t>10.19</t>
  </si>
  <si>
    <t>Propojovací kabeláž Essernet v rámci areálu ČZU bude specifikována správcem systému EPS v rámci areálu při realizaci (materiál + práce, včetně stavebních přípomocí a chrániček)</t>
  </si>
  <si>
    <t>10.20</t>
  </si>
  <si>
    <t>Optický propoj 24vl SM A2000 - kolej G - kolej E - cca 180m (materiál + práce, včetně stavebních přípomocí, kabelových tras a nosných či úložných systémů) vč. zakončení příslušnými konektory</t>
  </si>
  <si>
    <t>10.21</t>
  </si>
  <si>
    <t>Optický propoj 24vl SM A2000 - kolej G - kolej F - cca 300m (materiál + práce, včetně stavebních přípomocí, kabelových tras a nosných či úložných systémů) vč. zakončení příslušnými konektory</t>
  </si>
  <si>
    <t>10.22</t>
  </si>
  <si>
    <t>Optický propoj 48vl SM A2000 - kolej G - serverovna rektorát - cca 600m (materiál + práce, včetně stavebních přípomocí, kabelových tras a nosných či úložných systémů) vč. zakončení příslušnými konektory</t>
  </si>
  <si>
    <t>10.23</t>
  </si>
  <si>
    <t>Optický propoj 48vl SM A2000 - kolej G - serverovna kolej C - cca 500m (materiál + práce, včetně stavebních přípomocí, kabelových tras a nosných či úložných systémů) vč. zakončení příslušnými konektory</t>
  </si>
  <si>
    <t>10.24</t>
  </si>
  <si>
    <t xml:space="preserve">Telefonní kabel TCEPKLPFLE 25x4x0,6 ZAKONČENO NA KRONE LSA MODULECH ZAŘEZÁVACÍCH, cca 500m (materiál + práce, včetně stavebních přípomocí, kabelových tras a nosných </t>
  </si>
  <si>
    <t>10.25</t>
  </si>
  <si>
    <t xml:space="preserve">Kabel SYKFY 50x2x0,5 </t>
  </si>
  <si>
    <t>10.26</t>
  </si>
  <si>
    <t xml:space="preserve">Telefonní kabel TCEPKLPFLE 50x4x0,6 ZAKONČENO NA KRONE LSA MODULECH ZAŘEZÁVACÍCH, cca 500m (materiál + práce, včetně stavebních přípomocí, kabelových tras a nosných </t>
  </si>
  <si>
    <t>10.27</t>
  </si>
  <si>
    <t xml:space="preserve">Kabel SYKFY 25x2x0,5 </t>
  </si>
  <si>
    <t>10.28</t>
  </si>
  <si>
    <t>Kabelové propojky, patch cordy, ranžírovací kabely, a další</t>
  </si>
  <si>
    <t>10.29</t>
  </si>
  <si>
    <t xml:space="preserve">*  Zhotovitel se před předložením nabídky detailně seznámí s dokumentací a skutečným stavem a je povinen do nabídky zahrnout veškeré přepdokládáné práce byť neuvedené ve VV. Je nezbytné aby CN zohledila všechny možné návaznosti profesí a jejich požadavky </t>
  </si>
  <si>
    <t>D.1.5.b</t>
  </si>
  <si>
    <t>Přeložka kanalizace</t>
  </si>
  <si>
    <t>Položky ve výkazu výměr jsou souhrnným popisem dodávek a služeb, detailně specifikovaných v projektové dokumentaci, příloha D.1.5. Inženýrské objekty, části D.1.5a - Přeložka kanalizace.</t>
  </si>
  <si>
    <t>ŽB šachta prům 1,0m,včetně poklop D400, hloubka 4,30m ; včetně dodávky a montáže</t>
  </si>
  <si>
    <t>úprava dna stávající šachty pro napojení potrubí</t>
  </si>
  <si>
    <t>ležaté potrubí PVC DN250 SN12; včetně tvarovek; včetně dodávky a montáže</t>
  </si>
  <si>
    <t>odvoz přebytečného výkopku vč. ekologické likvidace na skládce</t>
  </si>
  <si>
    <t>odstranění stávající zatravněné plochy v tl. 100mm</t>
  </si>
  <si>
    <r>
      <t>m</t>
    </r>
    <r>
      <rPr>
        <vertAlign val="superscript"/>
        <sz val="8"/>
        <rFont val="Arial CE"/>
        <family val="2"/>
        <charset val="238"/>
      </rPr>
      <t>2</t>
    </r>
  </si>
  <si>
    <t xml:space="preserve">přesun hmot </t>
  </si>
  <si>
    <t>Čtečka karet magnetická bezkontaktní, standard Wiegand, s možností čtení NFC čipů</t>
  </si>
  <si>
    <t>AP - Volně stojící odpružená automatická pračka na 10kg,  6 předvolených programů, přední násypka se čtyřmi přihrádkami, nerezový vnitřní i vnější buben,  odstředění 1200 ot/min, elektrický ohřev, vybaveny čtečkou kompatibilní s přístupovým systémem (čtečka mag. karet s možností čtení NFC čipů součástí dodávky pračky, zapojení  řeší profese slaboproudu), (včetně zápachové uzávěrky, osazení a napojení na rozvody vody a kanalizace)</t>
  </si>
  <si>
    <t>SUŠ - Sušička na 10kg, galvanizovaný buden, elektrický ohřev, 4 sušící programy, vybaveny čtečkou kompatibilní s přístupovým systémem (čtečka mag. karet s možností čtení NFC čipů součástí dodávky sušičky, zapojení  řeší profese slaboproudu), (včetně osazení a napojení na rozvody kanalizace)</t>
  </si>
  <si>
    <t>"prostup VZT - výfuková hlavice pr. 250 mm - 27 ks</t>
  </si>
  <si>
    <t>"prostup SLA - anténní stožár - 1 ks</t>
  </si>
  <si>
    <t>"prostup VZT - ventilátory pr. 315 mm - 14 ks</t>
  </si>
  <si>
    <t>"prostup VZT- požární klapka 1100x1350 mm - 1 ks</t>
  </si>
  <si>
    <t>"prostup CHLA - potrubí chlazení &lt;20 mm - 4 ks</t>
  </si>
  <si>
    <t>"prostup ZTI - větrací komínek 75-110 mm - 54 ks</t>
  </si>
  <si>
    <t>"prostup SIL - kabelové průchody - 16 ks</t>
  </si>
  <si>
    <t>"předpokládaný rozsah</t>
  </si>
  <si>
    <t>Dodávka a montáž obslužné plošiny revizního vstupu - ocelová konstrukce s výplní pororošt, osazená na ŽB stěnu nádrže. Včetně kotevních a montážních prvků. PÚ pozink. Rozměr plošiny 500x500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</si>
</sst>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
    <numFmt numFmtId="165" formatCode="dd\.mm\.yyyy"/>
    <numFmt numFmtId="166" formatCode="#,##0.00000"/>
    <numFmt numFmtId="167" formatCode="#,##0.000"/>
    <numFmt numFmtId="168" formatCode="#,##0.\-"/>
    <numFmt numFmtId="169" formatCode="#,##0.00&quot; Kč&quot;"/>
    <numFmt numFmtId="170" formatCode="0.0"/>
    <numFmt numFmtId="171" formatCode="#,##0.00\ &quot;Kč&quot;"/>
    <numFmt numFmtId="172" formatCode="#,##0&quot;,Kč&quot;"/>
    <numFmt numFmtId="173" formatCode="#,##0.0"/>
  </numFmts>
  <fonts count="128">
    <font>
      <sz val="8"/>
      <name val="Arial CE"/>
      <family val="2"/>
    </font>
    <font>
      <sz val="11"/>
      <color theme="1"/>
      <name val="Calibri"/>
      <family val="2"/>
      <charset val="238"/>
      <scheme val="minor"/>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0000A8"/>
      <name val="Arial CE"/>
    </font>
    <font>
      <sz val="8"/>
      <color rgb="FF80008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u/>
      <sz val="11"/>
      <color theme="10"/>
      <name val="Calibri"/>
      <scheme val="minor"/>
    </font>
    <font>
      <b/>
      <sz val="11"/>
      <color theme="1"/>
      <name val="Calibri"/>
      <family val="2"/>
      <charset val="238"/>
      <scheme val="minor"/>
    </font>
    <font>
      <sz val="10"/>
      <name val="Arial CE"/>
      <charset val="238"/>
    </font>
    <font>
      <b/>
      <sz val="12"/>
      <name val="Arial CE"/>
      <family val="2"/>
      <charset val="238"/>
    </font>
    <font>
      <sz val="10"/>
      <name val="Arial CE"/>
      <family val="2"/>
      <charset val="238"/>
    </font>
    <font>
      <b/>
      <sz val="10"/>
      <color rgb="FFFF0000"/>
      <name val="Arial CE"/>
      <family val="2"/>
      <charset val="238"/>
    </font>
    <font>
      <sz val="8"/>
      <name val="Arial CE"/>
      <family val="2"/>
      <charset val="238"/>
    </font>
    <font>
      <sz val="8"/>
      <name val="Arial"/>
      <family val="2"/>
      <charset val="238"/>
    </font>
    <font>
      <sz val="8"/>
      <name val="Arial"/>
      <family val="2"/>
    </font>
    <font>
      <vertAlign val="superscript"/>
      <sz val="8"/>
      <name val="Arial"/>
      <family val="2"/>
      <charset val="238"/>
    </font>
    <font>
      <vertAlign val="superscript"/>
      <sz val="8"/>
      <name val="Arial CE"/>
      <charset val="238"/>
    </font>
    <font>
      <b/>
      <sz val="8"/>
      <name val="Arial CE"/>
      <family val="2"/>
      <charset val="238"/>
    </font>
    <font>
      <sz val="8"/>
      <color indexed="9"/>
      <name val="Arial CE"/>
      <family val="2"/>
      <charset val="238"/>
    </font>
    <font>
      <b/>
      <sz val="10"/>
      <name val="Arial CE"/>
      <family val="2"/>
      <charset val="238"/>
    </font>
    <font>
      <sz val="12"/>
      <name val="Times New Roman CE"/>
      <charset val="238"/>
    </font>
    <font>
      <sz val="9"/>
      <name val="Arial"/>
      <family val="2"/>
      <charset val="238"/>
    </font>
    <font>
      <b/>
      <sz val="10"/>
      <name val="Arial"/>
      <family val="2"/>
      <charset val="238"/>
    </font>
    <font>
      <sz val="10"/>
      <name val="Arial"/>
      <family val="2"/>
      <charset val="238"/>
    </font>
    <font>
      <sz val="10"/>
      <color theme="1"/>
      <name val="Arial"/>
      <family val="2"/>
      <charset val="238"/>
    </font>
    <font>
      <sz val="10"/>
      <color theme="1"/>
      <name val="Calibri"/>
      <family val="2"/>
      <charset val="238"/>
      <scheme val="minor"/>
    </font>
    <font>
      <sz val="9"/>
      <color theme="1"/>
      <name val="Arial"/>
      <family val="2"/>
      <charset val="238"/>
    </font>
    <font>
      <b/>
      <sz val="11"/>
      <name val="Arial"/>
      <family val="2"/>
      <charset val="238"/>
    </font>
    <font>
      <b/>
      <sz val="11"/>
      <color rgb="FFFF0000"/>
      <name val="Arial"/>
      <family val="2"/>
      <charset val="238"/>
    </font>
    <font>
      <b/>
      <sz val="9"/>
      <color theme="1"/>
      <name val="Arial"/>
      <family val="2"/>
      <charset val="238"/>
    </font>
    <font>
      <sz val="10"/>
      <name val="Arial"/>
      <family val="2"/>
    </font>
    <font>
      <b/>
      <sz val="14"/>
      <name val="Arial"/>
      <family val="2"/>
      <charset val="238"/>
    </font>
    <font>
      <b/>
      <sz val="12"/>
      <color indexed="8"/>
      <name val="Arial CE"/>
      <family val="2"/>
      <charset val="238"/>
    </font>
    <font>
      <b/>
      <sz val="14"/>
      <color indexed="8"/>
      <name val="Arial CE"/>
      <family val="2"/>
      <charset val="238"/>
    </font>
    <font>
      <b/>
      <sz val="11"/>
      <color indexed="8"/>
      <name val="Arial CE"/>
      <family val="2"/>
      <charset val="238"/>
    </font>
    <font>
      <b/>
      <sz val="11"/>
      <color indexed="8"/>
      <name val="Arial"/>
      <family val="2"/>
      <charset val="238"/>
    </font>
    <font>
      <sz val="10"/>
      <color indexed="10"/>
      <name val="Arial"/>
      <family val="2"/>
      <charset val="238"/>
    </font>
    <font>
      <sz val="11"/>
      <color indexed="8"/>
      <name val="Calibri"/>
      <family val="2"/>
      <charset val="238"/>
    </font>
    <font>
      <sz val="10"/>
      <color indexed="8"/>
      <name val="Arial"/>
      <family val="2"/>
      <charset val="238"/>
    </font>
    <font>
      <b/>
      <sz val="10"/>
      <color indexed="8"/>
      <name val="Arial"/>
      <family val="2"/>
      <charset val="238"/>
    </font>
    <font>
      <b/>
      <sz val="11"/>
      <color indexed="10"/>
      <name val="Arial"/>
      <family val="2"/>
      <charset val="238"/>
    </font>
    <font>
      <sz val="10"/>
      <name val="Times New Roman CE"/>
      <family val="1"/>
      <charset val="238"/>
    </font>
    <font>
      <b/>
      <sz val="10"/>
      <name val="Times New Roman CE"/>
      <family val="1"/>
      <charset val="238"/>
    </font>
    <font>
      <b/>
      <sz val="11"/>
      <name val="Times New Roman"/>
      <family val="1"/>
      <charset val="238"/>
    </font>
    <font>
      <sz val="11"/>
      <name val="Times New Roman"/>
      <family val="1"/>
      <charset val="1"/>
    </font>
    <font>
      <b/>
      <sz val="11"/>
      <name val="Times New Roman"/>
      <family val="1"/>
      <charset val="1"/>
    </font>
    <font>
      <b/>
      <sz val="11"/>
      <name val="Times New Roman CE"/>
      <family val="1"/>
      <charset val="238"/>
    </font>
    <font>
      <b/>
      <sz val="12"/>
      <name val="Times New Roman"/>
      <family val="1"/>
      <charset val="238"/>
    </font>
    <font>
      <sz val="10"/>
      <name val="Times New Roman"/>
      <family val="1"/>
      <charset val="238"/>
    </font>
    <font>
      <sz val="9"/>
      <name val="Times New Roman CE"/>
      <family val="1"/>
      <charset val="238"/>
    </font>
    <font>
      <b/>
      <sz val="10"/>
      <name val="Times New Roman"/>
      <family val="1"/>
      <charset val="238"/>
    </font>
    <font>
      <sz val="11"/>
      <name val="Times New Roman CE"/>
      <family val="1"/>
      <charset val="238"/>
    </font>
    <font>
      <sz val="11"/>
      <name val="Times New Roman"/>
      <family val="1"/>
      <charset val="238"/>
    </font>
    <font>
      <sz val="10"/>
      <name val="Times New Roman"/>
      <family val="1"/>
      <charset val="1"/>
    </font>
    <font>
      <vertAlign val="superscript"/>
      <sz val="11"/>
      <name val="Times New Roman CE"/>
      <family val="1"/>
      <charset val="238"/>
    </font>
    <font>
      <vertAlign val="superscript"/>
      <sz val="10"/>
      <name val="Times New Roman"/>
      <family val="1"/>
      <charset val="238"/>
    </font>
    <font>
      <sz val="10"/>
      <name val="Tahoma"/>
      <family val="2"/>
      <charset val="238"/>
    </font>
    <font>
      <b/>
      <i/>
      <sz val="12"/>
      <name val="Times New Roman"/>
      <family val="1"/>
      <charset val="238"/>
    </font>
    <font>
      <sz val="12"/>
      <name val="Times New Roman"/>
      <family val="1"/>
      <charset val="1"/>
    </font>
    <font>
      <b/>
      <sz val="12"/>
      <name val="Times New Roman"/>
      <family val="1"/>
      <charset val="1"/>
    </font>
    <font>
      <sz val="11"/>
      <name val="Symbol"/>
      <family val="1"/>
      <charset val="2"/>
    </font>
    <font>
      <b/>
      <i/>
      <sz val="12"/>
      <name val="Arial CE"/>
      <family val="2"/>
      <charset val="238"/>
    </font>
    <font>
      <sz val="11"/>
      <name val="Arial CE"/>
      <family val="2"/>
      <charset val="238"/>
    </font>
    <font>
      <b/>
      <sz val="11"/>
      <name val="Arial CE"/>
      <family val="2"/>
      <charset val="238"/>
    </font>
    <font>
      <sz val="12"/>
      <name val="Arial CE"/>
      <family val="2"/>
      <charset val="238"/>
    </font>
    <font>
      <sz val="9"/>
      <name val="Arial CE"/>
      <family val="2"/>
      <charset val="238"/>
    </font>
    <font>
      <sz val="1"/>
      <name val="Arial CE"/>
      <family val="2"/>
      <charset val="238"/>
    </font>
    <font>
      <sz val="11"/>
      <name val="Arial"/>
      <family val="2"/>
      <charset val="238"/>
    </font>
    <font>
      <i/>
      <sz val="11"/>
      <name val="Arial"/>
      <family val="2"/>
      <charset val="238"/>
    </font>
    <font>
      <i/>
      <sz val="10"/>
      <name val="Arial CE"/>
      <family val="2"/>
      <charset val="238"/>
    </font>
    <font>
      <sz val="12"/>
      <name val="Arial"/>
      <family val="2"/>
      <charset val="238"/>
    </font>
    <font>
      <sz val="11"/>
      <color indexed="8"/>
      <name val="Calibri"/>
      <family val="2"/>
    </font>
    <font>
      <b/>
      <sz val="12"/>
      <name val="Arial"/>
      <family val="2"/>
      <charset val="238"/>
    </font>
    <font>
      <sz val="15"/>
      <name val="Arial CE"/>
      <family val="2"/>
      <charset val="238"/>
    </font>
    <font>
      <i/>
      <sz val="8"/>
      <name val="Arial"/>
      <family val="2"/>
      <charset val="238"/>
    </font>
    <font>
      <b/>
      <sz val="10"/>
      <color indexed="10"/>
      <name val="Arial CE"/>
      <family val="2"/>
      <charset val="238"/>
    </font>
    <font>
      <sz val="11"/>
      <color indexed="10"/>
      <name val="Arial"/>
      <family val="2"/>
      <charset val="238"/>
    </font>
    <font>
      <sz val="9"/>
      <color indexed="9"/>
      <name val="Arial CE"/>
      <family val="2"/>
      <charset val="238"/>
    </font>
    <font>
      <sz val="1"/>
      <color indexed="55"/>
      <name val="Arial CE"/>
      <family val="2"/>
      <charset val="238"/>
    </font>
    <font>
      <sz val="9"/>
      <color indexed="55"/>
      <name val="Arial CE"/>
      <family val="2"/>
      <charset val="238"/>
    </font>
    <font>
      <sz val="9"/>
      <color indexed="10"/>
      <name val="Arial CE"/>
      <family val="2"/>
      <charset val="238"/>
    </font>
    <font>
      <sz val="1"/>
      <color indexed="10"/>
      <name val="Arial CE"/>
      <family val="2"/>
      <charset val="238"/>
    </font>
    <font>
      <i/>
      <sz val="11"/>
      <name val="Arial CE"/>
      <family val="2"/>
      <charset val="238"/>
    </font>
    <font>
      <i/>
      <sz val="9"/>
      <name val="Arial CE"/>
      <family val="2"/>
      <charset val="238"/>
    </font>
    <font>
      <i/>
      <sz val="1"/>
      <name val="Arial CE"/>
      <family val="2"/>
      <charset val="238"/>
    </font>
    <font>
      <sz val="8"/>
      <name val="Trebuchet MS"/>
      <family val="2"/>
    </font>
    <font>
      <i/>
      <sz val="11"/>
      <color indexed="10"/>
      <name val="Arial"/>
      <family val="2"/>
      <charset val="238"/>
    </font>
    <font>
      <i/>
      <sz val="9"/>
      <color indexed="9"/>
      <name val="Arial CE"/>
      <family val="2"/>
      <charset val="238"/>
    </font>
    <font>
      <i/>
      <sz val="1"/>
      <color indexed="55"/>
      <name val="Arial CE"/>
      <family val="2"/>
      <charset val="238"/>
    </font>
    <font>
      <i/>
      <sz val="9"/>
      <color indexed="55"/>
      <name val="Arial CE"/>
      <family val="2"/>
      <charset val="238"/>
    </font>
    <font>
      <sz val="11"/>
      <color indexed="10"/>
      <name val="Arial CE"/>
      <family val="2"/>
      <charset val="238"/>
    </font>
    <font>
      <sz val="15"/>
      <color indexed="10"/>
      <name val="Arial CE"/>
      <family val="2"/>
      <charset val="238"/>
    </font>
    <font>
      <sz val="1"/>
      <color indexed="9"/>
      <name val="Arial CE"/>
      <family val="2"/>
      <charset val="238"/>
    </font>
    <font>
      <sz val="10"/>
      <color indexed="9"/>
      <name val="Arial CE"/>
      <family val="2"/>
      <charset val="238"/>
    </font>
    <font>
      <vertAlign val="superscript"/>
      <sz val="8"/>
      <name val="Arial CE"/>
      <family val="2"/>
      <charset val="238"/>
    </font>
  </fonts>
  <fills count="24">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rgb="FFD6E1EE"/>
        <bgColor indexed="64"/>
      </patternFill>
    </fill>
    <fill>
      <patternFill patternType="solid">
        <fgColor rgb="FFDBDBDB"/>
        <bgColor indexed="64"/>
      </patternFill>
    </fill>
    <fill>
      <patternFill patternType="solid">
        <fgColor theme="0"/>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2"/>
        <bgColor indexed="42"/>
      </patternFill>
    </fill>
    <fill>
      <patternFill patternType="solid">
        <fgColor indexed="22"/>
        <bgColor indexed="64"/>
      </patternFill>
    </fill>
    <fill>
      <patternFill patternType="solid">
        <fgColor indexed="22"/>
        <bgColor indexed="31"/>
      </patternFill>
    </fill>
    <fill>
      <patternFill patternType="solid">
        <fgColor indexed="9"/>
        <bgColor indexed="26"/>
      </patternFill>
    </fill>
    <fill>
      <patternFill patternType="solid">
        <fgColor theme="0"/>
        <bgColor indexed="34"/>
      </patternFill>
    </fill>
    <fill>
      <patternFill patternType="solid">
        <fgColor indexed="13"/>
        <bgColor indexed="64"/>
      </patternFill>
    </fill>
    <fill>
      <patternFill patternType="solid">
        <fgColor indexed="52"/>
        <bgColor indexed="64"/>
      </patternFill>
    </fill>
    <fill>
      <patternFill patternType="solid">
        <fgColor indexed="41"/>
        <bgColor indexed="64"/>
      </patternFill>
    </fill>
    <fill>
      <patternFill patternType="solid">
        <fgColor indexed="42"/>
        <bgColor indexed="64"/>
      </patternFill>
    </fill>
    <fill>
      <patternFill patternType="solid">
        <fgColor indexed="42"/>
        <bgColor indexed="27"/>
      </patternFill>
    </fill>
  </fills>
  <borders count="10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hair">
        <color indexed="8"/>
      </right>
      <top style="double">
        <color indexed="8"/>
      </top>
      <bottom style="hair">
        <color indexed="8"/>
      </bottom>
      <diagonal/>
    </border>
    <border>
      <left style="hair">
        <color indexed="8"/>
      </left>
      <right style="hair">
        <color indexed="8"/>
      </right>
      <top style="double">
        <color indexed="8"/>
      </top>
      <bottom style="hair">
        <color indexed="8"/>
      </bottom>
      <diagonal/>
    </border>
    <border>
      <left style="hair">
        <color indexed="8"/>
      </left>
      <right style="double">
        <color indexed="8"/>
      </right>
      <top style="double">
        <color indexed="8"/>
      </top>
      <bottom style="hair">
        <color indexed="8"/>
      </bottom>
      <diagonal/>
    </border>
    <border>
      <left/>
      <right/>
      <top style="hair">
        <color indexed="8"/>
      </top>
      <bottom style="hair">
        <color indexed="8"/>
      </bottom>
      <diagonal/>
    </border>
    <border>
      <left/>
      <right style="double">
        <color indexed="8"/>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bottom style="hair">
        <color indexed="8"/>
      </bottom>
      <diagonal/>
    </border>
    <border>
      <left style="double">
        <color indexed="8"/>
      </left>
      <right/>
      <top style="hair">
        <color indexed="8"/>
      </top>
      <bottom style="hair">
        <color indexed="8"/>
      </bottom>
      <diagonal/>
    </border>
    <border>
      <left style="hair">
        <color indexed="8"/>
      </left>
      <right style="hair">
        <color indexed="8"/>
      </right>
      <top style="hair">
        <color indexed="8"/>
      </top>
      <bottom/>
      <diagonal/>
    </border>
    <border>
      <left style="double">
        <color indexed="8"/>
      </left>
      <right style="hair">
        <color indexed="8"/>
      </right>
      <top/>
      <bottom style="double">
        <color indexed="8"/>
      </bottom>
      <diagonal/>
    </border>
    <border>
      <left style="hair">
        <color indexed="8"/>
      </left>
      <right style="hair">
        <color indexed="8"/>
      </right>
      <top/>
      <bottom style="double">
        <color indexed="8"/>
      </bottom>
      <diagonal/>
    </border>
    <border>
      <left/>
      <right style="hair">
        <color indexed="8"/>
      </right>
      <top/>
      <bottom style="double">
        <color indexed="8"/>
      </bottom>
      <diagonal/>
    </border>
    <border>
      <left style="hair">
        <color indexed="8"/>
      </left>
      <right style="double">
        <color indexed="8"/>
      </right>
      <top/>
      <bottom style="double">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s>
  <cellStyleXfs count="20">
    <xf numFmtId="0" fontId="0" fillId="0" borderId="0"/>
    <xf numFmtId="0" fontId="39" fillId="0" borderId="0" applyNumberFormat="0" applyFill="0" applyBorder="0" applyAlignment="0" applyProtection="0"/>
    <xf numFmtId="0" fontId="41" fillId="0" borderId="0"/>
    <xf numFmtId="0" fontId="43" fillId="0" borderId="0"/>
    <xf numFmtId="0" fontId="53" fillId="0" borderId="0"/>
    <xf numFmtId="0" fontId="1" fillId="0" borderId="0"/>
    <xf numFmtId="0" fontId="56" fillId="0" borderId="0"/>
    <xf numFmtId="0" fontId="63" fillId="0" borderId="0"/>
    <xf numFmtId="0" fontId="70" fillId="0" borderId="0"/>
    <xf numFmtId="0" fontId="56" fillId="0" borderId="0"/>
    <xf numFmtId="0" fontId="43" fillId="0" borderId="0"/>
    <xf numFmtId="0" fontId="57" fillId="0" borderId="0"/>
    <xf numFmtId="0" fontId="71" fillId="0" borderId="0"/>
    <xf numFmtId="0" fontId="104" fillId="0" borderId="0"/>
    <xf numFmtId="0" fontId="43" fillId="0" borderId="0"/>
    <xf numFmtId="0" fontId="43" fillId="0" borderId="0"/>
    <xf numFmtId="0" fontId="43" fillId="0" borderId="0"/>
    <xf numFmtId="0" fontId="69" fillId="0" borderId="0"/>
    <xf numFmtId="0" fontId="118" fillId="0" borderId="0"/>
    <xf numFmtId="0" fontId="43" fillId="0" borderId="0"/>
  </cellStyleXfs>
  <cellXfs count="1013">
    <xf numFmtId="0" fontId="0" fillId="0" borderId="0" xfId="0"/>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0" fillId="0" borderId="0" xfId="0" applyAlignment="1">
      <alignment vertical="center" wrapText="1"/>
    </xf>
    <xf numFmtId="0" fontId="7" fillId="0" borderId="0" xfId="0" applyFont="1" applyAlignment="1">
      <alignment vertical="center"/>
    </xf>
    <xf numFmtId="0" fontId="8" fillId="0" borderId="0" xfId="0" applyFont="1" applyAlignment="1">
      <alignment vertical="center"/>
    </xf>
    <xf numFmtId="0" fontId="0" fillId="0" borderId="0" xfId="0" applyAlignment="1">
      <alignment horizontal="center" vertical="center" wrapText="1"/>
    </xf>
    <xf numFmtId="0" fontId="9" fillId="0" borderId="0" xfId="0" applyFont="1" applyAlignme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2" fillId="0" borderId="0" xfId="0" applyFont="1" applyAlignment="1" applyProtection="1">
      <alignment horizontal="left" vertical="top"/>
    </xf>
    <xf numFmtId="0" fontId="3" fillId="0" borderId="0" xfId="0" applyFont="1" applyAlignment="1" applyProtection="1">
      <alignment horizontal="left" vertical="center"/>
    </xf>
    <xf numFmtId="0" fontId="4" fillId="0" borderId="0" xfId="0" applyFont="1" applyAlignment="1" applyProtection="1">
      <alignment horizontal="left" vertical="top"/>
    </xf>
    <xf numFmtId="0" fontId="2" fillId="0" borderId="0" xfId="0" applyFont="1" applyAlignment="1" applyProtection="1">
      <alignment horizontal="left" vertical="center"/>
    </xf>
    <xf numFmtId="0" fontId="3" fillId="2" borderId="0" xfId="0" applyFont="1" applyFill="1" applyAlignment="1" applyProtection="1">
      <alignment horizontal="left" vertical="center"/>
      <protection locked="0"/>
    </xf>
    <xf numFmtId="49" fontId="3" fillId="2" borderId="0" xfId="0" applyNumberFormat="1" applyFont="1" applyFill="1" applyAlignment="1" applyProtection="1">
      <alignment horizontal="left" vertical="center"/>
      <protection locked="0"/>
    </xf>
    <xf numFmtId="0" fontId="3"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9" fillId="0" borderId="5" xfId="0" applyFont="1" applyBorder="1" applyAlignment="1" applyProtection="1">
      <alignment horizontal="left" vertical="center"/>
    </xf>
    <xf numFmtId="0" fontId="0" fillId="0" borderId="5" xfId="0" applyFont="1" applyBorder="1" applyAlignment="1" applyProtection="1">
      <alignment vertical="center"/>
    </xf>
    <xf numFmtId="0" fontId="0" fillId="0" borderId="3" xfId="0" applyFont="1" applyBorder="1" applyAlignment="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0" fillId="3" borderId="0" xfId="0" applyFont="1" applyFill="1" applyAlignment="1" applyProtection="1">
      <alignment vertical="center"/>
    </xf>
    <xf numFmtId="0" fontId="5"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5" fillId="3" borderId="7" xfId="0" applyFont="1" applyFill="1" applyBorder="1" applyAlignment="1" applyProtection="1">
      <alignment horizontal="center" vertical="center"/>
    </xf>
    <xf numFmtId="0" fontId="0" fillId="0" borderId="3" xfId="0" applyBorder="1" applyAlignment="1" applyProtection="1">
      <alignment vertical="center"/>
    </xf>
    <xf numFmtId="0" fontId="0" fillId="0" borderId="0" xfId="0" applyAlignment="1" applyProtection="1">
      <alignment vertical="center"/>
    </xf>
    <xf numFmtId="0" fontId="21"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2"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3" fillId="0" borderId="3" xfId="0" applyFont="1" applyBorder="1" applyAlignment="1" applyProtection="1">
      <alignment vertical="center"/>
    </xf>
    <xf numFmtId="0" fontId="3" fillId="0" borderId="0" xfId="0" applyFont="1" applyAlignment="1" applyProtection="1">
      <alignment vertical="center"/>
    </xf>
    <xf numFmtId="0" fontId="3" fillId="0" borderId="3" xfId="0" applyFont="1" applyBorder="1" applyAlignment="1">
      <alignment vertical="center"/>
    </xf>
    <xf numFmtId="0" fontId="4" fillId="0" borderId="3" xfId="0" applyFont="1" applyBorder="1" applyAlignment="1" applyProtection="1">
      <alignment vertical="center"/>
    </xf>
    <xf numFmtId="0" fontId="4" fillId="0" borderId="0" xfId="0" applyFont="1" applyAlignment="1" applyProtection="1">
      <alignment horizontal="left" vertical="center"/>
    </xf>
    <xf numFmtId="0" fontId="4" fillId="0" borderId="0" xfId="0" applyFont="1" applyAlignment="1" applyProtection="1">
      <alignment vertical="center"/>
    </xf>
    <xf numFmtId="0" fontId="4" fillId="0" borderId="3" xfId="0" applyFont="1" applyBorder="1" applyAlignment="1">
      <alignment vertical="center"/>
    </xf>
    <xf numFmtId="0" fontId="19" fillId="0" borderId="0" xfId="0" applyFont="1" applyAlignment="1" applyProtection="1">
      <alignment vertical="center"/>
    </xf>
    <xf numFmtId="165" fontId="3" fillId="0" borderId="0" xfId="0" applyNumberFormat="1" applyFont="1" applyAlignment="1" applyProtection="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0" fillId="4" borderId="7" xfId="0" applyFont="1" applyFill="1" applyBorder="1" applyAlignment="1" applyProtection="1">
      <alignment vertical="center"/>
    </xf>
    <xf numFmtId="0" fontId="24" fillId="4" borderId="0" xfId="0" applyFont="1" applyFill="1" applyAlignment="1" applyProtection="1">
      <alignment horizontal="center" vertical="center"/>
    </xf>
    <xf numFmtId="0" fontId="25" fillId="0" borderId="16" xfId="0" applyFont="1" applyBorder="1" applyAlignment="1" applyProtection="1">
      <alignment horizontal="center" vertical="center" wrapText="1"/>
    </xf>
    <xf numFmtId="0" fontId="25" fillId="0" borderId="17" xfId="0" applyFont="1" applyBorder="1" applyAlignment="1" applyProtection="1">
      <alignment horizontal="center" vertical="center" wrapText="1"/>
    </xf>
    <xf numFmtId="0" fontId="25"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5" fillId="0" borderId="3" xfId="0" applyFont="1" applyBorder="1" applyAlignment="1" applyProtection="1">
      <alignment vertical="center"/>
    </xf>
    <xf numFmtId="0" fontId="26" fillId="0" borderId="0" xfId="0" applyFont="1" applyAlignment="1" applyProtection="1">
      <alignment horizontal="left" vertical="center"/>
    </xf>
    <xf numFmtId="0" fontId="26" fillId="0" borderId="0" xfId="0" applyFont="1" applyAlignment="1" applyProtection="1">
      <alignment vertical="center"/>
    </xf>
    <xf numFmtId="4" fontId="26" fillId="0" borderId="0" xfId="0" applyNumberFormat="1" applyFont="1" applyAlignment="1" applyProtection="1">
      <alignment vertical="center"/>
    </xf>
    <xf numFmtId="0" fontId="5" fillId="0" borderId="0" xfId="0" applyFont="1" applyAlignment="1" applyProtection="1">
      <alignment horizontal="center" vertical="center"/>
    </xf>
    <xf numFmtId="0" fontId="5" fillId="0" borderId="3" xfId="0" applyFont="1" applyBorder="1" applyAlignment="1">
      <alignment vertical="center"/>
    </xf>
    <xf numFmtId="4" fontId="22" fillId="0" borderId="14" xfId="0" applyNumberFormat="1" applyFont="1" applyBorder="1" applyAlignment="1" applyProtection="1">
      <alignment vertical="center"/>
    </xf>
    <xf numFmtId="4" fontId="22" fillId="0" borderId="0" xfId="0" applyNumberFormat="1" applyFont="1" applyBorder="1" applyAlignment="1" applyProtection="1">
      <alignment vertical="center"/>
    </xf>
    <xf numFmtId="166" fontId="22" fillId="0" borderId="0" xfId="0" applyNumberFormat="1" applyFont="1" applyBorder="1" applyAlignment="1" applyProtection="1">
      <alignment vertical="center"/>
    </xf>
    <xf numFmtId="4" fontId="22" fillId="0" borderId="15" xfId="0" applyNumberFormat="1" applyFont="1" applyBorder="1" applyAlignment="1" applyProtection="1">
      <alignment vertical="center"/>
    </xf>
    <xf numFmtId="0" fontId="5" fillId="0" borderId="0" xfId="0" applyFont="1" applyAlignment="1">
      <alignment horizontal="left" vertical="center"/>
    </xf>
    <xf numFmtId="0" fontId="27" fillId="0" borderId="0" xfId="0" applyFont="1" applyAlignment="1">
      <alignment horizontal="left" vertical="center"/>
    </xf>
    <xf numFmtId="0" fontId="28" fillId="0" borderId="0" xfId="1" applyFont="1" applyAlignment="1">
      <alignment horizontal="center" vertical="center"/>
    </xf>
    <xf numFmtId="0" fontId="6" fillId="0" borderId="3" xfId="0" applyFont="1" applyBorder="1" applyAlignment="1" applyProtection="1">
      <alignment vertical="center"/>
    </xf>
    <xf numFmtId="0" fontId="29" fillId="0" borderId="0" xfId="0" applyFont="1" applyAlignment="1" applyProtection="1">
      <alignment vertical="center"/>
    </xf>
    <xf numFmtId="0" fontId="30" fillId="0" borderId="0" xfId="0" applyFont="1" applyAlignment="1" applyProtection="1">
      <alignment vertical="center"/>
    </xf>
    <xf numFmtId="0" fontId="4" fillId="0" borderId="0" xfId="0" applyFont="1" applyAlignment="1" applyProtection="1">
      <alignment horizontal="center" vertical="center"/>
    </xf>
    <xf numFmtId="0" fontId="6" fillId="0" borderId="3" xfId="0" applyFont="1" applyBorder="1" applyAlignment="1">
      <alignment vertical="center"/>
    </xf>
    <xf numFmtId="4" fontId="31" fillId="0" borderId="14" xfId="0" applyNumberFormat="1" applyFont="1" applyBorder="1" applyAlignment="1" applyProtection="1">
      <alignment vertical="center"/>
    </xf>
    <xf numFmtId="4" fontId="31" fillId="0" borderId="0" xfId="0" applyNumberFormat="1" applyFont="1" applyBorder="1" applyAlignment="1" applyProtection="1">
      <alignment vertical="center"/>
    </xf>
    <xf numFmtId="166" fontId="31" fillId="0" borderId="0" xfId="0" applyNumberFormat="1" applyFont="1" applyBorder="1" applyAlignment="1" applyProtection="1">
      <alignment vertical="center"/>
    </xf>
    <xf numFmtId="4" fontId="31" fillId="0" borderId="15" xfId="0" applyNumberFormat="1" applyFont="1" applyBorder="1" applyAlignment="1" applyProtection="1">
      <alignment vertical="center"/>
    </xf>
    <xf numFmtId="0" fontId="6" fillId="0" borderId="0" xfId="0" applyFont="1" applyAlignment="1">
      <alignment horizontal="left" vertical="center"/>
    </xf>
    <xf numFmtId="4" fontId="31" fillId="0" borderId="19" xfId="0" applyNumberFormat="1" applyFont="1" applyBorder="1" applyAlignment="1" applyProtection="1">
      <alignment vertical="center"/>
    </xf>
    <xf numFmtId="4" fontId="31" fillId="0" borderId="20" xfId="0" applyNumberFormat="1" applyFont="1" applyBorder="1" applyAlignment="1" applyProtection="1">
      <alignment vertical="center"/>
    </xf>
    <xf numFmtId="166" fontId="31" fillId="0" borderId="20" xfId="0" applyNumberFormat="1" applyFont="1" applyBorder="1" applyAlignment="1" applyProtection="1">
      <alignment vertical="center"/>
    </xf>
    <xf numFmtId="4" fontId="31" fillId="0" borderId="21" xfId="0" applyNumberFormat="1" applyFont="1" applyBorder="1" applyAlignment="1" applyProtection="1">
      <alignment vertical="center"/>
    </xf>
    <xf numFmtId="0" fontId="0" fillId="0" borderId="1" xfId="0" applyBorder="1"/>
    <xf numFmtId="0" fontId="0" fillId="0" borderId="2" xfId="0" applyBorder="1"/>
    <xf numFmtId="0" fontId="15" fillId="0" borderId="0" xfId="0" applyFont="1" applyAlignment="1">
      <alignment horizontal="left" vertical="center"/>
    </xf>
    <xf numFmtId="0" fontId="32"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center"/>
    </xf>
    <xf numFmtId="165" fontId="3"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0" fillId="0" borderId="12" xfId="0" applyFont="1" applyBorder="1" applyAlignment="1">
      <alignment vertical="center"/>
    </xf>
    <xf numFmtId="0" fontId="19" fillId="0" borderId="0" xfId="0" applyFont="1" applyAlignment="1">
      <alignment horizontal="left" vertical="center"/>
    </xf>
    <xf numFmtId="4" fontId="26" fillId="0" borderId="0" xfId="0" applyNumberFormat="1" applyFont="1" applyAlignment="1">
      <alignment vertical="center"/>
    </xf>
    <xf numFmtId="0" fontId="2" fillId="0" borderId="0" xfId="0" applyFont="1" applyAlignment="1">
      <alignment horizontal="right" vertical="center"/>
    </xf>
    <xf numFmtId="0" fontId="23" fillId="0" borderId="0" xfId="0" applyFont="1" applyAlignment="1">
      <alignment horizontal="left" vertical="center"/>
    </xf>
    <xf numFmtId="4" fontId="2" fillId="0" borderId="0" xfId="0" applyNumberFormat="1" applyFont="1" applyAlignment="1">
      <alignment vertical="center"/>
    </xf>
    <xf numFmtId="164" fontId="2" fillId="0" borderId="0" xfId="0" applyNumberFormat="1" applyFont="1" applyAlignment="1">
      <alignment horizontal="right" vertical="center"/>
    </xf>
    <xf numFmtId="0" fontId="0" fillId="4" borderId="0" xfId="0" applyFont="1" applyFill="1" applyAlignment="1">
      <alignment vertical="center"/>
    </xf>
    <xf numFmtId="0" fontId="5" fillId="4" borderId="6" xfId="0" applyFont="1" applyFill="1" applyBorder="1" applyAlignment="1">
      <alignment horizontal="left" vertical="center"/>
    </xf>
    <xf numFmtId="0" fontId="0" fillId="4" borderId="7" xfId="0" applyFont="1" applyFill="1" applyBorder="1" applyAlignment="1">
      <alignment vertical="center"/>
    </xf>
    <xf numFmtId="0" fontId="5" fillId="4" borderId="7" xfId="0" applyFont="1" applyFill="1" applyBorder="1" applyAlignment="1">
      <alignment horizontal="right" vertical="center"/>
    </xf>
    <xf numFmtId="0" fontId="5" fillId="4" borderId="7" xfId="0" applyFont="1" applyFill="1" applyBorder="1" applyAlignment="1">
      <alignment horizontal="center" vertical="center"/>
    </xf>
    <xf numFmtId="4" fontId="5" fillId="4" borderId="7" xfId="0" applyNumberFormat="1" applyFont="1" applyFill="1" applyBorder="1" applyAlignment="1">
      <alignment vertical="center"/>
    </xf>
    <xf numFmtId="0" fontId="0" fillId="4" borderId="8" xfId="0" applyFont="1" applyFill="1" applyBorder="1" applyAlignment="1">
      <alignment vertical="center"/>
    </xf>
    <xf numFmtId="0" fontId="21" fillId="0" borderId="4" xfId="0" applyFont="1" applyBorder="1" applyAlignment="1">
      <alignment horizontal="left" vertical="center"/>
    </xf>
    <xf numFmtId="0" fontId="0" fillId="0" borderId="4" xfId="0" applyBorder="1" applyAlignment="1">
      <alignment vertical="center"/>
    </xf>
    <xf numFmtId="0" fontId="2" fillId="0" borderId="5" xfId="0" applyFont="1" applyBorder="1" applyAlignment="1">
      <alignment horizontal="left" vertical="center"/>
    </xf>
    <xf numFmtId="0" fontId="0" fillId="0" borderId="5" xfId="0" applyFont="1" applyBorder="1" applyAlignment="1">
      <alignment vertical="center"/>
    </xf>
    <xf numFmtId="0" fontId="2" fillId="0" borderId="5" xfId="0" applyFont="1" applyBorder="1" applyAlignment="1">
      <alignment horizontal="center" vertical="center"/>
    </xf>
    <xf numFmtId="0" fontId="2"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4" fillId="4" borderId="0" xfId="0" applyFont="1" applyFill="1" applyAlignment="1" applyProtection="1">
      <alignment horizontal="left" vertical="center"/>
    </xf>
    <xf numFmtId="0" fontId="0" fillId="4" borderId="0" xfId="0" applyFont="1" applyFill="1" applyAlignment="1" applyProtection="1">
      <alignment vertical="center"/>
    </xf>
    <xf numFmtId="0" fontId="24" fillId="4" borderId="0" xfId="0" applyFont="1" applyFill="1" applyAlignment="1" applyProtection="1">
      <alignment horizontal="right" vertical="center"/>
    </xf>
    <xf numFmtId="0" fontId="33" fillId="0" borderId="0" xfId="0" applyFont="1" applyAlignment="1" applyProtection="1">
      <alignment horizontal="left" vertical="center"/>
    </xf>
    <xf numFmtId="0" fontId="7" fillId="0" borderId="3" xfId="0" applyFont="1" applyBorder="1" applyAlignment="1" applyProtection="1">
      <alignment vertical="center"/>
    </xf>
    <xf numFmtId="0" fontId="7" fillId="0" borderId="0" xfId="0" applyFont="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8" fillId="0" borderId="3" xfId="0" applyFont="1" applyBorder="1" applyAlignment="1" applyProtection="1">
      <alignment vertical="center"/>
    </xf>
    <xf numFmtId="0" fontId="8" fillId="0" borderId="0" xfId="0" applyFont="1" applyAlignment="1" applyProtection="1">
      <alignment vertical="center"/>
    </xf>
    <xf numFmtId="0" fontId="8" fillId="0" borderId="20" xfId="0" applyFont="1" applyBorder="1" applyAlignment="1" applyProtection="1">
      <alignment horizontal="left" vertical="center"/>
    </xf>
    <xf numFmtId="0" fontId="8" fillId="0" borderId="20" xfId="0" applyFont="1" applyBorder="1" applyAlignment="1" applyProtection="1">
      <alignment vertical="center"/>
    </xf>
    <xf numFmtId="4" fontId="8" fillId="0" borderId="20" xfId="0" applyNumberFormat="1" applyFont="1" applyBorder="1" applyAlignment="1" applyProtection="1">
      <alignment vertical="center"/>
    </xf>
    <xf numFmtId="0" fontId="8"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24" fillId="4" borderId="17" xfId="0" applyFont="1" applyFill="1" applyBorder="1" applyAlignment="1" applyProtection="1">
      <alignment horizontal="center" vertical="center" wrapText="1"/>
    </xf>
    <xf numFmtId="0" fontId="24"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6"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9" fillId="0" borderId="3" xfId="0" applyFont="1" applyBorder="1" applyAlignment="1" applyProtection="1"/>
    <xf numFmtId="0" fontId="9" fillId="0" borderId="0" xfId="0" applyFont="1" applyAlignment="1" applyProtection="1"/>
    <xf numFmtId="0" fontId="9" fillId="0" borderId="0" xfId="0" applyFont="1" applyAlignment="1" applyProtection="1">
      <alignment horizontal="left"/>
    </xf>
    <xf numFmtId="0" fontId="7" fillId="0" borderId="0" xfId="0" applyFont="1" applyAlignment="1" applyProtection="1">
      <alignment horizontal="left"/>
    </xf>
    <xf numFmtId="0" fontId="9" fillId="0" borderId="0" xfId="0" applyFont="1" applyAlignment="1" applyProtection="1">
      <protection locked="0"/>
    </xf>
    <xf numFmtId="4" fontId="7" fillId="0" borderId="0" xfId="0" applyNumberFormat="1" applyFont="1" applyAlignment="1" applyProtection="1"/>
    <xf numFmtId="0" fontId="9" fillId="0" borderId="3" xfId="0" applyFont="1" applyBorder="1" applyAlignment="1"/>
    <xf numFmtId="0" fontId="9" fillId="0" borderId="14" xfId="0" applyFont="1" applyBorder="1" applyAlignment="1" applyProtection="1"/>
    <xf numFmtId="0" fontId="9" fillId="0" borderId="0" xfId="0" applyFont="1" applyBorder="1" applyAlignment="1" applyProtection="1"/>
    <xf numFmtId="166" fontId="9" fillId="0" borderId="0" xfId="0" applyNumberFormat="1" applyFont="1" applyBorder="1" applyAlignment="1" applyProtection="1"/>
    <xf numFmtId="166" fontId="9" fillId="0" borderId="15" xfId="0" applyNumberFormat="1" applyFont="1" applyBorder="1" applyAlignment="1" applyProtection="1"/>
    <xf numFmtId="0" fontId="9" fillId="0" borderId="0" xfId="0" applyFont="1" applyAlignment="1">
      <alignment horizontal="left"/>
    </xf>
    <xf numFmtId="0" fontId="9" fillId="0" borderId="0" xfId="0" applyFont="1" applyAlignment="1">
      <alignment horizontal="center"/>
    </xf>
    <xf numFmtId="4" fontId="9" fillId="0" borderId="0" xfId="0" applyNumberFormat="1" applyFont="1" applyAlignment="1">
      <alignment vertical="center"/>
    </xf>
    <xf numFmtId="0" fontId="8" fillId="0" borderId="0" xfId="0" applyFont="1" applyAlignment="1" applyProtection="1">
      <alignment horizontal="left"/>
    </xf>
    <xf numFmtId="4" fontId="8" fillId="0" borderId="0" xfId="0" applyNumberFormat="1" applyFont="1" applyAlignment="1" applyProtection="1"/>
    <xf numFmtId="0" fontId="24" fillId="0" borderId="22" xfId="0" applyFont="1" applyBorder="1" applyAlignment="1" applyProtection="1">
      <alignment horizontal="center" vertical="center"/>
    </xf>
    <xf numFmtId="49" fontId="24" fillId="0" borderId="22" xfId="0" applyNumberFormat="1" applyFont="1" applyBorder="1" applyAlignment="1" applyProtection="1">
      <alignment horizontal="left" vertical="center" wrapText="1"/>
    </xf>
    <xf numFmtId="0" fontId="24" fillId="0" borderId="22" xfId="0" applyFont="1" applyBorder="1" applyAlignment="1" applyProtection="1">
      <alignment horizontal="left" vertical="center" wrapText="1"/>
    </xf>
    <xf numFmtId="0" fontId="24" fillId="0" borderId="22" xfId="0" applyFont="1" applyBorder="1" applyAlignment="1" applyProtection="1">
      <alignment horizontal="center" vertical="center" wrapText="1"/>
    </xf>
    <xf numFmtId="167" fontId="24" fillId="0" borderId="22" xfId="0" applyNumberFormat="1" applyFont="1" applyBorder="1" applyAlignment="1" applyProtection="1">
      <alignment vertical="center"/>
    </xf>
    <xf numFmtId="4" fontId="24" fillId="2" borderId="22" xfId="0" applyNumberFormat="1" applyFont="1" applyFill="1" applyBorder="1" applyAlignment="1" applyProtection="1">
      <alignment vertical="center"/>
      <protection locked="0"/>
    </xf>
    <xf numFmtId="4" fontId="24" fillId="0" borderId="22" xfId="0" applyNumberFormat="1" applyFont="1" applyBorder="1" applyAlignment="1" applyProtection="1">
      <alignment vertical="center"/>
    </xf>
    <xf numFmtId="0" fontId="25" fillId="2" borderId="14" xfId="0" applyFont="1" applyFill="1" applyBorder="1" applyAlignment="1" applyProtection="1">
      <alignment horizontal="left" vertical="center"/>
      <protection locked="0"/>
    </xf>
    <xf numFmtId="0" fontId="25" fillId="0" borderId="0" xfId="0" applyFont="1" applyBorder="1" applyAlignment="1" applyProtection="1">
      <alignment horizontal="center" vertical="center"/>
    </xf>
    <xf numFmtId="166" fontId="25" fillId="0" borderId="0" xfId="0" applyNumberFormat="1" applyFont="1" applyBorder="1" applyAlignment="1" applyProtection="1">
      <alignment vertical="center"/>
    </xf>
    <xf numFmtId="166" fontId="25" fillId="0" borderId="15" xfId="0" applyNumberFormat="1" applyFont="1" applyBorder="1" applyAlignment="1" applyProtection="1">
      <alignment vertical="center"/>
    </xf>
    <xf numFmtId="0" fontId="24" fillId="0" borderId="0" xfId="0" applyFont="1" applyAlignment="1">
      <alignment horizontal="left" vertical="center"/>
    </xf>
    <xf numFmtId="4" fontId="0" fillId="0" borderId="0" xfId="0" applyNumberFormat="1" applyFont="1" applyAlignment="1">
      <alignmen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36" fillId="0" borderId="0" xfId="0" applyFont="1" applyAlignment="1" applyProtection="1">
      <alignment horizontal="lef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13" fillId="0" borderId="3" xfId="0" applyFont="1" applyBorder="1" applyAlignment="1" applyProtection="1">
      <alignment vertical="center"/>
    </xf>
    <xf numFmtId="0" fontId="13" fillId="0" borderId="0" xfId="0" applyFont="1" applyAlignment="1" applyProtection="1">
      <alignment vertical="center"/>
    </xf>
    <xf numFmtId="0" fontId="13" fillId="0" borderId="0" xfId="0" applyFont="1" applyAlignment="1" applyProtection="1">
      <alignment horizontal="left" vertical="center"/>
    </xf>
    <xf numFmtId="0" fontId="13" fillId="0" borderId="0" xfId="0" applyFont="1" applyAlignment="1" applyProtection="1">
      <alignment horizontal="left" vertical="center" wrapText="1"/>
    </xf>
    <xf numFmtId="0" fontId="13" fillId="0" borderId="0" xfId="0" applyFont="1" applyAlignment="1" applyProtection="1">
      <alignment vertical="center"/>
      <protection locked="0"/>
    </xf>
    <xf numFmtId="0" fontId="13" fillId="0" borderId="3" xfId="0" applyFont="1" applyBorder="1" applyAlignment="1">
      <alignment vertical="center"/>
    </xf>
    <xf numFmtId="0" fontId="13" fillId="0" borderId="14" xfId="0" applyFont="1" applyBorder="1" applyAlignment="1" applyProtection="1">
      <alignment vertical="center"/>
    </xf>
    <xf numFmtId="0" fontId="13" fillId="0" borderId="0" xfId="0" applyFont="1" applyBorder="1" applyAlignment="1" applyProtection="1">
      <alignment vertical="center"/>
    </xf>
    <xf numFmtId="0" fontId="13" fillId="0" borderId="15" xfId="0" applyFont="1" applyBorder="1" applyAlignment="1" applyProtection="1">
      <alignment vertical="center"/>
    </xf>
    <xf numFmtId="0" fontId="13" fillId="0" borderId="0" xfId="0" applyFont="1" applyAlignment="1">
      <alignment horizontal="left" vertical="center"/>
    </xf>
    <xf numFmtId="0" fontId="37" fillId="0" borderId="22" xfId="0" applyFont="1" applyBorder="1" applyAlignment="1" applyProtection="1">
      <alignment horizontal="center" vertical="center"/>
    </xf>
    <xf numFmtId="49" fontId="37" fillId="0" borderId="22" xfId="0" applyNumberFormat="1" applyFont="1" applyBorder="1" applyAlignment="1" applyProtection="1">
      <alignment horizontal="left" vertical="center" wrapText="1"/>
    </xf>
    <xf numFmtId="0" fontId="37" fillId="0" borderId="22" xfId="0" applyFont="1" applyBorder="1" applyAlignment="1" applyProtection="1">
      <alignment horizontal="left" vertical="center" wrapText="1"/>
    </xf>
    <xf numFmtId="0" fontId="37" fillId="0" borderId="22" xfId="0" applyFont="1" applyBorder="1" applyAlignment="1" applyProtection="1">
      <alignment horizontal="center" vertical="center" wrapText="1"/>
    </xf>
    <xf numFmtId="167" fontId="37" fillId="0" borderId="22" xfId="0" applyNumberFormat="1" applyFont="1" applyBorder="1" applyAlignment="1" applyProtection="1">
      <alignment vertical="center"/>
    </xf>
    <xf numFmtId="4" fontId="37" fillId="2"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xf>
    <xf numFmtId="0" fontId="38" fillId="0" borderId="3" xfId="0" applyFont="1" applyBorder="1" applyAlignment="1">
      <alignment vertical="center"/>
    </xf>
    <xf numFmtId="0" fontId="37" fillId="2" borderId="14" xfId="0" applyFont="1" applyFill="1" applyBorder="1" applyAlignment="1" applyProtection="1">
      <alignment horizontal="left" vertical="center"/>
      <protection locked="0"/>
    </xf>
    <xf numFmtId="0" fontId="37" fillId="0" borderId="0" xfId="0" applyFont="1" applyBorder="1" applyAlignment="1" applyProtection="1">
      <alignment horizontal="center" vertical="center"/>
    </xf>
    <xf numFmtId="167" fontId="24" fillId="2" borderId="22" xfId="0" applyNumberFormat="1" applyFont="1" applyFill="1" applyBorder="1" applyAlignment="1" applyProtection="1">
      <alignment vertical="center"/>
      <protection locked="0"/>
    </xf>
    <xf numFmtId="0" fontId="25" fillId="2" borderId="19" xfId="0" applyFont="1" applyFill="1" applyBorder="1" applyAlignment="1" applyProtection="1">
      <alignment horizontal="left" vertical="center"/>
      <protection locked="0"/>
    </xf>
    <xf numFmtId="0" fontId="25"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5" fillId="0" borderId="20" xfId="0" applyNumberFormat="1" applyFont="1" applyBorder="1" applyAlignment="1" applyProtection="1">
      <alignment vertical="center"/>
    </xf>
    <xf numFmtId="166" fontId="25" fillId="0" borderId="21" xfId="0" applyNumberFormat="1" applyFont="1" applyBorder="1" applyAlignment="1" applyProtection="1">
      <alignment vertical="center"/>
    </xf>
    <xf numFmtId="14" fontId="3" fillId="2" borderId="0" xfId="0" applyNumberFormat="1" applyFont="1" applyFill="1" applyAlignment="1" applyProtection="1">
      <alignment horizontal="left" vertical="center"/>
      <protection locked="0"/>
    </xf>
    <xf numFmtId="0" fontId="41" fillId="0" borderId="0" xfId="2" applyAlignment="1">
      <alignment vertical="center"/>
    </xf>
    <xf numFmtId="0" fontId="41" fillId="0" borderId="26" xfId="2" applyBorder="1" applyAlignment="1">
      <alignment vertical="center"/>
    </xf>
    <xf numFmtId="49" fontId="41" fillId="0" borderId="27" xfId="2" applyNumberFormat="1" applyBorder="1" applyAlignment="1">
      <alignment vertical="center"/>
    </xf>
    <xf numFmtId="0" fontId="41" fillId="5" borderId="26" xfId="2" applyFill="1" applyBorder="1" applyAlignment="1">
      <alignment vertical="center"/>
    </xf>
    <xf numFmtId="49" fontId="41" fillId="5" borderId="27" xfId="2" applyNumberFormat="1" applyFill="1" applyBorder="1" applyAlignment="1">
      <alignment vertical="center"/>
    </xf>
    <xf numFmtId="0" fontId="43" fillId="0" borderId="29" xfId="3" applyBorder="1" applyAlignment="1">
      <alignment vertical="center"/>
    </xf>
    <xf numFmtId="49" fontId="44" fillId="0" borderId="0" xfId="3" applyNumberFormat="1" applyFont="1" applyAlignment="1">
      <alignment vertical="center"/>
    </xf>
    <xf numFmtId="0" fontId="44" fillId="0" borderId="0" xfId="3" applyFont="1" applyAlignment="1">
      <alignment vertical="center"/>
    </xf>
    <xf numFmtId="0" fontId="44" fillId="0" borderId="30" xfId="3" applyFont="1" applyBorder="1" applyAlignment="1">
      <alignment vertical="center"/>
    </xf>
    <xf numFmtId="0" fontId="43" fillId="0" borderId="0" xfId="3" applyAlignment="1">
      <alignment vertical="center"/>
    </xf>
    <xf numFmtId="0" fontId="41" fillId="0" borderId="29" xfId="2" applyBorder="1" applyAlignment="1">
      <alignment vertical="center"/>
    </xf>
    <xf numFmtId="49" fontId="41" fillId="0" borderId="0" xfId="2" applyNumberFormat="1" applyAlignment="1">
      <alignment vertical="center"/>
    </xf>
    <xf numFmtId="0" fontId="41" fillId="0" borderId="0" xfId="2" applyAlignment="1">
      <alignment horizontal="center" vertical="center"/>
    </xf>
    <xf numFmtId="0" fontId="41" fillId="0" borderId="30" xfId="2" applyBorder="1" applyAlignment="1">
      <alignment vertical="center"/>
    </xf>
    <xf numFmtId="0" fontId="41" fillId="6" borderId="31" xfId="2" applyFill="1" applyBorder="1" applyAlignment="1">
      <alignment vertical="center"/>
    </xf>
    <xf numFmtId="49" fontId="41" fillId="6" borderId="32" xfId="2" applyNumberFormat="1" applyFill="1" applyBorder="1" applyAlignment="1">
      <alignment vertical="center"/>
    </xf>
    <xf numFmtId="0" fontId="41" fillId="6" borderId="32" xfId="2" applyFill="1" applyBorder="1" applyAlignment="1">
      <alignment horizontal="center" vertical="center"/>
    </xf>
    <xf numFmtId="0" fontId="41" fillId="6" borderId="32" xfId="2" applyFill="1" applyBorder="1" applyAlignment="1">
      <alignment vertical="center"/>
    </xf>
    <xf numFmtId="0" fontId="41" fillId="6" borderId="33" xfId="2" applyFill="1" applyBorder="1" applyAlignment="1">
      <alignment vertical="center"/>
    </xf>
    <xf numFmtId="0" fontId="41" fillId="6" borderId="34" xfId="2" applyFill="1" applyBorder="1" applyAlignment="1">
      <alignment vertical="center"/>
    </xf>
    <xf numFmtId="0" fontId="41" fillId="6" borderId="35" xfId="2" applyFill="1" applyBorder="1" applyAlignment="1">
      <alignment vertical="center" wrapText="1"/>
    </xf>
    <xf numFmtId="0" fontId="41" fillId="6" borderId="32" xfId="2" applyFill="1" applyBorder="1" applyAlignment="1">
      <alignment vertical="center" wrapText="1"/>
    </xf>
    <xf numFmtId="0" fontId="41" fillId="5" borderId="36" xfId="2" applyFill="1" applyBorder="1" applyAlignment="1">
      <alignment vertical="center"/>
    </xf>
    <xf numFmtId="49" fontId="43" fillId="5" borderId="37" xfId="2" applyNumberFormat="1" applyFont="1" applyFill="1" applyBorder="1" applyAlignment="1">
      <alignment vertical="center"/>
    </xf>
    <xf numFmtId="49" fontId="41" fillId="5" borderId="38" xfId="2" applyNumberFormat="1" applyFill="1" applyBorder="1" applyAlignment="1">
      <alignment vertical="center"/>
    </xf>
    <xf numFmtId="0" fontId="41" fillId="5" borderId="38" xfId="2" applyFill="1" applyBorder="1" applyAlignment="1">
      <alignment horizontal="center" vertical="center"/>
    </xf>
    <xf numFmtId="166" fontId="41" fillId="5" borderId="38" xfId="2" applyNumberFormat="1" applyFill="1" applyBorder="1" applyAlignment="1">
      <alignment vertical="center"/>
    </xf>
    <xf numFmtId="4" fontId="41" fillId="5" borderId="39" xfId="2" applyNumberFormat="1" applyFill="1" applyBorder="1" applyAlignment="1">
      <alignment vertical="center"/>
    </xf>
    <xf numFmtId="4" fontId="41" fillId="5" borderId="40" xfId="2" applyNumberFormat="1" applyFill="1" applyBorder="1" applyAlignment="1">
      <alignment vertical="center"/>
    </xf>
    <xf numFmtId="4" fontId="41" fillId="5" borderId="38" xfId="2" applyNumberFormat="1" applyFill="1" applyBorder="1" applyAlignment="1">
      <alignment vertical="center"/>
    </xf>
    <xf numFmtId="4" fontId="41" fillId="5" borderId="37" xfId="2" applyNumberFormat="1" applyFill="1" applyBorder="1" applyAlignment="1">
      <alignment vertical="center"/>
    </xf>
    <xf numFmtId="0" fontId="45" fillId="7" borderId="31" xfId="2" applyFont="1" applyFill="1" applyBorder="1" applyAlignment="1">
      <alignment horizontal="center" vertical="center"/>
    </xf>
    <xf numFmtId="0" fontId="45" fillId="0" borderId="32" xfId="2" applyFont="1" applyBorder="1" applyAlignment="1">
      <alignment horizontal="center" vertical="center"/>
    </xf>
    <xf numFmtId="0" fontId="45" fillId="0" borderId="38" xfId="2" applyFont="1" applyBorder="1" applyAlignment="1">
      <alignment horizontal="left" vertical="center" wrapText="1"/>
    </xf>
    <xf numFmtId="0" fontId="45" fillId="0" borderId="38" xfId="2" applyFont="1" applyBorder="1" applyAlignment="1">
      <alignment horizontal="center" vertical="center" shrinkToFit="1"/>
    </xf>
    <xf numFmtId="166" fontId="45" fillId="0" borderId="38" xfId="2" applyNumberFormat="1" applyFont="1" applyBorder="1" applyAlignment="1">
      <alignment vertical="center" shrinkToFit="1"/>
    </xf>
    <xf numFmtId="4" fontId="46" fillId="8" borderId="38" xfId="2" applyNumberFormat="1" applyFont="1" applyFill="1" applyBorder="1" applyAlignment="1" applyProtection="1">
      <alignment vertical="center" shrinkToFit="1"/>
      <protection locked="0"/>
    </xf>
    <xf numFmtId="4" fontId="45" fillId="0" borderId="39" xfId="2" applyNumberFormat="1" applyFont="1" applyBorder="1" applyAlignment="1">
      <alignment vertical="center" shrinkToFit="1"/>
    </xf>
    <xf numFmtId="4" fontId="45" fillId="9" borderId="41" xfId="2" applyNumberFormat="1" applyFont="1" applyFill="1" applyBorder="1" applyAlignment="1" applyProtection="1">
      <alignment vertical="center" shrinkToFit="1"/>
      <protection locked="0"/>
    </xf>
    <xf numFmtId="4" fontId="45" fillId="0" borderId="42" xfId="2" applyNumberFormat="1" applyFont="1" applyBorder="1" applyAlignment="1">
      <alignment vertical="center" shrinkToFit="1"/>
    </xf>
    <xf numFmtId="4" fontId="45" fillId="9" borderId="42" xfId="2" applyNumberFormat="1" applyFont="1" applyFill="1" applyBorder="1" applyAlignment="1" applyProtection="1">
      <alignment vertical="center" shrinkToFit="1"/>
      <protection locked="0"/>
    </xf>
    <xf numFmtId="4" fontId="45" fillId="0" borderId="43" xfId="2" applyNumberFormat="1" applyFont="1" applyBorder="1" applyAlignment="1">
      <alignment vertical="center" shrinkToFit="1"/>
    </xf>
    <xf numFmtId="0" fontId="45" fillId="0" borderId="0" xfId="2" applyFont="1" applyAlignment="1">
      <alignment vertical="center"/>
    </xf>
    <xf numFmtId="166" fontId="45" fillId="0" borderId="0" xfId="2" applyNumberFormat="1" applyFont="1" applyAlignment="1">
      <alignment vertical="center"/>
    </xf>
    <xf numFmtId="0" fontId="45" fillId="0" borderId="42" xfId="2" applyFont="1" applyBorder="1" applyAlignment="1">
      <alignment horizontal="left" vertical="center" wrapText="1"/>
    </xf>
    <xf numFmtId="166" fontId="45" fillId="0" borderId="42" xfId="2" applyNumberFormat="1" applyFont="1" applyBorder="1" applyAlignment="1">
      <alignment vertical="center" shrinkToFit="1"/>
    </xf>
    <xf numFmtId="0" fontId="45" fillId="0" borderId="38" xfId="0" applyFont="1" applyBorder="1" applyAlignment="1">
      <alignment horizontal="left" vertical="center" wrapText="1"/>
    </xf>
    <xf numFmtId="0" fontId="45" fillId="0" borderId="38" xfId="0" applyFont="1" applyBorder="1" applyAlignment="1">
      <alignment horizontal="center" vertical="center" shrinkToFit="1"/>
    </xf>
    <xf numFmtId="166" fontId="45" fillId="0" borderId="44" xfId="0" applyNumberFormat="1" applyFont="1" applyBorder="1" applyAlignment="1">
      <alignment vertical="center" shrinkToFit="1"/>
    </xf>
    <xf numFmtId="166" fontId="45" fillId="0" borderId="44" xfId="2" applyNumberFormat="1" applyFont="1" applyBorder="1" applyAlignment="1">
      <alignment vertical="center" shrinkToFit="1"/>
    </xf>
    <xf numFmtId="4" fontId="45" fillId="0" borderId="0" xfId="2" applyNumberFormat="1" applyFont="1" applyAlignment="1">
      <alignment vertical="center"/>
    </xf>
    <xf numFmtId="0" fontId="45" fillId="0" borderId="42" xfId="2" applyFont="1" applyBorder="1" applyAlignment="1">
      <alignment horizontal="center" vertical="center" shrinkToFit="1"/>
    </xf>
    <xf numFmtId="0" fontId="45" fillId="0" borderId="32" xfId="2" applyFont="1" applyBorder="1" applyAlignment="1">
      <alignment horizontal="left" vertical="center" wrapText="1"/>
    </xf>
    <xf numFmtId="0" fontId="45" fillId="0" borderId="32" xfId="2" applyFont="1" applyBorder="1" applyAlignment="1">
      <alignment horizontal="center" vertical="center" shrinkToFit="1"/>
    </xf>
    <xf numFmtId="166" fontId="45" fillId="0" borderId="32" xfId="2" applyNumberFormat="1" applyFont="1" applyBorder="1" applyAlignment="1">
      <alignment vertical="center" shrinkToFit="1"/>
    </xf>
    <xf numFmtId="4" fontId="45" fillId="10" borderId="0" xfId="2" applyNumberFormat="1" applyFont="1" applyFill="1" applyAlignment="1" applyProtection="1">
      <alignment vertical="center" shrinkToFit="1"/>
      <protection locked="0"/>
    </xf>
    <xf numFmtId="0" fontId="46" fillId="0" borderId="38" xfId="2" applyFont="1" applyBorder="1" applyAlignment="1">
      <alignment vertical="center" wrapText="1"/>
    </xf>
    <xf numFmtId="49" fontId="47" fillId="0" borderId="32" xfId="2" applyNumberFormat="1" applyFont="1" applyBorder="1" applyAlignment="1">
      <alignment horizontal="center" vertical="center" wrapText="1"/>
    </xf>
    <xf numFmtId="0" fontId="46" fillId="0" borderId="44" xfId="2" applyFont="1" applyBorder="1" applyAlignment="1">
      <alignment vertical="center" wrapText="1"/>
    </xf>
    <xf numFmtId="166" fontId="45" fillId="0" borderId="35" xfId="2" applyNumberFormat="1" applyFont="1" applyBorder="1" applyAlignment="1">
      <alignment vertical="center" shrinkToFit="1"/>
    </xf>
    <xf numFmtId="49" fontId="46" fillId="0" borderId="38" xfId="2" applyNumberFormat="1" applyFont="1" applyBorder="1" applyAlignment="1">
      <alignment horizontal="center" vertical="center" wrapText="1"/>
    </xf>
    <xf numFmtId="166" fontId="45" fillId="0" borderId="40" xfId="2" applyNumberFormat="1" applyFont="1" applyBorder="1" applyAlignment="1">
      <alignment vertical="center" shrinkToFit="1"/>
    </xf>
    <xf numFmtId="166" fontId="46" fillId="0" borderId="40" xfId="2" applyNumberFormat="1" applyFont="1" applyBorder="1" applyAlignment="1">
      <alignment vertical="center" shrinkToFit="1"/>
    </xf>
    <xf numFmtId="166" fontId="46" fillId="0" borderId="35" xfId="2" applyNumberFormat="1" applyFont="1" applyBorder="1" applyAlignment="1">
      <alignment vertical="center" shrinkToFit="1"/>
    </xf>
    <xf numFmtId="49" fontId="47" fillId="0" borderId="38" xfId="2" applyNumberFormat="1" applyFont="1" applyBorder="1" applyAlignment="1">
      <alignment horizontal="center" vertical="center" wrapText="1"/>
    </xf>
    <xf numFmtId="0" fontId="46" fillId="0" borderId="38" xfId="0" applyFont="1" applyBorder="1" applyAlignment="1">
      <alignment vertical="center" wrapText="1"/>
    </xf>
    <xf numFmtId="0" fontId="45" fillId="7" borderId="26" xfId="2" applyFont="1" applyFill="1" applyBorder="1" applyAlignment="1">
      <alignment horizontal="center" vertical="center"/>
    </xf>
    <xf numFmtId="0" fontId="45" fillId="0" borderId="38" xfId="2" applyFont="1" applyBorder="1" applyAlignment="1">
      <alignment horizontal="center" vertical="center"/>
    </xf>
    <xf numFmtId="0" fontId="41" fillId="5" borderId="45" xfId="2" applyFill="1" applyBorder="1" applyAlignment="1">
      <alignment vertical="center"/>
    </xf>
    <xf numFmtId="0" fontId="41" fillId="5" borderId="44" xfId="2" applyFill="1" applyBorder="1" applyAlignment="1">
      <alignment horizontal="left" vertical="center" wrapText="1"/>
    </xf>
    <xf numFmtId="0" fontId="41" fillId="5" borderId="44" xfId="2" applyFill="1" applyBorder="1" applyAlignment="1">
      <alignment horizontal="center" vertical="center" shrinkToFit="1"/>
    </xf>
    <xf numFmtId="166" fontId="41" fillId="5" borderId="44" xfId="2" applyNumberFormat="1" applyFill="1" applyBorder="1" applyAlignment="1">
      <alignment vertical="center" shrinkToFit="1"/>
    </xf>
    <xf numFmtId="4" fontId="41" fillId="5" borderId="44" xfId="2" applyNumberFormat="1" applyFill="1" applyBorder="1" applyAlignment="1">
      <alignment vertical="center" shrinkToFit="1"/>
    </xf>
    <xf numFmtId="4" fontId="41" fillId="5" borderId="46" xfId="2" applyNumberFormat="1" applyFill="1" applyBorder="1" applyAlignment="1">
      <alignment vertical="center" shrinkToFit="1"/>
    </xf>
    <xf numFmtId="4" fontId="41" fillId="5" borderId="47" xfId="2" applyNumberFormat="1" applyFill="1" applyBorder="1" applyAlignment="1">
      <alignment vertical="center" shrinkToFit="1"/>
    </xf>
    <xf numFmtId="4" fontId="41" fillId="5" borderId="48" xfId="2" applyNumberFormat="1" applyFill="1" applyBorder="1" applyAlignment="1">
      <alignment vertical="center" shrinkToFit="1"/>
    </xf>
    <xf numFmtId="0" fontId="43" fillId="0" borderId="0" xfId="2" applyFont="1" applyAlignment="1">
      <alignment vertical="center"/>
    </xf>
    <xf numFmtId="0" fontId="45" fillId="0" borderId="31" xfId="2" applyFont="1" applyBorder="1" applyAlignment="1">
      <alignment horizontal="center" vertical="center"/>
    </xf>
    <xf numFmtId="0" fontId="45" fillId="0" borderId="44" xfId="2" applyFont="1" applyBorder="1" applyAlignment="1">
      <alignment horizontal="left" vertical="center" wrapText="1"/>
    </xf>
    <xf numFmtId="0" fontId="45" fillId="0" borderId="44" xfId="2" applyFont="1" applyBorder="1" applyAlignment="1">
      <alignment horizontal="center" vertical="center" shrinkToFit="1"/>
    </xf>
    <xf numFmtId="4" fontId="45" fillId="0" borderId="46" xfId="2" applyNumberFormat="1" applyFont="1" applyBorder="1" applyAlignment="1">
      <alignment vertical="center" shrinkToFit="1"/>
    </xf>
    <xf numFmtId="4" fontId="45" fillId="0" borderId="34" xfId="2" applyNumberFormat="1" applyFont="1" applyBorder="1" applyAlignment="1">
      <alignment vertical="center" shrinkToFit="1"/>
    </xf>
    <xf numFmtId="0" fontId="45" fillId="0" borderId="38" xfId="2" applyFont="1" applyBorder="1"/>
    <xf numFmtId="166" fontId="45" fillId="0" borderId="27" xfId="2" applyNumberFormat="1" applyFont="1" applyBorder="1" applyAlignment="1">
      <alignment vertical="center" shrinkToFit="1"/>
    </xf>
    <xf numFmtId="166" fontId="45" fillId="0" borderId="49" xfId="2" applyNumberFormat="1" applyFont="1" applyBorder="1" applyAlignment="1">
      <alignment vertical="center" shrinkToFit="1"/>
    </xf>
    <xf numFmtId="0" fontId="45" fillId="0" borderId="37" xfId="2" applyFont="1" applyBorder="1" applyAlignment="1">
      <alignment horizontal="left" vertical="center" wrapText="1"/>
    </xf>
    <xf numFmtId="4" fontId="41" fillId="5" borderId="41" xfId="2" applyNumberFormat="1" applyFill="1" applyBorder="1" applyAlignment="1">
      <alignment vertical="center" shrinkToFit="1"/>
    </xf>
    <xf numFmtId="4" fontId="41" fillId="5" borderId="42" xfId="2" applyNumberFormat="1" applyFill="1" applyBorder="1" applyAlignment="1">
      <alignment vertical="center" shrinkToFit="1"/>
    </xf>
    <xf numFmtId="4" fontId="41" fillId="5" borderId="43" xfId="2" applyNumberFormat="1" applyFill="1" applyBorder="1" applyAlignment="1">
      <alignment vertical="center" shrinkToFit="1"/>
    </xf>
    <xf numFmtId="0" fontId="45" fillId="0" borderId="27" xfId="2" applyFont="1" applyBorder="1" applyAlignment="1">
      <alignment horizontal="center" vertical="center" shrinkToFit="1"/>
    </xf>
    <xf numFmtId="49" fontId="43" fillId="5" borderId="48" xfId="2" applyNumberFormat="1" applyFont="1" applyFill="1" applyBorder="1" applyAlignment="1">
      <alignment vertical="center"/>
    </xf>
    <xf numFmtId="4" fontId="45" fillId="0" borderId="41" xfId="2" applyNumberFormat="1" applyFont="1" applyBorder="1" applyAlignment="1">
      <alignment vertical="center" shrinkToFit="1"/>
    </xf>
    <xf numFmtId="0" fontId="50" fillId="0" borderId="0" xfId="2" applyFont="1" applyAlignment="1">
      <alignment vertical="center"/>
    </xf>
    <xf numFmtId="0" fontId="51" fillId="0" borderId="0" xfId="2" applyFont="1" applyAlignment="1">
      <alignment vertical="center" wrapText="1"/>
    </xf>
    <xf numFmtId="4" fontId="45" fillId="9" borderId="0" xfId="2" applyNumberFormat="1" applyFont="1" applyFill="1" applyAlignment="1" applyProtection="1">
      <alignment vertical="center" shrinkToFit="1"/>
      <protection locked="0"/>
    </xf>
    <xf numFmtId="4" fontId="45" fillId="0" borderId="0" xfId="2" applyNumberFormat="1" applyFont="1" applyAlignment="1">
      <alignment vertical="center" shrinkToFit="1"/>
    </xf>
    <xf numFmtId="0" fontId="45" fillId="0" borderId="49" xfId="2" applyFont="1" applyBorder="1" applyAlignment="1">
      <alignment horizontal="center" vertical="center" shrinkToFit="1"/>
    </xf>
    <xf numFmtId="0" fontId="45" fillId="0" borderId="31" xfId="0" applyFont="1" applyBorder="1" applyAlignment="1">
      <alignment horizontal="center" vertical="center"/>
    </xf>
    <xf numFmtId="0" fontId="45" fillId="0" borderId="38" xfId="0" applyFont="1" applyBorder="1" applyAlignment="1">
      <alignment horizontal="center" vertical="center"/>
    </xf>
    <xf numFmtId="0" fontId="45" fillId="0" borderId="32" xfId="0" applyFont="1" applyBorder="1" applyAlignment="1">
      <alignment horizontal="left" vertical="center" wrapText="1"/>
    </xf>
    <xf numFmtId="0" fontId="45" fillId="0" borderId="27" xfId="0" applyFont="1" applyBorder="1" applyAlignment="1">
      <alignment horizontal="center" vertical="center" shrinkToFit="1"/>
    </xf>
    <xf numFmtId="166" fontId="45" fillId="0" borderId="38" xfId="0" applyNumberFormat="1" applyFont="1" applyBorder="1" applyAlignment="1">
      <alignment vertical="center" shrinkToFit="1"/>
    </xf>
    <xf numFmtId="4" fontId="45" fillId="0" borderId="34" xfId="0" applyNumberFormat="1" applyFont="1" applyBorder="1" applyAlignment="1">
      <alignment vertical="center" shrinkToFit="1"/>
    </xf>
    <xf numFmtId="4" fontId="45" fillId="9" borderId="0" xfId="0" applyNumberFormat="1" applyFont="1" applyFill="1" applyAlignment="1" applyProtection="1">
      <alignment vertical="center" shrinkToFit="1"/>
      <protection locked="0"/>
    </xf>
    <xf numFmtId="4" fontId="45" fillId="0" borderId="0" xfId="0" applyNumberFormat="1" applyFont="1" applyAlignment="1">
      <alignment vertical="center" shrinkToFit="1"/>
    </xf>
    <xf numFmtId="0" fontId="45" fillId="0" borderId="0" xfId="0" applyFont="1" applyAlignment="1">
      <alignment vertical="center"/>
    </xf>
    <xf numFmtId="4" fontId="45" fillId="0" borderId="0" xfId="0" applyNumberFormat="1" applyFont="1" applyAlignment="1">
      <alignment vertical="center"/>
    </xf>
    <xf numFmtId="0" fontId="50" fillId="0" borderId="0" xfId="0" applyFont="1" applyAlignment="1">
      <alignment vertical="center"/>
    </xf>
    <xf numFmtId="0" fontId="45" fillId="0" borderId="38" xfId="2" applyFont="1" applyBorder="1" applyAlignment="1" applyProtection="1">
      <alignment horizontal="left" vertical="top" wrapText="1"/>
      <protection locked="0"/>
    </xf>
    <xf numFmtId="0" fontId="45" fillId="0" borderId="38" xfId="0" applyFont="1" applyBorder="1" applyAlignment="1" applyProtection="1">
      <alignment horizontal="left" vertical="top" wrapText="1"/>
      <protection locked="0"/>
    </xf>
    <xf numFmtId="4" fontId="45" fillId="0" borderId="39" xfId="0" applyNumberFormat="1" applyFont="1" applyBorder="1" applyAlignment="1">
      <alignment vertical="center" shrinkToFit="1"/>
    </xf>
    <xf numFmtId="0" fontId="45" fillId="0" borderId="26" xfId="0" applyFont="1" applyBorder="1" applyAlignment="1">
      <alignment horizontal="center" vertical="center"/>
    </xf>
    <xf numFmtId="49" fontId="41" fillId="0" borderId="0" xfId="2" applyNumberFormat="1" applyAlignment="1">
      <alignment horizontal="left" vertical="center" wrapText="1"/>
    </xf>
    <xf numFmtId="0" fontId="52" fillId="5" borderId="36" xfId="2" applyFont="1" applyFill="1" applyBorder="1" applyAlignment="1">
      <alignment vertical="center"/>
    </xf>
    <xf numFmtId="49" fontId="52" fillId="5" borderId="27" xfId="2" applyNumberFormat="1" applyFont="1" applyFill="1" applyBorder="1" applyAlignment="1">
      <alignment vertical="center"/>
    </xf>
    <xf numFmtId="49" fontId="52" fillId="5" borderId="27" xfId="2" applyNumberFormat="1" applyFont="1" applyFill="1" applyBorder="1" applyAlignment="1">
      <alignment horizontal="left" vertical="center" wrapText="1"/>
    </xf>
    <xf numFmtId="0" fontId="52" fillId="5" borderId="27" xfId="2" applyFont="1" applyFill="1" applyBorder="1" applyAlignment="1">
      <alignment horizontal="center" vertical="center"/>
    </xf>
    <xf numFmtId="0" fontId="52" fillId="5" borderId="27" xfId="2" applyFont="1" applyFill="1" applyBorder="1" applyAlignment="1">
      <alignment vertical="center"/>
    </xf>
    <xf numFmtId="4" fontId="52" fillId="5" borderId="28" xfId="2" applyNumberFormat="1" applyFont="1" applyFill="1" applyBorder="1" applyAlignment="1">
      <alignment vertical="center"/>
    </xf>
    <xf numFmtId="0" fontId="41" fillId="0" borderId="54" xfId="2" applyBorder="1" applyAlignment="1">
      <alignment vertical="center"/>
    </xf>
    <xf numFmtId="49" fontId="41" fillId="0" borderId="55" xfId="2" applyNumberFormat="1" applyBorder="1" applyAlignment="1">
      <alignment vertical="center"/>
    </xf>
    <xf numFmtId="49" fontId="41" fillId="0" borderId="55" xfId="2" applyNumberFormat="1" applyBorder="1" applyAlignment="1">
      <alignment horizontal="left" vertical="center" wrapText="1"/>
    </xf>
    <xf numFmtId="0" fontId="41" fillId="0" borderId="55" xfId="2" applyBorder="1" applyAlignment="1">
      <alignment horizontal="center" vertical="center"/>
    </xf>
    <xf numFmtId="0" fontId="41" fillId="0" borderId="55" xfId="2" applyBorder="1" applyAlignment="1">
      <alignment vertical="center"/>
    </xf>
    <xf numFmtId="0" fontId="41" fillId="0" borderId="56" xfId="2" applyBorder="1" applyAlignment="1">
      <alignment vertical="center"/>
    </xf>
    <xf numFmtId="0" fontId="54" fillId="0" borderId="0" xfId="4" applyFont="1" applyAlignment="1">
      <alignment horizontal="left" vertical="center"/>
    </xf>
    <xf numFmtId="49" fontId="55" fillId="0" borderId="0" xfId="5" applyNumberFormat="1" applyFont="1" applyAlignment="1">
      <alignment horizontal="left" vertical="center" wrapText="1"/>
    </xf>
    <xf numFmtId="4" fontId="56" fillId="0" borderId="0" xfId="4" applyNumberFormat="1" applyFont="1" applyAlignment="1">
      <alignment vertical="center"/>
    </xf>
    <xf numFmtId="1" fontId="56" fillId="0" borderId="0" xfId="4" applyNumberFormat="1" applyFont="1" applyAlignment="1">
      <alignment horizontal="center" vertical="center"/>
    </xf>
    <xf numFmtId="4" fontId="56" fillId="0" borderId="0" xfId="4" applyNumberFormat="1" applyFont="1" applyAlignment="1">
      <alignment horizontal="center" vertical="center"/>
    </xf>
    <xf numFmtId="14" fontId="55" fillId="0" borderId="0" xfId="4" applyNumberFormat="1" applyFont="1" applyAlignment="1">
      <alignment horizontal="center" vertical="center"/>
    </xf>
    <xf numFmtId="0" fontId="1" fillId="0" borderId="0" xfId="5"/>
    <xf numFmtId="0" fontId="54" fillId="0" borderId="0" xfId="5" applyFont="1"/>
    <xf numFmtId="0" fontId="55" fillId="0" borderId="0" xfId="5" applyFont="1"/>
    <xf numFmtId="0" fontId="56" fillId="0" borderId="0" xfId="5" applyFont="1"/>
    <xf numFmtId="0" fontId="56" fillId="0" borderId="0" xfId="5" applyFont="1" applyAlignment="1">
      <alignment horizontal="center"/>
    </xf>
    <xf numFmtId="0" fontId="55" fillId="0" borderId="0" xfId="5" applyFont="1" applyAlignment="1">
      <alignment horizontal="center"/>
    </xf>
    <xf numFmtId="0" fontId="57" fillId="0" borderId="0" xfId="5" applyFont="1" applyAlignment="1">
      <alignment horizontal="center"/>
    </xf>
    <xf numFmtId="14" fontId="55" fillId="0" borderId="0" xfId="5" applyNumberFormat="1" applyFont="1" applyAlignment="1">
      <alignment horizontal="center"/>
    </xf>
    <xf numFmtId="0" fontId="56" fillId="11" borderId="57" xfId="5" applyFont="1" applyFill="1" applyBorder="1" applyAlignment="1">
      <alignment horizontal="center" vertical="center" wrapText="1"/>
    </xf>
    <xf numFmtId="49" fontId="56" fillId="11" borderId="57" xfId="5" applyNumberFormat="1" applyFont="1" applyFill="1" applyBorder="1" applyAlignment="1">
      <alignment horizontal="center" vertical="center"/>
    </xf>
    <xf numFmtId="4" fontId="56" fillId="11" borderId="57" xfId="5" applyNumberFormat="1" applyFont="1" applyFill="1" applyBorder="1" applyAlignment="1">
      <alignment horizontal="center" vertical="center" wrapText="1"/>
    </xf>
    <xf numFmtId="1" fontId="56" fillId="11" borderId="57" xfId="5" applyNumberFormat="1" applyFont="1" applyFill="1" applyBorder="1" applyAlignment="1">
      <alignment horizontal="center" vertical="center" wrapText="1"/>
    </xf>
    <xf numFmtId="0" fontId="55" fillId="12" borderId="58" xfId="5" applyFont="1" applyFill="1" applyBorder="1" applyAlignment="1">
      <alignment horizontal="center" vertical="center"/>
    </xf>
    <xf numFmtId="49" fontId="55" fillId="12" borderId="59" xfId="5" applyNumberFormat="1" applyFont="1" applyFill="1" applyBorder="1" applyAlignment="1">
      <alignment horizontal="left" vertical="top" wrapText="1"/>
    </xf>
    <xf numFmtId="168" fontId="55" fillId="12" borderId="59" xfId="5" applyNumberFormat="1" applyFont="1" applyFill="1" applyBorder="1" applyAlignment="1">
      <alignment horizontal="center" vertical="center"/>
    </xf>
    <xf numFmtId="1" fontId="55" fillId="12" borderId="59" xfId="5" applyNumberFormat="1" applyFont="1" applyFill="1" applyBorder="1" applyAlignment="1">
      <alignment horizontal="center" vertical="center"/>
    </xf>
    <xf numFmtId="168" fontId="56" fillId="12" borderId="59" xfId="5" applyNumberFormat="1" applyFont="1" applyFill="1" applyBorder="1" applyAlignment="1">
      <alignment horizontal="center" vertical="center"/>
    </xf>
    <xf numFmtId="168" fontId="55" fillId="12" borderId="60" xfId="5" applyNumberFormat="1" applyFont="1" applyFill="1" applyBorder="1" applyAlignment="1">
      <alignment horizontal="center" vertical="center"/>
    </xf>
    <xf numFmtId="0" fontId="58" fillId="0" borderId="0" xfId="5" applyFont="1"/>
    <xf numFmtId="49" fontId="54" fillId="0" borderId="61" xfId="5" applyNumberFormat="1" applyFont="1" applyBorder="1" applyAlignment="1">
      <alignment horizontal="center" vertical="center"/>
    </xf>
    <xf numFmtId="49" fontId="59" fillId="0" borderId="61" xfId="6" applyNumberFormat="1" applyFont="1" applyBorder="1" applyAlignment="1">
      <alignment horizontal="left" vertical="center" wrapText="1"/>
    </xf>
    <xf numFmtId="168" fontId="54" fillId="0" borderId="61" xfId="5" applyNumberFormat="1" applyFont="1" applyBorder="1" applyAlignment="1">
      <alignment horizontal="right" vertical="center"/>
    </xf>
    <xf numFmtId="1" fontId="54" fillId="0" borderId="61" xfId="5" applyNumberFormat="1" applyFont="1" applyBorder="1" applyAlignment="1">
      <alignment horizontal="center" vertical="center"/>
    </xf>
    <xf numFmtId="168" fontId="54" fillId="8" borderId="61" xfId="5" applyNumberFormat="1" applyFont="1" applyFill="1" applyBorder="1" applyAlignment="1" applyProtection="1">
      <alignment horizontal="center" vertical="center"/>
      <protection locked="0"/>
    </xf>
    <xf numFmtId="168" fontId="54" fillId="0" borderId="61" xfId="5" applyNumberFormat="1" applyFont="1" applyBorder="1" applyAlignment="1">
      <alignment horizontal="center" vertical="center"/>
    </xf>
    <xf numFmtId="49" fontId="54" fillId="0" borderId="61" xfId="5" applyNumberFormat="1" applyFont="1" applyBorder="1" applyAlignment="1">
      <alignment horizontal="left" vertical="center" wrapText="1"/>
    </xf>
    <xf numFmtId="49" fontId="54" fillId="0" borderId="58" xfId="5" applyNumberFormat="1" applyFont="1" applyBorder="1" applyAlignment="1">
      <alignment horizontal="center" vertical="center"/>
    </xf>
    <xf numFmtId="49" fontId="54" fillId="0" borderId="59" xfId="5" applyNumberFormat="1" applyFont="1" applyBorder="1" applyAlignment="1">
      <alignment horizontal="left" vertical="center" wrapText="1"/>
    </xf>
    <xf numFmtId="168" fontId="54" fillId="0" borderId="59" xfId="5" applyNumberFormat="1" applyFont="1" applyBorder="1" applyAlignment="1">
      <alignment horizontal="right" vertical="center"/>
    </xf>
    <xf numFmtId="1" fontId="54" fillId="0" borderId="59" xfId="5" applyNumberFormat="1" applyFont="1" applyBorder="1" applyAlignment="1">
      <alignment horizontal="center" vertical="center"/>
    </xf>
    <xf numFmtId="168" fontId="54" fillId="0" borderId="59" xfId="5" applyNumberFormat="1" applyFont="1" applyBorder="1" applyAlignment="1">
      <alignment horizontal="center" vertical="center"/>
    </xf>
    <xf numFmtId="168" fontId="54" fillId="0" borderId="60" xfId="5" applyNumberFormat="1" applyFont="1" applyBorder="1" applyAlignment="1">
      <alignment horizontal="center" vertical="center"/>
    </xf>
    <xf numFmtId="49" fontId="59" fillId="0" borderId="0" xfId="6" applyNumberFormat="1" applyFont="1" applyAlignment="1">
      <alignment horizontal="left" vertical="center" wrapText="1"/>
    </xf>
    <xf numFmtId="49" fontId="59" fillId="0" borderId="59" xfId="6" applyNumberFormat="1" applyFont="1" applyBorder="1" applyAlignment="1">
      <alignment horizontal="left" vertical="center" wrapText="1"/>
    </xf>
    <xf numFmtId="168" fontId="54" fillId="0" borderId="62" xfId="5" applyNumberFormat="1" applyFont="1" applyBorder="1" applyAlignment="1">
      <alignment horizontal="center" vertical="center"/>
    </xf>
    <xf numFmtId="168" fontId="54" fillId="0" borderId="63" xfId="5" applyNumberFormat="1" applyFont="1" applyBorder="1" applyAlignment="1">
      <alignment horizontal="center" vertical="center"/>
    </xf>
    <xf numFmtId="49" fontId="54" fillId="13" borderId="61" xfId="5" applyNumberFormat="1" applyFont="1" applyFill="1" applyBorder="1" applyAlignment="1">
      <alignment horizontal="center" vertical="center"/>
    </xf>
    <xf numFmtId="49" fontId="60" fillId="13" borderId="61" xfId="6" applyNumberFormat="1" applyFont="1" applyFill="1" applyBorder="1" applyAlignment="1">
      <alignment horizontal="left" vertical="center" wrapText="1"/>
    </xf>
    <xf numFmtId="168" fontId="61" fillId="13" borderId="61" xfId="5" applyNumberFormat="1" applyFont="1" applyFill="1" applyBorder="1" applyAlignment="1">
      <alignment horizontal="right" vertical="center"/>
    </xf>
    <xf numFmtId="1" fontId="61" fillId="13" borderId="61" xfId="5" applyNumberFormat="1" applyFont="1" applyFill="1" applyBorder="1" applyAlignment="1">
      <alignment horizontal="center" vertical="center"/>
    </xf>
    <xf numFmtId="0" fontId="40" fillId="0" borderId="0" xfId="5" applyFont="1"/>
    <xf numFmtId="0" fontId="59" fillId="0" borderId="0" xfId="5" applyFont="1"/>
    <xf numFmtId="1" fontId="59" fillId="0" borderId="0" xfId="5" applyNumberFormat="1" applyFont="1" applyAlignment="1">
      <alignment horizontal="center"/>
    </xf>
    <xf numFmtId="0" fontId="59" fillId="0" borderId="0" xfId="5" applyFont="1" applyAlignment="1">
      <alignment horizontal="center"/>
    </xf>
    <xf numFmtId="0" fontId="62" fillId="0" borderId="0" xfId="5" applyFont="1"/>
    <xf numFmtId="1" fontId="1" fillId="0" borderId="0" xfId="5" applyNumberFormat="1" applyAlignment="1">
      <alignment horizontal="center"/>
    </xf>
    <xf numFmtId="0" fontId="1" fillId="0" borderId="0" xfId="5" applyAlignment="1">
      <alignment horizontal="center"/>
    </xf>
    <xf numFmtId="0" fontId="56" fillId="0" borderId="65" xfId="7" applyFont="1" applyBorder="1"/>
    <xf numFmtId="0" fontId="56" fillId="0" borderId="66" xfId="7" applyFont="1" applyBorder="1"/>
    <xf numFmtId="0" fontId="56" fillId="0" borderId="0" xfId="7" applyFont="1"/>
    <xf numFmtId="0" fontId="56" fillId="0" borderId="38" xfId="7" applyFont="1" applyBorder="1"/>
    <xf numFmtId="0" fontId="56" fillId="0" borderId="39" xfId="7" applyFont="1" applyBorder="1"/>
    <xf numFmtId="169" fontId="66" fillId="0" borderId="26" xfId="7" applyNumberFormat="1" applyFont="1" applyBorder="1" applyAlignment="1">
      <alignment horizontal="left" vertical="center"/>
    </xf>
    <xf numFmtId="169" fontId="66" fillId="0" borderId="38" xfId="7" applyNumberFormat="1" applyFont="1" applyBorder="1" applyAlignment="1">
      <alignment horizontal="left" vertical="center"/>
    </xf>
    <xf numFmtId="0" fontId="67" fillId="14" borderId="26" xfId="7" applyFont="1" applyFill="1" applyBorder="1" applyAlignment="1">
      <alignment horizontal="center" vertical="center"/>
    </xf>
    <xf numFmtId="0" fontId="67" fillId="14" borderId="38" xfId="7" applyFont="1" applyFill="1" applyBorder="1" applyAlignment="1">
      <alignment horizontal="center" vertical="center" wrapText="1"/>
    </xf>
    <xf numFmtId="0" fontId="67" fillId="14" borderId="38" xfId="7" applyFont="1" applyFill="1" applyBorder="1" applyAlignment="1">
      <alignment horizontal="center" vertical="center"/>
    </xf>
    <xf numFmtId="4" fontId="67" fillId="14" borderId="38" xfId="7" applyNumberFormat="1" applyFont="1" applyFill="1" applyBorder="1" applyAlignment="1">
      <alignment horizontal="center" vertical="center"/>
    </xf>
    <xf numFmtId="0" fontId="60" fillId="15" borderId="38" xfId="7" applyFont="1" applyFill="1" applyBorder="1" applyAlignment="1">
      <alignment wrapText="1"/>
    </xf>
    <xf numFmtId="0" fontId="60" fillId="15" borderId="39" xfId="7" applyFont="1" applyFill="1" applyBorder="1" applyAlignment="1">
      <alignment wrapText="1"/>
    </xf>
    <xf numFmtId="0" fontId="68" fillId="0" borderId="26" xfId="7" applyFont="1" applyBorder="1" applyAlignment="1">
      <alignment horizontal="left" vertical="center" wrapText="1"/>
    </xf>
    <xf numFmtId="49" fontId="69" fillId="0" borderId="38" xfId="7" applyNumberFormat="1" applyFont="1" applyBorder="1" applyAlignment="1">
      <alignment vertical="center" wrapText="1"/>
    </xf>
    <xf numFmtId="0" fontId="56" fillId="0" borderId="38" xfId="7" applyFont="1" applyBorder="1" applyAlignment="1">
      <alignment horizontal="center" vertical="center"/>
    </xf>
    <xf numFmtId="170" fontId="56" fillId="0" borderId="38" xfId="7" applyNumberFormat="1" applyFont="1" applyBorder="1" applyAlignment="1">
      <alignment horizontal="right" vertical="center"/>
    </xf>
    <xf numFmtId="171" fontId="56" fillId="0" borderId="38" xfId="7" applyNumberFormat="1" applyFont="1" applyBorder="1" applyAlignment="1">
      <alignment vertical="center"/>
    </xf>
    <xf numFmtId="171" fontId="56" fillId="0" borderId="39" xfId="7" applyNumberFormat="1" applyFont="1" applyBorder="1" applyAlignment="1">
      <alignment vertical="center"/>
    </xf>
    <xf numFmtId="2" fontId="71" fillId="0" borderId="26" xfId="8" applyNumberFormat="1" applyFont="1" applyBorder="1" applyAlignment="1" applyProtection="1">
      <alignment wrapText="1"/>
      <protection hidden="1"/>
    </xf>
    <xf numFmtId="171" fontId="56" fillId="0" borderId="38" xfId="7" applyNumberFormat="1" applyFont="1" applyBorder="1" applyAlignment="1" applyProtection="1">
      <alignment vertical="center"/>
      <protection locked="0"/>
    </xf>
    <xf numFmtId="2" fontId="71" fillId="0" borderId="26" xfId="8" applyNumberFormat="1" applyFont="1" applyBorder="1" applyProtection="1">
      <protection hidden="1"/>
    </xf>
    <xf numFmtId="2" fontId="71" fillId="0" borderId="38" xfId="8" applyNumberFormat="1" applyFont="1" applyBorder="1" applyAlignment="1" applyProtection="1">
      <alignment vertical="center"/>
      <protection hidden="1"/>
    </xf>
    <xf numFmtId="171" fontId="71" fillId="8" borderId="38" xfId="8" applyNumberFormat="1" applyFont="1" applyFill="1" applyBorder="1" applyAlignment="1" applyProtection="1">
      <alignment horizontal="right" vertical="center"/>
      <protection locked="0" hidden="1"/>
    </xf>
    <xf numFmtId="171" fontId="56" fillId="0" borderId="0" xfId="7" applyNumberFormat="1" applyFont="1"/>
    <xf numFmtId="2" fontId="56" fillId="0" borderId="0" xfId="7" applyNumberFormat="1" applyFont="1"/>
    <xf numFmtId="171" fontId="56" fillId="8" borderId="38" xfId="7" applyNumberFormat="1" applyFont="1" applyFill="1" applyBorder="1" applyAlignment="1" applyProtection="1">
      <alignment vertical="center"/>
      <protection locked="0"/>
    </xf>
    <xf numFmtId="171" fontId="71" fillId="0" borderId="38" xfId="8" applyNumberFormat="1" applyFont="1" applyBorder="1" applyAlignment="1" applyProtection="1">
      <alignment horizontal="right" vertical="center"/>
      <protection locked="0" hidden="1"/>
    </xf>
    <xf numFmtId="0" fontId="56" fillId="0" borderId="26" xfId="7" applyFont="1" applyBorder="1" applyAlignment="1">
      <alignment wrapText="1"/>
    </xf>
    <xf numFmtId="0" fontId="71" fillId="0" borderId="26" xfId="7" applyFont="1" applyBorder="1" applyAlignment="1">
      <alignment horizontal="left" vertical="center" wrapText="1"/>
    </xf>
    <xf numFmtId="0" fontId="68" fillId="0" borderId="26" xfId="7" applyFont="1" applyBorder="1" applyAlignment="1">
      <alignment horizontal="left" vertical="center"/>
    </xf>
    <xf numFmtId="0" fontId="71" fillId="0" borderId="38" xfId="7" applyFont="1" applyBorder="1" applyAlignment="1">
      <alignment horizontal="center" vertical="center" wrapText="1"/>
    </xf>
    <xf numFmtId="0" fontId="71" fillId="0" borderId="38" xfId="7" applyFont="1" applyBorder="1" applyAlignment="1">
      <alignment horizontal="center" vertical="center"/>
    </xf>
    <xf numFmtId="4" fontId="71" fillId="0" borderId="38" xfId="7" applyNumberFormat="1" applyFont="1" applyBorder="1" applyAlignment="1">
      <alignment horizontal="center" vertical="center"/>
    </xf>
    <xf numFmtId="0" fontId="71" fillId="0" borderId="26" xfId="7" applyFont="1" applyBorder="1" applyAlignment="1">
      <alignment horizontal="left" vertical="center"/>
    </xf>
    <xf numFmtId="49" fontId="56" fillId="0" borderId="38" xfId="7" applyNumberFormat="1" applyFont="1" applyBorder="1" applyAlignment="1">
      <alignment vertical="center" wrapText="1"/>
    </xf>
    <xf numFmtId="170" fontId="71" fillId="0" borderId="38" xfId="8" applyNumberFormat="1" applyFont="1" applyBorder="1" applyAlignment="1" applyProtection="1">
      <alignment vertical="center"/>
      <protection hidden="1"/>
    </xf>
    <xf numFmtId="170" fontId="56" fillId="0" borderId="0" xfId="7" applyNumberFormat="1" applyFont="1"/>
    <xf numFmtId="49" fontId="56" fillId="0" borderId="40" xfId="7" applyNumberFormat="1" applyFont="1" applyBorder="1" applyAlignment="1">
      <alignment vertical="center" wrapText="1"/>
    </xf>
    <xf numFmtId="2" fontId="56" fillId="0" borderId="26" xfId="9" applyNumberFormat="1" applyBorder="1" applyAlignment="1" applyProtection="1">
      <alignment wrapText="1"/>
      <protection hidden="1"/>
    </xf>
    <xf numFmtId="2" fontId="56" fillId="0" borderId="38" xfId="9" applyNumberFormat="1" applyBorder="1" applyAlignment="1" applyProtection="1">
      <alignment vertical="center"/>
      <protection hidden="1"/>
    </xf>
    <xf numFmtId="0" fontId="63" fillId="0" borderId="38" xfId="7" applyBorder="1" applyAlignment="1">
      <alignment vertical="center" wrapText="1"/>
    </xf>
    <xf numFmtId="0" fontId="63" fillId="0" borderId="38" xfId="7" applyBorder="1" applyAlignment="1">
      <alignment wrapText="1"/>
    </xf>
    <xf numFmtId="171" fontId="56" fillId="8" borderId="38" xfId="9" applyNumberFormat="1" applyFill="1" applyBorder="1" applyAlignment="1" applyProtection="1">
      <alignment horizontal="right" vertical="center"/>
      <protection locked="0" hidden="1"/>
    </xf>
    <xf numFmtId="49" fontId="71" fillId="0" borderId="38" xfId="7" applyNumberFormat="1" applyFont="1" applyBorder="1" applyAlignment="1">
      <alignment vertical="center" wrapText="1"/>
    </xf>
    <xf numFmtId="0" fontId="63" fillId="0" borderId="40" xfId="7" applyBorder="1" applyAlignment="1">
      <alignment vertical="center" wrapText="1"/>
    </xf>
    <xf numFmtId="170" fontId="71" fillId="0" borderId="38" xfId="7" applyNumberFormat="1" applyFont="1" applyBorder="1" applyAlignment="1">
      <alignment horizontal="right" vertical="center"/>
    </xf>
    <xf numFmtId="2" fontId="56" fillId="0" borderId="26" xfId="2" applyNumberFormat="1" applyFont="1" applyBorder="1" applyAlignment="1" applyProtection="1">
      <alignment wrapText="1"/>
      <protection hidden="1"/>
    </xf>
    <xf numFmtId="49" fontId="71" fillId="0" borderId="38" xfId="0" applyNumberFormat="1" applyFont="1" applyBorder="1" applyAlignment="1">
      <alignment vertical="center" wrapText="1"/>
    </xf>
    <xf numFmtId="0" fontId="71" fillId="0" borderId="38" xfId="0" applyFont="1" applyBorder="1" applyAlignment="1">
      <alignment horizontal="center" vertical="center"/>
    </xf>
    <xf numFmtId="170" fontId="71" fillId="0" borderId="38" xfId="0" applyNumberFormat="1" applyFont="1" applyBorder="1" applyAlignment="1">
      <alignment horizontal="right" vertical="center"/>
    </xf>
    <xf numFmtId="0" fontId="56" fillId="0" borderId="0" xfId="0" applyFont="1"/>
    <xf numFmtId="2" fontId="56" fillId="0" borderId="26" xfId="9" applyNumberFormat="1" applyBorder="1" applyProtection="1">
      <protection hidden="1"/>
    </xf>
    <xf numFmtId="0" fontId="56" fillId="0" borderId="26" xfId="7" applyFont="1" applyBorder="1" applyAlignment="1">
      <alignment horizontal="left" vertical="center" wrapText="1"/>
    </xf>
    <xf numFmtId="49" fontId="56" fillId="0" borderId="38" xfId="7" applyNumberFormat="1" applyFont="1" applyBorder="1" applyAlignment="1">
      <alignment horizontal="left" vertical="center" wrapText="1"/>
    </xf>
    <xf numFmtId="0" fontId="56" fillId="0" borderId="26" xfId="0" applyFont="1" applyBorder="1" applyAlignment="1">
      <alignment horizontal="left" vertical="center" wrapText="1"/>
    </xf>
    <xf numFmtId="49" fontId="56" fillId="0" borderId="38" xfId="0" applyNumberFormat="1" applyFont="1" applyBorder="1" applyAlignment="1">
      <alignment horizontal="left" vertical="center" wrapText="1"/>
    </xf>
    <xf numFmtId="0" fontId="56" fillId="0" borderId="38" xfId="0" applyFont="1" applyBorder="1" applyAlignment="1">
      <alignment horizontal="center" vertical="center"/>
    </xf>
    <xf numFmtId="170" fontId="56" fillId="0" borderId="38" xfId="0" applyNumberFormat="1" applyFont="1" applyBorder="1" applyAlignment="1">
      <alignment horizontal="right" vertical="center"/>
    </xf>
    <xf numFmtId="0" fontId="56" fillId="0" borderId="26" xfId="7" applyFont="1" applyBorder="1" applyAlignment="1">
      <alignment horizontal="left" vertical="center"/>
    </xf>
    <xf numFmtId="49" fontId="69" fillId="0" borderId="38" xfId="7" applyNumberFormat="1" applyFont="1" applyBorder="1" applyAlignment="1">
      <alignment horizontal="left" vertical="center" wrapText="1"/>
    </xf>
    <xf numFmtId="170" fontId="56" fillId="0" borderId="38" xfId="7" applyNumberFormat="1" applyFont="1" applyBorder="1" applyAlignment="1">
      <alignment vertical="center"/>
    </xf>
    <xf numFmtId="171" fontId="56" fillId="0" borderId="38" xfId="7" applyNumberFormat="1" applyFont="1" applyBorder="1"/>
    <xf numFmtId="171" fontId="56" fillId="0" borderId="39" xfId="7" applyNumberFormat="1" applyFont="1" applyBorder="1"/>
    <xf numFmtId="0" fontId="69" fillId="0" borderId="38" xfId="7" applyFont="1" applyBorder="1"/>
    <xf numFmtId="0" fontId="56" fillId="0" borderId="67" xfId="7" applyFont="1" applyBorder="1"/>
    <xf numFmtId="0" fontId="69" fillId="0" borderId="68" xfId="7" applyFont="1" applyBorder="1"/>
    <xf numFmtId="171" fontId="56" fillId="0" borderId="68" xfId="7" applyNumberFormat="1" applyFont="1" applyBorder="1"/>
    <xf numFmtId="171" fontId="56" fillId="0" borderId="69" xfId="7" applyNumberFormat="1" applyFont="1" applyBorder="1"/>
    <xf numFmtId="0" fontId="60" fillId="0" borderId="54" xfId="7" applyFont="1" applyBorder="1"/>
    <xf numFmtId="0" fontId="73" fillId="0" borderId="55" xfId="7" applyFont="1" applyBorder="1"/>
    <xf numFmtId="171" fontId="60" fillId="0" borderId="55" xfId="7" applyNumberFormat="1" applyFont="1" applyBorder="1"/>
    <xf numFmtId="171" fontId="60" fillId="0" borderId="70" xfId="7" applyNumberFormat="1" applyFont="1" applyBorder="1"/>
    <xf numFmtId="0" fontId="69" fillId="0" borderId="0" xfId="7" applyFont="1"/>
    <xf numFmtId="0" fontId="74" fillId="0" borderId="0" xfId="10" applyFont="1"/>
    <xf numFmtId="0" fontId="74" fillId="0" borderId="0" xfId="10" applyFont="1" applyAlignment="1">
      <alignment horizontal="center"/>
    </xf>
    <xf numFmtId="0" fontId="75" fillId="0" borderId="0" xfId="10" applyFont="1" applyAlignment="1">
      <alignment horizontal="center"/>
    </xf>
    <xf numFmtId="0" fontId="43" fillId="0" borderId="0" xfId="10"/>
    <xf numFmtId="0" fontId="74" fillId="16" borderId="71" xfId="10" applyFont="1" applyFill="1" applyBorder="1"/>
    <xf numFmtId="0" fontId="74" fillId="16" borderId="72" xfId="10" applyFont="1" applyFill="1" applyBorder="1"/>
    <xf numFmtId="0" fontId="74" fillId="16" borderId="72" xfId="10" applyFont="1" applyFill="1" applyBorder="1" applyAlignment="1">
      <alignment horizontal="center"/>
    </xf>
    <xf numFmtId="0" fontId="75" fillId="16" borderId="72" xfId="10" applyFont="1" applyFill="1" applyBorder="1" applyAlignment="1">
      <alignment horizontal="center"/>
    </xf>
    <xf numFmtId="0" fontId="74" fillId="16" borderId="73" xfId="10" applyFont="1" applyFill="1" applyBorder="1"/>
    <xf numFmtId="0" fontId="77" fillId="16" borderId="0" xfId="10" applyFont="1" applyFill="1"/>
    <xf numFmtId="0" fontId="77" fillId="16" borderId="0" xfId="10" applyFont="1" applyFill="1" applyAlignment="1">
      <alignment horizontal="center"/>
    </xf>
    <xf numFmtId="0" fontId="78" fillId="16" borderId="75" xfId="10" applyFont="1" applyFill="1" applyBorder="1"/>
    <xf numFmtId="0" fontId="78" fillId="16" borderId="0" xfId="10" applyFont="1" applyFill="1" applyAlignment="1">
      <alignment horizontal="right"/>
    </xf>
    <xf numFmtId="49" fontId="78" fillId="16" borderId="0" xfId="10" applyNumberFormat="1" applyFont="1" applyFill="1" applyAlignment="1">
      <alignment horizontal="left"/>
    </xf>
    <xf numFmtId="49" fontId="78" fillId="16" borderId="0" xfId="10" applyNumberFormat="1" applyFont="1" applyFill="1" applyAlignment="1">
      <alignment horizontal="center"/>
    </xf>
    <xf numFmtId="0" fontId="74" fillId="16" borderId="76" xfId="10" applyFont="1" applyFill="1" applyBorder="1"/>
    <xf numFmtId="0" fontId="74" fillId="16" borderId="77" xfId="10" applyFont="1" applyFill="1" applyBorder="1"/>
    <xf numFmtId="0" fontId="74" fillId="16" borderId="77" xfId="10" applyFont="1" applyFill="1" applyBorder="1" applyAlignment="1">
      <alignment horizontal="center"/>
    </xf>
    <xf numFmtId="0" fontId="75" fillId="16" borderId="77" xfId="10" applyFont="1" applyFill="1" applyBorder="1" applyAlignment="1">
      <alignment horizontal="center"/>
    </xf>
    <xf numFmtId="0" fontId="74" fillId="16" borderId="78" xfId="10" applyFont="1" applyFill="1" applyBorder="1"/>
    <xf numFmtId="0" fontId="74" fillId="0" borderId="0" xfId="10" applyFont="1" applyAlignment="1">
      <alignment vertical="center"/>
    </xf>
    <xf numFmtId="49" fontId="79" fillId="0" borderId="79" xfId="10" applyNumberFormat="1" applyFont="1" applyBorder="1" applyAlignment="1">
      <alignment horizontal="center" vertical="center"/>
    </xf>
    <xf numFmtId="0" fontId="79" fillId="0" borderId="80" xfId="10" applyFont="1" applyBorder="1" applyAlignment="1">
      <alignment horizontal="left" vertical="center" indent="1"/>
    </xf>
    <xf numFmtId="0" fontId="79" fillId="0" borderId="80" xfId="10" applyFont="1" applyBorder="1" applyAlignment="1">
      <alignment horizontal="center" vertical="center"/>
    </xf>
    <xf numFmtId="0" fontId="79" fillId="0" borderId="81" xfId="10" applyFont="1" applyBorder="1" applyAlignment="1">
      <alignment horizontal="left" vertical="center" indent="1"/>
    </xf>
    <xf numFmtId="0" fontId="74" fillId="0" borderId="75" xfId="10" applyFont="1" applyBorder="1" applyAlignment="1">
      <alignment vertical="center"/>
    </xf>
    <xf numFmtId="49" fontId="74" fillId="16" borderId="0" xfId="10" applyNumberFormat="1" applyFont="1" applyFill="1" applyAlignment="1">
      <alignment horizontal="center" vertical="center"/>
    </xf>
    <xf numFmtId="49" fontId="80" fillId="16" borderId="82" xfId="10" applyNumberFormat="1" applyFont="1" applyFill="1" applyBorder="1" applyAlignment="1">
      <alignment horizontal="left" vertical="center" indent="1"/>
    </xf>
    <xf numFmtId="0" fontId="81" fillId="16" borderId="82" xfId="10" applyFont="1" applyFill="1" applyBorder="1" applyAlignment="1">
      <alignment horizontal="center" vertical="center"/>
    </xf>
    <xf numFmtId="1" fontId="74" fillId="16" borderId="82" xfId="10" applyNumberFormat="1" applyFont="1" applyFill="1" applyBorder="1" applyAlignment="1">
      <alignment horizontal="center" vertical="center"/>
    </xf>
    <xf numFmtId="1" fontId="75" fillId="16" borderId="82" xfId="10" applyNumberFormat="1" applyFont="1" applyFill="1" applyBorder="1" applyAlignment="1">
      <alignment horizontal="center" vertical="center"/>
    </xf>
    <xf numFmtId="172" fontId="82" fillId="16" borderId="83" xfId="10" applyNumberFormat="1" applyFont="1" applyFill="1" applyBorder="1" applyAlignment="1">
      <alignment horizontal="center" vertical="center"/>
    </xf>
    <xf numFmtId="49" fontId="83" fillId="0" borderId="0" xfId="10" applyNumberFormat="1" applyFont="1" applyAlignment="1">
      <alignment horizontal="left" vertical="center" indent="1"/>
    </xf>
    <xf numFmtId="0" fontId="74" fillId="0" borderId="75" xfId="10" applyFont="1" applyBorder="1" applyAlignment="1">
      <alignment vertical="center" wrapText="1"/>
    </xf>
    <xf numFmtId="49" fontId="84" fillId="0" borderId="84" xfId="10" applyNumberFormat="1" applyFont="1" applyBorder="1" applyAlignment="1">
      <alignment horizontal="center" vertical="center" wrapText="1"/>
    </xf>
    <xf numFmtId="49" fontId="85" fillId="0" borderId="85" xfId="10" applyNumberFormat="1" applyFont="1" applyBorder="1" applyAlignment="1">
      <alignment horizontal="left" vertical="center" wrapText="1" indent="1"/>
    </xf>
    <xf numFmtId="0" fontId="84" fillId="0" borderId="86" xfId="10" applyFont="1" applyBorder="1" applyAlignment="1">
      <alignment horizontal="center" vertical="center"/>
    </xf>
    <xf numFmtId="0" fontId="85" fillId="0" borderId="86" xfId="10" applyFont="1" applyBorder="1" applyAlignment="1">
      <alignment horizontal="center" vertical="center" wrapText="1"/>
    </xf>
    <xf numFmtId="1" fontId="84" fillId="8" borderId="86" xfId="10" applyNumberFormat="1" applyFont="1" applyFill="1" applyBorder="1" applyAlignment="1" applyProtection="1">
      <alignment horizontal="center" vertical="center" wrapText="1"/>
      <protection locked="0"/>
    </xf>
    <xf numFmtId="1" fontId="79" fillId="0" borderId="86" xfId="10" applyNumberFormat="1" applyFont="1" applyBorder="1" applyAlignment="1">
      <alignment horizontal="center" vertical="center" wrapText="1"/>
    </xf>
    <xf numFmtId="0" fontId="84" fillId="0" borderId="83" xfId="10" applyFont="1" applyBorder="1" applyAlignment="1">
      <alignment horizontal="center" vertical="center" wrapText="1"/>
    </xf>
    <xf numFmtId="0" fontId="74" fillId="0" borderId="0" xfId="10" applyFont="1" applyAlignment="1">
      <alignment vertical="center" wrapText="1"/>
    </xf>
    <xf numFmtId="49" fontId="74" fillId="0" borderId="85" xfId="10" applyNumberFormat="1" applyFont="1" applyBorder="1" applyAlignment="1">
      <alignment horizontal="left" vertical="center" wrapText="1" indent="1"/>
    </xf>
    <xf numFmtId="0" fontId="86" fillId="0" borderId="86" xfId="10" applyFont="1" applyBorder="1" applyAlignment="1">
      <alignment horizontal="center" vertical="center"/>
    </xf>
    <xf numFmtId="0" fontId="74" fillId="0" borderId="85" xfId="10" applyFont="1" applyBorder="1" applyAlignment="1">
      <alignment horizontal="center" vertical="center"/>
    </xf>
    <xf numFmtId="49" fontId="84" fillId="0" borderId="85" xfId="10" applyNumberFormat="1" applyFont="1" applyBorder="1" applyAlignment="1">
      <alignment horizontal="left" vertical="center" wrapText="1" indent="1"/>
    </xf>
    <xf numFmtId="0" fontId="85" fillId="0" borderId="86" xfId="10" applyFont="1" applyBorder="1" applyAlignment="1">
      <alignment horizontal="center" vertical="center"/>
    </xf>
    <xf numFmtId="0" fontId="84" fillId="0" borderId="83" xfId="10" applyFont="1" applyBorder="1" applyAlignment="1">
      <alignment horizontal="center" vertical="center"/>
    </xf>
    <xf numFmtId="49" fontId="84" fillId="0" borderId="85" xfId="10" applyNumberFormat="1" applyFont="1" applyBorder="1" applyAlignment="1">
      <alignment horizontal="left" vertical="center" indent="1"/>
    </xf>
    <xf numFmtId="1" fontId="84" fillId="8" borderId="86" xfId="10" applyNumberFormat="1" applyFont="1" applyFill="1" applyBorder="1" applyAlignment="1" applyProtection="1">
      <alignment horizontal="center" vertical="center"/>
      <protection locked="0"/>
    </xf>
    <xf numFmtId="1" fontId="79" fillId="0" borderId="86" xfId="10" applyNumberFormat="1" applyFont="1" applyBorder="1" applyAlignment="1">
      <alignment horizontal="center" vertical="center"/>
    </xf>
    <xf numFmtId="1" fontId="84" fillId="0" borderId="86" xfId="10" applyNumberFormat="1" applyFont="1" applyBorder="1" applyAlignment="1">
      <alignment horizontal="center" vertical="center"/>
    </xf>
    <xf numFmtId="0" fontId="77" fillId="0" borderId="86" xfId="10" applyFont="1" applyBorder="1" applyAlignment="1">
      <alignment horizontal="center" vertical="center"/>
    </xf>
    <xf numFmtId="1" fontId="77" fillId="0" borderId="86" xfId="10" applyNumberFormat="1" applyFont="1" applyBorder="1" applyAlignment="1">
      <alignment horizontal="center" vertical="center"/>
    </xf>
    <xf numFmtId="1" fontId="77" fillId="8" borderId="86" xfId="10" applyNumberFormat="1" applyFont="1" applyFill="1" applyBorder="1" applyAlignment="1" applyProtection="1">
      <alignment horizontal="center" vertical="center"/>
      <protection locked="0"/>
    </xf>
    <xf numFmtId="1" fontId="78" fillId="0" borderId="86" xfId="10" applyNumberFormat="1" applyFont="1" applyBorder="1" applyAlignment="1">
      <alignment horizontal="center" vertical="center"/>
    </xf>
    <xf numFmtId="49" fontId="74" fillId="17" borderId="85" xfId="10" applyNumberFormat="1" applyFont="1" applyFill="1" applyBorder="1" applyAlignment="1">
      <alignment horizontal="left" vertical="center" wrapText="1" indent="1"/>
    </xf>
    <xf numFmtId="0" fontId="74" fillId="0" borderId="86" xfId="10" applyFont="1" applyBorder="1" applyAlignment="1">
      <alignment horizontal="center" vertical="center"/>
    </xf>
    <xf numFmtId="1" fontId="74" fillId="8" borderId="86" xfId="10" applyNumberFormat="1" applyFont="1" applyFill="1" applyBorder="1" applyAlignment="1" applyProtection="1">
      <alignment horizontal="center" vertical="center"/>
      <protection locked="0"/>
    </xf>
    <xf numFmtId="1" fontId="75" fillId="0" borderId="86" xfId="10" applyNumberFormat="1" applyFont="1" applyBorder="1" applyAlignment="1">
      <alignment horizontal="center" vertical="center"/>
    </xf>
    <xf numFmtId="0" fontId="77" fillId="0" borderId="86" xfId="10" applyFont="1" applyBorder="1" applyAlignment="1">
      <alignment horizontal="center" vertical="center" wrapText="1"/>
    </xf>
    <xf numFmtId="1" fontId="74" fillId="0" borderId="86" xfId="10" applyNumberFormat="1" applyFont="1" applyBorder="1" applyAlignment="1">
      <alignment horizontal="center" vertical="center"/>
    </xf>
    <xf numFmtId="0" fontId="84" fillId="0" borderId="85" xfId="10" applyFont="1" applyBorder="1" applyAlignment="1">
      <alignment horizontal="center" vertical="center"/>
    </xf>
    <xf numFmtId="0" fontId="74" fillId="16" borderId="87" xfId="10" applyFont="1" applyFill="1" applyBorder="1" applyAlignment="1">
      <alignment vertical="center"/>
    </xf>
    <xf numFmtId="49" fontId="90" fillId="16" borderId="82" xfId="10" applyNumberFormat="1" applyFont="1" applyFill="1" applyBorder="1" applyAlignment="1">
      <alignment horizontal="left" vertical="center" indent="1"/>
    </xf>
    <xf numFmtId="172" fontId="74" fillId="16" borderId="83" xfId="10" applyNumberFormat="1" applyFont="1" applyFill="1" applyBorder="1" applyAlignment="1">
      <alignment horizontal="left" vertical="center" indent="1"/>
    </xf>
    <xf numFmtId="0" fontId="84" fillId="16" borderId="87" xfId="10" applyFont="1" applyFill="1" applyBorder="1" applyAlignment="1">
      <alignment vertical="center"/>
    </xf>
    <xf numFmtId="0" fontId="85" fillId="16" borderId="82" xfId="10" applyFont="1" applyFill="1" applyBorder="1" applyAlignment="1">
      <alignment horizontal="center" vertical="center"/>
    </xf>
    <xf numFmtId="1" fontId="84" fillId="16" borderId="82" xfId="10" applyNumberFormat="1" applyFont="1" applyFill="1" applyBorder="1" applyAlignment="1">
      <alignment horizontal="center" vertical="center"/>
    </xf>
    <xf numFmtId="1" fontId="79" fillId="16" borderId="82" xfId="10" applyNumberFormat="1" applyFont="1" applyFill="1" applyBorder="1" applyAlignment="1">
      <alignment horizontal="center" vertical="center"/>
    </xf>
    <xf numFmtId="172" fontId="84" fillId="16" borderId="83" xfId="10" applyNumberFormat="1" applyFont="1" applyFill="1" applyBorder="1" applyAlignment="1">
      <alignment horizontal="left" vertical="center" indent="1"/>
    </xf>
    <xf numFmtId="49" fontId="84" fillId="0" borderId="84" xfId="10" applyNumberFormat="1" applyFont="1" applyBorder="1" applyAlignment="1">
      <alignment horizontal="center" vertical="center"/>
    </xf>
    <xf numFmtId="0" fontId="85" fillId="0" borderId="85" xfId="10" applyFont="1" applyBorder="1" applyAlignment="1">
      <alignment horizontal="left" vertical="center" indent="1"/>
    </xf>
    <xf numFmtId="0" fontId="85" fillId="0" borderId="85" xfId="10" applyFont="1" applyBorder="1" applyAlignment="1">
      <alignment horizontal="center" vertical="center"/>
    </xf>
    <xf numFmtId="1" fontId="84" fillId="8" borderId="85" xfId="10" applyNumberFormat="1" applyFont="1" applyFill="1" applyBorder="1" applyAlignment="1" applyProtection="1">
      <alignment horizontal="center" vertical="center"/>
      <protection locked="0"/>
    </xf>
    <xf numFmtId="0" fontId="84" fillId="0" borderId="83" xfId="10" applyFont="1" applyBorder="1" applyAlignment="1">
      <alignment horizontal="left" vertical="center" indent="1"/>
    </xf>
    <xf numFmtId="1" fontId="79" fillId="0" borderId="85" xfId="10" applyNumberFormat="1" applyFont="1" applyBorder="1" applyAlignment="1">
      <alignment horizontal="center" vertical="center"/>
    </xf>
    <xf numFmtId="0" fontId="85" fillId="0" borderId="88" xfId="10" applyFont="1" applyBorder="1" applyAlignment="1">
      <alignment horizontal="left" vertical="center" indent="1"/>
    </xf>
    <xf numFmtId="1" fontId="85" fillId="8" borderId="85" xfId="10" applyNumberFormat="1" applyFont="1" applyFill="1" applyBorder="1" applyAlignment="1" applyProtection="1">
      <alignment horizontal="center" vertical="center"/>
      <protection locked="0"/>
    </xf>
    <xf numFmtId="1" fontId="76" fillId="0" borderId="85" xfId="10" applyNumberFormat="1" applyFont="1" applyBorder="1" applyAlignment="1">
      <alignment horizontal="center" vertical="center"/>
    </xf>
    <xf numFmtId="49" fontId="84" fillId="0" borderId="89" xfId="10" applyNumberFormat="1" applyFont="1" applyBorder="1" applyAlignment="1">
      <alignment horizontal="center" vertical="center"/>
    </xf>
    <xf numFmtId="0" fontId="85" fillId="0" borderId="90" xfId="10" applyFont="1" applyBorder="1" applyAlignment="1">
      <alignment horizontal="left" vertical="center" wrapText="1" indent="1"/>
    </xf>
    <xf numFmtId="0" fontId="85" fillId="0" borderId="90" xfId="10" applyFont="1" applyBorder="1" applyAlignment="1">
      <alignment horizontal="center" vertical="center"/>
    </xf>
    <xf numFmtId="0" fontId="85" fillId="0" borderId="91" xfId="10" applyFont="1" applyBorder="1" applyAlignment="1">
      <alignment horizontal="center" vertical="center"/>
    </xf>
    <xf numFmtId="1" fontId="84" fillId="8" borderId="90" xfId="10" applyNumberFormat="1" applyFont="1" applyFill="1" applyBorder="1" applyAlignment="1" applyProtection="1">
      <alignment horizontal="center" vertical="center"/>
      <protection locked="0"/>
    </xf>
    <xf numFmtId="1" fontId="79" fillId="0" borderId="90" xfId="10" applyNumberFormat="1" applyFont="1" applyBorder="1" applyAlignment="1">
      <alignment horizontal="center" vertical="center" wrapText="1"/>
    </xf>
    <xf numFmtId="0" fontId="84" fillId="0" borderId="92" xfId="10" applyFont="1" applyBorder="1" applyAlignment="1">
      <alignment horizontal="left" vertical="center" indent="1"/>
    </xf>
    <xf numFmtId="0" fontId="84" fillId="0" borderId="0" xfId="10" applyFont="1"/>
    <xf numFmtId="0" fontId="84" fillId="0" borderId="0" xfId="10" applyFont="1" applyAlignment="1">
      <alignment horizontal="left" vertical="center" indent="1"/>
    </xf>
    <xf numFmtId="0" fontId="84" fillId="0" borderId="0" xfId="10" applyFont="1" applyAlignment="1">
      <alignment horizontal="center"/>
    </xf>
    <xf numFmtId="0" fontId="79" fillId="0" borderId="0" xfId="10" applyFont="1" applyAlignment="1">
      <alignment horizontal="center"/>
    </xf>
    <xf numFmtId="0" fontId="91" fillId="0" borderId="0" xfId="10" applyFont="1"/>
    <xf numFmtId="0" fontId="91" fillId="0" borderId="93" xfId="10" applyFont="1" applyBorder="1" applyAlignment="1">
      <alignment horizontal="center" vertical="center"/>
    </xf>
    <xf numFmtId="0" fontId="80" fillId="0" borderId="94" xfId="10" applyFont="1" applyBorder="1" applyAlignment="1">
      <alignment vertical="center"/>
    </xf>
    <xf numFmtId="0" fontId="92" fillId="0" borderId="94" xfId="10" applyFont="1" applyBorder="1" applyAlignment="1">
      <alignment vertical="center"/>
    </xf>
    <xf numFmtId="0" fontId="92" fillId="0" borderId="94" xfId="10" applyFont="1" applyBorder="1" applyAlignment="1">
      <alignment horizontal="center" vertical="center"/>
    </xf>
    <xf numFmtId="172" fontId="92" fillId="0" borderId="94" xfId="10" applyNumberFormat="1" applyFont="1" applyBorder="1" applyAlignment="1">
      <alignment horizontal="center" vertical="center"/>
    </xf>
    <xf numFmtId="172" fontId="92" fillId="0" borderId="95" xfId="10" applyNumberFormat="1" applyFont="1" applyBorder="1" applyAlignment="1">
      <alignment horizontal="right" vertical="center"/>
    </xf>
    <xf numFmtId="0" fontId="74" fillId="0" borderId="0" xfId="10" applyFont="1" applyAlignment="1">
      <alignment horizontal="left" vertical="center" indent="1"/>
    </xf>
    <xf numFmtId="0" fontId="74" fillId="0" borderId="0" xfId="10" applyFont="1" applyAlignment="1">
      <alignment horizontal="center" vertical="center"/>
    </xf>
    <xf numFmtId="49" fontId="80" fillId="16" borderId="85" xfId="10" applyNumberFormat="1" applyFont="1" applyFill="1" applyBorder="1" applyAlignment="1">
      <alignment horizontal="left" vertical="center" indent="1"/>
    </xf>
    <xf numFmtId="0" fontId="77" fillId="16" borderId="86" xfId="10" applyFont="1" applyFill="1" applyBorder="1" applyAlignment="1">
      <alignment horizontal="center" vertical="center"/>
    </xf>
    <xf numFmtId="0" fontId="77" fillId="16" borderId="86" xfId="10" applyFont="1" applyFill="1" applyBorder="1" applyAlignment="1">
      <alignment horizontal="center" vertical="center" wrapText="1"/>
    </xf>
    <xf numFmtId="0" fontId="82" fillId="0" borderId="83" xfId="10" applyFont="1" applyBorder="1" applyAlignment="1">
      <alignment horizontal="center" vertical="center" wrapText="1"/>
    </xf>
    <xf numFmtId="49" fontId="84" fillId="7" borderId="85" xfId="10" applyNumberFormat="1" applyFont="1" applyFill="1" applyBorder="1" applyAlignment="1">
      <alignment horizontal="left" vertical="center" wrapText="1" indent="1"/>
    </xf>
    <xf numFmtId="0" fontId="82" fillId="0" borderId="83" xfId="10" applyFont="1" applyBorder="1" applyAlignment="1">
      <alignment horizontal="center" vertical="center"/>
    </xf>
    <xf numFmtId="0" fontId="85" fillId="18" borderId="85" xfId="10" applyFont="1" applyFill="1" applyBorder="1" applyAlignment="1">
      <alignment horizontal="left" vertical="center" indent="1"/>
    </xf>
    <xf numFmtId="0" fontId="85" fillId="18" borderId="88" xfId="10" applyFont="1" applyFill="1" applyBorder="1" applyAlignment="1">
      <alignment horizontal="left" vertical="center" indent="1"/>
    </xf>
    <xf numFmtId="0" fontId="94" fillId="0" borderId="0" xfId="10" applyFont="1" applyAlignment="1">
      <alignment horizontal="center"/>
    </xf>
    <xf numFmtId="0" fontId="43" fillId="0" borderId="0" xfId="10" applyAlignment="1">
      <alignment horizontal="centerContinuous"/>
    </xf>
    <xf numFmtId="0" fontId="43" fillId="0" borderId="0" xfId="10" applyAlignment="1">
      <alignment horizontal="centerContinuous" wrapText="1"/>
    </xf>
    <xf numFmtId="0" fontId="43" fillId="0" borderId="0" xfId="10" applyAlignment="1">
      <alignment horizontal="center"/>
    </xf>
    <xf numFmtId="0" fontId="43" fillId="20" borderId="50" xfId="10" applyFill="1" applyBorder="1"/>
    <xf numFmtId="0" fontId="42" fillId="20" borderId="50" xfId="10" applyFont="1" applyFill="1" applyBorder="1" applyAlignment="1">
      <alignment wrapText="1"/>
    </xf>
    <xf numFmtId="0" fontId="43" fillId="20" borderId="50" xfId="10" applyFill="1" applyBorder="1" applyAlignment="1">
      <alignment horizontal="center"/>
    </xf>
    <xf numFmtId="0" fontId="95" fillId="0" borderId="0" xfId="10" applyFont="1"/>
    <xf numFmtId="0" fontId="95" fillId="0" borderId="0" xfId="10" applyFont="1" applyAlignment="1">
      <alignment wrapText="1"/>
    </xf>
    <xf numFmtId="0" fontId="43" fillId="0" borderId="0" xfId="10" applyAlignment="1">
      <alignment wrapText="1"/>
    </xf>
    <xf numFmtId="171" fontId="43" fillId="0" borderId="0" xfId="10" applyNumberFormat="1" applyAlignment="1">
      <alignment horizontal="center"/>
    </xf>
    <xf numFmtId="171" fontId="43" fillId="0" borderId="0" xfId="10" applyNumberFormat="1" applyAlignment="1">
      <alignment horizontal="right"/>
    </xf>
    <xf numFmtId="0" fontId="43" fillId="0" borderId="55" xfId="10" applyBorder="1"/>
    <xf numFmtId="0" fontId="96" fillId="0" borderId="96" xfId="10" applyFont="1" applyBorder="1" applyAlignment="1">
      <alignment wrapText="1"/>
    </xf>
    <xf numFmtId="0" fontId="43" fillId="0" borderId="96" xfId="10" applyBorder="1"/>
    <xf numFmtId="0" fontId="43" fillId="0" borderId="96" xfId="10" applyBorder="1" applyAlignment="1">
      <alignment horizontal="center"/>
    </xf>
    <xf numFmtId="171" fontId="96" fillId="0" borderId="96" xfId="10" applyNumberFormat="1" applyFont="1" applyBorder="1" applyAlignment="1">
      <alignment horizontal="center"/>
    </xf>
    <xf numFmtId="171" fontId="96" fillId="0" borderId="0" xfId="10" applyNumberFormat="1" applyFont="1" applyAlignment="1">
      <alignment horizontal="right"/>
    </xf>
    <xf numFmtId="0" fontId="96" fillId="0" borderId="0" xfId="10" applyFont="1" applyAlignment="1">
      <alignment wrapText="1"/>
    </xf>
    <xf numFmtId="171" fontId="96" fillId="0" borderId="0" xfId="10" applyNumberFormat="1" applyFont="1" applyAlignment="1">
      <alignment horizontal="center"/>
    </xf>
    <xf numFmtId="0" fontId="96" fillId="0" borderId="55" xfId="10" applyFont="1" applyBorder="1" applyAlignment="1">
      <alignment wrapText="1"/>
    </xf>
    <xf numFmtId="0" fontId="43" fillId="0" borderId="55" xfId="10" applyBorder="1" applyAlignment="1">
      <alignment horizontal="center"/>
    </xf>
    <xf numFmtId="171" fontId="96" fillId="0" borderId="55" xfId="10" applyNumberFormat="1" applyFont="1" applyBorder="1" applyAlignment="1">
      <alignment horizontal="center"/>
    </xf>
    <xf numFmtId="0" fontId="96" fillId="0" borderId="50" xfId="10" applyFont="1" applyBorder="1" applyAlignment="1">
      <alignment wrapText="1"/>
    </xf>
    <xf numFmtId="0" fontId="43" fillId="0" borderId="50" xfId="10" applyBorder="1"/>
    <xf numFmtId="0" fontId="43" fillId="0" borderId="50" xfId="10" applyBorder="1" applyAlignment="1">
      <alignment horizontal="center"/>
    </xf>
    <xf numFmtId="0" fontId="43" fillId="0" borderId="0" xfId="10" applyAlignment="1">
      <alignment horizontal="right"/>
    </xf>
    <xf numFmtId="0" fontId="96" fillId="0" borderId="49" xfId="10" applyFont="1" applyBorder="1" applyAlignment="1">
      <alignment wrapText="1"/>
    </xf>
    <xf numFmtId="0" fontId="43" fillId="0" borderId="49" xfId="10" applyBorder="1"/>
    <xf numFmtId="0" fontId="43" fillId="0" borderId="49" xfId="10" applyBorder="1" applyAlignment="1">
      <alignment horizontal="center"/>
    </xf>
    <xf numFmtId="171" fontId="96" fillId="0" borderId="49" xfId="10" applyNumberFormat="1" applyFont="1" applyBorder="1" applyAlignment="1">
      <alignment horizontal="center"/>
    </xf>
    <xf numFmtId="0" fontId="43" fillId="0" borderId="38" xfId="10" applyBorder="1"/>
    <xf numFmtId="0" fontId="97" fillId="0" borderId="38" xfId="10" applyFont="1" applyBorder="1" applyAlignment="1">
      <alignment wrapText="1"/>
    </xf>
    <xf numFmtId="0" fontId="43" fillId="0" borderId="38" xfId="10" applyBorder="1" applyAlignment="1">
      <alignment horizontal="center"/>
    </xf>
    <xf numFmtId="0" fontId="43" fillId="21" borderId="38" xfId="10" applyFill="1" applyBorder="1"/>
    <xf numFmtId="0" fontId="42" fillId="21" borderId="38" xfId="10" applyFont="1" applyFill="1" applyBorder="1" applyAlignment="1">
      <alignment wrapText="1"/>
    </xf>
    <xf numFmtId="0" fontId="95" fillId="21" borderId="38" xfId="10" applyFont="1" applyFill="1" applyBorder="1"/>
    <xf numFmtId="0" fontId="95" fillId="21" borderId="38" xfId="10" applyFont="1" applyFill="1" applyBorder="1" applyAlignment="1">
      <alignment wrapText="1"/>
    </xf>
    <xf numFmtId="0" fontId="95" fillId="21" borderId="38" xfId="10" applyFont="1" applyFill="1" applyBorder="1" applyAlignment="1">
      <alignment horizontal="center"/>
    </xf>
    <xf numFmtId="0" fontId="95" fillId="0" borderId="0" xfId="10" applyFont="1" applyAlignment="1">
      <alignment horizontal="center"/>
    </xf>
    <xf numFmtId="0" fontId="98" fillId="0" borderId="0" xfId="10" applyFont="1"/>
    <xf numFmtId="0" fontId="98" fillId="0" borderId="38" xfId="10" applyFont="1" applyBorder="1"/>
    <xf numFmtId="0" fontId="98" fillId="0" borderId="38" xfId="10" applyFont="1" applyBorder="1" applyAlignment="1">
      <alignment wrapText="1"/>
    </xf>
    <xf numFmtId="0" fontId="98" fillId="0" borderId="38" xfId="10" applyFont="1" applyBorder="1" applyAlignment="1">
      <alignment horizontal="center"/>
    </xf>
    <xf numFmtId="0" fontId="98" fillId="0" borderId="0" xfId="10" applyFont="1" applyAlignment="1">
      <alignment horizontal="center"/>
    </xf>
    <xf numFmtId="0" fontId="99" fillId="0" borderId="0" xfId="10" applyFont="1"/>
    <xf numFmtId="0" fontId="95" fillId="22" borderId="38" xfId="10" applyFont="1" applyFill="1" applyBorder="1"/>
    <xf numFmtId="0" fontId="96" fillId="22" borderId="38" xfId="10" applyFont="1" applyFill="1" applyBorder="1" applyAlignment="1">
      <alignment wrapText="1"/>
    </xf>
    <xf numFmtId="2" fontId="95" fillId="22" borderId="38" xfId="10" applyNumberFormat="1" applyFont="1" applyFill="1" applyBorder="1" applyAlignment="1">
      <alignment horizontal="center" vertical="center" wrapText="1"/>
    </xf>
    <xf numFmtId="2" fontId="95" fillId="0" borderId="0" xfId="10" applyNumberFormat="1" applyFont="1" applyAlignment="1">
      <alignment horizontal="center" vertical="center" wrapText="1"/>
    </xf>
    <xf numFmtId="49" fontId="100" fillId="0" borderId="38" xfId="10" applyNumberFormat="1" applyFont="1" applyBorder="1" applyAlignment="1">
      <alignment horizontal="center" vertical="center"/>
    </xf>
    <xf numFmtId="0" fontId="100" fillId="0" borderId="38" xfId="10" applyFont="1" applyBorder="1" applyAlignment="1">
      <alignment vertical="center" wrapText="1"/>
    </xf>
    <xf numFmtId="0" fontId="100" fillId="0" borderId="38" xfId="10" applyFont="1" applyBorder="1" applyAlignment="1">
      <alignment vertical="center"/>
    </xf>
    <xf numFmtId="2" fontId="100" fillId="0" borderId="38" xfId="10" applyNumberFormat="1" applyFont="1" applyBorder="1" applyAlignment="1">
      <alignment horizontal="center" vertical="center" wrapText="1"/>
    </xf>
    <xf numFmtId="4" fontId="100" fillId="8" borderId="38" xfId="10" applyNumberFormat="1" applyFont="1" applyFill="1" applyBorder="1" applyAlignment="1" applyProtection="1">
      <alignment horizontal="center" vertical="center" wrapText="1"/>
      <protection locked="0"/>
    </xf>
    <xf numFmtId="4" fontId="100" fillId="0" borderId="38" xfId="10" applyNumberFormat="1" applyFont="1" applyBorder="1" applyAlignment="1">
      <alignment horizontal="center" vertical="center"/>
    </xf>
    <xf numFmtId="4" fontId="100" fillId="8" borderId="38" xfId="10" applyNumberFormat="1" applyFont="1" applyFill="1" applyBorder="1" applyAlignment="1" applyProtection="1">
      <alignment horizontal="center" vertical="center"/>
      <protection locked="0"/>
    </xf>
    <xf numFmtId="4" fontId="100" fillId="0" borderId="0" xfId="10" applyNumberFormat="1" applyFont="1" applyAlignment="1">
      <alignment horizontal="right" vertical="center" wrapText="1"/>
    </xf>
    <xf numFmtId="2" fontId="100" fillId="0" borderId="0" xfId="10" applyNumberFormat="1" applyFont="1"/>
    <xf numFmtId="0" fontId="100" fillId="0" borderId="38" xfId="11" applyFont="1" applyBorder="1"/>
    <xf numFmtId="0" fontId="100" fillId="0" borderId="38" xfId="10" applyFont="1" applyBorder="1"/>
    <xf numFmtId="0" fontId="100" fillId="0" borderId="38" xfId="10" applyFont="1" applyBorder="1" applyAlignment="1">
      <alignment horizontal="center" vertical="center"/>
    </xf>
    <xf numFmtId="0" fontId="60" fillId="0" borderId="38" xfId="10" applyFont="1" applyBorder="1" applyAlignment="1">
      <alignment vertical="center" wrapText="1"/>
    </xf>
    <xf numFmtId="4" fontId="100" fillId="0" borderId="38" xfId="10" applyNumberFormat="1" applyFont="1" applyBorder="1" applyAlignment="1" applyProtection="1">
      <alignment horizontal="center" vertical="center"/>
      <protection locked="0"/>
    </xf>
    <xf numFmtId="4" fontId="60" fillId="0" borderId="38" xfId="10" applyNumberFormat="1" applyFont="1" applyBorder="1" applyAlignment="1">
      <alignment horizontal="center" vertical="center"/>
    </xf>
    <xf numFmtId="4" fontId="60" fillId="0" borderId="0" xfId="10" applyNumberFormat="1" applyFont="1"/>
    <xf numFmtId="2" fontId="95" fillId="22" borderId="38" xfId="10" applyNumberFormat="1" applyFont="1" applyFill="1" applyBorder="1" applyAlignment="1" applyProtection="1">
      <alignment horizontal="center" vertical="center" wrapText="1"/>
      <protection locked="0"/>
    </xf>
    <xf numFmtId="4" fontId="101" fillId="0" borderId="38" xfId="10" quotePrefix="1" applyNumberFormat="1" applyFont="1" applyBorder="1" applyAlignment="1">
      <alignment horizontal="center" vertical="center"/>
    </xf>
    <xf numFmtId="4" fontId="100" fillId="0" borderId="38" xfId="10" quotePrefix="1" applyNumberFormat="1" applyFont="1" applyBorder="1" applyAlignment="1" applyProtection="1">
      <alignment horizontal="center" vertical="center"/>
      <protection locked="0"/>
    </xf>
    <xf numFmtId="4" fontId="100" fillId="0" borderId="38" xfId="10" quotePrefix="1" applyNumberFormat="1" applyFont="1" applyBorder="1" applyAlignment="1">
      <alignment horizontal="center" vertical="center"/>
    </xf>
    <xf numFmtId="0" fontId="100" fillId="23" borderId="97" xfId="10" applyFont="1" applyFill="1" applyBorder="1" applyAlignment="1">
      <alignment horizontal="center" vertical="center"/>
    </xf>
    <xf numFmtId="0" fontId="60" fillId="23" borderId="97" xfId="10" applyFont="1" applyFill="1" applyBorder="1" applyAlignment="1">
      <alignment vertical="center" wrapText="1"/>
    </xf>
    <xf numFmtId="0" fontId="100" fillId="23" borderId="97" xfId="10" applyFont="1" applyFill="1" applyBorder="1" applyAlignment="1">
      <alignment vertical="center"/>
    </xf>
    <xf numFmtId="2" fontId="100" fillId="23" borderId="97" xfId="10" applyNumberFormat="1" applyFont="1" applyFill="1" applyBorder="1" applyAlignment="1">
      <alignment horizontal="center" vertical="center" wrapText="1"/>
    </xf>
    <xf numFmtId="4" fontId="100" fillId="23" borderId="97" xfId="10" applyNumberFormat="1" applyFont="1" applyFill="1" applyBorder="1" applyAlignment="1" applyProtection="1">
      <alignment horizontal="center" vertical="center" wrapText="1"/>
      <protection locked="0"/>
    </xf>
    <xf numFmtId="4" fontId="100" fillId="23" borderId="97" xfId="10" applyNumberFormat="1" applyFont="1" applyFill="1" applyBorder="1" applyAlignment="1">
      <alignment horizontal="center" vertical="center" wrapText="1"/>
    </xf>
    <xf numFmtId="4" fontId="100" fillId="0" borderId="0" xfId="10" applyNumberFormat="1" applyFont="1" applyAlignment="1">
      <alignment horizontal="center" vertical="center" wrapText="1"/>
    </xf>
    <xf numFmtId="49" fontId="100" fillId="0" borderId="97" xfId="10" applyNumberFormat="1" applyFont="1" applyBorder="1" applyAlignment="1">
      <alignment horizontal="center" vertical="center"/>
    </xf>
    <xf numFmtId="0" fontId="100" fillId="0" borderId="97" xfId="10" applyFont="1" applyBorder="1" applyAlignment="1">
      <alignment vertical="center" wrapText="1"/>
    </xf>
    <xf numFmtId="0" fontId="100" fillId="0" borderId="97" xfId="10" applyFont="1" applyBorder="1" applyAlignment="1">
      <alignment vertical="center"/>
    </xf>
    <xf numFmtId="0" fontId="100" fillId="0" borderId="97" xfId="10" applyFont="1" applyBorder="1" applyAlignment="1">
      <alignment horizontal="center" vertical="center"/>
    </xf>
    <xf numFmtId="4" fontId="100" fillId="8" borderId="97" xfId="10" applyNumberFormat="1" applyFont="1" applyFill="1" applyBorder="1" applyAlignment="1" applyProtection="1">
      <alignment horizontal="center" vertical="center"/>
      <protection locked="0"/>
    </xf>
    <xf numFmtId="4" fontId="100" fillId="0" borderId="0" xfId="10" applyNumberFormat="1" applyFont="1"/>
    <xf numFmtId="4" fontId="98" fillId="0" borderId="0" xfId="10" applyNumberFormat="1" applyFont="1"/>
    <xf numFmtId="4" fontId="99" fillId="0" borderId="0" xfId="10" applyNumberFormat="1" applyFont="1"/>
    <xf numFmtId="4" fontId="100" fillId="0" borderId="97" xfId="10" applyNumberFormat="1" applyFont="1" applyBorder="1" applyAlignment="1" applyProtection="1">
      <alignment horizontal="center" vertical="center"/>
      <protection locked="0"/>
    </xf>
    <xf numFmtId="4" fontId="100" fillId="0" borderId="97" xfId="10" applyNumberFormat="1" applyFont="1" applyBorder="1" applyAlignment="1">
      <alignment horizontal="center" vertical="center"/>
    </xf>
    <xf numFmtId="0" fontId="100" fillId="0" borderId="38" xfId="10" applyFont="1" applyBorder="1" applyAlignment="1">
      <alignment horizontal="right" vertical="center"/>
    </xf>
    <xf numFmtId="0" fontId="100" fillId="0" borderId="0" xfId="10" applyFont="1"/>
    <xf numFmtId="0" fontId="101" fillId="0" borderId="97" xfId="10" applyFont="1" applyBorder="1" applyAlignment="1">
      <alignment vertical="center" wrapText="1"/>
    </xf>
    <xf numFmtId="49" fontId="101" fillId="0" borderId="97" xfId="10" applyNumberFormat="1" applyFont="1" applyBorder="1" applyAlignment="1">
      <alignment horizontal="center" vertical="center"/>
    </xf>
    <xf numFmtId="0" fontId="101" fillId="0" borderId="97" xfId="10" applyFont="1" applyBorder="1" applyAlignment="1">
      <alignment vertical="center"/>
    </xf>
    <xf numFmtId="2" fontId="101" fillId="0" borderId="97" xfId="10" applyNumberFormat="1" applyFont="1" applyBorder="1" applyAlignment="1">
      <alignment horizontal="center" vertical="center" wrapText="1"/>
    </xf>
    <xf numFmtId="4" fontId="101" fillId="0" borderId="97" xfId="10" applyNumberFormat="1" applyFont="1" applyBorder="1" applyAlignment="1" applyProtection="1">
      <alignment horizontal="center" vertical="center"/>
      <protection locked="0"/>
    </xf>
    <xf numFmtId="4" fontId="101" fillId="0" borderId="38" xfId="10" applyNumberFormat="1" applyFont="1" applyBorder="1" applyAlignment="1">
      <alignment horizontal="center" vertical="center"/>
    </xf>
    <xf numFmtId="4" fontId="101" fillId="0" borderId="0" xfId="10" applyNumberFormat="1" applyFont="1" applyAlignment="1">
      <alignment horizontal="right" vertical="center" wrapText="1"/>
    </xf>
    <xf numFmtId="0" fontId="102" fillId="0" borderId="0" xfId="10" applyFont="1"/>
    <xf numFmtId="49" fontId="100" fillId="0" borderId="0" xfId="10" applyNumberFormat="1" applyFont="1" applyAlignment="1">
      <alignment horizontal="center" vertical="center"/>
    </xf>
    <xf numFmtId="0" fontId="100" fillId="0" borderId="0" xfId="10" applyFont="1" applyAlignment="1">
      <alignment vertical="center" wrapText="1"/>
    </xf>
    <xf numFmtId="0" fontId="100" fillId="0" borderId="0" xfId="10" applyFont="1" applyAlignment="1">
      <alignment vertical="center"/>
    </xf>
    <xf numFmtId="0" fontId="100" fillId="0" borderId="0" xfId="10" applyFont="1" applyAlignment="1">
      <alignment horizontal="center" vertical="center"/>
    </xf>
    <xf numFmtId="4" fontId="100" fillId="0" borderId="0" xfId="10" applyNumberFormat="1" applyFont="1" applyAlignment="1" applyProtection="1">
      <alignment horizontal="center" vertical="center"/>
      <protection locked="0"/>
    </xf>
    <xf numFmtId="49" fontId="100" fillId="22" borderId="38" xfId="10" applyNumberFormat="1" applyFont="1" applyFill="1" applyBorder="1" applyAlignment="1">
      <alignment horizontal="center" vertical="center"/>
    </xf>
    <xf numFmtId="0" fontId="60" fillId="22" borderId="38" xfId="10" applyFont="1" applyFill="1" applyBorder="1" applyAlignment="1">
      <alignment vertical="center" wrapText="1"/>
    </xf>
    <xf numFmtId="0" fontId="100" fillId="22" borderId="38" xfId="10" applyFont="1" applyFill="1" applyBorder="1" applyAlignment="1">
      <alignment vertical="center"/>
    </xf>
    <xf numFmtId="0" fontId="100" fillId="22" borderId="38" xfId="10" applyFont="1" applyFill="1" applyBorder="1" applyAlignment="1" applyProtection="1">
      <alignment horizontal="center" vertical="center"/>
      <protection locked="0"/>
    </xf>
    <xf numFmtId="0" fontId="100" fillId="22" borderId="38" xfId="10" applyFont="1" applyFill="1" applyBorder="1" applyAlignment="1">
      <alignment horizontal="center" vertical="center"/>
    </xf>
    <xf numFmtId="0" fontId="95" fillId="21" borderId="0" xfId="10" applyFont="1" applyFill="1" applyAlignment="1">
      <alignment horizontal="center"/>
    </xf>
    <xf numFmtId="4" fontId="60" fillId="0" borderId="38" xfId="10" applyNumberFormat="1" applyFont="1" applyBorder="1" applyAlignment="1" applyProtection="1">
      <alignment horizontal="center" vertical="center"/>
      <protection locked="0"/>
    </xf>
    <xf numFmtId="49" fontId="100" fillId="23" borderId="97" xfId="10" applyNumberFormat="1" applyFont="1" applyFill="1" applyBorder="1" applyAlignment="1">
      <alignment horizontal="center" vertical="center"/>
    </xf>
    <xf numFmtId="0" fontId="100" fillId="23" borderId="97" xfId="10" applyFont="1" applyFill="1" applyBorder="1" applyAlignment="1" applyProtection="1">
      <alignment horizontal="center" vertical="center"/>
      <protection locked="0"/>
    </xf>
    <xf numFmtId="0" fontId="100" fillId="0" borderId="38" xfId="12" applyFont="1" applyBorder="1" applyAlignment="1">
      <alignment horizontal="right" wrapText="1"/>
    </xf>
    <xf numFmtId="2" fontId="100" fillId="8" borderId="38" xfId="12" applyNumberFormat="1" applyFont="1" applyFill="1" applyBorder="1" applyAlignment="1" applyProtection="1">
      <alignment horizontal="center" wrapText="1"/>
      <protection locked="0"/>
    </xf>
    <xf numFmtId="4" fontId="100" fillId="0" borderId="98" xfId="10" applyNumberFormat="1" applyFont="1" applyBorder="1" applyAlignment="1" applyProtection="1">
      <alignment horizontal="center" vertical="center"/>
      <protection locked="0"/>
    </xf>
    <xf numFmtId="0" fontId="100" fillId="0" borderId="38" xfId="12" applyFont="1" applyBorder="1" applyAlignment="1">
      <alignment wrapText="1"/>
    </xf>
    <xf numFmtId="0" fontId="100" fillId="0" borderId="99" xfId="10" applyFont="1" applyBorder="1" applyAlignment="1">
      <alignment vertical="center" wrapText="1"/>
    </xf>
    <xf numFmtId="0" fontId="100" fillId="0" borderId="99" xfId="10" applyFont="1" applyBorder="1" applyAlignment="1">
      <alignment vertical="center"/>
    </xf>
    <xf numFmtId="0" fontId="100" fillId="0" borderId="99" xfId="10" applyFont="1" applyBorder="1" applyAlignment="1">
      <alignment horizontal="center" vertical="center"/>
    </xf>
    <xf numFmtId="4" fontId="100" fillId="0" borderId="99" xfId="10" applyNumberFormat="1" applyFont="1" applyBorder="1" applyAlignment="1" applyProtection="1">
      <alignment horizontal="center" vertical="center"/>
      <protection locked="0"/>
    </xf>
    <xf numFmtId="4" fontId="100" fillId="0" borderId="99" xfId="10" applyNumberFormat="1" applyFont="1" applyBorder="1" applyAlignment="1">
      <alignment horizontal="center" vertical="center"/>
    </xf>
    <xf numFmtId="0" fontId="100" fillId="0" borderId="97" xfId="10" applyFont="1" applyBorder="1"/>
    <xf numFmtId="49" fontId="100" fillId="0" borderId="100" xfId="10" applyNumberFormat="1" applyFont="1" applyBorder="1" applyAlignment="1">
      <alignment horizontal="center" vertical="center"/>
    </xf>
    <xf numFmtId="0" fontId="100" fillId="0" borderId="100" xfId="10" applyFont="1" applyBorder="1" applyAlignment="1">
      <alignment vertical="center" wrapText="1"/>
    </xf>
    <xf numFmtId="0" fontId="100" fillId="0" borderId="100" xfId="10" applyFont="1" applyBorder="1" applyAlignment="1">
      <alignment vertical="center"/>
    </xf>
    <xf numFmtId="0" fontId="100" fillId="0" borderId="100" xfId="10" applyFont="1" applyBorder="1" applyAlignment="1">
      <alignment horizontal="center" vertical="center"/>
    </xf>
    <xf numFmtId="4" fontId="100" fillId="0" borderId="100" xfId="10" applyNumberFormat="1" applyFont="1" applyBorder="1" applyAlignment="1" applyProtection="1">
      <alignment horizontal="center" vertical="center"/>
      <protection locked="0"/>
    </xf>
    <xf numFmtId="4" fontId="60" fillId="0" borderId="100" xfId="10" applyNumberFormat="1" applyFont="1" applyBorder="1" applyAlignment="1" applyProtection="1">
      <alignment horizontal="center" vertical="center"/>
      <protection locked="0"/>
    </xf>
    <xf numFmtId="49" fontId="100" fillId="23" borderId="101" xfId="10" applyNumberFormat="1" applyFont="1" applyFill="1" applyBorder="1" applyAlignment="1">
      <alignment horizontal="center" vertical="center"/>
    </xf>
    <xf numFmtId="0" fontId="60" fillId="23" borderId="101" xfId="10" applyFont="1" applyFill="1" applyBorder="1" applyAlignment="1">
      <alignment vertical="center" wrapText="1"/>
    </xf>
    <xf numFmtId="0" fontId="100" fillId="23" borderId="101" xfId="10" applyFont="1" applyFill="1" applyBorder="1" applyAlignment="1">
      <alignment vertical="center"/>
    </xf>
    <xf numFmtId="0" fontId="100" fillId="23" borderId="101" xfId="10" applyFont="1" applyFill="1" applyBorder="1" applyAlignment="1" applyProtection="1">
      <alignment horizontal="center" vertical="center"/>
      <protection locked="0"/>
    </xf>
    <xf numFmtId="0" fontId="100" fillId="23" borderId="101" xfId="10" applyFont="1" applyFill="1" applyBorder="1" applyAlignment="1">
      <alignment horizontal="center" vertical="center"/>
    </xf>
    <xf numFmtId="49" fontId="103" fillId="0" borderId="38" xfId="10" applyNumberFormat="1" applyFont="1" applyBorder="1" applyAlignment="1">
      <alignment horizontal="center" vertical="center"/>
    </xf>
    <xf numFmtId="0" fontId="97" fillId="0" borderId="38" xfId="10" applyFont="1" applyBorder="1" applyAlignment="1">
      <alignment vertical="center"/>
    </xf>
    <xf numFmtId="0" fontId="97" fillId="0" borderId="38" xfId="10" applyFont="1" applyBorder="1" applyAlignment="1">
      <alignment horizontal="center" vertical="center"/>
    </xf>
    <xf numFmtId="0" fontId="103" fillId="0" borderId="38" xfId="10" applyFont="1" applyBorder="1" applyAlignment="1">
      <alignment horizontal="center" vertical="center"/>
    </xf>
    <xf numFmtId="4" fontId="97" fillId="8" borderId="38" xfId="10" applyNumberFormat="1" applyFont="1" applyFill="1" applyBorder="1" applyAlignment="1" applyProtection="1">
      <alignment horizontal="center" vertical="center"/>
      <protection locked="0"/>
    </xf>
    <xf numFmtId="4" fontId="103" fillId="0" borderId="38" xfId="10" applyNumberFormat="1" applyFont="1" applyBorder="1" applyAlignment="1">
      <alignment horizontal="center" vertical="center"/>
    </xf>
    <xf numFmtId="4" fontId="103" fillId="0" borderId="38" xfId="10" applyNumberFormat="1" applyFont="1" applyBorder="1" applyAlignment="1" applyProtection="1">
      <alignment horizontal="center" vertical="center"/>
      <protection locked="0"/>
    </xf>
    <xf numFmtId="0" fontId="103" fillId="0" borderId="38" xfId="13" applyFont="1" applyBorder="1" applyAlignment="1">
      <alignment horizontal="right" vertical="center"/>
    </xf>
    <xf numFmtId="0" fontId="97" fillId="0" borderId="38" xfId="10" applyFont="1" applyBorder="1" applyAlignment="1">
      <alignment vertical="center" wrapText="1"/>
    </xf>
    <xf numFmtId="4" fontId="103" fillId="8" borderId="38" xfId="10" applyNumberFormat="1" applyFont="1" applyFill="1" applyBorder="1" applyAlignment="1" applyProtection="1">
      <alignment horizontal="center" vertical="center"/>
      <protection locked="0"/>
    </xf>
    <xf numFmtId="0" fontId="103" fillId="0" borderId="38" xfId="10" applyFont="1" applyBorder="1" applyAlignment="1">
      <alignment vertical="center" wrapText="1"/>
    </xf>
    <xf numFmtId="0" fontId="103" fillId="0" borderId="38" xfId="10" applyFont="1" applyBorder="1" applyAlignment="1">
      <alignment vertical="center"/>
    </xf>
    <xf numFmtId="4" fontId="105" fillId="0" borderId="38" xfId="10" applyNumberFormat="1" applyFont="1" applyBorder="1" applyAlignment="1">
      <alignment horizontal="center" vertical="center"/>
    </xf>
    <xf numFmtId="4" fontId="105" fillId="0" borderId="38" xfId="10" applyNumberFormat="1" applyFont="1" applyBorder="1" applyAlignment="1" applyProtection="1">
      <alignment horizontal="center" vertical="center"/>
      <protection locked="0"/>
    </xf>
    <xf numFmtId="0" fontId="95" fillId="0" borderId="38" xfId="10" applyFont="1" applyBorder="1" applyAlignment="1">
      <alignment horizontal="center"/>
    </xf>
    <xf numFmtId="0" fontId="106" fillId="0" borderId="38" xfId="10" applyFont="1" applyBorder="1" applyAlignment="1">
      <alignment wrapText="1"/>
    </xf>
    <xf numFmtId="1" fontId="95" fillId="0" borderId="38" xfId="10" applyNumberFormat="1" applyFont="1" applyBorder="1"/>
    <xf numFmtId="0" fontId="95" fillId="0" borderId="38" xfId="10" applyFont="1" applyBorder="1" applyAlignment="1" applyProtection="1">
      <alignment horizontal="center"/>
      <protection locked="0"/>
    </xf>
    <xf numFmtId="49" fontId="100" fillId="0" borderId="38" xfId="10" applyNumberFormat="1" applyFont="1" applyBorder="1" applyAlignment="1">
      <alignment horizontal="center" vertical="center" wrapText="1"/>
    </xf>
    <xf numFmtId="0" fontId="107" fillId="0" borderId="38" xfId="10" applyFont="1" applyBorder="1" applyAlignment="1">
      <alignment vertical="center" wrapText="1"/>
    </xf>
    <xf numFmtId="2" fontId="43" fillId="0" borderId="0" xfId="10" applyNumberFormat="1"/>
    <xf numFmtId="0" fontId="74" fillId="0" borderId="0" xfId="14" applyFont="1"/>
    <xf numFmtId="49" fontId="108" fillId="0" borderId="0" xfId="15" applyNumberFormat="1" applyFont="1" applyAlignment="1">
      <alignment vertical="center"/>
    </xf>
    <xf numFmtId="0" fontId="108" fillId="0" borderId="0" xfId="15" applyFont="1" applyAlignment="1">
      <alignment vertical="center"/>
    </xf>
    <xf numFmtId="0" fontId="43" fillId="0" borderId="0" xfId="14"/>
    <xf numFmtId="0" fontId="95" fillId="0" borderId="38" xfId="16" applyFont="1" applyBorder="1"/>
    <xf numFmtId="0" fontId="74" fillId="0" borderId="0" xfId="14" applyFont="1" applyAlignment="1">
      <alignment wrapText="1"/>
    </xf>
    <xf numFmtId="0" fontId="43" fillId="0" borderId="0" xfId="14" applyAlignment="1">
      <alignment wrapText="1"/>
    </xf>
    <xf numFmtId="0" fontId="95" fillId="0" borderId="38" xfId="16" applyFont="1" applyBorder="1" applyAlignment="1">
      <alignment wrapText="1"/>
    </xf>
    <xf numFmtId="2" fontId="95" fillId="0" borderId="0" xfId="10" applyNumberFormat="1" applyFont="1" applyAlignment="1">
      <alignment horizontal="right" wrapText="1"/>
    </xf>
    <xf numFmtId="2" fontId="95" fillId="0" borderId="0" xfId="10" applyNumberFormat="1" applyFont="1" applyAlignment="1">
      <alignment horizontal="right"/>
    </xf>
    <xf numFmtId="171" fontId="95" fillId="0" borderId="0" xfId="10" applyNumberFormat="1" applyFont="1"/>
    <xf numFmtId="171" fontId="95" fillId="0" borderId="0" xfId="10" applyNumberFormat="1" applyFont="1" applyAlignment="1">
      <alignment horizontal="center"/>
    </xf>
    <xf numFmtId="171" fontId="100" fillId="0" borderId="0" xfId="10" applyNumberFormat="1" applyFont="1"/>
    <xf numFmtId="171" fontId="109" fillId="0" borderId="0" xfId="10" applyNumberFormat="1" applyFont="1"/>
    <xf numFmtId="4" fontId="110" fillId="0" borderId="0" xfId="10" applyNumberFormat="1" applyFont="1"/>
    <xf numFmtId="4" fontId="111" fillId="0" borderId="0" xfId="10" applyNumberFormat="1" applyFont="1"/>
    <xf numFmtId="0" fontId="111" fillId="0" borderId="0" xfId="10" applyFont="1"/>
    <xf numFmtId="0" fontId="112" fillId="0" borderId="0" xfId="10" applyFont="1"/>
    <xf numFmtId="0" fontId="110" fillId="0" borderId="0" xfId="10" applyFont="1"/>
    <xf numFmtId="0" fontId="100" fillId="0" borderId="38" xfId="13" applyFont="1" applyBorder="1" applyAlignment="1">
      <alignment vertical="top" wrapText="1"/>
    </xf>
    <xf numFmtId="0" fontId="95" fillId="0" borderId="38" xfId="10" applyFont="1" applyBorder="1"/>
    <xf numFmtId="4" fontId="109" fillId="0" borderId="0" xfId="10" applyNumberFormat="1" applyFont="1"/>
    <xf numFmtId="4" fontId="113" fillId="0" borderId="0" xfId="10" applyNumberFormat="1" applyFont="1"/>
    <xf numFmtId="4" fontId="114" fillId="0" borderId="0" xfId="10" applyNumberFormat="1" applyFont="1"/>
    <xf numFmtId="0" fontId="114" fillId="0" borderId="0" xfId="10" applyFont="1"/>
    <xf numFmtId="0" fontId="113" fillId="0" borderId="0" xfId="10" applyFont="1"/>
    <xf numFmtId="49" fontId="101" fillId="0" borderId="38" xfId="10" applyNumberFormat="1" applyFont="1" applyBorder="1" applyAlignment="1">
      <alignment horizontal="center" vertical="center"/>
    </xf>
    <xf numFmtId="173" fontId="101" fillId="0" borderId="38" xfId="17" applyNumberFormat="1" applyFont="1" applyBorder="1" applyAlignment="1">
      <alignment horizontal="left" vertical="center" wrapText="1"/>
    </xf>
    <xf numFmtId="0" fontId="115" fillId="0" borderId="38" xfId="10" applyFont="1" applyBorder="1"/>
    <xf numFmtId="0" fontId="101" fillId="0" borderId="38" xfId="10" applyFont="1" applyBorder="1" applyAlignment="1">
      <alignment horizontal="center" vertical="center"/>
    </xf>
    <xf numFmtId="4" fontId="101" fillId="0" borderId="38" xfId="10" quotePrefix="1" applyNumberFormat="1" applyFont="1" applyBorder="1" applyAlignment="1" applyProtection="1">
      <alignment horizontal="center" vertical="center"/>
      <protection locked="0"/>
    </xf>
    <xf numFmtId="4" fontId="101" fillId="0" borderId="38" xfId="10" applyNumberFormat="1" applyFont="1" applyBorder="1" applyAlignment="1" applyProtection="1">
      <alignment horizontal="center" vertical="center"/>
      <protection locked="0"/>
    </xf>
    <xf numFmtId="4" fontId="101" fillId="0" borderId="0" xfId="10" applyNumberFormat="1" applyFont="1"/>
    <xf numFmtId="171" fontId="101" fillId="0" borderId="0" xfId="10" applyNumberFormat="1" applyFont="1"/>
    <xf numFmtId="4" fontId="116" fillId="0" borderId="0" xfId="10" applyNumberFormat="1" applyFont="1"/>
    <xf numFmtId="4" fontId="117" fillId="0" borderId="0" xfId="10" applyNumberFormat="1" applyFont="1"/>
    <xf numFmtId="0" fontId="117" fillId="0" borderId="0" xfId="10" applyFont="1"/>
    <xf numFmtId="0" fontId="116" fillId="0" borderId="0" xfId="10" applyFont="1"/>
    <xf numFmtId="4" fontId="73" fillId="0" borderId="0" xfId="10" applyNumberFormat="1" applyFont="1"/>
    <xf numFmtId="49" fontId="100" fillId="0" borderId="38" xfId="18" applyNumberFormat="1" applyFont="1" applyBorder="1" applyAlignment="1">
      <alignment horizontal="center" vertical="center"/>
    </xf>
    <xf numFmtId="0" fontId="100" fillId="0" borderId="38" xfId="18" applyFont="1" applyBorder="1" applyAlignment="1">
      <alignment vertical="center" wrapText="1"/>
    </xf>
    <xf numFmtId="0" fontId="100" fillId="0" borderId="38" xfId="18" applyFont="1" applyBorder="1" applyAlignment="1">
      <alignment vertical="center"/>
    </xf>
    <xf numFmtId="0" fontId="100" fillId="0" borderId="38" xfId="18" applyFont="1" applyBorder="1" applyAlignment="1">
      <alignment horizontal="center" vertical="center"/>
    </xf>
    <xf numFmtId="4" fontId="100" fillId="8" borderId="38" xfId="18" applyNumberFormat="1" applyFont="1" applyFill="1" applyBorder="1" applyAlignment="1" applyProtection="1">
      <alignment horizontal="center" vertical="center"/>
      <protection locked="0"/>
    </xf>
    <xf numFmtId="4" fontId="109" fillId="0" borderId="0" xfId="18" applyNumberFormat="1" applyFont="1"/>
    <xf numFmtId="0" fontId="109" fillId="0" borderId="0" xfId="18" applyFont="1"/>
    <xf numFmtId="4" fontId="113" fillId="0" borderId="0" xfId="18" applyNumberFormat="1" applyFont="1"/>
    <xf numFmtId="4" fontId="114" fillId="0" borderId="0" xfId="18" applyNumberFormat="1" applyFont="1"/>
    <xf numFmtId="0" fontId="114" fillId="0" borderId="0" xfId="18" applyFont="1"/>
    <xf numFmtId="0" fontId="113" fillId="0" borderId="0" xfId="18" applyFont="1"/>
    <xf numFmtId="4" fontId="100" fillId="0" borderId="0" xfId="18" applyNumberFormat="1" applyFont="1"/>
    <xf numFmtId="0" fontId="100" fillId="0" borderId="0" xfId="18" applyFont="1"/>
    <xf numFmtId="4" fontId="110" fillId="0" borderId="0" xfId="18" applyNumberFormat="1" applyFont="1"/>
    <xf numFmtId="4" fontId="111" fillId="0" borderId="0" xfId="18" applyNumberFormat="1" applyFont="1"/>
    <xf numFmtId="0" fontId="111" fillId="0" borderId="0" xfId="18" applyFont="1"/>
    <xf numFmtId="0" fontId="112" fillId="0" borderId="0" xfId="18" applyFont="1"/>
    <xf numFmtId="0" fontId="110" fillId="0" borderId="0" xfId="18" applyFont="1"/>
    <xf numFmtId="4" fontId="100" fillId="0" borderId="38" xfId="18" applyNumberFormat="1" applyFont="1" applyBorder="1" applyAlignment="1" applyProtection="1">
      <alignment horizontal="center" vertical="center"/>
      <protection locked="0"/>
    </xf>
    <xf numFmtId="4" fontId="100" fillId="0" borderId="38" xfId="18" applyNumberFormat="1" applyFont="1" applyBorder="1" applyAlignment="1">
      <alignment horizontal="center" vertical="center"/>
    </xf>
    <xf numFmtId="0" fontId="101" fillId="0" borderId="38" xfId="18" applyFont="1" applyBorder="1" applyAlignment="1">
      <alignment vertical="center" wrapText="1"/>
    </xf>
    <xf numFmtId="49" fontId="101" fillId="0" borderId="38" xfId="18" applyNumberFormat="1" applyFont="1" applyBorder="1" applyAlignment="1">
      <alignment horizontal="center" vertical="center"/>
    </xf>
    <xf numFmtId="0" fontId="101" fillId="0" borderId="38" xfId="10" applyFont="1" applyBorder="1" applyAlignment="1">
      <alignment vertical="center" wrapText="1"/>
    </xf>
    <xf numFmtId="0" fontId="101" fillId="0" borderId="38" xfId="10" applyFont="1" applyBorder="1" applyAlignment="1">
      <alignment vertical="center"/>
    </xf>
    <xf numFmtId="2" fontId="101" fillId="0" borderId="38" xfId="10" applyNumberFormat="1" applyFont="1" applyBorder="1" applyAlignment="1">
      <alignment horizontal="center" vertical="center" wrapText="1"/>
    </xf>
    <xf numFmtId="171" fontId="119" fillId="0" borderId="0" xfId="10" applyNumberFormat="1" applyFont="1"/>
    <xf numFmtId="4" fontId="120" fillId="0" borderId="0" xfId="10" applyNumberFormat="1" applyFont="1"/>
    <xf numFmtId="4" fontId="121" fillId="0" borderId="0" xfId="10" applyNumberFormat="1" applyFont="1"/>
    <xf numFmtId="0" fontId="121" fillId="0" borderId="0" xfId="10" applyFont="1"/>
    <xf numFmtId="0" fontId="122" fillId="0" borderId="0" xfId="10" applyFont="1"/>
    <xf numFmtId="0" fontId="120" fillId="0" borderId="0" xfId="10" applyFont="1"/>
    <xf numFmtId="49" fontId="100" fillId="0" borderId="37" xfId="18" applyNumberFormat="1" applyFont="1" applyBorder="1" applyAlignment="1">
      <alignment horizontal="center" vertical="center"/>
    </xf>
    <xf numFmtId="0" fontId="100" fillId="0" borderId="40" xfId="18" applyFont="1" applyBorder="1" applyAlignment="1">
      <alignment vertical="center"/>
    </xf>
    <xf numFmtId="0" fontId="100" fillId="0" borderId="38" xfId="10" applyFont="1" applyBorder="1" applyAlignment="1">
      <alignment wrapText="1"/>
    </xf>
    <xf numFmtId="49" fontId="101" fillId="0" borderId="37" xfId="18" applyNumberFormat="1" applyFont="1" applyBorder="1" applyAlignment="1">
      <alignment horizontal="center" vertical="center"/>
    </xf>
    <xf numFmtId="0" fontId="109" fillId="0" borderId="0" xfId="10" applyFont="1"/>
    <xf numFmtId="0" fontId="123" fillId="0" borderId="38" xfId="10" applyFont="1" applyBorder="1" applyAlignment="1">
      <alignment horizontal="center"/>
    </xf>
    <xf numFmtId="0" fontId="124" fillId="0" borderId="38" xfId="10" applyFont="1" applyBorder="1" applyAlignment="1">
      <alignment wrapText="1"/>
    </xf>
    <xf numFmtId="1" fontId="123" fillId="0" borderId="38" xfId="10" applyNumberFormat="1" applyFont="1" applyBorder="1"/>
    <xf numFmtId="0" fontId="123" fillId="0" borderId="38" xfId="10" applyFont="1" applyBorder="1" applyAlignment="1" applyProtection="1">
      <alignment horizontal="center"/>
      <protection locked="0"/>
    </xf>
    <xf numFmtId="0" fontId="123" fillId="0" borderId="0" xfId="10" applyFont="1" applyAlignment="1">
      <alignment horizontal="center"/>
    </xf>
    <xf numFmtId="0" fontId="125" fillId="0" borderId="0" xfId="10" applyFont="1"/>
    <xf numFmtId="0" fontId="126" fillId="0" borderId="0" xfId="10" applyFont="1"/>
    <xf numFmtId="0" fontId="43" fillId="0" borderId="0" xfId="19" applyAlignment="1">
      <alignment vertical="center"/>
    </xf>
    <xf numFmtId="0" fontId="43" fillId="0" borderId="26" xfId="19" applyBorder="1" applyAlignment="1">
      <alignment vertical="center"/>
    </xf>
    <xf numFmtId="49" fontId="43" fillId="0" borderId="27" xfId="19" applyNumberFormat="1" applyBorder="1" applyAlignment="1">
      <alignment vertical="center"/>
    </xf>
    <xf numFmtId="0" fontId="43" fillId="5" borderId="26" xfId="19" applyFill="1" applyBorder="1" applyAlignment="1">
      <alignment vertical="center"/>
    </xf>
    <xf numFmtId="49" fontId="43" fillId="5" borderId="27" xfId="19" applyNumberFormat="1" applyFill="1" applyBorder="1" applyAlignment="1">
      <alignment vertical="center"/>
    </xf>
    <xf numFmtId="0" fontId="43" fillId="0" borderId="29" xfId="19" applyBorder="1" applyAlignment="1">
      <alignment vertical="center"/>
    </xf>
    <xf numFmtId="49" fontId="43" fillId="0" borderId="0" xfId="19" applyNumberFormat="1" applyAlignment="1">
      <alignment vertical="center"/>
    </xf>
    <xf numFmtId="0" fontId="43" fillId="0" borderId="0" xfId="19" applyAlignment="1">
      <alignment horizontal="center" vertical="center"/>
    </xf>
    <xf numFmtId="0" fontId="43" fillId="0" borderId="30" xfId="19" applyBorder="1" applyAlignment="1">
      <alignment vertical="center"/>
    </xf>
    <xf numFmtId="0" fontId="43" fillId="6" borderId="31" xfId="19" applyFill="1" applyBorder="1" applyAlignment="1">
      <alignment vertical="center"/>
    </xf>
    <xf numFmtId="49" fontId="43" fillId="6" borderId="32" xfId="19" applyNumberFormat="1" applyFill="1" applyBorder="1" applyAlignment="1">
      <alignment vertical="center"/>
    </xf>
    <xf numFmtId="0" fontId="43" fillId="6" borderId="32" xfId="19" applyFill="1" applyBorder="1" applyAlignment="1">
      <alignment horizontal="center" vertical="center"/>
    </xf>
    <xf numFmtId="0" fontId="43" fillId="6" borderId="32" xfId="19" applyFill="1" applyBorder="1" applyAlignment="1">
      <alignment vertical="center"/>
    </xf>
    <xf numFmtId="0" fontId="43" fillId="6" borderId="33" xfId="19" applyFill="1" applyBorder="1" applyAlignment="1">
      <alignment vertical="center"/>
    </xf>
    <xf numFmtId="0" fontId="43" fillId="6" borderId="34" xfId="19" applyFill="1" applyBorder="1" applyAlignment="1">
      <alignment vertical="center"/>
    </xf>
    <xf numFmtId="0" fontId="43" fillId="6" borderId="35" xfId="19" applyFill="1" applyBorder="1" applyAlignment="1">
      <alignment vertical="center" wrapText="1"/>
    </xf>
    <xf numFmtId="0" fontId="43" fillId="6" borderId="32" xfId="19" applyFill="1" applyBorder="1" applyAlignment="1">
      <alignment vertical="center" wrapText="1"/>
    </xf>
    <xf numFmtId="0" fontId="43" fillId="6" borderId="51" xfId="19" applyFill="1" applyBorder="1" applyAlignment="1">
      <alignment vertical="center"/>
    </xf>
    <xf numFmtId="49" fontId="43" fillId="6" borderId="33" xfId="19" applyNumberFormat="1" applyFill="1" applyBorder="1" applyAlignment="1">
      <alignment vertical="center"/>
    </xf>
    <xf numFmtId="0" fontId="43" fillId="6" borderId="33" xfId="19" applyFill="1" applyBorder="1" applyAlignment="1">
      <alignment vertical="center" wrapText="1"/>
    </xf>
    <xf numFmtId="0" fontId="43" fillId="5" borderId="36" xfId="19" applyFill="1" applyBorder="1" applyAlignment="1">
      <alignment vertical="center"/>
    </xf>
    <xf numFmtId="49" fontId="43" fillId="5" borderId="37" xfId="19" applyNumberFormat="1" applyFill="1" applyBorder="1" applyAlignment="1">
      <alignment vertical="center"/>
    </xf>
    <xf numFmtId="49" fontId="43" fillId="5" borderId="38" xfId="19" applyNumberFormat="1" applyFill="1" applyBorder="1" applyAlignment="1">
      <alignment vertical="center"/>
    </xf>
    <xf numFmtId="0" fontId="43" fillId="5" borderId="38" xfId="19" applyFill="1" applyBorder="1" applyAlignment="1">
      <alignment horizontal="center" vertical="center"/>
    </xf>
    <xf numFmtId="166" fontId="43" fillId="5" borderId="38" xfId="19" applyNumberFormat="1" applyFill="1" applyBorder="1" applyAlignment="1">
      <alignment vertical="center"/>
    </xf>
    <xf numFmtId="4" fontId="43" fillId="5" borderId="38" xfId="19" applyNumberFormat="1" applyFill="1" applyBorder="1" applyAlignment="1">
      <alignment vertical="center"/>
    </xf>
    <xf numFmtId="4" fontId="43" fillId="5" borderId="39" xfId="19" applyNumberFormat="1" applyFill="1" applyBorder="1" applyAlignment="1">
      <alignment vertical="center"/>
    </xf>
    <xf numFmtId="4" fontId="43" fillId="5" borderId="40" xfId="19" applyNumberFormat="1" applyFill="1" applyBorder="1" applyAlignment="1">
      <alignment vertical="center"/>
    </xf>
    <xf numFmtId="4" fontId="43" fillId="5" borderId="37" xfId="19" applyNumberFormat="1" applyFill="1" applyBorder="1" applyAlignment="1">
      <alignment vertical="center"/>
    </xf>
    <xf numFmtId="0" fontId="45" fillId="7" borderId="31" xfId="19" applyFont="1" applyFill="1" applyBorder="1" applyAlignment="1">
      <alignment horizontal="center" vertical="center"/>
    </xf>
    <xf numFmtId="0" fontId="45" fillId="0" borderId="32" xfId="19" applyFont="1" applyBorder="1" applyAlignment="1">
      <alignment horizontal="center" vertical="center"/>
    </xf>
    <xf numFmtId="0" fontId="45" fillId="0" borderId="32" xfId="19" applyFont="1" applyBorder="1" applyAlignment="1">
      <alignment horizontal="left" vertical="center" wrapText="1"/>
    </xf>
    <xf numFmtId="0" fontId="45" fillId="0" borderId="38" xfId="19" applyFont="1" applyBorder="1" applyAlignment="1">
      <alignment horizontal="center" vertical="center" shrinkToFit="1"/>
    </xf>
    <xf numFmtId="166" fontId="45" fillId="0" borderId="32" xfId="19" applyNumberFormat="1" applyFont="1" applyBorder="1" applyAlignment="1">
      <alignment vertical="center" shrinkToFit="1"/>
    </xf>
    <xf numFmtId="4" fontId="45" fillId="8" borderId="32" xfId="19" applyNumberFormat="1" applyFont="1" applyFill="1" applyBorder="1" applyAlignment="1" applyProtection="1">
      <alignment vertical="center" shrinkToFit="1"/>
      <protection locked="0"/>
    </xf>
    <xf numFmtId="4" fontId="45" fillId="0" borderId="34" xfId="19" applyNumberFormat="1" applyFont="1" applyBorder="1" applyAlignment="1">
      <alignment vertical="center" shrinkToFit="1"/>
    </xf>
    <xf numFmtId="4" fontId="45" fillId="9" borderId="41" xfId="19" applyNumberFormat="1" applyFont="1" applyFill="1" applyBorder="1" applyAlignment="1" applyProtection="1">
      <alignment vertical="center" shrinkToFit="1"/>
      <protection locked="0"/>
    </xf>
    <xf numFmtId="4" fontId="45" fillId="0" borderId="42" xfId="19" applyNumberFormat="1" applyFont="1" applyBorder="1" applyAlignment="1">
      <alignment vertical="center" shrinkToFit="1"/>
    </xf>
    <xf numFmtId="4" fontId="45" fillId="9" borderId="42" xfId="19" applyNumberFormat="1" applyFont="1" applyFill="1" applyBorder="1" applyAlignment="1" applyProtection="1">
      <alignment vertical="center" shrinkToFit="1"/>
      <protection locked="0"/>
    </xf>
    <xf numFmtId="4" fontId="45" fillId="0" borderId="43" xfId="19" applyNumberFormat="1" applyFont="1" applyBorder="1" applyAlignment="1">
      <alignment vertical="center" shrinkToFit="1"/>
    </xf>
    <xf numFmtId="0" fontId="45" fillId="0" borderId="0" xfId="19" applyFont="1" applyAlignment="1">
      <alignment vertical="center"/>
    </xf>
    <xf numFmtId="0" fontId="45" fillId="0" borderId="44" xfId="19" applyFont="1" applyBorder="1" applyAlignment="1">
      <alignment horizontal="center" vertical="center" shrinkToFit="1"/>
    </xf>
    <xf numFmtId="0" fontId="45" fillId="0" borderId="38" xfId="19" applyFont="1" applyBorder="1" applyAlignment="1">
      <alignment horizontal="left" vertical="center" wrapText="1"/>
    </xf>
    <xf numFmtId="166" fontId="45" fillId="0" borderId="38" xfId="19" applyNumberFormat="1" applyFont="1" applyBorder="1" applyAlignment="1">
      <alignment vertical="center" shrinkToFit="1"/>
    </xf>
    <xf numFmtId="4" fontId="45" fillId="8" borderId="38" xfId="19" applyNumberFormat="1" applyFont="1" applyFill="1" applyBorder="1" applyAlignment="1" applyProtection="1">
      <alignment vertical="center" shrinkToFit="1"/>
      <protection locked="0"/>
    </xf>
    <xf numFmtId="0" fontId="46" fillId="0" borderId="38" xfId="19" applyFont="1" applyBorder="1" applyAlignment="1">
      <alignment vertical="center" wrapText="1"/>
    </xf>
    <xf numFmtId="49" fontId="47" fillId="0" borderId="38" xfId="19" applyNumberFormat="1" applyFont="1" applyBorder="1" applyAlignment="1">
      <alignment horizontal="center" vertical="center" wrapText="1"/>
    </xf>
    <xf numFmtId="166" fontId="45" fillId="0" borderId="35" xfId="19" applyNumberFormat="1" applyFont="1" applyBorder="1" applyAlignment="1">
      <alignment vertical="center" shrinkToFit="1"/>
    </xf>
    <xf numFmtId="166" fontId="45" fillId="0" borderId="40" xfId="19" applyNumberFormat="1" applyFont="1" applyBorder="1" applyAlignment="1">
      <alignment vertical="center" shrinkToFit="1"/>
    </xf>
    <xf numFmtId="4" fontId="45" fillId="0" borderId="39" xfId="19" applyNumberFormat="1" applyFont="1" applyBorder="1" applyAlignment="1">
      <alignment vertical="center" shrinkToFit="1"/>
    </xf>
    <xf numFmtId="0" fontId="46" fillId="0" borderId="32" xfId="19" applyFont="1" applyBorder="1" applyAlignment="1">
      <alignment vertical="center" wrapText="1"/>
    </xf>
    <xf numFmtId="0" fontId="45" fillId="0" borderId="33" xfId="19" applyFont="1" applyBorder="1" applyAlignment="1">
      <alignment horizontal="center" vertical="center"/>
    </xf>
    <xf numFmtId="0" fontId="45" fillId="7" borderId="26" xfId="19" applyFont="1" applyFill="1" applyBorder="1" applyAlignment="1">
      <alignment horizontal="center" vertical="center"/>
    </xf>
    <xf numFmtId="0" fontId="45" fillId="0" borderId="37" xfId="19" applyFont="1" applyBorder="1" applyAlignment="1">
      <alignment horizontal="center" vertical="center"/>
    </xf>
    <xf numFmtId="49" fontId="43" fillId="0" borderId="0" xfId="19" applyNumberFormat="1" applyAlignment="1">
      <alignment horizontal="left" vertical="center" wrapText="1"/>
    </xf>
    <xf numFmtId="0" fontId="52" fillId="5" borderId="36" xfId="19" applyFont="1" applyFill="1" applyBorder="1" applyAlignment="1">
      <alignment vertical="center"/>
    </xf>
    <xf numFmtId="49" fontId="52" fillId="5" borderId="27" xfId="19" applyNumberFormat="1" applyFont="1" applyFill="1" applyBorder="1" applyAlignment="1">
      <alignment vertical="center"/>
    </xf>
    <xf numFmtId="49" fontId="52" fillId="5" borderId="27" xfId="19" applyNumberFormat="1" applyFont="1" applyFill="1" applyBorder="1" applyAlignment="1">
      <alignment horizontal="left" vertical="center" wrapText="1"/>
    </xf>
    <xf numFmtId="0" fontId="52" fillId="5" borderId="27" xfId="19" applyFont="1" applyFill="1" applyBorder="1" applyAlignment="1">
      <alignment horizontal="center" vertical="center"/>
    </xf>
    <xf numFmtId="0" fontId="52" fillId="5" borderId="27" xfId="19" applyFont="1" applyFill="1" applyBorder="1" applyAlignment="1">
      <alignment vertical="center"/>
    </xf>
    <xf numFmtId="4" fontId="52" fillId="5" borderId="28" xfId="19" applyNumberFormat="1" applyFont="1" applyFill="1" applyBorder="1" applyAlignment="1">
      <alignment vertical="center"/>
    </xf>
    <xf numFmtId="0" fontId="0" fillId="0" borderId="0" xfId="0"/>
    <xf numFmtId="4" fontId="30" fillId="0" borderId="0" xfId="0" applyNumberFormat="1" applyFont="1" applyAlignment="1" applyProtection="1">
      <alignment vertical="center"/>
    </xf>
    <xf numFmtId="0" fontId="30" fillId="0" borderId="0" xfId="0" applyFont="1" applyAlignment="1" applyProtection="1">
      <alignment vertical="center"/>
    </xf>
    <xf numFmtId="0" fontId="29" fillId="0" borderId="0" xfId="0" applyFont="1" applyAlignment="1" applyProtection="1">
      <alignment horizontal="left"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xf>
    <xf numFmtId="165" fontId="3" fillId="0" borderId="0" xfId="0" applyNumberFormat="1" applyFont="1" applyAlignment="1" applyProtection="1">
      <alignment horizontal="left" vertical="center"/>
    </xf>
    <xf numFmtId="0" fontId="3" fillId="0" borderId="0" xfId="0" applyFont="1" applyAlignment="1" applyProtection="1">
      <alignment vertical="center" wrapText="1"/>
    </xf>
    <xf numFmtId="0" fontId="3" fillId="0" borderId="0" xfId="0" applyFont="1" applyAlignment="1" applyProtection="1">
      <alignment vertical="center"/>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23" fillId="0" borderId="14"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pplyProtection="1">
      <alignment horizontal="left" vertical="center"/>
    </xf>
    <xf numFmtId="0" fontId="23" fillId="0" borderId="0" xfId="0" applyFont="1" applyBorder="1" applyAlignment="1" applyProtection="1">
      <alignment horizontal="left" vertical="center"/>
    </xf>
    <xf numFmtId="4" fontId="20" fillId="0" borderId="0" xfId="0" applyNumberFormat="1" applyFont="1" applyAlignment="1" applyProtection="1">
      <alignment vertical="center"/>
    </xf>
    <xf numFmtId="0" fontId="2" fillId="0" borderId="0" xfId="0" applyFont="1" applyAlignment="1" applyProtection="1">
      <alignment vertical="center"/>
    </xf>
    <xf numFmtId="164" fontId="2" fillId="0" borderId="0" xfId="0" applyNumberFormat="1" applyFont="1" applyAlignment="1" applyProtection="1">
      <alignment horizontal="left" vertical="center"/>
    </xf>
    <xf numFmtId="0" fontId="5" fillId="3" borderId="7" xfId="0" applyFont="1" applyFill="1" applyBorder="1" applyAlignment="1" applyProtection="1">
      <alignment horizontal="left" vertical="center"/>
    </xf>
    <xf numFmtId="0" fontId="0" fillId="3" borderId="7" xfId="0" applyFont="1" applyFill="1" applyBorder="1" applyAlignment="1" applyProtection="1">
      <alignment vertical="center"/>
    </xf>
    <xf numFmtId="4" fontId="5"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24" fillId="4" borderId="6" xfId="0" applyFont="1" applyFill="1" applyBorder="1" applyAlignment="1" applyProtection="1">
      <alignment horizontal="center" vertical="center"/>
    </xf>
    <xf numFmtId="0" fontId="24" fillId="4" borderId="7" xfId="0" applyFont="1" applyFill="1" applyBorder="1" applyAlignment="1" applyProtection="1">
      <alignment horizontal="left" vertical="center"/>
    </xf>
    <xf numFmtId="0" fontId="24" fillId="4" borderId="7" xfId="0" applyFont="1" applyFill="1" applyBorder="1" applyAlignment="1" applyProtection="1">
      <alignment horizontal="center" vertical="center"/>
    </xf>
    <xf numFmtId="0" fontId="24" fillId="4" borderId="7" xfId="0" applyFont="1" applyFill="1" applyBorder="1" applyAlignment="1" applyProtection="1">
      <alignment horizontal="right" vertical="center"/>
    </xf>
    <xf numFmtId="0" fontId="24" fillId="4" borderId="8" xfId="0" applyFont="1" applyFill="1" applyBorder="1" applyAlignment="1" applyProtection="1">
      <alignment horizontal="left" vertical="center"/>
    </xf>
    <xf numFmtId="4" fontId="26" fillId="0" borderId="0" xfId="0" applyNumberFormat="1" applyFont="1" applyAlignment="1" applyProtection="1">
      <alignment horizontal="right" vertical="center"/>
    </xf>
    <xf numFmtId="4" fontId="26" fillId="0" borderId="0" xfId="0" applyNumberFormat="1" applyFont="1" applyAlignment="1" applyProtection="1">
      <alignment vertical="center"/>
    </xf>
    <xf numFmtId="0" fontId="18" fillId="0" borderId="0" xfId="0" applyFont="1" applyAlignment="1">
      <alignment horizontal="left" vertical="top" wrapText="1"/>
    </xf>
    <xf numFmtId="0" fontId="18" fillId="0" borderId="0" xfId="0" applyFont="1" applyAlignment="1">
      <alignment horizontal="left" vertical="center"/>
    </xf>
    <xf numFmtId="0" fontId="20" fillId="0" borderId="0" xfId="0" applyFont="1" applyAlignment="1">
      <alignment horizontal="left" vertical="center"/>
    </xf>
    <xf numFmtId="0" fontId="3" fillId="0" borderId="0" xfId="0" applyFont="1" applyAlignment="1" applyProtection="1">
      <alignment horizontal="left" vertical="center"/>
    </xf>
    <xf numFmtId="0" fontId="0" fillId="0" borderId="0" xfId="0" applyProtection="1"/>
    <xf numFmtId="0" fontId="4" fillId="0" borderId="0" xfId="0" applyFont="1" applyAlignment="1" applyProtection="1">
      <alignment horizontal="left" vertical="top" wrapText="1"/>
    </xf>
    <xf numFmtId="49" fontId="3" fillId="2" borderId="0" xfId="0" applyNumberFormat="1" applyFont="1" applyFill="1" applyAlignment="1" applyProtection="1">
      <alignment horizontal="left" vertical="center"/>
      <protection locked="0"/>
    </xf>
    <xf numFmtId="49" fontId="3" fillId="0" borderId="0" xfId="0" applyNumberFormat="1" applyFont="1" applyAlignment="1" applyProtection="1">
      <alignment horizontal="left" vertical="center"/>
    </xf>
    <xf numFmtId="0" fontId="3" fillId="0" borderId="0" xfId="0" applyFont="1" applyAlignment="1" applyProtection="1">
      <alignment horizontal="left" vertical="center" wrapText="1"/>
    </xf>
    <xf numFmtId="4" fontId="19" fillId="0" borderId="5" xfId="0" applyNumberFormat="1" applyFont="1" applyBorder="1" applyAlignment="1" applyProtection="1">
      <alignment vertical="center"/>
    </xf>
    <xf numFmtId="0" fontId="0" fillId="0" borderId="5" xfId="0" applyFont="1" applyBorder="1" applyAlignment="1" applyProtection="1">
      <alignment vertical="center"/>
    </xf>
    <xf numFmtId="0" fontId="2" fillId="0" borderId="0" xfId="0" applyFont="1" applyAlignment="1" applyProtection="1">
      <alignment horizontal="right" vertical="center"/>
    </xf>
    <xf numFmtId="0" fontId="0" fillId="0" borderId="0" xfId="0" applyFont="1" applyAlignment="1" applyProtection="1">
      <alignment vertical="center"/>
    </xf>
    <xf numFmtId="0" fontId="2" fillId="0" borderId="0" xfId="0" applyFont="1" applyAlignment="1" applyProtection="1">
      <alignment horizontal="left" vertical="center" wrapText="1"/>
    </xf>
    <xf numFmtId="0" fontId="2" fillId="0" borderId="0" xfId="0" applyFont="1" applyAlignment="1" applyProtection="1">
      <alignment horizontal="left" vertical="center"/>
    </xf>
    <xf numFmtId="0" fontId="2" fillId="0" borderId="0" xfId="0" applyFont="1" applyAlignment="1">
      <alignment horizontal="left" vertical="center" wrapText="1"/>
    </xf>
    <xf numFmtId="0" fontId="2" fillId="0" borderId="0" xfId="0" applyFont="1" applyAlignment="1">
      <alignment horizontal="left" vertical="center"/>
    </xf>
    <xf numFmtId="0" fontId="4" fillId="0" borderId="0" xfId="0" applyFont="1" applyAlignment="1">
      <alignment horizontal="left" vertical="center" wrapText="1"/>
    </xf>
    <xf numFmtId="0" fontId="0" fillId="0" borderId="0" xfId="0" applyFont="1" applyAlignment="1">
      <alignment vertical="center"/>
    </xf>
    <xf numFmtId="0" fontId="3" fillId="2" borderId="0" xfId="0" applyFont="1" applyFill="1" applyAlignment="1" applyProtection="1">
      <alignment horizontal="left" vertical="center"/>
      <protection locked="0"/>
    </xf>
    <xf numFmtId="0" fontId="3" fillId="0" borderId="0" xfId="0" applyFont="1" applyAlignment="1">
      <alignment horizontal="left" vertical="center"/>
    </xf>
    <xf numFmtId="0" fontId="3" fillId="0" borderId="0" xfId="0" applyFont="1" applyAlignment="1">
      <alignment horizontal="left" vertical="center" wrapText="1"/>
    </xf>
    <xf numFmtId="0" fontId="41" fillId="9" borderId="51" xfId="2" applyFill="1" applyBorder="1" applyAlignment="1" applyProtection="1">
      <alignment vertical="center" wrapText="1"/>
      <protection locked="0"/>
    </xf>
    <xf numFmtId="0" fontId="41" fillId="9" borderId="49" xfId="2" applyFill="1" applyBorder="1" applyAlignment="1" applyProtection="1">
      <alignment vertical="center" wrapText="1"/>
      <protection locked="0"/>
    </xf>
    <xf numFmtId="0" fontId="41" fillId="9" borderId="52" xfId="2" applyFill="1" applyBorder="1" applyAlignment="1" applyProtection="1">
      <alignment vertical="center" wrapText="1"/>
      <protection locked="0"/>
    </xf>
    <xf numFmtId="0" fontId="41" fillId="9" borderId="29" xfId="2" applyFill="1" applyBorder="1" applyAlignment="1" applyProtection="1">
      <alignment vertical="center" wrapText="1"/>
      <protection locked="0"/>
    </xf>
    <xf numFmtId="0" fontId="41" fillId="9" borderId="0" xfId="2" applyFill="1" applyAlignment="1" applyProtection="1">
      <alignment vertical="center" wrapText="1"/>
      <protection locked="0"/>
    </xf>
    <xf numFmtId="0" fontId="41" fillId="9" borderId="30" xfId="2" applyFill="1" applyBorder="1" applyAlignment="1" applyProtection="1">
      <alignment vertical="center" wrapText="1"/>
      <protection locked="0"/>
    </xf>
    <xf numFmtId="0" fontId="41" fillId="9" borderId="45" xfId="2" applyFill="1" applyBorder="1" applyAlignment="1" applyProtection="1">
      <alignment vertical="center" wrapText="1"/>
      <protection locked="0"/>
    </xf>
    <xf numFmtId="0" fontId="41" fillId="9" borderId="50" xfId="2" applyFill="1" applyBorder="1" applyAlignment="1" applyProtection="1">
      <alignment vertical="center" wrapText="1"/>
      <protection locked="0"/>
    </xf>
    <xf numFmtId="0" fontId="41" fillId="9" borderId="53" xfId="2" applyFill="1" applyBorder="1" applyAlignment="1" applyProtection="1">
      <alignment vertical="center" wrapText="1"/>
      <protection locked="0"/>
    </xf>
    <xf numFmtId="0" fontId="42" fillId="0" borderId="23" xfId="2" applyFont="1" applyBorder="1" applyAlignment="1">
      <alignment horizontal="center" vertical="center"/>
    </xf>
    <xf numFmtId="0" fontId="42" fillId="0" borderId="24" xfId="2" applyFont="1" applyBorder="1" applyAlignment="1">
      <alignment horizontal="center" vertical="center"/>
    </xf>
    <xf numFmtId="0" fontId="42" fillId="0" borderId="25" xfId="2" applyFont="1" applyBorder="1" applyAlignment="1">
      <alignment horizontal="center" vertical="center"/>
    </xf>
    <xf numFmtId="49" fontId="41" fillId="0" borderId="27" xfId="2" applyNumberFormat="1" applyBorder="1" applyAlignment="1">
      <alignment vertical="center"/>
    </xf>
    <xf numFmtId="0" fontId="41" fillId="0" borderId="27" xfId="2" applyBorder="1" applyAlignment="1">
      <alignment vertical="center"/>
    </xf>
    <xf numFmtId="0" fontId="41" fillId="0" borderId="28" xfId="2" applyBorder="1" applyAlignment="1">
      <alignment vertical="center"/>
    </xf>
    <xf numFmtId="49" fontId="41" fillId="5" borderId="27" xfId="2" applyNumberFormat="1" applyFill="1" applyBorder="1" applyAlignment="1">
      <alignment vertical="center"/>
    </xf>
    <xf numFmtId="0" fontId="41" fillId="5" borderId="27" xfId="2" applyFill="1" applyBorder="1" applyAlignment="1">
      <alignment vertical="center"/>
    </xf>
    <xf numFmtId="0" fontId="41" fillId="5" borderId="28" xfId="2" applyFill="1" applyBorder="1" applyAlignment="1">
      <alignment vertical="center"/>
    </xf>
    <xf numFmtId="49" fontId="44" fillId="0" borderId="0" xfId="3" applyNumberFormat="1" applyFont="1" applyAlignment="1">
      <alignment horizontal="left" vertical="center" wrapText="1"/>
    </xf>
    <xf numFmtId="49" fontId="44" fillId="0" borderId="30" xfId="3" applyNumberFormat="1" applyFont="1" applyBorder="1" applyAlignment="1">
      <alignment horizontal="left" vertical="center" wrapText="1"/>
    </xf>
    <xf numFmtId="0" fontId="41" fillId="0" borderId="45" xfId="2" applyBorder="1" applyAlignment="1">
      <alignment vertical="center"/>
    </xf>
    <xf numFmtId="0" fontId="41" fillId="0" borderId="50" xfId="2" applyBorder="1" applyAlignment="1">
      <alignment vertical="center"/>
    </xf>
    <xf numFmtId="168" fontId="60" fillId="13" borderId="62" xfId="5" applyNumberFormat="1" applyFont="1" applyFill="1" applyBorder="1" applyAlignment="1">
      <alignment horizontal="right" vertical="center"/>
    </xf>
    <xf numFmtId="168" fontId="60" fillId="13" borderId="63" xfId="5" applyNumberFormat="1" applyFont="1" applyFill="1" applyBorder="1" applyAlignment="1">
      <alignment horizontal="right" vertical="center"/>
    </xf>
    <xf numFmtId="0" fontId="64" fillId="0" borderId="64" xfId="7" applyFont="1" applyBorder="1" applyAlignment="1">
      <alignment horizontal="center" vertical="center" wrapText="1"/>
    </xf>
    <xf numFmtId="0" fontId="64" fillId="0" borderId="65" xfId="7" applyFont="1" applyBorder="1" applyAlignment="1">
      <alignment horizontal="center" vertical="center" wrapText="1"/>
    </xf>
    <xf numFmtId="169" fontId="65" fillId="0" borderId="26" xfId="7" applyNumberFormat="1" applyFont="1" applyBorder="1" applyAlignment="1">
      <alignment horizontal="center" vertical="center"/>
    </xf>
    <xf numFmtId="169" fontId="65" fillId="0" borderId="38" xfId="7" applyNumberFormat="1" applyFont="1" applyBorder="1" applyAlignment="1">
      <alignment horizontal="center" vertical="center"/>
    </xf>
    <xf numFmtId="0" fontId="76" fillId="16" borderId="74" xfId="10" applyFont="1" applyFill="1" applyBorder="1" applyAlignment="1">
      <alignment horizontal="center" vertical="center" wrapText="1"/>
    </xf>
    <xf numFmtId="0" fontId="94" fillId="19" borderId="50" xfId="10" applyFont="1" applyFill="1" applyBorder="1" applyAlignment="1">
      <alignment horizontal="center"/>
    </xf>
    <xf numFmtId="0" fontId="43" fillId="21" borderId="37" xfId="10" applyFill="1" applyBorder="1" applyAlignment="1">
      <alignment horizontal="center"/>
    </xf>
    <xf numFmtId="0" fontId="43" fillId="0" borderId="40" xfId="10" applyBorder="1" applyAlignment="1">
      <alignment horizontal="center"/>
    </xf>
    <xf numFmtId="49" fontId="108" fillId="0" borderId="0" xfId="15" applyNumberFormat="1" applyFont="1" applyAlignment="1">
      <alignment horizontal="left" vertical="center" wrapText="1"/>
    </xf>
    <xf numFmtId="0" fontId="43" fillId="0" borderId="50" xfId="10" applyBorder="1" applyAlignment="1">
      <alignment wrapText="1"/>
    </xf>
    <xf numFmtId="0" fontId="43" fillId="0" borderId="50" xfId="10" applyBorder="1"/>
    <xf numFmtId="0" fontId="43" fillId="0" borderId="50" xfId="10" applyBorder="1" applyAlignment="1">
      <alignment horizontal="center"/>
    </xf>
    <xf numFmtId="0" fontId="42" fillId="0" borderId="23" xfId="19" applyFont="1" applyBorder="1" applyAlignment="1">
      <alignment horizontal="center" vertical="center"/>
    </xf>
    <xf numFmtId="0" fontId="42" fillId="0" borderId="24" xfId="19" applyFont="1" applyBorder="1" applyAlignment="1">
      <alignment horizontal="center" vertical="center"/>
    </xf>
    <xf numFmtId="0" fontId="42" fillId="0" borderId="25" xfId="19" applyFont="1" applyBorder="1" applyAlignment="1">
      <alignment horizontal="center" vertical="center"/>
    </xf>
    <xf numFmtId="49" fontId="43" fillId="0" borderId="27" xfId="19" applyNumberFormat="1" applyBorder="1" applyAlignment="1">
      <alignment vertical="center"/>
    </xf>
    <xf numFmtId="0" fontId="43" fillId="0" borderId="27" xfId="19" applyBorder="1" applyAlignment="1">
      <alignment vertical="center"/>
    </xf>
    <xf numFmtId="0" fontId="43" fillId="0" borderId="28" xfId="19" applyBorder="1" applyAlignment="1">
      <alignment vertical="center"/>
    </xf>
    <xf numFmtId="49" fontId="43" fillId="5" borderId="27" xfId="19" applyNumberFormat="1" applyFill="1" applyBorder="1" applyAlignment="1">
      <alignment vertical="center"/>
    </xf>
    <xf numFmtId="0" fontId="43" fillId="5" borderId="27" xfId="19" applyFill="1" applyBorder="1" applyAlignment="1">
      <alignment vertical="center"/>
    </xf>
    <xf numFmtId="0" fontId="43" fillId="5" borderId="28" xfId="19" applyFill="1" applyBorder="1" applyAlignment="1">
      <alignment vertical="center"/>
    </xf>
  </cellXfs>
  <cellStyles count="20">
    <cellStyle name="Hypertextový odkaz" xfId="1" builtinId="8"/>
    <cellStyle name="Normální" xfId="0" builtinId="0" customBuiltin="1"/>
    <cellStyle name="Normální 2" xfId="2" xr:uid="{A4C6F7A9-DFDE-41D1-BBE1-9CCD9C80B33E}"/>
    <cellStyle name="normální 2 2" xfId="9" xr:uid="{FFD388D2-E49E-40AC-98F9-64740CC54D4B}"/>
    <cellStyle name="Normální 2 3" xfId="10" xr:uid="{DD391B31-196D-44CC-B5E1-A7404DCA0B96}"/>
    <cellStyle name="Normální 2_ELINST SLP" xfId="14" xr:uid="{382C3866-58AF-4353-AFAA-5F5816424A0D}"/>
    <cellStyle name="Normální 3" xfId="3" xr:uid="{CE894098-56D7-4390-B5CA-23C073522430}"/>
    <cellStyle name="Normální 3 2" xfId="19" xr:uid="{7649F71E-BEA1-4E4D-858C-B4F90FB6BEE2}"/>
    <cellStyle name="Normální 3_ELINST SLP" xfId="15" xr:uid="{D58DA835-FAC7-497E-8871-4FA4B696B579}"/>
    <cellStyle name="Normální 4" xfId="7" xr:uid="{695EDDAB-BAF1-4908-8605-8891EBAD031E}"/>
    <cellStyle name="normální 5" xfId="17" xr:uid="{5C4E0D6F-9F85-467B-BFAD-B50AF0F7BEC1}"/>
    <cellStyle name="Normální 5_ELINST SLP" xfId="16" xr:uid="{FD49AB56-0C40-4092-9067-F0A362571B3A}"/>
    <cellStyle name="Normální 6" xfId="11" xr:uid="{D53CC8F0-BA3D-4A40-92E4-91E0675CBCD8}"/>
    <cellStyle name="Normální 8" xfId="5" xr:uid="{19833198-2584-420A-B9FD-39718F2B6026}"/>
    <cellStyle name="normální_ELINST" xfId="18" xr:uid="{49C97088-B7FA-41CB-B59A-B21785BEA589}"/>
    <cellStyle name="normální_ELINST 3.NP" xfId="13" xr:uid="{9C766C35-3A84-4F9E-A76B-8F8932B9E7C8}"/>
    <cellStyle name="Normální_List1" xfId="12" xr:uid="{86F36EC3-BAAF-41DE-8EF4-F5E218D1F605}"/>
    <cellStyle name="normální_materiál vytápění" xfId="8" xr:uid="{6C65D01C-EE47-4732-928A-598EB5320A29}"/>
    <cellStyle name="normální_SO 101_Prelozka mestske kanalizace" xfId="6" xr:uid="{D99812E2-C974-41FA-8442-1790A92FAF88}"/>
    <cellStyle name="normální_Vzor_vykaz_specifikace" xfId="4" xr:uid="{BE6FCC45-6560-4DDB-AED0-FE9CC87C0A3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99"/>
  <sheetViews>
    <sheetView showGridLines="0" tabSelected="1" workbookViewId="0">
      <selection activeCell="K6" sqref="K6:AO6"/>
    </sheetView>
  </sheetViews>
  <sheetFormatPr defaultRowHeight="11.2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hidden="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c r="A1" s="17" t="s">
        <v>0</v>
      </c>
      <c r="AZ1" s="17" t="s">
        <v>1</v>
      </c>
      <c r="BA1" s="17" t="s">
        <v>2</v>
      </c>
      <c r="BB1" s="17" t="s">
        <v>3</v>
      </c>
      <c r="BT1" s="17" t="s">
        <v>4</v>
      </c>
      <c r="BU1" s="17" t="s">
        <v>4</v>
      </c>
      <c r="BV1" s="17" t="s">
        <v>5</v>
      </c>
    </row>
    <row r="2" spans="1:74" s="1" customFormat="1" ht="36.950000000000003" customHeight="1">
      <c r="AR2" s="917"/>
      <c r="AS2" s="917"/>
      <c r="AT2" s="917"/>
      <c r="AU2" s="917"/>
      <c r="AV2" s="917"/>
      <c r="AW2" s="917"/>
      <c r="AX2" s="917"/>
      <c r="AY2" s="917"/>
      <c r="AZ2" s="917"/>
      <c r="BA2" s="917"/>
      <c r="BB2" s="917"/>
      <c r="BC2" s="917"/>
      <c r="BD2" s="917"/>
      <c r="BE2" s="917"/>
      <c r="BS2" s="18" t="s">
        <v>6</v>
      </c>
      <c r="BT2" s="18" t="s">
        <v>7</v>
      </c>
    </row>
    <row r="3" spans="1:74" s="1" customFormat="1"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4.95"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949" t="s">
        <v>14</v>
      </c>
      <c r="L5" s="950"/>
      <c r="M5" s="950"/>
      <c r="N5" s="950"/>
      <c r="O5" s="950"/>
      <c r="P5" s="950"/>
      <c r="Q5" s="950"/>
      <c r="R5" s="950"/>
      <c r="S5" s="950"/>
      <c r="T5" s="950"/>
      <c r="U5" s="950"/>
      <c r="V5" s="950"/>
      <c r="W5" s="950"/>
      <c r="X5" s="950"/>
      <c r="Y5" s="950"/>
      <c r="Z5" s="950"/>
      <c r="AA5" s="950"/>
      <c r="AB5" s="950"/>
      <c r="AC5" s="950"/>
      <c r="AD5" s="950"/>
      <c r="AE5" s="950"/>
      <c r="AF5" s="950"/>
      <c r="AG5" s="950"/>
      <c r="AH5" s="950"/>
      <c r="AI5" s="950"/>
      <c r="AJ5" s="950"/>
      <c r="AK5" s="950"/>
      <c r="AL5" s="950"/>
      <c r="AM5" s="950"/>
      <c r="AN5" s="950"/>
      <c r="AO5" s="950"/>
      <c r="AP5" s="23"/>
      <c r="AQ5" s="23"/>
      <c r="AR5" s="21"/>
      <c r="BE5" s="946" t="s">
        <v>15</v>
      </c>
      <c r="BS5" s="18" t="s">
        <v>6</v>
      </c>
    </row>
    <row r="6" spans="1:74" s="1" customFormat="1" ht="36.950000000000003" customHeight="1">
      <c r="B6" s="22"/>
      <c r="C6" s="23"/>
      <c r="D6" s="29" t="s">
        <v>16</v>
      </c>
      <c r="E6" s="23"/>
      <c r="F6" s="23"/>
      <c r="G6" s="23"/>
      <c r="H6" s="23"/>
      <c r="I6" s="23"/>
      <c r="J6" s="23"/>
      <c r="K6" s="951" t="s">
        <v>17</v>
      </c>
      <c r="L6" s="950"/>
      <c r="M6" s="950"/>
      <c r="N6" s="950"/>
      <c r="O6" s="950"/>
      <c r="P6" s="950"/>
      <c r="Q6" s="950"/>
      <c r="R6" s="950"/>
      <c r="S6" s="950"/>
      <c r="T6" s="950"/>
      <c r="U6" s="950"/>
      <c r="V6" s="950"/>
      <c r="W6" s="950"/>
      <c r="X6" s="950"/>
      <c r="Y6" s="950"/>
      <c r="Z6" s="950"/>
      <c r="AA6" s="950"/>
      <c r="AB6" s="950"/>
      <c r="AC6" s="950"/>
      <c r="AD6" s="950"/>
      <c r="AE6" s="950"/>
      <c r="AF6" s="950"/>
      <c r="AG6" s="950"/>
      <c r="AH6" s="950"/>
      <c r="AI6" s="950"/>
      <c r="AJ6" s="950"/>
      <c r="AK6" s="950"/>
      <c r="AL6" s="950"/>
      <c r="AM6" s="950"/>
      <c r="AN6" s="950"/>
      <c r="AO6" s="950"/>
      <c r="AP6" s="23"/>
      <c r="AQ6" s="23"/>
      <c r="AR6" s="21"/>
      <c r="BE6" s="947"/>
      <c r="BS6" s="18" t="s">
        <v>6</v>
      </c>
    </row>
    <row r="7" spans="1:74" s="1" customFormat="1" ht="12" customHeight="1">
      <c r="B7" s="22"/>
      <c r="C7" s="23"/>
      <c r="D7" s="30"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0" t="s">
        <v>19</v>
      </c>
      <c r="AL7" s="23"/>
      <c r="AM7" s="23"/>
      <c r="AN7" s="28" t="s">
        <v>1</v>
      </c>
      <c r="AO7" s="23"/>
      <c r="AP7" s="23"/>
      <c r="AQ7" s="23"/>
      <c r="AR7" s="21"/>
      <c r="BE7" s="947"/>
      <c r="BS7" s="18" t="s">
        <v>6</v>
      </c>
    </row>
    <row r="8" spans="1:74" s="1" customFormat="1" ht="12" customHeight="1">
      <c r="B8" s="22"/>
      <c r="C8" s="23"/>
      <c r="D8" s="30"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22</v>
      </c>
      <c r="AL8" s="23"/>
      <c r="AM8" s="23"/>
      <c r="AN8" s="260">
        <v>44665</v>
      </c>
      <c r="AO8" s="23"/>
      <c r="AP8" s="23"/>
      <c r="AQ8" s="23"/>
      <c r="AR8" s="21"/>
      <c r="BE8" s="947"/>
      <c r="BS8" s="18" t="s">
        <v>6</v>
      </c>
    </row>
    <row r="9" spans="1:74" s="1" customFormat="1" ht="14.45"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947"/>
      <c r="BS9" s="18" t="s">
        <v>6</v>
      </c>
    </row>
    <row r="10" spans="1:74" s="1" customFormat="1" ht="12" customHeight="1">
      <c r="B10" s="22"/>
      <c r="C10" s="23"/>
      <c r="D10" s="30" t="s">
        <v>23</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24</v>
      </c>
      <c r="AL10" s="23"/>
      <c r="AM10" s="23"/>
      <c r="AN10" s="28" t="s">
        <v>25</v>
      </c>
      <c r="AO10" s="23"/>
      <c r="AP10" s="23"/>
      <c r="AQ10" s="23"/>
      <c r="AR10" s="21"/>
      <c r="BE10" s="947"/>
      <c r="BS10" s="18" t="s">
        <v>6</v>
      </c>
    </row>
    <row r="11" spans="1:74" s="1" customFormat="1" ht="18.399999999999999"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27</v>
      </c>
      <c r="AL11" s="23"/>
      <c r="AM11" s="23"/>
      <c r="AN11" s="28" t="s">
        <v>28</v>
      </c>
      <c r="AO11" s="23"/>
      <c r="AP11" s="23"/>
      <c r="AQ11" s="23"/>
      <c r="AR11" s="21"/>
      <c r="BE11" s="947"/>
      <c r="BS11" s="18" t="s">
        <v>6</v>
      </c>
    </row>
    <row r="12" spans="1:74" s="1" customFormat="1" ht="6.95"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947"/>
      <c r="BS12" s="18" t="s">
        <v>6</v>
      </c>
    </row>
    <row r="13" spans="1:74" s="1" customFormat="1" ht="12" customHeight="1">
      <c r="B13" s="22"/>
      <c r="C13" s="23"/>
      <c r="D13" s="30" t="s">
        <v>29</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24</v>
      </c>
      <c r="AL13" s="23"/>
      <c r="AM13" s="23"/>
      <c r="AN13" s="32" t="s">
        <v>30</v>
      </c>
      <c r="AO13" s="23"/>
      <c r="AP13" s="23"/>
      <c r="AQ13" s="23"/>
      <c r="AR13" s="21"/>
      <c r="BE13" s="947"/>
      <c r="BS13" s="18" t="s">
        <v>6</v>
      </c>
    </row>
    <row r="14" spans="1:74" ht="12.75">
      <c r="B14" s="22"/>
      <c r="C14" s="23"/>
      <c r="D14" s="23"/>
      <c r="E14" s="952" t="s">
        <v>30</v>
      </c>
      <c r="F14" s="953"/>
      <c r="G14" s="953"/>
      <c r="H14" s="953"/>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30" t="s">
        <v>27</v>
      </c>
      <c r="AL14" s="23"/>
      <c r="AM14" s="23"/>
      <c r="AN14" s="32" t="s">
        <v>30</v>
      </c>
      <c r="AO14" s="23"/>
      <c r="AP14" s="23"/>
      <c r="AQ14" s="23"/>
      <c r="AR14" s="21"/>
      <c r="BE14" s="947"/>
      <c r="BS14" s="18" t="s">
        <v>6</v>
      </c>
    </row>
    <row r="15" spans="1:74" s="1" customFormat="1" ht="6.95"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947"/>
      <c r="BS15" s="18" t="s">
        <v>4</v>
      </c>
    </row>
    <row r="16" spans="1:74" s="1" customFormat="1" ht="12" customHeight="1">
      <c r="B16" s="22"/>
      <c r="C16" s="23"/>
      <c r="D16" s="30" t="s">
        <v>31</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24</v>
      </c>
      <c r="AL16" s="23"/>
      <c r="AM16" s="23"/>
      <c r="AN16" s="28" t="s">
        <v>32</v>
      </c>
      <c r="AO16" s="23"/>
      <c r="AP16" s="23"/>
      <c r="AQ16" s="23"/>
      <c r="AR16" s="21"/>
      <c r="BE16" s="947"/>
      <c r="BS16" s="18" t="s">
        <v>4</v>
      </c>
    </row>
    <row r="17" spans="1:71" s="1" customFormat="1" ht="18.399999999999999" customHeight="1">
      <c r="B17" s="22"/>
      <c r="C17" s="23"/>
      <c r="D17" s="23"/>
      <c r="E17" s="28" t="s">
        <v>33</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27</v>
      </c>
      <c r="AL17" s="23"/>
      <c r="AM17" s="23"/>
      <c r="AN17" s="28" t="s">
        <v>34</v>
      </c>
      <c r="AO17" s="23"/>
      <c r="AP17" s="23"/>
      <c r="AQ17" s="23"/>
      <c r="AR17" s="21"/>
      <c r="BE17" s="947"/>
      <c r="BS17" s="18" t="s">
        <v>35</v>
      </c>
    </row>
    <row r="18" spans="1:71" s="1" customFormat="1" ht="6.95"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947"/>
      <c r="BS18" s="18" t="s">
        <v>6</v>
      </c>
    </row>
    <row r="19" spans="1:71" s="1" customFormat="1" ht="12" customHeight="1">
      <c r="B19" s="22"/>
      <c r="C19" s="23"/>
      <c r="D19" s="30" t="s">
        <v>36</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24</v>
      </c>
      <c r="AL19" s="23"/>
      <c r="AM19" s="23"/>
      <c r="AN19" s="28" t="s">
        <v>1</v>
      </c>
      <c r="AO19" s="23"/>
      <c r="AP19" s="23"/>
      <c r="AQ19" s="23"/>
      <c r="AR19" s="21"/>
      <c r="BE19" s="947"/>
      <c r="BS19" s="18" t="s">
        <v>6</v>
      </c>
    </row>
    <row r="20" spans="1:71" s="1" customFormat="1" ht="18.399999999999999" customHeight="1">
      <c r="B20" s="22"/>
      <c r="C20" s="23"/>
      <c r="D20" s="23"/>
      <c r="E20" s="28" t="s">
        <v>21</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27</v>
      </c>
      <c r="AL20" s="23"/>
      <c r="AM20" s="23"/>
      <c r="AN20" s="28" t="s">
        <v>1</v>
      </c>
      <c r="AO20" s="23"/>
      <c r="AP20" s="23"/>
      <c r="AQ20" s="23"/>
      <c r="AR20" s="21"/>
      <c r="BE20" s="947"/>
      <c r="BS20" s="18" t="s">
        <v>35</v>
      </c>
    </row>
    <row r="21" spans="1:71" s="1" customFormat="1" ht="6.95"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947"/>
    </row>
    <row r="22" spans="1:71" s="1" customFormat="1" ht="12" customHeight="1">
      <c r="B22" s="22"/>
      <c r="C22" s="23"/>
      <c r="D22" s="30" t="s">
        <v>37</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947"/>
    </row>
    <row r="23" spans="1:71" s="1" customFormat="1" ht="71.25" customHeight="1">
      <c r="B23" s="22"/>
      <c r="C23" s="23"/>
      <c r="D23" s="23"/>
      <c r="E23" s="954" t="s">
        <v>38</v>
      </c>
      <c r="F23" s="954"/>
      <c r="G23" s="954"/>
      <c r="H23" s="954"/>
      <c r="I23" s="954"/>
      <c r="J23" s="954"/>
      <c r="K23" s="954"/>
      <c r="L23" s="954"/>
      <c r="M23" s="954"/>
      <c r="N23" s="954"/>
      <c r="O23" s="954"/>
      <c r="P23" s="954"/>
      <c r="Q23" s="954"/>
      <c r="R23" s="954"/>
      <c r="S23" s="954"/>
      <c r="T23" s="954"/>
      <c r="U23" s="954"/>
      <c r="V23" s="954"/>
      <c r="W23" s="954"/>
      <c r="X23" s="954"/>
      <c r="Y23" s="954"/>
      <c r="Z23" s="954"/>
      <c r="AA23" s="954"/>
      <c r="AB23" s="954"/>
      <c r="AC23" s="954"/>
      <c r="AD23" s="954"/>
      <c r="AE23" s="954"/>
      <c r="AF23" s="954"/>
      <c r="AG23" s="954"/>
      <c r="AH23" s="954"/>
      <c r="AI23" s="954"/>
      <c r="AJ23" s="954"/>
      <c r="AK23" s="954"/>
      <c r="AL23" s="954"/>
      <c r="AM23" s="954"/>
      <c r="AN23" s="954"/>
      <c r="AO23" s="23"/>
      <c r="AP23" s="23"/>
      <c r="AQ23" s="23"/>
      <c r="AR23" s="21"/>
      <c r="BE23" s="947"/>
    </row>
    <row r="24" spans="1:71" s="1" customFormat="1" ht="6.95"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947"/>
    </row>
    <row r="25" spans="1:71" s="1" customFormat="1" ht="6.95"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947"/>
    </row>
    <row r="26" spans="1:71" s="2" customFormat="1" ht="25.9" customHeight="1">
      <c r="A26" s="35"/>
      <c r="B26" s="36"/>
      <c r="C26" s="37"/>
      <c r="D26" s="38" t="s">
        <v>39</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955">
        <f>ROUND(AG94,2)</f>
        <v>0</v>
      </c>
      <c r="AL26" s="956"/>
      <c r="AM26" s="956"/>
      <c r="AN26" s="956"/>
      <c r="AO26" s="956"/>
      <c r="AP26" s="37"/>
      <c r="AQ26" s="37"/>
      <c r="AR26" s="40"/>
      <c r="BE26" s="947"/>
    </row>
    <row r="27" spans="1:71" s="2" customFormat="1" ht="6.95"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947"/>
    </row>
    <row r="28" spans="1:71" s="2" customFormat="1" ht="12.75">
      <c r="A28" s="35"/>
      <c r="B28" s="36"/>
      <c r="C28" s="37"/>
      <c r="D28" s="37"/>
      <c r="E28" s="37"/>
      <c r="F28" s="37"/>
      <c r="G28" s="37"/>
      <c r="H28" s="37"/>
      <c r="I28" s="37"/>
      <c r="J28" s="37"/>
      <c r="K28" s="37"/>
      <c r="L28" s="957" t="s">
        <v>40</v>
      </c>
      <c r="M28" s="957"/>
      <c r="N28" s="957"/>
      <c r="O28" s="957"/>
      <c r="P28" s="957"/>
      <c r="Q28" s="37"/>
      <c r="R28" s="37"/>
      <c r="S28" s="37"/>
      <c r="T28" s="37"/>
      <c r="U28" s="37"/>
      <c r="V28" s="37"/>
      <c r="W28" s="957" t="s">
        <v>41</v>
      </c>
      <c r="X28" s="957"/>
      <c r="Y28" s="957"/>
      <c r="Z28" s="957"/>
      <c r="AA28" s="957"/>
      <c r="AB28" s="957"/>
      <c r="AC28" s="957"/>
      <c r="AD28" s="957"/>
      <c r="AE28" s="957"/>
      <c r="AF28" s="37"/>
      <c r="AG28" s="37"/>
      <c r="AH28" s="37"/>
      <c r="AI28" s="37"/>
      <c r="AJ28" s="37"/>
      <c r="AK28" s="957" t="s">
        <v>42</v>
      </c>
      <c r="AL28" s="957"/>
      <c r="AM28" s="957"/>
      <c r="AN28" s="957"/>
      <c r="AO28" s="957"/>
      <c r="AP28" s="37"/>
      <c r="AQ28" s="37"/>
      <c r="AR28" s="40"/>
      <c r="BE28" s="947"/>
    </row>
    <row r="29" spans="1:71" s="3" customFormat="1" ht="14.45" customHeight="1">
      <c r="B29" s="41"/>
      <c r="C29" s="42"/>
      <c r="D29" s="30" t="s">
        <v>43</v>
      </c>
      <c r="E29" s="42"/>
      <c r="F29" s="30" t="s">
        <v>44</v>
      </c>
      <c r="G29" s="42"/>
      <c r="H29" s="42"/>
      <c r="I29" s="42"/>
      <c r="J29" s="42"/>
      <c r="K29" s="42"/>
      <c r="L29" s="934">
        <v>0.21</v>
      </c>
      <c r="M29" s="933"/>
      <c r="N29" s="933"/>
      <c r="O29" s="933"/>
      <c r="P29" s="933"/>
      <c r="Q29" s="42"/>
      <c r="R29" s="42"/>
      <c r="S29" s="42"/>
      <c r="T29" s="42"/>
      <c r="U29" s="42"/>
      <c r="V29" s="42"/>
      <c r="W29" s="932">
        <f>ROUND(AZ94, 2)</f>
        <v>0</v>
      </c>
      <c r="X29" s="933"/>
      <c r="Y29" s="933"/>
      <c r="Z29" s="933"/>
      <c r="AA29" s="933"/>
      <c r="AB29" s="933"/>
      <c r="AC29" s="933"/>
      <c r="AD29" s="933"/>
      <c r="AE29" s="933"/>
      <c r="AF29" s="42"/>
      <c r="AG29" s="42"/>
      <c r="AH29" s="42"/>
      <c r="AI29" s="42"/>
      <c r="AJ29" s="42"/>
      <c r="AK29" s="932">
        <f>ROUND(AV94, 2)</f>
        <v>0</v>
      </c>
      <c r="AL29" s="933"/>
      <c r="AM29" s="933"/>
      <c r="AN29" s="933"/>
      <c r="AO29" s="933"/>
      <c r="AP29" s="42"/>
      <c r="AQ29" s="42"/>
      <c r="AR29" s="43"/>
      <c r="BE29" s="948"/>
    </row>
    <row r="30" spans="1:71" s="3" customFormat="1" ht="14.45" customHeight="1">
      <c r="B30" s="41"/>
      <c r="C30" s="42"/>
      <c r="D30" s="42"/>
      <c r="E30" s="42"/>
      <c r="F30" s="30" t="s">
        <v>45</v>
      </c>
      <c r="G30" s="42"/>
      <c r="H30" s="42"/>
      <c r="I30" s="42"/>
      <c r="J30" s="42"/>
      <c r="K30" s="42"/>
      <c r="L30" s="934">
        <v>0.15</v>
      </c>
      <c r="M30" s="933"/>
      <c r="N30" s="933"/>
      <c r="O30" s="933"/>
      <c r="P30" s="933"/>
      <c r="Q30" s="42"/>
      <c r="R30" s="42"/>
      <c r="S30" s="42"/>
      <c r="T30" s="42"/>
      <c r="U30" s="42"/>
      <c r="V30" s="42"/>
      <c r="W30" s="932">
        <f>ROUND(BA94, 2)</f>
        <v>0</v>
      </c>
      <c r="X30" s="933"/>
      <c r="Y30" s="933"/>
      <c r="Z30" s="933"/>
      <c r="AA30" s="933"/>
      <c r="AB30" s="933"/>
      <c r="AC30" s="933"/>
      <c r="AD30" s="933"/>
      <c r="AE30" s="933"/>
      <c r="AF30" s="42"/>
      <c r="AG30" s="42"/>
      <c r="AH30" s="42"/>
      <c r="AI30" s="42"/>
      <c r="AJ30" s="42"/>
      <c r="AK30" s="932">
        <f>ROUND(AW94, 2)</f>
        <v>0</v>
      </c>
      <c r="AL30" s="933"/>
      <c r="AM30" s="933"/>
      <c r="AN30" s="933"/>
      <c r="AO30" s="933"/>
      <c r="AP30" s="42"/>
      <c r="AQ30" s="42"/>
      <c r="AR30" s="43"/>
      <c r="BE30" s="948"/>
    </row>
    <row r="31" spans="1:71" s="3" customFormat="1" ht="14.45" hidden="1" customHeight="1">
      <c r="B31" s="41"/>
      <c r="C31" s="42"/>
      <c r="D31" s="42"/>
      <c r="E31" s="42"/>
      <c r="F31" s="30" t="s">
        <v>46</v>
      </c>
      <c r="G31" s="42"/>
      <c r="H31" s="42"/>
      <c r="I31" s="42"/>
      <c r="J31" s="42"/>
      <c r="K31" s="42"/>
      <c r="L31" s="934">
        <v>0.21</v>
      </c>
      <c r="M31" s="933"/>
      <c r="N31" s="933"/>
      <c r="O31" s="933"/>
      <c r="P31" s="933"/>
      <c r="Q31" s="42"/>
      <c r="R31" s="42"/>
      <c r="S31" s="42"/>
      <c r="T31" s="42"/>
      <c r="U31" s="42"/>
      <c r="V31" s="42"/>
      <c r="W31" s="932">
        <f>ROUND(BB94, 2)</f>
        <v>0</v>
      </c>
      <c r="X31" s="933"/>
      <c r="Y31" s="933"/>
      <c r="Z31" s="933"/>
      <c r="AA31" s="933"/>
      <c r="AB31" s="933"/>
      <c r="AC31" s="933"/>
      <c r="AD31" s="933"/>
      <c r="AE31" s="933"/>
      <c r="AF31" s="42"/>
      <c r="AG31" s="42"/>
      <c r="AH31" s="42"/>
      <c r="AI31" s="42"/>
      <c r="AJ31" s="42"/>
      <c r="AK31" s="932">
        <v>0</v>
      </c>
      <c r="AL31" s="933"/>
      <c r="AM31" s="933"/>
      <c r="AN31" s="933"/>
      <c r="AO31" s="933"/>
      <c r="AP31" s="42"/>
      <c r="AQ31" s="42"/>
      <c r="AR31" s="43"/>
      <c r="BE31" s="948"/>
    </row>
    <row r="32" spans="1:71" s="3" customFormat="1" ht="14.45" hidden="1" customHeight="1">
      <c r="B32" s="41"/>
      <c r="C32" s="42"/>
      <c r="D32" s="42"/>
      <c r="E32" s="42"/>
      <c r="F32" s="30" t="s">
        <v>47</v>
      </c>
      <c r="G32" s="42"/>
      <c r="H32" s="42"/>
      <c r="I32" s="42"/>
      <c r="J32" s="42"/>
      <c r="K32" s="42"/>
      <c r="L32" s="934">
        <v>0.15</v>
      </c>
      <c r="M32" s="933"/>
      <c r="N32" s="933"/>
      <c r="O32" s="933"/>
      <c r="P32" s="933"/>
      <c r="Q32" s="42"/>
      <c r="R32" s="42"/>
      <c r="S32" s="42"/>
      <c r="T32" s="42"/>
      <c r="U32" s="42"/>
      <c r="V32" s="42"/>
      <c r="W32" s="932">
        <f>ROUND(BC94, 2)</f>
        <v>0</v>
      </c>
      <c r="X32" s="933"/>
      <c r="Y32" s="933"/>
      <c r="Z32" s="933"/>
      <c r="AA32" s="933"/>
      <c r="AB32" s="933"/>
      <c r="AC32" s="933"/>
      <c r="AD32" s="933"/>
      <c r="AE32" s="933"/>
      <c r="AF32" s="42"/>
      <c r="AG32" s="42"/>
      <c r="AH32" s="42"/>
      <c r="AI32" s="42"/>
      <c r="AJ32" s="42"/>
      <c r="AK32" s="932">
        <v>0</v>
      </c>
      <c r="AL32" s="933"/>
      <c r="AM32" s="933"/>
      <c r="AN32" s="933"/>
      <c r="AO32" s="933"/>
      <c r="AP32" s="42"/>
      <c r="AQ32" s="42"/>
      <c r="AR32" s="43"/>
      <c r="BE32" s="948"/>
    </row>
    <row r="33" spans="1:57" s="3" customFormat="1" ht="14.45" hidden="1" customHeight="1">
      <c r="B33" s="41"/>
      <c r="C33" s="42"/>
      <c r="D33" s="42"/>
      <c r="E33" s="42"/>
      <c r="F33" s="30" t="s">
        <v>48</v>
      </c>
      <c r="G33" s="42"/>
      <c r="H33" s="42"/>
      <c r="I33" s="42"/>
      <c r="J33" s="42"/>
      <c r="K33" s="42"/>
      <c r="L33" s="934">
        <v>0</v>
      </c>
      <c r="M33" s="933"/>
      <c r="N33" s="933"/>
      <c r="O33" s="933"/>
      <c r="P33" s="933"/>
      <c r="Q33" s="42"/>
      <c r="R33" s="42"/>
      <c r="S33" s="42"/>
      <c r="T33" s="42"/>
      <c r="U33" s="42"/>
      <c r="V33" s="42"/>
      <c r="W33" s="932">
        <f>ROUND(BD94, 2)</f>
        <v>0</v>
      </c>
      <c r="X33" s="933"/>
      <c r="Y33" s="933"/>
      <c r="Z33" s="933"/>
      <c r="AA33" s="933"/>
      <c r="AB33" s="933"/>
      <c r="AC33" s="933"/>
      <c r="AD33" s="933"/>
      <c r="AE33" s="933"/>
      <c r="AF33" s="42"/>
      <c r="AG33" s="42"/>
      <c r="AH33" s="42"/>
      <c r="AI33" s="42"/>
      <c r="AJ33" s="42"/>
      <c r="AK33" s="932">
        <v>0</v>
      </c>
      <c r="AL33" s="933"/>
      <c r="AM33" s="933"/>
      <c r="AN33" s="933"/>
      <c r="AO33" s="933"/>
      <c r="AP33" s="42"/>
      <c r="AQ33" s="42"/>
      <c r="AR33" s="43"/>
      <c r="BE33" s="948"/>
    </row>
    <row r="34" spans="1:57" s="2" customFormat="1" ht="6.95"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947"/>
    </row>
    <row r="35" spans="1:57" s="2" customFormat="1" ht="25.9" customHeight="1">
      <c r="A35" s="35"/>
      <c r="B35" s="36"/>
      <c r="C35" s="44"/>
      <c r="D35" s="45" t="s">
        <v>49</v>
      </c>
      <c r="E35" s="46"/>
      <c r="F35" s="46"/>
      <c r="G35" s="46"/>
      <c r="H35" s="46"/>
      <c r="I35" s="46"/>
      <c r="J35" s="46"/>
      <c r="K35" s="46"/>
      <c r="L35" s="46"/>
      <c r="M35" s="46"/>
      <c r="N35" s="46"/>
      <c r="O35" s="46"/>
      <c r="P35" s="46"/>
      <c r="Q35" s="46"/>
      <c r="R35" s="46"/>
      <c r="S35" s="46"/>
      <c r="T35" s="47" t="s">
        <v>50</v>
      </c>
      <c r="U35" s="46"/>
      <c r="V35" s="46"/>
      <c r="W35" s="46"/>
      <c r="X35" s="935" t="s">
        <v>51</v>
      </c>
      <c r="Y35" s="936"/>
      <c r="Z35" s="936"/>
      <c r="AA35" s="936"/>
      <c r="AB35" s="936"/>
      <c r="AC35" s="46"/>
      <c r="AD35" s="46"/>
      <c r="AE35" s="46"/>
      <c r="AF35" s="46"/>
      <c r="AG35" s="46"/>
      <c r="AH35" s="46"/>
      <c r="AI35" s="46"/>
      <c r="AJ35" s="46"/>
      <c r="AK35" s="937">
        <f>SUM(AK26:AK33)</f>
        <v>0</v>
      </c>
      <c r="AL35" s="936"/>
      <c r="AM35" s="936"/>
      <c r="AN35" s="936"/>
      <c r="AO35" s="938"/>
      <c r="AP35" s="44"/>
      <c r="AQ35" s="44"/>
      <c r="AR35" s="40"/>
      <c r="BE35" s="35"/>
    </row>
    <row r="36" spans="1:57" s="2" customFormat="1" ht="6.95"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14.45"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0"/>
      <c r="BE37" s="35"/>
    </row>
    <row r="38" spans="1:57" s="1" customFormat="1" ht="14.45"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pans="1:57" s="1" customFormat="1" ht="14.45"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pans="1:57" s="1" customFormat="1" ht="14.45"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pans="1:57" s="1" customFormat="1" ht="14.45"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pans="1:57" s="1" customFormat="1" ht="14.45"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pans="1:57" s="1" customFormat="1" ht="14.45"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pans="1:57" s="1" customFormat="1" ht="14.45"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pans="1:57" s="1" customFormat="1" ht="14.45"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pans="1:57" s="1" customFormat="1" ht="14.45"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pans="1:57" s="1" customFormat="1" ht="14.45"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pans="1:57" s="1" customFormat="1" ht="14.45"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pans="1:57" s="2" customFormat="1" ht="14.45" customHeight="1">
      <c r="B49" s="48"/>
      <c r="C49" s="49"/>
      <c r="D49" s="50" t="s">
        <v>52</v>
      </c>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0" t="s">
        <v>53</v>
      </c>
      <c r="AI49" s="51"/>
      <c r="AJ49" s="51"/>
      <c r="AK49" s="51"/>
      <c r="AL49" s="51"/>
      <c r="AM49" s="51"/>
      <c r="AN49" s="51"/>
      <c r="AO49" s="51"/>
      <c r="AP49" s="49"/>
      <c r="AQ49" s="49"/>
      <c r="AR49" s="52"/>
    </row>
    <row r="50" spans="1:57">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spans="1:57">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spans="1:57">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spans="1:57">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spans="1:57">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spans="1:57">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spans="1:57">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spans="1: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spans="1:57">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spans="1:57">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pans="1:57" s="2" customFormat="1" ht="12.75">
      <c r="A60" s="35"/>
      <c r="B60" s="36"/>
      <c r="C60" s="37"/>
      <c r="D60" s="53" t="s">
        <v>54</v>
      </c>
      <c r="E60" s="39"/>
      <c r="F60" s="39"/>
      <c r="G60" s="39"/>
      <c r="H60" s="39"/>
      <c r="I60" s="39"/>
      <c r="J60" s="39"/>
      <c r="K60" s="39"/>
      <c r="L60" s="39"/>
      <c r="M60" s="39"/>
      <c r="N60" s="39"/>
      <c r="O60" s="39"/>
      <c r="P60" s="39"/>
      <c r="Q60" s="39"/>
      <c r="R60" s="39"/>
      <c r="S60" s="39"/>
      <c r="T60" s="39"/>
      <c r="U60" s="39"/>
      <c r="V60" s="53" t="s">
        <v>55</v>
      </c>
      <c r="W60" s="39"/>
      <c r="X60" s="39"/>
      <c r="Y60" s="39"/>
      <c r="Z60" s="39"/>
      <c r="AA60" s="39"/>
      <c r="AB60" s="39"/>
      <c r="AC60" s="39"/>
      <c r="AD60" s="39"/>
      <c r="AE60" s="39"/>
      <c r="AF60" s="39"/>
      <c r="AG60" s="39"/>
      <c r="AH60" s="53" t="s">
        <v>54</v>
      </c>
      <c r="AI60" s="39"/>
      <c r="AJ60" s="39"/>
      <c r="AK60" s="39"/>
      <c r="AL60" s="39"/>
      <c r="AM60" s="53" t="s">
        <v>55</v>
      </c>
      <c r="AN60" s="39"/>
      <c r="AO60" s="39"/>
      <c r="AP60" s="37"/>
      <c r="AQ60" s="37"/>
      <c r="AR60" s="40"/>
      <c r="BE60" s="35"/>
    </row>
    <row r="61" spans="1:57">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spans="1:57">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spans="1:57">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pans="1:57" s="2" customFormat="1" ht="12.75">
      <c r="A64" s="35"/>
      <c r="B64" s="36"/>
      <c r="C64" s="37"/>
      <c r="D64" s="50" t="s">
        <v>56</v>
      </c>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0" t="s">
        <v>57</v>
      </c>
      <c r="AI64" s="54"/>
      <c r="AJ64" s="54"/>
      <c r="AK64" s="54"/>
      <c r="AL64" s="54"/>
      <c r="AM64" s="54"/>
      <c r="AN64" s="54"/>
      <c r="AO64" s="54"/>
      <c r="AP64" s="37"/>
      <c r="AQ64" s="37"/>
      <c r="AR64" s="40"/>
      <c r="BE64" s="35"/>
    </row>
    <row r="65" spans="1:57">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spans="1:57">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spans="1:5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spans="1:57">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spans="1:57">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spans="1:57">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spans="1:57">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spans="1:57">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spans="1:57">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spans="1:57">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pans="1:57" s="2" customFormat="1" ht="12.75">
      <c r="A75" s="35"/>
      <c r="B75" s="36"/>
      <c r="C75" s="37"/>
      <c r="D75" s="53" t="s">
        <v>54</v>
      </c>
      <c r="E75" s="39"/>
      <c r="F75" s="39"/>
      <c r="G75" s="39"/>
      <c r="H75" s="39"/>
      <c r="I75" s="39"/>
      <c r="J75" s="39"/>
      <c r="K75" s="39"/>
      <c r="L75" s="39"/>
      <c r="M75" s="39"/>
      <c r="N75" s="39"/>
      <c r="O75" s="39"/>
      <c r="P75" s="39"/>
      <c r="Q75" s="39"/>
      <c r="R75" s="39"/>
      <c r="S75" s="39"/>
      <c r="T75" s="39"/>
      <c r="U75" s="39"/>
      <c r="V75" s="53" t="s">
        <v>55</v>
      </c>
      <c r="W75" s="39"/>
      <c r="X75" s="39"/>
      <c r="Y75" s="39"/>
      <c r="Z75" s="39"/>
      <c r="AA75" s="39"/>
      <c r="AB75" s="39"/>
      <c r="AC75" s="39"/>
      <c r="AD75" s="39"/>
      <c r="AE75" s="39"/>
      <c r="AF75" s="39"/>
      <c r="AG75" s="39"/>
      <c r="AH75" s="53" t="s">
        <v>54</v>
      </c>
      <c r="AI75" s="39"/>
      <c r="AJ75" s="39"/>
      <c r="AK75" s="39"/>
      <c r="AL75" s="39"/>
      <c r="AM75" s="53" t="s">
        <v>55</v>
      </c>
      <c r="AN75" s="39"/>
      <c r="AO75" s="39"/>
      <c r="AP75" s="37"/>
      <c r="AQ75" s="37"/>
      <c r="AR75" s="40"/>
      <c r="BE75" s="35"/>
    </row>
    <row r="76" spans="1:57" s="2" customFormat="1">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0"/>
      <c r="BE76" s="35"/>
    </row>
    <row r="77" spans="1:57" s="2" customFormat="1" ht="6.95" customHeight="1">
      <c r="A77" s="35"/>
      <c r="B77" s="55"/>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40"/>
      <c r="BE77" s="35"/>
    </row>
    <row r="81" spans="1:91" s="2" customFormat="1" ht="6.95" customHeight="1">
      <c r="A81" s="3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40"/>
      <c r="BE81" s="35"/>
    </row>
    <row r="82" spans="1:91" s="2" customFormat="1" ht="24.95" customHeight="1">
      <c r="A82" s="35"/>
      <c r="B82" s="36"/>
      <c r="C82" s="24" t="s">
        <v>58</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0"/>
      <c r="BE82" s="35"/>
    </row>
    <row r="83" spans="1:91" s="2" customFormat="1" ht="6.95"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0"/>
      <c r="BE83" s="35"/>
    </row>
    <row r="84" spans="1:91" s="4" customFormat="1" ht="12" customHeight="1">
      <c r="B84" s="59"/>
      <c r="C84" s="30" t="s">
        <v>13</v>
      </c>
      <c r="D84" s="60"/>
      <c r="E84" s="60"/>
      <c r="F84" s="60"/>
      <c r="G84" s="60"/>
      <c r="H84" s="60"/>
      <c r="I84" s="60"/>
      <c r="J84" s="60"/>
      <c r="K84" s="60"/>
      <c r="L84" s="60" t="str">
        <f>K5</f>
        <v>20-301</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1"/>
    </row>
    <row r="85" spans="1:91" s="5" customFormat="1" ht="36.950000000000003" customHeight="1">
      <c r="B85" s="62"/>
      <c r="C85" s="63" t="s">
        <v>16</v>
      </c>
      <c r="D85" s="64"/>
      <c r="E85" s="64"/>
      <c r="F85" s="64"/>
      <c r="G85" s="64"/>
      <c r="H85" s="64"/>
      <c r="I85" s="64"/>
      <c r="J85" s="64"/>
      <c r="K85" s="64"/>
      <c r="L85" s="921" t="str">
        <f>K6</f>
        <v>Rekonstrukce objektu koleje G ČZU</v>
      </c>
      <c r="M85" s="922"/>
      <c r="N85" s="922"/>
      <c r="O85" s="922"/>
      <c r="P85" s="922"/>
      <c r="Q85" s="922"/>
      <c r="R85" s="922"/>
      <c r="S85" s="922"/>
      <c r="T85" s="922"/>
      <c r="U85" s="922"/>
      <c r="V85" s="922"/>
      <c r="W85" s="922"/>
      <c r="X85" s="922"/>
      <c r="Y85" s="922"/>
      <c r="Z85" s="922"/>
      <c r="AA85" s="922"/>
      <c r="AB85" s="922"/>
      <c r="AC85" s="922"/>
      <c r="AD85" s="922"/>
      <c r="AE85" s="922"/>
      <c r="AF85" s="922"/>
      <c r="AG85" s="922"/>
      <c r="AH85" s="922"/>
      <c r="AI85" s="922"/>
      <c r="AJ85" s="922"/>
      <c r="AK85" s="922"/>
      <c r="AL85" s="922"/>
      <c r="AM85" s="922"/>
      <c r="AN85" s="922"/>
      <c r="AO85" s="922"/>
      <c r="AP85" s="64"/>
      <c r="AQ85" s="64"/>
      <c r="AR85" s="65"/>
    </row>
    <row r="86" spans="1:91" s="2" customFormat="1" ht="6.95"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0"/>
      <c r="BE86" s="35"/>
    </row>
    <row r="87" spans="1:91" s="2" customFormat="1" ht="12" customHeight="1">
      <c r="A87" s="35"/>
      <c r="B87" s="36"/>
      <c r="C87" s="30" t="s">
        <v>20</v>
      </c>
      <c r="D87" s="37"/>
      <c r="E87" s="37"/>
      <c r="F87" s="37"/>
      <c r="G87" s="37"/>
      <c r="H87" s="37"/>
      <c r="I87" s="37"/>
      <c r="J87" s="37"/>
      <c r="K87" s="37"/>
      <c r="L87" s="66" t="str">
        <f>IF(K8="","",K8)</f>
        <v xml:space="preserve"> </v>
      </c>
      <c r="M87" s="37"/>
      <c r="N87" s="37"/>
      <c r="O87" s="37"/>
      <c r="P87" s="37"/>
      <c r="Q87" s="37"/>
      <c r="R87" s="37"/>
      <c r="S87" s="37"/>
      <c r="T87" s="37"/>
      <c r="U87" s="37"/>
      <c r="V87" s="37"/>
      <c r="W87" s="37"/>
      <c r="X87" s="37"/>
      <c r="Y87" s="37"/>
      <c r="Z87" s="37"/>
      <c r="AA87" s="37"/>
      <c r="AB87" s="37"/>
      <c r="AC87" s="37"/>
      <c r="AD87" s="37"/>
      <c r="AE87" s="37"/>
      <c r="AF87" s="37"/>
      <c r="AG87" s="37"/>
      <c r="AH87" s="37"/>
      <c r="AI87" s="30" t="s">
        <v>22</v>
      </c>
      <c r="AJ87" s="37"/>
      <c r="AK87" s="37"/>
      <c r="AL87" s="37"/>
      <c r="AM87" s="923">
        <f>IF(AN8= "","",AN8)</f>
        <v>44665</v>
      </c>
      <c r="AN87" s="923"/>
      <c r="AO87" s="37"/>
      <c r="AP87" s="37"/>
      <c r="AQ87" s="37"/>
      <c r="AR87" s="40"/>
      <c r="BE87" s="35"/>
    </row>
    <row r="88" spans="1:91" s="2" customFormat="1" ht="6.95"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BE88" s="35"/>
    </row>
    <row r="89" spans="1:91" s="2" customFormat="1" ht="15.2" customHeight="1">
      <c r="A89" s="35"/>
      <c r="B89" s="36"/>
      <c r="C89" s="30" t="s">
        <v>23</v>
      </c>
      <c r="D89" s="37"/>
      <c r="E89" s="37"/>
      <c r="F89" s="37"/>
      <c r="G89" s="37"/>
      <c r="H89" s="37"/>
      <c r="I89" s="37"/>
      <c r="J89" s="37"/>
      <c r="K89" s="37"/>
      <c r="L89" s="60" t="str">
        <f>IF(E11= "","",E11)</f>
        <v>Česká zemědělská univerzita v Praze</v>
      </c>
      <c r="M89" s="37"/>
      <c r="N89" s="37"/>
      <c r="O89" s="37"/>
      <c r="P89" s="37"/>
      <c r="Q89" s="37"/>
      <c r="R89" s="37"/>
      <c r="S89" s="37"/>
      <c r="T89" s="37"/>
      <c r="U89" s="37"/>
      <c r="V89" s="37"/>
      <c r="W89" s="37"/>
      <c r="X89" s="37"/>
      <c r="Y89" s="37"/>
      <c r="Z89" s="37"/>
      <c r="AA89" s="37"/>
      <c r="AB89" s="37"/>
      <c r="AC89" s="37"/>
      <c r="AD89" s="37"/>
      <c r="AE89" s="37"/>
      <c r="AF89" s="37"/>
      <c r="AG89" s="37"/>
      <c r="AH89" s="37"/>
      <c r="AI89" s="30" t="s">
        <v>31</v>
      </c>
      <c r="AJ89" s="37"/>
      <c r="AK89" s="37"/>
      <c r="AL89" s="37"/>
      <c r="AM89" s="924" t="str">
        <f>IF(E17="","",E17)</f>
        <v>Boa Construction s.r.o.</v>
      </c>
      <c r="AN89" s="925"/>
      <c r="AO89" s="925"/>
      <c r="AP89" s="925"/>
      <c r="AQ89" s="37"/>
      <c r="AR89" s="40"/>
      <c r="AS89" s="926" t="s">
        <v>59</v>
      </c>
      <c r="AT89" s="927"/>
      <c r="AU89" s="68"/>
      <c r="AV89" s="68"/>
      <c r="AW89" s="68"/>
      <c r="AX89" s="68"/>
      <c r="AY89" s="68"/>
      <c r="AZ89" s="68"/>
      <c r="BA89" s="68"/>
      <c r="BB89" s="68"/>
      <c r="BC89" s="68"/>
      <c r="BD89" s="69"/>
      <c r="BE89" s="35"/>
    </row>
    <row r="90" spans="1:91" s="2" customFormat="1" ht="15.2" customHeight="1">
      <c r="A90" s="35"/>
      <c r="B90" s="36"/>
      <c r="C90" s="30" t="s">
        <v>29</v>
      </c>
      <c r="D90" s="37"/>
      <c r="E90" s="37"/>
      <c r="F90" s="37"/>
      <c r="G90" s="37"/>
      <c r="H90" s="37"/>
      <c r="I90" s="37"/>
      <c r="J90" s="37"/>
      <c r="K90" s="37"/>
      <c r="L90" s="60"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30" t="s">
        <v>36</v>
      </c>
      <c r="AJ90" s="37"/>
      <c r="AK90" s="37"/>
      <c r="AL90" s="37"/>
      <c r="AM90" s="924" t="str">
        <f>IF(E20="","",E20)</f>
        <v xml:space="preserve"> </v>
      </c>
      <c r="AN90" s="925"/>
      <c r="AO90" s="925"/>
      <c r="AP90" s="925"/>
      <c r="AQ90" s="37"/>
      <c r="AR90" s="40"/>
      <c r="AS90" s="928"/>
      <c r="AT90" s="929"/>
      <c r="AU90" s="70"/>
      <c r="AV90" s="70"/>
      <c r="AW90" s="70"/>
      <c r="AX90" s="70"/>
      <c r="AY90" s="70"/>
      <c r="AZ90" s="70"/>
      <c r="BA90" s="70"/>
      <c r="BB90" s="70"/>
      <c r="BC90" s="70"/>
      <c r="BD90" s="71"/>
      <c r="BE90" s="35"/>
    </row>
    <row r="91" spans="1:91" s="2" customFormat="1" ht="10.9"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0"/>
      <c r="AS91" s="930"/>
      <c r="AT91" s="931"/>
      <c r="AU91" s="72"/>
      <c r="AV91" s="72"/>
      <c r="AW91" s="72"/>
      <c r="AX91" s="72"/>
      <c r="AY91" s="72"/>
      <c r="AZ91" s="72"/>
      <c r="BA91" s="72"/>
      <c r="BB91" s="72"/>
      <c r="BC91" s="72"/>
      <c r="BD91" s="73"/>
      <c r="BE91" s="35"/>
    </row>
    <row r="92" spans="1:91" s="2" customFormat="1" ht="29.25" customHeight="1">
      <c r="A92" s="35"/>
      <c r="B92" s="36"/>
      <c r="C92" s="939" t="s">
        <v>60</v>
      </c>
      <c r="D92" s="940"/>
      <c r="E92" s="940"/>
      <c r="F92" s="940"/>
      <c r="G92" s="940"/>
      <c r="H92" s="74"/>
      <c r="I92" s="941" t="s">
        <v>61</v>
      </c>
      <c r="J92" s="940"/>
      <c r="K92" s="940"/>
      <c r="L92" s="940"/>
      <c r="M92" s="940"/>
      <c r="N92" s="940"/>
      <c r="O92" s="940"/>
      <c r="P92" s="940"/>
      <c r="Q92" s="940"/>
      <c r="R92" s="940"/>
      <c r="S92" s="940"/>
      <c r="T92" s="940"/>
      <c r="U92" s="940"/>
      <c r="V92" s="940"/>
      <c r="W92" s="940"/>
      <c r="X92" s="940"/>
      <c r="Y92" s="940"/>
      <c r="Z92" s="940"/>
      <c r="AA92" s="940"/>
      <c r="AB92" s="940"/>
      <c r="AC92" s="940"/>
      <c r="AD92" s="940"/>
      <c r="AE92" s="940"/>
      <c r="AF92" s="940"/>
      <c r="AG92" s="942" t="s">
        <v>62</v>
      </c>
      <c r="AH92" s="940"/>
      <c r="AI92" s="940"/>
      <c r="AJ92" s="940"/>
      <c r="AK92" s="940"/>
      <c r="AL92" s="940"/>
      <c r="AM92" s="940"/>
      <c r="AN92" s="941" t="s">
        <v>63</v>
      </c>
      <c r="AO92" s="940"/>
      <c r="AP92" s="943"/>
      <c r="AQ92" s="75" t="s">
        <v>64</v>
      </c>
      <c r="AR92" s="40"/>
      <c r="AS92" s="76" t="s">
        <v>65</v>
      </c>
      <c r="AT92" s="77" t="s">
        <v>66</v>
      </c>
      <c r="AU92" s="77" t="s">
        <v>67</v>
      </c>
      <c r="AV92" s="77" t="s">
        <v>68</v>
      </c>
      <c r="AW92" s="77" t="s">
        <v>69</v>
      </c>
      <c r="AX92" s="77" t="s">
        <v>70</v>
      </c>
      <c r="AY92" s="77" t="s">
        <v>71</v>
      </c>
      <c r="AZ92" s="77" t="s">
        <v>72</v>
      </c>
      <c r="BA92" s="77" t="s">
        <v>73</v>
      </c>
      <c r="BB92" s="77" t="s">
        <v>74</v>
      </c>
      <c r="BC92" s="77" t="s">
        <v>75</v>
      </c>
      <c r="BD92" s="78" t="s">
        <v>76</v>
      </c>
      <c r="BE92" s="35"/>
    </row>
    <row r="93" spans="1:91" s="2" customFormat="1" ht="10.9"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0"/>
      <c r="AS93" s="79"/>
      <c r="AT93" s="80"/>
      <c r="AU93" s="80"/>
      <c r="AV93" s="80"/>
      <c r="AW93" s="80"/>
      <c r="AX93" s="80"/>
      <c r="AY93" s="80"/>
      <c r="AZ93" s="80"/>
      <c r="BA93" s="80"/>
      <c r="BB93" s="80"/>
      <c r="BC93" s="80"/>
      <c r="BD93" s="81"/>
      <c r="BE93" s="35"/>
    </row>
    <row r="94" spans="1:91" s="6" customFormat="1" ht="32.450000000000003" customHeight="1">
      <c r="B94" s="82"/>
      <c r="C94" s="83" t="s">
        <v>77</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944">
        <f>ROUND(SUM(AG95:AG97),2)</f>
        <v>0</v>
      </c>
      <c r="AH94" s="944"/>
      <c r="AI94" s="944"/>
      <c r="AJ94" s="944"/>
      <c r="AK94" s="944"/>
      <c r="AL94" s="944"/>
      <c r="AM94" s="944"/>
      <c r="AN94" s="945">
        <f>SUM(AG94,AT94)</f>
        <v>0</v>
      </c>
      <c r="AO94" s="945"/>
      <c r="AP94" s="945"/>
      <c r="AQ94" s="86" t="s">
        <v>1</v>
      </c>
      <c r="AR94" s="87"/>
      <c r="AS94" s="88">
        <f>ROUND(SUM(AS95:AS97),2)</f>
        <v>0</v>
      </c>
      <c r="AT94" s="89">
        <f>ROUND(SUM(AV94:AW94),2)</f>
        <v>0</v>
      </c>
      <c r="AU94" s="90">
        <f>ROUND(SUM(AU95:AU97),5)</f>
        <v>0</v>
      </c>
      <c r="AV94" s="89">
        <f>ROUND(AZ94*L29,2)</f>
        <v>0</v>
      </c>
      <c r="AW94" s="89">
        <f>ROUND(BA94*L30,2)</f>
        <v>0</v>
      </c>
      <c r="AX94" s="89">
        <f>ROUND(BB94*L29,2)</f>
        <v>0</v>
      </c>
      <c r="AY94" s="89">
        <f>ROUND(BC94*L30,2)</f>
        <v>0</v>
      </c>
      <c r="AZ94" s="89">
        <f>ROUND(SUM(AZ95:AZ97),2)</f>
        <v>0</v>
      </c>
      <c r="BA94" s="89">
        <f>ROUND(SUM(BA95:BA97),2)</f>
        <v>0</v>
      </c>
      <c r="BB94" s="89">
        <f>ROUND(SUM(BB95:BB97),2)</f>
        <v>0</v>
      </c>
      <c r="BC94" s="89">
        <f>ROUND(SUM(BC95:BC97),2)</f>
        <v>0</v>
      </c>
      <c r="BD94" s="91">
        <f>ROUND(SUM(BD95:BD97),2)</f>
        <v>0</v>
      </c>
      <c r="BS94" s="92" t="s">
        <v>78</v>
      </c>
      <c r="BT94" s="92" t="s">
        <v>79</v>
      </c>
      <c r="BU94" s="93" t="s">
        <v>80</v>
      </c>
      <c r="BV94" s="92" t="s">
        <v>81</v>
      </c>
      <c r="BW94" s="92" t="s">
        <v>5</v>
      </c>
      <c r="BX94" s="92" t="s">
        <v>82</v>
      </c>
      <c r="CL94" s="92" t="s">
        <v>1</v>
      </c>
    </row>
    <row r="95" spans="1:91" s="7" customFormat="1" ht="16.5" customHeight="1">
      <c r="A95" s="94" t="s">
        <v>83</v>
      </c>
      <c r="B95" s="95"/>
      <c r="C95" s="96"/>
      <c r="D95" s="920" t="s">
        <v>84</v>
      </c>
      <c r="E95" s="920"/>
      <c r="F95" s="920"/>
      <c r="G95" s="920"/>
      <c r="H95" s="920"/>
      <c r="I95" s="97"/>
      <c r="J95" s="920" t="s">
        <v>85</v>
      </c>
      <c r="K95" s="920"/>
      <c r="L95" s="920"/>
      <c r="M95" s="920"/>
      <c r="N95" s="920"/>
      <c r="O95" s="920"/>
      <c r="P95" s="920"/>
      <c r="Q95" s="920"/>
      <c r="R95" s="920"/>
      <c r="S95" s="920"/>
      <c r="T95" s="920"/>
      <c r="U95" s="920"/>
      <c r="V95" s="920"/>
      <c r="W95" s="920"/>
      <c r="X95" s="920"/>
      <c r="Y95" s="920"/>
      <c r="Z95" s="920"/>
      <c r="AA95" s="920"/>
      <c r="AB95" s="920"/>
      <c r="AC95" s="920"/>
      <c r="AD95" s="920"/>
      <c r="AE95" s="920"/>
      <c r="AF95" s="920"/>
      <c r="AG95" s="918">
        <f>'SO-01 - Stavební úpravy'!J30</f>
        <v>0</v>
      </c>
      <c r="AH95" s="919"/>
      <c r="AI95" s="919"/>
      <c r="AJ95" s="919"/>
      <c r="AK95" s="919"/>
      <c r="AL95" s="919"/>
      <c r="AM95" s="919"/>
      <c r="AN95" s="918">
        <f>SUM(AG95,AT95)</f>
        <v>0</v>
      </c>
      <c r="AO95" s="919"/>
      <c r="AP95" s="919"/>
      <c r="AQ95" s="98" t="s">
        <v>86</v>
      </c>
      <c r="AR95" s="99"/>
      <c r="AS95" s="100">
        <v>0</v>
      </c>
      <c r="AT95" s="101">
        <f>ROUND(SUM(AV95:AW95),2)</f>
        <v>0</v>
      </c>
      <c r="AU95" s="102">
        <f>'SO-01 - Stavební úpravy'!P155</f>
        <v>0</v>
      </c>
      <c r="AV95" s="101">
        <f>'SO-01 - Stavební úpravy'!J33</f>
        <v>0</v>
      </c>
      <c r="AW95" s="101">
        <f>'SO-01 - Stavební úpravy'!J34</f>
        <v>0</v>
      </c>
      <c r="AX95" s="101">
        <f>'SO-01 - Stavební úpravy'!J35</f>
        <v>0</v>
      </c>
      <c r="AY95" s="101">
        <f>'SO-01 - Stavební úpravy'!J36</f>
        <v>0</v>
      </c>
      <c r="AZ95" s="101">
        <f>'SO-01 - Stavební úpravy'!F33</f>
        <v>0</v>
      </c>
      <c r="BA95" s="101">
        <f>'SO-01 - Stavební úpravy'!F34</f>
        <v>0</v>
      </c>
      <c r="BB95" s="101">
        <f>'SO-01 - Stavební úpravy'!F35</f>
        <v>0</v>
      </c>
      <c r="BC95" s="101">
        <f>'SO-01 - Stavební úpravy'!F36</f>
        <v>0</v>
      </c>
      <c r="BD95" s="103">
        <f>'SO-01 - Stavební úpravy'!F37</f>
        <v>0</v>
      </c>
      <c r="BT95" s="104" t="s">
        <v>87</v>
      </c>
      <c r="BV95" s="104" t="s">
        <v>81</v>
      </c>
      <c r="BW95" s="104" t="s">
        <v>88</v>
      </c>
      <c r="BX95" s="104" t="s">
        <v>5</v>
      </c>
      <c r="CL95" s="104" t="s">
        <v>1</v>
      </c>
      <c r="CM95" s="104" t="s">
        <v>89</v>
      </c>
    </row>
    <row r="96" spans="1:91" s="7" customFormat="1" ht="16.5" customHeight="1">
      <c r="A96" s="94" t="s">
        <v>83</v>
      </c>
      <c r="B96" s="95"/>
      <c r="C96" s="96"/>
      <c r="D96" s="920" t="s">
        <v>90</v>
      </c>
      <c r="E96" s="920"/>
      <c r="F96" s="920"/>
      <c r="G96" s="920"/>
      <c r="H96" s="920"/>
      <c r="I96" s="97"/>
      <c r="J96" s="920" t="s">
        <v>91</v>
      </c>
      <c r="K96" s="920"/>
      <c r="L96" s="920"/>
      <c r="M96" s="920"/>
      <c r="N96" s="920"/>
      <c r="O96" s="920"/>
      <c r="P96" s="920"/>
      <c r="Q96" s="920"/>
      <c r="R96" s="920"/>
      <c r="S96" s="920"/>
      <c r="T96" s="920"/>
      <c r="U96" s="920"/>
      <c r="V96" s="920"/>
      <c r="W96" s="920"/>
      <c r="X96" s="920"/>
      <c r="Y96" s="920"/>
      <c r="Z96" s="920"/>
      <c r="AA96" s="920"/>
      <c r="AB96" s="920"/>
      <c r="AC96" s="920"/>
      <c r="AD96" s="920"/>
      <c r="AE96" s="920"/>
      <c r="AF96" s="920"/>
      <c r="AG96" s="918">
        <f>'SO-02 - Zpevněné plochy a...'!J30</f>
        <v>0</v>
      </c>
      <c r="AH96" s="919"/>
      <c r="AI96" s="919"/>
      <c r="AJ96" s="919"/>
      <c r="AK96" s="919"/>
      <c r="AL96" s="919"/>
      <c r="AM96" s="919"/>
      <c r="AN96" s="918">
        <f>SUM(AG96,AT96)</f>
        <v>0</v>
      </c>
      <c r="AO96" s="919"/>
      <c r="AP96" s="919"/>
      <c r="AQ96" s="98" t="s">
        <v>86</v>
      </c>
      <c r="AR96" s="99"/>
      <c r="AS96" s="100">
        <v>0</v>
      </c>
      <c r="AT96" s="101">
        <f>ROUND(SUM(AV96:AW96),2)</f>
        <v>0</v>
      </c>
      <c r="AU96" s="102">
        <f>'SO-02 - Zpevněné plochy a...'!P131</f>
        <v>0</v>
      </c>
      <c r="AV96" s="101">
        <f>'SO-02 - Zpevněné plochy a...'!J33</f>
        <v>0</v>
      </c>
      <c r="AW96" s="101">
        <f>'SO-02 - Zpevněné plochy a...'!J34</f>
        <v>0</v>
      </c>
      <c r="AX96" s="101">
        <f>'SO-02 - Zpevněné plochy a...'!J35</f>
        <v>0</v>
      </c>
      <c r="AY96" s="101">
        <f>'SO-02 - Zpevněné plochy a...'!J36</f>
        <v>0</v>
      </c>
      <c r="AZ96" s="101">
        <f>'SO-02 - Zpevněné plochy a...'!F33</f>
        <v>0</v>
      </c>
      <c r="BA96" s="101">
        <f>'SO-02 - Zpevněné plochy a...'!F34</f>
        <v>0</v>
      </c>
      <c r="BB96" s="101">
        <f>'SO-02 - Zpevněné plochy a...'!F35</f>
        <v>0</v>
      </c>
      <c r="BC96" s="101">
        <f>'SO-02 - Zpevněné plochy a...'!F36</f>
        <v>0</v>
      </c>
      <c r="BD96" s="103">
        <f>'SO-02 - Zpevněné plochy a...'!F37</f>
        <v>0</v>
      </c>
      <c r="BT96" s="104" t="s">
        <v>87</v>
      </c>
      <c r="BV96" s="104" t="s">
        <v>81</v>
      </c>
      <c r="BW96" s="104" t="s">
        <v>92</v>
      </c>
      <c r="BX96" s="104" t="s">
        <v>5</v>
      </c>
      <c r="CL96" s="104" t="s">
        <v>1</v>
      </c>
      <c r="CM96" s="104" t="s">
        <v>89</v>
      </c>
    </row>
    <row r="97" spans="1:91" s="7" customFormat="1" ht="16.5" customHeight="1">
      <c r="A97" s="94" t="s">
        <v>83</v>
      </c>
      <c r="B97" s="95"/>
      <c r="C97" s="96"/>
      <c r="D97" s="920" t="s">
        <v>93</v>
      </c>
      <c r="E97" s="920"/>
      <c r="F97" s="920"/>
      <c r="G97" s="920"/>
      <c r="H97" s="920"/>
      <c r="I97" s="97"/>
      <c r="J97" s="920" t="s">
        <v>94</v>
      </c>
      <c r="K97" s="920"/>
      <c r="L97" s="920"/>
      <c r="M97" s="920"/>
      <c r="N97" s="920"/>
      <c r="O97" s="920"/>
      <c r="P97" s="920"/>
      <c r="Q97" s="920"/>
      <c r="R97" s="920"/>
      <c r="S97" s="920"/>
      <c r="T97" s="920"/>
      <c r="U97" s="920"/>
      <c r="V97" s="920"/>
      <c r="W97" s="920"/>
      <c r="X97" s="920"/>
      <c r="Y97" s="920"/>
      <c r="Z97" s="920"/>
      <c r="AA97" s="920"/>
      <c r="AB97" s="920"/>
      <c r="AC97" s="920"/>
      <c r="AD97" s="920"/>
      <c r="AE97" s="920"/>
      <c r="AF97" s="920"/>
      <c r="AG97" s="918">
        <f>'SO-03 - Mobiliář a vybavení'!J30</f>
        <v>0</v>
      </c>
      <c r="AH97" s="919"/>
      <c r="AI97" s="919"/>
      <c r="AJ97" s="919"/>
      <c r="AK97" s="919"/>
      <c r="AL97" s="919"/>
      <c r="AM97" s="919"/>
      <c r="AN97" s="918">
        <f>SUM(AG97,AT97)</f>
        <v>0</v>
      </c>
      <c r="AO97" s="919"/>
      <c r="AP97" s="919"/>
      <c r="AQ97" s="98" t="s">
        <v>86</v>
      </c>
      <c r="AR97" s="99"/>
      <c r="AS97" s="105">
        <v>0</v>
      </c>
      <c r="AT97" s="106">
        <f>ROUND(SUM(AV97:AW97),2)</f>
        <v>0</v>
      </c>
      <c r="AU97" s="107">
        <f>'SO-03 - Mobiliář a vybavení'!P124</f>
        <v>0</v>
      </c>
      <c r="AV97" s="106">
        <f>'SO-03 - Mobiliář a vybavení'!J33</f>
        <v>0</v>
      </c>
      <c r="AW97" s="106">
        <f>'SO-03 - Mobiliář a vybavení'!J34</f>
        <v>0</v>
      </c>
      <c r="AX97" s="106">
        <f>'SO-03 - Mobiliář a vybavení'!J35</f>
        <v>0</v>
      </c>
      <c r="AY97" s="106">
        <f>'SO-03 - Mobiliář a vybavení'!J36</f>
        <v>0</v>
      </c>
      <c r="AZ97" s="106">
        <f>'SO-03 - Mobiliář a vybavení'!F33</f>
        <v>0</v>
      </c>
      <c r="BA97" s="106">
        <f>'SO-03 - Mobiliář a vybavení'!F34</f>
        <v>0</v>
      </c>
      <c r="BB97" s="106">
        <f>'SO-03 - Mobiliář a vybavení'!F35</f>
        <v>0</v>
      </c>
      <c r="BC97" s="106">
        <f>'SO-03 - Mobiliář a vybavení'!F36</f>
        <v>0</v>
      </c>
      <c r="BD97" s="108">
        <f>'SO-03 - Mobiliář a vybavení'!F37</f>
        <v>0</v>
      </c>
      <c r="BT97" s="104" t="s">
        <v>87</v>
      </c>
      <c r="BV97" s="104" t="s">
        <v>81</v>
      </c>
      <c r="BW97" s="104" t="s">
        <v>95</v>
      </c>
      <c r="BX97" s="104" t="s">
        <v>5</v>
      </c>
      <c r="CL97" s="104" t="s">
        <v>1</v>
      </c>
      <c r="CM97" s="104" t="s">
        <v>89</v>
      </c>
    </row>
    <row r="98" spans="1:91" s="2" customFormat="1" ht="30" customHeight="1">
      <c r="A98" s="35"/>
      <c r="B98" s="36"/>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40"/>
      <c r="AS98" s="35"/>
      <c r="AT98" s="35"/>
      <c r="AU98" s="35"/>
      <c r="AV98" s="35"/>
      <c r="AW98" s="35"/>
      <c r="AX98" s="35"/>
      <c r="AY98" s="35"/>
      <c r="AZ98" s="35"/>
      <c r="BA98" s="35"/>
      <c r="BB98" s="35"/>
      <c r="BC98" s="35"/>
      <c r="BD98" s="35"/>
      <c r="BE98" s="35"/>
    </row>
    <row r="99" spans="1:91" s="2" customFormat="1" ht="6.95" customHeight="1">
      <c r="A99" s="35"/>
      <c r="B99" s="55"/>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40"/>
      <c r="AS99" s="35"/>
      <c r="AT99" s="35"/>
      <c r="AU99" s="35"/>
      <c r="AV99" s="35"/>
      <c r="AW99" s="35"/>
      <c r="AX99" s="35"/>
      <c r="AY99" s="35"/>
      <c r="AZ99" s="35"/>
      <c r="BA99" s="35"/>
      <c r="BB99" s="35"/>
      <c r="BC99" s="35"/>
      <c r="BD99" s="35"/>
      <c r="BE99" s="35"/>
    </row>
  </sheetData>
  <sheetProtection algorithmName="SHA-512" hashValue="aWyHxeN2NOEIRLi2VEL4BpjJMkuZtYbKwjVPVPxekHiJ3dkVdiw9nx74THPiH2bfvKGToX0aawc3BraXnaxTHQ==" saltValue="Z+apRi0ZSmtf/a5UoUrzXVIIB1Z2l2chfKfFA1ikAuHKl6ULhRL0xM6z+TmoQt5JbWUSG5QzNSVItYBzxrIOtg==" spinCount="100000" sheet="1" objects="1" scenarios="1" formatColumns="0" formatRows="0"/>
  <mergeCells count="50">
    <mergeCell ref="L31:P31"/>
    <mergeCell ref="W32:AE32"/>
    <mergeCell ref="AK32:AO32"/>
    <mergeCell ref="L32:P32"/>
    <mergeCell ref="BE5:BE34"/>
    <mergeCell ref="K5:AO5"/>
    <mergeCell ref="K6:AO6"/>
    <mergeCell ref="E14:AJ14"/>
    <mergeCell ref="E23:AN23"/>
    <mergeCell ref="AK26:AO26"/>
    <mergeCell ref="L28:P28"/>
    <mergeCell ref="W28:AE28"/>
    <mergeCell ref="AK28:AO28"/>
    <mergeCell ref="W29:AE29"/>
    <mergeCell ref="AK29:AO29"/>
    <mergeCell ref="L29:P29"/>
    <mergeCell ref="W30:AE30"/>
    <mergeCell ref="AK30:AO30"/>
    <mergeCell ref="L30:P30"/>
    <mergeCell ref="W31:AE31"/>
    <mergeCell ref="AN97:AP97"/>
    <mergeCell ref="AG97:AM97"/>
    <mergeCell ref="D97:H97"/>
    <mergeCell ref="J97:AF97"/>
    <mergeCell ref="C92:G92"/>
    <mergeCell ref="I92:AF92"/>
    <mergeCell ref="AG92:AM92"/>
    <mergeCell ref="AN92:AP92"/>
    <mergeCell ref="AN95:AP95"/>
    <mergeCell ref="AG95:AM95"/>
    <mergeCell ref="D95:H95"/>
    <mergeCell ref="J95:AF95"/>
    <mergeCell ref="AG94:AM94"/>
    <mergeCell ref="AN94:AP94"/>
    <mergeCell ref="AR2:BE2"/>
    <mergeCell ref="AN96:AP96"/>
    <mergeCell ref="AG96:AM96"/>
    <mergeCell ref="D96:H96"/>
    <mergeCell ref="J96:AF96"/>
    <mergeCell ref="L85:AO85"/>
    <mergeCell ref="AM87:AN87"/>
    <mergeCell ref="AM89:AP89"/>
    <mergeCell ref="AS89:AT91"/>
    <mergeCell ref="AM90:AP90"/>
    <mergeCell ref="W33:AE33"/>
    <mergeCell ref="AK33:AO33"/>
    <mergeCell ref="L33:P33"/>
    <mergeCell ref="X35:AB35"/>
    <mergeCell ref="AK35:AO35"/>
    <mergeCell ref="AK31:AO31"/>
  </mergeCells>
  <hyperlinks>
    <hyperlink ref="A95" location="'SO-01 - Stavební úpravy'!C2" display="/" xr:uid="{00000000-0004-0000-0000-000000000000}"/>
    <hyperlink ref="A96" location="'SO-02 - Zpevněné plochy a...'!C2" display="/" xr:uid="{00000000-0004-0000-0000-000001000000}"/>
    <hyperlink ref="A97" location="'SO-03 - Mobiliář a vybavení'!C2" display="/" xr:uid="{00000000-0004-0000-0000-00000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366"/>
  <sheetViews>
    <sheetView showGridLines="0" workbookViewId="0">
      <selection activeCell="H8" sqref="H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917"/>
      <c r="M2" s="917"/>
      <c r="N2" s="917"/>
      <c r="O2" s="917"/>
      <c r="P2" s="917"/>
      <c r="Q2" s="917"/>
      <c r="R2" s="917"/>
      <c r="S2" s="917"/>
      <c r="T2" s="917"/>
      <c r="U2" s="917"/>
      <c r="V2" s="917"/>
      <c r="AT2" s="18" t="s">
        <v>92</v>
      </c>
    </row>
    <row r="3" spans="1:46" s="1" customFormat="1" ht="6.95" customHeight="1">
      <c r="B3" s="109"/>
      <c r="C3" s="110"/>
      <c r="D3" s="110"/>
      <c r="E3" s="110"/>
      <c r="F3" s="110"/>
      <c r="G3" s="110"/>
      <c r="H3" s="110"/>
      <c r="I3" s="110"/>
      <c r="J3" s="110"/>
      <c r="K3" s="110"/>
      <c r="L3" s="21"/>
      <c r="AT3" s="18" t="s">
        <v>89</v>
      </c>
    </row>
    <row r="4" spans="1:46" s="1" customFormat="1" ht="24.95" customHeight="1">
      <c r="B4" s="21"/>
      <c r="D4" s="111" t="s">
        <v>96</v>
      </c>
      <c r="L4" s="21"/>
      <c r="M4" s="112" t="s">
        <v>10</v>
      </c>
      <c r="AT4" s="18" t="s">
        <v>4</v>
      </c>
    </row>
    <row r="5" spans="1:46" s="1" customFormat="1" ht="6.95" customHeight="1">
      <c r="B5" s="21"/>
      <c r="L5" s="21"/>
    </row>
    <row r="6" spans="1:46" s="1" customFormat="1" ht="12" customHeight="1">
      <c r="B6" s="21"/>
      <c r="D6" s="113" t="s">
        <v>16</v>
      </c>
      <c r="L6" s="21"/>
    </row>
    <row r="7" spans="1:46" s="1" customFormat="1" ht="16.5" customHeight="1">
      <c r="B7" s="21"/>
      <c r="E7" s="961" t="str">
        <f>'Rekapitulace stavby'!K6</f>
        <v>Rekonstrukce objektu koleje G ČZU</v>
      </c>
      <c r="F7" s="962"/>
      <c r="G7" s="962"/>
      <c r="H7" s="962"/>
      <c r="L7" s="21"/>
    </row>
    <row r="8" spans="1:46" s="2" customFormat="1" ht="12" customHeight="1">
      <c r="A8" s="35"/>
      <c r="B8" s="40"/>
      <c r="C8" s="35"/>
      <c r="D8" s="113" t="s">
        <v>97</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963" t="s">
        <v>5007</v>
      </c>
      <c r="F9" s="964"/>
      <c r="G9" s="964"/>
      <c r="H9" s="96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3" t="s">
        <v>18</v>
      </c>
      <c r="E11" s="35"/>
      <c r="F11" s="114" t="s">
        <v>1</v>
      </c>
      <c r="G11" s="35"/>
      <c r="H11" s="35"/>
      <c r="I11" s="113" t="s">
        <v>19</v>
      </c>
      <c r="J11" s="114"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3" t="s">
        <v>20</v>
      </c>
      <c r="E12" s="35"/>
      <c r="F12" s="114" t="s">
        <v>21</v>
      </c>
      <c r="G12" s="35"/>
      <c r="H12" s="35"/>
      <c r="I12" s="113" t="s">
        <v>22</v>
      </c>
      <c r="J12" s="115">
        <f>'Rekapitulace stavby'!AN8</f>
        <v>44665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3" t="s">
        <v>23</v>
      </c>
      <c r="E14" s="35"/>
      <c r="F14" s="35"/>
      <c r="G14" s="35"/>
      <c r="H14" s="35"/>
      <c r="I14" s="113" t="s">
        <v>24</v>
      </c>
      <c r="J14" s="114" t="s">
        <v>25</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4" t="s">
        <v>26</v>
      </c>
      <c r="F15" s="35"/>
      <c r="G15" s="35"/>
      <c r="H15" s="35"/>
      <c r="I15" s="113" t="s">
        <v>27</v>
      </c>
      <c r="J15" s="114" t="s">
        <v>28</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3" t="s">
        <v>29</v>
      </c>
      <c r="E17" s="35"/>
      <c r="F17" s="35"/>
      <c r="G17" s="35"/>
      <c r="H17" s="35"/>
      <c r="I17" s="113" t="s">
        <v>24</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965" t="str">
        <f>'Rekapitulace stavby'!E14</f>
        <v>Vyplň údaj</v>
      </c>
      <c r="F18" s="966"/>
      <c r="G18" s="966"/>
      <c r="H18" s="966"/>
      <c r="I18" s="113"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3" t="s">
        <v>31</v>
      </c>
      <c r="E20" s="35"/>
      <c r="F20" s="35"/>
      <c r="G20" s="35"/>
      <c r="H20" s="35"/>
      <c r="I20" s="113" t="s">
        <v>24</v>
      </c>
      <c r="J20" s="114" t="s">
        <v>32</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4" t="s">
        <v>33</v>
      </c>
      <c r="F21" s="35"/>
      <c r="G21" s="35"/>
      <c r="H21" s="35"/>
      <c r="I21" s="113" t="s">
        <v>27</v>
      </c>
      <c r="J21" s="114" t="s">
        <v>34</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3" t="s">
        <v>36</v>
      </c>
      <c r="E23" s="35"/>
      <c r="F23" s="35"/>
      <c r="G23" s="35"/>
      <c r="H23" s="35"/>
      <c r="I23" s="113" t="s">
        <v>24</v>
      </c>
      <c r="J23" s="114"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4" t="str">
        <f>IF('Rekapitulace stavby'!E20="","",'Rekapitulace stavby'!E20)</f>
        <v xml:space="preserve"> </v>
      </c>
      <c r="F24" s="35"/>
      <c r="G24" s="35"/>
      <c r="H24" s="35"/>
      <c r="I24" s="113" t="s">
        <v>27</v>
      </c>
      <c r="J24" s="114"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3" t="s">
        <v>37</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16"/>
      <c r="B27" s="117"/>
      <c r="C27" s="116"/>
      <c r="D27" s="116"/>
      <c r="E27" s="967" t="s">
        <v>1</v>
      </c>
      <c r="F27" s="967"/>
      <c r="G27" s="967"/>
      <c r="H27" s="967"/>
      <c r="I27" s="116"/>
      <c r="J27" s="116"/>
      <c r="K27" s="116"/>
      <c r="L27" s="118"/>
      <c r="S27" s="116"/>
      <c r="T27" s="116"/>
      <c r="U27" s="116"/>
      <c r="V27" s="116"/>
      <c r="W27" s="116"/>
      <c r="X27" s="116"/>
      <c r="Y27" s="116"/>
      <c r="Z27" s="116"/>
      <c r="AA27" s="116"/>
      <c r="AB27" s="116"/>
      <c r="AC27" s="116"/>
      <c r="AD27" s="116"/>
      <c r="AE27" s="116"/>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19"/>
      <c r="E29" s="119"/>
      <c r="F29" s="119"/>
      <c r="G29" s="119"/>
      <c r="H29" s="119"/>
      <c r="I29" s="119"/>
      <c r="J29" s="119"/>
      <c r="K29" s="119"/>
      <c r="L29" s="52"/>
      <c r="S29" s="35"/>
      <c r="T29" s="35"/>
      <c r="U29" s="35"/>
      <c r="V29" s="35"/>
      <c r="W29" s="35"/>
      <c r="X29" s="35"/>
      <c r="Y29" s="35"/>
      <c r="Z29" s="35"/>
      <c r="AA29" s="35"/>
      <c r="AB29" s="35"/>
      <c r="AC29" s="35"/>
      <c r="AD29" s="35"/>
      <c r="AE29" s="35"/>
    </row>
    <row r="30" spans="1:31" s="2" customFormat="1" ht="25.35" customHeight="1">
      <c r="A30" s="35"/>
      <c r="B30" s="40"/>
      <c r="C30" s="35"/>
      <c r="D30" s="120" t="s">
        <v>39</v>
      </c>
      <c r="E30" s="35"/>
      <c r="F30" s="35"/>
      <c r="G30" s="35"/>
      <c r="H30" s="35"/>
      <c r="I30" s="35"/>
      <c r="J30" s="121">
        <f>ROUND(J131,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19"/>
      <c r="E31" s="119"/>
      <c r="F31" s="119"/>
      <c r="G31" s="119"/>
      <c r="H31" s="119"/>
      <c r="I31" s="119"/>
      <c r="J31" s="119"/>
      <c r="K31" s="119"/>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2" t="s">
        <v>41</v>
      </c>
      <c r="G32" s="35"/>
      <c r="H32" s="35"/>
      <c r="I32" s="122" t="s">
        <v>40</v>
      </c>
      <c r="J32" s="122" t="s">
        <v>42</v>
      </c>
      <c r="K32" s="35"/>
      <c r="L32" s="52"/>
      <c r="S32" s="35"/>
      <c r="T32" s="35"/>
      <c r="U32" s="35"/>
      <c r="V32" s="35"/>
      <c r="W32" s="35"/>
      <c r="X32" s="35"/>
      <c r="Y32" s="35"/>
      <c r="Z32" s="35"/>
      <c r="AA32" s="35"/>
      <c r="AB32" s="35"/>
      <c r="AC32" s="35"/>
      <c r="AD32" s="35"/>
      <c r="AE32" s="35"/>
    </row>
    <row r="33" spans="1:31" s="2" customFormat="1" ht="14.45" customHeight="1">
      <c r="A33" s="35"/>
      <c r="B33" s="40"/>
      <c r="C33" s="35"/>
      <c r="D33" s="123" t="s">
        <v>43</v>
      </c>
      <c r="E33" s="113" t="s">
        <v>44</v>
      </c>
      <c r="F33" s="124">
        <f>ROUND((SUM(BE131:BE365)),  2)</f>
        <v>0</v>
      </c>
      <c r="G33" s="35"/>
      <c r="H33" s="35"/>
      <c r="I33" s="125">
        <v>0.21</v>
      </c>
      <c r="J33" s="124">
        <f>ROUND(((SUM(BE131:BE365))*I33),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3" t="s">
        <v>45</v>
      </c>
      <c r="F34" s="124">
        <f>ROUND((SUM(BF131:BF365)),  2)</f>
        <v>0</v>
      </c>
      <c r="G34" s="35"/>
      <c r="H34" s="35"/>
      <c r="I34" s="125">
        <v>0.15</v>
      </c>
      <c r="J34" s="124">
        <f>ROUND(((SUM(BF131:BF365))*I34),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3" t="s">
        <v>46</v>
      </c>
      <c r="F35" s="124">
        <f>ROUND((SUM(BG131:BG365)),  2)</f>
        <v>0</v>
      </c>
      <c r="G35" s="35"/>
      <c r="H35" s="35"/>
      <c r="I35" s="125">
        <v>0.21</v>
      </c>
      <c r="J35" s="124">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3" t="s">
        <v>47</v>
      </c>
      <c r="F36" s="124">
        <f>ROUND((SUM(BH131:BH365)),  2)</f>
        <v>0</v>
      </c>
      <c r="G36" s="35"/>
      <c r="H36" s="35"/>
      <c r="I36" s="125">
        <v>0.15</v>
      </c>
      <c r="J36" s="124">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3" t="s">
        <v>48</v>
      </c>
      <c r="F37" s="124">
        <f>ROUND((SUM(BI131:BI365)),  2)</f>
        <v>0</v>
      </c>
      <c r="G37" s="35"/>
      <c r="H37" s="35"/>
      <c r="I37" s="125">
        <v>0</v>
      </c>
      <c r="J37" s="124">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26"/>
      <c r="D39" s="127" t="s">
        <v>49</v>
      </c>
      <c r="E39" s="128"/>
      <c r="F39" s="128"/>
      <c r="G39" s="129" t="s">
        <v>50</v>
      </c>
      <c r="H39" s="130" t="s">
        <v>51</v>
      </c>
      <c r="I39" s="128"/>
      <c r="J39" s="131">
        <f>SUM(J30:J37)</f>
        <v>0</v>
      </c>
      <c r="K39" s="132"/>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3" t="s">
        <v>52</v>
      </c>
      <c r="E50" s="134"/>
      <c r="F50" s="134"/>
      <c r="G50" s="133" t="s">
        <v>53</v>
      </c>
      <c r="H50" s="134"/>
      <c r="I50" s="134"/>
      <c r="J50" s="134"/>
      <c r="K50" s="134"/>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5" t="s">
        <v>54</v>
      </c>
      <c r="E61" s="136"/>
      <c r="F61" s="137" t="s">
        <v>55</v>
      </c>
      <c r="G61" s="135" t="s">
        <v>54</v>
      </c>
      <c r="H61" s="136"/>
      <c r="I61" s="136"/>
      <c r="J61" s="138" t="s">
        <v>55</v>
      </c>
      <c r="K61" s="136"/>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3" t="s">
        <v>56</v>
      </c>
      <c r="E65" s="139"/>
      <c r="F65" s="139"/>
      <c r="G65" s="133" t="s">
        <v>57</v>
      </c>
      <c r="H65" s="139"/>
      <c r="I65" s="139"/>
      <c r="J65" s="139"/>
      <c r="K65" s="139"/>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5" t="s">
        <v>54</v>
      </c>
      <c r="E76" s="136"/>
      <c r="F76" s="137" t="s">
        <v>55</v>
      </c>
      <c r="G76" s="135" t="s">
        <v>54</v>
      </c>
      <c r="H76" s="136"/>
      <c r="I76" s="136"/>
      <c r="J76" s="138" t="s">
        <v>55</v>
      </c>
      <c r="K76" s="136"/>
      <c r="L76" s="52"/>
      <c r="S76" s="35"/>
      <c r="T76" s="35"/>
      <c r="U76" s="35"/>
      <c r="V76" s="35"/>
      <c r="W76" s="35"/>
      <c r="X76" s="35"/>
      <c r="Y76" s="35"/>
      <c r="Z76" s="35"/>
      <c r="AA76" s="35"/>
      <c r="AB76" s="35"/>
      <c r="AC76" s="35"/>
      <c r="AD76" s="35"/>
      <c r="AE76" s="35"/>
    </row>
    <row r="77" spans="1:31" s="2" customFormat="1" ht="14.45" customHeight="1">
      <c r="A77" s="35"/>
      <c r="B77" s="140"/>
      <c r="C77" s="141"/>
      <c r="D77" s="141"/>
      <c r="E77" s="141"/>
      <c r="F77" s="141"/>
      <c r="G77" s="141"/>
      <c r="H77" s="141"/>
      <c r="I77" s="141"/>
      <c r="J77" s="141"/>
      <c r="K77" s="141"/>
      <c r="L77" s="52"/>
      <c r="S77" s="35"/>
      <c r="T77" s="35"/>
      <c r="U77" s="35"/>
      <c r="V77" s="35"/>
      <c r="W77" s="35"/>
      <c r="X77" s="35"/>
      <c r="Y77" s="35"/>
      <c r="Z77" s="35"/>
      <c r="AA77" s="35"/>
      <c r="AB77" s="35"/>
      <c r="AC77" s="35"/>
      <c r="AD77" s="35"/>
      <c r="AE77" s="35"/>
    </row>
    <row r="81" spans="1:47" s="2" customFormat="1" ht="6.95" customHeight="1">
      <c r="A81" s="35"/>
      <c r="B81" s="142"/>
      <c r="C81" s="143"/>
      <c r="D81" s="143"/>
      <c r="E81" s="143"/>
      <c r="F81" s="143"/>
      <c r="G81" s="143"/>
      <c r="H81" s="143"/>
      <c r="I81" s="143"/>
      <c r="J81" s="143"/>
      <c r="K81" s="143"/>
      <c r="L81" s="52"/>
      <c r="S81" s="35"/>
      <c r="T81" s="35"/>
      <c r="U81" s="35"/>
      <c r="V81" s="35"/>
      <c r="W81" s="35"/>
      <c r="X81" s="35"/>
      <c r="Y81" s="35"/>
      <c r="Z81" s="35"/>
      <c r="AA81" s="35"/>
      <c r="AB81" s="35"/>
      <c r="AC81" s="35"/>
      <c r="AD81" s="35"/>
      <c r="AE81" s="35"/>
    </row>
    <row r="82" spans="1:47" s="2" customFormat="1" ht="24.95" customHeight="1">
      <c r="A82" s="35"/>
      <c r="B82" s="36"/>
      <c r="C82" s="24" t="s">
        <v>99</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959" t="str">
        <f>E7</f>
        <v>Rekonstrukce objektu koleje G ČZU</v>
      </c>
      <c r="F85" s="960"/>
      <c r="G85" s="960"/>
      <c r="H85" s="96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97</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921" t="str">
        <f>E9</f>
        <v>SO-02 - Zpevněné plochy a venkovní práce</v>
      </c>
      <c r="F87" s="958"/>
      <c r="G87" s="958"/>
      <c r="H87" s="95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f>IF(J12="","",J12)</f>
        <v>44665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25.7" customHeight="1">
      <c r="A91" s="35"/>
      <c r="B91" s="36"/>
      <c r="C91" s="30" t="s">
        <v>23</v>
      </c>
      <c r="D91" s="37"/>
      <c r="E91" s="37"/>
      <c r="F91" s="28" t="str">
        <f>E15</f>
        <v>Česká zemědělská univerzita v Praze</v>
      </c>
      <c r="G91" s="37"/>
      <c r="H91" s="37"/>
      <c r="I91" s="30" t="s">
        <v>31</v>
      </c>
      <c r="J91" s="33" t="str">
        <f>E21</f>
        <v>Boa Construction s.r.o.</v>
      </c>
      <c r="K91" s="37"/>
      <c r="L91" s="52"/>
      <c r="S91" s="35"/>
      <c r="T91" s="35"/>
      <c r="U91" s="35"/>
      <c r="V91" s="35"/>
      <c r="W91" s="35"/>
      <c r="X91" s="35"/>
      <c r="Y91" s="35"/>
      <c r="Z91" s="35"/>
      <c r="AA91" s="35"/>
      <c r="AB91" s="35"/>
      <c r="AC91" s="35"/>
      <c r="AD91" s="35"/>
      <c r="AE91" s="35"/>
    </row>
    <row r="92" spans="1:47" s="2" customFormat="1" ht="15.2" customHeight="1">
      <c r="A92" s="35"/>
      <c r="B92" s="36"/>
      <c r="C92" s="30" t="s">
        <v>29</v>
      </c>
      <c r="D92" s="37"/>
      <c r="E92" s="37"/>
      <c r="F92" s="28" t="str">
        <f>IF(E18="","",E18)</f>
        <v>Vyplň údaj</v>
      </c>
      <c r="G92" s="37"/>
      <c r="H92" s="37"/>
      <c r="I92" s="30" t="s">
        <v>36</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4" t="s">
        <v>100</v>
      </c>
      <c r="D94" s="145"/>
      <c r="E94" s="145"/>
      <c r="F94" s="145"/>
      <c r="G94" s="145"/>
      <c r="H94" s="145"/>
      <c r="I94" s="145"/>
      <c r="J94" s="146" t="s">
        <v>101</v>
      </c>
      <c r="K94" s="145"/>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47" t="s">
        <v>102</v>
      </c>
      <c r="D96" s="37"/>
      <c r="E96" s="37"/>
      <c r="F96" s="37"/>
      <c r="G96" s="37"/>
      <c r="H96" s="37"/>
      <c r="I96" s="37"/>
      <c r="J96" s="85">
        <f>J131</f>
        <v>0</v>
      </c>
      <c r="K96" s="37"/>
      <c r="L96" s="52"/>
      <c r="S96" s="35"/>
      <c r="T96" s="35"/>
      <c r="U96" s="35"/>
      <c r="V96" s="35"/>
      <c r="W96" s="35"/>
      <c r="X96" s="35"/>
      <c r="Y96" s="35"/>
      <c r="Z96" s="35"/>
      <c r="AA96" s="35"/>
      <c r="AB96" s="35"/>
      <c r="AC96" s="35"/>
      <c r="AD96" s="35"/>
      <c r="AE96" s="35"/>
      <c r="AU96" s="18" t="s">
        <v>103</v>
      </c>
    </row>
    <row r="97" spans="1:31" s="9" customFormat="1" ht="24.95" customHeight="1">
      <c r="B97" s="148"/>
      <c r="C97" s="149"/>
      <c r="D97" s="150" t="s">
        <v>104</v>
      </c>
      <c r="E97" s="151"/>
      <c r="F97" s="151"/>
      <c r="G97" s="151"/>
      <c r="H97" s="151"/>
      <c r="I97" s="151"/>
      <c r="J97" s="152">
        <f>J132</f>
        <v>0</v>
      </c>
      <c r="K97" s="149"/>
      <c r="L97" s="153"/>
    </row>
    <row r="98" spans="1:31" s="10" customFormat="1" ht="19.899999999999999" customHeight="1">
      <c r="B98" s="154"/>
      <c r="C98" s="155"/>
      <c r="D98" s="156" t="s">
        <v>105</v>
      </c>
      <c r="E98" s="157"/>
      <c r="F98" s="157"/>
      <c r="G98" s="157"/>
      <c r="H98" s="157"/>
      <c r="I98" s="157"/>
      <c r="J98" s="158">
        <f>J133</f>
        <v>0</v>
      </c>
      <c r="K98" s="155"/>
      <c r="L98" s="159"/>
    </row>
    <row r="99" spans="1:31" s="10" customFormat="1" ht="19.899999999999999" customHeight="1">
      <c r="B99" s="154"/>
      <c r="C99" s="155"/>
      <c r="D99" s="156" t="s">
        <v>106</v>
      </c>
      <c r="E99" s="157"/>
      <c r="F99" s="157"/>
      <c r="G99" s="157"/>
      <c r="H99" s="157"/>
      <c r="I99" s="157"/>
      <c r="J99" s="158">
        <f>J139</f>
        <v>0</v>
      </c>
      <c r="K99" s="155"/>
      <c r="L99" s="159"/>
    </row>
    <row r="100" spans="1:31" s="10" customFormat="1" ht="19.899999999999999" customHeight="1">
      <c r="B100" s="154"/>
      <c r="C100" s="155"/>
      <c r="D100" s="156" t="s">
        <v>5008</v>
      </c>
      <c r="E100" s="157"/>
      <c r="F100" s="157"/>
      <c r="G100" s="157"/>
      <c r="H100" s="157"/>
      <c r="I100" s="157"/>
      <c r="J100" s="158">
        <f>J214</f>
        <v>0</v>
      </c>
      <c r="K100" s="155"/>
      <c r="L100" s="159"/>
    </row>
    <row r="101" spans="1:31" s="10" customFormat="1" ht="19.899999999999999" customHeight="1">
      <c r="B101" s="154"/>
      <c r="C101" s="155"/>
      <c r="D101" s="156" t="s">
        <v>108</v>
      </c>
      <c r="E101" s="157"/>
      <c r="F101" s="157"/>
      <c r="G101" s="157"/>
      <c r="H101" s="157"/>
      <c r="I101" s="157"/>
      <c r="J101" s="158">
        <f>J232</f>
        <v>0</v>
      </c>
      <c r="K101" s="155"/>
      <c r="L101" s="159"/>
    </row>
    <row r="102" spans="1:31" s="10" customFormat="1" ht="19.899999999999999" customHeight="1">
      <c r="B102" s="154"/>
      <c r="C102" s="155"/>
      <c r="D102" s="156" t="s">
        <v>109</v>
      </c>
      <c r="E102" s="157"/>
      <c r="F102" s="157"/>
      <c r="G102" s="157"/>
      <c r="H102" s="157"/>
      <c r="I102" s="157"/>
      <c r="J102" s="158">
        <f>J240</f>
        <v>0</v>
      </c>
      <c r="K102" s="155"/>
      <c r="L102" s="159"/>
    </row>
    <row r="103" spans="1:31" s="10" customFormat="1" ht="19.899999999999999" customHeight="1">
      <c r="B103" s="154"/>
      <c r="C103" s="155"/>
      <c r="D103" s="156" t="s">
        <v>5009</v>
      </c>
      <c r="E103" s="157"/>
      <c r="F103" s="157"/>
      <c r="G103" s="157"/>
      <c r="H103" s="157"/>
      <c r="I103" s="157"/>
      <c r="J103" s="158">
        <f>J243</f>
        <v>0</v>
      </c>
      <c r="K103" s="155"/>
      <c r="L103" s="159"/>
    </row>
    <row r="104" spans="1:31" s="10" customFormat="1" ht="19.899999999999999" customHeight="1">
      <c r="B104" s="154"/>
      <c r="C104" s="155"/>
      <c r="D104" s="156" t="s">
        <v>111</v>
      </c>
      <c r="E104" s="157"/>
      <c r="F104" s="157"/>
      <c r="G104" s="157"/>
      <c r="H104" s="157"/>
      <c r="I104" s="157"/>
      <c r="J104" s="158">
        <f>J281</f>
        <v>0</v>
      </c>
      <c r="K104" s="155"/>
      <c r="L104" s="159"/>
    </row>
    <row r="105" spans="1:31" s="10" customFormat="1" ht="19.899999999999999" customHeight="1">
      <c r="B105" s="154"/>
      <c r="C105" s="155"/>
      <c r="D105" s="156" t="s">
        <v>112</v>
      </c>
      <c r="E105" s="157"/>
      <c r="F105" s="157"/>
      <c r="G105" s="157"/>
      <c r="H105" s="157"/>
      <c r="I105" s="157"/>
      <c r="J105" s="158">
        <f>J284</f>
        <v>0</v>
      </c>
      <c r="K105" s="155"/>
      <c r="L105" s="159"/>
    </row>
    <row r="106" spans="1:31" s="10" customFormat="1" ht="19.899999999999999" customHeight="1">
      <c r="B106" s="154"/>
      <c r="C106" s="155"/>
      <c r="D106" s="156" t="s">
        <v>113</v>
      </c>
      <c r="E106" s="157"/>
      <c r="F106" s="157"/>
      <c r="G106" s="157"/>
      <c r="H106" s="157"/>
      <c r="I106" s="157"/>
      <c r="J106" s="158">
        <f>J330</f>
        <v>0</v>
      </c>
      <c r="K106" s="155"/>
      <c r="L106" s="159"/>
    </row>
    <row r="107" spans="1:31" s="10" customFormat="1" ht="19.899999999999999" customHeight="1">
      <c r="B107" s="154"/>
      <c r="C107" s="155"/>
      <c r="D107" s="156" t="s">
        <v>114</v>
      </c>
      <c r="E107" s="157"/>
      <c r="F107" s="157"/>
      <c r="G107" s="157"/>
      <c r="H107" s="157"/>
      <c r="I107" s="157"/>
      <c r="J107" s="158">
        <f>J341</f>
        <v>0</v>
      </c>
      <c r="K107" s="155"/>
      <c r="L107" s="159"/>
    </row>
    <row r="108" spans="1:31" s="9" customFormat="1" ht="24.95" customHeight="1">
      <c r="B108" s="148"/>
      <c r="C108" s="149"/>
      <c r="D108" s="150" t="s">
        <v>115</v>
      </c>
      <c r="E108" s="151"/>
      <c r="F108" s="151"/>
      <c r="G108" s="151"/>
      <c r="H108" s="151"/>
      <c r="I108" s="151"/>
      <c r="J108" s="152">
        <f>J343</f>
        <v>0</v>
      </c>
      <c r="K108" s="149"/>
      <c r="L108" s="153"/>
    </row>
    <row r="109" spans="1:31" s="10" customFormat="1" ht="19.899999999999999" customHeight="1">
      <c r="B109" s="154"/>
      <c r="C109" s="155"/>
      <c r="D109" s="156" t="s">
        <v>116</v>
      </c>
      <c r="E109" s="157"/>
      <c r="F109" s="157"/>
      <c r="G109" s="157"/>
      <c r="H109" s="157"/>
      <c r="I109" s="157"/>
      <c r="J109" s="158">
        <f>J344</f>
        <v>0</v>
      </c>
      <c r="K109" s="155"/>
      <c r="L109" s="159"/>
    </row>
    <row r="110" spans="1:31" s="10" customFormat="1" ht="19.899999999999999" customHeight="1">
      <c r="B110" s="154"/>
      <c r="C110" s="155"/>
      <c r="D110" s="156" t="s">
        <v>5010</v>
      </c>
      <c r="E110" s="157"/>
      <c r="F110" s="157"/>
      <c r="G110" s="157"/>
      <c r="H110" s="157"/>
      <c r="I110" s="157"/>
      <c r="J110" s="158">
        <f>J349</f>
        <v>0</v>
      </c>
      <c r="K110" s="155"/>
      <c r="L110" s="159"/>
    </row>
    <row r="111" spans="1:31" s="9" customFormat="1" ht="24.95" customHeight="1">
      <c r="B111" s="148"/>
      <c r="C111" s="149"/>
      <c r="D111" s="150" t="s">
        <v>141</v>
      </c>
      <c r="E111" s="151"/>
      <c r="F111" s="151"/>
      <c r="G111" s="151"/>
      <c r="H111" s="151"/>
      <c r="I111" s="151"/>
      <c r="J111" s="152">
        <f>J361</f>
        <v>0</v>
      </c>
      <c r="K111" s="149"/>
      <c r="L111" s="153"/>
    </row>
    <row r="112" spans="1:31" s="2" customFormat="1" ht="21.7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5" customHeight="1">
      <c r="A113" s="35"/>
      <c r="B113" s="55"/>
      <c r="C113" s="56"/>
      <c r="D113" s="56"/>
      <c r="E113" s="56"/>
      <c r="F113" s="56"/>
      <c r="G113" s="56"/>
      <c r="H113" s="56"/>
      <c r="I113" s="56"/>
      <c r="J113" s="56"/>
      <c r="K113" s="56"/>
      <c r="L113" s="52"/>
      <c r="S113" s="35"/>
      <c r="T113" s="35"/>
      <c r="U113" s="35"/>
      <c r="V113" s="35"/>
      <c r="W113" s="35"/>
      <c r="X113" s="35"/>
      <c r="Y113" s="35"/>
      <c r="Z113" s="35"/>
      <c r="AA113" s="35"/>
      <c r="AB113" s="35"/>
      <c r="AC113" s="35"/>
      <c r="AD113" s="35"/>
      <c r="AE113" s="35"/>
    </row>
    <row r="117" spans="1:31" s="2" customFormat="1" ht="6.95" customHeight="1">
      <c r="A117" s="35"/>
      <c r="B117" s="57"/>
      <c r="C117" s="58"/>
      <c r="D117" s="58"/>
      <c r="E117" s="58"/>
      <c r="F117" s="58"/>
      <c r="G117" s="58"/>
      <c r="H117" s="58"/>
      <c r="I117" s="58"/>
      <c r="J117" s="58"/>
      <c r="K117" s="58"/>
      <c r="L117" s="52"/>
      <c r="S117" s="35"/>
      <c r="T117" s="35"/>
      <c r="U117" s="35"/>
      <c r="V117" s="35"/>
      <c r="W117" s="35"/>
      <c r="X117" s="35"/>
      <c r="Y117" s="35"/>
      <c r="Z117" s="35"/>
      <c r="AA117" s="35"/>
      <c r="AB117" s="35"/>
      <c r="AC117" s="35"/>
      <c r="AD117" s="35"/>
      <c r="AE117" s="35"/>
    </row>
    <row r="118" spans="1:31" s="2" customFormat="1" ht="24.95" customHeight="1">
      <c r="A118" s="35"/>
      <c r="B118" s="36"/>
      <c r="C118" s="24" t="s">
        <v>143</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16</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959" t="str">
        <f>E7</f>
        <v>Rekonstrukce objektu koleje G ČZU</v>
      </c>
      <c r="F121" s="960"/>
      <c r="G121" s="960"/>
      <c r="H121" s="960"/>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97</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921" t="str">
        <f>E9</f>
        <v>SO-02 - Zpevněné plochy a venkovní práce</v>
      </c>
      <c r="F123" s="958"/>
      <c r="G123" s="958"/>
      <c r="H123" s="958"/>
      <c r="I123" s="37"/>
      <c r="J123" s="37"/>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20</v>
      </c>
      <c r="D125" s="37"/>
      <c r="E125" s="37"/>
      <c r="F125" s="28" t="str">
        <f>F12</f>
        <v xml:space="preserve"> </v>
      </c>
      <c r="G125" s="37"/>
      <c r="H125" s="37"/>
      <c r="I125" s="30" t="s">
        <v>22</v>
      </c>
      <c r="J125" s="67">
        <f>IF(J12="","",J12)</f>
        <v>44665</v>
      </c>
      <c r="K125" s="37"/>
      <c r="L125" s="52"/>
      <c r="S125" s="35"/>
      <c r="T125" s="35"/>
      <c r="U125" s="35"/>
      <c r="V125" s="35"/>
      <c r="W125" s="35"/>
      <c r="X125" s="35"/>
      <c r="Y125" s="35"/>
      <c r="Z125" s="35"/>
      <c r="AA125" s="35"/>
      <c r="AB125" s="35"/>
      <c r="AC125" s="35"/>
      <c r="AD125" s="35"/>
      <c r="AE125" s="35"/>
    </row>
    <row r="126" spans="1:31" s="2" customFormat="1" ht="6.9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25.7" customHeight="1">
      <c r="A127" s="35"/>
      <c r="B127" s="36"/>
      <c r="C127" s="30" t="s">
        <v>23</v>
      </c>
      <c r="D127" s="37"/>
      <c r="E127" s="37"/>
      <c r="F127" s="28" t="str">
        <f>E15</f>
        <v>Česká zemědělská univerzita v Praze</v>
      </c>
      <c r="G127" s="37"/>
      <c r="H127" s="37"/>
      <c r="I127" s="30" t="s">
        <v>31</v>
      </c>
      <c r="J127" s="33" t="str">
        <f>E21</f>
        <v>Boa Construction s.r.o.</v>
      </c>
      <c r="K127" s="37"/>
      <c r="L127" s="52"/>
      <c r="S127" s="35"/>
      <c r="T127" s="35"/>
      <c r="U127" s="35"/>
      <c r="V127" s="35"/>
      <c r="W127" s="35"/>
      <c r="X127" s="35"/>
      <c r="Y127" s="35"/>
      <c r="Z127" s="35"/>
      <c r="AA127" s="35"/>
      <c r="AB127" s="35"/>
      <c r="AC127" s="35"/>
      <c r="AD127" s="35"/>
      <c r="AE127" s="35"/>
    </row>
    <row r="128" spans="1:31" s="2" customFormat="1" ht="15.2" customHeight="1">
      <c r="A128" s="35"/>
      <c r="B128" s="36"/>
      <c r="C128" s="30" t="s">
        <v>29</v>
      </c>
      <c r="D128" s="37"/>
      <c r="E128" s="37"/>
      <c r="F128" s="28" t="str">
        <f>IF(E18="","",E18)</f>
        <v>Vyplň údaj</v>
      </c>
      <c r="G128" s="37"/>
      <c r="H128" s="37"/>
      <c r="I128" s="30" t="s">
        <v>36</v>
      </c>
      <c r="J128" s="33" t="str">
        <f>E24</f>
        <v xml:space="preserve"> </v>
      </c>
      <c r="K128" s="37"/>
      <c r="L128" s="52"/>
      <c r="S128" s="35"/>
      <c r="T128" s="35"/>
      <c r="U128" s="35"/>
      <c r="V128" s="35"/>
      <c r="W128" s="35"/>
      <c r="X128" s="35"/>
      <c r="Y128" s="35"/>
      <c r="Z128" s="35"/>
      <c r="AA128" s="35"/>
      <c r="AB128" s="35"/>
      <c r="AC128" s="35"/>
      <c r="AD128" s="35"/>
      <c r="AE128" s="35"/>
    </row>
    <row r="129" spans="1:65" s="2" customFormat="1" ht="10.3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1" customFormat="1" ht="29.25" customHeight="1">
      <c r="A130" s="160"/>
      <c r="B130" s="161"/>
      <c r="C130" s="162" t="s">
        <v>144</v>
      </c>
      <c r="D130" s="163" t="s">
        <v>64</v>
      </c>
      <c r="E130" s="163" t="s">
        <v>60</v>
      </c>
      <c r="F130" s="163" t="s">
        <v>61</v>
      </c>
      <c r="G130" s="163" t="s">
        <v>145</v>
      </c>
      <c r="H130" s="163" t="s">
        <v>146</v>
      </c>
      <c r="I130" s="163" t="s">
        <v>147</v>
      </c>
      <c r="J130" s="163" t="s">
        <v>101</v>
      </c>
      <c r="K130" s="164" t="s">
        <v>148</v>
      </c>
      <c r="L130" s="165"/>
      <c r="M130" s="76" t="s">
        <v>1</v>
      </c>
      <c r="N130" s="77" t="s">
        <v>43</v>
      </c>
      <c r="O130" s="77" t="s">
        <v>149</v>
      </c>
      <c r="P130" s="77" t="s">
        <v>150</v>
      </c>
      <c r="Q130" s="77" t="s">
        <v>151</v>
      </c>
      <c r="R130" s="77" t="s">
        <v>152</v>
      </c>
      <c r="S130" s="77" t="s">
        <v>153</v>
      </c>
      <c r="T130" s="78" t="s">
        <v>154</v>
      </c>
      <c r="U130" s="160"/>
      <c r="V130" s="160"/>
      <c r="W130" s="160"/>
      <c r="X130" s="160"/>
      <c r="Y130" s="160"/>
      <c r="Z130" s="160"/>
      <c r="AA130" s="160"/>
      <c r="AB130" s="160"/>
      <c r="AC130" s="160"/>
      <c r="AD130" s="160"/>
      <c r="AE130" s="160"/>
    </row>
    <row r="131" spans="1:65" s="2" customFormat="1" ht="22.9" customHeight="1">
      <c r="A131" s="35"/>
      <c r="B131" s="36"/>
      <c r="C131" s="83" t="s">
        <v>155</v>
      </c>
      <c r="D131" s="37"/>
      <c r="E131" s="37"/>
      <c r="F131" s="37"/>
      <c r="G131" s="37"/>
      <c r="H131" s="37"/>
      <c r="I131" s="37"/>
      <c r="J131" s="166">
        <f>BK131</f>
        <v>0</v>
      </c>
      <c r="K131" s="37"/>
      <c r="L131" s="40"/>
      <c r="M131" s="79"/>
      <c r="N131" s="167"/>
      <c r="O131" s="80"/>
      <c r="P131" s="168">
        <f>P132+P343+P361</f>
        <v>0</v>
      </c>
      <c r="Q131" s="80"/>
      <c r="R131" s="168">
        <f>R132+R343+R361</f>
        <v>441.43275771999993</v>
      </c>
      <c r="S131" s="80"/>
      <c r="T131" s="169">
        <f>T132+T343+T361</f>
        <v>183.41932000000003</v>
      </c>
      <c r="U131" s="35"/>
      <c r="V131" s="35"/>
      <c r="W131" s="35"/>
      <c r="X131" s="35"/>
      <c r="Y131" s="35"/>
      <c r="Z131" s="35"/>
      <c r="AA131" s="35"/>
      <c r="AB131" s="35"/>
      <c r="AC131" s="35"/>
      <c r="AD131" s="35"/>
      <c r="AE131" s="35"/>
      <c r="AT131" s="18" t="s">
        <v>78</v>
      </c>
      <c r="AU131" s="18" t="s">
        <v>103</v>
      </c>
      <c r="BK131" s="170">
        <f>BK132+BK343+BK361</f>
        <v>0</v>
      </c>
    </row>
    <row r="132" spans="1:65" s="12" customFormat="1" ht="25.9" customHeight="1">
      <c r="B132" s="171"/>
      <c r="C132" s="172"/>
      <c r="D132" s="173" t="s">
        <v>78</v>
      </c>
      <c r="E132" s="174" t="s">
        <v>156</v>
      </c>
      <c r="F132" s="174" t="s">
        <v>157</v>
      </c>
      <c r="G132" s="172"/>
      <c r="H132" s="172"/>
      <c r="I132" s="175"/>
      <c r="J132" s="176">
        <f>BK132</f>
        <v>0</v>
      </c>
      <c r="K132" s="172"/>
      <c r="L132" s="177"/>
      <c r="M132" s="178"/>
      <c r="N132" s="179"/>
      <c r="O132" s="179"/>
      <c r="P132" s="180">
        <f>P133+P139+P214+P232+P240+P243+P281+P284+P330+P341</f>
        <v>0</v>
      </c>
      <c r="Q132" s="179"/>
      <c r="R132" s="180">
        <f>R133+R139+R214+R232+R240+R243+R281+R284+R330+R341</f>
        <v>440.16180011999995</v>
      </c>
      <c r="S132" s="179"/>
      <c r="T132" s="181">
        <f>T133+T139+T214+T232+T240+T243+T281+T284+T330+T341</f>
        <v>183.41932000000003</v>
      </c>
      <c r="AR132" s="182" t="s">
        <v>87</v>
      </c>
      <c r="AT132" s="183" t="s">
        <v>78</v>
      </c>
      <c r="AU132" s="183" t="s">
        <v>79</v>
      </c>
      <c r="AY132" s="182" t="s">
        <v>158</v>
      </c>
      <c r="BK132" s="184">
        <f>BK133+BK139+BK214+BK232+BK240+BK243+BK281+BK284+BK330+BK341</f>
        <v>0</v>
      </c>
    </row>
    <row r="133" spans="1:65" s="12" customFormat="1" ht="22.9" customHeight="1">
      <c r="B133" s="171"/>
      <c r="C133" s="172"/>
      <c r="D133" s="173" t="s">
        <v>78</v>
      </c>
      <c r="E133" s="185" t="s">
        <v>159</v>
      </c>
      <c r="F133" s="185" t="s">
        <v>160</v>
      </c>
      <c r="G133" s="172"/>
      <c r="H133" s="172"/>
      <c r="I133" s="175"/>
      <c r="J133" s="186">
        <f>BK133</f>
        <v>0</v>
      </c>
      <c r="K133" s="172"/>
      <c r="L133" s="177"/>
      <c r="M133" s="178"/>
      <c r="N133" s="179"/>
      <c r="O133" s="179"/>
      <c r="P133" s="180">
        <f>SUM(P134:P138)</f>
        <v>0</v>
      </c>
      <c r="Q133" s="179"/>
      <c r="R133" s="180">
        <f>SUM(R134:R138)</f>
        <v>0</v>
      </c>
      <c r="S133" s="179"/>
      <c r="T133" s="181">
        <f>SUM(T134:T138)</f>
        <v>0</v>
      </c>
      <c r="AR133" s="182" t="s">
        <v>87</v>
      </c>
      <c r="AT133" s="183" t="s">
        <v>78</v>
      </c>
      <c r="AU133" s="183" t="s">
        <v>87</v>
      </c>
      <c r="AY133" s="182" t="s">
        <v>158</v>
      </c>
      <c r="BK133" s="184">
        <f>SUM(BK134:BK138)</f>
        <v>0</v>
      </c>
    </row>
    <row r="134" spans="1:65" s="2" customFormat="1" ht="16.5" customHeight="1">
      <c r="A134" s="35"/>
      <c r="B134" s="36"/>
      <c r="C134" s="187" t="s">
        <v>87</v>
      </c>
      <c r="D134" s="187" t="s">
        <v>161</v>
      </c>
      <c r="E134" s="188" t="s">
        <v>162</v>
      </c>
      <c r="F134" s="189" t="s">
        <v>5011</v>
      </c>
      <c r="G134" s="190" t="s">
        <v>164</v>
      </c>
      <c r="H134" s="191">
        <v>1</v>
      </c>
      <c r="I134" s="192"/>
      <c r="J134" s="193">
        <f>ROUND(I134*H134,2)</f>
        <v>0</v>
      </c>
      <c r="K134" s="189" t="s">
        <v>1</v>
      </c>
      <c r="L134" s="40"/>
      <c r="M134" s="194" t="s">
        <v>1</v>
      </c>
      <c r="N134" s="195" t="s">
        <v>44</v>
      </c>
      <c r="O134" s="72"/>
      <c r="P134" s="196">
        <f>O134*H134</f>
        <v>0</v>
      </c>
      <c r="Q134" s="196">
        <v>0</v>
      </c>
      <c r="R134" s="196">
        <f>Q134*H134</f>
        <v>0</v>
      </c>
      <c r="S134" s="196">
        <v>0</v>
      </c>
      <c r="T134" s="197">
        <f>S134*H134</f>
        <v>0</v>
      </c>
      <c r="U134" s="35"/>
      <c r="V134" s="35"/>
      <c r="W134" s="35"/>
      <c r="X134" s="35"/>
      <c r="Y134" s="35"/>
      <c r="Z134" s="35"/>
      <c r="AA134" s="35"/>
      <c r="AB134" s="35"/>
      <c r="AC134" s="35"/>
      <c r="AD134" s="35"/>
      <c r="AE134" s="35"/>
      <c r="AR134" s="198" t="s">
        <v>165</v>
      </c>
      <c r="AT134" s="198" t="s">
        <v>161</v>
      </c>
      <c r="AU134" s="198" t="s">
        <v>89</v>
      </c>
      <c r="AY134" s="18" t="s">
        <v>158</v>
      </c>
      <c r="BE134" s="199">
        <f>IF(N134="základní",J134,0)</f>
        <v>0</v>
      </c>
      <c r="BF134" s="199">
        <f>IF(N134="snížená",J134,0)</f>
        <v>0</v>
      </c>
      <c r="BG134" s="199">
        <f>IF(N134="zákl. přenesená",J134,0)</f>
        <v>0</v>
      </c>
      <c r="BH134" s="199">
        <f>IF(N134="sníž. přenesená",J134,0)</f>
        <v>0</v>
      </c>
      <c r="BI134" s="199">
        <f>IF(N134="nulová",J134,0)</f>
        <v>0</v>
      </c>
      <c r="BJ134" s="18" t="s">
        <v>87</v>
      </c>
      <c r="BK134" s="199">
        <f>ROUND(I134*H134,2)</f>
        <v>0</v>
      </c>
      <c r="BL134" s="18" t="s">
        <v>165</v>
      </c>
      <c r="BM134" s="198" t="s">
        <v>5012</v>
      </c>
    </row>
    <row r="135" spans="1:65" s="2" customFormat="1" ht="24.2" customHeight="1">
      <c r="A135" s="35"/>
      <c r="B135" s="36"/>
      <c r="C135" s="187" t="s">
        <v>89</v>
      </c>
      <c r="D135" s="187" t="s">
        <v>161</v>
      </c>
      <c r="E135" s="188" t="s">
        <v>167</v>
      </c>
      <c r="F135" s="189" t="s">
        <v>168</v>
      </c>
      <c r="G135" s="190" t="s">
        <v>164</v>
      </c>
      <c r="H135" s="191">
        <v>1</v>
      </c>
      <c r="I135" s="192"/>
      <c r="J135" s="193">
        <f>ROUND(I135*H135,2)</f>
        <v>0</v>
      </c>
      <c r="K135" s="189" t="s">
        <v>1</v>
      </c>
      <c r="L135" s="40"/>
      <c r="M135" s="194" t="s">
        <v>1</v>
      </c>
      <c r="N135" s="195" t="s">
        <v>44</v>
      </c>
      <c r="O135" s="72"/>
      <c r="P135" s="196">
        <f>O135*H135</f>
        <v>0</v>
      </c>
      <c r="Q135" s="196">
        <v>0</v>
      </c>
      <c r="R135" s="196">
        <f>Q135*H135</f>
        <v>0</v>
      </c>
      <c r="S135" s="196">
        <v>0</v>
      </c>
      <c r="T135" s="197">
        <f>S135*H135</f>
        <v>0</v>
      </c>
      <c r="U135" s="35"/>
      <c r="V135" s="35"/>
      <c r="W135" s="35"/>
      <c r="X135" s="35"/>
      <c r="Y135" s="35"/>
      <c r="Z135" s="35"/>
      <c r="AA135" s="35"/>
      <c r="AB135" s="35"/>
      <c r="AC135" s="35"/>
      <c r="AD135" s="35"/>
      <c r="AE135" s="35"/>
      <c r="AR135" s="198" t="s">
        <v>165</v>
      </c>
      <c r="AT135" s="198" t="s">
        <v>161</v>
      </c>
      <c r="AU135" s="198" t="s">
        <v>89</v>
      </c>
      <c r="AY135" s="18" t="s">
        <v>158</v>
      </c>
      <c r="BE135" s="199">
        <f>IF(N135="základní",J135,0)</f>
        <v>0</v>
      </c>
      <c r="BF135" s="199">
        <f>IF(N135="snížená",J135,0)</f>
        <v>0</v>
      </c>
      <c r="BG135" s="199">
        <f>IF(N135="zákl. přenesená",J135,0)</f>
        <v>0</v>
      </c>
      <c r="BH135" s="199">
        <f>IF(N135="sníž. přenesená",J135,0)</f>
        <v>0</v>
      </c>
      <c r="BI135" s="199">
        <f>IF(N135="nulová",J135,0)</f>
        <v>0</v>
      </c>
      <c r="BJ135" s="18" t="s">
        <v>87</v>
      </c>
      <c r="BK135" s="199">
        <f>ROUND(I135*H135,2)</f>
        <v>0</v>
      </c>
      <c r="BL135" s="18" t="s">
        <v>165</v>
      </c>
      <c r="BM135" s="198" t="s">
        <v>5013</v>
      </c>
    </row>
    <row r="136" spans="1:65" s="2" customFormat="1" ht="33" customHeight="1">
      <c r="A136" s="35"/>
      <c r="B136" s="36"/>
      <c r="C136" s="187" t="s">
        <v>170</v>
      </c>
      <c r="D136" s="187" t="s">
        <v>161</v>
      </c>
      <c r="E136" s="188" t="s">
        <v>171</v>
      </c>
      <c r="F136" s="189" t="s">
        <v>172</v>
      </c>
      <c r="G136" s="190" t="s">
        <v>164</v>
      </c>
      <c r="H136" s="191">
        <v>1</v>
      </c>
      <c r="I136" s="192"/>
      <c r="J136" s="193">
        <f>ROUND(I136*H136,2)</f>
        <v>0</v>
      </c>
      <c r="K136" s="189" t="s">
        <v>1</v>
      </c>
      <c r="L136" s="40"/>
      <c r="M136" s="194" t="s">
        <v>1</v>
      </c>
      <c r="N136" s="195" t="s">
        <v>44</v>
      </c>
      <c r="O136" s="72"/>
      <c r="P136" s="196">
        <f>O136*H136</f>
        <v>0</v>
      </c>
      <c r="Q136" s="196">
        <v>0</v>
      </c>
      <c r="R136" s="196">
        <f>Q136*H136</f>
        <v>0</v>
      </c>
      <c r="S136" s="196">
        <v>0</v>
      </c>
      <c r="T136" s="197">
        <f>S136*H136</f>
        <v>0</v>
      </c>
      <c r="U136" s="35"/>
      <c r="V136" s="35"/>
      <c r="W136" s="35"/>
      <c r="X136" s="35"/>
      <c r="Y136" s="35"/>
      <c r="Z136" s="35"/>
      <c r="AA136" s="35"/>
      <c r="AB136" s="35"/>
      <c r="AC136" s="35"/>
      <c r="AD136" s="35"/>
      <c r="AE136" s="35"/>
      <c r="AR136" s="198" t="s">
        <v>165</v>
      </c>
      <c r="AT136" s="198" t="s">
        <v>161</v>
      </c>
      <c r="AU136" s="198" t="s">
        <v>89</v>
      </c>
      <c r="AY136" s="18" t="s">
        <v>158</v>
      </c>
      <c r="BE136" s="199">
        <f>IF(N136="základní",J136,0)</f>
        <v>0</v>
      </c>
      <c r="BF136" s="199">
        <f>IF(N136="snížená",J136,0)</f>
        <v>0</v>
      </c>
      <c r="BG136" s="199">
        <f>IF(N136="zákl. přenesená",J136,0)</f>
        <v>0</v>
      </c>
      <c r="BH136" s="199">
        <f>IF(N136="sníž. přenesená",J136,0)</f>
        <v>0</v>
      </c>
      <c r="BI136" s="199">
        <f>IF(N136="nulová",J136,0)</f>
        <v>0</v>
      </c>
      <c r="BJ136" s="18" t="s">
        <v>87</v>
      </c>
      <c r="BK136" s="199">
        <f>ROUND(I136*H136,2)</f>
        <v>0</v>
      </c>
      <c r="BL136" s="18" t="s">
        <v>165</v>
      </c>
      <c r="BM136" s="198" t="s">
        <v>5014</v>
      </c>
    </row>
    <row r="137" spans="1:65" s="2" customFormat="1" ht="24.2" customHeight="1">
      <c r="A137" s="35"/>
      <c r="B137" s="36"/>
      <c r="C137" s="187" t="s">
        <v>165</v>
      </c>
      <c r="D137" s="187" t="s">
        <v>161</v>
      </c>
      <c r="E137" s="188" t="s">
        <v>174</v>
      </c>
      <c r="F137" s="189" t="s">
        <v>175</v>
      </c>
      <c r="G137" s="190" t="s">
        <v>164</v>
      </c>
      <c r="H137" s="191">
        <v>1</v>
      </c>
      <c r="I137" s="192"/>
      <c r="J137" s="193">
        <f>ROUND(I137*H137,2)</f>
        <v>0</v>
      </c>
      <c r="K137" s="189" t="s">
        <v>1</v>
      </c>
      <c r="L137" s="40"/>
      <c r="M137" s="194" t="s">
        <v>1</v>
      </c>
      <c r="N137" s="195" t="s">
        <v>44</v>
      </c>
      <c r="O137" s="72"/>
      <c r="P137" s="196">
        <f>O137*H137</f>
        <v>0</v>
      </c>
      <c r="Q137" s="196">
        <v>0</v>
      </c>
      <c r="R137" s="196">
        <f>Q137*H137</f>
        <v>0</v>
      </c>
      <c r="S137" s="196">
        <v>0</v>
      </c>
      <c r="T137" s="197">
        <f>S137*H137</f>
        <v>0</v>
      </c>
      <c r="U137" s="35"/>
      <c r="V137" s="35"/>
      <c r="W137" s="35"/>
      <c r="X137" s="35"/>
      <c r="Y137" s="35"/>
      <c r="Z137" s="35"/>
      <c r="AA137" s="35"/>
      <c r="AB137" s="35"/>
      <c r="AC137" s="35"/>
      <c r="AD137" s="35"/>
      <c r="AE137" s="35"/>
      <c r="AR137" s="198" t="s">
        <v>165</v>
      </c>
      <c r="AT137" s="198" t="s">
        <v>161</v>
      </c>
      <c r="AU137" s="198" t="s">
        <v>89</v>
      </c>
      <c r="AY137" s="18" t="s">
        <v>158</v>
      </c>
      <c r="BE137" s="199">
        <f>IF(N137="základní",J137,0)</f>
        <v>0</v>
      </c>
      <c r="BF137" s="199">
        <f>IF(N137="snížená",J137,0)</f>
        <v>0</v>
      </c>
      <c r="BG137" s="199">
        <f>IF(N137="zákl. přenesená",J137,0)</f>
        <v>0</v>
      </c>
      <c r="BH137" s="199">
        <f>IF(N137="sníž. přenesená",J137,0)</f>
        <v>0</v>
      </c>
      <c r="BI137" s="199">
        <f>IF(N137="nulová",J137,0)</f>
        <v>0</v>
      </c>
      <c r="BJ137" s="18" t="s">
        <v>87</v>
      </c>
      <c r="BK137" s="199">
        <f>ROUND(I137*H137,2)</f>
        <v>0</v>
      </c>
      <c r="BL137" s="18" t="s">
        <v>165</v>
      </c>
      <c r="BM137" s="198" t="s">
        <v>5015</v>
      </c>
    </row>
    <row r="138" spans="1:65" s="2" customFormat="1" ht="24.2" customHeight="1">
      <c r="A138" s="35"/>
      <c r="B138" s="36"/>
      <c r="C138" s="187" t="s">
        <v>177</v>
      </c>
      <c r="D138" s="187" t="s">
        <v>161</v>
      </c>
      <c r="E138" s="188" t="s">
        <v>178</v>
      </c>
      <c r="F138" s="189" t="s">
        <v>179</v>
      </c>
      <c r="G138" s="190" t="s">
        <v>164</v>
      </c>
      <c r="H138" s="191">
        <v>1</v>
      </c>
      <c r="I138" s="192"/>
      <c r="J138" s="193">
        <f>ROUND(I138*H138,2)</f>
        <v>0</v>
      </c>
      <c r="K138" s="189" t="s">
        <v>1</v>
      </c>
      <c r="L138" s="40"/>
      <c r="M138" s="194" t="s">
        <v>1</v>
      </c>
      <c r="N138" s="195" t="s">
        <v>44</v>
      </c>
      <c r="O138" s="72"/>
      <c r="P138" s="196">
        <f>O138*H138</f>
        <v>0</v>
      </c>
      <c r="Q138" s="196">
        <v>0</v>
      </c>
      <c r="R138" s="196">
        <f>Q138*H138</f>
        <v>0</v>
      </c>
      <c r="S138" s="196">
        <v>0</v>
      </c>
      <c r="T138" s="197">
        <f>S138*H138</f>
        <v>0</v>
      </c>
      <c r="U138" s="35"/>
      <c r="V138" s="35"/>
      <c r="W138" s="35"/>
      <c r="X138" s="35"/>
      <c r="Y138" s="35"/>
      <c r="Z138" s="35"/>
      <c r="AA138" s="35"/>
      <c r="AB138" s="35"/>
      <c r="AC138" s="35"/>
      <c r="AD138" s="35"/>
      <c r="AE138" s="35"/>
      <c r="AR138" s="198" t="s">
        <v>165</v>
      </c>
      <c r="AT138" s="198" t="s">
        <v>161</v>
      </c>
      <c r="AU138" s="198" t="s">
        <v>89</v>
      </c>
      <c r="AY138" s="18" t="s">
        <v>158</v>
      </c>
      <c r="BE138" s="199">
        <f>IF(N138="základní",J138,0)</f>
        <v>0</v>
      </c>
      <c r="BF138" s="199">
        <f>IF(N138="snížená",J138,0)</f>
        <v>0</v>
      </c>
      <c r="BG138" s="199">
        <f>IF(N138="zákl. přenesená",J138,0)</f>
        <v>0</v>
      </c>
      <c r="BH138" s="199">
        <f>IF(N138="sníž. přenesená",J138,0)</f>
        <v>0</v>
      </c>
      <c r="BI138" s="199">
        <f>IF(N138="nulová",J138,0)</f>
        <v>0</v>
      </c>
      <c r="BJ138" s="18" t="s">
        <v>87</v>
      </c>
      <c r="BK138" s="199">
        <f>ROUND(I138*H138,2)</f>
        <v>0</v>
      </c>
      <c r="BL138" s="18" t="s">
        <v>165</v>
      </c>
      <c r="BM138" s="198" t="s">
        <v>5016</v>
      </c>
    </row>
    <row r="139" spans="1:65" s="12" customFormat="1" ht="22.9" customHeight="1">
      <c r="B139" s="171"/>
      <c r="C139" s="172"/>
      <c r="D139" s="173" t="s">
        <v>78</v>
      </c>
      <c r="E139" s="185" t="s">
        <v>87</v>
      </c>
      <c r="F139" s="185" t="s">
        <v>212</v>
      </c>
      <c r="G139" s="172"/>
      <c r="H139" s="172"/>
      <c r="I139" s="175"/>
      <c r="J139" s="186">
        <f>BK139</f>
        <v>0</v>
      </c>
      <c r="K139" s="172"/>
      <c r="L139" s="177"/>
      <c r="M139" s="178"/>
      <c r="N139" s="179"/>
      <c r="O139" s="179"/>
      <c r="P139" s="180">
        <f>SUM(P140:P213)</f>
        <v>0</v>
      </c>
      <c r="Q139" s="179"/>
      <c r="R139" s="180">
        <f>SUM(R140:R213)</f>
        <v>9.1280000000000001</v>
      </c>
      <c r="S139" s="179"/>
      <c r="T139" s="181">
        <f>SUM(T140:T213)</f>
        <v>170.31212000000002</v>
      </c>
      <c r="AR139" s="182" t="s">
        <v>87</v>
      </c>
      <c r="AT139" s="183" t="s">
        <v>78</v>
      </c>
      <c r="AU139" s="183" t="s">
        <v>87</v>
      </c>
      <c r="AY139" s="182" t="s">
        <v>158</v>
      </c>
      <c r="BK139" s="184">
        <f>SUM(BK140:BK213)</f>
        <v>0</v>
      </c>
    </row>
    <row r="140" spans="1:65" s="2" customFormat="1" ht="24.2" customHeight="1">
      <c r="A140" s="35"/>
      <c r="B140" s="36"/>
      <c r="C140" s="187" t="s">
        <v>181</v>
      </c>
      <c r="D140" s="187" t="s">
        <v>161</v>
      </c>
      <c r="E140" s="188" t="s">
        <v>5017</v>
      </c>
      <c r="F140" s="189" t="s">
        <v>5018</v>
      </c>
      <c r="G140" s="190" t="s">
        <v>216</v>
      </c>
      <c r="H140" s="191">
        <v>3.37</v>
      </c>
      <c r="I140" s="192"/>
      <c r="J140" s="193">
        <f>ROUND(I140*H140,2)</f>
        <v>0</v>
      </c>
      <c r="K140" s="189" t="s">
        <v>217</v>
      </c>
      <c r="L140" s="40"/>
      <c r="M140" s="194" t="s">
        <v>1</v>
      </c>
      <c r="N140" s="195" t="s">
        <v>44</v>
      </c>
      <c r="O140" s="72"/>
      <c r="P140" s="196">
        <f>O140*H140</f>
        <v>0</v>
      </c>
      <c r="Q140" s="196">
        <v>0</v>
      </c>
      <c r="R140" s="196">
        <f>Q140*H140</f>
        <v>0</v>
      </c>
      <c r="S140" s="196">
        <v>0.26</v>
      </c>
      <c r="T140" s="197">
        <f>S140*H140</f>
        <v>0.87620000000000009</v>
      </c>
      <c r="U140" s="35"/>
      <c r="V140" s="35"/>
      <c r="W140" s="35"/>
      <c r="X140" s="35"/>
      <c r="Y140" s="35"/>
      <c r="Z140" s="35"/>
      <c r="AA140" s="35"/>
      <c r="AB140" s="35"/>
      <c r="AC140" s="35"/>
      <c r="AD140" s="35"/>
      <c r="AE140" s="35"/>
      <c r="AR140" s="198" t="s">
        <v>165</v>
      </c>
      <c r="AT140" s="198" t="s">
        <v>161</v>
      </c>
      <c r="AU140" s="198" t="s">
        <v>89</v>
      </c>
      <c r="AY140" s="18" t="s">
        <v>158</v>
      </c>
      <c r="BE140" s="199">
        <f>IF(N140="základní",J140,0)</f>
        <v>0</v>
      </c>
      <c r="BF140" s="199">
        <f>IF(N140="snížená",J140,0)</f>
        <v>0</v>
      </c>
      <c r="BG140" s="199">
        <f>IF(N140="zákl. přenesená",J140,0)</f>
        <v>0</v>
      </c>
      <c r="BH140" s="199">
        <f>IF(N140="sníž. přenesená",J140,0)</f>
        <v>0</v>
      </c>
      <c r="BI140" s="199">
        <f>IF(N140="nulová",J140,0)</f>
        <v>0</v>
      </c>
      <c r="BJ140" s="18" t="s">
        <v>87</v>
      </c>
      <c r="BK140" s="199">
        <f>ROUND(I140*H140,2)</f>
        <v>0</v>
      </c>
      <c r="BL140" s="18" t="s">
        <v>165</v>
      </c>
      <c r="BM140" s="198" t="s">
        <v>5019</v>
      </c>
    </row>
    <row r="141" spans="1:65" s="13" customFormat="1">
      <c r="B141" s="200"/>
      <c r="C141" s="201"/>
      <c r="D141" s="202" t="s">
        <v>186</v>
      </c>
      <c r="E141" s="203" t="s">
        <v>1</v>
      </c>
      <c r="F141" s="204" t="s">
        <v>5020</v>
      </c>
      <c r="G141" s="201"/>
      <c r="H141" s="205">
        <v>3.37</v>
      </c>
      <c r="I141" s="206"/>
      <c r="J141" s="201"/>
      <c r="K141" s="201"/>
      <c r="L141" s="207"/>
      <c r="M141" s="208"/>
      <c r="N141" s="209"/>
      <c r="O141" s="209"/>
      <c r="P141" s="209"/>
      <c r="Q141" s="209"/>
      <c r="R141" s="209"/>
      <c r="S141" s="209"/>
      <c r="T141" s="210"/>
      <c r="AT141" s="211" t="s">
        <v>186</v>
      </c>
      <c r="AU141" s="211" t="s">
        <v>89</v>
      </c>
      <c r="AV141" s="13" t="s">
        <v>89</v>
      </c>
      <c r="AW141" s="13" t="s">
        <v>35</v>
      </c>
      <c r="AX141" s="13" t="s">
        <v>87</v>
      </c>
      <c r="AY141" s="211" t="s">
        <v>158</v>
      </c>
    </row>
    <row r="142" spans="1:65" s="2" customFormat="1" ht="24.2" customHeight="1">
      <c r="A142" s="35"/>
      <c r="B142" s="36"/>
      <c r="C142" s="187" t="s">
        <v>200</v>
      </c>
      <c r="D142" s="187" t="s">
        <v>161</v>
      </c>
      <c r="E142" s="188" t="s">
        <v>214</v>
      </c>
      <c r="F142" s="189" t="s">
        <v>215</v>
      </c>
      <c r="G142" s="190" t="s">
        <v>216</v>
      </c>
      <c r="H142" s="191">
        <v>17.55</v>
      </c>
      <c r="I142" s="192"/>
      <c r="J142" s="193">
        <f>ROUND(I142*H142,2)</f>
        <v>0</v>
      </c>
      <c r="K142" s="189" t="s">
        <v>217</v>
      </c>
      <c r="L142" s="40"/>
      <c r="M142" s="194" t="s">
        <v>1</v>
      </c>
      <c r="N142" s="195" t="s">
        <v>44</v>
      </c>
      <c r="O142" s="72"/>
      <c r="P142" s="196">
        <f>O142*H142</f>
        <v>0</v>
      </c>
      <c r="Q142" s="196">
        <v>0</v>
      </c>
      <c r="R142" s="196">
        <f>Q142*H142</f>
        <v>0</v>
      </c>
      <c r="S142" s="196">
        <v>0.255</v>
      </c>
      <c r="T142" s="197">
        <f>S142*H142</f>
        <v>4.47525</v>
      </c>
      <c r="U142" s="35"/>
      <c r="V142" s="35"/>
      <c r="W142" s="35"/>
      <c r="X142" s="35"/>
      <c r="Y142" s="35"/>
      <c r="Z142" s="35"/>
      <c r="AA142" s="35"/>
      <c r="AB142" s="35"/>
      <c r="AC142" s="35"/>
      <c r="AD142" s="35"/>
      <c r="AE142" s="35"/>
      <c r="AR142" s="198" t="s">
        <v>165</v>
      </c>
      <c r="AT142" s="198" t="s">
        <v>161</v>
      </c>
      <c r="AU142" s="198" t="s">
        <v>89</v>
      </c>
      <c r="AY142" s="18" t="s">
        <v>158</v>
      </c>
      <c r="BE142" s="199">
        <f>IF(N142="základní",J142,0)</f>
        <v>0</v>
      </c>
      <c r="BF142" s="199">
        <f>IF(N142="snížená",J142,0)</f>
        <v>0</v>
      </c>
      <c r="BG142" s="199">
        <f>IF(N142="zákl. přenesená",J142,0)</f>
        <v>0</v>
      </c>
      <c r="BH142" s="199">
        <f>IF(N142="sníž. přenesená",J142,0)</f>
        <v>0</v>
      </c>
      <c r="BI142" s="199">
        <f>IF(N142="nulová",J142,0)</f>
        <v>0</v>
      </c>
      <c r="BJ142" s="18" t="s">
        <v>87</v>
      </c>
      <c r="BK142" s="199">
        <f>ROUND(I142*H142,2)</f>
        <v>0</v>
      </c>
      <c r="BL142" s="18" t="s">
        <v>165</v>
      </c>
      <c r="BM142" s="198" t="s">
        <v>5021</v>
      </c>
    </row>
    <row r="143" spans="1:65" s="13" customFormat="1">
      <c r="B143" s="200"/>
      <c r="C143" s="201"/>
      <c r="D143" s="202" t="s">
        <v>186</v>
      </c>
      <c r="E143" s="203" t="s">
        <v>1</v>
      </c>
      <c r="F143" s="204" t="s">
        <v>5022</v>
      </c>
      <c r="G143" s="201"/>
      <c r="H143" s="205">
        <v>17.55</v>
      </c>
      <c r="I143" s="206"/>
      <c r="J143" s="201"/>
      <c r="K143" s="201"/>
      <c r="L143" s="207"/>
      <c r="M143" s="208"/>
      <c r="N143" s="209"/>
      <c r="O143" s="209"/>
      <c r="P143" s="209"/>
      <c r="Q143" s="209"/>
      <c r="R143" s="209"/>
      <c r="S143" s="209"/>
      <c r="T143" s="210"/>
      <c r="AT143" s="211" t="s">
        <v>186</v>
      </c>
      <c r="AU143" s="211" t="s">
        <v>89</v>
      </c>
      <c r="AV143" s="13" t="s">
        <v>89</v>
      </c>
      <c r="AW143" s="13" t="s">
        <v>35</v>
      </c>
      <c r="AX143" s="13" t="s">
        <v>87</v>
      </c>
      <c r="AY143" s="211" t="s">
        <v>158</v>
      </c>
    </row>
    <row r="144" spans="1:65" s="2" customFormat="1" ht="24.2" customHeight="1">
      <c r="A144" s="35"/>
      <c r="B144" s="36"/>
      <c r="C144" s="187" t="s">
        <v>213</v>
      </c>
      <c r="D144" s="187" t="s">
        <v>161</v>
      </c>
      <c r="E144" s="188" t="s">
        <v>5023</v>
      </c>
      <c r="F144" s="189" t="s">
        <v>5024</v>
      </c>
      <c r="G144" s="190" t="s">
        <v>216</v>
      </c>
      <c r="H144" s="191">
        <v>21.6</v>
      </c>
      <c r="I144" s="192"/>
      <c r="J144" s="193">
        <f>ROUND(I144*H144,2)</f>
        <v>0</v>
      </c>
      <c r="K144" s="189" t="s">
        <v>217</v>
      </c>
      <c r="L144" s="40"/>
      <c r="M144" s="194" t="s">
        <v>1</v>
      </c>
      <c r="N144" s="195" t="s">
        <v>44</v>
      </c>
      <c r="O144" s="72"/>
      <c r="P144" s="196">
        <f>O144*H144</f>
        <v>0</v>
      </c>
      <c r="Q144" s="196">
        <v>0</v>
      </c>
      <c r="R144" s="196">
        <f>Q144*H144</f>
        <v>0</v>
      </c>
      <c r="S144" s="196">
        <v>0.26</v>
      </c>
      <c r="T144" s="197">
        <f>S144*H144</f>
        <v>5.6160000000000005</v>
      </c>
      <c r="U144" s="35"/>
      <c r="V144" s="35"/>
      <c r="W144" s="35"/>
      <c r="X144" s="35"/>
      <c r="Y144" s="35"/>
      <c r="Z144" s="35"/>
      <c r="AA144" s="35"/>
      <c r="AB144" s="35"/>
      <c r="AC144" s="35"/>
      <c r="AD144" s="35"/>
      <c r="AE144" s="35"/>
      <c r="AR144" s="198" t="s">
        <v>165</v>
      </c>
      <c r="AT144" s="198" t="s">
        <v>161</v>
      </c>
      <c r="AU144" s="198" t="s">
        <v>89</v>
      </c>
      <c r="AY144" s="18" t="s">
        <v>158</v>
      </c>
      <c r="BE144" s="199">
        <f>IF(N144="základní",J144,0)</f>
        <v>0</v>
      </c>
      <c r="BF144" s="199">
        <f>IF(N144="snížená",J144,0)</f>
        <v>0</v>
      </c>
      <c r="BG144" s="199">
        <f>IF(N144="zákl. přenesená",J144,0)</f>
        <v>0</v>
      </c>
      <c r="BH144" s="199">
        <f>IF(N144="sníž. přenesená",J144,0)</f>
        <v>0</v>
      </c>
      <c r="BI144" s="199">
        <f>IF(N144="nulová",J144,0)</f>
        <v>0</v>
      </c>
      <c r="BJ144" s="18" t="s">
        <v>87</v>
      </c>
      <c r="BK144" s="199">
        <f>ROUND(I144*H144,2)</f>
        <v>0</v>
      </c>
      <c r="BL144" s="18" t="s">
        <v>165</v>
      </c>
      <c r="BM144" s="198" t="s">
        <v>5025</v>
      </c>
    </row>
    <row r="145" spans="1:65" s="13" customFormat="1">
      <c r="B145" s="200"/>
      <c r="C145" s="201"/>
      <c r="D145" s="202" t="s">
        <v>186</v>
      </c>
      <c r="E145" s="203" t="s">
        <v>1</v>
      </c>
      <c r="F145" s="204" t="s">
        <v>5026</v>
      </c>
      <c r="G145" s="201"/>
      <c r="H145" s="205">
        <v>21.6</v>
      </c>
      <c r="I145" s="206"/>
      <c r="J145" s="201"/>
      <c r="K145" s="201"/>
      <c r="L145" s="207"/>
      <c r="M145" s="208"/>
      <c r="N145" s="209"/>
      <c r="O145" s="209"/>
      <c r="P145" s="209"/>
      <c r="Q145" s="209"/>
      <c r="R145" s="209"/>
      <c r="S145" s="209"/>
      <c r="T145" s="210"/>
      <c r="AT145" s="211" t="s">
        <v>186</v>
      </c>
      <c r="AU145" s="211" t="s">
        <v>89</v>
      </c>
      <c r="AV145" s="13" t="s">
        <v>89</v>
      </c>
      <c r="AW145" s="13" t="s">
        <v>35</v>
      </c>
      <c r="AX145" s="13" t="s">
        <v>87</v>
      </c>
      <c r="AY145" s="211" t="s">
        <v>158</v>
      </c>
    </row>
    <row r="146" spans="1:65" s="2" customFormat="1" ht="24.2" customHeight="1">
      <c r="A146" s="35"/>
      <c r="B146" s="36"/>
      <c r="C146" s="187" t="s">
        <v>222</v>
      </c>
      <c r="D146" s="187" t="s">
        <v>161</v>
      </c>
      <c r="E146" s="188" t="s">
        <v>5027</v>
      </c>
      <c r="F146" s="189" t="s">
        <v>5028</v>
      </c>
      <c r="G146" s="190" t="s">
        <v>216</v>
      </c>
      <c r="H146" s="191">
        <v>4.51</v>
      </c>
      <c r="I146" s="192"/>
      <c r="J146" s="193">
        <f>ROUND(I146*H146,2)</f>
        <v>0</v>
      </c>
      <c r="K146" s="189" t="s">
        <v>217</v>
      </c>
      <c r="L146" s="40"/>
      <c r="M146" s="194" t="s">
        <v>1</v>
      </c>
      <c r="N146" s="195" t="s">
        <v>44</v>
      </c>
      <c r="O146" s="72"/>
      <c r="P146" s="196">
        <f>O146*H146</f>
        <v>0</v>
      </c>
      <c r="Q146" s="196">
        <v>0</v>
      </c>
      <c r="R146" s="196">
        <f>Q146*H146</f>
        <v>0</v>
      </c>
      <c r="S146" s="196">
        <v>0.29499999999999998</v>
      </c>
      <c r="T146" s="197">
        <f>S146*H146</f>
        <v>1.3304499999999999</v>
      </c>
      <c r="U146" s="35"/>
      <c r="V146" s="35"/>
      <c r="W146" s="35"/>
      <c r="X146" s="35"/>
      <c r="Y146" s="35"/>
      <c r="Z146" s="35"/>
      <c r="AA146" s="35"/>
      <c r="AB146" s="35"/>
      <c r="AC146" s="35"/>
      <c r="AD146" s="35"/>
      <c r="AE146" s="35"/>
      <c r="AR146" s="198" t="s">
        <v>165</v>
      </c>
      <c r="AT146" s="198" t="s">
        <v>161</v>
      </c>
      <c r="AU146" s="198" t="s">
        <v>89</v>
      </c>
      <c r="AY146" s="18" t="s">
        <v>158</v>
      </c>
      <c r="BE146" s="199">
        <f>IF(N146="základní",J146,0)</f>
        <v>0</v>
      </c>
      <c r="BF146" s="199">
        <f>IF(N146="snížená",J146,0)</f>
        <v>0</v>
      </c>
      <c r="BG146" s="199">
        <f>IF(N146="zákl. přenesená",J146,0)</f>
        <v>0</v>
      </c>
      <c r="BH146" s="199">
        <f>IF(N146="sníž. přenesená",J146,0)</f>
        <v>0</v>
      </c>
      <c r="BI146" s="199">
        <f>IF(N146="nulová",J146,0)</f>
        <v>0</v>
      </c>
      <c r="BJ146" s="18" t="s">
        <v>87</v>
      </c>
      <c r="BK146" s="199">
        <f>ROUND(I146*H146,2)</f>
        <v>0</v>
      </c>
      <c r="BL146" s="18" t="s">
        <v>165</v>
      </c>
      <c r="BM146" s="198" t="s">
        <v>5029</v>
      </c>
    </row>
    <row r="147" spans="1:65" s="13" customFormat="1">
      <c r="B147" s="200"/>
      <c r="C147" s="201"/>
      <c r="D147" s="202" t="s">
        <v>186</v>
      </c>
      <c r="E147" s="203" t="s">
        <v>1</v>
      </c>
      <c r="F147" s="204" t="s">
        <v>5030</v>
      </c>
      <c r="G147" s="201"/>
      <c r="H147" s="205">
        <v>4.51</v>
      </c>
      <c r="I147" s="206"/>
      <c r="J147" s="201"/>
      <c r="K147" s="201"/>
      <c r="L147" s="207"/>
      <c r="M147" s="208"/>
      <c r="N147" s="209"/>
      <c r="O147" s="209"/>
      <c r="P147" s="209"/>
      <c r="Q147" s="209"/>
      <c r="R147" s="209"/>
      <c r="S147" s="209"/>
      <c r="T147" s="210"/>
      <c r="AT147" s="211" t="s">
        <v>186</v>
      </c>
      <c r="AU147" s="211" t="s">
        <v>89</v>
      </c>
      <c r="AV147" s="13" t="s">
        <v>89</v>
      </c>
      <c r="AW147" s="13" t="s">
        <v>35</v>
      </c>
      <c r="AX147" s="13" t="s">
        <v>87</v>
      </c>
      <c r="AY147" s="211" t="s">
        <v>158</v>
      </c>
    </row>
    <row r="148" spans="1:65" s="2" customFormat="1" ht="33" customHeight="1">
      <c r="A148" s="35"/>
      <c r="B148" s="36"/>
      <c r="C148" s="187" t="s">
        <v>228</v>
      </c>
      <c r="D148" s="187" t="s">
        <v>161</v>
      </c>
      <c r="E148" s="188" t="s">
        <v>5031</v>
      </c>
      <c r="F148" s="189" t="s">
        <v>5032</v>
      </c>
      <c r="G148" s="190" t="s">
        <v>216</v>
      </c>
      <c r="H148" s="191">
        <v>238.08</v>
      </c>
      <c r="I148" s="192"/>
      <c r="J148" s="193">
        <f>ROUND(I148*H148,2)</f>
        <v>0</v>
      </c>
      <c r="K148" s="189" t="s">
        <v>1</v>
      </c>
      <c r="L148" s="40"/>
      <c r="M148" s="194" t="s">
        <v>1</v>
      </c>
      <c r="N148" s="195" t="s">
        <v>44</v>
      </c>
      <c r="O148" s="72"/>
      <c r="P148" s="196">
        <f>O148*H148</f>
        <v>0</v>
      </c>
      <c r="Q148" s="196">
        <v>0</v>
      </c>
      <c r="R148" s="196">
        <f>Q148*H148</f>
        <v>0</v>
      </c>
      <c r="S148" s="196">
        <v>0.29499999999999998</v>
      </c>
      <c r="T148" s="197">
        <f>S148*H148</f>
        <v>70.233599999999996</v>
      </c>
      <c r="U148" s="35"/>
      <c r="V148" s="35"/>
      <c r="W148" s="35"/>
      <c r="X148" s="35"/>
      <c r="Y148" s="35"/>
      <c r="Z148" s="35"/>
      <c r="AA148" s="35"/>
      <c r="AB148" s="35"/>
      <c r="AC148" s="35"/>
      <c r="AD148" s="35"/>
      <c r="AE148" s="35"/>
      <c r="AR148" s="198" t="s">
        <v>165</v>
      </c>
      <c r="AT148" s="198" t="s">
        <v>161</v>
      </c>
      <c r="AU148" s="198" t="s">
        <v>89</v>
      </c>
      <c r="AY148" s="18" t="s">
        <v>158</v>
      </c>
      <c r="BE148" s="199">
        <f>IF(N148="základní",J148,0)</f>
        <v>0</v>
      </c>
      <c r="BF148" s="199">
        <f>IF(N148="snížená",J148,0)</f>
        <v>0</v>
      </c>
      <c r="BG148" s="199">
        <f>IF(N148="zákl. přenesená",J148,0)</f>
        <v>0</v>
      </c>
      <c r="BH148" s="199">
        <f>IF(N148="sníž. přenesená",J148,0)</f>
        <v>0</v>
      </c>
      <c r="BI148" s="199">
        <f>IF(N148="nulová",J148,0)</f>
        <v>0</v>
      </c>
      <c r="BJ148" s="18" t="s">
        <v>87</v>
      </c>
      <c r="BK148" s="199">
        <f>ROUND(I148*H148,2)</f>
        <v>0</v>
      </c>
      <c r="BL148" s="18" t="s">
        <v>165</v>
      </c>
      <c r="BM148" s="198" t="s">
        <v>5033</v>
      </c>
    </row>
    <row r="149" spans="1:65" s="13" customFormat="1">
      <c r="B149" s="200"/>
      <c r="C149" s="201"/>
      <c r="D149" s="202" t="s">
        <v>186</v>
      </c>
      <c r="E149" s="203" t="s">
        <v>1</v>
      </c>
      <c r="F149" s="204" t="s">
        <v>5034</v>
      </c>
      <c r="G149" s="201"/>
      <c r="H149" s="205">
        <v>238.08</v>
      </c>
      <c r="I149" s="206"/>
      <c r="J149" s="201"/>
      <c r="K149" s="201"/>
      <c r="L149" s="207"/>
      <c r="M149" s="208"/>
      <c r="N149" s="209"/>
      <c r="O149" s="209"/>
      <c r="P149" s="209"/>
      <c r="Q149" s="209"/>
      <c r="R149" s="209"/>
      <c r="S149" s="209"/>
      <c r="T149" s="210"/>
      <c r="AT149" s="211" t="s">
        <v>186</v>
      </c>
      <c r="AU149" s="211" t="s">
        <v>89</v>
      </c>
      <c r="AV149" s="13" t="s">
        <v>89</v>
      </c>
      <c r="AW149" s="13" t="s">
        <v>35</v>
      </c>
      <c r="AX149" s="13" t="s">
        <v>87</v>
      </c>
      <c r="AY149" s="211" t="s">
        <v>158</v>
      </c>
    </row>
    <row r="150" spans="1:65" s="2" customFormat="1" ht="24.2" customHeight="1">
      <c r="A150" s="35"/>
      <c r="B150" s="36"/>
      <c r="C150" s="187" t="s">
        <v>159</v>
      </c>
      <c r="D150" s="187" t="s">
        <v>161</v>
      </c>
      <c r="E150" s="188" t="s">
        <v>5035</v>
      </c>
      <c r="F150" s="189" t="s">
        <v>5036</v>
      </c>
      <c r="G150" s="190" t="s">
        <v>216</v>
      </c>
      <c r="H150" s="191">
        <v>8.64</v>
      </c>
      <c r="I150" s="192"/>
      <c r="J150" s="193">
        <f>ROUND(I150*H150,2)</f>
        <v>0</v>
      </c>
      <c r="K150" s="189" t="s">
        <v>217</v>
      </c>
      <c r="L150" s="40"/>
      <c r="M150" s="194" t="s">
        <v>1</v>
      </c>
      <c r="N150" s="195" t="s">
        <v>44</v>
      </c>
      <c r="O150" s="72"/>
      <c r="P150" s="196">
        <f>O150*H150</f>
        <v>0</v>
      </c>
      <c r="Q150" s="196">
        <v>0</v>
      </c>
      <c r="R150" s="196">
        <f>Q150*H150</f>
        <v>0</v>
      </c>
      <c r="S150" s="196">
        <v>0.625</v>
      </c>
      <c r="T150" s="197">
        <f>S150*H150</f>
        <v>5.4</v>
      </c>
      <c r="U150" s="35"/>
      <c r="V150" s="35"/>
      <c r="W150" s="35"/>
      <c r="X150" s="35"/>
      <c r="Y150" s="35"/>
      <c r="Z150" s="35"/>
      <c r="AA150" s="35"/>
      <c r="AB150" s="35"/>
      <c r="AC150" s="35"/>
      <c r="AD150" s="35"/>
      <c r="AE150" s="35"/>
      <c r="AR150" s="198" t="s">
        <v>165</v>
      </c>
      <c r="AT150" s="198" t="s">
        <v>161</v>
      </c>
      <c r="AU150" s="198" t="s">
        <v>89</v>
      </c>
      <c r="AY150" s="18" t="s">
        <v>158</v>
      </c>
      <c r="BE150" s="199">
        <f>IF(N150="základní",J150,0)</f>
        <v>0</v>
      </c>
      <c r="BF150" s="199">
        <f>IF(N150="snížená",J150,0)</f>
        <v>0</v>
      </c>
      <c r="BG150" s="199">
        <f>IF(N150="zákl. přenesená",J150,0)</f>
        <v>0</v>
      </c>
      <c r="BH150" s="199">
        <f>IF(N150="sníž. přenesená",J150,0)</f>
        <v>0</v>
      </c>
      <c r="BI150" s="199">
        <f>IF(N150="nulová",J150,0)</f>
        <v>0</v>
      </c>
      <c r="BJ150" s="18" t="s">
        <v>87</v>
      </c>
      <c r="BK150" s="199">
        <f>ROUND(I150*H150,2)</f>
        <v>0</v>
      </c>
      <c r="BL150" s="18" t="s">
        <v>165</v>
      </c>
      <c r="BM150" s="198" t="s">
        <v>5037</v>
      </c>
    </row>
    <row r="151" spans="1:65" s="13" customFormat="1">
      <c r="B151" s="200"/>
      <c r="C151" s="201"/>
      <c r="D151" s="202" t="s">
        <v>186</v>
      </c>
      <c r="E151" s="203" t="s">
        <v>1</v>
      </c>
      <c r="F151" s="204" t="s">
        <v>5038</v>
      </c>
      <c r="G151" s="201"/>
      <c r="H151" s="205">
        <v>8.64</v>
      </c>
      <c r="I151" s="206"/>
      <c r="J151" s="201"/>
      <c r="K151" s="201"/>
      <c r="L151" s="207"/>
      <c r="M151" s="208"/>
      <c r="N151" s="209"/>
      <c r="O151" s="209"/>
      <c r="P151" s="209"/>
      <c r="Q151" s="209"/>
      <c r="R151" s="209"/>
      <c r="S151" s="209"/>
      <c r="T151" s="210"/>
      <c r="AT151" s="211" t="s">
        <v>186</v>
      </c>
      <c r="AU151" s="211" t="s">
        <v>89</v>
      </c>
      <c r="AV151" s="13" t="s">
        <v>89</v>
      </c>
      <c r="AW151" s="13" t="s">
        <v>35</v>
      </c>
      <c r="AX151" s="13" t="s">
        <v>87</v>
      </c>
      <c r="AY151" s="211" t="s">
        <v>158</v>
      </c>
    </row>
    <row r="152" spans="1:65" s="2" customFormat="1" ht="24.2" customHeight="1">
      <c r="A152" s="35"/>
      <c r="B152" s="36"/>
      <c r="C152" s="187" t="s">
        <v>241</v>
      </c>
      <c r="D152" s="187" t="s">
        <v>161</v>
      </c>
      <c r="E152" s="188" t="s">
        <v>5039</v>
      </c>
      <c r="F152" s="189" t="s">
        <v>5040</v>
      </c>
      <c r="G152" s="190" t="s">
        <v>216</v>
      </c>
      <c r="H152" s="191">
        <v>8.64</v>
      </c>
      <c r="I152" s="192"/>
      <c r="J152" s="193">
        <f>ROUND(I152*H152,2)</f>
        <v>0</v>
      </c>
      <c r="K152" s="189" t="s">
        <v>217</v>
      </c>
      <c r="L152" s="40"/>
      <c r="M152" s="194" t="s">
        <v>1</v>
      </c>
      <c r="N152" s="195" t="s">
        <v>44</v>
      </c>
      <c r="O152" s="72"/>
      <c r="P152" s="196">
        <f>O152*H152</f>
        <v>0</v>
      </c>
      <c r="Q152" s="196">
        <v>0</v>
      </c>
      <c r="R152" s="196">
        <f>Q152*H152</f>
        <v>0</v>
      </c>
      <c r="S152" s="196">
        <v>9.8000000000000004E-2</v>
      </c>
      <c r="T152" s="197">
        <f>S152*H152</f>
        <v>0.84672000000000014</v>
      </c>
      <c r="U152" s="35"/>
      <c r="V152" s="35"/>
      <c r="W152" s="35"/>
      <c r="X152" s="35"/>
      <c r="Y152" s="35"/>
      <c r="Z152" s="35"/>
      <c r="AA152" s="35"/>
      <c r="AB152" s="35"/>
      <c r="AC152" s="35"/>
      <c r="AD152" s="35"/>
      <c r="AE152" s="35"/>
      <c r="AR152" s="198" t="s">
        <v>165</v>
      </c>
      <c r="AT152" s="198" t="s">
        <v>161</v>
      </c>
      <c r="AU152" s="198" t="s">
        <v>89</v>
      </c>
      <c r="AY152" s="18" t="s">
        <v>158</v>
      </c>
      <c r="BE152" s="199">
        <f>IF(N152="základní",J152,0)</f>
        <v>0</v>
      </c>
      <c r="BF152" s="199">
        <f>IF(N152="snížená",J152,0)</f>
        <v>0</v>
      </c>
      <c r="BG152" s="199">
        <f>IF(N152="zákl. přenesená",J152,0)</f>
        <v>0</v>
      </c>
      <c r="BH152" s="199">
        <f>IF(N152="sníž. přenesená",J152,0)</f>
        <v>0</v>
      </c>
      <c r="BI152" s="199">
        <f>IF(N152="nulová",J152,0)</f>
        <v>0</v>
      </c>
      <c r="BJ152" s="18" t="s">
        <v>87</v>
      </c>
      <c r="BK152" s="199">
        <f>ROUND(I152*H152,2)</f>
        <v>0</v>
      </c>
      <c r="BL152" s="18" t="s">
        <v>165</v>
      </c>
      <c r="BM152" s="198" t="s">
        <v>5041</v>
      </c>
    </row>
    <row r="153" spans="1:65" s="13" customFormat="1">
      <c r="B153" s="200"/>
      <c r="C153" s="201"/>
      <c r="D153" s="202" t="s">
        <v>186</v>
      </c>
      <c r="E153" s="203" t="s">
        <v>1</v>
      </c>
      <c r="F153" s="204" t="s">
        <v>5038</v>
      </c>
      <c r="G153" s="201"/>
      <c r="H153" s="205">
        <v>8.64</v>
      </c>
      <c r="I153" s="206"/>
      <c r="J153" s="201"/>
      <c r="K153" s="201"/>
      <c r="L153" s="207"/>
      <c r="M153" s="208"/>
      <c r="N153" s="209"/>
      <c r="O153" s="209"/>
      <c r="P153" s="209"/>
      <c r="Q153" s="209"/>
      <c r="R153" s="209"/>
      <c r="S153" s="209"/>
      <c r="T153" s="210"/>
      <c r="AT153" s="211" t="s">
        <v>186</v>
      </c>
      <c r="AU153" s="211" t="s">
        <v>89</v>
      </c>
      <c r="AV153" s="13" t="s">
        <v>89</v>
      </c>
      <c r="AW153" s="13" t="s">
        <v>35</v>
      </c>
      <c r="AX153" s="13" t="s">
        <v>87</v>
      </c>
      <c r="AY153" s="211" t="s">
        <v>158</v>
      </c>
    </row>
    <row r="154" spans="1:65" s="2" customFormat="1" ht="24.2" customHeight="1">
      <c r="A154" s="35"/>
      <c r="B154" s="36"/>
      <c r="C154" s="187" t="s">
        <v>250</v>
      </c>
      <c r="D154" s="187" t="s">
        <v>161</v>
      </c>
      <c r="E154" s="188" t="s">
        <v>5042</v>
      </c>
      <c r="F154" s="189" t="s">
        <v>5043</v>
      </c>
      <c r="G154" s="190" t="s">
        <v>216</v>
      </c>
      <c r="H154" s="191">
        <v>103.15</v>
      </c>
      <c r="I154" s="192"/>
      <c r="J154" s="193">
        <f>ROUND(I154*H154,2)</f>
        <v>0</v>
      </c>
      <c r="K154" s="189" t="s">
        <v>217</v>
      </c>
      <c r="L154" s="40"/>
      <c r="M154" s="194" t="s">
        <v>1</v>
      </c>
      <c r="N154" s="195" t="s">
        <v>44</v>
      </c>
      <c r="O154" s="72"/>
      <c r="P154" s="196">
        <f>O154*H154</f>
        <v>0</v>
      </c>
      <c r="Q154" s="196">
        <v>0</v>
      </c>
      <c r="R154" s="196">
        <f>Q154*H154</f>
        <v>0</v>
      </c>
      <c r="S154" s="196">
        <v>0.625</v>
      </c>
      <c r="T154" s="197">
        <f>S154*H154</f>
        <v>64.46875</v>
      </c>
      <c r="U154" s="35"/>
      <c r="V154" s="35"/>
      <c r="W154" s="35"/>
      <c r="X154" s="35"/>
      <c r="Y154" s="35"/>
      <c r="Z154" s="35"/>
      <c r="AA154" s="35"/>
      <c r="AB154" s="35"/>
      <c r="AC154" s="35"/>
      <c r="AD154" s="35"/>
      <c r="AE154" s="35"/>
      <c r="AR154" s="198" t="s">
        <v>165</v>
      </c>
      <c r="AT154" s="198" t="s">
        <v>161</v>
      </c>
      <c r="AU154" s="198" t="s">
        <v>89</v>
      </c>
      <c r="AY154" s="18" t="s">
        <v>158</v>
      </c>
      <c r="BE154" s="199">
        <f>IF(N154="základní",J154,0)</f>
        <v>0</v>
      </c>
      <c r="BF154" s="199">
        <f>IF(N154="snížená",J154,0)</f>
        <v>0</v>
      </c>
      <c r="BG154" s="199">
        <f>IF(N154="zákl. přenesená",J154,0)</f>
        <v>0</v>
      </c>
      <c r="BH154" s="199">
        <f>IF(N154="sníž. přenesená",J154,0)</f>
        <v>0</v>
      </c>
      <c r="BI154" s="199">
        <f>IF(N154="nulová",J154,0)</f>
        <v>0</v>
      </c>
      <c r="BJ154" s="18" t="s">
        <v>87</v>
      </c>
      <c r="BK154" s="199">
        <f>ROUND(I154*H154,2)</f>
        <v>0</v>
      </c>
      <c r="BL154" s="18" t="s">
        <v>165</v>
      </c>
      <c r="BM154" s="198" t="s">
        <v>5044</v>
      </c>
    </row>
    <row r="155" spans="1:65" s="13" customFormat="1">
      <c r="B155" s="200"/>
      <c r="C155" s="201"/>
      <c r="D155" s="202" t="s">
        <v>186</v>
      </c>
      <c r="E155" s="203" t="s">
        <v>1</v>
      </c>
      <c r="F155" s="204" t="s">
        <v>5045</v>
      </c>
      <c r="G155" s="201"/>
      <c r="H155" s="205">
        <v>103.15</v>
      </c>
      <c r="I155" s="206"/>
      <c r="J155" s="201"/>
      <c r="K155" s="201"/>
      <c r="L155" s="207"/>
      <c r="M155" s="208"/>
      <c r="N155" s="209"/>
      <c r="O155" s="209"/>
      <c r="P155" s="209"/>
      <c r="Q155" s="209"/>
      <c r="R155" s="209"/>
      <c r="S155" s="209"/>
      <c r="T155" s="210"/>
      <c r="AT155" s="211" t="s">
        <v>186</v>
      </c>
      <c r="AU155" s="211" t="s">
        <v>89</v>
      </c>
      <c r="AV155" s="13" t="s">
        <v>89</v>
      </c>
      <c r="AW155" s="13" t="s">
        <v>35</v>
      </c>
      <c r="AX155" s="13" t="s">
        <v>87</v>
      </c>
      <c r="AY155" s="211" t="s">
        <v>158</v>
      </c>
    </row>
    <row r="156" spans="1:65" s="2" customFormat="1" ht="16.5" customHeight="1">
      <c r="A156" s="35"/>
      <c r="B156" s="36"/>
      <c r="C156" s="187" t="s">
        <v>255</v>
      </c>
      <c r="D156" s="187" t="s">
        <v>161</v>
      </c>
      <c r="E156" s="188" t="s">
        <v>5046</v>
      </c>
      <c r="F156" s="189" t="s">
        <v>5047</v>
      </c>
      <c r="G156" s="190" t="s">
        <v>332</v>
      </c>
      <c r="H156" s="191">
        <v>79.03</v>
      </c>
      <c r="I156" s="192"/>
      <c r="J156" s="193">
        <f>ROUND(I156*H156,2)</f>
        <v>0</v>
      </c>
      <c r="K156" s="189" t="s">
        <v>217</v>
      </c>
      <c r="L156" s="40"/>
      <c r="M156" s="194" t="s">
        <v>1</v>
      </c>
      <c r="N156" s="195" t="s">
        <v>44</v>
      </c>
      <c r="O156" s="72"/>
      <c r="P156" s="196">
        <f>O156*H156</f>
        <v>0</v>
      </c>
      <c r="Q156" s="196">
        <v>0</v>
      </c>
      <c r="R156" s="196">
        <f>Q156*H156</f>
        <v>0</v>
      </c>
      <c r="S156" s="196">
        <v>0.20499999999999999</v>
      </c>
      <c r="T156" s="197">
        <f>S156*H156</f>
        <v>16.201149999999998</v>
      </c>
      <c r="U156" s="35"/>
      <c r="V156" s="35"/>
      <c r="W156" s="35"/>
      <c r="X156" s="35"/>
      <c r="Y156" s="35"/>
      <c r="Z156" s="35"/>
      <c r="AA156" s="35"/>
      <c r="AB156" s="35"/>
      <c r="AC156" s="35"/>
      <c r="AD156" s="35"/>
      <c r="AE156" s="35"/>
      <c r="AR156" s="198" t="s">
        <v>165</v>
      </c>
      <c r="AT156" s="198" t="s">
        <v>161</v>
      </c>
      <c r="AU156" s="198" t="s">
        <v>89</v>
      </c>
      <c r="AY156" s="18" t="s">
        <v>158</v>
      </c>
      <c r="BE156" s="199">
        <f>IF(N156="základní",J156,0)</f>
        <v>0</v>
      </c>
      <c r="BF156" s="199">
        <f>IF(N156="snížená",J156,0)</f>
        <v>0</v>
      </c>
      <c r="BG156" s="199">
        <f>IF(N156="zákl. přenesená",J156,0)</f>
        <v>0</v>
      </c>
      <c r="BH156" s="199">
        <f>IF(N156="sníž. přenesená",J156,0)</f>
        <v>0</v>
      </c>
      <c r="BI156" s="199">
        <f>IF(N156="nulová",J156,0)</f>
        <v>0</v>
      </c>
      <c r="BJ156" s="18" t="s">
        <v>87</v>
      </c>
      <c r="BK156" s="199">
        <f>ROUND(I156*H156,2)</f>
        <v>0</v>
      </c>
      <c r="BL156" s="18" t="s">
        <v>165</v>
      </c>
      <c r="BM156" s="198" t="s">
        <v>5048</v>
      </c>
    </row>
    <row r="157" spans="1:65" s="13" customFormat="1">
      <c r="B157" s="200"/>
      <c r="C157" s="201"/>
      <c r="D157" s="202" t="s">
        <v>186</v>
      </c>
      <c r="E157" s="203" t="s">
        <v>1</v>
      </c>
      <c r="F157" s="204" t="s">
        <v>5049</v>
      </c>
      <c r="G157" s="201"/>
      <c r="H157" s="205">
        <v>4.97</v>
      </c>
      <c r="I157" s="206"/>
      <c r="J157" s="201"/>
      <c r="K157" s="201"/>
      <c r="L157" s="207"/>
      <c r="M157" s="208"/>
      <c r="N157" s="209"/>
      <c r="O157" s="209"/>
      <c r="P157" s="209"/>
      <c r="Q157" s="209"/>
      <c r="R157" s="209"/>
      <c r="S157" s="209"/>
      <c r="T157" s="210"/>
      <c r="AT157" s="211" t="s">
        <v>186</v>
      </c>
      <c r="AU157" s="211" t="s">
        <v>89</v>
      </c>
      <c r="AV157" s="13" t="s">
        <v>89</v>
      </c>
      <c r="AW157" s="13" t="s">
        <v>35</v>
      </c>
      <c r="AX157" s="13" t="s">
        <v>79</v>
      </c>
      <c r="AY157" s="211" t="s">
        <v>158</v>
      </c>
    </row>
    <row r="158" spans="1:65" s="13" customFormat="1">
      <c r="B158" s="200"/>
      <c r="C158" s="201"/>
      <c r="D158" s="202" t="s">
        <v>186</v>
      </c>
      <c r="E158" s="203" t="s">
        <v>1</v>
      </c>
      <c r="F158" s="204" t="s">
        <v>5050</v>
      </c>
      <c r="G158" s="201"/>
      <c r="H158" s="205">
        <v>45.97</v>
      </c>
      <c r="I158" s="206"/>
      <c r="J158" s="201"/>
      <c r="K158" s="201"/>
      <c r="L158" s="207"/>
      <c r="M158" s="208"/>
      <c r="N158" s="209"/>
      <c r="O158" s="209"/>
      <c r="P158" s="209"/>
      <c r="Q158" s="209"/>
      <c r="R158" s="209"/>
      <c r="S158" s="209"/>
      <c r="T158" s="210"/>
      <c r="AT158" s="211" t="s">
        <v>186</v>
      </c>
      <c r="AU158" s="211" t="s">
        <v>89</v>
      </c>
      <c r="AV158" s="13" t="s">
        <v>89</v>
      </c>
      <c r="AW158" s="13" t="s">
        <v>35</v>
      </c>
      <c r="AX158" s="13" t="s">
        <v>79</v>
      </c>
      <c r="AY158" s="211" t="s">
        <v>158</v>
      </c>
    </row>
    <row r="159" spans="1:65" s="13" customFormat="1">
      <c r="B159" s="200"/>
      <c r="C159" s="201"/>
      <c r="D159" s="202" t="s">
        <v>186</v>
      </c>
      <c r="E159" s="203" t="s">
        <v>1</v>
      </c>
      <c r="F159" s="204" t="s">
        <v>5051</v>
      </c>
      <c r="G159" s="201"/>
      <c r="H159" s="205">
        <v>28.09</v>
      </c>
      <c r="I159" s="206"/>
      <c r="J159" s="201"/>
      <c r="K159" s="201"/>
      <c r="L159" s="207"/>
      <c r="M159" s="208"/>
      <c r="N159" s="209"/>
      <c r="O159" s="209"/>
      <c r="P159" s="209"/>
      <c r="Q159" s="209"/>
      <c r="R159" s="209"/>
      <c r="S159" s="209"/>
      <c r="T159" s="210"/>
      <c r="AT159" s="211" t="s">
        <v>186</v>
      </c>
      <c r="AU159" s="211" t="s">
        <v>89</v>
      </c>
      <c r="AV159" s="13" t="s">
        <v>89</v>
      </c>
      <c r="AW159" s="13" t="s">
        <v>35</v>
      </c>
      <c r="AX159" s="13" t="s">
        <v>79</v>
      </c>
      <c r="AY159" s="211" t="s">
        <v>158</v>
      </c>
    </row>
    <row r="160" spans="1:65" s="14" customFormat="1">
      <c r="B160" s="212"/>
      <c r="C160" s="213"/>
      <c r="D160" s="202" t="s">
        <v>186</v>
      </c>
      <c r="E160" s="214" t="s">
        <v>1</v>
      </c>
      <c r="F160" s="215" t="s">
        <v>199</v>
      </c>
      <c r="G160" s="213"/>
      <c r="H160" s="216">
        <v>79.03</v>
      </c>
      <c r="I160" s="217"/>
      <c r="J160" s="213"/>
      <c r="K160" s="213"/>
      <c r="L160" s="218"/>
      <c r="M160" s="219"/>
      <c r="N160" s="220"/>
      <c r="O160" s="220"/>
      <c r="P160" s="220"/>
      <c r="Q160" s="220"/>
      <c r="R160" s="220"/>
      <c r="S160" s="220"/>
      <c r="T160" s="221"/>
      <c r="AT160" s="222" t="s">
        <v>186</v>
      </c>
      <c r="AU160" s="222" t="s">
        <v>89</v>
      </c>
      <c r="AV160" s="14" t="s">
        <v>165</v>
      </c>
      <c r="AW160" s="14" t="s">
        <v>35</v>
      </c>
      <c r="AX160" s="14" t="s">
        <v>87</v>
      </c>
      <c r="AY160" s="222" t="s">
        <v>158</v>
      </c>
    </row>
    <row r="161" spans="1:65" s="2" customFormat="1" ht="16.5" customHeight="1">
      <c r="A161" s="35"/>
      <c r="B161" s="36"/>
      <c r="C161" s="187" t="s">
        <v>8</v>
      </c>
      <c r="D161" s="187" t="s">
        <v>161</v>
      </c>
      <c r="E161" s="188" t="s">
        <v>5052</v>
      </c>
      <c r="F161" s="189" t="s">
        <v>5053</v>
      </c>
      <c r="G161" s="190" t="s">
        <v>332</v>
      </c>
      <c r="H161" s="191">
        <v>21.6</v>
      </c>
      <c r="I161" s="192"/>
      <c r="J161" s="193">
        <f>ROUND(I161*H161,2)</f>
        <v>0</v>
      </c>
      <c r="K161" s="189" t="s">
        <v>217</v>
      </c>
      <c r="L161" s="40"/>
      <c r="M161" s="194" t="s">
        <v>1</v>
      </c>
      <c r="N161" s="195" t="s">
        <v>44</v>
      </c>
      <c r="O161" s="72"/>
      <c r="P161" s="196">
        <f>O161*H161</f>
        <v>0</v>
      </c>
      <c r="Q161" s="196">
        <v>0</v>
      </c>
      <c r="R161" s="196">
        <f>Q161*H161</f>
        <v>0</v>
      </c>
      <c r="S161" s="196">
        <v>0.04</v>
      </c>
      <c r="T161" s="197">
        <f>S161*H161</f>
        <v>0.8640000000000001</v>
      </c>
      <c r="U161" s="35"/>
      <c r="V161" s="35"/>
      <c r="W161" s="35"/>
      <c r="X161" s="35"/>
      <c r="Y161" s="35"/>
      <c r="Z161" s="35"/>
      <c r="AA161" s="35"/>
      <c r="AB161" s="35"/>
      <c r="AC161" s="35"/>
      <c r="AD161" s="35"/>
      <c r="AE161" s="35"/>
      <c r="AR161" s="198" t="s">
        <v>165</v>
      </c>
      <c r="AT161" s="198" t="s">
        <v>161</v>
      </c>
      <c r="AU161" s="198" t="s">
        <v>89</v>
      </c>
      <c r="AY161" s="18" t="s">
        <v>158</v>
      </c>
      <c r="BE161" s="199">
        <f>IF(N161="základní",J161,0)</f>
        <v>0</v>
      </c>
      <c r="BF161" s="199">
        <f>IF(N161="snížená",J161,0)</f>
        <v>0</v>
      </c>
      <c r="BG161" s="199">
        <f>IF(N161="zákl. přenesená",J161,0)</f>
        <v>0</v>
      </c>
      <c r="BH161" s="199">
        <f>IF(N161="sníž. přenesená",J161,0)</f>
        <v>0</v>
      </c>
      <c r="BI161" s="199">
        <f>IF(N161="nulová",J161,0)</f>
        <v>0</v>
      </c>
      <c r="BJ161" s="18" t="s">
        <v>87</v>
      </c>
      <c r="BK161" s="199">
        <f>ROUND(I161*H161,2)</f>
        <v>0</v>
      </c>
      <c r="BL161" s="18" t="s">
        <v>165</v>
      </c>
      <c r="BM161" s="198" t="s">
        <v>5054</v>
      </c>
    </row>
    <row r="162" spans="1:65" s="13" customFormat="1">
      <c r="B162" s="200"/>
      <c r="C162" s="201"/>
      <c r="D162" s="202" t="s">
        <v>186</v>
      </c>
      <c r="E162" s="203" t="s">
        <v>1</v>
      </c>
      <c r="F162" s="204" t="s">
        <v>5055</v>
      </c>
      <c r="G162" s="201"/>
      <c r="H162" s="205">
        <v>21.6</v>
      </c>
      <c r="I162" s="206"/>
      <c r="J162" s="201"/>
      <c r="K162" s="201"/>
      <c r="L162" s="207"/>
      <c r="M162" s="208"/>
      <c r="N162" s="209"/>
      <c r="O162" s="209"/>
      <c r="P162" s="209"/>
      <c r="Q162" s="209"/>
      <c r="R162" s="209"/>
      <c r="S162" s="209"/>
      <c r="T162" s="210"/>
      <c r="AT162" s="211" t="s">
        <v>186</v>
      </c>
      <c r="AU162" s="211" t="s">
        <v>89</v>
      </c>
      <c r="AV162" s="13" t="s">
        <v>89</v>
      </c>
      <c r="AW162" s="13" t="s">
        <v>35</v>
      </c>
      <c r="AX162" s="13" t="s">
        <v>87</v>
      </c>
      <c r="AY162" s="211" t="s">
        <v>158</v>
      </c>
    </row>
    <row r="163" spans="1:65" s="2" customFormat="1" ht="16.5" customHeight="1">
      <c r="A163" s="35"/>
      <c r="B163" s="36"/>
      <c r="C163" s="187" t="s">
        <v>263</v>
      </c>
      <c r="D163" s="187" t="s">
        <v>161</v>
      </c>
      <c r="E163" s="188" t="s">
        <v>223</v>
      </c>
      <c r="F163" s="189" t="s">
        <v>224</v>
      </c>
      <c r="G163" s="190" t="s">
        <v>216</v>
      </c>
      <c r="H163" s="191">
        <v>85.41</v>
      </c>
      <c r="I163" s="192"/>
      <c r="J163" s="193">
        <f>ROUND(I163*H163,2)</f>
        <v>0</v>
      </c>
      <c r="K163" s="189" t="s">
        <v>217</v>
      </c>
      <c r="L163" s="40"/>
      <c r="M163" s="194" t="s">
        <v>1</v>
      </c>
      <c r="N163" s="195" t="s">
        <v>44</v>
      </c>
      <c r="O163" s="72"/>
      <c r="P163" s="196">
        <f>O163*H163</f>
        <v>0</v>
      </c>
      <c r="Q163" s="196">
        <v>0</v>
      </c>
      <c r="R163" s="196">
        <f>Q163*H163</f>
        <v>0</v>
      </c>
      <c r="S163" s="196">
        <v>0</v>
      </c>
      <c r="T163" s="197">
        <f>S163*H163</f>
        <v>0</v>
      </c>
      <c r="U163" s="35"/>
      <c r="V163" s="35"/>
      <c r="W163" s="35"/>
      <c r="X163" s="35"/>
      <c r="Y163" s="35"/>
      <c r="Z163" s="35"/>
      <c r="AA163" s="35"/>
      <c r="AB163" s="35"/>
      <c r="AC163" s="35"/>
      <c r="AD163" s="35"/>
      <c r="AE163" s="35"/>
      <c r="AR163" s="198" t="s">
        <v>165</v>
      </c>
      <c r="AT163" s="198" t="s">
        <v>161</v>
      </c>
      <c r="AU163" s="198" t="s">
        <v>89</v>
      </c>
      <c r="AY163" s="18" t="s">
        <v>158</v>
      </c>
      <c r="BE163" s="199">
        <f>IF(N163="základní",J163,0)</f>
        <v>0</v>
      </c>
      <c r="BF163" s="199">
        <f>IF(N163="snížená",J163,0)</f>
        <v>0</v>
      </c>
      <c r="BG163" s="199">
        <f>IF(N163="zákl. přenesená",J163,0)</f>
        <v>0</v>
      </c>
      <c r="BH163" s="199">
        <f>IF(N163="sníž. přenesená",J163,0)</f>
        <v>0</v>
      </c>
      <c r="BI163" s="199">
        <f>IF(N163="nulová",J163,0)</f>
        <v>0</v>
      </c>
      <c r="BJ163" s="18" t="s">
        <v>87</v>
      </c>
      <c r="BK163" s="199">
        <f>ROUND(I163*H163,2)</f>
        <v>0</v>
      </c>
      <c r="BL163" s="18" t="s">
        <v>165</v>
      </c>
      <c r="BM163" s="198" t="s">
        <v>5056</v>
      </c>
    </row>
    <row r="164" spans="1:65" s="13" customFormat="1">
      <c r="B164" s="200"/>
      <c r="C164" s="201"/>
      <c r="D164" s="202" t="s">
        <v>186</v>
      </c>
      <c r="E164" s="203" t="s">
        <v>1</v>
      </c>
      <c r="F164" s="204" t="s">
        <v>5057</v>
      </c>
      <c r="G164" s="201"/>
      <c r="H164" s="205">
        <v>12.59</v>
      </c>
      <c r="I164" s="206"/>
      <c r="J164" s="201"/>
      <c r="K164" s="201"/>
      <c r="L164" s="207"/>
      <c r="M164" s="208"/>
      <c r="N164" s="209"/>
      <c r="O164" s="209"/>
      <c r="P164" s="209"/>
      <c r="Q164" s="209"/>
      <c r="R164" s="209"/>
      <c r="S164" s="209"/>
      <c r="T164" s="210"/>
      <c r="AT164" s="211" t="s">
        <v>186</v>
      </c>
      <c r="AU164" s="211" t="s">
        <v>89</v>
      </c>
      <c r="AV164" s="13" t="s">
        <v>89</v>
      </c>
      <c r="AW164" s="13" t="s">
        <v>35</v>
      </c>
      <c r="AX164" s="13" t="s">
        <v>79</v>
      </c>
      <c r="AY164" s="211" t="s">
        <v>158</v>
      </c>
    </row>
    <row r="165" spans="1:65" s="13" customFormat="1">
      <c r="B165" s="200"/>
      <c r="C165" s="201"/>
      <c r="D165" s="202" t="s">
        <v>186</v>
      </c>
      <c r="E165" s="203" t="s">
        <v>1</v>
      </c>
      <c r="F165" s="204" t="s">
        <v>5058</v>
      </c>
      <c r="G165" s="201"/>
      <c r="H165" s="205">
        <v>42.97</v>
      </c>
      <c r="I165" s="206"/>
      <c r="J165" s="201"/>
      <c r="K165" s="201"/>
      <c r="L165" s="207"/>
      <c r="M165" s="208"/>
      <c r="N165" s="209"/>
      <c r="O165" s="209"/>
      <c r="P165" s="209"/>
      <c r="Q165" s="209"/>
      <c r="R165" s="209"/>
      <c r="S165" s="209"/>
      <c r="T165" s="210"/>
      <c r="AT165" s="211" t="s">
        <v>186</v>
      </c>
      <c r="AU165" s="211" t="s">
        <v>89</v>
      </c>
      <c r="AV165" s="13" t="s">
        <v>89</v>
      </c>
      <c r="AW165" s="13" t="s">
        <v>35</v>
      </c>
      <c r="AX165" s="13" t="s">
        <v>79</v>
      </c>
      <c r="AY165" s="211" t="s">
        <v>158</v>
      </c>
    </row>
    <row r="166" spans="1:65" s="13" customFormat="1">
      <c r="B166" s="200"/>
      <c r="C166" s="201"/>
      <c r="D166" s="202" t="s">
        <v>186</v>
      </c>
      <c r="E166" s="203" t="s">
        <v>1</v>
      </c>
      <c r="F166" s="204" t="s">
        <v>5059</v>
      </c>
      <c r="G166" s="201"/>
      <c r="H166" s="205">
        <v>6</v>
      </c>
      <c r="I166" s="206"/>
      <c r="J166" s="201"/>
      <c r="K166" s="201"/>
      <c r="L166" s="207"/>
      <c r="M166" s="208"/>
      <c r="N166" s="209"/>
      <c r="O166" s="209"/>
      <c r="P166" s="209"/>
      <c r="Q166" s="209"/>
      <c r="R166" s="209"/>
      <c r="S166" s="209"/>
      <c r="T166" s="210"/>
      <c r="AT166" s="211" t="s">
        <v>186</v>
      </c>
      <c r="AU166" s="211" t="s">
        <v>89</v>
      </c>
      <c r="AV166" s="13" t="s">
        <v>89</v>
      </c>
      <c r="AW166" s="13" t="s">
        <v>35</v>
      </c>
      <c r="AX166" s="13" t="s">
        <v>79</v>
      </c>
      <c r="AY166" s="211" t="s">
        <v>158</v>
      </c>
    </row>
    <row r="167" spans="1:65" s="13" customFormat="1">
      <c r="B167" s="200"/>
      <c r="C167" s="201"/>
      <c r="D167" s="202" t="s">
        <v>186</v>
      </c>
      <c r="E167" s="203" t="s">
        <v>1</v>
      </c>
      <c r="F167" s="204" t="s">
        <v>5060</v>
      </c>
      <c r="G167" s="201"/>
      <c r="H167" s="205">
        <v>23.85</v>
      </c>
      <c r="I167" s="206"/>
      <c r="J167" s="201"/>
      <c r="K167" s="201"/>
      <c r="L167" s="207"/>
      <c r="M167" s="208"/>
      <c r="N167" s="209"/>
      <c r="O167" s="209"/>
      <c r="P167" s="209"/>
      <c r="Q167" s="209"/>
      <c r="R167" s="209"/>
      <c r="S167" s="209"/>
      <c r="T167" s="210"/>
      <c r="AT167" s="211" t="s">
        <v>186</v>
      </c>
      <c r="AU167" s="211" t="s">
        <v>89</v>
      </c>
      <c r="AV167" s="13" t="s">
        <v>89</v>
      </c>
      <c r="AW167" s="13" t="s">
        <v>35</v>
      </c>
      <c r="AX167" s="13" t="s">
        <v>79</v>
      </c>
      <c r="AY167" s="211" t="s">
        <v>158</v>
      </c>
    </row>
    <row r="168" spans="1:65" s="14" customFormat="1">
      <c r="B168" s="212"/>
      <c r="C168" s="213"/>
      <c r="D168" s="202" t="s">
        <v>186</v>
      </c>
      <c r="E168" s="214" t="s">
        <v>1</v>
      </c>
      <c r="F168" s="215" t="s">
        <v>199</v>
      </c>
      <c r="G168" s="213"/>
      <c r="H168" s="216">
        <v>85.41</v>
      </c>
      <c r="I168" s="217"/>
      <c r="J168" s="213"/>
      <c r="K168" s="213"/>
      <c r="L168" s="218"/>
      <c r="M168" s="219"/>
      <c r="N168" s="220"/>
      <c r="O168" s="220"/>
      <c r="P168" s="220"/>
      <c r="Q168" s="220"/>
      <c r="R168" s="220"/>
      <c r="S168" s="220"/>
      <c r="T168" s="221"/>
      <c r="AT168" s="222" t="s">
        <v>186</v>
      </c>
      <c r="AU168" s="222" t="s">
        <v>89</v>
      </c>
      <c r="AV168" s="14" t="s">
        <v>165</v>
      </c>
      <c r="AW168" s="14" t="s">
        <v>35</v>
      </c>
      <c r="AX168" s="14" t="s">
        <v>87</v>
      </c>
      <c r="AY168" s="222" t="s">
        <v>158</v>
      </c>
    </row>
    <row r="169" spans="1:65" s="2" customFormat="1" ht="24.2" customHeight="1">
      <c r="A169" s="35"/>
      <c r="B169" s="36"/>
      <c r="C169" s="187" t="s">
        <v>268</v>
      </c>
      <c r="D169" s="187" t="s">
        <v>161</v>
      </c>
      <c r="E169" s="188" t="s">
        <v>5061</v>
      </c>
      <c r="F169" s="189" t="s">
        <v>5062</v>
      </c>
      <c r="G169" s="190" t="s">
        <v>332</v>
      </c>
      <c r="H169" s="191">
        <v>3.5</v>
      </c>
      <c r="I169" s="192"/>
      <c r="J169" s="193">
        <f>ROUND(I169*H169,2)</f>
        <v>0</v>
      </c>
      <c r="K169" s="189" t="s">
        <v>217</v>
      </c>
      <c r="L169" s="40"/>
      <c r="M169" s="194" t="s">
        <v>1</v>
      </c>
      <c r="N169" s="195" t="s">
        <v>44</v>
      </c>
      <c r="O169" s="72"/>
      <c r="P169" s="196">
        <f>O169*H169</f>
        <v>0</v>
      </c>
      <c r="Q169" s="196">
        <v>0</v>
      </c>
      <c r="R169" s="196">
        <f>Q169*H169</f>
        <v>0</v>
      </c>
      <c r="S169" s="196">
        <v>0</v>
      </c>
      <c r="T169" s="197">
        <f>S169*H169</f>
        <v>0</v>
      </c>
      <c r="U169" s="35"/>
      <c r="V169" s="35"/>
      <c r="W169" s="35"/>
      <c r="X169" s="35"/>
      <c r="Y169" s="35"/>
      <c r="Z169" s="35"/>
      <c r="AA169" s="35"/>
      <c r="AB169" s="35"/>
      <c r="AC169" s="35"/>
      <c r="AD169" s="35"/>
      <c r="AE169" s="35"/>
      <c r="AR169" s="198" t="s">
        <v>165</v>
      </c>
      <c r="AT169" s="198" t="s">
        <v>161</v>
      </c>
      <c r="AU169" s="198" t="s">
        <v>89</v>
      </c>
      <c r="AY169" s="18" t="s">
        <v>158</v>
      </c>
      <c r="BE169" s="199">
        <f>IF(N169="základní",J169,0)</f>
        <v>0</v>
      </c>
      <c r="BF169" s="199">
        <f>IF(N169="snížená",J169,0)</f>
        <v>0</v>
      </c>
      <c r="BG169" s="199">
        <f>IF(N169="zákl. přenesená",J169,0)</f>
        <v>0</v>
      </c>
      <c r="BH169" s="199">
        <f>IF(N169="sníž. přenesená",J169,0)</f>
        <v>0</v>
      </c>
      <c r="BI169" s="199">
        <f>IF(N169="nulová",J169,0)</f>
        <v>0</v>
      </c>
      <c r="BJ169" s="18" t="s">
        <v>87</v>
      </c>
      <c r="BK169" s="199">
        <f>ROUND(I169*H169,2)</f>
        <v>0</v>
      </c>
      <c r="BL169" s="18" t="s">
        <v>165</v>
      </c>
      <c r="BM169" s="198" t="s">
        <v>5063</v>
      </c>
    </row>
    <row r="170" spans="1:65" s="13" customFormat="1">
      <c r="B170" s="200"/>
      <c r="C170" s="201"/>
      <c r="D170" s="202" t="s">
        <v>186</v>
      </c>
      <c r="E170" s="203" t="s">
        <v>1</v>
      </c>
      <c r="F170" s="204" t="s">
        <v>5064</v>
      </c>
      <c r="G170" s="201"/>
      <c r="H170" s="205">
        <v>3.5</v>
      </c>
      <c r="I170" s="206"/>
      <c r="J170" s="201"/>
      <c r="K170" s="201"/>
      <c r="L170" s="207"/>
      <c r="M170" s="208"/>
      <c r="N170" s="209"/>
      <c r="O170" s="209"/>
      <c r="P170" s="209"/>
      <c r="Q170" s="209"/>
      <c r="R170" s="209"/>
      <c r="S170" s="209"/>
      <c r="T170" s="210"/>
      <c r="AT170" s="211" t="s">
        <v>186</v>
      </c>
      <c r="AU170" s="211" t="s">
        <v>89</v>
      </c>
      <c r="AV170" s="13" t="s">
        <v>89</v>
      </c>
      <c r="AW170" s="13" t="s">
        <v>35</v>
      </c>
      <c r="AX170" s="13" t="s">
        <v>87</v>
      </c>
      <c r="AY170" s="211" t="s">
        <v>158</v>
      </c>
    </row>
    <row r="171" spans="1:65" s="2" customFormat="1" ht="24.2" customHeight="1">
      <c r="A171" s="35"/>
      <c r="B171" s="36"/>
      <c r="C171" s="187" t="s">
        <v>272</v>
      </c>
      <c r="D171" s="187" t="s">
        <v>161</v>
      </c>
      <c r="E171" s="188" t="s">
        <v>229</v>
      </c>
      <c r="F171" s="189" t="s">
        <v>230</v>
      </c>
      <c r="G171" s="190" t="s">
        <v>231</v>
      </c>
      <c r="H171" s="191">
        <v>271.59300000000002</v>
      </c>
      <c r="I171" s="192"/>
      <c r="J171" s="193">
        <f>ROUND(I171*H171,2)</f>
        <v>0</v>
      </c>
      <c r="K171" s="189" t="s">
        <v>217</v>
      </c>
      <c r="L171" s="40"/>
      <c r="M171" s="194" t="s">
        <v>1</v>
      </c>
      <c r="N171" s="195" t="s">
        <v>44</v>
      </c>
      <c r="O171" s="72"/>
      <c r="P171" s="196">
        <f>O171*H171</f>
        <v>0</v>
      </c>
      <c r="Q171" s="196">
        <v>0</v>
      </c>
      <c r="R171" s="196">
        <f>Q171*H171</f>
        <v>0</v>
      </c>
      <c r="S171" s="196">
        <v>0</v>
      </c>
      <c r="T171" s="197">
        <f>S171*H171</f>
        <v>0</v>
      </c>
      <c r="U171" s="35"/>
      <c r="V171" s="35"/>
      <c r="W171" s="35"/>
      <c r="X171" s="35"/>
      <c r="Y171" s="35"/>
      <c r="Z171" s="35"/>
      <c r="AA171" s="35"/>
      <c r="AB171" s="35"/>
      <c r="AC171" s="35"/>
      <c r="AD171" s="35"/>
      <c r="AE171" s="35"/>
      <c r="AR171" s="198" t="s">
        <v>165</v>
      </c>
      <c r="AT171" s="198" t="s">
        <v>161</v>
      </c>
      <c r="AU171" s="198" t="s">
        <v>89</v>
      </c>
      <c r="AY171" s="18" t="s">
        <v>158</v>
      </c>
      <c r="BE171" s="199">
        <f>IF(N171="základní",J171,0)</f>
        <v>0</v>
      </c>
      <c r="BF171" s="199">
        <f>IF(N171="snížená",J171,0)</f>
        <v>0</v>
      </c>
      <c r="BG171" s="199">
        <f>IF(N171="zákl. přenesená",J171,0)</f>
        <v>0</v>
      </c>
      <c r="BH171" s="199">
        <f>IF(N171="sníž. přenesená",J171,0)</f>
        <v>0</v>
      </c>
      <c r="BI171" s="199">
        <f>IF(N171="nulová",J171,0)</f>
        <v>0</v>
      </c>
      <c r="BJ171" s="18" t="s">
        <v>87</v>
      </c>
      <c r="BK171" s="199">
        <f>ROUND(I171*H171,2)</f>
        <v>0</v>
      </c>
      <c r="BL171" s="18" t="s">
        <v>165</v>
      </c>
      <c r="BM171" s="198" t="s">
        <v>5065</v>
      </c>
    </row>
    <row r="172" spans="1:65" s="13" customFormat="1">
      <c r="B172" s="200"/>
      <c r="C172" s="201"/>
      <c r="D172" s="202" t="s">
        <v>186</v>
      </c>
      <c r="E172" s="203" t="s">
        <v>1</v>
      </c>
      <c r="F172" s="204" t="s">
        <v>5066</v>
      </c>
      <c r="G172" s="201"/>
      <c r="H172" s="205">
        <v>18.173999999999999</v>
      </c>
      <c r="I172" s="206"/>
      <c r="J172" s="201"/>
      <c r="K172" s="201"/>
      <c r="L172" s="207"/>
      <c r="M172" s="208"/>
      <c r="N172" s="209"/>
      <c r="O172" s="209"/>
      <c r="P172" s="209"/>
      <c r="Q172" s="209"/>
      <c r="R172" s="209"/>
      <c r="S172" s="209"/>
      <c r="T172" s="210"/>
      <c r="AT172" s="211" t="s">
        <v>186</v>
      </c>
      <c r="AU172" s="211" t="s">
        <v>89</v>
      </c>
      <c r="AV172" s="13" t="s">
        <v>89</v>
      </c>
      <c r="AW172" s="13" t="s">
        <v>35</v>
      </c>
      <c r="AX172" s="13" t="s">
        <v>79</v>
      </c>
      <c r="AY172" s="211" t="s">
        <v>158</v>
      </c>
    </row>
    <row r="173" spans="1:65" s="13" customFormat="1">
      <c r="B173" s="200"/>
      <c r="C173" s="201"/>
      <c r="D173" s="202" t="s">
        <v>186</v>
      </c>
      <c r="E173" s="203" t="s">
        <v>1</v>
      </c>
      <c r="F173" s="204" t="s">
        <v>5067</v>
      </c>
      <c r="G173" s="201"/>
      <c r="H173" s="205">
        <v>71.424000000000007</v>
      </c>
      <c r="I173" s="206"/>
      <c r="J173" s="201"/>
      <c r="K173" s="201"/>
      <c r="L173" s="207"/>
      <c r="M173" s="208"/>
      <c r="N173" s="209"/>
      <c r="O173" s="209"/>
      <c r="P173" s="209"/>
      <c r="Q173" s="209"/>
      <c r="R173" s="209"/>
      <c r="S173" s="209"/>
      <c r="T173" s="210"/>
      <c r="AT173" s="211" t="s">
        <v>186</v>
      </c>
      <c r="AU173" s="211" t="s">
        <v>89</v>
      </c>
      <c r="AV173" s="13" t="s">
        <v>89</v>
      </c>
      <c r="AW173" s="13" t="s">
        <v>35</v>
      </c>
      <c r="AX173" s="13" t="s">
        <v>79</v>
      </c>
      <c r="AY173" s="211" t="s">
        <v>158</v>
      </c>
    </row>
    <row r="174" spans="1:65" s="13" customFormat="1">
      <c r="B174" s="200"/>
      <c r="C174" s="201"/>
      <c r="D174" s="202" t="s">
        <v>186</v>
      </c>
      <c r="E174" s="203" t="s">
        <v>1</v>
      </c>
      <c r="F174" s="204" t="s">
        <v>5068</v>
      </c>
      <c r="G174" s="201"/>
      <c r="H174" s="205">
        <v>3.24</v>
      </c>
      <c r="I174" s="206"/>
      <c r="J174" s="201"/>
      <c r="K174" s="201"/>
      <c r="L174" s="207"/>
      <c r="M174" s="208"/>
      <c r="N174" s="209"/>
      <c r="O174" s="209"/>
      <c r="P174" s="209"/>
      <c r="Q174" s="209"/>
      <c r="R174" s="209"/>
      <c r="S174" s="209"/>
      <c r="T174" s="210"/>
      <c r="AT174" s="211" t="s">
        <v>186</v>
      </c>
      <c r="AU174" s="211" t="s">
        <v>89</v>
      </c>
      <c r="AV174" s="13" t="s">
        <v>89</v>
      </c>
      <c r="AW174" s="13" t="s">
        <v>35</v>
      </c>
      <c r="AX174" s="13" t="s">
        <v>79</v>
      </c>
      <c r="AY174" s="211" t="s">
        <v>158</v>
      </c>
    </row>
    <row r="175" spans="1:65" s="13" customFormat="1">
      <c r="B175" s="200"/>
      <c r="C175" s="201"/>
      <c r="D175" s="202" t="s">
        <v>186</v>
      </c>
      <c r="E175" s="203" t="s">
        <v>1</v>
      </c>
      <c r="F175" s="204" t="s">
        <v>5069</v>
      </c>
      <c r="G175" s="201"/>
      <c r="H175" s="205">
        <v>3.39</v>
      </c>
      <c r="I175" s="206"/>
      <c r="J175" s="201"/>
      <c r="K175" s="201"/>
      <c r="L175" s="207"/>
      <c r="M175" s="208"/>
      <c r="N175" s="209"/>
      <c r="O175" s="209"/>
      <c r="P175" s="209"/>
      <c r="Q175" s="209"/>
      <c r="R175" s="209"/>
      <c r="S175" s="209"/>
      <c r="T175" s="210"/>
      <c r="AT175" s="211" t="s">
        <v>186</v>
      </c>
      <c r="AU175" s="211" t="s">
        <v>89</v>
      </c>
      <c r="AV175" s="13" t="s">
        <v>89</v>
      </c>
      <c r="AW175" s="13" t="s">
        <v>35</v>
      </c>
      <c r="AX175" s="13" t="s">
        <v>79</v>
      </c>
      <c r="AY175" s="211" t="s">
        <v>158</v>
      </c>
    </row>
    <row r="176" spans="1:65" s="13" customFormat="1">
      <c r="B176" s="200"/>
      <c r="C176" s="201"/>
      <c r="D176" s="202" t="s">
        <v>186</v>
      </c>
      <c r="E176" s="203" t="s">
        <v>1</v>
      </c>
      <c r="F176" s="204" t="s">
        <v>5070</v>
      </c>
      <c r="G176" s="201"/>
      <c r="H176" s="205">
        <v>2.14</v>
      </c>
      <c r="I176" s="206"/>
      <c r="J176" s="201"/>
      <c r="K176" s="201"/>
      <c r="L176" s="207"/>
      <c r="M176" s="208"/>
      <c r="N176" s="209"/>
      <c r="O176" s="209"/>
      <c r="P176" s="209"/>
      <c r="Q176" s="209"/>
      <c r="R176" s="209"/>
      <c r="S176" s="209"/>
      <c r="T176" s="210"/>
      <c r="AT176" s="211" t="s">
        <v>186</v>
      </c>
      <c r="AU176" s="211" t="s">
        <v>89</v>
      </c>
      <c r="AV176" s="13" t="s">
        <v>89</v>
      </c>
      <c r="AW176" s="13" t="s">
        <v>35</v>
      </c>
      <c r="AX176" s="13" t="s">
        <v>79</v>
      </c>
      <c r="AY176" s="211" t="s">
        <v>158</v>
      </c>
    </row>
    <row r="177" spans="1:65" s="13" customFormat="1">
      <c r="B177" s="200"/>
      <c r="C177" s="201"/>
      <c r="D177" s="202" t="s">
        <v>186</v>
      </c>
      <c r="E177" s="203" t="s">
        <v>1</v>
      </c>
      <c r="F177" s="204" t="s">
        <v>5071</v>
      </c>
      <c r="G177" s="201"/>
      <c r="H177" s="205">
        <v>7.3049999999999997</v>
      </c>
      <c r="I177" s="206"/>
      <c r="J177" s="201"/>
      <c r="K177" s="201"/>
      <c r="L177" s="207"/>
      <c r="M177" s="208"/>
      <c r="N177" s="209"/>
      <c r="O177" s="209"/>
      <c r="P177" s="209"/>
      <c r="Q177" s="209"/>
      <c r="R177" s="209"/>
      <c r="S177" s="209"/>
      <c r="T177" s="210"/>
      <c r="AT177" s="211" t="s">
        <v>186</v>
      </c>
      <c r="AU177" s="211" t="s">
        <v>89</v>
      </c>
      <c r="AV177" s="13" t="s">
        <v>89</v>
      </c>
      <c r="AW177" s="13" t="s">
        <v>35</v>
      </c>
      <c r="AX177" s="13" t="s">
        <v>79</v>
      </c>
      <c r="AY177" s="211" t="s">
        <v>158</v>
      </c>
    </row>
    <row r="178" spans="1:65" s="13" customFormat="1">
      <c r="B178" s="200"/>
      <c r="C178" s="201"/>
      <c r="D178" s="202" t="s">
        <v>186</v>
      </c>
      <c r="E178" s="203" t="s">
        <v>1</v>
      </c>
      <c r="F178" s="204" t="s">
        <v>5072</v>
      </c>
      <c r="G178" s="201"/>
      <c r="H178" s="205">
        <v>165.92</v>
      </c>
      <c r="I178" s="206"/>
      <c r="J178" s="201"/>
      <c r="K178" s="201"/>
      <c r="L178" s="207"/>
      <c r="M178" s="208"/>
      <c r="N178" s="209"/>
      <c r="O178" s="209"/>
      <c r="P178" s="209"/>
      <c r="Q178" s="209"/>
      <c r="R178" s="209"/>
      <c r="S178" s="209"/>
      <c r="T178" s="210"/>
      <c r="AT178" s="211" t="s">
        <v>186</v>
      </c>
      <c r="AU178" s="211" t="s">
        <v>89</v>
      </c>
      <c r="AV178" s="13" t="s">
        <v>89</v>
      </c>
      <c r="AW178" s="13" t="s">
        <v>35</v>
      </c>
      <c r="AX178" s="13" t="s">
        <v>79</v>
      </c>
      <c r="AY178" s="211" t="s">
        <v>158</v>
      </c>
    </row>
    <row r="179" spans="1:65" s="14" customFormat="1">
      <c r="B179" s="212"/>
      <c r="C179" s="213"/>
      <c r="D179" s="202" t="s">
        <v>186</v>
      </c>
      <c r="E179" s="214" t="s">
        <v>1</v>
      </c>
      <c r="F179" s="215" t="s">
        <v>199</v>
      </c>
      <c r="G179" s="213"/>
      <c r="H179" s="216">
        <v>271.59299999999996</v>
      </c>
      <c r="I179" s="217"/>
      <c r="J179" s="213"/>
      <c r="K179" s="213"/>
      <c r="L179" s="218"/>
      <c r="M179" s="219"/>
      <c r="N179" s="220"/>
      <c r="O179" s="220"/>
      <c r="P179" s="220"/>
      <c r="Q179" s="220"/>
      <c r="R179" s="220"/>
      <c r="S179" s="220"/>
      <c r="T179" s="221"/>
      <c r="AT179" s="222" t="s">
        <v>186</v>
      </c>
      <c r="AU179" s="222" t="s">
        <v>89</v>
      </c>
      <c r="AV179" s="14" t="s">
        <v>165</v>
      </c>
      <c r="AW179" s="14" t="s">
        <v>35</v>
      </c>
      <c r="AX179" s="14" t="s">
        <v>87</v>
      </c>
      <c r="AY179" s="222" t="s">
        <v>158</v>
      </c>
    </row>
    <row r="180" spans="1:65" s="2" customFormat="1" ht="37.9" customHeight="1">
      <c r="A180" s="35"/>
      <c r="B180" s="36"/>
      <c r="C180" s="187" t="s">
        <v>276</v>
      </c>
      <c r="D180" s="187" t="s">
        <v>161</v>
      </c>
      <c r="E180" s="188" t="s">
        <v>5073</v>
      </c>
      <c r="F180" s="189" t="s">
        <v>5074</v>
      </c>
      <c r="G180" s="190" t="s">
        <v>231</v>
      </c>
      <c r="H180" s="191">
        <v>45.914000000000001</v>
      </c>
      <c r="I180" s="192"/>
      <c r="J180" s="193">
        <f>ROUND(I180*H180,2)</f>
        <v>0</v>
      </c>
      <c r="K180" s="189" t="s">
        <v>217</v>
      </c>
      <c r="L180" s="40"/>
      <c r="M180" s="194" t="s">
        <v>1</v>
      </c>
      <c r="N180" s="195" t="s">
        <v>44</v>
      </c>
      <c r="O180" s="72"/>
      <c r="P180" s="196">
        <f>O180*H180</f>
        <v>0</v>
      </c>
      <c r="Q180" s="196">
        <v>0</v>
      </c>
      <c r="R180" s="196">
        <f>Q180*H180</f>
        <v>0</v>
      </c>
      <c r="S180" s="196">
        <v>0</v>
      </c>
      <c r="T180" s="197">
        <f>S180*H180</f>
        <v>0</v>
      </c>
      <c r="U180" s="35"/>
      <c r="V180" s="35"/>
      <c r="W180" s="35"/>
      <c r="X180" s="35"/>
      <c r="Y180" s="35"/>
      <c r="Z180" s="35"/>
      <c r="AA180" s="35"/>
      <c r="AB180" s="35"/>
      <c r="AC180" s="35"/>
      <c r="AD180" s="35"/>
      <c r="AE180" s="35"/>
      <c r="AR180" s="198" t="s">
        <v>165</v>
      </c>
      <c r="AT180" s="198" t="s">
        <v>161</v>
      </c>
      <c r="AU180" s="198" t="s">
        <v>89</v>
      </c>
      <c r="AY180" s="18" t="s">
        <v>158</v>
      </c>
      <c r="BE180" s="199">
        <f>IF(N180="základní",J180,0)</f>
        <v>0</v>
      </c>
      <c r="BF180" s="199">
        <f>IF(N180="snížená",J180,0)</f>
        <v>0</v>
      </c>
      <c r="BG180" s="199">
        <f>IF(N180="zákl. přenesená",J180,0)</f>
        <v>0</v>
      </c>
      <c r="BH180" s="199">
        <f>IF(N180="sníž. přenesená",J180,0)</f>
        <v>0</v>
      </c>
      <c r="BI180" s="199">
        <f>IF(N180="nulová",J180,0)</f>
        <v>0</v>
      </c>
      <c r="BJ180" s="18" t="s">
        <v>87</v>
      </c>
      <c r="BK180" s="199">
        <f>ROUND(I180*H180,2)</f>
        <v>0</v>
      </c>
      <c r="BL180" s="18" t="s">
        <v>165</v>
      </c>
      <c r="BM180" s="198" t="s">
        <v>5075</v>
      </c>
    </row>
    <row r="181" spans="1:65" s="13" customFormat="1">
      <c r="B181" s="200"/>
      <c r="C181" s="201"/>
      <c r="D181" s="202" t="s">
        <v>186</v>
      </c>
      <c r="E181" s="203" t="s">
        <v>1</v>
      </c>
      <c r="F181" s="204" t="s">
        <v>5076</v>
      </c>
      <c r="G181" s="201"/>
      <c r="H181" s="205">
        <v>48.411000000000001</v>
      </c>
      <c r="I181" s="206"/>
      <c r="J181" s="201"/>
      <c r="K181" s="201"/>
      <c r="L181" s="207"/>
      <c r="M181" s="208"/>
      <c r="N181" s="209"/>
      <c r="O181" s="209"/>
      <c r="P181" s="209"/>
      <c r="Q181" s="209"/>
      <c r="R181" s="209"/>
      <c r="S181" s="209"/>
      <c r="T181" s="210"/>
      <c r="AT181" s="211" t="s">
        <v>186</v>
      </c>
      <c r="AU181" s="211" t="s">
        <v>89</v>
      </c>
      <c r="AV181" s="13" t="s">
        <v>89</v>
      </c>
      <c r="AW181" s="13" t="s">
        <v>35</v>
      </c>
      <c r="AX181" s="13" t="s">
        <v>79</v>
      </c>
      <c r="AY181" s="211" t="s">
        <v>158</v>
      </c>
    </row>
    <row r="182" spans="1:65" s="13" customFormat="1">
      <c r="B182" s="200"/>
      <c r="C182" s="201"/>
      <c r="D182" s="202" t="s">
        <v>186</v>
      </c>
      <c r="E182" s="203" t="s">
        <v>1</v>
      </c>
      <c r="F182" s="204" t="s">
        <v>5077</v>
      </c>
      <c r="G182" s="201"/>
      <c r="H182" s="205">
        <v>-2.16</v>
      </c>
      <c r="I182" s="206"/>
      <c r="J182" s="201"/>
      <c r="K182" s="201"/>
      <c r="L182" s="207"/>
      <c r="M182" s="208"/>
      <c r="N182" s="209"/>
      <c r="O182" s="209"/>
      <c r="P182" s="209"/>
      <c r="Q182" s="209"/>
      <c r="R182" s="209"/>
      <c r="S182" s="209"/>
      <c r="T182" s="210"/>
      <c r="AT182" s="211" t="s">
        <v>186</v>
      </c>
      <c r="AU182" s="211" t="s">
        <v>89</v>
      </c>
      <c r="AV182" s="13" t="s">
        <v>89</v>
      </c>
      <c r="AW182" s="13" t="s">
        <v>35</v>
      </c>
      <c r="AX182" s="13" t="s">
        <v>79</v>
      </c>
      <c r="AY182" s="211" t="s">
        <v>158</v>
      </c>
    </row>
    <row r="183" spans="1:65" s="13" customFormat="1">
      <c r="B183" s="200"/>
      <c r="C183" s="201"/>
      <c r="D183" s="202" t="s">
        <v>186</v>
      </c>
      <c r="E183" s="203" t="s">
        <v>1</v>
      </c>
      <c r="F183" s="204" t="s">
        <v>5078</v>
      </c>
      <c r="G183" s="201"/>
      <c r="H183" s="205">
        <v>-0.33700000000000002</v>
      </c>
      <c r="I183" s="206"/>
      <c r="J183" s="201"/>
      <c r="K183" s="201"/>
      <c r="L183" s="207"/>
      <c r="M183" s="208"/>
      <c r="N183" s="209"/>
      <c r="O183" s="209"/>
      <c r="P183" s="209"/>
      <c r="Q183" s="209"/>
      <c r="R183" s="209"/>
      <c r="S183" s="209"/>
      <c r="T183" s="210"/>
      <c r="AT183" s="211" t="s">
        <v>186</v>
      </c>
      <c r="AU183" s="211" t="s">
        <v>89</v>
      </c>
      <c r="AV183" s="13" t="s">
        <v>89</v>
      </c>
      <c r="AW183" s="13" t="s">
        <v>35</v>
      </c>
      <c r="AX183" s="13" t="s">
        <v>79</v>
      </c>
      <c r="AY183" s="211" t="s">
        <v>158</v>
      </c>
    </row>
    <row r="184" spans="1:65" s="14" customFormat="1">
      <c r="B184" s="212"/>
      <c r="C184" s="213"/>
      <c r="D184" s="202" t="s">
        <v>186</v>
      </c>
      <c r="E184" s="214" t="s">
        <v>1</v>
      </c>
      <c r="F184" s="215" t="s">
        <v>199</v>
      </c>
      <c r="G184" s="213"/>
      <c r="H184" s="216">
        <v>45.914000000000001</v>
      </c>
      <c r="I184" s="217"/>
      <c r="J184" s="213"/>
      <c r="K184" s="213"/>
      <c r="L184" s="218"/>
      <c r="M184" s="219"/>
      <c r="N184" s="220"/>
      <c r="O184" s="220"/>
      <c r="P184" s="220"/>
      <c r="Q184" s="220"/>
      <c r="R184" s="220"/>
      <c r="S184" s="220"/>
      <c r="T184" s="221"/>
      <c r="AT184" s="222" t="s">
        <v>186</v>
      </c>
      <c r="AU184" s="222" t="s">
        <v>89</v>
      </c>
      <c r="AV184" s="14" t="s">
        <v>165</v>
      </c>
      <c r="AW184" s="14" t="s">
        <v>35</v>
      </c>
      <c r="AX184" s="14" t="s">
        <v>87</v>
      </c>
      <c r="AY184" s="222" t="s">
        <v>158</v>
      </c>
    </row>
    <row r="185" spans="1:65" s="2" customFormat="1" ht="33" customHeight="1">
      <c r="A185" s="35"/>
      <c r="B185" s="36"/>
      <c r="C185" s="187" t="s">
        <v>283</v>
      </c>
      <c r="D185" s="187" t="s">
        <v>161</v>
      </c>
      <c r="E185" s="188" t="s">
        <v>277</v>
      </c>
      <c r="F185" s="189" t="s">
        <v>278</v>
      </c>
      <c r="G185" s="190" t="s">
        <v>231</v>
      </c>
      <c r="H185" s="191">
        <v>287.995</v>
      </c>
      <c r="I185" s="192"/>
      <c r="J185" s="193">
        <f>ROUND(I185*H185,2)</f>
        <v>0</v>
      </c>
      <c r="K185" s="189" t="s">
        <v>217</v>
      </c>
      <c r="L185" s="40"/>
      <c r="M185" s="194" t="s">
        <v>1</v>
      </c>
      <c r="N185" s="195" t="s">
        <v>44</v>
      </c>
      <c r="O185" s="72"/>
      <c r="P185" s="196">
        <f>O185*H185</f>
        <v>0</v>
      </c>
      <c r="Q185" s="196">
        <v>0</v>
      </c>
      <c r="R185" s="196">
        <f>Q185*H185</f>
        <v>0</v>
      </c>
      <c r="S185" s="196">
        <v>0</v>
      </c>
      <c r="T185" s="197">
        <f>S185*H185</f>
        <v>0</v>
      </c>
      <c r="U185" s="35"/>
      <c r="V185" s="35"/>
      <c r="W185" s="35"/>
      <c r="X185" s="35"/>
      <c r="Y185" s="35"/>
      <c r="Z185" s="35"/>
      <c r="AA185" s="35"/>
      <c r="AB185" s="35"/>
      <c r="AC185" s="35"/>
      <c r="AD185" s="35"/>
      <c r="AE185" s="35"/>
      <c r="AR185" s="198" t="s">
        <v>165</v>
      </c>
      <c r="AT185" s="198" t="s">
        <v>161</v>
      </c>
      <c r="AU185" s="198" t="s">
        <v>89</v>
      </c>
      <c r="AY185" s="18" t="s">
        <v>158</v>
      </c>
      <c r="BE185" s="199">
        <f>IF(N185="základní",J185,0)</f>
        <v>0</v>
      </c>
      <c r="BF185" s="199">
        <f>IF(N185="snížená",J185,0)</f>
        <v>0</v>
      </c>
      <c r="BG185" s="199">
        <f>IF(N185="zákl. přenesená",J185,0)</f>
        <v>0</v>
      </c>
      <c r="BH185" s="199">
        <f>IF(N185="sníž. přenesená",J185,0)</f>
        <v>0</v>
      </c>
      <c r="BI185" s="199">
        <f>IF(N185="nulová",J185,0)</f>
        <v>0</v>
      </c>
      <c r="BJ185" s="18" t="s">
        <v>87</v>
      </c>
      <c r="BK185" s="199">
        <f>ROUND(I185*H185,2)</f>
        <v>0</v>
      </c>
      <c r="BL185" s="18" t="s">
        <v>165</v>
      </c>
      <c r="BM185" s="198" t="s">
        <v>5079</v>
      </c>
    </row>
    <row r="186" spans="1:65" s="13" customFormat="1">
      <c r="B186" s="200"/>
      <c r="C186" s="201"/>
      <c r="D186" s="202" t="s">
        <v>186</v>
      </c>
      <c r="E186" s="203" t="s">
        <v>1</v>
      </c>
      <c r="F186" s="204" t="s">
        <v>5080</v>
      </c>
      <c r="G186" s="201"/>
      <c r="H186" s="205">
        <v>317.61700000000002</v>
      </c>
      <c r="I186" s="206"/>
      <c r="J186" s="201"/>
      <c r="K186" s="201"/>
      <c r="L186" s="207"/>
      <c r="M186" s="208"/>
      <c r="N186" s="209"/>
      <c r="O186" s="209"/>
      <c r="P186" s="209"/>
      <c r="Q186" s="209"/>
      <c r="R186" s="209"/>
      <c r="S186" s="209"/>
      <c r="T186" s="210"/>
      <c r="AT186" s="211" t="s">
        <v>186</v>
      </c>
      <c r="AU186" s="211" t="s">
        <v>89</v>
      </c>
      <c r="AV186" s="13" t="s">
        <v>89</v>
      </c>
      <c r="AW186" s="13" t="s">
        <v>35</v>
      </c>
      <c r="AX186" s="13" t="s">
        <v>79</v>
      </c>
      <c r="AY186" s="211" t="s">
        <v>158</v>
      </c>
    </row>
    <row r="187" spans="1:65" s="13" customFormat="1">
      <c r="B187" s="200"/>
      <c r="C187" s="201"/>
      <c r="D187" s="202" t="s">
        <v>186</v>
      </c>
      <c r="E187" s="203" t="s">
        <v>1</v>
      </c>
      <c r="F187" s="204" t="s">
        <v>5081</v>
      </c>
      <c r="G187" s="201"/>
      <c r="H187" s="205">
        <v>-34.164999999999999</v>
      </c>
      <c r="I187" s="206"/>
      <c r="J187" s="201"/>
      <c r="K187" s="201"/>
      <c r="L187" s="207"/>
      <c r="M187" s="208"/>
      <c r="N187" s="209"/>
      <c r="O187" s="209"/>
      <c r="P187" s="209"/>
      <c r="Q187" s="209"/>
      <c r="R187" s="209"/>
      <c r="S187" s="209"/>
      <c r="T187" s="210"/>
      <c r="AT187" s="211" t="s">
        <v>186</v>
      </c>
      <c r="AU187" s="211" t="s">
        <v>89</v>
      </c>
      <c r="AV187" s="13" t="s">
        <v>89</v>
      </c>
      <c r="AW187" s="13" t="s">
        <v>35</v>
      </c>
      <c r="AX187" s="13" t="s">
        <v>79</v>
      </c>
      <c r="AY187" s="211" t="s">
        <v>158</v>
      </c>
    </row>
    <row r="188" spans="1:65" s="13" customFormat="1">
      <c r="B188" s="200"/>
      <c r="C188" s="201"/>
      <c r="D188" s="202" t="s">
        <v>186</v>
      </c>
      <c r="E188" s="203" t="s">
        <v>1</v>
      </c>
      <c r="F188" s="204" t="s">
        <v>5082</v>
      </c>
      <c r="G188" s="201"/>
      <c r="H188" s="205">
        <v>8.5410000000000004</v>
      </c>
      <c r="I188" s="206"/>
      <c r="J188" s="201"/>
      <c r="K188" s="201"/>
      <c r="L188" s="207"/>
      <c r="M188" s="208"/>
      <c r="N188" s="209"/>
      <c r="O188" s="209"/>
      <c r="P188" s="209"/>
      <c r="Q188" s="209"/>
      <c r="R188" s="209"/>
      <c r="S188" s="209"/>
      <c r="T188" s="210"/>
      <c r="AT188" s="211" t="s">
        <v>186</v>
      </c>
      <c r="AU188" s="211" t="s">
        <v>89</v>
      </c>
      <c r="AV188" s="13" t="s">
        <v>89</v>
      </c>
      <c r="AW188" s="13" t="s">
        <v>35</v>
      </c>
      <c r="AX188" s="13" t="s">
        <v>79</v>
      </c>
      <c r="AY188" s="211" t="s">
        <v>158</v>
      </c>
    </row>
    <row r="189" spans="1:65" s="13" customFormat="1">
      <c r="B189" s="200"/>
      <c r="C189" s="201"/>
      <c r="D189" s="202" t="s">
        <v>186</v>
      </c>
      <c r="E189" s="203" t="s">
        <v>1</v>
      </c>
      <c r="F189" s="204" t="s">
        <v>5083</v>
      </c>
      <c r="G189" s="201"/>
      <c r="H189" s="205">
        <v>-3.9980000000000002</v>
      </c>
      <c r="I189" s="206"/>
      <c r="J189" s="201"/>
      <c r="K189" s="201"/>
      <c r="L189" s="207"/>
      <c r="M189" s="208"/>
      <c r="N189" s="209"/>
      <c r="O189" s="209"/>
      <c r="P189" s="209"/>
      <c r="Q189" s="209"/>
      <c r="R189" s="209"/>
      <c r="S189" s="209"/>
      <c r="T189" s="210"/>
      <c r="AT189" s="211" t="s">
        <v>186</v>
      </c>
      <c r="AU189" s="211" t="s">
        <v>89</v>
      </c>
      <c r="AV189" s="13" t="s">
        <v>89</v>
      </c>
      <c r="AW189" s="13" t="s">
        <v>35</v>
      </c>
      <c r="AX189" s="13" t="s">
        <v>79</v>
      </c>
      <c r="AY189" s="211" t="s">
        <v>158</v>
      </c>
    </row>
    <row r="190" spans="1:65" s="14" customFormat="1">
      <c r="B190" s="212"/>
      <c r="C190" s="213"/>
      <c r="D190" s="202" t="s">
        <v>186</v>
      </c>
      <c r="E190" s="214" t="s">
        <v>1</v>
      </c>
      <c r="F190" s="215" t="s">
        <v>199</v>
      </c>
      <c r="G190" s="213"/>
      <c r="H190" s="216">
        <v>287.995</v>
      </c>
      <c r="I190" s="217"/>
      <c r="J190" s="213"/>
      <c r="K190" s="213"/>
      <c r="L190" s="218"/>
      <c r="M190" s="219"/>
      <c r="N190" s="220"/>
      <c r="O190" s="220"/>
      <c r="P190" s="220"/>
      <c r="Q190" s="220"/>
      <c r="R190" s="220"/>
      <c r="S190" s="220"/>
      <c r="T190" s="221"/>
      <c r="AT190" s="222" t="s">
        <v>186</v>
      </c>
      <c r="AU190" s="222" t="s">
        <v>89</v>
      </c>
      <c r="AV190" s="14" t="s">
        <v>165</v>
      </c>
      <c r="AW190" s="14" t="s">
        <v>35</v>
      </c>
      <c r="AX190" s="14" t="s">
        <v>87</v>
      </c>
      <c r="AY190" s="222" t="s">
        <v>158</v>
      </c>
    </row>
    <row r="191" spans="1:65" s="2" customFormat="1" ht="37.9" customHeight="1">
      <c r="A191" s="35"/>
      <c r="B191" s="36"/>
      <c r="C191" s="187" t="s">
        <v>7</v>
      </c>
      <c r="D191" s="187" t="s">
        <v>161</v>
      </c>
      <c r="E191" s="188" t="s">
        <v>284</v>
      </c>
      <c r="F191" s="189" t="s">
        <v>285</v>
      </c>
      <c r="G191" s="190" t="s">
        <v>231</v>
      </c>
      <c r="H191" s="191">
        <v>1439.9749999999999</v>
      </c>
      <c r="I191" s="192"/>
      <c r="J191" s="193">
        <f>ROUND(I191*H191,2)</f>
        <v>0</v>
      </c>
      <c r="K191" s="189" t="s">
        <v>217</v>
      </c>
      <c r="L191" s="40"/>
      <c r="M191" s="194" t="s">
        <v>1</v>
      </c>
      <c r="N191" s="195" t="s">
        <v>44</v>
      </c>
      <c r="O191" s="72"/>
      <c r="P191" s="196">
        <f>O191*H191</f>
        <v>0</v>
      </c>
      <c r="Q191" s="196">
        <v>0</v>
      </c>
      <c r="R191" s="196">
        <f>Q191*H191</f>
        <v>0</v>
      </c>
      <c r="S191" s="196">
        <v>0</v>
      </c>
      <c r="T191" s="197">
        <f>S191*H191</f>
        <v>0</v>
      </c>
      <c r="U191" s="35"/>
      <c r="V191" s="35"/>
      <c r="W191" s="35"/>
      <c r="X191" s="35"/>
      <c r="Y191" s="35"/>
      <c r="Z191" s="35"/>
      <c r="AA191" s="35"/>
      <c r="AB191" s="35"/>
      <c r="AC191" s="35"/>
      <c r="AD191" s="35"/>
      <c r="AE191" s="35"/>
      <c r="AR191" s="198" t="s">
        <v>165</v>
      </c>
      <c r="AT191" s="198" t="s">
        <v>161</v>
      </c>
      <c r="AU191" s="198" t="s">
        <v>89</v>
      </c>
      <c r="AY191" s="18" t="s">
        <v>158</v>
      </c>
      <c r="BE191" s="199">
        <f>IF(N191="základní",J191,0)</f>
        <v>0</v>
      </c>
      <c r="BF191" s="199">
        <f>IF(N191="snížená",J191,0)</f>
        <v>0</v>
      </c>
      <c r="BG191" s="199">
        <f>IF(N191="zákl. přenesená",J191,0)</f>
        <v>0</v>
      </c>
      <c r="BH191" s="199">
        <f>IF(N191="sníž. přenesená",J191,0)</f>
        <v>0</v>
      </c>
      <c r="BI191" s="199">
        <f>IF(N191="nulová",J191,0)</f>
        <v>0</v>
      </c>
      <c r="BJ191" s="18" t="s">
        <v>87</v>
      </c>
      <c r="BK191" s="199">
        <f>ROUND(I191*H191,2)</f>
        <v>0</v>
      </c>
      <c r="BL191" s="18" t="s">
        <v>165</v>
      </c>
      <c r="BM191" s="198" t="s">
        <v>5084</v>
      </c>
    </row>
    <row r="192" spans="1:65" s="13" customFormat="1">
      <c r="B192" s="200"/>
      <c r="C192" s="201"/>
      <c r="D192" s="202" t="s">
        <v>186</v>
      </c>
      <c r="E192" s="201"/>
      <c r="F192" s="204" t="s">
        <v>5085</v>
      </c>
      <c r="G192" s="201"/>
      <c r="H192" s="205">
        <v>1439.9749999999999</v>
      </c>
      <c r="I192" s="206"/>
      <c r="J192" s="201"/>
      <c r="K192" s="201"/>
      <c r="L192" s="207"/>
      <c r="M192" s="208"/>
      <c r="N192" s="209"/>
      <c r="O192" s="209"/>
      <c r="P192" s="209"/>
      <c r="Q192" s="209"/>
      <c r="R192" s="209"/>
      <c r="S192" s="209"/>
      <c r="T192" s="210"/>
      <c r="AT192" s="211" t="s">
        <v>186</v>
      </c>
      <c r="AU192" s="211" t="s">
        <v>89</v>
      </c>
      <c r="AV192" s="13" t="s">
        <v>89</v>
      </c>
      <c r="AW192" s="13" t="s">
        <v>4</v>
      </c>
      <c r="AX192" s="13" t="s">
        <v>87</v>
      </c>
      <c r="AY192" s="211" t="s">
        <v>158</v>
      </c>
    </row>
    <row r="193" spans="1:65" s="2" customFormat="1" ht="24.2" customHeight="1">
      <c r="A193" s="35"/>
      <c r="B193" s="36"/>
      <c r="C193" s="187" t="s">
        <v>291</v>
      </c>
      <c r="D193" s="187" t="s">
        <v>161</v>
      </c>
      <c r="E193" s="188" t="s">
        <v>288</v>
      </c>
      <c r="F193" s="189" t="s">
        <v>289</v>
      </c>
      <c r="G193" s="190" t="s">
        <v>231</v>
      </c>
      <c r="H193" s="191">
        <v>287.995</v>
      </c>
      <c r="I193" s="192"/>
      <c r="J193" s="193">
        <f>ROUND(I193*H193,2)</f>
        <v>0</v>
      </c>
      <c r="K193" s="189" t="s">
        <v>217</v>
      </c>
      <c r="L193" s="40"/>
      <c r="M193" s="194" t="s">
        <v>1</v>
      </c>
      <c r="N193" s="195" t="s">
        <v>44</v>
      </c>
      <c r="O193" s="72"/>
      <c r="P193" s="196">
        <f>O193*H193</f>
        <v>0</v>
      </c>
      <c r="Q193" s="196">
        <v>0</v>
      </c>
      <c r="R193" s="196">
        <f>Q193*H193</f>
        <v>0</v>
      </c>
      <c r="S193" s="196">
        <v>0</v>
      </c>
      <c r="T193" s="197">
        <f>S193*H193</f>
        <v>0</v>
      </c>
      <c r="U193" s="35"/>
      <c r="V193" s="35"/>
      <c r="W193" s="35"/>
      <c r="X193" s="35"/>
      <c r="Y193" s="35"/>
      <c r="Z193" s="35"/>
      <c r="AA193" s="35"/>
      <c r="AB193" s="35"/>
      <c r="AC193" s="35"/>
      <c r="AD193" s="35"/>
      <c r="AE193" s="35"/>
      <c r="AR193" s="198" t="s">
        <v>165</v>
      </c>
      <c r="AT193" s="198" t="s">
        <v>161</v>
      </c>
      <c r="AU193" s="198" t="s">
        <v>89</v>
      </c>
      <c r="AY193" s="18" t="s">
        <v>158</v>
      </c>
      <c r="BE193" s="199">
        <f>IF(N193="základní",J193,0)</f>
        <v>0</v>
      </c>
      <c r="BF193" s="199">
        <f>IF(N193="snížená",J193,0)</f>
        <v>0</v>
      </c>
      <c r="BG193" s="199">
        <f>IF(N193="zákl. přenesená",J193,0)</f>
        <v>0</v>
      </c>
      <c r="BH193" s="199">
        <f>IF(N193="sníž. přenesená",J193,0)</f>
        <v>0</v>
      </c>
      <c r="BI193" s="199">
        <f>IF(N193="nulová",J193,0)</f>
        <v>0</v>
      </c>
      <c r="BJ193" s="18" t="s">
        <v>87</v>
      </c>
      <c r="BK193" s="199">
        <f>ROUND(I193*H193,2)</f>
        <v>0</v>
      </c>
      <c r="BL193" s="18" t="s">
        <v>165</v>
      </c>
      <c r="BM193" s="198" t="s">
        <v>5086</v>
      </c>
    </row>
    <row r="194" spans="1:65" s="2" customFormat="1" ht="16.5" customHeight="1">
      <c r="A194" s="35"/>
      <c r="B194" s="36"/>
      <c r="C194" s="187" t="s">
        <v>295</v>
      </c>
      <c r="D194" s="187" t="s">
        <v>161</v>
      </c>
      <c r="E194" s="188" t="s">
        <v>292</v>
      </c>
      <c r="F194" s="189" t="s">
        <v>293</v>
      </c>
      <c r="G194" s="190" t="s">
        <v>231</v>
      </c>
      <c r="H194" s="191">
        <v>287.995</v>
      </c>
      <c r="I194" s="192"/>
      <c r="J194" s="193">
        <f>ROUND(I194*H194,2)</f>
        <v>0</v>
      </c>
      <c r="K194" s="189" t="s">
        <v>217</v>
      </c>
      <c r="L194" s="40"/>
      <c r="M194" s="194" t="s">
        <v>1</v>
      </c>
      <c r="N194" s="195" t="s">
        <v>44</v>
      </c>
      <c r="O194" s="72"/>
      <c r="P194" s="196">
        <f>O194*H194</f>
        <v>0</v>
      </c>
      <c r="Q194" s="196">
        <v>0</v>
      </c>
      <c r="R194" s="196">
        <f>Q194*H194</f>
        <v>0</v>
      </c>
      <c r="S194" s="196">
        <v>0</v>
      </c>
      <c r="T194" s="197">
        <f>S194*H194</f>
        <v>0</v>
      </c>
      <c r="U194" s="35"/>
      <c r="V194" s="35"/>
      <c r="W194" s="35"/>
      <c r="X194" s="35"/>
      <c r="Y194" s="35"/>
      <c r="Z194" s="35"/>
      <c r="AA194" s="35"/>
      <c r="AB194" s="35"/>
      <c r="AC194" s="35"/>
      <c r="AD194" s="35"/>
      <c r="AE194" s="35"/>
      <c r="AR194" s="198" t="s">
        <v>165</v>
      </c>
      <c r="AT194" s="198" t="s">
        <v>161</v>
      </c>
      <c r="AU194" s="198" t="s">
        <v>89</v>
      </c>
      <c r="AY194" s="18" t="s">
        <v>158</v>
      </c>
      <c r="BE194" s="199">
        <f>IF(N194="základní",J194,0)</f>
        <v>0</v>
      </c>
      <c r="BF194" s="199">
        <f>IF(N194="snížená",J194,0)</f>
        <v>0</v>
      </c>
      <c r="BG194" s="199">
        <f>IF(N194="zákl. přenesená",J194,0)</f>
        <v>0</v>
      </c>
      <c r="BH194" s="199">
        <f>IF(N194="sníž. přenesená",J194,0)</f>
        <v>0</v>
      </c>
      <c r="BI194" s="199">
        <f>IF(N194="nulová",J194,0)</f>
        <v>0</v>
      </c>
      <c r="BJ194" s="18" t="s">
        <v>87</v>
      </c>
      <c r="BK194" s="199">
        <f>ROUND(I194*H194,2)</f>
        <v>0</v>
      </c>
      <c r="BL194" s="18" t="s">
        <v>165</v>
      </c>
      <c r="BM194" s="198" t="s">
        <v>5087</v>
      </c>
    </row>
    <row r="195" spans="1:65" s="2" customFormat="1" ht="24.2" customHeight="1">
      <c r="A195" s="35"/>
      <c r="B195" s="36"/>
      <c r="C195" s="187" t="s">
        <v>301</v>
      </c>
      <c r="D195" s="187" t="s">
        <v>161</v>
      </c>
      <c r="E195" s="188" t="s">
        <v>296</v>
      </c>
      <c r="F195" s="189" t="s">
        <v>297</v>
      </c>
      <c r="G195" s="190" t="s">
        <v>298</v>
      </c>
      <c r="H195" s="191">
        <v>518.39099999999996</v>
      </c>
      <c r="I195" s="192"/>
      <c r="J195" s="193">
        <f>ROUND(I195*H195,2)</f>
        <v>0</v>
      </c>
      <c r="K195" s="189" t="s">
        <v>217</v>
      </c>
      <c r="L195" s="40"/>
      <c r="M195" s="194" t="s">
        <v>1</v>
      </c>
      <c r="N195" s="195" t="s">
        <v>44</v>
      </c>
      <c r="O195" s="72"/>
      <c r="P195" s="196">
        <f>O195*H195</f>
        <v>0</v>
      </c>
      <c r="Q195" s="196">
        <v>0</v>
      </c>
      <c r="R195" s="196">
        <f>Q195*H195</f>
        <v>0</v>
      </c>
      <c r="S195" s="196">
        <v>0</v>
      </c>
      <c r="T195" s="197">
        <f>S195*H195</f>
        <v>0</v>
      </c>
      <c r="U195" s="35"/>
      <c r="V195" s="35"/>
      <c r="W195" s="35"/>
      <c r="X195" s="35"/>
      <c r="Y195" s="35"/>
      <c r="Z195" s="35"/>
      <c r="AA195" s="35"/>
      <c r="AB195" s="35"/>
      <c r="AC195" s="35"/>
      <c r="AD195" s="35"/>
      <c r="AE195" s="35"/>
      <c r="AR195" s="198" t="s">
        <v>165</v>
      </c>
      <c r="AT195" s="198" t="s">
        <v>161</v>
      </c>
      <c r="AU195" s="198" t="s">
        <v>89</v>
      </c>
      <c r="AY195" s="18" t="s">
        <v>158</v>
      </c>
      <c r="BE195" s="199">
        <f>IF(N195="základní",J195,0)</f>
        <v>0</v>
      </c>
      <c r="BF195" s="199">
        <f>IF(N195="snížená",J195,0)</f>
        <v>0</v>
      </c>
      <c r="BG195" s="199">
        <f>IF(N195="zákl. přenesená",J195,0)</f>
        <v>0</v>
      </c>
      <c r="BH195" s="199">
        <f>IF(N195="sníž. přenesená",J195,0)</f>
        <v>0</v>
      </c>
      <c r="BI195" s="199">
        <f>IF(N195="nulová",J195,0)</f>
        <v>0</v>
      </c>
      <c r="BJ195" s="18" t="s">
        <v>87</v>
      </c>
      <c r="BK195" s="199">
        <f>ROUND(I195*H195,2)</f>
        <v>0</v>
      </c>
      <c r="BL195" s="18" t="s">
        <v>165</v>
      </c>
      <c r="BM195" s="198" t="s">
        <v>5088</v>
      </c>
    </row>
    <row r="196" spans="1:65" s="13" customFormat="1">
      <c r="B196" s="200"/>
      <c r="C196" s="201"/>
      <c r="D196" s="202" t="s">
        <v>186</v>
      </c>
      <c r="E196" s="201"/>
      <c r="F196" s="204" t="s">
        <v>5089</v>
      </c>
      <c r="G196" s="201"/>
      <c r="H196" s="205">
        <v>518.39099999999996</v>
      </c>
      <c r="I196" s="206"/>
      <c r="J196" s="201"/>
      <c r="K196" s="201"/>
      <c r="L196" s="207"/>
      <c r="M196" s="208"/>
      <c r="N196" s="209"/>
      <c r="O196" s="209"/>
      <c r="P196" s="209"/>
      <c r="Q196" s="209"/>
      <c r="R196" s="209"/>
      <c r="S196" s="209"/>
      <c r="T196" s="210"/>
      <c r="AT196" s="211" t="s">
        <v>186</v>
      </c>
      <c r="AU196" s="211" t="s">
        <v>89</v>
      </c>
      <c r="AV196" s="13" t="s">
        <v>89</v>
      </c>
      <c r="AW196" s="13" t="s">
        <v>4</v>
      </c>
      <c r="AX196" s="13" t="s">
        <v>87</v>
      </c>
      <c r="AY196" s="211" t="s">
        <v>158</v>
      </c>
    </row>
    <row r="197" spans="1:65" s="2" customFormat="1" ht="24.2" customHeight="1">
      <c r="A197" s="35"/>
      <c r="B197" s="36"/>
      <c r="C197" s="187" t="s">
        <v>314</v>
      </c>
      <c r="D197" s="187" t="s">
        <v>161</v>
      </c>
      <c r="E197" s="188" t="s">
        <v>302</v>
      </c>
      <c r="F197" s="189" t="s">
        <v>303</v>
      </c>
      <c r="G197" s="190" t="s">
        <v>231</v>
      </c>
      <c r="H197" s="191">
        <v>34.164999999999999</v>
      </c>
      <c r="I197" s="192"/>
      <c r="J197" s="193">
        <f>ROUND(I197*H197,2)</f>
        <v>0</v>
      </c>
      <c r="K197" s="189" t="s">
        <v>217</v>
      </c>
      <c r="L197" s="40"/>
      <c r="M197" s="194" t="s">
        <v>1</v>
      </c>
      <c r="N197" s="195" t="s">
        <v>44</v>
      </c>
      <c r="O197" s="72"/>
      <c r="P197" s="196">
        <f>O197*H197</f>
        <v>0</v>
      </c>
      <c r="Q197" s="196">
        <v>0</v>
      </c>
      <c r="R197" s="196">
        <f>Q197*H197</f>
        <v>0</v>
      </c>
      <c r="S197" s="196">
        <v>0</v>
      </c>
      <c r="T197" s="197">
        <f>S197*H197</f>
        <v>0</v>
      </c>
      <c r="U197" s="35"/>
      <c r="V197" s="35"/>
      <c r="W197" s="35"/>
      <c r="X197" s="35"/>
      <c r="Y197" s="35"/>
      <c r="Z197" s="35"/>
      <c r="AA197" s="35"/>
      <c r="AB197" s="35"/>
      <c r="AC197" s="35"/>
      <c r="AD197" s="35"/>
      <c r="AE197" s="35"/>
      <c r="AR197" s="198" t="s">
        <v>165</v>
      </c>
      <c r="AT197" s="198" t="s">
        <v>161</v>
      </c>
      <c r="AU197" s="198" t="s">
        <v>89</v>
      </c>
      <c r="AY197" s="18" t="s">
        <v>158</v>
      </c>
      <c r="BE197" s="199">
        <f>IF(N197="základní",J197,0)</f>
        <v>0</v>
      </c>
      <c r="BF197" s="199">
        <f>IF(N197="snížená",J197,0)</f>
        <v>0</v>
      </c>
      <c r="BG197" s="199">
        <f>IF(N197="zákl. přenesená",J197,0)</f>
        <v>0</v>
      </c>
      <c r="BH197" s="199">
        <f>IF(N197="sníž. přenesená",J197,0)</f>
        <v>0</v>
      </c>
      <c r="BI197" s="199">
        <f>IF(N197="nulová",J197,0)</f>
        <v>0</v>
      </c>
      <c r="BJ197" s="18" t="s">
        <v>87</v>
      </c>
      <c r="BK197" s="199">
        <f>ROUND(I197*H197,2)</f>
        <v>0</v>
      </c>
      <c r="BL197" s="18" t="s">
        <v>165</v>
      </c>
      <c r="BM197" s="198" t="s">
        <v>5090</v>
      </c>
    </row>
    <row r="198" spans="1:65" s="13" customFormat="1">
      <c r="B198" s="200"/>
      <c r="C198" s="201"/>
      <c r="D198" s="202" t="s">
        <v>186</v>
      </c>
      <c r="E198" s="203" t="s">
        <v>1</v>
      </c>
      <c r="F198" s="204" t="s">
        <v>5091</v>
      </c>
      <c r="G198" s="201"/>
      <c r="H198" s="205">
        <v>28.687999999999999</v>
      </c>
      <c r="I198" s="206"/>
      <c r="J198" s="201"/>
      <c r="K198" s="201"/>
      <c r="L198" s="207"/>
      <c r="M198" s="208"/>
      <c r="N198" s="209"/>
      <c r="O198" s="209"/>
      <c r="P198" s="209"/>
      <c r="Q198" s="209"/>
      <c r="R198" s="209"/>
      <c r="S198" s="209"/>
      <c r="T198" s="210"/>
      <c r="AT198" s="211" t="s">
        <v>186</v>
      </c>
      <c r="AU198" s="211" t="s">
        <v>89</v>
      </c>
      <c r="AV198" s="13" t="s">
        <v>89</v>
      </c>
      <c r="AW198" s="13" t="s">
        <v>35</v>
      </c>
      <c r="AX198" s="13" t="s">
        <v>79</v>
      </c>
      <c r="AY198" s="211" t="s">
        <v>158</v>
      </c>
    </row>
    <row r="199" spans="1:65" s="13" customFormat="1">
      <c r="B199" s="200"/>
      <c r="C199" s="201"/>
      <c r="D199" s="202" t="s">
        <v>186</v>
      </c>
      <c r="E199" s="203" t="s">
        <v>1</v>
      </c>
      <c r="F199" s="204" t="s">
        <v>5092</v>
      </c>
      <c r="G199" s="201"/>
      <c r="H199" s="205">
        <v>-2.7650000000000001</v>
      </c>
      <c r="I199" s="206"/>
      <c r="J199" s="201"/>
      <c r="K199" s="201"/>
      <c r="L199" s="207"/>
      <c r="M199" s="208"/>
      <c r="N199" s="209"/>
      <c r="O199" s="209"/>
      <c r="P199" s="209"/>
      <c r="Q199" s="209"/>
      <c r="R199" s="209"/>
      <c r="S199" s="209"/>
      <c r="T199" s="210"/>
      <c r="AT199" s="211" t="s">
        <v>186</v>
      </c>
      <c r="AU199" s="211" t="s">
        <v>89</v>
      </c>
      <c r="AV199" s="13" t="s">
        <v>89</v>
      </c>
      <c r="AW199" s="13" t="s">
        <v>35</v>
      </c>
      <c r="AX199" s="13" t="s">
        <v>79</v>
      </c>
      <c r="AY199" s="211" t="s">
        <v>158</v>
      </c>
    </row>
    <row r="200" spans="1:65" s="13" customFormat="1">
      <c r="B200" s="200"/>
      <c r="C200" s="201"/>
      <c r="D200" s="202" t="s">
        <v>186</v>
      </c>
      <c r="E200" s="203" t="s">
        <v>1</v>
      </c>
      <c r="F200" s="204" t="s">
        <v>5093</v>
      </c>
      <c r="G200" s="201"/>
      <c r="H200" s="205">
        <v>-0.50600000000000001</v>
      </c>
      <c r="I200" s="206"/>
      <c r="J200" s="201"/>
      <c r="K200" s="201"/>
      <c r="L200" s="207"/>
      <c r="M200" s="208"/>
      <c r="N200" s="209"/>
      <c r="O200" s="209"/>
      <c r="P200" s="209"/>
      <c r="Q200" s="209"/>
      <c r="R200" s="209"/>
      <c r="S200" s="209"/>
      <c r="T200" s="210"/>
      <c r="AT200" s="211" t="s">
        <v>186</v>
      </c>
      <c r="AU200" s="211" t="s">
        <v>89</v>
      </c>
      <c r="AV200" s="13" t="s">
        <v>89</v>
      </c>
      <c r="AW200" s="13" t="s">
        <v>35</v>
      </c>
      <c r="AX200" s="13" t="s">
        <v>79</v>
      </c>
      <c r="AY200" s="211" t="s">
        <v>158</v>
      </c>
    </row>
    <row r="201" spans="1:65" s="15" customFormat="1">
      <c r="B201" s="223"/>
      <c r="C201" s="224"/>
      <c r="D201" s="202" t="s">
        <v>186</v>
      </c>
      <c r="E201" s="225" t="s">
        <v>1</v>
      </c>
      <c r="F201" s="226" t="s">
        <v>5094</v>
      </c>
      <c r="G201" s="224"/>
      <c r="H201" s="227">
        <v>25.417000000000002</v>
      </c>
      <c r="I201" s="228"/>
      <c r="J201" s="224"/>
      <c r="K201" s="224"/>
      <c r="L201" s="229"/>
      <c r="M201" s="230"/>
      <c r="N201" s="231"/>
      <c r="O201" s="231"/>
      <c r="P201" s="231"/>
      <c r="Q201" s="231"/>
      <c r="R201" s="231"/>
      <c r="S201" s="231"/>
      <c r="T201" s="232"/>
      <c r="AT201" s="233" t="s">
        <v>186</v>
      </c>
      <c r="AU201" s="233" t="s">
        <v>89</v>
      </c>
      <c r="AV201" s="15" t="s">
        <v>170</v>
      </c>
      <c r="AW201" s="15" t="s">
        <v>35</v>
      </c>
      <c r="AX201" s="15" t="s">
        <v>79</v>
      </c>
      <c r="AY201" s="233" t="s">
        <v>158</v>
      </c>
    </row>
    <row r="202" spans="1:65" s="13" customFormat="1">
      <c r="B202" s="200"/>
      <c r="C202" s="201"/>
      <c r="D202" s="202" t="s">
        <v>186</v>
      </c>
      <c r="E202" s="203" t="s">
        <v>1</v>
      </c>
      <c r="F202" s="204" t="s">
        <v>5095</v>
      </c>
      <c r="G202" s="201"/>
      <c r="H202" s="205">
        <v>6.3959999999999999</v>
      </c>
      <c r="I202" s="206"/>
      <c r="J202" s="201"/>
      <c r="K202" s="201"/>
      <c r="L202" s="207"/>
      <c r="M202" s="208"/>
      <c r="N202" s="209"/>
      <c r="O202" s="209"/>
      <c r="P202" s="209"/>
      <c r="Q202" s="209"/>
      <c r="R202" s="209"/>
      <c r="S202" s="209"/>
      <c r="T202" s="210"/>
      <c r="AT202" s="211" t="s">
        <v>186</v>
      </c>
      <c r="AU202" s="211" t="s">
        <v>89</v>
      </c>
      <c r="AV202" s="13" t="s">
        <v>89</v>
      </c>
      <c r="AW202" s="13" t="s">
        <v>35</v>
      </c>
      <c r="AX202" s="13" t="s">
        <v>79</v>
      </c>
      <c r="AY202" s="211" t="s">
        <v>158</v>
      </c>
    </row>
    <row r="203" spans="1:65" s="13" customFormat="1">
      <c r="B203" s="200"/>
      <c r="C203" s="201"/>
      <c r="D203" s="202" t="s">
        <v>186</v>
      </c>
      <c r="E203" s="203" t="s">
        <v>1</v>
      </c>
      <c r="F203" s="204" t="s">
        <v>5096</v>
      </c>
      <c r="G203" s="201"/>
      <c r="H203" s="205">
        <v>2.3519999999999999</v>
      </c>
      <c r="I203" s="206"/>
      <c r="J203" s="201"/>
      <c r="K203" s="201"/>
      <c r="L203" s="207"/>
      <c r="M203" s="208"/>
      <c r="N203" s="209"/>
      <c r="O203" s="209"/>
      <c r="P203" s="209"/>
      <c r="Q203" s="209"/>
      <c r="R203" s="209"/>
      <c r="S203" s="209"/>
      <c r="T203" s="210"/>
      <c r="AT203" s="211" t="s">
        <v>186</v>
      </c>
      <c r="AU203" s="211" t="s">
        <v>89</v>
      </c>
      <c r="AV203" s="13" t="s">
        <v>89</v>
      </c>
      <c r="AW203" s="13" t="s">
        <v>35</v>
      </c>
      <c r="AX203" s="13" t="s">
        <v>79</v>
      </c>
      <c r="AY203" s="211" t="s">
        <v>158</v>
      </c>
    </row>
    <row r="204" spans="1:65" s="14" customFormat="1">
      <c r="B204" s="212"/>
      <c r="C204" s="213"/>
      <c r="D204" s="202" t="s">
        <v>186</v>
      </c>
      <c r="E204" s="214" t="s">
        <v>1</v>
      </c>
      <c r="F204" s="215" t="s">
        <v>199</v>
      </c>
      <c r="G204" s="213"/>
      <c r="H204" s="216">
        <v>34.164999999999999</v>
      </c>
      <c r="I204" s="217"/>
      <c r="J204" s="213"/>
      <c r="K204" s="213"/>
      <c r="L204" s="218"/>
      <c r="M204" s="219"/>
      <c r="N204" s="220"/>
      <c r="O204" s="220"/>
      <c r="P204" s="220"/>
      <c r="Q204" s="220"/>
      <c r="R204" s="220"/>
      <c r="S204" s="220"/>
      <c r="T204" s="221"/>
      <c r="AT204" s="222" t="s">
        <v>186</v>
      </c>
      <c r="AU204" s="222" t="s">
        <v>89</v>
      </c>
      <c r="AV204" s="14" t="s">
        <v>165</v>
      </c>
      <c r="AW204" s="14" t="s">
        <v>35</v>
      </c>
      <c r="AX204" s="14" t="s">
        <v>87</v>
      </c>
      <c r="AY204" s="222" t="s">
        <v>158</v>
      </c>
    </row>
    <row r="205" spans="1:65" s="2" customFormat="1" ht="24.2" customHeight="1">
      <c r="A205" s="35"/>
      <c r="B205" s="36"/>
      <c r="C205" s="187" t="s">
        <v>321</v>
      </c>
      <c r="D205" s="187" t="s">
        <v>161</v>
      </c>
      <c r="E205" s="188" t="s">
        <v>5097</v>
      </c>
      <c r="F205" s="189" t="s">
        <v>5098</v>
      </c>
      <c r="G205" s="190" t="s">
        <v>231</v>
      </c>
      <c r="H205" s="191">
        <v>4.5640000000000001</v>
      </c>
      <c r="I205" s="192"/>
      <c r="J205" s="193">
        <f>ROUND(I205*H205,2)</f>
        <v>0</v>
      </c>
      <c r="K205" s="189" t="s">
        <v>217</v>
      </c>
      <c r="L205" s="40"/>
      <c r="M205" s="194" t="s">
        <v>1</v>
      </c>
      <c r="N205" s="195" t="s">
        <v>44</v>
      </c>
      <c r="O205" s="72"/>
      <c r="P205" s="196">
        <f>O205*H205</f>
        <v>0</v>
      </c>
      <c r="Q205" s="196">
        <v>0</v>
      </c>
      <c r="R205" s="196">
        <f>Q205*H205</f>
        <v>0</v>
      </c>
      <c r="S205" s="196">
        <v>0</v>
      </c>
      <c r="T205" s="197">
        <f>S205*H205</f>
        <v>0</v>
      </c>
      <c r="U205" s="35"/>
      <c r="V205" s="35"/>
      <c r="W205" s="35"/>
      <c r="X205" s="35"/>
      <c r="Y205" s="35"/>
      <c r="Z205" s="35"/>
      <c r="AA205" s="35"/>
      <c r="AB205" s="35"/>
      <c r="AC205" s="35"/>
      <c r="AD205" s="35"/>
      <c r="AE205" s="35"/>
      <c r="AR205" s="198" t="s">
        <v>165</v>
      </c>
      <c r="AT205" s="198" t="s">
        <v>161</v>
      </c>
      <c r="AU205" s="198" t="s">
        <v>89</v>
      </c>
      <c r="AY205" s="18" t="s">
        <v>158</v>
      </c>
      <c r="BE205" s="199">
        <f>IF(N205="základní",J205,0)</f>
        <v>0</v>
      </c>
      <c r="BF205" s="199">
        <f>IF(N205="snížená",J205,0)</f>
        <v>0</v>
      </c>
      <c r="BG205" s="199">
        <f>IF(N205="zákl. přenesená",J205,0)</f>
        <v>0</v>
      </c>
      <c r="BH205" s="199">
        <f>IF(N205="sníž. přenesená",J205,0)</f>
        <v>0</v>
      </c>
      <c r="BI205" s="199">
        <f>IF(N205="nulová",J205,0)</f>
        <v>0</v>
      </c>
      <c r="BJ205" s="18" t="s">
        <v>87</v>
      </c>
      <c r="BK205" s="199">
        <f>ROUND(I205*H205,2)</f>
        <v>0</v>
      </c>
      <c r="BL205" s="18" t="s">
        <v>165</v>
      </c>
      <c r="BM205" s="198" t="s">
        <v>5099</v>
      </c>
    </row>
    <row r="206" spans="1:65" s="13" customFormat="1">
      <c r="B206" s="200"/>
      <c r="C206" s="201"/>
      <c r="D206" s="202" t="s">
        <v>186</v>
      </c>
      <c r="E206" s="203" t="s">
        <v>1</v>
      </c>
      <c r="F206" s="204" t="s">
        <v>5100</v>
      </c>
      <c r="G206" s="201"/>
      <c r="H206" s="205">
        <v>4.5640000000000001</v>
      </c>
      <c r="I206" s="206"/>
      <c r="J206" s="201"/>
      <c r="K206" s="201"/>
      <c r="L206" s="207"/>
      <c r="M206" s="208"/>
      <c r="N206" s="209"/>
      <c r="O206" s="209"/>
      <c r="P206" s="209"/>
      <c r="Q206" s="209"/>
      <c r="R206" s="209"/>
      <c r="S206" s="209"/>
      <c r="T206" s="210"/>
      <c r="AT206" s="211" t="s">
        <v>186</v>
      </c>
      <c r="AU206" s="211" t="s">
        <v>89</v>
      </c>
      <c r="AV206" s="13" t="s">
        <v>89</v>
      </c>
      <c r="AW206" s="13" t="s">
        <v>35</v>
      </c>
      <c r="AX206" s="13" t="s">
        <v>87</v>
      </c>
      <c r="AY206" s="211" t="s">
        <v>158</v>
      </c>
    </row>
    <row r="207" spans="1:65" s="2" customFormat="1" ht="16.5" customHeight="1">
      <c r="A207" s="35"/>
      <c r="B207" s="36"/>
      <c r="C207" s="244" t="s">
        <v>329</v>
      </c>
      <c r="D207" s="244" t="s">
        <v>343</v>
      </c>
      <c r="E207" s="245" t="s">
        <v>5101</v>
      </c>
      <c r="F207" s="246" t="s">
        <v>5102</v>
      </c>
      <c r="G207" s="247" t="s">
        <v>298</v>
      </c>
      <c r="H207" s="248">
        <v>9.1280000000000001</v>
      </c>
      <c r="I207" s="249"/>
      <c r="J207" s="250">
        <f>ROUND(I207*H207,2)</f>
        <v>0</v>
      </c>
      <c r="K207" s="246" t="s">
        <v>217</v>
      </c>
      <c r="L207" s="251"/>
      <c r="M207" s="252" t="s">
        <v>1</v>
      </c>
      <c r="N207" s="253" t="s">
        <v>44</v>
      </c>
      <c r="O207" s="72"/>
      <c r="P207" s="196">
        <f>O207*H207</f>
        <v>0</v>
      </c>
      <c r="Q207" s="196">
        <v>1</v>
      </c>
      <c r="R207" s="196">
        <f>Q207*H207</f>
        <v>9.1280000000000001</v>
      </c>
      <c r="S207" s="196">
        <v>0</v>
      </c>
      <c r="T207" s="197">
        <f>S207*H207</f>
        <v>0</v>
      </c>
      <c r="U207" s="35"/>
      <c r="V207" s="35"/>
      <c r="W207" s="35"/>
      <c r="X207" s="35"/>
      <c r="Y207" s="35"/>
      <c r="Z207" s="35"/>
      <c r="AA207" s="35"/>
      <c r="AB207" s="35"/>
      <c r="AC207" s="35"/>
      <c r="AD207" s="35"/>
      <c r="AE207" s="35"/>
      <c r="AR207" s="198" t="s">
        <v>213</v>
      </c>
      <c r="AT207" s="198" t="s">
        <v>343</v>
      </c>
      <c r="AU207" s="198" t="s">
        <v>89</v>
      </c>
      <c r="AY207" s="18" t="s">
        <v>158</v>
      </c>
      <c r="BE207" s="199">
        <f>IF(N207="základní",J207,0)</f>
        <v>0</v>
      </c>
      <c r="BF207" s="199">
        <f>IF(N207="snížená",J207,0)</f>
        <v>0</v>
      </c>
      <c r="BG207" s="199">
        <f>IF(N207="zákl. přenesená",J207,0)</f>
        <v>0</v>
      </c>
      <c r="BH207" s="199">
        <f>IF(N207="sníž. přenesená",J207,0)</f>
        <v>0</v>
      </c>
      <c r="BI207" s="199">
        <f>IF(N207="nulová",J207,0)</f>
        <v>0</v>
      </c>
      <c r="BJ207" s="18" t="s">
        <v>87</v>
      </c>
      <c r="BK207" s="199">
        <f>ROUND(I207*H207,2)</f>
        <v>0</v>
      </c>
      <c r="BL207" s="18" t="s">
        <v>165</v>
      </c>
      <c r="BM207" s="198" t="s">
        <v>5103</v>
      </c>
    </row>
    <row r="208" spans="1:65" s="13" customFormat="1">
      <c r="B208" s="200"/>
      <c r="C208" s="201"/>
      <c r="D208" s="202" t="s">
        <v>186</v>
      </c>
      <c r="E208" s="201"/>
      <c r="F208" s="204" t="s">
        <v>5104</v>
      </c>
      <c r="G208" s="201"/>
      <c r="H208" s="205">
        <v>9.1280000000000001</v>
      </c>
      <c r="I208" s="206"/>
      <c r="J208" s="201"/>
      <c r="K208" s="201"/>
      <c r="L208" s="207"/>
      <c r="M208" s="208"/>
      <c r="N208" s="209"/>
      <c r="O208" s="209"/>
      <c r="P208" s="209"/>
      <c r="Q208" s="209"/>
      <c r="R208" s="209"/>
      <c r="S208" s="209"/>
      <c r="T208" s="210"/>
      <c r="AT208" s="211" t="s">
        <v>186</v>
      </c>
      <c r="AU208" s="211" t="s">
        <v>89</v>
      </c>
      <c r="AV208" s="13" t="s">
        <v>89</v>
      </c>
      <c r="AW208" s="13" t="s">
        <v>4</v>
      </c>
      <c r="AX208" s="13" t="s">
        <v>87</v>
      </c>
      <c r="AY208" s="211" t="s">
        <v>158</v>
      </c>
    </row>
    <row r="209" spans="1:65" s="2" customFormat="1" ht="24.2" customHeight="1">
      <c r="A209" s="35"/>
      <c r="B209" s="36"/>
      <c r="C209" s="187" t="s">
        <v>337</v>
      </c>
      <c r="D209" s="187" t="s">
        <v>161</v>
      </c>
      <c r="E209" s="188" t="s">
        <v>5105</v>
      </c>
      <c r="F209" s="189" t="s">
        <v>5106</v>
      </c>
      <c r="G209" s="190" t="s">
        <v>216</v>
      </c>
      <c r="H209" s="191">
        <v>39.979999999999997</v>
      </c>
      <c r="I209" s="192"/>
      <c r="J209" s="193">
        <f>ROUND(I209*H209,2)</f>
        <v>0</v>
      </c>
      <c r="K209" s="189" t="s">
        <v>217</v>
      </c>
      <c r="L209" s="40"/>
      <c r="M209" s="194" t="s">
        <v>1</v>
      </c>
      <c r="N209" s="195" t="s">
        <v>44</v>
      </c>
      <c r="O209" s="72"/>
      <c r="P209" s="196">
        <f>O209*H209</f>
        <v>0</v>
      </c>
      <c r="Q209" s="196">
        <v>0</v>
      </c>
      <c r="R209" s="196">
        <f>Q209*H209</f>
        <v>0</v>
      </c>
      <c r="S209" s="196">
        <v>0</v>
      </c>
      <c r="T209" s="197">
        <f>S209*H209</f>
        <v>0</v>
      </c>
      <c r="U209" s="35"/>
      <c r="V209" s="35"/>
      <c r="W209" s="35"/>
      <c r="X209" s="35"/>
      <c r="Y209" s="35"/>
      <c r="Z209" s="35"/>
      <c r="AA209" s="35"/>
      <c r="AB209" s="35"/>
      <c r="AC209" s="35"/>
      <c r="AD209" s="35"/>
      <c r="AE209" s="35"/>
      <c r="AR209" s="198" t="s">
        <v>165</v>
      </c>
      <c r="AT209" s="198" t="s">
        <v>161</v>
      </c>
      <c r="AU209" s="198" t="s">
        <v>89</v>
      </c>
      <c r="AY209" s="18" t="s">
        <v>158</v>
      </c>
      <c r="BE209" s="199">
        <f>IF(N209="základní",J209,0)</f>
        <v>0</v>
      </c>
      <c r="BF209" s="199">
        <f>IF(N209="snížená",J209,0)</f>
        <v>0</v>
      </c>
      <c r="BG209" s="199">
        <f>IF(N209="zákl. přenesená",J209,0)</f>
        <v>0</v>
      </c>
      <c r="BH209" s="199">
        <f>IF(N209="sníž. přenesená",J209,0)</f>
        <v>0</v>
      </c>
      <c r="BI209" s="199">
        <f>IF(N209="nulová",J209,0)</f>
        <v>0</v>
      </c>
      <c r="BJ209" s="18" t="s">
        <v>87</v>
      </c>
      <c r="BK209" s="199">
        <f>ROUND(I209*H209,2)</f>
        <v>0</v>
      </c>
      <c r="BL209" s="18" t="s">
        <v>165</v>
      </c>
      <c r="BM209" s="198" t="s">
        <v>5107</v>
      </c>
    </row>
    <row r="210" spans="1:65" s="13" customFormat="1">
      <c r="B210" s="200"/>
      <c r="C210" s="201"/>
      <c r="D210" s="202" t="s">
        <v>186</v>
      </c>
      <c r="E210" s="203" t="s">
        <v>1</v>
      </c>
      <c r="F210" s="204" t="s">
        <v>5108</v>
      </c>
      <c r="G210" s="201"/>
      <c r="H210" s="205">
        <v>16.13</v>
      </c>
      <c r="I210" s="206"/>
      <c r="J210" s="201"/>
      <c r="K210" s="201"/>
      <c r="L210" s="207"/>
      <c r="M210" s="208"/>
      <c r="N210" s="209"/>
      <c r="O210" s="209"/>
      <c r="P210" s="209"/>
      <c r="Q210" s="209"/>
      <c r="R210" s="209"/>
      <c r="S210" s="209"/>
      <c r="T210" s="210"/>
      <c r="AT210" s="211" t="s">
        <v>186</v>
      </c>
      <c r="AU210" s="211" t="s">
        <v>89</v>
      </c>
      <c r="AV210" s="13" t="s">
        <v>89</v>
      </c>
      <c r="AW210" s="13" t="s">
        <v>35</v>
      </c>
      <c r="AX210" s="13" t="s">
        <v>79</v>
      </c>
      <c r="AY210" s="211" t="s">
        <v>158</v>
      </c>
    </row>
    <row r="211" spans="1:65" s="13" customFormat="1">
      <c r="B211" s="200"/>
      <c r="C211" s="201"/>
      <c r="D211" s="202" t="s">
        <v>186</v>
      </c>
      <c r="E211" s="203" t="s">
        <v>1</v>
      </c>
      <c r="F211" s="204" t="s">
        <v>5060</v>
      </c>
      <c r="G211" s="201"/>
      <c r="H211" s="205">
        <v>23.85</v>
      </c>
      <c r="I211" s="206"/>
      <c r="J211" s="201"/>
      <c r="K211" s="201"/>
      <c r="L211" s="207"/>
      <c r="M211" s="208"/>
      <c r="N211" s="209"/>
      <c r="O211" s="209"/>
      <c r="P211" s="209"/>
      <c r="Q211" s="209"/>
      <c r="R211" s="209"/>
      <c r="S211" s="209"/>
      <c r="T211" s="210"/>
      <c r="AT211" s="211" t="s">
        <v>186</v>
      </c>
      <c r="AU211" s="211" t="s">
        <v>89</v>
      </c>
      <c r="AV211" s="13" t="s">
        <v>89</v>
      </c>
      <c r="AW211" s="13" t="s">
        <v>35</v>
      </c>
      <c r="AX211" s="13" t="s">
        <v>79</v>
      </c>
      <c r="AY211" s="211" t="s">
        <v>158</v>
      </c>
    </row>
    <row r="212" spans="1:65" s="14" customFormat="1">
      <c r="B212" s="212"/>
      <c r="C212" s="213"/>
      <c r="D212" s="202" t="s">
        <v>186</v>
      </c>
      <c r="E212" s="214" t="s">
        <v>1</v>
      </c>
      <c r="F212" s="215" t="s">
        <v>199</v>
      </c>
      <c r="G212" s="213"/>
      <c r="H212" s="216">
        <v>39.979999999999997</v>
      </c>
      <c r="I212" s="217"/>
      <c r="J212" s="213"/>
      <c r="K212" s="213"/>
      <c r="L212" s="218"/>
      <c r="M212" s="219"/>
      <c r="N212" s="220"/>
      <c r="O212" s="220"/>
      <c r="P212" s="220"/>
      <c r="Q212" s="220"/>
      <c r="R212" s="220"/>
      <c r="S212" s="220"/>
      <c r="T212" s="221"/>
      <c r="AT212" s="222" t="s">
        <v>186</v>
      </c>
      <c r="AU212" s="222" t="s">
        <v>89</v>
      </c>
      <c r="AV212" s="14" t="s">
        <v>165</v>
      </c>
      <c r="AW212" s="14" t="s">
        <v>35</v>
      </c>
      <c r="AX212" s="14" t="s">
        <v>87</v>
      </c>
      <c r="AY212" s="222" t="s">
        <v>158</v>
      </c>
    </row>
    <row r="213" spans="1:65" s="2" customFormat="1" ht="24.2" customHeight="1">
      <c r="A213" s="35"/>
      <c r="B213" s="36"/>
      <c r="C213" s="187" t="s">
        <v>342</v>
      </c>
      <c r="D213" s="187" t="s">
        <v>161</v>
      </c>
      <c r="E213" s="188" t="s">
        <v>5109</v>
      </c>
      <c r="F213" s="189" t="s">
        <v>5110</v>
      </c>
      <c r="G213" s="190" t="s">
        <v>216</v>
      </c>
      <c r="H213" s="191">
        <v>414.8</v>
      </c>
      <c r="I213" s="192"/>
      <c r="J213" s="193">
        <f>ROUND(I213*H213,2)</f>
        <v>0</v>
      </c>
      <c r="K213" s="189" t="s">
        <v>217</v>
      </c>
      <c r="L213" s="40"/>
      <c r="M213" s="194" t="s">
        <v>1</v>
      </c>
      <c r="N213" s="195" t="s">
        <v>44</v>
      </c>
      <c r="O213" s="72"/>
      <c r="P213" s="196">
        <f>O213*H213</f>
        <v>0</v>
      </c>
      <c r="Q213" s="196">
        <v>0</v>
      </c>
      <c r="R213" s="196">
        <f>Q213*H213</f>
        <v>0</v>
      </c>
      <c r="S213" s="196">
        <v>0</v>
      </c>
      <c r="T213" s="197">
        <f>S213*H213</f>
        <v>0</v>
      </c>
      <c r="U213" s="35"/>
      <c r="V213" s="35"/>
      <c r="W213" s="35"/>
      <c r="X213" s="35"/>
      <c r="Y213" s="35"/>
      <c r="Z213" s="35"/>
      <c r="AA213" s="35"/>
      <c r="AB213" s="35"/>
      <c r="AC213" s="35"/>
      <c r="AD213" s="35"/>
      <c r="AE213" s="35"/>
      <c r="AR213" s="198" t="s">
        <v>165</v>
      </c>
      <c r="AT213" s="198" t="s">
        <v>161</v>
      </c>
      <c r="AU213" s="198" t="s">
        <v>89</v>
      </c>
      <c r="AY213" s="18" t="s">
        <v>158</v>
      </c>
      <c r="BE213" s="199">
        <f>IF(N213="základní",J213,0)</f>
        <v>0</v>
      </c>
      <c r="BF213" s="199">
        <f>IF(N213="snížená",J213,0)</f>
        <v>0</v>
      </c>
      <c r="BG213" s="199">
        <f>IF(N213="zákl. přenesená",J213,0)</f>
        <v>0</v>
      </c>
      <c r="BH213" s="199">
        <f>IF(N213="sníž. přenesená",J213,0)</f>
        <v>0</v>
      </c>
      <c r="BI213" s="199">
        <f>IF(N213="nulová",J213,0)</f>
        <v>0</v>
      </c>
      <c r="BJ213" s="18" t="s">
        <v>87</v>
      </c>
      <c r="BK213" s="199">
        <f>ROUND(I213*H213,2)</f>
        <v>0</v>
      </c>
      <c r="BL213" s="18" t="s">
        <v>165</v>
      </c>
      <c r="BM213" s="198" t="s">
        <v>5111</v>
      </c>
    </row>
    <row r="214" spans="1:65" s="12" customFormat="1" ht="22.9" customHeight="1">
      <c r="B214" s="171"/>
      <c r="C214" s="172"/>
      <c r="D214" s="173" t="s">
        <v>78</v>
      </c>
      <c r="E214" s="185" t="s">
        <v>272</v>
      </c>
      <c r="F214" s="185" t="s">
        <v>5112</v>
      </c>
      <c r="G214" s="172"/>
      <c r="H214" s="172"/>
      <c r="I214" s="175"/>
      <c r="J214" s="186">
        <f>BK214</f>
        <v>0</v>
      </c>
      <c r="K214" s="172"/>
      <c r="L214" s="177"/>
      <c r="M214" s="178"/>
      <c r="N214" s="179"/>
      <c r="O214" s="179"/>
      <c r="P214" s="180">
        <f>SUM(P215:P231)</f>
        <v>0</v>
      </c>
      <c r="Q214" s="179"/>
      <c r="R214" s="180">
        <f>SUM(R215:R231)</f>
        <v>0.34512799999999993</v>
      </c>
      <c r="S214" s="179"/>
      <c r="T214" s="181">
        <f>SUM(T215:T231)</f>
        <v>0</v>
      </c>
      <c r="AR214" s="182" t="s">
        <v>87</v>
      </c>
      <c r="AT214" s="183" t="s">
        <v>78</v>
      </c>
      <c r="AU214" s="183" t="s">
        <v>87</v>
      </c>
      <c r="AY214" s="182" t="s">
        <v>158</v>
      </c>
      <c r="BK214" s="184">
        <f>SUM(BK215:BK231)</f>
        <v>0</v>
      </c>
    </row>
    <row r="215" spans="1:65" s="2" customFormat="1" ht="24.2" customHeight="1">
      <c r="A215" s="35"/>
      <c r="B215" s="36"/>
      <c r="C215" s="187" t="s">
        <v>348</v>
      </c>
      <c r="D215" s="187" t="s">
        <v>161</v>
      </c>
      <c r="E215" s="188" t="s">
        <v>5113</v>
      </c>
      <c r="F215" s="189" t="s">
        <v>5114</v>
      </c>
      <c r="G215" s="190" t="s">
        <v>216</v>
      </c>
      <c r="H215" s="191">
        <v>842</v>
      </c>
      <c r="I215" s="192"/>
      <c r="J215" s="193">
        <f>ROUND(I215*H215,2)</f>
        <v>0</v>
      </c>
      <c r="K215" s="189" t="s">
        <v>217</v>
      </c>
      <c r="L215" s="40"/>
      <c r="M215" s="194" t="s">
        <v>1</v>
      </c>
      <c r="N215" s="195" t="s">
        <v>44</v>
      </c>
      <c r="O215" s="72"/>
      <c r="P215" s="196">
        <f>O215*H215</f>
        <v>0</v>
      </c>
      <c r="Q215" s="196">
        <v>0</v>
      </c>
      <c r="R215" s="196">
        <f>Q215*H215</f>
        <v>0</v>
      </c>
      <c r="S215" s="196">
        <v>0</v>
      </c>
      <c r="T215" s="197">
        <f>S215*H215</f>
        <v>0</v>
      </c>
      <c r="U215" s="35"/>
      <c r="V215" s="35"/>
      <c r="W215" s="35"/>
      <c r="X215" s="35"/>
      <c r="Y215" s="35"/>
      <c r="Z215" s="35"/>
      <c r="AA215" s="35"/>
      <c r="AB215" s="35"/>
      <c r="AC215" s="35"/>
      <c r="AD215" s="35"/>
      <c r="AE215" s="35"/>
      <c r="AR215" s="198" t="s">
        <v>165</v>
      </c>
      <c r="AT215" s="198" t="s">
        <v>161</v>
      </c>
      <c r="AU215" s="198" t="s">
        <v>89</v>
      </c>
      <c r="AY215" s="18" t="s">
        <v>158</v>
      </c>
      <c r="BE215" s="199">
        <f>IF(N215="základní",J215,0)</f>
        <v>0</v>
      </c>
      <c r="BF215" s="199">
        <f>IF(N215="snížená",J215,0)</f>
        <v>0</v>
      </c>
      <c r="BG215" s="199">
        <f>IF(N215="zákl. přenesená",J215,0)</f>
        <v>0</v>
      </c>
      <c r="BH215" s="199">
        <f>IF(N215="sníž. přenesená",J215,0)</f>
        <v>0</v>
      </c>
      <c r="BI215" s="199">
        <f>IF(N215="nulová",J215,0)</f>
        <v>0</v>
      </c>
      <c r="BJ215" s="18" t="s">
        <v>87</v>
      </c>
      <c r="BK215" s="199">
        <f>ROUND(I215*H215,2)</f>
        <v>0</v>
      </c>
      <c r="BL215" s="18" t="s">
        <v>165</v>
      </c>
      <c r="BM215" s="198" t="s">
        <v>5115</v>
      </c>
    </row>
    <row r="216" spans="1:65" s="13" customFormat="1">
      <c r="B216" s="200"/>
      <c r="C216" s="201"/>
      <c r="D216" s="202" t="s">
        <v>186</v>
      </c>
      <c r="E216" s="203" t="s">
        <v>1</v>
      </c>
      <c r="F216" s="204" t="s">
        <v>5116</v>
      </c>
      <c r="G216" s="201"/>
      <c r="H216" s="205">
        <v>842</v>
      </c>
      <c r="I216" s="206"/>
      <c r="J216" s="201"/>
      <c r="K216" s="201"/>
      <c r="L216" s="207"/>
      <c r="M216" s="208"/>
      <c r="N216" s="209"/>
      <c r="O216" s="209"/>
      <c r="P216" s="209"/>
      <c r="Q216" s="209"/>
      <c r="R216" s="209"/>
      <c r="S216" s="209"/>
      <c r="T216" s="210"/>
      <c r="AT216" s="211" t="s">
        <v>186</v>
      </c>
      <c r="AU216" s="211" t="s">
        <v>89</v>
      </c>
      <c r="AV216" s="13" t="s">
        <v>89</v>
      </c>
      <c r="AW216" s="13" t="s">
        <v>35</v>
      </c>
      <c r="AX216" s="13" t="s">
        <v>87</v>
      </c>
      <c r="AY216" s="211" t="s">
        <v>158</v>
      </c>
    </row>
    <row r="217" spans="1:65" s="2" customFormat="1" ht="16.5" customHeight="1">
      <c r="A217" s="35"/>
      <c r="B217" s="36"/>
      <c r="C217" s="244" t="s">
        <v>354</v>
      </c>
      <c r="D217" s="244" t="s">
        <v>343</v>
      </c>
      <c r="E217" s="245" t="s">
        <v>5117</v>
      </c>
      <c r="F217" s="246" t="s">
        <v>5118</v>
      </c>
      <c r="G217" s="247" t="s">
        <v>2079</v>
      </c>
      <c r="H217" s="248">
        <v>12.63</v>
      </c>
      <c r="I217" s="249"/>
      <c r="J217" s="250">
        <f>ROUND(I217*H217,2)</f>
        <v>0</v>
      </c>
      <c r="K217" s="246" t="s">
        <v>217</v>
      </c>
      <c r="L217" s="251"/>
      <c r="M217" s="252" t="s">
        <v>1</v>
      </c>
      <c r="N217" s="253" t="s">
        <v>44</v>
      </c>
      <c r="O217" s="72"/>
      <c r="P217" s="196">
        <f>O217*H217</f>
        <v>0</v>
      </c>
      <c r="Q217" s="196">
        <v>1E-3</v>
      </c>
      <c r="R217" s="196">
        <f>Q217*H217</f>
        <v>1.2630000000000001E-2</v>
      </c>
      <c r="S217" s="196">
        <v>0</v>
      </c>
      <c r="T217" s="197">
        <f>S217*H217</f>
        <v>0</v>
      </c>
      <c r="U217" s="35"/>
      <c r="V217" s="35"/>
      <c r="W217" s="35"/>
      <c r="X217" s="35"/>
      <c r="Y217" s="35"/>
      <c r="Z217" s="35"/>
      <c r="AA217" s="35"/>
      <c r="AB217" s="35"/>
      <c r="AC217" s="35"/>
      <c r="AD217" s="35"/>
      <c r="AE217" s="35"/>
      <c r="AR217" s="198" t="s">
        <v>213</v>
      </c>
      <c r="AT217" s="198" t="s">
        <v>343</v>
      </c>
      <c r="AU217" s="198" t="s">
        <v>89</v>
      </c>
      <c r="AY217" s="18" t="s">
        <v>158</v>
      </c>
      <c r="BE217" s="199">
        <f>IF(N217="základní",J217,0)</f>
        <v>0</v>
      </c>
      <c r="BF217" s="199">
        <f>IF(N217="snížená",J217,0)</f>
        <v>0</v>
      </c>
      <c r="BG217" s="199">
        <f>IF(N217="zákl. přenesená",J217,0)</f>
        <v>0</v>
      </c>
      <c r="BH217" s="199">
        <f>IF(N217="sníž. přenesená",J217,0)</f>
        <v>0</v>
      </c>
      <c r="BI217" s="199">
        <f>IF(N217="nulová",J217,0)</f>
        <v>0</v>
      </c>
      <c r="BJ217" s="18" t="s">
        <v>87</v>
      </c>
      <c r="BK217" s="199">
        <f>ROUND(I217*H217,2)</f>
        <v>0</v>
      </c>
      <c r="BL217" s="18" t="s">
        <v>165</v>
      </c>
      <c r="BM217" s="198" t="s">
        <v>5119</v>
      </c>
    </row>
    <row r="218" spans="1:65" s="13" customFormat="1">
      <c r="B218" s="200"/>
      <c r="C218" s="201"/>
      <c r="D218" s="202" t="s">
        <v>186</v>
      </c>
      <c r="E218" s="201"/>
      <c r="F218" s="204" t="s">
        <v>5120</v>
      </c>
      <c r="G218" s="201"/>
      <c r="H218" s="205">
        <v>12.63</v>
      </c>
      <c r="I218" s="206"/>
      <c r="J218" s="201"/>
      <c r="K218" s="201"/>
      <c r="L218" s="207"/>
      <c r="M218" s="208"/>
      <c r="N218" s="209"/>
      <c r="O218" s="209"/>
      <c r="P218" s="209"/>
      <c r="Q218" s="209"/>
      <c r="R218" s="209"/>
      <c r="S218" s="209"/>
      <c r="T218" s="210"/>
      <c r="AT218" s="211" t="s">
        <v>186</v>
      </c>
      <c r="AU218" s="211" t="s">
        <v>89</v>
      </c>
      <c r="AV218" s="13" t="s">
        <v>89</v>
      </c>
      <c r="AW218" s="13" t="s">
        <v>4</v>
      </c>
      <c r="AX218" s="13" t="s">
        <v>87</v>
      </c>
      <c r="AY218" s="211" t="s">
        <v>158</v>
      </c>
    </row>
    <row r="219" spans="1:65" s="2" customFormat="1" ht="33" customHeight="1">
      <c r="A219" s="35"/>
      <c r="B219" s="36"/>
      <c r="C219" s="187" t="s">
        <v>359</v>
      </c>
      <c r="D219" s="187" t="s">
        <v>161</v>
      </c>
      <c r="E219" s="188" t="s">
        <v>5121</v>
      </c>
      <c r="F219" s="189" t="s">
        <v>5122</v>
      </c>
      <c r="G219" s="190" t="s">
        <v>216</v>
      </c>
      <c r="H219" s="191">
        <v>842</v>
      </c>
      <c r="I219" s="192"/>
      <c r="J219" s="193">
        <f>ROUND(I219*H219,2)</f>
        <v>0</v>
      </c>
      <c r="K219" s="189" t="s">
        <v>217</v>
      </c>
      <c r="L219" s="40"/>
      <c r="M219" s="194" t="s">
        <v>1</v>
      </c>
      <c r="N219" s="195" t="s">
        <v>44</v>
      </c>
      <c r="O219" s="72"/>
      <c r="P219" s="196">
        <f>O219*H219</f>
        <v>0</v>
      </c>
      <c r="Q219" s="196">
        <v>0</v>
      </c>
      <c r="R219" s="196">
        <f>Q219*H219</f>
        <v>0</v>
      </c>
      <c r="S219" s="196">
        <v>0</v>
      </c>
      <c r="T219" s="197">
        <f>S219*H219</f>
        <v>0</v>
      </c>
      <c r="U219" s="35"/>
      <c r="V219" s="35"/>
      <c r="W219" s="35"/>
      <c r="X219" s="35"/>
      <c r="Y219" s="35"/>
      <c r="Z219" s="35"/>
      <c r="AA219" s="35"/>
      <c r="AB219" s="35"/>
      <c r="AC219" s="35"/>
      <c r="AD219" s="35"/>
      <c r="AE219" s="35"/>
      <c r="AR219" s="198" t="s">
        <v>165</v>
      </c>
      <c r="AT219" s="198" t="s">
        <v>161</v>
      </c>
      <c r="AU219" s="198" t="s">
        <v>89</v>
      </c>
      <c r="AY219" s="18" t="s">
        <v>158</v>
      </c>
      <c r="BE219" s="199">
        <f>IF(N219="základní",J219,0)</f>
        <v>0</v>
      </c>
      <c r="BF219" s="199">
        <f>IF(N219="snížená",J219,0)</f>
        <v>0</v>
      </c>
      <c r="BG219" s="199">
        <f>IF(N219="zákl. přenesená",J219,0)</f>
        <v>0</v>
      </c>
      <c r="BH219" s="199">
        <f>IF(N219="sníž. přenesená",J219,0)</f>
        <v>0</v>
      </c>
      <c r="BI219" s="199">
        <f>IF(N219="nulová",J219,0)</f>
        <v>0</v>
      </c>
      <c r="BJ219" s="18" t="s">
        <v>87</v>
      </c>
      <c r="BK219" s="199">
        <f>ROUND(I219*H219,2)</f>
        <v>0</v>
      </c>
      <c r="BL219" s="18" t="s">
        <v>165</v>
      </c>
      <c r="BM219" s="198" t="s">
        <v>5123</v>
      </c>
    </row>
    <row r="220" spans="1:65" s="2" customFormat="1" ht="16.5" customHeight="1">
      <c r="A220" s="35"/>
      <c r="B220" s="36"/>
      <c r="C220" s="244" t="s">
        <v>365</v>
      </c>
      <c r="D220" s="244" t="s">
        <v>343</v>
      </c>
      <c r="E220" s="245" t="s">
        <v>5124</v>
      </c>
      <c r="F220" s="246" t="s">
        <v>5125</v>
      </c>
      <c r="G220" s="247" t="s">
        <v>231</v>
      </c>
      <c r="H220" s="248">
        <v>1.4650000000000001</v>
      </c>
      <c r="I220" s="249"/>
      <c r="J220" s="250">
        <f>ROUND(I220*H220,2)</f>
        <v>0</v>
      </c>
      <c r="K220" s="246" t="s">
        <v>217</v>
      </c>
      <c r="L220" s="251"/>
      <c r="M220" s="252" t="s">
        <v>1</v>
      </c>
      <c r="N220" s="253" t="s">
        <v>44</v>
      </c>
      <c r="O220" s="72"/>
      <c r="P220" s="196">
        <f>O220*H220</f>
        <v>0</v>
      </c>
      <c r="Q220" s="196">
        <v>0.21</v>
      </c>
      <c r="R220" s="196">
        <f>Q220*H220</f>
        <v>0.30764999999999998</v>
      </c>
      <c r="S220" s="196">
        <v>0</v>
      </c>
      <c r="T220" s="197">
        <f>S220*H220</f>
        <v>0</v>
      </c>
      <c r="U220" s="35"/>
      <c r="V220" s="35"/>
      <c r="W220" s="35"/>
      <c r="X220" s="35"/>
      <c r="Y220" s="35"/>
      <c r="Z220" s="35"/>
      <c r="AA220" s="35"/>
      <c r="AB220" s="35"/>
      <c r="AC220" s="35"/>
      <c r="AD220" s="35"/>
      <c r="AE220" s="35"/>
      <c r="AR220" s="198" t="s">
        <v>213</v>
      </c>
      <c r="AT220" s="198" t="s">
        <v>343</v>
      </c>
      <c r="AU220" s="198" t="s">
        <v>89</v>
      </c>
      <c r="AY220" s="18" t="s">
        <v>158</v>
      </c>
      <c r="BE220" s="199">
        <f>IF(N220="základní",J220,0)</f>
        <v>0</v>
      </c>
      <c r="BF220" s="199">
        <f>IF(N220="snížená",J220,0)</f>
        <v>0</v>
      </c>
      <c r="BG220" s="199">
        <f>IF(N220="zákl. přenesená",J220,0)</f>
        <v>0</v>
      </c>
      <c r="BH220" s="199">
        <f>IF(N220="sníž. přenesená",J220,0)</f>
        <v>0</v>
      </c>
      <c r="BI220" s="199">
        <f>IF(N220="nulová",J220,0)</f>
        <v>0</v>
      </c>
      <c r="BJ220" s="18" t="s">
        <v>87</v>
      </c>
      <c r="BK220" s="199">
        <f>ROUND(I220*H220,2)</f>
        <v>0</v>
      </c>
      <c r="BL220" s="18" t="s">
        <v>165</v>
      </c>
      <c r="BM220" s="198" t="s">
        <v>5126</v>
      </c>
    </row>
    <row r="221" spans="1:65" s="13" customFormat="1" ht="22.5">
      <c r="B221" s="200"/>
      <c r="C221" s="201"/>
      <c r="D221" s="202" t="s">
        <v>186</v>
      </c>
      <c r="E221" s="201"/>
      <c r="F221" s="204" t="s">
        <v>5127</v>
      </c>
      <c r="G221" s="201"/>
      <c r="H221" s="205">
        <v>1.4650000000000001</v>
      </c>
      <c r="I221" s="206"/>
      <c r="J221" s="201"/>
      <c r="K221" s="201"/>
      <c r="L221" s="207"/>
      <c r="M221" s="208"/>
      <c r="N221" s="209"/>
      <c r="O221" s="209"/>
      <c r="P221" s="209"/>
      <c r="Q221" s="209"/>
      <c r="R221" s="209"/>
      <c r="S221" s="209"/>
      <c r="T221" s="210"/>
      <c r="AT221" s="211" t="s">
        <v>186</v>
      </c>
      <c r="AU221" s="211" t="s">
        <v>89</v>
      </c>
      <c r="AV221" s="13" t="s">
        <v>89</v>
      </c>
      <c r="AW221" s="13" t="s">
        <v>4</v>
      </c>
      <c r="AX221" s="13" t="s">
        <v>87</v>
      </c>
      <c r="AY221" s="211" t="s">
        <v>158</v>
      </c>
    </row>
    <row r="222" spans="1:65" s="2" customFormat="1" ht="21.75" customHeight="1">
      <c r="A222" s="35"/>
      <c r="B222" s="36"/>
      <c r="C222" s="187" t="s">
        <v>383</v>
      </c>
      <c r="D222" s="187" t="s">
        <v>161</v>
      </c>
      <c r="E222" s="188" t="s">
        <v>5128</v>
      </c>
      <c r="F222" s="189" t="s">
        <v>5129</v>
      </c>
      <c r="G222" s="190" t="s">
        <v>216</v>
      </c>
      <c r="H222" s="191">
        <v>842</v>
      </c>
      <c r="I222" s="192"/>
      <c r="J222" s="193">
        <f>ROUND(I222*H222,2)</f>
        <v>0</v>
      </c>
      <c r="K222" s="189" t="s">
        <v>217</v>
      </c>
      <c r="L222" s="40"/>
      <c r="M222" s="194" t="s">
        <v>1</v>
      </c>
      <c r="N222" s="195" t="s">
        <v>44</v>
      </c>
      <c r="O222" s="72"/>
      <c r="P222" s="196">
        <f>O222*H222</f>
        <v>0</v>
      </c>
      <c r="Q222" s="196">
        <v>0</v>
      </c>
      <c r="R222" s="196">
        <f>Q222*H222</f>
        <v>0</v>
      </c>
      <c r="S222" s="196">
        <v>0</v>
      </c>
      <c r="T222" s="197">
        <f>S222*H222</f>
        <v>0</v>
      </c>
      <c r="U222" s="35"/>
      <c r="V222" s="35"/>
      <c r="W222" s="35"/>
      <c r="X222" s="35"/>
      <c r="Y222" s="35"/>
      <c r="Z222" s="35"/>
      <c r="AA222" s="35"/>
      <c r="AB222" s="35"/>
      <c r="AC222" s="35"/>
      <c r="AD222" s="35"/>
      <c r="AE222" s="35"/>
      <c r="AR222" s="198" t="s">
        <v>165</v>
      </c>
      <c r="AT222" s="198" t="s">
        <v>161</v>
      </c>
      <c r="AU222" s="198" t="s">
        <v>89</v>
      </c>
      <c r="AY222" s="18" t="s">
        <v>158</v>
      </c>
      <c r="BE222" s="199">
        <f>IF(N222="základní",J222,0)</f>
        <v>0</v>
      </c>
      <c r="BF222" s="199">
        <f>IF(N222="snížená",J222,0)</f>
        <v>0</v>
      </c>
      <c r="BG222" s="199">
        <f>IF(N222="zákl. přenesená",J222,0)</f>
        <v>0</v>
      </c>
      <c r="BH222" s="199">
        <f>IF(N222="sníž. přenesená",J222,0)</f>
        <v>0</v>
      </c>
      <c r="BI222" s="199">
        <f>IF(N222="nulová",J222,0)</f>
        <v>0</v>
      </c>
      <c r="BJ222" s="18" t="s">
        <v>87</v>
      </c>
      <c r="BK222" s="199">
        <f>ROUND(I222*H222,2)</f>
        <v>0</v>
      </c>
      <c r="BL222" s="18" t="s">
        <v>165</v>
      </c>
      <c r="BM222" s="198" t="s">
        <v>5130</v>
      </c>
    </row>
    <row r="223" spans="1:65" s="2" customFormat="1" ht="21.75" customHeight="1">
      <c r="A223" s="35"/>
      <c r="B223" s="36"/>
      <c r="C223" s="187" t="s">
        <v>393</v>
      </c>
      <c r="D223" s="187" t="s">
        <v>161</v>
      </c>
      <c r="E223" s="188" t="s">
        <v>5131</v>
      </c>
      <c r="F223" s="189" t="s">
        <v>5132</v>
      </c>
      <c r="G223" s="190" t="s">
        <v>216</v>
      </c>
      <c r="H223" s="191">
        <v>842</v>
      </c>
      <c r="I223" s="192"/>
      <c r="J223" s="193">
        <f>ROUND(I223*H223,2)</f>
        <v>0</v>
      </c>
      <c r="K223" s="189" t="s">
        <v>217</v>
      </c>
      <c r="L223" s="40"/>
      <c r="M223" s="194" t="s">
        <v>1</v>
      </c>
      <c r="N223" s="195" t="s">
        <v>44</v>
      </c>
      <c r="O223" s="72"/>
      <c r="P223" s="196">
        <f>O223*H223</f>
        <v>0</v>
      </c>
      <c r="Q223" s="196">
        <v>0</v>
      </c>
      <c r="R223" s="196">
        <f>Q223*H223</f>
        <v>0</v>
      </c>
      <c r="S223" s="196">
        <v>0</v>
      </c>
      <c r="T223" s="197">
        <f>S223*H223</f>
        <v>0</v>
      </c>
      <c r="U223" s="35"/>
      <c r="V223" s="35"/>
      <c r="W223" s="35"/>
      <c r="X223" s="35"/>
      <c r="Y223" s="35"/>
      <c r="Z223" s="35"/>
      <c r="AA223" s="35"/>
      <c r="AB223" s="35"/>
      <c r="AC223" s="35"/>
      <c r="AD223" s="35"/>
      <c r="AE223" s="35"/>
      <c r="AR223" s="198" t="s">
        <v>165</v>
      </c>
      <c r="AT223" s="198" t="s">
        <v>161</v>
      </c>
      <c r="AU223" s="198" t="s">
        <v>89</v>
      </c>
      <c r="AY223" s="18" t="s">
        <v>158</v>
      </c>
      <c r="BE223" s="199">
        <f>IF(N223="základní",J223,0)</f>
        <v>0</v>
      </c>
      <c r="BF223" s="199">
        <f>IF(N223="snížená",J223,0)</f>
        <v>0</v>
      </c>
      <c r="BG223" s="199">
        <f>IF(N223="zákl. přenesená",J223,0)</f>
        <v>0</v>
      </c>
      <c r="BH223" s="199">
        <f>IF(N223="sníž. přenesená",J223,0)</f>
        <v>0</v>
      </c>
      <c r="BI223" s="199">
        <f>IF(N223="nulová",J223,0)</f>
        <v>0</v>
      </c>
      <c r="BJ223" s="18" t="s">
        <v>87</v>
      </c>
      <c r="BK223" s="199">
        <f>ROUND(I223*H223,2)</f>
        <v>0</v>
      </c>
      <c r="BL223" s="18" t="s">
        <v>165</v>
      </c>
      <c r="BM223" s="198" t="s">
        <v>5133</v>
      </c>
    </row>
    <row r="224" spans="1:65" s="2" customFormat="1" ht="21.75" customHeight="1">
      <c r="A224" s="35"/>
      <c r="B224" s="36"/>
      <c r="C224" s="187" t="s">
        <v>397</v>
      </c>
      <c r="D224" s="187" t="s">
        <v>161</v>
      </c>
      <c r="E224" s="188" t="s">
        <v>5134</v>
      </c>
      <c r="F224" s="189" t="s">
        <v>5135</v>
      </c>
      <c r="G224" s="190" t="s">
        <v>216</v>
      </c>
      <c r="H224" s="191">
        <v>1684</v>
      </c>
      <c r="I224" s="192"/>
      <c r="J224" s="193">
        <f>ROUND(I224*H224,2)</f>
        <v>0</v>
      </c>
      <c r="K224" s="189" t="s">
        <v>217</v>
      </c>
      <c r="L224" s="40"/>
      <c r="M224" s="194" t="s">
        <v>1</v>
      </c>
      <c r="N224" s="195" t="s">
        <v>44</v>
      </c>
      <c r="O224" s="72"/>
      <c r="P224" s="196">
        <f>O224*H224</f>
        <v>0</v>
      </c>
      <c r="Q224" s="196">
        <v>0</v>
      </c>
      <c r="R224" s="196">
        <f>Q224*H224</f>
        <v>0</v>
      </c>
      <c r="S224" s="196">
        <v>0</v>
      </c>
      <c r="T224" s="197">
        <f>S224*H224</f>
        <v>0</v>
      </c>
      <c r="U224" s="35"/>
      <c r="V224" s="35"/>
      <c r="W224" s="35"/>
      <c r="X224" s="35"/>
      <c r="Y224" s="35"/>
      <c r="Z224" s="35"/>
      <c r="AA224" s="35"/>
      <c r="AB224" s="35"/>
      <c r="AC224" s="35"/>
      <c r="AD224" s="35"/>
      <c r="AE224" s="35"/>
      <c r="AR224" s="198" t="s">
        <v>165</v>
      </c>
      <c r="AT224" s="198" t="s">
        <v>161</v>
      </c>
      <c r="AU224" s="198" t="s">
        <v>89</v>
      </c>
      <c r="AY224" s="18" t="s">
        <v>158</v>
      </c>
      <c r="BE224" s="199">
        <f>IF(N224="základní",J224,0)</f>
        <v>0</v>
      </c>
      <c r="BF224" s="199">
        <f>IF(N224="snížená",J224,0)</f>
        <v>0</v>
      </c>
      <c r="BG224" s="199">
        <f>IF(N224="zákl. přenesená",J224,0)</f>
        <v>0</v>
      </c>
      <c r="BH224" s="199">
        <f>IF(N224="sníž. přenesená",J224,0)</f>
        <v>0</v>
      </c>
      <c r="BI224" s="199">
        <f>IF(N224="nulová",J224,0)</f>
        <v>0</v>
      </c>
      <c r="BJ224" s="18" t="s">
        <v>87</v>
      </c>
      <c r="BK224" s="199">
        <f>ROUND(I224*H224,2)</f>
        <v>0</v>
      </c>
      <c r="BL224" s="18" t="s">
        <v>165</v>
      </c>
      <c r="BM224" s="198" t="s">
        <v>5136</v>
      </c>
    </row>
    <row r="225" spans="1:65" s="13" customFormat="1">
      <c r="B225" s="200"/>
      <c r="C225" s="201"/>
      <c r="D225" s="202" t="s">
        <v>186</v>
      </c>
      <c r="E225" s="203" t="s">
        <v>1</v>
      </c>
      <c r="F225" s="204" t="s">
        <v>5137</v>
      </c>
      <c r="G225" s="201"/>
      <c r="H225" s="205">
        <v>1684</v>
      </c>
      <c r="I225" s="206"/>
      <c r="J225" s="201"/>
      <c r="K225" s="201"/>
      <c r="L225" s="207"/>
      <c r="M225" s="208"/>
      <c r="N225" s="209"/>
      <c r="O225" s="209"/>
      <c r="P225" s="209"/>
      <c r="Q225" s="209"/>
      <c r="R225" s="209"/>
      <c r="S225" s="209"/>
      <c r="T225" s="210"/>
      <c r="AT225" s="211" t="s">
        <v>186</v>
      </c>
      <c r="AU225" s="211" t="s">
        <v>89</v>
      </c>
      <c r="AV225" s="13" t="s">
        <v>89</v>
      </c>
      <c r="AW225" s="13" t="s">
        <v>35</v>
      </c>
      <c r="AX225" s="13" t="s">
        <v>87</v>
      </c>
      <c r="AY225" s="211" t="s">
        <v>158</v>
      </c>
    </row>
    <row r="226" spans="1:65" s="2" customFormat="1" ht="33" customHeight="1">
      <c r="A226" s="35"/>
      <c r="B226" s="36"/>
      <c r="C226" s="187" t="s">
        <v>404</v>
      </c>
      <c r="D226" s="187" t="s">
        <v>161</v>
      </c>
      <c r="E226" s="188" t="s">
        <v>5138</v>
      </c>
      <c r="F226" s="189" t="s">
        <v>5139</v>
      </c>
      <c r="G226" s="190" t="s">
        <v>216</v>
      </c>
      <c r="H226" s="191">
        <v>842</v>
      </c>
      <c r="I226" s="192"/>
      <c r="J226" s="193">
        <f>ROUND(I226*H226,2)</f>
        <v>0</v>
      </c>
      <c r="K226" s="189" t="s">
        <v>217</v>
      </c>
      <c r="L226" s="40"/>
      <c r="M226" s="194" t="s">
        <v>1</v>
      </c>
      <c r="N226" s="195" t="s">
        <v>44</v>
      </c>
      <c r="O226" s="72"/>
      <c r="P226" s="196">
        <f>O226*H226</f>
        <v>0</v>
      </c>
      <c r="Q226" s="196">
        <v>0</v>
      </c>
      <c r="R226" s="196">
        <f>Q226*H226</f>
        <v>0</v>
      </c>
      <c r="S226" s="196">
        <v>0</v>
      </c>
      <c r="T226" s="197">
        <f>S226*H226</f>
        <v>0</v>
      </c>
      <c r="U226" s="35"/>
      <c r="V226" s="35"/>
      <c r="W226" s="35"/>
      <c r="X226" s="35"/>
      <c r="Y226" s="35"/>
      <c r="Z226" s="35"/>
      <c r="AA226" s="35"/>
      <c r="AB226" s="35"/>
      <c r="AC226" s="35"/>
      <c r="AD226" s="35"/>
      <c r="AE226" s="35"/>
      <c r="AR226" s="198" t="s">
        <v>165</v>
      </c>
      <c r="AT226" s="198" t="s">
        <v>161</v>
      </c>
      <c r="AU226" s="198" t="s">
        <v>89</v>
      </c>
      <c r="AY226" s="18" t="s">
        <v>158</v>
      </c>
      <c r="BE226" s="199">
        <f>IF(N226="základní",J226,0)</f>
        <v>0</v>
      </c>
      <c r="BF226" s="199">
        <f>IF(N226="snížená",J226,0)</f>
        <v>0</v>
      </c>
      <c r="BG226" s="199">
        <f>IF(N226="zákl. přenesená",J226,0)</f>
        <v>0</v>
      </c>
      <c r="BH226" s="199">
        <f>IF(N226="sníž. přenesená",J226,0)</f>
        <v>0</v>
      </c>
      <c r="BI226" s="199">
        <f>IF(N226="nulová",J226,0)</f>
        <v>0</v>
      </c>
      <c r="BJ226" s="18" t="s">
        <v>87</v>
      </c>
      <c r="BK226" s="199">
        <f>ROUND(I226*H226,2)</f>
        <v>0</v>
      </c>
      <c r="BL226" s="18" t="s">
        <v>165</v>
      </c>
      <c r="BM226" s="198" t="s">
        <v>5140</v>
      </c>
    </row>
    <row r="227" spans="1:65" s="2" customFormat="1" ht="24.2" customHeight="1">
      <c r="A227" s="35"/>
      <c r="B227" s="36"/>
      <c r="C227" s="187" t="s">
        <v>416</v>
      </c>
      <c r="D227" s="187" t="s">
        <v>161</v>
      </c>
      <c r="E227" s="188" t="s">
        <v>5141</v>
      </c>
      <c r="F227" s="189" t="s">
        <v>5142</v>
      </c>
      <c r="G227" s="190" t="s">
        <v>216</v>
      </c>
      <c r="H227" s="191">
        <v>842</v>
      </c>
      <c r="I227" s="192"/>
      <c r="J227" s="193">
        <f>ROUND(I227*H227,2)</f>
        <v>0</v>
      </c>
      <c r="K227" s="189" t="s">
        <v>217</v>
      </c>
      <c r="L227" s="40"/>
      <c r="M227" s="194" t="s">
        <v>1</v>
      </c>
      <c r="N227" s="195" t="s">
        <v>44</v>
      </c>
      <c r="O227" s="72"/>
      <c r="P227" s="196">
        <f>O227*H227</f>
        <v>0</v>
      </c>
      <c r="Q227" s="196">
        <v>0</v>
      </c>
      <c r="R227" s="196">
        <f>Q227*H227</f>
        <v>0</v>
      </c>
      <c r="S227" s="196">
        <v>0</v>
      </c>
      <c r="T227" s="197">
        <f>S227*H227</f>
        <v>0</v>
      </c>
      <c r="U227" s="35"/>
      <c r="V227" s="35"/>
      <c r="W227" s="35"/>
      <c r="X227" s="35"/>
      <c r="Y227" s="35"/>
      <c r="Z227" s="35"/>
      <c r="AA227" s="35"/>
      <c r="AB227" s="35"/>
      <c r="AC227" s="35"/>
      <c r="AD227" s="35"/>
      <c r="AE227" s="35"/>
      <c r="AR227" s="198" t="s">
        <v>165</v>
      </c>
      <c r="AT227" s="198" t="s">
        <v>161</v>
      </c>
      <c r="AU227" s="198" t="s">
        <v>89</v>
      </c>
      <c r="AY227" s="18" t="s">
        <v>158</v>
      </c>
      <c r="BE227" s="199">
        <f>IF(N227="základní",J227,0)</f>
        <v>0</v>
      </c>
      <c r="BF227" s="199">
        <f>IF(N227="snížená",J227,0)</f>
        <v>0</v>
      </c>
      <c r="BG227" s="199">
        <f>IF(N227="zákl. přenesená",J227,0)</f>
        <v>0</v>
      </c>
      <c r="BH227" s="199">
        <f>IF(N227="sníž. přenesená",J227,0)</f>
        <v>0</v>
      </c>
      <c r="BI227" s="199">
        <f>IF(N227="nulová",J227,0)</f>
        <v>0</v>
      </c>
      <c r="BJ227" s="18" t="s">
        <v>87</v>
      </c>
      <c r="BK227" s="199">
        <f>ROUND(I227*H227,2)</f>
        <v>0</v>
      </c>
      <c r="BL227" s="18" t="s">
        <v>165</v>
      </c>
      <c r="BM227" s="198" t="s">
        <v>5143</v>
      </c>
    </row>
    <row r="228" spans="1:65" s="2" customFormat="1" ht="24.2" customHeight="1">
      <c r="A228" s="35"/>
      <c r="B228" s="36"/>
      <c r="C228" s="187" t="s">
        <v>421</v>
      </c>
      <c r="D228" s="187" t="s">
        <v>161</v>
      </c>
      <c r="E228" s="188" t="s">
        <v>5144</v>
      </c>
      <c r="F228" s="189" t="s">
        <v>5145</v>
      </c>
      <c r="G228" s="190" t="s">
        <v>298</v>
      </c>
      <c r="H228" s="191">
        <v>2.5000000000000001E-2</v>
      </c>
      <c r="I228" s="192"/>
      <c r="J228" s="193">
        <f>ROUND(I228*H228,2)</f>
        <v>0</v>
      </c>
      <c r="K228" s="189" t="s">
        <v>217</v>
      </c>
      <c r="L228" s="40"/>
      <c r="M228" s="194" t="s">
        <v>1</v>
      </c>
      <c r="N228" s="195" t="s">
        <v>44</v>
      </c>
      <c r="O228" s="72"/>
      <c r="P228" s="196">
        <f>O228*H228</f>
        <v>0</v>
      </c>
      <c r="Q228" s="196">
        <v>0</v>
      </c>
      <c r="R228" s="196">
        <f>Q228*H228</f>
        <v>0</v>
      </c>
      <c r="S228" s="196">
        <v>0</v>
      </c>
      <c r="T228" s="197">
        <f>S228*H228</f>
        <v>0</v>
      </c>
      <c r="U228" s="35"/>
      <c r="V228" s="35"/>
      <c r="W228" s="35"/>
      <c r="X228" s="35"/>
      <c r="Y228" s="35"/>
      <c r="Z228" s="35"/>
      <c r="AA228" s="35"/>
      <c r="AB228" s="35"/>
      <c r="AC228" s="35"/>
      <c r="AD228" s="35"/>
      <c r="AE228" s="35"/>
      <c r="AR228" s="198" t="s">
        <v>165</v>
      </c>
      <c r="AT228" s="198" t="s">
        <v>161</v>
      </c>
      <c r="AU228" s="198" t="s">
        <v>89</v>
      </c>
      <c r="AY228" s="18" t="s">
        <v>158</v>
      </c>
      <c r="BE228" s="199">
        <f>IF(N228="základní",J228,0)</f>
        <v>0</v>
      </c>
      <c r="BF228" s="199">
        <f>IF(N228="snížená",J228,0)</f>
        <v>0</v>
      </c>
      <c r="BG228" s="199">
        <f>IF(N228="zákl. přenesená",J228,0)</f>
        <v>0</v>
      </c>
      <c r="BH228" s="199">
        <f>IF(N228="sníž. přenesená",J228,0)</f>
        <v>0</v>
      </c>
      <c r="BI228" s="199">
        <f>IF(N228="nulová",J228,0)</f>
        <v>0</v>
      </c>
      <c r="BJ228" s="18" t="s">
        <v>87</v>
      </c>
      <c r="BK228" s="199">
        <f>ROUND(I228*H228,2)</f>
        <v>0</v>
      </c>
      <c r="BL228" s="18" t="s">
        <v>165</v>
      </c>
      <c r="BM228" s="198" t="s">
        <v>5146</v>
      </c>
    </row>
    <row r="229" spans="1:65" s="13" customFormat="1">
      <c r="B229" s="200"/>
      <c r="C229" s="201"/>
      <c r="D229" s="202" t="s">
        <v>186</v>
      </c>
      <c r="E229" s="203" t="s">
        <v>1</v>
      </c>
      <c r="F229" s="204" t="s">
        <v>5147</v>
      </c>
      <c r="G229" s="201"/>
      <c r="H229" s="205">
        <v>2.5000000000000001E-2</v>
      </c>
      <c r="I229" s="206"/>
      <c r="J229" s="201"/>
      <c r="K229" s="201"/>
      <c r="L229" s="207"/>
      <c r="M229" s="208"/>
      <c r="N229" s="209"/>
      <c r="O229" s="209"/>
      <c r="P229" s="209"/>
      <c r="Q229" s="209"/>
      <c r="R229" s="209"/>
      <c r="S229" s="209"/>
      <c r="T229" s="210"/>
      <c r="AT229" s="211" t="s">
        <v>186</v>
      </c>
      <c r="AU229" s="211" t="s">
        <v>89</v>
      </c>
      <c r="AV229" s="13" t="s">
        <v>89</v>
      </c>
      <c r="AW229" s="13" t="s">
        <v>35</v>
      </c>
      <c r="AX229" s="13" t="s">
        <v>87</v>
      </c>
      <c r="AY229" s="211" t="s">
        <v>158</v>
      </c>
    </row>
    <row r="230" spans="1:65" s="2" customFormat="1" ht="16.5" customHeight="1">
      <c r="A230" s="35"/>
      <c r="B230" s="36"/>
      <c r="C230" s="244" t="s">
        <v>426</v>
      </c>
      <c r="D230" s="244" t="s">
        <v>343</v>
      </c>
      <c r="E230" s="245" t="s">
        <v>5148</v>
      </c>
      <c r="F230" s="246" t="s">
        <v>5149</v>
      </c>
      <c r="G230" s="247" t="s">
        <v>2079</v>
      </c>
      <c r="H230" s="248">
        <v>24.847999999999999</v>
      </c>
      <c r="I230" s="249"/>
      <c r="J230" s="250">
        <f>ROUND(I230*H230,2)</f>
        <v>0</v>
      </c>
      <c r="K230" s="246" t="s">
        <v>217</v>
      </c>
      <c r="L230" s="251"/>
      <c r="M230" s="252" t="s">
        <v>1</v>
      </c>
      <c r="N230" s="253" t="s">
        <v>44</v>
      </c>
      <c r="O230" s="72"/>
      <c r="P230" s="196">
        <f>O230*H230</f>
        <v>0</v>
      </c>
      <c r="Q230" s="196">
        <v>1E-3</v>
      </c>
      <c r="R230" s="196">
        <f>Q230*H230</f>
        <v>2.4847999999999999E-2</v>
      </c>
      <c r="S230" s="196">
        <v>0</v>
      </c>
      <c r="T230" s="197">
        <f>S230*H230</f>
        <v>0</v>
      </c>
      <c r="U230" s="35"/>
      <c r="V230" s="35"/>
      <c r="W230" s="35"/>
      <c r="X230" s="35"/>
      <c r="Y230" s="35"/>
      <c r="Z230" s="35"/>
      <c r="AA230" s="35"/>
      <c r="AB230" s="35"/>
      <c r="AC230" s="35"/>
      <c r="AD230" s="35"/>
      <c r="AE230" s="35"/>
      <c r="AR230" s="198" t="s">
        <v>213</v>
      </c>
      <c r="AT230" s="198" t="s">
        <v>343</v>
      </c>
      <c r="AU230" s="198" t="s">
        <v>89</v>
      </c>
      <c r="AY230" s="18" t="s">
        <v>158</v>
      </c>
      <c r="BE230" s="199">
        <f>IF(N230="základní",J230,0)</f>
        <v>0</v>
      </c>
      <c r="BF230" s="199">
        <f>IF(N230="snížená",J230,0)</f>
        <v>0</v>
      </c>
      <c r="BG230" s="199">
        <f>IF(N230="zákl. přenesená",J230,0)</f>
        <v>0</v>
      </c>
      <c r="BH230" s="199">
        <f>IF(N230="sníž. přenesená",J230,0)</f>
        <v>0</v>
      </c>
      <c r="BI230" s="199">
        <f>IF(N230="nulová",J230,0)</f>
        <v>0</v>
      </c>
      <c r="BJ230" s="18" t="s">
        <v>87</v>
      </c>
      <c r="BK230" s="199">
        <f>ROUND(I230*H230,2)</f>
        <v>0</v>
      </c>
      <c r="BL230" s="18" t="s">
        <v>165</v>
      </c>
      <c r="BM230" s="198" t="s">
        <v>5150</v>
      </c>
    </row>
    <row r="231" spans="1:65" s="13" customFormat="1">
      <c r="B231" s="200"/>
      <c r="C231" s="201"/>
      <c r="D231" s="202" t="s">
        <v>186</v>
      </c>
      <c r="E231" s="201"/>
      <c r="F231" s="204" t="s">
        <v>5151</v>
      </c>
      <c r="G231" s="201"/>
      <c r="H231" s="205">
        <v>24.847999999999999</v>
      </c>
      <c r="I231" s="206"/>
      <c r="J231" s="201"/>
      <c r="K231" s="201"/>
      <c r="L231" s="207"/>
      <c r="M231" s="208"/>
      <c r="N231" s="209"/>
      <c r="O231" s="209"/>
      <c r="P231" s="209"/>
      <c r="Q231" s="209"/>
      <c r="R231" s="209"/>
      <c r="S231" s="209"/>
      <c r="T231" s="210"/>
      <c r="AT231" s="211" t="s">
        <v>186</v>
      </c>
      <c r="AU231" s="211" t="s">
        <v>89</v>
      </c>
      <c r="AV231" s="13" t="s">
        <v>89</v>
      </c>
      <c r="AW231" s="13" t="s">
        <v>4</v>
      </c>
      <c r="AX231" s="13" t="s">
        <v>87</v>
      </c>
      <c r="AY231" s="211" t="s">
        <v>158</v>
      </c>
    </row>
    <row r="232" spans="1:65" s="12" customFormat="1" ht="22.9" customHeight="1">
      <c r="B232" s="171"/>
      <c r="C232" s="172"/>
      <c r="D232" s="173" t="s">
        <v>78</v>
      </c>
      <c r="E232" s="185" t="s">
        <v>170</v>
      </c>
      <c r="F232" s="185" t="s">
        <v>494</v>
      </c>
      <c r="G232" s="172"/>
      <c r="H232" s="172"/>
      <c r="I232" s="175"/>
      <c r="J232" s="186">
        <f>BK232</f>
        <v>0</v>
      </c>
      <c r="K232" s="172"/>
      <c r="L232" s="177"/>
      <c r="M232" s="178"/>
      <c r="N232" s="179"/>
      <c r="O232" s="179"/>
      <c r="P232" s="180">
        <f>SUM(P233:P239)</f>
        <v>0</v>
      </c>
      <c r="Q232" s="179"/>
      <c r="R232" s="180">
        <f>SUM(R233:R239)</f>
        <v>1.3976299999999999</v>
      </c>
      <c r="S232" s="179"/>
      <c r="T232" s="181">
        <f>SUM(T233:T239)</f>
        <v>0</v>
      </c>
      <c r="AR232" s="182" t="s">
        <v>87</v>
      </c>
      <c r="AT232" s="183" t="s">
        <v>78</v>
      </c>
      <c r="AU232" s="183" t="s">
        <v>87</v>
      </c>
      <c r="AY232" s="182" t="s">
        <v>158</v>
      </c>
      <c r="BK232" s="184">
        <f>SUM(BK233:BK239)</f>
        <v>0</v>
      </c>
    </row>
    <row r="233" spans="1:65" s="2" customFormat="1" ht="24.2" customHeight="1">
      <c r="A233" s="35"/>
      <c r="B233" s="36"/>
      <c r="C233" s="187" t="s">
        <v>430</v>
      </c>
      <c r="D233" s="187" t="s">
        <v>161</v>
      </c>
      <c r="E233" s="188" t="s">
        <v>5152</v>
      </c>
      <c r="F233" s="189" t="s">
        <v>5153</v>
      </c>
      <c r="G233" s="190" t="s">
        <v>184</v>
      </c>
      <c r="H233" s="191">
        <v>7</v>
      </c>
      <c r="I233" s="192"/>
      <c r="J233" s="193">
        <f>ROUND(I233*H233,2)</f>
        <v>0</v>
      </c>
      <c r="K233" s="189" t="s">
        <v>217</v>
      </c>
      <c r="L233" s="40"/>
      <c r="M233" s="194" t="s">
        <v>1</v>
      </c>
      <c r="N233" s="195" t="s">
        <v>44</v>
      </c>
      <c r="O233" s="72"/>
      <c r="P233" s="196">
        <f>O233*H233</f>
        <v>0</v>
      </c>
      <c r="Q233" s="196">
        <v>0.17488999999999999</v>
      </c>
      <c r="R233" s="196">
        <f>Q233*H233</f>
        <v>1.2242299999999999</v>
      </c>
      <c r="S233" s="196">
        <v>0</v>
      </c>
      <c r="T233" s="197">
        <f>S233*H233</f>
        <v>0</v>
      </c>
      <c r="U233" s="35"/>
      <c r="V233" s="35"/>
      <c r="W233" s="35"/>
      <c r="X233" s="35"/>
      <c r="Y233" s="35"/>
      <c r="Z233" s="35"/>
      <c r="AA233" s="35"/>
      <c r="AB233" s="35"/>
      <c r="AC233" s="35"/>
      <c r="AD233" s="35"/>
      <c r="AE233" s="35"/>
      <c r="AR233" s="198" t="s">
        <v>165</v>
      </c>
      <c r="AT233" s="198" t="s">
        <v>161</v>
      </c>
      <c r="AU233" s="198" t="s">
        <v>89</v>
      </c>
      <c r="AY233" s="18" t="s">
        <v>158</v>
      </c>
      <c r="BE233" s="199">
        <f>IF(N233="základní",J233,0)</f>
        <v>0</v>
      </c>
      <c r="BF233" s="199">
        <f>IF(N233="snížená",J233,0)</f>
        <v>0</v>
      </c>
      <c r="BG233" s="199">
        <f>IF(N233="zákl. přenesená",J233,0)</f>
        <v>0</v>
      </c>
      <c r="BH233" s="199">
        <f>IF(N233="sníž. přenesená",J233,0)</f>
        <v>0</v>
      </c>
      <c r="BI233" s="199">
        <f>IF(N233="nulová",J233,0)</f>
        <v>0</v>
      </c>
      <c r="BJ233" s="18" t="s">
        <v>87</v>
      </c>
      <c r="BK233" s="199">
        <f>ROUND(I233*H233,2)</f>
        <v>0</v>
      </c>
      <c r="BL233" s="18" t="s">
        <v>165</v>
      </c>
      <c r="BM233" s="198" t="s">
        <v>5154</v>
      </c>
    </row>
    <row r="234" spans="1:65" s="2" customFormat="1" ht="24.2" customHeight="1">
      <c r="A234" s="35"/>
      <c r="B234" s="36"/>
      <c r="C234" s="244" t="s">
        <v>435</v>
      </c>
      <c r="D234" s="244" t="s">
        <v>343</v>
      </c>
      <c r="E234" s="245" t="s">
        <v>5155</v>
      </c>
      <c r="F234" s="246" t="s">
        <v>5156</v>
      </c>
      <c r="G234" s="247" t="s">
        <v>184</v>
      </c>
      <c r="H234" s="248">
        <v>7</v>
      </c>
      <c r="I234" s="249"/>
      <c r="J234" s="250">
        <f>ROUND(I234*H234,2)</f>
        <v>0</v>
      </c>
      <c r="K234" s="246" t="s">
        <v>1</v>
      </c>
      <c r="L234" s="251"/>
      <c r="M234" s="252" t="s">
        <v>1</v>
      </c>
      <c r="N234" s="253" t="s">
        <v>44</v>
      </c>
      <c r="O234" s="72"/>
      <c r="P234" s="196">
        <f>O234*H234</f>
        <v>0</v>
      </c>
      <c r="Q234" s="196">
        <v>7.7000000000000002E-3</v>
      </c>
      <c r="R234" s="196">
        <f>Q234*H234</f>
        <v>5.3900000000000003E-2</v>
      </c>
      <c r="S234" s="196">
        <v>0</v>
      </c>
      <c r="T234" s="197">
        <f>S234*H234</f>
        <v>0</v>
      </c>
      <c r="U234" s="35"/>
      <c r="V234" s="35"/>
      <c r="W234" s="35"/>
      <c r="X234" s="35"/>
      <c r="Y234" s="35"/>
      <c r="Z234" s="35"/>
      <c r="AA234" s="35"/>
      <c r="AB234" s="35"/>
      <c r="AC234" s="35"/>
      <c r="AD234" s="35"/>
      <c r="AE234" s="35"/>
      <c r="AR234" s="198" t="s">
        <v>213</v>
      </c>
      <c r="AT234" s="198" t="s">
        <v>343</v>
      </c>
      <c r="AU234" s="198" t="s">
        <v>89</v>
      </c>
      <c r="AY234" s="18" t="s">
        <v>158</v>
      </c>
      <c r="BE234" s="199">
        <f>IF(N234="základní",J234,0)</f>
        <v>0</v>
      </c>
      <c r="BF234" s="199">
        <f>IF(N234="snížená",J234,0)</f>
        <v>0</v>
      </c>
      <c r="BG234" s="199">
        <f>IF(N234="zákl. přenesená",J234,0)</f>
        <v>0</v>
      </c>
      <c r="BH234" s="199">
        <f>IF(N234="sníž. přenesená",J234,0)</f>
        <v>0</v>
      </c>
      <c r="BI234" s="199">
        <f>IF(N234="nulová",J234,0)</f>
        <v>0</v>
      </c>
      <c r="BJ234" s="18" t="s">
        <v>87</v>
      </c>
      <c r="BK234" s="199">
        <f>ROUND(I234*H234,2)</f>
        <v>0</v>
      </c>
      <c r="BL234" s="18" t="s">
        <v>165</v>
      </c>
      <c r="BM234" s="198" t="s">
        <v>5157</v>
      </c>
    </row>
    <row r="235" spans="1:65" s="2" customFormat="1" ht="24.2" customHeight="1">
      <c r="A235" s="35"/>
      <c r="B235" s="36"/>
      <c r="C235" s="187" t="s">
        <v>442</v>
      </c>
      <c r="D235" s="187" t="s">
        <v>161</v>
      </c>
      <c r="E235" s="188" t="s">
        <v>5158</v>
      </c>
      <c r="F235" s="189" t="s">
        <v>5159</v>
      </c>
      <c r="G235" s="190" t="s">
        <v>184</v>
      </c>
      <c r="H235" s="191">
        <v>1</v>
      </c>
      <c r="I235" s="192"/>
      <c r="J235" s="193">
        <f>ROUND(I235*H235,2)</f>
        <v>0</v>
      </c>
      <c r="K235" s="189" t="s">
        <v>217</v>
      </c>
      <c r="L235" s="40"/>
      <c r="M235" s="194" t="s">
        <v>1</v>
      </c>
      <c r="N235" s="195" t="s">
        <v>44</v>
      </c>
      <c r="O235" s="72"/>
      <c r="P235" s="196">
        <f>O235*H235</f>
        <v>0</v>
      </c>
      <c r="Q235" s="196">
        <v>0</v>
      </c>
      <c r="R235" s="196">
        <f>Q235*H235</f>
        <v>0</v>
      </c>
      <c r="S235" s="196">
        <v>0</v>
      </c>
      <c r="T235" s="197">
        <f>S235*H235</f>
        <v>0</v>
      </c>
      <c r="U235" s="35"/>
      <c r="V235" s="35"/>
      <c r="W235" s="35"/>
      <c r="X235" s="35"/>
      <c r="Y235" s="35"/>
      <c r="Z235" s="35"/>
      <c r="AA235" s="35"/>
      <c r="AB235" s="35"/>
      <c r="AC235" s="35"/>
      <c r="AD235" s="35"/>
      <c r="AE235" s="35"/>
      <c r="AR235" s="198" t="s">
        <v>165</v>
      </c>
      <c r="AT235" s="198" t="s">
        <v>161</v>
      </c>
      <c r="AU235" s="198" t="s">
        <v>89</v>
      </c>
      <c r="AY235" s="18" t="s">
        <v>158</v>
      </c>
      <c r="BE235" s="199">
        <f>IF(N235="základní",J235,0)</f>
        <v>0</v>
      </c>
      <c r="BF235" s="199">
        <f>IF(N235="snížená",J235,0)</f>
        <v>0</v>
      </c>
      <c r="BG235" s="199">
        <f>IF(N235="zákl. přenesená",J235,0)</f>
        <v>0</v>
      </c>
      <c r="BH235" s="199">
        <f>IF(N235="sníž. přenesená",J235,0)</f>
        <v>0</v>
      </c>
      <c r="BI235" s="199">
        <f>IF(N235="nulová",J235,0)</f>
        <v>0</v>
      </c>
      <c r="BJ235" s="18" t="s">
        <v>87</v>
      </c>
      <c r="BK235" s="199">
        <f>ROUND(I235*H235,2)</f>
        <v>0</v>
      </c>
      <c r="BL235" s="18" t="s">
        <v>165</v>
      </c>
      <c r="BM235" s="198" t="s">
        <v>5160</v>
      </c>
    </row>
    <row r="236" spans="1:65" s="2" customFormat="1" ht="24.2" customHeight="1">
      <c r="A236" s="35"/>
      <c r="B236" s="36"/>
      <c r="C236" s="244" t="s">
        <v>447</v>
      </c>
      <c r="D236" s="244" t="s">
        <v>343</v>
      </c>
      <c r="E236" s="245" t="s">
        <v>5161</v>
      </c>
      <c r="F236" s="246" t="s">
        <v>5162</v>
      </c>
      <c r="G236" s="247" t="s">
        <v>184</v>
      </c>
      <c r="H236" s="248">
        <v>1</v>
      </c>
      <c r="I236" s="249"/>
      <c r="J236" s="250">
        <f>ROUND(I236*H236,2)</f>
        <v>0</v>
      </c>
      <c r="K236" s="246" t="s">
        <v>1</v>
      </c>
      <c r="L236" s="251"/>
      <c r="M236" s="252" t="s">
        <v>1</v>
      </c>
      <c r="N236" s="253" t="s">
        <v>44</v>
      </c>
      <c r="O236" s="72"/>
      <c r="P236" s="196">
        <f>O236*H236</f>
        <v>0</v>
      </c>
      <c r="Q236" s="196">
        <v>0.02</v>
      </c>
      <c r="R236" s="196">
        <f>Q236*H236</f>
        <v>0.02</v>
      </c>
      <c r="S236" s="196">
        <v>0</v>
      </c>
      <c r="T236" s="197">
        <f>S236*H236</f>
        <v>0</v>
      </c>
      <c r="U236" s="35"/>
      <c r="V236" s="35"/>
      <c r="W236" s="35"/>
      <c r="X236" s="35"/>
      <c r="Y236" s="35"/>
      <c r="Z236" s="35"/>
      <c r="AA236" s="35"/>
      <c r="AB236" s="35"/>
      <c r="AC236" s="35"/>
      <c r="AD236" s="35"/>
      <c r="AE236" s="35"/>
      <c r="AR236" s="198" t="s">
        <v>213</v>
      </c>
      <c r="AT236" s="198" t="s">
        <v>343</v>
      </c>
      <c r="AU236" s="198" t="s">
        <v>89</v>
      </c>
      <c r="AY236" s="18" t="s">
        <v>158</v>
      </c>
      <c r="BE236" s="199">
        <f>IF(N236="základní",J236,0)</f>
        <v>0</v>
      </c>
      <c r="BF236" s="199">
        <f>IF(N236="snížená",J236,0)</f>
        <v>0</v>
      </c>
      <c r="BG236" s="199">
        <f>IF(N236="zákl. přenesená",J236,0)</f>
        <v>0</v>
      </c>
      <c r="BH236" s="199">
        <f>IF(N236="sníž. přenesená",J236,0)</f>
        <v>0</v>
      </c>
      <c r="BI236" s="199">
        <f>IF(N236="nulová",J236,0)</f>
        <v>0</v>
      </c>
      <c r="BJ236" s="18" t="s">
        <v>87</v>
      </c>
      <c r="BK236" s="199">
        <f>ROUND(I236*H236,2)</f>
        <v>0</v>
      </c>
      <c r="BL236" s="18" t="s">
        <v>165</v>
      </c>
      <c r="BM236" s="198" t="s">
        <v>5163</v>
      </c>
    </row>
    <row r="237" spans="1:65" s="2" customFormat="1" ht="24.2" customHeight="1">
      <c r="A237" s="35"/>
      <c r="B237" s="36"/>
      <c r="C237" s="187" t="s">
        <v>455</v>
      </c>
      <c r="D237" s="187" t="s">
        <v>161</v>
      </c>
      <c r="E237" s="188" t="s">
        <v>5164</v>
      </c>
      <c r="F237" s="189" t="s">
        <v>5165</v>
      </c>
      <c r="G237" s="190" t="s">
        <v>332</v>
      </c>
      <c r="H237" s="191">
        <v>9.75</v>
      </c>
      <c r="I237" s="192"/>
      <c r="J237" s="193">
        <f>ROUND(I237*H237,2)</f>
        <v>0</v>
      </c>
      <c r="K237" s="189" t="s">
        <v>217</v>
      </c>
      <c r="L237" s="40"/>
      <c r="M237" s="194" t="s">
        <v>1</v>
      </c>
      <c r="N237" s="195" t="s">
        <v>44</v>
      </c>
      <c r="O237" s="72"/>
      <c r="P237" s="196">
        <f>O237*H237</f>
        <v>0</v>
      </c>
      <c r="Q237" s="196">
        <v>0</v>
      </c>
      <c r="R237" s="196">
        <f>Q237*H237</f>
        <v>0</v>
      </c>
      <c r="S237" s="196">
        <v>0</v>
      </c>
      <c r="T237" s="197">
        <f>S237*H237</f>
        <v>0</v>
      </c>
      <c r="U237" s="35"/>
      <c r="V237" s="35"/>
      <c r="W237" s="35"/>
      <c r="X237" s="35"/>
      <c r="Y237" s="35"/>
      <c r="Z237" s="35"/>
      <c r="AA237" s="35"/>
      <c r="AB237" s="35"/>
      <c r="AC237" s="35"/>
      <c r="AD237" s="35"/>
      <c r="AE237" s="35"/>
      <c r="AR237" s="198" t="s">
        <v>165</v>
      </c>
      <c r="AT237" s="198" t="s">
        <v>161</v>
      </c>
      <c r="AU237" s="198" t="s">
        <v>89</v>
      </c>
      <c r="AY237" s="18" t="s">
        <v>158</v>
      </c>
      <c r="BE237" s="199">
        <f>IF(N237="základní",J237,0)</f>
        <v>0</v>
      </c>
      <c r="BF237" s="199">
        <f>IF(N237="snížená",J237,0)</f>
        <v>0</v>
      </c>
      <c r="BG237" s="199">
        <f>IF(N237="zákl. přenesená",J237,0)</f>
        <v>0</v>
      </c>
      <c r="BH237" s="199">
        <f>IF(N237="sníž. přenesená",J237,0)</f>
        <v>0</v>
      </c>
      <c r="BI237" s="199">
        <f>IF(N237="nulová",J237,0)</f>
        <v>0</v>
      </c>
      <c r="BJ237" s="18" t="s">
        <v>87</v>
      </c>
      <c r="BK237" s="199">
        <f>ROUND(I237*H237,2)</f>
        <v>0</v>
      </c>
      <c r="BL237" s="18" t="s">
        <v>165</v>
      </c>
      <c r="BM237" s="198" t="s">
        <v>5166</v>
      </c>
    </row>
    <row r="238" spans="1:65" s="13" customFormat="1">
      <c r="B238" s="200"/>
      <c r="C238" s="201"/>
      <c r="D238" s="202" t="s">
        <v>186</v>
      </c>
      <c r="E238" s="203" t="s">
        <v>1</v>
      </c>
      <c r="F238" s="204" t="s">
        <v>5167</v>
      </c>
      <c r="G238" s="201"/>
      <c r="H238" s="205">
        <v>9.75</v>
      </c>
      <c r="I238" s="206"/>
      <c r="J238" s="201"/>
      <c r="K238" s="201"/>
      <c r="L238" s="207"/>
      <c r="M238" s="208"/>
      <c r="N238" s="209"/>
      <c r="O238" s="209"/>
      <c r="P238" s="209"/>
      <c r="Q238" s="209"/>
      <c r="R238" s="209"/>
      <c r="S238" s="209"/>
      <c r="T238" s="210"/>
      <c r="AT238" s="211" t="s">
        <v>186</v>
      </c>
      <c r="AU238" s="211" t="s">
        <v>89</v>
      </c>
      <c r="AV238" s="13" t="s">
        <v>89</v>
      </c>
      <c r="AW238" s="13" t="s">
        <v>35</v>
      </c>
      <c r="AX238" s="13" t="s">
        <v>87</v>
      </c>
      <c r="AY238" s="211" t="s">
        <v>158</v>
      </c>
    </row>
    <row r="239" spans="1:65" s="2" customFormat="1" ht="44.25" customHeight="1">
      <c r="A239" s="35"/>
      <c r="B239" s="36"/>
      <c r="C239" s="244" t="s">
        <v>464</v>
      </c>
      <c r="D239" s="244" t="s">
        <v>343</v>
      </c>
      <c r="E239" s="245" t="s">
        <v>5168</v>
      </c>
      <c r="F239" s="246" t="s">
        <v>5169</v>
      </c>
      <c r="G239" s="247" t="s">
        <v>184</v>
      </c>
      <c r="H239" s="248">
        <v>5</v>
      </c>
      <c r="I239" s="249"/>
      <c r="J239" s="250">
        <f>ROUND(I239*H239,2)</f>
        <v>0</v>
      </c>
      <c r="K239" s="246" t="s">
        <v>217</v>
      </c>
      <c r="L239" s="251"/>
      <c r="M239" s="252" t="s">
        <v>1</v>
      </c>
      <c r="N239" s="253" t="s">
        <v>44</v>
      </c>
      <c r="O239" s="72"/>
      <c r="P239" s="196">
        <f>O239*H239</f>
        <v>0</v>
      </c>
      <c r="Q239" s="196">
        <v>1.9900000000000001E-2</v>
      </c>
      <c r="R239" s="196">
        <f>Q239*H239</f>
        <v>9.9500000000000005E-2</v>
      </c>
      <c r="S239" s="196">
        <v>0</v>
      </c>
      <c r="T239" s="197">
        <f>S239*H239</f>
        <v>0</v>
      </c>
      <c r="U239" s="35"/>
      <c r="V239" s="35"/>
      <c r="W239" s="35"/>
      <c r="X239" s="35"/>
      <c r="Y239" s="35"/>
      <c r="Z239" s="35"/>
      <c r="AA239" s="35"/>
      <c r="AB239" s="35"/>
      <c r="AC239" s="35"/>
      <c r="AD239" s="35"/>
      <c r="AE239" s="35"/>
      <c r="AR239" s="198" t="s">
        <v>213</v>
      </c>
      <c r="AT239" s="198" t="s">
        <v>343</v>
      </c>
      <c r="AU239" s="198" t="s">
        <v>89</v>
      </c>
      <c r="AY239" s="18" t="s">
        <v>158</v>
      </c>
      <c r="BE239" s="199">
        <f>IF(N239="základní",J239,0)</f>
        <v>0</v>
      </c>
      <c r="BF239" s="199">
        <f>IF(N239="snížená",J239,0)</f>
        <v>0</v>
      </c>
      <c r="BG239" s="199">
        <f>IF(N239="zákl. přenesená",J239,0)</f>
        <v>0</v>
      </c>
      <c r="BH239" s="199">
        <f>IF(N239="sníž. přenesená",J239,0)</f>
        <v>0</v>
      </c>
      <c r="BI239" s="199">
        <f>IF(N239="nulová",J239,0)</f>
        <v>0</v>
      </c>
      <c r="BJ239" s="18" t="s">
        <v>87</v>
      </c>
      <c r="BK239" s="199">
        <f>ROUND(I239*H239,2)</f>
        <v>0</v>
      </c>
      <c r="BL239" s="18" t="s">
        <v>165</v>
      </c>
      <c r="BM239" s="198" t="s">
        <v>5170</v>
      </c>
    </row>
    <row r="240" spans="1:65" s="12" customFormat="1" ht="22.9" customHeight="1">
      <c r="B240" s="171"/>
      <c r="C240" s="172"/>
      <c r="D240" s="173" t="s">
        <v>78</v>
      </c>
      <c r="E240" s="185" t="s">
        <v>165</v>
      </c>
      <c r="F240" s="185" t="s">
        <v>717</v>
      </c>
      <c r="G240" s="172"/>
      <c r="H240" s="172"/>
      <c r="I240" s="175"/>
      <c r="J240" s="186">
        <f>BK240</f>
        <v>0</v>
      </c>
      <c r="K240" s="172"/>
      <c r="L240" s="177"/>
      <c r="M240" s="178"/>
      <c r="N240" s="179"/>
      <c r="O240" s="179"/>
      <c r="P240" s="180">
        <f>SUM(P241:P242)</f>
        <v>0</v>
      </c>
      <c r="Q240" s="179"/>
      <c r="R240" s="180">
        <f>SUM(R241:R242)</f>
        <v>6.7803012200000001</v>
      </c>
      <c r="S240" s="179"/>
      <c r="T240" s="181">
        <f>SUM(T241:T242)</f>
        <v>0</v>
      </c>
      <c r="AR240" s="182" t="s">
        <v>87</v>
      </c>
      <c r="AT240" s="183" t="s">
        <v>78</v>
      </c>
      <c r="AU240" s="183" t="s">
        <v>87</v>
      </c>
      <c r="AY240" s="182" t="s">
        <v>158</v>
      </c>
      <c r="BK240" s="184">
        <f>SUM(BK241:BK242)</f>
        <v>0</v>
      </c>
    </row>
    <row r="241" spans="1:65" s="2" customFormat="1" ht="16.5" customHeight="1">
      <c r="A241" s="35"/>
      <c r="B241" s="36"/>
      <c r="C241" s="187" t="s">
        <v>475</v>
      </c>
      <c r="D241" s="187" t="s">
        <v>161</v>
      </c>
      <c r="E241" s="188" t="s">
        <v>5171</v>
      </c>
      <c r="F241" s="189" t="s">
        <v>5172</v>
      </c>
      <c r="G241" s="190" t="s">
        <v>231</v>
      </c>
      <c r="H241" s="191">
        <v>3.5859999999999999</v>
      </c>
      <c r="I241" s="192"/>
      <c r="J241" s="193">
        <f>ROUND(I241*H241,2)</f>
        <v>0</v>
      </c>
      <c r="K241" s="189" t="s">
        <v>217</v>
      </c>
      <c r="L241" s="40"/>
      <c r="M241" s="194" t="s">
        <v>1</v>
      </c>
      <c r="N241" s="195" t="s">
        <v>44</v>
      </c>
      <c r="O241" s="72"/>
      <c r="P241" s="196">
        <f>O241*H241</f>
        <v>0</v>
      </c>
      <c r="Q241" s="196">
        <v>1.8907700000000001</v>
      </c>
      <c r="R241" s="196">
        <f>Q241*H241</f>
        <v>6.7803012200000001</v>
      </c>
      <c r="S241" s="196">
        <v>0</v>
      </c>
      <c r="T241" s="197">
        <f>S241*H241</f>
        <v>0</v>
      </c>
      <c r="U241" s="35"/>
      <c r="V241" s="35"/>
      <c r="W241" s="35"/>
      <c r="X241" s="35"/>
      <c r="Y241" s="35"/>
      <c r="Z241" s="35"/>
      <c r="AA241" s="35"/>
      <c r="AB241" s="35"/>
      <c r="AC241" s="35"/>
      <c r="AD241" s="35"/>
      <c r="AE241" s="35"/>
      <c r="AR241" s="198" t="s">
        <v>165</v>
      </c>
      <c r="AT241" s="198" t="s">
        <v>161</v>
      </c>
      <c r="AU241" s="198" t="s">
        <v>89</v>
      </c>
      <c r="AY241" s="18" t="s">
        <v>158</v>
      </c>
      <c r="BE241" s="199">
        <f>IF(N241="základní",J241,0)</f>
        <v>0</v>
      </c>
      <c r="BF241" s="199">
        <f>IF(N241="snížená",J241,0)</f>
        <v>0</v>
      </c>
      <c r="BG241" s="199">
        <f>IF(N241="zákl. přenesená",J241,0)</f>
        <v>0</v>
      </c>
      <c r="BH241" s="199">
        <f>IF(N241="sníž. přenesená",J241,0)</f>
        <v>0</v>
      </c>
      <c r="BI241" s="199">
        <f>IF(N241="nulová",J241,0)</f>
        <v>0</v>
      </c>
      <c r="BJ241" s="18" t="s">
        <v>87</v>
      </c>
      <c r="BK241" s="199">
        <f>ROUND(I241*H241,2)</f>
        <v>0</v>
      </c>
      <c r="BL241" s="18" t="s">
        <v>165</v>
      </c>
      <c r="BM241" s="198" t="s">
        <v>5173</v>
      </c>
    </row>
    <row r="242" spans="1:65" s="13" customFormat="1">
      <c r="B242" s="200"/>
      <c r="C242" s="201"/>
      <c r="D242" s="202" t="s">
        <v>186</v>
      </c>
      <c r="E242" s="203" t="s">
        <v>1</v>
      </c>
      <c r="F242" s="204" t="s">
        <v>5174</v>
      </c>
      <c r="G242" s="201"/>
      <c r="H242" s="205">
        <v>3.5859999999999999</v>
      </c>
      <c r="I242" s="206"/>
      <c r="J242" s="201"/>
      <c r="K242" s="201"/>
      <c r="L242" s="207"/>
      <c r="M242" s="208"/>
      <c r="N242" s="209"/>
      <c r="O242" s="209"/>
      <c r="P242" s="209"/>
      <c r="Q242" s="209"/>
      <c r="R242" s="209"/>
      <c r="S242" s="209"/>
      <c r="T242" s="210"/>
      <c r="AT242" s="211" t="s">
        <v>186</v>
      </c>
      <c r="AU242" s="211" t="s">
        <v>89</v>
      </c>
      <c r="AV242" s="13" t="s">
        <v>89</v>
      </c>
      <c r="AW242" s="13" t="s">
        <v>35</v>
      </c>
      <c r="AX242" s="13" t="s">
        <v>87</v>
      </c>
      <c r="AY242" s="211" t="s">
        <v>158</v>
      </c>
    </row>
    <row r="243" spans="1:65" s="12" customFormat="1" ht="22.9" customHeight="1">
      <c r="B243" s="171"/>
      <c r="C243" s="172"/>
      <c r="D243" s="173" t="s">
        <v>78</v>
      </c>
      <c r="E243" s="185" t="s">
        <v>177</v>
      </c>
      <c r="F243" s="185" t="s">
        <v>5175</v>
      </c>
      <c r="G243" s="172"/>
      <c r="H243" s="172"/>
      <c r="I243" s="175"/>
      <c r="J243" s="186">
        <f>BK243</f>
        <v>0</v>
      </c>
      <c r="K243" s="172"/>
      <c r="L243" s="177"/>
      <c r="M243" s="178"/>
      <c r="N243" s="179"/>
      <c r="O243" s="179"/>
      <c r="P243" s="180">
        <f>SUM(P244:P280)</f>
        <v>0</v>
      </c>
      <c r="Q243" s="179"/>
      <c r="R243" s="180">
        <f>SUM(R244:R280)</f>
        <v>390.98218439999999</v>
      </c>
      <c r="S243" s="179"/>
      <c r="T243" s="181">
        <f>SUM(T244:T280)</f>
        <v>0</v>
      </c>
      <c r="AR243" s="182" t="s">
        <v>87</v>
      </c>
      <c r="AT243" s="183" t="s">
        <v>78</v>
      </c>
      <c r="AU243" s="183" t="s">
        <v>87</v>
      </c>
      <c r="AY243" s="182" t="s">
        <v>158</v>
      </c>
      <c r="BK243" s="184">
        <f>SUM(BK244:BK280)</f>
        <v>0</v>
      </c>
    </row>
    <row r="244" spans="1:65" s="2" customFormat="1" ht="24.2" customHeight="1">
      <c r="A244" s="35"/>
      <c r="B244" s="36"/>
      <c r="C244" s="187" t="s">
        <v>479</v>
      </c>
      <c r="D244" s="187" t="s">
        <v>161</v>
      </c>
      <c r="E244" s="188" t="s">
        <v>5176</v>
      </c>
      <c r="F244" s="189" t="s">
        <v>5177</v>
      </c>
      <c r="G244" s="190" t="s">
        <v>216</v>
      </c>
      <c r="H244" s="191">
        <v>414.8</v>
      </c>
      <c r="I244" s="192"/>
      <c r="J244" s="193">
        <f>ROUND(I244*H244,2)</f>
        <v>0</v>
      </c>
      <c r="K244" s="189" t="s">
        <v>217</v>
      </c>
      <c r="L244" s="40"/>
      <c r="M244" s="194" t="s">
        <v>1</v>
      </c>
      <c r="N244" s="195" t="s">
        <v>44</v>
      </c>
      <c r="O244" s="72"/>
      <c r="P244" s="196">
        <f>O244*H244</f>
        <v>0</v>
      </c>
      <c r="Q244" s="196">
        <v>0</v>
      </c>
      <c r="R244" s="196">
        <f>Q244*H244</f>
        <v>0</v>
      </c>
      <c r="S244" s="196">
        <v>0</v>
      </c>
      <c r="T244" s="197">
        <f>S244*H244</f>
        <v>0</v>
      </c>
      <c r="U244" s="35"/>
      <c r="V244" s="35"/>
      <c r="W244" s="35"/>
      <c r="X244" s="35"/>
      <c r="Y244" s="35"/>
      <c r="Z244" s="35"/>
      <c r="AA244" s="35"/>
      <c r="AB244" s="35"/>
      <c r="AC244" s="35"/>
      <c r="AD244" s="35"/>
      <c r="AE244" s="35"/>
      <c r="AR244" s="198" t="s">
        <v>165</v>
      </c>
      <c r="AT244" s="198" t="s">
        <v>161</v>
      </c>
      <c r="AU244" s="198" t="s">
        <v>89</v>
      </c>
      <c r="AY244" s="18" t="s">
        <v>158</v>
      </c>
      <c r="BE244" s="199">
        <f>IF(N244="základní",J244,0)</f>
        <v>0</v>
      </c>
      <c r="BF244" s="199">
        <f>IF(N244="snížená",J244,0)</f>
        <v>0</v>
      </c>
      <c r="BG244" s="199">
        <f>IF(N244="zákl. přenesená",J244,0)</f>
        <v>0</v>
      </c>
      <c r="BH244" s="199">
        <f>IF(N244="sníž. přenesená",J244,0)</f>
        <v>0</v>
      </c>
      <c r="BI244" s="199">
        <f>IF(N244="nulová",J244,0)</f>
        <v>0</v>
      </c>
      <c r="BJ244" s="18" t="s">
        <v>87</v>
      </c>
      <c r="BK244" s="199">
        <f>ROUND(I244*H244,2)</f>
        <v>0</v>
      </c>
      <c r="BL244" s="18" t="s">
        <v>165</v>
      </c>
      <c r="BM244" s="198" t="s">
        <v>5178</v>
      </c>
    </row>
    <row r="245" spans="1:65" s="13" customFormat="1">
      <c r="B245" s="200"/>
      <c r="C245" s="201"/>
      <c r="D245" s="202" t="s">
        <v>186</v>
      </c>
      <c r="E245" s="203" t="s">
        <v>1</v>
      </c>
      <c r="F245" s="204" t="s">
        <v>5179</v>
      </c>
      <c r="G245" s="201"/>
      <c r="H245" s="205">
        <v>414.8</v>
      </c>
      <c r="I245" s="206"/>
      <c r="J245" s="201"/>
      <c r="K245" s="201"/>
      <c r="L245" s="207"/>
      <c r="M245" s="208"/>
      <c r="N245" s="209"/>
      <c r="O245" s="209"/>
      <c r="P245" s="209"/>
      <c r="Q245" s="209"/>
      <c r="R245" s="209"/>
      <c r="S245" s="209"/>
      <c r="T245" s="210"/>
      <c r="AT245" s="211" t="s">
        <v>186</v>
      </c>
      <c r="AU245" s="211" t="s">
        <v>89</v>
      </c>
      <c r="AV245" s="13" t="s">
        <v>89</v>
      </c>
      <c r="AW245" s="13" t="s">
        <v>35</v>
      </c>
      <c r="AX245" s="13" t="s">
        <v>87</v>
      </c>
      <c r="AY245" s="211" t="s">
        <v>158</v>
      </c>
    </row>
    <row r="246" spans="1:65" s="2" customFormat="1" ht="24.2" customHeight="1">
      <c r="A246" s="35"/>
      <c r="B246" s="36"/>
      <c r="C246" s="187" t="s">
        <v>484</v>
      </c>
      <c r="D246" s="187" t="s">
        <v>161</v>
      </c>
      <c r="E246" s="188" t="s">
        <v>5180</v>
      </c>
      <c r="F246" s="189" t="s">
        <v>5181</v>
      </c>
      <c r="G246" s="190" t="s">
        <v>216</v>
      </c>
      <c r="H246" s="191">
        <v>414.8</v>
      </c>
      <c r="I246" s="192"/>
      <c r="J246" s="193">
        <f>ROUND(I246*H246,2)</f>
        <v>0</v>
      </c>
      <c r="K246" s="189" t="s">
        <v>217</v>
      </c>
      <c r="L246" s="40"/>
      <c r="M246" s="194" t="s">
        <v>1</v>
      </c>
      <c r="N246" s="195" t="s">
        <v>44</v>
      </c>
      <c r="O246" s="72"/>
      <c r="P246" s="196">
        <f>O246*H246</f>
        <v>0</v>
      </c>
      <c r="Q246" s="196">
        <v>0</v>
      </c>
      <c r="R246" s="196">
        <f>Q246*H246</f>
        <v>0</v>
      </c>
      <c r="S246" s="196">
        <v>0</v>
      </c>
      <c r="T246" s="197">
        <f>S246*H246</f>
        <v>0</v>
      </c>
      <c r="U246" s="35"/>
      <c r="V246" s="35"/>
      <c r="W246" s="35"/>
      <c r="X246" s="35"/>
      <c r="Y246" s="35"/>
      <c r="Z246" s="35"/>
      <c r="AA246" s="35"/>
      <c r="AB246" s="35"/>
      <c r="AC246" s="35"/>
      <c r="AD246" s="35"/>
      <c r="AE246" s="35"/>
      <c r="AR246" s="198" t="s">
        <v>165</v>
      </c>
      <c r="AT246" s="198" t="s">
        <v>161</v>
      </c>
      <c r="AU246" s="198" t="s">
        <v>89</v>
      </c>
      <c r="AY246" s="18" t="s">
        <v>158</v>
      </c>
      <c r="BE246" s="199">
        <f>IF(N246="základní",J246,0)</f>
        <v>0</v>
      </c>
      <c r="BF246" s="199">
        <f>IF(N246="snížená",J246,0)</f>
        <v>0</v>
      </c>
      <c r="BG246" s="199">
        <f>IF(N246="zákl. přenesená",J246,0)</f>
        <v>0</v>
      </c>
      <c r="BH246" s="199">
        <f>IF(N246="sníž. přenesená",J246,0)</f>
        <v>0</v>
      </c>
      <c r="BI246" s="199">
        <f>IF(N246="nulová",J246,0)</f>
        <v>0</v>
      </c>
      <c r="BJ246" s="18" t="s">
        <v>87</v>
      </c>
      <c r="BK246" s="199">
        <f>ROUND(I246*H246,2)</f>
        <v>0</v>
      </c>
      <c r="BL246" s="18" t="s">
        <v>165</v>
      </c>
      <c r="BM246" s="198" t="s">
        <v>5182</v>
      </c>
    </row>
    <row r="247" spans="1:65" s="13" customFormat="1">
      <c r="B247" s="200"/>
      <c r="C247" s="201"/>
      <c r="D247" s="202" t="s">
        <v>186</v>
      </c>
      <c r="E247" s="203" t="s">
        <v>1</v>
      </c>
      <c r="F247" s="204" t="s">
        <v>5179</v>
      </c>
      <c r="G247" s="201"/>
      <c r="H247" s="205">
        <v>414.8</v>
      </c>
      <c r="I247" s="206"/>
      <c r="J247" s="201"/>
      <c r="K247" s="201"/>
      <c r="L247" s="207"/>
      <c r="M247" s="208"/>
      <c r="N247" s="209"/>
      <c r="O247" s="209"/>
      <c r="P247" s="209"/>
      <c r="Q247" s="209"/>
      <c r="R247" s="209"/>
      <c r="S247" s="209"/>
      <c r="T247" s="210"/>
      <c r="AT247" s="211" t="s">
        <v>186</v>
      </c>
      <c r="AU247" s="211" t="s">
        <v>89</v>
      </c>
      <c r="AV247" s="13" t="s">
        <v>89</v>
      </c>
      <c r="AW247" s="13" t="s">
        <v>35</v>
      </c>
      <c r="AX247" s="13" t="s">
        <v>87</v>
      </c>
      <c r="AY247" s="211" t="s">
        <v>158</v>
      </c>
    </row>
    <row r="248" spans="1:65" s="2" customFormat="1" ht="16.5" customHeight="1">
      <c r="A248" s="35"/>
      <c r="B248" s="36"/>
      <c r="C248" s="187" t="s">
        <v>488</v>
      </c>
      <c r="D248" s="187" t="s">
        <v>161</v>
      </c>
      <c r="E248" s="188" t="s">
        <v>5183</v>
      </c>
      <c r="F248" s="189" t="s">
        <v>5184</v>
      </c>
      <c r="G248" s="190" t="s">
        <v>216</v>
      </c>
      <c r="H248" s="191">
        <v>414.8</v>
      </c>
      <c r="I248" s="192"/>
      <c r="J248" s="193">
        <f>ROUND(I248*H248,2)</f>
        <v>0</v>
      </c>
      <c r="K248" s="189" t="s">
        <v>217</v>
      </c>
      <c r="L248" s="40"/>
      <c r="M248" s="194" t="s">
        <v>1</v>
      </c>
      <c r="N248" s="195" t="s">
        <v>44</v>
      </c>
      <c r="O248" s="72"/>
      <c r="P248" s="196">
        <f>O248*H248</f>
        <v>0</v>
      </c>
      <c r="Q248" s="196">
        <v>0.34499999999999997</v>
      </c>
      <c r="R248" s="196">
        <f>Q248*H248</f>
        <v>143.10599999999999</v>
      </c>
      <c r="S248" s="196">
        <v>0</v>
      </c>
      <c r="T248" s="197">
        <f>S248*H248</f>
        <v>0</v>
      </c>
      <c r="U248" s="35"/>
      <c r="V248" s="35"/>
      <c r="W248" s="35"/>
      <c r="X248" s="35"/>
      <c r="Y248" s="35"/>
      <c r="Z248" s="35"/>
      <c r="AA248" s="35"/>
      <c r="AB248" s="35"/>
      <c r="AC248" s="35"/>
      <c r="AD248" s="35"/>
      <c r="AE248" s="35"/>
      <c r="AR248" s="198" t="s">
        <v>165</v>
      </c>
      <c r="AT248" s="198" t="s">
        <v>161</v>
      </c>
      <c r="AU248" s="198" t="s">
        <v>89</v>
      </c>
      <c r="AY248" s="18" t="s">
        <v>158</v>
      </c>
      <c r="BE248" s="199">
        <f>IF(N248="základní",J248,0)</f>
        <v>0</v>
      </c>
      <c r="BF248" s="199">
        <f>IF(N248="snížená",J248,0)</f>
        <v>0</v>
      </c>
      <c r="BG248" s="199">
        <f>IF(N248="zákl. přenesená",J248,0)</f>
        <v>0</v>
      </c>
      <c r="BH248" s="199">
        <f>IF(N248="sníž. přenesená",J248,0)</f>
        <v>0</v>
      </c>
      <c r="BI248" s="199">
        <f>IF(N248="nulová",J248,0)</f>
        <v>0</v>
      </c>
      <c r="BJ248" s="18" t="s">
        <v>87</v>
      </c>
      <c r="BK248" s="199">
        <f>ROUND(I248*H248,2)</f>
        <v>0</v>
      </c>
      <c r="BL248" s="18" t="s">
        <v>165</v>
      </c>
      <c r="BM248" s="198" t="s">
        <v>5185</v>
      </c>
    </row>
    <row r="249" spans="1:65" s="13" customFormat="1">
      <c r="B249" s="200"/>
      <c r="C249" s="201"/>
      <c r="D249" s="202" t="s">
        <v>186</v>
      </c>
      <c r="E249" s="203" t="s">
        <v>1</v>
      </c>
      <c r="F249" s="204" t="s">
        <v>5186</v>
      </c>
      <c r="G249" s="201"/>
      <c r="H249" s="205">
        <v>320.69</v>
      </c>
      <c r="I249" s="206"/>
      <c r="J249" s="201"/>
      <c r="K249" s="201"/>
      <c r="L249" s="207"/>
      <c r="M249" s="208"/>
      <c r="N249" s="209"/>
      <c r="O249" s="209"/>
      <c r="P249" s="209"/>
      <c r="Q249" s="209"/>
      <c r="R249" s="209"/>
      <c r="S249" s="209"/>
      <c r="T249" s="210"/>
      <c r="AT249" s="211" t="s">
        <v>186</v>
      </c>
      <c r="AU249" s="211" t="s">
        <v>89</v>
      </c>
      <c r="AV249" s="13" t="s">
        <v>89</v>
      </c>
      <c r="AW249" s="13" t="s">
        <v>35</v>
      </c>
      <c r="AX249" s="13" t="s">
        <v>79</v>
      </c>
      <c r="AY249" s="211" t="s">
        <v>158</v>
      </c>
    </row>
    <row r="250" spans="1:65" s="13" customFormat="1">
      <c r="B250" s="200"/>
      <c r="C250" s="201"/>
      <c r="D250" s="202" t="s">
        <v>186</v>
      </c>
      <c r="E250" s="203" t="s">
        <v>1</v>
      </c>
      <c r="F250" s="204" t="s">
        <v>5187</v>
      </c>
      <c r="G250" s="201"/>
      <c r="H250" s="205">
        <v>94.11</v>
      </c>
      <c r="I250" s="206"/>
      <c r="J250" s="201"/>
      <c r="K250" s="201"/>
      <c r="L250" s="207"/>
      <c r="M250" s="208"/>
      <c r="N250" s="209"/>
      <c r="O250" s="209"/>
      <c r="P250" s="209"/>
      <c r="Q250" s="209"/>
      <c r="R250" s="209"/>
      <c r="S250" s="209"/>
      <c r="T250" s="210"/>
      <c r="AT250" s="211" t="s">
        <v>186</v>
      </c>
      <c r="AU250" s="211" t="s">
        <v>89</v>
      </c>
      <c r="AV250" s="13" t="s">
        <v>89</v>
      </c>
      <c r="AW250" s="13" t="s">
        <v>35</v>
      </c>
      <c r="AX250" s="13" t="s">
        <v>79</v>
      </c>
      <c r="AY250" s="211" t="s">
        <v>158</v>
      </c>
    </row>
    <row r="251" spans="1:65" s="14" customFormat="1">
      <c r="B251" s="212"/>
      <c r="C251" s="213"/>
      <c r="D251" s="202" t="s">
        <v>186</v>
      </c>
      <c r="E251" s="214" t="s">
        <v>1</v>
      </c>
      <c r="F251" s="215" t="s">
        <v>199</v>
      </c>
      <c r="G251" s="213"/>
      <c r="H251" s="216">
        <v>414.8</v>
      </c>
      <c r="I251" s="217"/>
      <c r="J251" s="213"/>
      <c r="K251" s="213"/>
      <c r="L251" s="218"/>
      <c r="M251" s="219"/>
      <c r="N251" s="220"/>
      <c r="O251" s="220"/>
      <c r="P251" s="220"/>
      <c r="Q251" s="220"/>
      <c r="R251" s="220"/>
      <c r="S251" s="220"/>
      <c r="T251" s="221"/>
      <c r="AT251" s="222" t="s">
        <v>186</v>
      </c>
      <c r="AU251" s="222" t="s">
        <v>89</v>
      </c>
      <c r="AV251" s="14" t="s">
        <v>165</v>
      </c>
      <c r="AW251" s="14" t="s">
        <v>35</v>
      </c>
      <c r="AX251" s="14" t="s">
        <v>87</v>
      </c>
      <c r="AY251" s="222" t="s">
        <v>158</v>
      </c>
    </row>
    <row r="252" spans="1:65" s="2" customFormat="1" ht="24.2" customHeight="1">
      <c r="A252" s="35"/>
      <c r="B252" s="36"/>
      <c r="C252" s="187" t="s">
        <v>495</v>
      </c>
      <c r="D252" s="187" t="s">
        <v>161</v>
      </c>
      <c r="E252" s="188" t="s">
        <v>5188</v>
      </c>
      <c r="F252" s="189" t="s">
        <v>5189</v>
      </c>
      <c r="G252" s="190" t="s">
        <v>216</v>
      </c>
      <c r="H252" s="191">
        <v>8.64</v>
      </c>
      <c r="I252" s="192"/>
      <c r="J252" s="193">
        <f>ROUND(I252*H252,2)</f>
        <v>0</v>
      </c>
      <c r="K252" s="189" t="s">
        <v>217</v>
      </c>
      <c r="L252" s="40"/>
      <c r="M252" s="194" t="s">
        <v>1</v>
      </c>
      <c r="N252" s="195" t="s">
        <v>44</v>
      </c>
      <c r="O252" s="72"/>
      <c r="P252" s="196">
        <f>O252*H252</f>
        <v>0</v>
      </c>
      <c r="Q252" s="196">
        <v>0.46</v>
      </c>
      <c r="R252" s="196">
        <f>Q252*H252</f>
        <v>3.9744000000000006</v>
      </c>
      <c r="S252" s="196">
        <v>0</v>
      </c>
      <c r="T252" s="197">
        <f>S252*H252</f>
        <v>0</v>
      </c>
      <c r="U252" s="35"/>
      <c r="V252" s="35"/>
      <c r="W252" s="35"/>
      <c r="X252" s="35"/>
      <c r="Y252" s="35"/>
      <c r="Z252" s="35"/>
      <c r="AA252" s="35"/>
      <c r="AB252" s="35"/>
      <c r="AC252" s="35"/>
      <c r="AD252" s="35"/>
      <c r="AE252" s="35"/>
      <c r="AR252" s="198" t="s">
        <v>165</v>
      </c>
      <c r="AT252" s="198" t="s">
        <v>161</v>
      </c>
      <c r="AU252" s="198" t="s">
        <v>89</v>
      </c>
      <c r="AY252" s="18" t="s">
        <v>158</v>
      </c>
      <c r="BE252" s="199">
        <f>IF(N252="základní",J252,0)</f>
        <v>0</v>
      </c>
      <c r="BF252" s="199">
        <f>IF(N252="snížená",J252,0)</f>
        <v>0</v>
      </c>
      <c r="BG252" s="199">
        <f>IF(N252="zákl. přenesená",J252,0)</f>
        <v>0</v>
      </c>
      <c r="BH252" s="199">
        <f>IF(N252="sníž. přenesená",J252,0)</f>
        <v>0</v>
      </c>
      <c r="BI252" s="199">
        <f>IF(N252="nulová",J252,0)</f>
        <v>0</v>
      </c>
      <c r="BJ252" s="18" t="s">
        <v>87</v>
      </c>
      <c r="BK252" s="199">
        <f>ROUND(I252*H252,2)</f>
        <v>0</v>
      </c>
      <c r="BL252" s="18" t="s">
        <v>165</v>
      </c>
      <c r="BM252" s="198" t="s">
        <v>5190</v>
      </c>
    </row>
    <row r="253" spans="1:65" s="13" customFormat="1">
      <c r="B253" s="200"/>
      <c r="C253" s="201"/>
      <c r="D253" s="202" t="s">
        <v>186</v>
      </c>
      <c r="E253" s="203" t="s">
        <v>1</v>
      </c>
      <c r="F253" s="204" t="s">
        <v>5191</v>
      </c>
      <c r="G253" s="201"/>
      <c r="H253" s="205">
        <v>8.64</v>
      </c>
      <c r="I253" s="206"/>
      <c r="J253" s="201"/>
      <c r="K253" s="201"/>
      <c r="L253" s="207"/>
      <c r="M253" s="208"/>
      <c r="N253" s="209"/>
      <c r="O253" s="209"/>
      <c r="P253" s="209"/>
      <c r="Q253" s="209"/>
      <c r="R253" s="209"/>
      <c r="S253" s="209"/>
      <c r="T253" s="210"/>
      <c r="AT253" s="211" t="s">
        <v>186</v>
      </c>
      <c r="AU253" s="211" t="s">
        <v>89</v>
      </c>
      <c r="AV253" s="13" t="s">
        <v>89</v>
      </c>
      <c r="AW253" s="13" t="s">
        <v>35</v>
      </c>
      <c r="AX253" s="13" t="s">
        <v>87</v>
      </c>
      <c r="AY253" s="211" t="s">
        <v>158</v>
      </c>
    </row>
    <row r="254" spans="1:65" s="2" customFormat="1" ht="24.2" customHeight="1">
      <c r="A254" s="35"/>
      <c r="B254" s="36"/>
      <c r="C254" s="187" t="s">
        <v>500</v>
      </c>
      <c r="D254" s="187" t="s">
        <v>161</v>
      </c>
      <c r="E254" s="188" t="s">
        <v>5192</v>
      </c>
      <c r="F254" s="189" t="s">
        <v>5193</v>
      </c>
      <c r="G254" s="190" t="s">
        <v>216</v>
      </c>
      <c r="H254" s="191">
        <v>8.64</v>
      </c>
      <c r="I254" s="192"/>
      <c r="J254" s="193">
        <f>ROUND(I254*H254,2)</f>
        <v>0</v>
      </c>
      <c r="K254" s="189" t="s">
        <v>217</v>
      </c>
      <c r="L254" s="40"/>
      <c r="M254" s="194" t="s">
        <v>1</v>
      </c>
      <c r="N254" s="195" t="s">
        <v>44</v>
      </c>
      <c r="O254" s="72"/>
      <c r="P254" s="196">
        <f>O254*H254</f>
        <v>0</v>
      </c>
      <c r="Q254" s="196">
        <v>0.30651</v>
      </c>
      <c r="R254" s="196">
        <f>Q254*H254</f>
        <v>2.6482464000000001</v>
      </c>
      <c r="S254" s="196">
        <v>0</v>
      </c>
      <c r="T254" s="197">
        <f>S254*H254</f>
        <v>0</v>
      </c>
      <c r="U254" s="35"/>
      <c r="V254" s="35"/>
      <c r="W254" s="35"/>
      <c r="X254" s="35"/>
      <c r="Y254" s="35"/>
      <c r="Z254" s="35"/>
      <c r="AA254" s="35"/>
      <c r="AB254" s="35"/>
      <c r="AC254" s="35"/>
      <c r="AD254" s="35"/>
      <c r="AE254" s="35"/>
      <c r="AR254" s="198" t="s">
        <v>165</v>
      </c>
      <c r="AT254" s="198" t="s">
        <v>161</v>
      </c>
      <c r="AU254" s="198" t="s">
        <v>89</v>
      </c>
      <c r="AY254" s="18" t="s">
        <v>158</v>
      </c>
      <c r="BE254" s="199">
        <f>IF(N254="základní",J254,0)</f>
        <v>0</v>
      </c>
      <c r="BF254" s="199">
        <f>IF(N254="snížená",J254,0)</f>
        <v>0</v>
      </c>
      <c r="BG254" s="199">
        <f>IF(N254="zákl. přenesená",J254,0)</f>
        <v>0</v>
      </c>
      <c r="BH254" s="199">
        <f>IF(N254="sníž. přenesená",J254,0)</f>
        <v>0</v>
      </c>
      <c r="BI254" s="199">
        <f>IF(N254="nulová",J254,0)</f>
        <v>0</v>
      </c>
      <c r="BJ254" s="18" t="s">
        <v>87</v>
      </c>
      <c r="BK254" s="199">
        <f>ROUND(I254*H254,2)</f>
        <v>0</v>
      </c>
      <c r="BL254" s="18" t="s">
        <v>165</v>
      </c>
      <c r="BM254" s="198" t="s">
        <v>5194</v>
      </c>
    </row>
    <row r="255" spans="1:65" s="13" customFormat="1">
      <c r="B255" s="200"/>
      <c r="C255" s="201"/>
      <c r="D255" s="202" t="s">
        <v>186</v>
      </c>
      <c r="E255" s="203" t="s">
        <v>1</v>
      </c>
      <c r="F255" s="204" t="s">
        <v>5195</v>
      </c>
      <c r="G255" s="201"/>
      <c r="H255" s="205">
        <v>8.64</v>
      </c>
      <c r="I255" s="206"/>
      <c r="J255" s="201"/>
      <c r="K255" s="201"/>
      <c r="L255" s="207"/>
      <c r="M255" s="208"/>
      <c r="N255" s="209"/>
      <c r="O255" s="209"/>
      <c r="P255" s="209"/>
      <c r="Q255" s="209"/>
      <c r="R255" s="209"/>
      <c r="S255" s="209"/>
      <c r="T255" s="210"/>
      <c r="AT255" s="211" t="s">
        <v>186</v>
      </c>
      <c r="AU255" s="211" t="s">
        <v>89</v>
      </c>
      <c r="AV255" s="13" t="s">
        <v>89</v>
      </c>
      <c r="AW255" s="13" t="s">
        <v>35</v>
      </c>
      <c r="AX255" s="13" t="s">
        <v>87</v>
      </c>
      <c r="AY255" s="211" t="s">
        <v>158</v>
      </c>
    </row>
    <row r="256" spans="1:65" s="2" customFormat="1" ht="24.2" customHeight="1">
      <c r="A256" s="35"/>
      <c r="B256" s="36"/>
      <c r="C256" s="187" t="s">
        <v>507</v>
      </c>
      <c r="D256" s="187" t="s">
        <v>161</v>
      </c>
      <c r="E256" s="188" t="s">
        <v>5196</v>
      </c>
      <c r="F256" s="189" t="s">
        <v>5197</v>
      </c>
      <c r="G256" s="190" t="s">
        <v>216</v>
      </c>
      <c r="H256" s="191">
        <v>320.69</v>
      </c>
      <c r="I256" s="192"/>
      <c r="J256" s="193">
        <f>ROUND(I256*H256,2)</f>
        <v>0</v>
      </c>
      <c r="K256" s="189" t="s">
        <v>217</v>
      </c>
      <c r="L256" s="40"/>
      <c r="M256" s="194" t="s">
        <v>1</v>
      </c>
      <c r="N256" s="195" t="s">
        <v>44</v>
      </c>
      <c r="O256" s="72"/>
      <c r="P256" s="196">
        <f>O256*H256</f>
        <v>0</v>
      </c>
      <c r="Q256" s="196">
        <v>0.38313999999999998</v>
      </c>
      <c r="R256" s="196">
        <f>Q256*H256</f>
        <v>122.8691666</v>
      </c>
      <c r="S256" s="196">
        <v>0</v>
      </c>
      <c r="T256" s="197">
        <f>S256*H256</f>
        <v>0</v>
      </c>
      <c r="U256" s="35"/>
      <c r="V256" s="35"/>
      <c r="W256" s="35"/>
      <c r="X256" s="35"/>
      <c r="Y256" s="35"/>
      <c r="Z256" s="35"/>
      <c r="AA256" s="35"/>
      <c r="AB256" s="35"/>
      <c r="AC256" s="35"/>
      <c r="AD256" s="35"/>
      <c r="AE256" s="35"/>
      <c r="AR256" s="198" t="s">
        <v>165</v>
      </c>
      <c r="AT256" s="198" t="s">
        <v>161</v>
      </c>
      <c r="AU256" s="198" t="s">
        <v>89</v>
      </c>
      <c r="AY256" s="18" t="s">
        <v>158</v>
      </c>
      <c r="BE256" s="199">
        <f>IF(N256="základní",J256,0)</f>
        <v>0</v>
      </c>
      <c r="BF256" s="199">
        <f>IF(N256="snížená",J256,0)</f>
        <v>0</v>
      </c>
      <c r="BG256" s="199">
        <f>IF(N256="zákl. přenesená",J256,0)</f>
        <v>0</v>
      </c>
      <c r="BH256" s="199">
        <f>IF(N256="sníž. přenesená",J256,0)</f>
        <v>0</v>
      </c>
      <c r="BI256" s="199">
        <f>IF(N256="nulová",J256,0)</f>
        <v>0</v>
      </c>
      <c r="BJ256" s="18" t="s">
        <v>87</v>
      </c>
      <c r="BK256" s="199">
        <f>ROUND(I256*H256,2)</f>
        <v>0</v>
      </c>
      <c r="BL256" s="18" t="s">
        <v>165</v>
      </c>
      <c r="BM256" s="198" t="s">
        <v>5198</v>
      </c>
    </row>
    <row r="257" spans="1:65" s="13" customFormat="1">
      <c r="B257" s="200"/>
      <c r="C257" s="201"/>
      <c r="D257" s="202" t="s">
        <v>186</v>
      </c>
      <c r="E257" s="203" t="s">
        <v>1</v>
      </c>
      <c r="F257" s="204" t="s">
        <v>5186</v>
      </c>
      <c r="G257" s="201"/>
      <c r="H257" s="205">
        <v>320.69</v>
      </c>
      <c r="I257" s="206"/>
      <c r="J257" s="201"/>
      <c r="K257" s="201"/>
      <c r="L257" s="207"/>
      <c r="M257" s="208"/>
      <c r="N257" s="209"/>
      <c r="O257" s="209"/>
      <c r="P257" s="209"/>
      <c r="Q257" s="209"/>
      <c r="R257" s="209"/>
      <c r="S257" s="209"/>
      <c r="T257" s="210"/>
      <c r="AT257" s="211" t="s">
        <v>186</v>
      </c>
      <c r="AU257" s="211" t="s">
        <v>89</v>
      </c>
      <c r="AV257" s="13" t="s">
        <v>89</v>
      </c>
      <c r="AW257" s="13" t="s">
        <v>35</v>
      </c>
      <c r="AX257" s="13" t="s">
        <v>87</v>
      </c>
      <c r="AY257" s="211" t="s">
        <v>158</v>
      </c>
    </row>
    <row r="258" spans="1:65" s="2" customFormat="1" ht="33" customHeight="1">
      <c r="A258" s="35"/>
      <c r="B258" s="36"/>
      <c r="C258" s="187" t="s">
        <v>512</v>
      </c>
      <c r="D258" s="187" t="s">
        <v>161</v>
      </c>
      <c r="E258" s="188" t="s">
        <v>5199</v>
      </c>
      <c r="F258" s="189" t="s">
        <v>5200</v>
      </c>
      <c r="G258" s="190" t="s">
        <v>216</v>
      </c>
      <c r="H258" s="191">
        <v>8.64</v>
      </c>
      <c r="I258" s="192"/>
      <c r="J258" s="193">
        <f>ROUND(I258*H258,2)</f>
        <v>0</v>
      </c>
      <c r="K258" s="189" t="s">
        <v>217</v>
      </c>
      <c r="L258" s="40"/>
      <c r="M258" s="194" t="s">
        <v>1</v>
      </c>
      <c r="N258" s="195" t="s">
        <v>44</v>
      </c>
      <c r="O258" s="72"/>
      <c r="P258" s="196">
        <f>O258*H258</f>
        <v>0</v>
      </c>
      <c r="Q258" s="196">
        <v>0.12966</v>
      </c>
      <c r="R258" s="196">
        <f>Q258*H258</f>
        <v>1.1202624000000001</v>
      </c>
      <c r="S258" s="196">
        <v>0</v>
      </c>
      <c r="T258" s="197">
        <f>S258*H258</f>
        <v>0</v>
      </c>
      <c r="U258" s="35"/>
      <c r="V258" s="35"/>
      <c r="W258" s="35"/>
      <c r="X258" s="35"/>
      <c r="Y258" s="35"/>
      <c r="Z258" s="35"/>
      <c r="AA258" s="35"/>
      <c r="AB258" s="35"/>
      <c r="AC258" s="35"/>
      <c r="AD258" s="35"/>
      <c r="AE258" s="35"/>
      <c r="AR258" s="198" t="s">
        <v>165</v>
      </c>
      <c r="AT258" s="198" t="s">
        <v>161</v>
      </c>
      <c r="AU258" s="198" t="s">
        <v>89</v>
      </c>
      <c r="AY258" s="18" t="s">
        <v>158</v>
      </c>
      <c r="BE258" s="199">
        <f>IF(N258="základní",J258,0)</f>
        <v>0</v>
      </c>
      <c r="BF258" s="199">
        <f>IF(N258="snížená",J258,0)</f>
        <v>0</v>
      </c>
      <c r="BG258" s="199">
        <f>IF(N258="zákl. přenesená",J258,0)</f>
        <v>0</v>
      </c>
      <c r="BH258" s="199">
        <f>IF(N258="sníž. přenesená",J258,0)</f>
        <v>0</v>
      </c>
      <c r="BI258" s="199">
        <f>IF(N258="nulová",J258,0)</f>
        <v>0</v>
      </c>
      <c r="BJ258" s="18" t="s">
        <v>87</v>
      </c>
      <c r="BK258" s="199">
        <f>ROUND(I258*H258,2)</f>
        <v>0</v>
      </c>
      <c r="BL258" s="18" t="s">
        <v>165</v>
      </c>
      <c r="BM258" s="198" t="s">
        <v>5201</v>
      </c>
    </row>
    <row r="259" spans="1:65" s="13" customFormat="1">
      <c r="B259" s="200"/>
      <c r="C259" s="201"/>
      <c r="D259" s="202" t="s">
        <v>186</v>
      </c>
      <c r="E259" s="203" t="s">
        <v>1</v>
      </c>
      <c r="F259" s="204" t="s">
        <v>5202</v>
      </c>
      <c r="G259" s="201"/>
      <c r="H259" s="205">
        <v>8.64</v>
      </c>
      <c r="I259" s="206"/>
      <c r="J259" s="201"/>
      <c r="K259" s="201"/>
      <c r="L259" s="207"/>
      <c r="M259" s="208"/>
      <c r="N259" s="209"/>
      <c r="O259" s="209"/>
      <c r="P259" s="209"/>
      <c r="Q259" s="209"/>
      <c r="R259" s="209"/>
      <c r="S259" s="209"/>
      <c r="T259" s="210"/>
      <c r="AT259" s="211" t="s">
        <v>186</v>
      </c>
      <c r="AU259" s="211" t="s">
        <v>89</v>
      </c>
      <c r="AV259" s="13" t="s">
        <v>89</v>
      </c>
      <c r="AW259" s="13" t="s">
        <v>35</v>
      </c>
      <c r="AX259" s="13" t="s">
        <v>87</v>
      </c>
      <c r="AY259" s="211" t="s">
        <v>158</v>
      </c>
    </row>
    <row r="260" spans="1:65" s="2" customFormat="1" ht="24.2" customHeight="1">
      <c r="A260" s="35"/>
      <c r="B260" s="36"/>
      <c r="C260" s="187" t="s">
        <v>518</v>
      </c>
      <c r="D260" s="187" t="s">
        <v>161</v>
      </c>
      <c r="E260" s="188" t="s">
        <v>5203</v>
      </c>
      <c r="F260" s="189" t="s">
        <v>5204</v>
      </c>
      <c r="G260" s="190" t="s">
        <v>216</v>
      </c>
      <c r="H260" s="191">
        <v>8.64</v>
      </c>
      <c r="I260" s="192"/>
      <c r="J260" s="193">
        <f>ROUND(I260*H260,2)</f>
        <v>0</v>
      </c>
      <c r="K260" s="189" t="s">
        <v>217</v>
      </c>
      <c r="L260" s="40"/>
      <c r="M260" s="194" t="s">
        <v>1</v>
      </c>
      <c r="N260" s="195" t="s">
        <v>44</v>
      </c>
      <c r="O260" s="72"/>
      <c r="P260" s="196">
        <f>O260*H260</f>
        <v>0</v>
      </c>
      <c r="Q260" s="196">
        <v>0.15559000000000001</v>
      </c>
      <c r="R260" s="196">
        <f>Q260*H260</f>
        <v>1.3442976000000002</v>
      </c>
      <c r="S260" s="196">
        <v>0</v>
      </c>
      <c r="T260" s="197">
        <f>S260*H260</f>
        <v>0</v>
      </c>
      <c r="U260" s="35"/>
      <c r="V260" s="35"/>
      <c r="W260" s="35"/>
      <c r="X260" s="35"/>
      <c r="Y260" s="35"/>
      <c r="Z260" s="35"/>
      <c r="AA260" s="35"/>
      <c r="AB260" s="35"/>
      <c r="AC260" s="35"/>
      <c r="AD260" s="35"/>
      <c r="AE260" s="35"/>
      <c r="AR260" s="198" t="s">
        <v>165</v>
      </c>
      <c r="AT260" s="198" t="s">
        <v>161</v>
      </c>
      <c r="AU260" s="198" t="s">
        <v>89</v>
      </c>
      <c r="AY260" s="18" t="s">
        <v>158</v>
      </c>
      <c r="BE260" s="199">
        <f>IF(N260="základní",J260,0)</f>
        <v>0</v>
      </c>
      <c r="BF260" s="199">
        <f>IF(N260="snížená",J260,0)</f>
        <v>0</v>
      </c>
      <c r="BG260" s="199">
        <f>IF(N260="zákl. přenesená",J260,0)</f>
        <v>0</v>
      </c>
      <c r="BH260" s="199">
        <f>IF(N260="sníž. přenesená",J260,0)</f>
        <v>0</v>
      </c>
      <c r="BI260" s="199">
        <f>IF(N260="nulová",J260,0)</f>
        <v>0</v>
      </c>
      <c r="BJ260" s="18" t="s">
        <v>87</v>
      </c>
      <c r="BK260" s="199">
        <f>ROUND(I260*H260,2)</f>
        <v>0</v>
      </c>
      <c r="BL260" s="18" t="s">
        <v>165</v>
      </c>
      <c r="BM260" s="198" t="s">
        <v>5205</v>
      </c>
    </row>
    <row r="261" spans="1:65" s="13" customFormat="1">
      <c r="B261" s="200"/>
      <c r="C261" s="201"/>
      <c r="D261" s="202" t="s">
        <v>186</v>
      </c>
      <c r="E261" s="203" t="s">
        <v>1</v>
      </c>
      <c r="F261" s="204" t="s">
        <v>5191</v>
      </c>
      <c r="G261" s="201"/>
      <c r="H261" s="205">
        <v>8.64</v>
      </c>
      <c r="I261" s="206"/>
      <c r="J261" s="201"/>
      <c r="K261" s="201"/>
      <c r="L261" s="207"/>
      <c r="M261" s="208"/>
      <c r="N261" s="209"/>
      <c r="O261" s="209"/>
      <c r="P261" s="209"/>
      <c r="Q261" s="209"/>
      <c r="R261" s="209"/>
      <c r="S261" s="209"/>
      <c r="T261" s="210"/>
      <c r="AT261" s="211" t="s">
        <v>186</v>
      </c>
      <c r="AU261" s="211" t="s">
        <v>89</v>
      </c>
      <c r="AV261" s="13" t="s">
        <v>89</v>
      </c>
      <c r="AW261" s="13" t="s">
        <v>35</v>
      </c>
      <c r="AX261" s="13" t="s">
        <v>87</v>
      </c>
      <c r="AY261" s="211" t="s">
        <v>158</v>
      </c>
    </row>
    <row r="262" spans="1:65" s="2" customFormat="1" ht="24.2" customHeight="1">
      <c r="A262" s="35"/>
      <c r="B262" s="36"/>
      <c r="C262" s="187" t="s">
        <v>525</v>
      </c>
      <c r="D262" s="187" t="s">
        <v>161</v>
      </c>
      <c r="E262" s="188" t="s">
        <v>5206</v>
      </c>
      <c r="F262" s="189" t="s">
        <v>5207</v>
      </c>
      <c r="G262" s="190" t="s">
        <v>216</v>
      </c>
      <c r="H262" s="191">
        <v>97.48</v>
      </c>
      <c r="I262" s="192"/>
      <c r="J262" s="193">
        <f>ROUND(I262*H262,2)</f>
        <v>0</v>
      </c>
      <c r="K262" s="189" t="s">
        <v>217</v>
      </c>
      <c r="L262" s="40"/>
      <c r="M262" s="194" t="s">
        <v>1</v>
      </c>
      <c r="N262" s="195" t="s">
        <v>44</v>
      </c>
      <c r="O262" s="72"/>
      <c r="P262" s="196">
        <f>O262*H262</f>
        <v>0</v>
      </c>
      <c r="Q262" s="196">
        <v>8.9219999999999994E-2</v>
      </c>
      <c r="R262" s="196">
        <f>Q262*H262</f>
        <v>8.6971655999999999</v>
      </c>
      <c r="S262" s="196">
        <v>0</v>
      </c>
      <c r="T262" s="197">
        <f>S262*H262</f>
        <v>0</v>
      </c>
      <c r="U262" s="35"/>
      <c r="V262" s="35"/>
      <c r="W262" s="35"/>
      <c r="X262" s="35"/>
      <c r="Y262" s="35"/>
      <c r="Z262" s="35"/>
      <c r="AA262" s="35"/>
      <c r="AB262" s="35"/>
      <c r="AC262" s="35"/>
      <c r="AD262" s="35"/>
      <c r="AE262" s="35"/>
      <c r="AR262" s="198" t="s">
        <v>165</v>
      </c>
      <c r="AT262" s="198" t="s">
        <v>161</v>
      </c>
      <c r="AU262" s="198" t="s">
        <v>89</v>
      </c>
      <c r="AY262" s="18" t="s">
        <v>158</v>
      </c>
      <c r="BE262" s="199">
        <f>IF(N262="základní",J262,0)</f>
        <v>0</v>
      </c>
      <c r="BF262" s="199">
        <f>IF(N262="snížená",J262,0)</f>
        <v>0</v>
      </c>
      <c r="BG262" s="199">
        <f>IF(N262="zákl. přenesená",J262,0)</f>
        <v>0</v>
      </c>
      <c r="BH262" s="199">
        <f>IF(N262="sníž. přenesená",J262,0)</f>
        <v>0</v>
      </c>
      <c r="BI262" s="199">
        <f>IF(N262="nulová",J262,0)</f>
        <v>0</v>
      </c>
      <c r="BJ262" s="18" t="s">
        <v>87</v>
      </c>
      <c r="BK262" s="199">
        <f>ROUND(I262*H262,2)</f>
        <v>0</v>
      </c>
      <c r="BL262" s="18" t="s">
        <v>165</v>
      </c>
      <c r="BM262" s="198" t="s">
        <v>5208</v>
      </c>
    </row>
    <row r="263" spans="1:65" s="13" customFormat="1">
      <c r="B263" s="200"/>
      <c r="C263" s="201"/>
      <c r="D263" s="202" t="s">
        <v>186</v>
      </c>
      <c r="E263" s="203" t="s">
        <v>1</v>
      </c>
      <c r="F263" s="204" t="s">
        <v>5209</v>
      </c>
      <c r="G263" s="201"/>
      <c r="H263" s="205">
        <v>21.6</v>
      </c>
      <c r="I263" s="206"/>
      <c r="J263" s="201"/>
      <c r="K263" s="201"/>
      <c r="L263" s="207"/>
      <c r="M263" s="208"/>
      <c r="N263" s="209"/>
      <c r="O263" s="209"/>
      <c r="P263" s="209"/>
      <c r="Q263" s="209"/>
      <c r="R263" s="209"/>
      <c r="S263" s="209"/>
      <c r="T263" s="210"/>
      <c r="AT263" s="211" t="s">
        <v>186</v>
      </c>
      <c r="AU263" s="211" t="s">
        <v>89</v>
      </c>
      <c r="AV263" s="13" t="s">
        <v>89</v>
      </c>
      <c r="AW263" s="13" t="s">
        <v>35</v>
      </c>
      <c r="AX263" s="13" t="s">
        <v>79</v>
      </c>
      <c r="AY263" s="211" t="s">
        <v>158</v>
      </c>
    </row>
    <row r="264" spans="1:65" s="13" customFormat="1">
      <c r="B264" s="200"/>
      <c r="C264" s="201"/>
      <c r="D264" s="202" t="s">
        <v>186</v>
      </c>
      <c r="E264" s="203" t="s">
        <v>1</v>
      </c>
      <c r="F264" s="204" t="s">
        <v>5210</v>
      </c>
      <c r="G264" s="201"/>
      <c r="H264" s="205">
        <v>16.95</v>
      </c>
      <c r="I264" s="206"/>
      <c r="J264" s="201"/>
      <c r="K264" s="201"/>
      <c r="L264" s="207"/>
      <c r="M264" s="208"/>
      <c r="N264" s="209"/>
      <c r="O264" s="209"/>
      <c r="P264" s="209"/>
      <c r="Q264" s="209"/>
      <c r="R264" s="209"/>
      <c r="S264" s="209"/>
      <c r="T264" s="210"/>
      <c r="AT264" s="211" t="s">
        <v>186</v>
      </c>
      <c r="AU264" s="211" t="s">
        <v>89</v>
      </c>
      <c r="AV264" s="13" t="s">
        <v>89</v>
      </c>
      <c r="AW264" s="13" t="s">
        <v>35</v>
      </c>
      <c r="AX264" s="13" t="s">
        <v>79</v>
      </c>
      <c r="AY264" s="211" t="s">
        <v>158</v>
      </c>
    </row>
    <row r="265" spans="1:65" s="13" customFormat="1">
      <c r="B265" s="200"/>
      <c r="C265" s="201"/>
      <c r="D265" s="202" t="s">
        <v>186</v>
      </c>
      <c r="E265" s="203" t="s">
        <v>1</v>
      </c>
      <c r="F265" s="204" t="s">
        <v>5057</v>
      </c>
      <c r="G265" s="201"/>
      <c r="H265" s="205">
        <v>12.59</v>
      </c>
      <c r="I265" s="206"/>
      <c r="J265" s="201"/>
      <c r="K265" s="201"/>
      <c r="L265" s="207"/>
      <c r="M265" s="208"/>
      <c r="N265" s="209"/>
      <c r="O265" s="209"/>
      <c r="P265" s="209"/>
      <c r="Q265" s="209"/>
      <c r="R265" s="209"/>
      <c r="S265" s="209"/>
      <c r="T265" s="210"/>
      <c r="AT265" s="211" t="s">
        <v>186</v>
      </c>
      <c r="AU265" s="211" t="s">
        <v>89</v>
      </c>
      <c r="AV265" s="13" t="s">
        <v>89</v>
      </c>
      <c r="AW265" s="13" t="s">
        <v>35</v>
      </c>
      <c r="AX265" s="13" t="s">
        <v>79</v>
      </c>
      <c r="AY265" s="211" t="s">
        <v>158</v>
      </c>
    </row>
    <row r="266" spans="1:65" s="13" customFormat="1">
      <c r="B266" s="200"/>
      <c r="C266" s="201"/>
      <c r="D266" s="202" t="s">
        <v>186</v>
      </c>
      <c r="E266" s="203" t="s">
        <v>1</v>
      </c>
      <c r="F266" s="204" t="s">
        <v>5058</v>
      </c>
      <c r="G266" s="201"/>
      <c r="H266" s="205">
        <v>42.97</v>
      </c>
      <c r="I266" s="206"/>
      <c r="J266" s="201"/>
      <c r="K266" s="201"/>
      <c r="L266" s="207"/>
      <c r="M266" s="208"/>
      <c r="N266" s="209"/>
      <c r="O266" s="209"/>
      <c r="P266" s="209"/>
      <c r="Q266" s="209"/>
      <c r="R266" s="209"/>
      <c r="S266" s="209"/>
      <c r="T266" s="210"/>
      <c r="AT266" s="211" t="s">
        <v>186</v>
      </c>
      <c r="AU266" s="211" t="s">
        <v>89</v>
      </c>
      <c r="AV266" s="13" t="s">
        <v>89</v>
      </c>
      <c r="AW266" s="13" t="s">
        <v>35</v>
      </c>
      <c r="AX266" s="13" t="s">
        <v>79</v>
      </c>
      <c r="AY266" s="211" t="s">
        <v>158</v>
      </c>
    </row>
    <row r="267" spans="1:65" s="13" customFormat="1">
      <c r="B267" s="200"/>
      <c r="C267" s="201"/>
      <c r="D267" s="202" t="s">
        <v>186</v>
      </c>
      <c r="E267" s="203" t="s">
        <v>1</v>
      </c>
      <c r="F267" s="204" t="s">
        <v>5211</v>
      </c>
      <c r="G267" s="201"/>
      <c r="H267" s="205">
        <v>3.37</v>
      </c>
      <c r="I267" s="206"/>
      <c r="J267" s="201"/>
      <c r="K267" s="201"/>
      <c r="L267" s="207"/>
      <c r="M267" s="208"/>
      <c r="N267" s="209"/>
      <c r="O267" s="209"/>
      <c r="P267" s="209"/>
      <c r="Q267" s="209"/>
      <c r="R267" s="209"/>
      <c r="S267" s="209"/>
      <c r="T267" s="210"/>
      <c r="AT267" s="211" t="s">
        <v>186</v>
      </c>
      <c r="AU267" s="211" t="s">
        <v>89</v>
      </c>
      <c r="AV267" s="13" t="s">
        <v>89</v>
      </c>
      <c r="AW267" s="13" t="s">
        <v>35</v>
      </c>
      <c r="AX267" s="13" t="s">
        <v>79</v>
      </c>
      <c r="AY267" s="211" t="s">
        <v>158</v>
      </c>
    </row>
    <row r="268" spans="1:65" s="14" customFormat="1">
      <c r="B268" s="212"/>
      <c r="C268" s="213"/>
      <c r="D268" s="202" t="s">
        <v>186</v>
      </c>
      <c r="E268" s="214" t="s">
        <v>1</v>
      </c>
      <c r="F268" s="215" t="s">
        <v>199</v>
      </c>
      <c r="G268" s="213"/>
      <c r="H268" s="216">
        <v>97.48</v>
      </c>
      <c r="I268" s="217"/>
      <c r="J268" s="213"/>
      <c r="K268" s="213"/>
      <c r="L268" s="218"/>
      <c r="M268" s="219"/>
      <c r="N268" s="220"/>
      <c r="O268" s="220"/>
      <c r="P268" s="220"/>
      <c r="Q268" s="220"/>
      <c r="R268" s="220"/>
      <c r="S268" s="220"/>
      <c r="T268" s="221"/>
      <c r="AT268" s="222" t="s">
        <v>186</v>
      </c>
      <c r="AU268" s="222" t="s">
        <v>89</v>
      </c>
      <c r="AV268" s="14" t="s">
        <v>165</v>
      </c>
      <c r="AW268" s="14" t="s">
        <v>35</v>
      </c>
      <c r="AX268" s="14" t="s">
        <v>87</v>
      </c>
      <c r="AY268" s="222" t="s">
        <v>158</v>
      </c>
    </row>
    <row r="269" spans="1:65" s="2" customFormat="1" ht="21.75" customHeight="1">
      <c r="A269" s="35"/>
      <c r="B269" s="36"/>
      <c r="C269" s="244" t="s">
        <v>535</v>
      </c>
      <c r="D269" s="244" t="s">
        <v>343</v>
      </c>
      <c r="E269" s="245" t="s">
        <v>5212</v>
      </c>
      <c r="F269" s="246" t="s">
        <v>5213</v>
      </c>
      <c r="G269" s="247" t="s">
        <v>216</v>
      </c>
      <c r="H269" s="248">
        <v>100.404</v>
      </c>
      <c r="I269" s="249"/>
      <c r="J269" s="250">
        <f>ROUND(I269*H269,2)</f>
        <v>0</v>
      </c>
      <c r="K269" s="246" t="s">
        <v>217</v>
      </c>
      <c r="L269" s="251"/>
      <c r="M269" s="252" t="s">
        <v>1</v>
      </c>
      <c r="N269" s="253" t="s">
        <v>44</v>
      </c>
      <c r="O269" s="72"/>
      <c r="P269" s="196">
        <f>O269*H269</f>
        <v>0</v>
      </c>
      <c r="Q269" s="196">
        <v>0.13100000000000001</v>
      </c>
      <c r="R269" s="196">
        <f>Q269*H269</f>
        <v>13.152924000000001</v>
      </c>
      <c r="S269" s="196">
        <v>0</v>
      </c>
      <c r="T269" s="197">
        <f>S269*H269</f>
        <v>0</v>
      </c>
      <c r="U269" s="35"/>
      <c r="V269" s="35"/>
      <c r="W269" s="35"/>
      <c r="X269" s="35"/>
      <c r="Y269" s="35"/>
      <c r="Z269" s="35"/>
      <c r="AA269" s="35"/>
      <c r="AB269" s="35"/>
      <c r="AC269" s="35"/>
      <c r="AD269" s="35"/>
      <c r="AE269" s="35"/>
      <c r="AR269" s="198" t="s">
        <v>213</v>
      </c>
      <c r="AT269" s="198" t="s">
        <v>343</v>
      </c>
      <c r="AU269" s="198" t="s">
        <v>89</v>
      </c>
      <c r="AY269" s="18" t="s">
        <v>158</v>
      </c>
      <c r="BE269" s="199">
        <f>IF(N269="základní",J269,0)</f>
        <v>0</v>
      </c>
      <c r="BF269" s="199">
        <f>IF(N269="snížená",J269,0)</f>
        <v>0</v>
      </c>
      <c r="BG269" s="199">
        <f>IF(N269="zákl. přenesená",J269,0)</f>
        <v>0</v>
      </c>
      <c r="BH269" s="199">
        <f>IF(N269="sníž. přenesená",J269,0)</f>
        <v>0</v>
      </c>
      <c r="BI269" s="199">
        <f>IF(N269="nulová",J269,0)</f>
        <v>0</v>
      </c>
      <c r="BJ269" s="18" t="s">
        <v>87</v>
      </c>
      <c r="BK269" s="199">
        <f>ROUND(I269*H269,2)</f>
        <v>0</v>
      </c>
      <c r="BL269" s="18" t="s">
        <v>165</v>
      </c>
      <c r="BM269" s="198" t="s">
        <v>5214</v>
      </c>
    </row>
    <row r="270" spans="1:65" s="13" customFormat="1">
      <c r="B270" s="200"/>
      <c r="C270" s="201"/>
      <c r="D270" s="202" t="s">
        <v>186</v>
      </c>
      <c r="E270" s="201"/>
      <c r="F270" s="204" t="s">
        <v>5215</v>
      </c>
      <c r="G270" s="201"/>
      <c r="H270" s="205">
        <v>100.404</v>
      </c>
      <c r="I270" s="206"/>
      <c r="J270" s="201"/>
      <c r="K270" s="201"/>
      <c r="L270" s="207"/>
      <c r="M270" s="208"/>
      <c r="N270" s="209"/>
      <c r="O270" s="209"/>
      <c r="P270" s="209"/>
      <c r="Q270" s="209"/>
      <c r="R270" s="209"/>
      <c r="S270" s="209"/>
      <c r="T270" s="210"/>
      <c r="AT270" s="211" t="s">
        <v>186</v>
      </c>
      <c r="AU270" s="211" t="s">
        <v>89</v>
      </c>
      <c r="AV270" s="13" t="s">
        <v>89</v>
      </c>
      <c r="AW270" s="13" t="s">
        <v>4</v>
      </c>
      <c r="AX270" s="13" t="s">
        <v>87</v>
      </c>
      <c r="AY270" s="211" t="s">
        <v>158</v>
      </c>
    </row>
    <row r="271" spans="1:65" s="2" customFormat="1" ht="24.2" customHeight="1">
      <c r="A271" s="35"/>
      <c r="B271" s="36"/>
      <c r="C271" s="187" t="s">
        <v>548</v>
      </c>
      <c r="D271" s="187" t="s">
        <v>161</v>
      </c>
      <c r="E271" s="188" t="s">
        <v>5216</v>
      </c>
      <c r="F271" s="189" t="s">
        <v>5217</v>
      </c>
      <c r="G271" s="190" t="s">
        <v>216</v>
      </c>
      <c r="H271" s="191">
        <v>320.69</v>
      </c>
      <c r="I271" s="192"/>
      <c r="J271" s="193">
        <f>ROUND(I271*H271,2)</f>
        <v>0</v>
      </c>
      <c r="K271" s="189" t="s">
        <v>217</v>
      </c>
      <c r="L271" s="40"/>
      <c r="M271" s="194" t="s">
        <v>1</v>
      </c>
      <c r="N271" s="195" t="s">
        <v>44</v>
      </c>
      <c r="O271" s="72"/>
      <c r="P271" s="196">
        <f>O271*H271</f>
        <v>0</v>
      </c>
      <c r="Q271" s="196">
        <v>0.11162</v>
      </c>
      <c r="R271" s="196">
        <f>Q271*H271</f>
        <v>35.795417799999996</v>
      </c>
      <c r="S271" s="196">
        <v>0</v>
      </c>
      <c r="T271" s="197">
        <f>S271*H271</f>
        <v>0</v>
      </c>
      <c r="U271" s="35"/>
      <c r="V271" s="35"/>
      <c r="W271" s="35"/>
      <c r="X271" s="35"/>
      <c r="Y271" s="35"/>
      <c r="Z271" s="35"/>
      <c r="AA271" s="35"/>
      <c r="AB271" s="35"/>
      <c r="AC271" s="35"/>
      <c r="AD271" s="35"/>
      <c r="AE271" s="35"/>
      <c r="AR271" s="198" t="s">
        <v>165</v>
      </c>
      <c r="AT271" s="198" t="s">
        <v>161</v>
      </c>
      <c r="AU271" s="198" t="s">
        <v>89</v>
      </c>
      <c r="AY271" s="18" t="s">
        <v>158</v>
      </c>
      <c r="BE271" s="199">
        <f>IF(N271="základní",J271,0)</f>
        <v>0</v>
      </c>
      <c r="BF271" s="199">
        <f>IF(N271="snížená",J271,0)</f>
        <v>0</v>
      </c>
      <c r="BG271" s="199">
        <f>IF(N271="zákl. přenesená",J271,0)</f>
        <v>0</v>
      </c>
      <c r="BH271" s="199">
        <f>IF(N271="sníž. přenesená",J271,0)</f>
        <v>0</v>
      </c>
      <c r="BI271" s="199">
        <f>IF(N271="nulová",J271,0)</f>
        <v>0</v>
      </c>
      <c r="BJ271" s="18" t="s">
        <v>87</v>
      </c>
      <c r="BK271" s="199">
        <f>ROUND(I271*H271,2)</f>
        <v>0</v>
      </c>
      <c r="BL271" s="18" t="s">
        <v>165</v>
      </c>
      <c r="BM271" s="198" t="s">
        <v>5218</v>
      </c>
    </row>
    <row r="272" spans="1:65" s="13" customFormat="1">
      <c r="B272" s="200"/>
      <c r="C272" s="201"/>
      <c r="D272" s="202" t="s">
        <v>186</v>
      </c>
      <c r="E272" s="203" t="s">
        <v>1</v>
      </c>
      <c r="F272" s="204" t="s">
        <v>5219</v>
      </c>
      <c r="G272" s="201"/>
      <c r="H272" s="205">
        <v>82.61</v>
      </c>
      <c r="I272" s="206"/>
      <c r="J272" s="201"/>
      <c r="K272" s="201"/>
      <c r="L272" s="207"/>
      <c r="M272" s="208"/>
      <c r="N272" s="209"/>
      <c r="O272" s="209"/>
      <c r="P272" s="209"/>
      <c r="Q272" s="209"/>
      <c r="R272" s="209"/>
      <c r="S272" s="209"/>
      <c r="T272" s="210"/>
      <c r="AT272" s="211" t="s">
        <v>186</v>
      </c>
      <c r="AU272" s="211" t="s">
        <v>89</v>
      </c>
      <c r="AV272" s="13" t="s">
        <v>89</v>
      </c>
      <c r="AW272" s="13" t="s">
        <v>35</v>
      </c>
      <c r="AX272" s="13" t="s">
        <v>79</v>
      </c>
      <c r="AY272" s="211" t="s">
        <v>158</v>
      </c>
    </row>
    <row r="273" spans="1:65" s="13" customFormat="1">
      <c r="B273" s="200"/>
      <c r="C273" s="201"/>
      <c r="D273" s="202" t="s">
        <v>186</v>
      </c>
      <c r="E273" s="203" t="s">
        <v>1</v>
      </c>
      <c r="F273" s="204" t="s">
        <v>5034</v>
      </c>
      <c r="G273" s="201"/>
      <c r="H273" s="205">
        <v>238.08</v>
      </c>
      <c r="I273" s="206"/>
      <c r="J273" s="201"/>
      <c r="K273" s="201"/>
      <c r="L273" s="207"/>
      <c r="M273" s="208"/>
      <c r="N273" s="209"/>
      <c r="O273" s="209"/>
      <c r="P273" s="209"/>
      <c r="Q273" s="209"/>
      <c r="R273" s="209"/>
      <c r="S273" s="209"/>
      <c r="T273" s="210"/>
      <c r="AT273" s="211" t="s">
        <v>186</v>
      </c>
      <c r="AU273" s="211" t="s">
        <v>89</v>
      </c>
      <c r="AV273" s="13" t="s">
        <v>89</v>
      </c>
      <c r="AW273" s="13" t="s">
        <v>35</v>
      </c>
      <c r="AX273" s="13" t="s">
        <v>79</v>
      </c>
      <c r="AY273" s="211" t="s">
        <v>158</v>
      </c>
    </row>
    <row r="274" spans="1:65" s="14" customFormat="1">
      <c r="B274" s="212"/>
      <c r="C274" s="213"/>
      <c r="D274" s="202" t="s">
        <v>186</v>
      </c>
      <c r="E274" s="214" t="s">
        <v>1</v>
      </c>
      <c r="F274" s="215" t="s">
        <v>199</v>
      </c>
      <c r="G274" s="213"/>
      <c r="H274" s="216">
        <v>320.69</v>
      </c>
      <c r="I274" s="217"/>
      <c r="J274" s="213"/>
      <c r="K274" s="213"/>
      <c r="L274" s="218"/>
      <c r="M274" s="219"/>
      <c r="N274" s="220"/>
      <c r="O274" s="220"/>
      <c r="P274" s="220"/>
      <c r="Q274" s="220"/>
      <c r="R274" s="220"/>
      <c r="S274" s="220"/>
      <c r="T274" s="221"/>
      <c r="AT274" s="222" t="s">
        <v>186</v>
      </c>
      <c r="AU274" s="222" t="s">
        <v>89</v>
      </c>
      <c r="AV274" s="14" t="s">
        <v>165</v>
      </c>
      <c r="AW274" s="14" t="s">
        <v>35</v>
      </c>
      <c r="AX274" s="14" t="s">
        <v>87</v>
      </c>
      <c r="AY274" s="222" t="s">
        <v>158</v>
      </c>
    </row>
    <row r="275" spans="1:65" s="2" customFormat="1" ht="21.75" customHeight="1">
      <c r="A275" s="35"/>
      <c r="B275" s="36"/>
      <c r="C275" s="244" t="s">
        <v>552</v>
      </c>
      <c r="D275" s="244" t="s">
        <v>343</v>
      </c>
      <c r="E275" s="245" t="s">
        <v>5220</v>
      </c>
      <c r="F275" s="246" t="s">
        <v>5221</v>
      </c>
      <c r="G275" s="247" t="s">
        <v>216</v>
      </c>
      <c r="H275" s="248">
        <v>327.10399999999998</v>
      </c>
      <c r="I275" s="249"/>
      <c r="J275" s="250">
        <f>ROUND(I275*H275,2)</f>
        <v>0</v>
      </c>
      <c r="K275" s="246" t="s">
        <v>217</v>
      </c>
      <c r="L275" s="251"/>
      <c r="M275" s="252" t="s">
        <v>1</v>
      </c>
      <c r="N275" s="253" t="s">
        <v>44</v>
      </c>
      <c r="O275" s="72"/>
      <c r="P275" s="196">
        <f>O275*H275</f>
        <v>0</v>
      </c>
      <c r="Q275" s="196">
        <v>0.17599999999999999</v>
      </c>
      <c r="R275" s="196">
        <f>Q275*H275</f>
        <v>57.570303999999993</v>
      </c>
      <c r="S275" s="196">
        <v>0</v>
      </c>
      <c r="T275" s="197">
        <f>S275*H275</f>
        <v>0</v>
      </c>
      <c r="U275" s="35"/>
      <c r="V275" s="35"/>
      <c r="W275" s="35"/>
      <c r="X275" s="35"/>
      <c r="Y275" s="35"/>
      <c r="Z275" s="35"/>
      <c r="AA275" s="35"/>
      <c r="AB275" s="35"/>
      <c r="AC275" s="35"/>
      <c r="AD275" s="35"/>
      <c r="AE275" s="35"/>
      <c r="AR275" s="198" t="s">
        <v>213</v>
      </c>
      <c r="AT275" s="198" t="s">
        <v>343</v>
      </c>
      <c r="AU275" s="198" t="s">
        <v>89</v>
      </c>
      <c r="AY275" s="18" t="s">
        <v>158</v>
      </c>
      <c r="BE275" s="199">
        <f>IF(N275="základní",J275,0)</f>
        <v>0</v>
      </c>
      <c r="BF275" s="199">
        <f>IF(N275="snížená",J275,0)</f>
        <v>0</v>
      </c>
      <c r="BG275" s="199">
        <f>IF(N275="zákl. přenesená",J275,0)</f>
        <v>0</v>
      </c>
      <c r="BH275" s="199">
        <f>IF(N275="sníž. přenesená",J275,0)</f>
        <v>0</v>
      </c>
      <c r="BI275" s="199">
        <f>IF(N275="nulová",J275,0)</f>
        <v>0</v>
      </c>
      <c r="BJ275" s="18" t="s">
        <v>87</v>
      </c>
      <c r="BK275" s="199">
        <f>ROUND(I275*H275,2)</f>
        <v>0</v>
      </c>
      <c r="BL275" s="18" t="s">
        <v>165</v>
      </c>
      <c r="BM275" s="198" t="s">
        <v>5222</v>
      </c>
    </row>
    <row r="276" spans="1:65" s="13" customFormat="1">
      <c r="B276" s="200"/>
      <c r="C276" s="201"/>
      <c r="D276" s="202" t="s">
        <v>186</v>
      </c>
      <c r="E276" s="201"/>
      <c r="F276" s="204" t="s">
        <v>5223</v>
      </c>
      <c r="G276" s="201"/>
      <c r="H276" s="205">
        <v>327.10399999999998</v>
      </c>
      <c r="I276" s="206"/>
      <c r="J276" s="201"/>
      <c r="K276" s="201"/>
      <c r="L276" s="207"/>
      <c r="M276" s="208"/>
      <c r="N276" s="209"/>
      <c r="O276" s="209"/>
      <c r="P276" s="209"/>
      <c r="Q276" s="209"/>
      <c r="R276" s="209"/>
      <c r="S276" s="209"/>
      <c r="T276" s="210"/>
      <c r="AT276" s="211" t="s">
        <v>186</v>
      </c>
      <c r="AU276" s="211" t="s">
        <v>89</v>
      </c>
      <c r="AV276" s="13" t="s">
        <v>89</v>
      </c>
      <c r="AW276" s="13" t="s">
        <v>4</v>
      </c>
      <c r="AX276" s="13" t="s">
        <v>87</v>
      </c>
      <c r="AY276" s="211" t="s">
        <v>158</v>
      </c>
    </row>
    <row r="277" spans="1:65" s="2" customFormat="1" ht="21.75" customHeight="1">
      <c r="A277" s="35"/>
      <c r="B277" s="36"/>
      <c r="C277" s="244" t="s">
        <v>562</v>
      </c>
      <c r="D277" s="244" t="s">
        <v>343</v>
      </c>
      <c r="E277" s="245" t="s">
        <v>5224</v>
      </c>
      <c r="F277" s="246" t="s">
        <v>5225</v>
      </c>
      <c r="G277" s="247" t="s">
        <v>216</v>
      </c>
      <c r="H277" s="248">
        <v>4</v>
      </c>
      <c r="I277" s="249"/>
      <c r="J277" s="250">
        <f>ROUND(I277*H277,2)</f>
        <v>0</v>
      </c>
      <c r="K277" s="246" t="s">
        <v>217</v>
      </c>
      <c r="L277" s="251"/>
      <c r="M277" s="252" t="s">
        <v>1</v>
      </c>
      <c r="N277" s="253" t="s">
        <v>44</v>
      </c>
      <c r="O277" s="72"/>
      <c r="P277" s="196">
        <f>O277*H277</f>
        <v>0</v>
      </c>
      <c r="Q277" s="196">
        <v>0.17599999999999999</v>
      </c>
      <c r="R277" s="196">
        <f>Q277*H277</f>
        <v>0.70399999999999996</v>
      </c>
      <c r="S277" s="196">
        <v>0</v>
      </c>
      <c r="T277" s="197">
        <f>S277*H277</f>
        <v>0</v>
      </c>
      <c r="U277" s="35"/>
      <c r="V277" s="35"/>
      <c r="W277" s="35"/>
      <c r="X277" s="35"/>
      <c r="Y277" s="35"/>
      <c r="Z277" s="35"/>
      <c r="AA277" s="35"/>
      <c r="AB277" s="35"/>
      <c r="AC277" s="35"/>
      <c r="AD277" s="35"/>
      <c r="AE277" s="35"/>
      <c r="AR277" s="198" t="s">
        <v>213</v>
      </c>
      <c r="AT277" s="198" t="s">
        <v>343</v>
      </c>
      <c r="AU277" s="198" t="s">
        <v>89</v>
      </c>
      <c r="AY277" s="18" t="s">
        <v>158</v>
      </c>
      <c r="BE277" s="199">
        <f>IF(N277="základní",J277,0)</f>
        <v>0</v>
      </c>
      <c r="BF277" s="199">
        <f>IF(N277="snížená",J277,0)</f>
        <v>0</v>
      </c>
      <c r="BG277" s="199">
        <f>IF(N277="zákl. přenesená",J277,0)</f>
        <v>0</v>
      </c>
      <c r="BH277" s="199">
        <f>IF(N277="sníž. přenesená",J277,0)</f>
        <v>0</v>
      </c>
      <c r="BI277" s="199">
        <f>IF(N277="nulová",J277,0)</f>
        <v>0</v>
      </c>
      <c r="BJ277" s="18" t="s">
        <v>87</v>
      </c>
      <c r="BK277" s="199">
        <f>ROUND(I277*H277,2)</f>
        <v>0</v>
      </c>
      <c r="BL277" s="18" t="s">
        <v>165</v>
      </c>
      <c r="BM277" s="198" t="s">
        <v>5226</v>
      </c>
    </row>
    <row r="278" spans="1:65" s="13" customFormat="1">
      <c r="B278" s="200"/>
      <c r="C278" s="201"/>
      <c r="D278" s="202" t="s">
        <v>186</v>
      </c>
      <c r="E278" s="203" t="s">
        <v>1</v>
      </c>
      <c r="F278" s="204" t="s">
        <v>5227</v>
      </c>
      <c r="G278" s="201"/>
      <c r="H278" s="205">
        <v>4</v>
      </c>
      <c r="I278" s="206"/>
      <c r="J278" s="201"/>
      <c r="K278" s="201"/>
      <c r="L278" s="207"/>
      <c r="M278" s="208"/>
      <c r="N278" s="209"/>
      <c r="O278" s="209"/>
      <c r="P278" s="209"/>
      <c r="Q278" s="209"/>
      <c r="R278" s="209"/>
      <c r="S278" s="209"/>
      <c r="T278" s="210"/>
      <c r="AT278" s="211" t="s">
        <v>186</v>
      </c>
      <c r="AU278" s="211" t="s">
        <v>89</v>
      </c>
      <c r="AV278" s="13" t="s">
        <v>89</v>
      </c>
      <c r="AW278" s="13" t="s">
        <v>35</v>
      </c>
      <c r="AX278" s="13" t="s">
        <v>87</v>
      </c>
      <c r="AY278" s="211" t="s">
        <v>158</v>
      </c>
    </row>
    <row r="279" spans="1:65" s="2" customFormat="1" ht="33" customHeight="1">
      <c r="A279" s="35"/>
      <c r="B279" s="36"/>
      <c r="C279" s="187" t="s">
        <v>567</v>
      </c>
      <c r="D279" s="187" t="s">
        <v>161</v>
      </c>
      <c r="E279" s="188" t="s">
        <v>5228</v>
      </c>
      <c r="F279" s="189" t="s">
        <v>5229</v>
      </c>
      <c r="G279" s="190" t="s">
        <v>216</v>
      </c>
      <c r="H279" s="191">
        <v>238.08</v>
      </c>
      <c r="I279" s="192"/>
      <c r="J279" s="193">
        <f>ROUND(I279*H279,2)</f>
        <v>0</v>
      </c>
      <c r="K279" s="189" t="s">
        <v>217</v>
      </c>
      <c r="L279" s="40"/>
      <c r="M279" s="194" t="s">
        <v>1</v>
      </c>
      <c r="N279" s="195" t="s">
        <v>44</v>
      </c>
      <c r="O279" s="72"/>
      <c r="P279" s="196">
        <f>O279*H279</f>
        <v>0</v>
      </c>
      <c r="Q279" s="196">
        <v>0</v>
      </c>
      <c r="R279" s="196">
        <f>Q279*H279</f>
        <v>0</v>
      </c>
      <c r="S279" s="196">
        <v>0</v>
      </c>
      <c r="T279" s="197">
        <f>S279*H279</f>
        <v>0</v>
      </c>
      <c r="U279" s="35"/>
      <c r="V279" s="35"/>
      <c r="W279" s="35"/>
      <c r="X279" s="35"/>
      <c r="Y279" s="35"/>
      <c r="Z279" s="35"/>
      <c r="AA279" s="35"/>
      <c r="AB279" s="35"/>
      <c r="AC279" s="35"/>
      <c r="AD279" s="35"/>
      <c r="AE279" s="35"/>
      <c r="AR279" s="198" t="s">
        <v>165</v>
      </c>
      <c r="AT279" s="198" t="s">
        <v>161</v>
      </c>
      <c r="AU279" s="198" t="s">
        <v>89</v>
      </c>
      <c r="AY279" s="18" t="s">
        <v>158</v>
      </c>
      <c r="BE279" s="199">
        <f>IF(N279="základní",J279,0)</f>
        <v>0</v>
      </c>
      <c r="BF279" s="199">
        <f>IF(N279="snížená",J279,0)</f>
        <v>0</v>
      </c>
      <c r="BG279" s="199">
        <f>IF(N279="zákl. přenesená",J279,0)</f>
        <v>0</v>
      </c>
      <c r="BH279" s="199">
        <f>IF(N279="sníž. přenesená",J279,0)</f>
        <v>0</v>
      </c>
      <c r="BI279" s="199">
        <f>IF(N279="nulová",J279,0)</f>
        <v>0</v>
      </c>
      <c r="BJ279" s="18" t="s">
        <v>87</v>
      </c>
      <c r="BK279" s="199">
        <f>ROUND(I279*H279,2)</f>
        <v>0</v>
      </c>
      <c r="BL279" s="18" t="s">
        <v>165</v>
      </c>
      <c r="BM279" s="198" t="s">
        <v>5230</v>
      </c>
    </row>
    <row r="280" spans="1:65" s="13" customFormat="1">
      <c r="B280" s="200"/>
      <c r="C280" s="201"/>
      <c r="D280" s="202" t="s">
        <v>186</v>
      </c>
      <c r="E280" s="203" t="s">
        <v>1</v>
      </c>
      <c r="F280" s="204" t="s">
        <v>5034</v>
      </c>
      <c r="G280" s="201"/>
      <c r="H280" s="205">
        <v>238.08</v>
      </c>
      <c r="I280" s="206"/>
      <c r="J280" s="201"/>
      <c r="K280" s="201"/>
      <c r="L280" s="207"/>
      <c r="M280" s="208"/>
      <c r="N280" s="209"/>
      <c r="O280" s="209"/>
      <c r="P280" s="209"/>
      <c r="Q280" s="209"/>
      <c r="R280" s="209"/>
      <c r="S280" s="209"/>
      <c r="T280" s="210"/>
      <c r="AT280" s="211" t="s">
        <v>186</v>
      </c>
      <c r="AU280" s="211" t="s">
        <v>89</v>
      </c>
      <c r="AV280" s="13" t="s">
        <v>89</v>
      </c>
      <c r="AW280" s="13" t="s">
        <v>35</v>
      </c>
      <c r="AX280" s="13" t="s">
        <v>87</v>
      </c>
      <c r="AY280" s="211" t="s">
        <v>158</v>
      </c>
    </row>
    <row r="281" spans="1:65" s="12" customFormat="1" ht="22.9" customHeight="1">
      <c r="B281" s="171"/>
      <c r="C281" s="172"/>
      <c r="D281" s="173" t="s">
        <v>78</v>
      </c>
      <c r="E281" s="185" t="s">
        <v>213</v>
      </c>
      <c r="F281" s="185" t="s">
        <v>1472</v>
      </c>
      <c r="G281" s="172"/>
      <c r="H281" s="172"/>
      <c r="I281" s="175"/>
      <c r="J281" s="186">
        <f>BK281</f>
        <v>0</v>
      </c>
      <c r="K281" s="172"/>
      <c r="L281" s="177"/>
      <c r="M281" s="178"/>
      <c r="N281" s="179"/>
      <c r="O281" s="179"/>
      <c r="P281" s="180">
        <f>SUM(P282:P283)</f>
        <v>0</v>
      </c>
      <c r="Q281" s="179"/>
      <c r="R281" s="180">
        <f>SUM(R282:R283)</f>
        <v>0</v>
      </c>
      <c r="S281" s="179"/>
      <c r="T281" s="181">
        <f>SUM(T282:T283)</f>
        <v>2.91</v>
      </c>
      <c r="AR281" s="182" t="s">
        <v>87</v>
      </c>
      <c r="AT281" s="183" t="s">
        <v>78</v>
      </c>
      <c r="AU281" s="183" t="s">
        <v>87</v>
      </c>
      <c r="AY281" s="182" t="s">
        <v>158</v>
      </c>
      <c r="BK281" s="184">
        <f>SUM(BK282:BK283)</f>
        <v>0</v>
      </c>
    </row>
    <row r="282" spans="1:65" s="2" customFormat="1" ht="24.2" customHeight="1">
      <c r="A282" s="35"/>
      <c r="B282" s="36"/>
      <c r="C282" s="187" t="s">
        <v>574</v>
      </c>
      <c r="D282" s="187" t="s">
        <v>161</v>
      </c>
      <c r="E282" s="188" t="s">
        <v>5231</v>
      </c>
      <c r="F282" s="189" t="s">
        <v>5232</v>
      </c>
      <c r="G282" s="190" t="s">
        <v>332</v>
      </c>
      <c r="H282" s="191">
        <v>30</v>
      </c>
      <c r="I282" s="192"/>
      <c r="J282" s="193">
        <f>ROUND(I282*H282,2)</f>
        <v>0</v>
      </c>
      <c r="K282" s="189" t="s">
        <v>217</v>
      </c>
      <c r="L282" s="40"/>
      <c r="M282" s="194" t="s">
        <v>1</v>
      </c>
      <c r="N282" s="195" t="s">
        <v>44</v>
      </c>
      <c r="O282" s="72"/>
      <c r="P282" s="196">
        <f>O282*H282</f>
        <v>0</v>
      </c>
      <c r="Q282" s="196">
        <v>0</v>
      </c>
      <c r="R282" s="196">
        <f>Q282*H282</f>
        <v>0</v>
      </c>
      <c r="S282" s="196">
        <v>9.7000000000000003E-2</v>
      </c>
      <c r="T282" s="197">
        <f>S282*H282</f>
        <v>2.91</v>
      </c>
      <c r="U282" s="35"/>
      <c r="V282" s="35"/>
      <c r="W282" s="35"/>
      <c r="X282" s="35"/>
      <c r="Y282" s="35"/>
      <c r="Z282" s="35"/>
      <c r="AA282" s="35"/>
      <c r="AB282" s="35"/>
      <c r="AC282" s="35"/>
      <c r="AD282" s="35"/>
      <c r="AE282" s="35"/>
      <c r="AR282" s="198" t="s">
        <v>165</v>
      </c>
      <c r="AT282" s="198" t="s">
        <v>161</v>
      </c>
      <c r="AU282" s="198" t="s">
        <v>89</v>
      </c>
      <c r="AY282" s="18" t="s">
        <v>158</v>
      </c>
      <c r="BE282" s="199">
        <f>IF(N282="základní",J282,0)</f>
        <v>0</v>
      </c>
      <c r="BF282" s="199">
        <f>IF(N282="snížená",J282,0)</f>
        <v>0</v>
      </c>
      <c r="BG282" s="199">
        <f>IF(N282="zákl. přenesená",J282,0)</f>
        <v>0</v>
      </c>
      <c r="BH282" s="199">
        <f>IF(N282="sníž. přenesená",J282,0)</f>
        <v>0</v>
      </c>
      <c r="BI282" s="199">
        <f>IF(N282="nulová",J282,0)</f>
        <v>0</v>
      </c>
      <c r="BJ282" s="18" t="s">
        <v>87</v>
      </c>
      <c r="BK282" s="199">
        <f>ROUND(I282*H282,2)</f>
        <v>0</v>
      </c>
      <c r="BL282" s="18" t="s">
        <v>165</v>
      </c>
      <c r="BM282" s="198" t="s">
        <v>5233</v>
      </c>
    </row>
    <row r="283" spans="1:65" s="2" customFormat="1" ht="16.5" customHeight="1">
      <c r="A283" s="35"/>
      <c r="B283" s="36"/>
      <c r="C283" s="187" t="s">
        <v>580</v>
      </c>
      <c r="D283" s="187" t="s">
        <v>161</v>
      </c>
      <c r="E283" s="188" t="s">
        <v>5234</v>
      </c>
      <c r="F283" s="189" t="s">
        <v>5235</v>
      </c>
      <c r="G283" s="190" t="s">
        <v>164</v>
      </c>
      <c r="H283" s="191">
        <v>1</v>
      </c>
      <c r="I283" s="192">
        <f>'SO-02 ZTI'!G24</f>
        <v>0</v>
      </c>
      <c r="J283" s="193">
        <f>ROUND(I283*H283,2)</f>
        <v>0</v>
      </c>
      <c r="K283" s="189" t="s">
        <v>1</v>
      </c>
      <c r="L283" s="40"/>
      <c r="M283" s="194" t="s">
        <v>1</v>
      </c>
      <c r="N283" s="195" t="s">
        <v>44</v>
      </c>
      <c r="O283" s="72"/>
      <c r="P283" s="196">
        <f>O283*H283</f>
        <v>0</v>
      </c>
      <c r="Q283" s="196">
        <v>0</v>
      </c>
      <c r="R283" s="196">
        <f>Q283*H283</f>
        <v>0</v>
      </c>
      <c r="S283" s="196">
        <v>0</v>
      </c>
      <c r="T283" s="197">
        <f>S283*H283</f>
        <v>0</v>
      </c>
      <c r="U283" s="35"/>
      <c r="V283" s="35"/>
      <c r="W283" s="35"/>
      <c r="X283" s="35"/>
      <c r="Y283" s="35"/>
      <c r="Z283" s="35"/>
      <c r="AA283" s="35"/>
      <c r="AB283" s="35"/>
      <c r="AC283" s="35"/>
      <c r="AD283" s="35"/>
      <c r="AE283" s="35"/>
      <c r="AR283" s="198" t="s">
        <v>165</v>
      </c>
      <c r="AT283" s="198" t="s">
        <v>161</v>
      </c>
      <c r="AU283" s="198" t="s">
        <v>89</v>
      </c>
      <c r="AY283" s="18" t="s">
        <v>158</v>
      </c>
      <c r="BE283" s="199">
        <f>IF(N283="základní",J283,0)</f>
        <v>0</v>
      </c>
      <c r="BF283" s="199">
        <f>IF(N283="snížená",J283,0)</f>
        <v>0</v>
      </c>
      <c r="BG283" s="199">
        <f>IF(N283="zákl. přenesená",J283,0)</f>
        <v>0</v>
      </c>
      <c r="BH283" s="199">
        <f>IF(N283="sníž. přenesená",J283,0)</f>
        <v>0</v>
      </c>
      <c r="BI283" s="199">
        <f>IF(N283="nulová",J283,0)</f>
        <v>0</v>
      </c>
      <c r="BJ283" s="18" t="s">
        <v>87</v>
      </c>
      <c r="BK283" s="199">
        <f>ROUND(I283*H283,2)</f>
        <v>0</v>
      </c>
      <c r="BL283" s="18" t="s">
        <v>165</v>
      </c>
      <c r="BM283" s="198" t="s">
        <v>5236</v>
      </c>
    </row>
    <row r="284" spans="1:65" s="12" customFormat="1" ht="22.9" customHeight="1">
      <c r="B284" s="171"/>
      <c r="C284" s="172"/>
      <c r="D284" s="173" t="s">
        <v>78</v>
      </c>
      <c r="E284" s="185" t="s">
        <v>222</v>
      </c>
      <c r="F284" s="185" t="s">
        <v>1482</v>
      </c>
      <c r="G284" s="172"/>
      <c r="H284" s="172"/>
      <c r="I284" s="175"/>
      <c r="J284" s="186">
        <f>BK284</f>
        <v>0</v>
      </c>
      <c r="K284" s="172"/>
      <c r="L284" s="177"/>
      <c r="M284" s="178"/>
      <c r="N284" s="179"/>
      <c r="O284" s="179"/>
      <c r="P284" s="180">
        <f>SUM(P285:P329)</f>
        <v>0</v>
      </c>
      <c r="Q284" s="179"/>
      <c r="R284" s="180">
        <f>SUM(R285:R329)</f>
        <v>31.528556500000001</v>
      </c>
      <c r="S284" s="179"/>
      <c r="T284" s="181">
        <f>SUM(T285:T329)</f>
        <v>10.1972</v>
      </c>
      <c r="AR284" s="182" t="s">
        <v>87</v>
      </c>
      <c r="AT284" s="183" t="s">
        <v>78</v>
      </c>
      <c r="AU284" s="183" t="s">
        <v>87</v>
      </c>
      <c r="AY284" s="182" t="s">
        <v>158</v>
      </c>
      <c r="BK284" s="184">
        <f>SUM(BK285:BK329)</f>
        <v>0</v>
      </c>
    </row>
    <row r="285" spans="1:65" s="2" customFormat="1" ht="24.2" customHeight="1">
      <c r="A285" s="35"/>
      <c r="B285" s="36"/>
      <c r="C285" s="187" t="s">
        <v>585</v>
      </c>
      <c r="D285" s="187" t="s">
        <v>161</v>
      </c>
      <c r="E285" s="188" t="s">
        <v>5237</v>
      </c>
      <c r="F285" s="189" t="s">
        <v>5238</v>
      </c>
      <c r="G285" s="190" t="s">
        <v>184</v>
      </c>
      <c r="H285" s="191">
        <v>3</v>
      </c>
      <c r="I285" s="192"/>
      <c r="J285" s="193">
        <f>ROUND(I285*H285,2)</f>
        <v>0</v>
      </c>
      <c r="K285" s="189" t="s">
        <v>217</v>
      </c>
      <c r="L285" s="40"/>
      <c r="M285" s="194" t="s">
        <v>1</v>
      </c>
      <c r="N285" s="195" t="s">
        <v>44</v>
      </c>
      <c r="O285" s="72"/>
      <c r="P285" s="196">
        <f>O285*H285</f>
        <v>0</v>
      </c>
      <c r="Q285" s="196">
        <v>0.10931</v>
      </c>
      <c r="R285" s="196">
        <f>Q285*H285</f>
        <v>0.32793</v>
      </c>
      <c r="S285" s="196">
        <v>0</v>
      </c>
      <c r="T285" s="197">
        <f>S285*H285</f>
        <v>0</v>
      </c>
      <c r="U285" s="35"/>
      <c r="V285" s="35"/>
      <c r="W285" s="35"/>
      <c r="X285" s="35"/>
      <c r="Y285" s="35"/>
      <c r="Z285" s="35"/>
      <c r="AA285" s="35"/>
      <c r="AB285" s="35"/>
      <c r="AC285" s="35"/>
      <c r="AD285" s="35"/>
      <c r="AE285" s="35"/>
      <c r="AR285" s="198" t="s">
        <v>165</v>
      </c>
      <c r="AT285" s="198" t="s">
        <v>161</v>
      </c>
      <c r="AU285" s="198" t="s">
        <v>89</v>
      </c>
      <c r="AY285" s="18" t="s">
        <v>158</v>
      </c>
      <c r="BE285" s="199">
        <f>IF(N285="základní",J285,0)</f>
        <v>0</v>
      </c>
      <c r="BF285" s="199">
        <f>IF(N285="snížená",J285,0)</f>
        <v>0</v>
      </c>
      <c r="BG285" s="199">
        <f>IF(N285="zákl. přenesená",J285,0)</f>
        <v>0</v>
      </c>
      <c r="BH285" s="199">
        <f>IF(N285="sníž. přenesená",J285,0)</f>
        <v>0</v>
      </c>
      <c r="BI285" s="199">
        <f>IF(N285="nulová",J285,0)</f>
        <v>0</v>
      </c>
      <c r="BJ285" s="18" t="s">
        <v>87</v>
      </c>
      <c r="BK285" s="199">
        <f>ROUND(I285*H285,2)</f>
        <v>0</v>
      </c>
      <c r="BL285" s="18" t="s">
        <v>165</v>
      </c>
      <c r="BM285" s="198" t="s">
        <v>5239</v>
      </c>
    </row>
    <row r="286" spans="1:65" s="13" customFormat="1">
      <c r="B286" s="200"/>
      <c r="C286" s="201"/>
      <c r="D286" s="202" t="s">
        <v>186</v>
      </c>
      <c r="E286" s="203" t="s">
        <v>1</v>
      </c>
      <c r="F286" s="204" t="s">
        <v>5240</v>
      </c>
      <c r="G286" s="201"/>
      <c r="H286" s="205">
        <v>3</v>
      </c>
      <c r="I286" s="206"/>
      <c r="J286" s="201"/>
      <c r="K286" s="201"/>
      <c r="L286" s="207"/>
      <c r="M286" s="208"/>
      <c r="N286" s="209"/>
      <c r="O286" s="209"/>
      <c r="P286" s="209"/>
      <c r="Q286" s="209"/>
      <c r="R286" s="209"/>
      <c r="S286" s="209"/>
      <c r="T286" s="210"/>
      <c r="AT286" s="211" t="s">
        <v>186</v>
      </c>
      <c r="AU286" s="211" t="s">
        <v>89</v>
      </c>
      <c r="AV286" s="13" t="s">
        <v>89</v>
      </c>
      <c r="AW286" s="13" t="s">
        <v>35</v>
      </c>
      <c r="AX286" s="13" t="s">
        <v>87</v>
      </c>
      <c r="AY286" s="211" t="s">
        <v>158</v>
      </c>
    </row>
    <row r="287" spans="1:65" s="2" customFormat="1" ht="24.2" customHeight="1">
      <c r="A287" s="35"/>
      <c r="B287" s="36"/>
      <c r="C287" s="187" t="s">
        <v>590</v>
      </c>
      <c r="D287" s="187" t="s">
        <v>161</v>
      </c>
      <c r="E287" s="188" t="s">
        <v>5241</v>
      </c>
      <c r="F287" s="189" t="s">
        <v>5242</v>
      </c>
      <c r="G287" s="190" t="s">
        <v>184</v>
      </c>
      <c r="H287" s="191">
        <v>1</v>
      </c>
      <c r="I287" s="192"/>
      <c r="J287" s="193">
        <f>ROUND(I287*H287,2)</f>
        <v>0</v>
      </c>
      <c r="K287" s="189" t="s">
        <v>217</v>
      </c>
      <c r="L287" s="40"/>
      <c r="M287" s="194" t="s">
        <v>1</v>
      </c>
      <c r="N287" s="195" t="s">
        <v>44</v>
      </c>
      <c r="O287" s="72"/>
      <c r="P287" s="196">
        <f>O287*H287</f>
        <v>0</v>
      </c>
      <c r="Q287" s="196">
        <v>6.9999999999999999E-4</v>
      </c>
      <c r="R287" s="196">
        <f>Q287*H287</f>
        <v>6.9999999999999999E-4</v>
      </c>
      <c r="S287" s="196">
        <v>0</v>
      </c>
      <c r="T287" s="197">
        <f>S287*H287</f>
        <v>0</v>
      </c>
      <c r="U287" s="35"/>
      <c r="V287" s="35"/>
      <c r="W287" s="35"/>
      <c r="X287" s="35"/>
      <c r="Y287" s="35"/>
      <c r="Z287" s="35"/>
      <c r="AA287" s="35"/>
      <c r="AB287" s="35"/>
      <c r="AC287" s="35"/>
      <c r="AD287" s="35"/>
      <c r="AE287" s="35"/>
      <c r="AR287" s="198" t="s">
        <v>165</v>
      </c>
      <c r="AT287" s="198" t="s">
        <v>161</v>
      </c>
      <c r="AU287" s="198" t="s">
        <v>89</v>
      </c>
      <c r="AY287" s="18" t="s">
        <v>158</v>
      </c>
      <c r="BE287" s="199">
        <f>IF(N287="základní",J287,0)</f>
        <v>0</v>
      </c>
      <c r="BF287" s="199">
        <f>IF(N287="snížená",J287,0)</f>
        <v>0</v>
      </c>
      <c r="BG287" s="199">
        <f>IF(N287="zákl. přenesená",J287,0)</f>
        <v>0</v>
      </c>
      <c r="BH287" s="199">
        <f>IF(N287="sníž. přenesená",J287,0)</f>
        <v>0</v>
      </c>
      <c r="BI287" s="199">
        <f>IF(N287="nulová",J287,0)</f>
        <v>0</v>
      </c>
      <c r="BJ287" s="18" t="s">
        <v>87</v>
      </c>
      <c r="BK287" s="199">
        <f>ROUND(I287*H287,2)</f>
        <v>0</v>
      </c>
      <c r="BL287" s="18" t="s">
        <v>165</v>
      </c>
      <c r="BM287" s="198" t="s">
        <v>5243</v>
      </c>
    </row>
    <row r="288" spans="1:65" s="2" customFormat="1" ht="24.2" customHeight="1">
      <c r="A288" s="35"/>
      <c r="B288" s="36"/>
      <c r="C288" s="244" t="s">
        <v>595</v>
      </c>
      <c r="D288" s="244" t="s">
        <v>343</v>
      </c>
      <c r="E288" s="245" t="s">
        <v>5244</v>
      </c>
      <c r="F288" s="246" t="s">
        <v>5245</v>
      </c>
      <c r="G288" s="247" t="s">
        <v>184</v>
      </c>
      <c r="H288" s="248">
        <v>1</v>
      </c>
      <c r="I288" s="249"/>
      <c r="J288" s="250">
        <f>ROUND(I288*H288,2)</f>
        <v>0</v>
      </c>
      <c r="K288" s="246" t="s">
        <v>217</v>
      </c>
      <c r="L288" s="251"/>
      <c r="M288" s="252" t="s">
        <v>1</v>
      </c>
      <c r="N288" s="253" t="s">
        <v>44</v>
      </c>
      <c r="O288" s="72"/>
      <c r="P288" s="196">
        <f>O288*H288</f>
        <v>0</v>
      </c>
      <c r="Q288" s="196">
        <v>3.5000000000000001E-3</v>
      </c>
      <c r="R288" s="196">
        <f>Q288*H288</f>
        <v>3.5000000000000001E-3</v>
      </c>
      <c r="S288" s="196">
        <v>0</v>
      </c>
      <c r="T288" s="197">
        <f>S288*H288</f>
        <v>0</v>
      </c>
      <c r="U288" s="35"/>
      <c r="V288" s="35"/>
      <c r="W288" s="35"/>
      <c r="X288" s="35"/>
      <c r="Y288" s="35"/>
      <c r="Z288" s="35"/>
      <c r="AA288" s="35"/>
      <c r="AB288" s="35"/>
      <c r="AC288" s="35"/>
      <c r="AD288" s="35"/>
      <c r="AE288" s="35"/>
      <c r="AR288" s="198" t="s">
        <v>213</v>
      </c>
      <c r="AT288" s="198" t="s">
        <v>343</v>
      </c>
      <c r="AU288" s="198" t="s">
        <v>89</v>
      </c>
      <c r="AY288" s="18" t="s">
        <v>158</v>
      </c>
      <c r="BE288" s="199">
        <f>IF(N288="základní",J288,0)</f>
        <v>0</v>
      </c>
      <c r="BF288" s="199">
        <f>IF(N288="snížená",J288,0)</f>
        <v>0</v>
      </c>
      <c r="BG288" s="199">
        <f>IF(N288="zákl. přenesená",J288,0)</f>
        <v>0</v>
      </c>
      <c r="BH288" s="199">
        <f>IF(N288="sníž. přenesená",J288,0)</f>
        <v>0</v>
      </c>
      <c r="BI288" s="199">
        <f>IF(N288="nulová",J288,0)</f>
        <v>0</v>
      </c>
      <c r="BJ288" s="18" t="s">
        <v>87</v>
      </c>
      <c r="BK288" s="199">
        <f>ROUND(I288*H288,2)</f>
        <v>0</v>
      </c>
      <c r="BL288" s="18" t="s">
        <v>165</v>
      </c>
      <c r="BM288" s="198" t="s">
        <v>5246</v>
      </c>
    </row>
    <row r="289" spans="1:65" s="13" customFormat="1">
      <c r="B289" s="200"/>
      <c r="C289" s="201"/>
      <c r="D289" s="202" t="s">
        <v>186</v>
      </c>
      <c r="E289" s="203" t="s">
        <v>1</v>
      </c>
      <c r="F289" s="204" t="s">
        <v>5247</v>
      </c>
      <c r="G289" s="201"/>
      <c r="H289" s="205">
        <v>1</v>
      </c>
      <c r="I289" s="206"/>
      <c r="J289" s="201"/>
      <c r="K289" s="201"/>
      <c r="L289" s="207"/>
      <c r="M289" s="208"/>
      <c r="N289" s="209"/>
      <c r="O289" s="209"/>
      <c r="P289" s="209"/>
      <c r="Q289" s="209"/>
      <c r="R289" s="209"/>
      <c r="S289" s="209"/>
      <c r="T289" s="210"/>
      <c r="AT289" s="211" t="s">
        <v>186</v>
      </c>
      <c r="AU289" s="211" t="s">
        <v>89</v>
      </c>
      <c r="AV289" s="13" t="s">
        <v>89</v>
      </c>
      <c r="AW289" s="13" t="s">
        <v>35</v>
      </c>
      <c r="AX289" s="13" t="s">
        <v>87</v>
      </c>
      <c r="AY289" s="211" t="s">
        <v>158</v>
      </c>
    </row>
    <row r="290" spans="1:65" s="2" customFormat="1" ht="24.2" customHeight="1">
      <c r="A290" s="35"/>
      <c r="B290" s="36"/>
      <c r="C290" s="187" t="s">
        <v>599</v>
      </c>
      <c r="D290" s="187" t="s">
        <v>161</v>
      </c>
      <c r="E290" s="188" t="s">
        <v>5248</v>
      </c>
      <c r="F290" s="189" t="s">
        <v>5249</v>
      </c>
      <c r="G290" s="190" t="s">
        <v>184</v>
      </c>
      <c r="H290" s="191">
        <v>1</v>
      </c>
      <c r="I290" s="192"/>
      <c r="J290" s="193">
        <f>ROUND(I290*H290,2)</f>
        <v>0</v>
      </c>
      <c r="K290" s="189" t="s">
        <v>217</v>
      </c>
      <c r="L290" s="40"/>
      <c r="M290" s="194" t="s">
        <v>1</v>
      </c>
      <c r="N290" s="195" t="s">
        <v>44</v>
      </c>
      <c r="O290" s="72"/>
      <c r="P290" s="196">
        <f>O290*H290</f>
        <v>0</v>
      </c>
      <c r="Q290" s="196">
        <v>0.10940999999999999</v>
      </c>
      <c r="R290" s="196">
        <f>Q290*H290</f>
        <v>0.10940999999999999</v>
      </c>
      <c r="S290" s="196">
        <v>0</v>
      </c>
      <c r="T290" s="197">
        <f>S290*H290</f>
        <v>0</v>
      </c>
      <c r="U290" s="35"/>
      <c r="V290" s="35"/>
      <c r="W290" s="35"/>
      <c r="X290" s="35"/>
      <c r="Y290" s="35"/>
      <c r="Z290" s="35"/>
      <c r="AA290" s="35"/>
      <c r="AB290" s="35"/>
      <c r="AC290" s="35"/>
      <c r="AD290" s="35"/>
      <c r="AE290" s="35"/>
      <c r="AR290" s="198" t="s">
        <v>165</v>
      </c>
      <c r="AT290" s="198" t="s">
        <v>161</v>
      </c>
      <c r="AU290" s="198" t="s">
        <v>89</v>
      </c>
      <c r="AY290" s="18" t="s">
        <v>158</v>
      </c>
      <c r="BE290" s="199">
        <f>IF(N290="základní",J290,0)</f>
        <v>0</v>
      </c>
      <c r="BF290" s="199">
        <f>IF(N290="snížená",J290,0)</f>
        <v>0</v>
      </c>
      <c r="BG290" s="199">
        <f>IF(N290="zákl. přenesená",J290,0)</f>
        <v>0</v>
      </c>
      <c r="BH290" s="199">
        <f>IF(N290="sníž. přenesená",J290,0)</f>
        <v>0</v>
      </c>
      <c r="BI290" s="199">
        <f>IF(N290="nulová",J290,0)</f>
        <v>0</v>
      </c>
      <c r="BJ290" s="18" t="s">
        <v>87</v>
      </c>
      <c r="BK290" s="199">
        <f>ROUND(I290*H290,2)</f>
        <v>0</v>
      </c>
      <c r="BL290" s="18" t="s">
        <v>165</v>
      </c>
      <c r="BM290" s="198" t="s">
        <v>5250</v>
      </c>
    </row>
    <row r="291" spans="1:65" s="13" customFormat="1">
      <c r="B291" s="200"/>
      <c r="C291" s="201"/>
      <c r="D291" s="202" t="s">
        <v>186</v>
      </c>
      <c r="E291" s="203" t="s">
        <v>1</v>
      </c>
      <c r="F291" s="204" t="s">
        <v>5251</v>
      </c>
      <c r="G291" s="201"/>
      <c r="H291" s="205">
        <v>1</v>
      </c>
      <c r="I291" s="206"/>
      <c r="J291" s="201"/>
      <c r="K291" s="201"/>
      <c r="L291" s="207"/>
      <c r="M291" s="208"/>
      <c r="N291" s="209"/>
      <c r="O291" s="209"/>
      <c r="P291" s="209"/>
      <c r="Q291" s="209"/>
      <c r="R291" s="209"/>
      <c r="S291" s="209"/>
      <c r="T291" s="210"/>
      <c r="AT291" s="211" t="s">
        <v>186</v>
      </c>
      <c r="AU291" s="211" t="s">
        <v>89</v>
      </c>
      <c r="AV291" s="13" t="s">
        <v>89</v>
      </c>
      <c r="AW291" s="13" t="s">
        <v>35</v>
      </c>
      <c r="AX291" s="13" t="s">
        <v>87</v>
      </c>
      <c r="AY291" s="211" t="s">
        <v>158</v>
      </c>
    </row>
    <row r="292" spans="1:65" s="2" customFormat="1" ht="24.2" customHeight="1">
      <c r="A292" s="35"/>
      <c r="B292" s="36"/>
      <c r="C292" s="187" t="s">
        <v>603</v>
      </c>
      <c r="D292" s="187" t="s">
        <v>161</v>
      </c>
      <c r="E292" s="188" t="s">
        <v>5252</v>
      </c>
      <c r="F292" s="189" t="s">
        <v>5253</v>
      </c>
      <c r="G292" s="190" t="s">
        <v>184</v>
      </c>
      <c r="H292" s="191">
        <v>2</v>
      </c>
      <c r="I292" s="192"/>
      <c r="J292" s="193">
        <f>ROUND(I292*H292,2)</f>
        <v>0</v>
      </c>
      <c r="K292" s="189" t="s">
        <v>217</v>
      </c>
      <c r="L292" s="40"/>
      <c r="M292" s="194" t="s">
        <v>1</v>
      </c>
      <c r="N292" s="195" t="s">
        <v>44</v>
      </c>
      <c r="O292" s="72"/>
      <c r="P292" s="196">
        <f>O292*H292</f>
        <v>0</v>
      </c>
      <c r="Q292" s="196">
        <v>5.4000000000000001E-4</v>
      </c>
      <c r="R292" s="196">
        <f>Q292*H292</f>
        <v>1.08E-3</v>
      </c>
      <c r="S292" s="196">
        <v>0</v>
      </c>
      <c r="T292" s="197">
        <f>S292*H292</f>
        <v>0</v>
      </c>
      <c r="U292" s="35"/>
      <c r="V292" s="35"/>
      <c r="W292" s="35"/>
      <c r="X292" s="35"/>
      <c r="Y292" s="35"/>
      <c r="Z292" s="35"/>
      <c r="AA292" s="35"/>
      <c r="AB292" s="35"/>
      <c r="AC292" s="35"/>
      <c r="AD292" s="35"/>
      <c r="AE292" s="35"/>
      <c r="AR292" s="198" t="s">
        <v>165</v>
      </c>
      <c r="AT292" s="198" t="s">
        <v>161</v>
      </c>
      <c r="AU292" s="198" t="s">
        <v>89</v>
      </c>
      <c r="AY292" s="18" t="s">
        <v>158</v>
      </c>
      <c r="BE292" s="199">
        <f>IF(N292="základní",J292,0)</f>
        <v>0</v>
      </c>
      <c r="BF292" s="199">
        <f>IF(N292="snížená",J292,0)</f>
        <v>0</v>
      </c>
      <c r="BG292" s="199">
        <f>IF(N292="zákl. přenesená",J292,0)</f>
        <v>0</v>
      </c>
      <c r="BH292" s="199">
        <f>IF(N292="sníž. přenesená",J292,0)</f>
        <v>0</v>
      </c>
      <c r="BI292" s="199">
        <f>IF(N292="nulová",J292,0)</f>
        <v>0</v>
      </c>
      <c r="BJ292" s="18" t="s">
        <v>87</v>
      </c>
      <c r="BK292" s="199">
        <f>ROUND(I292*H292,2)</f>
        <v>0</v>
      </c>
      <c r="BL292" s="18" t="s">
        <v>165</v>
      </c>
      <c r="BM292" s="198" t="s">
        <v>5254</v>
      </c>
    </row>
    <row r="293" spans="1:65" s="13" customFormat="1">
      <c r="B293" s="200"/>
      <c r="C293" s="201"/>
      <c r="D293" s="202" t="s">
        <v>186</v>
      </c>
      <c r="E293" s="203" t="s">
        <v>1</v>
      </c>
      <c r="F293" s="204" t="s">
        <v>5255</v>
      </c>
      <c r="G293" s="201"/>
      <c r="H293" s="205">
        <v>2</v>
      </c>
      <c r="I293" s="206"/>
      <c r="J293" s="201"/>
      <c r="K293" s="201"/>
      <c r="L293" s="207"/>
      <c r="M293" s="208"/>
      <c r="N293" s="209"/>
      <c r="O293" s="209"/>
      <c r="P293" s="209"/>
      <c r="Q293" s="209"/>
      <c r="R293" s="209"/>
      <c r="S293" s="209"/>
      <c r="T293" s="210"/>
      <c r="AT293" s="211" t="s">
        <v>186</v>
      </c>
      <c r="AU293" s="211" t="s">
        <v>89</v>
      </c>
      <c r="AV293" s="13" t="s">
        <v>89</v>
      </c>
      <c r="AW293" s="13" t="s">
        <v>35</v>
      </c>
      <c r="AX293" s="13" t="s">
        <v>87</v>
      </c>
      <c r="AY293" s="211" t="s">
        <v>158</v>
      </c>
    </row>
    <row r="294" spans="1:65" s="2" customFormat="1" ht="33" customHeight="1">
      <c r="A294" s="35"/>
      <c r="B294" s="36"/>
      <c r="C294" s="187" t="s">
        <v>607</v>
      </c>
      <c r="D294" s="187" t="s">
        <v>161</v>
      </c>
      <c r="E294" s="188" t="s">
        <v>5256</v>
      </c>
      <c r="F294" s="189" t="s">
        <v>5257</v>
      </c>
      <c r="G294" s="190" t="s">
        <v>332</v>
      </c>
      <c r="H294" s="191">
        <v>83.07</v>
      </c>
      <c r="I294" s="192"/>
      <c r="J294" s="193">
        <f>ROUND(I294*H294,2)</f>
        <v>0</v>
      </c>
      <c r="K294" s="189" t="s">
        <v>217</v>
      </c>
      <c r="L294" s="40"/>
      <c r="M294" s="194" t="s">
        <v>1</v>
      </c>
      <c r="N294" s="195" t="s">
        <v>44</v>
      </c>
      <c r="O294" s="72"/>
      <c r="P294" s="196">
        <f>O294*H294</f>
        <v>0</v>
      </c>
      <c r="Q294" s="196">
        <v>0.15540000000000001</v>
      </c>
      <c r="R294" s="196">
        <f>Q294*H294</f>
        <v>12.909077999999999</v>
      </c>
      <c r="S294" s="196">
        <v>0</v>
      </c>
      <c r="T294" s="197">
        <f>S294*H294</f>
        <v>0</v>
      </c>
      <c r="U294" s="35"/>
      <c r="V294" s="35"/>
      <c r="W294" s="35"/>
      <c r="X294" s="35"/>
      <c r="Y294" s="35"/>
      <c r="Z294" s="35"/>
      <c r="AA294" s="35"/>
      <c r="AB294" s="35"/>
      <c r="AC294" s="35"/>
      <c r="AD294" s="35"/>
      <c r="AE294" s="35"/>
      <c r="AR294" s="198" t="s">
        <v>165</v>
      </c>
      <c r="AT294" s="198" t="s">
        <v>161</v>
      </c>
      <c r="AU294" s="198" t="s">
        <v>89</v>
      </c>
      <c r="AY294" s="18" t="s">
        <v>158</v>
      </c>
      <c r="BE294" s="199">
        <f>IF(N294="základní",J294,0)</f>
        <v>0</v>
      </c>
      <c r="BF294" s="199">
        <f>IF(N294="snížená",J294,0)</f>
        <v>0</v>
      </c>
      <c r="BG294" s="199">
        <f>IF(N294="zákl. přenesená",J294,0)</f>
        <v>0</v>
      </c>
      <c r="BH294" s="199">
        <f>IF(N294="sníž. přenesená",J294,0)</f>
        <v>0</v>
      </c>
      <c r="BI294" s="199">
        <f>IF(N294="nulová",J294,0)</f>
        <v>0</v>
      </c>
      <c r="BJ294" s="18" t="s">
        <v>87</v>
      </c>
      <c r="BK294" s="199">
        <f>ROUND(I294*H294,2)</f>
        <v>0</v>
      </c>
      <c r="BL294" s="18" t="s">
        <v>165</v>
      </c>
      <c r="BM294" s="198" t="s">
        <v>5258</v>
      </c>
    </row>
    <row r="295" spans="1:65" s="13" customFormat="1">
      <c r="B295" s="200"/>
      <c r="C295" s="201"/>
      <c r="D295" s="202" t="s">
        <v>186</v>
      </c>
      <c r="E295" s="203" t="s">
        <v>1</v>
      </c>
      <c r="F295" s="204" t="s">
        <v>5259</v>
      </c>
      <c r="G295" s="201"/>
      <c r="H295" s="205">
        <v>45.97</v>
      </c>
      <c r="I295" s="206"/>
      <c r="J295" s="201"/>
      <c r="K295" s="201"/>
      <c r="L295" s="207"/>
      <c r="M295" s="208"/>
      <c r="N295" s="209"/>
      <c r="O295" s="209"/>
      <c r="P295" s="209"/>
      <c r="Q295" s="209"/>
      <c r="R295" s="209"/>
      <c r="S295" s="209"/>
      <c r="T295" s="210"/>
      <c r="AT295" s="211" t="s">
        <v>186</v>
      </c>
      <c r="AU295" s="211" t="s">
        <v>89</v>
      </c>
      <c r="AV295" s="13" t="s">
        <v>89</v>
      </c>
      <c r="AW295" s="13" t="s">
        <v>35</v>
      </c>
      <c r="AX295" s="13" t="s">
        <v>79</v>
      </c>
      <c r="AY295" s="211" t="s">
        <v>158</v>
      </c>
    </row>
    <row r="296" spans="1:65" s="13" customFormat="1">
      <c r="B296" s="200"/>
      <c r="C296" s="201"/>
      <c r="D296" s="202" t="s">
        <v>186</v>
      </c>
      <c r="E296" s="203" t="s">
        <v>1</v>
      </c>
      <c r="F296" s="204" t="s">
        <v>5260</v>
      </c>
      <c r="G296" s="201"/>
      <c r="H296" s="205">
        <v>35.39</v>
      </c>
      <c r="I296" s="206"/>
      <c r="J296" s="201"/>
      <c r="K296" s="201"/>
      <c r="L296" s="207"/>
      <c r="M296" s="208"/>
      <c r="N296" s="209"/>
      <c r="O296" s="209"/>
      <c r="P296" s="209"/>
      <c r="Q296" s="209"/>
      <c r="R296" s="209"/>
      <c r="S296" s="209"/>
      <c r="T296" s="210"/>
      <c r="AT296" s="211" t="s">
        <v>186</v>
      </c>
      <c r="AU296" s="211" t="s">
        <v>89</v>
      </c>
      <c r="AV296" s="13" t="s">
        <v>89</v>
      </c>
      <c r="AW296" s="13" t="s">
        <v>35</v>
      </c>
      <c r="AX296" s="13" t="s">
        <v>79</v>
      </c>
      <c r="AY296" s="211" t="s">
        <v>158</v>
      </c>
    </row>
    <row r="297" spans="1:65" s="13" customFormat="1">
      <c r="B297" s="200"/>
      <c r="C297" s="201"/>
      <c r="D297" s="202" t="s">
        <v>186</v>
      </c>
      <c r="E297" s="203" t="s">
        <v>1</v>
      </c>
      <c r="F297" s="204" t="s">
        <v>5261</v>
      </c>
      <c r="G297" s="201"/>
      <c r="H297" s="205">
        <v>1.71</v>
      </c>
      <c r="I297" s="206"/>
      <c r="J297" s="201"/>
      <c r="K297" s="201"/>
      <c r="L297" s="207"/>
      <c r="M297" s="208"/>
      <c r="N297" s="209"/>
      <c r="O297" s="209"/>
      <c r="P297" s="209"/>
      <c r="Q297" s="209"/>
      <c r="R297" s="209"/>
      <c r="S297" s="209"/>
      <c r="T297" s="210"/>
      <c r="AT297" s="211" t="s">
        <v>186</v>
      </c>
      <c r="AU297" s="211" t="s">
        <v>89</v>
      </c>
      <c r="AV297" s="13" t="s">
        <v>89</v>
      </c>
      <c r="AW297" s="13" t="s">
        <v>35</v>
      </c>
      <c r="AX297" s="13" t="s">
        <v>79</v>
      </c>
      <c r="AY297" s="211" t="s">
        <v>158</v>
      </c>
    </row>
    <row r="298" spans="1:65" s="14" customFormat="1">
      <c r="B298" s="212"/>
      <c r="C298" s="213"/>
      <c r="D298" s="202" t="s">
        <v>186</v>
      </c>
      <c r="E298" s="214" t="s">
        <v>1</v>
      </c>
      <c r="F298" s="215" t="s">
        <v>199</v>
      </c>
      <c r="G298" s="213"/>
      <c r="H298" s="216">
        <v>83.07</v>
      </c>
      <c r="I298" s="217"/>
      <c r="J298" s="213"/>
      <c r="K298" s="213"/>
      <c r="L298" s="218"/>
      <c r="M298" s="219"/>
      <c r="N298" s="220"/>
      <c r="O298" s="220"/>
      <c r="P298" s="220"/>
      <c r="Q298" s="220"/>
      <c r="R298" s="220"/>
      <c r="S298" s="220"/>
      <c r="T298" s="221"/>
      <c r="AT298" s="222" t="s">
        <v>186</v>
      </c>
      <c r="AU298" s="222" t="s">
        <v>89</v>
      </c>
      <c r="AV298" s="14" t="s">
        <v>165</v>
      </c>
      <c r="AW298" s="14" t="s">
        <v>35</v>
      </c>
      <c r="AX298" s="14" t="s">
        <v>87</v>
      </c>
      <c r="AY298" s="222" t="s">
        <v>158</v>
      </c>
    </row>
    <row r="299" spans="1:65" s="2" customFormat="1" ht="16.5" customHeight="1">
      <c r="A299" s="35"/>
      <c r="B299" s="36"/>
      <c r="C299" s="244" t="s">
        <v>611</v>
      </c>
      <c r="D299" s="244" t="s">
        <v>343</v>
      </c>
      <c r="E299" s="245" t="s">
        <v>5262</v>
      </c>
      <c r="F299" s="246" t="s">
        <v>5263</v>
      </c>
      <c r="G299" s="247" t="s">
        <v>332</v>
      </c>
      <c r="H299" s="248">
        <v>81.36</v>
      </c>
      <c r="I299" s="249"/>
      <c r="J299" s="250">
        <f>ROUND(I299*H299,2)</f>
        <v>0</v>
      </c>
      <c r="K299" s="246" t="s">
        <v>217</v>
      </c>
      <c r="L299" s="251"/>
      <c r="M299" s="252" t="s">
        <v>1</v>
      </c>
      <c r="N299" s="253" t="s">
        <v>44</v>
      </c>
      <c r="O299" s="72"/>
      <c r="P299" s="196">
        <f>O299*H299</f>
        <v>0</v>
      </c>
      <c r="Q299" s="196">
        <v>5.6120000000000003E-2</v>
      </c>
      <c r="R299" s="196">
        <f>Q299*H299</f>
        <v>4.5659232000000003</v>
      </c>
      <c r="S299" s="196">
        <v>0</v>
      </c>
      <c r="T299" s="197">
        <f>S299*H299</f>
        <v>0</v>
      </c>
      <c r="U299" s="35"/>
      <c r="V299" s="35"/>
      <c r="W299" s="35"/>
      <c r="X299" s="35"/>
      <c r="Y299" s="35"/>
      <c r="Z299" s="35"/>
      <c r="AA299" s="35"/>
      <c r="AB299" s="35"/>
      <c r="AC299" s="35"/>
      <c r="AD299" s="35"/>
      <c r="AE299" s="35"/>
      <c r="AR299" s="198" t="s">
        <v>213</v>
      </c>
      <c r="AT299" s="198" t="s">
        <v>343</v>
      </c>
      <c r="AU299" s="198" t="s">
        <v>89</v>
      </c>
      <c r="AY299" s="18" t="s">
        <v>158</v>
      </c>
      <c r="BE299" s="199">
        <f>IF(N299="základní",J299,0)</f>
        <v>0</v>
      </c>
      <c r="BF299" s="199">
        <f>IF(N299="snížená",J299,0)</f>
        <v>0</v>
      </c>
      <c r="BG299" s="199">
        <f>IF(N299="zákl. přenesená",J299,0)</f>
        <v>0</v>
      </c>
      <c r="BH299" s="199">
        <f>IF(N299="sníž. přenesená",J299,0)</f>
        <v>0</v>
      </c>
      <c r="BI299" s="199">
        <f>IF(N299="nulová",J299,0)</f>
        <v>0</v>
      </c>
      <c r="BJ299" s="18" t="s">
        <v>87</v>
      </c>
      <c r="BK299" s="199">
        <f>ROUND(I299*H299,2)</f>
        <v>0</v>
      </c>
      <c r="BL299" s="18" t="s">
        <v>165</v>
      </c>
      <c r="BM299" s="198" t="s">
        <v>5264</v>
      </c>
    </row>
    <row r="300" spans="1:65" s="2" customFormat="1" ht="16.5" customHeight="1">
      <c r="A300" s="35"/>
      <c r="B300" s="36"/>
      <c r="C300" s="244" t="s">
        <v>616</v>
      </c>
      <c r="D300" s="244" t="s">
        <v>343</v>
      </c>
      <c r="E300" s="245" t="s">
        <v>5265</v>
      </c>
      <c r="F300" s="246" t="s">
        <v>5266</v>
      </c>
      <c r="G300" s="247" t="s">
        <v>332</v>
      </c>
      <c r="H300" s="248">
        <v>1.71</v>
      </c>
      <c r="I300" s="249"/>
      <c r="J300" s="250">
        <f>ROUND(I300*H300,2)</f>
        <v>0</v>
      </c>
      <c r="K300" s="246" t="s">
        <v>217</v>
      </c>
      <c r="L300" s="251"/>
      <c r="M300" s="252" t="s">
        <v>1</v>
      </c>
      <c r="N300" s="253" t="s">
        <v>44</v>
      </c>
      <c r="O300" s="72"/>
      <c r="P300" s="196">
        <f>O300*H300</f>
        <v>0</v>
      </c>
      <c r="Q300" s="196">
        <v>8.5000000000000006E-2</v>
      </c>
      <c r="R300" s="196">
        <f>Q300*H300</f>
        <v>0.14535000000000001</v>
      </c>
      <c r="S300" s="196">
        <v>0</v>
      </c>
      <c r="T300" s="197">
        <f>S300*H300</f>
        <v>0</v>
      </c>
      <c r="U300" s="35"/>
      <c r="V300" s="35"/>
      <c r="W300" s="35"/>
      <c r="X300" s="35"/>
      <c r="Y300" s="35"/>
      <c r="Z300" s="35"/>
      <c r="AA300" s="35"/>
      <c r="AB300" s="35"/>
      <c r="AC300" s="35"/>
      <c r="AD300" s="35"/>
      <c r="AE300" s="35"/>
      <c r="AR300" s="198" t="s">
        <v>213</v>
      </c>
      <c r="AT300" s="198" t="s">
        <v>343</v>
      </c>
      <c r="AU300" s="198" t="s">
        <v>89</v>
      </c>
      <c r="AY300" s="18" t="s">
        <v>158</v>
      </c>
      <c r="BE300" s="199">
        <f>IF(N300="základní",J300,0)</f>
        <v>0</v>
      </c>
      <c r="BF300" s="199">
        <f>IF(N300="snížená",J300,0)</f>
        <v>0</v>
      </c>
      <c r="BG300" s="199">
        <f>IF(N300="zákl. přenesená",J300,0)</f>
        <v>0</v>
      </c>
      <c r="BH300" s="199">
        <f>IF(N300="sníž. přenesená",J300,0)</f>
        <v>0</v>
      </c>
      <c r="BI300" s="199">
        <f>IF(N300="nulová",J300,0)</f>
        <v>0</v>
      </c>
      <c r="BJ300" s="18" t="s">
        <v>87</v>
      </c>
      <c r="BK300" s="199">
        <f>ROUND(I300*H300,2)</f>
        <v>0</v>
      </c>
      <c r="BL300" s="18" t="s">
        <v>165</v>
      </c>
      <c r="BM300" s="198" t="s">
        <v>5267</v>
      </c>
    </row>
    <row r="301" spans="1:65" s="2" customFormat="1" ht="33" customHeight="1">
      <c r="A301" s="35"/>
      <c r="B301" s="36"/>
      <c r="C301" s="187" t="s">
        <v>621</v>
      </c>
      <c r="D301" s="187" t="s">
        <v>161</v>
      </c>
      <c r="E301" s="188" t="s">
        <v>5268</v>
      </c>
      <c r="F301" s="189" t="s">
        <v>5269</v>
      </c>
      <c r="G301" s="190" t="s">
        <v>332</v>
      </c>
      <c r="H301" s="191">
        <v>87.495000000000005</v>
      </c>
      <c r="I301" s="192"/>
      <c r="J301" s="193">
        <f>ROUND(I301*H301,2)</f>
        <v>0</v>
      </c>
      <c r="K301" s="189" t="s">
        <v>217</v>
      </c>
      <c r="L301" s="40"/>
      <c r="M301" s="194" t="s">
        <v>1</v>
      </c>
      <c r="N301" s="195" t="s">
        <v>44</v>
      </c>
      <c r="O301" s="72"/>
      <c r="P301" s="196">
        <f>O301*H301</f>
        <v>0</v>
      </c>
      <c r="Q301" s="196">
        <v>0.1295</v>
      </c>
      <c r="R301" s="196">
        <f>Q301*H301</f>
        <v>11.330602500000001</v>
      </c>
      <c r="S301" s="196">
        <v>0</v>
      </c>
      <c r="T301" s="197">
        <f>S301*H301</f>
        <v>0</v>
      </c>
      <c r="U301" s="35"/>
      <c r="V301" s="35"/>
      <c r="W301" s="35"/>
      <c r="X301" s="35"/>
      <c r="Y301" s="35"/>
      <c r="Z301" s="35"/>
      <c r="AA301" s="35"/>
      <c r="AB301" s="35"/>
      <c r="AC301" s="35"/>
      <c r="AD301" s="35"/>
      <c r="AE301" s="35"/>
      <c r="AR301" s="198" t="s">
        <v>165</v>
      </c>
      <c r="AT301" s="198" t="s">
        <v>161</v>
      </c>
      <c r="AU301" s="198" t="s">
        <v>89</v>
      </c>
      <c r="AY301" s="18" t="s">
        <v>158</v>
      </c>
      <c r="BE301" s="199">
        <f>IF(N301="základní",J301,0)</f>
        <v>0</v>
      </c>
      <c r="BF301" s="199">
        <f>IF(N301="snížená",J301,0)</f>
        <v>0</v>
      </c>
      <c r="BG301" s="199">
        <f>IF(N301="zákl. přenesená",J301,0)</f>
        <v>0</v>
      </c>
      <c r="BH301" s="199">
        <f>IF(N301="sníž. přenesená",J301,0)</f>
        <v>0</v>
      </c>
      <c r="BI301" s="199">
        <f>IF(N301="nulová",J301,0)</f>
        <v>0</v>
      </c>
      <c r="BJ301" s="18" t="s">
        <v>87</v>
      </c>
      <c r="BK301" s="199">
        <f>ROUND(I301*H301,2)</f>
        <v>0</v>
      </c>
      <c r="BL301" s="18" t="s">
        <v>165</v>
      </c>
      <c r="BM301" s="198" t="s">
        <v>5270</v>
      </c>
    </row>
    <row r="302" spans="1:65" s="13" customFormat="1">
      <c r="B302" s="200"/>
      <c r="C302" s="201"/>
      <c r="D302" s="202" t="s">
        <v>186</v>
      </c>
      <c r="E302" s="203" t="s">
        <v>1</v>
      </c>
      <c r="F302" s="204" t="s">
        <v>5055</v>
      </c>
      <c r="G302" s="201"/>
      <c r="H302" s="205">
        <v>21.6</v>
      </c>
      <c r="I302" s="206"/>
      <c r="J302" s="201"/>
      <c r="K302" s="201"/>
      <c r="L302" s="207"/>
      <c r="M302" s="208"/>
      <c r="N302" s="209"/>
      <c r="O302" s="209"/>
      <c r="P302" s="209"/>
      <c r="Q302" s="209"/>
      <c r="R302" s="209"/>
      <c r="S302" s="209"/>
      <c r="T302" s="210"/>
      <c r="AT302" s="211" t="s">
        <v>186</v>
      </c>
      <c r="AU302" s="211" t="s">
        <v>89</v>
      </c>
      <c r="AV302" s="13" t="s">
        <v>89</v>
      </c>
      <c r="AW302" s="13" t="s">
        <v>35</v>
      </c>
      <c r="AX302" s="13" t="s">
        <v>79</v>
      </c>
      <c r="AY302" s="211" t="s">
        <v>158</v>
      </c>
    </row>
    <row r="303" spans="1:65" s="13" customFormat="1">
      <c r="B303" s="200"/>
      <c r="C303" s="201"/>
      <c r="D303" s="202" t="s">
        <v>186</v>
      </c>
      <c r="E303" s="203" t="s">
        <v>1</v>
      </c>
      <c r="F303" s="204" t="s">
        <v>5271</v>
      </c>
      <c r="G303" s="201"/>
      <c r="H303" s="205">
        <v>33.81</v>
      </c>
      <c r="I303" s="206"/>
      <c r="J303" s="201"/>
      <c r="K303" s="201"/>
      <c r="L303" s="207"/>
      <c r="M303" s="208"/>
      <c r="N303" s="209"/>
      <c r="O303" s="209"/>
      <c r="P303" s="209"/>
      <c r="Q303" s="209"/>
      <c r="R303" s="209"/>
      <c r="S303" s="209"/>
      <c r="T303" s="210"/>
      <c r="AT303" s="211" t="s">
        <v>186</v>
      </c>
      <c r="AU303" s="211" t="s">
        <v>89</v>
      </c>
      <c r="AV303" s="13" t="s">
        <v>89</v>
      </c>
      <c r="AW303" s="13" t="s">
        <v>35</v>
      </c>
      <c r="AX303" s="13" t="s">
        <v>79</v>
      </c>
      <c r="AY303" s="211" t="s">
        <v>158</v>
      </c>
    </row>
    <row r="304" spans="1:65" s="13" customFormat="1">
      <c r="B304" s="200"/>
      <c r="C304" s="201"/>
      <c r="D304" s="202" t="s">
        <v>186</v>
      </c>
      <c r="E304" s="203" t="s">
        <v>1</v>
      </c>
      <c r="F304" s="204" t="s">
        <v>5272</v>
      </c>
      <c r="G304" s="201"/>
      <c r="H304" s="205">
        <v>18.265000000000001</v>
      </c>
      <c r="I304" s="206"/>
      <c r="J304" s="201"/>
      <c r="K304" s="201"/>
      <c r="L304" s="207"/>
      <c r="M304" s="208"/>
      <c r="N304" s="209"/>
      <c r="O304" s="209"/>
      <c r="P304" s="209"/>
      <c r="Q304" s="209"/>
      <c r="R304" s="209"/>
      <c r="S304" s="209"/>
      <c r="T304" s="210"/>
      <c r="AT304" s="211" t="s">
        <v>186</v>
      </c>
      <c r="AU304" s="211" t="s">
        <v>89</v>
      </c>
      <c r="AV304" s="13" t="s">
        <v>89</v>
      </c>
      <c r="AW304" s="13" t="s">
        <v>35</v>
      </c>
      <c r="AX304" s="13" t="s">
        <v>79</v>
      </c>
      <c r="AY304" s="211" t="s">
        <v>158</v>
      </c>
    </row>
    <row r="305" spans="1:65" s="13" customFormat="1">
      <c r="B305" s="200"/>
      <c r="C305" s="201"/>
      <c r="D305" s="202" t="s">
        <v>186</v>
      </c>
      <c r="E305" s="203" t="s">
        <v>1</v>
      </c>
      <c r="F305" s="204" t="s">
        <v>5273</v>
      </c>
      <c r="G305" s="201"/>
      <c r="H305" s="205">
        <v>10.56</v>
      </c>
      <c r="I305" s="206"/>
      <c r="J305" s="201"/>
      <c r="K305" s="201"/>
      <c r="L305" s="207"/>
      <c r="M305" s="208"/>
      <c r="N305" s="209"/>
      <c r="O305" s="209"/>
      <c r="P305" s="209"/>
      <c r="Q305" s="209"/>
      <c r="R305" s="209"/>
      <c r="S305" s="209"/>
      <c r="T305" s="210"/>
      <c r="AT305" s="211" t="s">
        <v>186</v>
      </c>
      <c r="AU305" s="211" t="s">
        <v>89</v>
      </c>
      <c r="AV305" s="13" t="s">
        <v>89</v>
      </c>
      <c r="AW305" s="13" t="s">
        <v>35</v>
      </c>
      <c r="AX305" s="13" t="s">
        <v>79</v>
      </c>
      <c r="AY305" s="211" t="s">
        <v>158</v>
      </c>
    </row>
    <row r="306" spans="1:65" s="13" customFormat="1">
      <c r="B306" s="200"/>
      <c r="C306" s="201"/>
      <c r="D306" s="202" t="s">
        <v>186</v>
      </c>
      <c r="E306" s="203" t="s">
        <v>1</v>
      </c>
      <c r="F306" s="204" t="s">
        <v>5274</v>
      </c>
      <c r="G306" s="201"/>
      <c r="H306" s="205">
        <v>1.63</v>
      </c>
      <c r="I306" s="206"/>
      <c r="J306" s="201"/>
      <c r="K306" s="201"/>
      <c r="L306" s="207"/>
      <c r="M306" s="208"/>
      <c r="N306" s="209"/>
      <c r="O306" s="209"/>
      <c r="P306" s="209"/>
      <c r="Q306" s="209"/>
      <c r="R306" s="209"/>
      <c r="S306" s="209"/>
      <c r="T306" s="210"/>
      <c r="AT306" s="211" t="s">
        <v>186</v>
      </c>
      <c r="AU306" s="211" t="s">
        <v>89</v>
      </c>
      <c r="AV306" s="13" t="s">
        <v>89</v>
      </c>
      <c r="AW306" s="13" t="s">
        <v>35</v>
      </c>
      <c r="AX306" s="13" t="s">
        <v>79</v>
      </c>
      <c r="AY306" s="211" t="s">
        <v>158</v>
      </c>
    </row>
    <row r="307" spans="1:65" s="13" customFormat="1">
      <c r="B307" s="200"/>
      <c r="C307" s="201"/>
      <c r="D307" s="202" t="s">
        <v>186</v>
      </c>
      <c r="E307" s="203" t="s">
        <v>1</v>
      </c>
      <c r="F307" s="204" t="s">
        <v>5275</v>
      </c>
      <c r="G307" s="201"/>
      <c r="H307" s="205">
        <v>1.63</v>
      </c>
      <c r="I307" s="206"/>
      <c r="J307" s="201"/>
      <c r="K307" s="201"/>
      <c r="L307" s="207"/>
      <c r="M307" s="208"/>
      <c r="N307" s="209"/>
      <c r="O307" s="209"/>
      <c r="P307" s="209"/>
      <c r="Q307" s="209"/>
      <c r="R307" s="209"/>
      <c r="S307" s="209"/>
      <c r="T307" s="210"/>
      <c r="AT307" s="211" t="s">
        <v>186</v>
      </c>
      <c r="AU307" s="211" t="s">
        <v>89</v>
      </c>
      <c r="AV307" s="13" t="s">
        <v>89</v>
      </c>
      <c r="AW307" s="13" t="s">
        <v>35</v>
      </c>
      <c r="AX307" s="13" t="s">
        <v>79</v>
      </c>
      <c r="AY307" s="211" t="s">
        <v>158</v>
      </c>
    </row>
    <row r="308" spans="1:65" s="14" customFormat="1">
      <c r="B308" s="212"/>
      <c r="C308" s="213"/>
      <c r="D308" s="202" t="s">
        <v>186</v>
      </c>
      <c r="E308" s="214" t="s">
        <v>1</v>
      </c>
      <c r="F308" s="215" t="s">
        <v>199</v>
      </c>
      <c r="G308" s="213"/>
      <c r="H308" s="216">
        <v>87.495000000000005</v>
      </c>
      <c r="I308" s="217"/>
      <c r="J308" s="213"/>
      <c r="K308" s="213"/>
      <c r="L308" s="218"/>
      <c r="M308" s="219"/>
      <c r="N308" s="220"/>
      <c r="O308" s="220"/>
      <c r="P308" s="220"/>
      <c r="Q308" s="220"/>
      <c r="R308" s="220"/>
      <c r="S308" s="220"/>
      <c r="T308" s="221"/>
      <c r="AT308" s="222" t="s">
        <v>186</v>
      </c>
      <c r="AU308" s="222" t="s">
        <v>89</v>
      </c>
      <c r="AV308" s="14" t="s">
        <v>165</v>
      </c>
      <c r="AW308" s="14" t="s">
        <v>35</v>
      </c>
      <c r="AX308" s="14" t="s">
        <v>87</v>
      </c>
      <c r="AY308" s="222" t="s">
        <v>158</v>
      </c>
    </row>
    <row r="309" spans="1:65" s="2" customFormat="1" ht="16.5" customHeight="1">
      <c r="A309" s="35"/>
      <c r="B309" s="36"/>
      <c r="C309" s="244" t="s">
        <v>626</v>
      </c>
      <c r="D309" s="244" t="s">
        <v>343</v>
      </c>
      <c r="E309" s="245" t="s">
        <v>5276</v>
      </c>
      <c r="F309" s="246" t="s">
        <v>5277</v>
      </c>
      <c r="G309" s="247" t="s">
        <v>332</v>
      </c>
      <c r="H309" s="248">
        <v>85.864999999999995</v>
      </c>
      <c r="I309" s="249"/>
      <c r="J309" s="250">
        <f>ROUND(I309*H309,2)</f>
        <v>0</v>
      </c>
      <c r="K309" s="246" t="s">
        <v>217</v>
      </c>
      <c r="L309" s="251"/>
      <c r="M309" s="252" t="s">
        <v>1</v>
      </c>
      <c r="N309" s="253" t="s">
        <v>44</v>
      </c>
      <c r="O309" s="72"/>
      <c r="P309" s="196">
        <f>O309*H309</f>
        <v>0</v>
      </c>
      <c r="Q309" s="196">
        <v>2.4E-2</v>
      </c>
      <c r="R309" s="196">
        <f>Q309*H309</f>
        <v>2.0607599999999997</v>
      </c>
      <c r="S309" s="196">
        <v>0</v>
      </c>
      <c r="T309" s="197">
        <f>S309*H309</f>
        <v>0</v>
      </c>
      <c r="U309" s="35"/>
      <c r="V309" s="35"/>
      <c r="W309" s="35"/>
      <c r="X309" s="35"/>
      <c r="Y309" s="35"/>
      <c r="Z309" s="35"/>
      <c r="AA309" s="35"/>
      <c r="AB309" s="35"/>
      <c r="AC309" s="35"/>
      <c r="AD309" s="35"/>
      <c r="AE309" s="35"/>
      <c r="AR309" s="198" t="s">
        <v>213</v>
      </c>
      <c r="AT309" s="198" t="s">
        <v>343</v>
      </c>
      <c r="AU309" s="198" t="s">
        <v>89</v>
      </c>
      <c r="AY309" s="18" t="s">
        <v>158</v>
      </c>
      <c r="BE309" s="199">
        <f>IF(N309="základní",J309,0)</f>
        <v>0</v>
      </c>
      <c r="BF309" s="199">
        <f>IF(N309="snížená",J309,0)</f>
        <v>0</v>
      </c>
      <c r="BG309" s="199">
        <f>IF(N309="zákl. přenesená",J309,0)</f>
        <v>0</v>
      </c>
      <c r="BH309" s="199">
        <f>IF(N309="sníž. přenesená",J309,0)</f>
        <v>0</v>
      </c>
      <c r="BI309" s="199">
        <f>IF(N309="nulová",J309,0)</f>
        <v>0</v>
      </c>
      <c r="BJ309" s="18" t="s">
        <v>87</v>
      </c>
      <c r="BK309" s="199">
        <f>ROUND(I309*H309,2)</f>
        <v>0</v>
      </c>
      <c r="BL309" s="18" t="s">
        <v>165</v>
      </c>
      <c r="BM309" s="198" t="s">
        <v>5278</v>
      </c>
    </row>
    <row r="310" spans="1:65" s="2" customFormat="1" ht="16.5" customHeight="1">
      <c r="A310" s="35"/>
      <c r="B310" s="36"/>
      <c r="C310" s="244" t="s">
        <v>633</v>
      </c>
      <c r="D310" s="244" t="s">
        <v>343</v>
      </c>
      <c r="E310" s="245" t="s">
        <v>5279</v>
      </c>
      <c r="F310" s="246" t="s">
        <v>5280</v>
      </c>
      <c r="G310" s="247" t="s">
        <v>332</v>
      </c>
      <c r="H310" s="248">
        <v>1.63</v>
      </c>
      <c r="I310" s="249"/>
      <c r="J310" s="250">
        <f>ROUND(I310*H310,2)</f>
        <v>0</v>
      </c>
      <c r="K310" s="246" t="s">
        <v>217</v>
      </c>
      <c r="L310" s="251"/>
      <c r="M310" s="252" t="s">
        <v>1</v>
      </c>
      <c r="N310" s="253" t="s">
        <v>44</v>
      </c>
      <c r="O310" s="72"/>
      <c r="P310" s="196">
        <f>O310*H310</f>
        <v>0</v>
      </c>
      <c r="Q310" s="196">
        <v>4.4999999999999998E-2</v>
      </c>
      <c r="R310" s="196">
        <f>Q310*H310</f>
        <v>7.3349999999999999E-2</v>
      </c>
      <c r="S310" s="196">
        <v>0</v>
      </c>
      <c r="T310" s="197">
        <f>S310*H310</f>
        <v>0</v>
      </c>
      <c r="U310" s="35"/>
      <c r="V310" s="35"/>
      <c r="W310" s="35"/>
      <c r="X310" s="35"/>
      <c r="Y310" s="35"/>
      <c r="Z310" s="35"/>
      <c r="AA310" s="35"/>
      <c r="AB310" s="35"/>
      <c r="AC310" s="35"/>
      <c r="AD310" s="35"/>
      <c r="AE310" s="35"/>
      <c r="AR310" s="198" t="s">
        <v>213</v>
      </c>
      <c r="AT310" s="198" t="s">
        <v>343</v>
      </c>
      <c r="AU310" s="198" t="s">
        <v>89</v>
      </c>
      <c r="AY310" s="18" t="s">
        <v>158</v>
      </c>
      <c r="BE310" s="199">
        <f>IF(N310="základní",J310,0)</f>
        <v>0</v>
      </c>
      <c r="BF310" s="199">
        <f>IF(N310="snížená",J310,0)</f>
        <v>0</v>
      </c>
      <c r="BG310" s="199">
        <f>IF(N310="zákl. přenesená",J310,0)</f>
        <v>0</v>
      </c>
      <c r="BH310" s="199">
        <f>IF(N310="sníž. přenesená",J310,0)</f>
        <v>0</v>
      </c>
      <c r="BI310" s="199">
        <f>IF(N310="nulová",J310,0)</f>
        <v>0</v>
      </c>
      <c r="BJ310" s="18" t="s">
        <v>87</v>
      </c>
      <c r="BK310" s="199">
        <f>ROUND(I310*H310,2)</f>
        <v>0</v>
      </c>
      <c r="BL310" s="18" t="s">
        <v>165</v>
      </c>
      <c r="BM310" s="198" t="s">
        <v>5281</v>
      </c>
    </row>
    <row r="311" spans="1:65" s="2" customFormat="1" ht="24.2" customHeight="1">
      <c r="A311" s="35"/>
      <c r="B311" s="36"/>
      <c r="C311" s="187" t="s">
        <v>637</v>
      </c>
      <c r="D311" s="187" t="s">
        <v>161</v>
      </c>
      <c r="E311" s="188" t="s">
        <v>5282</v>
      </c>
      <c r="F311" s="189" t="s">
        <v>5283</v>
      </c>
      <c r="G311" s="190" t="s">
        <v>332</v>
      </c>
      <c r="H311" s="191">
        <v>10.91</v>
      </c>
      <c r="I311" s="192"/>
      <c r="J311" s="193">
        <f>ROUND(I311*H311,2)</f>
        <v>0</v>
      </c>
      <c r="K311" s="189" t="s">
        <v>217</v>
      </c>
      <c r="L311" s="40"/>
      <c r="M311" s="194" t="s">
        <v>1</v>
      </c>
      <c r="N311" s="195" t="s">
        <v>44</v>
      </c>
      <c r="O311" s="72"/>
      <c r="P311" s="196">
        <f>O311*H311</f>
        <v>0</v>
      </c>
      <c r="Q311" s="196">
        <v>0</v>
      </c>
      <c r="R311" s="196">
        <f>Q311*H311</f>
        <v>0</v>
      </c>
      <c r="S311" s="196">
        <v>0</v>
      </c>
      <c r="T311" s="197">
        <f>S311*H311</f>
        <v>0</v>
      </c>
      <c r="U311" s="35"/>
      <c r="V311" s="35"/>
      <c r="W311" s="35"/>
      <c r="X311" s="35"/>
      <c r="Y311" s="35"/>
      <c r="Z311" s="35"/>
      <c r="AA311" s="35"/>
      <c r="AB311" s="35"/>
      <c r="AC311" s="35"/>
      <c r="AD311" s="35"/>
      <c r="AE311" s="35"/>
      <c r="AR311" s="198" t="s">
        <v>165</v>
      </c>
      <c r="AT311" s="198" t="s">
        <v>161</v>
      </c>
      <c r="AU311" s="198" t="s">
        <v>89</v>
      </c>
      <c r="AY311" s="18" t="s">
        <v>158</v>
      </c>
      <c r="BE311" s="199">
        <f>IF(N311="základní",J311,0)</f>
        <v>0</v>
      </c>
      <c r="BF311" s="199">
        <f>IF(N311="snížená",J311,0)</f>
        <v>0</v>
      </c>
      <c r="BG311" s="199">
        <f>IF(N311="zákl. přenesená",J311,0)</f>
        <v>0</v>
      </c>
      <c r="BH311" s="199">
        <f>IF(N311="sníž. přenesená",J311,0)</f>
        <v>0</v>
      </c>
      <c r="BI311" s="199">
        <f>IF(N311="nulová",J311,0)</f>
        <v>0</v>
      </c>
      <c r="BJ311" s="18" t="s">
        <v>87</v>
      </c>
      <c r="BK311" s="199">
        <f>ROUND(I311*H311,2)</f>
        <v>0</v>
      </c>
      <c r="BL311" s="18" t="s">
        <v>165</v>
      </c>
      <c r="BM311" s="198" t="s">
        <v>5284</v>
      </c>
    </row>
    <row r="312" spans="1:65" s="13" customFormat="1">
      <c r="B312" s="200"/>
      <c r="C312" s="201"/>
      <c r="D312" s="202" t="s">
        <v>186</v>
      </c>
      <c r="E312" s="203" t="s">
        <v>1</v>
      </c>
      <c r="F312" s="204" t="s">
        <v>5285</v>
      </c>
      <c r="G312" s="201"/>
      <c r="H312" s="205">
        <v>10.91</v>
      </c>
      <c r="I312" s="206"/>
      <c r="J312" s="201"/>
      <c r="K312" s="201"/>
      <c r="L312" s="207"/>
      <c r="M312" s="208"/>
      <c r="N312" s="209"/>
      <c r="O312" s="209"/>
      <c r="P312" s="209"/>
      <c r="Q312" s="209"/>
      <c r="R312" s="209"/>
      <c r="S312" s="209"/>
      <c r="T312" s="210"/>
      <c r="AT312" s="211" t="s">
        <v>186</v>
      </c>
      <c r="AU312" s="211" t="s">
        <v>89</v>
      </c>
      <c r="AV312" s="13" t="s">
        <v>89</v>
      </c>
      <c r="AW312" s="13" t="s">
        <v>35</v>
      </c>
      <c r="AX312" s="13" t="s">
        <v>87</v>
      </c>
      <c r="AY312" s="211" t="s">
        <v>158</v>
      </c>
    </row>
    <row r="313" spans="1:65" s="2" customFormat="1" ht="24.2" customHeight="1">
      <c r="A313" s="35"/>
      <c r="B313" s="36"/>
      <c r="C313" s="187" t="s">
        <v>642</v>
      </c>
      <c r="D313" s="187" t="s">
        <v>161</v>
      </c>
      <c r="E313" s="188" t="s">
        <v>5286</v>
      </c>
      <c r="F313" s="189" t="s">
        <v>5287</v>
      </c>
      <c r="G313" s="190" t="s">
        <v>332</v>
      </c>
      <c r="H313" s="191">
        <v>10.91</v>
      </c>
      <c r="I313" s="192"/>
      <c r="J313" s="193">
        <f>ROUND(I313*H313,2)</f>
        <v>0</v>
      </c>
      <c r="K313" s="189" t="s">
        <v>217</v>
      </c>
      <c r="L313" s="40"/>
      <c r="M313" s="194" t="s">
        <v>1</v>
      </c>
      <c r="N313" s="195" t="s">
        <v>44</v>
      </c>
      <c r="O313" s="72"/>
      <c r="P313" s="196">
        <f>O313*H313</f>
        <v>0</v>
      </c>
      <c r="Q313" s="196">
        <v>0</v>
      </c>
      <c r="R313" s="196">
        <f>Q313*H313</f>
        <v>0</v>
      </c>
      <c r="S313" s="196">
        <v>0</v>
      </c>
      <c r="T313" s="197">
        <f>S313*H313</f>
        <v>0</v>
      </c>
      <c r="U313" s="35"/>
      <c r="V313" s="35"/>
      <c r="W313" s="35"/>
      <c r="X313" s="35"/>
      <c r="Y313" s="35"/>
      <c r="Z313" s="35"/>
      <c r="AA313" s="35"/>
      <c r="AB313" s="35"/>
      <c r="AC313" s="35"/>
      <c r="AD313" s="35"/>
      <c r="AE313" s="35"/>
      <c r="AR313" s="198" t="s">
        <v>165</v>
      </c>
      <c r="AT313" s="198" t="s">
        <v>161</v>
      </c>
      <c r="AU313" s="198" t="s">
        <v>89</v>
      </c>
      <c r="AY313" s="18" t="s">
        <v>158</v>
      </c>
      <c r="BE313" s="199">
        <f>IF(N313="základní",J313,0)</f>
        <v>0</v>
      </c>
      <c r="BF313" s="199">
        <f>IF(N313="snížená",J313,0)</f>
        <v>0</v>
      </c>
      <c r="BG313" s="199">
        <f>IF(N313="zákl. přenesená",J313,0)</f>
        <v>0</v>
      </c>
      <c r="BH313" s="199">
        <f>IF(N313="sníž. přenesená",J313,0)</f>
        <v>0</v>
      </c>
      <c r="BI313" s="199">
        <f>IF(N313="nulová",J313,0)</f>
        <v>0</v>
      </c>
      <c r="BJ313" s="18" t="s">
        <v>87</v>
      </c>
      <c r="BK313" s="199">
        <f>ROUND(I313*H313,2)</f>
        <v>0</v>
      </c>
      <c r="BL313" s="18" t="s">
        <v>165</v>
      </c>
      <c r="BM313" s="198" t="s">
        <v>5288</v>
      </c>
    </row>
    <row r="314" spans="1:65" s="13" customFormat="1">
      <c r="B314" s="200"/>
      <c r="C314" s="201"/>
      <c r="D314" s="202" t="s">
        <v>186</v>
      </c>
      <c r="E314" s="203" t="s">
        <v>1</v>
      </c>
      <c r="F314" s="204" t="s">
        <v>5285</v>
      </c>
      <c r="G314" s="201"/>
      <c r="H314" s="205">
        <v>10.91</v>
      </c>
      <c r="I314" s="206"/>
      <c r="J314" s="201"/>
      <c r="K314" s="201"/>
      <c r="L314" s="207"/>
      <c r="M314" s="208"/>
      <c r="N314" s="209"/>
      <c r="O314" s="209"/>
      <c r="P314" s="209"/>
      <c r="Q314" s="209"/>
      <c r="R314" s="209"/>
      <c r="S314" s="209"/>
      <c r="T314" s="210"/>
      <c r="AT314" s="211" t="s">
        <v>186</v>
      </c>
      <c r="AU314" s="211" t="s">
        <v>89</v>
      </c>
      <c r="AV314" s="13" t="s">
        <v>89</v>
      </c>
      <c r="AW314" s="13" t="s">
        <v>35</v>
      </c>
      <c r="AX314" s="13" t="s">
        <v>87</v>
      </c>
      <c r="AY314" s="211" t="s">
        <v>158</v>
      </c>
    </row>
    <row r="315" spans="1:65" s="2" customFormat="1" ht="16.5" customHeight="1">
      <c r="A315" s="35"/>
      <c r="B315" s="36"/>
      <c r="C315" s="187" t="s">
        <v>646</v>
      </c>
      <c r="D315" s="187" t="s">
        <v>161</v>
      </c>
      <c r="E315" s="188" t="s">
        <v>5289</v>
      </c>
      <c r="F315" s="189" t="s">
        <v>5290</v>
      </c>
      <c r="G315" s="190" t="s">
        <v>332</v>
      </c>
      <c r="H315" s="191">
        <v>10.91</v>
      </c>
      <c r="I315" s="192"/>
      <c r="J315" s="193">
        <f>ROUND(I315*H315,2)</f>
        <v>0</v>
      </c>
      <c r="K315" s="189" t="s">
        <v>217</v>
      </c>
      <c r="L315" s="40"/>
      <c r="M315" s="194" t="s">
        <v>1</v>
      </c>
      <c r="N315" s="195" t="s">
        <v>44</v>
      </c>
      <c r="O315" s="72"/>
      <c r="P315" s="196">
        <f>O315*H315</f>
        <v>0</v>
      </c>
      <c r="Q315" s="196">
        <v>0</v>
      </c>
      <c r="R315" s="196">
        <f>Q315*H315</f>
        <v>0</v>
      </c>
      <c r="S315" s="196">
        <v>0</v>
      </c>
      <c r="T315" s="197">
        <f>S315*H315</f>
        <v>0</v>
      </c>
      <c r="U315" s="35"/>
      <c r="V315" s="35"/>
      <c r="W315" s="35"/>
      <c r="X315" s="35"/>
      <c r="Y315" s="35"/>
      <c r="Z315" s="35"/>
      <c r="AA315" s="35"/>
      <c r="AB315" s="35"/>
      <c r="AC315" s="35"/>
      <c r="AD315" s="35"/>
      <c r="AE315" s="35"/>
      <c r="AR315" s="198" t="s">
        <v>165</v>
      </c>
      <c r="AT315" s="198" t="s">
        <v>161</v>
      </c>
      <c r="AU315" s="198" t="s">
        <v>89</v>
      </c>
      <c r="AY315" s="18" t="s">
        <v>158</v>
      </c>
      <c r="BE315" s="199">
        <f>IF(N315="základní",J315,0)</f>
        <v>0</v>
      </c>
      <c r="BF315" s="199">
        <f>IF(N315="snížená",J315,0)</f>
        <v>0</v>
      </c>
      <c r="BG315" s="199">
        <f>IF(N315="zákl. přenesená",J315,0)</f>
        <v>0</v>
      </c>
      <c r="BH315" s="199">
        <f>IF(N315="sníž. přenesená",J315,0)</f>
        <v>0</v>
      </c>
      <c r="BI315" s="199">
        <f>IF(N315="nulová",J315,0)</f>
        <v>0</v>
      </c>
      <c r="BJ315" s="18" t="s">
        <v>87</v>
      </c>
      <c r="BK315" s="199">
        <f>ROUND(I315*H315,2)</f>
        <v>0</v>
      </c>
      <c r="BL315" s="18" t="s">
        <v>165</v>
      </c>
      <c r="BM315" s="198" t="s">
        <v>5291</v>
      </c>
    </row>
    <row r="316" spans="1:65" s="13" customFormat="1">
      <c r="B316" s="200"/>
      <c r="C316" s="201"/>
      <c r="D316" s="202" t="s">
        <v>186</v>
      </c>
      <c r="E316" s="203" t="s">
        <v>1</v>
      </c>
      <c r="F316" s="204" t="s">
        <v>5285</v>
      </c>
      <c r="G316" s="201"/>
      <c r="H316" s="205">
        <v>10.91</v>
      </c>
      <c r="I316" s="206"/>
      <c r="J316" s="201"/>
      <c r="K316" s="201"/>
      <c r="L316" s="207"/>
      <c r="M316" s="208"/>
      <c r="N316" s="209"/>
      <c r="O316" s="209"/>
      <c r="P316" s="209"/>
      <c r="Q316" s="209"/>
      <c r="R316" s="209"/>
      <c r="S316" s="209"/>
      <c r="T316" s="210"/>
      <c r="AT316" s="211" t="s">
        <v>186</v>
      </c>
      <c r="AU316" s="211" t="s">
        <v>89</v>
      </c>
      <c r="AV316" s="13" t="s">
        <v>89</v>
      </c>
      <c r="AW316" s="13" t="s">
        <v>35</v>
      </c>
      <c r="AX316" s="13" t="s">
        <v>87</v>
      </c>
      <c r="AY316" s="211" t="s">
        <v>158</v>
      </c>
    </row>
    <row r="317" spans="1:65" s="2" customFormat="1" ht="21.75" customHeight="1">
      <c r="A317" s="35"/>
      <c r="B317" s="36"/>
      <c r="C317" s="187" t="s">
        <v>669</v>
      </c>
      <c r="D317" s="187" t="s">
        <v>161</v>
      </c>
      <c r="E317" s="188" t="s">
        <v>5292</v>
      </c>
      <c r="F317" s="189" t="s">
        <v>5293</v>
      </c>
      <c r="G317" s="190" t="s">
        <v>332</v>
      </c>
      <c r="H317" s="191">
        <v>10.91</v>
      </c>
      <c r="I317" s="192"/>
      <c r="J317" s="193">
        <f>ROUND(I317*H317,2)</f>
        <v>0</v>
      </c>
      <c r="K317" s="189" t="s">
        <v>217</v>
      </c>
      <c r="L317" s="40"/>
      <c r="M317" s="194" t="s">
        <v>1</v>
      </c>
      <c r="N317" s="195" t="s">
        <v>44</v>
      </c>
      <c r="O317" s="72"/>
      <c r="P317" s="196">
        <f>O317*H317</f>
        <v>0</v>
      </c>
      <c r="Q317" s="196">
        <v>8.0000000000000007E-5</v>
      </c>
      <c r="R317" s="196">
        <f>Q317*H317</f>
        <v>8.7280000000000007E-4</v>
      </c>
      <c r="S317" s="196">
        <v>0</v>
      </c>
      <c r="T317" s="197">
        <f>S317*H317</f>
        <v>0</v>
      </c>
      <c r="U317" s="35"/>
      <c r="V317" s="35"/>
      <c r="W317" s="35"/>
      <c r="X317" s="35"/>
      <c r="Y317" s="35"/>
      <c r="Z317" s="35"/>
      <c r="AA317" s="35"/>
      <c r="AB317" s="35"/>
      <c r="AC317" s="35"/>
      <c r="AD317" s="35"/>
      <c r="AE317" s="35"/>
      <c r="AR317" s="198" t="s">
        <v>165</v>
      </c>
      <c r="AT317" s="198" t="s">
        <v>161</v>
      </c>
      <c r="AU317" s="198" t="s">
        <v>89</v>
      </c>
      <c r="AY317" s="18" t="s">
        <v>158</v>
      </c>
      <c r="BE317" s="199">
        <f>IF(N317="základní",J317,0)</f>
        <v>0</v>
      </c>
      <c r="BF317" s="199">
        <f>IF(N317="snížená",J317,0)</f>
        <v>0</v>
      </c>
      <c r="BG317" s="199">
        <f>IF(N317="zákl. přenesená",J317,0)</f>
        <v>0</v>
      </c>
      <c r="BH317" s="199">
        <f>IF(N317="sníž. přenesená",J317,0)</f>
        <v>0</v>
      </c>
      <c r="BI317" s="199">
        <f>IF(N317="nulová",J317,0)</f>
        <v>0</v>
      </c>
      <c r="BJ317" s="18" t="s">
        <v>87</v>
      </c>
      <c r="BK317" s="199">
        <f>ROUND(I317*H317,2)</f>
        <v>0</v>
      </c>
      <c r="BL317" s="18" t="s">
        <v>165</v>
      </c>
      <c r="BM317" s="198" t="s">
        <v>5294</v>
      </c>
    </row>
    <row r="318" spans="1:65" s="13" customFormat="1">
      <c r="B318" s="200"/>
      <c r="C318" s="201"/>
      <c r="D318" s="202" t="s">
        <v>186</v>
      </c>
      <c r="E318" s="203" t="s">
        <v>1</v>
      </c>
      <c r="F318" s="204" t="s">
        <v>5285</v>
      </c>
      <c r="G318" s="201"/>
      <c r="H318" s="205">
        <v>10.91</v>
      </c>
      <c r="I318" s="206"/>
      <c r="J318" s="201"/>
      <c r="K318" s="201"/>
      <c r="L318" s="207"/>
      <c r="M318" s="208"/>
      <c r="N318" s="209"/>
      <c r="O318" s="209"/>
      <c r="P318" s="209"/>
      <c r="Q318" s="209"/>
      <c r="R318" s="209"/>
      <c r="S318" s="209"/>
      <c r="T318" s="210"/>
      <c r="AT318" s="211" t="s">
        <v>186</v>
      </c>
      <c r="AU318" s="211" t="s">
        <v>89</v>
      </c>
      <c r="AV318" s="13" t="s">
        <v>89</v>
      </c>
      <c r="AW318" s="13" t="s">
        <v>35</v>
      </c>
      <c r="AX318" s="13" t="s">
        <v>87</v>
      </c>
      <c r="AY318" s="211" t="s">
        <v>158</v>
      </c>
    </row>
    <row r="319" spans="1:65" s="2" customFormat="1" ht="33" customHeight="1">
      <c r="A319" s="35"/>
      <c r="B319" s="36"/>
      <c r="C319" s="187" t="s">
        <v>684</v>
      </c>
      <c r="D319" s="187" t="s">
        <v>161</v>
      </c>
      <c r="E319" s="188" t="s">
        <v>5295</v>
      </c>
      <c r="F319" s="189" t="s">
        <v>5296</v>
      </c>
      <c r="G319" s="190" t="s">
        <v>184</v>
      </c>
      <c r="H319" s="191">
        <v>6</v>
      </c>
      <c r="I319" s="192"/>
      <c r="J319" s="193">
        <f>ROUND(I319*H319,2)</f>
        <v>0</v>
      </c>
      <c r="K319" s="189" t="s">
        <v>1</v>
      </c>
      <c r="L319" s="40"/>
      <c r="M319" s="194" t="s">
        <v>1</v>
      </c>
      <c r="N319" s="195" t="s">
        <v>44</v>
      </c>
      <c r="O319" s="72"/>
      <c r="P319" s="196">
        <f>O319*H319</f>
        <v>0</v>
      </c>
      <c r="Q319" s="196">
        <v>0</v>
      </c>
      <c r="R319" s="196">
        <f>Q319*H319</f>
        <v>0</v>
      </c>
      <c r="S319" s="196">
        <v>0</v>
      </c>
      <c r="T319" s="197">
        <f>S319*H319</f>
        <v>0</v>
      </c>
      <c r="U319" s="35"/>
      <c r="V319" s="35"/>
      <c r="W319" s="35"/>
      <c r="X319" s="35"/>
      <c r="Y319" s="35"/>
      <c r="Z319" s="35"/>
      <c r="AA319" s="35"/>
      <c r="AB319" s="35"/>
      <c r="AC319" s="35"/>
      <c r="AD319" s="35"/>
      <c r="AE319" s="35"/>
      <c r="AR319" s="198" t="s">
        <v>165</v>
      </c>
      <c r="AT319" s="198" t="s">
        <v>161</v>
      </c>
      <c r="AU319" s="198" t="s">
        <v>89</v>
      </c>
      <c r="AY319" s="18" t="s">
        <v>158</v>
      </c>
      <c r="BE319" s="199">
        <f>IF(N319="základní",J319,0)</f>
        <v>0</v>
      </c>
      <c r="BF319" s="199">
        <f>IF(N319="snížená",J319,0)</f>
        <v>0</v>
      </c>
      <c r="BG319" s="199">
        <f>IF(N319="zákl. přenesená",J319,0)</f>
        <v>0</v>
      </c>
      <c r="BH319" s="199">
        <f>IF(N319="sníž. přenesená",J319,0)</f>
        <v>0</v>
      </c>
      <c r="BI319" s="199">
        <f>IF(N319="nulová",J319,0)</f>
        <v>0</v>
      </c>
      <c r="BJ319" s="18" t="s">
        <v>87</v>
      </c>
      <c r="BK319" s="199">
        <f>ROUND(I319*H319,2)</f>
        <v>0</v>
      </c>
      <c r="BL319" s="18" t="s">
        <v>165</v>
      </c>
      <c r="BM319" s="198" t="s">
        <v>5297</v>
      </c>
    </row>
    <row r="320" spans="1:65" s="2" customFormat="1" ht="16.5" customHeight="1">
      <c r="A320" s="35"/>
      <c r="B320" s="36"/>
      <c r="C320" s="187" t="s">
        <v>696</v>
      </c>
      <c r="D320" s="187" t="s">
        <v>161</v>
      </c>
      <c r="E320" s="188" t="s">
        <v>5298</v>
      </c>
      <c r="F320" s="189" t="s">
        <v>5299</v>
      </c>
      <c r="G320" s="190" t="s">
        <v>231</v>
      </c>
      <c r="H320" s="191">
        <v>2.3519999999999999</v>
      </c>
      <c r="I320" s="192"/>
      <c r="J320" s="193">
        <f>ROUND(I320*H320,2)</f>
        <v>0</v>
      </c>
      <c r="K320" s="189" t="s">
        <v>217</v>
      </c>
      <c r="L320" s="40"/>
      <c r="M320" s="194" t="s">
        <v>1</v>
      </c>
      <c r="N320" s="195" t="s">
        <v>44</v>
      </c>
      <c r="O320" s="72"/>
      <c r="P320" s="196">
        <f>O320*H320</f>
        <v>0</v>
      </c>
      <c r="Q320" s="196">
        <v>0</v>
      </c>
      <c r="R320" s="196">
        <f>Q320*H320</f>
        <v>0</v>
      </c>
      <c r="S320" s="196">
        <v>2</v>
      </c>
      <c r="T320" s="197">
        <f>S320*H320</f>
        <v>4.7039999999999997</v>
      </c>
      <c r="U320" s="35"/>
      <c r="V320" s="35"/>
      <c r="W320" s="35"/>
      <c r="X320" s="35"/>
      <c r="Y320" s="35"/>
      <c r="Z320" s="35"/>
      <c r="AA320" s="35"/>
      <c r="AB320" s="35"/>
      <c r="AC320" s="35"/>
      <c r="AD320" s="35"/>
      <c r="AE320" s="35"/>
      <c r="AR320" s="198" t="s">
        <v>165</v>
      </c>
      <c r="AT320" s="198" t="s">
        <v>161</v>
      </c>
      <c r="AU320" s="198" t="s">
        <v>89</v>
      </c>
      <c r="AY320" s="18" t="s">
        <v>158</v>
      </c>
      <c r="BE320" s="199">
        <f>IF(N320="základní",J320,0)</f>
        <v>0</v>
      </c>
      <c r="BF320" s="199">
        <f>IF(N320="snížená",J320,0)</f>
        <v>0</v>
      </c>
      <c r="BG320" s="199">
        <f>IF(N320="zákl. přenesená",J320,0)</f>
        <v>0</v>
      </c>
      <c r="BH320" s="199">
        <f>IF(N320="sníž. přenesená",J320,0)</f>
        <v>0</v>
      </c>
      <c r="BI320" s="199">
        <f>IF(N320="nulová",J320,0)</f>
        <v>0</v>
      </c>
      <c r="BJ320" s="18" t="s">
        <v>87</v>
      </c>
      <c r="BK320" s="199">
        <f>ROUND(I320*H320,2)</f>
        <v>0</v>
      </c>
      <c r="BL320" s="18" t="s">
        <v>165</v>
      </c>
      <c r="BM320" s="198" t="s">
        <v>5300</v>
      </c>
    </row>
    <row r="321" spans="1:65" s="13" customFormat="1">
      <c r="B321" s="200"/>
      <c r="C321" s="201"/>
      <c r="D321" s="202" t="s">
        <v>186</v>
      </c>
      <c r="E321" s="203" t="s">
        <v>1</v>
      </c>
      <c r="F321" s="204" t="s">
        <v>5301</v>
      </c>
      <c r="G321" s="201"/>
      <c r="H321" s="205">
        <v>2.3519999999999999</v>
      </c>
      <c r="I321" s="206"/>
      <c r="J321" s="201"/>
      <c r="K321" s="201"/>
      <c r="L321" s="207"/>
      <c r="M321" s="208"/>
      <c r="N321" s="209"/>
      <c r="O321" s="209"/>
      <c r="P321" s="209"/>
      <c r="Q321" s="209"/>
      <c r="R321" s="209"/>
      <c r="S321" s="209"/>
      <c r="T321" s="210"/>
      <c r="AT321" s="211" t="s">
        <v>186</v>
      </c>
      <c r="AU321" s="211" t="s">
        <v>89</v>
      </c>
      <c r="AV321" s="13" t="s">
        <v>89</v>
      </c>
      <c r="AW321" s="13" t="s">
        <v>35</v>
      </c>
      <c r="AX321" s="13" t="s">
        <v>87</v>
      </c>
      <c r="AY321" s="211" t="s">
        <v>158</v>
      </c>
    </row>
    <row r="322" spans="1:65" s="2" customFormat="1" ht="16.5" customHeight="1">
      <c r="A322" s="35"/>
      <c r="B322" s="36"/>
      <c r="C322" s="187" t="s">
        <v>707</v>
      </c>
      <c r="D322" s="187" t="s">
        <v>161</v>
      </c>
      <c r="E322" s="188" t="s">
        <v>5302</v>
      </c>
      <c r="F322" s="189" t="s">
        <v>5303</v>
      </c>
      <c r="G322" s="190" t="s">
        <v>231</v>
      </c>
      <c r="H322" s="191">
        <v>1.911</v>
      </c>
      <c r="I322" s="192"/>
      <c r="J322" s="193">
        <f>ROUND(I322*H322,2)</f>
        <v>0</v>
      </c>
      <c r="K322" s="189" t="s">
        <v>217</v>
      </c>
      <c r="L322" s="40"/>
      <c r="M322" s="194" t="s">
        <v>1</v>
      </c>
      <c r="N322" s="195" t="s">
        <v>44</v>
      </c>
      <c r="O322" s="72"/>
      <c r="P322" s="196">
        <f>O322*H322</f>
        <v>0</v>
      </c>
      <c r="Q322" s="196">
        <v>0</v>
      </c>
      <c r="R322" s="196">
        <f>Q322*H322</f>
        <v>0</v>
      </c>
      <c r="S322" s="196">
        <v>2.4</v>
      </c>
      <c r="T322" s="197">
        <f>S322*H322</f>
        <v>4.5864000000000003</v>
      </c>
      <c r="U322" s="35"/>
      <c r="V322" s="35"/>
      <c r="W322" s="35"/>
      <c r="X322" s="35"/>
      <c r="Y322" s="35"/>
      <c r="Z322" s="35"/>
      <c r="AA322" s="35"/>
      <c r="AB322" s="35"/>
      <c r="AC322" s="35"/>
      <c r="AD322" s="35"/>
      <c r="AE322" s="35"/>
      <c r="AR322" s="198" t="s">
        <v>165</v>
      </c>
      <c r="AT322" s="198" t="s">
        <v>161</v>
      </c>
      <c r="AU322" s="198" t="s">
        <v>89</v>
      </c>
      <c r="AY322" s="18" t="s">
        <v>158</v>
      </c>
      <c r="BE322" s="199">
        <f>IF(N322="základní",J322,0)</f>
        <v>0</v>
      </c>
      <c r="BF322" s="199">
        <f>IF(N322="snížená",J322,0)</f>
        <v>0</v>
      </c>
      <c r="BG322" s="199">
        <f>IF(N322="zákl. přenesená",J322,0)</f>
        <v>0</v>
      </c>
      <c r="BH322" s="199">
        <f>IF(N322="sníž. přenesená",J322,0)</f>
        <v>0</v>
      </c>
      <c r="BI322" s="199">
        <f>IF(N322="nulová",J322,0)</f>
        <v>0</v>
      </c>
      <c r="BJ322" s="18" t="s">
        <v>87</v>
      </c>
      <c r="BK322" s="199">
        <f>ROUND(I322*H322,2)</f>
        <v>0</v>
      </c>
      <c r="BL322" s="18" t="s">
        <v>165</v>
      </c>
      <c r="BM322" s="198" t="s">
        <v>5304</v>
      </c>
    </row>
    <row r="323" spans="1:65" s="13" customFormat="1">
      <c r="B323" s="200"/>
      <c r="C323" s="201"/>
      <c r="D323" s="202" t="s">
        <v>186</v>
      </c>
      <c r="E323" s="203" t="s">
        <v>1</v>
      </c>
      <c r="F323" s="204" t="s">
        <v>5305</v>
      </c>
      <c r="G323" s="201"/>
      <c r="H323" s="205">
        <v>1.911</v>
      </c>
      <c r="I323" s="206"/>
      <c r="J323" s="201"/>
      <c r="K323" s="201"/>
      <c r="L323" s="207"/>
      <c r="M323" s="208"/>
      <c r="N323" s="209"/>
      <c r="O323" s="209"/>
      <c r="P323" s="209"/>
      <c r="Q323" s="209"/>
      <c r="R323" s="209"/>
      <c r="S323" s="209"/>
      <c r="T323" s="210"/>
      <c r="AT323" s="211" t="s">
        <v>186</v>
      </c>
      <c r="AU323" s="211" t="s">
        <v>89</v>
      </c>
      <c r="AV323" s="13" t="s">
        <v>89</v>
      </c>
      <c r="AW323" s="13" t="s">
        <v>35</v>
      </c>
      <c r="AX323" s="13" t="s">
        <v>87</v>
      </c>
      <c r="AY323" s="211" t="s">
        <v>158</v>
      </c>
    </row>
    <row r="324" spans="1:65" s="2" customFormat="1" ht="24.2" customHeight="1">
      <c r="A324" s="35"/>
      <c r="B324" s="36"/>
      <c r="C324" s="187" t="s">
        <v>713</v>
      </c>
      <c r="D324" s="187" t="s">
        <v>161</v>
      </c>
      <c r="E324" s="188" t="s">
        <v>5306</v>
      </c>
      <c r="F324" s="189" t="s">
        <v>5307</v>
      </c>
      <c r="G324" s="190" t="s">
        <v>184</v>
      </c>
      <c r="H324" s="191">
        <v>1</v>
      </c>
      <c r="I324" s="192"/>
      <c r="J324" s="193">
        <f>ROUND(I324*H324,2)</f>
        <v>0</v>
      </c>
      <c r="K324" s="189" t="s">
        <v>217</v>
      </c>
      <c r="L324" s="40"/>
      <c r="M324" s="194" t="s">
        <v>1</v>
      </c>
      <c r="N324" s="195" t="s">
        <v>44</v>
      </c>
      <c r="O324" s="72"/>
      <c r="P324" s="196">
        <f>O324*H324</f>
        <v>0</v>
      </c>
      <c r="Q324" s="196">
        <v>0</v>
      </c>
      <c r="R324" s="196">
        <f>Q324*H324</f>
        <v>0</v>
      </c>
      <c r="S324" s="196">
        <v>8.2000000000000003E-2</v>
      </c>
      <c r="T324" s="197">
        <f>S324*H324</f>
        <v>8.2000000000000003E-2</v>
      </c>
      <c r="U324" s="35"/>
      <c r="V324" s="35"/>
      <c r="W324" s="35"/>
      <c r="X324" s="35"/>
      <c r="Y324" s="35"/>
      <c r="Z324" s="35"/>
      <c r="AA324" s="35"/>
      <c r="AB324" s="35"/>
      <c r="AC324" s="35"/>
      <c r="AD324" s="35"/>
      <c r="AE324" s="35"/>
      <c r="AR324" s="198" t="s">
        <v>165</v>
      </c>
      <c r="AT324" s="198" t="s">
        <v>161</v>
      </c>
      <c r="AU324" s="198" t="s">
        <v>89</v>
      </c>
      <c r="AY324" s="18" t="s">
        <v>158</v>
      </c>
      <c r="BE324" s="199">
        <f>IF(N324="základní",J324,0)</f>
        <v>0</v>
      </c>
      <c r="BF324" s="199">
        <f>IF(N324="snížená",J324,0)</f>
        <v>0</v>
      </c>
      <c r="BG324" s="199">
        <f>IF(N324="zákl. přenesená",J324,0)</f>
        <v>0</v>
      </c>
      <c r="BH324" s="199">
        <f>IF(N324="sníž. přenesená",J324,0)</f>
        <v>0</v>
      </c>
      <c r="BI324" s="199">
        <f>IF(N324="nulová",J324,0)</f>
        <v>0</v>
      </c>
      <c r="BJ324" s="18" t="s">
        <v>87</v>
      </c>
      <c r="BK324" s="199">
        <f>ROUND(I324*H324,2)</f>
        <v>0</v>
      </c>
      <c r="BL324" s="18" t="s">
        <v>165</v>
      </c>
      <c r="BM324" s="198" t="s">
        <v>5308</v>
      </c>
    </row>
    <row r="325" spans="1:65" s="2" customFormat="1" ht="24.2" customHeight="1">
      <c r="A325" s="35"/>
      <c r="B325" s="36"/>
      <c r="C325" s="187" t="s">
        <v>718</v>
      </c>
      <c r="D325" s="187" t="s">
        <v>161</v>
      </c>
      <c r="E325" s="188" t="s">
        <v>5309</v>
      </c>
      <c r="F325" s="189" t="s">
        <v>5310</v>
      </c>
      <c r="G325" s="190" t="s">
        <v>184</v>
      </c>
      <c r="H325" s="191">
        <v>3</v>
      </c>
      <c r="I325" s="192"/>
      <c r="J325" s="193">
        <f>ROUND(I325*H325,2)</f>
        <v>0</v>
      </c>
      <c r="K325" s="189" t="s">
        <v>217</v>
      </c>
      <c r="L325" s="40"/>
      <c r="M325" s="194" t="s">
        <v>1</v>
      </c>
      <c r="N325" s="195" t="s">
        <v>44</v>
      </c>
      <c r="O325" s="72"/>
      <c r="P325" s="196">
        <f>O325*H325</f>
        <v>0</v>
      </c>
      <c r="Q325" s="196">
        <v>0</v>
      </c>
      <c r="R325" s="196">
        <f>Q325*H325</f>
        <v>0</v>
      </c>
      <c r="S325" s="196">
        <v>0.108</v>
      </c>
      <c r="T325" s="197">
        <f>S325*H325</f>
        <v>0.32400000000000001</v>
      </c>
      <c r="U325" s="35"/>
      <c r="V325" s="35"/>
      <c r="W325" s="35"/>
      <c r="X325" s="35"/>
      <c r="Y325" s="35"/>
      <c r="Z325" s="35"/>
      <c r="AA325" s="35"/>
      <c r="AB325" s="35"/>
      <c r="AC325" s="35"/>
      <c r="AD325" s="35"/>
      <c r="AE325" s="35"/>
      <c r="AR325" s="198" t="s">
        <v>165</v>
      </c>
      <c r="AT325" s="198" t="s">
        <v>161</v>
      </c>
      <c r="AU325" s="198" t="s">
        <v>89</v>
      </c>
      <c r="AY325" s="18" t="s">
        <v>158</v>
      </c>
      <c r="BE325" s="199">
        <f>IF(N325="základní",J325,0)</f>
        <v>0</v>
      </c>
      <c r="BF325" s="199">
        <f>IF(N325="snížená",J325,0)</f>
        <v>0</v>
      </c>
      <c r="BG325" s="199">
        <f>IF(N325="zákl. přenesená",J325,0)</f>
        <v>0</v>
      </c>
      <c r="BH325" s="199">
        <f>IF(N325="sníž. přenesená",J325,0)</f>
        <v>0</v>
      </c>
      <c r="BI325" s="199">
        <f>IF(N325="nulová",J325,0)</f>
        <v>0</v>
      </c>
      <c r="BJ325" s="18" t="s">
        <v>87</v>
      </c>
      <c r="BK325" s="199">
        <f>ROUND(I325*H325,2)</f>
        <v>0</v>
      </c>
      <c r="BL325" s="18" t="s">
        <v>165</v>
      </c>
      <c r="BM325" s="198" t="s">
        <v>5311</v>
      </c>
    </row>
    <row r="326" spans="1:65" s="2" customFormat="1" ht="24.2" customHeight="1">
      <c r="A326" s="35"/>
      <c r="B326" s="36"/>
      <c r="C326" s="187" t="s">
        <v>725</v>
      </c>
      <c r="D326" s="187" t="s">
        <v>161</v>
      </c>
      <c r="E326" s="188" t="s">
        <v>5312</v>
      </c>
      <c r="F326" s="189" t="s">
        <v>5313</v>
      </c>
      <c r="G326" s="190" t="s">
        <v>216</v>
      </c>
      <c r="H326" s="191">
        <v>0.32</v>
      </c>
      <c r="I326" s="192"/>
      <c r="J326" s="193">
        <f>ROUND(I326*H326,2)</f>
        <v>0</v>
      </c>
      <c r="K326" s="189" t="s">
        <v>217</v>
      </c>
      <c r="L326" s="40"/>
      <c r="M326" s="194" t="s">
        <v>1</v>
      </c>
      <c r="N326" s="195" t="s">
        <v>44</v>
      </c>
      <c r="O326" s="72"/>
      <c r="P326" s="196">
        <f>O326*H326</f>
        <v>0</v>
      </c>
      <c r="Q326" s="196">
        <v>0</v>
      </c>
      <c r="R326" s="196">
        <f>Q326*H326</f>
        <v>0</v>
      </c>
      <c r="S326" s="196">
        <v>0.36499999999999999</v>
      </c>
      <c r="T326" s="197">
        <f>S326*H326</f>
        <v>0.1168</v>
      </c>
      <c r="U326" s="35"/>
      <c r="V326" s="35"/>
      <c r="W326" s="35"/>
      <c r="X326" s="35"/>
      <c r="Y326" s="35"/>
      <c r="Z326" s="35"/>
      <c r="AA326" s="35"/>
      <c r="AB326" s="35"/>
      <c r="AC326" s="35"/>
      <c r="AD326" s="35"/>
      <c r="AE326" s="35"/>
      <c r="AR326" s="198" t="s">
        <v>165</v>
      </c>
      <c r="AT326" s="198" t="s">
        <v>161</v>
      </c>
      <c r="AU326" s="198" t="s">
        <v>89</v>
      </c>
      <c r="AY326" s="18" t="s">
        <v>158</v>
      </c>
      <c r="BE326" s="199">
        <f>IF(N326="základní",J326,0)</f>
        <v>0</v>
      </c>
      <c r="BF326" s="199">
        <f>IF(N326="snížená",J326,0)</f>
        <v>0</v>
      </c>
      <c r="BG326" s="199">
        <f>IF(N326="zákl. přenesená",J326,0)</f>
        <v>0</v>
      </c>
      <c r="BH326" s="199">
        <f>IF(N326="sníž. přenesená",J326,0)</f>
        <v>0</v>
      </c>
      <c r="BI326" s="199">
        <f>IF(N326="nulová",J326,0)</f>
        <v>0</v>
      </c>
      <c r="BJ326" s="18" t="s">
        <v>87</v>
      </c>
      <c r="BK326" s="199">
        <f>ROUND(I326*H326,2)</f>
        <v>0</v>
      </c>
      <c r="BL326" s="18" t="s">
        <v>165</v>
      </c>
      <c r="BM326" s="198" t="s">
        <v>5314</v>
      </c>
    </row>
    <row r="327" spans="1:65" s="13" customFormat="1">
      <c r="B327" s="200"/>
      <c r="C327" s="201"/>
      <c r="D327" s="202" t="s">
        <v>186</v>
      </c>
      <c r="E327" s="203" t="s">
        <v>1</v>
      </c>
      <c r="F327" s="204" t="s">
        <v>5315</v>
      </c>
      <c r="G327" s="201"/>
      <c r="H327" s="205">
        <v>0.32</v>
      </c>
      <c r="I327" s="206"/>
      <c r="J327" s="201"/>
      <c r="K327" s="201"/>
      <c r="L327" s="207"/>
      <c r="M327" s="208"/>
      <c r="N327" s="209"/>
      <c r="O327" s="209"/>
      <c r="P327" s="209"/>
      <c r="Q327" s="209"/>
      <c r="R327" s="209"/>
      <c r="S327" s="209"/>
      <c r="T327" s="210"/>
      <c r="AT327" s="211" t="s">
        <v>186</v>
      </c>
      <c r="AU327" s="211" t="s">
        <v>89</v>
      </c>
      <c r="AV327" s="13" t="s">
        <v>89</v>
      </c>
      <c r="AW327" s="13" t="s">
        <v>35</v>
      </c>
      <c r="AX327" s="13" t="s">
        <v>87</v>
      </c>
      <c r="AY327" s="211" t="s">
        <v>158</v>
      </c>
    </row>
    <row r="328" spans="1:65" s="2" customFormat="1" ht="24.2" customHeight="1">
      <c r="A328" s="35"/>
      <c r="B328" s="36"/>
      <c r="C328" s="187" t="s">
        <v>729</v>
      </c>
      <c r="D328" s="187" t="s">
        <v>161</v>
      </c>
      <c r="E328" s="188" t="s">
        <v>5316</v>
      </c>
      <c r="F328" s="189" t="s">
        <v>5317</v>
      </c>
      <c r="G328" s="190" t="s">
        <v>231</v>
      </c>
      <c r="H328" s="191">
        <v>0.16</v>
      </c>
      <c r="I328" s="192"/>
      <c r="J328" s="193">
        <f>ROUND(I328*H328,2)</f>
        <v>0</v>
      </c>
      <c r="K328" s="189" t="s">
        <v>217</v>
      </c>
      <c r="L328" s="40"/>
      <c r="M328" s="194" t="s">
        <v>1</v>
      </c>
      <c r="N328" s="195" t="s">
        <v>44</v>
      </c>
      <c r="O328" s="72"/>
      <c r="P328" s="196">
        <f>O328*H328</f>
        <v>0</v>
      </c>
      <c r="Q328" s="196">
        <v>0</v>
      </c>
      <c r="R328" s="196">
        <f>Q328*H328</f>
        <v>0</v>
      </c>
      <c r="S328" s="196">
        <v>2.4</v>
      </c>
      <c r="T328" s="197">
        <f>S328*H328</f>
        <v>0.38400000000000001</v>
      </c>
      <c r="U328" s="35"/>
      <c r="V328" s="35"/>
      <c r="W328" s="35"/>
      <c r="X328" s="35"/>
      <c r="Y328" s="35"/>
      <c r="Z328" s="35"/>
      <c r="AA328" s="35"/>
      <c r="AB328" s="35"/>
      <c r="AC328" s="35"/>
      <c r="AD328" s="35"/>
      <c r="AE328" s="35"/>
      <c r="AR328" s="198" t="s">
        <v>165</v>
      </c>
      <c r="AT328" s="198" t="s">
        <v>161</v>
      </c>
      <c r="AU328" s="198" t="s">
        <v>89</v>
      </c>
      <c r="AY328" s="18" t="s">
        <v>158</v>
      </c>
      <c r="BE328" s="199">
        <f>IF(N328="základní",J328,0)</f>
        <v>0</v>
      </c>
      <c r="BF328" s="199">
        <f>IF(N328="snížená",J328,0)</f>
        <v>0</v>
      </c>
      <c r="BG328" s="199">
        <f>IF(N328="zákl. přenesená",J328,0)</f>
        <v>0</v>
      </c>
      <c r="BH328" s="199">
        <f>IF(N328="sníž. přenesená",J328,0)</f>
        <v>0</v>
      </c>
      <c r="BI328" s="199">
        <f>IF(N328="nulová",J328,0)</f>
        <v>0</v>
      </c>
      <c r="BJ328" s="18" t="s">
        <v>87</v>
      </c>
      <c r="BK328" s="199">
        <f>ROUND(I328*H328,2)</f>
        <v>0</v>
      </c>
      <c r="BL328" s="18" t="s">
        <v>165</v>
      </c>
      <c r="BM328" s="198" t="s">
        <v>5318</v>
      </c>
    </row>
    <row r="329" spans="1:65" s="13" customFormat="1">
      <c r="B329" s="200"/>
      <c r="C329" s="201"/>
      <c r="D329" s="202" t="s">
        <v>186</v>
      </c>
      <c r="E329" s="203" t="s">
        <v>1</v>
      </c>
      <c r="F329" s="204" t="s">
        <v>5319</v>
      </c>
      <c r="G329" s="201"/>
      <c r="H329" s="205">
        <v>0.16</v>
      </c>
      <c r="I329" s="206"/>
      <c r="J329" s="201"/>
      <c r="K329" s="201"/>
      <c r="L329" s="207"/>
      <c r="M329" s="208"/>
      <c r="N329" s="209"/>
      <c r="O329" s="209"/>
      <c r="P329" s="209"/>
      <c r="Q329" s="209"/>
      <c r="R329" s="209"/>
      <c r="S329" s="209"/>
      <c r="T329" s="210"/>
      <c r="AT329" s="211" t="s">
        <v>186</v>
      </c>
      <c r="AU329" s="211" t="s">
        <v>89</v>
      </c>
      <c r="AV329" s="13" t="s">
        <v>89</v>
      </c>
      <c r="AW329" s="13" t="s">
        <v>35</v>
      </c>
      <c r="AX329" s="13" t="s">
        <v>87</v>
      </c>
      <c r="AY329" s="211" t="s">
        <v>158</v>
      </c>
    </row>
    <row r="330" spans="1:65" s="12" customFormat="1" ht="22.9" customHeight="1">
      <c r="B330" s="171"/>
      <c r="C330" s="172"/>
      <c r="D330" s="173" t="s">
        <v>78</v>
      </c>
      <c r="E330" s="185" t="s">
        <v>1943</v>
      </c>
      <c r="F330" s="185" t="s">
        <v>1944</v>
      </c>
      <c r="G330" s="172"/>
      <c r="H330" s="172"/>
      <c r="I330" s="175"/>
      <c r="J330" s="186">
        <f>BK330</f>
        <v>0</v>
      </c>
      <c r="K330" s="172"/>
      <c r="L330" s="177"/>
      <c r="M330" s="178"/>
      <c r="N330" s="179"/>
      <c r="O330" s="179"/>
      <c r="P330" s="180">
        <f>SUM(P331:P340)</f>
        <v>0</v>
      </c>
      <c r="Q330" s="179"/>
      <c r="R330" s="180">
        <f>SUM(R331:R340)</f>
        <v>0</v>
      </c>
      <c r="S330" s="179"/>
      <c r="T330" s="181">
        <f>SUM(T331:T340)</f>
        <v>0</v>
      </c>
      <c r="AR330" s="182" t="s">
        <v>87</v>
      </c>
      <c r="AT330" s="183" t="s">
        <v>78</v>
      </c>
      <c r="AU330" s="183" t="s">
        <v>87</v>
      </c>
      <c r="AY330" s="182" t="s">
        <v>158</v>
      </c>
      <c r="BK330" s="184">
        <f>SUM(BK331:BK340)</f>
        <v>0</v>
      </c>
    </row>
    <row r="331" spans="1:65" s="2" customFormat="1" ht="16.5" customHeight="1">
      <c r="A331" s="35"/>
      <c r="B331" s="36"/>
      <c r="C331" s="187" t="s">
        <v>733</v>
      </c>
      <c r="D331" s="187" t="s">
        <v>161</v>
      </c>
      <c r="E331" s="188" t="s">
        <v>5320</v>
      </c>
      <c r="F331" s="189" t="s">
        <v>5321</v>
      </c>
      <c r="G331" s="190" t="s">
        <v>298</v>
      </c>
      <c r="H331" s="191">
        <v>183.41900000000001</v>
      </c>
      <c r="I331" s="192"/>
      <c r="J331" s="193">
        <f>ROUND(I331*H331,2)</f>
        <v>0</v>
      </c>
      <c r="K331" s="189" t="s">
        <v>217</v>
      </c>
      <c r="L331" s="40"/>
      <c r="M331" s="194" t="s">
        <v>1</v>
      </c>
      <c r="N331" s="195" t="s">
        <v>44</v>
      </c>
      <c r="O331" s="72"/>
      <c r="P331" s="196">
        <f>O331*H331</f>
        <v>0</v>
      </c>
      <c r="Q331" s="196">
        <v>0</v>
      </c>
      <c r="R331" s="196">
        <f>Q331*H331</f>
        <v>0</v>
      </c>
      <c r="S331" s="196">
        <v>0</v>
      </c>
      <c r="T331" s="197">
        <f>S331*H331</f>
        <v>0</v>
      </c>
      <c r="U331" s="35"/>
      <c r="V331" s="35"/>
      <c r="W331" s="35"/>
      <c r="X331" s="35"/>
      <c r="Y331" s="35"/>
      <c r="Z331" s="35"/>
      <c r="AA331" s="35"/>
      <c r="AB331" s="35"/>
      <c r="AC331" s="35"/>
      <c r="AD331" s="35"/>
      <c r="AE331" s="35"/>
      <c r="AR331" s="198" t="s">
        <v>165</v>
      </c>
      <c r="AT331" s="198" t="s">
        <v>161</v>
      </c>
      <c r="AU331" s="198" t="s">
        <v>89</v>
      </c>
      <c r="AY331" s="18" t="s">
        <v>158</v>
      </c>
      <c r="BE331" s="199">
        <f>IF(N331="základní",J331,0)</f>
        <v>0</v>
      </c>
      <c r="BF331" s="199">
        <f>IF(N331="snížená",J331,0)</f>
        <v>0</v>
      </c>
      <c r="BG331" s="199">
        <f>IF(N331="zákl. přenesená",J331,0)</f>
        <v>0</v>
      </c>
      <c r="BH331" s="199">
        <f>IF(N331="sníž. přenesená",J331,0)</f>
        <v>0</v>
      </c>
      <c r="BI331" s="199">
        <f>IF(N331="nulová",J331,0)</f>
        <v>0</v>
      </c>
      <c r="BJ331" s="18" t="s">
        <v>87</v>
      </c>
      <c r="BK331" s="199">
        <f>ROUND(I331*H331,2)</f>
        <v>0</v>
      </c>
      <c r="BL331" s="18" t="s">
        <v>165</v>
      </c>
      <c r="BM331" s="198" t="s">
        <v>5322</v>
      </c>
    </row>
    <row r="332" spans="1:65" s="2" customFormat="1" ht="24.2" customHeight="1">
      <c r="A332" s="35"/>
      <c r="B332" s="36"/>
      <c r="C332" s="187" t="s">
        <v>737</v>
      </c>
      <c r="D332" s="187" t="s">
        <v>161</v>
      </c>
      <c r="E332" s="188" t="s">
        <v>5323</v>
      </c>
      <c r="F332" s="189" t="s">
        <v>5324</v>
      </c>
      <c r="G332" s="190" t="s">
        <v>298</v>
      </c>
      <c r="H332" s="191">
        <v>1650.771</v>
      </c>
      <c r="I332" s="192"/>
      <c r="J332" s="193">
        <f>ROUND(I332*H332,2)</f>
        <v>0</v>
      </c>
      <c r="K332" s="189" t="s">
        <v>217</v>
      </c>
      <c r="L332" s="40"/>
      <c r="M332" s="194" t="s">
        <v>1</v>
      </c>
      <c r="N332" s="195" t="s">
        <v>44</v>
      </c>
      <c r="O332" s="72"/>
      <c r="P332" s="196">
        <f>O332*H332</f>
        <v>0</v>
      </c>
      <c r="Q332" s="196">
        <v>0</v>
      </c>
      <c r="R332" s="196">
        <f>Q332*H332</f>
        <v>0</v>
      </c>
      <c r="S332" s="196">
        <v>0</v>
      </c>
      <c r="T332" s="197">
        <f>S332*H332</f>
        <v>0</v>
      </c>
      <c r="U332" s="35"/>
      <c r="V332" s="35"/>
      <c r="W332" s="35"/>
      <c r="X332" s="35"/>
      <c r="Y332" s="35"/>
      <c r="Z332" s="35"/>
      <c r="AA332" s="35"/>
      <c r="AB332" s="35"/>
      <c r="AC332" s="35"/>
      <c r="AD332" s="35"/>
      <c r="AE332" s="35"/>
      <c r="AR332" s="198" t="s">
        <v>165</v>
      </c>
      <c r="AT332" s="198" t="s">
        <v>161</v>
      </c>
      <c r="AU332" s="198" t="s">
        <v>89</v>
      </c>
      <c r="AY332" s="18" t="s">
        <v>158</v>
      </c>
      <c r="BE332" s="199">
        <f>IF(N332="základní",J332,0)</f>
        <v>0</v>
      </c>
      <c r="BF332" s="199">
        <f>IF(N332="snížená",J332,0)</f>
        <v>0</v>
      </c>
      <c r="BG332" s="199">
        <f>IF(N332="zákl. přenesená",J332,0)</f>
        <v>0</v>
      </c>
      <c r="BH332" s="199">
        <f>IF(N332="sníž. přenesená",J332,0)</f>
        <v>0</v>
      </c>
      <c r="BI332" s="199">
        <f>IF(N332="nulová",J332,0)</f>
        <v>0</v>
      </c>
      <c r="BJ332" s="18" t="s">
        <v>87</v>
      </c>
      <c r="BK332" s="199">
        <f>ROUND(I332*H332,2)</f>
        <v>0</v>
      </c>
      <c r="BL332" s="18" t="s">
        <v>165</v>
      </c>
      <c r="BM332" s="198" t="s">
        <v>5325</v>
      </c>
    </row>
    <row r="333" spans="1:65" s="13" customFormat="1">
      <c r="B333" s="200"/>
      <c r="C333" s="201"/>
      <c r="D333" s="202" t="s">
        <v>186</v>
      </c>
      <c r="E333" s="201"/>
      <c r="F333" s="204" t="s">
        <v>5326</v>
      </c>
      <c r="G333" s="201"/>
      <c r="H333" s="205">
        <v>1650.771</v>
      </c>
      <c r="I333" s="206"/>
      <c r="J333" s="201"/>
      <c r="K333" s="201"/>
      <c r="L333" s="207"/>
      <c r="M333" s="208"/>
      <c r="N333" s="209"/>
      <c r="O333" s="209"/>
      <c r="P333" s="209"/>
      <c r="Q333" s="209"/>
      <c r="R333" s="209"/>
      <c r="S333" s="209"/>
      <c r="T333" s="210"/>
      <c r="AT333" s="211" t="s">
        <v>186</v>
      </c>
      <c r="AU333" s="211" t="s">
        <v>89</v>
      </c>
      <c r="AV333" s="13" t="s">
        <v>89</v>
      </c>
      <c r="AW333" s="13" t="s">
        <v>4</v>
      </c>
      <c r="AX333" s="13" t="s">
        <v>87</v>
      </c>
      <c r="AY333" s="211" t="s">
        <v>158</v>
      </c>
    </row>
    <row r="334" spans="1:65" s="2" customFormat="1" ht="24.2" customHeight="1">
      <c r="A334" s="35"/>
      <c r="B334" s="36"/>
      <c r="C334" s="187" t="s">
        <v>741</v>
      </c>
      <c r="D334" s="187" t="s">
        <v>161</v>
      </c>
      <c r="E334" s="188" t="s">
        <v>5327</v>
      </c>
      <c r="F334" s="189" t="s">
        <v>5328</v>
      </c>
      <c r="G334" s="190" t="s">
        <v>298</v>
      </c>
      <c r="H334" s="191">
        <v>183.41900000000001</v>
      </c>
      <c r="I334" s="192"/>
      <c r="J334" s="193">
        <f>ROUND(I334*H334,2)</f>
        <v>0</v>
      </c>
      <c r="K334" s="189" t="s">
        <v>217</v>
      </c>
      <c r="L334" s="40"/>
      <c r="M334" s="194" t="s">
        <v>1</v>
      </c>
      <c r="N334" s="195" t="s">
        <v>44</v>
      </c>
      <c r="O334" s="72"/>
      <c r="P334" s="196">
        <f>O334*H334</f>
        <v>0</v>
      </c>
      <c r="Q334" s="196">
        <v>0</v>
      </c>
      <c r="R334" s="196">
        <f>Q334*H334</f>
        <v>0</v>
      </c>
      <c r="S334" s="196">
        <v>0</v>
      </c>
      <c r="T334" s="197">
        <f>S334*H334</f>
        <v>0</v>
      </c>
      <c r="U334" s="35"/>
      <c r="V334" s="35"/>
      <c r="W334" s="35"/>
      <c r="X334" s="35"/>
      <c r="Y334" s="35"/>
      <c r="Z334" s="35"/>
      <c r="AA334" s="35"/>
      <c r="AB334" s="35"/>
      <c r="AC334" s="35"/>
      <c r="AD334" s="35"/>
      <c r="AE334" s="35"/>
      <c r="AR334" s="198" t="s">
        <v>165</v>
      </c>
      <c r="AT334" s="198" t="s">
        <v>161</v>
      </c>
      <c r="AU334" s="198" t="s">
        <v>89</v>
      </c>
      <c r="AY334" s="18" t="s">
        <v>158</v>
      </c>
      <c r="BE334" s="199">
        <f>IF(N334="základní",J334,0)</f>
        <v>0</v>
      </c>
      <c r="BF334" s="199">
        <f>IF(N334="snížená",J334,0)</f>
        <v>0</v>
      </c>
      <c r="BG334" s="199">
        <f>IF(N334="zákl. přenesená",J334,0)</f>
        <v>0</v>
      </c>
      <c r="BH334" s="199">
        <f>IF(N334="sníž. přenesená",J334,0)</f>
        <v>0</v>
      </c>
      <c r="BI334" s="199">
        <f>IF(N334="nulová",J334,0)</f>
        <v>0</v>
      </c>
      <c r="BJ334" s="18" t="s">
        <v>87</v>
      </c>
      <c r="BK334" s="199">
        <f>ROUND(I334*H334,2)</f>
        <v>0</v>
      </c>
      <c r="BL334" s="18" t="s">
        <v>165</v>
      </c>
      <c r="BM334" s="198" t="s">
        <v>5329</v>
      </c>
    </row>
    <row r="335" spans="1:65" s="2" customFormat="1" ht="33" customHeight="1">
      <c r="A335" s="35"/>
      <c r="B335" s="36"/>
      <c r="C335" s="187" t="s">
        <v>746</v>
      </c>
      <c r="D335" s="187" t="s">
        <v>161</v>
      </c>
      <c r="E335" s="188" t="s">
        <v>5330</v>
      </c>
      <c r="F335" s="189" t="s">
        <v>5331</v>
      </c>
      <c r="G335" s="190" t="s">
        <v>298</v>
      </c>
      <c r="H335" s="191">
        <v>174.57499999999999</v>
      </c>
      <c r="I335" s="192"/>
      <c r="J335" s="193">
        <f>ROUND(I335*H335,2)</f>
        <v>0</v>
      </c>
      <c r="K335" s="189" t="s">
        <v>217</v>
      </c>
      <c r="L335" s="40"/>
      <c r="M335" s="194" t="s">
        <v>1</v>
      </c>
      <c r="N335" s="195" t="s">
        <v>44</v>
      </c>
      <c r="O335" s="72"/>
      <c r="P335" s="196">
        <f>O335*H335</f>
        <v>0</v>
      </c>
      <c r="Q335" s="196">
        <v>0</v>
      </c>
      <c r="R335" s="196">
        <f>Q335*H335</f>
        <v>0</v>
      </c>
      <c r="S335" s="196">
        <v>0</v>
      </c>
      <c r="T335" s="197">
        <f>S335*H335</f>
        <v>0</v>
      </c>
      <c r="U335" s="35"/>
      <c r="V335" s="35"/>
      <c r="W335" s="35"/>
      <c r="X335" s="35"/>
      <c r="Y335" s="35"/>
      <c r="Z335" s="35"/>
      <c r="AA335" s="35"/>
      <c r="AB335" s="35"/>
      <c r="AC335" s="35"/>
      <c r="AD335" s="35"/>
      <c r="AE335" s="35"/>
      <c r="AR335" s="198" t="s">
        <v>165</v>
      </c>
      <c r="AT335" s="198" t="s">
        <v>161</v>
      </c>
      <c r="AU335" s="198" t="s">
        <v>89</v>
      </c>
      <c r="AY335" s="18" t="s">
        <v>158</v>
      </c>
      <c r="BE335" s="199">
        <f>IF(N335="základní",J335,0)</f>
        <v>0</v>
      </c>
      <c r="BF335" s="199">
        <f>IF(N335="snížená",J335,0)</f>
        <v>0</v>
      </c>
      <c r="BG335" s="199">
        <f>IF(N335="zákl. přenesená",J335,0)</f>
        <v>0</v>
      </c>
      <c r="BH335" s="199">
        <f>IF(N335="sníž. přenesená",J335,0)</f>
        <v>0</v>
      </c>
      <c r="BI335" s="199">
        <f>IF(N335="nulová",J335,0)</f>
        <v>0</v>
      </c>
      <c r="BJ335" s="18" t="s">
        <v>87</v>
      </c>
      <c r="BK335" s="199">
        <f>ROUND(I335*H335,2)</f>
        <v>0</v>
      </c>
      <c r="BL335" s="18" t="s">
        <v>165</v>
      </c>
      <c r="BM335" s="198" t="s">
        <v>5332</v>
      </c>
    </row>
    <row r="336" spans="1:65" s="13" customFormat="1" ht="22.5">
      <c r="B336" s="200"/>
      <c r="C336" s="201"/>
      <c r="D336" s="202" t="s">
        <v>186</v>
      </c>
      <c r="E336" s="203" t="s">
        <v>1</v>
      </c>
      <c r="F336" s="204" t="s">
        <v>5333</v>
      </c>
      <c r="G336" s="201"/>
      <c r="H336" s="205">
        <v>174.57499999999999</v>
      </c>
      <c r="I336" s="206"/>
      <c r="J336" s="201"/>
      <c r="K336" s="201"/>
      <c r="L336" s="207"/>
      <c r="M336" s="208"/>
      <c r="N336" s="209"/>
      <c r="O336" s="209"/>
      <c r="P336" s="209"/>
      <c r="Q336" s="209"/>
      <c r="R336" s="209"/>
      <c r="S336" s="209"/>
      <c r="T336" s="210"/>
      <c r="AT336" s="211" t="s">
        <v>186</v>
      </c>
      <c r="AU336" s="211" t="s">
        <v>89</v>
      </c>
      <c r="AV336" s="13" t="s">
        <v>89</v>
      </c>
      <c r="AW336" s="13" t="s">
        <v>35</v>
      </c>
      <c r="AX336" s="13" t="s">
        <v>87</v>
      </c>
      <c r="AY336" s="211" t="s">
        <v>158</v>
      </c>
    </row>
    <row r="337" spans="1:65" s="2" customFormat="1" ht="33" customHeight="1">
      <c r="A337" s="35"/>
      <c r="B337" s="36"/>
      <c r="C337" s="187" t="s">
        <v>757</v>
      </c>
      <c r="D337" s="187" t="s">
        <v>161</v>
      </c>
      <c r="E337" s="188" t="s">
        <v>5334</v>
      </c>
      <c r="F337" s="189" t="s">
        <v>5335</v>
      </c>
      <c r="G337" s="190" t="s">
        <v>298</v>
      </c>
      <c r="H337" s="191">
        <v>0.84699999999999998</v>
      </c>
      <c r="I337" s="192"/>
      <c r="J337" s="193">
        <f>ROUND(I337*H337,2)</f>
        <v>0</v>
      </c>
      <c r="K337" s="189" t="s">
        <v>217</v>
      </c>
      <c r="L337" s="40"/>
      <c r="M337" s="194" t="s">
        <v>1</v>
      </c>
      <c r="N337" s="195" t="s">
        <v>44</v>
      </c>
      <c r="O337" s="72"/>
      <c r="P337" s="196">
        <f>O337*H337</f>
        <v>0</v>
      </c>
      <c r="Q337" s="196">
        <v>0</v>
      </c>
      <c r="R337" s="196">
        <f>Q337*H337</f>
        <v>0</v>
      </c>
      <c r="S337" s="196">
        <v>0</v>
      </c>
      <c r="T337" s="197">
        <f>S337*H337</f>
        <v>0</v>
      </c>
      <c r="U337" s="35"/>
      <c r="V337" s="35"/>
      <c r="W337" s="35"/>
      <c r="X337" s="35"/>
      <c r="Y337" s="35"/>
      <c r="Z337" s="35"/>
      <c r="AA337" s="35"/>
      <c r="AB337" s="35"/>
      <c r="AC337" s="35"/>
      <c r="AD337" s="35"/>
      <c r="AE337" s="35"/>
      <c r="AR337" s="198" t="s">
        <v>165</v>
      </c>
      <c r="AT337" s="198" t="s">
        <v>161</v>
      </c>
      <c r="AU337" s="198" t="s">
        <v>89</v>
      </c>
      <c r="AY337" s="18" t="s">
        <v>158</v>
      </c>
      <c r="BE337" s="199">
        <f>IF(N337="základní",J337,0)</f>
        <v>0</v>
      </c>
      <c r="BF337" s="199">
        <f>IF(N337="snížená",J337,0)</f>
        <v>0</v>
      </c>
      <c r="BG337" s="199">
        <f>IF(N337="zákl. přenesená",J337,0)</f>
        <v>0</v>
      </c>
      <c r="BH337" s="199">
        <f>IF(N337="sníž. přenesená",J337,0)</f>
        <v>0</v>
      </c>
      <c r="BI337" s="199">
        <f>IF(N337="nulová",J337,0)</f>
        <v>0</v>
      </c>
      <c r="BJ337" s="18" t="s">
        <v>87</v>
      </c>
      <c r="BK337" s="199">
        <f>ROUND(I337*H337,2)</f>
        <v>0</v>
      </c>
      <c r="BL337" s="18" t="s">
        <v>165</v>
      </c>
      <c r="BM337" s="198" t="s">
        <v>5336</v>
      </c>
    </row>
    <row r="338" spans="1:65" s="13" customFormat="1">
      <c r="B338" s="200"/>
      <c r="C338" s="201"/>
      <c r="D338" s="202" t="s">
        <v>186</v>
      </c>
      <c r="E338" s="203" t="s">
        <v>1</v>
      </c>
      <c r="F338" s="204" t="s">
        <v>5337</v>
      </c>
      <c r="G338" s="201"/>
      <c r="H338" s="205">
        <v>0.84699999999999998</v>
      </c>
      <c r="I338" s="206"/>
      <c r="J338" s="201"/>
      <c r="K338" s="201"/>
      <c r="L338" s="207"/>
      <c r="M338" s="208"/>
      <c r="N338" s="209"/>
      <c r="O338" s="209"/>
      <c r="P338" s="209"/>
      <c r="Q338" s="209"/>
      <c r="R338" s="209"/>
      <c r="S338" s="209"/>
      <c r="T338" s="210"/>
      <c r="AT338" s="211" t="s">
        <v>186</v>
      </c>
      <c r="AU338" s="211" t="s">
        <v>89</v>
      </c>
      <c r="AV338" s="13" t="s">
        <v>89</v>
      </c>
      <c r="AW338" s="13" t="s">
        <v>35</v>
      </c>
      <c r="AX338" s="13" t="s">
        <v>87</v>
      </c>
      <c r="AY338" s="211" t="s">
        <v>158</v>
      </c>
    </row>
    <row r="339" spans="1:65" s="2" customFormat="1" ht="37.9" customHeight="1">
      <c r="A339" s="35"/>
      <c r="B339" s="36"/>
      <c r="C339" s="187" t="s">
        <v>763</v>
      </c>
      <c r="D339" s="187" t="s">
        <v>161</v>
      </c>
      <c r="E339" s="188" t="s">
        <v>5338</v>
      </c>
      <c r="F339" s="189" t="s">
        <v>5339</v>
      </c>
      <c r="G339" s="190" t="s">
        <v>298</v>
      </c>
      <c r="H339" s="191">
        <v>5.0869999999999997</v>
      </c>
      <c r="I339" s="192"/>
      <c r="J339" s="193">
        <f>ROUND(I339*H339,2)</f>
        <v>0</v>
      </c>
      <c r="K339" s="189" t="s">
        <v>217</v>
      </c>
      <c r="L339" s="40"/>
      <c r="M339" s="194" t="s">
        <v>1</v>
      </c>
      <c r="N339" s="195" t="s">
        <v>44</v>
      </c>
      <c r="O339" s="72"/>
      <c r="P339" s="196">
        <f>O339*H339</f>
        <v>0</v>
      </c>
      <c r="Q339" s="196">
        <v>0</v>
      </c>
      <c r="R339" s="196">
        <f>Q339*H339</f>
        <v>0</v>
      </c>
      <c r="S339" s="196">
        <v>0</v>
      </c>
      <c r="T339" s="197">
        <f>S339*H339</f>
        <v>0</v>
      </c>
      <c r="U339" s="35"/>
      <c r="V339" s="35"/>
      <c r="W339" s="35"/>
      <c r="X339" s="35"/>
      <c r="Y339" s="35"/>
      <c r="Z339" s="35"/>
      <c r="AA339" s="35"/>
      <c r="AB339" s="35"/>
      <c r="AC339" s="35"/>
      <c r="AD339" s="35"/>
      <c r="AE339" s="35"/>
      <c r="AR339" s="198" t="s">
        <v>165</v>
      </c>
      <c r="AT339" s="198" t="s">
        <v>161</v>
      </c>
      <c r="AU339" s="198" t="s">
        <v>89</v>
      </c>
      <c r="AY339" s="18" t="s">
        <v>158</v>
      </c>
      <c r="BE339" s="199">
        <f>IF(N339="základní",J339,0)</f>
        <v>0</v>
      </c>
      <c r="BF339" s="199">
        <f>IF(N339="snížená",J339,0)</f>
        <v>0</v>
      </c>
      <c r="BG339" s="199">
        <f>IF(N339="zákl. přenesená",J339,0)</f>
        <v>0</v>
      </c>
      <c r="BH339" s="199">
        <f>IF(N339="sníž. přenesená",J339,0)</f>
        <v>0</v>
      </c>
      <c r="BI339" s="199">
        <f>IF(N339="nulová",J339,0)</f>
        <v>0</v>
      </c>
      <c r="BJ339" s="18" t="s">
        <v>87</v>
      </c>
      <c r="BK339" s="199">
        <f>ROUND(I339*H339,2)</f>
        <v>0</v>
      </c>
      <c r="BL339" s="18" t="s">
        <v>165</v>
      </c>
      <c r="BM339" s="198" t="s">
        <v>5340</v>
      </c>
    </row>
    <row r="340" spans="1:65" s="13" customFormat="1">
      <c r="B340" s="200"/>
      <c r="C340" s="201"/>
      <c r="D340" s="202" t="s">
        <v>186</v>
      </c>
      <c r="E340" s="203" t="s">
        <v>1</v>
      </c>
      <c r="F340" s="204" t="s">
        <v>5341</v>
      </c>
      <c r="G340" s="201"/>
      <c r="H340" s="205">
        <v>5.0869999999999997</v>
      </c>
      <c r="I340" s="206"/>
      <c r="J340" s="201"/>
      <c r="K340" s="201"/>
      <c r="L340" s="207"/>
      <c r="M340" s="208"/>
      <c r="N340" s="209"/>
      <c r="O340" s="209"/>
      <c r="P340" s="209"/>
      <c r="Q340" s="209"/>
      <c r="R340" s="209"/>
      <c r="S340" s="209"/>
      <c r="T340" s="210"/>
      <c r="AT340" s="211" t="s">
        <v>186</v>
      </c>
      <c r="AU340" s="211" t="s">
        <v>89</v>
      </c>
      <c r="AV340" s="13" t="s">
        <v>89</v>
      </c>
      <c r="AW340" s="13" t="s">
        <v>35</v>
      </c>
      <c r="AX340" s="13" t="s">
        <v>87</v>
      </c>
      <c r="AY340" s="211" t="s">
        <v>158</v>
      </c>
    </row>
    <row r="341" spans="1:65" s="12" customFormat="1" ht="22.9" customHeight="1">
      <c r="B341" s="171"/>
      <c r="C341" s="172"/>
      <c r="D341" s="173" t="s">
        <v>78</v>
      </c>
      <c r="E341" s="185" t="s">
        <v>1967</v>
      </c>
      <c r="F341" s="185" t="s">
        <v>1968</v>
      </c>
      <c r="G341" s="172"/>
      <c r="H341" s="172"/>
      <c r="I341" s="175"/>
      <c r="J341" s="186">
        <f>BK341</f>
        <v>0</v>
      </c>
      <c r="K341" s="172"/>
      <c r="L341" s="177"/>
      <c r="M341" s="178"/>
      <c r="N341" s="179"/>
      <c r="O341" s="179"/>
      <c r="P341" s="180">
        <f>P342</f>
        <v>0</v>
      </c>
      <c r="Q341" s="179"/>
      <c r="R341" s="180">
        <f>R342</f>
        <v>0</v>
      </c>
      <c r="S341" s="179"/>
      <c r="T341" s="181">
        <f>T342</f>
        <v>0</v>
      </c>
      <c r="AR341" s="182" t="s">
        <v>87</v>
      </c>
      <c r="AT341" s="183" t="s">
        <v>78</v>
      </c>
      <c r="AU341" s="183" t="s">
        <v>87</v>
      </c>
      <c r="AY341" s="182" t="s">
        <v>158</v>
      </c>
      <c r="BK341" s="184">
        <f>BK342</f>
        <v>0</v>
      </c>
    </row>
    <row r="342" spans="1:65" s="2" customFormat="1" ht="24.2" customHeight="1">
      <c r="A342" s="35"/>
      <c r="B342" s="36"/>
      <c r="C342" s="187" t="s">
        <v>774</v>
      </c>
      <c r="D342" s="187" t="s">
        <v>161</v>
      </c>
      <c r="E342" s="188" t="s">
        <v>5342</v>
      </c>
      <c r="F342" s="189" t="s">
        <v>5343</v>
      </c>
      <c r="G342" s="190" t="s">
        <v>298</v>
      </c>
      <c r="H342" s="191">
        <v>440.16199999999998</v>
      </c>
      <c r="I342" s="192"/>
      <c r="J342" s="193">
        <f>ROUND(I342*H342,2)</f>
        <v>0</v>
      </c>
      <c r="K342" s="189" t="s">
        <v>217</v>
      </c>
      <c r="L342" s="40"/>
      <c r="M342" s="194" t="s">
        <v>1</v>
      </c>
      <c r="N342" s="195" t="s">
        <v>44</v>
      </c>
      <c r="O342" s="72"/>
      <c r="P342" s="196">
        <f>O342*H342</f>
        <v>0</v>
      </c>
      <c r="Q342" s="196">
        <v>0</v>
      </c>
      <c r="R342" s="196">
        <f>Q342*H342</f>
        <v>0</v>
      </c>
      <c r="S342" s="196">
        <v>0</v>
      </c>
      <c r="T342" s="197">
        <f>S342*H342</f>
        <v>0</v>
      </c>
      <c r="U342" s="35"/>
      <c r="V342" s="35"/>
      <c r="W342" s="35"/>
      <c r="X342" s="35"/>
      <c r="Y342" s="35"/>
      <c r="Z342" s="35"/>
      <c r="AA342" s="35"/>
      <c r="AB342" s="35"/>
      <c r="AC342" s="35"/>
      <c r="AD342" s="35"/>
      <c r="AE342" s="35"/>
      <c r="AR342" s="198" t="s">
        <v>165</v>
      </c>
      <c r="AT342" s="198" t="s">
        <v>161</v>
      </c>
      <c r="AU342" s="198" t="s">
        <v>89</v>
      </c>
      <c r="AY342" s="18" t="s">
        <v>158</v>
      </c>
      <c r="BE342" s="199">
        <f>IF(N342="základní",J342,0)</f>
        <v>0</v>
      </c>
      <c r="BF342" s="199">
        <f>IF(N342="snížená",J342,0)</f>
        <v>0</v>
      </c>
      <c r="BG342" s="199">
        <f>IF(N342="zákl. přenesená",J342,0)</f>
        <v>0</v>
      </c>
      <c r="BH342" s="199">
        <f>IF(N342="sníž. přenesená",J342,0)</f>
        <v>0</v>
      </c>
      <c r="BI342" s="199">
        <f>IF(N342="nulová",J342,0)</f>
        <v>0</v>
      </c>
      <c r="BJ342" s="18" t="s">
        <v>87</v>
      </c>
      <c r="BK342" s="199">
        <f>ROUND(I342*H342,2)</f>
        <v>0</v>
      </c>
      <c r="BL342" s="18" t="s">
        <v>165</v>
      </c>
      <c r="BM342" s="198" t="s">
        <v>5344</v>
      </c>
    </row>
    <row r="343" spans="1:65" s="12" customFormat="1" ht="25.9" customHeight="1">
      <c r="B343" s="171"/>
      <c r="C343" s="172"/>
      <c r="D343" s="173" t="s">
        <v>78</v>
      </c>
      <c r="E343" s="174" t="s">
        <v>1973</v>
      </c>
      <c r="F343" s="174" t="s">
        <v>1974</v>
      </c>
      <c r="G343" s="172"/>
      <c r="H343" s="172"/>
      <c r="I343" s="175"/>
      <c r="J343" s="176">
        <f>BK343</f>
        <v>0</v>
      </c>
      <c r="K343" s="172"/>
      <c r="L343" s="177"/>
      <c r="M343" s="178"/>
      <c r="N343" s="179"/>
      <c r="O343" s="179"/>
      <c r="P343" s="180">
        <f>P344+P349</f>
        <v>0</v>
      </c>
      <c r="Q343" s="179"/>
      <c r="R343" s="180">
        <f>R344+R349</f>
        <v>1.2709576</v>
      </c>
      <c r="S343" s="179"/>
      <c r="T343" s="181">
        <f>T344+T349</f>
        <v>0</v>
      </c>
      <c r="AR343" s="182" t="s">
        <v>89</v>
      </c>
      <c r="AT343" s="183" t="s">
        <v>78</v>
      </c>
      <c r="AU343" s="183" t="s">
        <v>79</v>
      </c>
      <c r="AY343" s="182" t="s">
        <v>158</v>
      </c>
      <c r="BK343" s="184">
        <f>BK344+BK349</f>
        <v>0</v>
      </c>
    </row>
    <row r="344" spans="1:65" s="12" customFormat="1" ht="22.9" customHeight="1">
      <c r="B344" s="171"/>
      <c r="C344" s="172"/>
      <c r="D344" s="173" t="s">
        <v>78</v>
      </c>
      <c r="E344" s="185" t="s">
        <v>1975</v>
      </c>
      <c r="F344" s="185" t="s">
        <v>1976</v>
      </c>
      <c r="G344" s="172"/>
      <c r="H344" s="172"/>
      <c r="I344" s="175"/>
      <c r="J344" s="186">
        <f>BK344</f>
        <v>0</v>
      </c>
      <c r="K344" s="172"/>
      <c r="L344" s="177"/>
      <c r="M344" s="178"/>
      <c r="N344" s="179"/>
      <c r="O344" s="179"/>
      <c r="P344" s="180">
        <f>SUM(P345:P348)</f>
        <v>0</v>
      </c>
      <c r="Q344" s="179"/>
      <c r="R344" s="180">
        <f>SUM(R345:R348)</f>
        <v>2.7440000000000003E-2</v>
      </c>
      <c r="S344" s="179"/>
      <c r="T344" s="181">
        <f>SUM(T345:T348)</f>
        <v>0</v>
      </c>
      <c r="AR344" s="182" t="s">
        <v>89</v>
      </c>
      <c r="AT344" s="183" t="s">
        <v>78</v>
      </c>
      <c r="AU344" s="183" t="s">
        <v>87</v>
      </c>
      <c r="AY344" s="182" t="s">
        <v>158</v>
      </c>
      <c r="BK344" s="184">
        <f>SUM(BK345:BK348)</f>
        <v>0</v>
      </c>
    </row>
    <row r="345" spans="1:65" s="2" customFormat="1" ht="24.2" customHeight="1">
      <c r="A345" s="35"/>
      <c r="B345" s="36"/>
      <c r="C345" s="187" t="s">
        <v>778</v>
      </c>
      <c r="D345" s="187" t="s">
        <v>161</v>
      </c>
      <c r="E345" s="188" t="s">
        <v>5345</v>
      </c>
      <c r="F345" s="189" t="s">
        <v>5346</v>
      </c>
      <c r="G345" s="190" t="s">
        <v>184</v>
      </c>
      <c r="H345" s="191">
        <v>4</v>
      </c>
      <c r="I345" s="192"/>
      <c r="J345" s="193">
        <f>ROUND(I345*H345,2)</f>
        <v>0</v>
      </c>
      <c r="K345" s="189" t="s">
        <v>217</v>
      </c>
      <c r="L345" s="40"/>
      <c r="M345" s="194" t="s">
        <v>1</v>
      </c>
      <c r="N345" s="195" t="s">
        <v>44</v>
      </c>
      <c r="O345" s="72"/>
      <c r="P345" s="196">
        <f>O345*H345</f>
        <v>0</v>
      </c>
      <c r="Q345" s="196">
        <v>3.8000000000000002E-4</v>
      </c>
      <c r="R345" s="196">
        <f>Q345*H345</f>
        <v>1.5200000000000001E-3</v>
      </c>
      <c r="S345" s="196">
        <v>0</v>
      </c>
      <c r="T345" s="197">
        <f>S345*H345</f>
        <v>0</v>
      </c>
      <c r="U345" s="35"/>
      <c r="V345" s="35"/>
      <c r="W345" s="35"/>
      <c r="X345" s="35"/>
      <c r="Y345" s="35"/>
      <c r="Z345" s="35"/>
      <c r="AA345" s="35"/>
      <c r="AB345" s="35"/>
      <c r="AC345" s="35"/>
      <c r="AD345" s="35"/>
      <c r="AE345" s="35"/>
      <c r="AR345" s="198" t="s">
        <v>263</v>
      </c>
      <c r="AT345" s="198" t="s">
        <v>161</v>
      </c>
      <c r="AU345" s="198" t="s">
        <v>89</v>
      </c>
      <c r="AY345" s="18" t="s">
        <v>158</v>
      </c>
      <c r="BE345" s="199">
        <f>IF(N345="základní",J345,0)</f>
        <v>0</v>
      </c>
      <c r="BF345" s="199">
        <f>IF(N345="snížená",J345,0)</f>
        <v>0</v>
      </c>
      <c r="BG345" s="199">
        <f>IF(N345="zákl. přenesená",J345,0)</f>
        <v>0</v>
      </c>
      <c r="BH345" s="199">
        <f>IF(N345="sníž. přenesená",J345,0)</f>
        <v>0</v>
      </c>
      <c r="BI345" s="199">
        <f>IF(N345="nulová",J345,0)</f>
        <v>0</v>
      </c>
      <c r="BJ345" s="18" t="s">
        <v>87</v>
      </c>
      <c r="BK345" s="199">
        <f>ROUND(I345*H345,2)</f>
        <v>0</v>
      </c>
      <c r="BL345" s="18" t="s">
        <v>263</v>
      </c>
      <c r="BM345" s="198" t="s">
        <v>5347</v>
      </c>
    </row>
    <row r="346" spans="1:65" s="13" customFormat="1">
      <c r="B346" s="200"/>
      <c r="C346" s="201"/>
      <c r="D346" s="202" t="s">
        <v>186</v>
      </c>
      <c r="E346" s="203" t="s">
        <v>1</v>
      </c>
      <c r="F346" s="204" t="s">
        <v>5348</v>
      </c>
      <c r="G346" s="201"/>
      <c r="H346" s="205">
        <v>4</v>
      </c>
      <c r="I346" s="206"/>
      <c r="J346" s="201"/>
      <c r="K346" s="201"/>
      <c r="L346" s="207"/>
      <c r="M346" s="208"/>
      <c r="N346" s="209"/>
      <c r="O346" s="209"/>
      <c r="P346" s="209"/>
      <c r="Q346" s="209"/>
      <c r="R346" s="209"/>
      <c r="S346" s="209"/>
      <c r="T346" s="210"/>
      <c r="AT346" s="211" t="s">
        <v>186</v>
      </c>
      <c r="AU346" s="211" t="s">
        <v>89</v>
      </c>
      <c r="AV346" s="13" t="s">
        <v>89</v>
      </c>
      <c r="AW346" s="13" t="s">
        <v>35</v>
      </c>
      <c r="AX346" s="13" t="s">
        <v>87</v>
      </c>
      <c r="AY346" s="211" t="s">
        <v>158</v>
      </c>
    </row>
    <row r="347" spans="1:65" s="2" customFormat="1" ht="44.25" customHeight="1">
      <c r="A347" s="35"/>
      <c r="B347" s="36"/>
      <c r="C347" s="244" t="s">
        <v>783</v>
      </c>
      <c r="D347" s="244" t="s">
        <v>343</v>
      </c>
      <c r="E347" s="245" t="s">
        <v>2024</v>
      </c>
      <c r="F347" s="246" t="s">
        <v>2025</v>
      </c>
      <c r="G347" s="247" t="s">
        <v>216</v>
      </c>
      <c r="H347" s="248">
        <v>4.8</v>
      </c>
      <c r="I347" s="249"/>
      <c r="J347" s="250">
        <f>ROUND(I347*H347,2)</f>
        <v>0</v>
      </c>
      <c r="K347" s="246" t="s">
        <v>217</v>
      </c>
      <c r="L347" s="251"/>
      <c r="M347" s="252" t="s">
        <v>1</v>
      </c>
      <c r="N347" s="253" t="s">
        <v>44</v>
      </c>
      <c r="O347" s="72"/>
      <c r="P347" s="196">
        <f>O347*H347</f>
        <v>0</v>
      </c>
      <c r="Q347" s="196">
        <v>5.4000000000000003E-3</v>
      </c>
      <c r="R347" s="196">
        <f>Q347*H347</f>
        <v>2.5920000000000002E-2</v>
      </c>
      <c r="S347" s="196">
        <v>0</v>
      </c>
      <c r="T347" s="197">
        <f>S347*H347</f>
        <v>0</v>
      </c>
      <c r="U347" s="35"/>
      <c r="V347" s="35"/>
      <c r="W347" s="35"/>
      <c r="X347" s="35"/>
      <c r="Y347" s="35"/>
      <c r="Z347" s="35"/>
      <c r="AA347" s="35"/>
      <c r="AB347" s="35"/>
      <c r="AC347" s="35"/>
      <c r="AD347" s="35"/>
      <c r="AE347" s="35"/>
      <c r="AR347" s="198" t="s">
        <v>359</v>
      </c>
      <c r="AT347" s="198" t="s">
        <v>343</v>
      </c>
      <c r="AU347" s="198" t="s">
        <v>89</v>
      </c>
      <c r="AY347" s="18" t="s">
        <v>158</v>
      </c>
      <c r="BE347" s="199">
        <f>IF(N347="základní",J347,0)</f>
        <v>0</v>
      </c>
      <c r="BF347" s="199">
        <f>IF(N347="snížená",J347,0)</f>
        <v>0</v>
      </c>
      <c r="BG347" s="199">
        <f>IF(N347="zákl. přenesená",J347,0)</f>
        <v>0</v>
      </c>
      <c r="BH347" s="199">
        <f>IF(N347="sníž. přenesená",J347,0)</f>
        <v>0</v>
      </c>
      <c r="BI347" s="199">
        <f>IF(N347="nulová",J347,0)</f>
        <v>0</v>
      </c>
      <c r="BJ347" s="18" t="s">
        <v>87</v>
      </c>
      <c r="BK347" s="199">
        <f>ROUND(I347*H347,2)</f>
        <v>0</v>
      </c>
      <c r="BL347" s="18" t="s">
        <v>263</v>
      </c>
      <c r="BM347" s="198" t="s">
        <v>5349</v>
      </c>
    </row>
    <row r="348" spans="1:65" s="13" customFormat="1">
      <c r="B348" s="200"/>
      <c r="C348" s="201"/>
      <c r="D348" s="202" t="s">
        <v>186</v>
      </c>
      <c r="E348" s="201"/>
      <c r="F348" s="204" t="s">
        <v>5350</v>
      </c>
      <c r="G348" s="201"/>
      <c r="H348" s="205">
        <v>4.8</v>
      </c>
      <c r="I348" s="206"/>
      <c r="J348" s="201"/>
      <c r="K348" s="201"/>
      <c r="L348" s="207"/>
      <c r="M348" s="208"/>
      <c r="N348" s="209"/>
      <c r="O348" s="209"/>
      <c r="P348" s="209"/>
      <c r="Q348" s="209"/>
      <c r="R348" s="209"/>
      <c r="S348" s="209"/>
      <c r="T348" s="210"/>
      <c r="AT348" s="211" t="s">
        <v>186</v>
      </c>
      <c r="AU348" s="211" t="s">
        <v>89</v>
      </c>
      <c r="AV348" s="13" t="s">
        <v>89</v>
      </c>
      <c r="AW348" s="13" t="s">
        <v>4</v>
      </c>
      <c r="AX348" s="13" t="s">
        <v>87</v>
      </c>
      <c r="AY348" s="211" t="s">
        <v>158</v>
      </c>
    </row>
    <row r="349" spans="1:65" s="12" customFormat="1" ht="22.9" customHeight="1">
      <c r="B349" s="171"/>
      <c r="C349" s="172"/>
      <c r="D349" s="173" t="s">
        <v>78</v>
      </c>
      <c r="E349" s="185" t="s">
        <v>4690</v>
      </c>
      <c r="F349" s="185" t="s">
        <v>5351</v>
      </c>
      <c r="G349" s="172"/>
      <c r="H349" s="172"/>
      <c r="I349" s="175"/>
      <c r="J349" s="186">
        <f>BK349</f>
        <v>0</v>
      </c>
      <c r="K349" s="172"/>
      <c r="L349" s="177"/>
      <c r="M349" s="178"/>
      <c r="N349" s="179"/>
      <c r="O349" s="179"/>
      <c r="P349" s="180">
        <f>SUM(P350:P360)</f>
        <v>0</v>
      </c>
      <c r="Q349" s="179"/>
      <c r="R349" s="180">
        <f>SUM(R350:R360)</f>
        <v>1.2435176000000001</v>
      </c>
      <c r="S349" s="179"/>
      <c r="T349" s="181">
        <f>SUM(T350:T360)</f>
        <v>0</v>
      </c>
      <c r="AR349" s="182" t="s">
        <v>89</v>
      </c>
      <c r="AT349" s="183" t="s">
        <v>78</v>
      </c>
      <c r="AU349" s="183" t="s">
        <v>87</v>
      </c>
      <c r="AY349" s="182" t="s">
        <v>158</v>
      </c>
      <c r="BK349" s="184">
        <f>SUM(BK350:BK360)</f>
        <v>0</v>
      </c>
    </row>
    <row r="350" spans="1:65" s="2" customFormat="1" ht="24.2" customHeight="1">
      <c r="A350" s="35"/>
      <c r="B350" s="36"/>
      <c r="C350" s="187" t="s">
        <v>789</v>
      </c>
      <c r="D350" s="187" t="s">
        <v>161</v>
      </c>
      <c r="E350" s="188" t="s">
        <v>5352</v>
      </c>
      <c r="F350" s="189" t="s">
        <v>5353</v>
      </c>
      <c r="G350" s="190" t="s">
        <v>332</v>
      </c>
      <c r="H350" s="191">
        <v>67.2</v>
      </c>
      <c r="I350" s="192"/>
      <c r="J350" s="193">
        <f>ROUND(I350*H350,2)</f>
        <v>0</v>
      </c>
      <c r="K350" s="189" t="s">
        <v>1</v>
      </c>
      <c r="L350" s="40"/>
      <c r="M350" s="194" t="s">
        <v>1</v>
      </c>
      <c r="N350" s="195" t="s">
        <v>44</v>
      </c>
      <c r="O350" s="72"/>
      <c r="P350" s="196">
        <f>O350*H350</f>
        <v>0</v>
      </c>
      <c r="Q350" s="196">
        <v>0</v>
      </c>
      <c r="R350" s="196">
        <f>Q350*H350</f>
        <v>0</v>
      </c>
      <c r="S350" s="196">
        <v>0</v>
      </c>
      <c r="T350" s="197">
        <f>S350*H350</f>
        <v>0</v>
      </c>
      <c r="U350" s="35"/>
      <c r="V350" s="35"/>
      <c r="W350" s="35"/>
      <c r="X350" s="35"/>
      <c r="Y350" s="35"/>
      <c r="Z350" s="35"/>
      <c r="AA350" s="35"/>
      <c r="AB350" s="35"/>
      <c r="AC350" s="35"/>
      <c r="AD350" s="35"/>
      <c r="AE350" s="35"/>
      <c r="AR350" s="198" t="s">
        <v>263</v>
      </c>
      <c r="AT350" s="198" t="s">
        <v>161</v>
      </c>
      <c r="AU350" s="198" t="s">
        <v>89</v>
      </c>
      <c r="AY350" s="18" t="s">
        <v>158</v>
      </c>
      <c r="BE350" s="199">
        <f>IF(N350="základní",J350,0)</f>
        <v>0</v>
      </c>
      <c r="BF350" s="199">
        <f>IF(N350="snížená",J350,0)</f>
        <v>0</v>
      </c>
      <c r="BG350" s="199">
        <f>IF(N350="zákl. přenesená",J350,0)</f>
        <v>0</v>
      </c>
      <c r="BH350" s="199">
        <f>IF(N350="sníž. přenesená",J350,0)</f>
        <v>0</v>
      </c>
      <c r="BI350" s="199">
        <f>IF(N350="nulová",J350,0)</f>
        <v>0</v>
      </c>
      <c r="BJ350" s="18" t="s">
        <v>87</v>
      </c>
      <c r="BK350" s="199">
        <f>ROUND(I350*H350,2)</f>
        <v>0</v>
      </c>
      <c r="BL350" s="18" t="s">
        <v>263</v>
      </c>
      <c r="BM350" s="198" t="s">
        <v>5354</v>
      </c>
    </row>
    <row r="351" spans="1:65" s="13" customFormat="1">
      <c r="B351" s="200"/>
      <c r="C351" s="201"/>
      <c r="D351" s="202" t="s">
        <v>186</v>
      </c>
      <c r="E351" s="203" t="s">
        <v>1</v>
      </c>
      <c r="F351" s="204" t="s">
        <v>5355</v>
      </c>
      <c r="G351" s="201"/>
      <c r="H351" s="205">
        <v>66</v>
      </c>
      <c r="I351" s="206"/>
      <c r="J351" s="201"/>
      <c r="K351" s="201"/>
      <c r="L351" s="207"/>
      <c r="M351" s="208"/>
      <c r="N351" s="209"/>
      <c r="O351" s="209"/>
      <c r="P351" s="209"/>
      <c r="Q351" s="209"/>
      <c r="R351" s="209"/>
      <c r="S351" s="209"/>
      <c r="T351" s="210"/>
      <c r="AT351" s="211" t="s">
        <v>186</v>
      </c>
      <c r="AU351" s="211" t="s">
        <v>89</v>
      </c>
      <c r="AV351" s="13" t="s">
        <v>89</v>
      </c>
      <c r="AW351" s="13" t="s">
        <v>35</v>
      </c>
      <c r="AX351" s="13" t="s">
        <v>79</v>
      </c>
      <c r="AY351" s="211" t="s">
        <v>158</v>
      </c>
    </row>
    <row r="352" spans="1:65" s="13" customFormat="1">
      <c r="B352" s="200"/>
      <c r="C352" s="201"/>
      <c r="D352" s="202" t="s">
        <v>186</v>
      </c>
      <c r="E352" s="203" t="s">
        <v>1</v>
      </c>
      <c r="F352" s="204" t="s">
        <v>5356</v>
      </c>
      <c r="G352" s="201"/>
      <c r="H352" s="205">
        <v>1.2</v>
      </c>
      <c r="I352" s="206"/>
      <c r="J352" s="201"/>
      <c r="K352" s="201"/>
      <c r="L352" s="207"/>
      <c r="M352" s="208"/>
      <c r="N352" s="209"/>
      <c r="O352" s="209"/>
      <c r="P352" s="209"/>
      <c r="Q352" s="209"/>
      <c r="R352" s="209"/>
      <c r="S352" s="209"/>
      <c r="T352" s="210"/>
      <c r="AT352" s="211" t="s">
        <v>186</v>
      </c>
      <c r="AU352" s="211" t="s">
        <v>89</v>
      </c>
      <c r="AV352" s="13" t="s">
        <v>89</v>
      </c>
      <c r="AW352" s="13" t="s">
        <v>35</v>
      </c>
      <c r="AX352" s="13" t="s">
        <v>79</v>
      </c>
      <c r="AY352" s="211" t="s">
        <v>158</v>
      </c>
    </row>
    <row r="353" spans="1:65" s="14" customFormat="1">
      <c r="B353" s="212"/>
      <c r="C353" s="213"/>
      <c r="D353" s="202" t="s">
        <v>186</v>
      </c>
      <c r="E353" s="214" t="s">
        <v>1</v>
      </c>
      <c r="F353" s="215" t="s">
        <v>199</v>
      </c>
      <c r="G353" s="213"/>
      <c r="H353" s="216">
        <v>67.2</v>
      </c>
      <c r="I353" s="217"/>
      <c r="J353" s="213"/>
      <c r="K353" s="213"/>
      <c r="L353" s="218"/>
      <c r="M353" s="219"/>
      <c r="N353" s="220"/>
      <c r="O353" s="220"/>
      <c r="P353" s="220"/>
      <c r="Q353" s="220"/>
      <c r="R353" s="220"/>
      <c r="S353" s="220"/>
      <c r="T353" s="221"/>
      <c r="AT353" s="222" t="s">
        <v>186</v>
      </c>
      <c r="AU353" s="222" t="s">
        <v>89</v>
      </c>
      <c r="AV353" s="14" t="s">
        <v>165</v>
      </c>
      <c r="AW353" s="14" t="s">
        <v>35</v>
      </c>
      <c r="AX353" s="14" t="s">
        <v>87</v>
      </c>
      <c r="AY353" s="222" t="s">
        <v>158</v>
      </c>
    </row>
    <row r="354" spans="1:65" s="2" customFormat="1" ht="24.2" customHeight="1">
      <c r="A354" s="35"/>
      <c r="B354" s="36"/>
      <c r="C354" s="244" t="s">
        <v>793</v>
      </c>
      <c r="D354" s="244" t="s">
        <v>343</v>
      </c>
      <c r="E354" s="245" t="s">
        <v>5357</v>
      </c>
      <c r="F354" s="246" t="s">
        <v>5358</v>
      </c>
      <c r="G354" s="247" t="s">
        <v>184</v>
      </c>
      <c r="H354" s="248">
        <v>32</v>
      </c>
      <c r="I354" s="249"/>
      <c r="J354" s="250">
        <f>ROUND(I354*H354,2)</f>
        <v>0</v>
      </c>
      <c r="K354" s="246" t="s">
        <v>1</v>
      </c>
      <c r="L354" s="251"/>
      <c r="M354" s="252" t="s">
        <v>1</v>
      </c>
      <c r="N354" s="253" t="s">
        <v>44</v>
      </c>
      <c r="O354" s="72"/>
      <c r="P354" s="196">
        <f>O354*H354</f>
        <v>0</v>
      </c>
      <c r="Q354" s="196">
        <v>7.0000000000000001E-3</v>
      </c>
      <c r="R354" s="196">
        <f>Q354*H354</f>
        <v>0.224</v>
      </c>
      <c r="S354" s="196">
        <v>0</v>
      </c>
      <c r="T354" s="197">
        <f>S354*H354</f>
        <v>0</v>
      </c>
      <c r="U354" s="35"/>
      <c r="V354" s="35"/>
      <c r="W354" s="35"/>
      <c r="X354" s="35"/>
      <c r="Y354" s="35"/>
      <c r="Z354" s="35"/>
      <c r="AA354" s="35"/>
      <c r="AB354" s="35"/>
      <c r="AC354" s="35"/>
      <c r="AD354" s="35"/>
      <c r="AE354" s="35"/>
      <c r="AR354" s="198" t="s">
        <v>359</v>
      </c>
      <c r="AT354" s="198" t="s">
        <v>343</v>
      </c>
      <c r="AU354" s="198" t="s">
        <v>89</v>
      </c>
      <c r="AY354" s="18" t="s">
        <v>158</v>
      </c>
      <c r="BE354" s="199">
        <f>IF(N354="základní",J354,0)</f>
        <v>0</v>
      </c>
      <c r="BF354" s="199">
        <f>IF(N354="snížená",J354,0)</f>
        <v>0</v>
      </c>
      <c r="BG354" s="199">
        <f>IF(N354="zákl. přenesená",J354,0)</f>
        <v>0</v>
      </c>
      <c r="BH354" s="199">
        <f>IF(N354="sníž. přenesená",J354,0)</f>
        <v>0</v>
      </c>
      <c r="BI354" s="199">
        <f>IF(N354="nulová",J354,0)</f>
        <v>0</v>
      </c>
      <c r="BJ354" s="18" t="s">
        <v>87</v>
      </c>
      <c r="BK354" s="199">
        <f>ROUND(I354*H354,2)</f>
        <v>0</v>
      </c>
      <c r="BL354" s="18" t="s">
        <v>263</v>
      </c>
      <c r="BM354" s="198" t="s">
        <v>5359</v>
      </c>
    </row>
    <row r="355" spans="1:65" s="13" customFormat="1">
      <c r="B355" s="200"/>
      <c r="C355" s="201"/>
      <c r="D355" s="202" t="s">
        <v>186</v>
      </c>
      <c r="E355" s="203" t="s">
        <v>1</v>
      </c>
      <c r="F355" s="204" t="s">
        <v>5360</v>
      </c>
      <c r="G355" s="201"/>
      <c r="H355" s="205">
        <v>32</v>
      </c>
      <c r="I355" s="206"/>
      <c r="J355" s="201"/>
      <c r="K355" s="201"/>
      <c r="L355" s="207"/>
      <c r="M355" s="208"/>
      <c r="N355" s="209"/>
      <c r="O355" s="209"/>
      <c r="P355" s="209"/>
      <c r="Q355" s="209"/>
      <c r="R355" s="209"/>
      <c r="S355" s="209"/>
      <c r="T355" s="210"/>
      <c r="AT355" s="211" t="s">
        <v>186</v>
      </c>
      <c r="AU355" s="211" t="s">
        <v>89</v>
      </c>
      <c r="AV355" s="13" t="s">
        <v>89</v>
      </c>
      <c r="AW355" s="13" t="s">
        <v>35</v>
      </c>
      <c r="AX355" s="13" t="s">
        <v>87</v>
      </c>
      <c r="AY355" s="211" t="s">
        <v>158</v>
      </c>
    </row>
    <row r="356" spans="1:65" s="2" customFormat="1" ht="21.75" customHeight="1">
      <c r="A356" s="35"/>
      <c r="B356" s="36"/>
      <c r="C356" s="244" t="s">
        <v>797</v>
      </c>
      <c r="D356" s="244" t="s">
        <v>343</v>
      </c>
      <c r="E356" s="245" t="s">
        <v>5361</v>
      </c>
      <c r="F356" s="246" t="s">
        <v>5362</v>
      </c>
      <c r="G356" s="247" t="s">
        <v>332</v>
      </c>
      <c r="H356" s="248">
        <v>57.02</v>
      </c>
      <c r="I356" s="249"/>
      <c r="J356" s="250">
        <f>ROUND(I356*H356,2)</f>
        <v>0</v>
      </c>
      <c r="K356" s="246" t="s">
        <v>1</v>
      </c>
      <c r="L356" s="251"/>
      <c r="M356" s="252" t="s">
        <v>1</v>
      </c>
      <c r="N356" s="253" t="s">
        <v>44</v>
      </c>
      <c r="O356" s="72"/>
      <c r="P356" s="196">
        <f>O356*H356</f>
        <v>0</v>
      </c>
      <c r="Q356" s="196">
        <v>1.788E-2</v>
      </c>
      <c r="R356" s="196">
        <f>Q356*H356</f>
        <v>1.0195176000000001</v>
      </c>
      <c r="S356" s="196">
        <v>0</v>
      </c>
      <c r="T356" s="197">
        <f>S356*H356</f>
        <v>0</v>
      </c>
      <c r="U356" s="35"/>
      <c r="V356" s="35"/>
      <c r="W356" s="35"/>
      <c r="X356" s="35"/>
      <c r="Y356" s="35"/>
      <c r="Z356" s="35"/>
      <c r="AA356" s="35"/>
      <c r="AB356" s="35"/>
      <c r="AC356" s="35"/>
      <c r="AD356" s="35"/>
      <c r="AE356" s="35"/>
      <c r="AR356" s="198" t="s">
        <v>359</v>
      </c>
      <c r="AT356" s="198" t="s">
        <v>343</v>
      </c>
      <c r="AU356" s="198" t="s">
        <v>89</v>
      </c>
      <c r="AY356" s="18" t="s">
        <v>158</v>
      </c>
      <c r="BE356" s="199">
        <f>IF(N356="základní",J356,0)</f>
        <v>0</v>
      </c>
      <c r="BF356" s="199">
        <f>IF(N356="snížená",J356,0)</f>
        <v>0</v>
      </c>
      <c r="BG356" s="199">
        <f>IF(N356="zákl. přenesená",J356,0)</f>
        <v>0</v>
      </c>
      <c r="BH356" s="199">
        <f>IF(N356="sníž. přenesená",J356,0)</f>
        <v>0</v>
      </c>
      <c r="BI356" s="199">
        <f>IF(N356="nulová",J356,0)</f>
        <v>0</v>
      </c>
      <c r="BJ356" s="18" t="s">
        <v>87</v>
      </c>
      <c r="BK356" s="199">
        <f>ROUND(I356*H356,2)</f>
        <v>0</v>
      </c>
      <c r="BL356" s="18" t="s">
        <v>263</v>
      </c>
      <c r="BM356" s="198" t="s">
        <v>5363</v>
      </c>
    </row>
    <row r="357" spans="1:65" s="13" customFormat="1">
      <c r="B357" s="200"/>
      <c r="C357" s="201"/>
      <c r="D357" s="202" t="s">
        <v>186</v>
      </c>
      <c r="E357" s="203" t="s">
        <v>1</v>
      </c>
      <c r="F357" s="204" t="s">
        <v>5364</v>
      </c>
      <c r="G357" s="201"/>
      <c r="H357" s="205">
        <v>28.68</v>
      </c>
      <c r="I357" s="206"/>
      <c r="J357" s="201"/>
      <c r="K357" s="201"/>
      <c r="L357" s="207"/>
      <c r="M357" s="208"/>
      <c r="N357" s="209"/>
      <c r="O357" s="209"/>
      <c r="P357" s="209"/>
      <c r="Q357" s="209"/>
      <c r="R357" s="209"/>
      <c r="S357" s="209"/>
      <c r="T357" s="210"/>
      <c r="AT357" s="211" t="s">
        <v>186</v>
      </c>
      <c r="AU357" s="211" t="s">
        <v>89</v>
      </c>
      <c r="AV357" s="13" t="s">
        <v>89</v>
      </c>
      <c r="AW357" s="13" t="s">
        <v>35</v>
      </c>
      <c r="AX357" s="13" t="s">
        <v>79</v>
      </c>
      <c r="AY357" s="211" t="s">
        <v>158</v>
      </c>
    </row>
    <row r="358" spans="1:65" s="13" customFormat="1">
      <c r="B358" s="200"/>
      <c r="C358" s="201"/>
      <c r="D358" s="202" t="s">
        <v>186</v>
      </c>
      <c r="E358" s="203" t="s">
        <v>1</v>
      </c>
      <c r="F358" s="204" t="s">
        <v>5365</v>
      </c>
      <c r="G358" s="201"/>
      <c r="H358" s="205">
        <v>28.34</v>
      </c>
      <c r="I358" s="206"/>
      <c r="J358" s="201"/>
      <c r="K358" s="201"/>
      <c r="L358" s="207"/>
      <c r="M358" s="208"/>
      <c r="N358" s="209"/>
      <c r="O358" s="209"/>
      <c r="P358" s="209"/>
      <c r="Q358" s="209"/>
      <c r="R358" s="209"/>
      <c r="S358" s="209"/>
      <c r="T358" s="210"/>
      <c r="AT358" s="211" t="s">
        <v>186</v>
      </c>
      <c r="AU358" s="211" t="s">
        <v>89</v>
      </c>
      <c r="AV358" s="13" t="s">
        <v>89</v>
      </c>
      <c r="AW358" s="13" t="s">
        <v>35</v>
      </c>
      <c r="AX358" s="13" t="s">
        <v>79</v>
      </c>
      <c r="AY358" s="211" t="s">
        <v>158</v>
      </c>
    </row>
    <row r="359" spans="1:65" s="14" customFormat="1">
      <c r="B359" s="212"/>
      <c r="C359" s="213"/>
      <c r="D359" s="202" t="s">
        <v>186</v>
      </c>
      <c r="E359" s="214" t="s">
        <v>1</v>
      </c>
      <c r="F359" s="215" t="s">
        <v>199</v>
      </c>
      <c r="G359" s="213"/>
      <c r="H359" s="216">
        <v>57.02</v>
      </c>
      <c r="I359" s="217"/>
      <c r="J359" s="213"/>
      <c r="K359" s="213"/>
      <c r="L359" s="218"/>
      <c r="M359" s="219"/>
      <c r="N359" s="220"/>
      <c r="O359" s="220"/>
      <c r="P359" s="220"/>
      <c r="Q359" s="220"/>
      <c r="R359" s="220"/>
      <c r="S359" s="220"/>
      <c r="T359" s="221"/>
      <c r="AT359" s="222" t="s">
        <v>186</v>
      </c>
      <c r="AU359" s="222" t="s">
        <v>89</v>
      </c>
      <c r="AV359" s="14" t="s">
        <v>165</v>
      </c>
      <c r="AW359" s="14" t="s">
        <v>35</v>
      </c>
      <c r="AX359" s="14" t="s">
        <v>87</v>
      </c>
      <c r="AY359" s="222" t="s">
        <v>158</v>
      </c>
    </row>
    <row r="360" spans="1:65" s="2" customFormat="1" ht="16.5" customHeight="1">
      <c r="A360" s="35"/>
      <c r="B360" s="36"/>
      <c r="C360" s="187" t="s">
        <v>803</v>
      </c>
      <c r="D360" s="187" t="s">
        <v>161</v>
      </c>
      <c r="E360" s="188" t="s">
        <v>5366</v>
      </c>
      <c r="F360" s="189" t="s">
        <v>5367</v>
      </c>
      <c r="G360" s="190" t="s">
        <v>640</v>
      </c>
      <c r="H360" s="191">
        <v>4</v>
      </c>
      <c r="I360" s="192"/>
      <c r="J360" s="193">
        <f>ROUND(I360*H360,2)</f>
        <v>0</v>
      </c>
      <c r="K360" s="189" t="s">
        <v>1</v>
      </c>
      <c r="L360" s="40"/>
      <c r="M360" s="194" t="s">
        <v>1</v>
      </c>
      <c r="N360" s="195" t="s">
        <v>44</v>
      </c>
      <c r="O360" s="72"/>
      <c r="P360" s="196">
        <f>O360*H360</f>
        <v>0</v>
      </c>
      <c r="Q360" s="196">
        <v>0</v>
      </c>
      <c r="R360" s="196">
        <f>Q360*H360</f>
        <v>0</v>
      </c>
      <c r="S360" s="196">
        <v>0</v>
      </c>
      <c r="T360" s="197">
        <f>S360*H360</f>
        <v>0</v>
      </c>
      <c r="U360" s="35"/>
      <c r="V360" s="35"/>
      <c r="W360" s="35"/>
      <c r="X360" s="35"/>
      <c r="Y360" s="35"/>
      <c r="Z360" s="35"/>
      <c r="AA360" s="35"/>
      <c r="AB360" s="35"/>
      <c r="AC360" s="35"/>
      <c r="AD360" s="35"/>
      <c r="AE360" s="35"/>
      <c r="AR360" s="198" t="s">
        <v>263</v>
      </c>
      <c r="AT360" s="198" t="s">
        <v>161</v>
      </c>
      <c r="AU360" s="198" t="s">
        <v>89</v>
      </c>
      <c r="AY360" s="18" t="s">
        <v>158</v>
      </c>
      <c r="BE360" s="199">
        <f>IF(N360="základní",J360,0)</f>
        <v>0</v>
      </c>
      <c r="BF360" s="199">
        <f>IF(N360="snížená",J360,0)</f>
        <v>0</v>
      </c>
      <c r="BG360" s="199">
        <f>IF(N360="zákl. přenesená",J360,0)</f>
        <v>0</v>
      </c>
      <c r="BH360" s="199">
        <f>IF(N360="sníž. přenesená",J360,0)</f>
        <v>0</v>
      </c>
      <c r="BI360" s="199">
        <f>IF(N360="nulová",J360,0)</f>
        <v>0</v>
      </c>
      <c r="BJ360" s="18" t="s">
        <v>87</v>
      </c>
      <c r="BK360" s="199">
        <f>ROUND(I360*H360,2)</f>
        <v>0</v>
      </c>
      <c r="BL360" s="18" t="s">
        <v>263</v>
      </c>
      <c r="BM360" s="198" t="s">
        <v>5368</v>
      </c>
    </row>
    <row r="361" spans="1:65" s="12" customFormat="1" ht="25.9" customHeight="1">
      <c r="B361" s="171"/>
      <c r="C361" s="172"/>
      <c r="D361" s="173" t="s">
        <v>78</v>
      </c>
      <c r="E361" s="174" t="s">
        <v>4979</v>
      </c>
      <c r="F361" s="174" t="s">
        <v>4980</v>
      </c>
      <c r="G361" s="172"/>
      <c r="H361" s="172"/>
      <c r="I361" s="175"/>
      <c r="J361" s="176">
        <f>BK361</f>
        <v>0</v>
      </c>
      <c r="K361" s="172"/>
      <c r="L361" s="177"/>
      <c r="M361" s="178"/>
      <c r="N361" s="179"/>
      <c r="O361" s="179"/>
      <c r="P361" s="180">
        <f>SUM(P362:P365)</f>
        <v>0</v>
      </c>
      <c r="Q361" s="179"/>
      <c r="R361" s="180">
        <f>SUM(R362:R365)</f>
        <v>0</v>
      </c>
      <c r="S361" s="179"/>
      <c r="T361" s="181">
        <f>SUM(T362:T365)</f>
        <v>0</v>
      </c>
      <c r="AR361" s="182" t="s">
        <v>177</v>
      </c>
      <c r="AT361" s="183" t="s">
        <v>78</v>
      </c>
      <c r="AU361" s="183" t="s">
        <v>79</v>
      </c>
      <c r="AY361" s="182" t="s">
        <v>158</v>
      </c>
      <c r="BK361" s="184">
        <f>SUM(BK362:BK365)</f>
        <v>0</v>
      </c>
    </row>
    <row r="362" spans="1:65" s="2" customFormat="1" ht="16.5" customHeight="1">
      <c r="A362" s="35"/>
      <c r="B362" s="36"/>
      <c r="C362" s="187" t="s">
        <v>807</v>
      </c>
      <c r="D362" s="187" t="s">
        <v>161</v>
      </c>
      <c r="E362" s="188" t="s">
        <v>4982</v>
      </c>
      <c r="F362" s="189" t="s">
        <v>4983</v>
      </c>
      <c r="G362" s="190" t="s">
        <v>4984</v>
      </c>
      <c r="H362" s="254"/>
      <c r="I362" s="192"/>
      <c r="J362" s="193">
        <f>ROUND(I362*H362,2)</f>
        <v>0</v>
      </c>
      <c r="K362" s="189" t="s">
        <v>1</v>
      </c>
      <c r="L362" s="40"/>
      <c r="M362" s="194" t="s">
        <v>1</v>
      </c>
      <c r="N362" s="195" t="s">
        <v>44</v>
      </c>
      <c r="O362" s="72"/>
      <c r="P362" s="196">
        <f>O362*H362</f>
        <v>0</v>
      </c>
      <c r="Q362" s="196">
        <v>0</v>
      </c>
      <c r="R362" s="196">
        <f>Q362*H362</f>
        <v>0</v>
      </c>
      <c r="S362" s="196">
        <v>0</v>
      </c>
      <c r="T362" s="197">
        <f>S362*H362</f>
        <v>0</v>
      </c>
      <c r="U362" s="35"/>
      <c r="V362" s="35"/>
      <c r="W362" s="35"/>
      <c r="X362" s="35"/>
      <c r="Y362" s="35"/>
      <c r="Z362" s="35"/>
      <c r="AA362" s="35"/>
      <c r="AB362" s="35"/>
      <c r="AC362" s="35"/>
      <c r="AD362" s="35"/>
      <c r="AE362" s="35"/>
      <c r="AR362" s="198" t="s">
        <v>4985</v>
      </c>
      <c r="AT362" s="198" t="s">
        <v>161</v>
      </c>
      <c r="AU362" s="198" t="s">
        <v>87</v>
      </c>
      <c r="AY362" s="18" t="s">
        <v>158</v>
      </c>
      <c r="BE362" s="199">
        <f>IF(N362="základní",J362,0)</f>
        <v>0</v>
      </c>
      <c r="BF362" s="199">
        <f>IF(N362="snížená",J362,0)</f>
        <v>0</v>
      </c>
      <c r="BG362" s="199">
        <f>IF(N362="zákl. přenesená",J362,0)</f>
        <v>0</v>
      </c>
      <c r="BH362" s="199">
        <f>IF(N362="sníž. přenesená",J362,0)</f>
        <v>0</v>
      </c>
      <c r="BI362" s="199">
        <f>IF(N362="nulová",J362,0)</f>
        <v>0</v>
      </c>
      <c r="BJ362" s="18" t="s">
        <v>87</v>
      </c>
      <c r="BK362" s="199">
        <f>ROUND(I362*H362,2)</f>
        <v>0</v>
      </c>
      <c r="BL362" s="18" t="s">
        <v>4985</v>
      </c>
      <c r="BM362" s="198" t="s">
        <v>5369</v>
      </c>
    </row>
    <row r="363" spans="1:65" s="2" customFormat="1" ht="16.5" customHeight="1">
      <c r="A363" s="35"/>
      <c r="B363" s="36"/>
      <c r="C363" s="187" t="s">
        <v>812</v>
      </c>
      <c r="D363" s="187" t="s">
        <v>161</v>
      </c>
      <c r="E363" s="188" t="s">
        <v>4988</v>
      </c>
      <c r="F363" s="189" t="s">
        <v>4989</v>
      </c>
      <c r="G363" s="190" t="s">
        <v>4984</v>
      </c>
      <c r="H363" s="254"/>
      <c r="I363" s="192"/>
      <c r="J363" s="193">
        <f>ROUND(I363*H363,2)</f>
        <v>0</v>
      </c>
      <c r="K363" s="189" t="s">
        <v>1</v>
      </c>
      <c r="L363" s="40"/>
      <c r="M363" s="194" t="s">
        <v>1</v>
      </c>
      <c r="N363" s="195" t="s">
        <v>44</v>
      </c>
      <c r="O363" s="72"/>
      <c r="P363" s="196">
        <f>O363*H363</f>
        <v>0</v>
      </c>
      <c r="Q363" s="196">
        <v>0</v>
      </c>
      <c r="R363" s="196">
        <f>Q363*H363</f>
        <v>0</v>
      </c>
      <c r="S363" s="196">
        <v>0</v>
      </c>
      <c r="T363" s="197">
        <f>S363*H363</f>
        <v>0</v>
      </c>
      <c r="U363" s="35"/>
      <c r="V363" s="35"/>
      <c r="W363" s="35"/>
      <c r="X363" s="35"/>
      <c r="Y363" s="35"/>
      <c r="Z363" s="35"/>
      <c r="AA363" s="35"/>
      <c r="AB363" s="35"/>
      <c r="AC363" s="35"/>
      <c r="AD363" s="35"/>
      <c r="AE363" s="35"/>
      <c r="AR363" s="198" t="s">
        <v>4985</v>
      </c>
      <c r="AT363" s="198" t="s">
        <v>161</v>
      </c>
      <c r="AU363" s="198" t="s">
        <v>87</v>
      </c>
      <c r="AY363" s="18" t="s">
        <v>158</v>
      </c>
      <c r="BE363" s="199">
        <f>IF(N363="základní",J363,0)</f>
        <v>0</v>
      </c>
      <c r="BF363" s="199">
        <f>IF(N363="snížená",J363,0)</f>
        <v>0</v>
      </c>
      <c r="BG363" s="199">
        <f>IF(N363="zákl. přenesená",J363,0)</f>
        <v>0</v>
      </c>
      <c r="BH363" s="199">
        <f>IF(N363="sníž. přenesená",J363,0)</f>
        <v>0</v>
      </c>
      <c r="BI363" s="199">
        <f>IF(N363="nulová",J363,0)</f>
        <v>0</v>
      </c>
      <c r="BJ363" s="18" t="s">
        <v>87</v>
      </c>
      <c r="BK363" s="199">
        <f>ROUND(I363*H363,2)</f>
        <v>0</v>
      </c>
      <c r="BL363" s="18" t="s">
        <v>4985</v>
      </c>
      <c r="BM363" s="198" t="s">
        <v>5370</v>
      </c>
    </row>
    <row r="364" spans="1:65" s="2" customFormat="1" ht="16.5" customHeight="1">
      <c r="A364" s="35"/>
      <c r="B364" s="36"/>
      <c r="C364" s="187" t="s">
        <v>821</v>
      </c>
      <c r="D364" s="187" t="s">
        <v>161</v>
      </c>
      <c r="E364" s="188" t="s">
        <v>4992</v>
      </c>
      <c r="F364" s="189" t="s">
        <v>4993</v>
      </c>
      <c r="G364" s="190" t="s">
        <v>4984</v>
      </c>
      <c r="H364" s="254"/>
      <c r="I364" s="192"/>
      <c r="J364" s="193">
        <f>ROUND(I364*H364,2)</f>
        <v>0</v>
      </c>
      <c r="K364" s="189" t="s">
        <v>1</v>
      </c>
      <c r="L364" s="40"/>
      <c r="M364" s="194" t="s">
        <v>1</v>
      </c>
      <c r="N364" s="195" t="s">
        <v>44</v>
      </c>
      <c r="O364" s="72"/>
      <c r="P364" s="196">
        <f>O364*H364</f>
        <v>0</v>
      </c>
      <c r="Q364" s="196">
        <v>0</v>
      </c>
      <c r="R364" s="196">
        <f>Q364*H364</f>
        <v>0</v>
      </c>
      <c r="S364" s="196">
        <v>0</v>
      </c>
      <c r="T364" s="197">
        <f>S364*H364</f>
        <v>0</v>
      </c>
      <c r="U364" s="35"/>
      <c r="V364" s="35"/>
      <c r="W364" s="35"/>
      <c r="X364" s="35"/>
      <c r="Y364" s="35"/>
      <c r="Z364" s="35"/>
      <c r="AA364" s="35"/>
      <c r="AB364" s="35"/>
      <c r="AC364" s="35"/>
      <c r="AD364" s="35"/>
      <c r="AE364" s="35"/>
      <c r="AR364" s="198" t="s">
        <v>4985</v>
      </c>
      <c r="AT364" s="198" t="s">
        <v>161</v>
      </c>
      <c r="AU364" s="198" t="s">
        <v>87</v>
      </c>
      <c r="AY364" s="18" t="s">
        <v>158</v>
      </c>
      <c r="BE364" s="199">
        <f>IF(N364="základní",J364,0)</f>
        <v>0</v>
      </c>
      <c r="BF364" s="199">
        <f>IF(N364="snížená",J364,0)</f>
        <v>0</v>
      </c>
      <c r="BG364" s="199">
        <f>IF(N364="zákl. přenesená",J364,0)</f>
        <v>0</v>
      </c>
      <c r="BH364" s="199">
        <f>IF(N364="sníž. přenesená",J364,0)</f>
        <v>0</v>
      </c>
      <c r="BI364" s="199">
        <f>IF(N364="nulová",J364,0)</f>
        <v>0</v>
      </c>
      <c r="BJ364" s="18" t="s">
        <v>87</v>
      </c>
      <c r="BK364" s="199">
        <f>ROUND(I364*H364,2)</f>
        <v>0</v>
      </c>
      <c r="BL364" s="18" t="s">
        <v>4985</v>
      </c>
      <c r="BM364" s="198" t="s">
        <v>5371</v>
      </c>
    </row>
    <row r="365" spans="1:65" s="2" customFormat="1" ht="37.9" customHeight="1">
      <c r="A365" s="35"/>
      <c r="B365" s="36"/>
      <c r="C365" s="187" t="s">
        <v>826</v>
      </c>
      <c r="D365" s="187" t="s">
        <v>161</v>
      </c>
      <c r="E365" s="188" t="s">
        <v>4995</v>
      </c>
      <c r="F365" s="189" t="s">
        <v>4996</v>
      </c>
      <c r="G365" s="190" t="s">
        <v>4984</v>
      </c>
      <c r="H365" s="254"/>
      <c r="I365" s="192"/>
      <c r="J365" s="193">
        <f>ROUND(I365*H365,2)</f>
        <v>0</v>
      </c>
      <c r="K365" s="189" t="s">
        <v>1</v>
      </c>
      <c r="L365" s="40"/>
      <c r="M365" s="255" t="s">
        <v>1</v>
      </c>
      <c r="N365" s="256" t="s">
        <v>44</v>
      </c>
      <c r="O365" s="257"/>
      <c r="P365" s="258">
        <f>O365*H365</f>
        <v>0</v>
      </c>
      <c r="Q365" s="258">
        <v>0</v>
      </c>
      <c r="R365" s="258">
        <f>Q365*H365</f>
        <v>0</v>
      </c>
      <c r="S365" s="258">
        <v>0</v>
      </c>
      <c r="T365" s="259">
        <f>S365*H365</f>
        <v>0</v>
      </c>
      <c r="U365" s="35"/>
      <c r="V365" s="35"/>
      <c r="W365" s="35"/>
      <c r="X365" s="35"/>
      <c r="Y365" s="35"/>
      <c r="Z365" s="35"/>
      <c r="AA365" s="35"/>
      <c r="AB365" s="35"/>
      <c r="AC365" s="35"/>
      <c r="AD365" s="35"/>
      <c r="AE365" s="35"/>
      <c r="AR365" s="198" t="s">
        <v>4985</v>
      </c>
      <c r="AT365" s="198" t="s">
        <v>161</v>
      </c>
      <c r="AU365" s="198" t="s">
        <v>87</v>
      </c>
      <c r="AY365" s="18" t="s">
        <v>158</v>
      </c>
      <c r="BE365" s="199">
        <f>IF(N365="základní",J365,0)</f>
        <v>0</v>
      </c>
      <c r="BF365" s="199">
        <f>IF(N365="snížená",J365,0)</f>
        <v>0</v>
      </c>
      <c r="BG365" s="199">
        <f>IF(N365="zákl. přenesená",J365,0)</f>
        <v>0</v>
      </c>
      <c r="BH365" s="199">
        <f>IF(N365="sníž. přenesená",J365,0)</f>
        <v>0</v>
      </c>
      <c r="BI365" s="199">
        <f>IF(N365="nulová",J365,0)</f>
        <v>0</v>
      </c>
      <c r="BJ365" s="18" t="s">
        <v>87</v>
      </c>
      <c r="BK365" s="199">
        <f>ROUND(I365*H365,2)</f>
        <v>0</v>
      </c>
      <c r="BL365" s="18" t="s">
        <v>4985</v>
      </c>
      <c r="BM365" s="198" t="s">
        <v>5372</v>
      </c>
    </row>
    <row r="366" spans="1:65" s="2" customFormat="1" ht="6.95" customHeight="1">
      <c r="A366" s="35"/>
      <c r="B366" s="55"/>
      <c r="C366" s="56"/>
      <c r="D366" s="56"/>
      <c r="E366" s="56"/>
      <c r="F366" s="56"/>
      <c r="G366" s="56"/>
      <c r="H366" s="56"/>
      <c r="I366" s="56"/>
      <c r="J366" s="56"/>
      <c r="K366" s="56"/>
      <c r="L366" s="40"/>
      <c r="M366" s="35"/>
      <c r="O366" s="35"/>
      <c r="P366" s="35"/>
      <c r="Q366" s="35"/>
      <c r="R366" s="35"/>
      <c r="S366" s="35"/>
      <c r="T366" s="35"/>
      <c r="U366" s="35"/>
      <c r="V366" s="35"/>
      <c r="W366" s="35"/>
      <c r="X366" s="35"/>
      <c r="Y366" s="35"/>
      <c r="Z366" s="35"/>
      <c r="AA366" s="35"/>
      <c r="AB366" s="35"/>
      <c r="AC366" s="35"/>
      <c r="AD366" s="35"/>
      <c r="AE366" s="35"/>
    </row>
  </sheetData>
  <sheetProtection algorithmName="SHA-512" hashValue="IFTev5rnCYKQQZiu61aOO9S9eTFe/SvwMWtFX/b2eGyxz1iZZ7T9g2VAPLK2C+SxucjcDbq+gBanyIjkvJ5I0g==" saltValue="v2z0xZ3+R8FHEhUoYaVub0usaII33nrlWo4H1dg6mUVN9d/naBZGBQMK+cv+fGgjiL730WNKLL/Iq7bHv2a+HA==" spinCount="100000" sheet="1" objects="1" scenarios="1" formatColumns="0" formatRows="0" autoFilter="0"/>
  <autoFilter ref="C130:K365" xr:uid="{00000000-0009-0000-0000-000002000000}"/>
  <mergeCells count="9">
    <mergeCell ref="E87:H87"/>
    <mergeCell ref="E121:H121"/>
    <mergeCell ref="E123:H123"/>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7E337-05BA-4283-BF85-73B330B4B6B9}">
  <sheetPr>
    <outlinePr summaryBelow="0"/>
  </sheetPr>
  <dimension ref="A1:BH4961"/>
  <sheetViews>
    <sheetView view="pageBreakPreview" zoomScaleNormal="100" zoomScaleSheetLayoutView="100" workbookViewId="0">
      <pane ySplit="10" topLeftCell="A11" activePane="bottomLeft" state="frozen"/>
      <selection activeCell="Y61" sqref="Y61"/>
      <selection pane="bottomLeft" activeCell="C8" sqref="C8"/>
    </sheetView>
  </sheetViews>
  <sheetFormatPr defaultRowHeight="12.75" outlineLevelRow="1"/>
  <cols>
    <col min="1" max="1" width="5" style="856" customWidth="1"/>
    <col min="2" max="2" width="16.83203125" style="862" customWidth="1"/>
    <col min="3" max="3" width="42.33203125" style="862" customWidth="1"/>
    <col min="4" max="4" width="5.5" style="856" customWidth="1"/>
    <col min="5" max="5" width="12.5" style="856" customWidth="1"/>
    <col min="6" max="6" width="11.5" style="856" customWidth="1"/>
    <col min="7" max="7" width="14.83203125" style="856" customWidth="1"/>
    <col min="8" max="19" width="0" style="856" hidden="1" customWidth="1"/>
    <col min="20" max="20" width="9.33203125" style="856"/>
    <col min="21" max="21" width="13.33203125" style="856" bestFit="1" customWidth="1"/>
    <col min="22" max="28" width="9.33203125" style="856"/>
    <col min="29" max="39" width="0" style="856" hidden="1" customWidth="1"/>
    <col min="40" max="52" width="9.33203125" style="856"/>
    <col min="53" max="53" width="85.6640625" style="856" customWidth="1"/>
    <col min="54" max="256" width="9.33203125" style="856"/>
    <col min="257" max="257" width="5" style="856" customWidth="1"/>
    <col min="258" max="258" width="16.83203125" style="856" customWidth="1"/>
    <col min="259" max="259" width="44.6640625" style="856" customWidth="1"/>
    <col min="260" max="260" width="5.5" style="856" customWidth="1"/>
    <col min="261" max="261" width="12.5" style="856" customWidth="1"/>
    <col min="262" max="262" width="11.5" style="856" customWidth="1"/>
    <col min="263" max="263" width="14.83203125" style="856" customWidth="1"/>
    <col min="264" max="275" width="0" style="856" hidden="1" customWidth="1"/>
    <col min="276" max="284" width="9.33203125" style="856"/>
    <col min="285" max="295" width="0" style="856" hidden="1" customWidth="1"/>
    <col min="296" max="308" width="9.33203125" style="856"/>
    <col min="309" max="309" width="85.6640625" style="856" customWidth="1"/>
    <col min="310" max="512" width="9.33203125" style="856"/>
    <col min="513" max="513" width="5" style="856" customWidth="1"/>
    <col min="514" max="514" width="16.83203125" style="856" customWidth="1"/>
    <col min="515" max="515" width="44.6640625" style="856" customWidth="1"/>
    <col min="516" max="516" width="5.5" style="856" customWidth="1"/>
    <col min="517" max="517" width="12.5" style="856" customWidth="1"/>
    <col min="518" max="518" width="11.5" style="856" customWidth="1"/>
    <col min="519" max="519" width="14.83203125" style="856" customWidth="1"/>
    <col min="520" max="531" width="0" style="856" hidden="1" customWidth="1"/>
    <col min="532" max="540" width="9.33203125" style="856"/>
    <col min="541" max="551" width="0" style="856" hidden="1" customWidth="1"/>
    <col min="552" max="564" width="9.33203125" style="856"/>
    <col min="565" max="565" width="85.6640625" style="856" customWidth="1"/>
    <col min="566" max="768" width="9.33203125" style="856"/>
    <col min="769" max="769" width="5" style="856" customWidth="1"/>
    <col min="770" max="770" width="16.83203125" style="856" customWidth="1"/>
    <col min="771" max="771" width="44.6640625" style="856" customWidth="1"/>
    <col min="772" max="772" width="5.5" style="856" customWidth="1"/>
    <col min="773" max="773" width="12.5" style="856" customWidth="1"/>
    <col min="774" max="774" width="11.5" style="856" customWidth="1"/>
    <col min="775" max="775" width="14.83203125" style="856" customWidth="1"/>
    <col min="776" max="787" width="0" style="856" hidden="1" customWidth="1"/>
    <col min="788" max="796" width="9.33203125" style="856"/>
    <col min="797" max="807" width="0" style="856" hidden="1" customWidth="1"/>
    <col min="808" max="820" width="9.33203125" style="856"/>
    <col min="821" max="821" width="85.6640625" style="856" customWidth="1"/>
    <col min="822" max="1024" width="9.33203125" style="856"/>
    <col min="1025" max="1025" width="5" style="856" customWidth="1"/>
    <col min="1026" max="1026" width="16.83203125" style="856" customWidth="1"/>
    <col min="1027" max="1027" width="44.6640625" style="856" customWidth="1"/>
    <col min="1028" max="1028" width="5.5" style="856" customWidth="1"/>
    <col min="1029" max="1029" width="12.5" style="856" customWidth="1"/>
    <col min="1030" max="1030" width="11.5" style="856" customWidth="1"/>
    <col min="1031" max="1031" width="14.83203125" style="856" customWidth="1"/>
    <col min="1032" max="1043" width="0" style="856" hidden="1" customWidth="1"/>
    <col min="1044" max="1052" width="9.33203125" style="856"/>
    <col min="1053" max="1063" width="0" style="856" hidden="1" customWidth="1"/>
    <col min="1064" max="1076" width="9.33203125" style="856"/>
    <col min="1077" max="1077" width="85.6640625" style="856" customWidth="1"/>
    <col min="1078" max="1280" width="9.33203125" style="856"/>
    <col min="1281" max="1281" width="5" style="856" customWidth="1"/>
    <col min="1282" max="1282" width="16.83203125" style="856" customWidth="1"/>
    <col min="1283" max="1283" width="44.6640625" style="856" customWidth="1"/>
    <col min="1284" max="1284" width="5.5" style="856" customWidth="1"/>
    <col min="1285" max="1285" width="12.5" style="856" customWidth="1"/>
    <col min="1286" max="1286" width="11.5" style="856" customWidth="1"/>
    <col min="1287" max="1287" width="14.83203125" style="856" customWidth="1"/>
    <col min="1288" max="1299" width="0" style="856" hidden="1" customWidth="1"/>
    <col min="1300" max="1308" width="9.33203125" style="856"/>
    <col min="1309" max="1319" width="0" style="856" hidden="1" customWidth="1"/>
    <col min="1320" max="1332" width="9.33203125" style="856"/>
    <col min="1333" max="1333" width="85.6640625" style="856" customWidth="1"/>
    <col min="1334" max="1536" width="9.33203125" style="856"/>
    <col min="1537" max="1537" width="5" style="856" customWidth="1"/>
    <col min="1538" max="1538" width="16.83203125" style="856" customWidth="1"/>
    <col min="1539" max="1539" width="44.6640625" style="856" customWidth="1"/>
    <col min="1540" max="1540" width="5.5" style="856" customWidth="1"/>
    <col min="1541" max="1541" width="12.5" style="856" customWidth="1"/>
    <col min="1542" max="1542" width="11.5" style="856" customWidth="1"/>
    <col min="1543" max="1543" width="14.83203125" style="856" customWidth="1"/>
    <col min="1544" max="1555" width="0" style="856" hidden="1" customWidth="1"/>
    <col min="1556" max="1564" width="9.33203125" style="856"/>
    <col min="1565" max="1575" width="0" style="856" hidden="1" customWidth="1"/>
    <col min="1576" max="1588" width="9.33203125" style="856"/>
    <col min="1589" max="1589" width="85.6640625" style="856" customWidth="1"/>
    <col min="1590" max="1792" width="9.33203125" style="856"/>
    <col min="1793" max="1793" width="5" style="856" customWidth="1"/>
    <col min="1794" max="1794" width="16.83203125" style="856" customWidth="1"/>
    <col min="1795" max="1795" width="44.6640625" style="856" customWidth="1"/>
    <col min="1796" max="1796" width="5.5" style="856" customWidth="1"/>
    <col min="1797" max="1797" width="12.5" style="856" customWidth="1"/>
    <col min="1798" max="1798" width="11.5" style="856" customWidth="1"/>
    <col min="1799" max="1799" width="14.83203125" style="856" customWidth="1"/>
    <col min="1800" max="1811" width="0" style="856" hidden="1" customWidth="1"/>
    <col min="1812" max="1820" width="9.33203125" style="856"/>
    <col min="1821" max="1831" width="0" style="856" hidden="1" customWidth="1"/>
    <col min="1832" max="1844" width="9.33203125" style="856"/>
    <col min="1845" max="1845" width="85.6640625" style="856" customWidth="1"/>
    <col min="1846" max="2048" width="9.33203125" style="856"/>
    <col min="2049" max="2049" width="5" style="856" customWidth="1"/>
    <col min="2050" max="2050" width="16.83203125" style="856" customWidth="1"/>
    <col min="2051" max="2051" width="44.6640625" style="856" customWidth="1"/>
    <col min="2052" max="2052" width="5.5" style="856" customWidth="1"/>
    <col min="2053" max="2053" width="12.5" style="856" customWidth="1"/>
    <col min="2054" max="2054" width="11.5" style="856" customWidth="1"/>
    <col min="2055" max="2055" width="14.83203125" style="856" customWidth="1"/>
    <col min="2056" max="2067" width="0" style="856" hidden="1" customWidth="1"/>
    <col min="2068" max="2076" width="9.33203125" style="856"/>
    <col min="2077" max="2087" width="0" style="856" hidden="1" customWidth="1"/>
    <col min="2088" max="2100" width="9.33203125" style="856"/>
    <col min="2101" max="2101" width="85.6640625" style="856" customWidth="1"/>
    <col min="2102" max="2304" width="9.33203125" style="856"/>
    <col min="2305" max="2305" width="5" style="856" customWidth="1"/>
    <col min="2306" max="2306" width="16.83203125" style="856" customWidth="1"/>
    <col min="2307" max="2307" width="44.6640625" style="856" customWidth="1"/>
    <col min="2308" max="2308" width="5.5" style="856" customWidth="1"/>
    <col min="2309" max="2309" width="12.5" style="856" customWidth="1"/>
    <col min="2310" max="2310" width="11.5" style="856" customWidth="1"/>
    <col min="2311" max="2311" width="14.83203125" style="856" customWidth="1"/>
    <col min="2312" max="2323" width="0" style="856" hidden="1" customWidth="1"/>
    <col min="2324" max="2332" width="9.33203125" style="856"/>
    <col min="2333" max="2343" width="0" style="856" hidden="1" customWidth="1"/>
    <col min="2344" max="2356" width="9.33203125" style="856"/>
    <col min="2357" max="2357" width="85.6640625" style="856" customWidth="1"/>
    <col min="2358" max="2560" width="9.33203125" style="856"/>
    <col min="2561" max="2561" width="5" style="856" customWidth="1"/>
    <col min="2562" max="2562" width="16.83203125" style="856" customWidth="1"/>
    <col min="2563" max="2563" width="44.6640625" style="856" customWidth="1"/>
    <col min="2564" max="2564" width="5.5" style="856" customWidth="1"/>
    <col min="2565" max="2565" width="12.5" style="856" customWidth="1"/>
    <col min="2566" max="2566" width="11.5" style="856" customWidth="1"/>
    <col min="2567" max="2567" width="14.83203125" style="856" customWidth="1"/>
    <col min="2568" max="2579" width="0" style="856" hidden="1" customWidth="1"/>
    <col min="2580" max="2588" width="9.33203125" style="856"/>
    <col min="2589" max="2599" width="0" style="856" hidden="1" customWidth="1"/>
    <col min="2600" max="2612" width="9.33203125" style="856"/>
    <col min="2613" max="2613" width="85.6640625" style="856" customWidth="1"/>
    <col min="2614" max="2816" width="9.33203125" style="856"/>
    <col min="2817" max="2817" width="5" style="856" customWidth="1"/>
    <col min="2818" max="2818" width="16.83203125" style="856" customWidth="1"/>
    <col min="2819" max="2819" width="44.6640625" style="856" customWidth="1"/>
    <col min="2820" max="2820" width="5.5" style="856" customWidth="1"/>
    <col min="2821" max="2821" width="12.5" style="856" customWidth="1"/>
    <col min="2822" max="2822" width="11.5" style="856" customWidth="1"/>
    <col min="2823" max="2823" width="14.83203125" style="856" customWidth="1"/>
    <col min="2824" max="2835" width="0" style="856" hidden="1" customWidth="1"/>
    <col min="2836" max="2844" width="9.33203125" style="856"/>
    <col min="2845" max="2855" width="0" style="856" hidden="1" customWidth="1"/>
    <col min="2856" max="2868" width="9.33203125" style="856"/>
    <col min="2869" max="2869" width="85.6640625" style="856" customWidth="1"/>
    <col min="2870" max="3072" width="9.33203125" style="856"/>
    <col min="3073" max="3073" width="5" style="856" customWidth="1"/>
    <col min="3074" max="3074" width="16.83203125" style="856" customWidth="1"/>
    <col min="3075" max="3075" width="44.6640625" style="856" customWidth="1"/>
    <col min="3076" max="3076" width="5.5" style="856" customWidth="1"/>
    <col min="3077" max="3077" width="12.5" style="856" customWidth="1"/>
    <col min="3078" max="3078" width="11.5" style="856" customWidth="1"/>
    <col min="3079" max="3079" width="14.83203125" style="856" customWidth="1"/>
    <col min="3080" max="3091" width="0" style="856" hidden="1" customWidth="1"/>
    <col min="3092" max="3100" width="9.33203125" style="856"/>
    <col min="3101" max="3111" width="0" style="856" hidden="1" customWidth="1"/>
    <col min="3112" max="3124" width="9.33203125" style="856"/>
    <col min="3125" max="3125" width="85.6640625" style="856" customWidth="1"/>
    <col min="3126" max="3328" width="9.33203125" style="856"/>
    <col min="3329" max="3329" width="5" style="856" customWidth="1"/>
    <col min="3330" max="3330" width="16.83203125" style="856" customWidth="1"/>
    <col min="3331" max="3331" width="44.6640625" style="856" customWidth="1"/>
    <col min="3332" max="3332" width="5.5" style="856" customWidth="1"/>
    <col min="3333" max="3333" width="12.5" style="856" customWidth="1"/>
    <col min="3334" max="3334" width="11.5" style="856" customWidth="1"/>
    <col min="3335" max="3335" width="14.83203125" style="856" customWidth="1"/>
    <col min="3336" max="3347" width="0" style="856" hidden="1" customWidth="1"/>
    <col min="3348" max="3356" width="9.33203125" style="856"/>
    <col min="3357" max="3367" width="0" style="856" hidden="1" customWidth="1"/>
    <col min="3368" max="3380" width="9.33203125" style="856"/>
    <col min="3381" max="3381" width="85.6640625" style="856" customWidth="1"/>
    <col min="3382" max="3584" width="9.33203125" style="856"/>
    <col min="3585" max="3585" width="5" style="856" customWidth="1"/>
    <col min="3586" max="3586" width="16.83203125" style="856" customWidth="1"/>
    <col min="3587" max="3587" width="44.6640625" style="856" customWidth="1"/>
    <col min="3588" max="3588" width="5.5" style="856" customWidth="1"/>
    <col min="3589" max="3589" width="12.5" style="856" customWidth="1"/>
    <col min="3590" max="3590" width="11.5" style="856" customWidth="1"/>
    <col min="3591" max="3591" width="14.83203125" style="856" customWidth="1"/>
    <col min="3592" max="3603" width="0" style="856" hidden="1" customWidth="1"/>
    <col min="3604" max="3612" width="9.33203125" style="856"/>
    <col min="3613" max="3623" width="0" style="856" hidden="1" customWidth="1"/>
    <col min="3624" max="3636" width="9.33203125" style="856"/>
    <col min="3637" max="3637" width="85.6640625" style="856" customWidth="1"/>
    <col min="3638" max="3840" width="9.33203125" style="856"/>
    <col min="3841" max="3841" width="5" style="856" customWidth="1"/>
    <col min="3842" max="3842" width="16.83203125" style="856" customWidth="1"/>
    <col min="3843" max="3843" width="44.6640625" style="856" customWidth="1"/>
    <col min="3844" max="3844" width="5.5" style="856" customWidth="1"/>
    <col min="3845" max="3845" width="12.5" style="856" customWidth="1"/>
    <col min="3846" max="3846" width="11.5" style="856" customWidth="1"/>
    <col min="3847" max="3847" width="14.83203125" style="856" customWidth="1"/>
    <col min="3848" max="3859" width="0" style="856" hidden="1" customWidth="1"/>
    <col min="3860" max="3868" width="9.33203125" style="856"/>
    <col min="3869" max="3879" width="0" style="856" hidden="1" customWidth="1"/>
    <col min="3880" max="3892" width="9.33203125" style="856"/>
    <col min="3893" max="3893" width="85.6640625" style="856" customWidth="1"/>
    <col min="3894" max="4096" width="9.33203125" style="856"/>
    <col min="4097" max="4097" width="5" style="856" customWidth="1"/>
    <col min="4098" max="4098" width="16.83203125" style="856" customWidth="1"/>
    <col min="4099" max="4099" width="44.6640625" style="856" customWidth="1"/>
    <col min="4100" max="4100" width="5.5" style="856" customWidth="1"/>
    <col min="4101" max="4101" width="12.5" style="856" customWidth="1"/>
    <col min="4102" max="4102" width="11.5" style="856" customWidth="1"/>
    <col min="4103" max="4103" width="14.83203125" style="856" customWidth="1"/>
    <col min="4104" max="4115" width="0" style="856" hidden="1" customWidth="1"/>
    <col min="4116" max="4124" width="9.33203125" style="856"/>
    <col min="4125" max="4135" width="0" style="856" hidden="1" customWidth="1"/>
    <col min="4136" max="4148" width="9.33203125" style="856"/>
    <col min="4149" max="4149" width="85.6640625" style="856" customWidth="1"/>
    <col min="4150" max="4352" width="9.33203125" style="856"/>
    <col min="4353" max="4353" width="5" style="856" customWidth="1"/>
    <col min="4354" max="4354" width="16.83203125" style="856" customWidth="1"/>
    <col min="4355" max="4355" width="44.6640625" style="856" customWidth="1"/>
    <col min="4356" max="4356" width="5.5" style="856" customWidth="1"/>
    <col min="4357" max="4357" width="12.5" style="856" customWidth="1"/>
    <col min="4358" max="4358" width="11.5" style="856" customWidth="1"/>
    <col min="4359" max="4359" width="14.83203125" style="856" customWidth="1"/>
    <col min="4360" max="4371" width="0" style="856" hidden="1" customWidth="1"/>
    <col min="4372" max="4380" width="9.33203125" style="856"/>
    <col min="4381" max="4391" width="0" style="856" hidden="1" customWidth="1"/>
    <col min="4392" max="4404" width="9.33203125" style="856"/>
    <col min="4405" max="4405" width="85.6640625" style="856" customWidth="1"/>
    <col min="4406" max="4608" width="9.33203125" style="856"/>
    <col min="4609" max="4609" width="5" style="856" customWidth="1"/>
    <col min="4610" max="4610" width="16.83203125" style="856" customWidth="1"/>
    <col min="4611" max="4611" width="44.6640625" style="856" customWidth="1"/>
    <col min="4612" max="4612" width="5.5" style="856" customWidth="1"/>
    <col min="4613" max="4613" width="12.5" style="856" customWidth="1"/>
    <col min="4614" max="4614" width="11.5" style="856" customWidth="1"/>
    <col min="4615" max="4615" width="14.83203125" style="856" customWidth="1"/>
    <col min="4616" max="4627" width="0" style="856" hidden="1" customWidth="1"/>
    <col min="4628" max="4636" width="9.33203125" style="856"/>
    <col min="4637" max="4647" width="0" style="856" hidden="1" customWidth="1"/>
    <col min="4648" max="4660" width="9.33203125" style="856"/>
    <col min="4661" max="4661" width="85.6640625" style="856" customWidth="1"/>
    <col min="4662" max="4864" width="9.33203125" style="856"/>
    <col min="4865" max="4865" width="5" style="856" customWidth="1"/>
    <col min="4866" max="4866" width="16.83203125" style="856" customWidth="1"/>
    <col min="4867" max="4867" width="44.6640625" style="856" customWidth="1"/>
    <col min="4868" max="4868" width="5.5" style="856" customWidth="1"/>
    <col min="4869" max="4869" width="12.5" style="856" customWidth="1"/>
    <col min="4870" max="4870" width="11.5" style="856" customWidth="1"/>
    <col min="4871" max="4871" width="14.83203125" style="856" customWidth="1"/>
    <col min="4872" max="4883" width="0" style="856" hidden="1" customWidth="1"/>
    <col min="4884" max="4892" width="9.33203125" style="856"/>
    <col min="4893" max="4903" width="0" style="856" hidden="1" customWidth="1"/>
    <col min="4904" max="4916" width="9.33203125" style="856"/>
    <col min="4917" max="4917" width="85.6640625" style="856" customWidth="1"/>
    <col min="4918" max="5120" width="9.33203125" style="856"/>
    <col min="5121" max="5121" width="5" style="856" customWidth="1"/>
    <col min="5122" max="5122" width="16.83203125" style="856" customWidth="1"/>
    <col min="5123" max="5123" width="44.6640625" style="856" customWidth="1"/>
    <col min="5124" max="5124" width="5.5" style="856" customWidth="1"/>
    <col min="5125" max="5125" width="12.5" style="856" customWidth="1"/>
    <col min="5126" max="5126" width="11.5" style="856" customWidth="1"/>
    <col min="5127" max="5127" width="14.83203125" style="856" customWidth="1"/>
    <col min="5128" max="5139" width="0" style="856" hidden="1" customWidth="1"/>
    <col min="5140" max="5148" width="9.33203125" style="856"/>
    <col min="5149" max="5159" width="0" style="856" hidden="1" customWidth="1"/>
    <col min="5160" max="5172" width="9.33203125" style="856"/>
    <col min="5173" max="5173" width="85.6640625" style="856" customWidth="1"/>
    <col min="5174" max="5376" width="9.33203125" style="856"/>
    <col min="5377" max="5377" width="5" style="856" customWidth="1"/>
    <col min="5378" max="5378" width="16.83203125" style="856" customWidth="1"/>
    <col min="5379" max="5379" width="44.6640625" style="856" customWidth="1"/>
    <col min="5380" max="5380" width="5.5" style="856" customWidth="1"/>
    <col min="5381" max="5381" width="12.5" style="856" customWidth="1"/>
    <col min="5382" max="5382" width="11.5" style="856" customWidth="1"/>
    <col min="5383" max="5383" width="14.83203125" style="856" customWidth="1"/>
    <col min="5384" max="5395" width="0" style="856" hidden="1" customWidth="1"/>
    <col min="5396" max="5404" width="9.33203125" style="856"/>
    <col min="5405" max="5415" width="0" style="856" hidden="1" customWidth="1"/>
    <col min="5416" max="5428" width="9.33203125" style="856"/>
    <col min="5429" max="5429" width="85.6640625" style="856" customWidth="1"/>
    <col min="5430" max="5632" width="9.33203125" style="856"/>
    <col min="5633" max="5633" width="5" style="856" customWidth="1"/>
    <col min="5634" max="5634" width="16.83203125" style="856" customWidth="1"/>
    <col min="5635" max="5635" width="44.6640625" style="856" customWidth="1"/>
    <col min="5636" max="5636" width="5.5" style="856" customWidth="1"/>
    <col min="5637" max="5637" width="12.5" style="856" customWidth="1"/>
    <col min="5638" max="5638" width="11.5" style="856" customWidth="1"/>
    <col min="5639" max="5639" width="14.83203125" style="856" customWidth="1"/>
    <col min="5640" max="5651" width="0" style="856" hidden="1" customWidth="1"/>
    <col min="5652" max="5660" width="9.33203125" style="856"/>
    <col min="5661" max="5671" width="0" style="856" hidden="1" customWidth="1"/>
    <col min="5672" max="5684" width="9.33203125" style="856"/>
    <col min="5685" max="5685" width="85.6640625" style="856" customWidth="1"/>
    <col min="5686" max="5888" width="9.33203125" style="856"/>
    <col min="5889" max="5889" width="5" style="856" customWidth="1"/>
    <col min="5890" max="5890" width="16.83203125" style="856" customWidth="1"/>
    <col min="5891" max="5891" width="44.6640625" style="856" customWidth="1"/>
    <col min="5892" max="5892" width="5.5" style="856" customWidth="1"/>
    <col min="5893" max="5893" width="12.5" style="856" customWidth="1"/>
    <col min="5894" max="5894" width="11.5" style="856" customWidth="1"/>
    <col min="5895" max="5895" width="14.83203125" style="856" customWidth="1"/>
    <col min="5896" max="5907" width="0" style="856" hidden="1" customWidth="1"/>
    <col min="5908" max="5916" width="9.33203125" style="856"/>
    <col min="5917" max="5927" width="0" style="856" hidden="1" customWidth="1"/>
    <col min="5928" max="5940" width="9.33203125" style="856"/>
    <col min="5941" max="5941" width="85.6640625" style="856" customWidth="1"/>
    <col min="5942" max="6144" width="9.33203125" style="856"/>
    <col min="6145" max="6145" width="5" style="856" customWidth="1"/>
    <col min="6146" max="6146" width="16.83203125" style="856" customWidth="1"/>
    <col min="6147" max="6147" width="44.6640625" style="856" customWidth="1"/>
    <col min="6148" max="6148" width="5.5" style="856" customWidth="1"/>
    <col min="6149" max="6149" width="12.5" style="856" customWidth="1"/>
    <col min="6150" max="6150" width="11.5" style="856" customWidth="1"/>
    <col min="6151" max="6151" width="14.83203125" style="856" customWidth="1"/>
    <col min="6152" max="6163" width="0" style="856" hidden="1" customWidth="1"/>
    <col min="6164" max="6172" width="9.33203125" style="856"/>
    <col min="6173" max="6183" width="0" style="856" hidden="1" customWidth="1"/>
    <col min="6184" max="6196" width="9.33203125" style="856"/>
    <col min="6197" max="6197" width="85.6640625" style="856" customWidth="1"/>
    <col min="6198" max="6400" width="9.33203125" style="856"/>
    <col min="6401" max="6401" width="5" style="856" customWidth="1"/>
    <col min="6402" max="6402" width="16.83203125" style="856" customWidth="1"/>
    <col min="6403" max="6403" width="44.6640625" style="856" customWidth="1"/>
    <col min="6404" max="6404" width="5.5" style="856" customWidth="1"/>
    <col min="6405" max="6405" width="12.5" style="856" customWidth="1"/>
    <col min="6406" max="6406" width="11.5" style="856" customWidth="1"/>
    <col min="6407" max="6407" width="14.83203125" style="856" customWidth="1"/>
    <col min="6408" max="6419" width="0" style="856" hidden="1" customWidth="1"/>
    <col min="6420" max="6428" width="9.33203125" style="856"/>
    <col min="6429" max="6439" width="0" style="856" hidden="1" customWidth="1"/>
    <col min="6440" max="6452" width="9.33203125" style="856"/>
    <col min="6453" max="6453" width="85.6640625" style="856" customWidth="1"/>
    <col min="6454" max="6656" width="9.33203125" style="856"/>
    <col min="6657" max="6657" width="5" style="856" customWidth="1"/>
    <col min="6658" max="6658" width="16.83203125" style="856" customWidth="1"/>
    <col min="6659" max="6659" width="44.6640625" style="856" customWidth="1"/>
    <col min="6660" max="6660" width="5.5" style="856" customWidth="1"/>
    <col min="6661" max="6661" width="12.5" style="856" customWidth="1"/>
    <col min="6662" max="6662" width="11.5" style="856" customWidth="1"/>
    <col min="6663" max="6663" width="14.83203125" style="856" customWidth="1"/>
    <col min="6664" max="6675" width="0" style="856" hidden="1" customWidth="1"/>
    <col min="6676" max="6684" width="9.33203125" style="856"/>
    <col min="6685" max="6695" width="0" style="856" hidden="1" customWidth="1"/>
    <col min="6696" max="6708" width="9.33203125" style="856"/>
    <col min="6709" max="6709" width="85.6640625" style="856" customWidth="1"/>
    <col min="6710" max="6912" width="9.33203125" style="856"/>
    <col min="6913" max="6913" width="5" style="856" customWidth="1"/>
    <col min="6914" max="6914" width="16.83203125" style="856" customWidth="1"/>
    <col min="6915" max="6915" width="44.6640625" style="856" customWidth="1"/>
    <col min="6916" max="6916" width="5.5" style="856" customWidth="1"/>
    <col min="6917" max="6917" width="12.5" style="856" customWidth="1"/>
    <col min="6918" max="6918" width="11.5" style="856" customWidth="1"/>
    <col min="6919" max="6919" width="14.83203125" style="856" customWidth="1"/>
    <col min="6920" max="6931" width="0" style="856" hidden="1" customWidth="1"/>
    <col min="6932" max="6940" width="9.33203125" style="856"/>
    <col min="6941" max="6951" width="0" style="856" hidden="1" customWidth="1"/>
    <col min="6952" max="6964" width="9.33203125" style="856"/>
    <col min="6965" max="6965" width="85.6640625" style="856" customWidth="1"/>
    <col min="6966" max="7168" width="9.33203125" style="856"/>
    <col min="7169" max="7169" width="5" style="856" customWidth="1"/>
    <col min="7170" max="7170" width="16.83203125" style="856" customWidth="1"/>
    <col min="7171" max="7171" width="44.6640625" style="856" customWidth="1"/>
    <col min="7172" max="7172" width="5.5" style="856" customWidth="1"/>
    <col min="7173" max="7173" width="12.5" style="856" customWidth="1"/>
    <col min="7174" max="7174" width="11.5" style="856" customWidth="1"/>
    <col min="7175" max="7175" width="14.83203125" style="856" customWidth="1"/>
    <col min="7176" max="7187" width="0" style="856" hidden="1" customWidth="1"/>
    <col min="7188" max="7196" width="9.33203125" style="856"/>
    <col min="7197" max="7207" width="0" style="856" hidden="1" customWidth="1"/>
    <col min="7208" max="7220" width="9.33203125" style="856"/>
    <col min="7221" max="7221" width="85.6640625" style="856" customWidth="1"/>
    <col min="7222" max="7424" width="9.33203125" style="856"/>
    <col min="7425" max="7425" width="5" style="856" customWidth="1"/>
    <col min="7426" max="7426" width="16.83203125" style="856" customWidth="1"/>
    <col min="7427" max="7427" width="44.6640625" style="856" customWidth="1"/>
    <col min="7428" max="7428" width="5.5" style="856" customWidth="1"/>
    <col min="7429" max="7429" width="12.5" style="856" customWidth="1"/>
    <col min="7430" max="7430" width="11.5" style="856" customWidth="1"/>
    <col min="7431" max="7431" width="14.83203125" style="856" customWidth="1"/>
    <col min="7432" max="7443" width="0" style="856" hidden="1" customWidth="1"/>
    <col min="7444" max="7452" width="9.33203125" style="856"/>
    <col min="7453" max="7463" width="0" style="856" hidden="1" customWidth="1"/>
    <col min="7464" max="7476" width="9.33203125" style="856"/>
    <col min="7477" max="7477" width="85.6640625" style="856" customWidth="1"/>
    <col min="7478" max="7680" width="9.33203125" style="856"/>
    <col min="7681" max="7681" width="5" style="856" customWidth="1"/>
    <col min="7682" max="7682" width="16.83203125" style="856" customWidth="1"/>
    <col min="7683" max="7683" width="44.6640625" style="856" customWidth="1"/>
    <col min="7684" max="7684" width="5.5" style="856" customWidth="1"/>
    <col min="7685" max="7685" width="12.5" style="856" customWidth="1"/>
    <col min="7686" max="7686" width="11.5" style="856" customWidth="1"/>
    <col min="7687" max="7687" width="14.83203125" style="856" customWidth="1"/>
    <col min="7688" max="7699" width="0" style="856" hidden="1" customWidth="1"/>
    <col min="7700" max="7708" width="9.33203125" style="856"/>
    <col min="7709" max="7719" width="0" style="856" hidden="1" customWidth="1"/>
    <col min="7720" max="7732" width="9.33203125" style="856"/>
    <col min="7733" max="7733" width="85.6640625" style="856" customWidth="1"/>
    <col min="7734" max="7936" width="9.33203125" style="856"/>
    <col min="7937" max="7937" width="5" style="856" customWidth="1"/>
    <col min="7938" max="7938" width="16.83203125" style="856" customWidth="1"/>
    <col min="7939" max="7939" width="44.6640625" style="856" customWidth="1"/>
    <col min="7940" max="7940" width="5.5" style="856" customWidth="1"/>
    <col min="7941" max="7941" width="12.5" style="856" customWidth="1"/>
    <col min="7942" max="7942" width="11.5" style="856" customWidth="1"/>
    <col min="7943" max="7943" width="14.83203125" style="856" customWidth="1"/>
    <col min="7944" max="7955" width="0" style="856" hidden="1" customWidth="1"/>
    <col min="7956" max="7964" width="9.33203125" style="856"/>
    <col min="7965" max="7975" width="0" style="856" hidden="1" customWidth="1"/>
    <col min="7976" max="7988" width="9.33203125" style="856"/>
    <col min="7989" max="7989" width="85.6640625" style="856" customWidth="1"/>
    <col min="7990" max="8192" width="9.33203125" style="856"/>
    <col min="8193" max="8193" width="5" style="856" customWidth="1"/>
    <col min="8194" max="8194" width="16.83203125" style="856" customWidth="1"/>
    <col min="8195" max="8195" width="44.6640625" style="856" customWidth="1"/>
    <col min="8196" max="8196" width="5.5" style="856" customWidth="1"/>
    <col min="8197" max="8197" width="12.5" style="856" customWidth="1"/>
    <col min="8198" max="8198" width="11.5" style="856" customWidth="1"/>
    <col min="8199" max="8199" width="14.83203125" style="856" customWidth="1"/>
    <col min="8200" max="8211" width="0" style="856" hidden="1" customWidth="1"/>
    <col min="8212" max="8220" width="9.33203125" style="856"/>
    <col min="8221" max="8231" width="0" style="856" hidden="1" customWidth="1"/>
    <col min="8232" max="8244" width="9.33203125" style="856"/>
    <col min="8245" max="8245" width="85.6640625" style="856" customWidth="1"/>
    <col min="8246" max="8448" width="9.33203125" style="856"/>
    <col min="8449" max="8449" width="5" style="856" customWidth="1"/>
    <col min="8450" max="8450" width="16.83203125" style="856" customWidth="1"/>
    <col min="8451" max="8451" width="44.6640625" style="856" customWidth="1"/>
    <col min="8452" max="8452" width="5.5" style="856" customWidth="1"/>
    <col min="8453" max="8453" width="12.5" style="856" customWidth="1"/>
    <col min="8454" max="8454" width="11.5" style="856" customWidth="1"/>
    <col min="8455" max="8455" width="14.83203125" style="856" customWidth="1"/>
    <col min="8456" max="8467" width="0" style="856" hidden="1" customWidth="1"/>
    <col min="8468" max="8476" width="9.33203125" style="856"/>
    <col min="8477" max="8487" width="0" style="856" hidden="1" customWidth="1"/>
    <col min="8488" max="8500" width="9.33203125" style="856"/>
    <col min="8501" max="8501" width="85.6640625" style="856" customWidth="1"/>
    <col min="8502" max="8704" width="9.33203125" style="856"/>
    <col min="8705" max="8705" width="5" style="856" customWidth="1"/>
    <col min="8706" max="8706" width="16.83203125" style="856" customWidth="1"/>
    <col min="8707" max="8707" width="44.6640625" style="856" customWidth="1"/>
    <col min="8708" max="8708" width="5.5" style="856" customWidth="1"/>
    <col min="8709" max="8709" width="12.5" style="856" customWidth="1"/>
    <col min="8710" max="8710" width="11.5" style="856" customWidth="1"/>
    <col min="8711" max="8711" width="14.83203125" style="856" customWidth="1"/>
    <col min="8712" max="8723" width="0" style="856" hidden="1" customWidth="1"/>
    <col min="8724" max="8732" width="9.33203125" style="856"/>
    <col min="8733" max="8743" width="0" style="856" hidden="1" customWidth="1"/>
    <col min="8744" max="8756" width="9.33203125" style="856"/>
    <col min="8757" max="8757" width="85.6640625" style="856" customWidth="1"/>
    <col min="8758" max="8960" width="9.33203125" style="856"/>
    <col min="8961" max="8961" width="5" style="856" customWidth="1"/>
    <col min="8962" max="8962" width="16.83203125" style="856" customWidth="1"/>
    <col min="8963" max="8963" width="44.6640625" style="856" customWidth="1"/>
    <col min="8964" max="8964" width="5.5" style="856" customWidth="1"/>
    <col min="8965" max="8965" width="12.5" style="856" customWidth="1"/>
    <col min="8966" max="8966" width="11.5" style="856" customWidth="1"/>
    <col min="8967" max="8967" width="14.83203125" style="856" customWidth="1"/>
    <col min="8968" max="8979" width="0" style="856" hidden="1" customWidth="1"/>
    <col min="8980" max="8988" width="9.33203125" style="856"/>
    <col min="8989" max="8999" width="0" style="856" hidden="1" customWidth="1"/>
    <col min="9000" max="9012" width="9.33203125" style="856"/>
    <col min="9013" max="9013" width="85.6640625" style="856" customWidth="1"/>
    <col min="9014" max="9216" width="9.33203125" style="856"/>
    <col min="9217" max="9217" width="5" style="856" customWidth="1"/>
    <col min="9218" max="9218" width="16.83203125" style="856" customWidth="1"/>
    <col min="9219" max="9219" width="44.6640625" style="856" customWidth="1"/>
    <col min="9220" max="9220" width="5.5" style="856" customWidth="1"/>
    <col min="9221" max="9221" width="12.5" style="856" customWidth="1"/>
    <col min="9222" max="9222" width="11.5" style="856" customWidth="1"/>
    <col min="9223" max="9223" width="14.83203125" style="856" customWidth="1"/>
    <col min="9224" max="9235" width="0" style="856" hidden="1" customWidth="1"/>
    <col min="9236" max="9244" width="9.33203125" style="856"/>
    <col min="9245" max="9255" width="0" style="856" hidden="1" customWidth="1"/>
    <col min="9256" max="9268" width="9.33203125" style="856"/>
    <col min="9269" max="9269" width="85.6640625" style="856" customWidth="1"/>
    <col min="9270" max="9472" width="9.33203125" style="856"/>
    <col min="9473" max="9473" width="5" style="856" customWidth="1"/>
    <col min="9474" max="9474" width="16.83203125" style="856" customWidth="1"/>
    <col min="9475" max="9475" width="44.6640625" style="856" customWidth="1"/>
    <col min="9476" max="9476" width="5.5" style="856" customWidth="1"/>
    <col min="9477" max="9477" width="12.5" style="856" customWidth="1"/>
    <col min="9478" max="9478" width="11.5" style="856" customWidth="1"/>
    <col min="9479" max="9479" width="14.83203125" style="856" customWidth="1"/>
    <col min="9480" max="9491" width="0" style="856" hidden="1" customWidth="1"/>
    <col min="9492" max="9500" width="9.33203125" style="856"/>
    <col min="9501" max="9511" width="0" style="856" hidden="1" customWidth="1"/>
    <col min="9512" max="9524" width="9.33203125" style="856"/>
    <col min="9525" max="9525" width="85.6640625" style="856" customWidth="1"/>
    <col min="9526" max="9728" width="9.33203125" style="856"/>
    <col min="9729" max="9729" width="5" style="856" customWidth="1"/>
    <col min="9730" max="9730" width="16.83203125" style="856" customWidth="1"/>
    <col min="9731" max="9731" width="44.6640625" style="856" customWidth="1"/>
    <col min="9732" max="9732" width="5.5" style="856" customWidth="1"/>
    <col min="9733" max="9733" width="12.5" style="856" customWidth="1"/>
    <col min="9734" max="9734" width="11.5" style="856" customWidth="1"/>
    <col min="9735" max="9735" width="14.83203125" style="856" customWidth="1"/>
    <col min="9736" max="9747" width="0" style="856" hidden="1" customWidth="1"/>
    <col min="9748" max="9756" width="9.33203125" style="856"/>
    <col min="9757" max="9767" width="0" style="856" hidden="1" customWidth="1"/>
    <col min="9768" max="9780" width="9.33203125" style="856"/>
    <col min="9781" max="9781" width="85.6640625" style="856" customWidth="1"/>
    <col min="9782" max="9984" width="9.33203125" style="856"/>
    <col min="9985" max="9985" width="5" style="856" customWidth="1"/>
    <col min="9986" max="9986" width="16.83203125" style="856" customWidth="1"/>
    <col min="9987" max="9987" width="44.6640625" style="856" customWidth="1"/>
    <col min="9988" max="9988" width="5.5" style="856" customWidth="1"/>
    <col min="9989" max="9989" width="12.5" style="856" customWidth="1"/>
    <col min="9990" max="9990" width="11.5" style="856" customWidth="1"/>
    <col min="9991" max="9991" width="14.83203125" style="856" customWidth="1"/>
    <col min="9992" max="10003" width="0" style="856" hidden="1" customWidth="1"/>
    <col min="10004" max="10012" width="9.33203125" style="856"/>
    <col min="10013" max="10023" width="0" style="856" hidden="1" customWidth="1"/>
    <col min="10024" max="10036" width="9.33203125" style="856"/>
    <col min="10037" max="10037" width="85.6640625" style="856" customWidth="1"/>
    <col min="10038" max="10240" width="9.33203125" style="856"/>
    <col min="10241" max="10241" width="5" style="856" customWidth="1"/>
    <col min="10242" max="10242" width="16.83203125" style="856" customWidth="1"/>
    <col min="10243" max="10243" width="44.6640625" style="856" customWidth="1"/>
    <col min="10244" max="10244" width="5.5" style="856" customWidth="1"/>
    <col min="10245" max="10245" width="12.5" style="856" customWidth="1"/>
    <col min="10246" max="10246" width="11.5" style="856" customWidth="1"/>
    <col min="10247" max="10247" width="14.83203125" style="856" customWidth="1"/>
    <col min="10248" max="10259" width="0" style="856" hidden="1" customWidth="1"/>
    <col min="10260" max="10268" width="9.33203125" style="856"/>
    <col min="10269" max="10279" width="0" style="856" hidden="1" customWidth="1"/>
    <col min="10280" max="10292" width="9.33203125" style="856"/>
    <col min="10293" max="10293" width="85.6640625" style="856" customWidth="1"/>
    <col min="10294" max="10496" width="9.33203125" style="856"/>
    <col min="10497" max="10497" width="5" style="856" customWidth="1"/>
    <col min="10498" max="10498" width="16.83203125" style="856" customWidth="1"/>
    <col min="10499" max="10499" width="44.6640625" style="856" customWidth="1"/>
    <col min="10500" max="10500" width="5.5" style="856" customWidth="1"/>
    <col min="10501" max="10501" width="12.5" style="856" customWidth="1"/>
    <col min="10502" max="10502" width="11.5" style="856" customWidth="1"/>
    <col min="10503" max="10503" width="14.83203125" style="856" customWidth="1"/>
    <col min="10504" max="10515" width="0" style="856" hidden="1" customWidth="1"/>
    <col min="10516" max="10524" width="9.33203125" style="856"/>
    <col min="10525" max="10535" width="0" style="856" hidden="1" customWidth="1"/>
    <col min="10536" max="10548" width="9.33203125" style="856"/>
    <col min="10549" max="10549" width="85.6640625" style="856" customWidth="1"/>
    <col min="10550" max="10752" width="9.33203125" style="856"/>
    <col min="10753" max="10753" width="5" style="856" customWidth="1"/>
    <col min="10754" max="10754" width="16.83203125" style="856" customWidth="1"/>
    <col min="10755" max="10755" width="44.6640625" style="856" customWidth="1"/>
    <col min="10756" max="10756" width="5.5" style="856" customWidth="1"/>
    <col min="10757" max="10757" width="12.5" style="856" customWidth="1"/>
    <col min="10758" max="10758" width="11.5" style="856" customWidth="1"/>
    <col min="10759" max="10759" width="14.83203125" style="856" customWidth="1"/>
    <col min="10760" max="10771" width="0" style="856" hidden="1" customWidth="1"/>
    <col min="10772" max="10780" width="9.33203125" style="856"/>
    <col min="10781" max="10791" width="0" style="856" hidden="1" customWidth="1"/>
    <col min="10792" max="10804" width="9.33203125" style="856"/>
    <col min="10805" max="10805" width="85.6640625" style="856" customWidth="1"/>
    <col min="10806" max="11008" width="9.33203125" style="856"/>
    <col min="11009" max="11009" width="5" style="856" customWidth="1"/>
    <col min="11010" max="11010" width="16.83203125" style="856" customWidth="1"/>
    <col min="11011" max="11011" width="44.6640625" style="856" customWidth="1"/>
    <col min="11012" max="11012" width="5.5" style="856" customWidth="1"/>
    <col min="11013" max="11013" width="12.5" style="856" customWidth="1"/>
    <col min="11014" max="11014" width="11.5" style="856" customWidth="1"/>
    <col min="11015" max="11015" width="14.83203125" style="856" customWidth="1"/>
    <col min="11016" max="11027" width="0" style="856" hidden="1" customWidth="1"/>
    <col min="11028" max="11036" width="9.33203125" style="856"/>
    <col min="11037" max="11047" width="0" style="856" hidden="1" customWidth="1"/>
    <col min="11048" max="11060" width="9.33203125" style="856"/>
    <col min="11061" max="11061" width="85.6640625" style="856" customWidth="1"/>
    <col min="11062" max="11264" width="9.33203125" style="856"/>
    <col min="11265" max="11265" width="5" style="856" customWidth="1"/>
    <col min="11266" max="11266" width="16.83203125" style="856" customWidth="1"/>
    <col min="11267" max="11267" width="44.6640625" style="856" customWidth="1"/>
    <col min="11268" max="11268" width="5.5" style="856" customWidth="1"/>
    <col min="11269" max="11269" width="12.5" style="856" customWidth="1"/>
    <col min="11270" max="11270" width="11.5" style="856" customWidth="1"/>
    <col min="11271" max="11271" width="14.83203125" style="856" customWidth="1"/>
    <col min="11272" max="11283" width="0" style="856" hidden="1" customWidth="1"/>
    <col min="11284" max="11292" width="9.33203125" style="856"/>
    <col min="11293" max="11303" width="0" style="856" hidden="1" customWidth="1"/>
    <col min="11304" max="11316" width="9.33203125" style="856"/>
    <col min="11317" max="11317" width="85.6640625" style="856" customWidth="1"/>
    <col min="11318" max="11520" width="9.33203125" style="856"/>
    <col min="11521" max="11521" width="5" style="856" customWidth="1"/>
    <col min="11522" max="11522" width="16.83203125" style="856" customWidth="1"/>
    <col min="11523" max="11523" width="44.6640625" style="856" customWidth="1"/>
    <col min="11524" max="11524" width="5.5" style="856" customWidth="1"/>
    <col min="11525" max="11525" width="12.5" style="856" customWidth="1"/>
    <col min="11526" max="11526" width="11.5" style="856" customWidth="1"/>
    <col min="11527" max="11527" width="14.83203125" style="856" customWidth="1"/>
    <col min="11528" max="11539" width="0" style="856" hidden="1" customWidth="1"/>
    <col min="11540" max="11548" width="9.33203125" style="856"/>
    <col min="11549" max="11559" width="0" style="856" hidden="1" customWidth="1"/>
    <col min="11560" max="11572" width="9.33203125" style="856"/>
    <col min="11573" max="11573" width="85.6640625" style="856" customWidth="1"/>
    <col min="11574" max="11776" width="9.33203125" style="856"/>
    <col min="11777" max="11777" width="5" style="856" customWidth="1"/>
    <col min="11778" max="11778" width="16.83203125" style="856" customWidth="1"/>
    <col min="11779" max="11779" width="44.6640625" style="856" customWidth="1"/>
    <col min="11780" max="11780" width="5.5" style="856" customWidth="1"/>
    <col min="11781" max="11781" width="12.5" style="856" customWidth="1"/>
    <col min="11782" max="11782" width="11.5" style="856" customWidth="1"/>
    <col min="11783" max="11783" width="14.83203125" style="856" customWidth="1"/>
    <col min="11784" max="11795" width="0" style="856" hidden="1" customWidth="1"/>
    <col min="11796" max="11804" width="9.33203125" style="856"/>
    <col min="11805" max="11815" width="0" style="856" hidden="1" customWidth="1"/>
    <col min="11816" max="11828" width="9.33203125" style="856"/>
    <col min="11829" max="11829" width="85.6640625" style="856" customWidth="1"/>
    <col min="11830" max="12032" width="9.33203125" style="856"/>
    <col min="12033" max="12033" width="5" style="856" customWidth="1"/>
    <col min="12034" max="12034" width="16.83203125" style="856" customWidth="1"/>
    <col min="12035" max="12035" width="44.6640625" style="856" customWidth="1"/>
    <col min="12036" max="12036" width="5.5" style="856" customWidth="1"/>
    <col min="12037" max="12037" width="12.5" style="856" customWidth="1"/>
    <col min="12038" max="12038" width="11.5" style="856" customWidth="1"/>
    <col min="12039" max="12039" width="14.83203125" style="856" customWidth="1"/>
    <col min="12040" max="12051" width="0" style="856" hidden="1" customWidth="1"/>
    <col min="12052" max="12060" width="9.33203125" style="856"/>
    <col min="12061" max="12071" width="0" style="856" hidden="1" customWidth="1"/>
    <col min="12072" max="12084" width="9.33203125" style="856"/>
    <col min="12085" max="12085" width="85.6640625" style="856" customWidth="1"/>
    <col min="12086" max="12288" width="9.33203125" style="856"/>
    <col min="12289" max="12289" width="5" style="856" customWidth="1"/>
    <col min="12290" max="12290" width="16.83203125" style="856" customWidth="1"/>
    <col min="12291" max="12291" width="44.6640625" style="856" customWidth="1"/>
    <col min="12292" max="12292" width="5.5" style="856" customWidth="1"/>
    <col min="12293" max="12293" width="12.5" style="856" customWidth="1"/>
    <col min="12294" max="12294" width="11.5" style="856" customWidth="1"/>
    <col min="12295" max="12295" width="14.83203125" style="856" customWidth="1"/>
    <col min="12296" max="12307" width="0" style="856" hidden="1" customWidth="1"/>
    <col min="12308" max="12316" width="9.33203125" style="856"/>
    <col min="12317" max="12327" width="0" style="856" hidden="1" customWidth="1"/>
    <col min="12328" max="12340" width="9.33203125" style="856"/>
    <col min="12341" max="12341" width="85.6640625" style="856" customWidth="1"/>
    <col min="12342" max="12544" width="9.33203125" style="856"/>
    <col min="12545" max="12545" width="5" style="856" customWidth="1"/>
    <col min="12546" max="12546" width="16.83203125" style="856" customWidth="1"/>
    <col min="12547" max="12547" width="44.6640625" style="856" customWidth="1"/>
    <col min="12548" max="12548" width="5.5" style="856" customWidth="1"/>
    <col min="12549" max="12549" width="12.5" style="856" customWidth="1"/>
    <col min="12550" max="12550" width="11.5" style="856" customWidth="1"/>
    <col min="12551" max="12551" width="14.83203125" style="856" customWidth="1"/>
    <col min="12552" max="12563" width="0" style="856" hidden="1" customWidth="1"/>
    <col min="12564" max="12572" width="9.33203125" style="856"/>
    <col min="12573" max="12583" width="0" style="856" hidden="1" customWidth="1"/>
    <col min="12584" max="12596" width="9.33203125" style="856"/>
    <col min="12597" max="12597" width="85.6640625" style="856" customWidth="1"/>
    <col min="12598" max="12800" width="9.33203125" style="856"/>
    <col min="12801" max="12801" width="5" style="856" customWidth="1"/>
    <col min="12802" max="12802" width="16.83203125" style="856" customWidth="1"/>
    <col min="12803" max="12803" width="44.6640625" style="856" customWidth="1"/>
    <col min="12804" max="12804" width="5.5" style="856" customWidth="1"/>
    <col min="12805" max="12805" width="12.5" style="856" customWidth="1"/>
    <col min="12806" max="12806" width="11.5" style="856" customWidth="1"/>
    <col min="12807" max="12807" width="14.83203125" style="856" customWidth="1"/>
    <col min="12808" max="12819" width="0" style="856" hidden="1" customWidth="1"/>
    <col min="12820" max="12828" width="9.33203125" style="856"/>
    <col min="12829" max="12839" width="0" style="856" hidden="1" customWidth="1"/>
    <col min="12840" max="12852" width="9.33203125" style="856"/>
    <col min="12853" max="12853" width="85.6640625" style="856" customWidth="1"/>
    <col min="12854" max="13056" width="9.33203125" style="856"/>
    <col min="13057" max="13057" width="5" style="856" customWidth="1"/>
    <col min="13058" max="13058" width="16.83203125" style="856" customWidth="1"/>
    <col min="13059" max="13059" width="44.6640625" style="856" customWidth="1"/>
    <col min="13060" max="13060" width="5.5" style="856" customWidth="1"/>
    <col min="13061" max="13061" width="12.5" style="856" customWidth="1"/>
    <col min="13062" max="13062" width="11.5" style="856" customWidth="1"/>
    <col min="13063" max="13063" width="14.83203125" style="856" customWidth="1"/>
    <col min="13064" max="13075" width="0" style="856" hidden="1" customWidth="1"/>
    <col min="13076" max="13084" width="9.33203125" style="856"/>
    <col min="13085" max="13095" width="0" style="856" hidden="1" customWidth="1"/>
    <col min="13096" max="13108" width="9.33203125" style="856"/>
    <col min="13109" max="13109" width="85.6640625" style="856" customWidth="1"/>
    <col min="13110" max="13312" width="9.33203125" style="856"/>
    <col min="13313" max="13313" width="5" style="856" customWidth="1"/>
    <col min="13314" max="13314" width="16.83203125" style="856" customWidth="1"/>
    <col min="13315" max="13315" width="44.6640625" style="856" customWidth="1"/>
    <col min="13316" max="13316" width="5.5" style="856" customWidth="1"/>
    <col min="13317" max="13317" width="12.5" style="856" customWidth="1"/>
    <col min="13318" max="13318" width="11.5" style="856" customWidth="1"/>
    <col min="13319" max="13319" width="14.83203125" style="856" customWidth="1"/>
    <col min="13320" max="13331" width="0" style="856" hidden="1" customWidth="1"/>
    <col min="13332" max="13340" width="9.33203125" style="856"/>
    <col min="13341" max="13351" width="0" style="856" hidden="1" customWidth="1"/>
    <col min="13352" max="13364" width="9.33203125" style="856"/>
    <col min="13365" max="13365" width="85.6640625" style="856" customWidth="1"/>
    <col min="13366" max="13568" width="9.33203125" style="856"/>
    <col min="13569" max="13569" width="5" style="856" customWidth="1"/>
    <col min="13570" max="13570" width="16.83203125" style="856" customWidth="1"/>
    <col min="13571" max="13571" width="44.6640625" style="856" customWidth="1"/>
    <col min="13572" max="13572" width="5.5" style="856" customWidth="1"/>
    <col min="13573" max="13573" width="12.5" style="856" customWidth="1"/>
    <col min="13574" max="13574" width="11.5" style="856" customWidth="1"/>
    <col min="13575" max="13575" width="14.83203125" style="856" customWidth="1"/>
    <col min="13576" max="13587" width="0" style="856" hidden="1" customWidth="1"/>
    <col min="13588" max="13596" width="9.33203125" style="856"/>
    <col min="13597" max="13607" width="0" style="856" hidden="1" customWidth="1"/>
    <col min="13608" max="13620" width="9.33203125" style="856"/>
    <col min="13621" max="13621" width="85.6640625" style="856" customWidth="1"/>
    <col min="13622" max="13824" width="9.33203125" style="856"/>
    <col min="13825" max="13825" width="5" style="856" customWidth="1"/>
    <col min="13826" max="13826" width="16.83203125" style="856" customWidth="1"/>
    <col min="13827" max="13827" width="44.6640625" style="856" customWidth="1"/>
    <col min="13828" max="13828" width="5.5" style="856" customWidth="1"/>
    <col min="13829" max="13829" width="12.5" style="856" customWidth="1"/>
    <col min="13830" max="13830" width="11.5" style="856" customWidth="1"/>
    <col min="13831" max="13831" width="14.83203125" style="856" customWidth="1"/>
    <col min="13832" max="13843" width="0" style="856" hidden="1" customWidth="1"/>
    <col min="13844" max="13852" width="9.33203125" style="856"/>
    <col min="13853" max="13863" width="0" style="856" hidden="1" customWidth="1"/>
    <col min="13864" max="13876" width="9.33203125" style="856"/>
    <col min="13877" max="13877" width="85.6640625" style="856" customWidth="1"/>
    <col min="13878" max="14080" width="9.33203125" style="856"/>
    <col min="14081" max="14081" width="5" style="856" customWidth="1"/>
    <col min="14082" max="14082" width="16.83203125" style="856" customWidth="1"/>
    <col min="14083" max="14083" width="44.6640625" style="856" customWidth="1"/>
    <col min="14084" max="14084" width="5.5" style="856" customWidth="1"/>
    <col min="14085" max="14085" width="12.5" style="856" customWidth="1"/>
    <col min="14086" max="14086" width="11.5" style="856" customWidth="1"/>
    <col min="14087" max="14087" width="14.83203125" style="856" customWidth="1"/>
    <col min="14088" max="14099" width="0" style="856" hidden="1" customWidth="1"/>
    <col min="14100" max="14108" width="9.33203125" style="856"/>
    <col min="14109" max="14119" width="0" style="856" hidden="1" customWidth="1"/>
    <col min="14120" max="14132" width="9.33203125" style="856"/>
    <col min="14133" max="14133" width="85.6640625" style="856" customWidth="1"/>
    <col min="14134" max="14336" width="9.33203125" style="856"/>
    <col min="14337" max="14337" width="5" style="856" customWidth="1"/>
    <col min="14338" max="14338" width="16.83203125" style="856" customWidth="1"/>
    <col min="14339" max="14339" width="44.6640625" style="856" customWidth="1"/>
    <col min="14340" max="14340" width="5.5" style="856" customWidth="1"/>
    <col min="14341" max="14341" width="12.5" style="856" customWidth="1"/>
    <col min="14342" max="14342" width="11.5" style="856" customWidth="1"/>
    <col min="14343" max="14343" width="14.83203125" style="856" customWidth="1"/>
    <col min="14344" max="14355" width="0" style="856" hidden="1" customWidth="1"/>
    <col min="14356" max="14364" width="9.33203125" style="856"/>
    <col min="14365" max="14375" width="0" style="856" hidden="1" customWidth="1"/>
    <col min="14376" max="14388" width="9.33203125" style="856"/>
    <col min="14389" max="14389" width="85.6640625" style="856" customWidth="1"/>
    <col min="14390" max="14592" width="9.33203125" style="856"/>
    <col min="14593" max="14593" width="5" style="856" customWidth="1"/>
    <col min="14594" max="14594" width="16.83203125" style="856" customWidth="1"/>
    <col min="14595" max="14595" width="44.6640625" style="856" customWidth="1"/>
    <col min="14596" max="14596" width="5.5" style="856" customWidth="1"/>
    <col min="14597" max="14597" width="12.5" style="856" customWidth="1"/>
    <col min="14598" max="14598" width="11.5" style="856" customWidth="1"/>
    <col min="14599" max="14599" width="14.83203125" style="856" customWidth="1"/>
    <col min="14600" max="14611" width="0" style="856" hidden="1" customWidth="1"/>
    <col min="14612" max="14620" width="9.33203125" style="856"/>
    <col min="14621" max="14631" width="0" style="856" hidden="1" customWidth="1"/>
    <col min="14632" max="14644" width="9.33203125" style="856"/>
    <col min="14645" max="14645" width="85.6640625" style="856" customWidth="1"/>
    <col min="14646" max="14848" width="9.33203125" style="856"/>
    <col min="14849" max="14849" width="5" style="856" customWidth="1"/>
    <col min="14850" max="14850" width="16.83203125" style="856" customWidth="1"/>
    <col min="14851" max="14851" width="44.6640625" style="856" customWidth="1"/>
    <col min="14852" max="14852" width="5.5" style="856" customWidth="1"/>
    <col min="14853" max="14853" width="12.5" style="856" customWidth="1"/>
    <col min="14854" max="14854" width="11.5" style="856" customWidth="1"/>
    <col min="14855" max="14855" width="14.83203125" style="856" customWidth="1"/>
    <col min="14856" max="14867" width="0" style="856" hidden="1" customWidth="1"/>
    <col min="14868" max="14876" width="9.33203125" style="856"/>
    <col min="14877" max="14887" width="0" style="856" hidden="1" customWidth="1"/>
    <col min="14888" max="14900" width="9.33203125" style="856"/>
    <col min="14901" max="14901" width="85.6640625" style="856" customWidth="1"/>
    <col min="14902" max="15104" width="9.33203125" style="856"/>
    <col min="15105" max="15105" width="5" style="856" customWidth="1"/>
    <col min="15106" max="15106" width="16.83203125" style="856" customWidth="1"/>
    <col min="15107" max="15107" width="44.6640625" style="856" customWidth="1"/>
    <col min="15108" max="15108" width="5.5" style="856" customWidth="1"/>
    <col min="15109" max="15109" width="12.5" style="856" customWidth="1"/>
    <col min="15110" max="15110" width="11.5" style="856" customWidth="1"/>
    <col min="15111" max="15111" width="14.83203125" style="856" customWidth="1"/>
    <col min="15112" max="15123" width="0" style="856" hidden="1" customWidth="1"/>
    <col min="15124" max="15132" width="9.33203125" style="856"/>
    <col min="15133" max="15143" width="0" style="856" hidden="1" customWidth="1"/>
    <col min="15144" max="15156" width="9.33203125" style="856"/>
    <col min="15157" max="15157" width="85.6640625" style="856" customWidth="1"/>
    <col min="15158" max="15360" width="9.33203125" style="856"/>
    <col min="15361" max="15361" width="5" style="856" customWidth="1"/>
    <col min="15362" max="15362" width="16.83203125" style="856" customWidth="1"/>
    <col min="15363" max="15363" width="44.6640625" style="856" customWidth="1"/>
    <col min="15364" max="15364" width="5.5" style="856" customWidth="1"/>
    <col min="15365" max="15365" width="12.5" style="856" customWidth="1"/>
    <col min="15366" max="15366" width="11.5" style="856" customWidth="1"/>
    <col min="15367" max="15367" width="14.83203125" style="856" customWidth="1"/>
    <col min="15368" max="15379" width="0" style="856" hidden="1" customWidth="1"/>
    <col min="15380" max="15388" width="9.33203125" style="856"/>
    <col min="15389" max="15399" width="0" style="856" hidden="1" customWidth="1"/>
    <col min="15400" max="15412" width="9.33203125" style="856"/>
    <col min="15413" max="15413" width="85.6640625" style="856" customWidth="1"/>
    <col min="15414" max="15616" width="9.33203125" style="856"/>
    <col min="15617" max="15617" width="5" style="856" customWidth="1"/>
    <col min="15618" max="15618" width="16.83203125" style="856" customWidth="1"/>
    <col min="15619" max="15619" width="44.6640625" style="856" customWidth="1"/>
    <col min="15620" max="15620" width="5.5" style="856" customWidth="1"/>
    <col min="15621" max="15621" width="12.5" style="856" customWidth="1"/>
    <col min="15622" max="15622" width="11.5" style="856" customWidth="1"/>
    <col min="15623" max="15623" width="14.83203125" style="856" customWidth="1"/>
    <col min="15624" max="15635" width="0" style="856" hidden="1" customWidth="1"/>
    <col min="15636" max="15644" width="9.33203125" style="856"/>
    <col min="15645" max="15655" width="0" style="856" hidden="1" customWidth="1"/>
    <col min="15656" max="15668" width="9.33203125" style="856"/>
    <col min="15669" max="15669" width="85.6640625" style="856" customWidth="1"/>
    <col min="15670" max="15872" width="9.33203125" style="856"/>
    <col min="15873" max="15873" width="5" style="856" customWidth="1"/>
    <col min="15874" max="15874" width="16.83203125" style="856" customWidth="1"/>
    <col min="15875" max="15875" width="44.6640625" style="856" customWidth="1"/>
    <col min="15876" max="15876" width="5.5" style="856" customWidth="1"/>
    <col min="15877" max="15877" width="12.5" style="856" customWidth="1"/>
    <col min="15878" max="15878" width="11.5" style="856" customWidth="1"/>
    <col min="15879" max="15879" width="14.83203125" style="856" customWidth="1"/>
    <col min="15880" max="15891" width="0" style="856" hidden="1" customWidth="1"/>
    <col min="15892" max="15900" width="9.33203125" style="856"/>
    <col min="15901" max="15911" width="0" style="856" hidden="1" customWidth="1"/>
    <col min="15912" max="15924" width="9.33203125" style="856"/>
    <col min="15925" max="15925" width="85.6640625" style="856" customWidth="1"/>
    <col min="15926" max="16128" width="9.33203125" style="856"/>
    <col min="16129" max="16129" width="5" style="856" customWidth="1"/>
    <col min="16130" max="16130" width="16.83203125" style="856" customWidth="1"/>
    <col min="16131" max="16131" width="44.6640625" style="856" customWidth="1"/>
    <col min="16132" max="16132" width="5.5" style="856" customWidth="1"/>
    <col min="16133" max="16133" width="12.5" style="856" customWidth="1"/>
    <col min="16134" max="16134" width="11.5" style="856" customWidth="1"/>
    <col min="16135" max="16135" width="14.83203125" style="856" customWidth="1"/>
    <col min="16136" max="16147" width="0" style="856" hidden="1" customWidth="1"/>
    <col min="16148" max="16156" width="9.33203125" style="856"/>
    <col min="16157" max="16167" width="0" style="856" hidden="1" customWidth="1"/>
    <col min="16168" max="16180" width="9.33203125" style="856"/>
    <col min="16181" max="16181" width="85.6640625" style="856" customWidth="1"/>
    <col min="16182" max="16384" width="9.33203125" style="856"/>
  </cols>
  <sheetData>
    <row r="1" spans="1:60" ht="15.75">
      <c r="A1" s="1004" t="s">
        <v>5495</v>
      </c>
      <c r="B1" s="1005"/>
      <c r="C1" s="1005"/>
      <c r="D1" s="1005"/>
      <c r="E1" s="1005"/>
      <c r="F1" s="1005"/>
      <c r="G1" s="1006"/>
    </row>
    <row r="2" spans="1:60">
      <c r="A2" s="857" t="s">
        <v>5496</v>
      </c>
      <c r="B2" s="858"/>
      <c r="C2" s="1007" t="s">
        <v>17</v>
      </c>
      <c r="D2" s="1008"/>
      <c r="E2" s="1008"/>
      <c r="F2" s="1008"/>
      <c r="G2" s="1009"/>
    </row>
    <row r="3" spans="1:60">
      <c r="A3" s="857" t="s">
        <v>5497</v>
      </c>
      <c r="B3" s="858"/>
      <c r="C3" s="1007"/>
      <c r="D3" s="1008"/>
      <c r="E3" s="1008"/>
      <c r="F3" s="1008"/>
      <c r="G3" s="1009"/>
    </row>
    <row r="4" spans="1:60">
      <c r="A4" s="859" t="s">
        <v>5498</v>
      </c>
      <c r="B4" s="860" t="s">
        <v>7353</v>
      </c>
      <c r="C4" s="1010" t="s">
        <v>7354</v>
      </c>
      <c r="D4" s="1011"/>
      <c r="E4" s="1011"/>
      <c r="F4" s="1011"/>
      <c r="G4" s="1012"/>
    </row>
    <row r="5" spans="1:60" s="270" customFormat="1">
      <c r="A5" s="266"/>
      <c r="B5" s="267" t="s">
        <v>37</v>
      </c>
      <c r="C5" s="267"/>
      <c r="D5" s="268"/>
      <c r="E5" s="268"/>
      <c r="F5" s="268"/>
      <c r="G5" s="269"/>
    </row>
    <row r="6" spans="1:60" s="270" customFormat="1" ht="36" customHeight="1">
      <c r="A6" s="266"/>
      <c r="B6" s="986" t="s">
        <v>7355</v>
      </c>
      <c r="C6" s="986"/>
      <c r="D6" s="986"/>
      <c r="E6" s="986"/>
      <c r="F6" s="986"/>
      <c r="G6" s="987"/>
    </row>
    <row r="7" spans="1:60">
      <c r="A7" s="861"/>
      <c r="D7" s="863"/>
      <c r="G7" s="864"/>
    </row>
    <row r="8" spans="1:60" ht="51">
      <c r="A8" s="865" t="s">
        <v>5501</v>
      </c>
      <c r="B8" s="866" t="s">
        <v>5502</v>
      </c>
      <c r="C8" s="866" t="s">
        <v>5503</v>
      </c>
      <c r="D8" s="867" t="s">
        <v>145</v>
      </c>
      <c r="E8" s="868" t="s">
        <v>5504</v>
      </c>
      <c r="F8" s="869" t="s">
        <v>5505</v>
      </c>
      <c r="G8" s="870" t="s">
        <v>5506</v>
      </c>
      <c r="H8" s="871" t="s">
        <v>5507</v>
      </c>
      <c r="I8" s="872" t="s">
        <v>5508</v>
      </c>
      <c r="J8" s="872" t="s">
        <v>5509</v>
      </c>
      <c r="K8" s="872" t="s">
        <v>5510</v>
      </c>
      <c r="L8" s="872" t="s">
        <v>43</v>
      </c>
      <c r="M8" s="872" t="s">
        <v>5511</v>
      </c>
      <c r="N8" s="872" t="s">
        <v>5512</v>
      </c>
      <c r="O8" s="872" t="s">
        <v>5513</v>
      </c>
      <c r="P8" s="872" t="s">
        <v>5514</v>
      </c>
      <c r="Q8" s="872" t="s">
        <v>5515</v>
      </c>
      <c r="R8" s="872" t="s">
        <v>5516</v>
      </c>
      <c r="S8" s="872" t="s">
        <v>5517</v>
      </c>
    </row>
    <row r="9" spans="1:60">
      <c r="A9" s="873"/>
      <c r="B9" s="874"/>
      <c r="C9" s="866"/>
      <c r="D9" s="867"/>
      <c r="E9" s="868"/>
      <c r="F9" s="869"/>
      <c r="G9" s="870"/>
      <c r="H9" s="871"/>
      <c r="I9" s="872"/>
      <c r="J9" s="872"/>
      <c r="K9" s="872"/>
      <c r="L9" s="872"/>
      <c r="M9" s="872"/>
      <c r="N9" s="872"/>
      <c r="O9" s="872"/>
      <c r="P9" s="872"/>
      <c r="Q9" s="872"/>
      <c r="R9" s="875"/>
      <c r="S9" s="872"/>
    </row>
    <row r="10" spans="1:60">
      <c r="A10" s="876" t="s">
        <v>5518</v>
      </c>
      <c r="B10" s="877"/>
      <c r="C10" s="878"/>
      <c r="D10" s="879"/>
      <c r="E10" s="880"/>
      <c r="F10" s="881"/>
      <c r="G10" s="882">
        <f>SUM(G11:G22)</f>
        <v>0</v>
      </c>
      <c r="H10" s="883"/>
      <c r="I10" s="881">
        <f>SUM(I11:I13)</f>
        <v>0</v>
      </c>
      <c r="J10" s="881"/>
      <c r="K10" s="881">
        <f>SUM(K11:K13)</f>
        <v>0</v>
      </c>
      <c r="L10" s="881"/>
      <c r="M10" s="881">
        <f>SUM(M11:M13)</f>
        <v>0</v>
      </c>
      <c r="N10" s="881"/>
      <c r="O10" s="881">
        <f>SUM(O11:O13)</f>
        <v>0</v>
      </c>
      <c r="P10" s="881"/>
      <c r="Q10" s="881">
        <f>SUM(Q11:Q13)</f>
        <v>0</v>
      </c>
      <c r="R10" s="884"/>
      <c r="S10" s="881"/>
    </row>
    <row r="11" spans="1:60" ht="22.5" outlineLevel="1">
      <c r="A11" s="885">
        <v>1</v>
      </c>
      <c r="B11" s="886"/>
      <c r="C11" s="887" t="s">
        <v>7356</v>
      </c>
      <c r="D11" s="888" t="s">
        <v>640</v>
      </c>
      <c r="E11" s="889">
        <v>1</v>
      </c>
      <c r="F11" s="890">
        <v>0</v>
      </c>
      <c r="G11" s="891">
        <f t="shared" ref="G11:G22" si="0">ROUND(E11*F11,2)</f>
        <v>0</v>
      </c>
      <c r="H11" s="892"/>
      <c r="I11" s="893"/>
      <c r="J11" s="894"/>
      <c r="K11" s="893"/>
      <c r="L11" s="893"/>
      <c r="M11" s="893"/>
      <c r="N11" s="893"/>
      <c r="O11" s="893"/>
      <c r="P11" s="893"/>
      <c r="Q11" s="893"/>
      <c r="R11" s="895"/>
      <c r="S11" s="893"/>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896"/>
      <c r="AQ11" s="896"/>
      <c r="AR11" s="896"/>
      <c r="AS11" s="896"/>
      <c r="AT11" s="896"/>
      <c r="AU11" s="896"/>
      <c r="AV11" s="896"/>
      <c r="AW11" s="896"/>
      <c r="AX11" s="896"/>
      <c r="AY11" s="896"/>
      <c r="AZ11" s="896"/>
      <c r="BA11" s="896"/>
      <c r="BB11" s="896"/>
      <c r="BC11" s="896"/>
      <c r="BD11" s="896"/>
      <c r="BE11" s="896"/>
      <c r="BF11" s="896"/>
      <c r="BG11" s="896"/>
      <c r="BH11" s="896"/>
    </row>
    <row r="12" spans="1:60" outlineLevel="1">
      <c r="A12" s="885">
        <v>2</v>
      </c>
      <c r="B12" s="886"/>
      <c r="C12" s="887" t="s">
        <v>7357</v>
      </c>
      <c r="D12" s="897" t="s">
        <v>640</v>
      </c>
      <c r="E12" s="889">
        <v>2</v>
      </c>
      <c r="F12" s="890">
        <v>0</v>
      </c>
      <c r="G12" s="891">
        <f t="shared" si="0"/>
        <v>0</v>
      </c>
      <c r="H12" s="892"/>
      <c r="I12" s="893"/>
      <c r="J12" s="894"/>
      <c r="K12" s="893"/>
      <c r="L12" s="893"/>
      <c r="M12" s="893"/>
      <c r="N12" s="893"/>
      <c r="O12" s="893"/>
      <c r="P12" s="893"/>
      <c r="Q12" s="893"/>
      <c r="R12" s="895"/>
      <c r="S12" s="893"/>
      <c r="T12" s="896"/>
      <c r="U12" s="896"/>
      <c r="V12" s="896"/>
      <c r="W12" s="896"/>
      <c r="X12" s="896"/>
      <c r="Y12" s="896"/>
      <c r="Z12" s="896"/>
      <c r="AA12" s="896"/>
      <c r="AB12" s="896"/>
      <c r="AC12" s="896"/>
      <c r="AD12" s="896"/>
      <c r="AE12" s="896"/>
      <c r="AF12" s="896"/>
      <c r="AG12" s="896"/>
      <c r="AH12" s="896"/>
      <c r="AI12" s="896"/>
      <c r="AJ12" s="896"/>
      <c r="AK12" s="896"/>
      <c r="AL12" s="896"/>
      <c r="AM12" s="896"/>
      <c r="AN12" s="896"/>
      <c r="AO12" s="896"/>
      <c r="AP12" s="896"/>
      <c r="AQ12" s="896"/>
      <c r="AR12" s="896"/>
      <c r="AS12" s="896"/>
      <c r="AT12" s="896"/>
      <c r="AU12" s="896"/>
      <c r="AV12" s="896"/>
      <c r="AW12" s="896"/>
      <c r="AX12" s="896"/>
      <c r="AY12" s="896"/>
      <c r="AZ12" s="896"/>
      <c r="BA12" s="896"/>
      <c r="BB12" s="896"/>
      <c r="BC12" s="896"/>
      <c r="BD12" s="896"/>
      <c r="BE12" s="896"/>
      <c r="BF12" s="896"/>
      <c r="BG12" s="896"/>
      <c r="BH12" s="896"/>
    </row>
    <row r="13" spans="1:60" ht="22.5" outlineLevel="1">
      <c r="A13" s="885">
        <v>3</v>
      </c>
      <c r="B13" s="886"/>
      <c r="C13" s="898" t="s">
        <v>7358</v>
      </c>
      <c r="D13" s="897" t="s">
        <v>5522</v>
      </c>
      <c r="E13" s="899">
        <v>41.6</v>
      </c>
      <c r="F13" s="900">
        <v>0</v>
      </c>
      <c r="G13" s="891">
        <f t="shared" si="0"/>
        <v>0</v>
      </c>
      <c r="H13" s="892"/>
      <c r="I13" s="893"/>
      <c r="J13" s="894"/>
      <c r="K13" s="893"/>
      <c r="L13" s="893"/>
      <c r="M13" s="893"/>
      <c r="N13" s="893"/>
      <c r="O13" s="893"/>
      <c r="P13" s="893"/>
      <c r="Q13" s="893"/>
      <c r="R13" s="895"/>
      <c r="S13" s="893"/>
      <c r="T13" s="896"/>
      <c r="U13" s="896"/>
      <c r="V13" s="896"/>
      <c r="W13" s="896"/>
      <c r="X13" s="896"/>
      <c r="Y13" s="896"/>
      <c r="Z13" s="896"/>
      <c r="AA13" s="896"/>
      <c r="AB13" s="896"/>
      <c r="AC13" s="896"/>
      <c r="AD13" s="896"/>
      <c r="AE13" s="896"/>
      <c r="AF13" s="896"/>
      <c r="AG13" s="896"/>
      <c r="AH13" s="896"/>
      <c r="AI13" s="896"/>
      <c r="AJ13" s="896"/>
      <c r="AK13" s="896"/>
      <c r="AL13" s="896"/>
      <c r="AM13" s="896"/>
      <c r="AN13" s="896"/>
      <c r="AO13" s="896"/>
      <c r="AP13" s="896"/>
      <c r="AQ13" s="896"/>
      <c r="AR13" s="896"/>
      <c r="AS13" s="896"/>
      <c r="AT13" s="896"/>
      <c r="AU13" s="896"/>
      <c r="AV13" s="896"/>
      <c r="AW13" s="896"/>
      <c r="AX13" s="896"/>
      <c r="AY13" s="896"/>
      <c r="AZ13" s="896"/>
      <c r="BA13" s="896"/>
      <c r="BB13" s="896"/>
      <c r="BC13" s="896"/>
      <c r="BD13" s="896"/>
      <c r="BE13" s="896"/>
      <c r="BF13" s="896"/>
      <c r="BG13" s="896"/>
      <c r="BH13" s="896"/>
    </row>
    <row r="14" spans="1:60" outlineLevel="1">
      <c r="A14" s="885">
        <v>4</v>
      </c>
      <c r="B14" s="886"/>
      <c r="C14" s="901" t="s">
        <v>5573</v>
      </c>
      <c r="D14" s="902" t="s">
        <v>5574</v>
      </c>
      <c r="E14" s="903">
        <v>154</v>
      </c>
      <c r="F14" s="900">
        <v>0</v>
      </c>
      <c r="G14" s="891">
        <f t="shared" si="0"/>
        <v>0</v>
      </c>
      <c r="H14" s="892"/>
      <c r="I14" s="893"/>
      <c r="J14" s="894"/>
      <c r="K14" s="893"/>
      <c r="L14" s="893"/>
      <c r="M14" s="893"/>
      <c r="N14" s="893"/>
      <c r="O14" s="893"/>
      <c r="P14" s="893"/>
      <c r="Q14" s="893"/>
      <c r="R14" s="895"/>
      <c r="S14" s="893"/>
      <c r="T14" s="896"/>
      <c r="U14" s="896"/>
      <c r="V14" s="896"/>
      <c r="W14" s="896"/>
      <c r="X14" s="896"/>
      <c r="Y14" s="896"/>
      <c r="Z14" s="896"/>
      <c r="AA14" s="896"/>
      <c r="AB14" s="896"/>
      <c r="AC14" s="896"/>
      <c r="AD14" s="896"/>
      <c r="AE14" s="896"/>
      <c r="AF14" s="896"/>
      <c r="AG14" s="896"/>
      <c r="AH14" s="896"/>
      <c r="AI14" s="896"/>
      <c r="AJ14" s="896"/>
      <c r="AK14" s="896"/>
      <c r="AL14" s="896"/>
      <c r="AM14" s="896"/>
      <c r="AN14" s="896"/>
      <c r="AO14" s="896"/>
      <c r="AP14" s="896"/>
      <c r="AQ14" s="896"/>
      <c r="AR14" s="896"/>
      <c r="AS14" s="896"/>
      <c r="AT14" s="896"/>
      <c r="AU14" s="896"/>
      <c r="AV14" s="896"/>
      <c r="AW14" s="896"/>
      <c r="AX14" s="896"/>
      <c r="AY14" s="896"/>
      <c r="AZ14" s="896"/>
      <c r="BA14" s="896"/>
      <c r="BB14" s="896"/>
      <c r="BC14" s="896"/>
      <c r="BD14" s="896"/>
      <c r="BE14" s="896"/>
      <c r="BF14" s="896"/>
      <c r="BG14" s="896"/>
      <c r="BH14" s="896"/>
    </row>
    <row r="15" spans="1:60" ht="22.5" outlineLevel="1">
      <c r="A15" s="885">
        <v>5</v>
      </c>
      <c r="B15" s="886"/>
      <c r="C15" s="901" t="s">
        <v>5575</v>
      </c>
      <c r="D15" s="902" t="s">
        <v>5574</v>
      </c>
      <c r="E15" s="903">
        <v>19.3</v>
      </c>
      <c r="F15" s="900">
        <v>0</v>
      </c>
      <c r="G15" s="891">
        <f t="shared" si="0"/>
        <v>0</v>
      </c>
      <c r="H15" s="892"/>
      <c r="I15" s="893"/>
      <c r="J15" s="894"/>
      <c r="K15" s="893"/>
      <c r="L15" s="893"/>
      <c r="M15" s="893"/>
      <c r="N15" s="893"/>
      <c r="O15" s="893"/>
      <c r="P15" s="893"/>
      <c r="Q15" s="893"/>
      <c r="R15" s="895"/>
      <c r="S15" s="893"/>
      <c r="T15" s="896"/>
      <c r="U15" s="896"/>
      <c r="V15" s="896"/>
      <c r="W15" s="896"/>
      <c r="X15" s="896"/>
      <c r="Y15" s="896"/>
      <c r="Z15" s="896"/>
      <c r="AA15" s="896"/>
      <c r="AB15" s="896"/>
      <c r="AC15" s="896"/>
      <c r="AD15" s="896"/>
      <c r="AE15" s="896"/>
      <c r="AF15" s="896"/>
      <c r="AG15" s="896"/>
      <c r="AH15" s="896"/>
      <c r="AI15" s="896"/>
      <c r="AJ15" s="896"/>
      <c r="AK15" s="896"/>
      <c r="AL15" s="896"/>
      <c r="AM15" s="896"/>
      <c r="AN15" s="896"/>
      <c r="AO15" s="896"/>
      <c r="AP15" s="896"/>
      <c r="AQ15" s="896"/>
      <c r="AR15" s="896"/>
      <c r="AS15" s="896"/>
      <c r="AT15" s="896"/>
      <c r="AU15" s="896"/>
      <c r="AV15" s="896"/>
      <c r="AW15" s="896"/>
      <c r="AX15" s="896"/>
      <c r="AY15" s="896"/>
      <c r="AZ15" s="896"/>
      <c r="BA15" s="896"/>
      <c r="BB15" s="896"/>
      <c r="BC15" s="896"/>
      <c r="BD15" s="896"/>
      <c r="BE15" s="896"/>
      <c r="BF15" s="896"/>
      <c r="BG15" s="896"/>
      <c r="BH15" s="896"/>
    </row>
    <row r="16" spans="1:60" outlineLevel="1">
      <c r="A16" s="885">
        <v>6</v>
      </c>
      <c r="B16" s="886"/>
      <c r="C16" s="901" t="s">
        <v>5576</v>
      </c>
      <c r="D16" s="902" t="s">
        <v>5574</v>
      </c>
      <c r="E16" s="903">
        <v>134.30000000000001</v>
      </c>
      <c r="F16" s="900">
        <v>0</v>
      </c>
      <c r="G16" s="891">
        <f t="shared" si="0"/>
        <v>0</v>
      </c>
      <c r="H16" s="892"/>
      <c r="I16" s="893"/>
      <c r="J16" s="894"/>
      <c r="K16" s="893"/>
      <c r="L16" s="893"/>
      <c r="M16" s="893"/>
      <c r="N16" s="893"/>
      <c r="O16" s="893"/>
      <c r="P16" s="893"/>
      <c r="Q16" s="893"/>
      <c r="R16" s="895"/>
      <c r="S16" s="893"/>
      <c r="T16" s="896"/>
      <c r="U16" s="896"/>
      <c r="V16" s="896"/>
      <c r="W16" s="896"/>
      <c r="X16" s="896"/>
      <c r="Y16" s="896"/>
      <c r="Z16" s="896"/>
      <c r="AA16" s="896"/>
      <c r="AB16" s="896"/>
      <c r="AC16" s="896"/>
      <c r="AD16" s="896"/>
      <c r="AE16" s="896"/>
      <c r="AF16" s="896"/>
      <c r="AG16" s="896"/>
      <c r="AH16" s="896"/>
      <c r="AI16" s="896"/>
      <c r="AJ16" s="896"/>
      <c r="AK16" s="896"/>
      <c r="AL16" s="896"/>
      <c r="AM16" s="896"/>
      <c r="AN16" s="896"/>
      <c r="AO16" s="896"/>
      <c r="AP16" s="896"/>
      <c r="AQ16" s="896"/>
      <c r="AR16" s="896"/>
      <c r="AS16" s="896"/>
      <c r="AT16" s="896"/>
      <c r="AU16" s="896"/>
      <c r="AV16" s="896"/>
      <c r="AW16" s="896"/>
      <c r="AX16" s="896"/>
      <c r="AY16" s="896"/>
      <c r="AZ16" s="896"/>
      <c r="BA16" s="896"/>
      <c r="BB16" s="896"/>
      <c r="BC16" s="896"/>
      <c r="BD16" s="896"/>
      <c r="BE16" s="896"/>
      <c r="BF16" s="896"/>
      <c r="BG16" s="896"/>
      <c r="BH16" s="896"/>
    </row>
    <row r="17" spans="1:60" outlineLevel="1">
      <c r="A17" s="885">
        <v>7</v>
      </c>
      <c r="B17" s="886"/>
      <c r="C17" s="901" t="s">
        <v>5577</v>
      </c>
      <c r="D17" s="902" t="s">
        <v>5578</v>
      </c>
      <c r="E17" s="903">
        <v>35</v>
      </c>
      <c r="F17" s="900">
        <v>0</v>
      </c>
      <c r="G17" s="891">
        <f t="shared" si="0"/>
        <v>0</v>
      </c>
      <c r="H17" s="892"/>
      <c r="I17" s="893"/>
      <c r="J17" s="894"/>
      <c r="K17" s="893"/>
      <c r="L17" s="893"/>
      <c r="M17" s="893"/>
      <c r="N17" s="893"/>
      <c r="O17" s="893"/>
      <c r="P17" s="893"/>
      <c r="Q17" s="893"/>
      <c r="R17" s="895"/>
      <c r="S17" s="893"/>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96"/>
      <c r="AS17" s="896"/>
      <c r="AT17" s="896"/>
      <c r="AU17" s="896"/>
      <c r="AV17" s="896"/>
      <c r="AW17" s="896"/>
      <c r="AX17" s="896"/>
      <c r="AY17" s="896"/>
      <c r="AZ17" s="896"/>
      <c r="BA17" s="896"/>
      <c r="BB17" s="896"/>
      <c r="BC17" s="896"/>
      <c r="BD17" s="896"/>
      <c r="BE17" s="896"/>
      <c r="BF17" s="896"/>
      <c r="BG17" s="896"/>
      <c r="BH17" s="896"/>
    </row>
    <row r="18" spans="1:60" ht="22.5" outlineLevel="1">
      <c r="A18" s="885">
        <v>8</v>
      </c>
      <c r="B18" s="886"/>
      <c r="C18" s="901" t="s">
        <v>7359</v>
      </c>
      <c r="D18" s="902" t="s">
        <v>5574</v>
      </c>
      <c r="E18" s="904">
        <v>19.3</v>
      </c>
      <c r="F18" s="900">
        <v>0</v>
      </c>
      <c r="G18" s="905">
        <f t="shared" si="0"/>
        <v>0</v>
      </c>
      <c r="H18" s="892"/>
      <c r="I18" s="893"/>
      <c r="J18" s="894"/>
      <c r="K18" s="893"/>
      <c r="L18" s="893"/>
      <c r="M18" s="893"/>
      <c r="N18" s="893"/>
      <c r="O18" s="893"/>
      <c r="P18" s="893"/>
      <c r="Q18" s="893"/>
      <c r="R18" s="895"/>
      <c r="S18" s="893"/>
      <c r="T18" s="896"/>
      <c r="U18" s="896"/>
      <c r="V18" s="896"/>
      <c r="W18" s="896"/>
      <c r="X18" s="896"/>
      <c r="Y18" s="896"/>
      <c r="Z18" s="896"/>
      <c r="AA18" s="896"/>
      <c r="AB18" s="896"/>
      <c r="AC18" s="896"/>
      <c r="AD18" s="896"/>
      <c r="AE18" s="896"/>
      <c r="AF18" s="896"/>
      <c r="AG18" s="896"/>
      <c r="AH18" s="896"/>
      <c r="AI18" s="896"/>
      <c r="AJ18" s="896"/>
      <c r="AK18" s="896"/>
      <c r="AL18" s="896"/>
      <c r="AM18" s="896"/>
      <c r="AN18" s="896"/>
      <c r="AO18" s="896"/>
      <c r="AP18" s="896"/>
      <c r="AQ18" s="896"/>
      <c r="AR18" s="896"/>
      <c r="AS18" s="896"/>
      <c r="AT18" s="896"/>
      <c r="AU18" s="896"/>
      <c r="AV18" s="896"/>
      <c r="AW18" s="896"/>
      <c r="AX18" s="896"/>
      <c r="AY18" s="896"/>
      <c r="AZ18" s="896"/>
      <c r="BA18" s="896"/>
      <c r="BB18" s="896"/>
      <c r="BC18" s="896"/>
      <c r="BD18" s="896"/>
      <c r="BE18" s="896"/>
      <c r="BF18" s="896"/>
      <c r="BG18" s="896"/>
      <c r="BH18" s="896"/>
    </row>
    <row r="19" spans="1:60" ht="22.5" outlineLevel="1">
      <c r="A19" s="885">
        <v>9</v>
      </c>
      <c r="B19" s="886"/>
      <c r="C19" s="906" t="s">
        <v>7360</v>
      </c>
      <c r="D19" s="888" t="s">
        <v>7361</v>
      </c>
      <c r="E19" s="889">
        <v>30</v>
      </c>
      <c r="F19" s="890">
        <v>0</v>
      </c>
      <c r="G19" s="891">
        <f t="shared" si="0"/>
        <v>0</v>
      </c>
      <c r="H19" s="892"/>
      <c r="I19" s="893"/>
      <c r="J19" s="894"/>
      <c r="K19" s="893"/>
      <c r="L19" s="893"/>
      <c r="M19" s="893"/>
      <c r="N19" s="893"/>
      <c r="O19" s="893"/>
      <c r="P19" s="893"/>
      <c r="Q19" s="893"/>
      <c r="R19" s="895"/>
      <c r="S19" s="893"/>
      <c r="T19" s="896"/>
      <c r="U19" s="896"/>
      <c r="V19" s="896"/>
      <c r="W19" s="896"/>
      <c r="X19" s="896"/>
      <c r="Y19" s="896"/>
      <c r="Z19" s="896"/>
      <c r="AA19" s="896"/>
      <c r="AB19" s="896"/>
      <c r="AC19" s="896"/>
      <c r="AD19" s="896"/>
      <c r="AE19" s="896"/>
      <c r="AF19" s="896"/>
      <c r="AG19" s="896"/>
      <c r="AH19" s="896"/>
      <c r="AI19" s="896"/>
      <c r="AJ19" s="896"/>
      <c r="AK19" s="896"/>
      <c r="AL19" s="896"/>
      <c r="AM19" s="896"/>
      <c r="AN19" s="896"/>
      <c r="AO19" s="896"/>
      <c r="AP19" s="896"/>
      <c r="AQ19" s="896"/>
      <c r="AR19" s="896"/>
      <c r="AS19" s="896"/>
      <c r="AT19" s="896"/>
      <c r="AU19" s="896"/>
      <c r="AV19" s="896"/>
      <c r="AW19" s="896"/>
      <c r="AX19" s="896"/>
      <c r="AY19" s="896"/>
      <c r="AZ19" s="896"/>
      <c r="BA19" s="896"/>
      <c r="BB19" s="896"/>
      <c r="BC19" s="896"/>
      <c r="BD19" s="896"/>
      <c r="BE19" s="896"/>
      <c r="BF19" s="896"/>
      <c r="BG19" s="896"/>
      <c r="BH19" s="896"/>
    </row>
    <row r="20" spans="1:60" ht="22.5" outlineLevel="1">
      <c r="A20" s="885">
        <v>10</v>
      </c>
      <c r="B20" s="886"/>
      <c r="C20" s="901" t="s">
        <v>5582</v>
      </c>
      <c r="D20" s="888" t="s">
        <v>7361</v>
      </c>
      <c r="E20" s="899">
        <v>210</v>
      </c>
      <c r="F20" s="900">
        <v>0</v>
      </c>
      <c r="G20" s="905">
        <f t="shared" si="0"/>
        <v>0</v>
      </c>
      <c r="H20" s="892"/>
      <c r="I20" s="893"/>
      <c r="J20" s="894"/>
      <c r="K20" s="893"/>
      <c r="L20" s="893"/>
      <c r="M20" s="893"/>
      <c r="N20" s="893"/>
      <c r="O20" s="893"/>
      <c r="P20" s="893"/>
      <c r="Q20" s="893"/>
      <c r="R20" s="895"/>
      <c r="S20" s="893"/>
      <c r="T20" s="896"/>
      <c r="U20" s="896"/>
      <c r="V20" s="896"/>
      <c r="W20" s="896"/>
      <c r="X20" s="896"/>
      <c r="Y20" s="896"/>
      <c r="Z20" s="896"/>
      <c r="AA20" s="896"/>
      <c r="AB20" s="896"/>
      <c r="AC20" s="896"/>
      <c r="AD20" s="896"/>
      <c r="AE20" s="896"/>
      <c r="AF20" s="896"/>
      <c r="AG20" s="896"/>
      <c r="AH20" s="896"/>
      <c r="AI20" s="896"/>
      <c r="AJ20" s="896"/>
      <c r="AK20" s="896"/>
      <c r="AL20" s="896"/>
      <c r="AM20" s="896"/>
      <c r="AN20" s="896"/>
      <c r="AO20" s="896"/>
      <c r="AP20" s="896"/>
      <c r="AQ20" s="896"/>
      <c r="AR20" s="896"/>
      <c r="AS20" s="896"/>
      <c r="AT20" s="896"/>
      <c r="AU20" s="896"/>
      <c r="AV20" s="896"/>
      <c r="AW20" s="896"/>
      <c r="AX20" s="896"/>
      <c r="AY20" s="896"/>
      <c r="AZ20" s="896"/>
      <c r="BA20" s="896"/>
      <c r="BB20" s="896"/>
      <c r="BC20" s="896"/>
      <c r="BD20" s="896"/>
      <c r="BE20" s="896"/>
      <c r="BF20" s="896"/>
      <c r="BG20" s="896"/>
      <c r="BH20" s="896"/>
    </row>
    <row r="21" spans="1:60" outlineLevel="1">
      <c r="A21" s="885">
        <v>11</v>
      </c>
      <c r="B21" s="907"/>
      <c r="C21" s="901" t="s">
        <v>5562</v>
      </c>
      <c r="D21" s="897" t="s">
        <v>5522</v>
      </c>
      <c r="E21" s="899">
        <v>41</v>
      </c>
      <c r="F21" s="900">
        <v>0</v>
      </c>
      <c r="G21" s="905">
        <f t="shared" si="0"/>
        <v>0</v>
      </c>
      <c r="H21" s="892"/>
      <c r="I21" s="893"/>
      <c r="J21" s="894"/>
      <c r="K21" s="893"/>
      <c r="L21" s="893"/>
      <c r="M21" s="893"/>
      <c r="N21" s="893"/>
      <c r="O21" s="893"/>
      <c r="P21" s="893"/>
      <c r="Q21" s="893"/>
      <c r="R21" s="895"/>
      <c r="S21" s="893"/>
      <c r="T21" s="896"/>
      <c r="U21" s="896"/>
      <c r="V21" s="896"/>
      <c r="W21" s="896"/>
      <c r="X21" s="896"/>
      <c r="Y21" s="896"/>
      <c r="Z21" s="896"/>
      <c r="AA21" s="896"/>
      <c r="AB21" s="896"/>
      <c r="AC21" s="896"/>
      <c r="AD21" s="896"/>
      <c r="AE21" s="896"/>
      <c r="AF21" s="896"/>
      <c r="AG21" s="896"/>
      <c r="AH21" s="896"/>
      <c r="AI21" s="896"/>
      <c r="AJ21" s="896"/>
      <c r="AK21" s="896"/>
      <c r="AL21" s="896"/>
      <c r="AM21" s="896"/>
      <c r="AN21" s="896"/>
      <c r="AO21" s="896"/>
      <c r="AP21" s="896"/>
      <c r="AQ21" s="896"/>
      <c r="AR21" s="896"/>
      <c r="AS21" s="896"/>
      <c r="AT21" s="896"/>
      <c r="AU21" s="896"/>
      <c r="AV21" s="896"/>
      <c r="AW21" s="896"/>
      <c r="AX21" s="896"/>
      <c r="AY21" s="896"/>
      <c r="AZ21" s="896"/>
      <c r="BA21" s="896"/>
      <c r="BB21" s="896"/>
      <c r="BC21" s="896"/>
      <c r="BD21" s="896"/>
      <c r="BE21" s="896"/>
      <c r="BF21" s="896"/>
      <c r="BG21" s="896"/>
      <c r="BH21" s="896"/>
    </row>
    <row r="22" spans="1:60" outlineLevel="1">
      <c r="A22" s="908">
        <v>12</v>
      </c>
      <c r="B22" s="909"/>
      <c r="C22" s="898" t="s">
        <v>7362</v>
      </c>
      <c r="D22" s="897" t="s">
        <v>164</v>
      </c>
      <c r="E22" s="899">
        <v>1</v>
      </c>
      <c r="F22" s="900">
        <v>0</v>
      </c>
      <c r="G22" s="905">
        <f t="shared" si="0"/>
        <v>0</v>
      </c>
      <c r="H22" s="892"/>
      <c r="I22" s="893"/>
      <c r="J22" s="894"/>
      <c r="K22" s="893"/>
      <c r="L22" s="893"/>
      <c r="M22" s="893"/>
      <c r="N22" s="893"/>
      <c r="O22" s="893"/>
      <c r="P22" s="893"/>
      <c r="Q22" s="893"/>
      <c r="R22" s="895"/>
      <c r="S22" s="893"/>
      <c r="T22" s="896"/>
      <c r="U22" s="896"/>
      <c r="V22" s="896"/>
      <c r="W22" s="896"/>
      <c r="X22" s="896"/>
      <c r="Y22" s="896"/>
      <c r="Z22" s="896"/>
      <c r="AA22" s="896"/>
      <c r="AB22" s="896"/>
      <c r="AC22" s="896"/>
      <c r="AD22" s="896"/>
      <c r="AE22" s="896"/>
      <c r="AF22" s="896"/>
      <c r="AG22" s="896"/>
      <c r="AH22" s="896"/>
      <c r="AI22" s="896"/>
      <c r="AJ22" s="896"/>
      <c r="AK22" s="896"/>
      <c r="AL22" s="896"/>
      <c r="AM22" s="896"/>
      <c r="AN22" s="896"/>
      <c r="AO22" s="896"/>
      <c r="AP22" s="896"/>
      <c r="AQ22" s="896"/>
      <c r="AR22" s="896"/>
      <c r="AS22" s="896"/>
      <c r="AT22" s="896"/>
      <c r="AU22" s="896"/>
      <c r="AV22" s="896"/>
      <c r="AW22" s="896"/>
      <c r="AX22" s="896"/>
      <c r="AY22" s="896"/>
      <c r="AZ22" s="896"/>
      <c r="BA22" s="896"/>
      <c r="BB22" s="896"/>
      <c r="BC22" s="896"/>
      <c r="BD22" s="896"/>
      <c r="BE22" s="896"/>
      <c r="BF22" s="896"/>
      <c r="BG22" s="896"/>
      <c r="BH22" s="896"/>
    </row>
    <row r="23" spans="1:60">
      <c r="A23" s="861"/>
      <c r="B23" s="862" t="s">
        <v>1</v>
      </c>
      <c r="C23" s="910" t="s">
        <v>1</v>
      </c>
      <c r="D23" s="863"/>
      <c r="G23" s="864"/>
    </row>
    <row r="24" spans="1:60">
      <c r="A24" s="911"/>
      <c r="B24" s="912" t="s">
        <v>5695</v>
      </c>
      <c r="C24" s="913" t="s">
        <v>1</v>
      </c>
      <c r="D24" s="914"/>
      <c r="E24" s="915"/>
      <c r="F24" s="915"/>
      <c r="G24" s="916">
        <f>G10</f>
        <v>0</v>
      </c>
    </row>
    <row r="25" spans="1:60">
      <c r="A25" s="861"/>
      <c r="B25" s="862" t="s">
        <v>1</v>
      </c>
      <c r="C25" s="910" t="s">
        <v>1</v>
      </c>
      <c r="D25" s="863"/>
      <c r="G25" s="864"/>
    </row>
    <row r="26" spans="1:60">
      <c r="C26" s="910"/>
      <c r="D26" s="863"/>
    </row>
    <row r="27" spans="1:60">
      <c r="D27" s="863"/>
    </row>
    <row r="28" spans="1:60">
      <c r="D28" s="863"/>
    </row>
    <row r="29" spans="1:60">
      <c r="D29" s="863"/>
    </row>
    <row r="30" spans="1:60">
      <c r="D30" s="863"/>
    </row>
    <row r="31" spans="1:60">
      <c r="D31" s="863"/>
    </row>
    <row r="32" spans="1:60">
      <c r="D32" s="863"/>
    </row>
    <row r="33" spans="4:4">
      <c r="D33" s="863"/>
    </row>
    <row r="34" spans="4:4">
      <c r="D34" s="863"/>
    </row>
    <row r="35" spans="4:4">
      <c r="D35" s="863"/>
    </row>
    <row r="36" spans="4:4">
      <c r="D36" s="863"/>
    </row>
    <row r="37" spans="4:4">
      <c r="D37" s="863"/>
    </row>
    <row r="38" spans="4:4">
      <c r="D38" s="863"/>
    </row>
    <row r="39" spans="4:4">
      <c r="D39" s="863"/>
    </row>
    <row r="40" spans="4:4">
      <c r="D40" s="863"/>
    </row>
    <row r="41" spans="4:4">
      <c r="D41" s="863"/>
    </row>
    <row r="42" spans="4:4">
      <c r="D42" s="863"/>
    </row>
    <row r="43" spans="4:4">
      <c r="D43" s="863"/>
    </row>
    <row r="44" spans="4:4">
      <c r="D44" s="863"/>
    </row>
    <row r="45" spans="4:4">
      <c r="D45" s="863"/>
    </row>
    <row r="46" spans="4:4">
      <c r="D46" s="863"/>
    </row>
    <row r="47" spans="4:4">
      <c r="D47" s="863"/>
    </row>
    <row r="48" spans="4:4">
      <c r="D48" s="863"/>
    </row>
    <row r="49" spans="4:4">
      <c r="D49" s="863"/>
    </row>
    <row r="50" spans="4:4">
      <c r="D50" s="863"/>
    </row>
    <row r="51" spans="4:4">
      <c r="D51" s="863"/>
    </row>
    <row r="52" spans="4:4">
      <c r="D52" s="863"/>
    </row>
    <row r="53" spans="4:4">
      <c r="D53" s="863"/>
    </row>
    <row r="54" spans="4:4">
      <c r="D54" s="863"/>
    </row>
    <row r="55" spans="4:4">
      <c r="D55" s="863"/>
    </row>
    <row r="56" spans="4:4">
      <c r="D56" s="863"/>
    </row>
    <row r="57" spans="4:4">
      <c r="D57" s="863"/>
    </row>
    <row r="58" spans="4:4">
      <c r="D58" s="863"/>
    </row>
    <row r="59" spans="4:4">
      <c r="D59" s="863"/>
    </row>
    <row r="60" spans="4:4">
      <c r="D60" s="863"/>
    </row>
    <row r="61" spans="4:4">
      <c r="D61" s="863"/>
    </row>
    <row r="62" spans="4:4">
      <c r="D62" s="863"/>
    </row>
    <row r="63" spans="4:4">
      <c r="D63" s="863"/>
    </row>
    <row r="64" spans="4:4">
      <c r="D64" s="863"/>
    </row>
    <row r="65" spans="4:4">
      <c r="D65" s="863"/>
    </row>
    <row r="66" spans="4:4">
      <c r="D66" s="863"/>
    </row>
    <row r="67" spans="4:4">
      <c r="D67" s="863"/>
    </row>
    <row r="68" spans="4:4">
      <c r="D68" s="863"/>
    </row>
    <row r="69" spans="4:4">
      <c r="D69" s="863"/>
    </row>
    <row r="70" spans="4:4">
      <c r="D70" s="863"/>
    </row>
    <row r="71" spans="4:4">
      <c r="D71" s="863"/>
    </row>
    <row r="72" spans="4:4">
      <c r="D72" s="863"/>
    </row>
    <row r="73" spans="4:4">
      <c r="D73" s="863"/>
    </row>
    <row r="74" spans="4:4">
      <c r="D74" s="863"/>
    </row>
    <row r="75" spans="4:4">
      <c r="D75" s="863"/>
    </row>
    <row r="76" spans="4:4">
      <c r="D76" s="863"/>
    </row>
    <row r="77" spans="4:4">
      <c r="D77" s="863"/>
    </row>
    <row r="78" spans="4:4">
      <c r="D78" s="863"/>
    </row>
    <row r="79" spans="4:4">
      <c r="D79" s="863"/>
    </row>
    <row r="80" spans="4:4">
      <c r="D80" s="863"/>
    </row>
    <row r="81" spans="4:4">
      <c r="D81" s="863"/>
    </row>
    <row r="82" spans="4:4">
      <c r="D82" s="863"/>
    </row>
    <row r="83" spans="4:4">
      <c r="D83" s="863"/>
    </row>
    <row r="84" spans="4:4">
      <c r="D84" s="863"/>
    </row>
    <row r="85" spans="4:4">
      <c r="D85" s="863"/>
    </row>
    <row r="86" spans="4:4">
      <c r="D86" s="863"/>
    </row>
    <row r="87" spans="4:4">
      <c r="D87" s="863"/>
    </row>
    <row r="88" spans="4:4">
      <c r="D88" s="863"/>
    </row>
    <row r="89" spans="4:4">
      <c r="D89" s="863"/>
    </row>
    <row r="90" spans="4:4">
      <c r="D90" s="863"/>
    </row>
    <row r="91" spans="4:4">
      <c r="D91" s="863"/>
    </row>
    <row r="92" spans="4:4">
      <c r="D92" s="863"/>
    </row>
    <row r="93" spans="4:4">
      <c r="D93" s="863"/>
    </row>
    <row r="94" spans="4:4">
      <c r="D94" s="863"/>
    </row>
    <row r="95" spans="4:4">
      <c r="D95" s="863"/>
    </row>
    <row r="96" spans="4:4">
      <c r="D96" s="863"/>
    </row>
    <row r="97" spans="4:4">
      <c r="D97" s="863"/>
    </row>
    <row r="98" spans="4:4">
      <c r="D98" s="863"/>
    </row>
    <row r="99" spans="4:4">
      <c r="D99" s="863"/>
    </row>
    <row r="100" spans="4:4">
      <c r="D100" s="863"/>
    </row>
    <row r="101" spans="4:4">
      <c r="D101" s="863"/>
    </row>
    <row r="102" spans="4:4">
      <c r="D102" s="863"/>
    </row>
    <row r="103" spans="4:4">
      <c r="D103" s="863"/>
    </row>
    <row r="104" spans="4:4">
      <c r="D104" s="863"/>
    </row>
    <row r="105" spans="4:4">
      <c r="D105" s="863"/>
    </row>
    <row r="106" spans="4:4">
      <c r="D106" s="863"/>
    </row>
    <row r="107" spans="4:4">
      <c r="D107" s="863"/>
    </row>
    <row r="108" spans="4:4">
      <c r="D108" s="863"/>
    </row>
    <row r="109" spans="4:4">
      <c r="D109" s="863"/>
    </row>
    <row r="110" spans="4:4">
      <c r="D110" s="863"/>
    </row>
    <row r="111" spans="4:4">
      <c r="D111" s="863"/>
    </row>
    <row r="112" spans="4:4">
      <c r="D112" s="863"/>
    </row>
    <row r="113" spans="4:4">
      <c r="D113" s="863"/>
    </row>
    <row r="114" spans="4:4">
      <c r="D114" s="863"/>
    </row>
    <row r="115" spans="4:4">
      <c r="D115" s="863"/>
    </row>
    <row r="116" spans="4:4">
      <c r="D116" s="863"/>
    </row>
    <row r="117" spans="4:4">
      <c r="D117" s="863"/>
    </row>
    <row r="118" spans="4:4">
      <c r="D118" s="863"/>
    </row>
    <row r="119" spans="4:4">
      <c r="D119" s="863"/>
    </row>
    <row r="120" spans="4:4">
      <c r="D120" s="863"/>
    </row>
    <row r="121" spans="4:4">
      <c r="D121" s="863"/>
    </row>
    <row r="122" spans="4:4">
      <c r="D122" s="863"/>
    </row>
    <row r="123" spans="4:4">
      <c r="D123" s="863"/>
    </row>
    <row r="124" spans="4:4">
      <c r="D124" s="863"/>
    </row>
    <row r="125" spans="4:4">
      <c r="D125" s="863"/>
    </row>
    <row r="126" spans="4:4">
      <c r="D126" s="863"/>
    </row>
    <row r="127" spans="4:4">
      <c r="D127" s="863"/>
    </row>
    <row r="128" spans="4:4">
      <c r="D128" s="863"/>
    </row>
    <row r="129" spans="4:4">
      <c r="D129" s="863"/>
    </row>
    <row r="130" spans="4:4">
      <c r="D130" s="863"/>
    </row>
    <row r="131" spans="4:4">
      <c r="D131" s="863"/>
    </row>
    <row r="132" spans="4:4">
      <c r="D132" s="863"/>
    </row>
    <row r="133" spans="4:4">
      <c r="D133" s="863"/>
    </row>
    <row r="134" spans="4:4">
      <c r="D134" s="863"/>
    </row>
    <row r="135" spans="4:4">
      <c r="D135" s="863"/>
    </row>
    <row r="136" spans="4:4">
      <c r="D136" s="863"/>
    </row>
    <row r="137" spans="4:4">
      <c r="D137" s="863"/>
    </row>
    <row r="138" spans="4:4">
      <c r="D138" s="863"/>
    </row>
    <row r="139" spans="4:4">
      <c r="D139" s="863"/>
    </row>
    <row r="140" spans="4:4">
      <c r="D140" s="863"/>
    </row>
    <row r="141" spans="4:4">
      <c r="D141" s="863"/>
    </row>
    <row r="142" spans="4:4">
      <c r="D142" s="863"/>
    </row>
    <row r="143" spans="4:4">
      <c r="D143" s="863"/>
    </row>
    <row r="144" spans="4:4">
      <c r="D144" s="863"/>
    </row>
    <row r="145" spans="4:4">
      <c r="D145" s="863"/>
    </row>
    <row r="146" spans="4:4">
      <c r="D146" s="863"/>
    </row>
    <row r="147" spans="4:4">
      <c r="D147" s="863"/>
    </row>
    <row r="148" spans="4:4">
      <c r="D148" s="863"/>
    </row>
    <row r="149" spans="4:4">
      <c r="D149" s="863"/>
    </row>
    <row r="150" spans="4:4">
      <c r="D150" s="863"/>
    </row>
    <row r="151" spans="4:4">
      <c r="D151" s="863"/>
    </row>
    <row r="152" spans="4:4">
      <c r="D152" s="863"/>
    </row>
    <row r="153" spans="4:4">
      <c r="D153" s="863"/>
    </row>
    <row r="154" spans="4:4">
      <c r="D154" s="863"/>
    </row>
    <row r="155" spans="4:4">
      <c r="D155" s="863"/>
    </row>
    <row r="156" spans="4:4">
      <c r="D156" s="863"/>
    </row>
    <row r="157" spans="4:4">
      <c r="D157" s="863"/>
    </row>
    <row r="158" spans="4:4">
      <c r="D158" s="863"/>
    </row>
    <row r="159" spans="4:4">
      <c r="D159" s="863"/>
    </row>
    <row r="160" spans="4:4">
      <c r="D160" s="863"/>
    </row>
    <row r="161" spans="4:4">
      <c r="D161" s="863"/>
    </row>
    <row r="162" spans="4:4">
      <c r="D162" s="863"/>
    </row>
    <row r="163" spans="4:4">
      <c r="D163" s="863"/>
    </row>
    <row r="164" spans="4:4">
      <c r="D164" s="863"/>
    </row>
    <row r="165" spans="4:4">
      <c r="D165" s="863"/>
    </row>
    <row r="166" spans="4:4">
      <c r="D166" s="863"/>
    </row>
    <row r="167" spans="4:4">
      <c r="D167" s="863"/>
    </row>
    <row r="168" spans="4:4">
      <c r="D168" s="863"/>
    </row>
    <row r="169" spans="4:4">
      <c r="D169" s="863"/>
    </row>
    <row r="170" spans="4:4">
      <c r="D170" s="863"/>
    </row>
    <row r="171" spans="4:4">
      <c r="D171" s="863"/>
    </row>
    <row r="172" spans="4:4">
      <c r="D172" s="863"/>
    </row>
    <row r="173" spans="4:4">
      <c r="D173" s="863"/>
    </row>
    <row r="174" spans="4:4">
      <c r="D174" s="863"/>
    </row>
    <row r="175" spans="4:4">
      <c r="D175" s="863"/>
    </row>
    <row r="176" spans="4:4">
      <c r="D176" s="863"/>
    </row>
    <row r="177" spans="4:4">
      <c r="D177" s="863"/>
    </row>
    <row r="178" spans="4:4">
      <c r="D178" s="863"/>
    </row>
    <row r="179" spans="4:4">
      <c r="D179" s="863"/>
    </row>
    <row r="180" spans="4:4">
      <c r="D180" s="863"/>
    </row>
    <row r="181" spans="4:4">
      <c r="D181" s="863"/>
    </row>
    <row r="182" spans="4:4">
      <c r="D182" s="863"/>
    </row>
    <row r="183" spans="4:4">
      <c r="D183" s="863"/>
    </row>
    <row r="184" spans="4:4">
      <c r="D184" s="863"/>
    </row>
    <row r="185" spans="4:4">
      <c r="D185" s="863"/>
    </row>
    <row r="186" spans="4:4">
      <c r="D186" s="863"/>
    </row>
    <row r="187" spans="4:4">
      <c r="D187" s="863"/>
    </row>
    <row r="188" spans="4:4">
      <c r="D188" s="863"/>
    </row>
    <row r="189" spans="4:4">
      <c r="D189" s="863"/>
    </row>
    <row r="190" spans="4:4">
      <c r="D190" s="863"/>
    </row>
    <row r="191" spans="4:4">
      <c r="D191" s="863"/>
    </row>
    <row r="192" spans="4:4">
      <c r="D192" s="863"/>
    </row>
    <row r="193" spans="4:4">
      <c r="D193" s="863"/>
    </row>
    <row r="194" spans="4:4">
      <c r="D194" s="863"/>
    </row>
    <row r="195" spans="4:4">
      <c r="D195" s="863"/>
    </row>
    <row r="196" spans="4:4">
      <c r="D196" s="863"/>
    </row>
    <row r="197" spans="4:4">
      <c r="D197" s="863"/>
    </row>
    <row r="198" spans="4:4">
      <c r="D198" s="863"/>
    </row>
    <row r="199" spans="4:4">
      <c r="D199" s="863"/>
    </row>
    <row r="200" spans="4:4">
      <c r="D200" s="863"/>
    </row>
    <row r="201" spans="4:4">
      <c r="D201" s="863"/>
    </row>
    <row r="202" spans="4:4">
      <c r="D202" s="863"/>
    </row>
    <row r="203" spans="4:4">
      <c r="D203" s="863"/>
    </row>
    <row r="204" spans="4:4">
      <c r="D204" s="863"/>
    </row>
    <row r="205" spans="4:4">
      <c r="D205" s="863"/>
    </row>
    <row r="206" spans="4:4">
      <c r="D206" s="863"/>
    </row>
    <row r="207" spans="4:4">
      <c r="D207" s="863"/>
    </row>
    <row r="208" spans="4:4">
      <c r="D208" s="863"/>
    </row>
    <row r="209" spans="4:4">
      <c r="D209" s="863"/>
    </row>
    <row r="210" spans="4:4">
      <c r="D210" s="863"/>
    </row>
    <row r="211" spans="4:4">
      <c r="D211" s="863"/>
    </row>
    <row r="212" spans="4:4">
      <c r="D212" s="863"/>
    </row>
    <row r="213" spans="4:4">
      <c r="D213" s="863"/>
    </row>
    <row r="214" spans="4:4">
      <c r="D214" s="863"/>
    </row>
    <row r="215" spans="4:4">
      <c r="D215" s="863"/>
    </row>
    <row r="216" spans="4:4">
      <c r="D216" s="863"/>
    </row>
    <row r="217" spans="4:4">
      <c r="D217" s="863"/>
    </row>
    <row r="218" spans="4:4">
      <c r="D218" s="863"/>
    </row>
    <row r="219" spans="4:4">
      <c r="D219" s="863"/>
    </row>
    <row r="220" spans="4:4">
      <c r="D220" s="863"/>
    </row>
    <row r="221" spans="4:4">
      <c r="D221" s="863"/>
    </row>
    <row r="222" spans="4:4">
      <c r="D222" s="863"/>
    </row>
    <row r="223" spans="4:4">
      <c r="D223" s="863"/>
    </row>
    <row r="224" spans="4:4">
      <c r="D224" s="863"/>
    </row>
    <row r="225" spans="4:4">
      <c r="D225" s="863"/>
    </row>
    <row r="226" spans="4:4">
      <c r="D226" s="863"/>
    </row>
    <row r="227" spans="4:4">
      <c r="D227" s="863"/>
    </row>
    <row r="228" spans="4:4">
      <c r="D228" s="863"/>
    </row>
    <row r="229" spans="4:4">
      <c r="D229" s="863"/>
    </row>
    <row r="230" spans="4:4">
      <c r="D230" s="863"/>
    </row>
    <row r="231" spans="4:4">
      <c r="D231" s="863"/>
    </row>
    <row r="232" spans="4:4">
      <c r="D232" s="863"/>
    </row>
    <row r="233" spans="4:4">
      <c r="D233" s="863"/>
    </row>
    <row r="234" spans="4:4">
      <c r="D234" s="863"/>
    </row>
    <row r="235" spans="4:4">
      <c r="D235" s="863"/>
    </row>
    <row r="236" spans="4:4">
      <c r="D236" s="863"/>
    </row>
    <row r="237" spans="4:4">
      <c r="D237" s="863"/>
    </row>
    <row r="238" spans="4:4">
      <c r="D238" s="863"/>
    </row>
    <row r="239" spans="4:4">
      <c r="D239" s="863"/>
    </row>
    <row r="240" spans="4:4">
      <c r="D240" s="863"/>
    </row>
    <row r="241" spans="4:4">
      <c r="D241" s="863"/>
    </row>
    <row r="242" spans="4:4">
      <c r="D242" s="863"/>
    </row>
    <row r="243" spans="4:4">
      <c r="D243" s="863"/>
    </row>
    <row r="244" spans="4:4">
      <c r="D244" s="863"/>
    </row>
    <row r="245" spans="4:4">
      <c r="D245" s="863"/>
    </row>
    <row r="246" spans="4:4">
      <c r="D246" s="863"/>
    </row>
    <row r="247" spans="4:4">
      <c r="D247" s="863"/>
    </row>
    <row r="248" spans="4:4">
      <c r="D248" s="863"/>
    </row>
    <row r="249" spans="4:4">
      <c r="D249" s="863"/>
    </row>
    <row r="250" spans="4:4">
      <c r="D250" s="863"/>
    </row>
    <row r="251" spans="4:4">
      <c r="D251" s="863"/>
    </row>
    <row r="252" spans="4:4">
      <c r="D252" s="863"/>
    </row>
    <row r="253" spans="4:4">
      <c r="D253" s="863"/>
    </row>
    <row r="254" spans="4:4">
      <c r="D254" s="863"/>
    </row>
    <row r="255" spans="4:4">
      <c r="D255" s="863"/>
    </row>
    <row r="256" spans="4:4">
      <c r="D256" s="863"/>
    </row>
    <row r="257" spans="4:4">
      <c r="D257" s="863"/>
    </row>
    <row r="258" spans="4:4">
      <c r="D258" s="863"/>
    </row>
    <row r="259" spans="4:4">
      <c r="D259" s="863"/>
    </row>
    <row r="260" spans="4:4">
      <c r="D260" s="863"/>
    </row>
    <row r="261" spans="4:4">
      <c r="D261" s="863"/>
    </row>
    <row r="262" spans="4:4">
      <c r="D262" s="863"/>
    </row>
    <row r="263" spans="4:4">
      <c r="D263" s="863"/>
    </row>
    <row r="264" spans="4:4">
      <c r="D264" s="863"/>
    </row>
    <row r="265" spans="4:4">
      <c r="D265" s="863"/>
    </row>
    <row r="266" spans="4:4">
      <c r="D266" s="863"/>
    </row>
    <row r="267" spans="4:4">
      <c r="D267" s="863"/>
    </row>
    <row r="268" spans="4:4">
      <c r="D268" s="863"/>
    </row>
    <row r="269" spans="4:4">
      <c r="D269" s="863"/>
    </row>
    <row r="270" spans="4:4">
      <c r="D270" s="863"/>
    </row>
    <row r="271" spans="4:4">
      <c r="D271" s="863"/>
    </row>
    <row r="272" spans="4:4">
      <c r="D272" s="863"/>
    </row>
    <row r="273" spans="4:4">
      <c r="D273" s="863"/>
    </row>
    <row r="274" spans="4:4">
      <c r="D274" s="863"/>
    </row>
    <row r="275" spans="4:4">
      <c r="D275" s="863"/>
    </row>
    <row r="276" spans="4:4">
      <c r="D276" s="863"/>
    </row>
    <row r="277" spans="4:4">
      <c r="D277" s="863"/>
    </row>
    <row r="278" spans="4:4">
      <c r="D278" s="863"/>
    </row>
    <row r="279" spans="4:4">
      <c r="D279" s="863"/>
    </row>
    <row r="280" spans="4:4">
      <c r="D280" s="863"/>
    </row>
    <row r="281" spans="4:4">
      <c r="D281" s="863"/>
    </row>
    <row r="282" spans="4:4">
      <c r="D282" s="863"/>
    </row>
    <row r="283" spans="4:4">
      <c r="D283" s="863"/>
    </row>
    <row r="284" spans="4:4">
      <c r="D284" s="863"/>
    </row>
    <row r="285" spans="4:4">
      <c r="D285" s="863"/>
    </row>
    <row r="286" spans="4:4">
      <c r="D286" s="863"/>
    </row>
    <row r="287" spans="4:4">
      <c r="D287" s="863"/>
    </row>
    <row r="288" spans="4:4">
      <c r="D288" s="863"/>
    </row>
    <row r="289" spans="4:4">
      <c r="D289" s="863"/>
    </row>
    <row r="290" spans="4:4">
      <c r="D290" s="863"/>
    </row>
    <row r="291" spans="4:4">
      <c r="D291" s="863"/>
    </row>
    <row r="292" spans="4:4">
      <c r="D292" s="863"/>
    </row>
    <row r="293" spans="4:4">
      <c r="D293" s="863"/>
    </row>
    <row r="294" spans="4:4">
      <c r="D294" s="863"/>
    </row>
    <row r="295" spans="4:4">
      <c r="D295" s="863"/>
    </row>
    <row r="296" spans="4:4">
      <c r="D296" s="863"/>
    </row>
    <row r="297" spans="4:4">
      <c r="D297" s="863"/>
    </row>
    <row r="298" spans="4:4">
      <c r="D298" s="863"/>
    </row>
    <row r="299" spans="4:4">
      <c r="D299" s="863"/>
    </row>
    <row r="300" spans="4:4">
      <c r="D300" s="863"/>
    </row>
    <row r="301" spans="4:4">
      <c r="D301" s="863"/>
    </row>
    <row r="302" spans="4:4">
      <c r="D302" s="863"/>
    </row>
    <row r="303" spans="4:4">
      <c r="D303" s="863"/>
    </row>
    <row r="304" spans="4:4">
      <c r="D304" s="863"/>
    </row>
    <row r="305" spans="4:4">
      <c r="D305" s="863"/>
    </row>
    <row r="306" spans="4:4">
      <c r="D306" s="863"/>
    </row>
    <row r="307" spans="4:4">
      <c r="D307" s="863"/>
    </row>
    <row r="308" spans="4:4">
      <c r="D308" s="863"/>
    </row>
    <row r="309" spans="4:4">
      <c r="D309" s="863"/>
    </row>
    <row r="310" spans="4:4">
      <c r="D310" s="863"/>
    </row>
    <row r="311" spans="4:4">
      <c r="D311" s="863"/>
    </row>
    <row r="312" spans="4:4">
      <c r="D312" s="863"/>
    </row>
    <row r="313" spans="4:4">
      <c r="D313" s="863"/>
    </row>
    <row r="314" spans="4:4">
      <c r="D314" s="863"/>
    </row>
    <row r="315" spans="4:4">
      <c r="D315" s="863"/>
    </row>
    <row r="316" spans="4:4">
      <c r="D316" s="863"/>
    </row>
    <row r="317" spans="4:4">
      <c r="D317" s="863"/>
    </row>
    <row r="318" spans="4:4">
      <c r="D318" s="863"/>
    </row>
    <row r="319" spans="4:4">
      <c r="D319" s="863"/>
    </row>
    <row r="320" spans="4:4">
      <c r="D320" s="863"/>
    </row>
    <row r="321" spans="4:4">
      <c r="D321" s="863"/>
    </row>
    <row r="322" spans="4:4">
      <c r="D322" s="863"/>
    </row>
    <row r="323" spans="4:4">
      <c r="D323" s="863"/>
    </row>
    <row r="324" spans="4:4">
      <c r="D324" s="863"/>
    </row>
    <row r="325" spans="4:4">
      <c r="D325" s="863"/>
    </row>
    <row r="326" spans="4:4">
      <c r="D326" s="863"/>
    </row>
    <row r="327" spans="4:4">
      <c r="D327" s="863"/>
    </row>
    <row r="328" spans="4:4">
      <c r="D328" s="863"/>
    </row>
    <row r="329" spans="4:4">
      <c r="D329" s="863"/>
    </row>
    <row r="330" spans="4:4">
      <c r="D330" s="863"/>
    </row>
    <row r="331" spans="4:4">
      <c r="D331" s="863"/>
    </row>
    <row r="332" spans="4:4">
      <c r="D332" s="863"/>
    </row>
    <row r="333" spans="4:4">
      <c r="D333" s="863"/>
    </row>
    <row r="334" spans="4:4">
      <c r="D334" s="863"/>
    </row>
    <row r="335" spans="4:4">
      <c r="D335" s="863"/>
    </row>
    <row r="336" spans="4:4">
      <c r="D336" s="863"/>
    </row>
    <row r="337" spans="4:4">
      <c r="D337" s="863"/>
    </row>
    <row r="338" spans="4:4">
      <c r="D338" s="863"/>
    </row>
    <row r="339" spans="4:4">
      <c r="D339" s="863"/>
    </row>
    <row r="340" spans="4:4">
      <c r="D340" s="863"/>
    </row>
    <row r="341" spans="4:4">
      <c r="D341" s="863"/>
    </row>
    <row r="342" spans="4:4">
      <c r="D342" s="863"/>
    </row>
    <row r="343" spans="4:4">
      <c r="D343" s="863"/>
    </row>
    <row r="344" spans="4:4">
      <c r="D344" s="863"/>
    </row>
    <row r="345" spans="4:4">
      <c r="D345" s="863"/>
    </row>
    <row r="346" spans="4:4">
      <c r="D346" s="863"/>
    </row>
    <row r="347" spans="4:4">
      <c r="D347" s="863"/>
    </row>
    <row r="348" spans="4:4">
      <c r="D348" s="863"/>
    </row>
    <row r="349" spans="4:4">
      <c r="D349" s="863"/>
    </row>
    <row r="350" spans="4:4">
      <c r="D350" s="863"/>
    </row>
    <row r="351" spans="4:4">
      <c r="D351" s="863"/>
    </row>
    <row r="352" spans="4:4">
      <c r="D352" s="863"/>
    </row>
    <row r="353" spans="4:4">
      <c r="D353" s="863"/>
    </row>
    <row r="354" spans="4:4">
      <c r="D354" s="863"/>
    </row>
    <row r="355" spans="4:4">
      <c r="D355" s="863"/>
    </row>
    <row r="356" spans="4:4">
      <c r="D356" s="863"/>
    </row>
    <row r="357" spans="4:4">
      <c r="D357" s="863"/>
    </row>
    <row r="358" spans="4:4">
      <c r="D358" s="863"/>
    </row>
    <row r="359" spans="4:4">
      <c r="D359" s="863"/>
    </row>
    <row r="360" spans="4:4">
      <c r="D360" s="863"/>
    </row>
    <row r="361" spans="4:4">
      <c r="D361" s="863"/>
    </row>
    <row r="362" spans="4:4">
      <c r="D362" s="863"/>
    </row>
    <row r="363" spans="4:4">
      <c r="D363" s="863"/>
    </row>
    <row r="364" spans="4:4">
      <c r="D364" s="863"/>
    </row>
    <row r="365" spans="4:4">
      <c r="D365" s="863"/>
    </row>
    <row r="366" spans="4:4">
      <c r="D366" s="863"/>
    </row>
    <row r="367" spans="4:4">
      <c r="D367" s="863"/>
    </row>
    <row r="368" spans="4:4">
      <c r="D368" s="863"/>
    </row>
    <row r="369" spans="4:4">
      <c r="D369" s="863"/>
    </row>
    <row r="370" spans="4:4">
      <c r="D370" s="863"/>
    </row>
    <row r="371" spans="4:4">
      <c r="D371" s="863"/>
    </row>
    <row r="372" spans="4:4">
      <c r="D372" s="863"/>
    </row>
    <row r="373" spans="4:4">
      <c r="D373" s="863"/>
    </row>
    <row r="374" spans="4:4">
      <c r="D374" s="863"/>
    </row>
    <row r="375" spans="4:4">
      <c r="D375" s="863"/>
    </row>
    <row r="376" spans="4:4">
      <c r="D376" s="863"/>
    </row>
    <row r="377" spans="4:4">
      <c r="D377" s="863"/>
    </row>
    <row r="378" spans="4:4">
      <c r="D378" s="863"/>
    </row>
    <row r="379" spans="4:4">
      <c r="D379" s="863"/>
    </row>
    <row r="380" spans="4:4">
      <c r="D380" s="863"/>
    </row>
    <row r="381" spans="4:4">
      <c r="D381" s="863"/>
    </row>
    <row r="382" spans="4:4">
      <c r="D382" s="863"/>
    </row>
    <row r="383" spans="4:4">
      <c r="D383" s="863"/>
    </row>
    <row r="384" spans="4:4">
      <c r="D384" s="863"/>
    </row>
    <row r="385" spans="4:4">
      <c r="D385" s="863"/>
    </row>
    <row r="386" spans="4:4">
      <c r="D386" s="863"/>
    </row>
    <row r="387" spans="4:4">
      <c r="D387" s="863"/>
    </row>
    <row r="388" spans="4:4">
      <c r="D388" s="863"/>
    </row>
    <row r="389" spans="4:4">
      <c r="D389" s="863"/>
    </row>
    <row r="390" spans="4:4">
      <c r="D390" s="863"/>
    </row>
    <row r="391" spans="4:4">
      <c r="D391" s="863"/>
    </row>
    <row r="392" spans="4:4">
      <c r="D392" s="863"/>
    </row>
    <row r="393" spans="4:4">
      <c r="D393" s="863"/>
    </row>
    <row r="394" spans="4:4">
      <c r="D394" s="863"/>
    </row>
    <row r="395" spans="4:4">
      <c r="D395" s="863"/>
    </row>
    <row r="396" spans="4:4">
      <c r="D396" s="863"/>
    </row>
    <row r="397" spans="4:4">
      <c r="D397" s="863"/>
    </row>
    <row r="398" spans="4:4">
      <c r="D398" s="863"/>
    </row>
    <row r="399" spans="4:4">
      <c r="D399" s="863"/>
    </row>
    <row r="400" spans="4:4">
      <c r="D400" s="863"/>
    </row>
    <row r="401" spans="4:4">
      <c r="D401" s="863"/>
    </row>
    <row r="402" spans="4:4">
      <c r="D402" s="863"/>
    </row>
    <row r="403" spans="4:4">
      <c r="D403" s="863"/>
    </row>
    <row r="404" spans="4:4">
      <c r="D404" s="863"/>
    </row>
    <row r="405" spans="4:4">
      <c r="D405" s="863"/>
    </row>
    <row r="406" spans="4:4">
      <c r="D406" s="863"/>
    </row>
    <row r="407" spans="4:4">
      <c r="D407" s="863"/>
    </row>
    <row r="408" spans="4:4">
      <c r="D408" s="863"/>
    </row>
    <row r="409" spans="4:4">
      <c r="D409" s="863"/>
    </row>
    <row r="410" spans="4:4">
      <c r="D410" s="863"/>
    </row>
    <row r="411" spans="4:4">
      <c r="D411" s="863"/>
    </row>
    <row r="412" spans="4:4">
      <c r="D412" s="863"/>
    </row>
    <row r="413" spans="4:4">
      <c r="D413" s="863"/>
    </row>
    <row r="414" spans="4:4">
      <c r="D414" s="863"/>
    </row>
    <row r="415" spans="4:4">
      <c r="D415" s="863"/>
    </row>
    <row r="416" spans="4:4">
      <c r="D416" s="863"/>
    </row>
    <row r="417" spans="4:4">
      <c r="D417" s="863"/>
    </row>
    <row r="418" spans="4:4">
      <c r="D418" s="863"/>
    </row>
    <row r="419" spans="4:4">
      <c r="D419" s="863"/>
    </row>
    <row r="420" spans="4:4">
      <c r="D420" s="863"/>
    </row>
    <row r="421" spans="4:4">
      <c r="D421" s="863"/>
    </row>
    <row r="422" spans="4:4">
      <c r="D422" s="863"/>
    </row>
    <row r="423" spans="4:4">
      <c r="D423" s="863"/>
    </row>
    <row r="424" spans="4:4">
      <c r="D424" s="863"/>
    </row>
    <row r="425" spans="4:4">
      <c r="D425" s="863"/>
    </row>
    <row r="426" spans="4:4">
      <c r="D426" s="863"/>
    </row>
    <row r="427" spans="4:4">
      <c r="D427" s="863"/>
    </row>
    <row r="428" spans="4:4">
      <c r="D428" s="863"/>
    </row>
    <row r="429" spans="4:4">
      <c r="D429" s="863"/>
    </row>
    <row r="430" spans="4:4">
      <c r="D430" s="863"/>
    </row>
    <row r="431" spans="4:4">
      <c r="D431" s="863"/>
    </row>
    <row r="432" spans="4:4">
      <c r="D432" s="863"/>
    </row>
    <row r="433" spans="4:4">
      <c r="D433" s="863"/>
    </row>
    <row r="434" spans="4:4">
      <c r="D434" s="863"/>
    </row>
    <row r="435" spans="4:4">
      <c r="D435" s="863"/>
    </row>
    <row r="436" spans="4:4">
      <c r="D436" s="863"/>
    </row>
    <row r="437" spans="4:4">
      <c r="D437" s="863"/>
    </row>
    <row r="438" spans="4:4">
      <c r="D438" s="863"/>
    </row>
    <row r="439" spans="4:4">
      <c r="D439" s="863"/>
    </row>
    <row r="440" spans="4:4">
      <c r="D440" s="863"/>
    </row>
    <row r="441" spans="4:4">
      <c r="D441" s="863"/>
    </row>
    <row r="442" spans="4:4">
      <c r="D442" s="863"/>
    </row>
    <row r="443" spans="4:4">
      <c r="D443" s="863"/>
    </row>
    <row r="444" spans="4:4">
      <c r="D444" s="863"/>
    </row>
    <row r="445" spans="4:4">
      <c r="D445" s="863"/>
    </row>
    <row r="446" spans="4:4">
      <c r="D446" s="863"/>
    </row>
    <row r="447" spans="4:4">
      <c r="D447" s="863"/>
    </row>
    <row r="448" spans="4:4">
      <c r="D448" s="863"/>
    </row>
    <row r="449" spans="4:4">
      <c r="D449" s="863"/>
    </row>
    <row r="450" spans="4:4">
      <c r="D450" s="863"/>
    </row>
    <row r="451" spans="4:4">
      <c r="D451" s="863"/>
    </row>
    <row r="452" spans="4:4">
      <c r="D452" s="863"/>
    </row>
    <row r="453" spans="4:4">
      <c r="D453" s="863"/>
    </row>
    <row r="454" spans="4:4">
      <c r="D454" s="863"/>
    </row>
    <row r="455" spans="4:4">
      <c r="D455" s="863"/>
    </row>
    <row r="456" spans="4:4">
      <c r="D456" s="863"/>
    </row>
    <row r="457" spans="4:4">
      <c r="D457" s="863"/>
    </row>
    <row r="458" spans="4:4">
      <c r="D458" s="863"/>
    </row>
    <row r="459" spans="4:4">
      <c r="D459" s="863"/>
    </row>
    <row r="460" spans="4:4">
      <c r="D460" s="863"/>
    </row>
    <row r="461" spans="4:4">
      <c r="D461" s="863"/>
    </row>
    <row r="462" spans="4:4">
      <c r="D462" s="863"/>
    </row>
    <row r="463" spans="4:4">
      <c r="D463" s="863"/>
    </row>
    <row r="464" spans="4:4">
      <c r="D464" s="863"/>
    </row>
    <row r="465" spans="4:4">
      <c r="D465" s="863"/>
    </row>
    <row r="466" spans="4:4">
      <c r="D466" s="863"/>
    </row>
    <row r="467" spans="4:4">
      <c r="D467" s="863"/>
    </row>
    <row r="468" spans="4:4">
      <c r="D468" s="863"/>
    </row>
    <row r="469" spans="4:4">
      <c r="D469" s="863"/>
    </row>
    <row r="470" spans="4:4">
      <c r="D470" s="863"/>
    </row>
    <row r="471" spans="4:4">
      <c r="D471" s="863"/>
    </row>
    <row r="472" spans="4:4">
      <c r="D472" s="863"/>
    </row>
    <row r="473" spans="4:4">
      <c r="D473" s="863"/>
    </row>
    <row r="474" spans="4:4">
      <c r="D474" s="863"/>
    </row>
    <row r="475" spans="4:4">
      <c r="D475" s="863"/>
    </row>
    <row r="476" spans="4:4">
      <c r="D476" s="863"/>
    </row>
    <row r="477" spans="4:4">
      <c r="D477" s="863"/>
    </row>
    <row r="478" spans="4:4">
      <c r="D478" s="863"/>
    </row>
    <row r="479" spans="4:4">
      <c r="D479" s="863"/>
    </row>
    <row r="480" spans="4:4">
      <c r="D480" s="863"/>
    </row>
    <row r="481" spans="4:4">
      <c r="D481" s="863"/>
    </row>
    <row r="482" spans="4:4">
      <c r="D482" s="863"/>
    </row>
    <row r="483" spans="4:4">
      <c r="D483" s="863"/>
    </row>
    <row r="484" spans="4:4">
      <c r="D484" s="863"/>
    </row>
    <row r="485" spans="4:4">
      <c r="D485" s="863"/>
    </row>
    <row r="486" spans="4:4">
      <c r="D486" s="863"/>
    </row>
    <row r="487" spans="4:4">
      <c r="D487" s="863"/>
    </row>
    <row r="488" spans="4:4">
      <c r="D488" s="863"/>
    </row>
    <row r="489" spans="4:4">
      <c r="D489" s="863"/>
    </row>
    <row r="490" spans="4:4">
      <c r="D490" s="863"/>
    </row>
    <row r="491" spans="4:4">
      <c r="D491" s="863"/>
    </row>
    <row r="492" spans="4:4">
      <c r="D492" s="863"/>
    </row>
    <row r="493" spans="4:4">
      <c r="D493" s="863"/>
    </row>
    <row r="494" spans="4:4">
      <c r="D494" s="863"/>
    </row>
    <row r="495" spans="4:4">
      <c r="D495" s="863"/>
    </row>
    <row r="496" spans="4:4">
      <c r="D496" s="863"/>
    </row>
    <row r="497" spans="4:4">
      <c r="D497" s="863"/>
    </row>
    <row r="498" spans="4:4">
      <c r="D498" s="863"/>
    </row>
    <row r="499" spans="4:4">
      <c r="D499" s="863"/>
    </row>
    <row r="500" spans="4:4">
      <c r="D500" s="863"/>
    </row>
    <row r="501" spans="4:4">
      <c r="D501" s="863"/>
    </row>
    <row r="502" spans="4:4">
      <c r="D502" s="863"/>
    </row>
    <row r="503" spans="4:4">
      <c r="D503" s="863"/>
    </row>
    <row r="504" spans="4:4">
      <c r="D504" s="863"/>
    </row>
    <row r="505" spans="4:4">
      <c r="D505" s="863"/>
    </row>
    <row r="506" spans="4:4">
      <c r="D506" s="863"/>
    </row>
    <row r="507" spans="4:4">
      <c r="D507" s="863"/>
    </row>
    <row r="508" spans="4:4">
      <c r="D508" s="863"/>
    </row>
    <row r="509" spans="4:4">
      <c r="D509" s="863"/>
    </row>
    <row r="510" spans="4:4">
      <c r="D510" s="863"/>
    </row>
    <row r="511" spans="4:4">
      <c r="D511" s="863"/>
    </row>
    <row r="512" spans="4:4">
      <c r="D512" s="863"/>
    </row>
    <row r="513" spans="4:4">
      <c r="D513" s="863"/>
    </row>
    <row r="514" spans="4:4">
      <c r="D514" s="863"/>
    </row>
    <row r="515" spans="4:4">
      <c r="D515" s="863"/>
    </row>
    <row r="516" spans="4:4">
      <c r="D516" s="863"/>
    </row>
    <row r="517" spans="4:4">
      <c r="D517" s="863"/>
    </row>
    <row r="518" spans="4:4">
      <c r="D518" s="863"/>
    </row>
    <row r="519" spans="4:4">
      <c r="D519" s="863"/>
    </row>
    <row r="520" spans="4:4">
      <c r="D520" s="863"/>
    </row>
    <row r="521" spans="4:4">
      <c r="D521" s="863"/>
    </row>
    <row r="522" spans="4:4">
      <c r="D522" s="863"/>
    </row>
    <row r="523" spans="4:4">
      <c r="D523" s="863"/>
    </row>
    <row r="524" spans="4:4">
      <c r="D524" s="863"/>
    </row>
    <row r="525" spans="4:4">
      <c r="D525" s="863"/>
    </row>
    <row r="526" spans="4:4">
      <c r="D526" s="863"/>
    </row>
    <row r="527" spans="4:4">
      <c r="D527" s="863"/>
    </row>
    <row r="528" spans="4:4">
      <c r="D528" s="863"/>
    </row>
    <row r="529" spans="4:4">
      <c r="D529" s="863"/>
    </row>
    <row r="530" spans="4:4">
      <c r="D530" s="863"/>
    </row>
    <row r="531" spans="4:4">
      <c r="D531" s="863"/>
    </row>
    <row r="532" spans="4:4">
      <c r="D532" s="863"/>
    </row>
    <row r="533" spans="4:4">
      <c r="D533" s="863"/>
    </row>
    <row r="534" spans="4:4">
      <c r="D534" s="863"/>
    </row>
    <row r="535" spans="4:4">
      <c r="D535" s="863"/>
    </row>
    <row r="536" spans="4:4">
      <c r="D536" s="863"/>
    </row>
    <row r="537" spans="4:4">
      <c r="D537" s="863"/>
    </row>
    <row r="538" spans="4:4">
      <c r="D538" s="863"/>
    </row>
    <row r="539" spans="4:4">
      <c r="D539" s="863"/>
    </row>
    <row r="540" spans="4:4">
      <c r="D540" s="863"/>
    </row>
    <row r="541" spans="4:4">
      <c r="D541" s="863"/>
    </row>
    <row r="542" spans="4:4">
      <c r="D542" s="863"/>
    </row>
    <row r="543" spans="4:4">
      <c r="D543" s="863"/>
    </row>
    <row r="544" spans="4:4">
      <c r="D544" s="863"/>
    </row>
    <row r="545" spans="4:4">
      <c r="D545" s="863"/>
    </row>
    <row r="546" spans="4:4">
      <c r="D546" s="863"/>
    </row>
    <row r="547" spans="4:4">
      <c r="D547" s="863"/>
    </row>
    <row r="548" spans="4:4">
      <c r="D548" s="863"/>
    </row>
    <row r="549" spans="4:4">
      <c r="D549" s="863"/>
    </row>
    <row r="550" spans="4:4">
      <c r="D550" s="863"/>
    </row>
    <row r="551" spans="4:4">
      <c r="D551" s="863"/>
    </row>
    <row r="552" spans="4:4">
      <c r="D552" s="863"/>
    </row>
    <row r="553" spans="4:4">
      <c r="D553" s="863"/>
    </row>
    <row r="554" spans="4:4">
      <c r="D554" s="863"/>
    </row>
    <row r="555" spans="4:4">
      <c r="D555" s="863"/>
    </row>
    <row r="556" spans="4:4">
      <c r="D556" s="863"/>
    </row>
    <row r="557" spans="4:4">
      <c r="D557" s="863"/>
    </row>
    <row r="558" spans="4:4">
      <c r="D558" s="863"/>
    </row>
    <row r="559" spans="4:4">
      <c r="D559" s="863"/>
    </row>
    <row r="560" spans="4:4">
      <c r="D560" s="863"/>
    </row>
    <row r="561" spans="4:4">
      <c r="D561" s="863"/>
    </row>
    <row r="562" spans="4:4">
      <c r="D562" s="863"/>
    </row>
    <row r="563" spans="4:4">
      <c r="D563" s="863"/>
    </row>
    <row r="564" spans="4:4">
      <c r="D564" s="863"/>
    </row>
    <row r="565" spans="4:4">
      <c r="D565" s="863"/>
    </row>
    <row r="566" spans="4:4">
      <c r="D566" s="863"/>
    </row>
    <row r="567" spans="4:4">
      <c r="D567" s="863"/>
    </row>
    <row r="568" spans="4:4">
      <c r="D568" s="863"/>
    </row>
    <row r="569" spans="4:4">
      <c r="D569" s="863"/>
    </row>
    <row r="570" spans="4:4">
      <c r="D570" s="863"/>
    </row>
    <row r="571" spans="4:4">
      <c r="D571" s="863"/>
    </row>
    <row r="572" spans="4:4">
      <c r="D572" s="863"/>
    </row>
    <row r="573" spans="4:4">
      <c r="D573" s="863"/>
    </row>
    <row r="574" spans="4:4">
      <c r="D574" s="863"/>
    </row>
    <row r="575" spans="4:4">
      <c r="D575" s="863"/>
    </row>
    <row r="576" spans="4:4">
      <c r="D576" s="863"/>
    </row>
    <row r="577" spans="4:4">
      <c r="D577" s="863"/>
    </row>
    <row r="578" spans="4:4">
      <c r="D578" s="863"/>
    </row>
    <row r="579" spans="4:4">
      <c r="D579" s="863"/>
    </row>
    <row r="580" spans="4:4">
      <c r="D580" s="863"/>
    </row>
    <row r="581" spans="4:4">
      <c r="D581" s="863"/>
    </row>
    <row r="582" spans="4:4">
      <c r="D582" s="863"/>
    </row>
    <row r="583" spans="4:4">
      <c r="D583" s="863"/>
    </row>
    <row r="584" spans="4:4">
      <c r="D584" s="863"/>
    </row>
    <row r="585" spans="4:4">
      <c r="D585" s="863"/>
    </row>
    <row r="586" spans="4:4">
      <c r="D586" s="863"/>
    </row>
    <row r="587" spans="4:4">
      <c r="D587" s="863"/>
    </row>
    <row r="588" spans="4:4">
      <c r="D588" s="863"/>
    </row>
    <row r="589" spans="4:4">
      <c r="D589" s="863"/>
    </row>
    <row r="590" spans="4:4">
      <c r="D590" s="863"/>
    </row>
    <row r="591" spans="4:4">
      <c r="D591" s="863"/>
    </row>
    <row r="592" spans="4:4">
      <c r="D592" s="863"/>
    </row>
    <row r="593" spans="4:4">
      <c r="D593" s="863"/>
    </row>
    <row r="594" spans="4:4">
      <c r="D594" s="863"/>
    </row>
    <row r="595" spans="4:4">
      <c r="D595" s="863"/>
    </row>
    <row r="596" spans="4:4">
      <c r="D596" s="863"/>
    </row>
    <row r="597" spans="4:4">
      <c r="D597" s="863"/>
    </row>
    <row r="598" spans="4:4">
      <c r="D598" s="863"/>
    </row>
    <row r="599" spans="4:4">
      <c r="D599" s="863"/>
    </row>
    <row r="600" spans="4:4">
      <c r="D600" s="863"/>
    </row>
    <row r="601" spans="4:4">
      <c r="D601" s="863"/>
    </row>
    <row r="602" spans="4:4">
      <c r="D602" s="863"/>
    </row>
    <row r="603" spans="4:4">
      <c r="D603" s="863"/>
    </row>
    <row r="604" spans="4:4">
      <c r="D604" s="863"/>
    </row>
    <row r="605" spans="4:4">
      <c r="D605" s="863"/>
    </row>
    <row r="606" spans="4:4">
      <c r="D606" s="863"/>
    </row>
    <row r="607" spans="4:4">
      <c r="D607" s="863"/>
    </row>
    <row r="608" spans="4:4">
      <c r="D608" s="863"/>
    </row>
    <row r="609" spans="4:4">
      <c r="D609" s="863"/>
    </row>
    <row r="610" spans="4:4">
      <c r="D610" s="863"/>
    </row>
    <row r="611" spans="4:4">
      <c r="D611" s="863"/>
    </row>
    <row r="612" spans="4:4">
      <c r="D612" s="863"/>
    </row>
    <row r="613" spans="4:4">
      <c r="D613" s="863"/>
    </row>
    <row r="614" spans="4:4">
      <c r="D614" s="863"/>
    </row>
    <row r="615" spans="4:4">
      <c r="D615" s="863"/>
    </row>
    <row r="616" spans="4:4">
      <c r="D616" s="863"/>
    </row>
    <row r="617" spans="4:4">
      <c r="D617" s="863"/>
    </row>
    <row r="618" spans="4:4">
      <c r="D618" s="863"/>
    </row>
    <row r="619" spans="4:4">
      <c r="D619" s="863"/>
    </row>
    <row r="620" spans="4:4">
      <c r="D620" s="863"/>
    </row>
    <row r="621" spans="4:4">
      <c r="D621" s="863"/>
    </row>
    <row r="622" spans="4:4">
      <c r="D622" s="863"/>
    </row>
    <row r="623" spans="4:4">
      <c r="D623" s="863"/>
    </row>
    <row r="624" spans="4:4">
      <c r="D624" s="863"/>
    </row>
    <row r="625" spans="4:4">
      <c r="D625" s="863"/>
    </row>
    <row r="626" spans="4:4">
      <c r="D626" s="863"/>
    </row>
    <row r="627" spans="4:4">
      <c r="D627" s="863"/>
    </row>
    <row r="628" spans="4:4">
      <c r="D628" s="863"/>
    </row>
    <row r="629" spans="4:4">
      <c r="D629" s="863"/>
    </row>
    <row r="630" spans="4:4">
      <c r="D630" s="863"/>
    </row>
    <row r="631" spans="4:4">
      <c r="D631" s="863"/>
    </row>
    <row r="632" spans="4:4">
      <c r="D632" s="863"/>
    </row>
    <row r="633" spans="4:4">
      <c r="D633" s="863"/>
    </row>
    <row r="634" spans="4:4">
      <c r="D634" s="863"/>
    </row>
    <row r="635" spans="4:4">
      <c r="D635" s="863"/>
    </row>
    <row r="636" spans="4:4">
      <c r="D636" s="863"/>
    </row>
    <row r="637" spans="4:4">
      <c r="D637" s="863"/>
    </row>
    <row r="638" spans="4:4">
      <c r="D638" s="863"/>
    </row>
    <row r="639" spans="4:4">
      <c r="D639" s="863"/>
    </row>
    <row r="640" spans="4:4">
      <c r="D640" s="863"/>
    </row>
    <row r="641" spans="4:4">
      <c r="D641" s="863"/>
    </row>
    <row r="642" spans="4:4">
      <c r="D642" s="863"/>
    </row>
    <row r="643" spans="4:4">
      <c r="D643" s="863"/>
    </row>
    <row r="644" spans="4:4">
      <c r="D644" s="863"/>
    </row>
    <row r="645" spans="4:4">
      <c r="D645" s="863"/>
    </row>
    <row r="646" spans="4:4">
      <c r="D646" s="863"/>
    </row>
    <row r="647" spans="4:4">
      <c r="D647" s="863"/>
    </row>
    <row r="648" spans="4:4">
      <c r="D648" s="863"/>
    </row>
    <row r="649" spans="4:4">
      <c r="D649" s="863"/>
    </row>
    <row r="650" spans="4:4">
      <c r="D650" s="863"/>
    </row>
    <row r="651" spans="4:4">
      <c r="D651" s="863"/>
    </row>
    <row r="652" spans="4:4">
      <c r="D652" s="863"/>
    </row>
    <row r="653" spans="4:4">
      <c r="D653" s="863"/>
    </row>
    <row r="654" spans="4:4">
      <c r="D654" s="863"/>
    </row>
    <row r="655" spans="4:4">
      <c r="D655" s="863"/>
    </row>
    <row r="656" spans="4:4">
      <c r="D656" s="863"/>
    </row>
    <row r="657" spans="4:4">
      <c r="D657" s="863"/>
    </row>
    <row r="658" spans="4:4">
      <c r="D658" s="863"/>
    </row>
    <row r="659" spans="4:4">
      <c r="D659" s="863"/>
    </row>
    <row r="660" spans="4:4">
      <c r="D660" s="863"/>
    </row>
    <row r="661" spans="4:4">
      <c r="D661" s="863"/>
    </row>
    <row r="662" spans="4:4">
      <c r="D662" s="863"/>
    </row>
    <row r="663" spans="4:4">
      <c r="D663" s="863"/>
    </row>
    <row r="664" spans="4:4">
      <c r="D664" s="863"/>
    </row>
    <row r="665" spans="4:4">
      <c r="D665" s="863"/>
    </row>
    <row r="666" spans="4:4">
      <c r="D666" s="863"/>
    </row>
    <row r="667" spans="4:4">
      <c r="D667" s="863"/>
    </row>
    <row r="668" spans="4:4">
      <c r="D668" s="863"/>
    </row>
    <row r="669" spans="4:4">
      <c r="D669" s="863"/>
    </row>
    <row r="670" spans="4:4">
      <c r="D670" s="863"/>
    </row>
    <row r="671" spans="4:4">
      <c r="D671" s="863"/>
    </row>
    <row r="672" spans="4:4">
      <c r="D672" s="863"/>
    </row>
    <row r="673" spans="4:4">
      <c r="D673" s="863"/>
    </row>
    <row r="674" spans="4:4">
      <c r="D674" s="863"/>
    </row>
    <row r="675" spans="4:4">
      <c r="D675" s="863"/>
    </row>
    <row r="676" spans="4:4">
      <c r="D676" s="863"/>
    </row>
    <row r="677" spans="4:4">
      <c r="D677" s="863"/>
    </row>
    <row r="678" spans="4:4">
      <c r="D678" s="863"/>
    </row>
    <row r="679" spans="4:4">
      <c r="D679" s="863"/>
    </row>
    <row r="680" spans="4:4">
      <c r="D680" s="863"/>
    </row>
    <row r="681" spans="4:4">
      <c r="D681" s="863"/>
    </row>
    <row r="682" spans="4:4">
      <c r="D682" s="863"/>
    </row>
    <row r="683" spans="4:4">
      <c r="D683" s="863"/>
    </row>
    <row r="684" spans="4:4">
      <c r="D684" s="863"/>
    </row>
    <row r="685" spans="4:4">
      <c r="D685" s="863"/>
    </row>
    <row r="686" spans="4:4">
      <c r="D686" s="863"/>
    </row>
    <row r="687" spans="4:4">
      <c r="D687" s="863"/>
    </row>
    <row r="688" spans="4:4">
      <c r="D688" s="863"/>
    </row>
    <row r="689" spans="4:4">
      <c r="D689" s="863"/>
    </row>
    <row r="690" spans="4:4">
      <c r="D690" s="863"/>
    </row>
    <row r="691" spans="4:4">
      <c r="D691" s="863"/>
    </row>
    <row r="692" spans="4:4">
      <c r="D692" s="863"/>
    </row>
    <row r="693" spans="4:4">
      <c r="D693" s="863"/>
    </row>
    <row r="694" spans="4:4">
      <c r="D694" s="863"/>
    </row>
    <row r="695" spans="4:4">
      <c r="D695" s="863"/>
    </row>
    <row r="696" spans="4:4">
      <c r="D696" s="863"/>
    </row>
    <row r="697" spans="4:4">
      <c r="D697" s="863"/>
    </row>
    <row r="698" spans="4:4">
      <c r="D698" s="863"/>
    </row>
    <row r="699" spans="4:4">
      <c r="D699" s="863"/>
    </row>
    <row r="700" spans="4:4">
      <c r="D700" s="863"/>
    </row>
    <row r="701" spans="4:4">
      <c r="D701" s="863"/>
    </row>
    <row r="702" spans="4:4">
      <c r="D702" s="863"/>
    </row>
    <row r="703" spans="4:4">
      <c r="D703" s="863"/>
    </row>
    <row r="704" spans="4:4">
      <c r="D704" s="863"/>
    </row>
    <row r="705" spans="4:4">
      <c r="D705" s="863"/>
    </row>
    <row r="706" spans="4:4">
      <c r="D706" s="863"/>
    </row>
    <row r="707" spans="4:4">
      <c r="D707" s="863"/>
    </row>
    <row r="708" spans="4:4">
      <c r="D708" s="863"/>
    </row>
    <row r="709" spans="4:4">
      <c r="D709" s="863"/>
    </row>
    <row r="710" spans="4:4">
      <c r="D710" s="863"/>
    </row>
    <row r="711" spans="4:4">
      <c r="D711" s="863"/>
    </row>
    <row r="712" spans="4:4">
      <c r="D712" s="863"/>
    </row>
    <row r="713" spans="4:4">
      <c r="D713" s="863"/>
    </row>
    <row r="714" spans="4:4">
      <c r="D714" s="863"/>
    </row>
    <row r="715" spans="4:4">
      <c r="D715" s="863"/>
    </row>
    <row r="716" spans="4:4">
      <c r="D716" s="863"/>
    </row>
    <row r="717" spans="4:4">
      <c r="D717" s="863"/>
    </row>
    <row r="718" spans="4:4">
      <c r="D718" s="863"/>
    </row>
    <row r="719" spans="4:4">
      <c r="D719" s="863"/>
    </row>
    <row r="720" spans="4:4">
      <c r="D720" s="863"/>
    </row>
    <row r="721" spans="4:4">
      <c r="D721" s="863"/>
    </row>
    <row r="722" spans="4:4">
      <c r="D722" s="863"/>
    </row>
    <row r="723" spans="4:4">
      <c r="D723" s="863"/>
    </row>
    <row r="724" spans="4:4">
      <c r="D724" s="863"/>
    </row>
    <row r="725" spans="4:4">
      <c r="D725" s="863"/>
    </row>
    <row r="726" spans="4:4">
      <c r="D726" s="863"/>
    </row>
    <row r="727" spans="4:4">
      <c r="D727" s="863"/>
    </row>
    <row r="728" spans="4:4">
      <c r="D728" s="863"/>
    </row>
    <row r="729" spans="4:4">
      <c r="D729" s="863"/>
    </row>
    <row r="730" spans="4:4">
      <c r="D730" s="863"/>
    </row>
    <row r="731" spans="4:4">
      <c r="D731" s="863"/>
    </row>
    <row r="732" spans="4:4">
      <c r="D732" s="863"/>
    </row>
    <row r="733" spans="4:4">
      <c r="D733" s="863"/>
    </row>
    <row r="734" spans="4:4">
      <c r="D734" s="863"/>
    </row>
    <row r="735" spans="4:4">
      <c r="D735" s="863"/>
    </row>
    <row r="736" spans="4:4">
      <c r="D736" s="863"/>
    </row>
    <row r="737" spans="4:4">
      <c r="D737" s="863"/>
    </row>
    <row r="738" spans="4:4">
      <c r="D738" s="863"/>
    </row>
    <row r="739" spans="4:4">
      <c r="D739" s="863"/>
    </row>
    <row r="740" spans="4:4">
      <c r="D740" s="863"/>
    </row>
    <row r="741" spans="4:4">
      <c r="D741" s="863"/>
    </row>
    <row r="742" spans="4:4">
      <c r="D742" s="863"/>
    </row>
    <row r="743" spans="4:4">
      <c r="D743" s="863"/>
    </row>
    <row r="744" spans="4:4">
      <c r="D744" s="863"/>
    </row>
    <row r="745" spans="4:4">
      <c r="D745" s="863"/>
    </row>
    <row r="746" spans="4:4">
      <c r="D746" s="863"/>
    </row>
    <row r="747" spans="4:4">
      <c r="D747" s="863"/>
    </row>
    <row r="748" spans="4:4">
      <c r="D748" s="863"/>
    </row>
    <row r="749" spans="4:4">
      <c r="D749" s="863"/>
    </row>
    <row r="750" spans="4:4">
      <c r="D750" s="863"/>
    </row>
    <row r="751" spans="4:4">
      <c r="D751" s="863"/>
    </row>
    <row r="752" spans="4:4">
      <c r="D752" s="863"/>
    </row>
    <row r="753" spans="4:4">
      <c r="D753" s="863"/>
    </row>
    <row r="754" spans="4:4">
      <c r="D754" s="863"/>
    </row>
    <row r="755" spans="4:4">
      <c r="D755" s="863"/>
    </row>
    <row r="756" spans="4:4">
      <c r="D756" s="863"/>
    </row>
    <row r="757" spans="4:4">
      <c r="D757" s="863"/>
    </row>
    <row r="758" spans="4:4">
      <c r="D758" s="863"/>
    </row>
    <row r="759" spans="4:4">
      <c r="D759" s="863"/>
    </row>
    <row r="760" spans="4:4">
      <c r="D760" s="863"/>
    </row>
    <row r="761" spans="4:4">
      <c r="D761" s="863"/>
    </row>
    <row r="762" spans="4:4">
      <c r="D762" s="863"/>
    </row>
    <row r="763" spans="4:4">
      <c r="D763" s="863"/>
    </row>
    <row r="764" spans="4:4">
      <c r="D764" s="863"/>
    </row>
    <row r="765" spans="4:4">
      <c r="D765" s="863"/>
    </row>
    <row r="766" spans="4:4">
      <c r="D766" s="863"/>
    </row>
    <row r="767" spans="4:4">
      <c r="D767" s="863"/>
    </row>
    <row r="768" spans="4:4">
      <c r="D768" s="863"/>
    </row>
    <row r="769" spans="4:4">
      <c r="D769" s="863"/>
    </row>
    <row r="770" spans="4:4">
      <c r="D770" s="863"/>
    </row>
    <row r="771" spans="4:4">
      <c r="D771" s="863"/>
    </row>
    <row r="772" spans="4:4">
      <c r="D772" s="863"/>
    </row>
    <row r="773" spans="4:4">
      <c r="D773" s="863"/>
    </row>
    <row r="774" spans="4:4">
      <c r="D774" s="863"/>
    </row>
    <row r="775" spans="4:4">
      <c r="D775" s="863"/>
    </row>
    <row r="776" spans="4:4">
      <c r="D776" s="863"/>
    </row>
    <row r="777" spans="4:4">
      <c r="D777" s="863"/>
    </row>
    <row r="778" spans="4:4">
      <c r="D778" s="863"/>
    </row>
    <row r="779" spans="4:4">
      <c r="D779" s="863"/>
    </row>
    <row r="780" spans="4:4">
      <c r="D780" s="863"/>
    </row>
    <row r="781" spans="4:4">
      <c r="D781" s="863"/>
    </row>
    <row r="782" spans="4:4">
      <c r="D782" s="863"/>
    </row>
    <row r="783" spans="4:4">
      <c r="D783" s="863"/>
    </row>
    <row r="784" spans="4:4">
      <c r="D784" s="863"/>
    </row>
    <row r="785" spans="4:4">
      <c r="D785" s="863"/>
    </row>
    <row r="786" spans="4:4">
      <c r="D786" s="863"/>
    </row>
    <row r="787" spans="4:4">
      <c r="D787" s="863"/>
    </row>
    <row r="788" spans="4:4">
      <c r="D788" s="863"/>
    </row>
    <row r="789" spans="4:4">
      <c r="D789" s="863"/>
    </row>
    <row r="790" spans="4:4">
      <c r="D790" s="863"/>
    </row>
    <row r="791" spans="4:4">
      <c r="D791" s="863"/>
    </row>
    <row r="792" spans="4:4">
      <c r="D792" s="863"/>
    </row>
    <row r="793" spans="4:4">
      <c r="D793" s="863"/>
    </row>
    <row r="794" spans="4:4">
      <c r="D794" s="863"/>
    </row>
    <row r="795" spans="4:4">
      <c r="D795" s="863"/>
    </row>
    <row r="796" spans="4:4">
      <c r="D796" s="863"/>
    </row>
    <row r="797" spans="4:4">
      <c r="D797" s="863"/>
    </row>
    <row r="798" spans="4:4">
      <c r="D798" s="863"/>
    </row>
    <row r="799" spans="4:4">
      <c r="D799" s="863"/>
    </row>
    <row r="800" spans="4:4">
      <c r="D800" s="863"/>
    </row>
    <row r="801" spans="4:4">
      <c r="D801" s="863"/>
    </row>
    <row r="802" spans="4:4">
      <c r="D802" s="863"/>
    </row>
    <row r="803" spans="4:4">
      <c r="D803" s="863"/>
    </row>
    <row r="804" spans="4:4">
      <c r="D804" s="863"/>
    </row>
    <row r="805" spans="4:4">
      <c r="D805" s="863"/>
    </row>
    <row r="806" spans="4:4">
      <c r="D806" s="863"/>
    </row>
    <row r="807" spans="4:4">
      <c r="D807" s="863"/>
    </row>
    <row r="808" spans="4:4">
      <c r="D808" s="863"/>
    </row>
    <row r="809" spans="4:4">
      <c r="D809" s="863"/>
    </row>
    <row r="810" spans="4:4">
      <c r="D810" s="863"/>
    </row>
    <row r="811" spans="4:4">
      <c r="D811" s="863"/>
    </row>
    <row r="812" spans="4:4">
      <c r="D812" s="863"/>
    </row>
    <row r="813" spans="4:4">
      <c r="D813" s="863"/>
    </row>
    <row r="814" spans="4:4">
      <c r="D814" s="863"/>
    </row>
    <row r="815" spans="4:4">
      <c r="D815" s="863"/>
    </row>
    <row r="816" spans="4:4">
      <c r="D816" s="863"/>
    </row>
    <row r="817" spans="4:4">
      <c r="D817" s="863"/>
    </row>
    <row r="818" spans="4:4">
      <c r="D818" s="863"/>
    </row>
    <row r="819" spans="4:4">
      <c r="D819" s="863"/>
    </row>
    <row r="820" spans="4:4">
      <c r="D820" s="863"/>
    </row>
    <row r="821" spans="4:4">
      <c r="D821" s="863"/>
    </row>
    <row r="822" spans="4:4">
      <c r="D822" s="863"/>
    </row>
    <row r="823" spans="4:4">
      <c r="D823" s="863"/>
    </row>
    <row r="824" spans="4:4">
      <c r="D824" s="863"/>
    </row>
    <row r="825" spans="4:4">
      <c r="D825" s="863"/>
    </row>
    <row r="826" spans="4:4">
      <c r="D826" s="863"/>
    </row>
    <row r="827" spans="4:4">
      <c r="D827" s="863"/>
    </row>
    <row r="828" spans="4:4">
      <c r="D828" s="863"/>
    </row>
    <row r="829" spans="4:4">
      <c r="D829" s="863"/>
    </row>
    <row r="830" spans="4:4">
      <c r="D830" s="863"/>
    </row>
    <row r="831" spans="4:4">
      <c r="D831" s="863"/>
    </row>
    <row r="832" spans="4:4">
      <c r="D832" s="863"/>
    </row>
    <row r="833" spans="4:4">
      <c r="D833" s="863"/>
    </row>
    <row r="834" spans="4:4">
      <c r="D834" s="863"/>
    </row>
    <row r="835" spans="4:4">
      <c r="D835" s="863"/>
    </row>
    <row r="836" spans="4:4">
      <c r="D836" s="863"/>
    </row>
    <row r="837" spans="4:4">
      <c r="D837" s="863"/>
    </row>
    <row r="838" spans="4:4">
      <c r="D838" s="863"/>
    </row>
    <row r="839" spans="4:4">
      <c r="D839" s="863"/>
    </row>
    <row r="840" spans="4:4">
      <c r="D840" s="863"/>
    </row>
    <row r="841" spans="4:4">
      <c r="D841" s="863"/>
    </row>
    <row r="842" spans="4:4">
      <c r="D842" s="863"/>
    </row>
    <row r="843" spans="4:4">
      <c r="D843" s="863"/>
    </row>
    <row r="844" spans="4:4">
      <c r="D844" s="863"/>
    </row>
    <row r="845" spans="4:4">
      <c r="D845" s="863"/>
    </row>
    <row r="846" spans="4:4">
      <c r="D846" s="863"/>
    </row>
    <row r="847" spans="4:4">
      <c r="D847" s="863"/>
    </row>
    <row r="848" spans="4:4">
      <c r="D848" s="863"/>
    </row>
    <row r="849" spans="4:4">
      <c r="D849" s="863"/>
    </row>
    <row r="850" spans="4:4">
      <c r="D850" s="863"/>
    </row>
    <row r="851" spans="4:4">
      <c r="D851" s="863"/>
    </row>
    <row r="852" spans="4:4">
      <c r="D852" s="863"/>
    </row>
    <row r="853" spans="4:4">
      <c r="D853" s="863"/>
    </row>
    <row r="854" spans="4:4">
      <c r="D854" s="863"/>
    </row>
    <row r="855" spans="4:4">
      <c r="D855" s="863"/>
    </row>
    <row r="856" spans="4:4">
      <c r="D856" s="863"/>
    </row>
    <row r="857" spans="4:4">
      <c r="D857" s="863"/>
    </row>
    <row r="858" spans="4:4">
      <c r="D858" s="863"/>
    </row>
    <row r="859" spans="4:4">
      <c r="D859" s="863"/>
    </row>
    <row r="860" spans="4:4">
      <c r="D860" s="863"/>
    </row>
    <row r="861" spans="4:4">
      <c r="D861" s="863"/>
    </row>
    <row r="862" spans="4:4">
      <c r="D862" s="863"/>
    </row>
    <row r="863" spans="4:4">
      <c r="D863" s="863"/>
    </row>
    <row r="864" spans="4:4">
      <c r="D864" s="863"/>
    </row>
    <row r="865" spans="4:4">
      <c r="D865" s="863"/>
    </row>
    <row r="866" spans="4:4">
      <c r="D866" s="863"/>
    </row>
    <row r="867" spans="4:4">
      <c r="D867" s="863"/>
    </row>
    <row r="868" spans="4:4">
      <c r="D868" s="863"/>
    </row>
    <row r="869" spans="4:4">
      <c r="D869" s="863"/>
    </row>
    <row r="870" spans="4:4">
      <c r="D870" s="863"/>
    </row>
    <row r="871" spans="4:4">
      <c r="D871" s="863"/>
    </row>
    <row r="872" spans="4:4">
      <c r="D872" s="863"/>
    </row>
    <row r="873" spans="4:4">
      <c r="D873" s="863"/>
    </row>
    <row r="874" spans="4:4">
      <c r="D874" s="863"/>
    </row>
    <row r="875" spans="4:4">
      <c r="D875" s="863"/>
    </row>
    <row r="876" spans="4:4">
      <c r="D876" s="863"/>
    </row>
    <row r="877" spans="4:4">
      <c r="D877" s="863"/>
    </row>
    <row r="878" spans="4:4">
      <c r="D878" s="863"/>
    </row>
    <row r="879" spans="4:4">
      <c r="D879" s="863"/>
    </row>
    <row r="880" spans="4:4">
      <c r="D880" s="863"/>
    </row>
    <row r="881" spans="4:4">
      <c r="D881" s="863"/>
    </row>
    <row r="882" spans="4:4">
      <c r="D882" s="863"/>
    </row>
    <row r="883" spans="4:4">
      <c r="D883" s="863"/>
    </row>
    <row r="884" spans="4:4">
      <c r="D884" s="863"/>
    </row>
    <row r="885" spans="4:4">
      <c r="D885" s="863"/>
    </row>
    <row r="886" spans="4:4">
      <c r="D886" s="863"/>
    </row>
    <row r="887" spans="4:4">
      <c r="D887" s="863"/>
    </row>
    <row r="888" spans="4:4">
      <c r="D888" s="863"/>
    </row>
    <row r="889" spans="4:4">
      <c r="D889" s="863"/>
    </row>
    <row r="890" spans="4:4">
      <c r="D890" s="863"/>
    </row>
    <row r="891" spans="4:4">
      <c r="D891" s="863"/>
    </row>
    <row r="892" spans="4:4">
      <c r="D892" s="863"/>
    </row>
    <row r="893" spans="4:4">
      <c r="D893" s="863"/>
    </row>
    <row r="894" spans="4:4">
      <c r="D894" s="863"/>
    </row>
    <row r="895" spans="4:4">
      <c r="D895" s="863"/>
    </row>
    <row r="896" spans="4:4">
      <c r="D896" s="863"/>
    </row>
    <row r="897" spans="4:4">
      <c r="D897" s="863"/>
    </row>
    <row r="898" spans="4:4">
      <c r="D898" s="863"/>
    </row>
    <row r="899" spans="4:4">
      <c r="D899" s="863"/>
    </row>
    <row r="900" spans="4:4">
      <c r="D900" s="863"/>
    </row>
    <row r="901" spans="4:4">
      <c r="D901" s="863"/>
    </row>
    <row r="902" spans="4:4">
      <c r="D902" s="863"/>
    </row>
    <row r="903" spans="4:4">
      <c r="D903" s="863"/>
    </row>
    <row r="904" spans="4:4">
      <c r="D904" s="863"/>
    </row>
    <row r="905" spans="4:4">
      <c r="D905" s="863"/>
    </row>
    <row r="906" spans="4:4">
      <c r="D906" s="863"/>
    </row>
    <row r="907" spans="4:4">
      <c r="D907" s="863"/>
    </row>
    <row r="908" spans="4:4">
      <c r="D908" s="863"/>
    </row>
    <row r="909" spans="4:4">
      <c r="D909" s="863"/>
    </row>
    <row r="910" spans="4:4">
      <c r="D910" s="863"/>
    </row>
    <row r="911" spans="4:4">
      <c r="D911" s="863"/>
    </row>
    <row r="912" spans="4:4">
      <c r="D912" s="863"/>
    </row>
    <row r="913" spans="4:4">
      <c r="D913" s="863"/>
    </row>
    <row r="914" spans="4:4">
      <c r="D914" s="863"/>
    </row>
    <row r="915" spans="4:4">
      <c r="D915" s="863"/>
    </row>
    <row r="916" spans="4:4">
      <c r="D916" s="863"/>
    </row>
    <row r="917" spans="4:4">
      <c r="D917" s="863"/>
    </row>
    <row r="918" spans="4:4">
      <c r="D918" s="863"/>
    </row>
    <row r="919" spans="4:4">
      <c r="D919" s="863"/>
    </row>
    <row r="920" spans="4:4">
      <c r="D920" s="863"/>
    </row>
    <row r="921" spans="4:4">
      <c r="D921" s="863"/>
    </row>
    <row r="922" spans="4:4">
      <c r="D922" s="863"/>
    </row>
    <row r="923" spans="4:4">
      <c r="D923" s="863"/>
    </row>
    <row r="924" spans="4:4">
      <c r="D924" s="863"/>
    </row>
    <row r="925" spans="4:4">
      <c r="D925" s="863"/>
    </row>
    <row r="926" spans="4:4">
      <c r="D926" s="863"/>
    </row>
    <row r="927" spans="4:4">
      <c r="D927" s="863"/>
    </row>
    <row r="928" spans="4:4">
      <c r="D928" s="863"/>
    </row>
    <row r="929" spans="4:4">
      <c r="D929" s="863"/>
    </row>
    <row r="930" spans="4:4">
      <c r="D930" s="863"/>
    </row>
    <row r="931" spans="4:4">
      <c r="D931" s="863"/>
    </row>
    <row r="932" spans="4:4">
      <c r="D932" s="863"/>
    </row>
    <row r="933" spans="4:4">
      <c r="D933" s="863"/>
    </row>
    <row r="934" spans="4:4">
      <c r="D934" s="863"/>
    </row>
    <row r="935" spans="4:4">
      <c r="D935" s="863"/>
    </row>
    <row r="936" spans="4:4">
      <c r="D936" s="863"/>
    </row>
    <row r="937" spans="4:4">
      <c r="D937" s="863"/>
    </row>
    <row r="938" spans="4:4">
      <c r="D938" s="863"/>
    </row>
    <row r="939" spans="4:4">
      <c r="D939" s="863"/>
    </row>
    <row r="940" spans="4:4">
      <c r="D940" s="863"/>
    </row>
    <row r="941" spans="4:4">
      <c r="D941" s="863"/>
    </row>
    <row r="942" spans="4:4">
      <c r="D942" s="863"/>
    </row>
    <row r="943" spans="4:4">
      <c r="D943" s="863"/>
    </row>
    <row r="944" spans="4:4">
      <c r="D944" s="863"/>
    </row>
    <row r="945" spans="4:4">
      <c r="D945" s="863"/>
    </row>
    <row r="946" spans="4:4">
      <c r="D946" s="863"/>
    </row>
    <row r="947" spans="4:4">
      <c r="D947" s="863"/>
    </row>
    <row r="948" spans="4:4">
      <c r="D948" s="863"/>
    </row>
    <row r="949" spans="4:4">
      <c r="D949" s="863"/>
    </row>
    <row r="950" spans="4:4">
      <c r="D950" s="863"/>
    </row>
    <row r="951" spans="4:4">
      <c r="D951" s="863"/>
    </row>
    <row r="952" spans="4:4">
      <c r="D952" s="863"/>
    </row>
    <row r="953" spans="4:4">
      <c r="D953" s="863"/>
    </row>
    <row r="954" spans="4:4">
      <c r="D954" s="863"/>
    </row>
    <row r="955" spans="4:4">
      <c r="D955" s="863"/>
    </row>
    <row r="956" spans="4:4">
      <c r="D956" s="863"/>
    </row>
    <row r="957" spans="4:4">
      <c r="D957" s="863"/>
    </row>
    <row r="958" spans="4:4">
      <c r="D958" s="863"/>
    </row>
    <row r="959" spans="4:4">
      <c r="D959" s="863"/>
    </row>
    <row r="960" spans="4:4">
      <c r="D960" s="863"/>
    </row>
    <row r="961" spans="4:4">
      <c r="D961" s="863"/>
    </row>
    <row r="962" spans="4:4">
      <c r="D962" s="863"/>
    </row>
    <row r="963" spans="4:4">
      <c r="D963" s="863"/>
    </row>
    <row r="964" spans="4:4">
      <c r="D964" s="863"/>
    </row>
    <row r="965" spans="4:4">
      <c r="D965" s="863"/>
    </row>
    <row r="966" spans="4:4">
      <c r="D966" s="863"/>
    </row>
    <row r="967" spans="4:4">
      <c r="D967" s="863"/>
    </row>
    <row r="968" spans="4:4">
      <c r="D968" s="863"/>
    </row>
    <row r="969" spans="4:4">
      <c r="D969" s="863"/>
    </row>
    <row r="970" spans="4:4">
      <c r="D970" s="863"/>
    </row>
    <row r="971" spans="4:4">
      <c r="D971" s="863"/>
    </row>
    <row r="972" spans="4:4">
      <c r="D972" s="863"/>
    </row>
    <row r="973" spans="4:4">
      <c r="D973" s="863"/>
    </row>
    <row r="974" spans="4:4">
      <c r="D974" s="863"/>
    </row>
    <row r="975" spans="4:4">
      <c r="D975" s="863"/>
    </row>
    <row r="976" spans="4:4">
      <c r="D976" s="863"/>
    </row>
    <row r="977" spans="4:4">
      <c r="D977" s="863"/>
    </row>
    <row r="978" spans="4:4">
      <c r="D978" s="863"/>
    </row>
    <row r="979" spans="4:4">
      <c r="D979" s="863"/>
    </row>
    <row r="980" spans="4:4">
      <c r="D980" s="863"/>
    </row>
    <row r="981" spans="4:4">
      <c r="D981" s="863"/>
    </row>
    <row r="982" spans="4:4">
      <c r="D982" s="863"/>
    </row>
    <row r="983" spans="4:4">
      <c r="D983" s="863"/>
    </row>
    <row r="984" spans="4:4">
      <c r="D984" s="863"/>
    </row>
    <row r="985" spans="4:4">
      <c r="D985" s="863"/>
    </row>
    <row r="986" spans="4:4">
      <c r="D986" s="863"/>
    </row>
    <row r="987" spans="4:4">
      <c r="D987" s="863"/>
    </row>
    <row r="988" spans="4:4">
      <c r="D988" s="863"/>
    </row>
    <row r="989" spans="4:4">
      <c r="D989" s="863"/>
    </row>
    <row r="990" spans="4:4">
      <c r="D990" s="863"/>
    </row>
    <row r="991" spans="4:4">
      <c r="D991" s="863"/>
    </row>
    <row r="992" spans="4:4">
      <c r="D992" s="863"/>
    </row>
    <row r="993" spans="4:4">
      <c r="D993" s="863"/>
    </row>
    <row r="994" spans="4:4">
      <c r="D994" s="863"/>
    </row>
    <row r="995" spans="4:4">
      <c r="D995" s="863"/>
    </row>
    <row r="996" spans="4:4">
      <c r="D996" s="863"/>
    </row>
    <row r="997" spans="4:4">
      <c r="D997" s="863"/>
    </row>
    <row r="998" spans="4:4">
      <c r="D998" s="863"/>
    </row>
    <row r="999" spans="4:4">
      <c r="D999" s="863"/>
    </row>
    <row r="1000" spans="4:4">
      <c r="D1000" s="863"/>
    </row>
    <row r="1001" spans="4:4">
      <c r="D1001" s="863"/>
    </row>
    <row r="1002" spans="4:4">
      <c r="D1002" s="863"/>
    </row>
    <row r="1003" spans="4:4">
      <c r="D1003" s="863"/>
    </row>
    <row r="1004" spans="4:4">
      <c r="D1004" s="863"/>
    </row>
    <row r="1005" spans="4:4">
      <c r="D1005" s="863"/>
    </row>
    <row r="1006" spans="4:4">
      <c r="D1006" s="863"/>
    </row>
    <row r="1007" spans="4:4">
      <c r="D1007" s="863"/>
    </row>
    <row r="1008" spans="4:4">
      <c r="D1008" s="863"/>
    </row>
    <row r="1009" spans="4:4">
      <c r="D1009" s="863"/>
    </row>
    <row r="1010" spans="4:4">
      <c r="D1010" s="863"/>
    </row>
    <row r="1011" spans="4:4">
      <c r="D1011" s="863"/>
    </row>
    <row r="1012" spans="4:4">
      <c r="D1012" s="863"/>
    </row>
    <row r="1013" spans="4:4">
      <c r="D1013" s="863"/>
    </row>
    <row r="1014" spans="4:4">
      <c r="D1014" s="863"/>
    </row>
    <row r="1015" spans="4:4">
      <c r="D1015" s="863"/>
    </row>
    <row r="1016" spans="4:4">
      <c r="D1016" s="863"/>
    </row>
    <row r="1017" spans="4:4">
      <c r="D1017" s="863"/>
    </row>
    <row r="1018" spans="4:4">
      <c r="D1018" s="863"/>
    </row>
    <row r="1019" spans="4:4">
      <c r="D1019" s="863"/>
    </row>
    <row r="1020" spans="4:4">
      <c r="D1020" s="863"/>
    </row>
    <row r="1021" spans="4:4">
      <c r="D1021" s="863"/>
    </row>
    <row r="1022" spans="4:4">
      <c r="D1022" s="863"/>
    </row>
    <row r="1023" spans="4:4">
      <c r="D1023" s="863"/>
    </row>
    <row r="1024" spans="4:4">
      <c r="D1024" s="863"/>
    </row>
    <row r="1025" spans="4:4">
      <c r="D1025" s="863"/>
    </row>
    <row r="1026" spans="4:4">
      <c r="D1026" s="863"/>
    </row>
    <row r="1027" spans="4:4">
      <c r="D1027" s="863"/>
    </row>
    <row r="1028" spans="4:4">
      <c r="D1028" s="863"/>
    </row>
    <row r="1029" spans="4:4">
      <c r="D1029" s="863"/>
    </row>
    <row r="1030" spans="4:4">
      <c r="D1030" s="863"/>
    </row>
    <row r="1031" spans="4:4">
      <c r="D1031" s="863"/>
    </row>
    <row r="1032" spans="4:4">
      <c r="D1032" s="863"/>
    </row>
    <row r="1033" spans="4:4">
      <c r="D1033" s="863"/>
    </row>
    <row r="1034" spans="4:4">
      <c r="D1034" s="863"/>
    </row>
    <row r="1035" spans="4:4">
      <c r="D1035" s="863"/>
    </row>
    <row r="1036" spans="4:4">
      <c r="D1036" s="863"/>
    </row>
    <row r="1037" spans="4:4">
      <c r="D1037" s="863"/>
    </row>
    <row r="1038" spans="4:4">
      <c r="D1038" s="863"/>
    </row>
    <row r="1039" spans="4:4">
      <c r="D1039" s="863"/>
    </row>
    <row r="1040" spans="4:4">
      <c r="D1040" s="863"/>
    </row>
    <row r="1041" spans="4:4">
      <c r="D1041" s="863"/>
    </row>
    <row r="1042" spans="4:4">
      <c r="D1042" s="863"/>
    </row>
    <row r="1043" spans="4:4">
      <c r="D1043" s="863"/>
    </row>
    <row r="1044" spans="4:4">
      <c r="D1044" s="863"/>
    </row>
    <row r="1045" spans="4:4">
      <c r="D1045" s="863"/>
    </row>
    <row r="1046" spans="4:4">
      <c r="D1046" s="863"/>
    </row>
    <row r="1047" spans="4:4">
      <c r="D1047" s="863"/>
    </row>
    <row r="1048" spans="4:4">
      <c r="D1048" s="863"/>
    </row>
    <row r="1049" spans="4:4">
      <c r="D1049" s="863"/>
    </row>
    <row r="1050" spans="4:4">
      <c r="D1050" s="863"/>
    </row>
    <row r="1051" spans="4:4">
      <c r="D1051" s="863"/>
    </row>
    <row r="1052" spans="4:4">
      <c r="D1052" s="863"/>
    </row>
    <row r="1053" spans="4:4">
      <c r="D1053" s="863"/>
    </row>
    <row r="1054" spans="4:4">
      <c r="D1054" s="863"/>
    </row>
    <row r="1055" spans="4:4">
      <c r="D1055" s="863"/>
    </row>
    <row r="1056" spans="4:4">
      <c r="D1056" s="863"/>
    </row>
    <row r="1057" spans="4:4">
      <c r="D1057" s="863"/>
    </row>
    <row r="1058" spans="4:4">
      <c r="D1058" s="863"/>
    </row>
    <row r="1059" spans="4:4">
      <c r="D1059" s="863"/>
    </row>
    <row r="1060" spans="4:4">
      <c r="D1060" s="863"/>
    </row>
    <row r="1061" spans="4:4">
      <c r="D1061" s="863"/>
    </row>
    <row r="1062" spans="4:4">
      <c r="D1062" s="863"/>
    </row>
    <row r="1063" spans="4:4">
      <c r="D1063" s="863"/>
    </row>
    <row r="1064" spans="4:4">
      <c r="D1064" s="863"/>
    </row>
    <row r="1065" spans="4:4">
      <c r="D1065" s="863"/>
    </row>
    <row r="1066" spans="4:4">
      <c r="D1066" s="863"/>
    </row>
    <row r="1067" spans="4:4">
      <c r="D1067" s="863"/>
    </row>
    <row r="1068" spans="4:4">
      <c r="D1068" s="863"/>
    </row>
    <row r="1069" spans="4:4">
      <c r="D1069" s="863"/>
    </row>
    <row r="1070" spans="4:4">
      <c r="D1070" s="863"/>
    </row>
    <row r="1071" spans="4:4">
      <c r="D1071" s="863"/>
    </row>
    <row r="1072" spans="4:4">
      <c r="D1072" s="863"/>
    </row>
    <row r="1073" spans="4:4">
      <c r="D1073" s="863"/>
    </row>
    <row r="1074" spans="4:4">
      <c r="D1074" s="863"/>
    </row>
    <row r="1075" spans="4:4">
      <c r="D1075" s="863"/>
    </row>
    <row r="1076" spans="4:4">
      <c r="D1076" s="863"/>
    </row>
    <row r="1077" spans="4:4">
      <c r="D1077" s="863"/>
    </row>
    <row r="1078" spans="4:4">
      <c r="D1078" s="863"/>
    </row>
    <row r="1079" spans="4:4">
      <c r="D1079" s="863"/>
    </row>
    <row r="1080" spans="4:4">
      <c r="D1080" s="863"/>
    </row>
    <row r="1081" spans="4:4">
      <c r="D1081" s="863"/>
    </row>
    <row r="1082" spans="4:4">
      <c r="D1082" s="863"/>
    </row>
    <row r="1083" spans="4:4">
      <c r="D1083" s="863"/>
    </row>
    <row r="1084" spans="4:4">
      <c r="D1084" s="863"/>
    </row>
    <row r="1085" spans="4:4">
      <c r="D1085" s="863"/>
    </row>
    <row r="1086" spans="4:4">
      <c r="D1086" s="863"/>
    </row>
    <row r="1087" spans="4:4">
      <c r="D1087" s="863"/>
    </row>
    <row r="1088" spans="4:4">
      <c r="D1088" s="863"/>
    </row>
    <row r="1089" spans="4:4">
      <c r="D1089" s="863"/>
    </row>
    <row r="1090" spans="4:4">
      <c r="D1090" s="863"/>
    </row>
    <row r="1091" spans="4:4">
      <c r="D1091" s="863"/>
    </row>
    <row r="1092" spans="4:4">
      <c r="D1092" s="863"/>
    </row>
    <row r="1093" spans="4:4">
      <c r="D1093" s="863"/>
    </row>
    <row r="1094" spans="4:4">
      <c r="D1094" s="863"/>
    </row>
    <row r="1095" spans="4:4">
      <c r="D1095" s="863"/>
    </row>
    <row r="1096" spans="4:4">
      <c r="D1096" s="863"/>
    </row>
    <row r="1097" spans="4:4">
      <c r="D1097" s="863"/>
    </row>
    <row r="1098" spans="4:4">
      <c r="D1098" s="863"/>
    </row>
    <row r="1099" spans="4:4">
      <c r="D1099" s="863"/>
    </row>
    <row r="1100" spans="4:4">
      <c r="D1100" s="863"/>
    </row>
    <row r="1101" spans="4:4">
      <c r="D1101" s="863"/>
    </row>
    <row r="1102" spans="4:4">
      <c r="D1102" s="863"/>
    </row>
    <row r="1103" spans="4:4">
      <c r="D1103" s="863"/>
    </row>
    <row r="1104" spans="4:4">
      <c r="D1104" s="863"/>
    </row>
    <row r="1105" spans="4:4">
      <c r="D1105" s="863"/>
    </row>
    <row r="1106" spans="4:4">
      <c r="D1106" s="863"/>
    </row>
    <row r="1107" spans="4:4">
      <c r="D1107" s="863"/>
    </row>
    <row r="1108" spans="4:4">
      <c r="D1108" s="863"/>
    </row>
    <row r="1109" spans="4:4">
      <c r="D1109" s="863"/>
    </row>
    <row r="1110" spans="4:4">
      <c r="D1110" s="863"/>
    </row>
    <row r="1111" spans="4:4">
      <c r="D1111" s="863"/>
    </row>
    <row r="1112" spans="4:4">
      <c r="D1112" s="863"/>
    </row>
    <row r="1113" spans="4:4">
      <c r="D1113" s="863"/>
    </row>
    <row r="1114" spans="4:4">
      <c r="D1114" s="863"/>
    </row>
    <row r="1115" spans="4:4">
      <c r="D1115" s="863"/>
    </row>
    <row r="1116" spans="4:4">
      <c r="D1116" s="863"/>
    </row>
    <row r="1117" spans="4:4">
      <c r="D1117" s="863"/>
    </row>
    <row r="1118" spans="4:4">
      <c r="D1118" s="863"/>
    </row>
    <row r="1119" spans="4:4">
      <c r="D1119" s="863"/>
    </row>
    <row r="1120" spans="4:4">
      <c r="D1120" s="863"/>
    </row>
    <row r="1121" spans="4:4">
      <c r="D1121" s="863"/>
    </row>
    <row r="1122" spans="4:4">
      <c r="D1122" s="863"/>
    </row>
    <row r="1123" spans="4:4">
      <c r="D1123" s="863"/>
    </row>
    <row r="1124" spans="4:4">
      <c r="D1124" s="863"/>
    </row>
    <row r="1125" spans="4:4">
      <c r="D1125" s="863"/>
    </row>
    <row r="1126" spans="4:4">
      <c r="D1126" s="863"/>
    </row>
    <row r="1127" spans="4:4">
      <c r="D1127" s="863"/>
    </row>
    <row r="1128" spans="4:4">
      <c r="D1128" s="863"/>
    </row>
    <row r="1129" spans="4:4">
      <c r="D1129" s="863"/>
    </row>
    <row r="1130" spans="4:4">
      <c r="D1130" s="863"/>
    </row>
    <row r="1131" spans="4:4">
      <c r="D1131" s="863"/>
    </row>
    <row r="1132" spans="4:4">
      <c r="D1132" s="863"/>
    </row>
    <row r="1133" spans="4:4">
      <c r="D1133" s="863"/>
    </row>
    <row r="1134" spans="4:4">
      <c r="D1134" s="863"/>
    </row>
    <row r="1135" spans="4:4">
      <c r="D1135" s="863"/>
    </row>
    <row r="1136" spans="4:4">
      <c r="D1136" s="863"/>
    </row>
    <row r="1137" spans="4:4">
      <c r="D1137" s="863"/>
    </row>
    <row r="1138" spans="4:4">
      <c r="D1138" s="863"/>
    </row>
    <row r="1139" spans="4:4">
      <c r="D1139" s="863"/>
    </row>
    <row r="1140" spans="4:4">
      <c r="D1140" s="863"/>
    </row>
    <row r="1141" spans="4:4">
      <c r="D1141" s="863"/>
    </row>
    <row r="1142" spans="4:4">
      <c r="D1142" s="863"/>
    </row>
    <row r="1143" spans="4:4">
      <c r="D1143" s="863"/>
    </row>
    <row r="1144" spans="4:4">
      <c r="D1144" s="863"/>
    </row>
    <row r="1145" spans="4:4">
      <c r="D1145" s="863"/>
    </row>
    <row r="1146" spans="4:4">
      <c r="D1146" s="863"/>
    </row>
    <row r="1147" spans="4:4">
      <c r="D1147" s="863"/>
    </row>
    <row r="1148" spans="4:4">
      <c r="D1148" s="863"/>
    </row>
    <row r="1149" spans="4:4">
      <c r="D1149" s="863"/>
    </row>
    <row r="1150" spans="4:4">
      <c r="D1150" s="863"/>
    </row>
    <row r="1151" spans="4:4">
      <c r="D1151" s="863"/>
    </row>
    <row r="1152" spans="4:4">
      <c r="D1152" s="863"/>
    </row>
    <row r="1153" spans="4:4">
      <c r="D1153" s="863"/>
    </row>
    <row r="1154" spans="4:4">
      <c r="D1154" s="863"/>
    </row>
    <row r="1155" spans="4:4">
      <c r="D1155" s="863"/>
    </row>
    <row r="1156" spans="4:4">
      <c r="D1156" s="863"/>
    </row>
    <row r="1157" spans="4:4">
      <c r="D1157" s="863"/>
    </row>
    <row r="1158" spans="4:4">
      <c r="D1158" s="863"/>
    </row>
    <row r="1159" spans="4:4">
      <c r="D1159" s="863"/>
    </row>
    <row r="1160" spans="4:4">
      <c r="D1160" s="863"/>
    </row>
    <row r="1161" spans="4:4">
      <c r="D1161" s="863"/>
    </row>
    <row r="1162" spans="4:4">
      <c r="D1162" s="863"/>
    </row>
    <row r="1163" spans="4:4">
      <c r="D1163" s="863"/>
    </row>
    <row r="1164" spans="4:4">
      <c r="D1164" s="863"/>
    </row>
    <row r="1165" spans="4:4">
      <c r="D1165" s="863"/>
    </row>
    <row r="1166" spans="4:4">
      <c r="D1166" s="863"/>
    </row>
    <row r="1167" spans="4:4">
      <c r="D1167" s="863"/>
    </row>
    <row r="1168" spans="4:4">
      <c r="D1168" s="863"/>
    </row>
    <row r="1169" spans="4:4">
      <c r="D1169" s="863"/>
    </row>
    <row r="1170" spans="4:4">
      <c r="D1170" s="863"/>
    </row>
    <row r="1171" spans="4:4">
      <c r="D1171" s="863"/>
    </row>
    <row r="1172" spans="4:4">
      <c r="D1172" s="863"/>
    </row>
    <row r="1173" spans="4:4">
      <c r="D1173" s="863"/>
    </row>
    <row r="1174" spans="4:4">
      <c r="D1174" s="863"/>
    </row>
    <row r="1175" spans="4:4">
      <c r="D1175" s="863"/>
    </row>
    <row r="1176" spans="4:4">
      <c r="D1176" s="863"/>
    </row>
    <row r="1177" spans="4:4">
      <c r="D1177" s="863"/>
    </row>
    <row r="1178" spans="4:4">
      <c r="D1178" s="863"/>
    </row>
    <row r="1179" spans="4:4">
      <c r="D1179" s="863"/>
    </row>
    <row r="1180" spans="4:4">
      <c r="D1180" s="863"/>
    </row>
    <row r="1181" spans="4:4">
      <c r="D1181" s="863"/>
    </row>
    <row r="1182" spans="4:4">
      <c r="D1182" s="863"/>
    </row>
    <row r="1183" spans="4:4">
      <c r="D1183" s="863"/>
    </row>
    <row r="1184" spans="4:4">
      <c r="D1184" s="863"/>
    </row>
    <row r="1185" spans="4:4">
      <c r="D1185" s="863"/>
    </row>
    <row r="1186" spans="4:4">
      <c r="D1186" s="863"/>
    </row>
    <row r="1187" spans="4:4">
      <c r="D1187" s="863"/>
    </row>
    <row r="1188" spans="4:4">
      <c r="D1188" s="863"/>
    </row>
    <row r="1189" spans="4:4">
      <c r="D1189" s="863"/>
    </row>
    <row r="1190" spans="4:4">
      <c r="D1190" s="863"/>
    </row>
    <row r="1191" spans="4:4">
      <c r="D1191" s="863"/>
    </row>
    <row r="1192" spans="4:4">
      <c r="D1192" s="863"/>
    </row>
    <row r="1193" spans="4:4">
      <c r="D1193" s="863"/>
    </row>
    <row r="1194" spans="4:4">
      <c r="D1194" s="863"/>
    </row>
    <row r="1195" spans="4:4">
      <c r="D1195" s="863"/>
    </row>
    <row r="1196" spans="4:4">
      <c r="D1196" s="863"/>
    </row>
    <row r="1197" spans="4:4">
      <c r="D1197" s="863"/>
    </row>
    <row r="1198" spans="4:4">
      <c r="D1198" s="863"/>
    </row>
    <row r="1199" spans="4:4">
      <c r="D1199" s="863"/>
    </row>
    <row r="1200" spans="4:4">
      <c r="D1200" s="863"/>
    </row>
    <row r="1201" spans="4:4">
      <c r="D1201" s="863"/>
    </row>
    <row r="1202" spans="4:4">
      <c r="D1202" s="863"/>
    </row>
    <row r="1203" spans="4:4">
      <c r="D1203" s="863"/>
    </row>
    <row r="1204" spans="4:4">
      <c r="D1204" s="863"/>
    </row>
    <row r="1205" spans="4:4">
      <c r="D1205" s="863"/>
    </row>
    <row r="1206" spans="4:4">
      <c r="D1206" s="863"/>
    </row>
    <row r="1207" spans="4:4">
      <c r="D1207" s="863"/>
    </row>
    <row r="1208" spans="4:4">
      <c r="D1208" s="863"/>
    </row>
    <row r="1209" spans="4:4">
      <c r="D1209" s="863"/>
    </row>
    <row r="1210" spans="4:4">
      <c r="D1210" s="863"/>
    </row>
    <row r="1211" spans="4:4">
      <c r="D1211" s="863"/>
    </row>
    <row r="1212" spans="4:4">
      <c r="D1212" s="863"/>
    </row>
    <row r="1213" spans="4:4">
      <c r="D1213" s="863"/>
    </row>
    <row r="1214" spans="4:4">
      <c r="D1214" s="863"/>
    </row>
    <row r="1215" spans="4:4">
      <c r="D1215" s="863"/>
    </row>
    <row r="1216" spans="4:4">
      <c r="D1216" s="863"/>
    </row>
    <row r="1217" spans="4:4">
      <c r="D1217" s="863"/>
    </row>
    <row r="1218" spans="4:4">
      <c r="D1218" s="863"/>
    </row>
    <row r="1219" spans="4:4">
      <c r="D1219" s="863"/>
    </row>
    <row r="1220" spans="4:4">
      <c r="D1220" s="863"/>
    </row>
    <row r="1221" spans="4:4">
      <c r="D1221" s="863"/>
    </row>
    <row r="1222" spans="4:4">
      <c r="D1222" s="863"/>
    </row>
    <row r="1223" spans="4:4">
      <c r="D1223" s="863"/>
    </row>
    <row r="1224" spans="4:4">
      <c r="D1224" s="863"/>
    </row>
    <row r="1225" spans="4:4">
      <c r="D1225" s="863"/>
    </row>
    <row r="1226" spans="4:4">
      <c r="D1226" s="863"/>
    </row>
    <row r="1227" spans="4:4">
      <c r="D1227" s="863"/>
    </row>
    <row r="1228" spans="4:4">
      <c r="D1228" s="863"/>
    </row>
    <row r="1229" spans="4:4">
      <c r="D1229" s="863"/>
    </row>
    <row r="1230" spans="4:4">
      <c r="D1230" s="863"/>
    </row>
    <row r="1231" spans="4:4">
      <c r="D1231" s="863"/>
    </row>
    <row r="1232" spans="4:4">
      <c r="D1232" s="863"/>
    </row>
    <row r="1233" spans="4:4">
      <c r="D1233" s="863"/>
    </row>
    <row r="1234" spans="4:4">
      <c r="D1234" s="863"/>
    </row>
    <row r="1235" spans="4:4">
      <c r="D1235" s="863"/>
    </row>
    <row r="1236" spans="4:4">
      <c r="D1236" s="863"/>
    </row>
    <row r="1237" spans="4:4">
      <c r="D1237" s="863"/>
    </row>
    <row r="1238" spans="4:4">
      <c r="D1238" s="863"/>
    </row>
    <row r="1239" spans="4:4">
      <c r="D1239" s="863"/>
    </row>
    <row r="1240" spans="4:4">
      <c r="D1240" s="863"/>
    </row>
    <row r="1241" spans="4:4">
      <c r="D1241" s="863"/>
    </row>
    <row r="1242" spans="4:4">
      <c r="D1242" s="863"/>
    </row>
    <row r="1243" spans="4:4">
      <c r="D1243" s="863"/>
    </row>
    <row r="1244" spans="4:4">
      <c r="D1244" s="863"/>
    </row>
    <row r="1245" spans="4:4">
      <c r="D1245" s="863"/>
    </row>
    <row r="1246" spans="4:4">
      <c r="D1246" s="863"/>
    </row>
    <row r="1247" spans="4:4">
      <c r="D1247" s="863"/>
    </row>
    <row r="1248" spans="4:4">
      <c r="D1248" s="863"/>
    </row>
    <row r="1249" spans="4:4">
      <c r="D1249" s="863"/>
    </row>
    <row r="1250" spans="4:4">
      <c r="D1250" s="863"/>
    </row>
    <row r="1251" spans="4:4">
      <c r="D1251" s="863"/>
    </row>
    <row r="1252" spans="4:4">
      <c r="D1252" s="863"/>
    </row>
    <row r="1253" spans="4:4">
      <c r="D1253" s="863"/>
    </row>
    <row r="1254" spans="4:4">
      <c r="D1254" s="863"/>
    </row>
    <row r="1255" spans="4:4">
      <c r="D1255" s="863"/>
    </row>
    <row r="1256" spans="4:4">
      <c r="D1256" s="863"/>
    </row>
    <row r="1257" spans="4:4">
      <c r="D1257" s="863"/>
    </row>
    <row r="1258" spans="4:4">
      <c r="D1258" s="863"/>
    </row>
    <row r="1259" spans="4:4">
      <c r="D1259" s="863"/>
    </row>
    <row r="1260" spans="4:4">
      <c r="D1260" s="863"/>
    </row>
    <row r="1261" spans="4:4">
      <c r="D1261" s="863"/>
    </row>
    <row r="1262" spans="4:4">
      <c r="D1262" s="863"/>
    </row>
    <row r="1263" spans="4:4">
      <c r="D1263" s="863"/>
    </row>
    <row r="1264" spans="4:4">
      <c r="D1264" s="863"/>
    </row>
    <row r="1265" spans="4:4">
      <c r="D1265" s="863"/>
    </row>
    <row r="1266" spans="4:4">
      <c r="D1266" s="863"/>
    </row>
    <row r="1267" spans="4:4">
      <c r="D1267" s="863"/>
    </row>
    <row r="1268" spans="4:4">
      <c r="D1268" s="863"/>
    </row>
    <row r="1269" spans="4:4">
      <c r="D1269" s="863"/>
    </row>
    <row r="1270" spans="4:4">
      <c r="D1270" s="863"/>
    </row>
    <row r="1271" spans="4:4">
      <c r="D1271" s="863"/>
    </row>
    <row r="1272" spans="4:4">
      <c r="D1272" s="863"/>
    </row>
    <row r="1273" spans="4:4">
      <c r="D1273" s="863"/>
    </row>
    <row r="1274" spans="4:4">
      <c r="D1274" s="863"/>
    </row>
    <row r="1275" spans="4:4">
      <c r="D1275" s="863"/>
    </row>
    <row r="1276" spans="4:4">
      <c r="D1276" s="863"/>
    </row>
    <row r="1277" spans="4:4">
      <c r="D1277" s="863"/>
    </row>
    <row r="1278" spans="4:4">
      <c r="D1278" s="863"/>
    </row>
    <row r="1279" spans="4:4">
      <c r="D1279" s="863"/>
    </row>
    <row r="1280" spans="4:4">
      <c r="D1280" s="863"/>
    </row>
    <row r="1281" spans="4:4">
      <c r="D1281" s="863"/>
    </row>
    <row r="1282" spans="4:4">
      <c r="D1282" s="863"/>
    </row>
    <row r="1283" spans="4:4">
      <c r="D1283" s="863"/>
    </row>
    <row r="1284" spans="4:4">
      <c r="D1284" s="863"/>
    </row>
    <row r="1285" spans="4:4">
      <c r="D1285" s="863"/>
    </row>
    <row r="1286" spans="4:4">
      <c r="D1286" s="863"/>
    </row>
    <row r="1287" spans="4:4">
      <c r="D1287" s="863"/>
    </row>
    <row r="1288" spans="4:4">
      <c r="D1288" s="863"/>
    </row>
    <row r="1289" spans="4:4">
      <c r="D1289" s="863"/>
    </row>
    <row r="1290" spans="4:4">
      <c r="D1290" s="863"/>
    </row>
    <row r="1291" spans="4:4">
      <c r="D1291" s="863"/>
    </row>
    <row r="1292" spans="4:4">
      <c r="D1292" s="863"/>
    </row>
    <row r="1293" spans="4:4">
      <c r="D1293" s="863"/>
    </row>
    <row r="1294" spans="4:4">
      <c r="D1294" s="863"/>
    </row>
    <row r="1295" spans="4:4">
      <c r="D1295" s="863"/>
    </row>
    <row r="1296" spans="4:4">
      <c r="D1296" s="863"/>
    </row>
    <row r="1297" spans="4:4">
      <c r="D1297" s="863"/>
    </row>
    <row r="1298" spans="4:4">
      <c r="D1298" s="863"/>
    </row>
    <row r="1299" spans="4:4">
      <c r="D1299" s="863"/>
    </row>
    <row r="1300" spans="4:4">
      <c r="D1300" s="863"/>
    </row>
    <row r="1301" spans="4:4">
      <c r="D1301" s="863"/>
    </row>
    <row r="1302" spans="4:4">
      <c r="D1302" s="863"/>
    </row>
    <row r="1303" spans="4:4">
      <c r="D1303" s="863"/>
    </row>
    <row r="1304" spans="4:4">
      <c r="D1304" s="863"/>
    </row>
    <row r="1305" spans="4:4">
      <c r="D1305" s="863"/>
    </row>
    <row r="1306" spans="4:4">
      <c r="D1306" s="863"/>
    </row>
    <row r="1307" spans="4:4">
      <c r="D1307" s="863"/>
    </row>
    <row r="1308" spans="4:4">
      <c r="D1308" s="863"/>
    </row>
    <row r="1309" spans="4:4">
      <c r="D1309" s="863"/>
    </row>
    <row r="1310" spans="4:4">
      <c r="D1310" s="863"/>
    </row>
    <row r="1311" spans="4:4">
      <c r="D1311" s="863"/>
    </row>
    <row r="1312" spans="4:4">
      <c r="D1312" s="863"/>
    </row>
    <row r="1313" spans="4:4">
      <c r="D1313" s="863"/>
    </row>
    <row r="1314" spans="4:4">
      <c r="D1314" s="863"/>
    </row>
    <row r="1315" spans="4:4">
      <c r="D1315" s="863"/>
    </row>
    <row r="1316" spans="4:4">
      <c r="D1316" s="863"/>
    </row>
    <row r="1317" spans="4:4">
      <c r="D1317" s="863"/>
    </row>
    <row r="1318" spans="4:4">
      <c r="D1318" s="863"/>
    </row>
    <row r="1319" spans="4:4">
      <c r="D1319" s="863"/>
    </row>
    <row r="1320" spans="4:4">
      <c r="D1320" s="863"/>
    </row>
    <row r="1321" spans="4:4">
      <c r="D1321" s="863"/>
    </row>
    <row r="1322" spans="4:4">
      <c r="D1322" s="863"/>
    </row>
    <row r="1323" spans="4:4">
      <c r="D1323" s="863"/>
    </row>
    <row r="1324" spans="4:4">
      <c r="D1324" s="863"/>
    </row>
    <row r="1325" spans="4:4">
      <c r="D1325" s="863"/>
    </row>
    <row r="1326" spans="4:4">
      <c r="D1326" s="863"/>
    </row>
    <row r="1327" spans="4:4">
      <c r="D1327" s="863"/>
    </row>
    <row r="1328" spans="4:4">
      <c r="D1328" s="863"/>
    </row>
    <row r="1329" spans="4:4">
      <c r="D1329" s="863"/>
    </row>
    <row r="1330" spans="4:4">
      <c r="D1330" s="863"/>
    </row>
    <row r="1331" spans="4:4">
      <c r="D1331" s="863"/>
    </row>
    <row r="1332" spans="4:4">
      <c r="D1332" s="863"/>
    </row>
    <row r="1333" spans="4:4">
      <c r="D1333" s="863"/>
    </row>
    <row r="1334" spans="4:4">
      <c r="D1334" s="863"/>
    </row>
    <row r="1335" spans="4:4">
      <c r="D1335" s="863"/>
    </row>
    <row r="1336" spans="4:4">
      <c r="D1336" s="863"/>
    </row>
    <row r="1337" spans="4:4">
      <c r="D1337" s="863"/>
    </row>
    <row r="1338" spans="4:4">
      <c r="D1338" s="863"/>
    </row>
    <row r="1339" spans="4:4">
      <c r="D1339" s="863"/>
    </row>
    <row r="1340" spans="4:4">
      <c r="D1340" s="863"/>
    </row>
    <row r="1341" spans="4:4">
      <c r="D1341" s="863"/>
    </row>
    <row r="1342" spans="4:4">
      <c r="D1342" s="863"/>
    </row>
    <row r="1343" spans="4:4">
      <c r="D1343" s="863"/>
    </row>
    <row r="1344" spans="4:4">
      <c r="D1344" s="863"/>
    </row>
    <row r="1345" spans="4:4">
      <c r="D1345" s="863"/>
    </row>
    <row r="1346" spans="4:4">
      <c r="D1346" s="863"/>
    </row>
    <row r="1347" spans="4:4">
      <c r="D1347" s="863"/>
    </row>
    <row r="1348" spans="4:4">
      <c r="D1348" s="863"/>
    </row>
    <row r="1349" spans="4:4">
      <c r="D1349" s="863"/>
    </row>
    <row r="1350" spans="4:4">
      <c r="D1350" s="863"/>
    </row>
    <row r="1351" spans="4:4">
      <c r="D1351" s="863"/>
    </row>
    <row r="1352" spans="4:4">
      <c r="D1352" s="863"/>
    </row>
    <row r="1353" spans="4:4">
      <c r="D1353" s="863"/>
    </row>
    <row r="1354" spans="4:4">
      <c r="D1354" s="863"/>
    </row>
    <row r="1355" spans="4:4">
      <c r="D1355" s="863"/>
    </row>
    <row r="1356" spans="4:4">
      <c r="D1356" s="863"/>
    </row>
    <row r="1357" spans="4:4">
      <c r="D1357" s="863"/>
    </row>
    <row r="1358" spans="4:4">
      <c r="D1358" s="863"/>
    </row>
    <row r="1359" spans="4:4">
      <c r="D1359" s="863"/>
    </row>
    <row r="1360" spans="4:4">
      <c r="D1360" s="863"/>
    </row>
    <row r="1361" spans="4:4">
      <c r="D1361" s="863"/>
    </row>
    <row r="1362" spans="4:4">
      <c r="D1362" s="863"/>
    </row>
    <row r="1363" spans="4:4">
      <c r="D1363" s="863"/>
    </row>
    <row r="1364" spans="4:4">
      <c r="D1364" s="863"/>
    </row>
    <row r="1365" spans="4:4">
      <c r="D1365" s="863"/>
    </row>
    <row r="1366" spans="4:4">
      <c r="D1366" s="863"/>
    </row>
    <row r="1367" spans="4:4">
      <c r="D1367" s="863"/>
    </row>
    <row r="1368" spans="4:4">
      <c r="D1368" s="863"/>
    </row>
    <row r="1369" spans="4:4">
      <c r="D1369" s="863"/>
    </row>
    <row r="1370" spans="4:4">
      <c r="D1370" s="863"/>
    </row>
    <row r="1371" spans="4:4">
      <c r="D1371" s="863"/>
    </row>
    <row r="1372" spans="4:4">
      <c r="D1372" s="863"/>
    </row>
    <row r="1373" spans="4:4">
      <c r="D1373" s="863"/>
    </row>
    <row r="1374" spans="4:4">
      <c r="D1374" s="863"/>
    </row>
    <row r="1375" spans="4:4">
      <c r="D1375" s="863"/>
    </row>
    <row r="1376" spans="4:4">
      <c r="D1376" s="863"/>
    </row>
    <row r="1377" spans="4:4">
      <c r="D1377" s="863"/>
    </row>
    <row r="1378" spans="4:4">
      <c r="D1378" s="863"/>
    </row>
    <row r="1379" spans="4:4">
      <c r="D1379" s="863"/>
    </row>
    <row r="1380" spans="4:4">
      <c r="D1380" s="863"/>
    </row>
    <row r="1381" spans="4:4">
      <c r="D1381" s="863"/>
    </row>
    <row r="1382" spans="4:4">
      <c r="D1382" s="863"/>
    </row>
    <row r="1383" spans="4:4">
      <c r="D1383" s="863"/>
    </row>
    <row r="1384" spans="4:4">
      <c r="D1384" s="863"/>
    </row>
    <row r="1385" spans="4:4">
      <c r="D1385" s="863"/>
    </row>
    <row r="1386" spans="4:4">
      <c r="D1386" s="863"/>
    </row>
    <row r="1387" spans="4:4">
      <c r="D1387" s="863"/>
    </row>
    <row r="1388" spans="4:4">
      <c r="D1388" s="863"/>
    </row>
    <row r="1389" spans="4:4">
      <c r="D1389" s="863"/>
    </row>
    <row r="1390" spans="4:4">
      <c r="D1390" s="863"/>
    </row>
    <row r="1391" spans="4:4">
      <c r="D1391" s="863"/>
    </row>
    <row r="1392" spans="4:4">
      <c r="D1392" s="863"/>
    </row>
    <row r="1393" spans="4:4">
      <c r="D1393" s="863"/>
    </row>
    <row r="1394" spans="4:4">
      <c r="D1394" s="863"/>
    </row>
    <row r="1395" spans="4:4">
      <c r="D1395" s="863"/>
    </row>
    <row r="1396" spans="4:4">
      <c r="D1396" s="863"/>
    </row>
    <row r="1397" spans="4:4">
      <c r="D1397" s="863"/>
    </row>
    <row r="1398" spans="4:4">
      <c r="D1398" s="863"/>
    </row>
    <row r="1399" spans="4:4">
      <c r="D1399" s="863"/>
    </row>
    <row r="1400" spans="4:4">
      <c r="D1400" s="863"/>
    </row>
    <row r="1401" spans="4:4">
      <c r="D1401" s="863"/>
    </row>
    <row r="1402" spans="4:4">
      <c r="D1402" s="863"/>
    </row>
    <row r="1403" spans="4:4">
      <c r="D1403" s="863"/>
    </row>
    <row r="1404" spans="4:4">
      <c r="D1404" s="863"/>
    </row>
    <row r="1405" spans="4:4">
      <c r="D1405" s="863"/>
    </row>
    <row r="1406" spans="4:4">
      <c r="D1406" s="863"/>
    </row>
    <row r="1407" spans="4:4">
      <c r="D1407" s="863"/>
    </row>
    <row r="1408" spans="4:4">
      <c r="D1408" s="863"/>
    </row>
    <row r="1409" spans="4:4">
      <c r="D1409" s="863"/>
    </row>
    <row r="1410" spans="4:4">
      <c r="D1410" s="863"/>
    </row>
    <row r="1411" spans="4:4">
      <c r="D1411" s="863"/>
    </row>
    <row r="1412" spans="4:4">
      <c r="D1412" s="863"/>
    </row>
    <row r="1413" spans="4:4">
      <c r="D1413" s="863"/>
    </row>
    <row r="1414" spans="4:4">
      <c r="D1414" s="863"/>
    </row>
    <row r="1415" spans="4:4">
      <c r="D1415" s="863"/>
    </row>
    <row r="1416" spans="4:4">
      <c r="D1416" s="863"/>
    </row>
    <row r="1417" spans="4:4">
      <c r="D1417" s="863"/>
    </row>
    <row r="1418" spans="4:4">
      <c r="D1418" s="863"/>
    </row>
    <row r="1419" spans="4:4">
      <c r="D1419" s="863"/>
    </row>
    <row r="1420" spans="4:4">
      <c r="D1420" s="863"/>
    </row>
    <row r="1421" spans="4:4">
      <c r="D1421" s="863"/>
    </row>
    <row r="1422" spans="4:4">
      <c r="D1422" s="863"/>
    </row>
    <row r="1423" spans="4:4">
      <c r="D1423" s="863"/>
    </row>
    <row r="1424" spans="4:4">
      <c r="D1424" s="863"/>
    </row>
    <row r="1425" spans="4:4">
      <c r="D1425" s="863"/>
    </row>
    <row r="1426" spans="4:4">
      <c r="D1426" s="863"/>
    </row>
    <row r="1427" spans="4:4">
      <c r="D1427" s="863"/>
    </row>
    <row r="1428" spans="4:4">
      <c r="D1428" s="863"/>
    </row>
    <row r="1429" spans="4:4">
      <c r="D1429" s="863"/>
    </row>
    <row r="1430" spans="4:4">
      <c r="D1430" s="863"/>
    </row>
    <row r="1431" spans="4:4">
      <c r="D1431" s="863"/>
    </row>
    <row r="1432" spans="4:4">
      <c r="D1432" s="863"/>
    </row>
    <row r="1433" spans="4:4">
      <c r="D1433" s="863"/>
    </row>
    <row r="1434" spans="4:4">
      <c r="D1434" s="863"/>
    </row>
    <row r="1435" spans="4:4">
      <c r="D1435" s="863"/>
    </row>
    <row r="1436" spans="4:4">
      <c r="D1436" s="863"/>
    </row>
    <row r="1437" spans="4:4">
      <c r="D1437" s="863"/>
    </row>
    <row r="1438" spans="4:4">
      <c r="D1438" s="863"/>
    </row>
    <row r="1439" spans="4:4">
      <c r="D1439" s="863"/>
    </row>
    <row r="1440" spans="4:4">
      <c r="D1440" s="863"/>
    </row>
    <row r="1441" spans="4:4">
      <c r="D1441" s="863"/>
    </row>
    <row r="1442" spans="4:4">
      <c r="D1442" s="863"/>
    </row>
    <row r="1443" spans="4:4">
      <c r="D1443" s="863"/>
    </row>
    <row r="1444" spans="4:4">
      <c r="D1444" s="863"/>
    </row>
    <row r="1445" spans="4:4">
      <c r="D1445" s="863"/>
    </row>
    <row r="1446" spans="4:4">
      <c r="D1446" s="863"/>
    </row>
    <row r="1447" spans="4:4">
      <c r="D1447" s="863"/>
    </row>
    <row r="1448" spans="4:4">
      <c r="D1448" s="863"/>
    </row>
    <row r="1449" spans="4:4">
      <c r="D1449" s="863"/>
    </row>
    <row r="1450" spans="4:4">
      <c r="D1450" s="863"/>
    </row>
    <row r="1451" spans="4:4">
      <c r="D1451" s="863"/>
    </row>
    <row r="1452" spans="4:4">
      <c r="D1452" s="863"/>
    </row>
    <row r="1453" spans="4:4">
      <c r="D1453" s="863"/>
    </row>
    <row r="1454" spans="4:4">
      <c r="D1454" s="863"/>
    </row>
    <row r="1455" spans="4:4">
      <c r="D1455" s="863"/>
    </row>
    <row r="1456" spans="4:4">
      <c r="D1456" s="863"/>
    </row>
    <row r="1457" spans="4:4">
      <c r="D1457" s="863"/>
    </row>
    <row r="1458" spans="4:4">
      <c r="D1458" s="863"/>
    </row>
    <row r="1459" spans="4:4">
      <c r="D1459" s="863"/>
    </row>
    <row r="1460" spans="4:4">
      <c r="D1460" s="863"/>
    </row>
    <row r="1461" spans="4:4">
      <c r="D1461" s="863"/>
    </row>
    <row r="1462" spans="4:4">
      <c r="D1462" s="863"/>
    </row>
    <row r="1463" spans="4:4">
      <c r="D1463" s="863"/>
    </row>
    <row r="1464" spans="4:4">
      <c r="D1464" s="863"/>
    </row>
    <row r="1465" spans="4:4">
      <c r="D1465" s="863"/>
    </row>
    <row r="1466" spans="4:4">
      <c r="D1466" s="863"/>
    </row>
    <row r="1467" spans="4:4">
      <c r="D1467" s="863"/>
    </row>
    <row r="1468" spans="4:4">
      <c r="D1468" s="863"/>
    </row>
    <row r="1469" spans="4:4">
      <c r="D1469" s="863"/>
    </row>
    <row r="1470" spans="4:4">
      <c r="D1470" s="863"/>
    </row>
    <row r="1471" spans="4:4">
      <c r="D1471" s="863"/>
    </row>
    <row r="1472" spans="4:4">
      <c r="D1472" s="863"/>
    </row>
    <row r="1473" spans="4:4">
      <c r="D1473" s="863"/>
    </row>
    <row r="1474" spans="4:4">
      <c r="D1474" s="863"/>
    </row>
    <row r="1475" spans="4:4">
      <c r="D1475" s="863"/>
    </row>
    <row r="1476" spans="4:4">
      <c r="D1476" s="863"/>
    </row>
    <row r="1477" spans="4:4">
      <c r="D1477" s="863"/>
    </row>
    <row r="1478" spans="4:4">
      <c r="D1478" s="863"/>
    </row>
    <row r="1479" spans="4:4">
      <c r="D1479" s="863"/>
    </row>
    <row r="1480" spans="4:4">
      <c r="D1480" s="863"/>
    </row>
    <row r="1481" spans="4:4">
      <c r="D1481" s="863"/>
    </row>
    <row r="1482" spans="4:4">
      <c r="D1482" s="863"/>
    </row>
    <row r="1483" spans="4:4">
      <c r="D1483" s="863"/>
    </row>
    <row r="1484" spans="4:4">
      <c r="D1484" s="863"/>
    </row>
    <row r="1485" spans="4:4">
      <c r="D1485" s="863"/>
    </row>
    <row r="1486" spans="4:4">
      <c r="D1486" s="863"/>
    </row>
    <row r="1487" spans="4:4">
      <c r="D1487" s="863"/>
    </row>
    <row r="1488" spans="4:4">
      <c r="D1488" s="863"/>
    </row>
    <row r="1489" spans="4:4">
      <c r="D1489" s="863"/>
    </row>
    <row r="1490" spans="4:4">
      <c r="D1490" s="863"/>
    </row>
    <row r="1491" spans="4:4">
      <c r="D1491" s="863"/>
    </row>
    <row r="1492" spans="4:4">
      <c r="D1492" s="863"/>
    </row>
    <row r="1493" spans="4:4">
      <c r="D1493" s="863"/>
    </row>
    <row r="1494" spans="4:4">
      <c r="D1494" s="863"/>
    </row>
    <row r="1495" spans="4:4">
      <c r="D1495" s="863"/>
    </row>
    <row r="1496" spans="4:4">
      <c r="D1496" s="863"/>
    </row>
    <row r="1497" spans="4:4">
      <c r="D1497" s="863"/>
    </row>
    <row r="1498" spans="4:4">
      <c r="D1498" s="863"/>
    </row>
    <row r="1499" spans="4:4">
      <c r="D1499" s="863"/>
    </row>
    <row r="1500" spans="4:4">
      <c r="D1500" s="863"/>
    </row>
    <row r="1501" spans="4:4">
      <c r="D1501" s="863"/>
    </row>
    <row r="1502" spans="4:4">
      <c r="D1502" s="863"/>
    </row>
    <row r="1503" spans="4:4">
      <c r="D1503" s="863"/>
    </row>
    <row r="1504" spans="4:4">
      <c r="D1504" s="863"/>
    </row>
    <row r="1505" spans="4:4">
      <c r="D1505" s="863"/>
    </row>
    <row r="1506" spans="4:4">
      <c r="D1506" s="863"/>
    </row>
    <row r="1507" spans="4:4">
      <c r="D1507" s="863"/>
    </row>
    <row r="1508" spans="4:4">
      <c r="D1508" s="863"/>
    </row>
    <row r="1509" spans="4:4">
      <c r="D1509" s="863"/>
    </row>
    <row r="1510" spans="4:4">
      <c r="D1510" s="863"/>
    </row>
    <row r="1511" spans="4:4">
      <c r="D1511" s="863"/>
    </row>
    <row r="1512" spans="4:4">
      <c r="D1512" s="863"/>
    </row>
    <row r="1513" spans="4:4">
      <c r="D1513" s="863"/>
    </row>
    <row r="1514" spans="4:4">
      <c r="D1514" s="863"/>
    </row>
    <row r="1515" spans="4:4">
      <c r="D1515" s="863"/>
    </row>
    <row r="1516" spans="4:4">
      <c r="D1516" s="863"/>
    </row>
    <row r="1517" spans="4:4">
      <c r="D1517" s="863"/>
    </row>
    <row r="1518" spans="4:4">
      <c r="D1518" s="863"/>
    </row>
    <row r="1519" spans="4:4">
      <c r="D1519" s="863"/>
    </row>
    <row r="1520" spans="4:4">
      <c r="D1520" s="863"/>
    </row>
    <row r="1521" spans="4:4">
      <c r="D1521" s="863"/>
    </row>
    <row r="1522" spans="4:4">
      <c r="D1522" s="863"/>
    </row>
    <row r="1523" spans="4:4">
      <c r="D1523" s="863"/>
    </row>
    <row r="1524" spans="4:4">
      <c r="D1524" s="863"/>
    </row>
    <row r="1525" spans="4:4">
      <c r="D1525" s="863"/>
    </row>
    <row r="1526" spans="4:4">
      <c r="D1526" s="863"/>
    </row>
    <row r="1527" spans="4:4">
      <c r="D1527" s="863"/>
    </row>
    <row r="1528" spans="4:4">
      <c r="D1528" s="863"/>
    </row>
    <row r="1529" spans="4:4">
      <c r="D1529" s="863"/>
    </row>
    <row r="1530" spans="4:4">
      <c r="D1530" s="863"/>
    </row>
    <row r="1531" spans="4:4">
      <c r="D1531" s="863"/>
    </row>
    <row r="1532" spans="4:4">
      <c r="D1532" s="863"/>
    </row>
    <row r="1533" spans="4:4">
      <c r="D1533" s="863"/>
    </row>
    <row r="1534" spans="4:4">
      <c r="D1534" s="863"/>
    </row>
    <row r="1535" spans="4:4">
      <c r="D1535" s="863"/>
    </row>
    <row r="1536" spans="4:4">
      <c r="D1536" s="863"/>
    </row>
    <row r="1537" spans="4:4">
      <c r="D1537" s="863"/>
    </row>
    <row r="1538" spans="4:4">
      <c r="D1538" s="863"/>
    </row>
    <row r="1539" spans="4:4">
      <c r="D1539" s="863"/>
    </row>
    <row r="1540" spans="4:4">
      <c r="D1540" s="863"/>
    </row>
    <row r="1541" spans="4:4">
      <c r="D1541" s="863"/>
    </row>
    <row r="1542" spans="4:4">
      <c r="D1542" s="863"/>
    </row>
    <row r="1543" spans="4:4">
      <c r="D1543" s="863"/>
    </row>
    <row r="1544" spans="4:4">
      <c r="D1544" s="863"/>
    </row>
    <row r="1545" spans="4:4">
      <c r="D1545" s="863"/>
    </row>
    <row r="1546" spans="4:4">
      <c r="D1546" s="863"/>
    </row>
    <row r="1547" spans="4:4">
      <c r="D1547" s="863"/>
    </row>
    <row r="1548" spans="4:4">
      <c r="D1548" s="863"/>
    </row>
    <row r="1549" spans="4:4">
      <c r="D1549" s="863"/>
    </row>
    <row r="1550" spans="4:4">
      <c r="D1550" s="863"/>
    </row>
    <row r="1551" spans="4:4">
      <c r="D1551" s="863"/>
    </row>
    <row r="1552" spans="4:4">
      <c r="D1552" s="863"/>
    </row>
    <row r="1553" spans="4:4">
      <c r="D1553" s="863"/>
    </row>
    <row r="1554" spans="4:4">
      <c r="D1554" s="863"/>
    </row>
    <row r="1555" spans="4:4">
      <c r="D1555" s="863"/>
    </row>
    <row r="1556" spans="4:4">
      <c r="D1556" s="863"/>
    </row>
    <row r="1557" spans="4:4">
      <c r="D1557" s="863"/>
    </row>
    <row r="1558" spans="4:4">
      <c r="D1558" s="863"/>
    </row>
    <row r="1559" spans="4:4">
      <c r="D1559" s="863"/>
    </row>
    <row r="1560" spans="4:4">
      <c r="D1560" s="863"/>
    </row>
    <row r="1561" spans="4:4">
      <c r="D1561" s="863"/>
    </row>
    <row r="1562" spans="4:4">
      <c r="D1562" s="863"/>
    </row>
    <row r="1563" spans="4:4">
      <c r="D1563" s="863"/>
    </row>
    <row r="1564" spans="4:4">
      <c r="D1564" s="863"/>
    </row>
    <row r="1565" spans="4:4">
      <c r="D1565" s="863"/>
    </row>
    <row r="1566" spans="4:4">
      <c r="D1566" s="863"/>
    </row>
    <row r="1567" spans="4:4">
      <c r="D1567" s="863"/>
    </row>
    <row r="1568" spans="4:4">
      <c r="D1568" s="863"/>
    </row>
    <row r="1569" spans="4:4">
      <c r="D1569" s="863"/>
    </row>
    <row r="1570" spans="4:4">
      <c r="D1570" s="863"/>
    </row>
    <row r="1571" spans="4:4">
      <c r="D1571" s="863"/>
    </row>
    <row r="1572" spans="4:4">
      <c r="D1572" s="863"/>
    </row>
    <row r="1573" spans="4:4">
      <c r="D1573" s="863"/>
    </row>
    <row r="1574" spans="4:4">
      <c r="D1574" s="863"/>
    </row>
    <row r="1575" spans="4:4">
      <c r="D1575" s="863"/>
    </row>
    <row r="1576" spans="4:4">
      <c r="D1576" s="863"/>
    </row>
    <row r="1577" spans="4:4">
      <c r="D1577" s="863"/>
    </row>
    <row r="1578" spans="4:4">
      <c r="D1578" s="863"/>
    </row>
    <row r="1579" spans="4:4">
      <c r="D1579" s="863"/>
    </row>
    <row r="1580" spans="4:4">
      <c r="D1580" s="863"/>
    </row>
    <row r="1581" spans="4:4">
      <c r="D1581" s="863"/>
    </row>
    <row r="1582" spans="4:4">
      <c r="D1582" s="863"/>
    </row>
    <row r="1583" spans="4:4">
      <c r="D1583" s="863"/>
    </row>
    <row r="1584" spans="4:4">
      <c r="D1584" s="863"/>
    </row>
    <row r="1585" spans="4:4">
      <c r="D1585" s="863"/>
    </row>
    <row r="1586" spans="4:4">
      <c r="D1586" s="863"/>
    </row>
    <row r="1587" spans="4:4">
      <c r="D1587" s="863"/>
    </row>
    <row r="1588" spans="4:4">
      <c r="D1588" s="863"/>
    </row>
    <row r="1589" spans="4:4">
      <c r="D1589" s="863"/>
    </row>
    <row r="1590" spans="4:4">
      <c r="D1590" s="863"/>
    </row>
    <row r="1591" spans="4:4">
      <c r="D1591" s="863"/>
    </row>
    <row r="1592" spans="4:4">
      <c r="D1592" s="863"/>
    </row>
    <row r="1593" spans="4:4">
      <c r="D1593" s="863"/>
    </row>
    <row r="1594" spans="4:4">
      <c r="D1594" s="863"/>
    </row>
    <row r="1595" spans="4:4">
      <c r="D1595" s="863"/>
    </row>
    <row r="1596" spans="4:4">
      <c r="D1596" s="863"/>
    </row>
    <row r="1597" spans="4:4">
      <c r="D1597" s="863"/>
    </row>
    <row r="1598" spans="4:4">
      <c r="D1598" s="863"/>
    </row>
    <row r="1599" spans="4:4">
      <c r="D1599" s="863"/>
    </row>
    <row r="1600" spans="4:4">
      <c r="D1600" s="863"/>
    </row>
    <row r="1601" spans="4:4">
      <c r="D1601" s="863"/>
    </row>
    <row r="1602" spans="4:4">
      <c r="D1602" s="863"/>
    </row>
    <row r="1603" spans="4:4">
      <c r="D1603" s="863"/>
    </row>
    <row r="1604" spans="4:4">
      <c r="D1604" s="863"/>
    </row>
    <row r="1605" spans="4:4">
      <c r="D1605" s="863"/>
    </row>
    <row r="1606" spans="4:4">
      <c r="D1606" s="863"/>
    </row>
    <row r="1607" spans="4:4">
      <c r="D1607" s="863"/>
    </row>
    <row r="1608" spans="4:4">
      <c r="D1608" s="863"/>
    </row>
    <row r="1609" spans="4:4">
      <c r="D1609" s="863"/>
    </row>
    <row r="1610" spans="4:4">
      <c r="D1610" s="863"/>
    </row>
    <row r="1611" spans="4:4">
      <c r="D1611" s="863"/>
    </row>
    <row r="1612" spans="4:4">
      <c r="D1612" s="863"/>
    </row>
    <row r="1613" spans="4:4">
      <c r="D1613" s="863"/>
    </row>
    <row r="1614" spans="4:4">
      <c r="D1614" s="863"/>
    </row>
    <row r="1615" spans="4:4">
      <c r="D1615" s="863"/>
    </row>
    <row r="1616" spans="4:4">
      <c r="D1616" s="863"/>
    </row>
    <row r="1617" spans="4:4">
      <c r="D1617" s="863"/>
    </row>
    <row r="1618" spans="4:4">
      <c r="D1618" s="863"/>
    </row>
    <row r="1619" spans="4:4">
      <c r="D1619" s="863"/>
    </row>
    <row r="1620" spans="4:4">
      <c r="D1620" s="863"/>
    </row>
    <row r="1621" spans="4:4">
      <c r="D1621" s="863"/>
    </row>
    <row r="1622" spans="4:4">
      <c r="D1622" s="863"/>
    </row>
    <row r="1623" spans="4:4">
      <c r="D1623" s="863"/>
    </row>
    <row r="1624" spans="4:4">
      <c r="D1624" s="863"/>
    </row>
    <row r="1625" spans="4:4">
      <c r="D1625" s="863"/>
    </row>
    <row r="1626" spans="4:4">
      <c r="D1626" s="863"/>
    </row>
    <row r="1627" spans="4:4">
      <c r="D1627" s="863"/>
    </row>
    <row r="1628" spans="4:4">
      <c r="D1628" s="863"/>
    </row>
    <row r="1629" spans="4:4">
      <c r="D1629" s="863"/>
    </row>
    <row r="1630" spans="4:4">
      <c r="D1630" s="863"/>
    </row>
    <row r="1631" spans="4:4">
      <c r="D1631" s="863"/>
    </row>
    <row r="1632" spans="4:4">
      <c r="D1632" s="863"/>
    </row>
    <row r="1633" spans="4:4">
      <c r="D1633" s="863"/>
    </row>
    <row r="1634" spans="4:4">
      <c r="D1634" s="863"/>
    </row>
    <row r="1635" spans="4:4">
      <c r="D1635" s="863"/>
    </row>
    <row r="1636" spans="4:4">
      <c r="D1636" s="863"/>
    </row>
    <row r="1637" spans="4:4">
      <c r="D1637" s="863"/>
    </row>
    <row r="1638" spans="4:4">
      <c r="D1638" s="863"/>
    </row>
    <row r="1639" spans="4:4">
      <c r="D1639" s="863"/>
    </row>
    <row r="1640" spans="4:4">
      <c r="D1640" s="863"/>
    </row>
    <row r="1641" spans="4:4">
      <c r="D1641" s="863"/>
    </row>
    <row r="1642" spans="4:4">
      <c r="D1642" s="863"/>
    </row>
    <row r="1643" spans="4:4">
      <c r="D1643" s="863"/>
    </row>
    <row r="1644" spans="4:4">
      <c r="D1644" s="863"/>
    </row>
    <row r="1645" spans="4:4">
      <c r="D1645" s="863"/>
    </row>
    <row r="1646" spans="4:4">
      <c r="D1646" s="863"/>
    </row>
    <row r="1647" spans="4:4">
      <c r="D1647" s="863"/>
    </row>
    <row r="1648" spans="4:4">
      <c r="D1648" s="863"/>
    </row>
    <row r="1649" spans="4:4">
      <c r="D1649" s="863"/>
    </row>
    <row r="1650" spans="4:4">
      <c r="D1650" s="863"/>
    </row>
    <row r="1651" spans="4:4">
      <c r="D1651" s="863"/>
    </row>
    <row r="1652" spans="4:4">
      <c r="D1652" s="863"/>
    </row>
    <row r="1653" spans="4:4">
      <c r="D1653" s="863"/>
    </row>
    <row r="1654" spans="4:4">
      <c r="D1654" s="863"/>
    </row>
    <row r="1655" spans="4:4">
      <c r="D1655" s="863"/>
    </row>
    <row r="1656" spans="4:4">
      <c r="D1656" s="863"/>
    </row>
    <row r="1657" spans="4:4">
      <c r="D1657" s="863"/>
    </row>
    <row r="1658" spans="4:4">
      <c r="D1658" s="863"/>
    </row>
    <row r="1659" spans="4:4">
      <c r="D1659" s="863"/>
    </row>
    <row r="1660" spans="4:4">
      <c r="D1660" s="863"/>
    </row>
    <row r="1661" spans="4:4">
      <c r="D1661" s="863"/>
    </row>
    <row r="1662" spans="4:4">
      <c r="D1662" s="863"/>
    </row>
    <row r="1663" spans="4:4">
      <c r="D1663" s="863"/>
    </row>
    <row r="1664" spans="4:4">
      <c r="D1664" s="863"/>
    </row>
    <row r="1665" spans="4:4">
      <c r="D1665" s="863"/>
    </row>
    <row r="1666" spans="4:4">
      <c r="D1666" s="863"/>
    </row>
    <row r="1667" spans="4:4">
      <c r="D1667" s="863"/>
    </row>
    <row r="1668" spans="4:4">
      <c r="D1668" s="863"/>
    </row>
    <row r="1669" spans="4:4">
      <c r="D1669" s="863"/>
    </row>
    <row r="1670" spans="4:4">
      <c r="D1670" s="863"/>
    </row>
    <row r="1671" spans="4:4">
      <c r="D1671" s="863"/>
    </row>
    <row r="1672" spans="4:4">
      <c r="D1672" s="863"/>
    </row>
    <row r="1673" spans="4:4">
      <c r="D1673" s="863"/>
    </row>
    <row r="1674" spans="4:4">
      <c r="D1674" s="863"/>
    </row>
    <row r="1675" spans="4:4">
      <c r="D1675" s="863"/>
    </row>
    <row r="1676" spans="4:4">
      <c r="D1676" s="863"/>
    </row>
    <row r="1677" spans="4:4">
      <c r="D1677" s="863"/>
    </row>
    <row r="1678" spans="4:4">
      <c r="D1678" s="863"/>
    </row>
    <row r="1679" spans="4:4">
      <c r="D1679" s="863"/>
    </row>
    <row r="1680" spans="4:4">
      <c r="D1680" s="863"/>
    </row>
    <row r="1681" spans="4:4">
      <c r="D1681" s="863"/>
    </row>
    <row r="1682" spans="4:4">
      <c r="D1682" s="863"/>
    </row>
    <row r="1683" spans="4:4">
      <c r="D1683" s="863"/>
    </row>
    <row r="1684" spans="4:4">
      <c r="D1684" s="863"/>
    </row>
    <row r="1685" spans="4:4">
      <c r="D1685" s="863"/>
    </row>
    <row r="1686" spans="4:4">
      <c r="D1686" s="863"/>
    </row>
    <row r="1687" spans="4:4">
      <c r="D1687" s="863"/>
    </row>
    <row r="1688" spans="4:4">
      <c r="D1688" s="863"/>
    </row>
    <row r="1689" spans="4:4">
      <c r="D1689" s="863"/>
    </row>
    <row r="1690" spans="4:4">
      <c r="D1690" s="863"/>
    </row>
    <row r="1691" spans="4:4">
      <c r="D1691" s="863"/>
    </row>
    <row r="1692" spans="4:4">
      <c r="D1692" s="863"/>
    </row>
    <row r="1693" spans="4:4">
      <c r="D1693" s="863"/>
    </row>
    <row r="1694" spans="4:4">
      <c r="D1694" s="863"/>
    </row>
    <row r="1695" spans="4:4">
      <c r="D1695" s="863"/>
    </row>
    <row r="1696" spans="4:4">
      <c r="D1696" s="863"/>
    </row>
    <row r="1697" spans="4:4">
      <c r="D1697" s="863"/>
    </row>
    <row r="1698" spans="4:4">
      <c r="D1698" s="863"/>
    </row>
    <row r="1699" spans="4:4">
      <c r="D1699" s="863"/>
    </row>
    <row r="1700" spans="4:4">
      <c r="D1700" s="863"/>
    </row>
    <row r="1701" spans="4:4">
      <c r="D1701" s="863"/>
    </row>
    <row r="1702" spans="4:4">
      <c r="D1702" s="863"/>
    </row>
    <row r="1703" spans="4:4">
      <c r="D1703" s="863"/>
    </row>
    <row r="1704" spans="4:4">
      <c r="D1704" s="863"/>
    </row>
    <row r="1705" spans="4:4">
      <c r="D1705" s="863"/>
    </row>
    <row r="1706" spans="4:4">
      <c r="D1706" s="863"/>
    </row>
    <row r="1707" spans="4:4">
      <c r="D1707" s="863"/>
    </row>
    <row r="1708" spans="4:4">
      <c r="D1708" s="863"/>
    </row>
    <row r="1709" spans="4:4">
      <c r="D1709" s="863"/>
    </row>
    <row r="1710" spans="4:4">
      <c r="D1710" s="863"/>
    </row>
    <row r="1711" spans="4:4">
      <c r="D1711" s="863"/>
    </row>
    <row r="1712" spans="4:4">
      <c r="D1712" s="863"/>
    </row>
    <row r="1713" spans="4:4">
      <c r="D1713" s="863"/>
    </row>
    <row r="1714" spans="4:4">
      <c r="D1714" s="863"/>
    </row>
    <row r="1715" spans="4:4">
      <c r="D1715" s="863"/>
    </row>
    <row r="1716" spans="4:4">
      <c r="D1716" s="863"/>
    </row>
    <row r="1717" spans="4:4">
      <c r="D1717" s="863"/>
    </row>
    <row r="1718" spans="4:4">
      <c r="D1718" s="863"/>
    </row>
    <row r="1719" spans="4:4">
      <c r="D1719" s="863"/>
    </row>
    <row r="1720" spans="4:4">
      <c r="D1720" s="863"/>
    </row>
    <row r="1721" spans="4:4">
      <c r="D1721" s="863"/>
    </row>
    <row r="1722" spans="4:4">
      <c r="D1722" s="863"/>
    </row>
    <row r="1723" spans="4:4">
      <c r="D1723" s="863"/>
    </row>
    <row r="1724" spans="4:4">
      <c r="D1724" s="863"/>
    </row>
    <row r="1725" spans="4:4">
      <c r="D1725" s="863"/>
    </row>
    <row r="1726" spans="4:4">
      <c r="D1726" s="863"/>
    </row>
    <row r="1727" spans="4:4">
      <c r="D1727" s="863"/>
    </row>
    <row r="1728" spans="4:4">
      <c r="D1728" s="863"/>
    </row>
    <row r="1729" spans="4:4">
      <c r="D1729" s="863"/>
    </row>
    <row r="1730" spans="4:4">
      <c r="D1730" s="863"/>
    </row>
    <row r="1731" spans="4:4">
      <c r="D1731" s="863"/>
    </row>
    <row r="1732" spans="4:4">
      <c r="D1732" s="863"/>
    </row>
    <row r="1733" spans="4:4">
      <c r="D1733" s="863"/>
    </row>
    <row r="1734" spans="4:4">
      <c r="D1734" s="863"/>
    </row>
    <row r="1735" spans="4:4">
      <c r="D1735" s="863"/>
    </row>
    <row r="1736" spans="4:4">
      <c r="D1736" s="863"/>
    </row>
    <row r="1737" spans="4:4">
      <c r="D1737" s="863"/>
    </row>
    <row r="1738" spans="4:4">
      <c r="D1738" s="863"/>
    </row>
    <row r="1739" spans="4:4">
      <c r="D1739" s="863"/>
    </row>
    <row r="1740" spans="4:4">
      <c r="D1740" s="863"/>
    </row>
    <row r="1741" spans="4:4">
      <c r="D1741" s="863"/>
    </row>
    <row r="1742" spans="4:4">
      <c r="D1742" s="863"/>
    </row>
    <row r="1743" spans="4:4">
      <c r="D1743" s="863"/>
    </row>
    <row r="1744" spans="4:4">
      <c r="D1744" s="863"/>
    </row>
    <row r="1745" spans="4:4">
      <c r="D1745" s="863"/>
    </row>
    <row r="1746" spans="4:4">
      <c r="D1746" s="863"/>
    </row>
    <row r="1747" spans="4:4">
      <c r="D1747" s="863"/>
    </row>
    <row r="1748" spans="4:4">
      <c r="D1748" s="863"/>
    </row>
    <row r="1749" spans="4:4">
      <c r="D1749" s="863"/>
    </row>
    <row r="1750" spans="4:4">
      <c r="D1750" s="863"/>
    </row>
    <row r="1751" spans="4:4">
      <c r="D1751" s="863"/>
    </row>
    <row r="1752" spans="4:4">
      <c r="D1752" s="863"/>
    </row>
    <row r="1753" spans="4:4">
      <c r="D1753" s="863"/>
    </row>
    <row r="1754" spans="4:4">
      <c r="D1754" s="863"/>
    </row>
    <row r="1755" spans="4:4">
      <c r="D1755" s="863"/>
    </row>
    <row r="1756" spans="4:4">
      <c r="D1756" s="863"/>
    </row>
    <row r="1757" spans="4:4">
      <c r="D1757" s="863"/>
    </row>
    <row r="1758" spans="4:4">
      <c r="D1758" s="863"/>
    </row>
    <row r="1759" spans="4:4">
      <c r="D1759" s="863"/>
    </row>
    <row r="1760" spans="4:4">
      <c r="D1760" s="863"/>
    </row>
    <row r="1761" spans="4:4">
      <c r="D1761" s="863"/>
    </row>
    <row r="1762" spans="4:4">
      <c r="D1762" s="863"/>
    </row>
    <row r="1763" spans="4:4">
      <c r="D1763" s="863"/>
    </row>
    <row r="1764" spans="4:4">
      <c r="D1764" s="863"/>
    </row>
    <row r="1765" spans="4:4">
      <c r="D1765" s="863"/>
    </row>
    <row r="1766" spans="4:4">
      <c r="D1766" s="863"/>
    </row>
    <row r="1767" spans="4:4">
      <c r="D1767" s="863"/>
    </row>
    <row r="1768" spans="4:4">
      <c r="D1768" s="863"/>
    </row>
    <row r="1769" spans="4:4">
      <c r="D1769" s="863"/>
    </row>
    <row r="1770" spans="4:4">
      <c r="D1770" s="863"/>
    </row>
    <row r="1771" spans="4:4">
      <c r="D1771" s="863"/>
    </row>
    <row r="1772" spans="4:4">
      <c r="D1772" s="863"/>
    </row>
    <row r="1773" spans="4:4">
      <c r="D1773" s="863"/>
    </row>
    <row r="1774" spans="4:4">
      <c r="D1774" s="863"/>
    </row>
    <row r="1775" spans="4:4">
      <c r="D1775" s="863"/>
    </row>
    <row r="1776" spans="4:4">
      <c r="D1776" s="863"/>
    </row>
    <row r="1777" spans="4:4">
      <c r="D1777" s="863"/>
    </row>
    <row r="1778" spans="4:4">
      <c r="D1778" s="863"/>
    </row>
    <row r="1779" spans="4:4">
      <c r="D1779" s="863"/>
    </row>
    <row r="1780" spans="4:4">
      <c r="D1780" s="863"/>
    </row>
    <row r="1781" spans="4:4">
      <c r="D1781" s="863"/>
    </row>
    <row r="1782" spans="4:4">
      <c r="D1782" s="863"/>
    </row>
    <row r="1783" spans="4:4">
      <c r="D1783" s="863"/>
    </row>
    <row r="1784" spans="4:4">
      <c r="D1784" s="863"/>
    </row>
    <row r="1785" spans="4:4">
      <c r="D1785" s="863"/>
    </row>
    <row r="1786" spans="4:4">
      <c r="D1786" s="863"/>
    </row>
    <row r="1787" spans="4:4">
      <c r="D1787" s="863"/>
    </row>
    <row r="1788" spans="4:4">
      <c r="D1788" s="863"/>
    </row>
    <row r="1789" spans="4:4">
      <c r="D1789" s="863"/>
    </row>
    <row r="1790" spans="4:4">
      <c r="D1790" s="863"/>
    </row>
    <row r="1791" spans="4:4">
      <c r="D1791" s="863"/>
    </row>
    <row r="1792" spans="4:4">
      <c r="D1792" s="863"/>
    </row>
    <row r="1793" spans="4:4">
      <c r="D1793" s="863"/>
    </row>
    <row r="1794" spans="4:4">
      <c r="D1794" s="863"/>
    </row>
    <row r="1795" spans="4:4">
      <c r="D1795" s="863"/>
    </row>
    <row r="1796" spans="4:4">
      <c r="D1796" s="863"/>
    </row>
    <row r="1797" spans="4:4">
      <c r="D1797" s="863"/>
    </row>
    <row r="1798" spans="4:4">
      <c r="D1798" s="863"/>
    </row>
    <row r="1799" spans="4:4">
      <c r="D1799" s="863"/>
    </row>
    <row r="1800" spans="4:4">
      <c r="D1800" s="863"/>
    </row>
    <row r="1801" spans="4:4">
      <c r="D1801" s="863"/>
    </row>
    <row r="1802" spans="4:4">
      <c r="D1802" s="863"/>
    </row>
    <row r="1803" spans="4:4">
      <c r="D1803" s="863"/>
    </row>
    <row r="1804" spans="4:4">
      <c r="D1804" s="863"/>
    </row>
    <row r="1805" spans="4:4">
      <c r="D1805" s="863"/>
    </row>
    <row r="1806" spans="4:4">
      <c r="D1806" s="863"/>
    </row>
    <row r="1807" spans="4:4">
      <c r="D1807" s="863"/>
    </row>
    <row r="1808" spans="4:4">
      <c r="D1808" s="863"/>
    </row>
    <row r="1809" spans="4:4">
      <c r="D1809" s="863"/>
    </row>
    <row r="1810" spans="4:4">
      <c r="D1810" s="863"/>
    </row>
    <row r="1811" spans="4:4">
      <c r="D1811" s="863"/>
    </row>
    <row r="1812" spans="4:4">
      <c r="D1812" s="863"/>
    </row>
    <row r="1813" spans="4:4">
      <c r="D1813" s="863"/>
    </row>
    <row r="1814" spans="4:4">
      <c r="D1814" s="863"/>
    </row>
    <row r="1815" spans="4:4">
      <c r="D1815" s="863"/>
    </row>
    <row r="1816" spans="4:4">
      <c r="D1816" s="863"/>
    </row>
    <row r="1817" spans="4:4">
      <c r="D1817" s="863"/>
    </row>
    <row r="1818" spans="4:4">
      <c r="D1818" s="863"/>
    </row>
    <row r="1819" spans="4:4">
      <c r="D1819" s="863"/>
    </row>
    <row r="1820" spans="4:4">
      <c r="D1820" s="863"/>
    </row>
    <row r="1821" spans="4:4">
      <c r="D1821" s="863"/>
    </row>
    <row r="1822" spans="4:4">
      <c r="D1822" s="863"/>
    </row>
    <row r="1823" spans="4:4">
      <c r="D1823" s="863"/>
    </row>
    <row r="1824" spans="4:4">
      <c r="D1824" s="863"/>
    </row>
    <row r="1825" spans="4:4">
      <c r="D1825" s="863"/>
    </row>
    <row r="1826" spans="4:4">
      <c r="D1826" s="863"/>
    </row>
    <row r="1827" spans="4:4">
      <c r="D1827" s="863"/>
    </row>
    <row r="1828" spans="4:4">
      <c r="D1828" s="863"/>
    </row>
    <row r="1829" spans="4:4">
      <c r="D1829" s="863"/>
    </row>
    <row r="1830" spans="4:4">
      <c r="D1830" s="863"/>
    </row>
    <row r="1831" spans="4:4">
      <c r="D1831" s="863"/>
    </row>
    <row r="1832" spans="4:4">
      <c r="D1832" s="863"/>
    </row>
    <row r="1833" spans="4:4">
      <c r="D1833" s="863"/>
    </row>
    <row r="1834" spans="4:4">
      <c r="D1834" s="863"/>
    </row>
    <row r="1835" spans="4:4">
      <c r="D1835" s="863"/>
    </row>
    <row r="1836" spans="4:4">
      <c r="D1836" s="863"/>
    </row>
    <row r="1837" spans="4:4">
      <c r="D1837" s="863"/>
    </row>
    <row r="1838" spans="4:4">
      <c r="D1838" s="863"/>
    </row>
    <row r="1839" spans="4:4">
      <c r="D1839" s="863"/>
    </row>
    <row r="1840" spans="4:4">
      <c r="D1840" s="863"/>
    </row>
    <row r="1841" spans="4:4">
      <c r="D1841" s="863"/>
    </row>
    <row r="1842" spans="4:4">
      <c r="D1842" s="863"/>
    </row>
    <row r="1843" spans="4:4">
      <c r="D1843" s="863"/>
    </row>
    <row r="1844" spans="4:4">
      <c r="D1844" s="863"/>
    </row>
    <row r="1845" spans="4:4">
      <c r="D1845" s="863"/>
    </row>
    <row r="1846" spans="4:4">
      <c r="D1846" s="863"/>
    </row>
    <row r="1847" spans="4:4">
      <c r="D1847" s="863"/>
    </row>
    <row r="1848" spans="4:4">
      <c r="D1848" s="863"/>
    </row>
    <row r="1849" spans="4:4">
      <c r="D1849" s="863"/>
    </row>
    <row r="1850" spans="4:4">
      <c r="D1850" s="863"/>
    </row>
    <row r="1851" spans="4:4">
      <c r="D1851" s="863"/>
    </row>
    <row r="1852" spans="4:4">
      <c r="D1852" s="863"/>
    </row>
    <row r="1853" spans="4:4">
      <c r="D1853" s="863"/>
    </row>
    <row r="1854" spans="4:4">
      <c r="D1854" s="863"/>
    </row>
    <row r="1855" spans="4:4">
      <c r="D1855" s="863"/>
    </row>
    <row r="1856" spans="4:4">
      <c r="D1856" s="863"/>
    </row>
    <row r="1857" spans="4:4">
      <c r="D1857" s="863"/>
    </row>
    <row r="1858" spans="4:4">
      <c r="D1858" s="863"/>
    </row>
    <row r="1859" spans="4:4">
      <c r="D1859" s="863"/>
    </row>
    <row r="1860" spans="4:4">
      <c r="D1860" s="863"/>
    </row>
    <row r="1861" spans="4:4">
      <c r="D1861" s="863"/>
    </row>
    <row r="1862" spans="4:4">
      <c r="D1862" s="863"/>
    </row>
    <row r="1863" spans="4:4">
      <c r="D1863" s="863"/>
    </row>
    <row r="1864" spans="4:4">
      <c r="D1864" s="863"/>
    </row>
    <row r="1865" spans="4:4">
      <c r="D1865" s="863"/>
    </row>
    <row r="1866" spans="4:4">
      <c r="D1866" s="863"/>
    </row>
    <row r="1867" spans="4:4">
      <c r="D1867" s="863"/>
    </row>
    <row r="1868" spans="4:4">
      <c r="D1868" s="863"/>
    </row>
    <row r="1869" spans="4:4">
      <c r="D1869" s="863"/>
    </row>
    <row r="1870" spans="4:4">
      <c r="D1870" s="863"/>
    </row>
    <row r="1871" spans="4:4">
      <c r="D1871" s="863"/>
    </row>
    <row r="1872" spans="4:4">
      <c r="D1872" s="863"/>
    </row>
    <row r="1873" spans="4:4">
      <c r="D1873" s="863"/>
    </row>
    <row r="1874" spans="4:4">
      <c r="D1874" s="863"/>
    </row>
    <row r="1875" spans="4:4">
      <c r="D1875" s="863"/>
    </row>
    <row r="1876" spans="4:4">
      <c r="D1876" s="863"/>
    </row>
    <row r="1877" spans="4:4">
      <c r="D1877" s="863"/>
    </row>
    <row r="1878" spans="4:4">
      <c r="D1878" s="863"/>
    </row>
    <row r="1879" spans="4:4">
      <c r="D1879" s="863"/>
    </row>
    <row r="1880" spans="4:4">
      <c r="D1880" s="863"/>
    </row>
    <row r="1881" spans="4:4">
      <c r="D1881" s="863"/>
    </row>
    <row r="1882" spans="4:4">
      <c r="D1882" s="863"/>
    </row>
    <row r="1883" spans="4:4">
      <c r="D1883" s="863"/>
    </row>
    <row r="1884" spans="4:4">
      <c r="D1884" s="863"/>
    </row>
    <row r="1885" spans="4:4">
      <c r="D1885" s="863"/>
    </row>
    <row r="1886" spans="4:4">
      <c r="D1886" s="863"/>
    </row>
    <row r="1887" spans="4:4">
      <c r="D1887" s="863"/>
    </row>
    <row r="1888" spans="4:4">
      <c r="D1888" s="863"/>
    </row>
    <row r="1889" spans="4:4">
      <c r="D1889" s="863"/>
    </row>
    <row r="1890" spans="4:4">
      <c r="D1890" s="863"/>
    </row>
    <row r="1891" spans="4:4">
      <c r="D1891" s="863"/>
    </row>
    <row r="1892" spans="4:4">
      <c r="D1892" s="863"/>
    </row>
    <row r="1893" spans="4:4">
      <c r="D1893" s="863"/>
    </row>
    <row r="1894" spans="4:4">
      <c r="D1894" s="863"/>
    </row>
    <row r="1895" spans="4:4">
      <c r="D1895" s="863"/>
    </row>
    <row r="1896" spans="4:4">
      <c r="D1896" s="863"/>
    </row>
    <row r="1897" spans="4:4">
      <c r="D1897" s="863"/>
    </row>
    <row r="1898" spans="4:4">
      <c r="D1898" s="863"/>
    </row>
    <row r="1899" spans="4:4">
      <c r="D1899" s="863"/>
    </row>
    <row r="1900" spans="4:4">
      <c r="D1900" s="863"/>
    </row>
    <row r="1901" spans="4:4">
      <c r="D1901" s="863"/>
    </row>
    <row r="1902" spans="4:4">
      <c r="D1902" s="863"/>
    </row>
    <row r="1903" spans="4:4">
      <c r="D1903" s="863"/>
    </row>
    <row r="1904" spans="4:4">
      <c r="D1904" s="863"/>
    </row>
    <row r="1905" spans="4:4">
      <c r="D1905" s="863"/>
    </row>
    <row r="1906" spans="4:4">
      <c r="D1906" s="863"/>
    </row>
    <row r="1907" spans="4:4">
      <c r="D1907" s="863"/>
    </row>
    <row r="1908" spans="4:4">
      <c r="D1908" s="863"/>
    </row>
    <row r="1909" spans="4:4">
      <c r="D1909" s="863"/>
    </row>
    <row r="1910" spans="4:4">
      <c r="D1910" s="863"/>
    </row>
    <row r="1911" spans="4:4">
      <c r="D1911" s="863"/>
    </row>
    <row r="1912" spans="4:4">
      <c r="D1912" s="863"/>
    </row>
    <row r="1913" spans="4:4">
      <c r="D1913" s="863"/>
    </row>
    <row r="1914" spans="4:4">
      <c r="D1914" s="863"/>
    </row>
    <row r="1915" spans="4:4">
      <c r="D1915" s="863"/>
    </row>
    <row r="1916" spans="4:4">
      <c r="D1916" s="863"/>
    </row>
    <row r="1917" spans="4:4">
      <c r="D1917" s="863"/>
    </row>
    <row r="1918" spans="4:4">
      <c r="D1918" s="863"/>
    </row>
    <row r="1919" spans="4:4">
      <c r="D1919" s="863"/>
    </row>
    <row r="1920" spans="4:4">
      <c r="D1920" s="863"/>
    </row>
    <row r="1921" spans="4:4">
      <c r="D1921" s="863"/>
    </row>
    <row r="1922" spans="4:4">
      <c r="D1922" s="863"/>
    </row>
    <row r="1923" spans="4:4">
      <c r="D1923" s="863"/>
    </row>
    <row r="1924" spans="4:4">
      <c r="D1924" s="863"/>
    </row>
    <row r="1925" spans="4:4">
      <c r="D1925" s="863"/>
    </row>
    <row r="1926" spans="4:4">
      <c r="D1926" s="863"/>
    </row>
    <row r="1927" spans="4:4">
      <c r="D1927" s="863"/>
    </row>
    <row r="1928" spans="4:4">
      <c r="D1928" s="863"/>
    </row>
    <row r="1929" spans="4:4">
      <c r="D1929" s="863"/>
    </row>
    <row r="1930" spans="4:4">
      <c r="D1930" s="863"/>
    </row>
    <row r="1931" spans="4:4">
      <c r="D1931" s="863"/>
    </row>
    <row r="1932" spans="4:4">
      <c r="D1932" s="863"/>
    </row>
    <row r="1933" spans="4:4">
      <c r="D1933" s="863"/>
    </row>
    <row r="1934" spans="4:4">
      <c r="D1934" s="863"/>
    </row>
    <row r="1935" spans="4:4">
      <c r="D1935" s="863"/>
    </row>
    <row r="1936" spans="4:4">
      <c r="D1936" s="863"/>
    </row>
    <row r="1937" spans="4:4">
      <c r="D1937" s="863"/>
    </row>
    <row r="1938" spans="4:4">
      <c r="D1938" s="863"/>
    </row>
    <row r="1939" spans="4:4">
      <c r="D1939" s="863"/>
    </row>
    <row r="1940" spans="4:4">
      <c r="D1940" s="863"/>
    </row>
    <row r="1941" spans="4:4">
      <c r="D1941" s="863"/>
    </row>
    <row r="1942" spans="4:4">
      <c r="D1942" s="863"/>
    </row>
    <row r="1943" spans="4:4">
      <c r="D1943" s="863"/>
    </row>
    <row r="1944" spans="4:4">
      <c r="D1944" s="863"/>
    </row>
    <row r="1945" spans="4:4">
      <c r="D1945" s="863"/>
    </row>
    <row r="1946" spans="4:4">
      <c r="D1946" s="863"/>
    </row>
    <row r="1947" spans="4:4">
      <c r="D1947" s="863"/>
    </row>
    <row r="1948" spans="4:4">
      <c r="D1948" s="863"/>
    </row>
    <row r="1949" spans="4:4">
      <c r="D1949" s="863"/>
    </row>
    <row r="1950" spans="4:4">
      <c r="D1950" s="863"/>
    </row>
    <row r="1951" spans="4:4">
      <c r="D1951" s="863"/>
    </row>
    <row r="1952" spans="4:4">
      <c r="D1952" s="863"/>
    </row>
    <row r="1953" spans="4:4">
      <c r="D1953" s="863"/>
    </row>
    <row r="1954" spans="4:4">
      <c r="D1954" s="863"/>
    </row>
    <row r="1955" spans="4:4">
      <c r="D1955" s="863"/>
    </row>
    <row r="1956" spans="4:4">
      <c r="D1956" s="863"/>
    </row>
    <row r="1957" spans="4:4">
      <c r="D1957" s="863"/>
    </row>
    <row r="1958" spans="4:4">
      <c r="D1958" s="863"/>
    </row>
    <row r="1959" spans="4:4">
      <c r="D1959" s="863"/>
    </row>
    <row r="1960" spans="4:4">
      <c r="D1960" s="863"/>
    </row>
    <row r="1961" spans="4:4">
      <c r="D1961" s="863"/>
    </row>
    <row r="1962" spans="4:4">
      <c r="D1962" s="863"/>
    </row>
    <row r="1963" spans="4:4">
      <c r="D1963" s="863"/>
    </row>
    <row r="1964" spans="4:4">
      <c r="D1964" s="863"/>
    </row>
    <row r="1965" spans="4:4">
      <c r="D1965" s="863"/>
    </row>
    <row r="1966" spans="4:4">
      <c r="D1966" s="863"/>
    </row>
    <row r="1967" spans="4:4">
      <c r="D1967" s="863"/>
    </row>
    <row r="1968" spans="4:4">
      <c r="D1968" s="863"/>
    </row>
    <row r="1969" spans="4:4">
      <c r="D1969" s="863"/>
    </row>
    <row r="1970" spans="4:4">
      <c r="D1970" s="863"/>
    </row>
    <row r="1971" spans="4:4">
      <c r="D1971" s="863"/>
    </row>
    <row r="1972" spans="4:4">
      <c r="D1972" s="863"/>
    </row>
    <row r="1973" spans="4:4">
      <c r="D1973" s="863"/>
    </row>
    <row r="1974" spans="4:4">
      <c r="D1974" s="863"/>
    </row>
    <row r="1975" spans="4:4">
      <c r="D1975" s="863"/>
    </row>
    <row r="1976" spans="4:4">
      <c r="D1976" s="863"/>
    </row>
    <row r="1977" spans="4:4">
      <c r="D1977" s="863"/>
    </row>
    <row r="1978" spans="4:4">
      <c r="D1978" s="863"/>
    </row>
    <row r="1979" spans="4:4">
      <c r="D1979" s="863"/>
    </row>
    <row r="1980" spans="4:4">
      <c r="D1980" s="863"/>
    </row>
    <row r="1981" spans="4:4">
      <c r="D1981" s="863"/>
    </row>
    <row r="1982" spans="4:4">
      <c r="D1982" s="863"/>
    </row>
    <row r="1983" spans="4:4">
      <c r="D1983" s="863"/>
    </row>
    <row r="1984" spans="4:4">
      <c r="D1984" s="863"/>
    </row>
    <row r="1985" spans="4:4">
      <c r="D1985" s="863"/>
    </row>
    <row r="1986" spans="4:4">
      <c r="D1986" s="863"/>
    </row>
    <row r="1987" spans="4:4">
      <c r="D1987" s="863"/>
    </row>
    <row r="1988" spans="4:4">
      <c r="D1988" s="863"/>
    </row>
    <row r="1989" spans="4:4">
      <c r="D1989" s="863"/>
    </row>
    <row r="1990" spans="4:4">
      <c r="D1990" s="863"/>
    </row>
    <row r="1991" spans="4:4">
      <c r="D1991" s="863"/>
    </row>
    <row r="1992" spans="4:4">
      <c r="D1992" s="863"/>
    </row>
    <row r="1993" spans="4:4">
      <c r="D1993" s="863"/>
    </row>
    <row r="1994" spans="4:4">
      <c r="D1994" s="863"/>
    </row>
    <row r="1995" spans="4:4">
      <c r="D1995" s="863"/>
    </row>
    <row r="1996" spans="4:4">
      <c r="D1996" s="863"/>
    </row>
    <row r="1997" spans="4:4">
      <c r="D1997" s="863"/>
    </row>
    <row r="1998" spans="4:4">
      <c r="D1998" s="863"/>
    </row>
    <row r="1999" spans="4:4">
      <c r="D1999" s="863"/>
    </row>
    <row r="2000" spans="4:4">
      <c r="D2000" s="863"/>
    </row>
    <row r="2001" spans="4:4">
      <c r="D2001" s="863"/>
    </row>
    <row r="2002" spans="4:4">
      <c r="D2002" s="863"/>
    </row>
    <row r="2003" spans="4:4">
      <c r="D2003" s="863"/>
    </row>
    <row r="2004" spans="4:4">
      <c r="D2004" s="863"/>
    </row>
    <row r="2005" spans="4:4">
      <c r="D2005" s="863"/>
    </row>
    <row r="2006" spans="4:4">
      <c r="D2006" s="863"/>
    </row>
    <row r="2007" spans="4:4">
      <c r="D2007" s="863"/>
    </row>
    <row r="2008" spans="4:4">
      <c r="D2008" s="863"/>
    </row>
    <row r="2009" spans="4:4">
      <c r="D2009" s="863"/>
    </row>
    <row r="2010" spans="4:4">
      <c r="D2010" s="863"/>
    </row>
    <row r="2011" spans="4:4">
      <c r="D2011" s="863"/>
    </row>
    <row r="2012" spans="4:4">
      <c r="D2012" s="863"/>
    </row>
    <row r="2013" spans="4:4">
      <c r="D2013" s="863"/>
    </row>
    <row r="2014" spans="4:4">
      <c r="D2014" s="863"/>
    </row>
    <row r="2015" spans="4:4">
      <c r="D2015" s="863"/>
    </row>
    <row r="2016" spans="4:4">
      <c r="D2016" s="863"/>
    </row>
    <row r="2017" spans="4:4">
      <c r="D2017" s="863"/>
    </row>
    <row r="2018" spans="4:4">
      <c r="D2018" s="863"/>
    </row>
    <row r="2019" spans="4:4">
      <c r="D2019" s="863"/>
    </row>
    <row r="2020" spans="4:4">
      <c r="D2020" s="863"/>
    </row>
    <row r="2021" spans="4:4">
      <c r="D2021" s="863"/>
    </row>
    <row r="2022" spans="4:4">
      <c r="D2022" s="863"/>
    </row>
    <row r="2023" spans="4:4">
      <c r="D2023" s="863"/>
    </row>
    <row r="2024" spans="4:4">
      <c r="D2024" s="863"/>
    </row>
    <row r="2025" spans="4:4">
      <c r="D2025" s="863"/>
    </row>
    <row r="2026" spans="4:4">
      <c r="D2026" s="863"/>
    </row>
    <row r="2027" spans="4:4">
      <c r="D2027" s="863"/>
    </row>
    <row r="2028" spans="4:4">
      <c r="D2028" s="863"/>
    </row>
    <row r="2029" spans="4:4">
      <c r="D2029" s="863"/>
    </row>
    <row r="2030" spans="4:4">
      <c r="D2030" s="863"/>
    </row>
    <row r="2031" spans="4:4">
      <c r="D2031" s="863"/>
    </row>
    <row r="2032" spans="4:4">
      <c r="D2032" s="863"/>
    </row>
    <row r="2033" spans="4:4">
      <c r="D2033" s="863"/>
    </row>
    <row r="2034" spans="4:4">
      <c r="D2034" s="863"/>
    </row>
    <row r="2035" spans="4:4">
      <c r="D2035" s="863"/>
    </row>
    <row r="2036" spans="4:4">
      <c r="D2036" s="863"/>
    </row>
    <row r="2037" spans="4:4">
      <c r="D2037" s="863"/>
    </row>
    <row r="2038" spans="4:4">
      <c r="D2038" s="863"/>
    </row>
    <row r="2039" spans="4:4">
      <c r="D2039" s="863"/>
    </row>
    <row r="2040" spans="4:4">
      <c r="D2040" s="863"/>
    </row>
    <row r="2041" spans="4:4">
      <c r="D2041" s="863"/>
    </row>
    <row r="2042" spans="4:4">
      <c r="D2042" s="863"/>
    </row>
    <row r="2043" spans="4:4">
      <c r="D2043" s="863"/>
    </row>
    <row r="2044" spans="4:4">
      <c r="D2044" s="863"/>
    </row>
    <row r="2045" spans="4:4">
      <c r="D2045" s="863"/>
    </row>
    <row r="2046" spans="4:4">
      <c r="D2046" s="863"/>
    </row>
    <row r="2047" spans="4:4">
      <c r="D2047" s="863"/>
    </row>
    <row r="2048" spans="4:4">
      <c r="D2048" s="863"/>
    </row>
    <row r="2049" spans="4:4">
      <c r="D2049" s="863"/>
    </row>
    <row r="2050" spans="4:4">
      <c r="D2050" s="863"/>
    </row>
    <row r="2051" spans="4:4">
      <c r="D2051" s="863"/>
    </row>
    <row r="2052" spans="4:4">
      <c r="D2052" s="863"/>
    </row>
    <row r="2053" spans="4:4">
      <c r="D2053" s="863"/>
    </row>
    <row r="2054" spans="4:4">
      <c r="D2054" s="863"/>
    </row>
    <row r="2055" spans="4:4">
      <c r="D2055" s="863"/>
    </row>
    <row r="2056" spans="4:4">
      <c r="D2056" s="863"/>
    </row>
    <row r="2057" spans="4:4">
      <c r="D2057" s="863"/>
    </row>
    <row r="2058" spans="4:4">
      <c r="D2058" s="863"/>
    </row>
    <row r="2059" spans="4:4">
      <c r="D2059" s="863"/>
    </row>
    <row r="2060" spans="4:4">
      <c r="D2060" s="863"/>
    </row>
    <row r="2061" spans="4:4">
      <c r="D2061" s="863"/>
    </row>
    <row r="2062" spans="4:4">
      <c r="D2062" s="863"/>
    </row>
    <row r="2063" spans="4:4">
      <c r="D2063" s="863"/>
    </row>
    <row r="2064" spans="4:4">
      <c r="D2064" s="863"/>
    </row>
    <row r="2065" spans="4:4">
      <c r="D2065" s="863"/>
    </row>
    <row r="2066" spans="4:4">
      <c r="D2066" s="863"/>
    </row>
    <row r="2067" spans="4:4">
      <c r="D2067" s="863"/>
    </row>
    <row r="2068" spans="4:4">
      <c r="D2068" s="863"/>
    </row>
    <row r="2069" spans="4:4">
      <c r="D2069" s="863"/>
    </row>
    <row r="2070" spans="4:4">
      <c r="D2070" s="863"/>
    </row>
    <row r="2071" spans="4:4">
      <c r="D2071" s="863"/>
    </row>
    <row r="2072" spans="4:4">
      <c r="D2072" s="863"/>
    </row>
    <row r="2073" spans="4:4">
      <c r="D2073" s="863"/>
    </row>
    <row r="2074" spans="4:4">
      <c r="D2074" s="863"/>
    </row>
    <row r="2075" spans="4:4">
      <c r="D2075" s="863"/>
    </row>
    <row r="2076" spans="4:4">
      <c r="D2076" s="863"/>
    </row>
    <row r="2077" spans="4:4">
      <c r="D2077" s="863"/>
    </row>
    <row r="2078" spans="4:4">
      <c r="D2078" s="863"/>
    </row>
    <row r="2079" spans="4:4">
      <c r="D2079" s="863"/>
    </row>
    <row r="2080" spans="4:4">
      <c r="D2080" s="863"/>
    </row>
    <row r="2081" spans="4:4">
      <c r="D2081" s="863"/>
    </row>
    <row r="2082" spans="4:4">
      <c r="D2082" s="863"/>
    </row>
    <row r="2083" spans="4:4">
      <c r="D2083" s="863"/>
    </row>
    <row r="2084" spans="4:4">
      <c r="D2084" s="863"/>
    </row>
    <row r="2085" spans="4:4">
      <c r="D2085" s="863"/>
    </row>
    <row r="2086" spans="4:4">
      <c r="D2086" s="863"/>
    </row>
    <row r="2087" spans="4:4">
      <c r="D2087" s="863"/>
    </row>
    <row r="2088" spans="4:4">
      <c r="D2088" s="863"/>
    </row>
    <row r="2089" spans="4:4">
      <c r="D2089" s="863"/>
    </row>
    <row r="2090" spans="4:4">
      <c r="D2090" s="863"/>
    </row>
    <row r="2091" spans="4:4">
      <c r="D2091" s="863"/>
    </row>
    <row r="2092" spans="4:4">
      <c r="D2092" s="863"/>
    </row>
    <row r="2093" spans="4:4">
      <c r="D2093" s="863"/>
    </row>
    <row r="2094" spans="4:4">
      <c r="D2094" s="863"/>
    </row>
    <row r="2095" spans="4:4">
      <c r="D2095" s="863"/>
    </row>
    <row r="2096" spans="4:4">
      <c r="D2096" s="863"/>
    </row>
    <row r="2097" spans="4:4">
      <c r="D2097" s="863"/>
    </row>
    <row r="2098" spans="4:4">
      <c r="D2098" s="863"/>
    </row>
    <row r="2099" spans="4:4">
      <c r="D2099" s="863"/>
    </row>
    <row r="2100" spans="4:4">
      <c r="D2100" s="863"/>
    </row>
    <row r="2101" spans="4:4">
      <c r="D2101" s="863"/>
    </row>
    <row r="2102" spans="4:4">
      <c r="D2102" s="863"/>
    </row>
    <row r="2103" spans="4:4">
      <c r="D2103" s="863"/>
    </row>
    <row r="2104" spans="4:4">
      <c r="D2104" s="863"/>
    </row>
    <row r="2105" spans="4:4">
      <c r="D2105" s="863"/>
    </row>
    <row r="2106" spans="4:4">
      <c r="D2106" s="863"/>
    </row>
    <row r="2107" spans="4:4">
      <c r="D2107" s="863"/>
    </row>
    <row r="2108" spans="4:4">
      <c r="D2108" s="863"/>
    </row>
    <row r="2109" spans="4:4">
      <c r="D2109" s="863"/>
    </row>
    <row r="2110" spans="4:4">
      <c r="D2110" s="863"/>
    </row>
    <row r="2111" spans="4:4">
      <c r="D2111" s="863"/>
    </row>
    <row r="2112" spans="4:4">
      <c r="D2112" s="863"/>
    </row>
    <row r="2113" spans="4:4">
      <c r="D2113" s="863"/>
    </row>
    <row r="2114" spans="4:4">
      <c r="D2114" s="863"/>
    </row>
    <row r="2115" spans="4:4">
      <c r="D2115" s="863"/>
    </row>
    <row r="2116" spans="4:4">
      <c r="D2116" s="863"/>
    </row>
    <row r="2117" spans="4:4">
      <c r="D2117" s="863"/>
    </row>
    <row r="2118" spans="4:4">
      <c r="D2118" s="863"/>
    </row>
    <row r="2119" spans="4:4">
      <c r="D2119" s="863"/>
    </row>
    <row r="2120" spans="4:4">
      <c r="D2120" s="863"/>
    </row>
    <row r="2121" spans="4:4">
      <c r="D2121" s="863"/>
    </row>
    <row r="2122" spans="4:4">
      <c r="D2122" s="863"/>
    </row>
    <row r="2123" spans="4:4">
      <c r="D2123" s="863"/>
    </row>
    <row r="2124" spans="4:4">
      <c r="D2124" s="863"/>
    </row>
    <row r="2125" spans="4:4">
      <c r="D2125" s="863"/>
    </row>
    <row r="2126" spans="4:4">
      <c r="D2126" s="863"/>
    </row>
    <row r="2127" spans="4:4">
      <c r="D2127" s="863"/>
    </row>
    <row r="2128" spans="4:4">
      <c r="D2128" s="863"/>
    </row>
    <row r="2129" spans="4:4">
      <c r="D2129" s="863"/>
    </row>
    <row r="2130" spans="4:4">
      <c r="D2130" s="863"/>
    </row>
    <row r="2131" spans="4:4">
      <c r="D2131" s="863"/>
    </row>
    <row r="2132" spans="4:4">
      <c r="D2132" s="863"/>
    </row>
    <row r="2133" spans="4:4">
      <c r="D2133" s="863"/>
    </row>
    <row r="2134" spans="4:4">
      <c r="D2134" s="863"/>
    </row>
    <row r="2135" spans="4:4">
      <c r="D2135" s="863"/>
    </row>
    <row r="2136" spans="4:4">
      <c r="D2136" s="863"/>
    </row>
    <row r="2137" spans="4:4">
      <c r="D2137" s="863"/>
    </row>
    <row r="2138" spans="4:4">
      <c r="D2138" s="863"/>
    </row>
    <row r="2139" spans="4:4">
      <c r="D2139" s="863"/>
    </row>
    <row r="2140" spans="4:4">
      <c r="D2140" s="863"/>
    </row>
    <row r="2141" spans="4:4">
      <c r="D2141" s="863"/>
    </row>
    <row r="2142" spans="4:4">
      <c r="D2142" s="863"/>
    </row>
    <row r="2143" spans="4:4">
      <c r="D2143" s="863"/>
    </row>
    <row r="2144" spans="4:4">
      <c r="D2144" s="863"/>
    </row>
    <row r="2145" spans="4:4">
      <c r="D2145" s="863"/>
    </row>
    <row r="2146" spans="4:4">
      <c r="D2146" s="863"/>
    </row>
    <row r="2147" spans="4:4">
      <c r="D2147" s="863"/>
    </row>
    <row r="2148" spans="4:4">
      <c r="D2148" s="863"/>
    </row>
    <row r="2149" spans="4:4">
      <c r="D2149" s="863"/>
    </row>
    <row r="2150" spans="4:4">
      <c r="D2150" s="863"/>
    </row>
    <row r="2151" spans="4:4">
      <c r="D2151" s="863"/>
    </row>
    <row r="2152" spans="4:4">
      <c r="D2152" s="863"/>
    </row>
    <row r="2153" spans="4:4">
      <c r="D2153" s="863"/>
    </row>
    <row r="2154" spans="4:4">
      <c r="D2154" s="863"/>
    </row>
    <row r="2155" spans="4:4">
      <c r="D2155" s="863"/>
    </row>
    <row r="2156" spans="4:4">
      <c r="D2156" s="863"/>
    </row>
    <row r="2157" spans="4:4">
      <c r="D2157" s="863"/>
    </row>
    <row r="2158" spans="4:4">
      <c r="D2158" s="863"/>
    </row>
    <row r="2159" spans="4:4">
      <c r="D2159" s="863"/>
    </row>
    <row r="2160" spans="4:4">
      <c r="D2160" s="863"/>
    </row>
    <row r="2161" spans="4:4">
      <c r="D2161" s="863"/>
    </row>
    <row r="2162" spans="4:4">
      <c r="D2162" s="863"/>
    </row>
    <row r="2163" spans="4:4">
      <c r="D2163" s="863"/>
    </row>
    <row r="2164" spans="4:4">
      <c r="D2164" s="863"/>
    </row>
    <row r="2165" spans="4:4">
      <c r="D2165" s="863"/>
    </row>
    <row r="2166" spans="4:4">
      <c r="D2166" s="863"/>
    </row>
    <row r="2167" spans="4:4">
      <c r="D2167" s="863"/>
    </row>
    <row r="2168" spans="4:4">
      <c r="D2168" s="863"/>
    </row>
    <row r="2169" spans="4:4">
      <c r="D2169" s="863"/>
    </row>
    <row r="2170" spans="4:4">
      <c r="D2170" s="863"/>
    </row>
    <row r="2171" spans="4:4">
      <c r="D2171" s="863"/>
    </row>
    <row r="2172" spans="4:4">
      <c r="D2172" s="863"/>
    </row>
    <row r="2173" spans="4:4">
      <c r="D2173" s="863"/>
    </row>
    <row r="2174" spans="4:4">
      <c r="D2174" s="863"/>
    </row>
    <row r="2175" spans="4:4">
      <c r="D2175" s="863"/>
    </row>
    <row r="2176" spans="4:4">
      <c r="D2176" s="863"/>
    </row>
    <row r="2177" spans="4:4">
      <c r="D2177" s="863"/>
    </row>
    <row r="2178" spans="4:4">
      <c r="D2178" s="863"/>
    </row>
    <row r="2179" spans="4:4">
      <c r="D2179" s="863"/>
    </row>
    <row r="2180" spans="4:4">
      <c r="D2180" s="863"/>
    </row>
    <row r="2181" spans="4:4">
      <c r="D2181" s="863"/>
    </row>
    <row r="2182" spans="4:4">
      <c r="D2182" s="863"/>
    </row>
    <row r="2183" spans="4:4">
      <c r="D2183" s="863"/>
    </row>
    <row r="2184" spans="4:4">
      <c r="D2184" s="863"/>
    </row>
    <row r="2185" spans="4:4">
      <c r="D2185" s="863"/>
    </row>
    <row r="2186" spans="4:4">
      <c r="D2186" s="863"/>
    </row>
    <row r="2187" spans="4:4">
      <c r="D2187" s="863"/>
    </row>
    <row r="2188" spans="4:4">
      <c r="D2188" s="863"/>
    </row>
    <row r="2189" spans="4:4">
      <c r="D2189" s="863"/>
    </row>
    <row r="2190" spans="4:4">
      <c r="D2190" s="863"/>
    </row>
    <row r="2191" spans="4:4">
      <c r="D2191" s="863"/>
    </row>
    <row r="2192" spans="4:4">
      <c r="D2192" s="863"/>
    </row>
    <row r="2193" spans="4:4">
      <c r="D2193" s="863"/>
    </row>
    <row r="2194" spans="4:4">
      <c r="D2194" s="863"/>
    </row>
    <row r="2195" spans="4:4">
      <c r="D2195" s="863"/>
    </row>
    <row r="2196" spans="4:4">
      <c r="D2196" s="863"/>
    </row>
    <row r="2197" spans="4:4">
      <c r="D2197" s="863"/>
    </row>
    <row r="2198" spans="4:4">
      <c r="D2198" s="863"/>
    </row>
    <row r="2199" spans="4:4">
      <c r="D2199" s="863"/>
    </row>
    <row r="2200" spans="4:4">
      <c r="D2200" s="863"/>
    </row>
    <row r="2201" spans="4:4">
      <c r="D2201" s="863"/>
    </row>
    <row r="2202" spans="4:4">
      <c r="D2202" s="863"/>
    </row>
    <row r="2203" spans="4:4">
      <c r="D2203" s="863"/>
    </row>
    <row r="2204" spans="4:4">
      <c r="D2204" s="863"/>
    </row>
    <row r="2205" spans="4:4">
      <c r="D2205" s="863"/>
    </row>
    <row r="2206" spans="4:4">
      <c r="D2206" s="863"/>
    </row>
    <row r="2207" spans="4:4">
      <c r="D2207" s="863"/>
    </row>
    <row r="2208" spans="4:4">
      <c r="D2208" s="863"/>
    </row>
    <row r="2209" spans="4:4">
      <c r="D2209" s="863"/>
    </row>
    <row r="2210" spans="4:4">
      <c r="D2210" s="863"/>
    </row>
    <row r="2211" spans="4:4">
      <c r="D2211" s="863"/>
    </row>
    <row r="2212" spans="4:4">
      <c r="D2212" s="863"/>
    </row>
    <row r="2213" spans="4:4">
      <c r="D2213" s="863"/>
    </row>
    <row r="2214" spans="4:4">
      <c r="D2214" s="863"/>
    </row>
    <row r="2215" spans="4:4">
      <c r="D2215" s="863"/>
    </row>
    <row r="2216" spans="4:4">
      <c r="D2216" s="863"/>
    </row>
    <row r="2217" spans="4:4">
      <c r="D2217" s="863"/>
    </row>
    <row r="2218" spans="4:4">
      <c r="D2218" s="863"/>
    </row>
    <row r="2219" spans="4:4">
      <c r="D2219" s="863"/>
    </row>
    <row r="2220" spans="4:4">
      <c r="D2220" s="863"/>
    </row>
    <row r="2221" spans="4:4">
      <c r="D2221" s="863"/>
    </row>
    <row r="2222" spans="4:4">
      <c r="D2222" s="863"/>
    </row>
    <row r="2223" spans="4:4">
      <c r="D2223" s="863"/>
    </row>
    <row r="2224" spans="4:4">
      <c r="D2224" s="863"/>
    </row>
    <row r="2225" spans="4:4">
      <c r="D2225" s="863"/>
    </row>
    <row r="2226" spans="4:4">
      <c r="D2226" s="863"/>
    </row>
    <row r="2227" spans="4:4">
      <c r="D2227" s="863"/>
    </row>
    <row r="2228" spans="4:4">
      <c r="D2228" s="863"/>
    </row>
    <row r="2229" spans="4:4">
      <c r="D2229" s="863"/>
    </row>
    <row r="2230" spans="4:4">
      <c r="D2230" s="863"/>
    </row>
    <row r="2231" spans="4:4">
      <c r="D2231" s="863"/>
    </row>
    <row r="2232" spans="4:4">
      <c r="D2232" s="863"/>
    </row>
    <row r="2233" spans="4:4">
      <c r="D2233" s="863"/>
    </row>
    <row r="2234" spans="4:4">
      <c r="D2234" s="863"/>
    </row>
    <row r="2235" spans="4:4">
      <c r="D2235" s="863"/>
    </row>
    <row r="2236" spans="4:4">
      <c r="D2236" s="863"/>
    </row>
    <row r="2237" spans="4:4">
      <c r="D2237" s="863"/>
    </row>
    <row r="2238" spans="4:4">
      <c r="D2238" s="863"/>
    </row>
    <row r="2239" spans="4:4">
      <c r="D2239" s="863"/>
    </row>
    <row r="2240" spans="4:4">
      <c r="D2240" s="863"/>
    </row>
    <row r="2241" spans="4:4">
      <c r="D2241" s="863"/>
    </row>
    <row r="2242" spans="4:4">
      <c r="D2242" s="863"/>
    </row>
    <row r="2243" spans="4:4">
      <c r="D2243" s="863"/>
    </row>
    <row r="2244" spans="4:4">
      <c r="D2244" s="863"/>
    </row>
    <row r="2245" spans="4:4">
      <c r="D2245" s="863"/>
    </row>
    <row r="2246" spans="4:4">
      <c r="D2246" s="863"/>
    </row>
    <row r="2247" spans="4:4">
      <c r="D2247" s="863"/>
    </row>
    <row r="2248" spans="4:4">
      <c r="D2248" s="863"/>
    </row>
    <row r="2249" spans="4:4">
      <c r="D2249" s="863"/>
    </row>
    <row r="2250" spans="4:4">
      <c r="D2250" s="863"/>
    </row>
    <row r="2251" spans="4:4">
      <c r="D2251" s="863"/>
    </row>
    <row r="2252" spans="4:4">
      <c r="D2252" s="863"/>
    </row>
    <row r="2253" spans="4:4">
      <c r="D2253" s="863"/>
    </row>
    <row r="2254" spans="4:4">
      <c r="D2254" s="863"/>
    </row>
    <row r="2255" spans="4:4">
      <c r="D2255" s="863"/>
    </row>
    <row r="2256" spans="4:4">
      <c r="D2256" s="863"/>
    </row>
    <row r="2257" spans="4:4">
      <c r="D2257" s="863"/>
    </row>
    <row r="2258" spans="4:4">
      <c r="D2258" s="863"/>
    </row>
    <row r="2259" spans="4:4">
      <c r="D2259" s="863"/>
    </row>
    <row r="2260" spans="4:4">
      <c r="D2260" s="863"/>
    </row>
    <row r="2261" spans="4:4">
      <c r="D2261" s="863"/>
    </row>
    <row r="2262" spans="4:4">
      <c r="D2262" s="863"/>
    </row>
    <row r="2263" spans="4:4">
      <c r="D2263" s="863"/>
    </row>
    <row r="2264" spans="4:4">
      <c r="D2264" s="863"/>
    </row>
    <row r="2265" spans="4:4">
      <c r="D2265" s="863"/>
    </row>
    <row r="2266" spans="4:4">
      <c r="D2266" s="863"/>
    </row>
    <row r="2267" spans="4:4">
      <c r="D2267" s="863"/>
    </row>
    <row r="2268" spans="4:4">
      <c r="D2268" s="863"/>
    </row>
    <row r="2269" spans="4:4">
      <c r="D2269" s="863"/>
    </row>
    <row r="2270" spans="4:4">
      <c r="D2270" s="863"/>
    </row>
    <row r="2271" spans="4:4">
      <c r="D2271" s="863"/>
    </row>
    <row r="2272" spans="4:4">
      <c r="D2272" s="863"/>
    </row>
    <row r="2273" spans="4:4">
      <c r="D2273" s="863"/>
    </row>
    <row r="2274" spans="4:4">
      <c r="D2274" s="863"/>
    </row>
    <row r="2275" spans="4:4">
      <c r="D2275" s="863"/>
    </row>
    <row r="2276" spans="4:4">
      <c r="D2276" s="863"/>
    </row>
    <row r="2277" spans="4:4">
      <c r="D2277" s="863"/>
    </row>
    <row r="2278" spans="4:4">
      <c r="D2278" s="863"/>
    </row>
    <row r="2279" spans="4:4">
      <c r="D2279" s="863"/>
    </row>
    <row r="2280" spans="4:4">
      <c r="D2280" s="863"/>
    </row>
    <row r="2281" spans="4:4">
      <c r="D2281" s="863"/>
    </row>
    <row r="2282" spans="4:4">
      <c r="D2282" s="863"/>
    </row>
    <row r="2283" spans="4:4">
      <c r="D2283" s="863"/>
    </row>
    <row r="2284" spans="4:4">
      <c r="D2284" s="863"/>
    </row>
    <row r="2285" spans="4:4">
      <c r="D2285" s="863"/>
    </row>
    <row r="2286" spans="4:4">
      <c r="D2286" s="863"/>
    </row>
    <row r="2287" spans="4:4">
      <c r="D2287" s="863"/>
    </row>
    <row r="2288" spans="4:4">
      <c r="D2288" s="863"/>
    </row>
    <row r="2289" spans="4:4">
      <c r="D2289" s="863"/>
    </row>
    <row r="2290" spans="4:4">
      <c r="D2290" s="863"/>
    </row>
    <row r="2291" spans="4:4">
      <c r="D2291" s="863"/>
    </row>
    <row r="2292" spans="4:4">
      <c r="D2292" s="863"/>
    </row>
    <row r="2293" spans="4:4">
      <c r="D2293" s="863"/>
    </row>
    <row r="2294" spans="4:4">
      <c r="D2294" s="863"/>
    </row>
    <row r="2295" spans="4:4">
      <c r="D2295" s="863"/>
    </row>
    <row r="2296" spans="4:4">
      <c r="D2296" s="863"/>
    </row>
    <row r="2297" spans="4:4">
      <c r="D2297" s="863"/>
    </row>
    <row r="2298" spans="4:4">
      <c r="D2298" s="863"/>
    </row>
    <row r="2299" spans="4:4">
      <c r="D2299" s="863"/>
    </row>
    <row r="2300" spans="4:4">
      <c r="D2300" s="863"/>
    </row>
    <row r="2301" spans="4:4">
      <c r="D2301" s="863"/>
    </row>
    <row r="2302" spans="4:4">
      <c r="D2302" s="863"/>
    </row>
    <row r="2303" spans="4:4">
      <c r="D2303" s="863"/>
    </row>
    <row r="2304" spans="4:4">
      <c r="D2304" s="863"/>
    </row>
    <row r="2305" spans="4:4">
      <c r="D2305" s="863"/>
    </row>
    <row r="2306" spans="4:4">
      <c r="D2306" s="863"/>
    </row>
    <row r="2307" spans="4:4">
      <c r="D2307" s="863"/>
    </row>
    <row r="2308" spans="4:4">
      <c r="D2308" s="863"/>
    </row>
    <row r="2309" spans="4:4">
      <c r="D2309" s="863"/>
    </row>
    <row r="2310" spans="4:4">
      <c r="D2310" s="863"/>
    </row>
    <row r="2311" spans="4:4">
      <c r="D2311" s="863"/>
    </row>
    <row r="2312" spans="4:4">
      <c r="D2312" s="863"/>
    </row>
    <row r="2313" spans="4:4">
      <c r="D2313" s="863"/>
    </row>
    <row r="2314" spans="4:4">
      <c r="D2314" s="863"/>
    </row>
    <row r="2315" spans="4:4">
      <c r="D2315" s="863"/>
    </row>
    <row r="2316" spans="4:4">
      <c r="D2316" s="863"/>
    </row>
    <row r="2317" spans="4:4">
      <c r="D2317" s="863"/>
    </row>
    <row r="2318" spans="4:4">
      <c r="D2318" s="863"/>
    </row>
    <row r="2319" spans="4:4">
      <c r="D2319" s="863"/>
    </row>
    <row r="2320" spans="4:4">
      <c r="D2320" s="863"/>
    </row>
    <row r="2321" spans="4:4">
      <c r="D2321" s="863"/>
    </row>
    <row r="2322" spans="4:4">
      <c r="D2322" s="863"/>
    </row>
    <row r="2323" spans="4:4">
      <c r="D2323" s="863"/>
    </row>
    <row r="2324" spans="4:4">
      <c r="D2324" s="863"/>
    </row>
    <row r="2325" spans="4:4">
      <c r="D2325" s="863"/>
    </row>
    <row r="2326" spans="4:4">
      <c r="D2326" s="863"/>
    </row>
    <row r="2327" spans="4:4">
      <c r="D2327" s="863"/>
    </row>
    <row r="2328" spans="4:4">
      <c r="D2328" s="863"/>
    </row>
    <row r="2329" spans="4:4">
      <c r="D2329" s="863"/>
    </row>
    <row r="2330" spans="4:4">
      <c r="D2330" s="863"/>
    </row>
    <row r="2331" spans="4:4">
      <c r="D2331" s="863"/>
    </row>
    <row r="2332" spans="4:4">
      <c r="D2332" s="863"/>
    </row>
    <row r="2333" spans="4:4">
      <c r="D2333" s="863"/>
    </row>
    <row r="2334" spans="4:4">
      <c r="D2334" s="863"/>
    </row>
    <row r="2335" spans="4:4">
      <c r="D2335" s="863"/>
    </row>
    <row r="2336" spans="4:4">
      <c r="D2336" s="863"/>
    </row>
    <row r="2337" spans="4:4">
      <c r="D2337" s="863"/>
    </row>
    <row r="2338" spans="4:4">
      <c r="D2338" s="863"/>
    </row>
    <row r="2339" spans="4:4">
      <c r="D2339" s="863"/>
    </row>
    <row r="2340" spans="4:4">
      <c r="D2340" s="863"/>
    </row>
    <row r="2341" spans="4:4">
      <c r="D2341" s="863"/>
    </row>
    <row r="2342" spans="4:4">
      <c r="D2342" s="863"/>
    </row>
    <row r="2343" spans="4:4">
      <c r="D2343" s="863"/>
    </row>
    <row r="2344" spans="4:4">
      <c r="D2344" s="863"/>
    </row>
    <row r="2345" spans="4:4">
      <c r="D2345" s="863"/>
    </row>
    <row r="2346" spans="4:4">
      <c r="D2346" s="863"/>
    </row>
    <row r="2347" spans="4:4">
      <c r="D2347" s="863"/>
    </row>
    <row r="2348" spans="4:4">
      <c r="D2348" s="863"/>
    </row>
    <row r="2349" spans="4:4">
      <c r="D2349" s="863"/>
    </row>
    <row r="2350" spans="4:4">
      <c r="D2350" s="863"/>
    </row>
    <row r="2351" spans="4:4">
      <c r="D2351" s="863"/>
    </row>
    <row r="2352" spans="4:4">
      <c r="D2352" s="863"/>
    </row>
    <row r="2353" spans="4:4">
      <c r="D2353" s="863"/>
    </row>
    <row r="2354" spans="4:4">
      <c r="D2354" s="863"/>
    </row>
    <row r="2355" spans="4:4">
      <c r="D2355" s="863"/>
    </row>
    <row r="2356" spans="4:4">
      <c r="D2356" s="863"/>
    </row>
    <row r="2357" spans="4:4">
      <c r="D2357" s="863"/>
    </row>
    <row r="2358" spans="4:4">
      <c r="D2358" s="863"/>
    </row>
    <row r="2359" spans="4:4">
      <c r="D2359" s="863"/>
    </row>
    <row r="2360" spans="4:4">
      <c r="D2360" s="863"/>
    </row>
    <row r="2361" spans="4:4">
      <c r="D2361" s="863"/>
    </row>
    <row r="2362" spans="4:4">
      <c r="D2362" s="863"/>
    </row>
    <row r="2363" spans="4:4">
      <c r="D2363" s="863"/>
    </row>
    <row r="2364" spans="4:4">
      <c r="D2364" s="863"/>
    </row>
    <row r="2365" spans="4:4">
      <c r="D2365" s="863"/>
    </row>
    <row r="2366" spans="4:4">
      <c r="D2366" s="863"/>
    </row>
    <row r="2367" spans="4:4">
      <c r="D2367" s="863"/>
    </row>
    <row r="2368" spans="4:4">
      <c r="D2368" s="863"/>
    </row>
    <row r="2369" spans="4:4">
      <c r="D2369" s="863"/>
    </row>
    <row r="2370" spans="4:4">
      <c r="D2370" s="863"/>
    </row>
    <row r="2371" spans="4:4">
      <c r="D2371" s="863"/>
    </row>
    <row r="2372" spans="4:4">
      <c r="D2372" s="863"/>
    </row>
    <row r="2373" spans="4:4">
      <c r="D2373" s="863"/>
    </row>
    <row r="2374" spans="4:4">
      <c r="D2374" s="863"/>
    </row>
    <row r="2375" spans="4:4">
      <c r="D2375" s="863"/>
    </row>
    <row r="2376" spans="4:4">
      <c r="D2376" s="863"/>
    </row>
    <row r="2377" spans="4:4">
      <c r="D2377" s="863"/>
    </row>
    <row r="2378" spans="4:4">
      <c r="D2378" s="863"/>
    </row>
    <row r="2379" spans="4:4">
      <c r="D2379" s="863"/>
    </row>
    <row r="2380" spans="4:4">
      <c r="D2380" s="863"/>
    </row>
    <row r="2381" spans="4:4">
      <c r="D2381" s="863"/>
    </row>
    <row r="2382" spans="4:4">
      <c r="D2382" s="863"/>
    </row>
    <row r="2383" spans="4:4">
      <c r="D2383" s="863"/>
    </row>
    <row r="2384" spans="4:4">
      <c r="D2384" s="863"/>
    </row>
    <row r="2385" spans="4:4">
      <c r="D2385" s="863"/>
    </row>
    <row r="2386" spans="4:4">
      <c r="D2386" s="863"/>
    </row>
    <row r="2387" spans="4:4">
      <c r="D2387" s="863"/>
    </row>
    <row r="2388" spans="4:4">
      <c r="D2388" s="863"/>
    </row>
    <row r="2389" spans="4:4">
      <c r="D2389" s="863"/>
    </row>
    <row r="2390" spans="4:4">
      <c r="D2390" s="863"/>
    </row>
    <row r="2391" spans="4:4">
      <c r="D2391" s="863"/>
    </row>
    <row r="2392" spans="4:4">
      <c r="D2392" s="863"/>
    </row>
    <row r="2393" spans="4:4">
      <c r="D2393" s="863"/>
    </row>
    <row r="2394" spans="4:4">
      <c r="D2394" s="863"/>
    </row>
    <row r="2395" spans="4:4">
      <c r="D2395" s="863"/>
    </row>
    <row r="2396" spans="4:4">
      <c r="D2396" s="863"/>
    </row>
    <row r="2397" spans="4:4">
      <c r="D2397" s="863"/>
    </row>
    <row r="2398" spans="4:4">
      <c r="D2398" s="863"/>
    </row>
    <row r="2399" spans="4:4">
      <c r="D2399" s="863"/>
    </row>
    <row r="2400" spans="4:4">
      <c r="D2400" s="863"/>
    </row>
    <row r="2401" spans="4:4">
      <c r="D2401" s="863"/>
    </row>
    <row r="2402" spans="4:4">
      <c r="D2402" s="863"/>
    </row>
    <row r="2403" spans="4:4">
      <c r="D2403" s="863"/>
    </row>
    <row r="2404" spans="4:4">
      <c r="D2404" s="863"/>
    </row>
    <row r="2405" spans="4:4">
      <c r="D2405" s="863"/>
    </row>
    <row r="2406" spans="4:4">
      <c r="D2406" s="863"/>
    </row>
    <row r="2407" spans="4:4">
      <c r="D2407" s="863"/>
    </row>
    <row r="2408" spans="4:4">
      <c r="D2408" s="863"/>
    </row>
    <row r="2409" spans="4:4">
      <c r="D2409" s="863"/>
    </row>
    <row r="2410" spans="4:4">
      <c r="D2410" s="863"/>
    </row>
    <row r="2411" spans="4:4">
      <c r="D2411" s="863"/>
    </row>
    <row r="2412" spans="4:4">
      <c r="D2412" s="863"/>
    </row>
    <row r="2413" spans="4:4">
      <c r="D2413" s="863"/>
    </row>
    <row r="2414" spans="4:4">
      <c r="D2414" s="863"/>
    </row>
    <row r="2415" spans="4:4">
      <c r="D2415" s="863"/>
    </row>
    <row r="2416" spans="4:4">
      <c r="D2416" s="863"/>
    </row>
    <row r="2417" spans="4:4">
      <c r="D2417" s="863"/>
    </row>
    <row r="2418" spans="4:4">
      <c r="D2418" s="863"/>
    </row>
    <row r="2419" spans="4:4">
      <c r="D2419" s="863"/>
    </row>
    <row r="2420" spans="4:4">
      <c r="D2420" s="863"/>
    </row>
    <row r="2421" spans="4:4">
      <c r="D2421" s="863"/>
    </row>
    <row r="2422" spans="4:4">
      <c r="D2422" s="863"/>
    </row>
    <row r="2423" spans="4:4">
      <c r="D2423" s="863"/>
    </row>
    <row r="2424" spans="4:4">
      <c r="D2424" s="863"/>
    </row>
    <row r="2425" spans="4:4">
      <c r="D2425" s="863"/>
    </row>
    <row r="2426" spans="4:4">
      <c r="D2426" s="863"/>
    </row>
    <row r="2427" spans="4:4">
      <c r="D2427" s="863"/>
    </row>
    <row r="2428" spans="4:4">
      <c r="D2428" s="863"/>
    </row>
    <row r="2429" spans="4:4">
      <c r="D2429" s="863"/>
    </row>
    <row r="2430" spans="4:4">
      <c r="D2430" s="863"/>
    </row>
    <row r="2431" spans="4:4">
      <c r="D2431" s="863"/>
    </row>
    <row r="2432" spans="4:4">
      <c r="D2432" s="863"/>
    </row>
    <row r="2433" spans="4:4">
      <c r="D2433" s="863"/>
    </row>
    <row r="2434" spans="4:4">
      <c r="D2434" s="863"/>
    </row>
    <row r="2435" spans="4:4">
      <c r="D2435" s="863"/>
    </row>
    <row r="2436" spans="4:4">
      <c r="D2436" s="863"/>
    </row>
    <row r="2437" spans="4:4">
      <c r="D2437" s="863"/>
    </row>
    <row r="2438" spans="4:4">
      <c r="D2438" s="863"/>
    </row>
    <row r="2439" spans="4:4">
      <c r="D2439" s="863"/>
    </row>
    <row r="2440" spans="4:4">
      <c r="D2440" s="863"/>
    </row>
    <row r="2441" spans="4:4">
      <c r="D2441" s="863"/>
    </row>
    <row r="2442" spans="4:4">
      <c r="D2442" s="863"/>
    </row>
    <row r="2443" spans="4:4">
      <c r="D2443" s="863"/>
    </row>
    <row r="2444" spans="4:4">
      <c r="D2444" s="863"/>
    </row>
    <row r="2445" spans="4:4">
      <c r="D2445" s="863"/>
    </row>
    <row r="2446" spans="4:4">
      <c r="D2446" s="863"/>
    </row>
    <row r="2447" spans="4:4">
      <c r="D2447" s="863"/>
    </row>
    <row r="2448" spans="4:4">
      <c r="D2448" s="863"/>
    </row>
    <row r="2449" spans="4:4">
      <c r="D2449" s="863"/>
    </row>
    <row r="2450" spans="4:4">
      <c r="D2450" s="863"/>
    </row>
    <row r="2451" spans="4:4">
      <c r="D2451" s="863"/>
    </row>
    <row r="2452" spans="4:4">
      <c r="D2452" s="863"/>
    </row>
    <row r="2453" spans="4:4">
      <c r="D2453" s="863"/>
    </row>
    <row r="2454" spans="4:4">
      <c r="D2454" s="863"/>
    </row>
    <row r="2455" spans="4:4">
      <c r="D2455" s="863"/>
    </row>
    <row r="2456" spans="4:4">
      <c r="D2456" s="863"/>
    </row>
    <row r="2457" spans="4:4">
      <c r="D2457" s="863"/>
    </row>
    <row r="2458" spans="4:4">
      <c r="D2458" s="863"/>
    </row>
    <row r="2459" spans="4:4">
      <c r="D2459" s="863"/>
    </row>
    <row r="2460" spans="4:4">
      <c r="D2460" s="863"/>
    </row>
    <row r="2461" spans="4:4">
      <c r="D2461" s="863"/>
    </row>
    <row r="2462" spans="4:4">
      <c r="D2462" s="863"/>
    </row>
    <row r="2463" spans="4:4">
      <c r="D2463" s="863"/>
    </row>
    <row r="2464" spans="4:4">
      <c r="D2464" s="863"/>
    </row>
    <row r="2465" spans="4:4">
      <c r="D2465" s="863"/>
    </row>
    <row r="2466" spans="4:4">
      <c r="D2466" s="863"/>
    </row>
    <row r="2467" spans="4:4">
      <c r="D2467" s="863"/>
    </row>
    <row r="2468" spans="4:4">
      <c r="D2468" s="863"/>
    </row>
    <row r="2469" spans="4:4">
      <c r="D2469" s="863"/>
    </row>
    <row r="2470" spans="4:4">
      <c r="D2470" s="863"/>
    </row>
    <row r="2471" spans="4:4">
      <c r="D2471" s="863"/>
    </row>
    <row r="2472" spans="4:4">
      <c r="D2472" s="863"/>
    </row>
    <row r="2473" spans="4:4">
      <c r="D2473" s="863"/>
    </row>
    <row r="2474" spans="4:4">
      <c r="D2474" s="863"/>
    </row>
    <row r="2475" spans="4:4">
      <c r="D2475" s="863"/>
    </row>
    <row r="2476" spans="4:4">
      <c r="D2476" s="863"/>
    </row>
    <row r="2477" spans="4:4">
      <c r="D2477" s="863"/>
    </row>
    <row r="2478" spans="4:4">
      <c r="D2478" s="863"/>
    </row>
    <row r="2479" spans="4:4">
      <c r="D2479" s="863"/>
    </row>
    <row r="2480" spans="4:4">
      <c r="D2480" s="863"/>
    </row>
    <row r="2481" spans="4:4">
      <c r="D2481" s="863"/>
    </row>
    <row r="2482" spans="4:4">
      <c r="D2482" s="863"/>
    </row>
    <row r="2483" spans="4:4">
      <c r="D2483" s="863"/>
    </row>
    <row r="2484" spans="4:4">
      <c r="D2484" s="863"/>
    </row>
    <row r="2485" spans="4:4">
      <c r="D2485" s="863"/>
    </row>
    <row r="2486" spans="4:4">
      <c r="D2486" s="863"/>
    </row>
    <row r="2487" spans="4:4">
      <c r="D2487" s="863"/>
    </row>
    <row r="2488" spans="4:4">
      <c r="D2488" s="863"/>
    </row>
    <row r="2489" spans="4:4">
      <c r="D2489" s="863"/>
    </row>
    <row r="2490" spans="4:4">
      <c r="D2490" s="863"/>
    </row>
    <row r="2491" spans="4:4">
      <c r="D2491" s="863"/>
    </row>
    <row r="2492" spans="4:4">
      <c r="D2492" s="863"/>
    </row>
    <row r="2493" spans="4:4">
      <c r="D2493" s="863"/>
    </row>
    <row r="2494" spans="4:4">
      <c r="D2494" s="863"/>
    </row>
    <row r="2495" spans="4:4">
      <c r="D2495" s="863"/>
    </row>
    <row r="2496" spans="4:4">
      <c r="D2496" s="863"/>
    </row>
    <row r="2497" spans="4:4">
      <c r="D2497" s="863"/>
    </row>
    <row r="2498" spans="4:4">
      <c r="D2498" s="863"/>
    </row>
    <row r="2499" spans="4:4">
      <c r="D2499" s="863"/>
    </row>
    <row r="2500" spans="4:4">
      <c r="D2500" s="863"/>
    </row>
    <row r="2501" spans="4:4">
      <c r="D2501" s="863"/>
    </row>
    <row r="2502" spans="4:4">
      <c r="D2502" s="863"/>
    </row>
    <row r="2503" spans="4:4">
      <c r="D2503" s="863"/>
    </row>
    <row r="2504" spans="4:4">
      <c r="D2504" s="863"/>
    </row>
    <row r="2505" spans="4:4">
      <c r="D2505" s="863"/>
    </row>
    <row r="2506" spans="4:4">
      <c r="D2506" s="863"/>
    </row>
    <row r="2507" spans="4:4">
      <c r="D2507" s="863"/>
    </row>
    <row r="2508" spans="4:4">
      <c r="D2508" s="863"/>
    </row>
    <row r="2509" spans="4:4">
      <c r="D2509" s="863"/>
    </row>
    <row r="2510" spans="4:4">
      <c r="D2510" s="863"/>
    </row>
    <row r="2511" spans="4:4">
      <c r="D2511" s="863"/>
    </row>
    <row r="2512" spans="4:4">
      <c r="D2512" s="863"/>
    </row>
    <row r="2513" spans="4:4">
      <c r="D2513" s="863"/>
    </row>
    <row r="2514" spans="4:4">
      <c r="D2514" s="863"/>
    </row>
    <row r="2515" spans="4:4">
      <c r="D2515" s="863"/>
    </row>
    <row r="2516" spans="4:4">
      <c r="D2516" s="863"/>
    </row>
    <row r="2517" spans="4:4">
      <c r="D2517" s="863"/>
    </row>
    <row r="2518" spans="4:4">
      <c r="D2518" s="863"/>
    </row>
    <row r="2519" spans="4:4">
      <c r="D2519" s="863"/>
    </row>
    <row r="2520" spans="4:4">
      <c r="D2520" s="863"/>
    </row>
    <row r="2521" spans="4:4">
      <c r="D2521" s="863"/>
    </row>
    <row r="2522" spans="4:4">
      <c r="D2522" s="863"/>
    </row>
    <row r="2523" spans="4:4">
      <c r="D2523" s="863"/>
    </row>
    <row r="2524" spans="4:4">
      <c r="D2524" s="863"/>
    </row>
    <row r="2525" spans="4:4">
      <c r="D2525" s="863"/>
    </row>
    <row r="2526" spans="4:4">
      <c r="D2526" s="863"/>
    </row>
    <row r="2527" spans="4:4">
      <c r="D2527" s="863"/>
    </row>
    <row r="2528" spans="4:4">
      <c r="D2528" s="863"/>
    </row>
    <row r="2529" spans="4:4">
      <c r="D2529" s="863"/>
    </row>
    <row r="2530" spans="4:4">
      <c r="D2530" s="863"/>
    </row>
    <row r="2531" spans="4:4">
      <c r="D2531" s="863"/>
    </row>
    <row r="2532" spans="4:4">
      <c r="D2532" s="863"/>
    </row>
    <row r="2533" spans="4:4">
      <c r="D2533" s="863"/>
    </row>
    <row r="2534" spans="4:4">
      <c r="D2534" s="863"/>
    </row>
    <row r="2535" spans="4:4">
      <c r="D2535" s="863"/>
    </row>
    <row r="2536" spans="4:4">
      <c r="D2536" s="863"/>
    </row>
    <row r="2537" spans="4:4">
      <c r="D2537" s="863"/>
    </row>
    <row r="2538" spans="4:4">
      <c r="D2538" s="863"/>
    </row>
    <row r="2539" spans="4:4">
      <c r="D2539" s="863"/>
    </row>
    <row r="2540" spans="4:4">
      <c r="D2540" s="863"/>
    </row>
    <row r="2541" spans="4:4">
      <c r="D2541" s="863"/>
    </row>
    <row r="2542" spans="4:4">
      <c r="D2542" s="863"/>
    </row>
    <row r="2543" spans="4:4">
      <c r="D2543" s="863"/>
    </row>
    <row r="2544" spans="4:4">
      <c r="D2544" s="863"/>
    </row>
    <row r="2545" spans="4:4">
      <c r="D2545" s="863"/>
    </row>
    <row r="2546" spans="4:4">
      <c r="D2546" s="863"/>
    </row>
    <row r="2547" spans="4:4">
      <c r="D2547" s="863"/>
    </row>
    <row r="2548" spans="4:4">
      <c r="D2548" s="863"/>
    </row>
    <row r="2549" spans="4:4">
      <c r="D2549" s="863"/>
    </row>
    <row r="2550" spans="4:4">
      <c r="D2550" s="863"/>
    </row>
    <row r="2551" spans="4:4">
      <c r="D2551" s="863"/>
    </row>
    <row r="2552" spans="4:4">
      <c r="D2552" s="863"/>
    </row>
    <row r="2553" spans="4:4">
      <c r="D2553" s="863"/>
    </row>
    <row r="2554" spans="4:4">
      <c r="D2554" s="863"/>
    </row>
    <row r="2555" spans="4:4">
      <c r="D2555" s="863"/>
    </row>
    <row r="2556" spans="4:4">
      <c r="D2556" s="863"/>
    </row>
    <row r="2557" spans="4:4">
      <c r="D2557" s="863"/>
    </row>
    <row r="2558" spans="4:4">
      <c r="D2558" s="863"/>
    </row>
    <row r="2559" spans="4:4">
      <c r="D2559" s="863"/>
    </row>
    <row r="2560" spans="4:4">
      <c r="D2560" s="863"/>
    </row>
    <row r="2561" spans="4:4">
      <c r="D2561" s="863"/>
    </row>
    <row r="2562" spans="4:4">
      <c r="D2562" s="863"/>
    </row>
    <row r="2563" spans="4:4">
      <c r="D2563" s="863"/>
    </row>
    <row r="2564" spans="4:4">
      <c r="D2564" s="863"/>
    </row>
    <row r="2565" spans="4:4">
      <c r="D2565" s="863"/>
    </row>
    <row r="2566" spans="4:4">
      <c r="D2566" s="863"/>
    </row>
    <row r="2567" spans="4:4">
      <c r="D2567" s="863"/>
    </row>
    <row r="2568" spans="4:4">
      <c r="D2568" s="863"/>
    </row>
    <row r="2569" spans="4:4">
      <c r="D2569" s="863"/>
    </row>
    <row r="2570" spans="4:4">
      <c r="D2570" s="863"/>
    </row>
    <row r="2571" spans="4:4">
      <c r="D2571" s="863"/>
    </row>
    <row r="2572" spans="4:4">
      <c r="D2572" s="863"/>
    </row>
    <row r="2573" spans="4:4">
      <c r="D2573" s="863"/>
    </row>
    <row r="2574" spans="4:4">
      <c r="D2574" s="863"/>
    </row>
    <row r="2575" spans="4:4">
      <c r="D2575" s="863"/>
    </row>
    <row r="2576" spans="4:4">
      <c r="D2576" s="863"/>
    </row>
    <row r="2577" spans="4:4">
      <c r="D2577" s="863"/>
    </row>
    <row r="2578" spans="4:4">
      <c r="D2578" s="863"/>
    </row>
    <row r="2579" spans="4:4">
      <c r="D2579" s="863"/>
    </row>
    <row r="2580" spans="4:4">
      <c r="D2580" s="863"/>
    </row>
    <row r="2581" spans="4:4">
      <c r="D2581" s="863"/>
    </row>
    <row r="2582" spans="4:4">
      <c r="D2582" s="863"/>
    </row>
    <row r="2583" spans="4:4">
      <c r="D2583" s="863"/>
    </row>
    <row r="2584" spans="4:4">
      <c r="D2584" s="863"/>
    </row>
    <row r="2585" spans="4:4">
      <c r="D2585" s="863"/>
    </row>
    <row r="2586" spans="4:4">
      <c r="D2586" s="863"/>
    </row>
    <row r="2587" spans="4:4">
      <c r="D2587" s="863"/>
    </row>
    <row r="2588" spans="4:4">
      <c r="D2588" s="863"/>
    </row>
    <row r="2589" spans="4:4">
      <c r="D2589" s="863"/>
    </row>
    <row r="2590" spans="4:4">
      <c r="D2590" s="863"/>
    </row>
    <row r="2591" spans="4:4">
      <c r="D2591" s="863"/>
    </row>
    <row r="2592" spans="4:4">
      <c r="D2592" s="863"/>
    </row>
    <row r="2593" spans="4:4">
      <c r="D2593" s="863"/>
    </row>
    <row r="2594" spans="4:4">
      <c r="D2594" s="863"/>
    </row>
    <row r="2595" spans="4:4">
      <c r="D2595" s="863"/>
    </row>
    <row r="2596" spans="4:4">
      <c r="D2596" s="863"/>
    </row>
    <row r="2597" spans="4:4">
      <c r="D2597" s="863"/>
    </row>
    <row r="2598" spans="4:4">
      <c r="D2598" s="863"/>
    </row>
    <row r="2599" spans="4:4">
      <c r="D2599" s="863"/>
    </row>
    <row r="2600" spans="4:4">
      <c r="D2600" s="863"/>
    </row>
    <row r="2601" spans="4:4">
      <c r="D2601" s="863"/>
    </row>
    <row r="2602" spans="4:4">
      <c r="D2602" s="863"/>
    </row>
    <row r="2603" spans="4:4">
      <c r="D2603" s="863"/>
    </row>
    <row r="2604" spans="4:4">
      <c r="D2604" s="863"/>
    </row>
    <row r="2605" spans="4:4">
      <c r="D2605" s="863"/>
    </row>
    <row r="2606" spans="4:4">
      <c r="D2606" s="863"/>
    </row>
    <row r="2607" spans="4:4">
      <c r="D2607" s="863"/>
    </row>
    <row r="2608" spans="4:4">
      <c r="D2608" s="863"/>
    </row>
    <row r="2609" spans="4:4">
      <c r="D2609" s="863"/>
    </row>
    <row r="2610" spans="4:4">
      <c r="D2610" s="863"/>
    </row>
    <row r="2611" spans="4:4">
      <c r="D2611" s="863"/>
    </row>
    <row r="2612" spans="4:4">
      <c r="D2612" s="863"/>
    </row>
    <row r="2613" spans="4:4">
      <c r="D2613" s="863"/>
    </row>
    <row r="2614" spans="4:4">
      <c r="D2614" s="863"/>
    </row>
    <row r="2615" spans="4:4">
      <c r="D2615" s="863"/>
    </row>
    <row r="2616" spans="4:4">
      <c r="D2616" s="863"/>
    </row>
    <row r="2617" spans="4:4">
      <c r="D2617" s="863"/>
    </row>
    <row r="2618" spans="4:4">
      <c r="D2618" s="863"/>
    </row>
    <row r="2619" spans="4:4">
      <c r="D2619" s="863"/>
    </row>
    <row r="2620" spans="4:4">
      <c r="D2620" s="863"/>
    </row>
    <row r="2621" spans="4:4">
      <c r="D2621" s="863"/>
    </row>
    <row r="2622" spans="4:4">
      <c r="D2622" s="863"/>
    </row>
    <row r="2623" spans="4:4">
      <c r="D2623" s="863"/>
    </row>
    <row r="2624" spans="4:4">
      <c r="D2624" s="863"/>
    </row>
    <row r="2625" spans="4:4">
      <c r="D2625" s="863"/>
    </row>
    <row r="2626" spans="4:4">
      <c r="D2626" s="863"/>
    </row>
    <row r="2627" spans="4:4">
      <c r="D2627" s="863"/>
    </row>
    <row r="2628" spans="4:4">
      <c r="D2628" s="863"/>
    </row>
    <row r="2629" spans="4:4">
      <c r="D2629" s="863"/>
    </row>
    <row r="2630" spans="4:4">
      <c r="D2630" s="863"/>
    </row>
    <row r="2631" spans="4:4">
      <c r="D2631" s="863"/>
    </row>
    <row r="2632" spans="4:4">
      <c r="D2632" s="863"/>
    </row>
    <row r="2633" spans="4:4">
      <c r="D2633" s="863"/>
    </row>
    <row r="2634" spans="4:4">
      <c r="D2634" s="863"/>
    </row>
    <row r="2635" spans="4:4">
      <c r="D2635" s="863"/>
    </row>
    <row r="2636" spans="4:4">
      <c r="D2636" s="863"/>
    </row>
    <row r="2637" spans="4:4">
      <c r="D2637" s="863"/>
    </row>
    <row r="2638" spans="4:4">
      <c r="D2638" s="863"/>
    </row>
    <row r="2639" spans="4:4">
      <c r="D2639" s="863"/>
    </row>
    <row r="2640" spans="4:4">
      <c r="D2640" s="863"/>
    </row>
    <row r="2641" spans="4:4">
      <c r="D2641" s="863"/>
    </row>
    <row r="2642" spans="4:4">
      <c r="D2642" s="863"/>
    </row>
    <row r="2643" spans="4:4">
      <c r="D2643" s="863"/>
    </row>
    <row r="2644" spans="4:4">
      <c r="D2644" s="863"/>
    </row>
    <row r="2645" spans="4:4">
      <c r="D2645" s="863"/>
    </row>
    <row r="2646" spans="4:4">
      <c r="D2646" s="863"/>
    </row>
    <row r="2647" spans="4:4">
      <c r="D2647" s="863"/>
    </row>
    <row r="2648" spans="4:4">
      <c r="D2648" s="863"/>
    </row>
    <row r="2649" spans="4:4">
      <c r="D2649" s="863"/>
    </row>
    <row r="2650" spans="4:4">
      <c r="D2650" s="863"/>
    </row>
    <row r="2651" spans="4:4">
      <c r="D2651" s="863"/>
    </row>
    <row r="2652" spans="4:4">
      <c r="D2652" s="863"/>
    </row>
    <row r="2653" spans="4:4">
      <c r="D2653" s="863"/>
    </row>
    <row r="2654" spans="4:4">
      <c r="D2654" s="863"/>
    </row>
    <row r="2655" spans="4:4">
      <c r="D2655" s="863"/>
    </row>
    <row r="2656" spans="4:4">
      <c r="D2656" s="863"/>
    </row>
    <row r="2657" spans="4:4">
      <c r="D2657" s="863"/>
    </row>
    <row r="2658" spans="4:4">
      <c r="D2658" s="863"/>
    </row>
    <row r="2659" spans="4:4">
      <c r="D2659" s="863"/>
    </row>
    <row r="2660" spans="4:4">
      <c r="D2660" s="863"/>
    </row>
    <row r="2661" spans="4:4">
      <c r="D2661" s="863"/>
    </row>
    <row r="2662" spans="4:4">
      <c r="D2662" s="863"/>
    </row>
    <row r="2663" spans="4:4">
      <c r="D2663" s="863"/>
    </row>
    <row r="2664" spans="4:4">
      <c r="D2664" s="863"/>
    </row>
    <row r="2665" spans="4:4">
      <c r="D2665" s="863"/>
    </row>
    <row r="2666" spans="4:4">
      <c r="D2666" s="863"/>
    </row>
    <row r="2667" spans="4:4">
      <c r="D2667" s="863"/>
    </row>
    <row r="2668" spans="4:4">
      <c r="D2668" s="863"/>
    </row>
    <row r="2669" spans="4:4">
      <c r="D2669" s="863"/>
    </row>
    <row r="2670" spans="4:4">
      <c r="D2670" s="863"/>
    </row>
    <row r="2671" spans="4:4">
      <c r="D2671" s="863"/>
    </row>
    <row r="2672" spans="4:4">
      <c r="D2672" s="863"/>
    </row>
    <row r="2673" spans="4:4">
      <c r="D2673" s="863"/>
    </row>
    <row r="2674" spans="4:4">
      <c r="D2674" s="863"/>
    </row>
    <row r="2675" spans="4:4">
      <c r="D2675" s="863"/>
    </row>
    <row r="2676" spans="4:4">
      <c r="D2676" s="863"/>
    </row>
    <row r="2677" spans="4:4">
      <c r="D2677" s="863"/>
    </row>
    <row r="2678" spans="4:4">
      <c r="D2678" s="863"/>
    </row>
    <row r="2679" spans="4:4">
      <c r="D2679" s="863"/>
    </row>
    <row r="2680" spans="4:4">
      <c r="D2680" s="863"/>
    </row>
    <row r="2681" spans="4:4">
      <c r="D2681" s="863"/>
    </row>
    <row r="2682" spans="4:4">
      <c r="D2682" s="863"/>
    </row>
    <row r="2683" spans="4:4">
      <c r="D2683" s="863"/>
    </row>
    <row r="2684" spans="4:4">
      <c r="D2684" s="863"/>
    </row>
    <row r="2685" spans="4:4">
      <c r="D2685" s="863"/>
    </row>
    <row r="2686" spans="4:4">
      <c r="D2686" s="863"/>
    </row>
    <row r="2687" spans="4:4">
      <c r="D2687" s="863"/>
    </row>
    <row r="2688" spans="4:4">
      <c r="D2688" s="863"/>
    </row>
    <row r="2689" spans="4:4">
      <c r="D2689" s="863"/>
    </row>
    <row r="2690" spans="4:4">
      <c r="D2690" s="863"/>
    </row>
    <row r="2691" spans="4:4">
      <c r="D2691" s="863"/>
    </row>
    <row r="2692" spans="4:4">
      <c r="D2692" s="863"/>
    </row>
    <row r="2693" spans="4:4">
      <c r="D2693" s="863"/>
    </row>
    <row r="2694" spans="4:4">
      <c r="D2694" s="863"/>
    </row>
    <row r="2695" spans="4:4">
      <c r="D2695" s="863"/>
    </row>
    <row r="2696" spans="4:4">
      <c r="D2696" s="863"/>
    </row>
    <row r="2697" spans="4:4">
      <c r="D2697" s="863"/>
    </row>
    <row r="2698" spans="4:4">
      <c r="D2698" s="863"/>
    </row>
    <row r="2699" spans="4:4">
      <c r="D2699" s="863"/>
    </row>
    <row r="2700" spans="4:4">
      <c r="D2700" s="863"/>
    </row>
    <row r="2701" spans="4:4">
      <c r="D2701" s="863"/>
    </row>
    <row r="2702" spans="4:4">
      <c r="D2702" s="863"/>
    </row>
    <row r="2703" spans="4:4">
      <c r="D2703" s="863"/>
    </row>
    <row r="2704" spans="4:4">
      <c r="D2704" s="863"/>
    </row>
    <row r="2705" spans="4:4">
      <c r="D2705" s="863"/>
    </row>
    <row r="2706" spans="4:4">
      <c r="D2706" s="863"/>
    </row>
    <row r="2707" spans="4:4">
      <c r="D2707" s="863"/>
    </row>
    <row r="2708" spans="4:4">
      <c r="D2708" s="863"/>
    </row>
    <row r="2709" spans="4:4">
      <c r="D2709" s="863"/>
    </row>
    <row r="2710" spans="4:4">
      <c r="D2710" s="863"/>
    </row>
    <row r="2711" spans="4:4">
      <c r="D2711" s="863"/>
    </row>
    <row r="2712" spans="4:4">
      <c r="D2712" s="863"/>
    </row>
    <row r="2713" spans="4:4">
      <c r="D2713" s="863"/>
    </row>
    <row r="2714" spans="4:4">
      <c r="D2714" s="863"/>
    </row>
    <row r="2715" spans="4:4">
      <c r="D2715" s="863"/>
    </row>
    <row r="2716" spans="4:4">
      <c r="D2716" s="863"/>
    </row>
    <row r="2717" spans="4:4">
      <c r="D2717" s="863"/>
    </row>
    <row r="2718" spans="4:4">
      <c r="D2718" s="863"/>
    </row>
    <row r="2719" spans="4:4">
      <c r="D2719" s="863"/>
    </row>
    <row r="2720" spans="4:4">
      <c r="D2720" s="863"/>
    </row>
    <row r="2721" spans="4:4">
      <c r="D2721" s="863"/>
    </row>
    <row r="2722" spans="4:4">
      <c r="D2722" s="863"/>
    </row>
    <row r="2723" spans="4:4">
      <c r="D2723" s="863"/>
    </row>
    <row r="2724" spans="4:4">
      <c r="D2724" s="863"/>
    </row>
    <row r="2725" spans="4:4">
      <c r="D2725" s="863"/>
    </row>
    <row r="2726" spans="4:4">
      <c r="D2726" s="863"/>
    </row>
    <row r="2727" spans="4:4">
      <c r="D2727" s="863"/>
    </row>
    <row r="2728" spans="4:4">
      <c r="D2728" s="863"/>
    </row>
    <row r="2729" spans="4:4">
      <c r="D2729" s="863"/>
    </row>
    <row r="2730" spans="4:4">
      <c r="D2730" s="863"/>
    </row>
    <row r="2731" spans="4:4">
      <c r="D2731" s="863"/>
    </row>
    <row r="2732" spans="4:4">
      <c r="D2732" s="863"/>
    </row>
    <row r="2733" spans="4:4">
      <c r="D2733" s="863"/>
    </row>
    <row r="2734" spans="4:4">
      <c r="D2734" s="863"/>
    </row>
    <row r="2735" spans="4:4">
      <c r="D2735" s="863"/>
    </row>
    <row r="2736" spans="4:4">
      <c r="D2736" s="863"/>
    </row>
    <row r="2737" spans="4:4">
      <c r="D2737" s="863"/>
    </row>
    <row r="2738" spans="4:4">
      <c r="D2738" s="863"/>
    </row>
    <row r="2739" spans="4:4">
      <c r="D2739" s="863"/>
    </row>
    <row r="2740" spans="4:4">
      <c r="D2740" s="863"/>
    </row>
    <row r="2741" spans="4:4">
      <c r="D2741" s="863"/>
    </row>
    <row r="2742" spans="4:4">
      <c r="D2742" s="863"/>
    </row>
    <row r="2743" spans="4:4">
      <c r="D2743" s="863"/>
    </row>
    <row r="2744" spans="4:4">
      <c r="D2744" s="863"/>
    </row>
    <row r="2745" spans="4:4">
      <c r="D2745" s="863"/>
    </row>
    <row r="2746" spans="4:4">
      <c r="D2746" s="863"/>
    </row>
    <row r="2747" spans="4:4">
      <c r="D2747" s="863"/>
    </row>
    <row r="2748" spans="4:4">
      <c r="D2748" s="863"/>
    </row>
    <row r="2749" spans="4:4">
      <c r="D2749" s="863"/>
    </row>
    <row r="2750" spans="4:4">
      <c r="D2750" s="863"/>
    </row>
    <row r="2751" spans="4:4">
      <c r="D2751" s="863"/>
    </row>
    <row r="2752" spans="4:4">
      <c r="D2752" s="863"/>
    </row>
    <row r="2753" spans="4:4">
      <c r="D2753" s="863"/>
    </row>
    <row r="2754" spans="4:4">
      <c r="D2754" s="863"/>
    </row>
    <row r="2755" spans="4:4">
      <c r="D2755" s="863"/>
    </row>
    <row r="2756" spans="4:4">
      <c r="D2756" s="863"/>
    </row>
    <row r="2757" spans="4:4">
      <c r="D2757" s="863"/>
    </row>
    <row r="2758" spans="4:4">
      <c r="D2758" s="863"/>
    </row>
    <row r="2759" spans="4:4">
      <c r="D2759" s="863"/>
    </row>
    <row r="2760" spans="4:4">
      <c r="D2760" s="863"/>
    </row>
    <row r="2761" spans="4:4">
      <c r="D2761" s="863"/>
    </row>
    <row r="2762" spans="4:4">
      <c r="D2762" s="863"/>
    </row>
    <row r="2763" spans="4:4">
      <c r="D2763" s="863"/>
    </row>
    <row r="2764" spans="4:4">
      <c r="D2764" s="863"/>
    </row>
    <row r="2765" spans="4:4">
      <c r="D2765" s="863"/>
    </row>
    <row r="2766" spans="4:4">
      <c r="D2766" s="863"/>
    </row>
    <row r="2767" spans="4:4">
      <c r="D2767" s="863"/>
    </row>
    <row r="2768" spans="4:4">
      <c r="D2768" s="863"/>
    </row>
    <row r="2769" spans="4:4">
      <c r="D2769" s="863"/>
    </row>
    <row r="2770" spans="4:4">
      <c r="D2770" s="863"/>
    </row>
    <row r="2771" spans="4:4">
      <c r="D2771" s="863"/>
    </row>
    <row r="2772" spans="4:4">
      <c r="D2772" s="863"/>
    </row>
    <row r="2773" spans="4:4">
      <c r="D2773" s="863"/>
    </row>
    <row r="2774" spans="4:4">
      <c r="D2774" s="863"/>
    </row>
    <row r="2775" spans="4:4">
      <c r="D2775" s="863"/>
    </row>
    <row r="2776" spans="4:4">
      <c r="D2776" s="863"/>
    </row>
    <row r="2777" spans="4:4">
      <c r="D2777" s="863"/>
    </row>
    <row r="2778" spans="4:4">
      <c r="D2778" s="863"/>
    </row>
    <row r="2779" spans="4:4">
      <c r="D2779" s="863"/>
    </row>
    <row r="2780" spans="4:4">
      <c r="D2780" s="863"/>
    </row>
    <row r="2781" spans="4:4">
      <c r="D2781" s="863"/>
    </row>
    <row r="2782" spans="4:4">
      <c r="D2782" s="863"/>
    </row>
    <row r="2783" spans="4:4">
      <c r="D2783" s="863"/>
    </row>
    <row r="2784" spans="4:4">
      <c r="D2784" s="863"/>
    </row>
    <row r="2785" spans="4:4">
      <c r="D2785" s="863"/>
    </row>
    <row r="2786" spans="4:4">
      <c r="D2786" s="863"/>
    </row>
    <row r="2787" spans="4:4">
      <c r="D2787" s="863"/>
    </row>
    <row r="2788" spans="4:4">
      <c r="D2788" s="863"/>
    </row>
    <row r="2789" spans="4:4">
      <c r="D2789" s="863"/>
    </row>
    <row r="2790" spans="4:4">
      <c r="D2790" s="863"/>
    </row>
    <row r="2791" spans="4:4">
      <c r="D2791" s="863"/>
    </row>
    <row r="2792" spans="4:4">
      <c r="D2792" s="863"/>
    </row>
    <row r="2793" spans="4:4">
      <c r="D2793" s="863"/>
    </row>
    <row r="2794" spans="4:4">
      <c r="D2794" s="863"/>
    </row>
    <row r="2795" spans="4:4">
      <c r="D2795" s="863"/>
    </row>
    <row r="2796" spans="4:4">
      <c r="D2796" s="863"/>
    </row>
    <row r="2797" spans="4:4">
      <c r="D2797" s="863"/>
    </row>
    <row r="2798" spans="4:4">
      <c r="D2798" s="863"/>
    </row>
    <row r="2799" spans="4:4">
      <c r="D2799" s="863"/>
    </row>
    <row r="2800" spans="4:4">
      <c r="D2800" s="863"/>
    </row>
    <row r="2801" spans="4:4">
      <c r="D2801" s="863"/>
    </row>
    <row r="2802" spans="4:4">
      <c r="D2802" s="863"/>
    </row>
    <row r="2803" spans="4:4">
      <c r="D2803" s="863"/>
    </row>
    <row r="2804" spans="4:4">
      <c r="D2804" s="863"/>
    </row>
    <row r="2805" spans="4:4">
      <c r="D2805" s="863"/>
    </row>
    <row r="2806" spans="4:4">
      <c r="D2806" s="863"/>
    </row>
    <row r="2807" spans="4:4">
      <c r="D2807" s="863"/>
    </row>
    <row r="2808" spans="4:4">
      <c r="D2808" s="863"/>
    </row>
    <row r="2809" spans="4:4">
      <c r="D2809" s="863"/>
    </row>
    <row r="2810" spans="4:4">
      <c r="D2810" s="863"/>
    </row>
    <row r="2811" spans="4:4">
      <c r="D2811" s="863"/>
    </row>
    <row r="2812" spans="4:4">
      <c r="D2812" s="863"/>
    </row>
    <row r="2813" spans="4:4">
      <c r="D2813" s="863"/>
    </row>
    <row r="2814" spans="4:4">
      <c r="D2814" s="863"/>
    </row>
    <row r="2815" spans="4:4">
      <c r="D2815" s="863"/>
    </row>
    <row r="2816" spans="4:4">
      <c r="D2816" s="863"/>
    </row>
    <row r="2817" spans="4:4">
      <c r="D2817" s="863"/>
    </row>
    <row r="2818" spans="4:4">
      <c r="D2818" s="863"/>
    </row>
    <row r="2819" spans="4:4">
      <c r="D2819" s="863"/>
    </row>
    <row r="2820" spans="4:4">
      <c r="D2820" s="863"/>
    </row>
    <row r="2821" spans="4:4">
      <c r="D2821" s="863"/>
    </row>
    <row r="2822" spans="4:4">
      <c r="D2822" s="863"/>
    </row>
    <row r="2823" spans="4:4">
      <c r="D2823" s="863"/>
    </row>
    <row r="2824" spans="4:4">
      <c r="D2824" s="863"/>
    </row>
    <row r="2825" spans="4:4">
      <c r="D2825" s="863"/>
    </row>
    <row r="2826" spans="4:4">
      <c r="D2826" s="863"/>
    </row>
    <row r="2827" spans="4:4">
      <c r="D2827" s="863"/>
    </row>
    <row r="2828" spans="4:4">
      <c r="D2828" s="863"/>
    </row>
    <row r="2829" spans="4:4">
      <c r="D2829" s="863"/>
    </row>
    <row r="2830" spans="4:4">
      <c r="D2830" s="863"/>
    </row>
    <row r="2831" spans="4:4">
      <c r="D2831" s="863"/>
    </row>
    <row r="2832" spans="4:4">
      <c r="D2832" s="863"/>
    </row>
    <row r="2833" spans="4:4">
      <c r="D2833" s="863"/>
    </row>
    <row r="2834" spans="4:4">
      <c r="D2834" s="863"/>
    </row>
    <row r="2835" spans="4:4">
      <c r="D2835" s="863"/>
    </row>
    <row r="2836" spans="4:4">
      <c r="D2836" s="863"/>
    </row>
    <row r="2837" spans="4:4">
      <c r="D2837" s="863"/>
    </row>
    <row r="2838" spans="4:4">
      <c r="D2838" s="863"/>
    </row>
    <row r="2839" spans="4:4">
      <c r="D2839" s="863"/>
    </row>
    <row r="2840" spans="4:4">
      <c r="D2840" s="863"/>
    </row>
    <row r="2841" spans="4:4">
      <c r="D2841" s="863"/>
    </row>
    <row r="2842" spans="4:4">
      <c r="D2842" s="863"/>
    </row>
    <row r="2843" spans="4:4">
      <c r="D2843" s="863"/>
    </row>
    <row r="2844" spans="4:4">
      <c r="D2844" s="863"/>
    </row>
    <row r="2845" spans="4:4">
      <c r="D2845" s="863"/>
    </row>
    <row r="2846" spans="4:4">
      <c r="D2846" s="863"/>
    </row>
    <row r="2847" spans="4:4">
      <c r="D2847" s="863"/>
    </row>
    <row r="2848" spans="4:4">
      <c r="D2848" s="863"/>
    </row>
    <row r="2849" spans="4:4">
      <c r="D2849" s="863"/>
    </row>
    <row r="2850" spans="4:4">
      <c r="D2850" s="863"/>
    </row>
    <row r="2851" spans="4:4">
      <c r="D2851" s="863"/>
    </row>
    <row r="2852" spans="4:4">
      <c r="D2852" s="863"/>
    </row>
    <row r="2853" spans="4:4">
      <c r="D2853" s="863"/>
    </row>
    <row r="2854" spans="4:4">
      <c r="D2854" s="863"/>
    </row>
    <row r="2855" spans="4:4">
      <c r="D2855" s="863"/>
    </row>
    <row r="2856" spans="4:4">
      <c r="D2856" s="863"/>
    </row>
    <row r="2857" spans="4:4">
      <c r="D2857" s="863"/>
    </row>
    <row r="2858" spans="4:4">
      <c r="D2858" s="863"/>
    </row>
    <row r="2859" spans="4:4">
      <c r="D2859" s="863"/>
    </row>
    <row r="2860" spans="4:4">
      <c r="D2860" s="863"/>
    </row>
    <row r="2861" spans="4:4">
      <c r="D2861" s="863"/>
    </row>
    <row r="2862" spans="4:4">
      <c r="D2862" s="863"/>
    </row>
    <row r="2863" spans="4:4">
      <c r="D2863" s="863"/>
    </row>
    <row r="2864" spans="4:4">
      <c r="D2864" s="863"/>
    </row>
    <row r="2865" spans="4:4">
      <c r="D2865" s="863"/>
    </row>
    <row r="2866" spans="4:4">
      <c r="D2866" s="863"/>
    </row>
    <row r="2867" spans="4:4">
      <c r="D2867" s="863"/>
    </row>
    <row r="2868" spans="4:4">
      <c r="D2868" s="863"/>
    </row>
    <row r="2869" spans="4:4">
      <c r="D2869" s="863"/>
    </row>
    <row r="2870" spans="4:4">
      <c r="D2870" s="863"/>
    </row>
    <row r="2871" spans="4:4">
      <c r="D2871" s="863"/>
    </row>
    <row r="2872" spans="4:4">
      <c r="D2872" s="863"/>
    </row>
    <row r="2873" spans="4:4">
      <c r="D2873" s="863"/>
    </row>
    <row r="2874" spans="4:4">
      <c r="D2874" s="863"/>
    </row>
    <row r="2875" spans="4:4">
      <c r="D2875" s="863"/>
    </row>
    <row r="2876" spans="4:4">
      <c r="D2876" s="863"/>
    </row>
    <row r="2877" spans="4:4">
      <c r="D2877" s="863"/>
    </row>
    <row r="2878" spans="4:4">
      <c r="D2878" s="863"/>
    </row>
    <row r="2879" spans="4:4">
      <c r="D2879" s="863"/>
    </row>
    <row r="2880" spans="4:4">
      <c r="D2880" s="863"/>
    </row>
    <row r="2881" spans="4:4">
      <c r="D2881" s="863"/>
    </row>
    <row r="2882" spans="4:4">
      <c r="D2882" s="863"/>
    </row>
    <row r="2883" spans="4:4">
      <c r="D2883" s="863"/>
    </row>
    <row r="2884" spans="4:4">
      <c r="D2884" s="863"/>
    </row>
    <row r="2885" spans="4:4">
      <c r="D2885" s="863"/>
    </row>
    <row r="2886" spans="4:4">
      <c r="D2886" s="863"/>
    </row>
    <row r="2887" spans="4:4">
      <c r="D2887" s="863"/>
    </row>
    <row r="2888" spans="4:4">
      <c r="D2888" s="863"/>
    </row>
    <row r="2889" spans="4:4">
      <c r="D2889" s="863"/>
    </row>
    <row r="2890" spans="4:4">
      <c r="D2890" s="863"/>
    </row>
    <row r="2891" spans="4:4">
      <c r="D2891" s="863"/>
    </row>
    <row r="2892" spans="4:4">
      <c r="D2892" s="863"/>
    </row>
    <row r="2893" spans="4:4">
      <c r="D2893" s="863"/>
    </row>
    <row r="2894" spans="4:4">
      <c r="D2894" s="863"/>
    </row>
    <row r="2895" spans="4:4">
      <c r="D2895" s="863"/>
    </row>
    <row r="2896" spans="4:4">
      <c r="D2896" s="863"/>
    </row>
    <row r="2897" spans="4:4">
      <c r="D2897" s="863"/>
    </row>
    <row r="2898" spans="4:4">
      <c r="D2898" s="863"/>
    </row>
    <row r="2899" spans="4:4">
      <c r="D2899" s="863"/>
    </row>
    <row r="2900" spans="4:4">
      <c r="D2900" s="863"/>
    </row>
    <row r="2901" spans="4:4">
      <c r="D2901" s="863"/>
    </row>
    <row r="2902" spans="4:4">
      <c r="D2902" s="863"/>
    </row>
    <row r="2903" spans="4:4">
      <c r="D2903" s="863"/>
    </row>
    <row r="2904" spans="4:4">
      <c r="D2904" s="863"/>
    </row>
    <row r="2905" spans="4:4">
      <c r="D2905" s="863"/>
    </row>
    <row r="2906" spans="4:4">
      <c r="D2906" s="863"/>
    </row>
    <row r="2907" spans="4:4">
      <c r="D2907" s="863"/>
    </row>
    <row r="2908" spans="4:4">
      <c r="D2908" s="863"/>
    </row>
    <row r="2909" spans="4:4">
      <c r="D2909" s="863"/>
    </row>
    <row r="2910" spans="4:4">
      <c r="D2910" s="863"/>
    </row>
    <row r="2911" spans="4:4">
      <c r="D2911" s="863"/>
    </row>
    <row r="2912" spans="4:4">
      <c r="D2912" s="863"/>
    </row>
    <row r="2913" spans="4:4">
      <c r="D2913" s="863"/>
    </row>
    <row r="2914" spans="4:4">
      <c r="D2914" s="863"/>
    </row>
    <row r="2915" spans="4:4">
      <c r="D2915" s="863"/>
    </row>
    <row r="2916" spans="4:4">
      <c r="D2916" s="863"/>
    </row>
    <row r="2917" spans="4:4">
      <c r="D2917" s="863"/>
    </row>
    <row r="2918" spans="4:4">
      <c r="D2918" s="863"/>
    </row>
    <row r="2919" spans="4:4">
      <c r="D2919" s="863"/>
    </row>
    <row r="2920" spans="4:4">
      <c r="D2920" s="863"/>
    </row>
    <row r="2921" spans="4:4">
      <c r="D2921" s="863"/>
    </row>
    <row r="2922" spans="4:4">
      <c r="D2922" s="863"/>
    </row>
    <row r="2923" spans="4:4">
      <c r="D2923" s="863"/>
    </row>
    <row r="2924" spans="4:4">
      <c r="D2924" s="863"/>
    </row>
    <row r="2925" spans="4:4">
      <c r="D2925" s="863"/>
    </row>
    <row r="2926" spans="4:4">
      <c r="D2926" s="863"/>
    </row>
    <row r="2927" spans="4:4">
      <c r="D2927" s="863"/>
    </row>
    <row r="2928" spans="4:4">
      <c r="D2928" s="863"/>
    </row>
    <row r="2929" spans="4:4">
      <c r="D2929" s="863"/>
    </row>
    <row r="2930" spans="4:4">
      <c r="D2930" s="863"/>
    </row>
    <row r="2931" spans="4:4">
      <c r="D2931" s="863"/>
    </row>
    <row r="2932" spans="4:4">
      <c r="D2932" s="863"/>
    </row>
    <row r="2933" spans="4:4">
      <c r="D2933" s="863"/>
    </row>
    <row r="2934" spans="4:4">
      <c r="D2934" s="863"/>
    </row>
    <row r="2935" spans="4:4">
      <c r="D2935" s="863"/>
    </row>
    <row r="2936" spans="4:4">
      <c r="D2936" s="863"/>
    </row>
    <row r="2937" spans="4:4">
      <c r="D2937" s="863"/>
    </row>
    <row r="2938" spans="4:4">
      <c r="D2938" s="863"/>
    </row>
    <row r="2939" spans="4:4">
      <c r="D2939" s="863"/>
    </row>
    <row r="2940" spans="4:4">
      <c r="D2940" s="863"/>
    </row>
    <row r="2941" spans="4:4">
      <c r="D2941" s="863"/>
    </row>
    <row r="2942" spans="4:4">
      <c r="D2942" s="863"/>
    </row>
    <row r="2943" spans="4:4">
      <c r="D2943" s="863"/>
    </row>
    <row r="2944" spans="4:4">
      <c r="D2944" s="863"/>
    </row>
    <row r="2945" spans="4:4">
      <c r="D2945" s="863"/>
    </row>
    <row r="2946" spans="4:4">
      <c r="D2946" s="863"/>
    </row>
    <row r="2947" spans="4:4">
      <c r="D2947" s="863"/>
    </row>
    <row r="2948" spans="4:4">
      <c r="D2948" s="863"/>
    </row>
    <row r="2949" spans="4:4">
      <c r="D2949" s="863"/>
    </row>
    <row r="2950" spans="4:4">
      <c r="D2950" s="863"/>
    </row>
    <row r="2951" spans="4:4">
      <c r="D2951" s="863"/>
    </row>
    <row r="2952" spans="4:4">
      <c r="D2952" s="863"/>
    </row>
    <row r="2953" spans="4:4">
      <c r="D2953" s="863"/>
    </row>
    <row r="2954" spans="4:4">
      <c r="D2954" s="863"/>
    </row>
    <row r="2955" spans="4:4">
      <c r="D2955" s="863"/>
    </row>
    <row r="2956" spans="4:4">
      <c r="D2956" s="863"/>
    </row>
    <row r="2957" spans="4:4">
      <c r="D2957" s="863"/>
    </row>
    <row r="2958" spans="4:4">
      <c r="D2958" s="863"/>
    </row>
    <row r="2959" spans="4:4">
      <c r="D2959" s="863"/>
    </row>
    <row r="2960" spans="4:4">
      <c r="D2960" s="863"/>
    </row>
    <row r="2961" spans="4:4">
      <c r="D2961" s="863"/>
    </row>
    <row r="2962" spans="4:4">
      <c r="D2962" s="863"/>
    </row>
    <row r="2963" spans="4:4">
      <c r="D2963" s="863"/>
    </row>
    <row r="2964" spans="4:4">
      <c r="D2964" s="863"/>
    </row>
    <row r="2965" spans="4:4">
      <c r="D2965" s="863"/>
    </row>
    <row r="2966" spans="4:4">
      <c r="D2966" s="863"/>
    </row>
    <row r="2967" spans="4:4">
      <c r="D2967" s="863"/>
    </row>
    <row r="2968" spans="4:4">
      <c r="D2968" s="863"/>
    </row>
    <row r="2969" spans="4:4">
      <c r="D2969" s="863"/>
    </row>
    <row r="2970" spans="4:4">
      <c r="D2970" s="863"/>
    </row>
    <row r="2971" spans="4:4">
      <c r="D2971" s="863"/>
    </row>
    <row r="2972" spans="4:4">
      <c r="D2972" s="863"/>
    </row>
    <row r="2973" spans="4:4">
      <c r="D2973" s="863"/>
    </row>
    <row r="2974" spans="4:4">
      <c r="D2974" s="863"/>
    </row>
    <row r="2975" spans="4:4">
      <c r="D2975" s="863"/>
    </row>
    <row r="2976" spans="4:4">
      <c r="D2976" s="863"/>
    </row>
    <row r="2977" spans="4:4">
      <c r="D2977" s="863"/>
    </row>
    <row r="2978" spans="4:4">
      <c r="D2978" s="863"/>
    </row>
    <row r="2979" spans="4:4">
      <c r="D2979" s="863"/>
    </row>
    <row r="2980" spans="4:4">
      <c r="D2980" s="863"/>
    </row>
    <row r="2981" spans="4:4">
      <c r="D2981" s="863"/>
    </row>
    <row r="2982" spans="4:4">
      <c r="D2982" s="863"/>
    </row>
    <row r="2983" spans="4:4">
      <c r="D2983" s="863"/>
    </row>
    <row r="2984" spans="4:4">
      <c r="D2984" s="863"/>
    </row>
    <row r="2985" spans="4:4">
      <c r="D2985" s="863"/>
    </row>
    <row r="2986" spans="4:4">
      <c r="D2986" s="863"/>
    </row>
    <row r="2987" spans="4:4">
      <c r="D2987" s="863"/>
    </row>
    <row r="2988" spans="4:4">
      <c r="D2988" s="863"/>
    </row>
    <row r="2989" spans="4:4">
      <c r="D2989" s="863"/>
    </row>
    <row r="2990" spans="4:4">
      <c r="D2990" s="863"/>
    </row>
    <row r="2991" spans="4:4">
      <c r="D2991" s="863"/>
    </row>
    <row r="2992" spans="4:4">
      <c r="D2992" s="863"/>
    </row>
    <row r="2993" spans="4:4">
      <c r="D2993" s="863"/>
    </row>
    <row r="2994" spans="4:4">
      <c r="D2994" s="863"/>
    </row>
    <row r="2995" spans="4:4">
      <c r="D2995" s="863"/>
    </row>
    <row r="2996" spans="4:4">
      <c r="D2996" s="863"/>
    </row>
    <row r="2997" spans="4:4">
      <c r="D2997" s="863"/>
    </row>
    <row r="2998" spans="4:4">
      <c r="D2998" s="863"/>
    </row>
    <row r="2999" spans="4:4">
      <c r="D2999" s="863"/>
    </row>
    <row r="3000" spans="4:4">
      <c r="D3000" s="863"/>
    </row>
    <row r="3001" spans="4:4">
      <c r="D3001" s="863"/>
    </row>
    <row r="3002" spans="4:4">
      <c r="D3002" s="863"/>
    </row>
    <row r="3003" spans="4:4">
      <c r="D3003" s="863"/>
    </row>
    <row r="3004" spans="4:4">
      <c r="D3004" s="863"/>
    </row>
    <row r="3005" spans="4:4">
      <c r="D3005" s="863"/>
    </row>
    <row r="3006" spans="4:4">
      <c r="D3006" s="863"/>
    </row>
    <row r="3007" spans="4:4">
      <c r="D3007" s="863"/>
    </row>
    <row r="3008" spans="4:4">
      <c r="D3008" s="863"/>
    </row>
    <row r="3009" spans="4:4">
      <c r="D3009" s="863"/>
    </row>
    <row r="3010" spans="4:4">
      <c r="D3010" s="863"/>
    </row>
    <row r="3011" spans="4:4">
      <c r="D3011" s="863"/>
    </row>
    <row r="3012" spans="4:4">
      <c r="D3012" s="863"/>
    </row>
    <row r="3013" spans="4:4">
      <c r="D3013" s="863"/>
    </row>
    <row r="3014" spans="4:4">
      <c r="D3014" s="863"/>
    </row>
    <row r="3015" spans="4:4">
      <c r="D3015" s="863"/>
    </row>
    <row r="3016" spans="4:4">
      <c r="D3016" s="863"/>
    </row>
    <row r="3017" spans="4:4">
      <c r="D3017" s="863"/>
    </row>
    <row r="3018" spans="4:4">
      <c r="D3018" s="863"/>
    </row>
    <row r="3019" spans="4:4">
      <c r="D3019" s="863"/>
    </row>
    <row r="3020" spans="4:4">
      <c r="D3020" s="863"/>
    </row>
    <row r="3021" spans="4:4">
      <c r="D3021" s="863"/>
    </row>
    <row r="3022" spans="4:4">
      <c r="D3022" s="863"/>
    </row>
    <row r="3023" spans="4:4">
      <c r="D3023" s="863"/>
    </row>
    <row r="3024" spans="4:4">
      <c r="D3024" s="863"/>
    </row>
    <row r="3025" spans="4:4">
      <c r="D3025" s="863"/>
    </row>
    <row r="3026" spans="4:4">
      <c r="D3026" s="863"/>
    </row>
    <row r="3027" spans="4:4">
      <c r="D3027" s="863"/>
    </row>
    <row r="3028" spans="4:4">
      <c r="D3028" s="863"/>
    </row>
    <row r="3029" spans="4:4">
      <c r="D3029" s="863"/>
    </row>
    <row r="3030" spans="4:4">
      <c r="D3030" s="863"/>
    </row>
    <row r="3031" spans="4:4">
      <c r="D3031" s="863"/>
    </row>
    <row r="3032" spans="4:4">
      <c r="D3032" s="863"/>
    </row>
    <row r="3033" spans="4:4">
      <c r="D3033" s="863"/>
    </row>
    <row r="3034" spans="4:4">
      <c r="D3034" s="863"/>
    </row>
    <row r="3035" spans="4:4">
      <c r="D3035" s="863"/>
    </row>
    <row r="3036" spans="4:4">
      <c r="D3036" s="863"/>
    </row>
    <row r="3037" spans="4:4">
      <c r="D3037" s="863"/>
    </row>
    <row r="3038" spans="4:4">
      <c r="D3038" s="863"/>
    </row>
    <row r="3039" spans="4:4">
      <c r="D3039" s="863"/>
    </row>
    <row r="3040" spans="4:4">
      <c r="D3040" s="863"/>
    </row>
    <row r="3041" spans="4:4">
      <c r="D3041" s="863"/>
    </row>
    <row r="3042" spans="4:4">
      <c r="D3042" s="863"/>
    </row>
    <row r="3043" spans="4:4">
      <c r="D3043" s="863"/>
    </row>
    <row r="3044" spans="4:4">
      <c r="D3044" s="863"/>
    </row>
    <row r="3045" spans="4:4">
      <c r="D3045" s="863"/>
    </row>
    <row r="3046" spans="4:4">
      <c r="D3046" s="863"/>
    </row>
    <row r="3047" spans="4:4">
      <c r="D3047" s="863"/>
    </row>
    <row r="3048" spans="4:4">
      <c r="D3048" s="863"/>
    </row>
    <row r="3049" spans="4:4">
      <c r="D3049" s="863"/>
    </row>
    <row r="3050" spans="4:4">
      <c r="D3050" s="863"/>
    </row>
    <row r="3051" spans="4:4">
      <c r="D3051" s="863"/>
    </row>
    <row r="3052" spans="4:4">
      <c r="D3052" s="863"/>
    </row>
    <row r="3053" spans="4:4">
      <c r="D3053" s="863"/>
    </row>
    <row r="3054" spans="4:4">
      <c r="D3054" s="863"/>
    </row>
    <row r="3055" spans="4:4">
      <c r="D3055" s="863"/>
    </row>
    <row r="3056" spans="4:4">
      <c r="D3056" s="863"/>
    </row>
    <row r="3057" spans="4:4">
      <c r="D3057" s="863"/>
    </row>
    <row r="3058" spans="4:4">
      <c r="D3058" s="863"/>
    </row>
    <row r="3059" spans="4:4">
      <c r="D3059" s="863"/>
    </row>
    <row r="3060" spans="4:4">
      <c r="D3060" s="863"/>
    </row>
    <row r="3061" spans="4:4">
      <c r="D3061" s="863"/>
    </row>
    <row r="3062" spans="4:4">
      <c r="D3062" s="863"/>
    </row>
    <row r="3063" spans="4:4">
      <c r="D3063" s="863"/>
    </row>
    <row r="3064" spans="4:4">
      <c r="D3064" s="863"/>
    </row>
    <row r="3065" spans="4:4">
      <c r="D3065" s="863"/>
    </row>
    <row r="3066" spans="4:4">
      <c r="D3066" s="863"/>
    </row>
    <row r="3067" spans="4:4">
      <c r="D3067" s="863"/>
    </row>
    <row r="3068" spans="4:4">
      <c r="D3068" s="863"/>
    </row>
    <row r="3069" spans="4:4">
      <c r="D3069" s="863"/>
    </row>
    <row r="3070" spans="4:4">
      <c r="D3070" s="863"/>
    </row>
    <row r="3071" spans="4:4">
      <c r="D3071" s="863"/>
    </row>
    <row r="3072" spans="4:4">
      <c r="D3072" s="863"/>
    </row>
    <row r="3073" spans="4:4">
      <c r="D3073" s="863"/>
    </row>
    <row r="3074" spans="4:4">
      <c r="D3074" s="863"/>
    </row>
    <row r="3075" spans="4:4">
      <c r="D3075" s="863"/>
    </row>
    <row r="3076" spans="4:4">
      <c r="D3076" s="863"/>
    </row>
    <row r="3077" spans="4:4">
      <c r="D3077" s="863"/>
    </row>
    <row r="3078" spans="4:4">
      <c r="D3078" s="863"/>
    </row>
    <row r="3079" spans="4:4">
      <c r="D3079" s="863"/>
    </row>
    <row r="3080" spans="4:4">
      <c r="D3080" s="863"/>
    </row>
    <row r="3081" spans="4:4">
      <c r="D3081" s="863"/>
    </row>
    <row r="3082" spans="4:4">
      <c r="D3082" s="863"/>
    </row>
    <row r="3083" spans="4:4">
      <c r="D3083" s="863"/>
    </row>
    <row r="3084" spans="4:4">
      <c r="D3084" s="863"/>
    </row>
    <row r="3085" spans="4:4">
      <c r="D3085" s="863"/>
    </row>
    <row r="3086" spans="4:4">
      <c r="D3086" s="863"/>
    </row>
    <row r="3087" spans="4:4">
      <c r="D3087" s="863"/>
    </row>
    <row r="3088" spans="4:4">
      <c r="D3088" s="863"/>
    </row>
    <row r="3089" spans="4:4">
      <c r="D3089" s="863"/>
    </row>
    <row r="3090" spans="4:4">
      <c r="D3090" s="863"/>
    </row>
    <row r="3091" spans="4:4">
      <c r="D3091" s="863"/>
    </row>
    <row r="3092" spans="4:4">
      <c r="D3092" s="863"/>
    </row>
    <row r="3093" spans="4:4">
      <c r="D3093" s="863"/>
    </row>
    <row r="3094" spans="4:4">
      <c r="D3094" s="863"/>
    </row>
    <row r="3095" spans="4:4">
      <c r="D3095" s="863"/>
    </row>
    <row r="3096" spans="4:4">
      <c r="D3096" s="863"/>
    </row>
    <row r="3097" spans="4:4">
      <c r="D3097" s="863"/>
    </row>
    <row r="3098" spans="4:4">
      <c r="D3098" s="863"/>
    </row>
    <row r="3099" spans="4:4">
      <c r="D3099" s="863"/>
    </row>
    <row r="3100" spans="4:4">
      <c r="D3100" s="863"/>
    </row>
    <row r="3101" spans="4:4">
      <c r="D3101" s="863"/>
    </row>
    <row r="3102" spans="4:4">
      <c r="D3102" s="863"/>
    </row>
    <row r="3103" spans="4:4">
      <c r="D3103" s="863"/>
    </row>
    <row r="3104" spans="4:4">
      <c r="D3104" s="863"/>
    </row>
    <row r="3105" spans="4:4">
      <c r="D3105" s="863"/>
    </row>
    <row r="3106" spans="4:4">
      <c r="D3106" s="863"/>
    </row>
    <row r="3107" spans="4:4">
      <c r="D3107" s="863"/>
    </row>
    <row r="3108" spans="4:4">
      <c r="D3108" s="863"/>
    </row>
    <row r="3109" spans="4:4">
      <c r="D3109" s="863"/>
    </row>
    <row r="3110" spans="4:4">
      <c r="D3110" s="863"/>
    </row>
    <row r="3111" spans="4:4">
      <c r="D3111" s="863"/>
    </row>
    <row r="3112" spans="4:4">
      <c r="D3112" s="863"/>
    </row>
    <row r="3113" spans="4:4">
      <c r="D3113" s="863"/>
    </row>
    <row r="3114" spans="4:4">
      <c r="D3114" s="863"/>
    </row>
    <row r="3115" spans="4:4">
      <c r="D3115" s="863"/>
    </row>
    <row r="3116" spans="4:4">
      <c r="D3116" s="863"/>
    </row>
    <row r="3117" spans="4:4">
      <c r="D3117" s="863"/>
    </row>
    <row r="3118" spans="4:4">
      <c r="D3118" s="863"/>
    </row>
    <row r="3119" spans="4:4">
      <c r="D3119" s="863"/>
    </row>
    <row r="3120" spans="4:4">
      <c r="D3120" s="863"/>
    </row>
    <row r="3121" spans="4:4">
      <c r="D3121" s="863"/>
    </row>
    <row r="3122" spans="4:4">
      <c r="D3122" s="863"/>
    </row>
    <row r="3123" spans="4:4">
      <c r="D3123" s="863"/>
    </row>
    <row r="3124" spans="4:4">
      <c r="D3124" s="863"/>
    </row>
    <row r="3125" spans="4:4">
      <c r="D3125" s="863"/>
    </row>
    <row r="3126" spans="4:4">
      <c r="D3126" s="863"/>
    </row>
    <row r="3127" spans="4:4">
      <c r="D3127" s="863"/>
    </row>
    <row r="3128" spans="4:4">
      <c r="D3128" s="863"/>
    </row>
    <row r="3129" spans="4:4">
      <c r="D3129" s="863"/>
    </row>
    <row r="3130" spans="4:4">
      <c r="D3130" s="863"/>
    </row>
    <row r="3131" spans="4:4">
      <c r="D3131" s="863"/>
    </row>
    <row r="3132" spans="4:4">
      <c r="D3132" s="863"/>
    </row>
    <row r="3133" spans="4:4">
      <c r="D3133" s="863"/>
    </row>
    <row r="3134" spans="4:4">
      <c r="D3134" s="863"/>
    </row>
    <row r="3135" spans="4:4">
      <c r="D3135" s="863"/>
    </row>
    <row r="3136" spans="4:4">
      <c r="D3136" s="863"/>
    </row>
    <row r="3137" spans="4:4">
      <c r="D3137" s="863"/>
    </row>
    <row r="3138" spans="4:4">
      <c r="D3138" s="863"/>
    </row>
    <row r="3139" spans="4:4">
      <c r="D3139" s="863"/>
    </row>
    <row r="3140" spans="4:4">
      <c r="D3140" s="863"/>
    </row>
    <row r="3141" spans="4:4">
      <c r="D3141" s="863"/>
    </row>
    <row r="3142" spans="4:4">
      <c r="D3142" s="863"/>
    </row>
    <row r="3143" spans="4:4">
      <c r="D3143" s="863"/>
    </row>
    <row r="3144" spans="4:4">
      <c r="D3144" s="863"/>
    </row>
    <row r="3145" spans="4:4">
      <c r="D3145" s="863"/>
    </row>
    <row r="3146" spans="4:4">
      <c r="D3146" s="863"/>
    </row>
    <row r="3147" spans="4:4">
      <c r="D3147" s="863"/>
    </row>
    <row r="3148" spans="4:4">
      <c r="D3148" s="863"/>
    </row>
    <row r="3149" spans="4:4">
      <c r="D3149" s="863"/>
    </row>
    <row r="3150" spans="4:4">
      <c r="D3150" s="863"/>
    </row>
    <row r="3151" spans="4:4">
      <c r="D3151" s="863"/>
    </row>
    <row r="3152" spans="4:4">
      <c r="D3152" s="863"/>
    </row>
    <row r="3153" spans="4:4">
      <c r="D3153" s="863"/>
    </row>
    <row r="3154" spans="4:4">
      <c r="D3154" s="863"/>
    </row>
    <row r="3155" spans="4:4">
      <c r="D3155" s="863"/>
    </row>
    <row r="3156" spans="4:4">
      <c r="D3156" s="863"/>
    </row>
    <row r="3157" spans="4:4">
      <c r="D3157" s="863"/>
    </row>
    <row r="3158" spans="4:4">
      <c r="D3158" s="863"/>
    </row>
    <row r="3159" spans="4:4">
      <c r="D3159" s="863"/>
    </row>
    <row r="3160" spans="4:4">
      <c r="D3160" s="863"/>
    </row>
    <row r="3161" spans="4:4">
      <c r="D3161" s="863"/>
    </row>
    <row r="3162" spans="4:4">
      <c r="D3162" s="863"/>
    </row>
    <row r="3163" spans="4:4">
      <c r="D3163" s="863"/>
    </row>
    <row r="3164" spans="4:4">
      <c r="D3164" s="863"/>
    </row>
    <row r="3165" spans="4:4">
      <c r="D3165" s="863"/>
    </row>
    <row r="3166" spans="4:4">
      <c r="D3166" s="863"/>
    </row>
    <row r="3167" spans="4:4">
      <c r="D3167" s="863"/>
    </row>
    <row r="3168" spans="4:4">
      <c r="D3168" s="863"/>
    </row>
    <row r="3169" spans="4:4">
      <c r="D3169" s="863"/>
    </row>
    <row r="3170" spans="4:4">
      <c r="D3170" s="863"/>
    </row>
    <row r="3171" spans="4:4">
      <c r="D3171" s="863"/>
    </row>
    <row r="3172" spans="4:4">
      <c r="D3172" s="863"/>
    </row>
    <row r="3173" spans="4:4">
      <c r="D3173" s="863"/>
    </row>
    <row r="3174" spans="4:4">
      <c r="D3174" s="863"/>
    </row>
    <row r="3175" spans="4:4">
      <c r="D3175" s="863"/>
    </row>
    <row r="3176" spans="4:4">
      <c r="D3176" s="863"/>
    </row>
    <row r="3177" spans="4:4">
      <c r="D3177" s="863"/>
    </row>
    <row r="3178" spans="4:4">
      <c r="D3178" s="863"/>
    </row>
    <row r="3179" spans="4:4">
      <c r="D3179" s="863"/>
    </row>
    <row r="3180" spans="4:4">
      <c r="D3180" s="863"/>
    </row>
    <row r="3181" spans="4:4">
      <c r="D3181" s="863"/>
    </row>
    <row r="3182" spans="4:4">
      <c r="D3182" s="863"/>
    </row>
    <row r="3183" spans="4:4">
      <c r="D3183" s="863"/>
    </row>
    <row r="3184" spans="4:4">
      <c r="D3184" s="863"/>
    </row>
    <row r="3185" spans="4:4">
      <c r="D3185" s="863"/>
    </row>
    <row r="3186" spans="4:4">
      <c r="D3186" s="863"/>
    </row>
    <row r="3187" spans="4:4">
      <c r="D3187" s="863"/>
    </row>
    <row r="3188" spans="4:4">
      <c r="D3188" s="863"/>
    </row>
    <row r="3189" spans="4:4">
      <c r="D3189" s="863"/>
    </row>
    <row r="3190" spans="4:4">
      <c r="D3190" s="863"/>
    </row>
    <row r="3191" spans="4:4">
      <c r="D3191" s="863"/>
    </row>
    <row r="3192" spans="4:4">
      <c r="D3192" s="863"/>
    </row>
    <row r="3193" spans="4:4">
      <c r="D3193" s="863"/>
    </row>
    <row r="3194" spans="4:4">
      <c r="D3194" s="863"/>
    </row>
    <row r="3195" spans="4:4">
      <c r="D3195" s="863"/>
    </row>
    <row r="3196" spans="4:4">
      <c r="D3196" s="863"/>
    </row>
    <row r="3197" spans="4:4">
      <c r="D3197" s="863"/>
    </row>
    <row r="3198" spans="4:4">
      <c r="D3198" s="863"/>
    </row>
    <row r="3199" spans="4:4">
      <c r="D3199" s="863"/>
    </row>
    <row r="3200" spans="4:4">
      <c r="D3200" s="863"/>
    </row>
    <row r="3201" spans="4:4">
      <c r="D3201" s="863"/>
    </row>
    <row r="3202" spans="4:4">
      <c r="D3202" s="863"/>
    </row>
    <row r="3203" spans="4:4">
      <c r="D3203" s="863"/>
    </row>
    <row r="3204" spans="4:4">
      <c r="D3204" s="863"/>
    </row>
    <row r="3205" spans="4:4">
      <c r="D3205" s="863"/>
    </row>
    <row r="3206" spans="4:4">
      <c r="D3206" s="863"/>
    </row>
    <row r="3207" spans="4:4">
      <c r="D3207" s="863"/>
    </row>
    <row r="3208" spans="4:4">
      <c r="D3208" s="863"/>
    </row>
    <row r="3209" spans="4:4">
      <c r="D3209" s="863"/>
    </row>
    <row r="3210" spans="4:4">
      <c r="D3210" s="863"/>
    </row>
    <row r="3211" spans="4:4">
      <c r="D3211" s="863"/>
    </row>
    <row r="3212" spans="4:4">
      <c r="D3212" s="863"/>
    </row>
    <row r="3213" spans="4:4">
      <c r="D3213" s="863"/>
    </row>
    <row r="3214" spans="4:4">
      <c r="D3214" s="863"/>
    </row>
    <row r="3215" spans="4:4">
      <c r="D3215" s="863"/>
    </row>
    <row r="3216" spans="4:4">
      <c r="D3216" s="863"/>
    </row>
    <row r="3217" spans="4:4">
      <c r="D3217" s="863"/>
    </row>
    <row r="3218" spans="4:4">
      <c r="D3218" s="863"/>
    </row>
    <row r="3219" spans="4:4">
      <c r="D3219" s="863"/>
    </row>
    <row r="3220" spans="4:4">
      <c r="D3220" s="863"/>
    </row>
    <row r="3221" spans="4:4">
      <c r="D3221" s="863"/>
    </row>
    <row r="3222" spans="4:4">
      <c r="D3222" s="863"/>
    </row>
    <row r="3223" spans="4:4">
      <c r="D3223" s="863"/>
    </row>
    <row r="3224" spans="4:4">
      <c r="D3224" s="863"/>
    </row>
    <row r="3225" spans="4:4">
      <c r="D3225" s="863"/>
    </row>
    <row r="3226" spans="4:4">
      <c r="D3226" s="863"/>
    </row>
    <row r="3227" spans="4:4">
      <c r="D3227" s="863"/>
    </row>
    <row r="3228" spans="4:4">
      <c r="D3228" s="863"/>
    </row>
    <row r="3229" spans="4:4">
      <c r="D3229" s="863"/>
    </row>
    <row r="3230" spans="4:4">
      <c r="D3230" s="863"/>
    </row>
    <row r="3231" spans="4:4">
      <c r="D3231" s="863"/>
    </row>
    <row r="3232" spans="4:4">
      <c r="D3232" s="863"/>
    </row>
    <row r="3233" spans="4:4">
      <c r="D3233" s="863"/>
    </row>
    <row r="3234" spans="4:4">
      <c r="D3234" s="863"/>
    </row>
    <row r="3235" spans="4:4">
      <c r="D3235" s="863"/>
    </row>
    <row r="3236" spans="4:4">
      <c r="D3236" s="863"/>
    </row>
    <row r="3237" spans="4:4">
      <c r="D3237" s="863"/>
    </row>
    <row r="3238" spans="4:4">
      <c r="D3238" s="863"/>
    </row>
    <row r="3239" spans="4:4">
      <c r="D3239" s="863"/>
    </row>
    <row r="3240" spans="4:4">
      <c r="D3240" s="863"/>
    </row>
    <row r="3241" spans="4:4">
      <c r="D3241" s="863"/>
    </row>
    <row r="3242" spans="4:4">
      <c r="D3242" s="863"/>
    </row>
    <row r="3243" spans="4:4">
      <c r="D3243" s="863"/>
    </row>
    <row r="3244" spans="4:4">
      <c r="D3244" s="863"/>
    </row>
    <row r="3245" spans="4:4">
      <c r="D3245" s="863"/>
    </row>
    <row r="3246" spans="4:4">
      <c r="D3246" s="863"/>
    </row>
    <row r="3247" spans="4:4">
      <c r="D3247" s="863"/>
    </row>
    <row r="3248" spans="4:4">
      <c r="D3248" s="863"/>
    </row>
    <row r="3249" spans="4:4">
      <c r="D3249" s="863"/>
    </row>
    <row r="3250" spans="4:4">
      <c r="D3250" s="863"/>
    </row>
    <row r="3251" spans="4:4">
      <c r="D3251" s="863"/>
    </row>
    <row r="3252" spans="4:4">
      <c r="D3252" s="863"/>
    </row>
    <row r="3253" spans="4:4">
      <c r="D3253" s="863"/>
    </row>
    <row r="3254" spans="4:4">
      <c r="D3254" s="863"/>
    </row>
    <row r="3255" spans="4:4">
      <c r="D3255" s="863"/>
    </row>
    <row r="3256" spans="4:4">
      <c r="D3256" s="863"/>
    </row>
    <row r="3257" spans="4:4">
      <c r="D3257" s="863"/>
    </row>
    <row r="3258" spans="4:4">
      <c r="D3258" s="863"/>
    </row>
    <row r="3259" spans="4:4">
      <c r="D3259" s="863"/>
    </row>
    <row r="3260" spans="4:4">
      <c r="D3260" s="863"/>
    </row>
    <row r="3261" spans="4:4">
      <c r="D3261" s="863"/>
    </row>
    <row r="3262" spans="4:4">
      <c r="D3262" s="863"/>
    </row>
    <row r="3263" spans="4:4">
      <c r="D3263" s="863"/>
    </row>
    <row r="3264" spans="4:4">
      <c r="D3264" s="863"/>
    </row>
    <row r="3265" spans="4:4">
      <c r="D3265" s="863"/>
    </row>
    <row r="3266" spans="4:4">
      <c r="D3266" s="863"/>
    </row>
    <row r="3267" spans="4:4">
      <c r="D3267" s="863"/>
    </row>
    <row r="3268" spans="4:4">
      <c r="D3268" s="863"/>
    </row>
    <row r="3269" spans="4:4">
      <c r="D3269" s="863"/>
    </row>
    <row r="3270" spans="4:4">
      <c r="D3270" s="863"/>
    </row>
    <row r="3271" spans="4:4">
      <c r="D3271" s="863"/>
    </row>
    <row r="3272" spans="4:4">
      <c r="D3272" s="863"/>
    </row>
    <row r="3273" spans="4:4">
      <c r="D3273" s="863"/>
    </row>
    <row r="3274" spans="4:4">
      <c r="D3274" s="863"/>
    </row>
    <row r="3275" spans="4:4">
      <c r="D3275" s="863"/>
    </row>
    <row r="3276" spans="4:4">
      <c r="D3276" s="863"/>
    </row>
    <row r="3277" spans="4:4">
      <c r="D3277" s="863"/>
    </row>
    <row r="3278" spans="4:4">
      <c r="D3278" s="863"/>
    </row>
    <row r="3279" spans="4:4">
      <c r="D3279" s="863"/>
    </row>
    <row r="3280" spans="4:4">
      <c r="D3280" s="863"/>
    </row>
    <row r="3281" spans="4:4">
      <c r="D3281" s="863"/>
    </row>
    <row r="3282" spans="4:4">
      <c r="D3282" s="863"/>
    </row>
    <row r="3283" spans="4:4">
      <c r="D3283" s="863"/>
    </row>
    <row r="3284" spans="4:4">
      <c r="D3284" s="863"/>
    </row>
    <row r="3285" spans="4:4">
      <c r="D3285" s="863"/>
    </row>
    <row r="3286" spans="4:4">
      <c r="D3286" s="863"/>
    </row>
    <row r="3287" spans="4:4">
      <c r="D3287" s="863"/>
    </row>
    <row r="3288" spans="4:4">
      <c r="D3288" s="863"/>
    </row>
    <row r="3289" spans="4:4">
      <c r="D3289" s="863"/>
    </row>
    <row r="3290" spans="4:4">
      <c r="D3290" s="863"/>
    </row>
    <row r="3291" spans="4:4">
      <c r="D3291" s="863"/>
    </row>
    <row r="3292" spans="4:4">
      <c r="D3292" s="863"/>
    </row>
    <row r="3293" spans="4:4">
      <c r="D3293" s="863"/>
    </row>
    <row r="3294" spans="4:4">
      <c r="D3294" s="863"/>
    </row>
    <row r="3295" spans="4:4">
      <c r="D3295" s="863"/>
    </row>
    <row r="3296" spans="4:4">
      <c r="D3296" s="863"/>
    </row>
    <row r="3297" spans="4:4">
      <c r="D3297" s="863"/>
    </row>
    <row r="3298" spans="4:4">
      <c r="D3298" s="863"/>
    </row>
    <row r="3299" spans="4:4">
      <c r="D3299" s="863"/>
    </row>
    <row r="3300" spans="4:4">
      <c r="D3300" s="863"/>
    </row>
    <row r="3301" spans="4:4">
      <c r="D3301" s="863"/>
    </row>
    <row r="3302" spans="4:4">
      <c r="D3302" s="863"/>
    </row>
    <row r="3303" spans="4:4">
      <c r="D3303" s="863"/>
    </row>
    <row r="3304" spans="4:4">
      <c r="D3304" s="863"/>
    </row>
    <row r="3305" spans="4:4">
      <c r="D3305" s="863"/>
    </row>
    <row r="3306" spans="4:4">
      <c r="D3306" s="863"/>
    </row>
    <row r="3307" spans="4:4">
      <c r="D3307" s="863"/>
    </row>
    <row r="3308" spans="4:4">
      <c r="D3308" s="863"/>
    </row>
    <row r="3309" spans="4:4">
      <c r="D3309" s="863"/>
    </row>
    <row r="3310" spans="4:4">
      <c r="D3310" s="863"/>
    </row>
    <row r="3311" spans="4:4">
      <c r="D3311" s="863"/>
    </row>
    <row r="3312" spans="4:4">
      <c r="D3312" s="863"/>
    </row>
    <row r="3313" spans="4:4">
      <c r="D3313" s="863"/>
    </row>
    <row r="3314" spans="4:4">
      <c r="D3314" s="863"/>
    </row>
    <row r="3315" spans="4:4">
      <c r="D3315" s="863"/>
    </row>
    <row r="3316" spans="4:4">
      <c r="D3316" s="863"/>
    </row>
    <row r="3317" spans="4:4">
      <c r="D3317" s="863"/>
    </row>
    <row r="3318" spans="4:4">
      <c r="D3318" s="863"/>
    </row>
    <row r="3319" spans="4:4">
      <c r="D3319" s="863"/>
    </row>
    <row r="3320" spans="4:4">
      <c r="D3320" s="863"/>
    </row>
    <row r="3321" spans="4:4">
      <c r="D3321" s="863"/>
    </row>
    <row r="3322" spans="4:4">
      <c r="D3322" s="863"/>
    </row>
    <row r="3323" spans="4:4">
      <c r="D3323" s="863"/>
    </row>
    <row r="3324" spans="4:4">
      <c r="D3324" s="863"/>
    </row>
    <row r="3325" spans="4:4">
      <c r="D3325" s="863"/>
    </row>
    <row r="3326" spans="4:4">
      <c r="D3326" s="863"/>
    </row>
    <row r="3327" spans="4:4">
      <c r="D3327" s="863"/>
    </row>
    <row r="3328" spans="4:4">
      <c r="D3328" s="863"/>
    </row>
    <row r="3329" spans="4:4">
      <c r="D3329" s="863"/>
    </row>
    <row r="3330" spans="4:4">
      <c r="D3330" s="863"/>
    </row>
    <row r="3331" spans="4:4">
      <c r="D3331" s="863"/>
    </row>
    <row r="3332" spans="4:4">
      <c r="D3332" s="863"/>
    </row>
    <row r="3333" spans="4:4">
      <c r="D3333" s="863"/>
    </row>
    <row r="3334" spans="4:4">
      <c r="D3334" s="863"/>
    </row>
    <row r="3335" spans="4:4">
      <c r="D3335" s="863"/>
    </row>
    <row r="3336" spans="4:4">
      <c r="D3336" s="863"/>
    </row>
    <row r="3337" spans="4:4">
      <c r="D3337" s="863"/>
    </row>
    <row r="3338" spans="4:4">
      <c r="D3338" s="863"/>
    </row>
    <row r="3339" spans="4:4">
      <c r="D3339" s="863"/>
    </row>
    <row r="3340" spans="4:4">
      <c r="D3340" s="863"/>
    </row>
    <row r="3341" spans="4:4">
      <c r="D3341" s="863"/>
    </row>
    <row r="3342" spans="4:4">
      <c r="D3342" s="863"/>
    </row>
    <row r="3343" spans="4:4">
      <c r="D3343" s="863"/>
    </row>
    <row r="3344" spans="4:4">
      <c r="D3344" s="863"/>
    </row>
    <row r="3345" spans="4:4">
      <c r="D3345" s="863"/>
    </row>
    <row r="3346" spans="4:4">
      <c r="D3346" s="863"/>
    </row>
    <row r="3347" spans="4:4">
      <c r="D3347" s="863"/>
    </row>
    <row r="3348" spans="4:4">
      <c r="D3348" s="863"/>
    </row>
    <row r="3349" spans="4:4">
      <c r="D3349" s="863"/>
    </row>
    <row r="3350" spans="4:4">
      <c r="D3350" s="863"/>
    </row>
    <row r="3351" spans="4:4">
      <c r="D3351" s="863"/>
    </row>
    <row r="3352" spans="4:4">
      <c r="D3352" s="863"/>
    </row>
    <row r="3353" spans="4:4">
      <c r="D3353" s="863"/>
    </row>
    <row r="3354" spans="4:4">
      <c r="D3354" s="863"/>
    </row>
    <row r="3355" spans="4:4">
      <c r="D3355" s="863"/>
    </row>
    <row r="3356" spans="4:4">
      <c r="D3356" s="863"/>
    </row>
    <row r="3357" spans="4:4">
      <c r="D3357" s="863"/>
    </row>
    <row r="3358" spans="4:4">
      <c r="D3358" s="863"/>
    </row>
    <row r="3359" spans="4:4">
      <c r="D3359" s="863"/>
    </row>
    <row r="3360" spans="4:4">
      <c r="D3360" s="863"/>
    </row>
    <row r="3361" spans="4:4">
      <c r="D3361" s="863"/>
    </row>
    <row r="3362" spans="4:4">
      <c r="D3362" s="863"/>
    </row>
    <row r="3363" spans="4:4">
      <c r="D3363" s="863"/>
    </row>
    <row r="3364" spans="4:4">
      <c r="D3364" s="863"/>
    </row>
    <row r="3365" spans="4:4">
      <c r="D3365" s="863"/>
    </row>
    <row r="3366" spans="4:4">
      <c r="D3366" s="863"/>
    </row>
    <row r="3367" spans="4:4">
      <c r="D3367" s="863"/>
    </row>
    <row r="3368" spans="4:4">
      <c r="D3368" s="863"/>
    </row>
    <row r="3369" spans="4:4">
      <c r="D3369" s="863"/>
    </row>
    <row r="3370" spans="4:4">
      <c r="D3370" s="863"/>
    </row>
    <row r="3371" spans="4:4">
      <c r="D3371" s="863"/>
    </row>
    <row r="3372" spans="4:4">
      <c r="D3372" s="863"/>
    </row>
    <row r="3373" spans="4:4">
      <c r="D3373" s="863"/>
    </row>
    <row r="3374" spans="4:4">
      <c r="D3374" s="863"/>
    </row>
    <row r="3375" spans="4:4">
      <c r="D3375" s="863"/>
    </row>
    <row r="3376" spans="4:4">
      <c r="D3376" s="863"/>
    </row>
    <row r="3377" spans="4:4">
      <c r="D3377" s="863"/>
    </row>
    <row r="3378" spans="4:4">
      <c r="D3378" s="863"/>
    </row>
    <row r="3379" spans="4:4">
      <c r="D3379" s="863"/>
    </row>
    <row r="3380" spans="4:4">
      <c r="D3380" s="863"/>
    </row>
    <row r="3381" spans="4:4">
      <c r="D3381" s="863"/>
    </row>
    <row r="3382" spans="4:4">
      <c r="D3382" s="863"/>
    </row>
    <row r="3383" spans="4:4">
      <c r="D3383" s="863"/>
    </row>
    <row r="3384" spans="4:4">
      <c r="D3384" s="863"/>
    </row>
    <row r="3385" spans="4:4">
      <c r="D3385" s="863"/>
    </row>
    <row r="3386" spans="4:4">
      <c r="D3386" s="863"/>
    </row>
    <row r="3387" spans="4:4">
      <c r="D3387" s="863"/>
    </row>
    <row r="3388" spans="4:4">
      <c r="D3388" s="863"/>
    </row>
    <row r="3389" spans="4:4">
      <c r="D3389" s="863"/>
    </row>
    <row r="3390" spans="4:4">
      <c r="D3390" s="863"/>
    </row>
    <row r="3391" spans="4:4">
      <c r="D3391" s="863"/>
    </row>
    <row r="3392" spans="4:4">
      <c r="D3392" s="863"/>
    </row>
    <row r="3393" spans="4:4">
      <c r="D3393" s="863"/>
    </row>
    <row r="3394" spans="4:4">
      <c r="D3394" s="863"/>
    </row>
    <row r="3395" spans="4:4">
      <c r="D3395" s="863"/>
    </row>
    <row r="3396" spans="4:4">
      <c r="D3396" s="863"/>
    </row>
    <row r="3397" spans="4:4">
      <c r="D3397" s="863"/>
    </row>
    <row r="3398" spans="4:4">
      <c r="D3398" s="863"/>
    </row>
    <row r="3399" spans="4:4">
      <c r="D3399" s="863"/>
    </row>
    <row r="3400" spans="4:4">
      <c r="D3400" s="863"/>
    </row>
    <row r="3401" spans="4:4">
      <c r="D3401" s="863"/>
    </row>
    <row r="3402" spans="4:4">
      <c r="D3402" s="863"/>
    </row>
    <row r="3403" spans="4:4">
      <c r="D3403" s="863"/>
    </row>
    <row r="3404" spans="4:4">
      <c r="D3404" s="863"/>
    </row>
    <row r="3405" spans="4:4">
      <c r="D3405" s="863"/>
    </row>
    <row r="3406" spans="4:4">
      <c r="D3406" s="863"/>
    </row>
    <row r="3407" spans="4:4">
      <c r="D3407" s="863"/>
    </row>
    <row r="3408" spans="4:4">
      <c r="D3408" s="863"/>
    </row>
    <row r="3409" spans="4:4">
      <c r="D3409" s="863"/>
    </row>
    <row r="3410" spans="4:4">
      <c r="D3410" s="863"/>
    </row>
    <row r="3411" spans="4:4">
      <c r="D3411" s="863"/>
    </row>
    <row r="3412" spans="4:4">
      <c r="D3412" s="863"/>
    </row>
    <row r="3413" spans="4:4">
      <c r="D3413" s="863"/>
    </row>
    <row r="3414" spans="4:4">
      <c r="D3414" s="863"/>
    </row>
    <row r="3415" spans="4:4">
      <c r="D3415" s="863"/>
    </row>
    <row r="3416" spans="4:4">
      <c r="D3416" s="863"/>
    </row>
    <row r="3417" spans="4:4">
      <c r="D3417" s="863"/>
    </row>
    <row r="3418" spans="4:4">
      <c r="D3418" s="863"/>
    </row>
    <row r="3419" spans="4:4">
      <c r="D3419" s="863"/>
    </row>
    <row r="3420" spans="4:4">
      <c r="D3420" s="863"/>
    </row>
    <row r="3421" spans="4:4">
      <c r="D3421" s="863"/>
    </row>
    <row r="3422" spans="4:4">
      <c r="D3422" s="863"/>
    </row>
    <row r="3423" spans="4:4">
      <c r="D3423" s="863"/>
    </row>
    <row r="3424" spans="4:4">
      <c r="D3424" s="863"/>
    </row>
    <row r="3425" spans="4:4">
      <c r="D3425" s="863"/>
    </row>
    <row r="3426" spans="4:4">
      <c r="D3426" s="863"/>
    </row>
    <row r="3427" spans="4:4">
      <c r="D3427" s="863"/>
    </row>
    <row r="3428" spans="4:4">
      <c r="D3428" s="863"/>
    </row>
    <row r="3429" spans="4:4">
      <c r="D3429" s="863"/>
    </row>
    <row r="3430" spans="4:4">
      <c r="D3430" s="863"/>
    </row>
    <row r="3431" spans="4:4">
      <c r="D3431" s="863"/>
    </row>
    <row r="3432" spans="4:4">
      <c r="D3432" s="863"/>
    </row>
    <row r="3433" spans="4:4">
      <c r="D3433" s="863"/>
    </row>
    <row r="3434" spans="4:4">
      <c r="D3434" s="863"/>
    </row>
    <row r="3435" spans="4:4">
      <c r="D3435" s="863"/>
    </row>
    <row r="3436" spans="4:4">
      <c r="D3436" s="863"/>
    </row>
    <row r="3437" spans="4:4">
      <c r="D3437" s="863"/>
    </row>
    <row r="3438" spans="4:4">
      <c r="D3438" s="863"/>
    </row>
    <row r="3439" spans="4:4">
      <c r="D3439" s="863"/>
    </row>
    <row r="3440" spans="4:4">
      <c r="D3440" s="863"/>
    </row>
    <row r="3441" spans="4:4">
      <c r="D3441" s="863"/>
    </row>
    <row r="3442" spans="4:4">
      <c r="D3442" s="863"/>
    </row>
    <row r="3443" spans="4:4">
      <c r="D3443" s="863"/>
    </row>
    <row r="3444" spans="4:4">
      <c r="D3444" s="863"/>
    </row>
    <row r="3445" spans="4:4">
      <c r="D3445" s="863"/>
    </row>
    <row r="3446" spans="4:4">
      <c r="D3446" s="863"/>
    </row>
    <row r="3447" spans="4:4">
      <c r="D3447" s="863"/>
    </row>
    <row r="3448" spans="4:4">
      <c r="D3448" s="863"/>
    </row>
    <row r="3449" spans="4:4">
      <c r="D3449" s="863"/>
    </row>
    <row r="3450" spans="4:4">
      <c r="D3450" s="863"/>
    </row>
    <row r="3451" spans="4:4">
      <c r="D3451" s="863"/>
    </row>
    <row r="3452" spans="4:4">
      <c r="D3452" s="863"/>
    </row>
    <row r="3453" spans="4:4">
      <c r="D3453" s="863"/>
    </row>
    <row r="3454" spans="4:4">
      <c r="D3454" s="863"/>
    </row>
    <row r="3455" spans="4:4">
      <c r="D3455" s="863"/>
    </row>
    <row r="3456" spans="4:4">
      <c r="D3456" s="863"/>
    </row>
    <row r="3457" spans="4:4">
      <c r="D3457" s="863"/>
    </row>
    <row r="3458" spans="4:4">
      <c r="D3458" s="863"/>
    </row>
    <row r="3459" spans="4:4">
      <c r="D3459" s="863"/>
    </row>
    <row r="3460" spans="4:4">
      <c r="D3460" s="863"/>
    </row>
    <row r="3461" spans="4:4">
      <c r="D3461" s="863"/>
    </row>
    <row r="3462" spans="4:4">
      <c r="D3462" s="863"/>
    </row>
    <row r="3463" spans="4:4">
      <c r="D3463" s="863"/>
    </row>
    <row r="3464" spans="4:4">
      <c r="D3464" s="863"/>
    </row>
    <row r="3465" spans="4:4">
      <c r="D3465" s="863"/>
    </row>
    <row r="3466" spans="4:4">
      <c r="D3466" s="863"/>
    </row>
    <row r="3467" spans="4:4">
      <c r="D3467" s="863"/>
    </row>
    <row r="3468" spans="4:4">
      <c r="D3468" s="863"/>
    </row>
    <row r="3469" spans="4:4">
      <c r="D3469" s="863"/>
    </row>
    <row r="3470" spans="4:4">
      <c r="D3470" s="863"/>
    </row>
    <row r="3471" spans="4:4">
      <c r="D3471" s="863"/>
    </row>
    <row r="3472" spans="4:4">
      <c r="D3472" s="863"/>
    </row>
    <row r="3473" spans="4:4">
      <c r="D3473" s="863"/>
    </row>
    <row r="3474" spans="4:4">
      <c r="D3474" s="863"/>
    </row>
    <row r="3475" spans="4:4">
      <c r="D3475" s="863"/>
    </row>
    <row r="3476" spans="4:4">
      <c r="D3476" s="863"/>
    </row>
    <row r="3477" spans="4:4">
      <c r="D3477" s="863"/>
    </row>
    <row r="3478" spans="4:4">
      <c r="D3478" s="863"/>
    </row>
    <row r="3479" spans="4:4">
      <c r="D3479" s="863"/>
    </row>
    <row r="3480" spans="4:4">
      <c r="D3480" s="863"/>
    </row>
    <row r="3481" spans="4:4">
      <c r="D3481" s="863"/>
    </row>
    <row r="3482" spans="4:4">
      <c r="D3482" s="863"/>
    </row>
    <row r="3483" spans="4:4">
      <c r="D3483" s="863"/>
    </row>
    <row r="3484" spans="4:4">
      <c r="D3484" s="863"/>
    </row>
    <row r="3485" spans="4:4">
      <c r="D3485" s="863"/>
    </row>
    <row r="3486" spans="4:4">
      <c r="D3486" s="863"/>
    </row>
    <row r="3487" spans="4:4">
      <c r="D3487" s="863"/>
    </row>
    <row r="3488" spans="4:4">
      <c r="D3488" s="863"/>
    </row>
    <row r="3489" spans="4:4">
      <c r="D3489" s="863"/>
    </row>
    <row r="3490" spans="4:4">
      <c r="D3490" s="863"/>
    </row>
    <row r="3491" spans="4:4">
      <c r="D3491" s="863"/>
    </row>
    <row r="3492" spans="4:4">
      <c r="D3492" s="863"/>
    </row>
    <row r="3493" spans="4:4">
      <c r="D3493" s="863"/>
    </row>
    <row r="3494" spans="4:4">
      <c r="D3494" s="863"/>
    </row>
    <row r="3495" spans="4:4">
      <c r="D3495" s="863"/>
    </row>
    <row r="3496" spans="4:4">
      <c r="D3496" s="863"/>
    </row>
    <row r="3497" spans="4:4">
      <c r="D3497" s="863"/>
    </row>
    <row r="3498" spans="4:4">
      <c r="D3498" s="863"/>
    </row>
    <row r="3499" spans="4:4">
      <c r="D3499" s="863"/>
    </row>
    <row r="3500" spans="4:4">
      <c r="D3500" s="863"/>
    </row>
    <row r="3501" spans="4:4">
      <c r="D3501" s="863"/>
    </row>
    <row r="3502" spans="4:4">
      <c r="D3502" s="863"/>
    </row>
    <row r="3503" spans="4:4">
      <c r="D3503" s="863"/>
    </row>
    <row r="3504" spans="4:4">
      <c r="D3504" s="863"/>
    </row>
    <row r="3505" spans="4:4">
      <c r="D3505" s="863"/>
    </row>
    <row r="3506" spans="4:4">
      <c r="D3506" s="863"/>
    </row>
    <row r="3507" spans="4:4">
      <c r="D3507" s="863"/>
    </row>
    <row r="3508" spans="4:4">
      <c r="D3508" s="863"/>
    </row>
    <row r="3509" spans="4:4">
      <c r="D3509" s="863"/>
    </row>
    <row r="3510" spans="4:4">
      <c r="D3510" s="863"/>
    </row>
    <row r="3511" spans="4:4">
      <c r="D3511" s="863"/>
    </row>
    <row r="3512" spans="4:4">
      <c r="D3512" s="863"/>
    </row>
    <row r="3513" spans="4:4">
      <c r="D3513" s="863"/>
    </row>
    <row r="3514" spans="4:4">
      <c r="D3514" s="863"/>
    </row>
    <row r="3515" spans="4:4">
      <c r="D3515" s="863"/>
    </row>
    <row r="3516" spans="4:4">
      <c r="D3516" s="863"/>
    </row>
    <row r="3517" spans="4:4">
      <c r="D3517" s="863"/>
    </row>
    <row r="3518" spans="4:4">
      <c r="D3518" s="863"/>
    </row>
    <row r="3519" spans="4:4">
      <c r="D3519" s="863"/>
    </row>
    <row r="3520" spans="4:4">
      <c r="D3520" s="863"/>
    </row>
    <row r="3521" spans="4:4">
      <c r="D3521" s="863"/>
    </row>
    <row r="3522" spans="4:4">
      <c r="D3522" s="863"/>
    </row>
    <row r="3523" spans="4:4">
      <c r="D3523" s="863"/>
    </row>
    <row r="3524" spans="4:4">
      <c r="D3524" s="863"/>
    </row>
    <row r="3525" spans="4:4">
      <c r="D3525" s="863"/>
    </row>
    <row r="3526" spans="4:4">
      <c r="D3526" s="863"/>
    </row>
    <row r="3527" spans="4:4">
      <c r="D3527" s="863"/>
    </row>
    <row r="3528" spans="4:4">
      <c r="D3528" s="863"/>
    </row>
    <row r="3529" spans="4:4">
      <c r="D3529" s="863"/>
    </row>
    <row r="3530" spans="4:4">
      <c r="D3530" s="863"/>
    </row>
    <row r="3531" spans="4:4">
      <c r="D3531" s="863"/>
    </row>
    <row r="3532" spans="4:4">
      <c r="D3532" s="863"/>
    </row>
    <row r="3533" spans="4:4">
      <c r="D3533" s="863"/>
    </row>
    <row r="3534" spans="4:4">
      <c r="D3534" s="863"/>
    </row>
    <row r="3535" spans="4:4">
      <c r="D3535" s="863"/>
    </row>
    <row r="3536" spans="4:4">
      <c r="D3536" s="863"/>
    </row>
    <row r="3537" spans="4:4">
      <c r="D3537" s="863"/>
    </row>
    <row r="3538" spans="4:4">
      <c r="D3538" s="863"/>
    </row>
    <row r="3539" spans="4:4">
      <c r="D3539" s="863"/>
    </row>
    <row r="3540" spans="4:4">
      <c r="D3540" s="863"/>
    </row>
    <row r="3541" spans="4:4">
      <c r="D3541" s="863"/>
    </row>
    <row r="3542" spans="4:4">
      <c r="D3542" s="863"/>
    </row>
    <row r="3543" spans="4:4">
      <c r="D3543" s="863"/>
    </row>
    <row r="3544" spans="4:4">
      <c r="D3544" s="863"/>
    </row>
    <row r="3545" spans="4:4">
      <c r="D3545" s="863"/>
    </row>
    <row r="3546" spans="4:4">
      <c r="D3546" s="863"/>
    </row>
    <row r="3547" spans="4:4">
      <c r="D3547" s="863"/>
    </row>
    <row r="3548" spans="4:4">
      <c r="D3548" s="863"/>
    </row>
    <row r="3549" spans="4:4">
      <c r="D3549" s="863"/>
    </row>
    <row r="3550" spans="4:4">
      <c r="D3550" s="863"/>
    </row>
    <row r="3551" spans="4:4">
      <c r="D3551" s="863"/>
    </row>
    <row r="3552" spans="4:4">
      <c r="D3552" s="863"/>
    </row>
    <row r="3553" spans="4:4">
      <c r="D3553" s="863"/>
    </row>
    <row r="3554" spans="4:4">
      <c r="D3554" s="863"/>
    </row>
    <row r="3555" spans="4:4">
      <c r="D3555" s="863"/>
    </row>
    <row r="3556" spans="4:4">
      <c r="D3556" s="863"/>
    </row>
    <row r="3557" spans="4:4">
      <c r="D3557" s="863"/>
    </row>
    <row r="3558" spans="4:4">
      <c r="D3558" s="863"/>
    </row>
    <row r="3559" spans="4:4">
      <c r="D3559" s="863"/>
    </row>
    <row r="3560" spans="4:4">
      <c r="D3560" s="863"/>
    </row>
    <row r="3561" spans="4:4">
      <c r="D3561" s="863"/>
    </row>
    <row r="3562" spans="4:4">
      <c r="D3562" s="863"/>
    </row>
    <row r="3563" spans="4:4">
      <c r="D3563" s="863"/>
    </row>
    <row r="3564" spans="4:4">
      <c r="D3564" s="863"/>
    </row>
    <row r="3565" spans="4:4">
      <c r="D3565" s="863"/>
    </row>
    <row r="3566" spans="4:4">
      <c r="D3566" s="863"/>
    </row>
    <row r="3567" spans="4:4">
      <c r="D3567" s="863"/>
    </row>
    <row r="3568" spans="4:4">
      <c r="D3568" s="863"/>
    </row>
    <row r="3569" spans="4:4">
      <c r="D3569" s="863"/>
    </row>
    <row r="3570" spans="4:4">
      <c r="D3570" s="863"/>
    </row>
    <row r="3571" spans="4:4">
      <c r="D3571" s="863"/>
    </row>
    <row r="3572" spans="4:4">
      <c r="D3572" s="863"/>
    </row>
    <row r="3573" spans="4:4">
      <c r="D3573" s="863"/>
    </row>
    <row r="3574" spans="4:4">
      <c r="D3574" s="863"/>
    </row>
    <row r="3575" spans="4:4">
      <c r="D3575" s="863"/>
    </row>
    <row r="3576" spans="4:4">
      <c r="D3576" s="863"/>
    </row>
    <row r="3577" spans="4:4">
      <c r="D3577" s="863"/>
    </row>
    <row r="3578" spans="4:4">
      <c r="D3578" s="863"/>
    </row>
    <row r="3579" spans="4:4">
      <c r="D3579" s="863"/>
    </row>
    <row r="3580" spans="4:4">
      <c r="D3580" s="863"/>
    </row>
    <row r="3581" spans="4:4">
      <c r="D3581" s="863"/>
    </row>
    <row r="3582" spans="4:4">
      <c r="D3582" s="863"/>
    </row>
    <row r="3583" spans="4:4">
      <c r="D3583" s="863"/>
    </row>
    <row r="3584" spans="4:4">
      <c r="D3584" s="863"/>
    </row>
    <row r="3585" spans="4:4">
      <c r="D3585" s="863"/>
    </row>
    <row r="3586" spans="4:4">
      <c r="D3586" s="863"/>
    </row>
    <row r="3587" spans="4:4">
      <c r="D3587" s="863"/>
    </row>
    <row r="3588" spans="4:4">
      <c r="D3588" s="863"/>
    </row>
    <row r="3589" spans="4:4">
      <c r="D3589" s="863"/>
    </row>
    <row r="3590" spans="4:4">
      <c r="D3590" s="863"/>
    </row>
    <row r="3591" spans="4:4">
      <c r="D3591" s="863"/>
    </row>
    <row r="3592" spans="4:4">
      <c r="D3592" s="863"/>
    </row>
    <row r="3593" spans="4:4">
      <c r="D3593" s="863"/>
    </row>
    <row r="3594" spans="4:4">
      <c r="D3594" s="863"/>
    </row>
    <row r="3595" spans="4:4">
      <c r="D3595" s="863"/>
    </row>
    <row r="3596" spans="4:4">
      <c r="D3596" s="863"/>
    </row>
    <row r="3597" spans="4:4">
      <c r="D3597" s="863"/>
    </row>
    <row r="3598" spans="4:4">
      <c r="D3598" s="863"/>
    </row>
    <row r="3599" spans="4:4">
      <c r="D3599" s="863"/>
    </row>
    <row r="3600" spans="4:4">
      <c r="D3600" s="863"/>
    </row>
    <row r="3601" spans="4:4">
      <c r="D3601" s="863"/>
    </row>
    <row r="3602" spans="4:4">
      <c r="D3602" s="863"/>
    </row>
    <row r="3603" spans="4:4">
      <c r="D3603" s="863"/>
    </row>
    <row r="3604" spans="4:4">
      <c r="D3604" s="863"/>
    </row>
    <row r="3605" spans="4:4">
      <c r="D3605" s="863"/>
    </row>
    <row r="3606" spans="4:4">
      <c r="D3606" s="863"/>
    </row>
    <row r="3607" spans="4:4">
      <c r="D3607" s="863"/>
    </row>
    <row r="3608" spans="4:4">
      <c r="D3608" s="863"/>
    </row>
    <row r="3609" spans="4:4">
      <c r="D3609" s="863"/>
    </row>
    <row r="3610" spans="4:4">
      <c r="D3610" s="863"/>
    </row>
    <row r="3611" spans="4:4">
      <c r="D3611" s="863"/>
    </row>
    <row r="3612" spans="4:4">
      <c r="D3612" s="863"/>
    </row>
    <row r="3613" spans="4:4">
      <c r="D3613" s="863"/>
    </row>
    <row r="3614" spans="4:4">
      <c r="D3614" s="863"/>
    </row>
    <row r="3615" spans="4:4">
      <c r="D3615" s="863"/>
    </row>
    <row r="3616" spans="4:4">
      <c r="D3616" s="863"/>
    </row>
    <row r="3617" spans="4:4">
      <c r="D3617" s="863"/>
    </row>
    <row r="3618" spans="4:4">
      <c r="D3618" s="863"/>
    </row>
    <row r="3619" spans="4:4">
      <c r="D3619" s="863"/>
    </row>
    <row r="3620" spans="4:4">
      <c r="D3620" s="863"/>
    </row>
    <row r="3621" spans="4:4">
      <c r="D3621" s="863"/>
    </row>
    <row r="3622" spans="4:4">
      <c r="D3622" s="863"/>
    </row>
    <row r="3623" spans="4:4">
      <c r="D3623" s="863"/>
    </row>
    <row r="3624" spans="4:4">
      <c r="D3624" s="863"/>
    </row>
    <row r="3625" spans="4:4">
      <c r="D3625" s="863"/>
    </row>
    <row r="3626" spans="4:4">
      <c r="D3626" s="863"/>
    </row>
    <row r="3627" spans="4:4">
      <c r="D3627" s="863"/>
    </row>
    <row r="3628" spans="4:4">
      <c r="D3628" s="863"/>
    </row>
    <row r="3629" spans="4:4">
      <c r="D3629" s="863"/>
    </row>
    <row r="3630" spans="4:4">
      <c r="D3630" s="863"/>
    </row>
    <row r="3631" spans="4:4">
      <c r="D3631" s="863"/>
    </row>
    <row r="3632" spans="4:4">
      <c r="D3632" s="863"/>
    </row>
    <row r="3633" spans="4:4">
      <c r="D3633" s="863"/>
    </row>
    <row r="3634" spans="4:4">
      <c r="D3634" s="863"/>
    </row>
    <row r="3635" spans="4:4">
      <c r="D3635" s="863"/>
    </row>
    <row r="3636" spans="4:4">
      <c r="D3636" s="863"/>
    </row>
    <row r="3637" spans="4:4">
      <c r="D3637" s="863"/>
    </row>
    <row r="3638" spans="4:4">
      <c r="D3638" s="863"/>
    </row>
    <row r="3639" spans="4:4">
      <c r="D3639" s="863"/>
    </row>
    <row r="3640" spans="4:4">
      <c r="D3640" s="863"/>
    </row>
    <row r="3641" spans="4:4">
      <c r="D3641" s="863"/>
    </row>
    <row r="3642" spans="4:4">
      <c r="D3642" s="863"/>
    </row>
    <row r="3643" spans="4:4">
      <c r="D3643" s="863"/>
    </row>
    <row r="3644" spans="4:4">
      <c r="D3644" s="863"/>
    </row>
    <row r="3645" spans="4:4">
      <c r="D3645" s="863"/>
    </row>
    <row r="3646" spans="4:4">
      <c r="D3646" s="863"/>
    </row>
    <row r="3647" spans="4:4">
      <c r="D3647" s="863"/>
    </row>
    <row r="3648" spans="4:4">
      <c r="D3648" s="863"/>
    </row>
    <row r="3649" spans="4:4">
      <c r="D3649" s="863"/>
    </row>
    <row r="3650" spans="4:4">
      <c r="D3650" s="863"/>
    </row>
    <row r="3651" spans="4:4">
      <c r="D3651" s="863"/>
    </row>
    <row r="3652" spans="4:4">
      <c r="D3652" s="863"/>
    </row>
    <row r="3653" spans="4:4">
      <c r="D3653" s="863"/>
    </row>
    <row r="3654" spans="4:4">
      <c r="D3654" s="863"/>
    </row>
    <row r="3655" spans="4:4">
      <c r="D3655" s="863"/>
    </row>
    <row r="3656" spans="4:4">
      <c r="D3656" s="863"/>
    </row>
    <row r="3657" spans="4:4">
      <c r="D3657" s="863"/>
    </row>
    <row r="3658" spans="4:4">
      <c r="D3658" s="863"/>
    </row>
    <row r="3659" spans="4:4">
      <c r="D3659" s="863"/>
    </row>
    <row r="3660" spans="4:4">
      <c r="D3660" s="863"/>
    </row>
    <row r="3661" spans="4:4">
      <c r="D3661" s="863"/>
    </row>
    <row r="3662" spans="4:4">
      <c r="D3662" s="863"/>
    </row>
    <row r="3663" spans="4:4">
      <c r="D3663" s="863"/>
    </row>
    <row r="3664" spans="4:4">
      <c r="D3664" s="863"/>
    </row>
    <row r="3665" spans="4:4">
      <c r="D3665" s="863"/>
    </row>
    <row r="3666" spans="4:4">
      <c r="D3666" s="863"/>
    </row>
    <row r="3667" spans="4:4">
      <c r="D3667" s="863"/>
    </row>
    <row r="3668" spans="4:4">
      <c r="D3668" s="863"/>
    </row>
    <row r="3669" spans="4:4">
      <c r="D3669" s="863"/>
    </row>
    <row r="3670" spans="4:4">
      <c r="D3670" s="863"/>
    </row>
    <row r="3671" spans="4:4">
      <c r="D3671" s="863"/>
    </row>
    <row r="3672" spans="4:4">
      <c r="D3672" s="863"/>
    </row>
    <row r="3673" spans="4:4">
      <c r="D3673" s="863"/>
    </row>
    <row r="3674" spans="4:4">
      <c r="D3674" s="863"/>
    </row>
    <row r="3675" spans="4:4">
      <c r="D3675" s="863"/>
    </row>
    <row r="3676" spans="4:4">
      <c r="D3676" s="863"/>
    </row>
    <row r="3677" spans="4:4">
      <c r="D3677" s="863"/>
    </row>
    <row r="3678" spans="4:4">
      <c r="D3678" s="863"/>
    </row>
    <row r="3679" spans="4:4">
      <c r="D3679" s="863"/>
    </row>
    <row r="3680" spans="4:4">
      <c r="D3680" s="863"/>
    </row>
    <row r="3681" spans="4:4">
      <c r="D3681" s="863"/>
    </row>
    <row r="3682" spans="4:4">
      <c r="D3682" s="863"/>
    </row>
    <row r="3683" spans="4:4">
      <c r="D3683" s="863"/>
    </row>
    <row r="3684" spans="4:4">
      <c r="D3684" s="863"/>
    </row>
    <row r="3685" spans="4:4">
      <c r="D3685" s="863"/>
    </row>
    <row r="3686" spans="4:4">
      <c r="D3686" s="863"/>
    </row>
    <row r="3687" spans="4:4">
      <c r="D3687" s="863"/>
    </row>
    <row r="3688" spans="4:4">
      <c r="D3688" s="863"/>
    </row>
    <row r="3689" spans="4:4">
      <c r="D3689" s="863"/>
    </row>
    <row r="3690" spans="4:4">
      <c r="D3690" s="863"/>
    </row>
    <row r="3691" spans="4:4">
      <c r="D3691" s="863"/>
    </row>
    <row r="3692" spans="4:4">
      <c r="D3692" s="863"/>
    </row>
    <row r="3693" spans="4:4">
      <c r="D3693" s="863"/>
    </row>
    <row r="3694" spans="4:4">
      <c r="D3694" s="863"/>
    </row>
    <row r="3695" spans="4:4">
      <c r="D3695" s="863"/>
    </row>
    <row r="3696" spans="4:4">
      <c r="D3696" s="863"/>
    </row>
    <row r="3697" spans="4:4">
      <c r="D3697" s="863"/>
    </row>
    <row r="3698" spans="4:4">
      <c r="D3698" s="863"/>
    </row>
    <row r="3699" spans="4:4">
      <c r="D3699" s="863"/>
    </row>
    <row r="3700" spans="4:4">
      <c r="D3700" s="863"/>
    </row>
    <row r="3701" spans="4:4">
      <c r="D3701" s="863"/>
    </row>
    <row r="3702" spans="4:4">
      <c r="D3702" s="863"/>
    </row>
    <row r="3703" spans="4:4">
      <c r="D3703" s="863"/>
    </row>
    <row r="3704" spans="4:4">
      <c r="D3704" s="863"/>
    </row>
    <row r="3705" spans="4:4">
      <c r="D3705" s="863"/>
    </row>
    <row r="3706" spans="4:4">
      <c r="D3706" s="863"/>
    </row>
    <row r="3707" spans="4:4">
      <c r="D3707" s="863"/>
    </row>
    <row r="3708" spans="4:4">
      <c r="D3708" s="863"/>
    </row>
    <row r="3709" spans="4:4">
      <c r="D3709" s="863"/>
    </row>
    <row r="3710" spans="4:4">
      <c r="D3710" s="863"/>
    </row>
    <row r="3711" spans="4:4">
      <c r="D3711" s="863"/>
    </row>
    <row r="3712" spans="4:4">
      <c r="D3712" s="863"/>
    </row>
    <row r="3713" spans="4:4">
      <c r="D3713" s="863"/>
    </row>
    <row r="3714" spans="4:4">
      <c r="D3714" s="863"/>
    </row>
    <row r="3715" spans="4:4">
      <c r="D3715" s="863"/>
    </row>
    <row r="3716" spans="4:4">
      <c r="D3716" s="863"/>
    </row>
    <row r="3717" spans="4:4">
      <c r="D3717" s="863"/>
    </row>
    <row r="3718" spans="4:4">
      <c r="D3718" s="863"/>
    </row>
    <row r="3719" spans="4:4">
      <c r="D3719" s="863"/>
    </row>
    <row r="3720" spans="4:4">
      <c r="D3720" s="863"/>
    </row>
    <row r="3721" spans="4:4">
      <c r="D3721" s="863"/>
    </row>
    <row r="3722" spans="4:4">
      <c r="D3722" s="863"/>
    </row>
    <row r="3723" spans="4:4">
      <c r="D3723" s="863"/>
    </row>
    <row r="3724" spans="4:4">
      <c r="D3724" s="863"/>
    </row>
    <row r="3725" spans="4:4">
      <c r="D3725" s="863"/>
    </row>
    <row r="3726" spans="4:4">
      <c r="D3726" s="863"/>
    </row>
    <row r="3727" spans="4:4">
      <c r="D3727" s="863"/>
    </row>
    <row r="3728" spans="4:4">
      <c r="D3728" s="863"/>
    </row>
    <row r="3729" spans="4:4">
      <c r="D3729" s="863"/>
    </row>
    <row r="3730" spans="4:4">
      <c r="D3730" s="863"/>
    </row>
    <row r="3731" spans="4:4">
      <c r="D3731" s="863"/>
    </row>
    <row r="3732" spans="4:4">
      <c r="D3732" s="863"/>
    </row>
    <row r="3733" spans="4:4">
      <c r="D3733" s="863"/>
    </row>
    <row r="3734" spans="4:4">
      <c r="D3734" s="863"/>
    </row>
    <row r="3735" spans="4:4">
      <c r="D3735" s="863"/>
    </row>
    <row r="3736" spans="4:4">
      <c r="D3736" s="863"/>
    </row>
    <row r="3737" spans="4:4">
      <c r="D3737" s="863"/>
    </row>
    <row r="3738" spans="4:4">
      <c r="D3738" s="863"/>
    </row>
    <row r="3739" spans="4:4">
      <c r="D3739" s="863"/>
    </row>
    <row r="3740" spans="4:4">
      <c r="D3740" s="863"/>
    </row>
    <row r="3741" spans="4:4">
      <c r="D3741" s="863"/>
    </row>
    <row r="3742" spans="4:4">
      <c r="D3742" s="863"/>
    </row>
    <row r="3743" spans="4:4">
      <c r="D3743" s="863"/>
    </row>
    <row r="3744" spans="4:4">
      <c r="D3744" s="863"/>
    </row>
    <row r="3745" spans="4:4">
      <c r="D3745" s="863"/>
    </row>
    <row r="3746" spans="4:4">
      <c r="D3746" s="863"/>
    </row>
    <row r="3747" spans="4:4">
      <c r="D3747" s="863"/>
    </row>
    <row r="3748" spans="4:4">
      <c r="D3748" s="863"/>
    </row>
    <row r="3749" spans="4:4">
      <c r="D3749" s="863"/>
    </row>
    <row r="3750" spans="4:4">
      <c r="D3750" s="863"/>
    </row>
    <row r="3751" spans="4:4">
      <c r="D3751" s="863"/>
    </row>
    <row r="3752" spans="4:4">
      <c r="D3752" s="863"/>
    </row>
    <row r="3753" spans="4:4">
      <c r="D3753" s="863"/>
    </row>
    <row r="3754" spans="4:4">
      <c r="D3754" s="863"/>
    </row>
    <row r="3755" spans="4:4">
      <c r="D3755" s="863"/>
    </row>
    <row r="3756" spans="4:4">
      <c r="D3756" s="863"/>
    </row>
    <row r="3757" spans="4:4">
      <c r="D3757" s="863"/>
    </row>
    <row r="3758" spans="4:4">
      <c r="D3758" s="863"/>
    </row>
    <row r="3759" spans="4:4">
      <c r="D3759" s="863"/>
    </row>
    <row r="3760" spans="4:4">
      <c r="D3760" s="863"/>
    </row>
    <row r="3761" spans="4:4">
      <c r="D3761" s="863"/>
    </row>
    <row r="3762" spans="4:4">
      <c r="D3762" s="863"/>
    </row>
    <row r="3763" spans="4:4">
      <c r="D3763" s="863"/>
    </row>
    <row r="3764" spans="4:4">
      <c r="D3764" s="863"/>
    </row>
    <row r="3765" spans="4:4">
      <c r="D3765" s="863"/>
    </row>
    <row r="3766" spans="4:4">
      <c r="D3766" s="863"/>
    </row>
    <row r="3767" spans="4:4">
      <c r="D3767" s="863"/>
    </row>
    <row r="3768" spans="4:4">
      <c r="D3768" s="863"/>
    </row>
    <row r="3769" spans="4:4">
      <c r="D3769" s="863"/>
    </row>
    <row r="3770" spans="4:4">
      <c r="D3770" s="863"/>
    </row>
    <row r="3771" spans="4:4">
      <c r="D3771" s="863"/>
    </row>
    <row r="3772" spans="4:4">
      <c r="D3772" s="863"/>
    </row>
    <row r="3773" spans="4:4">
      <c r="D3773" s="863"/>
    </row>
    <row r="3774" spans="4:4">
      <c r="D3774" s="863"/>
    </row>
    <row r="3775" spans="4:4">
      <c r="D3775" s="863"/>
    </row>
    <row r="3776" spans="4:4">
      <c r="D3776" s="863"/>
    </row>
    <row r="3777" spans="4:4">
      <c r="D3777" s="863"/>
    </row>
    <row r="3778" spans="4:4">
      <c r="D3778" s="863"/>
    </row>
    <row r="3779" spans="4:4">
      <c r="D3779" s="863"/>
    </row>
    <row r="3780" spans="4:4">
      <c r="D3780" s="863"/>
    </row>
    <row r="3781" spans="4:4">
      <c r="D3781" s="863"/>
    </row>
    <row r="3782" spans="4:4">
      <c r="D3782" s="863"/>
    </row>
    <row r="3783" spans="4:4">
      <c r="D3783" s="863"/>
    </row>
    <row r="3784" spans="4:4">
      <c r="D3784" s="863"/>
    </row>
    <row r="3785" spans="4:4">
      <c r="D3785" s="863"/>
    </row>
    <row r="3786" spans="4:4">
      <c r="D3786" s="863"/>
    </row>
    <row r="3787" spans="4:4">
      <c r="D3787" s="863"/>
    </row>
    <row r="3788" spans="4:4">
      <c r="D3788" s="863"/>
    </row>
    <row r="3789" spans="4:4">
      <c r="D3789" s="863"/>
    </row>
    <row r="3790" spans="4:4">
      <c r="D3790" s="863"/>
    </row>
    <row r="3791" spans="4:4">
      <c r="D3791" s="863"/>
    </row>
    <row r="3792" spans="4:4">
      <c r="D3792" s="863"/>
    </row>
    <row r="3793" spans="4:4">
      <c r="D3793" s="863"/>
    </row>
    <row r="3794" spans="4:4">
      <c r="D3794" s="863"/>
    </row>
    <row r="3795" spans="4:4">
      <c r="D3795" s="863"/>
    </row>
    <row r="3796" spans="4:4">
      <c r="D3796" s="863"/>
    </row>
    <row r="3797" spans="4:4">
      <c r="D3797" s="863"/>
    </row>
    <row r="3798" spans="4:4">
      <c r="D3798" s="863"/>
    </row>
    <row r="3799" spans="4:4">
      <c r="D3799" s="863"/>
    </row>
    <row r="3800" spans="4:4">
      <c r="D3800" s="863"/>
    </row>
    <row r="3801" spans="4:4">
      <c r="D3801" s="863"/>
    </row>
    <row r="3802" spans="4:4">
      <c r="D3802" s="863"/>
    </row>
    <row r="3803" spans="4:4">
      <c r="D3803" s="863"/>
    </row>
    <row r="3804" spans="4:4">
      <c r="D3804" s="863"/>
    </row>
    <row r="3805" spans="4:4">
      <c r="D3805" s="863"/>
    </row>
    <row r="3806" spans="4:4">
      <c r="D3806" s="863"/>
    </row>
    <row r="3807" spans="4:4">
      <c r="D3807" s="863"/>
    </row>
    <row r="3808" spans="4:4">
      <c r="D3808" s="863"/>
    </row>
    <row r="3809" spans="4:4">
      <c r="D3809" s="863"/>
    </row>
    <row r="3810" spans="4:4">
      <c r="D3810" s="863"/>
    </row>
    <row r="3811" spans="4:4">
      <c r="D3811" s="863"/>
    </row>
    <row r="3812" spans="4:4">
      <c r="D3812" s="863"/>
    </row>
    <row r="3813" spans="4:4">
      <c r="D3813" s="863"/>
    </row>
    <row r="3814" spans="4:4">
      <c r="D3814" s="863"/>
    </row>
    <row r="3815" spans="4:4">
      <c r="D3815" s="863"/>
    </row>
    <row r="3816" spans="4:4">
      <c r="D3816" s="863"/>
    </row>
    <row r="3817" spans="4:4">
      <c r="D3817" s="863"/>
    </row>
    <row r="3818" spans="4:4">
      <c r="D3818" s="863"/>
    </row>
    <row r="3819" spans="4:4">
      <c r="D3819" s="863"/>
    </row>
    <row r="3820" spans="4:4">
      <c r="D3820" s="863"/>
    </row>
    <row r="3821" spans="4:4">
      <c r="D3821" s="863"/>
    </row>
    <row r="3822" spans="4:4">
      <c r="D3822" s="863"/>
    </row>
    <row r="3823" spans="4:4">
      <c r="D3823" s="863"/>
    </row>
    <row r="3824" spans="4:4">
      <c r="D3824" s="863"/>
    </row>
    <row r="3825" spans="4:4">
      <c r="D3825" s="863"/>
    </row>
    <row r="3826" spans="4:4">
      <c r="D3826" s="863"/>
    </row>
    <row r="3827" spans="4:4">
      <c r="D3827" s="863"/>
    </row>
    <row r="3828" spans="4:4">
      <c r="D3828" s="863"/>
    </row>
    <row r="3829" spans="4:4">
      <c r="D3829" s="863"/>
    </row>
    <row r="3830" spans="4:4">
      <c r="D3830" s="863"/>
    </row>
    <row r="3831" spans="4:4">
      <c r="D3831" s="863"/>
    </row>
    <row r="3832" spans="4:4">
      <c r="D3832" s="863"/>
    </row>
    <row r="3833" spans="4:4">
      <c r="D3833" s="863"/>
    </row>
    <row r="3834" spans="4:4">
      <c r="D3834" s="863"/>
    </row>
    <row r="3835" spans="4:4">
      <c r="D3835" s="863"/>
    </row>
    <row r="3836" spans="4:4">
      <c r="D3836" s="863"/>
    </row>
    <row r="3837" spans="4:4">
      <c r="D3837" s="863"/>
    </row>
    <row r="3838" spans="4:4">
      <c r="D3838" s="863"/>
    </row>
    <row r="3839" spans="4:4">
      <c r="D3839" s="863"/>
    </row>
    <row r="3840" spans="4:4">
      <c r="D3840" s="863"/>
    </row>
    <row r="3841" spans="4:4">
      <c r="D3841" s="863"/>
    </row>
    <row r="3842" spans="4:4">
      <c r="D3842" s="863"/>
    </row>
    <row r="3843" spans="4:4">
      <c r="D3843" s="863"/>
    </row>
    <row r="3844" spans="4:4">
      <c r="D3844" s="863"/>
    </row>
    <row r="3845" spans="4:4">
      <c r="D3845" s="863"/>
    </row>
    <row r="3846" spans="4:4">
      <c r="D3846" s="863"/>
    </row>
    <row r="3847" spans="4:4">
      <c r="D3847" s="863"/>
    </row>
    <row r="3848" spans="4:4">
      <c r="D3848" s="863"/>
    </row>
    <row r="3849" spans="4:4">
      <c r="D3849" s="863"/>
    </row>
    <row r="3850" spans="4:4">
      <c r="D3850" s="863"/>
    </row>
    <row r="3851" spans="4:4">
      <c r="D3851" s="863"/>
    </row>
    <row r="3852" spans="4:4">
      <c r="D3852" s="863"/>
    </row>
    <row r="3853" spans="4:4">
      <c r="D3853" s="863"/>
    </row>
    <row r="3854" spans="4:4">
      <c r="D3854" s="863"/>
    </row>
    <row r="3855" spans="4:4">
      <c r="D3855" s="863"/>
    </row>
    <row r="3856" spans="4:4">
      <c r="D3856" s="863"/>
    </row>
    <row r="3857" spans="4:4">
      <c r="D3857" s="863"/>
    </row>
    <row r="3858" spans="4:4">
      <c r="D3858" s="863"/>
    </row>
    <row r="3859" spans="4:4">
      <c r="D3859" s="863"/>
    </row>
    <row r="3860" spans="4:4">
      <c r="D3860" s="863"/>
    </row>
    <row r="3861" spans="4:4">
      <c r="D3861" s="863"/>
    </row>
    <row r="3862" spans="4:4">
      <c r="D3862" s="863"/>
    </row>
    <row r="3863" spans="4:4">
      <c r="D3863" s="863"/>
    </row>
    <row r="3864" spans="4:4">
      <c r="D3864" s="863"/>
    </row>
    <row r="3865" spans="4:4">
      <c r="D3865" s="863"/>
    </row>
    <row r="3866" spans="4:4">
      <c r="D3866" s="863"/>
    </row>
    <row r="3867" spans="4:4">
      <c r="D3867" s="863"/>
    </row>
    <row r="3868" spans="4:4">
      <c r="D3868" s="863"/>
    </row>
    <row r="3869" spans="4:4">
      <c r="D3869" s="863"/>
    </row>
    <row r="3870" spans="4:4">
      <c r="D3870" s="863"/>
    </row>
    <row r="3871" spans="4:4">
      <c r="D3871" s="863"/>
    </row>
    <row r="3872" spans="4:4">
      <c r="D3872" s="863"/>
    </row>
    <row r="3873" spans="4:4">
      <c r="D3873" s="863"/>
    </row>
    <row r="3874" spans="4:4">
      <c r="D3874" s="863"/>
    </row>
    <row r="3875" spans="4:4">
      <c r="D3875" s="863"/>
    </row>
    <row r="3876" spans="4:4">
      <c r="D3876" s="863"/>
    </row>
    <row r="3877" spans="4:4">
      <c r="D3877" s="863"/>
    </row>
    <row r="3878" spans="4:4">
      <c r="D3878" s="863"/>
    </row>
    <row r="3879" spans="4:4">
      <c r="D3879" s="863"/>
    </row>
    <row r="3880" spans="4:4">
      <c r="D3880" s="863"/>
    </row>
    <row r="3881" spans="4:4">
      <c r="D3881" s="863"/>
    </row>
    <row r="3882" spans="4:4">
      <c r="D3882" s="863"/>
    </row>
    <row r="3883" spans="4:4">
      <c r="D3883" s="863"/>
    </row>
    <row r="3884" spans="4:4">
      <c r="D3884" s="863"/>
    </row>
    <row r="3885" spans="4:4">
      <c r="D3885" s="863"/>
    </row>
    <row r="3886" spans="4:4">
      <c r="D3886" s="863"/>
    </row>
    <row r="3887" spans="4:4">
      <c r="D3887" s="863"/>
    </row>
    <row r="3888" spans="4:4">
      <c r="D3888" s="863"/>
    </row>
    <row r="3889" spans="4:4">
      <c r="D3889" s="863"/>
    </row>
    <row r="3890" spans="4:4">
      <c r="D3890" s="863"/>
    </row>
    <row r="3891" spans="4:4">
      <c r="D3891" s="863"/>
    </row>
    <row r="3892" spans="4:4">
      <c r="D3892" s="863"/>
    </row>
    <row r="3893" spans="4:4">
      <c r="D3893" s="863"/>
    </row>
    <row r="3894" spans="4:4">
      <c r="D3894" s="863"/>
    </row>
    <row r="3895" spans="4:4">
      <c r="D3895" s="863"/>
    </row>
    <row r="3896" spans="4:4">
      <c r="D3896" s="863"/>
    </row>
    <row r="3897" spans="4:4">
      <c r="D3897" s="863"/>
    </row>
    <row r="3898" spans="4:4">
      <c r="D3898" s="863"/>
    </row>
    <row r="3899" spans="4:4">
      <c r="D3899" s="863"/>
    </row>
    <row r="3900" spans="4:4">
      <c r="D3900" s="863"/>
    </row>
    <row r="3901" spans="4:4">
      <c r="D3901" s="863"/>
    </row>
    <row r="3902" spans="4:4">
      <c r="D3902" s="863"/>
    </row>
    <row r="3903" spans="4:4">
      <c r="D3903" s="863"/>
    </row>
    <row r="3904" spans="4:4">
      <c r="D3904" s="863"/>
    </row>
    <row r="3905" spans="4:4">
      <c r="D3905" s="863"/>
    </row>
    <row r="3906" spans="4:4">
      <c r="D3906" s="863"/>
    </row>
    <row r="3907" spans="4:4">
      <c r="D3907" s="863"/>
    </row>
    <row r="3908" spans="4:4">
      <c r="D3908" s="863"/>
    </row>
    <row r="3909" spans="4:4">
      <c r="D3909" s="863"/>
    </row>
    <row r="3910" spans="4:4">
      <c r="D3910" s="863"/>
    </row>
    <row r="3911" spans="4:4">
      <c r="D3911" s="863"/>
    </row>
    <row r="3912" spans="4:4">
      <c r="D3912" s="863"/>
    </row>
    <row r="3913" spans="4:4">
      <c r="D3913" s="863"/>
    </row>
    <row r="3914" spans="4:4">
      <c r="D3914" s="863"/>
    </row>
    <row r="3915" spans="4:4">
      <c r="D3915" s="863"/>
    </row>
    <row r="3916" spans="4:4">
      <c r="D3916" s="863"/>
    </row>
    <row r="3917" spans="4:4">
      <c r="D3917" s="863"/>
    </row>
    <row r="3918" spans="4:4">
      <c r="D3918" s="863"/>
    </row>
    <row r="3919" spans="4:4">
      <c r="D3919" s="863"/>
    </row>
    <row r="3920" spans="4:4">
      <c r="D3920" s="863"/>
    </row>
    <row r="3921" spans="4:4">
      <c r="D3921" s="863"/>
    </row>
    <row r="3922" spans="4:4">
      <c r="D3922" s="863"/>
    </row>
    <row r="3923" spans="4:4">
      <c r="D3923" s="863"/>
    </row>
    <row r="3924" spans="4:4">
      <c r="D3924" s="863"/>
    </row>
    <row r="3925" spans="4:4">
      <c r="D3925" s="863"/>
    </row>
    <row r="3926" spans="4:4">
      <c r="D3926" s="863"/>
    </row>
    <row r="3927" spans="4:4">
      <c r="D3927" s="863"/>
    </row>
    <row r="3928" spans="4:4">
      <c r="D3928" s="863"/>
    </row>
    <row r="3929" spans="4:4">
      <c r="D3929" s="863"/>
    </row>
    <row r="3930" spans="4:4">
      <c r="D3930" s="863"/>
    </row>
    <row r="3931" spans="4:4">
      <c r="D3931" s="863"/>
    </row>
    <row r="3932" spans="4:4">
      <c r="D3932" s="863"/>
    </row>
    <row r="3933" spans="4:4">
      <c r="D3933" s="863"/>
    </row>
    <row r="3934" spans="4:4">
      <c r="D3934" s="863"/>
    </row>
    <row r="3935" spans="4:4">
      <c r="D3935" s="863"/>
    </row>
    <row r="3936" spans="4:4">
      <c r="D3936" s="863"/>
    </row>
    <row r="3937" spans="4:4">
      <c r="D3937" s="863"/>
    </row>
    <row r="3938" spans="4:4">
      <c r="D3938" s="863"/>
    </row>
    <row r="3939" spans="4:4">
      <c r="D3939" s="863"/>
    </row>
    <row r="3940" spans="4:4">
      <c r="D3940" s="863"/>
    </row>
    <row r="3941" spans="4:4">
      <c r="D3941" s="863"/>
    </row>
    <row r="3942" spans="4:4">
      <c r="D3942" s="863"/>
    </row>
    <row r="3943" spans="4:4">
      <c r="D3943" s="863"/>
    </row>
    <row r="3944" spans="4:4">
      <c r="D3944" s="863"/>
    </row>
    <row r="3945" spans="4:4">
      <c r="D3945" s="863"/>
    </row>
    <row r="3946" spans="4:4">
      <c r="D3946" s="863"/>
    </row>
    <row r="3947" spans="4:4">
      <c r="D3947" s="863"/>
    </row>
    <row r="3948" spans="4:4">
      <c r="D3948" s="863"/>
    </row>
    <row r="3949" spans="4:4">
      <c r="D3949" s="863"/>
    </row>
    <row r="3950" spans="4:4">
      <c r="D3950" s="863"/>
    </row>
    <row r="3951" spans="4:4">
      <c r="D3951" s="863"/>
    </row>
    <row r="3952" spans="4:4">
      <c r="D3952" s="863"/>
    </row>
    <row r="3953" spans="4:4">
      <c r="D3953" s="863"/>
    </row>
    <row r="3954" spans="4:4">
      <c r="D3954" s="863"/>
    </row>
    <row r="3955" spans="4:4">
      <c r="D3955" s="863"/>
    </row>
    <row r="3956" spans="4:4">
      <c r="D3956" s="863"/>
    </row>
    <row r="3957" spans="4:4">
      <c r="D3957" s="863"/>
    </row>
    <row r="3958" spans="4:4">
      <c r="D3958" s="863"/>
    </row>
    <row r="3959" spans="4:4">
      <c r="D3959" s="863"/>
    </row>
    <row r="3960" spans="4:4">
      <c r="D3960" s="863"/>
    </row>
    <row r="3961" spans="4:4">
      <c r="D3961" s="863"/>
    </row>
    <row r="3962" spans="4:4">
      <c r="D3962" s="863"/>
    </row>
    <row r="3963" spans="4:4">
      <c r="D3963" s="863"/>
    </row>
    <row r="3964" spans="4:4">
      <c r="D3964" s="863"/>
    </row>
    <row r="3965" spans="4:4">
      <c r="D3965" s="863"/>
    </row>
    <row r="3966" spans="4:4">
      <c r="D3966" s="863"/>
    </row>
    <row r="3967" spans="4:4">
      <c r="D3967" s="863"/>
    </row>
    <row r="3968" spans="4:4">
      <c r="D3968" s="863"/>
    </row>
    <row r="3969" spans="4:4">
      <c r="D3969" s="863"/>
    </row>
    <row r="3970" spans="4:4">
      <c r="D3970" s="863"/>
    </row>
    <row r="3971" spans="4:4">
      <c r="D3971" s="863"/>
    </row>
    <row r="3972" spans="4:4">
      <c r="D3972" s="863"/>
    </row>
    <row r="3973" spans="4:4">
      <c r="D3973" s="863"/>
    </row>
    <row r="3974" spans="4:4">
      <c r="D3974" s="863"/>
    </row>
    <row r="3975" spans="4:4">
      <c r="D3975" s="863"/>
    </row>
    <row r="3976" spans="4:4">
      <c r="D3976" s="863"/>
    </row>
    <row r="3977" spans="4:4">
      <c r="D3977" s="863"/>
    </row>
    <row r="3978" spans="4:4">
      <c r="D3978" s="863"/>
    </row>
    <row r="3979" spans="4:4">
      <c r="D3979" s="863"/>
    </row>
    <row r="3980" spans="4:4">
      <c r="D3980" s="863"/>
    </row>
    <row r="3981" spans="4:4">
      <c r="D3981" s="863"/>
    </row>
    <row r="3982" spans="4:4">
      <c r="D3982" s="863"/>
    </row>
    <row r="3983" spans="4:4">
      <c r="D3983" s="863"/>
    </row>
    <row r="3984" spans="4:4">
      <c r="D3984" s="863"/>
    </row>
    <row r="3985" spans="4:4">
      <c r="D3985" s="863"/>
    </row>
    <row r="3986" spans="4:4">
      <c r="D3986" s="863"/>
    </row>
    <row r="3987" spans="4:4">
      <c r="D3987" s="863"/>
    </row>
    <row r="3988" spans="4:4">
      <c r="D3988" s="863"/>
    </row>
    <row r="3989" spans="4:4">
      <c r="D3989" s="863"/>
    </row>
    <row r="3990" spans="4:4">
      <c r="D3990" s="863"/>
    </row>
    <row r="3991" spans="4:4">
      <c r="D3991" s="863"/>
    </row>
    <row r="3992" spans="4:4">
      <c r="D3992" s="863"/>
    </row>
    <row r="3993" spans="4:4">
      <c r="D3993" s="863"/>
    </row>
    <row r="3994" spans="4:4">
      <c r="D3994" s="863"/>
    </row>
    <row r="3995" spans="4:4">
      <c r="D3995" s="863"/>
    </row>
    <row r="3996" spans="4:4">
      <c r="D3996" s="863"/>
    </row>
    <row r="3997" spans="4:4">
      <c r="D3997" s="863"/>
    </row>
    <row r="3998" spans="4:4">
      <c r="D3998" s="863"/>
    </row>
    <row r="3999" spans="4:4">
      <c r="D3999" s="863"/>
    </row>
    <row r="4000" spans="4:4">
      <c r="D4000" s="863"/>
    </row>
    <row r="4001" spans="4:4">
      <c r="D4001" s="863"/>
    </row>
    <row r="4002" spans="4:4">
      <c r="D4002" s="863"/>
    </row>
    <row r="4003" spans="4:4">
      <c r="D4003" s="863"/>
    </row>
    <row r="4004" spans="4:4">
      <c r="D4004" s="863"/>
    </row>
    <row r="4005" spans="4:4">
      <c r="D4005" s="863"/>
    </row>
    <row r="4006" spans="4:4">
      <c r="D4006" s="863"/>
    </row>
    <row r="4007" spans="4:4">
      <c r="D4007" s="863"/>
    </row>
    <row r="4008" spans="4:4">
      <c r="D4008" s="863"/>
    </row>
    <row r="4009" spans="4:4">
      <c r="D4009" s="863"/>
    </row>
    <row r="4010" spans="4:4">
      <c r="D4010" s="863"/>
    </row>
    <row r="4011" spans="4:4">
      <c r="D4011" s="863"/>
    </row>
    <row r="4012" spans="4:4">
      <c r="D4012" s="863"/>
    </row>
    <row r="4013" spans="4:4">
      <c r="D4013" s="863"/>
    </row>
    <row r="4014" spans="4:4">
      <c r="D4014" s="863"/>
    </row>
    <row r="4015" spans="4:4">
      <c r="D4015" s="863"/>
    </row>
    <row r="4016" spans="4:4">
      <c r="D4016" s="863"/>
    </row>
    <row r="4017" spans="4:4">
      <c r="D4017" s="863"/>
    </row>
    <row r="4018" spans="4:4">
      <c r="D4018" s="863"/>
    </row>
    <row r="4019" spans="4:4">
      <c r="D4019" s="863"/>
    </row>
    <row r="4020" spans="4:4">
      <c r="D4020" s="863"/>
    </row>
    <row r="4021" spans="4:4">
      <c r="D4021" s="863"/>
    </row>
    <row r="4022" spans="4:4">
      <c r="D4022" s="863"/>
    </row>
    <row r="4023" spans="4:4">
      <c r="D4023" s="863"/>
    </row>
    <row r="4024" spans="4:4">
      <c r="D4024" s="863"/>
    </row>
    <row r="4025" spans="4:4">
      <c r="D4025" s="863"/>
    </row>
    <row r="4026" spans="4:4">
      <c r="D4026" s="863"/>
    </row>
    <row r="4027" spans="4:4">
      <c r="D4027" s="863"/>
    </row>
    <row r="4028" spans="4:4">
      <c r="D4028" s="863"/>
    </row>
    <row r="4029" spans="4:4">
      <c r="D4029" s="863"/>
    </row>
    <row r="4030" spans="4:4">
      <c r="D4030" s="863"/>
    </row>
    <row r="4031" spans="4:4">
      <c r="D4031" s="863"/>
    </row>
    <row r="4032" spans="4:4">
      <c r="D4032" s="863"/>
    </row>
    <row r="4033" spans="4:4">
      <c r="D4033" s="863"/>
    </row>
    <row r="4034" spans="4:4">
      <c r="D4034" s="863"/>
    </row>
    <row r="4035" spans="4:4">
      <c r="D4035" s="863"/>
    </row>
    <row r="4036" spans="4:4">
      <c r="D4036" s="863"/>
    </row>
    <row r="4037" spans="4:4">
      <c r="D4037" s="863"/>
    </row>
    <row r="4038" spans="4:4">
      <c r="D4038" s="863"/>
    </row>
    <row r="4039" spans="4:4">
      <c r="D4039" s="863"/>
    </row>
    <row r="4040" spans="4:4">
      <c r="D4040" s="863"/>
    </row>
    <row r="4041" spans="4:4">
      <c r="D4041" s="863"/>
    </row>
    <row r="4042" spans="4:4">
      <c r="D4042" s="863"/>
    </row>
    <row r="4043" spans="4:4">
      <c r="D4043" s="863"/>
    </row>
    <row r="4044" spans="4:4">
      <c r="D4044" s="863"/>
    </row>
    <row r="4045" spans="4:4">
      <c r="D4045" s="863"/>
    </row>
    <row r="4046" spans="4:4">
      <c r="D4046" s="863"/>
    </row>
    <row r="4047" spans="4:4">
      <c r="D4047" s="863"/>
    </row>
    <row r="4048" spans="4:4">
      <c r="D4048" s="863"/>
    </row>
    <row r="4049" spans="4:4">
      <c r="D4049" s="863"/>
    </row>
    <row r="4050" spans="4:4">
      <c r="D4050" s="863"/>
    </row>
    <row r="4051" spans="4:4">
      <c r="D4051" s="863"/>
    </row>
    <row r="4052" spans="4:4">
      <c r="D4052" s="863"/>
    </row>
    <row r="4053" spans="4:4">
      <c r="D4053" s="863"/>
    </row>
    <row r="4054" spans="4:4">
      <c r="D4054" s="863"/>
    </row>
    <row r="4055" spans="4:4">
      <c r="D4055" s="863"/>
    </row>
    <row r="4056" spans="4:4">
      <c r="D4056" s="863"/>
    </row>
    <row r="4057" spans="4:4">
      <c r="D4057" s="863"/>
    </row>
    <row r="4058" spans="4:4">
      <c r="D4058" s="863"/>
    </row>
    <row r="4059" spans="4:4">
      <c r="D4059" s="863"/>
    </row>
    <row r="4060" spans="4:4">
      <c r="D4060" s="863"/>
    </row>
    <row r="4061" spans="4:4">
      <c r="D4061" s="863"/>
    </row>
    <row r="4062" spans="4:4">
      <c r="D4062" s="863"/>
    </row>
    <row r="4063" spans="4:4">
      <c r="D4063" s="863"/>
    </row>
    <row r="4064" spans="4:4">
      <c r="D4064" s="863"/>
    </row>
    <row r="4065" spans="4:4">
      <c r="D4065" s="863"/>
    </row>
    <row r="4066" spans="4:4">
      <c r="D4066" s="863"/>
    </row>
    <row r="4067" spans="4:4">
      <c r="D4067" s="863"/>
    </row>
    <row r="4068" spans="4:4">
      <c r="D4068" s="863"/>
    </row>
    <row r="4069" spans="4:4">
      <c r="D4069" s="863"/>
    </row>
    <row r="4070" spans="4:4">
      <c r="D4070" s="863"/>
    </row>
    <row r="4071" spans="4:4">
      <c r="D4071" s="863"/>
    </row>
    <row r="4072" spans="4:4">
      <c r="D4072" s="863"/>
    </row>
    <row r="4073" spans="4:4">
      <c r="D4073" s="863"/>
    </row>
    <row r="4074" spans="4:4">
      <c r="D4074" s="863"/>
    </row>
    <row r="4075" spans="4:4">
      <c r="D4075" s="863"/>
    </row>
    <row r="4076" spans="4:4">
      <c r="D4076" s="863"/>
    </row>
    <row r="4077" spans="4:4">
      <c r="D4077" s="863"/>
    </row>
    <row r="4078" spans="4:4">
      <c r="D4078" s="863"/>
    </row>
    <row r="4079" spans="4:4">
      <c r="D4079" s="863"/>
    </row>
    <row r="4080" spans="4:4">
      <c r="D4080" s="863"/>
    </row>
    <row r="4081" spans="4:4">
      <c r="D4081" s="863"/>
    </row>
    <row r="4082" spans="4:4">
      <c r="D4082" s="863"/>
    </row>
    <row r="4083" spans="4:4">
      <c r="D4083" s="863"/>
    </row>
    <row r="4084" spans="4:4">
      <c r="D4084" s="863"/>
    </row>
    <row r="4085" spans="4:4">
      <c r="D4085" s="863"/>
    </row>
    <row r="4086" spans="4:4">
      <c r="D4086" s="863"/>
    </row>
    <row r="4087" spans="4:4">
      <c r="D4087" s="863"/>
    </row>
    <row r="4088" spans="4:4">
      <c r="D4088" s="863"/>
    </row>
    <row r="4089" spans="4:4">
      <c r="D4089" s="863"/>
    </row>
    <row r="4090" spans="4:4">
      <c r="D4090" s="863"/>
    </row>
    <row r="4091" spans="4:4">
      <c r="D4091" s="863"/>
    </row>
    <row r="4092" spans="4:4">
      <c r="D4092" s="863"/>
    </row>
    <row r="4093" spans="4:4">
      <c r="D4093" s="863"/>
    </row>
    <row r="4094" spans="4:4">
      <c r="D4094" s="863"/>
    </row>
    <row r="4095" spans="4:4">
      <c r="D4095" s="863"/>
    </row>
    <row r="4096" spans="4:4">
      <c r="D4096" s="863"/>
    </row>
    <row r="4097" spans="4:4">
      <c r="D4097" s="863"/>
    </row>
    <row r="4098" spans="4:4">
      <c r="D4098" s="863"/>
    </row>
    <row r="4099" spans="4:4">
      <c r="D4099" s="863"/>
    </row>
    <row r="4100" spans="4:4">
      <c r="D4100" s="863"/>
    </row>
    <row r="4101" spans="4:4">
      <c r="D4101" s="863"/>
    </row>
    <row r="4102" spans="4:4">
      <c r="D4102" s="863"/>
    </row>
    <row r="4103" spans="4:4">
      <c r="D4103" s="863"/>
    </row>
    <row r="4104" spans="4:4">
      <c r="D4104" s="863"/>
    </row>
    <row r="4105" spans="4:4">
      <c r="D4105" s="863"/>
    </row>
    <row r="4106" spans="4:4">
      <c r="D4106" s="863"/>
    </row>
    <row r="4107" spans="4:4">
      <c r="D4107" s="863"/>
    </row>
    <row r="4108" spans="4:4">
      <c r="D4108" s="863"/>
    </row>
    <row r="4109" spans="4:4">
      <c r="D4109" s="863"/>
    </row>
    <row r="4110" spans="4:4">
      <c r="D4110" s="863"/>
    </row>
    <row r="4111" spans="4:4">
      <c r="D4111" s="863"/>
    </row>
    <row r="4112" spans="4:4">
      <c r="D4112" s="863"/>
    </row>
    <row r="4113" spans="4:4">
      <c r="D4113" s="863"/>
    </row>
    <row r="4114" spans="4:4">
      <c r="D4114" s="863"/>
    </row>
    <row r="4115" spans="4:4">
      <c r="D4115" s="863"/>
    </row>
    <row r="4116" spans="4:4">
      <c r="D4116" s="863"/>
    </row>
    <row r="4117" spans="4:4">
      <c r="D4117" s="863"/>
    </row>
    <row r="4118" spans="4:4">
      <c r="D4118" s="863"/>
    </row>
    <row r="4119" spans="4:4">
      <c r="D4119" s="863"/>
    </row>
    <row r="4120" spans="4:4">
      <c r="D4120" s="863"/>
    </row>
    <row r="4121" spans="4:4">
      <c r="D4121" s="863"/>
    </row>
    <row r="4122" spans="4:4">
      <c r="D4122" s="863"/>
    </row>
    <row r="4123" spans="4:4">
      <c r="D4123" s="863"/>
    </row>
    <row r="4124" spans="4:4">
      <c r="D4124" s="863"/>
    </row>
    <row r="4125" spans="4:4">
      <c r="D4125" s="863"/>
    </row>
    <row r="4126" spans="4:4">
      <c r="D4126" s="863"/>
    </row>
    <row r="4127" spans="4:4">
      <c r="D4127" s="863"/>
    </row>
    <row r="4128" spans="4:4">
      <c r="D4128" s="863"/>
    </row>
    <row r="4129" spans="4:4">
      <c r="D4129" s="863"/>
    </row>
    <row r="4130" spans="4:4">
      <c r="D4130" s="863"/>
    </row>
    <row r="4131" spans="4:4">
      <c r="D4131" s="863"/>
    </row>
    <row r="4132" spans="4:4">
      <c r="D4132" s="863"/>
    </row>
    <row r="4133" spans="4:4">
      <c r="D4133" s="863"/>
    </row>
    <row r="4134" spans="4:4">
      <c r="D4134" s="863"/>
    </row>
    <row r="4135" spans="4:4">
      <c r="D4135" s="863"/>
    </row>
    <row r="4136" spans="4:4">
      <c r="D4136" s="863"/>
    </row>
    <row r="4137" spans="4:4">
      <c r="D4137" s="863"/>
    </row>
    <row r="4138" spans="4:4">
      <c r="D4138" s="863"/>
    </row>
    <row r="4139" spans="4:4">
      <c r="D4139" s="863"/>
    </row>
    <row r="4140" spans="4:4">
      <c r="D4140" s="863"/>
    </row>
    <row r="4141" spans="4:4">
      <c r="D4141" s="863"/>
    </row>
    <row r="4142" spans="4:4">
      <c r="D4142" s="863"/>
    </row>
    <row r="4143" spans="4:4">
      <c r="D4143" s="863"/>
    </row>
    <row r="4144" spans="4:4">
      <c r="D4144" s="863"/>
    </row>
    <row r="4145" spans="4:4">
      <c r="D4145" s="863"/>
    </row>
    <row r="4146" spans="4:4">
      <c r="D4146" s="863"/>
    </row>
    <row r="4147" spans="4:4">
      <c r="D4147" s="863"/>
    </row>
    <row r="4148" spans="4:4">
      <c r="D4148" s="863"/>
    </row>
    <row r="4149" spans="4:4">
      <c r="D4149" s="863"/>
    </row>
    <row r="4150" spans="4:4">
      <c r="D4150" s="863"/>
    </row>
    <row r="4151" spans="4:4">
      <c r="D4151" s="863"/>
    </row>
    <row r="4152" spans="4:4">
      <c r="D4152" s="863"/>
    </row>
    <row r="4153" spans="4:4">
      <c r="D4153" s="863"/>
    </row>
    <row r="4154" spans="4:4">
      <c r="D4154" s="863"/>
    </row>
    <row r="4155" spans="4:4">
      <c r="D4155" s="863"/>
    </row>
    <row r="4156" spans="4:4">
      <c r="D4156" s="863"/>
    </row>
    <row r="4157" spans="4:4">
      <c r="D4157" s="863"/>
    </row>
    <row r="4158" spans="4:4">
      <c r="D4158" s="863"/>
    </row>
    <row r="4159" spans="4:4">
      <c r="D4159" s="863"/>
    </row>
    <row r="4160" spans="4:4">
      <c r="D4160" s="863"/>
    </row>
    <row r="4161" spans="4:4">
      <c r="D4161" s="863"/>
    </row>
    <row r="4162" spans="4:4">
      <c r="D4162" s="863"/>
    </row>
    <row r="4163" spans="4:4">
      <c r="D4163" s="863"/>
    </row>
    <row r="4164" spans="4:4">
      <c r="D4164" s="863"/>
    </row>
    <row r="4165" spans="4:4">
      <c r="D4165" s="863"/>
    </row>
    <row r="4166" spans="4:4">
      <c r="D4166" s="863"/>
    </row>
    <row r="4167" spans="4:4">
      <c r="D4167" s="863"/>
    </row>
    <row r="4168" spans="4:4">
      <c r="D4168" s="863"/>
    </row>
    <row r="4169" spans="4:4">
      <c r="D4169" s="863"/>
    </row>
    <row r="4170" spans="4:4">
      <c r="D4170" s="863"/>
    </row>
    <row r="4171" spans="4:4">
      <c r="D4171" s="863"/>
    </row>
    <row r="4172" spans="4:4">
      <c r="D4172" s="863"/>
    </row>
    <row r="4173" spans="4:4">
      <c r="D4173" s="863"/>
    </row>
    <row r="4174" spans="4:4">
      <c r="D4174" s="863"/>
    </row>
    <row r="4175" spans="4:4">
      <c r="D4175" s="863"/>
    </row>
    <row r="4176" spans="4:4">
      <c r="D4176" s="863"/>
    </row>
    <row r="4177" spans="4:4">
      <c r="D4177" s="863"/>
    </row>
    <row r="4178" spans="4:4">
      <c r="D4178" s="863"/>
    </row>
    <row r="4179" spans="4:4">
      <c r="D4179" s="863"/>
    </row>
    <row r="4180" spans="4:4">
      <c r="D4180" s="863"/>
    </row>
    <row r="4181" spans="4:4">
      <c r="D4181" s="863"/>
    </row>
    <row r="4182" spans="4:4">
      <c r="D4182" s="863"/>
    </row>
    <row r="4183" spans="4:4">
      <c r="D4183" s="863"/>
    </row>
    <row r="4184" spans="4:4">
      <c r="D4184" s="863"/>
    </row>
    <row r="4185" spans="4:4">
      <c r="D4185" s="863"/>
    </row>
    <row r="4186" spans="4:4">
      <c r="D4186" s="863"/>
    </row>
    <row r="4187" spans="4:4">
      <c r="D4187" s="863"/>
    </row>
    <row r="4188" spans="4:4">
      <c r="D4188" s="863"/>
    </row>
    <row r="4189" spans="4:4">
      <c r="D4189" s="863"/>
    </row>
    <row r="4190" spans="4:4">
      <c r="D4190" s="863"/>
    </row>
    <row r="4191" spans="4:4">
      <c r="D4191" s="863"/>
    </row>
    <row r="4192" spans="4:4">
      <c r="D4192" s="863"/>
    </row>
    <row r="4193" spans="4:4">
      <c r="D4193" s="863"/>
    </row>
    <row r="4194" spans="4:4">
      <c r="D4194" s="863"/>
    </row>
    <row r="4195" spans="4:4">
      <c r="D4195" s="863"/>
    </row>
    <row r="4196" spans="4:4">
      <c r="D4196" s="863"/>
    </row>
    <row r="4197" spans="4:4">
      <c r="D4197" s="863"/>
    </row>
    <row r="4198" spans="4:4">
      <c r="D4198" s="863"/>
    </row>
    <row r="4199" spans="4:4">
      <c r="D4199" s="863"/>
    </row>
    <row r="4200" spans="4:4">
      <c r="D4200" s="863"/>
    </row>
    <row r="4201" spans="4:4">
      <c r="D4201" s="863"/>
    </row>
    <row r="4202" spans="4:4">
      <c r="D4202" s="863"/>
    </row>
    <row r="4203" spans="4:4">
      <c r="D4203" s="863"/>
    </row>
    <row r="4204" spans="4:4">
      <c r="D4204" s="863"/>
    </row>
    <row r="4205" spans="4:4">
      <c r="D4205" s="863"/>
    </row>
    <row r="4206" spans="4:4">
      <c r="D4206" s="863"/>
    </row>
    <row r="4207" spans="4:4">
      <c r="D4207" s="863"/>
    </row>
    <row r="4208" spans="4:4">
      <c r="D4208" s="863"/>
    </row>
    <row r="4209" spans="4:4">
      <c r="D4209" s="863"/>
    </row>
    <row r="4210" spans="4:4">
      <c r="D4210" s="863"/>
    </row>
    <row r="4211" spans="4:4">
      <c r="D4211" s="863"/>
    </row>
    <row r="4212" spans="4:4">
      <c r="D4212" s="863"/>
    </row>
    <row r="4213" spans="4:4">
      <c r="D4213" s="863"/>
    </row>
    <row r="4214" spans="4:4">
      <c r="D4214" s="863"/>
    </row>
    <row r="4215" spans="4:4">
      <c r="D4215" s="863"/>
    </row>
    <row r="4216" spans="4:4">
      <c r="D4216" s="863"/>
    </row>
    <row r="4217" spans="4:4">
      <c r="D4217" s="863"/>
    </row>
    <row r="4218" spans="4:4">
      <c r="D4218" s="863"/>
    </row>
    <row r="4219" spans="4:4">
      <c r="D4219" s="863"/>
    </row>
    <row r="4220" spans="4:4">
      <c r="D4220" s="863"/>
    </row>
    <row r="4221" spans="4:4">
      <c r="D4221" s="863"/>
    </row>
    <row r="4222" spans="4:4">
      <c r="D4222" s="863"/>
    </row>
    <row r="4223" spans="4:4">
      <c r="D4223" s="863"/>
    </row>
    <row r="4224" spans="4:4">
      <c r="D4224" s="863"/>
    </row>
    <row r="4225" spans="4:4">
      <c r="D4225" s="863"/>
    </row>
    <row r="4226" spans="4:4">
      <c r="D4226" s="863"/>
    </row>
    <row r="4227" spans="4:4">
      <c r="D4227" s="863"/>
    </row>
    <row r="4228" spans="4:4">
      <c r="D4228" s="863"/>
    </row>
    <row r="4229" spans="4:4">
      <c r="D4229" s="863"/>
    </row>
    <row r="4230" spans="4:4">
      <c r="D4230" s="863"/>
    </row>
    <row r="4231" spans="4:4">
      <c r="D4231" s="863"/>
    </row>
    <row r="4232" spans="4:4">
      <c r="D4232" s="863"/>
    </row>
    <row r="4233" spans="4:4">
      <c r="D4233" s="863"/>
    </row>
    <row r="4234" spans="4:4">
      <c r="D4234" s="863"/>
    </row>
    <row r="4235" spans="4:4">
      <c r="D4235" s="863"/>
    </row>
    <row r="4236" spans="4:4">
      <c r="D4236" s="863"/>
    </row>
    <row r="4237" spans="4:4">
      <c r="D4237" s="863"/>
    </row>
    <row r="4238" spans="4:4">
      <c r="D4238" s="863"/>
    </row>
    <row r="4239" spans="4:4">
      <c r="D4239" s="863"/>
    </row>
    <row r="4240" spans="4:4">
      <c r="D4240" s="863"/>
    </row>
    <row r="4241" spans="4:4">
      <c r="D4241" s="863"/>
    </row>
    <row r="4242" spans="4:4">
      <c r="D4242" s="863"/>
    </row>
    <row r="4243" spans="4:4">
      <c r="D4243" s="863"/>
    </row>
    <row r="4244" spans="4:4">
      <c r="D4244" s="863"/>
    </row>
    <row r="4245" spans="4:4">
      <c r="D4245" s="863"/>
    </row>
    <row r="4246" spans="4:4">
      <c r="D4246" s="863"/>
    </row>
    <row r="4247" spans="4:4">
      <c r="D4247" s="863"/>
    </row>
    <row r="4248" spans="4:4">
      <c r="D4248" s="863"/>
    </row>
    <row r="4249" spans="4:4">
      <c r="D4249" s="863"/>
    </row>
    <row r="4250" spans="4:4">
      <c r="D4250" s="863"/>
    </row>
    <row r="4251" spans="4:4">
      <c r="D4251" s="863"/>
    </row>
    <row r="4252" spans="4:4">
      <c r="D4252" s="863"/>
    </row>
    <row r="4253" spans="4:4">
      <c r="D4253" s="863"/>
    </row>
    <row r="4254" spans="4:4">
      <c r="D4254" s="863"/>
    </row>
    <row r="4255" spans="4:4">
      <c r="D4255" s="863"/>
    </row>
    <row r="4256" spans="4:4">
      <c r="D4256" s="863"/>
    </row>
    <row r="4257" spans="4:4">
      <c r="D4257" s="863"/>
    </row>
    <row r="4258" spans="4:4">
      <c r="D4258" s="863"/>
    </row>
    <row r="4259" spans="4:4">
      <c r="D4259" s="863"/>
    </row>
    <row r="4260" spans="4:4">
      <c r="D4260" s="863"/>
    </row>
    <row r="4261" spans="4:4">
      <c r="D4261" s="863"/>
    </row>
    <row r="4262" spans="4:4">
      <c r="D4262" s="863"/>
    </row>
    <row r="4263" spans="4:4">
      <c r="D4263" s="863"/>
    </row>
    <row r="4264" spans="4:4">
      <c r="D4264" s="863"/>
    </row>
    <row r="4265" spans="4:4">
      <c r="D4265" s="863"/>
    </row>
    <row r="4266" spans="4:4">
      <c r="D4266" s="863"/>
    </row>
    <row r="4267" spans="4:4">
      <c r="D4267" s="863"/>
    </row>
    <row r="4268" spans="4:4">
      <c r="D4268" s="863"/>
    </row>
    <row r="4269" spans="4:4">
      <c r="D4269" s="863"/>
    </row>
    <row r="4270" spans="4:4">
      <c r="D4270" s="863"/>
    </row>
    <row r="4271" spans="4:4">
      <c r="D4271" s="863"/>
    </row>
    <row r="4272" spans="4:4">
      <c r="D4272" s="863"/>
    </row>
    <row r="4273" spans="4:4">
      <c r="D4273" s="863"/>
    </row>
    <row r="4274" spans="4:4">
      <c r="D4274" s="863"/>
    </row>
    <row r="4275" spans="4:4">
      <c r="D4275" s="863"/>
    </row>
    <row r="4276" spans="4:4">
      <c r="D4276" s="863"/>
    </row>
    <row r="4277" spans="4:4">
      <c r="D4277" s="863"/>
    </row>
    <row r="4278" spans="4:4">
      <c r="D4278" s="863"/>
    </row>
    <row r="4279" spans="4:4">
      <c r="D4279" s="863"/>
    </row>
    <row r="4280" spans="4:4">
      <c r="D4280" s="863"/>
    </row>
    <row r="4281" spans="4:4">
      <c r="D4281" s="863"/>
    </row>
    <row r="4282" spans="4:4">
      <c r="D4282" s="863"/>
    </row>
    <row r="4283" spans="4:4">
      <c r="D4283" s="863"/>
    </row>
    <row r="4284" spans="4:4">
      <c r="D4284" s="863"/>
    </row>
    <row r="4285" spans="4:4">
      <c r="D4285" s="863"/>
    </row>
    <row r="4286" spans="4:4">
      <c r="D4286" s="863"/>
    </row>
    <row r="4287" spans="4:4">
      <c r="D4287" s="863"/>
    </row>
    <row r="4288" spans="4:4">
      <c r="D4288" s="863"/>
    </row>
    <row r="4289" spans="4:4">
      <c r="D4289" s="863"/>
    </row>
    <row r="4290" spans="4:4">
      <c r="D4290" s="863"/>
    </row>
    <row r="4291" spans="4:4">
      <c r="D4291" s="863"/>
    </row>
    <row r="4292" spans="4:4">
      <c r="D4292" s="863"/>
    </row>
    <row r="4293" spans="4:4">
      <c r="D4293" s="863"/>
    </row>
    <row r="4294" spans="4:4">
      <c r="D4294" s="863"/>
    </row>
    <row r="4295" spans="4:4">
      <c r="D4295" s="863"/>
    </row>
    <row r="4296" spans="4:4">
      <c r="D4296" s="863"/>
    </row>
    <row r="4297" spans="4:4">
      <c r="D4297" s="863"/>
    </row>
    <row r="4298" spans="4:4">
      <c r="D4298" s="863"/>
    </row>
    <row r="4299" spans="4:4">
      <c r="D4299" s="863"/>
    </row>
    <row r="4300" spans="4:4">
      <c r="D4300" s="863"/>
    </row>
    <row r="4301" spans="4:4">
      <c r="D4301" s="863"/>
    </row>
    <row r="4302" spans="4:4">
      <c r="D4302" s="863"/>
    </row>
    <row r="4303" spans="4:4">
      <c r="D4303" s="863"/>
    </row>
    <row r="4304" spans="4:4">
      <c r="D4304" s="863"/>
    </row>
    <row r="4305" spans="4:4">
      <c r="D4305" s="863"/>
    </row>
    <row r="4306" spans="4:4">
      <c r="D4306" s="863"/>
    </row>
    <row r="4307" spans="4:4">
      <c r="D4307" s="863"/>
    </row>
    <row r="4308" spans="4:4">
      <c r="D4308" s="863"/>
    </row>
    <row r="4309" spans="4:4">
      <c r="D4309" s="863"/>
    </row>
    <row r="4310" spans="4:4">
      <c r="D4310" s="863"/>
    </row>
    <row r="4311" spans="4:4">
      <c r="D4311" s="863"/>
    </row>
    <row r="4312" spans="4:4">
      <c r="D4312" s="863"/>
    </row>
    <row r="4313" spans="4:4">
      <c r="D4313" s="863"/>
    </row>
    <row r="4314" spans="4:4">
      <c r="D4314" s="863"/>
    </row>
    <row r="4315" spans="4:4">
      <c r="D4315" s="863"/>
    </row>
    <row r="4316" spans="4:4">
      <c r="D4316" s="863"/>
    </row>
    <row r="4317" spans="4:4">
      <c r="D4317" s="863"/>
    </row>
    <row r="4318" spans="4:4">
      <c r="D4318" s="863"/>
    </row>
    <row r="4319" spans="4:4">
      <c r="D4319" s="863"/>
    </row>
    <row r="4320" spans="4:4">
      <c r="D4320" s="863"/>
    </row>
    <row r="4321" spans="4:4">
      <c r="D4321" s="863"/>
    </row>
    <row r="4322" spans="4:4">
      <c r="D4322" s="863"/>
    </row>
    <row r="4323" spans="4:4">
      <c r="D4323" s="863"/>
    </row>
    <row r="4324" spans="4:4">
      <c r="D4324" s="863"/>
    </row>
    <row r="4325" spans="4:4">
      <c r="D4325" s="863"/>
    </row>
    <row r="4326" spans="4:4">
      <c r="D4326" s="863"/>
    </row>
    <row r="4327" spans="4:4">
      <c r="D4327" s="863"/>
    </row>
    <row r="4328" spans="4:4">
      <c r="D4328" s="863"/>
    </row>
    <row r="4329" spans="4:4">
      <c r="D4329" s="863"/>
    </row>
    <row r="4330" spans="4:4">
      <c r="D4330" s="863"/>
    </row>
    <row r="4331" spans="4:4">
      <c r="D4331" s="863"/>
    </row>
    <row r="4332" spans="4:4">
      <c r="D4332" s="863"/>
    </row>
    <row r="4333" spans="4:4">
      <c r="D4333" s="863"/>
    </row>
    <row r="4334" spans="4:4">
      <c r="D4334" s="863"/>
    </row>
    <row r="4335" spans="4:4">
      <c r="D4335" s="863"/>
    </row>
    <row r="4336" spans="4:4">
      <c r="D4336" s="863"/>
    </row>
    <row r="4337" spans="4:4">
      <c r="D4337" s="863"/>
    </row>
    <row r="4338" spans="4:4">
      <c r="D4338" s="863"/>
    </row>
    <row r="4339" spans="4:4">
      <c r="D4339" s="863"/>
    </row>
    <row r="4340" spans="4:4">
      <c r="D4340" s="863"/>
    </row>
    <row r="4341" spans="4:4">
      <c r="D4341" s="863"/>
    </row>
    <row r="4342" spans="4:4">
      <c r="D4342" s="863"/>
    </row>
    <row r="4343" spans="4:4">
      <c r="D4343" s="863"/>
    </row>
    <row r="4344" spans="4:4">
      <c r="D4344" s="863"/>
    </row>
    <row r="4345" spans="4:4">
      <c r="D4345" s="863"/>
    </row>
    <row r="4346" spans="4:4">
      <c r="D4346" s="863"/>
    </row>
    <row r="4347" spans="4:4">
      <c r="D4347" s="863"/>
    </row>
    <row r="4348" spans="4:4">
      <c r="D4348" s="863"/>
    </row>
    <row r="4349" spans="4:4">
      <c r="D4349" s="863"/>
    </row>
    <row r="4350" spans="4:4">
      <c r="D4350" s="863"/>
    </row>
    <row r="4351" spans="4:4">
      <c r="D4351" s="863"/>
    </row>
    <row r="4352" spans="4:4">
      <c r="D4352" s="863"/>
    </row>
    <row r="4353" spans="4:4">
      <c r="D4353" s="863"/>
    </row>
    <row r="4354" spans="4:4">
      <c r="D4354" s="863"/>
    </row>
    <row r="4355" spans="4:4">
      <c r="D4355" s="863"/>
    </row>
    <row r="4356" spans="4:4">
      <c r="D4356" s="863"/>
    </row>
    <row r="4357" spans="4:4">
      <c r="D4357" s="863"/>
    </row>
    <row r="4358" spans="4:4">
      <c r="D4358" s="863"/>
    </row>
    <row r="4359" spans="4:4">
      <c r="D4359" s="863"/>
    </row>
    <row r="4360" spans="4:4">
      <c r="D4360" s="863"/>
    </row>
    <row r="4361" spans="4:4">
      <c r="D4361" s="863"/>
    </row>
    <row r="4362" spans="4:4">
      <c r="D4362" s="863"/>
    </row>
    <row r="4363" spans="4:4">
      <c r="D4363" s="863"/>
    </row>
    <row r="4364" spans="4:4">
      <c r="D4364" s="863"/>
    </row>
    <row r="4365" spans="4:4">
      <c r="D4365" s="863"/>
    </row>
    <row r="4366" spans="4:4">
      <c r="D4366" s="863"/>
    </row>
    <row r="4367" spans="4:4">
      <c r="D4367" s="863"/>
    </row>
    <row r="4368" spans="4:4">
      <c r="D4368" s="863"/>
    </row>
    <row r="4369" spans="4:4">
      <c r="D4369" s="863"/>
    </row>
    <row r="4370" spans="4:4">
      <c r="D4370" s="863"/>
    </row>
    <row r="4371" spans="4:4">
      <c r="D4371" s="863"/>
    </row>
    <row r="4372" spans="4:4">
      <c r="D4372" s="863"/>
    </row>
    <row r="4373" spans="4:4">
      <c r="D4373" s="863"/>
    </row>
    <row r="4374" spans="4:4">
      <c r="D4374" s="863"/>
    </row>
    <row r="4375" spans="4:4">
      <c r="D4375" s="863"/>
    </row>
    <row r="4376" spans="4:4">
      <c r="D4376" s="863"/>
    </row>
    <row r="4377" spans="4:4">
      <c r="D4377" s="863"/>
    </row>
    <row r="4378" spans="4:4">
      <c r="D4378" s="863"/>
    </row>
    <row r="4379" spans="4:4">
      <c r="D4379" s="863"/>
    </row>
    <row r="4380" spans="4:4">
      <c r="D4380" s="863"/>
    </row>
    <row r="4381" spans="4:4">
      <c r="D4381" s="863"/>
    </row>
    <row r="4382" spans="4:4">
      <c r="D4382" s="863"/>
    </row>
    <row r="4383" spans="4:4">
      <c r="D4383" s="863"/>
    </row>
    <row r="4384" spans="4:4">
      <c r="D4384" s="863"/>
    </row>
    <row r="4385" spans="4:4">
      <c r="D4385" s="863"/>
    </row>
    <row r="4386" spans="4:4">
      <c r="D4386" s="863"/>
    </row>
    <row r="4387" spans="4:4">
      <c r="D4387" s="863"/>
    </row>
    <row r="4388" spans="4:4">
      <c r="D4388" s="863"/>
    </row>
    <row r="4389" spans="4:4">
      <c r="D4389" s="863"/>
    </row>
    <row r="4390" spans="4:4">
      <c r="D4390" s="863"/>
    </row>
    <row r="4391" spans="4:4">
      <c r="D4391" s="863"/>
    </row>
    <row r="4392" spans="4:4">
      <c r="D4392" s="863"/>
    </row>
    <row r="4393" spans="4:4">
      <c r="D4393" s="863"/>
    </row>
    <row r="4394" spans="4:4">
      <c r="D4394" s="863"/>
    </row>
    <row r="4395" spans="4:4">
      <c r="D4395" s="863"/>
    </row>
    <row r="4396" spans="4:4">
      <c r="D4396" s="863"/>
    </row>
    <row r="4397" spans="4:4">
      <c r="D4397" s="863"/>
    </row>
    <row r="4398" spans="4:4">
      <c r="D4398" s="863"/>
    </row>
    <row r="4399" spans="4:4">
      <c r="D4399" s="863"/>
    </row>
    <row r="4400" spans="4:4">
      <c r="D4400" s="863"/>
    </row>
    <row r="4401" spans="4:4">
      <c r="D4401" s="863"/>
    </row>
    <row r="4402" spans="4:4">
      <c r="D4402" s="863"/>
    </row>
    <row r="4403" spans="4:4">
      <c r="D4403" s="863"/>
    </row>
    <row r="4404" spans="4:4">
      <c r="D4404" s="863"/>
    </row>
    <row r="4405" spans="4:4">
      <c r="D4405" s="863"/>
    </row>
    <row r="4406" spans="4:4">
      <c r="D4406" s="863"/>
    </row>
    <row r="4407" spans="4:4">
      <c r="D4407" s="863"/>
    </row>
    <row r="4408" spans="4:4">
      <c r="D4408" s="863"/>
    </row>
    <row r="4409" spans="4:4">
      <c r="D4409" s="863"/>
    </row>
    <row r="4410" spans="4:4">
      <c r="D4410" s="863"/>
    </row>
    <row r="4411" spans="4:4">
      <c r="D4411" s="863"/>
    </row>
    <row r="4412" spans="4:4">
      <c r="D4412" s="863"/>
    </row>
    <row r="4413" spans="4:4">
      <c r="D4413" s="863"/>
    </row>
    <row r="4414" spans="4:4">
      <c r="D4414" s="863"/>
    </row>
    <row r="4415" spans="4:4">
      <c r="D4415" s="863"/>
    </row>
    <row r="4416" spans="4:4">
      <c r="D4416" s="863"/>
    </row>
    <row r="4417" spans="4:4">
      <c r="D4417" s="863"/>
    </row>
    <row r="4418" spans="4:4">
      <c r="D4418" s="863"/>
    </row>
    <row r="4419" spans="4:4">
      <c r="D4419" s="863"/>
    </row>
    <row r="4420" spans="4:4">
      <c r="D4420" s="863"/>
    </row>
    <row r="4421" spans="4:4">
      <c r="D4421" s="863"/>
    </row>
    <row r="4422" spans="4:4">
      <c r="D4422" s="863"/>
    </row>
    <row r="4423" spans="4:4">
      <c r="D4423" s="863"/>
    </row>
    <row r="4424" spans="4:4">
      <c r="D4424" s="863"/>
    </row>
    <row r="4425" spans="4:4">
      <c r="D4425" s="863"/>
    </row>
    <row r="4426" spans="4:4">
      <c r="D4426" s="863"/>
    </row>
    <row r="4427" spans="4:4">
      <c r="D4427" s="863"/>
    </row>
    <row r="4428" spans="4:4">
      <c r="D4428" s="863"/>
    </row>
    <row r="4429" spans="4:4">
      <c r="D4429" s="863"/>
    </row>
    <row r="4430" spans="4:4">
      <c r="D4430" s="863"/>
    </row>
    <row r="4431" spans="4:4">
      <c r="D4431" s="863"/>
    </row>
    <row r="4432" spans="4:4">
      <c r="D4432" s="863"/>
    </row>
    <row r="4433" spans="4:4">
      <c r="D4433" s="863"/>
    </row>
    <row r="4434" spans="4:4">
      <c r="D4434" s="863"/>
    </row>
    <row r="4435" spans="4:4">
      <c r="D4435" s="863"/>
    </row>
    <row r="4436" spans="4:4">
      <c r="D4436" s="863"/>
    </row>
    <row r="4437" spans="4:4">
      <c r="D4437" s="863"/>
    </row>
    <row r="4438" spans="4:4">
      <c r="D4438" s="863"/>
    </row>
    <row r="4439" spans="4:4">
      <c r="D4439" s="863"/>
    </row>
    <row r="4440" spans="4:4">
      <c r="D4440" s="863"/>
    </row>
    <row r="4441" spans="4:4">
      <c r="D4441" s="863"/>
    </row>
    <row r="4442" spans="4:4">
      <c r="D4442" s="863"/>
    </row>
    <row r="4443" spans="4:4">
      <c r="D4443" s="863"/>
    </row>
    <row r="4444" spans="4:4">
      <c r="D4444" s="863"/>
    </row>
    <row r="4445" spans="4:4">
      <c r="D4445" s="863"/>
    </row>
    <row r="4446" spans="4:4">
      <c r="D4446" s="863"/>
    </row>
    <row r="4447" spans="4:4">
      <c r="D4447" s="863"/>
    </row>
    <row r="4448" spans="4:4">
      <c r="D4448" s="863"/>
    </row>
    <row r="4449" spans="4:4">
      <c r="D4449" s="863"/>
    </row>
    <row r="4450" spans="4:4">
      <c r="D4450" s="863"/>
    </row>
    <row r="4451" spans="4:4">
      <c r="D4451" s="863"/>
    </row>
    <row r="4452" spans="4:4">
      <c r="D4452" s="863"/>
    </row>
    <row r="4453" spans="4:4">
      <c r="D4453" s="863"/>
    </row>
    <row r="4454" spans="4:4">
      <c r="D4454" s="863"/>
    </row>
    <row r="4455" spans="4:4">
      <c r="D4455" s="863"/>
    </row>
    <row r="4456" spans="4:4">
      <c r="D4456" s="863"/>
    </row>
    <row r="4457" spans="4:4">
      <c r="D4457" s="863"/>
    </row>
    <row r="4458" spans="4:4">
      <c r="D4458" s="863"/>
    </row>
    <row r="4459" spans="4:4">
      <c r="D4459" s="863"/>
    </row>
    <row r="4460" spans="4:4">
      <c r="D4460" s="863"/>
    </row>
    <row r="4461" spans="4:4">
      <c r="D4461" s="863"/>
    </row>
    <row r="4462" spans="4:4">
      <c r="D4462" s="863"/>
    </row>
    <row r="4463" spans="4:4">
      <c r="D4463" s="863"/>
    </row>
    <row r="4464" spans="4:4">
      <c r="D4464" s="863"/>
    </row>
    <row r="4465" spans="4:4">
      <c r="D4465" s="863"/>
    </row>
    <row r="4466" spans="4:4">
      <c r="D4466" s="863"/>
    </row>
    <row r="4467" spans="4:4">
      <c r="D4467" s="863"/>
    </row>
    <row r="4468" spans="4:4">
      <c r="D4468" s="863"/>
    </row>
    <row r="4469" spans="4:4">
      <c r="D4469" s="863"/>
    </row>
    <row r="4470" spans="4:4">
      <c r="D4470" s="863"/>
    </row>
    <row r="4471" spans="4:4">
      <c r="D4471" s="863"/>
    </row>
    <row r="4472" spans="4:4">
      <c r="D4472" s="863"/>
    </row>
    <row r="4473" spans="4:4">
      <c r="D4473" s="863"/>
    </row>
    <row r="4474" spans="4:4">
      <c r="D4474" s="863"/>
    </row>
    <row r="4475" spans="4:4">
      <c r="D4475" s="863"/>
    </row>
    <row r="4476" spans="4:4">
      <c r="D4476" s="863"/>
    </row>
    <row r="4477" spans="4:4">
      <c r="D4477" s="863"/>
    </row>
    <row r="4478" spans="4:4">
      <c r="D4478" s="863"/>
    </row>
    <row r="4479" spans="4:4">
      <c r="D4479" s="863"/>
    </row>
    <row r="4480" spans="4:4">
      <c r="D4480" s="863"/>
    </row>
    <row r="4481" spans="4:4">
      <c r="D4481" s="863"/>
    </row>
    <row r="4482" spans="4:4">
      <c r="D4482" s="863"/>
    </row>
    <row r="4483" spans="4:4">
      <c r="D4483" s="863"/>
    </row>
    <row r="4484" spans="4:4">
      <c r="D4484" s="863"/>
    </row>
    <row r="4485" spans="4:4">
      <c r="D4485" s="863"/>
    </row>
    <row r="4486" spans="4:4">
      <c r="D4486" s="863"/>
    </row>
    <row r="4487" spans="4:4">
      <c r="D4487" s="863"/>
    </row>
    <row r="4488" spans="4:4">
      <c r="D4488" s="863"/>
    </row>
    <row r="4489" spans="4:4">
      <c r="D4489" s="863"/>
    </row>
    <row r="4490" spans="4:4">
      <c r="D4490" s="863"/>
    </row>
    <row r="4491" spans="4:4">
      <c r="D4491" s="863"/>
    </row>
    <row r="4492" spans="4:4">
      <c r="D4492" s="863"/>
    </row>
    <row r="4493" spans="4:4">
      <c r="D4493" s="863"/>
    </row>
    <row r="4494" spans="4:4">
      <c r="D4494" s="863"/>
    </row>
    <row r="4495" spans="4:4">
      <c r="D4495" s="863"/>
    </row>
    <row r="4496" spans="4:4">
      <c r="D4496" s="863"/>
    </row>
    <row r="4497" spans="4:4">
      <c r="D4497" s="863"/>
    </row>
    <row r="4498" spans="4:4">
      <c r="D4498" s="863"/>
    </row>
    <row r="4499" spans="4:4">
      <c r="D4499" s="863"/>
    </row>
    <row r="4500" spans="4:4">
      <c r="D4500" s="863"/>
    </row>
    <row r="4501" spans="4:4">
      <c r="D4501" s="863"/>
    </row>
    <row r="4502" spans="4:4">
      <c r="D4502" s="863"/>
    </row>
    <row r="4503" spans="4:4">
      <c r="D4503" s="863"/>
    </row>
    <row r="4504" spans="4:4">
      <c r="D4504" s="863"/>
    </row>
    <row r="4505" spans="4:4">
      <c r="D4505" s="863"/>
    </row>
    <row r="4506" spans="4:4">
      <c r="D4506" s="863"/>
    </row>
    <row r="4507" spans="4:4">
      <c r="D4507" s="863"/>
    </row>
    <row r="4508" spans="4:4">
      <c r="D4508" s="863"/>
    </row>
    <row r="4509" spans="4:4">
      <c r="D4509" s="863"/>
    </row>
    <row r="4510" spans="4:4">
      <c r="D4510" s="863"/>
    </row>
    <row r="4511" spans="4:4">
      <c r="D4511" s="863"/>
    </row>
    <row r="4512" spans="4:4">
      <c r="D4512" s="863"/>
    </row>
    <row r="4513" spans="4:4">
      <c r="D4513" s="863"/>
    </row>
    <row r="4514" spans="4:4">
      <c r="D4514" s="863"/>
    </row>
    <row r="4515" spans="4:4">
      <c r="D4515" s="863"/>
    </row>
    <row r="4516" spans="4:4">
      <c r="D4516" s="863"/>
    </row>
    <row r="4517" spans="4:4">
      <c r="D4517" s="863"/>
    </row>
    <row r="4518" spans="4:4">
      <c r="D4518" s="863"/>
    </row>
    <row r="4519" spans="4:4">
      <c r="D4519" s="863"/>
    </row>
    <row r="4520" spans="4:4">
      <c r="D4520" s="863"/>
    </row>
    <row r="4521" spans="4:4">
      <c r="D4521" s="863"/>
    </row>
    <row r="4522" spans="4:4">
      <c r="D4522" s="863"/>
    </row>
    <row r="4523" spans="4:4">
      <c r="D4523" s="863"/>
    </row>
    <row r="4524" spans="4:4">
      <c r="D4524" s="863"/>
    </row>
    <row r="4525" spans="4:4">
      <c r="D4525" s="863"/>
    </row>
    <row r="4526" spans="4:4">
      <c r="D4526" s="863"/>
    </row>
    <row r="4527" spans="4:4">
      <c r="D4527" s="863"/>
    </row>
    <row r="4528" spans="4:4">
      <c r="D4528" s="863"/>
    </row>
    <row r="4529" spans="4:4">
      <c r="D4529" s="863"/>
    </row>
    <row r="4530" spans="4:4">
      <c r="D4530" s="863"/>
    </row>
    <row r="4531" spans="4:4">
      <c r="D4531" s="863"/>
    </row>
    <row r="4532" spans="4:4">
      <c r="D4532" s="863"/>
    </row>
    <row r="4533" spans="4:4">
      <c r="D4533" s="863"/>
    </row>
    <row r="4534" spans="4:4">
      <c r="D4534" s="863"/>
    </row>
    <row r="4535" spans="4:4">
      <c r="D4535" s="863"/>
    </row>
    <row r="4536" spans="4:4">
      <c r="D4536" s="863"/>
    </row>
    <row r="4537" spans="4:4">
      <c r="D4537" s="863"/>
    </row>
    <row r="4538" spans="4:4">
      <c r="D4538" s="863"/>
    </row>
    <row r="4539" spans="4:4">
      <c r="D4539" s="863"/>
    </row>
    <row r="4540" spans="4:4">
      <c r="D4540" s="863"/>
    </row>
    <row r="4541" spans="4:4">
      <c r="D4541" s="863"/>
    </row>
    <row r="4542" spans="4:4">
      <c r="D4542" s="863"/>
    </row>
    <row r="4543" spans="4:4">
      <c r="D4543" s="863"/>
    </row>
    <row r="4544" spans="4:4">
      <c r="D4544" s="863"/>
    </row>
    <row r="4545" spans="4:4">
      <c r="D4545" s="863"/>
    </row>
    <row r="4546" spans="4:4">
      <c r="D4546" s="863"/>
    </row>
    <row r="4547" spans="4:4">
      <c r="D4547" s="863"/>
    </row>
    <row r="4548" spans="4:4">
      <c r="D4548" s="863"/>
    </row>
    <row r="4549" spans="4:4">
      <c r="D4549" s="863"/>
    </row>
    <row r="4550" spans="4:4">
      <c r="D4550" s="863"/>
    </row>
    <row r="4551" spans="4:4">
      <c r="D4551" s="863"/>
    </row>
    <row r="4552" spans="4:4">
      <c r="D4552" s="863"/>
    </row>
    <row r="4553" spans="4:4">
      <c r="D4553" s="863"/>
    </row>
    <row r="4554" spans="4:4">
      <c r="D4554" s="863"/>
    </row>
    <row r="4555" spans="4:4">
      <c r="D4555" s="863"/>
    </row>
    <row r="4556" spans="4:4">
      <c r="D4556" s="863"/>
    </row>
    <row r="4557" spans="4:4">
      <c r="D4557" s="863"/>
    </row>
    <row r="4558" spans="4:4">
      <c r="D4558" s="863"/>
    </row>
    <row r="4559" spans="4:4">
      <c r="D4559" s="863"/>
    </row>
    <row r="4560" spans="4:4">
      <c r="D4560" s="863"/>
    </row>
    <row r="4561" spans="4:4">
      <c r="D4561" s="863"/>
    </row>
    <row r="4562" spans="4:4">
      <c r="D4562" s="863"/>
    </row>
    <row r="4563" spans="4:4">
      <c r="D4563" s="863"/>
    </row>
    <row r="4564" spans="4:4">
      <c r="D4564" s="863"/>
    </row>
    <row r="4565" spans="4:4">
      <c r="D4565" s="863"/>
    </row>
    <row r="4566" spans="4:4">
      <c r="D4566" s="863"/>
    </row>
    <row r="4567" spans="4:4">
      <c r="D4567" s="863"/>
    </row>
    <row r="4568" spans="4:4">
      <c r="D4568" s="863"/>
    </row>
    <row r="4569" spans="4:4">
      <c r="D4569" s="863"/>
    </row>
    <row r="4570" spans="4:4">
      <c r="D4570" s="863"/>
    </row>
    <row r="4571" spans="4:4">
      <c r="D4571" s="863"/>
    </row>
    <row r="4572" spans="4:4">
      <c r="D4572" s="863"/>
    </row>
    <row r="4573" spans="4:4">
      <c r="D4573" s="863"/>
    </row>
    <row r="4574" spans="4:4">
      <c r="D4574" s="863"/>
    </row>
    <row r="4575" spans="4:4">
      <c r="D4575" s="863"/>
    </row>
    <row r="4576" spans="4:4">
      <c r="D4576" s="863"/>
    </row>
    <row r="4577" spans="4:4">
      <c r="D4577" s="863"/>
    </row>
    <row r="4578" spans="4:4">
      <c r="D4578" s="863"/>
    </row>
    <row r="4579" spans="4:4">
      <c r="D4579" s="863"/>
    </row>
    <row r="4580" spans="4:4">
      <c r="D4580" s="863"/>
    </row>
    <row r="4581" spans="4:4">
      <c r="D4581" s="863"/>
    </row>
    <row r="4582" spans="4:4">
      <c r="D4582" s="863"/>
    </row>
    <row r="4583" spans="4:4">
      <c r="D4583" s="863"/>
    </row>
    <row r="4584" spans="4:4">
      <c r="D4584" s="863"/>
    </row>
    <row r="4585" spans="4:4">
      <c r="D4585" s="863"/>
    </row>
    <row r="4586" spans="4:4">
      <c r="D4586" s="863"/>
    </row>
    <row r="4587" spans="4:4">
      <c r="D4587" s="863"/>
    </row>
    <row r="4588" spans="4:4">
      <c r="D4588" s="863"/>
    </row>
    <row r="4589" spans="4:4">
      <c r="D4589" s="863"/>
    </row>
    <row r="4590" spans="4:4">
      <c r="D4590" s="863"/>
    </row>
    <row r="4591" spans="4:4">
      <c r="D4591" s="863"/>
    </row>
    <row r="4592" spans="4:4">
      <c r="D4592" s="863"/>
    </row>
    <row r="4593" spans="4:4">
      <c r="D4593" s="863"/>
    </row>
    <row r="4594" spans="4:4">
      <c r="D4594" s="863"/>
    </row>
    <row r="4595" spans="4:4">
      <c r="D4595" s="863"/>
    </row>
    <row r="4596" spans="4:4">
      <c r="D4596" s="863"/>
    </row>
    <row r="4597" spans="4:4">
      <c r="D4597" s="863"/>
    </row>
    <row r="4598" spans="4:4">
      <c r="D4598" s="863"/>
    </row>
    <row r="4599" spans="4:4">
      <c r="D4599" s="863"/>
    </row>
    <row r="4600" spans="4:4">
      <c r="D4600" s="863"/>
    </row>
    <row r="4601" spans="4:4">
      <c r="D4601" s="863"/>
    </row>
    <row r="4602" spans="4:4">
      <c r="D4602" s="863"/>
    </row>
    <row r="4603" spans="4:4">
      <c r="D4603" s="863"/>
    </row>
    <row r="4604" spans="4:4">
      <c r="D4604" s="863"/>
    </row>
    <row r="4605" spans="4:4">
      <c r="D4605" s="863"/>
    </row>
    <row r="4606" spans="4:4">
      <c r="D4606" s="863"/>
    </row>
    <row r="4607" spans="4:4">
      <c r="D4607" s="863"/>
    </row>
    <row r="4608" spans="4:4">
      <c r="D4608" s="863"/>
    </row>
    <row r="4609" spans="4:4">
      <c r="D4609" s="863"/>
    </row>
    <row r="4610" spans="4:4">
      <c r="D4610" s="863"/>
    </row>
    <row r="4611" spans="4:4">
      <c r="D4611" s="863"/>
    </row>
    <row r="4612" spans="4:4">
      <c r="D4612" s="863"/>
    </row>
    <row r="4613" spans="4:4">
      <c r="D4613" s="863"/>
    </row>
    <row r="4614" spans="4:4">
      <c r="D4614" s="863"/>
    </row>
    <row r="4615" spans="4:4">
      <c r="D4615" s="863"/>
    </row>
    <row r="4616" spans="4:4">
      <c r="D4616" s="863"/>
    </row>
    <row r="4617" spans="4:4">
      <c r="D4617" s="863"/>
    </row>
    <row r="4618" spans="4:4">
      <c r="D4618" s="863"/>
    </row>
    <row r="4619" spans="4:4">
      <c r="D4619" s="863"/>
    </row>
    <row r="4620" spans="4:4">
      <c r="D4620" s="863"/>
    </row>
    <row r="4621" spans="4:4">
      <c r="D4621" s="863"/>
    </row>
    <row r="4622" spans="4:4">
      <c r="D4622" s="863"/>
    </row>
    <row r="4623" spans="4:4">
      <c r="D4623" s="863"/>
    </row>
    <row r="4624" spans="4:4">
      <c r="D4624" s="863"/>
    </row>
    <row r="4625" spans="4:4">
      <c r="D4625" s="863"/>
    </row>
    <row r="4626" spans="4:4">
      <c r="D4626" s="863"/>
    </row>
    <row r="4627" spans="4:4">
      <c r="D4627" s="863"/>
    </row>
    <row r="4628" spans="4:4">
      <c r="D4628" s="863"/>
    </row>
    <row r="4629" spans="4:4">
      <c r="D4629" s="863"/>
    </row>
    <row r="4630" spans="4:4">
      <c r="D4630" s="863"/>
    </row>
    <row r="4631" spans="4:4">
      <c r="D4631" s="863"/>
    </row>
    <row r="4632" spans="4:4">
      <c r="D4632" s="863"/>
    </row>
    <row r="4633" spans="4:4">
      <c r="D4633" s="863"/>
    </row>
    <row r="4634" spans="4:4">
      <c r="D4634" s="863"/>
    </row>
    <row r="4635" spans="4:4">
      <c r="D4635" s="863"/>
    </row>
    <row r="4636" spans="4:4">
      <c r="D4636" s="863"/>
    </row>
    <row r="4637" spans="4:4">
      <c r="D4637" s="863"/>
    </row>
    <row r="4638" spans="4:4">
      <c r="D4638" s="863"/>
    </row>
    <row r="4639" spans="4:4">
      <c r="D4639" s="863"/>
    </row>
    <row r="4640" spans="4:4">
      <c r="D4640" s="863"/>
    </row>
    <row r="4641" spans="4:4">
      <c r="D4641" s="863"/>
    </row>
    <row r="4642" spans="4:4">
      <c r="D4642" s="863"/>
    </row>
    <row r="4643" spans="4:4">
      <c r="D4643" s="863"/>
    </row>
    <row r="4644" spans="4:4">
      <c r="D4644" s="863"/>
    </row>
    <row r="4645" spans="4:4">
      <c r="D4645" s="863"/>
    </row>
    <row r="4646" spans="4:4">
      <c r="D4646" s="863"/>
    </row>
    <row r="4647" spans="4:4">
      <c r="D4647" s="863"/>
    </row>
    <row r="4648" spans="4:4">
      <c r="D4648" s="863"/>
    </row>
    <row r="4649" spans="4:4">
      <c r="D4649" s="863"/>
    </row>
    <row r="4650" spans="4:4">
      <c r="D4650" s="863"/>
    </row>
    <row r="4651" spans="4:4">
      <c r="D4651" s="863"/>
    </row>
    <row r="4652" spans="4:4">
      <c r="D4652" s="863"/>
    </row>
    <row r="4653" spans="4:4">
      <c r="D4653" s="863"/>
    </row>
    <row r="4654" spans="4:4">
      <c r="D4654" s="863"/>
    </row>
    <row r="4655" spans="4:4">
      <c r="D4655" s="863"/>
    </row>
    <row r="4656" spans="4:4">
      <c r="D4656" s="863"/>
    </row>
    <row r="4657" spans="4:4">
      <c r="D4657" s="863"/>
    </row>
    <row r="4658" spans="4:4">
      <c r="D4658" s="863"/>
    </row>
    <row r="4659" spans="4:4">
      <c r="D4659" s="863"/>
    </row>
    <row r="4660" spans="4:4">
      <c r="D4660" s="863"/>
    </row>
    <row r="4661" spans="4:4">
      <c r="D4661" s="863"/>
    </row>
    <row r="4662" spans="4:4">
      <c r="D4662" s="863"/>
    </row>
    <row r="4663" spans="4:4">
      <c r="D4663" s="863"/>
    </row>
    <row r="4664" spans="4:4">
      <c r="D4664" s="863"/>
    </row>
    <row r="4665" spans="4:4">
      <c r="D4665" s="863"/>
    </row>
    <row r="4666" spans="4:4">
      <c r="D4666" s="863"/>
    </row>
    <row r="4667" spans="4:4">
      <c r="D4667" s="863"/>
    </row>
    <row r="4668" spans="4:4">
      <c r="D4668" s="863"/>
    </row>
    <row r="4669" spans="4:4">
      <c r="D4669" s="863"/>
    </row>
    <row r="4670" spans="4:4">
      <c r="D4670" s="863"/>
    </row>
    <row r="4671" spans="4:4">
      <c r="D4671" s="863"/>
    </row>
    <row r="4672" spans="4:4">
      <c r="D4672" s="863"/>
    </row>
    <row r="4673" spans="4:4">
      <c r="D4673" s="863"/>
    </row>
    <row r="4674" spans="4:4">
      <c r="D4674" s="863"/>
    </row>
    <row r="4675" spans="4:4">
      <c r="D4675" s="863"/>
    </row>
    <row r="4676" spans="4:4">
      <c r="D4676" s="863"/>
    </row>
    <row r="4677" spans="4:4">
      <c r="D4677" s="863"/>
    </row>
    <row r="4678" spans="4:4">
      <c r="D4678" s="863"/>
    </row>
    <row r="4679" spans="4:4">
      <c r="D4679" s="863"/>
    </row>
    <row r="4680" spans="4:4">
      <c r="D4680" s="863"/>
    </row>
    <row r="4681" spans="4:4">
      <c r="D4681" s="863"/>
    </row>
    <row r="4682" spans="4:4">
      <c r="D4682" s="863"/>
    </row>
    <row r="4683" spans="4:4">
      <c r="D4683" s="863"/>
    </row>
    <row r="4684" spans="4:4">
      <c r="D4684" s="863"/>
    </row>
    <row r="4685" spans="4:4">
      <c r="D4685" s="863"/>
    </row>
    <row r="4686" spans="4:4">
      <c r="D4686" s="863"/>
    </row>
    <row r="4687" spans="4:4">
      <c r="D4687" s="863"/>
    </row>
    <row r="4688" spans="4:4">
      <c r="D4688" s="863"/>
    </row>
    <row r="4689" spans="4:4">
      <c r="D4689" s="863"/>
    </row>
    <row r="4690" spans="4:4">
      <c r="D4690" s="863"/>
    </row>
    <row r="4691" spans="4:4">
      <c r="D4691" s="863"/>
    </row>
    <row r="4692" spans="4:4">
      <c r="D4692" s="863"/>
    </row>
    <row r="4693" spans="4:4">
      <c r="D4693" s="863"/>
    </row>
    <row r="4694" spans="4:4">
      <c r="D4694" s="863"/>
    </row>
    <row r="4695" spans="4:4">
      <c r="D4695" s="863"/>
    </row>
    <row r="4696" spans="4:4">
      <c r="D4696" s="863"/>
    </row>
    <row r="4697" spans="4:4">
      <c r="D4697" s="863"/>
    </row>
    <row r="4698" spans="4:4">
      <c r="D4698" s="863"/>
    </row>
    <row r="4699" spans="4:4">
      <c r="D4699" s="863"/>
    </row>
    <row r="4700" spans="4:4">
      <c r="D4700" s="863"/>
    </row>
    <row r="4701" spans="4:4">
      <c r="D4701" s="863"/>
    </row>
    <row r="4702" spans="4:4">
      <c r="D4702" s="863"/>
    </row>
    <row r="4703" spans="4:4">
      <c r="D4703" s="863"/>
    </row>
    <row r="4704" spans="4:4">
      <c r="D4704" s="863"/>
    </row>
    <row r="4705" spans="4:4">
      <c r="D4705" s="863"/>
    </row>
    <row r="4706" spans="4:4">
      <c r="D4706" s="863"/>
    </row>
    <row r="4707" spans="4:4">
      <c r="D4707" s="863"/>
    </row>
    <row r="4708" spans="4:4">
      <c r="D4708" s="863"/>
    </row>
    <row r="4709" spans="4:4">
      <c r="D4709" s="863"/>
    </row>
    <row r="4710" spans="4:4">
      <c r="D4710" s="863"/>
    </row>
    <row r="4711" spans="4:4">
      <c r="D4711" s="863"/>
    </row>
    <row r="4712" spans="4:4">
      <c r="D4712" s="863"/>
    </row>
    <row r="4713" spans="4:4">
      <c r="D4713" s="863"/>
    </row>
    <row r="4714" spans="4:4">
      <c r="D4714" s="863"/>
    </row>
    <row r="4715" spans="4:4">
      <c r="D4715" s="863"/>
    </row>
    <row r="4716" spans="4:4">
      <c r="D4716" s="863"/>
    </row>
    <row r="4717" spans="4:4">
      <c r="D4717" s="863"/>
    </row>
    <row r="4718" spans="4:4">
      <c r="D4718" s="863"/>
    </row>
    <row r="4719" spans="4:4">
      <c r="D4719" s="863"/>
    </row>
    <row r="4720" spans="4:4">
      <c r="D4720" s="863"/>
    </row>
    <row r="4721" spans="4:4">
      <c r="D4721" s="863"/>
    </row>
    <row r="4722" spans="4:4">
      <c r="D4722" s="863"/>
    </row>
    <row r="4723" spans="4:4">
      <c r="D4723" s="863"/>
    </row>
    <row r="4724" spans="4:4">
      <c r="D4724" s="863"/>
    </row>
    <row r="4725" spans="4:4">
      <c r="D4725" s="863"/>
    </row>
    <row r="4726" spans="4:4">
      <c r="D4726" s="863"/>
    </row>
    <row r="4727" spans="4:4">
      <c r="D4727" s="863"/>
    </row>
    <row r="4728" spans="4:4">
      <c r="D4728" s="863"/>
    </row>
    <row r="4729" spans="4:4">
      <c r="D4729" s="863"/>
    </row>
    <row r="4730" spans="4:4">
      <c r="D4730" s="863"/>
    </row>
    <row r="4731" spans="4:4">
      <c r="D4731" s="863"/>
    </row>
    <row r="4732" spans="4:4">
      <c r="D4732" s="863"/>
    </row>
    <row r="4733" spans="4:4">
      <c r="D4733" s="863"/>
    </row>
    <row r="4734" spans="4:4">
      <c r="D4734" s="863"/>
    </row>
    <row r="4735" spans="4:4">
      <c r="D4735" s="863"/>
    </row>
    <row r="4736" spans="4:4">
      <c r="D4736" s="863"/>
    </row>
    <row r="4737" spans="4:4">
      <c r="D4737" s="863"/>
    </row>
    <row r="4738" spans="4:4">
      <c r="D4738" s="863"/>
    </row>
    <row r="4739" spans="4:4">
      <c r="D4739" s="863"/>
    </row>
    <row r="4740" spans="4:4">
      <c r="D4740" s="863"/>
    </row>
    <row r="4741" spans="4:4">
      <c r="D4741" s="863"/>
    </row>
    <row r="4742" spans="4:4">
      <c r="D4742" s="863"/>
    </row>
    <row r="4743" spans="4:4">
      <c r="D4743" s="863"/>
    </row>
    <row r="4744" spans="4:4">
      <c r="D4744" s="863"/>
    </row>
    <row r="4745" spans="4:4">
      <c r="D4745" s="863"/>
    </row>
    <row r="4746" spans="4:4">
      <c r="D4746" s="863"/>
    </row>
    <row r="4747" spans="4:4">
      <c r="D4747" s="863"/>
    </row>
    <row r="4748" spans="4:4">
      <c r="D4748" s="863"/>
    </row>
    <row r="4749" spans="4:4">
      <c r="D4749" s="863"/>
    </row>
    <row r="4750" spans="4:4">
      <c r="D4750" s="863"/>
    </row>
    <row r="4751" spans="4:4">
      <c r="D4751" s="863"/>
    </row>
    <row r="4752" spans="4:4">
      <c r="D4752" s="863"/>
    </row>
    <row r="4753" spans="4:4">
      <c r="D4753" s="863"/>
    </row>
    <row r="4754" spans="4:4">
      <c r="D4754" s="863"/>
    </row>
    <row r="4755" spans="4:4">
      <c r="D4755" s="863"/>
    </row>
    <row r="4756" spans="4:4">
      <c r="D4756" s="863"/>
    </row>
    <row r="4757" spans="4:4">
      <c r="D4757" s="863"/>
    </row>
    <row r="4758" spans="4:4">
      <c r="D4758" s="863"/>
    </row>
    <row r="4759" spans="4:4">
      <c r="D4759" s="863"/>
    </row>
    <row r="4760" spans="4:4">
      <c r="D4760" s="863"/>
    </row>
    <row r="4761" spans="4:4">
      <c r="D4761" s="863"/>
    </row>
    <row r="4762" spans="4:4">
      <c r="D4762" s="863"/>
    </row>
    <row r="4763" spans="4:4">
      <c r="D4763" s="863"/>
    </row>
    <row r="4764" spans="4:4">
      <c r="D4764" s="863"/>
    </row>
    <row r="4765" spans="4:4">
      <c r="D4765" s="863"/>
    </row>
    <row r="4766" spans="4:4">
      <c r="D4766" s="863"/>
    </row>
    <row r="4767" spans="4:4">
      <c r="D4767" s="863"/>
    </row>
    <row r="4768" spans="4:4">
      <c r="D4768" s="863"/>
    </row>
    <row r="4769" spans="4:4">
      <c r="D4769" s="863"/>
    </row>
    <row r="4770" spans="4:4">
      <c r="D4770" s="863"/>
    </row>
    <row r="4771" spans="4:4">
      <c r="D4771" s="863"/>
    </row>
    <row r="4772" spans="4:4">
      <c r="D4772" s="863"/>
    </row>
    <row r="4773" spans="4:4">
      <c r="D4773" s="863"/>
    </row>
    <row r="4774" spans="4:4">
      <c r="D4774" s="863"/>
    </row>
    <row r="4775" spans="4:4">
      <c r="D4775" s="863"/>
    </row>
    <row r="4776" spans="4:4">
      <c r="D4776" s="863"/>
    </row>
    <row r="4777" spans="4:4">
      <c r="D4777" s="863"/>
    </row>
    <row r="4778" spans="4:4">
      <c r="D4778" s="863"/>
    </row>
    <row r="4779" spans="4:4">
      <c r="D4779" s="863"/>
    </row>
    <row r="4780" spans="4:4">
      <c r="D4780" s="863"/>
    </row>
    <row r="4781" spans="4:4">
      <c r="D4781" s="863"/>
    </row>
    <row r="4782" spans="4:4">
      <c r="D4782" s="863"/>
    </row>
    <row r="4783" spans="4:4">
      <c r="D4783" s="863"/>
    </row>
    <row r="4784" spans="4:4">
      <c r="D4784" s="863"/>
    </row>
    <row r="4785" spans="4:4">
      <c r="D4785" s="863"/>
    </row>
    <row r="4786" spans="4:4">
      <c r="D4786" s="863"/>
    </row>
    <row r="4787" spans="4:4">
      <c r="D4787" s="863"/>
    </row>
    <row r="4788" spans="4:4">
      <c r="D4788" s="863"/>
    </row>
    <row r="4789" spans="4:4">
      <c r="D4789" s="863"/>
    </row>
    <row r="4790" spans="4:4">
      <c r="D4790" s="863"/>
    </row>
    <row r="4791" spans="4:4">
      <c r="D4791" s="863"/>
    </row>
    <row r="4792" spans="4:4">
      <c r="D4792" s="863"/>
    </row>
    <row r="4793" spans="4:4">
      <c r="D4793" s="863"/>
    </row>
    <row r="4794" spans="4:4">
      <c r="D4794" s="863"/>
    </row>
    <row r="4795" spans="4:4">
      <c r="D4795" s="863"/>
    </row>
    <row r="4796" spans="4:4">
      <c r="D4796" s="863"/>
    </row>
    <row r="4797" spans="4:4">
      <c r="D4797" s="863"/>
    </row>
    <row r="4798" spans="4:4">
      <c r="D4798" s="863"/>
    </row>
    <row r="4799" spans="4:4">
      <c r="D4799" s="863"/>
    </row>
    <row r="4800" spans="4:4">
      <c r="D4800" s="863"/>
    </row>
    <row r="4801" spans="4:4">
      <c r="D4801" s="863"/>
    </row>
    <row r="4802" spans="4:4">
      <c r="D4802" s="863"/>
    </row>
    <row r="4803" spans="4:4">
      <c r="D4803" s="863"/>
    </row>
    <row r="4804" spans="4:4">
      <c r="D4804" s="863"/>
    </row>
    <row r="4805" spans="4:4">
      <c r="D4805" s="863"/>
    </row>
    <row r="4806" spans="4:4">
      <c r="D4806" s="863"/>
    </row>
    <row r="4807" spans="4:4">
      <c r="D4807" s="863"/>
    </row>
    <row r="4808" spans="4:4">
      <c r="D4808" s="863"/>
    </row>
    <row r="4809" spans="4:4">
      <c r="D4809" s="863"/>
    </row>
    <row r="4810" spans="4:4">
      <c r="D4810" s="863"/>
    </row>
    <row r="4811" spans="4:4">
      <c r="D4811" s="863"/>
    </row>
    <row r="4812" spans="4:4">
      <c r="D4812" s="863"/>
    </row>
    <row r="4813" spans="4:4">
      <c r="D4813" s="863"/>
    </row>
    <row r="4814" spans="4:4">
      <c r="D4814" s="863"/>
    </row>
    <row r="4815" spans="4:4">
      <c r="D4815" s="863"/>
    </row>
    <row r="4816" spans="4:4">
      <c r="D4816" s="863"/>
    </row>
    <row r="4817" spans="4:4">
      <c r="D4817" s="863"/>
    </row>
    <row r="4818" spans="4:4">
      <c r="D4818" s="863"/>
    </row>
    <row r="4819" spans="4:4">
      <c r="D4819" s="863"/>
    </row>
    <row r="4820" spans="4:4">
      <c r="D4820" s="863"/>
    </row>
    <row r="4821" spans="4:4">
      <c r="D4821" s="863"/>
    </row>
    <row r="4822" spans="4:4">
      <c r="D4822" s="863"/>
    </row>
    <row r="4823" spans="4:4">
      <c r="D4823" s="863"/>
    </row>
    <row r="4824" spans="4:4">
      <c r="D4824" s="863"/>
    </row>
    <row r="4825" spans="4:4">
      <c r="D4825" s="863"/>
    </row>
    <row r="4826" spans="4:4">
      <c r="D4826" s="863"/>
    </row>
    <row r="4827" spans="4:4">
      <c r="D4827" s="863"/>
    </row>
    <row r="4828" spans="4:4">
      <c r="D4828" s="863"/>
    </row>
    <row r="4829" spans="4:4">
      <c r="D4829" s="863"/>
    </row>
    <row r="4830" spans="4:4">
      <c r="D4830" s="863"/>
    </row>
    <row r="4831" spans="4:4">
      <c r="D4831" s="863"/>
    </row>
    <row r="4832" spans="4:4">
      <c r="D4832" s="863"/>
    </row>
    <row r="4833" spans="4:4">
      <c r="D4833" s="863"/>
    </row>
    <row r="4834" spans="4:4">
      <c r="D4834" s="863"/>
    </row>
    <row r="4835" spans="4:4">
      <c r="D4835" s="863"/>
    </row>
    <row r="4836" spans="4:4">
      <c r="D4836" s="863"/>
    </row>
    <row r="4837" spans="4:4">
      <c r="D4837" s="863"/>
    </row>
    <row r="4838" spans="4:4">
      <c r="D4838" s="863"/>
    </row>
    <row r="4839" spans="4:4">
      <c r="D4839" s="863"/>
    </row>
    <row r="4840" spans="4:4">
      <c r="D4840" s="863"/>
    </row>
    <row r="4841" spans="4:4">
      <c r="D4841" s="863"/>
    </row>
    <row r="4842" spans="4:4">
      <c r="D4842" s="863"/>
    </row>
    <row r="4843" spans="4:4">
      <c r="D4843" s="863"/>
    </row>
    <row r="4844" spans="4:4">
      <c r="D4844" s="863"/>
    </row>
    <row r="4845" spans="4:4">
      <c r="D4845" s="863"/>
    </row>
    <row r="4846" spans="4:4">
      <c r="D4846" s="863"/>
    </row>
    <row r="4847" spans="4:4">
      <c r="D4847" s="863"/>
    </row>
    <row r="4848" spans="4:4">
      <c r="D4848" s="863"/>
    </row>
    <row r="4849" spans="4:4">
      <c r="D4849" s="863"/>
    </row>
    <row r="4850" spans="4:4">
      <c r="D4850" s="863"/>
    </row>
    <row r="4851" spans="4:4">
      <c r="D4851" s="863"/>
    </row>
    <row r="4852" spans="4:4">
      <c r="D4852" s="863"/>
    </row>
    <row r="4853" spans="4:4">
      <c r="D4853" s="863"/>
    </row>
    <row r="4854" spans="4:4">
      <c r="D4854" s="863"/>
    </row>
    <row r="4855" spans="4:4">
      <c r="D4855" s="863"/>
    </row>
    <row r="4856" spans="4:4">
      <c r="D4856" s="863"/>
    </row>
    <row r="4857" spans="4:4">
      <c r="D4857" s="863"/>
    </row>
    <row r="4858" spans="4:4">
      <c r="D4858" s="863"/>
    </row>
    <row r="4859" spans="4:4">
      <c r="D4859" s="863"/>
    </row>
    <row r="4860" spans="4:4">
      <c r="D4860" s="863"/>
    </row>
    <row r="4861" spans="4:4">
      <c r="D4861" s="863"/>
    </row>
    <row r="4862" spans="4:4">
      <c r="D4862" s="863"/>
    </row>
    <row r="4863" spans="4:4">
      <c r="D4863" s="863"/>
    </row>
    <row r="4864" spans="4:4">
      <c r="D4864" s="863"/>
    </row>
    <row r="4865" spans="4:4">
      <c r="D4865" s="863"/>
    </row>
    <row r="4866" spans="4:4">
      <c r="D4866" s="863"/>
    </row>
    <row r="4867" spans="4:4">
      <c r="D4867" s="863"/>
    </row>
    <row r="4868" spans="4:4">
      <c r="D4868" s="863"/>
    </row>
    <row r="4869" spans="4:4">
      <c r="D4869" s="863"/>
    </row>
    <row r="4870" spans="4:4">
      <c r="D4870" s="863"/>
    </row>
    <row r="4871" spans="4:4">
      <c r="D4871" s="863"/>
    </row>
    <row r="4872" spans="4:4">
      <c r="D4872" s="863"/>
    </row>
    <row r="4873" spans="4:4">
      <c r="D4873" s="863"/>
    </row>
    <row r="4874" spans="4:4">
      <c r="D4874" s="863"/>
    </row>
    <row r="4875" spans="4:4">
      <c r="D4875" s="863"/>
    </row>
    <row r="4876" spans="4:4">
      <c r="D4876" s="863"/>
    </row>
    <row r="4877" spans="4:4">
      <c r="D4877" s="863"/>
    </row>
    <row r="4878" spans="4:4">
      <c r="D4878" s="863"/>
    </row>
    <row r="4879" spans="4:4">
      <c r="D4879" s="863"/>
    </row>
    <row r="4880" spans="4:4">
      <c r="D4880" s="863"/>
    </row>
    <row r="4881" spans="4:4">
      <c r="D4881" s="863"/>
    </row>
    <row r="4882" spans="4:4">
      <c r="D4882" s="863"/>
    </row>
    <row r="4883" spans="4:4">
      <c r="D4883" s="863"/>
    </row>
    <row r="4884" spans="4:4">
      <c r="D4884" s="863"/>
    </row>
    <row r="4885" spans="4:4">
      <c r="D4885" s="863"/>
    </row>
    <row r="4886" spans="4:4">
      <c r="D4886" s="863"/>
    </row>
    <row r="4887" spans="4:4">
      <c r="D4887" s="863"/>
    </row>
    <row r="4888" spans="4:4">
      <c r="D4888" s="863"/>
    </row>
    <row r="4889" spans="4:4">
      <c r="D4889" s="863"/>
    </row>
    <row r="4890" spans="4:4">
      <c r="D4890" s="863"/>
    </row>
    <row r="4891" spans="4:4">
      <c r="D4891" s="863"/>
    </row>
    <row r="4892" spans="4:4">
      <c r="D4892" s="863"/>
    </row>
    <row r="4893" spans="4:4">
      <c r="D4893" s="863"/>
    </row>
    <row r="4894" spans="4:4">
      <c r="D4894" s="863"/>
    </row>
    <row r="4895" spans="4:4">
      <c r="D4895" s="863"/>
    </row>
    <row r="4896" spans="4:4">
      <c r="D4896" s="863"/>
    </row>
    <row r="4897" spans="4:4">
      <c r="D4897" s="863"/>
    </row>
    <row r="4898" spans="4:4">
      <c r="D4898" s="863"/>
    </row>
    <row r="4899" spans="4:4">
      <c r="D4899" s="863"/>
    </row>
    <row r="4900" spans="4:4">
      <c r="D4900" s="863"/>
    </row>
    <row r="4901" spans="4:4">
      <c r="D4901" s="863"/>
    </row>
    <row r="4902" spans="4:4">
      <c r="D4902" s="863"/>
    </row>
    <row r="4903" spans="4:4">
      <c r="D4903" s="863"/>
    </row>
    <row r="4904" spans="4:4">
      <c r="D4904" s="863"/>
    </row>
    <row r="4905" spans="4:4">
      <c r="D4905" s="863"/>
    </row>
    <row r="4906" spans="4:4">
      <c r="D4906" s="863"/>
    </row>
    <row r="4907" spans="4:4">
      <c r="D4907" s="863"/>
    </row>
    <row r="4908" spans="4:4">
      <c r="D4908" s="863"/>
    </row>
    <row r="4909" spans="4:4">
      <c r="D4909" s="863"/>
    </row>
    <row r="4910" spans="4:4">
      <c r="D4910" s="863"/>
    </row>
    <row r="4911" spans="4:4">
      <c r="D4911" s="863"/>
    </row>
    <row r="4912" spans="4:4">
      <c r="D4912" s="863"/>
    </row>
    <row r="4913" spans="4:4">
      <c r="D4913" s="863"/>
    </row>
    <row r="4914" spans="4:4">
      <c r="D4914" s="863"/>
    </row>
    <row r="4915" spans="4:4">
      <c r="D4915" s="863"/>
    </row>
    <row r="4916" spans="4:4">
      <c r="D4916" s="863"/>
    </row>
    <row r="4917" spans="4:4">
      <c r="D4917" s="863"/>
    </row>
    <row r="4918" spans="4:4">
      <c r="D4918" s="863"/>
    </row>
    <row r="4919" spans="4:4">
      <c r="D4919" s="863"/>
    </row>
    <row r="4920" spans="4:4">
      <c r="D4920" s="863"/>
    </row>
    <row r="4921" spans="4:4">
      <c r="D4921" s="863"/>
    </row>
    <row r="4922" spans="4:4">
      <c r="D4922" s="863"/>
    </row>
    <row r="4923" spans="4:4">
      <c r="D4923" s="863"/>
    </row>
    <row r="4924" spans="4:4">
      <c r="D4924" s="863"/>
    </row>
    <row r="4925" spans="4:4">
      <c r="D4925" s="863"/>
    </row>
    <row r="4926" spans="4:4">
      <c r="D4926" s="863"/>
    </row>
    <row r="4927" spans="4:4">
      <c r="D4927" s="863"/>
    </row>
    <row r="4928" spans="4:4">
      <c r="D4928" s="863"/>
    </row>
    <row r="4929" spans="4:4">
      <c r="D4929" s="863"/>
    </row>
    <row r="4930" spans="4:4">
      <c r="D4930" s="863"/>
    </row>
    <row r="4931" spans="4:4">
      <c r="D4931" s="863"/>
    </row>
    <row r="4932" spans="4:4">
      <c r="D4932" s="863"/>
    </row>
    <row r="4933" spans="4:4">
      <c r="D4933" s="863"/>
    </row>
    <row r="4934" spans="4:4">
      <c r="D4934" s="863"/>
    </row>
    <row r="4935" spans="4:4">
      <c r="D4935" s="863"/>
    </row>
    <row r="4936" spans="4:4">
      <c r="D4936" s="863"/>
    </row>
    <row r="4937" spans="4:4">
      <c r="D4937" s="863"/>
    </row>
    <row r="4938" spans="4:4">
      <c r="D4938" s="863"/>
    </row>
    <row r="4939" spans="4:4">
      <c r="D4939" s="863"/>
    </row>
    <row r="4940" spans="4:4">
      <c r="D4940" s="863"/>
    </row>
    <row r="4941" spans="4:4">
      <c r="D4941" s="863"/>
    </row>
    <row r="4942" spans="4:4">
      <c r="D4942" s="863"/>
    </row>
    <row r="4943" spans="4:4">
      <c r="D4943" s="863"/>
    </row>
    <row r="4944" spans="4:4">
      <c r="D4944" s="863"/>
    </row>
    <row r="4945" spans="4:4">
      <c r="D4945" s="863"/>
    </row>
    <row r="4946" spans="4:4">
      <c r="D4946" s="863"/>
    </row>
    <row r="4947" spans="4:4">
      <c r="D4947" s="863"/>
    </row>
    <row r="4948" spans="4:4">
      <c r="D4948" s="863"/>
    </row>
    <row r="4949" spans="4:4">
      <c r="D4949" s="863"/>
    </row>
    <row r="4950" spans="4:4">
      <c r="D4950" s="863"/>
    </row>
    <row r="4951" spans="4:4">
      <c r="D4951" s="863"/>
    </row>
    <row r="4952" spans="4:4">
      <c r="D4952" s="863"/>
    </row>
    <row r="4953" spans="4:4">
      <c r="D4953" s="863"/>
    </row>
    <row r="4954" spans="4:4">
      <c r="D4954" s="863"/>
    </row>
    <row r="4955" spans="4:4">
      <c r="D4955" s="863"/>
    </row>
    <row r="4956" spans="4:4">
      <c r="D4956" s="863"/>
    </row>
    <row r="4957" spans="4:4">
      <c r="D4957" s="863"/>
    </row>
    <row r="4958" spans="4:4">
      <c r="D4958" s="863"/>
    </row>
    <row r="4959" spans="4:4">
      <c r="D4959" s="863"/>
    </row>
    <row r="4960" spans="4:4">
      <c r="D4960" s="863"/>
    </row>
    <row r="4961" spans="4:4">
      <c r="D4961" s="863"/>
    </row>
  </sheetData>
  <sheetProtection algorithmName="SHA-512" hashValue="agamCVQWM7TKWPFWKbHPiGiBBc3vBJ3Iib71piUPzP0F0lcPiK7JKsZz9hOAx8TByMUkBxqFRwZ5+grPKypoEA==" saltValue="3DmALULJBD6W0qgB/aXkXg==" spinCount="100000" sheet="1" objects="1" scenarios="1"/>
  <mergeCells count="5">
    <mergeCell ref="A1:G1"/>
    <mergeCell ref="C2:G2"/>
    <mergeCell ref="C3:G3"/>
    <mergeCell ref="C4:G4"/>
    <mergeCell ref="B6:G6"/>
  </mergeCells>
  <pageMargins left="0.59055118110236204" right="0.39370078740157499" top="0.78740157499999996" bottom="0.78740157499999996" header="0.3" footer="0.3"/>
  <pageSetup paperSize="9" scale="9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M181"/>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917"/>
      <c r="M2" s="917"/>
      <c r="N2" s="917"/>
      <c r="O2" s="917"/>
      <c r="P2" s="917"/>
      <c r="Q2" s="917"/>
      <c r="R2" s="917"/>
      <c r="S2" s="917"/>
      <c r="T2" s="917"/>
      <c r="U2" s="917"/>
      <c r="V2" s="917"/>
      <c r="AT2" s="18" t="s">
        <v>95</v>
      </c>
    </row>
    <row r="3" spans="1:46" s="1" customFormat="1" ht="6.95" customHeight="1">
      <c r="B3" s="109"/>
      <c r="C3" s="110"/>
      <c r="D3" s="110"/>
      <c r="E3" s="110"/>
      <c r="F3" s="110"/>
      <c r="G3" s="110"/>
      <c r="H3" s="110"/>
      <c r="I3" s="110"/>
      <c r="J3" s="110"/>
      <c r="K3" s="110"/>
      <c r="L3" s="21"/>
      <c r="AT3" s="18" t="s">
        <v>89</v>
      </c>
    </row>
    <row r="4" spans="1:46" s="1" customFormat="1" ht="24.95" customHeight="1">
      <c r="B4" s="21"/>
      <c r="D4" s="111" t="s">
        <v>96</v>
      </c>
      <c r="L4" s="21"/>
      <c r="M4" s="112" t="s">
        <v>10</v>
      </c>
      <c r="AT4" s="18" t="s">
        <v>4</v>
      </c>
    </row>
    <row r="5" spans="1:46" s="1" customFormat="1" ht="6.95" customHeight="1">
      <c r="B5" s="21"/>
      <c r="L5" s="21"/>
    </row>
    <row r="6" spans="1:46" s="1" customFormat="1" ht="12" customHeight="1">
      <c r="B6" s="21"/>
      <c r="D6" s="113" t="s">
        <v>16</v>
      </c>
      <c r="L6" s="21"/>
    </row>
    <row r="7" spans="1:46" s="1" customFormat="1" ht="16.5" customHeight="1">
      <c r="B7" s="21"/>
      <c r="E7" s="961" t="str">
        <f>'Rekapitulace stavby'!K6</f>
        <v>Rekonstrukce objektu koleje G ČZU</v>
      </c>
      <c r="F7" s="962"/>
      <c r="G7" s="962"/>
      <c r="H7" s="962"/>
      <c r="L7" s="21"/>
    </row>
    <row r="8" spans="1:46" s="2" customFormat="1" ht="12" customHeight="1">
      <c r="A8" s="35"/>
      <c r="B8" s="40"/>
      <c r="C8" s="35"/>
      <c r="D8" s="113" t="s">
        <v>97</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963" t="s">
        <v>5373</v>
      </c>
      <c r="F9" s="964"/>
      <c r="G9" s="964"/>
      <c r="H9" s="96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3" t="s">
        <v>18</v>
      </c>
      <c r="E11" s="35"/>
      <c r="F11" s="114" t="s">
        <v>1</v>
      </c>
      <c r="G11" s="35"/>
      <c r="H11" s="35"/>
      <c r="I11" s="113" t="s">
        <v>19</v>
      </c>
      <c r="J11" s="114"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3" t="s">
        <v>20</v>
      </c>
      <c r="E12" s="35"/>
      <c r="F12" s="114" t="s">
        <v>21</v>
      </c>
      <c r="G12" s="35"/>
      <c r="H12" s="35"/>
      <c r="I12" s="113" t="s">
        <v>22</v>
      </c>
      <c r="J12" s="115">
        <f>'Rekapitulace stavby'!AN8</f>
        <v>44665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3" t="s">
        <v>23</v>
      </c>
      <c r="E14" s="35"/>
      <c r="F14" s="35"/>
      <c r="G14" s="35"/>
      <c r="H14" s="35"/>
      <c r="I14" s="113" t="s">
        <v>24</v>
      </c>
      <c r="J14" s="114" t="s">
        <v>25</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4" t="s">
        <v>26</v>
      </c>
      <c r="F15" s="35"/>
      <c r="G15" s="35"/>
      <c r="H15" s="35"/>
      <c r="I15" s="113" t="s">
        <v>27</v>
      </c>
      <c r="J15" s="114" t="s">
        <v>28</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3" t="s">
        <v>29</v>
      </c>
      <c r="E17" s="35"/>
      <c r="F17" s="35"/>
      <c r="G17" s="35"/>
      <c r="H17" s="35"/>
      <c r="I17" s="113" t="s">
        <v>24</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965" t="str">
        <f>'Rekapitulace stavby'!E14</f>
        <v>Vyplň údaj</v>
      </c>
      <c r="F18" s="966"/>
      <c r="G18" s="966"/>
      <c r="H18" s="966"/>
      <c r="I18" s="113"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3" t="s">
        <v>31</v>
      </c>
      <c r="E20" s="35"/>
      <c r="F20" s="35"/>
      <c r="G20" s="35"/>
      <c r="H20" s="35"/>
      <c r="I20" s="113" t="s">
        <v>24</v>
      </c>
      <c r="J20" s="114" t="s">
        <v>32</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4" t="s">
        <v>33</v>
      </c>
      <c r="F21" s="35"/>
      <c r="G21" s="35"/>
      <c r="H21" s="35"/>
      <c r="I21" s="113" t="s">
        <v>27</v>
      </c>
      <c r="J21" s="114" t="s">
        <v>34</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3" t="s">
        <v>36</v>
      </c>
      <c r="E23" s="35"/>
      <c r="F23" s="35"/>
      <c r="G23" s="35"/>
      <c r="H23" s="35"/>
      <c r="I23" s="113" t="s">
        <v>24</v>
      </c>
      <c r="J23" s="114"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4" t="str">
        <f>IF('Rekapitulace stavby'!E20="","",'Rekapitulace stavby'!E20)</f>
        <v xml:space="preserve"> </v>
      </c>
      <c r="F24" s="35"/>
      <c r="G24" s="35"/>
      <c r="H24" s="35"/>
      <c r="I24" s="113" t="s">
        <v>27</v>
      </c>
      <c r="J24" s="114"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3" t="s">
        <v>37</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47.25" customHeight="1">
      <c r="A27" s="116"/>
      <c r="B27" s="117"/>
      <c r="C27" s="116"/>
      <c r="D27" s="116"/>
      <c r="E27" s="967" t="s">
        <v>5374</v>
      </c>
      <c r="F27" s="967"/>
      <c r="G27" s="967"/>
      <c r="H27" s="967"/>
      <c r="I27" s="116"/>
      <c r="J27" s="116"/>
      <c r="K27" s="116"/>
      <c r="L27" s="118"/>
      <c r="S27" s="116"/>
      <c r="T27" s="116"/>
      <c r="U27" s="116"/>
      <c r="V27" s="116"/>
      <c r="W27" s="116"/>
      <c r="X27" s="116"/>
      <c r="Y27" s="116"/>
      <c r="Z27" s="116"/>
      <c r="AA27" s="116"/>
      <c r="AB27" s="116"/>
      <c r="AC27" s="116"/>
      <c r="AD27" s="116"/>
      <c r="AE27" s="116"/>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19"/>
      <c r="E29" s="119"/>
      <c r="F29" s="119"/>
      <c r="G29" s="119"/>
      <c r="H29" s="119"/>
      <c r="I29" s="119"/>
      <c r="J29" s="119"/>
      <c r="K29" s="119"/>
      <c r="L29" s="52"/>
      <c r="S29" s="35"/>
      <c r="T29" s="35"/>
      <c r="U29" s="35"/>
      <c r="V29" s="35"/>
      <c r="W29" s="35"/>
      <c r="X29" s="35"/>
      <c r="Y29" s="35"/>
      <c r="Z29" s="35"/>
      <c r="AA29" s="35"/>
      <c r="AB29" s="35"/>
      <c r="AC29" s="35"/>
      <c r="AD29" s="35"/>
      <c r="AE29" s="35"/>
    </row>
    <row r="30" spans="1:31" s="2" customFormat="1" ht="25.35" customHeight="1">
      <c r="A30" s="35"/>
      <c r="B30" s="40"/>
      <c r="C30" s="35"/>
      <c r="D30" s="120" t="s">
        <v>39</v>
      </c>
      <c r="E30" s="35"/>
      <c r="F30" s="35"/>
      <c r="G30" s="35"/>
      <c r="H30" s="35"/>
      <c r="I30" s="35"/>
      <c r="J30" s="121">
        <f>ROUND(J124,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19"/>
      <c r="E31" s="119"/>
      <c r="F31" s="119"/>
      <c r="G31" s="119"/>
      <c r="H31" s="119"/>
      <c r="I31" s="119"/>
      <c r="J31" s="119"/>
      <c r="K31" s="119"/>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2" t="s">
        <v>41</v>
      </c>
      <c r="G32" s="35"/>
      <c r="H32" s="35"/>
      <c r="I32" s="122" t="s">
        <v>40</v>
      </c>
      <c r="J32" s="122" t="s">
        <v>42</v>
      </c>
      <c r="K32" s="35"/>
      <c r="L32" s="52"/>
      <c r="S32" s="35"/>
      <c r="T32" s="35"/>
      <c r="U32" s="35"/>
      <c r="V32" s="35"/>
      <c r="W32" s="35"/>
      <c r="X32" s="35"/>
      <c r="Y32" s="35"/>
      <c r="Z32" s="35"/>
      <c r="AA32" s="35"/>
      <c r="AB32" s="35"/>
      <c r="AC32" s="35"/>
      <c r="AD32" s="35"/>
      <c r="AE32" s="35"/>
    </row>
    <row r="33" spans="1:31" s="2" customFormat="1" ht="14.45" customHeight="1">
      <c r="A33" s="35"/>
      <c r="B33" s="40"/>
      <c r="C33" s="35"/>
      <c r="D33" s="123" t="s">
        <v>43</v>
      </c>
      <c r="E33" s="113" t="s">
        <v>44</v>
      </c>
      <c r="F33" s="124">
        <f>ROUND((SUM(BE124:BE180)),  2)</f>
        <v>0</v>
      </c>
      <c r="G33" s="35"/>
      <c r="H33" s="35"/>
      <c r="I33" s="125">
        <v>0.21</v>
      </c>
      <c r="J33" s="124">
        <f>ROUND(((SUM(BE124:BE180))*I33),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3" t="s">
        <v>45</v>
      </c>
      <c r="F34" s="124">
        <f>ROUND((SUM(BF124:BF180)),  2)</f>
        <v>0</v>
      </c>
      <c r="G34" s="35"/>
      <c r="H34" s="35"/>
      <c r="I34" s="125">
        <v>0.15</v>
      </c>
      <c r="J34" s="124">
        <f>ROUND(((SUM(BF124:BF180))*I34),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3" t="s">
        <v>46</v>
      </c>
      <c r="F35" s="124">
        <f>ROUND((SUM(BG124:BG180)),  2)</f>
        <v>0</v>
      </c>
      <c r="G35" s="35"/>
      <c r="H35" s="35"/>
      <c r="I35" s="125">
        <v>0.21</v>
      </c>
      <c r="J35" s="124">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3" t="s">
        <v>47</v>
      </c>
      <c r="F36" s="124">
        <f>ROUND((SUM(BH124:BH180)),  2)</f>
        <v>0</v>
      </c>
      <c r="G36" s="35"/>
      <c r="H36" s="35"/>
      <c r="I36" s="125">
        <v>0.15</v>
      </c>
      <c r="J36" s="124">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3" t="s">
        <v>48</v>
      </c>
      <c r="F37" s="124">
        <f>ROUND((SUM(BI124:BI180)),  2)</f>
        <v>0</v>
      </c>
      <c r="G37" s="35"/>
      <c r="H37" s="35"/>
      <c r="I37" s="125">
        <v>0</v>
      </c>
      <c r="J37" s="124">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26"/>
      <c r="D39" s="127" t="s">
        <v>49</v>
      </c>
      <c r="E39" s="128"/>
      <c r="F39" s="128"/>
      <c r="G39" s="129" t="s">
        <v>50</v>
      </c>
      <c r="H39" s="130" t="s">
        <v>51</v>
      </c>
      <c r="I39" s="128"/>
      <c r="J39" s="131">
        <f>SUM(J30:J37)</f>
        <v>0</v>
      </c>
      <c r="K39" s="132"/>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3" t="s">
        <v>52</v>
      </c>
      <c r="E50" s="134"/>
      <c r="F50" s="134"/>
      <c r="G50" s="133" t="s">
        <v>53</v>
      </c>
      <c r="H50" s="134"/>
      <c r="I50" s="134"/>
      <c r="J50" s="134"/>
      <c r="K50" s="134"/>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5" t="s">
        <v>54</v>
      </c>
      <c r="E61" s="136"/>
      <c r="F61" s="137" t="s">
        <v>55</v>
      </c>
      <c r="G61" s="135" t="s">
        <v>54</v>
      </c>
      <c r="H61" s="136"/>
      <c r="I61" s="136"/>
      <c r="J61" s="138" t="s">
        <v>55</v>
      </c>
      <c r="K61" s="136"/>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3" t="s">
        <v>56</v>
      </c>
      <c r="E65" s="139"/>
      <c r="F65" s="139"/>
      <c r="G65" s="133" t="s">
        <v>57</v>
      </c>
      <c r="H65" s="139"/>
      <c r="I65" s="139"/>
      <c r="J65" s="139"/>
      <c r="K65" s="139"/>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5" t="s">
        <v>54</v>
      </c>
      <c r="E76" s="136"/>
      <c r="F76" s="137" t="s">
        <v>55</v>
      </c>
      <c r="G76" s="135" t="s">
        <v>54</v>
      </c>
      <c r="H76" s="136"/>
      <c r="I76" s="136"/>
      <c r="J76" s="138" t="s">
        <v>55</v>
      </c>
      <c r="K76" s="136"/>
      <c r="L76" s="52"/>
      <c r="S76" s="35"/>
      <c r="T76" s="35"/>
      <c r="U76" s="35"/>
      <c r="V76" s="35"/>
      <c r="W76" s="35"/>
      <c r="X76" s="35"/>
      <c r="Y76" s="35"/>
      <c r="Z76" s="35"/>
      <c r="AA76" s="35"/>
      <c r="AB76" s="35"/>
      <c r="AC76" s="35"/>
      <c r="AD76" s="35"/>
      <c r="AE76" s="35"/>
    </row>
    <row r="77" spans="1:31" s="2" customFormat="1" ht="14.45" customHeight="1">
      <c r="A77" s="35"/>
      <c r="B77" s="140"/>
      <c r="C77" s="141"/>
      <c r="D77" s="141"/>
      <c r="E77" s="141"/>
      <c r="F77" s="141"/>
      <c r="G77" s="141"/>
      <c r="H77" s="141"/>
      <c r="I77" s="141"/>
      <c r="J77" s="141"/>
      <c r="K77" s="141"/>
      <c r="L77" s="52"/>
      <c r="S77" s="35"/>
      <c r="T77" s="35"/>
      <c r="U77" s="35"/>
      <c r="V77" s="35"/>
      <c r="W77" s="35"/>
      <c r="X77" s="35"/>
      <c r="Y77" s="35"/>
      <c r="Z77" s="35"/>
      <c r="AA77" s="35"/>
      <c r="AB77" s="35"/>
      <c r="AC77" s="35"/>
      <c r="AD77" s="35"/>
      <c r="AE77" s="35"/>
    </row>
    <row r="81" spans="1:47" s="2" customFormat="1" ht="6.95" customHeight="1">
      <c r="A81" s="35"/>
      <c r="B81" s="142"/>
      <c r="C81" s="143"/>
      <c r="D81" s="143"/>
      <c r="E81" s="143"/>
      <c r="F81" s="143"/>
      <c r="G81" s="143"/>
      <c r="H81" s="143"/>
      <c r="I81" s="143"/>
      <c r="J81" s="143"/>
      <c r="K81" s="143"/>
      <c r="L81" s="52"/>
      <c r="S81" s="35"/>
      <c r="T81" s="35"/>
      <c r="U81" s="35"/>
      <c r="V81" s="35"/>
      <c r="W81" s="35"/>
      <c r="X81" s="35"/>
      <c r="Y81" s="35"/>
      <c r="Z81" s="35"/>
      <c r="AA81" s="35"/>
      <c r="AB81" s="35"/>
      <c r="AC81" s="35"/>
      <c r="AD81" s="35"/>
      <c r="AE81" s="35"/>
    </row>
    <row r="82" spans="1:47" s="2" customFormat="1" ht="24.95" customHeight="1">
      <c r="A82" s="35"/>
      <c r="B82" s="36"/>
      <c r="C82" s="24" t="s">
        <v>99</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959" t="str">
        <f>E7</f>
        <v>Rekonstrukce objektu koleje G ČZU</v>
      </c>
      <c r="F85" s="960"/>
      <c r="G85" s="960"/>
      <c r="H85" s="96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97</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921" t="str">
        <f>E9</f>
        <v>SO-03 - Mobiliář a vybavení</v>
      </c>
      <c r="F87" s="958"/>
      <c r="G87" s="958"/>
      <c r="H87" s="95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f>IF(J12="","",J12)</f>
        <v>44665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25.7" customHeight="1">
      <c r="A91" s="35"/>
      <c r="B91" s="36"/>
      <c r="C91" s="30" t="s">
        <v>23</v>
      </c>
      <c r="D91" s="37"/>
      <c r="E91" s="37"/>
      <c r="F91" s="28" t="str">
        <f>E15</f>
        <v>Česká zemědělská univerzita v Praze</v>
      </c>
      <c r="G91" s="37"/>
      <c r="H91" s="37"/>
      <c r="I91" s="30" t="s">
        <v>31</v>
      </c>
      <c r="J91" s="33" t="str">
        <f>E21</f>
        <v>Boa Construction s.r.o.</v>
      </c>
      <c r="K91" s="37"/>
      <c r="L91" s="52"/>
      <c r="S91" s="35"/>
      <c r="T91" s="35"/>
      <c r="U91" s="35"/>
      <c r="V91" s="35"/>
      <c r="W91" s="35"/>
      <c r="X91" s="35"/>
      <c r="Y91" s="35"/>
      <c r="Z91" s="35"/>
      <c r="AA91" s="35"/>
      <c r="AB91" s="35"/>
      <c r="AC91" s="35"/>
      <c r="AD91" s="35"/>
      <c r="AE91" s="35"/>
    </row>
    <row r="92" spans="1:47" s="2" customFormat="1" ht="15.2" customHeight="1">
      <c r="A92" s="35"/>
      <c r="B92" s="36"/>
      <c r="C92" s="30" t="s">
        <v>29</v>
      </c>
      <c r="D92" s="37"/>
      <c r="E92" s="37"/>
      <c r="F92" s="28" t="str">
        <f>IF(E18="","",E18)</f>
        <v>Vyplň údaj</v>
      </c>
      <c r="G92" s="37"/>
      <c r="H92" s="37"/>
      <c r="I92" s="30" t="s">
        <v>36</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4" t="s">
        <v>100</v>
      </c>
      <c r="D94" s="145"/>
      <c r="E94" s="145"/>
      <c r="F94" s="145"/>
      <c r="G94" s="145"/>
      <c r="H94" s="145"/>
      <c r="I94" s="145"/>
      <c r="J94" s="146" t="s">
        <v>101</v>
      </c>
      <c r="K94" s="145"/>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47" t="s">
        <v>102</v>
      </c>
      <c r="D96" s="37"/>
      <c r="E96" s="37"/>
      <c r="F96" s="37"/>
      <c r="G96" s="37"/>
      <c r="H96" s="37"/>
      <c r="I96" s="37"/>
      <c r="J96" s="85">
        <f>J124</f>
        <v>0</v>
      </c>
      <c r="K96" s="37"/>
      <c r="L96" s="52"/>
      <c r="S96" s="35"/>
      <c r="T96" s="35"/>
      <c r="U96" s="35"/>
      <c r="V96" s="35"/>
      <c r="W96" s="35"/>
      <c r="X96" s="35"/>
      <c r="Y96" s="35"/>
      <c r="Z96" s="35"/>
      <c r="AA96" s="35"/>
      <c r="AB96" s="35"/>
      <c r="AC96" s="35"/>
      <c r="AD96" s="35"/>
      <c r="AE96" s="35"/>
      <c r="AU96" s="18" t="s">
        <v>103</v>
      </c>
    </row>
    <row r="97" spans="1:31" s="9" customFormat="1" ht="24.95" customHeight="1">
      <c r="B97" s="148"/>
      <c r="C97" s="149"/>
      <c r="D97" s="150" t="s">
        <v>5375</v>
      </c>
      <c r="E97" s="151"/>
      <c r="F97" s="151"/>
      <c r="G97" s="151"/>
      <c r="H97" s="151"/>
      <c r="I97" s="151"/>
      <c r="J97" s="152">
        <f>J125</f>
        <v>0</v>
      </c>
      <c r="K97" s="149"/>
      <c r="L97" s="153"/>
    </row>
    <row r="98" spans="1:31" s="9" customFormat="1" ht="24.95" customHeight="1">
      <c r="B98" s="148"/>
      <c r="C98" s="149"/>
      <c r="D98" s="150" t="s">
        <v>5376</v>
      </c>
      <c r="E98" s="151"/>
      <c r="F98" s="151"/>
      <c r="G98" s="151"/>
      <c r="H98" s="151"/>
      <c r="I98" s="151"/>
      <c r="J98" s="152">
        <f>J135</f>
        <v>0</v>
      </c>
      <c r="K98" s="149"/>
      <c r="L98" s="153"/>
    </row>
    <row r="99" spans="1:31" s="9" customFormat="1" ht="24.95" customHeight="1">
      <c r="B99" s="148"/>
      <c r="C99" s="149"/>
      <c r="D99" s="150" t="s">
        <v>5377</v>
      </c>
      <c r="E99" s="151"/>
      <c r="F99" s="151"/>
      <c r="G99" s="151"/>
      <c r="H99" s="151"/>
      <c r="I99" s="151"/>
      <c r="J99" s="152">
        <f>J140</f>
        <v>0</v>
      </c>
      <c r="K99" s="149"/>
      <c r="L99" s="153"/>
    </row>
    <row r="100" spans="1:31" s="9" customFormat="1" ht="24.95" customHeight="1">
      <c r="B100" s="148"/>
      <c r="C100" s="149"/>
      <c r="D100" s="150" t="s">
        <v>5378</v>
      </c>
      <c r="E100" s="151"/>
      <c r="F100" s="151"/>
      <c r="G100" s="151"/>
      <c r="H100" s="151"/>
      <c r="I100" s="151"/>
      <c r="J100" s="152">
        <f>J145</f>
        <v>0</v>
      </c>
      <c r="K100" s="149"/>
      <c r="L100" s="153"/>
    </row>
    <row r="101" spans="1:31" s="9" customFormat="1" ht="24.95" customHeight="1">
      <c r="B101" s="148"/>
      <c r="C101" s="149"/>
      <c r="D101" s="150" t="s">
        <v>5379</v>
      </c>
      <c r="E101" s="151"/>
      <c r="F101" s="151"/>
      <c r="G101" s="151"/>
      <c r="H101" s="151"/>
      <c r="I101" s="151"/>
      <c r="J101" s="152">
        <f>J149</f>
        <v>0</v>
      </c>
      <c r="K101" s="149"/>
      <c r="L101" s="153"/>
    </row>
    <row r="102" spans="1:31" s="9" customFormat="1" ht="24.95" customHeight="1">
      <c r="B102" s="148"/>
      <c r="C102" s="149"/>
      <c r="D102" s="150" t="s">
        <v>5380</v>
      </c>
      <c r="E102" s="151"/>
      <c r="F102" s="151"/>
      <c r="G102" s="151"/>
      <c r="H102" s="151"/>
      <c r="I102" s="151"/>
      <c r="J102" s="152">
        <f>J153</f>
        <v>0</v>
      </c>
      <c r="K102" s="149"/>
      <c r="L102" s="153"/>
    </row>
    <row r="103" spans="1:31" s="9" customFormat="1" ht="24.95" customHeight="1">
      <c r="B103" s="148"/>
      <c r="C103" s="149"/>
      <c r="D103" s="150" t="s">
        <v>5381</v>
      </c>
      <c r="E103" s="151"/>
      <c r="F103" s="151"/>
      <c r="G103" s="151"/>
      <c r="H103" s="151"/>
      <c r="I103" s="151"/>
      <c r="J103" s="152">
        <f>J162</f>
        <v>0</v>
      </c>
      <c r="K103" s="149"/>
      <c r="L103" s="153"/>
    </row>
    <row r="104" spans="1:31" s="9" customFormat="1" ht="24.95" customHeight="1">
      <c r="B104" s="148"/>
      <c r="C104" s="149"/>
      <c r="D104" s="150" t="s">
        <v>5382</v>
      </c>
      <c r="E104" s="151"/>
      <c r="F104" s="151"/>
      <c r="G104" s="151"/>
      <c r="H104" s="151"/>
      <c r="I104" s="151"/>
      <c r="J104" s="152">
        <f>J170</f>
        <v>0</v>
      </c>
      <c r="K104" s="149"/>
      <c r="L104" s="153"/>
    </row>
    <row r="105" spans="1:31"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31"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31" s="2" customFormat="1" ht="24.95" customHeight="1">
      <c r="A111" s="35"/>
      <c r="B111" s="36"/>
      <c r="C111" s="24" t="s">
        <v>143</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959" t="str">
        <f>E7</f>
        <v>Rekonstrukce objektu koleje G ČZU</v>
      </c>
      <c r="F114" s="960"/>
      <c r="G114" s="960"/>
      <c r="H114" s="960"/>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97</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921" t="str">
        <f>E9</f>
        <v>SO-03 - Mobiliář a vybavení</v>
      </c>
      <c r="F116" s="958"/>
      <c r="G116" s="958"/>
      <c r="H116" s="958"/>
      <c r="I116" s="37"/>
      <c r="J116" s="37"/>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20</v>
      </c>
      <c r="D118" s="37"/>
      <c r="E118" s="37"/>
      <c r="F118" s="28" t="str">
        <f>F12</f>
        <v xml:space="preserve"> </v>
      </c>
      <c r="G118" s="37"/>
      <c r="H118" s="37"/>
      <c r="I118" s="30" t="s">
        <v>22</v>
      </c>
      <c r="J118" s="67">
        <f>IF(J12="","",J12)</f>
        <v>44665</v>
      </c>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25.7" customHeight="1">
      <c r="A120" s="35"/>
      <c r="B120" s="36"/>
      <c r="C120" s="30" t="s">
        <v>23</v>
      </c>
      <c r="D120" s="37"/>
      <c r="E120" s="37"/>
      <c r="F120" s="28" t="str">
        <f>E15</f>
        <v>Česká zemědělská univerzita v Praze</v>
      </c>
      <c r="G120" s="37"/>
      <c r="H120" s="37"/>
      <c r="I120" s="30" t="s">
        <v>31</v>
      </c>
      <c r="J120" s="33" t="str">
        <f>E21</f>
        <v>Boa Construction s.r.o.</v>
      </c>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29</v>
      </c>
      <c r="D121" s="37"/>
      <c r="E121" s="37"/>
      <c r="F121" s="28" t="str">
        <f>IF(E18="","",E18)</f>
        <v>Vyplň údaj</v>
      </c>
      <c r="G121" s="37"/>
      <c r="H121" s="37"/>
      <c r="I121" s="30" t="s">
        <v>36</v>
      </c>
      <c r="J121" s="33" t="str">
        <f>E24</f>
        <v xml:space="preserve"> </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1" customFormat="1" ht="29.25" customHeight="1">
      <c r="A123" s="160"/>
      <c r="B123" s="161"/>
      <c r="C123" s="162" t="s">
        <v>144</v>
      </c>
      <c r="D123" s="163" t="s">
        <v>64</v>
      </c>
      <c r="E123" s="163" t="s">
        <v>60</v>
      </c>
      <c r="F123" s="163" t="s">
        <v>61</v>
      </c>
      <c r="G123" s="163" t="s">
        <v>145</v>
      </c>
      <c r="H123" s="163" t="s">
        <v>146</v>
      </c>
      <c r="I123" s="163" t="s">
        <v>147</v>
      </c>
      <c r="J123" s="163" t="s">
        <v>101</v>
      </c>
      <c r="K123" s="164" t="s">
        <v>148</v>
      </c>
      <c r="L123" s="165"/>
      <c r="M123" s="76" t="s">
        <v>1</v>
      </c>
      <c r="N123" s="77" t="s">
        <v>43</v>
      </c>
      <c r="O123" s="77" t="s">
        <v>149</v>
      </c>
      <c r="P123" s="77" t="s">
        <v>150</v>
      </c>
      <c r="Q123" s="77" t="s">
        <v>151</v>
      </c>
      <c r="R123" s="77" t="s">
        <v>152</v>
      </c>
      <c r="S123" s="77" t="s">
        <v>153</v>
      </c>
      <c r="T123" s="78" t="s">
        <v>154</v>
      </c>
      <c r="U123" s="160"/>
      <c r="V123" s="160"/>
      <c r="W123" s="160"/>
      <c r="X123" s="160"/>
      <c r="Y123" s="160"/>
      <c r="Z123" s="160"/>
      <c r="AA123" s="160"/>
      <c r="AB123" s="160"/>
      <c r="AC123" s="160"/>
      <c r="AD123" s="160"/>
      <c r="AE123" s="160"/>
    </row>
    <row r="124" spans="1:65" s="2" customFormat="1" ht="22.9" customHeight="1">
      <c r="A124" s="35"/>
      <c r="B124" s="36"/>
      <c r="C124" s="83" t="s">
        <v>155</v>
      </c>
      <c r="D124" s="37"/>
      <c r="E124" s="37"/>
      <c r="F124" s="37"/>
      <c r="G124" s="37"/>
      <c r="H124" s="37"/>
      <c r="I124" s="37"/>
      <c r="J124" s="166">
        <f>BK124</f>
        <v>0</v>
      </c>
      <c r="K124" s="37"/>
      <c r="L124" s="40"/>
      <c r="M124" s="79"/>
      <c r="N124" s="167"/>
      <c r="O124" s="80"/>
      <c r="P124" s="168">
        <f>P125+P135+P140+P145+P149+P153+P162+P170</f>
        <v>0</v>
      </c>
      <c r="Q124" s="80"/>
      <c r="R124" s="168">
        <f>R125+R135+R140+R145+R149+R153+R162+R170</f>
        <v>0</v>
      </c>
      <c r="S124" s="80"/>
      <c r="T124" s="169">
        <f>T125+T135+T140+T145+T149+T153+T162+T170</f>
        <v>0</v>
      </c>
      <c r="U124" s="35"/>
      <c r="V124" s="35"/>
      <c r="W124" s="35"/>
      <c r="X124" s="35"/>
      <c r="Y124" s="35"/>
      <c r="Z124" s="35"/>
      <c r="AA124" s="35"/>
      <c r="AB124" s="35"/>
      <c r="AC124" s="35"/>
      <c r="AD124" s="35"/>
      <c r="AE124" s="35"/>
      <c r="AT124" s="18" t="s">
        <v>78</v>
      </c>
      <c r="AU124" s="18" t="s">
        <v>103</v>
      </c>
      <c r="BK124" s="170">
        <f>BK125+BK135+BK140+BK145+BK149+BK153+BK162+BK170</f>
        <v>0</v>
      </c>
    </row>
    <row r="125" spans="1:65" s="12" customFormat="1" ht="25.9" customHeight="1">
      <c r="B125" s="171"/>
      <c r="C125" s="172"/>
      <c r="D125" s="173" t="s">
        <v>78</v>
      </c>
      <c r="E125" s="174" t="s">
        <v>5383</v>
      </c>
      <c r="F125" s="174" t="s">
        <v>5384</v>
      </c>
      <c r="G125" s="172"/>
      <c r="H125" s="172"/>
      <c r="I125" s="175"/>
      <c r="J125" s="176">
        <f>BK125</f>
        <v>0</v>
      </c>
      <c r="K125" s="172"/>
      <c r="L125" s="177"/>
      <c r="M125" s="178"/>
      <c r="N125" s="179"/>
      <c r="O125" s="179"/>
      <c r="P125" s="180">
        <f>SUM(P126:P134)</f>
        <v>0</v>
      </c>
      <c r="Q125" s="179"/>
      <c r="R125" s="180">
        <f>SUM(R126:R134)</f>
        <v>0</v>
      </c>
      <c r="S125" s="179"/>
      <c r="T125" s="181">
        <f>SUM(T126:T134)</f>
        <v>0</v>
      </c>
      <c r="AR125" s="182" t="s">
        <v>87</v>
      </c>
      <c r="AT125" s="183" t="s">
        <v>78</v>
      </c>
      <c r="AU125" s="183" t="s">
        <v>79</v>
      </c>
      <c r="AY125" s="182" t="s">
        <v>158</v>
      </c>
      <c r="BK125" s="184">
        <f>SUM(BK126:BK134)</f>
        <v>0</v>
      </c>
    </row>
    <row r="126" spans="1:65" s="2" customFormat="1" ht="24.2" customHeight="1">
      <c r="A126" s="35"/>
      <c r="B126" s="36"/>
      <c r="C126" s="187" t="s">
        <v>87</v>
      </c>
      <c r="D126" s="187" t="s">
        <v>161</v>
      </c>
      <c r="E126" s="188" t="s">
        <v>5385</v>
      </c>
      <c r="F126" s="189" t="s">
        <v>5386</v>
      </c>
      <c r="G126" s="190" t="s">
        <v>184</v>
      </c>
      <c r="H126" s="191">
        <v>158</v>
      </c>
      <c r="I126" s="192"/>
      <c r="J126" s="193">
        <f t="shared" ref="J126:J134" si="0">ROUND(I126*H126,2)</f>
        <v>0</v>
      </c>
      <c r="K126" s="189" t="s">
        <v>1</v>
      </c>
      <c r="L126" s="40"/>
      <c r="M126" s="194" t="s">
        <v>1</v>
      </c>
      <c r="N126" s="195" t="s">
        <v>44</v>
      </c>
      <c r="O126" s="72"/>
      <c r="P126" s="196">
        <f t="shared" ref="P126:P134" si="1">O126*H126</f>
        <v>0</v>
      </c>
      <c r="Q126" s="196">
        <v>0</v>
      </c>
      <c r="R126" s="196">
        <f t="shared" ref="R126:R134" si="2">Q126*H126</f>
        <v>0</v>
      </c>
      <c r="S126" s="196">
        <v>0</v>
      </c>
      <c r="T126" s="197">
        <f t="shared" ref="T126:T134" si="3">S126*H126</f>
        <v>0</v>
      </c>
      <c r="U126" s="35"/>
      <c r="V126" s="35"/>
      <c r="W126" s="35"/>
      <c r="X126" s="35"/>
      <c r="Y126" s="35"/>
      <c r="Z126" s="35"/>
      <c r="AA126" s="35"/>
      <c r="AB126" s="35"/>
      <c r="AC126" s="35"/>
      <c r="AD126" s="35"/>
      <c r="AE126" s="35"/>
      <c r="AR126" s="198" t="s">
        <v>165</v>
      </c>
      <c r="AT126" s="198" t="s">
        <v>161</v>
      </c>
      <c r="AU126" s="198" t="s">
        <v>87</v>
      </c>
      <c r="AY126" s="18" t="s">
        <v>158</v>
      </c>
      <c r="BE126" s="199">
        <f t="shared" ref="BE126:BE134" si="4">IF(N126="základní",J126,0)</f>
        <v>0</v>
      </c>
      <c r="BF126" s="199">
        <f t="shared" ref="BF126:BF134" si="5">IF(N126="snížená",J126,0)</f>
        <v>0</v>
      </c>
      <c r="BG126" s="199">
        <f t="shared" ref="BG126:BG134" si="6">IF(N126="zákl. přenesená",J126,0)</f>
        <v>0</v>
      </c>
      <c r="BH126" s="199">
        <f t="shared" ref="BH126:BH134" si="7">IF(N126="sníž. přenesená",J126,0)</f>
        <v>0</v>
      </c>
      <c r="BI126" s="199">
        <f t="shared" ref="BI126:BI134" si="8">IF(N126="nulová",J126,0)</f>
        <v>0</v>
      </c>
      <c r="BJ126" s="18" t="s">
        <v>87</v>
      </c>
      <c r="BK126" s="199">
        <f t="shared" ref="BK126:BK134" si="9">ROUND(I126*H126,2)</f>
        <v>0</v>
      </c>
      <c r="BL126" s="18" t="s">
        <v>165</v>
      </c>
      <c r="BM126" s="198" t="s">
        <v>89</v>
      </c>
    </row>
    <row r="127" spans="1:65" s="2" customFormat="1" ht="24.2" customHeight="1">
      <c r="A127" s="35"/>
      <c r="B127" s="36"/>
      <c r="C127" s="187" t="s">
        <v>89</v>
      </c>
      <c r="D127" s="187" t="s">
        <v>161</v>
      </c>
      <c r="E127" s="188" t="s">
        <v>5387</v>
      </c>
      <c r="F127" s="189" t="s">
        <v>5388</v>
      </c>
      <c r="G127" s="190" t="s">
        <v>184</v>
      </c>
      <c r="H127" s="191">
        <v>4</v>
      </c>
      <c r="I127" s="192"/>
      <c r="J127" s="193">
        <f t="shared" si="0"/>
        <v>0</v>
      </c>
      <c r="K127" s="189" t="s">
        <v>1</v>
      </c>
      <c r="L127" s="40"/>
      <c r="M127" s="194" t="s">
        <v>1</v>
      </c>
      <c r="N127" s="195" t="s">
        <v>44</v>
      </c>
      <c r="O127" s="72"/>
      <c r="P127" s="196">
        <f t="shared" si="1"/>
        <v>0</v>
      </c>
      <c r="Q127" s="196">
        <v>0</v>
      </c>
      <c r="R127" s="196">
        <f t="shared" si="2"/>
        <v>0</v>
      </c>
      <c r="S127" s="196">
        <v>0</v>
      </c>
      <c r="T127" s="197">
        <f t="shared" si="3"/>
        <v>0</v>
      </c>
      <c r="U127" s="35"/>
      <c r="V127" s="35"/>
      <c r="W127" s="35"/>
      <c r="X127" s="35"/>
      <c r="Y127" s="35"/>
      <c r="Z127" s="35"/>
      <c r="AA127" s="35"/>
      <c r="AB127" s="35"/>
      <c r="AC127" s="35"/>
      <c r="AD127" s="35"/>
      <c r="AE127" s="35"/>
      <c r="AR127" s="198" t="s">
        <v>165</v>
      </c>
      <c r="AT127" s="198" t="s">
        <v>161</v>
      </c>
      <c r="AU127" s="198" t="s">
        <v>87</v>
      </c>
      <c r="AY127" s="18" t="s">
        <v>158</v>
      </c>
      <c r="BE127" s="199">
        <f t="shared" si="4"/>
        <v>0</v>
      </c>
      <c r="BF127" s="199">
        <f t="shared" si="5"/>
        <v>0</v>
      </c>
      <c r="BG127" s="199">
        <f t="shared" si="6"/>
        <v>0</v>
      </c>
      <c r="BH127" s="199">
        <f t="shared" si="7"/>
        <v>0</v>
      </c>
      <c r="BI127" s="199">
        <f t="shared" si="8"/>
        <v>0</v>
      </c>
      <c r="BJ127" s="18" t="s">
        <v>87</v>
      </c>
      <c r="BK127" s="199">
        <f t="shared" si="9"/>
        <v>0</v>
      </c>
      <c r="BL127" s="18" t="s">
        <v>165</v>
      </c>
      <c r="BM127" s="198" t="s">
        <v>165</v>
      </c>
    </row>
    <row r="128" spans="1:65" s="2" customFormat="1" ht="16.5" customHeight="1">
      <c r="A128" s="35"/>
      <c r="B128" s="36"/>
      <c r="C128" s="187" t="s">
        <v>170</v>
      </c>
      <c r="D128" s="187" t="s">
        <v>161</v>
      </c>
      <c r="E128" s="188" t="s">
        <v>5389</v>
      </c>
      <c r="F128" s="189" t="s">
        <v>5390</v>
      </c>
      <c r="G128" s="190" t="s">
        <v>184</v>
      </c>
      <c r="H128" s="191">
        <v>158</v>
      </c>
      <c r="I128" s="192"/>
      <c r="J128" s="193">
        <f t="shared" si="0"/>
        <v>0</v>
      </c>
      <c r="K128" s="189" t="s">
        <v>1</v>
      </c>
      <c r="L128" s="40"/>
      <c r="M128" s="194" t="s">
        <v>1</v>
      </c>
      <c r="N128" s="195" t="s">
        <v>44</v>
      </c>
      <c r="O128" s="72"/>
      <c r="P128" s="196">
        <f t="shared" si="1"/>
        <v>0</v>
      </c>
      <c r="Q128" s="196">
        <v>0</v>
      </c>
      <c r="R128" s="196">
        <f t="shared" si="2"/>
        <v>0</v>
      </c>
      <c r="S128" s="196">
        <v>0</v>
      </c>
      <c r="T128" s="197">
        <f t="shared" si="3"/>
        <v>0</v>
      </c>
      <c r="U128" s="35"/>
      <c r="V128" s="35"/>
      <c r="W128" s="35"/>
      <c r="X128" s="35"/>
      <c r="Y128" s="35"/>
      <c r="Z128" s="35"/>
      <c r="AA128" s="35"/>
      <c r="AB128" s="35"/>
      <c r="AC128" s="35"/>
      <c r="AD128" s="35"/>
      <c r="AE128" s="35"/>
      <c r="AR128" s="198" t="s">
        <v>165</v>
      </c>
      <c r="AT128" s="198" t="s">
        <v>161</v>
      </c>
      <c r="AU128" s="198" t="s">
        <v>87</v>
      </c>
      <c r="AY128" s="18" t="s">
        <v>158</v>
      </c>
      <c r="BE128" s="199">
        <f t="shared" si="4"/>
        <v>0</v>
      </c>
      <c r="BF128" s="199">
        <f t="shared" si="5"/>
        <v>0</v>
      </c>
      <c r="BG128" s="199">
        <f t="shared" si="6"/>
        <v>0</v>
      </c>
      <c r="BH128" s="199">
        <f t="shared" si="7"/>
        <v>0</v>
      </c>
      <c r="BI128" s="199">
        <f t="shared" si="8"/>
        <v>0</v>
      </c>
      <c r="BJ128" s="18" t="s">
        <v>87</v>
      </c>
      <c r="BK128" s="199">
        <f t="shared" si="9"/>
        <v>0</v>
      </c>
      <c r="BL128" s="18" t="s">
        <v>165</v>
      </c>
      <c r="BM128" s="198" t="s">
        <v>181</v>
      </c>
    </row>
    <row r="129" spans="1:65" s="2" customFormat="1" ht="16.5" customHeight="1">
      <c r="A129" s="35"/>
      <c r="B129" s="36"/>
      <c r="C129" s="187" t="s">
        <v>165</v>
      </c>
      <c r="D129" s="187" t="s">
        <v>161</v>
      </c>
      <c r="E129" s="188" t="s">
        <v>5391</v>
      </c>
      <c r="F129" s="189" t="s">
        <v>5392</v>
      </c>
      <c r="G129" s="190" t="s">
        <v>184</v>
      </c>
      <c r="H129" s="191">
        <v>1</v>
      </c>
      <c r="I129" s="192"/>
      <c r="J129" s="193">
        <f t="shared" si="0"/>
        <v>0</v>
      </c>
      <c r="K129" s="189" t="s">
        <v>1</v>
      </c>
      <c r="L129" s="40"/>
      <c r="M129" s="194" t="s">
        <v>1</v>
      </c>
      <c r="N129" s="195" t="s">
        <v>44</v>
      </c>
      <c r="O129" s="72"/>
      <c r="P129" s="196">
        <f t="shared" si="1"/>
        <v>0</v>
      </c>
      <c r="Q129" s="196">
        <v>0</v>
      </c>
      <c r="R129" s="196">
        <f t="shared" si="2"/>
        <v>0</v>
      </c>
      <c r="S129" s="196">
        <v>0</v>
      </c>
      <c r="T129" s="197">
        <f t="shared" si="3"/>
        <v>0</v>
      </c>
      <c r="U129" s="35"/>
      <c r="V129" s="35"/>
      <c r="W129" s="35"/>
      <c r="X129" s="35"/>
      <c r="Y129" s="35"/>
      <c r="Z129" s="35"/>
      <c r="AA129" s="35"/>
      <c r="AB129" s="35"/>
      <c r="AC129" s="35"/>
      <c r="AD129" s="35"/>
      <c r="AE129" s="35"/>
      <c r="AR129" s="198" t="s">
        <v>165</v>
      </c>
      <c r="AT129" s="198" t="s">
        <v>161</v>
      </c>
      <c r="AU129" s="198" t="s">
        <v>87</v>
      </c>
      <c r="AY129" s="18" t="s">
        <v>158</v>
      </c>
      <c r="BE129" s="199">
        <f t="shared" si="4"/>
        <v>0</v>
      </c>
      <c r="BF129" s="199">
        <f t="shared" si="5"/>
        <v>0</v>
      </c>
      <c r="BG129" s="199">
        <f t="shared" si="6"/>
        <v>0</v>
      </c>
      <c r="BH129" s="199">
        <f t="shared" si="7"/>
        <v>0</v>
      </c>
      <c r="BI129" s="199">
        <f t="shared" si="8"/>
        <v>0</v>
      </c>
      <c r="BJ129" s="18" t="s">
        <v>87</v>
      </c>
      <c r="BK129" s="199">
        <f t="shared" si="9"/>
        <v>0</v>
      </c>
      <c r="BL129" s="18" t="s">
        <v>165</v>
      </c>
      <c r="BM129" s="198" t="s">
        <v>213</v>
      </c>
    </row>
    <row r="130" spans="1:65" s="2" customFormat="1" ht="16.5" customHeight="1">
      <c r="A130" s="35"/>
      <c r="B130" s="36"/>
      <c r="C130" s="187" t="s">
        <v>177</v>
      </c>
      <c r="D130" s="187" t="s">
        <v>161</v>
      </c>
      <c r="E130" s="188" t="s">
        <v>5393</v>
      </c>
      <c r="F130" s="189" t="s">
        <v>5394</v>
      </c>
      <c r="G130" s="190" t="s">
        <v>184</v>
      </c>
      <c r="H130" s="191">
        <v>4</v>
      </c>
      <c r="I130" s="192"/>
      <c r="J130" s="193">
        <f t="shared" si="0"/>
        <v>0</v>
      </c>
      <c r="K130" s="189" t="s">
        <v>1</v>
      </c>
      <c r="L130" s="40"/>
      <c r="M130" s="194" t="s">
        <v>1</v>
      </c>
      <c r="N130" s="195" t="s">
        <v>44</v>
      </c>
      <c r="O130" s="72"/>
      <c r="P130" s="196">
        <f t="shared" si="1"/>
        <v>0</v>
      </c>
      <c r="Q130" s="196">
        <v>0</v>
      </c>
      <c r="R130" s="196">
        <f t="shared" si="2"/>
        <v>0</v>
      </c>
      <c r="S130" s="196">
        <v>0</v>
      </c>
      <c r="T130" s="197">
        <f t="shared" si="3"/>
        <v>0</v>
      </c>
      <c r="U130" s="35"/>
      <c r="V130" s="35"/>
      <c r="W130" s="35"/>
      <c r="X130" s="35"/>
      <c r="Y130" s="35"/>
      <c r="Z130" s="35"/>
      <c r="AA130" s="35"/>
      <c r="AB130" s="35"/>
      <c r="AC130" s="35"/>
      <c r="AD130" s="35"/>
      <c r="AE130" s="35"/>
      <c r="AR130" s="198" t="s">
        <v>165</v>
      </c>
      <c r="AT130" s="198" t="s">
        <v>161</v>
      </c>
      <c r="AU130" s="198" t="s">
        <v>87</v>
      </c>
      <c r="AY130" s="18" t="s">
        <v>158</v>
      </c>
      <c r="BE130" s="199">
        <f t="shared" si="4"/>
        <v>0</v>
      </c>
      <c r="BF130" s="199">
        <f t="shared" si="5"/>
        <v>0</v>
      </c>
      <c r="BG130" s="199">
        <f t="shared" si="6"/>
        <v>0</v>
      </c>
      <c r="BH130" s="199">
        <f t="shared" si="7"/>
        <v>0</v>
      </c>
      <c r="BI130" s="199">
        <f t="shared" si="8"/>
        <v>0</v>
      </c>
      <c r="BJ130" s="18" t="s">
        <v>87</v>
      </c>
      <c r="BK130" s="199">
        <f t="shared" si="9"/>
        <v>0</v>
      </c>
      <c r="BL130" s="18" t="s">
        <v>165</v>
      </c>
      <c r="BM130" s="198" t="s">
        <v>228</v>
      </c>
    </row>
    <row r="131" spans="1:65" s="2" customFormat="1" ht="21.75" customHeight="1">
      <c r="A131" s="35"/>
      <c r="B131" s="36"/>
      <c r="C131" s="187" t="s">
        <v>181</v>
      </c>
      <c r="D131" s="187" t="s">
        <v>161</v>
      </c>
      <c r="E131" s="188" t="s">
        <v>5395</v>
      </c>
      <c r="F131" s="189" t="s">
        <v>5396</v>
      </c>
      <c r="G131" s="190" t="s">
        <v>184</v>
      </c>
      <c r="H131" s="191">
        <v>3</v>
      </c>
      <c r="I131" s="192"/>
      <c r="J131" s="193">
        <f t="shared" si="0"/>
        <v>0</v>
      </c>
      <c r="K131" s="189" t="s">
        <v>1</v>
      </c>
      <c r="L131" s="40"/>
      <c r="M131" s="194" t="s">
        <v>1</v>
      </c>
      <c r="N131" s="195" t="s">
        <v>44</v>
      </c>
      <c r="O131" s="72"/>
      <c r="P131" s="196">
        <f t="shared" si="1"/>
        <v>0</v>
      </c>
      <c r="Q131" s="196">
        <v>0</v>
      </c>
      <c r="R131" s="196">
        <f t="shared" si="2"/>
        <v>0</v>
      </c>
      <c r="S131" s="196">
        <v>0</v>
      </c>
      <c r="T131" s="197">
        <f t="shared" si="3"/>
        <v>0</v>
      </c>
      <c r="U131" s="35"/>
      <c r="V131" s="35"/>
      <c r="W131" s="35"/>
      <c r="X131" s="35"/>
      <c r="Y131" s="35"/>
      <c r="Z131" s="35"/>
      <c r="AA131" s="35"/>
      <c r="AB131" s="35"/>
      <c r="AC131" s="35"/>
      <c r="AD131" s="35"/>
      <c r="AE131" s="35"/>
      <c r="AR131" s="198" t="s">
        <v>165</v>
      </c>
      <c r="AT131" s="198" t="s">
        <v>161</v>
      </c>
      <c r="AU131" s="198" t="s">
        <v>87</v>
      </c>
      <c r="AY131" s="18" t="s">
        <v>158</v>
      </c>
      <c r="BE131" s="199">
        <f t="shared" si="4"/>
        <v>0</v>
      </c>
      <c r="BF131" s="199">
        <f t="shared" si="5"/>
        <v>0</v>
      </c>
      <c r="BG131" s="199">
        <f t="shared" si="6"/>
        <v>0</v>
      </c>
      <c r="BH131" s="199">
        <f t="shared" si="7"/>
        <v>0</v>
      </c>
      <c r="BI131" s="199">
        <f t="shared" si="8"/>
        <v>0</v>
      </c>
      <c r="BJ131" s="18" t="s">
        <v>87</v>
      </c>
      <c r="BK131" s="199">
        <f t="shared" si="9"/>
        <v>0</v>
      </c>
      <c r="BL131" s="18" t="s">
        <v>165</v>
      </c>
      <c r="BM131" s="198" t="s">
        <v>241</v>
      </c>
    </row>
    <row r="132" spans="1:65" s="2" customFormat="1" ht="21.75" customHeight="1">
      <c r="A132" s="35"/>
      <c r="B132" s="36"/>
      <c r="C132" s="187" t="s">
        <v>200</v>
      </c>
      <c r="D132" s="187" t="s">
        <v>161</v>
      </c>
      <c r="E132" s="188" t="s">
        <v>5397</v>
      </c>
      <c r="F132" s="189" t="s">
        <v>5398</v>
      </c>
      <c r="G132" s="190" t="s">
        <v>184</v>
      </c>
      <c r="H132" s="191">
        <v>1</v>
      </c>
      <c r="I132" s="192"/>
      <c r="J132" s="193">
        <f t="shared" si="0"/>
        <v>0</v>
      </c>
      <c r="K132" s="189" t="s">
        <v>1</v>
      </c>
      <c r="L132" s="40"/>
      <c r="M132" s="194" t="s">
        <v>1</v>
      </c>
      <c r="N132" s="195" t="s">
        <v>44</v>
      </c>
      <c r="O132" s="72"/>
      <c r="P132" s="196">
        <f t="shared" si="1"/>
        <v>0</v>
      </c>
      <c r="Q132" s="196">
        <v>0</v>
      </c>
      <c r="R132" s="196">
        <f t="shared" si="2"/>
        <v>0</v>
      </c>
      <c r="S132" s="196">
        <v>0</v>
      </c>
      <c r="T132" s="197">
        <f t="shared" si="3"/>
        <v>0</v>
      </c>
      <c r="U132" s="35"/>
      <c r="V132" s="35"/>
      <c r="W132" s="35"/>
      <c r="X132" s="35"/>
      <c r="Y132" s="35"/>
      <c r="Z132" s="35"/>
      <c r="AA132" s="35"/>
      <c r="AB132" s="35"/>
      <c r="AC132" s="35"/>
      <c r="AD132" s="35"/>
      <c r="AE132" s="35"/>
      <c r="AR132" s="198" t="s">
        <v>165</v>
      </c>
      <c r="AT132" s="198" t="s">
        <v>161</v>
      </c>
      <c r="AU132" s="198" t="s">
        <v>87</v>
      </c>
      <c r="AY132" s="18" t="s">
        <v>158</v>
      </c>
      <c r="BE132" s="199">
        <f t="shared" si="4"/>
        <v>0</v>
      </c>
      <c r="BF132" s="199">
        <f t="shared" si="5"/>
        <v>0</v>
      </c>
      <c r="BG132" s="199">
        <f t="shared" si="6"/>
        <v>0</v>
      </c>
      <c r="BH132" s="199">
        <f t="shared" si="7"/>
        <v>0</v>
      </c>
      <c r="BI132" s="199">
        <f t="shared" si="8"/>
        <v>0</v>
      </c>
      <c r="BJ132" s="18" t="s">
        <v>87</v>
      </c>
      <c r="BK132" s="199">
        <f t="shared" si="9"/>
        <v>0</v>
      </c>
      <c r="BL132" s="18" t="s">
        <v>165</v>
      </c>
      <c r="BM132" s="198" t="s">
        <v>255</v>
      </c>
    </row>
    <row r="133" spans="1:65" s="2" customFormat="1" ht="21.75" customHeight="1">
      <c r="A133" s="35"/>
      <c r="B133" s="36"/>
      <c r="C133" s="187" t="s">
        <v>213</v>
      </c>
      <c r="D133" s="187" t="s">
        <v>161</v>
      </c>
      <c r="E133" s="188" t="s">
        <v>5399</v>
      </c>
      <c r="F133" s="189" t="s">
        <v>5400</v>
      </c>
      <c r="G133" s="190" t="s">
        <v>184</v>
      </c>
      <c r="H133" s="191">
        <v>1</v>
      </c>
      <c r="I133" s="192"/>
      <c r="J133" s="193">
        <f t="shared" si="0"/>
        <v>0</v>
      </c>
      <c r="K133" s="189" t="s">
        <v>1</v>
      </c>
      <c r="L133" s="40"/>
      <c r="M133" s="194" t="s">
        <v>1</v>
      </c>
      <c r="N133" s="195" t="s">
        <v>44</v>
      </c>
      <c r="O133" s="72"/>
      <c r="P133" s="196">
        <f t="shared" si="1"/>
        <v>0</v>
      </c>
      <c r="Q133" s="196">
        <v>0</v>
      </c>
      <c r="R133" s="196">
        <f t="shared" si="2"/>
        <v>0</v>
      </c>
      <c r="S133" s="196">
        <v>0</v>
      </c>
      <c r="T133" s="197">
        <f t="shared" si="3"/>
        <v>0</v>
      </c>
      <c r="U133" s="35"/>
      <c r="V133" s="35"/>
      <c r="W133" s="35"/>
      <c r="X133" s="35"/>
      <c r="Y133" s="35"/>
      <c r="Z133" s="35"/>
      <c r="AA133" s="35"/>
      <c r="AB133" s="35"/>
      <c r="AC133" s="35"/>
      <c r="AD133" s="35"/>
      <c r="AE133" s="35"/>
      <c r="AR133" s="198" t="s">
        <v>165</v>
      </c>
      <c r="AT133" s="198" t="s">
        <v>161</v>
      </c>
      <c r="AU133" s="198" t="s">
        <v>87</v>
      </c>
      <c r="AY133" s="18" t="s">
        <v>158</v>
      </c>
      <c r="BE133" s="199">
        <f t="shared" si="4"/>
        <v>0</v>
      </c>
      <c r="BF133" s="199">
        <f t="shared" si="5"/>
        <v>0</v>
      </c>
      <c r="BG133" s="199">
        <f t="shared" si="6"/>
        <v>0</v>
      </c>
      <c r="BH133" s="199">
        <f t="shared" si="7"/>
        <v>0</v>
      </c>
      <c r="BI133" s="199">
        <f t="shared" si="8"/>
        <v>0</v>
      </c>
      <c r="BJ133" s="18" t="s">
        <v>87</v>
      </c>
      <c r="BK133" s="199">
        <f t="shared" si="9"/>
        <v>0</v>
      </c>
      <c r="BL133" s="18" t="s">
        <v>165</v>
      </c>
      <c r="BM133" s="198" t="s">
        <v>263</v>
      </c>
    </row>
    <row r="134" spans="1:65" s="2" customFormat="1" ht="24.2" customHeight="1">
      <c r="A134" s="35"/>
      <c r="B134" s="36"/>
      <c r="C134" s="187" t="s">
        <v>222</v>
      </c>
      <c r="D134" s="187" t="s">
        <v>161</v>
      </c>
      <c r="E134" s="188" t="s">
        <v>5401</v>
      </c>
      <c r="F134" s="189" t="s">
        <v>5402</v>
      </c>
      <c r="G134" s="190" t="s">
        <v>184</v>
      </c>
      <c r="H134" s="191">
        <v>4</v>
      </c>
      <c r="I134" s="192"/>
      <c r="J134" s="193">
        <f t="shared" si="0"/>
        <v>0</v>
      </c>
      <c r="K134" s="189" t="s">
        <v>1</v>
      </c>
      <c r="L134" s="40"/>
      <c r="M134" s="194" t="s">
        <v>1</v>
      </c>
      <c r="N134" s="195" t="s">
        <v>44</v>
      </c>
      <c r="O134" s="72"/>
      <c r="P134" s="196">
        <f t="shared" si="1"/>
        <v>0</v>
      </c>
      <c r="Q134" s="196">
        <v>0</v>
      </c>
      <c r="R134" s="196">
        <f t="shared" si="2"/>
        <v>0</v>
      </c>
      <c r="S134" s="196">
        <v>0</v>
      </c>
      <c r="T134" s="197">
        <f t="shared" si="3"/>
        <v>0</v>
      </c>
      <c r="U134" s="35"/>
      <c r="V134" s="35"/>
      <c r="W134" s="35"/>
      <c r="X134" s="35"/>
      <c r="Y134" s="35"/>
      <c r="Z134" s="35"/>
      <c r="AA134" s="35"/>
      <c r="AB134" s="35"/>
      <c r="AC134" s="35"/>
      <c r="AD134" s="35"/>
      <c r="AE134" s="35"/>
      <c r="AR134" s="198" t="s">
        <v>165</v>
      </c>
      <c r="AT134" s="198" t="s">
        <v>161</v>
      </c>
      <c r="AU134" s="198" t="s">
        <v>87</v>
      </c>
      <c r="AY134" s="18" t="s">
        <v>158</v>
      </c>
      <c r="BE134" s="199">
        <f t="shared" si="4"/>
        <v>0</v>
      </c>
      <c r="BF134" s="199">
        <f t="shared" si="5"/>
        <v>0</v>
      </c>
      <c r="BG134" s="199">
        <f t="shared" si="6"/>
        <v>0</v>
      </c>
      <c r="BH134" s="199">
        <f t="shared" si="7"/>
        <v>0</v>
      </c>
      <c r="BI134" s="199">
        <f t="shared" si="8"/>
        <v>0</v>
      </c>
      <c r="BJ134" s="18" t="s">
        <v>87</v>
      </c>
      <c r="BK134" s="199">
        <f t="shared" si="9"/>
        <v>0</v>
      </c>
      <c r="BL134" s="18" t="s">
        <v>165</v>
      </c>
      <c r="BM134" s="198" t="s">
        <v>272</v>
      </c>
    </row>
    <row r="135" spans="1:65" s="12" customFormat="1" ht="25.9" customHeight="1">
      <c r="B135" s="171"/>
      <c r="C135" s="172"/>
      <c r="D135" s="173" t="s">
        <v>78</v>
      </c>
      <c r="E135" s="174" t="s">
        <v>5403</v>
      </c>
      <c r="F135" s="174" t="s">
        <v>5404</v>
      </c>
      <c r="G135" s="172"/>
      <c r="H135" s="172"/>
      <c r="I135" s="175"/>
      <c r="J135" s="176">
        <f>BK135</f>
        <v>0</v>
      </c>
      <c r="K135" s="172"/>
      <c r="L135" s="177"/>
      <c r="M135" s="178"/>
      <c r="N135" s="179"/>
      <c r="O135" s="179"/>
      <c r="P135" s="180">
        <f>SUM(P136:P139)</f>
        <v>0</v>
      </c>
      <c r="Q135" s="179"/>
      <c r="R135" s="180">
        <f>SUM(R136:R139)</f>
        <v>0</v>
      </c>
      <c r="S135" s="179"/>
      <c r="T135" s="181">
        <f>SUM(T136:T139)</f>
        <v>0</v>
      </c>
      <c r="AR135" s="182" t="s">
        <v>87</v>
      </c>
      <c r="AT135" s="183" t="s">
        <v>78</v>
      </c>
      <c r="AU135" s="183" t="s">
        <v>79</v>
      </c>
      <c r="AY135" s="182" t="s">
        <v>158</v>
      </c>
      <c r="BK135" s="184">
        <f>SUM(BK136:BK139)</f>
        <v>0</v>
      </c>
    </row>
    <row r="136" spans="1:65" s="2" customFormat="1" ht="16.5" customHeight="1">
      <c r="A136" s="35"/>
      <c r="B136" s="36"/>
      <c r="C136" s="187" t="s">
        <v>228</v>
      </c>
      <c r="D136" s="187" t="s">
        <v>161</v>
      </c>
      <c r="E136" s="188" t="s">
        <v>5405</v>
      </c>
      <c r="F136" s="189" t="s">
        <v>5406</v>
      </c>
      <c r="G136" s="190" t="s">
        <v>184</v>
      </c>
      <c r="H136" s="191">
        <v>307</v>
      </c>
      <c r="I136" s="192"/>
      <c r="J136" s="193">
        <f>ROUND(I136*H136,2)</f>
        <v>0</v>
      </c>
      <c r="K136" s="189" t="s">
        <v>1</v>
      </c>
      <c r="L136" s="40"/>
      <c r="M136" s="194" t="s">
        <v>1</v>
      </c>
      <c r="N136" s="195" t="s">
        <v>44</v>
      </c>
      <c r="O136" s="72"/>
      <c r="P136" s="196">
        <f>O136*H136</f>
        <v>0</v>
      </c>
      <c r="Q136" s="196">
        <v>0</v>
      </c>
      <c r="R136" s="196">
        <f>Q136*H136</f>
        <v>0</v>
      </c>
      <c r="S136" s="196">
        <v>0</v>
      </c>
      <c r="T136" s="197">
        <f>S136*H136</f>
        <v>0</v>
      </c>
      <c r="U136" s="35"/>
      <c r="V136" s="35"/>
      <c r="W136" s="35"/>
      <c r="X136" s="35"/>
      <c r="Y136" s="35"/>
      <c r="Z136" s="35"/>
      <c r="AA136" s="35"/>
      <c r="AB136" s="35"/>
      <c r="AC136" s="35"/>
      <c r="AD136" s="35"/>
      <c r="AE136" s="35"/>
      <c r="AR136" s="198" t="s">
        <v>165</v>
      </c>
      <c r="AT136" s="198" t="s">
        <v>161</v>
      </c>
      <c r="AU136" s="198" t="s">
        <v>87</v>
      </c>
      <c r="AY136" s="18" t="s">
        <v>158</v>
      </c>
      <c r="BE136" s="199">
        <f>IF(N136="základní",J136,0)</f>
        <v>0</v>
      </c>
      <c r="BF136" s="199">
        <f>IF(N136="snížená",J136,0)</f>
        <v>0</v>
      </c>
      <c r="BG136" s="199">
        <f>IF(N136="zákl. přenesená",J136,0)</f>
        <v>0</v>
      </c>
      <c r="BH136" s="199">
        <f>IF(N136="sníž. přenesená",J136,0)</f>
        <v>0</v>
      </c>
      <c r="BI136" s="199">
        <f>IF(N136="nulová",J136,0)</f>
        <v>0</v>
      </c>
      <c r="BJ136" s="18" t="s">
        <v>87</v>
      </c>
      <c r="BK136" s="199">
        <f>ROUND(I136*H136,2)</f>
        <v>0</v>
      </c>
      <c r="BL136" s="18" t="s">
        <v>165</v>
      </c>
      <c r="BM136" s="198" t="s">
        <v>283</v>
      </c>
    </row>
    <row r="137" spans="1:65" s="2" customFormat="1" ht="16.5" customHeight="1">
      <c r="A137" s="35"/>
      <c r="B137" s="36"/>
      <c r="C137" s="187" t="s">
        <v>159</v>
      </c>
      <c r="D137" s="187" t="s">
        <v>161</v>
      </c>
      <c r="E137" s="188" t="s">
        <v>5407</v>
      </c>
      <c r="F137" s="189" t="s">
        <v>5408</v>
      </c>
      <c r="G137" s="190" t="s">
        <v>184</v>
      </c>
      <c r="H137" s="191">
        <v>8</v>
      </c>
      <c r="I137" s="192"/>
      <c r="J137" s="193">
        <f>ROUND(I137*H137,2)</f>
        <v>0</v>
      </c>
      <c r="K137" s="189" t="s">
        <v>1</v>
      </c>
      <c r="L137" s="40"/>
      <c r="M137" s="194" t="s">
        <v>1</v>
      </c>
      <c r="N137" s="195" t="s">
        <v>44</v>
      </c>
      <c r="O137" s="72"/>
      <c r="P137" s="196">
        <f>O137*H137</f>
        <v>0</v>
      </c>
      <c r="Q137" s="196">
        <v>0</v>
      </c>
      <c r="R137" s="196">
        <f>Q137*H137</f>
        <v>0</v>
      </c>
      <c r="S137" s="196">
        <v>0</v>
      </c>
      <c r="T137" s="197">
        <f>S137*H137</f>
        <v>0</v>
      </c>
      <c r="U137" s="35"/>
      <c r="V137" s="35"/>
      <c r="W137" s="35"/>
      <c r="X137" s="35"/>
      <c r="Y137" s="35"/>
      <c r="Z137" s="35"/>
      <c r="AA137" s="35"/>
      <c r="AB137" s="35"/>
      <c r="AC137" s="35"/>
      <c r="AD137" s="35"/>
      <c r="AE137" s="35"/>
      <c r="AR137" s="198" t="s">
        <v>165</v>
      </c>
      <c r="AT137" s="198" t="s">
        <v>161</v>
      </c>
      <c r="AU137" s="198" t="s">
        <v>87</v>
      </c>
      <c r="AY137" s="18" t="s">
        <v>158</v>
      </c>
      <c r="BE137" s="199">
        <f>IF(N137="základní",J137,0)</f>
        <v>0</v>
      </c>
      <c r="BF137" s="199">
        <f>IF(N137="snížená",J137,0)</f>
        <v>0</v>
      </c>
      <c r="BG137" s="199">
        <f>IF(N137="zákl. přenesená",J137,0)</f>
        <v>0</v>
      </c>
      <c r="BH137" s="199">
        <f>IF(N137="sníž. přenesená",J137,0)</f>
        <v>0</v>
      </c>
      <c r="BI137" s="199">
        <f>IF(N137="nulová",J137,0)</f>
        <v>0</v>
      </c>
      <c r="BJ137" s="18" t="s">
        <v>87</v>
      </c>
      <c r="BK137" s="199">
        <f>ROUND(I137*H137,2)</f>
        <v>0</v>
      </c>
      <c r="BL137" s="18" t="s">
        <v>165</v>
      </c>
      <c r="BM137" s="198" t="s">
        <v>291</v>
      </c>
    </row>
    <row r="138" spans="1:65" s="2" customFormat="1" ht="16.5" customHeight="1">
      <c r="A138" s="35"/>
      <c r="B138" s="36"/>
      <c r="C138" s="187" t="s">
        <v>241</v>
      </c>
      <c r="D138" s="187" t="s">
        <v>161</v>
      </c>
      <c r="E138" s="188" t="s">
        <v>5409</v>
      </c>
      <c r="F138" s="189" t="s">
        <v>5410</v>
      </c>
      <c r="G138" s="190" t="s">
        <v>184</v>
      </c>
      <c r="H138" s="191">
        <v>2</v>
      </c>
      <c r="I138" s="192"/>
      <c r="J138" s="193">
        <f>ROUND(I138*H138,2)</f>
        <v>0</v>
      </c>
      <c r="K138" s="189" t="s">
        <v>1</v>
      </c>
      <c r="L138" s="40"/>
      <c r="M138" s="194" t="s">
        <v>1</v>
      </c>
      <c r="N138" s="195" t="s">
        <v>44</v>
      </c>
      <c r="O138" s="72"/>
      <c r="P138" s="196">
        <f>O138*H138</f>
        <v>0</v>
      </c>
      <c r="Q138" s="196">
        <v>0</v>
      </c>
      <c r="R138" s="196">
        <f>Q138*H138</f>
        <v>0</v>
      </c>
      <c r="S138" s="196">
        <v>0</v>
      </c>
      <c r="T138" s="197">
        <f>S138*H138</f>
        <v>0</v>
      </c>
      <c r="U138" s="35"/>
      <c r="V138" s="35"/>
      <c r="W138" s="35"/>
      <c r="X138" s="35"/>
      <c r="Y138" s="35"/>
      <c r="Z138" s="35"/>
      <c r="AA138" s="35"/>
      <c r="AB138" s="35"/>
      <c r="AC138" s="35"/>
      <c r="AD138" s="35"/>
      <c r="AE138" s="35"/>
      <c r="AR138" s="198" t="s">
        <v>165</v>
      </c>
      <c r="AT138" s="198" t="s">
        <v>161</v>
      </c>
      <c r="AU138" s="198" t="s">
        <v>87</v>
      </c>
      <c r="AY138" s="18" t="s">
        <v>158</v>
      </c>
      <c r="BE138" s="199">
        <f>IF(N138="základní",J138,0)</f>
        <v>0</v>
      </c>
      <c r="BF138" s="199">
        <f>IF(N138="snížená",J138,0)</f>
        <v>0</v>
      </c>
      <c r="BG138" s="199">
        <f>IF(N138="zákl. přenesená",J138,0)</f>
        <v>0</v>
      </c>
      <c r="BH138" s="199">
        <f>IF(N138="sníž. přenesená",J138,0)</f>
        <v>0</v>
      </c>
      <c r="BI138" s="199">
        <f>IF(N138="nulová",J138,0)</f>
        <v>0</v>
      </c>
      <c r="BJ138" s="18" t="s">
        <v>87</v>
      </c>
      <c r="BK138" s="199">
        <f>ROUND(I138*H138,2)</f>
        <v>0</v>
      </c>
      <c r="BL138" s="18" t="s">
        <v>165</v>
      </c>
      <c r="BM138" s="198" t="s">
        <v>301</v>
      </c>
    </row>
    <row r="139" spans="1:65" s="2" customFormat="1" ht="16.5" customHeight="1">
      <c r="A139" s="35"/>
      <c r="B139" s="36"/>
      <c r="C139" s="187" t="s">
        <v>250</v>
      </c>
      <c r="D139" s="187" t="s">
        <v>161</v>
      </c>
      <c r="E139" s="188" t="s">
        <v>5411</v>
      </c>
      <c r="F139" s="189" t="s">
        <v>5412</v>
      </c>
      <c r="G139" s="190" t="s">
        <v>184</v>
      </c>
      <c r="H139" s="191">
        <v>4</v>
      </c>
      <c r="I139" s="192"/>
      <c r="J139" s="193">
        <f>ROUND(I139*H139,2)</f>
        <v>0</v>
      </c>
      <c r="K139" s="189" t="s">
        <v>1</v>
      </c>
      <c r="L139" s="40"/>
      <c r="M139" s="194" t="s">
        <v>1</v>
      </c>
      <c r="N139" s="195" t="s">
        <v>44</v>
      </c>
      <c r="O139" s="72"/>
      <c r="P139" s="196">
        <f>O139*H139</f>
        <v>0</v>
      </c>
      <c r="Q139" s="196">
        <v>0</v>
      </c>
      <c r="R139" s="196">
        <f>Q139*H139</f>
        <v>0</v>
      </c>
      <c r="S139" s="196">
        <v>0</v>
      </c>
      <c r="T139" s="197">
        <f>S139*H139</f>
        <v>0</v>
      </c>
      <c r="U139" s="35"/>
      <c r="V139" s="35"/>
      <c r="W139" s="35"/>
      <c r="X139" s="35"/>
      <c r="Y139" s="35"/>
      <c r="Z139" s="35"/>
      <c r="AA139" s="35"/>
      <c r="AB139" s="35"/>
      <c r="AC139" s="35"/>
      <c r="AD139" s="35"/>
      <c r="AE139" s="35"/>
      <c r="AR139" s="198" t="s">
        <v>165</v>
      </c>
      <c r="AT139" s="198" t="s">
        <v>161</v>
      </c>
      <c r="AU139" s="198" t="s">
        <v>87</v>
      </c>
      <c r="AY139" s="18" t="s">
        <v>158</v>
      </c>
      <c r="BE139" s="199">
        <f>IF(N139="základní",J139,0)</f>
        <v>0</v>
      </c>
      <c r="BF139" s="199">
        <f>IF(N139="snížená",J139,0)</f>
        <v>0</v>
      </c>
      <c r="BG139" s="199">
        <f>IF(N139="zákl. přenesená",J139,0)</f>
        <v>0</v>
      </c>
      <c r="BH139" s="199">
        <f>IF(N139="sníž. přenesená",J139,0)</f>
        <v>0</v>
      </c>
      <c r="BI139" s="199">
        <f>IF(N139="nulová",J139,0)</f>
        <v>0</v>
      </c>
      <c r="BJ139" s="18" t="s">
        <v>87</v>
      </c>
      <c r="BK139" s="199">
        <f>ROUND(I139*H139,2)</f>
        <v>0</v>
      </c>
      <c r="BL139" s="18" t="s">
        <v>165</v>
      </c>
      <c r="BM139" s="198" t="s">
        <v>321</v>
      </c>
    </row>
    <row r="140" spans="1:65" s="12" customFormat="1" ht="25.9" customHeight="1">
      <c r="B140" s="171"/>
      <c r="C140" s="172"/>
      <c r="D140" s="173" t="s">
        <v>78</v>
      </c>
      <c r="E140" s="174" t="s">
        <v>5413</v>
      </c>
      <c r="F140" s="174" t="s">
        <v>5414</v>
      </c>
      <c r="G140" s="172"/>
      <c r="H140" s="172"/>
      <c r="I140" s="175"/>
      <c r="J140" s="176">
        <f>BK140</f>
        <v>0</v>
      </c>
      <c r="K140" s="172"/>
      <c r="L140" s="177"/>
      <c r="M140" s="178"/>
      <c r="N140" s="179"/>
      <c r="O140" s="179"/>
      <c r="P140" s="180">
        <f>SUM(P141:P144)</f>
        <v>0</v>
      </c>
      <c r="Q140" s="179"/>
      <c r="R140" s="180">
        <f>SUM(R141:R144)</f>
        <v>0</v>
      </c>
      <c r="S140" s="179"/>
      <c r="T140" s="181">
        <f>SUM(T141:T144)</f>
        <v>0</v>
      </c>
      <c r="AR140" s="182" t="s">
        <v>87</v>
      </c>
      <c r="AT140" s="183" t="s">
        <v>78</v>
      </c>
      <c r="AU140" s="183" t="s">
        <v>79</v>
      </c>
      <c r="AY140" s="182" t="s">
        <v>158</v>
      </c>
      <c r="BK140" s="184">
        <f>SUM(BK141:BK144)</f>
        <v>0</v>
      </c>
    </row>
    <row r="141" spans="1:65" s="2" customFormat="1" ht="16.5" customHeight="1">
      <c r="A141" s="35"/>
      <c r="B141" s="36"/>
      <c r="C141" s="187" t="s">
        <v>255</v>
      </c>
      <c r="D141" s="187" t="s">
        <v>161</v>
      </c>
      <c r="E141" s="188" t="s">
        <v>5415</v>
      </c>
      <c r="F141" s="189" t="s">
        <v>5416</v>
      </c>
      <c r="G141" s="190" t="s">
        <v>184</v>
      </c>
      <c r="H141" s="191">
        <v>297</v>
      </c>
      <c r="I141" s="192"/>
      <c r="J141" s="193">
        <f>ROUND(I141*H141,2)</f>
        <v>0</v>
      </c>
      <c r="K141" s="189" t="s">
        <v>1</v>
      </c>
      <c r="L141" s="40"/>
      <c r="M141" s="194" t="s">
        <v>1</v>
      </c>
      <c r="N141" s="195" t="s">
        <v>44</v>
      </c>
      <c r="O141" s="72"/>
      <c r="P141" s="196">
        <f>O141*H141</f>
        <v>0</v>
      </c>
      <c r="Q141" s="196">
        <v>0</v>
      </c>
      <c r="R141" s="196">
        <f>Q141*H141</f>
        <v>0</v>
      </c>
      <c r="S141" s="196">
        <v>0</v>
      </c>
      <c r="T141" s="197">
        <f>S141*H141</f>
        <v>0</v>
      </c>
      <c r="U141" s="35"/>
      <c r="V141" s="35"/>
      <c r="W141" s="35"/>
      <c r="X141" s="35"/>
      <c r="Y141" s="35"/>
      <c r="Z141" s="35"/>
      <c r="AA141" s="35"/>
      <c r="AB141" s="35"/>
      <c r="AC141" s="35"/>
      <c r="AD141" s="35"/>
      <c r="AE141" s="35"/>
      <c r="AR141" s="198" t="s">
        <v>165</v>
      </c>
      <c r="AT141" s="198" t="s">
        <v>161</v>
      </c>
      <c r="AU141" s="198" t="s">
        <v>87</v>
      </c>
      <c r="AY141" s="18" t="s">
        <v>158</v>
      </c>
      <c r="BE141" s="199">
        <f>IF(N141="základní",J141,0)</f>
        <v>0</v>
      </c>
      <c r="BF141" s="199">
        <f>IF(N141="snížená",J141,0)</f>
        <v>0</v>
      </c>
      <c r="BG141" s="199">
        <f>IF(N141="zákl. přenesená",J141,0)</f>
        <v>0</v>
      </c>
      <c r="BH141" s="199">
        <f>IF(N141="sníž. přenesená",J141,0)</f>
        <v>0</v>
      </c>
      <c r="BI141" s="199">
        <f>IF(N141="nulová",J141,0)</f>
        <v>0</v>
      </c>
      <c r="BJ141" s="18" t="s">
        <v>87</v>
      </c>
      <c r="BK141" s="199">
        <f>ROUND(I141*H141,2)</f>
        <v>0</v>
      </c>
      <c r="BL141" s="18" t="s">
        <v>165</v>
      </c>
      <c r="BM141" s="198" t="s">
        <v>337</v>
      </c>
    </row>
    <row r="142" spans="1:65" s="2" customFormat="1" ht="16.5" customHeight="1">
      <c r="A142" s="35"/>
      <c r="B142" s="36"/>
      <c r="C142" s="187" t="s">
        <v>8</v>
      </c>
      <c r="D142" s="187" t="s">
        <v>161</v>
      </c>
      <c r="E142" s="188" t="s">
        <v>5417</v>
      </c>
      <c r="F142" s="189" t="s">
        <v>5418</v>
      </c>
      <c r="G142" s="190" t="s">
        <v>184</v>
      </c>
      <c r="H142" s="191">
        <v>20</v>
      </c>
      <c r="I142" s="192"/>
      <c r="J142" s="193">
        <f>ROUND(I142*H142,2)</f>
        <v>0</v>
      </c>
      <c r="K142" s="189" t="s">
        <v>1</v>
      </c>
      <c r="L142" s="40"/>
      <c r="M142" s="194" t="s">
        <v>1</v>
      </c>
      <c r="N142" s="195" t="s">
        <v>44</v>
      </c>
      <c r="O142" s="72"/>
      <c r="P142" s="196">
        <f>O142*H142</f>
        <v>0</v>
      </c>
      <c r="Q142" s="196">
        <v>0</v>
      </c>
      <c r="R142" s="196">
        <f>Q142*H142</f>
        <v>0</v>
      </c>
      <c r="S142" s="196">
        <v>0</v>
      </c>
      <c r="T142" s="197">
        <f>S142*H142</f>
        <v>0</v>
      </c>
      <c r="U142" s="35"/>
      <c r="V142" s="35"/>
      <c r="W142" s="35"/>
      <c r="X142" s="35"/>
      <c r="Y142" s="35"/>
      <c r="Z142" s="35"/>
      <c r="AA142" s="35"/>
      <c r="AB142" s="35"/>
      <c r="AC142" s="35"/>
      <c r="AD142" s="35"/>
      <c r="AE142" s="35"/>
      <c r="AR142" s="198" t="s">
        <v>165</v>
      </c>
      <c r="AT142" s="198" t="s">
        <v>161</v>
      </c>
      <c r="AU142" s="198" t="s">
        <v>87</v>
      </c>
      <c r="AY142" s="18" t="s">
        <v>158</v>
      </c>
      <c r="BE142" s="199">
        <f>IF(N142="základní",J142,0)</f>
        <v>0</v>
      </c>
      <c r="BF142" s="199">
        <f>IF(N142="snížená",J142,0)</f>
        <v>0</v>
      </c>
      <c r="BG142" s="199">
        <f>IF(N142="zákl. přenesená",J142,0)</f>
        <v>0</v>
      </c>
      <c r="BH142" s="199">
        <f>IF(N142="sníž. přenesená",J142,0)</f>
        <v>0</v>
      </c>
      <c r="BI142" s="199">
        <f>IF(N142="nulová",J142,0)</f>
        <v>0</v>
      </c>
      <c r="BJ142" s="18" t="s">
        <v>87</v>
      </c>
      <c r="BK142" s="199">
        <f>ROUND(I142*H142,2)</f>
        <v>0</v>
      </c>
      <c r="BL142" s="18" t="s">
        <v>165</v>
      </c>
      <c r="BM142" s="198" t="s">
        <v>348</v>
      </c>
    </row>
    <row r="143" spans="1:65" s="2" customFormat="1" ht="16.5" customHeight="1">
      <c r="A143" s="35"/>
      <c r="B143" s="36"/>
      <c r="C143" s="187" t="s">
        <v>263</v>
      </c>
      <c r="D143" s="187" t="s">
        <v>161</v>
      </c>
      <c r="E143" s="188" t="s">
        <v>5419</v>
      </c>
      <c r="F143" s="189" t="s">
        <v>5420</v>
      </c>
      <c r="G143" s="190" t="s">
        <v>184</v>
      </c>
      <c r="H143" s="191">
        <v>16</v>
      </c>
      <c r="I143" s="192"/>
      <c r="J143" s="193">
        <f>ROUND(I143*H143,2)</f>
        <v>0</v>
      </c>
      <c r="K143" s="189" t="s">
        <v>1</v>
      </c>
      <c r="L143" s="40"/>
      <c r="M143" s="194" t="s">
        <v>1</v>
      </c>
      <c r="N143" s="195" t="s">
        <v>44</v>
      </c>
      <c r="O143" s="72"/>
      <c r="P143" s="196">
        <f>O143*H143</f>
        <v>0</v>
      </c>
      <c r="Q143" s="196">
        <v>0</v>
      </c>
      <c r="R143" s="196">
        <f>Q143*H143</f>
        <v>0</v>
      </c>
      <c r="S143" s="196">
        <v>0</v>
      </c>
      <c r="T143" s="197">
        <f>S143*H143</f>
        <v>0</v>
      </c>
      <c r="U143" s="35"/>
      <c r="V143" s="35"/>
      <c r="W143" s="35"/>
      <c r="X143" s="35"/>
      <c r="Y143" s="35"/>
      <c r="Z143" s="35"/>
      <c r="AA143" s="35"/>
      <c r="AB143" s="35"/>
      <c r="AC143" s="35"/>
      <c r="AD143" s="35"/>
      <c r="AE143" s="35"/>
      <c r="AR143" s="198" t="s">
        <v>165</v>
      </c>
      <c r="AT143" s="198" t="s">
        <v>161</v>
      </c>
      <c r="AU143" s="198" t="s">
        <v>87</v>
      </c>
      <c r="AY143" s="18" t="s">
        <v>158</v>
      </c>
      <c r="BE143" s="199">
        <f>IF(N143="základní",J143,0)</f>
        <v>0</v>
      </c>
      <c r="BF143" s="199">
        <f>IF(N143="snížená",J143,0)</f>
        <v>0</v>
      </c>
      <c r="BG143" s="199">
        <f>IF(N143="zákl. přenesená",J143,0)</f>
        <v>0</v>
      </c>
      <c r="BH143" s="199">
        <f>IF(N143="sníž. přenesená",J143,0)</f>
        <v>0</v>
      </c>
      <c r="BI143" s="199">
        <f>IF(N143="nulová",J143,0)</f>
        <v>0</v>
      </c>
      <c r="BJ143" s="18" t="s">
        <v>87</v>
      </c>
      <c r="BK143" s="199">
        <f>ROUND(I143*H143,2)</f>
        <v>0</v>
      </c>
      <c r="BL143" s="18" t="s">
        <v>165</v>
      </c>
      <c r="BM143" s="198" t="s">
        <v>359</v>
      </c>
    </row>
    <row r="144" spans="1:65" s="2" customFormat="1" ht="16.5" customHeight="1">
      <c r="A144" s="35"/>
      <c r="B144" s="36"/>
      <c r="C144" s="187" t="s">
        <v>268</v>
      </c>
      <c r="D144" s="187" t="s">
        <v>161</v>
      </c>
      <c r="E144" s="188" t="s">
        <v>5421</v>
      </c>
      <c r="F144" s="189" t="s">
        <v>5422</v>
      </c>
      <c r="G144" s="190" t="s">
        <v>184</v>
      </c>
      <c r="H144" s="191">
        <v>16</v>
      </c>
      <c r="I144" s="192"/>
      <c r="J144" s="193">
        <f>ROUND(I144*H144,2)</f>
        <v>0</v>
      </c>
      <c r="K144" s="189" t="s">
        <v>1</v>
      </c>
      <c r="L144" s="40"/>
      <c r="M144" s="194" t="s">
        <v>1</v>
      </c>
      <c r="N144" s="195" t="s">
        <v>44</v>
      </c>
      <c r="O144" s="72"/>
      <c r="P144" s="196">
        <f>O144*H144</f>
        <v>0</v>
      </c>
      <c r="Q144" s="196">
        <v>0</v>
      </c>
      <c r="R144" s="196">
        <f>Q144*H144</f>
        <v>0</v>
      </c>
      <c r="S144" s="196">
        <v>0</v>
      </c>
      <c r="T144" s="197">
        <f>S144*H144</f>
        <v>0</v>
      </c>
      <c r="U144" s="35"/>
      <c r="V144" s="35"/>
      <c r="W144" s="35"/>
      <c r="X144" s="35"/>
      <c r="Y144" s="35"/>
      <c r="Z144" s="35"/>
      <c r="AA144" s="35"/>
      <c r="AB144" s="35"/>
      <c r="AC144" s="35"/>
      <c r="AD144" s="35"/>
      <c r="AE144" s="35"/>
      <c r="AR144" s="198" t="s">
        <v>165</v>
      </c>
      <c r="AT144" s="198" t="s">
        <v>161</v>
      </c>
      <c r="AU144" s="198" t="s">
        <v>87</v>
      </c>
      <c r="AY144" s="18" t="s">
        <v>158</v>
      </c>
      <c r="BE144" s="199">
        <f>IF(N144="základní",J144,0)</f>
        <v>0</v>
      </c>
      <c r="BF144" s="199">
        <f>IF(N144="snížená",J144,0)</f>
        <v>0</v>
      </c>
      <c r="BG144" s="199">
        <f>IF(N144="zákl. přenesená",J144,0)</f>
        <v>0</v>
      </c>
      <c r="BH144" s="199">
        <f>IF(N144="sníž. přenesená",J144,0)</f>
        <v>0</v>
      </c>
      <c r="BI144" s="199">
        <f>IF(N144="nulová",J144,0)</f>
        <v>0</v>
      </c>
      <c r="BJ144" s="18" t="s">
        <v>87</v>
      </c>
      <c r="BK144" s="199">
        <f>ROUND(I144*H144,2)</f>
        <v>0</v>
      </c>
      <c r="BL144" s="18" t="s">
        <v>165</v>
      </c>
      <c r="BM144" s="198" t="s">
        <v>383</v>
      </c>
    </row>
    <row r="145" spans="1:65" s="12" customFormat="1" ht="25.9" customHeight="1">
      <c r="B145" s="171"/>
      <c r="C145" s="172"/>
      <c r="D145" s="173" t="s">
        <v>78</v>
      </c>
      <c r="E145" s="174" t="s">
        <v>5423</v>
      </c>
      <c r="F145" s="174" t="s">
        <v>5424</v>
      </c>
      <c r="G145" s="172"/>
      <c r="H145" s="172"/>
      <c r="I145" s="175"/>
      <c r="J145" s="176">
        <f>BK145</f>
        <v>0</v>
      </c>
      <c r="K145" s="172"/>
      <c r="L145" s="177"/>
      <c r="M145" s="178"/>
      <c r="N145" s="179"/>
      <c r="O145" s="179"/>
      <c r="P145" s="180">
        <f>SUM(P146:P148)</f>
        <v>0</v>
      </c>
      <c r="Q145" s="179"/>
      <c r="R145" s="180">
        <f>SUM(R146:R148)</f>
        <v>0</v>
      </c>
      <c r="S145" s="179"/>
      <c r="T145" s="181">
        <f>SUM(T146:T148)</f>
        <v>0</v>
      </c>
      <c r="AR145" s="182" t="s">
        <v>87</v>
      </c>
      <c r="AT145" s="183" t="s">
        <v>78</v>
      </c>
      <c r="AU145" s="183" t="s">
        <v>79</v>
      </c>
      <c r="AY145" s="182" t="s">
        <v>158</v>
      </c>
      <c r="BK145" s="184">
        <f>SUM(BK146:BK148)</f>
        <v>0</v>
      </c>
    </row>
    <row r="146" spans="1:65" s="2" customFormat="1" ht="21.75" customHeight="1">
      <c r="A146" s="35"/>
      <c r="B146" s="36"/>
      <c r="C146" s="187" t="s">
        <v>272</v>
      </c>
      <c r="D146" s="187" t="s">
        <v>161</v>
      </c>
      <c r="E146" s="188" t="s">
        <v>5425</v>
      </c>
      <c r="F146" s="189" t="s">
        <v>5426</v>
      </c>
      <c r="G146" s="190" t="s">
        <v>184</v>
      </c>
      <c r="H146" s="191">
        <v>274</v>
      </c>
      <c r="I146" s="192"/>
      <c r="J146" s="193">
        <f>ROUND(I146*H146,2)</f>
        <v>0</v>
      </c>
      <c r="K146" s="189" t="s">
        <v>1</v>
      </c>
      <c r="L146" s="40"/>
      <c r="M146" s="194" t="s">
        <v>1</v>
      </c>
      <c r="N146" s="195" t="s">
        <v>44</v>
      </c>
      <c r="O146" s="72"/>
      <c r="P146" s="196">
        <f>O146*H146</f>
        <v>0</v>
      </c>
      <c r="Q146" s="196">
        <v>0</v>
      </c>
      <c r="R146" s="196">
        <f>Q146*H146</f>
        <v>0</v>
      </c>
      <c r="S146" s="196">
        <v>0</v>
      </c>
      <c r="T146" s="197">
        <f>S146*H146</f>
        <v>0</v>
      </c>
      <c r="U146" s="35"/>
      <c r="V146" s="35"/>
      <c r="W146" s="35"/>
      <c r="X146" s="35"/>
      <c r="Y146" s="35"/>
      <c r="Z146" s="35"/>
      <c r="AA146" s="35"/>
      <c r="AB146" s="35"/>
      <c r="AC146" s="35"/>
      <c r="AD146" s="35"/>
      <c r="AE146" s="35"/>
      <c r="AR146" s="198" t="s">
        <v>165</v>
      </c>
      <c r="AT146" s="198" t="s">
        <v>161</v>
      </c>
      <c r="AU146" s="198" t="s">
        <v>87</v>
      </c>
      <c r="AY146" s="18" t="s">
        <v>158</v>
      </c>
      <c r="BE146" s="199">
        <f>IF(N146="základní",J146,0)</f>
        <v>0</v>
      </c>
      <c r="BF146" s="199">
        <f>IF(N146="snížená",J146,0)</f>
        <v>0</v>
      </c>
      <c r="BG146" s="199">
        <f>IF(N146="zákl. přenesená",J146,0)</f>
        <v>0</v>
      </c>
      <c r="BH146" s="199">
        <f>IF(N146="sníž. přenesená",J146,0)</f>
        <v>0</v>
      </c>
      <c r="BI146" s="199">
        <f>IF(N146="nulová",J146,0)</f>
        <v>0</v>
      </c>
      <c r="BJ146" s="18" t="s">
        <v>87</v>
      </c>
      <c r="BK146" s="199">
        <f>ROUND(I146*H146,2)</f>
        <v>0</v>
      </c>
      <c r="BL146" s="18" t="s">
        <v>165</v>
      </c>
      <c r="BM146" s="198" t="s">
        <v>397</v>
      </c>
    </row>
    <row r="147" spans="1:65" s="2" customFormat="1" ht="24.2" customHeight="1">
      <c r="A147" s="35"/>
      <c r="B147" s="36"/>
      <c r="C147" s="187" t="s">
        <v>276</v>
      </c>
      <c r="D147" s="187" t="s">
        <v>161</v>
      </c>
      <c r="E147" s="188" t="s">
        <v>5427</v>
      </c>
      <c r="F147" s="189" t="s">
        <v>5428</v>
      </c>
      <c r="G147" s="190" t="s">
        <v>184</v>
      </c>
      <c r="H147" s="191">
        <v>21</v>
      </c>
      <c r="I147" s="192"/>
      <c r="J147" s="193">
        <f>ROUND(I147*H147,2)</f>
        <v>0</v>
      </c>
      <c r="K147" s="189" t="s">
        <v>1</v>
      </c>
      <c r="L147" s="40"/>
      <c r="M147" s="194" t="s">
        <v>1</v>
      </c>
      <c r="N147" s="195" t="s">
        <v>44</v>
      </c>
      <c r="O147" s="72"/>
      <c r="P147" s="196">
        <f>O147*H147</f>
        <v>0</v>
      </c>
      <c r="Q147" s="196">
        <v>0</v>
      </c>
      <c r="R147" s="196">
        <f>Q147*H147</f>
        <v>0</v>
      </c>
      <c r="S147" s="196">
        <v>0</v>
      </c>
      <c r="T147" s="197">
        <f>S147*H147</f>
        <v>0</v>
      </c>
      <c r="U147" s="35"/>
      <c r="V147" s="35"/>
      <c r="W147" s="35"/>
      <c r="X147" s="35"/>
      <c r="Y147" s="35"/>
      <c r="Z147" s="35"/>
      <c r="AA147" s="35"/>
      <c r="AB147" s="35"/>
      <c r="AC147" s="35"/>
      <c r="AD147" s="35"/>
      <c r="AE147" s="35"/>
      <c r="AR147" s="198" t="s">
        <v>165</v>
      </c>
      <c r="AT147" s="198" t="s">
        <v>161</v>
      </c>
      <c r="AU147" s="198" t="s">
        <v>87</v>
      </c>
      <c r="AY147" s="18" t="s">
        <v>158</v>
      </c>
      <c r="BE147" s="199">
        <f>IF(N147="základní",J147,0)</f>
        <v>0</v>
      </c>
      <c r="BF147" s="199">
        <f>IF(N147="snížená",J147,0)</f>
        <v>0</v>
      </c>
      <c r="BG147" s="199">
        <f>IF(N147="zákl. přenesená",J147,0)</f>
        <v>0</v>
      </c>
      <c r="BH147" s="199">
        <f>IF(N147="sníž. přenesená",J147,0)</f>
        <v>0</v>
      </c>
      <c r="BI147" s="199">
        <f>IF(N147="nulová",J147,0)</f>
        <v>0</v>
      </c>
      <c r="BJ147" s="18" t="s">
        <v>87</v>
      </c>
      <c r="BK147" s="199">
        <f>ROUND(I147*H147,2)</f>
        <v>0</v>
      </c>
      <c r="BL147" s="18" t="s">
        <v>165</v>
      </c>
      <c r="BM147" s="198" t="s">
        <v>416</v>
      </c>
    </row>
    <row r="148" spans="1:65" s="2" customFormat="1" ht="21.75" customHeight="1">
      <c r="A148" s="35"/>
      <c r="B148" s="36"/>
      <c r="C148" s="187" t="s">
        <v>283</v>
      </c>
      <c r="D148" s="187" t="s">
        <v>161</v>
      </c>
      <c r="E148" s="188" t="s">
        <v>5429</v>
      </c>
      <c r="F148" s="189" t="s">
        <v>5430</v>
      </c>
      <c r="G148" s="190" t="s">
        <v>184</v>
      </c>
      <c r="H148" s="191">
        <v>9</v>
      </c>
      <c r="I148" s="192"/>
      <c r="J148" s="193">
        <f>ROUND(I148*H148,2)</f>
        <v>0</v>
      </c>
      <c r="K148" s="189" t="s">
        <v>1</v>
      </c>
      <c r="L148" s="40"/>
      <c r="M148" s="194" t="s">
        <v>1</v>
      </c>
      <c r="N148" s="195" t="s">
        <v>44</v>
      </c>
      <c r="O148" s="72"/>
      <c r="P148" s="196">
        <f>O148*H148</f>
        <v>0</v>
      </c>
      <c r="Q148" s="196">
        <v>0</v>
      </c>
      <c r="R148" s="196">
        <f>Q148*H148</f>
        <v>0</v>
      </c>
      <c r="S148" s="196">
        <v>0</v>
      </c>
      <c r="T148" s="197">
        <f>S148*H148</f>
        <v>0</v>
      </c>
      <c r="U148" s="35"/>
      <c r="V148" s="35"/>
      <c r="W148" s="35"/>
      <c r="X148" s="35"/>
      <c r="Y148" s="35"/>
      <c r="Z148" s="35"/>
      <c r="AA148" s="35"/>
      <c r="AB148" s="35"/>
      <c r="AC148" s="35"/>
      <c r="AD148" s="35"/>
      <c r="AE148" s="35"/>
      <c r="AR148" s="198" t="s">
        <v>165</v>
      </c>
      <c r="AT148" s="198" t="s">
        <v>161</v>
      </c>
      <c r="AU148" s="198" t="s">
        <v>87</v>
      </c>
      <c r="AY148" s="18" t="s">
        <v>158</v>
      </c>
      <c r="BE148" s="199">
        <f>IF(N148="základní",J148,0)</f>
        <v>0</v>
      </c>
      <c r="BF148" s="199">
        <f>IF(N148="snížená",J148,0)</f>
        <v>0</v>
      </c>
      <c r="BG148" s="199">
        <f>IF(N148="zákl. přenesená",J148,0)</f>
        <v>0</v>
      </c>
      <c r="BH148" s="199">
        <f>IF(N148="sníž. přenesená",J148,0)</f>
        <v>0</v>
      </c>
      <c r="BI148" s="199">
        <f>IF(N148="nulová",J148,0)</f>
        <v>0</v>
      </c>
      <c r="BJ148" s="18" t="s">
        <v>87</v>
      </c>
      <c r="BK148" s="199">
        <f>ROUND(I148*H148,2)</f>
        <v>0</v>
      </c>
      <c r="BL148" s="18" t="s">
        <v>165</v>
      </c>
      <c r="BM148" s="198" t="s">
        <v>426</v>
      </c>
    </row>
    <row r="149" spans="1:65" s="12" customFormat="1" ht="25.9" customHeight="1">
      <c r="B149" s="171"/>
      <c r="C149" s="172"/>
      <c r="D149" s="173" t="s">
        <v>78</v>
      </c>
      <c r="E149" s="174" t="s">
        <v>5431</v>
      </c>
      <c r="F149" s="174" t="s">
        <v>5432</v>
      </c>
      <c r="G149" s="172"/>
      <c r="H149" s="172"/>
      <c r="I149" s="175"/>
      <c r="J149" s="176">
        <f>BK149</f>
        <v>0</v>
      </c>
      <c r="K149" s="172"/>
      <c r="L149" s="177"/>
      <c r="M149" s="178"/>
      <c r="N149" s="179"/>
      <c r="O149" s="179"/>
      <c r="P149" s="180">
        <f>SUM(P150:P152)</f>
        <v>0</v>
      </c>
      <c r="Q149" s="179"/>
      <c r="R149" s="180">
        <f>SUM(R150:R152)</f>
        <v>0</v>
      </c>
      <c r="S149" s="179"/>
      <c r="T149" s="181">
        <f>SUM(T150:T152)</f>
        <v>0</v>
      </c>
      <c r="AR149" s="182" t="s">
        <v>87</v>
      </c>
      <c r="AT149" s="183" t="s">
        <v>78</v>
      </c>
      <c r="AU149" s="183" t="s">
        <v>79</v>
      </c>
      <c r="AY149" s="182" t="s">
        <v>158</v>
      </c>
      <c r="BK149" s="184">
        <f>SUM(BK150:BK152)</f>
        <v>0</v>
      </c>
    </row>
    <row r="150" spans="1:65" s="2" customFormat="1" ht="16.5" customHeight="1">
      <c r="A150" s="35"/>
      <c r="B150" s="36"/>
      <c r="C150" s="187" t="s">
        <v>7</v>
      </c>
      <c r="D150" s="187" t="s">
        <v>161</v>
      </c>
      <c r="E150" s="188" t="s">
        <v>5433</v>
      </c>
      <c r="F150" s="189" t="s">
        <v>5434</v>
      </c>
      <c r="G150" s="190" t="s">
        <v>184</v>
      </c>
      <c r="H150" s="191">
        <v>282</v>
      </c>
      <c r="I150" s="192"/>
      <c r="J150" s="193">
        <f>ROUND(I150*H150,2)</f>
        <v>0</v>
      </c>
      <c r="K150" s="189" t="s">
        <v>1</v>
      </c>
      <c r="L150" s="40"/>
      <c r="M150" s="194" t="s">
        <v>1</v>
      </c>
      <c r="N150" s="195" t="s">
        <v>44</v>
      </c>
      <c r="O150" s="72"/>
      <c r="P150" s="196">
        <f>O150*H150</f>
        <v>0</v>
      </c>
      <c r="Q150" s="196">
        <v>0</v>
      </c>
      <c r="R150" s="196">
        <f>Q150*H150</f>
        <v>0</v>
      </c>
      <c r="S150" s="196">
        <v>0</v>
      </c>
      <c r="T150" s="197">
        <f>S150*H150</f>
        <v>0</v>
      </c>
      <c r="U150" s="35"/>
      <c r="V150" s="35"/>
      <c r="W150" s="35"/>
      <c r="X150" s="35"/>
      <c r="Y150" s="35"/>
      <c r="Z150" s="35"/>
      <c r="AA150" s="35"/>
      <c r="AB150" s="35"/>
      <c r="AC150" s="35"/>
      <c r="AD150" s="35"/>
      <c r="AE150" s="35"/>
      <c r="AR150" s="198" t="s">
        <v>165</v>
      </c>
      <c r="AT150" s="198" t="s">
        <v>161</v>
      </c>
      <c r="AU150" s="198" t="s">
        <v>87</v>
      </c>
      <c r="AY150" s="18" t="s">
        <v>158</v>
      </c>
      <c r="BE150" s="199">
        <f>IF(N150="základní",J150,0)</f>
        <v>0</v>
      </c>
      <c r="BF150" s="199">
        <f>IF(N150="snížená",J150,0)</f>
        <v>0</v>
      </c>
      <c r="BG150" s="199">
        <f>IF(N150="zákl. přenesená",J150,0)</f>
        <v>0</v>
      </c>
      <c r="BH150" s="199">
        <f>IF(N150="sníž. přenesená",J150,0)</f>
        <v>0</v>
      </c>
      <c r="BI150" s="199">
        <f>IF(N150="nulová",J150,0)</f>
        <v>0</v>
      </c>
      <c r="BJ150" s="18" t="s">
        <v>87</v>
      </c>
      <c r="BK150" s="199">
        <f>ROUND(I150*H150,2)</f>
        <v>0</v>
      </c>
      <c r="BL150" s="18" t="s">
        <v>165</v>
      </c>
      <c r="BM150" s="198" t="s">
        <v>435</v>
      </c>
    </row>
    <row r="151" spans="1:65" s="2" customFormat="1" ht="16.5" customHeight="1">
      <c r="A151" s="35"/>
      <c r="B151" s="36"/>
      <c r="C151" s="187" t="s">
        <v>291</v>
      </c>
      <c r="D151" s="187" t="s">
        <v>161</v>
      </c>
      <c r="E151" s="188" t="s">
        <v>5435</v>
      </c>
      <c r="F151" s="189" t="s">
        <v>5436</v>
      </c>
      <c r="G151" s="190" t="s">
        <v>184</v>
      </c>
      <c r="H151" s="191">
        <v>8</v>
      </c>
      <c r="I151" s="192"/>
      <c r="J151" s="193">
        <f>ROUND(I151*H151,2)</f>
        <v>0</v>
      </c>
      <c r="K151" s="189" t="s">
        <v>1</v>
      </c>
      <c r="L151" s="40"/>
      <c r="M151" s="194" t="s">
        <v>1</v>
      </c>
      <c r="N151" s="195" t="s">
        <v>44</v>
      </c>
      <c r="O151" s="72"/>
      <c r="P151" s="196">
        <f>O151*H151</f>
        <v>0</v>
      </c>
      <c r="Q151" s="196">
        <v>0</v>
      </c>
      <c r="R151" s="196">
        <f>Q151*H151</f>
        <v>0</v>
      </c>
      <c r="S151" s="196">
        <v>0</v>
      </c>
      <c r="T151" s="197">
        <f>S151*H151</f>
        <v>0</v>
      </c>
      <c r="U151" s="35"/>
      <c r="V151" s="35"/>
      <c r="W151" s="35"/>
      <c r="X151" s="35"/>
      <c r="Y151" s="35"/>
      <c r="Z151" s="35"/>
      <c r="AA151" s="35"/>
      <c r="AB151" s="35"/>
      <c r="AC151" s="35"/>
      <c r="AD151" s="35"/>
      <c r="AE151" s="35"/>
      <c r="AR151" s="198" t="s">
        <v>165</v>
      </c>
      <c r="AT151" s="198" t="s">
        <v>161</v>
      </c>
      <c r="AU151" s="198" t="s">
        <v>87</v>
      </c>
      <c r="AY151" s="18" t="s">
        <v>158</v>
      </c>
      <c r="BE151" s="199">
        <f>IF(N151="základní",J151,0)</f>
        <v>0</v>
      </c>
      <c r="BF151" s="199">
        <f>IF(N151="snížená",J151,0)</f>
        <v>0</v>
      </c>
      <c r="BG151" s="199">
        <f>IF(N151="zákl. přenesená",J151,0)</f>
        <v>0</v>
      </c>
      <c r="BH151" s="199">
        <f>IF(N151="sníž. přenesená",J151,0)</f>
        <v>0</v>
      </c>
      <c r="BI151" s="199">
        <f>IF(N151="nulová",J151,0)</f>
        <v>0</v>
      </c>
      <c r="BJ151" s="18" t="s">
        <v>87</v>
      </c>
      <c r="BK151" s="199">
        <f>ROUND(I151*H151,2)</f>
        <v>0</v>
      </c>
      <c r="BL151" s="18" t="s">
        <v>165</v>
      </c>
      <c r="BM151" s="198" t="s">
        <v>447</v>
      </c>
    </row>
    <row r="152" spans="1:65" s="2" customFormat="1" ht="16.5" customHeight="1">
      <c r="A152" s="35"/>
      <c r="B152" s="36"/>
      <c r="C152" s="187" t="s">
        <v>295</v>
      </c>
      <c r="D152" s="187" t="s">
        <v>161</v>
      </c>
      <c r="E152" s="188" t="s">
        <v>5437</v>
      </c>
      <c r="F152" s="189" t="s">
        <v>5438</v>
      </c>
      <c r="G152" s="190" t="s">
        <v>184</v>
      </c>
      <c r="H152" s="191">
        <v>16</v>
      </c>
      <c r="I152" s="192"/>
      <c r="J152" s="193">
        <f>ROUND(I152*H152,2)</f>
        <v>0</v>
      </c>
      <c r="K152" s="189" t="s">
        <v>1</v>
      </c>
      <c r="L152" s="40"/>
      <c r="M152" s="194" t="s">
        <v>1</v>
      </c>
      <c r="N152" s="195" t="s">
        <v>44</v>
      </c>
      <c r="O152" s="72"/>
      <c r="P152" s="196">
        <f>O152*H152</f>
        <v>0</v>
      </c>
      <c r="Q152" s="196">
        <v>0</v>
      </c>
      <c r="R152" s="196">
        <f>Q152*H152</f>
        <v>0</v>
      </c>
      <c r="S152" s="196">
        <v>0</v>
      </c>
      <c r="T152" s="197">
        <f>S152*H152</f>
        <v>0</v>
      </c>
      <c r="U152" s="35"/>
      <c r="V152" s="35"/>
      <c r="W152" s="35"/>
      <c r="X152" s="35"/>
      <c r="Y152" s="35"/>
      <c r="Z152" s="35"/>
      <c r="AA152" s="35"/>
      <c r="AB152" s="35"/>
      <c r="AC152" s="35"/>
      <c r="AD152" s="35"/>
      <c r="AE152" s="35"/>
      <c r="AR152" s="198" t="s">
        <v>165</v>
      </c>
      <c r="AT152" s="198" t="s">
        <v>161</v>
      </c>
      <c r="AU152" s="198" t="s">
        <v>87</v>
      </c>
      <c r="AY152" s="18" t="s">
        <v>158</v>
      </c>
      <c r="BE152" s="199">
        <f>IF(N152="základní",J152,0)</f>
        <v>0</v>
      </c>
      <c r="BF152" s="199">
        <f>IF(N152="snížená",J152,0)</f>
        <v>0</v>
      </c>
      <c r="BG152" s="199">
        <f>IF(N152="zákl. přenesená",J152,0)</f>
        <v>0</v>
      </c>
      <c r="BH152" s="199">
        <f>IF(N152="sníž. přenesená",J152,0)</f>
        <v>0</v>
      </c>
      <c r="BI152" s="199">
        <f>IF(N152="nulová",J152,0)</f>
        <v>0</v>
      </c>
      <c r="BJ152" s="18" t="s">
        <v>87</v>
      </c>
      <c r="BK152" s="199">
        <f>ROUND(I152*H152,2)</f>
        <v>0</v>
      </c>
      <c r="BL152" s="18" t="s">
        <v>165</v>
      </c>
      <c r="BM152" s="198" t="s">
        <v>464</v>
      </c>
    </row>
    <row r="153" spans="1:65" s="12" customFormat="1" ht="25.9" customHeight="1">
      <c r="B153" s="171"/>
      <c r="C153" s="172"/>
      <c r="D153" s="173" t="s">
        <v>78</v>
      </c>
      <c r="E153" s="174" t="s">
        <v>5439</v>
      </c>
      <c r="F153" s="174" t="s">
        <v>5440</v>
      </c>
      <c r="G153" s="172"/>
      <c r="H153" s="172"/>
      <c r="I153" s="175"/>
      <c r="J153" s="176">
        <f>BK153</f>
        <v>0</v>
      </c>
      <c r="K153" s="172"/>
      <c r="L153" s="177"/>
      <c r="M153" s="178"/>
      <c r="N153" s="179"/>
      <c r="O153" s="179"/>
      <c r="P153" s="180">
        <f>SUM(P154:P161)</f>
        <v>0</v>
      </c>
      <c r="Q153" s="179"/>
      <c r="R153" s="180">
        <f>SUM(R154:R161)</f>
        <v>0</v>
      </c>
      <c r="S153" s="179"/>
      <c r="T153" s="181">
        <f>SUM(T154:T161)</f>
        <v>0</v>
      </c>
      <c r="AR153" s="182" t="s">
        <v>87</v>
      </c>
      <c r="AT153" s="183" t="s">
        <v>78</v>
      </c>
      <c r="AU153" s="183" t="s">
        <v>79</v>
      </c>
      <c r="AY153" s="182" t="s">
        <v>158</v>
      </c>
      <c r="BK153" s="184">
        <f>SUM(BK154:BK161)</f>
        <v>0</v>
      </c>
    </row>
    <row r="154" spans="1:65" s="2" customFormat="1" ht="16.5" customHeight="1">
      <c r="A154" s="35"/>
      <c r="B154" s="36"/>
      <c r="C154" s="187" t="s">
        <v>301</v>
      </c>
      <c r="D154" s="187" t="s">
        <v>161</v>
      </c>
      <c r="E154" s="188" t="s">
        <v>5441</v>
      </c>
      <c r="F154" s="189" t="s">
        <v>5442</v>
      </c>
      <c r="G154" s="190" t="s">
        <v>184</v>
      </c>
      <c r="H154" s="191">
        <v>4</v>
      </c>
      <c r="I154" s="192"/>
      <c r="J154" s="193">
        <f t="shared" ref="J154:J161" si="10">ROUND(I154*H154,2)</f>
        <v>0</v>
      </c>
      <c r="K154" s="189" t="s">
        <v>1</v>
      </c>
      <c r="L154" s="40"/>
      <c r="M154" s="194" t="s">
        <v>1</v>
      </c>
      <c r="N154" s="195" t="s">
        <v>44</v>
      </c>
      <c r="O154" s="72"/>
      <c r="P154" s="196">
        <f t="shared" ref="P154:P161" si="11">O154*H154</f>
        <v>0</v>
      </c>
      <c r="Q154" s="196">
        <v>0</v>
      </c>
      <c r="R154" s="196">
        <f t="shared" ref="R154:R161" si="12">Q154*H154</f>
        <v>0</v>
      </c>
      <c r="S154" s="196">
        <v>0</v>
      </c>
      <c r="T154" s="197">
        <f t="shared" ref="T154:T161" si="13">S154*H154</f>
        <v>0</v>
      </c>
      <c r="U154" s="35"/>
      <c r="V154" s="35"/>
      <c r="W154" s="35"/>
      <c r="X154" s="35"/>
      <c r="Y154" s="35"/>
      <c r="Z154" s="35"/>
      <c r="AA154" s="35"/>
      <c r="AB154" s="35"/>
      <c r="AC154" s="35"/>
      <c r="AD154" s="35"/>
      <c r="AE154" s="35"/>
      <c r="AR154" s="198" t="s">
        <v>165</v>
      </c>
      <c r="AT154" s="198" t="s">
        <v>161</v>
      </c>
      <c r="AU154" s="198" t="s">
        <v>87</v>
      </c>
      <c r="AY154" s="18" t="s">
        <v>158</v>
      </c>
      <c r="BE154" s="199">
        <f t="shared" ref="BE154:BE161" si="14">IF(N154="základní",J154,0)</f>
        <v>0</v>
      </c>
      <c r="BF154" s="199">
        <f t="shared" ref="BF154:BF161" si="15">IF(N154="snížená",J154,0)</f>
        <v>0</v>
      </c>
      <c r="BG154" s="199">
        <f t="shared" ref="BG154:BG161" si="16">IF(N154="zákl. přenesená",J154,0)</f>
        <v>0</v>
      </c>
      <c r="BH154" s="199">
        <f t="shared" ref="BH154:BH161" si="17">IF(N154="sníž. přenesená",J154,0)</f>
        <v>0</v>
      </c>
      <c r="BI154" s="199">
        <f t="shared" ref="BI154:BI161" si="18">IF(N154="nulová",J154,0)</f>
        <v>0</v>
      </c>
      <c r="BJ154" s="18" t="s">
        <v>87</v>
      </c>
      <c r="BK154" s="199">
        <f t="shared" ref="BK154:BK161" si="19">ROUND(I154*H154,2)</f>
        <v>0</v>
      </c>
      <c r="BL154" s="18" t="s">
        <v>165</v>
      </c>
      <c r="BM154" s="198" t="s">
        <v>479</v>
      </c>
    </row>
    <row r="155" spans="1:65" s="2" customFormat="1" ht="16.5" customHeight="1">
      <c r="A155" s="35"/>
      <c r="B155" s="36"/>
      <c r="C155" s="187" t="s">
        <v>314</v>
      </c>
      <c r="D155" s="187" t="s">
        <v>161</v>
      </c>
      <c r="E155" s="188" t="s">
        <v>5443</v>
      </c>
      <c r="F155" s="189" t="s">
        <v>5444</v>
      </c>
      <c r="G155" s="190" t="s">
        <v>184</v>
      </c>
      <c r="H155" s="191">
        <v>4</v>
      </c>
      <c r="I155" s="192"/>
      <c r="J155" s="193">
        <f t="shared" si="10"/>
        <v>0</v>
      </c>
      <c r="K155" s="189" t="s">
        <v>1</v>
      </c>
      <c r="L155" s="40"/>
      <c r="M155" s="194" t="s">
        <v>1</v>
      </c>
      <c r="N155" s="195" t="s">
        <v>44</v>
      </c>
      <c r="O155" s="72"/>
      <c r="P155" s="196">
        <f t="shared" si="11"/>
        <v>0</v>
      </c>
      <c r="Q155" s="196">
        <v>0</v>
      </c>
      <c r="R155" s="196">
        <f t="shared" si="12"/>
        <v>0</v>
      </c>
      <c r="S155" s="196">
        <v>0</v>
      </c>
      <c r="T155" s="197">
        <f t="shared" si="13"/>
        <v>0</v>
      </c>
      <c r="U155" s="35"/>
      <c r="V155" s="35"/>
      <c r="W155" s="35"/>
      <c r="X155" s="35"/>
      <c r="Y155" s="35"/>
      <c r="Z155" s="35"/>
      <c r="AA155" s="35"/>
      <c r="AB155" s="35"/>
      <c r="AC155" s="35"/>
      <c r="AD155" s="35"/>
      <c r="AE155" s="35"/>
      <c r="AR155" s="198" t="s">
        <v>165</v>
      </c>
      <c r="AT155" s="198" t="s">
        <v>161</v>
      </c>
      <c r="AU155" s="198" t="s">
        <v>87</v>
      </c>
      <c r="AY155" s="18" t="s">
        <v>158</v>
      </c>
      <c r="BE155" s="199">
        <f t="shared" si="14"/>
        <v>0</v>
      </c>
      <c r="BF155" s="199">
        <f t="shared" si="15"/>
        <v>0</v>
      </c>
      <c r="BG155" s="199">
        <f t="shared" si="16"/>
        <v>0</v>
      </c>
      <c r="BH155" s="199">
        <f t="shared" si="17"/>
        <v>0</v>
      </c>
      <c r="BI155" s="199">
        <f t="shared" si="18"/>
        <v>0</v>
      </c>
      <c r="BJ155" s="18" t="s">
        <v>87</v>
      </c>
      <c r="BK155" s="199">
        <f t="shared" si="19"/>
        <v>0</v>
      </c>
      <c r="BL155" s="18" t="s">
        <v>165</v>
      </c>
      <c r="BM155" s="198" t="s">
        <v>488</v>
      </c>
    </row>
    <row r="156" spans="1:65" s="2" customFormat="1" ht="16.5" customHeight="1">
      <c r="A156" s="35"/>
      <c r="B156" s="36"/>
      <c r="C156" s="187" t="s">
        <v>321</v>
      </c>
      <c r="D156" s="187" t="s">
        <v>161</v>
      </c>
      <c r="E156" s="188" t="s">
        <v>5445</v>
      </c>
      <c r="F156" s="189" t="s">
        <v>5446</v>
      </c>
      <c r="G156" s="190" t="s">
        <v>184</v>
      </c>
      <c r="H156" s="191">
        <v>8</v>
      </c>
      <c r="I156" s="192"/>
      <c r="J156" s="193">
        <f t="shared" si="10"/>
        <v>0</v>
      </c>
      <c r="K156" s="189" t="s">
        <v>1</v>
      </c>
      <c r="L156" s="40"/>
      <c r="M156" s="194" t="s">
        <v>1</v>
      </c>
      <c r="N156" s="195" t="s">
        <v>44</v>
      </c>
      <c r="O156" s="72"/>
      <c r="P156" s="196">
        <f t="shared" si="11"/>
        <v>0</v>
      </c>
      <c r="Q156" s="196">
        <v>0</v>
      </c>
      <c r="R156" s="196">
        <f t="shared" si="12"/>
        <v>0</v>
      </c>
      <c r="S156" s="196">
        <v>0</v>
      </c>
      <c r="T156" s="197">
        <f t="shared" si="13"/>
        <v>0</v>
      </c>
      <c r="U156" s="35"/>
      <c r="V156" s="35"/>
      <c r="W156" s="35"/>
      <c r="X156" s="35"/>
      <c r="Y156" s="35"/>
      <c r="Z156" s="35"/>
      <c r="AA156" s="35"/>
      <c r="AB156" s="35"/>
      <c r="AC156" s="35"/>
      <c r="AD156" s="35"/>
      <c r="AE156" s="35"/>
      <c r="AR156" s="198" t="s">
        <v>165</v>
      </c>
      <c r="AT156" s="198" t="s">
        <v>161</v>
      </c>
      <c r="AU156" s="198" t="s">
        <v>87</v>
      </c>
      <c r="AY156" s="18" t="s">
        <v>158</v>
      </c>
      <c r="BE156" s="199">
        <f t="shared" si="14"/>
        <v>0</v>
      </c>
      <c r="BF156" s="199">
        <f t="shared" si="15"/>
        <v>0</v>
      </c>
      <c r="BG156" s="199">
        <f t="shared" si="16"/>
        <v>0</v>
      </c>
      <c r="BH156" s="199">
        <f t="shared" si="17"/>
        <v>0</v>
      </c>
      <c r="BI156" s="199">
        <f t="shared" si="18"/>
        <v>0</v>
      </c>
      <c r="BJ156" s="18" t="s">
        <v>87</v>
      </c>
      <c r="BK156" s="199">
        <f t="shared" si="19"/>
        <v>0</v>
      </c>
      <c r="BL156" s="18" t="s">
        <v>165</v>
      </c>
      <c r="BM156" s="198" t="s">
        <v>500</v>
      </c>
    </row>
    <row r="157" spans="1:65" s="2" customFormat="1" ht="16.5" customHeight="1">
      <c r="A157" s="35"/>
      <c r="B157" s="36"/>
      <c r="C157" s="187" t="s">
        <v>329</v>
      </c>
      <c r="D157" s="187" t="s">
        <v>161</v>
      </c>
      <c r="E157" s="188" t="s">
        <v>5447</v>
      </c>
      <c r="F157" s="189" t="s">
        <v>5448</v>
      </c>
      <c r="G157" s="190" t="s">
        <v>184</v>
      </c>
      <c r="H157" s="191">
        <v>4</v>
      </c>
      <c r="I157" s="192"/>
      <c r="J157" s="193">
        <f t="shared" si="10"/>
        <v>0</v>
      </c>
      <c r="K157" s="189" t="s">
        <v>1</v>
      </c>
      <c r="L157" s="40"/>
      <c r="M157" s="194" t="s">
        <v>1</v>
      </c>
      <c r="N157" s="195" t="s">
        <v>44</v>
      </c>
      <c r="O157" s="72"/>
      <c r="P157" s="196">
        <f t="shared" si="11"/>
        <v>0</v>
      </c>
      <c r="Q157" s="196">
        <v>0</v>
      </c>
      <c r="R157" s="196">
        <f t="shared" si="12"/>
        <v>0</v>
      </c>
      <c r="S157" s="196">
        <v>0</v>
      </c>
      <c r="T157" s="197">
        <f t="shared" si="13"/>
        <v>0</v>
      </c>
      <c r="U157" s="35"/>
      <c r="V157" s="35"/>
      <c r="W157" s="35"/>
      <c r="X157" s="35"/>
      <c r="Y157" s="35"/>
      <c r="Z157" s="35"/>
      <c r="AA157" s="35"/>
      <c r="AB157" s="35"/>
      <c r="AC157" s="35"/>
      <c r="AD157" s="35"/>
      <c r="AE157" s="35"/>
      <c r="AR157" s="198" t="s">
        <v>165</v>
      </c>
      <c r="AT157" s="198" t="s">
        <v>161</v>
      </c>
      <c r="AU157" s="198" t="s">
        <v>87</v>
      </c>
      <c r="AY157" s="18" t="s">
        <v>158</v>
      </c>
      <c r="BE157" s="199">
        <f t="shared" si="14"/>
        <v>0</v>
      </c>
      <c r="BF157" s="199">
        <f t="shared" si="15"/>
        <v>0</v>
      </c>
      <c r="BG157" s="199">
        <f t="shared" si="16"/>
        <v>0</v>
      </c>
      <c r="BH157" s="199">
        <f t="shared" si="17"/>
        <v>0</v>
      </c>
      <c r="BI157" s="199">
        <f t="shared" si="18"/>
        <v>0</v>
      </c>
      <c r="BJ157" s="18" t="s">
        <v>87</v>
      </c>
      <c r="BK157" s="199">
        <f t="shared" si="19"/>
        <v>0</v>
      </c>
      <c r="BL157" s="18" t="s">
        <v>165</v>
      </c>
      <c r="BM157" s="198" t="s">
        <v>512</v>
      </c>
    </row>
    <row r="158" spans="1:65" s="2" customFormat="1" ht="16.5" customHeight="1">
      <c r="A158" s="35"/>
      <c r="B158" s="36"/>
      <c r="C158" s="187" t="s">
        <v>337</v>
      </c>
      <c r="D158" s="187" t="s">
        <v>161</v>
      </c>
      <c r="E158" s="188" t="s">
        <v>5449</v>
      </c>
      <c r="F158" s="189" t="s">
        <v>5450</v>
      </c>
      <c r="G158" s="190" t="s">
        <v>184</v>
      </c>
      <c r="H158" s="191">
        <v>4</v>
      </c>
      <c r="I158" s="192"/>
      <c r="J158" s="193">
        <f t="shared" si="10"/>
        <v>0</v>
      </c>
      <c r="K158" s="189" t="s">
        <v>1</v>
      </c>
      <c r="L158" s="40"/>
      <c r="M158" s="194" t="s">
        <v>1</v>
      </c>
      <c r="N158" s="195" t="s">
        <v>44</v>
      </c>
      <c r="O158" s="72"/>
      <c r="P158" s="196">
        <f t="shared" si="11"/>
        <v>0</v>
      </c>
      <c r="Q158" s="196">
        <v>0</v>
      </c>
      <c r="R158" s="196">
        <f t="shared" si="12"/>
        <v>0</v>
      </c>
      <c r="S158" s="196">
        <v>0</v>
      </c>
      <c r="T158" s="197">
        <f t="shared" si="13"/>
        <v>0</v>
      </c>
      <c r="U158" s="35"/>
      <c r="V158" s="35"/>
      <c r="W158" s="35"/>
      <c r="X158" s="35"/>
      <c r="Y158" s="35"/>
      <c r="Z158" s="35"/>
      <c r="AA158" s="35"/>
      <c r="AB158" s="35"/>
      <c r="AC158" s="35"/>
      <c r="AD158" s="35"/>
      <c r="AE158" s="35"/>
      <c r="AR158" s="198" t="s">
        <v>165</v>
      </c>
      <c r="AT158" s="198" t="s">
        <v>161</v>
      </c>
      <c r="AU158" s="198" t="s">
        <v>87</v>
      </c>
      <c r="AY158" s="18" t="s">
        <v>158</v>
      </c>
      <c r="BE158" s="199">
        <f t="shared" si="14"/>
        <v>0</v>
      </c>
      <c r="BF158" s="199">
        <f t="shared" si="15"/>
        <v>0</v>
      </c>
      <c r="BG158" s="199">
        <f t="shared" si="16"/>
        <v>0</v>
      </c>
      <c r="BH158" s="199">
        <f t="shared" si="17"/>
        <v>0</v>
      </c>
      <c r="BI158" s="199">
        <f t="shared" si="18"/>
        <v>0</v>
      </c>
      <c r="BJ158" s="18" t="s">
        <v>87</v>
      </c>
      <c r="BK158" s="199">
        <f t="shared" si="19"/>
        <v>0</v>
      </c>
      <c r="BL158" s="18" t="s">
        <v>165</v>
      </c>
      <c r="BM158" s="198" t="s">
        <v>525</v>
      </c>
    </row>
    <row r="159" spans="1:65" s="2" customFormat="1" ht="16.5" customHeight="1">
      <c r="A159" s="35"/>
      <c r="B159" s="36"/>
      <c r="C159" s="187" t="s">
        <v>342</v>
      </c>
      <c r="D159" s="187" t="s">
        <v>161</v>
      </c>
      <c r="E159" s="188" t="s">
        <v>5451</v>
      </c>
      <c r="F159" s="189" t="s">
        <v>5452</v>
      </c>
      <c r="G159" s="190" t="s">
        <v>184</v>
      </c>
      <c r="H159" s="191">
        <v>4</v>
      </c>
      <c r="I159" s="192"/>
      <c r="J159" s="193">
        <f t="shared" si="10"/>
        <v>0</v>
      </c>
      <c r="K159" s="189" t="s">
        <v>1</v>
      </c>
      <c r="L159" s="40"/>
      <c r="M159" s="194" t="s">
        <v>1</v>
      </c>
      <c r="N159" s="195" t="s">
        <v>44</v>
      </c>
      <c r="O159" s="72"/>
      <c r="P159" s="196">
        <f t="shared" si="11"/>
        <v>0</v>
      </c>
      <c r="Q159" s="196">
        <v>0</v>
      </c>
      <c r="R159" s="196">
        <f t="shared" si="12"/>
        <v>0</v>
      </c>
      <c r="S159" s="196">
        <v>0</v>
      </c>
      <c r="T159" s="197">
        <f t="shared" si="13"/>
        <v>0</v>
      </c>
      <c r="U159" s="35"/>
      <c r="V159" s="35"/>
      <c r="W159" s="35"/>
      <c r="X159" s="35"/>
      <c r="Y159" s="35"/>
      <c r="Z159" s="35"/>
      <c r="AA159" s="35"/>
      <c r="AB159" s="35"/>
      <c r="AC159" s="35"/>
      <c r="AD159" s="35"/>
      <c r="AE159" s="35"/>
      <c r="AR159" s="198" t="s">
        <v>165</v>
      </c>
      <c r="AT159" s="198" t="s">
        <v>161</v>
      </c>
      <c r="AU159" s="198" t="s">
        <v>87</v>
      </c>
      <c r="AY159" s="18" t="s">
        <v>158</v>
      </c>
      <c r="BE159" s="199">
        <f t="shared" si="14"/>
        <v>0</v>
      </c>
      <c r="BF159" s="199">
        <f t="shared" si="15"/>
        <v>0</v>
      </c>
      <c r="BG159" s="199">
        <f t="shared" si="16"/>
        <v>0</v>
      </c>
      <c r="BH159" s="199">
        <f t="shared" si="17"/>
        <v>0</v>
      </c>
      <c r="BI159" s="199">
        <f t="shared" si="18"/>
        <v>0</v>
      </c>
      <c r="BJ159" s="18" t="s">
        <v>87</v>
      </c>
      <c r="BK159" s="199">
        <f t="shared" si="19"/>
        <v>0</v>
      </c>
      <c r="BL159" s="18" t="s">
        <v>165</v>
      </c>
      <c r="BM159" s="198" t="s">
        <v>548</v>
      </c>
    </row>
    <row r="160" spans="1:65" s="2" customFormat="1" ht="16.5" customHeight="1">
      <c r="A160" s="35"/>
      <c r="B160" s="36"/>
      <c r="C160" s="187" t="s">
        <v>348</v>
      </c>
      <c r="D160" s="187" t="s">
        <v>161</v>
      </c>
      <c r="E160" s="188" t="s">
        <v>5453</v>
      </c>
      <c r="F160" s="189" t="s">
        <v>5454</v>
      </c>
      <c r="G160" s="190" t="s">
        <v>184</v>
      </c>
      <c r="H160" s="191">
        <v>4</v>
      </c>
      <c r="I160" s="192"/>
      <c r="J160" s="193">
        <f t="shared" si="10"/>
        <v>0</v>
      </c>
      <c r="K160" s="189" t="s">
        <v>1</v>
      </c>
      <c r="L160" s="40"/>
      <c r="M160" s="194" t="s">
        <v>1</v>
      </c>
      <c r="N160" s="195" t="s">
        <v>44</v>
      </c>
      <c r="O160" s="72"/>
      <c r="P160" s="196">
        <f t="shared" si="11"/>
        <v>0</v>
      </c>
      <c r="Q160" s="196">
        <v>0</v>
      </c>
      <c r="R160" s="196">
        <f t="shared" si="12"/>
        <v>0</v>
      </c>
      <c r="S160" s="196">
        <v>0</v>
      </c>
      <c r="T160" s="197">
        <f t="shared" si="13"/>
        <v>0</v>
      </c>
      <c r="U160" s="35"/>
      <c r="V160" s="35"/>
      <c r="W160" s="35"/>
      <c r="X160" s="35"/>
      <c r="Y160" s="35"/>
      <c r="Z160" s="35"/>
      <c r="AA160" s="35"/>
      <c r="AB160" s="35"/>
      <c r="AC160" s="35"/>
      <c r="AD160" s="35"/>
      <c r="AE160" s="35"/>
      <c r="AR160" s="198" t="s">
        <v>165</v>
      </c>
      <c r="AT160" s="198" t="s">
        <v>161</v>
      </c>
      <c r="AU160" s="198" t="s">
        <v>87</v>
      </c>
      <c r="AY160" s="18" t="s">
        <v>158</v>
      </c>
      <c r="BE160" s="199">
        <f t="shared" si="14"/>
        <v>0</v>
      </c>
      <c r="BF160" s="199">
        <f t="shared" si="15"/>
        <v>0</v>
      </c>
      <c r="BG160" s="199">
        <f t="shared" si="16"/>
        <v>0</v>
      </c>
      <c r="BH160" s="199">
        <f t="shared" si="17"/>
        <v>0</v>
      </c>
      <c r="BI160" s="199">
        <f t="shared" si="18"/>
        <v>0</v>
      </c>
      <c r="BJ160" s="18" t="s">
        <v>87</v>
      </c>
      <c r="BK160" s="199">
        <f t="shared" si="19"/>
        <v>0</v>
      </c>
      <c r="BL160" s="18" t="s">
        <v>165</v>
      </c>
      <c r="BM160" s="198" t="s">
        <v>562</v>
      </c>
    </row>
    <row r="161" spans="1:65" s="2" customFormat="1" ht="16.5" customHeight="1">
      <c r="A161" s="35"/>
      <c r="B161" s="36"/>
      <c r="C161" s="187" t="s">
        <v>354</v>
      </c>
      <c r="D161" s="187" t="s">
        <v>161</v>
      </c>
      <c r="E161" s="188" t="s">
        <v>5455</v>
      </c>
      <c r="F161" s="189" t="s">
        <v>5456</v>
      </c>
      <c r="G161" s="190" t="s">
        <v>184</v>
      </c>
      <c r="H161" s="191">
        <v>4</v>
      </c>
      <c r="I161" s="192"/>
      <c r="J161" s="193">
        <f t="shared" si="10"/>
        <v>0</v>
      </c>
      <c r="K161" s="189" t="s">
        <v>1</v>
      </c>
      <c r="L161" s="40"/>
      <c r="M161" s="194" t="s">
        <v>1</v>
      </c>
      <c r="N161" s="195" t="s">
        <v>44</v>
      </c>
      <c r="O161" s="72"/>
      <c r="P161" s="196">
        <f t="shared" si="11"/>
        <v>0</v>
      </c>
      <c r="Q161" s="196">
        <v>0</v>
      </c>
      <c r="R161" s="196">
        <f t="shared" si="12"/>
        <v>0</v>
      </c>
      <c r="S161" s="196">
        <v>0</v>
      </c>
      <c r="T161" s="197">
        <f t="shared" si="13"/>
        <v>0</v>
      </c>
      <c r="U161" s="35"/>
      <c r="V161" s="35"/>
      <c r="W161" s="35"/>
      <c r="X161" s="35"/>
      <c r="Y161" s="35"/>
      <c r="Z161" s="35"/>
      <c r="AA161" s="35"/>
      <c r="AB161" s="35"/>
      <c r="AC161" s="35"/>
      <c r="AD161" s="35"/>
      <c r="AE161" s="35"/>
      <c r="AR161" s="198" t="s">
        <v>165</v>
      </c>
      <c r="AT161" s="198" t="s">
        <v>161</v>
      </c>
      <c r="AU161" s="198" t="s">
        <v>87</v>
      </c>
      <c r="AY161" s="18" t="s">
        <v>158</v>
      </c>
      <c r="BE161" s="199">
        <f t="shared" si="14"/>
        <v>0</v>
      </c>
      <c r="BF161" s="199">
        <f t="shared" si="15"/>
        <v>0</v>
      </c>
      <c r="BG161" s="199">
        <f t="shared" si="16"/>
        <v>0</v>
      </c>
      <c r="BH161" s="199">
        <f t="shared" si="17"/>
        <v>0</v>
      </c>
      <c r="BI161" s="199">
        <f t="shared" si="18"/>
        <v>0</v>
      </c>
      <c r="BJ161" s="18" t="s">
        <v>87</v>
      </c>
      <c r="BK161" s="199">
        <f t="shared" si="19"/>
        <v>0</v>
      </c>
      <c r="BL161" s="18" t="s">
        <v>165</v>
      </c>
      <c r="BM161" s="198" t="s">
        <v>574</v>
      </c>
    </row>
    <row r="162" spans="1:65" s="12" customFormat="1" ht="25.9" customHeight="1">
      <c r="B162" s="171"/>
      <c r="C162" s="172"/>
      <c r="D162" s="173" t="s">
        <v>78</v>
      </c>
      <c r="E162" s="174" t="s">
        <v>5457</v>
      </c>
      <c r="F162" s="174" t="s">
        <v>5458</v>
      </c>
      <c r="G162" s="172"/>
      <c r="H162" s="172"/>
      <c r="I162" s="175"/>
      <c r="J162" s="176">
        <f>BK162</f>
        <v>0</v>
      </c>
      <c r="K162" s="172"/>
      <c r="L162" s="177"/>
      <c r="M162" s="178"/>
      <c r="N162" s="179"/>
      <c r="O162" s="179"/>
      <c r="P162" s="180">
        <f>SUM(P163:P169)</f>
        <v>0</v>
      </c>
      <c r="Q162" s="179"/>
      <c r="R162" s="180">
        <f>SUM(R163:R169)</f>
        <v>0</v>
      </c>
      <c r="S162" s="179"/>
      <c r="T162" s="181">
        <f>SUM(T163:T169)</f>
        <v>0</v>
      </c>
      <c r="AR162" s="182" t="s">
        <v>87</v>
      </c>
      <c r="AT162" s="183" t="s">
        <v>78</v>
      </c>
      <c r="AU162" s="183" t="s">
        <v>79</v>
      </c>
      <c r="AY162" s="182" t="s">
        <v>158</v>
      </c>
      <c r="BK162" s="184">
        <f>SUM(BK163:BK169)</f>
        <v>0</v>
      </c>
    </row>
    <row r="163" spans="1:65" s="2" customFormat="1" ht="16.5" customHeight="1">
      <c r="A163" s="35"/>
      <c r="B163" s="36"/>
      <c r="C163" s="187" t="s">
        <v>359</v>
      </c>
      <c r="D163" s="187" t="s">
        <v>161</v>
      </c>
      <c r="E163" s="188" t="s">
        <v>5459</v>
      </c>
      <c r="F163" s="189" t="s">
        <v>5460</v>
      </c>
      <c r="G163" s="190" t="s">
        <v>184</v>
      </c>
      <c r="H163" s="191">
        <v>24</v>
      </c>
      <c r="I163" s="192"/>
      <c r="J163" s="193">
        <f t="shared" ref="J163:J169" si="20">ROUND(I163*H163,2)</f>
        <v>0</v>
      </c>
      <c r="K163" s="189" t="s">
        <v>1</v>
      </c>
      <c r="L163" s="40"/>
      <c r="M163" s="194" t="s">
        <v>1</v>
      </c>
      <c r="N163" s="195" t="s">
        <v>44</v>
      </c>
      <c r="O163" s="72"/>
      <c r="P163" s="196">
        <f t="shared" ref="P163:P169" si="21">O163*H163</f>
        <v>0</v>
      </c>
      <c r="Q163" s="196">
        <v>0</v>
      </c>
      <c r="R163" s="196">
        <f t="shared" ref="R163:R169" si="22">Q163*H163</f>
        <v>0</v>
      </c>
      <c r="S163" s="196">
        <v>0</v>
      </c>
      <c r="T163" s="197">
        <f t="shared" ref="T163:T169" si="23">S163*H163</f>
        <v>0</v>
      </c>
      <c r="U163" s="35"/>
      <c r="V163" s="35"/>
      <c r="W163" s="35"/>
      <c r="X163" s="35"/>
      <c r="Y163" s="35"/>
      <c r="Z163" s="35"/>
      <c r="AA163" s="35"/>
      <c r="AB163" s="35"/>
      <c r="AC163" s="35"/>
      <c r="AD163" s="35"/>
      <c r="AE163" s="35"/>
      <c r="AR163" s="198" t="s">
        <v>165</v>
      </c>
      <c r="AT163" s="198" t="s">
        <v>161</v>
      </c>
      <c r="AU163" s="198" t="s">
        <v>87</v>
      </c>
      <c r="AY163" s="18" t="s">
        <v>158</v>
      </c>
      <c r="BE163" s="199">
        <f t="shared" ref="BE163:BE169" si="24">IF(N163="základní",J163,0)</f>
        <v>0</v>
      </c>
      <c r="BF163" s="199">
        <f t="shared" ref="BF163:BF169" si="25">IF(N163="snížená",J163,0)</f>
        <v>0</v>
      </c>
      <c r="BG163" s="199">
        <f t="shared" ref="BG163:BG169" si="26">IF(N163="zákl. přenesená",J163,0)</f>
        <v>0</v>
      </c>
      <c r="BH163" s="199">
        <f t="shared" ref="BH163:BH169" si="27">IF(N163="sníž. přenesená",J163,0)</f>
        <v>0</v>
      </c>
      <c r="BI163" s="199">
        <f t="shared" ref="BI163:BI169" si="28">IF(N163="nulová",J163,0)</f>
        <v>0</v>
      </c>
      <c r="BJ163" s="18" t="s">
        <v>87</v>
      </c>
      <c r="BK163" s="199">
        <f t="shared" ref="BK163:BK169" si="29">ROUND(I163*H163,2)</f>
        <v>0</v>
      </c>
      <c r="BL163" s="18" t="s">
        <v>165</v>
      </c>
      <c r="BM163" s="198" t="s">
        <v>585</v>
      </c>
    </row>
    <row r="164" spans="1:65" s="2" customFormat="1" ht="16.5" customHeight="1">
      <c r="A164" s="35"/>
      <c r="B164" s="36"/>
      <c r="C164" s="187" t="s">
        <v>365</v>
      </c>
      <c r="D164" s="187" t="s">
        <v>161</v>
      </c>
      <c r="E164" s="188" t="s">
        <v>5461</v>
      </c>
      <c r="F164" s="189" t="s">
        <v>5462</v>
      </c>
      <c r="G164" s="190" t="s">
        <v>184</v>
      </c>
      <c r="H164" s="191">
        <v>12</v>
      </c>
      <c r="I164" s="192"/>
      <c r="J164" s="193">
        <f t="shared" si="20"/>
        <v>0</v>
      </c>
      <c r="K164" s="189" t="s">
        <v>1</v>
      </c>
      <c r="L164" s="40"/>
      <c r="M164" s="194" t="s">
        <v>1</v>
      </c>
      <c r="N164" s="195" t="s">
        <v>44</v>
      </c>
      <c r="O164" s="72"/>
      <c r="P164" s="196">
        <f t="shared" si="21"/>
        <v>0</v>
      </c>
      <c r="Q164" s="196">
        <v>0</v>
      </c>
      <c r="R164" s="196">
        <f t="shared" si="22"/>
        <v>0</v>
      </c>
      <c r="S164" s="196">
        <v>0</v>
      </c>
      <c r="T164" s="197">
        <f t="shared" si="23"/>
        <v>0</v>
      </c>
      <c r="U164" s="35"/>
      <c r="V164" s="35"/>
      <c r="W164" s="35"/>
      <c r="X164" s="35"/>
      <c r="Y164" s="35"/>
      <c r="Z164" s="35"/>
      <c r="AA164" s="35"/>
      <c r="AB164" s="35"/>
      <c r="AC164" s="35"/>
      <c r="AD164" s="35"/>
      <c r="AE164" s="35"/>
      <c r="AR164" s="198" t="s">
        <v>165</v>
      </c>
      <c r="AT164" s="198" t="s">
        <v>161</v>
      </c>
      <c r="AU164" s="198" t="s">
        <v>87</v>
      </c>
      <c r="AY164" s="18" t="s">
        <v>158</v>
      </c>
      <c r="BE164" s="199">
        <f t="shared" si="24"/>
        <v>0</v>
      </c>
      <c r="BF164" s="199">
        <f t="shared" si="25"/>
        <v>0</v>
      </c>
      <c r="BG164" s="199">
        <f t="shared" si="26"/>
        <v>0</v>
      </c>
      <c r="BH164" s="199">
        <f t="shared" si="27"/>
        <v>0</v>
      </c>
      <c r="BI164" s="199">
        <f t="shared" si="28"/>
        <v>0</v>
      </c>
      <c r="BJ164" s="18" t="s">
        <v>87</v>
      </c>
      <c r="BK164" s="199">
        <f t="shared" si="29"/>
        <v>0</v>
      </c>
      <c r="BL164" s="18" t="s">
        <v>165</v>
      </c>
      <c r="BM164" s="198" t="s">
        <v>595</v>
      </c>
    </row>
    <row r="165" spans="1:65" s="2" customFormat="1" ht="16.5" customHeight="1">
      <c r="A165" s="35"/>
      <c r="B165" s="36"/>
      <c r="C165" s="187" t="s">
        <v>383</v>
      </c>
      <c r="D165" s="187" t="s">
        <v>161</v>
      </c>
      <c r="E165" s="188" t="s">
        <v>5463</v>
      </c>
      <c r="F165" s="189" t="s">
        <v>5464</v>
      </c>
      <c r="G165" s="190" t="s">
        <v>184</v>
      </c>
      <c r="H165" s="191">
        <v>1</v>
      </c>
      <c r="I165" s="192"/>
      <c r="J165" s="193">
        <f t="shared" si="20"/>
        <v>0</v>
      </c>
      <c r="K165" s="189" t="s">
        <v>1</v>
      </c>
      <c r="L165" s="40"/>
      <c r="M165" s="194" t="s">
        <v>1</v>
      </c>
      <c r="N165" s="195" t="s">
        <v>44</v>
      </c>
      <c r="O165" s="72"/>
      <c r="P165" s="196">
        <f t="shared" si="21"/>
        <v>0</v>
      </c>
      <c r="Q165" s="196">
        <v>0</v>
      </c>
      <c r="R165" s="196">
        <f t="shared" si="22"/>
        <v>0</v>
      </c>
      <c r="S165" s="196">
        <v>0</v>
      </c>
      <c r="T165" s="197">
        <f t="shared" si="23"/>
        <v>0</v>
      </c>
      <c r="U165" s="35"/>
      <c r="V165" s="35"/>
      <c r="W165" s="35"/>
      <c r="X165" s="35"/>
      <c r="Y165" s="35"/>
      <c r="Z165" s="35"/>
      <c r="AA165" s="35"/>
      <c r="AB165" s="35"/>
      <c r="AC165" s="35"/>
      <c r="AD165" s="35"/>
      <c r="AE165" s="35"/>
      <c r="AR165" s="198" t="s">
        <v>165</v>
      </c>
      <c r="AT165" s="198" t="s">
        <v>161</v>
      </c>
      <c r="AU165" s="198" t="s">
        <v>87</v>
      </c>
      <c r="AY165" s="18" t="s">
        <v>158</v>
      </c>
      <c r="BE165" s="199">
        <f t="shared" si="24"/>
        <v>0</v>
      </c>
      <c r="BF165" s="199">
        <f t="shared" si="25"/>
        <v>0</v>
      </c>
      <c r="BG165" s="199">
        <f t="shared" si="26"/>
        <v>0</v>
      </c>
      <c r="BH165" s="199">
        <f t="shared" si="27"/>
        <v>0</v>
      </c>
      <c r="BI165" s="199">
        <f t="shared" si="28"/>
        <v>0</v>
      </c>
      <c r="BJ165" s="18" t="s">
        <v>87</v>
      </c>
      <c r="BK165" s="199">
        <f t="shared" si="29"/>
        <v>0</v>
      </c>
      <c r="BL165" s="18" t="s">
        <v>165</v>
      </c>
      <c r="BM165" s="198" t="s">
        <v>603</v>
      </c>
    </row>
    <row r="166" spans="1:65" s="2" customFormat="1" ht="16.5" customHeight="1">
      <c r="A166" s="35"/>
      <c r="B166" s="36"/>
      <c r="C166" s="187" t="s">
        <v>393</v>
      </c>
      <c r="D166" s="187" t="s">
        <v>161</v>
      </c>
      <c r="E166" s="188" t="s">
        <v>5465</v>
      </c>
      <c r="F166" s="189" t="s">
        <v>5466</v>
      </c>
      <c r="G166" s="190" t="s">
        <v>184</v>
      </c>
      <c r="H166" s="191">
        <v>1</v>
      </c>
      <c r="I166" s="192"/>
      <c r="J166" s="193">
        <f t="shared" si="20"/>
        <v>0</v>
      </c>
      <c r="K166" s="189" t="s">
        <v>1</v>
      </c>
      <c r="L166" s="40"/>
      <c r="M166" s="194" t="s">
        <v>1</v>
      </c>
      <c r="N166" s="195" t="s">
        <v>44</v>
      </c>
      <c r="O166" s="72"/>
      <c r="P166" s="196">
        <f t="shared" si="21"/>
        <v>0</v>
      </c>
      <c r="Q166" s="196">
        <v>0</v>
      </c>
      <c r="R166" s="196">
        <f t="shared" si="22"/>
        <v>0</v>
      </c>
      <c r="S166" s="196">
        <v>0</v>
      </c>
      <c r="T166" s="197">
        <f t="shared" si="23"/>
        <v>0</v>
      </c>
      <c r="U166" s="35"/>
      <c r="V166" s="35"/>
      <c r="W166" s="35"/>
      <c r="X166" s="35"/>
      <c r="Y166" s="35"/>
      <c r="Z166" s="35"/>
      <c r="AA166" s="35"/>
      <c r="AB166" s="35"/>
      <c r="AC166" s="35"/>
      <c r="AD166" s="35"/>
      <c r="AE166" s="35"/>
      <c r="AR166" s="198" t="s">
        <v>165</v>
      </c>
      <c r="AT166" s="198" t="s">
        <v>161</v>
      </c>
      <c r="AU166" s="198" t="s">
        <v>87</v>
      </c>
      <c r="AY166" s="18" t="s">
        <v>158</v>
      </c>
      <c r="BE166" s="199">
        <f t="shared" si="24"/>
        <v>0</v>
      </c>
      <c r="BF166" s="199">
        <f t="shared" si="25"/>
        <v>0</v>
      </c>
      <c r="BG166" s="199">
        <f t="shared" si="26"/>
        <v>0</v>
      </c>
      <c r="BH166" s="199">
        <f t="shared" si="27"/>
        <v>0</v>
      </c>
      <c r="BI166" s="199">
        <f t="shared" si="28"/>
        <v>0</v>
      </c>
      <c r="BJ166" s="18" t="s">
        <v>87</v>
      </c>
      <c r="BK166" s="199">
        <f t="shared" si="29"/>
        <v>0</v>
      </c>
      <c r="BL166" s="18" t="s">
        <v>165</v>
      </c>
      <c r="BM166" s="198" t="s">
        <v>611</v>
      </c>
    </row>
    <row r="167" spans="1:65" s="2" customFormat="1" ht="16.5" customHeight="1">
      <c r="A167" s="35"/>
      <c r="B167" s="36"/>
      <c r="C167" s="187" t="s">
        <v>397</v>
      </c>
      <c r="D167" s="187" t="s">
        <v>161</v>
      </c>
      <c r="E167" s="188" t="s">
        <v>5467</v>
      </c>
      <c r="F167" s="189" t="s">
        <v>5468</v>
      </c>
      <c r="G167" s="190" t="s">
        <v>184</v>
      </c>
      <c r="H167" s="191">
        <v>1</v>
      </c>
      <c r="I167" s="192"/>
      <c r="J167" s="193">
        <f t="shared" si="20"/>
        <v>0</v>
      </c>
      <c r="K167" s="189" t="s">
        <v>1</v>
      </c>
      <c r="L167" s="40"/>
      <c r="M167" s="194" t="s">
        <v>1</v>
      </c>
      <c r="N167" s="195" t="s">
        <v>44</v>
      </c>
      <c r="O167" s="72"/>
      <c r="P167" s="196">
        <f t="shared" si="21"/>
        <v>0</v>
      </c>
      <c r="Q167" s="196">
        <v>0</v>
      </c>
      <c r="R167" s="196">
        <f t="shared" si="22"/>
        <v>0</v>
      </c>
      <c r="S167" s="196">
        <v>0</v>
      </c>
      <c r="T167" s="197">
        <f t="shared" si="23"/>
        <v>0</v>
      </c>
      <c r="U167" s="35"/>
      <c r="V167" s="35"/>
      <c r="W167" s="35"/>
      <c r="X167" s="35"/>
      <c r="Y167" s="35"/>
      <c r="Z167" s="35"/>
      <c r="AA167" s="35"/>
      <c r="AB167" s="35"/>
      <c r="AC167" s="35"/>
      <c r="AD167" s="35"/>
      <c r="AE167" s="35"/>
      <c r="AR167" s="198" t="s">
        <v>165</v>
      </c>
      <c r="AT167" s="198" t="s">
        <v>161</v>
      </c>
      <c r="AU167" s="198" t="s">
        <v>87</v>
      </c>
      <c r="AY167" s="18" t="s">
        <v>158</v>
      </c>
      <c r="BE167" s="199">
        <f t="shared" si="24"/>
        <v>0</v>
      </c>
      <c r="BF167" s="199">
        <f t="shared" si="25"/>
        <v>0</v>
      </c>
      <c r="BG167" s="199">
        <f t="shared" si="26"/>
        <v>0</v>
      </c>
      <c r="BH167" s="199">
        <f t="shared" si="27"/>
        <v>0</v>
      </c>
      <c r="BI167" s="199">
        <f t="shared" si="28"/>
        <v>0</v>
      </c>
      <c r="BJ167" s="18" t="s">
        <v>87</v>
      </c>
      <c r="BK167" s="199">
        <f t="shared" si="29"/>
        <v>0</v>
      </c>
      <c r="BL167" s="18" t="s">
        <v>165</v>
      </c>
      <c r="BM167" s="198" t="s">
        <v>621</v>
      </c>
    </row>
    <row r="168" spans="1:65" s="2" customFormat="1" ht="16.5" customHeight="1">
      <c r="A168" s="35"/>
      <c r="B168" s="36"/>
      <c r="C168" s="187" t="s">
        <v>404</v>
      </c>
      <c r="D168" s="187" t="s">
        <v>161</v>
      </c>
      <c r="E168" s="188" t="s">
        <v>5469</v>
      </c>
      <c r="F168" s="189" t="s">
        <v>5470</v>
      </c>
      <c r="G168" s="190" t="s">
        <v>184</v>
      </c>
      <c r="H168" s="191">
        <v>1</v>
      </c>
      <c r="I168" s="192"/>
      <c r="J168" s="193">
        <f t="shared" si="20"/>
        <v>0</v>
      </c>
      <c r="K168" s="189" t="s">
        <v>1</v>
      </c>
      <c r="L168" s="40"/>
      <c r="M168" s="194" t="s">
        <v>1</v>
      </c>
      <c r="N168" s="195" t="s">
        <v>44</v>
      </c>
      <c r="O168" s="72"/>
      <c r="P168" s="196">
        <f t="shared" si="21"/>
        <v>0</v>
      </c>
      <c r="Q168" s="196">
        <v>0</v>
      </c>
      <c r="R168" s="196">
        <f t="shared" si="22"/>
        <v>0</v>
      </c>
      <c r="S168" s="196">
        <v>0</v>
      </c>
      <c r="T168" s="197">
        <f t="shared" si="23"/>
        <v>0</v>
      </c>
      <c r="U168" s="35"/>
      <c r="V168" s="35"/>
      <c r="W168" s="35"/>
      <c r="X168" s="35"/>
      <c r="Y168" s="35"/>
      <c r="Z168" s="35"/>
      <c r="AA168" s="35"/>
      <c r="AB168" s="35"/>
      <c r="AC168" s="35"/>
      <c r="AD168" s="35"/>
      <c r="AE168" s="35"/>
      <c r="AR168" s="198" t="s">
        <v>165</v>
      </c>
      <c r="AT168" s="198" t="s">
        <v>161</v>
      </c>
      <c r="AU168" s="198" t="s">
        <v>87</v>
      </c>
      <c r="AY168" s="18" t="s">
        <v>158</v>
      </c>
      <c r="BE168" s="199">
        <f t="shared" si="24"/>
        <v>0</v>
      </c>
      <c r="BF168" s="199">
        <f t="shared" si="25"/>
        <v>0</v>
      </c>
      <c r="BG168" s="199">
        <f t="shared" si="26"/>
        <v>0</v>
      </c>
      <c r="BH168" s="199">
        <f t="shared" si="27"/>
        <v>0</v>
      </c>
      <c r="BI168" s="199">
        <f t="shared" si="28"/>
        <v>0</v>
      </c>
      <c r="BJ168" s="18" t="s">
        <v>87</v>
      </c>
      <c r="BK168" s="199">
        <f t="shared" si="29"/>
        <v>0</v>
      </c>
      <c r="BL168" s="18" t="s">
        <v>165</v>
      </c>
      <c r="BM168" s="198" t="s">
        <v>633</v>
      </c>
    </row>
    <row r="169" spans="1:65" s="2" customFormat="1" ht="16.5" customHeight="1">
      <c r="A169" s="35"/>
      <c r="B169" s="36"/>
      <c r="C169" s="187" t="s">
        <v>416</v>
      </c>
      <c r="D169" s="187" t="s">
        <v>161</v>
      </c>
      <c r="E169" s="188" t="s">
        <v>5471</v>
      </c>
      <c r="F169" s="189" t="s">
        <v>5472</v>
      </c>
      <c r="G169" s="190" t="s">
        <v>184</v>
      </c>
      <c r="H169" s="191">
        <v>1</v>
      </c>
      <c r="I169" s="192"/>
      <c r="J169" s="193">
        <f t="shared" si="20"/>
        <v>0</v>
      </c>
      <c r="K169" s="189" t="s">
        <v>1</v>
      </c>
      <c r="L169" s="40"/>
      <c r="M169" s="194" t="s">
        <v>1</v>
      </c>
      <c r="N169" s="195" t="s">
        <v>44</v>
      </c>
      <c r="O169" s="72"/>
      <c r="P169" s="196">
        <f t="shared" si="21"/>
        <v>0</v>
      </c>
      <c r="Q169" s="196">
        <v>0</v>
      </c>
      <c r="R169" s="196">
        <f t="shared" si="22"/>
        <v>0</v>
      </c>
      <c r="S169" s="196">
        <v>0</v>
      </c>
      <c r="T169" s="197">
        <f t="shared" si="23"/>
        <v>0</v>
      </c>
      <c r="U169" s="35"/>
      <c r="V169" s="35"/>
      <c r="W169" s="35"/>
      <c r="X169" s="35"/>
      <c r="Y169" s="35"/>
      <c r="Z169" s="35"/>
      <c r="AA169" s="35"/>
      <c r="AB169" s="35"/>
      <c r="AC169" s="35"/>
      <c r="AD169" s="35"/>
      <c r="AE169" s="35"/>
      <c r="AR169" s="198" t="s">
        <v>165</v>
      </c>
      <c r="AT169" s="198" t="s">
        <v>161</v>
      </c>
      <c r="AU169" s="198" t="s">
        <v>87</v>
      </c>
      <c r="AY169" s="18" t="s">
        <v>158</v>
      </c>
      <c r="BE169" s="199">
        <f t="shared" si="24"/>
        <v>0</v>
      </c>
      <c r="BF169" s="199">
        <f t="shared" si="25"/>
        <v>0</v>
      </c>
      <c r="BG169" s="199">
        <f t="shared" si="26"/>
        <v>0</v>
      </c>
      <c r="BH169" s="199">
        <f t="shared" si="27"/>
        <v>0</v>
      </c>
      <c r="BI169" s="199">
        <f t="shared" si="28"/>
        <v>0</v>
      </c>
      <c r="BJ169" s="18" t="s">
        <v>87</v>
      </c>
      <c r="BK169" s="199">
        <f t="shared" si="29"/>
        <v>0</v>
      </c>
      <c r="BL169" s="18" t="s">
        <v>165</v>
      </c>
      <c r="BM169" s="198" t="s">
        <v>642</v>
      </c>
    </row>
    <row r="170" spans="1:65" s="12" customFormat="1" ht="25.9" customHeight="1">
      <c r="B170" s="171"/>
      <c r="C170" s="172"/>
      <c r="D170" s="173" t="s">
        <v>78</v>
      </c>
      <c r="E170" s="174" t="s">
        <v>5473</v>
      </c>
      <c r="F170" s="174" t="s">
        <v>5474</v>
      </c>
      <c r="G170" s="172"/>
      <c r="H170" s="172"/>
      <c r="I170" s="175"/>
      <c r="J170" s="176">
        <f>BK170</f>
        <v>0</v>
      </c>
      <c r="K170" s="172"/>
      <c r="L170" s="177"/>
      <c r="M170" s="178"/>
      <c r="N170" s="179"/>
      <c r="O170" s="179"/>
      <c r="P170" s="180">
        <f>SUM(P171:P180)</f>
        <v>0</v>
      </c>
      <c r="Q170" s="179"/>
      <c r="R170" s="180">
        <f>SUM(R171:R180)</f>
        <v>0</v>
      </c>
      <c r="S170" s="179"/>
      <c r="T170" s="181">
        <f>SUM(T171:T180)</f>
        <v>0</v>
      </c>
      <c r="AR170" s="182" t="s">
        <v>87</v>
      </c>
      <c r="AT170" s="183" t="s">
        <v>78</v>
      </c>
      <c r="AU170" s="183" t="s">
        <v>79</v>
      </c>
      <c r="AY170" s="182" t="s">
        <v>158</v>
      </c>
      <c r="BK170" s="184">
        <f>SUM(BK171:BK180)</f>
        <v>0</v>
      </c>
    </row>
    <row r="171" spans="1:65" s="2" customFormat="1" ht="24.2" customHeight="1">
      <c r="A171" s="35"/>
      <c r="B171" s="36"/>
      <c r="C171" s="187" t="s">
        <v>421</v>
      </c>
      <c r="D171" s="187" t="s">
        <v>161</v>
      </c>
      <c r="E171" s="188" t="s">
        <v>5475</v>
      </c>
      <c r="F171" s="189" t="s">
        <v>5476</v>
      </c>
      <c r="G171" s="190" t="s">
        <v>184</v>
      </c>
      <c r="H171" s="191">
        <v>5</v>
      </c>
      <c r="I171" s="192"/>
      <c r="J171" s="193">
        <f t="shared" ref="J171:J180" si="30">ROUND(I171*H171,2)</f>
        <v>0</v>
      </c>
      <c r="K171" s="189" t="s">
        <v>1</v>
      </c>
      <c r="L171" s="40"/>
      <c r="M171" s="194" t="s">
        <v>1</v>
      </c>
      <c r="N171" s="195" t="s">
        <v>44</v>
      </c>
      <c r="O171" s="72"/>
      <c r="P171" s="196">
        <f t="shared" ref="P171:P180" si="31">O171*H171</f>
        <v>0</v>
      </c>
      <c r="Q171" s="196">
        <v>0</v>
      </c>
      <c r="R171" s="196">
        <f t="shared" ref="R171:R180" si="32">Q171*H171</f>
        <v>0</v>
      </c>
      <c r="S171" s="196">
        <v>0</v>
      </c>
      <c r="T171" s="197">
        <f t="shared" ref="T171:T180" si="33">S171*H171</f>
        <v>0</v>
      </c>
      <c r="U171" s="35"/>
      <c r="V171" s="35"/>
      <c r="W171" s="35"/>
      <c r="X171" s="35"/>
      <c r="Y171" s="35"/>
      <c r="Z171" s="35"/>
      <c r="AA171" s="35"/>
      <c r="AB171" s="35"/>
      <c r="AC171" s="35"/>
      <c r="AD171" s="35"/>
      <c r="AE171" s="35"/>
      <c r="AR171" s="198" t="s">
        <v>165</v>
      </c>
      <c r="AT171" s="198" t="s">
        <v>161</v>
      </c>
      <c r="AU171" s="198" t="s">
        <v>87</v>
      </c>
      <c r="AY171" s="18" t="s">
        <v>158</v>
      </c>
      <c r="BE171" s="199">
        <f t="shared" ref="BE171:BE180" si="34">IF(N171="základní",J171,0)</f>
        <v>0</v>
      </c>
      <c r="BF171" s="199">
        <f t="shared" ref="BF171:BF180" si="35">IF(N171="snížená",J171,0)</f>
        <v>0</v>
      </c>
      <c r="BG171" s="199">
        <f t="shared" ref="BG171:BG180" si="36">IF(N171="zákl. přenesená",J171,0)</f>
        <v>0</v>
      </c>
      <c r="BH171" s="199">
        <f t="shared" ref="BH171:BH180" si="37">IF(N171="sníž. přenesená",J171,0)</f>
        <v>0</v>
      </c>
      <c r="BI171" s="199">
        <f t="shared" ref="BI171:BI180" si="38">IF(N171="nulová",J171,0)</f>
        <v>0</v>
      </c>
      <c r="BJ171" s="18" t="s">
        <v>87</v>
      </c>
      <c r="BK171" s="199">
        <f t="shared" ref="BK171:BK180" si="39">ROUND(I171*H171,2)</f>
        <v>0</v>
      </c>
      <c r="BL171" s="18" t="s">
        <v>165</v>
      </c>
      <c r="BM171" s="198" t="s">
        <v>669</v>
      </c>
    </row>
    <row r="172" spans="1:65" s="2" customFormat="1" ht="24.2" customHeight="1">
      <c r="A172" s="35"/>
      <c r="B172" s="36"/>
      <c r="C172" s="187" t="s">
        <v>426</v>
      </c>
      <c r="D172" s="187" t="s">
        <v>161</v>
      </c>
      <c r="E172" s="188" t="s">
        <v>5477</v>
      </c>
      <c r="F172" s="189" t="s">
        <v>5478</v>
      </c>
      <c r="G172" s="190" t="s">
        <v>184</v>
      </c>
      <c r="H172" s="191">
        <v>8</v>
      </c>
      <c r="I172" s="192"/>
      <c r="J172" s="193">
        <f t="shared" si="30"/>
        <v>0</v>
      </c>
      <c r="K172" s="189" t="s">
        <v>1</v>
      </c>
      <c r="L172" s="40"/>
      <c r="M172" s="194" t="s">
        <v>1</v>
      </c>
      <c r="N172" s="195" t="s">
        <v>44</v>
      </c>
      <c r="O172" s="72"/>
      <c r="P172" s="196">
        <f t="shared" si="31"/>
        <v>0</v>
      </c>
      <c r="Q172" s="196">
        <v>0</v>
      </c>
      <c r="R172" s="196">
        <f t="shared" si="32"/>
        <v>0</v>
      </c>
      <c r="S172" s="196">
        <v>0</v>
      </c>
      <c r="T172" s="197">
        <f t="shared" si="33"/>
        <v>0</v>
      </c>
      <c r="U172" s="35"/>
      <c r="V172" s="35"/>
      <c r="W172" s="35"/>
      <c r="X172" s="35"/>
      <c r="Y172" s="35"/>
      <c r="Z172" s="35"/>
      <c r="AA172" s="35"/>
      <c r="AB172" s="35"/>
      <c r="AC172" s="35"/>
      <c r="AD172" s="35"/>
      <c r="AE172" s="35"/>
      <c r="AR172" s="198" t="s">
        <v>165</v>
      </c>
      <c r="AT172" s="198" t="s">
        <v>161</v>
      </c>
      <c r="AU172" s="198" t="s">
        <v>87</v>
      </c>
      <c r="AY172" s="18" t="s">
        <v>158</v>
      </c>
      <c r="BE172" s="199">
        <f t="shared" si="34"/>
        <v>0</v>
      </c>
      <c r="BF172" s="199">
        <f t="shared" si="35"/>
        <v>0</v>
      </c>
      <c r="BG172" s="199">
        <f t="shared" si="36"/>
        <v>0</v>
      </c>
      <c r="BH172" s="199">
        <f t="shared" si="37"/>
        <v>0</v>
      </c>
      <c r="BI172" s="199">
        <f t="shared" si="38"/>
        <v>0</v>
      </c>
      <c r="BJ172" s="18" t="s">
        <v>87</v>
      </c>
      <c r="BK172" s="199">
        <f t="shared" si="39"/>
        <v>0</v>
      </c>
      <c r="BL172" s="18" t="s">
        <v>165</v>
      </c>
      <c r="BM172" s="198" t="s">
        <v>696</v>
      </c>
    </row>
    <row r="173" spans="1:65" s="2" customFormat="1" ht="16.5" customHeight="1">
      <c r="A173" s="35"/>
      <c r="B173" s="36"/>
      <c r="C173" s="187" t="s">
        <v>430</v>
      </c>
      <c r="D173" s="187" t="s">
        <v>161</v>
      </c>
      <c r="E173" s="188" t="s">
        <v>5479</v>
      </c>
      <c r="F173" s="189" t="s">
        <v>5480</v>
      </c>
      <c r="G173" s="190" t="s">
        <v>184</v>
      </c>
      <c r="H173" s="191">
        <v>1</v>
      </c>
      <c r="I173" s="192"/>
      <c r="J173" s="193">
        <f t="shared" si="30"/>
        <v>0</v>
      </c>
      <c r="K173" s="189" t="s">
        <v>1</v>
      </c>
      <c r="L173" s="40"/>
      <c r="M173" s="194" t="s">
        <v>1</v>
      </c>
      <c r="N173" s="195" t="s">
        <v>44</v>
      </c>
      <c r="O173" s="72"/>
      <c r="P173" s="196">
        <f t="shared" si="31"/>
        <v>0</v>
      </c>
      <c r="Q173" s="196">
        <v>0</v>
      </c>
      <c r="R173" s="196">
        <f t="shared" si="32"/>
        <v>0</v>
      </c>
      <c r="S173" s="196">
        <v>0</v>
      </c>
      <c r="T173" s="197">
        <f t="shared" si="33"/>
        <v>0</v>
      </c>
      <c r="U173" s="35"/>
      <c r="V173" s="35"/>
      <c r="W173" s="35"/>
      <c r="X173" s="35"/>
      <c r="Y173" s="35"/>
      <c r="Z173" s="35"/>
      <c r="AA173" s="35"/>
      <c r="AB173" s="35"/>
      <c r="AC173" s="35"/>
      <c r="AD173" s="35"/>
      <c r="AE173" s="35"/>
      <c r="AR173" s="198" t="s">
        <v>165</v>
      </c>
      <c r="AT173" s="198" t="s">
        <v>161</v>
      </c>
      <c r="AU173" s="198" t="s">
        <v>87</v>
      </c>
      <c r="AY173" s="18" t="s">
        <v>158</v>
      </c>
      <c r="BE173" s="199">
        <f t="shared" si="34"/>
        <v>0</v>
      </c>
      <c r="BF173" s="199">
        <f t="shared" si="35"/>
        <v>0</v>
      </c>
      <c r="BG173" s="199">
        <f t="shared" si="36"/>
        <v>0</v>
      </c>
      <c r="BH173" s="199">
        <f t="shared" si="37"/>
        <v>0</v>
      </c>
      <c r="BI173" s="199">
        <f t="shared" si="38"/>
        <v>0</v>
      </c>
      <c r="BJ173" s="18" t="s">
        <v>87</v>
      </c>
      <c r="BK173" s="199">
        <f t="shared" si="39"/>
        <v>0</v>
      </c>
      <c r="BL173" s="18" t="s">
        <v>165</v>
      </c>
      <c r="BM173" s="198" t="s">
        <v>713</v>
      </c>
    </row>
    <row r="174" spans="1:65" s="2" customFormat="1" ht="16.5" customHeight="1">
      <c r="A174" s="35"/>
      <c r="B174" s="36"/>
      <c r="C174" s="187" t="s">
        <v>435</v>
      </c>
      <c r="D174" s="187" t="s">
        <v>161</v>
      </c>
      <c r="E174" s="188" t="s">
        <v>5481</v>
      </c>
      <c r="F174" s="189" t="s">
        <v>5482</v>
      </c>
      <c r="G174" s="190" t="s">
        <v>184</v>
      </c>
      <c r="H174" s="191">
        <v>7</v>
      </c>
      <c r="I174" s="192"/>
      <c r="J174" s="193">
        <f t="shared" si="30"/>
        <v>0</v>
      </c>
      <c r="K174" s="189" t="s">
        <v>1</v>
      </c>
      <c r="L174" s="40"/>
      <c r="M174" s="194" t="s">
        <v>1</v>
      </c>
      <c r="N174" s="195" t="s">
        <v>44</v>
      </c>
      <c r="O174" s="72"/>
      <c r="P174" s="196">
        <f t="shared" si="31"/>
        <v>0</v>
      </c>
      <c r="Q174" s="196">
        <v>0</v>
      </c>
      <c r="R174" s="196">
        <f t="shared" si="32"/>
        <v>0</v>
      </c>
      <c r="S174" s="196">
        <v>0</v>
      </c>
      <c r="T174" s="197">
        <f t="shared" si="33"/>
        <v>0</v>
      </c>
      <c r="U174" s="35"/>
      <c r="V174" s="35"/>
      <c r="W174" s="35"/>
      <c r="X174" s="35"/>
      <c r="Y174" s="35"/>
      <c r="Z174" s="35"/>
      <c r="AA174" s="35"/>
      <c r="AB174" s="35"/>
      <c r="AC174" s="35"/>
      <c r="AD174" s="35"/>
      <c r="AE174" s="35"/>
      <c r="AR174" s="198" t="s">
        <v>165</v>
      </c>
      <c r="AT174" s="198" t="s">
        <v>161</v>
      </c>
      <c r="AU174" s="198" t="s">
        <v>87</v>
      </c>
      <c r="AY174" s="18" t="s">
        <v>158</v>
      </c>
      <c r="BE174" s="199">
        <f t="shared" si="34"/>
        <v>0</v>
      </c>
      <c r="BF174" s="199">
        <f t="shared" si="35"/>
        <v>0</v>
      </c>
      <c r="BG174" s="199">
        <f t="shared" si="36"/>
        <v>0</v>
      </c>
      <c r="BH174" s="199">
        <f t="shared" si="37"/>
        <v>0</v>
      </c>
      <c r="BI174" s="199">
        <f t="shared" si="38"/>
        <v>0</v>
      </c>
      <c r="BJ174" s="18" t="s">
        <v>87</v>
      </c>
      <c r="BK174" s="199">
        <f t="shared" si="39"/>
        <v>0</v>
      </c>
      <c r="BL174" s="18" t="s">
        <v>165</v>
      </c>
      <c r="BM174" s="198" t="s">
        <v>725</v>
      </c>
    </row>
    <row r="175" spans="1:65" s="2" customFormat="1" ht="16.5" customHeight="1">
      <c r="A175" s="35"/>
      <c r="B175" s="36"/>
      <c r="C175" s="187" t="s">
        <v>442</v>
      </c>
      <c r="D175" s="187" t="s">
        <v>161</v>
      </c>
      <c r="E175" s="188" t="s">
        <v>5483</v>
      </c>
      <c r="F175" s="189" t="s">
        <v>5484</v>
      </c>
      <c r="G175" s="190" t="s">
        <v>184</v>
      </c>
      <c r="H175" s="191">
        <v>1</v>
      </c>
      <c r="I175" s="192"/>
      <c r="J175" s="193">
        <f t="shared" si="30"/>
        <v>0</v>
      </c>
      <c r="K175" s="189" t="s">
        <v>1</v>
      </c>
      <c r="L175" s="40"/>
      <c r="M175" s="194" t="s">
        <v>1</v>
      </c>
      <c r="N175" s="195" t="s">
        <v>44</v>
      </c>
      <c r="O175" s="72"/>
      <c r="P175" s="196">
        <f t="shared" si="31"/>
        <v>0</v>
      </c>
      <c r="Q175" s="196">
        <v>0</v>
      </c>
      <c r="R175" s="196">
        <f t="shared" si="32"/>
        <v>0</v>
      </c>
      <c r="S175" s="196">
        <v>0</v>
      </c>
      <c r="T175" s="197">
        <f t="shared" si="33"/>
        <v>0</v>
      </c>
      <c r="U175" s="35"/>
      <c r="V175" s="35"/>
      <c r="W175" s="35"/>
      <c r="X175" s="35"/>
      <c r="Y175" s="35"/>
      <c r="Z175" s="35"/>
      <c r="AA175" s="35"/>
      <c r="AB175" s="35"/>
      <c r="AC175" s="35"/>
      <c r="AD175" s="35"/>
      <c r="AE175" s="35"/>
      <c r="AR175" s="198" t="s">
        <v>165</v>
      </c>
      <c r="AT175" s="198" t="s">
        <v>161</v>
      </c>
      <c r="AU175" s="198" t="s">
        <v>87</v>
      </c>
      <c r="AY175" s="18" t="s">
        <v>158</v>
      </c>
      <c r="BE175" s="199">
        <f t="shared" si="34"/>
        <v>0</v>
      </c>
      <c r="BF175" s="199">
        <f t="shared" si="35"/>
        <v>0</v>
      </c>
      <c r="BG175" s="199">
        <f t="shared" si="36"/>
        <v>0</v>
      </c>
      <c r="BH175" s="199">
        <f t="shared" si="37"/>
        <v>0</v>
      </c>
      <c r="BI175" s="199">
        <f t="shared" si="38"/>
        <v>0</v>
      </c>
      <c r="BJ175" s="18" t="s">
        <v>87</v>
      </c>
      <c r="BK175" s="199">
        <f t="shared" si="39"/>
        <v>0</v>
      </c>
      <c r="BL175" s="18" t="s">
        <v>165</v>
      </c>
      <c r="BM175" s="198" t="s">
        <v>733</v>
      </c>
    </row>
    <row r="176" spans="1:65" s="2" customFormat="1" ht="16.5" customHeight="1">
      <c r="A176" s="35"/>
      <c r="B176" s="36"/>
      <c r="C176" s="187" t="s">
        <v>447</v>
      </c>
      <c r="D176" s="187" t="s">
        <v>161</v>
      </c>
      <c r="E176" s="188" t="s">
        <v>5485</v>
      </c>
      <c r="F176" s="189" t="s">
        <v>5486</v>
      </c>
      <c r="G176" s="190" t="s">
        <v>184</v>
      </c>
      <c r="H176" s="191">
        <v>12</v>
      </c>
      <c r="I176" s="192"/>
      <c r="J176" s="193">
        <f t="shared" si="30"/>
        <v>0</v>
      </c>
      <c r="K176" s="189" t="s">
        <v>1</v>
      </c>
      <c r="L176" s="40"/>
      <c r="M176" s="194" t="s">
        <v>1</v>
      </c>
      <c r="N176" s="195" t="s">
        <v>44</v>
      </c>
      <c r="O176" s="72"/>
      <c r="P176" s="196">
        <f t="shared" si="31"/>
        <v>0</v>
      </c>
      <c r="Q176" s="196">
        <v>0</v>
      </c>
      <c r="R176" s="196">
        <f t="shared" si="32"/>
        <v>0</v>
      </c>
      <c r="S176" s="196">
        <v>0</v>
      </c>
      <c r="T176" s="197">
        <f t="shared" si="33"/>
        <v>0</v>
      </c>
      <c r="U176" s="35"/>
      <c r="V176" s="35"/>
      <c r="W176" s="35"/>
      <c r="X176" s="35"/>
      <c r="Y176" s="35"/>
      <c r="Z176" s="35"/>
      <c r="AA176" s="35"/>
      <c r="AB176" s="35"/>
      <c r="AC176" s="35"/>
      <c r="AD176" s="35"/>
      <c r="AE176" s="35"/>
      <c r="AR176" s="198" t="s">
        <v>165</v>
      </c>
      <c r="AT176" s="198" t="s">
        <v>161</v>
      </c>
      <c r="AU176" s="198" t="s">
        <v>87</v>
      </c>
      <c r="AY176" s="18" t="s">
        <v>158</v>
      </c>
      <c r="BE176" s="199">
        <f t="shared" si="34"/>
        <v>0</v>
      </c>
      <c r="BF176" s="199">
        <f t="shared" si="35"/>
        <v>0</v>
      </c>
      <c r="BG176" s="199">
        <f t="shared" si="36"/>
        <v>0</v>
      </c>
      <c r="BH176" s="199">
        <f t="shared" si="37"/>
        <v>0</v>
      </c>
      <c r="BI176" s="199">
        <f t="shared" si="38"/>
        <v>0</v>
      </c>
      <c r="BJ176" s="18" t="s">
        <v>87</v>
      </c>
      <c r="BK176" s="199">
        <f t="shared" si="39"/>
        <v>0</v>
      </c>
      <c r="BL176" s="18" t="s">
        <v>165</v>
      </c>
      <c r="BM176" s="198" t="s">
        <v>741</v>
      </c>
    </row>
    <row r="177" spans="1:65" s="2" customFormat="1" ht="16.5" customHeight="1">
      <c r="A177" s="35"/>
      <c r="B177" s="36"/>
      <c r="C177" s="187" t="s">
        <v>455</v>
      </c>
      <c r="D177" s="187" t="s">
        <v>161</v>
      </c>
      <c r="E177" s="188" t="s">
        <v>5487</v>
      </c>
      <c r="F177" s="189" t="s">
        <v>5488</v>
      </c>
      <c r="G177" s="190" t="s">
        <v>184</v>
      </c>
      <c r="H177" s="191">
        <v>2</v>
      </c>
      <c r="I177" s="192"/>
      <c r="J177" s="193">
        <f t="shared" si="30"/>
        <v>0</v>
      </c>
      <c r="K177" s="189" t="s">
        <v>1</v>
      </c>
      <c r="L177" s="40"/>
      <c r="M177" s="194" t="s">
        <v>1</v>
      </c>
      <c r="N177" s="195" t="s">
        <v>44</v>
      </c>
      <c r="O177" s="72"/>
      <c r="P177" s="196">
        <f t="shared" si="31"/>
        <v>0</v>
      </c>
      <c r="Q177" s="196">
        <v>0</v>
      </c>
      <c r="R177" s="196">
        <f t="shared" si="32"/>
        <v>0</v>
      </c>
      <c r="S177" s="196">
        <v>0</v>
      </c>
      <c r="T177" s="197">
        <f t="shared" si="33"/>
        <v>0</v>
      </c>
      <c r="U177" s="35"/>
      <c r="V177" s="35"/>
      <c r="W177" s="35"/>
      <c r="X177" s="35"/>
      <c r="Y177" s="35"/>
      <c r="Z177" s="35"/>
      <c r="AA177" s="35"/>
      <c r="AB177" s="35"/>
      <c r="AC177" s="35"/>
      <c r="AD177" s="35"/>
      <c r="AE177" s="35"/>
      <c r="AR177" s="198" t="s">
        <v>165</v>
      </c>
      <c r="AT177" s="198" t="s">
        <v>161</v>
      </c>
      <c r="AU177" s="198" t="s">
        <v>87</v>
      </c>
      <c r="AY177" s="18" t="s">
        <v>158</v>
      </c>
      <c r="BE177" s="199">
        <f t="shared" si="34"/>
        <v>0</v>
      </c>
      <c r="BF177" s="199">
        <f t="shared" si="35"/>
        <v>0</v>
      </c>
      <c r="BG177" s="199">
        <f t="shared" si="36"/>
        <v>0</v>
      </c>
      <c r="BH177" s="199">
        <f t="shared" si="37"/>
        <v>0</v>
      </c>
      <c r="BI177" s="199">
        <f t="shared" si="38"/>
        <v>0</v>
      </c>
      <c r="BJ177" s="18" t="s">
        <v>87</v>
      </c>
      <c r="BK177" s="199">
        <f t="shared" si="39"/>
        <v>0</v>
      </c>
      <c r="BL177" s="18" t="s">
        <v>165</v>
      </c>
      <c r="BM177" s="198" t="s">
        <v>757</v>
      </c>
    </row>
    <row r="178" spans="1:65" s="2" customFormat="1" ht="24.2" customHeight="1">
      <c r="A178" s="35"/>
      <c r="B178" s="36"/>
      <c r="C178" s="187" t="s">
        <v>464</v>
      </c>
      <c r="D178" s="187" t="s">
        <v>161</v>
      </c>
      <c r="E178" s="188" t="s">
        <v>5489</v>
      </c>
      <c r="F178" s="189" t="s">
        <v>5490</v>
      </c>
      <c r="G178" s="190" t="s">
        <v>184</v>
      </c>
      <c r="H178" s="191">
        <v>3</v>
      </c>
      <c r="I178" s="192"/>
      <c r="J178" s="193">
        <f t="shared" si="30"/>
        <v>0</v>
      </c>
      <c r="K178" s="189" t="s">
        <v>1</v>
      </c>
      <c r="L178" s="40"/>
      <c r="M178" s="194" t="s">
        <v>1</v>
      </c>
      <c r="N178" s="195" t="s">
        <v>44</v>
      </c>
      <c r="O178" s="72"/>
      <c r="P178" s="196">
        <f t="shared" si="31"/>
        <v>0</v>
      </c>
      <c r="Q178" s="196">
        <v>0</v>
      </c>
      <c r="R178" s="196">
        <f t="shared" si="32"/>
        <v>0</v>
      </c>
      <c r="S178" s="196">
        <v>0</v>
      </c>
      <c r="T178" s="197">
        <f t="shared" si="33"/>
        <v>0</v>
      </c>
      <c r="U178" s="35"/>
      <c r="V178" s="35"/>
      <c r="W178" s="35"/>
      <c r="X178" s="35"/>
      <c r="Y178" s="35"/>
      <c r="Z178" s="35"/>
      <c r="AA178" s="35"/>
      <c r="AB178" s="35"/>
      <c r="AC178" s="35"/>
      <c r="AD178" s="35"/>
      <c r="AE178" s="35"/>
      <c r="AR178" s="198" t="s">
        <v>165</v>
      </c>
      <c r="AT178" s="198" t="s">
        <v>161</v>
      </c>
      <c r="AU178" s="198" t="s">
        <v>87</v>
      </c>
      <c r="AY178" s="18" t="s">
        <v>158</v>
      </c>
      <c r="BE178" s="199">
        <f t="shared" si="34"/>
        <v>0</v>
      </c>
      <c r="BF178" s="199">
        <f t="shared" si="35"/>
        <v>0</v>
      </c>
      <c r="BG178" s="199">
        <f t="shared" si="36"/>
        <v>0</v>
      </c>
      <c r="BH178" s="199">
        <f t="shared" si="37"/>
        <v>0</v>
      </c>
      <c r="BI178" s="199">
        <f t="shared" si="38"/>
        <v>0</v>
      </c>
      <c r="BJ178" s="18" t="s">
        <v>87</v>
      </c>
      <c r="BK178" s="199">
        <f t="shared" si="39"/>
        <v>0</v>
      </c>
      <c r="BL178" s="18" t="s">
        <v>165</v>
      </c>
      <c r="BM178" s="198" t="s">
        <v>774</v>
      </c>
    </row>
    <row r="179" spans="1:65" s="2" customFormat="1" ht="24.2" customHeight="1">
      <c r="A179" s="35"/>
      <c r="B179" s="36"/>
      <c r="C179" s="187" t="s">
        <v>475</v>
      </c>
      <c r="D179" s="187" t="s">
        <v>161</v>
      </c>
      <c r="E179" s="188" t="s">
        <v>5491</v>
      </c>
      <c r="F179" s="189" t="s">
        <v>5492</v>
      </c>
      <c r="G179" s="190" t="s">
        <v>184</v>
      </c>
      <c r="H179" s="191">
        <v>1</v>
      </c>
      <c r="I179" s="192"/>
      <c r="J179" s="193">
        <f t="shared" si="30"/>
        <v>0</v>
      </c>
      <c r="K179" s="189" t="s">
        <v>1</v>
      </c>
      <c r="L179" s="40"/>
      <c r="M179" s="194" t="s">
        <v>1</v>
      </c>
      <c r="N179" s="195" t="s">
        <v>44</v>
      </c>
      <c r="O179" s="72"/>
      <c r="P179" s="196">
        <f t="shared" si="31"/>
        <v>0</v>
      </c>
      <c r="Q179" s="196">
        <v>0</v>
      </c>
      <c r="R179" s="196">
        <f t="shared" si="32"/>
        <v>0</v>
      </c>
      <c r="S179" s="196">
        <v>0</v>
      </c>
      <c r="T179" s="197">
        <f t="shared" si="33"/>
        <v>0</v>
      </c>
      <c r="U179" s="35"/>
      <c r="V179" s="35"/>
      <c r="W179" s="35"/>
      <c r="X179" s="35"/>
      <c r="Y179" s="35"/>
      <c r="Z179" s="35"/>
      <c r="AA179" s="35"/>
      <c r="AB179" s="35"/>
      <c r="AC179" s="35"/>
      <c r="AD179" s="35"/>
      <c r="AE179" s="35"/>
      <c r="AR179" s="198" t="s">
        <v>165</v>
      </c>
      <c r="AT179" s="198" t="s">
        <v>161</v>
      </c>
      <c r="AU179" s="198" t="s">
        <v>87</v>
      </c>
      <c r="AY179" s="18" t="s">
        <v>158</v>
      </c>
      <c r="BE179" s="199">
        <f t="shared" si="34"/>
        <v>0</v>
      </c>
      <c r="BF179" s="199">
        <f t="shared" si="35"/>
        <v>0</v>
      </c>
      <c r="BG179" s="199">
        <f t="shared" si="36"/>
        <v>0</v>
      </c>
      <c r="BH179" s="199">
        <f t="shared" si="37"/>
        <v>0</v>
      </c>
      <c r="BI179" s="199">
        <f t="shared" si="38"/>
        <v>0</v>
      </c>
      <c r="BJ179" s="18" t="s">
        <v>87</v>
      </c>
      <c r="BK179" s="199">
        <f t="shared" si="39"/>
        <v>0</v>
      </c>
      <c r="BL179" s="18" t="s">
        <v>165</v>
      </c>
      <c r="BM179" s="198" t="s">
        <v>783</v>
      </c>
    </row>
    <row r="180" spans="1:65" s="2" customFormat="1" ht="24.2" customHeight="1">
      <c r="A180" s="35"/>
      <c r="B180" s="36"/>
      <c r="C180" s="187" t="s">
        <v>479</v>
      </c>
      <c r="D180" s="187" t="s">
        <v>161</v>
      </c>
      <c r="E180" s="188" t="s">
        <v>5493</v>
      </c>
      <c r="F180" s="189" t="s">
        <v>5494</v>
      </c>
      <c r="G180" s="190" t="s">
        <v>184</v>
      </c>
      <c r="H180" s="191">
        <v>1</v>
      </c>
      <c r="I180" s="192"/>
      <c r="J180" s="193">
        <f t="shared" si="30"/>
        <v>0</v>
      </c>
      <c r="K180" s="189" t="s">
        <v>1</v>
      </c>
      <c r="L180" s="40"/>
      <c r="M180" s="255" t="s">
        <v>1</v>
      </c>
      <c r="N180" s="256" t="s">
        <v>44</v>
      </c>
      <c r="O180" s="257"/>
      <c r="P180" s="258">
        <f t="shared" si="31"/>
        <v>0</v>
      </c>
      <c r="Q180" s="258">
        <v>0</v>
      </c>
      <c r="R180" s="258">
        <f t="shared" si="32"/>
        <v>0</v>
      </c>
      <c r="S180" s="258">
        <v>0</v>
      </c>
      <c r="T180" s="259">
        <f t="shared" si="33"/>
        <v>0</v>
      </c>
      <c r="U180" s="35"/>
      <c r="V180" s="35"/>
      <c r="W180" s="35"/>
      <c r="X180" s="35"/>
      <c r="Y180" s="35"/>
      <c r="Z180" s="35"/>
      <c r="AA180" s="35"/>
      <c r="AB180" s="35"/>
      <c r="AC180" s="35"/>
      <c r="AD180" s="35"/>
      <c r="AE180" s="35"/>
      <c r="AR180" s="198" t="s">
        <v>165</v>
      </c>
      <c r="AT180" s="198" t="s">
        <v>161</v>
      </c>
      <c r="AU180" s="198" t="s">
        <v>87</v>
      </c>
      <c r="AY180" s="18" t="s">
        <v>158</v>
      </c>
      <c r="BE180" s="199">
        <f t="shared" si="34"/>
        <v>0</v>
      </c>
      <c r="BF180" s="199">
        <f t="shared" si="35"/>
        <v>0</v>
      </c>
      <c r="BG180" s="199">
        <f t="shared" si="36"/>
        <v>0</v>
      </c>
      <c r="BH180" s="199">
        <f t="shared" si="37"/>
        <v>0</v>
      </c>
      <c r="BI180" s="199">
        <f t="shared" si="38"/>
        <v>0</v>
      </c>
      <c r="BJ180" s="18" t="s">
        <v>87</v>
      </c>
      <c r="BK180" s="199">
        <f t="shared" si="39"/>
        <v>0</v>
      </c>
      <c r="BL180" s="18" t="s">
        <v>165</v>
      </c>
      <c r="BM180" s="198" t="s">
        <v>793</v>
      </c>
    </row>
    <row r="181" spans="1:65" s="2" customFormat="1" ht="6.95" customHeight="1">
      <c r="A181" s="35"/>
      <c r="B181" s="55"/>
      <c r="C181" s="56"/>
      <c r="D181" s="56"/>
      <c r="E181" s="56"/>
      <c r="F181" s="56"/>
      <c r="G181" s="56"/>
      <c r="H181" s="56"/>
      <c r="I181" s="56"/>
      <c r="J181" s="56"/>
      <c r="K181" s="56"/>
      <c r="L181" s="40"/>
      <c r="M181" s="35"/>
      <c r="O181" s="35"/>
      <c r="P181" s="35"/>
      <c r="Q181" s="35"/>
      <c r="R181" s="35"/>
      <c r="S181" s="35"/>
      <c r="T181" s="35"/>
      <c r="U181" s="35"/>
      <c r="V181" s="35"/>
      <c r="W181" s="35"/>
      <c r="X181" s="35"/>
      <c r="Y181" s="35"/>
      <c r="Z181" s="35"/>
      <c r="AA181" s="35"/>
      <c r="AB181" s="35"/>
      <c r="AC181" s="35"/>
      <c r="AD181" s="35"/>
      <c r="AE181" s="35"/>
    </row>
  </sheetData>
  <sheetProtection algorithmName="SHA-512" hashValue="g1Zt83hZeeRfY/dJhYfr7TqWQZZ6Js+9U4FdwGIuPBuVLv9uQ/RWrwu9lQxa+LBlAILesE7e2hl1GHIBud61XA==" saltValue="aB3JqZ2qGQUH2WNytkNImqb7wwYjK4jHdg9AfnC1o/k89yolOgUPGhI4o6mHAowggLdwqRtoqnPkgColNhA1CA==" spinCount="100000" sheet="1" objects="1" scenarios="1" formatColumns="0" formatRows="0" autoFilter="0"/>
  <autoFilter ref="C123:K180" xr:uid="{00000000-0009-0000-0000-000003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M3210"/>
  <sheetViews>
    <sheetView showGridLines="0" topLeftCell="A2295" workbookViewId="0">
      <selection activeCell="F2306" sqref="F2305:F2306"/>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917"/>
      <c r="M2" s="917"/>
      <c r="N2" s="917"/>
      <c r="O2" s="917"/>
      <c r="P2" s="917"/>
      <c r="Q2" s="917"/>
      <c r="R2" s="917"/>
      <c r="S2" s="917"/>
      <c r="T2" s="917"/>
      <c r="U2" s="917"/>
      <c r="V2" s="917"/>
      <c r="AT2" s="18" t="s">
        <v>88</v>
      </c>
    </row>
    <row r="3" spans="1:46" s="1" customFormat="1" ht="6.95" customHeight="1">
      <c r="B3" s="109"/>
      <c r="C3" s="110"/>
      <c r="D3" s="110"/>
      <c r="E3" s="110"/>
      <c r="F3" s="110"/>
      <c r="G3" s="110"/>
      <c r="H3" s="110"/>
      <c r="I3" s="110"/>
      <c r="J3" s="110"/>
      <c r="K3" s="110"/>
      <c r="L3" s="21"/>
      <c r="AT3" s="18" t="s">
        <v>89</v>
      </c>
    </row>
    <row r="4" spans="1:46" s="1" customFormat="1" ht="24.95" customHeight="1">
      <c r="B4" s="21"/>
      <c r="D4" s="111" t="s">
        <v>96</v>
      </c>
      <c r="L4" s="21"/>
      <c r="M4" s="112" t="s">
        <v>10</v>
      </c>
      <c r="AT4" s="18" t="s">
        <v>4</v>
      </c>
    </row>
    <row r="5" spans="1:46" s="1" customFormat="1" ht="6.95" customHeight="1">
      <c r="B5" s="21"/>
      <c r="L5" s="21"/>
    </row>
    <row r="6" spans="1:46" s="1" customFormat="1" ht="12" customHeight="1">
      <c r="B6" s="21"/>
      <c r="D6" s="113" t="s">
        <v>16</v>
      </c>
      <c r="L6" s="21"/>
    </row>
    <row r="7" spans="1:46" s="1" customFormat="1" ht="16.5" customHeight="1">
      <c r="B7" s="21"/>
      <c r="E7" s="961" t="str">
        <f>'Rekapitulace stavby'!K6</f>
        <v>Rekonstrukce objektu koleje G ČZU</v>
      </c>
      <c r="F7" s="962"/>
      <c r="G7" s="962"/>
      <c r="H7" s="962"/>
      <c r="L7" s="21"/>
    </row>
    <row r="8" spans="1:46" s="2" customFormat="1" ht="12" customHeight="1">
      <c r="A8" s="35"/>
      <c r="B8" s="40"/>
      <c r="C8" s="35"/>
      <c r="D8" s="113" t="s">
        <v>97</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963" t="s">
        <v>98</v>
      </c>
      <c r="F9" s="964"/>
      <c r="G9" s="964"/>
      <c r="H9" s="964"/>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3" t="s">
        <v>18</v>
      </c>
      <c r="E11" s="35"/>
      <c r="F11" s="114" t="s">
        <v>1</v>
      </c>
      <c r="G11" s="35"/>
      <c r="H11" s="35"/>
      <c r="I11" s="113" t="s">
        <v>19</v>
      </c>
      <c r="J11" s="114"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3" t="s">
        <v>20</v>
      </c>
      <c r="E12" s="35"/>
      <c r="F12" s="114" t="s">
        <v>21</v>
      </c>
      <c r="G12" s="35"/>
      <c r="H12" s="35"/>
      <c r="I12" s="113" t="s">
        <v>22</v>
      </c>
      <c r="J12" s="115">
        <f>'Rekapitulace stavby'!AN8</f>
        <v>44665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3" t="s">
        <v>23</v>
      </c>
      <c r="E14" s="35"/>
      <c r="F14" s="35"/>
      <c r="G14" s="35"/>
      <c r="H14" s="35"/>
      <c r="I14" s="113" t="s">
        <v>24</v>
      </c>
      <c r="J14" s="114" t="s">
        <v>25</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4" t="s">
        <v>26</v>
      </c>
      <c r="F15" s="35"/>
      <c r="G15" s="35"/>
      <c r="H15" s="35"/>
      <c r="I15" s="113" t="s">
        <v>27</v>
      </c>
      <c r="J15" s="114" t="s">
        <v>28</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3" t="s">
        <v>29</v>
      </c>
      <c r="E17" s="35"/>
      <c r="F17" s="35"/>
      <c r="G17" s="35"/>
      <c r="H17" s="35"/>
      <c r="I17" s="113" t="s">
        <v>24</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965" t="str">
        <f>'Rekapitulace stavby'!E14</f>
        <v>Vyplň údaj</v>
      </c>
      <c r="F18" s="966"/>
      <c r="G18" s="966"/>
      <c r="H18" s="966"/>
      <c r="I18" s="113"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3" t="s">
        <v>31</v>
      </c>
      <c r="E20" s="35"/>
      <c r="F20" s="35"/>
      <c r="G20" s="35"/>
      <c r="H20" s="35"/>
      <c r="I20" s="113" t="s">
        <v>24</v>
      </c>
      <c r="J20" s="114" t="s">
        <v>32</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4" t="s">
        <v>33</v>
      </c>
      <c r="F21" s="35"/>
      <c r="G21" s="35"/>
      <c r="H21" s="35"/>
      <c r="I21" s="113" t="s">
        <v>27</v>
      </c>
      <c r="J21" s="114" t="s">
        <v>34</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3" t="s">
        <v>36</v>
      </c>
      <c r="E23" s="35"/>
      <c r="F23" s="35"/>
      <c r="G23" s="35"/>
      <c r="H23" s="35"/>
      <c r="I23" s="113" t="s">
        <v>24</v>
      </c>
      <c r="J23" s="114"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4" t="str">
        <f>IF('Rekapitulace stavby'!E20="","",'Rekapitulace stavby'!E20)</f>
        <v xml:space="preserve"> </v>
      </c>
      <c r="F24" s="35"/>
      <c r="G24" s="35"/>
      <c r="H24" s="35"/>
      <c r="I24" s="113" t="s">
        <v>27</v>
      </c>
      <c r="J24" s="114"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3" t="s">
        <v>37</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16"/>
      <c r="B27" s="117"/>
      <c r="C27" s="116"/>
      <c r="D27" s="116"/>
      <c r="E27" s="967" t="s">
        <v>1</v>
      </c>
      <c r="F27" s="967"/>
      <c r="G27" s="967"/>
      <c r="H27" s="967"/>
      <c r="I27" s="116"/>
      <c r="J27" s="116"/>
      <c r="K27" s="116"/>
      <c r="L27" s="118"/>
      <c r="S27" s="116"/>
      <c r="T27" s="116"/>
      <c r="U27" s="116"/>
      <c r="V27" s="116"/>
      <c r="W27" s="116"/>
      <c r="X27" s="116"/>
      <c r="Y27" s="116"/>
      <c r="Z27" s="116"/>
      <c r="AA27" s="116"/>
      <c r="AB27" s="116"/>
      <c r="AC27" s="116"/>
      <c r="AD27" s="116"/>
      <c r="AE27" s="116"/>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19"/>
      <c r="E29" s="119"/>
      <c r="F29" s="119"/>
      <c r="G29" s="119"/>
      <c r="H29" s="119"/>
      <c r="I29" s="119"/>
      <c r="J29" s="119"/>
      <c r="K29" s="119"/>
      <c r="L29" s="52"/>
      <c r="S29" s="35"/>
      <c r="T29" s="35"/>
      <c r="U29" s="35"/>
      <c r="V29" s="35"/>
      <c r="W29" s="35"/>
      <c r="X29" s="35"/>
      <c r="Y29" s="35"/>
      <c r="Z29" s="35"/>
      <c r="AA29" s="35"/>
      <c r="AB29" s="35"/>
      <c r="AC29" s="35"/>
      <c r="AD29" s="35"/>
      <c r="AE29" s="35"/>
    </row>
    <row r="30" spans="1:31" s="2" customFormat="1" ht="25.35" customHeight="1">
      <c r="A30" s="35"/>
      <c r="B30" s="40"/>
      <c r="C30" s="35"/>
      <c r="D30" s="120" t="s">
        <v>39</v>
      </c>
      <c r="E30" s="35"/>
      <c r="F30" s="35"/>
      <c r="G30" s="35"/>
      <c r="H30" s="35"/>
      <c r="I30" s="35"/>
      <c r="J30" s="121">
        <f>ROUND(J155,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19"/>
      <c r="E31" s="119"/>
      <c r="F31" s="119"/>
      <c r="G31" s="119"/>
      <c r="H31" s="119"/>
      <c r="I31" s="119"/>
      <c r="J31" s="119"/>
      <c r="K31" s="119"/>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2" t="s">
        <v>41</v>
      </c>
      <c r="G32" s="35"/>
      <c r="H32" s="35"/>
      <c r="I32" s="122" t="s">
        <v>40</v>
      </c>
      <c r="J32" s="122" t="s">
        <v>42</v>
      </c>
      <c r="K32" s="35"/>
      <c r="L32" s="52"/>
      <c r="S32" s="35"/>
      <c r="T32" s="35"/>
      <c r="U32" s="35"/>
      <c r="V32" s="35"/>
      <c r="W32" s="35"/>
      <c r="X32" s="35"/>
      <c r="Y32" s="35"/>
      <c r="Z32" s="35"/>
      <c r="AA32" s="35"/>
      <c r="AB32" s="35"/>
      <c r="AC32" s="35"/>
      <c r="AD32" s="35"/>
      <c r="AE32" s="35"/>
    </row>
    <row r="33" spans="1:31" s="2" customFormat="1" ht="14.45" customHeight="1">
      <c r="A33" s="35"/>
      <c r="B33" s="40"/>
      <c r="C33" s="35"/>
      <c r="D33" s="123" t="s">
        <v>43</v>
      </c>
      <c r="E33" s="113" t="s">
        <v>44</v>
      </c>
      <c r="F33" s="124">
        <f>ROUND((SUM(BE155:BE3209)),  2)</f>
        <v>0</v>
      </c>
      <c r="G33" s="35"/>
      <c r="H33" s="35"/>
      <c r="I33" s="125">
        <v>0.21</v>
      </c>
      <c r="J33" s="124">
        <f>ROUND(((SUM(BE155:BE3209))*I33),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3" t="s">
        <v>45</v>
      </c>
      <c r="F34" s="124">
        <f>ROUND((SUM(BF155:BF3209)),  2)</f>
        <v>0</v>
      </c>
      <c r="G34" s="35"/>
      <c r="H34" s="35"/>
      <c r="I34" s="125">
        <v>0.15</v>
      </c>
      <c r="J34" s="124">
        <f>ROUND(((SUM(BF155:BF3209))*I34),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3" t="s">
        <v>46</v>
      </c>
      <c r="F35" s="124">
        <f>ROUND((SUM(BG155:BG3209)),  2)</f>
        <v>0</v>
      </c>
      <c r="G35" s="35"/>
      <c r="H35" s="35"/>
      <c r="I35" s="125">
        <v>0.21</v>
      </c>
      <c r="J35" s="124">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3" t="s">
        <v>47</v>
      </c>
      <c r="F36" s="124">
        <f>ROUND((SUM(BH155:BH3209)),  2)</f>
        <v>0</v>
      </c>
      <c r="G36" s="35"/>
      <c r="H36" s="35"/>
      <c r="I36" s="125">
        <v>0.15</v>
      </c>
      <c r="J36" s="124">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3" t="s">
        <v>48</v>
      </c>
      <c r="F37" s="124">
        <f>ROUND((SUM(BI155:BI3209)),  2)</f>
        <v>0</v>
      </c>
      <c r="G37" s="35"/>
      <c r="H37" s="35"/>
      <c r="I37" s="125">
        <v>0</v>
      </c>
      <c r="J37" s="124">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26"/>
      <c r="D39" s="127" t="s">
        <v>49</v>
      </c>
      <c r="E39" s="128"/>
      <c r="F39" s="128"/>
      <c r="G39" s="129" t="s">
        <v>50</v>
      </c>
      <c r="H39" s="130" t="s">
        <v>51</v>
      </c>
      <c r="I39" s="128"/>
      <c r="J39" s="131">
        <f>SUM(J30:J37)</f>
        <v>0</v>
      </c>
      <c r="K39" s="132"/>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3" t="s">
        <v>52</v>
      </c>
      <c r="E50" s="134"/>
      <c r="F50" s="134"/>
      <c r="G50" s="133" t="s">
        <v>53</v>
      </c>
      <c r="H50" s="134"/>
      <c r="I50" s="134"/>
      <c r="J50" s="134"/>
      <c r="K50" s="134"/>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5" t="s">
        <v>54</v>
      </c>
      <c r="E61" s="136"/>
      <c r="F61" s="137" t="s">
        <v>55</v>
      </c>
      <c r="G61" s="135" t="s">
        <v>54</v>
      </c>
      <c r="H61" s="136"/>
      <c r="I61" s="136"/>
      <c r="J61" s="138" t="s">
        <v>55</v>
      </c>
      <c r="K61" s="136"/>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3" t="s">
        <v>56</v>
      </c>
      <c r="E65" s="139"/>
      <c r="F65" s="139"/>
      <c r="G65" s="133" t="s">
        <v>57</v>
      </c>
      <c r="H65" s="139"/>
      <c r="I65" s="139"/>
      <c r="J65" s="139"/>
      <c r="K65" s="139"/>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5" t="s">
        <v>54</v>
      </c>
      <c r="E76" s="136"/>
      <c r="F76" s="137" t="s">
        <v>55</v>
      </c>
      <c r="G76" s="135" t="s">
        <v>54</v>
      </c>
      <c r="H76" s="136"/>
      <c r="I76" s="136"/>
      <c r="J76" s="138" t="s">
        <v>55</v>
      </c>
      <c r="K76" s="136"/>
      <c r="L76" s="52"/>
      <c r="S76" s="35"/>
      <c r="T76" s="35"/>
      <c r="U76" s="35"/>
      <c r="V76" s="35"/>
      <c r="W76" s="35"/>
      <c r="X76" s="35"/>
      <c r="Y76" s="35"/>
      <c r="Z76" s="35"/>
      <c r="AA76" s="35"/>
      <c r="AB76" s="35"/>
      <c r="AC76" s="35"/>
      <c r="AD76" s="35"/>
      <c r="AE76" s="35"/>
    </row>
    <row r="77" spans="1:31" s="2" customFormat="1" ht="14.45" customHeight="1">
      <c r="A77" s="35"/>
      <c r="B77" s="140"/>
      <c r="C77" s="141"/>
      <c r="D77" s="141"/>
      <c r="E77" s="141"/>
      <c r="F77" s="141"/>
      <c r="G77" s="141"/>
      <c r="H77" s="141"/>
      <c r="I77" s="141"/>
      <c r="J77" s="141"/>
      <c r="K77" s="141"/>
      <c r="L77" s="52"/>
      <c r="S77" s="35"/>
      <c r="T77" s="35"/>
      <c r="U77" s="35"/>
      <c r="V77" s="35"/>
      <c r="W77" s="35"/>
      <c r="X77" s="35"/>
      <c r="Y77" s="35"/>
      <c r="Z77" s="35"/>
      <c r="AA77" s="35"/>
      <c r="AB77" s="35"/>
      <c r="AC77" s="35"/>
      <c r="AD77" s="35"/>
      <c r="AE77" s="35"/>
    </row>
    <row r="81" spans="1:47" s="2" customFormat="1" ht="6.95" customHeight="1">
      <c r="A81" s="35"/>
      <c r="B81" s="142"/>
      <c r="C81" s="143"/>
      <c r="D81" s="143"/>
      <c r="E81" s="143"/>
      <c r="F81" s="143"/>
      <c r="G81" s="143"/>
      <c r="H81" s="143"/>
      <c r="I81" s="143"/>
      <c r="J81" s="143"/>
      <c r="K81" s="143"/>
      <c r="L81" s="52"/>
      <c r="S81" s="35"/>
      <c r="T81" s="35"/>
      <c r="U81" s="35"/>
      <c r="V81" s="35"/>
      <c r="W81" s="35"/>
      <c r="X81" s="35"/>
      <c r="Y81" s="35"/>
      <c r="Z81" s="35"/>
      <c r="AA81" s="35"/>
      <c r="AB81" s="35"/>
      <c r="AC81" s="35"/>
      <c r="AD81" s="35"/>
      <c r="AE81" s="35"/>
    </row>
    <row r="82" spans="1:47" s="2" customFormat="1" ht="24.95" customHeight="1">
      <c r="A82" s="35"/>
      <c r="B82" s="36"/>
      <c r="C82" s="24" t="s">
        <v>99</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959" t="str">
        <f>E7</f>
        <v>Rekonstrukce objektu koleje G ČZU</v>
      </c>
      <c r="F85" s="960"/>
      <c r="G85" s="960"/>
      <c r="H85" s="960"/>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97</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921" t="str">
        <f>E9</f>
        <v>SO-01 - Stavební úpravy</v>
      </c>
      <c r="F87" s="958"/>
      <c r="G87" s="958"/>
      <c r="H87" s="958"/>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f>IF(J12="","",J12)</f>
        <v>44665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25.7" customHeight="1">
      <c r="A91" s="35"/>
      <c r="B91" s="36"/>
      <c r="C91" s="30" t="s">
        <v>23</v>
      </c>
      <c r="D91" s="37"/>
      <c r="E91" s="37"/>
      <c r="F91" s="28" t="str">
        <f>E15</f>
        <v>Česká zemědělská univerzita v Praze</v>
      </c>
      <c r="G91" s="37"/>
      <c r="H91" s="37"/>
      <c r="I91" s="30" t="s">
        <v>31</v>
      </c>
      <c r="J91" s="33" t="str">
        <f>E21</f>
        <v>Boa Construction s.r.o.</v>
      </c>
      <c r="K91" s="37"/>
      <c r="L91" s="52"/>
      <c r="S91" s="35"/>
      <c r="T91" s="35"/>
      <c r="U91" s="35"/>
      <c r="V91" s="35"/>
      <c r="W91" s="35"/>
      <c r="X91" s="35"/>
      <c r="Y91" s="35"/>
      <c r="Z91" s="35"/>
      <c r="AA91" s="35"/>
      <c r="AB91" s="35"/>
      <c r="AC91" s="35"/>
      <c r="AD91" s="35"/>
      <c r="AE91" s="35"/>
    </row>
    <row r="92" spans="1:47" s="2" customFormat="1" ht="15.2" customHeight="1">
      <c r="A92" s="35"/>
      <c r="B92" s="36"/>
      <c r="C92" s="30" t="s">
        <v>29</v>
      </c>
      <c r="D92" s="37"/>
      <c r="E92" s="37"/>
      <c r="F92" s="28" t="str">
        <f>IF(E18="","",E18)</f>
        <v>Vyplň údaj</v>
      </c>
      <c r="G92" s="37"/>
      <c r="H92" s="37"/>
      <c r="I92" s="30" t="s">
        <v>36</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4" t="s">
        <v>100</v>
      </c>
      <c r="D94" s="145"/>
      <c r="E94" s="145"/>
      <c r="F94" s="145"/>
      <c r="G94" s="145"/>
      <c r="H94" s="145"/>
      <c r="I94" s="145"/>
      <c r="J94" s="146" t="s">
        <v>101</v>
      </c>
      <c r="K94" s="145"/>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47" t="s">
        <v>102</v>
      </c>
      <c r="D96" s="37"/>
      <c r="E96" s="37"/>
      <c r="F96" s="37"/>
      <c r="G96" s="37"/>
      <c r="H96" s="37"/>
      <c r="I96" s="37"/>
      <c r="J96" s="85">
        <f>J155</f>
        <v>0</v>
      </c>
      <c r="K96" s="37"/>
      <c r="L96" s="52"/>
      <c r="S96" s="35"/>
      <c r="T96" s="35"/>
      <c r="U96" s="35"/>
      <c r="V96" s="35"/>
      <c r="W96" s="35"/>
      <c r="X96" s="35"/>
      <c r="Y96" s="35"/>
      <c r="Z96" s="35"/>
      <c r="AA96" s="35"/>
      <c r="AB96" s="35"/>
      <c r="AC96" s="35"/>
      <c r="AD96" s="35"/>
      <c r="AE96" s="35"/>
      <c r="AU96" s="18" t="s">
        <v>103</v>
      </c>
    </row>
    <row r="97" spans="2:12" s="9" customFormat="1" ht="24.95" customHeight="1">
      <c r="B97" s="148"/>
      <c r="C97" s="149"/>
      <c r="D97" s="150" t="s">
        <v>104</v>
      </c>
      <c r="E97" s="151"/>
      <c r="F97" s="151"/>
      <c r="G97" s="151"/>
      <c r="H97" s="151"/>
      <c r="I97" s="151"/>
      <c r="J97" s="152">
        <f>J156</f>
        <v>0</v>
      </c>
      <c r="K97" s="149"/>
      <c r="L97" s="153"/>
    </row>
    <row r="98" spans="2:12" s="10" customFormat="1" ht="19.899999999999999" customHeight="1">
      <c r="B98" s="154"/>
      <c r="C98" s="155"/>
      <c r="D98" s="156" t="s">
        <v>105</v>
      </c>
      <c r="E98" s="157"/>
      <c r="F98" s="157"/>
      <c r="G98" s="157"/>
      <c r="H98" s="157"/>
      <c r="I98" s="157"/>
      <c r="J98" s="158">
        <f>J157</f>
        <v>0</v>
      </c>
      <c r="K98" s="155"/>
      <c r="L98" s="159"/>
    </row>
    <row r="99" spans="2:12" s="10" customFormat="1" ht="19.899999999999999" customHeight="1">
      <c r="B99" s="154"/>
      <c r="C99" s="155"/>
      <c r="D99" s="156" t="s">
        <v>106</v>
      </c>
      <c r="E99" s="157"/>
      <c r="F99" s="157"/>
      <c r="G99" s="157"/>
      <c r="H99" s="157"/>
      <c r="I99" s="157"/>
      <c r="J99" s="158">
        <f>J187</f>
        <v>0</v>
      </c>
      <c r="K99" s="155"/>
      <c r="L99" s="159"/>
    </row>
    <row r="100" spans="2:12" s="10" customFormat="1" ht="19.899999999999999" customHeight="1">
      <c r="B100" s="154"/>
      <c r="C100" s="155"/>
      <c r="D100" s="156" t="s">
        <v>107</v>
      </c>
      <c r="E100" s="157"/>
      <c r="F100" s="157"/>
      <c r="G100" s="157"/>
      <c r="H100" s="157"/>
      <c r="I100" s="157"/>
      <c r="J100" s="158">
        <f>J248</f>
        <v>0</v>
      </c>
      <c r="K100" s="155"/>
      <c r="L100" s="159"/>
    </row>
    <row r="101" spans="2:12" s="10" customFormat="1" ht="19.899999999999999" customHeight="1">
      <c r="B101" s="154"/>
      <c r="C101" s="155"/>
      <c r="D101" s="156" t="s">
        <v>108</v>
      </c>
      <c r="E101" s="157"/>
      <c r="F101" s="157"/>
      <c r="G101" s="157"/>
      <c r="H101" s="157"/>
      <c r="I101" s="157"/>
      <c r="J101" s="158">
        <f>J367</f>
        <v>0</v>
      </c>
      <c r="K101" s="155"/>
      <c r="L101" s="159"/>
    </row>
    <row r="102" spans="2:12" s="10" customFormat="1" ht="19.899999999999999" customHeight="1">
      <c r="B102" s="154"/>
      <c r="C102" s="155"/>
      <c r="D102" s="156" t="s">
        <v>109</v>
      </c>
      <c r="E102" s="157"/>
      <c r="F102" s="157"/>
      <c r="G102" s="157"/>
      <c r="H102" s="157"/>
      <c r="I102" s="157"/>
      <c r="J102" s="158">
        <f>J516</f>
        <v>0</v>
      </c>
      <c r="K102" s="155"/>
      <c r="L102" s="159"/>
    </row>
    <row r="103" spans="2:12" s="10" customFormat="1" ht="19.899999999999999" customHeight="1">
      <c r="B103" s="154"/>
      <c r="C103" s="155"/>
      <c r="D103" s="156" t="s">
        <v>110</v>
      </c>
      <c r="E103" s="157"/>
      <c r="F103" s="157"/>
      <c r="G103" s="157"/>
      <c r="H103" s="157"/>
      <c r="I103" s="157"/>
      <c r="J103" s="158">
        <f>J628</f>
        <v>0</v>
      </c>
      <c r="K103" s="155"/>
      <c r="L103" s="159"/>
    </row>
    <row r="104" spans="2:12" s="10" customFormat="1" ht="19.899999999999999" customHeight="1">
      <c r="B104" s="154"/>
      <c r="C104" s="155"/>
      <c r="D104" s="156" t="s">
        <v>111</v>
      </c>
      <c r="E104" s="157"/>
      <c r="F104" s="157"/>
      <c r="G104" s="157"/>
      <c r="H104" s="157"/>
      <c r="I104" s="157"/>
      <c r="J104" s="158">
        <f>J1042</f>
        <v>0</v>
      </c>
      <c r="K104" s="155"/>
      <c r="L104" s="159"/>
    </row>
    <row r="105" spans="2:12" s="10" customFormat="1" ht="19.899999999999999" customHeight="1">
      <c r="B105" s="154"/>
      <c r="C105" s="155"/>
      <c r="D105" s="156" t="s">
        <v>112</v>
      </c>
      <c r="E105" s="157"/>
      <c r="F105" s="157"/>
      <c r="G105" s="157"/>
      <c r="H105" s="157"/>
      <c r="I105" s="157"/>
      <c r="J105" s="158">
        <f>J1046</f>
        <v>0</v>
      </c>
      <c r="K105" s="155"/>
      <c r="L105" s="159"/>
    </row>
    <row r="106" spans="2:12" s="10" customFormat="1" ht="19.899999999999999" customHeight="1">
      <c r="B106" s="154"/>
      <c r="C106" s="155"/>
      <c r="D106" s="156" t="s">
        <v>113</v>
      </c>
      <c r="E106" s="157"/>
      <c r="F106" s="157"/>
      <c r="G106" s="157"/>
      <c r="H106" s="157"/>
      <c r="I106" s="157"/>
      <c r="J106" s="158">
        <f>J1393</f>
        <v>0</v>
      </c>
      <c r="K106" s="155"/>
      <c r="L106" s="159"/>
    </row>
    <row r="107" spans="2:12" s="10" customFormat="1" ht="19.899999999999999" customHeight="1">
      <c r="B107" s="154"/>
      <c r="C107" s="155"/>
      <c r="D107" s="156" t="s">
        <v>114</v>
      </c>
      <c r="E107" s="157"/>
      <c r="F107" s="157"/>
      <c r="G107" s="157"/>
      <c r="H107" s="157"/>
      <c r="I107" s="157"/>
      <c r="J107" s="158">
        <f>J1401</f>
        <v>0</v>
      </c>
      <c r="K107" s="155"/>
      <c r="L107" s="159"/>
    </row>
    <row r="108" spans="2:12" s="9" customFormat="1" ht="24.95" customHeight="1">
      <c r="B108" s="148"/>
      <c r="C108" s="149"/>
      <c r="D108" s="150" t="s">
        <v>115</v>
      </c>
      <c r="E108" s="151"/>
      <c r="F108" s="151"/>
      <c r="G108" s="151"/>
      <c r="H108" s="151"/>
      <c r="I108" s="151"/>
      <c r="J108" s="152">
        <f>J1403</f>
        <v>0</v>
      </c>
      <c r="K108" s="149"/>
      <c r="L108" s="153"/>
    </row>
    <row r="109" spans="2:12" s="10" customFormat="1" ht="19.899999999999999" customHeight="1">
      <c r="B109" s="154"/>
      <c r="C109" s="155"/>
      <c r="D109" s="156" t="s">
        <v>116</v>
      </c>
      <c r="E109" s="157"/>
      <c r="F109" s="157"/>
      <c r="G109" s="157"/>
      <c r="H109" s="157"/>
      <c r="I109" s="157"/>
      <c r="J109" s="158">
        <f>J1404</f>
        <v>0</v>
      </c>
      <c r="K109" s="155"/>
      <c r="L109" s="159"/>
    </row>
    <row r="110" spans="2:12" s="10" customFormat="1" ht="19.899999999999999" customHeight="1">
      <c r="B110" s="154"/>
      <c r="C110" s="155"/>
      <c r="D110" s="156" t="s">
        <v>117</v>
      </c>
      <c r="E110" s="157"/>
      <c r="F110" s="157"/>
      <c r="G110" s="157"/>
      <c r="H110" s="157"/>
      <c r="I110" s="157"/>
      <c r="J110" s="158">
        <f>J1500</f>
        <v>0</v>
      </c>
      <c r="K110" s="155"/>
      <c r="L110" s="159"/>
    </row>
    <row r="111" spans="2:12" s="10" customFormat="1" ht="19.899999999999999" customHeight="1">
      <c r="B111" s="154"/>
      <c r="C111" s="155"/>
      <c r="D111" s="156" t="s">
        <v>118</v>
      </c>
      <c r="E111" s="157"/>
      <c r="F111" s="157"/>
      <c r="G111" s="157"/>
      <c r="H111" s="157"/>
      <c r="I111" s="157"/>
      <c r="J111" s="158">
        <f>J1636</f>
        <v>0</v>
      </c>
      <c r="K111" s="155"/>
      <c r="L111" s="159"/>
    </row>
    <row r="112" spans="2:12" s="10" customFormat="1" ht="19.899999999999999" customHeight="1">
      <c r="B112" s="154"/>
      <c r="C112" s="155"/>
      <c r="D112" s="156" t="s">
        <v>119</v>
      </c>
      <c r="E112" s="157"/>
      <c r="F112" s="157"/>
      <c r="G112" s="157"/>
      <c r="H112" s="157"/>
      <c r="I112" s="157"/>
      <c r="J112" s="158">
        <f>J1726</f>
        <v>0</v>
      </c>
      <c r="K112" s="155"/>
      <c r="L112" s="159"/>
    </row>
    <row r="113" spans="2:12" s="10" customFormat="1" ht="19.899999999999999" customHeight="1">
      <c r="B113" s="154"/>
      <c r="C113" s="155"/>
      <c r="D113" s="156" t="s">
        <v>120</v>
      </c>
      <c r="E113" s="157"/>
      <c r="F113" s="157"/>
      <c r="G113" s="157"/>
      <c r="H113" s="157"/>
      <c r="I113" s="157"/>
      <c r="J113" s="158">
        <f>J1741</f>
        <v>0</v>
      </c>
      <c r="K113" s="155"/>
      <c r="L113" s="159"/>
    </row>
    <row r="114" spans="2:12" s="10" customFormat="1" ht="19.899999999999999" customHeight="1">
      <c r="B114" s="154"/>
      <c r="C114" s="155"/>
      <c r="D114" s="156" t="s">
        <v>121</v>
      </c>
      <c r="E114" s="157"/>
      <c r="F114" s="157"/>
      <c r="G114" s="157"/>
      <c r="H114" s="157"/>
      <c r="I114" s="157"/>
      <c r="J114" s="158">
        <f>J1749</f>
        <v>0</v>
      </c>
      <c r="K114" s="155"/>
      <c r="L114" s="159"/>
    </row>
    <row r="115" spans="2:12" s="10" customFormat="1" ht="19.899999999999999" customHeight="1">
      <c r="B115" s="154"/>
      <c r="C115" s="155"/>
      <c r="D115" s="156" t="s">
        <v>122</v>
      </c>
      <c r="E115" s="157"/>
      <c r="F115" s="157"/>
      <c r="G115" s="157"/>
      <c r="H115" s="157"/>
      <c r="I115" s="157"/>
      <c r="J115" s="158">
        <f>J1796</f>
        <v>0</v>
      </c>
      <c r="K115" s="155"/>
      <c r="L115" s="159"/>
    </row>
    <row r="116" spans="2:12" s="10" customFormat="1" ht="19.899999999999999" customHeight="1">
      <c r="B116" s="154"/>
      <c r="C116" s="155"/>
      <c r="D116" s="156" t="s">
        <v>123</v>
      </c>
      <c r="E116" s="157"/>
      <c r="F116" s="157"/>
      <c r="G116" s="157"/>
      <c r="H116" s="157"/>
      <c r="I116" s="157"/>
      <c r="J116" s="158">
        <f>J1802</f>
        <v>0</v>
      </c>
      <c r="K116" s="155"/>
      <c r="L116" s="159"/>
    </row>
    <row r="117" spans="2:12" s="10" customFormat="1" ht="19.899999999999999" customHeight="1">
      <c r="B117" s="154"/>
      <c r="C117" s="155"/>
      <c r="D117" s="156" t="s">
        <v>124</v>
      </c>
      <c r="E117" s="157"/>
      <c r="F117" s="157"/>
      <c r="G117" s="157"/>
      <c r="H117" s="157"/>
      <c r="I117" s="157"/>
      <c r="J117" s="158">
        <f>J1809</f>
        <v>0</v>
      </c>
      <c r="K117" s="155"/>
      <c r="L117" s="159"/>
    </row>
    <row r="118" spans="2:12" s="10" customFormat="1" ht="19.899999999999999" customHeight="1">
      <c r="B118" s="154"/>
      <c r="C118" s="155"/>
      <c r="D118" s="156" t="s">
        <v>125</v>
      </c>
      <c r="E118" s="157"/>
      <c r="F118" s="157"/>
      <c r="G118" s="157"/>
      <c r="H118" s="157"/>
      <c r="I118" s="157"/>
      <c r="J118" s="158">
        <f>J1811</f>
        <v>0</v>
      </c>
      <c r="K118" s="155"/>
      <c r="L118" s="159"/>
    </row>
    <row r="119" spans="2:12" s="10" customFormat="1" ht="19.899999999999999" customHeight="1">
      <c r="B119" s="154"/>
      <c r="C119" s="155"/>
      <c r="D119" s="156" t="s">
        <v>126</v>
      </c>
      <c r="E119" s="157"/>
      <c r="F119" s="157"/>
      <c r="G119" s="157"/>
      <c r="H119" s="157"/>
      <c r="I119" s="157"/>
      <c r="J119" s="158">
        <f>J1813</f>
        <v>0</v>
      </c>
      <c r="K119" s="155"/>
      <c r="L119" s="159"/>
    </row>
    <row r="120" spans="2:12" s="10" customFormat="1" ht="19.899999999999999" customHeight="1">
      <c r="B120" s="154"/>
      <c r="C120" s="155"/>
      <c r="D120" s="156" t="s">
        <v>127</v>
      </c>
      <c r="E120" s="157"/>
      <c r="F120" s="157"/>
      <c r="G120" s="157"/>
      <c r="H120" s="157"/>
      <c r="I120" s="157"/>
      <c r="J120" s="158">
        <f>J1846</f>
        <v>0</v>
      </c>
      <c r="K120" s="155"/>
      <c r="L120" s="159"/>
    </row>
    <row r="121" spans="2:12" s="10" customFormat="1" ht="19.899999999999999" customHeight="1">
      <c r="B121" s="154"/>
      <c r="C121" s="155"/>
      <c r="D121" s="156" t="s">
        <v>128</v>
      </c>
      <c r="E121" s="157"/>
      <c r="F121" s="157"/>
      <c r="G121" s="157"/>
      <c r="H121" s="157"/>
      <c r="I121" s="157"/>
      <c r="J121" s="158">
        <f>J2113</f>
        <v>0</v>
      </c>
      <c r="K121" s="155"/>
      <c r="L121" s="159"/>
    </row>
    <row r="122" spans="2:12" s="10" customFormat="1" ht="19.899999999999999" customHeight="1">
      <c r="B122" s="154"/>
      <c r="C122" s="155"/>
      <c r="D122" s="156" t="s">
        <v>129</v>
      </c>
      <c r="E122" s="157"/>
      <c r="F122" s="157"/>
      <c r="G122" s="157"/>
      <c r="H122" s="157"/>
      <c r="I122" s="157"/>
      <c r="J122" s="158">
        <f>J2137</f>
        <v>0</v>
      </c>
      <c r="K122" s="155"/>
      <c r="L122" s="159"/>
    </row>
    <row r="123" spans="2:12" s="10" customFormat="1" ht="19.899999999999999" customHeight="1">
      <c r="B123" s="154"/>
      <c r="C123" s="155"/>
      <c r="D123" s="156" t="s">
        <v>130</v>
      </c>
      <c r="E123" s="157"/>
      <c r="F123" s="157"/>
      <c r="G123" s="157"/>
      <c r="H123" s="157"/>
      <c r="I123" s="157"/>
      <c r="J123" s="158">
        <f>J2141</f>
        <v>0</v>
      </c>
      <c r="K123" s="155"/>
      <c r="L123" s="159"/>
    </row>
    <row r="124" spans="2:12" s="10" customFormat="1" ht="19.899999999999999" customHeight="1">
      <c r="B124" s="154"/>
      <c r="C124" s="155"/>
      <c r="D124" s="156" t="s">
        <v>131</v>
      </c>
      <c r="E124" s="157"/>
      <c r="F124" s="157"/>
      <c r="G124" s="157"/>
      <c r="H124" s="157"/>
      <c r="I124" s="157"/>
      <c r="J124" s="158">
        <f>J2373</f>
        <v>0</v>
      </c>
      <c r="K124" s="155"/>
      <c r="L124" s="159"/>
    </row>
    <row r="125" spans="2:12" s="10" customFormat="1" ht="19.899999999999999" customHeight="1">
      <c r="B125" s="154"/>
      <c r="C125" s="155"/>
      <c r="D125" s="156" t="s">
        <v>132</v>
      </c>
      <c r="E125" s="157"/>
      <c r="F125" s="157"/>
      <c r="G125" s="157"/>
      <c r="H125" s="157"/>
      <c r="I125" s="157"/>
      <c r="J125" s="158">
        <f>J2648</f>
        <v>0</v>
      </c>
      <c r="K125" s="155"/>
      <c r="L125" s="159"/>
    </row>
    <row r="126" spans="2:12" s="10" customFormat="1" ht="19.899999999999999" customHeight="1">
      <c r="B126" s="154"/>
      <c r="C126" s="155"/>
      <c r="D126" s="156" t="s">
        <v>133</v>
      </c>
      <c r="E126" s="157"/>
      <c r="F126" s="157"/>
      <c r="G126" s="157"/>
      <c r="H126" s="157"/>
      <c r="I126" s="157"/>
      <c r="J126" s="158">
        <f>J2714</f>
        <v>0</v>
      </c>
      <c r="K126" s="155"/>
      <c r="L126" s="159"/>
    </row>
    <row r="127" spans="2:12" s="10" customFormat="1" ht="19.899999999999999" customHeight="1">
      <c r="B127" s="154"/>
      <c r="C127" s="155"/>
      <c r="D127" s="156" t="s">
        <v>134</v>
      </c>
      <c r="E127" s="157"/>
      <c r="F127" s="157"/>
      <c r="G127" s="157"/>
      <c r="H127" s="157"/>
      <c r="I127" s="157"/>
      <c r="J127" s="158">
        <f>J2881</f>
        <v>0</v>
      </c>
      <c r="K127" s="155"/>
      <c r="L127" s="159"/>
    </row>
    <row r="128" spans="2:12" s="10" customFormat="1" ht="19.899999999999999" customHeight="1">
      <c r="B128" s="154"/>
      <c r="C128" s="155"/>
      <c r="D128" s="156" t="s">
        <v>135</v>
      </c>
      <c r="E128" s="157"/>
      <c r="F128" s="157"/>
      <c r="G128" s="157"/>
      <c r="H128" s="157"/>
      <c r="I128" s="157"/>
      <c r="J128" s="158">
        <f>J3012</f>
        <v>0</v>
      </c>
      <c r="K128" s="155"/>
      <c r="L128" s="159"/>
    </row>
    <row r="129" spans="1:31" s="10" customFormat="1" ht="19.899999999999999" customHeight="1">
      <c r="B129" s="154"/>
      <c r="C129" s="155"/>
      <c r="D129" s="156" t="s">
        <v>136</v>
      </c>
      <c r="E129" s="157"/>
      <c r="F129" s="157"/>
      <c r="G129" s="157"/>
      <c r="H129" s="157"/>
      <c r="I129" s="157"/>
      <c r="J129" s="158">
        <f>J3082</f>
        <v>0</v>
      </c>
      <c r="K129" s="155"/>
      <c r="L129" s="159"/>
    </row>
    <row r="130" spans="1:31" s="10" customFormat="1" ht="19.899999999999999" customHeight="1">
      <c r="B130" s="154"/>
      <c r="C130" s="155"/>
      <c r="D130" s="156" t="s">
        <v>137</v>
      </c>
      <c r="E130" s="157"/>
      <c r="F130" s="157"/>
      <c r="G130" s="157"/>
      <c r="H130" s="157"/>
      <c r="I130" s="157"/>
      <c r="J130" s="158">
        <f>J3181</f>
        <v>0</v>
      </c>
      <c r="K130" s="155"/>
      <c r="L130" s="159"/>
    </row>
    <row r="131" spans="1:31" s="9" customFormat="1" ht="24.95" customHeight="1">
      <c r="B131" s="148"/>
      <c r="C131" s="149"/>
      <c r="D131" s="150" t="s">
        <v>138</v>
      </c>
      <c r="E131" s="151"/>
      <c r="F131" s="151"/>
      <c r="G131" s="151"/>
      <c r="H131" s="151"/>
      <c r="I131" s="151"/>
      <c r="J131" s="152">
        <f>J3192</f>
        <v>0</v>
      </c>
      <c r="K131" s="149"/>
      <c r="L131" s="153"/>
    </row>
    <row r="132" spans="1:31" s="10" customFormat="1" ht="19.899999999999999" customHeight="1">
      <c r="B132" s="154"/>
      <c r="C132" s="155"/>
      <c r="D132" s="156" t="s">
        <v>139</v>
      </c>
      <c r="E132" s="157"/>
      <c r="F132" s="157"/>
      <c r="G132" s="157"/>
      <c r="H132" s="157"/>
      <c r="I132" s="157"/>
      <c r="J132" s="158">
        <f>J3193</f>
        <v>0</v>
      </c>
      <c r="K132" s="155"/>
      <c r="L132" s="159"/>
    </row>
    <row r="133" spans="1:31" s="9" customFormat="1" ht="24.95" customHeight="1">
      <c r="B133" s="148"/>
      <c r="C133" s="149"/>
      <c r="D133" s="150" t="s">
        <v>140</v>
      </c>
      <c r="E133" s="151"/>
      <c r="F133" s="151"/>
      <c r="G133" s="151"/>
      <c r="H133" s="151"/>
      <c r="I133" s="151"/>
      <c r="J133" s="152">
        <f>J3196</f>
        <v>0</v>
      </c>
      <c r="K133" s="149"/>
      <c r="L133" s="153"/>
    </row>
    <row r="134" spans="1:31" s="9" customFormat="1" ht="24.95" customHeight="1">
      <c r="B134" s="148"/>
      <c r="C134" s="149"/>
      <c r="D134" s="150" t="s">
        <v>141</v>
      </c>
      <c r="E134" s="151"/>
      <c r="F134" s="151"/>
      <c r="G134" s="151"/>
      <c r="H134" s="151"/>
      <c r="I134" s="151"/>
      <c r="J134" s="152">
        <f>J3202</f>
        <v>0</v>
      </c>
      <c r="K134" s="149"/>
      <c r="L134" s="153"/>
    </row>
    <row r="135" spans="1:31" s="9" customFormat="1" ht="24.95" customHeight="1">
      <c r="B135" s="148"/>
      <c r="C135" s="149"/>
      <c r="D135" s="150" t="s">
        <v>142</v>
      </c>
      <c r="E135" s="151"/>
      <c r="F135" s="151"/>
      <c r="G135" s="151"/>
      <c r="H135" s="151"/>
      <c r="I135" s="151"/>
      <c r="J135" s="152">
        <f>J3207</f>
        <v>0</v>
      </c>
      <c r="K135" s="149"/>
      <c r="L135" s="153"/>
    </row>
    <row r="136" spans="1:31" s="2" customFormat="1" ht="21.75" customHeight="1">
      <c r="A136" s="35"/>
      <c r="B136" s="36"/>
      <c r="C136" s="37"/>
      <c r="D136" s="37"/>
      <c r="E136" s="37"/>
      <c r="F136" s="37"/>
      <c r="G136" s="37"/>
      <c r="H136" s="37"/>
      <c r="I136" s="37"/>
      <c r="J136" s="37"/>
      <c r="K136" s="37"/>
      <c r="L136" s="52"/>
      <c r="S136" s="35"/>
      <c r="T136" s="35"/>
      <c r="U136" s="35"/>
      <c r="V136" s="35"/>
      <c r="W136" s="35"/>
      <c r="X136" s="35"/>
      <c r="Y136" s="35"/>
      <c r="Z136" s="35"/>
      <c r="AA136" s="35"/>
      <c r="AB136" s="35"/>
      <c r="AC136" s="35"/>
      <c r="AD136" s="35"/>
      <c r="AE136" s="35"/>
    </row>
    <row r="137" spans="1:31" s="2" customFormat="1" ht="6.95" customHeight="1">
      <c r="A137" s="35"/>
      <c r="B137" s="55"/>
      <c r="C137" s="56"/>
      <c r="D137" s="56"/>
      <c r="E137" s="56"/>
      <c r="F137" s="56"/>
      <c r="G137" s="56"/>
      <c r="H137" s="56"/>
      <c r="I137" s="56"/>
      <c r="J137" s="56"/>
      <c r="K137" s="56"/>
      <c r="L137" s="52"/>
      <c r="S137" s="35"/>
      <c r="T137" s="35"/>
      <c r="U137" s="35"/>
      <c r="V137" s="35"/>
      <c r="W137" s="35"/>
      <c r="X137" s="35"/>
      <c r="Y137" s="35"/>
      <c r="Z137" s="35"/>
      <c r="AA137" s="35"/>
      <c r="AB137" s="35"/>
      <c r="AC137" s="35"/>
      <c r="AD137" s="35"/>
      <c r="AE137" s="35"/>
    </row>
    <row r="141" spans="1:31" s="2" customFormat="1" ht="6.95" customHeight="1">
      <c r="A141" s="35"/>
      <c r="B141" s="57"/>
      <c r="C141" s="58"/>
      <c r="D141" s="58"/>
      <c r="E141" s="58"/>
      <c r="F141" s="58"/>
      <c r="G141" s="58"/>
      <c r="H141" s="58"/>
      <c r="I141" s="58"/>
      <c r="J141" s="58"/>
      <c r="K141" s="58"/>
      <c r="L141" s="52"/>
      <c r="S141" s="35"/>
      <c r="T141" s="35"/>
      <c r="U141" s="35"/>
      <c r="V141" s="35"/>
      <c r="W141" s="35"/>
      <c r="X141" s="35"/>
      <c r="Y141" s="35"/>
      <c r="Z141" s="35"/>
      <c r="AA141" s="35"/>
      <c r="AB141" s="35"/>
      <c r="AC141" s="35"/>
      <c r="AD141" s="35"/>
      <c r="AE141" s="35"/>
    </row>
    <row r="142" spans="1:31" s="2" customFormat="1" ht="24.95" customHeight="1">
      <c r="A142" s="35"/>
      <c r="B142" s="36"/>
      <c r="C142" s="24" t="s">
        <v>143</v>
      </c>
      <c r="D142" s="37"/>
      <c r="E142" s="37"/>
      <c r="F142" s="37"/>
      <c r="G142" s="37"/>
      <c r="H142" s="37"/>
      <c r="I142" s="37"/>
      <c r="J142" s="37"/>
      <c r="K142" s="37"/>
      <c r="L142" s="52"/>
      <c r="S142" s="35"/>
      <c r="T142" s="35"/>
      <c r="U142" s="35"/>
      <c r="V142" s="35"/>
      <c r="W142" s="35"/>
      <c r="X142" s="35"/>
      <c r="Y142" s="35"/>
      <c r="Z142" s="35"/>
      <c r="AA142" s="35"/>
      <c r="AB142" s="35"/>
      <c r="AC142" s="35"/>
      <c r="AD142" s="35"/>
      <c r="AE142" s="35"/>
    </row>
    <row r="143" spans="1:31" s="2" customFormat="1" ht="6.95" customHeight="1">
      <c r="A143" s="35"/>
      <c r="B143" s="36"/>
      <c r="C143" s="37"/>
      <c r="D143" s="37"/>
      <c r="E143" s="37"/>
      <c r="F143" s="37"/>
      <c r="G143" s="37"/>
      <c r="H143" s="37"/>
      <c r="I143" s="37"/>
      <c r="J143" s="37"/>
      <c r="K143" s="37"/>
      <c r="L143" s="52"/>
      <c r="S143" s="35"/>
      <c r="T143" s="35"/>
      <c r="U143" s="35"/>
      <c r="V143" s="35"/>
      <c r="W143" s="35"/>
      <c r="X143" s="35"/>
      <c r="Y143" s="35"/>
      <c r="Z143" s="35"/>
      <c r="AA143" s="35"/>
      <c r="AB143" s="35"/>
      <c r="AC143" s="35"/>
      <c r="AD143" s="35"/>
      <c r="AE143" s="35"/>
    </row>
    <row r="144" spans="1:31" s="2" customFormat="1" ht="12" customHeight="1">
      <c r="A144" s="35"/>
      <c r="B144" s="36"/>
      <c r="C144" s="30" t="s">
        <v>16</v>
      </c>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5" s="2" customFormat="1" ht="16.5" customHeight="1">
      <c r="A145" s="35"/>
      <c r="B145" s="36"/>
      <c r="C145" s="37"/>
      <c r="D145" s="37"/>
      <c r="E145" s="959" t="str">
        <f>E7</f>
        <v>Rekonstrukce objektu koleje G ČZU</v>
      </c>
      <c r="F145" s="960"/>
      <c r="G145" s="960"/>
      <c r="H145" s="960"/>
      <c r="I145" s="37"/>
      <c r="J145" s="37"/>
      <c r="K145" s="37"/>
      <c r="L145" s="52"/>
      <c r="S145" s="35"/>
      <c r="T145" s="35"/>
      <c r="U145" s="35"/>
      <c r="V145" s="35"/>
      <c r="W145" s="35"/>
      <c r="X145" s="35"/>
      <c r="Y145" s="35"/>
      <c r="Z145" s="35"/>
      <c r="AA145" s="35"/>
      <c r="AB145" s="35"/>
      <c r="AC145" s="35"/>
      <c r="AD145" s="35"/>
      <c r="AE145" s="35"/>
    </row>
    <row r="146" spans="1:65" s="2" customFormat="1" ht="12" customHeight="1">
      <c r="A146" s="35"/>
      <c r="B146" s="36"/>
      <c r="C146" s="30" t="s">
        <v>97</v>
      </c>
      <c r="D146" s="37"/>
      <c r="E146" s="37"/>
      <c r="F146" s="37"/>
      <c r="G146" s="37"/>
      <c r="H146" s="37"/>
      <c r="I146" s="37"/>
      <c r="J146" s="37"/>
      <c r="K146" s="37"/>
      <c r="L146" s="52"/>
      <c r="S146" s="35"/>
      <c r="T146" s="35"/>
      <c r="U146" s="35"/>
      <c r="V146" s="35"/>
      <c r="W146" s="35"/>
      <c r="X146" s="35"/>
      <c r="Y146" s="35"/>
      <c r="Z146" s="35"/>
      <c r="AA146" s="35"/>
      <c r="AB146" s="35"/>
      <c r="AC146" s="35"/>
      <c r="AD146" s="35"/>
      <c r="AE146" s="35"/>
    </row>
    <row r="147" spans="1:65" s="2" customFormat="1" ht="16.5" customHeight="1">
      <c r="A147" s="35"/>
      <c r="B147" s="36"/>
      <c r="C147" s="37"/>
      <c r="D147" s="37"/>
      <c r="E147" s="921" t="str">
        <f>E9</f>
        <v>SO-01 - Stavební úpravy</v>
      </c>
      <c r="F147" s="958"/>
      <c r="G147" s="958"/>
      <c r="H147" s="958"/>
      <c r="I147" s="37"/>
      <c r="J147" s="37"/>
      <c r="K147" s="37"/>
      <c r="L147" s="52"/>
      <c r="S147" s="35"/>
      <c r="T147" s="35"/>
      <c r="U147" s="35"/>
      <c r="V147" s="35"/>
      <c r="W147" s="35"/>
      <c r="X147" s="35"/>
      <c r="Y147" s="35"/>
      <c r="Z147" s="35"/>
      <c r="AA147" s="35"/>
      <c r="AB147" s="35"/>
      <c r="AC147" s="35"/>
      <c r="AD147" s="35"/>
      <c r="AE147" s="35"/>
    </row>
    <row r="148" spans="1:65" s="2" customFormat="1" ht="6.95" customHeight="1">
      <c r="A148" s="35"/>
      <c r="B148" s="36"/>
      <c r="C148" s="37"/>
      <c r="D148" s="37"/>
      <c r="E148" s="37"/>
      <c r="F148" s="37"/>
      <c r="G148" s="37"/>
      <c r="H148" s="37"/>
      <c r="I148" s="37"/>
      <c r="J148" s="37"/>
      <c r="K148" s="37"/>
      <c r="L148" s="52"/>
      <c r="S148" s="35"/>
      <c r="T148" s="35"/>
      <c r="U148" s="35"/>
      <c r="V148" s="35"/>
      <c r="W148" s="35"/>
      <c r="X148" s="35"/>
      <c r="Y148" s="35"/>
      <c r="Z148" s="35"/>
      <c r="AA148" s="35"/>
      <c r="AB148" s="35"/>
      <c r="AC148" s="35"/>
      <c r="AD148" s="35"/>
      <c r="AE148" s="35"/>
    </row>
    <row r="149" spans="1:65" s="2" customFormat="1" ht="12" customHeight="1">
      <c r="A149" s="35"/>
      <c r="B149" s="36"/>
      <c r="C149" s="30" t="s">
        <v>20</v>
      </c>
      <c r="D149" s="37"/>
      <c r="E149" s="37"/>
      <c r="F149" s="28" t="str">
        <f>F12</f>
        <v xml:space="preserve"> </v>
      </c>
      <c r="G149" s="37"/>
      <c r="H149" s="37"/>
      <c r="I149" s="30" t="s">
        <v>22</v>
      </c>
      <c r="J149" s="67">
        <f>IF(J12="","",J12)</f>
        <v>44665</v>
      </c>
      <c r="K149" s="37"/>
      <c r="L149" s="52"/>
      <c r="S149" s="35"/>
      <c r="T149" s="35"/>
      <c r="U149" s="35"/>
      <c r="V149" s="35"/>
      <c r="W149" s="35"/>
      <c r="X149" s="35"/>
      <c r="Y149" s="35"/>
      <c r="Z149" s="35"/>
      <c r="AA149" s="35"/>
      <c r="AB149" s="35"/>
      <c r="AC149" s="35"/>
      <c r="AD149" s="35"/>
      <c r="AE149" s="35"/>
    </row>
    <row r="150" spans="1:65" s="2" customFormat="1" ht="6.95" customHeight="1">
      <c r="A150" s="35"/>
      <c r="B150" s="36"/>
      <c r="C150" s="37"/>
      <c r="D150" s="37"/>
      <c r="E150" s="37"/>
      <c r="F150" s="37"/>
      <c r="G150" s="37"/>
      <c r="H150" s="37"/>
      <c r="I150" s="37"/>
      <c r="J150" s="37"/>
      <c r="K150" s="37"/>
      <c r="L150" s="52"/>
      <c r="S150" s="35"/>
      <c r="T150" s="35"/>
      <c r="U150" s="35"/>
      <c r="V150" s="35"/>
      <c r="W150" s="35"/>
      <c r="X150" s="35"/>
      <c r="Y150" s="35"/>
      <c r="Z150" s="35"/>
      <c r="AA150" s="35"/>
      <c r="AB150" s="35"/>
      <c r="AC150" s="35"/>
      <c r="AD150" s="35"/>
      <c r="AE150" s="35"/>
    </row>
    <row r="151" spans="1:65" s="2" customFormat="1" ht="25.7" customHeight="1">
      <c r="A151" s="35"/>
      <c r="B151" s="36"/>
      <c r="C151" s="30" t="s">
        <v>23</v>
      </c>
      <c r="D151" s="37"/>
      <c r="E151" s="37"/>
      <c r="F151" s="28" t="str">
        <f>E15</f>
        <v>Česká zemědělská univerzita v Praze</v>
      </c>
      <c r="G151" s="37"/>
      <c r="H151" s="37"/>
      <c r="I151" s="30" t="s">
        <v>31</v>
      </c>
      <c r="J151" s="33" t="str">
        <f>E21</f>
        <v>Boa Construction s.r.o.</v>
      </c>
      <c r="K151" s="37"/>
      <c r="L151" s="52"/>
      <c r="S151" s="35"/>
      <c r="T151" s="35"/>
      <c r="U151" s="35"/>
      <c r="V151" s="35"/>
      <c r="W151" s="35"/>
      <c r="X151" s="35"/>
      <c r="Y151" s="35"/>
      <c r="Z151" s="35"/>
      <c r="AA151" s="35"/>
      <c r="AB151" s="35"/>
      <c r="AC151" s="35"/>
      <c r="AD151" s="35"/>
      <c r="AE151" s="35"/>
    </row>
    <row r="152" spans="1:65" s="2" customFormat="1" ht="15.2" customHeight="1">
      <c r="A152" s="35"/>
      <c r="B152" s="36"/>
      <c r="C152" s="30" t="s">
        <v>29</v>
      </c>
      <c r="D152" s="37"/>
      <c r="E152" s="37"/>
      <c r="F152" s="28" t="str">
        <f>IF(E18="","",E18)</f>
        <v>Vyplň údaj</v>
      </c>
      <c r="G152" s="37"/>
      <c r="H152" s="37"/>
      <c r="I152" s="30" t="s">
        <v>36</v>
      </c>
      <c r="J152" s="33" t="str">
        <f>E24</f>
        <v xml:space="preserve"> </v>
      </c>
      <c r="K152" s="37"/>
      <c r="L152" s="52"/>
      <c r="S152" s="35"/>
      <c r="T152" s="35"/>
      <c r="U152" s="35"/>
      <c r="V152" s="35"/>
      <c r="W152" s="35"/>
      <c r="X152" s="35"/>
      <c r="Y152" s="35"/>
      <c r="Z152" s="35"/>
      <c r="AA152" s="35"/>
      <c r="AB152" s="35"/>
      <c r="AC152" s="35"/>
      <c r="AD152" s="35"/>
      <c r="AE152" s="35"/>
    </row>
    <row r="153" spans="1:65" s="2" customFormat="1" ht="10.35" customHeight="1">
      <c r="A153" s="35"/>
      <c r="B153" s="36"/>
      <c r="C153" s="37"/>
      <c r="D153" s="37"/>
      <c r="E153" s="37"/>
      <c r="F153" s="37"/>
      <c r="G153" s="37"/>
      <c r="H153" s="37"/>
      <c r="I153" s="37"/>
      <c r="J153" s="37"/>
      <c r="K153" s="37"/>
      <c r="L153" s="52"/>
      <c r="S153" s="35"/>
      <c r="T153" s="35"/>
      <c r="U153" s="35"/>
      <c r="V153" s="35"/>
      <c r="W153" s="35"/>
      <c r="X153" s="35"/>
      <c r="Y153" s="35"/>
      <c r="Z153" s="35"/>
      <c r="AA153" s="35"/>
      <c r="AB153" s="35"/>
      <c r="AC153" s="35"/>
      <c r="AD153" s="35"/>
      <c r="AE153" s="35"/>
    </row>
    <row r="154" spans="1:65" s="11" customFormat="1" ht="29.25" customHeight="1">
      <c r="A154" s="160"/>
      <c r="B154" s="161"/>
      <c r="C154" s="162" t="s">
        <v>144</v>
      </c>
      <c r="D154" s="163" t="s">
        <v>64</v>
      </c>
      <c r="E154" s="163" t="s">
        <v>60</v>
      </c>
      <c r="F154" s="163" t="s">
        <v>61</v>
      </c>
      <c r="G154" s="163" t="s">
        <v>145</v>
      </c>
      <c r="H154" s="163" t="s">
        <v>146</v>
      </c>
      <c r="I154" s="163" t="s">
        <v>147</v>
      </c>
      <c r="J154" s="163" t="s">
        <v>101</v>
      </c>
      <c r="K154" s="164" t="s">
        <v>148</v>
      </c>
      <c r="L154" s="165"/>
      <c r="M154" s="76" t="s">
        <v>1</v>
      </c>
      <c r="N154" s="77" t="s">
        <v>43</v>
      </c>
      <c r="O154" s="77" t="s">
        <v>149</v>
      </c>
      <c r="P154" s="77" t="s">
        <v>150</v>
      </c>
      <c r="Q154" s="77" t="s">
        <v>151</v>
      </c>
      <c r="R154" s="77" t="s">
        <v>152</v>
      </c>
      <c r="S154" s="77" t="s">
        <v>153</v>
      </c>
      <c r="T154" s="78" t="s">
        <v>154</v>
      </c>
      <c r="U154" s="160"/>
      <c r="V154" s="160"/>
      <c r="W154" s="160"/>
      <c r="X154" s="160"/>
      <c r="Y154" s="160"/>
      <c r="Z154" s="160"/>
      <c r="AA154" s="160"/>
      <c r="AB154" s="160"/>
      <c r="AC154" s="160"/>
      <c r="AD154" s="160"/>
      <c r="AE154" s="160"/>
    </row>
    <row r="155" spans="1:65" s="2" customFormat="1" ht="22.9" customHeight="1">
      <c r="A155" s="35"/>
      <c r="B155" s="36"/>
      <c r="C155" s="83" t="s">
        <v>155</v>
      </c>
      <c r="D155" s="37"/>
      <c r="E155" s="37"/>
      <c r="F155" s="37"/>
      <c r="G155" s="37"/>
      <c r="H155" s="37"/>
      <c r="I155" s="37"/>
      <c r="J155" s="166">
        <f>BK155</f>
        <v>0</v>
      </c>
      <c r="K155" s="37"/>
      <c r="L155" s="40"/>
      <c r="M155" s="79"/>
      <c r="N155" s="167"/>
      <c r="O155" s="80"/>
      <c r="P155" s="168">
        <f>P156+P1403+P3192+P3196+P3202+P3207</f>
        <v>0</v>
      </c>
      <c r="Q155" s="80"/>
      <c r="R155" s="168">
        <f>R156+R1403+R3192+R3196+R3202+R3207</f>
        <v>2167.8776074700004</v>
      </c>
      <c r="S155" s="80"/>
      <c r="T155" s="169">
        <f>T156+T1403+T3192+T3196+T3202+T3207</f>
        <v>2030.0639227100005</v>
      </c>
      <c r="U155" s="35"/>
      <c r="V155" s="35"/>
      <c r="W155" s="35"/>
      <c r="X155" s="35"/>
      <c r="Y155" s="35"/>
      <c r="Z155" s="35"/>
      <c r="AA155" s="35"/>
      <c r="AB155" s="35"/>
      <c r="AC155" s="35"/>
      <c r="AD155" s="35"/>
      <c r="AE155" s="35"/>
      <c r="AT155" s="18" t="s">
        <v>78</v>
      </c>
      <c r="AU155" s="18" t="s">
        <v>103</v>
      </c>
      <c r="BK155" s="170">
        <f>BK156+BK1403+BK3192+BK3196+BK3202+BK3207</f>
        <v>0</v>
      </c>
    </row>
    <row r="156" spans="1:65" s="12" customFormat="1" ht="25.9" customHeight="1">
      <c r="B156" s="171"/>
      <c r="C156" s="172"/>
      <c r="D156" s="173" t="s">
        <v>78</v>
      </c>
      <c r="E156" s="174" t="s">
        <v>156</v>
      </c>
      <c r="F156" s="174" t="s">
        <v>157</v>
      </c>
      <c r="G156" s="172"/>
      <c r="H156" s="172"/>
      <c r="I156" s="175"/>
      <c r="J156" s="176">
        <f>BK156</f>
        <v>0</v>
      </c>
      <c r="K156" s="172"/>
      <c r="L156" s="177"/>
      <c r="M156" s="178"/>
      <c r="N156" s="179"/>
      <c r="O156" s="179"/>
      <c r="P156" s="180">
        <f>P157+P187+P248+P367+P516+P628+P1042+P1046+P1393+P1401</f>
        <v>0</v>
      </c>
      <c r="Q156" s="179"/>
      <c r="R156" s="180">
        <f>R157+R187+R248+R367+R516+R628+R1042+R1046+R1393+R1401</f>
        <v>1727.0817373300004</v>
      </c>
      <c r="S156" s="179"/>
      <c r="T156" s="181">
        <f>T157+T187+T248+T367+T516+T628+T1042+T1046+T1393+T1401</f>
        <v>1660.1559012000002</v>
      </c>
      <c r="AR156" s="182" t="s">
        <v>87</v>
      </c>
      <c r="AT156" s="183" t="s">
        <v>78</v>
      </c>
      <c r="AU156" s="183" t="s">
        <v>79</v>
      </c>
      <c r="AY156" s="182" t="s">
        <v>158</v>
      </c>
      <c r="BK156" s="184">
        <f>BK157+BK187+BK248+BK367+BK516+BK628+BK1042+BK1046+BK1393+BK1401</f>
        <v>0</v>
      </c>
    </row>
    <row r="157" spans="1:65" s="12" customFormat="1" ht="22.9" customHeight="1">
      <c r="B157" s="171"/>
      <c r="C157" s="172"/>
      <c r="D157" s="173" t="s">
        <v>78</v>
      </c>
      <c r="E157" s="185" t="s">
        <v>159</v>
      </c>
      <c r="F157" s="185" t="s">
        <v>160</v>
      </c>
      <c r="G157" s="172"/>
      <c r="H157" s="172"/>
      <c r="I157" s="175"/>
      <c r="J157" s="186">
        <f>BK157</f>
        <v>0</v>
      </c>
      <c r="K157" s="172"/>
      <c r="L157" s="177"/>
      <c r="M157" s="178"/>
      <c r="N157" s="179"/>
      <c r="O157" s="179"/>
      <c r="P157" s="180">
        <f>SUM(P158:P186)</f>
        <v>0</v>
      </c>
      <c r="Q157" s="179"/>
      <c r="R157" s="180">
        <f>SUM(R158:R186)</f>
        <v>0</v>
      </c>
      <c r="S157" s="179"/>
      <c r="T157" s="181">
        <f>SUM(T158:T186)</f>
        <v>0</v>
      </c>
      <c r="AR157" s="182" t="s">
        <v>87</v>
      </c>
      <c r="AT157" s="183" t="s">
        <v>78</v>
      </c>
      <c r="AU157" s="183" t="s">
        <v>87</v>
      </c>
      <c r="AY157" s="182" t="s">
        <v>158</v>
      </c>
      <c r="BK157" s="184">
        <f>SUM(BK158:BK186)</f>
        <v>0</v>
      </c>
    </row>
    <row r="158" spans="1:65" s="2" customFormat="1" ht="24.2" customHeight="1">
      <c r="A158" s="35"/>
      <c r="B158" s="36"/>
      <c r="C158" s="187" t="s">
        <v>87</v>
      </c>
      <c r="D158" s="187" t="s">
        <v>161</v>
      </c>
      <c r="E158" s="188" t="s">
        <v>162</v>
      </c>
      <c r="F158" s="189" t="s">
        <v>163</v>
      </c>
      <c r="G158" s="190" t="s">
        <v>164</v>
      </c>
      <c r="H158" s="191">
        <v>1</v>
      </c>
      <c r="I158" s="192"/>
      <c r="J158" s="193">
        <f t="shared" ref="J158:J163" si="0">ROUND(I158*H158,2)</f>
        <v>0</v>
      </c>
      <c r="K158" s="189" t="s">
        <v>1</v>
      </c>
      <c r="L158" s="40"/>
      <c r="M158" s="194" t="s">
        <v>1</v>
      </c>
      <c r="N158" s="195" t="s">
        <v>44</v>
      </c>
      <c r="O158" s="72"/>
      <c r="P158" s="196">
        <f t="shared" ref="P158:P163" si="1">O158*H158</f>
        <v>0</v>
      </c>
      <c r="Q158" s="196">
        <v>0</v>
      </c>
      <c r="R158" s="196">
        <f t="shared" ref="R158:R163" si="2">Q158*H158</f>
        <v>0</v>
      </c>
      <c r="S158" s="196">
        <v>0</v>
      </c>
      <c r="T158" s="197">
        <f t="shared" ref="T158:T163" si="3">S158*H158</f>
        <v>0</v>
      </c>
      <c r="U158" s="35"/>
      <c r="V158" s="35"/>
      <c r="W158" s="35"/>
      <c r="X158" s="35"/>
      <c r="Y158" s="35"/>
      <c r="Z158" s="35"/>
      <c r="AA158" s="35"/>
      <c r="AB158" s="35"/>
      <c r="AC158" s="35"/>
      <c r="AD158" s="35"/>
      <c r="AE158" s="35"/>
      <c r="AR158" s="198" t="s">
        <v>165</v>
      </c>
      <c r="AT158" s="198" t="s">
        <v>161</v>
      </c>
      <c r="AU158" s="198" t="s">
        <v>89</v>
      </c>
      <c r="AY158" s="18" t="s">
        <v>158</v>
      </c>
      <c r="BE158" s="199">
        <f t="shared" ref="BE158:BE163" si="4">IF(N158="základní",J158,0)</f>
        <v>0</v>
      </c>
      <c r="BF158" s="199">
        <f t="shared" ref="BF158:BF163" si="5">IF(N158="snížená",J158,0)</f>
        <v>0</v>
      </c>
      <c r="BG158" s="199">
        <f t="shared" ref="BG158:BG163" si="6">IF(N158="zákl. přenesená",J158,0)</f>
        <v>0</v>
      </c>
      <c r="BH158" s="199">
        <f t="shared" ref="BH158:BH163" si="7">IF(N158="sníž. přenesená",J158,0)</f>
        <v>0</v>
      </c>
      <c r="BI158" s="199">
        <f t="shared" ref="BI158:BI163" si="8">IF(N158="nulová",J158,0)</f>
        <v>0</v>
      </c>
      <c r="BJ158" s="18" t="s">
        <v>87</v>
      </c>
      <c r="BK158" s="199">
        <f t="shared" ref="BK158:BK163" si="9">ROUND(I158*H158,2)</f>
        <v>0</v>
      </c>
      <c r="BL158" s="18" t="s">
        <v>165</v>
      </c>
      <c r="BM158" s="198" t="s">
        <v>166</v>
      </c>
    </row>
    <row r="159" spans="1:65" s="2" customFormat="1" ht="24.2" customHeight="1">
      <c r="A159" s="35"/>
      <c r="B159" s="36"/>
      <c r="C159" s="187" t="s">
        <v>89</v>
      </c>
      <c r="D159" s="187" t="s">
        <v>161</v>
      </c>
      <c r="E159" s="188" t="s">
        <v>167</v>
      </c>
      <c r="F159" s="189" t="s">
        <v>168</v>
      </c>
      <c r="G159" s="190" t="s">
        <v>164</v>
      </c>
      <c r="H159" s="191">
        <v>1</v>
      </c>
      <c r="I159" s="192"/>
      <c r="J159" s="193">
        <f t="shared" si="0"/>
        <v>0</v>
      </c>
      <c r="K159" s="189" t="s">
        <v>1</v>
      </c>
      <c r="L159" s="40"/>
      <c r="M159" s="194" t="s">
        <v>1</v>
      </c>
      <c r="N159" s="195" t="s">
        <v>44</v>
      </c>
      <c r="O159" s="72"/>
      <c r="P159" s="196">
        <f t="shared" si="1"/>
        <v>0</v>
      </c>
      <c r="Q159" s="196">
        <v>0</v>
      </c>
      <c r="R159" s="196">
        <f t="shared" si="2"/>
        <v>0</v>
      </c>
      <c r="S159" s="196">
        <v>0</v>
      </c>
      <c r="T159" s="197">
        <f t="shared" si="3"/>
        <v>0</v>
      </c>
      <c r="U159" s="35"/>
      <c r="V159" s="35"/>
      <c r="W159" s="35"/>
      <c r="X159" s="35"/>
      <c r="Y159" s="35"/>
      <c r="Z159" s="35"/>
      <c r="AA159" s="35"/>
      <c r="AB159" s="35"/>
      <c r="AC159" s="35"/>
      <c r="AD159" s="35"/>
      <c r="AE159" s="35"/>
      <c r="AR159" s="198" t="s">
        <v>165</v>
      </c>
      <c r="AT159" s="198" t="s">
        <v>161</v>
      </c>
      <c r="AU159" s="198" t="s">
        <v>89</v>
      </c>
      <c r="AY159" s="18" t="s">
        <v>158</v>
      </c>
      <c r="BE159" s="199">
        <f t="shared" si="4"/>
        <v>0</v>
      </c>
      <c r="BF159" s="199">
        <f t="shared" si="5"/>
        <v>0</v>
      </c>
      <c r="BG159" s="199">
        <f t="shared" si="6"/>
        <v>0</v>
      </c>
      <c r="BH159" s="199">
        <f t="shared" si="7"/>
        <v>0</v>
      </c>
      <c r="BI159" s="199">
        <f t="shared" si="8"/>
        <v>0</v>
      </c>
      <c r="BJ159" s="18" t="s">
        <v>87</v>
      </c>
      <c r="BK159" s="199">
        <f t="shared" si="9"/>
        <v>0</v>
      </c>
      <c r="BL159" s="18" t="s">
        <v>165</v>
      </c>
      <c r="BM159" s="198" t="s">
        <v>169</v>
      </c>
    </row>
    <row r="160" spans="1:65" s="2" customFormat="1" ht="33" customHeight="1">
      <c r="A160" s="35"/>
      <c r="B160" s="36"/>
      <c r="C160" s="187" t="s">
        <v>170</v>
      </c>
      <c r="D160" s="187" t="s">
        <v>161</v>
      </c>
      <c r="E160" s="188" t="s">
        <v>171</v>
      </c>
      <c r="F160" s="189" t="s">
        <v>172</v>
      </c>
      <c r="G160" s="190" t="s">
        <v>164</v>
      </c>
      <c r="H160" s="191">
        <v>1</v>
      </c>
      <c r="I160" s="192"/>
      <c r="J160" s="193">
        <f t="shared" si="0"/>
        <v>0</v>
      </c>
      <c r="K160" s="189" t="s">
        <v>1</v>
      </c>
      <c r="L160" s="40"/>
      <c r="M160" s="194" t="s">
        <v>1</v>
      </c>
      <c r="N160" s="195" t="s">
        <v>44</v>
      </c>
      <c r="O160" s="72"/>
      <c r="P160" s="196">
        <f t="shared" si="1"/>
        <v>0</v>
      </c>
      <c r="Q160" s="196">
        <v>0</v>
      </c>
      <c r="R160" s="196">
        <f t="shared" si="2"/>
        <v>0</v>
      </c>
      <c r="S160" s="196">
        <v>0</v>
      </c>
      <c r="T160" s="197">
        <f t="shared" si="3"/>
        <v>0</v>
      </c>
      <c r="U160" s="35"/>
      <c r="V160" s="35"/>
      <c r="W160" s="35"/>
      <c r="X160" s="35"/>
      <c r="Y160" s="35"/>
      <c r="Z160" s="35"/>
      <c r="AA160" s="35"/>
      <c r="AB160" s="35"/>
      <c r="AC160" s="35"/>
      <c r="AD160" s="35"/>
      <c r="AE160" s="35"/>
      <c r="AR160" s="198" t="s">
        <v>165</v>
      </c>
      <c r="AT160" s="198" t="s">
        <v>161</v>
      </c>
      <c r="AU160" s="198" t="s">
        <v>89</v>
      </c>
      <c r="AY160" s="18" t="s">
        <v>158</v>
      </c>
      <c r="BE160" s="199">
        <f t="shared" si="4"/>
        <v>0</v>
      </c>
      <c r="BF160" s="199">
        <f t="shared" si="5"/>
        <v>0</v>
      </c>
      <c r="BG160" s="199">
        <f t="shared" si="6"/>
        <v>0</v>
      </c>
      <c r="BH160" s="199">
        <f t="shared" si="7"/>
        <v>0</v>
      </c>
      <c r="BI160" s="199">
        <f t="shared" si="8"/>
        <v>0</v>
      </c>
      <c r="BJ160" s="18" t="s">
        <v>87</v>
      </c>
      <c r="BK160" s="199">
        <f t="shared" si="9"/>
        <v>0</v>
      </c>
      <c r="BL160" s="18" t="s">
        <v>165</v>
      </c>
      <c r="BM160" s="198" t="s">
        <v>173</v>
      </c>
    </row>
    <row r="161" spans="1:65" s="2" customFormat="1" ht="24.2" customHeight="1">
      <c r="A161" s="35"/>
      <c r="B161" s="36"/>
      <c r="C161" s="187" t="s">
        <v>165</v>
      </c>
      <c r="D161" s="187" t="s">
        <v>161</v>
      </c>
      <c r="E161" s="188" t="s">
        <v>174</v>
      </c>
      <c r="F161" s="189" t="s">
        <v>175</v>
      </c>
      <c r="G161" s="190" t="s">
        <v>164</v>
      </c>
      <c r="H161" s="191">
        <v>1</v>
      </c>
      <c r="I161" s="192"/>
      <c r="J161" s="193">
        <f t="shared" si="0"/>
        <v>0</v>
      </c>
      <c r="K161" s="189" t="s">
        <v>1</v>
      </c>
      <c r="L161" s="40"/>
      <c r="M161" s="194" t="s">
        <v>1</v>
      </c>
      <c r="N161" s="195" t="s">
        <v>44</v>
      </c>
      <c r="O161" s="72"/>
      <c r="P161" s="196">
        <f t="shared" si="1"/>
        <v>0</v>
      </c>
      <c r="Q161" s="196">
        <v>0</v>
      </c>
      <c r="R161" s="196">
        <f t="shared" si="2"/>
        <v>0</v>
      </c>
      <c r="S161" s="196">
        <v>0</v>
      </c>
      <c r="T161" s="197">
        <f t="shared" si="3"/>
        <v>0</v>
      </c>
      <c r="U161" s="35"/>
      <c r="V161" s="35"/>
      <c r="W161" s="35"/>
      <c r="X161" s="35"/>
      <c r="Y161" s="35"/>
      <c r="Z161" s="35"/>
      <c r="AA161" s="35"/>
      <c r="AB161" s="35"/>
      <c r="AC161" s="35"/>
      <c r="AD161" s="35"/>
      <c r="AE161" s="35"/>
      <c r="AR161" s="198" t="s">
        <v>165</v>
      </c>
      <c r="AT161" s="198" t="s">
        <v>161</v>
      </c>
      <c r="AU161" s="198" t="s">
        <v>89</v>
      </c>
      <c r="AY161" s="18" t="s">
        <v>158</v>
      </c>
      <c r="BE161" s="199">
        <f t="shared" si="4"/>
        <v>0</v>
      </c>
      <c r="BF161" s="199">
        <f t="shared" si="5"/>
        <v>0</v>
      </c>
      <c r="BG161" s="199">
        <f t="shared" si="6"/>
        <v>0</v>
      </c>
      <c r="BH161" s="199">
        <f t="shared" si="7"/>
        <v>0</v>
      </c>
      <c r="BI161" s="199">
        <f t="shared" si="8"/>
        <v>0</v>
      </c>
      <c r="BJ161" s="18" t="s">
        <v>87</v>
      </c>
      <c r="BK161" s="199">
        <f t="shared" si="9"/>
        <v>0</v>
      </c>
      <c r="BL161" s="18" t="s">
        <v>165</v>
      </c>
      <c r="BM161" s="198" t="s">
        <v>176</v>
      </c>
    </row>
    <row r="162" spans="1:65" s="2" customFormat="1" ht="24.2" customHeight="1">
      <c r="A162" s="35"/>
      <c r="B162" s="36"/>
      <c r="C162" s="187" t="s">
        <v>177</v>
      </c>
      <c r="D162" s="187" t="s">
        <v>161</v>
      </c>
      <c r="E162" s="188" t="s">
        <v>178</v>
      </c>
      <c r="F162" s="189" t="s">
        <v>179</v>
      </c>
      <c r="G162" s="190" t="s">
        <v>164</v>
      </c>
      <c r="H162" s="191">
        <v>1</v>
      </c>
      <c r="I162" s="192"/>
      <c r="J162" s="193">
        <f t="shared" si="0"/>
        <v>0</v>
      </c>
      <c r="K162" s="189" t="s">
        <v>1</v>
      </c>
      <c r="L162" s="40"/>
      <c r="M162" s="194" t="s">
        <v>1</v>
      </c>
      <c r="N162" s="195" t="s">
        <v>44</v>
      </c>
      <c r="O162" s="72"/>
      <c r="P162" s="196">
        <f t="shared" si="1"/>
        <v>0</v>
      </c>
      <c r="Q162" s="196">
        <v>0</v>
      </c>
      <c r="R162" s="196">
        <f t="shared" si="2"/>
        <v>0</v>
      </c>
      <c r="S162" s="196">
        <v>0</v>
      </c>
      <c r="T162" s="197">
        <f t="shared" si="3"/>
        <v>0</v>
      </c>
      <c r="U162" s="35"/>
      <c r="V162" s="35"/>
      <c r="W162" s="35"/>
      <c r="X162" s="35"/>
      <c r="Y162" s="35"/>
      <c r="Z162" s="35"/>
      <c r="AA162" s="35"/>
      <c r="AB162" s="35"/>
      <c r="AC162" s="35"/>
      <c r="AD162" s="35"/>
      <c r="AE162" s="35"/>
      <c r="AR162" s="198" t="s">
        <v>165</v>
      </c>
      <c r="AT162" s="198" t="s">
        <v>161</v>
      </c>
      <c r="AU162" s="198" t="s">
        <v>89</v>
      </c>
      <c r="AY162" s="18" t="s">
        <v>158</v>
      </c>
      <c r="BE162" s="199">
        <f t="shared" si="4"/>
        <v>0</v>
      </c>
      <c r="BF162" s="199">
        <f t="shared" si="5"/>
        <v>0</v>
      </c>
      <c r="BG162" s="199">
        <f t="shared" si="6"/>
        <v>0</v>
      </c>
      <c r="BH162" s="199">
        <f t="shared" si="7"/>
        <v>0</v>
      </c>
      <c r="BI162" s="199">
        <f t="shared" si="8"/>
        <v>0</v>
      </c>
      <c r="BJ162" s="18" t="s">
        <v>87</v>
      </c>
      <c r="BK162" s="199">
        <f t="shared" si="9"/>
        <v>0</v>
      </c>
      <c r="BL162" s="18" t="s">
        <v>165</v>
      </c>
      <c r="BM162" s="198" t="s">
        <v>180</v>
      </c>
    </row>
    <row r="163" spans="1:65" s="2" customFormat="1" ht="37.9" customHeight="1">
      <c r="A163" s="35"/>
      <c r="B163" s="36"/>
      <c r="C163" s="187" t="s">
        <v>181</v>
      </c>
      <c r="D163" s="187" t="s">
        <v>161</v>
      </c>
      <c r="E163" s="188" t="s">
        <v>182</v>
      </c>
      <c r="F163" s="189" t="s">
        <v>183</v>
      </c>
      <c r="G163" s="190" t="s">
        <v>184</v>
      </c>
      <c r="H163" s="191">
        <v>3110</v>
      </c>
      <c r="I163" s="192"/>
      <c r="J163" s="193">
        <f t="shared" si="0"/>
        <v>0</v>
      </c>
      <c r="K163" s="189" t="s">
        <v>1</v>
      </c>
      <c r="L163" s="40"/>
      <c r="M163" s="194" t="s">
        <v>1</v>
      </c>
      <c r="N163" s="195" t="s">
        <v>44</v>
      </c>
      <c r="O163" s="72"/>
      <c r="P163" s="196">
        <f t="shared" si="1"/>
        <v>0</v>
      </c>
      <c r="Q163" s="196">
        <v>0</v>
      </c>
      <c r="R163" s="196">
        <f t="shared" si="2"/>
        <v>0</v>
      </c>
      <c r="S163" s="196">
        <v>0</v>
      </c>
      <c r="T163" s="197">
        <f t="shared" si="3"/>
        <v>0</v>
      </c>
      <c r="U163" s="35"/>
      <c r="V163" s="35"/>
      <c r="W163" s="35"/>
      <c r="X163" s="35"/>
      <c r="Y163" s="35"/>
      <c r="Z163" s="35"/>
      <c r="AA163" s="35"/>
      <c r="AB163" s="35"/>
      <c r="AC163" s="35"/>
      <c r="AD163" s="35"/>
      <c r="AE163" s="35"/>
      <c r="AR163" s="198" t="s">
        <v>165</v>
      </c>
      <c r="AT163" s="198" t="s">
        <v>161</v>
      </c>
      <c r="AU163" s="198" t="s">
        <v>89</v>
      </c>
      <c r="AY163" s="18" t="s">
        <v>158</v>
      </c>
      <c r="BE163" s="199">
        <f t="shared" si="4"/>
        <v>0</v>
      </c>
      <c r="BF163" s="199">
        <f t="shared" si="5"/>
        <v>0</v>
      </c>
      <c r="BG163" s="199">
        <f t="shared" si="6"/>
        <v>0</v>
      </c>
      <c r="BH163" s="199">
        <f t="shared" si="7"/>
        <v>0</v>
      </c>
      <c r="BI163" s="199">
        <f t="shared" si="8"/>
        <v>0</v>
      </c>
      <c r="BJ163" s="18" t="s">
        <v>87</v>
      </c>
      <c r="BK163" s="199">
        <f t="shared" si="9"/>
        <v>0</v>
      </c>
      <c r="BL163" s="18" t="s">
        <v>165</v>
      </c>
      <c r="BM163" s="198" t="s">
        <v>185</v>
      </c>
    </row>
    <row r="164" spans="1:65" s="13" customFormat="1">
      <c r="B164" s="200"/>
      <c r="C164" s="201"/>
      <c r="D164" s="202" t="s">
        <v>186</v>
      </c>
      <c r="E164" s="203" t="s">
        <v>1</v>
      </c>
      <c r="F164" s="204" t="s">
        <v>187</v>
      </c>
      <c r="G164" s="201"/>
      <c r="H164" s="205">
        <v>90</v>
      </c>
      <c r="I164" s="206"/>
      <c r="J164" s="201"/>
      <c r="K164" s="201"/>
      <c r="L164" s="207"/>
      <c r="M164" s="208"/>
      <c r="N164" s="209"/>
      <c r="O164" s="209"/>
      <c r="P164" s="209"/>
      <c r="Q164" s="209"/>
      <c r="R164" s="209"/>
      <c r="S164" s="209"/>
      <c r="T164" s="210"/>
      <c r="AT164" s="211" t="s">
        <v>186</v>
      </c>
      <c r="AU164" s="211" t="s">
        <v>89</v>
      </c>
      <c r="AV164" s="13" t="s">
        <v>89</v>
      </c>
      <c r="AW164" s="13" t="s">
        <v>35</v>
      </c>
      <c r="AX164" s="13" t="s">
        <v>79</v>
      </c>
      <c r="AY164" s="211" t="s">
        <v>158</v>
      </c>
    </row>
    <row r="165" spans="1:65" s="13" customFormat="1">
      <c r="B165" s="200"/>
      <c r="C165" s="201"/>
      <c r="D165" s="202" t="s">
        <v>186</v>
      </c>
      <c r="E165" s="203" t="s">
        <v>1</v>
      </c>
      <c r="F165" s="204" t="s">
        <v>188</v>
      </c>
      <c r="G165" s="201"/>
      <c r="H165" s="205">
        <v>150</v>
      </c>
      <c r="I165" s="206"/>
      <c r="J165" s="201"/>
      <c r="K165" s="201"/>
      <c r="L165" s="207"/>
      <c r="M165" s="208"/>
      <c r="N165" s="209"/>
      <c r="O165" s="209"/>
      <c r="P165" s="209"/>
      <c r="Q165" s="209"/>
      <c r="R165" s="209"/>
      <c r="S165" s="209"/>
      <c r="T165" s="210"/>
      <c r="AT165" s="211" t="s">
        <v>186</v>
      </c>
      <c r="AU165" s="211" t="s">
        <v>89</v>
      </c>
      <c r="AV165" s="13" t="s">
        <v>89</v>
      </c>
      <c r="AW165" s="13" t="s">
        <v>35</v>
      </c>
      <c r="AX165" s="13" t="s">
        <v>79</v>
      </c>
      <c r="AY165" s="211" t="s">
        <v>158</v>
      </c>
    </row>
    <row r="166" spans="1:65" s="13" customFormat="1">
      <c r="B166" s="200"/>
      <c r="C166" s="201"/>
      <c r="D166" s="202" t="s">
        <v>186</v>
      </c>
      <c r="E166" s="203" t="s">
        <v>1</v>
      </c>
      <c r="F166" s="204" t="s">
        <v>189</v>
      </c>
      <c r="G166" s="201"/>
      <c r="H166" s="205">
        <v>300</v>
      </c>
      <c r="I166" s="206"/>
      <c r="J166" s="201"/>
      <c r="K166" s="201"/>
      <c r="L166" s="207"/>
      <c r="M166" s="208"/>
      <c r="N166" s="209"/>
      <c r="O166" s="209"/>
      <c r="P166" s="209"/>
      <c r="Q166" s="209"/>
      <c r="R166" s="209"/>
      <c r="S166" s="209"/>
      <c r="T166" s="210"/>
      <c r="AT166" s="211" t="s">
        <v>186</v>
      </c>
      <c r="AU166" s="211" t="s">
        <v>89</v>
      </c>
      <c r="AV166" s="13" t="s">
        <v>89</v>
      </c>
      <c r="AW166" s="13" t="s">
        <v>35</v>
      </c>
      <c r="AX166" s="13" t="s">
        <v>79</v>
      </c>
      <c r="AY166" s="211" t="s">
        <v>158</v>
      </c>
    </row>
    <row r="167" spans="1:65" s="13" customFormat="1">
      <c r="B167" s="200"/>
      <c r="C167" s="201"/>
      <c r="D167" s="202" t="s">
        <v>186</v>
      </c>
      <c r="E167" s="203" t="s">
        <v>1</v>
      </c>
      <c r="F167" s="204" t="s">
        <v>190</v>
      </c>
      <c r="G167" s="201"/>
      <c r="H167" s="205">
        <v>240</v>
      </c>
      <c r="I167" s="206"/>
      <c r="J167" s="201"/>
      <c r="K167" s="201"/>
      <c r="L167" s="207"/>
      <c r="M167" s="208"/>
      <c r="N167" s="209"/>
      <c r="O167" s="209"/>
      <c r="P167" s="209"/>
      <c r="Q167" s="209"/>
      <c r="R167" s="209"/>
      <c r="S167" s="209"/>
      <c r="T167" s="210"/>
      <c r="AT167" s="211" t="s">
        <v>186</v>
      </c>
      <c r="AU167" s="211" t="s">
        <v>89</v>
      </c>
      <c r="AV167" s="13" t="s">
        <v>89</v>
      </c>
      <c r="AW167" s="13" t="s">
        <v>35</v>
      </c>
      <c r="AX167" s="13" t="s">
        <v>79</v>
      </c>
      <c r="AY167" s="211" t="s">
        <v>158</v>
      </c>
    </row>
    <row r="168" spans="1:65" s="13" customFormat="1">
      <c r="B168" s="200"/>
      <c r="C168" s="201"/>
      <c r="D168" s="202" t="s">
        <v>186</v>
      </c>
      <c r="E168" s="203" t="s">
        <v>1</v>
      </c>
      <c r="F168" s="204" t="s">
        <v>191</v>
      </c>
      <c r="G168" s="201"/>
      <c r="H168" s="205">
        <v>290</v>
      </c>
      <c r="I168" s="206"/>
      <c r="J168" s="201"/>
      <c r="K168" s="201"/>
      <c r="L168" s="207"/>
      <c r="M168" s="208"/>
      <c r="N168" s="209"/>
      <c r="O168" s="209"/>
      <c r="P168" s="209"/>
      <c r="Q168" s="209"/>
      <c r="R168" s="209"/>
      <c r="S168" s="209"/>
      <c r="T168" s="210"/>
      <c r="AT168" s="211" t="s">
        <v>186</v>
      </c>
      <c r="AU168" s="211" t="s">
        <v>89</v>
      </c>
      <c r="AV168" s="13" t="s">
        <v>89</v>
      </c>
      <c r="AW168" s="13" t="s">
        <v>35</v>
      </c>
      <c r="AX168" s="13" t="s">
        <v>79</v>
      </c>
      <c r="AY168" s="211" t="s">
        <v>158</v>
      </c>
    </row>
    <row r="169" spans="1:65" s="13" customFormat="1">
      <c r="B169" s="200"/>
      <c r="C169" s="201"/>
      <c r="D169" s="202" t="s">
        <v>186</v>
      </c>
      <c r="E169" s="203" t="s">
        <v>1</v>
      </c>
      <c r="F169" s="204" t="s">
        <v>192</v>
      </c>
      <c r="G169" s="201"/>
      <c r="H169" s="205">
        <v>290</v>
      </c>
      <c r="I169" s="206"/>
      <c r="J169" s="201"/>
      <c r="K169" s="201"/>
      <c r="L169" s="207"/>
      <c r="M169" s="208"/>
      <c r="N169" s="209"/>
      <c r="O169" s="209"/>
      <c r="P169" s="209"/>
      <c r="Q169" s="209"/>
      <c r="R169" s="209"/>
      <c r="S169" s="209"/>
      <c r="T169" s="210"/>
      <c r="AT169" s="211" t="s">
        <v>186</v>
      </c>
      <c r="AU169" s="211" t="s">
        <v>89</v>
      </c>
      <c r="AV169" s="13" t="s">
        <v>89</v>
      </c>
      <c r="AW169" s="13" t="s">
        <v>35</v>
      </c>
      <c r="AX169" s="13" t="s">
        <v>79</v>
      </c>
      <c r="AY169" s="211" t="s">
        <v>158</v>
      </c>
    </row>
    <row r="170" spans="1:65" s="13" customFormat="1">
      <c r="B170" s="200"/>
      <c r="C170" s="201"/>
      <c r="D170" s="202" t="s">
        <v>186</v>
      </c>
      <c r="E170" s="203" t="s">
        <v>1</v>
      </c>
      <c r="F170" s="204" t="s">
        <v>193</v>
      </c>
      <c r="G170" s="201"/>
      <c r="H170" s="205">
        <v>290</v>
      </c>
      <c r="I170" s="206"/>
      <c r="J170" s="201"/>
      <c r="K170" s="201"/>
      <c r="L170" s="207"/>
      <c r="M170" s="208"/>
      <c r="N170" s="209"/>
      <c r="O170" s="209"/>
      <c r="P170" s="209"/>
      <c r="Q170" s="209"/>
      <c r="R170" s="209"/>
      <c r="S170" s="209"/>
      <c r="T170" s="210"/>
      <c r="AT170" s="211" t="s">
        <v>186</v>
      </c>
      <c r="AU170" s="211" t="s">
        <v>89</v>
      </c>
      <c r="AV170" s="13" t="s">
        <v>89</v>
      </c>
      <c r="AW170" s="13" t="s">
        <v>35</v>
      </c>
      <c r="AX170" s="13" t="s">
        <v>79</v>
      </c>
      <c r="AY170" s="211" t="s">
        <v>158</v>
      </c>
    </row>
    <row r="171" spans="1:65" s="13" customFormat="1">
      <c r="B171" s="200"/>
      <c r="C171" s="201"/>
      <c r="D171" s="202" t="s">
        <v>186</v>
      </c>
      <c r="E171" s="203" t="s">
        <v>1</v>
      </c>
      <c r="F171" s="204" t="s">
        <v>194</v>
      </c>
      <c r="G171" s="201"/>
      <c r="H171" s="205">
        <v>300</v>
      </c>
      <c r="I171" s="206"/>
      <c r="J171" s="201"/>
      <c r="K171" s="201"/>
      <c r="L171" s="207"/>
      <c r="M171" s="208"/>
      <c r="N171" s="209"/>
      <c r="O171" s="209"/>
      <c r="P171" s="209"/>
      <c r="Q171" s="209"/>
      <c r="R171" s="209"/>
      <c r="S171" s="209"/>
      <c r="T171" s="210"/>
      <c r="AT171" s="211" t="s">
        <v>186</v>
      </c>
      <c r="AU171" s="211" t="s">
        <v>89</v>
      </c>
      <c r="AV171" s="13" t="s">
        <v>89</v>
      </c>
      <c r="AW171" s="13" t="s">
        <v>35</v>
      </c>
      <c r="AX171" s="13" t="s">
        <v>79</v>
      </c>
      <c r="AY171" s="211" t="s">
        <v>158</v>
      </c>
    </row>
    <row r="172" spans="1:65" s="13" customFormat="1">
      <c r="B172" s="200"/>
      <c r="C172" s="201"/>
      <c r="D172" s="202" t="s">
        <v>186</v>
      </c>
      <c r="E172" s="203" t="s">
        <v>1</v>
      </c>
      <c r="F172" s="204" t="s">
        <v>195</v>
      </c>
      <c r="G172" s="201"/>
      <c r="H172" s="205">
        <v>300</v>
      </c>
      <c r="I172" s="206"/>
      <c r="J172" s="201"/>
      <c r="K172" s="201"/>
      <c r="L172" s="207"/>
      <c r="M172" s="208"/>
      <c r="N172" s="209"/>
      <c r="O172" s="209"/>
      <c r="P172" s="209"/>
      <c r="Q172" s="209"/>
      <c r="R172" s="209"/>
      <c r="S172" s="209"/>
      <c r="T172" s="210"/>
      <c r="AT172" s="211" t="s">
        <v>186</v>
      </c>
      <c r="AU172" s="211" t="s">
        <v>89</v>
      </c>
      <c r="AV172" s="13" t="s">
        <v>89</v>
      </c>
      <c r="AW172" s="13" t="s">
        <v>35</v>
      </c>
      <c r="AX172" s="13" t="s">
        <v>79</v>
      </c>
      <c r="AY172" s="211" t="s">
        <v>158</v>
      </c>
    </row>
    <row r="173" spans="1:65" s="13" customFormat="1">
      <c r="B173" s="200"/>
      <c r="C173" s="201"/>
      <c r="D173" s="202" t="s">
        <v>186</v>
      </c>
      <c r="E173" s="203" t="s">
        <v>1</v>
      </c>
      <c r="F173" s="204" t="s">
        <v>196</v>
      </c>
      <c r="G173" s="201"/>
      <c r="H173" s="205">
        <v>140</v>
      </c>
      <c r="I173" s="206"/>
      <c r="J173" s="201"/>
      <c r="K173" s="201"/>
      <c r="L173" s="207"/>
      <c r="M173" s="208"/>
      <c r="N173" s="209"/>
      <c r="O173" s="209"/>
      <c r="P173" s="209"/>
      <c r="Q173" s="209"/>
      <c r="R173" s="209"/>
      <c r="S173" s="209"/>
      <c r="T173" s="210"/>
      <c r="AT173" s="211" t="s">
        <v>186</v>
      </c>
      <c r="AU173" s="211" t="s">
        <v>89</v>
      </c>
      <c r="AV173" s="13" t="s">
        <v>89</v>
      </c>
      <c r="AW173" s="13" t="s">
        <v>35</v>
      </c>
      <c r="AX173" s="13" t="s">
        <v>79</v>
      </c>
      <c r="AY173" s="211" t="s">
        <v>158</v>
      </c>
    </row>
    <row r="174" spans="1:65" s="13" customFormat="1">
      <c r="B174" s="200"/>
      <c r="C174" s="201"/>
      <c r="D174" s="202" t="s">
        <v>186</v>
      </c>
      <c r="E174" s="203" t="s">
        <v>1</v>
      </c>
      <c r="F174" s="204" t="s">
        <v>197</v>
      </c>
      <c r="G174" s="201"/>
      <c r="H174" s="205">
        <v>480</v>
      </c>
      <c r="I174" s="206"/>
      <c r="J174" s="201"/>
      <c r="K174" s="201"/>
      <c r="L174" s="207"/>
      <c r="M174" s="208"/>
      <c r="N174" s="209"/>
      <c r="O174" s="209"/>
      <c r="P174" s="209"/>
      <c r="Q174" s="209"/>
      <c r="R174" s="209"/>
      <c r="S174" s="209"/>
      <c r="T174" s="210"/>
      <c r="AT174" s="211" t="s">
        <v>186</v>
      </c>
      <c r="AU174" s="211" t="s">
        <v>89</v>
      </c>
      <c r="AV174" s="13" t="s">
        <v>89</v>
      </c>
      <c r="AW174" s="13" t="s">
        <v>35</v>
      </c>
      <c r="AX174" s="13" t="s">
        <v>79</v>
      </c>
      <c r="AY174" s="211" t="s">
        <v>158</v>
      </c>
    </row>
    <row r="175" spans="1:65" s="13" customFormat="1">
      <c r="B175" s="200"/>
      <c r="C175" s="201"/>
      <c r="D175" s="202" t="s">
        <v>186</v>
      </c>
      <c r="E175" s="203" t="s">
        <v>1</v>
      </c>
      <c r="F175" s="204" t="s">
        <v>198</v>
      </c>
      <c r="G175" s="201"/>
      <c r="H175" s="205">
        <v>240</v>
      </c>
      <c r="I175" s="206"/>
      <c r="J175" s="201"/>
      <c r="K175" s="201"/>
      <c r="L175" s="207"/>
      <c r="M175" s="208"/>
      <c r="N175" s="209"/>
      <c r="O175" s="209"/>
      <c r="P175" s="209"/>
      <c r="Q175" s="209"/>
      <c r="R175" s="209"/>
      <c r="S175" s="209"/>
      <c r="T175" s="210"/>
      <c r="AT175" s="211" t="s">
        <v>186</v>
      </c>
      <c r="AU175" s="211" t="s">
        <v>89</v>
      </c>
      <c r="AV175" s="13" t="s">
        <v>89</v>
      </c>
      <c r="AW175" s="13" t="s">
        <v>35</v>
      </c>
      <c r="AX175" s="13" t="s">
        <v>79</v>
      </c>
      <c r="AY175" s="211" t="s">
        <v>158</v>
      </c>
    </row>
    <row r="176" spans="1:65" s="14" customFormat="1">
      <c r="B176" s="212"/>
      <c r="C176" s="213"/>
      <c r="D176" s="202" t="s">
        <v>186</v>
      </c>
      <c r="E176" s="214" t="s">
        <v>1</v>
      </c>
      <c r="F176" s="215" t="s">
        <v>199</v>
      </c>
      <c r="G176" s="213"/>
      <c r="H176" s="216">
        <v>3110</v>
      </c>
      <c r="I176" s="217"/>
      <c r="J176" s="213"/>
      <c r="K176" s="213"/>
      <c r="L176" s="218"/>
      <c r="M176" s="219"/>
      <c r="N176" s="220"/>
      <c r="O176" s="220"/>
      <c r="P176" s="220"/>
      <c r="Q176" s="220"/>
      <c r="R176" s="220"/>
      <c r="S176" s="220"/>
      <c r="T176" s="221"/>
      <c r="AT176" s="222" t="s">
        <v>186</v>
      </c>
      <c r="AU176" s="222" t="s">
        <v>89</v>
      </c>
      <c r="AV176" s="14" t="s">
        <v>165</v>
      </c>
      <c r="AW176" s="14" t="s">
        <v>35</v>
      </c>
      <c r="AX176" s="14" t="s">
        <v>87</v>
      </c>
      <c r="AY176" s="222" t="s">
        <v>158</v>
      </c>
    </row>
    <row r="177" spans="1:65" s="2" customFormat="1" ht="33" customHeight="1">
      <c r="A177" s="35"/>
      <c r="B177" s="36"/>
      <c r="C177" s="187" t="s">
        <v>200</v>
      </c>
      <c r="D177" s="187" t="s">
        <v>161</v>
      </c>
      <c r="E177" s="188" t="s">
        <v>201</v>
      </c>
      <c r="F177" s="189" t="s">
        <v>202</v>
      </c>
      <c r="G177" s="190" t="s">
        <v>184</v>
      </c>
      <c r="H177" s="191">
        <v>340</v>
      </c>
      <c r="I177" s="192"/>
      <c r="J177" s="193">
        <f>ROUND(I177*H177,2)</f>
        <v>0</v>
      </c>
      <c r="K177" s="189" t="s">
        <v>1</v>
      </c>
      <c r="L177" s="40"/>
      <c r="M177" s="194" t="s">
        <v>1</v>
      </c>
      <c r="N177" s="195" t="s">
        <v>44</v>
      </c>
      <c r="O177" s="72"/>
      <c r="P177" s="196">
        <f>O177*H177</f>
        <v>0</v>
      </c>
      <c r="Q177" s="196">
        <v>0</v>
      </c>
      <c r="R177" s="196">
        <f>Q177*H177</f>
        <v>0</v>
      </c>
      <c r="S177" s="196">
        <v>0</v>
      </c>
      <c r="T177" s="197">
        <f>S177*H177</f>
        <v>0</v>
      </c>
      <c r="U177" s="35"/>
      <c r="V177" s="35"/>
      <c r="W177" s="35"/>
      <c r="X177" s="35"/>
      <c r="Y177" s="35"/>
      <c r="Z177" s="35"/>
      <c r="AA177" s="35"/>
      <c r="AB177" s="35"/>
      <c r="AC177" s="35"/>
      <c r="AD177" s="35"/>
      <c r="AE177" s="35"/>
      <c r="AR177" s="198" t="s">
        <v>165</v>
      </c>
      <c r="AT177" s="198" t="s">
        <v>161</v>
      </c>
      <c r="AU177" s="198" t="s">
        <v>89</v>
      </c>
      <c r="AY177" s="18" t="s">
        <v>158</v>
      </c>
      <c r="BE177" s="199">
        <f>IF(N177="základní",J177,0)</f>
        <v>0</v>
      </c>
      <c r="BF177" s="199">
        <f>IF(N177="snížená",J177,0)</f>
        <v>0</v>
      </c>
      <c r="BG177" s="199">
        <f>IF(N177="zákl. přenesená",J177,0)</f>
        <v>0</v>
      </c>
      <c r="BH177" s="199">
        <f>IF(N177="sníž. přenesená",J177,0)</f>
        <v>0</v>
      </c>
      <c r="BI177" s="199">
        <f>IF(N177="nulová",J177,0)</f>
        <v>0</v>
      </c>
      <c r="BJ177" s="18" t="s">
        <v>87</v>
      </c>
      <c r="BK177" s="199">
        <f>ROUND(I177*H177,2)</f>
        <v>0</v>
      </c>
      <c r="BL177" s="18" t="s">
        <v>165</v>
      </c>
      <c r="BM177" s="198" t="s">
        <v>203</v>
      </c>
    </row>
    <row r="178" spans="1:65" s="13" customFormat="1">
      <c r="B178" s="200"/>
      <c r="C178" s="201"/>
      <c r="D178" s="202" t="s">
        <v>186</v>
      </c>
      <c r="E178" s="203" t="s">
        <v>1</v>
      </c>
      <c r="F178" s="204" t="s">
        <v>204</v>
      </c>
      <c r="G178" s="201"/>
      <c r="H178" s="205">
        <v>60</v>
      </c>
      <c r="I178" s="206"/>
      <c r="J178" s="201"/>
      <c r="K178" s="201"/>
      <c r="L178" s="207"/>
      <c r="M178" s="208"/>
      <c r="N178" s="209"/>
      <c r="O178" s="209"/>
      <c r="P178" s="209"/>
      <c r="Q178" s="209"/>
      <c r="R178" s="209"/>
      <c r="S178" s="209"/>
      <c r="T178" s="210"/>
      <c r="AT178" s="211" t="s">
        <v>186</v>
      </c>
      <c r="AU178" s="211" t="s">
        <v>89</v>
      </c>
      <c r="AV178" s="13" t="s">
        <v>89</v>
      </c>
      <c r="AW178" s="13" t="s">
        <v>35</v>
      </c>
      <c r="AX178" s="13" t="s">
        <v>79</v>
      </c>
      <c r="AY178" s="211" t="s">
        <v>158</v>
      </c>
    </row>
    <row r="179" spans="1:65" s="13" customFormat="1">
      <c r="B179" s="200"/>
      <c r="C179" s="201"/>
      <c r="D179" s="202" t="s">
        <v>186</v>
      </c>
      <c r="E179" s="203" t="s">
        <v>1</v>
      </c>
      <c r="F179" s="204" t="s">
        <v>205</v>
      </c>
      <c r="G179" s="201"/>
      <c r="H179" s="205">
        <v>60</v>
      </c>
      <c r="I179" s="206"/>
      <c r="J179" s="201"/>
      <c r="K179" s="201"/>
      <c r="L179" s="207"/>
      <c r="M179" s="208"/>
      <c r="N179" s="209"/>
      <c r="O179" s="209"/>
      <c r="P179" s="209"/>
      <c r="Q179" s="209"/>
      <c r="R179" s="209"/>
      <c r="S179" s="209"/>
      <c r="T179" s="210"/>
      <c r="AT179" s="211" t="s">
        <v>186</v>
      </c>
      <c r="AU179" s="211" t="s">
        <v>89</v>
      </c>
      <c r="AV179" s="13" t="s">
        <v>89</v>
      </c>
      <c r="AW179" s="13" t="s">
        <v>35</v>
      </c>
      <c r="AX179" s="13" t="s">
        <v>79</v>
      </c>
      <c r="AY179" s="211" t="s">
        <v>158</v>
      </c>
    </row>
    <row r="180" spans="1:65" s="13" customFormat="1">
      <c r="B180" s="200"/>
      <c r="C180" s="201"/>
      <c r="D180" s="202" t="s">
        <v>186</v>
      </c>
      <c r="E180" s="203" t="s">
        <v>1</v>
      </c>
      <c r="F180" s="204" t="s">
        <v>206</v>
      </c>
      <c r="G180" s="201"/>
      <c r="H180" s="205">
        <v>10</v>
      </c>
      <c r="I180" s="206"/>
      <c r="J180" s="201"/>
      <c r="K180" s="201"/>
      <c r="L180" s="207"/>
      <c r="M180" s="208"/>
      <c r="N180" s="209"/>
      <c r="O180" s="209"/>
      <c r="P180" s="209"/>
      <c r="Q180" s="209"/>
      <c r="R180" s="209"/>
      <c r="S180" s="209"/>
      <c r="T180" s="210"/>
      <c r="AT180" s="211" t="s">
        <v>186</v>
      </c>
      <c r="AU180" s="211" t="s">
        <v>89</v>
      </c>
      <c r="AV180" s="13" t="s">
        <v>89</v>
      </c>
      <c r="AW180" s="13" t="s">
        <v>35</v>
      </c>
      <c r="AX180" s="13" t="s">
        <v>79</v>
      </c>
      <c r="AY180" s="211" t="s">
        <v>158</v>
      </c>
    </row>
    <row r="181" spans="1:65" s="13" customFormat="1">
      <c r="B181" s="200"/>
      <c r="C181" s="201"/>
      <c r="D181" s="202" t="s">
        <v>186</v>
      </c>
      <c r="E181" s="203" t="s">
        <v>1</v>
      </c>
      <c r="F181" s="204" t="s">
        <v>207</v>
      </c>
      <c r="G181" s="201"/>
      <c r="H181" s="205">
        <v>10</v>
      </c>
      <c r="I181" s="206"/>
      <c r="J181" s="201"/>
      <c r="K181" s="201"/>
      <c r="L181" s="207"/>
      <c r="M181" s="208"/>
      <c r="N181" s="209"/>
      <c r="O181" s="209"/>
      <c r="P181" s="209"/>
      <c r="Q181" s="209"/>
      <c r="R181" s="209"/>
      <c r="S181" s="209"/>
      <c r="T181" s="210"/>
      <c r="AT181" s="211" t="s">
        <v>186</v>
      </c>
      <c r="AU181" s="211" t="s">
        <v>89</v>
      </c>
      <c r="AV181" s="13" t="s">
        <v>89</v>
      </c>
      <c r="AW181" s="13" t="s">
        <v>35</v>
      </c>
      <c r="AX181" s="13" t="s">
        <v>79</v>
      </c>
      <c r="AY181" s="211" t="s">
        <v>158</v>
      </c>
    </row>
    <row r="182" spans="1:65" s="13" customFormat="1">
      <c r="B182" s="200"/>
      <c r="C182" s="201"/>
      <c r="D182" s="202" t="s">
        <v>186</v>
      </c>
      <c r="E182" s="203" t="s">
        <v>1</v>
      </c>
      <c r="F182" s="204" t="s">
        <v>208</v>
      </c>
      <c r="G182" s="201"/>
      <c r="H182" s="205">
        <v>10</v>
      </c>
      <c r="I182" s="206"/>
      <c r="J182" s="201"/>
      <c r="K182" s="201"/>
      <c r="L182" s="207"/>
      <c r="M182" s="208"/>
      <c r="N182" s="209"/>
      <c r="O182" s="209"/>
      <c r="P182" s="209"/>
      <c r="Q182" s="209"/>
      <c r="R182" s="209"/>
      <c r="S182" s="209"/>
      <c r="T182" s="210"/>
      <c r="AT182" s="211" t="s">
        <v>186</v>
      </c>
      <c r="AU182" s="211" t="s">
        <v>89</v>
      </c>
      <c r="AV182" s="13" t="s">
        <v>89</v>
      </c>
      <c r="AW182" s="13" t="s">
        <v>35</v>
      </c>
      <c r="AX182" s="13" t="s">
        <v>79</v>
      </c>
      <c r="AY182" s="211" t="s">
        <v>158</v>
      </c>
    </row>
    <row r="183" spans="1:65" s="13" customFormat="1">
      <c r="B183" s="200"/>
      <c r="C183" s="201"/>
      <c r="D183" s="202" t="s">
        <v>186</v>
      </c>
      <c r="E183" s="203" t="s">
        <v>1</v>
      </c>
      <c r="F183" s="204" t="s">
        <v>209</v>
      </c>
      <c r="G183" s="201"/>
      <c r="H183" s="205">
        <v>10</v>
      </c>
      <c r="I183" s="206"/>
      <c r="J183" s="201"/>
      <c r="K183" s="201"/>
      <c r="L183" s="207"/>
      <c r="M183" s="208"/>
      <c r="N183" s="209"/>
      <c r="O183" s="209"/>
      <c r="P183" s="209"/>
      <c r="Q183" s="209"/>
      <c r="R183" s="209"/>
      <c r="S183" s="209"/>
      <c r="T183" s="210"/>
      <c r="AT183" s="211" t="s">
        <v>186</v>
      </c>
      <c r="AU183" s="211" t="s">
        <v>89</v>
      </c>
      <c r="AV183" s="13" t="s">
        <v>89</v>
      </c>
      <c r="AW183" s="13" t="s">
        <v>35</v>
      </c>
      <c r="AX183" s="13" t="s">
        <v>79</v>
      </c>
      <c r="AY183" s="211" t="s">
        <v>158</v>
      </c>
    </row>
    <row r="184" spans="1:65" s="13" customFormat="1">
      <c r="B184" s="200"/>
      <c r="C184" s="201"/>
      <c r="D184" s="202" t="s">
        <v>186</v>
      </c>
      <c r="E184" s="203" t="s">
        <v>1</v>
      </c>
      <c r="F184" s="204" t="s">
        <v>210</v>
      </c>
      <c r="G184" s="201"/>
      <c r="H184" s="205">
        <v>120</v>
      </c>
      <c r="I184" s="206"/>
      <c r="J184" s="201"/>
      <c r="K184" s="201"/>
      <c r="L184" s="207"/>
      <c r="M184" s="208"/>
      <c r="N184" s="209"/>
      <c r="O184" s="209"/>
      <c r="P184" s="209"/>
      <c r="Q184" s="209"/>
      <c r="R184" s="209"/>
      <c r="S184" s="209"/>
      <c r="T184" s="210"/>
      <c r="AT184" s="211" t="s">
        <v>186</v>
      </c>
      <c r="AU184" s="211" t="s">
        <v>89</v>
      </c>
      <c r="AV184" s="13" t="s">
        <v>89</v>
      </c>
      <c r="AW184" s="13" t="s">
        <v>35</v>
      </c>
      <c r="AX184" s="13" t="s">
        <v>79</v>
      </c>
      <c r="AY184" s="211" t="s">
        <v>158</v>
      </c>
    </row>
    <row r="185" spans="1:65" s="13" customFormat="1">
      <c r="B185" s="200"/>
      <c r="C185" s="201"/>
      <c r="D185" s="202" t="s">
        <v>186</v>
      </c>
      <c r="E185" s="203" t="s">
        <v>1</v>
      </c>
      <c r="F185" s="204" t="s">
        <v>211</v>
      </c>
      <c r="G185" s="201"/>
      <c r="H185" s="205">
        <v>60</v>
      </c>
      <c r="I185" s="206"/>
      <c r="J185" s="201"/>
      <c r="K185" s="201"/>
      <c r="L185" s="207"/>
      <c r="M185" s="208"/>
      <c r="N185" s="209"/>
      <c r="O185" s="209"/>
      <c r="P185" s="209"/>
      <c r="Q185" s="209"/>
      <c r="R185" s="209"/>
      <c r="S185" s="209"/>
      <c r="T185" s="210"/>
      <c r="AT185" s="211" t="s">
        <v>186</v>
      </c>
      <c r="AU185" s="211" t="s">
        <v>89</v>
      </c>
      <c r="AV185" s="13" t="s">
        <v>89</v>
      </c>
      <c r="AW185" s="13" t="s">
        <v>35</v>
      </c>
      <c r="AX185" s="13" t="s">
        <v>79</v>
      </c>
      <c r="AY185" s="211" t="s">
        <v>158</v>
      </c>
    </row>
    <row r="186" spans="1:65" s="14" customFormat="1">
      <c r="B186" s="212"/>
      <c r="C186" s="213"/>
      <c r="D186" s="202" t="s">
        <v>186</v>
      </c>
      <c r="E186" s="214" t="s">
        <v>1</v>
      </c>
      <c r="F186" s="215" t="s">
        <v>199</v>
      </c>
      <c r="G186" s="213"/>
      <c r="H186" s="216">
        <v>340</v>
      </c>
      <c r="I186" s="217"/>
      <c r="J186" s="213"/>
      <c r="K186" s="213"/>
      <c r="L186" s="218"/>
      <c r="M186" s="219"/>
      <c r="N186" s="220"/>
      <c r="O186" s="220"/>
      <c r="P186" s="220"/>
      <c r="Q186" s="220"/>
      <c r="R186" s="220"/>
      <c r="S186" s="220"/>
      <c r="T186" s="221"/>
      <c r="AT186" s="222" t="s">
        <v>186</v>
      </c>
      <c r="AU186" s="222" t="s">
        <v>89</v>
      </c>
      <c r="AV186" s="14" t="s">
        <v>165</v>
      </c>
      <c r="AW186" s="14" t="s">
        <v>35</v>
      </c>
      <c r="AX186" s="14" t="s">
        <v>87</v>
      </c>
      <c r="AY186" s="222" t="s">
        <v>158</v>
      </c>
    </row>
    <row r="187" spans="1:65" s="12" customFormat="1" ht="22.9" customHeight="1">
      <c r="B187" s="171"/>
      <c r="C187" s="172"/>
      <c r="D187" s="173" t="s">
        <v>78</v>
      </c>
      <c r="E187" s="185" t="s">
        <v>87</v>
      </c>
      <c r="F187" s="185" t="s">
        <v>212</v>
      </c>
      <c r="G187" s="172"/>
      <c r="H187" s="172"/>
      <c r="I187" s="175"/>
      <c r="J187" s="186">
        <f>BK187</f>
        <v>0</v>
      </c>
      <c r="K187" s="172"/>
      <c r="L187" s="177"/>
      <c r="M187" s="178"/>
      <c r="N187" s="179"/>
      <c r="O187" s="179"/>
      <c r="P187" s="180">
        <f>SUM(P188:P247)</f>
        <v>0</v>
      </c>
      <c r="Q187" s="179"/>
      <c r="R187" s="180">
        <f>SUM(R188:R247)</f>
        <v>4.4040459999999997E-2</v>
      </c>
      <c r="S187" s="179"/>
      <c r="T187" s="181">
        <f>SUM(T188:T247)</f>
        <v>2.9437200000000003</v>
      </c>
      <c r="AR187" s="182" t="s">
        <v>87</v>
      </c>
      <c r="AT187" s="183" t="s">
        <v>78</v>
      </c>
      <c r="AU187" s="183" t="s">
        <v>87</v>
      </c>
      <c r="AY187" s="182" t="s">
        <v>158</v>
      </c>
      <c r="BK187" s="184">
        <f>SUM(BK188:BK247)</f>
        <v>0</v>
      </c>
    </row>
    <row r="188" spans="1:65" s="2" customFormat="1" ht="24.2" customHeight="1">
      <c r="A188" s="35"/>
      <c r="B188" s="36"/>
      <c r="C188" s="187" t="s">
        <v>213</v>
      </c>
      <c r="D188" s="187" t="s">
        <v>161</v>
      </c>
      <c r="E188" s="188" t="s">
        <v>214</v>
      </c>
      <c r="F188" s="189" t="s">
        <v>215</v>
      </c>
      <c r="G188" s="190" t="s">
        <v>216</v>
      </c>
      <c r="H188" s="191">
        <v>11.544</v>
      </c>
      <c r="I188" s="192"/>
      <c r="J188" s="193">
        <f>ROUND(I188*H188,2)</f>
        <v>0</v>
      </c>
      <c r="K188" s="189" t="s">
        <v>217</v>
      </c>
      <c r="L188" s="40"/>
      <c r="M188" s="194" t="s">
        <v>1</v>
      </c>
      <c r="N188" s="195" t="s">
        <v>44</v>
      </c>
      <c r="O188" s="72"/>
      <c r="P188" s="196">
        <f>O188*H188</f>
        <v>0</v>
      </c>
      <c r="Q188" s="196">
        <v>0</v>
      </c>
      <c r="R188" s="196">
        <f>Q188*H188</f>
        <v>0</v>
      </c>
      <c r="S188" s="196">
        <v>0.255</v>
      </c>
      <c r="T188" s="197">
        <f>S188*H188</f>
        <v>2.9437200000000003</v>
      </c>
      <c r="U188" s="35"/>
      <c r="V188" s="35"/>
      <c r="W188" s="35"/>
      <c r="X188" s="35"/>
      <c r="Y188" s="35"/>
      <c r="Z188" s="35"/>
      <c r="AA188" s="35"/>
      <c r="AB188" s="35"/>
      <c r="AC188" s="35"/>
      <c r="AD188" s="35"/>
      <c r="AE188" s="35"/>
      <c r="AR188" s="198" t="s">
        <v>165</v>
      </c>
      <c r="AT188" s="198" t="s">
        <v>161</v>
      </c>
      <c r="AU188" s="198" t="s">
        <v>89</v>
      </c>
      <c r="AY188" s="18" t="s">
        <v>158</v>
      </c>
      <c r="BE188" s="199">
        <f>IF(N188="základní",J188,0)</f>
        <v>0</v>
      </c>
      <c r="BF188" s="199">
        <f>IF(N188="snížená",J188,0)</f>
        <v>0</v>
      </c>
      <c r="BG188" s="199">
        <f>IF(N188="zákl. přenesená",J188,0)</f>
        <v>0</v>
      </c>
      <c r="BH188" s="199">
        <f>IF(N188="sníž. přenesená",J188,0)</f>
        <v>0</v>
      </c>
      <c r="BI188" s="199">
        <f>IF(N188="nulová",J188,0)</f>
        <v>0</v>
      </c>
      <c r="BJ188" s="18" t="s">
        <v>87</v>
      </c>
      <c r="BK188" s="199">
        <f>ROUND(I188*H188,2)</f>
        <v>0</v>
      </c>
      <c r="BL188" s="18" t="s">
        <v>165</v>
      </c>
      <c r="BM188" s="198" t="s">
        <v>218</v>
      </c>
    </row>
    <row r="189" spans="1:65" s="13" customFormat="1">
      <c r="B189" s="200"/>
      <c r="C189" s="201"/>
      <c r="D189" s="202" t="s">
        <v>186</v>
      </c>
      <c r="E189" s="203" t="s">
        <v>1</v>
      </c>
      <c r="F189" s="204" t="s">
        <v>219</v>
      </c>
      <c r="G189" s="201"/>
      <c r="H189" s="205">
        <v>4.4189999999999996</v>
      </c>
      <c r="I189" s="206"/>
      <c r="J189" s="201"/>
      <c r="K189" s="201"/>
      <c r="L189" s="207"/>
      <c r="M189" s="208"/>
      <c r="N189" s="209"/>
      <c r="O189" s="209"/>
      <c r="P189" s="209"/>
      <c r="Q189" s="209"/>
      <c r="R189" s="209"/>
      <c r="S189" s="209"/>
      <c r="T189" s="210"/>
      <c r="AT189" s="211" t="s">
        <v>186</v>
      </c>
      <c r="AU189" s="211" t="s">
        <v>89</v>
      </c>
      <c r="AV189" s="13" t="s">
        <v>89</v>
      </c>
      <c r="AW189" s="13" t="s">
        <v>35</v>
      </c>
      <c r="AX189" s="13" t="s">
        <v>79</v>
      </c>
      <c r="AY189" s="211" t="s">
        <v>158</v>
      </c>
    </row>
    <row r="190" spans="1:65" s="13" customFormat="1">
      <c r="B190" s="200"/>
      <c r="C190" s="201"/>
      <c r="D190" s="202" t="s">
        <v>186</v>
      </c>
      <c r="E190" s="203" t="s">
        <v>1</v>
      </c>
      <c r="F190" s="204" t="s">
        <v>220</v>
      </c>
      <c r="G190" s="201"/>
      <c r="H190" s="205">
        <v>4.0199999999999996</v>
      </c>
      <c r="I190" s="206"/>
      <c r="J190" s="201"/>
      <c r="K190" s="201"/>
      <c r="L190" s="207"/>
      <c r="M190" s="208"/>
      <c r="N190" s="209"/>
      <c r="O190" s="209"/>
      <c r="P190" s="209"/>
      <c r="Q190" s="209"/>
      <c r="R190" s="209"/>
      <c r="S190" s="209"/>
      <c r="T190" s="210"/>
      <c r="AT190" s="211" t="s">
        <v>186</v>
      </c>
      <c r="AU190" s="211" t="s">
        <v>89</v>
      </c>
      <c r="AV190" s="13" t="s">
        <v>89</v>
      </c>
      <c r="AW190" s="13" t="s">
        <v>35</v>
      </c>
      <c r="AX190" s="13" t="s">
        <v>79</v>
      </c>
      <c r="AY190" s="211" t="s">
        <v>158</v>
      </c>
    </row>
    <row r="191" spans="1:65" s="13" customFormat="1" ht="22.5">
      <c r="B191" s="200"/>
      <c r="C191" s="201"/>
      <c r="D191" s="202" t="s">
        <v>186</v>
      </c>
      <c r="E191" s="203" t="s">
        <v>1</v>
      </c>
      <c r="F191" s="204" t="s">
        <v>221</v>
      </c>
      <c r="G191" s="201"/>
      <c r="H191" s="205">
        <v>3.105</v>
      </c>
      <c r="I191" s="206"/>
      <c r="J191" s="201"/>
      <c r="K191" s="201"/>
      <c r="L191" s="207"/>
      <c r="M191" s="208"/>
      <c r="N191" s="209"/>
      <c r="O191" s="209"/>
      <c r="P191" s="209"/>
      <c r="Q191" s="209"/>
      <c r="R191" s="209"/>
      <c r="S191" s="209"/>
      <c r="T191" s="210"/>
      <c r="AT191" s="211" t="s">
        <v>186</v>
      </c>
      <c r="AU191" s="211" t="s">
        <v>89</v>
      </c>
      <c r="AV191" s="13" t="s">
        <v>89</v>
      </c>
      <c r="AW191" s="13" t="s">
        <v>35</v>
      </c>
      <c r="AX191" s="13" t="s">
        <v>79</v>
      </c>
      <c r="AY191" s="211" t="s">
        <v>158</v>
      </c>
    </row>
    <row r="192" spans="1:65" s="14" customFormat="1">
      <c r="B192" s="212"/>
      <c r="C192" s="213"/>
      <c r="D192" s="202" t="s">
        <v>186</v>
      </c>
      <c r="E192" s="214" t="s">
        <v>1</v>
      </c>
      <c r="F192" s="215" t="s">
        <v>199</v>
      </c>
      <c r="G192" s="213"/>
      <c r="H192" s="216">
        <v>11.544</v>
      </c>
      <c r="I192" s="217"/>
      <c r="J192" s="213"/>
      <c r="K192" s="213"/>
      <c r="L192" s="218"/>
      <c r="M192" s="219"/>
      <c r="N192" s="220"/>
      <c r="O192" s="220"/>
      <c r="P192" s="220"/>
      <c r="Q192" s="220"/>
      <c r="R192" s="220"/>
      <c r="S192" s="220"/>
      <c r="T192" s="221"/>
      <c r="AT192" s="222" t="s">
        <v>186</v>
      </c>
      <c r="AU192" s="222" t="s">
        <v>89</v>
      </c>
      <c r="AV192" s="14" t="s">
        <v>165</v>
      </c>
      <c r="AW192" s="14" t="s">
        <v>35</v>
      </c>
      <c r="AX192" s="14" t="s">
        <v>87</v>
      </c>
      <c r="AY192" s="222" t="s">
        <v>158</v>
      </c>
    </row>
    <row r="193" spans="1:65" s="2" customFormat="1" ht="16.5" customHeight="1">
      <c r="A193" s="35"/>
      <c r="B193" s="36"/>
      <c r="C193" s="187" t="s">
        <v>222</v>
      </c>
      <c r="D193" s="187" t="s">
        <v>161</v>
      </c>
      <c r="E193" s="188" t="s">
        <v>223</v>
      </c>
      <c r="F193" s="189" t="s">
        <v>224</v>
      </c>
      <c r="G193" s="190" t="s">
        <v>216</v>
      </c>
      <c r="H193" s="191">
        <v>61.386000000000003</v>
      </c>
      <c r="I193" s="192"/>
      <c r="J193" s="193">
        <f>ROUND(I193*H193,2)</f>
        <v>0</v>
      </c>
      <c r="K193" s="189" t="s">
        <v>217</v>
      </c>
      <c r="L193" s="40"/>
      <c r="M193" s="194" t="s">
        <v>1</v>
      </c>
      <c r="N193" s="195" t="s">
        <v>44</v>
      </c>
      <c r="O193" s="72"/>
      <c r="P193" s="196">
        <f>O193*H193</f>
        <v>0</v>
      </c>
      <c r="Q193" s="196">
        <v>0</v>
      </c>
      <c r="R193" s="196">
        <f>Q193*H193</f>
        <v>0</v>
      </c>
      <c r="S193" s="196">
        <v>0</v>
      </c>
      <c r="T193" s="197">
        <f>S193*H193</f>
        <v>0</v>
      </c>
      <c r="U193" s="35"/>
      <c r="V193" s="35"/>
      <c r="W193" s="35"/>
      <c r="X193" s="35"/>
      <c r="Y193" s="35"/>
      <c r="Z193" s="35"/>
      <c r="AA193" s="35"/>
      <c r="AB193" s="35"/>
      <c r="AC193" s="35"/>
      <c r="AD193" s="35"/>
      <c r="AE193" s="35"/>
      <c r="AR193" s="198" t="s">
        <v>165</v>
      </c>
      <c r="AT193" s="198" t="s">
        <v>161</v>
      </c>
      <c r="AU193" s="198" t="s">
        <v>89</v>
      </c>
      <c r="AY193" s="18" t="s">
        <v>158</v>
      </c>
      <c r="BE193" s="199">
        <f>IF(N193="základní",J193,0)</f>
        <v>0</v>
      </c>
      <c r="BF193" s="199">
        <f>IF(N193="snížená",J193,0)</f>
        <v>0</v>
      </c>
      <c r="BG193" s="199">
        <f>IF(N193="zákl. přenesená",J193,0)</f>
        <v>0</v>
      </c>
      <c r="BH193" s="199">
        <f>IF(N193="sníž. přenesená",J193,0)</f>
        <v>0</v>
      </c>
      <c r="BI193" s="199">
        <f>IF(N193="nulová",J193,0)</f>
        <v>0</v>
      </c>
      <c r="BJ193" s="18" t="s">
        <v>87</v>
      </c>
      <c r="BK193" s="199">
        <f>ROUND(I193*H193,2)</f>
        <v>0</v>
      </c>
      <c r="BL193" s="18" t="s">
        <v>165</v>
      </c>
      <c r="BM193" s="198" t="s">
        <v>225</v>
      </c>
    </row>
    <row r="194" spans="1:65" s="13" customFormat="1">
      <c r="B194" s="200"/>
      <c r="C194" s="201"/>
      <c r="D194" s="202" t="s">
        <v>186</v>
      </c>
      <c r="E194" s="203" t="s">
        <v>1</v>
      </c>
      <c r="F194" s="204" t="s">
        <v>226</v>
      </c>
      <c r="G194" s="201"/>
      <c r="H194" s="205">
        <v>35.616</v>
      </c>
      <c r="I194" s="206"/>
      <c r="J194" s="201"/>
      <c r="K194" s="201"/>
      <c r="L194" s="207"/>
      <c r="M194" s="208"/>
      <c r="N194" s="209"/>
      <c r="O194" s="209"/>
      <c r="P194" s="209"/>
      <c r="Q194" s="209"/>
      <c r="R194" s="209"/>
      <c r="S194" s="209"/>
      <c r="T194" s="210"/>
      <c r="AT194" s="211" t="s">
        <v>186</v>
      </c>
      <c r="AU194" s="211" t="s">
        <v>89</v>
      </c>
      <c r="AV194" s="13" t="s">
        <v>89</v>
      </c>
      <c r="AW194" s="13" t="s">
        <v>35</v>
      </c>
      <c r="AX194" s="13" t="s">
        <v>79</v>
      </c>
      <c r="AY194" s="211" t="s">
        <v>158</v>
      </c>
    </row>
    <row r="195" spans="1:65" s="13" customFormat="1">
      <c r="B195" s="200"/>
      <c r="C195" s="201"/>
      <c r="D195" s="202" t="s">
        <v>186</v>
      </c>
      <c r="E195" s="203" t="s">
        <v>1</v>
      </c>
      <c r="F195" s="204" t="s">
        <v>227</v>
      </c>
      <c r="G195" s="201"/>
      <c r="H195" s="205">
        <v>25.77</v>
      </c>
      <c r="I195" s="206"/>
      <c r="J195" s="201"/>
      <c r="K195" s="201"/>
      <c r="L195" s="207"/>
      <c r="M195" s="208"/>
      <c r="N195" s="209"/>
      <c r="O195" s="209"/>
      <c r="P195" s="209"/>
      <c r="Q195" s="209"/>
      <c r="R195" s="209"/>
      <c r="S195" s="209"/>
      <c r="T195" s="210"/>
      <c r="AT195" s="211" t="s">
        <v>186</v>
      </c>
      <c r="AU195" s="211" t="s">
        <v>89</v>
      </c>
      <c r="AV195" s="13" t="s">
        <v>89</v>
      </c>
      <c r="AW195" s="13" t="s">
        <v>35</v>
      </c>
      <c r="AX195" s="13" t="s">
        <v>79</v>
      </c>
      <c r="AY195" s="211" t="s">
        <v>158</v>
      </c>
    </row>
    <row r="196" spans="1:65" s="14" customFormat="1">
      <c r="B196" s="212"/>
      <c r="C196" s="213"/>
      <c r="D196" s="202" t="s">
        <v>186</v>
      </c>
      <c r="E196" s="214" t="s">
        <v>1</v>
      </c>
      <c r="F196" s="215" t="s">
        <v>199</v>
      </c>
      <c r="G196" s="213"/>
      <c r="H196" s="216">
        <v>61.386000000000003</v>
      </c>
      <c r="I196" s="217"/>
      <c r="J196" s="213"/>
      <c r="K196" s="213"/>
      <c r="L196" s="218"/>
      <c r="M196" s="219"/>
      <c r="N196" s="220"/>
      <c r="O196" s="220"/>
      <c r="P196" s="220"/>
      <c r="Q196" s="220"/>
      <c r="R196" s="220"/>
      <c r="S196" s="220"/>
      <c r="T196" s="221"/>
      <c r="AT196" s="222" t="s">
        <v>186</v>
      </c>
      <c r="AU196" s="222" t="s">
        <v>89</v>
      </c>
      <c r="AV196" s="14" t="s">
        <v>165</v>
      </c>
      <c r="AW196" s="14" t="s">
        <v>35</v>
      </c>
      <c r="AX196" s="14" t="s">
        <v>87</v>
      </c>
      <c r="AY196" s="222" t="s">
        <v>158</v>
      </c>
    </row>
    <row r="197" spans="1:65" s="2" customFormat="1" ht="24.2" customHeight="1">
      <c r="A197" s="35"/>
      <c r="B197" s="36"/>
      <c r="C197" s="187" t="s">
        <v>228</v>
      </c>
      <c r="D197" s="187" t="s">
        <v>161</v>
      </c>
      <c r="E197" s="188" t="s">
        <v>229</v>
      </c>
      <c r="F197" s="189" t="s">
        <v>230</v>
      </c>
      <c r="G197" s="190" t="s">
        <v>231</v>
      </c>
      <c r="H197" s="191">
        <v>117.2</v>
      </c>
      <c r="I197" s="192"/>
      <c r="J197" s="193">
        <f>ROUND(I197*H197,2)</f>
        <v>0</v>
      </c>
      <c r="K197" s="189" t="s">
        <v>217</v>
      </c>
      <c r="L197" s="40"/>
      <c r="M197" s="194" t="s">
        <v>1</v>
      </c>
      <c r="N197" s="195" t="s">
        <v>44</v>
      </c>
      <c r="O197" s="72"/>
      <c r="P197" s="196">
        <f>O197*H197</f>
        <v>0</v>
      </c>
      <c r="Q197" s="196">
        <v>0</v>
      </c>
      <c r="R197" s="196">
        <f>Q197*H197</f>
        <v>0</v>
      </c>
      <c r="S197" s="196">
        <v>0</v>
      </c>
      <c r="T197" s="197">
        <f>S197*H197</f>
        <v>0</v>
      </c>
      <c r="U197" s="35"/>
      <c r="V197" s="35"/>
      <c r="W197" s="35"/>
      <c r="X197" s="35"/>
      <c r="Y197" s="35"/>
      <c r="Z197" s="35"/>
      <c r="AA197" s="35"/>
      <c r="AB197" s="35"/>
      <c r="AC197" s="35"/>
      <c r="AD197" s="35"/>
      <c r="AE197" s="35"/>
      <c r="AR197" s="198" t="s">
        <v>165</v>
      </c>
      <c r="AT197" s="198" t="s">
        <v>161</v>
      </c>
      <c r="AU197" s="198" t="s">
        <v>89</v>
      </c>
      <c r="AY197" s="18" t="s">
        <v>158</v>
      </c>
      <c r="BE197" s="199">
        <f>IF(N197="základní",J197,0)</f>
        <v>0</v>
      </c>
      <c r="BF197" s="199">
        <f>IF(N197="snížená",J197,0)</f>
        <v>0</v>
      </c>
      <c r="BG197" s="199">
        <f>IF(N197="zákl. přenesená",J197,0)</f>
        <v>0</v>
      </c>
      <c r="BH197" s="199">
        <f>IF(N197="sníž. přenesená",J197,0)</f>
        <v>0</v>
      </c>
      <c r="BI197" s="199">
        <f>IF(N197="nulová",J197,0)</f>
        <v>0</v>
      </c>
      <c r="BJ197" s="18" t="s">
        <v>87</v>
      </c>
      <c r="BK197" s="199">
        <f>ROUND(I197*H197,2)</f>
        <v>0</v>
      </c>
      <c r="BL197" s="18" t="s">
        <v>165</v>
      </c>
      <c r="BM197" s="198" t="s">
        <v>232</v>
      </c>
    </row>
    <row r="198" spans="1:65" s="13" customFormat="1" ht="22.5">
      <c r="B198" s="200"/>
      <c r="C198" s="201"/>
      <c r="D198" s="202" t="s">
        <v>186</v>
      </c>
      <c r="E198" s="203" t="s">
        <v>1</v>
      </c>
      <c r="F198" s="204" t="s">
        <v>233</v>
      </c>
      <c r="G198" s="201"/>
      <c r="H198" s="205">
        <v>45.665999999999997</v>
      </c>
      <c r="I198" s="206"/>
      <c r="J198" s="201"/>
      <c r="K198" s="201"/>
      <c r="L198" s="207"/>
      <c r="M198" s="208"/>
      <c r="N198" s="209"/>
      <c r="O198" s="209"/>
      <c r="P198" s="209"/>
      <c r="Q198" s="209"/>
      <c r="R198" s="209"/>
      <c r="S198" s="209"/>
      <c r="T198" s="210"/>
      <c r="AT198" s="211" t="s">
        <v>186</v>
      </c>
      <c r="AU198" s="211" t="s">
        <v>89</v>
      </c>
      <c r="AV198" s="13" t="s">
        <v>89</v>
      </c>
      <c r="AW198" s="13" t="s">
        <v>35</v>
      </c>
      <c r="AX198" s="13" t="s">
        <v>79</v>
      </c>
      <c r="AY198" s="211" t="s">
        <v>158</v>
      </c>
    </row>
    <row r="199" spans="1:65" s="13" customFormat="1" ht="22.5">
      <c r="B199" s="200"/>
      <c r="C199" s="201"/>
      <c r="D199" s="202" t="s">
        <v>186</v>
      </c>
      <c r="E199" s="203" t="s">
        <v>1</v>
      </c>
      <c r="F199" s="204" t="s">
        <v>234</v>
      </c>
      <c r="G199" s="201"/>
      <c r="H199" s="205">
        <v>27.204999999999998</v>
      </c>
      <c r="I199" s="206"/>
      <c r="J199" s="201"/>
      <c r="K199" s="201"/>
      <c r="L199" s="207"/>
      <c r="M199" s="208"/>
      <c r="N199" s="209"/>
      <c r="O199" s="209"/>
      <c r="P199" s="209"/>
      <c r="Q199" s="209"/>
      <c r="R199" s="209"/>
      <c r="S199" s="209"/>
      <c r="T199" s="210"/>
      <c r="AT199" s="211" t="s">
        <v>186</v>
      </c>
      <c r="AU199" s="211" t="s">
        <v>89</v>
      </c>
      <c r="AV199" s="13" t="s">
        <v>89</v>
      </c>
      <c r="AW199" s="13" t="s">
        <v>35</v>
      </c>
      <c r="AX199" s="13" t="s">
        <v>79</v>
      </c>
      <c r="AY199" s="211" t="s">
        <v>158</v>
      </c>
    </row>
    <row r="200" spans="1:65" s="13" customFormat="1" ht="33.75">
      <c r="B200" s="200"/>
      <c r="C200" s="201"/>
      <c r="D200" s="202" t="s">
        <v>186</v>
      </c>
      <c r="E200" s="203" t="s">
        <v>1</v>
      </c>
      <c r="F200" s="204" t="s">
        <v>235</v>
      </c>
      <c r="G200" s="201"/>
      <c r="H200" s="205">
        <v>52.558999999999997</v>
      </c>
      <c r="I200" s="206"/>
      <c r="J200" s="201"/>
      <c r="K200" s="201"/>
      <c r="L200" s="207"/>
      <c r="M200" s="208"/>
      <c r="N200" s="209"/>
      <c r="O200" s="209"/>
      <c r="P200" s="209"/>
      <c r="Q200" s="209"/>
      <c r="R200" s="209"/>
      <c r="S200" s="209"/>
      <c r="T200" s="210"/>
      <c r="AT200" s="211" t="s">
        <v>186</v>
      </c>
      <c r="AU200" s="211" t="s">
        <v>89</v>
      </c>
      <c r="AV200" s="13" t="s">
        <v>89</v>
      </c>
      <c r="AW200" s="13" t="s">
        <v>35</v>
      </c>
      <c r="AX200" s="13" t="s">
        <v>79</v>
      </c>
      <c r="AY200" s="211" t="s">
        <v>158</v>
      </c>
    </row>
    <row r="201" spans="1:65" s="13" customFormat="1" ht="22.5">
      <c r="B201" s="200"/>
      <c r="C201" s="201"/>
      <c r="D201" s="202" t="s">
        <v>186</v>
      </c>
      <c r="E201" s="203" t="s">
        <v>1</v>
      </c>
      <c r="F201" s="204" t="s">
        <v>236</v>
      </c>
      <c r="G201" s="201"/>
      <c r="H201" s="205">
        <v>-8.23</v>
      </c>
      <c r="I201" s="206"/>
      <c r="J201" s="201"/>
      <c r="K201" s="201"/>
      <c r="L201" s="207"/>
      <c r="M201" s="208"/>
      <c r="N201" s="209"/>
      <c r="O201" s="209"/>
      <c r="P201" s="209"/>
      <c r="Q201" s="209"/>
      <c r="R201" s="209"/>
      <c r="S201" s="209"/>
      <c r="T201" s="210"/>
      <c r="AT201" s="211" t="s">
        <v>186</v>
      </c>
      <c r="AU201" s="211" t="s">
        <v>89</v>
      </c>
      <c r="AV201" s="13" t="s">
        <v>89</v>
      </c>
      <c r="AW201" s="13" t="s">
        <v>35</v>
      </c>
      <c r="AX201" s="13" t="s">
        <v>79</v>
      </c>
      <c r="AY201" s="211" t="s">
        <v>158</v>
      </c>
    </row>
    <row r="202" spans="1:65" s="14" customFormat="1">
      <c r="B202" s="212"/>
      <c r="C202" s="213"/>
      <c r="D202" s="202" t="s">
        <v>186</v>
      </c>
      <c r="E202" s="214" t="s">
        <v>1</v>
      </c>
      <c r="F202" s="215" t="s">
        <v>199</v>
      </c>
      <c r="G202" s="213"/>
      <c r="H202" s="216">
        <v>117.2</v>
      </c>
      <c r="I202" s="217"/>
      <c r="J202" s="213"/>
      <c r="K202" s="213"/>
      <c r="L202" s="218"/>
      <c r="M202" s="219"/>
      <c r="N202" s="220"/>
      <c r="O202" s="220"/>
      <c r="P202" s="220"/>
      <c r="Q202" s="220"/>
      <c r="R202" s="220"/>
      <c r="S202" s="220"/>
      <c r="T202" s="221"/>
      <c r="AT202" s="222" t="s">
        <v>186</v>
      </c>
      <c r="AU202" s="222" t="s">
        <v>89</v>
      </c>
      <c r="AV202" s="14" t="s">
        <v>165</v>
      </c>
      <c r="AW202" s="14" t="s">
        <v>35</v>
      </c>
      <c r="AX202" s="14" t="s">
        <v>87</v>
      </c>
      <c r="AY202" s="222" t="s">
        <v>158</v>
      </c>
    </row>
    <row r="203" spans="1:65" s="2" customFormat="1" ht="24.2" customHeight="1">
      <c r="A203" s="35"/>
      <c r="B203" s="36"/>
      <c r="C203" s="187" t="s">
        <v>159</v>
      </c>
      <c r="D203" s="187" t="s">
        <v>161</v>
      </c>
      <c r="E203" s="188" t="s">
        <v>237</v>
      </c>
      <c r="F203" s="189" t="s">
        <v>238</v>
      </c>
      <c r="G203" s="190" t="s">
        <v>231</v>
      </c>
      <c r="H203" s="191">
        <v>150.88800000000001</v>
      </c>
      <c r="I203" s="192"/>
      <c r="J203" s="193">
        <f>ROUND(I203*H203,2)</f>
        <v>0</v>
      </c>
      <c r="K203" s="189" t="s">
        <v>217</v>
      </c>
      <c r="L203" s="40"/>
      <c r="M203" s="194" t="s">
        <v>1</v>
      </c>
      <c r="N203" s="195" t="s">
        <v>44</v>
      </c>
      <c r="O203" s="72"/>
      <c r="P203" s="196">
        <f>O203*H203</f>
        <v>0</v>
      </c>
      <c r="Q203" s="196">
        <v>0</v>
      </c>
      <c r="R203" s="196">
        <f>Q203*H203</f>
        <v>0</v>
      </c>
      <c r="S203" s="196">
        <v>0</v>
      </c>
      <c r="T203" s="197">
        <f>S203*H203</f>
        <v>0</v>
      </c>
      <c r="U203" s="35"/>
      <c r="V203" s="35"/>
      <c r="W203" s="35"/>
      <c r="X203" s="35"/>
      <c r="Y203" s="35"/>
      <c r="Z203" s="35"/>
      <c r="AA203" s="35"/>
      <c r="AB203" s="35"/>
      <c r="AC203" s="35"/>
      <c r="AD203" s="35"/>
      <c r="AE203" s="35"/>
      <c r="AR203" s="198" t="s">
        <v>165</v>
      </c>
      <c r="AT203" s="198" t="s">
        <v>161</v>
      </c>
      <c r="AU203" s="198" t="s">
        <v>89</v>
      </c>
      <c r="AY203" s="18" t="s">
        <v>158</v>
      </c>
      <c r="BE203" s="199">
        <f>IF(N203="základní",J203,0)</f>
        <v>0</v>
      </c>
      <c r="BF203" s="199">
        <f>IF(N203="snížená",J203,0)</f>
        <v>0</v>
      </c>
      <c r="BG203" s="199">
        <f>IF(N203="zákl. přenesená",J203,0)</f>
        <v>0</v>
      </c>
      <c r="BH203" s="199">
        <f>IF(N203="sníž. přenesená",J203,0)</f>
        <v>0</v>
      </c>
      <c r="BI203" s="199">
        <f>IF(N203="nulová",J203,0)</f>
        <v>0</v>
      </c>
      <c r="BJ203" s="18" t="s">
        <v>87</v>
      </c>
      <c r="BK203" s="199">
        <f>ROUND(I203*H203,2)</f>
        <v>0</v>
      </c>
      <c r="BL203" s="18" t="s">
        <v>165</v>
      </c>
      <c r="BM203" s="198" t="s">
        <v>239</v>
      </c>
    </row>
    <row r="204" spans="1:65" s="13" customFormat="1">
      <c r="B204" s="200"/>
      <c r="C204" s="201"/>
      <c r="D204" s="202" t="s">
        <v>186</v>
      </c>
      <c r="E204" s="203" t="s">
        <v>1</v>
      </c>
      <c r="F204" s="204" t="s">
        <v>240</v>
      </c>
      <c r="G204" s="201"/>
      <c r="H204" s="205">
        <v>150.88800000000001</v>
      </c>
      <c r="I204" s="206"/>
      <c r="J204" s="201"/>
      <c r="K204" s="201"/>
      <c r="L204" s="207"/>
      <c r="M204" s="208"/>
      <c r="N204" s="209"/>
      <c r="O204" s="209"/>
      <c r="P204" s="209"/>
      <c r="Q204" s="209"/>
      <c r="R204" s="209"/>
      <c r="S204" s="209"/>
      <c r="T204" s="210"/>
      <c r="AT204" s="211" t="s">
        <v>186</v>
      </c>
      <c r="AU204" s="211" t="s">
        <v>89</v>
      </c>
      <c r="AV204" s="13" t="s">
        <v>89</v>
      </c>
      <c r="AW204" s="13" t="s">
        <v>35</v>
      </c>
      <c r="AX204" s="13" t="s">
        <v>87</v>
      </c>
      <c r="AY204" s="211" t="s">
        <v>158</v>
      </c>
    </row>
    <row r="205" spans="1:65" s="2" customFormat="1" ht="24.2" customHeight="1">
      <c r="A205" s="35"/>
      <c r="B205" s="36"/>
      <c r="C205" s="187" t="s">
        <v>241</v>
      </c>
      <c r="D205" s="187" t="s">
        <v>161</v>
      </c>
      <c r="E205" s="188" t="s">
        <v>242</v>
      </c>
      <c r="F205" s="189" t="s">
        <v>243</v>
      </c>
      <c r="G205" s="190" t="s">
        <v>231</v>
      </c>
      <c r="H205" s="191">
        <v>33.688000000000002</v>
      </c>
      <c r="I205" s="192"/>
      <c r="J205" s="193">
        <f>ROUND(I205*H205,2)</f>
        <v>0</v>
      </c>
      <c r="K205" s="189" t="s">
        <v>217</v>
      </c>
      <c r="L205" s="40"/>
      <c r="M205" s="194" t="s">
        <v>1</v>
      </c>
      <c r="N205" s="195" t="s">
        <v>44</v>
      </c>
      <c r="O205" s="72"/>
      <c r="P205" s="196">
        <f>O205*H205</f>
        <v>0</v>
      </c>
      <c r="Q205" s="196">
        <v>0</v>
      </c>
      <c r="R205" s="196">
        <f>Q205*H205</f>
        <v>0</v>
      </c>
      <c r="S205" s="196">
        <v>0</v>
      </c>
      <c r="T205" s="197">
        <f>S205*H205</f>
        <v>0</v>
      </c>
      <c r="U205" s="35"/>
      <c r="V205" s="35"/>
      <c r="W205" s="35"/>
      <c r="X205" s="35"/>
      <c r="Y205" s="35"/>
      <c r="Z205" s="35"/>
      <c r="AA205" s="35"/>
      <c r="AB205" s="35"/>
      <c r="AC205" s="35"/>
      <c r="AD205" s="35"/>
      <c r="AE205" s="35"/>
      <c r="AR205" s="198" t="s">
        <v>165</v>
      </c>
      <c r="AT205" s="198" t="s">
        <v>161</v>
      </c>
      <c r="AU205" s="198" t="s">
        <v>89</v>
      </c>
      <c r="AY205" s="18" t="s">
        <v>158</v>
      </c>
      <c r="BE205" s="199">
        <f>IF(N205="základní",J205,0)</f>
        <v>0</v>
      </c>
      <c r="BF205" s="199">
        <f>IF(N205="snížená",J205,0)</f>
        <v>0</v>
      </c>
      <c r="BG205" s="199">
        <f>IF(N205="zákl. přenesená",J205,0)</f>
        <v>0</v>
      </c>
      <c r="BH205" s="199">
        <f>IF(N205="sníž. přenesená",J205,0)</f>
        <v>0</v>
      </c>
      <c r="BI205" s="199">
        <f>IF(N205="nulová",J205,0)</f>
        <v>0</v>
      </c>
      <c r="BJ205" s="18" t="s">
        <v>87</v>
      </c>
      <c r="BK205" s="199">
        <f>ROUND(I205*H205,2)</f>
        <v>0</v>
      </c>
      <c r="BL205" s="18" t="s">
        <v>165</v>
      </c>
      <c r="BM205" s="198" t="s">
        <v>244</v>
      </c>
    </row>
    <row r="206" spans="1:65" s="13" customFormat="1">
      <c r="B206" s="200"/>
      <c r="C206" s="201"/>
      <c r="D206" s="202" t="s">
        <v>186</v>
      </c>
      <c r="E206" s="203" t="s">
        <v>1</v>
      </c>
      <c r="F206" s="204" t="s">
        <v>245</v>
      </c>
      <c r="G206" s="201"/>
      <c r="H206" s="205">
        <v>12.537000000000001</v>
      </c>
      <c r="I206" s="206"/>
      <c r="J206" s="201"/>
      <c r="K206" s="201"/>
      <c r="L206" s="207"/>
      <c r="M206" s="208"/>
      <c r="N206" s="209"/>
      <c r="O206" s="209"/>
      <c r="P206" s="209"/>
      <c r="Q206" s="209"/>
      <c r="R206" s="209"/>
      <c r="S206" s="209"/>
      <c r="T206" s="210"/>
      <c r="AT206" s="211" t="s">
        <v>186</v>
      </c>
      <c r="AU206" s="211" t="s">
        <v>89</v>
      </c>
      <c r="AV206" s="13" t="s">
        <v>89</v>
      </c>
      <c r="AW206" s="13" t="s">
        <v>35</v>
      </c>
      <c r="AX206" s="13" t="s">
        <v>79</v>
      </c>
      <c r="AY206" s="211" t="s">
        <v>158</v>
      </c>
    </row>
    <row r="207" spans="1:65" s="13" customFormat="1">
      <c r="B207" s="200"/>
      <c r="C207" s="201"/>
      <c r="D207" s="202" t="s">
        <v>186</v>
      </c>
      <c r="E207" s="203" t="s">
        <v>1</v>
      </c>
      <c r="F207" s="204" t="s">
        <v>246</v>
      </c>
      <c r="G207" s="201"/>
      <c r="H207" s="205">
        <v>2.3740000000000001</v>
      </c>
      <c r="I207" s="206"/>
      <c r="J207" s="201"/>
      <c r="K207" s="201"/>
      <c r="L207" s="207"/>
      <c r="M207" s="208"/>
      <c r="N207" s="209"/>
      <c r="O207" s="209"/>
      <c r="P207" s="209"/>
      <c r="Q207" s="209"/>
      <c r="R207" s="209"/>
      <c r="S207" s="209"/>
      <c r="T207" s="210"/>
      <c r="AT207" s="211" t="s">
        <v>186</v>
      </c>
      <c r="AU207" s="211" t="s">
        <v>89</v>
      </c>
      <c r="AV207" s="13" t="s">
        <v>89</v>
      </c>
      <c r="AW207" s="13" t="s">
        <v>35</v>
      </c>
      <c r="AX207" s="13" t="s">
        <v>79</v>
      </c>
      <c r="AY207" s="211" t="s">
        <v>158</v>
      </c>
    </row>
    <row r="208" spans="1:65" s="15" customFormat="1">
      <c r="B208" s="223"/>
      <c r="C208" s="224"/>
      <c r="D208" s="202" t="s">
        <v>186</v>
      </c>
      <c r="E208" s="225" t="s">
        <v>1</v>
      </c>
      <c r="F208" s="226" t="s">
        <v>247</v>
      </c>
      <c r="G208" s="224"/>
      <c r="H208" s="227">
        <v>14.911</v>
      </c>
      <c r="I208" s="228"/>
      <c r="J208" s="224"/>
      <c r="K208" s="224"/>
      <c r="L208" s="229"/>
      <c r="M208" s="230"/>
      <c r="N208" s="231"/>
      <c r="O208" s="231"/>
      <c r="P208" s="231"/>
      <c r="Q208" s="231"/>
      <c r="R208" s="231"/>
      <c r="S208" s="231"/>
      <c r="T208" s="232"/>
      <c r="AT208" s="233" t="s">
        <v>186</v>
      </c>
      <c r="AU208" s="233" t="s">
        <v>89</v>
      </c>
      <c r="AV208" s="15" t="s">
        <v>170</v>
      </c>
      <c r="AW208" s="15" t="s">
        <v>35</v>
      </c>
      <c r="AX208" s="15" t="s">
        <v>79</v>
      </c>
      <c r="AY208" s="233" t="s">
        <v>158</v>
      </c>
    </row>
    <row r="209" spans="1:65" s="13" customFormat="1" ht="22.5">
      <c r="B209" s="200"/>
      <c r="C209" s="201"/>
      <c r="D209" s="202" t="s">
        <v>186</v>
      </c>
      <c r="E209" s="203" t="s">
        <v>1</v>
      </c>
      <c r="F209" s="204" t="s">
        <v>248</v>
      </c>
      <c r="G209" s="201"/>
      <c r="H209" s="205">
        <v>18.777000000000001</v>
      </c>
      <c r="I209" s="206"/>
      <c r="J209" s="201"/>
      <c r="K209" s="201"/>
      <c r="L209" s="207"/>
      <c r="M209" s="208"/>
      <c r="N209" s="209"/>
      <c r="O209" s="209"/>
      <c r="P209" s="209"/>
      <c r="Q209" s="209"/>
      <c r="R209" s="209"/>
      <c r="S209" s="209"/>
      <c r="T209" s="210"/>
      <c r="AT209" s="211" t="s">
        <v>186</v>
      </c>
      <c r="AU209" s="211" t="s">
        <v>89</v>
      </c>
      <c r="AV209" s="13" t="s">
        <v>89</v>
      </c>
      <c r="AW209" s="13" t="s">
        <v>35</v>
      </c>
      <c r="AX209" s="13" t="s">
        <v>79</v>
      </c>
      <c r="AY209" s="211" t="s">
        <v>158</v>
      </c>
    </row>
    <row r="210" spans="1:65" s="15" customFormat="1">
      <c r="B210" s="223"/>
      <c r="C210" s="224"/>
      <c r="D210" s="202" t="s">
        <v>186</v>
      </c>
      <c r="E210" s="225" t="s">
        <v>1</v>
      </c>
      <c r="F210" s="226" t="s">
        <v>249</v>
      </c>
      <c r="G210" s="224"/>
      <c r="H210" s="227">
        <v>18.777000000000001</v>
      </c>
      <c r="I210" s="228"/>
      <c r="J210" s="224"/>
      <c r="K210" s="224"/>
      <c r="L210" s="229"/>
      <c r="M210" s="230"/>
      <c r="N210" s="231"/>
      <c r="O210" s="231"/>
      <c r="P210" s="231"/>
      <c r="Q210" s="231"/>
      <c r="R210" s="231"/>
      <c r="S210" s="231"/>
      <c r="T210" s="232"/>
      <c r="AT210" s="233" t="s">
        <v>186</v>
      </c>
      <c r="AU210" s="233" t="s">
        <v>89</v>
      </c>
      <c r="AV210" s="15" t="s">
        <v>170</v>
      </c>
      <c r="AW210" s="15" t="s">
        <v>35</v>
      </c>
      <c r="AX210" s="15" t="s">
        <v>79</v>
      </c>
      <c r="AY210" s="233" t="s">
        <v>158</v>
      </c>
    </row>
    <row r="211" spans="1:65" s="14" customFormat="1">
      <c r="B211" s="212"/>
      <c r="C211" s="213"/>
      <c r="D211" s="202" t="s">
        <v>186</v>
      </c>
      <c r="E211" s="214" t="s">
        <v>1</v>
      </c>
      <c r="F211" s="215" t="s">
        <v>199</v>
      </c>
      <c r="G211" s="213"/>
      <c r="H211" s="216">
        <v>33.688000000000002</v>
      </c>
      <c r="I211" s="217"/>
      <c r="J211" s="213"/>
      <c r="K211" s="213"/>
      <c r="L211" s="218"/>
      <c r="M211" s="219"/>
      <c r="N211" s="220"/>
      <c r="O211" s="220"/>
      <c r="P211" s="220"/>
      <c r="Q211" s="220"/>
      <c r="R211" s="220"/>
      <c r="S211" s="220"/>
      <c r="T211" s="221"/>
      <c r="AT211" s="222" t="s">
        <v>186</v>
      </c>
      <c r="AU211" s="222" t="s">
        <v>89</v>
      </c>
      <c r="AV211" s="14" t="s">
        <v>165</v>
      </c>
      <c r="AW211" s="14" t="s">
        <v>35</v>
      </c>
      <c r="AX211" s="14" t="s">
        <v>87</v>
      </c>
      <c r="AY211" s="222" t="s">
        <v>158</v>
      </c>
    </row>
    <row r="212" spans="1:65" s="2" customFormat="1" ht="24.2" customHeight="1">
      <c r="A212" s="35"/>
      <c r="B212" s="36"/>
      <c r="C212" s="187" t="s">
        <v>250</v>
      </c>
      <c r="D212" s="187" t="s">
        <v>161</v>
      </c>
      <c r="E212" s="188" t="s">
        <v>251</v>
      </c>
      <c r="F212" s="189" t="s">
        <v>252</v>
      </c>
      <c r="G212" s="190" t="s">
        <v>231</v>
      </c>
      <c r="H212" s="191">
        <v>9.093</v>
      </c>
      <c r="I212" s="192"/>
      <c r="J212" s="193">
        <f>ROUND(I212*H212,2)</f>
        <v>0</v>
      </c>
      <c r="K212" s="189" t="s">
        <v>217</v>
      </c>
      <c r="L212" s="40"/>
      <c r="M212" s="194" t="s">
        <v>1</v>
      </c>
      <c r="N212" s="195" t="s">
        <v>44</v>
      </c>
      <c r="O212" s="72"/>
      <c r="P212" s="196">
        <f>O212*H212</f>
        <v>0</v>
      </c>
      <c r="Q212" s="196">
        <v>0</v>
      </c>
      <c r="R212" s="196">
        <f>Q212*H212</f>
        <v>0</v>
      </c>
      <c r="S212" s="196">
        <v>0</v>
      </c>
      <c r="T212" s="197">
        <f>S212*H212</f>
        <v>0</v>
      </c>
      <c r="U212" s="35"/>
      <c r="V212" s="35"/>
      <c r="W212" s="35"/>
      <c r="X212" s="35"/>
      <c r="Y212" s="35"/>
      <c r="Z212" s="35"/>
      <c r="AA212" s="35"/>
      <c r="AB212" s="35"/>
      <c r="AC212" s="35"/>
      <c r="AD212" s="35"/>
      <c r="AE212" s="35"/>
      <c r="AR212" s="198" t="s">
        <v>165</v>
      </c>
      <c r="AT212" s="198" t="s">
        <v>161</v>
      </c>
      <c r="AU212" s="198" t="s">
        <v>89</v>
      </c>
      <c r="AY212" s="18" t="s">
        <v>158</v>
      </c>
      <c r="BE212" s="199">
        <f>IF(N212="základní",J212,0)</f>
        <v>0</v>
      </c>
      <c r="BF212" s="199">
        <f>IF(N212="snížená",J212,0)</f>
        <v>0</v>
      </c>
      <c r="BG212" s="199">
        <f>IF(N212="zákl. přenesená",J212,0)</f>
        <v>0</v>
      </c>
      <c r="BH212" s="199">
        <f>IF(N212="sníž. přenesená",J212,0)</f>
        <v>0</v>
      </c>
      <c r="BI212" s="199">
        <f>IF(N212="nulová",J212,0)</f>
        <v>0</v>
      </c>
      <c r="BJ212" s="18" t="s">
        <v>87</v>
      </c>
      <c r="BK212" s="199">
        <f>ROUND(I212*H212,2)</f>
        <v>0</v>
      </c>
      <c r="BL212" s="18" t="s">
        <v>165</v>
      </c>
      <c r="BM212" s="198" t="s">
        <v>253</v>
      </c>
    </row>
    <row r="213" spans="1:65" s="13" customFormat="1" ht="22.5">
      <c r="B213" s="200"/>
      <c r="C213" s="201"/>
      <c r="D213" s="202" t="s">
        <v>186</v>
      </c>
      <c r="E213" s="203" t="s">
        <v>1</v>
      </c>
      <c r="F213" s="204" t="s">
        <v>254</v>
      </c>
      <c r="G213" s="201"/>
      <c r="H213" s="205">
        <v>9.093</v>
      </c>
      <c r="I213" s="206"/>
      <c r="J213" s="201"/>
      <c r="K213" s="201"/>
      <c r="L213" s="207"/>
      <c r="M213" s="208"/>
      <c r="N213" s="209"/>
      <c r="O213" s="209"/>
      <c r="P213" s="209"/>
      <c r="Q213" s="209"/>
      <c r="R213" s="209"/>
      <c r="S213" s="209"/>
      <c r="T213" s="210"/>
      <c r="AT213" s="211" t="s">
        <v>186</v>
      </c>
      <c r="AU213" s="211" t="s">
        <v>89</v>
      </c>
      <c r="AV213" s="13" t="s">
        <v>89</v>
      </c>
      <c r="AW213" s="13" t="s">
        <v>35</v>
      </c>
      <c r="AX213" s="13" t="s">
        <v>87</v>
      </c>
      <c r="AY213" s="211" t="s">
        <v>158</v>
      </c>
    </row>
    <row r="214" spans="1:65" s="2" customFormat="1" ht="21.75" customHeight="1">
      <c r="A214" s="35"/>
      <c r="B214" s="36"/>
      <c r="C214" s="187" t="s">
        <v>255</v>
      </c>
      <c r="D214" s="187" t="s">
        <v>161</v>
      </c>
      <c r="E214" s="188" t="s">
        <v>256</v>
      </c>
      <c r="F214" s="189" t="s">
        <v>257</v>
      </c>
      <c r="G214" s="190" t="s">
        <v>216</v>
      </c>
      <c r="H214" s="191">
        <v>47.8</v>
      </c>
      <c r="I214" s="192"/>
      <c r="J214" s="193">
        <f>ROUND(I214*H214,2)</f>
        <v>0</v>
      </c>
      <c r="K214" s="189" t="s">
        <v>217</v>
      </c>
      <c r="L214" s="40"/>
      <c r="M214" s="194" t="s">
        <v>1</v>
      </c>
      <c r="N214" s="195" t="s">
        <v>44</v>
      </c>
      <c r="O214" s="72"/>
      <c r="P214" s="196">
        <f>O214*H214</f>
        <v>0</v>
      </c>
      <c r="Q214" s="196">
        <v>6.9999999999999999E-4</v>
      </c>
      <c r="R214" s="196">
        <f>Q214*H214</f>
        <v>3.3459999999999997E-2</v>
      </c>
      <c r="S214" s="196">
        <v>0</v>
      </c>
      <c r="T214" s="197">
        <f>S214*H214</f>
        <v>0</v>
      </c>
      <c r="U214" s="35"/>
      <c r="V214" s="35"/>
      <c r="W214" s="35"/>
      <c r="X214" s="35"/>
      <c r="Y214" s="35"/>
      <c r="Z214" s="35"/>
      <c r="AA214" s="35"/>
      <c r="AB214" s="35"/>
      <c r="AC214" s="35"/>
      <c r="AD214" s="35"/>
      <c r="AE214" s="35"/>
      <c r="AR214" s="198" t="s">
        <v>165</v>
      </c>
      <c r="AT214" s="198" t="s">
        <v>161</v>
      </c>
      <c r="AU214" s="198" t="s">
        <v>89</v>
      </c>
      <c r="AY214" s="18" t="s">
        <v>158</v>
      </c>
      <c r="BE214" s="199">
        <f>IF(N214="základní",J214,0)</f>
        <v>0</v>
      </c>
      <c r="BF214" s="199">
        <f>IF(N214="snížená",J214,0)</f>
        <v>0</v>
      </c>
      <c r="BG214" s="199">
        <f>IF(N214="zákl. přenesená",J214,0)</f>
        <v>0</v>
      </c>
      <c r="BH214" s="199">
        <f>IF(N214="sníž. přenesená",J214,0)</f>
        <v>0</v>
      </c>
      <c r="BI214" s="199">
        <f>IF(N214="nulová",J214,0)</f>
        <v>0</v>
      </c>
      <c r="BJ214" s="18" t="s">
        <v>87</v>
      </c>
      <c r="BK214" s="199">
        <f>ROUND(I214*H214,2)</f>
        <v>0</v>
      </c>
      <c r="BL214" s="18" t="s">
        <v>165</v>
      </c>
      <c r="BM214" s="198" t="s">
        <v>258</v>
      </c>
    </row>
    <row r="215" spans="1:65" s="13" customFormat="1">
      <c r="B215" s="200"/>
      <c r="C215" s="201"/>
      <c r="D215" s="202" t="s">
        <v>186</v>
      </c>
      <c r="E215" s="203" t="s">
        <v>1</v>
      </c>
      <c r="F215" s="204" t="s">
        <v>259</v>
      </c>
      <c r="G215" s="201"/>
      <c r="H215" s="205">
        <v>47.8</v>
      </c>
      <c r="I215" s="206"/>
      <c r="J215" s="201"/>
      <c r="K215" s="201"/>
      <c r="L215" s="207"/>
      <c r="M215" s="208"/>
      <c r="N215" s="209"/>
      <c r="O215" s="209"/>
      <c r="P215" s="209"/>
      <c r="Q215" s="209"/>
      <c r="R215" s="209"/>
      <c r="S215" s="209"/>
      <c r="T215" s="210"/>
      <c r="AT215" s="211" t="s">
        <v>186</v>
      </c>
      <c r="AU215" s="211" t="s">
        <v>89</v>
      </c>
      <c r="AV215" s="13" t="s">
        <v>89</v>
      </c>
      <c r="AW215" s="13" t="s">
        <v>35</v>
      </c>
      <c r="AX215" s="13" t="s">
        <v>87</v>
      </c>
      <c r="AY215" s="211" t="s">
        <v>158</v>
      </c>
    </row>
    <row r="216" spans="1:65" s="2" customFormat="1" ht="16.5" customHeight="1">
      <c r="A216" s="35"/>
      <c r="B216" s="36"/>
      <c r="C216" s="187" t="s">
        <v>8</v>
      </c>
      <c r="D216" s="187" t="s">
        <v>161</v>
      </c>
      <c r="E216" s="188" t="s">
        <v>260</v>
      </c>
      <c r="F216" s="189" t="s">
        <v>261</v>
      </c>
      <c r="G216" s="190" t="s">
        <v>216</v>
      </c>
      <c r="H216" s="191">
        <v>47.8</v>
      </c>
      <c r="I216" s="192"/>
      <c r="J216" s="193">
        <f>ROUND(I216*H216,2)</f>
        <v>0</v>
      </c>
      <c r="K216" s="189" t="s">
        <v>217</v>
      </c>
      <c r="L216" s="40"/>
      <c r="M216" s="194" t="s">
        <v>1</v>
      </c>
      <c r="N216" s="195" t="s">
        <v>44</v>
      </c>
      <c r="O216" s="72"/>
      <c r="P216" s="196">
        <f>O216*H216</f>
        <v>0</v>
      </c>
      <c r="Q216" s="196">
        <v>0</v>
      </c>
      <c r="R216" s="196">
        <f>Q216*H216</f>
        <v>0</v>
      </c>
      <c r="S216" s="196">
        <v>0</v>
      </c>
      <c r="T216" s="197">
        <f>S216*H216</f>
        <v>0</v>
      </c>
      <c r="U216" s="35"/>
      <c r="V216" s="35"/>
      <c r="W216" s="35"/>
      <c r="X216" s="35"/>
      <c r="Y216" s="35"/>
      <c r="Z216" s="35"/>
      <c r="AA216" s="35"/>
      <c r="AB216" s="35"/>
      <c r="AC216" s="35"/>
      <c r="AD216" s="35"/>
      <c r="AE216" s="35"/>
      <c r="AR216" s="198" t="s">
        <v>165</v>
      </c>
      <c r="AT216" s="198" t="s">
        <v>161</v>
      </c>
      <c r="AU216" s="198" t="s">
        <v>89</v>
      </c>
      <c r="AY216" s="18" t="s">
        <v>158</v>
      </c>
      <c r="BE216" s="199">
        <f>IF(N216="základní",J216,0)</f>
        <v>0</v>
      </c>
      <c r="BF216" s="199">
        <f>IF(N216="snížená",J216,0)</f>
        <v>0</v>
      </c>
      <c r="BG216" s="199">
        <f>IF(N216="zákl. přenesená",J216,0)</f>
        <v>0</v>
      </c>
      <c r="BH216" s="199">
        <f>IF(N216="sníž. přenesená",J216,0)</f>
        <v>0</v>
      </c>
      <c r="BI216" s="199">
        <f>IF(N216="nulová",J216,0)</f>
        <v>0</v>
      </c>
      <c r="BJ216" s="18" t="s">
        <v>87</v>
      </c>
      <c r="BK216" s="199">
        <f>ROUND(I216*H216,2)</f>
        <v>0</v>
      </c>
      <c r="BL216" s="18" t="s">
        <v>165</v>
      </c>
      <c r="BM216" s="198" t="s">
        <v>262</v>
      </c>
    </row>
    <row r="217" spans="1:65" s="2" customFormat="1" ht="21.75" customHeight="1">
      <c r="A217" s="35"/>
      <c r="B217" s="36"/>
      <c r="C217" s="187" t="s">
        <v>263</v>
      </c>
      <c r="D217" s="187" t="s">
        <v>161</v>
      </c>
      <c r="E217" s="188" t="s">
        <v>264</v>
      </c>
      <c r="F217" s="189" t="s">
        <v>265</v>
      </c>
      <c r="G217" s="190" t="s">
        <v>231</v>
      </c>
      <c r="H217" s="191">
        <v>23.001000000000001</v>
      </c>
      <c r="I217" s="192"/>
      <c r="J217" s="193">
        <f>ROUND(I217*H217,2)</f>
        <v>0</v>
      </c>
      <c r="K217" s="189" t="s">
        <v>217</v>
      </c>
      <c r="L217" s="40"/>
      <c r="M217" s="194" t="s">
        <v>1</v>
      </c>
      <c r="N217" s="195" t="s">
        <v>44</v>
      </c>
      <c r="O217" s="72"/>
      <c r="P217" s="196">
        <f>O217*H217</f>
        <v>0</v>
      </c>
      <c r="Q217" s="196">
        <v>4.6000000000000001E-4</v>
      </c>
      <c r="R217" s="196">
        <f>Q217*H217</f>
        <v>1.0580460000000002E-2</v>
      </c>
      <c r="S217" s="196">
        <v>0</v>
      </c>
      <c r="T217" s="197">
        <f>S217*H217</f>
        <v>0</v>
      </c>
      <c r="U217" s="35"/>
      <c r="V217" s="35"/>
      <c r="W217" s="35"/>
      <c r="X217" s="35"/>
      <c r="Y217" s="35"/>
      <c r="Z217" s="35"/>
      <c r="AA217" s="35"/>
      <c r="AB217" s="35"/>
      <c r="AC217" s="35"/>
      <c r="AD217" s="35"/>
      <c r="AE217" s="35"/>
      <c r="AR217" s="198" t="s">
        <v>165</v>
      </c>
      <c r="AT217" s="198" t="s">
        <v>161</v>
      </c>
      <c r="AU217" s="198" t="s">
        <v>89</v>
      </c>
      <c r="AY217" s="18" t="s">
        <v>158</v>
      </c>
      <c r="BE217" s="199">
        <f>IF(N217="základní",J217,0)</f>
        <v>0</v>
      </c>
      <c r="BF217" s="199">
        <f>IF(N217="snížená",J217,0)</f>
        <v>0</v>
      </c>
      <c r="BG217" s="199">
        <f>IF(N217="zákl. přenesená",J217,0)</f>
        <v>0</v>
      </c>
      <c r="BH217" s="199">
        <f>IF(N217="sníž. přenesená",J217,0)</f>
        <v>0</v>
      </c>
      <c r="BI217" s="199">
        <f>IF(N217="nulová",J217,0)</f>
        <v>0</v>
      </c>
      <c r="BJ217" s="18" t="s">
        <v>87</v>
      </c>
      <c r="BK217" s="199">
        <f>ROUND(I217*H217,2)</f>
        <v>0</v>
      </c>
      <c r="BL217" s="18" t="s">
        <v>165</v>
      </c>
      <c r="BM217" s="198" t="s">
        <v>266</v>
      </c>
    </row>
    <row r="218" spans="1:65" s="13" customFormat="1">
      <c r="B218" s="200"/>
      <c r="C218" s="201"/>
      <c r="D218" s="202" t="s">
        <v>186</v>
      </c>
      <c r="E218" s="203" t="s">
        <v>1</v>
      </c>
      <c r="F218" s="204" t="s">
        <v>267</v>
      </c>
      <c r="G218" s="201"/>
      <c r="H218" s="205">
        <v>23.001000000000001</v>
      </c>
      <c r="I218" s="206"/>
      <c r="J218" s="201"/>
      <c r="K218" s="201"/>
      <c r="L218" s="207"/>
      <c r="M218" s="208"/>
      <c r="N218" s="209"/>
      <c r="O218" s="209"/>
      <c r="P218" s="209"/>
      <c r="Q218" s="209"/>
      <c r="R218" s="209"/>
      <c r="S218" s="209"/>
      <c r="T218" s="210"/>
      <c r="AT218" s="211" t="s">
        <v>186</v>
      </c>
      <c r="AU218" s="211" t="s">
        <v>89</v>
      </c>
      <c r="AV218" s="13" t="s">
        <v>89</v>
      </c>
      <c r="AW218" s="13" t="s">
        <v>35</v>
      </c>
      <c r="AX218" s="13" t="s">
        <v>87</v>
      </c>
      <c r="AY218" s="211" t="s">
        <v>158</v>
      </c>
    </row>
    <row r="219" spans="1:65" s="2" customFormat="1" ht="24.2" customHeight="1">
      <c r="A219" s="35"/>
      <c r="B219" s="36"/>
      <c r="C219" s="187" t="s">
        <v>268</v>
      </c>
      <c r="D219" s="187" t="s">
        <v>161</v>
      </c>
      <c r="E219" s="188" t="s">
        <v>269</v>
      </c>
      <c r="F219" s="189" t="s">
        <v>270</v>
      </c>
      <c r="G219" s="190" t="s">
        <v>231</v>
      </c>
      <c r="H219" s="191">
        <v>23.001000000000001</v>
      </c>
      <c r="I219" s="192"/>
      <c r="J219" s="193">
        <f>ROUND(I219*H219,2)</f>
        <v>0</v>
      </c>
      <c r="K219" s="189" t="s">
        <v>217</v>
      </c>
      <c r="L219" s="40"/>
      <c r="M219" s="194" t="s">
        <v>1</v>
      </c>
      <c r="N219" s="195" t="s">
        <v>44</v>
      </c>
      <c r="O219" s="72"/>
      <c r="P219" s="196">
        <f>O219*H219</f>
        <v>0</v>
      </c>
      <c r="Q219" s="196">
        <v>0</v>
      </c>
      <c r="R219" s="196">
        <f>Q219*H219</f>
        <v>0</v>
      </c>
      <c r="S219" s="196">
        <v>0</v>
      </c>
      <c r="T219" s="197">
        <f>S219*H219</f>
        <v>0</v>
      </c>
      <c r="U219" s="35"/>
      <c r="V219" s="35"/>
      <c r="W219" s="35"/>
      <c r="X219" s="35"/>
      <c r="Y219" s="35"/>
      <c r="Z219" s="35"/>
      <c r="AA219" s="35"/>
      <c r="AB219" s="35"/>
      <c r="AC219" s="35"/>
      <c r="AD219" s="35"/>
      <c r="AE219" s="35"/>
      <c r="AR219" s="198" t="s">
        <v>165</v>
      </c>
      <c r="AT219" s="198" t="s">
        <v>161</v>
      </c>
      <c r="AU219" s="198" t="s">
        <v>89</v>
      </c>
      <c r="AY219" s="18" t="s">
        <v>158</v>
      </c>
      <c r="BE219" s="199">
        <f>IF(N219="základní",J219,0)</f>
        <v>0</v>
      </c>
      <c r="BF219" s="199">
        <f>IF(N219="snížená",J219,0)</f>
        <v>0</v>
      </c>
      <c r="BG219" s="199">
        <f>IF(N219="zákl. přenesená",J219,0)</f>
        <v>0</v>
      </c>
      <c r="BH219" s="199">
        <f>IF(N219="sníž. přenesená",J219,0)</f>
        <v>0</v>
      </c>
      <c r="BI219" s="199">
        <f>IF(N219="nulová",J219,0)</f>
        <v>0</v>
      </c>
      <c r="BJ219" s="18" t="s">
        <v>87</v>
      </c>
      <c r="BK219" s="199">
        <f>ROUND(I219*H219,2)</f>
        <v>0</v>
      </c>
      <c r="BL219" s="18" t="s">
        <v>165</v>
      </c>
      <c r="BM219" s="198" t="s">
        <v>271</v>
      </c>
    </row>
    <row r="220" spans="1:65" s="2" customFormat="1" ht="24.2" customHeight="1">
      <c r="A220" s="35"/>
      <c r="B220" s="36"/>
      <c r="C220" s="187" t="s">
        <v>272</v>
      </c>
      <c r="D220" s="187" t="s">
        <v>161</v>
      </c>
      <c r="E220" s="188" t="s">
        <v>273</v>
      </c>
      <c r="F220" s="189" t="s">
        <v>274</v>
      </c>
      <c r="G220" s="190" t="s">
        <v>216</v>
      </c>
      <c r="H220" s="191">
        <v>47.8</v>
      </c>
      <c r="I220" s="192"/>
      <c r="J220" s="193">
        <f>ROUND(I220*H220,2)</f>
        <v>0</v>
      </c>
      <c r="K220" s="189" t="s">
        <v>1</v>
      </c>
      <c r="L220" s="40"/>
      <c r="M220" s="194" t="s">
        <v>1</v>
      </c>
      <c r="N220" s="195" t="s">
        <v>44</v>
      </c>
      <c r="O220" s="72"/>
      <c r="P220" s="196">
        <f>O220*H220</f>
        <v>0</v>
      </c>
      <c r="Q220" s="196">
        <v>0</v>
      </c>
      <c r="R220" s="196">
        <f>Q220*H220</f>
        <v>0</v>
      </c>
      <c r="S220" s="196">
        <v>0</v>
      </c>
      <c r="T220" s="197">
        <f>S220*H220</f>
        <v>0</v>
      </c>
      <c r="U220" s="35"/>
      <c r="V220" s="35"/>
      <c r="W220" s="35"/>
      <c r="X220" s="35"/>
      <c r="Y220" s="35"/>
      <c r="Z220" s="35"/>
      <c r="AA220" s="35"/>
      <c r="AB220" s="35"/>
      <c r="AC220" s="35"/>
      <c r="AD220" s="35"/>
      <c r="AE220" s="35"/>
      <c r="AR220" s="198" t="s">
        <v>165</v>
      </c>
      <c r="AT220" s="198" t="s">
        <v>161</v>
      </c>
      <c r="AU220" s="198" t="s">
        <v>89</v>
      </c>
      <c r="AY220" s="18" t="s">
        <v>158</v>
      </c>
      <c r="BE220" s="199">
        <f>IF(N220="základní",J220,0)</f>
        <v>0</v>
      </c>
      <c r="BF220" s="199">
        <f>IF(N220="snížená",J220,0)</f>
        <v>0</v>
      </c>
      <c r="BG220" s="199">
        <f>IF(N220="zákl. přenesená",J220,0)</f>
        <v>0</v>
      </c>
      <c r="BH220" s="199">
        <f>IF(N220="sníž. přenesená",J220,0)</f>
        <v>0</v>
      </c>
      <c r="BI220" s="199">
        <f>IF(N220="nulová",J220,0)</f>
        <v>0</v>
      </c>
      <c r="BJ220" s="18" t="s">
        <v>87</v>
      </c>
      <c r="BK220" s="199">
        <f>ROUND(I220*H220,2)</f>
        <v>0</v>
      </c>
      <c r="BL220" s="18" t="s">
        <v>165</v>
      </c>
      <c r="BM220" s="198" t="s">
        <v>275</v>
      </c>
    </row>
    <row r="221" spans="1:65" s="2" customFormat="1" ht="33" customHeight="1">
      <c r="A221" s="35"/>
      <c r="B221" s="36"/>
      <c r="C221" s="187" t="s">
        <v>276</v>
      </c>
      <c r="D221" s="187" t="s">
        <v>161</v>
      </c>
      <c r="E221" s="188" t="s">
        <v>277</v>
      </c>
      <c r="F221" s="189" t="s">
        <v>278</v>
      </c>
      <c r="G221" s="190" t="s">
        <v>231</v>
      </c>
      <c r="H221" s="191">
        <v>107.667</v>
      </c>
      <c r="I221" s="192"/>
      <c r="J221" s="193">
        <f>ROUND(I221*H221,2)</f>
        <v>0</v>
      </c>
      <c r="K221" s="189" t="s">
        <v>217</v>
      </c>
      <c r="L221" s="40"/>
      <c r="M221" s="194" t="s">
        <v>1</v>
      </c>
      <c r="N221" s="195" t="s">
        <v>44</v>
      </c>
      <c r="O221" s="72"/>
      <c r="P221" s="196">
        <f>O221*H221</f>
        <v>0</v>
      </c>
      <c r="Q221" s="196">
        <v>0</v>
      </c>
      <c r="R221" s="196">
        <f>Q221*H221</f>
        <v>0</v>
      </c>
      <c r="S221" s="196">
        <v>0</v>
      </c>
      <c r="T221" s="197">
        <f>S221*H221</f>
        <v>0</v>
      </c>
      <c r="U221" s="35"/>
      <c r="V221" s="35"/>
      <c r="W221" s="35"/>
      <c r="X221" s="35"/>
      <c r="Y221" s="35"/>
      <c r="Z221" s="35"/>
      <c r="AA221" s="35"/>
      <c r="AB221" s="35"/>
      <c r="AC221" s="35"/>
      <c r="AD221" s="35"/>
      <c r="AE221" s="35"/>
      <c r="AR221" s="198" t="s">
        <v>165</v>
      </c>
      <c r="AT221" s="198" t="s">
        <v>161</v>
      </c>
      <c r="AU221" s="198" t="s">
        <v>89</v>
      </c>
      <c r="AY221" s="18" t="s">
        <v>158</v>
      </c>
      <c r="BE221" s="199">
        <f>IF(N221="základní",J221,0)</f>
        <v>0</v>
      </c>
      <c r="BF221" s="199">
        <f>IF(N221="snížená",J221,0)</f>
        <v>0</v>
      </c>
      <c r="BG221" s="199">
        <f>IF(N221="zákl. přenesená",J221,0)</f>
        <v>0</v>
      </c>
      <c r="BH221" s="199">
        <f>IF(N221="sníž. přenesená",J221,0)</f>
        <v>0</v>
      </c>
      <c r="BI221" s="199">
        <f>IF(N221="nulová",J221,0)</f>
        <v>0</v>
      </c>
      <c r="BJ221" s="18" t="s">
        <v>87</v>
      </c>
      <c r="BK221" s="199">
        <f>ROUND(I221*H221,2)</f>
        <v>0</v>
      </c>
      <c r="BL221" s="18" t="s">
        <v>165</v>
      </c>
      <c r="BM221" s="198" t="s">
        <v>279</v>
      </c>
    </row>
    <row r="222" spans="1:65" s="13" customFormat="1">
      <c r="B222" s="200"/>
      <c r="C222" s="201"/>
      <c r="D222" s="202" t="s">
        <v>186</v>
      </c>
      <c r="E222" s="203" t="s">
        <v>1</v>
      </c>
      <c r="F222" s="204" t="s">
        <v>280</v>
      </c>
      <c r="G222" s="201"/>
      <c r="H222" s="205">
        <v>150.88800000000001</v>
      </c>
      <c r="I222" s="206"/>
      <c r="J222" s="201"/>
      <c r="K222" s="201"/>
      <c r="L222" s="207"/>
      <c r="M222" s="208"/>
      <c r="N222" s="209"/>
      <c r="O222" s="209"/>
      <c r="P222" s="209"/>
      <c r="Q222" s="209"/>
      <c r="R222" s="209"/>
      <c r="S222" s="209"/>
      <c r="T222" s="210"/>
      <c r="AT222" s="211" t="s">
        <v>186</v>
      </c>
      <c r="AU222" s="211" t="s">
        <v>89</v>
      </c>
      <c r="AV222" s="13" t="s">
        <v>89</v>
      </c>
      <c r="AW222" s="13" t="s">
        <v>35</v>
      </c>
      <c r="AX222" s="13" t="s">
        <v>79</v>
      </c>
      <c r="AY222" s="211" t="s">
        <v>158</v>
      </c>
    </row>
    <row r="223" spans="1:65" s="13" customFormat="1">
      <c r="B223" s="200"/>
      <c r="C223" s="201"/>
      <c r="D223" s="202" t="s">
        <v>186</v>
      </c>
      <c r="E223" s="203" t="s">
        <v>1</v>
      </c>
      <c r="F223" s="204" t="s">
        <v>281</v>
      </c>
      <c r="G223" s="201"/>
      <c r="H223" s="205">
        <v>23.436</v>
      </c>
      <c r="I223" s="206"/>
      <c r="J223" s="201"/>
      <c r="K223" s="201"/>
      <c r="L223" s="207"/>
      <c r="M223" s="208"/>
      <c r="N223" s="209"/>
      <c r="O223" s="209"/>
      <c r="P223" s="209"/>
      <c r="Q223" s="209"/>
      <c r="R223" s="209"/>
      <c r="S223" s="209"/>
      <c r="T223" s="210"/>
      <c r="AT223" s="211" t="s">
        <v>186</v>
      </c>
      <c r="AU223" s="211" t="s">
        <v>89</v>
      </c>
      <c r="AV223" s="13" t="s">
        <v>89</v>
      </c>
      <c r="AW223" s="13" t="s">
        <v>35</v>
      </c>
      <c r="AX223" s="13" t="s">
        <v>79</v>
      </c>
      <c r="AY223" s="211" t="s">
        <v>158</v>
      </c>
    </row>
    <row r="224" spans="1:65" s="13" customFormat="1">
      <c r="B224" s="200"/>
      <c r="C224" s="201"/>
      <c r="D224" s="202" t="s">
        <v>186</v>
      </c>
      <c r="E224" s="203" t="s">
        <v>1</v>
      </c>
      <c r="F224" s="204" t="s">
        <v>282</v>
      </c>
      <c r="G224" s="201"/>
      <c r="H224" s="205">
        <v>-66.656999999999996</v>
      </c>
      <c r="I224" s="206"/>
      <c r="J224" s="201"/>
      <c r="K224" s="201"/>
      <c r="L224" s="207"/>
      <c r="M224" s="208"/>
      <c r="N224" s="209"/>
      <c r="O224" s="209"/>
      <c r="P224" s="209"/>
      <c r="Q224" s="209"/>
      <c r="R224" s="209"/>
      <c r="S224" s="209"/>
      <c r="T224" s="210"/>
      <c r="AT224" s="211" t="s">
        <v>186</v>
      </c>
      <c r="AU224" s="211" t="s">
        <v>89</v>
      </c>
      <c r="AV224" s="13" t="s">
        <v>89</v>
      </c>
      <c r="AW224" s="13" t="s">
        <v>35</v>
      </c>
      <c r="AX224" s="13" t="s">
        <v>79</v>
      </c>
      <c r="AY224" s="211" t="s">
        <v>158</v>
      </c>
    </row>
    <row r="225" spans="1:65" s="14" customFormat="1">
      <c r="B225" s="212"/>
      <c r="C225" s="213"/>
      <c r="D225" s="202" t="s">
        <v>186</v>
      </c>
      <c r="E225" s="214" t="s">
        <v>1</v>
      </c>
      <c r="F225" s="215" t="s">
        <v>199</v>
      </c>
      <c r="G225" s="213"/>
      <c r="H225" s="216">
        <v>107.667</v>
      </c>
      <c r="I225" s="217"/>
      <c r="J225" s="213"/>
      <c r="K225" s="213"/>
      <c r="L225" s="218"/>
      <c r="M225" s="219"/>
      <c r="N225" s="220"/>
      <c r="O225" s="220"/>
      <c r="P225" s="220"/>
      <c r="Q225" s="220"/>
      <c r="R225" s="220"/>
      <c r="S225" s="220"/>
      <c r="T225" s="221"/>
      <c r="AT225" s="222" t="s">
        <v>186</v>
      </c>
      <c r="AU225" s="222" t="s">
        <v>89</v>
      </c>
      <c r="AV225" s="14" t="s">
        <v>165</v>
      </c>
      <c r="AW225" s="14" t="s">
        <v>35</v>
      </c>
      <c r="AX225" s="14" t="s">
        <v>87</v>
      </c>
      <c r="AY225" s="222" t="s">
        <v>158</v>
      </c>
    </row>
    <row r="226" spans="1:65" s="2" customFormat="1" ht="37.9" customHeight="1">
      <c r="A226" s="35"/>
      <c r="B226" s="36"/>
      <c r="C226" s="187" t="s">
        <v>283</v>
      </c>
      <c r="D226" s="187" t="s">
        <v>161</v>
      </c>
      <c r="E226" s="188" t="s">
        <v>284</v>
      </c>
      <c r="F226" s="189" t="s">
        <v>285</v>
      </c>
      <c r="G226" s="190" t="s">
        <v>231</v>
      </c>
      <c r="H226" s="191">
        <v>753.66899999999998</v>
      </c>
      <c r="I226" s="192"/>
      <c r="J226" s="193">
        <f>ROUND(I226*H226,2)</f>
        <v>0</v>
      </c>
      <c r="K226" s="189" t="s">
        <v>217</v>
      </c>
      <c r="L226" s="40"/>
      <c r="M226" s="194" t="s">
        <v>1</v>
      </c>
      <c r="N226" s="195" t="s">
        <v>44</v>
      </c>
      <c r="O226" s="72"/>
      <c r="P226" s="196">
        <f>O226*H226</f>
        <v>0</v>
      </c>
      <c r="Q226" s="196">
        <v>0</v>
      </c>
      <c r="R226" s="196">
        <f>Q226*H226</f>
        <v>0</v>
      </c>
      <c r="S226" s="196">
        <v>0</v>
      </c>
      <c r="T226" s="197">
        <f>S226*H226</f>
        <v>0</v>
      </c>
      <c r="U226" s="35"/>
      <c r="V226" s="35"/>
      <c r="W226" s="35"/>
      <c r="X226" s="35"/>
      <c r="Y226" s="35"/>
      <c r="Z226" s="35"/>
      <c r="AA226" s="35"/>
      <c r="AB226" s="35"/>
      <c r="AC226" s="35"/>
      <c r="AD226" s="35"/>
      <c r="AE226" s="35"/>
      <c r="AR226" s="198" t="s">
        <v>165</v>
      </c>
      <c r="AT226" s="198" t="s">
        <v>161</v>
      </c>
      <c r="AU226" s="198" t="s">
        <v>89</v>
      </c>
      <c r="AY226" s="18" t="s">
        <v>158</v>
      </c>
      <c r="BE226" s="199">
        <f>IF(N226="základní",J226,0)</f>
        <v>0</v>
      </c>
      <c r="BF226" s="199">
        <f>IF(N226="snížená",J226,0)</f>
        <v>0</v>
      </c>
      <c r="BG226" s="199">
        <f>IF(N226="zákl. přenesená",J226,0)</f>
        <v>0</v>
      </c>
      <c r="BH226" s="199">
        <f>IF(N226="sníž. přenesená",J226,0)</f>
        <v>0</v>
      </c>
      <c r="BI226" s="199">
        <f>IF(N226="nulová",J226,0)</f>
        <v>0</v>
      </c>
      <c r="BJ226" s="18" t="s">
        <v>87</v>
      </c>
      <c r="BK226" s="199">
        <f>ROUND(I226*H226,2)</f>
        <v>0</v>
      </c>
      <c r="BL226" s="18" t="s">
        <v>165</v>
      </c>
      <c r="BM226" s="198" t="s">
        <v>286</v>
      </c>
    </row>
    <row r="227" spans="1:65" s="13" customFormat="1">
      <c r="B227" s="200"/>
      <c r="C227" s="201"/>
      <c r="D227" s="202" t="s">
        <v>186</v>
      </c>
      <c r="E227" s="201"/>
      <c r="F227" s="204" t="s">
        <v>287</v>
      </c>
      <c r="G227" s="201"/>
      <c r="H227" s="205">
        <v>753.66899999999998</v>
      </c>
      <c r="I227" s="206"/>
      <c r="J227" s="201"/>
      <c r="K227" s="201"/>
      <c r="L227" s="207"/>
      <c r="M227" s="208"/>
      <c r="N227" s="209"/>
      <c r="O227" s="209"/>
      <c r="P227" s="209"/>
      <c r="Q227" s="209"/>
      <c r="R227" s="209"/>
      <c r="S227" s="209"/>
      <c r="T227" s="210"/>
      <c r="AT227" s="211" t="s">
        <v>186</v>
      </c>
      <c r="AU227" s="211" t="s">
        <v>89</v>
      </c>
      <c r="AV227" s="13" t="s">
        <v>89</v>
      </c>
      <c r="AW227" s="13" t="s">
        <v>4</v>
      </c>
      <c r="AX227" s="13" t="s">
        <v>87</v>
      </c>
      <c r="AY227" s="211" t="s">
        <v>158</v>
      </c>
    </row>
    <row r="228" spans="1:65" s="2" customFormat="1" ht="24.2" customHeight="1">
      <c r="A228" s="35"/>
      <c r="B228" s="36"/>
      <c r="C228" s="187" t="s">
        <v>7</v>
      </c>
      <c r="D228" s="187" t="s">
        <v>161</v>
      </c>
      <c r="E228" s="188" t="s">
        <v>288</v>
      </c>
      <c r="F228" s="189" t="s">
        <v>289</v>
      </c>
      <c r="G228" s="190" t="s">
        <v>231</v>
      </c>
      <c r="H228" s="191">
        <v>107.667</v>
      </c>
      <c r="I228" s="192"/>
      <c r="J228" s="193">
        <f>ROUND(I228*H228,2)</f>
        <v>0</v>
      </c>
      <c r="K228" s="189" t="s">
        <v>217</v>
      </c>
      <c r="L228" s="40"/>
      <c r="M228" s="194" t="s">
        <v>1</v>
      </c>
      <c r="N228" s="195" t="s">
        <v>44</v>
      </c>
      <c r="O228" s="72"/>
      <c r="P228" s="196">
        <f>O228*H228</f>
        <v>0</v>
      </c>
      <c r="Q228" s="196">
        <v>0</v>
      </c>
      <c r="R228" s="196">
        <f>Q228*H228</f>
        <v>0</v>
      </c>
      <c r="S228" s="196">
        <v>0</v>
      </c>
      <c r="T228" s="197">
        <f>S228*H228</f>
        <v>0</v>
      </c>
      <c r="U228" s="35"/>
      <c r="V228" s="35"/>
      <c r="W228" s="35"/>
      <c r="X228" s="35"/>
      <c r="Y228" s="35"/>
      <c r="Z228" s="35"/>
      <c r="AA228" s="35"/>
      <c r="AB228" s="35"/>
      <c r="AC228" s="35"/>
      <c r="AD228" s="35"/>
      <c r="AE228" s="35"/>
      <c r="AR228" s="198" t="s">
        <v>165</v>
      </c>
      <c r="AT228" s="198" t="s">
        <v>161</v>
      </c>
      <c r="AU228" s="198" t="s">
        <v>89</v>
      </c>
      <c r="AY228" s="18" t="s">
        <v>158</v>
      </c>
      <c r="BE228" s="199">
        <f>IF(N228="základní",J228,0)</f>
        <v>0</v>
      </c>
      <c r="BF228" s="199">
        <f>IF(N228="snížená",J228,0)</f>
        <v>0</v>
      </c>
      <c r="BG228" s="199">
        <f>IF(N228="zákl. přenesená",J228,0)</f>
        <v>0</v>
      </c>
      <c r="BH228" s="199">
        <f>IF(N228="sníž. přenesená",J228,0)</f>
        <v>0</v>
      </c>
      <c r="BI228" s="199">
        <f>IF(N228="nulová",J228,0)</f>
        <v>0</v>
      </c>
      <c r="BJ228" s="18" t="s">
        <v>87</v>
      </c>
      <c r="BK228" s="199">
        <f>ROUND(I228*H228,2)</f>
        <v>0</v>
      </c>
      <c r="BL228" s="18" t="s">
        <v>165</v>
      </c>
      <c r="BM228" s="198" t="s">
        <v>290</v>
      </c>
    </row>
    <row r="229" spans="1:65" s="2" customFormat="1" ht="16.5" customHeight="1">
      <c r="A229" s="35"/>
      <c r="B229" s="36"/>
      <c r="C229" s="187" t="s">
        <v>291</v>
      </c>
      <c r="D229" s="187" t="s">
        <v>161</v>
      </c>
      <c r="E229" s="188" t="s">
        <v>292</v>
      </c>
      <c r="F229" s="189" t="s">
        <v>293</v>
      </c>
      <c r="G229" s="190" t="s">
        <v>231</v>
      </c>
      <c r="H229" s="191">
        <v>107.667</v>
      </c>
      <c r="I229" s="192"/>
      <c r="J229" s="193">
        <f>ROUND(I229*H229,2)</f>
        <v>0</v>
      </c>
      <c r="K229" s="189" t="s">
        <v>217</v>
      </c>
      <c r="L229" s="40"/>
      <c r="M229" s="194" t="s">
        <v>1</v>
      </c>
      <c r="N229" s="195" t="s">
        <v>44</v>
      </c>
      <c r="O229" s="72"/>
      <c r="P229" s="196">
        <f>O229*H229</f>
        <v>0</v>
      </c>
      <c r="Q229" s="196">
        <v>0</v>
      </c>
      <c r="R229" s="196">
        <f>Q229*H229</f>
        <v>0</v>
      </c>
      <c r="S229" s="196">
        <v>0</v>
      </c>
      <c r="T229" s="197">
        <f>S229*H229</f>
        <v>0</v>
      </c>
      <c r="U229" s="35"/>
      <c r="V229" s="35"/>
      <c r="W229" s="35"/>
      <c r="X229" s="35"/>
      <c r="Y229" s="35"/>
      <c r="Z229" s="35"/>
      <c r="AA229" s="35"/>
      <c r="AB229" s="35"/>
      <c r="AC229" s="35"/>
      <c r="AD229" s="35"/>
      <c r="AE229" s="35"/>
      <c r="AR229" s="198" t="s">
        <v>165</v>
      </c>
      <c r="AT229" s="198" t="s">
        <v>161</v>
      </c>
      <c r="AU229" s="198" t="s">
        <v>89</v>
      </c>
      <c r="AY229" s="18" t="s">
        <v>158</v>
      </c>
      <c r="BE229" s="199">
        <f>IF(N229="základní",J229,0)</f>
        <v>0</v>
      </c>
      <c r="BF229" s="199">
        <f>IF(N229="snížená",J229,0)</f>
        <v>0</v>
      </c>
      <c r="BG229" s="199">
        <f>IF(N229="zákl. přenesená",J229,0)</f>
        <v>0</v>
      </c>
      <c r="BH229" s="199">
        <f>IF(N229="sníž. přenesená",J229,0)</f>
        <v>0</v>
      </c>
      <c r="BI229" s="199">
        <f>IF(N229="nulová",J229,0)</f>
        <v>0</v>
      </c>
      <c r="BJ229" s="18" t="s">
        <v>87</v>
      </c>
      <c r="BK229" s="199">
        <f>ROUND(I229*H229,2)</f>
        <v>0</v>
      </c>
      <c r="BL229" s="18" t="s">
        <v>165</v>
      </c>
      <c r="BM229" s="198" t="s">
        <v>294</v>
      </c>
    </row>
    <row r="230" spans="1:65" s="2" customFormat="1" ht="24.2" customHeight="1">
      <c r="A230" s="35"/>
      <c r="B230" s="36"/>
      <c r="C230" s="187" t="s">
        <v>295</v>
      </c>
      <c r="D230" s="187" t="s">
        <v>161</v>
      </c>
      <c r="E230" s="188" t="s">
        <v>296</v>
      </c>
      <c r="F230" s="189" t="s">
        <v>297</v>
      </c>
      <c r="G230" s="190" t="s">
        <v>298</v>
      </c>
      <c r="H230" s="191">
        <v>193.80099999999999</v>
      </c>
      <c r="I230" s="192"/>
      <c r="J230" s="193">
        <f>ROUND(I230*H230,2)</f>
        <v>0</v>
      </c>
      <c r="K230" s="189" t="s">
        <v>217</v>
      </c>
      <c r="L230" s="40"/>
      <c r="M230" s="194" t="s">
        <v>1</v>
      </c>
      <c r="N230" s="195" t="s">
        <v>44</v>
      </c>
      <c r="O230" s="72"/>
      <c r="P230" s="196">
        <f>O230*H230</f>
        <v>0</v>
      </c>
      <c r="Q230" s="196">
        <v>0</v>
      </c>
      <c r="R230" s="196">
        <f>Q230*H230</f>
        <v>0</v>
      </c>
      <c r="S230" s="196">
        <v>0</v>
      </c>
      <c r="T230" s="197">
        <f>S230*H230</f>
        <v>0</v>
      </c>
      <c r="U230" s="35"/>
      <c r="V230" s="35"/>
      <c r="W230" s="35"/>
      <c r="X230" s="35"/>
      <c r="Y230" s="35"/>
      <c r="Z230" s="35"/>
      <c r="AA230" s="35"/>
      <c r="AB230" s="35"/>
      <c r="AC230" s="35"/>
      <c r="AD230" s="35"/>
      <c r="AE230" s="35"/>
      <c r="AR230" s="198" t="s">
        <v>165</v>
      </c>
      <c r="AT230" s="198" t="s">
        <v>161</v>
      </c>
      <c r="AU230" s="198" t="s">
        <v>89</v>
      </c>
      <c r="AY230" s="18" t="s">
        <v>158</v>
      </c>
      <c r="BE230" s="199">
        <f>IF(N230="základní",J230,0)</f>
        <v>0</v>
      </c>
      <c r="BF230" s="199">
        <f>IF(N230="snížená",J230,0)</f>
        <v>0</v>
      </c>
      <c r="BG230" s="199">
        <f>IF(N230="zákl. přenesená",J230,0)</f>
        <v>0</v>
      </c>
      <c r="BH230" s="199">
        <f>IF(N230="sníž. přenesená",J230,0)</f>
        <v>0</v>
      </c>
      <c r="BI230" s="199">
        <f>IF(N230="nulová",J230,0)</f>
        <v>0</v>
      </c>
      <c r="BJ230" s="18" t="s">
        <v>87</v>
      </c>
      <c r="BK230" s="199">
        <f>ROUND(I230*H230,2)</f>
        <v>0</v>
      </c>
      <c r="BL230" s="18" t="s">
        <v>165</v>
      </c>
      <c r="BM230" s="198" t="s">
        <v>299</v>
      </c>
    </row>
    <row r="231" spans="1:65" s="13" customFormat="1">
      <c r="B231" s="200"/>
      <c r="C231" s="201"/>
      <c r="D231" s="202" t="s">
        <v>186</v>
      </c>
      <c r="E231" s="201"/>
      <c r="F231" s="204" t="s">
        <v>300</v>
      </c>
      <c r="G231" s="201"/>
      <c r="H231" s="205">
        <v>193.80099999999999</v>
      </c>
      <c r="I231" s="206"/>
      <c r="J231" s="201"/>
      <c r="K231" s="201"/>
      <c r="L231" s="207"/>
      <c r="M231" s="208"/>
      <c r="N231" s="209"/>
      <c r="O231" s="209"/>
      <c r="P231" s="209"/>
      <c r="Q231" s="209"/>
      <c r="R231" s="209"/>
      <c r="S231" s="209"/>
      <c r="T231" s="210"/>
      <c r="AT231" s="211" t="s">
        <v>186</v>
      </c>
      <c r="AU231" s="211" t="s">
        <v>89</v>
      </c>
      <c r="AV231" s="13" t="s">
        <v>89</v>
      </c>
      <c r="AW231" s="13" t="s">
        <v>4</v>
      </c>
      <c r="AX231" s="13" t="s">
        <v>87</v>
      </c>
      <c r="AY231" s="211" t="s">
        <v>158</v>
      </c>
    </row>
    <row r="232" spans="1:65" s="2" customFormat="1" ht="24.2" customHeight="1">
      <c r="A232" s="35"/>
      <c r="B232" s="36"/>
      <c r="C232" s="187" t="s">
        <v>301</v>
      </c>
      <c r="D232" s="187" t="s">
        <v>161</v>
      </c>
      <c r="E232" s="188" t="s">
        <v>302</v>
      </c>
      <c r="F232" s="189" t="s">
        <v>303</v>
      </c>
      <c r="G232" s="190" t="s">
        <v>231</v>
      </c>
      <c r="H232" s="191">
        <v>55.945</v>
      </c>
      <c r="I232" s="192"/>
      <c r="J232" s="193">
        <f>ROUND(I232*H232,2)</f>
        <v>0</v>
      </c>
      <c r="K232" s="189" t="s">
        <v>217</v>
      </c>
      <c r="L232" s="40"/>
      <c r="M232" s="194" t="s">
        <v>1</v>
      </c>
      <c r="N232" s="195" t="s">
        <v>44</v>
      </c>
      <c r="O232" s="72"/>
      <c r="P232" s="196">
        <f>O232*H232</f>
        <v>0</v>
      </c>
      <c r="Q232" s="196">
        <v>0</v>
      </c>
      <c r="R232" s="196">
        <f>Q232*H232</f>
        <v>0</v>
      </c>
      <c r="S232" s="196">
        <v>0</v>
      </c>
      <c r="T232" s="197">
        <f>S232*H232</f>
        <v>0</v>
      </c>
      <c r="U232" s="35"/>
      <c r="V232" s="35"/>
      <c r="W232" s="35"/>
      <c r="X232" s="35"/>
      <c r="Y232" s="35"/>
      <c r="Z232" s="35"/>
      <c r="AA232" s="35"/>
      <c r="AB232" s="35"/>
      <c r="AC232" s="35"/>
      <c r="AD232" s="35"/>
      <c r="AE232" s="35"/>
      <c r="AR232" s="198" t="s">
        <v>165</v>
      </c>
      <c r="AT232" s="198" t="s">
        <v>161</v>
      </c>
      <c r="AU232" s="198" t="s">
        <v>89</v>
      </c>
      <c r="AY232" s="18" t="s">
        <v>158</v>
      </c>
      <c r="BE232" s="199">
        <f>IF(N232="základní",J232,0)</f>
        <v>0</v>
      </c>
      <c r="BF232" s="199">
        <f>IF(N232="snížená",J232,0)</f>
        <v>0</v>
      </c>
      <c r="BG232" s="199">
        <f>IF(N232="zákl. přenesená",J232,0)</f>
        <v>0</v>
      </c>
      <c r="BH232" s="199">
        <f>IF(N232="sníž. přenesená",J232,0)</f>
        <v>0</v>
      </c>
      <c r="BI232" s="199">
        <f>IF(N232="nulová",J232,0)</f>
        <v>0</v>
      </c>
      <c r="BJ232" s="18" t="s">
        <v>87</v>
      </c>
      <c r="BK232" s="199">
        <f>ROUND(I232*H232,2)</f>
        <v>0</v>
      </c>
      <c r="BL232" s="18" t="s">
        <v>165</v>
      </c>
      <c r="BM232" s="198" t="s">
        <v>304</v>
      </c>
    </row>
    <row r="233" spans="1:65" s="13" customFormat="1" ht="22.5">
      <c r="B233" s="200"/>
      <c r="C233" s="201"/>
      <c r="D233" s="202" t="s">
        <v>186</v>
      </c>
      <c r="E233" s="203" t="s">
        <v>1</v>
      </c>
      <c r="F233" s="204" t="s">
        <v>305</v>
      </c>
      <c r="G233" s="201"/>
      <c r="H233" s="205">
        <v>33.786000000000001</v>
      </c>
      <c r="I233" s="206"/>
      <c r="J233" s="201"/>
      <c r="K233" s="201"/>
      <c r="L233" s="207"/>
      <c r="M233" s="208"/>
      <c r="N233" s="209"/>
      <c r="O233" s="209"/>
      <c r="P233" s="209"/>
      <c r="Q233" s="209"/>
      <c r="R233" s="209"/>
      <c r="S233" s="209"/>
      <c r="T233" s="210"/>
      <c r="AT233" s="211" t="s">
        <v>186</v>
      </c>
      <c r="AU233" s="211" t="s">
        <v>89</v>
      </c>
      <c r="AV233" s="13" t="s">
        <v>89</v>
      </c>
      <c r="AW233" s="13" t="s">
        <v>35</v>
      </c>
      <c r="AX233" s="13" t="s">
        <v>79</v>
      </c>
      <c r="AY233" s="211" t="s">
        <v>158</v>
      </c>
    </row>
    <row r="234" spans="1:65" s="13" customFormat="1">
      <c r="B234" s="200"/>
      <c r="C234" s="201"/>
      <c r="D234" s="202" t="s">
        <v>186</v>
      </c>
      <c r="E234" s="203" t="s">
        <v>1</v>
      </c>
      <c r="F234" s="204" t="s">
        <v>306</v>
      </c>
      <c r="G234" s="201"/>
      <c r="H234" s="205">
        <v>-13.641</v>
      </c>
      <c r="I234" s="206"/>
      <c r="J234" s="201"/>
      <c r="K234" s="201"/>
      <c r="L234" s="207"/>
      <c r="M234" s="208"/>
      <c r="N234" s="209"/>
      <c r="O234" s="209"/>
      <c r="P234" s="209"/>
      <c r="Q234" s="209"/>
      <c r="R234" s="209"/>
      <c r="S234" s="209"/>
      <c r="T234" s="210"/>
      <c r="AT234" s="211" t="s">
        <v>186</v>
      </c>
      <c r="AU234" s="211" t="s">
        <v>89</v>
      </c>
      <c r="AV234" s="13" t="s">
        <v>89</v>
      </c>
      <c r="AW234" s="13" t="s">
        <v>35</v>
      </c>
      <c r="AX234" s="13" t="s">
        <v>79</v>
      </c>
      <c r="AY234" s="211" t="s">
        <v>158</v>
      </c>
    </row>
    <row r="235" spans="1:65" s="15" customFormat="1">
      <c r="B235" s="223"/>
      <c r="C235" s="224"/>
      <c r="D235" s="202" t="s">
        <v>186</v>
      </c>
      <c r="E235" s="225" t="s">
        <v>1</v>
      </c>
      <c r="F235" s="226" t="s">
        <v>307</v>
      </c>
      <c r="G235" s="224"/>
      <c r="H235" s="227">
        <v>20.145</v>
      </c>
      <c r="I235" s="228"/>
      <c r="J235" s="224"/>
      <c r="K235" s="224"/>
      <c r="L235" s="229"/>
      <c r="M235" s="230"/>
      <c r="N235" s="231"/>
      <c r="O235" s="231"/>
      <c r="P235" s="231"/>
      <c r="Q235" s="231"/>
      <c r="R235" s="231"/>
      <c r="S235" s="231"/>
      <c r="T235" s="232"/>
      <c r="AT235" s="233" t="s">
        <v>186</v>
      </c>
      <c r="AU235" s="233" t="s">
        <v>89</v>
      </c>
      <c r="AV235" s="15" t="s">
        <v>170</v>
      </c>
      <c r="AW235" s="15" t="s">
        <v>35</v>
      </c>
      <c r="AX235" s="15" t="s">
        <v>79</v>
      </c>
      <c r="AY235" s="233" t="s">
        <v>158</v>
      </c>
    </row>
    <row r="236" spans="1:65" s="13" customFormat="1" ht="22.5">
      <c r="B236" s="200"/>
      <c r="C236" s="201"/>
      <c r="D236" s="202" t="s">
        <v>186</v>
      </c>
      <c r="E236" s="203" t="s">
        <v>1</v>
      </c>
      <c r="F236" s="204" t="s">
        <v>234</v>
      </c>
      <c r="G236" s="201"/>
      <c r="H236" s="205">
        <v>27.204999999999998</v>
      </c>
      <c r="I236" s="206"/>
      <c r="J236" s="201"/>
      <c r="K236" s="201"/>
      <c r="L236" s="207"/>
      <c r="M236" s="208"/>
      <c r="N236" s="209"/>
      <c r="O236" s="209"/>
      <c r="P236" s="209"/>
      <c r="Q236" s="209"/>
      <c r="R236" s="209"/>
      <c r="S236" s="209"/>
      <c r="T236" s="210"/>
      <c r="AT236" s="211" t="s">
        <v>186</v>
      </c>
      <c r="AU236" s="211" t="s">
        <v>89</v>
      </c>
      <c r="AV236" s="13" t="s">
        <v>89</v>
      </c>
      <c r="AW236" s="13" t="s">
        <v>35</v>
      </c>
      <c r="AX236" s="13" t="s">
        <v>79</v>
      </c>
      <c r="AY236" s="211" t="s">
        <v>158</v>
      </c>
    </row>
    <row r="237" spans="1:65" s="13" customFormat="1" ht="22.5">
      <c r="B237" s="200"/>
      <c r="C237" s="201"/>
      <c r="D237" s="202" t="s">
        <v>186</v>
      </c>
      <c r="E237" s="203" t="s">
        <v>1</v>
      </c>
      <c r="F237" s="204" t="s">
        <v>308</v>
      </c>
      <c r="G237" s="201"/>
      <c r="H237" s="205">
        <v>-6.6879999999999997</v>
      </c>
      <c r="I237" s="206"/>
      <c r="J237" s="201"/>
      <c r="K237" s="201"/>
      <c r="L237" s="207"/>
      <c r="M237" s="208"/>
      <c r="N237" s="209"/>
      <c r="O237" s="209"/>
      <c r="P237" s="209"/>
      <c r="Q237" s="209"/>
      <c r="R237" s="209"/>
      <c r="S237" s="209"/>
      <c r="T237" s="210"/>
      <c r="AT237" s="211" t="s">
        <v>186</v>
      </c>
      <c r="AU237" s="211" t="s">
        <v>89</v>
      </c>
      <c r="AV237" s="13" t="s">
        <v>89</v>
      </c>
      <c r="AW237" s="13" t="s">
        <v>35</v>
      </c>
      <c r="AX237" s="13" t="s">
        <v>79</v>
      </c>
      <c r="AY237" s="211" t="s">
        <v>158</v>
      </c>
    </row>
    <row r="238" spans="1:65" s="13" customFormat="1">
      <c r="B238" s="200"/>
      <c r="C238" s="201"/>
      <c r="D238" s="202" t="s">
        <v>186</v>
      </c>
      <c r="E238" s="203" t="s">
        <v>1</v>
      </c>
      <c r="F238" s="204" t="s">
        <v>309</v>
      </c>
      <c r="G238" s="201"/>
      <c r="H238" s="205">
        <v>-0.66600000000000004</v>
      </c>
      <c r="I238" s="206"/>
      <c r="J238" s="201"/>
      <c r="K238" s="201"/>
      <c r="L238" s="207"/>
      <c r="M238" s="208"/>
      <c r="N238" s="209"/>
      <c r="O238" s="209"/>
      <c r="P238" s="209"/>
      <c r="Q238" s="209"/>
      <c r="R238" s="209"/>
      <c r="S238" s="209"/>
      <c r="T238" s="210"/>
      <c r="AT238" s="211" t="s">
        <v>186</v>
      </c>
      <c r="AU238" s="211" t="s">
        <v>89</v>
      </c>
      <c r="AV238" s="13" t="s">
        <v>89</v>
      </c>
      <c r="AW238" s="13" t="s">
        <v>35</v>
      </c>
      <c r="AX238" s="13" t="s">
        <v>79</v>
      </c>
      <c r="AY238" s="211" t="s">
        <v>158</v>
      </c>
    </row>
    <row r="239" spans="1:65" s="13" customFormat="1">
      <c r="B239" s="200"/>
      <c r="C239" s="201"/>
      <c r="D239" s="202" t="s">
        <v>186</v>
      </c>
      <c r="E239" s="203" t="s">
        <v>1</v>
      </c>
      <c r="F239" s="204" t="s">
        <v>310</v>
      </c>
      <c r="G239" s="201"/>
      <c r="H239" s="205">
        <v>-2.0430000000000001</v>
      </c>
      <c r="I239" s="206"/>
      <c r="J239" s="201"/>
      <c r="K239" s="201"/>
      <c r="L239" s="207"/>
      <c r="M239" s="208"/>
      <c r="N239" s="209"/>
      <c r="O239" s="209"/>
      <c r="P239" s="209"/>
      <c r="Q239" s="209"/>
      <c r="R239" s="209"/>
      <c r="S239" s="209"/>
      <c r="T239" s="210"/>
      <c r="AT239" s="211" t="s">
        <v>186</v>
      </c>
      <c r="AU239" s="211" t="s">
        <v>89</v>
      </c>
      <c r="AV239" s="13" t="s">
        <v>89</v>
      </c>
      <c r="AW239" s="13" t="s">
        <v>35</v>
      </c>
      <c r="AX239" s="13" t="s">
        <v>79</v>
      </c>
      <c r="AY239" s="211" t="s">
        <v>158</v>
      </c>
    </row>
    <row r="240" spans="1:65" s="15" customFormat="1">
      <c r="B240" s="223"/>
      <c r="C240" s="224"/>
      <c r="D240" s="202" t="s">
        <v>186</v>
      </c>
      <c r="E240" s="225" t="s">
        <v>1</v>
      </c>
      <c r="F240" s="226" t="s">
        <v>311</v>
      </c>
      <c r="G240" s="224"/>
      <c r="H240" s="227">
        <v>17.808</v>
      </c>
      <c r="I240" s="228"/>
      <c r="J240" s="224"/>
      <c r="K240" s="224"/>
      <c r="L240" s="229"/>
      <c r="M240" s="230"/>
      <c r="N240" s="231"/>
      <c r="O240" s="231"/>
      <c r="P240" s="231"/>
      <c r="Q240" s="231"/>
      <c r="R240" s="231"/>
      <c r="S240" s="231"/>
      <c r="T240" s="232"/>
      <c r="AT240" s="233" t="s">
        <v>186</v>
      </c>
      <c r="AU240" s="233" t="s">
        <v>89</v>
      </c>
      <c r="AV240" s="15" t="s">
        <v>170</v>
      </c>
      <c r="AW240" s="15" t="s">
        <v>35</v>
      </c>
      <c r="AX240" s="15" t="s">
        <v>79</v>
      </c>
      <c r="AY240" s="233" t="s">
        <v>158</v>
      </c>
    </row>
    <row r="241" spans="1:65" s="13" customFormat="1">
      <c r="B241" s="200"/>
      <c r="C241" s="201"/>
      <c r="D241" s="202" t="s">
        <v>186</v>
      </c>
      <c r="E241" s="203" t="s">
        <v>1</v>
      </c>
      <c r="F241" s="204" t="s">
        <v>312</v>
      </c>
      <c r="G241" s="201"/>
      <c r="H241" s="205">
        <v>17.992000000000001</v>
      </c>
      <c r="I241" s="206"/>
      <c r="J241" s="201"/>
      <c r="K241" s="201"/>
      <c r="L241" s="207"/>
      <c r="M241" s="208"/>
      <c r="N241" s="209"/>
      <c r="O241" s="209"/>
      <c r="P241" s="209"/>
      <c r="Q241" s="209"/>
      <c r="R241" s="209"/>
      <c r="S241" s="209"/>
      <c r="T241" s="210"/>
      <c r="AT241" s="211" t="s">
        <v>186</v>
      </c>
      <c r="AU241" s="211" t="s">
        <v>89</v>
      </c>
      <c r="AV241" s="13" t="s">
        <v>89</v>
      </c>
      <c r="AW241" s="13" t="s">
        <v>35</v>
      </c>
      <c r="AX241" s="13" t="s">
        <v>79</v>
      </c>
      <c r="AY241" s="211" t="s">
        <v>158</v>
      </c>
    </row>
    <row r="242" spans="1:65" s="15" customFormat="1">
      <c r="B242" s="223"/>
      <c r="C242" s="224"/>
      <c r="D242" s="202" t="s">
        <v>186</v>
      </c>
      <c r="E242" s="225" t="s">
        <v>1</v>
      </c>
      <c r="F242" s="226" t="s">
        <v>313</v>
      </c>
      <c r="G242" s="224"/>
      <c r="H242" s="227">
        <v>17.992000000000001</v>
      </c>
      <c r="I242" s="228"/>
      <c r="J242" s="224"/>
      <c r="K242" s="224"/>
      <c r="L242" s="229"/>
      <c r="M242" s="230"/>
      <c r="N242" s="231"/>
      <c r="O242" s="231"/>
      <c r="P242" s="231"/>
      <c r="Q242" s="231"/>
      <c r="R242" s="231"/>
      <c r="S242" s="231"/>
      <c r="T242" s="232"/>
      <c r="AT242" s="233" t="s">
        <v>186</v>
      </c>
      <c r="AU242" s="233" t="s">
        <v>89</v>
      </c>
      <c r="AV242" s="15" t="s">
        <v>170</v>
      </c>
      <c r="AW242" s="15" t="s">
        <v>35</v>
      </c>
      <c r="AX242" s="15" t="s">
        <v>79</v>
      </c>
      <c r="AY242" s="233" t="s">
        <v>158</v>
      </c>
    </row>
    <row r="243" spans="1:65" s="14" customFormat="1">
      <c r="B243" s="212"/>
      <c r="C243" s="213"/>
      <c r="D243" s="202" t="s">
        <v>186</v>
      </c>
      <c r="E243" s="214" t="s">
        <v>1</v>
      </c>
      <c r="F243" s="215" t="s">
        <v>199</v>
      </c>
      <c r="G243" s="213"/>
      <c r="H243" s="216">
        <v>55.945</v>
      </c>
      <c r="I243" s="217"/>
      <c r="J243" s="213"/>
      <c r="K243" s="213"/>
      <c r="L243" s="218"/>
      <c r="M243" s="219"/>
      <c r="N243" s="220"/>
      <c r="O243" s="220"/>
      <c r="P243" s="220"/>
      <c r="Q243" s="220"/>
      <c r="R243" s="220"/>
      <c r="S243" s="220"/>
      <c r="T243" s="221"/>
      <c r="AT243" s="222" t="s">
        <v>186</v>
      </c>
      <c r="AU243" s="222" t="s">
        <v>89</v>
      </c>
      <c r="AV243" s="14" t="s">
        <v>165</v>
      </c>
      <c r="AW243" s="14" t="s">
        <v>35</v>
      </c>
      <c r="AX243" s="14" t="s">
        <v>87</v>
      </c>
      <c r="AY243" s="222" t="s">
        <v>158</v>
      </c>
    </row>
    <row r="244" spans="1:65" s="2" customFormat="1" ht="24.2" customHeight="1">
      <c r="A244" s="35"/>
      <c r="B244" s="36"/>
      <c r="C244" s="187" t="s">
        <v>314</v>
      </c>
      <c r="D244" s="187" t="s">
        <v>161</v>
      </c>
      <c r="E244" s="188" t="s">
        <v>315</v>
      </c>
      <c r="F244" s="189" t="s">
        <v>316</v>
      </c>
      <c r="G244" s="190" t="s">
        <v>231</v>
      </c>
      <c r="H244" s="191">
        <v>10.712</v>
      </c>
      <c r="I244" s="192"/>
      <c r="J244" s="193">
        <f>ROUND(I244*H244,2)</f>
        <v>0</v>
      </c>
      <c r="K244" s="189" t="s">
        <v>217</v>
      </c>
      <c r="L244" s="40"/>
      <c r="M244" s="194" t="s">
        <v>1</v>
      </c>
      <c r="N244" s="195" t="s">
        <v>44</v>
      </c>
      <c r="O244" s="72"/>
      <c r="P244" s="196">
        <f>O244*H244</f>
        <v>0</v>
      </c>
      <c r="Q244" s="196">
        <v>0</v>
      </c>
      <c r="R244" s="196">
        <f>Q244*H244</f>
        <v>0</v>
      </c>
      <c r="S244" s="196">
        <v>0</v>
      </c>
      <c r="T244" s="197">
        <f>S244*H244</f>
        <v>0</v>
      </c>
      <c r="U244" s="35"/>
      <c r="V244" s="35"/>
      <c r="W244" s="35"/>
      <c r="X244" s="35"/>
      <c r="Y244" s="35"/>
      <c r="Z244" s="35"/>
      <c r="AA244" s="35"/>
      <c r="AB244" s="35"/>
      <c r="AC244" s="35"/>
      <c r="AD244" s="35"/>
      <c r="AE244" s="35"/>
      <c r="AR244" s="198" t="s">
        <v>165</v>
      </c>
      <c r="AT244" s="198" t="s">
        <v>161</v>
      </c>
      <c r="AU244" s="198" t="s">
        <v>89</v>
      </c>
      <c r="AY244" s="18" t="s">
        <v>158</v>
      </c>
      <c r="BE244" s="199">
        <f>IF(N244="základní",J244,0)</f>
        <v>0</v>
      </c>
      <c r="BF244" s="199">
        <f>IF(N244="snížená",J244,0)</f>
        <v>0</v>
      </c>
      <c r="BG244" s="199">
        <f>IF(N244="zákl. přenesená",J244,0)</f>
        <v>0</v>
      </c>
      <c r="BH244" s="199">
        <f>IF(N244="sníž. přenesená",J244,0)</f>
        <v>0</v>
      </c>
      <c r="BI244" s="199">
        <f>IF(N244="nulová",J244,0)</f>
        <v>0</v>
      </c>
      <c r="BJ244" s="18" t="s">
        <v>87</v>
      </c>
      <c r="BK244" s="199">
        <f>ROUND(I244*H244,2)</f>
        <v>0</v>
      </c>
      <c r="BL244" s="18" t="s">
        <v>165</v>
      </c>
      <c r="BM244" s="198" t="s">
        <v>317</v>
      </c>
    </row>
    <row r="245" spans="1:65" s="13" customFormat="1">
      <c r="B245" s="200"/>
      <c r="C245" s="201"/>
      <c r="D245" s="202" t="s">
        <v>186</v>
      </c>
      <c r="E245" s="203" t="s">
        <v>1</v>
      </c>
      <c r="F245" s="204" t="s">
        <v>318</v>
      </c>
      <c r="G245" s="201"/>
      <c r="H245" s="205">
        <v>1.861</v>
      </c>
      <c r="I245" s="206"/>
      <c r="J245" s="201"/>
      <c r="K245" s="201"/>
      <c r="L245" s="207"/>
      <c r="M245" s="208"/>
      <c r="N245" s="209"/>
      <c r="O245" s="209"/>
      <c r="P245" s="209"/>
      <c r="Q245" s="209"/>
      <c r="R245" s="209"/>
      <c r="S245" s="209"/>
      <c r="T245" s="210"/>
      <c r="AT245" s="211" t="s">
        <v>186</v>
      </c>
      <c r="AU245" s="211" t="s">
        <v>89</v>
      </c>
      <c r="AV245" s="13" t="s">
        <v>89</v>
      </c>
      <c r="AW245" s="13" t="s">
        <v>35</v>
      </c>
      <c r="AX245" s="13" t="s">
        <v>79</v>
      </c>
      <c r="AY245" s="211" t="s">
        <v>158</v>
      </c>
    </row>
    <row r="246" spans="1:65" s="13" customFormat="1" ht="22.5">
      <c r="B246" s="200"/>
      <c r="C246" s="201"/>
      <c r="D246" s="202" t="s">
        <v>186</v>
      </c>
      <c r="E246" s="203" t="s">
        <v>1</v>
      </c>
      <c r="F246" s="204" t="s">
        <v>319</v>
      </c>
      <c r="G246" s="201"/>
      <c r="H246" s="205">
        <v>8.8510000000000009</v>
      </c>
      <c r="I246" s="206"/>
      <c r="J246" s="201"/>
      <c r="K246" s="201"/>
      <c r="L246" s="207"/>
      <c r="M246" s="208"/>
      <c r="N246" s="209"/>
      <c r="O246" s="209"/>
      <c r="P246" s="209"/>
      <c r="Q246" s="209"/>
      <c r="R246" s="209"/>
      <c r="S246" s="209"/>
      <c r="T246" s="210"/>
      <c r="AT246" s="211" t="s">
        <v>186</v>
      </c>
      <c r="AU246" s="211" t="s">
        <v>89</v>
      </c>
      <c r="AV246" s="13" t="s">
        <v>89</v>
      </c>
      <c r="AW246" s="13" t="s">
        <v>35</v>
      </c>
      <c r="AX246" s="13" t="s">
        <v>79</v>
      </c>
      <c r="AY246" s="211" t="s">
        <v>158</v>
      </c>
    </row>
    <row r="247" spans="1:65" s="14" customFormat="1">
      <c r="B247" s="212"/>
      <c r="C247" s="213"/>
      <c r="D247" s="202" t="s">
        <v>186</v>
      </c>
      <c r="E247" s="214" t="s">
        <v>1</v>
      </c>
      <c r="F247" s="215" t="s">
        <v>199</v>
      </c>
      <c r="G247" s="213"/>
      <c r="H247" s="216">
        <v>10.712</v>
      </c>
      <c r="I247" s="217"/>
      <c r="J247" s="213"/>
      <c r="K247" s="213"/>
      <c r="L247" s="218"/>
      <c r="M247" s="219"/>
      <c r="N247" s="220"/>
      <c r="O247" s="220"/>
      <c r="P247" s="220"/>
      <c r="Q247" s="220"/>
      <c r="R247" s="220"/>
      <c r="S247" s="220"/>
      <c r="T247" s="221"/>
      <c r="AT247" s="222" t="s">
        <v>186</v>
      </c>
      <c r="AU247" s="222" t="s">
        <v>89</v>
      </c>
      <c r="AV247" s="14" t="s">
        <v>165</v>
      </c>
      <c r="AW247" s="14" t="s">
        <v>35</v>
      </c>
      <c r="AX247" s="14" t="s">
        <v>87</v>
      </c>
      <c r="AY247" s="222" t="s">
        <v>158</v>
      </c>
    </row>
    <row r="248" spans="1:65" s="12" customFormat="1" ht="22.9" customHeight="1">
      <c r="B248" s="171"/>
      <c r="C248" s="172"/>
      <c r="D248" s="173" t="s">
        <v>78</v>
      </c>
      <c r="E248" s="185" t="s">
        <v>89</v>
      </c>
      <c r="F248" s="185" t="s">
        <v>320</v>
      </c>
      <c r="G248" s="172"/>
      <c r="H248" s="172"/>
      <c r="I248" s="175"/>
      <c r="J248" s="186">
        <f>BK248</f>
        <v>0</v>
      </c>
      <c r="K248" s="172"/>
      <c r="L248" s="177"/>
      <c r="M248" s="178"/>
      <c r="N248" s="179"/>
      <c r="O248" s="179"/>
      <c r="P248" s="180">
        <f>SUM(P249:P366)</f>
        <v>0</v>
      </c>
      <c r="Q248" s="179"/>
      <c r="R248" s="180">
        <f>SUM(R249:R366)</f>
        <v>245.3176622</v>
      </c>
      <c r="S248" s="179"/>
      <c r="T248" s="181">
        <f>SUM(T249:T366)</f>
        <v>0</v>
      </c>
      <c r="AR248" s="182" t="s">
        <v>87</v>
      </c>
      <c r="AT248" s="183" t="s">
        <v>78</v>
      </c>
      <c r="AU248" s="183" t="s">
        <v>87</v>
      </c>
      <c r="AY248" s="182" t="s">
        <v>158</v>
      </c>
      <c r="BK248" s="184">
        <f>SUM(BK249:BK366)</f>
        <v>0</v>
      </c>
    </row>
    <row r="249" spans="1:65" s="2" customFormat="1" ht="24.2" customHeight="1">
      <c r="A249" s="35"/>
      <c r="B249" s="36"/>
      <c r="C249" s="187" t="s">
        <v>321</v>
      </c>
      <c r="D249" s="187" t="s">
        <v>161</v>
      </c>
      <c r="E249" s="188" t="s">
        <v>322</v>
      </c>
      <c r="F249" s="189" t="s">
        <v>323</v>
      </c>
      <c r="G249" s="190" t="s">
        <v>231</v>
      </c>
      <c r="H249" s="191">
        <v>7.0220000000000002</v>
      </c>
      <c r="I249" s="192"/>
      <c r="J249" s="193">
        <f>ROUND(I249*H249,2)</f>
        <v>0</v>
      </c>
      <c r="K249" s="189" t="s">
        <v>217</v>
      </c>
      <c r="L249" s="40"/>
      <c r="M249" s="194" t="s">
        <v>1</v>
      </c>
      <c r="N249" s="195" t="s">
        <v>44</v>
      </c>
      <c r="O249" s="72"/>
      <c r="P249" s="196">
        <f>O249*H249</f>
        <v>0</v>
      </c>
      <c r="Q249" s="196">
        <v>2.16</v>
      </c>
      <c r="R249" s="196">
        <f>Q249*H249</f>
        <v>15.167520000000001</v>
      </c>
      <c r="S249" s="196">
        <v>0</v>
      </c>
      <c r="T249" s="197">
        <f>S249*H249</f>
        <v>0</v>
      </c>
      <c r="U249" s="35"/>
      <c r="V249" s="35"/>
      <c r="W249" s="35"/>
      <c r="X249" s="35"/>
      <c r="Y249" s="35"/>
      <c r="Z249" s="35"/>
      <c r="AA249" s="35"/>
      <c r="AB249" s="35"/>
      <c r="AC249" s="35"/>
      <c r="AD249" s="35"/>
      <c r="AE249" s="35"/>
      <c r="AR249" s="198" t="s">
        <v>165</v>
      </c>
      <c r="AT249" s="198" t="s">
        <v>161</v>
      </c>
      <c r="AU249" s="198" t="s">
        <v>89</v>
      </c>
      <c r="AY249" s="18" t="s">
        <v>158</v>
      </c>
      <c r="BE249" s="199">
        <f>IF(N249="základní",J249,0)</f>
        <v>0</v>
      </c>
      <c r="BF249" s="199">
        <f>IF(N249="snížená",J249,0)</f>
        <v>0</v>
      </c>
      <c r="BG249" s="199">
        <f>IF(N249="zákl. přenesená",J249,0)</f>
        <v>0</v>
      </c>
      <c r="BH249" s="199">
        <f>IF(N249="sníž. přenesená",J249,0)</f>
        <v>0</v>
      </c>
      <c r="BI249" s="199">
        <f>IF(N249="nulová",J249,0)</f>
        <v>0</v>
      </c>
      <c r="BJ249" s="18" t="s">
        <v>87</v>
      </c>
      <c r="BK249" s="199">
        <f>ROUND(I249*H249,2)</f>
        <v>0</v>
      </c>
      <c r="BL249" s="18" t="s">
        <v>165</v>
      </c>
      <c r="BM249" s="198" t="s">
        <v>324</v>
      </c>
    </row>
    <row r="250" spans="1:65" s="13" customFormat="1">
      <c r="B250" s="200"/>
      <c r="C250" s="201"/>
      <c r="D250" s="202" t="s">
        <v>186</v>
      </c>
      <c r="E250" s="203" t="s">
        <v>1</v>
      </c>
      <c r="F250" s="204" t="s">
        <v>325</v>
      </c>
      <c r="G250" s="201"/>
      <c r="H250" s="205">
        <v>2.306</v>
      </c>
      <c r="I250" s="206"/>
      <c r="J250" s="201"/>
      <c r="K250" s="201"/>
      <c r="L250" s="207"/>
      <c r="M250" s="208"/>
      <c r="N250" s="209"/>
      <c r="O250" s="209"/>
      <c r="P250" s="209"/>
      <c r="Q250" s="209"/>
      <c r="R250" s="209"/>
      <c r="S250" s="209"/>
      <c r="T250" s="210"/>
      <c r="AT250" s="211" t="s">
        <v>186</v>
      </c>
      <c r="AU250" s="211" t="s">
        <v>89</v>
      </c>
      <c r="AV250" s="13" t="s">
        <v>89</v>
      </c>
      <c r="AW250" s="13" t="s">
        <v>35</v>
      </c>
      <c r="AX250" s="13" t="s">
        <v>79</v>
      </c>
      <c r="AY250" s="211" t="s">
        <v>158</v>
      </c>
    </row>
    <row r="251" spans="1:65" s="13" customFormat="1">
      <c r="B251" s="200"/>
      <c r="C251" s="201"/>
      <c r="D251" s="202" t="s">
        <v>186</v>
      </c>
      <c r="E251" s="203" t="s">
        <v>1</v>
      </c>
      <c r="F251" s="204" t="s">
        <v>326</v>
      </c>
      <c r="G251" s="201"/>
      <c r="H251" s="205">
        <v>0.307</v>
      </c>
      <c r="I251" s="206"/>
      <c r="J251" s="201"/>
      <c r="K251" s="201"/>
      <c r="L251" s="207"/>
      <c r="M251" s="208"/>
      <c r="N251" s="209"/>
      <c r="O251" s="209"/>
      <c r="P251" s="209"/>
      <c r="Q251" s="209"/>
      <c r="R251" s="209"/>
      <c r="S251" s="209"/>
      <c r="T251" s="210"/>
      <c r="AT251" s="211" t="s">
        <v>186</v>
      </c>
      <c r="AU251" s="211" t="s">
        <v>89</v>
      </c>
      <c r="AV251" s="13" t="s">
        <v>89</v>
      </c>
      <c r="AW251" s="13" t="s">
        <v>35</v>
      </c>
      <c r="AX251" s="13" t="s">
        <v>79</v>
      </c>
      <c r="AY251" s="211" t="s">
        <v>158</v>
      </c>
    </row>
    <row r="252" spans="1:65" s="13" customFormat="1">
      <c r="B252" s="200"/>
      <c r="C252" s="201"/>
      <c r="D252" s="202" t="s">
        <v>186</v>
      </c>
      <c r="E252" s="203" t="s">
        <v>1</v>
      </c>
      <c r="F252" s="204" t="s">
        <v>327</v>
      </c>
      <c r="G252" s="201"/>
      <c r="H252" s="205">
        <v>3.2000000000000001E-2</v>
      </c>
      <c r="I252" s="206"/>
      <c r="J252" s="201"/>
      <c r="K252" s="201"/>
      <c r="L252" s="207"/>
      <c r="M252" s="208"/>
      <c r="N252" s="209"/>
      <c r="O252" s="209"/>
      <c r="P252" s="209"/>
      <c r="Q252" s="209"/>
      <c r="R252" s="209"/>
      <c r="S252" s="209"/>
      <c r="T252" s="210"/>
      <c r="AT252" s="211" t="s">
        <v>186</v>
      </c>
      <c r="AU252" s="211" t="s">
        <v>89</v>
      </c>
      <c r="AV252" s="13" t="s">
        <v>89</v>
      </c>
      <c r="AW252" s="13" t="s">
        <v>35</v>
      </c>
      <c r="AX252" s="13" t="s">
        <v>79</v>
      </c>
      <c r="AY252" s="211" t="s">
        <v>158</v>
      </c>
    </row>
    <row r="253" spans="1:65" s="13" customFormat="1">
      <c r="B253" s="200"/>
      <c r="C253" s="201"/>
      <c r="D253" s="202" t="s">
        <v>186</v>
      </c>
      <c r="E253" s="203" t="s">
        <v>1</v>
      </c>
      <c r="F253" s="204" t="s">
        <v>328</v>
      </c>
      <c r="G253" s="201"/>
      <c r="H253" s="205">
        <v>4.3769999999999998</v>
      </c>
      <c r="I253" s="206"/>
      <c r="J253" s="201"/>
      <c r="K253" s="201"/>
      <c r="L253" s="207"/>
      <c r="M253" s="208"/>
      <c r="N253" s="209"/>
      <c r="O253" s="209"/>
      <c r="P253" s="209"/>
      <c r="Q253" s="209"/>
      <c r="R253" s="209"/>
      <c r="S253" s="209"/>
      <c r="T253" s="210"/>
      <c r="AT253" s="211" t="s">
        <v>186</v>
      </c>
      <c r="AU253" s="211" t="s">
        <v>89</v>
      </c>
      <c r="AV253" s="13" t="s">
        <v>89</v>
      </c>
      <c r="AW253" s="13" t="s">
        <v>35</v>
      </c>
      <c r="AX253" s="13" t="s">
        <v>79</v>
      </c>
      <c r="AY253" s="211" t="s">
        <v>158</v>
      </c>
    </row>
    <row r="254" spans="1:65" s="14" customFormat="1">
      <c r="B254" s="212"/>
      <c r="C254" s="213"/>
      <c r="D254" s="202" t="s">
        <v>186</v>
      </c>
      <c r="E254" s="214" t="s">
        <v>1</v>
      </c>
      <c r="F254" s="215" t="s">
        <v>199</v>
      </c>
      <c r="G254" s="213"/>
      <c r="H254" s="216">
        <v>7.0220000000000002</v>
      </c>
      <c r="I254" s="217"/>
      <c r="J254" s="213"/>
      <c r="K254" s="213"/>
      <c r="L254" s="218"/>
      <c r="M254" s="219"/>
      <c r="N254" s="220"/>
      <c r="O254" s="220"/>
      <c r="P254" s="220"/>
      <c r="Q254" s="220"/>
      <c r="R254" s="220"/>
      <c r="S254" s="220"/>
      <c r="T254" s="221"/>
      <c r="AT254" s="222" t="s">
        <v>186</v>
      </c>
      <c r="AU254" s="222" t="s">
        <v>89</v>
      </c>
      <c r="AV254" s="14" t="s">
        <v>165</v>
      </c>
      <c r="AW254" s="14" t="s">
        <v>35</v>
      </c>
      <c r="AX254" s="14" t="s">
        <v>87</v>
      </c>
      <c r="AY254" s="222" t="s">
        <v>158</v>
      </c>
    </row>
    <row r="255" spans="1:65" s="2" customFormat="1" ht="24.2" customHeight="1">
      <c r="A255" s="35"/>
      <c r="B255" s="36"/>
      <c r="C255" s="187" t="s">
        <v>329</v>
      </c>
      <c r="D255" s="187" t="s">
        <v>161</v>
      </c>
      <c r="E255" s="188" t="s">
        <v>330</v>
      </c>
      <c r="F255" s="189" t="s">
        <v>331</v>
      </c>
      <c r="G255" s="190" t="s">
        <v>332</v>
      </c>
      <c r="H255" s="191">
        <v>75</v>
      </c>
      <c r="I255" s="192"/>
      <c r="J255" s="193">
        <f>ROUND(I255*H255,2)</f>
        <v>0</v>
      </c>
      <c r="K255" s="189" t="s">
        <v>217</v>
      </c>
      <c r="L255" s="40"/>
      <c r="M255" s="194" t="s">
        <v>1</v>
      </c>
      <c r="N255" s="195" t="s">
        <v>44</v>
      </c>
      <c r="O255" s="72"/>
      <c r="P255" s="196">
        <f>O255*H255</f>
        <v>0</v>
      </c>
      <c r="Q255" s="196">
        <v>3.0000000000000001E-5</v>
      </c>
      <c r="R255" s="196">
        <f>Q255*H255</f>
        <v>2.2500000000000003E-3</v>
      </c>
      <c r="S255" s="196">
        <v>0</v>
      </c>
      <c r="T255" s="197">
        <f>S255*H255</f>
        <v>0</v>
      </c>
      <c r="U255" s="35"/>
      <c r="V255" s="35"/>
      <c r="W255" s="35"/>
      <c r="X255" s="35"/>
      <c r="Y255" s="35"/>
      <c r="Z255" s="35"/>
      <c r="AA255" s="35"/>
      <c r="AB255" s="35"/>
      <c r="AC255" s="35"/>
      <c r="AD255" s="35"/>
      <c r="AE255" s="35"/>
      <c r="AR255" s="198" t="s">
        <v>165</v>
      </c>
      <c r="AT255" s="198" t="s">
        <v>161</v>
      </c>
      <c r="AU255" s="198" t="s">
        <v>89</v>
      </c>
      <c r="AY255" s="18" t="s">
        <v>158</v>
      </c>
      <c r="BE255" s="199">
        <f>IF(N255="základní",J255,0)</f>
        <v>0</v>
      </c>
      <c r="BF255" s="199">
        <f>IF(N255="snížená",J255,0)</f>
        <v>0</v>
      </c>
      <c r="BG255" s="199">
        <f>IF(N255="zákl. přenesená",J255,0)</f>
        <v>0</v>
      </c>
      <c r="BH255" s="199">
        <f>IF(N255="sníž. přenesená",J255,0)</f>
        <v>0</v>
      </c>
      <c r="BI255" s="199">
        <f>IF(N255="nulová",J255,0)</f>
        <v>0</v>
      </c>
      <c r="BJ255" s="18" t="s">
        <v>87</v>
      </c>
      <c r="BK255" s="199">
        <f>ROUND(I255*H255,2)</f>
        <v>0</v>
      </c>
      <c r="BL255" s="18" t="s">
        <v>165</v>
      </c>
      <c r="BM255" s="198" t="s">
        <v>333</v>
      </c>
    </row>
    <row r="256" spans="1:65" s="13" customFormat="1">
      <c r="B256" s="200"/>
      <c r="C256" s="201"/>
      <c r="D256" s="202" t="s">
        <v>186</v>
      </c>
      <c r="E256" s="203" t="s">
        <v>1</v>
      </c>
      <c r="F256" s="204" t="s">
        <v>334</v>
      </c>
      <c r="G256" s="201"/>
      <c r="H256" s="205">
        <v>30</v>
      </c>
      <c r="I256" s="206"/>
      <c r="J256" s="201"/>
      <c r="K256" s="201"/>
      <c r="L256" s="207"/>
      <c r="M256" s="208"/>
      <c r="N256" s="209"/>
      <c r="O256" s="209"/>
      <c r="P256" s="209"/>
      <c r="Q256" s="209"/>
      <c r="R256" s="209"/>
      <c r="S256" s="209"/>
      <c r="T256" s="210"/>
      <c r="AT256" s="211" t="s">
        <v>186</v>
      </c>
      <c r="AU256" s="211" t="s">
        <v>89</v>
      </c>
      <c r="AV256" s="13" t="s">
        <v>89</v>
      </c>
      <c r="AW256" s="13" t="s">
        <v>35</v>
      </c>
      <c r="AX256" s="13" t="s">
        <v>79</v>
      </c>
      <c r="AY256" s="211" t="s">
        <v>158</v>
      </c>
    </row>
    <row r="257" spans="1:65" s="13" customFormat="1">
      <c r="B257" s="200"/>
      <c r="C257" s="201"/>
      <c r="D257" s="202" t="s">
        <v>186</v>
      </c>
      <c r="E257" s="203" t="s">
        <v>1</v>
      </c>
      <c r="F257" s="204" t="s">
        <v>335</v>
      </c>
      <c r="G257" s="201"/>
      <c r="H257" s="205">
        <v>45</v>
      </c>
      <c r="I257" s="206"/>
      <c r="J257" s="201"/>
      <c r="K257" s="201"/>
      <c r="L257" s="207"/>
      <c r="M257" s="208"/>
      <c r="N257" s="209"/>
      <c r="O257" s="209"/>
      <c r="P257" s="209"/>
      <c r="Q257" s="209"/>
      <c r="R257" s="209"/>
      <c r="S257" s="209"/>
      <c r="T257" s="210"/>
      <c r="AT257" s="211" t="s">
        <v>186</v>
      </c>
      <c r="AU257" s="211" t="s">
        <v>89</v>
      </c>
      <c r="AV257" s="13" t="s">
        <v>89</v>
      </c>
      <c r="AW257" s="13" t="s">
        <v>35</v>
      </c>
      <c r="AX257" s="13" t="s">
        <v>79</v>
      </c>
      <c r="AY257" s="211" t="s">
        <v>158</v>
      </c>
    </row>
    <row r="258" spans="1:65" s="16" customFormat="1" ht="22.5">
      <c r="B258" s="234"/>
      <c r="C258" s="235"/>
      <c r="D258" s="202" t="s">
        <v>186</v>
      </c>
      <c r="E258" s="236" t="s">
        <v>1</v>
      </c>
      <c r="F258" s="237" t="s">
        <v>336</v>
      </c>
      <c r="G258" s="235"/>
      <c r="H258" s="236" t="s">
        <v>1</v>
      </c>
      <c r="I258" s="238"/>
      <c r="J258" s="235"/>
      <c r="K258" s="235"/>
      <c r="L258" s="239"/>
      <c r="M258" s="240"/>
      <c r="N258" s="241"/>
      <c r="O258" s="241"/>
      <c r="P258" s="241"/>
      <c r="Q258" s="241"/>
      <c r="R258" s="241"/>
      <c r="S258" s="241"/>
      <c r="T258" s="242"/>
      <c r="AT258" s="243" t="s">
        <v>186</v>
      </c>
      <c r="AU258" s="243" t="s">
        <v>89</v>
      </c>
      <c r="AV258" s="16" t="s">
        <v>87</v>
      </c>
      <c r="AW258" s="16" t="s">
        <v>35</v>
      </c>
      <c r="AX258" s="16" t="s">
        <v>79</v>
      </c>
      <c r="AY258" s="243" t="s">
        <v>158</v>
      </c>
    </row>
    <row r="259" spans="1:65" s="14" customFormat="1">
      <c r="B259" s="212"/>
      <c r="C259" s="213"/>
      <c r="D259" s="202" t="s">
        <v>186</v>
      </c>
      <c r="E259" s="214" t="s">
        <v>1</v>
      </c>
      <c r="F259" s="215" t="s">
        <v>199</v>
      </c>
      <c r="G259" s="213"/>
      <c r="H259" s="216">
        <v>75</v>
      </c>
      <c r="I259" s="217"/>
      <c r="J259" s="213"/>
      <c r="K259" s="213"/>
      <c r="L259" s="218"/>
      <c r="M259" s="219"/>
      <c r="N259" s="220"/>
      <c r="O259" s="220"/>
      <c r="P259" s="220"/>
      <c r="Q259" s="220"/>
      <c r="R259" s="220"/>
      <c r="S259" s="220"/>
      <c r="T259" s="221"/>
      <c r="AT259" s="222" t="s">
        <v>186</v>
      </c>
      <c r="AU259" s="222" t="s">
        <v>89</v>
      </c>
      <c r="AV259" s="14" t="s">
        <v>165</v>
      </c>
      <c r="AW259" s="14" t="s">
        <v>35</v>
      </c>
      <c r="AX259" s="14" t="s">
        <v>87</v>
      </c>
      <c r="AY259" s="222" t="s">
        <v>158</v>
      </c>
    </row>
    <row r="260" spans="1:65" s="2" customFormat="1" ht="24.2" customHeight="1">
      <c r="A260" s="35"/>
      <c r="B260" s="36"/>
      <c r="C260" s="187" t="s">
        <v>337</v>
      </c>
      <c r="D260" s="187" t="s">
        <v>161</v>
      </c>
      <c r="E260" s="188" t="s">
        <v>338</v>
      </c>
      <c r="F260" s="189" t="s">
        <v>339</v>
      </c>
      <c r="G260" s="190" t="s">
        <v>332</v>
      </c>
      <c r="H260" s="191">
        <v>75</v>
      </c>
      <c r="I260" s="192"/>
      <c r="J260" s="193">
        <f>ROUND(I260*H260,2)</f>
        <v>0</v>
      </c>
      <c r="K260" s="189" t="s">
        <v>217</v>
      </c>
      <c r="L260" s="40"/>
      <c r="M260" s="194" t="s">
        <v>1</v>
      </c>
      <c r="N260" s="195" t="s">
        <v>44</v>
      </c>
      <c r="O260" s="72"/>
      <c r="P260" s="196">
        <f>O260*H260</f>
        <v>0</v>
      </c>
      <c r="Q260" s="196">
        <v>0</v>
      </c>
      <c r="R260" s="196">
        <f>Q260*H260</f>
        <v>0</v>
      </c>
      <c r="S260" s="196">
        <v>0</v>
      </c>
      <c r="T260" s="197">
        <f>S260*H260</f>
        <v>0</v>
      </c>
      <c r="U260" s="35"/>
      <c r="V260" s="35"/>
      <c r="W260" s="35"/>
      <c r="X260" s="35"/>
      <c r="Y260" s="35"/>
      <c r="Z260" s="35"/>
      <c r="AA260" s="35"/>
      <c r="AB260" s="35"/>
      <c r="AC260" s="35"/>
      <c r="AD260" s="35"/>
      <c r="AE260" s="35"/>
      <c r="AR260" s="198" t="s">
        <v>165</v>
      </c>
      <c r="AT260" s="198" t="s">
        <v>161</v>
      </c>
      <c r="AU260" s="198" t="s">
        <v>89</v>
      </c>
      <c r="AY260" s="18" t="s">
        <v>158</v>
      </c>
      <c r="BE260" s="199">
        <f>IF(N260="základní",J260,0)</f>
        <v>0</v>
      </c>
      <c r="BF260" s="199">
        <f>IF(N260="snížená",J260,0)</f>
        <v>0</v>
      </c>
      <c r="BG260" s="199">
        <f>IF(N260="zákl. přenesená",J260,0)</f>
        <v>0</v>
      </c>
      <c r="BH260" s="199">
        <f>IF(N260="sníž. přenesená",J260,0)</f>
        <v>0</v>
      </c>
      <c r="BI260" s="199">
        <f>IF(N260="nulová",J260,0)</f>
        <v>0</v>
      </c>
      <c r="BJ260" s="18" t="s">
        <v>87</v>
      </c>
      <c r="BK260" s="199">
        <f>ROUND(I260*H260,2)</f>
        <v>0</v>
      </c>
      <c r="BL260" s="18" t="s">
        <v>165</v>
      </c>
      <c r="BM260" s="198" t="s">
        <v>340</v>
      </c>
    </row>
    <row r="261" spans="1:65" s="13" customFormat="1">
      <c r="B261" s="200"/>
      <c r="C261" s="201"/>
      <c r="D261" s="202" t="s">
        <v>186</v>
      </c>
      <c r="E261" s="203" t="s">
        <v>1</v>
      </c>
      <c r="F261" s="204" t="s">
        <v>341</v>
      </c>
      <c r="G261" s="201"/>
      <c r="H261" s="205">
        <v>30</v>
      </c>
      <c r="I261" s="206"/>
      <c r="J261" s="201"/>
      <c r="K261" s="201"/>
      <c r="L261" s="207"/>
      <c r="M261" s="208"/>
      <c r="N261" s="209"/>
      <c r="O261" s="209"/>
      <c r="P261" s="209"/>
      <c r="Q261" s="209"/>
      <c r="R261" s="209"/>
      <c r="S261" s="209"/>
      <c r="T261" s="210"/>
      <c r="AT261" s="211" t="s">
        <v>186</v>
      </c>
      <c r="AU261" s="211" t="s">
        <v>89</v>
      </c>
      <c r="AV261" s="13" t="s">
        <v>89</v>
      </c>
      <c r="AW261" s="13" t="s">
        <v>35</v>
      </c>
      <c r="AX261" s="13" t="s">
        <v>79</v>
      </c>
      <c r="AY261" s="211" t="s">
        <v>158</v>
      </c>
    </row>
    <row r="262" spans="1:65" s="13" customFormat="1">
      <c r="B262" s="200"/>
      <c r="C262" s="201"/>
      <c r="D262" s="202" t="s">
        <v>186</v>
      </c>
      <c r="E262" s="203" t="s">
        <v>1</v>
      </c>
      <c r="F262" s="204" t="s">
        <v>335</v>
      </c>
      <c r="G262" s="201"/>
      <c r="H262" s="205">
        <v>45</v>
      </c>
      <c r="I262" s="206"/>
      <c r="J262" s="201"/>
      <c r="K262" s="201"/>
      <c r="L262" s="207"/>
      <c r="M262" s="208"/>
      <c r="N262" s="209"/>
      <c r="O262" s="209"/>
      <c r="P262" s="209"/>
      <c r="Q262" s="209"/>
      <c r="R262" s="209"/>
      <c r="S262" s="209"/>
      <c r="T262" s="210"/>
      <c r="AT262" s="211" t="s">
        <v>186</v>
      </c>
      <c r="AU262" s="211" t="s">
        <v>89</v>
      </c>
      <c r="AV262" s="13" t="s">
        <v>89</v>
      </c>
      <c r="AW262" s="13" t="s">
        <v>35</v>
      </c>
      <c r="AX262" s="13" t="s">
        <v>79</v>
      </c>
      <c r="AY262" s="211" t="s">
        <v>158</v>
      </c>
    </row>
    <row r="263" spans="1:65" s="16" customFormat="1" ht="22.5">
      <c r="B263" s="234"/>
      <c r="C263" s="235"/>
      <c r="D263" s="202" t="s">
        <v>186</v>
      </c>
      <c r="E263" s="236" t="s">
        <v>1</v>
      </c>
      <c r="F263" s="237" t="s">
        <v>336</v>
      </c>
      <c r="G263" s="235"/>
      <c r="H263" s="236" t="s">
        <v>1</v>
      </c>
      <c r="I263" s="238"/>
      <c r="J263" s="235"/>
      <c r="K263" s="235"/>
      <c r="L263" s="239"/>
      <c r="M263" s="240"/>
      <c r="N263" s="241"/>
      <c r="O263" s="241"/>
      <c r="P263" s="241"/>
      <c r="Q263" s="241"/>
      <c r="R263" s="241"/>
      <c r="S263" s="241"/>
      <c r="T263" s="242"/>
      <c r="AT263" s="243" t="s">
        <v>186</v>
      </c>
      <c r="AU263" s="243" t="s">
        <v>89</v>
      </c>
      <c r="AV263" s="16" t="s">
        <v>87</v>
      </c>
      <c r="AW263" s="16" t="s">
        <v>35</v>
      </c>
      <c r="AX263" s="16" t="s">
        <v>79</v>
      </c>
      <c r="AY263" s="243" t="s">
        <v>158</v>
      </c>
    </row>
    <row r="264" spans="1:65" s="14" customFormat="1">
      <c r="B264" s="212"/>
      <c r="C264" s="213"/>
      <c r="D264" s="202" t="s">
        <v>186</v>
      </c>
      <c r="E264" s="214" t="s">
        <v>1</v>
      </c>
      <c r="F264" s="215" t="s">
        <v>199</v>
      </c>
      <c r="G264" s="213"/>
      <c r="H264" s="216">
        <v>75</v>
      </c>
      <c r="I264" s="217"/>
      <c r="J264" s="213"/>
      <c r="K264" s="213"/>
      <c r="L264" s="218"/>
      <c r="M264" s="219"/>
      <c r="N264" s="220"/>
      <c r="O264" s="220"/>
      <c r="P264" s="220"/>
      <c r="Q264" s="220"/>
      <c r="R264" s="220"/>
      <c r="S264" s="220"/>
      <c r="T264" s="221"/>
      <c r="AT264" s="222" t="s">
        <v>186</v>
      </c>
      <c r="AU264" s="222" t="s">
        <v>89</v>
      </c>
      <c r="AV264" s="14" t="s">
        <v>165</v>
      </c>
      <c r="AW264" s="14" t="s">
        <v>35</v>
      </c>
      <c r="AX264" s="14" t="s">
        <v>87</v>
      </c>
      <c r="AY264" s="222" t="s">
        <v>158</v>
      </c>
    </row>
    <row r="265" spans="1:65" s="2" customFormat="1" ht="16.5" customHeight="1">
      <c r="A265" s="35"/>
      <c r="B265" s="36"/>
      <c r="C265" s="244" t="s">
        <v>342</v>
      </c>
      <c r="D265" s="244" t="s">
        <v>343</v>
      </c>
      <c r="E265" s="245" t="s">
        <v>344</v>
      </c>
      <c r="F265" s="246" t="s">
        <v>345</v>
      </c>
      <c r="G265" s="247" t="s">
        <v>231</v>
      </c>
      <c r="H265" s="248">
        <v>23.436</v>
      </c>
      <c r="I265" s="249"/>
      <c r="J265" s="250">
        <f>ROUND(I265*H265,2)</f>
        <v>0</v>
      </c>
      <c r="K265" s="246" t="s">
        <v>217</v>
      </c>
      <c r="L265" s="251"/>
      <c r="M265" s="252" t="s">
        <v>1</v>
      </c>
      <c r="N265" s="253" t="s">
        <v>44</v>
      </c>
      <c r="O265" s="72"/>
      <c r="P265" s="196">
        <f>O265*H265</f>
        <v>0</v>
      </c>
      <c r="Q265" s="196">
        <v>2.4289999999999998</v>
      </c>
      <c r="R265" s="196">
        <f>Q265*H265</f>
        <v>56.926043999999997</v>
      </c>
      <c r="S265" s="196">
        <v>0</v>
      </c>
      <c r="T265" s="197">
        <f>S265*H265</f>
        <v>0</v>
      </c>
      <c r="U265" s="35"/>
      <c r="V265" s="35"/>
      <c r="W265" s="35"/>
      <c r="X265" s="35"/>
      <c r="Y265" s="35"/>
      <c r="Z265" s="35"/>
      <c r="AA265" s="35"/>
      <c r="AB265" s="35"/>
      <c r="AC265" s="35"/>
      <c r="AD265" s="35"/>
      <c r="AE265" s="35"/>
      <c r="AR265" s="198" t="s">
        <v>213</v>
      </c>
      <c r="AT265" s="198" t="s">
        <v>343</v>
      </c>
      <c r="AU265" s="198" t="s">
        <v>89</v>
      </c>
      <c r="AY265" s="18" t="s">
        <v>158</v>
      </c>
      <c r="BE265" s="199">
        <f>IF(N265="základní",J265,0)</f>
        <v>0</v>
      </c>
      <c r="BF265" s="199">
        <f>IF(N265="snížená",J265,0)</f>
        <v>0</v>
      </c>
      <c r="BG265" s="199">
        <f>IF(N265="zákl. přenesená",J265,0)</f>
        <v>0</v>
      </c>
      <c r="BH265" s="199">
        <f>IF(N265="sníž. přenesená",J265,0)</f>
        <v>0</v>
      </c>
      <c r="BI265" s="199">
        <f>IF(N265="nulová",J265,0)</f>
        <v>0</v>
      </c>
      <c r="BJ265" s="18" t="s">
        <v>87</v>
      </c>
      <c r="BK265" s="199">
        <f>ROUND(I265*H265,2)</f>
        <v>0</v>
      </c>
      <c r="BL265" s="18" t="s">
        <v>165</v>
      </c>
      <c r="BM265" s="198" t="s">
        <v>346</v>
      </c>
    </row>
    <row r="266" spans="1:65" s="13" customFormat="1">
      <c r="B266" s="200"/>
      <c r="C266" s="201"/>
      <c r="D266" s="202" t="s">
        <v>186</v>
      </c>
      <c r="E266" s="203" t="s">
        <v>1</v>
      </c>
      <c r="F266" s="204" t="s">
        <v>347</v>
      </c>
      <c r="G266" s="201"/>
      <c r="H266" s="205">
        <v>23.436</v>
      </c>
      <c r="I266" s="206"/>
      <c r="J266" s="201"/>
      <c r="K266" s="201"/>
      <c r="L266" s="207"/>
      <c r="M266" s="208"/>
      <c r="N266" s="209"/>
      <c r="O266" s="209"/>
      <c r="P266" s="209"/>
      <c r="Q266" s="209"/>
      <c r="R266" s="209"/>
      <c r="S266" s="209"/>
      <c r="T266" s="210"/>
      <c r="AT266" s="211" t="s">
        <v>186</v>
      </c>
      <c r="AU266" s="211" t="s">
        <v>89</v>
      </c>
      <c r="AV266" s="13" t="s">
        <v>89</v>
      </c>
      <c r="AW266" s="13" t="s">
        <v>35</v>
      </c>
      <c r="AX266" s="13" t="s">
        <v>87</v>
      </c>
      <c r="AY266" s="211" t="s">
        <v>158</v>
      </c>
    </row>
    <row r="267" spans="1:65" s="2" customFormat="1" ht="24.2" customHeight="1">
      <c r="A267" s="35"/>
      <c r="B267" s="36"/>
      <c r="C267" s="187" t="s">
        <v>348</v>
      </c>
      <c r="D267" s="187" t="s">
        <v>161</v>
      </c>
      <c r="E267" s="188" t="s">
        <v>349</v>
      </c>
      <c r="F267" s="189" t="s">
        <v>350</v>
      </c>
      <c r="G267" s="190" t="s">
        <v>298</v>
      </c>
      <c r="H267" s="191">
        <v>2.3340000000000001</v>
      </c>
      <c r="I267" s="192"/>
      <c r="J267" s="193">
        <f>ROUND(I267*H267,2)</f>
        <v>0</v>
      </c>
      <c r="K267" s="189" t="s">
        <v>217</v>
      </c>
      <c r="L267" s="40"/>
      <c r="M267" s="194" t="s">
        <v>1</v>
      </c>
      <c r="N267" s="195" t="s">
        <v>44</v>
      </c>
      <c r="O267" s="72"/>
      <c r="P267" s="196">
        <f>O267*H267</f>
        <v>0</v>
      </c>
      <c r="Q267" s="196">
        <v>1.11381</v>
      </c>
      <c r="R267" s="196">
        <f>Q267*H267</f>
        <v>2.59963254</v>
      </c>
      <c r="S267" s="196">
        <v>0</v>
      </c>
      <c r="T267" s="197">
        <f>S267*H267</f>
        <v>0</v>
      </c>
      <c r="U267" s="35"/>
      <c r="V267" s="35"/>
      <c r="W267" s="35"/>
      <c r="X267" s="35"/>
      <c r="Y267" s="35"/>
      <c r="Z267" s="35"/>
      <c r="AA267" s="35"/>
      <c r="AB267" s="35"/>
      <c r="AC267" s="35"/>
      <c r="AD267" s="35"/>
      <c r="AE267" s="35"/>
      <c r="AR267" s="198" t="s">
        <v>165</v>
      </c>
      <c r="AT267" s="198" t="s">
        <v>161</v>
      </c>
      <c r="AU267" s="198" t="s">
        <v>89</v>
      </c>
      <c r="AY267" s="18" t="s">
        <v>158</v>
      </c>
      <c r="BE267" s="199">
        <f>IF(N267="základní",J267,0)</f>
        <v>0</v>
      </c>
      <c r="BF267" s="199">
        <f>IF(N267="snížená",J267,0)</f>
        <v>0</v>
      </c>
      <c r="BG267" s="199">
        <f>IF(N267="zákl. přenesená",J267,0)</f>
        <v>0</v>
      </c>
      <c r="BH267" s="199">
        <f>IF(N267="sníž. přenesená",J267,0)</f>
        <v>0</v>
      </c>
      <c r="BI267" s="199">
        <f>IF(N267="nulová",J267,0)</f>
        <v>0</v>
      </c>
      <c r="BJ267" s="18" t="s">
        <v>87</v>
      </c>
      <c r="BK267" s="199">
        <f>ROUND(I267*H267,2)</f>
        <v>0</v>
      </c>
      <c r="BL267" s="18" t="s">
        <v>165</v>
      </c>
      <c r="BM267" s="198" t="s">
        <v>351</v>
      </c>
    </row>
    <row r="268" spans="1:65" s="13" customFormat="1">
      <c r="B268" s="200"/>
      <c r="C268" s="201"/>
      <c r="D268" s="202" t="s">
        <v>186</v>
      </c>
      <c r="E268" s="203" t="s">
        <v>1</v>
      </c>
      <c r="F268" s="204" t="s">
        <v>352</v>
      </c>
      <c r="G268" s="201"/>
      <c r="H268" s="205">
        <v>0.93400000000000005</v>
      </c>
      <c r="I268" s="206"/>
      <c r="J268" s="201"/>
      <c r="K268" s="201"/>
      <c r="L268" s="207"/>
      <c r="M268" s="208"/>
      <c r="N268" s="209"/>
      <c r="O268" s="209"/>
      <c r="P268" s="209"/>
      <c r="Q268" s="209"/>
      <c r="R268" s="209"/>
      <c r="S268" s="209"/>
      <c r="T268" s="210"/>
      <c r="AT268" s="211" t="s">
        <v>186</v>
      </c>
      <c r="AU268" s="211" t="s">
        <v>89</v>
      </c>
      <c r="AV268" s="13" t="s">
        <v>89</v>
      </c>
      <c r="AW268" s="13" t="s">
        <v>35</v>
      </c>
      <c r="AX268" s="13" t="s">
        <v>79</v>
      </c>
      <c r="AY268" s="211" t="s">
        <v>158</v>
      </c>
    </row>
    <row r="269" spans="1:65" s="13" customFormat="1">
      <c r="B269" s="200"/>
      <c r="C269" s="201"/>
      <c r="D269" s="202" t="s">
        <v>186</v>
      </c>
      <c r="E269" s="203" t="s">
        <v>1</v>
      </c>
      <c r="F269" s="204" t="s">
        <v>353</v>
      </c>
      <c r="G269" s="201"/>
      <c r="H269" s="205">
        <v>1.4</v>
      </c>
      <c r="I269" s="206"/>
      <c r="J269" s="201"/>
      <c r="K269" s="201"/>
      <c r="L269" s="207"/>
      <c r="M269" s="208"/>
      <c r="N269" s="209"/>
      <c r="O269" s="209"/>
      <c r="P269" s="209"/>
      <c r="Q269" s="209"/>
      <c r="R269" s="209"/>
      <c r="S269" s="209"/>
      <c r="T269" s="210"/>
      <c r="AT269" s="211" t="s">
        <v>186</v>
      </c>
      <c r="AU269" s="211" t="s">
        <v>89</v>
      </c>
      <c r="AV269" s="13" t="s">
        <v>89</v>
      </c>
      <c r="AW269" s="13" t="s">
        <v>35</v>
      </c>
      <c r="AX269" s="13" t="s">
        <v>79</v>
      </c>
      <c r="AY269" s="211" t="s">
        <v>158</v>
      </c>
    </row>
    <row r="270" spans="1:65" s="14" customFormat="1">
      <c r="B270" s="212"/>
      <c r="C270" s="213"/>
      <c r="D270" s="202" t="s">
        <v>186</v>
      </c>
      <c r="E270" s="214" t="s">
        <v>1</v>
      </c>
      <c r="F270" s="215" t="s">
        <v>199</v>
      </c>
      <c r="G270" s="213"/>
      <c r="H270" s="216">
        <v>2.3340000000000001</v>
      </c>
      <c r="I270" s="217"/>
      <c r="J270" s="213"/>
      <c r="K270" s="213"/>
      <c r="L270" s="218"/>
      <c r="M270" s="219"/>
      <c r="N270" s="220"/>
      <c r="O270" s="220"/>
      <c r="P270" s="220"/>
      <c r="Q270" s="220"/>
      <c r="R270" s="220"/>
      <c r="S270" s="220"/>
      <c r="T270" s="221"/>
      <c r="AT270" s="222" t="s">
        <v>186</v>
      </c>
      <c r="AU270" s="222" t="s">
        <v>89</v>
      </c>
      <c r="AV270" s="14" t="s">
        <v>165</v>
      </c>
      <c r="AW270" s="14" t="s">
        <v>35</v>
      </c>
      <c r="AX270" s="14" t="s">
        <v>87</v>
      </c>
      <c r="AY270" s="222" t="s">
        <v>158</v>
      </c>
    </row>
    <row r="271" spans="1:65" s="2" customFormat="1" ht="16.5" customHeight="1">
      <c r="A271" s="35"/>
      <c r="B271" s="36"/>
      <c r="C271" s="187" t="s">
        <v>354</v>
      </c>
      <c r="D271" s="187" t="s">
        <v>161</v>
      </c>
      <c r="E271" s="188" t="s">
        <v>355</v>
      </c>
      <c r="F271" s="189" t="s">
        <v>356</v>
      </c>
      <c r="G271" s="190" t="s">
        <v>231</v>
      </c>
      <c r="H271" s="191">
        <v>0.61499999999999999</v>
      </c>
      <c r="I271" s="192"/>
      <c r="J271" s="193">
        <f>ROUND(I271*H271,2)</f>
        <v>0</v>
      </c>
      <c r="K271" s="189" t="s">
        <v>217</v>
      </c>
      <c r="L271" s="40"/>
      <c r="M271" s="194" t="s">
        <v>1</v>
      </c>
      <c r="N271" s="195" t="s">
        <v>44</v>
      </c>
      <c r="O271" s="72"/>
      <c r="P271" s="196">
        <f>O271*H271</f>
        <v>0</v>
      </c>
      <c r="Q271" s="196">
        <v>2.3010199999999998</v>
      </c>
      <c r="R271" s="196">
        <f>Q271*H271</f>
        <v>1.4151273</v>
      </c>
      <c r="S271" s="196">
        <v>0</v>
      </c>
      <c r="T271" s="197">
        <f>S271*H271</f>
        <v>0</v>
      </c>
      <c r="U271" s="35"/>
      <c r="V271" s="35"/>
      <c r="W271" s="35"/>
      <c r="X271" s="35"/>
      <c r="Y271" s="35"/>
      <c r="Z271" s="35"/>
      <c r="AA271" s="35"/>
      <c r="AB271" s="35"/>
      <c r="AC271" s="35"/>
      <c r="AD271" s="35"/>
      <c r="AE271" s="35"/>
      <c r="AR271" s="198" t="s">
        <v>165</v>
      </c>
      <c r="AT271" s="198" t="s">
        <v>161</v>
      </c>
      <c r="AU271" s="198" t="s">
        <v>89</v>
      </c>
      <c r="AY271" s="18" t="s">
        <v>158</v>
      </c>
      <c r="BE271" s="199">
        <f>IF(N271="základní",J271,0)</f>
        <v>0</v>
      </c>
      <c r="BF271" s="199">
        <f>IF(N271="snížená",J271,0)</f>
        <v>0</v>
      </c>
      <c r="BG271" s="199">
        <f>IF(N271="zákl. přenesená",J271,0)</f>
        <v>0</v>
      </c>
      <c r="BH271" s="199">
        <f>IF(N271="sníž. přenesená",J271,0)</f>
        <v>0</v>
      </c>
      <c r="BI271" s="199">
        <f>IF(N271="nulová",J271,0)</f>
        <v>0</v>
      </c>
      <c r="BJ271" s="18" t="s">
        <v>87</v>
      </c>
      <c r="BK271" s="199">
        <f>ROUND(I271*H271,2)</f>
        <v>0</v>
      </c>
      <c r="BL271" s="18" t="s">
        <v>165</v>
      </c>
      <c r="BM271" s="198" t="s">
        <v>357</v>
      </c>
    </row>
    <row r="272" spans="1:65" s="13" customFormat="1">
      <c r="B272" s="200"/>
      <c r="C272" s="201"/>
      <c r="D272" s="202" t="s">
        <v>186</v>
      </c>
      <c r="E272" s="203" t="s">
        <v>1</v>
      </c>
      <c r="F272" s="204" t="s">
        <v>358</v>
      </c>
      <c r="G272" s="201"/>
      <c r="H272" s="205">
        <v>0.61499999999999999</v>
      </c>
      <c r="I272" s="206"/>
      <c r="J272" s="201"/>
      <c r="K272" s="201"/>
      <c r="L272" s="207"/>
      <c r="M272" s="208"/>
      <c r="N272" s="209"/>
      <c r="O272" s="209"/>
      <c r="P272" s="209"/>
      <c r="Q272" s="209"/>
      <c r="R272" s="209"/>
      <c r="S272" s="209"/>
      <c r="T272" s="210"/>
      <c r="AT272" s="211" t="s">
        <v>186</v>
      </c>
      <c r="AU272" s="211" t="s">
        <v>89</v>
      </c>
      <c r="AV272" s="13" t="s">
        <v>89</v>
      </c>
      <c r="AW272" s="13" t="s">
        <v>35</v>
      </c>
      <c r="AX272" s="13" t="s">
        <v>87</v>
      </c>
      <c r="AY272" s="211" t="s">
        <v>158</v>
      </c>
    </row>
    <row r="273" spans="1:65" s="2" customFormat="1" ht="24.2" customHeight="1">
      <c r="A273" s="35"/>
      <c r="B273" s="36"/>
      <c r="C273" s="187" t="s">
        <v>359</v>
      </c>
      <c r="D273" s="187" t="s">
        <v>161</v>
      </c>
      <c r="E273" s="188" t="s">
        <v>360</v>
      </c>
      <c r="F273" s="189" t="s">
        <v>361</v>
      </c>
      <c r="G273" s="190" t="s">
        <v>231</v>
      </c>
      <c r="H273" s="191">
        <v>4.2889999999999997</v>
      </c>
      <c r="I273" s="192"/>
      <c r="J273" s="193">
        <f>ROUND(I273*H273,2)</f>
        <v>0</v>
      </c>
      <c r="K273" s="189" t="s">
        <v>217</v>
      </c>
      <c r="L273" s="40"/>
      <c r="M273" s="194" t="s">
        <v>1</v>
      </c>
      <c r="N273" s="195" t="s">
        <v>44</v>
      </c>
      <c r="O273" s="72"/>
      <c r="P273" s="196">
        <f>O273*H273</f>
        <v>0</v>
      </c>
      <c r="Q273" s="196">
        <v>2.3010199999999998</v>
      </c>
      <c r="R273" s="196">
        <f>Q273*H273</f>
        <v>9.8690747799999983</v>
      </c>
      <c r="S273" s="196">
        <v>0</v>
      </c>
      <c r="T273" s="197">
        <f>S273*H273</f>
        <v>0</v>
      </c>
      <c r="U273" s="35"/>
      <c r="V273" s="35"/>
      <c r="W273" s="35"/>
      <c r="X273" s="35"/>
      <c r="Y273" s="35"/>
      <c r="Z273" s="35"/>
      <c r="AA273" s="35"/>
      <c r="AB273" s="35"/>
      <c r="AC273" s="35"/>
      <c r="AD273" s="35"/>
      <c r="AE273" s="35"/>
      <c r="AR273" s="198" t="s">
        <v>165</v>
      </c>
      <c r="AT273" s="198" t="s">
        <v>161</v>
      </c>
      <c r="AU273" s="198" t="s">
        <v>89</v>
      </c>
      <c r="AY273" s="18" t="s">
        <v>158</v>
      </c>
      <c r="BE273" s="199">
        <f>IF(N273="základní",J273,0)</f>
        <v>0</v>
      </c>
      <c r="BF273" s="199">
        <f>IF(N273="snížená",J273,0)</f>
        <v>0</v>
      </c>
      <c r="BG273" s="199">
        <f>IF(N273="zákl. přenesená",J273,0)</f>
        <v>0</v>
      </c>
      <c r="BH273" s="199">
        <f>IF(N273="sníž. přenesená",J273,0)</f>
        <v>0</v>
      </c>
      <c r="BI273" s="199">
        <f>IF(N273="nulová",J273,0)</f>
        <v>0</v>
      </c>
      <c r="BJ273" s="18" t="s">
        <v>87</v>
      </c>
      <c r="BK273" s="199">
        <f>ROUND(I273*H273,2)</f>
        <v>0</v>
      </c>
      <c r="BL273" s="18" t="s">
        <v>165</v>
      </c>
      <c r="BM273" s="198" t="s">
        <v>362</v>
      </c>
    </row>
    <row r="274" spans="1:65" s="13" customFormat="1">
      <c r="B274" s="200"/>
      <c r="C274" s="201"/>
      <c r="D274" s="202" t="s">
        <v>186</v>
      </c>
      <c r="E274" s="203" t="s">
        <v>1</v>
      </c>
      <c r="F274" s="204" t="s">
        <v>363</v>
      </c>
      <c r="G274" s="201"/>
      <c r="H274" s="205">
        <v>1.089</v>
      </c>
      <c r="I274" s="206"/>
      <c r="J274" s="201"/>
      <c r="K274" s="201"/>
      <c r="L274" s="207"/>
      <c r="M274" s="208"/>
      <c r="N274" s="209"/>
      <c r="O274" s="209"/>
      <c r="P274" s="209"/>
      <c r="Q274" s="209"/>
      <c r="R274" s="209"/>
      <c r="S274" s="209"/>
      <c r="T274" s="210"/>
      <c r="AT274" s="211" t="s">
        <v>186</v>
      </c>
      <c r="AU274" s="211" t="s">
        <v>89</v>
      </c>
      <c r="AV274" s="13" t="s">
        <v>89</v>
      </c>
      <c r="AW274" s="13" t="s">
        <v>35</v>
      </c>
      <c r="AX274" s="13" t="s">
        <v>79</v>
      </c>
      <c r="AY274" s="211" t="s">
        <v>158</v>
      </c>
    </row>
    <row r="275" spans="1:65" s="13" customFormat="1" ht="22.5">
      <c r="B275" s="200"/>
      <c r="C275" s="201"/>
      <c r="D275" s="202" t="s">
        <v>186</v>
      </c>
      <c r="E275" s="203" t="s">
        <v>1</v>
      </c>
      <c r="F275" s="204" t="s">
        <v>364</v>
      </c>
      <c r="G275" s="201"/>
      <c r="H275" s="205">
        <v>3.2</v>
      </c>
      <c r="I275" s="206"/>
      <c r="J275" s="201"/>
      <c r="K275" s="201"/>
      <c r="L275" s="207"/>
      <c r="M275" s="208"/>
      <c r="N275" s="209"/>
      <c r="O275" s="209"/>
      <c r="P275" s="209"/>
      <c r="Q275" s="209"/>
      <c r="R275" s="209"/>
      <c r="S275" s="209"/>
      <c r="T275" s="210"/>
      <c r="AT275" s="211" t="s">
        <v>186</v>
      </c>
      <c r="AU275" s="211" t="s">
        <v>89</v>
      </c>
      <c r="AV275" s="13" t="s">
        <v>89</v>
      </c>
      <c r="AW275" s="13" t="s">
        <v>35</v>
      </c>
      <c r="AX275" s="13" t="s">
        <v>79</v>
      </c>
      <c r="AY275" s="211" t="s">
        <v>158</v>
      </c>
    </row>
    <row r="276" spans="1:65" s="14" customFormat="1">
      <c r="B276" s="212"/>
      <c r="C276" s="213"/>
      <c r="D276" s="202" t="s">
        <v>186</v>
      </c>
      <c r="E276" s="214" t="s">
        <v>1</v>
      </c>
      <c r="F276" s="215" t="s">
        <v>199</v>
      </c>
      <c r="G276" s="213"/>
      <c r="H276" s="216">
        <v>4.2889999999999997</v>
      </c>
      <c r="I276" s="217"/>
      <c r="J276" s="213"/>
      <c r="K276" s="213"/>
      <c r="L276" s="218"/>
      <c r="M276" s="219"/>
      <c r="N276" s="220"/>
      <c r="O276" s="220"/>
      <c r="P276" s="220"/>
      <c r="Q276" s="220"/>
      <c r="R276" s="220"/>
      <c r="S276" s="220"/>
      <c r="T276" s="221"/>
      <c r="AT276" s="222" t="s">
        <v>186</v>
      </c>
      <c r="AU276" s="222" t="s">
        <v>89</v>
      </c>
      <c r="AV276" s="14" t="s">
        <v>165</v>
      </c>
      <c r="AW276" s="14" t="s">
        <v>35</v>
      </c>
      <c r="AX276" s="14" t="s">
        <v>87</v>
      </c>
      <c r="AY276" s="222" t="s">
        <v>158</v>
      </c>
    </row>
    <row r="277" spans="1:65" s="2" customFormat="1" ht="24.2" customHeight="1">
      <c r="A277" s="35"/>
      <c r="B277" s="36"/>
      <c r="C277" s="187" t="s">
        <v>365</v>
      </c>
      <c r="D277" s="187" t="s">
        <v>161</v>
      </c>
      <c r="E277" s="188" t="s">
        <v>366</v>
      </c>
      <c r="F277" s="189" t="s">
        <v>367</v>
      </c>
      <c r="G277" s="190" t="s">
        <v>231</v>
      </c>
      <c r="H277" s="191">
        <v>38.496000000000002</v>
      </c>
      <c r="I277" s="192"/>
      <c r="J277" s="193">
        <f>ROUND(I277*H277,2)</f>
        <v>0</v>
      </c>
      <c r="K277" s="189" t="s">
        <v>217</v>
      </c>
      <c r="L277" s="40"/>
      <c r="M277" s="194" t="s">
        <v>1</v>
      </c>
      <c r="N277" s="195" t="s">
        <v>44</v>
      </c>
      <c r="O277" s="72"/>
      <c r="P277" s="196">
        <f>O277*H277</f>
        <v>0</v>
      </c>
      <c r="Q277" s="196">
        <v>2.5018699999999998</v>
      </c>
      <c r="R277" s="196">
        <f>Q277*H277</f>
        <v>96.311987520000002</v>
      </c>
      <c r="S277" s="196">
        <v>0</v>
      </c>
      <c r="T277" s="197">
        <f>S277*H277</f>
        <v>0</v>
      </c>
      <c r="U277" s="35"/>
      <c r="V277" s="35"/>
      <c r="W277" s="35"/>
      <c r="X277" s="35"/>
      <c r="Y277" s="35"/>
      <c r="Z277" s="35"/>
      <c r="AA277" s="35"/>
      <c r="AB277" s="35"/>
      <c r="AC277" s="35"/>
      <c r="AD277" s="35"/>
      <c r="AE277" s="35"/>
      <c r="AR277" s="198" t="s">
        <v>165</v>
      </c>
      <c r="AT277" s="198" t="s">
        <v>161</v>
      </c>
      <c r="AU277" s="198" t="s">
        <v>89</v>
      </c>
      <c r="AY277" s="18" t="s">
        <v>158</v>
      </c>
      <c r="BE277" s="199">
        <f>IF(N277="základní",J277,0)</f>
        <v>0</v>
      </c>
      <c r="BF277" s="199">
        <f>IF(N277="snížená",J277,0)</f>
        <v>0</v>
      </c>
      <c r="BG277" s="199">
        <f>IF(N277="zákl. přenesená",J277,0)</f>
        <v>0</v>
      </c>
      <c r="BH277" s="199">
        <f>IF(N277="sníž. přenesená",J277,0)</f>
        <v>0</v>
      </c>
      <c r="BI277" s="199">
        <f>IF(N277="nulová",J277,0)</f>
        <v>0</v>
      </c>
      <c r="BJ277" s="18" t="s">
        <v>87</v>
      </c>
      <c r="BK277" s="199">
        <f>ROUND(I277*H277,2)</f>
        <v>0</v>
      </c>
      <c r="BL277" s="18" t="s">
        <v>165</v>
      </c>
      <c r="BM277" s="198" t="s">
        <v>368</v>
      </c>
    </row>
    <row r="278" spans="1:65" s="13" customFormat="1">
      <c r="B278" s="200"/>
      <c r="C278" s="201"/>
      <c r="D278" s="202" t="s">
        <v>186</v>
      </c>
      <c r="E278" s="203" t="s">
        <v>1</v>
      </c>
      <c r="F278" s="204" t="s">
        <v>369</v>
      </c>
      <c r="G278" s="201"/>
      <c r="H278" s="205">
        <v>4.4740000000000002</v>
      </c>
      <c r="I278" s="206"/>
      <c r="J278" s="201"/>
      <c r="K278" s="201"/>
      <c r="L278" s="207"/>
      <c r="M278" s="208"/>
      <c r="N278" s="209"/>
      <c r="O278" s="209"/>
      <c r="P278" s="209"/>
      <c r="Q278" s="209"/>
      <c r="R278" s="209"/>
      <c r="S278" s="209"/>
      <c r="T278" s="210"/>
      <c r="AT278" s="211" t="s">
        <v>186</v>
      </c>
      <c r="AU278" s="211" t="s">
        <v>89</v>
      </c>
      <c r="AV278" s="13" t="s">
        <v>89</v>
      </c>
      <c r="AW278" s="13" t="s">
        <v>35</v>
      </c>
      <c r="AX278" s="13" t="s">
        <v>79</v>
      </c>
      <c r="AY278" s="211" t="s">
        <v>158</v>
      </c>
    </row>
    <row r="279" spans="1:65" s="13" customFormat="1">
      <c r="B279" s="200"/>
      <c r="C279" s="201"/>
      <c r="D279" s="202" t="s">
        <v>186</v>
      </c>
      <c r="E279" s="203" t="s">
        <v>1</v>
      </c>
      <c r="F279" s="204" t="s">
        <v>370</v>
      </c>
      <c r="G279" s="201"/>
      <c r="H279" s="205">
        <v>0.17699999999999999</v>
      </c>
      <c r="I279" s="206"/>
      <c r="J279" s="201"/>
      <c r="K279" s="201"/>
      <c r="L279" s="207"/>
      <c r="M279" s="208"/>
      <c r="N279" s="209"/>
      <c r="O279" s="209"/>
      <c r="P279" s="209"/>
      <c r="Q279" s="209"/>
      <c r="R279" s="209"/>
      <c r="S279" s="209"/>
      <c r="T279" s="210"/>
      <c r="AT279" s="211" t="s">
        <v>186</v>
      </c>
      <c r="AU279" s="211" t="s">
        <v>89</v>
      </c>
      <c r="AV279" s="13" t="s">
        <v>89</v>
      </c>
      <c r="AW279" s="13" t="s">
        <v>35</v>
      </c>
      <c r="AX279" s="13" t="s">
        <v>79</v>
      </c>
      <c r="AY279" s="211" t="s">
        <v>158</v>
      </c>
    </row>
    <row r="280" spans="1:65" s="15" customFormat="1">
      <c r="B280" s="223"/>
      <c r="C280" s="224"/>
      <c r="D280" s="202" t="s">
        <v>186</v>
      </c>
      <c r="E280" s="225" t="s">
        <v>1</v>
      </c>
      <c r="F280" s="226" t="s">
        <v>247</v>
      </c>
      <c r="G280" s="224"/>
      <c r="H280" s="227">
        <v>4.6509999999999998</v>
      </c>
      <c r="I280" s="228"/>
      <c r="J280" s="224"/>
      <c r="K280" s="224"/>
      <c r="L280" s="229"/>
      <c r="M280" s="230"/>
      <c r="N280" s="231"/>
      <c r="O280" s="231"/>
      <c r="P280" s="231"/>
      <c r="Q280" s="231"/>
      <c r="R280" s="231"/>
      <c r="S280" s="231"/>
      <c r="T280" s="232"/>
      <c r="AT280" s="233" t="s">
        <v>186</v>
      </c>
      <c r="AU280" s="233" t="s">
        <v>89</v>
      </c>
      <c r="AV280" s="15" t="s">
        <v>170</v>
      </c>
      <c r="AW280" s="15" t="s">
        <v>35</v>
      </c>
      <c r="AX280" s="15" t="s">
        <v>79</v>
      </c>
      <c r="AY280" s="233" t="s">
        <v>158</v>
      </c>
    </row>
    <row r="281" spans="1:65" s="13" customFormat="1" ht="22.5">
      <c r="B281" s="200"/>
      <c r="C281" s="201"/>
      <c r="D281" s="202" t="s">
        <v>186</v>
      </c>
      <c r="E281" s="203" t="s">
        <v>1</v>
      </c>
      <c r="F281" s="204" t="s">
        <v>371</v>
      </c>
      <c r="G281" s="201"/>
      <c r="H281" s="205">
        <v>9.5459999999999994</v>
      </c>
      <c r="I281" s="206"/>
      <c r="J281" s="201"/>
      <c r="K281" s="201"/>
      <c r="L281" s="207"/>
      <c r="M281" s="208"/>
      <c r="N281" s="209"/>
      <c r="O281" s="209"/>
      <c r="P281" s="209"/>
      <c r="Q281" s="209"/>
      <c r="R281" s="209"/>
      <c r="S281" s="209"/>
      <c r="T281" s="210"/>
      <c r="AT281" s="211" t="s">
        <v>186</v>
      </c>
      <c r="AU281" s="211" t="s">
        <v>89</v>
      </c>
      <c r="AV281" s="13" t="s">
        <v>89</v>
      </c>
      <c r="AW281" s="13" t="s">
        <v>35</v>
      </c>
      <c r="AX281" s="13" t="s">
        <v>79</v>
      </c>
      <c r="AY281" s="211" t="s">
        <v>158</v>
      </c>
    </row>
    <row r="282" spans="1:65" s="15" customFormat="1">
      <c r="B282" s="223"/>
      <c r="C282" s="224"/>
      <c r="D282" s="202" t="s">
        <v>186</v>
      </c>
      <c r="E282" s="225" t="s">
        <v>1</v>
      </c>
      <c r="F282" s="226" t="s">
        <v>372</v>
      </c>
      <c r="G282" s="224"/>
      <c r="H282" s="227">
        <v>9.5459999999999994</v>
      </c>
      <c r="I282" s="228"/>
      <c r="J282" s="224"/>
      <c r="K282" s="224"/>
      <c r="L282" s="229"/>
      <c r="M282" s="230"/>
      <c r="N282" s="231"/>
      <c r="O282" s="231"/>
      <c r="P282" s="231"/>
      <c r="Q282" s="231"/>
      <c r="R282" s="231"/>
      <c r="S282" s="231"/>
      <c r="T282" s="232"/>
      <c r="AT282" s="233" t="s">
        <v>186</v>
      </c>
      <c r="AU282" s="233" t="s">
        <v>89</v>
      </c>
      <c r="AV282" s="15" t="s">
        <v>170</v>
      </c>
      <c r="AW282" s="15" t="s">
        <v>35</v>
      </c>
      <c r="AX282" s="15" t="s">
        <v>79</v>
      </c>
      <c r="AY282" s="233" t="s">
        <v>158</v>
      </c>
    </row>
    <row r="283" spans="1:65" s="13" customFormat="1" ht="22.5">
      <c r="B283" s="200"/>
      <c r="C283" s="201"/>
      <c r="D283" s="202" t="s">
        <v>186</v>
      </c>
      <c r="E283" s="203" t="s">
        <v>1</v>
      </c>
      <c r="F283" s="204" t="s">
        <v>373</v>
      </c>
      <c r="G283" s="201"/>
      <c r="H283" s="205">
        <v>3.4060000000000001</v>
      </c>
      <c r="I283" s="206"/>
      <c r="J283" s="201"/>
      <c r="K283" s="201"/>
      <c r="L283" s="207"/>
      <c r="M283" s="208"/>
      <c r="N283" s="209"/>
      <c r="O283" s="209"/>
      <c r="P283" s="209"/>
      <c r="Q283" s="209"/>
      <c r="R283" s="209"/>
      <c r="S283" s="209"/>
      <c r="T283" s="210"/>
      <c r="AT283" s="211" t="s">
        <v>186</v>
      </c>
      <c r="AU283" s="211" t="s">
        <v>89</v>
      </c>
      <c r="AV283" s="13" t="s">
        <v>89</v>
      </c>
      <c r="AW283" s="13" t="s">
        <v>35</v>
      </c>
      <c r="AX283" s="13" t="s">
        <v>79</v>
      </c>
      <c r="AY283" s="211" t="s">
        <v>158</v>
      </c>
    </row>
    <row r="284" spans="1:65" s="13" customFormat="1">
      <c r="B284" s="200"/>
      <c r="C284" s="201"/>
      <c r="D284" s="202" t="s">
        <v>186</v>
      </c>
      <c r="E284" s="203" t="s">
        <v>1</v>
      </c>
      <c r="F284" s="204" t="s">
        <v>374</v>
      </c>
      <c r="G284" s="201"/>
      <c r="H284" s="205">
        <v>7.298</v>
      </c>
      <c r="I284" s="206"/>
      <c r="J284" s="201"/>
      <c r="K284" s="201"/>
      <c r="L284" s="207"/>
      <c r="M284" s="208"/>
      <c r="N284" s="209"/>
      <c r="O284" s="209"/>
      <c r="P284" s="209"/>
      <c r="Q284" s="209"/>
      <c r="R284" s="209"/>
      <c r="S284" s="209"/>
      <c r="T284" s="210"/>
      <c r="AT284" s="211" t="s">
        <v>186</v>
      </c>
      <c r="AU284" s="211" t="s">
        <v>89</v>
      </c>
      <c r="AV284" s="13" t="s">
        <v>89</v>
      </c>
      <c r="AW284" s="13" t="s">
        <v>35</v>
      </c>
      <c r="AX284" s="13" t="s">
        <v>79</v>
      </c>
      <c r="AY284" s="211" t="s">
        <v>158</v>
      </c>
    </row>
    <row r="285" spans="1:65" s="15" customFormat="1">
      <c r="B285" s="223"/>
      <c r="C285" s="224"/>
      <c r="D285" s="202" t="s">
        <v>186</v>
      </c>
      <c r="E285" s="225" t="s">
        <v>1</v>
      </c>
      <c r="F285" s="226" t="s">
        <v>375</v>
      </c>
      <c r="G285" s="224"/>
      <c r="H285" s="227">
        <v>10.704000000000001</v>
      </c>
      <c r="I285" s="228"/>
      <c r="J285" s="224"/>
      <c r="K285" s="224"/>
      <c r="L285" s="229"/>
      <c r="M285" s="230"/>
      <c r="N285" s="231"/>
      <c r="O285" s="231"/>
      <c r="P285" s="231"/>
      <c r="Q285" s="231"/>
      <c r="R285" s="231"/>
      <c r="S285" s="231"/>
      <c r="T285" s="232"/>
      <c r="AT285" s="233" t="s">
        <v>186</v>
      </c>
      <c r="AU285" s="233" t="s">
        <v>89</v>
      </c>
      <c r="AV285" s="15" t="s">
        <v>170</v>
      </c>
      <c r="AW285" s="15" t="s">
        <v>35</v>
      </c>
      <c r="AX285" s="15" t="s">
        <v>79</v>
      </c>
      <c r="AY285" s="233" t="s">
        <v>158</v>
      </c>
    </row>
    <row r="286" spans="1:65" s="13" customFormat="1" ht="33.75">
      <c r="B286" s="200"/>
      <c r="C286" s="201"/>
      <c r="D286" s="202" t="s">
        <v>186</v>
      </c>
      <c r="E286" s="203" t="s">
        <v>1</v>
      </c>
      <c r="F286" s="204" t="s">
        <v>376</v>
      </c>
      <c r="G286" s="201"/>
      <c r="H286" s="205">
        <v>10.696</v>
      </c>
      <c r="I286" s="206"/>
      <c r="J286" s="201"/>
      <c r="K286" s="201"/>
      <c r="L286" s="207"/>
      <c r="M286" s="208"/>
      <c r="N286" s="209"/>
      <c r="O286" s="209"/>
      <c r="P286" s="209"/>
      <c r="Q286" s="209"/>
      <c r="R286" s="209"/>
      <c r="S286" s="209"/>
      <c r="T286" s="210"/>
      <c r="AT286" s="211" t="s">
        <v>186</v>
      </c>
      <c r="AU286" s="211" t="s">
        <v>89</v>
      </c>
      <c r="AV286" s="13" t="s">
        <v>89</v>
      </c>
      <c r="AW286" s="13" t="s">
        <v>35</v>
      </c>
      <c r="AX286" s="13" t="s">
        <v>79</v>
      </c>
      <c r="AY286" s="211" t="s">
        <v>158</v>
      </c>
    </row>
    <row r="287" spans="1:65" s="13" customFormat="1">
      <c r="B287" s="200"/>
      <c r="C287" s="201"/>
      <c r="D287" s="202" t="s">
        <v>186</v>
      </c>
      <c r="E287" s="203" t="s">
        <v>1</v>
      </c>
      <c r="F287" s="204" t="s">
        <v>377</v>
      </c>
      <c r="G287" s="201"/>
      <c r="H287" s="205">
        <v>1.0429999999999999</v>
      </c>
      <c r="I287" s="206"/>
      <c r="J287" s="201"/>
      <c r="K287" s="201"/>
      <c r="L287" s="207"/>
      <c r="M287" s="208"/>
      <c r="N287" s="209"/>
      <c r="O287" s="209"/>
      <c r="P287" s="209"/>
      <c r="Q287" s="209"/>
      <c r="R287" s="209"/>
      <c r="S287" s="209"/>
      <c r="T287" s="210"/>
      <c r="AT287" s="211" t="s">
        <v>186</v>
      </c>
      <c r="AU287" s="211" t="s">
        <v>89</v>
      </c>
      <c r="AV287" s="13" t="s">
        <v>89</v>
      </c>
      <c r="AW287" s="13" t="s">
        <v>35</v>
      </c>
      <c r="AX287" s="13" t="s">
        <v>79</v>
      </c>
      <c r="AY287" s="211" t="s">
        <v>158</v>
      </c>
    </row>
    <row r="288" spans="1:65" s="13" customFormat="1" ht="22.5">
      <c r="B288" s="200"/>
      <c r="C288" s="201"/>
      <c r="D288" s="202" t="s">
        <v>186</v>
      </c>
      <c r="E288" s="203" t="s">
        <v>1</v>
      </c>
      <c r="F288" s="204" t="s">
        <v>378</v>
      </c>
      <c r="G288" s="201"/>
      <c r="H288" s="205">
        <v>0.877</v>
      </c>
      <c r="I288" s="206"/>
      <c r="J288" s="201"/>
      <c r="K288" s="201"/>
      <c r="L288" s="207"/>
      <c r="M288" s="208"/>
      <c r="N288" s="209"/>
      <c r="O288" s="209"/>
      <c r="P288" s="209"/>
      <c r="Q288" s="209"/>
      <c r="R288" s="209"/>
      <c r="S288" s="209"/>
      <c r="T288" s="210"/>
      <c r="AT288" s="211" t="s">
        <v>186</v>
      </c>
      <c r="AU288" s="211" t="s">
        <v>89</v>
      </c>
      <c r="AV288" s="13" t="s">
        <v>89</v>
      </c>
      <c r="AW288" s="13" t="s">
        <v>35</v>
      </c>
      <c r="AX288" s="13" t="s">
        <v>79</v>
      </c>
      <c r="AY288" s="211" t="s">
        <v>158</v>
      </c>
    </row>
    <row r="289" spans="1:65" s="15" customFormat="1">
      <c r="B289" s="223"/>
      <c r="C289" s="224"/>
      <c r="D289" s="202" t="s">
        <v>186</v>
      </c>
      <c r="E289" s="225" t="s">
        <v>1</v>
      </c>
      <c r="F289" s="226" t="s">
        <v>249</v>
      </c>
      <c r="G289" s="224"/>
      <c r="H289" s="227">
        <v>12.616</v>
      </c>
      <c r="I289" s="228"/>
      <c r="J289" s="224"/>
      <c r="K289" s="224"/>
      <c r="L289" s="229"/>
      <c r="M289" s="230"/>
      <c r="N289" s="231"/>
      <c r="O289" s="231"/>
      <c r="P289" s="231"/>
      <c r="Q289" s="231"/>
      <c r="R289" s="231"/>
      <c r="S289" s="231"/>
      <c r="T289" s="232"/>
      <c r="AT289" s="233" t="s">
        <v>186</v>
      </c>
      <c r="AU289" s="233" t="s">
        <v>89</v>
      </c>
      <c r="AV289" s="15" t="s">
        <v>170</v>
      </c>
      <c r="AW289" s="15" t="s">
        <v>35</v>
      </c>
      <c r="AX289" s="15" t="s">
        <v>79</v>
      </c>
      <c r="AY289" s="233" t="s">
        <v>158</v>
      </c>
    </row>
    <row r="290" spans="1:65" s="13" customFormat="1">
      <c r="B290" s="200"/>
      <c r="C290" s="201"/>
      <c r="D290" s="202" t="s">
        <v>186</v>
      </c>
      <c r="E290" s="203" t="s">
        <v>1</v>
      </c>
      <c r="F290" s="204" t="s">
        <v>379</v>
      </c>
      <c r="G290" s="201"/>
      <c r="H290" s="205">
        <v>0.67900000000000005</v>
      </c>
      <c r="I290" s="206"/>
      <c r="J290" s="201"/>
      <c r="K290" s="201"/>
      <c r="L290" s="207"/>
      <c r="M290" s="208"/>
      <c r="N290" s="209"/>
      <c r="O290" s="209"/>
      <c r="P290" s="209"/>
      <c r="Q290" s="209"/>
      <c r="R290" s="209"/>
      <c r="S290" s="209"/>
      <c r="T290" s="210"/>
      <c r="AT290" s="211" t="s">
        <v>186</v>
      </c>
      <c r="AU290" s="211" t="s">
        <v>89</v>
      </c>
      <c r="AV290" s="13" t="s">
        <v>89</v>
      </c>
      <c r="AW290" s="13" t="s">
        <v>35</v>
      </c>
      <c r="AX290" s="13" t="s">
        <v>79</v>
      </c>
      <c r="AY290" s="211" t="s">
        <v>158</v>
      </c>
    </row>
    <row r="291" spans="1:65" s="15" customFormat="1">
      <c r="B291" s="223"/>
      <c r="C291" s="224"/>
      <c r="D291" s="202" t="s">
        <v>186</v>
      </c>
      <c r="E291" s="225" t="s">
        <v>1</v>
      </c>
      <c r="F291" s="226" t="s">
        <v>380</v>
      </c>
      <c r="G291" s="224"/>
      <c r="H291" s="227">
        <v>0.67900000000000005</v>
      </c>
      <c r="I291" s="228"/>
      <c r="J291" s="224"/>
      <c r="K291" s="224"/>
      <c r="L291" s="229"/>
      <c r="M291" s="230"/>
      <c r="N291" s="231"/>
      <c r="O291" s="231"/>
      <c r="P291" s="231"/>
      <c r="Q291" s="231"/>
      <c r="R291" s="231"/>
      <c r="S291" s="231"/>
      <c r="T291" s="232"/>
      <c r="AT291" s="233" t="s">
        <v>186</v>
      </c>
      <c r="AU291" s="233" t="s">
        <v>89</v>
      </c>
      <c r="AV291" s="15" t="s">
        <v>170</v>
      </c>
      <c r="AW291" s="15" t="s">
        <v>35</v>
      </c>
      <c r="AX291" s="15" t="s">
        <v>79</v>
      </c>
      <c r="AY291" s="233" t="s">
        <v>158</v>
      </c>
    </row>
    <row r="292" spans="1:65" s="13" customFormat="1">
      <c r="B292" s="200"/>
      <c r="C292" s="201"/>
      <c r="D292" s="202" t="s">
        <v>186</v>
      </c>
      <c r="E292" s="203" t="s">
        <v>1</v>
      </c>
      <c r="F292" s="204" t="s">
        <v>381</v>
      </c>
      <c r="G292" s="201"/>
      <c r="H292" s="205">
        <v>0.3</v>
      </c>
      <c r="I292" s="206"/>
      <c r="J292" s="201"/>
      <c r="K292" s="201"/>
      <c r="L292" s="207"/>
      <c r="M292" s="208"/>
      <c r="N292" s="209"/>
      <c r="O292" s="209"/>
      <c r="P292" s="209"/>
      <c r="Q292" s="209"/>
      <c r="R292" s="209"/>
      <c r="S292" s="209"/>
      <c r="T292" s="210"/>
      <c r="AT292" s="211" t="s">
        <v>186</v>
      </c>
      <c r="AU292" s="211" t="s">
        <v>89</v>
      </c>
      <c r="AV292" s="13" t="s">
        <v>89</v>
      </c>
      <c r="AW292" s="13" t="s">
        <v>35</v>
      </c>
      <c r="AX292" s="13" t="s">
        <v>79</v>
      </c>
      <c r="AY292" s="211" t="s">
        <v>158</v>
      </c>
    </row>
    <row r="293" spans="1:65" s="15" customFormat="1">
      <c r="B293" s="223"/>
      <c r="C293" s="224"/>
      <c r="D293" s="202" t="s">
        <v>186</v>
      </c>
      <c r="E293" s="225" t="s">
        <v>1</v>
      </c>
      <c r="F293" s="226" t="s">
        <v>382</v>
      </c>
      <c r="G293" s="224"/>
      <c r="H293" s="227">
        <v>0.3</v>
      </c>
      <c r="I293" s="228"/>
      <c r="J293" s="224"/>
      <c r="K293" s="224"/>
      <c r="L293" s="229"/>
      <c r="M293" s="230"/>
      <c r="N293" s="231"/>
      <c r="O293" s="231"/>
      <c r="P293" s="231"/>
      <c r="Q293" s="231"/>
      <c r="R293" s="231"/>
      <c r="S293" s="231"/>
      <c r="T293" s="232"/>
      <c r="AT293" s="233" t="s">
        <v>186</v>
      </c>
      <c r="AU293" s="233" t="s">
        <v>89</v>
      </c>
      <c r="AV293" s="15" t="s">
        <v>170</v>
      </c>
      <c r="AW293" s="15" t="s">
        <v>35</v>
      </c>
      <c r="AX293" s="15" t="s">
        <v>79</v>
      </c>
      <c r="AY293" s="233" t="s">
        <v>158</v>
      </c>
    </row>
    <row r="294" spans="1:65" s="14" customFormat="1">
      <c r="B294" s="212"/>
      <c r="C294" s="213"/>
      <c r="D294" s="202" t="s">
        <v>186</v>
      </c>
      <c r="E294" s="214" t="s">
        <v>1</v>
      </c>
      <c r="F294" s="215" t="s">
        <v>199</v>
      </c>
      <c r="G294" s="213"/>
      <c r="H294" s="216">
        <v>38.496000000000002</v>
      </c>
      <c r="I294" s="217"/>
      <c r="J294" s="213"/>
      <c r="K294" s="213"/>
      <c r="L294" s="218"/>
      <c r="M294" s="219"/>
      <c r="N294" s="220"/>
      <c r="O294" s="220"/>
      <c r="P294" s="220"/>
      <c r="Q294" s="220"/>
      <c r="R294" s="220"/>
      <c r="S294" s="220"/>
      <c r="T294" s="221"/>
      <c r="AT294" s="222" t="s">
        <v>186</v>
      </c>
      <c r="AU294" s="222" t="s">
        <v>89</v>
      </c>
      <c r="AV294" s="14" t="s">
        <v>165</v>
      </c>
      <c r="AW294" s="14" t="s">
        <v>35</v>
      </c>
      <c r="AX294" s="14" t="s">
        <v>87</v>
      </c>
      <c r="AY294" s="222" t="s">
        <v>158</v>
      </c>
    </row>
    <row r="295" spans="1:65" s="2" customFormat="1" ht="16.5" customHeight="1">
      <c r="A295" s="35"/>
      <c r="B295" s="36"/>
      <c r="C295" s="187" t="s">
        <v>383</v>
      </c>
      <c r="D295" s="187" t="s">
        <v>161</v>
      </c>
      <c r="E295" s="188" t="s">
        <v>384</v>
      </c>
      <c r="F295" s="189" t="s">
        <v>385</v>
      </c>
      <c r="G295" s="190" t="s">
        <v>216</v>
      </c>
      <c r="H295" s="191">
        <v>15.532</v>
      </c>
      <c r="I295" s="192"/>
      <c r="J295" s="193">
        <f>ROUND(I295*H295,2)</f>
        <v>0</v>
      </c>
      <c r="K295" s="189" t="s">
        <v>217</v>
      </c>
      <c r="L295" s="40"/>
      <c r="M295" s="194" t="s">
        <v>1</v>
      </c>
      <c r="N295" s="195" t="s">
        <v>44</v>
      </c>
      <c r="O295" s="72"/>
      <c r="P295" s="196">
        <f>O295*H295</f>
        <v>0</v>
      </c>
      <c r="Q295" s="196">
        <v>2.47E-3</v>
      </c>
      <c r="R295" s="196">
        <f>Q295*H295</f>
        <v>3.8364040000000002E-2</v>
      </c>
      <c r="S295" s="196">
        <v>0</v>
      </c>
      <c r="T295" s="197">
        <f>S295*H295</f>
        <v>0</v>
      </c>
      <c r="U295" s="35"/>
      <c r="V295" s="35"/>
      <c r="W295" s="35"/>
      <c r="X295" s="35"/>
      <c r="Y295" s="35"/>
      <c r="Z295" s="35"/>
      <c r="AA295" s="35"/>
      <c r="AB295" s="35"/>
      <c r="AC295" s="35"/>
      <c r="AD295" s="35"/>
      <c r="AE295" s="35"/>
      <c r="AR295" s="198" t="s">
        <v>165</v>
      </c>
      <c r="AT295" s="198" t="s">
        <v>161</v>
      </c>
      <c r="AU295" s="198" t="s">
        <v>89</v>
      </c>
      <c r="AY295" s="18" t="s">
        <v>158</v>
      </c>
      <c r="BE295" s="199">
        <f>IF(N295="základní",J295,0)</f>
        <v>0</v>
      </c>
      <c r="BF295" s="199">
        <f>IF(N295="snížená",J295,0)</f>
        <v>0</v>
      </c>
      <c r="BG295" s="199">
        <f>IF(N295="zákl. přenesená",J295,0)</f>
        <v>0</v>
      </c>
      <c r="BH295" s="199">
        <f>IF(N295="sníž. přenesená",J295,0)</f>
        <v>0</v>
      </c>
      <c r="BI295" s="199">
        <f>IF(N295="nulová",J295,0)</f>
        <v>0</v>
      </c>
      <c r="BJ295" s="18" t="s">
        <v>87</v>
      </c>
      <c r="BK295" s="199">
        <f>ROUND(I295*H295,2)</f>
        <v>0</v>
      </c>
      <c r="BL295" s="18" t="s">
        <v>165</v>
      </c>
      <c r="BM295" s="198" t="s">
        <v>386</v>
      </c>
    </row>
    <row r="296" spans="1:65" s="13" customFormat="1">
      <c r="B296" s="200"/>
      <c r="C296" s="201"/>
      <c r="D296" s="202" t="s">
        <v>186</v>
      </c>
      <c r="E296" s="203" t="s">
        <v>1</v>
      </c>
      <c r="F296" s="204" t="s">
        <v>387</v>
      </c>
      <c r="G296" s="201"/>
      <c r="H296" s="205">
        <v>1.018</v>
      </c>
      <c r="I296" s="206"/>
      <c r="J296" s="201"/>
      <c r="K296" s="201"/>
      <c r="L296" s="207"/>
      <c r="M296" s="208"/>
      <c r="N296" s="209"/>
      <c r="O296" s="209"/>
      <c r="P296" s="209"/>
      <c r="Q296" s="209"/>
      <c r="R296" s="209"/>
      <c r="S296" s="209"/>
      <c r="T296" s="210"/>
      <c r="AT296" s="211" t="s">
        <v>186</v>
      </c>
      <c r="AU296" s="211" t="s">
        <v>89</v>
      </c>
      <c r="AV296" s="13" t="s">
        <v>89</v>
      </c>
      <c r="AW296" s="13" t="s">
        <v>35</v>
      </c>
      <c r="AX296" s="13" t="s">
        <v>79</v>
      </c>
      <c r="AY296" s="211" t="s">
        <v>158</v>
      </c>
    </row>
    <row r="297" spans="1:65" s="13" customFormat="1">
      <c r="B297" s="200"/>
      <c r="C297" s="201"/>
      <c r="D297" s="202" t="s">
        <v>186</v>
      </c>
      <c r="E297" s="203" t="s">
        <v>1</v>
      </c>
      <c r="F297" s="204" t="s">
        <v>388</v>
      </c>
      <c r="G297" s="201"/>
      <c r="H297" s="205">
        <v>1.018</v>
      </c>
      <c r="I297" s="206"/>
      <c r="J297" s="201"/>
      <c r="K297" s="201"/>
      <c r="L297" s="207"/>
      <c r="M297" s="208"/>
      <c r="N297" s="209"/>
      <c r="O297" s="209"/>
      <c r="P297" s="209"/>
      <c r="Q297" s="209"/>
      <c r="R297" s="209"/>
      <c r="S297" s="209"/>
      <c r="T297" s="210"/>
      <c r="AT297" s="211" t="s">
        <v>186</v>
      </c>
      <c r="AU297" s="211" t="s">
        <v>89</v>
      </c>
      <c r="AV297" s="13" t="s">
        <v>89</v>
      </c>
      <c r="AW297" s="13" t="s">
        <v>35</v>
      </c>
      <c r="AX297" s="13" t="s">
        <v>79</v>
      </c>
      <c r="AY297" s="211" t="s">
        <v>158</v>
      </c>
    </row>
    <row r="298" spans="1:65" s="13" customFormat="1" ht="22.5">
      <c r="B298" s="200"/>
      <c r="C298" s="201"/>
      <c r="D298" s="202" t="s">
        <v>186</v>
      </c>
      <c r="E298" s="203" t="s">
        <v>1</v>
      </c>
      <c r="F298" s="204" t="s">
        <v>389</v>
      </c>
      <c r="G298" s="201"/>
      <c r="H298" s="205">
        <v>2.35</v>
      </c>
      <c r="I298" s="206"/>
      <c r="J298" s="201"/>
      <c r="K298" s="201"/>
      <c r="L298" s="207"/>
      <c r="M298" s="208"/>
      <c r="N298" s="209"/>
      <c r="O298" s="209"/>
      <c r="P298" s="209"/>
      <c r="Q298" s="209"/>
      <c r="R298" s="209"/>
      <c r="S298" s="209"/>
      <c r="T298" s="210"/>
      <c r="AT298" s="211" t="s">
        <v>186</v>
      </c>
      <c r="AU298" s="211" t="s">
        <v>89</v>
      </c>
      <c r="AV298" s="13" t="s">
        <v>89</v>
      </c>
      <c r="AW298" s="13" t="s">
        <v>35</v>
      </c>
      <c r="AX298" s="13" t="s">
        <v>79</v>
      </c>
      <c r="AY298" s="211" t="s">
        <v>158</v>
      </c>
    </row>
    <row r="299" spans="1:65" s="13" customFormat="1">
      <c r="B299" s="200"/>
      <c r="C299" s="201"/>
      <c r="D299" s="202" t="s">
        <v>186</v>
      </c>
      <c r="E299" s="203" t="s">
        <v>1</v>
      </c>
      <c r="F299" s="204" t="s">
        <v>390</v>
      </c>
      <c r="G299" s="201"/>
      <c r="H299" s="205">
        <v>4.3040000000000003</v>
      </c>
      <c r="I299" s="206"/>
      <c r="J299" s="201"/>
      <c r="K299" s="201"/>
      <c r="L299" s="207"/>
      <c r="M299" s="208"/>
      <c r="N299" s="209"/>
      <c r="O299" s="209"/>
      <c r="P299" s="209"/>
      <c r="Q299" s="209"/>
      <c r="R299" s="209"/>
      <c r="S299" s="209"/>
      <c r="T299" s="210"/>
      <c r="AT299" s="211" t="s">
        <v>186</v>
      </c>
      <c r="AU299" s="211" t="s">
        <v>89</v>
      </c>
      <c r="AV299" s="13" t="s">
        <v>89</v>
      </c>
      <c r="AW299" s="13" t="s">
        <v>35</v>
      </c>
      <c r="AX299" s="13" t="s">
        <v>79</v>
      </c>
      <c r="AY299" s="211" t="s">
        <v>158</v>
      </c>
    </row>
    <row r="300" spans="1:65" s="13" customFormat="1">
      <c r="B300" s="200"/>
      <c r="C300" s="201"/>
      <c r="D300" s="202" t="s">
        <v>186</v>
      </c>
      <c r="E300" s="203" t="s">
        <v>1</v>
      </c>
      <c r="F300" s="204" t="s">
        <v>391</v>
      </c>
      <c r="G300" s="201"/>
      <c r="H300" s="205">
        <v>6.8419999999999996</v>
      </c>
      <c r="I300" s="206"/>
      <c r="J300" s="201"/>
      <c r="K300" s="201"/>
      <c r="L300" s="207"/>
      <c r="M300" s="208"/>
      <c r="N300" s="209"/>
      <c r="O300" s="209"/>
      <c r="P300" s="209"/>
      <c r="Q300" s="209"/>
      <c r="R300" s="209"/>
      <c r="S300" s="209"/>
      <c r="T300" s="210"/>
      <c r="AT300" s="211" t="s">
        <v>186</v>
      </c>
      <c r="AU300" s="211" t="s">
        <v>89</v>
      </c>
      <c r="AV300" s="13" t="s">
        <v>89</v>
      </c>
      <c r="AW300" s="13" t="s">
        <v>35</v>
      </c>
      <c r="AX300" s="13" t="s">
        <v>79</v>
      </c>
      <c r="AY300" s="211" t="s">
        <v>158</v>
      </c>
    </row>
    <row r="301" spans="1:65" s="15" customFormat="1">
      <c r="B301" s="223"/>
      <c r="C301" s="224"/>
      <c r="D301" s="202" t="s">
        <v>186</v>
      </c>
      <c r="E301" s="225" t="s">
        <v>1</v>
      </c>
      <c r="F301" s="226" t="s">
        <v>392</v>
      </c>
      <c r="G301" s="224"/>
      <c r="H301" s="227">
        <v>15.532</v>
      </c>
      <c r="I301" s="228"/>
      <c r="J301" s="224"/>
      <c r="K301" s="224"/>
      <c r="L301" s="229"/>
      <c r="M301" s="230"/>
      <c r="N301" s="231"/>
      <c r="O301" s="231"/>
      <c r="P301" s="231"/>
      <c r="Q301" s="231"/>
      <c r="R301" s="231"/>
      <c r="S301" s="231"/>
      <c r="T301" s="232"/>
      <c r="AT301" s="233" t="s">
        <v>186</v>
      </c>
      <c r="AU301" s="233" t="s">
        <v>89</v>
      </c>
      <c r="AV301" s="15" t="s">
        <v>170</v>
      </c>
      <c r="AW301" s="15" t="s">
        <v>35</v>
      </c>
      <c r="AX301" s="15" t="s">
        <v>87</v>
      </c>
      <c r="AY301" s="233" t="s">
        <v>158</v>
      </c>
    </row>
    <row r="302" spans="1:65" s="2" customFormat="1" ht="16.5" customHeight="1">
      <c r="A302" s="35"/>
      <c r="B302" s="36"/>
      <c r="C302" s="187" t="s">
        <v>393</v>
      </c>
      <c r="D302" s="187" t="s">
        <v>161</v>
      </c>
      <c r="E302" s="188" t="s">
        <v>394</v>
      </c>
      <c r="F302" s="189" t="s">
        <v>395</v>
      </c>
      <c r="G302" s="190" t="s">
        <v>216</v>
      </c>
      <c r="H302" s="191">
        <v>15.532</v>
      </c>
      <c r="I302" s="192"/>
      <c r="J302" s="193">
        <f>ROUND(I302*H302,2)</f>
        <v>0</v>
      </c>
      <c r="K302" s="189" t="s">
        <v>217</v>
      </c>
      <c r="L302" s="40"/>
      <c r="M302" s="194" t="s">
        <v>1</v>
      </c>
      <c r="N302" s="195" t="s">
        <v>44</v>
      </c>
      <c r="O302" s="72"/>
      <c r="P302" s="196">
        <f>O302*H302</f>
        <v>0</v>
      </c>
      <c r="Q302" s="196">
        <v>0</v>
      </c>
      <c r="R302" s="196">
        <f>Q302*H302</f>
        <v>0</v>
      </c>
      <c r="S302" s="196">
        <v>0</v>
      </c>
      <c r="T302" s="197">
        <f>S302*H302</f>
        <v>0</v>
      </c>
      <c r="U302" s="35"/>
      <c r="V302" s="35"/>
      <c r="W302" s="35"/>
      <c r="X302" s="35"/>
      <c r="Y302" s="35"/>
      <c r="Z302" s="35"/>
      <c r="AA302" s="35"/>
      <c r="AB302" s="35"/>
      <c r="AC302" s="35"/>
      <c r="AD302" s="35"/>
      <c r="AE302" s="35"/>
      <c r="AR302" s="198" t="s">
        <v>165</v>
      </c>
      <c r="AT302" s="198" t="s">
        <v>161</v>
      </c>
      <c r="AU302" s="198" t="s">
        <v>89</v>
      </c>
      <c r="AY302" s="18" t="s">
        <v>158</v>
      </c>
      <c r="BE302" s="199">
        <f>IF(N302="základní",J302,0)</f>
        <v>0</v>
      </c>
      <c r="BF302" s="199">
        <f>IF(N302="snížená",J302,0)</f>
        <v>0</v>
      </c>
      <c r="BG302" s="199">
        <f>IF(N302="zákl. přenesená",J302,0)</f>
        <v>0</v>
      </c>
      <c r="BH302" s="199">
        <f>IF(N302="sníž. přenesená",J302,0)</f>
        <v>0</v>
      </c>
      <c r="BI302" s="199">
        <f>IF(N302="nulová",J302,0)</f>
        <v>0</v>
      </c>
      <c r="BJ302" s="18" t="s">
        <v>87</v>
      </c>
      <c r="BK302" s="199">
        <f>ROUND(I302*H302,2)</f>
        <v>0</v>
      </c>
      <c r="BL302" s="18" t="s">
        <v>165</v>
      </c>
      <c r="BM302" s="198" t="s">
        <v>396</v>
      </c>
    </row>
    <row r="303" spans="1:65" s="2" customFormat="1" ht="21.75" customHeight="1">
      <c r="A303" s="35"/>
      <c r="B303" s="36"/>
      <c r="C303" s="187" t="s">
        <v>397</v>
      </c>
      <c r="D303" s="187" t="s">
        <v>161</v>
      </c>
      <c r="E303" s="188" t="s">
        <v>398</v>
      </c>
      <c r="F303" s="189" t="s">
        <v>399</v>
      </c>
      <c r="G303" s="190" t="s">
        <v>298</v>
      </c>
      <c r="H303" s="191">
        <v>4.8079999999999998</v>
      </c>
      <c r="I303" s="192"/>
      <c r="J303" s="193">
        <f>ROUND(I303*H303,2)</f>
        <v>0</v>
      </c>
      <c r="K303" s="189" t="s">
        <v>217</v>
      </c>
      <c r="L303" s="40"/>
      <c r="M303" s="194" t="s">
        <v>1</v>
      </c>
      <c r="N303" s="195" t="s">
        <v>44</v>
      </c>
      <c r="O303" s="72"/>
      <c r="P303" s="196">
        <f>O303*H303</f>
        <v>0</v>
      </c>
      <c r="Q303" s="196">
        <v>1.0606199999999999</v>
      </c>
      <c r="R303" s="196">
        <f>Q303*H303</f>
        <v>5.0994609599999992</v>
      </c>
      <c r="S303" s="196">
        <v>0</v>
      </c>
      <c r="T303" s="197">
        <f>S303*H303</f>
        <v>0</v>
      </c>
      <c r="U303" s="35"/>
      <c r="V303" s="35"/>
      <c r="W303" s="35"/>
      <c r="X303" s="35"/>
      <c r="Y303" s="35"/>
      <c r="Z303" s="35"/>
      <c r="AA303" s="35"/>
      <c r="AB303" s="35"/>
      <c r="AC303" s="35"/>
      <c r="AD303" s="35"/>
      <c r="AE303" s="35"/>
      <c r="AR303" s="198" t="s">
        <v>165</v>
      </c>
      <c r="AT303" s="198" t="s">
        <v>161</v>
      </c>
      <c r="AU303" s="198" t="s">
        <v>89</v>
      </c>
      <c r="AY303" s="18" t="s">
        <v>158</v>
      </c>
      <c r="BE303" s="199">
        <f>IF(N303="základní",J303,0)</f>
        <v>0</v>
      </c>
      <c r="BF303" s="199">
        <f>IF(N303="snížená",J303,0)</f>
        <v>0</v>
      </c>
      <c r="BG303" s="199">
        <f>IF(N303="zákl. přenesená",J303,0)</f>
        <v>0</v>
      </c>
      <c r="BH303" s="199">
        <f>IF(N303="sníž. přenesená",J303,0)</f>
        <v>0</v>
      </c>
      <c r="BI303" s="199">
        <f>IF(N303="nulová",J303,0)</f>
        <v>0</v>
      </c>
      <c r="BJ303" s="18" t="s">
        <v>87</v>
      </c>
      <c r="BK303" s="199">
        <f>ROUND(I303*H303,2)</f>
        <v>0</v>
      </c>
      <c r="BL303" s="18" t="s">
        <v>165</v>
      </c>
      <c r="BM303" s="198" t="s">
        <v>400</v>
      </c>
    </row>
    <row r="304" spans="1:65" s="13" customFormat="1" ht="22.5">
      <c r="B304" s="200"/>
      <c r="C304" s="201"/>
      <c r="D304" s="202" t="s">
        <v>186</v>
      </c>
      <c r="E304" s="203" t="s">
        <v>1</v>
      </c>
      <c r="F304" s="204" t="s">
        <v>401</v>
      </c>
      <c r="G304" s="201"/>
      <c r="H304" s="205">
        <v>1.3420000000000001</v>
      </c>
      <c r="I304" s="206"/>
      <c r="J304" s="201"/>
      <c r="K304" s="201"/>
      <c r="L304" s="207"/>
      <c r="M304" s="208"/>
      <c r="N304" s="209"/>
      <c r="O304" s="209"/>
      <c r="P304" s="209"/>
      <c r="Q304" s="209"/>
      <c r="R304" s="209"/>
      <c r="S304" s="209"/>
      <c r="T304" s="210"/>
      <c r="AT304" s="211" t="s">
        <v>186</v>
      </c>
      <c r="AU304" s="211" t="s">
        <v>89</v>
      </c>
      <c r="AV304" s="13" t="s">
        <v>89</v>
      </c>
      <c r="AW304" s="13" t="s">
        <v>35</v>
      </c>
      <c r="AX304" s="13" t="s">
        <v>79</v>
      </c>
      <c r="AY304" s="211" t="s">
        <v>158</v>
      </c>
    </row>
    <row r="305" spans="1:65" s="13" customFormat="1">
      <c r="B305" s="200"/>
      <c r="C305" s="201"/>
      <c r="D305" s="202" t="s">
        <v>186</v>
      </c>
      <c r="E305" s="203" t="s">
        <v>1</v>
      </c>
      <c r="F305" s="204" t="s">
        <v>402</v>
      </c>
      <c r="G305" s="201"/>
      <c r="H305" s="205">
        <v>0</v>
      </c>
      <c r="I305" s="206"/>
      <c r="J305" s="201"/>
      <c r="K305" s="201"/>
      <c r="L305" s="207"/>
      <c r="M305" s="208"/>
      <c r="N305" s="209"/>
      <c r="O305" s="209"/>
      <c r="P305" s="209"/>
      <c r="Q305" s="209"/>
      <c r="R305" s="209"/>
      <c r="S305" s="209"/>
      <c r="T305" s="210"/>
      <c r="AT305" s="211" t="s">
        <v>186</v>
      </c>
      <c r="AU305" s="211" t="s">
        <v>89</v>
      </c>
      <c r="AV305" s="13" t="s">
        <v>89</v>
      </c>
      <c r="AW305" s="13" t="s">
        <v>35</v>
      </c>
      <c r="AX305" s="13" t="s">
        <v>79</v>
      </c>
      <c r="AY305" s="211" t="s">
        <v>158</v>
      </c>
    </row>
    <row r="306" spans="1:65" s="13" customFormat="1">
      <c r="B306" s="200"/>
      <c r="C306" s="201"/>
      <c r="D306" s="202" t="s">
        <v>186</v>
      </c>
      <c r="E306" s="203" t="s">
        <v>1</v>
      </c>
      <c r="F306" s="204" t="s">
        <v>403</v>
      </c>
      <c r="G306" s="201"/>
      <c r="H306" s="205">
        <v>3.4660000000000002</v>
      </c>
      <c r="I306" s="206"/>
      <c r="J306" s="201"/>
      <c r="K306" s="201"/>
      <c r="L306" s="207"/>
      <c r="M306" s="208"/>
      <c r="N306" s="209"/>
      <c r="O306" s="209"/>
      <c r="P306" s="209"/>
      <c r="Q306" s="209"/>
      <c r="R306" s="209"/>
      <c r="S306" s="209"/>
      <c r="T306" s="210"/>
      <c r="AT306" s="211" t="s">
        <v>186</v>
      </c>
      <c r="AU306" s="211" t="s">
        <v>89</v>
      </c>
      <c r="AV306" s="13" t="s">
        <v>89</v>
      </c>
      <c r="AW306" s="13" t="s">
        <v>35</v>
      </c>
      <c r="AX306" s="13" t="s">
        <v>79</v>
      </c>
      <c r="AY306" s="211" t="s">
        <v>158</v>
      </c>
    </row>
    <row r="307" spans="1:65" s="14" customFormat="1">
      <c r="B307" s="212"/>
      <c r="C307" s="213"/>
      <c r="D307" s="202" t="s">
        <v>186</v>
      </c>
      <c r="E307" s="214" t="s">
        <v>1</v>
      </c>
      <c r="F307" s="215" t="s">
        <v>199</v>
      </c>
      <c r="G307" s="213"/>
      <c r="H307" s="216">
        <v>4.8079999999999998</v>
      </c>
      <c r="I307" s="217"/>
      <c r="J307" s="213"/>
      <c r="K307" s="213"/>
      <c r="L307" s="218"/>
      <c r="M307" s="219"/>
      <c r="N307" s="220"/>
      <c r="O307" s="220"/>
      <c r="P307" s="220"/>
      <c r="Q307" s="220"/>
      <c r="R307" s="220"/>
      <c r="S307" s="220"/>
      <c r="T307" s="221"/>
      <c r="AT307" s="222" t="s">
        <v>186</v>
      </c>
      <c r="AU307" s="222" t="s">
        <v>89</v>
      </c>
      <c r="AV307" s="14" t="s">
        <v>165</v>
      </c>
      <c r="AW307" s="14" t="s">
        <v>35</v>
      </c>
      <c r="AX307" s="14" t="s">
        <v>87</v>
      </c>
      <c r="AY307" s="222" t="s">
        <v>158</v>
      </c>
    </row>
    <row r="308" spans="1:65" s="2" customFormat="1" ht="16.5" customHeight="1">
      <c r="A308" s="35"/>
      <c r="B308" s="36"/>
      <c r="C308" s="187" t="s">
        <v>404</v>
      </c>
      <c r="D308" s="187" t="s">
        <v>161</v>
      </c>
      <c r="E308" s="188" t="s">
        <v>405</v>
      </c>
      <c r="F308" s="189" t="s">
        <v>406</v>
      </c>
      <c r="G308" s="190" t="s">
        <v>298</v>
      </c>
      <c r="H308" s="191">
        <v>2.198</v>
      </c>
      <c r="I308" s="192"/>
      <c r="J308" s="193">
        <f>ROUND(I308*H308,2)</f>
        <v>0</v>
      </c>
      <c r="K308" s="189" t="s">
        <v>217</v>
      </c>
      <c r="L308" s="40"/>
      <c r="M308" s="194" t="s">
        <v>1</v>
      </c>
      <c r="N308" s="195" t="s">
        <v>44</v>
      </c>
      <c r="O308" s="72"/>
      <c r="P308" s="196">
        <f>O308*H308</f>
        <v>0</v>
      </c>
      <c r="Q308" s="196">
        <v>1.06277</v>
      </c>
      <c r="R308" s="196">
        <f>Q308*H308</f>
        <v>2.3359684600000001</v>
      </c>
      <c r="S308" s="196">
        <v>0</v>
      </c>
      <c r="T308" s="197">
        <f>S308*H308</f>
        <v>0</v>
      </c>
      <c r="U308" s="35"/>
      <c r="V308" s="35"/>
      <c r="W308" s="35"/>
      <c r="X308" s="35"/>
      <c r="Y308" s="35"/>
      <c r="Z308" s="35"/>
      <c r="AA308" s="35"/>
      <c r="AB308" s="35"/>
      <c r="AC308" s="35"/>
      <c r="AD308" s="35"/>
      <c r="AE308" s="35"/>
      <c r="AR308" s="198" t="s">
        <v>165</v>
      </c>
      <c r="AT308" s="198" t="s">
        <v>161</v>
      </c>
      <c r="AU308" s="198" t="s">
        <v>89</v>
      </c>
      <c r="AY308" s="18" t="s">
        <v>158</v>
      </c>
      <c r="BE308" s="199">
        <f>IF(N308="základní",J308,0)</f>
        <v>0</v>
      </c>
      <c r="BF308" s="199">
        <f>IF(N308="snížená",J308,0)</f>
        <v>0</v>
      </c>
      <c r="BG308" s="199">
        <f>IF(N308="zákl. přenesená",J308,0)</f>
        <v>0</v>
      </c>
      <c r="BH308" s="199">
        <f>IF(N308="sníž. přenesená",J308,0)</f>
        <v>0</v>
      </c>
      <c r="BI308" s="199">
        <f>IF(N308="nulová",J308,0)</f>
        <v>0</v>
      </c>
      <c r="BJ308" s="18" t="s">
        <v>87</v>
      </c>
      <c r="BK308" s="199">
        <f>ROUND(I308*H308,2)</f>
        <v>0</v>
      </c>
      <c r="BL308" s="18" t="s">
        <v>165</v>
      </c>
      <c r="BM308" s="198" t="s">
        <v>407</v>
      </c>
    </row>
    <row r="309" spans="1:65" s="13" customFormat="1">
      <c r="B309" s="200"/>
      <c r="C309" s="201"/>
      <c r="D309" s="202" t="s">
        <v>186</v>
      </c>
      <c r="E309" s="203" t="s">
        <v>1</v>
      </c>
      <c r="F309" s="204" t="s">
        <v>408</v>
      </c>
      <c r="G309" s="201"/>
      <c r="H309" s="205">
        <v>0.23</v>
      </c>
      <c r="I309" s="206"/>
      <c r="J309" s="201"/>
      <c r="K309" s="201"/>
      <c r="L309" s="207"/>
      <c r="M309" s="208"/>
      <c r="N309" s="209"/>
      <c r="O309" s="209"/>
      <c r="P309" s="209"/>
      <c r="Q309" s="209"/>
      <c r="R309" s="209"/>
      <c r="S309" s="209"/>
      <c r="T309" s="210"/>
      <c r="AT309" s="211" t="s">
        <v>186</v>
      </c>
      <c r="AU309" s="211" t="s">
        <v>89</v>
      </c>
      <c r="AV309" s="13" t="s">
        <v>89</v>
      </c>
      <c r="AW309" s="13" t="s">
        <v>35</v>
      </c>
      <c r="AX309" s="13" t="s">
        <v>79</v>
      </c>
      <c r="AY309" s="211" t="s">
        <v>158</v>
      </c>
    </row>
    <row r="310" spans="1:65" s="13" customFormat="1">
      <c r="B310" s="200"/>
      <c r="C310" s="201"/>
      <c r="D310" s="202" t="s">
        <v>186</v>
      </c>
      <c r="E310" s="203" t="s">
        <v>1</v>
      </c>
      <c r="F310" s="204" t="s">
        <v>409</v>
      </c>
      <c r="G310" s="201"/>
      <c r="H310" s="205">
        <v>7.6999999999999999E-2</v>
      </c>
      <c r="I310" s="206"/>
      <c r="J310" s="201"/>
      <c r="K310" s="201"/>
      <c r="L310" s="207"/>
      <c r="M310" s="208"/>
      <c r="N310" s="209"/>
      <c r="O310" s="209"/>
      <c r="P310" s="209"/>
      <c r="Q310" s="209"/>
      <c r="R310" s="209"/>
      <c r="S310" s="209"/>
      <c r="T310" s="210"/>
      <c r="AT310" s="211" t="s">
        <v>186</v>
      </c>
      <c r="AU310" s="211" t="s">
        <v>89</v>
      </c>
      <c r="AV310" s="13" t="s">
        <v>89</v>
      </c>
      <c r="AW310" s="13" t="s">
        <v>35</v>
      </c>
      <c r="AX310" s="13" t="s">
        <v>79</v>
      </c>
      <c r="AY310" s="211" t="s">
        <v>158</v>
      </c>
    </row>
    <row r="311" spans="1:65" s="15" customFormat="1">
      <c r="B311" s="223"/>
      <c r="C311" s="224"/>
      <c r="D311" s="202" t="s">
        <v>186</v>
      </c>
      <c r="E311" s="225" t="s">
        <v>1</v>
      </c>
      <c r="F311" s="226" t="s">
        <v>247</v>
      </c>
      <c r="G311" s="224"/>
      <c r="H311" s="227">
        <v>0.307</v>
      </c>
      <c r="I311" s="228"/>
      <c r="J311" s="224"/>
      <c r="K311" s="224"/>
      <c r="L311" s="229"/>
      <c r="M311" s="230"/>
      <c r="N311" s="231"/>
      <c r="O311" s="231"/>
      <c r="P311" s="231"/>
      <c r="Q311" s="231"/>
      <c r="R311" s="231"/>
      <c r="S311" s="231"/>
      <c r="T311" s="232"/>
      <c r="AT311" s="233" t="s">
        <v>186</v>
      </c>
      <c r="AU311" s="233" t="s">
        <v>89</v>
      </c>
      <c r="AV311" s="15" t="s">
        <v>170</v>
      </c>
      <c r="AW311" s="15" t="s">
        <v>35</v>
      </c>
      <c r="AX311" s="15" t="s">
        <v>79</v>
      </c>
      <c r="AY311" s="233" t="s">
        <v>158</v>
      </c>
    </row>
    <row r="312" spans="1:65" s="13" customFormat="1" ht="33.75">
      <c r="B312" s="200"/>
      <c r="C312" s="201"/>
      <c r="D312" s="202" t="s">
        <v>186</v>
      </c>
      <c r="E312" s="203" t="s">
        <v>1</v>
      </c>
      <c r="F312" s="204" t="s">
        <v>410</v>
      </c>
      <c r="G312" s="201"/>
      <c r="H312" s="205">
        <v>1.091</v>
      </c>
      <c r="I312" s="206"/>
      <c r="J312" s="201"/>
      <c r="K312" s="201"/>
      <c r="L312" s="207"/>
      <c r="M312" s="208"/>
      <c r="N312" s="209"/>
      <c r="O312" s="209"/>
      <c r="P312" s="209"/>
      <c r="Q312" s="209"/>
      <c r="R312" s="209"/>
      <c r="S312" s="209"/>
      <c r="T312" s="210"/>
      <c r="AT312" s="211" t="s">
        <v>186</v>
      </c>
      <c r="AU312" s="211" t="s">
        <v>89</v>
      </c>
      <c r="AV312" s="13" t="s">
        <v>89</v>
      </c>
      <c r="AW312" s="13" t="s">
        <v>35</v>
      </c>
      <c r="AX312" s="13" t="s">
        <v>79</v>
      </c>
      <c r="AY312" s="211" t="s">
        <v>158</v>
      </c>
    </row>
    <row r="313" spans="1:65" s="13" customFormat="1">
      <c r="B313" s="200"/>
      <c r="C313" s="201"/>
      <c r="D313" s="202" t="s">
        <v>186</v>
      </c>
      <c r="E313" s="203" t="s">
        <v>1</v>
      </c>
      <c r="F313" s="204" t="s">
        <v>411</v>
      </c>
      <c r="G313" s="201"/>
      <c r="H313" s="205">
        <v>5.3999999999999999E-2</v>
      </c>
      <c r="I313" s="206"/>
      <c r="J313" s="201"/>
      <c r="K313" s="201"/>
      <c r="L313" s="207"/>
      <c r="M313" s="208"/>
      <c r="N313" s="209"/>
      <c r="O313" s="209"/>
      <c r="P313" s="209"/>
      <c r="Q313" s="209"/>
      <c r="R313" s="209"/>
      <c r="S313" s="209"/>
      <c r="T313" s="210"/>
      <c r="AT313" s="211" t="s">
        <v>186</v>
      </c>
      <c r="AU313" s="211" t="s">
        <v>89</v>
      </c>
      <c r="AV313" s="13" t="s">
        <v>89</v>
      </c>
      <c r="AW313" s="13" t="s">
        <v>35</v>
      </c>
      <c r="AX313" s="13" t="s">
        <v>79</v>
      </c>
      <c r="AY313" s="211" t="s">
        <v>158</v>
      </c>
    </row>
    <row r="314" spans="1:65" s="13" customFormat="1">
      <c r="B314" s="200"/>
      <c r="C314" s="201"/>
      <c r="D314" s="202" t="s">
        <v>186</v>
      </c>
      <c r="E314" s="203" t="s">
        <v>1</v>
      </c>
      <c r="F314" s="204" t="s">
        <v>412</v>
      </c>
      <c r="G314" s="201"/>
      <c r="H314" s="205">
        <v>0.17</v>
      </c>
      <c r="I314" s="206"/>
      <c r="J314" s="201"/>
      <c r="K314" s="201"/>
      <c r="L314" s="207"/>
      <c r="M314" s="208"/>
      <c r="N314" s="209"/>
      <c r="O314" s="209"/>
      <c r="P314" s="209"/>
      <c r="Q314" s="209"/>
      <c r="R314" s="209"/>
      <c r="S314" s="209"/>
      <c r="T314" s="210"/>
      <c r="AT314" s="211" t="s">
        <v>186</v>
      </c>
      <c r="AU314" s="211" t="s">
        <v>89</v>
      </c>
      <c r="AV314" s="13" t="s">
        <v>89</v>
      </c>
      <c r="AW314" s="13" t="s">
        <v>35</v>
      </c>
      <c r="AX314" s="13" t="s">
        <v>79</v>
      </c>
      <c r="AY314" s="211" t="s">
        <v>158</v>
      </c>
    </row>
    <row r="315" spans="1:65" s="15" customFormat="1">
      <c r="B315" s="223"/>
      <c r="C315" s="224"/>
      <c r="D315" s="202" t="s">
        <v>186</v>
      </c>
      <c r="E315" s="225" t="s">
        <v>1</v>
      </c>
      <c r="F315" s="226" t="s">
        <v>249</v>
      </c>
      <c r="G315" s="224"/>
      <c r="H315" s="227">
        <v>1.3149999999999999</v>
      </c>
      <c r="I315" s="228"/>
      <c r="J315" s="224"/>
      <c r="K315" s="224"/>
      <c r="L315" s="229"/>
      <c r="M315" s="230"/>
      <c r="N315" s="231"/>
      <c r="O315" s="231"/>
      <c r="P315" s="231"/>
      <c r="Q315" s="231"/>
      <c r="R315" s="231"/>
      <c r="S315" s="231"/>
      <c r="T315" s="232"/>
      <c r="AT315" s="233" t="s">
        <v>186</v>
      </c>
      <c r="AU315" s="233" t="s">
        <v>89</v>
      </c>
      <c r="AV315" s="15" t="s">
        <v>170</v>
      </c>
      <c r="AW315" s="15" t="s">
        <v>35</v>
      </c>
      <c r="AX315" s="15" t="s">
        <v>79</v>
      </c>
      <c r="AY315" s="233" t="s">
        <v>158</v>
      </c>
    </row>
    <row r="316" spans="1:65" s="13" customFormat="1">
      <c r="B316" s="200"/>
      <c r="C316" s="201"/>
      <c r="D316" s="202" t="s">
        <v>186</v>
      </c>
      <c r="E316" s="203" t="s">
        <v>1</v>
      </c>
      <c r="F316" s="204" t="s">
        <v>413</v>
      </c>
      <c r="G316" s="201"/>
      <c r="H316" s="205">
        <v>0.55500000000000005</v>
      </c>
      <c r="I316" s="206"/>
      <c r="J316" s="201"/>
      <c r="K316" s="201"/>
      <c r="L316" s="207"/>
      <c r="M316" s="208"/>
      <c r="N316" s="209"/>
      <c r="O316" s="209"/>
      <c r="P316" s="209"/>
      <c r="Q316" s="209"/>
      <c r="R316" s="209"/>
      <c r="S316" s="209"/>
      <c r="T316" s="210"/>
      <c r="AT316" s="211" t="s">
        <v>186</v>
      </c>
      <c r="AU316" s="211" t="s">
        <v>89</v>
      </c>
      <c r="AV316" s="13" t="s">
        <v>89</v>
      </c>
      <c r="AW316" s="13" t="s">
        <v>35</v>
      </c>
      <c r="AX316" s="13" t="s">
        <v>79</v>
      </c>
      <c r="AY316" s="211" t="s">
        <v>158</v>
      </c>
    </row>
    <row r="317" spans="1:65" s="15" customFormat="1">
      <c r="B317" s="223"/>
      <c r="C317" s="224"/>
      <c r="D317" s="202" t="s">
        <v>186</v>
      </c>
      <c r="E317" s="225" t="s">
        <v>1</v>
      </c>
      <c r="F317" s="226" t="s">
        <v>380</v>
      </c>
      <c r="G317" s="224"/>
      <c r="H317" s="227">
        <v>0.55500000000000005</v>
      </c>
      <c r="I317" s="228"/>
      <c r="J317" s="224"/>
      <c r="K317" s="224"/>
      <c r="L317" s="229"/>
      <c r="M317" s="230"/>
      <c r="N317" s="231"/>
      <c r="O317" s="231"/>
      <c r="P317" s="231"/>
      <c r="Q317" s="231"/>
      <c r="R317" s="231"/>
      <c r="S317" s="231"/>
      <c r="T317" s="232"/>
      <c r="AT317" s="233" t="s">
        <v>186</v>
      </c>
      <c r="AU317" s="233" t="s">
        <v>89</v>
      </c>
      <c r="AV317" s="15" t="s">
        <v>170</v>
      </c>
      <c r="AW317" s="15" t="s">
        <v>35</v>
      </c>
      <c r="AX317" s="15" t="s">
        <v>79</v>
      </c>
      <c r="AY317" s="233" t="s">
        <v>158</v>
      </c>
    </row>
    <row r="318" spans="1:65" s="13" customFormat="1">
      <c r="B318" s="200"/>
      <c r="C318" s="201"/>
      <c r="D318" s="202" t="s">
        <v>186</v>
      </c>
      <c r="E318" s="203" t="s">
        <v>1</v>
      </c>
      <c r="F318" s="204" t="s">
        <v>414</v>
      </c>
      <c r="G318" s="201"/>
      <c r="H318" s="205">
        <v>2.1000000000000001E-2</v>
      </c>
      <c r="I318" s="206"/>
      <c r="J318" s="201"/>
      <c r="K318" s="201"/>
      <c r="L318" s="207"/>
      <c r="M318" s="208"/>
      <c r="N318" s="209"/>
      <c r="O318" s="209"/>
      <c r="P318" s="209"/>
      <c r="Q318" s="209"/>
      <c r="R318" s="209"/>
      <c r="S318" s="209"/>
      <c r="T318" s="210"/>
      <c r="AT318" s="211" t="s">
        <v>186</v>
      </c>
      <c r="AU318" s="211" t="s">
        <v>89</v>
      </c>
      <c r="AV318" s="13" t="s">
        <v>89</v>
      </c>
      <c r="AW318" s="13" t="s">
        <v>35</v>
      </c>
      <c r="AX318" s="13" t="s">
        <v>79</v>
      </c>
      <c r="AY318" s="211" t="s">
        <v>158</v>
      </c>
    </row>
    <row r="319" spans="1:65" s="15" customFormat="1">
      <c r="B319" s="223"/>
      <c r="C319" s="224"/>
      <c r="D319" s="202" t="s">
        <v>186</v>
      </c>
      <c r="E319" s="225" t="s">
        <v>1</v>
      </c>
      <c r="F319" s="226" t="s">
        <v>415</v>
      </c>
      <c r="G319" s="224"/>
      <c r="H319" s="227">
        <v>2.1000000000000001E-2</v>
      </c>
      <c r="I319" s="228"/>
      <c r="J319" s="224"/>
      <c r="K319" s="224"/>
      <c r="L319" s="229"/>
      <c r="M319" s="230"/>
      <c r="N319" s="231"/>
      <c r="O319" s="231"/>
      <c r="P319" s="231"/>
      <c r="Q319" s="231"/>
      <c r="R319" s="231"/>
      <c r="S319" s="231"/>
      <c r="T319" s="232"/>
      <c r="AT319" s="233" t="s">
        <v>186</v>
      </c>
      <c r="AU319" s="233" t="s">
        <v>89</v>
      </c>
      <c r="AV319" s="15" t="s">
        <v>170</v>
      </c>
      <c r="AW319" s="15" t="s">
        <v>35</v>
      </c>
      <c r="AX319" s="15" t="s">
        <v>79</v>
      </c>
      <c r="AY319" s="233" t="s">
        <v>158</v>
      </c>
    </row>
    <row r="320" spans="1:65" s="14" customFormat="1">
      <c r="B320" s="212"/>
      <c r="C320" s="213"/>
      <c r="D320" s="202" t="s">
        <v>186</v>
      </c>
      <c r="E320" s="214" t="s">
        <v>1</v>
      </c>
      <c r="F320" s="215" t="s">
        <v>199</v>
      </c>
      <c r="G320" s="213"/>
      <c r="H320" s="216">
        <v>2.198</v>
      </c>
      <c r="I320" s="217"/>
      <c r="J320" s="213"/>
      <c r="K320" s="213"/>
      <c r="L320" s="218"/>
      <c r="M320" s="219"/>
      <c r="N320" s="220"/>
      <c r="O320" s="220"/>
      <c r="P320" s="220"/>
      <c r="Q320" s="220"/>
      <c r="R320" s="220"/>
      <c r="S320" s="220"/>
      <c r="T320" s="221"/>
      <c r="AT320" s="222" t="s">
        <v>186</v>
      </c>
      <c r="AU320" s="222" t="s">
        <v>89</v>
      </c>
      <c r="AV320" s="14" t="s">
        <v>165</v>
      </c>
      <c r="AW320" s="14" t="s">
        <v>35</v>
      </c>
      <c r="AX320" s="14" t="s">
        <v>87</v>
      </c>
      <c r="AY320" s="222" t="s">
        <v>158</v>
      </c>
    </row>
    <row r="321" spans="1:65" s="2" customFormat="1" ht="16.5" customHeight="1">
      <c r="A321" s="35"/>
      <c r="B321" s="36"/>
      <c r="C321" s="187" t="s">
        <v>416</v>
      </c>
      <c r="D321" s="187" t="s">
        <v>161</v>
      </c>
      <c r="E321" s="188" t="s">
        <v>417</v>
      </c>
      <c r="F321" s="189" t="s">
        <v>418</v>
      </c>
      <c r="G321" s="190" t="s">
        <v>231</v>
      </c>
      <c r="H321" s="191">
        <v>0.746</v>
      </c>
      <c r="I321" s="192"/>
      <c r="J321" s="193">
        <f>ROUND(I321*H321,2)</f>
        <v>0</v>
      </c>
      <c r="K321" s="189" t="s">
        <v>217</v>
      </c>
      <c r="L321" s="40"/>
      <c r="M321" s="194" t="s">
        <v>1</v>
      </c>
      <c r="N321" s="195" t="s">
        <v>44</v>
      </c>
      <c r="O321" s="72"/>
      <c r="P321" s="196">
        <f>O321*H321</f>
        <v>0</v>
      </c>
      <c r="Q321" s="196">
        <v>2.5018699999999998</v>
      </c>
      <c r="R321" s="196">
        <f>Q321*H321</f>
        <v>1.8663950199999999</v>
      </c>
      <c r="S321" s="196">
        <v>0</v>
      </c>
      <c r="T321" s="197">
        <f>S321*H321</f>
        <v>0</v>
      </c>
      <c r="U321" s="35"/>
      <c r="V321" s="35"/>
      <c r="W321" s="35"/>
      <c r="X321" s="35"/>
      <c r="Y321" s="35"/>
      <c r="Z321" s="35"/>
      <c r="AA321" s="35"/>
      <c r="AB321" s="35"/>
      <c r="AC321" s="35"/>
      <c r="AD321" s="35"/>
      <c r="AE321" s="35"/>
      <c r="AR321" s="198" t="s">
        <v>165</v>
      </c>
      <c r="AT321" s="198" t="s">
        <v>161</v>
      </c>
      <c r="AU321" s="198" t="s">
        <v>89</v>
      </c>
      <c r="AY321" s="18" t="s">
        <v>158</v>
      </c>
      <c r="BE321" s="199">
        <f>IF(N321="základní",J321,0)</f>
        <v>0</v>
      </c>
      <c r="BF321" s="199">
        <f>IF(N321="snížená",J321,0)</f>
        <v>0</v>
      </c>
      <c r="BG321" s="199">
        <f>IF(N321="zákl. přenesená",J321,0)</f>
        <v>0</v>
      </c>
      <c r="BH321" s="199">
        <f>IF(N321="sníž. přenesená",J321,0)</f>
        <v>0</v>
      </c>
      <c r="BI321" s="199">
        <f>IF(N321="nulová",J321,0)</f>
        <v>0</v>
      </c>
      <c r="BJ321" s="18" t="s">
        <v>87</v>
      </c>
      <c r="BK321" s="199">
        <f>ROUND(I321*H321,2)</f>
        <v>0</v>
      </c>
      <c r="BL321" s="18" t="s">
        <v>165</v>
      </c>
      <c r="BM321" s="198" t="s">
        <v>419</v>
      </c>
    </row>
    <row r="322" spans="1:65" s="13" customFormat="1">
      <c r="B322" s="200"/>
      <c r="C322" s="201"/>
      <c r="D322" s="202" t="s">
        <v>186</v>
      </c>
      <c r="E322" s="203" t="s">
        <v>1</v>
      </c>
      <c r="F322" s="204" t="s">
        <v>420</v>
      </c>
      <c r="G322" s="201"/>
      <c r="H322" s="205">
        <v>0.746</v>
      </c>
      <c r="I322" s="206"/>
      <c r="J322" s="201"/>
      <c r="K322" s="201"/>
      <c r="L322" s="207"/>
      <c r="M322" s="208"/>
      <c r="N322" s="209"/>
      <c r="O322" s="209"/>
      <c r="P322" s="209"/>
      <c r="Q322" s="209"/>
      <c r="R322" s="209"/>
      <c r="S322" s="209"/>
      <c r="T322" s="210"/>
      <c r="AT322" s="211" t="s">
        <v>186</v>
      </c>
      <c r="AU322" s="211" t="s">
        <v>89</v>
      </c>
      <c r="AV322" s="13" t="s">
        <v>89</v>
      </c>
      <c r="AW322" s="13" t="s">
        <v>35</v>
      </c>
      <c r="AX322" s="13" t="s">
        <v>87</v>
      </c>
      <c r="AY322" s="211" t="s">
        <v>158</v>
      </c>
    </row>
    <row r="323" spans="1:65" s="2" customFormat="1" ht="16.5" customHeight="1">
      <c r="A323" s="35"/>
      <c r="B323" s="36"/>
      <c r="C323" s="187" t="s">
        <v>421</v>
      </c>
      <c r="D323" s="187" t="s">
        <v>161</v>
      </c>
      <c r="E323" s="188" t="s">
        <v>422</v>
      </c>
      <c r="F323" s="189" t="s">
        <v>423</v>
      </c>
      <c r="G323" s="190" t="s">
        <v>216</v>
      </c>
      <c r="H323" s="191">
        <v>5.76</v>
      </c>
      <c r="I323" s="192"/>
      <c r="J323" s="193">
        <f>ROUND(I323*H323,2)</f>
        <v>0</v>
      </c>
      <c r="K323" s="189" t="s">
        <v>217</v>
      </c>
      <c r="L323" s="40"/>
      <c r="M323" s="194" t="s">
        <v>1</v>
      </c>
      <c r="N323" s="195" t="s">
        <v>44</v>
      </c>
      <c r="O323" s="72"/>
      <c r="P323" s="196">
        <f>O323*H323</f>
        <v>0</v>
      </c>
      <c r="Q323" s="196">
        <v>2.6900000000000001E-3</v>
      </c>
      <c r="R323" s="196">
        <f>Q323*H323</f>
        <v>1.54944E-2</v>
      </c>
      <c r="S323" s="196">
        <v>0</v>
      </c>
      <c r="T323" s="197">
        <f>S323*H323</f>
        <v>0</v>
      </c>
      <c r="U323" s="35"/>
      <c r="V323" s="35"/>
      <c r="W323" s="35"/>
      <c r="X323" s="35"/>
      <c r="Y323" s="35"/>
      <c r="Z323" s="35"/>
      <c r="AA323" s="35"/>
      <c r="AB323" s="35"/>
      <c r="AC323" s="35"/>
      <c r="AD323" s="35"/>
      <c r="AE323" s="35"/>
      <c r="AR323" s="198" t="s">
        <v>165</v>
      </c>
      <c r="AT323" s="198" t="s">
        <v>161</v>
      </c>
      <c r="AU323" s="198" t="s">
        <v>89</v>
      </c>
      <c r="AY323" s="18" t="s">
        <v>158</v>
      </c>
      <c r="BE323" s="199">
        <f>IF(N323="základní",J323,0)</f>
        <v>0</v>
      </c>
      <c r="BF323" s="199">
        <f>IF(N323="snížená",J323,0)</f>
        <v>0</v>
      </c>
      <c r="BG323" s="199">
        <f>IF(N323="zákl. přenesená",J323,0)</f>
        <v>0</v>
      </c>
      <c r="BH323" s="199">
        <f>IF(N323="sníž. přenesená",J323,0)</f>
        <v>0</v>
      </c>
      <c r="BI323" s="199">
        <f>IF(N323="nulová",J323,0)</f>
        <v>0</v>
      </c>
      <c r="BJ323" s="18" t="s">
        <v>87</v>
      </c>
      <c r="BK323" s="199">
        <f>ROUND(I323*H323,2)</f>
        <v>0</v>
      </c>
      <c r="BL323" s="18" t="s">
        <v>165</v>
      </c>
      <c r="BM323" s="198" t="s">
        <v>424</v>
      </c>
    </row>
    <row r="324" spans="1:65" s="13" customFormat="1">
      <c r="B324" s="200"/>
      <c r="C324" s="201"/>
      <c r="D324" s="202" t="s">
        <v>186</v>
      </c>
      <c r="E324" s="203" t="s">
        <v>1</v>
      </c>
      <c r="F324" s="204" t="s">
        <v>425</v>
      </c>
      <c r="G324" s="201"/>
      <c r="H324" s="205">
        <v>5.76</v>
      </c>
      <c r="I324" s="206"/>
      <c r="J324" s="201"/>
      <c r="K324" s="201"/>
      <c r="L324" s="207"/>
      <c r="M324" s="208"/>
      <c r="N324" s="209"/>
      <c r="O324" s="209"/>
      <c r="P324" s="209"/>
      <c r="Q324" s="209"/>
      <c r="R324" s="209"/>
      <c r="S324" s="209"/>
      <c r="T324" s="210"/>
      <c r="AT324" s="211" t="s">
        <v>186</v>
      </c>
      <c r="AU324" s="211" t="s">
        <v>89</v>
      </c>
      <c r="AV324" s="13" t="s">
        <v>89</v>
      </c>
      <c r="AW324" s="13" t="s">
        <v>35</v>
      </c>
      <c r="AX324" s="13" t="s">
        <v>87</v>
      </c>
      <c r="AY324" s="211" t="s">
        <v>158</v>
      </c>
    </row>
    <row r="325" spans="1:65" s="2" customFormat="1" ht="16.5" customHeight="1">
      <c r="A325" s="35"/>
      <c r="B325" s="36"/>
      <c r="C325" s="187" t="s">
        <v>426</v>
      </c>
      <c r="D325" s="187" t="s">
        <v>161</v>
      </c>
      <c r="E325" s="188" t="s">
        <v>427</v>
      </c>
      <c r="F325" s="189" t="s">
        <v>428</v>
      </c>
      <c r="G325" s="190" t="s">
        <v>216</v>
      </c>
      <c r="H325" s="191">
        <v>5.76</v>
      </c>
      <c r="I325" s="192"/>
      <c r="J325" s="193">
        <f>ROUND(I325*H325,2)</f>
        <v>0</v>
      </c>
      <c r="K325" s="189" t="s">
        <v>217</v>
      </c>
      <c r="L325" s="40"/>
      <c r="M325" s="194" t="s">
        <v>1</v>
      </c>
      <c r="N325" s="195" t="s">
        <v>44</v>
      </c>
      <c r="O325" s="72"/>
      <c r="P325" s="196">
        <f>O325*H325</f>
        <v>0</v>
      </c>
      <c r="Q325" s="196">
        <v>0</v>
      </c>
      <c r="R325" s="196">
        <f>Q325*H325</f>
        <v>0</v>
      </c>
      <c r="S325" s="196">
        <v>0</v>
      </c>
      <c r="T325" s="197">
        <f>S325*H325</f>
        <v>0</v>
      </c>
      <c r="U325" s="35"/>
      <c r="V325" s="35"/>
      <c r="W325" s="35"/>
      <c r="X325" s="35"/>
      <c r="Y325" s="35"/>
      <c r="Z325" s="35"/>
      <c r="AA325" s="35"/>
      <c r="AB325" s="35"/>
      <c r="AC325" s="35"/>
      <c r="AD325" s="35"/>
      <c r="AE325" s="35"/>
      <c r="AR325" s="198" t="s">
        <v>165</v>
      </c>
      <c r="AT325" s="198" t="s">
        <v>161</v>
      </c>
      <c r="AU325" s="198" t="s">
        <v>89</v>
      </c>
      <c r="AY325" s="18" t="s">
        <v>158</v>
      </c>
      <c r="BE325" s="199">
        <f>IF(N325="základní",J325,0)</f>
        <v>0</v>
      </c>
      <c r="BF325" s="199">
        <f>IF(N325="snížená",J325,0)</f>
        <v>0</v>
      </c>
      <c r="BG325" s="199">
        <f>IF(N325="zákl. přenesená",J325,0)</f>
        <v>0</v>
      </c>
      <c r="BH325" s="199">
        <f>IF(N325="sníž. přenesená",J325,0)</f>
        <v>0</v>
      </c>
      <c r="BI325" s="199">
        <f>IF(N325="nulová",J325,0)</f>
        <v>0</v>
      </c>
      <c r="BJ325" s="18" t="s">
        <v>87</v>
      </c>
      <c r="BK325" s="199">
        <f>ROUND(I325*H325,2)</f>
        <v>0</v>
      </c>
      <c r="BL325" s="18" t="s">
        <v>165</v>
      </c>
      <c r="BM325" s="198" t="s">
        <v>429</v>
      </c>
    </row>
    <row r="326" spans="1:65" s="2" customFormat="1" ht="24.2" customHeight="1">
      <c r="A326" s="35"/>
      <c r="B326" s="36"/>
      <c r="C326" s="187" t="s">
        <v>430</v>
      </c>
      <c r="D326" s="187" t="s">
        <v>161</v>
      </c>
      <c r="E326" s="188" t="s">
        <v>431</v>
      </c>
      <c r="F326" s="189" t="s">
        <v>432</v>
      </c>
      <c r="G326" s="190" t="s">
        <v>231</v>
      </c>
      <c r="H326" s="191">
        <v>0.22900000000000001</v>
      </c>
      <c r="I326" s="192"/>
      <c r="J326" s="193">
        <f>ROUND(I326*H326,2)</f>
        <v>0</v>
      </c>
      <c r="K326" s="189" t="s">
        <v>217</v>
      </c>
      <c r="L326" s="40"/>
      <c r="M326" s="194" t="s">
        <v>1</v>
      </c>
      <c r="N326" s="195" t="s">
        <v>44</v>
      </c>
      <c r="O326" s="72"/>
      <c r="P326" s="196">
        <f>O326*H326</f>
        <v>0</v>
      </c>
      <c r="Q326" s="196">
        <v>2.1411699999999998</v>
      </c>
      <c r="R326" s="196">
        <f>Q326*H326</f>
        <v>0.49032792999999997</v>
      </c>
      <c r="S326" s="196">
        <v>0</v>
      </c>
      <c r="T326" s="197">
        <f>S326*H326</f>
        <v>0</v>
      </c>
      <c r="U326" s="35"/>
      <c r="V326" s="35"/>
      <c r="W326" s="35"/>
      <c r="X326" s="35"/>
      <c r="Y326" s="35"/>
      <c r="Z326" s="35"/>
      <c r="AA326" s="35"/>
      <c r="AB326" s="35"/>
      <c r="AC326" s="35"/>
      <c r="AD326" s="35"/>
      <c r="AE326" s="35"/>
      <c r="AR326" s="198" t="s">
        <v>165</v>
      </c>
      <c r="AT326" s="198" t="s">
        <v>161</v>
      </c>
      <c r="AU326" s="198" t="s">
        <v>89</v>
      </c>
      <c r="AY326" s="18" t="s">
        <v>158</v>
      </c>
      <c r="BE326" s="199">
        <f>IF(N326="základní",J326,0)</f>
        <v>0</v>
      </c>
      <c r="BF326" s="199">
        <f>IF(N326="snížená",J326,0)</f>
        <v>0</v>
      </c>
      <c r="BG326" s="199">
        <f>IF(N326="zákl. přenesená",J326,0)</f>
        <v>0</v>
      </c>
      <c r="BH326" s="199">
        <f>IF(N326="sníž. přenesená",J326,0)</f>
        <v>0</v>
      </c>
      <c r="BI326" s="199">
        <f>IF(N326="nulová",J326,0)</f>
        <v>0</v>
      </c>
      <c r="BJ326" s="18" t="s">
        <v>87</v>
      </c>
      <c r="BK326" s="199">
        <f>ROUND(I326*H326,2)</f>
        <v>0</v>
      </c>
      <c r="BL326" s="18" t="s">
        <v>165</v>
      </c>
      <c r="BM326" s="198" t="s">
        <v>433</v>
      </c>
    </row>
    <row r="327" spans="1:65" s="13" customFormat="1">
      <c r="B327" s="200"/>
      <c r="C327" s="201"/>
      <c r="D327" s="202" t="s">
        <v>186</v>
      </c>
      <c r="E327" s="203" t="s">
        <v>1</v>
      </c>
      <c r="F327" s="204" t="s">
        <v>434</v>
      </c>
      <c r="G327" s="201"/>
      <c r="H327" s="205">
        <v>0.22900000000000001</v>
      </c>
      <c r="I327" s="206"/>
      <c r="J327" s="201"/>
      <c r="K327" s="201"/>
      <c r="L327" s="207"/>
      <c r="M327" s="208"/>
      <c r="N327" s="209"/>
      <c r="O327" s="209"/>
      <c r="P327" s="209"/>
      <c r="Q327" s="209"/>
      <c r="R327" s="209"/>
      <c r="S327" s="209"/>
      <c r="T327" s="210"/>
      <c r="AT327" s="211" t="s">
        <v>186</v>
      </c>
      <c r="AU327" s="211" t="s">
        <v>89</v>
      </c>
      <c r="AV327" s="13" t="s">
        <v>89</v>
      </c>
      <c r="AW327" s="13" t="s">
        <v>35</v>
      </c>
      <c r="AX327" s="13" t="s">
        <v>87</v>
      </c>
      <c r="AY327" s="211" t="s">
        <v>158</v>
      </c>
    </row>
    <row r="328" spans="1:65" s="2" customFormat="1" ht="24.2" customHeight="1">
      <c r="A328" s="35"/>
      <c r="B328" s="36"/>
      <c r="C328" s="187" t="s">
        <v>435</v>
      </c>
      <c r="D328" s="187" t="s">
        <v>161</v>
      </c>
      <c r="E328" s="188" t="s">
        <v>436</v>
      </c>
      <c r="F328" s="189" t="s">
        <v>437</v>
      </c>
      <c r="G328" s="190" t="s">
        <v>231</v>
      </c>
      <c r="H328" s="191">
        <v>0.55500000000000005</v>
      </c>
      <c r="I328" s="192"/>
      <c r="J328" s="193">
        <f>ROUND(I328*H328,2)</f>
        <v>0</v>
      </c>
      <c r="K328" s="189" t="s">
        <v>217</v>
      </c>
      <c r="L328" s="40"/>
      <c r="M328" s="194" t="s">
        <v>1</v>
      </c>
      <c r="N328" s="195" t="s">
        <v>44</v>
      </c>
      <c r="O328" s="72"/>
      <c r="P328" s="196">
        <f>O328*H328</f>
        <v>0</v>
      </c>
      <c r="Q328" s="196">
        <v>2.6705100000000002</v>
      </c>
      <c r="R328" s="196">
        <f>Q328*H328</f>
        <v>1.4821330500000003</v>
      </c>
      <c r="S328" s="196">
        <v>0</v>
      </c>
      <c r="T328" s="197">
        <f>S328*H328</f>
        <v>0</v>
      </c>
      <c r="U328" s="35"/>
      <c r="V328" s="35"/>
      <c r="W328" s="35"/>
      <c r="X328" s="35"/>
      <c r="Y328" s="35"/>
      <c r="Z328" s="35"/>
      <c r="AA328" s="35"/>
      <c r="AB328" s="35"/>
      <c r="AC328" s="35"/>
      <c r="AD328" s="35"/>
      <c r="AE328" s="35"/>
      <c r="AR328" s="198" t="s">
        <v>165</v>
      </c>
      <c r="AT328" s="198" t="s">
        <v>161</v>
      </c>
      <c r="AU328" s="198" t="s">
        <v>89</v>
      </c>
      <c r="AY328" s="18" t="s">
        <v>158</v>
      </c>
      <c r="BE328" s="199">
        <f>IF(N328="základní",J328,0)</f>
        <v>0</v>
      </c>
      <c r="BF328" s="199">
        <f>IF(N328="snížená",J328,0)</f>
        <v>0</v>
      </c>
      <c r="BG328" s="199">
        <f>IF(N328="zákl. přenesená",J328,0)</f>
        <v>0</v>
      </c>
      <c r="BH328" s="199">
        <f>IF(N328="sníž. přenesená",J328,0)</f>
        <v>0</v>
      </c>
      <c r="BI328" s="199">
        <f>IF(N328="nulová",J328,0)</f>
        <v>0</v>
      </c>
      <c r="BJ328" s="18" t="s">
        <v>87</v>
      </c>
      <c r="BK328" s="199">
        <f>ROUND(I328*H328,2)</f>
        <v>0</v>
      </c>
      <c r="BL328" s="18" t="s">
        <v>165</v>
      </c>
      <c r="BM328" s="198" t="s">
        <v>438</v>
      </c>
    </row>
    <row r="329" spans="1:65" s="13" customFormat="1">
      <c r="B329" s="200"/>
      <c r="C329" s="201"/>
      <c r="D329" s="202" t="s">
        <v>186</v>
      </c>
      <c r="E329" s="203" t="s">
        <v>1</v>
      </c>
      <c r="F329" s="204" t="s">
        <v>439</v>
      </c>
      <c r="G329" s="201"/>
      <c r="H329" s="205">
        <v>0.15</v>
      </c>
      <c r="I329" s="206"/>
      <c r="J329" s="201"/>
      <c r="K329" s="201"/>
      <c r="L329" s="207"/>
      <c r="M329" s="208"/>
      <c r="N329" s="209"/>
      <c r="O329" s="209"/>
      <c r="P329" s="209"/>
      <c r="Q329" s="209"/>
      <c r="R329" s="209"/>
      <c r="S329" s="209"/>
      <c r="T329" s="210"/>
      <c r="AT329" s="211" t="s">
        <v>186</v>
      </c>
      <c r="AU329" s="211" t="s">
        <v>89</v>
      </c>
      <c r="AV329" s="13" t="s">
        <v>89</v>
      </c>
      <c r="AW329" s="13" t="s">
        <v>35</v>
      </c>
      <c r="AX329" s="13" t="s">
        <v>79</v>
      </c>
      <c r="AY329" s="211" t="s">
        <v>158</v>
      </c>
    </row>
    <row r="330" spans="1:65" s="13" customFormat="1">
      <c r="B330" s="200"/>
      <c r="C330" s="201"/>
      <c r="D330" s="202" t="s">
        <v>186</v>
      </c>
      <c r="E330" s="203" t="s">
        <v>1</v>
      </c>
      <c r="F330" s="204" t="s">
        <v>440</v>
      </c>
      <c r="G330" s="201"/>
      <c r="H330" s="205">
        <v>0.216</v>
      </c>
      <c r="I330" s="206"/>
      <c r="J330" s="201"/>
      <c r="K330" s="201"/>
      <c r="L330" s="207"/>
      <c r="M330" s="208"/>
      <c r="N330" s="209"/>
      <c r="O330" s="209"/>
      <c r="P330" s="209"/>
      <c r="Q330" s="209"/>
      <c r="R330" s="209"/>
      <c r="S330" s="209"/>
      <c r="T330" s="210"/>
      <c r="AT330" s="211" t="s">
        <v>186</v>
      </c>
      <c r="AU330" s="211" t="s">
        <v>89</v>
      </c>
      <c r="AV330" s="13" t="s">
        <v>89</v>
      </c>
      <c r="AW330" s="13" t="s">
        <v>35</v>
      </c>
      <c r="AX330" s="13" t="s">
        <v>79</v>
      </c>
      <c r="AY330" s="211" t="s">
        <v>158</v>
      </c>
    </row>
    <row r="331" spans="1:65" s="13" customFormat="1">
      <c r="B331" s="200"/>
      <c r="C331" s="201"/>
      <c r="D331" s="202" t="s">
        <v>186</v>
      </c>
      <c r="E331" s="203" t="s">
        <v>1</v>
      </c>
      <c r="F331" s="204" t="s">
        <v>441</v>
      </c>
      <c r="G331" s="201"/>
      <c r="H331" s="205">
        <v>0.189</v>
      </c>
      <c r="I331" s="206"/>
      <c r="J331" s="201"/>
      <c r="K331" s="201"/>
      <c r="L331" s="207"/>
      <c r="M331" s="208"/>
      <c r="N331" s="209"/>
      <c r="O331" s="209"/>
      <c r="P331" s="209"/>
      <c r="Q331" s="209"/>
      <c r="R331" s="209"/>
      <c r="S331" s="209"/>
      <c r="T331" s="210"/>
      <c r="AT331" s="211" t="s">
        <v>186</v>
      </c>
      <c r="AU331" s="211" t="s">
        <v>89</v>
      </c>
      <c r="AV331" s="13" t="s">
        <v>89</v>
      </c>
      <c r="AW331" s="13" t="s">
        <v>35</v>
      </c>
      <c r="AX331" s="13" t="s">
        <v>79</v>
      </c>
      <c r="AY331" s="211" t="s">
        <v>158</v>
      </c>
    </row>
    <row r="332" spans="1:65" s="14" customFormat="1">
      <c r="B332" s="212"/>
      <c r="C332" s="213"/>
      <c r="D332" s="202" t="s">
        <v>186</v>
      </c>
      <c r="E332" s="214" t="s">
        <v>1</v>
      </c>
      <c r="F332" s="215" t="s">
        <v>199</v>
      </c>
      <c r="G332" s="213"/>
      <c r="H332" s="216">
        <v>0.55500000000000005</v>
      </c>
      <c r="I332" s="217"/>
      <c r="J332" s="213"/>
      <c r="K332" s="213"/>
      <c r="L332" s="218"/>
      <c r="M332" s="219"/>
      <c r="N332" s="220"/>
      <c r="O332" s="220"/>
      <c r="P332" s="220"/>
      <c r="Q332" s="220"/>
      <c r="R332" s="220"/>
      <c r="S332" s="220"/>
      <c r="T332" s="221"/>
      <c r="AT332" s="222" t="s">
        <v>186</v>
      </c>
      <c r="AU332" s="222" t="s">
        <v>89</v>
      </c>
      <c r="AV332" s="14" t="s">
        <v>165</v>
      </c>
      <c r="AW332" s="14" t="s">
        <v>35</v>
      </c>
      <c r="AX332" s="14" t="s">
        <v>87</v>
      </c>
      <c r="AY332" s="222" t="s">
        <v>158</v>
      </c>
    </row>
    <row r="333" spans="1:65" s="2" customFormat="1" ht="24.2" customHeight="1">
      <c r="A333" s="35"/>
      <c r="B333" s="36"/>
      <c r="C333" s="187" t="s">
        <v>442</v>
      </c>
      <c r="D333" s="187" t="s">
        <v>161</v>
      </c>
      <c r="E333" s="188" t="s">
        <v>443</v>
      </c>
      <c r="F333" s="189" t="s">
        <v>444</v>
      </c>
      <c r="G333" s="190" t="s">
        <v>216</v>
      </c>
      <c r="H333" s="191">
        <v>28.943999999999999</v>
      </c>
      <c r="I333" s="192"/>
      <c r="J333" s="193">
        <f>ROUND(I333*H333,2)</f>
        <v>0</v>
      </c>
      <c r="K333" s="189" t="s">
        <v>1</v>
      </c>
      <c r="L333" s="40"/>
      <c r="M333" s="194" t="s">
        <v>1</v>
      </c>
      <c r="N333" s="195" t="s">
        <v>44</v>
      </c>
      <c r="O333" s="72"/>
      <c r="P333" s="196">
        <f>O333*H333</f>
        <v>0</v>
      </c>
      <c r="Q333" s="196">
        <v>0.24</v>
      </c>
      <c r="R333" s="196">
        <f>Q333*H333</f>
        <v>6.9465599999999998</v>
      </c>
      <c r="S333" s="196">
        <v>0</v>
      </c>
      <c r="T333" s="197">
        <f>S333*H333</f>
        <v>0</v>
      </c>
      <c r="U333" s="35"/>
      <c r="V333" s="35"/>
      <c r="W333" s="35"/>
      <c r="X333" s="35"/>
      <c r="Y333" s="35"/>
      <c r="Z333" s="35"/>
      <c r="AA333" s="35"/>
      <c r="AB333" s="35"/>
      <c r="AC333" s="35"/>
      <c r="AD333" s="35"/>
      <c r="AE333" s="35"/>
      <c r="AR333" s="198" t="s">
        <v>165</v>
      </c>
      <c r="AT333" s="198" t="s">
        <v>161</v>
      </c>
      <c r="AU333" s="198" t="s">
        <v>89</v>
      </c>
      <c r="AY333" s="18" t="s">
        <v>158</v>
      </c>
      <c r="BE333" s="199">
        <f>IF(N333="základní",J333,0)</f>
        <v>0</v>
      </c>
      <c r="BF333" s="199">
        <f>IF(N333="snížená",J333,0)</f>
        <v>0</v>
      </c>
      <c r="BG333" s="199">
        <f>IF(N333="zákl. přenesená",J333,0)</f>
        <v>0</v>
      </c>
      <c r="BH333" s="199">
        <f>IF(N333="sníž. přenesená",J333,0)</f>
        <v>0</v>
      </c>
      <c r="BI333" s="199">
        <f>IF(N333="nulová",J333,0)</f>
        <v>0</v>
      </c>
      <c r="BJ333" s="18" t="s">
        <v>87</v>
      </c>
      <c r="BK333" s="199">
        <f>ROUND(I333*H333,2)</f>
        <v>0</v>
      </c>
      <c r="BL333" s="18" t="s">
        <v>165</v>
      </c>
      <c r="BM333" s="198" t="s">
        <v>445</v>
      </c>
    </row>
    <row r="334" spans="1:65" s="13" customFormat="1">
      <c r="B334" s="200"/>
      <c r="C334" s="201"/>
      <c r="D334" s="202" t="s">
        <v>186</v>
      </c>
      <c r="E334" s="203" t="s">
        <v>1</v>
      </c>
      <c r="F334" s="204" t="s">
        <v>446</v>
      </c>
      <c r="G334" s="201"/>
      <c r="H334" s="205">
        <v>28.943999999999999</v>
      </c>
      <c r="I334" s="206"/>
      <c r="J334" s="201"/>
      <c r="K334" s="201"/>
      <c r="L334" s="207"/>
      <c r="M334" s="208"/>
      <c r="N334" s="209"/>
      <c r="O334" s="209"/>
      <c r="P334" s="209"/>
      <c r="Q334" s="209"/>
      <c r="R334" s="209"/>
      <c r="S334" s="209"/>
      <c r="T334" s="210"/>
      <c r="AT334" s="211" t="s">
        <v>186</v>
      </c>
      <c r="AU334" s="211" t="s">
        <v>89</v>
      </c>
      <c r="AV334" s="13" t="s">
        <v>89</v>
      </c>
      <c r="AW334" s="13" t="s">
        <v>35</v>
      </c>
      <c r="AX334" s="13" t="s">
        <v>87</v>
      </c>
      <c r="AY334" s="211" t="s">
        <v>158</v>
      </c>
    </row>
    <row r="335" spans="1:65" s="2" customFormat="1" ht="33" customHeight="1">
      <c r="A335" s="35"/>
      <c r="B335" s="36"/>
      <c r="C335" s="187" t="s">
        <v>447</v>
      </c>
      <c r="D335" s="187" t="s">
        <v>161</v>
      </c>
      <c r="E335" s="188" t="s">
        <v>448</v>
      </c>
      <c r="F335" s="189" t="s">
        <v>449</v>
      </c>
      <c r="G335" s="190" t="s">
        <v>216</v>
      </c>
      <c r="H335" s="191">
        <v>64.251999999999995</v>
      </c>
      <c r="I335" s="192"/>
      <c r="J335" s="193">
        <f>ROUND(I335*H335,2)</f>
        <v>0</v>
      </c>
      <c r="K335" s="189" t="s">
        <v>217</v>
      </c>
      <c r="L335" s="40"/>
      <c r="M335" s="194" t="s">
        <v>1</v>
      </c>
      <c r="N335" s="195" t="s">
        <v>44</v>
      </c>
      <c r="O335" s="72"/>
      <c r="P335" s="196">
        <f>O335*H335</f>
        <v>0</v>
      </c>
      <c r="Q335" s="196">
        <v>0.42831999999999998</v>
      </c>
      <c r="R335" s="196">
        <f>Q335*H335</f>
        <v>27.520416639999997</v>
      </c>
      <c r="S335" s="196">
        <v>0</v>
      </c>
      <c r="T335" s="197">
        <f>S335*H335</f>
        <v>0</v>
      </c>
      <c r="U335" s="35"/>
      <c r="V335" s="35"/>
      <c r="W335" s="35"/>
      <c r="X335" s="35"/>
      <c r="Y335" s="35"/>
      <c r="Z335" s="35"/>
      <c r="AA335" s="35"/>
      <c r="AB335" s="35"/>
      <c r="AC335" s="35"/>
      <c r="AD335" s="35"/>
      <c r="AE335" s="35"/>
      <c r="AR335" s="198" t="s">
        <v>165</v>
      </c>
      <c r="AT335" s="198" t="s">
        <v>161</v>
      </c>
      <c r="AU335" s="198" t="s">
        <v>89</v>
      </c>
      <c r="AY335" s="18" t="s">
        <v>158</v>
      </c>
      <c r="BE335" s="199">
        <f>IF(N335="základní",J335,0)</f>
        <v>0</v>
      </c>
      <c r="BF335" s="199">
        <f>IF(N335="snížená",J335,0)</f>
        <v>0</v>
      </c>
      <c r="BG335" s="199">
        <f>IF(N335="zákl. přenesená",J335,0)</f>
        <v>0</v>
      </c>
      <c r="BH335" s="199">
        <f>IF(N335="sníž. přenesená",J335,0)</f>
        <v>0</v>
      </c>
      <c r="BI335" s="199">
        <f>IF(N335="nulová",J335,0)</f>
        <v>0</v>
      </c>
      <c r="BJ335" s="18" t="s">
        <v>87</v>
      </c>
      <c r="BK335" s="199">
        <f>ROUND(I335*H335,2)</f>
        <v>0</v>
      </c>
      <c r="BL335" s="18" t="s">
        <v>165</v>
      </c>
      <c r="BM335" s="198" t="s">
        <v>450</v>
      </c>
    </row>
    <row r="336" spans="1:65" s="13" customFormat="1">
      <c r="B336" s="200"/>
      <c r="C336" s="201"/>
      <c r="D336" s="202" t="s">
        <v>186</v>
      </c>
      <c r="E336" s="203" t="s">
        <v>1</v>
      </c>
      <c r="F336" s="204" t="s">
        <v>451</v>
      </c>
      <c r="G336" s="201"/>
      <c r="H336" s="205">
        <v>22.167999999999999</v>
      </c>
      <c r="I336" s="206"/>
      <c r="J336" s="201"/>
      <c r="K336" s="201"/>
      <c r="L336" s="207"/>
      <c r="M336" s="208"/>
      <c r="N336" s="209"/>
      <c r="O336" s="209"/>
      <c r="P336" s="209"/>
      <c r="Q336" s="209"/>
      <c r="R336" s="209"/>
      <c r="S336" s="209"/>
      <c r="T336" s="210"/>
      <c r="AT336" s="211" t="s">
        <v>186</v>
      </c>
      <c r="AU336" s="211" t="s">
        <v>89</v>
      </c>
      <c r="AV336" s="13" t="s">
        <v>89</v>
      </c>
      <c r="AW336" s="13" t="s">
        <v>35</v>
      </c>
      <c r="AX336" s="13" t="s">
        <v>79</v>
      </c>
      <c r="AY336" s="211" t="s">
        <v>158</v>
      </c>
    </row>
    <row r="337" spans="1:65" s="13" customFormat="1">
      <c r="B337" s="200"/>
      <c r="C337" s="201"/>
      <c r="D337" s="202" t="s">
        <v>186</v>
      </c>
      <c r="E337" s="203" t="s">
        <v>1</v>
      </c>
      <c r="F337" s="204" t="s">
        <v>452</v>
      </c>
      <c r="G337" s="201"/>
      <c r="H337" s="205">
        <v>1.708</v>
      </c>
      <c r="I337" s="206"/>
      <c r="J337" s="201"/>
      <c r="K337" s="201"/>
      <c r="L337" s="207"/>
      <c r="M337" s="208"/>
      <c r="N337" s="209"/>
      <c r="O337" s="209"/>
      <c r="P337" s="209"/>
      <c r="Q337" s="209"/>
      <c r="R337" s="209"/>
      <c r="S337" s="209"/>
      <c r="T337" s="210"/>
      <c r="AT337" s="211" t="s">
        <v>186</v>
      </c>
      <c r="AU337" s="211" t="s">
        <v>89</v>
      </c>
      <c r="AV337" s="13" t="s">
        <v>89</v>
      </c>
      <c r="AW337" s="13" t="s">
        <v>35</v>
      </c>
      <c r="AX337" s="13" t="s">
        <v>79</v>
      </c>
      <c r="AY337" s="211" t="s">
        <v>158</v>
      </c>
    </row>
    <row r="338" spans="1:65" s="13" customFormat="1">
      <c r="B338" s="200"/>
      <c r="C338" s="201"/>
      <c r="D338" s="202" t="s">
        <v>186</v>
      </c>
      <c r="E338" s="203" t="s">
        <v>1</v>
      </c>
      <c r="F338" s="204" t="s">
        <v>453</v>
      </c>
      <c r="G338" s="201"/>
      <c r="H338" s="205">
        <v>3.02</v>
      </c>
      <c r="I338" s="206"/>
      <c r="J338" s="201"/>
      <c r="K338" s="201"/>
      <c r="L338" s="207"/>
      <c r="M338" s="208"/>
      <c r="N338" s="209"/>
      <c r="O338" s="209"/>
      <c r="P338" s="209"/>
      <c r="Q338" s="209"/>
      <c r="R338" s="209"/>
      <c r="S338" s="209"/>
      <c r="T338" s="210"/>
      <c r="AT338" s="211" t="s">
        <v>186</v>
      </c>
      <c r="AU338" s="211" t="s">
        <v>89</v>
      </c>
      <c r="AV338" s="13" t="s">
        <v>89</v>
      </c>
      <c r="AW338" s="13" t="s">
        <v>35</v>
      </c>
      <c r="AX338" s="13" t="s">
        <v>79</v>
      </c>
      <c r="AY338" s="211" t="s">
        <v>158</v>
      </c>
    </row>
    <row r="339" spans="1:65" s="15" customFormat="1">
      <c r="B339" s="223"/>
      <c r="C339" s="224"/>
      <c r="D339" s="202" t="s">
        <v>186</v>
      </c>
      <c r="E339" s="225" t="s">
        <v>1</v>
      </c>
      <c r="F339" s="226" t="s">
        <v>247</v>
      </c>
      <c r="G339" s="224"/>
      <c r="H339" s="227">
        <v>26.896000000000001</v>
      </c>
      <c r="I339" s="228"/>
      <c r="J339" s="224"/>
      <c r="K339" s="224"/>
      <c r="L339" s="229"/>
      <c r="M339" s="230"/>
      <c r="N339" s="231"/>
      <c r="O339" s="231"/>
      <c r="P339" s="231"/>
      <c r="Q339" s="231"/>
      <c r="R339" s="231"/>
      <c r="S339" s="231"/>
      <c r="T339" s="232"/>
      <c r="AT339" s="233" t="s">
        <v>186</v>
      </c>
      <c r="AU339" s="233" t="s">
        <v>89</v>
      </c>
      <c r="AV339" s="15" t="s">
        <v>170</v>
      </c>
      <c r="AW339" s="15" t="s">
        <v>35</v>
      </c>
      <c r="AX339" s="15" t="s">
        <v>79</v>
      </c>
      <c r="AY339" s="233" t="s">
        <v>158</v>
      </c>
    </row>
    <row r="340" spans="1:65" s="13" customFormat="1">
      <c r="B340" s="200"/>
      <c r="C340" s="201"/>
      <c r="D340" s="202" t="s">
        <v>186</v>
      </c>
      <c r="E340" s="203" t="s">
        <v>1</v>
      </c>
      <c r="F340" s="204" t="s">
        <v>454</v>
      </c>
      <c r="G340" s="201"/>
      <c r="H340" s="205">
        <v>37.356000000000002</v>
      </c>
      <c r="I340" s="206"/>
      <c r="J340" s="201"/>
      <c r="K340" s="201"/>
      <c r="L340" s="207"/>
      <c r="M340" s="208"/>
      <c r="N340" s="209"/>
      <c r="O340" s="209"/>
      <c r="P340" s="209"/>
      <c r="Q340" s="209"/>
      <c r="R340" s="209"/>
      <c r="S340" s="209"/>
      <c r="T340" s="210"/>
      <c r="AT340" s="211" t="s">
        <v>186</v>
      </c>
      <c r="AU340" s="211" t="s">
        <v>89</v>
      </c>
      <c r="AV340" s="13" t="s">
        <v>89</v>
      </c>
      <c r="AW340" s="13" t="s">
        <v>35</v>
      </c>
      <c r="AX340" s="13" t="s">
        <v>79</v>
      </c>
      <c r="AY340" s="211" t="s">
        <v>158</v>
      </c>
    </row>
    <row r="341" spans="1:65" s="15" customFormat="1">
      <c r="B341" s="223"/>
      <c r="C341" s="224"/>
      <c r="D341" s="202" t="s">
        <v>186</v>
      </c>
      <c r="E341" s="225" t="s">
        <v>1</v>
      </c>
      <c r="F341" s="226" t="s">
        <v>249</v>
      </c>
      <c r="G341" s="224"/>
      <c r="H341" s="227">
        <v>37.356000000000002</v>
      </c>
      <c r="I341" s="228"/>
      <c r="J341" s="224"/>
      <c r="K341" s="224"/>
      <c r="L341" s="229"/>
      <c r="M341" s="230"/>
      <c r="N341" s="231"/>
      <c r="O341" s="231"/>
      <c r="P341" s="231"/>
      <c r="Q341" s="231"/>
      <c r="R341" s="231"/>
      <c r="S341" s="231"/>
      <c r="T341" s="232"/>
      <c r="AT341" s="233" t="s">
        <v>186</v>
      </c>
      <c r="AU341" s="233" t="s">
        <v>89</v>
      </c>
      <c r="AV341" s="15" t="s">
        <v>170</v>
      </c>
      <c r="AW341" s="15" t="s">
        <v>35</v>
      </c>
      <c r="AX341" s="15" t="s">
        <v>79</v>
      </c>
      <c r="AY341" s="233" t="s">
        <v>158</v>
      </c>
    </row>
    <row r="342" spans="1:65" s="14" customFormat="1">
      <c r="B342" s="212"/>
      <c r="C342" s="213"/>
      <c r="D342" s="202" t="s">
        <v>186</v>
      </c>
      <c r="E342" s="214" t="s">
        <v>1</v>
      </c>
      <c r="F342" s="215" t="s">
        <v>199</v>
      </c>
      <c r="G342" s="213"/>
      <c r="H342" s="216">
        <v>64.251999999999995</v>
      </c>
      <c r="I342" s="217"/>
      <c r="J342" s="213"/>
      <c r="K342" s="213"/>
      <c r="L342" s="218"/>
      <c r="M342" s="219"/>
      <c r="N342" s="220"/>
      <c r="O342" s="220"/>
      <c r="P342" s="220"/>
      <c r="Q342" s="220"/>
      <c r="R342" s="220"/>
      <c r="S342" s="220"/>
      <c r="T342" s="221"/>
      <c r="AT342" s="222" t="s">
        <v>186</v>
      </c>
      <c r="AU342" s="222" t="s">
        <v>89</v>
      </c>
      <c r="AV342" s="14" t="s">
        <v>165</v>
      </c>
      <c r="AW342" s="14" t="s">
        <v>35</v>
      </c>
      <c r="AX342" s="14" t="s">
        <v>87</v>
      </c>
      <c r="AY342" s="222" t="s">
        <v>158</v>
      </c>
    </row>
    <row r="343" spans="1:65" s="2" customFormat="1" ht="24.2" customHeight="1">
      <c r="A343" s="35"/>
      <c r="B343" s="36"/>
      <c r="C343" s="187" t="s">
        <v>455</v>
      </c>
      <c r="D343" s="187" t="s">
        <v>161</v>
      </c>
      <c r="E343" s="188" t="s">
        <v>456</v>
      </c>
      <c r="F343" s="189" t="s">
        <v>457</v>
      </c>
      <c r="G343" s="190" t="s">
        <v>231</v>
      </c>
      <c r="H343" s="191">
        <v>6.6989999999999998</v>
      </c>
      <c r="I343" s="192"/>
      <c r="J343" s="193">
        <f>ROUND(I343*H343,2)</f>
        <v>0</v>
      </c>
      <c r="K343" s="189" t="s">
        <v>217</v>
      </c>
      <c r="L343" s="40"/>
      <c r="M343" s="194" t="s">
        <v>1</v>
      </c>
      <c r="N343" s="195" t="s">
        <v>44</v>
      </c>
      <c r="O343" s="72"/>
      <c r="P343" s="196">
        <f>O343*H343</f>
        <v>0</v>
      </c>
      <c r="Q343" s="196">
        <v>2.5018699999999998</v>
      </c>
      <c r="R343" s="196">
        <f>Q343*H343</f>
        <v>16.760027129999997</v>
      </c>
      <c r="S343" s="196">
        <v>0</v>
      </c>
      <c r="T343" s="197">
        <f>S343*H343</f>
        <v>0</v>
      </c>
      <c r="U343" s="35"/>
      <c r="V343" s="35"/>
      <c r="W343" s="35"/>
      <c r="X343" s="35"/>
      <c r="Y343" s="35"/>
      <c r="Z343" s="35"/>
      <c r="AA343" s="35"/>
      <c r="AB343" s="35"/>
      <c r="AC343" s="35"/>
      <c r="AD343" s="35"/>
      <c r="AE343" s="35"/>
      <c r="AR343" s="198" t="s">
        <v>165</v>
      </c>
      <c r="AT343" s="198" t="s">
        <v>161</v>
      </c>
      <c r="AU343" s="198" t="s">
        <v>89</v>
      </c>
      <c r="AY343" s="18" t="s">
        <v>158</v>
      </c>
      <c r="BE343" s="199">
        <f>IF(N343="základní",J343,0)</f>
        <v>0</v>
      </c>
      <c r="BF343" s="199">
        <f>IF(N343="snížená",J343,0)</f>
        <v>0</v>
      </c>
      <c r="BG343" s="199">
        <f>IF(N343="zákl. přenesená",J343,0)</f>
        <v>0</v>
      </c>
      <c r="BH343" s="199">
        <f>IF(N343="sníž. přenesená",J343,0)</f>
        <v>0</v>
      </c>
      <c r="BI343" s="199">
        <f>IF(N343="nulová",J343,0)</f>
        <v>0</v>
      </c>
      <c r="BJ343" s="18" t="s">
        <v>87</v>
      </c>
      <c r="BK343" s="199">
        <f>ROUND(I343*H343,2)</f>
        <v>0</v>
      </c>
      <c r="BL343" s="18" t="s">
        <v>165</v>
      </c>
      <c r="BM343" s="198" t="s">
        <v>458</v>
      </c>
    </row>
    <row r="344" spans="1:65" s="13" customFormat="1" ht="33.75">
      <c r="B344" s="200"/>
      <c r="C344" s="201"/>
      <c r="D344" s="202" t="s">
        <v>186</v>
      </c>
      <c r="E344" s="203" t="s">
        <v>1</v>
      </c>
      <c r="F344" s="204" t="s">
        <v>459</v>
      </c>
      <c r="G344" s="201"/>
      <c r="H344" s="205">
        <v>3.6509999999999998</v>
      </c>
      <c r="I344" s="206"/>
      <c r="J344" s="201"/>
      <c r="K344" s="201"/>
      <c r="L344" s="207"/>
      <c r="M344" s="208"/>
      <c r="N344" s="209"/>
      <c r="O344" s="209"/>
      <c r="P344" s="209"/>
      <c r="Q344" s="209"/>
      <c r="R344" s="209"/>
      <c r="S344" s="209"/>
      <c r="T344" s="210"/>
      <c r="AT344" s="211" t="s">
        <v>186</v>
      </c>
      <c r="AU344" s="211" t="s">
        <v>89</v>
      </c>
      <c r="AV344" s="13" t="s">
        <v>89</v>
      </c>
      <c r="AW344" s="13" t="s">
        <v>35</v>
      </c>
      <c r="AX344" s="13" t="s">
        <v>79</v>
      </c>
      <c r="AY344" s="211" t="s">
        <v>158</v>
      </c>
    </row>
    <row r="345" spans="1:65" s="13" customFormat="1">
      <c r="B345" s="200"/>
      <c r="C345" s="201"/>
      <c r="D345" s="202" t="s">
        <v>186</v>
      </c>
      <c r="E345" s="203" t="s">
        <v>1</v>
      </c>
      <c r="F345" s="204" t="s">
        <v>460</v>
      </c>
      <c r="G345" s="201"/>
      <c r="H345" s="205">
        <v>2.1800000000000002</v>
      </c>
      <c r="I345" s="206"/>
      <c r="J345" s="201"/>
      <c r="K345" s="201"/>
      <c r="L345" s="207"/>
      <c r="M345" s="208"/>
      <c r="N345" s="209"/>
      <c r="O345" s="209"/>
      <c r="P345" s="209"/>
      <c r="Q345" s="209"/>
      <c r="R345" s="209"/>
      <c r="S345" s="209"/>
      <c r="T345" s="210"/>
      <c r="AT345" s="211" t="s">
        <v>186</v>
      </c>
      <c r="AU345" s="211" t="s">
        <v>89</v>
      </c>
      <c r="AV345" s="13" t="s">
        <v>89</v>
      </c>
      <c r="AW345" s="13" t="s">
        <v>35</v>
      </c>
      <c r="AX345" s="13" t="s">
        <v>79</v>
      </c>
      <c r="AY345" s="211" t="s">
        <v>158</v>
      </c>
    </row>
    <row r="346" spans="1:65" s="13" customFormat="1">
      <c r="B346" s="200"/>
      <c r="C346" s="201"/>
      <c r="D346" s="202" t="s">
        <v>186</v>
      </c>
      <c r="E346" s="203" t="s">
        <v>1</v>
      </c>
      <c r="F346" s="204" t="s">
        <v>461</v>
      </c>
      <c r="G346" s="201"/>
      <c r="H346" s="205">
        <v>8.5000000000000006E-2</v>
      </c>
      <c r="I346" s="206"/>
      <c r="J346" s="201"/>
      <c r="K346" s="201"/>
      <c r="L346" s="207"/>
      <c r="M346" s="208"/>
      <c r="N346" s="209"/>
      <c r="O346" s="209"/>
      <c r="P346" s="209"/>
      <c r="Q346" s="209"/>
      <c r="R346" s="209"/>
      <c r="S346" s="209"/>
      <c r="T346" s="210"/>
      <c r="AT346" s="211" t="s">
        <v>186</v>
      </c>
      <c r="AU346" s="211" t="s">
        <v>89</v>
      </c>
      <c r="AV346" s="13" t="s">
        <v>89</v>
      </c>
      <c r="AW346" s="13" t="s">
        <v>35</v>
      </c>
      <c r="AX346" s="13" t="s">
        <v>79</v>
      </c>
      <c r="AY346" s="211" t="s">
        <v>158</v>
      </c>
    </row>
    <row r="347" spans="1:65" s="15" customFormat="1">
      <c r="B347" s="223"/>
      <c r="C347" s="224"/>
      <c r="D347" s="202" t="s">
        <v>186</v>
      </c>
      <c r="E347" s="225" t="s">
        <v>1</v>
      </c>
      <c r="F347" s="226" t="s">
        <v>462</v>
      </c>
      <c r="G347" s="224"/>
      <c r="H347" s="227">
        <v>5.9160000000000004</v>
      </c>
      <c r="I347" s="228"/>
      <c r="J347" s="224"/>
      <c r="K347" s="224"/>
      <c r="L347" s="229"/>
      <c r="M347" s="230"/>
      <c r="N347" s="231"/>
      <c r="O347" s="231"/>
      <c r="P347" s="231"/>
      <c r="Q347" s="231"/>
      <c r="R347" s="231"/>
      <c r="S347" s="231"/>
      <c r="T347" s="232"/>
      <c r="AT347" s="233" t="s">
        <v>186</v>
      </c>
      <c r="AU347" s="233" t="s">
        <v>89</v>
      </c>
      <c r="AV347" s="15" t="s">
        <v>170</v>
      </c>
      <c r="AW347" s="15" t="s">
        <v>35</v>
      </c>
      <c r="AX347" s="15" t="s">
        <v>79</v>
      </c>
      <c r="AY347" s="233" t="s">
        <v>158</v>
      </c>
    </row>
    <row r="348" spans="1:65" s="13" customFormat="1" ht="22.5">
      <c r="B348" s="200"/>
      <c r="C348" s="201"/>
      <c r="D348" s="202" t="s">
        <v>186</v>
      </c>
      <c r="E348" s="203" t="s">
        <v>1</v>
      </c>
      <c r="F348" s="204" t="s">
        <v>463</v>
      </c>
      <c r="G348" s="201"/>
      <c r="H348" s="205">
        <v>0.78300000000000003</v>
      </c>
      <c r="I348" s="206"/>
      <c r="J348" s="201"/>
      <c r="K348" s="201"/>
      <c r="L348" s="207"/>
      <c r="M348" s="208"/>
      <c r="N348" s="209"/>
      <c r="O348" s="209"/>
      <c r="P348" s="209"/>
      <c r="Q348" s="209"/>
      <c r="R348" s="209"/>
      <c r="S348" s="209"/>
      <c r="T348" s="210"/>
      <c r="AT348" s="211" t="s">
        <v>186</v>
      </c>
      <c r="AU348" s="211" t="s">
        <v>89</v>
      </c>
      <c r="AV348" s="13" t="s">
        <v>89</v>
      </c>
      <c r="AW348" s="13" t="s">
        <v>35</v>
      </c>
      <c r="AX348" s="13" t="s">
        <v>79</v>
      </c>
      <c r="AY348" s="211" t="s">
        <v>158</v>
      </c>
    </row>
    <row r="349" spans="1:65" s="14" customFormat="1">
      <c r="B349" s="212"/>
      <c r="C349" s="213"/>
      <c r="D349" s="202" t="s">
        <v>186</v>
      </c>
      <c r="E349" s="214" t="s">
        <v>1</v>
      </c>
      <c r="F349" s="215" t="s">
        <v>199</v>
      </c>
      <c r="G349" s="213"/>
      <c r="H349" s="216">
        <v>6.6989999999999998</v>
      </c>
      <c r="I349" s="217"/>
      <c r="J349" s="213"/>
      <c r="K349" s="213"/>
      <c r="L349" s="218"/>
      <c r="M349" s="219"/>
      <c r="N349" s="220"/>
      <c r="O349" s="220"/>
      <c r="P349" s="220"/>
      <c r="Q349" s="220"/>
      <c r="R349" s="220"/>
      <c r="S349" s="220"/>
      <c r="T349" s="221"/>
      <c r="AT349" s="222" t="s">
        <v>186</v>
      </c>
      <c r="AU349" s="222" t="s">
        <v>89</v>
      </c>
      <c r="AV349" s="14" t="s">
        <v>165</v>
      </c>
      <c r="AW349" s="14" t="s">
        <v>35</v>
      </c>
      <c r="AX349" s="14" t="s">
        <v>87</v>
      </c>
      <c r="AY349" s="222" t="s">
        <v>158</v>
      </c>
    </row>
    <row r="350" spans="1:65" s="2" customFormat="1" ht="16.5" customHeight="1">
      <c r="A350" s="35"/>
      <c r="B350" s="36"/>
      <c r="C350" s="187" t="s">
        <v>464</v>
      </c>
      <c r="D350" s="187" t="s">
        <v>161</v>
      </c>
      <c r="E350" s="188" t="s">
        <v>465</v>
      </c>
      <c r="F350" s="189" t="s">
        <v>466</v>
      </c>
      <c r="G350" s="190" t="s">
        <v>216</v>
      </c>
      <c r="H350" s="191">
        <v>44.433</v>
      </c>
      <c r="I350" s="192"/>
      <c r="J350" s="193">
        <f>ROUND(I350*H350,2)</f>
        <v>0</v>
      </c>
      <c r="K350" s="189" t="s">
        <v>217</v>
      </c>
      <c r="L350" s="40"/>
      <c r="M350" s="194" t="s">
        <v>1</v>
      </c>
      <c r="N350" s="195" t="s">
        <v>44</v>
      </c>
      <c r="O350" s="72"/>
      <c r="P350" s="196">
        <f>O350*H350</f>
        <v>0</v>
      </c>
      <c r="Q350" s="196">
        <v>2.7499999999999998E-3</v>
      </c>
      <c r="R350" s="196">
        <f>Q350*H350</f>
        <v>0.12219074999999999</v>
      </c>
      <c r="S350" s="196">
        <v>0</v>
      </c>
      <c r="T350" s="197">
        <f>S350*H350</f>
        <v>0</v>
      </c>
      <c r="U350" s="35"/>
      <c r="V350" s="35"/>
      <c r="W350" s="35"/>
      <c r="X350" s="35"/>
      <c r="Y350" s="35"/>
      <c r="Z350" s="35"/>
      <c r="AA350" s="35"/>
      <c r="AB350" s="35"/>
      <c r="AC350" s="35"/>
      <c r="AD350" s="35"/>
      <c r="AE350" s="35"/>
      <c r="AR350" s="198" t="s">
        <v>165</v>
      </c>
      <c r="AT350" s="198" t="s">
        <v>161</v>
      </c>
      <c r="AU350" s="198" t="s">
        <v>89</v>
      </c>
      <c r="AY350" s="18" t="s">
        <v>158</v>
      </c>
      <c r="BE350" s="199">
        <f>IF(N350="základní",J350,0)</f>
        <v>0</v>
      </c>
      <c r="BF350" s="199">
        <f>IF(N350="snížená",J350,0)</f>
        <v>0</v>
      </c>
      <c r="BG350" s="199">
        <f>IF(N350="zákl. přenesená",J350,0)</f>
        <v>0</v>
      </c>
      <c r="BH350" s="199">
        <f>IF(N350="sníž. přenesená",J350,0)</f>
        <v>0</v>
      </c>
      <c r="BI350" s="199">
        <f>IF(N350="nulová",J350,0)</f>
        <v>0</v>
      </c>
      <c r="BJ350" s="18" t="s">
        <v>87</v>
      </c>
      <c r="BK350" s="199">
        <f>ROUND(I350*H350,2)</f>
        <v>0</v>
      </c>
      <c r="BL350" s="18" t="s">
        <v>165</v>
      </c>
      <c r="BM350" s="198" t="s">
        <v>467</v>
      </c>
    </row>
    <row r="351" spans="1:65" s="13" customFormat="1">
      <c r="B351" s="200"/>
      <c r="C351" s="201"/>
      <c r="D351" s="202" t="s">
        <v>186</v>
      </c>
      <c r="E351" s="203" t="s">
        <v>1</v>
      </c>
      <c r="F351" s="204" t="s">
        <v>468</v>
      </c>
      <c r="G351" s="201"/>
      <c r="H351" s="205">
        <v>7.0620000000000003</v>
      </c>
      <c r="I351" s="206"/>
      <c r="J351" s="201"/>
      <c r="K351" s="201"/>
      <c r="L351" s="207"/>
      <c r="M351" s="208"/>
      <c r="N351" s="209"/>
      <c r="O351" s="209"/>
      <c r="P351" s="209"/>
      <c r="Q351" s="209"/>
      <c r="R351" s="209"/>
      <c r="S351" s="209"/>
      <c r="T351" s="210"/>
      <c r="AT351" s="211" t="s">
        <v>186</v>
      </c>
      <c r="AU351" s="211" t="s">
        <v>89</v>
      </c>
      <c r="AV351" s="13" t="s">
        <v>89</v>
      </c>
      <c r="AW351" s="13" t="s">
        <v>35</v>
      </c>
      <c r="AX351" s="13" t="s">
        <v>79</v>
      </c>
      <c r="AY351" s="211" t="s">
        <v>158</v>
      </c>
    </row>
    <row r="352" spans="1:65" s="13" customFormat="1">
      <c r="B352" s="200"/>
      <c r="C352" s="201"/>
      <c r="D352" s="202" t="s">
        <v>186</v>
      </c>
      <c r="E352" s="203" t="s">
        <v>1</v>
      </c>
      <c r="F352" s="204" t="s">
        <v>469</v>
      </c>
      <c r="G352" s="201"/>
      <c r="H352" s="205">
        <v>8.4359999999999999</v>
      </c>
      <c r="I352" s="206"/>
      <c r="J352" s="201"/>
      <c r="K352" s="201"/>
      <c r="L352" s="207"/>
      <c r="M352" s="208"/>
      <c r="N352" s="209"/>
      <c r="O352" s="209"/>
      <c r="P352" s="209"/>
      <c r="Q352" s="209"/>
      <c r="R352" s="209"/>
      <c r="S352" s="209"/>
      <c r="T352" s="210"/>
      <c r="AT352" s="211" t="s">
        <v>186</v>
      </c>
      <c r="AU352" s="211" t="s">
        <v>89</v>
      </c>
      <c r="AV352" s="13" t="s">
        <v>89</v>
      </c>
      <c r="AW352" s="13" t="s">
        <v>35</v>
      </c>
      <c r="AX352" s="13" t="s">
        <v>79</v>
      </c>
      <c r="AY352" s="211" t="s">
        <v>158</v>
      </c>
    </row>
    <row r="353" spans="1:65" s="15" customFormat="1">
      <c r="B353" s="223"/>
      <c r="C353" s="224"/>
      <c r="D353" s="202" t="s">
        <v>186</v>
      </c>
      <c r="E353" s="225" t="s">
        <v>1</v>
      </c>
      <c r="F353" s="226" t="s">
        <v>470</v>
      </c>
      <c r="G353" s="224"/>
      <c r="H353" s="227">
        <v>15.497999999999999</v>
      </c>
      <c r="I353" s="228"/>
      <c r="J353" s="224"/>
      <c r="K353" s="224"/>
      <c r="L353" s="229"/>
      <c r="M353" s="230"/>
      <c r="N353" s="231"/>
      <c r="O353" s="231"/>
      <c r="P353" s="231"/>
      <c r="Q353" s="231"/>
      <c r="R353" s="231"/>
      <c r="S353" s="231"/>
      <c r="T353" s="232"/>
      <c r="AT353" s="233" t="s">
        <v>186</v>
      </c>
      <c r="AU353" s="233" t="s">
        <v>89</v>
      </c>
      <c r="AV353" s="15" t="s">
        <v>170</v>
      </c>
      <c r="AW353" s="15" t="s">
        <v>35</v>
      </c>
      <c r="AX353" s="15" t="s">
        <v>79</v>
      </c>
      <c r="AY353" s="233" t="s">
        <v>158</v>
      </c>
    </row>
    <row r="354" spans="1:65" s="13" customFormat="1" ht="22.5">
      <c r="B354" s="200"/>
      <c r="C354" s="201"/>
      <c r="D354" s="202" t="s">
        <v>186</v>
      </c>
      <c r="E354" s="203" t="s">
        <v>1</v>
      </c>
      <c r="F354" s="204" t="s">
        <v>471</v>
      </c>
      <c r="G354" s="201"/>
      <c r="H354" s="205">
        <v>12.327999999999999</v>
      </c>
      <c r="I354" s="206"/>
      <c r="J354" s="201"/>
      <c r="K354" s="201"/>
      <c r="L354" s="207"/>
      <c r="M354" s="208"/>
      <c r="N354" s="209"/>
      <c r="O354" s="209"/>
      <c r="P354" s="209"/>
      <c r="Q354" s="209"/>
      <c r="R354" s="209"/>
      <c r="S354" s="209"/>
      <c r="T354" s="210"/>
      <c r="AT354" s="211" t="s">
        <v>186</v>
      </c>
      <c r="AU354" s="211" t="s">
        <v>89</v>
      </c>
      <c r="AV354" s="13" t="s">
        <v>89</v>
      </c>
      <c r="AW354" s="13" t="s">
        <v>35</v>
      </c>
      <c r="AX354" s="13" t="s">
        <v>79</v>
      </c>
      <c r="AY354" s="211" t="s">
        <v>158</v>
      </c>
    </row>
    <row r="355" spans="1:65" s="13" customFormat="1" ht="22.5">
      <c r="B355" s="200"/>
      <c r="C355" s="201"/>
      <c r="D355" s="202" t="s">
        <v>186</v>
      </c>
      <c r="E355" s="203" t="s">
        <v>1</v>
      </c>
      <c r="F355" s="204" t="s">
        <v>472</v>
      </c>
      <c r="G355" s="201"/>
      <c r="H355" s="205">
        <v>15.411</v>
      </c>
      <c r="I355" s="206"/>
      <c r="J355" s="201"/>
      <c r="K355" s="201"/>
      <c r="L355" s="207"/>
      <c r="M355" s="208"/>
      <c r="N355" s="209"/>
      <c r="O355" s="209"/>
      <c r="P355" s="209"/>
      <c r="Q355" s="209"/>
      <c r="R355" s="209"/>
      <c r="S355" s="209"/>
      <c r="T355" s="210"/>
      <c r="AT355" s="211" t="s">
        <v>186</v>
      </c>
      <c r="AU355" s="211" t="s">
        <v>89</v>
      </c>
      <c r="AV355" s="13" t="s">
        <v>89</v>
      </c>
      <c r="AW355" s="13" t="s">
        <v>35</v>
      </c>
      <c r="AX355" s="13" t="s">
        <v>79</v>
      </c>
      <c r="AY355" s="211" t="s">
        <v>158</v>
      </c>
    </row>
    <row r="356" spans="1:65" s="13" customFormat="1">
      <c r="B356" s="200"/>
      <c r="C356" s="201"/>
      <c r="D356" s="202" t="s">
        <v>186</v>
      </c>
      <c r="E356" s="203" t="s">
        <v>1</v>
      </c>
      <c r="F356" s="204" t="s">
        <v>473</v>
      </c>
      <c r="G356" s="201"/>
      <c r="H356" s="205">
        <v>1.196</v>
      </c>
      <c r="I356" s="206"/>
      <c r="J356" s="201"/>
      <c r="K356" s="201"/>
      <c r="L356" s="207"/>
      <c r="M356" s="208"/>
      <c r="N356" s="209"/>
      <c r="O356" s="209"/>
      <c r="P356" s="209"/>
      <c r="Q356" s="209"/>
      <c r="R356" s="209"/>
      <c r="S356" s="209"/>
      <c r="T356" s="210"/>
      <c r="AT356" s="211" t="s">
        <v>186</v>
      </c>
      <c r="AU356" s="211" t="s">
        <v>89</v>
      </c>
      <c r="AV356" s="13" t="s">
        <v>89</v>
      </c>
      <c r="AW356" s="13" t="s">
        <v>35</v>
      </c>
      <c r="AX356" s="13" t="s">
        <v>79</v>
      </c>
      <c r="AY356" s="211" t="s">
        <v>158</v>
      </c>
    </row>
    <row r="357" spans="1:65" s="15" customFormat="1">
      <c r="B357" s="223"/>
      <c r="C357" s="224"/>
      <c r="D357" s="202" t="s">
        <v>186</v>
      </c>
      <c r="E357" s="225" t="s">
        <v>1</v>
      </c>
      <c r="F357" s="226" t="s">
        <v>474</v>
      </c>
      <c r="G357" s="224"/>
      <c r="H357" s="227">
        <v>28.934999999999999</v>
      </c>
      <c r="I357" s="228"/>
      <c r="J357" s="224"/>
      <c r="K357" s="224"/>
      <c r="L357" s="229"/>
      <c r="M357" s="230"/>
      <c r="N357" s="231"/>
      <c r="O357" s="231"/>
      <c r="P357" s="231"/>
      <c r="Q357" s="231"/>
      <c r="R357" s="231"/>
      <c r="S357" s="231"/>
      <c r="T357" s="232"/>
      <c r="AT357" s="233" t="s">
        <v>186</v>
      </c>
      <c r="AU357" s="233" t="s">
        <v>89</v>
      </c>
      <c r="AV357" s="15" t="s">
        <v>170</v>
      </c>
      <c r="AW357" s="15" t="s">
        <v>35</v>
      </c>
      <c r="AX357" s="15" t="s">
        <v>79</v>
      </c>
      <c r="AY357" s="233" t="s">
        <v>158</v>
      </c>
    </row>
    <row r="358" spans="1:65" s="14" customFormat="1">
      <c r="B358" s="212"/>
      <c r="C358" s="213"/>
      <c r="D358" s="202" t="s">
        <v>186</v>
      </c>
      <c r="E358" s="214" t="s">
        <v>1</v>
      </c>
      <c r="F358" s="215" t="s">
        <v>199</v>
      </c>
      <c r="G358" s="213"/>
      <c r="H358" s="216">
        <v>44.433</v>
      </c>
      <c r="I358" s="217"/>
      <c r="J358" s="213"/>
      <c r="K358" s="213"/>
      <c r="L358" s="218"/>
      <c r="M358" s="219"/>
      <c r="N358" s="220"/>
      <c r="O358" s="220"/>
      <c r="P358" s="220"/>
      <c r="Q358" s="220"/>
      <c r="R358" s="220"/>
      <c r="S358" s="220"/>
      <c r="T358" s="221"/>
      <c r="AT358" s="222" t="s">
        <v>186</v>
      </c>
      <c r="AU358" s="222" t="s">
        <v>89</v>
      </c>
      <c r="AV358" s="14" t="s">
        <v>165</v>
      </c>
      <c r="AW358" s="14" t="s">
        <v>35</v>
      </c>
      <c r="AX358" s="14" t="s">
        <v>87</v>
      </c>
      <c r="AY358" s="222" t="s">
        <v>158</v>
      </c>
    </row>
    <row r="359" spans="1:65" s="2" customFormat="1" ht="21.75" customHeight="1">
      <c r="A359" s="35"/>
      <c r="B359" s="36"/>
      <c r="C359" s="187" t="s">
        <v>475</v>
      </c>
      <c r="D359" s="187" t="s">
        <v>161</v>
      </c>
      <c r="E359" s="188" t="s">
        <v>476</v>
      </c>
      <c r="F359" s="189" t="s">
        <v>477</v>
      </c>
      <c r="G359" s="190" t="s">
        <v>216</v>
      </c>
      <c r="H359" s="191">
        <v>44.023000000000003</v>
      </c>
      <c r="I359" s="192"/>
      <c r="J359" s="193">
        <f>ROUND(I359*H359,2)</f>
        <v>0</v>
      </c>
      <c r="K359" s="189" t="s">
        <v>217</v>
      </c>
      <c r="L359" s="40"/>
      <c r="M359" s="194" t="s">
        <v>1</v>
      </c>
      <c r="N359" s="195" t="s">
        <v>44</v>
      </c>
      <c r="O359" s="72"/>
      <c r="P359" s="196">
        <f>O359*H359</f>
        <v>0</v>
      </c>
      <c r="Q359" s="196">
        <v>0</v>
      </c>
      <c r="R359" s="196">
        <f>Q359*H359</f>
        <v>0</v>
      </c>
      <c r="S359" s="196">
        <v>0</v>
      </c>
      <c r="T359" s="197">
        <f>S359*H359</f>
        <v>0</v>
      </c>
      <c r="U359" s="35"/>
      <c r="V359" s="35"/>
      <c r="W359" s="35"/>
      <c r="X359" s="35"/>
      <c r="Y359" s="35"/>
      <c r="Z359" s="35"/>
      <c r="AA359" s="35"/>
      <c r="AB359" s="35"/>
      <c r="AC359" s="35"/>
      <c r="AD359" s="35"/>
      <c r="AE359" s="35"/>
      <c r="AR359" s="198" t="s">
        <v>165</v>
      </c>
      <c r="AT359" s="198" t="s">
        <v>161</v>
      </c>
      <c r="AU359" s="198" t="s">
        <v>89</v>
      </c>
      <c r="AY359" s="18" t="s">
        <v>158</v>
      </c>
      <c r="BE359" s="199">
        <f>IF(N359="základní",J359,0)</f>
        <v>0</v>
      </c>
      <c r="BF359" s="199">
        <f>IF(N359="snížená",J359,0)</f>
        <v>0</v>
      </c>
      <c r="BG359" s="199">
        <f>IF(N359="zákl. přenesená",J359,0)</f>
        <v>0</v>
      </c>
      <c r="BH359" s="199">
        <f>IF(N359="sníž. přenesená",J359,0)</f>
        <v>0</v>
      </c>
      <c r="BI359" s="199">
        <f>IF(N359="nulová",J359,0)</f>
        <v>0</v>
      </c>
      <c r="BJ359" s="18" t="s">
        <v>87</v>
      </c>
      <c r="BK359" s="199">
        <f>ROUND(I359*H359,2)</f>
        <v>0</v>
      </c>
      <c r="BL359" s="18" t="s">
        <v>165</v>
      </c>
      <c r="BM359" s="198" t="s">
        <v>478</v>
      </c>
    </row>
    <row r="360" spans="1:65" s="2" customFormat="1" ht="16.5" customHeight="1">
      <c r="A360" s="35"/>
      <c r="B360" s="36"/>
      <c r="C360" s="187" t="s">
        <v>479</v>
      </c>
      <c r="D360" s="187" t="s">
        <v>161</v>
      </c>
      <c r="E360" s="188" t="s">
        <v>480</v>
      </c>
      <c r="F360" s="189" t="s">
        <v>481</v>
      </c>
      <c r="G360" s="190" t="s">
        <v>216</v>
      </c>
      <c r="H360" s="191">
        <v>6.7779999999999996</v>
      </c>
      <c r="I360" s="192"/>
      <c r="J360" s="193">
        <f>ROUND(I360*H360,2)</f>
        <v>0</v>
      </c>
      <c r="K360" s="189" t="s">
        <v>217</v>
      </c>
      <c r="L360" s="40"/>
      <c r="M360" s="194" t="s">
        <v>1</v>
      </c>
      <c r="N360" s="195" t="s">
        <v>44</v>
      </c>
      <c r="O360" s="72"/>
      <c r="P360" s="196">
        <f>O360*H360</f>
        <v>0</v>
      </c>
      <c r="Q360" s="196">
        <v>3.46E-3</v>
      </c>
      <c r="R360" s="196">
        <f>Q360*H360</f>
        <v>2.3451879999999998E-2</v>
      </c>
      <c r="S360" s="196">
        <v>0</v>
      </c>
      <c r="T360" s="197">
        <f>S360*H360</f>
        <v>0</v>
      </c>
      <c r="U360" s="35"/>
      <c r="V360" s="35"/>
      <c r="W360" s="35"/>
      <c r="X360" s="35"/>
      <c r="Y360" s="35"/>
      <c r="Z360" s="35"/>
      <c r="AA360" s="35"/>
      <c r="AB360" s="35"/>
      <c r="AC360" s="35"/>
      <c r="AD360" s="35"/>
      <c r="AE360" s="35"/>
      <c r="AR360" s="198" t="s">
        <v>165</v>
      </c>
      <c r="AT360" s="198" t="s">
        <v>161</v>
      </c>
      <c r="AU360" s="198" t="s">
        <v>89</v>
      </c>
      <c r="AY360" s="18" t="s">
        <v>158</v>
      </c>
      <c r="BE360" s="199">
        <f>IF(N360="základní",J360,0)</f>
        <v>0</v>
      </c>
      <c r="BF360" s="199">
        <f>IF(N360="snížená",J360,0)</f>
        <v>0</v>
      </c>
      <c r="BG360" s="199">
        <f>IF(N360="zákl. přenesená",J360,0)</f>
        <v>0</v>
      </c>
      <c r="BH360" s="199">
        <f>IF(N360="sníž. přenesená",J360,0)</f>
        <v>0</v>
      </c>
      <c r="BI360" s="199">
        <f>IF(N360="nulová",J360,0)</f>
        <v>0</v>
      </c>
      <c r="BJ360" s="18" t="s">
        <v>87</v>
      </c>
      <c r="BK360" s="199">
        <f>ROUND(I360*H360,2)</f>
        <v>0</v>
      </c>
      <c r="BL360" s="18" t="s">
        <v>165</v>
      </c>
      <c r="BM360" s="198" t="s">
        <v>482</v>
      </c>
    </row>
    <row r="361" spans="1:65" s="13" customFormat="1" ht="22.5">
      <c r="B361" s="200"/>
      <c r="C361" s="201"/>
      <c r="D361" s="202" t="s">
        <v>186</v>
      </c>
      <c r="E361" s="203" t="s">
        <v>1</v>
      </c>
      <c r="F361" s="204" t="s">
        <v>483</v>
      </c>
      <c r="G361" s="201"/>
      <c r="H361" s="205">
        <v>6.7779999999999996</v>
      </c>
      <c r="I361" s="206"/>
      <c r="J361" s="201"/>
      <c r="K361" s="201"/>
      <c r="L361" s="207"/>
      <c r="M361" s="208"/>
      <c r="N361" s="209"/>
      <c r="O361" s="209"/>
      <c r="P361" s="209"/>
      <c r="Q361" s="209"/>
      <c r="R361" s="209"/>
      <c r="S361" s="209"/>
      <c r="T361" s="210"/>
      <c r="AT361" s="211" t="s">
        <v>186</v>
      </c>
      <c r="AU361" s="211" t="s">
        <v>89</v>
      </c>
      <c r="AV361" s="13" t="s">
        <v>89</v>
      </c>
      <c r="AW361" s="13" t="s">
        <v>35</v>
      </c>
      <c r="AX361" s="13" t="s">
        <v>87</v>
      </c>
      <c r="AY361" s="211" t="s">
        <v>158</v>
      </c>
    </row>
    <row r="362" spans="1:65" s="2" customFormat="1" ht="21.75" customHeight="1">
      <c r="A362" s="35"/>
      <c r="B362" s="36"/>
      <c r="C362" s="187" t="s">
        <v>484</v>
      </c>
      <c r="D362" s="187" t="s">
        <v>161</v>
      </c>
      <c r="E362" s="188" t="s">
        <v>485</v>
      </c>
      <c r="F362" s="189" t="s">
        <v>486</v>
      </c>
      <c r="G362" s="190" t="s">
        <v>216</v>
      </c>
      <c r="H362" s="191">
        <v>6.7779999999999996</v>
      </c>
      <c r="I362" s="192"/>
      <c r="J362" s="193">
        <f>ROUND(I362*H362,2)</f>
        <v>0</v>
      </c>
      <c r="K362" s="189" t="s">
        <v>217</v>
      </c>
      <c r="L362" s="40"/>
      <c r="M362" s="194" t="s">
        <v>1</v>
      </c>
      <c r="N362" s="195" t="s">
        <v>44</v>
      </c>
      <c r="O362" s="72"/>
      <c r="P362" s="196">
        <f>O362*H362</f>
        <v>0</v>
      </c>
      <c r="Q362" s="196">
        <v>0</v>
      </c>
      <c r="R362" s="196">
        <f>Q362*H362</f>
        <v>0</v>
      </c>
      <c r="S362" s="196">
        <v>0</v>
      </c>
      <c r="T362" s="197">
        <f>S362*H362</f>
        <v>0</v>
      </c>
      <c r="U362" s="35"/>
      <c r="V362" s="35"/>
      <c r="W362" s="35"/>
      <c r="X362" s="35"/>
      <c r="Y362" s="35"/>
      <c r="Z362" s="35"/>
      <c r="AA362" s="35"/>
      <c r="AB362" s="35"/>
      <c r="AC362" s="35"/>
      <c r="AD362" s="35"/>
      <c r="AE362" s="35"/>
      <c r="AR362" s="198" t="s">
        <v>165</v>
      </c>
      <c r="AT362" s="198" t="s">
        <v>161</v>
      </c>
      <c r="AU362" s="198" t="s">
        <v>89</v>
      </c>
      <c r="AY362" s="18" t="s">
        <v>158</v>
      </c>
      <c r="BE362" s="199">
        <f>IF(N362="základní",J362,0)</f>
        <v>0</v>
      </c>
      <c r="BF362" s="199">
        <f>IF(N362="snížená",J362,0)</f>
        <v>0</v>
      </c>
      <c r="BG362" s="199">
        <f>IF(N362="zákl. přenesená",J362,0)</f>
        <v>0</v>
      </c>
      <c r="BH362" s="199">
        <f>IF(N362="sníž. přenesená",J362,0)</f>
        <v>0</v>
      </c>
      <c r="BI362" s="199">
        <f>IF(N362="nulová",J362,0)</f>
        <v>0</v>
      </c>
      <c r="BJ362" s="18" t="s">
        <v>87</v>
      </c>
      <c r="BK362" s="199">
        <f>ROUND(I362*H362,2)</f>
        <v>0</v>
      </c>
      <c r="BL362" s="18" t="s">
        <v>165</v>
      </c>
      <c r="BM362" s="198" t="s">
        <v>487</v>
      </c>
    </row>
    <row r="363" spans="1:65" s="2" customFormat="1" ht="24.2" customHeight="1">
      <c r="A363" s="35"/>
      <c r="B363" s="36"/>
      <c r="C363" s="187" t="s">
        <v>488</v>
      </c>
      <c r="D363" s="187" t="s">
        <v>161</v>
      </c>
      <c r="E363" s="188" t="s">
        <v>489</v>
      </c>
      <c r="F363" s="189" t="s">
        <v>490</v>
      </c>
      <c r="G363" s="190" t="s">
        <v>298</v>
      </c>
      <c r="H363" s="191">
        <v>0.307</v>
      </c>
      <c r="I363" s="192"/>
      <c r="J363" s="193">
        <f>ROUND(I363*H363,2)</f>
        <v>0</v>
      </c>
      <c r="K363" s="189" t="s">
        <v>217</v>
      </c>
      <c r="L363" s="40"/>
      <c r="M363" s="194" t="s">
        <v>1</v>
      </c>
      <c r="N363" s="195" t="s">
        <v>44</v>
      </c>
      <c r="O363" s="72"/>
      <c r="P363" s="196">
        <f>O363*H363</f>
        <v>0</v>
      </c>
      <c r="Q363" s="196">
        <v>1.0593999999999999</v>
      </c>
      <c r="R363" s="196">
        <f>Q363*H363</f>
        <v>0.32523579999999996</v>
      </c>
      <c r="S363" s="196">
        <v>0</v>
      </c>
      <c r="T363" s="197">
        <f>S363*H363</f>
        <v>0</v>
      </c>
      <c r="U363" s="35"/>
      <c r="V363" s="35"/>
      <c r="W363" s="35"/>
      <c r="X363" s="35"/>
      <c r="Y363" s="35"/>
      <c r="Z363" s="35"/>
      <c r="AA363" s="35"/>
      <c r="AB363" s="35"/>
      <c r="AC363" s="35"/>
      <c r="AD363" s="35"/>
      <c r="AE363" s="35"/>
      <c r="AR363" s="198" t="s">
        <v>165</v>
      </c>
      <c r="AT363" s="198" t="s">
        <v>161</v>
      </c>
      <c r="AU363" s="198" t="s">
        <v>89</v>
      </c>
      <c r="AY363" s="18" t="s">
        <v>158</v>
      </c>
      <c r="BE363" s="199">
        <f>IF(N363="základní",J363,0)</f>
        <v>0</v>
      </c>
      <c r="BF363" s="199">
        <f>IF(N363="snížená",J363,0)</f>
        <v>0</v>
      </c>
      <c r="BG363" s="199">
        <f>IF(N363="zákl. přenesená",J363,0)</f>
        <v>0</v>
      </c>
      <c r="BH363" s="199">
        <f>IF(N363="sníž. přenesená",J363,0)</f>
        <v>0</v>
      </c>
      <c r="BI363" s="199">
        <f>IF(N363="nulová",J363,0)</f>
        <v>0</v>
      </c>
      <c r="BJ363" s="18" t="s">
        <v>87</v>
      </c>
      <c r="BK363" s="199">
        <f>ROUND(I363*H363,2)</f>
        <v>0</v>
      </c>
      <c r="BL363" s="18" t="s">
        <v>165</v>
      </c>
      <c r="BM363" s="198" t="s">
        <v>491</v>
      </c>
    </row>
    <row r="364" spans="1:65" s="13" customFormat="1">
      <c r="B364" s="200"/>
      <c r="C364" s="201"/>
      <c r="D364" s="202" t="s">
        <v>186</v>
      </c>
      <c r="E364" s="203" t="s">
        <v>1</v>
      </c>
      <c r="F364" s="204" t="s">
        <v>492</v>
      </c>
      <c r="G364" s="201"/>
      <c r="H364" s="205">
        <v>0.307</v>
      </c>
      <c r="I364" s="206"/>
      <c r="J364" s="201"/>
      <c r="K364" s="201"/>
      <c r="L364" s="207"/>
      <c r="M364" s="208"/>
      <c r="N364" s="209"/>
      <c r="O364" s="209"/>
      <c r="P364" s="209"/>
      <c r="Q364" s="209"/>
      <c r="R364" s="209"/>
      <c r="S364" s="209"/>
      <c r="T364" s="210"/>
      <c r="AT364" s="211" t="s">
        <v>186</v>
      </c>
      <c r="AU364" s="211" t="s">
        <v>89</v>
      </c>
      <c r="AV364" s="13" t="s">
        <v>89</v>
      </c>
      <c r="AW364" s="13" t="s">
        <v>35</v>
      </c>
      <c r="AX364" s="13" t="s">
        <v>79</v>
      </c>
      <c r="AY364" s="211" t="s">
        <v>158</v>
      </c>
    </row>
    <row r="365" spans="1:65" s="13" customFormat="1">
      <c r="B365" s="200"/>
      <c r="C365" s="201"/>
      <c r="D365" s="202" t="s">
        <v>186</v>
      </c>
      <c r="E365" s="203" t="s">
        <v>1</v>
      </c>
      <c r="F365" s="204" t="s">
        <v>493</v>
      </c>
      <c r="G365" s="201"/>
      <c r="H365" s="205">
        <v>0</v>
      </c>
      <c r="I365" s="206"/>
      <c r="J365" s="201"/>
      <c r="K365" s="201"/>
      <c r="L365" s="207"/>
      <c r="M365" s="208"/>
      <c r="N365" s="209"/>
      <c r="O365" s="209"/>
      <c r="P365" s="209"/>
      <c r="Q365" s="209"/>
      <c r="R365" s="209"/>
      <c r="S365" s="209"/>
      <c r="T365" s="210"/>
      <c r="AT365" s="211" t="s">
        <v>186</v>
      </c>
      <c r="AU365" s="211" t="s">
        <v>89</v>
      </c>
      <c r="AV365" s="13" t="s">
        <v>89</v>
      </c>
      <c r="AW365" s="13" t="s">
        <v>35</v>
      </c>
      <c r="AX365" s="13" t="s">
        <v>79</v>
      </c>
      <c r="AY365" s="211" t="s">
        <v>158</v>
      </c>
    </row>
    <row r="366" spans="1:65" s="14" customFormat="1">
      <c r="B366" s="212"/>
      <c r="C366" s="213"/>
      <c r="D366" s="202" t="s">
        <v>186</v>
      </c>
      <c r="E366" s="214" t="s">
        <v>1</v>
      </c>
      <c r="F366" s="215" t="s">
        <v>199</v>
      </c>
      <c r="G366" s="213"/>
      <c r="H366" s="216">
        <v>0.307</v>
      </c>
      <c r="I366" s="217"/>
      <c r="J366" s="213"/>
      <c r="K366" s="213"/>
      <c r="L366" s="218"/>
      <c r="M366" s="219"/>
      <c r="N366" s="220"/>
      <c r="O366" s="220"/>
      <c r="P366" s="220"/>
      <c r="Q366" s="220"/>
      <c r="R366" s="220"/>
      <c r="S366" s="220"/>
      <c r="T366" s="221"/>
      <c r="AT366" s="222" t="s">
        <v>186</v>
      </c>
      <c r="AU366" s="222" t="s">
        <v>89</v>
      </c>
      <c r="AV366" s="14" t="s">
        <v>165</v>
      </c>
      <c r="AW366" s="14" t="s">
        <v>35</v>
      </c>
      <c r="AX366" s="14" t="s">
        <v>87</v>
      </c>
      <c r="AY366" s="222" t="s">
        <v>158</v>
      </c>
    </row>
    <row r="367" spans="1:65" s="12" customFormat="1" ht="22.9" customHeight="1">
      <c r="B367" s="171"/>
      <c r="C367" s="172"/>
      <c r="D367" s="173" t="s">
        <v>78</v>
      </c>
      <c r="E367" s="185" t="s">
        <v>170</v>
      </c>
      <c r="F367" s="185" t="s">
        <v>494</v>
      </c>
      <c r="G367" s="172"/>
      <c r="H367" s="172"/>
      <c r="I367" s="175"/>
      <c r="J367" s="186">
        <f>BK367</f>
        <v>0</v>
      </c>
      <c r="K367" s="172"/>
      <c r="L367" s="177"/>
      <c r="M367" s="178"/>
      <c r="N367" s="179"/>
      <c r="O367" s="179"/>
      <c r="P367" s="180">
        <f>SUM(P368:P515)</f>
        <v>0</v>
      </c>
      <c r="Q367" s="179"/>
      <c r="R367" s="180">
        <f>SUM(R368:R515)</f>
        <v>572.45292121</v>
      </c>
      <c r="S367" s="179"/>
      <c r="T367" s="181">
        <f>SUM(T368:T515)</f>
        <v>2.7120000000000003E-4</v>
      </c>
      <c r="AR367" s="182" t="s">
        <v>87</v>
      </c>
      <c r="AT367" s="183" t="s">
        <v>78</v>
      </c>
      <c r="AU367" s="183" t="s">
        <v>87</v>
      </c>
      <c r="AY367" s="182" t="s">
        <v>158</v>
      </c>
      <c r="BK367" s="184">
        <f>SUM(BK368:BK515)</f>
        <v>0</v>
      </c>
    </row>
    <row r="368" spans="1:65" s="2" customFormat="1" ht="33" customHeight="1">
      <c r="A368" s="35"/>
      <c r="B368" s="36"/>
      <c r="C368" s="187" t="s">
        <v>495</v>
      </c>
      <c r="D368" s="187" t="s">
        <v>161</v>
      </c>
      <c r="E368" s="188" t="s">
        <v>496</v>
      </c>
      <c r="F368" s="189" t="s">
        <v>497</v>
      </c>
      <c r="G368" s="190" t="s">
        <v>216</v>
      </c>
      <c r="H368" s="191">
        <v>19.29</v>
      </c>
      <c r="I368" s="192"/>
      <c r="J368" s="193">
        <f>ROUND(I368*H368,2)</f>
        <v>0</v>
      </c>
      <c r="K368" s="189" t="s">
        <v>217</v>
      </c>
      <c r="L368" s="40"/>
      <c r="M368" s="194" t="s">
        <v>1</v>
      </c>
      <c r="N368" s="195" t="s">
        <v>44</v>
      </c>
      <c r="O368" s="72"/>
      <c r="P368" s="196">
        <f>O368*H368</f>
        <v>0</v>
      </c>
      <c r="Q368" s="196">
        <v>0.36276999999999998</v>
      </c>
      <c r="R368" s="196">
        <f>Q368*H368</f>
        <v>6.997833299999999</v>
      </c>
      <c r="S368" s="196">
        <v>0</v>
      </c>
      <c r="T368" s="197">
        <f>S368*H368</f>
        <v>0</v>
      </c>
      <c r="U368" s="35"/>
      <c r="V368" s="35"/>
      <c r="W368" s="35"/>
      <c r="X368" s="35"/>
      <c r="Y368" s="35"/>
      <c r="Z368" s="35"/>
      <c r="AA368" s="35"/>
      <c r="AB368" s="35"/>
      <c r="AC368" s="35"/>
      <c r="AD368" s="35"/>
      <c r="AE368" s="35"/>
      <c r="AR368" s="198" t="s">
        <v>165</v>
      </c>
      <c r="AT368" s="198" t="s">
        <v>161</v>
      </c>
      <c r="AU368" s="198" t="s">
        <v>89</v>
      </c>
      <c r="AY368" s="18" t="s">
        <v>158</v>
      </c>
      <c r="BE368" s="199">
        <f>IF(N368="základní",J368,0)</f>
        <v>0</v>
      </c>
      <c r="BF368" s="199">
        <f>IF(N368="snížená",J368,0)</f>
        <v>0</v>
      </c>
      <c r="BG368" s="199">
        <f>IF(N368="zákl. přenesená",J368,0)</f>
        <v>0</v>
      </c>
      <c r="BH368" s="199">
        <f>IF(N368="sníž. přenesená",J368,0)</f>
        <v>0</v>
      </c>
      <c r="BI368" s="199">
        <f>IF(N368="nulová",J368,0)</f>
        <v>0</v>
      </c>
      <c r="BJ368" s="18" t="s">
        <v>87</v>
      </c>
      <c r="BK368" s="199">
        <f>ROUND(I368*H368,2)</f>
        <v>0</v>
      </c>
      <c r="BL368" s="18" t="s">
        <v>165</v>
      </c>
      <c r="BM368" s="198" t="s">
        <v>498</v>
      </c>
    </row>
    <row r="369" spans="1:65" s="13" customFormat="1">
      <c r="B369" s="200"/>
      <c r="C369" s="201"/>
      <c r="D369" s="202" t="s">
        <v>186</v>
      </c>
      <c r="E369" s="203" t="s">
        <v>1</v>
      </c>
      <c r="F369" s="204" t="s">
        <v>499</v>
      </c>
      <c r="G369" s="201"/>
      <c r="H369" s="205">
        <v>19.29</v>
      </c>
      <c r="I369" s="206"/>
      <c r="J369" s="201"/>
      <c r="K369" s="201"/>
      <c r="L369" s="207"/>
      <c r="M369" s="208"/>
      <c r="N369" s="209"/>
      <c r="O369" s="209"/>
      <c r="P369" s="209"/>
      <c r="Q369" s="209"/>
      <c r="R369" s="209"/>
      <c r="S369" s="209"/>
      <c r="T369" s="210"/>
      <c r="AT369" s="211" t="s">
        <v>186</v>
      </c>
      <c r="AU369" s="211" t="s">
        <v>89</v>
      </c>
      <c r="AV369" s="13" t="s">
        <v>89</v>
      </c>
      <c r="AW369" s="13" t="s">
        <v>35</v>
      </c>
      <c r="AX369" s="13" t="s">
        <v>87</v>
      </c>
      <c r="AY369" s="211" t="s">
        <v>158</v>
      </c>
    </row>
    <row r="370" spans="1:65" s="2" customFormat="1" ht="33" customHeight="1">
      <c r="A370" s="35"/>
      <c r="B370" s="36"/>
      <c r="C370" s="187" t="s">
        <v>500</v>
      </c>
      <c r="D370" s="187" t="s">
        <v>161</v>
      </c>
      <c r="E370" s="188" t="s">
        <v>501</v>
      </c>
      <c r="F370" s="189" t="s">
        <v>502</v>
      </c>
      <c r="G370" s="190" t="s">
        <v>216</v>
      </c>
      <c r="H370" s="191">
        <v>18.085000000000001</v>
      </c>
      <c r="I370" s="192"/>
      <c r="J370" s="193">
        <f>ROUND(I370*H370,2)</f>
        <v>0</v>
      </c>
      <c r="K370" s="189" t="s">
        <v>217</v>
      </c>
      <c r="L370" s="40"/>
      <c r="M370" s="194" t="s">
        <v>1</v>
      </c>
      <c r="N370" s="195" t="s">
        <v>44</v>
      </c>
      <c r="O370" s="72"/>
      <c r="P370" s="196">
        <f>O370*H370</f>
        <v>0</v>
      </c>
      <c r="Q370" s="196">
        <v>0.36276999999999998</v>
      </c>
      <c r="R370" s="196">
        <f>Q370*H370</f>
        <v>6.5606954499999999</v>
      </c>
      <c r="S370" s="196">
        <v>0</v>
      </c>
      <c r="T370" s="197">
        <f>S370*H370</f>
        <v>0</v>
      </c>
      <c r="U370" s="35"/>
      <c r="V370" s="35"/>
      <c r="W370" s="35"/>
      <c r="X370" s="35"/>
      <c r="Y370" s="35"/>
      <c r="Z370" s="35"/>
      <c r="AA370" s="35"/>
      <c r="AB370" s="35"/>
      <c r="AC370" s="35"/>
      <c r="AD370" s="35"/>
      <c r="AE370" s="35"/>
      <c r="AR370" s="198" t="s">
        <v>165</v>
      </c>
      <c r="AT370" s="198" t="s">
        <v>161</v>
      </c>
      <c r="AU370" s="198" t="s">
        <v>89</v>
      </c>
      <c r="AY370" s="18" t="s">
        <v>158</v>
      </c>
      <c r="BE370" s="199">
        <f>IF(N370="základní",J370,0)</f>
        <v>0</v>
      </c>
      <c r="BF370" s="199">
        <f>IF(N370="snížená",J370,0)</f>
        <v>0</v>
      </c>
      <c r="BG370" s="199">
        <f>IF(N370="zákl. přenesená",J370,0)</f>
        <v>0</v>
      </c>
      <c r="BH370" s="199">
        <f>IF(N370="sníž. přenesená",J370,0)</f>
        <v>0</v>
      </c>
      <c r="BI370" s="199">
        <f>IF(N370="nulová",J370,0)</f>
        <v>0</v>
      </c>
      <c r="BJ370" s="18" t="s">
        <v>87</v>
      </c>
      <c r="BK370" s="199">
        <f>ROUND(I370*H370,2)</f>
        <v>0</v>
      </c>
      <c r="BL370" s="18" t="s">
        <v>165</v>
      </c>
      <c r="BM370" s="198" t="s">
        <v>503</v>
      </c>
    </row>
    <row r="371" spans="1:65" s="13" customFormat="1">
      <c r="B371" s="200"/>
      <c r="C371" s="201"/>
      <c r="D371" s="202" t="s">
        <v>186</v>
      </c>
      <c r="E371" s="203" t="s">
        <v>1</v>
      </c>
      <c r="F371" s="204" t="s">
        <v>504</v>
      </c>
      <c r="G371" s="201"/>
      <c r="H371" s="205">
        <v>9.18</v>
      </c>
      <c r="I371" s="206"/>
      <c r="J371" s="201"/>
      <c r="K371" s="201"/>
      <c r="L371" s="207"/>
      <c r="M371" s="208"/>
      <c r="N371" s="209"/>
      <c r="O371" s="209"/>
      <c r="P371" s="209"/>
      <c r="Q371" s="209"/>
      <c r="R371" s="209"/>
      <c r="S371" s="209"/>
      <c r="T371" s="210"/>
      <c r="AT371" s="211" t="s">
        <v>186</v>
      </c>
      <c r="AU371" s="211" t="s">
        <v>89</v>
      </c>
      <c r="AV371" s="13" t="s">
        <v>89</v>
      </c>
      <c r="AW371" s="13" t="s">
        <v>35</v>
      </c>
      <c r="AX371" s="13" t="s">
        <v>79</v>
      </c>
      <c r="AY371" s="211" t="s">
        <v>158</v>
      </c>
    </row>
    <row r="372" spans="1:65" s="13" customFormat="1">
      <c r="B372" s="200"/>
      <c r="C372" s="201"/>
      <c r="D372" s="202" t="s">
        <v>186</v>
      </c>
      <c r="E372" s="203" t="s">
        <v>1</v>
      </c>
      <c r="F372" s="204" t="s">
        <v>505</v>
      </c>
      <c r="G372" s="201"/>
      <c r="H372" s="205">
        <v>8.9049999999999994</v>
      </c>
      <c r="I372" s="206"/>
      <c r="J372" s="201"/>
      <c r="K372" s="201"/>
      <c r="L372" s="207"/>
      <c r="M372" s="208"/>
      <c r="N372" s="209"/>
      <c r="O372" s="209"/>
      <c r="P372" s="209"/>
      <c r="Q372" s="209"/>
      <c r="R372" s="209"/>
      <c r="S372" s="209"/>
      <c r="T372" s="210"/>
      <c r="AT372" s="211" t="s">
        <v>186</v>
      </c>
      <c r="AU372" s="211" t="s">
        <v>89</v>
      </c>
      <c r="AV372" s="13" t="s">
        <v>89</v>
      </c>
      <c r="AW372" s="13" t="s">
        <v>35</v>
      </c>
      <c r="AX372" s="13" t="s">
        <v>79</v>
      </c>
      <c r="AY372" s="211" t="s">
        <v>158</v>
      </c>
    </row>
    <row r="373" spans="1:65" s="14" customFormat="1">
      <c r="B373" s="212"/>
      <c r="C373" s="213"/>
      <c r="D373" s="202" t="s">
        <v>186</v>
      </c>
      <c r="E373" s="214" t="s">
        <v>1</v>
      </c>
      <c r="F373" s="215" t="s">
        <v>506</v>
      </c>
      <c r="G373" s="213"/>
      <c r="H373" s="216">
        <v>18.085000000000001</v>
      </c>
      <c r="I373" s="217"/>
      <c r="J373" s="213"/>
      <c r="K373" s="213"/>
      <c r="L373" s="218"/>
      <c r="M373" s="219"/>
      <c r="N373" s="220"/>
      <c r="O373" s="220"/>
      <c r="P373" s="220"/>
      <c r="Q373" s="220"/>
      <c r="R373" s="220"/>
      <c r="S373" s="220"/>
      <c r="T373" s="221"/>
      <c r="AT373" s="222" t="s">
        <v>186</v>
      </c>
      <c r="AU373" s="222" t="s">
        <v>89</v>
      </c>
      <c r="AV373" s="14" t="s">
        <v>165</v>
      </c>
      <c r="AW373" s="14" t="s">
        <v>35</v>
      </c>
      <c r="AX373" s="14" t="s">
        <v>87</v>
      </c>
      <c r="AY373" s="222" t="s">
        <v>158</v>
      </c>
    </row>
    <row r="374" spans="1:65" s="2" customFormat="1" ht="24.2" customHeight="1">
      <c r="A374" s="35"/>
      <c r="B374" s="36"/>
      <c r="C374" s="187" t="s">
        <v>507</v>
      </c>
      <c r="D374" s="187" t="s">
        <v>161</v>
      </c>
      <c r="E374" s="188" t="s">
        <v>508</v>
      </c>
      <c r="F374" s="189" t="s">
        <v>509</v>
      </c>
      <c r="G374" s="190" t="s">
        <v>216</v>
      </c>
      <c r="H374" s="191">
        <v>2.4180000000000001</v>
      </c>
      <c r="I374" s="192"/>
      <c r="J374" s="193">
        <f>ROUND(I374*H374,2)</f>
        <v>0</v>
      </c>
      <c r="K374" s="189" t="s">
        <v>217</v>
      </c>
      <c r="L374" s="40"/>
      <c r="M374" s="194" t="s">
        <v>1</v>
      </c>
      <c r="N374" s="195" t="s">
        <v>44</v>
      </c>
      <c r="O374" s="72"/>
      <c r="P374" s="196">
        <f>O374*H374</f>
        <v>0</v>
      </c>
      <c r="Q374" s="196">
        <v>0.15060999999999999</v>
      </c>
      <c r="R374" s="196">
        <f>Q374*H374</f>
        <v>0.36417497999999998</v>
      </c>
      <c r="S374" s="196">
        <v>0</v>
      </c>
      <c r="T374" s="197">
        <f>S374*H374</f>
        <v>0</v>
      </c>
      <c r="U374" s="35"/>
      <c r="V374" s="35"/>
      <c r="W374" s="35"/>
      <c r="X374" s="35"/>
      <c r="Y374" s="35"/>
      <c r="Z374" s="35"/>
      <c r="AA374" s="35"/>
      <c r="AB374" s="35"/>
      <c r="AC374" s="35"/>
      <c r="AD374" s="35"/>
      <c r="AE374" s="35"/>
      <c r="AR374" s="198" t="s">
        <v>165</v>
      </c>
      <c r="AT374" s="198" t="s">
        <v>161</v>
      </c>
      <c r="AU374" s="198" t="s">
        <v>89</v>
      </c>
      <c r="AY374" s="18" t="s">
        <v>158</v>
      </c>
      <c r="BE374" s="199">
        <f>IF(N374="základní",J374,0)</f>
        <v>0</v>
      </c>
      <c r="BF374" s="199">
        <f>IF(N374="snížená",J374,0)</f>
        <v>0</v>
      </c>
      <c r="BG374" s="199">
        <f>IF(N374="zákl. přenesená",J374,0)</f>
        <v>0</v>
      </c>
      <c r="BH374" s="199">
        <f>IF(N374="sníž. přenesená",J374,0)</f>
        <v>0</v>
      </c>
      <c r="BI374" s="199">
        <f>IF(N374="nulová",J374,0)</f>
        <v>0</v>
      </c>
      <c r="BJ374" s="18" t="s">
        <v>87</v>
      </c>
      <c r="BK374" s="199">
        <f>ROUND(I374*H374,2)</f>
        <v>0</v>
      </c>
      <c r="BL374" s="18" t="s">
        <v>165</v>
      </c>
      <c r="BM374" s="198" t="s">
        <v>510</v>
      </c>
    </row>
    <row r="375" spans="1:65" s="13" customFormat="1">
      <c r="B375" s="200"/>
      <c r="C375" s="201"/>
      <c r="D375" s="202" t="s">
        <v>186</v>
      </c>
      <c r="E375" s="203" t="s">
        <v>1</v>
      </c>
      <c r="F375" s="204" t="s">
        <v>511</v>
      </c>
      <c r="G375" s="201"/>
      <c r="H375" s="205">
        <v>2.4180000000000001</v>
      </c>
      <c r="I375" s="206"/>
      <c r="J375" s="201"/>
      <c r="K375" s="201"/>
      <c r="L375" s="207"/>
      <c r="M375" s="208"/>
      <c r="N375" s="209"/>
      <c r="O375" s="209"/>
      <c r="P375" s="209"/>
      <c r="Q375" s="209"/>
      <c r="R375" s="209"/>
      <c r="S375" s="209"/>
      <c r="T375" s="210"/>
      <c r="AT375" s="211" t="s">
        <v>186</v>
      </c>
      <c r="AU375" s="211" t="s">
        <v>89</v>
      </c>
      <c r="AV375" s="13" t="s">
        <v>89</v>
      </c>
      <c r="AW375" s="13" t="s">
        <v>35</v>
      </c>
      <c r="AX375" s="13" t="s">
        <v>87</v>
      </c>
      <c r="AY375" s="211" t="s">
        <v>158</v>
      </c>
    </row>
    <row r="376" spans="1:65" s="2" customFormat="1" ht="24.2" customHeight="1">
      <c r="A376" s="35"/>
      <c r="B376" s="36"/>
      <c r="C376" s="187" t="s">
        <v>512</v>
      </c>
      <c r="D376" s="187" t="s">
        <v>161</v>
      </c>
      <c r="E376" s="188" t="s">
        <v>513</v>
      </c>
      <c r="F376" s="189" t="s">
        <v>514</v>
      </c>
      <c r="G376" s="190" t="s">
        <v>216</v>
      </c>
      <c r="H376" s="191">
        <v>146.08099999999999</v>
      </c>
      <c r="I376" s="192"/>
      <c r="J376" s="193">
        <f>ROUND(I376*H376,2)</f>
        <v>0</v>
      </c>
      <c r="K376" s="189" t="s">
        <v>217</v>
      </c>
      <c r="L376" s="40"/>
      <c r="M376" s="194" t="s">
        <v>1</v>
      </c>
      <c r="N376" s="195" t="s">
        <v>44</v>
      </c>
      <c r="O376" s="72"/>
      <c r="P376" s="196">
        <f>O376*H376</f>
        <v>0</v>
      </c>
      <c r="Q376" s="196">
        <v>0.25523000000000001</v>
      </c>
      <c r="R376" s="196">
        <f>Q376*H376</f>
        <v>37.284253630000002</v>
      </c>
      <c r="S376" s="196">
        <v>0</v>
      </c>
      <c r="T376" s="197">
        <f>S376*H376</f>
        <v>0</v>
      </c>
      <c r="U376" s="35"/>
      <c r="V376" s="35"/>
      <c r="W376" s="35"/>
      <c r="X376" s="35"/>
      <c r="Y376" s="35"/>
      <c r="Z376" s="35"/>
      <c r="AA376" s="35"/>
      <c r="AB376" s="35"/>
      <c r="AC376" s="35"/>
      <c r="AD376" s="35"/>
      <c r="AE376" s="35"/>
      <c r="AR376" s="198" t="s">
        <v>165</v>
      </c>
      <c r="AT376" s="198" t="s">
        <v>161</v>
      </c>
      <c r="AU376" s="198" t="s">
        <v>89</v>
      </c>
      <c r="AY376" s="18" t="s">
        <v>158</v>
      </c>
      <c r="BE376" s="199">
        <f>IF(N376="základní",J376,0)</f>
        <v>0</v>
      </c>
      <c r="BF376" s="199">
        <f>IF(N376="snížená",J376,0)</f>
        <v>0</v>
      </c>
      <c r="BG376" s="199">
        <f>IF(N376="zákl. přenesená",J376,0)</f>
        <v>0</v>
      </c>
      <c r="BH376" s="199">
        <f>IF(N376="sníž. přenesená",J376,0)</f>
        <v>0</v>
      </c>
      <c r="BI376" s="199">
        <f>IF(N376="nulová",J376,0)</f>
        <v>0</v>
      </c>
      <c r="BJ376" s="18" t="s">
        <v>87</v>
      </c>
      <c r="BK376" s="199">
        <f>ROUND(I376*H376,2)</f>
        <v>0</v>
      </c>
      <c r="BL376" s="18" t="s">
        <v>165</v>
      </c>
      <c r="BM376" s="198" t="s">
        <v>515</v>
      </c>
    </row>
    <row r="377" spans="1:65" s="13" customFormat="1">
      <c r="B377" s="200"/>
      <c r="C377" s="201"/>
      <c r="D377" s="202" t="s">
        <v>186</v>
      </c>
      <c r="E377" s="203" t="s">
        <v>1</v>
      </c>
      <c r="F377" s="204" t="s">
        <v>516</v>
      </c>
      <c r="G377" s="201"/>
      <c r="H377" s="205">
        <v>120.575</v>
      </c>
      <c r="I377" s="206"/>
      <c r="J377" s="201"/>
      <c r="K377" s="201"/>
      <c r="L377" s="207"/>
      <c r="M377" s="208"/>
      <c r="N377" s="209"/>
      <c r="O377" s="209"/>
      <c r="P377" s="209"/>
      <c r="Q377" s="209"/>
      <c r="R377" s="209"/>
      <c r="S377" s="209"/>
      <c r="T377" s="210"/>
      <c r="AT377" s="211" t="s">
        <v>186</v>
      </c>
      <c r="AU377" s="211" t="s">
        <v>89</v>
      </c>
      <c r="AV377" s="13" t="s">
        <v>89</v>
      </c>
      <c r="AW377" s="13" t="s">
        <v>35</v>
      </c>
      <c r="AX377" s="13" t="s">
        <v>79</v>
      </c>
      <c r="AY377" s="211" t="s">
        <v>158</v>
      </c>
    </row>
    <row r="378" spans="1:65" s="13" customFormat="1">
      <c r="B378" s="200"/>
      <c r="C378" s="201"/>
      <c r="D378" s="202" t="s">
        <v>186</v>
      </c>
      <c r="E378" s="203" t="s">
        <v>1</v>
      </c>
      <c r="F378" s="204" t="s">
        <v>517</v>
      </c>
      <c r="G378" s="201"/>
      <c r="H378" s="205">
        <v>25.506</v>
      </c>
      <c r="I378" s="206"/>
      <c r="J378" s="201"/>
      <c r="K378" s="201"/>
      <c r="L378" s="207"/>
      <c r="M378" s="208"/>
      <c r="N378" s="209"/>
      <c r="O378" s="209"/>
      <c r="P378" s="209"/>
      <c r="Q378" s="209"/>
      <c r="R378" s="209"/>
      <c r="S378" s="209"/>
      <c r="T378" s="210"/>
      <c r="AT378" s="211" t="s">
        <v>186</v>
      </c>
      <c r="AU378" s="211" t="s">
        <v>89</v>
      </c>
      <c r="AV378" s="13" t="s">
        <v>89</v>
      </c>
      <c r="AW378" s="13" t="s">
        <v>35</v>
      </c>
      <c r="AX378" s="13" t="s">
        <v>79</v>
      </c>
      <c r="AY378" s="211" t="s">
        <v>158</v>
      </c>
    </row>
    <row r="379" spans="1:65" s="14" customFormat="1">
      <c r="B379" s="212"/>
      <c r="C379" s="213"/>
      <c r="D379" s="202" t="s">
        <v>186</v>
      </c>
      <c r="E379" s="214" t="s">
        <v>1</v>
      </c>
      <c r="F379" s="215" t="s">
        <v>199</v>
      </c>
      <c r="G379" s="213"/>
      <c r="H379" s="216">
        <v>146.08099999999999</v>
      </c>
      <c r="I379" s="217"/>
      <c r="J379" s="213"/>
      <c r="K379" s="213"/>
      <c r="L379" s="218"/>
      <c r="M379" s="219"/>
      <c r="N379" s="220"/>
      <c r="O379" s="220"/>
      <c r="P379" s="220"/>
      <c r="Q379" s="220"/>
      <c r="R379" s="220"/>
      <c r="S379" s="220"/>
      <c r="T379" s="221"/>
      <c r="AT379" s="222" t="s">
        <v>186</v>
      </c>
      <c r="AU379" s="222" t="s">
        <v>89</v>
      </c>
      <c r="AV379" s="14" t="s">
        <v>165</v>
      </c>
      <c r="AW379" s="14" t="s">
        <v>35</v>
      </c>
      <c r="AX379" s="14" t="s">
        <v>87</v>
      </c>
      <c r="AY379" s="222" t="s">
        <v>158</v>
      </c>
    </row>
    <row r="380" spans="1:65" s="2" customFormat="1" ht="16.5" customHeight="1">
      <c r="A380" s="35"/>
      <c r="B380" s="36"/>
      <c r="C380" s="187" t="s">
        <v>518</v>
      </c>
      <c r="D380" s="187" t="s">
        <v>161</v>
      </c>
      <c r="E380" s="188" t="s">
        <v>519</v>
      </c>
      <c r="F380" s="189" t="s">
        <v>520</v>
      </c>
      <c r="G380" s="190" t="s">
        <v>231</v>
      </c>
      <c r="H380" s="191">
        <v>13.846</v>
      </c>
      <c r="I380" s="192"/>
      <c r="J380" s="193">
        <f>ROUND(I380*H380,2)</f>
        <v>0</v>
      </c>
      <c r="K380" s="189" t="s">
        <v>217</v>
      </c>
      <c r="L380" s="40"/>
      <c r="M380" s="194" t="s">
        <v>1</v>
      </c>
      <c r="N380" s="195" t="s">
        <v>44</v>
      </c>
      <c r="O380" s="72"/>
      <c r="P380" s="196">
        <f>O380*H380</f>
        <v>0</v>
      </c>
      <c r="Q380" s="196">
        <v>2.5018699999999998</v>
      </c>
      <c r="R380" s="196">
        <f>Q380*H380</f>
        <v>34.640892019999995</v>
      </c>
      <c r="S380" s="196">
        <v>0</v>
      </c>
      <c r="T380" s="197">
        <f>S380*H380</f>
        <v>0</v>
      </c>
      <c r="U380" s="35"/>
      <c r="V380" s="35"/>
      <c r="W380" s="35"/>
      <c r="X380" s="35"/>
      <c r="Y380" s="35"/>
      <c r="Z380" s="35"/>
      <c r="AA380" s="35"/>
      <c r="AB380" s="35"/>
      <c r="AC380" s="35"/>
      <c r="AD380" s="35"/>
      <c r="AE380" s="35"/>
      <c r="AR380" s="198" t="s">
        <v>165</v>
      </c>
      <c r="AT380" s="198" t="s">
        <v>161</v>
      </c>
      <c r="AU380" s="198" t="s">
        <v>89</v>
      </c>
      <c r="AY380" s="18" t="s">
        <v>158</v>
      </c>
      <c r="BE380" s="199">
        <f>IF(N380="základní",J380,0)</f>
        <v>0</v>
      </c>
      <c r="BF380" s="199">
        <f>IF(N380="snížená",J380,0)</f>
        <v>0</v>
      </c>
      <c r="BG380" s="199">
        <f>IF(N380="zákl. přenesená",J380,0)</f>
        <v>0</v>
      </c>
      <c r="BH380" s="199">
        <f>IF(N380="sníž. přenesená",J380,0)</f>
        <v>0</v>
      </c>
      <c r="BI380" s="199">
        <f>IF(N380="nulová",J380,0)</f>
        <v>0</v>
      </c>
      <c r="BJ380" s="18" t="s">
        <v>87</v>
      </c>
      <c r="BK380" s="199">
        <f>ROUND(I380*H380,2)</f>
        <v>0</v>
      </c>
      <c r="BL380" s="18" t="s">
        <v>165</v>
      </c>
      <c r="BM380" s="198" t="s">
        <v>521</v>
      </c>
    </row>
    <row r="381" spans="1:65" s="13" customFormat="1">
      <c r="B381" s="200"/>
      <c r="C381" s="201"/>
      <c r="D381" s="202" t="s">
        <v>186</v>
      </c>
      <c r="E381" s="203" t="s">
        <v>1</v>
      </c>
      <c r="F381" s="204" t="s">
        <v>522</v>
      </c>
      <c r="G381" s="201"/>
      <c r="H381" s="205">
        <v>7.0250000000000004</v>
      </c>
      <c r="I381" s="206"/>
      <c r="J381" s="201"/>
      <c r="K381" s="201"/>
      <c r="L381" s="207"/>
      <c r="M381" s="208"/>
      <c r="N381" s="209"/>
      <c r="O381" s="209"/>
      <c r="P381" s="209"/>
      <c r="Q381" s="209"/>
      <c r="R381" s="209"/>
      <c r="S381" s="209"/>
      <c r="T381" s="210"/>
      <c r="AT381" s="211" t="s">
        <v>186</v>
      </c>
      <c r="AU381" s="211" t="s">
        <v>89</v>
      </c>
      <c r="AV381" s="13" t="s">
        <v>89</v>
      </c>
      <c r="AW381" s="13" t="s">
        <v>35</v>
      </c>
      <c r="AX381" s="13" t="s">
        <v>79</v>
      </c>
      <c r="AY381" s="211" t="s">
        <v>158</v>
      </c>
    </row>
    <row r="382" spans="1:65" s="13" customFormat="1">
      <c r="B382" s="200"/>
      <c r="C382" s="201"/>
      <c r="D382" s="202" t="s">
        <v>186</v>
      </c>
      <c r="E382" s="203" t="s">
        <v>1</v>
      </c>
      <c r="F382" s="204" t="s">
        <v>523</v>
      </c>
      <c r="G382" s="201"/>
      <c r="H382" s="205">
        <v>6.8209999999999997</v>
      </c>
      <c r="I382" s="206"/>
      <c r="J382" s="201"/>
      <c r="K382" s="201"/>
      <c r="L382" s="207"/>
      <c r="M382" s="208"/>
      <c r="N382" s="209"/>
      <c r="O382" s="209"/>
      <c r="P382" s="209"/>
      <c r="Q382" s="209"/>
      <c r="R382" s="209"/>
      <c r="S382" s="209"/>
      <c r="T382" s="210"/>
      <c r="AT382" s="211" t="s">
        <v>186</v>
      </c>
      <c r="AU382" s="211" t="s">
        <v>89</v>
      </c>
      <c r="AV382" s="13" t="s">
        <v>89</v>
      </c>
      <c r="AW382" s="13" t="s">
        <v>35</v>
      </c>
      <c r="AX382" s="13" t="s">
        <v>79</v>
      </c>
      <c r="AY382" s="211" t="s">
        <v>158</v>
      </c>
    </row>
    <row r="383" spans="1:65" s="14" customFormat="1">
      <c r="B383" s="212"/>
      <c r="C383" s="213"/>
      <c r="D383" s="202" t="s">
        <v>186</v>
      </c>
      <c r="E383" s="214" t="s">
        <v>1</v>
      </c>
      <c r="F383" s="215" t="s">
        <v>524</v>
      </c>
      <c r="G383" s="213"/>
      <c r="H383" s="216">
        <v>13.846</v>
      </c>
      <c r="I383" s="217"/>
      <c r="J383" s="213"/>
      <c r="K383" s="213"/>
      <c r="L383" s="218"/>
      <c r="M383" s="219"/>
      <c r="N383" s="220"/>
      <c r="O383" s="220"/>
      <c r="P383" s="220"/>
      <c r="Q383" s="220"/>
      <c r="R383" s="220"/>
      <c r="S383" s="220"/>
      <c r="T383" s="221"/>
      <c r="AT383" s="222" t="s">
        <v>186</v>
      </c>
      <c r="AU383" s="222" t="s">
        <v>89</v>
      </c>
      <c r="AV383" s="14" t="s">
        <v>165</v>
      </c>
      <c r="AW383" s="14" t="s">
        <v>35</v>
      </c>
      <c r="AX383" s="14" t="s">
        <v>87</v>
      </c>
      <c r="AY383" s="222" t="s">
        <v>158</v>
      </c>
    </row>
    <row r="384" spans="1:65" s="2" customFormat="1" ht="16.5" customHeight="1">
      <c r="A384" s="35"/>
      <c r="B384" s="36"/>
      <c r="C384" s="187" t="s">
        <v>525</v>
      </c>
      <c r="D384" s="187" t="s">
        <v>161</v>
      </c>
      <c r="E384" s="188" t="s">
        <v>526</v>
      </c>
      <c r="F384" s="189" t="s">
        <v>527</v>
      </c>
      <c r="G384" s="190" t="s">
        <v>231</v>
      </c>
      <c r="H384" s="191">
        <v>43.941000000000003</v>
      </c>
      <c r="I384" s="192"/>
      <c r="J384" s="193">
        <f>ROUND(I384*H384,2)</f>
        <v>0</v>
      </c>
      <c r="K384" s="189" t="s">
        <v>217</v>
      </c>
      <c r="L384" s="40"/>
      <c r="M384" s="194" t="s">
        <v>1</v>
      </c>
      <c r="N384" s="195" t="s">
        <v>44</v>
      </c>
      <c r="O384" s="72"/>
      <c r="P384" s="196">
        <f>O384*H384</f>
        <v>0</v>
      </c>
      <c r="Q384" s="196">
        <v>2.5018699999999998</v>
      </c>
      <c r="R384" s="196">
        <f>Q384*H384</f>
        <v>109.93466967000001</v>
      </c>
      <c r="S384" s="196">
        <v>0</v>
      </c>
      <c r="T384" s="197">
        <f>S384*H384</f>
        <v>0</v>
      </c>
      <c r="U384" s="35"/>
      <c r="V384" s="35"/>
      <c r="W384" s="35"/>
      <c r="X384" s="35"/>
      <c r="Y384" s="35"/>
      <c r="Z384" s="35"/>
      <c r="AA384" s="35"/>
      <c r="AB384" s="35"/>
      <c r="AC384" s="35"/>
      <c r="AD384" s="35"/>
      <c r="AE384" s="35"/>
      <c r="AR384" s="198" t="s">
        <v>165</v>
      </c>
      <c r="AT384" s="198" t="s">
        <v>161</v>
      </c>
      <c r="AU384" s="198" t="s">
        <v>89</v>
      </c>
      <c r="AY384" s="18" t="s">
        <v>158</v>
      </c>
      <c r="BE384" s="199">
        <f>IF(N384="základní",J384,0)</f>
        <v>0</v>
      </c>
      <c r="BF384" s="199">
        <f>IF(N384="snížená",J384,0)</f>
        <v>0</v>
      </c>
      <c r="BG384" s="199">
        <f>IF(N384="zákl. přenesená",J384,0)</f>
        <v>0</v>
      </c>
      <c r="BH384" s="199">
        <f>IF(N384="sníž. přenesená",J384,0)</f>
        <v>0</v>
      </c>
      <c r="BI384" s="199">
        <f>IF(N384="nulová",J384,0)</f>
        <v>0</v>
      </c>
      <c r="BJ384" s="18" t="s">
        <v>87</v>
      </c>
      <c r="BK384" s="199">
        <f>ROUND(I384*H384,2)</f>
        <v>0</v>
      </c>
      <c r="BL384" s="18" t="s">
        <v>165</v>
      </c>
      <c r="BM384" s="198" t="s">
        <v>528</v>
      </c>
    </row>
    <row r="385" spans="1:65" s="13" customFormat="1" ht="22.5">
      <c r="B385" s="200"/>
      <c r="C385" s="201"/>
      <c r="D385" s="202" t="s">
        <v>186</v>
      </c>
      <c r="E385" s="203" t="s">
        <v>1</v>
      </c>
      <c r="F385" s="204" t="s">
        <v>529</v>
      </c>
      <c r="G385" s="201"/>
      <c r="H385" s="205">
        <v>28.052</v>
      </c>
      <c r="I385" s="206"/>
      <c r="J385" s="201"/>
      <c r="K385" s="201"/>
      <c r="L385" s="207"/>
      <c r="M385" s="208"/>
      <c r="N385" s="209"/>
      <c r="O385" s="209"/>
      <c r="P385" s="209"/>
      <c r="Q385" s="209"/>
      <c r="R385" s="209"/>
      <c r="S385" s="209"/>
      <c r="T385" s="210"/>
      <c r="AT385" s="211" t="s">
        <v>186</v>
      </c>
      <c r="AU385" s="211" t="s">
        <v>89</v>
      </c>
      <c r="AV385" s="13" t="s">
        <v>89</v>
      </c>
      <c r="AW385" s="13" t="s">
        <v>35</v>
      </c>
      <c r="AX385" s="13" t="s">
        <v>79</v>
      </c>
      <c r="AY385" s="211" t="s">
        <v>158</v>
      </c>
    </row>
    <row r="386" spans="1:65" s="13" customFormat="1">
      <c r="B386" s="200"/>
      <c r="C386" s="201"/>
      <c r="D386" s="202" t="s">
        <v>186</v>
      </c>
      <c r="E386" s="203" t="s">
        <v>1</v>
      </c>
      <c r="F386" s="204" t="s">
        <v>530</v>
      </c>
      <c r="G386" s="201"/>
      <c r="H386" s="205">
        <v>19.207000000000001</v>
      </c>
      <c r="I386" s="206"/>
      <c r="J386" s="201"/>
      <c r="K386" s="201"/>
      <c r="L386" s="207"/>
      <c r="M386" s="208"/>
      <c r="N386" s="209"/>
      <c r="O386" s="209"/>
      <c r="P386" s="209"/>
      <c r="Q386" s="209"/>
      <c r="R386" s="209"/>
      <c r="S386" s="209"/>
      <c r="T386" s="210"/>
      <c r="AT386" s="211" t="s">
        <v>186</v>
      </c>
      <c r="AU386" s="211" t="s">
        <v>89</v>
      </c>
      <c r="AV386" s="13" t="s">
        <v>89</v>
      </c>
      <c r="AW386" s="13" t="s">
        <v>35</v>
      </c>
      <c r="AX386" s="13" t="s">
        <v>79</v>
      </c>
      <c r="AY386" s="211" t="s">
        <v>158</v>
      </c>
    </row>
    <row r="387" spans="1:65" s="13" customFormat="1">
      <c r="B387" s="200"/>
      <c r="C387" s="201"/>
      <c r="D387" s="202" t="s">
        <v>186</v>
      </c>
      <c r="E387" s="203" t="s">
        <v>1</v>
      </c>
      <c r="F387" s="204" t="s">
        <v>531</v>
      </c>
      <c r="G387" s="201"/>
      <c r="H387" s="205">
        <v>-3.98</v>
      </c>
      <c r="I387" s="206"/>
      <c r="J387" s="201"/>
      <c r="K387" s="201"/>
      <c r="L387" s="207"/>
      <c r="M387" s="208"/>
      <c r="N387" s="209"/>
      <c r="O387" s="209"/>
      <c r="P387" s="209"/>
      <c r="Q387" s="209"/>
      <c r="R387" s="209"/>
      <c r="S387" s="209"/>
      <c r="T387" s="210"/>
      <c r="AT387" s="211" t="s">
        <v>186</v>
      </c>
      <c r="AU387" s="211" t="s">
        <v>89</v>
      </c>
      <c r="AV387" s="13" t="s">
        <v>89</v>
      </c>
      <c r="AW387" s="13" t="s">
        <v>35</v>
      </c>
      <c r="AX387" s="13" t="s">
        <v>79</v>
      </c>
      <c r="AY387" s="211" t="s">
        <v>158</v>
      </c>
    </row>
    <row r="388" spans="1:65" s="15" customFormat="1">
      <c r="B388" s="223"/>
      <c r="C388" s="224"/>
      <c r="D388" s="202" t="s">
        <v>186</v>
      </c>
      <c r="E388" s="225" t="s">
        <v>1</v>
      </c>
      <c r="F388" s="226" t="s">
        <v>532</v>
      </c>
      <c r="G388" s="224"/>
      <c r="H388" s="227">
        <v>43.279000000000003</v>
      </c>
      <c r="I388" s="228"/>
      <c r="J388" s="224"/>
      <c r="K388" s="224"/>
      <c r="L388" s="229"/>
      <c r="M388" s="230"/>
      <c r="N388" s="231"/>
      <c r="O388" s="231"/>
      <c r="P388" s="231"/>
      <c r="Q388" s="231"/>
      <c r="R388" s="231"/>
      <c r="S388" s="231"/>
      <c r="T388" s="232"/>
      <c r="AT388" s="233" t="s">
        <v>186</v>
      </c>
      <c r="AU388" s="233" t="s">
        <v>89</v>
      </c>
      <c r="AV388" s="15" t="s">
        <v>170</v>
      </c>
      <c r="AW388" s="15" t="s">
        <v>35</v>
      </c>
      <c r="AX388" s="15" t="s">
        <v>79</v>
      </c>
      <c r="AY388" s="233" t="s">
        <v>158</v>
      </c>
    </row>
    <row r="389" spans="1:65" s="13" customFormat="1" ht="22.5">
      <c r="B389" s="200"/>
      <c r="C389" s="201"/>
      <c r="D389" s="202" t="s">
        <v>186</v>
      </c>
      <c r="E389" s="203" t="s">
        <v>1</v>
      </c>
      <c r="F389" s="204" t="s">
        <v>533</v>
      </c>
      <c r="G389" s="201"/>
      <c r="H389" s="205">
        <v>0.66200000000000003</v>
      </c>
      <c r="I389" s="206"/>
      <c r="J389" s="201"/>
      <c r="K389" s="201"/>
      <c r="L389" s="207"/>
      <c r="M389" s="208"/>
      <c r="N389" s="209"/>
      <c r="O389" s="209"/>
      <c r="P389" s="209"/>
      <c r="Q389" s="209"/>
      <c r="R389" s="209"/>
      <c r="S389" s="209"/>
      <c r="T389" s="210"/>
      <c r="AT389" s="211" t="s">
        <v>186</v>
      </c>
      <c r="AU389" s="211" t="s">
        <v>89</v>
      </c>
      <c r="AV389" s="13" t="s">
        <v>89</v>
      </c>
      <c r="AW389" s="13" t="s">
        <v>35</v>
      </c>
      <c r="AX389" s="13" t="s">
        <v>79</v>
      </c>
      <c r="AY389" s="211" t="s">
        <v>158</v>
      </c>
    </row>
    <row r="390" spans="1:65" s="15" customFormat="1">
      <c r="B390" s="223"/>
      <c r="C390" s="224"/>
      <c r="D390" s="202" t="s">
        <v>186</v>
      </c>
      <c r="E390" s="225" t="s">
        <v>1</v>
      </c>
      <c r="F390" s="226" t="s">
        <v>534</v>
      </c>
      <c r="G390" s="224"/>
      <c r="H390" s="227">
        <v>0.66200000000000003</v>
      </c>
      <c r="I390" s="228"/>
      <c r="J390" s="224"/>
      <c r="K390" s="224"/>
      <c r="L390" s="229"/>
      <c r="M390" s="230"/>
      <c r="N390" s="231"/>
      <c r="O390" s="231"/>
      <c r="P390" s="231"/>
      <c r="Q390" s="231"/>
      <c r="R390" s="231"/>
      <c r="S390" s="231"/>
      <c r="T390" s="232"/>
      <c r="AT390" s="233" t="s">
        <v>186</v>
      </c>
      <c r="AU390" s="233" t="s">
        <v>89</v>
      </c>
      <c r="AV390" s="15" t="s">
        <v>170</v>
      </c>
      <c r="AW390" s="15" t="s">
        <v>35</v>
      </c>
      <c r="AX390" s="15" t="s">
        <v>79</v>
      </c>
      <c r="AY390" s="233" t="s">
        <v>158</v>
      </c>
    </row>
    <row r="391" spans="1:65" s="14" customFormat="1">
      <c r="B391" s="212"/>
      <c r="C391" s="213"/>
      <c r="D391" s="202" t="s">
        <v>186</v>
      </c>
      <c r="E391" s="214" t="s">
        <v>1</v>
      </c>
      <c r="F391" s="215" t="s">
        <v>199</v>
      </c>
      <c r="G391" s="213"/>
      <c r="H391" s="216">
        <v>43.941000000000003</v>
      </c>
      <c r="I391" s="217"/>
      <c r="J391" s="213"/>
      <c r="K391" s="213"/>
      <c r="L391" s="218"/>
      <c r="M391" s="219"/>
      <c r="N391" s="220"/>
      <c r="O391" s="220"/>
      <c r="P391" s="220"/>
      <c r="Q391" s="220"/>
      <c r="R391" s="220"/>
      <c r="S391" s="220"/>
      <c r="T391" s="221"/>
      <c r="AT391" s="222" t="s">
        <v>186</v>
      </c>
      <c r="AU391" s="222" t="s">
        <v>89</v>
      </c>
      <c r="AV391" s="14" t="s">
        <v>165</v>
      </c>
      <c r="AW391" s="14" t="s">
        <v>35</v>
      </c>
      <c r="AX391" s="14" t="s">
        <v>87</v>
      </c>
      <c r="AY391" s="222" t="s">
        <v>158</v>
      </c>
    </row>
    <row r="392" spans="1:65" s="2" customFormat="1" ht="24.2" customHeight="1">
      <c r="A392" s="35"/>
      <c r="B392" s="36"/>
      <c r="C392" s="187" t="s">
        <v>535</v>
      </c>
      <c r="D392" s="187" t="s">
        <v>161</v>
      </c>
      <c r="E392" s="188" t="s">
        <v>536</v>
      </c>
      <c r="F392" s="189" t="s">
        <v>537</v>
      </c>
      <c r="G392" s="190" t="s">
        <v>216</v>
      </c>
      <c r="H392" s="191">
        <v>629.49400000000003</v>
      </c>
      <c r="I392" s="192"/>
      <c r="J392" s="193">
        <f>ROUND(I392*H392,2)</f>
        <v>0</v>
      </c>
      <c r="K392" s="189" t="s">
        <v>217</v>
      </c>
      <c r="L392" s="40"/>
      <c r="M392" s="194" t="s">
        <v>1</v>
      </c>
      <c r="N392" s="195" t="s">
        <v>44</v>
      </c>
      <c r="O392" s="72"/>
      <c r="P392" s="196">
        <f>O392*H392</f>
        <v>0</v>
      </c>
      <c r="Q392" s="196">
        <v>2.7499999999999998E-3</v>
      </c>
      <c r="R392" s="196">
        <f>Q392*H392</f>
        <v>1.7311084999999999</v>
      </c>
      <c r="S392" s="196">
        <v>0</v>
      </c>
      <c r="T392" s="197">
        <f>S392*H392</f>
        <v>0</v>
      </c>
      <c r="U392" s="35"/>
      <c r="V392" s="35"/>
      <c r="W392" s="35"/>
      <c r="X392" s="35"/>
      <c r="Y392" s="35"/>
      <c r="Z392" s="35"/>
      <c r="AA392" s="35"/>
      <c r="AB392" s="35"/>
      <c r="AC392" s="35"/>
      <c r="AD392" s="35"/>
      <c r="AE392" s="35"/>
      <c r="AR392" s="198" t="s">
        <v>165</v>
      </c>
      <c r="AT392" s="198" t="s">
        <v>161</v>
      </c>
      <c r="AU392" s="198" t="s">
        <v>89</v>
      </c>
      <c r="AY392" s="18" t="s">
        <v>158</v>
      </c>
      <c r="BE392" s="199">
        <f>IF(N392="základní",J392,0)</f>
        <v>0</v>
      </c>
      <c r="BF392" s="199">
        <f>IF(N392="snížená",J392,0)</f>
        <v>0</v>
      </c>
      <c r="BG392" s="199">
        <f>IF(N392="zákl. přenesená",J392,0)</f>
        <v>0</v>
      </c>
      <c r="BH392" s="199">
        <f>IF(N392="sníž. přenesená",J392,0)</f>
        <v>0</v>
      </c>
      <c r="BI392" s="199">
        <f>IF(N392="nulová",J392,0)</f>
        <v>0</v>
      </c>
      <c r="BJ392" s="18" t="s">
        <v>87</v>
      </c>
      <c r="BK392" s="199">
        <f>ROUND(I392*H392,2)</f>
        <v>0</v>
      </c>
      <c r="BL392" s="18" t="s">
        <v>165</v>
      </c>
      <c r="BM392" s="198" t="s">
        <v>538</v>
      </c>
    </row>
    <row r="393" spans="1:65" s="13" customFormat="1" ht="22.5">
      <c r="B393" s="200"/>
      <c r="C393" s="201"/>
      <c r="D393" s="202" t="s">
        <v>186</v>
      </c>
      <c r="E393" s="203" t="s">
        <v>1</v>
      </c>
      <c r="F393" s="204" t="s">
        <v>539</v>
      </c>
      <c r="G393" s="201"/>
      <c r="H393" s="205">
        <v>213.36</v>
      </c>
      <c r="I393" s="206"/>
      <c r="J393" s="201"/>
      <c r="K393" s="201"/>
      <c r="L393" s="207"/>
      <c r="M393" s="208"/>
      <c r="N393" s="209"/>
      <c r="O393" s="209"/>
      <c r="P393" s="209"/>
      <c r="Q393" s="209"/>
      <c r="R393" s="209"/>
      <c r="S393" s="209"/>
      <c r="T393" s="210"/>
      <c r="AT393" s="211" t="s">
        <v>186</v>
      </c>
      <c r="AU393" s="211" t="s">
        <v>89</v>
      </c>
      <c r="AV393" s="13" t="s">
        <v>89</v>
      </c>
      <c r="AW393" s="13" t="s">
        <v>35</v>
      </c>
      <c r="AX393" s="13" t="s">
        <v>79</v>
      </c>
      <c r="AY393" s="211" t="s">
        <v>158</v>
      </c>
    </row>
    <row r="394" spans="1:65" s="13" customFormat="1">
      <c r="B394" s="200"/>
      <c r="C394" s="201"/>
      <c r="D394" s="202" t="s">
        <v>186</v>
      </c>
      <c r="E394" s="203" t="s">
        <v>1</v>
      </c>
      <c r="F394" s="204" t="s">
        <v>540</v>
      </c>
      <c r="G394" s="201"/>
      <c r="H394" s="205">
        <v>252.16800000000001</v>
      </c>
      <c r="I394" s="206"/>
      <c r="J394" s="201"/>
      <c r="K394" s="201"/>
      <c r="L394" s="207"/>
      <c r="M394" s="208"/>
      <c r="N394" s="209"/>
      <c r="O394" s="209"/>
      <c r="P394" s="209"/>
      <c r="Q394" s="209"/>
      <c r="R394" s="209"/>
      <c r="S394" s="209"/>
      <c r="T394" s="210"/>
      <c r="AT394" s="211" t="s">
        <v>186</v>
      </c>
      <c r="AU394" s="211" t="s">
        <v>89</v>
      </c>
      <c r="AV394" s="13" t="s">
        <v>89</v>
      </c>
      <c r="AW394" s="13" t="s">
        <v>35</v>
      </c>
      <c r="AX394" s="13" t="s">
        <v>79</v>
      </c>
      <c r="AY394" s="211" t="s">
        <v>158</v>
      </c>
    </row>
    <row r="395" spans="1:65" s="13" customFormat="1">
      <c r="B395" s="200"/>
      <c r="C395" s="201"/>
      <c r="D395" s="202" t="s">
        <v>186</v>
      </c>
      <c r="E395" s="203" t="s">
        <v>1</v>
      </c>
      <c r="F395" s="204" t="s">
        <v>541</v>
      </c>
      <c r="G395" s="201"/>
      <c r="H395" s="205">
        <v>9.6280000000000001</v>
      </c>
      <c r="I395" s="206"/>
      <c r="J395" s="201"/>
      <c r="K395" s="201"/>
      <c r="L395" s="207"/>
      <c r="M395" s="208"/>
      <c r="N395" s="209"/>
      <c r="O395" s="209"/>
      <c r="P395" s="209"/>
      <c r="Q395" s="209"/>
      <c r="R395" s="209"/>
      <c r="S395" s="209"/>
      <c r="T395" s="210"/>
      <c r="AT395" s="211" t="s">
        <v>186</v>
      </c>
      <c r="AU395" s="211" t="s">
        <v>89</v>
      </c>
      <c r="AV395" s="13" t="s">
        <v>89</v>
      </c>
      <c r="AW395" s="13" t="s">
        <v>35</v>
      </c>
      <c r="AX395" s="13" t="s">
        <v>79</v>
      </c>
      <c r="AY395" s="211" t="s">
        <v>158</v>
      </c>
    </row>
    <row r="396" spans="1:65" s="13" customFormat="1">
      <c r="B396" s="200"/>
      <c r="C396" s="201"/>
      <c r="D396" s="202" t="s">
        <v>186</v>
      </c>
      <c r="E396" s="203" t="s">
        <v>1</v>
      </c>
      <c r="F396" s="204" t="s">
        <v>542</v>
      </c>
      <c r="G396" s="201"/>
      <c r="H396" s="205">
        <v>9.8819999999999997</v>
      </c>
      <c r="I396" s="206"/>
      <c r="J396" s="201"/>
      <c r="K396" s="201"/>
      <c r="L396" s="207"/>
      <c r="M396" s="208"/>
      <c r="N396" s="209"/>
      <c r="O396" s="209"/>
      <c r="P396" s="209"/>
      <c r="Q396" s="209"/>
      <c r="R396" s="209"/>
      <c r="S396" s="209"/>
      <c r="T396" s="210"/>
      <c r="AT396" s="211" t="s">
        <v>186</v>
      </c>
      <c r="AU396" s="211" t="s">
        <v>89</v>
      </c>
      <c r="AV396" s="13" t="s">
        <v>89</v>
      </c>
      <c r="AW396" s="13" t="s">
        <v>35</v>
      </c>
      <c r="AX396" s="13" t="s">
        <v>79</v>
      </c>
      <c r="AY396" s="211" t="s">
        <v>158</v>
      </c>
    </row>
    <row r="397" spans="1:65" s="15" customFormat="1">
      <c r="B397" s="223"/>
      <c r="C397" s="224"/>
      <c r="D397" s="202" t="s">
        <v>186</v>
      </c>
      <c r="E397" s="225" t="s">
        <v>1</v>
      </c>
      <c r="F397" s="226" t="s">
        <v>532</v>
      </c>
      <c r="G397" s="224"/>
      <c r="H397" s="227">
        <v>485.03800000000001</v>
      </c>
      <c r="I397" s="228"/>
      <c r="J397" s="224"/>
      <c r="K397" s="224"/>
      <c r="L397" s="229"/>
      <c r="M397" s="230"/>
      <c r="N397" s="231"/>
      <c r="O397" s="231"/>
      <c r="P397" s="231"/>
      <c r="Q397" s="231"/>
      <c r="R397" s="231"/>
      <c r="S397" s="231"/>
      <c r="T397" s="232"/>
      <c r="AT397" s="233" t="s">
        <v>186</v>
      </c>
      <c r="AU397" s="233" t="s">
        <v>89</v>
      </c>
      <c r="AV397" s="15" t="s">
        <v>170</v>
      </c>
      <c r="AW397" s="15" t="s">
        <v>35</v>
      </c>
      <c r="AX397" s="15" t="s">
        <v>79</v>
      </c>
      <c r="AY397" s="233" t="s">
        <v>158</v>
      </c>
    </row>
    <row r="398" spans="1:65" s="13" customFormat="1">
      <c r="B398" s="200"/>
      <c r="C398" s="201"/>
      <c r="D398" s="202" t="s">
        <v>186</v>
      </c>
      <c r="E398" s="203" t="s">
        <v>1</v>
      </c>
      <c r="F398" s="204" t="s">
        <v>543</v>
      </c>
      <c r="G398" s="201"/>
      <c r="H398" s="205">
        <v>90.424999999999997</v>
      </c>
      <c r="I398" s="206"/>
      <c r="J398" s="201"/>
      <c r="K398" s="201"/>
      <c r="L398" s="207"/>
      <c r="M398" s="208"/>
      <c r="N398" s="209"/>
      <c r="O398" s="209"/>
      <c r="P398" s="209"/>
      <c r="Q398" s="209"/>
      <c r="R398" s="209"/>
      <c r="S398" s="209"/>
      <c r="T398" s="210"/>
      <c r="AT398" s="211" t="s">
        <v>186</v>
      </c>
      <c r="AU398" s="211" t="s">
        <v>89</v>
      </c>
      <c r="AV398" s="13" t="s">
        <v>89</v>
      </c>
      <c r="AW398" s="13" t="s">
        <v>35</v>
      </c>
      <c r="AX398" s="13" t="s">
        <v>79</v>
      </c>
      <c r="AY398" s="211" t="s">
        <v>158</v>
      </c>
    </row>
    <row r="399" spans="1:65" s="13" customFormat="1">
      <c r="B399" s="200"/>
      <c r="C399" s="201"/>
      <c r="D399" s="202" t="s">
        <v>186</v>
      </c>
      <c r="E399" s="203" t="s">
        <v>1</v>
      </c>
      <c r="F399" s="204" t="s">
        <v>544</v>
      </c>
      <c r="G399" s="201"/>
      <c r="H399" s="205">
        <v>33.311</v>
      </c>
      <c r="I399" s="206"/>
      <c r="J399" s="201"/>
      <c r="K399" s="201"/>
      <c r="L399" s="207"/>
      <c r="M399" s="208"/>
      <c r="N399" s="209"/>
      <c r="O399" s="209"/>
      <c r="P399" s="209"/>
      <c r="Q399" s="209"/>
      <c r="R399" s="209"/>
      <c r="S399" s="209"/>
      <c r="T399" s="210"/>
      <c r="AT399" s="211" t="s">
        <v>186</v>
      </c>
      <c r="AU399" s="211" t="s">
        <v>89</v>
      </c>
      <c r="AV399" s="13" t="s">
        <v>89</v>
      </c>
      <c r="AW399" s="13" t="s">
        <v>35</v>
      </c>
      <c r="AX399" s="13" t="s">
        <v>79</v>
      </c>
      <c r="AY399" s="211" t="s">
        <v>158</v>
      </c>
    </row>
    <row r="400" spans="1:65" s="15" customFormat="1">
      <c r="B400" s="223"/>
      <c r="C400" s="224"/>
      <c r="D400" s="202" t="s">
        <v>186</v>
      </c>
      <c r="E400" s="225" t="s">
        <v>1</v>
      </c>
      <c r="F400" s="226" t="s">
        <v>545</v>
      </c>
      <c r="G400" s="224"/>
      <c r="H400" s="227">
        <v>123.736</v>
      </c>
      <c r="I400" s="228"/>
      <c r="J400" s="224"/>
      <c r="K400" s="224"/>
      <c r="L400" s="229"/>
      <c r="M400" s="230"/>
      <c r="N400" s="231"/>
      <c r="O400" s="231"/>
      <c r="P400" s="231"/>
      <c r="Q400" s="231"/>
      <c r="R400" s="231"/>
      <c r="S400" s="231"/>
      <c r="T400" s="232"/>
      <c r="AT400" s="233" t="s">
        <v>186</v>
      </c>
      <c r="AU400" s="233" t="s">
        <v>89</v>
      </c>
      <c r="AV400" s="15" t="s">
        <v>170</v>
      </c>
      <c r="AW400" s="15" t="s">
        <v>35</v>
      </c>
      <c r="AX400" s="15" t="s">
        <v>79</v>
      </c>
      <c r="AY400" s="233" t="s">
        <v>158</v>
      </c>
    </row>
    <row r="401" spans="1:65" s="13" customFormat="1">
      <c r="B401" s="200"/>
      <c r="C401" s="201"/>
      <c r="D401" s="202" t="s">
        <v>186</v>
      </c>
      <c r="E401" s="203" t="s">
        <v>1</v>
      </c>
      <c r="F401" s="204" t="s">
        <v>546</v>
      </c>
      <c r="G401" s="201"/>
      <c r="H401" s="205">
        <v>19.32</v>
      </c>
      <c r="I401" s="206"/>
      <c r="J401" s="201"/>
      <c r="K401" s="201"/>
      <c r="L401" s="207"/>
      <c r="M401" s="208"/>
      <c r="N401" s="209"/>
      <c r="O401" s="209"/>
      <c r="P401" s="209"/>
      <c r="Q401" s="209"/>
      <c r="R401" s="209"/>
      <c r="S401" s="209"/>
      <c r="T401" s="210"/>
      <c r="AT401" s="211" t="s">
        <v>186</v>
      </c>
      <c r="AU401" s="211" t="s">
        <v>89</v>
      </c>
      <c r="AV401" s="13" t="s">
        <v>89</v>
      </c>
      <c r="AW401" s="13" t="s">
        <v>35</v>
      </c>
      <c r="AX401" s="13" t="s">
        <v>79</v>
      </c>
      <c r="AY401" s="211" t="s">
        <v>158</v>
      </c>
    </row>
    <row r="402" spans="1:65" s="13" customFormat="1">
      <c r="B402" s="200"/>
      <c r="C402" s="201"/>
      <c r="D402" s="202" t="s">
        <v>186</v>
      </c>
      <c r="E402" s="203" t="s">
        <v>1</v>
      </c>
      <c r="F402" s="204" t="s">
        <v>547</v>
      </c>
      <c r="G402" s="201"/>
      <c r="H402" s="205">
        <v>1.4</v>
      </c>
      <c r="I402" s="206"/>
      <c r="J402" s="201"/>
      <c r="K402" s="201"/>
      <c r="L402" s="207"/>
      <c r="M402" s="208"/>
      <c r="N402" s="209"/>
      <c r="O402" s="209"/>
      <c r="P402" s="209"/>
      <c r="Q402" s="209"/>
      <c r="R402" s="209"/>
      <c r="S402" s="209"/>
      <c r="T402" s="210"/>
      <c r="AT402" s="211" t="s">
        <v>186</v>
      </c>
      <c r="AU402" s="211" t="s">
        <v>89</v>
      </c>
      <c r="AV402" s="13" t="s">
        <v>89</v>
      </c>
      <c r="AW402" s="13" t="s">
        <v>35</v>
      </c>
      <c r="AX402" s="13" t="s">
        <v>79</v>
      </c>
      <c r="AY402" s="211" t="s">
        <v>158</v>
      </c>
    </row>
    <row r="403" spans="1:65" s="15" customFormat="1">
      <c r="B403" s="223"/>
      <c r="C403" s="224"/>
      <c r="D403" s="202" t="s">
        <v>186</v>
      </c>
      <c r="E403" s="225" t="s">
        <v>1</v>
      </c>
      <c r="F403" s="226" t="s">
        <v>380</v>
      </c>
      <c r="G403" s="224"/>
      <c r="H403" s="227">
        <v>20.72</v>
      </c>
      <c r="I403" s="228"/>
      <c r="J403" s="224"/>
      <c r="K403" s="224"/>
      <c r="L403" s="229"/>
      <c r="M403" s="230"/>
      <c r="N403" s="231"/>
      <c r="O403" s="231"/>
      <c r="P403" s="231"/>
      <c r="Q403" s="231"/>
      <c r="R403" s="231"/>
      <c r="S403" s="231"/>
      <c r="T403" s="232"/>
      <c r="AT403" s="233" t="s">
        <v>186</v>
      </c>
      <c r="AU403" s="233" t="s">
        <v>89</v>
      </c>
      <c r="AV403" s="15" t="s">
        <v>170</v>
      </c>
      <c r="AW403" s="15" t="s">
        <v>35</v>
      </c>
      <c r="AX403" s="15" t="s">
        <v>79</v>
      </c>
      <c r="AY403" s="233" t="s">
        <v>158</v>
      </c>
    </row>
    <row r="404" spans="1:65" s="14" customFormat="1">
      <c r="B404" s="212"/>
      <c r="C404" s="213"/>
      <c r="D404" s="202" t="s">
        <v>186</v>
      </c>
      <c r="E404" s="214" t="s">
        <v>1</v>
      </c>
      <c r="F404" s="215" t="s">
        <v>199</v>
      </c>
      <c r="G404" s="213"/>
      <c r="H404" s="216">
        <v>629.49400000000003</v>
      </c>
      <c r="I404" s="217"/>
      <c r="J404" s="213"/>
      <c r="K404" s="213"/>
      <c r="L404" s="218"/>
      <c r="M404" s="219"/>
      <c r="N404" s="220"/>
      <c r="O404" s="220"/>
      <c r="P404" s="220"/>
      <c r="Q404" s="220"/>
      <c r="R404" s="220"/>
      <c r="S404" s="220"/>
      <c r="T404" s="221"/>
      <c r="AT404" s="222" t="s">
        <v>186</v>
      </c>
      <c r="AU404" s="222" t="s">
        <v>89</v>
      </c>
      <c r="AV404" s="14" t="s">
        <v>165</v>
      </c>
      <c r="AW404" s="14" t="s">
        <v>35</v>
      </c>
      <c r="AX404" s="14" t="s">
        <v>87</v>
      </c>
      <c r="AY404" s="222" t="s">
        <v>158</v>
      </c>
    </row>
    <row r="405" spans="1:65" s="2" customFormat="1" ht="24.2" customHeight="1">
      <c r="A405" s="35"/>
      <c r="B405" s="36"/>
      <c r="C405" s="187" t="s">
        <v>548</v>
      </c>
      <c r="D405" s="187" t="s">
        <v>161</v>
      </c>
      <c r="E405" s="188" t="s">
        <v>549</v>
      </c>
      <c r="F405" s="189" t="s">
        <v>550</v>
      </c>
      <c r="G405" s="190" t="s">
        <v>216</v>
      </c>
      <c r="H405" s="191">
        <v>629.49400000000003</v>
      </c>
      <c r="I405" s="192"/>
      <c r="J405" s="193">
        <f>ROUND(I405*H405,2)</f>
        <v>0</v>
      </c>
      <c r="K405" s="189" t="s">
        <v>217</v>
      </c>
      <c r="L405" s="40"/>
      <c r="M405" s="194" t="s">
        <v>1</v>
      </c>
      <c r="N405" s="195" t="s">
        <v>44</v>
      </c>
      <c r="O405" s="72"/>
      <c r="P405" s="196">
        <f>O405*H405</f>
        <v>0</v>
      </c>
      <c r="Q405" s="196">
        <v>0</v>
      </c>
      <c r="R405" s="196">
        <f>Q405*H405</f>
        <v>0</v>
      </c>
      <c r="S405" s="196">
        <v>0</v>
      </c>
      <c r="T405" s="197">
        <f>S405*H405</f>
        <v>0</v>
      </c>
      <c r="U405" s="35"/>
      <c r="V405" s="35"/>
      <c r="W405" s="35"/>
      <c r="X405" s="35"/>
      <c r="Y405" s="35"/>
      <c r="Z405" s="35"/>
      <c r="AA405" s="35"/>
      <c r="AB405" s="35"/>
      <c r="AC405" s="35"/>
      <c r="AD405" s="35"/>
      <c r="AE405" s="35"/>
      <c r="AR405" s="198" t="s">
        <v>165</v>
      </c>
      <c r="AT405" s="198" t="s">
        <v>161</v>
      </c>
      <c r="AU405" s="198" t="s">
        <v>89</v>
      </c>
      <c r="AY405" s="18" t="s">
        <v>158</v>
      </c>
      <c r="BE405" s="199">
        <f>IF(N405="základní",J405,0)</f>
        <v>0</v>
      </c>
      <c r="BF405" s="199">
        <f>IF(N405="snížená",J405,0)</f>
        <v>0</v>
      </c>
      <c r="BG405" s="199">
        <f>IF(N405="zákl. přenesená",J405,0)</f>
        <v>0</v>
      </c>
      <c r="BH405" s="199">
        <f>IF(N405="sníž. přenesená",J405,0)</f>
        <v>0</v>
      </c>
      <c r="BI405" s="199">
        <f>IF(N405="nulová",J405,0)</f>
        <v>0</v>
      </c>
      <c r="BJ405" s="18" t="s">
        <v>87</v>
      </c>
      <c r="BK405" s="199">
        <f>ROUND(I405*H405,2)</f>
        <v>0</v>
      </c>
      <c r="BL405" s="18" t="s">
        <v>165</v>
      </c>
      <c r="BM405" s="198" t="s">
        <v>551</v>
      </c>
    </row>
    <row r="406" spans="1:65" s="2" customFormat="1" ht="16.5" customHeight="1">
      <c r="A406" s="35"/>
      <c r="B406" s="36"/>
      <c r="C406" s="187" t="s">
        <v>552</v>
      </c>
      <c r="D406" s="187" t="s">
        <v>161</v>
      </c>
      <c r="E406" s="188" t="s">
        <v>553</v>
      </c>
      <c r="F406" s="189" t="s">
        <v>554</v>
      </c>
      <c r="G406" s="190" t="s">
        <v>298</v>
      </c>
      <c r="H406" s="191">
        <v>7.9029999999999996</v>
      </c>
      <c r="I406" s="192"/>
      <c r="J406" s="193">
        <f>ROUND(I406*H406,2)</f>
        <v>0</v>
      </c>
      <c r="K406" s="189" t="s">
        <v>217</v>
      </c>
      <c r="L406" s="40"/>
      <c r="M406" s="194" t="s">
        <v>1</v>
      </c>
      <c r="N406" s="195" t="s">
        <v>44</v>
      </c>
      <c r="O406" s="72"/>
      <c r="P406" s="196">
        <f>O406*H406</f>
        <v>0</v>
      </c>
      <c r="Q406" s="196">
        <v>1.04922</v>
      </c>
      <c r="R406" s="196">
        <f>Q406*H406</f>
        <v>8.2919856599999999</v>
      </c>
      <c r="S406" s="196">
        <v>0</v>
      </c>
      <c r="T406" s="197">
        <f>S406*H406</f>
        <v>0</v>
      </c>
      <c r="U406" s="35"/>
      <c r="V406" s="35"/>
      <c r="W406" s="35"/>
      <c r="X406" s="35"/>
      <c r="Y406" s="35"/>
      <c r="Z406" s="35"/>
      <c r="AA406" s="35"/>
      <c r="AB406" s="35"/>
      <c r="AC406" s="35"/>
      <c r="AD406" s="35"/>
      <c r="AE406" s="35"/>
      <c r="AR406" s="198" t="s">
        <v>165</v>
      </c>
      <c r="AT406" s="198" t="s">
        <v>161</v>
      </c>
      <c r="AU406" s="198" t="s">
        <v>89</v>
      </c>
      <c r="AY406" s="18" t="s">
        <v>158</v>
      </c>
      <c r="BE406" s="199">
        <f>IF(N406="základní",J406,0)</f>
        <v>0</v>
      </c>
      <c r="BF406" s="199">
        <f>IF(N406="snížená",J406,0)</f>
        <v>0</v>
      </c>
      <c r="BG406" s="199">
        <f>IF(N406="zákl. přenesená",J406,0)</f>
        <v>0</v>
      </c>
      <c r="BH406" s="199">
        <f>IF(N406="sníž. přenesená",J406,0)</f>
        <v>0</v>
      </c>
      <c r="BI406" s="199">
        <f>IF(N406="nulová",J406,0)</f>
        <v>0</v>
      </c>
      <c r="BJ406" s="18" t="s">
        <v>87</v>
      </c>
      <c r="BK406" s="199">
        <f>ROUND(I406*H406,2)</f>
        <v>0</v>
      </c>
      <c r="BL406" s="18" t="s">
        <v>165</v>
      </c>
      <c r="BM406" s="198" t="s">
        <v>555</v>
      </c>
    </row>
    <row r="407" spans="1:65" s="13" customFormat="1">
      <c r="B407" s="200"/>
      <c r="C407" s="201"/>
      <c r="D407" s="202" t="s">
        <v>186</v>
      </c>
      <c r="E407" s="203" t="s">
        <v>1</v>
      </c>
      <c r="F407" s="204" t="s">
        <v>556</v>
      </c>
      <c r="G407" s="201"/>
      <c r="H407" s="205">
        <v>8.1370000000000005</v>
      </c>
      <c r="I407" s="206"/>
      <c r="J407" s="201"/>
      <c r="K407" s="201"/>
      <c r="L407" s="207"/>
      <c r="M407" s="208"/>
      <c r="N407" s="209"/>
      <c r="O407" s="209"/>
      <c r="P407" s="209"/>
      <c r="Q407" s="209"/>
      <c r="R407" s="209"/>
      <c r="S407" s="209"/>
      <c r="T407" s="210"/>
      <c r="AT407" s="211" t="s">
        <v>186</v>
      </c>
      <c r="AU407" s="211" t="s">
        <v>89</v>
      </c>
      <c r="AV407" s="13" t="s">
        <v>89</v>
      </c>
      <c r="AW407" s="13" t="s">
        <v>35</v>
      </c>
      <c r="AX407" s="13" t="s">
        <v>79</v>
      </c>
      <c r="AY407" s="211" t="s">
        <v>158</v>
      </c>
    </row>
    <row r="408" spans="1:65" s="13" customFormat="1" ht="33.75">
      <c r="B408" s="200"/>
      <c r="C408" s="201"/>
      <c r="D408" s="202" t="s">
        <v>186</v>
      </c>
      <c r="E408" s="203" t="s">
        <v>1</v>
      </c>
      <c r="F408" s="204" t="s">
        <v>557</v>
      </c>
      <c r="G408" s="201"/>
      <c r="H408" s="205">
        <v>-1.3420000000000001</v>
      </c>
      <c r="I408" s="206"/>
      <c r="J408" s="201"/>
      <c r="K408" s="201"/>
      <c r="L408" s="207"/>
      <c r="M408" s="208"/>
      <c r="N408" s="209"/>
      <c r="O408" s="209"/>
      <c r="P408" s="209"/>
      <c r="Q408" s="209"/>
      <c r="R408" s="209"/>
      <c r="S408" s="209"/>
      <c r="T408" s="210"/>
      <c r="AT408" s="211" t="s">
        <v>186</v>
      </c>
      <c r="AU408" s="211" t="s">
        <v>89</v>
      </c>
      <c r="AV408" s="13" t="s">
        <v>89</v>
      </c>
      <c r="AW408" s="13" t="s">
        <v>35</v>
      </c>
      <c r="AX408" s="13" t="s">
        <v>79</v>
      </c>
      <c r="AY408" s="211" t="s">
        <v>158</v>
      </c>
    </row>
    <row r="409" spans="1:65" s="15" customFormat="1">
      <c r="B409" s="223"/>
      <c r="C409" s="224"/>
      <c r="D409" s="202" t="s">
        <v>186</v>
      </c>
      <c r="E409" s="225" t="s">
        <v>1</v>
      </c>
      <c r="F409" s="226" t="s">
        <v>558</v>
      </c>
      <c r="G409" s="224"/>
      <c r="H409" s="227">
        <v>6.7949999999999999</v>
      </c>
      <c r="I409" s="228"/>
      <c r="J409" s="224"/>
      <c r="K409" s="224"/>
      <c r="L409" s="229"/>
      <c r="M409" s="230"/>
      <c r="N409" s="231"/>
      <c r="O409" s="231"/>
      <c r="P409" s="231"/>
      <c r="Q409" s="231"/>
      <c r="R409" s="231"/>
      <c r="S409" s="231"/>
      <c r="T409" s="232"/>
      <c r="AT409" s="233" t="s">
        <v>186</v>
      </c>
      <c r="AU409" s="233" t="s">
        <v>89</v>
      </c>
      <c r="AV409" s="15" t="s">
        <v>170</v>
      </c>
      <c r="AW409" s="15" t="s">
        <v>35</v>
      </c>
      <c r="AX409" s="15" t="s">
        <v>79</v>
      </c>
      <c r="AY409" s="233" t="s">
        <v>158</v>
      </c>
    </row>
    <row r="410" spans="1:65" s="13" customFormat="1">
      <c r="B410" s="200"/>
      <c r="C410" s="201"/>
      <c r="D410" s="202" t="s">
        <v>186</v>
      </c>
      <c r="E410" s="203" t="s">
        <v>1</v>
      </c>
      <c r="F410" s="204" t="s">
        <v>559</v>
      </c>
      <c r="G410" s="201"/>
      <c r="H410" s="205">
        <v>0.85</v>
      </c>
      <c r="I410" s="206"/>
      <c r="J410" s="201"/>
      <c r="K410" s="201"/>
      <c r="L410" s="207"/>
      <c r="M410" s="208"/>
      <c r="N410" s="209"/>
      <c r="O410" s="209"/>
      <c r="P410" s="209"/>
      <c r="Q410" s="209"/>
      <c r="R410" s="209"/>
      <c r="S410" s="209"/>
      <c r="T410" s="210"/>
      <c r="AT410" s="211" t="s">
        <v>186</v>
      </c>
      <c r="AU410" s="211" t="s">
        <v>89</v>
      </c>
      <c r="AV410" s="13" t="s">
        <v>89</v>
      </c>
      <c r="AW410" s="13" t="s">
        <v>35</v>
      </c>
      <c r="AX410" s="13" t="s">
        <v>79</v>
      </c>
      <c r="AY410" s="211" t="s">
        <v>158</v>
      </c>
    </row>
    <row r="411" spans="1:65" s="13" customFormat="1">
      <c r="B411" s="200"/>
      <c r="C411" s="201"/>
      <c r="D411" s="202" t="s">
        <v>186</v>
      </c>
      <c r="E411" s="203" t="s">
        <v>1</v>
      </c>
      <c r="F411" s="204" t="s">
        <v>560</v>
      </c>
      <c r="G411" s="201"/>
      <c r="H411" s="205">
        <v>0.25800000000000001</v>
      </c>
      <c r="I411" s="206"/>
      <c r="J411" s="201"/>
      <c r="K411" s="201"/>
      <c r="L411" s="207"/>
      <c r="M411" s="208"/>
      <c r="N411" s="209"/>
      <c r="O411" s="209"/>
      <c r="P411" s="209"/>
      <c r="Q411" s="209"/>
      <c r="R411" s="209"/>
      <c r="S411" s="209"/>
      <c r="T411" s="210"/>
      <c r="AT411" s="211" t="s">
        <v>186</v>
      </c>
      <c r="AU411" s="211" t="s">
        <v>89</v>
      </c>
      <c r="AV411" s="13" t="s">
        <v>89</v>
      </c>
      <c r="AW411" s="13" t="s">
        <v>35</v>
      </c>
      <c r="AX411" s="13" t="s">
        <v>79</v>
      </c>
      <c r="AY411" s="211" t="s">
        <v>158</v>
      </c>
    </row>
    <row r="412" spans="1:65" s="13" customFormat="1">
      <c r="B412" s="200"/>
      <c r="C412" s="201"/>
      <c r="D412" s="202" t="s">
        <v>186</v>
      </c>
      <c r="E412" s="203" t="s">
        <v>1</v>
      </c>
      <c r="F412" s="204" t="s">
        <v>561</v>
      </c>
      <c r="G412" s="201"/>
      <c r="H412" s="205">
        <v>0</v>
      </c>
      <c r="I412" s="206"/>
      <c r="J412" s="201"/>
      <c r="K412" s="201"/>
      <c r="L412" s="207"/>
      <c r="M412" s="208"/>
      <c r="N412" s="209"/>
      <c r="O412" s="209"/>
      <c r="P412" s="209"/>
      <c r="Q412" s="209"/>
      <c r="R412" s="209"/>
      <c r="S412" s="209"/>
      <c r="T412" s="210"/>
      <c r="AT412" s="211" t="s">
        <v>186</v>
      </c>
      <c r="AU412" s="211" t="s">
        <v>89</v>
      </c>
      <c r="AV412" s="13" t="s">
        <v>89</v>
      </c>
      <c r="AW412" s="13" t="s">
        <v>35</v>
      </c>
      <c r="AX412" s="13" t="s">
        <v>79</v>
      </c>
      <c r="AY412" s="211" t="s">
        <v>158</v>
      </c>
    </row>
    <row r="413" spans="1:65" s="14" customFormat="1">
      <c r="B413" s="212"/>
      <c r="C413" s="213"/>
      <c r="D413" s="202" t="s">
        <v>186</v>
      </c>
      <c r="E413" s="214" t="s">
        <v>1</v>
      </c>
      <c r="F413" s="215" t="s">
        <v>199</v>
      </c>
      <c r="G413" s="213"/>
      <c r="H413" s="216">
        <v>7.9029999999999996</v>
      </c>
      <c r="I413" s="217"/>
      <c r="J413" s="213"/>
      <c r="K413" s="213"/>
      <c r="L413" s="218"/>
      <c r="M413" s="219"/>
      <c r="N413" s="220"/>
      <c r="O413" s="220"/>
      <c r="P413" s="220"/>
      <c r="Q413" s="220"/>
      <c r="R413" s="220"/>
      <c r="S413" s="220"/>
      <c r="T413" s="221"/>
      <c r="AT413" s="222" t="s">
        <v>186</v>
      </c>
      <c r="AU413" s="222" t="s">
        <v>89</v>
      </c>
      <c r="AV413" s="14" t="s">
        <v>165</v>
      </c>
      <c r="AW413" s="14" t="s">
        <v>35</v>
      </c>
      <c r="AX413" s="14" t="s">
        <v>87</v>
      </c>
      <c r="AY413" s="222" t="s">
        <v>158</v>
      </c>
    </row>
    <row r="414" spans="1:65" s="2" customFormat="1" ht="16.5" customHeight="1">
      <c r="A414" s="35"/>
      <c r="B414" s="36"/>
      <c r="C414" s="187" t="s">
        <v>562</v>
      </c>
      <c r="D414" s="187" t="s">
        <v>161</v>
      </c>
      <c r="E414" s="188" t="s">
        <v>563</v>
      </c>
      <c r="F414" s="189" t="s">
        <v>564</v>
      </c>
      <c r="G414" s="190" t="s">
        <v>298</v>
      </c>
      <c r="H414" s="191">
        <v>0.55500000000000005</v>
      </c>
      <c r="I414" s="192"/>
      <c r="J414" s="193">
        <f>ROUND(I414*H414,2)</f>
        <v>0</v>
      </c>
      <c r="K414" s="189" t="s">
        <v>217</v>
      </c>
      <c r="L414" s="40"/>
      <c r="M414" s="194" t="s">
        <v>1</v>
      </c>
      <c r="N414" s="195" t="s">
        <v>44</v>
      </c>
      <c r="O414" s="72"/>
      <c r="P414" s="196">
        <f>O414*H414</f>
        <v>0</v>
      </c>
      <c r="Q414" s="196">
        <v>1.06277</v>
      </c>
      <c r="R414" s="196">
        <f>Q414*H414</f>
        <v>0.58983735000000004</v>
      </c>
      <c r="S414" s="196">
        <v>0</v>
      </c>
      <c r="T414" s="197">
        <f>S414*H414</f>
        <v>0</v>
      </c>
      <c r="U414" s="35"/>
      <c r="V414" s="35"/>
      <c r="W414" s="35"/>
      <c r="X414" s="35"/>
      <c r="Y414" s="35"/>
      <c r="Z414" s="35"/>
      <c r="AA414" s="35"/>
      <c r="AB414" s="35"/>
      <c r="AC414" s="35"/>
      <c r="AD414" s="35"/>
      <c r="AE414" s="35"/>
      <c r="AR414" s="198" t="s">
        <v>165</v>
      </c>
      <c r="AT414" s="198" t="s">
        <v>161</v>
      </c>
      <c r="AU414" s="198" t="s">
        <v>89</v>
      </c>
      <c r="AY414" s="18" t="s">
        <v>158</v>
      </c>
      <c r="BE414" s="199">
        <f>IF(N414="základní",J414,0)</f>
        <v>0</v>
      </c>
      <c r="BF414" s="199">
        <f>IF(N414="snížená",J414,0)</f>
        <v>0</v>
      </c>
      <c r="BG414" s="199">
        <f>IF(N414="zákl. přenesená",J414,0)</f>
        <v>0</v>
      </c>
      <c r="BH414" s="199">
        <f>IF(N414="sníž. přenesená",J414,0)</f>
        <v>0</v>
      </c>
      <c r="BI414" s="199">
        <f>IF(N414="nulová",J414,0)</f>
        <v>0</v>
      </c>
      <c r="BJ414" s="18" t="s">
        <v>87</v>
      </c>
      <c r="BK414" s="199">
        <f>ROUND(I414*H414,2)</f>
        <v>0</v>
      </c>
      <c r="BL414" s="18" t="s">
        <v>165</v>
      </c>
      <c r="BM414" s="198" t="s">
        <v>565</v>
      </c>
    </row>
    <row r="415" spans="1:65" s="13" customFormat="1">
      <c r="B415" s="200"/>
      <c r="C415" s="201"/>
      <c r="D415" s="202" t="s">
        <v>186</v>
      </c>
      <c r="E415" s="203" t="s">
        <v>1</v>
      </c>
      <c r="F415" s="204" t="s">
        <v>566</v>
      </c>
      <c r="G415" s="201"/>
      <c r="H415" s="205">
        <v>0.55500000000000005</v>
      </c>
      <c r="I415" s="206"/>
      <c r="J415" s="201"/>
      <c r="K415" s="201"/>
      <c r="L415" s="207"/>
      <c r="M415" s="208"/>
      <c r="N415" s="209"/>
      <c r="O415" s="209"/>
      <c r="P415" s="209"/>
      <c r="Q415" s="209"/>
      <c r="R415" s="209"/>
      <c r="S415" s="209"/>
      <c r="T415" s="210"/>
      <c r="AT415" s="211" t="s">
        <v>186</v>
      </c>
      <c r="AU415" s="211" t="s">
        <v>89</v>
      </c>
      <c r="AV415" s="13" t="s">
        <v>89</v>
      </c>
      <c r="AW415" s="13" t="s">
        <v>35</v>
      </c>
      <c r="AX415" s="13" t="s">
        <v>87</v>
      </c>
      <c r="AY415" s="211" t="s">
        <v>158</v>
      </c>
    </row>
    <row r="416" spans="1:65" s="2" customFormat="1" ht="21.75" customHeight="1">
      <c r="A416" s="35"/>
      <c r="B416" s="36"/>
      <c r="C416" s="187" t="s">
        <v>567</v>
      </c>
      <c r="D416" s="187" t="s">
        <v>161</v>
      </c>
      <c r="E416" s="188" t="s">
        <v>568</v>
      </c>
      <c r="F416" s="189" t="s">
        <v>569</v>
      </c>
      <c r="G416" s="190" t="s">
        <v>184</v>
      </c>
      <c r="H416" s="191">
        <v>150</v>
      </c>
      <c r="I416" s="192"/>
      <c r="J416" s="193">
        <f>ROUND(I416*H416,2)</f>
        <v>0</v>
      </c>
      <c r="K416" s="189" t="s">
        <v>217</v>
      </c>
      <c r="L416" s="40"/>
      <c r="M416" s="194" t="s">
        <v>1</v>
      </c>
      <c r="N416" s="195" t="s">
        <v>44</v>
      </c>
      <c r="O416" s="72"/>
      <c r="P416" s="196">
        <f>O416*H416</f>
        <v>0</v>
      </c>
      <c r="Q416" s="196">
        <v>2.2780000000000002E-2</v>
      </c>
      <c r="R416" s="196">
        <f>Q416*H416</f>
        <v>3.4170000000000003</v>
      </c>
      <c r="S416" s="196">
        <v>0</v>
      </c>
      <c r="T416" s="197">
        <f>S416*H416</f>
        <v>0</v>
      </c>
      <c r="U416" s="35"/>
      <c r="V416" s="35"/>
      <c r="W416" s="35"/>
      <c r="X416" s="35"/>
      <c r="Y416" s="35"/>
      <c r="Z416" s="35"/>
      <c r="AA416" s="35"/>
      <c r="AB416" s="35"/>
      <c r="AC416" s="35"/>
      <c r="AD416" s="35"/>
      <c r="AE416" s="35"/>
      <c r="AR416" s="198" t="s">
        <v>165</v>
      </c>
      <c r="AT416" s="198" t="s">
        <v>161</v>
      </c>
      <c r="AU416" s="198" t="s">
        <v>89</v>
      </c>
      <c r="AY416" s="18" t="s">
        <v>158</v>
      </c>
      <c r="BE416" s="199">
        <f>IF(N416="základní",J416,0)</f>
        <v>0</v>
      </c>
      <c r="BF416" s="199">
        <f>IF(N416="snížená",J416,0)</f>
        <v>0</v>
      </c>
      <c r="BG416" s="199">
        <f>IF(N416="zákl. přenesená",J416,0)</f>
        <v>0</v>
      </c>
      <c r="BH416" s="199">
        <f>IF(N416="sníž. přenesená",J416,0)</f>
        <v>0</v>
      </c>
      <c r="BI416" s="199">
        <f>IF(N416="nulová",J416,0)</f>
        <v>0</v>
      </c>
      <c r="BJ416" s="18" t="s">
        <v>87</v>
      </c>
      <c r="BK416" s="199">
        <f>ROUND(I416*H416,2)</f>
        <v>0</v>
      </c>
      <c r="BL416" s="18" t="s">
        <v>165</v>
      </c>
      <c r="BM416" s="198" t="s">
        <v>570</v>
      </c>
    </row>
    <row r="417" spans="1:65" s="13" customFormat="1">
      <c r="B417" s="200"/>
      <c r="C417" s="201"/>
      <c r="D417" s="202" t="s">
        <v>186</v>
      </c>
      <c r="E417" s="203" t="s">
        <v>1</v>
      </c>
      <c r="F417" s="204" t="s">
        <v>571</v>
      </c>
      <c r="G417" s="201"/>
      <c r="H417" s="205">
        <v>112</v>
      </c>
      <c r="I417" s="206"/>
      <c r="J417" s="201"/>
      <c r="K417" s="201"/>
      <c r="L417" s="207"/>
      <c r="M417" s="208"/>
      <c r="N417" s="209"/>
      <c r="O417" s="209"/>
      <c r="P417" s="209"/>
      <c r="Q417" s="209"/>
      <c r="R417" s="209"/>
      <c r="S417" s="209"/>
      <c r="T417" s="210"/>
      <c r="AT417" s="211" t="s">
        <v>186</v>
      </c>
      <c r="AU417" s="211" t="s">
        <v>89</v>
      </c>
      <c r="AV417" s="13" t="s">
        <v>89</v>
      </c>
      <c r="AW417" s="13" t="s">
        <v>35</v>
      </c>
      <c r="AX417" s="13" t="s">
        <v>79</v>
      </c>
      <c r="AY417" s="211" t="s">
        <v>158</v>
      </c>
    </row>
    <row r="418" spans="1:65" s="13" customFormat="1">
      <c r="B418" s="200"/>
      <c r="C418" s="201"/>
      <c r="D418" s="202" t="s">
        <v>186</v>
      </c>
      <c r="E418" s="203" t="s">
        <v>1</v>
      </c>
      <c r="F418" s="204" t="s">
        <v>572</v>
      </c>
      <c r="G418" s="201"/>
      <c r="H418" s="205">
        <v>28</v>
      </c>
      <c r="I418" s="206"/>
      <c r="J418" s="201"/>
      <c r="K418" s="201"/>
      <c r="L418" s="207"/>
      <c r="M418" s="208"/>
      <c r="N418" s="209"/>
      <c r="O418" s="209"/>
      <c r="P418" s="209"/>
      <c r="Q418" s="209"/>
      <c r="R418" s="209"/>
      <c r="S418" s="209"/>
      <c r="T418" s="210"/>
      <c r="AT418" s="211" t="s">
        <v>186</v>
      </c>
      <c r="AU418" s="211" t="s">
        <v>89</v>
      </c>
      <c r="AV418" s="13" t="s">
        <v>89</v>
      </c>
      <c r="AW418" s="13" t="s">
        <v>35</v>
      </c>
      <c r="AX418" s="13" t="s">
        <v>79</v>
      </c>
      <c r="AY418" s="211" t="s">
        <v>158</v>
      </c>
    </row>
    <row r="419" spans="1:65" s="13" customFormat="1">
      <c r="B419" s="200"/>
      <c r="C419" s="201"/>
      <c r="D419" s="202" t="s">
        <v>186</v>
      </c>
      <c r="E419" s="203" t="s">
        <v>1</v>
      </c>
      <c r="F419" s="204" t="s">
        <v>573</v>
      </c>
      <c r="G419" s="201"/>
      <c r="H419" s="205">
        <v>10</v>
      </c>
      <c r="I419" s="206"/>
      <c r="J419" s="201"/>
      <c r="K419" s="201"/>
      <c r="L419" s="207"/>
      <c r="M419" s="208"/>
      <c r="N419" s="209"/>
      <c r="O419" s="209"/>
      <c r="P419" s="209"/>
      <c r="Q419" s="209"/>
      <c r="R419" s="209"/>
      <c r="S419" s="209"/>
      <c r="T419" s="210"/>
      <c r="AT419" s="211" t="s">
        <v>186</v>
      </c>
      <c r="AU419" s="211" t="s">
        <v>89</v>
      </c>
      <c r="AV419" s="13" t="s">
        <v>89</v>
      </c>
      <c r="AW419" s="13" t="s">
        <v>35</v>
      </c>
      <c r="AX419" s="13" t="s">
        <v>79</v>
      </c>
      <c r="AY419" s="211" t="s">
        <v>158</v>
      </c>
    </row>
    <row r="420" spans="1:65" s="14" customFormat="1">
      <c r="B420" s="212"/>
      <c r="C420" s="213"/>
      <c r="D420" s="202" t="s">
        <v>186</v>
      </c>
      <c r="E420" s="214" t="s">
        <v>1</v>
      </c>
      <c r="F420" s="215" t="s">
        <v>199</v>
      </c>
      <c r="G420" s="213"/>
      <c r="H420" s="216">
        <v>150</v>
      </c>
      <c r="I420" s="217"/>
      <c r="J420" s="213"/>
      <c r="K420" s="213"/>
      <c r="L420" s="218"/>
      <c r="M420" s="219"/>
      <c r="N420" s="220"/>
      <c r="O420" s="220"/>
      <c r="P420" s="220"/>
      <c r="Q420" s="220"/>
      <c r="R420" s="220"/>
      <c r="S420" s="220"/>
      <c r="T420" s="221"/>
      <c r="AT420" s="222" t="s">
        <v>186</v>
      </c>
      <c r="AU420" s="222" t="s">
        <v>89</v>
      </c>
      <c r="AV420" s="14" t="s">
        <v>165</v>
      </c>
      <c r="AW420" s="14" t="s">
        <v>35</v>
      </c>
      <c r="AX420" s="14" t="s">
        <v>87</v>
      </c>
      <c r="AY420" s="222" t="s">
        <v>158</v>
      </c>
    </row>
    <row r="421" spans="1:65" s="2" customFormat="1" ht="21.75" customHeight="1">
      <c r="A421" s="35"/>
      <c r="B421" s="36"/>
      <c r="C421" s="187" t="s">
        <v>574</v>
      </c>
      <c r="D421" s="187" t="s">
        <v>161</v>
      </c>
      <c r="E421" s="188" t="s">
        <v>575</v>
      </c>
      <c r="F421" s="189" t="s">
        <v>576</v>
      </c>
      <c r="G421" s="190" t="s">
        <v>184</v>
      </c>
      <c r="H421" s="191">
        <v>136</v>
      </c>
      <c r="I421" s="192"/>
      <c r="J421" s="193">
        <f>ROUND(I421*H421,2)</f>
        <v>0</v>
      </c>
      <c r="K421" s="189" t="s">
        <v>217</v>
      </c>
      <c r="L421" s="40"/>
      <c r="M421" s="194" t="s">
        <v>1</v>
      </c>
      <c r="N421" s="195" t="s">
        <v>44</v>
      </c>
      <c r="O421" s="72"/>
      <c r="P421" s="196">
        <f>O421*H421</f>
        <v>0</v>
      </c>
      <c r="Q421" s="196">
        <v>2.6929999999999999E-2</v>
      </c>
      <c r="R421" s="196">
        <f>Q421*H421</f>
        <v>3.66248</v>
      </c>
      <c r="S421" s="196">
        <v>0</v>
      </c>
      <c r="T421" s="197">
        <f>S421*H421</f>
        <v>0</v>
      </c>
      <c r="U421" s="35"/>
      <c r="V421" s="35"/>
      <c r="W421" s="35"/>
      <c r="X421" s="35"/>
      <c r="Y421" s="35"/>
      <c r="Z421" s="35"/>
      <c r="AA421" s="35"/>
      <c r="AB421" s="35"/>
      <c r="AC421" s="35"/>
      <c r="AD421" s="35"/>
      <c r="AE421" s="35"/>
      <c r="AR421" s="198" t="s">
        <v>165</v>
      </c>
      <c r="AT421" s="198" t="s">
        <v>161</v>
      </c>
      <c r="AU421" s="198" t="s">
        <v>89</v>
      </c>
      <c r="AY421" s="18" t="s">
        <v>158</v>
      </c>
      <c r="BE421" s="199">
        <f>IF(N421="základní",J421,0)</f>
        <v>0</v>
      </c>
      <c r="BF421" s="199">
        <f>IF(N421="snížená",J421,0)</f>
        <v>0</v>
      </c>
      <c r="BG421" s="199">
        <f>IF(N421="zákl. přenesená",J421,0)</f>
        <v>0</v>
      </c>
      <c r="BH421" s="199">
        <f>IF(N421="sníž. přenesená",J421,0)</f>
        <v>0</v>
      </c>
      <c r="BI421" s="199">
        <f>IF(N421="nulová",J421,0)</f>
        <v>0</v>
      </c>
      <c r="BJ421" s="18" t="s">
        <v>87</v>
      </c>
      <c r="BK421" s="199">
        <f>ROUND(I421*H421,2)</f>
        <v>0</v>
      </c>
      <c r="BL421" s="18" t="s">
        <v>165</v>
      </c>
      <c r="BM421" s="198" t="s">
        <v>577</v>
      </c>
    </row>
    <row r="422" spans="1:65" s="13" customFormat="1">
      <c r="B422" s="200"/>
      <c r="C422" s="201"/>
      <c r="D422" s="202" t="s">
        <v>186</v>
      </c>
      <c r="E422" s="203" t="s">
        <v>1</v>
      </c>
      <c r="F422" s="204" t="s">
        <v>578</v>
      </c>
      <c r="G422" s="201"/>
      <c r="H422" s="205">
        <v>108</v>
      </c>
      <c r="I422" s="206"/>
      <c r="J422" s="201"/>
      <c r="K422" s="201"/>
      <c r="L422" s="207"/>
      <c r="M422" s="208"/>
      <c r="N422" s="209"/>
      <c r="O422" s="209"/>
      <c r="P422" s="209"/>
      <c r="Q422" s="209"/>
      <c r="R422" s="209"/>
      <c r="S422" s="209"/>
      <c r="T422" s="210"/>
      <c r="AT422" s="211" t="s">
        <v>186</v>
      </c>
      <c r="AU422" s="211" t="s">
        <v>89</v>
      </c>
      <c r="AV422" s="13" t="s">
        <v>89</v>
      </c>
      <c r="AW422" s="13" t="s">
        <v>35</v>
      </c>
      <c r="AX422" s="13" t="s">
        <v>79</v>
      </c>
      <c r="AY422" s="211" t="s">
        <v>158</v>
      </c>
    </row>
    <row r="423" spans="1:65" s="13" customFormat="1">
      <c r="B423" s="200"/>
      <c r="C423" s="201"/>
      <c r="D423" s="202" t="s">
        <v>186</v>
      </c>
      <c r="E423" s="203" t="s">
        <v>1</v>
      </c>
      <c r="F423" s="204" t="s">
        <v>579</v>
      </c>
      <c r="G423" s="201"/>
      <c r="H423" s="205">
        <v>28</v>
      </c>
      <c r="I423" s="206"/>
      <c r="J423" s="201"/>
      <c r="K423" s="201"/>
      <c r="L423" s="207"/>
      <c r="M423" s="208"/>
      <c r="N423" s="209"/>
      <c r="O423" s="209"/>
      <c r="P423" s="209"/>
      <c r="Q423" s="209"/>
      <c r="R423" s="209"/>
      <c r="S423" s="209"/>
      <c r="T423" s="210"/>
      <c r="AT423" s="211" t="s">
        <v>186</v>
      </c>
      <c r="AU423" s="211" t="s">
        <v>89</v>
      </c>
      <c r="AV423" s="13" t="s">
        <v>89</v>
      </c>
      <c r="AW423" s="13" t="s">
        <v>35</v>
      </c>
      <c r="AX423" s="13" t="s">
        <v>79</v>
      </c>
      <c r="AY423" s="211" t="s">
        <v>158</v>
      </c>
    </row>
    <row r="424" spans="1:65" s="14" customFormat="1">
      <c r="B424" s="212"/>
      <c r="C424" s="213"/>
      <c r="D424" s="202" t="s">
        <v>186</v>
      </c>
      <c r="E424" s="214" t="s">
        <v>1</v>
      </c>
      <c r="F424" s="215" t="s">
        <v>199</v>
      </c>
      <c r="G424" s="213"/>
      <c r="H424" s="216">
        <v>136</v>
      </c>
      <c r="I424" s="217"/>
      <c r="J424" s="213"/>
      <c r="K424" s="213"/>
      <c r="L424" s="218"/>
      <c r="M424" s="219"/>
      <c r="N424" s="220"/>
      <c r="O424" s="220"/>
      <c r="P424" s="220"/>
      <c r="Q424" s="220"/>
      <c r="R424" s="220"/>
      <c r="S424" s="220"/>
      <c r="T424" s="221"/>
      <c r="AT424" s="222" t="s">
        <v>186</v>
      </c>
      <c r="AU424" s="222" t="s">
        <v>89</v>
      </c>
      <c r="AV424" s="14" t="s">
        <v>165</v>
      </c>
      <c r="AW424" s="14" t="s">
        <v>35</v>
      </c>
      <c r="AX424" s="14" t="s">
        <v>87</v>
      </c>
      <c r="AY424" s="222" t="s">
        <v>158</v>
      </c>
    </row>
    <row r="425" spans="1:65" s="2" customFormat="1" ht="21.75" customHeight="1">
      <c r="A425" s="35"/>
      <c r="B425" s="36"/>
      <c r="C425" s="187" t="s">
        <v>580</v>
      </c>
      <c r="D425" s="187" t="s">
        <v>161</v>
      </c>
      <c r="E425" s="188" t="s">
        <v>581</v>
      </c>
      <c r="F425" s="189" t="s">
        <v>582</v>
      </c>
      <c r="G425" s="190" t="s">
        <v>184</v>
      </c>
      <c r="H425" s="191">
        <v>4</v>
      </c>
      <c r="I425" s="192"/>
      <c r="J425" s="193">
        <f>ROUND(I425*H425,2)</f>
        <v>0</v>
      </c>
      <c r="K425" s="189" t="s">
        <v>217</v>
      </c>
      <c r="L425" s="40"/>
      <c r="M425" s="194" t="s">
        <v>1</v>
      </c>
      <c r="N425" s="195" t="s">
        <v>44</v>
      </c>
      <c r="O425" s="72"/>
      <c r="P425" s="196">
        <f>O425*H425</f>
        <v>0</v>
      </c>
      <c r="Q425" s="196">
        <v>7.2849999999999998E-2</v>
      </c>
      <c r="R425" s="196">
        <f>Q425*H425</f>
        <v>0.29139999999999999</v>
      </c>
      <c r="S425" s="196">
        <v>0</v>
      </c>
      <c r="T425" s="197">
        <f>S425*H425</f>
        <v>0</v>
      </c>
      <c r="U425" s="35"/>
      <c r="V425" s="35"/>
      <c r="W425" s="35"/>
      <c r="X425" s="35"/>
      <c r="Y425" s="35"/>
      <c r="Z425" s="35"/>
      <c r="AA425" s="35"/>
      <c r="AB425" s="35"/>
      <c r="AC425" s="35"/>
      <c r="AD425" s="35"/>
      <c r="AE425" s="35"/>
      <c r="AR425" s="198" t="s">
        <v>165</v>
      </c>
      <c r="AT425" s="198" t="s">
        <v>161</v>
      </c>
      <c r="AU425" s="198" t="s">
        <v>89</v>
      </c>
      <c r="AY425" s="18" t="s">
        <v>158</v>
      </c>
      <c r="BE425" s="199">
        <f>IF(N425="základní",J425,0)</f>
        <v>0</v>
      </c>
      <c r="BF425" s="199">
        <f>IF(N425="snížená",J425,0)</f>
        <v>0</v>
      </c>
      <c r="BG425" s="199">
        <f>IF(N425="zákl. přenesená",J425,0)</f>
        <v>0</v>
      </c>
      <c r="BH425" s="199">
        <f>IF(N425="sníž. přenesená",J425,0)</f>
        <v>0</v>
      </c>
      <c r="BI425" s="199">
        <f>IF(N425="nulová",J425,0)</f>
        <v>0</v>
      </c>
      <c r="BJ425" s="18" t="s">
        <v>87</v>
      </c>
      <c r="BK425" s="199">
        <f>ROUND(I425*H425,2)</f>
        <v>0</v>
      </c>
      <c r="BL425" s="18" t="s">
        <v>165</v>
      </c>
      <c r="BM425" s="198" t="s">
        <v>583</v>
      </c>
    </row>
    <row r="426" spans="1:65" s="13" customFormat="1">
      <c r="B426" s="200"/>
      <c r="C426" s="201"/>
      <c r="D426" s="202" t="s">
        <v>186</v>
      </c>
      <c r="E426" s="203" t="s">
        <v>1</v>
      </c>
      <c r="F426" s="204" t="s">
        <v>584</v>
      </c>
      <c r="G426" s="201"/>
      <c r="H426" s="205">
        <v>4</v>
      </c>
      <c r="I426" s="206"/>
      <c r="J426" s="201"/>
      <c r="K426" s="201"/>
      <c r="L426" s="207"/>
      <c r="M426" s="208"/>
      <c r="N426" s="209"/>
      <c r="O426" s="209"/>
      <c r="P426" s="209"/>
      <c r="Q426" s="209"/>
      <c r="R426" s="209"/>
      <c r="S426" s="209"/>
      <c r="T426" s="210"/>
      <c r="AT426" s="211" t="s">
        <v>186</v>
      </c>
      <c r="AU426" s="211" t="s">
        <v>89</v>
      </c>
      <c r="AV426" s="13" t="s">
        <v>89</v>
      </c>
      <c r="AW426" s="13" t="s">
        <v>35</v>
      </c>
      <c r="AX426" s="13" t="s">
        <v>87</v>
      </c>
      <c r="AY426" s="211" t="s">
        <v>158</v>
      </c>
    </row>
    <row r="427" spans="1:65" s="2" customFormat="1" ht="21.75" customHeight="1">
      <c r="A427" s="35"/>
      <c r="B427" s="36"/>
      <c r="C427" s="187" t="s">
        <v>585</v>
      </c>
      <c r="D427" s="187" t="s">
        <v>161</v>
      </c>
      <c r="E427" s="188" t="s">
        <v>586</v>
      </c>
      <c r="F427" s="189" t="s">
        <v>587</v>
      </c>
      <c r="G427" s="190" t="s">
        <v>184</v>
      </c>
      <c r="H427" s="191">
        <v>2</v>
      </c>
      <c r="I427" s="192"/>
      <c r="J427" s="193">
        <f>ROUND(I427*H427,2)</f>
        <v>0</v>
      </c>
      <c r="K427" s="189" t="s">
        <v>217</v>
      </c>
      <c r="L427" s="40"/>
      <c r="M427" s="194" t="s">
        <v>1</v>
      </c>
      <c r="N427" s="195" t="s">
        <v>44</v>
      </c>
      <c r="O427" s="72"/>
      <c r="P427" s="196">
        <f>O427*H427</f>
        <v>0</v>
      </c>
      <c r="Q427" s="196">
        <v>0.10005</v>
      </c>
      <c r="R427" s="196">
        <f>Q427*H427</f>
        <v>0.2001</v>
      </c>
      <c r="S427" s="196">
        <v>0</v>
      </c>
      <c r="T427" s="197">
        <f>S427*H427</f>
        <v>0</v>
      </c>
      <c r="U427" s="35"/>
      <c r="V427" s="35"/>
      <c r="W427" s="35"/>
      <c r="X427" s="35"/>
      <c r="Y427" s="35"/>
      <c r="Z427" s="35"/>
      <c r="AA427" s="35"/>
      <c r="AB427" s="35"/>
      <c r="AC427" s="35"/>
      <c r="AD427" s="35"/>
      <c r="AE427" s="35"/>
      <c r="AR427" s="198" t="s">
        <v>165</v>
      </c>
      <c r="AT427" s="198" t="s">
        <v>161</v>
      </c>
      <c r="AU427" s="198" t="s">
        <v>89</v>
      </c>
      <c r="AY427" s="18" t="s">
        <v>158</v>
      </c>
      <c r="BE427" s="199">
        <f>IF(N427="základní",J427,0)</f>
        <v>0</v>
      </c>
      <c r="BF427" s="199">
        <f>IF(N427="snížená",J427,0)</f>
        <v>0</v>
      </c>
      <c r="BG427" s="199">
        <f>IF(N427="zákl. přenesená",J427,0)</f>
        <v>0</v>
      </c>
      <c r="BH427" s="199">
        <f>IF(N427="sníž. přenesená",J427,0)</f>
        <v>0</v>
      </c>
      <c r="BI427" s="199">
        <f>IF(N427="nulová",J427,0)</f>
        <v>0</v>
      </c>
      <c r="BJ427" s="18" t="s">
        <v>87</v>
      </c>
      <c r="BK427" s="199">
        <f>ROUND(I427*H427,2)</f>
        <v>0</v>
      </c>
      <c r="BL427" s="18" t="s">
        <v>165</v>
      </c>
      <c r="BM427" s="198" t="s">
        <v>588</v>
      </c>
    </row>
    <row r="428" spans="1:65" s="13" customFormat="1">
      <c r="B428" s="200"/>
      <c r="C428" s="201"/>
      <c r="D428" s="202" t="s">
        <v>186</v>
      </c>
      <c r="E428" s="203" t="s">
        <v>1</v>
      </c>
      <c r="F428" s="204" t="s">
        <v>589</v>
      </c>
      <c r="G428" s="201"/>
      <c r="H428" s="205">
        <v>2</v>
      </c>
      <c r="I428" s="206"/>
      <c r="J428" s="201"/>
      <c r="K428" s="201"/>
      <c r="L428" s="207"/>
      <c r="M428" s="208"/>
      <c r="N428" s="209"/>
      <c r="O428" s="209"/>
      <c r="P428" s="209"/>
      <c r="Q428" s="209"/>
      <c r="R428" s="209"/>
      <c r="S428" s="209"/>
      <c r="T428" s="210"/>
      <c r="AT428" s="211" t="s">
        <v>186</v>
      </c>
      <c r="AU428" s="211" t="s">
        <v>89</v>
      </c>
      <c r="AV428" s="13" t="s">
        <v>89</v>
      </c>
      <c r="AW428" s="13" t="s">
        <v>35</v>
      </c>
      <c r="AX428" s="13" t="s">
        <v>87</v>
      </c>
      <c r="AY428" s="211" t="s">
        <v>158</v>
      </c>
    </row>
    <row r="429" spans="1:65" s="2" customFormat="1" ht="24.2" customHeight="1">
      <c r="A429" s="35"/>
      <c r="B429" s="36"/>
      <c r="C429" s="187" t="s">
        <v>590</v>
      </c>
      <c r="D429" s="187" t="s">
        <v>161</v>
      </c>
      <c r="E429" s="188" t="s">
        <v>591</v>
      </c>
      <c r="F429" s="189" t="s">
        <v>592</v>
      </c>
      <c r="G429" s="190" t="s">
        <v>298</v>
      </c>
      <c r="H429" s="191">
        <v>0.03</v>
      </c>
      <c r="I429" s="192"/>
      <c r="J429" s="193">
        <f>ROUND(I429*H429,2)</f>
        <v>0</v>
      </c>
      <c r="K429" s="189" t="s">
        <v>217</v>
      </c>
      <c r="L429" s="40"/>
      <c r="M429" s="194" t="s">
        <v>1</v>
      </c>
      <c r="N429" s="195" t="s">
        <v>44</v>
      </c>
      <c r="O429" s="72"/>
      <c r="P429" s="196">
        <f>O429*H429</f>
        <v>0</v>
      </c>
      <c r="Q429" s="196">
        <v>1.9539999999999998E-2</v>
      </c>
      <c r="R429" s="196">
        <f>Q429*H429</f>
        <v>5.8619999999999994E-4</v>
      </c>
      <c r="S429" s="196">
        <v>0</v>
      </c>
      <c r="T429" s="197">
        <f>S429*H429</f>
        <v>0</v>
      </c>
      <c r="U429" s="35"/>
      <c r="V429" s="35"/>
      <c r="W429" s="35"/>
      <c r="X429" s="35"/>
      <c r="Y429" s="35"/>
      <c r="Z429" s="35"/>
      <c r="AA429" s="35"/>
      <c r="AB429" s="35"/>
      <c r="AC429" s="35"/>
      <c r="AD429" s="35"/>
      <c r="AE429" s="35"/>
      <c r="AR429" s="198" t="s">
        <v>165</v>
      </c>
      <c r="AT429" s="198" t="s">
        <v>161</v>
      </c>
      <c r="AU429" s="198" t="s">
        <v>89</v>
      </c>
      <c r="AY429" s="18" t="s">
        <v>158</v>
      </c>
      <c r="BE429" s="199">
        <f>IF(N429="základní",J429,0)</f>
        <v>0</v>
      </c>
      <c r="BF429" s="199">
        <f>IF(N429="snížená",J429,0)</f>
        <v>0</v>
      </c>
      <c r="BG429" s="199">
        <f>IF(N429="zákl. přenesená",J429,0)</f>
        <v>0</v>
      </c>
      <c r="BH429" s="199">
        <f>IF(N429="sníž. přenesená",J429,0)</f>
        <v>0</v>
      </c>
      <c r="BI429" s="199">
        <f>IF(N429="nulová",J429,0)</f>
        <v>0</v>
      </c>
      <c r="BJ429" s="18" t="s">
        <v>87</v>
      </c>
      <c r="BK429" s="199">
        <f>ROUND(I429*H429,2)</f>
        <v>0</v>
      </c>
      <c r="BL429" s="18" t="s">
        <v>165</v>
      </c>
      <c r="BM429" s="198" t="s">
        <v>593</v>
      </c>
    </row>
    <row r="430" spans="1:65" s="13" customFormat="1">
      <c r="B430" s="200"/>
      <c r="C430" s="201"/>
      <c r="D430" s="202" t="s">
        <v>186</v>
      </c>
      <c r="E430" s="203" t="s">
        <v>1</v>
      </c>
      <c r="F430" s="204" t="s">
        <v>594</v>
      </c>
      <c r="G430" s="201"/>
      <c r="H430" s="205">
        <v>0.03</v>
      </c>
      <c r="I430" s="206"/>
      <c r="J430" s="201"/>
      <c r="K430" s="201"/>
      <c r="L430" s="207"/>
      <c r="M430" s="208"/>
      <c r="N430" s="209"/>
      <c r="O430" s="209"/>
      <c r="P430" s="209"/>
      <c r="Q430" s="209"/>
      <c r="R430" s="209"/>
      <c r="S430" s="209"/>
      <c r="T430" s="210"/>
      <c r="AT430" s="211" t="s">
        <v>186</v>
      </c>
      <c r="AU430" s="211" t="s">
        <v>89</v>
      </c>
      <c r="AV430" s="13" t="s">
        <v>89</v>
      </c>
      <c r="AW430" s="13" t="s">
        <v>35</v>
      </c>
      <c r="AX430" s="13" t="s">
        <v>87</v>
      </c>
      <c r="AY430" s="211" t="s">
        <v>158</v>
      </c>
    </row>
    <row r="431" spans="1:65" s="2" customFormat="1" ht="24.2" customHeight="1">
      <c r="A431" s="35"/>
      <c r="B431" s="36"/>
      <c r="C431" s="244" t="s">
        <v>595</v>
      </c>
      <c r="D431" s="244" t="s">
        <v>343</v>
      </c>
      <c r="E431" s="245" t="s">
        <v>596</v>
      </c>
      <c r="F431" s="246" t="s">
        <v>597</v>
      </c>
      <c r="G431" s="247" t="s">
        <v>298</v>
      </c>
      <c r="H431" s="248">
        <v>0.03</v>
      </c>
      <c r="I431" s="249"/>
      <c r="J431" s="250">
        <f>ROUND(I431*H431,2)</f>
        <v>0</v>
      </c>
      <c r="K431" s="246" t="s">
        <v>217</v>
      </c>
      <c r="L431" s="251"/>
      <c r="M431" s="252" t="s">
        <v>1</v>
      </c>
      <c r="N431" s="253" t="s">
        <v>44</v>
      </c>
      <c r="O431" s="72"/>
      <c r="P431" s="196">
        <f>O431*H431</f>
        <v>0</v>
      </c>
      <c r="Q431" s="196">
        <v>1</v>
      </c>
      <c r="R431" s="196">
        <f>Q431*H431</f>
        <v>0.03</v>
      </c>
      <c r="S431" s="196">
        <v>0</v>
      </c>
      <c r="T431" s="197">
        <f>S431*H431</f>
        <v>0</v>
      </c>
      <c r="U431" s="35"/>
      <c r="V431" s="35"/>
      <c r="W431" s="35"/>
      <c r="X431" s="35"/>
      <c r="Y431" s="35"/>
      <c r="Z431" s="35"/>
      <c r="AA431" s="35"/>
      <c r="AB431" s="35"/>
      <c r="AC431" s="35"/>
      <c r="AD431" s="35"/>
      <c r="AE431" s="35"/>
      <c r="AR431" s="198" t="s">
        <v>213</v>
      </c>
      <c r="AT431" s="198" t="s">
        <v>343</v>
      </c>
      <c r="AU431" s="198" t="s">
        <v>89</v>
      </c>
      <c r="AY431" s="18" t="s">
        <v>158</v>
      </c>
      <c r="BE431" s="199">
        <f>IF(N431="základní",J431,0)</f>
        <v>0</v>
      </c>
      <c r="BF431" s="199">
        <f>IF(N431="snížená",J431,0)</f>
        <v>0</v>
      </c>
      <c r="BG431" s="199">
        <f>IF(N431="zákl. přenesená",J431,0)</f>
        <v>0</v>
      </c>
      <c r="BH431" s="199">
        <f>IF(N431="sníž. přenesená",J431,0)</f>
        <v>0</v>
      </c>
      <c r="BI431" s="199">
        <f>IF(N431="nulová",J431,0)</f>
        <v>0</v>
      </c>
      <c r="BJ431" s="18" t="s">
        <v>87</v>
      </c>
      <c r="BK431" s="199">
        <f>ROUND(I431*H431,2)</f>
        <v>0</v>
      </c>
      <c r="BL431" s="18" t="s">
        <v>165</v>
      </c>
      <c r="BM431" s="198" t="s">
        <v>598</v>
      </c>
    </row>
    <row r="432" spans="1:65" s="2" customFormat="1" ht="16.5" customHeight="1">
      <c r="A432" s="35"/>
      <c r="B432" s="36"/>
      <c r="C432" s="244" t="s">
        <v>599</v>
      </c>
      <c r="D432" s="244" t="s">
        <v>343</v>
      </c>
      <c r="E432" s="245" t="s">
        <v>600</v>
      </c>
      <c r="F432" s="246" t="s">
        <v>601</v>
      </c>
      <c r="G432" s="247" t="s">
        <v>184</v>
      </c>
      <c r="H432" s="248">
        <v>20</v>
      </c>
      <c r="I432" s="249"/>
      <c r="J432" s="250">
        <f>ROUND(I432*H432,2)</f>
        <v>0</v>
      </c>
      <c r="K432" s="246" t="s">
        <v>217</v>
      </c>
      <c r="L432" s="251"/>
      <c r="M432" s="252" t="s">
        <v>1</v>
      </c>
      <c r="N432" s="253" t="s">
        <v>44</v>
      </c>
      <c r="O432" s="72"/>
      <c r="P432" s="196">
        <f>O432*H432</f>
        <v>0</v>
      </c>
      <c r="Q432" s="196">
        <v>3.0000000000000001E-5</v>
      </c>
      <c r="R432" s="196">
        <f>Q432*H432</f>
        <v>6.0000000000000006E-4</v>
      </c>
      <c r="S432" s="196">
        <v>0</v>
      </c>
      <c r="T432" s="197">
        <f>S432*H432</f>
        <v>0</v>
      </c>
      <c r="U432" s="35"/>
      <c r="V432" s="35"/>
      <c r="W432" s="35"/>
      <c r="X432" s="35"/>
      <c r="Y432" s="35"/>
      <c r="Z432" s="35"/>
      <c r="AA432" s="35"/>
      <c r="AB432" s="35"/>
      <c r="AC432" s="35"/>
      <c r="AD432" s="35"/>
      <c r="AE432" s="35"/>
      <c r="AR432" s="198" t="s">
        <v>213</v>
      </c>
      <c r="AT432" s="198" t="s">
        <v>343</v>
      </c>
      <c r="AU432" s="198" t="s">
        <v>89</v>
      </c>
      <c r="AY432" s="18" t="s">
        <v>158</v>
      </c>
      <c r="BE432" s="199">
        <f>IF(N432="základní",J432,0)</f>
        <v>0</v>
      </c>
      <c r="BF432" s="199">
        <f>IF(N432="snížená",J432,0)</f>
        <v>0</v>
      </c>
      <c r="BG432" s="199">
        <f>IF(N432="zákl. přenesená",J432,0)</f>
        <v>0</v>
      </c>
      <c r="BH432" s="199">
        <f>IF(N432="sníž. přenesená",J432,0)</f>
        <v>0</v>
      </c>
      <c r="BI432" s="199">
        <f>IF(N432="nulová",J432,0)</f>
        <v>0</v>
      </c>
      <c r="BJ432" s="18" t="s">
        <v>87</v>
      </c>
      <c r="BK432" s="199">
        <f>ROUND(I432*H432,2)</f>
        <v>0</v>
      </c>
      <c r="BL432" s="18" t="s">
        <v>165</v>
      </c>
      <c r="BM432" s="198" t="s">
        <v>602</v>
      </c>
    </row>
    <row r="433" spans="1:65" s="2" customFormat="1" ht="21.75" customHeight="1">
      <c r="A433" s="35"/>
      <c r="B433" s="36"/>
      <c r="C433" s="244" t="s">
        <v>603</v>
      </c>
      <c r="D433" s="244" t="s">
        <v>343</v>
      </c>
      <c r="E433" s="245" t="s">
        <v>604</v>
      </c>
      <c r="F433" s="246" t="s">
        <v>605</v>
      </c>
      <c r="G433" s="247" t="s">
        <v>184</v>
      </c>
      <c r="H433" s="248">
        <v>20</v>
      </c>
      <c r="I433" s="249"/>
      <c r="J433" s="250">
        <f>ROUND(I433*H433,2)</f>
        <v>0</v>
      </c>
      <c r="K433" s="246" t="s">
        <v>217</v>
      </c>
      <c r="L433" s="251"/>
      <c r="M433" s="252" t="s">
        <v>1</v>
      </c>
      <c r="N433" s="253" t="s">
        <v>44</v>
      </c>
      <c r="O433" s="72"/>
      <c r="P433" s="196">
        <f>O433*H433</f>
        <v>0</v>
      </c>
      <c r="Q433" s="196">
        <v>1.1E-4</v>
      </c>
      <c r="R433" s="196">
        <f>Q433*H433</f>
        <v>2.2000000000000001E-3</v>
      </c>
      <c r="S433" s="196">
        <v>0</v>
      </c>
      <c r="T433" s="197">
        <f>S433*H433</f>
        <v>0</v>
      </c>
      <c r="U433" s="35"/>
      <c r="V433" s="35"/>
      <c r="W433" s="35"/>
      <c r="X433" s="35"/>
      <c r="Y433" s="35"/>
      <c r="Z433" s="35"/>
      <c r="AA433" s="35"/>
      <c r="AB433" s="35"/>
      <c r="AC433" s="35"/>
      <c r="AD433" s="35"/>
      <c r="AE433" s="35"/>
      <c r="AR433" s="198" t="s">
        <v>213</v>
      </c>
      <c r="AT433" s="198" t="s">
        <v>343</v>
      </c>
      <c r="AU433" s="198" t="s">
        <v>89</v>
      </c>
      <c r="AY433" s="18" t="s">
        <v>158</v>
      </c>
      <c r="BE433" s="199">
        <f>IF(N433="základní",J433,0)</f>
        <v>0</v>
      </c>
      <c r="BF433" s="199">
        <f>IF(N433="snížená",J433,0)</f>
        <v>0</v>
      </c>
      <c r="BG433" s="199">
        <f>IF(N433="zákl. přenesená",J433,0)</f>
        <v>0</v>
      </c>
      <c r="BH433" s="199">
        <f>IF(N433="sníž. přenesená",J433,0)</f>
        <v>0</v>
      </c>
      <c r="BI433" s="199">
        <f>IF(N433="nulová",J433,0)</f>
        <v>0</v>
      </c>
      <c r="BJ433" s="18" t="s">
        <v>87</v>
      </c>
      <c r="BK433" s="199">
        <f>ROUND(I433*H433,2)</f>
        <v>0</v>
      </c>
      <c r="BL433" s="18" t="s">
        <v>165</v>
      </c>
      <c r="BM433" s="198" t="s">
        <v>606</v>
      </c>
    </row>
    <row r="434" spans="1:65" s="2" customFormat="1" ht="24.2" customHeight="1">
      <c r="A434" s="35"/>
      <c r="B434" s="36"/>
      <c r="C434" s="187" t="s">
        <v>607</v>
      </c>
      <c r="D434" s="187" t="s">
        <v>161</v>
      </c>
      <c r="E434" s="188" t="s">
        <v>608</v>
      </c>
      <c r="F434" s="189" t="s">
        <v>609</v>
      </c>
      <c r="G434" s="190" t="s">
        <v>298</v>
      </c>
      <c r="H434" s="191">
        <v>0.25900000000000001</v>
      </c>
      <c r="I434" s="192"/>
      <c r="J434" s="193">
        <f>ROUND(I434*H434,2)</f>
        <v>0</v>
      </c>
      <c r="K434" s="189" t="s">
        <v>217</v>
      </c>
      <c r="L434" s="40"/>
      <c r="M434" s="194" t="s">
        <v>1</v>
      </c>
      <c r="N434" s="195" t="s">
        <v>44</v>
      </c>
      <c r="O434" s="72"/>
      <c r="P434" s="196">
        <f>O434*H434</f>
        <v>0</v>
      </c>
      <c r="Q434" s="196">
        <v>1.7090000000000001E-2</v>
      </c>
      <c r="R434" s="196">
        <f>Q434*H434</f>
        <v>4.4263100000000001E-3</v>
      </c>
      <c r="S434" s="196">
        <v>0</v>
      </c>
      <c r="T434" s="197">
        <f>S434*H434</f>
        <v>0</v>
      </c>
      <c r="U434" s="35"/>
      <c r="V434" s="35"/>
      <c r="W434" s="35"/>
      <c r="X434" s="35"/>
      <c r="Y434" s="35"/>
      <c r="Z434" s="35"/>
      <c r="AA434" s="35"/>
      <c r="AB434" s="35"/>
      <c r="AC434" s="35"/>
      <c r="AD434" s="35"/>
      <c r="AE434" s="35"/>
      <c r="AR434" s="198" t="s">
        <v>165</v>
      </c>
      <c r="AT434" s="198" t="s">
        <v>161</v>
      </c>
      <c r="AU434" s="198" t="s">
        <v>89</v>
      </c>
      <c r="AY434" s="18" t="s">
        <v>158</v>
      </c>
      <c r="BE434" s="199">
        <f>IF(N434="základní",J434,0)</f>
        <v>0</v>
      </c>
      <c r="BF434" s="199">
        <f>IF(N434="snížená",J434,0)</f>
        <v>0</v>
      </c>
      <c r="BG434" s="199">
        <f>IF(N434="zákl. přenesená",J434,0)</f>
        <v>0</v>
      </c>
      <c r="BH434" s="199">
        <f>IF(N434="sníž. přenesená",J434,0)</f>
        <v>0</v>
      </c>
      <c r="BI434" s="199">
        <f>IF(N434="nulová",J434,0)</f>
        <v>0</v>
      </c>
      <c r="BJ434" s="18" t="s">
        <v>87</v>
      </c>
      <c r="BK434" s="199">
        <f>ROUND(I434*H434,2)</f>
        <v>0</v>
      </c>
      <c r="BL434" s="18" t="s">
        <v>165</v>
      </c>
      <c r="BM434" s="198" t="s">
        <v>610</v>
      </c>
    </row>
    <row r="435" spans="1:65" s="2" customFormat="1" ht="16.5" customHeight="1">
      <c r="A435" s="35"/>
      <c r="B435" s="36"/>
      <c r="C435" s="244" t="s">
        <v>611</v>
      </c>
      <c r="D435" s="244" t="s">
        <v>343</v>
      </c>
      <c r="E435" s="245" t="s">
        <v>612</v>
      </c>
      <c r="F435" s="246" t="s">
        <v>613</v>
      </c>
      <c r="G435" s="247" t="s">
        <v>298</v>
      </c>
      <c r="H435" s="248">
        <v>0.12</v>
      </c>
      <c r="I435" s="249"/>
      <c r="J435" s="250">
        <f>ROUND(I435*H435,2)</f>
        <v>0</v>
      </c>
      <c r="K435" s="246" t="s">
        <v>217</v>
      </c>
      <c r="L435" s="251"/>
      <c r="M435" s="252" t="s">
        <v>1</v>
      </c>
      <c r="N435" s="253" t="s">
        <v>44</v>
      </c>
      <c r="O435" s="72"/>
      <c r="P435" s="196">
        <f>O435*H435</f>
        <v>0</v>
      </c>
      <c r="Q435" s="196">
        <v>1</v>
      </c>
      <c r="R435" s="196">
        <f>Q435*H435</f>
        <v>0.12</v>
      </c>
      <c r="S435" s="196">
        <v>0</v>
      </c>
      <c r="T435" s="197">
        <f>S435*H435</f>
        <v>0</v>
      </c>
      <c r="U435" s="35"/>
      <c r="V435" s="35"/>
      <c r="W435" s="35"/>
      <c r="X435" s="35"/>
      <c r="Y435" s="35"/>
      <c r="Z435" s="35"/>
      <c r="AA435" s="35"/>
      <c r="AB435" s="35"/>
      <c r="AC435" s="35"/>
      <c r="AD435" s="35"/>
      <c r="AE435" s="35"/>
      <c r="AR435" s="198" t="s">
        <v>213</v>
      </c>
      <c r="AT435" s="198" t="s">
        <v>343</v>
      </c>
      <c r="AU435" s="198" t="s">
        <v>89</v>
      </c>
      <c r="AY435" s="18" t="s">
        <v>158</v>
      </c>
      <c r="BE435" s="199">
        <f>IF(N435="základní",J435,0)</f>
        <v>0</v>
      </c>
      <c r="BF435" s="199">
        <f>IF(N435="snížená",J435,0)</f>
        <v>0</v>
      </c>
      <c r="BG435" s="199">
        <f>IF(N435="zákl. přenesená",J435,0)</f>
        <v>0</v>
      </c>
      <c r="BH435" s="199">
        <f>IF(N435="sníž. přenesená",J435,0)</f>
        <v>0</v>
      </c>
      <c r="BI435" s="199">
        <f>IF(N435="nulová",J435,0)</f>
        <v>0</v>
      </c>
      <c r="BJ435" s="18" t="s">
        <v>87</v>
      </c>
      <c r="BK435" s="199">
        <f>ROUND(I435*H435,2)</f>
        <v>0</v>
      </c>
      <c r="BL435" s="18" t="s">
        <v>165</v>
      </c>
      <c r="BM435" s="198" t="s">
        <v>614</v>
      </c>
    </row>
    <row r="436" spans="1:65" s="13" customFormat="1">
      <c r="B436" s="200"/>
      <c r="C436" s="201"/>
      <c r="D436" s="202" t="s">
        <v>186</v>
      </c>
      <c r="E436" s="203" t="s">
        <v>1</v>
      </c>
      <c r="F436" s="204" t="s">
        <v>615</v>
      </c>
      <c r="G436" s="201"/>
      <c r="H436" s="205">
        <v>0.12</v>
      </c>
      <c r="I436" s="206"/>
      <c r="J436" s="201"/>
      <c r="K436" s="201"/>
      <c r="L436" s="207"/>
      <c r="M436" s="208"/>
      <c r="N436" s="209"/>
      <c r="O436" s="209"/>
      <c r="P436" s="209"/>
      <c r="Q436" s="209"/>
      <c r="R436" s="209"/>
      <c r="S436" s="209"/>
      <c r="T436" s="210"/>
      <c r="AT436" s="211" t="s">
        <v>186</v>
      </c>
      <c r="AU436" s="211" t="s">
        <v>89</v>
      </c>
      <c r="AV436" s="13" t="s">
        <v>89</v>
      </c>
      <c r="AW436" s="13" t="s">
        <v>35</v>
      </c>
      <c r="AX436" s="13" t="s">
        <v>87</v>
      </c>
      <c r="AY436" s="211" t="s">
        <v>158</v>
      </c>
    </row>
    <row r="437" spans="1:65" s="2" customFormat="1" ht="16.5" customHeight="1">
      <c r="A437" s="35"/>
      <c r="B437" s="36"/>
      <c r="C437" s="244" t="s">
        <v>616</v>
      </c>
      <c r="D437" s="244" t="s">
        <v>343</v>
      </c>
      <c r="E437" s="245" t="s">
        <v>617</v>
      </c>
      <c r="F437" s="246" t="s">
        <v>618</v>
      </c>
      <c r="G437" s="247" t="s">
        <v>298</v>
      </c>
      <c r="H437" s="248">
        <v>0.13900000000000001</v>
      </c>
      <c r="I437" s="249"/>
      <c r="J437" s="250">
        <f>ROUND(I437*H437,2)</f>
        <v>0</v>
      </c>
      <c r="K437" s="246" t="s">
        <v>217</v>
      </c>
      <c r="L437" s="251"/>
      <c r="M437" s="252" t="s">
        <v>1</v>
      </c>
      <c r="N437" s="253" t="s">
        <v>44</v>
      </c>
      <c r="O437" s="72"/>
      <c r="P437" s="196">
        <f>O437*H437</f>
        <v>0</v>
      </c>
      <c r="Q437" s="196">
        <v>1</v>
      </c>
      <c r="R437" s="196">
        <f>Q437*H437</f>
        <v>0.13900000000000001</v>
      </c>
      <c r="S437" s="196">
        <v>0</v>
      </c>
      <c r="T437" s="197">
        <f>S437*H437</f>
        <v>0</v>
      </c>
      <c r="U437" s="35"/>
      <c r="V437" s="35"/>
      <c r="W437" s="35"/>
      <c r="X437" s="35"/>
      <c r="Y437" s="35"/>
      <c r="Z437" s="35"/>
      <c r="AA437" s="35"/>
      <c r="AB437" s="35"/>
      <c r="AC437" s="35"/>
      <c r="AD437" s="35"/>
      <c r="AE437" s="35"/>
      <c r="AR437" s="198" t="s">
        <v>213</v>
      </c>
      <c r="AT437" s="198" t="s">
        <v>343</v>
      </c>
      <c r="AU437" s="198" t="s">
        <v>89</v>
      </c>
      <c r="AY437" s="18" t="s">
        <v>158</v>
      </c>
      <c r="BE437" s="199">
        <f>IF(N437="základní",J437,0)</f>
        <v>0</v>
      </c>
      <c r="BF437" s="199">
        <f>IF(N437="snížená",J437,0)</f>
        <v>0</v>
      </c>
      <c r="BG437" s="199">
        <f>IF(N437="zákl. přenesená",J437,0)</f>
        <v>0</v>
      </c>
      <c r="BH437" s="199">
        <f>IF(N437="sníž. přenesená",J437,0)</f>
        <v>0</v>
      </c>
      <c r="BI437" s="199">
        <f>IF(N437="nulová",J437,0)</f>
        <v>0</v>
      </c>
      <c r="BJ437" s="18" t="s">
        <v>87</v>
      </c>
      <c r="BK437" s="199">
        <f>ROUND(I437*H437,2)</f>
        <v>0</v>
      </c>
      <c r="BL437" s="18" t="s">
        <v>165</v>
      </c>
      <c r="BM437" s="198" t="s">
        <v>619</v>
      </c>
    </row>
    <row r="438" spans="1:65" s="13" customFormat="1" ht="22.5">
      <c r="B438" s="200"/>
      <c r="C438" s="201"/>
      <c r="D438" s="202" t="s">
        <v>186</v>
      </c>
      <c r="E438" s="203" t="s">
        <v>1</v>
      </c>
      <c r="F438" s="204" t="s">
        <v>620</v>
      </c>
      <c r="G438" s="201"/>
      <c r="H438" s="205">
        <v>0.13900000000000001</v>
      </c>
      <c r="I438" s="206"/>
      <c r="J438" s="201"/>
      <c r="K438" s="201"/>
      <c r="L438" s="207"/>
      <c r="M438" s="208"/>
      <c r="N438" s="209"/>
      <c r="O438" s="209"/>
      <c r="P438" s="209"/>
      <c r="Q438" s="209"/>
      <c r="R438" s="209"/>
      <c r="S438" s="209"/>
      <c r="T438" s="210"/>
      <c r="AT438" s="211" t="s">
        <v>186</v>
      </c>
      <c r="AU438" s="211" t="s">
        <v>89</v>
      </c>
      <c r="AV438" s="13" t="s">
        <v>89</v>
      </c>
      <c r="AW438" s="13" t="s">
        <v>35</v>
      </c>
      <c r="AX438" s="13" t="s">
        <v>87</v>
      </c>
      <c r="AY438" s="211" t="s">
        <v>158</v>
      </c>
    </row>
    <row r="439" spans="1:65" s="2" customFormat="1" ht="24.2" customHeight="1">
      <c r="A439" s="35"/>
      <c r="B439" s="36"/>
      <c r="C439" s="187" t="s">
        <v>621</v>
      </c>
      <c r="D439" s="187" t="s">
        <v>161</v>
      </c>
      <c r="E439" s="188" t="s">
        <v>622</v>
      </c>
      <c r="F439" s="189" t="s">
        <v>623</v>
      </c>
      <c r="G439" s="190" t="s">
        <v>332</v>
      </c>
      <c r="H439" s="191">
        <v>6.78</v>
      </c>
      <c r="I439" s="192"/>
      <c r="J439" s="193">
        <f>ROUND(I439*H439,2)</f>
        <v>0</v>
      </c>
      <c r="K439" s="189" t="s">
        <v>217</v>
      </c>
      <c r="L439" s="40"/>
      <c r="M439" s="194" t="s">
        <v>1</v>
      </c>
      <c r="N439" s="195" t="s">
        <v>44</v>
      </c>
      <c r="O439" s="72"/>
      <c r="P439" s="196">
        <f>O439*H439</f>
        <v>0</v>
      </c>
      <c r="Q439" s="196">
        <v>5.9999999999999995E-4</v>
      </c>
      <c r="R439" s="196">
        <f>Q439*H439</f>
        <v>4.0679999999999996E-3</v>
      </c>
      <c r="S439" s="196">
        <v>4.0000000000000003E-5</v>
      </c>
      <c r="T439" s="197">
        <f>S439*H439</f>
        <v>2.7120000000000003E-4</v>
      </c>
      <c r="U439" s="35"/>
      <c r="V439" s="35"/>
      <c r="W439" s="35"/>
      <c r="X439" s="35"/>
      <c r="Y439" s="35"/>
      <c r="Z439" s="35"/>
      <c r="AA439" s="35"/>
      <c r="AB439" s="35"/>
      <c r="AC439" s="35"/>
      <c r="AD439" s="35"/>
      <c r="AE439" s="35"/>
      <c r="AR439" s="198" t="s">
        <v>165</v>
      </c>
      <c r="AT439" s="198" t="s">
        <v>161</v>
      </c>
      <c r="AU439" s="198" t="s">
        <v>89</v>
      </c>
      <c r="AY439" s="18" t="s">
        <v>158</v>
      </c>
      <c r="BE439" s="199">
        <f>IF(N439="základní",J439,0)</f>
        <v>0</v>
      </c>
      <c r="BF439" s="199">
        <f>IF(N439="snížená",J439,0)</f>
        <v>0</v>
      </c>
      <c r="BG439" s="199">
        <f>IF(N439="zákl. přenesená",J439,0)</f>
        <v>0</v>
      </c>
      <c r="BH439" s="199">
        <f>IF(N439="sníž. přenesená",J439,0)</f>
        <v>0</v>
      </c>
      <c r="BI439" s="199">
        <f>IF(N439="nulová",J439,0)</f>
        <v>0</v>
      </c>
      <c r="BJ439" s="18" t="s">
        <v>87</v>
      </c>
      <c r="BK439" s="199">
        <f>ROUND(I439*H439,2)</f>
        <v>0</v>
      </c>
      <c r="BL439" s="18" t="s">
        <v>165</v>
      </c>
      <c r="BM439" s="198" t="s">
        <v>624</v>
      </c>
    </row>
    <row r="440" spans="1:65" s="13" customFormat="1">
      <c r="B440" s="200"/>
      <c r="C440" s="201"/>
      <c r="D440" s="202" t="s">
        <v>186</v>
      </c>
      <c r="E440" s="203" t="s">
        <v>1</v>
      </c>
      <c r="F440" s="204" t="s">
        <v>625</v>
      </c>
      <c r="G440" s="201"/>
      <c r="H440" s="205">
        <v>6.78</v>
      </c>
      <c r="I440" s="206"/>
      <c r="J440" s="201"/>
      <c r="K440" s="201"/>
      <c r="L440" s="207"/>
      <c r="M440" s="208"/>
      <c r="N440" s="209"/>
      <c r="O440" s="209"/>
      <c r="P440" s="209"/>
      <c r="Q440" s="209"/>
      <c r="R440" s="209"/>
      <c r="S440" s="209"/>
      <c r="T440" s="210"/>
      <c r="AT440" s="211" t="s">
        <v>186</v>
      </c>
      <c r="AU440" s="211" t="s">
        <v>89</v>
      </c>
      <c r="AV440" s="13" t="s">
        <v>89</v>
      </c>
      <c r="AW440" s="13" t="s">
        <v>35</v>
      </c>
      <c r="AX440" s="13" t="s">
        <v>87</v>
      </c>
      <c r="AY440" s="211" t="s">
        <v>158</v>
      </c>
    </row>
    <row r="441" spans="1:65" s="2" customFormat="1" ht="21.75" customHeight="1">
      <c r="A441" s="35"/>
      <c r="B441" s="36"/>
      <c r="C441" s="187" t="s">
        <v>626</v>
      </c>
      <c r="D441" s="187" t="s">
        <v>161</v>
      </c>
      <c r="E441" s="188" t="s">
        <v>627</v>
      </c>
      <c r="F441" s="189" t="s">
        <v>628</v>
      </c>
      <c r="G441" s="190" t="s">
        <v>298</v>
      </c>
      <c r="H441" s="191">
        <v>73.396000000000001</v>
      </c>
      <c r="I441" s="192"/>
      <c r="J441" s="193">
        <f>ROUND(I441*H441,2)</f>
        <v>0</v>
      </c>
      <c r="K441" s="189" t="s">
        <v>217</v>
      </c>
      <c r="L441" s="40"/>
      <c r="M441" s="194" t="s">
        <v>1</v>
      </c>
      <c r="N441" s="195" t="s">
        <v>44</v>
      </c>
      <c r="O441" s="72"/>
      <c r="P441" s="196">
        <f>O441*H441</f>
        <v>0</v>
      </c>
      <c r="Q441" s="196">
        <v>0</v>
      </c>
      <c r="R441" s="196">
        <f>Q441*H441</f>
        <v>0</v>
      </c>
      <c r="S441" s="196">
        <v>0</v>
      </c>
      <c r="T441" s="197">
        <f>S441*H441</f>
        <v>0</v>
      </c>
      <c r="U441" s="35"/>
      <c r="V441" s="35"/>
      <c r="W441" s="35"/>
      <c r="X441" s="35"/>
      <c r="Y441" s="35"/>
      <c r="Z441" s="35"/>
      <c r="AA441" s="35"/>
      <c r="AB441" s="35"/>
      <c r="AC441" s="35"/>
      <c r="AD441" s="35"/>
      <c r="AE441" s="35"/>
      <c r="AR441" s="198" t="s">
        <v>165</v>
      </c>
      <c r="AT441" s="198" t="s">
        <v>161</v>
      </c>
      <c r="AU441" s="198" t="s">
        <v>89</v>
      </c>
      <c r="AY441" s="18" t="s">
        <v>158</v>
      </c>
      <c r="BE441" s="199">
        <f>IF(N441="základní",J441,0)</f>
        <v>0</v>
      </c>
      <c r="BF441" s="199">
        <f>IF(N441="snížená",J441,0)</f>
        <v>0</v>
      </c>
      <c r="BG441" s="199">
        <f>IF(N441="zákl. přenesená",J441,0)</f>
        <v>0</v>
      </c>
      <c r="BH441" s="199">
        <f>IF(N441="sníž. přenesená",J441,0)</f>
        <v>0</v>
      </c>
      <c r="BI441" s="199">
        <f>IF(N441="nulová",J441,0)</f>
        <v>0</v>
      </c>
      <c r="BJ441" s="18" t="s">
        <v>87</v>
      </c>
      <c r="BK441" s="199">
        <f>ROUND(I441*H441,2)</f>
        <v>0</v>
      </c>
      <c r="BL441" s="18" t="s">
        <v>165</v>
      </c>
      <c r="BM441" s="198" t="s">
        <v>629</v>
      </c>
    </row>
    <row r="442" spans="1:65" s="13" customFormat="1">
      <c r="B442" s="200"/>
      <c r="C442" s="201"/>
      <c r="D442" s="202" t="s">
        <v>186</v>
      </c>
      <c r="E442" s="203" t="s">
        <v>1</v>
      </c>
      <c r="F442" s="204" t="s">
        <v>630</v>
      </c>
      <c r="G442" s="201"/>
      <c r="H442" s="205">
        <v>55.017000000000003</v>
      </c>
      <c r="I442" s="206"/>
      <c r="J442" s="201"/>
      <c r="K442" s="201"/>
      <c r="L442" s="207"/>
      <c r="M442" s="208"/>
      <c r="N442" s="209"/>
      <c r="O442" s="209"/>
      <c r="P442" s="209"/>
      <c r="Q442" s="209"/>
      <c r="R442" s="209"/>
      <c r="S442" s="209"/>
      <c r="T442" s="210"/>
      <c r="AT442" s="211" t="s">
        <v>186</v>
      </c>
      <c r="AU442" s="211" t="s">
        <v>89</v>
      </c>
      <c r="AV442" s="13" t="s">
        <v>89</v>
      </c>
      <c r="AW442" s="13" t="s">
        <v>35</v>
      </c>
      <c r="AX442" s="13" t="s">
        <v>79</v>
      </c>
      <c r="AY442" s="211" t="s">
        <v>158</v>
      </c>
    </row>
    <row r="443" spans="1:65" s="13" customFormat="1">
      <c r="B443" s="200"/>
      <c r="C443" s="201"/>
      <c r="D443" s="202" t="s">
        <v>186</v>
      </c>
      <c r="E443" s="203" t="s">
        <v>1</v>
      </c>
      <c r="F443" s="204" t="s">
        <v>631</v>
      </c>
      <c r="G443" s="201"/>
      <c r="H443" s="205">
        <v>0.6</v>
      </c>
      <c r="I443" s="206"/>
      <c r="J443" s="201"/>
      <c r="K443" s="201"/>
      <c r="L443" s="207"/>
      <c r="M443" s="208"/>
      <c r="N443" s="209"/>
      <c r="O443" s="209"/>
      <c r="P443" s="209"/>
      <c r="Q443" s="209"/>
      <c r="R443" s="209"/>
      <c r="S443" s="209"/>
      <c r="T443" s="210"/>
      <c r="AT443" s="211" t="s">
        <v>186</v>
      </c>
      <c r="AU443" s="211" t="s">
        <v>89</v>
      </c>
      <c r="AV443" s="13" t="s">
        <v>89</v>
      </c>
      <c r="AW443" s="13" t="s">
        <v>35</v>
      </c>
      <c r="AX443" s="13" t="s">
        <v>79</v>
      </c>
      <c r="AY443" s="211" t="s">
        <v>158</v>
      </c>
    </row>
    <row r="444" spans="1:65" s="13" customFormat="1" ht="22.5">
      <c r="B444" s="200"/>
      <c r="C444" s="201"/>
      <c r="D444" s="202" t="s">
        <v>186</v>
      </c>
      <c r="E444" s="203" t="s">
        <v>1</v>
      </c>
      <c r="F444" s="204" t="s">
        <v>632</v>
      </c>
      <c r="G444" s="201"/>
      <c r="H444" s="205">
        <v>17.779</v>
      </c>
      <c r="I444" s="206"/>
      <c r="J444" s="201"/>
      <c r="K444" s="201"/>
      <c r="L444" s="207"/>
      <c r="M444" s="208"/>
      <c r="N444" s="209"/>
      <c r="O444" s="209"/>
      <c r="P444" s="209"/>
      <c r="Q444" s="209"/>
      <c r="R444" s="209"/>
      <c r="S444" s="209"/>
      <c r="T444" s="210"/>
      <c r="AT444" s="211" t="s">
        <v>186</v>
      </c>
      <c r="AU444" s="211" t="s">
        <v>89</v>
      </c>
      <c r="AV444" s="13" t="s">
        <v>89</v>
      </c>
      <c r="AW444" s="13" t="s">
        <v>35</v>
      </c>
      <c r="AX444" s="13" t="s">
        <v>79</v>
      </c>
      <c r="AY444" s="211" t="s">
        <v>158</v>
      </c>
    </row>
    <row r="445" spans="1:65" s="14" customFormat="1">
      <c r="B445" s="212"/>
      <c r="C445" s="213"/>
      <c r="D445" s="202" t="s">
        <v>186</v>
      </c>
      <c r="E445" s="214" t="s">
        <v>1</v>
      </c>
      <c r="F445" s="215" t="s">
        <v>199</v>
      </c>
      <c r="G445" s="213"/>
      <c r="H445" s="216">
        <v>73.396000000000001</v>
      </c>
      <c r="I445" s="217"/>
      <c r="J445" s="213"/>
      <c r="K445" s="213"/>
      <c r="L445" s="218"/>
      <c r="M445" s="219"/>
      <c r="N445" s="220"/>
      <c r="O445" s="220"/>
      <c r="P445" s="220"/>
      <c r="Q445" s="220"/>
      <c r="R445" s="220"/>
      <c r="S445" s="220"/>
      <c r="T445" s="221"/>
      <c r="AT445" s="222" t="s">
        <v>186</v>
      </c>
      <c r="AU445" s="222" t="s">
        <v>89</v>
      </c>
      <c r="AV445" s="14" t="s">
        <v>165</v>
      </c>
      <c r="AW445" s="14" t="s">
        <v>35</v>
      </c>
      <c r="AX445" s="14" t="s">
        <v>87</v>
      </c>
      <c r="AY445" s="222" t="s">
        <v>158</v>
      </c>
    </row>
    <row r="446" spans="1:65" s="2" customFormat="1" ht="44.25" customHeight="1">
      <c r="A446" s="35"/>
      <c r="B446" s="36"/>
      <c r="C446" s="244" t="s">
        <v>633</v>
      </c>
      <c r="D446" s="244" t="s">
        <v>343</v>
      </c>
      <c r="E446" s="245" t="s">
        <v>634</v>
      </c>
      <c r="F446" s="246" t="s">
        <v>635</v>
      </c>
      <c r="G446" s="247" t="s">
        <v>298</v>
      </c>
      <c r="H446" s="248">
        <v>55.616999999999997</v>
      </c>
      <c r="I446" s="249"/>
      <c r="J446" s="250">
        <f>ROUND(I446*H446,2)</f>
        <v>0</v>
      </c>
      <c r="K446" s="246" t="s">
        <v>1</v>
      </c>
      <c r="L446" s="251"/>
      <c r="M446" s="252" t="s">
        <v>1</v>
      </c>
      <c r="N446" s="253" t="s">
        <v>44</v>
      </c>
      <c r="O446" s="72"/>
      <c r="P446" s="196">
        <f>O446*H446</f>
        <v>0</v>
      </c>
      <c r="Q446" s="196">
        <v>1</v>
      </c>
      <c r="R446" s="196">
        <f>Q446*H446</f>
        <v>55.616999999999997</v>
      </c>
      <c r="S446" s="196">
        <v>0</v>
      </c>
      <c r="T446" s="197">
        <f>S446*H446</f>
        <v>0</v>
      </c>
      <c r="U446" s="35"/>
      <c r="V446" s="35"/>
      <c r="W446" s="35"/>
      <c r="X446" s="35"/>
      <c r="Y446" s="35"/>
      <c r="Z446" s="35"/>
      <c r="AA446" s="35"/>
      <c r="AB446" s="35"/>
      <c r="AC446" s="35"/>
      <c r="AD446" s="35"/>
      <c r="AE446" s="35"/>
      <c r="AR446" s="198" t="s">
        <v>213</v>
      </c>
      <c r="AT446" s="198" t="s">
        <v>343</v>
      </c>
      <c r="AU446" s="198" t="s">
        <v>89</v>
      </c>
      <c r="AY446" s="18" t="s">
        <v>158</v>
      </c>
      <c r="BE446" s="199">
        <f>IF(N446="základní",J446,0)</f>
        <v>0</v>
      </c>
      <c r="BF446" s="199">
        <f>IF(N446="snížená",J446,0)</f>
        <v>0</v>
      </c>
      <c r="BG446" s="199">
        <f>IF(N446="zákl. přenesená",J446,0)</f>
        <v>0</v>
      </c>
      <c r="BH446" s="199">
        <f>IF(N446="sníž. přenesená",J446,0)</f>
        <v>0</v>
      </c>
      <c r="BI446" s="199">
        <f>IF(N446="nulová",J446,0)</f>
        <v>0</v>
      </c>
      <c r="BJ446" s="18" t="s">
        <v>87</v>
      </c>
      <c r="BK446" s="199">
        <f>ROUND(I446*H446,2)</f>
        <v>0</v>
      </c>
      <c r="BL446" s="18" t="s">
        <v>165</v>
      </c>
      <c r="BM446" s="198" t="s">
        <v>636</v>
      </c>
    </row>
    <row r="447" spans="1:65" s="2" customFormat="1" ht="24.2" customHeight="1">
      <c r="A447" s="35"/>
      <c r="B447" s="36"/>
      <c r="C447" s="244" t="s">
        <v>637</v>
      </c>
      <c r="D447" s="244" t="s">
        <v>343</v>
      </c>
      <c r="E447" s="245" t="s">
        <v>638</v>
      </c>
      <c r="F447" s="246" t="s">
        <v>639</v>
      </c>
      <c r="G447" s="247" t="s">
        <v>640</v>
      </c>
      <c r="H447" s="248">
        <v>21</v>
      </c>
      <c r="I447" s="249"/>
      <c r="J447" s="250">
        <f>ROUND(I447*H447,2)</f>
        <v>0</v>
      </c>
      <c r="K447" s="246" t="s">
        <v>1</v>
      </c>
      <c r="L447" s="251"/>
      <c r="M447" s="252" t="s">
        <v>1</v>
      </c>
      <c r="N447" s="253" t="s">
        <v>44</v>
      </c>
      <c r="O447" s="72"/>
      <c r="P447" s="196">
        <f>O447*H447</f>
        <v>0</v>
      </c>
      <c r="Q447" s="196">
        <v>0.1</v>
      </c>
      <c r="R447" s="196">
        <f>Q447*H447</f>
        <v>2.1</v>
      </c>
      <c r="S447" s="196">
        <v>0</v>
      </c>
      <c r="T447" s="197">
        <f>S447*H447</f>
        <v>0</v>
      </c>
      <c r="U447" s="35"/>
      <c r="V447" s="35"/>
      <c r="W447" s="35"/>
      <c r="X447" s="35"/>
      <c r="Y447" s="35"/>
      <c r="Z447" s="35"/>
      <c r="AA447" s="35"/>
      <c r="AB447" s="35"/>
      <c r="AC447" s="35"/>
      <c r="AD447" s="35"/>
      <c r="AE447" s="35"/>
      <c r="AR447" s="198" t="s">
        <v>213</v>
      </c>
      <c r="AT447" s="198" t="s">
        <v>343</v>
      </c>
      <c r="AU447" s="198" t="s">
        <v>89</v>
      </c>
      <c r="AY447" s="18" t="s">
        <v>158</v>
      </c>
      <c r="BE447" s="199">
        <f>IF(N447="základní",J447,0)</f>
        <v>0</v>
      </c>
      <c r="BF447" s="199">
        <f>IF(N447="snížená",J447,0)</f>
        <v>0</v>
      </c>
      <c r="BG447" s="199">
        <f>IF(N447="zákl. přenesená",J447,0)</f>
        <v>0</v>
      </c>
      <c r="BH447" s="199">
        <f>IF(N447="sníž. přenesená",J447,0)</f>
        <v>0</v>
      </c>
      <c r="BI447" s="199">
        <f>IF(N447="nulová",J447,0)</f>
        <v>0</v>
      </c>
      <c r="BJ447" s="18" t="s">
        <v>87</v>
      </c>
      <c r="BK447" s="199">
        <f>ROUND(I447*H447,2)</f>
        <v>0</v>
      </c>
      <c r="BL447" s="18" t="s">
        <v>165</v>
      </c>
      <c r="BM447" s="198" t="s">
        <v>641</v>
      </c>
    </row>
    <row r="448" spans="1:65" s="2" customFormat="1" ht="62.65" customHeight="1">
      <c r="A448" s="35"/>
      <c r="B448" s="36"/>
      <c r="C448" s="244" t="s">
        <v>642</v>
      </c>
      <c r="D448" s="244" t="s">
        <v>343</v>
      </c>
      <c r="E448" s="245" t="s">
        <v>643</v>
      </c>
      <c r="F448" s="246" t="s">
        <v>644</v>
      </c>
      <c r="G448" s="247" t="s">
        <v>298</v>
      </c>
      <c r="H448" s="248">
        <v>17.779</v>
      </c>
      <c r="I448" s="249"/>
      <c r="J448" s="250">
        <f>ROUND(I448*H448,2)</f>
        <v>0</v>
      </c>
      <c r="K448" s="246" t="s">
        <v>1</v>
      </c>
      <c r="L448" s="251"/>
      <c r="M448" s="252" t="s">
        <v>1</v>
      </c>
      <c r="N448" s="253" t="s">
        <v>44</v>
      </c>
      <c r="O448" s="72"/>
      <c r="P448" s="196">
        <f>O448*H448</f>
        <v>0</v>
      </c>
      <c r="Q448" s="196">
        <v>1</v>
      </c>
      <c r="R448" s="196">
        <f>Q448*H448</f>
        <v>17.779</v>
      </c>
      <c r="S448" s="196">
        <v>0</v>
      </c>
      <c r="T448" s="197">
        <f>S448*H448</f>
        <v>0</v>
      </c>
      <c r="U448" s="35"/>
      <c r="V448" s="35"/>
      <c r="W448" s="35"/>
      <c r="X448" s="35"/>
      <c r="Y448" s="35"/>
      <c r="Z448" s="35"/>
      <c r="AA448" s="35"/>
      <c r="AB448" s="35"/>
      <c r="AC448" s="35"/>
      <c r="AD448" s="35"/>
      <c r="AE448" s="35"/>
      <c r="AR448" s="198" t="s">
        <v>213</v>
      </c>
      <c r="AT448" s="198" t="s">
        <v>343</v>
      </c>
      <c r="AU448" s="198" t="s">
        <v>89</v>
      </c>
      <c r="AY448" s="18" t="s">
        <v>158</v>
      </c>
      <c r="BE448" s="199">
        <f>IF(N448="základní",J448,0)</f>
        <v>0</v>
      </c>
      <c r="BF448" s="199">
        <f>IF(N448="snížená",J448,0)</f>
        <v>0</v>
      </c>
      <c r="BG448" s="199">
        <f>IF(N448="zákl. přenesená",J448,0)</f>
        <v>0</v>
      </c>
      <c r="BH448" s="199">
        <f>IF(N448="sníž. přenesená",J448,0)</f>
        <v>0</v>
      </c>
      <c r="BI448" s="199">
        <f>IF(N448="nulová",J448,0)</f>
        <v>0</v>
      </c>
      <c r="BJ448" s="18" t="s">
        <v>87</v>
      </c>
      <c r="BK448" s="199">
        <f>ROUND(I448*H448,2)</f>
        <v>0</v>
      </c>
      <c r="BL448" s="18" t="s">
        <v>165</v>
      </c>
      <c r="BM448" s="198" t="s">
        <v>645</v>
      </c>
    </row>
    <row r="449" spans="1:65" s="2" customFormat="1" ht="24.2" customHeight="1">
      <c r="A449" s="35"/>
      <c r="B449" s="36"/>
      <c r="C449" s="187" t="s">
        <v>646</v>
      </c>
      <c r="D449" s="187" t="s">
        <v>161</v>
      </c>
      <c r="E449" s="188" t="s">
        <v>647</v>
      </c>
      <c r="F449" s="189" t="s">
        <v>648</v>
      </c>
      <c r="G449" s="190" t="s">
        <v>216</v>
      </c>
      <c r="H449" s="191">
        <v>1208.942</v>
      </c>
      <c r="I449" s="192"/>
      <c r="J449" s="193">
        <f>ROUND(I449*H449,2)</f>
        <v>0</v>
      </c>
      <c r="K449" s="189" t="s">
        <v>217</v>
      </c>
      <c r="L449" s="40"/>
      <c r="M449" s="194" t="s">
        <v>1</v>
      </c>
      <c r="N449" s="195" t="s">
        <v>44</v>
      </c>
      <c r="O449" s="72"/>
      <c r="P449" s="196">
        <f>O449*H449</f>
        <v>0</v>
      </c>
      <c r="Q449" s="196">
        <v>6.5280000000000005E-2</v>
      </c>
      <c r="R449" s="196">
        <f>Q449*H449</f>
        <v>78.91973376</v>
      </c>
      <c r="S449" s="196">
        <v>0</v>
      </c>
      <c r="T449" s="197">
        <f>S449*H449</f>
        <v>0</v>
      </c>
      <c r="U449" s="35"/>
      <c r="V449" s="35"/>
      <c r="W449" s="35"/>
      <c r="X449" s="35"/>
      <c r="Y449" s="35"/>
      <c r="Z449" s="35"/>
      <c r="AA449" s="35"/>
      <c r="AB449" s="35"/>
      <c r="AC449" s="35"/>
      <c r="AD449" s="35"/>
      <c r="AE449" s="35"/>
      <c r="AR449" s="198" t="s">
        <v>165</v>
      </c>
      <c r="AT449" s="198" t="s">
        <v>161</v>
      </c>
      <c r="AU449" s="198" t="s">
        <v>89</v>
      </c>
      <c r="AY449" s="18" t="s">
        <v>158</v>
      </c>
      <c r="BE449" s="199">
        <f>IF(N449="základní",J449,0)</f>
        <v>0</v>
      </c>
      <c r="BF449" s="199">
        <f>IF(N449="snížená",J449,0)</f>
        <v>0</v>
      </c>
      <c r="BG449" s="199">
        <f>IF(N449="zákl. přenesená",J449,0)</f>
        <v>0</v>
      </c>
      <c r="BH449" s="199">
        <f>IF(N449="sníž. přenesená",J449,0)</f>
        <v>0</v>
      </c>
      <c r="BI449" s="199">
        <f>IF(N449="nulová",J449,0)</f>
        <v>0</v>
      </c>
      <c r="BJ449" s="18" t="s">
        <v>87</v>
      </c>
      <c r="BK449" s="199">
        <f>ROUND(I449*H449,2)</f>
        <v>0</v>
      </c>
      <c r="BL449" s="18" t="s">
        <v>165</v>
      </c>
      <c r="BM449" s="198" t="s">
        <v>649</v>
      </c>
    </row>
    <row r="450" spans="1:65" s="13" customFormat="1" ht="22.5">
      <c r="B450" s="200"/>
      <c r="C450" s="201"/>
      <c r="D450" s="202" t="s">
        <v>186</v>
      </c>
      <c r="E450" s="203" t="s">
        <v>1</v>
      </c>
      <c r="F450" s="204" t="s">
        <v>650</v>
      </c>
      <c r="G450" s="201"/>
      <c r="H450" s="205">
        <v>784.36800000000005</v>
      </c>
      <c r="I450" s="206"/>
      <c r="J450" s="201"/>
      <c r="K450" s="201"/>
      <c r="L450" s="207"/>
      <c r="M450" s="208"/>
      <c r="N450" s="209"/>
      <c r="O450" s="209"/>
      <c r="P450" s="209"/>
      <c r="Q450" s="209"/>
      <c r="R450" s="209"/>
      <c r="S450" s="209"/>
      <c r="T450" s="210"/>
      <c r="AT450" s="211" t="s">
        <v>186</v>
      </c>
      <c r="AU450" s="211" t="s">
        <v>89</v>
      </c>
      <c r="AV450" s="13" t="s">
        <v>89</v>
      </c>
      <c r="AW450" s="13" t="s">
        <v>35</v>
      </c>
      <c r="AX450" s="13" t="s">
        <v>79</v>
      </c>
      <c r="AY450" s="211" t="s">
        <v>158</v>
      </c>
    </row>
    <row r="451" spans="1:65" s="13" customFormat="1">
      <c r="B451" s="200"/>
      <c r="C451" s="201"/>
      <c r="D451" s="202" t="s">
        <v>186</v>
      </c>
      <c r="E451" s="203" t="s">
        <v>1</v>
      </c>
      <c r="F451" s="204" t="s">
        <v>651</v>
      </c>
      <c r="G451" s="201"/>
      <c r="H451" s="205">
        <v>67.481999999999999</v>
      </c>
      <c r="I451" s="206"/>
      <c r="J451" s="201"/>
      <c r="K451" s="201"/>
      <c r="L451" s="207"/>
      <c r="M451" s="208"/>
      <c r="N451" s="209"/>
      <c r="O451" s="209"/>
      <c r="P451" s="209"/>
      <c r="Q451" s="209"/>
      <c r="R451" s="209"/>
      <c r="S451" s="209"/>
      <c r="T451" s="210"/>
      <c r="AT451" s="211" t="s">
        <v>186</v>
      </c>
      <c r="AU451" s="211" t="s">
        <v>89</v>
      </c>
      <c r="AV451" s="13" t="s">
        <v>89</v>
      </c>
      <c r="AW451" s="13" t="s">
        <v>35</v>
      </c>
      <c r="AX451" s="13" t="s">
        <v>79</v>
      </c>
      <c r="AY451" s="211" t="s">
        <v>158</v>
      </c>
    </row>
    <row r="452" spans="1:65" s="13" customFormat="1" ht="22.5">
      <c r="B452" s="200"/>
      <c r="C452" s="201"/>
      <c r="D452" s="202" t="s">
        <v>186</v>
      </c>
      <c r="E452" s="203" t="s">
        <v>1</v>
      </c>
      <c r="F452" s="204" t="s">
        <v>652</v>
      </c>
      <c r="G452" s="201"/>
      <c r="H452" s="205">
        <v>30.37</v>
      </c>
      <c r="I452" s="206"/>
      <c r="J452" s="201"/>
      <c r="K452" s="201"/>
      <c r="L452" s="207"/>
      <c r="M452" s="208"/>
      <c r="N452" s="209"/>
      <c r="O452" s="209"/>
      <c r="P452" s="209"/>
      <c r="Q452" s="209"/>
      <c r="R452" s="209"/>
      <c r="S452" s="209"/>
      <c r="T452" s="210"/>
      <c r="AT452" s="211" t="s">
        <v>186</v>
      </c>
      <c r="AU452" s="211" t="s">
        <v>89</v>
      </c>
      <c r="AV452" s="13" t="s">
        <v>89</v>
      </c>
      <c r="AW452" s="13" t="s">
        <v>35</v>
      </c>
      <c r="AX452" s="13" t="s">
        <v>79</v>
      </c>
      <c r="AY452" s="211" t="s">
        <v>158</v>
      </c>
    </row>
    <row r="453" spans="1:65" s="13" customFormat="1" ht="22.5">
      <c r="B453" s="200"/>
      <c r="C453" s="201"/>
      <c r="D453" s="202" t="s">
        <v>186</v>
      </c>
      <c r="E453" s="203" t="s">
        <v>1</v>
      </c>
      <c r="F453" s="204" t="s">
        <v>653</v>
      </c>
      <c r="G453" s="201"/>
      <c r="H453" s="205">
        <v>55.555</v>
      </c>
      <c r="I453" s="206"/>
      <c r="J453" s="201"/>
      <c r="K453" s="201"/>
      <c r="L453" s="207"/>
      <c r="M453" s="208"/>
      <c r="N453" s="209"/>
      <c r="O453" s="209"/>
      <c r="P453" s="209"/>
      <c r="Q453" s="209"/>
      <c r="R453" s="209"/>
      <c r="S453" s="209"/>
      <c r="T453" s="210"/>
      <c r="AT453" s="211" t="s">
        <v>186</v>
      </c>
      <c r="AU453" s="211" t="s">
        <v>89</v>
      </c>
      <c r="AV453" s="13" t="s">
        <v>89</v>
      </c>
      <c r="AW453" s="13" t="s">
        <v>35</v>
      </c>
      <c r="AX453" s="13" t="s">
        <v>79</v>
      </c>
      <c r="AY453" s="211" t="s">
        <v>158</v>
      </c>
    </row>
    <row r="454" spans="1:65" s="13" customFormat="1">
      <c r="B454" s="200"/>
      <c r="C454" s="201"/>
      <c r="D454" s="202" t="s">
        <v>186</v>
      </c>
      <c r="E454" s="203" t="s">
        <v>1</v>
      </c>
      <c r="F454" s="204" t="s">
        <v>654</v>
      </c>
      <c r="G454" s="201"/>
      <c r="H454" s="205">
        <v>9.01</v>
      </c>
      <c r="I454" s="206"/>
      <c r="J454" s="201"/>
      <c r="K454" s="201"/>
      <c r="L454" s="207"/>
      <c r="M454" s="208"/>
      <c r="N454" s="209"/>
      <c r="O454" s="209"/>
      <c r="P454" s="209"/>
      <c r="Q454" s="209"/>
      <c r="R454" s="209"/>
      <c r="S454" s="209"/>
      <c r="T454" s="210"/>
      <c r="AT454" s="211" t="s">
        <v>186</v>
      </c>
      <c r="AU454" s="211" t="s">
        <v>89</v>
      </c>
      <c r="AV454" s="13" t="s">
        <v>89</v>
      </c>
      <c r="AW454" s="13" t="s">
        <v>35</v>
      </c>
      <c r="AX454" s="13" t="s">
        <v>79</v>
      </c>
      <c r="AY454" s="211" t="s">
        <v>158</v>
      </c>
    </row>
    <row r="455" spans="1:65" s="15" customFormat="1">
      <c r="B455" s="223"/>
      <c r="C455" s="224"/>
      <c r="D455" s="202" t="s">
        <v>186</v>
      </c>
      <c r="E455" s="225" t="s">
        <v>1</v>
      </c>
      <c r="F455" s="226" t="s">
        <v>655</v>
      </c>
      <c r="G455" s="224"/>
      <c r="H455" s="227">
        <v>946.78499999999997</v>
      </c>
      <c r="I455" s="228"/>
      <c r="J455" s="224"/>
      <c r="K455" s="224"/>
      <c r="L455" s="229"/>
      <c r="M455" s="230"/>
      <c r="N455" s="231"/>
      <c r="O455" s="231"/>
      <c r="P455" s="231"/>
      <c r="Q455" s="231"/>
      <c r="R455" s="231"/>
      <c r="S455" s="231"/>
      <c r="T455" s="232"/>
      <c r="AT455" s="233" t="s">
        <v>186</v>
      </c>
      <c r="AU455" s="233" t="s">
        <v>89</v>
      </c>
      <c r="AV455" s="15" t="s">
        <v>170</v>
      </c>
      <c r="AW455" s="15" t="s">
        <v>35</v>
      </c>
      <c r="AX455" s="15" t="s">
        <v>79</v>
      </c>
      <c r="AY455" s="233" t="s">
        <v>158</v>
      </c>
    </row>
    <row r="456" spans="1:65" s="13" customFormat="1" ht="22.5">
      <c r="B456" s="200"/>
      <c r="C456" s="201"/>
      <c r="D456" s="202" t="s">
        <v>186</v>
      </c>
      <c r="E456" s="203" t="s">
        <v>1</v>
      </c>
      <c r="F456" s="204" t="s">
        <v>656</v>
      </c>
      <c r="G456" s="201"/>
      <c r="H456" s="205">
        <v>165.92400000000001</v>
      </c>
      <c r="I456" s="206"/>
      <c r="J456" s="201"/>
      <c r="K456" s="201"/>
      <c r="L456" s="207"/>
      <c r="M456" s="208"/>
      <c r="N456" s="209"/>
      <c r="O456" s="209"/>
      <c r="P456" s="209"/>
      <c r="Q456" s="209"/>
      <c r="R456" s="209"/>
      <c r="S456" s="209"/>
      <c r="T456" s="210"/>
      <c r="AT456" s="211" t="s">
        <v>186</v>
      </c>
      <c r="AU456" s="211" t="s">
        <v>89</v>
      </c>
      <c r="AV456" s="13" t="s">
        <v>89</v>
      </c>
      <c r="AW456" s="13" t="s">
        <v>35</v>
      </c>
      <c r="AX456" s="13" t="s">
        <v>79</v>
      </c>
      <c r="AY456" s="211" t="s">
        <v>158</v>
      </c>
    </row>
    <row r="457" spans="1:65" s="13" customFormat="1">
      <c r="B457" s="200"/>
      <c r="C457" s="201"/>
      <c r="D457" s="202" t="s">
        <v>186</v>
      </c>
      <c r="E457" s="203" t="s">
        <v>1</v>
      </c>
      <c r="F457" s="204" t="s">
        <v>657</v>
      </c>
      <c r="G457" s="201"/>
      <c r="H457" s="205">
        <v>11.247</v>
      </c>
      <c r="I457" s="206"/>
      <c r="J457" s="201"/>
      <c r="K457" s="201"/>
      <c r="L457" s="207"/>
      <c r="M457" s="208"/>
      <c r="N457" s="209"/>
      <c r="O457" s="209"/>
      <c r="P457" s="209"/>
      <c r="Q457" s="209"/>
      <c r="R457" s="209"/>
      <c r="S457" s="209"/>
      <c r="T457" s="210"/>
      <c r="AT457" s="211" t="s">
        <v>186</v>
      </c>
      <c r="AU457" s="211" t="s">
        <v>89</v>
      </c>
      <c r="AV457" s="13" t="s">
        <v>89</v>
      </c>
      <c r="AW457" s="13" t="s">
        <v>35</v>
      </c>
      <c r="AX457" s="13" t="s">
        <v>79</v>
      </c>
      <c r="AY457" s="211" t="s">
        <v>158</v>
      </c>
    </row>
    <row r="458" spans="1:65" s="13" customFormat="1" ht="22.5">
      <c r="B458" s="200"/>
      <c r="C458" s="201"/>
      <c r="D458" s="202" t="s">
        <v>186</v>
      </c>
      <c r="E458" s="203" t="s">
        <v>1</v>
      </c>
      <c r="F458" s="204" t="s">
        <v>658</v>
      </c>
      <c r="G458" s="201"/>
      <c r="H458" s="205">
        <v>14.44</v>
      </c>
      <c r="I458" s="206"/>
      <c r="J458" s="201"/>
      <c r="K458" s="201"/>
      <c r="L458" s="207"/>
      <c r="M458" s="208"/>
      <c r="N458" s="209"/>
      <c r="O458" s="209"/>
      <c r="P458" s="209"/>
      <c r="Q458" s="209"/>
      <c r="R458" s="209"/>
      <c r="S458" s="209"/>
      <c r="T458" s="210"/>
      <c r="AT458" s="211" t="s">
        <v>186</v>
      </c>
      <c r="AU458" s="211" t="s">
        <v>89</v>
      </c>
      <c r="AV458" s="13" t="s">
        <v>89</v>
      </c>
      <c r="AW458" s="13" t="s">
        <v>35</v>
      </c>
      <c r="AX458" s="13" t="s">
        <v>79</v>
      </c>
      <c r="AY458" s="211" t="s">
        <v>158</v>
      </c>
    </row>
    <row r="459" spans="1:65" s="13" customFormat="1">
      <c r="B459" s="200"/>
      <c r="C459" s="201"/>
      <c r="D459" s="202" t="s">
        <v>186</v>
      </c>
      <c r="E459" s="203" t="s">
        <v>1</v>
      </c>
      <c r="F459" s="204" t="s">
        <v>659</v>
      </c>
      <c r="G459" s="201"/>
      <c r="H459" s="205">
        <v>11.451000000000001</v>
      </c>
      <c r="I459" s="206"/>
      <c r="J459" s="201"/>
      <c r="K459" s="201"/>
      <c r="L459" s="207"/>
      <c r="M459" s="208"/>
      <c r="N459" s="209"/>
      <c r="O459" s="209"/>
      <c r="P459" s="209"/>
      <c r="Q459" s="209"/>
      <c r="R459" s="209"/>
      <c r="S459" s="209"/>
      <c r="T459" s="210"/>
      <c r="AT459" s="211" t="s">
        <v>186</v>
      </c>
      <c r="AU459" s="211" t="s">
        <v>89</v>
      </c>
      <c r="AV459" s="13" t="s">
        <v>89</v>
      </c>
      <c r="AW459" s="13" t="s">
        <v>35</v>
      </c>
      <c r="AX459" s="13" t="s">
        <v>79</v>
      </c>
      <c r="AY459" s="211" t="s">
        <v>158</v>
      </c>
    </row>
    <row r="460" spans="1:65" s="13" customFormat="1" ht="22.5">
      <c r="B460" s="200"/>
      <c r="C460" s="201"/>
      <c r="D460" s="202" t="s">
        <v>186</v>
      </c>
      <c r="E460" s="203" t="s">
        <v>1</v>
      </c>
      <c r="F460" s="204" t="s">
        <v>660</v>
      </c>
      <c r="G460" s="201"/>
      <c r="H460" s="205">
        <v>13.051</v>
      </c>
      <c r="I460" s="206"/>
      <c r="J460" s="201"/>
      <c r="K460" s="201"/>
      <c r="L460" s="207"/>
      <c r="M460" s="208"/>
      <c r="N460" s="209"/>
      <c r="O460" s="209"/>
      <c r="P460" s="209"/>
      <c r="Q460" s="209"/>
      <c r="R460" s="209"/>
      <c r="S460" s="209"/>
      <c r="T460" s="210"/>
      <c r="AT460" s="211" t="s">
        <v>186</v>
      </c>
      <c r="AU460" s="211" t="s">
        <v>89</v>
      </c>
      <c r="AV460" s="13" t="s">
        <v>89</v>
      </c>
      <c r="AW460" s="13" t="s">
        <v>35</v>
      </c>
      <c r="AX460" s="13" t="s">
        <v>79</v>
      </c>
      <c r="AY460" s="211" t="s">
        <v>158</v>
      </c>
    </row>
    <row r="461" spans="1:65" s="13" customFormat="1">
      <c r="B461" s="200"/>
      <c r="C461" s="201"/>
      <c r="D461" s="202" t="s">
        <v>186</v>
      </c>
      <c r="E461" s="203" t="s">
        <v>1</v>
      </c>
      <c r="F461" s="204" t="s">
        <v>661</v>
      </c>
      <c r="G461" s="201"/>
      <c r="H461" s="205">
        <v>2.2530000000000001</v>
      </c>
      <c r="I461" s="206"/>
      <c r="J461" s="201"/>
      <c r="K461" s="201"/>
      <c r="L461" s="207"/>
      <c r="M461" s="208"/>
      <c r="N461" s="209"/>
      <c r="O461" s="209"/>
      <c r="P461" s="209"/>
      <c r="Q461" s="209"/>
      <c r="R461" s="209"/>
      <c r="S461" s="209"/>
      <c r="T461" s="210"/>
      <c r="AT461" s="211" t="s">
        <v>186</v>
      </c>
      <c r="AU461" s="211" t="s">
        <v>89</v>
      </c>
      <c r="AV461" s="13" t="s">
        <v>89</v>
      </c>
      <c r="AW461" s="13" t="s">
        <v>35</v>
      </c>
      <c r="AX461" s="13" t="s">
        <v>79</v>
      </c>
      <c r="AY461" s="211" t="s">
        <v>158</v>
      </c>
    </row>
    <row r="462" spans="1:65" s="15" customFormat="1">
      <c r="B462" s="223"/>
      <c r="C462" s="224"/>
      <c r="D462" s="202" t="s">
        <v>186</v>
      </c>
      <c r="E462" s="225" t="s">
        <v>1</v>
      </c>
      <c r="F462" s="226" t="s">
        <v>662</v>
      </c>
      <c r="G462" s="224"/>
      <c r="H462" s="227">
        <v>218.36600000000001</v>
      </c>
      <c r="I462" s="228"/>
      <c r="J462" s="224"/>
      <c r="K462" s="224"/>
      <c r="L462" s="229"/>
      <c r="M462" s="230"/>
      <c r="N462" s="231"/>
      <c r="O462" s="231"/>
      <c r="P462" s="231"/>
      <c r="Q462" s="231"/>
      <c r="R462" s="231"/>
      <c r="S462" s="231"/>
      <c r="T462" s="232"/>
      <c r="AT462" s="233" t="s">
        <v>186</v>
      </c>
      <c r="AU462" s="233" t="s">
        <v>89</v>
      </c>
      <c r="AV462" s="15" t="s">
        <v>170</v>
      </c>
      <c r="AW462" s="15" t="s">
        <v>35</v>
      </c>
      <c r="AX462" s="15" t="s">
        <v>79</v>
      </c>
      <c r="AY462" s="233" t="s">
        <v>158</v>
      </c>
    </row>
    <row r="463" spans="1:65" s="13" customFormat="1">
      <c r="B463" s="200"/>
      <c r="C463" s="201"/>
      <c r="D463" s="202" t="s">
        <v>186</v>
      </c>
      <c r="E463" s="203" t="s">
        <v>1</v>
      </c>
      <c r="F463" s="204" t="s">
        <v>663</v>
      </c>
      <c r="G463" s="201"/>
      <c r="H463" s="205">
        <v>7.9939999999999998</v>
      </c>
      <c r="I463" s="206"/>
      <c r="J463" s="201"/>
      <c r="K463" s="201"/>
      <c r="L463" s="207"/>
      <c r="M463" s="208"/>
      <c r="N463" s="209"/>
      <c r="O463" s="209"/>
      <c r="P463" s="209"/>
      <c r="Q463" s="209"/>
      <c r="R463" s="209"/>
      <c r="S463" s="209"/>
      <c r="T463" s="210"/>
      <c r="AT463" s="211" t="s">
        <v>186</v>
      </c>
      <c r="AU463" s="211" t="s">
        <v>89</v>
      </c>
      <c r="AV463" s="13" t="s">
        <v>89</v>
      </c>
      <c r="AW463" s="13" t="s">
        <v>35</v>
      </c>
      <c r="AX463" s="13" t="s">
        <v>79</v>
      </c>
      <c r="AY463" s="211" t="s">
        <v>158</v>
      </c>
    </row>
    <row r="464" spans="1:65" s="15" customFormat="1">
      <c r="B464" s="223"/>
      <c r="C464" s="224"/>
      <c r="D464" s="202" t="s">
        <v>186</v>
      </c>
      <c r="E464" s="225" t="s">
        <v>1</v>
      </c>
      <c r="F464" s="226" t="s">
        <v>664</v>
      </c>
      <c r="G464" s="224"/>
      <c r="H464" s="227">
        <v>7.9939999999999998</v>
      </c>
      <c r="I464" s="228"/>
      <c r="J464" s="224"/>
      <c r="K464" s="224"/>
      <c r="L464" s="229"/>
      <c r="M464" s="230"/>
      <c r="N464" s="231"/>
      <c r="O464" s="231"/>
      <c r="P464" s="231"/>
      <c r="Q464" s="231"/>
      <c r="R464" s="231"/>
      <c r="S464" s="231"/>
      <c r="T464" s="232"/>
      <c r="AT464" s="233" t="s">
        <v>186</v>
      </c>
      <c r="AU464" s="233" t="s">
        <v>89</v>
      </c>
      <c r="AV464" s="15" t="s">
        <v>170</v>
      </c>
      <c r="AW464" s="15" t="s">
        <v>35</v>
      </c>
      <c r="AX464" s="15" t="s">
        <v>79</v>
      </c>
      <c r="AY464" s="233" t="s">
        <v>158</v>
      </c>
    </row>
    <row r="465" spans="1:65" s="13" customFormat="1" ht="33.75">
      <c r="B465" s="200"/>
      <c r="C465" s="201"/>
      <c r="D465" s="202" t="s">
        <v>186</v>
      </c>
      <c r="E465" s="203" t="s">
        <v>1</v>
      </c>
      <c r="F465" s="204" t="s">
        <v>665</v>
      </c>
      <c r="G465" s="201"/>
      <c r="H465" s="205">
        <v>24.212</v>
      </c>
      <c r="I465" s="206"/>
      <c r="J465" s="201"/>
      <c r="K465" s="201"/>
      <c r="L465" s="207"/>
      <c r="M465" s="208"/>
      <c r="N465" s="209"/>
      <c r="O465" s="209"/>
      <c r="P465" s="209"/>
      <c r="Q465" s="209"/>
      <c r="R465" s="209"/>
      <c r="S465" s="209"/>
      <c r="T465" s="210"/>
      <c r="AT465" s="211" t="s">
        <v>186</v>
      </c>
      <c r="AU465" s="211" t="s">
        <v>89</v>
      </c>
      <c r="AV465" s="13" t="s">
        <v>89</v>
      </c>
      <c r="AW465" s="13" t="s">
        <v>35</v>
      </c>
      <c r="AX465" s="13" t="s">
        <v>79</v>
      </c>
      <c r="AY465" s="211" t="s">
        <v>158</v>
      </c>
    </row>
    <row r="466" spans="1:65" s="13" customFormat="1">
      <c r="B466" s="200"/>
      <c r="C466" s="201"/>
      <c r="D466" s="202" t="s">
        <v>186</v>
      </c>
      <c r="E466" s="203" t="s">
        <v>1</v>
      </c>
      <c r="F466" s="204" t="s">
        <v>666</v>
      </c>
      <c r="G466" s="201"/>
      <c r="H466" s="205">
        <v>7.5170000000000003</v>
      </c>
      <c r="I466" s="206"/>
      <c r="J466" s="201"/>
      <c r="K466" s="201"/>
      <c r="L466" s="207"/>
      <c r="M466" s="208"/>
      <c r="N466" s="209"/>
      <c r="O466" s="209"/>
      <c r="P466" s="209"/>
      <c r="Q466" s="209"/>
      <c r="R466" s="209"/>
      <c r="S466" s="209"/>
      <c r="T466" s="210"/>
      <c r="AT466" s="211" t="s">
        <v>186</v>
      </c>
      <c r="AU466" s="211" t="s">
        <v>89</v>
      </c>
      <c r="AV466" s="13" t="s">
        <v>89</v>
      </c>
      <c r="AW466" s="13" t="s">
        <v>35</v>
      </c>
      <c r="AX466" s="13" t="s">
        <v>79</v>
      </c>
      <c r="AY466" s="211" t="s">
        <v>158</v>
      </c>
    </row>
    <row r="467" spans="1:65" s="13" customFormat="1">
      <c r="B467" s="200"/>
      <c r="C467" s="201"/>
      <c r="D467" s="202" t="s">
        <v>186</v>
      </c>
      <c r="E467" s="203" t="s">
        <v>1</v>
      </c>
      <c r="F467" s="204" t="s">
        <v>667</v>
      </c>
      <c r="G467" s="201"/>
      <c r="H467" s="205">
        <v>4.0679999999999996</v>
      </c>
      <c r="I467" s="206"/>
      <c r="J467" s="201"/>
      <c r="K467" s="201"/>
      <c r="L467" s="207"/>
      <c r="M467" s="208"/>
      <c r="N467" s="209"/>
      <c r="O467" s="209"/>
      <c r="P467" s="209"/>
      <c r="Q467" s="209"/>
      <c r="R467" s="209"/>
      <c r="S467" s="209"/>
      <c r="T467" s="210"/>
      <c r="AT467" s="211" t="s">
        <v>186</v>
      </c>
      <c r="AU467" s="211" t="s">
        <v>89</v>
      </c>
      <c r="AV467" s="13" t="s">
        <v>89</v>
      </c>
      <c r="AW467" s="13" t="s">
        <v>35</v>
      </c>
      <c r="AX467" s="13" t="s">
        <v>79</v>
      </c>
      <c r="AY467" s="211" t="s">
        <v>158</v>
      </c>
    </row>
    <row r="468" spans="1:65" s="15" customFormat="1">
      <c r="B468" s="223"/>
      <c r="C468" s="224"/>
      <c r="D468" s="202" t="s">
        <v>186</v>
      </c>
      <c r="E468" s="225" t="s">
        <v>1</v>
      </c>
      <c r="F468" s="226" t="s">
        <v>668</v>
      </c>
      <c r="G468" s="224"/>
      <c r="H468" s="227">
        <v>35.796999999999997</v>
      </c>
      <c r="I468" s="228"/>
      <c r="J468" s="224"/>
      <c r="K468" s="224"/>
      <c r="L468" s="229"/>
      <c r="M468" s="230"/>
      <c r="N468" s="231"/>
      <c r="O468" s="231"/>
      <c r="P468" s="231"/>
      <c r="Q468" s="231"/>
      <c r="R468" s="231"/>
      <c r="S468" s="231"/>
      <c r="T468" s="232"/>
      <c r="AT468" s="233" t="s">
        <v>186</v>
      </c>
      <c r="AU468" s="233" t="s">
        <v>89</v>
      </c>
      <c r="AV468" s="15" t="s">
        <v>170</v>
      </c>
      <c r="AW468" s="15" t="s">
        <v>35</v>
      </c>
      <c r="AX468" s="15" t="s">
        <v>79</v>
      </c>
      <c r="AY468" s="233" t="s">
        <v>158</v>
      </c>
    </row>
    <row r="469" spans="1:65" s="14" customFormat="1">
      <c r="B469" s="212"/>
      <c r="C469" s="213"/>
      <c r="D469" s="202" t="s">
        <v>186</v>
      </c>
      <c r="E469" s="214" t="s">
        <v>1</v>
      </c>
      <c r="F469" s="215" t="s">
        <v>199</v>
      </c>
      <c r="G469" s="213"/>
      <c r="H469" s="216">
        <v>1208.942</v>
      </c>
      <c r="I469" s="217"/>
      <c r="J469" s="213"/>
      <c r="K469" s="213"/>
      <c r="L469" s="218"/>
      <c r="M469" s="219"/>
      <c r="N469" s="220"/>
      <c r="O469" s="220"/>
      <c r="P469" s="220"/>
      <c r="Q469" s="220"/>
      <c r="R469" s="220"/>
      <c r="S469" s="220"/>
      <c r="T469" s="221"/>
      <c r="AT469" s="222" t="s">
        <v>186</v>
      </c>
      <c r="AU469" s="222" t="s">
        <v>89</v>
      </c>
      <c r="AV469" s="14" t="s">
        <v>165</v>
      </c>
      <c r="AW469" s="14" t="s">
        <v>35</v>
      </c>
      <c r="AX469" s="14" t="s">
        <v>87</v>
      </c>
      <c r="AY469" s="222" t="s">
        <v>158</v>
      </c>
    </row>
    <row r="470" spans="1:65" s="2" customFormat="1" ht="24.2" customHeight="1">
      <c r="A470" s="35"/>
      <c r="B470" s="36"/>
      <c r="C470" s="187" t="s">
        <v>669</v>
      </c>
      <c r="D470" s="187" t="s">
        <v>161</v>
      </c>
      <c r="E470" s="188" t="s">
        <v>670</v>
      </c>
      <c r="F470" s="189" t="s">
        <v>671</v>
      </c>
      <c r="G470" s="190" t="s">
        <v>216</v>
      </c>
      <c r="H470" s="191">
        <v>1565.9269999999999</v>
      </c>
      <c r="I470" s="192"/>
      <c r="J470" s="193">
        <f>ROUND(I470*H470,2)</f>
        <v>0</v>
      </c>
      <c r="K470" s="189" t="s">
        <v>217</v>
      </c>
      <c r="L470" s="40"/>
      <c r="M470" s="194" t="s">
        <v>1</v>
      </c>
      <c r="N470" s="195" t="s">
        <v>44</v>
      </c>
      <c r="O470" s="72"/>
      <c r="P470" s="196">
        <f>O470*H470</f>
        <v>0</v>
      </c>
      <c r="Q470" s="196">
        <v>9.0069999999999997E-2</v>
      </c>
      <c r="R470" s="196">
        <f>Q470*H470</f>
        <v>141.04304488999998</v>
      </c>
      <c r="S470" s="196">
        <v>0</v>
      </c>
      <c r="T470" s="197">
        <f>S470*H470</f>
        <v>0</v>
      </c>
      <c r="U470" s="35"/>
      <c r="V470" s="35"/>
      <c r="W470" s="35"/>
      <c r="X470" s="35"/>
      <c r="Y470" s="35"/>
      <c r="Z470" s="35"/>
      <c r="AA470" s="35"/>
      <c r="AB470" s="35"/>
      <c r="AC470" s="35"/>
      <c r="AD470" s="35"/>
      <c r="AE470" s="35"/>
      <c r="AR470" s="198" t="s">
        <v>165</v>
      </c>
      <c r="AT470" s="198" t="s">
        <v>161</v>
      </c>
      <c r="AU470" s="198" t="s">
        <v>89</v>
      </c>
      <c r="AY470" s="18" t="s">
        <v>158</v>
      </c>
      <c r="BE470" s="199">
        <f>IF(N470="základní",J470,0)</f>
        <v>0</v>
      </c>
      <c r="BF470" s="199">
        <f>IF(N470="snížená",J470,0)</f>
        <v>0</v>
      </c>
      <c r="BG470" s="199">
        <f>IF(N470="zákl. přenesená",J470,0)</f>
        <v>0</v>
      </c>
      <c r="BH470" s="199">
        <f>IF(N470="sníž. přenesená",J470,0)</f>
        <v>0</v>
      </c>
      <c r="BI470" s="199">
        <f>IF(N470="nulová",J470,0)</f>
        <v>0</v>
      </c>
      <c r="BJ470" s="18" t="s">
        <v>87</v>
      </c>
      <c r="BK470" s="199">
        <f>ROUND(I470*H470,2)</f>
        <v>0</v>
      </c>
      <c r="BL470" s="18" t="s">
        <v>165</v>
      </c>
      <c r="BM470" s="198" t="s">
        <v>672</v>
      </c>
    </row>
    <row r="471" spans="1:65" s="13" customFormat="1" ht="33.75">
      <c r="B471" s="200"/>
      <c r="C471" s="201"/>
      <c r="D471" s="202" t="s">
        <v>186</v>
      </c>
      <c r="E471" s="203" t="s">
        <v>1</v>
      </c>
      <c r="F471" s="204" t="s">
        <v>673</v>
      </c>
      <c r="G471" s="201"/>
      <c r="H471" s="205">
        <v>1194.9390000000001</v>
      </c>
      <c r="I471" s="206"/>
      <c r="J471" s="201"/>
      <c r="K471" s="201"/>
      <c r="L471" s="207"/>
      <c r="M471" s="208"/>
      <c r="N471" s="209"/>
      <c r="O471" s="209"/>
      <c r="P471" s="209"/>
      <c r="Q471" s="209"/>
      <c r="R471" s="209"/>
      <c r="S471" s="209"/>
      <c r="T471" s="210"/>
      <c r="AT471" s="211" t="s">
        <v>186</v>
      </c>
      <c r="AU471" s="211" t="s">
        <v>89</v>
      </c>
      <c r="AV471" s="13" t="s">
        <v>89</v>
      </c>
      <c r="AW471" s="13" t="s">
        <v>35</v>
      </c>
      <c r="AX471" s="13" t="s">
        <v>79</v>
      </c>
      <c r="AY471" s="211" t="s">
        <v>158</v>
      </c>
    </row>
    <row r="472" spans="1:65" s="13" customFormat="1">
      <c r="B472" s="200"/>
      <c r="C472" s="201"/>
      <c r="D472" s="202" t="s">
        <v>186</v>
      </c>
      <c r="E472" s="203" t="s">
        <v>1</v>
      </c>
      <c r="F472" s="204" t="s">
        <v>674</v>
      </c>
      <c r="G472" s="201"/>
      <c r="H472" s="205">
        <v>8.7449999999999992</v>
      </c>
      <c r="I472" s="206"/>
      <c r="J472" s="201"/>
      <c r="K472" s="201"/>
      <c r="L472" s="207"/>
      <c r="M472" s="208"/>
      <c r="N472" s="209"/>
      <c r="O472" s="209"/>
      <c r="P472" s="209"/>
      <c r="Q472" s="209"/>
      <c r="R472" s="209"/>
      <c r="S472" s="209"/>
      <c r="T472" s="210"/>
      <c r="AT472" s="211" t="s">
        <v>186</v>
      </c>
      <c r="AU472" s="211" t="s">
        <v>89</v>
      </c>
      <c r="AV472" s="13" t="s">
        <v>89</v>
      </c>
      <c r="AW472" s="13" t="s">
        <v>35</v>
      </c>
      <c r="AX472" s="13" t="s">
        <v>79</v>
      </c>
      <c r="AY472" s="211" t="s">
        <v>158</v>
      </c>
    </row>
    <row r="473" spans="1:65" s="15" customFormat="1">
      <c r="B473" s="223"/>
      <c r="C473" s="224"/>
      <c r="D473" s="202" t="s">
        <v>186</v>
      </c>
      <c r="E473" s="225" t="s">
        <v>1</v>
      </c>
      <c r="F473" s="226" t="s">
        <v>675</v>
      </c>
      <c r="G473" s="224"/>
      <c r="H473" s="227">
        <v>1203.684</v>
      </c>
      <c r="I473" s="228"/>
      <c r="J473" s="224"/>
      <c r="K473" s="224"/>
      <c r="L473" s="229"/>
      <c r="M473" s="230"/>
      <c r="N473" s="231"/>
      <c r="O473" s="231"/>
      <c r="P473" s="231"/>
      <c r="Q473" s="231"/>
      <c r="R473" s="231"/>
      <c r="S473" s="231"/>
      <c r="T473" s="232"/>
      <c r="AT473" s="233" t="s">
        <v>186</v>
      </c>
      <c r="AU473" s="233" t="s">
        <v>89</v>
      </c>
      <c r="AV473" s="15" t="s">
        <v>170</v>
      </c>
      <c r="AW473" s="15" t="s">
        <v>35</v>
      </c>
      <c r="AX473" s="15" t="s">
        <v>79</v>
      </c>
      <c r="AY473" s="233" t="s">
        <v>158</v>
      </c>
    </row>
    <row r="474" spans="1:65" s="13" customFormat="1">
      <c r="B474" s="200"/>
      <c r="C474" s="201"/>
      <c r="D474" s="202" t="s">
        <v>186</v>
      </c>
      <c r="E474" s="203" t="s">
        <v>1</v>
      </c>
      <c r="F474" s="204" t="s">
        <v>676</v>
      </c>
      <c r="G474" s="201"/>
      <c r="H474" s="205">
        <v>241.04900000000001</v>
      </c>
      <c r="I474" s="206"/>
      <c r="J474" s="201"/>
      <c r="K474" s="201"/>
      <c r="L474" s="207"/>
      <c r="M474" s="208"/>
      <c r="N474" s="209"/>
      <c r="O474" s="209"/>
      <c r="P474" s="209"/>
      <c r="Q474" s="209"/>
      <c r="R474" s="209"/>
      <c r="S474" s="209"/>
      <c r="T474" s="210"/>
      <c r="AT474" s="211" t="s">
        <v>186</v>
      </c>
      <c r="AU474" s="211" t="s">
        <v>89</v>
      </c>
      <c r="AV474" s="13" t="s">
        <v>89</v>
      </c>
      <c r="AW474" s="13" t="s">
        <v>35</v>
      </c>
      <c r="AX474" s="13" t="s">
        <v>79</v>
      </c>
      <c r="AY474" s="211" t="s">
        <v>158</v>
      </c>
    </row>
    <row r="475" spans="1:65" s="13" customFormat="1" ht="33.75">
      <c r="B475" s="200"/>
      <c r="C475" s="201"/>
      <c r="D475" s="202" t="s">
        <v>186</v>
      </c>
      <c r="E475" s="203" t="s">
        <v>1</v>
      </c>
      <c r="F475" s="204" t="s">
        <v>677</v>
      </c>
      <c r="G475" s="201"/>
      <c r="H475" s="205">
        <v>37.947000000000003</v>
      </c>
      <c r="I475" s="206"/>
      <c r="J475" s="201"/>
      <c r="K475" s="201"/>
      <c r="L475" s="207"/>
      <c r="M475" s="208"/>
      <c r="N475" s="209"/>
      <c r="O475" s="209"/>
      <c r="P475" s="209"/>
      <c r="Q475" s="209"/>
      <c r="R475" s="209"/>
      <c r="S475" s="209"/>
      <c r="T475" s="210"/>
      <c r="AT475" s="211" t="s">
        <v>186</v>
      </c>
      <c r="AU475" s="211" t="s">
        <v>89</v>
      </c>
      <c r="AV475" s="13" t="s">
        <v>89</v>
      </c>
      <c r="AW475" s="13" t="s">
        <v>35</v>
      </c>
      <c r="AX475" s="13" t="s">
        <v>79</v>
      </c>
      <c r="AY475" s="211" t="s">
        <v>158</v>
      </c>
    </row>
    <row r="476" spans="1:65" s="13" customFormat="1">
      <c r="B476" s="200"/>
      <c r="C476" s="201"/>
      <c r="D476" s="202" t="s">
        <v>186</v>
      </c>
      <c r="E476" s="203" t="s">
        <v>1</v>
      </c>
      <c r="F476" s="204" t="s">
        <v>678</v>
      </c>
      <c r="G476" s="201"/>
      <c r="H476" s="205">
        <v>2.1859999999999999</v>
      </c>
      <c r="I476" s="206"/>
      <c r="J476" s="201"/>
      <c r="K476" s="201"/>
      <c r="L476" s="207"/>
      <c r="M476" s="208"/>
      <c r="N476" s="209"/>
      <c r="O476" s="209"/>
      <c r="P476" s="209"/>
      <c r="Q476" s="209"/>
      <c r="R476" s="209"/>
      <c r="S476" s="209"/>
      <c r="T476" s="210"/>
      <c r="AT476" s="211" t="s">
        <v>186</v>
      </c>
      <c r="AU476" s="211" t="s">
        <v>89</v>
      </c>
      <c r="AV476" s="13" t="s">
        <v>89</v>
      </c>
      <c r="AW476" s="13" t="s">
        <v>35</v>
      </c>
      <c r="AX476" s="13" t="s">
        <v>79</v>
      </c>
      <c r="AY476" s="211" t="s">
        <v>158</v>
      </c>
    </row>
    <row r="477" spans="1:65" s="15" customFormat="1">
      <c r="B477" s="223"/>
      <c r="C477" s="224"/>
      <c r="D477" s="202" t="s">
        <v>186</v>
      </c>
      <c r="E477" s="225" t="s">
        <v>1</v>
      </c>
      <c r="F477" s="226" t="s">
        <v>662</v>
      </c>
      <c r="G477" s="224"/>
      <c r="H477" s="227">
        <v>281.18200000000002</v>
      </c>
      <c r="I477" s="228"/>
      <c r="J477" s="224"/>
      <c r="K477" s="224"/>
      <c r="L477" s="229"/>
      <c r="M477" s="230"/>
      <c r="N477" s="231"/>
      <c r="O477" s="231"/>
      <c r="P477" s="231"/>
      <c r="Q477" s="231"/>
      <c r="R477" s="231"/>
      <c r="S477" s="231"/>
      <c r="T477" s="232"/>
      <c r="AT477" s="233" t="s">
        <v>186</v>
      </c>
      <c r="AU477" s="233" t="s">
        <v>89</v>
      </c>
      <c r="AV477" s="15" t="s">
        <v>170</v>
      </c>
      <c r="AW477" s="15" t="s">
        <v>35</v>
      </c>
      <c r="AX477" s="15" t="s">
        <v>79</v>
      </c>
      <c r="AY477" s="233" t="s">
        <v>158</v>
      </c>
    </row>
    <row r="478" spans="1:65" s="13" customFormat="1">
      <c r="B478" s="200"/>
      <c r="C478" s="201"/>
      <c r="D478" s="202" t="s">
        <v>186</v>
      </c>
      <c r="E478" s="203" t="s">
        <v>1</v>
      </c>
      <c r="F478" s="204" t="s">
        <v>679</v>
      </c>
      <c r="G478" s="201"/>
      <c r="H478" s="205">
        <v>3.448</v>
      </c>
      <c r="I478" s="206"/>
      <c r="J478" s="201"/>
      <c r="K478" s="201"/>
      <c r="L478" s="207"/>
      <c r="M478" s="208"/>
      <c r="N478" s="209"/>
      <c r="O478" s="209"/>
      <c r="P478" s="209"/>
      <c r="Q478" s="209"/>
      <c r="R478" s="209"/>
      <c r="S478" s="209"/>
      <c r="T478" s="210"/>
      <c r="AT478" s="211" t="s">
        <v>186</v>
      </c>
      <c r="AU478" s="211" t="s">
        <v>89</v>
      </c>
      <c r="AV478" s="13" t="s">
        <v>89</v>
      </c>
      <c r="AW478" s="13" t="s">
        <v>35</v>
      </c>
      <c r="AX478" s="13" t="s">
        <v>79</v>
      </c>
      <c r="AY478" s="211" t="s">
        <v>158</v>
      </c>
    </row>
    <row r="479" spans="1:65" s="15" customFormat="1">
      <c r="B479" s="223"/>
      <c r="C479" s="224"/>
      <c r="D479" s="202" t="s">
        <v>186</v>
      </c>
      <c r="E479" s="225" t="s">
        <v>1</v>
      </c>
      <c r="F479" s="226" t="s">
        <v>664</v>
      </c>
      <c r="G479" s="224"/>
      <c r="H479" s="227">
        <v>3.448</v>
      </c>
      <c r="I479" s="228"/>
      <c r="J479" s="224"/>
      <c r="K479" s="224"/>
      <c r="L479" s="229"/>
      <c r="M479" s="230"/>
      <c r="N479" s="231"/>
      <c r="O479" s="231"/>
      <c r="P479" s="231"/>
      <c r="Q479" s="231"/>
      <c r="R479" s="231"/>
      <c r="S479" s="231"/>
      <c r="T479" s="232"/>
      <c r="AT479" s="233" t="s">
        <v>186</v>
      </c>
      <c r="AU479" s="233" t="s">
        <v>89</v>
      </c>
      <c r="AV479" s="15" t="s">
        <v>170</v>
      </c>
      <c r="AW479" s="15" t="s">
        <v>35</v>
      </c>
      <c r="AX479" s="15" t="s">
        <v>79</v>
      </c>
      <c r="AY479" s="233" t="s">
        <v>158</v>
      </c>
    </row>
    <row r="480" spans="1:65" s="13" customFormat="1">
      <c r="B480" s="200"/>
      <c r="C480" s="201"/>
      <c r="D480" s="202" t="s">
        <v>186</v>
      </c>
      <c r="E480" s="203" t="s">
        <v>1</v>
      </c>
      <c r="F480" s="204" t="s">
        <v>680</v>
      </c>
      <c r="G480" s="201"/>
      <c r="H480" s="205">
        <v>19.709</v>
      </c>
      <c r="I480" s="206"/>
      <c r="J480" s="201"/>
      <c r="K480" s="201"/>
      <c r="L480" s="207"/>
      <c r="M480" s="208"/>
      <c r="N480" s="209"/>
      <c r="O480" s="209"/>
      <c r="P480" s="209"/>
      <c r="Q480" s="209"/>
      <c r="R480" s="209"/>
      <c r="S480" s="209"/>
      <c r="T480" s="210"/>
      <c r="AT480" s="211" t="s">
        <v>186</v>
      </c>
      <c r="AU480" s="211" t="s">
        <v>89</v>
      </c>
      <c r="AV480" s="13" t="s">
        <v>89</v>
      </c>
      <c r="AW480" s="13" t="s">
        <v>35</v>
      </c>
      <c r="AX480" s="13" t="s">
        <v>79</v>
      </c>
      <c r="AY480" s="211" t="s">
        <v>158</v>
      </c>
    </row>
    <row r="481" spans="1:65" s="13" customFormat="1" ht="22.5">
      <c r="B481" s="200"/>
      <c r="C481" s="201"/>
      <c r="D481" s="202" t="s">
        <v>186</v>
      </c>
      <c r="E481" s="203" t="s">
        <v>1</v>
      </c>
      <c r="F481" s="204" t="s">
        <v>681</v>
      </c>
      <c r="G481" s="201"/>
      <c r="H481" s="205">
        <v>34.356999999999999</v>
      </c>
      <c r="I481" s="206"/>
      <c r="J481" s="201"/>
      <c r="K481" s="201"/>
      <c r="L481" s="207"/>
      <c r="M481" s="208"/>
      <c r="N481" s="209"/>
      <c r="O481" s="209"/>
      <c r="P481" s="209"/>
      <c r="Q481" s="209"/>
      <c r="R481" s="209"/>
      <c r="S481" s="209"/>
      <c r="T481" s="210"/>
      <c r="AT481" s="211" t="s">
        <v>186</v>
      </c>
      <c r="AU481" s="211" t="s">
        <v>89</v>
      </c>
      <c r="AV481" s="13" t="s">
        <v>89</v>
      </c>
      <c r="AW481" s="13" t="s">
        <v>35</v>
      </c>
      <c r="AX481" s="13" t="s">
        <v>79</v>
      </c>
      <c r="AY481" s="211" t="s">
        <v>158</v>
      </c>
    </row>
    <row r="482" spans="1:65" s="13" customFormat="1" ht="22.5">
      <c r="B482" s="200"/>
      <c r="C482" s="201"/>
      <c r="D482" s="202" t="s">
        <v>186</v>
      </c>
      <c r="E482" s="203" t="s">
        <v>1</v>
      </c>
      <c r="F482" s="204" t="s">
        <v>682</v>
      </c>
      <c r="G482" s="201"/>
      <c r="H482" s="205">
        <v>22.106999999999999</v>
      </c>
      <c r="I482" s="206"/>
      <c r="J482" s="201"/>
      <c r="K482" s="201"/>
      <c r="L482" s="207"/>
      <c r="M482" s="208"/>
      <c r="N482" s="209"/>
      <c r="O482" s="209"/>
      <c r="P482" s="209"/>
      <c r="Q482" s="209"/>
      <c r="R482" s="209"/>
      <c r="S482" s="209"/>
      <c r="T482" s="210"/>
      <c r="AT482" s="211" t="s">
        <v>186</v>
      </c>
      <c r="AU482" s="211" t="s">
        <v>89</v>
      </c>
      <c r="AV482" s="13" t="s">
        <v>89</v>
      </c>
      <c r="AW482" s="13" t="s">
        <v>35</v>
      </c>
      <c r="AX482" s="13" t="s">
        <v>79</v>
      </c>
      <c r="AY482" s="211" t="s">
        <v>158</v>
      </c>
    </row>
    <row r="483" spans="1:65" s="13" customFormat="1">
      <c r="B483" s="200"/>
      <c r="C483" s="201"/>
      <c r="D483" s="202" t="s">
        <v>186</v>
      </c>
      <c r="E483" s="203" t="s">
        <v>1</v>
      </c>
      <c r="F483" s="204" t="s">
        <v>683</v>
      </c>
      <c r="G483" s="201"/>
      <c r="H483" s="205">
        <v>1.44</v>
      </c>
      <c r="I483" s="206"/>
      <c r="J483" s="201"/>
      <c r="K483" s="201"/>
      <c r="L483" s="207"/>
      <c r="M483" s="208"/>
      <c r="N483" s="209"/>
      <c r="O483" s="209"/>
      <c r="P483" s="209"/>
      <c r="Q483" s="209"/>
      <c r="R483" s="209"/>
      <c r="S483" s="209"/>
      <c r="T483" s="210"/>
      <c r="AT483" s="211" t="s">
        <v>186</v>
      </c>
      <c r="AU483" s="211" t="s">
        <v>89</v>
      </c>
      <c r="AV483" s="13" t="s">
        <v>89</v>
      </c>
      <c r="AW483" s="13" t="s">
        <v>35</v>
      </c>
      <c r="AX483" s="13" t="s">
        <v>79</v>
      </c>
      <c r="AY483" s="211" t="s">
        <v>158</v>
      </c>
    </row>
    <row r="484" spans="1:65" s="15" customFormat="1">
      <c r="B484" s="223"/>
      <c r="C484" s="224"/>
      <c r="D484" s="202" t="s">
        <v>186</v>
      </c>
      <c r="E484" s="225" t="s">
        <v>1</v>
      </c>
      <c r="F484" s="226" t="s">
        <v>249</v>
      </c>
      <c r="G484" s="224"/>
      <c r="H484" s="227">
        <v>77.613</v>
      </c>
      <c r="I484" s="228"/>
      <c r="J484" s="224"/>
      <c r="K484" s="224"/>
      <c r="L484" s="229"/>
      <c r="M484" s="230"/>
      <c r="N484" s="231"/>
      <c r="O484" s="231"/>
      <c r="P484" s="231"/>
      <c r="Q484" s="231"/>
      <c r="R484" s="231"/>
      <c r="S484" s="231"/>
      <c r="T484" s="232"/>
      <c r="AT484" s="233" t="s">
        <v>186</v>
      </c>
      <c r="AU484" s="233" t="s">
        <v>89</v>
      </c>
      <c r="AV484" s="15" t="s">
        <v>170</v>
      </c>
      <c r="AW484" s="15" t="s">
        <v>35</v>
      </c>
      <c r="AX484" s="15" t="s">
        <v>79</v>
      </c>
      <c r="AY484" s="233" t="s">
        <v>158</v>
      </c>
    </row>
    <row r="485" spans="1:65" s="14" customFormat="1">
      <c r="B485" s="212"/>
      <c r="C485" s="213"/>
      <c r="D485" s="202" t="s">
        <v>186</v>
      </c>
      <c r="E485" s="214" t="s">
        <v>1</v>
      </c>
      <c r="F485" s="215" t="s">
        <v>199</v>
      </c>
      <c r="G485" s="213"/>
      <c r="H485" s="216">
        <v>1565.9269999999999</v>
      </c>
      <c r="I485" s="217"/>
      <c r="J485" s="213"/>
      <c r="K485" s="213"/>
      <c r="L485" s="218"/>
      <c r="M485" s="219"/>
      <c r="N485" s="220"/>
      <c r="O485" s="220"/>
      <c r="P485" s="220"/>
      <c r="Q485" s="220"/>
      <c r="R485" s="220"/>
      <c r="S485" s="220"/>
      <c r="T485" s="221"/>
      <c r="AT485" s="222" t="s">
        <v>186</v>
      </c>
      <c r="AU485" s="222" t="s">
        <v>89</v>
      </c>
      <c r="AV485" s="14" t="s">
        <v>165</v>
      </c>
      <c r="AW485" s="14" t="s">
        <v>35</v>
      </c>
      <c r="AX485" s="14" t="s">
        <v>87</v>
      </c>
      <c r="AY485" s="222" t="s">
        <v>158</v>
      </c>
    </row>
    <row r="486" spans="1:65" s="2" customFormat="1" ht="24.2" customHeight="1">
      <c r="A486" s="35"/>
      <c r="B486" s="36"/>
      <c r="C486" s="187" t="s">
        <v>684</v>
      </c>
      <c r="D486" s="187" t="s">
        <v>161</v>
      </c>
      <c r="E486" s="188" t="s">
        <v>685</v>
      </c>
      <c r="F486" s="189" t="s">
        <v>686</v>
      </c>
      <c r="G486" s="190" t="s">
        <v>216</v>
      </c>
      <c r="H486" s="191">
        <v>575.03300000000002</v>
      </c>
      <c r="I486" s="192"/>
      <c r="J486" s="193">
        <f>ROUND(I486*H486,2)</f>
        <v>0</v>
      </c>
      <c r="K486" s="189" t="s">
        <v>217</v>
      </c>
      <c r="L486" s="40"/>
      <c r="M486" s="194" t="s">
        <v>1</v>
      </c>
      <c r="N486" s="195" t="s">
        <v>44</v>
      </c>
      <c r="O486" s="72"/>
      <c r="P486" s="196">
        <f>O486*H486</f>
        <v>0</v>
      </c>
      <c r="Q486" s="196">
        <v>0.10863</v>
      </c>
      <c r="R486" s="196">
        <f>Q486*H486</f>
        <v>62.465834790000002</v>
      </c>
      <c r="S486" s="196">
        <v>0</v>
      </c>
      <c r="T486" s="197">
        <f>S486*H486</f>
        <v>0</v>
      </c>
      <c r="U486" s="35"/>
      <c r="V486" s="35"/>
      <c r="W486" s="35"/>
      <c r="X486" s="35"/>
      <c r="Y486" s="35"/>
      <c r="Z486" s="35"/>
      <c r="AA486" s="35"/>
      <c r="AB486" s="35"/>
      <c r="AC486" s="35"/>
      <c r="AD486" s="35"/>
      <c r="AE486" s="35"/>
      <c r="AR486" s="198" t="s">
        <v>165</v>
      </c>
      <c r="AT486" s="198" t="s">
        <v>161</v>
      </c>
      <c r="AU486" s="198" t="s">
        <v>89</v>
      </c>
      <c r="AY486" s="18" t="s">
        <v>158</v>
      </c>
      <c r="BE486" s="199">
        <f>IF(N486="základní",J486,0)</f>
        <v>0</v>
      </c>
      <c r="BF486" s="199">
        <f>IF(N486="snížená",J486,0)</f>
        <v>0</v>
      </c>
      <c r="BG486" s="199">
        <f>IF(N486="zákl. přenesená",J486,0)</f>
        <v>0</v>
      </c>
      <c r="BH486" s="199">
        <f>IF(N486="sníž. přenesená",J486,0)</f>
        <v>0</v>
      </c>
      <c r="BI486" s="199">
        <f>IF(N486="nulová",J486,0)</f>
        <v>0</v>
      </c>
      <c r="BJ486" s="18" t="s">
        <v>87</v>
      </c>
      <c r="BK486" s="199">
        <f>ROUND(I486*H486,2)</f>
        <v>0</v>
      </c>
      <c r="BL486" s="18" t="s">
        <v>165</v>
      </c>
      <c r="BM486" s="198" t="s">
        <v>687</v>
      </c>
    </row>
    <row r="487" spans="1:65" s="13" customFormat="1" ht="22.5">
      <c r="B487" s="200"/>
      <c r="C487" s="201"/>
      <c r="D487" s="202" t="s">
        <v>186</v>
      </c>
      <c r="E487" s="203" t="s">
        <v>1</v>
      </c>
      <c r="F487" s="204" t="s">
        <v>688</v>
      </c>
      <c r="G487" s="201"/>
      <c r="H487" s="205">
        <v>413.541</v>
      </c>
      <c r="I487" s="206"/>
      <c r="J487" s="201"/>
      <c r="K487" s="201"/>
      <c r="L487" s="207"/>
      <c r="M487" s="208"/>
      <c r="N487" s="209"/>
      <c r="O487" s="209"/>
      <c r="P487" s="209"/>
      <c r="Q487" s="209"/>
      <c r="R487" s="209"/>
      <c r="S487" s="209"/>
      <c r="T487" s="210"/>
      <c r="AT487" s="211" t="s">
        <v>186</v>
      </c>
      <c r="AU487" s="211" t="s">
        <v>89</v>
      </c>
      <c r="AV487" s="13" t="s">
        <v>89</v>
      </c>
      <c r="AW487" s="13" t="s">
        <v>35</v>
      </c>
      <c r="AX487" s="13" t="s">
        <v>79</v>
      </c>
      <c r="AY487" s="211" t="s">
        <v>158</v>
      </c>
    </row>
    <row r="488" spans="1:65" s="13" customFormat="1">
      <c r="B488" s="200"/>
      <c r="C488" s="201"/>
      <c r="D488" s="202" t="s">
        <v>186</v>
      </c>
      <c r="E488" s="203" t="s">
        <v>1</v>
      </c>
      <c r="F488" s="204" t="s">
        <v>689</v>
      </c>
      <c r="G488" s="201"/>
      <c r="H488" s="205">
        <v>11.569000000000001</v>
      </c>
      <c r="I488" s="206"/>
      <c r="J488" s="201"/>
      <c r="K488" s="201"/>
      <c r="L488" s="207"/>
      <c r="M488" s="208"/>
      <c r="N488" s="209"/>
      <c r="O488" s="209"/>
      <c r="P488" s="209"/>
      <c r="Q488" s="209"/>
      <c r="R488" s="209"/>
      <c r="S488" s="209"/>
      <c r="T488" s="210"/>
      <c r="AT488" s="211" t="s">
        <v>186</v>
      </c>
      <c r="AU488" s="211" t="s">
        <v>89</v>
      </c>
      <c r="AV488" s="13" t="s">
        <v>89</v>
      </c>
      <c r="AW488" s="13" t="s">
        <v>35</v>
      </c>
      <c r="AX488" s="13" t="s">
        <v>79</v>
      </c>
      <c r="AY488" s="211" t="s">
        <v>158</v>
      </c>
    </row>
    <row r="489" spans="1:65" s="15" customFormat="1">
      <c r="B489" s="223"/>
      <c r="C489" s="224"/>
      <c r="D489" s="202" t="s">
        <v>186</v>
      </c>
      <c r="E489" s="225" t="s">
        <v>1</v>
      </c>
      <c r="F489" s="226" t="s">
        <v>690</v>
      </c>
      <c r="G489" s="224"/>
      <c r="H489" s="227">
        <v>425.11</v>
      </c>
      <c r="I489" s="228"/>
      <c r="J489" s="224"/>
      <c r="K489" s="224"/>
      <c r="L489" s="229"/>
      <c r="M489" s="230"/>
      <c r="N489" s="231"/>
      <c r="O489" s="231"/>
      <c r="P489" s="231"/>
      <c r="Q489" s="231"/>
      <c r="R489" s="231"/>
      <c r="S489" s="231"/>
      <c r="T489" s="232"/>
      <c r="AT489" s="233" t="s">
        <v>186</v>
      </c>
      <c r="AU489" s="233" t="s">
        <v>89</v>
      </c>
      <c r="AV489" s="15" t="s">
        <v>170</v>
      </c>
      <c r="AW489" s="15" t="s">
        <v>35</v>
      </c>
      <c r="AX489" s="15" t="s">
        <v>79</v>
      </c>
      <c r="AY489" s="233" t="s">
        <v>158</v>
      </c>
    </row>
    <row r="490" spans="1:65" s="13" customFormat="1" ht="33.75">
      <c r="B490" s="200"/>
      <c r="C490" s="201"/>
      <c r="D490" s="202" t="s">
        <v>186</v>
      </c>
      <c r="E490" s="203" t="s">
        <v>1</v>
      </c>
      <c r="F490" s="204" t="s">
        <v>691</v>
      </c>
      <c r="G490" s="201"/>
      <c r="H490" s="205">
        <v>96.302000000000007</v>
      </c>
      <c r="I490" s="206"/>
      <c r="J490" s="201"/>
      <c r="K490" s="201"/>
      <c r="L490" s="207"/>
      <c r="M490" s="208"/>
      <c r="N490" s="209"/>
      <c r="O490" s="209"/>
      <c r="P490" s="209"/>
      <c r="Q490" s="209"/>
      <c r="R490" s="209"/>
      <c r="S490" s="209"/>
      <c r="T490" s="210"/>
      <c r="AT490" s="211" t="s">
        <v>186</v>
      </c>
      <c r="AU490" s="211" t="s">
        <v>89</v>
      </c>
      <c r="AV490" s="13" t="s">
        <v>89</v>
      </c>
      <c r="AW490" s="13" t="s">
        <v>35</v>
      </c>
      <c r="AX490" s="13" t="s">
        <v>79</v>
      </c>
      <c r="AY490" s="211" t="s">
        <v>158</v>
      </c>
    </row>
    <row r="491" spans="1:65" s="13" customFormat="1">
      <c r="B491" s="200"/>
      <c r="C491" s="201"/>
      <c r="D491" s="202" t="s">
        <v>186</v>
      </c>
      <c r="E491" s="203" t="s">
        <v>1</v>
      </c>
      <c r="F491" s="204" t="s">
        <v>692</v>
      </c>
      <c r="G491" s="201"/>
      <c r="H491" s="205">
        <v>0.64</v>
      </c>
      <c r="I491" s="206"/>
      <c r="J491" s="201"/>
      <c r="K491" s="201"/>
      <c r="L491" s="207"/>
      <c r="M491" s="208"/>
      <c r="N491" s="209"/>
      <c r="O491" s="209"/>
      <c r="P491" s="209"/>
      <c r="Q491" s="209"/>
      <c r="R491" s="209"/>
      <c r="S491" s="209"/>
      <c r="T491" s="210"/>
      <c r="AT491" s="211" t="s">
        <v>186</v>
      </c>
      <c r="AU491" s="211" t="s">
        <v>89</v>
      </c>
      <c r="AV491" s="13" t="s">
        <v>89</v>
      </c>
      <c r="AW491" s="13" t="s">
        <v>35</v>
      </c>
      <c r="AX491" s="13" t="s">
        <v>79</v>
      </c>
      <c r="AY491" s="211" t="s">
        <v>158</v>
      </c>
    </row>
    <row r="492" spans="1:65" s="15" customFormat="1">
      <c r="B492" s="223"/>
      <c r="C492" s="224"/>
      <c r="D492" s="202" t="s">
        <v>186</v>
      </c>
      <c r="E492" s="225" t="s">
        <v>1</v>
      </c>
      <c r="F492" s="226" t="s">
        <v>662</v>
      </c>
      <c r="G492" s="224"/>
      <c r="H492" s="227">
        <v>96.941999999999993</v>
      </c>
      <c r="I492" s="228"/>
      <c r="J492" s="224"/>
      <c r="K492" s="224"/>
      <c r="L492" s="229"/>
      <c r="M492" s="230"/>
      <c r="N492" s="231"/>
      <c r="O492" s="231"/>
      <c r="P492" s="231"/>
      <c r="Q492" s="231"/>
      <c r="R492" s="231"/>
      <c r="S492" s="231"/>
      <c r="T492" s="232"/>
      <c r="AT492" s="233" t="s">
        <v>186</v>
      </c>
      <c r="AU492" s="233" t="s">
        <v>89</v>
      </c>
      <c r="AV492" s="15" t="s">
        <v>170</v>
      </c>
      <c r="AW492" s="15" t="s">
        <v>35</v>
      </c>
      <c r="AX492" s="15" t="s">
        <v>79</v>
      </c>
      <c r="AY492" s="233" t="s">
        <v>158</v>
      </c>
    </row>
    <row r="493" spans="1:65" s="13" customFormat="1">
      <c r="B493" s="200"/>
      <c r="C493" s="201"/>
      <c r="D493" s="202" t="s">
        <v>186</v>
      </c>
      <c r="E493" s="203" t="s">
        <v>1</v>
      </c>
      <c r="F493" s="204" t="s">
        <v>693</v>
      </c>
      <c r="G493" s="201"/>
      <c r="H493" s="205">
        <v>20.067</v>
      </c>
      <c r="I493" s="206"/>
      <c r="J493" s="201"/>
      <c r="K493" s="201"/>
      <c r="L493" s="207"/>
      <c r="M493" s="208"/>
      <c r="N493" s="209"/>
      <c r="O493" s="209"/>
      <c r="P493" s="209"/>
      <c r="Q493" s="209"/>
      <c r="R493" s="209"/>
      <c r="S493" s="209"/>
      <c r="T493" s="210"/>
      <c r="AT493" s="211" t="s">
        <v>186</v>
      </c>
      <c r="AU493" s="211" t="s">
        <v>89</v>
      </c>
      <c r="AV493" s="13" t="s">
        <v>89</v>
      </c>
      <c r="AW493" s="13" t="s">
        <v>35</v>
      </c>
      <c r="AX493" s="13" t="s">
        <v>79</v>
      </c>
      <c r="AY493" s="211" t="s">
        <v>158</v>
      </c>
    </row>
    <row r="494" spans="1:65" s="15" customFormat="1">
      <c r="B494" s="223"/>
      <c r="C494" s="224"/>
      <c r="D494" s="202" t="s">
        <v>186</v>
      </c>
      <c r="E494" s="225" t="s">
        <v>1</v>
      </c>
      <c r="F494" s="226" t="s">
        <v>694</v>
      </c>
      <c r="G494" s="224"/>
      <c r="H494" s="227">
        <v>20.067</v>
      </c>
      <c r="I494" s="228"/>
      <c r="J494" s="224"/>
      <c r="K494" s="224"/>
      <c r="L494" s="229"/>
      <c r="M494" s="230"/>
      <c r="N494" s="231"/>
      <c r="O494" s="231"/>
      <c r="P494" s="231"/>
      <c r="Q494" s="231"/>
      <c r="R494" s="231"/>
      <c r="S494" s="231"/>
      <c r="T494" s="232"/>
      <c r="AT494" s="233" t="s">
        <v>186</v>
      </c>
      <c r="AU494" s="233" t="s">
        <v>89</v>
      </c>
      <c r="AV494" s="15" t="s">
        <v>170</v>
      </c>
      <c r="AW494" s="15" t="s">
        <v>35</v>
      </c>
      <c r="AX494" s="15" t="s">
        <v>79</v>
      </c>
      <c r="AY494" s="233" t="s">
        <v>158</v>
      </c>
    </row>
    <row r="495" spans="1:65" s="13" customFormat="1" ht="22.5">
      <c r="B495" s="200"/>
      <c r="C495" s="201"/>
      <c r="D495" s="202" t="s">
        <v>186</v>
      </c>
      <c r="E495" s="203" t="s">
        <v>1</v>
      </c>
      <c r="F495" s="204" t="s">
        <v>695</v>
      </c>
      <c r="G495" s="201"/>
      <c r="H495" s="205">
        <v>32.914000000000001</v>
      </c>
      <c r="I495" s="206"/>
      <c r="J495" s="201"/>
      <c r="K495" s="201"/>
      <c r="L495" s="207"/>
      <c r="M495" s="208"/>
      <c r="N495" s="209"/>
      <c r="O495" s="209"/>
      <c r="P495" s="209"/>
      <c r="Q495" s="209"/>
      <c r="R495" s="209"/>
      <c r="S495" s="209"/>
      <c r="T495" s="210"/>
      <c r="AT495" s="211" t="s">
        <v>186</v>
      </c>
      <c r="AU495" s="211" t="s">
        <v>89</v>
      </c>
      <c r="AV495" s="13" t="s">
        <v>89</v>
      </c>
      <c r="AW495" s="13" t="s">
        <v>35</v>
      </c>
      <c r="AX495" s="13" t="s">
        <v>79</v>
      </c>
      <c r="AY495" s="211" t="s">
        <v>158</v>
      </c>
    </row>
    <row r="496" spans="1:65" s="15" customFormat="1">
      <c r="B496" s="223"/>
      <c r="C496" s="224"/>
      <c r="D496" s="202" t="s">
        <v>186</v>
      </c>
      <c r="E496" s="225" t="s">
        <v>1</v>
      </c>
      <c r="F496" s="226" t="s">
        <v>668</v>
      </c>
      <c r="G496" s="224"/>
      <c r="H496" s="227">
        <v>32.914000000000001</v>
      </c>
      <c r="I496" s="228"/>
      <c r="J496" s="224"/>
      <c r="K496" s="224"/>
      <c r="L496" s="229"/>
      <c r="M496" s="230"/>
      <c r="N496" s="231"/>
      <c r="O496" s="231"/>
      <c r="P496" s="231"/>
      <c r="Q496" s="231"/>
      <c r="R496" s="231"/>
      <c r="S496" s="231"/>
      <c r="T496" s="232"/>
      <c r="AT496" s="233" t="s">
        <v>186</v>
      </c>
      <c r="AU496" s="233" t="s">
        <v>89</v>
      </c>
      <c r="AV496" s="15" t="s">
        <v>170</v>
      </c>
      <c r="AW496" s="15" t="s">
        <v>35</v>
      </c>
      <c r="AX496" s="15" t="s">
        <v>79</v>
      </c>
      <c r="AY496" s="233" t="s">
        <v>158</v>
      </c>
    </row>
    <row r="497" spans="1:65" s="14" customFormat="1">
      <c r="B497" s="212"/>
      <c r="C497" s="213"/>
      <c r="D497" s="202" t="s">
        <v>186</v>
      </c>
      <c r="E497" s="214" t="s">
        <v>1</v>
      </c>
      <c r="F497" s="215" t="s">
        <v>199</v>
      </c>
      <c r="G497" s="213"/>
      <c r="H497" s="216">
        <v>575.03300000000002</v>
      </c>
      <c r="I497" s="217"/>
      <c r="J497" s="213"/>
      <c r="K497" s="213"/>
      <c r="L497" s="218"/>
      <c r="M497" s="219"/>
      <c r="N497" s="220"/>
      <c r="O497" s="220"/>
      <c r="P497" s="220"/>
      <c r="Q497" s="220"/>
      <c r="R497" s="220"/>
      <c r="S497" s="220"/>
      <c r="T497" s="221"/>
      <c r="AT497" s="222" t="s">
        <v>186</v>
      </c>
      <c r="AU497" s="222" t="s">
        <v>89</v>
      </c>
      <c r="AV497" s="14" t="s">
        <v>165</v>
      </c>
      <c r="AW497" s="14" t="s">
        <v>35</v>
      </c>
      <c r="AX497" s="14" t="s">
        <v>87</v>
      </c>
      <c r="AY497" s="222" t="s">
        <v>158</v>
      </c>
    </row>
    <row r="498" spans="1:65" s="2" customFormat="1" ht="24.2" customHeight="1">
      <c r="A498" s="35"/>
      <c r="B498" s="36"/>
      <c r="C498" s="187" t="s">
        <v>696</v>
      </c>
      <c r="D498" s="187" t="s">
        <v>161</v>
      </c>
      <c r="E498" s="188" t="s">
        <v>697</v>
      </c>
      <c r="F498" s="189" t="s">
        <v>698</v>
      </c>
      <c r="G498" s="190" t="s">
        <v>332</v>
      </c>
      <c r="H498" s="191">
        <v>856.35</v>
      </c>
      <c r="I498" s="192"/>
      <c r="J498" s="193">
        <f>ROUND(I498*H498,2)</f>
        <v>0</v>
      </c>
      <c r="K498" s="189" t="s">
        <v>217</v>
      </c>
      <c r="L498" s="40"/>
      <c r="M498" s="194" t="s">
        <v>1</v>
      </c>
      <c r="N498" s="195" t="s">
        <v>44</v>
      </c>
      <c r="O498" s="72"/>
      <c r="P498" s="196">
        <f>O498*H498</f>
        <v>0</v>
      </c>
      <c r="Q498" s="196">
        <v>1.2999999999999999E-4</v>
      </c>
      <c r="R498" s="196">
        <f>Q498*H498</f>
        <v>0.11132549999999999</v>
      </c>
      <c r="S498" s="196">
        <v>0</v>
      </c>
      <c r="T498" s="197">
        <f>S498*H498</f>
        <v>0</v>
      </c>
      <c r="U498" s="35"/>
      <c r="V498" s="35"/>
      <c r="W498" s="35"/>
      <c r="X498" s="35"/>
      <c r="Y498" s="35"/>
      <c r="Z498" s="35"/>
      <c r="AA498" s="35"/>
      <c r="AB498" s="35"/>
      <c r="AC498" s="35"/>
      <c r="AD498" s="35"/>
      <c r="AE498" s="35"/>
      <c r="AR498" s="198" t="s">
        <v>165</v>
      </c>
      <c r="AT498" s="198" t="s">
        <v>161</v>
      </c>
      <c r="AU498" s="198" t="s">
        <v>89</v>
      </c>
      <c r="AY498" s="18" t="s">
        <v>158</v>
      </c>
      <c r="BE498" s="199">
        <f>IF(N498="základní",J498,0)</f>
        <v>0</v>
      </c>
      <c r="BF498" s="199">
        <f>IF(N498="snížená",J498,0)</f>
        <v>0</v>
      </c>
      <c r="BG498" s="199">
        <f>IF(N498="zákl. přenesená",J498,0)</f>
        <v>0</v>
      </c>
      <c r="BH498" s="199">
        <f>IF(N498="sníž. přenesená",J498,0)</f>
        <v>0</v>
      </c>
      <c r="BI498" s="199">
        <f>IF(N498="nulová",J498,0)</f>
        <v>0</v>
      </c>
      <c r="BJ498" s="18" t="s">
        <v>87</v>
      </c>
      <c r="BK498" s="199">
        <f>ROUND(I498*H498,2)</f>
        <v>0</v>
      </c>
      <c r="BL498" s="18" t="s">
        <v>165</v>
      </c>
      <c r="BM498" s="198" t="s">
        <v>699</v>
      </c>
    </row>
    <row r="499" spans="1:65" s="13" customFormat="1">
      <c r="B499" s="200"/>
      <c r="C499" s="201"/>
      <c r="D499" s="202" t="s">
        <v>186</v>
      </c>
      <c r="E499" s="203" t="s">
        <v>1</v>
      </c>
      <c r="F499" s="204" t="s">
        <v>700</v>
      </c>
      <c r="G499" s="201"/>
      <c r="H499" s="205">
        <v>450.4</v>
      </c>
      <c r="I499" s="206"/>
      <c r="J499" s="201"/>
      <c r="K499" s="201"/>
      <c r="L499" s="207"/>
      <c r="M499" s="208"/>
      <c r="N499" s="209"/>
      <c r="O499" s="209"/>
      <c r="P499" s="209"/>
      <c r="Q499" s="209"/>
      <c r="R499" s="209"/>
      <c r="S499" s="209"/>
      <c r="T499" s="210"/>
      <c r="AT499" s="211" t="s">
        <v>186</v>
      </c>
      <c r="AU499" s="211" t="s">
        <v>89</v>
      </c>
      <c r="AV499" s="13" t="s">
        <v>89</v>
      </c>
      <c r="AW499" s="13" t="s">
        <v>35</v>
      </c>
      <c r="AX499" s="13" t="s">
        <v>79</v>
      </c>
      <c r="AY499" s="211" t="s">
        <v>158</v>
      </c>
    </row>
    <row r="500" spans="1:65" s="13" customFormat="1">
      <c r="B500" s="200"/>
      <c r="C500" s="201"/>
      <c r="D500" s="202" t="s">
        <v>186</v>
      </c>
      <c r="E500" s="203" t="s">
        <v>1</v>
      </c>
      <c r="F500" s="204" t="s">
        <v>701</v>
      </c>
      <c r="G500" s="201"/>
      <c r="H500" s="205">
        <v>9.1999999999999993</v>
      </c>
      <c r="I500" s="206"/>
      <c r="J500" s="201"/>
      <c r="K500" s="201"/>
      <c r="L500" s="207"/>
      <c r="M500" s="208"/>
      <c r="N500" s="209"/>
      <c r="O500" s="209"/>
      <c r="P500" s="209"/>
      <c r="Q500" s="209"/>
      <c r="R500" s="209"/>
      <c r="S500" s="209"/>
      <c r="T500" s="210"/>
      <c r="AT500" s="211" t="s">
        <v>186</v>
      </c>
      <c r="AU500" s="211" t="s">
        <v>89</v>
      </c>
      <c r="AV500" s="13" t="s">
        <v>89</v>
      </c>
      <c r="AW500" s="13" t="s">
        <v>35</v>
      </c>
      <c r="AX500" s="13" t="s">
        <v>79</v>
      </c>
      <c r="AY500" s="211" t="s">
        <v>158</v>
      </c>
    </row>
    <row r="501" spans="1:65" s="13" customFormat="1">
      <c r="B501" s="200"/>
      <c r="C501" s="201"/>
      <c r="D501" s="202" t="s">
        <v>186</v>
      </c>
      <c r="E501" s="203" t="s">
        <v>1</v>
      </c>
      <c r="F501" s="204" t="s">
        <v>702</v>
      </c>
      <c r="G501" s="201"/>
      <c r="H501" s="205">
        <v>106</v>
      </c>
      <c r="I501" s="206"/>
      <c r="J501" s="201"/>
      <c r="K501" s="201"/>
      <c r="L501" s="207"/>
      <c r="M501" s="208"/>
      <c r="N501" s="209"/>
      <c r="O501" s="209"/>
      <c r="P501" s="209"/>
      <c r="Q501" s="209"/>
      <c r="R501" s="209"/>
      <c r="S501" s="209"/>
      <c r="T501" s="210"/>
      <c r="AT501" s="211" t="s">
        <v>186</v>
      </c>
      <c r="AU501" s="211" t="s">
        <v>89</v>
      </c>
      <c r="AV501" s="13" t="s">
        <v>89</v>
      </c>
      <c r="AW501" s="13" t="s">
        <v>35</v>
      </c>
      <c r="AX501" s="13" t="s">
        <v>79</v>
      </c>
      <c r="AY501" s="211" t="s">
        <v>158</v>
      </c>
    </row>
    <row r="502" spans="1:65" s="15" customFormat="1">
      <c r="B502" s="223"/>
      <c r="C502" s="224"/>
      <c r="D502" s="202" t="s">
        <v>186</v>
      </c>
      <c r="E502" s="225" t="s">
        <v>1</v>
      </c>
      <c r="F502" s="226" t="s">
        <v>690</v>
      </c>
      <c r="G502" s="224"/>
      <c r="H502" s="227">
        <v>565.6</v>
      </c>
      <c r="I502" s="228"/>
      <c r="J502" s="224"/>
      <c r="K502" s="224"/>
      <c r="L502" s="229"/>
      <c r="M502" s="230"/>
      <c r="N502" s="231"/>
      <c r="O502" s="231"/>
      <c r="P502" s="231"/>
      <c r="Q502" s="231"/>
      <c r="R502" s="231"/>
      <c r="S502" s="231"/>
      <c r="T502" s="232"/>
      <c r="AT502" s="233" t="s">
        <v>186</v>
      </c>
      <c r="AU502" s="233" t="s">
        <v>89</v>
      </c>
      <c r="AV502" s="15" t="s">
        <v>170</v>
      </c>
      <c r="AW502" s="15" t="s">
        <v>35</v>
      </c>
      <c r="AX502" s="15" t="s">
        <v>79</v>
      </c>
      <c r="AY502" s="233" t="s">
        <v>158</v>
      </c>
    </row>
    <row r="503" spans="1:65" s="13" customFormat="1">
      <c r="B503" s="200"/>
      <c r="C503" s="201"/>
      <c r="D503" s="202" t="s">
        <v>186</v>
      </c>
      <c r="E503" s="203" t="s">
        <v>1</v>
      </c>
      <c r="F503" s="204" t="s">
        <v>703</v>
      </c>
      <c r="G503" s="201"/>
      <c r="H503" s="205">
        <v>92.8</v>
      </c>
      <c r="I503" s="206"/>
      <c r="J503" s="201"/>
      <c r="K503" s="201"/>
      <c r="L503" s="207"/>
      <c r="M503" s="208"/>
      <c r="N503" s="209"/>
      <c r="O503" s="209"/>
      <c r="P503" s="209"/>
      <c r="Q503" s="209"/>
      <c r="R503" s="209"/>
      <c r="S503" s="209"/>
      <c r="T503" s="210"/>
      <c r="AT503" s="211" t="s">
        <v>186</v>
      </c>
      <c r="AU503" s="211" t="s">
        <v>89</v>
      </c>
      <c r="AV503" s="13" t="s">
        <v>89</v>
      </c>
      <c r="AW503" s="13" t="s">
        <v>35</v>
      </c>
      <c r="AX503" s="13" t="s">
        <v>79</v>
      </c>
      <c r="AY503" s="211" t="s">
        <v>158</v>
      </c>
    </row>
    <row r="504" spans="1:65" s="13" customFormat="1" ht="22.5">
      <c r="B504" s="200"/>
      <c r="C504" s="201"/>
      <c r="D504" s="202" t="s">
        <v>186</v>
      </c>
      <c r="E504" s="203" t="s">
        <v>1</v>
      </c>
      <c r="F504" s="204" t="s">
        <v>704</v>
      </c>
      <c r="G504" s="201"/>
      <c r="H504" s="205">
        <v>51.8</v>
      </c>
      <c r="I504" s="206"/>
      <c r="J504" s="201"/>
      <c r="K504" s="201"/>
      <c r="L504" s="207"/>
      <c r="M504" s="208"/>
      <c r="N504" s="209"/>
      <c r="O504" s="209"/>
      <c r="P504" s="209"/>
      <c r="Q504" s="209"/>
      <c r="R504" s="209"/>
      <c r="S504" s="209"/>
      <c r="T504" s="210"/>
      <c r="AT504" s="211" t="s">
        <v>186</v>
      </c>
      <c r="AU504" s="211" t="s">
        <v>89</v>
      </c>
      <c r="AV504" s="13" t="s">
        <v>89</v>
      </c>
      <c r="AW504" s="13" t="s">
        <v>35</v>
      </c>
      <c r="AX504" s="13" t="s">
        <v>79</v>
      </c>
      <c r="AY504" s="211" t="s">
        <v>158</v>
      </c>
    </row>
    <row r="505" spans="1:65" s="15" customFormat="1">
      <c r="B505" s="223"/>
      <c r="C505" s="224"/>
      <c r="D505" s="202" t="s">
        <v>186</v>
      </c>
      <c r="E505" s="225" t="s">
        <v>1</v>
      </c>
      <c r="F505" s="226" t="s">
        <v>662</v>
      </c>
      <c r="G505" s="224"/>
      <c r="H505" s="227">
        <v>144.6</v>
      </c>
      <c r="I505" s="228"/>
      <c r="J505" s="224"/>
      <c r="K505" s="224"/>
      <c r="L505" s="229"/>
      <c r="M505" s="230"/>
      <c r="N505" s="231"/>
      <c r="O505" s="231"/>
      <c r="P505" s="231"/>
      <c r="Q505" s="231"/>
      <c r="R505" s="231"/>
      <c r="S505" s="231"/>
      <c r="T505" s="232"/>
      <c r="AT505" s="233" t="s">
        <v>186</v>
      </c>
      <c r="AU505" s="233" t="s">
        <v>89</v>
      </c>
      <c r="AV505" s="15" t="s">
        <v>170</v>
      </c>
      <c r="AW505" s="15" t="s">
        <v>35</v>
      </c>
      <c r="AX505" s="15" t="s">
        <v>79</v>
      </c>
      <c r="AY505" s="233" t="s">
        <v>158</v>
      </c>
    </row>
    <row r="506" spans="1:65" s="13" customFormat="1">
      <c r="B506" s="200"/>
      <c r="C506" s="201"/>
      <c r="D506" s="202" t="s">
        <v>186</v>
      </c>
      <c r="E506" s="203" t="s">
        <v>1</v>
      </c>
      <c r="F506" s="204" t="s">
        <v>705</v>
      </c>
      <c r="G506" s="201"/>
      <c r="H506" s="205">
        <v>23.3</v>
      </c>
      <c r="I506" s="206"/>
      <c r="J506" s="201"/>
      <c r="K506" s="201"/>
      <c r="L506" s="207"/>
      <c r="M506" s="208"/>
      <c r="N506" s="209"/>
      <c r="O506" s="209"/>
      <c r="P506" s="209"/>
      <c r="Q506" s="209"/>
      <c r="R506" s="209"/>
      <c r="S506" s="209"/>
      <c r="T506" s="210"/>
      <c r="AT506" s="211" t="s">
        <v>186</v>
      </c>
      <c r="AU506" s="211" t="s">
        <v>89</v>
      </c>
      <c r="AV506" s="13" t="s">
        <v>89</v>
      </c>
      <c r="AW506" s="13" t="s">
        <v>35</v>
      </c>
      <c r="AX506" s="13" t="s">
        <v>79</v>
      </c>
      <c r="AY506" s="211" t="s">
        <v>158</v>
      </c>
    </row>
    <row r="507" spans="1:65" s="15" customFormat="1">
      <c r="B507" s="223"/>
      <c r="C507" s="224"/>
      <c r="D507" s="202" t="s">
        <v>186</v>
      </c>
      <c r="E507" s="225" t="s">
        <v>1</v>
      </c>
      <c r="F507" s="226" t="s">
        <v>694</v>
      </c>
      <c r="G507" s="224"/>
      <c r="H507" s="227">
        <v>23.3</v>
      </c>
      <c r="I507" s="228"/>
      <c r="J507" s="224"/>
      <c r="K507" s="224"/>
      <c r="L507" s="229"/>
      <c r="M507" s="230"/>
      <c r="N507" s="231"/>
      <c r="O507" s="231"/>
      <c r="P507" s="231"/>
      <c r="Q507" s="231"/>
      <c r="R507" s="231"/>
      <c r="S507" s="231"/>
      <c r="T507" s="232"/>
      <c r="AT507" s="233" t="s">
        <v>186</v>
      </c>
      <c r="AU507" s="233" t="s">
        <v>89</v>
      </c>
      <c r="AV507" s="15" t="s">
        <v>170</v>
      </c>
      <c r="AW507" s="15" t="s">
        <v>35</v>
      </c>
      <c r="AX507" s="15" t="s">
        <v>79</v>
      </c>
      <c r="AY507" s="233" t="s">
        <v>158</v>
      </c>
    </row>
    <row r="508" spans="1:65" s="13" customFormat="1">
      <c r="B508" s="200"/>
      <c r="C508" s="201"/>
      <c r="D508" s="202" t="s">
        <v>186</v>
      </c>
      <c r="E508" s="203" t="s">
        <v>1</v>
      </c>
      <c r="F508" s="204" t="s">
        <v>706</v>
      </c>
      <c r="G508" s="201"/>
      <c r="H508" s="205">
        <v>122.85</v>
      </c>
      <c r="I508" s="206"/>
      <c r="J508" s="201"/>
      <c r="K508" s="201"/>
      <c r="L508" s="207"/>
      <c r="M508" s="208"/>
      <c r="N508" s="209"/>
      <c r="O508" s="209"/>
      <c r="P508" s="209"/>
      <c r="Q508" s="209"/>
      <c r="R508" s="209"/>
      <c r="S508" s="209"/>
      <c r="T508" s="210"/>
      <c r="AT508" s="211" t="s">
        <v>186</v>
      </c>
      <c r="AU508" s="211" t="s">
        <v>89</v>
      </c>
      <c r="AV508" s="13" t="s">
        <v>89</v>
      </c>
      <c r="AW508" s="13" t="s">
        <v>35</v>
      </c>
      <c r="AX508" s="13" t="s">
        <v>79</v>
      </c>
      <c r="AY508" s="211" t="s">
        <v>158</v>
      </c>
    </row>
    <row r="509" spans="1:65" s="15" customFormat="1">
      <c r="B509" s="223"/>
      <c r="C509" s="224"/>
      <c r="D509" s="202" t="s">
        <v>186</v>
      </c>
      <c r="E509" s="225" t="s">
        <v>1</v>
      </c>
      <c r="F509" s="226" t="s">
        <v>249</v>
      </c>
      <c r="G509" s="224"/>
      <c r="H509" s="227">
        <v>122.85</v>
      </c>
      <c r="I509" s="228"/>
      <c r="J509" s="224"/>
      <c r="K509" s="224"/>
      <c r="L509" s="229"/>
      <c r="M509" s="230"/>
      <c r="N509" s="231"/>
      <c r="O509" s="231"/>
      <c r="P509" s="231"/>
      <c r="Q509" s="231"/>
      <c r="R509" s="231"/>
      <c r="S509" s="231"/>
      <c r="T509" s="232"/>
      <c r="AT509" s="233" t="s">
        <v>186</v>
      </c>
      <c r="AU509" s="233" t="s">
        <v>89</v>
      </c>
      <c r="AV509" s="15" t="s">
        <v>170</v>
      </c>
      <c r="AW509" s="15" t="s">
        <v>35</v>
      </c>
      <c r="AX509" s="15" t="s">
        <v>79</v>
      </c>
      <c r="AY509" s="233" t="s">
        <v>158</v>
      </c>
    </row>
    <row r="510" spans="1:65" s="14" customFormat="1">
      <c r="B510" s="212"/>
      <c r="C510" s="213"/>
      <c r="D510" s="202" t="s">
        <v>186</v>
      </c>
      <c r="E510" s="214" t="s">
        <v>1</v>
      </c>
      <c r="F510" s="215" t="s">
        <v>199</v>
      </c>
      <c r="G510" s="213"/>
      <c r="H510" s="216">
        <v>856.35</v>
      </c>
      <c r="I510" s="217"/>
      <c r="J510" s="213"/>
      <c r="K510" s="213"/>
      <c r="L510" s="218"/>
      <c r="M510" s="219"/>
      <c r="N510" s="220"/>
      <c r="O510" s="220"/>
      <c r="P510" s="220"/>
      <c r="Q510" s="220"/>
      <c r="R510" s="220"/>
      <c r="S510" s="220"/>
      <c r="T510" s="221"/>
      <c r="AT510" s="222" t="s">
        <v>186</v>
      </c>
      <c r="AU510" s="222" t="s">
        <v>89</v>
      </c>
      <c r="AV510" s="14" t="s">
        <v>165</v>
      </c>
      <c r="AW510" s="14" t="s">
        <v>35</v>
      </c>
      <c r="AX510" s="14" t="s">
        <v>87</v>
      </c>
      <c r="AY510" s="222" t="s">
        <v>158</v>
      </c>
    </row>
    <row r="511" spans="1:65" s="2" customFormat="1" ht="24.2" customHeight="1">
      <c r="A511" s="35"/>
      <c r="B511" s="36"/>
      <c r="C511" s="187" t="s">
        <v>707</v>
      </c>
      <c r="D511" s="187" t="s">
        <v>161</v>
      </c>
      <c r="E511" s="188" t="s">
        <v>708</v>
      </c>
      <c r="F511" s="189" t="s">
        <v>709</v>
      </c>
      <c r="G511" s="190" t="s">
        <v>216</v>
      </c>
      <c r="H511" s="191">
        <v>0.84</v>
      </c>
      <c r="I511" s="192"/>
      <c r="J511" s="193">
        <f>ROUND(I511*H511,2)</f>
        <v>0</v>
      </c>
      <c r="K511" s="189" t="s">
        <v>217</v>
      </c>
      <c r="L511" s="40"/>
      <c r="M511" s="194" t="s">
        <v>1</v>
      </c>
      <c r="N511" s="195" t="s">
        <v>44</v>
      </c>
      <c r="O511" s="72"/>
      <c r="P511" s="196">
        <f>O511*H511</f>
        <v>0</v>
      </c>
      <c r="Q511" s="196">
        <v>0.17818000000000001</v>
      </c>
      <c r="R511" s="196">
        <f>Q511*H511</f>
        <v>0.1496712</v>
      </c>
      <c r="S511" s="196">
        <v>0</v>
      </c>
      <c r="T511" s="197">
        <f>S511*H511</f>
        <v>0</v>
      </c>
      <c r="U511" s="35"/>
      <c r="V511" s="35"/>
      <c r="W511" s="35"/>
      <c r="X511" s="35"/>
      <c r="Y511" s="35"/>
      <c r="Z511" s="35"/>
      <c r="AA511" s="35"/>
      <c r="AB511" s="35"/>
      <c r="AC511" s="35"/>
      <c r="AD511" s="35"/>
      <c r="AE511" s="35"/>
      <c r="AR511" s="198" t="s">
        <v>165</v>
      </c>
      <c r="AT511" s="198" t="s">
        <v>161</v>
      </c>
      <c r="AU511" s="198" t="s">
        <v>89</v>
      </c>
      <c r="AY511" s="18" t="s">
        <v>158</v>
      </c>
      <c r="BE511" s="199">
        <f>IF(N511="základní",J511,0)</f>
        <v>0</v>
      </c>
      <c r="BF511" s="199">
        <f>IF(N511="snížená",J511,0)</f>
        <v>0</v>
      </c>
      <c r="BG511" s="199">
        <f>IF(N511="zákl. přenesená",J511,0)</f>
        <v>0</v>
      </c>
      <c r="BH511" s="199">
        <f>IF(N511="sníž. přenesená",J511,0)</f>
        <v>0</v>
      </c>
      <c r="BI511" s="199">
        <f>IF(N511="nulová",J511,0)</f>
        <v>0</v>
      </c>
      <c r="BJ511" s="18" t="s">
        <v>87</v>
      </c>
      <c r="BK511" s="199">
        <f>ROUND(I511*H511,2)</f>
        <v>0</v>
      </c>
      <c r="BL511" s="18" t="s">
        <v>165</v>
      </c>
      <c r="BM511" s="198" t="s">
        <v>710</v>
      </c>
    </row>
    <row r="512" spans="1:65" s="13" customFormat="1" ht="22.5">
      <c r="B512" s="200"/>
      <c r="C512" s="201"/>
      <c r="D512" s="202" t="s">
        <v>186</v>
      </c>
      <c r="E512" s="203" t="s">
        <v>1</v>
      </c>
      <c r="F512" s="204" t="s">
        <v>711</v>
      </c>
      <c r="G512" s="201"/>
      <c r="H512" s="205">
        <v>0.08</v>
      </c>
      <c r="I512" s="206"/>
      <c r="J512" s="201"/>
      <c r="K512" s="201"/>
      <c r="L512" s="207"/>
      <c r="M512" s="208"/>
      <c r="N512" s="209"/>
      <c r="O512" s="209"/>
      <c r="P512" s="209"/>
      <c r="Q512" s="209"/>
      <c r="R512" s="209"/>
      <c r="S512" s="209"/>
      <c r="T512" s="210"/>
      <c r="AT512" s="211" t="s">
        <v>186</v>
      </c>
      <c r="AU512" s="211" t="s">
        <v>89</v>
      </c>
      <c r="AV512" s="13" t="s">
        <v>89</v>
      </c>
      <c r="AW512" s="13" t="s">
        <v>35</v>
      </c>
      <c r="AX512" s="13" t="s">
        <v>79</v>
      </c>
      <c r="AY512" s="211" t="s">
        <v>158</v>
      </c>
    </row>
    <row r="513" spans="1:65" s="13" customFormat="1">
      <c r="B513" s="200"/>
      <c r="C513" s="201"/>
      <c r="D513" s="202" t="s">
        <v>186</v>
      </c>
      <c r="E513" s="203" t="s">
        <v>1</v>
      </c>
      <c r="F513" s="204" t="s">
        <v>712</v>
      </c>
      <c r="G513" s="201"/>
      <c r="H513" s="205">
        <v>0.76</v>
      </c>
      <c r="I513" s="206"/>
      <c r="J513" s="201"/>
      <c r="K513" s="201"/>
      <c r="L513" s="207"/>
      <c r="M513" s="208"/>
      <c r="N513" s="209"/>
      <c r="O513" s="209"/>
      <c r="P513" s="209"/>
      <c r="Q513" s="209"/>
      <c r="R513" s="209"/>
      <c r="S513" s="209"/>
      <c r="T513" s="210"/>
      <c r="AT513" s="211" t="s">
        <v>186</v>
      </c>
      <c r="AU513" s="211" t="s">
        <v>89</v>
      </c>
      <c r="AV513" s="13" t="s">
        <v>89</v>
      </c>
      <c r="AW513" s="13" t="s">
        <v>35</v>
      </c>
      <c r="AX513" s="13" t="s">
        <v>79</v>
      </c>
      <c r="AY513" s="211" t="s">
        <v>158</v>
      </c>
    </row>
    <row r="514" spans="1:65" s="14" customFormat="1">
      <c r="B514" s="212"/>
      <c r="C514" s="213"/>
      <c r="D514" s="202" t="s">
        <v>186</v>
      </c>
      <c r="E514" s="214" t="s">
        <v>1</v>
      </c>
      <c r="F514" s="215" t="s">
        <v>199</v>
      </c>
      <c r="G514" s="213"/>
      <c r="H514" s="216">
        <v>0.84</v>
      </c>
      <c r="I514" s="217"/>
      <c r="J514" s="213"/>
      <c r="K514" s="213"/>
      <c r="L514" s="218"/>
      <c r="M514" s="219"/>
      <c r="N514" s="220"/>
      <c r="O514" s="220"/>
      <c r="P514" s="220"/>
      <c r="Q514" s="220"/>
      <c r="R514" s="220"/>
      <c r="S514" s="220"/>
      <c r="T514" s="221"/>
      <c r="AT514" s="222" t="s">
        <v>186</v>
      </c>
      <c r="AU514" s="222" t="s">
        <v>89</v>
      </c>
      <c r="AV514" s="14" t="s">
        <v>165</v>
      </c>
      <c r="AW514" s="14" t="s">
        <v>35</v>
      </c>
      <c r="AX514" s="14" t="s">
        <v>87</v>
      </c>
      <c r="AY514" s="222" t="s">
        <v>158</v>
      </c>
    </row>
    <row r="515" spans="1:65" s="2" customFormat="1" ht="44.25" customHeight="1">
      <c r="A515" s="35"/>
      <c r="B515" s="36"/>
      <c r="C515" s="187" t="s">
        <v>713</v>
      </c>
      <c r="D515" s="187" t="s">
        <v>161</v>
      </c>
      <c r="E515" s="188" t="s">
        <v>714</v>
      </c>
      <c r="F515" s="189" t="s">
        <v>715</v>
      </c>
      <c r="G515" s="190" t="s">
        <v>164</v>
      </c>
      <c r="H515" s="191">
        <v>1</v>
      </c>
      <c r="I515" s="192"/>
      <c r="J515" s="193">
        <f>ROUND(I515*H515,2)</f>
        <v>0</v>
      </c>
      <c r="K515" s="189" t="s">
        <v>1</v>
      </c>
      <c r="L515" s="40"/>
      <c r="M515" s="194" t="s">
        <v>1</v>
      </c>
      <c r="N515" s="195" t="s">
        <v>44</v>
      </c>
      <c r="O515" s="72"/>
      <c r="P515" s="196">
        <f>O515*H515</f>
        <v>0</v>
      </c>
      <c r="Q515" s="196">
        <v>0</v>
      </c>
      <c r="R515" s="196">
        <f>Q515*H515</f>
        <v>0</v>
      </c>
      <c r="S515" s="196">
        <v>0</v>
      </c>
      <c r="T515" s="197">
        <f>S515*H515</f>
        <v>0</v>
      </c>
      <c r="U515" s="35"/>
      <c r="V515" s="35"/>
      <c r="W515" s="35"/>
      <c r="X515" s="35"/>
      <c r="Y515" s="35"/>
      <c r="Z515" s="35"/>
      <c r="AA515" s="35"/>
      <c r="AB515" s="35"/>
      <c r="AC515" s="35"/>
      <c r="AD515" s="35"/>
      <c r="AE515" s="35"/>
      <c r="AR515" s="198" t="s">
        <v>165</v>
      </c>
      <c r="AT515" s="198" t="s">
        <v>161</v>
      </c>
      <c r="AU515" s="198" t="s">
        <v>89</v>
      </c>
      <c r="AY515" s="18" t="s">
        <v>158</v>
      </c>
      <c r="BE515" s="199">
        <f>IF(N515="základní",J515,0)</f>
        <v>0</v>
      </c>
      <c r="BF515" s="199">
        <f>IF(N515="snížená",J515,0)</f>
        <v>0</v>
      </c>
      <c r="BG515" s="199">
        <f>IF(N515="zákl. přenesená",J515,0)</f>
        <v>0</v>
      </c>
      <c r="BH515" s="199">
        <f>IF(N515="sníž. přenesená",J515,0)</f>
        <v>0</v>
      </c>
      <c r="BI515" s="199">
        <f>IF(N515="nulová",J515,0)</f>
        <v>0</v>
      </c>
      <c r="BJ515" s="18" t="s">
        <v>87</v>
      </c>
      <c r="BK515" s="199">
        <f>ROUND(I515*H515,2)</f>
        <v>0</v>
      </c>
      <c r="BL515" s="18" t="s">
        <v>165</v>
      </c>
      <c r="BM515" s="198" t="s">
        <v>716</v>
      </c>
    </row>
    <row r="516" spans="1:65" s="12" customFormat="1" ht="22.9" customHeight="1">
      <c r="B516" s="171"/>
      <c r="C516" s="172"/>
      <c r="D516" s="173" t="s">
        <v>78</v>
      </c>
      <c r="E516" s="185" t="s">
        <v>165</v>
      </c>
      <c r="F516" s="185" t="s">
        <v>717</v>
      </c>
      <c r="G516" s="172"/>
      <c r="H516" s="172"/>
      <c r="I516" s="175"/>
      <c r="J516" s="186">
        <f>BK516</f>
        <v>0</v>
      </c>
      <c r="K516" s="172"/>
      <c r="L516" s="177"/>
      <c r="M516" s="178"/>
      <c r="N516" s="179"/>
      <c r="O516" s="179"/>
      <c r="P516" s="180">
        <f>SUM(P517:P627)</f>
        <v>0</v>
      </c>
      <c r="Q516" s="179"/>
      <c r="R516" s="180">
        <f>SUM(R517:R627)</f>
        <v>69.7416518</v>
      </c>
      <c r="S516" s="179"/>
      <c r="T516" s="181">
        <f>SUM(T517:T627)</f>
        <v>0</v>
      </c>
      <c r="AR516" s="182" t="s">
        <v>87</v>
      </c>
      <c r="AT516" s="183" t="s">
        <v>78</v>
      </c>
      <c r="AU516" s="183" t="s">
        <v>87</v>
      </c>
      <c r="AY516" s="182" t="s">
        <v>158</v>
      </c>
      <c r="BK516" s="184">
        <f>SUM(BK517:BK627)</f>
        <v>0</v>
      </c>
    </row>
    <row r="517" spans="1:65" s="2" customFormat="1" ht="24.2" customHeight="1">
      <c r="A517" s="35"/>
      <c r="B517" s="36"/>
      <c r="C517" s="187" t="s">
        <v>718</v>
      </c>
      <c r="D517" s="187" t="s">
        <v>161</v>
      </c>
      <c r="E517" s="188" t="s">
        <v>719</v>
      </c>
      <c r="F517" s="189" t="s">
        <v>720</v>
      </c>
      <c r="G517" s="190" t="s">
        <v>298</v>
      </c>
      <c r="H517" s="191">
        <v>1.869</v>
      </c>
      <c r="I517" s="192"/>
      <c r="J517" s="193">
        <f>ROUND(I517*H517,2)</f>
        <v>0</v>
      </c>
      <c r="K517" s="189" t="s">
        <v>217</v>
      </c>
      <c r="L517" s="40"/>
      <c r="M517" s="194" t="s">
        <v>1</v>
      </c>
      <c r="N517" s="195" t="s">
        <v>44</v>
      </c>
      <c r="O517" s="72"/>
      <c r="P517" s="196">
        <f>O517*H517</f>
        <v>0</v>
      </c>
      <c r="Q517" s="196">
        <v>0</v>
      </c>
      <c r="R517" s="196">
        <f>Q517*H517</f>
        <v>0</v>
      </c>
      <c r="S517" s="196">
        <v>0</v>
      </c>
      <c r="T517" s="197">
        <f>S517*H517</f>
        <v>0</v>
      </c>
      <c r="U517" s="35"/>
      <c r="V517" s="35"/>
      <c r="W517" s="35"/>
      <c r="X517" s="35"/>
      <c r="Y517" s="35"/>
      <c r="Z517" s="35"/>
      <c r="AA517" s="35"/>
      <c r="AB517" s="35"/>
      <c r="AC517" s="35"/>
      <c r="AD517" s="35"/>
      <c r="AE517" s="35"/>
      <c r="AR517" s="198" t="s">
        <v>165</v>
      </c>
      <c r="AT517" s="198" t="s">
        <v>161</v>
      </c>
      <c r="AU517" s="198" t="s">
        <v>89</v>
      </c>
      <c r="AY517" s="18" t="s">
        <v>158</v>
      </c>
      <c r="BE517" s="199">
        <f>IF(N517="základní",J517,0)</f>
        <v>0</v>
      </c>
      <c r="BF517" s="199">
        <f>IF(N517="snížená",J517,0)</f>
        <v>0</v>
      </c>
      <c r="BG517" s="199">
        <f>IF(N517="zákl. přenesená",J517,0)</f>
        <v>0</v>
      </c>
      <c r="BH517" s="199">
        <f>IF(N517="sníž. přenesená",J517,0)</f>
        <v>0</v>
      </c>
      <c r="BI517" s="199">
        <f>IF(N517="nulová",J517,0)</f>
        <v>0</v>
      </c>
      <c r="BJ517" s="18" t="s">
        <v>87</v>
      </c>
      <c r="BK517" s="199">
        <f>ROUND(I517*H517,2)</f>
        <v>0</v>
      </c>
      <c r="BL517" s="18" t="s">
        <v>165</v>
      </c>
      <c r="BM517" s="198" t="s">
        <v>721</v>
      </c>
    </row>
    <row r="518" spans="1:65" s="13" customFormat="1">
      <c r="B518" s="200"/>
      <c r="C518" s="201"/>
      <c r="D518" s="202" t="s">
        <v>186</v>
      </c>
      <c r="E518" s="203" t="s">
        <v>1</v>
      </c>
      <c r="F518" s="204" t="s">
        <v>722</v>
      </c>
      <c r="G518" s="201"/>
      <c r="H518" s="205">
        <v>1.2849999999999999</v>
      </c>
      <c r="I518" s="206"/>
      <c r="J518" s="201"/>
      <c r="K518" s="201"/>
      <c r="L518" s="207"/>
      <c r="M518" s="208"/>
      <c r="N518" s="209"/>
      <c r="O518" s="209"/>
      <c r="P518" s="209"/>
      <c r="Q518" s="209"/>
      <c r="R518" s="209"/>
      <c r="S518" s="209"/>
      <c r="T518" s="210"/>
      <c r="AT518" s="211" t="s">
        <v>186</v>
      </c>
      <c r="AU518" s="211" t="s">
        <v>89</v>
      </c>
      <c r="AV518" s="13" t="s">
        <v>89</v>
      </c>
      <c r="AW518" s="13" t="s">
        <v>35</v>
      </c>
      <c r="AX518" s="13" t="s">
        <v>79</v>
      </c>
      <c r="AY518" s="211" t="s">
        <v>158</v>
      </c>
    </row>
    <row r="519" spans="1:65" s="13" customFormat="1">
      <c r="B519" s="200"/>
      <c r="C519" s="201"/>
      <c r="D519" s="202" t="s">
        <v>186</v>
      </c>
      <c r="E519" s="203" t="s">
        <v>1</v>
      </c>
      <c r="F519" s="204" t="s">
        <v>723</v>
      </c>
      <c r="G519" s="201"/>
      <c r="H519" s="205">
        <v>0.46400000000000002</v>
      </c>
      <c r="I519" s="206"/>
      <c r="J519" s="201"/>
      <c r="K519" s="201"/>
      <c r="L519" s="207"/>
      <c r="M519" s="208"/>
      <c r="N519" s="209"/>
      <c r="O519" s="209"/>
      <c r="P519" s="209"/>
      <c r="Q519" s="209"/>
      <c r="R519" s="209"/>
      <c r="S519" s="209"/>
      <c r="T519" s="210"/>
      <c r="AT519" s="211" t="s">
        <v>186</v>
      </c>
      <c r="AU519" s="211" t="s">
        <v>89</v>
      </c>
      <c r="AV519" s="13" t="s">
        <v>89</v>
      </c>
      <c r="AW519" s="13" t="s">
        <v>35</v>
      </c>
      <c r="AX519" s="13" t="s">
        <v>79</v>
      </c>
      <c r="AY519" s="211" t="s">
        <v>158</v>
      </c>
    </row>
    <row r="520" spans="1:65" s="13" customFormat="1">
      <c r="B520" s="200"/>
      <c r="C520" s="201"/>
      <c r="D520" s="202" t="s">
        <v>186</v>
      </c>
      <c r="E520" s="203" t="s">
        <v>1</v>
      </c>
      <c r="F520" s="204" t="s">
        <v>724</v>
      </c>
      <c r="G520" s="201"/>
      <c r="H520" s="205">
        <v>0.12</v>
      </c>
      <c r="I520" s="206"/>
      <c r="J520" s="201"/>
      <c r="K520" s="201"/>
      <c r="L520" s="207"/>
      <c r="M520" s="208"/>
      <c r="N520" s="209"/>
      <c r="O520" s="209"/>
      <c r="P520" s="209"/>
      <c r="Q520" s="209"/>
      <c r="R520" s="209"/>
      <c r="S520" s="209"/>
      <c r="T520" s="210"/>
      <c r="AT520" s="211" t="s">
        <v>186</v>
      </c>
      <c r="AU520" s="211" t="s">
        <v>89</v>
      </c>
      <c r="AV520" s="13" t="s">
        <v>89</v>
      </c>
      <c r="AW520" s="13" t="s">
        <v>35</v>
      </c>
      <c r="AX520" s="13" t="s">
        <v>79</v>
      </c>
      <c r="AY520" s="211" t="s">
        <v>158</v>
      </c>
    </row>
    <row r="521" spans="1:65" s="14" customFormat="1">
      <c r="B521" s="212"/>
      <c r="C521" s="213"/>
      <c r="D521" s="202" t="s">
        <v>186</v>
      </c>
      <c r="E521" s="214" t="s">
        <v>1</v>
      </c>
      <c r="F521" s="215" t="s">
        <v>199</v>
      </c>
      <c r="G521" s="213"/>
      <c r="H521" s="216">
        <v>1.869</v>
      </c>
      <c r="I521" s="217"/>
      <c r="J521" s="213"/>
      <c r="K521" s="213"/>
      <c r="L521" s="218"/>
      <c r="M521" s="219"/>
      <c r="N521" s="220"/>
      <c r="O521" s="220"/>
      <c r="P521" s="220"/>
      <c r="Q521" s="220"/>
      <c r="R521" s="220"/>
      <c r="S521" s="220"/>
      <c r="T521" s="221"/>
      <c r="AT521" s="222" t="s">
        <v>186</v>
      </c>
      <c r="AU521" s="222" t="s">
        <v>89</v>
      </c>
      <c r="AV521" s="14" t="s">
        <v>165</v>
      </c>
      <c r="AW521" s="14" t="s">
        <v>35</v>
      </c>
      <c r="AX521" s="14" t="s">
        <v>87</v>
      </c>
      <c r="AY521" s="222" t="s">
        <v>158</v>
      </c>
    </row>
    <row r="522" spans="1:65" s="2" customFormat="1" ht="49.15" customHeight="1">
      <c r="A522" s="35"/>
      <c r="B522" s="36"/>
      <c r="C522" s="244" t="s">
        <v>725</v>
      </c>
      <c r="D522" s="244" t="s">
        <v>343</v>
      </c>
      <c r="E522" s="245" t="s">
        <v>726</v>
      </c>
      <c r="F522" s="246" t="s">
        <v>727</v>
      </c>
      <c r="G522" s="247" t="s">
        <v>298</v>
      </c>
      <c r="H522" s="248">
        <v>1.2849999999999999</v>
      </c>
      <c r="I522" s="249"/>
      <c r="J522" s="250">
        <f>ROUND(I522*H522,2)</f>
        <v>0</v>
      </c>
      <c r="K522" s="246" t="s">
        <v>1</v>
      </c>
      <c r="L522" s="251"/>
      <c r="M522" s="252" t="s">
        <v>1</v>
      </c>
      <c r="N522" s="253" t="s">
        <v>44</v>
      </c>
      <c r="O522" s="72"/>
      <c r="P522" s="196">
        <f>O522*H522</f>
        <v>0</v>
      </c>
      <c r="Q522" s="196">
        <v>1</v>
      </c>
      <c r="R522" s="196">
        <f>Q522*H522</f>
        <v>1.2849999999999999</v>
      </c>
      <c r="S522" s="196">
        <v>0</v>
      </c>
      <c r="T522" s="197">
        <f>S522*H522</f>
        <v>0</v>
      </c>
      <c r="U522" s="35"/>
      <c r="V522" s="35"/>
      <c r="W522" s="35"/>
      <c r="X522" s="35"/>
      <c r="Y522" s="35"/>
      <c r="Z522" s="35"/>
      <c r="AA522" s="35"/>
      <c r="AB522" s="35"/>
      <c r="AC522" s="35"/>
      <c r="AD522" s="35"/>
      <c r="AE522" s="35"/>
      <c r="AR522" s="198" t="s">
        <v>213</v>
      </c>
      <c r="AT522" s="198" t="s">
        <v>343</v>
      </c>
      <c r="AU522" s="198" t="s">
        <v>89</v>
      </c>
      <c r="AY522" s="18" t="s">
        <v>158</v>
      </c>
      <c r="BE522" s="199">
        <f>IF(N522="základní",J522,0)</f>
        <v>0</v>
      </c>
      <c r="BF522" s="199">
        <f>IF(N522="snížená",J522,0)</f>
        <v>0</v>
      </c>
      <c r="BG522" s="199">
        <f>IF(N522="zákl. přenesená",J522,0)</f>
        <v>0</v>
      </c>
      <c r="BH522" s="199">
        <f>IF(N522="sníž. přenesená",J522,0)</f>
        <v>0</v>
      </c>
      <c r="BI522" s="199">
        <f>IF(N522="nulová",J522,0)</f>
        <v>0</v>
      </c>
      <c r="BJ522" s="18" t="s">
        <v>87</v>
      </c>
      <c r="BK522" s="199">
        <f>ROUND(I522*H522,2)</f>
        <v>0</v>
      </c>
      <c r="BL522" s="18" t="s">
        <v>165</v>
      </c>
      <c r="BM522" s="198" t="s">
        <v>728</v>
      </c>
    </row>
    <row r="523" spans="1:65" s="2" customFormat="1" ht="62.65" customHeight="1">
      <c r="A523" s="35"/>
      <c r="B523" s="36"/>
      <c r="C523" s="244" t="s">
        <v>729</v>
      </c>
      <c r="D523" s="244" t="s">
        <v>343</v>
      </c>
      <c r="E523" s="245" t="s">
        <v>730</v>
      </c>
      <c r="F523" s="246" t="s">
        <v>731</v>
      </c>
      <c r="G523" s="247" t="s">
        <v>298</v>
      </c>
      <c r="H523" s="248">
        <v>0.46400000000000002</v>
      </c>
      <c r="I523" s="249"/>
      <c r="J523" s="250">
        <f>ROUND(I523*H523,2)</f>
        <v>0</v>
      </c>
      <c r="K523" s="246" t="s">
        <v>1</v>
      </c>
      <c r="L523" s="251"/>
      <c r="M523" s="252" t="s">
        <v>1</v>
      </c>
      <c r="N523" s="253" t="s">
        <v>44</v>
      </c>
      <c r="O523" s="72"/>
      <c r="P523" s="196">
        <f>O523*H523</f>
        <v>0</v>
      </c>
      <c r="Q523" s="196">
        <v>1</v>
      </c>
      <c r="R523" s="196">
        <f>Q523*H523</f>
        <v>0.46400000000000002</v>
      </c>
      <c r="S523" s="196">
        <v>0</v>
      </c>
      <c r="T523" s="197">
        <f>S523*H523</f>
        <v>0</v>
      </c>
      <c r="U523" s="35"/>
      <c r="V523" s="35"/>
      <c r="W523" s="35"/>
      <c r="X523" s="35"/>
      <c r="Y523" s="35"/>
      <c r="Z523" s="35"/>
      <c r="AA523" s="35"/>
      <c r="AB523" s="35"/>
      <c r="AC523" s="35"/>
      <c r="AD523" s="35"/>
      <c r="AE523" s="35"/>
      <c r="AR523" s="198" t="s">
        <v>213</v>
      </c>
      <c r="AT523" s="198" t="s">
        <v>343</v>
      </c>
      <c r="AU523" s="198" t="s">
        <v>89</v>
      </c>
      <c r="AY523" s="18" t="s">
        <v>158</v>
      </c>
      <c r="BE523" s="199">
        <f>IF(N523="základní",J523,0)</f>
        <v>0</v>
      </c>
      <c r="BF523" s="199">
        <f>IF(N523="snížená",J523,0)</f>
        <v>0</v>
      </c>
      <c r="BG523" s="199">
        <f>IF(N523="zákl. přenesená",J523,0)</f>
        <v>0</v>
      </c>
      <c r="BH523" s="199">
        <f>IF(N523="sníž. přenesená",J523,0)</f>
        <v>0</v>
      </c>
      <c r="BI523" s="199">
        <f>IF(N523="nulová",J523,0)</f>
        <v>0</v>
      </c>
      <c r="BJ523" s="18" t="s">
        <v>87</v>
      </c>
      <c r="BK523" s="199">
        <f>ROUND(I523*H523,2)</f>
        <v>0</v>
      </c>
      <c r="BL523" s="18" t="s">
        <v>165</v>
      </c>
      <c r="BM523" s="198" t="s">
        <v>732</v>
      </c>
    </row>
    <row r="524" spans="1:65" s="2" customFormat="1" ht="62.65" customHeight="1">
      <c r="A524" s="35"/>
      <c r="B524" s="36"/>
      <c r="C524" s="244" t="s">
        <v>733</v>
      </c>
      <c r="D524" s="244" t="s">
        <v>343</v>
      </c>
      <c r="E524" s="245" t="s">
        <v>734</v>
      </c>
      <c r="F524" s="246" t="s">
        <v>735</v>
      </c>
      <c r="G524" s="247" t="s">
        <v>298</v>
      </c>
      <c r="H524" s="248">
        <v>0.12</v>
      </c>
      <c r="I524" s="249"/>
      <c r="J524" s="250">
        <f>ROUND(I524*H524,2)</f>
        <v>0</v>
      </c>
      <c r="K524" s="246" t="s">
        <v>1</v>
      </c>
      <c r="L524" s="251"/>
      <c r="M524" s="252" t="s">
        <v>1</v>
      </c>
      <c r="N524" s="253" t="s">
        <v>44</v>
      </c>
      <c r="O524" s="72"/>
      <c r="P524" s="196">
        <f>O524*H524</f>
        <v>0</v>
      </c>
      <c r="Q524" s="196">
        <v>1</v>
      </c>
      <c r="R524" s="196">
        <f>Q524*H524</f>
        <v>0.12</v>
      </c>
      <c r="S524" s="196">
        <v>0</v>
      </c>
      <c r="T524" s="197">
        <f>S524*H524</f>
        <v>0</v>
      </c>
      <c r="U524" s="35"/>
      <c r="V524" s="35"/>
      <c r="W524" s="35"/>
      <c r="X524" s="35"/>
      <c r="Y524" s="35"/>
      <c r="Z524" s="35"/>
      <c r="AA524" s="35"/>
      <c r="AB524" s="35"/>
      <c r="AC524" s="35"/>
      <c r="AD524" s="35"/>
      <c r="AE524" s="35"/>
      <c r="AR524" s="198" t="s">
        <v>213</v>
      </c>
      <c r="AT524" s="198" t="s">
        <v>343</v>
      </c>
      <c r="AU524" s="198" t="s">
        <v>89</v>
      </c>
      <c r="AY524" s="18" t="s">
        <v>158</v>
      </c>
      <c r="BE524" s="199">
        <f>IF(N524="základní",J524,0)</f>
        <v>0</v>
      </c>
      <c r="BF524" s="199">
        <f>IF(N524="snížená",J524,0)</f>
        <v>0</v>
      </c>
      <c r="BG524" s="199">
        <f>IF(N524="zákl. přenesená",J524,0)</f>
        <v>0</v>
      </c>
      <c r="BH524" s="199">
        <f>IF(N524="sníž. přenesená",J524,0)</f>
        <v>0</v>
      </c>
      <c r="BI524" s="199">
        <f>IF(N524="nulová",J524,0)</f>
        <v>0</v>
      </c>
      <c r="BJ524" s="18" t="s">
        <v>87</v>
      </c>
      <c r="BK524" s="199">
        <f>ROUND(I524*H524,2)</f>
        <v>0</v>
      </c>
      <c r="BL524" s="18" t="s">
        <v>165</v>
      </c>
      <c r="BM524" s="198" t="s">
        <v>736</v>
      </c>
    </row>
    <row r="525" spans="1:65" s="2" customFormat="1" ht="44.25" customHeight="1">
      <c r="A525" s="35"/>
      <c r="B525" s="36"/>
      <c r="C525" s="187" t="s">
        <v>737</v>
      </c>
      <c r="D525" s="187" t="s">
        <v>161</v>
      </c>
      <c r="E525" s="188" t="s">
        <v>738</v>
      </c>
      <c r="F525" s="189" t="s">
        <v>739</v>
      </c>
      <c r="G525" s="190" t="s">
        <v>164</v>
      </c>
      <c r="H525" s="191">
        <v>1</v>
      </c>
      <c r="I525" s="192"/>
      <c r="J525" s="193">
        <f>ROUND(I525*H525,2)</f>
        <v>0</v>
      </c>
      <c r="K525" s="189" t="s">
        <v>1</v>
      </c>
      <c r="L525" s="40"/>
      <c r="M525" s="194" t="s">
        <v>1</v>
      </c>
      <c r="N525" s="195" t="s">
        <v>44</v>
      </c>
      <c r="O525" s="72"/>
      <c r="P525" s="196">
        <f>O525*H525</f>
        <v>0</v>
      </c>
      <c r="Q525" s="196">
        <v>0.2</v>
      </c>
      <c r="R525" s="196">
        <f>Q525*H525</f>
        <v>0.2</v>
      </c>
      <c r="S525" s="196">
        <v>0</v>
      </c>
      <c r="T525" s="197">
        <f>S525*H525</f>
        <v>0</v>
      </c>
      <c r="U525" s="35"/>
      <c r="V525" s="35"/>
      <c r="W525" s="35"/>
      <c r="X525" s="35"/>
      <c r="Y525" s="35"/>
      <c r="Z525" s="35"/>
      <c r="AA525" s="35"/>
      <c r="AB525" s="35"/>
      <c r="AC525" s="35"/>
      <c r="AD525" s="35"/>
      <c r="AE525" s="35"/>
      <c r="AR525" s="198" t="s">
        <v>165</v>
      </c>
      <c r="AT525" s="198" t="s">
        <v>161</v>
      </c>
      <c r="AU525" s="198" t="s">
        <v>89</v>
      </c>
      <c r="AY525" s="18" t="s">
        <v>158</v>
      </c>
      <c r="BE525" s="199">
        <f>IF(N525="základní",J525,0)</f>
        <v>0</v>
      </c>
      <c r="BF525" s="199">
        <f>IF(N525="snížená",J525,0)</f>
        <v>0</v>
      </c>
      <c r="BG525" s="199">
        <f>IF(N525="zákl. přenesená",J525,0)</f>
        <v>0</v>
      </c>
      <c r="BH525" s="199">
        <f>IF(N525="sníž. přenesená",J525,0)</f>
        <v>0</v>
      </c>
      <c r="BI525" s="199">
        <f>IF(N525="nulová",J525,0)</f>
        <v>0</v>
      </c>
      <c r="BJ525" s="18" t="s">
        <v>87</v>
      </c>
      <c r="BK525" s="199">
        <f>ROUND(I525*H525,2)</f>
        <v>0</v>
      </c>
      <c r="BL525" s="18" t="s">
        <v>165</v>
      </c>
      <c r="BM525" s="198" t="s">
        <v>740</v>
      </c>
    </row>
    <row r="526" spans="1:65" s="2" customFormat="1" ht="16.5" customHeight="1">
      <c r="A526" s="35"/>
      <c r="B526" s="36"/>
      <c r="C526" s="187" t="s">
        <v>741</v>
      </c>
      <c r="D526" s="187" t="s">
        <v>161</v>
      </c>
      <c r="E526" s="188" t="s">
        <v>742</v>
      </c>
      <c r="F526" s="189" t="s">
        <v>743</v>
      </c>
      <c r="G526" s="190" t="s">
        <v>231</v>
      </c>
      <c r="H526" s="191">
        <v>6.3109999999999999</v>
      </c>
      <c r="I526" s="192"/>
      <c r="J526" s="193">
        <f>ROUND(I526*H526,2)</f>
        <v>0</v>
      </c>
      <c r="K526" s="189" t="s">
        <v>217</v>
      </c>
      <c r="L526" s="40"/>
      <c r="M526" s="194" t="s">
        <v>1</v>
      </c>
      <c r="N526" s="195" t="s">
        <v>44</v>
      </c>
      <c r="O526" s="72"/>
      <c r="P526" s="196">
        <f>O526*H526</f>
        <v>0</v>
      </c>
      <c r="Q526" s="196">
        <v>2.5020099999999998</v>
      </c>
      <c r="R526" s="196">
        <f>Q526*H526</f>
        <v>15.790185109999999</v>
      </c>
      <c r="S526" s="196">
        <v>0</v>
      </c>
      <c r="T526" s="197">
        <f>S526*H526</f>
        <v>0</v>
      </c>
      <c r="U526" s="35"/>
      <c r="V526" s="35"/>
      <c r="W526" s="35"/>
      <c r="X526" s="35"/>
      <c r="Y526" s="35"/>
      <c r="Z526" s="35"/>
      <c r="AA526" s="35"/>
      <c r="AB526" s="35"/>
      <c r="AC526" s="35"/>
      <c r="AD526" s="35"/>
      <c r="AE526" s="35"/>
      <c r="AR526" s="198" t="s">
        <v>165</v>
      </c>
      <c r="AT526" s="198" t="s">
        <v>161</v>
      </c>
      <c r="AU526" s="198" t="s">
        <v>89</v>
      </c>
      <c r="AY526" s="18" t="s">
        <v>158</v>
      </c>
      <c r="BE526" s="199">
        <f>IF(N526="základní",J526,0)</f>
        <v>0</v>
      </c>
      <c r="BF526" s="199">
        <f>IF(N526="snížená",J526,0)</f>
        <v>0</v>
      </c>
      <c r="BG526" s="199">
        <f>IF(N526="zákl. přenesená",J526,0)</f>
        <v>0</v>
      </c>
      <c r="BH526" s="199">
        <f>IF(N526="sníž. přenesená",J526,0)</f>
        <v>0</v>
      </c>
      <c r="BI526" s="199">
        <f>IF(N526="nulová",J526,0)</f>
        <v>0</v>
      </c>
      <c r="BJ526" s="18" t="s">
        <v>87</v>
      </c>
      <c r="BK526" s="199">
        <f>ROUND(I526*H526,2)</f>
        <v>0</v>
      </c>
      <c r="BL526" s="18" t="s">
        <v>165</v>
      </c>
      <c r="BM526" s="198" t="s">
        <v>744</v>
      </c>
    </row>
    <row r="527" spans="1:65" s="13" customFormat="1">
      <c r="B527" s="200"/>
      <c r="C527" s="201"/>
      <c r="D527" s="202" t="s">
        <v>186</v>
      </c>
      <c r="E527" s="203" t="s">
        <v>1</v>
      </c>
      <c r="F527" s="204" t="s">
        <v>745</v>
      </c>
      <c r="G527" s="201"/>
      <c r="H527" s="205">
        <v>6.3109999999999999</v>
      </c>
      <c r="I527" s="206"/>
      <c r="J527" s="201"/>
      <c r="K527" s="201"/>
      <c r="L527" s="207"/>
      <c r="M527" s="208"/>
      <c r="N527" s="209"/>
      <c r="O527" s="209"/>
      <c r="P527" s="209"/>
      <c r="Q527" s="209"/>
      <c r="R527" s="209"/>
      <c r="S527" s="209"/>
      <c r="T527" s="210"/>
      <c r="AT527" s="211" t="s">
        <v>186</v>
      </c>
      <c r="AU527" s="211" t="s">
        <v>89</v>
      </c>
      <c r="AV527" s="13" t="s">
        <v>89</v>
      </c>
      <c r="AW527" s="13" t="s">
        <v>35</v>
      </c>
      <c r="AX527" s="13" t="s">
        <v>87</v>
      </c>
      <c r="AY527" s="211" t="s">
        <v>158</v>
      </c>
    </row>
    <row r="528" spans="1:65" s="2" customFormat="1" ht="16.5" customHeight="1">
      <c r="A528" s="35"/>
      <c r="B528" s="36"/>
      <c r="C528" s="187" t="s">
        <v>746</v>
      </c>
      <c r="D528" s="187" t="s">
        <v>161</v>
      </c>
      <c r="E528" s="188" t="s">
        <v>747</v>
      </c>
      <c r="F528" s="189" t="s">
        <v>748</v>
      </c>
      <c r="G528" s="190" t="s">
        <v>231</v>
      </c>
      <c r="H528" s="191">
        <v>5.5010000000000003</v>
      </c>
      <c r="I528" s="192"/>
      <c r="J528" s="193">
        <f>ROUND(I528*H528,2)</f>
        <v>0</v>
      </c>
      <c r="K528" s="189" t="s">
        <v>217</v>
      </c>
      <c r="L528" s="40"/>
      <c r="M528" s="194" t="s">
        <v>1</v>
      </c>
      <c r="N528" s="195" t="s">
        <v>44</v>
      </c>
      <c r="O528" s="72"/>
      <c r="P528" s="196">
        <f>O528*H528</f>
        <v>0</v>
      </c>
      <c r="Q528" s="196">
        <v>2.5020099999999998</v>
      </c>
      <c r="R528" s="196">
        <f>Q528*H528</f>
        <v>13.76355701</v>
      </c>
      <c r="S528" s="196">
        <v>0</v>
      </c>
      <c r="T528" s="197">
        <f>S528*H528</f>
        <v>0</v>
      </c>
      <c r="U528" s="35"/>
      <c r="V528" s="35"/>
      <c r="W528" s="35"/>
      <c r="X528" s="35"/>
      <c r="Y528" s="35"/>
      <c r="Z528" s="35"/>
      <c r="AA528" s="35"/>
      <c r="AB528" s="35"/>
      <c r="AC528" s="35"/>
      <c r="AD528" s="35"/>
      <c r="AE528" s="35"/>
      <c r="AR528" s="198" t="s">
        <v>165</v>
      </c>
      <c r="AT528" s="198" t="s">
        <v>161</v>
      </c>
      <c r="AU528" s="198" t="s">
        <v>89</v>
      </c>
      <c r="AY528" s="18" t="s">
        <v>158</v>
      </c>
      <c r="BE528" s="199">
        <f>IF(N528="základní",J528,0)</f>
        <v>0</v>
      </c>
      <c r="BF528" s="199">
        <f>IF(N528="snížená",J528,0)</f>
        <v>0</v>
      </c>
      <c r="BG528" s="199">
        <f>IF(N528="zákl. přenesená",J528,0)</f>
        <v>0</v>
      </c>
      <c r="BH528" s="199">
        <f>IF(N528="sníž. přenesená",J528,0)</f>
        <v>0</v>
      </c>
      <c r="BI528" s="199">
        <f>IF(N528="nulová",J528,0)</f>
        <v>0</v>
      </c>
      <c r="BJ528" s="18" t="s">
        <v>87</v>
      </c>
      <c r="BK528" s="199">
        <f>ROUND(I528*H528,2)</f>
        <v>0</v>
      </c>
      <c r="BL528" s="18" t="s">
        <v>165</v>
      </c>
      <c r="BM528" s="198" t="s">
        <v>749</v>
      </c>
    </row>
    <row r="529" spans="1:65" s="13" customFormat="1" ht="22.5">
      <c r="B529" s="200"/>
      <c r="C529" s="201"/>
      <c r="D529" s="202" t="s">
        <v>186</v>
      </c>
      <c r="E529" s="203" t="s">
        <v>1</v>
      </c>
      <c r="F529" s="204" t="s">
        <v>750</v>
      </c>
      <c r="G529" s="201"/>
      <c r="H529" s="205">
        <v>2.5550000000000002</v>
      </c>
      <c r="I529" s="206"/>
      <c r="J529" s="201"/>
      <c r="K529" s="201"/>
      <c r="L529" s="207"/>
      <c r="M529" s="208"/>
      <c r="N529" s="209"/>
      <c r="O529" s="209"/>
      <c r="P529" s="209"/>
      <c r="Q529" s="209"/>
      <c r="R529" s="209"/>
      <c r="S529" s="209"/>
      <c r="T529" s="210"/>
      <c r="AT529" s="211" t="s">
        <v>186</v>
      </c>
      <c r="AU529" s="211" t="s">
        <v>89</v>
      </c>
      <c r="AV529" s="13" t="s">
        <v>89</v>
      </c>
      <c r="AW529" s="13" t="s">
        <v>35</v>
      </c>
      <c r="AX529" s="13" t="s">
        <v>79</v>
      </c>
      <c r="AY529" s="211" t="s">
        <v>158</v>
      </c>
    </row>
    <row r="530" spans="1:65" s="13" customFormat="1">
      <c r="B530" s="200"/>
      <c r="C530" s="201"/>
      <c r="D530" s="202" t="s">
        <v>186</v>
      </c>
      <c r="E530" s="203" t="s">
        <v>1</v>
      </c>
      <c r="F530" s="204" t="s">
        <v>751</v>
      </c>
      <c r="G530" s="201"/>
      <c r="H530" s="205">
        <v>1.444</v>
      </c>
      <c r="I530" s="206"/>
      <c r="J530" s="201"/>
      <c r="K530" s="201"/>
      <c r="L530" s="207"/>
      <c r="M530" s="208"/>
      <c r="N530" s="209"/>
      <c r="O530" s="209"/>
      <c r="P530" s="209"/>
      <c r="Q530" s="209"/>
      <c r="R530" s="209"/>
      <c r="S530" s="209"/>
      <c r="T530" s="210"/>
      <c r="AT530" s="211" t="s">
        <v>186</v>
      </c>
      <c r="AU530" s="211" t="s">
        <v>89</v>
      </c>
      <c r="AV530" s="13" t="s">
        <v>89</v>
      </c>
      <c r="AW530" s="13" t="s">
        <v>35</v>
      </c>
      <c r="AX530" s="13" t="s">
        <v>79</v>
      </c>
      <c r="AY530" s="211" t="s">
        <v>158</v>
      </c>
    </row>
    <row r="531" spans="1:65" s="15" customFormat="1">
      <c r="B531" s="223"/>
      <c r="C531" s="224"/>
      <c r="D531" s="202" t="s">
        <v>186</v>
      </c>
      <c r="E531" s="225" t="s">
        <v>1</v>
      </c>
      <c r="F531" s="226" t="s">
        <v>752</v>
      </c>
      <c r="G531" s="224"/>
      <c r="H531" s="227">
        <v>3.9990000000000001</v>
      </c>
      <c r="I531" s="228"/>
      <c r="J531" s="224"/>
      <c r="K531" s="224"/>
      <c r="L531" s="229"/>
      <c r="M531" s="230"/>
      <c r="N531" s="231"/>
      <c r="O531" s="231"/>
      <c r="P531" s="231"/>
      <c r="Q531" s="231"/>
      <c r="R531" s="231"/>
      <c r="S531" s="231"/>
      <c r="T531" s="232"/>
      <c r="AT531" s="233" t="s">
        <v>186</v>
      </c>
      <c r="AU531" s="233" t="s">
        <v>89</v>
      </c>
      <c r="AV531" s="15" t="s">
        <v>170</v>
      </c>
      <c r="AW531" s="15" t="s">
        <v>35</v>
      </c>
      <c r="AX531" s="15" t="s">
        <v>79</v>
      </c>
      <c r="AY531" s="233" t="s">
        <v>158</v>
      </c>
    </row>
    <row r="532" spans="1:65" s="13" customFormat="1">
      <c r="B532" s="200"/>
      <c r="C532" s="201"/>
      <c r="D532" s="202" t="s">
        <v>186</v>
      </c>
      <c r="E532" s="203" t="s">
        <v>1</v>
      </c>
      <c r="F532" s="204" t="s">
        <v>753</v>
      </c>
      <c r="G532" s="201"/>
      <c r="H532" s="205">
        <v>0.76500000000000001</v>
      </c>
      <c r="I532" s="206"/>
      <c r="J532" s="201"/>
      <c r="K532" s="201"/>
      <c r="L532" s="207"/>
      <c r="M532" s="208"/>
      <c r="N532" s="209"/>
      <c r="O532" s="209"/>
      <c r="P532" s="209"/>
      <c r="Q532" s="209"/>
      <c r="R532" s="209"/>
      <c r="S532" s="209"/>
      <c r="T532" s="210"/>
      <c r="AT532" s="211" t="s">
        <v>186</v>
      </c>
      <c r="AU532" s="211" t="s">
        <v>89</v>
      </c>
      <c r="AV532" s="13" t="s">
        <v>89</v>
      </c>
      <c r="AW532" s="13" t="s">
        <v>35</v>
      </c>
      <c r="AX532" s="13" t="s">
        <v>79</v>
      </c>
      <c r="AY532" s="211" t="s">
        <v>158</v>
      </c>
    </row>
    <row r="533" spans="1:65" s="13" customFormat="1">
      <c r="B533" s="200"/>
      <c r="C533" s="201"/>
      <c r="D533" s="202" t="s">
        <v>186</v>
      </c>
      <c r="E533" s="203" t="s">
        <v>1</v>
      </c>
      <c r="F533" s="204" t="s">
        <v>754</v>
      </c>
      <c r="G533" s="201"/>
      <c r="H533" s="205">
        <v>0.24299999999999999</v>
      </c>
      <c r="I533" s="206"/>
      <c r="J533" s="201"/>
      <c r="K533" s="201"/>
      <c r="L533" s="207"/>
      <c r="M533" s="208"/>
      <c r="N533" s="209"/>
      <c r="O533" s="209"/>
      <c r="P533" s="209"/>
      <c r="Q533" s="209"/>
      <c r="R533" s="209"/>
      <c r="S533" s="209"/>
      <c r="T533" s="210"/>
      <c r="AT533" s="211" t="s">
        <v>186</v>
      </c>
      <c r="AU533" s="211" t="s">
        <v>89</v>
      </c>
      <c r="AV533" s="13" t="s">
        <v>89</v>
      </c>
      <c r="AW533" s="13" t="s">
        <v>35</v>
      </c>
      <c r="AX533" s="13" t="s">
        <v>79</v>
      </c>
      <c r="AY533" s="211" t="s">
        <v>158</v>
      </c>
    </row>
    <row r="534" spans="1:65" s="15" customFormat="1">
      <c r="B534" s="223"/>
      <c r="C534" s="224"/>
      <c r="D534" s="202" t="s">
        <v>186</v>
      </c>
      <c r="E534" s="225" t="s">
        <v>1</v>
      </c>
      <c r="F534" s="226" t="s">
        <v>380</v>
      </c>
      <c r="G534" s="224"/>
      <c r="H534" s="227">
        <v>1.008</v>
      </c>
      <c r="I534" s="228"/>
      <c r="J534" s="224"/>
      <c r="K534" s="224"/>
      <c r="L534" s="229"/>
      <c r="M534" s="230"/>
      <c r="N534" s="231"/>
      <c r="O534" s="231"/>
      <c r="P534" s="231"/>
      <c r="Q534" s="231"/>
      <c r="R534" s="231"/>
      <c r="S534" s="231"/>
      <c r="T534" s="232"/>
      <c r="AT534" s="233" t="s">
        <v>186</v>
      </c>
      <c r="AU534" s="233" t="s">
        <v>89</v>
      </c>
      <c r="AV534" s="15" t="s">
        <v>170</v>
      </c>
      <c r="AW534" s="15" t="s">
        <v>35</v>
      </c>
      <c r="AX534" s="15" t="s">
        <v>79</v>
      </c>
      <c r="AY534" s="233" t="s">
        <v>158</v>
      </c>
    </row>
    <row r="535" spans="1:65" s="13" customFormat="1">
      <c r="B535" s="200"/>
      <c r="C535" s="201"/>
      <c r="D535" s="202" t="s">
        <v>186</v>
      </c>
      <c r="E535" s="203" t="s">
        <v>1</v>
      </c>
      <c r="F535" s="204" t="s">
        <v>755</v>
      </c>
      <c r="G535" s="201"/>
      <c r="H535" s="205">
        <v>0.43099999999999999</v>
      </c>
      <c r="I535" s="206"/>
      <c r="J535" s="201"/>
      <c r="K535" s="201"/>
      <c r="L535" s="207"/>
      <c r="M535" s="208"/>
      <c r="N535" s="209"/>
      <c r="O535" s="209"/>
      <c r="P535" s="209"/>
      <c r="Q535" s="209"/>
      <c r="R535" s="209"/>
      <c r="S535" s="209"/>
      <c r="T535" s="210"/>
      <c r="AT535" s="211" t="s">
        <v>186</v>
      </c>
      <c r="AU535" s="211" t="s">
        <v>89</v>
      </c>
      <c r="AV535" s="13" t="s">
        <v>89</v>
      </c>
      <c r="AW535" s="13" t="s">
        <v>35</v>
      </c>
      <c r="AX535" s="13" t="s">
        <v>79</v>
      </c>
      <c r="AY535" s="211" t="s">
        <v>158</v>
      </c>
    </row>
    <row r="536" spans="1:65" s="13" customFormat="1">
      <c r="B536" s="200"/>
      <c r="C536" s="201"/>
      <c r="D536" s="202" t="s">
        <v>186</v>
      </c>
      <c r="E536" s="203" t="s">
        <v>1</v>
      </c>
      <c r="F536" s="204" t="s">
        <v>756</v>
      </c>
      <c r="G536" s="201"/>
      <c r="H536" s="205">
        <v>6.3E-2</v>
      </c>
      <c r="I536" s="206"/>
      <c r="J536" s="201"/>
      <c r="K536" s="201"/>
      <c r="L536" s="207"/>
      <c r="M536" s="208"/>
      <c r="N536" s="209"/>
      <c r="O536" s="209"/>
      <c r="P536" s="209"/>
      <c r="Q536" s="209"/>
      <c r="R536" s="209"/>
      <c r="S536" s="209"/>
      <c r="T536" s="210"/>
      <c r="AT536" s="211" t="s">
        <v>186</v>
      </c>
      <c r="AU536" s="211" t="s">
        <v>89</v>
      </c>
      <c r="AV536" s="13" t="s">
        <v>89</v>
      </c>
      <c r="AW536" s="13" t="s">
        <v>35</v>
      </c>
      <c r="AX536" s="13" t="s">
        <v>79</v>
      </c>
      <c r="AY536" s="211" t="s">
        <v>158</v>
      </c>
    </row>
    <row r="537" spans="1:65" s="14" customFormat="1">
      <c r="B537" s="212"/>
      <c r="C537" s="213"/>
      <c r="D537" s="202" t="s">
        <v>186</v>
      </c>
      <c r="E537" s="214" t="s">
        <v>1</v>
      </c>
      <c r="F537" s="215" t="s">
        <v>199</v>
      </c>
      <c r="G537" s="213"/>
      <c r="H537" s="216">
        <v>5.5010000000000003</v>
      </c>
      <c r="I537" s="217"/>
      <c r="J537" s="213"/>
      <c r="K537" s="213"/>
      <c r="L537" s="218"/>
      <c r="M537" s="219"/>
      <c r="N537" s="220"/>
      <c r="O537" s="220"/>
      <c r="P537" s="220"/>
      <c r="Q537" s="220"/>
      <c r="R537" s="220"/>
      <c r="S537" s="220"/>
      <c r="T537" s="221"/>
      <c r="AT537" s="222" t="s">
        <v>186</v>
      </c>
      <c r="AU537" s="222" t="s">
        <v>89</v>
      </c>
      <c r="AV537" s="14" t="s">
        <v>165</v>
      </c>
      <c r="AW537" s="14" t="s">
        <v>35</v>
      </c>
      <c r="AX537" s="14" t="s">
        <v>87</v>
      </c>
      <c r="AY537" s="222" t="s">
        <v>158</v>
      </c>
    </row>
    <row r="538" spans="1:65" s="2" customFormat="1" ht="21.75" customHeight="1">
      <c r="A538" s="35"/>
      <c r="B538" s="36"/>
      <c r="C538" s="187" t="s">
        <v>757</v>
      </c>
      <c r="D538" s="187" t="s">
        <v>161</v>
      </c>
      <c r="E538" s="188" t="s">
        <v>758</v>
      </c>
      <c r="F538" s="189" t="s">
        <v>759</v>
      </c>
      <c r="G538" s="190" t="s">
        <v>231</v>
      </c>
      <c r="H538" s="191">
        <v>2.1920000000000002</v>
      </c>
      <c r="I538" s="192"/>
      <c r="J538" s="193">
        <f>ROUND(I538*H538,2)</f>
        <v>0</v>
      </c>
      <c r="K538" s="189" t="s">
        <v>217</v>
      </c>
      <c r="L538" s="40"/>
      <c r="M538" s="194" t="s">
        <v>1</v>
      </c>
      <c r="N538" s="195" t="s">
        <v>44</v>
      </c>
      <c r="O538" s="72"/>
      <c r="P538" s="196">
        <f>O538*H538</f>
        <v>0</v>
      </c>
      <c r="Q538" s="196">
        <v>2.5020099999999998</v>
      </c>
      <c r="R538" s="196">
        <f>Q538*H538</f>
        <v>5.4844059200000004</v>
      </c>
      <c r="S538" s="196">
        <v>0</v>
      </c>
      <c r="T538" s="197">
        <f>S538*H538</f>
        <v>0</v>
      </c>
      <c r="U538" s="35"/>
      <c r="V538" s="35"/>
      <c r="W538" s="35"/>
      <c r="X538" s="35"/>
      <c r="Y538" s="35"/>
      <c r="Z538" s="35"/>
      <c r="AA538" s="35"/>
      <c r="AB538" s="35"/>
      <c r="AC538" s="35"/>
      <c r="AD538" s="35"/>
      <c r="AE538" s="35"/>
      <c r="AR538" s="198" t="s">
        <v>165</v>
      </c>
      <c r="AT538" s="198" t="s">
        <v>161</v>
      </c>
      <c r="AU538" s="198" t="s">
        <v>89</v>
      </c>
      <c r="AY538" s="18" t="s">
        <v>158</v>
      </c>
      <c r="BE538" s="199">
        <f>IF(N538="základní",J538,0)</f>
        <v>0</v>
      </c>
      <c r="BF538" s="199">
        <f>IF(N538="snížená",J538,0)</f>
        <v>0</v>
      </c>
      <c r="BG538" s="199">
        <f>IF(N538="zákl. přenesená",J538,0)</f>
        <v>0</v>
      </c>
      <c r="BH538" s="199">
        <f>IF(N538="sníž. přenesená",J538,0)</f>
        <v>0</v>
      </c>
      <c r="BI538" s="199">
        <f>IF(N538="nulová",J538,0)</f>
        <v>0</v>
      </c>
      <c r="BJ538" s="18" t="s">
        <v>87</v>
      </c>
      <c r="BK538" s="199">
        <f>ROUND(I538*H538,2)</f>
        <v>0</v>
      </c>
      <c r="BL538" s="18" t="s">
        <v>165</v>
      </c>
      <c r="BM538" s="198" t="s">
        <v>760</v>
      </c>
    </row>
    <row r="539" spans="1:65" s="13" customFormat="1">
      <c r="B539" s="200"/>
      <c r="C539" s="201"/>
      <c r="D539" s="202" t="s">
        <v>186</v>
      </c>
      <c r="E539" s="203" t="s">
        <v>1</v>
      </c>
      <c r="F539" s="204" t="s">
        <v>761</v>
      </c>
      <c r="G539" s="201"/>
      <c r="H539" s="205">
        <v>2.1219999999999999</v>
      </c>
      <c r="I539" s="206"/>
      <c r="J539" s="201"/>
      <c r="K539" s="201"/>
      <c r="L539" s="207"/>
      <c r="M539" s="208"/>
      <c r="N539" s="209"/>
      <c r="O539" s="209"/>
      <c r="P539" s="209"/>
      <c r="Q539" s="209"/>
      <c r="R539" s="209"/>
      <c r="S539" s="209"/>
      <c r="T539" s="210"/>
      <c r="AT539" s="211" t="s">
        <v>186</v>
      </c>
      <c r="AU539" s="211" t="s">
        <v>89</v>
      </c>
      <c r="AV539" s="13" t="s">
        <v>89</v>
      </c>
      <c r="AW539" s="13" t="s">
        <v>35</v>
      </c>
      <c r="AX539" s="13" t="s">
        <v>79</v>
      </c>
      <c r="AY539" s="211" t="s">
        <v>158</v>
      </c>
    </row>
    <row r="540" spans="1:65" s="13" customFormat="1">
      <c r="B540" s="200"/>
      <c r="C540" s="201"/>
      <c r="D540" s="202" t="s">
        <v>186</v>
      </c>
      <c r="E540" s="203" t="s">
        <v>1</v>
      </c>
      <c r="F540" s="204" t="s">
        <v>762</v>
      </c>
      <c r="G540" s="201"/>
      <c r="H540" s="205">
        <v>7.0000000000000007E-2</v>
      </c>
      <c r="I540" s="206"/>
      <c r="J540" s="201"/>
      <c r="K540" s="201"/>
      <c r="L540" s="207"/>
      <c r="M540" s="208"/>
      <c r="N540" s="209"/>
      <c r="O540" s="209"/>
      <c r="P540" s="209"/>
      <c r="Q540" s="209"/>
      <c r="R540" s="209"/>
      <c r="S540" s="209"/>
      <c r="T540" s="210"/>
      <c r="AT540" s="211" t="s">
        <v>186</v>
      </c>
      <c r="AU540" s="211" t="s">
        <v>89</v>
      </c>
      <c r="AV540" s="13" t="s">
        <v>89</v>
      </c>
      <c r="AW540" s="13" t="s">
        <v>35</v>
      </c>
      <c r="AX540" s="13" t="s">
        <v>79</v>
      </c>
      <c r="AY540" s="211" t="s">
        <v>158</v>
      </c>
    </row>
    <row r="541" spans="1:65" s="14" customFormat="1">
      <c r="B541" s="212"/>
      <c r="C541" s="213"/>
      <c r="D541" s="202" t="s">
        <v>186</v>
      </c>
      <c r="E541" s="214" t="s">
        <v>1</v>
      </c>
      <c r="F541" s="215" t="s">
        <v>199</v>
      </c>
      <c r="G541" s="213"/>
      <c r="H541" s="216">
        <v>2.1920000000000002</v>
      </c>
      <c r="I541" s="217"/>
      <c r="J541" s="213"/>
      <c r="K541" s="213"/>
      <c r="L541" s="218"/>
      <c r="M541" s="219"/>
      <c r="N541" s="220"/>
      <c r="O541" s="220"/>
      <c r="P541" s="220"/>
      <c r="Q541" s="220"/>
      <c r="R541" s="220"/>
      <c r="S541" s="220"/>
      <c r="T541" s="221"/>
      <c r="AT541" s="222" t="s">
        <v>186</v>
      </c>
      <c r="AU541" s="222" t="s">
        <v>89</v>
      </c>
      <c r="AV541" s="14" t="s">
        <v>165</v>
      </c>
      <c r="AW541" s="14" t="s">
        <v>35</v>
      </c>
      <c r="AX541" s="14" t="s">
        <v>87</v>
      </c>
      <c r="AY541" s="222" t="s">
        <v>158</v>
      </c>
    </row>
    <row r="542" spans="1:65" s="2" customFormat="1" ht="24.2" customHeight="1">
      <c r="A542" s="35"/>
      <c r="B542" s="36"/>
      <c r="C542" s="187" t="s">
        <v>763</v>
      </c>
      <c r="D542" s="187" t="s">
        <v>161</v>
      </c>
      <c r="E542" s="188" t="s">
        <v>764</v>
      </c>
      <c r="F542" s="189" t="s">
        <v>765</v>
      </c>
      <c r="G542" s="190" t="s">
        <v>216</v>
      </c>
      <c r="H542" s="191">
        <v>33.494</v>
      </c>
      <c r="I542" s="192"/>
      <c r="J542" s="193">
        <f>ROUND(I542*H542,2)</f>
        <v>0</v>
      </c>
      <c r="K542" s="189" t="s">
        <v>217</v>
      </c>
      <c r="L542" s="40"/>
      <c r="M542" s="194" t="s">
        <v>1</v>
      </c>
      <c r="N542" s="195" t="s">
        <v>44</v>
      </c>
      <c r="O542" s="72"/>
      <c r="P542" s="196">
        <f>O542*H542</f>
        <v>0</v>
      </c>
      <c r="Q542" s="196">
        <v>5.3299999999999997E-3</v>
      </c>
      <c r="R542" s="196">
        <f>Q542*H542</f>
        <v>0.17852301999999998</v>
      </c>
      <c r="S542" s="196">
        <v>0</v>
      </c>
      <c r="T542" s="197">
        <f>S542*H542</f>
        <v>0</v>
      </c>
      <c r="U542" s="35"/>
      <c r="V542" s="35"/>
      <c r="W542" s="35"/>
      <c r="X542" s="35"/>
      <c r="Y542" s="35"/>
      <c r="Z542" s="35"/>
      <c r="AA542" s="35"/>
      <c r="AB542" s="35"/>
      <c r="AC542" s="35"/>
      <c r="AD542" s="35"/>
      <c r="AE542" s="35"/>
      <c r="AR542" s="198" t="s">
        <v>165</v>
      </c>
      <c r="AT542" s="198" t="s">
        <v>161</v>
      </c>
      <c r="AU542" s="198" t="s">
        <v>89</v>
      </c>
      <c r="AY542" s="18" t="s">
        <v>158</v>
      </c>
      <c r="BE542" s="199">
        <f>IF(N542="základní",J542,0)</f>
        <v>0</v>
      </c>
      <c r="BF542" s="199">
        <f>IF(N542="snížená",J542,0)</f>
        <v>0</v>
      </c>
      <c r="BG542" s="199">
        <f>IF(N542="zákl. přenesená",J542,0)</f>
        <v>0</v>
      </c>
      <c r="BH542" s="199">
        <f>IF(N542="sníž. přenesená",J542,0)</f>
        <v>0</v>
      </c>
      <c r="BI542" s="199">
        <f>IF(N542="nulová",J542,0)</f>
        <v>0</v>
      </c>
      <c r="BJ542" s="18" t="s">
        <v>87</v>
      </c>
      <c r="BK542" s="199">
        <f>ROUND(I542*H542,2)</f>
        <v>0</v>
      </c>
      <c r="BL542" s="18" t="s">
        <v>165</v>
      </c>
      <c r="BM542" s="198" t="s">
        <v>766</v>
      </c>
    </row>
    <row r="543" spans="1:65" s="13" customFormat="1">
      <c r="B543" s="200"/>
      <c r="C543" s="201"/>
      <c r="D543" s="202" t="s">
        <v>186</v>
      </c>
      <c r="E543" s="203" t="s">
        <v>1</v>
      </c>
      <c r="F543" s="204" t="s">
        <v>767</v>
      </c>
      <c r="G543" s="201"/>
      <c r="H543" s="205">
        <v>5.5430000000000001</v>
      </c>
      <c r="I543" s="206"/>
      <c r="J543" s="201"/>
      <c r="K543" s="201"/>
      <c r="L543" s="207"/>
      <c r="M543" s="208"/>
      <c r="N543" s="209"/>
      <c r="O543" s="209"/>
      <c r="P543" s="209"/>
      <c r="Q543" s="209"/>
      <c r="R543" s="209"/>
      <c r="S543" s="209"/>
      <c r="T543" s="210"/>
      <c r="AT543" s="211" t="s">
        <v>186</v>
      </c>
      <c r="AU543" s="211" t="s">
        <v>89</v>
      </c>
      <c r="AV543" s="13" t="s">
        <v>89</v>
      </c>
      <c r="AW543" s="13" t="s">
        <v>35</v>
      </c>
      <c r="AX543" s="13" t="s">
        <v>79</v>
      </c>
      <c r="AY543" s="211" t="s">
        <v>158</v>
      </c>
    </row>
    <row r="544" spans="1:65" s="13" customFormat="1">
      <c r="B544" s="200"/>
      <c r="C544" s="201"/>
      <c r="D544" s="202" t="s">
        <v>186</v>
      </c>
      <c r="E544" s="203" t="s">
        <v>1</v>
      </c>
      <c r="F544" s="204" t="s">
        <v>768</v>
      </c>
      <c r="G544" s="201"/>
      <c r="H544" s="205">
        <v>12.478999999999999</v>
      </c>
      <c r="I544" s="206"/>
      <c r="J544" s="201"/>
      <c r="K544" s="201"/>
      <c r="L544" s="207"/>
      <c r="M544" s="208"/>
      <c r="N544" s="209"/>
      <c r="O544" s="209"/>
      <c r="P544" s="209"/>
      <c r="Q544" s="209"/>
      <c r="R544" s="209"/>
      <c r="S544" s="209"/>
      <c r="T544" s="210"/>
      <c r="AT544" s="211" t="s">
        <v>186</v>
      </c>
      <c r="AU544" s="211" t="s">
        <v>89</v>
      </c>
      <c r="AV544" s="13" t="s">
        <v>89</v>
      </c>
      <c r="AW544" s="13" t="s">
        <v>35</v>
      </c>
      <c r="AX544" s="13" t="s">
        <v>79</v>
      </c>
      <c r="AY544" s="211" t="s">
        <v>158</v>
      </c>
    </row>
    <row r="545" spans="1:65" s="13" customFormat="1">
      <c r="B545" s="200"/>
      <c r="C545" s="201"/>
      <c r="D545" s="202" t="s">
        <v>186</v>
      </c>
      <c r="E545" s="203" t="s">
        <v>1</v>
      </c>
      <c r="F545" s="204" t="s">
        <v>769</v>
      </c>
      <c r="G545" s="201"/>
      <c r="H545" s="205">
        <v>1.877</v>
      </c>
      <c r="I545" s="206"/>
      <c r="J545" s="201"/>
      <c r="K545" s="201"/>
      <c r="L545" s="207"/>
      <c r="M545" s="208"/>
      <c r="N545" s="209"/>
      <c r="O545" s="209"/>
      <c r="P545" s="209"/>
      <c r="Q545" s="209"/>
      <c r="R545" s="209"/>
      <c r="S545" s="209"/>
      <c r="T545" s="210"/>
      <c r="AT545" s="211" t="s">
        <v>186</v>
      </c>
      <c r="AU545" s="211" t="s">
        <v>89</v>
      </c>
      <c r="AV545" s="13" t="s">
        <v>89</v>
      </c>
      <c r="AW545" s="13" t="s">
        <v>35</v>
      </c>
      <c r="AX545" s="13" t="s">
        <v>79</v>
      </c>
      <c r="AY545" s="211" t="s">
        <v>158</v>
      </c>
    </row>
    <row r="546" spans="1:65" s="13" customFormat="1">
      <c r="B546" s="200"/>
      <c r="C546" s="201"/>
      <c r="D546" s="202" t="s">
        <v>186</v>
      </c>
      <c r="E546" s="203" t="s">
        <v>1</v>
      </c>
      <c r="F546" s="204" t="s">
        <v>770</v>
      </c>
      <c r="G546" s="201"/>
      <c r="H546" s="205">
        <v>2.96</v>
      </c>
      <c r="I546" s="206"/>
      <c r="J546" s="201"/>
      <c r="K546" s="201"/>
      <c r="L546" s="207"/>
      <c r="M546" s="208"/>
      <c r="N546" s="209"/>
      <c r="O546" s="209"/>
      <c r="P546" s="209"/>
      <c r="Q546" s="209"/>
      <c r="R546" s="209"/>
      <c r="S546" s="209"/>
      <c r="T546" s="210"/>
      <c r="AT546" s="211" t="s">
        <v>186</v>
      </c>
      <c r="AU546" s="211" t="s">
        <v>89</v>
      </c>
      <c r="AV546" s="13" t="s">
        <v>89</v>
      </c>
      <c r="AW546" s="13" t="s">
        <v>35</v>
      </c>
      <c r="AX546" s="13" t="s">
        <v>79</v>
      </c>
      <c r="AY546" s="211" t="s">
        <v>158</v>
      </c>
    </row>
    <row r="547" spans="1:65" s="13" customFormat="1">
      <c r="B547" s="200"/>
      <c r="C547" s="201"/>
      <c r="D547" s="202" t="s">
        <v>186</v>
      </c>
      <c r="E547" s="203" t="s">
        <v>1</v>
      </c>
      <c r="F547" s="204" t="s">
        <v>771</v>
      </c>
      <c r="G547" s="201"/>
      <c r="H547" s="205">
        <v>0.69699999999999995</v>
      </c>
      <c r="I547" s="206"/>
      <c r="J547" s="201"/>
      <c r="K547" s="201"/>
      <c r="L547" s="207"/>
      <c r="M547" s="208"/>
      <c r="N547" s="209"/>
      <c r="O547" s="209"/>
      <c r="P547" s="209"/>
      <c r="Q547" s="209"/>
      <c r="R547" s="209"/>
      <c r="S547" s="209"/>
      <c r="T547" s="210"/>
      <c r="AT547" s="211" t="s">
        <v>186</v>
      </c>
      <c r="AU547" s="211" t="s">
        <v>89</v>
      </c>
      <c r="AV547" s="13" t="s">
        <v>89</v>
      </c>
      <c r="AW547" s="13" t="s">
        <v>35</v>
      </c>
      <c r="AX547" s="13" t="s">
        <v>79</v>
      </c>
      <c r="AY547" s="211" t="s">
        <v>158</v>
      </c>
    </row>
    <row r="548" spans="1:65" s="13" customFormat="1" ht="22.5">
      <c r="B548" s="200"/>
      <c r="C548" s="201"/>
      <c r="D548" s="202" t="s">
        <v>186</v>
      </c>
      <c r="E548" s="203" t="s">
        <v>1</v>
      </c>
      <c r="F548" s="204" t="s">
        <v>772</v>
      </c>
      <c r="G548" s="201"/>
      <c r="H548" s="205">
        <v>7.5750000000000002</v>
      </c>
      <c r="I548" s="206"/>
      <c r="J548" s="201"/>
      <c r="K548" s="201"/>
      <c r="L548" s="207"/>
      <c r="M548" s="208"/>
      <c r="N548" s="209"/>
      <c r="O548" s="209"/>
      <c r="P548" s="209"/>
      <c r="Q548" s="209"/>
      <c r="R548" s="209"/>
      <c r="S548" s="209"/>
      <c r="T548" s="210"/>
      <c r="AT548" s="211" t="s">
        <v>186</v>
      </c>
      <c r="AU548" s="211" t="s">
        <v>89</v>
      </c>
      <c r="AV548" s="13" t="s">
        <v>89</v>
      </c>
      <c r="AW548" s="13" t="s">
        <v>35</v>
      </c>
      <c r="AX548" s="13" t="s">
        <v>79</v>
      </c>
      <c r="AY548" s="211" t="s">
        <v>158</v>
      </c>
    </row>
    <row r="549" spans="1:65" s="13" customFormat="1">
      <c r="B549" s="200"/>
      <c r="C549" s="201"/>
      <c r="D549" s="202" t="s">
        <v>186</v>
      </c>
      <c r="E549" s="203" t="s">
        <v>1</v>
      </c>
      <c r="F549" s="204" t="s">
        <v>773</v>
      </c>
      <c r="G549" s="201"/>
      <c r="H549" s="205">
        <v>2.363</v>
      </c>
      <c r="I549" s="206"/>
      <c r="J549" s="201"/>
      <c r="K549" s="201"/>
      <c r="L549" s="207"/>
      <c r="M549" s="208"/>
      <c r="N549" s="209"/>
      <c r="O549" s="209"/>
      <c r="P549" s="209"/>
      <c r="Q549" s="209"/>
      <c r="R549" s="209"/>
      <c r="S549" s="209"/>
      <c r="T549" s="210"/>
      <c r="AT549" s="211" t="s">
        <v>186</v>
      </c>
      <c r="AU549" s="211" t="s">
        <v>89</v>
      </c>
      <c r="AV549" s="13" t="s">
        <v>89</v>
      </c>
      <c r="AW549" s="13" t="s">
        <v>35</v>
      </c>
      <c r="AX549" s="13" t="s">
        <v>79</v>
      </c>
      <c r="AY549" s="211" t="s">
        <v>158</v>
      </c>
    </row>
    <row r="550" spans="1:65" s="14" customFormat="1">
      <c r="B550" s="212"/>
      <c r="C550" s="213"/>
      <c r="D550" s="202" t="s">
        <v>186</v>
      </c>
      <c r="E550" s="214" t="s">
        <v>1</v>
      </c>
      <c r="F550" s="215" t="s">
        <v>199</v>
      </c>
      <c r="G550" s="213"/>
      <c r="H550" s="216">
        <v>33.494</v>
      </c>
      <c r="I550" s="217"/>
      <c r="J550" s="213"/>
      <c r="K550" s="213"/>
      <c r="L550" s="218"/>
      <c r="M550" s="219"/>
      <c r="N550" s="220"/>
      <c r="O550" s="220"/>
      <c r="P550" s="220"/>
      <c r="Q550" s="220"/>
      <c r="R550" s="220"/>
      <c r="S550" s="220"/>
      <c r="T550" s="221"/>
      <c r="AT550" s="222" t="s">
        <v>186</v>
      </c>
      <c r="AU550" s="222" t="s">
        <v>89</v>
      </c>
      <c r="AV550" s="14" t="s">
        <v>165</v>
      </c>
      <c r="AW550" s="14" t="s">
        <v>35</v>
      </c>
      <c r="AX550" s="14" t="s">
        <v>87</v>
      </c>
      <c r="AY550" s="222" t="s">
        <v>158</v>
      </c>
    </row>
    <row r="551" spans="1:65" s="2" customFormat="1" ht="24.2" customHeight="1">
      <c r="A551" s="35"/>
      <c r="B551" s="36"/>
      <c r="C551" s="187" t="s">
        <v>774</v>
      </c>
      <c r="D551" s="187" t="s">
        <v>161</v>
      </c>
      <c r="E551" s="188" t="s">
        <v>775</v>
      </c>
      <c r="F551" s="189" t="s">
        <v>776</v>
      </c>
      <c r="G551" s="190" t="s">
        <v>216</v>
      </c>
      <c r="H551" s="191">
        <v>33.494</v>
      </c>
      <c r="I551" s="192"/>
      <c r="J551" s="193">
        <f>ROUND(I551*H551,2)</f>
        <v>0</v>
      </c>
      <c r="K551" s="189" t="s">
        <v>217</v>
      </c>
      <c r="L551" s="40"/>
      <c r="M551" s="194" t="s">
        <v>1</v>
      </c>
      <c r="N551" s="195" t="s">
        <v>44</v>
      </c>
      <c r="O551" s="72"/>
      <c r="P551" s="196">
        <f>O551*H551</f>
        <v>0</v>
      </c>
      <c r="Q551" s="196">
        <v>0</v>
      </c>
      <c r="R551" s="196">
        <f>Q551*H551</f>
        <v>0</v>
      </c>
      <c r="S551" s="196">
        <v>0</v>
      </c>
      <c r="T551" s="197">
        <f>S551*H551</f>
        <v>0</v>
      </c>
      <c r="U551" s="35"/>
      <c r="V551" s="35"/>
      <c r="W551" s="35"/>
      <c r="X551" s="35"/>
      <c r="Y551" s="35"/>
      <c r="Z551" s="35"/>
      <c r="AA551" s="35"/>
      <c r="AB551" s="35"/>
      <c r="AC551" s="35"/>
      <c r="AD551" s="35"/>
      <c r="AE551" s="35"/>
      <c r="AR551" s="198" t="s">
        <v>165</v>
      </c>
      <c r="AT551" s="198" t="s">
        <v>161</v>
      </c>
      <c r="AU551" s="198" t="s">
        <v>89</v>
      </c>
      <c r="AY551" s="18" t="s">
        <v>158</v>
      </c>
      <c r="BE551" s="199">
        <f>IF(N551="základní",J551,0)</f>
        <v>0</v>
      </c>
      <c r="BF551" s="199">
        <f>IF(N551="snížená",J551,0)</f>
        <v>0</v>
      </c>
      <c r="BG551" s="199">
        <f>IF(N551="zákl. přenesená",J551,0)</f>
        <v>0</v>
      </c>
      <c r="BH551" s="199">
        <f>IF(N551="sníž. přenesená",J551,0)</f>
        <v>0</v>
      </c>
      <c r="BI551" s="199">
        <f>IF(N551="nulová",J551,0)</f>
        <v>0</v>
      </c>
      <c r="BJ551" s="18" t="s">
        <v>87</v>
      </c>
      <c r="BK551" s="199">
        <f>ROUND(I551*H551,2)</f>
        <v>0</v>
      </c>
      <c r="BL551" s="18" t="s">
        <v>165</v>
      </c>
      <c r="BM551" s="198" t="s">
        <v>777</v>
      </c>
    </row>
    <row r="552" spans="1:65" s="2" customFormat="1" ht="24.2" customHeight="1">
      <c r="A552" s="35"/>
      <c r="B552" s="36"/>
      <c r="C552" s="187" t="s">
        <v>778</v>
      </c>
      <c r="D552" s="187" t="s">
        <v>161</v>
      </c>
      <c r="E552" s="188" t="s">
        <v>779</v>
      </c>
      <c r="F552" s="189" t="s">
        <v>780</v>
      </c>
      <c r="G552" s="190" t="s">
        <v>216</v>
      </c>
      <c r="H552" s="191">
        <v>0.99399999999999999</v>
      </c>
      <c r="I552" s="192"/>
      <c r="J552" s="193">
        <f>ROUND(I552*H552,2)</f>
        <v>0</v>
      </c>
      <c r="K552" s="189" t="s">
        <v>217</v>
      </c>
      <c r="L552" s="40"/>
      <c r="M552" s="194" t="s">
        <v>1</v>
      </c>
      <c r="N552" s="195" t="s">
        <v>44</v>
      </c>
      <c r="O552" s="72"/>
      <c r="P552" s="196">
        <f>O552*H552</f>
        <v>0</v>
      </c>
      <c r="Q552" s="196">
        <v>8.1200000000000005E-3</v>
      </c>
      <c r="R552" s="196">
        <f>Q552*H552</f>
        <v>8.0712800000000001E-3</v>
      </c>
      <c r="S552" s="196">
        <v>0</v>
      </c>
      <c r="T552" s="197">
        <f>S552*H552</f>
        <v>0</v>
      </c>
      <c r="U552" s="35"/>
      <c r="V552" s="35"/>
      <c r="W552" s="35"/>
      <c r="X552" s="35"/>
      <c r="Y552" s="35"/>
      <c r="Z552" s="35"/>
      <c r="AA552" s="35"/>
      <c r="AB552" s="35"/>
      <c r="AC552" s="35"/>
      <c r="AD552" s="35"/>
      <c r="AE552" s="35"/>
      <c r="AR552" s="198" t="s">
        <v>165</v>
      </c>
      <c r="AT552" s="198" t="s">
        <v>161</v>
      </c>
      <c r="AU552" s="198" t="s">
        <v>89</v>
      </c>
      <c r="AY552" s="18" t="s">
        <v>158</v>
      </c>
      <c r="BE552" s="199">
        <f>IF(N552="základní",J552,0)</f>
        <v>0</v>
      </c>
      <c r="BF552" s="199">
        <f>IF(N552="snížená",J552,0)</f>
        <v>0</v>
      </c>
      <c r="BG552" s="199">
        <f>IF(N552="zákl. přenesená",J552,0)</f>
        <v>0</v>
      </c>
      <c r="BH552" s="199">
        <f>IF(N552="sníž. přenesená",J552,0)</f>
        <v>0</v>
      </c>
      <c r="BI552" s="199">
        <f>IF(N552="nulová",J552,0)</f>
        <v>0</v>
      </c>
      <c r="BJ552" s="18" t="s">
        <v>87</v>
      </c>
      <c r="BK552" s="199">
        <f>ROUND(I552*H552,2)</f>
        <v>0</v>
      </c>
      <c r="BL552" s="18" t="s">
        <v>165</v>
      </c>
      <c r="BM552" s="198" t="s">
        <v>781</v>
      </c>
    </row>
    <row r="553" spans="1:65" s="13" customFormat="1">
      <c r="B553" s="200"/>
      <c r="C553" s="201"/>
      <c r="D553" s="202" t="s">
        <v>186</v>
      </c>
      <c r="E553" s="203" t="s">
        <v>1</v>
      </c>
      <c r="F553" s="204" t="s">
        <v>782</v>
      </c>
      <c r="G553" s="201"/>
      <c r="H553" s="205">
        <v>0.99399999999999999</v>
      </c>
      <c r="I553" s="206"/>
      <c r="J553" s="201"/>
      <c r="K553" s="201"/>
      <c r="L553" s="207"/>
      <c r="M553" s="208"/>
      <c r="N553" s="209"/>
      <c r="O553" s="209"/>
      <c r="P553" s="209"/>
      <c r="Q553" s="209"/>
      <c r="R553" s="209"/>
      <c r="S553" s="209"/>
      <c r="T553" s="210"/>
      <c r="AT553" s="211" t="s">
        <v>186</v>
      </c>
      <c r="AU553" s="211" t="s">
        <v>89</v>
      </c>
      <c r="AV553" s="13" t="s">
        <v>89</v>
      </c>
      <c r="AW553" s="13" t="s">
        <v>35</v>
      </c>
      <c r="AX553" s="13" t="s">
        <v>87</v>
      </c>
      <c r="AY553" s="211" t="s">
        <v>158</v>
      </c>
    </row>
    <row r="554" spans="1:65" s="2" customFormat="1" ht="24.2" customHeight="1">
      <c r="A554" s="35"/>
      <c r="B554" s="36"/>
      <c r="C554" s="187" t="s">
        <v>783</v>
      </c>
      <c r="D554" s="187" t="s">
        <v>161</v>
      </c>
      <c r="E554" s="188" t="s">
        <v>784</v>
      </c>
      <c r="F554" s="189" t="s">
        <v>785</v>
      </c>
      <c r="G554" s="190" t="s">
        <v>216</v>
      </c>
      <c r="H554" s="191">
        <v>42.356000000000002</v>
      </c>
      <c r="I554" s="192"/>
      <c r="J554" s="193">
        <f>ROUND(I554*H554,2)</f>
        <v>0</v>
      </c>
      <c r="K554" s="189" t="s">
        <v>1</v>
      </c>
      <c r="L554" s="40"/>
      <c r="M554" s="194" t="s">
        <v>1</v>
      </c>
      <c r="N554" s="195" t="s">
        <v>44</v>
      </c>
      <c r="O554" s="72"/>
      <c r="P554" s="196">
        <f>O554*H554</f>
        <v>0</v>
      </c>
      <c r="Q554" s="196">
        <v>9.7300000000000008E-3</v>
      </c>
      <c r="R554" s="196">
        <f>Q554*H554</f>
        <v>0.41212388000000005</v>
      </c>
      <c r="S554" s="196">
        <v>0</v>
      </c>
      <c r="T554" s="197">
        <f>S554*H554</f>
        <v>0</v>
      </c>
      <c r="U554" s="35"/>
      <c r="V554" s="35"/>
      <c r="W554" s="35"/>
      <c r="X554" s="35"/>
      <c r="Y554" s="35"/>
      <c r="Z554" s="35"/>
      <c r="AA554" s="35"/>
      <c r="AB554" s="35"/>
      <c r="AC554" s="35"/>
      <c r="AD554" s="35"/>
      <c r="AE554" s="35"/>
      <c r="AR554" s="198" t="s">
        <v>165</v>
      </c>
      <c r="AT554" s="198" t="s">
        <v>161</v>
      </c>
      <c r="AU554" s="198" t="s">
        <v>89</v>
      </c>
      <c r="AY554" s="18" t="s">
        <v>158</v>
      </c>
      <c r="BE554" s="199">
        <f>IF(N554="základní",J554,0)</f>
        <v>0</v>
      </c>
      <c r="BF554" s="199">
        <f>IF(N554="snížená",J554,0)</f>
        <v>0</v>
      </c>
      <c r="BG554" s="199">
        <f>IF(N554="zákl. přenesená",J554,0)</f>
        <v>0</v>
      </c>
      <c r="BH554" s="199">
        <f>IF(N554="sníž. přenesená",J554,0)</f>
        <v>0</v>
      </c>
      <c r="BI554" s="199">
        <f>IF(N554="nulová",J554,0)</f>
        <v>0</v>
      </c>
      <c r="BJ554" s="18" t="s">
        <v>87</v>
      </c>
      <c r="BK554" s="199">
        <f>ROUND(I554*H554,2)</f>
        <v>0</v>
      </c>
      <c r="BL554" s="18" t="s">
        <v>165</v>
      </c>
      <c r="BM554" s="198" t="s">
        <v>786</v>
      </c>
    </row>
    <row r="555" spans="1:65" s="13" customFormat="1">
      <c r="B555" s="200"/>
      <c r="C555" s="201"/>
      <c r="D555" s="202" t="s">
        <v>186</v>
      </c>
      <c r="E555" s="203" t="s">
        <v>1</v>
      </c>
      <c r="F555" s="204" t="s">
        <v>787</v>
      </c>
      <c r="G555" s="201"/>
      <c r="H555" s="205">
        <v>30.32</v>
      </c>
      <c r="I555" s="206"/>
      <c r="J555" s="201"/>
      <c r="K555" s="201"/>
      <c r="L555" s="207"/>
      <c r="M555" s="208"/>
      <c r="N555" s="209"/>
      <c r="O555" s="209"/>
      <c r="P555" s="209"/>
      <c r="Q555" s="209"/>
      <c r="R555" s="209"/>
      <c r="S555" s="209"/>
      <c r="T555" s="210"/>
      <c r="AT555" s="211" t="s">
        <v>186</v>
      </c>
      <c r="AU555" s="211" t="s">
        <v>89</v>
      </c>
      <c r="AV555" s="13" t="s">
        <v>89</v>
      </c>
      <c r="AW555" s="13" t="s">
        <v>35</v>
      </c>
      <c r="AX555" s="13" t="s">
        <v>79</v>
      </c>
      <c r="AY555" s="211" t="s">
        <v>158</v>
      </c>
    </row>
    <row r="556" spans="1:65" s="13" customFormat="1">
      <c r="B556" s="200"/>
      <c r="C556" s="201"/>
      <c r="D556" s="202" t="s">
        <v>186</v>
      </c>
      <c r="E556" s="203" t="s">
        <v>1</v>
      </c>
      <c r="F556" s="204" t="s">
        <v>788</v>
      </c>
      <c r="G556" s="201"/>
      <c r="H556" s="205">
        <v>12.036</v>
      </c>
      <c r="I556" s="206"/>
      <c r="J556" s="201"/>
      <c r="K556" s="201"/>
      <c r="L556" s="207"/>
      <c r="M556" s="208"/>
      <c r="N556" s="209"/>
      <c r="O556" s="209"/>
      <c r="P556" s="209"/>
      <c r="Q556" s="209"/>
      <c r="R556" s="209"/>
      <c r="S556" s="209"/>
      <c r="T556" s="210"/>
      <c r="AT556" s="211" t="s">
        <v>186</v>
      </c>
      <c r="AU556" s="211" t="s">
        <v>89</v>
      </c>
      <c r="AV556" s="13" t="s">
        <v>89</v>
      </c>
      <c r="AW556" s="13" t="s">
        <v>35</v>
      </c>
      <c r="AX556" s="13" t="s">
        <v>79</v>
      </c>
      <c r="AY556" s="211" t="s">
        <v>158</v>
      </c>
    </row>
    <row r="557" spans="1:65" s="14" customFormat="1">
      <c r="B557" s="212"/>
      <c r="C557" s="213"/>
      <c r="D557" s="202" t="s">
        <v>186</v>
      </c>
      <c r="E557" s="214" t="s">
        <v>1</v>
      </c>
      <c r="F557" s="215" t="s">
        <v>199</v>
      </c>
      <c r="G557" s="213"/>
      <c r="H557" s="216">
        <v>42.356000000000002</v>
      </c>
      <c r="I557" s="217"/>
      <c r="J557" s="213"/>
      <c r="K557" s="213"/>
      <c r="L557" s="218"/>
      <c r="M557" s="219"/>
      <c r="N557" s="220"/>
      <c r="O557" s="220"/>
      <c r="P557" s="220"/>
      <c r="Q557" s="220"/>
      <c r="R557" s="220"/>
      <c r="S557" s="220"/>
      <c r="T557" s="221"/>
      <c r="AT557" s="222" t="s">
        <v>186</v>
      </c>
      <c r="AU557" s="222" t="s">
        <v>89</v>
      </c>
      <c r="AV557" s="14" t="s">
        <v>165</v>
      </c>
      <c r="AW557" s="14" t="s">
        <v>35</v>
      </c>
      <c r="AX557" s="14" t="s">
        <v>87</v>
      </c>
      <c r="AY557" s="222" t="s">
        <v>158</v>
      </c>
    </row>
    <row r="558" spans="1:65" s="2" customFormat="1" ht="24.2" customHeight="1">
      <c r="A558" s="35"/>
      <c r="B558" s="36"/>
      <c r="C558" s="187" t="s">
        <v>789</v>
      </c>
      <c r="D558" s="187" t="s">
        <v>161</v>
      </c>
      <c r="E558" s="188" t="s">
        <v>790</v>
      </c>
      <c r="F558" s="189" t="s">
        <v>791</v>
      </c>
      <c r="G558" s="190" t="s">
        <v>216</v>
      </c>
      <c r="H558" s="191">
        <v>9.9380000000000006</v>
      </c>
      <c r="I558" s="192"/>
      <c r="J558" s="193">
        <f>ROUND(I558*H558,2)</f>
        <v>0</v>
      </c>
      <c r="K558" s="189" t="s">
        <v>217</v>
      </c>
      <c r="L558" s="40"/>
      <c r="M558" s="194" t="s">
        <v>1</v>
      </c>
      <c r="N558" s="195" t="s">
        <v>44</v>
      </c>
      <c r="O558" s="72"/>
      <c r="P558" s="196">
        <f>O558*H558</f>
        <v>0</v>
      </c>
      <c r="Q558" s="196">
        <v>8.0999999999999996E-4</v>
      </c>
      <c r="R558" s="196">
        <f>Q558*H558</f>
        <v>8.0497799999999994E-3</v>
      </c>
      <c r="S558" s="196">
        <v>0</v>
      </c>
      <c r="T558" s="197">
        <f>S558*H558</f>
        <v>0</v>
      </c>
      <c r="U558" s="35"/>
      <c r="V558" s="35"/>
      <c r="W558" s="35"/>
      <c r="X558" s="35"/>
      <c r="Y558" s="35"/>
      <c r="Z558" s="35"/>
      <c r="AA558" s="35"/>
      <c r="AB558" s="35"/>
      <c r="AC558" s="35"/>
      <c r="AD558" s="35"/>
      <c r="AE558" s="35"/>
      <c r="AR558" s="198" t="s">
        <v>165</v>
      </c>
      <c r="AT558" s="198" t="s">
        <v>161</v>
      </c>
      <c r="AU558" s="198" t="s">
        <v>89</v>
      </c>
      <c r="AY558" s="18" t="s">
        <v>158</v>
      </c>
      <c r="BE558" s="199">
        <f>IF(N558="základní",J558,0)</f>
        <v>0</v>
      </c>
      <c r="BF558" s="199">
        <f>IF(N558="snížená",J558,0)</f>
        <v>0</v>
      </c>
      <c r="BG558" s="199">
        <f>IF(N558="zákl. přenesená",J558,0)</f>
        <v>0</v>
      </c>
      <c r="BH558" s="199">
        <f>IF(N558="sníž. přenesená",J558,0)</f>
        <v>0</v>
      </c>
      <c r="BI558" s="199">
        <f>IF(N558="nulová",J558,0)</f>
        <v>0</v>
      </c>
      <c r="BJ558" s="18" t="s">
        <v>87</v>
      </c>
      <c r="BK558" s="199">
        <f>ROUND(I558*H558,2)</f>
        <v>0</v>
      </c>
      <c r="BL558" s="18" t="s">
        <v>165</v>
      </c>
      <c r="BM558" s="198" t="s">
        <v>792</v>
      </c>
    </row>
    <row r="559" spans="1:65" s="13" customFormat="1" ht="22.5">
      <c r="B559" s="200"/>
      <c r="C559" s="201"/>
      <c r="D559" s="202" t="s">
        <v>186</v>
      </c>
      <c r="E559" s="203" t="s">
        <v>1</v>
      </c>
      <c r="F559" s="204" t="s">
        <v>772</v>
      </c>
      <c r="G559" s="201"/>
      <c r="H559" s="205">
        <v>7.5750000000000002</v>
      </c>
      <c r="I559" s="206"/>
      <c r="J559" s="201"/>
      <c r="K559" s="201"/>
      <c r="L559" s="207"/>
      <c r="M559" s="208"/>
      <c r="N559" s="209"/>
      <c r="O559" s="209"/>
      <c r="P559" s="209"/>
      <c r="Q559" s="209"/>
      <c r="R559" s="209"/>
      <c r="S559" s="209"/>
      <c r="T559" s="210"/>
      <c r="AT559" s="211" t="s">
        <v>186</v>
      </c>
      <c r="AU559" s="211" t="s">
        <v>89</v>
      </c>
      <c r="AV559" s="13" t="s">
        <v>89</v>
      </c>
      <c r="AW559" s="13" t="s">
        <v>35</v>
      </c>
      <c r="AX559" s="13" t="s">
        <v>79</v>
      </c>
      <c r="AY559" s="211" t="s">
        <v>158</v>
      </c>
    </row>
    <row r="560" spans="1:65" s="13" customFormat="1">
      <c r="B560" s="200"/>
      <c r="C560" s="201"/>
      <c r="D560" s="202" t="s">
        <v>186</v>
      </c>
      <c r="E560" s="203" t="s">
        <v>1</v>
      </c>
      <c r="F560" s="204" t="s">
        <v>773</v>
      </c>
      <c r="G560" s="201"/>
      <c r="H560" s="205">
        <v>2.363</v>
      </c>
      <c r="I560" s="206"/>
      <c r="J560" s="201"/>
      <c r="K560" s="201"/>
      <c r="L560" s="207"/>
      <c r="M560" s="208"/>
      <c r="N560" s="209"/>
      <c r="O560" s="209"/>
      <c r="P560" s="209"/>
      <c r="Q560" s="209"/>
      <c r="R560" s="209"/>
      <c r="S560" s="209"/>
      <c r="T560" s="210"/>
      <c r="AT560" s="211" t="s">
        <v>186</v>
      </c>
      <c r="AU560" s="211" t="s">
        <v>89</v>
      </c>
      <c r="AV560" s="13" t="s">
        <v>89</v>
      </c>
      <c r="AW560" s="13" t="s">
        <v>35</v>
      </c>
      <c r="AX560" s="13" t="s">
        <v>79</v>
      </c>
      <c r="AY560" s="211" t="s">
        <v>158</v>
      </c>
    </row>
    <row r="561" spans="1:65" s="14" customFormat="1">
      <c r="B561" s="212"/>
      <c r="C561" s="213"/>
      <c r="D561" s="202" t="s">
        <v>186</v>
      </c>
      <c r="E561" s="214" t="s">
        <v>1</v>
      </c>
      <c r="F561" s="215" t="s">
        <v>199</v>
      </c>
      <c r="G561" s="213"/>
      <c r="H561" s="216">
        <v>9.9380000000000006</v>
      </c>
      <c r="I561" s="217"/>
      <c r="J561" s="213"/>
      <c r="K561" s="213"/>
      <c r="L561" s="218"/>
      <c r="M561" s="219"/>
      <c r="N561" s="220"/>
      <c r="O561" s="220"/>
      <c r="P561" s="220"/>
      <c r="Q561" s="220"/>
      <c r="R561" s="220"/>
      <c r="S561" s="220"/>
      <c r="T561" s="221"/>
      <c r="AT561" s="222" t="s">
        <v>186</v>
      </c>
      <c r="AU561" s="222" t="s">
        <v>89</v>
      </c>
      <c r="AV561" s="14" t="s">
        <v>165</v>
      </c>
      <c r="AW561" s="14" t="s">
        <v>35</v>
      </c>
      <c r="AX561" s="14" t="s">
        <v>87</v>
      </c>
      <c r="AY561" s="222" t="s">
        <v>158</v>
      </c>
    </row>
    <row r="562" spans="1:65" s="2" customFormat="1" ht="24.2" customHeight="1">
      <c r="A562" s="35"/>
      <c r="B562" s="36"/>
      <c r="C562" s="187" t="s">
        <v>793</v>
      </c>
      <c r="D562" s="187" t="s">
        <v>161</v>
      </c>
      <c r="E562" s="188" t="s">
        <v>794</v>
      </c>
      <c r="F562" s="189" t="s">
        <v>795</v>
      </c>
      <c r="G562" s="190" t="s">
        <v>216</v>
      </c>
      <c r="H562" s="191">
        <v>9.9380000000000006</v>
      </c>
      <c r="I562" s="192"/>
      <c r="J562" s="193">
        <f>ROUND(I562*H562,2)</f>
        <v>0</v>
      </c>
      <c r="K562" s="189" t="s">
        <v>217</v>
      </c>
      <c r="L562" s="40"/>
      <c r="M562" s="194" t="s">
        <v>1</v>
      </c>
      <c r="N562" s="195" t="s">
        <v>44</v>
      </c>
      <c r="O562" s="72"/>
      <c r="P562" s="196">
        <f>O562*H562</f>
        <v>0</v>
      </c>
      <c r="Q562" s="196">
        <v>0</v>
      </c>
      <c r="R562" s="196">
        <f>Q562*H562</f>
        <v>0</v>
      </c>
      <c r="S562" s="196">
        <v>0</v>
      </c>
      <c r="T562" s="197">
        <f>S562*H562</f>
        <v>0</v>
      </c>
      <c r="U562" s="35"/>
      <c r="V562" s="35"/>
      <c r="W562" s="35"/>
      <c r="X562" s="35"/>
      <c r="Y562" s="35"/>
      <c r="Z562" s="35"/>
      <c r="AA562" s="35"/>
      <c r="AB562" s="35"/>
      <c r="AC562" s="35"/>
      <c r="AD562" s="35"/>
      <c r="AE562" s="35"/>
      <c r="AR562" s="198" t="s">
        <v>165</v>
      </c>
      <c r="AT562" s="198" t="s">
        <v>161</v>
      </c>
      <c r="AU562" s="198" t="s">
        <v>89</v>
      </c>
      <c r="AY562" s="18" t="s">
        <v>158</v>
      </c>
      <c r="BE562" s="199">
        <f>IF(N562="základní",J562,0)</f>
        <v>0</v>
      </c>
      <c r="BF562" s="199">
        <f>IF(N562="snížená",J562,0)</f>
        <v>0</v>
      </c>
      <c r="BG562" s="199">
        <f>IF(N562="zákl. přenesená",J562,0)</f>
        <v>0</v>
      </c>
      <c r="BH562" s="199">
        <f>IF(N562="sníž. přenesená",J562,0)</f>
        <v>0</v>
      </c>
      <c r="BI562" s="199">
        <f>IF(N562="nulová",J562,0)</f>
        <v>0</v>
      </c>
      <c r="BJ562" s="18" t="s">
        <v>87</v>
      </c>
      <c r="BK562" s="199">
        <f>ROUND(I562*H562,2)</f>
        <v>0</v>
      </c>
      <c r="BL562" s="18" t="s">
        <v>165</v>
      </c>
      <c r="BM562" s="198" t="s">
        <v>796</v>
      </c>
    </row>
    <row r="563" spans="1:65" s="2" customFormat="1" ht="21.75" customHeight="1">
      <c r="A563" s="35"/>
      <c r="B563" s="36"/>
      <c r="C563" s="187" t="s">
        <v>797</v>
      </c>
      <c r="D563" s="187" t="s">
        <v>161</v>
      </c>
      <c r="E563" s="188" t="s">
        <v>798</v>
      </c>
      <c r="F563" s="189" t="s">
        <v>799</v>
      </c>
      <c r="G563" s="190" t="s">
        <v>216</v>
      </c>
      <c r="H563" s="191">
        <v>7.4859999999999998</v>
      </c>
      <c r="I563" s="192"/>
      <c r="J563" s="193">
        <f>ROUND(I563*H563,2)</f>
        <v>0</v>
      </c>
      <c r="K563" s="189" t="s">
        <v>1</v>
      </c>
      <c r="L563" s="40"/>
      <c r="M563" s="194" t="s">
        <v>1</v>
      </c>
      <c r="N563" s="195" t="s">
        <v>44</v>
      </c>
      <c r="O563" s="72"/>
      <c r="P563" s="196">
        <f>O563*H563</f>
        <v>0</v>
      </c>
      <c r="Q563" s="196">
        <v>8.4000000000000003E-4</v>
      </c>
      <c r="R563" s="196">
        <f>Q563*H563</f>
        <v>6.2882400000000005E-3</v>
      </c>
      <c r="S563" s="196">
        <v>0</v>
      </c>
      <c r="T563" s="197">
        <f>S563*H563</f>
        <v>0</v>
      </c>
      <c r="U563" s="35"/>
      <c r="V563" s="35"/>
      <c r="W563" s="35"/>
      <c r="X563" s="35"/>
      <c r="Y563" s="35"/>
      <c r="Z563" s="35"/>
      <c r="AA563" s="35"/>
      <c r="AB563" s="35"/>
      <c r="AC563" s="35"/>
      <c r="AD563" s="35"/>
      <c r="AE563" s="35"/>
      <c r="AR563" s="198" t="s">
        <v>165</v>
      </c>
      <c r="AT563" s="198" t="s">
        <v>161</v>
      </c>
      <c r="AU563" s="198" t="s">
        <v>89</v>
      </c>
      <c r="AY563" s="18" t="s">
        <v>158</v>
      </c>
      <c r="BE563" s="199">
        <f>IF(N563="základní",J563,0)</f>
        <v>0</v>
      </c>
      <c r="BF563" s="199">
        <f>IF(N563="snížená",J563,0)</f>
        <v>0</v>
      </c>
      <c r="BG563" s="199">
        <f>IF(N563="zákl. přenesená",J563,0)</f>
        <v>0</v>
      </c>
      <c r="BH563" s="199">
        <f>IF(N563="sníž. přenesená",J563,0)</f>
        <v>0</v>
      </c>
      <c r="BI563" s="199">
        <f>IF(N563="nulová",J563,0)</f>
        <v>0</v>
      </c>
      <c r="BJ563" s="18" t="s">
        <v>87</v>
      </c>
      <c r="BK563" s="199">
        <f>ROUND(I563*H563,2)</f>
        <v>0</v>
      </c>
      <c r="BL563" s="18" t="s">
        <v>165</v>
      </c>
      <c r="BM563" s="198" t="s">
        <v>800</v>
      </c>
    </row>
    <row r="564" spans="1:65" s="13" customFormat="1">
      <c r="B564" s="200"/>
      <c r="C564" s="201"/>
      <c r="D564" s="202" t="s">
        <v>186</v>
      </c>
      <c r="E564" s="203" t="s">
        <v>1</v>
      </c>
      <c r="F564" s="204" t="s">
        <v>801</v>
      </c>
      <c r="G564" s="201"/>
      <c r="H564" s="205">
        <v>5.5430000000000001</v>
      </c>
      <c r="I564" s="206"/>
      <c r="J564" s="201"/>
      <c r="K564" s="201"/>
      <c r="L564" s="207"/>
      <c r="M564" s="208"/>
      <c r="N564" s="209"/>
      <c r="O564" s="209"/>
      <c r="P564" s="209"/>
      <c r="Q564" s="209"/>
      <c r="R564" s="209"/>
      <c r="S564" s="209"/>
      <c r="T564" s="210"/>
      <c r="AT564" s="211" t="s">
        <v>186</v>
      </c>
      <c r="AU564" s="211" t="s">
        <v>89</v>
      </c>
      <c r="AV564" s="13" t="s">
        <v>89</v>
      </c>
      <c r="AW564" s="13" t="s">
        <v>35</v>
      </c>
      <c r="AX564" s="13" t="s">
        <v>79</v>
      </c>
      <c r="AY564" s="211" t="s">
        <v>158</v>
      </c>
    </row>
    <row r="565" spans="1:65" s="13" customFormat="1">
      <c r="B565" s="200"/>
      <c r="C565" s="201"/>
      <c r="D565" s="202" t="s">
        <v>186</v>
      </c>
      <c r="E565" s="203" t="s">
        <v>1</v>
      </c>
      <c r="F565" s="204" t="s">
        <v>802</v>
      </c>
      <c r="G565" s="201"/>
      <c r="H565" s="205">
        <v>1.9430000000000001</v>
      </c>
      <c r="I565" s="206"/>
      <c r="J565" s="201"/>
      <c r="K565" s="201"/>
      <c r="L565" s="207"/>
      <c r="M565" s="208"/>
      <c r="N565" s="209"/>
      <c r="O565" s="209"/>
      <c r="P565" s="209"/>
      <c r="Q565" s="209"/>
      <c r="R565" s="209"/>
      <c r="S565" s="209"/>
      <c r="T565" s="210"/>
      <c r="AT565" s="211" t="s">
        <v>186</v>
      </c>
      <c r="AU565" s="211" t="s">
        <v>89</v>
      </c>
      <c r="AV565" s="13" t="s">
        <v>89</v>
      </c>
      <c r="AW565" s="13" t="s">
        <v>35</v>
      </c>
      <c r="AX565" s="13" t="s">
        <v>79</v>
      </c>
      <c r="AY565" s="211" t="s">
        <v>158</v>
      </c>
    </row>
    <row r="566" spans="1:65" s="14" customFormat="1">
      <c r="B566" s="212"/>
      <c r="C566" s="213"/>
      <c r="D566" s="202" t="s">
        <v>186</v>
      </c>
      <c r="E566" s="214" t="s">
        <v>1</v>
      </c>
      <c r="F566" s="215" t="s">
        <v>199</v>
      </c>
      <c r="G566" s="213"/>
      <c r="H566" s="216">
        <v>7.4859999999999998</v>
      </c>
      <c r="I566" s="217"/>
      <c r="J566" s="213"/>
      <c r="K566" s="213"/>
      <c r="L566" s="218"/>
      <c r="M566" s="219"/>
      <c r="N566" s="220"/>
      <c r="O566" s="220"/>
      <c r="P566" s="220"/>
      <c r="Q566" s="220"/>
      <c r="R566" s="220"/>
      <c r="S566" s="220"/>
      <c r="T566" s="221"/>
      <c r="AT566" s="222" t="s">
        <v>186</v>
      </c>
      <c r="AU566" s="222" t="s">
        <v>89</v>
      </c>
      <c r="AV566" s="14" t="s">
        <v>165</v>
      </c>
      <c r="AW566" s="14" t="s">
        <v>35</v>
      </c>
      <c r="AX566" s="14" t="s">
        <v>87</v>
      </c>
      <c r="AY566" s="222" t="s">
        <v>158</v>
      </c>
    </row>
    <row r="567" spans="1:65" s="2" customFormat="1" ht="21.75" customHeight="1">
      <c r="A567" s="35"/>
      <c r="B567" s="36"/>
      <c r="C567" s="187" t="s">
        <v>803</v>
      </c>
      <c r="D567" s="187" t="s">
        <v>161</v>
      </c>
      <c r="E567" s="188" t="s">
        <v>804</v>
      </c>
      <c r="F567" s="189" t="s">
        <v>805</v>
      </c>
      <c r="G567" s="190" t="s">
        <v>216</v>
      </c>
      <c r="H567" s="191">
        <v>7.4859999999999998</v>
      </c>
      <c r="I567" s="192"/>
      <c r="J567" s="193">
        <f>ROUND(I567*H567,2)</f>
        <v>0</v>
      </c>
      <c r="K567" s="189" t="s">
        <v>1</v>
      </c>
      <c r="L567" s="40"/>
      <c r="M567" s="194" t="s">
        <v>1</v>
      </c>
      <c r="N567" s="195" t="s">
        <v>44</v>
      </c>
      <c r="O567" s="72"/>
      <c r="P567" s="196">
        <f>O567*H567</f>
        <v>0</v>
      </c>
      <c r="Q567" s="196">
        <v>0</v>
      </c>
      <c r="R567" s="196">
        <f>Q567*H567</f>
        <v>0</v>
      </c>
      <c r="S567" s="196">
        <v>0</v>
      </c>
      <c r="T567" s="197">
        <f>S567*H567</f>
        <v>0</v>
      </c>
      <c r="U567" s="35"/>
      <c r="V567" s="35"/>
      <c r="W567" s="35"/>
      <c r="X567" s="35"/>
      <c r="Y567" s="35"/>
      <c r="Z567" s="35"/>
      <c r="AA567" s="35"/>
      <c r="AB567" s="35"/>
      <c r="AC567" s="35"/>
      <c r="AD567" s="35"/>
      <c r="AE567" s="35"/>
      <c r="AR567" s="198" t="s">
        <v>165</v>
      </c>
      <c r="AT567" s="198" t="s">
        <v>161</v>
      </c>
      <c r="AU567" s="198" t="s">
        <v>89</v>
      </c>
      <c r="AY567" s="18" t="s">
        <v>158</v>
      </c>
      <c r="BE567" s="199">
        <f>IF(N567="základní",J567,0)</f>
        <v>0</v>
      </c>
      <c r="BF567" s="199">
        <f>IF(N567="snížená",J567,0)</f>
        <v>0</v>
      </c>
      <c r="BG567" s="199">
        <f>IF(N567="zákl. přenesená",J567,0)</f>
        <v>0</v>
      </c>
      <c r="BH567" s="199">
        <f>IF(N567="sníž. přenesená",J567,0)</f>
        <v>0</v>
      </c>
      <c r="BI567" s="199">
        <f>IF(N567="nulová",J567,0)</f>
        <v>0</v>
      </c>
      <c r="BJ567" s="18" t="s">
        <v>87</v>
      </c>
      <c r="BK567" s="199">
        <f>ROUND(I567*H567,2)</f>
        <v>0</v>
      </c>
      <c r="BL567" s="18" t="s">
        <v>165</v>
      </c>
      <c r="BM567" s="198" t="s">
        <v>806</v>
      </c>
    </row>
    <row r="568" spans="1:65" s="2" customFormat="1" ht="16.5" customHeight="1">
      <c r="A568" s="35"/>
      <c r="B568" s="36"/>
      <c r="C568" s="187" t="s">
        <v>807</v>
      </c>
      <c r="D568" s="187" t="s">
        <v>161</v>
      </c>
      <c r="E568" s="188" t="s">
        <v>808</v>
      </c>
      <c r="F568" s="189" t="s">
        <v>809</v>
      </c>
      <c r="G568" s="190" t="s">
        <v>298</v>
      </c>
      <c r="H568" s="191">
        <v>3.0000000000000001E-3</v>
      </c>
      <c r="I568" s="192"/>
      <c r="J568" s="193">
        <f>ROUND(I568*H568,2)</f>
        <v>0</v>
      </c>
      <c r="K568" s="189" t="s">
        <v>217</v>
      </c>
      <c r="L568" s="40"/>
      <c r="M568" s="194" t="s">
        <v>1</v>
      </c>
      <c r="N568" s="195" t="s">
        <v>44</v>
      </c>
      <c r="O568" s="72"/>
      <c r="P568" s="196">
        <f>O568*H568</f>
        <v>0</v>
      </c>
      <c r="Q568" s="196">
        <v>1.05555</v>
      </c>
      <c r="R568" s="196">
        <f>Q568*H568</f>
        <v>3.16665E-3</v>
      </c>
      <c r="S568" s="196">
        <v>0</v>
      </c>
      <c r="T568" s="197">
        <f>S568*H568</f>
        <v>0</v>
      </c>
      <c r="U568" s="35"/>
      <c r="V568" s="35"/>
      <c r="W568" s="35"/>
      <c r="X568" s="35"/>
      <c r="Y568" s="35"/>
      <c r="Z568" s="35"/>
      <c r="AA568" s="35"/>
      <c r="AB568" s="35"/>
      <c r="AC568" s="35"/>
      <c r="AD568" s="35"/>
      <c r="AE568" s="35"/>
      <c r="AR568" s="198" t="s">
        <v>165</v>
      </c>
      <c r="AT568" s="198" t="s">
        <v>161</v>
      </c>
      <c r="AU568" s="198" t="s">
        <v>89</v>
      </c>
      <c r="AY568" s="18" t="s">
        <v>158</v>
      </c>
      <c r="BE568" s="199">
        <f>IF(N568="základní",J568,0)</f>
        <v>0</v>
      </c>
      <c r="BF568" s="199">
        <f>IF(N568="snížená",J568,0)</f>
        <v>0</v>
      </c>
      <c r="BG568" s="199">
        <f>IF(N568="zákl. přenesená",J568,0)</f>
        <v>0</v>
      </c>
      <c r="BH568" s="199">
        <f>IF(N568="sníž. přenesená",J568,0)</f>
        <v>0</v>
      </c>
      <c r="BI568" s="199">
        <f>IF(N568="nulová",J568,0)</f>
        <v>0</v>
      </c>
      <c r="BJ568" s="18" t="s">
        <v>87</v>
      </c>
      <c r="BK568" s="199">
        <f>ROUND(I568*H568,2)</f>
        <v>0</v>
      </c>
      <c r="BL568" s="18" t="s">
        <v>165</v>
      </c>
      <c r="BM568" s="198" t="s">
        <v>810</v>
      </c>
    </row>
    <row r="569" spans="1:65" s="13" customFormat="1">
      <c r="B569" s="200"/>
      <c r="C569" s="201"/>
      <c r="D569" s="202" t="s">
        <v>186</v>
      </c>
      <c r="E569" s="203" t="s">
        <v>1</v>
      </c>
      <c r="F569" s="204" t="s">
        <v>811</v>
      </c>
      <c r="G569" s="201"/>
      <c r="H569" s="205">
        <v>3.0000000000000001E-3</v>
      </c>
      <c r="I569" s="206"/>
      <c r="J569" s="201"/>
      <c r="K569" s="201"/>
      <c r="L569" s="207"/>
      <c r="M569" s="208"/>
      <c r="N569" s="209"/>
      <c r="O569" s="209"/>
      <c r="P569" s="209"/>
      <c r="Q569" s="209"/>
      <c r="R569" s="209"/>
      <c r="S569" s="209"/>
      <c r="T569" s="210"/>
      <c r="AT569" s="211" t="s">
        <v>186</v>
      </c>
      <c r="AU569" s="211" t="s">
        <v>89</v>
      </c>
      <c r="AV569" s="13" t="s">
        <v>89</v>
      </c>
      <c r="AW569" s="13" t="s">
        <v>35</v>
      </c>
      <c r="AX569" s="13" t="s">
        <v>87</v>
      </c>
      <c r="AY569" s="211" t="s">
        <v>158</v>
      </c>
    </row>
    <row r="570" spans="1:65" s="2" customFormat="1" ht="16.5" customHeight="1">
      <c r="A570" s="35"/>
      <c r="B570" s="36"/>
      <c r="C570" s="187" t="s">
        <v>812</v>
      </c>
      <c r="D570" s="187" t="s">
        <v>161</v>
      </c>
      <c r="E570" s="188" t="s">
        <v>813</v>
      </c>
      <c r="F570" s="189" t="s">
        <v>814</v>
      </c>
      <c r="G570" s="190" t="s">
        <v>298</v>
      </c>
      <c r="H570" s="191">
        <v>0.371</v>
      </c>
      <c r="I570" s="192"/>
      <c r="J570" s="193">
        <f>ROUND(I570*H570,2)</f>
        <v>0</v>
      </c>
      <c r="K570" s="189" t="s">
        <v>217</v>
      </c>
      <c r="L570" s="40"/>
      <c r="M570" s="194" t="s">
        <v>1</v>
      </c>
      <c r="N570" s="195" t="s">
        <v>44</v>
      </c>
      <c r="O570" s="72"/>
      <c r="P570" s="196">
        <f>O570*H570</f>
        <v>0</v>
      </c>
      <c r="Q570" s="196">
        <v>1.06277</v>
      </c>
      <c r="R570" s="196">
        <f>Q570*H570</f>
        <v>0.39428766999999998</v>
      </c>
      <c r="S570" s="196">
        <v>0</v>
      </c>
      <c r="T570" s="197">
        <f>S570*H570</f>
        <v>0</v>
      </c>
      <c r="U570" s="35"/>
      <c r="V570" s="35"/>
      <c r="W570" s="35"/>
      <c r="X570" s="35"/>
      <c r="Y570" s="35"/>
      <c r="Z570" s="35"/>
      <c r="AA570" s="35"/>
      <c r="AB570" s="35"/>
      <c r="AC570" s="35"/>
      <c r="AD570" s="35"/>
      <c r="AE570" s="35"/>
      <c r="AR570" s="198" t="s">
        <v>165</v>
      </c>
      <c r="AT570" s="198" t="s">
        <v>161</v>
      </c>
      <c r="AU570" s="198" t="s">
        <v>89</v>
      </c>
      <c r="AY570" s="18" t="s">
        <v>158</v>
      </c>
      <c r="BE570" s="199">
        <f>IF(N570="základní",J570,0)</f>
        <v>0</v>
      </c>
      <c r="BF570" s="199">
        <f>IF(N570="snížená",J570,0)</f>
        <v>0</v>
      </c>
      <c r="BG570" s="199">
        <f>IF(N570="zákl. přenesená",J570,0)</f>
        <v>0</v>
      </c>
      <c r="BH570" s="199">
        <f>IF(N570="sníž. přenesená",J570,0)</f>
        <v>0</v>
      </c>
      <c r="BI570" s="199">
        <f>IF(N570="nulová",J570,0)</f>
        <v>0</v>
      </c>
      <c r="BJ570" s="18" t="s">
        <v>87</v>
      </c>
      <c r="BK570" s="199">
        <f>ROUND(I570*H570,2)</f>
        <v>0</v>
      </c>
      <c r="BL570" s="18" t="s">
        <v>165</v>
      </c>
      <c r="BM570" s="198" t="s">
        <v>815</v>
      </c>
    </row>
    <row r="571" spans="1:65" s="13" customFormat="1">
      <c r="B571" s="200"/>
      <c r="C571" s="201"/>
      <c r="D571" s="202" t="s">
        <v>186</v>
      </c>
      <c r="E571" s="203" t="s">
        <v>1</v>
      </c>
      <c r="F571" s="204" t="s">
        <v>816</v>
      </c>
      <c r="G571" s="201"/>
      <c r="H571" s="205">
        <v>0.124</v>
      </c>
      <c r="I571" s="206"/>
      <c r="J571" s="201"/>
      <c r="K571" s="201"/>
      <c r="L571" s="207"/>
      <c r="M571" s="208"/>
      <c r="N571" s="209"/>
      <c r="O571" s="209"/>
      <c r="P571" s="209"/>
      <c r="Q571" s="209"/>
      <c r="R571" s="209"/>
      <c r="S571" s="209"/>
      <c r="T571" s="210"/>
      <c r="AT571" s="211" t="s">
        <v>186</v>
      </c>
      <c r="AU571" s="211" t="s">
        <v>89</v>
      </c>
      <c r="AV571" s="13" t="s">
        <v>89</v>
      </c>
      <c r="AW571" s="13" t="s">
        <v>35</v>
      </c>
      <c r="AX571" s="13" t="s">
        <v>79</v>
      </c>
      <c r="AY571" s="211" t="s">
        <v>158</v>
      </c>
    </row>
    <row r="572" spans="1:65" s="13" customFormat="1">
      <c r="B572" s="200"/>
      <c r="C572" s="201"/>
      <c r="D572" s="202" t="s">
        <v>186</v>
      </c>
      <c r="E572" s="203" t="s">
        <v>1</v>
      </c>
      <c r="F572" s="204" t="s">
        <v>817</v>
      </c>
      <c r="G572" s="201"/>
      <c r="H572" s="205">
        <v>0.24199999999999999</v>
      </c>
      <c r="I572" s="206"/>
      <c r="J572" s="201"/>
      <c r="K572" s="201"/>
      <c r="L572" s="207"/>
      <c r="M572" s="208"/>
      <c r="N572" s="209"/>
      <c r="O572" s="209"/>
      <c r="P572" s="209"/>
      <c r="Q572" s="209"/>
      <c r="R572" s="209"/>
      <c r="S572" s="209"/>
      <c r="T572" s="210"/>
      <c r="AT572" s="211" t="s">
        <v>186</v>
      </c>
      <c r="AU572" s="211" t="s">
        <v>89</v>
      </c>
      <c r="AV572" s="13" t="s">
        <v>89</v>
      </c>
      <c r="AW572" s="13" t="s">
        <v>35</v>
      </c>
      <c r="AX572" s="13" t="s">
        <v>79</v>
      </c>
      <c r="AY572" s="211" t="s">
        <v>158</v>
      </c>
    </row>
    <row r="573" spans="1:65" s="13" customFormat="1">
      <c r="B573" s="200"/>
      <c r="C573" s="201"/>
      <c r="D573" s="202" t="s">
        <v>186</v>
      </c>
      <c r="E573" s="203" t="s">
        <v>1</v>
      </c>
      <c r="F573" s="204" t="s">
        <v>818</v>
      </c>
      <c r="G573" s="201"/>
      <c r="H573" s="205">
        <v>0</v>
      </c>
      <c r="I573" s="206"/>
      <c r="J573" s="201"/>
      <c r="K573" s="201"/>
      <c r="L573" s="207"/>
      <c r="M573" s="208"/>
      <c r="N573" s="209"/>
      <c r="O573" s="209"/>
      <c r="P573" s="209"/>
      <c r="Q573" s="209"/>
      <c r="R573" s="209"/>
      <c r="S573" s="209"/>
      <c r="T573" s="210"/>
      <c r="AT573" s="211" t="s">
        <v>186</v>
      </c>
      <c r="AU573" s="211" t="s">
        <v>89</v>
      </c>
      <c r="AV573" s="13" t="s">
        <v>89</v>
      </c>
      <c r="AW573" s="13" t="s">
        <v>35</v>
      </c>
      <c r="AX573" s="13" t="s">
        <v>79</v>
      </c>
      <c r="AY573" s="211" t="s">
        <v>158</v>
      </c>
    </row>
    <row r="574" spans="1:65" s="13" customFormat="1">
      <c r="B574" s="200"/>
      <c r="C574" s="201"/>
      <c r="D574" s="202" t="s">
        <v>186</v>
      </c>
      <c r="E574" s="203" t="s">
        <v>1</v>
      </c>
      <c r="F574" s="204" t="s">
        <v>819</v>
      </c>
      <c r="G574" s="201"/>
      <c r="H574" s="205">
        <v>5.0000000000000001E-3</v>
      </c>
      <c r="I574" s="206"/>
      <c r="J574" s="201"/>
      <c r="K574" s="201"/>
      <c r="L574" s="207"/>
      <c r="M574" s="208"/>
      <c r="N574" s="209"/>
      <c r="O574" s="209"/>
      <c r="P574" s="209"/>
      <c r="Q574" s="209"/>
      <c r="R574" s="209"/>
      <c r="S574" s="209"/>
      <c r="T574" s="210"/>
      <c r="AT574" s="211" t="s">
        <v>186</v>
      </c>
      <c r="AU574" s="211" t="s">
        <v>89</v>
      </c>
      <c r="AV574" s="13" t="s">
        <v>89</v>
      </c>
      <c r="AW574" s="13" t="s">
        <v>35</v>
      </c>
      <c r="AX574" s="13" t="s">
        <v>79</v>
      </c>
      <c r="AY574" s="211" t="s">
        <v>158</v>
      </c>
    </row>
    <row r="575" spans="1:65" s="13" customFormat="1" ht="22.5">
      <c r="B575" s="200"/>
      <c r="C575" s="201"/>
      <c r="D575" s="202" t="s">
        <v>186</v>
      </c>
      <c r="E575" s="203" t="s">
        <v>1</v>
      </c>
      <c r="F575" s="204" t="s">
        <v>820</v>
      </c>
      <c r="G575" s="201"/>
      <c r="H575" s="205">
        <v>0</v>
      </c>
      <c r="I575" s="206"/>
      <c r="J575" s="201"/>
      <c r="K575" s="201"/>
      <c r="L575" s="207"/>
      <c r="M575" s="208"/>
      <c r="N575" s="209"/>
      <c r="O575" s="209"/>
      <c r="P575" s="209"/>
      <c r="Q575" s="209"/>
      <c r="R575" s="209"/>
      <c r="S575" s="209"/>
      <c r="T575" s="210"/>
      <c r="AT575" s="211" t="s">
        <v>186</v>
      </c>
      <c r="AU575" s="211" t="s">
        <v>89</v>
      </c>
      <c r="AV575" s="13" t="s">
        <v>89</v>
      </c>
      <c r="AW575" s="13" t="s">
        <v>35</v>
      </c>
      <c r="AX575" s="13" t="s">
        <v>79</v>
      </c>
      <c r="AY575" s="211" t="s">
        <v>158</v>
      </c>
    </row>
    <row r="576" spans="1:65" s="14" customFormat="1">
      <c r="B576" s="212"/>
      <c r="C576" s="213"/>
      <c r="D576" s="202" t="s">
        <v>186</v>
      </c>
      <c r="E576" s="214" t="s">
        <v>1</v>
      </c>
      <c r="F576" s="215" t="s">
        <v>199</v>
      </c>
      <c r="G576" s="213"/>
      <c r="H576" s="216">
        <v>0.371</v>
      </c>
      <c r="I576" s="217"/>
      <c r="J576" s="213"/>
      <c r="K576" s="213"/>
      <c r="L576" s="218"/>
      <c r="M576" s="219"/>
      <c r="N576" s="220"/>
      <c r="O576" s="220"/>
      <c r="P576" s="220"/>
      <c r="Q576" s="220"/>
      <c r="R576" s="220"/>
      <c r="S576" s="220"/>
      <c r="T576" s="221"/>
      <c r="AT576" s="222" t="s">
        <v>186</v>
      </c>
      <c r="AU576" s="222" t="s">
        <v>89</v>
      </c>
      <c r="AV576" s="14" t="s">
        <v>165</v>
      </c>
      <c r="AW576" s="14" t="s">
        <v>35</v>
      </c>
      <c r="AX576" s="14" t="s">
        <v>87</v>
      </c>
      <c r="AY576" s="222" t="s">
        <v>158</v>
      </c>
    </row>
    <row r="577" spans="1:65" s="2" customFormat="1" ht="24.2" customHeight="1">
      <c r="A577" s="35"/>
      <c r="B577" s="36"/>
      <c r="C577" s="187" t="s">
        <v>821</v>
      </c>
      <c r="D577" s="187" t="s">
        <v>161</v>
      </c>
      <c r="E577" s="188" t="s">
        <v>822</v>
      </c>
      <c r="F577" s="189" t="s">
        <v>823</v>
      </c>
      <c r="G577" s="190" t="s">
        <v>184</v>
      </c>
      <c r="H577" s="191">
        <v>252</v>
      </c>
      <c r="I577" s="192"/>
      <c r="J577" s="193">
        <f>ROUND(I577*H577,2)</f>
        <v>0</v>
      </c>
      <c r="K577" s="189" t="s">
        <v>217</v>
      </c>
      <c r="L577" s="40"/>
      <c r="M577" s="194" t="s">
        <v>1</v>
      </c>
      <c r="N577" s="195" t="s">
        <v>44</v>
      </c>
      <c r="O577" s="72"/>
      <c r="P577" s="196">
        <f>O577*H577</f>
        <v>0</v>
      </c>
      <c r="Q577" s="196">
        <v>5.3510000000000002E-2</v>
      </c>
      <c r="R577" s="196">
        <f>Q577*H577</f>
        <v>13.48452</v>
      </c>
      <c r="S577" s="196">
        <v>0</v>
      </c>
      <c r="T577" s="197">
        <f>S577*H577</f>
        <v>0</v>
      </c>
      <c r="U577" s="35"/>
      <c r="V577" s="35"/>
      <c r="W577" s="35"/>
      <c r="X577" s="35"/>
      <c r="Y577" s="35"/>
      <c r="Z577" s="35"/>
      <c r="AA577" s="35"/>
      <c r="AB577" s="35"/>
      <c r="AC577" s="35"/>
      <c r="AD577" s="35"/>
      <c r="AE577" s="35"/>
      <c r="AR577" s="198" t="s">
        <v>165</v>
      </c>
      <c r="AT577" s="198" t="s">
        <v>161</v>
      </c>
      <c r="AU577" s="198" t="s">
        <v>89</v>
      </c>
      <c r="AY577" s="18" t="s">
        <v>158</v>
      </c>
      <c r="BE577" s="199">
        <f>IF(N577="základní",J577,0)</f>
        <v>0</v>
      </c>
      <c r="BF577" s="199">
        <f>IF(N577="snížená",J577,0)</f>
        <v>0</v>
      </c>
      <c r="BG577" s="199">
        <f>IF(N577="zákl. přenesená",J577,0)</f>
        <v>0</v>
      </c>
      <c r="BH577" s="199">
        <f>IF(N577="sníž. přenesená",J577,0)</f>
        <v>0</v>
      </c>
      <c r="BI577" s="199">
        <f>IF(N577="nulová",J577,0)</f>
        <v>0</v>
      </c>
      <c r="BJ577" s="18" t="s">
        <v>87</v>
      </c>
      <c r="BK577" s="199">
        <f>ROUND(I577*H577,2)</f>
        <v>0</v>
      </c>
      <c r="BL577" s="18" t="s">
        <v>165</v>
      </c>
      <c r="BM577" s="198" t="s">
        <v>824</v>
      </c>
    </row>
    <row r="578" spans="1:65" s="13" customFormat="1">
      <c r="B578" s="200"/>
      <c r="C578" s="201"/>
      <c r="D578" s="202" t="s">
        <v>186</v>
      </c>
      <c r="E578" s="203" t="s">
        <v>1</v>
      </c>
      <c r="F578" s="204" t="s">
        <v>825</v>
      </c>
      <c r="G578" s="201"/>
      <c r="H578" s="205">
        <v>252</v>
      </c>
      <c r="I578" s="206"/>
      <c r="J578" s="201"/>
      <c r="K578" s="201"/>
      <c r="L578" s="207"/>
      <c r="M578" s="208"/>
      <c r="N578" s="209"/>
      <c r="O578" s="209"/>
      <c r="P578" s="209"/>
      <c r="Q578" s="209"/>
      <c r="R578" s="209"/>
      <c r="S578" s="209"/>
      <c r="T578" s="210"/>
      <c r="AT578" s="211" t="s">
        <v>186</v>
      </c>
      <c r="AU578" s="211" t="s">
        <v>89</v>
      </c>
      <c r="AV578" s="13" t="s">
        <v>89</v>
      </c>
      <c r="AW578" s="13" t="s">
        <v>35</v>
      </c>
      <c r="AX578" s="13" t="s">
        <v>87</v>
      </c>
      <c r="AY578" s="211" t="s">
        <v>158</v>
      </c>
    </row>
    <row r="579" spans="1:65" s="2" customFormat="1" ht="24.2" customHeight="1">
      <c r="A579" s="35"/>
      <c r="B579" s="36"/>
      <c r="C579" s="187" t="s">
        <v>826</v>
      </c>
      <c r="D579" s="187" t="s">
        <v>161</v>
      </c>
      <c r="E579" s="188" t="s">
        <v>827</v>
      </c>
      <c r="F579" s="189" t="s">
        <v>828</v>
      </c>
      <c r="G579" s="190" t="s">
        <v>298</v>
      </c>
      <c r="H579" s="191">
        <v>2.9000000000000001E-2</v>
      </c>
      <c r="I579" s="192"/>
      <c r="J579" s="193">
        <f>ROUND(I579*H579,2)</f>
        <v>0</v>
      </c>
      <c r="K579" s="189" t="s">
        <v>217</v>
      </c>
      <c r="L579" s="40"/>
      <c r="M579" s="194" t="s">
        <v>1</v>
      </c>
      <c r="N579" s="195" t="s">
        <v>44</v>
      </c>
      <c r="O579" s="72"/>
      <c r="P579" s="196">
        <f>O579*H579</f>
        <v>0</v>
      </c>
      <c r="Q579" s="196">
        <v>1.9539999999999998E-2</v>
      </c>
      <c r="R579" s="196">
        <f>Q579*H579</f>
        <v>5.6665999999999997E-4</v>
      </c>
      <c r="S579" s="196">
        <v>0</v>
      </c>
      <c r="T579" s="197">
        <f>S579*H579</f>
        <v>0</v>
      </c>
      <c r="U579" s="35"/>
      <c r="V579" s="35"/>
      <c r="W579" s="35"/>
      <c r="X579" s="35"/>
      <c r="Y579" s="35"/>
      <c r="Z579" s="35"/>
      <c r="AA579" s="35"/>
      <c r="AB579" s="35"/>
      <c r="AC579" s="35"/>
      <c r="AD579" s="35"/>
      <c r="AE579" s="35"/>
      <c r="AR579" s="198" t="s">
        <v>165</v>
      </c>
      <c r="AT579" s="198" t="s">
        <v>161</v>
      </c>
      <c r="AU579" s="198" t="s">
        <v>89</v>
      </c>
      <c r="AY579" s="18" t="s">
        <v>158</v>
      </c>
      <c r="BE579" s="199">
        <f>IF(N579="základní",J579,0)</f>
        <v>0</v>
      </c>
      <c r="BF579" s="199">
        <f>IF(N579="snížená",J579,0)</f>
        <v>0</v>
      </c>
      <c r="BG579" s="199">
        <f>IF(N579="zákl. přenesená",J579,0)</f>
        <v>0</v>
      </c>
      <c r="BH579" s="199">
        <f>IF(N579="sníž. přenesená",J579,0)</f>
        <v>0</v>
      </c>
      <c r="BI579" s="199">
        <f>IF(N579="nulová",J579,0)</f>
        <v>0</v>
      </c>
      <c r="BJ579" s="18" t="s">
        <v>87</v>
      </c>
      <c r="BK579" s="199">
        <f>ROUND(I579*H579,2)</f>
        <v>0</v>
      </c>
      <c r="BL579" s="18" t="s">
        <v>165</v>
      </c>
      <c r="BM579" s="198" t="s">
        <v>829</v>
      </c>
    </row>
    <row r="580" spans="1:65" s="13" customFormat="1">
      <c r="B580" s="200"/>
      <c r="C580" s="201"/>
      <c r="D580" s="202" t="s">
        <v>186</v>
      </c>
      <c r="E580" s="203" t="s">
        <v>1</v>
      </c>
      <c r="F580" s="204" t="s">
        <v>830</v>
      </c>
      <c r="G580" s="201"/>
      <c r="H580" s="205">
        <v>2.9000000000000001E-2</v>
      </c>
      <c r="I580" s="206"/>
      <c r="J580" s="201"/>
      <c r="K580" s="201"/>
      <c r="L580" s="207"/>
      <c r="M580" s="208"/>
      <c r="N580" s="209"/>
      <c r="O580" s="209"/>
      <c r="P580" s="209"/>
      <c r="Q580" s="209"/>
      <c r="R580" s="209"/>
      <c r="S580" s="209"/>
      <c r="T580" s="210"/>
      <c r="AT580" s="211" t="s">
        <v>186</v>
      </c>
      <c r="AU580" s="211" t="s">
        <v>89</v>
      </c>
      <c r="AV580" s="13" t="s">
        <v>89</v>
      </c>
      <c r="AW580" s="13" t="s">
        <v>35</v>
      </c>
      <c r="AX580" s="13" t="s">
        <v>87</v>
      </c>
      <c r="AY580" s="211" t="s">
        <v>158</v>
      </c>
    </row>
    <row r="581" spans="1:65" s="2" customFormat="1" ht="16.5" customHeight="1">
      <c r="A581" s="35"/>
      <c r="B581" s="36"/>
      <c r="C581" s="244" t="s">
        <v>831</v>
      </c>
      <c r="D581" s="244" t="s">
        <v>343</v>
      </c>
      <c r="E581" s="245" t="s">
        <v>832</v>
      </c>
      <c r="F581" s="246" t="s">
        <v>833</v>
      </c>
      <c r="G581" s="247" t="s">
        <v>298</v>
      </c>
      <c r="H581" s="248">
        <v>2.9000000000000001E-2</v>
      </c>
      <c r="I581" s="249"/>
      <c r="J581" s="250">
        <f>ROUND(I581*H581,2)</f>
        <v>0</v>
      </c>
      <c r="K581" s="246" t="s">
        <v>1</v>
      </c>
      <c r="L581" s="251"/>
      <c r="M581" s="252" t="s">
        <v>1</v>
      </c>
      <c r="N581" s="253" t="s">
        <v>44</v>
      </c>
      <c r="O581" s="72"/>
      <c r="P581" s="196">
        <f>O581*H581</f>
        <v>0</v>
      </c>
      <c r="Q581" s="196">
        <v>1</v>
      </c>
      <c r="R581" s="196">
        <f>Q581*H581</f>
        <v>2.9000000000000001E-2</v>
      </c>
      <c r="S581" s="196">
        <v>0</v>
      </c>
      <c r="T581" s="197">
        <f>S581*H581</f>
        <v>0</v>
      </c>
      <c r="U581" s="35"/>
      <c r="V581" s="35"/>
      <c r="W581" s="35"/>
      <c r="X581" s="35"/>
      <c r="Y581" s="35"/>
      <c r="Z581" s="35"/>
      <c r="AA581" s="35"/>
      <c r="AB581" s="35"/>
      <c r="AC581" s="35"/>
      <c r="AD581" s="35"/>
      <c r="AE581" s="35"/>
      <c r="AR581" s="198" t="s">
        <v>213</v>
      </c>
      <c r="AT581" s="198" t="s">
        <v>343</v>
      </c>
      <c r="AU581" s="198" t="s">
        <v>89</v>
      </c>
      <c r="AY581" s="18" t="s">
        <v>158</v>
      </c>
      <c r="BE581" s="199">
        <f>IF(N581="základní",J581,0)</f>
        <v>0</v>
      </c>
      <c r="BF581" s="199">
        <f>IF(N581="snížená",J581,0)</f>
        <v>0</v>
      </c>
      <c r="BG581" s="199">
        <f>IF(N581="zákl. přenesená",J581,0)</f>
        <v>0</v>
      </c>
      <c r="BH581" s="199">
        <f>IF(N581="sníž. přenesená",J581,0)</f>
        <v>0</v>
      </c>
      <c r="BI581" s="199">
        <f>IF(N581="nulová",J581,0)</f>
        <v>0</v>
      </c>
      <c r="BJ581" s="18" t="s">
        <v>87</v>
      </c>
      <c r="BK581" s="199">
        <f>ROUND(I581*H581,2)</f>
        <v>0</v>
      </c>
      <c r="BL581" s="18" t="s">
        <v>165</v>
      </c>
      <c r="BM581" s="198" t="s">
        <v>834</v>
      </c>
    </row>
    <row r="582" spans="1:65" s="13" customFormat="1">
      <c r="B582" s="200"/>
      <c r="C582" s="201"/>
      <c r="D582" s="202" t="s">
        <v>186</v>
      </c>
      <c r="E582" s="203" t="s">
        <v>1</v>
      </c>
      <c r="F582" s="204" t="s">
        <v>835</v>
      </c>
      <c r="G582" s="201"/>
      <c r="H582" s="205">
        <v>2.9000000000000001E-2</v>
      </c>
      <c r="I582" s="206"/>
      <c r="J582" s="201"/>
      <c r="K582" s="201"/>
      <c r="L582" s="207"/>
      <c r="M582" s="208"/>
      <c r="N582" s="209"/>
      <c r="O582" s="209"/>
      <c r="P582" s="209"/>
      <c r="Q582" s="209"/>
      <c r="R582" s="209"/>
      <c r="S582" s="209"/>
      <c r="T582" s="210"/>
      <c r="AT582" s="211" t="s">
        <v>186</v>
      </c>
      <c r="AU582" s="211" t="s">
        <v>89</v>
      </c>
      <c r="AV582" s="13" t="s">
        <v>89</v>
      </c>
      <c r="AW582" s="13" t="s">
        <v>35</v>
      </c>
      <c r="AX582" s="13" t="s">
        <v>87</v>
      </c>
      <c r="AY582" s="211" t="s">
        <v>158</v>
      </c>
    </row>
    <row r="583" spans="1:65" s="2" customFormat="1" ht="16.5" customHeight="1">
      <c r="A583" s="35"/>
      <c r="B583" s="36"/>
      <c r="C583" s="244" t="s">
        <v>836</v>
      </c>
      <c r="D583" s="244" t="s">
        <v>343</v>
      </c>
      <c r="E583" s="245" t="s">
        <v>837</v>
      </c>
      <c r="F583" s="246" t="s">
        <v>838</v>
      </c>
      <c r="G583" s="247" t="s">
        <v>184</v>
      </c>
      <c r="H583" s="248">
        <v>16</v>
      </c>
      <c r="I583" s="249"/>
      <c r="J583" s="250">
        <f>ROUND(I583*H583,2)</f>
        <v>0</v>
      </c>
      <c r="K583" s="246" t="s">
        <v>217</v>
      </c>
      <c r="L583" s="251"/>
      <c r="M583" s="252" t="s">
        <v>1</v>
      </c>
      <c r="N583" s="253" t="s">
        <v>44</v>
      </c>
      <c r="O583" s="72"/>
      <c r="P583" s="196">
        <f>O583*H583</f>
        <v>0</v>
      </c>
      <c r="Q583" s="196">
        <v>4.0000000000000003E-5</v>
      </c>
      <c r="R583" s="196">
        <f>Q583*H583</f>
        <v>6.4000000000000005E-4</v>
      </c>
      <c r="S583" s="196">
        <v>0</v>
      </c>
      <c r="T583" s="197">
        <f>S583*H583</f>
        <v>0</v>
      </c>
      <c r="U583" s="35"/>
      <c r="V583" s="35"/>
      <c r="W583" s="35"/>
      <c r="X583" s="35"/>
      <c r="Y583" s="35"/>
      <c r="Z583" s="35"/>
      <c r="AA583" s="35"/>
      <c r="AB583" s="35"/>
      <c r="AC583" s="35"/>
      <c r="AD583" s="35"/>
      <c r="AE583" s="35"/>
      <c r="AR583" s="198" t="s">
        <v>213</v>
      </c>
      <c r="AT583" s="198" t="s">
        <v>343</v>
      </c>
      <c r="AU583" s="198" t="s">
        <v>89</v>
      </c>
      <c r="AY583" s="18" t="s">
        <v>158</v>
      </c>
      <c r="BE583" s="199">
        <f>IF(N583="základní",J583,0)</f>
        <v>0</v>
      </c>
      <c r="BF583" s="199">
        <f>IF(N583="snížená",J583,0)</f>
        <v>0</v>
      </c>
      <c r="BG583" s="199">
        <f>IF(N583="zákl. přenesená",J583,0)</f>
        <v>0</v>
      </c>
      <c r="BH583" s="199">
        <f>IF(N583="sníž. přenesená",J583,0)</f>
        <v>0</v>
      </c>
      <c r="BI583" s="199">
        <f>IF(N583="nulová",J583,0)</f>
        <v>0</v>
      </c>
      <c r="BJ583" s="18" t="s">
        <v>87</v>
      </c>
      <c r="BK583" s="199">
        <f>ROUND(I583*H583,2)</f>
        <v>0</v>
      </c>
      <c r="BL583" s="18" t="s">
        <v>165</v>
      </c>
      <c r="BM583" s="198" t="s">
        <v>839</v>
      </c>
    </row>
    <row r="584" spans="1:65" s="13" customFormat="1">
      <c r="B584" s="200"/>
      <c r="C584" s="201"/>
      <c r="D584" s="202" t="s">
        <v>186</v>
      </c>
      <c r="E584" s="203" t="s">
        <v>1</v>
      </c>
      <c r="F584" s="204" t="s">
        <v>840</v>
      </c>
      <c r="G584" s="201"/>
      <c r="H584" s="205">
        <v>16</v>
      </c>
      <c r="I584" s="206"/>
      <c r="J584" s="201"/>
      <c r="K584" s="201"/>
      <c r="L584" s="207"/>
      <c r="M584" s="208"/>
      <c r="N584" s="209"/>
      <c r="O584" s="209"/>
      <c r="P584" s="209"/>
      <c r="Q584" s="209"/>
      <c r="R584" s="209"/>
      <c r="S584" s="209"/>
      <c r="T584" s="210"/>
      <c r="AT584" s="211" t="s">
        <v>186</v>
      </c>
      <c r="AU584" s="211" t="s">
        <v>89</v>
      </c>
      <c r="AV584" s="13" t="s">
        <v>89</v>
      </c>
      <c r="AW584" s="13" t="s">
        <v>35</v>
      </c>
      <c r="AX584" s="13" t="s">
        <v>87</v>
      </c>
      <c r="AY584" s="211" t="s">
        <v>158</v>
      </c>
    </row>
    <row r="585" spans="1:65" s="2" customFormat="1" ht="24.2" customHeight="1">
      <c r="A585" s="35"/>
      <c r="B585" s="36"/>
      <c r="C585" s="244" t="s">
        <v>841</v>
      </c>
      <c r="D585" s="244" t="s">
        <v>343</v>
      </c>
      <c r="E585" s="245" t="s">
        <v>842</v>
      </c>
      <c r="F585" s="246" t="s">
        <v>843</v>
      </c>
      <c r="G585" s="247" t="s">
        <v>184</v>
      </c>
      <c r="H585" s="248">
        <v>16</v>
      </c>
      <c r="I585" s="249"/>
      <c r="J585" s="250">
        <f>ROUND(I585*H585,2)</f>
        <v>0</v>
      </c>
      <c r="K585" s="246" t="s">
        <v>217</v>
      </c>
      <c r="L585" s="251"/>
      <c r="M585" s="252" t="s">
        <v>1</v>
      </c>
      <c r="N585" s="253" t="s">
        <v>44</v>
      </c>
      <c r="O585" s="72"/>
      <c r="P585" s="196">
        <f>O585*H585</f>
        <v>0</v>
      </c>
      <c r="Q585" s="196">
        <v>1.2999999999999999E-4</v>
      </c>
      <c r="R585" s="196">
        <f>Q585*H585</f>
        <v>2.0799999999999998E-3</v>
      </c>
      <c r="S585" s="196">
        <v>0</v>
      </c>
      <c r="T585" s="197">
        <f>S585*H585</f>
        <v>0</v>
      </c>
      <c r="U585" s="35"/>
      <c r="V585" s="35"/>
      <c r="W585" s="35"/>
      <c r="X585" s="35"/>
      <c r="Y585" s="35"/>
      <c r="Z585" s="35"/>
      <c r="AA585" s="35"/>
      <c r="AB585" s="35"/>
      <c r="AC585" s="35"/>
      <c r="AD585" s="35"/>
      <c r="AE585" s="35"/>
      <c r="AR585" s="198" t="s">
        <v>213</v>
      </c>
      <c r="AT585" s="198" t="s">
        <v>343</v>
      </c>
      <c r="AU585" s="198" t="s">
        <v>89</v>
      </c>
      <c r="AY585" s="18" t="s">
        <v>158</v>
      </c>
      <c r="BE585" s="199">
        <f>IF(N585="základní",J585,0)</f>
        <v>0</v>
      </c>
      <c r="BF585" s="199">
        <f>IF(N585="snížená",J585,0)</f>
        <v>0</v>
      </c>
      <c r="BG585" s="199">
        <f>IF(N585="zákl. přenesená",J585,0)</f>
        <v>0</v>
      </c>
      <c r="BH585" s="199">
        <f>IF(N585="sníž. přenesená",J585,0)</f>
        <v>0</v>
      </c>
      <c r="BI585" s="199">
        <f>IF(N585="nulová",J585,0)</f>
        <v>0</v>
      </c>
      <c r="BJ585" s="18" t="s">
        <v>87</v>
      </c>
      <c r="BK585" s="199">
        <f>ROUND(I585*H585,2)</f>
        <v>0</v>
      </c>
      <c r="BL585" s="18" t="s">
        <v>165</v>
      </c>
      <c r="BM585" s="198" t="s">
        <v>844</v>
      </c>
    </row>
    <row r="586" spans="1:65" s="2" customFormat="1" ht="24.2" customHeight="1">
      <c r="A586" s="35"/>
      <c r="B586" s="36"/>
      <c r="C586" s="187" t="s">
        <v>845</v>
      </c>
      <c r="D586" s="187" t="s">
        <v>161</v>
      </c>
      <c r="E586" s="188" t="s">
        <v>846</v>
      </c>
      <c r="F586" s="189" t="s">
        <v>847</v>
      </c>
      <c r="G586" s="190" t="s">
        <v>298</v>
      </c>
      <c r="H586" s="191">
        <v>0.12</v>
      </c>
      <c r="I586" s="192"/>
      <c r="J586" s="193">
        <f>ROUND(I586*H586,2)</f>
        <v>0</v>
      </c>
      <c r="K586" s="189" t="s">
        <v>217</v>
      </c>
      <c r="L586" s="40"/>
      <c r="M586" s="194" t="s">
        <v>1</v>
      </c>
      <c r="N586" s="195" t="s">
        <v>44</v>
      </c>
      <c r="O586" s="72"/>
      <c r="P586" s="196">
        <f>O586*H586</f>
        <v>0</v>
      </c>
      <c r="Q586" s="196">
        <v>1.7090000000000001E-2</v>
      </c>
      <c r="R586" s="196">
        <f>Q586*H586</f>
        <v>2.0508000000000002E-3</v>
      </c>
      <c r="S586" s="196">
        <v>0</v>
      </c>
      <c r="T586" s="197">
        <f>S586*H586</f>
        <v>0</v>
      </c>
      <c r="U586" s="35"/>
      <c r="V586" s="35"/>
      <c r="W586" s="35"/>
      <c r="X586" s="35"/>
      <c r="Y586" s="35"/>
      <c r="Z586" s="35"/>
      <c r="AA586" s="35"/>
      <c r="AB586" s="35"/>
      <c r="AC586" s="35"/>
      <c r="AD586" s="35"/>
      <c r="AE586" s="35"/>
      <c r="AR586" s="198" t="s">
        <v>165</v>
      </c>
      <c r="AT586" s="198" t="s">
        <v>161</v>
      </c>
      <c r="AU586" s="198" t="s">
        <v>89</v>
      </c>
      <c r="AY586" s="18" t="s">
        <v>158</v>
      </c>
      <c r="BE586" s="199">
        <f>IF(N586="základní",J586,0)</f>
        <v>0</v>
      </c>
      <c r="BF586" s="199">
        <f>IF(N586="snížená",J586,0)</f>
        <v>0</v>
      </c>
      <c r="BG586" s="199">
        <f>IF(N586="zákl. přenesená",J586,0)</f>
        <v>0</v>
      </c>
      <c r="BH586" s="199">
        <f>IF(N586="sníž. přenesená",J586,0)</f>
        <v>0</v>
      </c>
      <c r="BI586" s="199">
        <f>IF(N586="nulová",J586,0)</f>
        <v>0</v>
      </c>
      <c r="BJ586" s="18" t="s">
        <v>87</v>
      </c>
      <c r="BK586" s="199">
        <f>ROUND(I586*H586,2)</f>
        <v>0</v>
      </c>
      <c r="BL586" s="18" t="s">
        <v>165</v>
      </c>
      <c r="BM586" s="198" t="s">
        <v>848</v>
      </c>
    </row>
    <row r="587" spans="1:65" s="13" customFormat="1">
      <c r="B587" s="200"/>
      <c r="C587" s="201"/>
      <c r="D587" s="202" t="s">
        <v>186</v>
      </c>
      <c r="E587" s="203" t="s">
        <v>1</v>
      </c>
      <c r="F587" s="204" t="s">
        <v>849</v>
      </c>
      <c r="G587" s="201"/>
      <c r="H587" s="205">
        <v>0.12</v>
      </c>
      <c r="I587" s="206"/>
      <c r="J587" s="201"/>
      <c r="K587" s="201"/>
      <c r="L587" s="207"/>
      <c r="M587" s="208"/>
      <c r="N587" s="209"/>
      <c r="O587" s="209"/>
      <c r="P587" s="209"/>
      <c r="Q587" s="209"/>
      <c r="R587" s="209"/>
      <c r="S587" s="209"/>
      <c r="T587" s="210"/>
      <c r="AT587" s="211" t="s">
        <v>186</v>
      </c>
      <c r="AU587" s="211" t="s">
        <v>89</v>
      </c>
      <c r="AV587" s="13" t="s">
        <v>89</v>
      </c>
      <c r="AW587" s="13" t="s">
        <v>35</v>
      </c>
      <c r="AX587" s="13" t="s">
        <v>87</v>
      </c>
      <c r="AY587" s="211" t="s">
        <v>158</v>
      </c>
    </row>
    <row r="588" spans="1:65" s="2" customFormat="1" ht="24.2" customHeight="1">
      <c r="A588" s="35"/>
      <c r="B588" s="36"/>
      <c r="C588" s="244" t="s">
        <v>850</v>
      </c>
      <c r="D588" s="244" t="s">
        <v>343</v>
      </c>
      <c r="E588" s="245" t="s">
        <v>851</v>
      </c>
      <c r="F588" s="246" t="s">
        <v>852</v>
      </c>
      <c r="G588" s="247" t="s">
        <v>298</v>
      </c>
      <c r="H588" s="248">
        <v>0.12</v>
      </c>
      <c r="I588" s="249"/>
      <c r="J588" s="250">
        <f>ROUND(I588*H588,2)</f>
        <v>0</v>
      </c>
      <c r="K588" s="246" t="s">
        <v>217</v>
      </c>
      <c r="L588" s="251"/>
      <c r="M588" s="252" t="s">
        <v>1</v>
      </c>
      <c r="N588" s="253" t="s">
        <v>44</v>
      </c>
      <c r="O588" s="72"/>
      <c r="P588" s="196">
        <f>O588*H588</f>
        <v>0</v>
      </c>
      <c r="Q588" s="196">
        <v>1</v>
      </c>
      <c r="R588" s="196">
        <f>Q588*H588</f>
        <v>0.12</v>
      </c>
      <c r="S588" s="196">
        <v>0</v>
      </c>
      <c r="T588" s="197">
        <f>S588*H588</f>
        <v>0</v>
      </c>
      <c r="U588" s="35"/>
      <c r="V588" s="35"/>
      <c r="W588" s="35"/>
      <c r="X588" s="35"/>
      <c r="Y588" s="35"/>
      <c r="Z588" s="35"/>
      <c r="AA588" s="35"/>
      <c r="AB588" s="35"/>
      <c r="AC588" s="35"/>
      <c r="AD588" s="35"/>
      <c r="AE588" s="35"/>
      <c r="AR588" s="198" t="s">
        <v>213</v>
      </c>
      <c r="AT588" s="198" t="s">
        <v>343</v>
      </c>
      <c r="AU588" s="198" t="s">
        <v>89</v>
      </c>
      <c r="AY588" s="18" t="s">
        <v>158</v>
      </c>
      <c r="BE588" s="199">
        <f>IF(N588="základní",J588,0)</f>
        <v>0</v>
      </c>
      <c r="BF588" s="199">
        <f>IF(N588="snížená",J588,0)</f>
        <v>0</v>
      </c>
      <c r="BG588" s="199">
        <f>IF(N588="zákl. přenesená",J588,0)</f>
        <v>0</v>
      </c>
      <c r="BH588" s="199">
        <f>IF(N588="sníž. přenesená",J588,0)</f>
        <v>0</v>
      </c>
      <c r="BI588" s="199">
        <f>IF(N588="nulová",J588,0)</f>
        <v>0</v>
      </c>
      <c r="BJ588" s="18" t="s">
        <v>87</v>
      </c>
      <c r="BK588" s="199">
        <f>ROUND(I588*H588,2)</f>
        <v>0</v>
      </c>
      <c r="BL588" s="18" t="s">
        <v>165</v>
      </c>
      <c r="BM588" s="198" t="s">
        <v>853</v>
      </c>
    </row>
    <row r="589" spans="1:65" s="2" customFormat="1" ht="21.75" customHeight="1">
      <c r="A589" s="35"/>
      <c r="B589" s="36"/>
      <c r="C589" s="187" t="s">
        <v>854</v>
      </c>
      <c r="D589" s="187" t="s">
        <v>161</v>
      </c>
      <c r="E589" s="188" t="s">
        <v>855</v>
      </c>
      <c r="F589" s="189" t="s">
        <v>856</v>
      </c>
      <c r="G589" s="190" t="s">
        <v>231</v>
      </c>
      <c r="H589" s="191">
        <v>2.665</v>
      </c>
      <c r="I589" s="192"/>
      <c r="J589" s="193">
        <f>ROUND(I589*H589,2)</f>
        <v>0</v>
      </c>
      <c r="K589" s="189" t="s">
        <v>217</v>
      </c>
      <c r="L589" s="40"/>
      <c r="M589" s="194" t="s">
        <v>1</v>
      </c>
      <c r="N589" s="195" t="s">
        <v>44</v>
      </c>
      <c r="O589" s="72"/>
      <c r="P589" s="196">
        <f>O589*H589</f>
        <v>0</v>
      </c>
      <c r="Q589" s="196">
        <v>2.3010999999999999</v>
      </c>
      <c r="R589" s="196">
        <f>Q589*H589</f>
        <v>6.1324315</v>
      </c>
      <c r="S589" s="196">
        <v>0</v>
      </c>
      <c r="T589" s="197">
        <f>S589*H589</f>
        <v>0</v>
      </c>
      <c r="U589" s="35"/>
      <c r="V589" s="35"/>
      <c r="W589" s="35"/>
      <c r="X589" s="35"/>
      <c r="Y589" s="35"/>
      <c r="Z589" s="35"/>
      <c r="AA589" s="35"/>
      <c r="AB589" s="35"/>
      <c r="AC589" s="35"/>
      <c r="AD589" s="35"/>
      <c r="AE589" s="35"/>
      <c r="AR589" s="198" t="s">
        <v>165</v>
      </c>
      <c r="AT589" s="198" t="s">
        <v>161</v>
      </c>
      <c r="AU589" s="198" t="s">
        <v>89</v>
      </c>
      <c r="AY589" s="18" t="s">
        <v>158</v>
      </c>
      <c r="BE589" s="199">
        <f>IF(N589="základní",J589,0)</f>
        <v>0</v>
      </c>
      <c r="BF589" s="199">
        <f>IF(N589="snížená",J589,0)</f>
        <v>0</v>
      </c>
      <c r="BG589" s="199">
        <f>IF(N589="zákl. přenesená",J589,0)</f>
        <v>0</v>
      </c>
      <c r="BH589" s="199">
        <f>IF(N589="sníž. přenesená",J589,0)</f>
        <v>0</v>
      </c>
      <c r="BI589" s="199">
        <f>IF(N589="nulová",J589,0)</f>
        <v>0</v>
      </c>
      <c r="BJ589" s="18" t="s">
        <v>87</v>
      </c>
      <c r="BK589" s="199">
        <f>ROUND(I589*H589,2)</f>
        <v>0</v>
      </c>
      <c r="BL589" s="18" t="s">
        <v>165</v>
      </c>
      <c r="BM589" s="198" t="s">
        <v>857</v>
      </c>
    </row>
    <row r="590" spans="1:65" s="13" customFormat="1">
      <c r="B590" s="200"/>
      <c r="C590" s="201"/>
      <c r="D590" s="202" t="s">
        <v>186</v>
      </c>
      <c r="E590" s="203" t="s">
        <v>1</v>
      </c>
      <c r="F590" s="204" t="s">
        <v>858</v>
      </c>
      <c r="G590" s="201"/>
      <c r="H590" s="205">
        <v>1.97</v>
      </c>
      <c r="I590" s="206"/>
      <c r="J590" s="201"/>
      <c r="K590" s="201"/>
      <c r="L590" s="207"/>
      <c r="M590" s="208"/>
      <c r="N590" s="209"/>
      <c r="O590" s="209"/>
      <c r="P590" s="209"/>
      <c r="Q590" s="209"/>
      <c r="R590" s="209"/>
      <c r="S590" s="209"/>
      <c r="T590" s="210"/>
      <c r="AT590" s="211" t="s">
        <v>186</v>
      </c>
      <c r="AU590" s="211" t="s">
        <v>89</v>
      </c>
      <c r="AV590" s="13" t="s">
        <v>89</v>
      </c>
      <c r="AW590" s="13" t="s">
        <v>35</v>
      </c>
      <c r="AX590" s="13" t="s">
        <v>79</v>
      </c>
      <c r="AY590" s="211" t="s">
        <v>158</v>
      </c>
    </row>
    <row r="591" spans="1:65" s="13" customFormat="1">
      <c r="B591" s="200"/>
      <c r="C591" s="201"/>
      <c r="D591" s="202" t="s">
        <v>186</v>
      </c>
      <c r="E591" s="203" t="s">
        <v>1</v>
      </c>
      <c r="F591" s="204" t="s">
        <v>859</v>
      </c>
      <c r="G591" s="201"/>
      <c r="H591" s="205">
        <v>0.69499999999999995</v>
      </c>
      <c r="I591" s="206"/>
      <c r="J591" s="201"/>
      <c r="K591" s="201"/>
      <c r="L591" s="207"/>
      <c r="M591" s="208"/>
      <c r="N591" s="209"/>
      <c r="O591" s="209"/>
      <c r="P591" s="209"/>
      <c r="Q591" s="209"/>
      <c r="R591" s="209"/>
      <c r="S591" s="209"/>
      <c r="T591" s="210"/>
      <c r="AT591" s="211" t="s">
        <v>186</v>
      </c>
      <c r="AU591" s="211" t="s">
        <v>89</v>
      </c>
      <c r="AV591" s="13" t="s">
        <v>89</v>
      </c>
      <c r="AW591" s="13" t="s">
        <v>35</v>
      </c>
      <c r="AX591" s="13" t="s">
        <v>79</v>
      </c>
      <c r="AY591" s="211" t="s">
        <v>158</v>
      </c>
    </row>
    <row r="592" spans="1:65" s="15" customFormat="1">
      <c r="B592" s="223"/>
      <c r="C592" s="224"/>
      <c r="D592" s="202" t="s">
        <v>186</v>
      </c>
      <c r="E592" s="225" t="s">
        <v>1</v>
      </c>
      <c r="F592" s="226" t="s">
        <v>247</v>
      </c>
      <c r="G592" s="224"/>
      <c r="H592" s="227">
        <v>2.665</v>
      </c>
      <c r="I592" s="228"/>
      <c r="J592" s="224"/>
      <c r="K592" s="224"/>
      <c r="L592" s="229"/>
      <c r="M592" s="230"/>
      <c r="N592" s="231"/>
      <c r="O592" s="231"/>
      <c r="P592" s="231"/>
      <c r="Q592" s="231"/>
      <c r="R592" s="231"/>
      <c r="S592" s="231"/>
      <c r="T592" s="232"/>
      <c r="AT592" s="233" t="s">
        <v>186</v>
      </c>
      <c r="AU592" s="233" t="s">
        <v>89</v>
      </c>
      <c r="AV592" s="15" t="s">
        <v>170</v>
      </c>
      <c r="AW592" s="15" t="s">
        <v>35</v>
      </c>
      <c r="AX592" s="15" t="s">
        <v>87</v>
      </c>
      <c r="AY592" s="233" t="s">
        <v>158</v>
      </c>
    </row>
    <row r="593" spans="1:65" s="2" customFormat="1" ht="21.75" customHeight="1">
      <c r="A593" s="35"/>
      <c r="B593" s="36"/>
      <c r="C593" s="187" t="s">
        <v>860</v>
      </c>
      <c r="D593" s="187" t="s">
        <v>161</v>
      </c>
      <c r="E593" s="188" t="s">
        <v>861</v>
      </c>
      <c r="F593" s="189" t="s">
        <v>862</v>
      </c>
      <c r="G593" s="190" t="s">
        <v>231</v>
      </c>
      <c r="H593" s="191">
        <v>4.4029999999999996</v>
      </c>
      <c r="I593" s="192"/>
      <c r="J593" s="193">
        <f>ROUND(I593*H593,2)</f>
        <v>0</v>
      </c>
      <c r="K593" s="189" t="s">
        <v>217</v>
      </c>
      <c r="L593" s="40"/>
      <c r="M593" s="194" t="s">
        <v>1</v>
      </c>
      <c r="N593" s="195" t="s">
        <v>44</v>
      </c>
      <c r="O593" s="72"/>
      <c r="P593" s="196">
        <f>O593*H593</f>
        <v>0</v>
      </c>
      <c r="Q593" s="196">
        <v>2.5019499999999999</v>
      </c>
      <c r="R593" s="196">
        <f>Q593*H593</f>
        <v>11.016085849999998</v>
      </c>
      <c r="S593" s="196">
        <v>0</v>
      </c>
      <c r="T593" s="197">
        <f>S593*H593</f>
        <v>0</v>
      </c>
      <c r="U593" s="35"/>
      <c r="V593" s="35"/>
      <c r="W593" s="35"/>
      <c r="X593" s="35"/>
      <c r="Y593" s="35"/>
      <c r="Z593" s="35"/>
      <c r="AA593" s="35"/>
      <c r="AB593" s="35"/>
      <c r="AC593" s="35"/>
      <c r="AD593" s="35"/>
      <c r="AE593" s="35"/>
      <c r="AR593" s="198" t="s">
        <v>165</v>
      </c>
      <c r="AT593" s="198" t="s">
        <v>161</v>
      </c>
      <c r="AU593" s="198" t="s">
        <v>89</v>
      </c>
      <c r="AY593" s="18" t="s">
        <v>158</v>
      </c>
      <c r="BE593" s="199">
        <f>IF(N593="základní",J593,0)</f>
        <v>0</v>
      </c>
      <c r="BF593" s="199">
        <f>IF(N593="snížená",J593,0)</f>
        <v>0</v>
      </c>
      <c r="BG593" s="199">
        <f>IF(N593="zákl. přenesená",J593,0)</f>
        <v>0</v>
      </c>
      <c r="BH593" s="199">
        <f>IF(N593="sníž. přenesená",J593,0)</f>
        <v>0</v>
      </c>
      <c r="BI593" s="199">
        <f>IF(N593="nulová",J593,0)</f>
        <v>0</v>
      </c>
      <c r="BJ593" s="18" t="s">
        <v>87</v>
      </c>
      <c r="BK593" s="199">
        <f>ROUND(I593*H593,2)</f>
        <v>0</v>
      </c>
      <c r="BL593" s="18" t="s">
        <v>165</v>
      </c>
      <c r="BM593" s="198" t="s">
        <v>863</v>
      </c>
    </row>
    <row r="594" spans="1:65" s="13" customFormat="1">
      <c r="B594" s="200"/>
      <c r="C594" s="201"/>
      <c r="D594" s="202" t="s">
        <v>186</v>
      </c>
      <c r="E594" s="203" t="s">
        <v>1</v>
      </c>
      <c r="F594" s="204" t="s">
        <v>864</v>
      </c>
      <c r="G594" s="201"/>
      <c r="H594" s="205">
        <v>0.98</v>
      </c>
      <c r="I594" s="206"/>
      <c r="J594" s="201"/>
      <c r="K594" s="201"/>
      <c r="L594" s="207"/>
      <c r="M594" s="208"/>
      <c r="N594" s="209"/>
      <c r="O594" s="209"/>
      <c r="P594" s="209"/>
      <c r="Q594" s="209"/>
      <c r="R594" s="209"/>
      <c r="S594" s="209"/>
      <c r="T594" s="210"/>
      <c r="AT594" s="211" t="s">
        <v>186</v>
      </c>
      <c r="AU594" s="211" t="s">
        <v>89</v>
      </c>
      <c r="AV594" s="13" t="s">
        <v>89</v>
      </c>
      <c r="AW594" s="13" t="s">
        <v>35</v>
      </c>
      <c r="AX594" s="13" t="s">
        <v>79</v>
      </c>
      <c r="AY594" s="211" t="s">
        <v>158</v>
      </c>
    </row>
    <row r="595" spans="1:65" s="13" customFormat="1">
      <c r="B595" s="200"/>
      <c r="C595" s="201"/>
      <c r="D595" s="202" t="s">
        <v>186</v>
      </c>
      <c r="E595" s="203" t="s">
        <v>1</v>
      </c>
      <c r="F595" s="204" t="s">
        <v>865</v>
      </c>
      <c r="G595" s="201"/>
      <c r="H595" s="205">
        <v>0.54400000000000004</v>
      </c>
      <c r="I595" s="206"/>
      <c r="J595" s="201"/>
      <c r="K595" s="201"/>
      <c r="L595" s="207"/>
      <c r="M595" s="208"/>
      <c r="N595" s="209"/>
      <c r="O595" s="209"/>
      <c r="P595" s="209"/>
      <c r="Q595" s="209"/>
      <c r="R595" s="209"/>
      <c r="S595" s="209"/>
      <c r="T595" s="210"/>
      <c r="AT595" s="211" t="s">
        <v>186</v>
      </c>
      <c r="AU595" s="211" t="s">
        <v>89</v>
      </c>
      <c r="AV595" s="13" t="s">
        <v>89</v>
      </c>
      <c r="AW595" s="13" t="s">
        <v>35</v>
      </c>
      <c r="AX595" s="13" t="s">
        <v>79</v>
      </c>
      <c r="AY595" s="211" t="s">
        <v>158</v>
      </c>
    </row>
    <row r="596" spans="1:65" s="13" customFormat="1">
      <c r="B596" s="200"/>
      <c r="C596" s="201"/>
      <c r="D596" s="202" t="s">
        <v>186</v>
      </c>
      <c r="E596" s="203" t="s">
        <v>1</v>
      </c>
      <c r="F596" s="204" t="s">
        <v>866</v>
      </c>
      <c r="G596" s="201"/>
      <c r="H596" s="205">
        <v>0.86799999999999999</v>
      </c>
      <c r="I596" s="206"/>
      <c r="J596" s="201"/>
      <c r="K596" s="201"/>
      <c r="L596" s="207"/>
      <c r="M596" s="208"/>
      <c r="N596" s="209"/>
      <c r="O596" s="209"/>
      <c r="P596" s="209"/>
      <c r="Q596" s="209"/>
      <c r="R596" s="209"/>
      <c r="S596" s="209"/>
      <c r="T596" s="210"/>
      <c r="AT596" s="211" t="s">
        <v>186</v>
      </c>
      <c r="AU596" s="211" t="s">
        <v>89</v>
      </c>
      <c r="AV596" s="13" t="s">
        <v>89</v>
      </c>
      <c r="AW596" s="13" t="s">
        <v>35</v>
      </c>
      <c r="AX596" s="13" t="s">
        <v>79</v>
      </c>
      <c r="AY596" s="211" t="s">
        <v>158</v>
      </c>
    </row>
    <row r="597" spans="1:65" s="15" customFormat="1">
      <c r="B597" s="223"/>
      <c r="C597" s="224"/>
      <c r="D597" s="202" t="s">
        <v>186</v>
      </c>
      <c r="E597" s="225" t="s">
        <v>1</v>
      </c>
      <c r="F597" s="226" t="s">
        <v>867</v>
      </c>
      <c r="G597" s="224"/>
      <c r="H597" s="227">
        <v>2.3919999999999999</v>
      </c>
      <c r="I597" s="228"/>
      <c r="J597" s="224"/>
      <c r="K597" s="224"/>
      <c r="L597" s="229"/>
      <c r="M597" s="230"/>
      <c r="N597" s="231"/>
      <c r="O597" s="231"/>
      <c r="P597" s="231"/>
      <c r="Q597" s="231"/>
      <c r="R597" s="231"/>
      <c r="S597" s="231"/>
      <c r="T597" s="232"/>
      <c r="AT597" s="233" t="s">
        <v>186</v>
      </c>
      <c r="AU597" s="233" t="s">
        <v>89</v>
      </c>
      <c r="AV597" s="15" t="s">
        <v>170</v>
      </c>
      <c r="AW597" s="15" t="s">
        <v>35</v>
      </c>
      <c r="AX597" s="15" t="s">
        <v>79</v>
      </c>
      <c r="AY597" s="233" t="s">
        <v>158</v>
      </c>
    </row>
    <row r="598" spans="1:65" s="13" customFormat="1">
      <c r="B598" s="200"/>
      <c r="C598" s="201"/>
      <c r="D598" s="202" t="s">
        <v>186</v>
      </c>
      <c r="E598" s="203" t="s">
        <v>1</v>
      </c>
      <c r="F598" s="204" t="s">
        <v>868</v>
      </c>
      <c r="G598" s="201"/>
      <c r="H598" s="205">
        <v>2.0110000000000001</v>
      </c>
      <c r="I598" s="206"/>
      <c r="J598" s="201"/>
      <c r="K598" s="201"/>
      <c r="L598" s="207"/>
      <c r="M598" s="208"/>
      <c r="N598" s="209"/>
      <c r="O598" s="209"/>
      <c r="P598" s="209"/>
      <c r="Q598" s="209"/>
      <c r="R598" s="209"/>
      <c r="S598" s="209"/>
      <c r="T598" s="210"/>
      <c r="AT598" s="211" t="s">
        <v>186</v>
      </c>
      <c r="AU598" s="211" t="s">
        <v>89</v>
      </c>
      <c r="AV598" s="13" t="s">
        <v>89</v>
      </c>
      <c r="AW598" s="13" t="s">
        <v>35</v>
      </c>
      <c r="AX598" s="13" t="s">
        <v>79</v>
      </c>
      <c r="AY598" s="211" t="s">
        <v>158</v>
      </c>
    </row>
    <row r="599" spans="1:65" s="15" customFormat="1">
      <c r="B599" s="223"/>
      <c r="C599" s="224"/>
      <c r="D599" s="202" t="s">
        <v>186</v>
      </c>
      <c r="E599" s="225" t="s">
        <v>1</v>
      </c>
      <c r="F599" s="226" t="s">
        <v>474</v>
      </c>
      <c r="G599" s="224"/>
      <c r="H599" s="227">
        <v>2.0110000000000001</v>
      </c>
      <c r="I599" s="228"/>
      <c r="J599" s="224"/>
      <c r="K599" s="224"/>
      <c r="L599" s="229"/>
      <c r="M599" s="230"/>
      <c r="N599" s="231"/>
      <c r="O599" s="231"/>
      <c r="P599" s="231"/>
      <c r="Q599" s="231"/>
      <c r="R599" s="231"/>
      <c r="S599" s="231"/>
      <c r="T599" s="232"/>
      <c r="AT599" s="233" t="s">
        <v>186</v>
      </c>
      <c r="AU599" s="233" t="s">
        <v>89</v>
      </c>
      <c r="AV599" s="15" t="s">
        <v>170</v>
      </c>
      <c r="AW599" s="15" t="s">
        <v>35</v>
      </c>
      <c r="AX599" s="15" t="s">
        <v>79</v>
      </c>
      <c r="AY599" s="233" t="s">
        <v>158</v>
      </c>
    </row>
    <row r="600" spans="1:65" s="14" customFormat="1">
      <c r="B600" s="212"/>
      <c r="C600" s="213"/>
      <c r="D600" s="202" t="s">
        <v>186</v>
      </c>
      <c r="E600" s="214" t="s">
        <v>1</v>
      </c>
      <c r="F600" s="215" t="s">
        <v>199</v>
      </c>
      <c r="G600" s="213"/>
      <c r="H600" s="216">
        <v>4.4029999999999996</v>
      </c>
      <c r="I600" s="217"/>
      <c r="J600" s="213"/>
      <c r="K600" s="213"/>
      <c r="L600" s="218"/>
      <c r="M600" s="219"/>
      <c r="N600" s="220"/>
      <c r="O600" s="220"/>
      <c r="P600" s="220"/>
      <c r="Q600" s="220"/>
      <c r="R600" s="220"/>
      <c r="S600" s="220"/>
      <c r="T600" s="221"/>
      <c r="AT600" s="222" t="s">
        <v>186</v>
      </c>
      <c r="AU600" s="222" t="s">
        <v>89</v>
      </c>
      <c r="AV600" s="14" t="s">
        <v>165</v>
      </c>
      <c r="AW600" s="14" t="s">
        <v>35</v>
      </c>
      <c r="AX600" s="14" t="s">
        <v>87</v>
      </c>
      <c r="AY600" s="222" t="s">
        <v>158</v>
      </c>
    </row>
    <row r="601" spans="1:65" s="2" customFormat="1" ht="24.2" customHeight="1">
      <c r="A601" s="35"/>
      <c r="B601" s="36"/>
      <c r="C601" s="187" t="s">
        <v>869</v>
      </c>
      <c r="D601" s="187" t="s">
        <v>161</v>
      </c>
      <c r="E601" s="188" t="s">
        <v>870</v>
      </c>
      <c r="F601" s="189" t="s">
        <v>871</v>
      </c>
      <c r="G601" s="190" t="s">
        <v>298</v>
      </c>
      <c r="H601" s="191">
        <v>0.4</v>
      </c>
      <c r="I601" s="192"/>
      <c r="J601" s="193">
        <f>ROUND(I601*H601,2)</f>
        <v>0</v>
      </c>
      <c r="K601" s="189" t="s">
        <v>217</v>
      </c>
      <c r="L601" s="40"/>
      <c r="M601" s="194" t="s">
        <v>1</v>
      </c>
      <c r="N601" s="195" t="s">
        <v>44</v>
      </c>
      <c r="O601" s="72"/>
      <c r="P601" s="196">
        <f>O601*H601</f>
        <v>0</v>
      </c>
      <c r="Q601" s="196">
        <v>1.0492699999999999</v>
      </c>
      <c r="R601" s="196">
        <f>Q601*H601</f>
        <v>0.41970799999999997</v>
      </c>
      <c r="S601" s="196">
        <v>0</v>
      </c>
      <c r="T601" s="197">
        <f>S601*H601</f>
        <v>0</v>
      </c>
      <c r="U601" s="35"/>
      <c r="V601" s="35"/>
      <c r="W601" s="35"/>
      <c r="X601" s="35"/>
      <c r="Y601" s="35"/>
      <c r="Z601" s="35"/>
      <c r="AA601" s="35"/>
      <c r="AB601" s="35"/>
      <c r="AC601" s="35"/>
      <c r="AD601" s="35"/>
      <c r="AE601" s="35"/>
      <c r="AR601" s="198" t="s">
        <v>165</v>
      </c>
      <c r="AT601" s="198" t="s">
        <v>161</v>
      </c>
      <c r="AU601" s="198" t="s">
        <v>89</v>
      </c>
      <c r="AY601" s="18" t="s">
        <v>158</v>
      </c>
      <c r="BE601" s="199">
        <f>IF(N601="základní",J601,0)</f>
        <v>0</v>
      </c>
      <c r="BF601" s="199">
        <f>IF(N601="snížená",J601,0)</f>
        <v>0</v>
      </c>
      <c r="BG601" s="199">
        <f>IF(N601="zákl. přenesená",J601,0)</f>
        <v>0</v>
      </c>
      <c r="BH601" s="199">
        <f>IF(N601="sníž. přenesená",J601,0)</f>
        <v>0</v>
      </c>
      <c r="BI601" s="199">
        <f>IF(N601="nulová",J601,0)</f>
        <v>0</v>
      </c>
      <c r="BJ601" s="18" t="s">
        <v>87</v>
      </c>
      <c r="BK601" s="199">
        <f>ROUND(I601*H601,2)</f>
        <v>0</v>
      </c>
      <c r="BL601" s="18" t="s">
        <v>165</v>
      </c>
      <c r="BM601" s="198" t="s">
        <v>872</v>
      </c>
    </row>
    <row r="602" spans="1:65" s="13" customFormat="1">
      <c r="B602" s="200"/>
      <c r="C602" s="201"/>
      <c r="D602" s="202" t="s">
        <v>186</v>
      </c>
      <c r="E602" s="203" t="s">
        <v>1</v>
      </c>
      <c r="F602" s="204" t="s">
        <v>873</v>
      </c>
      <c r="G602" s="201"/>
      <c r="H602" s="205">
        <v>0.2</v>
      </c>
      <c r="I602" s="206"/>
      <c r="J602" s="201"/>
      <c r="K602" s="201"/>
      <c r="L602" s="207"/>
      <c r="M602" s="208"/>
      <c r="N602" s="209"/>
      <c r="O602" s="209"/>
      <c r="P602" s="209"/>
      <c r="Q602" s="209"/>
      <c r="R602" s="209"/>
      <c r="S602" s="209"/>
      <c r="T602" s="210"/>
      <c r="AT602" s="211" t="s">
        <v>186</v>
      </c>
      <c r="AU602" s="211" t="s">
        <v>89</v>
      </c>
      <c r="AV602" s="13" t="s">
        <v>89</v>
      </c>
      <c r="AW602" s="13" t="s">
        <v>35</v>
      </c>
      <c r="AX602" s="13" t="s">
        <v>79</v>
      </c>
      <c r="AY602" s="211" t="s">
        <v>158</v>
      </c>
    </row>
    <row r="603" spans="1:65" s="13" customFormat="1">
      <c r="B603" s="200"/>
      <c r="C603" s="201"/>
      <c r="D603" s="202" t="s">
        <v>186</v>
      </c>
      <c r="E603" s="203" t="s">
        <v>1</v>
      </c>
      <c r="F603" s="204" t="s">
        <v>874</v>
      </c>
      <c r="G603" s="201"/>
      <c r="H603" s="205">
        <v>0.1</v>
      </c>
      <c r="I603" s="206"/>
      <c r="J603" s="201"/>
      <c r="K603" s="201"/>
      <c r="L603" s="207"/>
      <c r="M603" s="208"/>
      <c r="N603" s="209"/>
      <c r="O603" s="209"/>
      <c r="P603" s="209"/>
      <c r="Q603" s="209"/>
      <c r="R603" s="209"/>
      <c r="S603" s="209"/>
      <c r="T603" s="210"/>
      <c r="AT603" s="211" t="s">
        <v>186</v>
      </c>
      <c r="AU603" s="211" t="s">
        <v>89</v>
      </c>
      <c r="AV603" s="13" t="s">
        <v>89</v>
      </c>
      <c r="AW603" s="13" t="s">
        <v>35</v>
      </c>
      <c r="AX603" s="13" t="s">
        <v>79</v>
      </c>
      <c r="AY603" s="211" t="s">
        <v>158</v>
      </c>
    </row>
    <row r="604" spans="1:65" s="13" customFormat="1">
      <c r="B604" s="200"/>
      <c r="C604" s="201"/>
      <c r="D604" s="202" t="s">
        <v>186</v>
      </c>
      <c r="E604" s="203" t="s">
        <v>1</v>
      </c>
      <c r="F604" s="204" t="s">
        <v>875</v>
      </c>
      <c r="G604" s="201"/>
      <c r="H604" s="205">
        <v>0.1</v>
      </c>
      <c r="I604" s="206"/>
      <c r="J604" s="201"/>
      <c r="K604" s="201"/>
      <c r="L604" s="207"/>
      <c r="M604" s="208"/>
      <c r="N604" s="209"/>
      <c r="O604" s="209"/>
      <c r="P604" s="209"/>
      <c r="Q604" s="209"/>
      <c r="R604" s="209"/>
      <c r="S604" s="209"/>
      <c r="T604" s="210"/>
      <c r="AT604" s="211" t="s">
        <v>186</v>
      </c>
      <c r="AU604" s="211" t="s">
        <v>89</v>
      </c>
      <c r="AV604" s="13" t="s">
        <v>89</v>
      </c>
      <c r="AW604" s="13" t="s">
        <v>35</v>
      </c>
      <c r="AX604" s="13" t="s">
        <v>79</v>
      </c>
      <c r="AY604" s="211" t="s">
        <v>158</v>
      </c>
    </row>
    <row r="605" spans="1:65" s="14" customFormat="1">
      <c r="B605" s="212"/>
      <c r="C605" s="213"/>
      <c r="D605" s="202" t="s">
        <v>186</v>
      </c>
      <c r="E605" s="214" t="s">
        <v>1</v>
      </c>
      <c r="F605" s="215" t="s">
        <v>199</v>
      </c>
      <c r="G605" s="213"/>
      <c r="H605" s="216">
        <v>0.4</v>
      </c>
      <c r="I605" s="217"/>
      <c r="J605" s="213"/>
      <c r="K605" s="213"/>
      <c r="L605" s="218"/>
      <c r="M605" s="219"/>
      <c r="N605" s="220"/>
      <c r="O605" s="220"/>
      <c r="P605" s="220"/>
      <c r="Q605" s="220"/>
      <c r="R605" s="220"/>
      <c r="S605" s="220"/>
      <c r="T605" s="221"/>
      <c r="AT605" s="222" t="s">
        <v>186</v>
      </c>
      <c r="AU605" s="222" t="s">
        <v>89</v>
      </c>
      <c r="AV605" s="14" t="s">
        <v>165</v>
      </c>
      <c r="AW605" s="14" t="s">
        <v>35</v>
      </c>
      <c r="AX605" s="14" t="s">
        <v>87</v>
      </c>
      <c r="AY605" s="222" t="s">
        <v>158</v>
      </c>
    </row>
    <row r="606" spans="1:65" s="2" customFormat="1" ht="24.2" customHeight="1">
      <c r="A606" s="35"/>
      <c r="B606" s="36"/>
      <c r="C606" s="187" t="s">
        <v>876</v>
      </c>
      <c r="D606" s="187" t="s">
        <v>161</v>
      </c>
      <c r="E606" s="188" t="s">
        <v>877</v>
      </c>
      <c r="F606" s="189" t="s">
        <v>878</v>
      </c>
      <c r="G606" s="190" t="s">
        <v>298</v>
      </c>
      <c r="H606" s="191">
        <v>0.23300000000000001</v>
      </c>
      <c r="I606" s="192"/>
      <c r="J606" s="193">
        <f>ROUND(I606*H606,2)</f>
        <v>0</v>
      </c>
      <c r="K606" s="189" t="s">
        <v>217</v>
      </c>
      <c r="L606" s="40"/>
      <c r="M606" s="194" t="s">
        <v>1</v>
      </c>
      <c r="N606" s="195" t="s">
        <v>44</v>
      </c>
      <c r="O606" s="72"/>
      <c r="P606" s="196">
        <f>O606*H606</f>
        <v>0</v>
      </c>
      <c r="Q606" s="196">
        <v>1.06277</v>
      </c>
      <c r="R606" s="196">
        <f>Q606*H606</f>
        <v>0.24762541000000002</v>
      </c>
      <c r="S606" s="196">
        <v>0</v>
      </c>
      <c r="T606" s="197">
        <f>S606*H606</f>
        <v>0</v>
      </c>
      <c r="U606" s="35"/>
      <c r="V606" s="35"/>
      <c r="W606" s="35"/>
      <c r="X606" s="35"/>
      <c r="Y606" s="35"/>
      <c r="Z606" s="35"/>
      <c r="AA606" s="35"/>
      <c r="AB606" s="35"/>
      <c r="AC606" s="35"/>
      <c r="AD606" s="35"/>
      <c r="AE606" s="35"/>
      <c r="AR606" s="198" t="s">
        <v>165</v>
      </c>
      <c r="AT606" s="198" t="s">
        <v>161</v>
      </c>
      <c r="AU606" s="198" t="s">
        <v>89</v>
      </c>
      <c r="AY606" s="18" t="s">
        <v>158</v>
      </c>
      <c r="BE606" s="199">
        <f>IF(N606="základní",J606,0)</f>
        <v>0</v>
      </c>
      <c r="BF606" s="199">
        <f>IF(N606="snížená",J606,0)</f>
        <v>0</v>
      </c>
      <c r="BG606" s="199">
        <f>IF(N606="zákl. přenesená",J606,0)</f>
        <v>0</v>
      </c>
      <c r="BH606" s="199">
        <f>IF(N606="sníž. přenesená",J606,0)</f>
        <v>0</v>
      </c>
      <c r="BI606" s="199">
        <f>IF(N606="nulová",J606,0)</f>
        <v>0</v>
      </c>
      <c r="BJ606" s="18" t="s">
        <v>87</v>
      </c>
      <c r="BK606" s="199">
        <f>ROUND(I606*H606,2)</f>
        <v>0</v>
      </c>
      <c r="BL606" s="18" t="s">
        <v>165</v>
      </c>
      <c r="BM606" s="198" t="s">
        <v>879</v>
      </c>
    </row>
    <row r="607" spans="1:65" s="13" customFormat="1">
      <c r="B607" s="200"/>
      <c r="C607" s="201"/>
      <c r="D607" s="202" t="s">
        <v>186</v>
      </c>
      <c r="E607" s="203" t="s">
        <v>1</v>
      </c>
      <c r="F607" s="204" t="s">
        <v>880</v>
      </c>
      <c r="G607" s="201"/>
      <c r="H607" s="205">
        <v>0.12</v>
      </c>
      <c r="I607" s="206"/>
      <c r="J607" s="201"/>
      <c r="K607" s="201"/>
      <c r="L607" s="207"/>
      <c r="M607" s="208"/>
      <c r="N607" s="209"/>
      <c r="O607" s="209"/>
      <c r="P607" s="209"/>
      <c r="Q607" s="209"/>
      <c r="R607" s="209"/>
      <c r="S607" s="209"/>
      <c r="T607" s="210"/>
      <c r="AT607" s="211" t="s">
        <v>186</v>
      </c>
      <c r="AU607" s="211" t="s">
        <v>89</v>
      </c>
      <c r="AV607" s="13" t="s">
        <v>89</v>
      </c>
      <c r="AW607" s="13" t="s">
        <v>35</v>
      </c>
      <c r="AX607" s="13" t="s">
        <v>79</v>
      </c>
      <c r="AY607" s="211" t="s">
        <v>158</v>
      </c>
    </row>
    <row r="608" spans="1:65" s="13" customFormat="1">
      <c r="B608" s="200"/>
      <c r="C608" s="201"/>
      <c r="D608" s="202" t="s">
        <v>186</v>
      </c>
      <c r="E608" s="203" t="s">
        <v>1</v>
      </c>
      <c r="F608" s="204" t="s">
        <v>881</v>
      </c>
      <c r="G608" s="201"/>
      <c r="H608" s="205">
        <v>0.113</v>
      </c>
      <c r="I608" s="206"/>
      <c r="J608" s="201"/>
      <c r="K608" s="201"/>
      <c r="L608" s="207"/>
      <c r="M608" s="208"/>
      <c r="N608" s="209"/>
      <c r="O608" s="209"/>
      <c r="P608" s="209"/>
      <c r="Q608" s="209"/>
      <c r="R608" s="209"/>
      <c r="S608" s="209"/>
      <c r="T608" s="210"/>
      <c r="AT608" s="211" t="s">
        <v>186</v>
      </c>
      <c r="AU608" s="211" t="s">
        <v>89</v>
      </c>
      <c r="AV608" s="13" t="s">
        <v>89</v>
      </c>
      <c r="AW608" s="13" t="s">
        <v>35</v>
      </c>
      <c r="AX608" s="13" t="s">
        <v>79</v>
      </c>
      <c r="AY608" s="211" t="s">
        <v>158</v>
      </c>
    </row>
    <row r="609" spans="1:65" s="14" customFormat="1">
      <c r="B609" s="212"/>
      <c r="C609" s="213"/>
      <c r="D609" s="202" t="s">
        <v>186</v>
      </c>
      <c r="E609" s="214" t="s">
        <v>1</v>
      </c>
      <c r="F609" s="215" t="s">
        <v>199</v>
      </c>
      <c r="G609" s="213"/>
      <c r="H609" s="216">
        <v>0.23300000000000001</v>
      </c>
      <c r="I609" s="217"/>
      <c r="J609" s="213"/>
      <c r="K609" s="213"/>
      <c r="L609" s="218"/>
      <c r="M609" s="219"/>
      <c r="N609" s="220"/>
      <c r="O609" s="220"/>
      <c r="P609" s="220"/>
      <c r="Q609" s="220"/>
      <c r="R609" s="220"/>
      <c r="S609" s="220"/>
      <c r="T609" s="221"/>
      <c r="AT609" s="222" t="s">
        <v>186</v>
      </c>
      <c r="AU609" s="222" t="s">
        <v>89</v>
      </c>
      <c r="AV609" s="14" t="s">
        <v>165</v>
      </c>
      <c r="AW609" s="14" t="s">
        <v>35</v>
      </c>
      <c r="AX609" s="14" t="s">
        <v>87</v>
      </c>
      <c r="AY609" s="222" t="s">
        <v>158</v>
      </c>
    </row>
    <row r="610" spans="1:65" s="2" customFormat="1" ht="24.2" customHeight="1">
      <c r="A610" s="35"/>
      <c r="B610" s="36"/>
      <c r="C610" s="187" t="s">
        <v>882</v>
      </c>
      <c r="D610" s="187" t="s">
        <v>161</v>
      </c>
      <c r="E610" s="188" t="s">
        <v>883</v>
      </c>
      <c r="F610" s="189" t="s">
        <v>884</v>
      </c>
      <c r="G610" s="190" t="s">
        <v>216</v>
      </c>
      <c r="H610" s="191">
        <v>9.8659999999999997</v>
      </c>
      <c r="I610" s="192"/>
      <c r="J610" s="193">
        <f>ROUND(I610*H610,2)</f>
        <v>0</v>
      </c>
      <c r="K610" s="189" t="s">
        <v>217</v>
      </c>
      <c r="L610" s="40"/>
      <c r="M610" s="194" t="s">
        <v>1</v>
      </c>
      <c r="N610" s="195" t="s">
        <v>44</v>
      </c>
      <c r="O610" s="72"/>
      <c r="P610" s="196">
        <f>O610*H610</f>
        <v>0</v>
      </c>
      <c r="Q610" s="196">
        <v>1.282E-2</v>
      </c>
      <c r="R610" s="196">
        <f>Q610*H610</f>
        <v>0.12648212</v>
      </c>
      <c r="S610" s="196">
        <v>0</v>
      </c>
      <c r="T610" s="197">
        <f>S610*H610</f>
        <v>0</v>
      </c>
      <c r="U610" s="35"/>
      <c r="V610" s="35"/>
      <c r="W610" s="35"/>
      <c r="X610" s="35"/>
      <c r="Y610" s="35"/>
      <c r="Z610" s="35"/>
      <c r="AA610" s="35"/>
      <c r="AB610" s="35"/>
      <c r="AC610" s="35"/>
      <c r="AD610" s="35"/>
      <c r="AE610" s="35"/>
      <c r="AR610" s="198" t="s">
        <v>165</v>
      </c>
      <c r="AT610" s="198" t="s">
        <v>161</v>
      </c>
      <c r="AU610" s="198" t="s">
        <v>89</v>
      </c>
      <c r="AY610" s="18" t="s">
        <v>158</v>
      </c>
      <c r="BE610" s="199">
        <f>IF(N610="základní",J610,0)</f>
        <v>0</v>
      </c>
      <c r="BF610" s="199">
        <f>IF(N610="snížená",J610,0)</f>
        <v>0</v>
      </c>
      <c r="BG610" s="199">
        <f>IF(N610="zákl. přenesená",J610,0)</f>
        <v>0</v>
      </c>
      <c r="BH610" s="199">
        <f>IF(N610="sníž. přenesená",J610,0)</f>
        <v>0</v>
      </c>
      <c r="BI610" s="199">
        <f>IF(N610="nulová",J610,0)</f>
        <v>0</v>
      </c>
      <c r="BJ610" s="18" t="s">
        <v>87</v>
      </c>
      <c r="BK610" s="199">
        <f>ROUND(I610*H610,2)</f>
        <v>0</v>
      </c>
      <c r="BL610" s="18" t="s">
        <v>165</v>
      </c>
      <c r="BM610" s="198" t="s">
        <v>885</v>
      </c>
    </row>
    <row r="611" spans="1:65" s="16" customFormat="1">
      <c r="B611" s="234"/>
      <c r="C611" s="235"/>
      <c r="D611" s="202" t="s">
        <v>186</v>
      </c>
      <c r="E611" s="236" t="s">
        <v>1</v>
      </c>
      <c r="F611" s="237" t="s">
        <v>886</v>
      </c>
      <c r="G611" s="235"/>
      <c r="H611" s="236" t="s">
        <v>1</v>
      </c>
      <c r="I611" s="238"/>
      <c r="J611" s="235"/>
      <c r="K611" s="235"/>
      <c r="L611" s="239"/>
      <c r="M611" s="240"/>
      <c r="N611" s="241"/>
      <c r="O611" s="241"/>
      <c r="P611" s="241"/>
      <c r="Q611" s="241"/>
      <c r="R611" s="241"/>
      <c r="S611" s="241"/>
      <c r="T611" s="242"/>
      <c r="AT611" s="243" t="s">
        <v>186</v>
      </c>
      <c r="AU611" s="243" t="s">
        <v>89</v>
      </c>
      <c r="AV611" s="16" t="s">
        <v>87</v>
      </c>
      <c r="AW611" s="16" t="s">
        <v>35</v>
      </c>
      <c r="AX611" s="16" t="s">
        <v>79</v>
      </c>
      <c r="AY611" s="243" t="s">
        <v>158</v>
      </c>
    </row>
    <row r="612" spans="1:65" s="13" customFormat="1">
      <c r="B612" s="200"/>
      <c r="C612" s="201"/>
      <c r="D612" s="202" t="s">
        <v>186</v>
      </c>
      <c r="E612" s="203" t="s">
        <v>1</v>
      </c>
      <c r="F612" s="204" t="s">
        <v>887</v>
      </c>
      <c r="G612" s="201"/>
      <c r="H612" s="205">
        <v>9.6000000000000002E-2</v>
      </c>
      <c r="I612" s="206"/>
      <c r="J612" s="201"/>
      <c r="K612" s="201"/>
      <c r="L612" s="207"/>
      <c r="M612" s="208"/>
      <c r="N612" s="209"/>
      <c r="O612" s="209"/>
      <c r="P612" s="209"/>
      <c r="Q612" s="209"/>
      <c r="R612" s="209"/>
      <c r="S612" s="209"/>
      <c r="T612" s="210"/>
      <c r="AT612" s="211" t="s">
        <v>186</v>
      </c>
      <c r="AU612" s="211" t="s">
        <v>89</v>
      </c>
      <c r="AV612" s="13" t="s">
        <v>89</v>
      </c>
      <c r="AW612" s="13" t="s">
        <v>35</v>
      </c>
      <c r="AX612" s="13" t="s">
        <v>79</v>
      </c>
      <c r="AY612" s="211" t="s">
        <v>158</v>
      </c>
    </row>
    <row r="613" spans="1:65" s="15" customFormat="1">
      <c r="B613" s="223"/>
      <c r="C613" s="224"/>
      <c r="D613" s="202" t="s">
        <v>186</v>
      </c>
      <c r="E613" s="225" t="s">
        <v>1</v>
      </c>
      <c r="F613" s="226" t="s">
        <v>888</v>
      </c>
      <c r="G613" s="224"/>
      <c r="H613" s="227">
        <v>9.6000000000000002E-2</v>
      </c>
      <c r="I613" s="228"/>
      <c r="J613" s="224"/>
      <c r="K613" s="224"/>
      <c r="L613" s="229"/>
      <c r="M613" s="230"/>
      <c r="N613" s="231"/>
      <c r="O613" s="231"/>
      <c r="P613" s="231"/>
      <c r="Q613" s="231"/>
      <c r="R613" s="231"/>
      <c r="S613" s="231"/>
      <c r="T613" s="232"/>
      <c r="AT613" s="233" t="s">
        <v>186</v>
      </c>
      <c r="AU613" s="233" t="s">
        <v>89</v>
      </c>
      <c r="AV613" s="15" t="s">
        <v>170</v>
      </c>
      <c r="AW613" s="15" t="s">
        <v>35</v>
      </c>
      <c r="AX613" s="15" t="s">
        <v>79</v>
      </c>
      <c r="AY613" s="233" t="s">
        <v>158</v>
      </c>
    </row>
    <row r="614" spans="1:65" s="13" customFormat="1">
      <c r="B614" s="200"/>
      <c r="C614" s="201"/>
      <c r="D614" s="202" t="s">
        <v>186</v>
      </c>
      <c r="E614" s="203" t="s">
        <v>1</v>
      </c>
      <c r="F614" s="204" t="s">
        <v>889</v>
      </c>
      <c r="G614" s="201"/>
      <c r="H614" s="205">
        <v>3.39</v>
      </c>
      <c r="I614" s="206"/>
      <c r="J614" s="201"/>
      <c r="K614" s="201"/>
      <c r="L614" s="207"/>
      <c r="M614" s="208"/>
      <c r="N614" s="209"/>
      <c r="O614" s="209"/>
      <c r="P614" s="209"/>
      <c r="Q614" s="209"/>
      <c r="R614" s="209"/>
      <c r="S614" s="209"/>
      <c r="T614" s="210"/>
      <c r="AT614" s="211" t="s">
        <v>186</v>
      </c>
      <c r="AU614" s="211" t="s">
        <v>89</v>
      </c>
      <c r="AV614" s="13" t="s">
        <v>89</v>
      </c>
      <c r="AW614" s="13" t="s">
        <v>35</v>
      </c>
      <c r="AX614" s="13" t="s">
        <v>79</v>
      </c>
      <c r="AY614" s="211" t="s">
        <v>158</v>
      </c>
    </row>
    <row r="615" spans="1:65" s="13" customFormat="1">
      <c r="B615" s="200"/>
      <c r="C615" s="201"/>
      <c r="D615" s="202" t="s">
        <v>186</v>
      </c>
      <c r="E615" s="203" t="s">
        <v>1</v>
      </c>
      <c r="F615" s="204" t="s">
        <v>890</v>
      </c>
      <c r="G615" s="201"/>
      <c r="H615" s="205">
        <v>6.38</v>
      </c>
      <c r="I615" s="206"/>
      <c r="J615" s="201"/>
      <c r="K615" s="201"/>
      <c r="L615" s="207"/>
      <c r="M615" s="208"/>
      <c r="N615" s="209"/>
      <c r="O615" s="209"/>
      <c r="P615" s="209"/>
      <c r="Q615" s="209"/>
      <c r="R615" s="209"/>
      <c r="S615" s="209"/>
      <c r="T615" s="210"/>
      <c r="AT615" s="211" t="s">
        <v>186</v>
      </c>
      <c r="AU615" s="211" t="s">
        <v>89</v>
      </c>
      <c r="AV615" s="13" t="s">
        <v>89</v>
      </c>
      <c r="AW615" s="13" t="s">
        <v>35</v>
      </c>
      <c r="AX615" s="13" t="s">
        <v>79</v>
      </c>
      <c r="AY615" s="211" t="s">
        <v>158</v>
      </c>
    </row>
    <row r="616" spans="1:65" s="15" customFormat="1">
      <c r="B616" s="223"/>
      <c r="C616" s="224"/>
      <c r="D616" s="202" t="s">
        <v>186</v>
      </c>
      <c r="E616" s="225" t="s">
        <v>1</v>
      </c>
      <c r="F616" s="226" t="s">
        <v>891</v>
      </c>
      <c r="G616" s="224"/>
      <c r="H616" s="227">
        <v>9.77</v>
      </c>
      <c r="I616" s="228"/>
      <c r="J616" s="224"/>
      <c r="K616" s="224"/>
      <c r="L616" s="229"/>
      <c r="M616" s="230"/>
      <c r="N616" s="231"/>
      <c r="O616" s="231"/>
      <c r="P616" s="231"/>
      <c r="Q616" s="231"/>
      <c r="R616" s="231"/>
      <c r="S616" s="231"/>
      <c r="T616" s="232"/>
      <c r="AT616" s="233" t="s">
        <v>186</v>
      </c>
      <c r="AU616" s="233" t="s">
        <v>89</v>
      </c>
      <c r="AV616" s="15" t="s">
        <v>170</v>
      </c>
      <c r="AW616" s="15" t="s">
        <v>35</v>
      </c>
      <c r="AX616" s="15" t="s">
        <v>79</v>
      </c>
      <c r="AY616" s="233" t="s">
        <v>158</v>
      </c>
    </row>
    <row r="617" spans="1:65" s="14" customFormat="1">
      <c r="B617" s="212"/>
      <c r="C617" s="213"/>
      <c r="D617" s="202" t="s">
        <v>186</v>
      </c>
      <c r="E617" s="214" t="s">
        <v>1</v>
      </c>
      <c r="F617" s="215" t="s">
        <v>199</v>
      </c>
      <c r="G617" s="213"/>
      <c r="H617" s="216">
        <v>9.8659999999999997</v>
      </c>
      <c r="I617" s="217"/>
      <c r="J617" s="213"/>
      <c r="K617" s="213"/>
      <c r="L617" s="218"/>
      <c r="M617" s="219"/>
      <c r="N617" s="220"/>
      <c r="O617" s="220"/>
      <c r="P617" s="220"/>
      <c r="Q617" s="220"/>
      <c r="R617" s="220"/>
      <c r="S617" s="220"/>
      <c r="T617" s="221"/>
      <c r="AT617" s="222" t="s">
        <v>186</v>
      </c>
      <c r="AU617" s="222" t="s">
        <v>89</v>
      </c>
      <c r="AV617" s="14" t="s">
        <v>165</v>
      </c>
      <c r="AW617" s="14" t="s">
        <v>35</v>
      </c>
      <c r="AX617" s="14" t="s">
        <v>87</v>
      </c>
      <c r="AY617" s="222" t="s">
        <v>158</v>
      </c>
    </row>
    <row r="618" spans="1:65" s="2" customFormat="1" ht="24.2" customHeight="1">
      <c r="A618" s="35"/>
      <c r="B618" s="36"/>
      <c r="C618" s="187" t="s">
        <v>892</v>
      </c>
      <c r="D618" s="187" t="s">
        <v>161</v>
      </c>
      <c r="E618" s="188" t="s">
        <v>893</v>
      </c>
      <c r="F618" s="189" t="s">
        <v>894</v>
      </c>
      <c r="G618" s="190" t="s">
        <v>216</v>
      </c>
      <c r="H618" s="191">
        <v>3.4860000000000002</v>
      </c>
      <c r="I618" s="192"/>
      <c r="J618" s="193">
        <f>ROUND(I618*H618,2)</f>
        <v>0</v>
      </c>
      <c r="K618" s="189" t="s">
        <v>217</v>
      </c>
      <c r="L618" s="40"/>
      <c r="M618" s="194" t="s">
        <v>1</v>
      </c>
      <c r="N618" s="195" t="s">
        <v>44</v>
      </c>
      <c r="O618" s="72"/>
      <c r="P618" s="196">
        <f>O618*H618</f>
        <v>0</v>
      </c>
      <c r="Q618" s="196">
        <v>0</v>
      </c>
      <c r="R618" s="196">
        <f>Q618*H618</f>
        <v>0</v>
      </c>
      <c r="S618" s="196">
        <v>0</v>
      </c>
      <c r="T618" s="197">
        <f>S618*H618</f>
        <v>0</v>
      </c>
      <c r="U618" s="35"/>
      <c r="V618" s="35"/>
      <c r="W618" s="35"/>
      <c r="X618" s="35"/>
      <c r="Y618" s="35"/>
      <c r="Z618" s="35"/>
      <c r="AA618" s="35"/>
      <c r="AB618" s="35"/>
      <c r="AC618" s="35"/>
      <c r="AD618" s="35"/>
      <c r="AE618" s="35"/>
      <c r="AR618" s="198" t="s">
        <v>165</v>
      </c>
      <c r="AT618" s="198" t="s">
        <v>161</v>
      </c>
      <c r="AU618" s="198" t="s">
        <v>89</v>
      </c>
      <c r="AY618" s="18" t="s">
        <v>158</v>
      </c>
      <c r="BE618" s="199">
        <f>IF(N618="základní",J618,0)</f>
        <v>0</v>
      </c>
      <c r="BF618" s="199">
        <f>IF(N618="snížená",J618,0)</f>
        <v>0</v>
      </c>
      <c r="BG618" s="199">
        <f>IF(N618="zákl. přenesená",J618,0)</f>
        <v>0</v>
      </c>
      <c r="BH618" s="199">
        <f>IF(N618="sníž. přenesená",J618,0)</f>
        <v>0</v>
      </c>
      <c r="BI618" s="199">
        <f>IF(N618="nulová",J618,0)</f>
        <v>0</v>
      </c>
      <c r="BJ618" s="18" t="s">
        <v>87</v>
      </c>
      <c r="BK618" s="199">
        <f>ROUND(I618*H618,2)</f>
        <v>0</v>
      </c>
      <c r="BL618" s="18" t="s">
        <v>165</v>
      </c>
      <c r="BM618" s="198" t="s">
        <v>895</v>
      </c>
    </row>
    <row r="619" spans="1:65" s="2" customFormat="1" ht="16.5" customHeight="1">
      <c r="A619" s="35"/>
      <c r="B619" s="36"/>
      <c r="C619" s="187" t="s">
        <v>896</v>
      </c>
      <c r="D619" s="187" t="s">
        <v>161</v>
      </c>
      <c r="E619" s="188" t="s">
        <v>897</v>
      </c>
      <c r="F619" s="189" t="s">
        <v>898</v>
      </c>
      <c r="G619" s="190" t="s">
        <v>216</v>
      </c>
      <c r="H619" s="191">
        <v>6.5049999999999999</v>
      </c>
      <c r="I619" s="192"/>
      <c r="J619" s="193">
        <f>ROUND(I619*H619,2)</f>
        <v>0</v>
      </c>
      <c r="K619" s="189" t="s">
        <v>217</v>
      </c>
      <c r="L619" s="40"/>
      <c r="M619" s="194" t="s">
        <v>1</v>
      </c>
      <c r="N619" s="195" t="s">
        <v>44</v>
      </c>
      <c r="O619" s="72"/>
      <c r="P619" s="196">
        <f>O619*H619</f>
        <v>0</v>
      </c>
      <c r="Q619" s="196">
        <v>6.5799999999999999E-3</v>
      </c>
      <c r="R619" s="196">
        <f>Q619*H619</f>
        <v>4.2802899999999998E-2</v>
      </c>
      <c r="S619" s="196">
        <v>0</v>
      </c>
      <c r="T619" s="197">
        <f>S619*H619</f>
        <v>0</v>
      </c>
      <c r="U619" s="35"/>
      <c r="V619" s="35"/>
      <c r="W619" s="35"/>
      <c r="X619" s="35"/>
      <c r="Y619" s="35"/>
      <c r="Z619" s="35"/>
      <c r="AA619" s="35"/>
      <c r="AB619" s="35"/>
      <c r="AC619" s="35"/>
      <c r="AD619" s="35"/>
      <c r="AE619" s="35"/>
      <c r="AR619" s="198" t="s">
        <v>165</v>
      </c>
      <c r="AT619" s="198" t="s">
        <v>161</v>
      </c>
      <c r="AU619" s="198" t="s">
        <v>89</v>
      </c>
      <c r="AY619" s="18" t="s">
        <v>158</v>
      </c>
      <c r="BE619" s="199">
        <f>IF(N619="základní",J619,0)</f>
        <v>0</v>
      </c>
      <c r="BF619" s="199">
        <f>IF(N619="snížená",J619,0)</f>
        <v>0</v>
      </c>
      <c r="BG619" s="199">
        <f>IF(N619="zákl. přenesená",J619,0)</f>
        <v>0</v>
      </c>
      <c r="BH619" s="199">
        <f>IF(N619="sníž. přenesená",J619,0)</f>
        <v>0</v>
      </c>
      <c r="BI619" s="199">
        <f>IF(N619="nulová",J619,0)</f>
        <v>0</v>
      </c>
      <c r="BJ619" s="18" t="s">
        <v>87</v>
      </c>
      <c r="BK619" s="199">
        <f>ROUND(I619*H619,2)</f>
        <v>0</v>
      </c>
      <c r="BL619" s="18" t="s">
        <v>165</v>
      </c>
      <c r="BM619" s="198" t="s">
        <v>899</v>
      </c>
    </row>
    <row r="620" spans="1:65" s="13" customFormat="1">
      <c r="B620" s="200"/>
      <c r="C620" s="201"/>
      <c r="D620" s="202" t="s">
        <v>186</v>
      </c>
      <c r="E620" s="203" t="s">
        <v>1</v>
      </c>
      <c r="F620" s="204" t="s">
        <v>900</v>
      </c>
      <c r="G620" s="201"/>
      <c r="H620" s="205">
        <v>4.032</v>
      </c>
      <c r="I620" s="206"/>
      <c r="J620" s="201"/>
      <c r="K620" s="201"/>
      <c r="L620" s="207"/>
      <c r="M620" s="208"/>
      <c r="N620" s="209"/>
      <c r="O620" s="209"/>
      <c r="P620" s="209"/>
      <c r="Q620" s="209"/>
      <c r="R620" s="209"/>
      <c r="S620" s="209"/>
      <c r="T620" s="210"/>
      <c r="AT620" s="211" t="s">
        <v>186</v>
      </c>
      <c r="AU620" s="211" t="s">
        <v>89</v>
      </c>
      <c r="AV620" s="13" t="s">
        <v>89</v>
      </c>
      <c r="AW620" s="13" t="s">
        <v>35</v>
      </c>
      <c r="AX620" s="13" t="s">
        <v>79</v>
      </c>
      <c r="AY620" s="211" t="s">
        <v>158</v>
      </c>
    </row>
    <row r="621" spans="1:65" s="15" customFormat="1">
      <c r="B621" s="223"/>
      <c r="C621" s="224"/>
      <c r="D621" s="202" t="s">
        <v>186</v>
      </c>
      <c r="E621" s="225" t="s">
        <v>1</v>
      </c>
      <c r="F621" s="226" t="s">
        <v>901</v>
      </c>
      <c r="G621" s="224"/>
      <c r="H621" s="227">
        <v>4.032</v>
      </c>
      <c r="I621" s="228"/>
      <c r="J621" s="224"/>
      <c r="K621" s="224"/>
      <c r="L621" s="229"/>
      <c r="M621" s="230"/>
      <c r="N621" s="231"/>
      <c r="O621" s="231"/>
      <c r="P621" s="231"/>
      <c r="Q621" s="231"/>
      <c r="R621" s="231"/>
      <c r="S621" s="231"/>
      <c r="T621" s="232"/>
      <c r="AT621" s="233" t="s">
        <v>186</v>
      </c>
      <c r="AU621" s="233" t="s">
        <v>89</v>
      </c>
      <c r="AV621" s="15" t="s">
        <v>170</v>
      </c>
      <c r="AW621" s="15" t="s">
        <v>35</v>
      </c>
      <c r="AX621" s="15" t="s">
        <v>79</v>
      </c>
      <c r="AY621" s="233" t="s">
        <v>158</v>
      </c>
    </row>
    <row r="622" spans="1:65" s="13" customFormat="1">
      <c r="B622" s="200"/>
      <c r="C622" s="201"/>
      <c r="D622" s="202" t="s">
        <v>186</v>
      </c>
      <c r="E622" s="203" t="s">
        <v>1</v>
      </c>
      <c r="F622" s="204" t="s">
        <v>902</v>
      </c>
      <c r="G622" s="201"/>
      <c r="H622" s="205">
        <v>0.93300000000000005</v>
      </c>
      <c r="I622" s="206"/>
      <c r="J622" s="201"/>
      <c r="K622" s="201"/>
      <c r="L622" s="207"/>
      <c r="M622" s="208"/>
      <c r="N622" s="209"/>
      <c r="O622" s="209"/>
      <c r="P622" s="209"/>
      <c r="Q622" s="209"/>
      <c r="R622" s="209"/>
      <c r="S622" s="209"/>
      <c r="T622" s="210"/>
      <c r="AT622" s="211" t="s">
        <v>186</v>
      </c>
      <c r="AU622" s="211" t="s">
        <v>89</v>
      </c>
      <c r="AV622" s="13" t="s">
        <v>89</v>
      </c>
      <c r="AW622" s="13" t="s">
        <v>35</v>
      </c>
      <c r="AX622" s="13" t="s">
        <v>79</v>
      </c>
      <c r="AY622" s="211" t="s">
        <v>158</v>
      </c>
    </row>
    <row r="623" spans="1:65" s="15" customFormat="1">
      <c r="B623" s="223"/>
      <c r="C623" s="224"/>
      <c r="D623" s="202" t="s">
        <v>186</v>
      </c>
      <c r="E623" s="225" t="s">
        <v>1</v>
      </c>
      <c r="F623" s="226" t="s">
        <v>903</v>
      </c>
      <c r="G623" s="224"/>
      <c r="H623" s="227">
        <v>0.93300000000000005</v>
      </c>
      <c r="I623" s="228"/>
      <c r="J623" s="224"/>
      <c r="K623" s="224"/>
      <c r="L623" s="229"/>
      <c r="M623" s="230"/>
      <c r="N623" s="231"/>
      <c r="O623" s="231"/>
      <c r="P623" s="231"/>
      <c r="Q623" s="231"/>
      <c r="R623" s="231"/>
      <c r="S623" s="231"/>
      <c r="T623" s="232"/>
      <c r="AT623" s="233" t="s">
        <v>186</v>
      </c>
      <c r="AU623" s="233" t="s">
        <v>89</v>
      </c>
      <c r="AV623" s="15" t="s">
        <v>170</v>
      </c>
      <c r="AW623" s="15" t="s">
        <v>35</v>
      </c>
      <c r="AX623" s="15" t="s">
        <v>79</v>
      </c>
      <c r="AY623" s="233" t="s">
        <v>158</v>
      </c>
    </row>
    <row r="624" spans="1:65" s="13" customFormat="1">
      <c r="B624" s="200"/>
      <c r="C624" s="201"/>
      <c r="D624" s="202" t="s">
        <v>186</v>
      </c>
      <c r="E624" s="203" t="s">
        <v>1</v>
      </c>
      <c r="F624" s="204" t="s">
        <v>904</v>
      </c>
      <c r="G624" s="201"/>
      <c r="H624" s="205">
        <v>1.54</v>
      </c>
      <c r="I624" s="206"/>
      <c r="J624" s="201"/>
      <c r="K624" s="201"/>
      <c r="L624" s="207"/>
      <c r="M624" s="208"/>
      <c r="N624" s="209"/>
      <c r="O624" s="209"/>
      <c r="P624" s="209"/>
      <c r="Q624" s="209"/>
      <c r="R624" s="209"/>
      <c r="S624" s="209"/>
      <c r="T624" s="210"/>
      <c r="AT624" s="211" t="s">
        <v>186</v>
      </c>
      <c r="AU624" s="211" t="s">
        <v>89</v>
      </c>
      <c r="AV624" s="13" t="s">
        <v>89</v>
      </c>
      <c r="AW624" s="13" t="s">
        <v>35</v>
      </c>
      <c r="AX624" s="13" t="s">
        <v>79</v>
      </c>
      <c r="AY624" s="211" t="s">
        <v>158</v>
      </c>
    </row>
    <row r="625" spans="1:65" s="15" customFormat="1">
      <c r="B625" s="223"/>
      <c r="C625" s="224"/>
      <c r="D625" s="202" t="s">
        <v>186</v>
      </c>
      <c r="E625" s="225" t="s">
        <v>1</v>
      </c>
      <c r="F625" s="226" t="s">
        <v>905</v>
      </c>
      <c r="G625" s="224"/>
      <c r="H625" s="227">
        <v>1.54</v>
      </c>
      <c r="I625" s="228"/>
      <c r="J625" s="224"/>
      <c r="K625" s="224"/>
      <c r="L625" s="229"/>
      <c r="M625" s="230"/>
      <c r="N625" s="231"/>
      <c r="O625" s="231"/>
      <c r="P625" s="231"/>
      <c r="Q625" s="231"/>
      <c r="R625" s="231"/>
      <c r="S625" s="231"/>
      <c r="T625" s="232"/>
      <c r="AT625" s="233" t="s">
        <v>186</v>
      </c>
      <c r="AU625" s="233" t="s">
        <v>89</v>
      </c>
      <c r="AV625" s="15" t="s">
        <v>170</v>
      </c>
      <c r="AW625" s="15" t="s">
        <v>35</v>
      </c>
      <c r="AX625" s="15" t="s">
        <v>79</v>
      </c>
      <c r="AY625" s="233" t="s">
        <v>158</v>
      </c>
    </row>
    <row r="626" spans="1:65" s="14" customFormat="1">
      <c r="B626" s="212"/>
      <c r="C626" s="213"/>
      <c r="D626" s="202" t="s">
        <v>186</v>
      </c>
      <c r="E626" s="214" t="s">
        <v>1</v>
      </c>
      <c r="F626" s="215" t="s">
        <v>199</v>
      </c>
      <c r="G626" s="213"/>
      <c r="H626" s="216">
        <v>6.5049999999999999</v>
      </c>
      <c r="I626" s="217"/>
      <c r="J626" s="213"/>
      <c r="K626" s="213"/>
      <c r="L626" s="218"/>
      <c r="M626" s="219"/>
      <c r="N626" s="220"/>
      <c r="O626" s="220"/>
      <c r="P626" s="220"/>
      <c r="Q626" s="220"/>
      <c r="R626" s="220"/>
      <c r="S626" s="220"/>
      <c r="T626" s="221"/>
      <c r="AT626" s="222" t="s">
        <v>186</v>
      </c>
      <c r="AU626" s="222" t="s">
        <v>89</v>
      </c>
      <c r="AV626" s="14" t="s">
        <v>165</v>
      </c>
      <c r="AW626" s="14" t="s">
        <v>35</v>
      </c>
      <c r="AX626" s="14" t="s">
        <v>87</v>
      </c>
      <c r="AY626" s="222" t="s">
        <v>158</v>
      </c>
    </row>
    <row r="627" spans="1:65" s="2" customFormat="1" ht="16.5" customHeight="1">
      <c r="A627" s="35"/>
      <c r="B627" s="36"/>
      <c r="C627" s="187" t="s">
        <v>906</v>
      </c>
      <c r="D627" s="187" t="s">
        <v>161</v>
      </c>
      <c r="E627" s="188" t="s">
        <v>907</v>
      </c>
      <c r="F627" s="189" t="s">
        <v>908</v>
      </c>
      <c r="G627" s="190" t="s">
        <v>216</v>
      </c>
      <c r="H627" s="191">
        <v>4.9649999999999999</v>
      </c>
      <c r="I627" s="192"/>
      <c r="J627" s="193">
        <f>ROUND(I627*H627,2)</f>
        <v>0</v>
      </c>
      <c r="K627" s="189" t="s">
        <v>217</v>
      </c>
      <c r="L627" s="40"/>
      <c r="M627" s="194" t="s">
        <v>1</v>
      </c>
      <c r="N627" s="195" t="s">
        <v>44</v>
      </c>
      <c r="O627" s="72"/>
      <c r="P627" s="196">
        <f>O627*H627</f>
        <v>0</v>
      </c>
      <c r="Q627" s="196">
        <v>0</v>
      </c>
      <c r="R627" s="196">
        <f>Q627*H627</f>
        <v>0</v>
      </c>
      <c r="S627" s="196">
        <v>0</v>
      </c>
      <c r="T627" s="197">
        <f>S627*H627</f>
        <v>0</v>
      </c>
      <c r="U627" s="35"/>
      <c r="V627" s="35"/>
      <c r="W627" s="35"/>
      <c r="X627" s="35"/>
      <c r="Y627" s="35"/>
      <c r="Z627" s="35"/>
      <c r="AA627" s="35"/>
      <c r="AB627" s="35"/>
      <c r="AC627" s="35"/>
      <c r="AD627" s="35"/>
      <c r="AE627" s="35"/>
      <c r="AR627" s="198" t="s">
        <v>165</v>
      </c>
      <c r="AT627" s="198" t="s">
        <v>161</v>
      </c>
      <c r="AU627" s="198" t="s">
        <v>89</v>
      </c>
      <c r="AY627" s="18" t="s">
        <v>158</v>
      </c>
      <c r="BE627" s="199">
        <f>IF(N627="základní",J627,0)</f>
        <v>0</v>
      </c>
      <c r="BF627" s="199">
        <f>IF(N627="snížená",J627,0)</f>
        <v>0</v>
      </c>
      <c r="BG627" s="199">
        <f>IF(N627="zákl. přenesená",J627,0)</f>
        <v>0</v>
      </c>
      <c r="BH627" s="199">
        <f>IF(N627="sníž. přenesená",J627,0)</f>
        <v>0</v>
      </c>
      <c r="BI627" s="199">
        <f>IF(N627="nulová",J627,0)</f>
        <v>0</v>
      </c>
      <c r="BJ627" s="18" t="s">
        <v>87</v>
      </c>
      <c r="BK627" s="199">
        <f>ROUND(I627*H627,2)</f>
        <v>0</v>
      </c>
      <c r="BL627" s="18" t="s">
        <v>165</v>
      </c>
      <c r="BM627" s="198" t="s">
        <v>909</v>
      </c>
    </row>
    <row r="628" spans="1:65" s="12" customFormat="1" ht="22.9" customHeight="1">
      <c r="B628" s="171"/>
      <c r="C628" s="172"/>
      <c r="D628" s="173" t="s">
        <v>78</v>
      </c>
      <c r="E628" s="185" t="s">
        <v>181</v>
      </c>
      <c r="F628" s="185" t="s">
        <v>910</v>
      </c>
      <c r="G628" s="172"/>
      <c r="H628" s="172"/>
      <c r="I628" s="175"/>
      <c r="J628" s="186">
        <f>BK628</f>
        <v>0</v>
      </c>
      <c r="K628" s="172"/>
      <c r="L628" s="177"/>
      <c r="M628" s="178"/>
      <c r="N628" s="179"/>
      <c r="O628" s="179"/>
      <c r="P628" s="180">
        <f>SUM(P629:P1041)</f>
        <v>0</v>
      </c>
      <c r="Q628" s="179"/>
      <c r="R628" s="180">
        <f>SUM(R629:R1041)</f>
        <v>829.26799758000027</v>
      </c>
      <c r="S628" s="179"/>
      <c r="T628" s="181">
        <f>SUM(T629:T1041)</f>
        <v>0</v>
      </c>
      <c r="AR628" s="182" t="s">
        <v>87</v>
      </c>
      <c r="AT628" s="183" t="s">
        <v>78</v>
      </c>
      <c r="AU628" s="183" t="s">
        <v>87</v>
      </c>
      <c r="AY628" s="182" t="s">
        <v>158</v>
      </c>
      <c r="BK628" s="184">
        <f>SUM(BK629:BK1041)</f>
        <v>0</v>
      </c>
    </row>
    <row r="629" spans="1:65" s="2" customFormat="1" ht="24.2" customHeight="1">
      <c r="A629" s="35"/>
      <c r="B629" s="36"/>
      <c r="C629" s="187" t="s">
        <v>911</v>
      </c>
      <c r="D629" s="187" t="s">
        <v>161</v>
      </c>
      <c r="E629" s="188" t="s">
        <v>912</v>
      </c>
      <c r="F629" s="189" t="s">
        <v>913</v>
      </c>
      <c r="G629" s="190" t="s">
        <v>216</v>
      </c>
      <c r="H629" s="191">
        <v>57.652999999999999</v>
      </c>
      <c r="I629" s="192"/>
      <c r="J629" s="193">
        <f>ROUND(I629*H629,2)</f>
        <v>0</v>
      </c>
      <c r="K629" s="189" t="s">
        <v>217</v>
      </c>
      <c r="L629" s="40"/>
      <c r="M629" s="194" t="s">
        <v>1</v>
      </c>
      <c r="N629" s="195" t="s">
        <v>44</v>
      </c>
      <c r="O629" s="72"/>
      <c r="P629" s="196">
        <f>O629*H629</f>
        <v>0</v>
      </c>
      <c r="Q629" s="196">
        <v>4.1529999999999997E-2</v>
      </c>
      <c r="R629" s="196">
        <f>Q629*H629</f>
        <v>2.3943290899999998</v>
      </c>
      <c r="S629" s="196">
        <v>0</v>
      </c>
      <c r="T629" s="197">
        <f>S629*H629</f>
        <v>0</v>
      </c>
      <c r="U629" s="35"/>
      <c r="V629" s="35"/>
      <c r="W629" s="35"/>
      <c r="X629" s="35"/>
      <c r="Y629" s="35"/>
      <c r="Z629" s="35"/>
      <c r="AA629" s="35"/>
      <c r="AB629" s="35"/>
      <c r="AC629" s="35"/>
      <c r="AD629" s="35"/>
      <c r="AE629" s="35"/>
      <c r="AR629" s="198" t="s">
        <v>165</v>
      </c>
      <c r="AT629" s="198" t="s">
        <v>161</v>
      </c>
      <c r="AU629" s="198" t="s">
        <v>89</v>
      </c>
      <c r="AY629" s="18" t="s">
        <v>158</v>
      </c>
      <c r="BE629" s="199">
        <f>IF(N629="základní",J629,0)</f>
        <v>0</v>
      </c>
      <c r="BF629" s="199">
        <f>IF(N629="snížená",J629,0)</f>
        <v>0</v>
      </c>
      <c r="BG629" s="199">
        <f>IF(N629="zákl. přenesená",J629,0)</f>
        <v>0</v>
      </c>
      <c r="BH629" s="199">
        <f>IF(N629="sníž. přenesená",J629,0)</f>
        <v>0</v>
      </c>
      <c r="BI629" s="199">
        <f>IF(N629="nulová",J629,0)</f>
        <v>0</v>
      </c>
      <c r="BJ629" s="18" t="s">
        <v>87</v>
      </c>
      <c r="BK629" s="199">
        <f>ROUND(I629*H629,2)</f>
        <v>0</v>
      </c>
      <c r="BL629" s="18" t="s">
        <v>165</v>
      </c>
      <c r="BM629" s="198" t="s">
        <v>914</v>
      </c>
    </row>
    <row r="630" spans="1:65" s="13" customFormat="1" ht="22.5">
      <c r="B630" s="200"/>
      <c r="C630" s="201"/>
      <c r="D630" s="202" t="s">
        <v>186</v>
      </c>
      <c r="E630" s="203" t="s">
        <v>1</v>
      </c>
      <c r="F630" s="204" t="s">
        <v>915</v>
      </c>
      <c r="G630" s="201"/>
      <c r="H630" s="205">
        <v>26.936</v>
      </c>
      <c r="I630" s="206"/>
      <c r="J630" s="201"/>
      <c r="K630" s="201"/>
      <c r="L630" s="207"/>
      <c r="M630" s="208"/>
      <c r="N630" s="209"/>
      <c r="O630" s="209"/>
      <c r="P630" s="209"/>
      <c r="Q630" s="209"/>
      <c r="R630" s="209"/>
      <c r="S630" s="209"/>
      <c r="T630" s="210"/>
      <c r="AT630" s="211" t="s">
        <v>186</v>
      </c>
      <c r="AU630" s="211" t="s">
        <v>89</v>
      </c>
      <c r="AV630" s="13" t="s">
        <v>89</v>
      </c>
      <c r="AW630" s="13" t="s">
        <v>35</v>
      </c>
      <c r="AX630" s="13" t="s">
        <v>79</v>
      </c>
      <c r="AY630" s="211" t="s">
        <v>158</v>
      </c>
    </row>
    <row r="631" spans="1:65" s="13" customFormat="1" ht="22.5">
      <c r="B631" s="200"/>
      <c r="C631" s="201"/>
      <c r="D631" s="202" t="s">
        <v>186</v>
      </c>
      <c r="E631" s="203" t="s">
        <v>1</v>
      </c>
      <c r="F631" s="204" t="s">
        <v>916</v>
      </c>
      <c r="G631" s="201"/>
      <c r="H631" s="205">
        <v>0.77600000000000002</v>
      </c>
      <c r="I631" s="206"/>
      <c r="J631" s="201"/>
      <c r="K631" s="201"/>
      <c r="L631" s="207"/>
      <c r="M631" s="208"/>
      <c r="N631" s="209"/>
      <c r="O631" s="209"/>
      <c r="P631" s="209"/>
      <c r="Q631" s="209"/>
      <c r="R631" s="209"/>
      <c r="S631" s="209"/>
      <c r="T631" s="210"/>
      <c r="AT631" s="211" t="s">
        <v>186</v>
      </c>
      <c r="AU631" s="211" t="s">
        <v>89</v>
      </c>
      <c r="AV631" s="13" t="s">
        <v>89</v>
      </c>
      <c r="AW631" s="13" t="s">
        <v>35</v>
      </c>
      <c r="AX631" s="13" t="s">
        <v>79</v>
      </c>
      <c r="AY631" s="211" t="s">
        <v>158</v>
      </c>
    </row>
    <row r="632" spans="1:65" s="15" customFormat="1">
      <c r="B632" s="223"/>
      <c r="C632" s="224"/>
      <c r="D632" s="202" t="s">
        <v>186</v>
      </c>
      <c r="E632" s="225" t="s">
        <v>1</v>
      </c>
      <c r="F632" s="226" t="s">
        <v>917</v>
      </c>
      <c r="G632" s="224"/>
      <c r="H632" s="227">
        <v>27.712</v>
      </c>
      <c r="I632" s="228"/>
      <c r="J632" s="224"/>
      <c r="K632" s="224"/>
      <c r="L632" s="229"/>
      <c r="M632" s="230"/>
      <c r="N632" s="231"/>
      <c r="O632" s="231"/>
      <c r="P632" s="231"/>
      <c r="Q632" s="231"/>
      <c r="R632" s="231"/>
      <c r="S632" s="231"/>
      <c r="T632" s="232"/>
      <c r="AT632" s="233" t="s">
        <v>186</v>
      </c>
      <c r="AU632" s="233" t="s">
        <v>89</v>
      </c>
      <c r="AV632" s="15" t="s">
        <v>170</v>
      </c>
      <c r="AW632" s="15" t="s">
        <v>35</v>
      </c>
      <c r="AX632" s="15" t="s">
        <v>79</v>
      </c>
      <c r="AY632" s="233" t="s">
        <v>158</v>
      </c>
    </row>
    <row r="633" spans="1:65" s="13" customFormat="1" ht="22.5">
      <c r="B633" s="200"/>
      <c r="C633" s="201"/>
      <c r="D633" s="202" t="s">
        <v>186</v>
      </c>
      <c r="E633" s="203" t="s">
        <v>1</v>
      </c>
      <c r="F633" s="204" t="s">
        <v>918</v>
      </c>
      <c r="G633" s="201"/>
      <c r="H633" s="205">
        <v>5.6980000000000004</v>
      </c>
      <c r="I633" s="206"/>
      <c r="J633" s="201"/>
      <c r="K633" s="201"/>
      <c r="L633" s="207"/>
      <c r="M633" s="208"/>
      <c r="N633" s="209"/>
      <c r="O633" s="209"/>
      <c r="P633" s="209"/>
      <c r="Q633" s="209"/>
      <c r="R633" s="209"/>
      <c r="S633" s="209"/>
      <c r="T633" s="210"/>
      <c r="AT633" s="211" t="s">
        <v>186</v>
      </c>
      <c r="AU633" s="211" t="s">
        <v>89</v>
      </c>
      <c r="AV633" s="13" t="s">
        <v>89</v>
      </c>
      <c r="AW633" s="13" t="s">
        <v>35</v>
      </c>
      <c r="AX633" s="13" t="s">
        <v>79</v>
      </c>
      <c r="AY633" s="211" t="s">
        <v>158</v>
      </c>
    </row>
    <row r="634" spans="1:65" s="13" customFormat="1" ht="22.5">
      <c r="B634" s="200"/>
      <c r="C634" s="201"/>
      <c r="D634" s="202" t="s">
        <v>186</v>
      </c>
      <c r="E634" s="203" t="s">
        <v>1</v>
      </c>
      <c r="F634" s="204" t="s">
        <v>919</v>
      </c>
      <c r="G634" s="201"/>
      <c r="H634" s="205">
        <v>1.2649999999999999</v>
      </c>
      <c r="I634" s="206"/>
      <c r="J634" s="201"/>
      <c r="K634" s="201"/>
      <c r="L634" s="207"/>
      <c r="M634" s="208"/>
      <c r="N634" s="209"/>
      <c r="O634" s="209"/>
      <c r="P634" s="209"/>
      <c r="Q634" s="209"/>
      <c r="R634" s="209"/>
      <c r="S634" s="209"/>
      <c r="T634" s="210"/>
      <c r="AT634" s="211" t="s">
        <v>186</v>
      </c>
      <c r="AU634" s="211" t="s">
        <v>89</v>
      </c>
      <c r="AV634" s="13" t="s">
        <v>89</v>
      </c>
      <c r="AW634" s="13" t="s">
        <v>35</v>
      </c>
      <c r="AX634" s="13" t="s">
        <v>79</v>
      </c>
      <c r="AY634" s="211" t="s">
        <v>158</v>
      </c>
    </row>
    <row r="635" spans="1:65" s="13" customFormat="1" ht="22.5">
      <c r="B635" s="200"/>
      <c r="C635" s="201"/>
      <c r="D635" s="202" t="s">
        <v>186</v>
      </c>
      <c r="E635" s="203" t="s">
        <v>1</v>
      </c>
      <c r="F635" s="204" t="s">
        <v>920</v>
      </c>
      <c r="G635" s="201"/>
      <c r="H635" s="205">
        <v>0.45900000000000002</v>
      </c>
      <c r="I635" s="206"/>
      <c r="J635" s="201"/>
      <c r="K635" s="201"/>
      <c r="L635" s="207"/>
      <c r="M635" s="208"/>
      <c r="N635" s="209"/>
      <c r="O635" s="209"/>
      <c r="P635" s="209"/>
      <c r="Q635" s="209"/>
      <c r="R635" s="209"/>
      <c r="S635" s="209"/>
      <c r="T635" s="210"/>
      <c r="AT635" s="211" t="s">
        <v>186</v>
      </c>
      <c r="AU635" s="211" t="s">
        <v>89</v>
      </c>
      <c r="AV635" s="13" t="s">
        <v>89</v>
      </c>
      <c r="AW635" s="13" t="s">
        <v>35</v>
      </c>
      <c r="AX635" s="13" t="s">
        <v>79</v>
      </c>
      <c r="AY635" s="211" t="s">
        <v>158</v>
      </c>
    </row>
    <row r="636" spans="1:65" s="15" customFormat="1">
      <c r="B636" s="223"/>
      <c r="C636" s="224"/>
      <c r="D636" s="202" t="s">
        <v>186</v>
      </c>
      <c r="E636" s="225" t="s">
        <v>1</v>
      </c>
      <c r="F636" s="226" t="s">
        <v>662</v>
      </c>
      <c r="G636" s="224"/>
      <c r="H636" s="227">
        <v>7.4219999999999997</v>
      </c>
      <c r="I636" s="228"/>
      <c r="J636" s="224"/>
      <c r="K636" s="224"/>
      <c r="L636" s="229"/>
      <c r="M636" s="230"/>
      <c r="N636" s="231"/>
      <c r="O636" s="231"/>
      <c r="P636" s="231"/>
      <c r="Q636" s="231"/>
      <c r="R636" s="231"/>
      <c r="S636" s="231"/>
      <c r="T636" s="232"/>
      <c r="AT636" s="233" t="s">
        <v>186</v>
      </c>
      <c r="AU636" s="233" t="s">
        <v>89</v>
      </c>
      <c r="AV636" s="15" t="s">
        <v>170</v>
      </c>
      <c r="AW636" s="15" t="s">
        <v>35</v>
      </c>
      <c r="AX636" s="15" t="s">
        <v>79</v>
      </c>
      <c r="AY636" s="233" t="s">
        <v>158</v>
      </c>
    </row>
    <row r="637" spans="1:65" s="13" customFormat="1">
      <c r="B637" s="200"/>
      <c r="C637" s="201"/>
      <c r="D637" s="202" t="s">
        <v>186</v>
      </c>
      <c r="E637" s="203" t="s">
        <v>1</v>
      </c>
      <c r="F637" s="204" t="s">
        <v>921</v>
      </c>
      <c r="G637" s="201"/>
      <c r="H637" s="205">
        <v>2.2050000000000001</v>
      </c>
      <c r="I637" s="206"/>
      <c r="J637" s="201"/>
      <c r="K637" s="201"/>
      <c r="L637" s="207"/>
      <c r="M637" s="208"/>
      <c r="N637" s="209"/>
      <c r="O637" s="209"/>
      <c r="P637" s="209"/>
      <c r="Q637" s="209"/>
      <c r="R637" s="209"/>
      <c r="S637" s="209"/>
      <c r="T637" s="210"/>
      <c r="AT637" s="211" t="s">
        <v>186</v>
      </c>
      <c r="AU637" s="211" t="s">
        <v>89</v>
      </c>
      <c r="AV637" s="13" t="s">
        <v>89</v>
      </c>
      <c r="AW637" s="13" t="s">
        <v>35</v>
      </c>
      <c r="AX637" s="13" t="s">
        <v>79</v>
      </c>
      <c r="AY637" s="211" t="s">
        <v>158</v>
      </c>
    </row>
    <row r="638" spans="1:65" s="15" customFormat="1">
      <c r="B638" s="223"/>
      <c r="C638" s="224"/>
      <c r="D638" s="202" t="s">
        <v>186</v>
      </c>
      <c r="E638" s="225" t="s">
        <v>1</v>
      </c>
      <c r="F638" s="226" t="s">
        <v>694</v>
      </c>
      <c r="G638" s="224"/>
      <c r="H638" s="227">
        <v>2.2050000000000001</v>
      </c>
      <c r="I638" s="228"/>
      <c r="J638" s="224"/>
      <c r="K638" s="224"/>
      <c r="L638" s="229"/>
      <c r="M638" s="230"/>
      <c r="N638" s="231"/>
      <c r="O638" s="231"/>
      <c r="P638" s="231"/>
      <c r="Q638" s="231"/>
      <c r="R638" s="231"/>
      <c r="S638" s="231"/>
      <c r="T638" s="232"/>
      <c r="AT638" s="233" t="s">
        <v>186</v>
      </c>
      <c r="AU638" s="233" t="s">
        <v>89</v>
      </c>
      <c r="AV638" s="15" t="s">
        <v>170</v>
      </c>
      <c r="AW638" s="15" t="s">
        <v>35</v>
      </c>
      <c r="AX638" s="15" t="s">
        <v>79</v>
      </c>
      <c r="AY638" s="233" t="s">
        <v>158</v>
      </c>
    </row>
    <row r="639" spans="1:65" s="13" customFormat="1" ht="22.5">
      <c r="B639" s="200"/>
      <c r="C639" s="201"/>
      <c r="D639" s="202" t="s">
        <v>186</v>
      </c>
      <c r="E639" s="203" t="s">
        <v>1</v>
      </c>
      <c r="F639" s="204" t="s">
        <v>922</v>
      </c>
      <c r="G639" s="201"/>
      <c r="H639" s="205">
        <v>0.52200000000000002</v>
      </c>
      <c r="I639" s="206"/>
      <c r="J639" s="201"/>
      <c r="K639" s="201"/>
      <c r="L639" s="207"/>
      <c r="M639" s="208"/>
      <c r="N639" s="209"/>
      <c r="O639" s="209"/>
      <c r="P639" s="209"/>
      <c r="Q639" s="209"/>
      <c r="R639" s="209"/>
      <c r="S639" s="209"/>
      <c r="T639" s="210"/>
      <c r="AT639" s="211" t="s">
        <v>186</v>
      </c>
      <c r="AU639" s="211" t="s">
        <v>89</v>
      </c>
      <c r="AV639" s="13" t="s">
        <v>89</v>
      </c>
      <c r="AW639" s="13" t="s">
        <v>35</v>
      </c>
      <c r="AX639" s="13" t="s">
        <v>79</v>
      </c>
      <c r="AY639" s="211" t="s">
        <v>158</v>
      </c>
    </row>
    <row r="640" spans="1:65" s="13" customFormat="1" ht="22.5">
      <c r="B640" s="200"/>
      <c r="C640" s="201"/>
      <c r="D640" s="202" t="s">
        <v>186</v>
      </c>
      <c r="E640" s="203" t="s">
        <v>1</v>
      </c>
      <c r="F640" s="204" t="s">
        <v>923</v>
      </c>
      <c r="G640" s="201"/>
      <c r="H640" s="205">
        <v>2.44</v>
      </c>
      <c r="I640" s="206"/>
      <c r="J640" s="201"/>
      <c r="K640" s="201"/>
      <c r="L640" s="207"/>
      <c r="M640" s="208"/>
      <c r="N640" s="209"/>
      <c r="O640" s="209"/>
      <c r="P640" s="209"/>
      <c r="Q640" s="209"/>
      <c r="R640" s="209"/>
      <c r="S640" s="209"/>
      <c r="T640" s="210"/>
      <c r="AT640" s="211" t="s">
        <v>186</v>
      </c>
      <c r="AU640" s="211" t="s">
        <v>89</v>
      </c>
      <c r="AV640" s="13" t="s">
        <v>89</v>
      </c>
      <c r="AW640" s="13" t="s">
        <v>35</v>
      </c>
      <c r="AX640" s="13" t="s">
        <v>79</v>
      </c>
      <c r="AY640" s="211" t="s">
        <v>158</v>
      </c>
    </row>
    <row r="641" spans="1:65" s="13" customFormat="1" ht="22.5">
      <c r="B641" s="200"/>
      <c r="C641" s="201"/>
      <c r="D641" s="202" t="s">
        <v>186</v>
      </c>
      <c r="E641" s="203" t="s">
        <v>1</v>
      </c>
      <c r="F641" s="204" t="s">
        <v>924</v>
      </c>
      <c r="G641" s="201"/>
      <c r="H641" s="205">
        <v>1.9710000000000001</v>
      </c>
      <c r="I641" s="206"/>
      <c r="J641" s="201"/>
      <c r="K641" s="201"/>
      <c r="L641" s="207"/>
      <c r="M641" s="208"/>
      <c r="N641" s="209"/>
      <c r="O641" s="209"/>
      <c r="P641" s="209"/>
      <c r="Q641" s="209"/>
      <c r="R641" s="209"/>
      <c r="S641" s="209"/>
      <c r="T641" s="210"/>
      <c r="AT641" s="211" t="s">
        <v>186</v>
      </c>
      <c r="AU641" s="211" t="s">
        <v>89</v>
      </c>
      <c r="AV641" s="13" t="s">
        <v>89</v>
      </c>
      <c r="AW641" s="13" t="s">
        <v>35</v>
      </c>
      <c r="AX641" s="13" t="s">
        <v>79</v>
      </c>
      <c r="AY641" s="211" t="s">
        <v>158</v>
      </c>
    </row>
    <row r="642" spans="1:65" s="13" customFormat="1" ht="33.75">
      <c r="B642" s="200"/>
      <c r="C642" s="201"/>
      <c r="D642" s="202" t="s">
        <v>186</v>
      </c>
      <c r="E642" s="203" t="s">
        <v>1</v>
      </c>
      <c r="F642" s="204" t="s">
        <v>925</v>
      </c>
      <c r="G642" s="201"/>
      <c r="H642" s="205">
        <v>3.286</v>
      </c>
      <c r="I642" s="206"/>
      <c r="J642" s="201"/>
      <c r="K642" s="201"/>
      <c r="L642" s="207"/>
      <c r="M642" s="208"/>
      <c r="N642" s="209"/>
      <c r="O642" s="209"/>
      <c r="P642" s="209"/>
      <c r="Q642" s="209"/>
      <c r="R642" s="209"/>
      <c r="S642" s="209"/>
      <c r="T642" s="210"/>
      <c r="AT642" s="211" t="s">
        <v>186</v>
      </c>
      <c r="AU642" s="211" t="s">
        <v>89</v>
      </c>
      <c r="AV642" s="13" t="s">
        <v>89</v>
      </c>
      <c r="AW642" s="13" t="s">
        <v>35</v>
      </c>
      <c r="AX642" s="13" t="s">
        <v>79</v>
      </c>
      <c r="AY642" s="211" t="s">
        <v>158</v>
      </c>
    </row>
    <row r="643" spans="1:65" s="13" customFormat="1" ht="33.75">
      <c r="B643" s="200"/>
      <c r="C643" s="201"/>
      <c r="D643" s="202" t="s">
        <v>186</v>
      </c>
      <c r="E643" s="203" t="s">
        <v>1</v>
      </c>
      <c r="F643" s="204" t="s">
        <v>926</v>
      </c>
      <c r="G643" s="201"/>
      <c r="H643" s="205">
        <v>2.4860000000000002</v>
      </c>
      <c r="I643" s="206"/>
      <c r="J643" s="201"/>
      <c r="K643" s="201"/>
      <c r="L643" s="207"/>
      <c r="M643" s="208"/>
      <c r="N643" s="209"/>
      <c r="O643" s="209"/>
      <c r="P643" s="209"/>
      <c r="Q643" s="209"/>
      <c r="R643" s="209"/>
      <c r="S643" s="209"/>
      <c r="T643" s="210"/>
      <c r="AT643" s="211" t="s">
        <v>186</v>
      </c>
      <c r="AU643" s="211" t="s">
        <v>89</v>
      </c>
      <c r="AV643" s="13" t="s">
        <v>89</v>
      </c>
      <c r="AW643" s="13" t="s">
        <v>35</v>
      </c>
      <c r="AX643" s="13" t="s">
        <v>79</v>
      </c>
      <c r="AY643" s="211" t="s">
        <v>158</v>
      </c>
    </row>
    <row r="644" spans="1:65" s="15" customFormat="1">
      <c r="B644" s="223"/>
      <c r="C644" s="224"/>
      <c r="D644" s="202" t="s">
        <v>186</v>
      </c>
      <c r="E644" s="225" t="s">
        <v>1</v>
      </c>
      <c r="F644" s="226" t="s">
        <v>249</v>
      </c>
      <c r="G644" s="224"/>
      <c r="H644" s="227">
        <v>10.705</v>
      </c>
      <c r="I644" s="228"/>
      <c r="J644" s="224"/>
      <c r="K644" s="224"/>
      <c r="L644" s="229"/>
      <c r="M644" s="230"/>
      <c r="N644" s="231"/>
      <c r="O644" s="231"/>
      <c r="P644" s="231"/>
      <c r="Q644" s="231"/>
      <c r="R644" s="231"/>
      <c r="S644" s="231"/>
      <c r="T644" s="232"/>
      <c r="AT644" s="233" t="s">
        <v>186</v>
      </c>
      <c r="AU644" s="233" t="s">
        <v>89</v>
      </c>
      <c r="AV644" s="15" t="s">
        <v>170</v>
      </c>
      <c r="AW644" s="15" t="s">
        <v>35</v>
      </c>
      <c r="AX644" s="15" t="s">
        <v>79</v>
      </c>
      <c r="AY644" s="233" t="s">
        <v>158</v>
      </c>
    </row>
    <row r="645" spans="1:65" s="13" customFormat="1">
      <c r="B645" s="200"/>
      <c r="C645" s="201"/>
      <c r="D645" s="202" t="s">
        <v>186</v>
      </c>
      <c r="E645" s="203" t="s">
        <v>1</v>
      </c>
      <c r="F645" s="204" t="s">
        <v>927</v>
      </c>
      <c r="G645" s="201"/>
      <c r="H645" s="205">
        <v>9.609</v>
      </c>
      <c r="I645" s="206"/>
      <c r="J645" s="201"/>
      <c r="K645" s="201"/>
      <c r="L645" s="207"/>
      <c r="M645" s="208"/>
      <c r="N645" s="209"/>
      <c r="O645" s="209"/>
      <c r="P645" s="209"/>
      <c r="Q645" s="209"/>
      <c r="R645" s="209"/>
      <c r="S645" s="209"/>
      <c r="T645" s="210"/>
      <c r="AT645" s="211" t="s">
        <v>186</v>
      </c>
      <c r="AU645" s="211" t="s">
        <v>89</v>
      </c>
      <c r="AV645" s="13" t="s">
        <v>89</v>
      </c>
      <c r="AW645" s="13" t="s">
        <v>35</v>
      </c>
      <c r="AX645" s="13" t="s">
        <v>79</v>
      </c>
      <c r="AY645" s="211" t="s">
        <v>158</v>
      </c>
    </row>
    <row r="646" spans="1:65" s="14" customFormat="1">
      <c r="B646" s="212"/>
      <c r="C646" s="213"/>
      <c r="D646" s="202" t="s">
        <v>186</v>
      </c>
      <c r="E646" s="214" t="s">
        <v>1</v>
      </c>
      <c r="F646" s="215" t="s">
        <v>199</v>
      </c>
      <c r="G646" s="213"/>
      <c r="H646" s="216">
        <v>57.652999999999999</v>
      </c>
      <c r="I646" s="217"/>
      <c r="J646" s="213"/>
      <c r="K646" s="213"/>
      <c r="L646" s="218"/>
      <c r="M646" s="219"/>
      <c r="N646" s="220"/>
      <c r="O646" s="220"/>
      <c r="P646" s="220"/>
      <c r="Q646" s="220"/>
      <c r="R646" s="220"/>
      <c r="S646" s="220"/>
      <c r="T646" s="221"/>
      <c r="AT646" s="222" t="s">
        <v>186</v>
      </c>
      <c r="AU646" s="222" t="s">
        <v>89</v>
      </c>
      <c r="AV646" s="14" t="s">
        <v>165</v>
      </c>
      <c r="AW646" s="14" t="s">
        <v>35</v>
      </c>
      <c r="AX646" s="14" t="s">
        <v>87</v>
      </c>
      <c r="AY646" s="222" t="s">
        <v>158</v>
      </c>
    </row>
    <row r="647" spans="1:65" s="2" customFormat="1" ht="24.2" customHeight="1">
      <c r="A647" s="35"/>
      <c r="B647" s="36"/>
      <c r="C647" s="187" t="s">
        <v>928</v>
      </c>
      <c r="D647" s="187" t="s">
        <v>161</v>
      </c>
      <c r="E647" s="188" t="s">
        <v>929</v>
      </c>
      <c r="F647" s="189" t="s">
        <v>930</v>
      </c>
      <c r="G647" s="190" t="s">
        <v>216</v>
      </c>
      <c r="H647" s="191">
        <v>3743.0720000000001</v>
      </c>
      <c r="I647" s="192"/>
      <c r="J647" s="193">
        <f>ROUND(I647*H647,2)</f>
        <v>0</v>
      </c>
      <c r="K647" s="189" t="s">
        <v>217</v>
      </c>
      <c r="L647" s="40"/>
      <c r="M647" s="194" t="s">
        <v>1</v>
      </c>
      <c r="N647" s="195" t="s">
        <v>44</v>
      </c>
      <c r="O647" s="72"/>
      <c r="P647" s="196">
        <f>O647*H647</f>
        <v>0</v>
      </c>
      <c r="Q647" s="196">
        <v>1.7000000000000001E-2</v>
      </c>
      <c r="R647" s="196">
        <f>Q647*H647</f>
        <v>63.632224000000008</v>
      </c>
      <c r="S647" s="196">
        <v>0</v>
      </c>
      <c r="T647" s="197">
        <f>S647*H647</f>
        <v>0</v>
      </c>
      <c r="U647" s="35"/>
      <c r="V647" s="35"/>
      <c r="W647" s="35"/>
      <c r="X647" s="35"/>
      <c r="Y647" s="35"/>
      <c r="Z647" s="35"/>
      <c r="AA647" s="35"/>
      <c r="AB647" s="35"/>
      <c r="AC647" s="35"/>
      <c r="AD647" s="35"/>
      <c r="AE647" s="35"/>
      <c r="AR647" s="198" t="s">
        <v>165</v>
      </c>
      <c r="AT647" s="198" t="s">
        <v>161</v>
      </c>
      <c r="AU647" s="198" t="s">
        <v>89</v>
      </c>
      <c r="AY647" s="18" t="s">
        <v>158</v>
      </c>
      <c r="BE647" s="199">
        <f>IF(N647="základní",J647,0)</f>
        <v>0</v>
      </c>
      <c r="BF647" s="199">
        <f>IF(N647="snížená",J647,0)</f>
        <v>0</v>
      </c>
      <c r="BG647" s="199">
        <f>IF(N647="zákl. přenesená",J647,0)</f>
        <v>0</v>
      </c>
      <c r="BH647" s="199">
        <f>IF(N647="sníž. přenesená",J647,0)</f>
        <v>0</v>
      </c>
      <c r="BI647" s="199">
        <f>IF(N647="nulová",J647,0)</f>
        <v>0</v>
      </c>
      <c r="BJ647" s="18" t="s">
        <v>87</v>
      </c>
      <c r="BK647" s="199">
        <f>ROUND(I647*H647,2)</f>
        <v>0</v>
      </c>
      <c r="BL647" s="18" t="s">
        <v>165</v>
      </c>
      <c r="BM647" s="198" t="s">
        <v>931</v>
      </c>
    </row>
    <row r="648" spans="1:65" s="13" customFormat="1">
      <c r="B648" s="200"/>
      <c r="C648" s="201"/>
      <c r="D648" s="202" t="s">
        <v>186</v>
      </c>
      <c r="E648" s="203" t="s">
        <v>1</v>
      </c>
      <c r="F648" s="204" t="s">
        <v>932</v>
      </c>
      <c r="G648" s="201"/>
      <c r="H648" s="205">
        <v>2184</v>
      </c>
      <c r="I648" s="206"/>
      <c r="J648" s="201"/>
      <c r="K648" s="201"/>
      <c r="L648" s="207"/>
      <c r="M648" s="208"/>
      <c r="N648" s="209"/>
      <c r="O648" s="209"/>
      <c r="P648" s="209"/>
      <c r="Q648" s="209"/>
      <c r="R648" s="209"/>
      <c r="S648" s="209"/>
      <c r="T648" s="210"/>
      <c r="AT648" s="211" t="s">
        <v>186</v>
      </c>
      <c r="AU648" s="211" t="s">
        <v>89</v>
      </c>
      <c r="AV648" s="13" t="s">
        <v>89</v>
      </c>
      <c r="AW648" s="13" t="s">
        <v>35</v>
      </c>
      <c r="AX648" s="13" t="s">
        <v>79</v>
      </c>
      <c r="AY648" s="211" t="s">
        <v>158</v>
      </c>
    </row>
    <row r="649" spans="1:65" s="13" customFormat="1">
      <c r="B649" s="200"/>
      <c r="C649" s="201"/>
      <c r="D649" s="202" t="s">
        <v>186</v>
      </c>
      <c r="E649" s="203" t="s">
        <v>1</v>
      </c>
      <c r="F649" s="204" t="s">
        <v>933</v>
      </c>
      <c r="G649" s="201"/>
      <c r="H649" s="205">
        <v>74.36</v>
      </c>
      <c r="I649" s="206"/>
      <c r="J649" s="201"/>
      <c r="K649" s="201"/>
      <c r="L649" s="207"/>
      <c r="M649" s="208"/>
      <c r="N649" s="209"/>
      <c r="O649" s="209"/>
      <c r="P649" s="209"/>
      <c r="Q649" s="209"/>
      <c r="R649" s="209"/>
      <c r="S649" s="209"/>
      <c r="T649" s="210"/>
      <c r="AT649" s="211" t="s">
        <v>186</v>
      </c>
      <c r="AU649" s="211" t="s">
        <v>89</v>
      </c>
      <c r="AV649" s="13" t="s">
        <v>89</v>
      </c>
      <c r="AW649" s="13" t="s">
        <v>35</v>
      </c>
      <c r="AX649" s="13" t="s">
        <v>79</v>
      </c>
      <c r="AY649" s="211" t="s">
        <v>158</v>
      </c>
    </row>
    <row r="650" spans="1:65" s="13" customFormat="1">
      <c r="B650" s="200"/>
      <c r="C650" s="201"/>
      <c r="D650" s="202" t="s">
        <v>186</v>
      </c>
      <c r="E650" s="203" t="s">
        <v>1</v>
      </c>
      <c r="F650" s="204" t="s">
        <v>934</v>
      </c>
      <c r="G650" s="201"/>
      <c r="H650" s="205">
        <v>178.96</v>
      </c>
      <c r="I650" s="206"/>
      <c r="J650" s="201"/>
      <c r="K650" s="201"/>
      <c r="L650" s="207"/>
      <c r="M650" s="208"/>
      <c r="N650" s="209"/>
      <c r="O650" s="209"/>
      <c r="P650" s="209"/>
      <c r="Q650" s="209"/>
      <c r="R650" s="209"/>
      <c r="S650" s="209"/>
      <c r="T650" s="210"/>
      <c r="AT650" s="211" t="s">
        <v>186</v>
      </c>
      <c r="AU650" s="211" t="s">
        <v>89</v>
      </c>
      <c r="AV650" s="13" t="s">
        <v>89</v>
      </c>
      <c r="AW650" s="13" t="s">
        <v>35</v>
      </c>
      <c r="AX650" s="13" t="s">
        <v>79</v>
      </c>
      <c r="AY650" s="211" t="s">
        <v>158</v>
      </c>
    </row>
    <row r="651" spans="1:65" s="13" customFormat="1">
      <c r="B651" s="200"/>
      <c r="C651" s="201"/>
      <c r="D651" s="202" t="s">
        <v>186</v>
      </c>
      <c r="E651" s="203" t="s">
        <v>1</v>
      </c>
      <c r="F651" s="204" t="s">
        <v>935</v>
      </c>
      <c r="G651" s="201"/>
      <c r="H651" s="205">
        <v>117.04300000000001</v>
      </c>
      <c r="I651" s="206"/>
      <c r="J651" s="201"/>
      <c r="K651" s="201"/>
      <c r="L651" s="207"/>
      <c r="M651" s="208"/>
      <c r="N651" s="209"/>
      <c r="O651" s="209"/>
      <c r="P651" s="209"/>
      <c r="Q651" s="209"/>
      <c r="R651" s="209"/>
      <c r="S651" s="209"/>
      <c r="T651" s="210"/>
      <c r="AT651" s="211" t="s">
        <v>186</v>
      </c>
      <c r="AU651" s="211" t="s">
        <v>89</v>
      </c>
      <c r="AV651" s="13" t="s">
        <v>89</v>
      </c>
      <c r="AW651" s="13" t="s">
        <v>35</v>
      </c>
      <c r="AX651" s="13" t="s">
        <v>79</v>
      </c>
      <c r="AY651" s="211" t="s">
        <v>158</v>
      </c>
    </row>
    <row r="652" spans="1:65" s="15" customFormat="1">
      <c r="B652" s="223"/>
      <c r="C652" s="224"/>
      <c r="D652" s="202" t="s">
        <v>186</v>
      </c>
      <c r="E652" s="225" t="s">
        <v>1</v>
      </c>
      <c r="F652" s="226" t="s">
        <v>675</v>
      </c>
      <c r="G652" s="224"/>
      <c r="H652" s="227">
        <v>2554.3629999999998</v>
      </c>
      <c r="I652" s="228"/>
      <c r="J652" s="224"/>
      <c r="K652" s="224"/>
      <c r="L652" s="229"/>
      <c r="M652" s="230"/>
      <c r="N652" s="231"/>
      <c r="O652" s="231"/>
      <c r="P652" s="231"/>
      <c r="Q652" s="231"/>
      <c r="R652" s="231"/>
      <c r="S652" s="231"/>
      <c r="T652" s="232"/>
      <c r="AT652" s="233" t="s">
        <v>186</v>
      </c>
      <c r="AU652" s="233" t="s">
        <v>89</v>
      </c>
      <c r="AV652" s="15" t="s">
        <v>170</v>
      </c>
      <c r="AW652" s="15" t="s">
        <v>35</v>
      </c>
      <c r="AX652" s="15" t="s">
        <v>79</v>
      </c>
      <c r="AY652" s="233" t="s">
        <v>158</v>
      </c>
    </row>
    <row r="653" spans="1:65" s="13" customFormat="1">
      <c r="B653" s="200"/>
      <c r="C653" s="201"/>
      <c r="D653" s="202" t="s">
        <v>186</v>
      </c>
      <c r="E653" s="203" t="s">
        <v>1</v>
      </c>
      <c r="F653" s="204" t="s">
        <v>936</v>
      </c>
      <c r="G653" s="201"/>
      <c r="H653" s="205">
        <v>420</v>
      </c>
      <c r="I653" s="206"/>
      <c r="J653" s="201"/>
      <c r="K653" s="201"/>
      <c r="L653" s="207"/>
      <c r="M653" s="208"/>
      <c r="N653" s="209"/>
      <c r="O653" s="209"/>
      <c r="P653" s="209"/>
      <c r="Q653" s="209"/>
      <c r="R653" s="209"/>
      <c r="S653" s="209"/>
      <c r="T653" s="210"/>
      <c r="AT653" s="211" t="s">
        <v>186</v>
      </c>
      <c r="AU653" s="211" t="s">
        <v>89</v>
      </c>
      <c r="AV653" s="13" t="s">
        <v>89</v>
      </c>
      <c r="AW653" s="13" t="s">
        <v>35</v>
      </c>
      <c r="AX653" s="13" t="s">
        <v>79</v>
      </c>
      <c r="AY653" s="211" t="s">
        <v>158</v>
      </c>
    </row>
    <row r="654" spans="1:65" s="13" customFormat="1" ht="22.5">
      <c r="B654" s="200"/>
      <c r="C654" s="201"/>
      <c r="D654" s="202" t="s">
        <v>186</v>
      </c>
      <c r="E654" s="203" t="s">
        <v>1</v>
      </c>
      <c r="F654" s="204" t="s">
        <v>937</v>
      </c>
      <c r="G654" s="201"/>
      <c r="H654" s="205">
        <v>125.8</v>
      </c>
      <c r="I654" s="206"/>
      <c r="J654" s="201"/>
      <c r="K654" s="201"/>
      <c r="L654" s="207"/>
      <c r="M654" s="208"/>
      <c r="N654" s="209"/>
      <c r="O654" s="209"/>
      <c r="P654" s="209"/>
      <c r="Q654" s="209"/>
      <c r="R654" s="209"/>
      <c r="S654" s="209"/>
      <c r="T654" s="210"/>
      <c r="AT654" s="211" t="s">
        <v>186</v>
      </c>
      <c r="AU654" s="211" t="s">
        <v>89</v>
      </c>
      <c r="AV654" s="13" t="s">
        <v>89</v>
      </c>
      <c r="AW654" s="13" t="s">
        <v>35</v>
      </c>
      <c r="AX654" s="13" t="s">
        <v>79</v>
      </c>
      <c r="AY654" s="211" t="s">
        <v>158</v>
      </c>
    </row>
    <row r="655" spans="1:65" s="13" customFormat="1">
      <c r="B655" s="200"/>
      <c r="C655" s="201"/>
      <c r="D655" s="202" t="s">
        <v>186</v>
      </c>
      <c r="E655" s="203" t="s">
        <v>1</v>
      </c>
      <c r="F655" s="204" t="s">
        <v>938</v>
      </c>
      <c r="G655" s="201"/>
      <c r="H655" s="205">
        <v>29.260999999999999</v>
      </c>
      <c r="I655" s="206"/>
      <c r="J655" s="201"/>
      <c r="K655" s="201"/>
      <c r="L655" s="207"/>
      <c r="M655" s="208"/>
      <c r="N655" s="209"/>
      <c r="O655" s="209"/>
      <c r="P655" s="209"/>
      <c r="Q655" s="209"/>
      <c r="R655" s="209"/>
      <c r="S655" s="209"/>
      <c r="T655" s="210"/>
      <c r="AT655" s="211" t="s">
        <v>186</v>
      </c>
      <c r="AU655" s="211" t="s">
        <v>89</v>
      </c>
      <c r="AV655" s="13" t="s">
        <v>89</v>
      </c>
      <c r="AW655" s="13" t="s">
        <v>35</v>
      </c>
      <c r="AX655" s="13" t="s">
        <v>79</v>
      </c>
      <c r="AY655" s="211" t="s">
        <v>158</v>
      </c>
    </row>
    <row r="656" spans="1:65" s="15" customFormat="1">
      <c r="B656" s="223"/>
      <c r="C656" s="224"/>
      <c r="D656" s="202" t="s">
        <v>186</v>
      </c>
      <c r="E656" s="225" t="s">
        <v>1</v>
      </c>
      <c r="F656" s="226" t="s">
        <v>662</v>
      </c>
      <c r="G656" s="224"/>
      <c r="H656" s="227">
        <v>575.06100000000004</v>
      </c>
      <c r="I656" s="228"/>
      <c r="J656" s="224"/>
      <c r="K656" s="224"/>
      <c r="L656" s="229"/>
      <c r="M656" s="230"/>
      <c r="N656" s="231"/>
      <c r="O656" s="231"/>
      <c r="P656" s="231"/>
      <c r="Q656" s="231"/>
      <c r="R656" s="231"/>
      <c r="S656" s="231"/>
      <c r="T656" s="232"/>
      <c r="AT656" s="233" t="s">
        <v>186</v>
      </c>
      <c r="AU656" s="233" t="s">
        <v>89</v>
      </c>
      <c r="AV656" s="15" t="s">
        <v>170</v>
      </c>
      <c r="AW656" s="15" t="s">
        <v>35</v>
      </c>
      <c r="AX656" s="15" t="s">
        <v>79</v>
      </c>
      <c r="AY656" s="233" t="s">
        <v>158</v>
      </c>
    </row>
    <row r="657" spans="1:65" s="13" customFormat="1">
      <c r="B657" s="200"/>
      <c r="C657" s="201"/>
      <c r="D657" s="202" t="s">
        <v>186</v>
      </c>
      <c r="E657" s="203" t="s">
        <v>1</v>
      </c>
      <c r="F657" s="204" t="s">
        <v>939</v>
      </c>
      <c r="G657" s="201"/>
      <c r="H657" s="205">
        <v>14.4</v>
      </c>
      <c r="I657" s="206"/>
      <c r="J657" s="201"/>
      <c r="K657" s="201"/>
      <c r="L657" s="207"/>
      <c r="M657" s="208"/>
      <c r="N657" s="209"/>
      <c r="O657" s="209"/>
      <c r="P657" s="209"/>
      <c r="Q657" s="209"/>
      <c r="R657" s="209"/>
      <c r="S657" s="209"/>
      <c r="T657" s="210"/>
      <c r="AT657" s="211" t="s">
        <v>186</v>
      </c>
      <c r="AU657" s="211" t="s">
        <v>89</v>
      </c>
      <c r="AV657" s="13" t="s">
        <v>89</v>
      </c>
      <c r="AW657" s="13" t="s">
        <v>35</v>
      </c>
      <c r="AX657" s="13" t="s">
        <v>79</v>
      </c>
      <c r="AY657" s="211" t="s">
        <v>158</v>
      </c>
    </row>
    <row r="658" spans="1:65" s="13" customFormat="1">
      <c r="B658" s="200"/>
      <c r="C658" s="201"/>
      <c r="D658" s="202" t="s">
        <v>186</v>
      </c>
      <c r="E658" s="203" t="s">
        <v>1</v>
      </c>
      <c r="F658" s="204" t="s">
        <v>940</v>
      </c>
      <c r="G658" s="201"/>
      <c r="H658" s="205">
        <v>12.66</v>
      </c>
      <c r="I658" s="206"/>
      <c r="J658" s="201"/>
      <c r="K658" s="201"/>
      <c r="L658" s="207"/>
      <c r="M658" s="208"/>
      <c r="N658" s="209"/>
      <c r="O658" s="209"/>
      <c r="P658" s="209"/>
      <c r="Q658" s="209"/>
      <c r="R658" s="209"/>
      <c r="S658" s="209"/>
      <c r="T658" s="210"/>
      <c r="AT658" s="211" t="s">
        <v>186</v>
      </c>
      <c r="AU658" s="211" t="s">
        <v>89</v>
      </c>
      <c r="AV658" s="13" t="s">
        <v>89</v>
      </c>
      <c r="AW658" s="13" t="s">
        <v>35</v>
      </c>
      <c r="AX658" s="13" t="s">
        <v>79</v>
      </c>
      <c r="AY658" s="211" t="s">
        <v>158</v>
      </c>
    </row>
    <row r="659" spans="1:65" s="13" customFormat="1">
      <c r="B659" s="200"/>
      <c r="C659" s="201"/>
      <c r="D659" s="202" t="s">
        <v>186</v>
      </c>
      <c r="E659" s="203" t="s">
        <v>1</v>
      </c>
      <c r="F659" s="204" t="s">
        <v>941</v>
      </c>
      <c r="G659" s="201"/>
      <c r="H659" s="205">
        <v>11</v>
      </c>
      <c r="I659" s="206"/>
      <c r="J659" s="201"/>
      <c r="K659" s="201"/>
      <c r="L659" s="207"/>
      <c r="M659" s="208"/>
      <c r="N659" s="209"/>
      <c r="O659" s="209"/>
      <c r="P659" s="209"/>
      <c r="Q659" s="209"/>
      <c r="R659" s="209"/>
      <c r="S659" s="209"/>
      <c r="T659" s="210"/>
      <c r="AT659" s="211" t="s">
        <v>186</v>
      </c>
      <c r="AU659" s="211" t="s">
        <v>89</v>
      </c>
      <c r="AV659" s="13" t="s">
        <v>89</v>
      </c>
      <c r="AW659" s="13" t="s">
        <v>35</v>
      </c>
      <c r="AX659" s="13" t="s">
        <v>79</v>
      </c>
      <c r="AY659" s="211" t="s">
        <v>158</v>
      </c>
    </row>
    <row r="660" spans="1:65" s="15" customFormat="1">
      <c r="B660" s="223"/>
      <c r="C660" s="224"/>
      <c r="D660" s="202" t="s">
        <v>186</v>
      </c>
      <c r="E660" s="225" t="s">
        <v>1</v>
      </c>
      <c r="F660" s="226" t="s">
        <v>694</v>
      </c>
      <c r="G660" s="224"/>
      <c r="H660" s="227">
        <v>38.06</v>
      </c>
      <c r="I660" s="228"/>
      <c r="J660" s="224"/>
      <c r="K660" s="224"/>
      <c r="L660" s="229"/>
      <c r="M660" s="230"/>
      <c r="N660" s="231"/>
      <c r="O660" s="231"/>
      <c r="P660" s="231"/>
      <c r="Q660" s="231"/>
      <c r="R660" s="231"/>
      <c r="S660" s="231"/>
      <c r="T660" s="232"/>
      <c r="AT660" s="233" t="s">
        <v>186</v>
      </c>
      <c r="AU660" s="233" t="s">
        <v>89</v>
      </c>
      <c r="AV660" s="15" t="s">
        <v>170</v>
      </c>
      <c r="AW660" s="15" t="s">
        <v>35</v>
      </c>
      <c r="AX660" s="15" t="s">
        <v>79</v>
      </c>
      <c r="AY660" s="233" t="s">
        <v>158</v>
      </c>
    </row>
    <row r="661" spans="1:65" s="13" customFormat="1" ht="33.75">
      <c r="B661" s="200"/>
      <c r="C661" s="201"/>
      <c r="D661" s="202" t="s">
        <v>186</v>
      </c>
      <c r="E661" s="203" t="s">
        <v>1</v>
      </c>
      <c r="F661" s="204" t="s">
        <v>942</v>
      </c>
      <c r="G661" s="201"/>
      <c r="H661" s="205">
        <v>302.14</v>
      </c>
      <c r="I661" s="206"/>
      <c r="J661" s="201"/>
      <c r="K661" s="201"/>
      <c r="L661" s="207"/>
      <c r="M661" s="208"/>
      <c r="N661" s="209"/>
      <c r="O661" s="209"/>
      <c r="P661" s="209"/>
      <c r="Q661" s="209"/>
      <c r="R661" s="209"/>
      <c r="S661" s="209"/>
      <c r="T661" s="210"/>
      <c r="AT661" s="211" t="s">
        <v>186</v>
      </c>
      <c r="AU661" s="211" t="s">
        <v>89</v>
      </c>
      <c r="AV661" s="13" t="s">
        <v>89</v>
      </c>
      <c r="AW661" s="13" t="s">
        <v>35</v>
      </c>
      <c r="AX661" s="13" t="s">
        <v>79</v>
      </c>
      <c r="AY661" s="211" t="s">
        <v>158</v>
      </c>
    </row>
    <row r="662" spans="1:65" s="13" customFormat="1" ht="33.75">
      <c r="B662" s="200"/>
      <c r="C662" s="201"/>
      <c r="D662" s="202" t="s">
        <v>186</v>
      </c>
      <c r="E662" s="203" t="s">
        <v>1</v>
      </c>
      <c r="F662" s="204" t="s">
        <v>943</v>
      </c>
      <c r="G662" s="201"/>
      <c r="H662" s="205">
        <v>322.02800000000002</v>
      </c>
      <c r="I662" s="206"/>
      <c r="J662" s="201"/>
      <c r="K662" s="201"/>
      <c r="L662" s="207"/>
      <c r="M662" s="208"/>
      <c r="N662" s="209"/>
      <c r="O662" s="209"/>
      <c r="P662" s="209"/>
      <c r="Q662" s="209"/>
      <c r="R662" s="209"/>
      <c r="S662" s="209"/>
      <c r="T662" s="210"/>
      <c r="AT662" s="211" t="s">
        <v>186</v>
      </c>
      <c r="AU662" s="211" t="s">
        <v>89</v>
      </c>
      <c r="AV662" s="13" t="s">
        <v>89</v>
      </c>
      <c r="AW662" s="13" t="s">
        <v>35</v>
      </c>
      <c r="AX662" s="13" t="s">
        <v>79</v>
      </c>
      <c r="AY662" s="211" t="s">
        <v>158</v>
      </c>
    </row>
    <row r="663" spans="1:65" s="13" customFormat="1">
      <c r="B663" s="200"/>
      <c r="C663" s="201"/>
      <c r="D663" s="202" t="s">
        <v>186</v>
      </c>
      <c r="E663" s="203" t="s">
        <v>1</v>
      </c>
      <c r="F663" s="204" t="s">
        <v>944</v>
      </c>
      <c r="G663" s="201"/>
      <c r="H663" s="205">
        <v>8.2799999999999994</v>
      </c>
      <c r="I663" s="206"/>
      <c r="J663" s="201"/>
      <c r="K663" s="201"/>
      <c r="L663" s="207"/>
      <c r="M663" s="208"/>
      <c r="N663" s="209"/>
      <c r="O663" s="209"/>
      <c r="P663" s="209"/>
      <c r="Q663" s="209"/>
      <c r="R663" s="209"/>
      <c r="S663" s="209"/>
      <c r="T663" s="210"/>
      <c r="AT663" s="211" t="s">
        <v>186</v>
      </c>
      <c r="AU663" s="211" t="s">
        <v>89</v>
      </c>
      <c r="AV663" s="13" t="s">
        <v>89</v>
      </c>
      <c r="AW663" s="13" t="s">
        <v>35</v>
      </c>
      <c r="AX663" s="13" t="s">
        <v>79</v>
      </c>
      <c r="AY663" s="211" t="s">
        <v>158</v>
      </c>
    </row>
    <row r="664" spans="1:65" s="13" customFormat="1">
      <c r="B664" s="200"/>
      <c r="C664" s="201"/>
      <c r="D664" s="202" t="s">
        <v>186</v>
      </c>
      <c r="E664" s="203" t="s">
        <v>1</v>
      </c>
      <c r="F664" s="204" t="s">
        <v>945</v>
      </c>
      <c r="G664" s="201"/>
      <c r="H664" s="205">
        <v>-56.86</v>
      </c>
      <c r="I664" s="206"/>
      <c r="J664" s="201"/>
      <c r="K664" s="201"/>
      <c r="L664" s="207"/>
      <c r="M664" s="208"/>
      <c r="N664" s="209"/>
      <c r="O664" s="209"/>
      <c r="P664" s="209"/>
      <c r="Q664" s="209"/>
      <c r="R664" s="209"/>
      <c r="S664" s="209"/>
      <c r="T664" s="210"/>
      <c r="AT664" s="211" t="s">
        <v>186</v>
      </c>
      <c r="AU664" s="211" t="s">
        <v>89</v>
      </c>
      <c r="AV664" s="13" t="s">
        <v>89</v>
      </c>
      <c r="AW664" s="13" t="s">
        <v>35</v>
      </c>
      <c r="AX664" s="13" t="s">
        <v>79</v>
      </c>
      <c r="AY664" s="211" t="s">
        <v>158</v>
      </c>
    </row>
    <row r="665" spans="1:65" s="15" customFormat="1">
      <c r="B665" s="223"/>
      <c r="C665" s="224"/>
      <c r="D665" s="202" t="s">
        <v>186</v>
      </c>
      <c r="E665" s="225" t="s">
        <v>1</v>
      </c>
      <c r="F665" s="226" t="s">
        <v>249</v>
      </c>
      <c r="G665" s="224"/>
      <c r="H665" s="227">
        <v>575.58799999999997</v>
      </c>
      <c r="I665" s="228"/>
      <c r="J665" s="224"/>
      <c r="K665" s="224"/>
      <c r="L665" s="229"/>
      <c r="M665" s="230"/>
      <c r="N665" s="231"/>
      <c r="O665" s="231"/>
      <c r="P665" s="231"/>
      <c r="Q665" s="231"/>
      <c r="R665" s="231"/>
      <c r="S665" s="231"/>
      <c r="T665" s="232"/>
      <c r="AT665" s="233" t="s">
        <v>186</v>
      </c>
      <c r="AU665" s="233" t="s">
        <v>89</v>
      </c>
      <c r="AV665" s="15" t="s">
        <v>170</v>
      </c>
      <c r="AW665" s="15" t="s">
        <v>35</v>
      </c>
      <c r="AX665" s="15" t="s">
        <v>79</v>
      </c>
      <c r="AY665" s="233" t="s">
        <v>158</v>
      </c>
    </row>
    <row r="666" spans="1:65" s="14" customFormat="1">
      <c r="B666" s="212"/>
      <c r="C666" s="213"/>
      <c r="D666" s="202" t="s">
        <v>186</v>
      </c>
      <c r="E666" s="214" t="s">
        <v>1</v>
      </c>
      <c r="F666" s="215" t="s">
        <v>199</v>
      </c>
      <c r="G666" s="213"/>
      <c r="H666" s="216">
        <v>3743.0720000000001</v>
      </c>
      <c r="I666" s="217"/>
      <c r="J666" s="213"/>
      <c r="K666" s="213"/>
      <c r="L666" s="218"/>
      <c r="M666" s="219"/>
      <c r="N666" s="220"/>
      <c r="O666" s="220"/>
      <c r="P666" s="220"/>
      <c r="Q666" s="220"/>
      <c r="R666" s="220"/>
      <c r="S666" s="220"/>
      <c r="T666" s="221"/>
      <c r="AT666" s="222" t="s">
        <v>186</v>
      </c>
      <c r="AU666" s="222" t="s">
        <v>89</v>
      </c>
      <c r="AV666" s="14" t="s">
        <v>165</v>
      </c>
      <c r="AW666" s="14" t="s">
        <v>35</v>
      </c>
      <c r="AX666" s="14" t="s">
        <v>87</v>
      </c>
      <c r="AY666" s="222" t="s">
        <v>158</v>
      </c>
    </row>
    <row r="667" spans="1:65" s="2" customFormat="1" ht="21.75" customHeight="1">
      <c r="A667" s="35"/>
      <c r="B667" s="36"/>
      <c r="C667" s="187" t="s">
        <v>946</v>
      </c>
      <c r="D667" s="187" t="s">
        <v>161</v>
      </c>
      <c r="E667" s="188" t="s">
        <v>947</v>
      </c>
      <c r="F667" s="189" t="s">
        <v>948</v>
      </c>
      <c r="G667" s="190" t="s">
        <v>216</v>
      </c>
      <c r="H667" s="191">
        <v>500</v>
      </c>
      <c r="I667" s="192"/>
      <c r="J667" s="193">
        <f>ROUND(I667*H667,2)</f>
        <v>0</v>
      </c>
      <c r="K667" s="189" t="s">
        <v>217</v>
      </c>
      <c r="L667" s="40"/>
      <c r="M667" s="194" t="s">
        <v>1</v>
      </c>
      <c r="N667" s="195" t="s">
        <v>44</v>
      </c>
      <c r="O667" s="72"/>
      <c r="P667" s="196">
        <f>O667*H667</f>
        <v>0</v>
      </c>
      <c r="Q667" s="196">
        <v>7.0400000000000003E-3</v>
      </c>
      <c r="R667" s="196">
        <f>Q667*H667</f>
        <v>3.52</v>
      </c>
      <c r="S667" s="196">
        <v>0</v>
      </c>
      <c r="T667" s="197">
        <f>S667*H667</f>
        <v>0</v>
      </c>
      <c r="U667" s="35"/>
      <c r="V667" s="35"/>
      <c r="W667" s="35"/>
      <c r="X667" s="35"/>
      <c r="Y667" s="35"/>
      <c r="Z667" s="35"/>
      <c r="AA667" s="35"/>
      <c r="AB667" s="35"/>
      <c r="AC667" s="35"/>
      <c r="AD667" s="35"/>
      <c r="AE667" s="35"/>
      <c r="AR667" s="198" t="s">
        <v>165</v>
      </c>
      <c r="AT667" s="198" t="s">
        <v>161</v>
      </c>
      <c r="AU667" s="198" t="s">
        <v>89</v>
      </c>
      <c r="AY667" s="18" t="s">
        <v>158</v>
      </c>
      <c r="BE667" s="199">
        <f>IF(N667="základní",J667,0)</f>
        <v>0</v>
      </c>
      <c r="BF667" s="199">
        <f>IF(N667="snížená",J667,0)</f>
        <v>0</v>
      </c>
      <c r="BG667" s="199">
        <f>IF(N667="zákl. přenesená",J667,0)</f>
        <v>0</v>
      </c>
      <c r="BH667" s="199">
        <f>IF(N667="sníž. přenesená",J667,0)</f>
        <v>0</v>
      </c>
      <c r="BI667" s="199">
        <f>IF(N667="nulová",J667,0)</f>
        <v>0</v>
      </c>
      <c r="BJ667" s="18" t="s">
        <v>87</v>
      </c>
      <c r="BK667" s="199">
        <f>ROUND(I667*H667,2)</f>
        <v>0</v>
      </c>
      <c r="BL667" s="18" t="s">
        <v>165</v>
      </c>
      <c r="BM667" s="198" t="s">
        <v>949</v>
      </c>
    </row>
    <row r="668" spans="1:65" s="13" customFormat="1">
      <c r="B668" s="200"/>
      <c r="C668" s="201"/>
      <c r="D668" s="202" t="s">
        <v>186</v>
      </c>
      <c r="E668" s="203" t="s">
        <v>1</v>
      </c>
      <c r="F668" s="204" t="s">
        <v>950</v>
      </c>
      <c r="G668" s="201"/>
      <c r="H668" s="205">
        <v>500</v>
      </c>
      <c r="I668" s="206"/>
      <c r="J668" s="201"/>
      <c r="K668" s="201"/>
      <c r="L668" s="207"/>
      <c r="M668" s="208"/>
      <c r="N668" s="209"/>
      <c r="O668" s="209"/>
      <c r="P668" s="209"/>
      <c r="Q668" s="209"/>
      <c r="R668" s="209"/>
      <c r="S668" s="209"/>
      <c r="T668" s="210"/>
      <c r="AT668" s="211" t="s">
        <v>186</v>
      </c>
      <c r="AU668" s="211" t="s">
        <v>89</v>
      </c>
      <c r="AV668" s="13" t="s">
        <v>89</v>
      </c>
      <c r="AW668" s="13" t="s">
        <v>35</v>
      </c>
      <c r="AX668" s="13" t="s">
        <v>87</v>
      </c>
      <c r="AY668" s="211" t="s">
        <v>158</v>
      </c>
    </row>
    <row r="669" spans="1:65" s="2" customFormat="1" ht="24.2" customHeight="1">
      <c r="A669" s="35"/>
      <c r="B669" s="36"/>
      <c r="C669" s="187" t="s">
        <v>951</v>
      </c>
      <c r="D669" s="187" t="s">
        <v>161</v>
      </c>
      <c r="E669" s="188" t="s">
        <v>952</v>
      </c>
      <c r="F669" s="189" t="s">
        <v>953</v>
      </c>
      <c r="G669" s="190" t="s">
        <v>216</v>
      </c>
      <c r="H669" s="191">
        <v>5711.8630000000003</v>
      </c>
      <c r="I669" s="192"/>
      <c r="J669" s="193">
        <f>ROUND(I669*H669,2)</f>
        <v>0</v>
      </c>
      <c r="K669" s="189" t="s">
        <v>217</v>
      </c>
      <c r="L669" s="40"/>
      <c r="M669" s="194" t="s">
        <v>1</v>
      </c>
      <c r="N669" s="195" t="s">
        <v>44</v>
      </c>
      <c r="O669" s="72"/>
      <c r="P669" s="196">
        <f>O669*H669</f>
        <v>0</v>
      </c>
      <c r="Q669" s="196">
        <v>4.9399999999999999E-3</v>
      </c>
      <c r="R669" s="196">
        <f>Q669*H669</f>
        <v>28.21660322</v>
      </c>
      <c r="S669" s="196">
        <v>0</v>
      </c>
      <c r="T669" s="197">
        <f>S669*H669</f>
        <v>0</v>
      </c>
      <c r="U669" s="35"/>
      <c r="V669" s="35"/>
      <c r="W669" s="35"/>
      <c r="X669" s="35"/>
      <c r="Y669" s="35"/>
      <c r="Z669" s="35"/>
      <c r="AA669" s="35"/>
      <c r="AB669" s="35"/>
      <c r="AC669" s="35"/>
      <c r="AD669" s="35"/>
      <c r="AE669" s="35"/>
      <c r="AR669" s="198" t="s">
        <v>165</v>
      </c>
      <c r="AT669" s="198" t="s">
        <v>161</v>
      </c>
      <c r="AU669" s="198" t="s">
        <v>89</v>
      </c>
      <c r="AY669" s="18" t="s">
        <v>158</v>
      </c>
      <c r="BE669" s="199">
        <f>IF(N669="základní",J669,0)</f>
        <v>0</v>
      </c>
      <c r="BF669" s="199">
        <f>IF(N669="snížená",J669,0)</f>
        <v>0</v>
      </c>
      <c r="BG669" s="199">
        <f>IF(N669="zákl. přenesená",J669,0)</f>
        <v>0</v>
      </c>
      <c r="BH669" s="199">
        <f>IF(N669="sníž. přenesená",J669,0)</f>
        <v>0</v>
      </c>
      <c r="BI669" s="199">
        <f>IF(N669="nulová",J669,0)</f>
        <v>0</v>
      </c>
      <c r="BJ669" s="18" t="s">
        <v>87</v>
      </c>
      <c r="BK669" s="199">
        <f>ROUND(I669*H669,2)</f>
        <v>0</v>
      </c>
      <c r="BL669" s="18" t="s">
        <v>165</v>
      </c>
      <c r="BM669" s="198" t="s">
        <v>954</v>
      </c>
    </row>
    <row r="670" spans="1:65" s="13" customFormat="1">
      <c r="B670" s="200"/>
      <c r="C670" s="201"/>
      <c r="D670" s="202" t="s">
        <v>186</v>
      </c>
      <c r="E670" s="203" t="s">
        <v>1</v>
      </c>
      <c r="F670" s="204" t="s">
        <v>955</v>
      </c>
      <c r="G670" s="201"/>
      <c r="H670" s="205">
        <v>2730.817</v>
      </c>
      <c r="I670" s="206"/>
      <c r="J670" s="201"/>
      <c r="K670" s="201"/>
      <c r="L670" s="207"/>
      <c r="M670" s="208"/>
      <c r="N670" s="209"/>
      <c r="O670" s="209"/>
      <c r="P670" s="209"/>
      <c r="Q670" s="209"/>
      <c r="R670" s="209"/>
      <c r="S670" s="209"/>
      <c r="T670" s="210"/>
      <c r="AT670" s="211" t="s">
        <v>186</v>
      </c>
      <c r="AU670" s="211" t="s">
        <v>89</v>
      </c>
      <c r="AV670" s="13" t="s">
        <v>89</v>
      </c>
      <c r="AW670" s="13" t="s">
        <v>35</v>
      </c>
      <c r="AX670" s="13" t="s">
        <v>79</v>
      </c>
      <c r="AY670" s="211" t="s">
        <v>158</v>
      </c>
    </row>
    <row r="671" spans="1:65" s="13" customFormat="1">
      <c r="B671" s="200"/>
      <c r="C671" s="201"/>
      <c r="D671" s="202" t="s">
        <v>186</v>
      </c>
      <c r="E671" s="203" t="s">
        <v>1</v>
      </c>
      <c r="F671" s="204" t="s">
        <v>956</v>
      </c>
      <c r="G671" s="201"/>
      <c r="H671" s="205">
        <v>2981.0459999999998</v>
      </c>
      <c r="I671" s="206"/>
      <c r="J671" s="201"/>
      <c r="K671" s="201"/>
      <c r="L671" s="207"/>
      <c r="M671" s="208"/>
      <c r="N671" s="209"/>
      <c r="O671" s="209"/>
      <c r="P671" s="209"/>
      <c r="Q671" s="209"/>
      <c r="R671" s="209"/>
      <c r="S671" s="209"/>
      <c r="T671" s="210"/>
      <c r="AT671" s="211" t="s">
        <v>186</v>
      </c>
      <c r="AU671" s="211" t="s">
        <v>89</v>
      </c>
      <c r="AV671" s="13" t="s">
        <v>89</v>
      </c>
      <c r="AW671" s="13" t="s">
        <v>35</v>
      </c>
      <c r="AX671" s="13" t="s">
        <v>79</v>
      </c>
      <c r="AY671" s="211" t="s">
        <v>158</v>
      </c>
    </row>
    <row r="672" spans="1:65" s="14" customFormat="1">
      <c r="B672" s="212"/>
      <c r="C672" s="213"/>
      <c r="D672" s="202" t="s">
        <v>186</v>
      </c>
      <c r="E672" s="214" t="s">
        <v>1</v>
      </c>
      <c r="F672" s="215" t="s">
        <v>199</v>
      </c>
      <c r="G672" s="213"/>
      <c r="H672" s="216">
        <v>5711.8630000000003</v>
      </c>
      <c r="I672" s="217"/>
      <c r="J672" s="213"/>
      <c r="K672" s="213"/>
      <c r="L672" s="218"/>
      <c r="M672" s="219"/>
      <c r="N672" s="220"/>
      <c r="O672" s="220"/>
      <c r="P672" s="220"/>
      <c r="Q672" s="220"/>
      <c r="R672" s="220"/>
      <c r="S672" s="220"/>
      <c r="T672" s="221"/>
      <c r="AT672" s="222" t="s">
        <v>186</v>
      </c>
      <c r="AU672" s="222" t="s">
        <v>89</v>
      </c>
      <c r="AV672" s="14" t="s">
        <v>165</v>
      </c>
      <c r="AW672" s="14" t="s">
        <v>35</v>
      </c>
      <c r="AX672" s="14" t="s">
        <v>87</v>
      </c>
      <c r="AY672" s="222" t="s">
        <v>158</v>
      </c>
    </row>
    <row r="673" spans="1:65" s="2" customFormat="1" ht="24.2" customHeight="1">
      <c r="A673" s="35"/>
      <c r="B673" s="36"/>
      <c r="C673" s="187" t="s">
        <v>957</v>
      </c>
      <c r="D673" s="187" t="s">
        <v>161</v>
      </c>
      <c r="E673" s="188" t="s">
        <v>958</v>
      </c>
      <c r="F673" s="189" t="s">
        <v>959</v>
      </c>
      <c r="G673" s="190" t="s">
        <v>216</v>
      </c>
      <c r="H673" s="191">
        <v>2981.0459999999998</v>
      </c>
      <c r="I673" s="192"/>
      <c r="J673" s="193">
        <f>ROUND(I673*H673,2)</f>
        <v>0</v>
      </c>
      <c r="K673" s="189" t="s">
        <v>217</v>
      </c>
      <c r="L673" s="40"/>
      <c r="M673" s="194" t="s">
        <v>1</v>
      </c>
      <c r="N673" s="195" t="s">
        <v>44</v>
      </c>
      <c r="O673" s="72"/>
      <c r="P673" s="196">
        <f>O673*H673</f>
        <v>0</v>
      </c>
      <c r="Q673" s="196">
        <v>1.575E-2</v>
      </c>
      <c r="R673" s="196">
        <f>Q673*H673</f>
        <v>46.951474499999996</v>
      </c>
      <c r="S673" s="196">
        <v>0</v>
      </c>
      <c r="T673" s="197">
        <f>S673*H673</f>
        <v>0</v>
      </c>
      <c r="U673" s="35"/>
      <c r="V673" s="35"/>
      <c r="W673" s="35"/>
      <c r="X673" s="35"/>
      <c r="Y673" s="35"/>
      <c r="Z673" s="35"/>
      <c r="AA673" s="35"/>
      <c r="AB673" s="35"/>
      <c r="AC673" s="35"/>
      <c r="AD673" s="35"/>
      <c r="AE673" s="35"/>
      <c r="AR673" s="198" t="s">
        <v>165</v>
      </c>
      <c r="AT673" s="198" t="s">
        <v>161</v>
      </c>
      <c r="AU673" s="198" t="s">
        <v>89</v>
      </c>
      <c r="AY673" s="18" t="s">
        <v>158</v>
      </c>
      <c r="BE673" s="199">
        <f>IF(N673="základní",J673,0)</f>
        <v>0</v>
      </c>
      <c r="BF673" s="199">
        <f>IF(N673="snížená",J673,0)</f>
        <v>0</v>
      </c>
      <c r="BG673" s="199">
        <f>IF(N673="zákl. přenesená",J673,0)</f>
        <v>0</v>
      </c>
      <c r="BH673" s="199">
        <f>IF(N673="sníž. přenesená",J673,0)</f>
        <v>0</v>
      </c>
      <c r="BI673" s="199">
        <f>IF(N673="nulová",J673,0)</f>
        <v>0</v>
      </c>
      <c r="BJ673" s="18" t="s">
        <v>87</v>
      </c>
      <c r="BK673" s="199">
        <f>ROUND(I673*H673,2)</f>
        <v>0</v>
      </c>
      <c r="BL673" s="18" t="s">
        <v>165</v>
      </c>
      <c r="BM673" s="198" t="s">
        <v>960</v>
      </c>
    </row>
    <row r="674" spans="1:65" s="13" customFormat="1">
      <c r="B674" s="200"/>
      <c r="C674" s="201"/>
      <c r="D674" s="202" t="s">
        <v>186</v>
      </c>
      <c r="E674" s="203" t="s">
        <v>1</v>
      </c>
      <c r="F674" s="204" t="s">
        <v>961</v>
      </c>
      <c r="G674" s="201"/>
      <c r="H674" s="205">
        <v>2082.5790000000002</v>
      </c>
      <c r="I674" s="206"/>
      <c r="J674" s="201"/>
      <c r="K674" s="201"/>
      <c r="L674" s="207"/>
      <c r="M674" s="208"/>
      <c r="N674" s="209"/>
      <c r="O674" s="209"/>
      <c r="P674" s="209"/>
      <c r="Q674" s="209"/>
      <c r="R674" s="209"/>
      <c r="S674" s="209"/>
      <c r="T674" s="210"/>
      <c r="AT674" s="211" t="s">
        <v>186</v>
      </c>
      <c r="AU674" s="211" t="s">
        <v>89</v>
      </c>
      <c r="AV674" s="13" t="s">
        <v>89</v>
      </c>
      <c r="AW674" s="13" t="s">
        <v>35</v>
      </c>
      <c r="AX674" s="13" t="s">
        <v>79</v>
      </c>
      <c r="AY674" s="211" t="s">
        <v>158</v>
      </c>
    </row>
    <row r="675" spans="1:65" s="13" customFormat="1">
      <c r="B675" s="200"/>
      <c r="C675" s="201"/>
      <c r="D675" s="202" t="s">
        <v>186</v>
      </c>
      <c r="E675" s="203" t="s">
        <v>1</v>
      </c>
      <c r="F675" s="204" t="s">
        <v>962</v>
      </c>
      <c r="G675" s="201"/>
      <c r="H675" s="205">
        <v>10.768000000000001</v>
      </c>
      <c r="I675" s="206"/>
      <c r="J675" s="201"/>
      <c r="K675" s="201"/>
      <c r="L675" s="207"/>
      <c r="M675" s="208"/>
      <c r="N675" s="209"/>
      <c r="O675" s="209"/>
      <c r="P675" s="209"/>
      <c r="Q675" s="209"/>
      <c r="R675" s="209"/>
      <c r="S675" s="209"/>
      <c r="T675" s="210"/>
      <c r="AT675" s="211" t="s">
        <v>186</v>
      </c>
      <c r="AU675" s="211" t="s">
        <v>89</v>
      </c>
      <c r="AV675" s="13" t="s">
        <v>89</v>
      </c>
      <c r="AW675" s="13" t="s">
        <v>35</v>
      </c>
      <c r="AX675" s="13" t="s">
        <v>79</v>
      </c>
      <c r="AY675" s="211" t="s">
        <v>158</v>
      </c>
    </row>
    <row r="676" spans="1:65" s="13" customFormat="1">
      <c r="B676" s="200"/>
      <c r="C676" s="201"/>
      <c r="D676" s="202" t="s">
        <v>186</v>
      </c>
      <c r="E676" s="203" t="s">
        <v>1</v>
      </c>
      <c r="F676" s="204" t="s">
        <v>963</v>
      </c>
      <c r="G676" s="201"/>
      <c r="H676" s="205">
        <v>56.621000000000002</v>
      </c>
      <c r="I676" s="206"/>
      <c r="J676" s="201"/>
      <c r="K676" s="201"/>
      <c r="L676" s="207"/>
      <c r="M676" s="208"/>
      <c r="N676" s="209"/>
      <c r="O676" s="209"/>
      <c r="P676" s="209"/>
      <c r="Q676" s="209"/>
      <c r="R676" s="209"/>
      <c r="S676" s="209"/>
      <c r="T676" s="210"/>
      <c r="AT676" s="211" t="s">
        <v>186</v>
      </c>
      <c r="AU676" s="211" t="s">
        <v>89</v>
      </c>
      <c r="AV676" s="13" t="s">
        <v>89</v>
      </c>
      <c r="AW676" s="13" t="s">
        <v>35</v>
      </c>
      <c r="AX676" s="13" t="s">
        <v>79</v>
      </c>
      <c r="AY676" s="211" t="s">
        <v>158</v>
      </c>
    </row>
    <row r="677" spans="1:65" s="13" customFormat="1">
      <c r="B677" s="200"/>
      <c r="C677" s="201"/>
      <c r="D677" s="202" t="s">
        <v>186</v>
      </c>
      <c r="E677" s="203" t="s">
        <v>1</v>
      </c>
      <c r="F677" s="204" t="s">
        <v>964</v>
      </c>
      <c r="G677" s="201"/>
      <c r="H677" s="205">
        <v>171.04900000000001</v>
      </c>
      <c r="I677" s="206"/>
      <c r="J677" s="201"/>
      <c r="K677" s="201"/>
      <c r="L677" s="207"/>
      <c r="M677" s="208"/>
      <c r="N677" s="209"/>
      <c r="O677" s="209"/>
      <c r="P677" s="209"/>
      <c r="Q677" s="209"/>
      <c r="R677" s="209"/>
      <c r="S677" s="209"/>
      <c r="T677" s="210"/>
      <c r="AT677" s="211" t="s">
        <v>186</v>
      </c>
      <c r="AU677" s="211" t="s">
        <v>89</v>
      </c>
      <c r="AV677" s="13" t="s">
        <v>89</v>
      </c>
      <c r="AW677" s="13" t="s">
        <v>35</v>
      </c>
      <c r="AX677" s="13" t="s">
        <v>79</v>
      </c>
      <c r="AY677" s="211" t="s">
        <v>158</v>
      </c>
    </row>
    <row r="678" spans="1:65" s="15" customFormat="1">
      <c r="B678" s="223"/>
      <c r="C678" s="224"/>
      <c r="D678" s="202" t="s">
        <v>186</v>
      </c>
      <c r="E678" s="225" t="s">
        <v>1</v>
      </c>
      <c r="F678" s="226" t="s">
        <v>690</v>
      </c>
      <c r="G678" s="224"/>
      <c r="H678" s="227">
        <v>2321.0169999999998</v>
      </c>
      <c r="I678" s="228"/>
      <c r="J678" s="224"/>
      <c r="K678" s="224"/>
      <c r="L678" s="229"/>
      <c r="M678" s="230"/>
      <c r="N678" s="231"/>
      <c r="O678" s="231"/>
      <c r="P678" s="231"/>
      <c r="Q678" s="231"/>
      <c r="R678" s="231"/>
      <c r="S678" s="231"/>
      <c r="T678" s="232"/>
      <c r="AT678" s="233" t="s">
        <v>186</v>
      </c>
      <c r="AU678" s="233" t="s">
        <v>89</v>
      </c>
      <c r="AV678" s="15" t="s">
        <v>170</v>
      </c>
      <c r="AW678" s="15" t="s">
        <v>35</v>
      </c>
      <c r="AX678" s="15" t="s">
        <v>79</v>
      </c>
      <c r="AY678" s="233" t="s">
        <v>158</v>
      </c>
    </row>
    <row r="679" spans="1:65" s="13" customFormat="1">
      <c r="B679" s="200"/>
      <c r="C679" s="201"/>
      <c r="D679" s="202" t="s">
        <v>186</v>
      </c>
      <c r="E679" s="203" t="s">
        <v>1</v>
      </c>
      <c r="F679" s="204" t="s">
        <v>965</v>
      </c>
      <c r="G679" s="201"/>
      <c r="H679" s="205">
        <v>460.57</v>
      </c>
      <c r="I679" s="206"/>
      <c r="J679" s="201"/>
      <c r="K679" s="201"/>
      <c r="L679" s="207"/>
      <c r="M679" s="208"/>
      <c r="N679" s="209"/>
      <c r="O679" s="209"/>
      <c r="P679" s="209"/>
      <c r="Q679" s="209"/>
      <c r="R679" s="209"/>
      <c r="S679" s="209"/>
      <c r="T679" s="210"/>
      <c r="AT679" s="211" t="s">
        <v>186</v>
      </c>
      <c r="AU679" s="211" t="s">
        <v>89</v>
      </c>
      <c r="AV679" s="13" t="s">
        <v>89</v>
      </c>
      <c r="AW679" s="13" t="s">
        <v>35</v>
      </c>
      <c r="AX679" s="13" t="s">
        <v>79</v>
      </c>
      <c r="AY679" s="211" t="s">
        <v>158</v>
      </c>
    </row>
    <row r="680" spans="1:65" s="13" customFormat="1">
      <c r="B680" s="200"/>
      <c r="C680" s="201"/>
      <c r="D680" s="202" t="s">
        <v>186</v>
      </c>
      <c r="E680" s="203" t="s">
        <v>1</v>
      </c>
      <c r="F680" s="204" t="s">
        <v>966</v>
      </c>
      <c r="G680" s="201"/>
      <c r="H680" s="205">
        <v>14.154999999999999</v>
      </c>
      <c r="I680" s="206"/>
      <c r="J680" s="201"/>
      <c r="K680" s="201"/>
      <c r="L680" s="207"/>
      <c r="M680" s="208"/>
      <c r="N680" s="209"/>
      <c r="O680" s="209"/>
      <c r="P680" s="209"/>
      <c r="Q680" s="209"/>
      <c r="R680" s="209"/>
      <c r="S680" s="209"/>
      <c r="T680" s="210"/>
      <c r="AT680" s="211" t="s">
        <v>186</v>
      </c>
      <c r="AU680" s="211" t="s">
        <v>89</v>
      </c>
      <c r="AV680" s="13" t="s">
        <v>89</v>
      </c>
      <c r="AW680" s="13" t="s">
        <v>35</v>
      </c>
      <c r="AX680" s="13" t="s">
        <v>79</v>
      </c>
      <c r="AY680" s="211" t="s">
        <v>158</v>
      </c>
    </row>
    <row r="681" spans="1:65" s="13" customFormat="1">
      <c r="B681" s="200"/>
      <c r="C681" s="201"/>
      <c r="D681" s="202" t="s">
        <v>186</v>
      </c>
      <c r="E681" s="203" t="s">
        <v>1</v>
      </c>
      <c r="F681" s="204" t="s">
        <v>967</v>
      </c>
      <c r="G681" s="201"/>
      <c r="H681" s="205">
        <v>21.366</v>
      </c>
      <c r="I681" s="206"/>
      <c r="J681" s="201"/>
      <c r="K681" s="201"/>
      <c r="L681" s="207"/>
      <c r="M681" s="208"/>
      <c r="N681" s="209"/>
      <c r="O681" s="209"/>
      <c r="P681" s="209"/>
      <c r="Q681" s="209"/>
      <c r="R681" s="209"/>
      <c r="S681" s="209"/>
      <c r="T681" s="210"/>
      <c r="AT681" s="211" t="s">
        <v>186</v>
      </c>
      <c r="AU681" s="211" t="s">
        <v>89</v>
      </c>
      <c r="AV681" s="13" t="s">
        <v>89</v>
      </c>
      <c r="AW681" s="13" t="s">
        <v>35</v>
      </c>
      <c r="AX681" s="13" t="s">
        <v>79</v>
      </c>
      <c r="AY681" s="211" t="s">
        <v>158</v>
      </c>
    </row>
    <row r="682" spans="1:65" s="13" customFormat="1">
      <c r="B682" s="200"/>
      <c r="C682" s="201"/>
      <c r="D682" s="202" t="s">
        <v>186</v>
      </c>
      <c r="E682" s="203" t="s">
        <v>1</v>
      </c>
      <c r="F682" s="204" t="s">
        <v>968</v>
      </c>
      <c r="G682" s="201"/>
      <c r="H682" s="205">
        <v>47.27</v>
      </c>
      <c r="I682" s="206"/>
      <c r="J682" s="201"/>
      <c r="K682" s="201"/>
      <c r="L682" s="207"/>
      <c r="M682" s="208"/>
      <c r="N682" s="209"/>
      <c r="O682" s="209"/>
      <c r="P682" s="209"/>
      <c r="Q682" s="209"/>
      <c r="R682" s="209"/>
      <c r="S682" s="209"/>
      <c r="T682" s="210"/>
      <c r="AT682" s="211" t="s">
        <v>186</v>
      </c>
      <c r="AU682" s="211" t="s">
        <v>89</v>
      </c>
      <c r="AV682" s="13" t="s">
        <v>89</v>
      </c>
      <c r="AW682" s="13" t="s">
        <v>35</v>
      </c>
      <c r="AX682" s="13" t="s">
        <v>79</v>
      </c>
      <c r="AY682" s="211" t="s">
        <v>158</v>
      </c>
    </row>
    <row r="683" spans="1:65" s="15" customFormat="1">
      <c r="B683" s="223"/>
      <c r="C683" s="224"/>
      <c r="D683" s="202" t="s">
        <v>186</v>
      </c>
      <c r="E683" s="225" t="s">
        <v>1</v>
      </c>
      <c r="F683" s="226" t="s">
        <v>662</v>
      </c>
      <c r="G683" s="224"/>
      <c r="H683" s="227">
        <v>543.36099999999999</v>
      </c>
      <c r="I683" s="228"/>
      <c r="J683" s="224"/>
      <c r="K683" s="224"/>
      <c r="L683" s="229"/>
      <c r="M683" s="230"/>
      <c r="N683" s="231"/>
      <c r="O683" s="231"/>
      <c r="P683" s="231"/>
      <c r="Q683" s="231"/>
      <c r="R683" s="231"/>
      <c r="S683" s="231"/>
      <c r="T683" s="232"/>
      <c r="AT683" s="233" t="s">
        <v>186</v>
      </c>
      <c r="AU683" s="233" t="s">
        <v>89</v>
      </c>
      <c r="AV683" s="15" t="s">
        <v>170</v>
      </c>
      <c r="AW683" s="15" t="s">
        <v>35</v>
      </c>
      <c r="AX683" s="15" t="s">
        <v>79</v>
      </c>
      <c r="AY683" s="233" t="s">
        <v>158</v>
      </c>
    </row>
    <row r="684" spans="1:65" s="13" customFormat="1" ht="22.5">
      <c r="B684" s="200"/>
      <c r="C684" s="201"/>
      <c r="D684" s="202" t="s">
        <v>186</v>
      </c>
      <c r="E684" s="203" t="s">
        <v>1</v>
      </c>
      <c r="F684" s="204" t="s">
        <v>969</v>
      </c>
      <c r="G684" s="201"/>
      <c r="H684" s="205">
        <v>7.1820000000000004</v>
      </c>
      <c r="I684" s="206"/>
      <c r="J684" s="201"/>
      <c r="K684" s="201"/>
      <c r="L684" s="207"/>
      <c r="M684" s="208"/>
      <c r="N684" s="209"/>
      <c r="O684" s="209"/>
      <c r="P684" s="209"/>
      <c r="Q684" s="209"/>
      <c r="R684" s="209"/>
      <c r="S684" s="209"/>
      <c r="T684" s="210"/>
      <c r="AT684" s="211" t="s">
        <v>186</v>
      </c>
      <c r="AU684" s="211" t="s">
        <v>89</v>
      </c>
      <c r="AV684" s="13" t="s">
        <v>89</v>
      </c>
      <c r="AW684" s="13" t="s">
        <v>35</v>
      </c>
      <c r="AX684" s="13" t="s">
        <v>79</v>
      </c>
      <c r="AY684" s="211" t="s">
        <v>158</v>
      </c>
    </row>
    <row r="685" spans="1:65" s="13" customFormat="1">
      <c r="B685" s="200"/>
      <c r="C685" s="201"/>
      <c r="D685" s="202" t="s">
        <v>186</v>
      </c>
      <c r="E685" s="203" t="s">
        <v>1</v>
      </c>
      <c r="F685" s="204" t="s">
        <v>970</v>
      </c>
      <c r="G685" s="201"/>
      <c r="H685" s="205">
        <v>12.438000000000001</v>
      </c>
      <c r="I685" s="206"/>
      <c r="J685" s="201"/>
      <c r="K685" s="201"/>
      <c r="L685" s="207"/>
      <c r="M685" s="208"/>
      <c r="N685" s="209"/>
      <c r="O685" s="209"/>
      <c r="P685" s="209"/>
      <c r="Q685" s="209"/>
      <c r="R685" s="209"/>
      <c r="S685" s="209"/>
      <c r="T685" s="210"/>
      <c r="AT685" s="211" t="s">
        <v>186</v>
      </c>
      <c r="AU685" s="211" t="s">
        <v>89</v>
      </c>
      <c r="AV685" s="13" t="s">
        <v>89</v>
      </c>
      <c r="AW685" s="13" t="s">
        <v>35</v>
      </c>
      <c r="AX685" s="13" t="s">
        <v>79</v>
      </c>
      <c r="AY685" s="211" t="s">
        <v>158</v>
      </c>
    </row>
    <row r="686" spans="1:65" s="15" customFormat="1">
      <c r="B686" s="223"/>
      <c r="C686" s="224"/>
      <c r="D686" s="202" t="s">
        <v>186</v>
      </c>
      <c r="E686" s="225" t="s">
        <v>1</v>
      </c>
      <c r="F686" s="226" t="s">
        <v>694</v>
      </c>
      <c r="G686" s="224"/>
      <c r="H686" s="227">
        <v>19.62</v>
      </c>
      <c r="I686" s="228"/>
      <c r="J686" s="224"/>
      <c r="K686" s="224"/>
      <c r="L686" s="229"/>
      <c r="M686" s="230"/>
      <c r="N686" s="231"/>
      <c r="O686" s="231"/>
      <c r="P686" s="231"/>
      <c r="Q686" s="231"/>
      <c r="R686" s="231"/>
      <c r="S686" s="231"/>
      <c r="T686" s="232"/>
      <c r="AT686" s="233" t="s">
        <v>186</v>
      </c>
      <c r="AU686" s="233" t="s">
        <v>89</v>
      </c>
      <c r="AV686" s="15" t="s">
        <v>170</v>
      </c>
      <c r="AW686" s="15" t="s">
        <v>35</v>
      </c>
      <c r="AX686" s="15" t="s">
        <v>79</v>
      </c>
      <c r="AY686" s="233" t="s">
        <v>158</v>
      </c>
    </row>
    <row r="687" spans="1:65" s="13" customFormat="1">
      <c r="B687" s="200"/>
      <c r="C687" s="201"/>
      <c r="D687" s="202" t="s">
        <v>186</v>
      </c>
      <c r="E687" s="203" t="s">
        <v>1</v>
      </c>
      <c r="F687" s="204" t="s">
        <v>971</v>
      </c>
      <c r="G687" s="201"/>
      <c r="H687" s="205">
        <v>7.9509999999999996</v>
      </c>
      <c r="I687" s="206"/>
      <c r="J687" s="201"/>
      <c r="K687" s="201"/>
      <c r="L687" s="207"/>
      <c r="M687" s="208"/>
      <c r="N687" s="209"/>
      <c r="O687" s="209"/>
      <c r="P687" s="209"/>
      <c r="Q687" s="209"/>
      <c r="R687" s="209"/>
      <c r="S687" s="209"/>
      <c r="T687" s="210"/>
      <c r="AT687" s="211" t="s">
        <v>186</v>
      </c>
      <c r="AU687" s="211" t="s">
        <v>89</v>
      </c>
      <c r="AV687" s="13" t="s">
        <v>89</v>
      </c>
      <c r="AW687" s="13" t="s">
        <v>35</v>
      </c>
      <c r="AX687" s="13" t="s">
        <v>79</v>
      </c>
      <c r="AY687" s="211" t="s">
        <v>158</v>
      </c>
    </row>
    <row r="688" spans="1:65" s="13" customFormat="1">
      <c r="B688" s="200"/>
      <c r="C688" s="201"/>
      <c r="D688" s="202" t="s">
        <v>186</v>
      </c>
      <c r="E688" s="203" t="s">
        <v>1</v>
      </c>
      <c r="F688" s="204" t="s">
        <v>972</v>
      </c>
      <c r="G688" s="201"/>
      <c r="H688" s="205">
        <v>3.84</v>
      </c>
      <c r="I688" s="206"/>
      <c r="J688" s="201"/>
      <c r="K688" s="201"/>
      <c r="L688" s="207"/>
      <c r="M688" s="208"/>
      <c r="N688" s="209"/>
      <c r="O688" s="209"/>
      <c r="P688" s="209"/>
      <c r="Q688" s="209"/>
      <c r="R688" s="209"/>
      <c r="S688" s="209"/>
      <c r="T688" s="210"/>
      <c r="AT688" s="211" t="s">
        <v>186</v>
      </c>
      <c r="AU688" s="211" t="s">
        <v>89</v>
      </c>
      <c r="AV688" s="13" t="s">
        <v>89</v>
      </c>
      <c r="AW688" s="13" t="s">
        <v>35</v>
      </c>
      <c r="AX688" s="13" t="s">
        <v>79</v>
      </c>
      <c r="AY688" s="211" t="s">
        <v>158</v>
      </c>
    </row>
    <row r="689" spans="1:65" s="13" customFormat="1">
      <c r="B689" s="200"/>
      <c r="C689" s="201"/>
      <c r="D689" s="202" t="s">
        <v>186</v>
      </c>
      <c r="E689" s="203" t="s">
        <v>1</v>
      </c>
      <c r="F689" s="204" t="s">
        <v>973</v>
      </c>
      <c r="G689" s="201"/>
      <c r="H689" s="205">
        <v>15.760999999999999</v>
      </c>
      <c r="I689" s="206"/>
      <c r="J689" s="201"/>
      <c r="K689" s="201"/>
      <c r="L689" s="207"/>
      <c r="M689" s="208"/>
      <c r="N689" s="209"/>
      <c r="O689" s="209"/>
      <c r="P689" s="209"/>
      <c r="Q689" s="209"/>
      <c r="R689" s="209"/>
      <c r="S689" s="209"/>
      <c r="T689" s="210"/>
      <c r="AT689" s="211" t="s">
        <v>186</v>
      </c>
      <c r="AU689" s="211" t="s">
        <v>89</v>
      </c>
      <c r="AV689" s="13" t="s">
        <v>89</v>
      </c>
      <c r="AW689" s="13" t="s">
        <v>35</v>
      </c>
      <c r="AX689" s="13" t="s">
        <v>79</v>
      </c>
      <c r="AY689" s="211" t="s">
        <v>158</v>
      </c>
    </row>
    <row r="690" spans="1:65" s="13" customFormat="1">
      <c r="B690" s="200"/>
      <c r="C690" s="201"/>
      <c r="D690" s="202" t="s">
        <v>186</v>
      </c>
      <c r="E690" s="203" t="s">
        <v>1</v>
      </c>
      <c r="F690" s="204" t="s">
        <v>974</v>
      </c>
      <c r="G690" s="201"/>
      <c r="H690" s="205">
        <v>10.871</v>
      </c>
      <c r="I690" s="206"/>
      <c r="J690" s="201"/>
      <c r="K690" s="201"/>
      <c r="L690" s="207"/>
      <c r="M690" s="208"/>
      <c r="N690" s="209"/>
      <c r="O690" s="209"/>
      <c r="P690" s="209"/>
      <c r="Q690" s="209"/>
      <c r="R690" s="209"/>
      <c r="S690" s="209"/>
      <c r="T690" s="210"/>
      <c r="AT690" s="211" t="s">
        <v>186</v>
      </c>
      <c r="AU690" s="211" t="s">
        <v>89</v>
      </c>
      <c r="AV690" s="13" t="s">
        <v>89</v>
      </c>
      <c r="AW690" s="13" t="s">
        <v>35</v>
      </c>
      <c r="AX690" s="13" t="s">
        <v>79</v>
      </c>
      <c r="AY690" s="211" t="s">
        <v>158</v>
      </c>
    </row>
    <row r="691" spans="1:65" s="13" customFormat="1">
      <c r="B691" s="200"/>
      <c r="C691" s="201"/>
      <c r="D691" s="202" t="s">
        <v>186</v>
      </c>
      <c r="E691" s="203" t="s">
        <v>1</v>
      </c>
      <c r="F691" s="204" t="s">
        <v>975</v>
      </c>
      <c r="G691" s="201"/>
      <c r="H691" s="205">
        <v>3.6</v>
      </c>
      <c r="I691" s="206"/>
      <c r="J691" s="201"/>
      <c r="K691" s="201"/>
      <c r="L691" s="207"/>
      <c r="M691" s="208"/>
      <c r="N691" s="209"/>
      <c r="O691" s="209"/>
      <c r="P691" s="209"/>
      <c r="Q691" s="209"/>
      <c r="R691" s="209"/>
      <c r="S691" s="209"/>
      <c r="T691" s="210"/>
      <c r="AT691" s="211" t="s">
        <v>186</v>
      </c>
      <c r="AU691" s="211" t="s">
        <v>89</v>
      </c>
      <c r="AV691" s="13" t="s">
        <v>89</v>
      </c>
      <c r="AW691" s="13" t="s">
        <v>35</v>
      </c>
      <c r="AX691" s="13" t="s">
        <v>79</v>
      </c>
      <c r="AY691" s="211" t="s">
        <v>158</v>
      </c>
    </row>
    <row r="692" spans="1:65" s="13" customFormat="1">
      <c r="B692" s="200"/>
      <c r="C692" s="201"/>
      <c r="D692" s="202" t="s">
        <v>186</v>
      </c>
      <c r="E692" s="203" t="s">
        <v>1</v>
      </c>
      <c r="F692" s="204" t="s">
        <v>976</v>
      </c>
      <c r="G692" s="201"/>
      <c r="H692" s="205">
        <v>55.024999999999999</v>
      </c>
      <c r="I692" s="206"/>
      <c r="J692" s="201"/>
      <c r="K692" s="201"/>
      <c r="L692" s="207"/>
      <c r="M692" s="208"/>
      <c r="N692" s="209"/>
      <c r="O692" s="209"/>
      <c r="P692" s="209"/>
      <c r="Q692" s="209"/>
      <c r="R692" s="209"/>
      <c r="S692" s="209"/>
      <c r="T692" s="210"/>
      <c r="AT692" s="211" t="s">
        <v>186</v>
      </c>
      <c r="AU692" s="211" t="s">
        <v>89</v>
      </c>
      <c r="AV692" s="13" t="s">
        <v>89</v>
      </c>
      <c r="AW692" s="13" t="s">
        <v>35</v>
      </c>
      <c r="AX692" s="13" t="s">
        <v>79</v>
      </c>
      <c r="AY692" s="211" t="s">
        <v>158</v>
      </c>
    </row>
    <row r="693" spans="1:65" s="15" customFormat="1">
      <c r="B693" s="223"/>
      <c r="C693" s="224"/>
      <c r="D693" s="202" t="s">
        <v>186</v>
      </c>
      <c r="E693" s="225" t="s">
        <v>1</v>
      </c>
      <c r="F693" s="226" t="s">
        <v>668</v>
      </c>
      <c r="G693" s="224"/>
      <c r="H693" s="227">
        <v>97.048000000000002</v>
      </c>
      <c r="I693" s="228"/>
      <c r="J693" s="224"/>
      <c r="K693" s="224"/>
      <c r="L693" s="229"/>
      <c r="M693" s="230"/>
      <c r="N693" s="231"/>
      <c r="O693" s="231"/>
      <c r="P693" s="231"/>
      <c r="Q693" s="231"/>
      <c r="R693" s="231"/>
      <c r="S693" s="231"/>
      <c r="T693" s="232"/>
      <c r="AT693" s="233" t="s">
        <v>186</v>
      </c>
      <c r="AU693" s="233" t="s">
        <v>89</v>
      </c>
      <c r="AV693" s="15" t="s">
        <v>170</v>
      </c>
      <c r="AW693" s="15" t="s">
        <v>35</v>
      </c>
      <c r="AX693" s="15" t="s">
        <v>79</v>
      </c>
      <c r="AY693" s="233" t="s">
        <v>158</v>
      </c>
    </row>
    <row r="694" spans="1:65" s="14" customFormat="1">
      <c r="B694" s="212"/>
      <c r="C694" s="213"/>
      <c r="D694" s="202" t="s">
        <v>186</v>
      </c>
      <c r="E694" s="214" t="s">
        <v>1</v>
      </c>
      <c r="F694" s="215" t="s">
        <v>199</v>
      </c>
      <c r="G694" s="213"/>
      <c r="H694" s="216">
        <v>2981.0459999999998</v>
      </c>
      <c r="I694" s="217"/>
      <c r="J694" s="213"/>
      <c r="K694" s="213"/>
      <c r="L694" s="218"/>
      <c r="M694" s="219"/>
      <c r="N694" s="220"/>
      <c r="O694" s="220"/>
      <c r="P694" s="220"/>
      <c r="Q694" s="220"/>
      <c r="R694" s="220"/>
      <c r="S694" s="220"/>
      <c r="T694" s="221"/>
      <c r="AT694" s="222" t="s">
        <v>186</v>
      </c>
      <c r="AU694" s="222" t="s">
        <v>89</v>
      </c>
      <c r="AV694" s="14" t="s">
        <v>165</v>
      </c>
      <c r="AW694" s="14" t="s">
        <v>35</v>
      </c>
      <c r="AX694" s="14" t="s">
        <v>87</v>
      </c>
      <c r="AY694" s="222" t="s">
        <v>158</v>
      </c>
    </row>
    <row r="695" spans="1:65" s="2" customFormat="1" ht="24.2" customHeight="1">
      <c r="A695" s="35"/>
      <c r="B695" s="36"/>
      <c r="C695" s="187" t="s">
        <v>977</v>
      </c>
      <c r="D695" s="187" t="s">
        <v>161</v>
      </c>
      <c r="E695" s="188" t="s">
        <v>978</v>
      </c>
      <c r="F695" s="189" t="s">
        <v>979</v>
      </c>
      <c r="G695" s="190" t="s">
        <v>216</v>
      </c>
      <c r="H695" s="191">
        <v>2730.817</v>
      </c>
      <c r="I695" s="192"/>
      <c r="J695" s="193">
        <f>ROUND(I695*H695,2)</f>
        <v>0</v>
      </c>
      <c r="K695" s="189" t="s">
        <v>217</v>
      </c>
      <c r="L695" s="40"/>
      <c r="M695" s="194" t="s">
        <v>1</v>
      </c>
      <c r="N695" s="195" t="s">
        <v>44</v>
      </c>
      <c r="O695" s="72"/>
      <c r="P695" s="196">
        <f>O695*H695</f>
        <v>0</v>
      </c>
      <c r="Q695" s="196">
        <v>1.8380000000000001E-2</v>
      </c>
      <c r="R695" s="196">
        <f>Q695*H695</f>
        <v>50.192416460000004</v>
      </c>
      <c r="S695" s="196">
        <v>0</v>
      </c>
      <c r="T695" s="197">
        <f>S695*H695</f>
        <v>0</v>
      </c>
      <c r="U695" s="35"/>
      <c r="V695" s="35"/>
      <c r="W695" s="35"/>
      <c r="X695" s="35"/>
      <c r="Y695" s="35"/>
      <c r="Z695" s="35"/>
      <c r="AA695" s="35"/>
      <c r="AB695" s="35"/>
      <c r="AC695" s="35"/>
      <c r="AD695" s="35"/>
      <c r="AE695" s="35"/>
      <c r="AR695" s="198" t="s">
        <v>165</v>
      </c>
      <c r="AT695" s="198" t="s">
        <v>161</v>
      </c>
      <c r="AU695" s="198" t="s">
        <v>89</v>
      </c>
      <c r="AY695" s="18" t="s">
        <v>158</v>
      </c>
      <c r="BE695" s="199">
        <f>IF(N695="základní",J695,0)</f>
        <v>0</v>
      </c>
      <c r="BF695" s="199">
        <f>IF(N695="snížená",J695,0)</f>
        <v>0</v>
      </c>
      <c r="BG695" s="199">
        <f>IF(N695="zákl. přenesená",J695,0)</f>
        <v>0</v>
      </c>
      <c r="BH695" s="199">
        <f>IF(N695="sníž. přenesená",J695,0)</f>
        <v>0</v>
      </c>
      <c r="BI695" s="199">
        <f>IF(N695="nulová",J695,0)</f>
        <v>0</v>
      </c>
      <c r="BJ695" s="18" t="s">
        <v>87</v>
      </c>
      <c r="BK695" s="199">
        <f>ROUND(I695*H695,2)</f>
        <v>0</v>
      </c>
      <c r="BL695" s="18" t="s">
        <v>165</v>
      </c>
      <c r="BM695" s="198" t="s">
        <v>980</v>
      </c>
    </row>
    <row r="696" spans="1:65" s="13" customFormat="1" ht="22.5">
      <c r="B696" s="200"/>
      <c r="C696" s="201"/>
      <c r="D696" s="202" t="s">
        <v>186</v>
      </c>
      <c r="E696" s="203" t="s">
        <v>1</v>
      </c>
      <c r="F696" s="204" t="s">
        <v>981</v>
      </c>
      <c r="G696" s="201"/>
      <c r="H696" s="205">
        <v>4.3570000000000002</v>
      </c>
      <c r="I696" s="206"/>
      <c r="J696" s="201"/>
      <c r="K696" s="201"/>
      <c r="L696" s="207"/>
      <c r="M696" s="208"/>
      <c r="N696" s="209"/>
      <c r="O696" s="209"/>
      <c r="P696" s="209"/>
      <c r="Q696" s="209"/>
      <c r="R696" s="209"/>
      <c r="S696" s="209"/>
      <c r="T696" s="210"/>
      <c r="AT696" s="211" t="s">
        <v>186</v>
      </c>
      <c r="AU696" s="211" t="s">
        <v>89</v>
      </c>
      <c r="AV696" s="13" t="s">
        <v>89</v>
      </c>
      <c r="AW696" s="13" t="s">
        <v>35</v>
      </c>
      <c r="AX696" s="13" t="s">
        <v>79</v>
      </c>
      <c r="AY696" s="211" t="s">
        <v>158</v>
      </c>
    </row>
    <row r="697" spans="1:65" s="13" customFormat="1" ht="22.5">
      <c r="B697" s="200"/>
      <c r="C697" s="201"/>
      <c r="D697" s="202" t="s">
        <v>186</v>
      </c>
      <c r="E697" s="203" t="s">
        <v>1</v>
      </c>
      <c r="F697" s="204" t="s">
        <v>982</v>
      </c>
      <c r="G697" s="201"/>
      <c r="H697" s="205">
        <v>8.5150000000000006</v>
      </c>
      <c r="I697" s="206"/>
      <c r="J697" s="201"/>
      <c r="K697" s="201"/>
      <c r="L697" s="207"/>
      <c r="M697" s="208"/>
      <c r="N697" s="209"/>
      <c r="O697" s="209"/>
      <c r="P697" s="209"/>
      <c r="Q697" s="209"/>
      <c r="R697" s="209"/>
      <c r="S697" s="209"/>
      <c r="T697" s="210"/>
      <c r="AT697" s="211" t="s">
        <v>186</v>
      </c>
      <c r="AU697" s="211" t="s">
        <v>89</v>
      </c>
      <c r="AV697" s="13" t="s">
        <v>89</v>
      </c>
      <c r="AW697" s="13" t="s">
        <v>35</v>
      </c>
      <c r="AX697" s="13" t="s">
        <v>79</v>
      </c>
      <c r="AY697" s="211" t="s">
        <v>158</v>
      </c>
    </row>
    <row r="698" spans="1:65" s="15" customFormat="1">
      <c r="B698" s="223"/>
      <c r="C698" s="224"/>
      <c r="D698" s="202" t="s">
        <v>186</v>
      </c>
      <c r="E698" s="225" t="s">
        <v>1</v>
      </c>
      <c r="F698" s="226" t="s">
        <v>983</v>
      </c>
      <c r="G698" s="224"/>
      <c r="H698" s="227">
        <v>12.872</v>
      </c>
      <c r="I698" s="228"/>
      <c r="J698" s="224"/>
      <c r="K698" s="224"/>
      <c r="L698" s="229"/>
      <c r="M698" s="230"/>
      <c r="N698" s="231"/>
      <c r="O698" s="231"/>
      <c r="P698" s="231"/>
      <c r="Q698" s="231"/>
      <c r="R698" s="231"/>
      <c r="S698" s="231"/>
      <c r="T698" s="232"/>
      <c r="AT698" s="233" t="s">
        <v>186</v>
      </c>
      <c r="AU698" s="233" t="s">
        <v>89</v>
      </c>
      <c r="AV698" s="15" t="s">
        <v>170</v>
      </c>
      <c r="AW698" s="15" t="s">
        <v>35</v>
      </c>
      <c r="AX698" s="15" t="s">
        <v>79</v>
      </c>
      <c r="AY698" s="233" t="s">
        <v>158</v>
      </c>
    </row>
    <row r="699" spans="1:65" s="13" customFormat="1" ht="22.5">
      <c r="B699" s="200"/>
      <c r="C699" s="201"/>
      <c r="D699" s="202" t="s">
        <v>186</v>
      </c>
      <c r="E699" s="203" t="s">
        <v>1</v>
      </c>
      <c r="F699" s="204" t="s">
        <v>984</v>
      </c>
      <c r="G699" s="201"/>
      <c r="H699" s="205">
        <v>603.59</v>
      </c>
      <c r="I699" s="206"/>
      <c r="J699" s="201"/>
      <c r="K699" s="201"/>
      <c r="L699" s="207"/>
      <c r="M699" s="208"/>
      <c r="N699" s="209"/>
      <c r="O699" s="209"/>
      <c r="P699" s="209"/>
      <c r="Q699" s="209"/>
      <c r="R699" s="209"/>
      <c r="S699" s="209"/>
      <c r="T699" s="210"/>
      <c r="AT699" s="211" t="s">
        <v>186</v>
      </c>
      <c r="AU699" s="211" t="s">
        <v>89</v>
      </c>
      <c r="AV699" s="13" t="s">
        <v>89</v>
      </c>
      <c r="AW699" s="13" t="s">
        <v>35</v>
      </c>
      <c r="AX699" s="13" t="s">
        <v>79</v>
      </c>
      <c r="AY699" s="211" t="s">
        <v>158</v>
      </c>
    </row>
    <row r="700" spans="1:65" s="13" customFormat="1" ht="33.75">
      <c r="B700" s="200"/>
      <c r="C700" s="201"/>
      <c r="D700" s="202" t="s">
        <v>186</v>
      </c>
      <c r="E700" s="203" t="s">
        <v>1</v>
      </c>
      <c r="F700" s="204" t="s">
        <v>985</v>
      </c>
      <c r="G700" s="201"/>
      <c r="H700" s="205">
        <v>1215.424</v>
      </c>
      <c r="I700" s="206"/>
      <c r="J700" s="201"/>
      <c r="K700" s="201"/>
      <c r="L700" s="207"/>
      <c r="M700" s="208"/>
      <c r="N700" s="209"/>
      <c r="O700" s="209"/>
      <c r="P700" s="209"/>
      <c r="Q700" s="209"/>
      <c r="R700" s="209"/>
      <c r="S700" s="209"/>
      <c r="T700" s="210"/>
      <c r="AT700" s="211" t="s">
        <v>186</v>
      </c>
      <c r="AU700" s="211" t="s">
        <v>89</v>
      </c>
      <c r="AV700" s="13" t="s">
        <v>89</v>
      </c>
      <c r="AW700" s="13" t="s">
        <v>35</v>
      </c>
      <c r="AX700" s="13" t="s">
        <v>79</v>
      </c>
      <c r="AY700" s="211" t="s">
        <v>158</v>
      </c>
    </row>
    <row r="701" spans="1:65" s="13" customFormat="1" ht="22.5">
      <c r="B701" s="200"/>
      <c r="C701" s="201"/>
      <c r="D701" s="202" t="s">
        <v>186</v>
      </c>
      <c r="E701" s="203" t="s">
        <v>1</v>
      </c>
      <c r="F701" s="204" t="s">
        <v>986</v>
      </c>
      <c r="G701" s="201"/>
      <c r="H701" s="205">
        <v>97.213999999999999</v>
      </c>
      <c r="I701" s="206"/>
      <c r="J701" s="201"/>
      <c r="K701" s="201"/>
      <c r="L701" s="207"/>
      <c r="M701" s="208"/>
      <c r="N701" s="209"/>
      <c r="O701" s="209"/>
      <c r="P701" s="209"/>
      <c r="Q701" s="209"/>
      <c r="R701" s="209"/>
      <c r="S701" s="209"/>
      <c r="T701" s="210"/>
      <c r="AT701" s="211" t="s">
        <v>186</v>
      </c>
      <c r="AU701" s="211" t="s">
        <v>89</v>
      </c>
      <c r="AV701" s="13" t="s">
        <v>89</v>
      </c>
      <c r="AW701" s="13" t="s">
        <v>35</v>
      </c>
      <c r="AX701" s="13" t="s">
        <v>79</v>
      </c>
      <c r="AY701" s="211" t="s">
        <v>158</v>
      </c>
    </row>
    <row r="702" spans="1:65" s="13" customFormat="1" ht="22.5">
      <c r="B702" s="200"/>
      <c r="C702" s="201"/>
      <c r="D702" s="202" t="s">
        <v>186</v>
      </c>
      <c r="E702" s="203" t="s">
        <v>1</v>
      </c>
      <c r="F702" s="204" t="s">
        <v>987</v>
      </c>
      <c r="G702" s="201"/>
      <c r="H702" s="205">
        <v>51.93</v>
      </c>
      <c r="I702" s="206"/>
      <c r="J702" s="201"/>
      <c r="K702" s="201"/>
      <c r="L702" s="207"/>
      <c r="M702" s="208"/>
      <c r="N702" s="209"/>
      <c r="O702" s="209"/>
      <c r="P702" s="209"/>
      <c r="Q702" s="209"/>
      <c r="R702" s="209"/>
      <c r="S702" s="209"/>
      <c r="T702" s="210"/>
      <c r="AT702" s="211" t="s">
        <v>186</v>
      </c>
      <c r="AU702" s="211" t="s">
        <v>89</v>
      </c>
      <c r="AV702" s="13" t="s">
        <v>89</v>
      </c>
      <c r="AW702" s="13" t="s">
        <v>35</v>
      </c>
      <c r="AX702" s="13" t="s">
        <v>79</v>
      </c>
      <c r="AY702" s="211" t="s">
        <v>158</v>
      </c>
    </row>
    <row r="703" spans="1:65" s="13" customFormat="1">
      <c r="B703" s="200"/>
      <c r="C703" s="201"/>
      <c r="D703" s="202" t="s">
        <v>186</v>
      </c>
      <c r="E703" s="203" t="s">
        <v>1</v>
      </c>
      <c r="F703" s="204" t="s">
        <v>988</v>
      </c>
      <c r="G703" s="201"/>
      <c r="H703" s="205">
        <v>2.31</v>
      </c>
      <c r="I703" s="206"/>
      <c r="J703" s="201"/>
      <c r="K703" s="201"/>
      <c r="L703" s="207"/>
      <c r="M703" s="208"/>
      <c r="N703" s="209"/>
      <c r="O703" s="209"/>
      <c r="P703" s="209"/>
      <c r="Q703" s="209"/>
      <c r="R703" s="209"/>
      <c r="S703" s="209"/>
      <c r="T703" s="210"/>
      <c r="AT703" s="211" t="s">
        <v>186</v>
      </c>
      <c r="AU703" s="211" t="s">
        <v>89</v>
      </c>
      <c r="AV703" s="13" t="s">
        <v>89</v>
      </c>
      <c r="AW703" s="13" t="s">
        <v>35</v>
      </c>
      <c r="AX703" s="13" t="s">
        <v>79</v>
      </c>
      <c r="AY703" s="211" t="s">
        <v>158</v>
      </c>
    </row>
    <row r="704" spans="1:65" s="15" customFormat="1">
      <c r="B704" s="223"/>
      <c r="C704" s="224"/>
      <c r="D704" s="202" t="s">
        <v>186</v>
      </c>
      <c r="E704" s="225" t="s">
        <v>1</v>
      </c>
      <c r="F704" s="226" t="s">
        <v>989</v>
      </c>
      <c r="G704" s="224"/>
      <c r="H704" s="227">
        <v>1970.4680000000001</v>
      </c>
      <c r="I704" s="228"/>
      <c r="J704" s="224"/>
      <c r="K704" s="224"/>
      <c r="L704" s="229"/>
      <c r="M704" s="230"/>
      <c r="N704" s="231"/>
      <c r="O704" s="231"/>
      <c r="P704" s="231"/>
      <c r="Q704" s="231"/>
      <c r="R704" s="231"/>
      <c r="S704" s="231"/>
      <c r="T704" s="232"/>
      <c r="AT704" s="233" t="s">
        <v>186</v>
      </c>
      <c r="AU704" s="233" t="s">
        <v>89</v>
      </c>
      <c r="AV704" s="15" t="s">
        <v>170</v>
      </c>
      <c r="AW704" s="15" t="s">
        <v>35</v>
      </c>
      <c r="AX704" s="15" t="s">
        <v>79</v>
      </c>
      <c r="AY704" s="233" t="s">
        <v>158</v>
      </c>
    </row>
    <row r="705" spans="2:51" s="13" customFormat="1" ht="22.5">
      <c r="B705" s="200"/>
      <c r="C705" s="201"/>
      <c r="D705" s="202" t="s">
        <v>186</v>
      </c>
      <c r="E705" s="203" t="s">
        <v>1</v>
      </c>
      <c r="F705" s="204" t="s">
        <v>990</v>
      </c>
      <c r="G705" s="201"/>
      <c r="H705" s="205">
        <v>265.25099999999998</v>
      </c>
      <c r="I705" s="206"/>
      <c r="J705" s="201"/>
      <c r="K705" s="201"/>
      <c r="L705" s="207"/>
      <c r="M705" s="208"/>
      <c r="N705" s="209"/>
      <c r="O705" s="209"/>
      <c r="P705" s="209"/>
      <c r="Q705" s="209"/>
      <c r="R705" s="209"/>
      <c r="S705" s="209"/>
      <c r="T705" s="210"/>
      <c r="AT705" s="211" t="s">
        <v>186</v>
      </c>
      <c r="AU705" s="211" t="s">
        <v>89</v>
      </c>
      <c r="AV705" s="13" t="s">
        <v>89</v>
      </c>
      <c r="AW705" s="13" t="s">
        <v>35</v>
      </c>
      <c r="AX705" s="13" t="s">
        <v>79</v>
      </c>
      <c r="AY705" s="211" t="s">
        <v>158</v>
      </c>
    </row>
    <row r="706" spans="2:51" s="13" customFormat="1" ht="22.5">
      <c r="B706" s="200"/>
      <c r="C706" s="201"/>
      <c r="D706" s="202" t="s">
        <v>186</v>
      </c>
      <c r="E706" s="203" t="s">
        <v>1</v>
      </c>
      <c r="F706" s="204" t="s">
        <v>991</v>
      </c>
      <c r="G706" s="201"/>
      <c r="H706" s="205">
        <v>24.303999999999998</v>
      </c>
      <c r="I706" s="206"/>
      <c r="J706" s="201"/>
      <c r="K706" s="201"/>
      <c r="L706" s="207"/>
      <c r="M706" s="208"/>
      <c r="N706" s="209"/>
      <c r="O706" s="209"/>
      <c r="P706" s="209"/>
      <c r="Q706" s="209"/>
      <c r="R706" s="209"/>
      <c r="S706" s="209"/>
      <c r="T706" s="210"/>
      <c r="AT706" s="211" t="s">
        <v>186</v>
      </c>
      <c r="AU706" s="211" t="s">
        <v>89</v>
      </c>
      <c r="AV706" s="13" t="s">
        <v>89</v>
      </c>
      <c r="AW706" s="13" t="s">
        <v>35</v>
      </c>
      <c r="AX706" s="13" t="s">
        <v>79</v>
      </c>
      <c r="AY706" s="211" t="s">
        <v>158</v>
      </c>
    </row>
    <row r="707" spans="2:51" s="13" customFormat="1" ht="22.5">
      <c r="B707" s="200"/>
      <c r="C707" s="201"/>
      <c r="D707" s="202" t="s">
        <v>186</v>
      </c>
      <c r="E707" s="203" t="s">
        <v>1</v>
      </c>
      <c r="F707" s="204" t="s">
        <v>992</v>
      </c>
      <c r="G707" s="201"/>
      <c r="H707" s="205">
        <v>36.052999999999997</v>
      </c>
      <c r="I707" s="206"/>
      <c r="J707" s="201"/>
      <c r="K707" s="201"/>
      <c r="L707" s="207"/>
      <c r="M707" s="208"/>
      <c r="N707" s="209"/>
      <c r="O707" s="209"/>
      <c r="P707" s="209"/>
      <c r="Q707" s="209"/>
      <c r="R707" s="209"/>
      <c r="S707" s="209"/>
      <c r="T707" s="210"/>
      <c r="AT707" s="211" t="s">
        <v>186</v>
      </c>
      <c r="AU707" s="211" t="s">
        <v>89</v>
      </c>
      <c r="AV707" s="13" t="s">
        <v>89</v>
      </c>
      <c r="AW707" s="13" t="s">
        <v>35</v>
      </c>
      <c r="AX707" s="13" t="s">
        <v>79</v>
      </c>
      <c r="AY707" s="211" t="s">
        <v>158</v>
      </c>
    </row>
    <row r="708" spans="2:51" s="13" customFormat="1" ht="45">
      <c r="B708" s="200"/>
      <c r="C708" s="201"/>
      <c r="D708" s="202" t="s">
        <v>186</v>
      </c>
      <c r="E708" s="203" t="s">
        <v>1</v>
      </c>
      <c r="F708" s="204" t="s">
        <v>993</v>
      </c>
      <c r="G708" s="201"/>
      <c r="H708" s="205">
        <v>139.35599999999999</v>
      </c>
      <c r="I708" s="206"/>
      <c r="J708" s="201"/>
      <c r="K708" s="201"/>
      <c r="L708" s="207"/>
      <c r="M708" s="208"/>
      <c r="N708" s="209"/>
      <c r="O708" s="209"/>
      <c r="P708" s="209"/>
      <c r="Q708" s="209"/>
      <c r="R708" s="209"/>
      <c r="S708" s="209"/>
      <c r="T708" s="210"/>
      <c r="AT708" s="211" t="s">
        <v>186</v>
      </c>
      <c r="AU708" s="211" t="s">
        <v>89</v>
      </c>
      <c r="AV708" s="13" t="s">
        <v>89</v>
      </c>
      <c r="AW708" s="13" t="s">
        <v>35</v>
      </c>
      <c r="AX708" s="13" t="s">
        <v>79</v>
      </c>
      <c r="AY708" s="211" t="s">
        <v>158</v>
      </c>
    </row>
    <row r="709" spans="2:51" s="13" customFormat="1">
      <c r="B709" s="200"/>
      <c r="C709" s="201"/>
      <c r="D709" s="202" t="s">
        <v>186</v>
      </c>
      <c r="E709" s="203" t="s">
        <v>1</v>
      </c>
      <c r="F709" s="204" t="s">
        <v>994</v>
      </c>
      <c r="G709" s="201"/>
      <c r="H709" s="205">
        <v>3.1549999999999998</v>
      </c>
      <c r="I709" s="206"/>
      <c r="J709" s="201"/>
      <c r="K709" s="201"/>
      <c r="L709" s="207"/>
      <c r="M709" s="208"/>
      <c r="N709" s="209"/>
      <c r="O709" s="209"/>
      <c r="P709" s="209"/>
      <c r="Q709" s="209"/>
      <c r="R709" s="209"/>
      <c r="S709" s="209"/>
      <c r="T709" s="210"/>
      <c r="AT709" s="211" t="s">
        <v>186</v>
      </c>
      <c r="AU709" s="211" t="s">
        <v>89</v>
      </c>
      <c r="AV709" s="13" t="s">
        <v>89</v>
      </c>
      <c r="AW709" s="13" t="s">
        <v>35</v>
      </c>
      <c r="AX709" s="13" t="s">
        <v>79</v>
      </c>
      <c r="AY709" s="211" t="s">
        <v>158</v>
      </c>
    </row>
    <row r="710" spans="2:51" s="13" customFormat="1">
      <c r="B710" s="200"/>
      <c r="C710" s="201"/>
      <c r="D710" s="202" t="s">
        <v>186</v>
      </c>
      <c r="E710" s="203" t="s">
        <v>1</v>
      </c>
      <c r="F710" s="204" t="s">
        <v>995</v>
      </c>
      <c r="G710" s="201"/>
      <c r="H710" s="205">
        <v>0.64</v>
      </c>
      <c r="I710" s="206"/>
      <c r="J710" s="201"/>
      <c r="K710" s="201"/>
      <c r="L710" s="207"/>
      <c r="M710" s="208"/>
      <c r="N710" s="209"/>
      <c r="O710" s="209"/>
      <c r="P710" s="209"/>
      <c r="Q710" s="209"/>
      <c r="R710" s="209"/>
      <c r="S710" s="209"/>
      <c r="T710" s="210"/>
      <c r="AT710" s="211" t="s">
        <v>186</v>
      </c>
      <c r="AU710" s="211" t="s">
        <v>89</v>
      </c>
      <c r="AV710" s="13" t="s">
        <v>89</v>
      </c>
      <c r="AW710" s="13" t="s">
        <v>35</v>
      </c>
      <c r="AX710" s="13" t="s">
        <v>79</v>
      </c>
      <c r="AY710" s="211" t="s">
        <v>158</v>
      </c>
    </row>
    <row r="711" spans="2:51" s="15" customFormat="1">
      <c r="B711" s="223"/>
      <c r="C711" s="224"/>
      <c r="D711" s="202" t="s">
        <v>186</v>
      </c>
      <c r="E711" s="225" t="s">
        <v>1</v>
      </c>
      <c r="F711" s="226" t="s">
        <v>996</v>
      </c>
      <c r="G711" s="224"/>
      <c r="H711" s="227">
        <v>468.75900000000001</v>
      </c>
      <c r="I711" s="228"/>
      <c r="J711" s="224"/>
      <c r="K711" s="224"/>
      <c r="L711" s="229"/>
      <c r="M711" s="230"/>
      <c r="N711" s="231"/>
      <c r="O711" s="231"/>
      <c r="P711" s="231"/>
      <c r="Q711" s="231"/>
      <c r="R711" s="231"/>
      <c r="S711" s="231"/>
      <c r="T711" s="232"/>
      <c r="AT711" s="233" t="s">
        <v>186</v>
      </c>
      <c r="AU711" s="233" t="s">
        <v>89</v>
      </c>
      <c r="AV711" s="15" t="s">
        <v>170</v>
      </c>
      <c r="AW711" s="15" t="s">
        <v>35</v>
      </c>
      <c r="AX711" s="15" t="s">
        <v>79</v>
      </c>
      <c r="AY711" s="233" t="s">
        <v>158</v>
      </c>
    </row>
    <row r="712" spans="2:51" s="13" customFormat="1" ht="22.5">
      <c r="B712" s="200"/>
      <c r="C712" s="201"/>
      <c r="D712" s="202" t="s">
        <v>186</v>
      </c>
      <c r="E712" s="203" t="s">
        <v>1</v>
      </c>
      <c r="F712" s="204" t="s">
        <v>997</v>
      </c>
      <c r="G712" s="201"/>
      <c r="H712" s="205">
        <v>40.405000000000001</v>
      </c>
      <c r="I712" s="206"/>
      <c r="J712" s="201"/>
      <c r="K712" s="201"/>
      <c r="L712" s="207"/>
      <c r="M712" s="208"/>
      <c r="N712" s="209"/>
      <c r="O712" s="209"/>
      <c r="P712" s="209"/>
      <c r="Q712" s="209"/>
      <c r="R712" s="209"/>
      <c r="S712" s="209"/>
      <c r="T712" s="210"/>
      <c r="AT712" s="211" t="s">
        <v>186</v>
      </c>
      <c r="AU712" s="211" t="s">
        <v>89</v>
      </c>
      <c r="AV712" s="13" t="s">
        <v>89</v>
      </c>
      <c r="AW712" s="13" t="s">
        <v>35</v>
      </c>
      <c r="AX712" s="13" t="s">
        <v>79</v>
      </c>
      <c r="AY712" s="211" t="s">
        <v>158</v>
      </c>
    </row>
    <row r="713" spans="2:51" s="13" customFormat="1" ht="22.5">
      <c r="B713" s="200"/>
      <c r="C713" s="201"/>
      <c r="D713" s="202" t="s">
        <v>186</v>
      </c>
      <c r="E713" s="203" t="s">
        <v>1</v>
      </c>
      <c r="F713" s="204" t="s">
        <v>998</v>
      </c>
      <c r="G713" s="201"/>
      <c r="H713" s="205">
        <v>4.7709999999999999</v>
      </c>
      <c r="I713" s="206"/>
      <c r="J713" s="201"/>
      <c r="K713" s="201"/>
      <c r="L713" s="207"/>
      <c r="M713" s="208"/>
      <c r="N713" s="209"/>
      <c r="O713" s="209"/>
      <c r="P713" s="209"/>
      <c r="Q713" s="209"/>
      <c r="R713" s="209"/>
      <c r="S713" s="209"/>
      <c r="T713" s="210"/>
      <c r="AT713" s="211" t="s">
        <v>186</v>
      </c>
      <c r="AU713" s="211" t="s">
        <v>89</v>
      </c>
      <c r="AV713" s="13" t="s">
        <v>89</v>
      </c>
      <c r="AW713" s="13" t="s">
        <v>35</v>
      </c>
      <c r="AX713" s="13" t="s">
        <v>79</v>
      </c>
      <c r="AY713" s="211" t="s">
        <v>158</v>
      </c>
    </row>
    <row r="714" spans="2:51" s="13" customFormat="1">
      <c r="B714" s="200"/>
      <c r="C714" s="201"/>
      <c r="D714" s="202" t="s">
        <v>186</v>
      </c>
      <c r="E714" s="203" t="s">
        <v>1</v>
      </c>
      <c r="F714" s="204" t="s">
        <v>999</v>
      </c>
      <c r="G714" s="201"/>
      <c r="H714" s="205">
        <v>4.891</v>
      </c>
      <c r="I714" s="206"/>
      <c r="J714" s="201"/>
      <c r="K714" s="201"/>
      <c r="L714" s="207"/>
      <c r="M714" s="208"/>
      <c r="N714" s="209"/>
      <c r="O714" s="209"/>
      <c r="P714" s="209"/>
      <c r="Q714" s="209"/>
      <c r="R714" s="209"/>
      <c r="S714" s="209"/>
      <c r="T714" s="210"/>
      <c r="AT714" s="211" t="s">
        <v>186</v>
      </c>
      <c r="AU714" s="211" t="s">
        <v>89</v>
      </c>
      <c r="AV714" s="13" t="s">
        <v>89</v>
      </c>
      <c r="AW714" s="13" t="s">
        <v>35</v>
      </c>
      <c r="AX714" s="13" t="s">
        <v>79</v>
      </c>
      <c r="AY714" s="211" t="s">
        <v>158</v>
      </c>
    </row>
    <row r="715" spans="2:51" s="15" customFormat="1">
      <c r="B715" s="223"/>
      <c r="C715" s="224"/>
      <c r="D715" s="202" t="s">
        <v>186</v>
      </c>
      <c r="E715" s="225" t="s">
        <v>1</v>
      </c>
      <c r="F715" s="226" t="s">
        <v>1000</v>
      </c>
      <c r="G715" s="224"/>
      <c r="H715" s="227">
        <v>50.067</v>
      </c>
      <c r="I715" s="228"/>
      <c r="J715" s="224"/>
      <c r="K715" s="224"/>
      <c r="L715" s="229"/>
      <c r="M715" s="230"/>
      <c r="N715" s="231"/>
      <c r="O715" s="231"/>
      <c r="P715" s="231"/>
      <c r="Q715" s="231"/>
      <c r="R715" s="231"/>
      <c r="S715" s="231"/>
      <c r="T715" s="232"/>
      <c r="AT715" s="233" t="s">
        <v>186</v>
      </c>
      <c r="AU715" s="233" t="s">
        <v>89</v>
      </c>
      <c r="AV715" s="15" t="s">
        <v>170</v>
      </c>
      <c r="AW715" s="15" t="s">
        <v>35</v>
      </c>
      <c r="AX715" s="15" t="s">
        <v>79</v>
      </c>
      <c r="AY715" s="233" t="s">
        <v>158</v>
      </c>
    </row>
    <row r="716" spans="2:51" s="13" customFormat="1" ht="22.5">
      <c r="B716" s="200"/>
      <c r="C716" s="201"/>
      <c r="D716" s="202" t="s">
        <v>186</v>
      </c>
      <c r="E716" s="203" t="s">
        <v>1</v>
      </c>
      <c r="F716" s="204" t="s">
        <v>1001</v>
      </c>
      <c r="G716" s="201"/>
      <c r="H716" s="205">
        <v>32.371000000000002</v>
      </c>
      <c r="I716" s="206"/>
      <c r="J716" s="201"/>
      <c r="K716" s="201"/>
      <c r="L716" s="207"/>
      <c r="M716" s="208"/>
      <c r="N716" s="209"/>
      <c r="O716" s="209"/>
      <c r="P716" s="209"/>
      <c r="Q716" s="209"/>
      <c r="R716" s="209"/>
      <c r="S716" s="209"/>
      <c r="T716" s="210"/>
      <c r="AT716" s="211" t="s">
        <v>186</v>
      </c>
      <c r="AU716" s="211" t="s">
        <v>89</v>
      </c>
      <c r="AV716" s="13" t="s">
        <v>89</v>
      </c>
      <c r="AW716" s="13" t="s">
        <v>35</v>
      </c>
      <c r="AX716" s="13" t="s">
        <v>79</v>
      </c>
      <c r="AY716" s="211" t="s">
        <v>158</v>
      </c>
    </row>
    <row r="717" spans="2:51" s="13" customFormat="1" ht="33.75">
      <c r="B717" s="200"/>
      <c r="C717" s="201"/>
      <c r="D717" s="202" t="s">
        <v>186</v>
      </c>
      <c r="E717" s="203" t="s">
        <v>1</v>
      </c>
      <c r="F717" s="204" t="s">
        <v>1002</v>
      </c>
      <c r="G717" s="201"/>
      <c r="H717" s="205">
        <v>43.005000000000003</v>
      </c>
      <c r="I717" s="206"/>
      <c r="J717" s="201"/>
      <c r="K717" s="201"/>
      <c r="L717" s="207"/>
      <c r="M717" s="208"/>
      <c r="N717" s="209"/>
      <c r="O717" s="209"/>
      <c r="P717" s="209"/>
      <c r="Q717" s="209"/>
      <c r="R717" s="209"/>
      <c r="S717" s="209"/>
      <c r="T717" s="210"/>
      <c r="AT717" s="211" t="s">
        <v>186</v>
      </c>
      <c r="AU717" s="211" t="s">
        <v>89</v>
      </c>
      <c r="AV717" s="13" t="s">
        <v>89</v>
      </c>
      <c r="AW717" s="13" t="s">
        <v>35</v>
      </c>
      <c r="AX717" s="13" t="s">
        <v>79</v>
      </c>
      <c r="AY717" s="211" t="s">
        <v>158</v>
      </c>
    </row>
    <row r="718" spans="2:51" s="13" customFormat="1" ht="22.5">
      <c r="B718" s="200"/>
      <c r="C718" s="201"/>
      <c r="D718" s="202" t="s">
        <v>186</v>
      </c>
      <c r="E718" s="203" t="s">
        <v>1</v>
      </c>
      <c r="F718" s="204" t="s">
        <v>1003</v>
      </c>
      <c r="G718" s="201"/>
      <c r="H718" s="205">
        <v>25.818000000000001</v>
      </c>
      <c r="I718" s="206"/>
      <c r="J718" s="201"/>
      <c r="K718" s="201"/>
      <c r="L718" s="207"/>
      <c r="M718" s="208"/>
      <c r="N718" s="209"/>
      <c r="O718" s="209"/>
      <c r="P718" s="209"/>
      <c r="Q718" s="209"/>
      <c r="R718" s="209"/>
      <c r="S718" s="209"/>
      <c r="T718" s="210"/>
      <c r="AT718" s="211" t="s">
        <v>186</v>
      </c>
      <c r="AU718" s="211" t="s">
        <v>89</v>
      </c>
      <c r="AV718" s="13" t="s">
        <v>89</v>
      </c>
      <c r="AW718" s="13" t="s">
        <v>35</v>
      </c>
      <c r="AX718" s="13" t="s">
        <v>79</v>
      </c>
      <c r="AY718" s="211" t="s">
        <v>158</v>
      </c>
    </row>
    <row r="719" spans="2:51" s="13" customFormat="1" ht="22.5">
      <c r="B719" s="200"/>
      <c r="C719" s="201"/>
      <c r="D719" s="202" t="s">
        <v>186</v>
      </c>
      <c r="E719" s="203" t="s">
        <v>1</v>
      </c>
      <c r="F719" s="204" t="s">
        <v>1004</v>
      </c>
      <c r="G719" s="201"/>
      <c r="H719" s="205">
        <v>34.451999999999998</v>
      </c>
      <c r="I719" s="206"/>
      <c r="J719" s="201"/>
      <c r="K719" s="201"/>
      <c r="L719" s="207"/>
      <c r="M719" s="208"/>
      <c r="N719" s="209"/>
      <c r="O719" s="209"/>
      <c r="P719" s="209"/>
      <c r="Q719" s="209"/>
      <c r="R719" s="209"/>
      <c r="S719" s="209"/>
      <c r="T719" s="210"/>
      <c r="AT719" s="211" t="s">
        <v>186</v>
      </c>
      <c r="AU719" s="211" t="s">
        <v>89</v>
      </c>
      <c r="AV719" s="13" t="s">
        <v>89</v>
      </c>
      <c r="AW719" s="13" t="s">
        <v>35</v>
      </c>
      <c r="AX719" s="13" t="s">
        <v>79</v>
      </c>
      <c r="AY719" s="211" t="s">
        <v>158</v>
      </c>
    </row>
    <row r="720" spans="2:51" s="13" customFormat="1" ht="22.5">
      <c r="B720" s="200"/>
      <c r="C720" s="201"/>
      <c r="D720" s="202" t="s">
        <v>186</v>
      </c>
      <c r="E720" s="203" t="s">
        <v>1</v>
      </c>
      <c r="F720" s="204" t="s">
        <v>1005</v>
      </c>
      <c r="G720" s="201"/>
      <c r="H720" s="205">
        <v>29.966999999999999</v>
      </c>
      <c r="I720" s="206"/>
      <c r="J720" s="201"/>
      <c r="K720" s="201"/>
      <c r="L720" s="207"/>
      <c r="M720" s="208"/>
      <c r="N720" s="209"/>
      <c r="O720" s="209"/>
      <c r="P720" s="209"/>
      <c r="Q720" s="209"/>
      <c r="R720" s="209"/>
      <c r="S720" s="209"/>
      <c r="T720" s="210"/>
      <c r="AT720" s="211" t="s">
        <v>186</v>
      </c>
      <c r="AU720" s="211" t="s">
        <v>89</v>
      </c>
      <c r="AV720" s="13" t="s">
        <v>89</v>
      </c>
      <c r="AW720" s="13" t="s">
        <v>35</v>
      </c>
      <c r="AX720" s="13" t="s">
        <v>79</v>
      </c>
      <c r="AY720" s="211" t="s">
        <v>158</v>
      </c>
    </row>
    <row r="721" spans="1:65" s="13" customFormat="1" ht="22.5">
      <c r="B721" s="200"/>
      <c r="C721" s="201"/>
      <c r="D721" s="202" t="s">
        <v>186</v>
      </c>
      <c r="E721" s="203" t="s">
        <v>1</v>
      </c>
      <c r="F721" s="204" t="s">
        <v>1006</v>
      </c>
      <c r="G721" s="201"/>
      <c r="H721" s="205">
        <v>23.093</v>
      </c>
      <c r="I721" s="206"/>
      <c r="J721" s="201"/>
      <c r="K721" s="201"/>
      <c r="L721" s="207"/>
      <c r="M721" s="208"/>
      <c r="N721" s="209"/>
      <c r="O721" s="209"/>
      <c r="P721" s="209"/>
      <c r="Q721" s="209"/>
      <c r="R721" s="209"/>
      <c r="S721" s="209"/>
      <c r="T721" s="210"/>
      <c r="AT721" s="211" t="s">
        <v>186</v>
      </c>
      <c r="AU721" s="211" t="s">
        <v>89</v>
      </c>
      <c r="AV721" s="13" t="s">
        <v>89</v>
      </c>
      <c r="AW721" s="13" t="s">
        <v>35</v>
      </c>
      <c r="AX721" s="13" t="s">
        <v>79</v>
      </c>
      <c r="AY721" s="211" t="s">
        <v>158</v>
      </c>
    </row>
    <row r="722" spans="1:65" s="13" customFormat="1" ht="22.5">
      <c r="B722" s="200"/>
      <c r="C722" s="201"/>
      <c r="D722" s="202" t="s">
        <v>186</v>
      </c>
      <c r="E722" s="203" t="s">
        <v>1</v>
      </c>
      <c r="F722" s="204" t="s">
        <v>1007</v>
      </c>
      <c r="G722" s="201"/>
      <c r="H722" s="205">
        <v>10.433</v>
      </c>
      <c r="I722" s="206"/>
      <c r="J722" s="201"/>
      <c r="K722" s="201"/>
      <c r="L722" s="207"/>
      <c r="M722" s="208"/>
      <c r="N722" s="209"/>
      <c r="O722" s="209"/>
      <c r="P722" s="209"/>
      <c r="Q722" s="209"/>
      <c r="R722" s="209"/>
      <c r="S722" s="209"/>
      <c r="T722" s="210"/>
      <c r="AT722" s="211" t="s">
        <v>186</v>
      </c>
      <c r="AU722" s="211" t="s">
        <v>89</v>
      </c>
      <c r="AV722" s="13" t="s">
        <v>89</v>
      </c>
      <c r="AW722" s="13" t="s">
        <v>35</v>
      </c>
      <c r="AX722" s="13" t="s">
        <v>79</v>
      </c>
      <c r="AY722" s="211" t="s">
        <v>158</v>
      </c>
    </row>
    <row r="723" spans="1:65" s="13" customFormat="1" ht="45">
      <c r="B723" s="200"/>
      <c r="C723" s="201"/>
      <c r="D723" s="202" t="s">
        <v>186</v>
      </c>
      <c r="E723" s="203" t="s">
        <v>1</v>
      </c>
      <c r="F723" s="204" t="s">
        <v>1008</v>
      </c>
      <c r="G723" s="201"/>
      <c r="H723" s="205">
        <v>27.512</v>
      </c>
      <c r="I723" s="206"/>
      <c r="J723" s="201"/>
      <c r="K723" s="201"/>
      <c r="L723" s="207"/>
      <c r="M723" s="208"/>
      <c r="N723" s="209"/>
      <c r="O723" s="209"/>
      <c r="P723" s="209"/>
      <c r="Q723" s="209"/>
      <c r="R723" s="209"/>
      <c r="S723" s="209"/>
      <c r="T723" s="210"/>
      <c r="AT723" s="211" t="s">
        <v>186</v>
      </c>
      <c r="AU723" s="211" t="s">
        <v>89</v>
      </c>
      <c r="AV723" s="13" t="s">
        <v>89</v>
      </c>
      <c r="AW723" s="13" t="s">
        <v>35</v>
      </c>
      <c r="AX723" s="13" t="s">
        <v>79</v>
      </c>
      <c r="AY723" s="211" t="s">
        <v>158</v>
      </c>
    </row>
    <row r="724" spans="1:65" s="13" customFormat="1">
      <c r="B724" s="200"/>
      <c r="C724" s="201"/>
      <c r="D724" s="202" t="s">
        <v>186</v>
      </c>
      <c r="E724" s="203" t="s">
        <v>1</v>
      </c>
      <c r="F724" s="204" t="s">
        <v>1009</v>
      </c>
      <c r="G724" s="201"/>
      <c r="H724" s="205">
        <v>2</v>
      </c>
      <c r="I724" s="206"/>
      <c r="J724" s="201"/>
      <c r="K724" s="201"/>
      <c r="L724" s="207"/>
      <c r="M724" s="208"/>
      <c r="N724" s="209"/>
      <c r="O724" s="209"/>
      <c r="P724" s="209"/>
      <c r="Q724" s="209"/>
      <c r="R724" s="209"/>
      <c r="S724" s="209"/>
      <c r="T724" s="210"/>
      <c r="AT724" s="211" t="s">
        <v>186</v>
      </c>
      <c r="AU724" s="211" t="s">
        <v>89</v>
      </c>
      <c r="AV724" s="13" t="s">
        <v>89</v>
      </c>
      <c r="AW724" s="13" t="s">
        <v>35</v>
      </c>
      <c r="AX724" s="13" t="s">
        <v>79</v>
      </c>
      <c r="AY724" s="211" t="s">
        <v>158</v>
      </c>
    </row>
    <row r="725" spans="1:65" s="15" customFormat="1">
      <c r="B725" s="223"/>
      <c r="C725" s="224"/>
      <c r="D725" s="202" t="s">
        <v>186</v>
      </c>
      <c r="E725" s="225" t="s">
        <v>1</v>
      </c>
      <c r="F725" s="226" t="s">
        <v>1010</v>
      </c>
      <c r="G725" s="224"/>
      <c r="H725" s="227">
        <v>228.65100000000001</v>
      </c>
      <c r="I725" s="228"/>
      <c r="J725" s="224"/>
      <c r="K725" s="224"/>
      <c r="L725" s="229"/>
      <c r="M725" s="230"/>
      <c r="N725" s="231"/>
      <c r="O725" s="231"/>
      <c r="P725" s="231"/>
      <c r="Q725" s="231"/>
      <c r="R725" s="231"/>
      <c r="S725" s="231"/>
      <c r="T725" s="232"/>
      <c r="AT725" s="233" t="s">
        <v>186</v>
      </c>
      <c r="AU725" s="233" t="s">
        <v>89</v>
      </c>
      <c r="AV725" s="15" t="s">
        <v>170</v>
      </c>
      <c r="AW725" s="15" t="s">
        <v>35</v>
      </c>
      <c r="AX725" s="15" t="s">
        <v>79</v>
      </c>
      <c r="AY725" s="233" t="s">
        <v>158</v>
      </c>
    </row>
    <row r="726" spans="1:65" s="14" customFormat="1">
      <c r="B726" s="212"/>
      <c r="C726" s="213"/>
      <c r="D726" s="202" t="s">
        <v>186</v>
      </c>
      <c r="E726" s="214" t="s">
        <v>1</v>
      </c>
      <c r="F726" s="215" t="s">
        <v>199</v>
      </c>
      <c r="G726" s="213"/>
      <c r="H726" s="216">
        <v>2730.817</v>
      </c>
      <c r="I726" s="217"/>
      <c r="J726" s="213"/>
      <c r="K726" s="213"/>
      <c r="L726" s="218"/>
      <c r="M726" s="219"/>
      <c r="N726" s="220"/>
      <c r="O726" s="220"/>
      <c r="P726" s="220"/>
      <c r="Q726" s="220"/>
      <c r="R726" s="220"/>
      <c r="S726" s="220"/>
      <c r="T726" s="221"/>
      <c r="AT726" s="222" t="s">
        <v>186</v>
      </c>
      <c r="AU726" s="222" t="s">
        <v>89</v>
      </c>
      <c r="AV726" s="14" t="s">
        <v>165</v>
      </c>
      <c r="AW726" s="14" t="s">
        <v>35</v>
      </c>
      <c r="AX726" s="14" t="s">
        <v>87</v>
      </c>
      <c r="AY726" s="222" t="s">
        <v>158</v>
      </c>
    </row>
    <row r="727" spans="1:65" s="2" customFormat="1" ht="24.2" customHeight="1">
      <c r="A727" s="35"/>
      <c r="B727" s="36"/>
      <c r="C727" s="187" t="s">
        <v>1011</v>
      </c>
      <c r="D727" s="187" t="s">
        <v>161</v>
      </c>
      <c r="E727" s="188" t="s">
        <v>1012</v>
      </c>
      <c r="F727" s="189" t="s">
        <v>1013</v>
      </c>
      <c r="G727" s="190" t="s">
        <v>216</v>
      </c>
      <c r="H727" s="191">
        <v>11423.726000000001</v>
      </c>
      <c r="I727" s="192"/>
      <c r="J727" s="193">
        <f>ROUND(I727*H727,2)</f>
        <v>0</v>
      </c>
      <c r="K727" s="189" t="s">
        <v>217</v>
      </c>
      <c r="L727" s="40"/>
      <c r="M727" s="194" t="s">
        <v>1</v>
      </c>
      <c r="N727" s="195" t="s">
        <v>44</v>
      </c>
      <c r="O727" s="72"/>
      <c r="P727" s="196">
        <f>O727*H727</f>
        <v>0</v>
      </c>
      <c r="Q727" s="196">
        <v>7.9000000000000008E-3</v>
      </c>
      <c r="R727" s="196">
        <f>Q727*H727</f>
        <v>90.247435400000015</v>
      </c>
      <c r="S727" s="196">
        <v>0</v>
      </c>
      <c r="T727" s="197">
        <f>S727*H727</f>
        <v>0</v>
      </c>
      <c r="U727" s="35"/>
      <c r="V727" s="35"/>
      <c r="W727" s="35"/>
      <c r="X727" s="35"/>
      <c r="Y727" s="35"/>
      <c r="Z727" s="35"/>
      <c r="AA727" s="35"/>
      <c r="AB727" s="35"/>
      <c r="AC727" s="35"/>
      <c r="AD727" s="35"/>
      <c r="AE727" s="35"/>
      <c r="AR727" s="198" t="s">
        <v>165</v>
      </c>
      <c r="AT727" s="198" t="s">
        <v>161</v>
      </c>
      <c r="AU727" s="198" t="s">
        <v>89</v>
      </c>
      <c r="AY727" s="18" t="s">
        <v>158</v>
      </c>
      <c r="BE727" s="199">
        <f>IF(N727="základní",J727,0)</f>
        <v>0</v>
      </c>
      <c r="BF727" s="199">
        <f>IF(N727="snížená",J727,0)</f>
        <v>0</v>
      </c>
      <c r="BG727" s="199">
        <f>IF(N727="zákl. přenesená",J727,0)</f>
        <v>0</v>
      </c>
      <c r="BH727" s="199">
        <f>IF(N727="sníž. přenesená",J727,0)</f>
        <v>0</v>
      </c>
      <c r="BI727" s="199">
        <f>IF(N727="nulová",J727,0)</f>
        <v>0</v>
      </c>
      <c r="BJ727" s="18" t="s">
        <v>87</v>
      </c>
      <c r="BK727" s="199">
        <f>ROUND(I727*H727,2)</f>
        <v>0</v>
      </c>
      <c r="BL727" s="18" t="s">
        <v>165</v>
      </c>
      <c r="BM727" s="198" t="s">
        <v>1014</v>
      </c>
    </row>
    <row r="728" spans="1:65" s="13" customFormat="1">
      <c r="B728" s="200"/>
      <c r="C728" s="201"/>
      <c r="D728" s="202" t="s">
        <v>186</v>
      </c>
      <c r="E728" s="203" t="s">
        <v>1</v>
      </c>
      <c r="F728" s="204" t="s">
        <v>955</v>
      </c>
      <c r="G728" s="201"/>
      <c r="H728" s="205">
        <v>2730.817</v>
      </c>
      <c r="I728" s="206"/>
      <c r="J728" s="201"/>
      <c r="K728" s="201"/>
      <c r="L728" s="207"/>
      <c r="M728" s="208"/>
      <c r="N728" s="209"/>
      <c r="O728" s="209"/>
      <c r="P728" s="209"/>
      <c r="Q728" s="209"/>
      <c r="R728" s="209"/>
      <c r="S728" s="209"/>
      <c r="T728" s="210"/>
      <c r="AT728" s="211" t="s">
        <v>186</v>
      </c>
      <c r="AU728" s="211" t="s">
        <v>89</v>
      </c>
      <c r="AV728" s="13" t="s">
        <v>89</v>
      </c>
      <c r="AW728" s="13" t="s">
        <v>35</v>
      </c>
      <c r="AX728" s="13" t="s">
        <v>79</v>
      </c>
      <c r="AY728" s="211" t="s">
        <v>158</v>
      </c>
    </row>
    <row r="729" spans="1:65" s="13" customFormat="1">
      <c r="B729" s="200"/>
      <c r="C729" s="201"/>
      <c r="D729" s="202" t="s">
        <v>186</v>
      </c>
      <c r="E729" s="203" t="s">
        <v>1</v>
      </c>
      <c r="F729" s="204" t="s">
        <v>956</v>
      </c>
      <c r="G729" s="201"/>
      <c r="H729" s="205">
        <v>2981.0459999999998</v>
      </c>
      <c r="I729" s="206"/>
      <c r="J729" s="201"/>
      <c r="K729" s="201"/>
      <c r="L729" s="207"/>
      <c r="M729" s="208"/>
      <c r="N729" s="209"/>
      <c r="O729" s="209"/>
      <c r="P729" s="209"/>
      <c r="Q729" s="209"/>
      <c r="R729" s="209"/>
      <c r="S729" s="209"/>
      <c r="T729" s="210"/>
      <c r="AT729" s="211" t="s">
        <v>186</v>
      </c>
      <c r="AU729" s="211" t="s">
        <v>89</v>
      </c>
      <c r="AV729" s="13" t="s">
        <v>89</v>
      </c>
      <c r="AW729" s="13" t="s">
        <v>35</v>
      </c>
      <c r="AX729" s="13" t="s">
        <v>79</v>
      </c>
      <c r="AY729" s="211" t="s">
        <v>158</v>
      </c>
    </row>
    <row r="730" spans="1:65" s="14" customFormat="1">
      <c r="B730" s="212"/>
      <c r="C730" s="213"/>
      <c r="D730" s="202" t="s">
        <v>186</v>
      </c>
      <c r="E730" s="214" t="s">
        <v>1</v>
      </c>
      <c r="F730" s="215" t="s">
        <v>199</v>
      </c>
      <c r="G730" s="213"/>
      <c r="H730" s="216">
        <v>5711.8630000000003</v>
      </c>
      <c r="I730" s="217"/>
      <c r="J730" s="213"/>
      <c r="K730" s="213"/>
      <c r="L730" s="218"/>
      <c r="M730" s="219"/>
      <c r="N730" s="220"/>
      <c r="O730" s="220"/>
      <c r="P730" s="220"/>
      <c r="Q730" s="220"/>
      <c r="R730" s="220"/>
      <c r="S730" s="220"/>
      <c r="T730" s="221"/>
      <c r="AT730" s="222" t="s">
        <v>186</v>
      </c>
      <c r="AU730" s="222" t="s">
        <v>89</v>
      </c>
      <c r="AV730" s="14" t="s">
        <v>165</v>
      </c>
      <c r="AW730" s="14" t="s">
        <v>35</v>
      </c>
      <c r="AX730" s="14" t="s">
        <v>87</v>
      </c>
      <c r="AY730" s="222" t="s">
        <v>158</v>
      </c>
    </row>
    <row r="731" spans="1:65" s="13" customFormat="1">
      <c r="B731" s="200"/>
      <c r="C731" s="201"/>
      <c r="D731" s="202" t="s">
        <v>186</v>
      </c>
      <c r="E731" s="201"/>
      <c r="F731" s="204" t="s">
        <v>1015</v>
      </c>
      <c r="G731" s="201"/>
      <c r="H731" s="205">
        <v>11423.726000000001</v>
      </c>
      <c r="I731" s="206"/>
      <c r="J731" s="201"/>
      <c r="K731" s="201"/>
      <c r="L731" s="207"/>
      <c r="M731" s="208"/>
      <c r="N731" s="209"/>
      <c r="O731" s="209"/>
      <c r="P731" s="209"/>
      <c r="Q731" s="209"/>
      <c r="R731" s="209"/>
      <c r="S731" s="209"/>
      <c r="T731" s="210"/>
      <c r="AT731" s="211" t="s">
        <v>186</v>
      </c>
      <c r="AU731" s="211" t="s">
        <v>89</v>
      </c>
      <c r="AV731" s="13" t="s">
        <v>89</v>
      </c>
      <c r="AW731" s="13" t="s">
        <v>4</v>
      </c>
      <c r="AX731" s="13" t="s">
        <v>87</v>
      </c>
      <c r="AY731" s="211" t="s">
        <v>158</v>
      </c>
    </row>
    <row r="732" spans="1:65" s="2" customFormat="1" ht="24.2" customHeight="1">
      <c r="A732" s="35"/>
      <c r="B732" s="36"/>
      <c r="C732" s="187" t="s">
        <v>1016</v>
      </c>
      <c r="D732" s="187" t="s">
        <v>161</v>
      </c>
      <c r="E732" s="188" t="s">
        <v>1017</v>
      </c>
      <c r="F732" s="189" t="s">
        <v>1018</v>
      </c>
      <c r="G732" s="190" t="s">
        <v>216</v>
      </c>
      <c r="H732" s="191">
        <v>118.124</v>
      </c>
      <c r="I732" s="192"/>
      <c r="J732" s="193">
        <f>ROUND(I732*H732,2)</f>
        <v>0</v>
      </c>
      <c r="K732" s="189" t="s">
        <v>217</v>
      </c>
      <c r="L732" s="40"/>
      <c r="M732" s="194" t="s">
        <v>1</v>
      </c>
      <c r="N732" s="195" t="s">
        <v>44</v>
      </c>
      <c r="O732" s="72"/>
      <c r="P732" s="196">
        <f>O732*H732</f>
        <v>0</v>
      </c>
      <c r="Q732" s="196">
        <v>4.1529999999999997E-2</v>
      </c>
      <c r="R732" s="196">
        <f>Q732*H732</f>
        <v>4.9056897199999998</v>
      </c>
      <c r="S732" s="196">
        <v>0</v>
      </c>
      <c r="T732" s="197">
        <f>S732*H732</f>
        <v>0</v>
      </c>
      <c r="U732" s="35"/>
      <c r="V732" s="35"/>
      <c r="W732" s="35"/>
      <c r="X732" s="35"/>
      <c r="Y732" s="35"/>
      <c r="Z732" s="35"/>
      <c r="AA732" s="35"/>
      <c r="AB732" s="35"/>
      <c r="AC732" s="35"/>
      <c r="AD732" s="35"/>
      <c r="AE732" s="35"/>
      <c r="AR732" s="198" t="s">
        <v>165</v>
      </c>
      <c r="AT732" s="198" t="s">
        <v>161</v>
      </c>
      <c r="AU732" s="198" t="s">
        <v>89</v>
      </c>
      <c r="AY732" s="18" t="s">
        <v>158</v>
      </c>
      <c r="BE732" s="199">
        <f>IF(N732="základní",J732,0)</f>
        <v>0</v>
      </c>
      <c r="BF732" s="199">
        <f>IF(N732="snížená",J732,0)</f>
        <v>0</v>
      </c>
      <c r="BG732" s="199">
        <f>IF(N732="zákl. přenesená",J732,0)</f>
        <v>0</v>
      </c>
      <c r="BH732" s="199">
        <f>IF(N732="sníž. přenesená",J732,0)</f>
        <v>0</v>
      </c>
      <c r="BI732" s="199">
        <f>IF(N732="nulová",J732,0)</f>
        <v>0</v>
      </c>
      <c r="BJ732" s="18" t="s">
        <v>87</v>
      </c>
      <c r="BK732" s="199">
        <f>ROUND(I732*H732,2)</f>
        <v>0</v>
      </c>
      <c r="BL732" s="18" t="s">
        <v>165</v>
      </c>
      <c r="BM732" s="198" t="s">
        <v>1019</v>
      </c>
    </row>
    <row r="733" spans="1:65" s="13" customFormat="1" ht="22.5">
      <c r="B733" s="200"/>
      <c r="C733" s="201"/>
      <c r="D733" s="202" t="s">
        <v>186</v>
      </c>
      <c r="E733" s="203" t="s">
        <v>1</v>
      </c>
      <c r="F733" s="204" t="s">
        <v>1020</v>
      </c>
      <c r="G733" s="201"/>
      <c r="H733" s="205">
        <v>65.78</v>
      </c>
      <c r="I733" s="206"/>
      <c r="J733" s="201"/>
      <c r="K733" s="201"/>
      <c r="L733" s="207"/>
      <c r="M733" s="208"/>
      <c r="N733" s="209"/>
      <c r="O733" s="209"/>
      <c r="P733" s="209"/>
      <c r="Q733" s="209"/>
      <c r="R733" s="209"/>
      <c r="S733" s="209"/>
      <c r="T733" s="210"/>
      <c r="AT733" s="211" t="s">
        <v>186</v>
      </c>
      <c r="AU733" s="211" t="s">
        <v>89</v>
      </c>
      <c r="AV733" s="13" t="s">
        <v>89</v>
      </c>
      <c r="AW733" s="13" t="s">
        <v>35</v>
      </c>
      <c r="AX733" s="13" t="s">
        <v>79</v>
      </c>
      <c r="AY733" s="211" t="s">
        <v>158</v>
      </c>
    </row>
    <row r="734" spans="1:65" s="13" customFormat="1">
      <c r="B734" s="200"/>
      <c r="C734" s="201"/>
      <c r="D734" s="202" t="s">
        <v>186</v>
      </c>
      <c r="E734" s="203" t="s">
        <v>1</v>
      </c>
      <c r="F734" s="204" t="s">
        <v>1021</v>
      </c>
      <c r="G734" s="201"/>
      <c r="H734" s="205">
        <v>1.012</v>
      </c>
      <c r="I734" s="206"/>
      <c r="J734" s="201"/>
      <c r="K734" s="201"/>
      <c r="L734" s="207"/>
      <c r="M734" s="208"/>
      <c r="N734" s="209"/>
      <c r="O734" s="209"/>
      <c r="P734" s="209"/>
      <c r="Q734" s="209"/>
      <c r="R734" s="209"/>
      <c r="S734" s="209"/>
      <c r="T734" s="210"/>
      <c r="AT734" s="211" t="s">
        <v>186</v>
      </c>
      <c r="AU734" s="211" t="s">
        <v>89</v>
      </c>
      <c r="AV734" s="13" t="s">
        <v>89</v>
      </c>
      <c r="AW734" s="13" t="s">
        <v>35</v>
      </c>
      <c r="AX734" s="13" t="s">
        <v>79</v>
      </c>
      <c r="AY734" s="211" t="s">
        <v>158</v>
      </c>
    </row>
    <row r="735" spans="1:65" s="15" customFormat="1">
      <c r="B735" s="223"/>
      <c r="C735" s="224"/>
      <c r="D735" s="202" t="s">
        <v>186</v>
      </c>
      <c r="E735" s="225" t="s">
        <v>1</v>
      </c>
      <c r="F735" s="226" t="s">
        <v>917</v>
      </c>
      <c r="G735" s="224"/>
      <c r="H735" s="227">
        <v>66.792000000000002</v>
      </c>
      <c r="I735" s="228"/>
      <c r="J735" s="224"/>
      <c r="K735" s="224"/>
      <c r="L735" s="229"/>
      <c r="M735" s="230"/>
      <c r="N735" s="231"/>
      <c r="O735" s="231"/>
      <c r="P735" s="231"/>
      <c r="Q735" s="231"/>
      <c r="R735" s="231"/>
      <c r="S735" s="231"/>
      <c r="T735" s="232"/>
      <c r="AT735" s="233" t="s">
        <v>186</v>
      </c>
      <c r="AU735" s="233" t="s">
        <v>89</v>
      </c>
      <c r="AV735" s="15" t="s">
        <v>170</v>
      </c>
      <c r="AW735" s="15" t="s">
        <v>35</v>
      </c>
      <c r="AX735" s="15" t="s">
        <v>79</v>
      </c>
      <c r="AY735" s="233" t="s">
        <v>158</v>
      </c>
    </row>
    <row r="736" spans="1:65" s="13" customFormat="1" ht="22.5">
      <c r="B736" s="200"/>
      <c r="C736" s="201"/>
      <c r="D736" s="202" t="s">
        <v>186</v>
      </c>
      <c r="E736" s="203" t="s">
        <v>1</v>
      </c>
      <c r="F736" s="204" t="s">
        <v>1022</v>
      </c>
      <c r="G736" s="201"/>
      <c r="H736" s="205">
        <v>13.914999999999999</v>
      </c>
      <c r="I736" s="206"/>
      <c r="J736" s="201"/>
      <c r="K736" s="201"/>
      <c r="L736" s="207"/>
      <c r="M736" s="208"/>
      <c r="N736" s="209"/>
      <c r="O736" s="209"/>
      <c r="P736" s="209"/>
      <c r="Q736" s="209"/>
      <c r="R736" s="209"/>
      <c r="S736" s="209"/>
      <c r="T736" s="210"/>
      <c r="AT736" s="211" t="s">
        <v>186</v>
      </c>
      <c r="AU736" s="211" t="s">
        <v>89</v>
      </c>
      <c r="AV736" s="13" t="s">
        <v>89</v>
      </c>
      <c r="AW736" s="13" t="s">
        <v>35</v>
      </c>
      <c r="AX736" s="13" t="s">
        <v>79</v>
      </c>
      <c r="AY736" s="211" t="s">
        <v>158</v>
      </c>
    </row>
    <row r="737" spans="1:65" s="13" customFormat="1">
      <c r="B737" s="200"/>
      <c r="C737" s="201"/>
      <c r="D737" s="202" t="s">
        <v>186</v>
      </c>
      <c r="E737" s="203" t="s">
        <v>1</v>
      </c>
      <c r="F737" s="204" t="s">
        <v>1023</v>
      </c>
      <c r="G737" s="201"/>
      <c r="H737" s="205">
        <v>1.5940000000000001</v>
      </c>
      <c r="I737" s="206"/>
      <c r="J737" s="201"/>
      <c r="K737" s="201"/>
      <c r="L737" s="207"/>
      <c r="M737" s="208"/>
      <c r="N737" s="209"/>
      <c r="O737" s="209"/>
      <c r="P737" s="209"/>
      <c r="Q737" s="209"/>
      <c r="R737" s="209"/>
      <c r="S737" s="209"/>
      <c r="T737" s="210"/>
      <c r="AT737" s="211" t="s">
        <v>186</v>
      </c>
      <c r="AU737" s="211" t="s">
        <v>89</v>
      </c>
      <c r="AV737" s="13" t="s">
        <v>89</v>
      </c>
      <c r="AW737" s="13" t="s">
        <v>35</v>
      </c>
      <c r="AX737" s="13" t="s">
        <v>79</v>
      </c>
      <c r="AY737" s="211" t="s">
        <v>158</v>
      </c>
    </row>
    <row r="738" spans="1:65" s="13" customFormat="1" ht="22.5">
      <c r="B738" s="200"/>
      <c r="C738" s="201"/>
      <c r="D738" s="202" t="s">
        <v>186</v>
      </c>
      <c r="E738" s="203" t="s">
        <v>1</v>
      </c>
      <c r="F738" s="204" t="s">
        <v>1024</v>
      </c>
      <c r="G738" s="201"/>
      <c r="H738" s="205">
        <v>0.88600000000000001</v>
      </c>
      <c r="I738" s="206"/>
      <c r="J738" s="201"/>
      <c r="K738" s="201"/>
      <c r="L738" s="207"/>
      <c r="M738" s="208"/>
      <c r="N738" s="209"/>
      <c r="O738" s="209"/>
      <c r="P738" s="209"/>
      <c r="Q738" s="209"/>
      <c r="R738" s="209"/>
      <c r="S738" s="209"/>
      <c r="T738" s="210"/>
      <c r="AT738" s="211" t="s">
        <v>186</v>
      </c>
      <c r="AU738" s="211" t="s">
        <v>89</v>
      </c>
      <c r="AV738" s="13" t="s">
        <v>89</v>
      </c>
      <c r="AW738" s="13" t="s">
        <v>35</v>
      </c>
      <c r="AX738" s="13" t="s">
        <v>79</v>
      </c>
      <c r="AY738" s="211" t="s">
        <v>158</v>
      </c>
    </row>
    <row r="739" spans="1:65" s="15" customFormat="1">
      <c r="B739" s="223"/>
      <c r="C739" s="224"/>
      <c r="D739" s="202" t="s">
        <v>186</v>
      </c>
      <c r="E739" s="225" t="s">
        <v>1</v>
      </c>
      <c r="F739" s="226" t="s">
        <v>662</v>
      </c>
      <c r="G739" s="224"/>
      <c r="H739" s="227">
        <v>16.395</v>
      </c>
      <c r="I739" s="228"/>
      <c r="J739" s="224"/>
      <c r="K739" s="224"/>
      <c r="L739" s="229"/>
      <c r="M739" s="230"/>
      <c r="N739" s="231"/>
      <c r="O739" s="231"/>
      <c r="P739" s="231"/>
      <c r="Q739" s="231"/>
      <c r="R739" s="231"/>
      <c r="S739" s="231"/>
      <c r="T739" s="232"/>
      <c r="AT739" s="233" t="s">
        <v>186</v>
      </c>
      <c r="AU739" s="233" t="s">
        <v>89</v>
      </c>
      <c r="AV739" s="15" t="s">
        <v>170</v>
      </c>
      <c r="AW739" s="15" t="s">
        <v>35</v>
      </c>
      <c r="AX739" s="15" t="s">
        <v>79</v>
      </c>
      <c r="AY739" s="233" t="s">
        <v>158</v>
      </c>
    </row>
    <row r="740" spans="1:65" s="13" customFormat="1" ht="22.5">
      <c r="B740" s="200"/>
      <c r="C740" s="201"/>
      <c r="D740" s="202" t="s">
        <v>186</v>
      </c>
      <c r="E740" s="203" t="s">
        <v>1</v>
      </c>
      <c r="F740" s="204" t="s">
        <v>1025</v>
      </c>
      <c r="G740" s="201"/>
      <c r="H740" s="205">
        <v>7.32</v>
      </c>
      <c r="I740" s="206"/>
      <c r="J740" s="201"/>
      <c r="K740" s="201"/>
      <c r="L740" s="207"/>
      <c r="M740" s="208"/>
      <c r="N740" s="209"/>
      <c r="O740" s="209"/>
      <c r="P740" s="209"/>
      <c r="Q740" s="209"/>
      <c r="R740" s="209"/>
      <c r="S740" s="209"/>
      <c r="T740" s="210"/>
      <c r="AT740" s="211" t="s">
        <v>186</v>
      </c>
      <c r="AU740" s="211" t="s">
        <v>89</v>
      </c>
      <c r="AV740" s="13" t="s">
        <v>89</v>
      </c>
      <c r="AW740" s="13" t="s">
        <v>35</v>
      </c>
      <c r="AX740" s="13" t="s">
        <v>79</v>
      </c>
      <c r="AY740" s="211" t="s">
        <v>158</v>
      </c>
    </row>
    <row r="741" spans="1:65" s="13" customFormat="1" ht="22.5">
      <c r="B741" s="200"/>
      <c r="C741" s="201"/>
      <c r="D741" s="202" t="s">
        <v>186</v>
      </c>
      <c r="E741" s="203" t="s">
        <v>1</v>
      </c>
      <c r="F741" s="204" t="s">
        <v>1026</v>
      </c>
      <c r="G741" s="201"/>
      <c r="H741" s="205">
        <v>7.93</v>
      </c>
      <c r="I741" s="206"/>
      <c r="J741" s="201"/>
      <c r="K741" s="201"/>
      <c r="L741" s="207"/>
      <c r="M741" s="208"/>
      <c r="N741" s="209"/>
      <c r="O741" s="209"/>
      <c r="P741" s="209"/>
      <c r="Q741" s="209"/>
      <c r="R741" s="209"/>
      <c r="S741" s="209"/>
      <c r="T741" s="210"/>
      <c r="AT741" s="211" t="s">
        <v>186</v>
      </c>
      <c r="AU741" s="211" t="s">
        <v>89</v>
      </c>
      <c r="AV741" s="13" t="s">
        <v>89</v>
      </c>
      <c r="AW741" s="13" t="s">
        <v>35</v>
      </c>
      <c r="AX741" s="13" t="s">
        <v>79</v>
      </c>
      <c r="AY741" s="211" t="s">
        <v>158</v>
      </c>
    </row>
    <row r="742" spans="1:65" s="15" customFormat="1">
      <c r="B742" s="223"/>
      <c r="C742" s="224"/>
      <c r="D742" s="202" t="s">
        <v>186</v>
      </c>
      <c r="E742" s="225" t="s">
        <v>1</v>
      </c>
      <c r="F742" s="226" t="s">
        <v>1027</v>
      </c>
      <c r="G742" s="224"/>
      <c r="H742" s="227">
        <v>15.25</v>
      </c>
      <c r="I742" s="228"/>
      <c r="J742" s="224"/>
      <c r="K742" s="224"/>
      <c r="L742" s="229"/>
      <c r="M742" s="230"/>
      <c r="N742" s="231"/>
      <c r="O742" s="231"/>
      <c r="P742" s="231"/>
      <c r="Q742" s="231"/>
      <c r="R742" s="231"/>
      <c r="S742" s="231"/>
      <c r="T742" s="232"/>
      <c r="AT742" s="233" t="s">
        <v>186</v>
      </c>
      <c r="AU742" s="233" t="s">
        <v>89</v>
      </c>
      <c r="AV742" s="15" t="s">
        <v>170</v>
      </c>
      <c r="AW742" s="15" t="s">
        <v>35</v>
      </c>
      <c r="AX742" s="15" t="s">
        <v>79</v>
      </c>
      <c r="AY742" s="233" t="s">
        <v>158</v>
      </c>
    </row>
    <row r="743" spans="1:65" s="13" customFormat="1">
      <c r="B743" s="200"/>
      <c r="C743" s="201"/>
      <c r="D743" s="202" t="s">
        <v>186</v>
      </c>
      <c r="E743" s="203" t="s">
        <v>1</v>
      </c>
      <c r="F743" s="204" t="s">
        <v>1028</v>
      </c>
      <c r="G743" s="201"/>
      <c r="H743" s="205">
        <v>19.687000000000001</v>
      </c>
      <c r="I743" s="206"/>
      <c r="J743" s="201"/>
      <c r="K743" s="201"/>
      <c r="L743" s="207"/>
      <c r="M743" s="208"/>
      <c r="N743" s="209"/>
      <c r="O743" s="209"/>
      <c r="P743" s="209"/>
      <c r="Q743" s="209"/>
      <c r="R743" s="209"/>
      <c r="S743" s="209"/>
      <c r="T743" s="210"/>
      <c r="AT743" s="211" t="s">
        <v>186</v>
      </c>
      <c r="AU743" s="211" t="s">
        <v>89</v>
      </c>
      <c r="AV743" s="13" t="s">
        <v>89</v>
      </c>
      <c r="AW743" s="13" t="s">
        <v>35</v>
      </c>
      <c r="AX743" s="13" t="s">
        <v>79</v>
      </c>
      <c r="AY743" s="211" t="s">
        <v>158</v>
      </c>
    </row>
    <row r="744" spans="1:65" s="14" customFormat="1">
      <c r="B744" s="212"/>
      <c r="C744" s="213"/>
      <c r="D744" s="202" t="s">
        <v>186</v>
      </c>
      <c r="E744" s="214" t="s">
        <v>1</v>
      </c>
      <c r="F744" s="215" t="s">
        <v>199</v>
      </c>
      <c r="G744" s="213"/>
      <c r="H744" s="216">
        <v>118.124</v>
      </c>
      <c r="I744" s="217"/>
      <c r="J744" s="213"/>
      <c r="K744" s="213"/>
      <c r="L744" s="218"/>
      <c r="M744" s="219"/>
      <c r="N744" s="220"/>
      <c r="O744" s="220"/>
      <c r="P744" s="220"/>
      <c r="Q744" s="220"/>
      <c r="R744" s="220"/>
      <c r="S744" s="220"/>
      <c r="T744" s="221"/>
      <c r="AT744" s="222" t="s">
        <v>186</v>
      </c>
      <c r="AU744" s="222" t="s">
        <v>89</v>
      </c>
      <c r="AV744" s="14" t="s">
        <v>165</v>
      </c>
      <c r="AW744" s="14" t="s">
        <v>35</v>
      </c>
      <c r="AX744" s="14" t="s">
        <v>87</v>
      </c>
      <c r="AY744" s="222" t="s">
        <v>158</v>
      </c>
    </row>
    <row r="745" spans="1:65" s="2" customFormat="1" ht="24.2" customHeight="1">
      <c r="A745" s="35"/>
      <c r="B745" s="36"/>
      <c r="C745" s="187" t="s">
        <v>1029</v>
      </c>
      <c r="D745" s="187" t="s">
        <v>161</v>
      </c>
      <c r="E745" s="188" t="s">
        <v>1030</v>
      </c>
      <c r="F745" s="189" t="s">
        <v>1031</v>
      </c>
      <c r="G745" s="190" t="s">
        <v>216</v>
      </c>
      <c r="H745" s="191">
        <v>7047.4390000000003</v>
      </c>
      <c r="I745" s="192"/>
      <c r="J745" s="193">
        <f>ROUND(I745*H745,2)</f>
        <v>0</v>
      </c>
      <c r="K745" s="189" t="s">
        <v>217</v>
      </c>
      <c r="L745" s="40"/>
      <c r="M745" s="194" t="s">
        <v>1</v>
      </c>
      <c r="N745" s="195" t="s">
        <v>44</v>
      </c>
      <c r="O745" s="72"/>
      <c r="P745" s="196">
        <f>O745*H745</f>
        <v>0</v>
      </c>
      <c r="Q745" s="196">
        <v>2.8400000000000002E-2</v>
      </c>
      <c r="R745" s="196">
        <f>Q745*H745</f>
        <v>200.14726760000002</v>
      </c>
      <c r="S745" s="196">
        <v>0</v>
      </c>
      <c r="T745" s="197">
        <f>S745*H745</f>
        <v>0</v>
      </c>
      <c r="U745" s="35"/>
      <c r="V745" s="35"/>
      <c r="W745" s="35"/>
      <c r="X745" s="35"/>
      <c r="Y745" s="35"/>
      <c r="Z745" s="35"/>
      <c r="AA745" s="35"/>
      <c r="AB745" s="35"/>
      <c r="AC745" s="35"/>
      <c r="AD745" s="35"/>
      <c r="AE745" s="35"/>
      <c r="AR745" s="198" t="s">
        <v>165</v>
      </c>
      <c r="AT745" s="198" t="s">
        <v>161</v>
      </c>
      <c r="AU745" s="198" t="s">
        <v>89</v>
      </c>
      <c r="AY745" s="18" t="s">
        <v>158</v>
      </c>
      <c r="BE745" s="199">
        <f>IF(N745="základní",J745,0)</f>
        <v>0</v>
      </c>
      <c r="BF745" s="199">
        <f>IF(N745="snížená",J745,0)</f>
        <v>0</v>
      </c>
      <c r="BG745" s="199">
        <f>IF(N745="zákl. přenesená",J745,0)</f>
        <v>0</v>
      </c>
      <c r="BH745" s="199">
        <f>IF(N745="sníž. přenesená",J745,0)</f>
        <v>0</v>
      </c>
      <c r="BI745" s="199">
        <f>IF(N745="nulová",J745,0)</f>
        <v>0</v>
      </c>
      <c r="BJ745" s="18" t="s">
        <v>87</v>
      </c>
      <c r="BK745" s="199">
        <f>ROUND(I745*H745,2)</f>
        <v>0</v>
      </c>
      <c r="BL745" s="18" t="s">
        <v>165</v>
      </c>
      <c r="BM745" s="198" t="s">
        <v>1032</v>
      </c>
    </row>
    <row r="746" spans="1:65" s="13" customFormat="1" ht="22.5">
      <c r="B746" s="200"/>
      <c r="C746" s="201"/>
      <c r="D746" s="202" t="s">
        <v>186</v>
      </c>
      <c r="E746" s="203" t="s">
        <v>1</v>
      </c>
      <c r="F746" s="204" t="s">
        <v>1033</v>
      </c>
      <c r="G746" s="201"/>
      <c r="H746" s="205">
        <v>3373.5219999999999</v>
      </c>
      <c r="I746" s="206"/>
      <c r="J746" s="201"/>
      <c r="K746" s="201"/>
      <c r="L746" s="207"/>
      <c r="M746" s="208"/>
      <c r="N746" s="209"/>
      <c r="O746" s="209"/>
      <c r="P746" s="209"/>
      <c r="Q746" s="209"/>
      <c r="R746" s="209"/>
      <c r="S746" s="209"/>
      <c r="T746" s="210"/>
      <c r="AT746" s="211" t="s">
        <v>186</v>
      </c>
      <c r="AU746" s="211" t="s">
        <v>89</v>
      </c>
      <c r="AV746" s="13" t="s">
        <v>89</v>
      </c>
      <c r="AW746" s="13" t="s">
        <v>35</v>
      </c>
      <c r="AX746" s="13" t="s">
        <v>79</v>
      </c>
      <c r="AY746" s="211" t="s">
        <v>158</v>
      </c>
    </row>
    <row r="747" spans="1:65" s="13" customFormat="1" ht="22.5">
      <c r="B747" s="200"/>
      <c r="C747" s="201"/>
      <c r="D747" s="202" t="s">
        <v>186</v>
      </c>
      <c r="E747" s="203" t="s">
        <v>1</v>
      </c>
      <c r="F747" s="204" t="s">
        <v>1034</v>
      </c>
      <c r="G747" s="201"/>
      <c r="H747" s="205">
        <v>172.77600000000001</v>
      </c>
      <c r="I747" s="206"/>
      <c r="J747" s="201"/>
      <c r="K747" s="201"/>
      <c r="L747" s="207"/>
      <c r="M747" s="208"/>
      <c r="N747" s="209"/>
      <c r="O747" s="209"/>
      <c r="P747" s="209"/>
      <c r="Q747" s="209"/>
      <c r="R747" s="209"/>
      <c r="S747" s="209"/>
      <c r="T747" s="210"/>
      <c r="AT747" s="211" t="s">
        <v>186</v>
      </c>
      <c r="AU747" s="211" t="s">
        <v>89</v>
      </c>
      <c r="AV747" s="13" t="s">
        <v>89</v>
      </c>
      <c r="AW747" s="13" t="s">
        <v>35</v>
      </c>
      <c r="AX747" s="13" t="s">
        <v>79</v>
      </c>
      <c r="AY747" s="211" t="s">
        <v>158</v>
      </c>
    </row>
    <row r="748" spans="1:65" s="13" customFormat="1" ht="22.5">
      <c r="B748" s="200"/>
      <c r="C748" s="201"/>
      <c r="D748" s="202" t="s">
        <v>186</v>
      </c>
      <c r="E748" s="203" t="s">
        <v>1</v>
      </c>
      <c r="F748" s="204" t="s">
        <v>1035</v>
      </c>
      <c r="G748" s="201"/>
      <c r="H748" s="205">
        <v>265.99400000000003</v>
      </c>
      <c r="I748" s="206"/>
      <c r="J748" s="201"/>
      <c r="K748" s="201"/>
      <c r="L748" s="207"/>
      <c r="M748" s="208"/>
      <c r="N748" s="209"/>
      <c r="O748" s="209"/>
      <c r="P748" s="209"/>
      <c r="Q748" s="209"/>
      <c r="R748" s="209"/>
      <c r="S748" s="209"/>
      <c r="T748" s="210"/>
      <c r="AT748" s="211" t="s">
        <v>186</v>
      </c>
      <c r="AU748" s="211" t="s">
        <v>89</v>
      </c>
      <c r="AV748" s="13" t="s">
        <v>89</v>
      </c>
      <c r="AW748" s="13" t="s">
        <v>35</v>
      </c>
      <c r="AX748" s="13" t="s">
        <v>79</v>
      </c>
      <c r="AY748" s="211" t="s">
        <v>158</v>
      </c>
    </row>
    <row r="749" spans="1:65" s="13" customFormat="1" ht="33.75">
      <c r="B749" s="200"/>
      <c r="C749" s="201"/>
      <c r="D749" s="202" t="s">
        <v>186</v>
      </c>
      <c r="E749" s="203" t="s">
        <v>1</v>
      </c>
      <c r="F749" s="204" t="s">
        <v>1036</v>
      </c>
      <c r="G749" s="201"/>
      <c r="H749" s="205">
        <v>434.709</v>
      </c>
      <c r="I749" s="206"/>
      <c r="J749" s="201"/>
      <c r="K749" s="201"/>
      <c r="L749" s="207"/>
      <c r="M749" s="208"/>
      <c r="N749" s="209"/>
      <c r="O749" s="209"/>
      <c r="P749" s="209"/>
      <c r="Q749" s="209"/>
      <c r="R749" s="209"/>
      <c r="S749" s="209"/>
      <c r="T749" s="210"/>
      <c r="AT749" s="211" t="s">
        <v>186</v>
      </c>
      <c r="AU749" s="211" t="s">
        <v>89</v>
      </c>
      <c r="AV749" s="13" t="s">
        <v>89</v>
      </c>
      <c r="AW749" s="13" t="s">
        <v>35</v>
      </c>
      <c r="AX749" s="13" t="s">
        <v>79</v>
      </c>
      <c r="AY749" s="211" t="s">
        <v>158</v>
      </c>
    </row>
    <row r="750" spans="1:65" s="13" customFormat="1">
      <c r="B750" s="200"/>
      <c r="C750" s="201"/>
      <c r="D750" s="202" t="s">
        <v>186</v>
      </c>
      <c r="E750" s="203" t="s">
        <v>1</v>
      </c>
      <c r="F750" s="204" t="s">
        <v>1037</v>
      </c>
      <c r="G750" s="201"/>
      <c r="H750" s="205">
        <v>72.128</v>
      </c>
      <c r="I750" s="206"/>
      <c r="J750" s="201"/>
      <c r="K750" s="201"/>
      <c r="L750" s="207"/>
      <c r="M750" s="208"/>
      <c r="N750" s="209"/>
      <c r="O750" s="209"/>
      <c r="P750" s="209"/>
      <c r="Q750" s="209"/>
      <c r="R750" s="209"/>
      <c r="S750" s="209"/>
      <c r="T750" s="210"/>
      <c r="AT750" s="211" t="s">
        <v>186</v>
      </c>
      <c r="AU750" s="211" t="s">
        <v>89</v>
      </c>
      <c r="AV750" s="13" t="s">
        <v>89</v>
      </c>
      <c r="AW750" s="13" t="s">
        <v>35</v>
      </c>
      <c r="AX750" s="13" t="s">
        <v>79</v>
      </c>
      <c r="AY750" s="211" t="s">
        <v>158</v>
      </c>
    </row>
    <row r="751" spans="1:65" s="15" customFormat="1">
      <c r="B751" s="223"/>
      <c r="C751" s="224"/>
      <c r="D751" s="202" t="s">
        <v>186</v>
      </c>
      <c r="E751" s="225" t="s">
        <v>1</v>
      </c>
      <c r="F751" s="226" t="s">
        <v>690</v>
      </c>
      <c r="G751" s="224"/>
      <c r="H751" s="227">
        <v>4319.1289999999999</v>
      </c>
      <c r="I751" s="228"/>
      <c r="J751" s="224"/>
      <c r="K751" s="224"/>
      <c r="L751" s="229"/>
      <c r="M751" s="230"/>
      <c r="N751" s="231"/>
      <c r="O751" s="231"/>
      <c r="P751" s="231"/>
      <c r="Q751" s="231"/>
      <c r="R751" s="231"/>
      <c r="S751" s="231"/>
      <c r="T751" s="232"/>
      <c r="AT751" s="233" t="s">
        <v>186</v>
      </c>
      <c r="AU751" s="233" t="s">
        <v>89</v>
      </c>
      <c r="AV751" s="15" t="s">
        <v>170</v>
      </c>
      <c r="AW751" s="15" t="s">
        <v>35</v>
      </c>
      <c r="AX751" s="15" t="s">
        <v>79</v>
      </c>
      <c r="AY751" s="233" t="s">
        <v>158</v>
      </c>
    </row>
    <row r="752" spans="1:65" s="13" customFormat="1" ht="22.5">
      <c r="B752" s="200"/>
      <c r="C752" s="201"/>
      <c r="D752" s="202" t="s">
        <v>186</v>
      </c>
      <c r="E752" s="203" t="s">
        <v>1</v>
      </c>
      <c r="F752" s="204" t="s">
        <v>1038</v>
      </c>
      <c r="G752" s="201"/>
      <c r="H752" s="205">
        <v>713.41200000000003</v>
      </c>
      <c r="I752" s="206"/>
      <c r="J752" s="201"/>
      <c r="K752" s="201"/>
      <c r="L752" s="207"/>
      <c r="M752" s="208"/>
      <c r="N752" s="209"/>
      <c r="O752" s="209"/>
      <c r="P752" s="209"/>
      <c r="Q752" s="209"/>
      <c r="R752" s="209"/>
      <c r="S752" s="209"/>
      <c r="T752" s="210"/>
      <c r="AT752" s="211" t="s">
        <v>186</v>
      </c>
      <c r="AU752" s="211" t="s">
        <v>89</v>
      </c>
      <c r="AV752" s="13" t="s">
        <v>89</v>
      </c>
      <c r="AW752" s="13" t="s">
        <v>35</v>
      </c>
      <c r="AX752" s="13" t="s">
        <v>79</v>
      </c>
      <c r="AY752" s="211" t="s">
        <v>158</v>
      </c>
    </row>
    <row r="753" spans="2:51" s="13" customFormat="1">
      <c r="B753" s="200"/>
      <c r="C753" s="201"/>
      <c r="D753" s="202" t="s">
        <v>186</v>
      </c>
      <c r="E753" s="203" t="s">
        <v>1</v>
      </c>
      <c r="F753" s="204" t="s">
        <v>1039</v>
      </c>
      <c r="G753" s="201"/>
      <c r="H753" s="205">
        <v>58.862000000000002</v>
      </c>
      <c r="I753" s="206"/>
      <c r="J753" s="201"/>
      <c r="K753" s="201"/>
      <c r="L753" s="207"/>
      <c r="M753" s="208"/>
      <c r="N753" s="209"/>
      <c r="O753" s="209"/>
      <c r="P753" s="209"/>
      <c r="Q753" s="209"/>
      <c r="R753" s="209"/>
      <c r="S753" s="209"/>
      <c r="T753" s="210"/>
      <c r="AT753" s="211" t="s">
        <v>186</v>
      </c>
      <c r="AU753" s="211" t="s">
        <v>89</v>
      </c>
      <c r="AV753" s="13" t="s">
        <v>89</v>
      </c>
      <c r="AW753" s="13" t="s">
        <v>35</v>
      </c>
      <c r="AX753" s="13" t="s">
        <v>79</v>
      </c>
      <c r="AY753" s="211" t="s">
        <v>158</v>
      </c>
    </row>
    <row r="754" spans="2:51" s="13" customFormat="1">
      <c r="B754" s="200"/>
      <c r="C754" s="201"/>
      <c r="D754" s="202" t="s">
        <v>186</v>
      </c>
      <c r="E754" s="203" t="s">
        <v>1</v>
      </c>
      <c r="F754" s="204" t="s">
        <v>1040</v>
      </c>
      <c r="G754" s="201"/>
      <c r="H754" s="205">
        <v>64.858000000000004</v>
      </c>
      <c r="I754" s="206"/>
      <c r="J754" s="201"/>
      <c r="K754" s="201"/>
      <c r="L754" s="207"/>
      <c r="M754" s="208"/>
      <c r="N754" s="209"/>
      <c r="O754" s="209"/>
      <c r="P754" s="209"/>
      <c r="Q754" s="209"/>
      <c r="R754" s="209"/>
      <c r="S754" s="209"/>
      <c r="T754" s="210"/>
      <c r="AT754" s="211" t="s">
        <v>186</v>
      </c>
      <c r="AU754" s="211" t="s">
        <v>89</v>
      </c>
      <c r="AV754" s="13" t="s">
        <v>89</v>
      </c>
      <c r="AW754" s="13" t="s">
        <v>35</v>
      </c>
      <c r="AX754" s="13" t="s">
        <v>79</v>
      </c>
      <c r="AY754" s="211" t="s">
        <v>158</v>
      </c>
    </row>
    <row r="755" spans="2:51" s="13" customFormat="1" ht="45">
      <c r="B755" s="200"/>
      <c r="C755" s="201"/>
      <c r="D755" s="202" t="s">
        <v>186</v>
      </c>
      <c r="E755" s="203" t="s">
        <v>1</v>
      </c>
      <c r="F755" s="204" t="s">
        <v>1041</v>
      </c>
      <c r="G755" s="201"/>
      <c r="H755" s="205">
        <v>127.30800000000001</v>
      </c>
      <c r="I755" s="206"/>
      <c r="J755" s="201"/>
      <c r="K755" s="201"/>
      <c r="L755" s="207"/>
      <c r="M755" s="208"/>
      <c r="N755" s="209"/>
      <c r="O755" s="209"/>
      <c r="P755" s="209"/>
      <c r="Q755" s="209"/>
      <c r="R755" s="209"/>
      <c r="S755" s="209"/>
      <c r="T755" s="210"/>
      <c r="AT755" s="211" t="s">
        <v>186</v>
      </c>
      <c r="AU755" s="211" t="s">
        <v>89</v>
      </c>
      <c r="AV755" s="13" t="s">
        <v>89</v>
      </c>
      <c r="AW755" s="13" t="s">
        <v>35</v>
      </c>
      <c r="AX755" s="13" t="s">
        <v>79</v>
      </c>
      <c r="AY755" s="211" t="s">
        <v>158</v>
      </c>
    </row>
    <row r="756" spans="2:51" s="13" customFormat="1">
      <c r="B756" s="200"/>
      <c r="C756" s="201"/>
      <c r="D756" s="202" t="s">
        <v>186</v>
      </c>
      <c r="E756" s="203" t="s">
        <v>1</v>
      </c>
      <c r="F756" s="204" t="s">
        <v>1042</v>
      </c>
      <c r="G756" s="201"/>
      <c r="H756" s="205">
        <v>18.032</v>
      </c>
      <c r="I756" s="206"/>
      <c r="J756" s="201"/>
      <c r="K756" s="201"/>
      <c r="L756" s="207"/>
      <c r="M756" s="208"/>
      <c r="N756" s="209"/>
      <c r="O756" s="209"/>
      <c r="P756" s="209"/>
      <c r="Q756" s="209"/>
      <c r="R756" s="209"/>
      <c r="S756" s="209"/>
      <c r="T756" s="210"/>
      <c r="AT756" s="211" t="s">
        <v>186</v>
      </c>
      <c r="AU756" s="211" t="s">
        <v>89</v>
      </c>
      <c r="AV756" s="13" t="s">
        <v>89</v>
      </c>
      <c r="AW756" s="13" t="s">
        <v>35</v>
      </c>
      <c r="AX756" s="13" t="s">
        <v>79</v>
      </c>
      <c r="AY756" s="211" t="s">
        <v>158</v>
      </c>
    </row>
    <row r="757" spans="2:51" s="13" customFormat="1">
      <c r="B757" s="200"/>
      <c r="C757" s="201"/>
      <c r="D757" s="202" t="s">
        <v>186</v>
      </c>
      <c r="E757" s="203" t="s">
        <v>1</v>
      </c>
      <c r="F757" s="204" t="s">
        <v>1043</v>
      </c>
      <c r="G757" s="201"/>
      <c r="H757" s="205">
        <v>22.518000000000001</v>
      </c>
      <c r="I757" s="206"/>
      <c r="J757" s="201"/>
      <c r="K757" s="201"/>
      <c r="L757" s="207"/>
      <c r="M757" s="208"/>
      <c r="N757" s="209"/>
      <c r="O757" s="209"/>
      <c r="P757" s="209"/>
      <c r="Q757" s="209"/>
      <c r="R757" s="209"/>
      <c r="S757" s="209"/>
      <c r="T757" s="210"/>
      <c r="AT757" s="211" t="s">
        <v>186</v>
      </c>
      <c r="AU757" s="211" t="s">
        <v>89</v>
      </c>
      <c r="AV757" s="13" t="s">
        <v>89</v>
      </c>
      <c r="AW757" s="13" t="s">
        <v>35</v>
      </c>
      <c r="AX757" s="13" t="s">
        <v>79</v>
      </c>
      <c r="AY757" s="211" t="s">
        <v>158</v>
      </c>
    </row>
    <row r="758" spans="2:51" s="15" customFormat="1">
      <c r="B758" s="223"/>
      <c r="C758" s="224"/>
      <c r="D758" s="202" t="s">
        <v>186</v>
      </c>
      <c r="E758" s="225" t="s">
        <v>1</v>
      </c>
      <c r="F758" s="226" t="s">
        <v>662</v>
      </c>
      <c r="G758" s="224"/>
      <c r="H758" s="227">
        <v>1004.99</v>
      </c>
      <c r="I758" s="228"/>
      <c r="J758" s="224"/>
      <c r="K758" s="224"/>
      <c r="L758" s="229"/>
      <c r="M758" s="230"/>
      <c r="N758" s="231"/>
      <c r="O758" s="231"/>
      <c r="P758" s="231"/>
      <c r="Q758" s="231"/>
      <c r="R758" s="231"/>
      <c r="S758" s="231"/>
      <c r="T758" s="232"/>
      <c r="AT758" s="233" t="s">
        <v>186</v>
      </c>
      <c r="AU758" s="233" t="s">
        <v>89</v>
      </c>
      <c r="AV758" s="15" t="s">
        <v>170</v>
      </c>
      <c r="AW758" s="15" t="s">
        <v>35</v>
      </c>
      <c r="AX758" s="15" t="s">
        <v>79</v>
      </c>
      <c r="AY758" s="233" t="s">
        <v>158</v>
      </c>
    </row>
    <row r="759" spans="2:51" s="13" customFormat="1" ht="45">
      <c r="B759" s="200"/>
      <c r="C759" s="201"/>
      <c r="D759" s="202" t="s">
        <v>186</v>
      </c>
      <c r="E759" s="203" t="s">
        <v>1</v>
      </c>
      <c r="F759" s="204" t="s">
        <v>1044</v>
      </c>
      <c r="G759" s="201"/>
      <c r="H759" s="205">
        <v>142.58199999999999</v>
      </c>
      <c r="I759" s="206"/>
      <c r="J759" s="201"/>
      <c r="K759" s="201"/>
      <c r="L759" s="207"/>
      <c r="M759" s="208"/>
      <c r="N759" s="209"/>
      <c r="O759" s="209"/>
      <c r="P759" s="209"/>
      <c r="Q759" s="209"/>
      <c r="R759" s="209"/>
      <c r="S759" s="209"/>
      <c r="T759" s="210"/>
      <c r="AT759" s="211" t="s">
        <v>186</v>
      </c>
      <c r="AU759" s="211" t="s">
        <v>89</v>
      </c>
      <c r="AV759" s="13" t="s">
        <v>89</v>
      </c>
      <c r="AW759" s="13" t="s">
        <v>35</v>
      </c>
      <c r="AX759" s="13" t="s">
        <v>79</v>
      </c>
      <c r="AY759" s="211" t="s">
        <v>158</v>
      </c>
    </row>
    <row r="760" spans="2:51" s="13" customFormat="1">
      <c r="B760" s="200"/>
      <c r="C760" s="201"/>
      <c r="D760" s="202" t="s">
        <v>186</v>
      </c>
      <c r="E760" s="203" t="s">
        <v>1</v>
      </c>
      <c r="F760" s="204" t="s">
        <v>1045</v>
      </c>
      <c r="G760" s="201"/>
      <c r="H760" s="205">
        <v>29.077000000000002</v>
      </c>
      <c r="I760" s="206"/>
      <c r="J760" s="201"/>
      <c r="K760" s="201"/>
      <c r="L760" s="207"/>
      <c r="M760" s="208"/>
      <c r="N760" s="209"/>
      <c r="O760" s="209"/>
      <c r="P760" s="209"/>
      <c r="Q760" s="209"/>
      <c r="R760" s="209"/>
      <c r="S760" s="209"/>
      <c r="T760" s="210"/>
      <c r="AT760" s="211" t="s">
        <v>186</v>
      </c>
      <c r="AU760" s="211" t="s">
        <v>89</v>
      </c>
      <c r="AV760" s="13" t="s">
        <v>89</v>
      </c>
      <c r="AW760" s="13" t="s">
        <v>35</v>
      </c>
      <c r="AX760" s="13" t="s">
        <v>79</v>
      </c>
      <c r="AY760" s="211" t="s">
        <v>158</v>
      </c>
    </row>
    <row r="761" spans="2:51" s="13" customFormat="1">
      <c r="B761" s="200"/>
      <c r="C761" s="201"/>
      <c r="D761" s="202" t="s">
        <v>186</v>
      </c>
      <c r="E761" s="203" t="s">
        <v>1</v>
      </c>
      <c r="F761" s="204" t="s">
        <v>1046</v>
      </c>
      <c r="G761" s="201"/>
      <c r="H761" s="205">
        <v>25.954000000000001</v>
      </c>
      <c r="I761" s="206"/>
      <c r="J761" s="201"/>
      <c r="K761" s="201"/>
      <c r="L761" s="207"/>
      <c r="M761" s="208"/>
      <c r="N761" s="209"/>
      <c r="O761" s="209"/>
      <c r="P761" s="209"/>
      <c r="Q761" s="209"/>
      <c r="R761" s="209"/>
      <c r="S761" s="209"/>
      <c r="T761" s="210"/>
      <c r="AT761" s="211" t="s">
        <v>186</v>
      </c>
      <c r="AU761" s="211" t="s">
        <v>89</v>
      </c>
      <c r="AV761" s="13" t="s">
        <v>89</v>
      </c>
      <c r="AW761" s="13" t="s">
        <v>35</v>
      </c>
      <c r="AX761" s="13" t="s">
        <v>79</v>
      </c>
      <c r="AY761" s="211" t="s">
        <v>158</v>
      </c>
    </row>
    <row r="762" spans="2:51" s="15" customFormat="1">
      <c r="B762" s="223"/>
      <c r="C762" s="224"/>
      <c r="D762" s="202" t="s">
        <v>186</v>
      </c>
      <c r="E762" s="225" t="s">
        <v>1</v>
      </c>
      <c r="F762" s="226" t="s">
        <v>694</v>
      </c>
      <c r="G762" s="224"/>
      <c r="H762" s="227">
        <v>197.613</v>
      </c>
      <c r="I762" s="228"/>
      <c r="J762" s="224"/>
      <c r="K762" s="224"/>
      <c r="L762" s="229"/>
      <c r="M762" s="230"/>
      <c r="N762" s="231"/>
      <c r="O762" s="231"/>
      <c r="P762" s="231"/>
      <c r="Q762" s="231"/>
      <c r="R762" s="231"/>
      <c r="S762" s="231"/>
      <c r="T762" s="232"/>
      <c r="AT762" s="233" t="s">
        <v>186</v>
      </c>
      <c r="AU762" s="233" t="s">
        <v>89</v>
      </c>
      <c r="AV762" s="15" t="s">
        <v>170</v>
      </c>
      <c r="AW762" s="15" t="s">
        <v>35</v>
      </c>
      <c r="AX762" s="15" t="s">
        <v>79</v>
      </c>
      <c r="AY762" s="233" t="s">
        <v>158</v>
      </c>
    </row>
    <row r="763" spans="2:51" s="13" customFormat="1" ht="33.75">
      <c r="B763" s="200"/>
      <c r="C763" s="201"/>
      <c r="D763" s="202" t="s">
        <v>186</v>
      </c>
      <c r="E763" s="203" t="s">
        <v>1</v>
      </c>
      <c r="F763" s="204" t="s">
        <v>1047</v>
      </c>
      <c r="G763" s="201"/>
      <c r="H763" s="205">
        <v>14.81</v>
      </c>
      <c r="I763" s="206"/>
      <c r="J763" s="201"/>
      <c r="K763" s="201"/>
      <c r="L763" s="207"/>
      <c r="M763" s="208"/>
      <c r="N763" s="209"/>
      <c r="O763" s="209"/>
      <c r="P763" s="209"/>
      <c r="Q763" s="209"/>
      <c r="R763" s="209"/>
      <c r="S763" s="209"/>
      <c r="T763" s="210"/>
      <c r="AT763" s="211" t="s">
        <v>186</v>
      </c>
      <c r="AU763" s="211" t="s">
        <v>89</v>
      </c>
      <c r="AV763" s="13" t="s">
        <v>89</v>
      </c>
      <c r="AW763" s="13" t="s">
        <v>35</v>
      </c>
      <c r="AX763" s="13" t="s">
        <v>79</v>
      </c>
      <c r="AY763" s="211" t="s">
        <v>158</v>
      </c>
    </row>
    <row r="764" spans="2:51" s="13" customFormat="1" ht="45">
      <c r="B764" s="200"/>
      <c r="C764" s="201"/>
      <c r="D764" s="202" t="s">
        <v>186</v>
      </c>
      <c r="E764" s="203" t="s">
        <v>1</v>
      </c>
      <c r="F764" s="204" t="s">
        <v>1048</v>
      </c>
      <c r="G764" s="201"/>
      <c r="H764" s="205">
        <v>14.196</v>
      </c>
      <c r="I764" s="206"/>
      <c r="J764" s="201"/>
      <c r="K764" s="201"/>
      <c r="L764" s="207"/>
      <c r="M764" s="208"/>
      <c r="N764" s="209"/>
      <c r="O764" s="209"/>
      <c r="P764" s="209"/>
      <c r="Q764" s="209"/>
      <c r="R764" s="209"/>
      <c r="S764" s="209"/>
      <c r="T764" s="210"/>
      <c r="AT764" s="211" t="s">
        <v>186</v>
      </c>
      <c r="AU764" s="211" t="s">
        <v>89</v>
      </c>
      <c r="AV764" s="13" t="s">
        <v>89</v>
      </c>
      <c r="AW764" s="13" t="s">
        <v>35</v>
      </c>
      <c r="AX764" s="13" t="s">
        <v>79</v>
      </c>
      <c r="AY764" s="211" t="s">
        <v>158</v>
      </c>
    </row>
    <row r="765" spans="2:51" s="13" customFormat="1" ht="33.75">
      <c r="B765" s="200"/>
      <c r="C765" s="201"/>
      <c r="D765" s="202" t="s">
        <v>186</v>
      </c>
      <c r="E765" s="203" t="s">
        <v>1</v>
      </c>
      <c r="F765" s="204" t="s">
        <v>1049</v>
      </c>
      <c r="G765" s="201"/>
      <c r="H765" s="205">
        <v>208.98599999999999</v>
      </c>
      <c r="I765" s="206"/>
      <c r="J765" s="201"/>
      <c r="K765" s="201"/>
      <c r="L765" s="207"/>
      <c r="M765" s="208"/>
      <c r="N765" s="209"/>
      <c r="O765" s="209"/>
      <c r="P765" s="209"/>
      <c r="Q765" s="209"/>
      <c r="R765" s="209"/>
      <c r="S765" s="209"/>
      <c r="T765" s="210"/>
      <c r="AT765" s="211" t="s">
        <v>186</v>
      </c>
      <c r="AU765" s="211" t="s">
        <v>89</v>
      </c>
      <c r="AV765" s="13" t="s">
        <v>89</v>
      </c>
      <c r="AW765" s="13" t="s">
        <v>35</v>
      </c>
      <c r="AX765" s="13" t="s">
        <v>79</v>
      </c>
      <c r="AY765" s="211" t="s">
        <v>158</v>
      </c>
    </row>
    <row r="766" spans="2:51" s="13" customFormat="1" ht="33.75">
      <c r="B766" s="200"/>
      <c r="C766" s="201"/>
      <c r="D766" s="202" t="s">
        <v>186</v>
      </c>
      <c r="E766" s="203" t="s">
        <v>1</v>
      </c>
      <c r="F766" s="204" t="s">
        <v>1050</v>
      </c>
      <c r="G766" s="201"/>
      <c r="H766" s="205">
        <v>290.767</v>
      </c>
      <c r="I766" s="206"/>
      <c r="J766" s="201"/>
      <c r="K766" s="201"/>
      <c r="L766" s="207"/>
      <c r="M766" s="208"/>
      <c r="N766" s="209"/>
      <c r="O766" s="209"/>
      <c r="P766" s="209"/>
      <c r="Q766" s="209"/>
      <c r="R766" s="209"/>
      <c r="S766" s="209"/>
      <c r="T766" s="210"/>
      <c r="AT766" s="211" t="s">
        <v>186</v>
      </c>
      <c r="AU766" s="211" t="s">
        <v>89</v>
      </c>
      <c r="AV766" s="13" t="s">
        <v>89</v>
      </c>
      <c r="AW766" s="13" t="s">
        <v>35</v>
      </c>
      <c r="AX766" s="13" t="s">
        <v>79</v>
      </c>
      <c r="AY766" s="211" t="s">
        <v>158</v>
      </c>
    </row>
    <row r="767" spans="2:51" s="13" customFormat="1">
      <c r="B767" s="200"/>
      <c r="C767" s="201"/>
      <c r="D767" s="202" t="s">
        <v>186</v>
      </c>
      <c r="E767" s="203" t="s">
        <v>1</v>
      </c>
      <c r="F767" s="204" t="s">
        <v>1051</v>
      </c>
      <c r="G767" s="201"/>
      <c r="H767" s="205">
        <v>119.124</v>
      </c>
      <c r="I767" s="206"/>
      <c r="J767" s="201"/>
      <c r="K767" s="201"/>
      <c r="L767" s="207"/>
      <c r="M767" s="208"/>
      <c r="N767" s="209"/>
      <c r="O767" s="209"/>
      <c r="P767" s="209"/>
      <c r="Q767" s="209"/>
      <c r="R767" s="209"/>
      <c r="S767" s="209"/>
      <c r="T767" s="210"/>
      <c r="AT767" s="211" t="s">
        <v>186</v>
      </c>
      <c r="AU767" s="211" t="s">
        <v>89</v>
      </c>
      <c r="AV767" s="13" t="s">
        <v>89</v>
      </c>
      <c r="AW767" s="13" t="s">
        <v>35</v>
      </c>
      <c r="AX767" s="13" t="s">
        <v>79</v>
      </c>
      <c r="AY767" s="211" t="s">
        <v>158</v>
      </c>
    </row>
    <row r="768" spans="2:51" s="13" customFormat="1" ht="22.5">
      <c r="B768" s="200"/>
      <c r="C768" s="201"/>
      <c r="D768" s="202" t="s">
        <v>186</v>
      </c>
      <c r="E768" s="203" t="s">
        <v>1</v>
      </c>
      <c r="F768" s="204" t="s">
        <v>1052</v>
      </c>
      <c r="G768" s="201"/>
      <c r="H768" s="205">
        <v>223.74100000000001</v>
      </c>
      <c r="I768" s="206"/>
      <c r="J768" s="201"/>
      <c r="K768" s="201"/>
      <c r="L768" s="207"/>
      <c r="M768" s="208"/>
      <c r="N768" s="209"/>
      <c r="O768" s="209"/>
      <c r="P768" s="209"/>
      <c r="Q768" s="209"/>
      <c r="R768" s="209"/>
      <c r="S768" s="209"/>
      <c r="T768" s="210"/>
      <c r="AT768" s="211" t="s">
        <v>186</v>
      </c>
      <c r="AU768" s="211" t="s">
        <v>89</v>
      </c>
      <c r="AV768" s="13" t="s">
        <v>89</v>
      </c>
      <c r="AW768" s="13" t="s">
        <v>35</v>
      </c>
      <c r="AX768" s="13" t="s">
        <v>79</v>
      </c>
      <c r="AY768" s="211" t="s">
        <v>158</v>
      </c>
    </row>
    <row r="769" spans="1:65" s="13" customFormat="1" ht="22.5">
      <c r="B769" s="200"/>
      <c r="C769" s="201"/>
      <c r="D769" s="202" t="s">
        <v>186</v>
      </c>
      <c r="E769" s="203" t="s">
        <v>1</v>
      </c>
      <c r="F769" s="204" t="s">
        <v>1053</v>
      </c>
      <c r="G769" s="201"/>
      <c r="H769" s="205">
        <v>183.447</v>
      </c>
      <c r="I769" s="206"/>
      <c r="J769" s="201"/>
      <c r="K769" s="201"/>
      <c r="L769" s="207"/>
      <c r="M769" s="208"/>
      <c r="N769" s="209"/>
      <c r="O769" s="209"/>
      <c r="P769" s="209"/>
      <c r="Q769" s="209"/>
      <c r="R769" s="209"/>
      <c r="S769" s="209"/>
      <c r="T769" s="210"/>
      <c r="AT769" s="211" t="s">
        <v>186</v>
      </c>
      <c r="AU769" s="211" t="s">
        <v>89</v>
      </c>
      <c r="AV769" s="13" t="s">
        <v>89</v>
      </c>
      <c r="AW769" s="13" t="s">
        <v>35</v>
      </c>
      <c r="AX769" s="13" t="s">
        <v>79</v>
      </c>
      <c r="AY769" s="211" t="s">
        <v>158</v>
      </c>
    </row>
    <row r="770" spans="1:65" s="13" customFormat="1" ht="22.5">
      <c r="B770" s="200"/>
      <c r="C770" s="201"/>
      <c r="D770" s="202" t="s">
        <v>186</v>
      </c>
      <c r="E770" s="203" t="s">
        <v>1</v>
      </c>
      <c r="F770" s="204" t="s">
        <v>1054</v>
      </c>
      <c r="G770" s="201"/>
      <c r="H770" s="205">
        <v>185.71600000000001</v>
      </c>
      <c r="I770" s="206"/>
      <c r="J770" s="201"/>
      <c r="K770" s="201"/>
      <c r="L770" s="207"/>
      <c r="M770" s="208"/>
      <c r="N770" s="209"/>
      <c r="O770" s="209"/>
      <c r="P770" s="209"/>
      <c r="Q770" s="209"/>
      <c r="R770" s="209"/>
      <c r="S770" s="209"/>
      <c r="T770" s="210"/>
      <c r="AT770" s="211" t="s">
        <v>186</v>
      </c>
      <c r="AU770" s="211" t="s">
        <v>89</v>
      </c>
      <c r="AV770" s="13" t="s">
        <v>89</v>
      </c>
      <c r="AW770" s="13" t="s">
        <v>35</v>
      </c>
      <c r="AX770" s="13" t="s">
        <v>79</v>
      </c>
      <c r="AY770" s="211" t="s">
        <v>158</v>
      </c>
    </row>
    <row r="771" spans="1:65" s="13" customFormat="1" ht="22.5">
      <c r="B771" s="200"/>
      <c r="C771" s="201"/>
      <c r="D771" s="202" t="s">
        <v>186</v>
      </c>
      <c r="E771" s="203" t="s">
        <v>1</v>
      </c>
      <c r="F771" s="204" t="s">
        <v>1055</v>
      </c>
      <c r="G771" s="201"/>
      <c r="H771" s="205">
        <v>253.00800000000001</v>
      </c>
      <c r="I771" s="206"/>
      <c r="J771" s="201"/>
      <c r="K771" s="201"/>
      <c r="L771" s="207"/>
      <c r="M771" s="208"/>
      <c r="N771" s="209"/>
      <c r="O771" s="209"/>
      <c r="P771" s="209"/>
      <c r="Q771" s="209"/>
      <c r="R771" s="209"/>
      <c r="S771" s="209"/>
      <c r="T771" s="210"/>
      <c r="AT771" s="211" t="s">
        <v>186</v>
      </c>
      <c r="AU771" s="211" t="s">
        <v>89</v>
      </c>
      <c r="AV771" s="13" t="s">
        <v>89</v>
      </c>
      <c r="AW771" s="13" t="s">
        <v>35</v>
      </c>
      <c r="AX771" s="13" t="s">
        <v>79</v>
      </c>
      <c r="AY771" s="211" t="s">
        <v>158</v>
      </c>
    </row>
    <row r="772" spans="1:65" s="13" customFormat="1" ht="22.5">
      <c r="B772" s="200"/>
      <c r="C772" s="201"/>
      <c r="D772" s="202" t="s">
        <v>186</v>
      </c>
      <c r="E772" s="203" t="s">
        <v>1</v>
      </c>
      <c r="F772" s="204" t="s">
        <v>1056</v>
      </c>
      <c r="G772" s="201"/>
      <c r="H772" s="205">
        <v>0.72</v>
      </c>
      <c r="I772" s="206"/>
      <c r="J772" s="201"/>
      <c r="K772" s="201"/>
      <c r="L772" s="207"/>
      <c r="M772" s="208"/>
      <c r="N772" s="209"/>
      <c r="O772" s="209"/>
      <c r="P772" s="209"/>
      <c r="Q772" s="209"/>
      <c r="R772" s="209"/>
      <c r="S772" s="209"/>
      <c r="T772" s="210"/>
      <c r="AT772" s="211" t="s">
        <v>186</v>
      </c>
      <c r="AU772" s="211" t="s">
        <v>89</v>
      </c>
      <c r="AV772" s="13" t="s">
        <v>89</v>
      </c>
      <c r="AW772" s="13" t="s">
        <v>35</v>
      </c>
      <c r="AX772" s="13" t="s">
        <v>79</v>
      </c>
      <c r="AY772" s="211" t="s">
        <v>158</v>
      </c>
    </row>
    <row r="773" spans="1:65" s="13" customFormat="1">
      <c r="B773" s="200"/>
      <c r="C773" s="201"/>
      <c r="D773" s="202" t="s">
        <v>186</v>
      </c>
      <c r="E773" s="203" t="s">
        <v>1</v>
      </c>
      <c r="F773" s="204" t="s">
        <v>1057</v>
      </c>
      <c r="G773" s="201"/>
      <c r="H773" s="205">
        <v>31.192</v>
      </c>
      <c r="I773" s="206"/>
      <c r="J773" s="201"/>
      <c r="K773" s="201"/>
      <c r="L773" s="207"/>
      <c r="M773" s="208"/>
      <c r="N773" s="209"/>
      <c r="O773" s="209"/>
      <c r="P773" s="209"/>
      <c r="Q773" s="209"/>
      <c r="R773" s="209"/>
      <c r="S773" s="209"/>
      <c r="T773" s="210"/>
      <c r="AT773" s="211" t="s">
        <v>186</v>
      </c>
      <c r="AU773" s="211" t="s">
        <v>89</v>
      </c>
      <c r="AV773" s="13" t="s">
        <v>89</v>
      </c>
      <c r="AW773" s="13" t="s">
        <v>35</v>
      </c>
      <c r="AX773" s="13" t="s">
        <v>79</v>
      </c>
      <c r="AY773" s="211" t="s">
        <v>158</v>
      </c>
    </row>
    <row r="774" spans="1:65" s="15" customFormat="1">
      <c r="B774" s="223"/>
      <c r="C774" s="224"/>
      <c r="D774" s="202" t="s">
        <v>186</v>
      </c>
      <c r="E774" s="225" t="s">
        <v>1</v>
      </c>
      <c r="F774" s="226" t="s">
        <v>249</v>
      </c>
      <c r="G774" s="224"/>
      <c r="H774" s="227">
        <v>1525.7070000000001</v>
      </c>
      <c r="I774" s="228"/>
      <c r="J774" s="224"/>
      <c r="K774" s="224"/>
      <c r="L774" s="229"/>
      <c r="M774" s="230"/>
      <c r="N774" s="231"/>
      <c r="O774" s="231"/>
      <c r="P774" s="231"/>
      <c r="Q774" s="231"/>
      <c r="R774" s="231"/>
      <c r="S774" s="231"/>
      <c r="T774" s="232"/>
      <c r="AT774" s="233" t="s">
        <v>186</v>
      </c>
      <c r="AU774" s="233" t="s">
        <v>89</v>
      </c>
      <c r="AV774" s="15" t="s">
        <v>170</v>
      </c>
      <c r="AW774" s="15" t="s">
        <v>35</v>
      </c>
      <c r="AX774" s="15" t="s">
        <v>79</v>
      </c>
      <c r="AY774" s="233" t="s">
        <v>158</v>
      </c>
    </row>
    <row r="775" spans="1:65" s="14" customFormat="1">
      <c r="B775" s="212"/>
      <c r="C775" s="213"/>
      <c r="D775" s="202" t="s">
        <v>186</v>
      </c>
      <c r="E775" s="214" t="s">
        <v>1</v>
      </c>
      <c r="F775" s="215" t="s">
        <v>199</v>
      </c>
      <c r="G775" s="213"/>
      <c r="H775" s="216">
        <v>7047.4390000000003</v>
      </c>
      <c r="I775" s="217"/>
      <c r="J775" s="213"/>
      <c r="K775" s="213"/>
      <c r="L775" s="218"/>
      <c r="M775" s="219"/>
      <c r="N775" s="220"/>
      <c r="O775" s="220"/>
      <c r="P775" s="220"/>
      <c r="Q775" s="220"/>
      <c r="R775" s="220"/>
      <c r="S775" s="220"/>
      <c r="T775" s="221"/>
      <c r="AT775" s="222" t="s">
        <v>186</v>
      </c>
      <c r="AU775" s="222" t="s">
        <v>89</v>
      </c>
      <c r="AV775" s="14" t="s">
        <v>165</v>
      </c>
      <c r="AW775" s="14" t="s">
        <v>35</v>
      </c>
      <c r="AX775" s="14" t="s">
        <v>87</v>
      </c>
      <c r="AY775" s="222" t="s">
        <v>158</v>
      </c>
    </row>
    <row r="776" spans="1:65" s="2" customFormat="1" ht="24.2" customHeight="1">
      <c r="A776" s="35"/>
      <c r="B776" s="36"/>
      <c r="C776" s="187" t="s">
        <v>1058</v>
      </c>
      <c r="D776" s="187" t="s">
        <v>161</v>
      </c>
      <c r="E776" s="188" t="s">
        <v>1059</v>
      </c>
      <c r="F776" s="189" t="s">
        <v>1060</v>
      </c>
      <c r="G776" s="190" t="s">
        <v>216</v>
      </c>
      <c r="H776" s="191">
        <v>0.38100000000000001</v>
      </c>
      <c r="I776" s="192"/>
      <c r="J776" s="193">
        <f>ROUND(I776*H776,2)</f>
        <v>0</v>
      </c>
      <c r="K776" s="189" t="s">
        <v>217</v>
      </c>
      <c r="L776" s="40"/>
      <c r="M776" s="194" t="s">
        <v>1</v>
      </c>
      <c r="N776" s="195" t="s">
        <v>44</v>
      </c>
      <c r="O776" s="72"/>
      <c r="P776" s="196">
        <f>O776*H776</f>
        <v>0</v>
      </c>
      <c r="Q776" s="196">
        <v>2.5999999999999998E-4</v>
      </c>
      <c r="R776" s="196">
        <f>Q776*H776</f>
        <v>9.905999999999999E-5</v>
      </c>
      <c r="S776" s="196">
        <v>0</v>
      </c>
      <c r="T776" s="197">
        <f>S776*H776</f>
        <v>0</v>
      </c>
      <c r="U776" s="35"/>
      <c r="V776" s="35"/>
      <c r="W776" s="35"/>
      <c r="X776" s="35"/>
      <c r="Y776" s="35"/>
      <c r="Z776" s="35"/>
      <c r="AA776" s="35"/>
      <c r="AB776" s="35"/>
      <c r="AC776" s="35"/>
      <c r="AD776" s="35"/>
      <c r="AE776" s="35"/>
      <c r="AR776" s="198" t="s">
        <v>165</v>
      </c>
      <c r="AT776" s="198" t="s">
        <v>161</v>
      </c>
      <c r="AU776" s="198" t="s">
        <v>89</v>
      </c>
      <c r="AY776" s="18" t="s">
        <v>158</v>
      </c>
      <c r="BE776" s="199">
        <f>IF(N776="základní",J776,0)</f>
        <v>0</v>
      </c>
      <c r="BF776" s="199">
        <f>IF(N776="snížená",J776,0)</f>
        <v>0</v>
      </c>
      <c r="BG776" s="199">
        <f>IF(N776="zákl. přenesená",J776,0)</f>
        <v>0</v>
      </c>
      <c r="BH776" s="199">
        <f>IF(N776="sníž. přenesená",J776,0)</f>
        <v>0</v>
      </c>
      <c r="BI776" s="199">
        <f>IF(N776="nulová",J776,0)</f>
        <v>0</v>
      </c>
      <c r="BJ776" s="18" t="s">
        <v>87</v>
      </c>
      <c r="BK776" s="199">
        <f>ROUND(I776*H776,2)</f>
        <v>0</v>
      </c>
      <c r="BL776" s="18" t="s">
        <v>165</v>
      </c>
      <c r="BM776" s="198" t="s">
        <v>1061</v>
      </c>
    </row>
    <row r="777" spans="1:65" s="13" customFormat="1">
      <c r="B777" s="200"/>
      <c r="C777" s="201"/>
      <c r="D777" s="202" t="s">
        <v>186</v>
      </c>
      <c r="E777" s="203" t="s">
        <v>1</v>
      </c>
      <c r="F777" s="204" t="s">
        <v>1062</v>
      </c>
      <c r="G777" s="201"/>
      <c r="H777" s="205">
        <v>0.38100000000000001</v>
      </c>
      <c r="I777" s="206"/>
      <c r="J777" s="201"/>
      <c r="K777" s="201"/>
      <c r="L777" s="207"/>
      <c r="M777" s="208"/>
      <c r="N777" s="209"/>
      <c r="O777" s="209"/>
      <c r="P777" s="209"/>
      <c r="Q777" s="209"/>
      <c r="R777" s="209"/>
      <c r="S777" s="209"/>
      <c r="T777" s="210"/>
      <c r="AT777" s="211" t="s">
        <v>186</v>
      </c>
      <c r="AU777" s="211" t="s">
        <v>89</v>
      </c>
      <c r="AV777" s="13" t="s">
        <v>89</v>
      </c>
      <c r="AW777" s="13" t="s">
        <v>35</v>
      </c>
      <c r="AX777" s="13" t="s">
        <v>87</v>
      </c>
      <c r="AY777" s="211" t="s">
        <v>158</v>
      </c>
    </row>
    <row r="778" spans="1:65" s="2" customFormat="1" ht="24.2" customHeight="1">
      <c r="A778" s="35"/>
      <c r="B778" s="36"/>
      <c r="C778" s="187" t="s">
        <v>1063</v>
      </c>
      <c r="D778" s="187" t="s">
        <v>161</v>
      </c>
      <c r="E778" s="188" t="s">
        <v>1064</v>
      </c>
      <c r="F778" s="189" t="s">
        <v>1065</v>
      </c>
      <c r="G778" s="190" t="s">
        <v>216</v>
      </c>
      <c r="H778" s="191">
        <v>0.38100000000000001</v>
      </c>
      <c r="I778" s="192"/>
      <c r="J778" s="193">
        <f>ROUND(I778*H778,2)</f>
        <v>0</v>
      </c>
      <c r="K778" s="189" t="s">
        <v>217</v>
      </c>
      <c r="L778" s="40"/>
      <c r="M778" s="194" t="s">
        <v>1</v>
      </c>
      <c r="N778" s="195" t="s">
        <v>44</v>
      </c>
      <c r="O778" s="72"/>
      <c r="P778" s="196">
        <f>O778*H778</f>
        <v>0</v>
      </c>
      <c r="Q778" s="196">
        <v>2.5000000000000001E-4</v>
      </c>
      <c r="R778" s="196">
        <f>Q778*H778</f>
        <v>9.5249999999999998E-5</v>
      </c>
      <c r="S778" s="196">
        <v>0</v>
      </c>
      <c r="T778" s="197">
        <f>S778*H778</f>
        <v>0</v>
      </c>
      <c r="U778" s="35"/>
      <c r="V778" s="35"/>
      <c r="W778" s="35"/>
      <c r="X778" s="35"/>
      <c r="Y778" s="35"/>
      <c r="Z778" s="35"/>
      <c r="AA778" s="35"/>
      <c r="AB778" s="35"/>
      <c r="AC778" s="35"/>
      <c r="AD778" s="35"/>
      <c r="AE778" s="35"/>
      <c r="AR778" s="198" t="s">
        <v>165</v>
      </c>
      <c r="AT778" s="198" t="s">
        <v>161</v>
      </c>
      <c r="AU778" s="198" t="s">
        <v>89</v>
      </c>
      <c r="AY778" s="18" t="s">
        <v>158</v>
      </c>
      <c r="BE778" s="199">
        <f>IF(N778="základní",J778,0)</f>
        <v>0</v>
      </c>
      <c r="BF778" s="199">
        <f>IF(N778="snížená",J778,0)</f>
        <v>0</v>
      </c>
      <c r="BG778" s="199">
        <f>IF(N778="zákl. přenesená",J778,0)</f>
        <v>0</v>
      </c>
      <c r="BH778" s="199">
        <f>IF(N778="sníž. přenesená",J778,0)</f>
        <v>0</v>
      </c>
      <c r="BI778" s="199">
        <f>IF(N778="nulová",J778,0)</f>
        <v>0</v>
      </c>
      <c r="BJ778" s="18" t="s">
        <v>87</v>
      </c>
      <c r="BK778" s="199">
        <f>ROUND(I778*H778,2)</f>
        <v>0</v>
      </c>
      <c r="BL778" s="18" t="s">
        <v>165</v>
      </c>
      <c r="BM778" s="198" t="s">
        <v>1066</v>
      </c>
    </row>
    <row r="779" spans="1:65" s="13" customFormat="1">
      <c r="B779" s="200"/>
      <c r="C779" s="201"/>
      <c r="D779" s="202" t="s">
        <v>186</v>
      </c>
      <c r="E779" s="203" t="s">
        <v>1</v>
      </c>
      <c r="F779" s="204" t="s">
        <v>1062</v>
      </c>
      <c r="G779" s="201"/>
      <c r="H779" s="205">
        <v>0.38100000000000001</v>
      </c>
      <c r="I779" s="206"/>
      <c r="J779" s="201"/>
      <c r="K779" s="201"/>
      <c r="L779" s="207"/>
      <c r="M779" s="208"/>
      <c r="N779" s="209"/>
      <c r="O779" s="209"/>
      <c r="P779" s="209"/>
      <c r="Q779" s="209"/>
      <c r="R779" s="209"/>
      <c r="S779" s="209"/>
      <c r="T779" s="210"/>
      <c r="AT779" s="211" t="s">
        <v>186</v>
      </c>
      <c r="AU779" s="211" t="s">
        <v>89</v>
      </c>
      <c r="AV779" s="13" t="s">
        <v>89</v>
      </c>
      <c r="AW779" s="13" t="s">
        <v>35</v>
      </c>
      <c r="AX779" s="13" t="s">
        <v>87</v>
      </c>
      <c r="AY779" s="211" t="s">
        <v>158</v>
      </c>
    </row>
    <row r="780" spans="1:65" s="2" customFormat="1" ht="44.25" customHeight="1">
      <c r="A780" s="35"/>
      <c r="B780" s="36"/>
      <c r="C780" s="187" t="s">
        <v>1067</v>
      </c>
      <c r="D780" s="187" t="s">
        <v>161</v>
      </c>
      <c r="E780" s="188" t="s">
        <v>1068</v>
      </c>
      <c r="F780" s="189" t="s">
        <v>1069</v>
      </c>
      <c r="G780" s="190" t="s">
        <v>216</v>
      </c>
      <c r="H780" s="191">
        <v>0.38100000000000001</v>
      </c>
      <c r="I780" s="192"/>
      <c r="J780" s="193">
        <f>ROUND(I780*H780,2)</f>
        <v>0</v>
      </c>
      <c r="K780" s="189" t="s">
        <v>217</v>
      </c>
      <c r="L780" s="40"/>
      <c r="M780" s="194" t="s">
        <v>1</v>
      </c>
      <c r="N780" s="195" t="s">
        <v>44</v>
      </c>
      <c r="O780" s="72"/>
      <c r="P780" s="196">
        <f>O780*H780</f>
        <v>0</v>
      </c>
      <c r="Q780" s="196">
        <v>1.18E-2</v>
      </c>
      <c r="R780" s="196">
        <f>Q780*H780</f>
        <v>4.4958000000000003E-3</v>
      </c>
      <c r="S780" s="196">
        <v>0</v>
      </c>
      <c r="T780" s="197">
        <f>S780*H780</f>
        <v>0</v>
      </c>
      <c r="U780" s="35"/>
      <c r="V780" s="35"/>
      <c r="W780" s="35"/>
      <c r="X780" s="35"/>
      <c r="Y780" s="35"/>
      <c r="Z780" s="35"/>
      <c r="AA780" s="35"/>
      <c r="AB780" s="35"/>
      <c r="AC780" s="35"/>
      <c r="AD780" s="35"/>
      <c r="AE780" s="35"/>
      <c r="AR780" s="198" t="s">
        <v>165</v>
      </c>
      <c r="AT780" s="198" t="s">
        <v>161</v>
      </c>
      <c r="AU780" s="198" t="s">
        <v>89</v>
      </c>
      <c r="AY780" s="18" t="s">
        <v>158</v>
      </c>
      <c r="BE780" s="199">
        <f>IF(N780="základní",J780,0)</f>
        <v>0</v>
      </c>
      <c r="BF780" s="199">
        <f>IF(N780="snížená",J780,0)</f>
        <v>0</v>
      </c>
      <c r="BG780" s="199">
        <f>IF(N780="zákl. přenesená",J780,0)</f>
        <v>0</v>
      </c>
      <c r="BH780" s="199">
        <f>IF(N780="sníž. přenesená",J780,0)</f>
        <v>0</v>
      </c>
      <c r="BI780" s="199">
        <f>IF(N780="nulová",J780,0)</f>
        <v>0</v>
      </c>
      <c r="BJ780" s="18" t="s">
        <v>87</v>
      </c>
      <c r="BK780" s="199">
        <f>ROUND(I780*H780,2)</f>
        <v>0</v>
      </c>
      <c r="BL780" s="18" t="s">
        <v>165</v>
      </c>
      <c r="BM780" s="198" t="s">
        <v>1070</v>
      </c>
    </row>
    <row r="781" spans="1:65" s="13" customFormat="1">
      <c r="B781" s="200"/>
      <c r="C781" s="201"/>
      <c r="D781" s="202" t="s">
        <v>186</v>
      </c>
      <c r="E781" s="203" t="s">
        <v>1</v>
      </c>
      <c r="F781" s="204" t="s">
        <v>1071</v>
      </c>
      <c r="G781" s="201"/>
      <c r="H781" s="205">
        <v>0.38100000000000001</v>
      </c>
      <c r="I781" s="206"/>
      <c r="J781" s="201"/>
      <c r="K781" s="201"/>
      <c r="L781" s="207"/>
      <c r="M781" s="208"/>
      <c r="N781" s="209"/>
      <c r="O781" s="209"/>
      <c r="P781" s="209"/>
      <c r="Q781" s="209"/>
      <c r="R781" s="209"/>
      <c r="S781" s="209"/>
      <c r="T781" s="210"/>
      <c r="AT781" s="211" t="s">
        <v>186</v>
      </c>
      <c r="AU781" s="211" t="s">
        <v>89</v>
      </c>
      <c r="AV781" s="13" t="s">
        <v>89</v>
      </c>
      <c r="AW781" s="13" t="s">
        <v>35</v>
      </c>
      <c r="AX781" s="13" t="s">
        <v>87</v>
      </c>
      <c r="AY781" s="211" t="s">
        <v>158</v>
      </c>
    </row>
    <row r="782" spans="1:65" s="2" customFormat="1" ht="24.2" customHeight="1">
      <c r="A782" s="35"/>
      <c r="B782" s="36"/>
      <c r="C782" s="244" t="s">
        <v>1072</v>
      </c>
      <c r="D782" s="244" t="s">
        <v>343</v>
      </c>
      <c r="E782" s="245" t="s">
        <v>1073</v>
      </c>
      <c r="F782" s="246" t="s">
        <v>1074</v>
      </c>
      <c r="G782" s="247" t="s">
        <v>216</v>
      </c>
      <c r="H782" s="248">
        <v>0.38900000000000001</v>
      </c>
      <c r="I782" s="249"/>
      <c r="J782" s="250">
        <f>ROUND(I782*H782,2)</f>
        <v>0</v>
      </c>
      <c r="K782" s="246" t="s">
        <v>217</v>
      </c>
      <c r="L782" s="251"/>
      <c r="M782" s="252" t="s">
        <v>1</v>
      </c>
      <c r="N782" s="253" t="s">
        <v>44</v>
      </c>
      <c r="O782" s="72"/>
      <c r="P782" s="196">
        <f>O782*H782</f>
        <v>0</v>
      </c>
      <c r="Q782" s="196">
        <v>2.1000000000000001E-2</v>
      </c>
      <c r="R782" s="196">
        <f>Q782*H782</f>
        <v>8.1690000000000009E-3</v>
      </c>
      <c r="S782" s="196">
        <v>0</v>
      </c>
      <c r="T782" s="197">
        <f>S782*H782</f>
        <v>0</v>
      </c>
      <c r="U782" s="35"/>
      <c r="V782" s="35"/>
      <c r="W782" s="35"/>
      <c r="X782" s="35"/>
      <c r="Y782" s="35"/>
      <c r="Z782" s="35"/>
      <c r="AA782" s="35"/>
      <c r="AB782" s="35"/>
      <c r="AC782" s="35"/>
      <c r="AD782" s="35"/>
      <c r="AE782" s="35"/>
      <c r="AR782" s="198" t="s">
        <v>213</v>
      </c>
      <c r="AT782" s="198" t="s">
        <v>343</v>
      </c>
      <c r="AU782" s="198" t="s">
        <v>89</v>
      </c>
      <c r="AY782" s="18" t="s">
        <v>158</v>
      </c>
      <c r="BE782" s="199">
        <f>IF(N782="základní",J782,0)</f>
        <v>0</v>
      </c>
      <c r="BF782" s="199">
        <f>IF(N782="snížená",J782,0)</f>
        <v>0</v>
      </c>
      <c r="BG782" s="199">
        <f>IF(N782="zákl. přenesená",J782,0)</f>
        <v>0</v>
      </c>
      <c r="BH782" s="199">
        <f>IF(N782="sníž. přenesená",J782,0)</f>
        <v>0</v>
      </c>
      <c r="BI782" s="199">
        <f>IF(N782="nulová",J782,0)</f>
        <v>0</v>
      </c>
      <c r="BJ782" s="18" t="s">
        <v>87</v>
      </c>
      <c r="BK782" s="199">
        <f>ROUND(I782*H782,2)</f>
        <v>0</v>
      </c>
      <c r="BL782" s="18" t="s">
        <v>165</v>
      </c>
      <c r="BM782" s="198" t="s">
        <v>1075</v>
      </c>
    </row>
    <row r="783" spans="1:65" s="13" customFormat="1">
      <c r="B783" s="200"/>
      <c r="C783" s="201"/>
      <c r="D783" s="202" t="s">
        <v>186</v>
      </c>
      <c r="E783" s="201"/>
      <c r="F783" s="204" t="s">
        <v>1076</v>
      </c>
      <c r="G783" s="201"/>
      <c r="H783" s="205">
        <v>0.38900000000000001</v>
      </c>
      <c r="I783" s="206"/>
      <c r="J783" s="201"/>
      <c r="K783" s="201"/>
      <c r="L783" s="207"/>
      <c r="M783" s="208"/>
      <c r="N783" s="209"/>
      <c r="O783" s="209"/>
      <c r="P783" s="209"/>
      <c r="Q783" s="209"/>
      <c r="R783" s="209"/>
      <c r="S783" s="209"/>
      <c r="T783" s="210"/>
      <c r="AT783" s="211" t="s">
        <v>186</v>
      </c>
      <c r="AU783" s="211" t="s">
        <v>89</v>
      </c>
      <c r="AV783" s="13" t="s">
        <v>89</v>
      </c>
      <c r="AW783" s="13" t="s">
        <v>4</v>
      </c>
      <c r="AX783" s="13" t="s">
        <v>87</v>
      </c>
      <c r="AY783" s="211" t="s">
        <v>158</v>
      </c>
    </row>
    <row r="784" spans="1:65" s="2" customFormat="1" ht="24.2" customHeight="1">
      <c r="A784" s="35"/>
      <c r="B784" s="36"/>
      <c r="C784" s="187" t="s">
        <v>1077</v>
      </c>
      <c r="D784" s="187" t="s">
        <v>161</v>
      </c>
      <c r="E784" s="188" t="s">
        <v>1078</v>
      </c>
      <c r="F784" s="189" t="s">
        <v>1079</v>
      </c>
      <c r="G784" s="190" t="s">
        <v>216</v>
      </c>
      <c r="H784" s="191">
        <v>0.38100000000000001</v>
      </c>
      <c r="I784" s="192"/>
      <c r="J784" s="193">
        <f>ROUND(I784*H784,2)</f>
        <v>0</v>
      </c>
      <c r="K784" s="189" t="s">
        <v>217</v>
      </c>
      <c r="L784" s="40"/>
      <c r="M784" s="194" t="s">
        <v>1</v>
      </c>
      <c r="N784" s="195" t="s">
        <v>44</v>
      </c>
      <c r="O784" s="72"/>
      <c r="P784" s="196">
        <f>O784*H784</f>
        <v>0</v>
      </c>
      <c r="Q784" s="196">
        <v>2.8500000000000001E-3</v>
      </c>
      <c r="R784" s="196">
        <f>Q784*H784</f>
        <v>1.08585E-3</v>
      </c>
      <c r="S784" s="196">
        <v>0</v>
      </c>
      <c r="T784" s="197">
        <f>S784*H784</f>
        <v>0</v>
      </c>
      <c r="U784" s="35"/>
      <c r="V784" s="35"/>
      <c r="W784" s="35"/>
      <c r="X784" s="35"/>
      <c r="Y784" s="35"/>
      <c r="Z784" s="35"/>
      <c r="AA784" s="35"/>
      <c r="AB784" s="35"/>
      <c r="AC784" s="35"/>
      <c r="AD784" s="35"/>
      <c r="AE784" s="35"/>
      <c r="AR784" s="198" t="s">
        <v>165</v>
      </c>
      <c r="AT784" s="198" t="s">
        <v>161</v>
      </c>
      <c r="AU784" s="198" t="s">
        <v>89</v>
      </c>
      <c r="AY784" s="18" t="s">
        <v>158</v>
      </c>
      <c r="BE784" s="199">
        <f>IF(N784="základní",J784,0)</f>
        <v>0</v>
      </c>
      <c r="BF784" s="199">
        <f>IF(N784="snížená",J784,0)</f>
        <v>0</v>
      </c>
      <c r="BG784" s="199">
        <f>IF(N784="zákl. přenesená",J784,0)</f>
        <v>0</v>
      </c>
      <c r="BH784" s="199">
        <f>IF(N784="sníž. přenesená",J784,0)</f>
        <v>0</v>
      </c>
      <c r="BI784" s="199">
        <f>IF(N784="nulová",J784,0)</f>
        <v>0</v>
      </c>
      <c r="BJ784" s="18" t="s">
        <v>87</v>
      </c>
      <c r="BK784" s="199">
        <f>ROUND(I784*H784,2)</f>
        <v>0</v>
      </c>
      <c r="BL784" s="18" t="s">
        <v>165</v>
      </c>
      <c r="BM784" s="198" t="s">
        <v>1080</v>
      </c>
    </row>
    <row r="785" spans="1:65" s="13" customFormat="1">
      <c r="B785" s="200"/>
      <c r="C785" s="201"/>
      <c r="D785" s="202" t="s">
        <v>186</v>
      </c>
      <c r="E785" s="203" t="s">
        <v>1</v>
      </c>
      <c r="F785" s="204" t="s">
        <v>1071</v>
      </c>
      <c r="G785" s="201"/>
      <c r="H785" s="205">
        <v>0.38100000000000001</v>
      </c>
      <c r="I785" s="206"/>
      <c r="J785" s="201"/>
      <c r="K785" s="201"/>
      <c r="L785" s="207"/>
      <c r="M785" s="208"/>
      <c r="N785" s="209"/>
      <c r="O785" s="209"/>
      <c r="P785" s="209"/>
      <c r="Q785" s="209"/>
      <c r="R785" s="209"/>
      <c r="S785" s="209"/>
      <c r="T785" s="210"/>
      <c r="AT785" s="211" t="s">
        <v>186</v>
      </c>
      <c r="AU785" s="211" t="s">
        <v>89</v>
      </c>
      <c r="AV785" s="13" t="s">
        <v>89</v>
      </c>
      <c r="AW785" s="13" t="s">
        <v>35</v>
      </c>
      <c r="AX785" s="13" t="s">
        <v>87</v>
      </c>
      <c r="AY785" s="211" t="s">
        <v>158</v>
      </c>
    </row>
    <row r="786" spans="1:65" s="2" customFormat="1" ht="24.2" customHeight="1">
      <c r="A786" s="35"/>
      <c r="B786" s="36"/>
      <c r="C786" s="187" t="s">
        <v>1081</v>
      </c>
      <c r="D786" s="187" t="s">
        <v>161</v>
      </c>
      <c r="E786" s="188" t="s">
        <v>1082</v>
      </c>
      <c r="F786" s="189" t="s">
        <v>1083</v>
      </c>
      <c r="G786" s="190" t="s">
        <v>216</v>
      </c>
      <c r="H786" s="191">
        <v>927.6</v>
      </c>
      <c r="I786" s="192"/>
      <c r="J786" s="193">
        <f>ROUND(I786*H786,2)</f>
        <v>0</v>
      </c>
      <c r="K786" s="189" t="s">
        <v>217</v>
      </c>
      <c r="L786" s="40"/>
      <c r="M786" s="194" t="s">
        <v>1</v>
      </c>
      <c r="N786" s="195" t="s">
        <v>44</v>
      </c>
      <c r="O786" s="72"/>
      <c r="P786" s="196">
        <f>O786*H786</f>
        <v>0</v>
      </c>
      <c r="Q786" s="196">
        <v>2.5999999999999998E-4</v>
      </c>
      <c r="R786" s="196">
        <f>Q786*H786</f>
        <v>0.24117599999999997</v>
      </c>
      <c r="S786" s="196">
        <v>0</v>
      </c>
      <c r="T786" s="197">
        <f>S786*H786</f>
        <v>0</v>
      </c>
      <c r="U786" s="35"/>
      <c r="V786" s="35"/>
      <c r="W786" s="35"/>
      <c r="X786" s="35"/>
      <c r="Y786" s="35"/>
      <c r="Z786" s="35"/>
      <c r="AA786" s="35"/>
      <c r="AB786" s="35"/>
      <c r="AC786" s="35"/>
      <c r="AD786" s="35"/>
      <c r="AE786" s="35"/>
      <c r="AR786" s="198" t="s">
        <v>165</v>
      </c>
      <c r="AT786" s="198" t="s">
        <v>161</v>
      </c>
      <c r="AU786" s="198" t="s">
        <v>89</v>
      </c>
      <c r="AY786" s="18" t="s">
        <v>158</v>
      </c>
      <c r="BE786" s="199">
        <f>IF(N786="základní",J786,0)</f>
        <v>0</v>
      </c>
      <c r="BF786" s="199">
        <f>IF(N786="snížená",J786,0)</f>
        <v>0</v>
      </c>
      <c r="BG786" s="199">
        <f>IF(N786="zákl. přenesená",J786,0)</f>
        <v>0</v>
      </c>
      <c r="BH786" s="199">
        <f>IF(N786="sníž. přenesená",J786,0)</f>
        <v>0</v>
      </c>
      <c r="BI786" s="199">
        <f>IF(N786="nulová",J786,0)</f>
        <v>0</v>
      </c>
      <c r="BJ786" s="18" t="s">
        <v>87</v>
      </c>
      <c r="BK786" s="199">
        <f>ROUND(I786*H786,2)</f>
        <v>0</v>
      </c>
      <c r="BL786" s="18" t="s">
        <v>165</v>
      </c>
      <c r="BM786" s="198" t="s">
        <v>1084</v>
      </c>
    </row>
    <row r="787" spans="1:65" s="13" customFormat="1">
      <c r="B787" s="200"/>
      <c r="C787" s="201"/>
      <c r="D787" s="202" t="s">
        <v>186</v>
      </c>
      <c r="E787" s="203" t="s">
        <v>1</v>
      </c>
      <c r="F787" s="204" t="s">
        <v>1085</v>
      </c>
      <c r="G787" s="201"/>
      <c r="H787" s="205">
        <v>209.71600000000001</v>
      </c>
      <c r="I787" s="206"/>
      <c r="J787" s="201"/>
      <c r="K787" s="201"/>
      <c r="L787" s="207"/>
      <c r="M787" s="208"/>
      <c r="N787" s="209"/>
      <c r="O787" s="209"/>
      <c r="P787" s="209"/>
      <c r="Q787" s="209"/>
      <c r="R787" s="209"/>
      <c r="S787" s="209"/>
      <c r="T787" s="210"/>
      <c r="AT787" s="211" t="s">
        <v>186</v>
      </c>
      <c r="AU787" s="211" t="s">
        <v>89</v>
      </c>
      <c r="AV787" s="13" t="s">
        <v>89</v>
      </c>
      <c r="AW787" s="13" t="s">
        <v>35</v>
      </c>
      <c r="AX787" s="13" t="s">
        <v>79</v>
      </c>
      <c r="AY787" s="211" t="s">
        <v>158</v>
      </c>
    </row>
    <row r="788" spans="1:65" s="13" customFormat="1">
      <c r="B788" s="200"/>
      <c r="C788" s="201"/>
      <c r="D788" s="202" t="s">
        <v>186</v>
      </c>
      <c r="E788" s="203" t="s">
        <v>1</v>
      </c>
      <c r="F788" s="204" t="s">
        <v>1086</v>
      </c>
      <c r="G788" s="201"/>
      <c r="H788" s="205">
        <v>717.88400000000001</v>
      </c>
      <c r="I788" s="206"/>
      <c r="J788" s="201"/>
      <c r="K788" s="201"/>
      <c r="L788" s="207"/>
      <c r="M788" s="208"/>
      <c r="N788" s="209"/>
      <c r="O788" s="209"/>
      <c r="P788" s="209"/>
      <c r="Q788" s="209"/>
      <c r="R788" s="209"/>
      <c r="S788" s="209"/>
      <c r="T788" s="210"/>
      <c r="AT788" s="211" t="s">
        <v>186</v>
      </c>
      <c r="AU788" s="211" t="s">
        <v>89</v>
      </c>
      <c r="AV788" s="13" t="s">
        <v>89</v>
      </c>
      <c r="AW788" s="13" t="s">
        <v>35</v>
      </c>
      <c r="AX788" s="13" t="s">
        <v>79</v>
      </c>
      <c r="AY788" s="211" t="s">
        <v>158</v>
      </c>
    </row>
    <row r="789" spans="1:65" s="14" customFormat="1">
      <c r="B789" s="212"/>
      <c r="C789" s="213"/>
      <c r="D789" s="202" t="s">
        <v>186</v>
      </c>
      <c r="E789" s="214" t="s">
        <v>1</v>
      </c>
      <c r="F789" s="215" t="s">
        <v>199</v>
      </c>
      <c r="G789" s="213"/>
      <c r="H789" s="216">
        <v>927.6</v>
      </c>
      <c r="I789" s="217"/>
      <c r="J789" s="213"/>
      <c r="K789" s="213"/>
      <c r="L789" s="218"/>
      <c r="M789" s="219"/>
      <c r="N789" s="220"/>
      <c r="O789" s="220"/>
      <c r="P789" s="220"/>
      <c r="Q789" s="220"/>
      <c r="R789" s="220"/>
      <c r="S789" s="220"/>
      <c r="T789" s="221"/>
      <c r="AT789" s="222" t="s">
        <v>186</v>
      </c>
      <c r="AU789" s="222" t="s">
        <v>89</v>
      </c>
      <c r="AV789" s="14" t="s">
        <v>165</v>
      </c>
      <c r="AW789" s="14" t="s">
        <v>35</v>
      </c>
      <c r="AX789" s="14" t="s">
        <v>87</v>
      </c>
      <c r="AY789" s="222" t="s">
        <v>158</v>
      </c>
    </row>
    <row r="790" spans="1:65" s="2" customFormat="1" ht="24.2" customHeight="1">
      <c r="A790" s="35"/>
      <c r="B790" s="36"/>
      <c r="C790" s="187" t="s">
        <v>1087</v>
      </c>
      <c r="D790" s="187" t="s">
        <v>161</v>
      </c>
      <c r="E790" s="188" t="s">
        <v>1088</v>
      </c>
      <c r="F790" s="189" t="s">
        <v>1089</v>
      </c>
      <c r="G790" s="190" t="s">
        <v>216</v>
      </c>
      <c r="H790" s="191">
        <v>209.71600000000001</v>
      </c>
      <c r="I790" s="192"/>
      <c r="J790" s="193">
        <f>ROUND(I790*H790,2)</f>
        <v>0</v>
      </c>
      <c r="K790" s="189" t="s">
        <v>217</v>
      </c>
      <c r="L790" s="40"/>
      <c r="M790" s="194" t="s">
        <v>1</v>
      </c>
      <c r="N790" s="195" t="s">
        <v>44</v>
      </c>
      <c r="O790" s="72"/>
      <c r="P790" s="196">
        <f>O790*H790</f>
        <v>0</v>
      </c>
      <c r="Q790" s="196">
        <v>4.3800000000000002E-3</v>
      </c>
      <c r="R790" s="196">
        <f>Q790*H790</f>
        <v>0.91855608000000011</v>
      </c>
      <c r="S790" s="196">
        <v>0</v>
      </c>
      <c r="T790" s="197">
        <f>S790*H790</f>
        <v>0</v>
      </c>
      <c r="U790" s="35"/>
      <c r="V790" s="35"/>
      <c r="W790" s="35"/>
      <c r="X790" s="35"/>
      <c r="Y790" s="35"/>
      <c r="Z790" s="35"/>
      <c r="AA790" s="35"/>
      <c r="AB790" s="35"/>
      <c r="AC790" s="35"/>
      <c r="AD790" s="35"/>
      <c r="AE790" s="35"/>
      <c r="AR790" s="198" t="s">
        <v>165</v>
      </c>
      <c r="AT790" s="198" t="s">
        <v>161</v>
      </c>
      <c r="AU790" s="198" t="s">
        <v>89</v>
      </c>
      <c r="AY790" s="18" t="s">
        <v>158</v>
      </c>
      <c r="BE790" s="199">
        <f>IF(N790="základní",J790,0)</f>
        <v>0</v>
      </c>
      <c r="BF790" s="199">
        <f>IF(N790="snížená",J790,0)</f>
        <v>0</v>
      </c>
      <c r="BG790" s="199">
        <f>IF(N790="zákl. přenesená",J790,0)</f>
        <v>0</v>
      </c>
      <c r="BH790" s="199">
        <f>IF(N790="sníž. přenesená",J790,0)</f>
        <v>0</v>
      </c>
      <c r="BI790" s="199">
        <f>IF(N790="nulová",J790,0)</f>
        <v>0</v>
      </c>
      <c r="BJ790" s="18" t="s">
        <v>87</v>
      </c>
      <c r="BK790" s="199">
        <f>ROUND(I790*H790,2)</f>
        <v>0</v>
      </c>
      <c r="BL790" s="18" t="s">
        <v>165</v>
      </c>
      <c r="BM790" s="198" t="s">
        <v>1090</v>
      </c>
    </row>
    <row r="791" spans="1:65" s="13" customFormat="1" ht="22.5">
      <c r="B791" s="200"/>
      <c r="C791" s="201"/>
      <c r="D791" s="202" t="s">
        <v>186</v>
      </c>
      <c r="E791" s="203" t="s">
        <v>1</v>
      </c>
      <c r="F791" s="204" t="s">
        <v>1091</v>
      </c>
      <c r="G791" s="201"/>
      <c r="H791" s="205">
        <v>103.44799999999999</v>
      </c>
      <c r="I791" s="206"/>
      <c r="J791" s="201"/>
      <c r="K791" s="201"/>
      <c r="L791" s="207"/>
      <c r="M791" s="208"/>
      <c r="N791" s="209"/>
      <c r="O791" s="209"/>
      <c r="P791" s="209"/>
      <c r="Q791" s="209"/>
      <c r="R791" s="209"/>
      <c r="S791" s="209"/>
      <c r="T791" s="210"/>
      <c r="AT791" s="211" t="s">
        <v>186</v>
      </c>
      <c r="AU791" s="211" t="s">
        <v>89</v>
      </c>
      <c r="AV791" s="13" t="s">
        <v>89</v>
      </c>
      <c r="AW791" s="13" t="s">
        <v>35</v>
      </c>
      <c r="AX791" s="13" t="s">
        <v>79</v>
      </c>
      <c r="AY791" s="211" t="s">
        <v>158</v>
      </c>
    </row>
    <row r="792" spans="1:65" s="13" customFormat="1">
      <c r="B792" s="200"/>
      <c r="C792" s="201"/>
      <c r="D792" s="202" t="s">
        <v>186</v>
      </c>
      <c r="E792" s="203" t="s">
        <v>1</v>
      </c>
      <c r="F792" s="204" t="s">
        <v>1092</v>
      </c>
      <c r="G792" s="201"/>
      <c r="H792" s="205">
        <v>43.247</v>
      </c>
      <c r="I792" s="206"/>
      <c r="J792" s="201"/>
      <c r="K792" s="201"/>
      <c r="L792" s="207"/>
      <c r="M792" s="208"/>
      <c r="N792" s="209"/>
      <c r="O792" s="209"/>
      <c r="P792" s="209"/>
      <c r="Q792" s="209"/>
      <c r="R792" s="209"/>
      <c r="S792" s="209"/>
      <c r="T792" s="210"/>
      <c r="AT792" s="211" t="s">
        <v>186</v>
      </c>
      <c r="AU792" s="211" t="s">
        <v>89</v>
      </c>
      <c r="AV792" s="13" t="s">
        <v>89</v>
      </c>
      <c r="AW792" s="13" t="s">
        <v>35</v>
      </c>
      <c r="AX792" s="13" t="s">
        <v>79</v>
      </c>
      <c r="AY792" s="211" t="s">
        <v>158</v>
      </c>
    </row>
    <row r="793" spans="1:65" s="13" customFormat="1" ht="33.75">
      <c r="B793" s="200"/>
      <c r="C793" s="201"/>
      <c r="D793" s="202" t="s">
        <v>186</v>
      </c>
      <c r="E793" s="203" t="s">
        <v>1</v>
      </c>
      <c r="F793" s="204" t="s">
        <v>1093</v>
      </c>
      <c r="G793" s="201"/>
      <c r="H793" s="205">
        <v>57.853000000000002</v>
      </c>
      <c r="I793" s="206"/>
      <c r="J793" s="201"/>
      <c r="K793" s="201"/>
      <c r="L793" s="207"/>
      <c r="M793" s="208"/>
      <c r="N793" s="209"/>
      <c r="O793" s="209"/>
      <c r="P793" s="209"/>
      <c r="Q793" s="209"/>
      <c r="R793" s="209"/>
      <c r="S793" s="209"/>
      <c r="T793" s="210"/>
      <c r="AT793" s="211" t="s">
        <v>186</v>
      </c>
      <c r="AU793" s="211" t="s">
        <v>89</v>
      </c>
      <c r="AV793" s="13" t="s">
        <v>89</v>
      </c>
      <c r="AW793" s="13" t="s">
        <v>35</v>
      </c>
      <c r="AX793" s="13" t="s">
        <v>79</v>
      </c>
      <c r="AY793" s="211" t="s">
        <v>158</v>
      </c>
    </row>
    <row r="794" spans="1:65" s="13" customFormat="1" ht="22.5">
      <c r="B794" s="200"/>
      <c r="C794" s="201"/>
      <c r="D794" s="202" t="s">
        <v>186</v>
      </c>
      <c r="E794" s="203" t="s">
        <v>1</v>
      </c>
      <c r="F794" s="204" t="s">
        <v>1094</v>
      </c>
      <c r="G794" s="201"/>
      <c r="H794" s="205">
        <v>2.198</v>
      </c>
      <c r="I794" s="206"/>
      <c r="J794" s="201"/>
      <c r="K794" s="201"/>
      <c r="L794" s="207"/>
      <c r="M794" s="208"/>
      <c r="N794" s="209"/>
      <c r="O794" s="209"/>
      <c r="P794" s="209"/>
      <c r="Q794" s="209"/>
      <c r="R794" s="209"/>
      <c r="S794" s="209"/>
      <c r="T794" s="210"/>
      <c r="AT794" s="211" t="s">
        <v>186</v>
      </c>
      <c r="AU794" s="211" t="s">
        <v>89</v>
      </c>
      <c r="AV794" s="13" t="s">
        <v>89</v>
      </c>
      <c r="AW794" s="13" t="s">
        <v>35</v>
      </c>
      <c r="AX794" s="13" t="s">
        <v>79</v>
      </c>
      <c r="AY794" s="211" t="s">
        <v>158</v>
      </c>
    </row>
    <row r="795" spans="1:65" s="13" customFormat="1">
      <c r="B795" s="200"/>
      <c r="C795" s="201"/>
      <c r="D795" s="202" t="s">
        <v>186</v>
      </c>
      <c r="E795" s="203" t="s">
        <v>1</v>
      </c>
      <c r="F795" s="204" t="s">
        <v>1095</v>
      </c>
      <c r="G795" s="201"/>
      <c r="H795" s="205">
        <v>2.97</v>
      </c>
      <c r="I795" s="206"/>
      <c r="J795" s="201"/>
      <c r="K795" s="201"/>
      <c r="L795" s="207"/>
      <c r="M795" s="208"/>
      <c r="N795" s="209"/>
      <c r="O795" s="209"/>
      <c r="P795" s="209"/>
      <c r="Q795" s="209"/>
      <c r="R795" s="209"/>
      <c r="S795" s="209"/>
      <c r="T795" s="210"/>
      <c r="AT795" s="211" t="s">
        <v>186</v>
      </c>
      <c r="AU795" s="211" t="s">
        <v>89</v>
      </c>
      <c r="AV795" s="13" t="s">
        <v>89</v>
      </c>
      <c r="AW795" s="13" t="s">
        <v>35</v>
      </c>
      <c r="AX795" s="13" t="s">
        <v>79</v>
      </c>
      <c r="AY795" s="211" t="s">
        <v>158</v>
      </c>
    </row>
    <row r="796" spans="1:65" s="14" customFormat="1">
      <c r="B796" s="212"/>
      <c r="C796" s="213"/>
      <c r="D796" s="202" t="s">
        <v>186</v>
      </c>
      <c r="E796" s="214" t="s">
        <v>1</v>
      </c>
      <c r="F796" s="215" t="s">
        <v>199</v>
      </c>
      <c r="G796" s="213"/>
      <c r="H796" s="216">
        <v>209.71600000000001</v>
      </c>
      <c r="I796" s="217"/>
      <c r="J796" s="213"/>
      <c r="K796" s="213"/>
      <c r="L796" s="218"/>
      <c r="M796" s="219"/>
      <c r="N796" s="220"/>
      <c r="O796" s="220"/>
      <c r="P796" s="220"/>
      <c r="Q796" s="220"/>
      <c r="R796" s="220"/>
      <c r="S796" s="220"/>
      <c r="T796" s="221"/>
      <c r="AT796" s="222" t="s">
        <v>186</v>
      </c>
      <c r="AU796" s="222" t="s">
        <v>89</v>
      </c>
      <c r="AV796" s="14" t="s">
        <v>165</v>
      </c>
      <c r="AW796" s="14" t="s">
        <v>35</v>
      </c>
      <c r="AX796" s="14" t="s">
        <v>87</v>
      </c>
      <c r="AY796" s="222" t="s">
        <v>158</v>
      </c>
    </row>
    <row r="797" spans="1:65" s="2" customFormat="1" ht="24.2" customHeight="1">
      <c r="A797" s="35"/>
      <c r="B797" s="36"/>
      <c r="C797" s="187" t="s">
        <v>1096</v>
      </c>
      <c r="D797" s="187" t="s">
        <v>161</v>
      </c>
      <c r="E797" s="188" t="s">
        <v>1097</v>
      </c>
      <c r="F797" s="189" t="s">
        <v>1098</v>
      </c>
      <c r="G797" s="190" t="s">
        <v>332</v>
      </c>
      <c r="H797" s="191">
        <v>654.27</v>
      </c>
      <c r="I797" s="192"/>
      <c r="J797" s="193">
        <f>ROUND(I797*H797,2)</f>
        <v>0</v>
      </c>
      <c r="K797" s="189" t="s">
        <v>217</v>
      </c>
      <c r="L797" s="40"/>
      <c r="M797" s="194" t="s">
        <v>1</v>
      </c>
      <c r="N797" s="195" t="s">
        <v>44</v>
      </c>
      <c r="O797" s="72"/>
      <c r="P797" s="196">
        <f>O797*H797</f>
        <v>0</v>
      </c>
      <c r="Q797" s="196">
        <v>0</v>
      </c>
      <c r="R797" s="196">
        <f>Q797*H797</f>
        <v>0</v>
      </c>
      <c r="S797" s="196">
        <v>0</v>
      </c>
      <c r="T797" s="197">
        <f>S797*H797</f>
        <v>0</v>
      </c>
      <c r="U797" s="35"/>
      <c r="V797" s="35"/>
      <c r="W797" s="35"/>
      <c r="X797" s="35"/>
      <c r="Y797" s="35"/>
      <c r="Z797" s="35"/>
      <c r="AA797" s="35"/>
      <c r="AB797" s="35"/>
      <c r="AC797" s="35"/>
      <c r="AD797" s="35"/>
      <c r="AE797" s="35"/>
      <c r="AR797" s="198" t="s">
        <v>165</v>
      </c>
      <c r="AT797" s="198" t="s">
        <v>161</v>
      </c>
      <c r="AU797" s="198" t="s">
        <v>89</v>
      </c>
      <c r="AY797" s="18" t="s">
        <v>158</v>
      </c>
      <c r="BE797" s="199">
        <f>IF(N797="základní",J797,0)</f>
        <v>0</v>
      </c>
      <c r="BF797" s="199">
        <f>IF(N797="snížená",J797,0)</f>
        <v>0</v>
      </c>
      <c r="BG797" s="199">
        <f>IF(N797="zákl. přenesená",J797,0)</f>
        <v>0</v>
      </c>
      <c r="BH797" s="199">
        <f>IF(N797="sníž. přenesená",J797,0)</f>
        <v>0</v>
      </c>
      <c r="BI797" s="199">
        <f>IF(N797="nulová",J797,0)</f>
        <v>0</v>
      </c>
      <c r="BJ797" s="18" t="s">
        <v>87</v>
      </c>
      <c r="BK797" s="199">
        <f>ROUND(I797*H797,2)</f>
        <v>0</v>
      </c>
      <c r="BL797" s="18" t="s">
        <v>165</v>
      </c>
      <c r="BM797" s="198" t="s">
        <v>1099</v>
      </c>
    </row>
    <row r="798" spans="1:65" s="13" customFormat="1" ht="22.5">
      <c r="B798" s="200"/>
      <c r="C798" s="201"/>
      <c r="D798" s="202" t="s">
        <v>186</v>
      </c>
      <c r="E798" s="203" t="s">
        <v>1</v>
      </c>
      <c r="F798" s="204" t="s">
        <v>1100</v>
      </c>
      <c r="G798" s="201"/>
      <c r="H798" s="205">
        <v>188.92</v>
      </c>
      <c r="I798" s="206"/>
      <c r="J798" s="201"/>
      <c r="K798" s="201"/>
      <c r="L798" s="207"/>
      <c r="M798" s="208"/>
      <c r="N798" s="209"/>
      <c r="O798" s="209"/>
      <c r="P798" s="209"/>
      <c r="Q798" s="209"/>
      <c r="R798" s="209"/>
      <c r="S798" s="209"/>
      <c r="T798" s="210"/>
      <c r="AT798" s="211" t="s">
        <v>186</v>
      </c>
      <c r="AU798" s="211" t="s">
        <v>89</v>
      </c>
      <c r="AV798" s="13" t="s">
        <v>89</v>
      </c>
      <c r="AW798" s="13" t="s">
        <v>35</v>
      </c>
      <c r="AX798" s="13" t="s">
        <v>79</v>
      </c>
      <c r="AY798" s="211" t="s">
        <v>158</v>
      </c>
    </row>
    <row r="799" spans="1:65" s="13" customFormat="1" ht="22.5">
      <c r="B799" s="200"/>
      <c r="C799" s="201"/>
      <c r="D799" s="202" t="s">
        <v>186</v>
      </c>
      <c r="E799" s="203" t="s">
        <v>1</v>
      </c>
      <c r="F799" s="204" t="s">
        <v>1101</v>
      </c>
      <c r="G799" s="201"/>
      <c r="H799" s="205">
        <v>162.87</v>
      </c>
      <c r="I799" s="206"/>
      <c r="J799" s="201"/>
      <c r="K799" s="201"/>
      <c r="L799" s="207"/>
      <c r="M799" s="208"/>
      <c r="N799" s="209"/>
      <c r="O799" s="209"/>
      <c r="P799" s="209"/>
      <c r="Q799" s="209"/>
      <c r="R799" s="209"/>
      <c r="S799" s="209"/>
      <c r="T799" s="210"/>
      <c r="AT799" s="211" t="s">
        <v>186</v>
      </c>
      <c r="AU799" s="211" t="s">
        <v>89</v>
      </c>
      <c r="AV799" s="13" t="s">
        <v>89</v>
      </c>
      <c r="AW799" s="13" t="s">
        <v>35</v>
      </c>
      <c r="AX799" s="13" t="s">
        <v>79</v>
      </c>
      <c r="AY799" s="211" t="s">
        <v>158</v>
      </c>
    </row>
    <row r="800" spans="1:65" s="13" customFormat="1">
      <c r="B800" s="200"/>
      <c r="C800" s="201"/>
      <c r="D800" s="202" t="s">
        <v>186</v>
      </c>
      <c r="E800" s="203" t="s">
        <v>1</v>
      </c>
      <c r="F800" s="204" t="s">
        <v>1102</v>
      </c>
      <c r="G800" s="201"/>
      <c r="H800" s="205">
        <v>8</v>
      </c>
      <c r="I800" s="206"/>
      <c r="J800" s="201"/>
      <c r="K800" s="201"/>
      <c r="L800" s="207"/>
      <c r="M800" s="208"/>
      <c r="N800" s="209"/>
      <c r="O800" s="209"/>
      <c r="P800" s="209"/>
      <c r="Q800" s="209"/>
      <c r="R800" s="209"/>
      <c r="S800" s="209"/>
      <c r="T800" s="210"/>
      <c r="AT800" s="211" t="s">
        <v>186</v>
      </c>
      <c r="AU800" s="211" t="s">
        <v>89</v>
      </c>
      <c r="AV800" s="13" t="s">
        <v>89</v>
      </c>
      <c r="AW800" s="13" t="s">
        <v>35</v>
      </c>
      <c r="AX800" s="13" t="s">
        <v>79</v>
      </c>
      <c r="AY800" s="211" t="s">
        <v>158</v>
      </c>
    </row>
    <row r="801" spans="1:65" s="15" customFormat="1">
      <c r="B801" s="223"/>
      <c r="C801" s="224"/>
      <c r="D801" s="202" t="s">
        <v>186</v>
      </c>
      <c r="E801" s="225" t="s">
        <v>1</v>
      </c>
      <c r="F801" s="226" t="s">
        <v>1103</v>
      </c>
      <c r="G801" s="224"/>
      <c r="H801" s="227">
        <v>359.79</v>
      </c>
      <c r="I801" s="228"/>
      <c r="J801" s="224"/>
      <c r="K801" s="224"/>
      <c r="L801" s="229"/>
      <c r="M801" s="230"/>
      <c r="N801" s="231"/>
      <c r="O801" s="231"/>
      <c r="P801" s="231"/>
      <c r="Q801" s="231"/>
      <c r="R801" s="231"/>
      <c r="S801" s="231"/>
      <c r="T801" s="232"/>
      <c r="AT801" s="233" t="s">
        <v>186</v>
      </c>
      <c r="AU801" s="233" t="s">
        <v>89</v>
      </c>
      <c r="AV801" s="15" t="s">
        <v>170</v>
      </c>
      <c r="AW801" s="15" t="s">
        <v>35</v>
      </c>
      <c r="AX801" s="15" t="s">
        <v>79</v>
      </c>
      <c r="AY801" s="233" t="s">
        <v>158</v>
      </c>
    </row>
    <row r="802" spans="1:65" s="13" customFormat="1" ht="22.5">
      <c r="B802" s="200"/>
      <c r="C802" s="201"/>
      <c r="D802" s="202" t="s">
        <v>186</v>
      </c>
      <c r="E802" s="203" t="s">
        <v>1</v>
      </c>
      <c r="F802" s="204" t="s">
        <v>1104</v>
      </c>
      <c r="G802" s="201"/>
      <c r="H802" s="205">
        <v>131.9</v>
      </c>
      <c r="I802" s="206"/>
      <c r="J802" s="201"/>
      <c r="K802" s="201"/>
      <c r="L802" s="207"/>
      <c r="M802" s="208"/>
      <c r="N802" s="209"/>
      <c r="O802" s="209"/>
      <c r="P802" s="209"/>
      <c r="Q802" s="209"/>
      <c r="R802" s="209"/>
      <c r="S802" s="209"/>
      <c r="T802" s="210"/>
      <c r="AT802" s="211" t="s">
        <v>186</v>
      </c>
      <c r="AU802" s="211" t="s">
        <v>89</v>
      </c>
      <c r="AV802" s="13" t="s">
        <v>89</v>
      </c>
      <c r="AW802" s="13" t="s">
        <v>35</v>
      </c>
      <c r="AX802" s="13" t="s">
        <v>79</v>
      </c>
      <c r="AY802" s="211" t="s">
        <v>158</v>
      </c>
    </row>
    <row r="803" spans="1:65" s="13" customFormat="1">
      <c r="B803" s="200"/>
      <c r="C803" s="201"/>
      <c r="D803" s="202" t="s">
        <v>186</v>
      </c>
      <c r="E803" s="203" t="s">
        <v>1</v>
      </c>
      <c r="F803" s="204" t="s">
        <v>1105</v>
      </c>
      <c r="G803" s="201"/>
      <c r="H803" s="205">
        <v>2.9</v>
      </c>
      <c r="I803" s="206"/>
      <c r="J803" s="201"/>
      <c r="K803" s="201"/>
      <c r="L803" s="207"/>
      <c r="M803" s="208"/>
      <c r="N803" s="209"/>
      <c r="O803" s="209"/>
      <c r="P803" s="209"/>
      <c r="Q803" s="209"/>
      <c r="R803" s="209"/>
      <c r="S803" s="209"/>
      <c r="T803" s="210"/>
      <c r="AT803" s="211" t="s">
        <v>186</v>
      </c>
      <c r="AU803" s="211" t="s">
        <v>89</v>
      </c>
      <c r="AV803" s="13" t="s">
        <v>89</v>
      </c>
      <c r="AW803" s="13" t="s">
        <v>35</v>
      </c>
      <c r="AX803" s="13" t="s">
        <v>79</v>
      </c>
      <c r="AY803" s="211" t="s">
        <v>158</v>
      </c>
    </row>
    <row r="804" spans="1:65" s="15" customFormat="1">
      <c r="B804" s="223"/>
      <c r="C804" s="224"/>
      <c r="D804" s="202" t="s">
        <v>186</v>
      </c>
      <c r="E804" s="225" t="s">
        <v>1</v>
      </c>
      <c r="F804" s="226" t="s">
        <v>1106</v>
      </c>
      <c r="G804" s="224"/>
      <c r="H804" s="227">
        <v>134.80000000000001</v>
      </c>
      <c r="I804" s="228"/>
      <c r="J804" s="224"/>
      <c r="K804" s="224"/>
      <c r="L804" s="229"/>
      <c r="M804" s="230"/>
      <c r="N804" s="231"/>
      <c r="O804" s="231"/>
      <c r="P804" s="231"/>
      <c r="Q804" s="231"/>
      <c r="R804" s="231"/>
      <c r="S804" s="231"/>
      <c r="T804" s="232"/>
      <c r="AT804" s="233" t="s">
        <v>186</v>
      </c>
      <c r="AU804" s="233" t="s">
        <v>89</v>
      </c>
      <c r="AV804" s="15" t="s">
        <v>170</v>
      </c>
      <c r="AW804" s="15" t="s">
        <v>35</v>
      </c>
      <c r="AX804" s="15" t="s">
        <v>79</v>
      </c>
      <c r="AY804" s="233" t="s">
        <v>158</v>
      </c>
    </row>
    <row r="805" spans="1:65" s="13" customFormat="1" ht="22.5">
      <c r="B805" s="200"/>
      <c r="C805" s="201"/>
      <c r="D805" s="202" t="s">
        <v>186</v>
      </c>
      <c r="E805" s="203" t="s">
        <v>1</v>
      </c>
      <c r="F805" s="204" t="s">
        <v>1107</v>
      </c>
      <c r="G805" s="201"/>
      <c r="H805" s="205">
        <v>131.9</v>
      </c>
      <c r="I805" s="206"/>
      <c r="J805" s="201"/>
      <c r="K805" s="201"/>
      <c r="L805" s="207"/>
      <c r="M805" s="208"/>
      <c r="N805" s="209"/>
      <c r="O805" s="209"/>
      <c r="P805" s="209"/>
      <c r="Q805" s="209"/>
      <c r="R805" s="209"/>
      <c r="S805" s="209"/>
      <c r="T805" s="210"/>
      <c r="AT805" s="211" t="s">
        <v>186</v>
      </c>
      <c r="AU805" s="211" t="s">
        <v>89</v>
      </c>
      <c r="AV805" s="13" t="s">
        <v>89</v>
      </c>
      <c r="AW805" s="13" t="s">
        <v>35</v>
      </c>
      <c r="AX805" s="13" t="s">
        <v>79</v>
      </c>
      <c r="AY805" s="211" t="s">
        <v>158</v>
      </c>
    </row>
    <row r="806" spans="1:65" s="13" customFormat="1">
      <c r="B806" s="200"/>
      <c r="C806" s="201"/>
      <c r="D806" s="202" t="s">
        <v>186</v>
      </c>
      <c r="E806" s="203" t="s">
        <v>1</v>
      </c>
      <c r="F806" s="204" t="s">
        <v>1108</v>
      </c>
      <c r="G806" s="201"/>
      <c r="H806" s="205">
        <v>10.82</v>
      </c>
      <c r="I806" s="206"/>
      <c r="J806" s="201"/>
      <c r="K806" s="201"/>
      <c r="L806" s="207"/>
      <c r="M806" s="208"/>
      <c r="N806" s="209"/>
      <c r="O806" s="209"/>
      <c r="P806" s="209"/>
      <c r="Q806" s="209"/>
      <c r="R806" s="209"/>
      <c r="S806" s="209"/>
      <c r="T806" s="210"/>
      <c r="AT806" s="211" t="s">
        <v>186</v>
      </c>
      <c r="AU806" s="211" t="s">
        <v>89</v>
      </c>
      <c r="AV806" s="13" t="s">
        <v>89</v>
      </c>
      <c r="AW806" s="13" t="s">
        <v>35</v>
      </c>
      <c r="AX806" s="13" t="s">
        <v>79</v>
      </c>
      <c r="AY806" s="211" t="s">
        <v>158</v>
      </c>
    </row>
    <row r="807" spans="1:65" s="15" customFormat="1">
      <c r="B807" s="223"/>
      <c r="C807" s="224"/>
      <c r="D807" s="202" t="s">
        <v>186</v>
      </c>
      <c r="E807" s="225" t="s">
        <v>1</v>
      </c>
      <c r="F807" s="226" t="s">
        <v>1109</v>
      </c>
      <c r="G807" s="224"/>
      <c r="H807" s="227">
        <v>142.72</v>
      </c>
      <c r="I807" s="228"/>
      <c r="J807" s="224"/>
      <c r="K807" s="224"/>
      <c r="L807" s="229"/>
      <c r="M807" s="230"/>
      <c r="N807" s="231"/>
      <c r="O807" s="231"/>
      <c r="P807" s="231"/>
      <c r="Q807" s="231"/>
      <c r="R807" s="231"/>
      <c r="S807" s="231"/>
      <c r="T807" s="232"/>
      <c r="AT807" s="233" t="s">
        <v>186</v>
      </c>
      <c r="AU807" s="233" t="s">
        <v>89</v>
      </c>
      <c r="AV807" s="15" t="s">
        <v>170</v>
      </c>
      <c r="AW807" s="15" t="s">
        <v>35</v>
      </c>
      <c r="AX807" s="15" t="s">
        <v>79</v>
      </c>
      <c r="AY807" s="233" t="s">
        <v>158</v>
      </c>
    </row>
    <row r="808" spans="1:65" s="13" customFormat="1" ht="22.5">
      <c r="B808" s="200"/>
      <c r="C808" s="201"/>
      <c r="D808" s="202" t="s">
        <v>186</v>
      </c>
      <c r="E808" s="203" t="s">
        <v>1</v>
      </c>
      <c r="F808" s="204" t="s">
        <v>1110</v>
      </c>
      <c r="G808" s="201"/>
      <c r="H808" s="205">
        <v>16.96</v>
      </c>
      <c r="I808" s="206"/>
      <c r="J808" s="201"/>
      <c r="K808" s="201"/>
      <c r="L808" s="207"/>
      <c r="M808" s="208"/>
      <c r="N808" s="209"/>
      <c r="O808" s="209"/>
      <c r="P808" s="209"/>
      <c r="Q808" s="209"/>
      <c r="R808" s="209"/>
      <c r="S808" s="209"/>
      <c r="T808" s="210"/>
      <c r="AT808" s="211" t="s">
        <v>186</v>
      </c>
      <c r="AU808" s="211" t="s">
        <v>89</v>
      </c>
      <c r="AV808" s="13" t="s">
        <v>89</v>
      </c>
      <c r="AW808" s="13" t="s">
        <v>35</v>
      </c>
      <c r="AX808" s="13" t="s">
        <v>79</v>
      </c>
      <c r="AY808" s="211" t="s">
        <v>158</v>
      </c>
    </row>
    <row r="809" spans="1:65" s="15" customFormat="1">
      <c r="B809" s="223"/>
      <c r="C809" s="224"/>
      <c r="D809" s="202" t="s">
        <v>186</v>
      </c>
      <c r="E809" s="225" t="s">
        <v>1</v>
      </c>
      <c r="F809" s="226" t="s">
        <v>1111</v>
      </c>
      <c r="G809" s="224"/>
      <c r="H809" s="227">
        <v>16.96</v>
      </c>
      <c r="I809" s="228"/>
      <c r="J809" s="224"/>
      <c r="K809" s="224"/>
      <c r="L809" s="229"/>
      <c r="M809" s="230"/>
      <c r="N809" s="231"/>
      <c r="O809" s="231"/>
      <c r="P809" s="231"/>
      <c r="Q809" s="231"/>
      <c r="R809" s="231"/>
      <c r="S809" s="231"/>
      <c r="T809" s="232"/>
      <c r="AT809" s="233" t="s">
        <v>186</v>
      </c>
      <c r="AU809" s="233" t="s">
        <v>89</v>
      </c>
      <c r="AV809" s="15" t="s">
        <v>170</v>
      </c>
      <c r="AW809" s="15" t="s">
        <v>35</v>
      </c>
      <c r="AX809" s="15" t="s">
        <v>79</v>
      </c>
      <c r="AY809" s="233" t="s">
        <v>158</v>
      </c>
    </row>
    <row r="810" spans="1:65" s="14" customFormat="1">
      <c r="B810" s="212"/>
      <c r="C810" s="213"/>
      <c r="D810" s="202" t="s">
        <v>186</v>
      </c>
      <c r="E810" s="214" t="s">
        <v>1</v>
      </c>
      <c r="F810" s="215" t="s">
        <v>199</v>
      </c>
      <c r="G810" s="213"/>
      <c r="H810" s="216">
        <v>654.27</v>
      </c>
      <c r="I810" s="217"/>
      <c r="J810" s="213"/>
      <c r="K810" s="213"/>
      <c r="L810" s="218"/>
      <c r="M810" s="219"/>
      <c r="N810" s="220"/>
      <c r="O810" s="220"/>
      <c r="P810" s="220"/>
      <c r="Q810" s="220"/>
      <c r="R810" s="220"/>
      <c r="S810" s="220"/>
      <c r="T810" s="221"/>
      <c r="AT810" s="222" t="s">
        <v>186</v>
      </c>
      <c r="AU810" s="222" t="s">
        <v>89</v>
      </c>
      <c r="AV810" s="14" t="s">
        <v>165</v>
      </c>
      <c r="AW810" s="14" t="s">
        <v>35</v>
      </c>
      <c r="AX810" s="14" t="s">
        <v>87</v>
      </c>
      <c r="AY810" s="222" t="s">
        <v>158</v>
      </c>
    </row>
    <row r="811" spans="1:65" s="2" customFormat="1" ht="24.2" customHeight="1">
      <c r="A811" s="35"/>
      <c r="B811" s="36"/>
      <c r="C811" s="244" t="s">
        <v>1112</v>
      </c>
      <c r="D811" s="244" t="s">
        <v>343</v>
      </c>
      <c r="E811" s="245" t="s">
        <v>1113</v>
      </c>
      <c r="F811" s="246" t="s">
        <v>1114</v>
      </c>
      <c r="G811" s="247" t="s">
        <v>332</v>
      </c>
      <c r="H811" s="248">
        <v>149.85599999999999</v>
      </c>
      <c r="I811" s="249"/>
      <c r="J811" s="250">
        <f>ROUND(I811*H811,2)</f>
        <v>0</v>
      </c>
      <c r="K811" s="246" t="s">
        <v>217</v>
      </c>
      <c r="L811" s="251"/>
      <c r="M811" s="252" t="s">
        <v>1</v>
      </c>
      <c r="N811" s="253" t="s">
        <v>44</v>
      </c>
      <c r="O811" s="72"/>
      <c r="P811" s="196">
        <f>O811*H811</f>
        <v>0</v>
      </c>
      <c r="Q811" s="196">
        <v>2.0000000000000001E-4</v>
      </c>
      <c r="R811" s="196">
        <f>Q811*H811</f>
        <v>2.99712E-2</v>
      </c>
      <c r="S811" s="196">
        <v>0</v>
      </c>
      <c r="T811" s="197">
        <f>S811*H811</f>
        <v>0</v>
      </c>
      <c r="U811" s="35"/>
      <c r="V811" s="35"/>
      <c r="W811" s="35"/>
      <c r="X811" s="35"/>
      <c r="Y811" s="35"/>
      <c r="Z811" s="35"/>
      <c r="AA811" s="35"/>
      <c r="AB811" s="35"/>
      <c r="AC811" s="35"/>
      <c r="AD811" s="35"/>
      <c r="AE811" s="35"/>
      <c r="AR811" s="198" t="s">
        <v>213</v>
      </c>
      <c r="AT811" s="198" t="s">
        <v>343</v>
      </c>
      <c r="AU811" s="198" t="s">
        <v>89</v>
      </c>
      <c r="AY811" s="18" t="s">
        <v>158</v>
      </c>
      <c r="BE811" s="199">
        <f>IF(N811="základní",J811,0)</f>
        <v>0</v>
      </c>
      <c r="BF811" s="199">
        <f>IF(N811="snížená",J811,0)</f>
        <v>0</v>
      </c>
      <c r="BG811" s="199">
        <f>IF(N811="zákl. přenesená",J811,0)</f>
        <v>0</v>
      </c>
      <c r="BH811" s="199">
        <f>IF(N811="sníž. přenesená",J811,0)</f>
        <v>0</v>
      </c>
      <c r="BI811" s="199">
        <f>IF(N811="nulová",J811,0)</f>
        <v>0</v>
      </c>
      <c r="BJ811" s="18" t="s">
        <v>87</v>
      </c>
      <c r="BK811" s="199">
        <f>ROUND(I811*H811,2)</f>
        <v>0</v>
      </c>
      <c r="BL811" s="18" t="s">
        <v>165</v>
      </c>
      <c r="BM811" s="198" t="s">
        <v>1115</v>
      </c>
    </row>
    <row r="812" spans="1:65" s="13" customFormat="1">
      <c r="B812" s="200"/>
      <c r="C812" s="201"/>
      <c r="D812" s="202" t="s">
        <v>186</v>
      </c>
      <c r="E812" s="201"/>
      <c r="F812" s="204" t="s">
        <v>1116</v>
      </c>
      <c r="G812" s="201"/>
      <c r="H812" s="205">
        <v>149.85599999999999</v>
      </c>
      <c r="I812" s="206"/>
      <c r="J812" s="201"/>
      <c r="K812" s="201"/>
      <c r="L812" s="207"/>
      <c r="M812" s="208"/>
      <c r="N812" s="209"/>
      <c r="O812" s="209"/>
      <c r="P812" s="209"/>
      <c r="Q812" s="209"/>
      <c r="R812" s="209"/>
      <c r="S812" s="209"/>
      <c r="T812" s="210"/>
      <c r="AT812" s="211" t="s">
        <v>186</v>
      </c>
      <c r="AU812" s="211" t="s">
        <v>89</v>
      </c>
      <c r="AV812" s="13" t="s">
        <v>89</v>
      </c>
      <c r="AW812" s="13" t="s">
        <v>4</v>
      </c>
      <c r="AX812" s="13" t="s">
        <v>87</v>
      </c>
      <c r="AY812" s="211" t="s">
        <v>158</v>
      </c>
    </row>
    <row r="813" spans="1:65" s="2" customFormat="1" ht="24.2" customHeight="1">
      <c r="A813" s="35"/>
      <c r="B813" s="36"/>
      <c r="C813" s="244" t="s">
        <v>1117</v>
      </c>
      <c r="D813" s="244" t="s">
        <v>343</v>
      </c>
      <c r="E813" s="245" t="s">
        <v>1118</v>
      </c>
      <c r="F813" s="246" t="s">
        <v>1119</v>
      </c>
      <c r="G813" s="247" t="s">
        <v>332</v>
      </c>
      <c r="H813" s="248">
        <v>141.54</v>
      </c>
      <c r="I813" s="249"/>
      <c r="J813" s="250">
        <f>ROUND(I813*H813,2)</f>
        <v>0</v>
      </c>
      <c r="K813" s="246" t="s">
        <v>217</v>
      </c>
      <c r="L813" s="251"/>
      <c r="M813" s="252" t="s">
        <v>1</v>
      </c>
      <c r="N813" s="253" t="s">
        <v>44</v>
      </c>
      <c r="O813" s="72"/>
      <c r="P813" s="196">
        <f>O813*H813</f>
        <v>0</v>
      </c>
      <c r="Q813" s="196">
        <v>2.9999999999999997E-4</v>
      </c>
      <c r="R813" s="196">
        <f>Q813*H813</f>
        <v>4.2461999999999993E-2</v>
      </c>
      <c r="S813" s="196">
        <v>0</v>
      </c>
      <c r="T813" s="197">
        <f>S813*H813</f>
        <v>0</v>
      </c>
      <c r="U813" s="35"/>
      <c r="V813" s="35"/>
      <c r="W813" s="35"/>
      <c r="X813" s="35"/>
      <c r="Y813" s="35"/>
      <c r="Z813" s="35"/>
      <c r="AA813" s="35"/>
      <c r="AB813" s="35"/>
      <c r="AC813" s="35"/>
      <c r="AD813" s="35"/>
      <c r="AE813" s="35"/>
      <c r="AR813" s="198" t="s">
        <v>213</v>
      </c>
      <c r="AT813" s="198" t="s">
        <v>343</v>
      </c>
      <c r="AU813" s="198" t="s">
        <v>89</v>
      </c>
      <c r="AY813" s="18" t="s">
        <v>158</v>
      </c>
      <c r="BE813" s="199">
        <f>IF(N813="základní",J813,0)</f>
        <v>0</v>
      </c>
      <c r="BF813" s="199">
        <f>IF(N813="snížená",J813,0)</f>
        <v>0</v>
      </c>
      <c r="BG813" s="199">
        <f>IF(N813="zákl. přenesená",J813,0)</f>
        <v>0</v>
      </c>
      <c r="BH813" s="199">
        <f>IF(N813="sníž. přenesená",J813,0)</f>
        <v>0</v>
      </c>
      <c r="BI813" s="199">
        <f>IF(N813="nulová",J813,0)</f>
        <v>0</v>
      </c>
      <c r="BJ813" s="18" t="s">
        <v>87</v>
      </c>
      <c r="BK813" s="199">
        <f>ROUND(I813*H813,2)</f>
        <v>0</v>
      </c>
      <c r="BL813" s="18" t="s">
        <v>165</v>
      </c>
      <c r="BM813" s="198" t="s">
        <v>1120</v>
      </c>
    </row>
    <row r="814" spans="1:65" s="13" customFormat="1">
      <c r="B814" s="200"/>
      <c r="C814" s="201"/>
      <c r="D814" s="202" t="s">
        <v>186</v>
      </c>
      <c r="E814" s="201"/>
      <c r="F814" s="204" t="s">
        <v>1121</v>
      </c>
      <c r="G814" s="201"/>
      <c r="H814" s="205">
        <v>141.54</v>
      </c>
      <c r="I814" s="206"/>
      <c r="J814" s="201"/>
      <c r="K814" s="201"/>
      <c r="L814" s="207"/>
      <c r="M814" s="208"/>
      <c r="N814" s="209"/>
      <c r="O814" s="209"/>
      <c r="P814" s="209"/>
      <c r="Q814" s="209"/>
      <c r="R814" s="209"/>
      <c r="S814" s="209"/>
      <c r="T814" s="210"/>
      <c r="AT814" s="211" t="s">
        <v>186</v>
      </c>
      <c r="AU814" s="211" t="s">
        <v>89</v>
      </c>
      <c r="AV814" s="13" t="s">
        <v>89</v>
      </c>
      <c r="AW814" s="13" t="s">
        <v>4</v>
      </c>
      <c r="AX814" s="13" t="s">
        <v>87</v>
      </c>
      <c r="AY814" s="211" t="s">
        <v>158</v>
      </c>
    </row>
    <row r="815" spans="1:65" s="2" customFormat="1" ht="24.2" customHeight="1">
      <c r="A815" s="35"/>
      <c r="B815" s="36"/>
      <c r="C815" s="244" t="s">
        <v>1122</v>
      </c>
      <c r="D815" s="244" t="s">
        <v>343</v>
      </c>
      <c r="E815" s="245" t="s">
        <v>1123</v>
      </c>
      <c r="F815" s="246" t="s">
        <v>1124</v>
      </c>
      <c r="G815" s="247" t="s">
        <v>332</v>
      </c>
      <c r="H815" s="248">
        <v>377.78</v>
      </c>
      <c r="I815" s="249"/>
      <c r="J815" s="250">
        <f>ROUND(I815*H815,2)</f>
        <v>0</v>
      </c>
      <c r="K815" s="246" t="s">
        <v>217</v>
      </c>
      <c r="L815" s="251"/>
      <c r="M815" s="252" t="s">
        <v>1</v>
      </c>
      <c r="N815" s="253" t="s">
        <v>44</v>
      </c>
      <c r="O815" s="72"/>
      <c r="P815" s="196">
        <f>O815*H815</f>
        <v>0</v>
      </c>
      <c r="Q815" s="196">
        <v>1.1E-4</v>
      </c>
      <c r="R815" s="196">
        <f>Q815*H815</f>
        <v>4.1555799999999997E-2</v>
      </c>
      <c r="S815" s="196">
        <v>0</v>
      </c>
      <c r="T815" s="197">
        <f>S815*H815</f>
        <v>0</v>
      </c>
      <c r="U815" s="35"/>
      <c r="V815" s="35"/>
      <c r="W815" s="35"/>
      <c r="X815" s="35"/>
      <c r="Y815" s="35"/>
      <c r="Z815" s="35"/>
      <c r="AA815" s="35"/>
      <c r="AB815" s="35"/>
      <c r="AC815" s="35"/>
      <c r="AD815" s="35"/>
      <c r="AE815" s="35"/>
      <c r="AR815" s="198" t="s">
        <v>213</v>
      </c>
      <c r="AT815" s="198" t="s">
        <v>343</v>
      </c>
      <c r="AU815" s="198" t="s">
        <v>89</v>
      </c>
      <c r="AY815" s="18" t="s">
        <v>158</v>
      </c>
      <c r="BE815" s="199">
        <f>IF(N815="základní",J815,0)</f>
        <v>0</v>
      </c>
      <c r="BF815" s="199">
        <f>IF(N815="snížená",J815,0)</f>
        <v>0</v>
      </c>
      <c r="BG815" s="199">
        <f>IF(N815="zákl. přenesená",J815,0)</f>
        <v>0</v>
      </c>
      <c r="BH815" s="199">
        <f>IF(N815="sníž. přenesená",J815,0)</f>
        <v>0</v>
      </c>
      <c r="BI815" s="199">
        <f>IF(N815="nulová",J815,0)</f>
        <v>0</v>
      </c>
      <c r="BJ815" s="18" t="s">
        <v>87</v>
      </c>
      <c r="BK815" s="199">
        <f>ROUND(I815*H815,2)</f>
        <v>0</v>
      </c>
      <c r="BL815" s="18" t="s">
        <v>165</v>
      </c>
      <c r="BM815" s="198" t="s">
        <v>1125</v>
      </c>
    </row>
    <row r="816" spans="1:65" s="13" customFormat="1">
      <c r="B816" s="200"/>
      <c r="C816" s="201"/>
      <c r="D816" s="202" t="s">
        <v>186</v>
      </c>
      <c r="E816" s="201"/>
      <c r="F816" s="204" t="s">
        <v>1126</v>
      </c>
      <c r="G816" s="201"/>
      <c r="H816" s="205">
        <v>377.78</v>
      </c>
      <c r="I816" s="206"/>
      <c r="J816" s="201"/>
      <c r="K816" s="201"/>
      <c r="L816" s="207"/>
      <c r="M816" s="208"/>
      <c r="N816" s="209"/>
      <c r="O816" s="209"/>
      <c r="P816" s="209"/>
      <c r="Q816" s="209"/>
      <c r="R816" s="209"/>
      <c r="S816" s="209"/>
      <c r="T816" s="210"/>
      <c r="AT816" s="211" t="s">
        <v>186</v>
      </c>
      <c r="AU816" s="211" t="s">
        <v>89</v>
      </c>
      <c r="AV816" s="13" t="s">
        <v>89</v>
      </c>
      <c r="AW816" s="13" t="s">
        <v>4</v>
      </c>
      <c r="AX816" s="13" t="s">
        <v>87</v>
      </c>
      <c r="AY816" s="211" t="s">
        <v>158</v>
      </c>
    </row>
    <row r="817" spans="1:65" s="2" customFormat="1" ht="24.2" customHeight="1">
      <c r="A817" s="35"/>
      <c r="B817" s="36"/>
      <c r="C817" s="244" t="s">
        <v>1127</v>
      </c>
      <c r="D817" s="244" t="s">
        <v>343</v>
      </c>
      <c r="E817" s="245" t="s">
        <v>1128</v>
      </c>
      <c r="F817" s="246" t="s">
        <v>1129</v>
      </c>
      <c r="G817" s="247" t="s">
        <v>332</v>
      </c>
      <c r="H817" s="248">
        <v>17.808</v>
      </c>
      <c r="I817" s="249"/>
      <c r="J817" s="250">
        <f>ROUND(I817*H817,2)</f>
        <v>0</v>
      </c>
      <c r="K817" s="246" t="s">
        <v>1</v>
      </c>
      <c r="L817" s="251"/>
      <c r="M817" s="252" t="s">
        <v>1</v>
      </c>
      <c r="N817" s="253" t="s">
        <v>44</v>
      </c>
      <c r="O817" s="72"/>
      <c r="P817" s="196">
        <f>O817*H817</f>
        <v>0</v>
      </c>
      <c r="Q817" s="196">
        <v>5.0000000000000001E-4</v>
      </c>
      <c r="R817" s="196">
        <f>Q817*H817</f>
        <v>8.9040000000000005E-3</v>
      </c>
      <c r="S817" s="196">
        <v>0</v>
      </c>
      <c r="T817" s="197">
        <f>S817*H817</f>
        <v>0</v>
      </c>
      <c r="U817" s="35"/>
      <c r="V817" s="35"/>
      <c r="W817" s="35"/>
      <c r="X817" s="35"/>
      <c r="Y817" s="35"/>
      <c r="Z817" s="35"/>
      <c r="AA817" s="35"/>
      <c r="AB817" s="35"/>
      <c r="AC817" s="35"/>
      <c r="AD817" s="35"/>
      <c r="AE817" s="35"/>
      <c r="AR817" s="198" t="s">
        <v>213</v>
      </c>
      <c r="AT817" s="198" t="s">
        <v>343</v>
      </c>
      <c r="AU817" s="198" t="s">
        <v>89</v>
      </c>
      <c r="AY817" s="18" t="s">
        <v>158</v>
      </c>
      <c r="BE817" s="199">
        <f>IF(N817="základní",J817,0)</f>
        <v>0</v>
      </c>
      <c r="BF817" s="199">
        <f>IF(N817="snížená",J817,0)</f>
        <v>0</v>
      </c>
      <c r="BG817" s="199">
        <f>IF(N817="zákl. přenesená",J817,0)</f>
        <v>0</v>
      </c>
      <c r="BH817" s="199">
        <f>IF(N817="sníž. přenesená",J817,0)</f>
        <v>0</v>
      </c>
      <c r="BI817" s="199">
        <f>IF(N817="nulová",J817,0)</f>
        <v>0</v>
      </c>
      <c r="BJ817" s="18" t="s">
        <v>87</v>
      </c>
      <c r="BK817" s="199">
        <f>ROUND(I817*H817,2)</f>
        <v>0</v>
      </c>
      <c r="BL817" s="18" t="s">
        <v>165</v>
      </c>
      <c r="BM817" s="198" t="s">
        <v>1130</v>
      </c>
    </row>
    <row r="818" spans="1:65" s="13" customFormat="1">
      <c r="B818" s="200"/>
      <c r="C818" s="201"/>
      <c r="D818" s="202" t="s">
        <v>186</v>
      </c>
      <c r="E818" s="201"/>
      <c r="F818" s="204" t="s">
        <v>1131</v>
      </c>
      <c r="G818" s="201"/>
      <c r="H818" s="205">
        <v>17.808</v>
      </c>
      <c r="I818" s="206"/>
      <c r="J818" s="201"/>
      <c r="K818" s="201"/>
      <c r="L818" s="207"/>
      <c r="M818" s="208"/>
      <c r="N818" s="209"/>
      <c r="O818" s="209"/>
      <c r="P818" s="209"/>
      <c r="Q818" s="209"/>
      <c r="R818" s="209"/>
      <c r="S818" s="209"/>
      <c r="T818" s="210"/>
      <c r="AT818" s="211" t="s">
        <v>186</v>
      </c>
      <c r="AU818" s="211" t="s">
        <v>89</v>
      </c>
      <c r="AV818" s="13" t="s">
        <v>89</v>
      </c>
      <c r="AW818" s="13" t="s">
        <v>4</v>
      </c>
      <c r="AX818" s="13" t="s">
        <v>87</v>
      </c>
      <c r="AY818" s="211" t="s">
        <v>158</v>
      </c>
    </row>
    <row r="819" spans="1:65" s="2" customFormat="1" ht="24.2" customHeight="1">
      <c r="A819" s="35"/>
      <c r="B819" s="36"/>
      <c r="C819" s="187" t="s">
        <v>1132</v>
      </c>
      <c r="D819" s="187" t="s">
        <v>161</v>
      </c>
      <c r="E819" s="188" t="s">
        <v>1133</v>
      </c>
      <c r="F819" s="189" t="s">
        <v>1134</v>
      </c>
      <c r="G819" s="190" t="s">
        <v>332</v>
      </c>
      <c r="H819" s="191">
        <v>352.66</v>
      </c>
      <c r="I819" s="192"/>
      <c r="J819" s="193">
        <f>ROUND(I819*H819,2)</f>
        <v>0</v>
      </c>
      <c r="K819" s="189" t="s">
        <v>217</v>
      </c>
      <c r="L819" s="40"/>
      <c r="M819" s="194" t="s">
        <v>1</v>
      </c>
      <c r="N819" s="195" t="s">
        <v>44</v>
      </c>
      <c r="O819" s="72"/>
      <c r="P819" s="196">
        <f>O819*H819</f>
        <v>0</v>
      </c>
      <c r="Q819" s="196">
        <v>0</v>
      </c>
      <c r="R819" s="196">
        <f>Q819*H819</f>
        <v>0</v>
      </c>
      <c r="S819" s="196">
        <v>0</v>
      </c>
      <c r="T819" s="197">
        <f>S819*H819</f>
        <v>0</v>
      </c>
      <c r="U819" s="35"/>
      <c r="V819" s="35"/>
      <c r="W819" s="35"/>
      <c r="X819" s="35"/>
      <c r="Y819" s="35"/>
      <c r="Z819" s="35"/>
      <c r="AA819" s="35"/>
      <c r="AB819" s="35"/>
      <c r="AC819" s="35"/>
      <c r="AD819" s="35"/>
      <c r="AE819" s="35"/>
      <c r="AR819" s="198" t="s">
        <v>165</v>
      </c>
      <c r="AT819" s="198" t="s">
        <v>161</v>
      </c>
      <c r="AU819" s="198" t="s">
        <v>89</v>
      </c>
      <c r="AY819" s="18" t="s">
        <v>158</v>
      </c>
      <c r="BE819" s="199">
        <f>IF(N819="základní",J819,0)</f>
        <v>0</v>
      </c>
      <c r="BF819" s="199">
        <f>IF(N819="snížená",J819,0)</f>
        <v>0</v>
      </c>
      <c r="BG819" s="199">
        <f>IF(N819="zákl. přenesená",J819,0)</f>
        <v>0</v>
      </c>
      <c r="BH819" s="199">
        <f>IF(N819="sníž. přenesená",J819,0)</f>
        <v>0</v>
      </c>
      <c r="BI819" s="199">
        <f>IF(N819="nulová",J819,0)</f>
        <v>0</v>
      </c>
      <c r="BJ819" s="18" t="s">
        <v>87</v>
      </c>
      <c r="BK819" s="199">
        <f>ROUND(I819*H819,2)</f>
        <v>0</v>
      </c>
      <c r="BL819" s="18" t="s">
        <v>165</v>
      </c>
      <c r="BM819" s="198" t="s">
        <v>1135</v>
      </c>
    </row>
    <row r="820" spans="1:65" s="13" customFormat="1" ht="33.75">
      <c r="B820" s="200"/>
      <c r="C820" s="201"/>
      <c r="D820" s="202" t="s">
        <v>186</v>
      </c>
      <c r="E820" s="203" t="s">
        <v>1</v>
      </c>
      <c r="F820" s="204" t="s">
        <v>1136</v>
      </c>
      <c r="G820" s="201"/>
      <c r="H820" s="205">
        <v>352.66</v>
      </c>
      <c r="I820" s="206"/>
      <c r="J820" s="201"/>
      <c r="K820" s="201"/>
      <c r="L820" s="207"/>
      <c r="M820" s="208"/>
      <c r="N820" s="209"/>
      <c r="O820" s="209"/>
      <c r="P820" s="209"/>
      <c r="Q820" s="209"/>
      <c r="R820" s="209"/>
      <c r="S820" s="209"/>
      <c r="T820" s="210"/>
      <c r="AT820" s="211" t="s">
        <v>186</v>
      </c>
      <c r="AU820" s="211" t="s">
        <v>89</v>
      </c>
      <c r="AV820" s="13" t="s">
        <v>89</v>
      </c>
      <c r="AW820" s="13" t="s">
        <v>35</v>
      </c>
      <c r="AX820" s="13" t="s">
        <v>87</v>
      </c>
      <c r="AY820" s="211" t="s">
        <v>158</v>
      </c>
    </row>
    <row r="821" spans="1:65" s="2" customFormat="1" ht="24.2" customHeight="1">
      <c r="A821" s="35"/>
      <c r="B821" s="36"/>
      <c r="C821" s="244" t="s">
        <v>1137</v>
      </c>
      <c r="D821" s="244" t="s">
        <v>343</v>
      </c>
      <c r="E821" s="245" t="s">
        <v>1138</v>
      </c>
      <c r="F821" s="246" t="s">
        <v>1139</v>
      </c>
      <c r="G821" s="247" t="s">
        <v>332</v>
      </c>
      <c r="H821" s="248">
        <v>480.46100000000001</v>
      </c>
      <c r="I821" s="249"/>
      <c r="J821" s="250">
        <f>ROUND(I821*H821,2)</f>
        <v>0</v>
      </c>
      <c r="K821" s="246" t="s">
        <v>217</v>
      </c>
      <c r="L821" s="251"/>
      <c r="M821" s="252" t="s">
        <v>1</v>
      </c>
      <c r="N821" s="253" t="s">
        <v>44</v>
      </c>
      <c r="O821" s="72"/>
      <c r="P821" s="196">
        <f>O821*H821</f>
        <v>0</v>
      </c>
      <c r="Q821" s="196">
        <v>4.0000000000000003E-5</v>
      </c>
      <c r="R821" s="196">
        <f>Q821*H821</f>
        <v>1.9218440000000003E-2</v>
      </c>
      <c r="S821" s="196">
        <v>0</v>
      </c>
      <c r="T821" s="197">
        <f>S821*H821</f>
        <v>0</v>
      </c>
      <c r="U821" s="35"/>
      <c r="V821" s="35"/>
      <c r="W821" s="35"/>
      <c r="X821" s="35"/>
      <c r="Y821" s="35"/>
      <c r="Z821" s="35"/>
      <c r="AA821" s="35"/>
      <c r="AB821" s="35"/>
      <c r="AC821" s="35"/>
      <c r="AD821" s="35"/>
      <c r="AE821" s="35"/>
      <c r="AR821" s="198" t="s">
        <v>213</v>
      </c>
      <c r="AT821" s="198" t="s">
        <v>343</v>
      </c>
      <c r="AU821" s="198" t="s">
        <v>89</v>
      </c>
      <c r="AY821" s="18" t="s">
        <v>158</v>
      </c>
      <c r="BE821" s="199">
        <f>IF(N821="základní",J821,0)</f>
        <v>0</v>
      </c>
      <c r="BF821" s="199">
        <f>IF(N821="snížená",J821,0)</f>
        <v>0</v>
      </c>
      <c r="BG821" s="199">
        <f>IF(N821="zákl. přenesená",J821,0)</f>
        <v>0</v>
      </c>
      <c r="BH821" s="199">
        <f>IF(N821="sníž. přenesená",J821,0)</f>
        <v>0</v>
      </c>
      <c r="BI821" s="199">
        <f>IF(N821="nulová",J821,0)</f>
        <v>0</v>
      </c>
      <c r="BJ821" s="18" t="s">
        <v>87</v>
      </c>
      <c r="BK821" s="199">
        <f>ROUND(I821*H821,2)</f>
        <v>0</v>
      </c>
      <c r="BL821" s="18" t="s">
        <v>165</v>
      </c>
      <c r="BM821" s="198" t="s">
        <v>1140</v>
      </c>
    </row>
    <row r="822" spans="1:65" s="13" customFormat="1">
      <c r="B822" s="200"/>
      <c r="C822" s="201"/>
      <c r="D822" s="202" t="s">
        <v>186</v>
      </c>
      <c r="E822" s="201"/>
      <c r="F822" s="204" t="s">
        <v>1141</v>
      </c>
      <c r="G822" s="201"/>
      <c r="H822" s="205">
        <v>480.46100000000001</v>
      </c>
      <c r="I822" s="206"/>
      <c r="J822" s="201"/>
      <c r="K822" s="201"/>
      <c r="L822" s="207"/>
      <c r="M822" s="208"/>
      <c r="N822" s="209"/>
      <c r="O822" s="209"/>
      <c r="P822" s="209"/>
      <c r="Q822" s="209"/>
      <c r="R822" s="209"/>
      <c r="S822" s="209"/>
      <c r="T822" s="210"/>
      <c r="AT822" s="211" t="s">
        <v>186</v>
      </c>
      <c r="AU822" s="211" t="s">
        <v>89</v>
      </c>
      <c r="AV822" s="13" t="s">
        <v>89</v>
      </c>
      <c r="AW822" s="13" t="s">
        <v>4</v>
      </c>
      <c r="AX822" s="13" t="s">
        <v>87</v>
      </c>
      <c r="AY822" s="211" t="s">
        <v>158</v>
      </c>
    </row>
    <row r="823" spans="1:65" s="2" customFormat="1" ht="24.2" customHeight="1">
      <c r="A823" s="35"/>
      <c r="B823" s="36"/>
      <c r="C823" s="187" t="s">
        <v>1142</v>
      </c>
      <c r="D823" s="187" t="s">
        <v>161</v>
      </c>
      <c r="E823" s="188" t="s">
        <v>1143</v>
      </c>
      <c r="F823" s="189" t="s">
        <v>1144</v>
      </c>
      <c r="G823" s="190" t="s">
        <v>216</v>
      </c>
      <c r="H823" s="191">
        <v>887.73299999999995</v>
      </c>
      <c r="I823" s="192"/>
      <c r="J823" s="193">
        <f>ROUND(I823*H823,2)</f>
        <v>0</v>
      </c>
      <c r="K823" s="189" t="s">
        <v>217</v>
      </c>
      <c r="L823" s="40"/>
      <c r="M823" s="194" t="s">
        <v>1</v>
      </c>
      <c r="N823" s="195" t="s">
        <v>44</v>
      </c>
      <c r="O823" s="72"/>
      <c r="P823" s="196">
        <f>O823*H823</f>
        <v>0</v>
      </c>
      <c r="Q823" s="196">
        <v>2.5000000000000001E-4</v>
      </c>
      <c r="R823" s="196">
        <f>Q823*H823</f>
        <v>0.22193325</v>
      </c>
      <c r="S823" s="196">
        <v>0</v>
      </c>
      <c r="T823" s="197">
        <f>S823*H823</f>
        <v>0</v>
      </c>
      <c r="U823" s="35"/>
      <c r="V823" s="35"/>
      <c r="W823" s="35"/>
      <c r="X823" s="35"/>
      <c r="Y823" s="35"/>
      <c r="Z823" s="35"/>
      <c r="AA823" s="35"/>
      <c r="AB823" s="35"/>
      <c r="AC823" s="35"/>
      <c r="AD823" s="35"/>
      <c r="AE823" s="35"/>
      <c r="AR823" s="198" t="s">
        <v>165</v>
      </c>
      <c r="AT823" s="198" t="s">
        <v>161</v>
      </c>
      <c r="AU823" s="198" t="s">
        <v>89</v>
      </c>
      <c r="AY823" s="18" t="s">
        <v>158</v>
      </c>
      <c r="BE823" s="199">
        <f>IF(N823="základní",J823,0)</f>
        <v>0</v>
      </c>
      <c r="BF823" s="199">
        <f>IF(N823="snížená",J823,0)</f>
        <v>0</v>
      </c>
      <c r="BG823" s="199">
        <f>IF(N823="zákl. přenesená",J823,0)</f>
        <v>0</v>
      </c>
      <c r="BH823" s="199">
        <f>IF(N823="sníž. přenesená",J823,0)</f>
        <v>0</v>
      </c>
      <c r="BI823" s="199">
        <f>IF(N823="nulová",J823,0)</f>
        <v>0</v>
      </c>
      <c r="BJ823" s="18" t="s">
        <v>87</v>
      </c>
      <c r="BK823" s="199">
        <f>ROUND(I823*H823,2)</f>
        <v>0</v>
      </c>
      <c r="BL823" s="18" t="s">
        <v>165</v>
      </c>
      <c r="BM823" s="198" t="s">
        <v>1145</v>
      </c>
    </row>
    <row r="824" spans="1:65" s="13" customFormat="1">
      <c r="B824" s="200"/>
      <c r="C824" s="201"/>
      <c r="D824" s="202" t="s">
        <v>186</v>
      </c>
      <c r="E824" s="203" t="s">
        <v>1</v>
      </c>
      <c r="F824" s="204" t="s">
        <v>1146</v>
      </c>
      <c r="G824" s="201"/>
      <c r="H824" s="205">
        <v>887.73299999999995</v>
      </c>
      <c r="I824" s="206"/>
      <c r="J824" s="201"/>
      <c r="K824" s="201"/>
      <c r="L824" s="207"/>
      <c r="M824" s="208"/>
      <c r="N824" s="209"/>
      <c r="O824" s="209"/>
      <c r="P824" s="209"/>
      <c r="Q824" s="209"/>
      <c r="R824" s="209"/>
      <c r="S824" s="209"/>
      <c r="T824" s="210"/>
      <c r="AT824" s="211" t="s">
        <v>186</v>
      </c>
      <c r="AU824" s="211" t="s">
        <v>89</v>
      </c>
      <c r="AV824" s="13" t="s">
        <v>89</v>
      </c>
      <c r="AW824" s="13" t="s">
        <v>35</v>
      </c>
      <c r="AX824" s="13" t="s">
        <v>87</v>
      </c>
      <c r="AY824" s="211" t="s">
        <v>158</v>
      </c>
    </row>
    <row r="825" spans="1:65" s="2" customFormat="1" ht="24.2" customHeight="1">
      <c r="A825" s="35"/>
      <c r="B825" s="36"/>
      <c r="C825" s="187" t="s">
        <v>1147</v>
      </c>
      <c r="D825" s="187" t="s">
        <v>161</v>
      </c>
      <c r="E825" s="188" t="s">
        <v>1148</v>
      </c>
      <c r="F825" s="189" t="s">
        <v>1149</v>
      </c>
      <c r="G825" s="190" t="s">
        <v>216</v>
      </c>
      <c r="H825" s="191">
        <v>4.4020000000000001</v>
      </c>
      <c r="I825" s="192"/>
      <c r="J825" s="193">
        <f>ROUND(I825*H825,2)</f>
        <v>0</v>
      </c>
      <c r="K825" s="189" t="s">
        <v>217</v>
      </c>
      <c r="L825" s="40"/>
      <c r="M825" s="194" t="s">
        <v>1</v>
      </c>
      <c r="N825" s="195" t="s">
        <v>44</v>
      </c>
      <c r="O825" s="72"/>
      <c r="P825" s="196">
        <f>O825*H825</f>
        <v>0</v>
      </c>
      <c r="Q825" s="196">
        <v>2.0000000000000001E-4</v>
      </c>
      <c r="R825" s="196">
        <f>Q825*H825</f>
        <v>8.8040000000000004E-4</v>
      </c>
      <c r="S825" s="196">
        <v>0</v>
      </c>
      <c r="T825" s="197">
        <f>S825*H825</f>
        <v>0</v>
      </c>
      <c r="U825" s="35"/>
      <c r="V825" s="35"/>
      <c r="W825" s="35"/>
      <c r="X825" s="35"/>
      <c r="Y825" s="35"/>
      <c r="Z825" s="35"/>
      <c r="AA825" s="35"/>
      <c r="AB825" s="35"/>
      <c r="AC825" s="35"/>
      <c r="AD825" s="35"/>
      <c r="AE825" s="35"/>
      <c r="AR825" s="198" t="s">
        <v>165</v>
      </c>
      <c r="AT825" s="198" t="s">
        <v>161</v>
      </c>
      <c r="AU825" s="198" t="s">
        <v>89</v>
      </c>
      <c r="AY825" s="18" t="s">
        <v>158</v>
      </c>
      <c r="BE825" s="199">
        <f>IF(N825="základní",J825,0)</f>
        <v>0</v>
      </c>
      <c r="BF825" s="199">
        <f>IF(N825="snížená",J825,0)</f>
        <v>0</v>
      </c>
      <c r="BG825" s="199">
        <f>IF(N825="zákl. přenesená",J825,0)</f>
        <v>0</v>
      </c>
      <c r="BH825" s="199">
        <f>IF(N825="sníž. přenesená",J825,0)</f>
        <v>0</v>
      </c>
      <c r="BI825" s="199">
        <f>IF(N825="nulová",J825,0)</f>
        <v>0</v>
      </c>
      <c r="BJ825" s="18" t="s">
        <v>87</v>
      </c>
      <c r="BK825" s="199">
        <f>ROUND(I825*H825,2)</f>
        <v>0</v>
      </c>
      <c r="BL825" s="18" t="s">
        <v>165</v>
      </c>
      <c r="BM825" s="198" t="s">
        <v>1150</v>
      </c>
    </row>
    <row r="826" spans="1:65" s="13" customFormat="1">
      <c r="B826" s="200"/>
      <c r="C826" s="201"/>
      <c r="D826" s="202" t="s">
        <v>186</v>
      </c>
      <c r="E826" s="203" t="s">
        <v>1</v>
      </c>
      <c r="F826" s="204" t="s">
        <v>1151</v>
      </c>
      <c r="G826" s="201"/>
      <c r="H826" s="205">
        <v>4.4020000000000001</v>
      </c>
      <c r="I826" s="206"/>
      <c r="J826" s="201"/>
      <c r="K826" s="201"/>
      <c r="L826" s="207"/>
      <c r="M826" s="208"/>
      <c r="N826" s="209"/>
      <c r="O826" s="209"/>
      <c r="P826" s="209"/>
      <c r="Q826" s="209"/>
      <c r="R826" s="209"/>
      <c r="S826" s="209"/>
      <c r="T826" s="210"/>
      <c r="AT826" s="211" t="s">
        <v>186</v>
      </c>
      <c r="AU826" s="211" t="s">
        <v>89</v>
      </c>
      <c r="AV826" s="13" t="s">
        <v>89</v>
      </c>
      <c r="AW826" s="13" t="s">
        <v>35</v>
      </c>
      <c r="AX826" s="13" t="s">
        <v>87</v>
      </c>
      <c r="AY826" s="211" t="s">
        <v>158</v>
      </c>
    </row>
    <row r="827" spans="1:65" s="2" customFormat="1" ht="37.9" customHeight="1">
      <c r="A827" s="35"/>
      <c r="B827" s="36"/>
      <c r="C827" s="187" t="s">
        <v>1152</v>
      </c>
      <c r="D827" s="187" t="s">
        <v>161</v>
      </c>
      <c r="E827" s="188" t="s">
        <v>1153</v>
      </c>
      <c r="F827" s="189" t="s">
        <v>1154</v>
      </c>
      <c r="G827" s="190" t="s">
        <v>216</v>
      </c>
      <c r="H827" s="191">
        <v>20.009</v>
      </c>
      <c r="I827" s="192"/>
      <c r="J827" s="193">
        <f>ROUND(I827*H827,2)</f>
        <v>0</v>
      </c>
      <c r="K827" s="189" t="s">
        <v>217</v>
      </c>
      <c r="L827" s="40"/>
      <c r="M827" s="194" t="s">
        <v>1</v>
      </c>
      <c r="N827" s="195" t="s">
        <v>44</v>
      </c>
      <c r="O827" s="72"/>
      <c r="P827" s="196">
        <f>O827*H827</f>
        <v>0</v>
      </c>
      <c r="Q827" s="196">
        <v>8.6E-3</v>
      </c>
      <c r="R827" s="196">
        <f>Q827*H827</f>
        <v>0.17207739999999999</v>
      </c>
      <c r="S827" s="196">
        <v>0</v>
      </c>
      <c r="T827" s="197">
        <f>S827*H827</f>
        <v>0</v>
      </c>
      <c r="U827" s="35"/>
      <c r="V827" s="35"/>
      <c r="W827" s="35"/>
      <c r="X827" s="35"/>
      <c r="Y827" s="35"/>
      <c r="Z827" s="35"/>
      <c r="AA827" s="35"/>
      <c r="AB827" s="35"/>
      <c r="AC827" s="35"/>
      <c r="AD827" s="35"/>
      <c r="AE827" s="35"/>
      <c r="AR827" s="198" t="s">
        <v>165</v>
      </c>
      <c r="AT827" s="198" t="s">
        <v>161</v>
      </c>
      <c r="AU827" s="198" t="s">
        <v>89</v>
      </c>
      <c r="AY827" s="18" t="s">
        <v>158</v>
      </c>
      <c r="BE827" s="199">
        <f>IF(N827="základní",J827,0)</f>
        <v>0</v>
      </c>
      <c r="BF827" s="199">
        <f>IF(N827="snížená",J827,0)</f>
        <v>0</v>
      </c>
      <c r="BG827" s="199">
        <f>IF(N827="zákl. přenesená",J827,0)</f>
        <v>0</v>
      </c>
      <c r="BH827" s="199">
        <f>IF(N827="sníž. přenesená",J827,0)</f>
        <v>0</v>
      </c>
      <c r="BI827" s="199">
        <f>IF(N827="nulová",J827,0)</f>
        <v>0</v>
      </c>
      <c r="BJ827" s="18" t="s">
        <v>87</v>
      </c>
      <c r="BK827" s="199">
        <f>ROUND(I827*H827,2)</f>
        <v>0</v>
      </c>
      <c r="BL827" s="18" t="s">
        <v>165</v>
      </c>
      <c r="BM827" s="198" t="s">
        <v>1155</v>
      </c>
    </row>
    <row r="828" spans="1:65" s="13" customFormat="1" ht="22.5">
      <c r="B828" s="200"/>
      <c r="C828" s="201"/>
      <c r="D828" s="202" t="s">
        <v>186</v>
      </c>
      <c r="E828" s="203" t="s">
        <v>1</v>
      </c>
      <c r="F828" s="204" t="s">
        <v>1156</v>
      </c>
      <c r="G828" s="201"/>
      <c r="H828" s="205">
        <v>17.518999999999998</v>
      </c>
      <c r="I828" s="206"/>
      <c r="J828" s="201"/>
      <c r="K828" s="201"/>
      <c r="L828" s="207"/>
      <c r="M828" s="208"/>
      <c r="N828" s="209"/>
      <c r="O828" s="209"/>
      <c r="P828" s="209"/>
      <c r="Q828" s="209"/>
      <c r="R828" s="209"/>
      <c r="S828" s="209"/>
      <c r="T828" s="210"/>
      <c r="AT828" s="211" t="s">
        <v>186</v>
      </c>
      <c r="AU828" s="211" t="s">
        <v>89</v>
      </c>
      <c r="AV828" s="13" t="s">
        <v>89</v>
      </c>
      <c r="AW828" s="13" t="s">
        <v>35</v>
      </c>
      <c r="AX828" s="13" t="s">
        <v>79</v>
      </c>
      <c r="AY828" s="211" t="s">
        <v>158</v>
      </c>
    </row>
    <row r="829" spans="1:65" s="13" customFormat="1">
      <c r="B829" s="200"/>
      <c r="C829" s="201"/>
      <c r="D829" s="202" t="s">
        <v>186</v>
      </c>
      <c r="E829" s="203" t="s">
        <v>1</v>
      </c>
      <c r="F829" s="204" t="s">
        <v>1157</v>
      </c>
      <c r="G829" s="201"/>
      <c r="H829" s="205">
        <v>2.4900000000000002</v>
      </c>
      <c r="I829" s="206"/>
      <c r="J829" s="201"/>
      <c r="K829" s="201"/>
      <c r="L829" s="207"/>
      <c r="M829" s="208"/>
      <c r="N829" s="209"/>
      <c r="O829" s="209"/>
      <c r="P829" s="209"/>
      <c r="Q829" s="209"/>
      <c r="R829" s="209"/>
      <c r="S829" s="209"/>
      <c r="T829" s="210"/>
      <c r="AT829" s="211" t="s">
        <v>186</v>
      </c>
      <c r="AU829" s="211" t="s">
        <v>89</v>
      </c>
      <c r="AV829" s="13" t="s">
        <v>89</v>
      </c>
      <c r="AW829" s="13" t="s">
        <v>35</v>
      </c>
      <c r="AX829" s="13" t="s">
        <v>79</v>
      </c>
      <c r="AY829" s="211" t="s">
        <v>158</v>
      </c>
    </row>
    <row r="830" spans="1:65" s="15" customFormat="1">
      <c r="B830" s="223"/>
      <c r="C830" s="224"/>
      <c r="D830" s="202" t="s">
        <v>186</v>
      </c>
      <c r="E830" s="225" t="s">
        <v>1</v>
      </c>
      <c r="F830" s="226" t="s">
        <v>1158</v>
      </c>
      <c r="G830" s="224"/>
      <c r="H830" s="227">
        <v>20.009</v>
      </c>
      <c r="I830" s="228"/>
      <c r="J830" s="224"/>
      <c r="K830" s="224"/>
      <c r="L830" s="229"/>
      <c r="M830" s="230"/>
      <c r="N830" s="231"/>
      <c r="O830" s="231"/>
      <c r="P830" s="231"/>
      <c r="Q830" s="231"/>
      <c r="R830" s="231"/>
      <c r="S830" s="231"/>
      <c r="T830" s="232"/>
      <c r="AT830" s="233" t="s">
        <v>186</v>
      </c>
      <c r="AU830" s="233" t="s">
        <v>89</v>
      </c>
      <c r="AV830" s="15" t="s">
        <v>170</v>
      </c>
      <c r="AW830" s="15" t="s">
        <v>35</v>
      </c>
      <c r="AX830" s="15" t="s">
        <v>79</v>
      </c>
      <c r="AY830" s="233" t="s">
        <v>158</v>
      </c>
    </row>
    <row r="831" spans="1:65" s="14" customFormat="1">
      <c r="B831" s="212"/>
      <c r="C831" s="213"/>
      <c r="D831" s="202" t="s">
        <v>186</v>
      </c>
      <c r="E831" s="214" t="s">
        <v>1</v>
      </c>
      <c r="F831" s="215" t="s">
        <v>199</v>
      </c>
      <c r="G831" s="213"/>
      <c r="H831" s="216">
        <v>20.009</v>
      </c>
      <c r="I831" s="217"/>
      <c r="J831" s="213"/>
      <c r="K831" s="213"/>
      <c r="L831" s="218"/>
      <c r="M831" s="219"/>
      <c r="N831" s="220"/>
      <c r="O831" s="220"/>
      <c r="P831" s="220"/>
      <c r="Q831" s="220"/>
      <c r="R831" s="220"/>
      <c r="S831" s="220"/>
      <c r="T831" s="221"/>
      <c r="AT831" s="222" t="s">
        <v>186</v>
      </c>
      <c r="AU831" s="222" t="s">
        <v>89</v>
      </c>
      <c r="AV831" s="14" t="s">
        <v>165</v>
      </c>
      <c r="AW831" s="14" t="s">
        <v>35</v>
      </c>
      <c r="AX831" s="14" t="s">
        <v>87</v>
      </c>
      <c r="AY831" s="222" t="s">
        <v>158</v>
      </c>
    </row>
    <row r="832" spans="1:65" s="2" customFormat="1" ht="24.2" customHeight="1">
      <c r="A832" s="35"/>
      <c r="B832" s="36"/>
      <c r="C832" s="244" t="s">
        <v>1159</v>
      </c>
      <c r="D832" s="244" t="s">
        <v>343</v>
      </c>
      <c r="E832" s="245" t="s">
        <v>1160</v>
      </c>
      <c r="F832" s="246" t="s">
        <v>1161</v>
      </c>
      <c r="G832" s="247" t="s">
        <v>216</v>
      </c>
      <c r="H832" s="248">
        <v>20.408999999999999</v>
      </c>
      <c r="I832" s="249"/>
      <c r="J832" s="250">
        <f>ROUND(I832*H832,2)</f>
        <v>0</v>
      </c>
      <c r="K832" s="246" t="s">
        <v>217</v>
      </c>
      <c r="L832" s="251"/>
      <c r="M832" s="252" t="s">
        <v>1</v>
      </c>
      <c r="N832" s="253" t="s">
        <v>44</v>
      </c>
      <c r="O832" s="72"/>
      <c r="P832" s="196">
        <f>O832*H832</f>
        <v>0</v>
      </c>
      <c r="Q832" s="196">
        <v>4.1999999999999997E-3</v>
      </c>
      <c r="R832" s="196">
        <f>Q832*H832</f>
        <v>8.5717799999999997E-2</v>
      </c>
      <c r="S832" s="196">
        <v>0</v>
      </c>
      <c r="T832" s="197">
        <f>S832*H832</f>
        <v>0</v>
      </c>
      <c r="U832" s="35"/>
      <c r="V832" s="35"/>
      <c r="W832" s="35"/>
      <c r="X832" s="35"/>
      <c r="Y832" s="35"/>
      <c r="Z832" s="35"/>
      <c r="AA832" s="35"/>
      <c r="AB832" s="35"/>
      <c r="AC832" s="35"/>
      <c r="AD832" s="35"/>
      <c r="AE832" s="35"/>
      <c r="AR832" s="198" t="s">
        <v>213</v>
      </c>
      <c r="AT832" s="198" t="s">
        <v>343</v>
      </c>
      <c r="AU832" s="198" t="s">
        <v>89</v>
      </c>
      <c r="AY832" s="18" t="s">
        <v>158</v>
      </c>
      <c r="BE832" s="199">
        <f>IF(N832="základní",J832,0)</f>
        <v>0</v>
      </c>
      <c r="BF832" s="199">
        <f>IF(N832="snížená",J832,0)</f>
        <v>0</v>
      </c>
      <c r="BG832" s="199">
        <f>IF(N832="zákl. přenesená",J832,0)</f>
        <v>0</v>
      </c>
      <c r="BH832" s="199">
        <f>IF(N832="sníž. přenesená",J832,0)</f>
        <v>0</v>
      </c>
      <c r="BI832" s="199">
        <f>IF(N832="nulová",J832,0)</f>
        <v>0</v>
      </c>
      <c r="BJ832" s="18" t="s">
        <v>87</v>
      </c>
      <c r="BK832" s="199">
        <f>ROUND(I832*H832,2)</f>
        <v>0</v>
      </c>
      <c r="BL832" s="18" t="s">
        <v>165</v>
      </c>
      <c r="BM832" s="198" t="s">
        <v>1162</v>
      </c>
    </row>
    <row r="833" spans="1:65" s="13" customFormat="1">
      <c r="B833" s="200"/>
      <c r="C833" s="201"/>
      <c r="D833" s="202" t="s">
        <v>186</v>
      </c>
      <c r="E833" s="201"/>
      <c r="F833" s="204" t="s">
        <v>1163</v>
      </c>
      <c r="G833" s="201"/>
      <c r="H833" s="205">
        <v>20.408999999999999</v>
      </c>
      <c r="I833" s="206"/>
      <c r="J833" s="201"/>
      <c r="K833" s="201"/>
      <c r="L833" s="207"/>
      <c r="M833" s="208"/>
      <c r="N833" s="209"/>
      <c r="O833" s="209"/>
      <c r="P833" s="209"/>
      <c r="Q833" s="209"/>
      <c r="R833" s="209"/>
      <c r="S833" s="209"/>
      <c r="T833" s="210"/>
      <c r="AT833" s="211" t="s">
        <v>186</v>
      </c>
      <c r="AU833" s="211" t="s">
        <v>89</v>
      </c>
      <c r="AV833" s="13" t="s">
        <v>89</v>
      </c>
      <c r="AW833" s="13" t="s">
        <v>4</v>
      </c>
      <c r="AX833" s="13" t="s">
        <v>87</v>
      </c>
      <c r="AY833" s="211" t="s">
        <v>158</v>
      </c>
    </row>
    <row r="834" spans="1:65" s="2" customFormat="1" ht="33" customHeight="1">
      <c r="A834" s="35"/>
      <c r="B834" s="36"/>
      <c r="C834" s="187" t="s">
        <v>1164</v>
      </c>
      <c r="D834" s="187" t="s">
        <v>161</v>
      </c>
      <c r="E834" s="188" t="s">
        <v>1165</v>
      </c>
      <c r="F834" s="189" t="s">
        <v>1166</v>
      </c>
      <c r="G834" s="190" t="s">
        <v>184</v>
      </c>
      <c r="H834" s="191">
        <v>8</v>
      </c>
      <c r="I834" s="192"/>
      <c r="J834" s="193">
        <f>ROUND(I834*H834,2)</f>
        <v>0</v>
      </c>
      <c r="K834" s="189" t="s">
        <v>217</v>
      </c>
      <c r="L834" s="40"/>
      <c r="M834" s="194" t="s">
        <v>1</v>
      </c>
      <c r="N834" s="195" t="s">
        <v>44</v>
      </c>
      <c r="O834" s="72"/>
      <c r="P834" s="196">
        <f>O834*H834</f>
        <v>0</v>
      </c>
      <c r="Q834" s="196">
        <v>1.2919999999999999E-2</v>
      </c>
      <c r="R834" s="196">
        <f>Q834*H834</f>
        <v>0.10335999999999999</v>
      </c>
      <c r="S834" s="196">
        <v>0</v>
      </c>
      <c r="T834" s="197">
        <f>S834*H834</f>
        <v>0</v>
      </c>
      <c r="U834" s="35"/>
      <c r="V834" s="35"/>
      <c r="W834" s="35"/>
      <c r="X834" s="35"/>
      <c r="Y834" s="35"/>
      <c r="Z834" s="35"/>
      <c r="AA834" s="35"/>
      <c r="AB834" s="35"/>
      <c r="AC834" s="35"/>
      <c r="AD834" s="35"/>
      <c r="AE834" s="35"/>
      <c r="AR834" s="198" t="s">
        <v>165</v>
      </c>
      <c r="AT834" s="198" t="s">
        <v>161</v>
      </c>
      <c r="AU834" s="198" t="s">
        <v>89</v>
      </c>
      <c r="AY834" s="18" t="s">
        <v>158</v>
      </c>
      <c r="BE834" s="199">
        <f>IF(N834="základní",J834,0)</f>
        <v>0</v>
      </c>
      <c r="BF834" s="199">
        <f>IF(N834="snížená",J834,0)</f>
        <v>0</v>
      </c>
      <c r="BG834" s="199">
        <f>IF(N834="zákl. přenesená",J834,0)</f>
        <v>0</v>
      </c>
      <c r="BH834" s="199">
        <f>IF(N834="sníž. přenesená",J834,0)</f>
        <v>0</v>
      </c>
      <c r="BI834" s="199">
        <f>IF(N834="nulová",J834,0)</f>
        <v>0</v>
      </c>
      <c r="BJ834" s="18" t="s">
        <v>87</v>
      </c>
      <c r="BK834" s="199">
        <f>ROUND(I834*H834,2)</f>
        <v>0</v>
      </c>
      <c r="BL834" s="18" t="s">
        <v>165</v>
      </c>
      <c r="BM834" s="198" t="s">
        <v>1167</v>
      </c>
    </row>
    <row r="835" spans="1:65" s="13" customFormat="1">
      <c r="B835" s="200"/>
      <c r="C835" s="201"/>
      <c r="D835" s="202" t="s">
        <v>186</v>
      </c>
      <c r="E835" s="203" t="s">
        <v>1</v>
      </c>
      <c r="F835" s="204" t="s">
        <v>1168</v>
      </c>
      <c r="G835" s="201"/>
      <c r="H835" s="205">
        <v>2</v>
      </c>
      <c r="I835" s="206"/>
      <c r="J835" s="201"/>
      <c r="K835" s="201"/>
      <c r="L835" s="207"/>
      <c r="M835" s="208"/>
      <c r="N835" s="209"/>
      <c r="O835" s="209"/>
      <c r="P835" s="209"/>
      <c r="Q835" s="209"/>
      <c r="R835" s="209"/>
      <c r="S835" s="209"/>
      <c r="T835" s="210"/>
      <c r="AT835" s="211" t="s">
        <v>186</v>
      </c>
      <c r="AU835" s="211" t="s">
        <v>89</v>
      </c>
      <c r="AV835" s="13" t="s">
        <v>89</v>
      </c>
      <c r="AW835" s="13" t="s">
        <v>35</v>
      </c>
      <c r="AX835" s="13" t="s">
        <v>79</v>
      </c>
      <c r="AY835" s="211" t="s">
        <v>158</v>
      </c>
    </row>
    <row r="836" spans="1:65" s="13" customFormat="1">
      <c r="B836" s="200"/>
      <c r="C836" s="201"/>
      <c r="D836" s="202" t="s">
        <v>186</v>
      </c>
      <c r="E836" s="203" t="s">
        <v>1</v>
      </c>
      <c r="F836" s="204" t="s">
        <v>1169</v>
      </c>
      <c r="G836" s="201"/>
      <c r="H836" s="205">
        <v>4</v>
      </c>
      <c r="I836" s="206"/>
      <c r="J836" s="201"/>
      <c r="K836" s="201"/>
      <c r="L836" s="207"/>
      <c r="M836" s="208"/>
      <c r="N836" s="209"/>
      <c r="O836" s="209"/>
      <c r="P836" s="209"/>
      <c r="Q836" s="209"/>
      <c r="R836" s="209"/>
      <c r="S836" s="209"/>
      <c r="T836" s="210"/>
      <c r="AT836" s="211" t="s">
        <v>186</v>
      </c>
      <c r="AU836" s="211" t="s">
        <v>89</v>
      </c>
      <c r="AV836" s="13" t="s">
        <v>89</v>
      </c>
      <c r="AW836" s="13" t="s">
        <v>35</v>
      </c>
      <c r="AX836" s="13" t="s">
        <v>79</v>
      </c>
      <c r="AY836" s="211" t="s">
        <v>158</v>
      </c>
    </row>
    <row r="837" spans="1:65" s="13" customFormat="1">
      <c r="B837" s="200"/>
      <c r="C837" s="201"/>
      <c r="D837" s="202" t="s">
        <v>186</v>
      </c>
      <c r="E837" s="203" t="s">
        <v>1</v>
      </c>
      <c r="F837" s="204" t="s">
        <v>1170</v>
      </c>
      <c r="G837" s="201"/>
      <c r="H837" s="205">
        <v>2</v>
      </c>
      <c r="I837" s="206"/>
      <c r="J837" s="201"/>
      <c r="K837" s="201"/>
      <c r="L837" s="207"/>
      <c r="M837" s="208"/>
      <c r="N837" s="209"/>
      <c r="O837" s="209"/>
      <c r="P837" s="209"/>
      <c r="Q837" s="209"/>
      <c r="R837" s="209"/>
      <c r="S837" s="209"/>
      <c r="T837" s="210"/>
      <c r="AT837" s="211" t="s">
        <v>186</v>
      </c>
      <c r="AU837" s="211" t="s">
        <v>89</v>
      </c>
      <c r="AV837" s="13" t="s">
        <v>89</v>
      </c>
      <c r="AW837" s="13" t="s">
        <v>35</v>
      </c>
      <c r="AX837" s="13" t="s">
        <v>79</v>
      </c>
      <c r="AY837" s="211" t="s">
        <v>158</v>
      </c>
    </row>
    <row r="838" spans="1:65" s="14" customFormat="1">
      <c r="B838" s="212"/>
      <c r="C838" s="213"/>
      <c r="D838" s="202" t="s">
        <v>186</v>
      </c>
      <c r="E838" s="214" t="s">
        <v>1</v>
      </c>
      <c r="F838" s="215" t="s">
        <v>199</v>
      </c>
      <c r="G838" s="213"/>
      <c r="H838" s="216">
        <v>8</v>
      </c>
      <c r="I838" s="217"/>
      <c r="J838" s="213"/>
      <c r="K838" s="213"/>
      <c r="L838" s="218"/>
      <c r="M838" s="219"/>
      <c r="N838" s="220"/>
      <c r="O838" s="220"/>
      <c r="P838" s="220"/>
      <c r="Q838" s="220"/>
      <c r="R838" s="220"/>
      <c r="S838" s="220"/>
      <c r="T838" s="221"/>
      <c r="AT838" s="222" t="s">
        <v>186</v>
      </c>
      <c r="AU838" s="222" t="s">
        <v>89</v>
      </c>
      <c r="AV838" s="14" t="s">
        <v>165</v>
      </c>
      <c r="AW838" s="14" t="s">
        <v>35</v>
      </c>
      <c r="AX838" s="14" t="s">
        <v>87</v>
      </c>
      <c r="AY838" s="222" t="s">
        <v>158</v>
      </c>
    </row>
    <row r="839" spans="1:65" s="2" customFormat="1" ht="37.9" customHeight="1">
      <c r="A839" s="35"/>
      <c r="B839" s="36"/>
      <c r="C839" s="187" t="s">
        <v>1171</v>
      </c>
      <c r="D839" s="187" t="s">
        <v>161</v>
      </c>
      <c r="E839" s="188" t="s">
        <v>1172</v>
      </c>
      <c r="F839" s="189" t="s">
        <v>1173</v>
      </c>
      <c r="G839" s="190" t="s">
        <v>216</v>
      </c>
      <c r="H839" s="191">
        <v>8.5090000000000003</v>
      </c>
      <c r="I839" s="192"/>
      <c r="J839" s="193">
        <f>ROUND(I839*H839,2)</f>
        <v>0</v>
      </c>
      <c r="K839" s="189" t="s">
        <v>217</v>
      </c>
      <c r="L839" s="40"/>
      <c r="M839" s="194" t="s">
        <v>1</v>
      </c>
      <c r="N839" s="195" t="s">
        <v>44</v>
      </c>
      <c r="O839" s="72"/>
      <c r="P839" s="196">
        <f>O839*H839</f>
        <v>0</v>
      </c>
      <c r="Q839" s="196">
        <v>1.3350000000000001E-2</v>
      </c>
      <c r="R839" s="196">
        <f>Q839*H839</f>
        <v>0.11359515000000001</v>
      </c>
      <c r="S839" s="196">
        <v>0</v>
      </c>
      <c r="T839" s="197">
        <f>S839*H839</f>
        <v>0</v>
      </c>
      <c r="U839" s="35"/>
      <c r="V839" s="35"/>
      <c r="W839" s="35"/>
      <c r="X839" s="35"/>
      <c r="Y839" s="35"/>
      <c r="Z839" s="35"/>
      <c r="AA839" s="35"/>
      <c r="AB839" s="35"/>
      <c r="AC839" s="35"/>
      <c r="AD839" s="35"/>
      <c r="AE839" s="35"/>
      <c r="AR839" s="198" t="s">
        <v>165</v>
      </c>
      <c r="AT839" s="198" t="s">
        <v>161</v>
      </c>
      <c r="AU839" s="198" t="s">
        <v>89</v>
      </c>
      <c r="AY839" s="18" t="s">
        <v>158</v>
      </c>
      <c r="BE839" s="199">
        <f>IF(N839="základní",J839,0)</f>
        <v>0</v>
      </c>
      <c r="BF839" s="199">
        <f>IF(N839="snížená",J839,0)</f>
        <v>0</v>
      </c>
      <c r="BG839" s="199">
        <f>IF(N839="zákl. přenesená",J839,0)</f>
        <v>0</v>
      </c>
      <c r="BH839" s="199">
        <f>IF(N839="sníž. přenesená",J839,0)</f>
        <v>0</v>
      </c>
      <c r="BI839" s="199">
        <f>IF(N839="nulová",J839,0)</f>
        <v>0</v>
      </c>
      <c r="BJ839" s="18" t="s">
        <v>87</v>
      </c>
      <c r="BK839" s="199">
        <f>ROUND(I839*H839,2)</f>
        <v>0</v>
      </c>
      <c r="BL839" s="18" t="s">
        <v>165</v>
      </c>
      <c r="BM839" s="198" t="s">
        <v>1174</v>
      </c>
    </row>
    <row r="840" spans="1:65" s="13" customFormat="1">
      <c r="B840" s="200"/>
      <c r="C840" s="201"/>
      <c r="D840" s="202" t="s">
        <v>186</v>
      </c>
      <c r="E840" s="203" t="s">
        <v>1</v>
      </c>
      <c r="F840" s="204" t="s">
        <v>1175</v>
      </c>
      <c r="G840" s="201"/>
      <c r="H840" s="205">
        <v>13.801</v>
      </c>
      <c r="I840" s="206"/>
      <c r="J840" s="201"/>
      <c r="K840" s="201"/>
      <c r="L840" s="207"/>
      <c r="M840" s="208"/>
      <c r="N840" s="209"/>
      <c r="O840" s="209"/>
      <c r="P840" s="209"/>
      <c r="Q840" s="209"/>
      <c r="R840" s="209"/>
      <c r="S840" s="209"/>
      <c r="T840" s="210"/>
      <c r="AT840" s="211" t="s">
        <v>186</v>
      </c>
      <c r="AU840" s="211" t="s">
        <v>89</v>
      </c>
      <c r="AV840" s="13" t="s">
        <v>89</v>
      </c>
      <c r="AW840" s="13" t="s">
        <v>35</v>
      </c>
      <c r="AX840" s="13" t="s">
        <v>79</v>
      </c>
      <c r="AY840" s="211" t="s">
        <v>158</v>
      </c>
    </row>
    <row r="841" spans="1:65" s="13" customFormat="1">
      <c r="B841" s="200"/>
      <c r="C841" s="201"/>
      <c r="D841" s="202" t="s">
        <v>186</v>
      </c>
      <c r="E841" s="203" t="s">
        <v>1</v>
      </c>
      <c r="F841" s="204" t="s">
        <v>1176</v>
      </c>
      <c r="G841" s="201"/>
      <c r="H841" s="205">
        <v>-5.2919999999999998</v>
      </c>
      <c r="I841" s="206"/>
      <c r="J841" s="201"/>
      <c r="K841" s="201"/>
      <c r="L841" s="207"/>
      <c r="M841" s="208"/>
      <c r="N841" s="209"/>
      <c r="O841" s="209"/>
      <c r="P841" s="209"/>
      <c r="Q841" s="209"/>
      <c r="R841" s="209"/>
      <c r="S841" s="209"/>
      <c r="T841" s="210"/>
      <c r="AT841" s="211" t="s">
        <v>186</v>
      </c>
      <c r="AU841" s="211" t="s">
        <v>89</v>
      </c>
      <c r="AV841" s="13" t="s">
        <v>89</v>
      </c>
      <c r="AW841" s="13" t="s">
        <v>35</v>
      </c>
      <c r="AX841" s="13" t="s">
        <v>79</v>
      </c>
      <c r="AY841" s="211" t="s">
        <v>158</v>
      </c>
    </row>
    <row r="842" spans="1:65" s="14" customFormat="1">
      <c r="B842" s="212"/>
      <c r="C842" s="213"/>
      <c r="D842" s="202" t="s">
        <v>186</v>
      </c>
      <c r="E842" s="214" t="s">
        <v>1</v>
      </c>
      <c r="F842" s="215" t="s">
        <v>199</v>
      </c>
      <c r="G842" s="213"/>
      <c r="H842" s="216">
        <v>8.5090000000000003</v>
      </c>
      <c r="I842" s="217"/>
      <c r="J842" s="213"/>
      <c r="K842" s="213"/>
      <c r="L842" s="218"/>
      <c r="M842" s="219"/>
      <c r="N842" s="220"/>
      <c r="O842" s="220"/>
      <c r="P842" s="220"/>
      <c r="Q842" s="220"/>
      <c r="R842" s="220"/>
      <c r="S842" s="220"/>
      <c r="T842" s="221"/>
      <c r="AT842" s="222" t="s">
        <v>186</v>
      </c>
      <c r="AU842" s="222" t="s">
        <v>89</v>
      </c>
      <c r="AV842" s="14" t="s">
        <v>165</v>
      </c>
      <c r="AW842" s="14" t="s">
        <v>35</v>
      </c>
      <c r="AX842" s="14" t="s">
        <v>87</v>
      </c>
      <c r="AY842" s="222" t="s">
        <v>158</v>
      </c>
    </row>
    <row r="843" spans="1:65" s="2" customFormat="1" ht="24.2" customHeight="1">
      <c r="A843" s="35"/>
      <c r="B843" s="36"/>
      <c r="C843" s="244" t="s">
        <v>1177</v>
      </c>
      <c r="D843" s="244" t="s">
        <v>343</v>
      </c>
      <c r="E843" s="245" t="s">
        <v>1178</v>
      </c>
      <c r="F843" s="246" t="s">
        <v>1179</v>
      </c>
      <c r="G843" s="247" t="s">
        <v>216</v>
      </c>
      <c r="H843" s="248">
        <v>8.6790000000000003</v>
      </c>
      <c r="I843" s="249"/>
      <c r="J843" s="250">
        <f>ROUND(I843*H843,2)</f>
        <v>0</v>
      </c>
      <c r="K843" s="246" t="s">
        <v>217</v>
      </c>
      <c r="L843" s="251"/>
      <c r="M843" s="252" t="s">
        <v>1</v>
      </c>
      <c r="N843" s="253" t="s">
        <v>44</v>
      </c>
      <c r="O843" s="72"/>
      <c r="P843" s="196">
        <f>O843*H843</f>
        <v>0</v>
      </c>
      <c r="Q843" s="196">
        <v>1.5E-3</v>
      </c>
      <c r="R843" s="196">
        <f>Q843*H843</f>
        <v>1.3018500000000001E-2</v>
      </c>
      <c r="S843" s="196">
        <v>0</v>
      </c>
      <c r="T843" s="197">
        <f>S843*H843</f>
        <v>0</v>
      </c>
      <c r="U843" s="35"/>
      <c r="V843" s="35"/>
      <c r="W843" s="35"/>
      <c r="X843" s="35"/>
      <c r="Y843" s="35"/>
      <c r="Z843" s="35"/>
      <c r="AA843" s="35"/>
      <c r="AB843" s="35"/>
      <c r="AC843" s="35"/>
      <c r="AD843" s="35"/>
      <c r="AE843" s="35"/>
      <c r="AR843" s="198" t="s">
        <v>213</v>
      </c>
      <c r="AT843" s="198" t="s">
        <v>343</v>
      </c>
      <c r="AU843" s="198" t="s">
        <v>89</v>
      </c>
      <c r="AY843" s="18" t="s">
        <v>158</v>
      </c>
      <c r="BE843" s="199">
        <f>IF(N843="základní",J843,0)</f>
        <v>0</v>
      </c>
      <c r="BF843" s="199">
        <f>IF(N843="snížená",J843,0)</f>
        <v>0</v>
      </c>
      <c r="BG843" s="199">
        <f>IF(N843="zákl. přenesená",J843,0)</f>
        <v>0</v>
      </c>
      <c r="BH843" s="199">
        <f>IF(N843="sníž. přenesená",J843,0)</f>
        <v>0</v>
      </c>
      <c r="BI843" s="199">
        <f>IF(N843="nulová",J843,0)</f>
        <v>0</v>
      </c>
      <c r="BJ843" s="18" t="s">
        <v>87</v>
      </c>
      <c r="BK843" s="199">
        <f>ROUND(I843*H843,2)</f>
        <v>0</v>
      </c>
      <c r="BL843" s="18" t="s">
        <v>165</v>
      </c>
      <c r="BM843" s="198" t="s">
        <v>1180</v>
      </c>
    </row>
    <row r="844" spans="1:65" s="13" customFormat="1">
      <c r="B844" s="200"/>
      <c r="C844" s="201"/>
      <c r="D844" s="202" t="s">
        <v>186</v>
      </c>
      <c r="E844" s="201"/>
      <c r="F844" s="204" t="s">
        <v>1181</v>
      </c>
      <c r="G844" s="201"/>
      <c r="H844" s="205">
        <v>8.6790000000000003</v>
      </c>
      <c r="I844" s="206"/>
      <c r="J844" s="201"/>
      <c r="K844" s="201"/>
      <c r="L844" s="207"/>
      <c r="M844" s="208"/>
      <c r="N844" s="209"/>
      <c r="O844" s="209"/>
      <c r="P844" s="209"/>
      <c r="Q844" s="209"/>
      <c r="R844" s="209"/>
      <c r="S844" s="209"/>
      <c r="T844" s="210"/>
      <c r="AT844" s="211" t="s">
        <v>186</v>
      </c>
      <c r="AU844" s="211" t="s">
        <v>89</v>
      </c>
      <c r="AV844" s="13" t="s">
        <v>89</v>
      </c>
      <c r="AW844" s="13" t="s">
        <v>4</v>
      </c>
      <c r="AX844" s="13" t="s">
        <v>87</v>
      </c>
      <c r="AY844" s="211" t="s">
        <v>158</v>
      </c>
    </row>
    <row r="845" spans="1:65" s="2" customFormat="1" ht="37.9" customHeight="1">
      <c r="A845" s="35"/>
      <c r="B845" s="36"/>
      <c r="C845" s="187" t="s">
        <v>1182</v>
      </c>
      <c r="D845" s="187" t="s">
        <v>161</v>
      </c>
      <c r="E845" s="188" t="s">
        <v>1183</v>
      </c>
      <c r="F845" s="189" t="s">
        <v>1184</v>
      </c>
      <c r="G845" s="190" t="s">
        <v>216</v>
      </c>
      <c r="H845" s="191">
        <v>5.2919999999999998</v>
      </c>
      <c r="I845" s="192"/>
      <c r="J845" s="193">
        <f>ROUND(I845*H845,2)</f>
        <v>0</v>
      </c>
      <c r="K845" s="189" t="s">
        <v>217</v>
      </c>
      <c r="L845" s="40"/>
      <c r="M845" s="194" t="s">
        <v>1</v>
      </c>
      <c r="N845" s="195" t="s">
        <v>44</v>
      </c>
      <c r="O845" s="72"/>
      <c r="P845" s="196">
        <f>O845*H845</f>
        <v>0</v>
      </c>
      <c r="Q845" s="196">
        <v>1.243E-2</v>
      </c>
      <c r="R845" s="196">
        <f>Q845*H845</f>
        <v>6.5779560000000001E-2</v>
      </c>
      <c r="S845" s="196">
        <v>0</v>
      </c>
      <c r="T845" s="197">
        <f>S845*H845</f>
        <v>0</v>
      </c>
      <c r="U845" s="35"/>
      <c r="V845" s="35"/>
      <c r="W845" s="35"/>
      <c r="X845" s="35"/>
      <c r="Y845" s="35"/>
      <c r="Z845" s="35"/>
      <c r="AA845" s="35"/>
      <c r="AB845" s="35"/>
      <c r="AC845" s="35"/>
      <c r="AD845" s="35"/>
      <c r="AE845" s="35"/>
      <c r="AR845" s="198" t="s">
        <v>165</v>
      </c>
      <c r="AT845" s="198" t="s">
        <v>161</v>
      </c>
      <c r="AU845" s="198" t="s">
        <v>89</v>
      </c>
      <c r="AY845" s="18" t="s">
        <v>158</v>
      </c>
      <c r="BE845" s="199">
        <f>IF(N845="základní",J845,0)</f>
        <v>0</v>
      </c>
      <c r="BF845" s="199">
        <f>IF(N845="snížená",J845,0)</f>
        <v>0</v>
      </c>
      <c r="BG845" s="199">
        <f>IF(N845="zákl. přenesená",J845,0)</f>
        <v>0</v>
      </c>
      <c r="BH845" s="199">
        <f>IF(N845="sníž. přenesená",J845,0)</f>
        <v>0</v>
      </c>
      <c r="BI845" s="199">
        <f>IF(N845="nulová",J845,0)</f>
        <v>0</v>
      </c>
      <c r="BJ845" s="18" t="s">
        <v>87</v>
      </c>
      <c r="BK845" s="199">
        <f>ROUND(I845*H845,2)</f>
        <v>0</v>
      </c>
      <c r="BL845" s="18" t="s">
        <v>165</v>
      </c>
      <c r="BM845" s="198" t="s">
        <v>1185</v>
      </c>
    </row>
    <row r="846" spans="1:65" s="13" customFormat="1">
      <c r="B846" s="200"/>
      <c r="C846" s="201"/>
      <c r="D846" s="202" t="s">
        <v>186</v>
      </c>
      <c r="E846" s="203" t="s">
        <v>1</v>
      </c>
      <c r="F846" s="204" t="s">
        <v>1186</v>
      </c>
      <c r="G846" s="201"/>
      <c r="H846" s="205">
        <v>5.2919999999999998</v>
      </c>
      <c r="I846" s="206"/>
      <c r="J846" s="201"/>
      <c r="K846" s="201"/>
      <c r="L846" s="207"/>
      <c r="M846" s="208"/>
      <c r="N846" s="209"/>
      <c r="O846" s="209"/>
      <c r="P846" s="209"/>
      <c r="Q846" s="209"/>
      <c r="R846" s="209"/>
      <c r="S846" s="209"/>
      <c r="T846" s="210"/>
      <c r="AT846" s="211" t="s">
        <v>186</v>
      </c>
      <c r="AU846" s="211" t="s">
        <v>89</v>
      </c>
      <c r="AV846" s="13" t="s">
        <v>89</v>
      </c>
      <c r="AW846" s="13" t="s">
        <v>35</v>
      </c>
      <c r="AX846" s="13" t="s">
        <v>87</v>
      </c>
      <c r="AY846" s="211" t="s">
        <v>158</v>
      </c>
    </row>
    <row r="847" spans="1:65" s="2" customFormat="1" ht="24.2" customHeight="1">
      <c r="A847" s="35"/>
      <c r="B847" s="36"/>
      <c r="C847" s="244" t="s">
        <v>1187</v>
      </c>
      <c r="D847" s="244" t="s">
        <v>343</v>
      </c>
      <c r="E847" s="245" t="s">
        <v>1188</v>
      </c>
      <c r="F847" s="246" t="s">
        <v>1189</v>
      </c>
      <c r="G847" s="247" t="s">
        <v>216</v>
      </c>
      <c r="H847" s="248">
        <v>5.3979999999999997</v>
      </c>
      <c r="I847" s="249"/>
      <c r="J847" s="250">
        <f>ROUND(I847*H847,2)</f>
        <v>0</v>
      </c>
      <c r="K847" s="246" t="s">
        <v>217</v>
      </c>
      <c r="L847" s="251"/>
      <c r="M847" s="252" t="s">
        <v>1</v>
      </c>
      <c r="N847" s="253" t="s">
        <v>44</v>
      </c>
      <c r="O847" s="72"/>
      <c r="P847" s="196">
        <f>O847*H847</f>
        <v>0</v>
      </c>
      <c r="Q847" s="196">
        <v>7.4999999999999997E-3</v>
      </c>
      <c r="R847" s="196">
        <f>Q847*H847</f>
        <v>4.0484999999999993E-2</v>
      </c>
      <c r="S847" s="196">
        <v>0</v>
      </c>
      <c r="T847" s="197">
        <f>S847*H847</f>
        <v>0</v>
      </c>
      <c r="U847" s="35"/>
      <c r="V847" s="35"/>
      <c r="W847" s="35"/>
      <c r="X847" s="35"/>
      <c r="Y847" s="35"/>
      <c r="Z847" s="35"/>
      <c r="AA847" s="35"/>
      <c r="AB847" s="35"/>
      <c r="AC847" s="35"/>
      <c r="AD847" s="35"/>
      <c r="AE847" s="35"/>
      <c r="AR847" s="198" t="s">
        <v>213</v>
      </c>
      <c r="AT847" s="198" t="s">
        <v>343</v>
      </c>
      <c r="AU847" s="198" t="s">
        <v>89</v>
      </c>
      <c r="AY847" s="18" t="s">
        <v>158</v>
      </c>
      <c r="BE847" s="199">
        <f>IF(N847="základní",J847,0)</f>
        <v>0</v>
      </c>
      <c r="BF847" s="199">
        <f>IF(N847="snížená",J847,0)</f>
        <v>0</v>
      </c>
      <c r="BG847" s="199">
        <f>IF(N847="zákl. přenesená",J847,0)</f>
        <v>0</v>
      </c>
      <c r="BH847" s="199">
        <f>IF(N847="sníž. přenesená",J847,0)</f>
        <v>0</v>
      </c>
      <c r="BI847" s="199">
        <f>IF(N847="nulová",J847,0)</f>
        <v>0</v>
      </c>
      <c r="BJ847" s="18" t="s">
        <v>87</v>
      </c>
      <c r="BK847" s="199">
        <f>ROUND(I847*H847,2)</f>
        <v>0</v>
      </c>
      <c r="BL847" s="18" t="s">
        <v>165</v>
      </c>
      <c r="BM847" s="198" t="s">
        <v>1190</v>
      </c>
    </row>
    <row r="848" spans="1:65" s="13" customFormat="1">
      <c r="B848" s="200"/>
      <c r="C848" s="201"/>
      <c r="D848" s="202" t="s">
        <v>186</v>
      </c>
      <c r="E848" s="201"/>
      <c r="F848" s="204" t="s">
        <v>1191</v>
      </c>
      <c r="G848" s="201"/>
      <c r="H848" s="205">
        <v>5.3979999999999997</v>
      </c>
      <c r="I848" s="206"/>
      <c r="J848" s="201"/>
      <c r="K848" s="201"/>
      <c r="L848" s="207"/>
      <c r="M848" s="208"/>
      <c r="N848" s="209"/>
      <c r="O848" s="209"/>
      <c r="P848" s="209"/>
      <c r="Q848" s="209"/>
      <c r="R848" s="209"/>
      <c r="S848" s="209"/>
      <c r="T848" s="210"/>
      <c r="AT848" s="211" t="s">
        <v>186</v>
      </c>
      <c r="AU848" s="211" t="s">
        <v>89</v>
      </c>
      <c r="AV848" s="13" t="s">
        <v>89</v>
      </c>
      <c r="AW848" s="13" t="s">
        <v>4</v>
      </c>
      <c r="AX848" s="13" t="s">
        <v>87</v>
      </c>
      <c r="AY848" s="211" t="s">
        <v>158</v>
      </c>
    </row>
    <row r="849" spans="1:65" s="2" customFormat="1" ht="44.25" customHeight="1">
      <c r="A849" s="35"/>
      <c r="B849" s="36"/>
      <c r="C849" s="187" t="s">
        <v>1192</v>
      </c>
      <c r="D849" s="187" t="s">
        <v>161</v>
      </c>
      <c r="E849" s="188" t="s">
        <v>1193</v>
      </c>
      <c r="F849" s="189" t="s">
        <v>1194</v>
      </c>
      <c r="G849" s="190" t="s">
        <v>216</v>
      </c>
      <c r="H849" s="191">
        <v>1.5349999999999999</v>
      </c>
      <c r="I849" s="192"/>
      <c r="J849" s="193">
        <f>ROUND(I849*H849,2)</f>
        <v>0</v>
      </c>
      <c r="K849" s="189" t="s">
        <v>217</v>
      </c>
      <c r="L849" s="40"/>
      <c r="M849" s="194" t="s">
        <v>1</v>
      </c>
      <c r="N849" s="195" t="s">
        <v>44</v>
      </c>
      <c r="O849" s="72"/>
      <c r="P849" s="196">
        <f>O849*H849</f>
        <v>0</v>
      </c>
      <c r="Q849" s="196">
        <v>1.1520000000000001E-2</v>
      </c>
      <c r="R849" s="196">
        <f>Q849*H849</f>
        <v>1.76832E-2</v>
      </c>
      <c r="S849" s="196">
        <v>0</v>
      </c>
      <c r="T849" s="197">
        <f>S849*H849</f>
        <v>0</v>
      </c>
      <c r="U849" s="35"/>
      <c r="V849" s="35"/>
      <c r="W849" s="35"/>
      <c r="X849" s="35"/>
      <c r="Y849" s="35"/>
      <c r="Z849" s="35"/>
      <c r="AA849" s="35"/>
      <c r="AB849" s="35"/>
      <c r="AC849" s="35"/>
      <c r="AD849" s="35"/>
      <c r="AE849" s="35"/>
      <c r="AR849" s="198" t="s">
        <v>165</v>
      </c>
      <c r="AT849" s="198" t="s">
        <v>161</v>
      </c>
      <c r="AU849" s="198" t="s">
        <v>89</v>
      </c>
      <c r="AY849" s="18" t="s">
        <v>158</v>
      </c>
      <c r="BE849" s="199">
        <f>IF(N849="základní",J849,0)</f>
        <v>0</v>
      </c>
      <c r="BF849" s="199">
        <f>IF(N849="snížená",J849,0)</f>
        <v>0</v>
      </c>
      <c r="BG849" s="199">
        <f>IF(N849="zákl. přenesená",J849,0)</f>
        <v>0</v>
      </c>
      <c r="BH849" s="199">
        <f>IF(N849="sníž. přenesená",J849,0)</f>
        <v>0</v>
      </c>
      <c r="BI849" s="199">
        <f>IF(N849="nulová",J849,0)</f>
        <v>0</v>
      </c>
      <c r="BJ849" s="18" t="s">
        <v>87</v>
      </c>
      <c r="BK849" s="199">
        <f>ROUND(I849*H849,2)</f>
        <v>0</v>
      </c>
      <c r="BL849" s="18" t="s">
        <v>165</v>
      </c>
      <c r="BM849" s="198" t="s">
        <v>1195</v>
      </c>
    </row>
    <row r="850" spans="1:65" s="13" customFormat="1">
      <c r="B850" s="200"/>
      <c r="C850" s="201"/>
      <c r="D850" s="202" t="s">
        <v>186</v>
      </c>
      <c r="E850" s="203" t="s">
        <v>1</v>
      </c>
      <c r="F850" s="204" t="s">
        <v>1196</v>
      </c>
      <c r="G850" s="201"/>
      <c r="H850" s="205">
        <v>1.5349999999999999</v>
      </c>
      <c r="I850" s="206"/>
      <c r="J850" s="201"/>
      <c r="K850" s="201"/>
      <c r="L850" s="207"/>
      <c r="M850" s="208"/>
      <c r="N850" s="209"/>
      <c r="O850" s="209"/>
      <c r="P850" s="209"/>
      <c r="Q850" s="209"/>
      <c r="R850" s="209"/>
      <c r="S850" s="209"/>
      <c r="T850" s="210"/>
      <c r="AT850" s="211" t="s">
        <v>186</v>
      </c>
      <c r="AU850" s="211" t="s">
        <v>89</v>
      </c>
      <c r="AV850" s="13" t="s">
        <v>89</v>
      </c>
      <c r="AW850" s="13" t="s">
        <v>35</v>
      </c>
      <c r="AX850" s="13" t="s">
        <v>87</v>
      </c>
      <c r="AY850" s="211" t="s">
        <v>158</v>
      </c>
    </row>
    <row r="851" spans="1:65" s="2" customFormat="1" ht="24.2" customHeight="1">
      <c r="A851" s="35"/>
      <c r="B851" s="36"/>
      <c r="C851" s="244" t="s">
        <v>1197</v>
      </c>
      <c r="D851" s="244" t="s">
        <v>343</v>
      </c>
      <c r="E851" s="245" t="s">
        <v>1198</v>
      </c>
      <c r="F851" s="246" t="s">
        <v>1199</v>
      </c>
      <c r="G851" s="247" t="s">
        <v>216</v>
      </c>
      <c r="H851" s="248">
        <v>1.5660000000000001</v>
      </c>
      <c r="I851" s="249"/>
      <c r="J851" s="250">
        <f>ROUND(I851*H851,2)</f>
        <v>0</v>
      </c>
      <c r="K851" s="246" t="s">
        <v>217</v>
      </c>
      <c r="L851" s="251"/>
      <c r="M851" s="252" t="s">
        <v>1</v>
      </c>
      <c r="N851" s="253" t="s">
        <v>44</v>
      </c>
      <c r="O851" s="72"/>
      <c r="P851" s="196">
        <f>O851*H851</f>
        <v>0</v>
      </c>
      <c r="Q851" s="196">
        <v>1.4999999999999999E-2</v>
      </c>
      <c r="R851" s="196">
        <f>Q851*H851</f>
        <v>2.349E-2</v>
      </c>
      <c r="S851" s="196">
        <v>0</v>
      </c>
      <c r="T851" s="197">
        <f>S851*H851</f>
        <v>0</v>
      </c>
      <c r="U851" s="35"/>
      <c r="V851" s="35"/>
      <c r="W851" s="35"/>
      <c r="X851" s="35"/>
      <c r="Y851" s="35"/>
      <c r="Z851" s="35"/>
      <c r="AA851" s="35"/>
      <c r="AB851" s="35"/>
      <c r="AC851" s="35"/>
      <c r="AD851" s="35"/>
      <c r="AE851" s="35"/>
      <c r="AR851" s="198" t="s">
        <v>213</v>
      </c>
      <c r="AT851" s="198" t="s">
        <v>343</v>
      </c>
      <c r="AU851" s="198" t="s">
        <v>89</v>
      </c>
      <c r="AY851" s="18" t="s">
        <v>158</v>
      </c>
      <c r="BE851" s="199">
        <f>IF(N851="základní",J851,0)</f>
        <v>0</v>
      </c>
      <c r="BF851" s="199">
        <f>IF(N851="snížená",J851,0)</f>
        <v>0</v>
      </c>
      <c r="BG851" s="199">
        <f>IF(N851="zákl. přenesená",J851,0)</f>
        <v>0</v>
      </c>
      <c r="BH851" s="199">
        <f>IF(N851="sníž. přenesená",J851,0)</f>
        <v>0</v>
      </c>
      <c r="BI851" s="199">
        <f>IF(N851="nulová",J851,0)</f>
        <v>0</v>
      </c>
      <c r="BJ851" s="18" t="s">
        <v>87</v>
      </c>
      <c r="BK851" s="199">
        <f>ROUND(I851*H851,2)</f>
        <v>0</v>
      </c>
      <c r="BL851" s="18" t="s">
        <v>165</v>
      </c>
      <c r="BM851" s="198" t="s">
        <v>1200</v>
      </c>
    </row>
    <row r="852" spans="1:65" s="13" customFormat="1">
      <c r="B852" s="200"/>
      <c r="C852" s="201"/>
      <c r="D852" s="202" t="s">
        <v>186</v>
      </c>
      <c r="E852" s="201"/>
      <c r="F852" s="204" t="s">
        <v>1201</v>
      </c>
      <c r="G852" s="201"/>
      <c r="H852" s="205">
        <v>1.5660000000000001</v>
      </c>
      <c r="I852" s="206"/>
      <c r="J852" s="201"/>
      <c r="K852" s="201"/>
      <c r="L852" s="207"/>
      <c r="M852" s="208"/>
      <c r="N852" s="209"/>
      <c r="O852" s="209"/>
      <c r="P852" s="209"/>
      <c r="Q852" s="209"/>
      <c r="R852" s="209"/>
      <c r="S852" s="209"/>
      <c r="T852" s="210"/>
      <c r="AT852" s="211" t="s">
        <v>186</v>
      </c>
      <c r="AU852" s="211" t="s">
        <v>89</v>
      </c>
      <c r="AV852" s="13" t="s">
        <v>89</v>
      </c>
      <c r="AW852" s="13" t="s">
        <v>4</v>
      </c>
      <c r="AX852" s="13" t="s">
        <v>87</v>
      </c>
      <c r="AY852" s="211" t="s">
        <v>158</v>
      </c>
    </row>
    <row r="853" spans="1:65" s="2" customFormat="1" ht="44.25" customHeight="1">
      <c r="A853" s="35"/>
      <c r="B853" s="36"/>
      <c r="C853" s="187" t="s">
        <v>1202</v>
      </c>
      <c r="D853" s="187" t="s">
        <v>161</v>
      </c>
      <c r="E853" s="188" t="s">
        <v>1203</v>
      </c>
      <c r="F853" s="189" t="s">
        <v>1204</v>
      </c>
      <c r="G853" s="190" t="s">
        <v>216</v>
      </c>
      <c r="H853" s="191">
        <v>680.31500000000005</v>
      </c>
      <c r="I853" s="192"/>
      <c r="J853" s="193">
        <f>ROUND(I853*H853,2)</f>
        <v>0</v>
      </c>
      <c r="K853" s="189" t="s">
        <v>217</v>
      </c>
      <c r="L853" s="40"/>
      <c r="M853" s="194" t="s">
        <v>1</v>
      </c>
      <c r="N853" s="195" t="s">
        <v>44</v>
      </c>
      <c r="O853" s="72"/>
      <c r="P853" s="196">
        <f>O853*H853</f>
        <v>0</v>
      </c>
      <c r="Q853" s="196">
        <v>1.1599999999999999E-2</v>
      </c>
      <c r="R853" s="196">
        <f>Q853*H853</f>
        <v>7.8916539999999999</v>
      </c>
      <c r="S853" s="196">
        <v>0</v>
      </c>
      <c r="T853" s="197">
        <f>S853*H853</f>
        <v>0</v>
      </c>
      <c r="U853" s="35"/>
      <c r="V853" s="35"/>
      <c r="W853" s="35"/>
      <c r="X853" s="35"/>
      <c r="Y853" s="35"/>
      <c r="Z853" s="35"/>
      <c r="AA853" s="35"/>
      <c r="AB853" s="35"/>
      <c r="AC853" s="35"/>
      <c r="AD853" s="35"/>
      <c r="AE853" s="35"/>
      <c r="AR853" s="198" t="s">
        <v>165</v>
      </c>
      <c r="AT853" s="198" t="s">
        <v>161</v>
      </c>
      <c r="AU853" s="198" t="s">
        <v>89</v>
      </c>
      <c r="AY853" s="18" t="s">
        <v>158</v>
      </c>
      <c r="BE853" s="199">
        <f>IF(N853="základní",J853,0)</f>
        <v>0</v>
      </c>
      <c r="BF853" s="199">
        <f>IF(N853="snížená",J853,0)</f>
        <v>0</v>
      </c>
      <c r="BG853" s="199">
        <f>IF(N853="zákl. přenesená",J853,0)</f>
        <v>0</v>
      </c>
      <c r="BH853" s="199">
        <f>IF(N853="sníž. přenesená",J853,0)</f>
        <v>0</v>
      </c>
      <c r="BI853" s="199">
        <f>IF(N853="nulová",J853,0)</f>
        <v>0</v>
      </c>
      <c r="BJ853" s="18" t="s">
        <v>87</v>
      </c>
      <c r="BK853" s="199">
        <f>ROUND(I853*H853,2)</f>
        <v>0</v>
      </c>
      <c r="BL853" s="18" t="s">
        <v>165</v>
      </c>
      <c r="BM853" s="198" t="s">
        <v>1205</v>
      </c>
    </row>
    <row r="854" spans="1:65" s="13" customFormat="1" ht="22.5">
      <c r="B854" s="200"/>
      <c r="C854" s="201"/>
      <c r="D854" s="202" t="s">
        <v>186</v>
      </c>
      <c r="E854" s="203" t="s">
        <v>1</v>
      </c>
      <c r="F854" s="204" t="s">
        <v>1206</v>
      </c>
      <c r="G854" s="201"/>
      <c r="H854" s="205">
        <v>554.54200000000003</v>
      </c>
      <c r="I854" s="206"/>
      <c r="J854" s="201"/>
      <c r="K854" s="201"/>
      <c r="L854" s="207"/>
      <c r="M854" s="208"/>
      <c r="N854" s="209"/>
      <c r="O854" s="209"/>
      <c r="P854" s="209"/>
      <c r="Q854" s="209"/>
      <c r="R854" s="209"/>
      <c r="S854" s="209"/>
      <c r="T854" s="210"/>
      <c r="AT854" s="211" t="s">
        <v>186</v>
      </c>
      <c r="AU854" s="211" t="s">
        <v>89</v>
      </c>
      <c r="AV854" s="13" t="s">
        <v>89</v>
      </c>
      <c r="AW854" s="13" t="s">
        <v>35</v>
      </c>
      <c r="AX854" s="13" t="s">
        <v>79</v>
      </c>
      <c r="AY854" s="211" t="s">
        <v>158</v>
      </c>
    </row>
    <row r="855" spans="1:65" s="13" customFormat="1">
      <c r="B855" s="200"/>
      <c r="C855" s="201"/>
      <c r="D855" s="202" t="s">
        <v>186</v>
      </c>
      <c r="E855" s="203" t="s">
        <v>1</v>
      </c>
      <c r="F855" s="204" t="s">
        <v>1207</v>
      </c>
      <c r="G855" s="201"/>
      <c r="H855" s="205">
        <v>31.640999999999998</v>
      </c>
      <c r="I855" s="206"/>
      <c r="J855" s="201"/>
      <c r="K855" s="201"/>
      <c r="L855" s="207"/>
      <c r="M855" s="208"/>
      <c r="N855" s="209"/>
      <c r="O855" s="209"/>
      <c r="P855" s="209"/>
      <c r="Q855" s="209"/>
      <c r="R855" s="209"/>
      <c r="S855" s="209"/>
      <c r="T855" s="210"/>
      <c r="AT855" s="211" t="s">
        <v>186</v>
      </c>
      <c r="AU855" s="211" t="s">
        <v>89</v>
      </c>
      <c r="AV855" s="13" t="s">
        <v>89</v>
      </c>
      <c r="AW855" s="13" t="s">
        <v>35</v>
      </c>
      <c r="AX855" s="13" t="s">
        <v>79</v>
      </c>
      <c r="AY855" s="211" t="s">
        <v>158</v>
      </c>
    </row>
    <row r="856" spans="1:65" s="13" customFormat="1">
      <c r="B856" s="200"/>
      <c r="C856" s="201"/>
      <c r="D856" s="202" t="s">
        <v>186</v>
      </c>
      <c r="E856" s="203" t="s">
        <v>1</v>
      </c>
      <c r="F856" s="204" t="s">
        <v>1208</v>
      </c>
      <c r="G856" s="201"/>
      <c r="H856" s="205">
        <v>53.872</v>
      </c>
      <c r="I856" s="206"/>
      <c r="J856" s="201"/>
      <c r="K856" s="201"/>
      <c r="L856" s="207"/>
      <c r="M856" s="208"/>
      <c r="N856" s="209"/>
      <c r="O856" s="209"/>
      <c r="P856" s="209"/>
      <c r="Q856" s="209"/>
      <c r="R856" s="209"/>
      <c r="S856" s="209"/>
      <c r="T856" s="210"/>
      <c r="AT856" s="211" t="s">
        <v>186</v>
      </c>
      <c r="AU856" s="211" t="s">
        <v>89</v>
      </c>
      <c r="AV856" s="13" t="s">
        <v>89</v>
      </c>
      <c r="AW856" s="13" t="s">
        <v>35</v>
      </c>
      <c r="AX856" s="13" t="s">
        <v>79</v>
      </c>
      <c r="AY856" s="211" t="s">
        <v>158</v>
      </c>
    </row>
    <row r="857" spans="1:65" s="13" customFormat="1" ht="33.75">
      <c r="B857" s="200"/>
      <c r="C857" s="201"/>
      <c r="D857" s="202" t="s">
        <v>186</v>
      </c>
      <c r="E857" s="203" t="s">
        <v>1</v>
      </c>
      <c r="F857" s="204" t="s">
        <v>1209</v>
      </c>
      <c r="G857" s="201"/>
      <c r="H857" s="205">
        <v>-164.18799999999999</v>
      </c>
      <c r="I857" s="206"/>
      <c r="J857" s="201"/>
      <c r="K857" s="201"/>
      <c r="L857" s="207"/>
      <c r="M857" s="208"/>
      <c r="N857" s="209"/>
      <c r="O857" s="209"/>
      <c r="P857" s="209"/>
      <c r="Q857" s="209"/>
      <c r="R857" s="209"/>
      <c r="S857" s="209"/>
      <c r="T857" s="210"/>
      <c r="AT857" s="211" t="s">
        <v>186</v>
      </c>
      <c r="AU857" s="211" t="s">
        <v>89</v>
      </c>
      <c r="AV857" s="13" t="s">
        <v>89</v>
      </c>
      <c r="AW857" s="13" t="s">
        <v>35</v>
      </c>
      <c r="AX857" s="13" t="s">
        <v>79</v>
      </c>
      <c r="AY857" s="211" t="s">
        <v>158</v>
      </c>
    </row>
    <row r="858" spans="1:65" s="13" customFormat="1">
      <c r="B858" s="200"/>
      <c r="C858" s="201"/>
      <c r="D858" s="202" t="s">
        <v>186</v>
      </c>
      <c r="E858" s="203" t="s">
        <v>1</v>
      </c>
      <c r="F858" s="204" t="s">
        <v>1210</v>
      </c>
      <c r="G858" s="201"/>
      <c r="H858" s="205">
        <v>0.77</v>
      </c>
      <c r="I858" s="206"/>
      <c r="J858" s="201"/>
      <c r="K858" s="201"/>
      <c r="L858" s="207"/>
      <c r="M858" s="208"/>
      <c r="N858" s="209"/>
      <c r="O858" s="209"/>
      <c r="P858" s="209"/>
      <c r="Q858" s="209"/>
      <c r="R858" s="209"/>
      <c r="S858" s="209"/>
      <c r="T858" s="210"/>
      <c r="AT858" s="211" t="s">
        <v>186</v>
      </c>
      <c r="AU858" s="211" t="s">
        <v>89</v>
      </c>
      <c r="AV858" s="13" t="s">
        <v>89</v>
      </c>
      <c r="AW858" s="13" t="s">
        <v>35</v>
      </c>
      <c r="AX858" s="13" t="s">
        <v>79</v>
      </c>
      <c r="AY858" s="211" t="s">
        <v>158</v>
      </c>
    </row>
    <row r="859" spans="1:65" s="15" customFormat="1">
      <c r="B859" s="223"/>
      <c r="C859" s="224"/>
      <c r="D859" s="202" t="s">
        <v>186</v>
      </c>
      <c r="E859" s="225" t="s">
        <v>1</v>
      </c>
      <c r="F859" s="226" t="s">
        <v>1211</v>
      </c>
      <c r="G859" s="224"/>
      <c r="H859" s="227">
        <v>476.637</v>
      </c>
      <c r="I859" s="228"/>
      <c r="J859" s="224"/>
      <c r="K859" s="224"/>
      <c r="L859" s="229"/>
      <c r="M859" s="230"/>
      <c r="N859" s="231"/>
      <c r="O859" s="231"/>
      <c r="P859" s="231"/>
      <c r="Q859" s="231"/>
      <c r="R859" s="231"/>
      <c r="S859" s="231"/>
      <c r="T859" s="232"/>
      <c r="AT859" s="233" t="s">
        <v>186</v>
      </c>
      <c r="AU859" s="233" t="s">
        <v>89</v>
      </c>
      <c r="AV859" s="15" t="s">
        <v>170</v>
      </c>
      <c r="AW859" s="15" t="s">
        <v>35</v>
      </c>
      <c r="AX859" s="15" t="s">
        <v>79</v>
      </c>
      <c r="AY859" s="233" t="s">
        <v>158</v>
      </c>
    </row>
    <row r="860" spans="1:65" s="13" customFormat="1" ht="22.5">
      <c r="B860" s="200"/>
      <c r="C860" s="201"/>
      <c r="D860" s="202" t="s">
        <v>186</v>
      </c>
      <c r="E860" s="203" t="s">
        <v>1</v>
      </c>
      <c r="F860" s="204" t="s">
        <v>1212</v>
      </c>
      <c r="G860" s="201"/>
      <c r="H860" s="205">
        <v>201.44200000000001</v>
      </c>
      <c r="I860" s="206"/>
      <c r="J860" s="201"/>
      <c r="K860" s="201"/>
      <c r="L860" s="207"/>
      <c r="M860" s="208"/>
      <c r="N860" s="209"/>
      <c r="O860" s="209"/>
      <c r="P860" s="209"/>
      <c r="Q860" s="209"/>
      <c r="R860" s="209"/>
      <c r="S860" s="209"/>
      <c r="T860" s="210"/>
      <c r="AT860" s="211" t="s">
        <v>186</v>
      </c>
      <c r="AU860" s="211" t="s">
        <v>89</v>
      </c>
      <c r="AV860" s="13" t="s">
        <v>89</v>
      </c>
      <c r="AW860" s="13" t="s">
        <v>35</v>
      </c>
      <c r="AX860" s="13" t="s">
        <v>79</v>
      </c>
      <c r="AY860" s="211" t="s">
        <v>158</v>
      </c>
    </row>
    <row r="861" spans="1:65" s="13" customFormat="1" ht="22.5">
      <c r="B861" s="200"/>
      <c r="C861" s="201"/>
      <c r="D861" s="202" t="s">
        <v>186</v>
      </c>
      <c r="E861" s="203" t="s">
        <v>1</v>
      </c>
      <c r="F861" s="204" t="s">
        <v>1213</v>
      </c>
      <c r="G861" s="201"/>
      <c r="H861" s="205">
        <v>2.2360000000000002</v>
      </c>
      <c r="I861" s="206"/>
      <c r="J861" s="201"/>
      <c r="K861" s="201"/>
      <c r="L861" s="207"/>
      <c r="M861" s="208"/>
      <c r="N861" s="209"/>
      <c r="O861" s="209"/>
      <c r="P861" s="209"/>
      <c r="Q861" s="209"/>
      <c r="R861" s="209"/>
      <c r="S861" s="209"/>
      <c r="T861" s="210"/>
      <c r="AT861" s="211" t="s">
        <v>186</v>
      </c>
      <c r="AU861" s="211" t="s">
        <v>89</v>
      </c>
      <c r="AV861" s="13" t="s">
        <v>89</v>
      </c>
      <c r="AW861" s="13" t="s">
        <v>35</v>
      </c>
      <c r="AX861" s="13" t="s">
        <v>79</v>
      </c>
      <c r="AY861" s="211" t="s">
        <v>158</v>
      </c>
    </row>
    <row r="862" spans="1:65" s="14" customFormat="1">
      <c r="B862" s="212"/>
      <c r="C862" s="213"/>
      <c r="D862" s="202" t="s">
        <v>186</v>
      </c>
      <c r="E862" s="214" t="s">
        <v>1</v>
      </c>
      <c r="F862" s="215" t="s">
        <v>199</v>
      </c>
      <c r="G862" s="213"/>
      <c r="H862" s="216">
        <v>680.31500000000005</v>
      </c>
      <c r="I862" s="217"/>
      <c r="J862" s="213"/>
      <c r="K862" s="213"/>
      <c r="L862" s="218"/>
      <c r="M862" s="219"/>
      <c r="N862" s="220"/>
      <c r="O862" s="220"/>
      <c r="P862" s="220"/>
      <c r="Q862" s="220"/>
      <c r="R862" s="220"/>
      <c r="S862" s="220"/>
      <c r="T862" s="221"/>
      <c r="AT862" s="222" t="s">
        <v>186</v>
      </c>
      <c r="AU862" s="222" t="s">
        <v>89</v>
      </c>
      <c r="AV862" s="14" t="s">
        <v>165</v>
      </c>
      <c r="AW862" s="14" t="s">
        <v>35</v>
      </c>
      <c r="AX862" s="14" t="s">
        <v>87</v>
      </c>
      <c r="AY862" s="222" t="s">
        <v>158</v>
      </c>
    </row>
    <row r="863" spans="1:65" s="2" customFormat="1" ht="24.2" customHeight="1">
      <c r="A863" s="35"/>
      <c r="B863" s="36"/>
      <c r="C863" s="244" t="s">
        <v>1214</v>
      </c>
      <c r="D863" s="244" t="s">
        <v>343</v>
      </c>
      <c r="E863" s="245" t="s">
        <v>1215</v>
      </c>
      <c r="F863" s="246" t="s">
        <v>1216</v>
      </c>
      <c r="G863" s="247" t="s">
        <v>216</v>
      </c>
      <c r="H863" s="248">
        <v>695.49400000000003</v>
      </c>
      <c r="I863" s="249"/>
      <c r="J863" s="250">
        <f>ROUND(I863*H863,2)</f>
        <v>0</v>
      </c>
      <c r="K863" s="246" t="s">
        <v>217</v>
      </c>
      <c r="L863" s="251"/>
      <c r="M863" s="252" t="s">
        <v>1</v>
      </c>
      <c r="N863" s="253" t="s">
        <v>44</v>
      </c>
      <c r="O863" s="72"/>
      <c r="P863" s="196">
        <f>O863*H863</f>
        <v>0</v>
      </c>
      <c r="Q863" s="196">
        <v>1.6500000000000001E-2</v>
      </c>
      <c r="R863" s="196">
        <f>Q863*H863</f>
        <v>11.475651000000001</v>
      </c>
      <c r="S863" s="196">
        <v>0</v>
      </c>
      <c r="T863" s="197">
        <f>S863*H863</f>
        <v>0</v>
      </c>
      <c r="U863" s="35"/>
      <c r="V863" s="35"/>
      <c r="W863" s="35"/>
      <c r="X863" s="35"/>
      <c r="Y863" s="35"/>
      <c r="Z863" s="35"/>
      <c r="AA863" s="35"/>
      <c r="AB863" s="35"/>
      <c r="AC863" s="35"/>
      <c r="AD863" s="35"/>
      <c r="AE863" s="35"/>
      <c r="AR863" s="198" t="s">
        <v>213</v>
      </c>
      <c r="AT863" s="198" t="s">
        <v>343</v>
      </c>
      <c r="AU863" s="198" t="s">
        <v>89</v>
      </c>
      <c r="AY863" s="18" t="s">
        <v>158</v>
      </c>
      <c r="BE863" s="199">
        <f>IF(N863="základní",J863,0)</f>
        <v>0</v>
      </c>
      <c r="BF863" s="199">
        <f>IF(N863="snížená",J863,0)</f>
        <v>0</v>
      </c>
      <c r="BG863" s="199">
        <f>IF(N863="zákl. přenesená",J863,0)</f>
        <v>0</v>
      </c>
      <c r="BH863" s="199">
        <f>IF(N863="sníž. přenesená",J863,0)</f>
        <v>0</v>
      </c>
      <c r="BI863" s="199">
        <f>IF(N863="nulová",J863,0)</f>
        <v>0</v>
      </c>
      <c r="BJ863" s="18" t="s">
        <v>87</v>
      </c>
      <c r="BK863" s="199">
        <f>ROUND(I863*H863,2)</f>
        <v>0</v>
      </c>
      <c r="BL863" s="18" t="s">
        <v>165</v>
      </c>
      <c r="BM863" s="198" t="s">
        <v>1217</v>
      </c>
    </row>
    <row r="864" spans="1:65" s="13" customFormat="1">
      <c r="B864" s="200"/>
      <c r="C864" s="201"/>
      <c r="D864" s="202" t="s">
        <v>186</v>
      </c>
      <c r="E864" s="201"/>
      <c r="F864" s="204" t="s">
        <v>1218</v>
      </c>
      <c r="G864" s="201"/>
      <c r="H864" s="205">
        <v>695.49400000000003</v>
      </c>
      <c r="I864" s="206"/>
      <c r="J864" s="201"/>
      <c r="K864" s="201"/>
      <c r="L864" s="207"/>
      <c r="M864" s="208"/>
      <c r="N864" s="209"/>
      <c r="O864" s="209"/>
      <c r="P864" s="209"/>
      <c r="Q864" s="209"/>
      <c r="R864" s="209"/>
      <c r="S864" s="209"/>
      <c r="T864" s="210"/>
      <c r="AT864" s="211" t="s">
        <v>186</v>
      </c>
      <c r="AU864" s="211" t="s">
        <v>89</v>
      </c>
      <c r="AV864" s="13" t="s">
        <v>89</v>
      </c>
      <c r="AW864" s="13" t="s">
        <v>4</v>
      </c>
      <c r="AX864" s="13" t="s">
        <v>87</v>
      </c>
      <c r="AY864" s="211" t="s">
        <v>158</v>
      </c>
    </row>
    <row r="865" spans="1:65" s="2" customFormat="1" ht="37.9" customHeight="1">
      <c r="A865" s="35"/>
      <c r="B865" s="36"/>
      <c r="C865" s="187" t="s">
        <v>1219</v>
      </c>
      <c r="D865" s="187" t="s">
        <v>161</v>
      </c>
      <c r="E865" s="188" t="s">
        <v>1220</v>
      </c>
      <c r="F865" s="189" t="s">
        <v>1221</v>
      </c>
      <c r="G865" s="190" t="s">
        <v>332</v>
      </c>
      <c r="H865" s="191">
        <v>11.49</v>
      </c>
      <c r="I865" s="192"/>
      <c r="J865" s="193">
        <f>ROUND(I865*H865,2)</f>
        <v>0</v>
      </c>
      <c r="K865" s="189" t="s">
        <v>217</v>
      </c>
      <c r="L865" s="40"/>
      <c r="M865" s="194" t="s">
        <v>1</v>
      </c>
      <c r="N865" s="195" t="s">
        <v>44</v>
      </c>
      <c r="O865" s="72"/>
      <c r="P865" s="196">
        <f>O865*H865</f>
        <v>0</v>
      </c>
      <c r="Q865" s="196">
        <v>1.7600000000000001E-3</v>
      </c>
      <c r="R865" s="196">
        <f>Q865*H865</f>
        <v>2.0222400000000001E-2</v>
      </c>
      <c r="S865" s="196">
        <v>0</v>
      </c>
      <c r="T865" s="197">
        <f>S865*H865</f>
        <v>0</v>
      </c>
      <c r="U865" s="35"/>
      <c r="V865" s="35"/>
      <c r="W865" s="35"/>
      <c r="X865" s="35"/>
      <c r="Y865" s="35"/>
      <c r="Z865" s="35"/>
      <c r="AA865" s="35"/>
      <c r="AB865" s="35"/>
      <c r="AC865" s="35"/>
      <c r="AD865" s="35"/>
      <c r="AE865" s="35"/>
      <c r="AR865" s="198" t="s">
        <v>165</v>
      </c>
      <c r="AT865" s="198" t="s">
        <v>161</v>
      </c>
      <c r="AU865" s="198" t="s">
        <v>89</v>
      </c>
      <c r="AY865" s="18" t="s">
        <v>158</v>
      </c>
      <c r="BE865" s="199">
        <f>IF(N865="základní",J865,0)</f>
        <v>0</v>
      </c>
      <c r="BF865" s="199">
        <f>IF(N865="snížená",J865,0)</f>
        <v>0</v>
      </c>
      <c r="BG865" s="199">
        <f>IF(N865="zákl. přenesená",J865,0)</f>
        <v>0</v>
      </c>
      <c r="BH865" s="199">
        <f>IF(N865="sníž. přenesená",J865,0)</f>
        <v>0</v>
      </c>
      <c r="BI865" s="199">
        <f>IF(N865="nulová",J865,0)</f>
        <v>0</v>
      </c>
      <c r="BJ865" s="18" t="s">
        <v>87</v>
      </c>
      <c r="BK865" s="199">
        <f>ROUND(I865*H865,2)</f>
        <v>0</v>
      </c>
      <c r="BL865" s="18" t="s">
        <v>165</v>
      </c>
      <c r="BM865" s="198" t="s">
        <v>1222</v>
      </c>
    </row>
    <row r="866" spans="1:65" s="13" customFormat="1">
      <c r="B866" s="200"/>
      <c r="C866" s="201"/>
      <c r="D866" s="202" t="s">
        <v>186</v>
      </c>
      <c r="E866" s="203" t="s">
        <v>1</v>
      </c>
      <c r="F866" s="204" t="s">
        <v>1223</v>
      </c>
      <c r="G866" s="201"/>
      <c r="H866" s="205">
        <v>5.53</v>
      </c>
      <c r="I866" s="206"/>
      <c r="J866" s="201"/>
      <c r="K866" s="201"/>
      <c r="L866" s="207"/>
      <c r="M866" s="208"/>
      <c r="N866" s="209"/>
      <c r="O866" s="209"/>
      <c r="P866" s="209"/>
      <c r="Q866" s="209"/>
      <c r="R866" s="209"/>
      <c r="S866" s="209"/>
      <c r="T866" s="210"/>
      <c r="AT866" s="211" t="s">
        <v>186</v>
      </c>
      <c r="AU866" s="211" t="s">
        <v>89</v>
      </c>
      <c r="AV866" s="13" t="s">
        <v>89</v>
      </c>
      <c r="AW866" s="13" t="s">
        <v>35</v>
      </c>
      <c r="AX866" s="13" t="s">
        <v>79</v>
      </c>
      <c r="AY866" s="211" t="s">
        <v>158</v>
      </c>
    </row>
    <row r="867" spans="1:65" s="13" customFormat="1">
      <c r="B867" s="200"/>
      <c r="C867" s="201"/>
      <c r="D867" s="202" t="s">
        <v>186</v>
      </c>
      <c r="E867" s="203" t="s">
        <v>1</v>
      </c>
      <c r="F867" s="204" t="s">
        <v>1224</v>
      </c>
      <c r="G867" s="201"/>
      <c r="H867" s="205">
        <v>5.96</v>
      </c>
      <c r="I867" s="206"/>
      <c r="J867" s="201"/>
      <c r="K867" s="201"/>
      <c r="L867" s="207"/>
      <c r="M867" s="208"/>
      <c r="N867" s="209"/>
      <c r="O867" s="209"/>
      <c r="P867" s="209"/>
      <c r="Q867" s="209"/>
      <c r="R867" s="209"/>
      <c r="S867" s="209"/>
      <c r="T867" s="210"/>
      <c r="AT867" s="211" t="s">
        <v>186</v>
      </c>
      <c r="AU867" s="211" t="s">
        <v>89</v>
      </c>
      <c r="AV867" s="13" t="s">
        <v>89</v>
      </c>
      <c r="AW867" s="13" t="s">
        <v>35</v>
      </c>
      <c r="AX867" s="13" t="s">
        <v>79</v>
      </c>
      <c r="AY867" s="211" t="s">
        <v>158</v>
      </c>
    </row>
    <row r="868" spans="1:65" s="14" customFormat="1">
      <c r="B868" s="212"/>
      <c r="C868" s="213"/>
      <c r="D868" s="202" t="s">
        <v>186</v>
      </c>
      <c r="E868" s="214" t="s">
        <v>1</v>
      </c>
      <c r="F868" s="215" t="s">
        <v>199</v>
      </c>
      <c r="G868" s="213"/>
      <c r="H868" s="216">
        <v>11.49</v>
      </c>
      <c r="I868" s="217"/>
      <c r="J868" s="213"/>
      <c r="K868" s="213"/>
      <c r="L868" s="218"/>
      <c r="M868" s="219"/>
      <c r="N868" s="220"/>
      <c r="O868" s="220"/>
      <c r="P868" s="220"/>
      <c r="Q868" s="220"/>
      <c r="R868" s="220"/>
      <c r="S868" s="220"/>
      <c r="T868" s="221"/>
      <c r="AT868" s="222" t="s">
        <v>186</v>
      </c>
      <c r="AU868" s="222" t="s">
        <v>89</v>
      </c>
      <c r="AV868" s="14" t="s">
        <v>165</v>
      </c>
      <c r="AW868" s="14" t="s">
        <v>35</v>
      </c>
      <c r="AX868" s="14" t="s">
        <v>87</v>
      </c>
      <c r="AY868" s="222" t="s">
        <v>158</v>
      </c>
    </row>
    <row r="869" spans="1:65" s="2" customFormat="1" ht="24.2" customHeight="1">
      <c r="A869" s="35"/>
      <c r="B869" s="36"/>
      <c r="C869" s="244" t="s">
        <v>1225</v>
      </c>
      <c r="D869" s="244" t="s">
        <v>343</v>
      </c>
      <c r="E869" s="245" t="s">
        <v>1226</v>
      </c>
      <c r="F869" s="246" t="s">
        <v>1227</v>
      </c>
      <c r="G869" s="247" t="s">
        <v>216</v>
      </c>
      <c r="H869" s="248">
        <v>2.2240000000000002</v>
      </c>
      <c r="I869" s="249"/>
      <c r="J869" s="250">
        <f>ROUND(I869*H869,2)</f>
        <v>0</v>
      </c>
      <c r="K869" s="246" t="s">
        <v>217</v>
      </c>
      <c r="L869" s="251"/>
      <c r="M869" s="252" t="s">
        <v>1</v>
      </c>
      <c r="N869" s="253" t="s">
        <v>44</v>
      </c>
      <c r="O869" s="72"/>
      <c r="P869" s="196">
        <f>O869*H869</f>
        <v>0</v>
      </c>
      <c r="Q869" s="196">
        <v>6.0000000000000001E-3</v>
      </c>
      <c r="R869" s="196">
        <f>Q869*H869</f>
        <v>1.3344000000000002E-2</v>
      </c>
      <c r="S869" s="196">
        <v>0</v>
      </c>
      <c r="T869" s="197">
        <f>S869*H869</f>
        <v>0</v>
      </c>
      <c r="U869" s="35"/>
      <c r="V869" s="35"/>
      <c r="W869" s="35"/>
      <c r="X869" s="35"/>
      <c r="Y869" s="35"/>
      <c r="Z869" s="35"/>
      <c r="AA869" s="35"/>
      <c r="AB869" s="35"/>
      <c r="AC869" s="35"/>
      <c r="AD869" s="35"/>
      <c r="AE869" s="35"/>
      <c r="AR869" s="198" t="s">
        <v>213</v>
      </c>
      <c r="AT869" s="198" t="s">
        <v>343</v>
      </c>
      <c r="AU869" s="198" t="s">
        <v>89</v>
      </c>
      <c r="AY869" s="18" t="s">
        <v>158</v>
      </c>
      <c r="BE869" s="199">
        <f>IF(N869="základní",J869,0)</f>
        <v>0</v>
      </c>
      <c r="BF869" s="199">
        <f>IF(N869="snížená",J869,0)</f>
        <v>0</v>
      </c>
      <c r="BG869" s="199">
        <f>IF(N869="zákl. přenesená",J869,0)</f>
        <v>0</v>
      </c>
      <c r="BH869" s="199">
        <f>IF(N869="sníž. přenesená",J869,0)</f>
        <v>0</v>
      </c>
      <c r="BI869" s="199">
        <f>IF(N869="nulová",J869,0)</f>
        <v>0</v>
      </c>
      <c r="BJ869" s="18" t="s">
        <v>87</v>
      </c>
      <c r="BK869" s="199">
        <f>ROUND(I869*H869,2)</f>
        <v>0</v>
      </c>
      <c r="BL869" s="18" t="s">
        <v>165</v>
      </c>
      <c r="BM869" s="198" t="s">
        <v>1228</v>
      </c>
    </row>
    <row r="870" spans="1:65" s="13" customFormat="1">
      <c r="B870" s="200"/>
      <c r="C870" s="201"/>
      <c r="D870" s="202" t="s">
        <v>186</v>
      </c>
      <c r="E870" s="203" t="s">
        <v>1</v>
      </c>
      <c r="F870" s="204" t="s">
        <v>1229</v>
      </c>
      <c r="G870" s="201"/>
      <c r="H870" s="205">
        <v>0.83</v>
      </c>
      <c r="I870" s="206"/>
      <c r="J870" s="201"/>
      <c r="K870" s="201"/>
      <c r="L870" s="207"/>
      <c r="M870" s="208"/>
      <c r="N870" s="209"/>
      <c r="O870" s="209"/>
      <c r="P870" s="209"/>
      <c r="Q870" s="209"/>
      <c r="R870" s="209"/>
      <c r="S870" s="209"/>
      <c r="T870" s="210"/>
      <c r="AT870" s="211" t="s">
        <v>186</v>
      </c>
      <c r="AU870" s="211" t="s">
        <v>89</v>
      </c>
      <c r="AV870" s="13" t="s">
        <v>89</v>
      </c>
      <c r="AW870" s="13" t="s">
        <v>35</v>
      </c>
      <c r="AX870" s="13" t="s">
        <v>79</v>
      </c>
      <c r="AY870" s="211" t="s">
        <v>158</v>
      </c>
    </row>
    <row r="871" spans="1:65" s="13" customFormat="1">
      <c r="B871" s="200"/>
      <c r="C871" s="201"/>
      <c r="D871" s="202" t="s">
        <v>186</v>
      </c>
      <c r="E871" s="203" t="s">
        <v>1</v>
      </c>
      <c r="F871" s="204" t="s">
        <v>1230</v>
      </c>
      <c r="G871" s="201"/>
      <c r="H871" s="205">
        <v>1.1919999999999999</v>
      </c>
      <c r="I871" s="206"/>
      <c r="J871" s="201"/>
      <c r="K871" s="201"/>
      <c r="L871" s="207"/>
      <c r="M871" s="208"/>
      <c r="N871" s="209"/>
      <c r="O871" s="209"/>
      <c r="P871" s="209"/>
      <c r="Q871" s="209"/>
      <c r="R871" s="209"/>
      <c r="S871" s="209"/>
      <c r="T871" s="210"/>
      <c r="AT871" s="211" t="s">
        <v>186</v>
      </c>
      <c r="AU871" s="211" t="s">
        <v>89</v>
      </c>
      <c r="AV871" s="13" t="s">
        <v>89</v>
      </c>
      <c r="AW871" s="13" t="s">
        <v>35</v>
      </c>
      <c r="AX871" s="13" t="s">
        <v>79</v>
      </c>
      <c r="AY871" s="211" t="s">
        <v>158</v>
      </c>
    </row>
    <row r="872" spans="1:65" s="14" customFormat="1">
      <c r="B872" s="212"/>
      <c r="C872" s="213"/>
      <c r="D872" s="202" t="s">
        <v>186</v>
      </c>
      <c r="E872" s="214" t="s">
        <v>1</v>
      </c>
      <c r="F872" s="215" t="s">
        <v>199</v>
      </c>
      <c r="G872" s="213"/>
      <c r="H872" s="216">
        <v>2.0219999999999998</v>
      </c>
      <c r="I872" s="217"/>
      <c r="J872" s="213"/>
      <c r="K872" s="213"/>
      <c r="L872" s="218"/>
      <c r="M872" s="219"/>
      <c r="N872" s="220"/>
      <c r="O872" s="220"/>
      <c r="P872" s="220"/>
      <c r="Q872" s="220"/>
      <c r="R872" s="220"/>
      <c r="S872" s="220"/>
      <c r="T872" s="221"/>
      <c r="AT872" s="222" t="s">
        <v>186</v>
      </c>
      <c r="AU872" s="222" t="s">
        <v>89</v>
      </c>
      <c r="AV872" s="14" t="s">
        <v>165</v>
      </c>
      <c r="AW872" s="14" t="s">
        <v>35</v>
      </c>
      <c r="AX872" s="14" t="s">
        <v>87</v>
      </c>
      <c r="AY872" s="222" t="s">
        <v>158</v>
      </c>
    </row>
    <row r="873" spans="1:65" s="13" customFormat="1">
      <c r="B873" s="200"/>
      <c r="C873" s="201"/>
      <c r="D873" s="202" t="s">
        <v>186</v>
      </c>
      <c r="E873" s="201"/>
      <c r="F873" s="204" t="s">
        <v>1231</v>
      </c>
      <c r="G873" s="201"/>
      <c r="H873" s="205">
        <v>2.2240000000000002</v>
      </c>
      <c r="I873" s="206"/>
      <c r="J873" s="201"/>
      <c r="K873" s="201"/>
      <c r="L873" s="207"/>
      <c r="M873" s="208"/>
      <c r="N873" s="209"/>
      <c r="O873" s="209"/>
      <c r="P873" s="209"/>
      <c r="Q873" s="209"/>
      <c r="R873" s="209"/>
      <c r="S873" s="209"/>
      <c r="T873" s="210"/>
      <c r="AT873" s="211" t="s">
        <v>186</v>
      </c>
      <c r="AU873" s="211" t="s">
        <v>89</v>
      </c>
      <c r="AV873" s="13" t="s">
        <v>89</v>
      </c>
      <c r="AW873" s="13" t="s">
        <v>4</v>
      </c>
      <c r="AX873" s="13" t="s">
        <v>87</v>
      </c>
      <c r="AY873" s="211" t="s">
        <v>158</v>
      </c>
    </row>
    <row r="874" spans="1:65" s="2" customFormat="1" ht="37.9" customHeight="1">
      <c r="A874" s="35"/>
      <c r="B874" s="36"/>
      <c r="C874" s="187" t="s">
        <v>1232</v>
      </c>
      <c r="D874" s="187" t="s">
        <v>161</v>
      </c>
      <c r="E874" s="188" t="s">
        <v>1233</v>
      </c>
      <c r="F874" s="189" t="s">
        <v>1234</v>
      </c>
      <c r="G874" s="190" t="s">
        <v>216</v>
      </c>
      <c r="H874" s="191">
        <v>476.24799999999999</v>
      </c>
      <c r="I874" s="192"/>
      <c r="J874" s="193">
        <f>ROUND(I874*H874,2)</f>
        <v>0</v>
      </c>
      <c r="K874" s="189" t="s">
        <v>1</v>
      </c>
      <c r="L874" s="40"/>
      <c r="M874" s="194" t="s">
        <v>1</v>
      </c>
      <c r="N874" s="195" t="s">
        <v>44</v>
      </c>
      <c r="O874" s="72"/>
      <c r="P874" s="196">
        <f>O874*H874</f>
        <v>0</v>
      </c>
      <c r="Q874" s="196">
        <v>2.0000000000000001E-4</v>
      </c>
      <c r="R874" s="196">
        <f>Q874*H874</f>
        <v>9.5249600000000004E-2</v>
      </c>
      <c r="S874" s="196">
        <v>0</v>
      </c>
      <c r="T874" s="197">
        <f>S874*H874</f>
        <v>0</v>
      </c>
      <c r="U874" s="35"/>
      <c r="V874" s="35"/>
      <c r="W874" s="35"/>
      <c r="X874" s="35"/>
      <c r="Y874" s="35"/>
      <c r="Z874" s="35"/>
      <c r="AA874" s="35"/>
      <c r="AB874" s="35"/>
      <c r="AC874" s="35"/>
      <c r="AD874" s="35"/>
      <c r="AE874" s="35"/>
      <c r="AR874" s="198" t="s">
        <v>165</v>
      </c>
      <c r="AT874" s="198" t="s">
        <v>161</v>
      </c>
      <c r="AU874" s="198" t="s">
        <v>89</v>
      </c>
      <c r="AY874" s="18" t="s">
        <v>158</v>
      </c>
      <c r="BE874" s="199">
        <f>IF(N874="základní",J874,0)</f>
        <v>0</v>
      </c>
      <c r="BF874" s="199">
        <f>IF(N874="snížená",J874,0)</f>
        <v>0</v>
      </c>
      <c r="BG874" s="199">
        <f>IF(N874="zákl. přenesená",J874,0)</f>
        <v>0</v>
      </c>
      <c r="BH874" s="199">
        <f>IF(N874="sníž. přenesená",J874,0)</f>
        <v>0</v>
      </c>
      <c r="BI874" s="199">
        <f>IF(N874="nulová",J874,0)</f>
        <v>0</v>
      </c>
      <c r="BJ874" s="18" t="s">
        <v>87</v>
      </c>
      <c r="BK874" s="199">
        <f>ROUND(I874*H874,2)</f>
        <v>0</v>
      </c>
      <c r="BL874" s="18" t="s">
        <v>165</v>
      </c>
      <c r="BM874" s="198" t="s">
        <v>1235</v>
      </c>
    </row>
    <row r="875" spans="1:65" s="13" customFormat="1" ht="22.5">
      <c r="B875" s="200"/>
      <c r="C875" s="201"/>
      <c r="D875" s="202" t="s">
        <v>186</v>
      </c>
      <c r="E875" s="203" t="s">
        <v>1</v>
      </c>
      <c r="F875" s="204" t="s">
        <v>1206</v>
      </c>
      <c r="G875" s="201"/>
      <c r="H875" s="205">
        <v>554.54200000000003</v>
      </c>
      <c r="I875" s="206"/>
      <c r="J875" s="201"/>
      <c r="K875" s="201"/>
      <c r="L875" s="207"/>
      <c r="M875" s="208"/>
      <c r="N875" s="209"/>
      <c r="O875" s="209"/>
      <c r="P875" s="209"/>
      <c r="Q875" s="209"/>
      <c r="R875" s="209"/>
      <c r="S875" s="209"/>
      <c r="T875" s="210"/>
      <c r="AT875" s="211" t="s">
        <v>186</v>
      </c>
      <c r="AU875" s="211" t="s">
        <v>89</v>
      </c>
      <c r="AV875" s="13" t="s">
        <v>89</v>
      </c>
      <c r="AW875" s="13" t="s">
        <v>35</v>
      </c>
      <c r="AX875" s="13" t="s">
        <v>79</v>
      </c>
      <c r="AY875" s="211" t="s">
        <v>158</v>
      </c>
    </row>
    <row r="876" spans="1:65" s="13" customFormat="1">
      <c r="B876" s="200"/>
      <c r="C876" s="201"/>
      <c r="D876" s="202" t="s">
        <v>186</v>
      </c>
      <c r="E876" s="203" t="s">
        <v>1</v>
      </c>
      <c r="F876" s="204" t="s">
        <v>1207</v>
      </c>
      <c r="G876" s="201"/>
      <c r="H876" s="205">
        <v>31.640999999999998</v>
      </c>
      <c r="I876" s="206"/>
      <c r="J876" s="201"/>
      <c r="K876" s="201"/>
      <c r="L876" s="207"/>
      <c r="M876" s="208"/>
      <c r="N876" s="209"/>
      <c r="O876" s="209"/>
      <c r="P876" s="209"/>
      <c r="Q876" s="209"/>
      <c r="R876" s="209"/>
      <c r="S876" s="209"/>
      <c r="T876" s="210"/>
      <c r="AT876" s="211" t="s">
        <v>186</v>
      </c>
      <c r="AU876" s="211" t="s">
        <v>89</v>
      </c>
      <c r="AV876" s="13" t="s">
        <v>89</v>
      </c>
      <c r="AW876" s="13" t="s">
        <v>35</v>
      </c>
      <c r="AX876" s="13" t="s">
        <v>79</v>
      </c>
      <c r="AY876" s="211" t="s">
        <v>158</v>
      </c>
    </row>
    <row r="877" spans="1:65" s="13" customFormat="1">
      <c r="B877" s="200"/>
      <c r="C877" s="201"/>
      <c r="D877" s="202" t="s">
        <v>186</v>
      </c>
      <c r="E877" s="203" t="s">
        <v>1</v>
      </c>
      <c r="F877" s="204" t="s">
        <v>1208</v>
      </c>
      <c r="G877" s="201"/>
      <c r="H877" s="205">
        <v>53.872</v>
      </c>
      <c r="I877" s="206"/>
      <c r="J877" s="201"/>
      <c r="K877" s="201"/>
      <c r="L877" s="207"/>
      <c r="M877" s="208"/>
      <c r="N877" s="209"/>
      <c r="O877" s="209"/>
      <c r="P877" s="209"/>
      <c r="Q877" s="209"/>
      <c r="R877" s="209"/>
      <c r="S877" s="209"/>
      <c r="T877" s="210"/>
      <c r="AT877" s="211" t="s">
        <v>186</v>
      </c>
      <c r="AU877" s="211" t="s">
        <v>89</v>
      </c>
      <c r="AV877" s="13" t="s">
        <v>89</v>
      </c>
      <c r="AW877" s="13" t="s">
        <v>35</v>
      </c>
      <c r="AX877" s="13" t="s">
        <v>79</v>
      </c>
      <c r="AY877" s="211" t="s">
        <v>158</v>
      </c>
    </row>
    <row r="878" spans="1:65" s="13" customFormat="1" ht="33.75">
      <c r="B878" s="200"/>
      <c r="C878" s="201"/>
      <c r="D878" s="202" t="s">
        <v>186</v>
      </c>
      <c r="E878" s="203" t="s">
        <v>1</v>
      </c>
      <c r="F878" s="204" t="s">
        <v>1209</v>
      </c>
      <c r="G878" s="201"/>
      <c r="H878" s="205">
        <v>-164.18799999999999</v>
      </c>
      <c r="I878" s="206"/>
      <c r="J878" s="201"/>
      <c r="K878" s="201"/>
      <c r="L878" s="207"/>
      <c r="M878" s="208"/>
      <c r="N878" s="209"/>
      <c r="O878" s="209"/>
      <c r="P878" s="209"/>
      <c r="Q878" s="209"/>
      <c r="R878" s="209"/>
      <c r="S878" s="209"/>
      <c r="T878" s="210"/>
      <c r="AT878" s="211" t="s">
        <v>186</v>
      </c>
      <c r="AU878" s="211" t="s">
        <v>89</v>
      </c>
      <c r="AV878" s="13" t="s">
        <v>89</v>
      </c>
      <c r="AW878" s="13" t="s">
        <v>35</v>
      </c>
      <c r="AX878" s="13" t="s">
        <v>79</v>
      </c>
      <c r="AY878" s="211" t="s">
        <v>158</v>
      </c>
    </row>
    <row r="879" spans="1:65" s="15" customFormat="1">
      <c r="B879" s="223"/>
      <c r="C879" s="224"/>
      <c r="D879" s="202" t="s">
        <v>186</v>
      </c>
      <c r="E879" s="225" t="s">
        <v>1</v>
      </c>
      <c r="F879" s="226" t="s">
        <v>1211</v>
      </c>
      <c r="G879" s="224"/>
      <c r="H879" s="227">
        <v>475.86700000000002</v>
      </c>
      <c r="I879" s="228"/>
      <c r="J879" s="224"/>
      <c r="K879" s="224"/>
      <c r="L879" s="229"/>
      <c r="M879" s="230"/>
      <c r="N879" s="231"/>
      <c r="O879" s="231"/>
      <c r="P879" s="231"/>
      <c r="Q879" s="231"/>
      <c r="R879" s="231"/>
      <c r="S879" s="231"/>
      <c r="T879" s="232"/>
      <c r="AT879" s="233" t="s">
        <v>186</v>
      </c>
      <c r="AU879" s="233" t="s">
        <v>89</v>
      </c>
      <c r="AV879" s="15" t="s">
        <v>170</v>
      </c>
      <c r="AW879" s="15" t="s">
        <v>35</v>
      </c>
      <c r="AX879" s="15" t="s">
        <v>79</v>
      </c>
      <c r="AY879" s="233" t="s">
        <v>158</v>
      </c>
    </row>
    <row r="880" spans="1:65" s="13" customFormat="1">
      <c r="B880" s="200"/>
      <c r="C880" s="201"/>
      <c r="D880" s="202" t="s">
        <v>186</v>
      </c>
      <c r="E880" s="203" t="s">
        <v>1</v>
      </c>
      <c r="F880" s="204" t="s">
        <v>1236</v>
      </c>
      <c r="G880" s="201"/>
      <c r="H880" s="205">
        <v>0.38100000000000001</v>
      </c>
      <c r="I880" s="206"/>
      <c r="J880" s="201"/>
      <c r="K880" s="201"/>
      <c r="L880" s="207"/>
      <c r="M880" s="208"/>
      <c r="N880" s="209"/>
      <c r="O880" s="209"/>
      <c r="P880" s="209"/>
      <c r="Q880" s="209"/>
      <c r="R880" s="209"/>
      <c r="S880" s="209"/>
      <c r="T880" s="210"/>
      <c r="AT880" s="211" t="s">
        <v>186</v>
      </c>
      <c r="AU880" s="211" t="s">
        <v>89</v>
      </c>
      <c r="AV880" s="13" t="s">
        <v>89</v>
      </c>
      <c r="AW880" s="13" t="s">
        <v>35</v>
      </c>
      <c r="AX880" s="13" t="s">
        <v>79</v>
      </c>
      <c r="AY880" s="211" t="s">
        <v>158</v>
      </c>
    </row>
    <row r="881" spans="1:65" s="14" customFormat="1">
      <c r="B881" s="212"/>
      <c r="C881" s="213"/>
      <c r="D881" s="202" t="s">
        <v>186</v>
      </c>
      <c r="E881" s="214" t="s">
        <v>1</v>
      </c>
      <c r="F881" s="215" t="s">
        <v>199</v>
      </c>
      <c r="G881" s="213"/>
      <c r="H881" s="216">
        <v>476.24799999999999</v>
      </c>
      <c r="I881" s="217"/>
      <c r="J881" s="213"/>
      <c r="K881" s="213"/>
      <c r="L881" s="218"/>
      <c r="M881" s="219"/>
      <c r="N881" s="220"/>
      <c r="O881" s="220"/>
      <c r="P881" s="220"/>
      <c r="Q881" s="220"/>
      <c r="R881" s="220"/>
      <c r="S881" s="220"/>
      <c r="T881" s="221"/>
      <c r="AT881" s="222" t="s">
        <v>186</v>
      </c>
      <c r="AU881" s="222" t="s">
        <v>89</v>
      </c>
      <c r="AV881" s="14" t="s">
        <v>165</v>
      </c>
      <c r="AW881" s="14" t="s">
        <v>35</v>
      </c>
      <c r="AX881" s="14" t="s">
        <v>87</v>
      </c>
      <c r="AY881" s="222" t="s">
        <v>158</v>
      </c>
    </row>
    <row r="882" spans="1:65" s="2" customFormat="1" ht="24.2" customHeight="1">
      <c r="A882" s="35"/>
      <c r="B882" s="36"/>
      <c r="C882" s="187" t="s">
        <v>1237</v>
      </c>
      <c r="D882" s="187" t="s">
        <v>161</v>
      </c>
      <c r="E882" s="188" t="s">
        <v>1238</v>
      </c>
      <c r="F882" s="189" t="s">
        <v>1239</v>
      </c>
      <c r="G882" s="190" t="s">
        <v>216</v>
      </c>
      <c r="H882" s="191">
        <v>682.23099999999999</v>
      </c>
      <c r="I882" s="192"/>
      <c r="J882" s="193">
        <f>ROUND(I882*H882,2)</f>
        <v>0</v>
      </c>
      <c r="K882" s="189" t="s">
        <v>217</v>
      </c>
      <c r="L882" s="40"/>
      <c r="M882" s="194" t="s">
        <v>1</v>
      </c>
      <c r="N882" s="195" t="s">
        <v>44</v>
      </c>
      <c r="O882" s="72"/>
      <c r="P882" s="196">
        <f>O882*H882</f>
        <v>0</v>
      </c>
      <c r="Q882" s="196">
        <v>8.0000000000000007E-5</v>
      </c>
      <c r="R882" s="196">
        <f>Q882*H882</f>
        <v>5.4578480000000006E-2</v>
      </c>
      <c r="S882" s="196">
        <v>0</v>
      </c>
      <c r="T882" s="197">
        <f>S882*H882</f>
        <v>0</v>
      </c>
      <c r="U882" s="35"/>
      <c r="V882" s="35"/>
      <c r="W882" s="35"/>
      <c r="X882" s="35"/>
      <c r="Y882" s="35"/>
      <c r="Z882" s="35"/>
      <c r="AA882" s="35"/>
      <c r="AB882" s="35"/>
      <c r="AC882" s="35"/>
      <c r="AD882" s="35"/>
      <c r="AE882" s="35"/>
      <c r="AR882" s="198" t="s">
        <v>165</v>
      </c>
      <c r="AT882" s="198" t="s">
        <v>161</v>
      </c>
      <c r="AU882" s="198" t="s">
        <v>89</v>
      </c>
      <c r="AY882" s="18" t="s">
        <v>158</v>
      </c>
      <c r="BE882" s="199">
        <f>IF(N882="základní",J882,0)</f>
        <v>0</v>
      </c>
      <c r="BF882" s="199">
        <f>IF(N882="snížená",J882,0)</f>
        <v>0</v>
      </c>
      <c r="BG882" s="199">
        <f>IF(N882="zákl. přenesená",J882,0)</f>
        <v>0</v>
      </c>
      <c r="BH882" s="199">
        <f>IF(N882="sníž. přenesená",J882,0)</f>
        <v>0</v>
      </c>
      <c r="BI882" s="199">
        <f>IF(N882="nulová",J882,0)</f>
        <v>0</v>
      </c>
      <c r="BJ882" s="18" t="s">
        <v>87</v>
      </c>
      <c r="BK882" s="199">
        <f>ROUND(I882*H882,2)</f>
        <v>0</v>
      </c>
      <c r="BL882" s="18" t="s">
        <v>165</v>
      </c>
      <c r="BM882" s="198" t="s">
        <v>1240</v>
      </c>
    </row>
    <row r="883" spans="1:65" s="13" customFormat="1">
      <c r="B883" s="200"/>
      <c r="C883" s="201"/>
      <c r="D883" s="202" t="s">
        <v>186</v>
      </c>
      <c r="E883" s="203" t="s">
        <v>1</v>
      </c>
      <c r="F883" s="204" t="s">
        <v>1241</v>
      </c>
      <c r="G883" s="201"/>
      <c r="H883" s="205">
        <v>682.23099999999999</v>
      </c>
      <c r="I883" s="206"/>
      <c r="J883" s="201"/>
      <c r="K883" s="201"/>
      <c r="L883" s="207"/>
      <c r="M883" s="208"/>
      <c r="N883" s="209"/>
      <c r="O883" s="209"/>
      <c r="P883" s="209"/>
      <c r="Q883" s="209"/>
      <c r="R883" s="209"/>
      <c r="S883" s="209"/>
      <c r="T883" s="210"/>
      <c r="AT883" s="211" t="s">
        <v>186</v>
      </c>
      <c r="AU883" s="211" t="s">
        <v>89</v>
      </c>
      <c r="AV883" s="13" t="s">
        <v>89</v>
      </c>
      <c r="AW883" s="13" t="s">
        <v>35</v>
      </c>
      <c r="AX883" s="13" t="s">
        <v>87</v>
      </c>
      <c r="AY883" s="211" t="s">
        <v>158</v>
      </c>
    </row>
    <row r="884" spans="1:65" s="2" customFormat="1" ht="24.2" customHeight="1">
      <c r="A884" s="35"/>
      <c r="B884" s="36"/>
      <c r="C884" s="187" t="s">
        <v>1242</v>
      </c>
      <c r="D884" s="187" t="s">
        <v>161</v>
      </c>
      <c r="E884" s="188" t="s">
        <v>1243</v>
      </c>
      <c r="F884" s="189" t="s">
        <v>1244</v>
      </c>
      <c r="G884" s="190" t="s">
        <v>216</v>
      </c>
      <c r="H884" s="191">
        <v>4.4020000000000001</v>
      </c>
      <c r="I884" s="192"/>
      <c r="J884" s="193">
        <f>ROUND(I884*H884,2)</f>
        <v>0</v>
      </c>
      <c r="K884" s="189" t="s">
        <v>217</v>
      </c>
      <c r="L884" s="40"/>
      <c r="M884" s="194" t="s">
        <v>1</v>
      </c>
      <c r="N884" s="195" t="s">
        <v>44</v>
      </c>
      <c r="O884" s="72"/>
      <c r="P884" s="196">
        <f>O884*H884</f>
        <v>0</v>
      </c>
      <c r="Q884" s="196">
        <v>5.7000000000000002E-3</v>
      </c>
      <c r="R884" s="196">
        <f>Q884*H884</f>
        <v>2.5091400000000003E-2</v>
      </c>
      <c r="S884" s="196">
        <v>0</v>
      </c>
      <c r="T884" s="197">
        <f>S884*H884</f>
        <v>0</v>
      </c>
      <c r="U884" s="35"/>
      <c r="V884" s="35"/>
      <c r="W884" s="35"/>
      <c r="X884" s="35"/>
      <c r="Y884" s="35"/>
      <c r="Z884" s="35"/>
      <c r="AA884" s="35"/>
      <c r="AB884" s="35"/>
      <c r="AC884" s="35"/>
      <c r="AD884" s="35"/>
      <c r="AE884" s="35"/>
      <c r="AR884" s="198" t="s">
        <v>165</v>
      </c>
      <c r="AT884" s="198" t="s">
        <v>161</v>
      </c>
      <c r="AU884" s="198" t="s">
        <v>89</v>
      </c>
      <c r="AY884" s="18" t="s">
        <v>158</v>
      </c>
      <c r="BE884" s="199">
        <f>IF(N884="základní",J884,0)</f>
        <v>0</v>
      </c>
      <c r="BF884" s="199">
        <f>IF(N884="snížená",J884,0)</f>
        <v>0</v>
      </c>
      <c r="BG884" s="199">
        <f>IF(N884="zákl. přenesená",J884,0)</f>
        <v>0</v>
      </c>
      <c r="BH884" s="199">
        <f>IF(N884="sníž. přenesená",J884,0)</f>
        <v>0</v>
      </c>
      <c r="BI884" s="199">
        <f>IF(N884="nulová",J884,0)</f>
        <v>0</v>
      </c>
      <c r="BJ884" s="18" t="s">
        <v>87</v>
      </c>
      <c r="BK884" s="199">
        <f>ROUND(I884*H884,2)</f>
        <v>0</v>
      </c>
      <c r="BL884" s="18" t="s">
        <v>165</v>
      </c>
      <c r="BM884" s="198" t="s">
        <v>1245</v>
      </c>
    </row>
    <row r="885" spans="1:65" s="13" customFormat="1">
      <c r="B885" s="200"/>
      <c r="C885" s="201"/>
      <c r="D885" s="202" t="s">
        <v>186</v>
      </c>
      <c r="E885" s="203" t="s">
        <v>1</v>
      </c>
      <c r="F885" s="204" t="s">
        <v>1246</v>
      </c>
      <c r="G885" s="201"/>
      <c r="H885" s="205">
        <v>3.3319999999999999</v>
      </c>
      <c r="I885" s="206"/>
      <c r="J885" s="201"/>
      <c r="K885" s="201"/>
      <c r="L885" s="207"/>
      <c r="M885" s="208"/>
      <c r="N885" s="209"/>
      <c r="O885" s="209"/>
      <c r="P885" s="209"/>
      <c r="Q885" s="209"/>
      <c r="R885" s="209"/>
      <c r="S885" s="209"/>
      <c r="T885" s="210"/>
      <c r="AT885" s="211" t="s">
        <v>186</v>
      </c>
      <c r="AU885" s="211" t="s">
        <v>89</v>
      </c>
      <c r="AV885" s="13" t="s">
        <v>89</v>
      </c>
      <c r="AW885" s="13" t="s">
        <v>35</v>
      </c>
      <c r="AX885" s="13" t="s">
        <v>79</v>
      </c>
      <c r="AY885" s="211" t="s">
        <v>158</v>
      </c>
    </row>
    <row r="886" spans="1:65" s="13" customFormat="1">
      <c r="B886" s="200"/>
      <c r="C886" s="201"/>
      <c r="D886" s="202" t="s">
        <v>186</v>
      </c>
      <c r="E886" s="203" t="s">
        <v>1</v>
      </c>
      <c r="F886" s="204" t="s">
        <v>1247</v>
      </c>
      <c r="G886" s="201"/>
      <c r="H886" s="205">
        <v>1.07</v>
      </c>
      <c r="I886" s="206"/>
      <c r="J886" s="201"/>
      <c r="K886" s="201"/>
      <c r="L886" s="207"/>
      <c r="M886" s="208"/>
      <c r="N886" s="209"/>
      <c r="O886" s="209"/>
      <c r="P886" s="209"/>
      <c r="Q886" s="209"/>
      <c r="R886" s="209"/>
      <c r="S886" s="209"/>
      <c r="T886" s="210"/>
      <c r="AT886" s="211" t="s">
        <v>186</v>
      </c>
      <c r="AU886" s="211" t="s">
        <v>89</v>
      </c>
      <c r="AV886" s="13" t="s">
        <v>89</v>
      </c>
      <c r="AW886" s="13" t="s">
        <v>35</v>
      </c>
      <c r="AX886" s="13" t="s">
        <v>79</v>
      </c>
      <c r="AY886" s="211" t="s">
        <v>158</v>
      </c>
    </row>
    <row r="887" spans="1:65" s="14" customFormat="1">
      <c r="B887" s="212"/>
      <c r="C887" s="213"/>
      <c r="D887" s="202" t="s">
        <v>186</v>
      </c>
      <c r="E887" s="214" t="s">
        <v>1</v>
      </c>
      <c r="F887" s="215" t="s">
        <v>199</v>
      </c>
      <c r="G887" s="213"/>
      <c r="H887" s="216">
        <v>4.4020000000000001</v>
      </c>
      <c r="I887" s="217"/>
      <c r="J887" s="213"/>
      <c r="K887" s="213"/>
      <c r="L887" s="218"/>
      <c r="M887" s="219"/>
      <c r="N887" s="220"/>
      <c r="O887" s="220"/>
      <c r="P887" s="220"/>
      <c r="Q887" s="220"/>
      <c r="R887" s="220"/>
      <c r="S887" s="220"/>
      <c r="T887" s="221"/>
      <c r="AT887" s="222" t="s">
        <v>186</v>
      </c>
      <c r="AU887" s="222" t="s">
        <v>89</v>
      </c>
      <c r="AV887" s="14" t="s">
        <v>165</v>
      </c>
      <c r="AW887" s="14" t="s">
        <v>35</v>
      </c>
      <c r="AX887" s="14" t="s">
        <v>87</v>
      </c>
      <c r="AY887" s="222" t="s">
        <v>158</v>
      </c>
    </row>
    <row r="888" spans="1:65" s="2" customFormat="1" ht="24.2" customHeight="1">
      <c r="A888" s="35"/>
      <c r="B888" s="36"/>
      <c r="C888" s="187" t="s">
        <v>1248</v>
      </c>
      <c r="D888" s="187" t="s">
        <v>161</v>
      </c>
      <c r="E888" s="188" t="s">
        <v>1249</v>
      </c>
      <c r="F888" s="189" t="s">
        <v>1250</v>
      </c>
      <c r="G888" s="190" t="s">
        <v>216</v>
      </c>
      <c r="H888" s="191">
        <v>887.73299999999995</v>
      </c>
      <c r="I888" s="192"/>
      <c r="J888" s="193">
        <f>ROUND(I888*H888,2)</f>
        <v>0</v>
      </c>
      <c r="K888" s="189" t="s">
        <v>217</v>
      </c>
      <c r="L888" s="40"/>
      <c r="M888" s="194" t="s">
        <v>1</v>
      </c>
      <c r="N888" s="195" t="s">
        <v>44</v>
      </c>
      <c r="O888" s="72"/>
      <c r="P888" s="196">
        <f>O888*H888</f>
        <v>0</v>
      </c>
      <c r="Q888" s="196">
        <v>2.8500000000000001E-3</v>
      </c>
      <c r="R888" s="196">
        <f>Q888*H888</f>
        <v>2.5300390500000001</v>
      </c>
      <c r="S888" s="196">
        <v>0</v>
      </c>
      <c r="T888" s="197">
        <f>S888*H888</f>
        <v>0</v>
      </c>
      <c r="U888" s="35"/>
      <c r="V888" s="35"/>
      <c r="W888" s="35"/>
      <c r="X888" s="35"/>
      <c r="Y888" s="35"/>
      <c r="Z888" s="35"/>
      <c r="AA888" s="35"/>
      <c r="AB888" s="35"/>
      <c r="AC888" s="35"/>
      <c r="AD888" s="35"/>
      <c r="AE888" s="35"/>
      <c r="AR888" s="198" t="s">
        <v>165</v>
      </c>
      <c r="AT888" s="198" t="s">
        <v>161</v>
      </c>
      <c r="AU888" s="198" t="s">
        <v>89</v>
      </c>
      <c r="AY888" s="18" t="s">
        <v>158</v>
      </c>
      <c r="BE888" s="199">
        <f>IF(N888="základní",J888,0)</f>
        <v>0</v>
      </c>
      <c r="BF888" s="199">
        <f>IF(N888="snížená",J888,0)</f>
        <v>0</v>
      </c>
      <c r="BG888" s="199">
        <f>IF(N888="zákl. přenesená",J888,0)</f>
        <v>0</v>
      </c>
      <c r="BH888" s="199">
        <f>IF(N888="sníž. přenesená",J888,0)</f>
        <v>0</v>
      </c>
      <c r="BI888" s="199">
        <f>IF(N888="nulová",J888,0)</f>
        <v>0</v>
      </c>
      <c r="BJ888" s="18" t="s">
        <v>87</v>
      </c>
      <c r="BK888" s="199">
        <f>ROUND(I888*H888,2)</f>
        <v>0</v>
      </c>
      <c r="BL888" s="18" t="s">
        <v>165</v>
      </c>
      <c r="BM888" s="198" t="s">
        <v>1251</v>
      </c>
    </row>
    <row r="889" spans="1:65" s="13" customFormat="1" ht="22.5">
      <c r="B889" s="200"/>
      <c r="C889" s="201"/>
      <c r="D889" s="202" t="s">
        <v>186</v>
      </c>
      <c r="E889" s="203" t="s">
        <v>1</v>
      </c>
      <c r="F889" s="204" t="s">
        <v>1091</v>
      </c>
      <c r="G889" s="201"/>
      <c r="H889" s="205">
        <v>103.44799999999999</v>
      </c>
      <c r="I889" s="206"/>
      <c r="J889" s="201"/>
      <c r="K889" s="201"/>
      <c r="L889" s="207"/>
      <c r="M889" s="208"/>
      <c r="N889" s="209"/>
      <c r="O889" s="209"/>
      <c r="P889" s="209"/>
      <c r="Q889" s="209"/>
      <c r="R889" s="209"/>
      <c r="S889" s="209"/>
      <c r="T889" s="210"/>
      <c r="AT889" s="211" t="s">
        <v>186</v>
      </c>
      <c r="AU889" s="211" t="s">
        <v>89</v>
      </c>
      <c r="AV889" s="13" t="s">
        <v>89</v>
      </c>
      <c r="AW889" s="13" t="s">
        <v>35</v>
      </c>
      <c r="AX889" s="13" t="s">
        <v>79</v>
      </c>
      <c r="AY889" s="211" t="s">
        <v>158</v>
      </c>
    </row>
    <row r="890" spans="1:65" s="13" customFormat="1">
      <c r="B890" s="200"/>
      <c r="C890" s="201"/>
      <c r="D890" s="202" t="s">
        <v>186</v>
      </c>
      <c r="E890" s="203" t="s">
        <v>1</v>
      </c>
      <c r="F890" s="204" t="s">
        <v>1092</v>
      </c>
      <c r="G890" s="201"/>
      <c r="H890" s="205">
        <v>43.247</v>
      </c>
      <c r="I890" s="206"/>
      <c r="J890" s="201"/>
      <c r="K890" s="201"/>
      <c r="L890" s="207"/>
      <c r="M890" s="208"/>
      <c r="N890" s="209"/>
      <c r="O890" s="209"/>
      <c r="P890" s="209"/>
      <c r="Q890" s="209"/>
      <c r="R890" s="209"/>
      <c r="S890" s="209"/>
      <c r="T890" s="210"/>
      <c r="AT890" s="211" t="s">
        <v>186</v>
      </c>
      <c r="AU890" s="211" t="s">
        <v>89</v>
      </c>
      <c r="AV890" s="13" t="s">
        <v>89</v>
      </c>
      <c r="AW890" s="13" t="s">
        <v>35</v>
      </c>
      <c r="AX890" s="13" t="s">
        <v>79</v>
      </c>
      <c r="AY890" s="211" t="s">
        <v>158</v>
      </c>
    </row>
    <row r="891" spans="1:65" s="13" customFormat="1" ht="33.75">
      <c r="B891" s="200"/>
      <c r="C891" s="201"/>
      <c r="D891" s="202" t="s">
        <v>186</v>
      </c>
      <c r="E891" s="203" t="s">
        <v>1</v>
      </c>
      <c r="F891" s="204" t="s">
        <v>1252</v>
      </c>
      <c r="G891" s="201"/>
      <c r="H891" s="205">
        <v>38.661000000000001</v>
      </c>
      <c r="I891" s="206"/>
      <c r="J891" s="201"/>
      <c r="K891" s="201"/>
      <c r="L891" s="207"/>
      <c r="M891" s="208"/>
      <c r="N891" s="209"/>
      <c r="O891" s="209"/>
      <c r="P891" s="209"/>
      <c r="Q891" s="209"/>
      <c r="R891" s="209"/>
      <c r="S891" s="209"/>
      <c r="T891" s="210"/>
      <c r="AT891" s="211" t="s">
        <v>186</v>
      </c>
      <c r="AU891" s="211" t="s">
        <v>89</v>
      </c>
      <c r="AV891" s="13" t="s">
        <v>89</v>
      </c>
      <c r="AW891" s="13" t="s">
        <v>35</v>
      </c>
      <c r="AX891" s="13" t="s">
        <v>79</v>
      </c>
      <c r="AY891" s="211" t="s">
        <v>158</v>
      </c>
    </row>
    <row r="892" spans="1:65" s="13" customFormat="1">
      <c r="B892" s="200"/>
      <c r="C892" s="201"/>
      <c r="D892" s="202" t="s">
        <v>186</v>
      </c>
      <c r="E892" s="203" t="s">
        <v>1</v>
      </c>
      <c r="F892" s="204" t="s">
        <v>1253</v>
      </c>
      <c r="G892" s="201"/>
      <c r="H892" s="205">
        <v>1.734</v>
      </c>
      <c r="I892" s="206"/>
      <c r="J892" s="201"/>
      <c r="K892" s="201"/>
      <c r="L892" s="207"/>
      <c r="M892" s="208"/>
      <c r="N892" s="209"/>
      <c r="O892" s="209"/>
      <c r="P892" s="209"/>
      <c r="Q892" s="209"/>
      <c r="R892" s="209"/>
      <c r="S892" s="209"/>
      <c r="T892" s="210"/>
      <c r="AT892" s="211" t="s">
        <v>186</v>
      </c>
      <c r="AU892" s="211" t="s">
        <v>89</v>
      </c>
      <c r="AV892" s="13" t="s">
        <v>89</v>
      </c>
      <c r="AW892" s="13" t="s">
        <v>35</v>
      </c>
      <c r="AX892" s="13" t="s">
        <v>79</v>
      </c>
      <c r="AY892" s="211" t="s">
        <v>158</v>
      </c>
    </row>
    <row r="893" spans="1:65" s="13" customFormat="1">
      <c r="B893" s="200"/>
      <c r="C893" s="201"/>
      <c r="D893" s="202" t="s">
        <v>186</v>
      </c>
      <c r="E893" s="203" t="s">
        <v>1</v>
      </c>
      <c r="F893" s="204" t="s">
        <v>1095</v>
      </c>
      <c r="G893" s="201"/>
      <c r="H893" s="205">
        <v>2.97</v>
      </c>
      <c r="I893" s="206"/>
      <c r="J893" s="201"/>
      <c r="K893" s="201"/>
      <c r="L893" s="207"/>
      <c r="M893" s="208"/>
      <c r="N893" s="209"/>
      <c r="O893" s="209"/>
      <c r="P893" s="209"/>
      <c r="Q893" s="209"/>
      <c r="R893" s="209"/>
      <c r="S893" s="209"/>
      <c r="T893" s="210"/>
      <c r="AT893" s="211" t="s">
        <v>186</v>
      </c>
      <c r="AU893" s="211" t="s">
        <v>89</v>
      </c>
      <c r="AV893" s="13" t="s">
        <v>89</v>
      </c>
      <c r="AW893" s="13" t="s">
        <v>35</v>
      </c>
      <c r="AX893" s="13" t="s">
        <v>79</v>
      </c>
      <c r="AY893" s="211" t="s">
        <v>158</v>
      </c>
    </row>
    <row r="894" spans="1:65" s="15" customFormat="1">
      <c r="B894" s="223"/>
      <c r="C894" s="224"/>
      <c r="D894" s="202" t="s">
        <v>186</v>
      </c>
      <c r="E894" s="225" t="s">
        <v>1</v>
      </c>
      <c r="F894" s="226" t="s">
        <v>1254</v>
      </c>
      <c r="G894" s="224"/>
      <c r="H894" s="227">
        <v>190.06</v>
      </c>
      <c r="I894" s="228"/>
      <c r="J894" s="224"/>
      <c r="K894" s="224"/>
      <c r="L894" s="229"/>
      <c r="M894" s="230"/>
      <c r="N894" s="231"/>
      <c r="O894" s="231"/>
      <c r="P894" s="231"/>
      <c r="Q894" s="231"/>
      <c r="R894" s="231"/>
      <c r="S894" s="231"/>
      <c r="T894" s="232"/>
      <c r="AT894" s="233" t="s">
        <v>186</v>
      </c>
      <c r="AU894" s="233" t="s">
        <v>89</v>
      </c>
      <c r="AV894" s="15" t="s">
        <v>170</v>
      </c>
      <c r="AW894" s="15" t="s">
        <v>35</v>
      </c>
      <c r="AX894" s="15" t="s">
        <v>79</v>
      </c>
      <c r="AY894" s="233" t="s">
        <v>158</v>
      </c>
    </row>
    <row r="895" spans="1:65" s="13" customFormat="1">
      <c r="B895" s="200"/>
      <c r="C895" s="201"/>
      <c r="D895" s="202" t="s">
        <v>186</v>
      </c>
      <c r="E895" s="203" t="s">
        <v>1</v>
      </c>
      <c r="F895" s="204" t="s">
        <v>1255</v>
      </c>
      <c r="G895" s="201"/>
      <c r="H895" s="205">
        <v>695.65099999999995</v>
      </c>
      <c r="I895" s="206"/>
      <c r="J895" s="201"/>
      <c r="K895" s="201"/>
      <c r="L895" s="207"/>
      <c r="M895" s="208"/>
      <c r="N895" s="209"/>
      <c r="O895" s="209"/>
      <c r="P895" s="209"/>
      <c r="Q895" s="209"/>
      <c r="R895" s="209"/>
      <c r="S895" s="209"/>
      <c r="T895" s="210"/>
      <c r="AT895" s="211" t="s">
        <v>186</v>
      </c>
      <c r="AU895" s="211" t="s">
        <v>89</v>
      </c>
      <c r="AV895" s="13" t="s">
        <v>89</v>
      </c>
      <c r="AW895" s="13" t="s">
        <v>35</v>
      </c>
      <c r="AX895" s="13" t="s">
        <v>79</v>
      </c>
      <c r="AY895" s="211" t="s">
        <v>158</v>
      </c>
    </row>
    <row r="896" spans="1:65" s="13" customFormat="1">
      <c r="B896" s="200"/>
      <c r="C896" s="201"/>
      <c r="D896" s="202" t="s">
        <v>186</v>
      </c>
      <c r="E896" s="203" t="s">
        <v>1</v>
      </c>
      <c r="F896" s="204" t="s">
        <v>1256</v>
      </c>
      <c r="G896" s="201"/>
      <c r="H896" s="205">
        <v>2.0219999999999998</v>
      </c>
      <c r="I896" s="206"/>
      <c r="J896" s="201"/>
      <c r="K896" s="201"/>
      <c r="L896" s="207"/>
      <c r="M896" s="208"/>
      <c r="N896" s="209"/>
      <c r="O896" s="209"/>
      <c r="P896" s="209"/>
      <c r="Q896" s="209"/>
      <c r="R896" s="209"/>
      <c r="S896" s="209"/>
      <c r="T896" s="210"/>
      <c r="AT896" s="211" t="s">
        <v>186</v>
      </c>
      <c r="AU896" s="211" t="s">
        <v>89</v>
      </c>
      <c r="AV896" s="13" t="s">
        <v>89</v>
      </c>
      <c r="AW896" s="13" t="s">
        <v>35</v>
      </c>
      <c r="AX896" s="13" t="s">
        <v>79</v>
      </c>
      <c r="AY896" s="211" t="s">
        <v>158</v>
      </c>
    </row>
    <row r="897" spans="1:65" s="15" customFormat="1">
      <c r="B897" s="223"/>
      <c r="C897" s="224"/>
      <c r="D897" s="202" t="s">
        <v>186</v>
      </c>
      <c r="E897" s="225" t="s">
        <v>1</v>
      </c>
      <c r="F897" s="226" t="s">
        <v>1257</v>
      </c>
      <c r="G897" s="224"/>
      <c r="H897" s="227">
        <v>697.673</v>
      </c>
      <c r="I897" s="228"/>
      <c r="J897" s="224"/>
      <c r="K897" s="224"/>
      <c r="L897" s="229"/>
      <c r="M897" s="230"/>
      <c r="N897" s="231"/>
      <c r="O897" s="231"/>
      <c r="P897" s="231"/>
      <c r="Q897" s="231"/>
      <c r="R897" s="231"/>
      <c r="S897" s="231"/>
      <c r="T897" s="232"/>
      <c r="AT897" s="233" t="s">
        <v>186</v>
      </c>
      <c r="AU897" s="233" t="s">
        <v>89</v>
      </c>
      <c r="AV897" s="15" t="s">
        <v>170</v>
      </c>
      <c r="AW897" s="15" t="s">
        <v>35</v>
      </c>
      <c r="AX897" s="15" t="s">
        <v>79</v>
      </c>
      <c r="AY897" s="233" t="s">
        <v>158</v>
      </c>
    </row>
    <row r="898" spans="1:65" s="14" customFormat="1">
      <c r="B898" s="212"/>
      <c r="C898" s="213"/>
      <c r="D898" s="202" t="s">
        <v>186</v>
      </c>
      <c r="E898" s="214" t="s">
        <v>1</v>
      </c>
      <c r="F898" s="215" t="s">
        <v>199</v>
      </c>
      <c r="G898" s="213"/>
      <c r="H898" s="216">
        <v>887.73299999999995</v>
      </c>
      <c r="I898" s="217"/>
      <c r="J898" s="213"/>
      <c r="K898" s="213"/>
      <c r="L898" s="218"/>
      <c r="M898" s="219"/>
      <c r="N898" s="220"/>
      <c r="O898" s="220"/>
      <c r="P898" s="220"/>
      <c r="Q898" s="220"/>
      <c r="R898" s="220"/>
      <c r="S898" s="220"/>
      <c r="T898" s="221"/>
      <c r="AT898" s="222" t="s">
        <v>186</v>
      </c>
      <c r="AU898" s="222" t="s">
        <v>89</v>
      </c>
      <c r="AV898" s="14" t="s">
        <v>165</v>
      </c>
      <c r="AW898" s="14" t="s">
        <v>35</v>
      </c>
      <c r="AX898" s="14" t="s">
        <v>87</v>
      </c>
      <c r="AY898" s="222" t="s">
        <v>158</v>
      </c>
    </row>
    <row r="899" spans="1:65" s="2" customFormat="1" ht="21.75" customHeight="1">
      <c r="A899" s="35"/>
      <c r="B899" s="36"/>
      <c r="C899" s="187" t="s">
        <v>1258</v>
      </c>
      <c r="D899" s="187" t="s">
        <v>161</v>
      </c>
      <c r="E899" s="188" t="s">
        <v>1259</v>
      </c>
      <c r="F899" s="189" t="s">
        <v>1260</v>
      </c>
      <c r="G899" s="190" t="s">
        <v>216</v>
      </c>
      <c r="H899" s="191">
        <v>199.42</v>
      </c>
      <c r="I899" s="192"/>
      <c r="J899" s="193">
        <f>ROUND(I899*H899,2)</f>
        <v>0</v>
      </c>
      <c r="K899" s="189" t="s">
        <v>217</v>
      </c>
      <c r="L899" s="40"/>
      <c r="M899" s="194" t="s">
        <v>1</v>
      </c>
      <c r="N899" s="195" t="s">
        <v>44</v>
      </c>
      <c r="O899" s="72"/>
      <c r="P899" s="196">
        <f>O899*H899</f>
        <v>0</v>
      </c>
      <c r="Q899" s="196">
        <v>0</v>
      </c>
      <c r="R899" s="196">
        <f>Q899*H899</f>
        <v>0</v>
      </c>
      <c r="S899" s="196">
        <v>0</v>
      </c>
      <c r="T899" s="197">
        <f>S899*H899</f>
        <v>0</v>
      </c>
      <c r="U899" s="35"/>
      <c r="V899" s="35"/>
      <c r="W899" s="35"/>
      <c r="X899" s="35"/>
      <c r="Y899" s="35"/>
      <c r="Z899" s="35"/>
      <c r="AA899" s="35"/>
      <c r="AB899" s="35"/>
      <c r="AC899" s="35"/>
      <c r="AD899" s="35"/>
      <c r="AE899" s="35"/>
      <c r="AR899" s="198" t="s">
        <v>165</v>
      </c>
      <c r="AT899" s="198" t="s">
        <v>161</v>
      </c>
      <c r="AU899" s="198" t="s">
        <v>89</v>
      </c>
      <c r="AY899" s="18" t="s">
        <v>158</v>
      </c>
      <c r="BE899" s="199">
        <f>IF(N899="základní",J899,0)</f>
        <v>0</v>
      </c>
      <c r="BF899" s="199">
        <f>IF(N899="snížená",J899,0)</f>
        <v>0</v>
      </c>
      <c r="BG899" s="199">
        <f>IF(N899="zákl. přenesená",J899,0)</f>
        <v>0</v>
      </c>
      <c r="BH899" s="199">
        <f>IF(N899="sníž. přenesená",J899,0)</f>
        <v>0</v>
      </c>
      <c r="BI899" s="199">
        <f>IF(N899="nulová",J899,0)</f>
        <v>0</v>
      </c>
      <c r="BJ899" s="18" t="s">
        <v>87</v>
      </c>
      <c r="BK899" s="199">
        <f>ROUND(I899*H899,2)</f>
        <v>0</v>
      </c>
      <c r="BL899" s="18" t="s">
        <v>165</v>
      </c>
      <c r="BM899" s="198" t="s">
        <v>1261</v>
      </c>
    </row>
    <row r="900" spans="1:65" s="13" customFormat="1" ht="22.5">
      <c r="B900" s="200"/>
      <c r="C900" s="201"/>
      <c r="D900" s="202" t="s">
        <v>186</v>
      </c>
      <c r="E900" s="203" t="s">
        <v>1</v>
      </c>
      <c r="F900" s="204" t="s">
        <v>1262</v>
      </c>
      <c r="G900" s="201"/>
      <c r="H900" s="205">
        <v>164.18799999999999</v>
      </c>
      <c r="I900" s="206"/>
      <c r="J900" s="201"/>
      <c r="K900" s="201"/>
      <c r="L900" s="207"/>
      <c r="M900" s="208"/>
      <c r="N900" s="209"/>
      <c r="O900" s="209"/>
      <c r="P900" s="209"/>
      <c r="Q900" s="209"/>
      <c r="R900" s="209"/>
      <c r="S900" s="209"/>
      <c r="T900" s="210"/>
      <c r="AT900" s="211" t="s">
        <v>186</v>
      </c>
      <c r="AU900" s="211" t="s">
        <v>89</v>
      </c>
      <c r="AV900" s="13" t="s">
        <v>89</v>
      </c>
      <c r="AW900" s="13" t="s">
        <v>35</v>
      </c>
      <c r="AX900" s="13" t="s">
        <v>79</v>
      </c>
      <c r="AY900" s="211" t="s">
        <v>158</v>
      </c>
    </row>
    <row r="901" spans="1:65" s="13" customFormat="1">
      <c r="B901" s="200"/>
      <c r="C901" s="201"/>
      <c r="D901" s="202" t="s">
        <v>186</v>
      </c>
      <c r="E901" s="203" t="s">
        <v>1</v>
      </c>
      <c r="F901" s="204" t="s">
        <v>1263</v>
      </c>
      <c r="G901" s="201"/>
      <c r="H901" s="205">
        <v>15.238</v>
      </c>
      <c r="I901" s="206"/>
      <c r="J901" s="201"/>
      <c r="K901" s="201"/>
      <c r="L901" s="207"/>
      <c r="M901" s="208"/>
      <c r="N901" s="209"/>
      <c r="O901" s="209"/>
      <c r="P901" s="209"/>
      <c r="Q901" s="209"/>
      <c r="R901" s="209"/>
      <c r="S901" s="209"/>
      <c r="T901" s="210"/>
      <c r="AT901" s="211" t="s">
        <v>186</v>
      </c>
      <c r="AU901" s="211" t="s">
        <v>89</v>
      </c>
      <c r="AV901" s="13" t="s">
        <v>89</v>
      </c>
      <c r="AW901" s="13" t="s">
        <v>35</v>
      </c>
      <c r="AX901" s="13" t="s">
        <v>79</v>
      </c>
      <c r="AY901" s="211" t="s">
        <v>158</v>
      </c>
    </row>
    <row r="902" spans="1:65" s="13" customFormat="1">
      <c r="B902" s="200"/>
      <c r="C902" s="201"/>
      <c r="D902" s="202" t="s">
        <v>186</v>
      </c>
      <c r="E902" s="203" t="s">
        <v>1</v>
      </c>
      <c r="F902" s="204" t="s">
        <v>1264</v>
      </c>
      <c r="G902" s="201"/>
      <c r="H902" s="205">
        <v>19.994</v>
      </c>
      <c r="I902" s="206"/>
      <c r="J902" s="201"/>
      <c r="K902" s="201"/>
      <c r="L902" s="207"/>
      <c r="M902" s="208"/>
      <c r="N902" s="209"/>
      <c r="O902" s="209"/>
      <c r="P902" s="209"/>
      <c r="Q902" s="209"/>
      <c r="R902" s="209"/>
      <c r="S902" s="209"/>
      <c r="T902" s="210"/>
      <c r="AT902" s="211" t="s">
        <v>186</v>
      </c>
      <c r="AU902" s="211" t="s">
        <v>89</v>
      </c>
      <c r="AV902" s="13" t="s">
        <v>89</v>
      </c>
      <c r="AW902" s="13" t="s">
        <v>35</v>
      </c>
      <c r="AX902" s="13" t="s">
        <v>79</v>
      </c>
      <c r="AY902" s="211" t="s">
        <v>158</v>
      </c>
    </row>
    <row r="903" spans="1:65" s="14" customFormat="1">
      <c r="B903" s="212"/>
      <c r="C903" s="213"/>
      <c r="D903" s="202" t="s">
        <v>186</v>
      </c>
      <c r="E903" s="214" t="s">
        <v>1</v>
      </c>
      <c r="F903" s="215" t="s">
        <v>199</v>
      </c>
      <c r="G903" s="213"/>
      <c r="H903" s="216">
        <v>199.42</v>
      </c>
      <c r="I903" s="217"/>
      <c r="J903" s="213"/>
      <c r="K903" s="213"/>
      <c r="L903" s="218"/>
      <c r="M903" s="219"/>
      <c r="N903" s="220"/>
      <c r="O903" s="220"/>
      <c r="P903" s="220"/>
      <c r="Q903" s="220"/>
      <c r="R903" s="220"/>
      <c r="S903" s="220"/>
      <c r="T903" s="221"/>
      <c r="AT903" s="222" t="s">
        <v>186</v>
      </c>
      <c r="AU903" s="222" t="s">
        <v>89</v>
      </c>
      <c r="AV903" s="14" t="s">
        <v>165</v>
      </c>
      <c r="AW903" s="14" t="s">
        <v>35</v>
      </c>
      <c r="AX903" s="14" t="s">
        <v>87</v>
      </c>
      <c r="AY903" s="222" t="s">
        <v>158</v>
      </c>
    </row>
    <row r="904" spans="1:65" s="2" customFormat="1" ht="24.2" customHeight="1">
      <c r="A904" s="35"/>
      <c r="B904" s="36"/>
      <c r="C904" s="187" t="s">
        <v>1265</v>
      </c>
      <c r="D904" s="187" t="s">
        <v>161</v>
      </c>
      <c r="E904" s="188" t="s">
        <v>1266</v>
      </c>
      <c r="F904" s="189" t="s">
        <v>1267</v>
      </c>
      <c r="G904" s="190" t="s">
        <v>231</v>
      </c>
      <c r="H904" s="191">
        <v>0.68200000000000005</v>
      </c>
      <c r="I904" s="192"/>
      <c r="J904" s="193">
        <f>ROUND(I904*H904,2)</f>
        <v>0</v>
      </c>
      <c r="K904" s="189" t="s">
        <v>1</v>
      </c>
      <c r="L904" s="40"/>
      <c r="M904" s="194" t="s">
        <v>1</v>
      </c>
      <c r="N904" s="195" t="s">
        <v>44</v>
      </c>
      <c r="O904" s="72"/>
      <c r="P904" s="196">
        <f>O904*H904</f>
        <v>0</v>
      </c>
      <c r="Q904" s="196">
        <v>2.2563399999999998</v>
      </c>
      <c r="R904" s="196">
        <f>Q904*H904</f>
        <v>1.53882388</v>
      </c>
      <c r="S904" s="196">
        <v>0</v>
      </c>
      <c r="T904" s="197">
        <f>S904*H904</f>
        <v>0</v>
      </c>
      <c r="U904" s="35"/>
      <c r="V904" s="35"/>
      <c r="W904" s="35"/>
      <c r="X904" s="35"/>
      <c r="Y904" s="35"/>
      <c r="Z904" s="35"/>
      <c r="AA904" s="35"/>
      <c r="AB904" s="35"/>
      <c r="AC904" s="35"/>
      <c r="AD904" s="35"/>
      <c r="AE904" s="35"/>
      <c r="AR904" s="198" t="s">
        <v>165</v>
      </c>
      <c r="AT904" s="198" t="s">
        <v>161</v>
      </c>
      <c r="AU904" s="198" t="s">
        <v>89</v>
      </c>
      <c r="AY904" s="18" t="s">
        <v>158</v>
      </c>
      <c r="BE904" s="199">
        <f>IF(N904="základní",J904,0)</f>
        <v>0</v>
      </c>
      <c r="BF904" s="199">
        <f>IF(N904="snížená",J904,0)</f>
        <v>0</v>
      </c>
      <c r="BG904" s="199">
        <f>IF(N904="zákl. přenesená",J904,0)</f>
        <v>0</v>
      </c>
      <c r="BH904" s="199">
        <f>IF(N904="sníž. přenesená",J904,0)</f>
        <v>0</v>
      </c>
      <c r="BI904" s="199">
        <f>IF(N904="nulová",J904,0)</f>
        <v>0</v>
      </c>
      <c r="BJ904" s="18" t="s">
        <v>87</v>
      </c>
      <c r="BK904" s="199">
        <f>ROUND(I904*H904,2)</f>
        <v>0</v>
      </c>
      <c r="BL904" s="18" t="s">
        <v>165</v>
      </c>
      <c r="BM904" s="198" t="s">
        <v>1268</v>
      </c>
    </row>
    <row r="905" spans="1:65" s="13" customFormat="1" ht="22.5">
      <c r="B905" s="200"/>
      <c r="C905" s="201"/>
      <c r="D905" s="202" t="s">
        <v>186</v>
      </c>
      <c r="E905" s="203" t="s">
        <v>1</v>
      </c>
      <c r="F905" s="204" t="s">
        <v>1269</v>
      </c>
      <c r="G905" s="201"/>
      <c r="H905" s="205">
        <v>0.68200000000000005</v>
      </c>
      <c r="I905" s="206"/>
      <c r="J905" s="201"/>
      <c r="K905" s="201"/>
      <c r="L905" s="207"/>
      <c r="M905" s="208"/>
      <c r="N905" s="209"/>
      <c r="O905" s="209"/>
      <c r="P905" s="209"/>
      <c r="Q905" s="209"/>
      <c r="R905" s="209"/>
      <c r="S905" s="209"/>
      <c r="T905" s="210"/>
      <c r="AT905" s="211" t="s">
        <v>186</v>
      </c>
      <c r="AU905" s="211" t="s">
        <v>89</v>
      </c>
      <c r="AV905" s="13" t="s">
        <v>89</v>
      </c>
      <c r="AW905" s="13" t="s">
        <v>35</v>
      </c>
      <c r="AX905" s="13" t="s">
        <v>87</v>
      </c>
      <c r="AY905" s="211" t="s">
        <v>158</v>
      </c>
    </row>
    <row r="906" spans="1:65" s="2" customFormat="1" ht="24.2" customHeight="1">
      <c r="A906" s="35"/>
      <c r="B906" s="36"/>
      <c r="C906" s="187" t="s">
        <v>1270</v>
      </c>
      <c r="D906" s="187" t="s">
        <v>161</v>
      </c>
      <c r="E906" s="188" t="s">
        <v>1271</v>
      </c>
      <c r="F906" s="189" t="s">
        <v>1272</v>
      </c>
      <c r="G906" s="190" t="s">
        <v>231</v>
      </c>
      <c r="H906" s="191">
        <v>11.217000000000001</v>
      </c>
      <c r="I906" s="192"/>
      <c r="J906" s="193">
        <f>ROUND(I906*H906,2)</f>
        <v>0</v>
      </c>
      <c r="K906" s="189" t="s">
        <v>217</v>
      </c>
      <c r="L906" s="40"/>
      <c r="M906" s="194" t="s">
        <v>1</v>
      </c>
      <c r="N906" s="195" t="s">
        <v>44</v>
      </c>
      <c r="O906" s="72"/>
      <c r="P906" s="196">
        <f>O906*H906</f>
        <v>0</v>
      </c>
      <c r="Q906" s="196">
        <v>2.5018699999999998</v>
      </c>
      <c r="R906" s="196">
        <f>Q906*H906</f>
        <v>28.063475789999998</v>
      </c>
      <c r="S906" s="196">
        <v>0</v>
      </c>
      <c r="T906" s="197">
        <f>S906*H906</f>
        <v>0</v>
      </c>
      <c r="U906" s="35"/>
      <c r="V906" s="35"/>
      <c r="W906" s="35"/>
      <c r="X906" s="35"/>
      <c r="Y906" s="35"/>
      <c r="Z906" s="35"/>
      <c r="AA906" s="35"/>
      <c r="AB906" s="35"/>
      <c r="AC906" s="35"/>
      <c r="AD906" s="35"/>
      <c r="AE906" s="35"/>
      <c r="AR906" s="198" t="s">
        <v>165</v>
      </c>
      <c r="AT906" s="198" t="s">
        <v>161</v>
      </c>
      <c r="AU906" s="198" t="s">
        <v>89</v>
      </c>
      <c r="AY906" s="18" t="s">
        <v>158</v>
      </c>
      <c r="BE906" s="199">
        <f>IF(N906="základní",J906,0)</f>
        <v>0</v>
      </c>
      <c r="BF906" s="199">
        <f>IF(N906="snížená",J906,0)</f>
        <v>0</v>
      </c>
      <c r="BG906" s="199">
        <f>IF(N906="zákl. přenesená",J906,0)</f>
        <v>0</v>
      </c>
      <c r="BH906" s="199">
        <f>IF(N906="sníž. přenesená",J906,0)</f>
        <v>0</v>
      </c>
      <c r="BI906" s="199">
        <f>IF(N906="nulová",J906,0)</f>
        <v>0</v>
      </c>
      <c r="BJ906" s="18" t="s">
        <v>87</v>
      </c>
      <c r="BK906" s="199">
        <f>ROUND(I906*H906,2)</f>
        <v>0</v>
      </c>
      <c r="BL906" s="18" t="s">
        <v>165</v>
      </c>
      <c r="BM906" s="198" t="s">
        <v>1273</v>
      </c>
    </row>
    <row r="907" spans="1:65" s="13" customFormat="1" ht="22.5">
      <c r="B907" s="200"/>
      <c r="C907" s="201"/>
      <c r="D907" s="202" t="s">
        <v>186</v>
      </c>
      <c r="E907" s="203" t="s">
        <v>1</v>
      </c>
      <c r="F907" s="204" t="s">
        <v>1274</v>
      </c>
      <c r="G907" s="201"/>
      <c r="H907" s="205">
        <v>0.65500000000000003</v>
      </c>
      <c r="I907" s="206"/>
      <c r="J907" s="201"/>
      <c r="K907" s="201"/>
      <c r="L907" s="207"/>
      <c r="M907" s="208"/>
      <c r="N907" s="209"/>
      <c r="O907" s="209"/>
      <c r="P907" s="209"/>
      <c r="Q907" s="209"/>
      <c r="R907" s="209"/>
      <c r="S907" s="209"/>
      <c r="T907" s="210"/>
      <c r="AT907" s="211" t="s">
        <v>186</v>
      </c>
      <c r="AU907" s="211" t="s">
        <v>89</v>
      </c>
      <c r="AV907" s="13" t="s">
        <v>89</v>
      </c>
      <c r="AW907" s="13" t="s">
        <v>35</v>
      </c>
      <c r="AX907" s="13" t="s">
        <v>79</v>
      </c>
      <c r="AY907" s="211" t="s">
        <v>158</v>
      </c>
    </row>
    <row r="908" spans="1:65" s="13" customFormat="1">
      <c r="B908" s="200"/>
      <c r="C908" s="201"/>
      <c r="D908" s="202" t="s">
        <v>186</v>
      </c>
      <c r="E908" s="203" t="s">
        <v>1</v>
      </c>
      <c r="F908" s="204" t="s">
        <v>1275</v>
      </c>
      <c r="G908" s="201"/>
      <c r="H908" s="205">
        <v>2.3780000000000001</v>
      </c>
      <c r="I908" s="206"/>
      <c r="J908" s="201"/>
      <c r="K908" s="201"/>
      <c r="L908" s="207"/>
      <c r="M908" s="208"/>
      <c r="N908" s="209"/>
      <c r="O908" s="209"/>
      <c r="P908" s="209"/>
      <c r="Q908" s="209"/>
      <c r="R908" s="209"/>
      <c r="S908" s="209"/>
      <c r="T908" s="210"/>
      <c r="AT908" s="211" t="s">
        <v>186</v>
      </c>
      <c r="AU908" s="211" t="s">
        <v>89</v>
      </c>
      <c r="AV908" s="13" t="s">
        <v>89</v>
      </c>
      <c r="AW908" s="13" t="s">
        <v>35</v>
      </c>
      <c r="AX908" s="13" t="s">
        <v>79</v>
      </c>
      <c r="AY908" s="211" t="s">
        <v>158</v>
      </c>
    </row>
    <row r="909" spans="1:65" s="13" customFormat="1">
      <c r="B909" s="200"/>
      <c r="C909" s="201"/>
      <c r="D909" s="202" t="s">
        <v>186</v>
      </c>
      <c r="E909" s="203" t="s">
        <v>1</v>
      </c>
      <c r="F909" s="204" t="s">
        <v>1276</v>
      </c>
      <c r="G909" s="201"/>
      <c r="H909" s="205">
        <v>0.20799999999999999</v>
      </c>
      <c r="I909" s="206"/>
      <c r="J909" s="201"/>
      <c r="K909" s="201"/>
      <c r="L909" s="207"/>
      <c r="M909" s="208"/>
      <c r="N909" s="209"/>
      <c r="O909" s="209"/>
      <c r="P909" s="209"/>
      <c r="Q909" s="209"/>
      <c r="R909" s="209"/>
      <c r="S909" s="209"/>
      <c r="T909" s="210"/>
      <c r="AT909" s="211" t="s">
        <v>186</v>
      </c>
      <c r="AU909" s="211" t="s">
        <v>89</v>
      </c>
      <c r="AV909" s="13" t="s">
        <v>89</v>
      </c>
      <c r="AW909" s="13" t="s">
        <v>35</v>
      </c>
      <c r="AX909" s="13" t="s">
        <v>79</v>
      </c>
      <c r="AY909" s="211" t="s">
        <v>158</v>
      </c>
    </row>
    <row r="910" spans="1:65" s="15" customFormat="1">
      <c r="B910" s="223"/>
      <c r="C910" s="224"/>
      <c r="D910" s="202" t="s">
        <v>186</v>
      </c>
      <c r="E910" s="225" t="s">
        <v>1</v>
      </c>
      <c r="F910" s="226" t="s">
        <v>247</v>
      </c>
      <c r="G910" s="224"/>
      <c r="H910" s="227">
        <v>3.2410000000000001</v>
      </c>
      <c r="I910" s="228"/>
      <c r="J910" s="224"/>
      <c r="K910" s="224"/>
      <c r="L910" s="229"/>
      <c r="M910" s="230"/>
      <c r="N910" s="231"/>
      <c r="O910" s="231"/>
      <c r="P910" s="231"/>
      <c r="Q910" s="231"/>
      <c r="R910" s="231"/>
      <c r="S910" s="231"/>
      <c r="T910" s="232"/>
      <c r="AT910" s="233" t="s">
        <v>186</v>
      </c>
      <c r="AU910" s="233" t="s">
        <v>89</v>
      </c>
      <c r="AV910" s="15" t="s">
        <v>170</v>
      </c>
      <c r="AW910" s="15" t="s">
        <v>35</v>
      </c>
      <c r="AX910" s="15" t="s">
        <v>79</v>
      </c>
      <c r="AY910" s="233" t="s">
        <v>158</v>
      </c>
    </row>
    <row r="911" spans="1:65" s="13" customFormat="1" ht="22.5">
      <c r="B911" s="200"/>
      <c r="C911" s="201"/>
      <c r="D911" s="202" t="s">
        <v>186</v>
      </c>
      <c r="E911" s="203" t="s">
        <v>1</v>
      </c>
      <c r="F911" s="204" t="s">
        <v>1277</v>
      </c>
      <c r="G911" s="201"/>
      <c r="H911" s="205">
        <v>1.103</v>
      </c>
      <c r="I911" s="206"/>
      <c r="J911" s="201"/>
      <c r="K911" s="201"/>
      <c r="L911" s="207"/>
      <c r="M911" s="208"/>
      <c r="N911" s="209"/>
      <c r="O911" s="209"/>
      <c r="P911" s="209"/>
      <c r="Q911" s="209"/>
      <c r="R911" s="209"/>
      <c r="S911" s="209"/>
      <c r="T911" s="210"/>
      <c r="AT911" s="211" t="s">
        <v>186</v>
      </c>
      <c r="AU911" s="211" t="s">
        <v>89</v>
      </c>
      <c r="AV911" s="13" t="s">
        <v>89</v>
      </c>
      <c r="AW911" s="13" t="s">
        <v>35</v>
      </c>
      <c r="AX911" s="13" t="s">
        <v>79</v>
      </c>
      <c r="AY911" s="211" t="s">
        <v>158</v>
      </c>
    </row>
    <row r="912" spans="1:65" s="13" customFormat="1">
      <c r="B912" s="200"/>
      <c r="C912" s="201"/>
      <c r="D912" s="202" t="s">
        <v>186</v>
      </c>
      <c r="E912" s="203" t="s">
        <v>1</v>
      </c>
      <c r="F912" s="204" t="s">
        <v>1278</v>
      </c>
      <c r="G912" s="201"/>
      <c r="H912" s="205">
        <v>4.1059999999999999</v>
      </c>
      <c r="I912" s="206"/>
      <c r="J912" s="201"/>
      <c r="K912" s="201"/>
      <c r="L912" s="207"/>
      <c r="M912" s="208"/>
      <c r="N912" s="209"/>
      <c r="O912" s="209"/>
      <c r="P912" s="209"/>
      <c r="Q912" s="209"/>
      <c r="R912" s="209"/>
      <c r="S912" s="209"/>
      <c r="T912" s="210"/>
      <c r="AT912" s="211" t="s">
        <v>186</v>
      </c>
      <c r="AU912" s="211" t="s">
        <v>89</v>
      </c>
      <c r="AV912" s="13" t="s">
        <v>89</v>
      </c>
      <c r="AW912" s="13" t="s">
        <v>35</v>
      </c>
      <c r="AX912" s="13" t="s">
        <v>79</v>
      </c>
      <c r="AY912" s="211" t="s">
        <v>158</v>
      </c>
    </row>
    <row r="913" spans="1:65" s="13" customFormat="1">
      <c r="B913" s="200"/>
      <c r="C913" s="201"/>
      <c r="D913" s="202" t="s">
        <v>186</v>
      </c>
      <c r="E913" s="203" t="s">
        <v>1</v>
      </c>
      <c r="F913" s="204" t="s">
        <v>1279</v>
      </c>
      <c r="G913" s="201"/>
      <c r="H913" s="205">
        <v>1.1339999999999999</v>
      </c>
      <c r="I913" s="206"/>
      <c r="J913" s="201"/>
      <c r="K913" s="201"/>
      <c r="L913" s="207"/>
      <c r="M913" s="208"/>
      <c r="N913" s="209"/>
      <c r="O913" s="209"/>
      <c r="P913" s="209"/>
      <c r="Q913" s="209"/>
      <c r="R913" s="209"/>
      <c r="S913" s="209"/>
      <c r="T913" s="210"/>
      <c r="AT913" s="211" t="s">
        <v>186</v>
      </c>
      <c r="AU913" s="211" t="s">
        <v>89</v>
      </c>
      <c r="AV913" s="13" t="s">
        <v>89</v>
      </c>
      <c r="AW913" s="13" t="s">
        <v>35</v>
      </c>
      <c r="AX913" s="13" t="s">
        <v>79</v>
      </c>
      <c r="AY913" s="211" t="s">
        <v>158</v>
      </c>
    </row>
    <row r="914" spans="1:65" s="13" customFormat="1">
      <c r="B914" s="200"/>
      <c r="C914" s="201"/>
      <c r="D914" s="202" t="s">
        <v>186</v>
      </c>
      <c r="E914" s="203" t="s">
        <v>1</v>
      </c>
      <c r="F914" s="204" t="s">
        <v>1280</v>
      </c>
      <c r="G914" s="201"/>
      <c r="H914" s="205">
        <v>1.073</v>
      </c>
      <c r="I914" s="206"/>
      <c r="J914" s="201"/>
      <c r="K914" s="201"/>
      <c r="L914" s="207"/>
      <c r="M914" s="208"/>
      <c r="N914" s="209"/>
      <c r="O914" s="209"/>
      <c r="P914" s="209"/>
      <c r="Q914" s="209"/>
      <c r="R914" s="209"/>
      <c r="S914" s="209"/>
      <c r="T914" s="210"/>
      <c r="AT914" s="211" t="s">
        <v>186</v>
      </c>
      <c r="AU914" s="211" t="s">
        <v>89</v>
      </c>
      <c r="AV914" s="13" t="s">
        <v>89</v>
      </c>
      <c r="AW914" s="13" t="s">
        <v>35</v>
      </c>
      <c r="AX914" s="13" t="s">
        <v>79</v>
      </c>
      <c r="AY914" s="211" t="s">
        <v>158</v>
      </c>
    </row>
    <row r="915" spans="1:65" s="13" customFormat="1">
      <c r="B915" s="200"/>
      <c r="C915" s="201"/>
      <c r="D915" s="202" t="s">
        <v>186</v>
      </c>
      <c r="E915" s="203" t="s">
        <v>1</v>
      </c>
      <c r="F915" s="204" t="s">
        <v>1281</v>
      </c>
      <c r="G915" s="201"/>
      <c r="H915" s="205">
        <v>0.56000000000000005</v>
      </c>
      <c r="I915" s="206"/>
      <c r="J915" s="201"/>
      <c r="K915" s="201"/>
      <c r="L915" s="207"/>
      <c r="M915" s="208"/>
      <c r="N915" s="209"/>
      <c r="O915" s="209"/>
      <c r="P915" s="209"/>
      <c r="Q915" s="209"/>
      <c r="R915" s="209"/>
      <c r="S915" s="209"/>
      <c r="T915" s="210"/>
      <c r="AT915" s="211" t="s">
        <v>186</v>
      </c>
      <c r="AU915" s="211" t="s">
        <v>89</v>
      </c>
      <c r="AV915" s="13" t="s">
        <v>89</v>
      </c>
      <c r="AW915" s="13" t="s">
        <v>35</v>
      </c>
      <c r="AX915" s="13" t="s">
        <v>79</v>
      </c>
      <c r="AY915" s="211" t="s">
        <v>158</v>
      </c>
    </row>
    <row r="916" spans="1:65" s="15" customFormat="1">
      <c r="B916" s="223"/>
      <c r="C916" s="224"/>
      <c r="D916" s="202" t="s">
        <v>186</v>
      </c>
      <c r="E916" s="225" t="s">
        <v>1</v>
      </c>
      <c r="F916" s="226" t="s">
        <v>249</v>
      </c>
      <c r="G916" s="224"/>
      <c r="H916" s="227">
        <v>7.976</v>
      </c>
      <c r="I916" s="228"/>
      <c r="J916" s="224"/>
      <c r="K916" s="224"/>
      <c r="L916" s="229"/>
      <c r="M916" s="230"/>
      <c r="N916" s="231"/>
      <c r="O916" s="231"/>
      <c r="P916" s="231"/>
      <c r="Q916" s="231"/>
      <c r="R916" s="231"/>
      <c r="S916" s="231"/>
      <c r="T916" s="232"/>
      <c r="AT916" s="233" t="s">
        <v>186</v>
      </c>
      <c r="AU916" s="233" t="s">
        <v>89</v>
      </c>
      <c r="AV916" s="15" t="s">
        <v>170</v>
      </c>
      <c r="AW916" s="15" t="s">
        <v>35</v>
      </c>
      <c r="AX916" s="15" t="s">
        <v>79</v>
      </c>
      <c r="AY916" s="233" t="s">
        <v>158</v>
      </c>
    </row>
    <row r="917" spans="1:65" s="14" customFormat="1">
      <c r="B917" s="212"/>
      <c r="C917" s="213"/>
      <c r="D917" s="202" t="s">
        <v>186</v>
      </c>
      <c r="E917" s="214" t="s">
        <v>1</v>
      </c>
      <c r="F917" s="215" t="s">
        <v>199</v>
      </c>
      <c r="G917" s="213"/>
      <c r="H917" s="216">
        <v>11.217000000000001</v>
      </c>
      <c r="I917" s="217"/>
      <c r="J917" s="213"/>
      <c r="K917" s="213"/>
      <c r="L917" s="218"/>
      <c r="M917" s="219"/>
      <c r="N917" s="220"/>
      <c r="O917" s="220"/>
      <c r="P917" s="220"/>
      <c r="Q917" s="220"/>
      <c r="R917" s="220"/>
      <c r="S917" s="220"/>
      <c r="T917" s="221"/>
      <c r="AT917" s="222" t="s">
        <v>186</v>
      </c>
      <c r="AU917" s="222" t="s">
        <v>89</v>
      </c>
      <c r="AV917" s="14" t="s">
        <v>165</v>
      </c>
      <c r="AW917" s="14" t="s">
        <v>35</v>
      </c>
      <c r="AX917" s="14" t="s">
        <v>87</v>
      </c>
      <c r="AY917" s="222" t="s">
        <v>158</v>
      </c>
    </row>
    <row r="918" spans="1:65" s="2" customFormat="1" ht="24.2" customHeight="1">
      <c r="A918" s="35"/>
      <c r="B918" s="36"/>
      <c r="C918" s="187" t="s">
        <v>1282</v>
      </c>
      <c r="D918" s="187" t="s">
        <v>161</v>
      </c>
      <c r="E918" s="188" t="s">
        <v>1283</v>
      </c>
      <c r="F918" s="189" t="s">
        <v>1284</v>
      </c>
      <c r="G918" s="190" t="s">
        <v>231</v>
      </c>
      <c r="H918" s="191">
        <v>17</v>
      </c>
      <c r="I918" s="192"/>
      <c r="J918" s="193">
        <f>ROUND(I918*H918,2)</f>
        <v>0</v>
      </c>
      <c r="K918" s="189" t="s">
        <v>217</v>
      </c>
      <c r="L918" s="40"/>
      <c r="M918" s="194" t="s">
        <v>1</v>
      </c>
      <c r="N918" s="195" t="s">
        <v>44</v>
      </c>
      <c r="O918" s="72"/>
      <c r="P918" s="196">
        <f>O918*H918</f>
        <v>0</v>
      </c>
      <c r="Q918" s="196">
        <v>2.3010199999999998</v>
      </c>
      <c r="R918" s="196">
        <f>Q918*H918</f>
        <v>39.117339999999999</v>
      </c>
      <c r="S918" s="196">
        <v>0</v>
      </c>
      <c r="T918" s="197">
        <f>S918*H918</f>
        <v>0</v>
      </c>
      <c r="U918" s="35"/>
      <c r="V918" s="35"/>
      <c r="W918" s="35"/>
      <c r="X918" s="35"/>
      <c r="Y918" s="35"/>
      <c r="Z918" s="35"/>
      <c r="AA918" s="35"/>
      <c r="AB918" s="35"/>
      <c r="AC918" s="35"/>
      <c r="AD918" s="35"/>
      <c r="AE918" s="35"/>
      <c r="AR918" s="198" t="s">
        <v>165</v>
      </c>
      <c r="AT918" s="198" t="s">
        <v>161</v>
      </c>
      <c r="AU918" s="198" t="s">
        <v>89</v>
      </c>
      <c r="AY918" s="18" t="s">
        <v>158</v>
      </c>
      <c r="BE918" s="199">
        <f>IF(N918="základní",J918,0)</f>
        <v>0</v>
      </c>
      <c r="BF918" s="199">
        <f>IF(N918="snížená",J918,0)</f>
        <v>0</v>
      </c>
      <c r="BG918" s="199">
        <f>IF(N918="zákl. přenesená",J918,0)</f>
        <v>0</v>
      </c>
      <c r="BH918" s="199">
        <f>IF(N918="sníž. přenesená",J918,0)</f>
        <v>0</v>
      </c>
      <c r="BI918" s="199">
        <f>IF(N918="nulová",J918,0)</f>
        <v>0</v>
      </c>
      <c r="BJ918" s="18" t="s">
        <v>87</v>
      </c>
      <c r="BK918" s="199">
        <f>ROUND(I918*H918,2)</f>
        <v>0</v>
      </c>
      <c r="BL918" s="18" t="s">
        <v>165</v>
      </c>
      <c r="BM918" s="198" t="s">
        <v>1285</v>
      </c>
    </row>
    <row r="919" spans="1:65" s="13" customFormat="1">
      <c r="B919" s="200"/>
      <c r="C919" s="201"/>
      <c r="D919" s="202" t="s">
        <v>186</v>
      </c>
      <c r="E919" s="203" t="s">
        <v>1</v>
      </c>
      <c r="F919" s="204" t="s">
        <v>1286</v>
      </c>
      <c r="G919" s="201"/>
      <c r="H919" s="205">
        <v>17</v>
      </c>
      <c r="I919" s="206"/>
      <c r="J919" s="201"/>
      <c r="K919" s="201"/>
      <c r="L919" s="207"/>
      <c r="M919" s="208"/>
      <c r="N919" s="209"/>
      <c r="O919" s="209"/>
      <c r="P919" s="209"/>
      <c r="Q919" s="209"/>
      <c r="R919" s="209"/>
      <c r="S919" s="209"/>
      <c r="T919" s="210"/>
      <c r="AT919" s="211" t="s">
        <v>186</v>
      </c>
      <c r="AU919" s="211" t="s">
        <v>89</v>
      </c>
      <c r="AV919" s="13" t="s">
        <v>89</v>
      </c>
      <c r="AW919" s="13" t="s">
        <v>35</v>
      </c>
      <c r="AX919" s="13" t="s">
        <v>87</v>
      </c>
      <c r="AY919" s="211" t="s">
        <v>158</v>
      </c>
    </row>
    <row r="920" spans="1:65" s="2" customFormat="1" ht="24.2" customHeight="1">
      <c r="A920" s="35"/>
      <c r="B920" s="36"/>
      <c r="C920" s="187" t="s">
        <v>1287</v>
      </c>
      <c r="D920" s="187" t="s">
        <v>161</v>
      </c>
      <c r="E920" s="188" t="s">
        <v>1288</v>
      </c>
      <c r="F920" s="189" t="s">
        <v>1289</v>
      </c>
      <c r="G920" s="190" t="s">
        <v>231</v>
      </c>
      <c r="H920" s="191">
        <v>1.1000000000000001</v>
      </c>
      <c r="I920" s="192"/>
      <c r="J920" s="193">
        <f>ROUND(I920*H920,2)</f>
        <v>0</v>
      </c>
      <c r="K920" s="189" t="s">
        <v>217</v>
      </c>
      <c r="L920" s="40"/>
      <c r="M920" s="194" t="s">
        <v>1</v>
      </c>
      <c r="N920" s="195" t="s">
        <v>44</v>
      </c>
      <c r="O920" s="72"/>
      <c r="P920" s="196">
        <f>O920*H920</f>
        <v>0</v>
      </c>
      <c r="Q920" s="196">
        <v>2.3010199999999998</v>
      </c>
      <c r="R920" s="196">
        <f>Q920*H920</f>
        <v>2.5311219999999999</v>
      </c>
      <c r="S920" s="196">
        <v>0</v>
      </c>
      <c r="T920" s="197">
        <f>S920*H920</f>
        <v>0</v>
      </c>
      <c r="U920" s="35"/>
      <c r="V920" s="35"/>
      <c r="W920" s="35"/>
      <c r="X920" s="35"/>
      <c r="Y920" s="35"/>
      <c r="Z920" s="35"/>
      <c r="AA920" s="35"/>
      <c r="AB920" s="35"/>
      <c r="AC920" s="35"/>
      <c r="AD920" s="35"/>
      <c r="AE920" s="35"/>
      <c r="AR920" s="198" t="s">
        <v>165</v>
      </c>
      <c r="AT920" s="198" t="s">
        <v>161</v>
      </c>
      <c r="AU920" s="198" t="s">
        <v>89</v>
      </c>
      <c r="AY920" s="18" t="s">
        <v>158</v>
      </c>
      <c r="BE920" s="199">
        <f>IF(N920="základní",J920,0)</f>
        <v>0</v>
      </c>
      <c r="BF920" s="199">
        <f>IF(N920="snížená",J920,0)</f>
        <v>0</v>
      </c>
      <c r="BG920" s="199">
        <f>IF(N920="zákl. přenesená",J920,0)</f>
        <v>0</v>
      </c>
      <c r="BH920" s="199">
        <f>IF(N920="sníž. přenesená",J920,0)</f>
        <v>0</v>
      </c>
      <c r="BI920" s="199">
        <f>IF(N920="nulová",J920,0)</f>
        <v>0</v>
      </c>
      <c r="BJ920" s="18" t="s">
        <v>87</v>
      </c>
      <c r="BK920" s="199">
        <f>ROUND(I920*H920,2)</f>
        <v>0</v>
      </c>
      <c r="BL920" s="18" t="s">
        <v>165</v>
      </c>
      <c r="BM920" s="198" t="s">
        <v>1290</v>
      </c>
    </row>
    <row r="921" spans="1:65" s="13" customFormat="1">
      <c r="B921" s="200"/>
      <c r="C921" s="201"/>
      <c r="D921" s="202" t="s">
        <v>186</v>
      </c>
      <c r="E921" s="203" t="s">
        <v>1</v>
      </c>
      <c r="F921" s="204" t="s">
        <v>1291</v>
      </c>
      <c r="G921" s="201"/>
      <c r="H921" s="205">
        <v>0.61199999999999999</v>
      </c>
      <c r="I921" s="206"/>
      <c r="J921" s="201"/>
      <c r="K921" s="201"/>
      <c r="L921" s="207"/>
      <c r="M921" s="208"/>
      <c r="N921" s="209"/>
      <c r="O921" s="209"/>
      <c r="P921" s="209"/>
      <c r="Q921" s="209"/>
      <c r="R921" s="209"/>
      <c r="S921" s="209"/>
      <c r="T921" s="210"/>
      <c r="AT921" s="211" t="s">
        <v>186</v>
      </c>
      <c r="AU921" s="211" t="s">
        <v>89</v>
      </c>
      <c r="AV921" s="13" t="s">
        <v>89</v>
      </c>
      <c r="AW921" s="13" t="s">
        <v>35</v>
      </c>
      <c r="AX921" s="13" t="s">
        <v>79</v>
      </c>
      <c r="AY921" s="211" t="s">
        <v>158</v>
      </c>
    </row>
    <row r="922" spans="1:65" s="13" customFormat="1">
      <c r="B922" s="200"/>
      <c r="C922" s="201"/>
      <c r="D922" s="202" t="s">
        <v>186</v>
      </c>
      <c r="E922" s="203" t="s">
        <v>1</v>
      </c>
      <c r="F922" s="204" t="s">
        <v>1292</v>
      </c>
      <c r="G922" s="201"/>
      <c r="H922" s="205">
        <v>0.48799999999999999</v>
      </c>
      <c r="I922" s="206"/>
      <c r="J922" s="201"/>
      <c r="K922" s="201"/>
      <c r="L922" s="207"/>
      <c r="M922" s="208"/>
      <c r="N922" s="209"/>
      <c r="O922" s="209"/>
      <c r="P922" s="209"/>
      <c r="Q922" s="209"/>
      <c r="R922" s="209"/>
      <c r="S922" s="209"/>
      <c r="T922" s="210"/>
      <c r="AT922" s="211" t="s">
        <v>186</v>
      </c>
      <c r="AU922" s="211" t="s">
        <v>89</v>
      </c>
      <c r="AV922" s="13" t="s">
        <v>89</v>
      </c>
      <c r="AW922" s="13" t="s">
        <v>35</v>
      </c>
      <c r="AX922" s="13" t="s">
        <v>79</v>
      </c>
      <c r="AY922" s="211" t="s">
        <v>158</v>
      </c>
    </row>
    <row r="923" spans="1:65" s="14" customFormat="1">
      <c r="B923" s="212"/>
      <c r="C923" s="213"/>
      <c r="D923" s="202" t="s">
        <v>186</v>
      </c>
      <c r="E923" s="214" t="s">
        <v>1</v>
      </c>
      <c r="F923" s="215" t="s">
        <v>199</v>
      </c>
      <c r="G923" s="213"/>
      <c r="H923" s="216">
        <v>1.1000000000000001</v>
      </c>
      <c r="I923" s="217"/>
      <c r="J923" s="213"/>
      <c r="K923" s="213"/>
      <c r="L923" s="218"/>
      <c r="M923" s="219"/>
      <c r="N923" s="220"/>
      <c r="O923" s="220"/>
      <c r="P923" s="220"/>
      <c r="Q923" s="220"/>
      <c r="R923" s="220"/>
      <c r="S923" s="220"/>
      <c r="T923" s="221"/>
      <c r="AT923" s="222" t="s">
        <v>186</v>
      </c>
      <c r="AU923" s="222" t="s">
        <v>89</v>
      </c>
      <c r="AV923" s="14" t="s">
        <v>165</v>
      </c>
      <c r="AW923" s="14" t="s">
        <v>35</v>
      </c>
      <c r="AX923" s="14" t="s">
        <v>87</v>
      </c>
      <c r="AY923" s="222" t="s">
        <v>158</v>
      </c>
    </row>
    <row r="924" spans="1:65" s="2" customFormat="1" ht="24.2" customHeight="1">
      <c r="A924" s="35"/>
      <c r="B924" s="36"/>
      <c r="C924" s="187" t="s">
        <v>1293</v>
      </c>
      <c r="D924" s="187" t="s">
        <v>161</v>
      </c>
      <c r="E924" s="188" t="s">
        <v>1294</v>
      </c>
      <c r="F924" s="189" t="s">
        <v>1295</v>
      </c>
      <c r="G924" s="190" t="s">
        <v>231</v>
      </c>
      <c r="H924" s="191">
        <v>12.928000000000001</v>
      </c>
      <c r="I924" s="192"/>
      <c r="J924" s="193">
        <f>ROUND(I924*H924,2)</f>
        <v>0</v>
      </c>
      <c r="K924" s="189" t="s">
        <v>217</v>
      </c>
      <c r="L924" s="40"/>
      <c r="M924" s="194" t="s">
        <v>1</v>
      </c>
      <c r="N924" s="195" t="s">
        <v>44</v>
      </c>
      <c r="O924" s="72"/>
      <c r="P924" s="196">
        <f>O924*H924</f>
        <v>0</v>
      </c>
      <c r="Q924" s="196">
        <v>2.3010199999999998</v>
      </c>
      <c r="R924" s="196">
        <f>Q924*H924</f>
        <v>29.747586559999998</v>
      </c>
      <c r="S924" s="196">
        <v>0</v>
      </c>
      <c r="T924" s="197">
        <f>S924*H924</f>
        <v>0</v>
      </c>
      <c r="U924" s="35"/>
      <c r="V924" s="35"/>
      <c r="W924" s="35"/>
      <c r="X924" s="35"/>
      <c r="Y924" s="35"/>
      <c r="Z924" s="35"/>
      <c r="AA924" s="35"/>
      <c r="AB924" s="35"/>
      <c r="AC924" s="35"/>
      <c r="AD924" s="35"/>
      <c r="AE924" s="35"/>
      <c r="AR924" s="198" t="s">
        <v>165</v>
      </c>
      <c r="AT924" s="198" t="s">
        <v>161</v>
      </c>
      <c r="AU924" s="198" t="s">
        <v>89</v>
      </c>
      <c r="AY924" s="18" t="s">
        <v>158</v>
      </c>
      <c r="BE924" s="199">
        <f>IF(N924="základní",J924,0)</f>
        <v>0</v>
      </c>
      <c r="BF924" s="199">
        <f>IF(N924="snížená",J924,0)</f>
        <v>0</v>
      </c>
      <c r="BG924" s="199">
        <f>IF(N924="zákl. přenesená",J924,0)</f>
        <v>0</v>
      </c>
      <c r="BH924" s="199">
        <f>IF(N924="sníž. přenesená",J924,0)</f>
        <v>0</v>
      </c>
      <c r="BI924" s="199">
        <f>IF(N924="nulová",J924,0)</f>
        <v>0</v>
      </c>
      <c r="BJ924" s="18" t="s">
        <v>87</v>
      </c>
      <c r="BK924" s="199">
        <f>ROUND(I924*H924,2)</f>
        <v>0</v>
      </c>
      <c r="BL924" s="18" t="s">
        <v>165</v>
      </c>
      <c r="BM924" s="198" t="s">
        <v>1296</v>
      </c>
    </row>
    <row r="925" spans="1:65" s="13" customFormat="1" ht="33.75">
      <c r="B925" s="200"/>
      <c r="C925" s="201"/>
      <c r="D925" s="202" t="s">
        <v>186</v>
      </c>
      <c r="E925" s="203" t="s">
        <v>1</v>
      </c>
      <c r="F925" s="204" t="s">
        <v>1297</v>
      </c>
      <c r="G925" s="201"/>
      <c r="H925" s="205">
        <v>8.9670000000000005</v>
      </c>
      <c r="I925" s="206"/>
      <c r="J925" s="201"/>
      <c r="K925" s="201"/>
      <c r="L925" s="207"/>
      <c r="M925" s="208"/>
      <c r="N925" s="209"/>
      <c r="O925" s="209"/>
      <c r="P925" s="209"/>
      <c r="Q925" s="209"/>
      <c r="R925" s="209"/>
      <c r="S925" s="209"/>
      <c r="T925" s="210"/>
      <c r="AT925" s="211" t="s">
        <v>186</v>
      </c>
      <c r="AU925" s="211" t="s">
        <v>89</v>
      </c>
      <c r="AV925" s="13" t="s">
        <v>89</v>
      </c>
      <c r="AW925" s="13" t="s">
        <v>35</v>
      </c>
      <c r="AX925" s="13" t="s">
        <v>79</v>
      </c>
      <c r="AY925" s="211" t="s">
        <v>158</v>
      </c>
    </row>
    <row r="926" spans="1:65" s="13" customFormat="1" ht="22.5">
      <c r="B926" s="200"/>
      <c r="C926" s="201"/>
      <c r="D926" s="202" t="s">
        <v>186</v>
      </c>
      <c r="E926" s="203" t="s">
        <v>1</v>
      </c>
      <c r="F926" s="204" t="s">
        <v>1298</v>
      </c>
      <c r="G926" s="201"/>
      <c r="H926" s="205">
        <v>0.26100000000000001</v>
      </c>
      <c r="I926" s="206"/>
      <c r="J926" s="201"/>
      <c r="K926" s="201"/>
      <c r="L926" s="207"/>
      <c r="M926" s="208"/>
      <c r="N926" s="209"/>
      <c r="O926" s="209"/>
      <c r="P926" s="209"/>
      <c r="Q926" s="209"/>
      <c r="R926" s="209"/>
      <c r="S926" s="209"/>
      <c r="T926" s="210"/>
      <c r="AT926" s="211" t="s">
        <v>186</v>
      </c>
      <c r="AU926" s="211" t="s">
        <v>89</v>
      </c>
      <c r="AV926" s="13" t="s">
        <v>89</v>
      </c>
      <c r="AW926" s="13" t="s">
        <v>35</v>
      </c>
      <c r="AX926" s="13" t="s">
        <v>79</v>
      </c>
      <c r="AY926" s="211" t="s">
        <v>158</v>
      </c>
    </row>
    <row r="927" spans="1:65" s="15" customFormat="1">
      <c r="B927" s="223"/>
      <c r="C927" s="224"/>
      <c r="D927" s="202" t="s">
        <v>186</v>
      </c>
      <c r="E927" s="225" t="s">
        <v>1</v>
      </c>
      <c r="F927" s="226" t="s">
        <v>917</v>
      </c>
      <c r="G927" s="224"/>
      <c r="H927" s="227">
        <v>9.2279999999999998</v>
      </c>
      <c r="I927" s="228"/>
      <c r="J927" s="224"/>
      <c r="K927" s="224"/>
      <c r="L927" s="229"/>
      <c r="M927" s="230"/>
      <c r="N927" s="231"/>
      <c r="O927" s="231"/>
      <c r="P927" s="231"/>
      <c r="Q927" s="231"/>
      <c r="R927" s="231"/>
      <c r="S927" s="231"/>
      <c r="T927" s="232"/>
      <c r="AT927" s="233" t="s">
        <v>186</v>
      </c>
      <c r="AU927" s="233" t="s">
        <v>89</v>
      </c>
      <c r="AV927" s="15" t="s">
        <v>170</v>
      </c>
      <c r="AW927" s="15" t="s">
        <v>35</v>
      </c>
      <c r="AX927" s="15" t="s">
        <v>79</v>
      </c>
      <c r="AY927" s="233" t="s">
        <v>158</v>
      </c>
    </row>
    <row r="928" spans="1:65" s="13" customFormat="1" ht="33.75">
      <c r="B928" s="200"/>
      <c r="C928" s="201"/>
      <c r="D928" s="202" t="s">
        <v>186</v>
      </c>
      <c r="E928" s="203" t="s">
        <v>1</v>
      </c>
      <c r="F928" s="204" t="s">
        <v>1299</v>
      </c>
      <c r="G928" s="201"/>
      <c r="H928" s="205">
        <v>1.7250000000000001</v>
      </c>
      <c r="I928" s="206"/>
      <c r="J928" s="201"/>
      <c r="K928" s="201"/>
      <c r="L928" s="207"/>
      <c r="M928" s="208"/>
      <c r="N928" s="209"/>
      <c r="O928" s="209"/>
      <c r="P928" s="209"/>
      <c r="Q928" s="209"/>
      <c r="R928" s="209"/>
      <c r="S928" s="209"/>
      <c r="T928" s="210"/>
      <c r="AT928" s="211" t="s">
        <v>186</v>
      </c>
      <c r="AU928" s="211" t="s">
        <v>89</v>
      </c>
      <c r="AV928" s="13" t="s">
        <v>89</v>
      </c>
      <c r="AW928" s="13" t="s">
        <v>35</v>
      </c>
      <c r="AX928" s="13" t="s">
        <v>79</v>
      </c>
      <c r="AY928" s="211" t="s">
        <v>158</v>
      </c>
    </row>
    <row r="929" spans="1:65" s="13" customFormat="1" ht="22.5">
      <c r="B929" s="200"/>
      <c r="C929" s="201"/>
      <c r="D929" s="202" t="s">
        <v>186</v>
      </c>
      <c r="E929" s="203" t="s">
        <v>1</v>
      </c>
      <c r="F929" s="204" t="s">
        <v>1300</v>
      </c>
      <c r="G929" s="201"/>
      <c r="H929" s="205">
        <v>0.13500000000000001</v>
      </c>
      <c r="I929" s="206"/>
      <c r="J929" s="201"/>
      <c r="K929" s="201"/>
      <c r="L929" s="207"/>
      <c r="M929" s="208"/>
      <c r="N929" s="209"/>
      <c r="O929" s="209"/>
      <c r="P929" s="209"/>
      <c r="Q929" s="209"/>
      <c r="R929" s="209"/>
      <c r="S929" s="209"/>
      <c r="T929" s="210"/>
      <c r="AT929" s="211" t="s">
        <v>186</v>
      </c>
      <c r="AU929" s="211" t="s">
        <v>89</v>
      </c>
      <c r="AV929" s="13" t="s">
        <v>89</v>
      </c>
      <c r="AW929" s="13" t="s">
        <v>35</v>
      </c>
      <c r="AX929" s="13" t="s">
        <v>79</v>
      </c>
      <c r="AY929" s="211" t="s">
        <v>158</v>
      </c>
    </row>
    <row r="930" spans="1:65" s="13" customFormat="1" ht="33.75">
      <c r="B930" s="200"/>
      <c r="C930" s="201"/>
      <c r="D930" s="202" t="s">
        <v>186</v>
      </c>
      <c r="E930" s="203" t="s">
        <v>1</v>
      </c>
      <c r="F930" s="204" t="s">
        <v>1301</v>
      </c>
      <c r="G930" s="201"/>
      <c r="H930" s="205">
        <v>0.14000000000000001</v>
      </c>
      <c r="I930" s="206"/>
      <c r="J930" s="201"/>
      <c r="K930" s="201"/>
      <c r="L930" s="207"/>
      <c r="M930" s="208"/>
      <c r="N930" s="209"/>
      <c r="O930" s="209"/>
      <c r="P930" s="209"/>
      <c r="Q930" s="209"/>
      <c r="R930" s="209"/>
      <c r="S930" s="209"/>
      <c r="T930" s="210"/>
      <c r="AT930" s="211" t="s">
        <v>186</v>
      </c>
      <c r="AU930" s="211" t="s">
        <v>89</v>
      </c>
      <c r="AV930" s="13" t="s">
        <v>89</v>
      </c>
      <c r="AW930" s="13" t="s">
        <v>35</v>
      </c>
      <c r="AX930" s="13" t="s">
        <v>79</v>
      </c>
      <c r="AY930" s="211" t="s">
        <v>158</v>
      </c>
    </row>
    <row r="931" spans="1:65" s="13" customFormat="1" ht="33.75">
      <c r="B931" s="200"/>
      <c r="C931" s="201"/>
      <c r="D931" s="202" t="s">
        <v>186</v>
      </c>
      <c r="E931" s="203" t="s">
        <v>1</v>
      </c>
      <c r="F931" s="204" t="s">
        <v>1302</v>
      </c>
      <c r="G931" s="201"/>
      <c r="H931" s="205">
        <v>0.13200000000000001</v>
      </c>
      <c r="I931" s="206"/>
      <c r="J931" s="201"/>
      <c r="K931" s="201"/>
      <c r="L931" s="207"/>
      <c r="M931" s="208"/>
      <c r="N931" s="209"/>
      <c r="O931" s="209"/>
      <c r="P931" s="209"/>
      <c r="Q931" s="209"/>
      <c r="R931" s="209"/>
      <c r="S931" s="209"/>
      <c r="T931" s="210"/>
      <c r="AT931" s="211" t="s">
        <v>186</v>
      </c>
      <c r="AU931" s="211" t="s">
        <v>89</v>
      </c>
      <c r="AV931" s="13" t="s">
        <v>89</v>
      </c>
      <c r="AW931" s="13" t="s">
        <v>35</v>
      </c>
      <c r="AX931" s="13" t="s">
        <v>79</v>
      </c>
      <c r="AY931" s="211" t="s">
        <v>158</v>
      </c>
    </row>
    <row r="932" spans="1:65" s="15" customFormat="1">
      <c r="B932" s="223"/>
      <c r="C932" s="224"/>
      <c r="D932" s="202" t="s">
        <v>186</v>
      </c>
      <c r="E932" s="225" t="s">
        <v>1</v>
      </c>
      <c r="F932" s="226" t="s">
        <v>662</v>
      </c>
      <c r="G932" s="224"/>
      <c r="H932" s="227">
        <v>2.1320000000000001</v>
      </c>
      <c r="I932" s="228"/>
      <c r="J932" s="224"/>
      <c r="K932" s="224"/>
      <c r="L932" s="229"/>
      <c r="M932" s="230"/>
      <c r="N932" s="231"/>
      <c r="O932" s="231"/>
      <c r="P932" s="231"/>
      <c r="Q932" s="231"/>
      <c r="R932" s="231"/>
      <c r="S932" s="231"/>
      <c r="T932" s="232"/>
      <c r="AT932" s="233" t="s">
        <v>186</v>
      </c>
      <c r="AU932" s="233" t="s">
        <v>89</v>
      </c>
      <c r="AV932" s="15" t="s">
        <v>170</v>
      </c>
      <c r="AW932" s="15" t="s">
        <v>35</v>
      </c>
      <c r="AX932" s="15" t="s">
        <v>79</v>
      </c>
      <c r="AY932" s="233" t="s">
        <v>158</v>
      </c>
    </row>
    <row r="933" spans="1:65" s="13" customFormat="1">
      <c r="B933" s="200"/>
      <c r="C933" s="201"/>
      <c r="D933" s="202" t="s">
        <v>186</v>
      </c>
      <c r="E933" s="203" t="s">
        <v>1</v>
      </c>
      <c r="F933" s="204" t="s">
        <v>1303</v>
      </c>
      <c r="G933" s="201"/>
      <c r="H933" s="205">
        <v>2.1999999999999999E-2</v>
      </c>
      <c r="I933" s="206"/>
      <c r="J933" s="201"/>
      <c r="K933" s="201"/>
      <c r="L933" s="207"/>
      <c r="M933" s="208"/>
      <c r="N933" s="209"/>
      <c r="O933" s="209"/>
      <c r="P933" s="209"/>
      <c r="Q933" s="209"/>
      <c r="R933" s="209"/>
      <c r="S933" s="209"/>
      <c r="T933" s="210"/>
      <c r="AT933" s="211" t="s">
        <v>186</v>
      </c>
      <c r="AU933" s="211" t="s">
        <v>89</v>
      </c>
      <c r="AV933" s="13" t="s">
        <v>89</v>
      </c>
      <c r="AW933" s="13" t="s">
        <v>35</v>
      </c>
      <c r="AX933" s="13" t="s">
        <v>79</v>
      </c>
      <c r="AY933" s="211" t="s">
        <v>158</v>
      </c>
    </row>
    <row r="934" spans="1:65" s="15" customFormat="1">
      <c r="B934" s="223"/>
      <c r="C934" s="224"/>
      <c r="D934" s="202" t="s">
        <v>186</v>
      </c>
      <c r="E934" s="225" t="s">
        <v>1</v>
      </c>
      <c r="F934" s="226" t="s">
        <v>694</v>
      </c>
      <c r="G934" s="224"/>
      <c r="H934" s="227">
        <v>2.1999999999999999E-2</v>
      </c>
      <c r="I934" s="228"/>
      <c r="J934" s="224"/>
      <c r="K934" s="224"/>
      <c r="L934" s="229"/>
      <c r="M934" s="230"/>
      <c r="N934" s="231"/>
      <c r="O934" s="231"/>
      <c r="P934" s="231"/>
      <c r="Q934" s="231"/>
      <c r="R934" s="231"/>
      <c r="S934" s="231"/>
      <c r="T934" s="232"/>
      <c r="AT934" s="233" t="s">
        <v>186</v>
      </c>
      <c r="AU934" s="233" t="s">
        <v>89</v>
      </c>
      <c r="AV934" s="15" t="s">
        <v>170</v>
      </c>
      <c r="AW934" s="15" t="s">
        <v>35</v>
      </c>
      <c r="AX934" s="15" t="s">
        <v>79</v>
      </c>
      <c r="AY934" s="233" t="s">
        <v>158</v>
      </c>
    </row>
    <row r="935" spans="1:65" s="13" customFormat="1">
      <c r="B935" s="200"/>
      <c r="C935" s="201"/>
      <c r="D935" s="202" t="s">
        <v>186</v>
      </c>
      <c r="E935" s="203" t="s">
        <v>1</v>
      </c>
      <c r="F935" s="204" t="s">
        <v>1304</v>
      </c>
      <c r="G935" s="201"/>
      <c r="H935" s="205">
        <v>7.6999999999999999E-2</v>
      </c>
      <c r="I935" s="206"/>
      <c r="J935" s="201"/>
      <c r="K935" s="201"/>
      <c r="L935" s="207"/>
      <c r="M935" s="208"/>
      <c r="N935" s="209"/>
      <c r="O935" s="209"/>
      <c r="P935" s="209"/>
      <c r="Q935" s="209"/>
      <c r="R935" s="209"/>
      <c r="S935" s="209"/>
      <c r="T935" s="210"/>
      <c r="AT935" s="211" t="s">
        <v>186</v>
      </c>
      <c r="AU935" s="211" t="s">
        <v>89</v>
      </c>
      <c r="AV935" s="13" t="s">
        <v>89</v>
      </c>
      <c r="AW935" s="13" t="s">
        <v>35</v>
      </c>
      <c r="AX935" s="13" t="s">
        <v>79</v>
      </c>
      <c r="AY935" s="211" t="s">
        <v>158</v>
      </c>
    </row>
    <row r="936" spans="1:65" s="13" customFormat="1" ht="22.5">
      <c r="B936" s="200"/>
      <c r="C936" s="201"/>
      <c r="D936" s="202" t="s">
        <v>186</v>
      </c>
      <c r="E936" s="203" t="s">
        <v>1</v>
      </c>
      <c r="F936" s="204" t="s">
        <v>1305</v>
      </c>
      <c r="G936" s="201"/>
      <c r="H936" s="205">
        <v>0.27400000000000002</v>
      </c>
      <c r="I936" s="206"/>
      <c r="J936" s="201"/>
      <c r="K936" s="201"/>
      <c r="L936" s="207"/>
      <c r="M936" s="208"/>
      <c r="N936" s="209"/>
      <c r="O936" s="209"/>
      <c r="P936" s="209"/>
      <c r="Q936" s="209"/>
      <c r="R936" s="209"/>
      <c r="S936" s="209"/>
      <c r="T936" s="210"/>
      <c r="AT936" s="211" t="s">
        <v>186</v>
      </c>
      <c r="AU936" s="211" t="s">
        <v>89</v>
      </c>
      <c r="AV936" s="13" t="s">
        <v>89</v>
      </c>
      <c r="AW936" s="13" t="s">
        <v>35</v>
      </c>
      <c r="AX936" s="13" t="s">
        <v>79</v>
      </c>
      <c r="AY936" s="211" t="s">
        <v>158</v>
      </c>
    </row>
    <row r="937" spans="1:65" s="13" customFormat="1" ht="33.75">
      <c r="B937" s="200"/>
      <c r="C937" s="201"/>
      <c r="D937" s="202" t="s">
        <v>186</v>
      </c>
      <c r="E937" s="203" t="s">
        <v>1</v>
      </c>
      <c r="F937" s="204" t="s">
        <v>1306</v>
      </c>
      <c r="G937" s="201"/>
      <c r="H937" s="205">
        <v>0.32500000000000001</v>
      </c>
      <c r="I937" s="206"/>
      <c r="J937" s="201"/>
      <c r="K937" s="201"/>
      <c r="L937" s="207"/>
      <c r="M937" s="208"/>
      <c r="N937" s="209"/>
      <c r="O937" s="209"/>
      <c r="P937" s="209"/>
      <c r="Q937" s="209"/>
      <c r="R937" s="209"/>
      <c r="S937" s="209"/>
      <c r="T937" s="210"/>
      <c r="AT937" s="211" t="s">
        <v>186</v>
      </c>
      <c r="AU937" s="211" t="s">
        <v>89</v>
      </c>
      <c r="AV937" s="13" t="s">
        <v>89</v>
      </c>
      <c r="AW937" s="13" t="s">
        <v>35</v>
      </c>
      <c r="AX937" s="13" t="s">
        <v>79</v>
      </c>
      <c r="AY937" s="211" t="s">
        <v>158</v>
      </c>
    </row>
    <row r="938" spans="1:65" s="13" customFormat="1" ht="33.75">
      <c r="B938" s="200"/>
      <c r="C938" s="201"/>
      <c r="D938" s="202" t="s">
        <v>186</v>
      </c>
      <c r="E938" s="203" t="s">
        <v>1</v>
      </c>
      <c r="F938" s="204" t="s">
        <v>1307</v>
      </c>
      <c r="G938" s="201"/>
      <c r="H938" s="205">
        <v>0.32700000000000001</v>
      </c>
      <c r="I938" s="206"/>
      <c r="J938" s="201"/>
      <c r="K938" s="201"/>
      <c r="L938" s="207"/>
      <c r="M938" s="208"/>
      <c r="N938" s="209"/>
      <c r="O938" s="209"/>
      <c r="P938" s="209"/>
      <c r="Q938" s="209"/>
      <c r="R938" s="209"/>
      <c r="S938" s="209"/>
      <c r="T938" s="210"/>
      <c r="AT938" s="211" t="s">
        <v>186</v>
      </c>
      <c r="AU938" s="211" t="s">
        <v>89</v>
      </c>
      <c r="AV938" s="13" t="s">
        <v>89</v>
      </c>
      <c r="AW938" s="13" t="s">
        <v>35</v>
      </c>
      <c r="AX938" s="13" t="s">
        <v>79</v>
      </c>
      <c r="AY938" s="211" t="s">
        <v>158</v>
      </c>
    </row>
    <row r="939" spans="1:65" s="13" customFormat="1" ht="22.5">
      <c r="B939" s="200"/>
      <c r="C939" s="201"/>
      <c r="D939" s="202" t="s">
        <v>186</v>
      </c>
      <c r="E939" s="203" t="s">
        <v>1</v>
      </c>
      <c r="F939" s="204" t="s">
        <v>1308</v>
      </c>
      <c r="G939" s="201"/>
      <c r="H939" s="205">
        <v>0.16600000000000001</v>
      </c>
      <c r="I939" s="206"/>
      <c r="J939" s="201"/>
      <c r="K939" s="201"/>
      <c r="L939" s="207"/>
      <c r="M939" s="208"/>
      <c r="N939" s="209"/>
      <c r="O939" s="209"/>
      <c r="P939" s="209"/>
      <c r="Q939" s="209"/>
      <c r="R939" s="209"/>
      <c r="S939" s="209"/>
      <c r="T939" s="210"/>
      <c r="AT939" s="211" t="s">
        <v>186</v>
      </c>
      <c r="AU939" s="211" t="s">
        <v>89</v>
      </c>
      <c r="AV939" s="13" t="s">
        <v>89</v>
      </c>
      <c r="AW939" s="13" t="s">
        <v>35</v>
      </c>
      <c r="AX939" s="13" t="s">
        <v>79</v>
      </c>
      <c r="AY939" s="211" t="s">
        <v>158</v>
      </c>
    </row>
    <row r="940" spans="1:65" s="15" customFormat="1">
      <c r="B940" s="223"/>
      <c r="C940" s="224"/>
      <c r="D940" s="202" t="s">
        <v>186</v>
      </c>
      <c r="E940" s="225" t="s">
        <v>1</v>
      </c>
      <c r="F940" s="226" t="s">
        <v>249</v>
      </c>
      <c r="G940" s="224"/>
      <c r="H940" s="227">
        <v>1.169</v>
      </c>
      <c r="I940" s="228"/>
      <c r="J940" s="224"/>
      <c r="K940" s="224"/>
      <c r="L940" s="229"/>
      <c r="M940" s="230"/>
      <c r="N940" s="231"/>
      <c r="O940" s="231"/>
      <c r="P940" s="231"/>
      <c r="Q940" s="231"/>
      <c r="R940" s="231"/>
      <c r="S940" s="231"/>
      <c r="T940" s="232"/>
      <c r="AT940" s="233" t="s">
        <v>186</v>
      </c>
      <c r="AU940" s="233" t="s">
        <v>89</v>
      </c>
      <c r="AV940" s="15" t="s">
        <v>170</v>
      </c>
      <c r="AW940" s="15" t="s">
        <v>35</v>
      </c>
      <c r="AX940" s="15" t="s">
        <v>79</v>
      </c>
      <c r="AY940" s="233" t="s">
        <v>158</v>
      </c>
    </row>
    <row r="941" spans="1:65" s="13" customFormat="1" ht="22.5">
      <c r="B941" s="200"/>
      <c r="C941" s="201"/>
      <c r="D941" s="202" t="s">
        <v>186</v>
      </c>
      <c r="E941" s="203" t="s">
        <v>1</v>
      </c>
      <c r="F941" s="204" t="s">
        <v>1309</v>
      </c>
      <c r="G941" s="201"/>
      <c r="H941" s="205">
        <v>0.377</v>
      </c>
      <c r="I941" s="206"/>
      <c r="J941" s="201"/>
      <c r="K941" s="201"/>
      <c r="L941" s="207"/>
      <c r="M941" s="208"/>
      <c r="N941" s="209"/>
      <c r="O941" s="209"/>
      <c r="P941" s="209"/>
      <c r="Q941" s="209"/>
      <c r="R941" s="209"/>
      <c r="S941" s="209"/>
      <c r="T941" s="210"/>
      <c r="AT941" s="211" t="s">
        <v>186</v>
      </c>
      <c r="AU941" s="211" t="s">
        <v>89</v>
      </c>
      <c r="AV941" s="13" t="s">
        <v>89</v>
      </c>
      <c r="AW941" s="13" t="s">
        <v>35</v>
      </c>
      <c r="AX941" s="13" t="s">
        <v>79</v>
      </c>
      <c r="AY941" s="211" t="s">
        <v>158</v>
      </c>
    </row>
    <row r="942" spans="1:65" s="14" customFormat="1">
      <c r="B942" s="212"/>
      <c r="C942" s="213"/>
      <c r="D942" s="202" t="s">
        <v>186</v>
      </c>
      <c r="E942" s="214" t="s">
        <v>1</v>
      </c>
      <c r="F942" s="215" t="s">
        <v>199</v>
      </c>
      <c r="G942" s="213"/>
      <c r="H942" s="216">
        <v>12.928000000000001</v>
      </c>
      <c r="I942" s="217"/>
      <c r="J942" s="213"/>
      <c r="K942" s="213"/>
      <c r="L942" s="218"/>
      <c r="M942" s="219"/>
      <c r="N942" s="220"/>
      <c r="O942" s="220"/>
      <c r="P942" s="220"/>
      <c r="Q942" s="220"/>
      <c r="R942" s="220"/>
      <c r="S942" s="220"/>
      <c r="T942" s="221"/>
      <c r="AT942" s="222" t="s">
        <v>186</v>
      </c>
      <c r="AU942" s="222" t="s">
        <v>89</v>
      </c>
      <c r="AV942" s="14" t="s">
        <v>165</v>
      </c>
      <c r="AW942" s="14" t="s">
        <v>35</v>
      </c>
      <c r="AX942" s="14" t="s">
        <v>87</v>
      </c>
      <c r="AY942" s="222" t="s">
        <v>158</v>
      </c>
    </row>
    <row r="943" spans="1:65" s="2" customFormat="1" ht="24.2" customHeight="1">
      <c r="A943" s="35"/>
      <c r="B943" s="36"/>
      <c r="C943" s="187" t="s">
        <v>1310</v>
      </c>
      <c r="D943" s="187" t="s">
        <v>161</v>
      </c>
      <c r="E943" s="188" t="s">
        <v>1311</v>
      </c>
      <c r="F943" s="189" t="s">
        <v>1312</v>
      </c>
      <c r="G943" s="190" t="s">
        <v>216</v>
      </c>
      <c r="H943" s="191">
        <v>10.614000000000001</v>
      </c>
      <c r="I943" s="192"/>
      <c r="J943" s="193">
        <f>ROUND(I943*H943,2)</f>
        <v>0</v>
      </c>
      <c r="K943" s="189" t="s">
        <v>217</v>
      </c>
      <c r="L943" s="40"/>
      <c r="M943" s="194" t="s">
        <v>1</v>
      </c>
      <c r="N943" s="195" t="s">
        <v>44</v>
      </c>
      <c r="O943" s="72"/>
      <c r="P943" s="196">
        <f>O943*H943</f>
        <v>0</v>
      </c>
      <c r="Q943" s="196">
        <v>0.105</v>
      </c>
      <c r="R943" s="196">
        <f>Q943*H943</f>
        <v>1.1144700000000001</v>
      </c>
      <c r="S943" s="196">
        <v>0</v>
      </c>
      <c r="T943" s="197">
        <f>S943*H943</f>
        <v>0</v>
      </c>
      <c r="U943" s="35"/>
      <c r="V943" s="35"/>
      <c r="W943" s="35"/>
      <c r="X943" s="35"/>
      <c r="Y943" s="35"/>
      <c r="Z943" s="35"/>
      <c r="AA943" s="35"/>
      <c r="AB943" s="35"/>
      <c r="AC943" s="35"/>
      <c r="AD943" s="35"/>
      <c r="AE943" s="35"/>
      <c r="AR943" s="198" t="s">
        <v>165</v>
      </c>
      <c r="AT943" s="198" t="s">
        <v>161</v>
      </c>
      <c r="AU943" s="198" t="s">
        <v>89</v>
      </c>
      <c r="AY943" s="18" t="s">
        <v>158</v>
      </c>
      <c r="BE943" s="199">
        <f>IF(N943="základní",J943,0)</f>
        <v>0</v>
      </c>
      <c r="BF943" s="199">
        <f>IF(N943="snížená",J943,0)</f>
        <v>0</v>
      </c>
      <c r="BG943" s="199">
        <f>IF(N943="zákl. přenesená",J943,0)</f>
        <v>0</v>
      </c>
      <c r="BH943" s="199">
        <f>IF(N943="sníž. přenesená",J943,0)</f>
        <v>0</v>
      </c>
      <c r="BI943" s="199">
        <f>IF(N943="nulová",J943,0)</f>
        <v>0</v>
      </c>
      <c r="BJ943" s="18" t="s">
        <v>87</v>
      </c>
      <c r="BK943" s="199">
        <f>ROUND(I943*H943,2)</f>
        <v>0</v>
      </c>
      <c r="BL943" s="18" t="s">
        <v>165</v>
      </c>
      <c r="BM943" s="198" t="s">
        <v>1313</v>
      </c>
    </row>
    <row r="944" spans="1:65" s="13" customFormat="1">
      <c r="B944" s="200"/>
      <c r="C944" s="201"/>
      <c r="D944" s="202" t="s">
        <v>186</v>
      </c>
      <c r="E944" s="203" t="s">
        <v>1</v>
      </c>
      <c r="F944" s="204" t="s">
        <v>1314</v>
      </c>
      <c r="G944" s="201"/>
      <c r="H944" s="205">
        <v>1.3089999999999999</v>
      </c>
      <c r="I944" s="206"/>
      <c r="J944" s="201"/>
      <c r="K944" s="201"/>
      <c r="L944" s="207"/>
      <c r="M944" s="208"/>
      <c r="N944" s="209"/>
      <c r="O944" s="209"/>
      <c r="P944" s="209"/>
      <c r="Q944" s="209"/>
      <c r="R944" s="209"/>
      <c r="S944" s="209"/>
      <c r="T944" s="210"/>
      <c r="AT944" s="211" t="s">
        <v>186</v>
      </c>
      <c r="AU944" s="211" t="s">
        <v>89</v>
      </c>
      <c r="AV944" s="13" t="s">
        <v>89</v>
      </c>
      <c r="AW944" s="13" t="s">
        <v>35</v>
      </c>
      <c r="AX944" s="13" t="s">
        <v>79</v>
      </c>
      <c r="AY944" s="211" t="s">
        <v>158</v>
      </c>
    </row>
    <row r="945" spans="1:65" s="13" customFormat="1">
      <c r="B945" s="200"/>
      <c r="C945" s="201"/>
      <c r="D945" s="202" t="s">
        <v>186</v>
      </c>
      <c r="E945" s="203" t="s">
        <v>1</v>
      </c>
      <c r="F945" s="204" t="s">
        <v>1315</v>
      </c>
      <c r="G945" s="201"/>
      <c r="H945" s="205">
        <v>8.7170000000000005</v>
      </c>
      <c r="I945" s="206"/>
      <c r="J945" s="201"/>
      <c r="K945" s="201"/>
      <c r="L945" s="207"/>
      <c r="M945" s="208"/>
      <c r="N945" s="209"/>
      <c r="O945" s="209"/>
      <c r="P945" s="209"/>
      <c r="Q945" s="209"/>
      <c r="R945" s="209"/>
      <c r="S945" s="209"/>
      <c r="T945" s="210"/>
      <c r="AT945" s="211" t="s">
        <v>186</v>
      </c>
      <c r="AU945" s="211" t="s">
        <v>89</v>
      </c>
      <c r="AV945" s="13" t="s">
        <v>89</v>
      </c>
      <c r="AW945" s="13" t="s">
        <v>35</v>
      </c>
      <c r="AX945" s="13" t="s">
        <v>79</v>
      </c>
      <c r="AY945" s="211" t="s">
        <v>158</v>
      </c>
    </row>
    <row r="946" spans="1:65" s="13" customFormat="1">
      <c r="B946" s="200"/>
      <c r="C946" s="201"/>
      <c r="D946" s="202" t="s">
        <v>186</v>
      </c>
      <c r="E946" s="203" t="s">
        <v>1</v>
      </c>
      <c r="F946" s="204" t="s">
        <v>1316</v>
      </c>
      <c r="G946" s="201"/>
      <c r="H946" s="205">
        <v>0.27900000000000003</v>
      </c>
      <c r="I946" s="206"/>
      <c r="J946" s="201"/>
      <c r="K946" s="201"/>
      <c r="L946" s="207"/>
      <c r="M946" s="208"/>
      <c r="N946" s="209"/>
      <c r="O946" s="209"/>
      <c r="P946" s="209"/>
      <c r="Q946" s="209"/>
      <c r="R946" s="209"/>
      <c r="S946" s="209"/>
      <c r="T946" s="210"/>
      <c r="AT946" s="211" t="s">
        <v>186</v>
      </c>
      <c r="AU946" s="211" t="s">
        <v>89</v>
      </c>
      <c r="AV946" s="13" t="s">
        <v>89</v>
      </c>
      <c r="AW946" s="13" t="s">
        <v>35</v>
      </c>
      <c r="AX946" s="13" t="s">
        <v>79</v>
      </c>
      <c r="AY946" s="211" t="s">
        <v>158</v>
      </c>
    </row>
    <row r="947" spans="1:65" s="15" customFormat="1">
      <c r="B947" s="223"/>
      <c r="C947" s="224"/>
      <c r="D947" s="202" t="s">
        <v>186</v>
      </c>
      <c r="E947" s="225" t="s">
        <v>1</v>
      </c>
      <c r="F947" s="226" t="s">
        <v>1317</v>
      </c>
      <c r="G947" s="224"/>
      <c r="H947" s="227">
        <v>10.305</v>
      </c>
      <c r="I947" s="228"/>
      <c r="J947" s="224"/>
      <c r="K947" s="224"/>
      <c r="L947" s="229"/>
      <c r="M947" s="230"/>
      <c r="N947" s="231"/>
      <c r="O947" s="231"/>
      <c r="P947" s="231"/>
      <c r="Q947" s="231"/>
      <c r="R947" s="231"/>
      <c r="S947" s="231"/>
      <c r="T947" s="232"/>
      <c r="AT947" s="233" t="s">
        <v>186</v>
      </c>
      <c r="AU947" s="233" t="s">
        <v>89</v>
      </c>
      <c r="AV947" s="15" t="s">
        <v>170</v>
      </c>
      <c r="AW947" s="15" t="s">
        <v>35</v>
      </c>
      <c r="AX947" s="15" t="s">
        <v>79</v>
      </c>
      <c r="AY947" s="233" t="s">
        <v>158</v>
      </c>
    </row>
    <row r="948" spans="1:65" s="13" customFormat="1">
      <c r="B948" s="200"/>
      <c r="C948" s="201"/>
      <c r="D948" s="202" t="s">
        <v>186</v>
      </c>
      <c r="E948" s="203" t="s">
        <v>1</v>
      </c>
      <c r="F948" s="204" t="s">
        <v>1318</v>
      </c>
      <c r="G948" s="201"/>
      <c r="H948" s="205">
        <v>0.309</v>
      </c>
      <c r="I948" s="206"/>
      <c r="J948" s="201"/>
      <c r="K948" s="201"/>
      <c r="L948" s="207"/>
      <c r="M948" s="208"/>
      <c r="N948" s="209"/>
      <c r="O948" s="209"/>
      <c r="P948" s="209"/>
      <c r="Q948" s="209"/>
      <c r="R948" s="209"/>
      <c r="S948" s="209"/>
      <c r="T948" s="210"/>
      <c r="AT948" s="211" t="s">
        <v>186</v>
      </c>
      <c r="AU948" s="211" t="s">
        <v>89</v>
      </c>
      <c r="AV948" s="13" t="s">
        <v>89</v>
      </c>
      <c r="AW948" s="13" t="s">
        <v>35</v>
      </c>
      <c r="AX948" s="13" t="s">
        <v>79</v>
      </c>
      <c r="AY948" s="211" t="s">
        <v>158</v>
      </c>
    </row>
    <row r="949" spans="1:65" s="14" customFormat="1">
      <c r="B949" s="212"/>
      <c r="C949" s="213"/>
      <c r="D949" s="202" t="s">
        <v>186</v>
      </c>
      <c r="E949" s="214" t="s">
        <v>1</v>
      </c>
      <c r="F949" s="215" t="s">
        <v>199</v>
      </c>
      <c r="G949" s="213"/>
      <c r="H949" s="216">
        <v>10.614000000000001</v>
      </c>
      <c r="I949" s="217"/>
      <c r="J949" s="213"/>
      <c r="K949" s="213"/>
      <c r="L949" s="218"/>
      <c r="M949" s="219"/>
      <c r="N949" s="220"/>
      <c r="O949" s="220"/>
      <c r="P949" s="220"/>
      <c r="Q949" s="220"/>
      <c r="R949" s="220"/>
      <c r="S949" s="220"/>
      <c r="T949" s="221"/>
      <c r="AT949" s="222" t="s">
        <v>186</v>
      </c>
      <c r="AU949" s="222" t="s">
        <v>89</v>
      </c>
      <c r="AV949" s="14" t="s">
        <v>165</v>
      </c>
      <c r="AW949" s="14" t="s">
        <v>35</v>
      </c>
      <c r="AX949" s="14" t="s">
        <v>87</v>
      </c>
      <c r="AY949" s="222" t="s">
        <v>158</v>
      </c>
    </row>
    <row r="950" spans="1:65" s="2" customFormat="1" ht="24.2" customHeight="1">
      <c r="A950" s="35"/>
      <c r="B950" s="36"/>
      <c r="C950" s="187" t="s">
        <v>1319</v>
      </c>
      <c r="D950" s="187" t="s">
        <v>161</v>
      </c>
      <c r="E950" s="188" t="s">
        <v>1320</v>
      </c>
      <c r="F950" s="189" t="s">
        <v>1321</v>
      </c>
      <c r="G950" s="190" t="s">
        <v>216</v>
      </c>
      <c r="H950" s="191">
        <v>19.829000000000001</v>
      </c>
      <c r="I950" s="192"/>
      <c r="J950" s="193">
        <f>ROUND(I950*H950,2)</f>
        <v>0</v>
      </c>
      <c r="K950" s="189" t="s">
        <v>217</v>
      </c>
      <c r="L950" s="40"/>
      <c r="M950" s="194" t="s">
        <v>1</v>
      </c>
      <c r="N950" s="195" t="s">
        <v>44</v>
      </c>
      <c r="O950" s="72"/>
      <c r="P950" s="196">
        <f>O950*H950</f>
        <v>0</v>
      </c>
      <c r="Q950" s="196">
        <v>4.2000000000000003E-2</v>
      </c>
      <c r="R950" s="196">
        <f>Q950*H950</f>
        <v>0.83281800000000006</v>
      </c>
      <c r="S950" s="196">
        <v>0</v>
      </c>
      <c r="T950" s="197">
        <f>S950*H950</f>
        <v>0</v>
      </c>
      <c r="U950" s="35"/>
      <c r="V950" s="35"/>
      <c r="W950" s="35"/>
      <c r="X950" s="35"/>
      <c r="Y950" s="35"/>
      <c r="Z950" s="35"/>
      <c r="AA950" s="35"/>
      <c r="AB950" s="35"/>
      <c r="AC950" s="35"/>
      <c r="AD950" s="35"/>
      <c r="AE950" s="35"/>
      <c r="AR950" s="198" t="s">
        <v>165</v>
      </c>
      <c r="AT950" s="198" t="s">
        <v>161</v>
      </c>
      <c r="AU950" s="198" t="s">
        <v>89</v>
      </c>
      <c r="AY950" s="18" t="s">
        <v>158</v>
      </c>
      <c r="BE950" s="199">
        <f>IF(N950="základní",J950,0)</f>
        <v>0</v>
      </c>
      <c r="BF950" s="199">
        <f>IF(N950="snížená",J950,0)</f>
        <v>0</v>
      </c>
      <c r="BG950" s="199">
        <f>IF(N950="zákl. přenesená",J950,0)</f>
        <v>0</v>
      </c>
      <c r="BH950" s="199">
        <f>IF(N950="sníž. přenesená",J950,0)</f>
        <v>0</v>
      </c>
      <c r="BI950" s="199">
        <f>IF(N950="nulová",J950,0)</f>
        <v>0</v>
      </c>
      <c r="BJ950" s="18" t="s">
        <v>87</v>
      </c>
      <c r="BK950" s="199">
        <f>ROUND(I950*H950,2)</f>
        <v>0</v>
      </c>
      <c r="BL950" s="18" t="s">
        <v>165</v>
      </c>
      <c r="BM950" s="198" t="s">
        <v>1322</v>
      </c>
    </row>
    <row r="951" spans="1:65" s="13" customFormat="1">
      <c r="B951" s="200"/>
      <c r="C951" s="201"/>
      <c r="D951" s="202" t="s">
        <v>186</v>
      </c>
      <c r="E951" s="203" t="s">
        <v>1</v>
      </c>
      <c r="F951" s="204" t="s">
        <v>1323</v>
      </c>
      <c r="G951" s="201"/>
      <c r="H951" s="205">
        <v>19.829000000000001</v>
      </c>
      <c r="I951" s="206"/>
      <c r="J951" s="201"/>
      <c r="K951" s="201"/>
      <c r="L951" s="207"/>
      <c r="M951" s="208"/>
      <c r="N951" s="209"/>
      <c r="O951" s="209"/>
      <c r="P951" s="209"/>
      <c r="Q951" s="209"/>
      <c r="R951" s="209"/>
      <c r="S951" s="209"/>
      <c r="T951" s="210"/>
      <c r="AT951" s="211" t="s">
        <v>186</v>
      </c>
      <c r="AU951" s="211" t="s">
        <v>89</v>
      </c>
      <c r="AV951" s="13" t="s">
        <v>89</v>
      </c>
      <c r="AW951" s="13" t="s">
        <v>35</v>
      </c>
      <c r="AX951" s="13" t="s">
        <v>87</v>
      </c>
      <c r="AY951" s="211" t="s">
        <v>158</v>
      </c>
    </row>
    <row r="952" spans="1:65" s="2" customFormat="1" ht="24.2" customHeight="1">
      <c r="A952" s="35"/>
      <c r="B952" s="36"/>
      <c r="C952" s="187" t="s">
        <v>1324</v>
      </c>
      <c r="D952" s="187" t="s">
        <v>161</v>
      </c>
      <c r="E952" s="188" t="s">
        <v>1325</v>
      </c>
      <c r="F952" s="189" t="s">
        <v>1326</v>
      </c>
      <c r="G952" s="190" t="s">
        <v>216</v>
      </c>
      <c r="H952" s="191">
        <v>512.54</v>
      </c>
      <c r="I952" s="192"/>
      <c r="J952" s="193">
        <f>ROUND(I952*H952,2)</f>
        <v>0</v>
      </c>
      <c r="K952" s="189" t="s">
        <v>217</v>
      </c>
      <c r="L952" s="40"/>
      <c r="M952" s="194" t="s">
        <v>1</v>
      </c>
      <c r="N952" s="195" t="s">
        <v>44</v>
      </c>
      <c r="O952" s="72"/>
      <c r="P952" s="196">
        <f>O952*H952</f>
        <v>0</v>
      </c>
      <c r="Q952" s="196">
        <v>0.105</v>
      </c>
      <c r="R952" s="196">
        <f>Q952*H952</f>
        <v>53.816699999999997</v>
      </c>
      <c r="S952" s="196">
        <v>0</v>
      </c>
      <c r="T952" s="197">
        <f>S952*H952</f>
        <v>0</v>
      </c>
      <c r="U952" s="35"/>
      <c r="V952" s="35"/>
      <c r="W952" s="35"/>
      <c r="X952" s="35"/>
      <c r="Y952" s="35"/>
      <c r="Z952" s="35"/>
      <c r="AA952" s="35"/>
      <c r="AB952" s="35"/>
      <c r="AC952" s="35"/>
      <c r="AD952" s="35"/>
      <c r="AE952" s="35"/>
      <c r="AR952" s="198" t="s">
        <v>165</v>
      </c>
      <c r="AT952" s="198" t="s">
        <v>161</v>
      </c>
      <c r="AU952" s="198" t="s">
        <v>89</v>
      </c>
      <c r="AY952" s="18" t="s">
        <v>158</v>
      </c>
      <c r="BE952" s="199">
        <f>IF(N952="základní",J952,0)</f>
        <v>0</v>
      </c>
      <c r="BF952" s="199">
        <f>IF(N952="snížená",J952,0)</f>
        <v>0</v>
      </c>
      <c r="BG952" s="199">
        <f>IF(N952="zákl. přenesená",J952,0)</f>
        <v>0</v>
      </c>
      <c r="BH952" s="199">
        <f>IF(N952="sníž. přenesená",J952,0)</f>
        <v>0</v>
      </c>
      <c r="BI952" s="199">
        <f>IF(N952="nulová",J952,0)</f>
        <v>0</v>
      </c>
      <c r="BJ952" s="18" t="s">
        <v>87</v>
      </c>
      <c r="BK952" s="199">
        <f>ROUND(I952*H952,2)</f>
        <v>0</v>
      </c>
      <c r="BL952" s="18" t="s">
        <v>165</v>
      </c>
      <c r="BM952" s="198" t="s">
        <v>1327</v>
      </c>
    </row>
    <row r="953" spans="1:65" s="13" customFormat="1">
      <c r="B953" s="200"/>
      <c r="C953" s="201"/>
      <c r="D953" s="202" t="s">
        <v>186</v>
      </c>
      <c r="E953" s="203" t="s">
        <v>1</v>
      </c>
      <c r="F953" s="204" t="s">
        <v>1328</v>
      </c>
      <c r="G953" s="201"/>
      <c r="H953" s="205">
        <v>389.24</v>
      </c>
      <c r="I953" s="206"/>
      <c r="J953" s="201"/>
      <c r="K953" s="201"/>
      <c r="L953" s="207"/>
      <c r="M953" s="208"/>
      <c r="N953" s="209"/>
      <c r="O953" s="209"/>
      <c r="P953" s="209"/>
      <c r="Q953" s="209"/>
      <c r="R953" s="209"/>
      <c r="S953" s="209"/>
      <c r="T953" s="210"/>
      <c r="AT953" s="211" t="s">
        <v>186</v>
      </c>
      <c r="AU953" s="211" t="s">
        <v>89</v>
      </c>
      <c r="AV953" s="13" t="s">
        <v>89</v>
      </c>
      <c r="AW953" s="13" t="s">
        <v>35</v>
      </c>
      <c r="AX953" s="13" t="s">
        <v>79</v>
      </c>
      <c r="AY953" s="211" t="s">
        <v>158</v>
      </c>
    </row>
    <row r="954" spans="1:65" s="13" customFormat="1">
      <c r="B954" s="200"/>
      <c r="C954" s="201"/>
      <c r="D954" s="202" t="s">
        <v>186</v>
      </c>
      <c r="E954" s="203" t="s">
        <v>1</v>
      </c>
      <c r="F954" s="204" t="s">
        <v>1329</v>
      </c>
      <c r="G954" s="201"/>
      <c r="H954" s="205">
        <v>90.51</v>
      </c>
      <c r="I954" s="206"/>
      <c r="J954" s="201"/>
      <c r="K954" s="201"/>
      <c r="L954" s="207"/>
      <c r="M954" s="208"/>
      <c r="N954" s="209"/>
      <c r="O954" s="209"/>
      <c r="P954" s="209"/>
      <c r="Q954" s="209"/>
      <c r="R954" s="209"/>
      <c r="S954" s="209"/>
      <c r="T954" s="210"/>
      <c r="AT954" s="211" t="s">
        <v>186</v>
      </c>
      <c r="AU954" s="211" t="s">
        <v>89</v>
      </c>
      <c r="AV954" s="13" t="s">
        <v>89</v>
      </c>
      <c r="AW954" s="13" t="s">
        <v>35</v>
      </c>
      <c r="AX954" s="13" t="s">
        <v>79</v>
      </c>
      <c r="AY954" s="211" t="s">
        <v>158</v>
      </c>
    </row>
    <row r="955" spans="1:65" s="13" customFormat="1">
      <c r="B955" s="200"/>
      <c r="C955" s="201"/>
      <c r="D955" s="202" t="s">
        <v>186</v>
      </c>
      <c r="E955" s="203" t="s">
        <v>1</v>
      </c>
      <c r="F955" s="204" t="s">
        <v>1330</v>
      </c>
      <c r="G955" s="201"/>
      <c r="H955" s="205">
        <v>3</v>
      </c>
      <c r="I955" s="206"/>
      <c r="J955" s="201"/>
      <c r="K955" s="201"/>
      <c r="L955" s="207"/>
      <c r="M955" s="208"/>
      <c r="N955" s="209"/>
      <c r="O955" s="209"/>
      <c r="P955" s="209"/>
      <c r="Q955" s="209"/>
      <c r="R955" s="209"/>
      <c r="S955" s="209"/>
      <c r="T955" s="210"/>
      <c r="AT955" s="211" t="s">
        <v>186</v>
      </c>
      <c r="AU955" s="211" t="s">
        <v>89</v>
      </c>
      <c r="AV955" s="13" t="s">
        <v>89</v>
      </c>
      <c r="AW955" s="13" t="s">
        <v>35</v>
      </c>
      <c r="AX955" s="13" t="s">
        <v>79</v>
      </c>
      <c r="AY955" s="211" t="s">
        <v>158</v>
      </c>
    </row>
    <row r="956" spans="1:65" s="13" customFormat="1">
      <c r="B956" s="200"/>
      <c r="C956" s="201"/>
      <c r="D956" s="202" t="s">
        <v>186</v>
      </c>
      <c r="E956" s="203" t="s">
        <v>1</v>
      </c>
      <c r="F956" s="204" t="s">
        <v>1331</v>
      </c>
      <c r="G956" s="201"/>
      <c r="H956" s="205">
        <v>29.79</v>
      </c>
      <c r="I956" s="206"/>
      <c r="J956" s="201"/>
      <c r="K956" s="201"/>
      <c r="L956" s="207"/>
      <c r="M956" s="208"/>
      <c r="N956" s="209"/>
      <c r="O956" s="209"/>
      <c r="P956" s="209"/>
      <c r="Q956" s="209"/>
      <c r="R956" s="209"/>
      <c r="S956" s="209"/>
      <c r="T956" s="210"/>
      <c r="AT956" s="211" t="s">
        <v>186</v>
      </c>
      <c r="AU956" s="211" t="s">
        <v>89</v>
      </c>
      <c r="AV956" s="13" t="s">
        <v>89</v>
      </c>
      <c r="AW956" s="13" t="s">
        <v>35</v>
      </c>
      <c r="AX956" s="13" t="s">
        <v>79</v>
      </c>
      <c r="AY956" s="211" t="s">
        <v>158</v>
      </c>
    </row>
    <row r="957" spans="1:65" s="14" customFormat="1">
      <c r="B957" s="212"/>
      <c r="C957" s="213"/>
      <c r="D957" s="202" t="s">
        <v>186</v>
      </c>
      <c r="E957" s="214" t="s">
        <v>1</v>
      </c>
      <c r="F957" s="215" t="s">
        <v>199</v>
      </c>
      <c r="G957" s="213"/>
      <c r="H957" s="216">
        <v>512.54</v>
      </c>
      <c r="I957" s="217"/>
      <c r="J957" s="213"/>
      <c r="K957" s="213"/>
      <c r="L957" s="218"/>
      <c r="M957" s="219"/>
      <c r="N957" s="220"/>
      <c r="O957" s="220"/>
      <c r="P957" s="220"/>
      <c r="Q957" s="220"/>
      <c r="R957" s="220"/>
      <c r="S957" s="220"/>
      <c r="T957" s="221"/>
      <c r="AT957" s="222" t="s">
        <v>186</v>
      </c>
      <c r="AU957" s="222" t="s">
        <v>89</v>
      </c>
      <c r="AV957" s="14" t="s">
        <v>165</v>
      </c>
      <c r="AW957" s="14" t="s">
        <v>35</v>
      </c>
      <c r="AX957" s="14" t="s">
        <v>87</v>
      </c>
      <c r="AY957" s="222" t="s">
        <v>158</v>
      </c>
    </row>
    <row r="958" spans="1:65" s="2" customFormat="1" ht="24.2" customHeight="1">
      <c r="A958" s="35"/>
      <c r="B958" s="36"/>
      <c r="C958" s="187" t="s">
        <v>1332</v>
      </c>
      <c r="D958" s="187" t="s">
        <v>161</v>
      </c>
      <c r="E958" s="188" t="s">
        <v>1333</v>
      </c>
      <c r="F958" s="189" t="s">
        <v>1334</v>
      </c>
      <c r="G958" s="190" t="s">
        <v>216</v>
      </c>
      <c r="H958" s="191">
        <v>86.350999999999999</v>
      </c>
      <c r="I958" s="192"/>
      <c r="J958" s="193">
        <f>ROUND(I958*H958,2)</f>
        <v>0</v>
      </c>
      <c r="K958" s="189" t="s">
        <v>217</v>
      </c>
      <c r="L958" s="40"/>
      <c r="M958" s="194" t="s">
        <v>1</v>
      </c>
      <c r="N958" s="195" t="s">
        <v>44</v>
      </c>
      <c r="O958" s="72"/>
      <c r="P958" s="196">
        <f>O958*H958</f>
        <v>0</v>
      </c>
      <c r="Q958" s="196">
        <v>2.0400000000000001E-2</v>
      </c>
      <c r="R958" s="196">
        <f>Q958*H958</f>
        <v>1.7615604</v>
      </c>
      <c r="S958" s="196">
        <v>0</v>
      </c>
      <c r="T958" s="197">
        <f>S958*H958</f>
        <v>0</v>
      </c>
      <c r="U958" s="35"/>
      <c r="V958" s="35"/>
      <c r="W958" s="35"/>
      <c r="X958" s="35"/>
      <c r="Y958" s="35"/>
      <c r="Z958" s="35"/>
      <c r="AA958" s="35"/>
      <c r="AB958" s="35"/>
      <c r="AC958" s="35"/>
      <c r="AD958" s="35"/>
      <c r="AE958" s="35"/>
      <c r="AR958" s="198" t="s">
        <v>165</v>
      </c>
      <c r="AT958" s="198" t="s">
        <v>161</v>
      </c>
      <c r="AU958" s="198" t="s">
        <v>89</v>
      </c>
      <c r="AY958" s="18" t="s">
        <v>158</v>
      </c>
      <c r="BE958" s="199">
        <f>IF(N958="základní",J958,0)</f>
        <v>0</v>
      </c>
      <c r="BF958" s="199">
        <f>IF(N958="snížená",J958,0)</f>
        <v>0</v>
      </c>
      <c r="BG958" s="199">
        <f>IF(N958="zákl. přenesená",J958,0)</f>
        <v>0</v>
      </c>
      <c r="BH958" s="199">
        <f>IF(N958="sníž. přenesená",J958,0)</f>
        <v>0</v>
      </c>
      <c r="BI958" s="199">
        <f>IF(N958="nulová",J958,0)</f>
        <v>0</v>
      </c>
      <c r="BJ958" s="18" t="s">
        <v>87</v>
      </c>
      <c r="BK958" s="199">
        <f>ROUND(I958*H958,2)</f>
        <v>0</v>
      </c>
      <c r="BL958" s="18" t="s">
        <v>165</v>
      </c>
      <c r="BM958" s="198" t="s">
        <v>1335</v>
      </c>
    </row>
    <row r="959" spans="1:65" s="13" customFormat="1" ht="22.5">
      <c r="B959" s="200"/>
      <c r="C959" s="201"/>
      <c r="D959" s="202" t="s">
        <v>186</v>
      </c>
      <c r="E959" s="203" t="s">
        <v>1</v>
      </c>
      <c r="F959" s="204" t="s">
        <v>1336</v>
      </c>
      <c r="G959" s="201"/>
      <c r="H959" s="205">
        <v>86.350999999999999</v>
      </c>
      <c r="I959" s="206"/>
      <c r="J959" s="201"/>
      <c r="K959" s="201"/>
      <c r="L959" s="207"/>
      <c r="M959" s="208"/>
      <c r="N959" s="209"/>
      <c r="O959" s="209"/>
      <c r="P959" s="209"/>
      <c r="Q959" s="209"/>
      <c r="R959" s="209"/>
      <c r="S959" s="209"/>
      <c r="T959" s="210"/>
      <c r="AT959" s="211" t="s">
        <v>186</v>
      </c>
      <c r="AU959" s="211" t="s">
        <v>89</v>
      </c>
      <c r="AV959" s="13" t="s">
        <v>89</v>
      </c>
      <c r="AW959" s="13" t="s">
        <v>35</v>
      </c>
      <c r="AX959" s="13" t="s">
        <v>87</v>
      </c>
      <c r="AY959" s="211" t="s">
        <v>158</v>
      </c>
    </row>
    <row r="960" spans="1:65" s="2" customFormat="1" ht="24.2" customHeight="1">
      <c r="A960" s="35"/>
      <c r="B960" s="36"/>
      <c r="C960" s="187" t="s">
        <v>1337</v>
      </c>
      <c r="D960" s="187" t="s">
        <v>161</v>
      </c>
      <c r="E960" s="188" t="s">
        <v>1338</v>
      </c>
      <c r="F960" s="189" t="s">
        <v>1339</v>
      </c>
      <c r="G960" s="190" t="s">
        <v>216</v>
      </c>
      <c r="H960" s="191">
        <v>212.94</v>
      </c>
      <c r="I960" s="192"/>
      <c r="J960" s="193">
        <f>ROUND(I960*H960,2)</f>
        <v>0</v>
      </c>
      <c r="K960" s="189" t="s">
        <v>217</v>
      </c>
      <c r="L960" s="40"/>
      <c r="M960" s="194" t="s">
        <v>1</v>
      </c>
      <c r="N960" s="195" t="s">
        <v>44</v>
      </c>
      <c r="O960" s="72"/>
      <c r="P960" s="196">
        <f>O960*H960</f>
        <v>0</v>
      </c>
      <c r="Q960" s="196">
        <v>3.0599999999999999E-2</v>
      </c>
      <c r="R960" s="196">
        <f>Q960*H960</f>
        <v>6.5159639999999994</v>
      </c>
      <c r="S960" s="196">
        <v>0</v>
      </c>
      <c r="T960" s="197">
        <f>S960*H960</f>
        <v>0</v>
      </c>
      <c r="U960" s="35"/>
      <c r="V960" s="35"/>
      <c r="W960" s="35"/>
      <c r="X960" s="35"/>
      <c r="Y960" s="35"/>
      <c r="Z960" s="35"/>
      <c r="AA960" s="35"/>
      <c r="AB960" s="35"/>
      <c r="AC960" s="35"/>
      <c r="AD960" s="35"/>
      <c r="AE960" s="35"/>
      <c r="AR960" s="198" t="s">
        <v>165</v>
      </c>
      <c r="AT960" s="198" t="s">
        <v>161</v>
      </c>
      <c r="AU960" s="198" t="s">
        <v>89</v>
      </c>
      <c r="AY960" s="18" t="s">
        <v>158</v>
      </c>
      <c r="BE960" s="199">
        <f>IF(N960="základní",J960,0)</f>
        <v>0</v>
      </c>
      <c r="BF960" s="199">
        <f>IF(N960="snížená",J960,0)</f>
        <v>0</v>
      </c>
      <c r="BG960" s="199">
        <f>IF(N960="zákl. přenesená",J960,0)</f>
        <v>0</v>
      </c>
      <c r="BH960" s="199">
        <f>IF(N960="sníž. přenesená",J960,0)</f>
        <v>0</v>
      </c>
      <c r="BI960" s="199">
        <f>IF(N960="nulová",J960,0)</f>
        <v>0</v>
      </c>
      <c r="BJ960" s="18" t="s">
        <v>87</v>
      </c>
      <c r="BK960" s="199">
        <f>ROUND(I960*H960,2)</f>
        <v>0</v>
      </c>
      <c r="BL960" s="18" t="s">
        <v>165</v>
      </c>
      <c r="BM960" s="198" t="s">
        <v>1340</v>
      </c>
    </row>
    <row r="961" spans="1:65" s="13" customFormat="1">
      <c r="B961" s="200"/>
      <c r="C961" s="201"/>
      <c r="D961" s="202" t="s">
        <v>186</v>
      </c>
      <c r="E961" s="203" t="s">
        <v>1</v>
      </c>
      <c r="F961" s="204" t="s">
        <v>1341</v>
      </c>
      <c r="G961" s="201"/>
      <c r="H961" s="205">
        <v>5.04</v>
      </c>
      <c r="I961" s="206"/>
      <c r="J961" s="201"/>
      <c r="K961" s="201"/>
      <c r="L961" s="207"/>
      <c r="M961" s="208"/>
      <c r="N961" s="209"/>
      <c r="O961" s="209"/>
      <c r="P961" s="209"/>
      <c r="Q961" s="209"/>
      <c r="R961" s="209"/>
      <c r="S961" s="209"/>
      <c r="T961" s="210"/>
      <c r="AT961" s="211" t="s">
        <v>186</v>
      </c>
      <c r="AU961" s="211" t="s">
        <v>89</v>
      </c>
      <c r="AV961" s="13" t="s">
        <v>89</v>
      </c>
      <c r="AW961" s="13" t="s">
        <v>35</v>
      </c>
      <c r="AX961" s="13" t="s">
        <v>79</v>
      </c>
      <c r="AY961" s="211" t="s">
        <v>158</v>
      </c>
    </row>
    <row r="962" spans="1:65" s="13" customFormat="1" ht="22.5">
      <c r="B962" s="200"/>
      <c r="C962" s="201"/>
      <c r="D962" s="202" t="s">
        <v>186</v>
      </c>
      <c r="E962" s="203" t="s">
        <v>1</v>
      </c>
      <c r="F962" s="204" t="s">
        <v>1342</v>
      </c>
      <c r="G962" s="201"/>
      <c r="H962" s="205">
        <v>179.59</v>
      </c>
      <c r="I962" s="206"/>
      <c r="J962" s="201"/>
      <c r="K962" s="201"/>
      <c r="L962" s="207"/>
      <c r="M962" s="208"/>
      <c r="N962" s="209"/>
      <c r="O962" s="209"/>
      <c r="P962" s="209"/>
      <c r="Q962" s="209"/>
      <c r="R962" s="209"/>
      <c r="S962" s="209"/>
      <c r="T962" s="210"/>
      <c r="AT962" s="211" t="s">
        <v>186</v>
      </c>
      <c r="AU962" s="211" t="s">
        <v>89</v>
      </c>
      <c r="AV962" s="13" t="s">
        <v>89</v>
      </c>
      <c r="AW962" s="13" t="s">
        <v>35</v>
      </c>
      <c r="AX962" s="13" t="s">
        <v>79</v>
      </c>
      <c r="AY962" s="211" t="s">
        <v>158</v>
      </c>
    </row>
    <row r="963" spans="1:65" s="13" customFormat="1">
      <c r="B963" s="200"/>
      <c r="C963" s="201"/>
      <c r="D963" s="202" t="s">
        <v>186</v>
      </c>
      <c r="E963" s="203" t="s">
        <v>1</v>
      </c>
      <c r="F963" s="204" t="s">
        <v>1343</v>
      </c>
      <c r="G963" s="201"/>
      <c r="H963" s="205">
        <v>28.31</v>
      </c>
      <c r="I963" s="206"/>
      <c r="J963" s="201"/>
      <c r="K963" s="201"/>
      <c r="L963" s="207"/>
      <c r="M963" s="208"/>
      <c r="N963" s="209"/>
      <c r="O963" s="209"/>
      <c r="P963" s="209"/>
      <c r="Q963" s="209"/>
      <c r="R963" s="209"/>
      <c r="S963" s="209"/>
      <c r="T963" s="210"/>
      <c r="AT963" s="211" t="s">
        <v>186</v>
      </c>
      <c r="AU963" s="211" t="s">
        <v>89</v>
      </c>
      <c r="AV963" s="13" t="s">
        <v>89</v>
      </c>
      <c r="AW963" s="13" t="s">
        <v>35</v>
      </c>
      <c r="AX963" s="13" t="s">
        <v>79</v>
      </c>
      <c r="AY963" s="211" t="s">
        <v>158</v>
      </c>
    </row>
    <row r="964" spans="1:65" s="14" customFormat="1">
      <c r="B964" s="212"/>
      <c r="C964" s="213"/>
      <c r="D964" s="202" t="s">
        <v>186</v>
      </c>
      <c r="E964" s="214" t="s">
        <v>1</v>
      </c>
      <c r="F964" s="215" t="s">
        <v>199</v>
      </c>
      <c r="G964" s="213"/>
      <c r="H964" s="216">
        <v>212.94</v>
      </c>
      <c r="I964" s="217"/>
      <c r="J964" s="213"/>
      <c r="K964" s="213"/>
      <c r="L964" s="218"/>
      <c r="M964" s="219"/>
      <c r="N964" s="220"/>
      <c r="O964" s="220"/>
      <c r="P964" s="220"/>
      <c r="Q964" s="220"/>
      <c r="R964" s="220"/>
      <c r="S964" s="220"/>
      <c r="T964" s="221"/>
      <c r="AT964" s="222" t="s">
        <v>186</v>
      </c>
      <c r="AU964" s="222" t="s">
        <v>89</v>
      </c>
      <c r="AV964" s="14" t="s">
        <v>165</v>
      </c>
      <c r="AW964" s="14" t="s">
        <v>35</v>
      </c>
      <c r="AX964" s="14" t="s">
        <v>87</v>
      </c>
      <c r="AY964" s="222" t="s">
        <v>158</v>
      </c>
    </row>
    <row r="965" spans="1:65" s="2" customFormat="1" ht="24.2" customHeight="1">
      <c r="A965" s="35"/>
      <c r="B965" s="36"/>
      <c r="C965" s="187" t="s">
        <v>1344</v>
      </c>
      <c r="D965" s="187" t="s">
        <v>161</v>
      </c>
      <c r="E965" s="188" t="s">
        <v>1345</v>
      </c>
      <c r="F965" s="189" t="s">
        <v>1346</v>
      </c>
      <c r="G965" s="190" t="s">
        <v>216</v>
      </c>
      <c r="H965" s="191">
        <v>624.61</v>
      </c>
      <c r="I965" s="192"/>
      <c r="J965" s="193">
        <f>ROUND(I965*H965,2)</f>
        <v>0</v>
      </c>
      <c r="K965" s="189" t="s">
        <v>217</v>
      </c>
      <c r="L965" s="40"/>
      <c r="M965" s="194" t="s">
        <v>1</v>
      </c>
      <c r="N965" s="195" t="s">
        <v>44</v>
      </c>
      <c r="O965" s="72"/>
      <c r="P965" s="196">
        <f>O965*H965</f>
        <v>0</v>
      </c>
      <c r="Q965" s="196">
        <v>4.0800000000000003E-2</v>
      </c>
      <c r="R965" s="196">
        <f>Q965*H965</f>
        <v>25.484088000000003</v>
      </c>
      <c r="S965" s="196">
        <v>0</v>
      </c>
      <c r="T965" s="197">
        <f>S965*H965</f>
        <v>0</v>
      </c>
      <c r="U965" s="35"/>
      <c r="V965" s="35"/>
      <c r="W965" s="35"/>
      <c r="X965" s="35"/>
      <c r="Y965" s="35"/>
      <c r="Z965" s="35"/>
      <c r="AA965" s="35"/>
      <c r="AB965" s="35"/>
      <c r="AC965" s="35"/>
      <c r="AD965" s="35"/>
      <c r="AE965" s="35"/>
      <c r="AR965" s="198" t="s">
        <v>165</v>
      </c>
      <c r="AT965" s="198" t="s">
        <v>161</v>
      </c>
      <c r="AU965" s="198" t="s">
        <v>89</v>
      </c>
      <c r="AY965" s="18" t="s">
        <v>158</v>
      </c>
      <c r="BE965" s="199">
        <f>IF(N965="základní",J965,0)</f>
        <v>0</v>
      </c>
      <c r="BF965" s="199">
        <f>IF(N965="snížená",J965,0)</f>
        <v>0</v>
      </c>
      <c r="BG965" s="199">
        <f>IF(N965="zákl. přenesená",J965,0)</f>
        <v>0</v>
      </c>
      <c r="BH965" s="199">
        <f>IF(N965="sníž. přenesená",J965,0)</f>
        <v>0</v>
      </c>
      <c r="BI965" s="199">
        <f>IF(N965="nulová",J965,0)</f>
        <v>0</v>
      </c>
      <c r="BJ965" s="18" t="s">
        <v>87</v>
      </c>
      <c r="BK965" s="199">
        <f>ROUND(I965*H965,2)</f>
        <v>0</v>
      </c>
      <c r="BL965" s="18" t="s">
        <v>165</v>
      </c>
      <c r="BM965" s="198" t="s">
        <v>1347</v>
      </c>
    </row>
    <row r="966" spans="1:65" s="13" customFormat="1" ht="22.5">
      <c r="B966" s="200"/>
      <c r="C966" s="201"/>
      <c r="D966" s="202" t="s">
        <v>186</v>
      </c>
      <c r="E966" s="203" t="s">
        <v>1</v>
      </c>
      <c r="F966" s="204" t="s">
        <v>1348</v>
      </c>
      <c r="G966" s="201"/>
      <c r="H966" s="205">
        <v>171.83</v>
      </c>
      <c r="I966" s="206"/>
      <c r="J966" s="201"/>
      <c r="K966" s="201"/>
      <c r="L966" s="207"/>
      <c r="M966" s="208"/>
      <c r="N966" s="209"/>
      <c r="O966" s="209"/>
      <c r="P966" s="209"/>
      <c r="Q966" s="209"/>
      <c r="R966" s="209"/>
      <c r="S966" s="209"/>
      <c r="T966" s="210"/>
      <c r="AT966" s="211" t="s">
        <v>186</v>
      </c>
      <c r="AU966" s="211" t="s">
        <v>89</v>
      </c>
      <c r="AV966" s="13" t="s">
        <v>89</v>
      </c>
      <c r="AW966" s="13" t="s">
        <v>35</v>
      </c>
      <c r="AX966" s="13" t="s">
        <v>79</v>
      </c>
      <c r="AY966" s="211" t="s">
        <v>158</v>
      </c>
    </row>
    <row r="967" spans="1:65" s="13" customFormat="1">
      <c r="B967" s="200"/>
      <c r="C967" s="201"/>
      <c r="D967" s="202" t="s">
        <v>186</v>
      </c>
      <c r="E967" s="203" t="s">
        <v>1</v>
      </c>
      <c r="F967" s="204" t="s">
        <v>1349</v>
      </c>
      <c r="G967" s="201"/>
      <c r="H967" s="205">
        <v>146.72</v>
      </c>
      <c r="I967" s="206"/>
      <c r="J967" s="201"/>
      <c r="K967" s="201"/>
      <c r="L967" s="207"/>
      <c r="M967" s="208"/>
      <c r="N967" s="209"/>
      <c r="O967" s="209"/>
      <c r="P967" s="209"/>
      <c r="Q967" s="209"/>
      <c r="R967" s="209"/>
      <c r="S967" s="209"/>
      <c r="T967" s="210"/>
      <c r="AT967" s="211" t="s">
        <v>186</v>
      </c>
      <c r="AU967" s="211" t="s">
        <v>89</v>
      </c>
      <c r="AV967" s="13" t="s">
        <v>89</v>
      </c>
      <c r="AW967" s="13" t="s">
        <v>35</v>
      </c>
      <c r="AX967" s="13" t="s">
        <v>79</v>
      </c>
      <c r="AY967" s="211" t="s">
        <v>158</v>
      </c>
    </row>
    <row r="968" spans="1:65" s="13" customFormat="1">
      <c r="B968" s="200"/>
      <c r="C968" s="201"/>
      <c r="D968" s="202" t="s">
        <v>186</v>
      </c>
      <c r="E968" s="203" t="s">
        <v>1</v>
      </c>
      <c r="F968" s="204" t="s">
        <v>1350</v>
      </c>
      <c r="G968" s="201"/>
      <c r="H968" s="205">
        <v>306.06</v>
      </c>
      <c r="I968" s="206"/>
      <c r="J968" s="201"/>
      <c r="K968" s="201"/>
      <c r="L968" s="207"/>
      <c r="M968" s="208"/>
      <c r="N968" s="209"/>
      <c r="O968" s="209"/>
      <c r="P968" s="209"/>
      <c r="Q968" s="209"/>
      <c r="R968" s="209"/>
      <c r="S968" s="209"/>
      <c r="T968" s="210"/>
      <c r="AT968" s="211" t="s">
        <v>186</v>
      </c>
      <c r="AU968" s="211" t="s">
        <v>89</v>
      </c>
      <c r="AV968" s="13" t="s">
        <v>89</v>
      </c>
      <c r="AW968" s="13" t="s">
        <v>35</v>
      </c>
      <c r="AX968" s="13" t="s">
        <v>79</v>
      </c>
      <c r="AY968" s="211" t="s">
        <v>158</v>
      </c>
    </row>
    <row r="969" spans="1:65" s="15" customFormat="1">
      <c r="B969" s="223"/>
      <c r="C969" s="224"/>
      <c r="D969" s="202" t="s">
        <v>186</v>
      </c>
      <c r="E969" s="225" t="s">
        <v>1</v>
      </c>
      <c r="F969" s="226" t="s">
        <v>1351</v>
      </c>
      <c r="G969" s="224"/>
      <c r="H969" s="227">
        <v>624.61</v>
      </c>
      <c r="I969" s="228"/>
      <c r="J969" s="224"/>
      <c r="K969" s="224"/>
      <c r="L969" s="229"/>
      <c r="M969" s="230"/>
      <c r="N969" s="231"/>
      <c r="O969" s="231"/>
      <c r="P969" s="231"/>
      <c r="Q969" s="231"/>
      <c r="R969" s="231"/>
      <c r="S969" s="231"/>
      <c r="T969" s="232"/>
      <c r="AT969" s="233" t="s">
        <v>186</v>
      </c>
      <c r="AU969" s="233" t="s">
        <v>89</v>
      </c>
      <c r="AV969" s="15" t="s">
        <v>170</v>
      </c>
      <c r="AW969" s="15" t="s">
        <v>35</v>
      </c>
      <c r="AX969" s="15" t="s">
        <v>79</v>
      </c>
      <c r="AY969" s="233" t="s">
        <v>158</v>
      </c>
    </row>
    <row r="970" spans="1:65" s="14" customFormat="1">
      <c r="B970" s="212"/>
      <c r="C970" s="213"/>
      <c r="D970" s="202" t="s">
        <v>186</v>
      </c>
      <c r="E970" s="214" t="s">
        <v>1</v>
      </c>
      <c r="F970" s="215" t="s">
        <v>199</v>
      </c>
      <c r="G970" s="213"/>
      <c r="H970" s="216">
        <v>624.61</v>
      </c>
      <c r="I970" s="217"/>
      <c r="J970" s="213"/>
      <c r="K970" s="213"/>
      <c r="L970" s="218"/>
      <c r="M970" s="219"/>
      <c r="N970" s="220"/>
      <c r="O970" s="220"/>
      <c r="P970" s="220"/>
      <c r="Q970" s="220"/>
      <c r="R970" s="220"/>
      <c r="S970" s="220"/>
      <c r="T970" s="221"/>
      <c r="AT970" s="222" t="s">
        <v>186</v>
      </c>
      <c r="AU970" s="222" t="s">
        <v>89</v>
      </c>
      <c r="AV970" s="14" t="s">
        <v>165</v>
      </c>
      <c r="AW970" s="14" t="s">
        <v>35</v>
      </c>
      <c r="AX970" s="14" t="s">
        <v>87</v>
      </c>
      <c r="AY970" s="222" t="s">
        <v>158</v>
      </c>
    </row>
    <row r="971" spans="1:65" s="2" customFormat="1" ht="24.2" customHeight="1">
      <c r="A971" s="35"/>
      <c r="B971" s="36"/>
      <c r="C971" s="187" t="s">
        <v>1352</v>
      </c>
      <c r="D971" s="187" t="s">
        <v>161</v>
      </c>
      <c r="E971" s="188" t="s">
        <v>1353</v>
      </c>
      <c r="F971" s="189" t="s">
        <v>1354</v>
      </c>
      <c r="G971" s="190" t="s">
        <v>216</v>
      </c>
      <c r="H971" s="191">
        <v>809.61</v>
      </c>
      <c r="I971" s="192"/>
      <c r="J971" s="193">
        <f>ROUND(I971*H971,2)</f>
        <v>0</v>
      </c>
      <c r="K971" s="189" t="s">
        <v>217</v>
      </c>
      <c r="L971" s="40"/>
      <c r="M971" s="194" t="s">
        <v>1</v>
      </c>
      <c r="N971" s="195" t="s">
        <v>44</v>
      </c>
      <c r="O971" s="72"/>
      <c r="P971" s="196">
        <f>O971*H971</f>
        <v>0</v>
      </c>
      <c r="Q971" s="196">
        <v>5.0999999999999997E-2</v>
      </c>
      <c r="R971" s="196">
        <f>Q971*H971</f>
        <v>41.290109999999999</v>
      </c>
      <c r="S971" s="196">
        <v>0</v>
      </c>
      <c r="T971" s="197">
        <f>S971*H971</f>
        <v>0</v>
      </c>
      <c r="U971" s="35"/>
      <c r="V971" s="35"/>
      <c r="W971" s="35"/>
      <c r="X971" s="35"/>
      <c r="Y971" s="35"/>
      <c r="Z971" s="35"/>
      <c r="AA971" s="35"/>
      <c r="AB971" s="35"/>
      <c r="AC971" s="35"/>
      <c r="AD971" s="35"/>
      <c r="AE971" s="35"/>
      <c r="AR971" s="198" t="s">
        <v>165</v>
      </c>
      <c r="AT971" s="198" t="s">
        <v>161</v>
      </c>
      <c r="AU971" s="198" t="s">
        <v>89</v>
      </c>
      <c r="AY971" s="18" t="s">
        <v>158</v>
      </c>
      <c r="BE971" s="199">
        <f>IF(N971="základní",J971,0)</f>
        <v>0</v>
      </c>
      <c r="BF971" s="199">
        <f>IF(N971="snížená",J971,0)</f>
        <v>0</v>
      </c>
      <c r="BG971" s="199">
        <f>IF(N971="zákl. přenesená",J971,0)</f>
        <v>0</v>
      </c>
      <c r="BH971" s="199">
        <f>IF(N971="sníž. přenesená",J971,0)</f>
        <v>0</v>
      </c>
      <c r="BI971" s="199">
        <f>IF(N971="nulová",J971,0)</f>
        <v>0</v>
      </c>
      <c r="BJ971" s="18" t="s">
        <v>87</v>
      </c>
      <c r="BK971" s="199">
        <f>ROUND(I971*H971,2)</f>
        <v>0</v>
      </c>
      <c r="BL971" s="18" t="s">
        <v>165</v>
      </c>
      <c r="BM971" s="198" t="s">
        <v>1355</v>
      </c>
    </row>
    <row r="972" spans="1:65" s="13" customFormat="1" ht="22.5">
      <c r="B972" s="200"/>
      <c r="C972" s="201"/>
      <c r="D972" s="202" t="s">
        <v>186</v>
      </c>
      <c r="E972" s="203" t="s">
        <v>1</v>
      </c>
      <c r="F972" s="204" t="s">
        <v>1356</v>
      </c>
      <c r="G972" s="201"/>
      <c r="H972" s="205">
        <v>483.92</v>
      </c>
      <c r="I972" s="206"/>
      <c r="J972" s="201"/>
      <c r="K972" s="201"/>
      <c r="L972" s="207"/>
      <c r="M972" s="208"/>
      <c r="N972" s="209"/>
      <c r="O972" s="209"/>
      <c r="P972" s="209"/>
      <c r="Q972" s="209"/>
      <c r="R972" s="209"/>
      <c r="S972" s="209"/>
      <c r="T972" s="210"/>
      <c r="AT972" s="211" t="s">
        <v>186</v>
      </c>
      <c r="AU972" s="211" t="s">
        <v>89</v>
      </c>
      <c r="AV972" s="13" t="s">
        <v>89</v>
      </c>
      <c r="AW972" s="13" t="s">
        <v>35</v>
      </c>
      <c r="AX972" s="13" t="s">
        <v>79</v>
      </c>
      <c r="AY972" s="211" t="s">
        <v>158</v>
      </c>
    </row>
    <row r="973" spans="1:65" s="13" customFormat="1" ht="22.5">
      <c r="B973" s="200"/>
      <c r="C973" s="201"/>
      <c r="D973" s="202" t="s">
        <v>186</v>
      </c>
      <c r="E973" s="203" t="s">
        <v>1</v>
      </c>
      <c r="F973" s="204" t="s">
        <v>1357</v>
      </c>
      <c r="G973" s="201"/>
      <c r="H973" s="205">
        <v>143.41</v>
      </c>
      <c r="I973" s="206"/>
      <c r="J973" s="201"/>
      <c r="K973" s="201"/>
      <c r="L973" s="207"/>
      <c r="M973" s="208"/>
      <c r="N973" s="209"/>
      <c r="O973" s="209"/>
      <c r="P973" s="209"/>
      <c r="Q973" s="209"/>
      <c r="R973" s="209"/>
      <c r="S973" s="209"/>
      <c r="T973" s="210"/>
      <c r="AT973" s="211" t="s">
        <v>186</v>
      </c>
      <c r="AU973" s="211" t="s">
        <v>89</v>
      </c>
      <c r="AV973" s="13" t="s">
        <v>89</v>
      </c>
      <c r="AW973" s="13" t="s">
        <v>35</v>
      </c>
      <c r="AX973" s="13" t="s">
        <v>79</v>
      </c>
      <c r="AY973" s="211" t="s">
        <v>158</v>
      </c>
    </row>
    <row r="974" spans="1:65" s="13" customFormat="1">
      <c r="B974" s="200"/>
      <c r="C974" s="201"/>
      <c r="D974" s="202" t="s">
        <v>186</v>
      </c>
      <c r="E974" s="203" t="s">
        <v>1</v>
      </c>
      <c r="F974" s="204" t="s">
        <v>1358</v>
      </c>
      <c r="G974" s="201"/>
      <c r="H974" s="205">
        <v>14.45</v>
      </c>
      <c r="I974" s="206"/>
      <c r="J974" s="201"/>
      <c r="K974" s="201"/>
      <c r="L974" s="207"/>
      <c r="M974" s="208"/>
      <c r="N974" s="209"/>
      <c r="O974" s="209"/>
      <c r="P974" s="209"/>
      <c r="Q974" s="209"/>
      <c r="R974" s="209"/>
      <c r="S974" s="209"/>
      <c r="T974" s="210"/>
      <c r="AT974" s="211" t="s">
        <v>186</v>
      </c>
      <c r="AU974" s="211" t="s">
        <v>89</v>
      </c>
      <c r="AV974" s="13" t="s">
        <v>89</v>
      </c>
      <c r="AW974" s="13" t="s">
        <v>35</v>
      </c>
      <c r="AX974" s="13" t="s">
        <v>79</v>
      </c>
      <c r="AY974" s="211" t="s">
        <v>158</v>
      </c>
    </row>
    <row r="975" spans="1:65" s="13" customFormat="1" ht="22.5">
      <c r="B975" s="200"/>
      <c r="C975" s="201"/>
      <c r="D975" s="202" t="s">
        <v>186</v>
      </c>
      <c r="E975" s="203" t="s">
        <v>1</v>
      </c>
      <c r="F975" s="204" t="s">
        <v>1359</v>
      </c>
      <c r="G975" s="201"/>
      <c r="H975" s="205">
        <v>167.83</v>
      </c>
      <c r="I975" s="206"/>
      <c r="J975" s="201"/>
      <c r="K975" s="201"/>
      <c r="L975" s="207"/>
      <c r="M975" s="208"/>
      <c r="N975" s="209"/>
      <c r="O975" s="209"/>
      <c r="P975" s="209"/>
      <c r="Q975" s="209"/>
      <c r="R975" s="209"/>
      <c r="S975" s="209"/>
      <c r="T975" s="210"/>
      <c r="AT975" s="211" t="s">
        <v>186</v>
      </c>
      <c r="AU975" s="211" t="s">
        <v>89</v>
      </c>
      <c r="AV975" s="13" t="s">
        <v>89</v>
      </c>
      <c r="AW975" s="13" t="s">
        <v>35</v>
      </c>
      <c r="AX975" s="13" t="s">
        <v>79</v>
      </c>
      <c r="AY975" s="211" t="s">
        <v>158</v>
      </c>
    </row>
    <row r="976" spans="1:65" s="14" customFormat="1">
      <c r="B976" s="212"/>
      <c r="C976" s="213"/>
      <c r="D976" s="202" t="s">
        <v>186</v>
      </c>
      <c r="E976" s="214" t="s">
        <v>1</v>
      </c>
      <c r="F976" s="215" t="s">
        <v>199</v>
      </c>
      <c r="G976" s="213"/>
      <c r="H976" s="216">
        <v>809.61</v>
      </c>
      <c r="I976" s="217"/>
      <c r="J976" s="213"/>
      <c r="K976" s="213"/>
      <c r="L976" s="218"/>
      <c r="M976" s="219"/>
      <c r="N976" s="220"/>
      <c r="O976" s="220"/>
      <c r="P976" s="220"/>
      <c r="Q976" s="220"/>
      <c r="R976" s="220"/>
      <c r="S976" s="220"/>
      <c r="T976" s="221"/>
      <c r="AT976" s="222" t="s">
        <v>186</v>
      </c>
      <c r="AU976" s="222" t="s">
        <v>89</v>
      </c>
      <c r="AV976" s="14" t="s">
        <v>165</v>
      </c>
      <c r="AW976" s="14" t="s">
        <v>35</v>
      </c>
      <c r="AX976" s="14" t="s">
        <v>87</v>
      </c>
      <c r="AY976" s="222" t="s">
        <v>158</v>
      </c>
    </row>
    <row r="977" spans="1:65" s="2" customFormat="1" ht="24.2" customHeight="1">
      <c r="A977" s="35"/>
      <c r="B977" s="36"/>
      <c r="C977" s="187" t="s">
        <v>1360</v>
      </c>
      <c r="D977" s="187" t="s">
        <v>161</v>
      </c>
      <c r="E977" s="188" t="s">
        <v>1361</v>
      </c>
      <c r="F977" s="189" t="s">
        <v>1362</v>
      </c>
      <c r="G977" s="190" t="s">
        <v>216</v>
      </c>
      <c r="H977" s="191">
        <v>183.184</v>
      </c>
      <c r="I977" s="192"/>
      <c r="J977" s="193">
        <f>ROUND(I977*H977,2)</f>
        <v>0</v>
      </c>
      <c r="K977" s="189" t="s">
        <v>217</v>
      </c>
      <c r="L977" s="40"/>
      <c r="M977" s="194" t="s">
        <v>1</v>
      </c>
      <c r="N977" s="195" t="s">
        <v>44</v>
      </c>
      <c r="O977" s="72"/>
      <c r="P977" s="196">
        <f>O977*H977</f>
        <v>0</v>
      </c>
      <c r="Q977" s="196">
        <v>1.9619999999999999E-2</v>
      </c>
      <c r="R977" s="196">
        <f>Q977*H977</f>
        <v>3.5940700799999998</v>
      </c>
      <c r="S977" s="196">
        <v>0</v>
      </c>
      <c r="T977" s="197">
        <f>S977*H977</f>
        <v>0</v>
      </c>
      <c r="U977" s="35"/>
      <c r="V977" s="35"/>
      <c r="W977" s="35"/>
      <c r="X977" s="35"/>
      <c r="Y977" s="35"/>
      <c r="Z977" s="35"/>
      <c r="AA977" s="35"/>
      <c r="AB977" s="35"/>
      <c r="AC977" s="35"/>
      <c r="AD977" s="35"/>
      <c r="AE977" s="35"/>
      <c r="AR977" s="198" t="s">
        <v>165</v>
      </c>
      <c r="AT977" s="198" t="s">
        <v>161</v>
      </c>
      <c r="AU977" s="198" t="s">
        <v>89</v>
      </c>
      <c r="AY977" s="18" t="s">
        <v>158</v>
      </c>
      <c r="BE977" s="199">
        <f>IF(N977="základní",J977,0)</f>
        <v>0</v>
      </c>
      <c r="BF977" s="199">
        <f>IF(N977="snížená",J977,0)</f>
        <v>0</v>
      </c>
      <c r="BG977" s="199">
        <f>IF(N977="zákl. přenesená",J977,0)</f>
        <v>0</v>
      </c>
      <c r="BH977" s="199">
        <f>IF(N977="sníž. přenesená",J977,0)</f>
        <v>0</v>
      </c>
      <c r="BI977" s="199">
        <f>IF(N977="nulová",J977,0)</f>
        <v>0</v>
      </c>
      <c r="BJ977" s="18" t="s">
        <v>87</v>
      </c>
      <c r="BK977" s="199">
        <f>ROUND(I977*H977,2)</f>
        <v>0</v>
      </c>
      <c r="BL977" s="18" t="s">
        <v>165</v>
      </c>
      <c r="BM977" s="198" t="s">
        <v>1363</v>
      </c>
    </row>
    <row r="978" spans="1:65" s="13" customFormat="1" ht="22.5">
      <c r="B978" s="200"/>
      <c r="C978" s="201"/>
      <c r="D978" s="202" t="s">
        <v>186</v>
      </c>
      <c r="E978" s="203" t="s">
        <v>1</v>
      </c>
      <c r="F978" s="204" t="s">
        <v>1364</v>
      </c>
      <c r="G978" s="201"/>
      <c r="H978" s="205">
        <v>153.94</v>
      </c>
      <c r="I978" s="206"/>
      <c r="J978" s="201"/>
      <c r="K978" s="201"/>
      <c r="L978" s="207"/>
      <c r="M978" s="208"/>
      <c r="N978" s="209"/>
      <c r="O978" s="209"/>
      <c r="P978" s="209"/>
      <c r="Q978" s="209"/>
      <c r="R978" s="209"/>
      <c r="S978" s="209"/>
      <c r="T978" s="210"/>
      <c r="AT978" s="211" t="s">
        <v>186</v>
      </c>
      <c r="AU978" s="211" t="s">
        <v>89</v>
      </c>
      <c r="AV978" s="13" t="s">
        <v>89</v>
      </c>
      <c r="AW978" s="13" t="s">
        <v>35</v>
      </c>
      <c r="AX978" s="13" t="s">
        <v>79</v>
      </c>
      <c r="AY978" s="211" t="s">
        <v>158</v>
      </c>
    </row>
    <row r="979" spans="1:65" s="13" customFormat="1">
      <c r="B979" s="200"/>
      <c r="C979" s="201"/>
      <c r="D979" s="202" t="s">
        <v>186</v>
      </c>
      <c r="E979" s="203" t="s">
        <v>1</v>
      </c>
      <c r="F979" s="204" t="s">
        <v>1365</v>
      </c>
      <c r="G979" s="201"/>
      <c r="H979" s="205">
        <v>2.8759999999999999</v>
      </c>
      <c r="I979" s="206"/>
      <c r="J979" s="201"/>
      <c r="K979" s="201"/>
      <c r="L979" s="207"/>
      <c r="M979" s="208"/>
      <c r="N979" s="209"/>
      <c r="O979" s="209"/>
      <c r="P979" s="209"/>
      <c r="Q979" s="209"/>
      <c r="R979" s="209"/>
      <c r="S979" s="209"/>
      <c r="T979" s="210"/>
      <c r="AT979" s="211" t="s">
        <v>186</v>
      </c>
      <c r="AU979" s="211" t="s">
        <v>89</v>
      </c>
      <c r="AV979" s="13" t="s">
        <v>89</v>
      </c>
      <c r="AW979" s="13" t="s">
        <v>35</v>
      </c>
      <c r="AX979" s="13" t="s">
        <v>79</v>
      </c>
      <c r="AY979" s="211" t="s">
        <v>158</v>
      </c>
    </row>
    <row r="980" spans="1:65" s="13" customFormat="1">
      <c r="B980" s="200"/>
      <c r="C980" s="201"/>
      <c r="D980" s="202" t="s">
        <v>186</v>
      </c>
      <c r="E980" s="203" t="s">
        <v>1</v>
      </c>
      <c r="F980" s="204" t="s">
        <v>1366</v>
      </c>
      <c r="G980" s="201"/>
      <c r="H980" s="205">
        <v>16.423999999999999</v>
      </c>
      <c r="I980" s="206"/>
      <c r="J980" s="201"/>
      <c r="K980" s="201"/>
      <c r="L980" s="207"/>
      <c r="M980" s="208"/>
      <c r="N980" s="209"/>
      <c r="O980" s="209"/>
      <c r="P980" s="209"/>
      <c r="Q980" s="209"/>
      <c r="R980" s="209"/>
      <c r="S980" s="209"/>
      <c r="T980" s="210"/>
      <c r="AT980" s="211" t="s">
        <v>186</v>
      </c>
      <c r="AU980" s="211" t="s">
        <v>89</v>
      </c>
      <c r="AV980" s="13" t="s">
        <v>89</v>
      </c>
      <c r="AW980" s="13" t="s">
        <v>35</v>
      </c>
      <c r="AX980" s="13" t="s">
        <v>79</v>
      </c>
      <c r="AY980" s="211" t="s">
        <v>158</v>
      </c>
    </row>
    <row r="981" spans="1:65" s="13" customFormat="1">
      <c r="B981" s="200"/>
      <c r="C981" s="201"/>
      <c r="D981" s="202" t="s">
        <v>186</v>
      </c>
      <c r="E981" s="203" t="s">
        <v>1</v>
      </c>
      <c r="F981" s="204" t="s">
        <v>1367</v>
      </c>
      <c r="G981" s="201"/>
      <c r="H981" s="205">
        <v>5.0759999999999996</v>
      </c>
      <c r="I981" s="206"/>
      <c r="J981" s="201"/>
      <c r="K981" s="201"/>
      <c r="L981" s="207"/>
      <c r="M981" s="208"/>
      <c r="N981" s="209"/>
      <c r="O981" s="209"/>
      <c r="P981" s="209"/>
      <c r="Q981" s="209"/>
      <c r="R981" s="209"/>
      <c r="S981" s="209"/>
      <c r="T981" s="210"/>
      <c r="AT981" s="211" t="s">
        <v>186</v>
      </c>
      <c r="AU981" s="211" t="s">
        <v>89</v>
      </c>
      <c r="AV981" s="13" t="s">
        <v>89</v>
      </c>
      <c r="AW981" s="13" t="s">
        <v>35</v>
      </c>
      <c r="AX981" s="13" t="s">
        <v>79</v>
      </c>
      <c r="AY981" s="211" t="s">
        <v>158</v>
      </c>
    </row>
    <row r="982" spans="1:65" s="13" customFormat="1">
      <c r="B982" s="200"/>
      <c r="C982" s="201"/>
      <c r="D982" s="202" t="s">
        <v>186</v>
      </c>
      <c r="E982" s="203" t="s">
        <v>1</v>
      </c>
      <c r="F982" s="204" t="s">
        <v>1368</v>
      </c>
      <c r="G982" s="201"/>
      <c r="H982" s="205">
        <v>4.8680000000000003</v>
      </c>
      <c r="I982" s="206"/>
      <c r="J982" s="201"/>
      <c r="K982" s="201"/>
      <c r="L982" s="207"/>
      <c r="M982" s="208"/>
      <c r="N982" s="209"/>
      <c r="O982" s="209"/>
      <c r="P982" s="209"/>
      <c r="Q982" s="209"/>
      <c r="R982" s="209"/>
      <c r="S982" s="209"/>
      <c r="T982" s="210"/>
      <c r="AT982" s="211" t="s">
        <v>186</v>
      </c>
      <c r="AU982" s="211" t="s">
        <v>89</v>
      </c>
      <c r="AV982" s="13" t="s">
        <v>89</v>
      </c>
      <c r="AW982" s="13" t="s">
        <v>35</v>
      </c>
      <c r="AX982" s="13" t="s">
        <v>79</v>
      </c>
      <c r="AY982" s="211" t="s">
        <v>158</v>
      </c>
    </row>
    <row r="983" spans="1:65" s="14" customFormat="1">
      <c r="B983" s="212"/>
      <c r="C983" s="213"/>
      <c r="D983" s="202" t="s">
        <v>186</v>
      </c>
      <c r="E983" s="214" t="s">
        <v>1</v>
      </c>
      <c r="F983" s="215" t="s">
        <v>199</v>
      </c>
      <c r="G983" s="213"/>
      <c r="H983" s="216">
        <v>183.184</v>
      </c>
      <c r="I983" s="217"/>
      <c r="J983" s="213"/>
      <c r="K983" s="213"/>
      <c r="L983" s="218"/>
      <c r="M983" s="219"/>
      <c r="N983" s="220"/>
      <c r="O983" s="220"/>
      <c r="P983" s="220"/>
      <c r="Q983" s="220"/>
      <c r="R983" s="220"/>
      <c r="S983" s="220"/>
      <c r="T983" s="221"/>
      <c r="AT983" s="222" t="s">
        <v>186</v>
      </c>
      <c r="AU983" s="222" t="s">
        <v>89</v>
      </c>
      <c r="AV983" s="14" t="s">
        <v>165</v>
      </c>
      <c r="AW983" s="14" t="s">
        <v>35</v>
      </c>
      <c r="AX983" s="14" t="s">
        <v>87</v>
      </c>
      <c r="AY983" s="222" t="s">
        <v>158</v>
      </c>
    </row>
    <row r="984" spans="1:65" s="2" customFormat="1" ht="21.75" customHeight="1">
      <c r="A984" s="35"/>
      <c r="B984" s="36"/>
      <c r="C984" s="187" t="s">
        <v>1369</v>
      </c>
      <c r="D984" s="187" t="s">
        <v>161</v>
      </c>
      <c r="E984" s="188" t="s">
        <v>1370</v>
      </c>
      <c r="F984" s="189" t="s">
        <v>1371</v>
      </c>
      <c r="G984" s="190" t="s">
        <v>216</v>
      </c>
      <c r="H984" s="191">
        <v>100.881</v>
      </c>
      <c r="I984" s="192"/>
      <c r="J984" s="193">
        <f>ROUND(I984*H984,2)</f>
        <v>0</v>
      </c>
      <c r="K984" s="189" t="s">
        <v>217</v>
      </c>
      <c r="L984" s="40"/>
      <c r="M984" s="194" t="s">
        <v>1</v>
      </c>
      <c r="N984" s="195" t="s">
        <v>44</v>
      </c>
      <c r="O984" s="72"/>
      <c r="P984" s="196">
        <f>O984*H984</f>
        <v>0</v>
      </c>
      <c r="Q984" s="196">
        <v>0</v>
      </c>
      <c r="R984" s="196">
        <f>Q984*H984</f>
        <v>0</v>
      </c>
      <c r="S984" s="196">
        <v>0</v>
      </c>
      <c r="T984" s="197">
        <f>S984*H984</f>
        <v>0</v>
      </c>
      <c r="U984" s="35"/>
      <c r="V984" s="35"/>
      <c r="W984" s="35"/>
      <c r="X984" s="35"/>
      <c r="Y984" s="35"/>
      <c r="Z984" s="35"/>
      <c r="AA984" s="35"/>
      <c r="AB984" s="35"/>
      <c r="AC984" s="35"/>
      <c r="AD984" s="35"/>
      <c r="AE984" s="35"/>
      <c r="AR984" s="198" t="s">
        <v>165</v>
      </c>
      <c r="AT984" s="198" t="s">
        <v>161</v>
      </c>
      <c r="AU984" s="198" t="s">
        <v>89</v>
      </c>
      <c r="AY984" s="18" t="s">
        <v>158</v>
      </c>
      <c r="BE984" s="199">
        <f>IF(N984="základní",J984,0)</f>
        <v>0</v>
      </c>
      <c r="BF984" s="199">
        <f>IF(N984="snížená",J984,0)</f>
        <v>0</v>
      </c>
      <c r="BG984" s="199">
        <f>IF(N984="zákl. přenesená",J984,0)</f>
        <v>0</v>
      </c>
      <c r="BH984" s="199">
        <f>IF(N984="sníž. přenesená",J984,0)</f>
        <v>0</v>
      </c>
      <c r="BI984" s="199">
        <f>IF(N984="nulová",J984,0)</f>
        <v>0</v>
      </c>
      <c r="BJ984" s="18" t="s">
        <v>87</v>
      </c>
      <c r="BK984" s="199">
        <f>ROUND(I984*H984,2)</f>
        <v>0</v>
      </c>
      <c r="BL984" s="18" t="s">
        <v>165</v>
      </c>
      <c r="BM984" s="198" t="s">
        <v>1372</v>
      </c>
    </row>
    <row r="985" spans="1:65" s="13" customFormat="1">
      <c r="B985" s="200"/>
      <c r="C985" s="201"/>
      <c r="D985" s="202" t="s">
        <v>186</v>
      </c>
      <c r="E985" s="203" t="s">
        <v>1</v>
      </c>
      <c r="F985" s="204" t="s">
        <v>1373</v>
      </c>
      <c r="G985" s="201"/>
      <c r="H985" s="205">
        <v>86.350999999999999</v>
      </c>
      <c r="I985" s="206"/>
      <c r="J985" s="201"/>
      <c r="K985" s="201"/>
      <c r="L985" s="207"/>
      <c r="M985" s="208"/>
      <c r="N985" s="209"/>
      <c r="O985" s="209"/>
      <c r="P985" s="209"/>
      <c r="Q985" s="209"/>
      <c r="R985" s="209"/>
      <c r="S985" s="209"/>
      <c r="T985" s="210"/>
      <c r="AT985" s="211" t="s">
        <v>186</v>
      </c>
      <c r="AU985" s="211" t="s">
        <v>89</v>
      </c>
      <c r="AV985" s="13" t="s">
        <v>89</v>
      </c>
      <c r="AW985" s="13" t="s">
        <v>35</v>
      </c>
      <c r="AX985" s="13" t="s">
        <v>79</v>
      </c>
      <c r="AY985" s="211" t="s">
        <v>158</v>
      </c>
    </row>
    <row r="986" spans="1:65" s="13" customFormat="1">
      <c r="B986" s="200"/>
      <c r="C986" s="201"/>
      <c r="D986" s="202" t="s">
        <v>186</v>
      </c>
      <c r="E986" s="203" t="s">
        <v>1</v>
      </c>
      <c r="F986" s="204" t="s">
        <v>1341</v>
      </c>
      <c r="G986" s="201"/>
      <c r="H986" s="205">
        <v>5.04</v>
      </c>
      <c r="I986" s="206"/>
      <c r="J986" s="201"/>
      <c r="K986" s="201"/>
      <c r="L986" s="207"/>
      <c r="M986" s="208"/>
      <c r="N986" s="209"/>
      <c r="O986" s="209"/>
      <c r="P986" s="209"/>
      <c r="Q986" s="209"/>
      <c r="R986" s="209"/>
      <c r="S986" s="209"/>
      <c r="T986" s="210"/>
      <c r="AT986" s="211" t="s">
        <v>186</v>
      </c>
      <c r="AU986" s="211" t="s">
        <v>89</v>
      </c>
      <c r="AV986" s="13" t="s">
        <v>89</v>
      </c>
      <c r="AW986" s="13" t="s">
        <v>35</v>
      </c>
      <c r="AX986" s="13" t="s">
        <v>79</v>
      </c>
      <c r="AY986" s="211" t="s">
        <v>158</v>
      </c>
    </row>
    <row r="987" spans="1:65" s="13" customFormat="1">
      <c r="B987" s="200"/>
      <c r="C987" s="201"/>
      <c r="D987" s="202" t="s">
        <v>186</v>
      </c>
      <c r="E987" s="203" t="s">
        <v>1</v>
      </c>
      <c r="F987" s="204" t="s">
        <v>1374</v>
      </c>
      <c r="G987" s="201"/>
      <c r="H987" s="205">
        <v>9.49</v>
      </c>
      <c r="I987" s="206"/>
      <c r="J987" s="201"/>
      <c r="K987" s="201"/>
      <c r="L987" s="207"/>
      <c r="M987" s="208"/>
      <c r="N987" s="209"/>
      <c r="O987" s="209"/>
      <c r="P987" s="209"/>
      <c r="Q987" s="209"/>
      <c r="R987" s="209"/>
      <c r="S987" s="209"/>
      <c r="T987" s="210"/>
      <c r="AT987" s="211" t="s">
        <v>186</v>
      </c>
      <c r="AU987" s="211" t="s">
        <v>89</v>
      </c>
      <c r="AV987" s="13" t="s">
        <v>89</v>
      </c>
      <c r="AW987" s="13" t="s">
        <v>35</v>
      </c>
      <c r="AX987" s="13" t="s">
        <v>79</v>
      </c>
      <c r="AY987" s="211" t="s">
        <v>158</v>
      </c>
    </row>
    <row r="988" spans="1:65" s="14" customFormat="1">
      <c r="B988" s="212"/>
      <c r="C988" s="213"/>
      <c r="D988" s="202" t="s">
        <v>186</v>
      </c>
      <c r="E988" s="214" t="s">
        <v>1</v>
      </c>
      <c r="F988" s="215" t="s">
        <v>199</v>
      </c>
      <c r="G988" s="213"/>
      <c r="H988" s="216">
        <v>100.881</v>
      </c>
      <c r="I988" s="217"/>
      <c r="J988" s="213"/>
      <c r="K988" s="213"/>
      <c r="L988" s="218"/>
      <c r="M988" s="219"/>
      <c r="N988" s="220"/>
      <c r="O988" s="220"/>
      <c r="P988" s="220"/>
      <c r="Q988" s="220"/>
      <c r="R988" s="220"/>
      <c r="S988" s="220"/>
      <c r="T988" s="221"/>
      <c r="AT988" s="222" t="s">
        <v>186</v>
      </c>
      <c r="AU988" s="222" t="s">
        <v>89</v>
      </c>
      <c r="AV988" s="14" t="s">
        <v>165</v>
      </c>
      <c r="AW988" s="14" t="s">
        <v>35</v>
      </c>
      <c r="AX988" s="14" t="s">
        <v>87</v>
      </c>
      <c r="AY988" s="222" t="s">
        <v>158</v>
      </c>
    </row>
    <row r="989" spans="1:65" s="2" customFormat="1" ht="16.5" customHeight="1">
      <c r="A989" s="35"/>
      <c r="B989" s="36"/>
      <c r="C989" s="187" t="s">
        <v>1375</v>
      </c>
      <c r="D989" s="187" t="s">
        <v>161</v>
      </c>
      <c r="E989" s="188" t="s">
        <v>1376</v>
      </c>
      <c r="F989" s="189" t="s">
        <v>1377</v>
      </c>
      <c r="G989" s="190" t="s">
        <v>216</v>
      </c>
      <c r="H989" s="191">
        <v>533.15</v>
      </c>
      <c r="I989" s="192"/>
      <c r="J989" s="193">
        <f>ROUND(I989*H989,2)</f>
        <v>0</v>
      </c>
      <c r="K989" s="189" t="s">
        <v>217</v>
      </c>
      <c r="L989" s="40"/>
      <c r="M989" s="194" t="s">
        <v>1</v>
      </c>
      <c r="N989" s="195" t="s">
        <v>44</v>
      </c>
      <c r="O989" s="72"/>
      <c r="P989" s="196">
        <f>O989*H989</f>
        <v>0</v>
      </c>
      <c r="Q989" s="196">
        <v>1.2999999999999999E-4</v>
      </c>
      <c r="R989" s="196">
        <f>Q989*H989</f>
        <v>6.9309499999999996E-2</v>
      </c>
      <c r="S989" s="196">
        <v>0</v>
      </c>
      <c r="T989" s="197">
        <f>S989*H989</f>
        <v>0</v>
      </c>
      <c r="U989" s="35"/>
      <c r="V989" s="35"/>
      <c r="W989" s="35"/>
      <c r="X989" s="35"/>
      <c r="Y989" s="35"/>
      <c r="Z989" s="35"/>
      <c r="AA989" s="35"/>
      <c r="AB989" s="35"/>
      <c r="AC989" s="35"/>
      <c r="AD989" s="35"/>
      <c r="AE989" s="35"/>
      <c r="AR989" s="198" t="s">
        <v>165</v>
      </c>
      <c r="AT989" s="198" t="s">
        <v>161</v>
      </c>
      <c r="AU989" s="198" t="s">
        <v>89</v>
      </c>
      <c r="AY989" s="18" t="s">
        <v>158</v>
      </c>
      <c r="BE989" s="199">
        <f>IF(N989="základní",J989,0)</f>
        <v>0</v>
      </c>
      <c r="BF989" s="199">
        <f>IF(N989="snížená",J989,0)</f>
        <v>0</v>
      </c>
      <c r="BG989" s="199">
        <f>IF(N989="zákl. přenesená",J989,0)</f>
        <v>0</v>
      </c>
      <c r="BH989" s="199">
        <f>IF(N989="sníž. přenesená",J989,0)</f>
        <v>0</v>
      </c>
      <c r="BI989" s="199">
        <f>IF(N989="nulová",J989,0)</f>
        <v>0</v>
      </c>
      <c r="BJ989" s="18" t="s">
        <v>87</v>
      </c>
      <c r="BK989" s="199">
        <f>ROUND(I989*H989,2)</f>
        <v>0</v>
      </c>
      <c r="BL989" s="18" t="s">
        <v>165</v>
      </c>
      <c r="BM989" s="198" t="s">
        <v>1378</v>
      </c>
    </row>
    <row r="990" spans="1:65" s="13" customFormat="1">
      <c r="B990" s="200"/>
      <c r="C990" s="201"/>
      <c r="D990" s="202" t="s">
        <v>186</v>
      </c>
      <c r="E990" s="203" t="s">
        <v>1</v>
      </c>
      <c r="F990" s="204" t="s">
        <v>1379</v>
      </c>
      <c r="G990" s="201"/>
      <c r="H990" s="205">
        <v>389.24</v>
      </c>
      <c r="I990" s="206"/>
      <c r="J990" s="201"/>
      <c r="K990" s="201"/>
      <c r="L990" s="207"/>
      <c r="M990" s="208"/>
      <c r="N990" s="209"/>
      <c r="O990" s="209"/>
      <c r="P990" s="209"/>
      <c r="Q990" s="209"/>
      <c r="R990" s="209"/>
      <c r="S990" s="209"/>
      <c r="T990" s="210"/>
      <c r="AT990" s="211" t="s">
        <v>186</v>
      </c>
      <c r="AU990" s="211" t="s">
        <v>89</v>
      </c>
      <c r="AV990" s="13" t="s">
        <v>89</v>
      </c>
      <c r="AW990" s="13" t="s">
        <v>35</v>
      </c>
      <c r="AX990" s="13" t="s">
        <v>79</v>
      </c>
      <c r="AY990" s="211" t="s">
        <v>158</v>
      </c>
    </row>
    <row r="991" spans="1:65" s="13" customFormat="1">
      <c r="B991" s="200"/>
      <c r="C991" s="201"/>
      <c r="D991" s="202" t="s">
        <v>186</v>
      </c>
      <c r="E991" s="203" t="s">
        <v>1</v>
      </c>
      <c r="F991" s="204" t="s">
        <v>1380</v>
      </c>
      <c r="G991" s="201"/>
      <c r="H991" s="205">
        <v>20.61</v>
      </c>
      <c r="I991" s="206"/>
      <c r="J991" s="201"/>
      <c r="K991" s="201"/>
      <c r="L991" s="207"/>
      <c r="M991" s="208"/>
      <c r="N991" s="209"/>
      <c r="O991" s="209"/>
      <c r="P991" s="209"/>
      <c r="Q991" s="209"/>
      <c r="R991" s="209"/>
      <c r="S991" s="209"/>
      <c r="T991" s="210"/>
      <c r="AT991" s="211" t="s">
        <v>186</v>
      </c>
      <c r="AU991" s="211" t="s">
        <v>89</v>
      </c>
      <c r="AV991" s="13" t="s">
        <v>89</v>
      </c>
      <c r="AW991" s="13" t="s">
        <v>35</v>
      </c>
      <c r="AX991" s="13" t="s">
        <v>79</v>
      </c>
      <c r="AY991" s="211" t="s">
        <v>158</v>
      </c>
    </row>
    <row r="992" spans="1:65" s="13" customFormat="1">
      <c r="B992" s="200"/>
      <c r="C992" s="201"/>
      <c r="D992" s="202" t="s">
        <v>186</v>
      </c>
      <c r="E992" s="203" t="s">
        <v>1</v>
      </c>
      <c r="F992" s="204" t="s">
        <v>1329</v>
      </c>
      <c r="G992" s="201"/>
      <c r="H992" s="205">
        <v>90.51</v>
      </c>
      <c r="I992" s="206"/>
      <c r="J992" s="201"/>
      <c r="K992" s="201"/>
      <c r="L992" s="207"/>
      <c r="M992" s="208"/>
      <c r="N992" s="209"/>
      <c r="O992" s="209"/>
      <c r="P992" s="209"/>
      <c r="Q992" s="209"/>
      <c r="R992" s="209"/>
      <c r="S992" s="209"/>
      <c r="T992" s="210"/>
      <c r="AT992" s="211" t="s">
        <v>186</v>
      </c>
      <c r="AU992" s="211" t="s">
        <v>89</v>
      </c>
      <c r="AV992" s="13" t="s">
        <v>89</v>
      </c>
      <c r="AW992" s="13" t="s">
        <v>35</v>
      </c>
      <c r="AX992" s="13" t="s">
        <v>79</v>
      </c>
      <c r="AY992" s="211" t="s">
        <v>158</v>
      </c>
    </row>
    <row r="993" spans="1:65" s="13" customFormat="1">
      <c r="B993" s="200"/>
      <c r="C993" s="201"/>
      <c r="D993" s="202" t="s">
        <v>186</v>
      </c>
      <c r="E993" s="203" t="s">
        <v>1</v>
      </c>
      <c r="F993" s="204" t="s">
        <v>1330</v>
      </c>
      <c r="G993" s="201"/>
      <c r="H993" s="205">
        <v>3</v>
      </c>
      <c r="I993" s="206"/>
      <c r="J993" s="201"/>
      <c r="K993" s="201"/>
      <c r="L993" s="207"/>
      <c r="M993" s="208"/>
      <c r="N993" s="209"/>
      <c r="O993" s="209"/>
      <c r="P993" s="209"/>
      <c r="Q993" s="209"/>
      <c r="R993" s="209"/>
      <c r="S993" s="209"/>
      <c r="T993" s="210"/>
      <c r="AT993" s="211" t="s">
        <v>186</v>
      </c>
      <c r="AU993" s="211" t="s">
        <v>89</v>
      </c>
      <c r="AV993" s="13" t="s">
        <v>89</v>
      </c>
      <c r="AW993" s="13" t="s">
        <v>35</v>
      </c>
      <c r="AX993" s="13" t="s">
        <v>79</v>
      </c>
      <c r="AY993" s="211" t="s">
        <v>158</v>
      </c>
    </row>
    <row r="994" spans="1:65" s="13" customFormat="1">
      <c r="B994" s="200"/>
      <c r="C994" s="201"/>
      <c r="D994" s="202" t="s">
        <v>186</v>
      </c>
      <c r="E994" s="203" t="s">
        <v>1</v>
      </c>
      <c r="F994" s="204" t="s">
        <v>1331</v>
      </c>
      <c r="G994" s="201"/>
      <c r="H994" s="205">
        <v>29.79</v>
      </c>
      <c r="I994" s="206"/>
      <c r="J994" s="201"/>
      <c r="K994" s="201"/>
      <c r="L994" s="207"/>
      <c r="M994" s="208"/>
      <c r="N994" s="209"/>
      <c r="O994" s="209"/>
      <c r="P994" s="209"/>
      <c r="Q994" s="209"/>
      <c r="R994" s="209"/>
      <c r="S994" s="209"/>
      <c r="T994" s="210"/>
      <c r="AT994" s="211" t="s">
        <v>186</v>
      </c>
      <c r="AU994" s="211" t="s">
        <v>89</v>
      </c>
      <c r="AV994" s="13" t="s">
        <v>89</v>
      </c>
      <c r="AW994" s="13" t="s">
        <v>35</v>
      </c>
      <c r="AX994" s="13" t="s">
        <v>79</v>
      </c>
      <c r="AY994" s="211" t="s">
        <v>158</v>
      </c>
    </row>
    <row r="995" spans="1:65" s="14" customFormat="1">
      <c r="B995" s="212"/>
      <c r="C995" s="213"/>
      <c r="D995" s="202" t="s">
        <v>186</v>
      </c>
      <c r="E995" s="214" t="s">
        <v>1</v>
      </c>
      <c r="F995" s="215" t="s">
        <v>199</v>
      </c>
      <c r="G995" s="213"/>
      <c r="H995" s="216">
        <v>533.15</v>
      </c>
      <c r="I995" s="217"/>
      <c r="J995" s="213"/>
      <c r="K995" s="213"/>
      <c r="L995" s="218"/>
      <c r="M995" s="219"/>
      <c r="N995" s="220"/>
      <c r="O995" s="220"/>
      <c r="P995" s="220"/>
      <c r="Q995" s="220"/>
      <c r="R995" s="220"/>
      <c r="S995" s="220"/>
      <c r="T995" s="221"/>
      <c r="AT995" s="222" t="s">
        <v>186</v>
      </c>
      <c r="AU995" s="222" t="s">
        <v>89</v>
      </c>
      <c r="AV995" s="14" t="s">
        <v>165</v>
      </c>
      <c r="AW995" s="14" t="s">
        <v>35</v>
      </c>
      <c r="AX995" s="14" t="s">
        <v>87</v>
      </c>
      <c r="AY995" s="222" t="s">
        <v>158</v>
      </c>
    </row>
    <row r="996" spans="1:65" s="2" customFormat="1" ht="24.2" customHeight="1">
      <c r="A996" s="35"/>
      <c r="B996" s="36"/>
      <c r="C996" s="187" t="s">
        <v>1381</v>
      </c>
      <c r="D996" s="187" t="s">
        <v>161</v>
      </c>
      <c r="E996" s="188" t="s">
        <v>1382</v>
      </c>
      <c r="F996" s="189" t="s">
        <v>1383</v>
      </c>
      <c r="G996" s="190" t="s">
        <v>332</v>
      </c>
      <c r="H996" s="191">
        <v>320</v>
      </c>
      <c r="I996" s="192"/>
      <c r="J996" s="193">
        <f>ROUND(I996*H996,2)</f>
        <v>0</v>
      </c>
      <c r="K996" s="189" t="s">
        <v>217</v>
      </c>
      <c r="L996" s="40"/>
      <c r="M996" s="194" t="s">
        <v>1</v>
      </c>
      <c r="N996" s="195" t="s">
        <v>44</v>
      </c>
      <c r="O996" s="72"/>
      <c r="P996" s="196">
        <f>O996*H996</f>
        <v>0</v>
      </c>
      <c r="Q996" s="196">
        <v>8.9999999999999998E-4</v>
      </c>
      <c r="R996" s="196">
        <f>Q996*H996</f>
        <v>0.28799999999999998</v>
      </c>
      <c r="S996" s="196">
        <v>0</v>
      </c>
      <c r="T996" s="197">
        <f>S996*H996</f>
        <v>0</v>
      </c>
      <c r="U996" s="35"/>
      <c r="V996" s="35"/>
      <c r="W996" s="35"/>
      <c r="X996" s="35"/>
      <c r="Y996" s="35"/>
      <c r="Z996" s="35"/>
      <c r="AA996" s="35"/>
      <c r="AB996" s="35"/>
      <c r="AC996" s="35"/>
      <c r="AD996" s="35"/>
      <c r="AE996" s="35"/>
      <c r="AR996" s="198" t="s">
        <v>165</v>
      </c>
      <c r="AT996" s="198" t="s">
        <v>161</v>
      </c>
      <c r="AU996" s="198" t="s">
        <v>89</v>
      </c>
      <c r="AY996" s="18" t="s">
        <v>158</v>
      </c>
      <c r="BE996" s="199">
        <f>IF(N996="základní",J996,0)</f>
        <v>0</v>
      </c>
      <c r="BF996" s="199">
        <f>IF(N996="snížená",J996,0)</f>
        <v>0</v>
      </c>
      <c r="BG996" s="199">
        <f>IF(N996="zákl. přenesená",J996,0)</f>
        <v>0</v>
      </c>
      <c r="BH996" s="199">
        <f>IF(N996="sníž. přenesená",J996,0)</f>
        <v>0</v>
      </c>
      <c r="BI996" s="199">
        <f>IF(N996="nulová",J996,0)</f>
        <v>0</v>
      </c>
      <c r="BJ996" s="18" t="s">
        <v>87</v>
      </c>
      <c r="BK996" s="199">
        <f>ROUND(I996*H996,2)</f>
        <v>0</v>
      </c>
      <c r="BL996" s="18" t="s">
        <v>165</v>
      </c>
      <c r="BM996" s="198" t="s">
        <v>1384</v>
      </c>
    </row>
    <row r="997" spans="1:65" s="13" customFormat="1">
      <c r="B997" s="200"/>
      <c r="C997" s="201"/>
      <c r="D997" s="202" t="s">
        <v>186</v>
      </c>
      <c r="E997" s="203" t="s">
        <v>1</v>
      </c>
      <c r="F997" s="204" t="s">
        <v>1385</v>
      </c>
      <c r="G997" s="201"/>
      <c r="H997" s="205">
        <v>320</v>
      </c>
      <c r="I997" s="206"/>
      <c r="J997" s="201"/>
      <c r="K997" s="201"/>
      <c r="L997" s="207"/>
      <c r="M997" s="208"/>
      <c r="N997" s="209"/>
      <c r="O997" s="209"/>
      <c r="P997" s="209"/>
      <c r="Q997" s="209"/>
      <c r="R997" s="209"/>
      <c r="S997" s="209"/>
      <c r="T997" s="210"/>
      <c r="AT997" s="211" t="s">
        <v>186</v>
      </c>
      <c r="AU997" s="211" t="s">
        <v>89</v>
      </c>
      <c r="AV997" s="13" t="s">
        <v>89</v>
      </c>
      <c r="AW997" s="13" t="s">
        <v>35</v>
      </c>
      <c r="AX997" s="13" t="s">
        <v>87</v>
      </c>
      <c r="AY997" s="211" t="s">
        <v>158</v>
      </c>
    </row>
    <row r="998" spans="1:65" s="2" customFormat="1" ht="24.2" customHeight="1">
      <c r="A998" s="35"/>
      <c r="B998" s="36"/>
      <c r="C998" s="187" t="s">
        <v>1386</v>
      </c>
      <c r="D998" s="187" t="s">
        <v>161</v>
      </c>
      <c r="E998" s="188" t="s">
        <v>1387</v>
      </c>
      <c r="F998" s="189" t="s">
        <v>1388</v>
      </c>
      <c r="G998" s="190" t="s">
        <v>216</v>
      </c>
      <c r="H998" s="191">
        <v>44.86</v>
      </c>
      <c r="I998" s="192"/>
      <c r="J998" s="193">
        <f>ROUND(I998*H998,2)</f>
        <v>0</v>
      </c>
      <c r="K998" s="189" t="s">
        <v>217</v>
      </c>
      <c r="L998" s="40"/>
      <c r="M998" s="194" t="s">
        <v>1</v>
      </c>
      <c r="N998" s="195" t="s">
        <v>44</v>
      </c>
      <c r="O998" s="72"/>
      <c r="P998" s="196">
        <f>O998*H998</f>
        <v>0</v>
      </c>
      <c r="Q998" s="196">
        <v>8.9300000000000004E-3</v>
      </c>
      <c r="R998" s="196">
        <f>Q998*H998</f>
        <v>0.40059980000000001</v>
      </c>
      <c r="S998" s="196">
        <v>0</v>
      </c>
      <c r="T998" s="197">
        <f>S998*H998</f>
        <v>0</v>
      </c>
      <c r="U998" s="35"/>
      <c r="V998" s="35"/>
      <c r="W998" s="35"/>
      <c r="X998" s="35"/>
      <c r="Y998" s="35"/>
      <c r="Z998" s="35"/>
      <c r="AA998" s="35"/>
      <c r="AB998" s="35"/>
      <c r="AC998" s="35"/>
      <c r="AD998" s="35"/>
      <c r="AE998" s="35"/>
      <c r="AR998" s="198" t="s">
        <v>165</v>
      </c>
      <c r="AT998" s="198" t="s">
        <v>161</v>
      </c>
      <c r="AU998" s="198" t="s">
        <v>89</v>
      </c>
      <c r="AY998" s="18" t="s">
        <v>158</v>
      </c>
      <c r="BE998" s="199">
        <f>IF(N998="základní",J998,0)</f>
        <v>0</v>
      </c>
      <c r="BF998" s="199">
        <f>IF(N998="snížená",J998,0)</f>
        <v>0</v>
      </c>
      <c r="BG998" s="199">
        <f>IF(N998="zákl. přenesená",J998,0)</f>
        <v>0</v>
      </c>
      <c r="BH998" s="199">
        <f>IF(N998="sníž. přenesená",J998,0)</f>
        <v>0</v>
      </c>
      <c r="BI998" s="199">
        <f>IF(N998="nulová",J998,0)</f>
        <v>0</v>
      </c>
      <c r="BJ998" s="18" t="s">
        <v>87</v>
      </c>
      <c r="BK998" s="199">
        <f>ROUND(I998*H998,2)</f>
        <v>0</v>
      </c>
      <c r="BL998" s="18" t="s">
        <v>165</v>
      </c>
      <c r="BM998" s="198" t="s">
        <v>1389</v>
      </c>
    </row>
    <row r="999" spans="1:65" s="13" customFormat="1">
      <c r="B999" s="200"/>
      <c r="C999" s="201"/>
      <c r="D999" s="202" t="s">
        <v>186</v>
      </c>
      <c r="E999" s="203" t="s">
        <v>1</v>
      </c>
      <c r="F999" s="204" t="s">
        <v>1390</v>
      </c>
      <c r="G999" s="201"/>
      <c r="H999" s="205">
        <v>44.86</v>
      </c>
      <c r="I999" s="206"/>
      <c r="J999" s="201"/>
      <c r="K999" s="201"/>
      <c r="L999" s="207"/>
      <c r="M999" s="208"/>
      <c r="N999" s="209"/>
      <c r="O999" s="209"/>
      <c r="P999" s="209"/>
      <c r="Q999" s="209"/>
      <c r="R999" s="209"/>
      <c r="S999" s="209"/>
      <c r="T999" s="210"/>
      <c r="AT999" s="211" t="s">
        <v>186</v>
      </c>
      <c r="AU999" s="211" t="s">
        <v>89</v>
      </c>
      <c r="AV999" s="13" t="s">
        <v>89</v>
      </c>
      <c r="AW999" s="13" t="s">
        <v>35</v>
      </c>
      <c r="AX999" s="13" t="s">
        <v>87</v>
      </c>
      <c r="AY999" s="211" t="s">
        <v>158</v>
      </c>
    </row>
    <row r="1000" spans="1:65" s="2" customFormat="1" ht="24.2" customHeight="1">
      <c r="A1000" s="35"/>
      <c r="B1000" s="36"/>
      <c r="C1000" s="187" t="s">
        <v>1391</v>
      </c>
      <c r="D1000" s="187" t="s">
        <v>161</v>
      </c>
      <c r="E1000" s="188" t="s">
        <v>1392</v>
      </c>
      <c r="F1000" s="189" t="s">
        <v>1393</v>
      </c>
      <c r="G1000" s="190" t="s">
        <v>216</v>
      </c>
      <c r="H1000" s="191">
        <v>5.85</v>
      </c>
      <c r="I1000" s="192"/>
      <c r="J1000" s="193">
        <f>ROUND(I1000*H1000,2)</f>
        <v>0</v>
      </c>
      <c r="K1000" s="189" t="s">
        <v>1</v>
      </c>
      <c r="L1000" s="40"/>
      <c r="M1000" s="194" t="s">
        <v>1</v>
      </c>
      <c r="N1000" s="195" t="s">
        <v>44</v>
      </c>
      <c r="O1000" s="72"/>
      <c r="P1000" s="196">
        <f>O1000*H1000</f>
        <v>0</v>
      </c>
      <c r="Q1000" s="196">
        <v>8.9300000000000004E-3</v>
      </c>
      <c r="R1000" s="196">
        <f>Q1000*H1000</f>
        <v>5.2240500000000002E-2</v>
      </c>
      <c r="S1000" s="196">
        <v>0</v>
      </c>
      <c r="T1000" s="197">
        <f>S1000*H1000</f>
        <v>0</v>
      </c>
      <c r="U1000" s="35"/>
      <c r="V1000" s="35"/>
      <c r="W1000" s="35"/>
      <c r="X1000" s="35"/>
      <c r="Y1000" s="35"/>
      <c r="Z1000" s="35"/>
      <c r="AA1000" s="35"/>
      <c r="AB1000" s="35"/>
      <c r="AC1000" s="35"/>
      <c r="AD1000" s="35"/>
      <c r="AE1000" s="35"/>
      <c r="AR1000" s="198" t="s">
        <v>165</v>
      </c>
      <c r="AT1000" s="198" t="s">
        <v>161</v>
      </c>
      <c r="AU1000" s="198" t="s">
        <v>89</v>
      </c>
      <c r="AY1000" s="18" t="s">
        <v>158</v>
      </c>
      <c r="BE1000" s="199">
        <f>IF(N1000="základní",J1000,0)</f>
        <v>0</v>
      </c>
      <c r="BF1000" s="199">
        <f>IF(N1000="snížená",J1000,0)</f>
        <v>0</v>
      </c>
      <c r="BG1000" s="199">
        <f>IF(N1000="zákl. přenesená",J1000,0)</f>
        <v>0</v>
      </c>
      <c r="BH1000" s="199">
        <f>IF(N1000="sníž. přenesená",J1000,0)</f>
        <v>0</v>
      </c>
      <c r="BI1000" s="199">
        <f>IF(N1000="nulová",J1000,0)</f>
        <v>0</v>
      </c>
      <c r="BJ1000" s="18" t="s">
        <v>87</v>
      </c>
      <c r="BK1000" s="199">
        <f>ROUND(I1000*H1000,2)</f>
        <v>0</v>
      </c>
      <c r="BL1000" s="18" t="s">
        <v>165</v>
      </c>
      <c r="BM1000" s="198" t="s">
        <v>1394</v>
      </c>
    </row>
    <row r="1001" spans="1:65" s="13" customFormat="1" ht="22.5">
      <c r="B1001" s="200"/>
      <c r="C1001" s="201"/>
      <c r="D1001" s="202" t="s">
        <v>186</v>
      </c>
      <c r="E1001" s="203" t="s">
        <v>1</v>
      </c>
      <c r="F1001" s="204" t="s">
        <v>1395</v>
      </c>
      <c r="G1001" s="201"/>
      <c r="H1001" s="205">
        <v>5.85</v>
      </c>
      <c r="I1001" s="206"/>
      <c r="J1001" s="201"/>
      <c r="K1001" s="201"/>
      <c r="L1001" s="207"/>
      <c r="M1001" s="208"/>
      <c r="N1001" s="209"/>
      <c r="O1001" s="209"/>
      <c r="P1001" s="209"/>
      <c r="Q1001" s="209"/>
      <c r="R1001" s="209"/>
      <c r="S1001" s="209"/>
      <c r="T1001" s="210"/>
      <c r="AT1001" s="211" t="s">
        <v>186</v>
      </c>
      <c r="AU1001" s="211" t="s">
        <v>89</v>
      </c>
      <c r="AV1001" s="13" t="s">
        <v>89</v>
      </c>
      <c r="AW1001" s="13" t="s">
        <v>35</v>
      </c>
      <c r="AX1001" s="13" t="s">
        <v>87</v>
      </c>
      <c r="AY1001" s="211" t="s">
        <v>158</v>
      </c>
    </row>
    <row r="1002" spans="1:65" s="2" customFormat="1" ht="24.2" customHeight="1">
      <c r="A1002" s="35"/>
      <c r="B1002" s="36"/>
      <c r="C1002" s="187" t="s">
        <v>1396</v>
      </c>
      <c r="D1002" s="187" t="s">
        <v>161</v>
      </c>
      <c r="E1002" s="188" t="s">
        <v>1397</v>
      </c>
      <c r="F1002" s="189" t="s">
        <v>1398</v>
      </c>
      <c r="G1002" s="190" t="s">
        <v>216</v>
      </c>
      <c r="H1002" s="191">
        <v>8.9009999999999998</v>
      </c>
      <c r="I1002" s="192"/>
      <c r="J1002" s="193">
        <f>ROUND(I1002*H1002,2)</f>
        <v>0</v>
      </c>
      <c r="K1002" s="189" t="s">
        <v>217</v>
      </c>
      <c r="L1002" s="40"/>
      <c r="M1002" s="194" t="s">
        <v>1</v>
      </c>
      <c r="N1002" s="195" t="s">
        <v>44</v>
      </c>
      <c r="O1002" s="72"/>
      <c r="P1002" s="196">
        <f>O1002*H1002</f>
        <v>0</v>
      </c>
      <c r="Q1002" s="196">
        <v>0.26140999999999998</v>
      </c>
      <c r="R1002" s="196">
        <f>Q1002*H1002</f>
        <v>2.3268104099999998</v>
      </c>
      <c r="S1002" s="196">
        <v>0</v>
      </c>
      <c r="T1002" s="197">
        <f>S1002*H1002</f>
        <v>0</v>
      </c>
      <c r="U1002" s="35"/>
      <c r="V1002" s="35"/>
      <c r="W1002" s="35"/>
      <c r="X1002" s="35"/>
      <c r="Y1002" s="35"/>
      <c r="Z1002" s="35"/>
      <c r="AA1002" s="35"/>
      <c r="AB1002" s="35"/>
      <c r="AC1002" s="35"/>
      <c r="AD1002" s="35"/>
      <c r="AE1002" s="35"/>
      <c r="AR1002" s="198" t="s">
        <v>165</v>
      </c>
      <c r="AT1002" s="198" t="s">
        <v>161</v>
      </c>
      <c r="AU1002" s="198" t="s">
        <v>89</v>
      </c>
      <c r="AY1002" s="18" t="s">
        <v>158</v>
      </c>
      <c r="BE1002" s="199">
        <f>IF(N1002="základní",J1002,0)</f>
        <v>0</v>
      </c>
      <c r="BF1002" s="199">
        <f>IF(N1002="snížená",J1002,0)</f>
        <v>0</v>
      </c>
      <c r="BG1002" s="199">
        <f>IF(N1002="zákl. přenesená",J1002,0)</f>
        <v>0</v>
      </c>
      <c r="BH1002" s="199">
        <f>IF(N1002="sníž. přenesená",J1002,0)</f>
        <v>0</v>
      </c>
      <c r="BI1002" s="199">
        <f>IF(N1002="nulová",J1002,0)</f>
        <v>0</v>
      </c>
      <c r="BJ1002" s="18" t="s">
        <v>87</v>
      </c>
      <c r="BK1002" s="199">
        <f>ROUND(I1002*H1002,2)</f>
        <v>0</v>
      </c>
      <c r="BL1002" s="18" t="s">
        <v>165</v>
      </c>
      <c r="BM1002" s="198" t="s">
        <v>1399</v>
      </c>
    </row>
    <row r="1003" spans="1:65" s="13" customFormat="1">
      <c r="B1003" s="200"/>
      <c r="C1003" s="201"/>
      <c r="D1003" s="202" t="s">
        <v>186</v>
      </c>
      <c r="E1003" s="203" t="s">
        <v>1</v>
      </c>
      <c r="F1003" s="204" t="s">
        <v>1400</v>
      </c>
      <c r="G1003" s="201"/>
      <c r="H1003" s="205">
        <v>4.4189999999999996</v>
      </c>
      <c r="I1003" s="206"/>
      <c r="J1003" s="201"/>
      <c r="K1003" s="201"/>
      <c r="L1003" s="207"/>
      <c r="M1003" s="208"/>
      <c r="N1003" s="209"/>
      <c r="O1003" s="209"/>
      <c r="P1003" s="209"/>
      <c r="Q1003" s="209"/>
      <c r="R1003" s="209"/>
      <c r="S1003" s="209"/>
      <c r="T1003" s="210"/>
      <c r="AT1003" s="211" t="s">
        <v>186</v>
      </c>
      <c r="AU1003" s="211" t="s">
        <v>89</v>
      </c>
      <c r="AV1003" s="13" t="s">
        <v>89</v>
      </c>
      <c r="AW1003" s="13" t="s">
        <v>35</v>
      </c>
      <c r="AX1003" s="13" t="s">
        <v>79</v>
      </c>
      <c r="AY1003" s="211" t="s">
        <v>158</v>
      </c>
    </row>
    <row r="1004" spans="1:65" s="13" customFormat="1">
      <c r="B1004" s="200"/>
      <c r="C1004" s="201"/>
      <c r="D1004" s="202" t="s">
        <v>186</v>
      </c>
      <c r="E1004" s="203" t="s">
        <v>1</v>
      </c>
      <c r="F1004" s="204" t="s">
        <v>1401</v>
      </c>
      <c r="G1004" s="201"/>
      <c r="H1004" s="205">
        <v>4.4820000000000002</v>
      </c>
      <c r="I1004" s="206"/>
      <c r="J1004" s="201"/>
      <c r="K1004" s="201"/>
      <c r="L1004" s="207"/>
      <c r="M1004" s="208"/>
      <c r="N1004" s="209"/>
      <c r="O1004" s="209"/>
      <c r="P1004" s="209"/>
      <c r="Q1004" s="209"/>
      <c r="R1004" s="209"/>
      <c r="S1004" s="209"/>
      <c r="T1004" s="210"/>
      <c r="AT1004" s="211" t="s">
        <v>186</v>
      </c>
      <c r="AU1004" s="211" t="s">
        <v>89</v>
      </c>
      <c r="AV1004" s="13" t="s">
        <v>89</v>
      </c>
      <c r="AW1004" s="13" t="s">
        <v>35</v>
      </c>
      <c r="AX1004" s="13" t="s">
        <v>79</v>
      </c>
      <c r="AY1004" s="211" t="s">
        <v>158</v>
      </c>
    </row>
    <row r="1005" spans="1:65" s="14" customFormat="1">
      <c r="B1005" s="212"/>
      <c r="C1005" s="213"/>
      <c r="D1005" s="202" t="s">
        <v>186</v>
      </c>
      <c r="E1005" s="214" t="s">
        <v>1</v>
      </c>
      <c r="F1005" s="215" t="s">
        <v>199</v>
      </c>
      <c r="G1005" s="213"/>
      <c r="H1005" s="216">
        <v>8.9009999999999998</v>
      </c>
      <c r="I1005" s="217"/>
      <c r="J1005" s="213"/>
      <c r="K1005" s="213"/>
      <c r="L1005" s="218"/>
      <c r="M1005" s="219"/>
      <c r="N1005" s="220"/>
      <c r="O1005" s="220"/>
      <c r="P1005" s="220"/>
      <c r="Q1005" s="220"/>
      <c r="R1005" s="220"/>
      <c r="S1005" s="220"/>
      <c r="T1005" s="221"/>
      <c r="AT1005" s="222" t="s">
        <v>186</v>
      </c>
      <c r="AU1005" s="222" t="s">
        <v>89</v>
      </c>
      <c r="AV1005" s="14" t="s">
        <v>165</v>
      </c>
      <c r="AW1005" s="14" t="s">
        <v>35</v>
      </c>
      <c r="AX1005" s="14" t="s">
        <v>87</v>
      </c>
      <c r="AY1005" s="222" t="s">
        <v>158</v>
      </c>
    </row>
    <row r="1006" spans="1:65" s="2" customFormat="1" ht="24.2" customHeight="1">
      <c r="A1006" s="35"/>
      <c r="B1006" s="36"/>
      <c r="C1006" s="187" t="s">
        <v>1402</v>
      </c>
      <c r="D1006" s="187" t="s">
        <v>161</v>
      </c>
      <c r="E1006" s="188" t="s">
        <v>1403</v>
      </c>
      <c r="F1006" s="189" t="s">
        <v>1404</v>
      </c>
      <c r="G1006" s="190" t="s">
        <v>184</v>
      </c>
      <c r="H1006" s="191">
        <v>151</v>
      </c>
      <c r="I1006" s="192"/>
      <c r="J1006" s="193">
        <f>ROUND(I1006*H1006,2)</f>
        <v>0</v>
      </c>
      <c r="K1006" s="189" t="s">
        <v>217</v>
      </c>
      <c r="L1006" s="40"/>
      <c r="M1006" s="194" t="s">
        <v>1</v>
      </c>
      <c r="N1006" s="195" t="s">
        <v>44</v>
      </c>
      <c r="O1006" s="72"/>
      <c r="P1006" s="196">
        <f>O1006*H1006</f>
        <v>0</v>
      </c>
      <c r="Q1006" s="196">
        <v>4.8000000000000001E-4</v>
      </c>
      <c r="R1006" s="196">
        <f>Q1006*H1006</f>
        <v>7.2480000000000003E-2</v>
      </c>
      <c r="S1006" s="196">
        <v>0</v>
      </c>
      <c r="T1006" s="197">
        <f>S1006*H1006</f>
        <v>0</v>
      </c>
      <c r="U1006" s="35"/>
      <c r="V1006" s="35"/>
      <c r="W1006" s="35"/>
      <c r="X1006" s="35"/>
      <c r="Y1006" s="35"/>
      <c r="Z1006" s="35"/>
      <c r="AA1006" s="35"/>
      <c r="AB1006" s="35"/>
      <c r="AC1006" s="35"/>
      <c r="AD1006" s="35"/>
      <c r="AE1006" s="35"/>
      <c r="AR1006" s="198" t="s">
        <v>165</v>
      </c>
      <c r="AT1006" s="198" t="s">
        <v>161</v>
      </c>
      <c r="AU1006" s="198" t="s">
        <v>89</v>
      </c>
      <c r="AY1006" s="18" t="s">
        <v>158</v>
      </c>
      <c r="BE1006" s="199">
        <f>IF(N1006="základní",J1006,0)</f>
        <v>0</v>
      </c>
      <c r="BF1006" s="199">
        <f>IF(N1006="snížená",J1006,0)</f>
        <v>0</v>
      </c>
      <c r="BG1006" s="199">
        <f>IF(N1006="zákl. přenesená",J1006,0)</f>
        <v>0</v>
      </c>
      <c r="BH1006" s="199">
        <f>IF(N1006="sníž. přenesená",J1006,0)</f>
        <v>0</v>
      </c>
      <c r="BI1006" s="199">
        <f>IF(N1006="nulová",J1006,0)</f>
        <v>0</v>
      </c>
      <c r="BJ1006" s="18" t="s">
        <v>87</v>
      </c>
      <c r="BK1006" s="199">
        <f>ROUND(I1006*H1006,2)</f>
        <v>0</v>
      </c>
      <c r="BL1006" s="18" t="s">
        <v>165</v>
      </c>
      <c r="BM1006" s="198" t="s">
        <v>1405</v>
      </c>
    </row>
    <row r="1007" spans="1:65" s="2" customFormat="1" ht="24.2" customHeight="1">
      <c r="A1007" s="35"/>
      <c r="B1007" s="36"/>
      <c r="C1007" s="244" t="s">
        <v>1406</v>
      </c>
      <c r="D1007" s="244" t="s">
        <v>343</v>
      </c>
      <c r="E1007" s="245" t="s">
        <v>1407</v>
      </c>
      <c r="F1007" s="246" t="s">
        <v>1408</v>
      </c>
      <c r="G1007" s="247" t="s">
        <v>184</v>
      </c>
      <c r="H1007" s="248">
        <v>1</v>
      </c>
      <c r="I1007" s="249"/>
      <c r="J1007" s="250">
        <f>ROUND(I1007*H1007,2)</f>
        <v>0</v>
      </c>
      <c r="K1007" s="246" t="s">
        <v>217</v>
      </c>
      <c r="L1007" s="251"/>
      <c r="M1007" s="252" t="s">
        <v>1</v>
      </c>
      <c r="N1007" s="253" t="s">
        <v>44</v>
      </c>
      <c r="O1007" s="72"/>
      <c r="P1007" s="196">
        <f>O1007*H1007</f>
        <v>0</v>
      </c>
      <c r="Q1007" s="196">
        <v>1.4579999999999999E-2</v>
      </c>
      <c r="R1007" s="196">
        <f>Q1007*H1007</f>
        <v>1.4579999999999999E-2</v>
      </c>
      <c r="S1007" s="196">
        <v>0</v>
      </c>
      <c r="T1007" s="197">
        <f>S1007*H1007</f>
        <v>0</v>
      </c>
      <c r="U1007" s="35"/>
      <c r="V1007" s="35"/>
      <c r="W1007" s="35"/>
      <c r="X1007" s="35"/>
      <c r="Y1007" s="35"/>
      <c r="Z1007" s="35"/>
      <c r="AA1007" s="35"/>
      <c r="AB1007" s="35"/>
      <c r="AC1007" s="35"/>
      <c r="AD1007" s="35"/>
      <c r="AE1007" s="35"/>
      <c r="AR1007" s="198" t="s">
        <v>213</v>
      </c>
      <c r="AT1007" s="198" t="s">
        <v>343</v>
      </c>
      <c r="AU1007" s="198" t="s">
        <v>89</v>
      </c>
      <c r="AY1007" s="18" t="s">
        <v>158</v>
      </c>
      <c r="BE1007" s="199">
        <f>IF(N1007="základní",J1007,0)</f>
        <v>0</v>
      </c>
      <c r="BF1007" s="199">
        <f>IF(N1007="snížená",J1007,0)</f>
        <v>0</v>
      </c>
      <c r="BG1007" s="199">
        <f>IF(N1007="zákl. přenesená",J1007,0)</f>
        <v>0</v>
      </c>
      <c r="BH1007" s="199">
        <f>IF(N1007="sníž. přenesená",J1007,0)</f>
        <v>0</v>
      </c>
      <c r="BI1007" s="199">
        <f>IF(N1007="nulová",J1007,0)</f>
        <v>0</v>
      </c>
      <c r="BJ1007" s="18" t="s">
        <v>87</v>
      </c>
      <c r="BK1007" s="199">
        <f>ROUND(I1007*H1007,2)</f>
        <v>0</v>
      </c>
      <c r="BL1007" s="18" t="s">
        <v>165</v>
      </c>
      <c r="BM1007" s="198" t="s">
        <v>1409</v>
      </c>
    </row>
    <row r="1008" spans="1:65" s="13" customFormat="1">
      <c r="B1008" s="200"/>
      <c r="C1008" s="201"/>
      <c r="D1008" s="202" t="s">
        <v>186</v>
      </c>
      <c r="E1008" s="203" t="s">
        <v>1</v>
      </c>
      <c r="F1008" s="204" t="s">
        <v>1410</v>
      </c>
      <c r="G1008" s="201"/>
      <c r="H1008" s="205">
        <v>1</v>
      </c>
      <c r="I1008" s="206"/>
      <c r="J1008" s="201"/>
      <c r="K1008" s="201"/>
      <c r="L1008" s="207"/>
      <c r="M1008" s="208"/>
      <c r="N1008" s="209"/>
      <c r="O1008" s="209"/>
      <c r="P1008" s="209"/>
      <c r="Q1008" s="209"/>
      <c r="R1008" s="209"/>
      <c r="S1008" s="209"/>
      <c r="T1008" s="210"/>
      <c r="AT1008" s="211" t="s">
        <v>186</v>
      </c>
      <c r="AU1008" s="211" t="s">
        <v>89</v>
      </c>
      <c r="AV1008" s="13" t="s">
        <v>89</v>
      </c>
      <c r="AW1008" s="13" t="s">
        <v>35</v>
      </c>
      <c r="AX1008" s="13" t="s">
        <v>87</v>
      </c>
      <c r="AY1008" s="211" t="s">
        <v>158</v>
      </c>
    </row>
    <row r="1009" spans="1:65" s="2" customFormat="1" ht="24.2" customHeight="1">
      <c r="A1009" s="35"/>
      <c r="B1009" s="36"/>
      <c r="C1009" s="244" t="s">
        <v>1411</v>
      </c>
      <c r="D1009" s="244" t="s">
        <v>343</v>
      </c>
      <c r="E1009" s="245" t="s">
        <v>1412</v>
      </c>
      <c r="F1009" s="246" t="s">
        <v>1413</v>
      </c>
      <c r="G1009" s="247" t="s">
        <v>184</v>
      </c>
      <c r="H1009" s="248">
        <v>1</v>
      </c>
      <c r="I1009" s="249"/>
      <c r="J1009" s="250">
        <f>ROUND(I1009*H1009,2)</f>
        <v>0</v>
      </c>
      <c r="K1009" s="246" t="s">
        <v>217</v>
      </c>
      <c r="L1009" s="251"/>
      <c r="M1009" s="252" t="s">
        <v>1</v>
      </c>
      <c r="N1009" s="253" t="s">
        <v>44</v>
      </c>
      <c r="O1009" s="72"/>
      <c r="P1009" s="196">
        <f>O1009*H1009</f>
        <v>0</v>
      </c>
      <c r="Q1009" s="196">
        <v>1.4579999999999999E-2</v>
      </c>
      <c r="R1009" s="196">
        <f>Q1009*H1009</f>
        <v>1.4579999999999999E-2</v>
      </c>
      <c r="S1009" s="196">
        <v>0</v>
      </c>
      <c r="T1009" s="197">
        <f>S1009*H1009</f>
        <v>0</v>
      </c>
      <c r="U1009" s="35"/>
      <c r="V1009" s="35"/>
      <c r="W1009" s="35"/>
      <c r="X1009" s="35"/>
      <c r="Y1009" s="35"/>
      <c r="Z1009" s="35"/>
      <c r="AA1009" s="35"/>
      <c r="AB1009" s="35"/>
      <c r="AC1009" s="35"/>
      <c r="AD1009" s="35"/>
      <c r="AE1009" s="35"/>
      <c r="AR1009" s="198" t="s">
        <v>213</v>
      </c>
      <c r="AT1009" s="198" t="s">
        <v>343</v>
      </c>
      <c r="AU1009" s="198" t="s">
        <v>89</v>
      </c>
      <c r="AY1009" s="18" t="s">
        <v>158</v>
      </c>
      <c r="BE1009" s="199">
        <f>IF(N1009="základní",J1009,0)</f>
        <v>0</v>
      </c>
      <c r="BF1009" s="199">
        <f>IF(N1009="snížená",J1009,0)</f>
        <v>0</v>
      </c>
      <c r="BG1009" s="199">
        <f>IF(N1009="zákl. přenesená",J1009,0)</f>
        <v>0</v>
      </c>
      <c r="BH1009" s="199">
        <f>IF(N1009="sníž. přenesená",J1009,0)</f>
        <v>0</v>
      </c>
      <c r="BI1009" s="199">
        <f>IF(N1009="nulová",J1009,0)</f>
        <v>0</v>
      </c>
      <c r="BJ1009" s="18" t="s">
        <v>87</v>
      </c>
      <c r="BK1009" s="199">
        <f>ROUND(I1009*H1009,2)</f>
        <v>0</v>
      </c>
      <c r="BL1009" s="18" t="s">
        <v>165</v>
      </c>
      <c r="BM1009" s="198" t="s">
        <v>1414</v>
      </c>
    </row>
    <row r="1010" spans="1:65" s="13" customFormat="1">
      <c r="B1010" s="200"/>
      <c r="C1010" s="201"/>
      <c r="D1010" s="202" t="s">
        <v>186</v>
      </c>
      <c r="E1010" s="203" t="s">
        <v>1</v>
      </c>
      <c r="F1010" s="204" t="s">
        <v>1415</v>
      </c>
      <c r="G1010" s="201"/>
      <c r="H1010" s="205">
        <v>1</v>
      </c>
      <c r="I1010" s="206"/>
      <c r="J1010" s="201"/>
      <c r="K1010" s="201"/>
      <c r="L1010" s="207"/>
      <c r="M1010" s="208"/>
      <c r="N1010" s="209"/>
      <c r="O1010" s="209"/>
      <c r="P1010" s="209"/>
      <c r="Q1010" s="209"/>
      <c r="R1010" s="209"/>
      <c r="S1010" s="209"/>
      <c r="T1010" s="210"/>
      <c r="AT1010" s="211" t="s">
        <v>186</v>
      </c>
      <c r="AU1010" s="211" t="s">
        <v>89</v>
      </c>
      <c r="AV1010" s="13" t="s">
        <v>89</v>
      </c>
      <c r="AW1010" s="13" t="s">
        <v>35</v>
      </c>
      <c r="AX1010" s="13" t="s">
        <v>87</v>
      </c>
      <c r="AY1010" s="211" t="s">
        <v>158</v>
      </c>
    </row>
    <row r="1011" spans="1:65" s="2" customFormat="1" ht="24.2" customHeight="1">
      <c r="A1011" s="35"/>
      <c r="B1011" s="36"/>
      <c r="C1011" s="244" t="s">
        <v>1416</v>
      </c>
      <c r="D1011" s="244" t="s">
        <v>343</v>
      </c>
      <c r="E1011" s="245" t="s">
        <v>1417</v>
      </c>
      <c r="F1011" s="246" t="s">
        <v>1418</v>
      </c>
      <c r="G1011" s="247" t="s">
        <v>184</v>
      </c>
      <c r="H1011" s="248">
        <v>136</v>
      </c>
      <c r="I1011" s="249"/>
      <c r="J1011" s="250">
        <f>ROUND(I1011*H1011,2)</f>
        <v>0</v>
      </c>
      <c r="K1011" s="246" t="s">
        <v>217</v>
      </c>
      <c r="L1011" s="251"/>
      <c r="M1011" s="252" t="s">
        <v>1</v>
      </c>
      <c r="N1011" s="253" t="s">
        <v>44</v>
      </c>
      <c r="O1011" s="72"/>
      <c r="P1011" s="196">
        <f>O1011*H1011</f>
        <v>0</v>
      </c>
      <c r="Q1011" s="196">
        <v>1.489E-2</v>
      </c>
      <c r="R1011" s="196">
        <f>Q1011*H1011</f>
        <v>2.0250400000000002</v>
      </c>
      <c r="S1011" s="196">
        <v>0</v>
      </c>
      <c r="T1011" s="197">
        <f>S1011*H1011</f>
        <v>0</v>
      </c>
      <c r="U1011" s="35"/>
      <c r="V1011" s="35"/>
      <c r="W1011" s="35"/>
      <c r="X1011" s="35"/>
      <c r="Y1011" s="35"/>
      <c r="Z1011" s="35"/>
      <c r="AA1011" s="35"/>
      <c r="AB1011" s="35"/>
      <c r="AC1011" s="35"/>
      <c r="AD1011" s="35"/>
      <c r="AE1011" s="35"/>
      <c r="AR1011" s="198" t="s">
        <v>213</v>
      </c>
      <c r="AT1011" s="198" t="s">
        <v>343</v>
      </c>
      <c r="AU1011" s="198" t="s">
        <v>89</v>
      </c>
      <c r="AY1011" s="18" t="s">
        <v>158</v>
      </c>
      <c r="BE1011" s="199">
        <f>IF(N1011="základní",J1011,0)</f>
        <v>0</v>
      </c>
      <c r="BF1011" s="199">
        <f>IF(N1011="snížená",J1011,0)</f>
        <v>0</v>
      </c>
      <c r="BG1011" s="199">
        <f>IF(N1011="zákl. přenesená",J1011,0)</f>
        <v>0</v>
      </c>
      <c r="BH1011" s="199">
        <f>IF(N1011="sníž. přenesená",J1011,0)</f>
        <v>0</v>
      </c>
      <c r="BI1011" s="199">
        <f>IF(N1011="nulová",J1011,0)</f>
        <v>0</v>
      </c>
      <c r="BJ1011" s="18" t="s">
        <v>87</v>
      </c>
      <c r="BK1011" s="199">
        <f>ROUND(I1011*H1011,2)</f>
        <v>0</v>
      </c>
      <c r="BL1011" s="18" t="s">
        <v>165</v>
      </c>
      <c r="BM1011" s="198" t="s">
        <v>1419</v>
      </c>
    </row>
    <row r="1012" spans="1:65" s="13" customFormat="1">
      <c r="B1012" s="200"/>
      <c r="C1012" s="201"/>
      <c r="D1012" s="202" t="s">
        <v>186</v>
      </c>
      <c r="E1012" s="203" t="s">
        <v>1</v>
      </c>
      <c r="F1012" s="204" t="s">
        <v>1420</v>
      </c>
      <c r="G1012" s="201"/>
      <c r="H1012" s="205">
        <v>108</v>
      </c>
      <c r="I1012" s="206"/>
      <c r="J1012" s="201"/>
      <c r="K1012" s="201"/>
      <c r="L1012" s="207"/>
      <c r="M1012" s="208"/>
      <c r="N1012" s="209"/>
      <c r="O1012" s="209"/>
      <c r="P1012" s="209"/>
      <c r="Q1012" s="209"/>
      <c r="R1012" s="209"/>
      <c r="S1012" s="209"/>
      <c r="T1012" s="210"/>
      <c r="AT1012" s="211" t="s">
        <v>186</v>
      </c>
      <c r="AU1012" s="211" t="s">
        <v>89</v>
      </c>
      <c r="AV1012" s="13" t="s">
        <v>89</v>
      </c>
      <c r="AW1012" s="13" t="s">
        <v>35</v>
      </c>
      <c r="AX1012" s="13" t="s">
        <v>79</v>
      </c>
      <c r="AY1012" s="211" t="s">
        <v>158</v>
      </c>
    </row>
    <row r="1013" spans="1:65" s="13" customFormat="1">
      <c r="B1013" s="200"/>
      <c r="C1013" s="201"/>
      <c r="D1013" s="202" t="s">
        <v>186</v>
      </c>
      <c r="E1013" s="203" t="s">
        <v>1</v>
      </c>
      <c r="F1013" s="204" t="s">
        <v>1421</v>
      </c>
      <c r="G1013" s="201"/>
      <c r="H1013" s="205">
        <v>25</v>
      </c>
      <c r="I1013" s="206"/>
      <c r="J1013" s="201"/>
      <c r="K1013" s="201"/>
      <c r="L1013" s="207"/>
      <c r="M1013" s="208"/>
      <c r="N1013" s="209"/>
      <c r="O1013" s="209"/>
      <c r="P1013" s="209"/>
      <c r="Q1013" s="209"/>
      <c r="R1013" s="209"/>
      <c r="S1013" s="209"/>
      <c r="T1013" s="210"/>
      <c r="AT1013" s="211" t="s">
        <v>186</v>
      </c>
      <c r="AU1013" s="211" t="s">
        <v>89</v>
      </c>
      <c r="AV1013" s="13" t="s">
        <v>89</v>
      </c>
      <c r="AW1013" s="13" t="s">
        <v>35</v>
      </c>
      <c r="AX1013" s="13" t="s">
        <v>79</v>
      </c>
      <c r="AY1013" s="211" t="s">
        <v>158</v>
      </c>
    </row>
    <row r="1014" spans="1:65" s="13" customFormat="1">
      <c r="B1014" s="200"/>
      <c r="C1014" s="201"/>
      <c r="D1014" s="202" t="s">
        <v>186</v>
      </c>
      <c r="E1014" s="203" t="s">
        <v>1</v>
      </c>
      <c r="F1014" s="204" t="s">
        <v>1422</v>
      </c>
      <c r="G1014" s="201"/>
      <c r="H1014" s="205">
        <v>3</v>
      </c>
      <c r="I1014" s="206"/>
      <c r="J1014" s="201"/>
      <c r="K1014" s="201"/>
      <c r="L1014" s="207"/>
      <c r="M1014" s="208"/>
      <c r="N1014" s="209"/>
      <c r="O1014" s="209"/>
      <c r="P1014" s="209"/>
      <c r="Q1014" s="209"/>
      <c r="R1014" s="209"/>
      <c r="S1014" s="209"/>
      <c r="T1014" s="210"/>
      <c r="AT1014" s="211" t="s">
        <v>186</v>
      </c>
      <c r="AU1014" s="211" t="s">
        <v>89</v>
      </c>
      <c r="AV1014" s="13" t="s">
        <v>89</v>
      </c>
      <c r="AW1014" s="13" t="s">
        <v>35</v>
      </c>
      <c r="AX1014" s="13" t="s">
        <v>79</v>
      </c>
      <c r="AY1014" s="211" t="s">
        <v>158</v>
      </c>
    </row>
    <row r="1015" spans="1:65" s="14" customFormat="1">
      <c r="B1015" s="212"/>
      <c r="C1015" s="213"/>
      <c r="D1015" s="202" t="s">
        <v>186</v>
      </c>
      <c r="E1015" s="214" t="s">
        <v>1</v>
      </c>
      <c r="F1015" s="215" t="s">
        <v>1423</v>
      </c>
      <c r="G1015" s="213"/>
      <c r="H1015" s="216">
        <v>136</v>
      </c>
      <c r="I1015" s="217"/>
      <c r="J1015" s="213"/>
      <c r="K1015" s="213"/>
      <c r="L1015" s="218"/>
      <c r="M1015" s="219"/>
      <c r="N1015" s="220"/>
      <c r="O1015" s="220"/>
      <c r="P1015" s="220"/>
      <c r="Q1015" s="220"/>
      <c r="R1015" s="220"/>
      <c r="S1015" s="220"/>
      <c r="T1015" s="221"/>
      <c r="AT1015" s="222" t="s">
        <v>186</v>
      </c>
      <c r="AU1015" s="222" t="s">
        <v>89</v>
      </c>
      <c r="AV1015" s="14" t="s">
        <v>165</v>
      </c>
      <c r="AW1015" s="14" t="s">
        <v>35</v>
      </c>
      <c r="AX1015" s="14" t="s">
        <v>87</v>
      </c>
      <c r="AY1015" s="222" t="s">
        <v>158</v>
      </c>
    </row>
    <row r="1016" spans="1:65" s="2" customFormat="1" ht="24.2" customHeight="1">
      <c r="A1016" s="35"/>
      <c r="B1016" s="36"/>
      <c r="C1016" s="244" t="s">
        <v>1424</v>
      </c>
      <c r="D1016" s="244" t="s">
        <v>343</v>
      </c>
      <c r="E1016" s="245" t="s">
        <v>1425</v>
      </c>
      <c r="F1016" s="246" t="s">
        <v>1426</v>
      </c>
      <c r="G1016" s="247" t="s">
        <v>184</v>
      </c>
      <c r="H1016" s="248">
        <v>13</v>
      </c>
      <c r="I1016" s="249"/>
      <c r="J1016" s="250">
        <f>ROUND(I1016*H1016,2)</f>
        <v>0</v>
      </c>
      <c r="K1016" s="246" t="s">
        <v>217</v>
      </c>
      <c r="L1016" s="251"/>
      <c r="M1016" s="252" t="s">
        <v>1</v>
      </c>
      <c r="N1016" s="253" t="s">
        <v>44</v>
      </c>
      <c r="O1016" s="72"/>
      <c r="P1016" s="196">
        <f>O1016*H1016</f>
        <v>0</v>
      </c>
      <c r="Q1016" s="196">
        <v>1.521E-2</v>
      </c>
      <c r="R1016" s="196">
        <f>Q1016*H1016</f>
        <v>0.19772999999999999</v>
      </c>
      <c r="S1016" s="196">
        <v>0</v>
      </c>
      <c r="T1016" s="197">
        <f>S1016*H1016</f>
        <v>0</v>
      </c>
      <c r="U1016" s="35"/>
      <c r="V1016" s="35"/>
      <c r="W1016" s="35"/>
      <c r="X1016" s="35"/>
      <c r="Y1016" s="35"/>
      <c r="Z1016" s="35"/>
      <c r="AA1016" s="35"/>
      <c r="AB1016" s="35"/>
      <c r="AC1016" s="35"/>
      <c r="AD1016" s="35"/>
      <c r="AE1016" s="35"/>
      <c r="AR1016" s="198" t="s">
        <v>213</v>
      </c>
      <c r="AT1016" s="198" t="s">
        <v>343</v>
      </c>
      <c r="AU1016" s="198" t="s">
        <v>89</v>
      </c>
      <c r="AY1016" s="18" t="s">
        <v>158</v>
      </c>
      <c r="BE1016" s="199">
        <f>IF(N1016="základní",J1016,0)</f>
        <v>0</v>
      </c>
      <c r="BF1016" s="199">
        <f>IF(N1016="snížená",J1016,0)</f>
        <v>0</v>
      </c>
      <c r="BG1016" s="199">
        <f>IF(N1016="zákl. přenesená",J1016,0)</f>
        <v>0</v>
      </c>
      <c r="BH1016" s="199">
        <f>IF(N1016="sníž. přenesená",J1016,0)</f>
        <v>0</v>
      </c>
      <c r="BI1016" s="199">
        <f>IF(N1016="nulová",J1016,0)</f>
        <v>0</v>
      </c>
      <c r="BJ1016" s="18" t="s">
        <v>87</v>
      </c>
      <c r="BK1016" s="199">
        <f>ROUND(I1016*H1016,2)</f>
        <v>0</v>
      </c>
      <c r="BL1016" s="18" t="s">
        <v>165</v>
      </c>
      <c r="BM1016" s="198" t="s">
        <v>1427</v>
      </c>
    </row>
    <row r="1017" spans="1:65" s="13" customFormat="1">
      <c r="B1017" s="200"/>
      <c r="C1017" s="201"/>
      <c r="D1017" s="202" t="s">
        <v>186</v>
      </c>
      <c r="E1017" s="203" t="s">
        <v>1</v>
      </c>
      <c r="F1017" s="204" t="s">
        <v>1428</v>
      </c>
      <c r="G1017" s="201"/>
      <c r="H1017" s="205">
        <v>4</v>
      </c>
      <c r="I1017" s="206"/>
      <c r="J1017" s="201"/>
      <c r="K1017" s="201"/>
      <c r="L1017" s="207"/>
      <c r="M1017" s="208"/>
      <c r="N1017" s="209"/>
      <c r="O1017" s="209"/>
      <c r="P1017" s="209"/>
      <c r="Q1017" s="209"/>
      <c r="R1017" s="209"/>
      <c r="S1017" s="209"/>
      <c r="T1017" s="210"/>
      <c r="AT1017" s="211" t="s">
        <v>186</v>
      </c>
      <c r="AU1017" s="211" t="s">
        <v>89</v>
      </c>
      <c r="AV1017" s="13" t="s">
        <v>89</v>
      </c>
      <c r="AW1017" s="13" t="s">
        <v>35</v>
      </c>
      <c r="AX1017" s="13" t="s">
        <v>79</v>
      </c>
      <c r="AY1017" s="211" t="s">
        <v>158</v>
      </c>
    </row>
    <row r="1018" spans="1:65" s="13" customFormat="1">
      <c r="B1018" s="200"/>
      <c r="C1018" s="201"/>
      <c r="D1018" s="202" t="s">
        <v>186</v>
      </c>
      <c r="E1018" s="203" t="s">
        <v>1</v>
      </c>
      <c r="F1018" s="204" t="s">
        <v>1429</v>
      </c>
      <c r="G1018" s="201"/>
      <c r="H1018" s="205">
        <v>2</v>
      </c>
      <c r="I1018" s="206"/>
      <c r="J1018" s="201"/>
      <c r="K1018" s="201"/>
      <c r="L1018" s="207"/>
      <c r="M1018" s="208"/>
      <c r="N1018" s="209"/>
      <c r="O1018" s="209"/>
      <c r="P1018" s="209"/>
      <c r="Q1018" s="209"/>
      <c r="R1018" s="209"/>
      <c r="S1018" s="209"/>
      <c r="T1018" s="210"/>
      <c r="AT1018" s="211" t="s">
        <v>186</v>
      </c>
      <c r="AU1018" s="211" t="s">
        <v>89</v>
      </c>
      <c r="AV1018" s="13" t="s">
        <v>89</v>
      </c>
      <c r="AW1018" s="13" t="s">
        <v>35</v>
      </c>
      <c r="AX1018" s="13" t="s">
        <v>79</v>
      </c>
      <c r="AY1018" s="211" t="s">
        <v>158</v>
      </c>
    </row>
    <row r="1019" spans="1:65" s="13" customFormat="1">
      <c r="B1019" s="200"/>
      <c r="C1019" s="201"/>
      <c r="D1019" s="202" t="s">
        <v>186</v>
      </c>
      <c r="E1019" s="203" t="s">
        <v>1</v>
      </c>
      <c r="F1019" s="204" t="s">
        <v>1430</v>
      </c>
      <c r="G1019" s="201"/>
      <c r="H1019" s="205">
        <v>6</v>
      </c>
      <c r="I1019" s="206"/>
      <c r="J1019" s="201"/>
      <c r="K1019" s="201"/>
      <c r="L1019" s="207"/>
      <c r="M1019" s="208"/>
      <c r="N1019" s="209"/>
      <c r="O1019" s="209"/>
      <c r="P1019" s="209"/>
      <c r="Q1019" s="209"/>
      <c r="R1019" s="209"/>
      <c r="S1019" s="209"/>
      <c r="T1019" s="210"/>
      <c r="AT1019" s="211" t="s">
        <v>186</v>
      </c>
      <c r="AU1019" s="211" t="s">
        <v>89</v>
      </c>
      <c r="AV1019" s="13" t="s">
        <v>89</v>
      </c>
      <c r="AW1019" s="13" t="s">
        <v>35</v>
      </c>
      <c r="AX1019" s="13" t="s">
        <v>79</v>
      </c>
      <c r="AY1019" s="211" t="s">
        <v>158</v>
      </c>
    </row>
    <row r="1020" spans="1:65" s="13" customFormat="1">
      <c r="B1020" s="200"/>
      <c r="C1020" s="201"/>
      <c r="D1020" s="202" t="s">
        <v>186</v>
      </c>
      <c r="E1020" s="203" t="s">
        <v>1</v>
      </c>
      <c r="F1020" s="204" t="s">
        <v>1431</v>
      </c>
      <c r="G1020" s="201"/>
      <c r="H1020" s="205">
        <v>1</v>
      </c>
      <c r="I1020" s="206"/>
      <c r="J1020" s="201"/>
      <c r="K1020" s="201"/>
      <c r="L1020" s="207"/>
      <c r="M1020" s="208"/>
      <c r="N1020" s="209"/>
      <c r="O1020" s="209"/>
      <c r="P1020" s="209"/>
      <c r="Q1020" s="209"/>
      <c r="R1020" s="209"/>
      <c r="S1020" s="209"/>
      <c r="T1020" s="210"/>
      <c r="AT1020" s="211" t="s">
        <v>186</v>
      </c>
      <c r="AU1020" s="211" t="s">
        <v>89</v>
      </c>
      <c r="AV1020" s="13" t="s">
        <v>89</v>
      </c>
      <c r="AW1020" s="13" t="s">
        <v>35</v>
      </c>
      <c r="AX1020" s="13" t="s">
        <v>79</v>
      </c>
      <c r="AY1020" s="211" t="s">
        <v>158</v>
      </c>
    </row>
    <row r="1021" spans="1:65" s="14" customFormat="1">
      <c r="B1021" s="212"/>
      <c r="C1021" s="213"/>
      <c r="D1021" s="202" t="s">
        <v>186</v>
      </c>
      <c r="E1021" s="214" t="s">
        <v>1</v>
      </c>
      <c r="F1021" s="215" t="s">
        <v>1432</v>
      </c>
      <c r="G1021" s="213"/>
      <c r="H1021" s="216">
        <v>13</v>
      </c>
      <c r="I1021" s="217"/>
      <c r="J1021" s="213"/>
      <c r="K1021" s="213"/>
      <c r="L1021" s="218"/>
      <c r="M1021" s="219"/>
      <c r="N1021" s="220"/>
      <c r="O1021" s="220"/>
      <c r="P1021" s="220"/>
      <c r="Q1021" s="220"/>
      <c r="R1021" s="220"/>
      <c r="S1021" s="220"/>
      <c r="T1021" s="221"/>
      <c r="AT1021" s="222" t="s">
        <v>186</v>
      </c>
      <c r="AU1021" s="222" t="s">
        <v>89</v>
      </c>
      <c r="AV1021" s="14" t="s">
        <v>165</v>
      </c>
      <c r="AW1021" s="14" t="s">
        <v>35</v>
      </c>
      <c r="AX1021" s="14" t="s">
        <v>87</v>
      </c>
      <c r="AY1021" s="222" t="s">
        <v>158</v>
      </c>
    </row>
    <row r="1022" spans="1:65" s="2" customFormat="1" ht="24.2" customHeight="1">
      <c r="A1022" s="35"/>
      <c r="B1022" s="36"/>
      <c r="C1022" s="187" t="s">
        <v>1433</v>
      </c>
      <c r="D1022" s="187" t="s">
        <v>161</v>
      </c>
      <c r="E1022" s="188" t="s">
        <v>1434</v>
      </c>
      <c r="F1022" s="189" t="s">
        <v>1435</v>
      </c>
      <c r="G1022" s="190" t="s">
        <v>184</v>
      </c>
      <c r="H1022" s="191">
        <v>2</v>
      </c>
      <c r="I1022" s="192"/>
      <c r="J1022" s="193">
        <f>ROUND(I1022*H1022,2)</f>
        <v>0</v>
      </c>
      <c r="K1022" s="189" t="s">
        <v>217</v>
      </c>
      <c r="L1022" s="40"/>
      <c r="M1022" s="194" t="s">
        <v>1</v>
      </c>
      <c r="N1022" s="195" t="s">
        <v>44</v>
      </c>
      <c r="O1022" s="72"/>
      <c r="P1022" s="196">
        <f>O1022*H1022</f>
        <v>0</v>
      </c>
      <c r="Q1022" s="196">
        <v>9.6000000000000002E-4</v>
      </c>
      <c r="R1022" s="196">
        <f>Q1022*H1022</f>
        <v>1.92E-3</v>
      </c>
      <c r="S1022" s="196">
        <v>0</v>
      </c>
      <c r="T1022" s="197">
        <f>S1022*H1022</f>
        <v>0</v>
      </c>
      <c r="U1022" s="35"/>
      <c r="V1022" s="35"/>
      <c r="W1022" s="35"/>
      <c r="X1022" s="35"/>
      <c r="Y1022" s="35"/>
      <c r="Z1022" s="35"/>
      <c r="AA1022" s="35"/>
      <c r="AB1022" s="35"/>
      <c r="AC1022" s="35"/>
      <c r="AD1022" s="35"/>
      <c r="AE1022" s="35"/>
      <c r="AR1022" s="198" t="s">
        <v>165</v>
      </c>
      <c r="AT1022" s="198" t="s">
        <v>161</v>
      </c>
      <c r="AU1022" s="198" t="s">
        <v>89</v>
      </c>
      <c r="AY1022" s="18" t="s">
        <v>158</v>
      </c>
      <c r="BE1022" s="199">
        <f>IF(N1022="základní",J1022,0)</f>
        <v>0</v>
      </c>
      <c r="BF1022" s="199">
        <f>IF(N1022="snížená",J1022,0)</f>
        <v>0</v>
      </c>
      <c r="BG1022" s="199">
        <f>IF(N1022="zákl. přenesená",J1022,0)</f>
        <v>0</v>
      </c>
      <c r="BH1022" s="199">
        <f>IF(N1022="sníž. přenesená",J1022,0)</f>
        <v>0</v>
      </c>
      <c r="BI1022" s="199">
        <f>IF(N1022="nulová",J1022,0)</f>
        <v>0</v>
      </c>
      <c r="BJ1022" s="18" t="s">
        <v>87</v>
      </c>
      <c r="BK1022" s="199">
        <f>ROUND(I1022*H1022,2)</f>
        <v>0</v>
      </c>
      <c r="BL1022" s="18" t="s">
        <v>165</v>
      </c>
      <c r="BM1022" s="198" t="s">
        <v>1436</v>
      </c>
    </row>
    <row r="1023" spans="1:65" s="2" customFormat="1" ht="24.2" customHeight="1">
      <c r="A1023" s="35"/>
      <c r="B1023" s="36"/>
      <c r="C1023" s="244" t="s">
        <v>1437</v>
      </c>
      <c r="D1023" s="244" t="s">
        <v>343</v>
      </c>
      <c r="E1023" s="245" t="s">
        <v>1438</v>
      </c>
      <c r="F1023" s="246" t="s">
        <v>1439</v>
      </c>
      <c r="G1023" s="247" t="s">
        <v>184</v>
      </c>
      <c r="H1023" s="248">
        <v>2</v>
      </c>
      <c r="I1023" s="249"/>
      <c r="J1023" s="250">
        <f>ROUND(I1023*H1023,2)</f>
        <v>0</v>
      </c>
      <c r="K1023" s="246" t="s">
        <v>217</v>
      </c>
      <c r="L1023" s="251"/>
      <c r="M1023" s="252" t="s">
        <v>1</v>
      </c>
      <c r="N1023" s="253" t="s">
        <v>44</v>
      </c>
      <c r="O1023" s="72"/>
      <c r="P1023" s="196">
        <f>O1023*H1023</f>
        <v>0</v>
      </c>
      <c r="Q1023" s="196">
        <v>1.8679999999999999E-2</v>
      </c>
      <c r="R1023" s="196">
        <f>Q1023*H1023</f>
        <v>3.7359999999999997E-2</v>
      </c>
      <c r="S1023" s="196">
        <v>0</v>
      </c>
      <c r="T1023" s="197">
        <f>S1023*H1023</f>
        <v>0</v>
      </c>
      <c r="U1023" s="35"/>
      <c r="V1023" s="35"/>
      <c r="W1023" s="35"/>
      <c r="X1023" s="35"/>
      <c r="Y1023" s="35"/>
      <c r="Z1023" s="35"/>
      <c r="AA1023" s="35"/>
      <c r="AB1023" s="35"/>
      <c r="AC1023" s="35"/>
      <c r="AD1023" s="35"/>
      <c r="AE1023" s="35"/>
      <c r="AR1023" s="198" t="s">
        <v>213</v>
      </c>
      <c r="AT1023" s="198" t="s">
        <v>343</v>
      </c>
      <c r="AU1023" s="198" t="s">
        <v>89</v>
      </c>
      <c r="AY1023" s="18" t="s">
        <v>158</v>
      </c>
      <c r="BE1023" s="199">
        <f>IF(N1023="základní",J1023,0)</f>
        <v>0</v>
      </c>
      <c r="BF1023" s="199">
        <f>IF(N1023="snížená",J1023,0)</f>
        <v>0</v>
      </c>
      <c r="BG1023" s="199">
        <f>IF(N1023="zákl. přenesená",J1023,0)</f>
        <v>0</v>
      </c>
      <c r="BH1023" s="199">
        <f>IF(N1023="sníž. přenesená",J1023,0)</f>
        <v>0</v>
      </c>
      <c r="BI1023" s="199">
        <f>IF(N1023="nulová",J1023,0)</f>
        <v>0</v>
      </c>
      <c r="BJ1023" s="18" t="s">
        <v>87</v>
      </c>
      <c r="BK1023" s="199">
        <f>ROUND(I1023*H1023,2)</f>
        <v>0</v>
      </c>
      <c r="BL1023" s="18" t="s">
        <v>165</v>
      </c>
      <c r="BM1023" s="198" t="s">
        <v>1440</v>
      </c>
    </row>
    <row r="1024" spans="1:65" s="13" customFormat="1">
      <c r="B1024" s="200"/>
      <c r="C1024" s="201"/>
      <c r="D1024" s="202" t="s">
        <v>186</v>
      </c>
      <c r="E1024" s="203" t="s">
        <v>1</v>
      </c>
      <c r="F1024" s="204" t="s">
        <v>1441</v>
      </c>
      <c r="G1024" s="201"/>
      <c r="H1024" s="205">
        <v>2</v>
      </c>
      <c r="I1024" s="206"/>
      <c r="J1024" s="201"/>
      <c r="K1024" s="201"/>
      <c r="L1024" s="207"/>
      <c r="M1024" s="208"/>
      <c r="N1024" s="209"/>
      <c r="O1024" s="209"/>
      <c r="P1024" s="209"/>
      <c r="Q1024" s="209"/>
      <c r="R1024" s="209"/>
      <c r="S1024" s="209"/>
      <c r="T1024" s="210"/>
      <c r="AT1024" s="211" t="s">
        <v>186</v>
      </c>
      <c r="AU1024" s="211" t="s">
        <v>89</v>
      </c>
      <c r="AV1024" s="13" t="s">
        <v>89</v>
      </c>
      <c r="AW1024" s="13" t="s">
        <v>35</v>
      </c>
      <c r="AX1024" s="13" t="s">
        <v>87</v>
      </c>
      <c r="AY1024" s="211" t="s">
        <v>158</v>
      </c>
    </row>
    <row r="1025" spans="1:65" s="2" customFormat="1" ht="24.2" customHeight="1">
      <c r="A1025" s="35"/>
      <c r="B1025" s="36"/>
      <c r="C1025" s="187" t="s">
        <v>1442</v>
      </c>
      <c r="D1025" s="187" t="s">
        <v>161</v>
      </c>
      <c r="E1025" s="188" t="s">
        <v>1443</v>
      </c>
      <c r="F1025" s="189" t="s">
        <v>1444</v>
      </c>
      <c r="G1025" s="190" t="s">
        <v>184</v>
      </c>
      <c r="H1025" s="191">
        <v>153</v>
      </c>
      <c r="I1025" s="192"/>
      <c r="J1025" s="193">
        <f>ROUND(I1025*H1025,2)</f>
        <v>0</v>
      </c>
      <c r="K1025" s="189" t="s">
        <v>217</v>
      </c>
      <c r="L1025" s="40"/>
      <c r="M1025" s="194" t="s">
        <v>1</v>
      </c>
      <c r="N1025" s="195" t="s">
        <v>44</v>
      </c>
      <c r="O1025" s="72"/>
      <c r="P1025" s="196">
        <f>O1025*H1025</f>
        <v>0</v>
      </c>
      <c r="Q1025" s="196">
        <v>0.44169999999999998</v>
      </c>
      <c r="R1025" s="196">
        <f>Q1025*H1025</f>
        <v>67.580100000000002</v>
      </c>
      <c r="S1025" s="196">
        <v>0</v>
      </c>
      <c r="T1025" s="197">
        <f>S1025*H1025</f>
        <v>0</v>
      </c>
      <c r="U1025" s="35"/>
      <c r="V1025" s="35"/>
      <c r="W1025" s="35"/>
      <c r="X1025" s="35"/>
      <c r="Y1025" s="35"/>
      <c r="Z1025" s="35"/>
      <c r="AA1025" s="35"/>
      <c r="AB1025" s="35"/>
      <c r="AC1025" s="35"/>
      <c r="AD1025" s="35"/>
      <c r="AE1025" s="35"/>
      <c r="AR1025" s="198" t="s">
        <v>165</v>
      </c>
      <c r="AT1025" s="198" t="s">
        <v>161</v>
      </c>
      <c r="AU1025" s="198" t="s">
        <v>89</v>
      </c>
      <c r="AY1025" s="18" t="s">
        <v>158</v>
      </c>
      <c r="BE1025" s="199">
        <f>IF(N1025="základní",J1025,0)</f>
        <v>0</v>
      </c>
      <c r="BF1025" s="199">
        <f>IF(N1025="snížená",J1025,0)</f>
        <v>0</v>
      </c>
      <c r="BG1025" s="199">
        <f>IF(N1025="zákl. přenesená",J1025,0)</f>
        <v>0</v>
      </c>
      <c r="BH1025" s="199">
        <f>IF(N1025="sníž. přenesená",J1025,0)</f>
        <v>0</v>
      </c>
      <c r="BI1025" s="199">
        <f>IF(N1025="nulová",J1025,0)</f>
        <v>0</v>
      </c>
      <c r="BJ1025" s="18" t="s">
        <v>87</v>
      </c>
      <c r="BK1025" s="199">
        <f>ROUND(I1025*H1025,2)</f>
        <v>0</v>
      </c>
      <c r="BL1025" s="18" t="s">
        <v>165</v>
      </c>
      <c r="BM1025" s="198" t="s">
        <v>1445</v>
      </c>
    </row>
    <row r="1026" spans="1:65" s="2" customFormat="1" ht="37.9" customHeight="1">
      <c r="A1026" s="35"/>
      <c r="B1026" s="36"/>
      <c r="C1026" s="244" t="s">
        <v>1446</v>
      </c>
      <c r="D1026" s="244" t="s">
        <v>343</v>
      </c>
      <c r="E1026" s="245" t="s">
        <v>1447</v>
      </c>
      <c r="F1026" s="246" t="s">
        <v>1448</v>
      </c>
      <c r="G1026" s="247" t="s">
        <v>184</v>
      </c>
      <c r="H1026" s="248">
        <v>152</v>
      </c>
      <c r="I1026" s="249"/>
      <c r="J1026" s="250">
        <f>ROUND(I1026*H1026,2)</f>
        <v>0</v>
      </c>
      <c r="K1026" s="246" t="s">
        <v>217</v>
      </c>
      <c r="L1026" s="251"/>
      <c r="M1026" s="252" t="s">
        <v>1</v>
      </c>
      <c r="N1026" s="253" t="s">
        <v>44</v>
      </c>
      <c r="O1026" s="72"/>
      <c r="P1026" s="196">
        <f>O1026*H1026</f>
        <v>0</v>
      </c>
      <c r="Q1026" s="196">
        <v>1.521E-2</v>
      </c>
      <c r="R1026" s="196">
        <f>Q1026*H1026</f>
        <v>2.3119199999999998</v>
      </c>
      <c r="S1026" s="196">
        <v>0</v>
      </c>
      <c r="T1026" s="197">
        <f>S1026*H1026</f>
        <v>0</v>
      </c>
      <c r="U1026" s="35"/>
      <c r="V1026" s="35"/>
      <c r="W1026" s="35"/>
      <c r="X1026" s="35"/>
      <c r="Y1026" s="35"/>
      <c r="Z1026" s="35"/>
      <c r="AA1026" s="35"/>
      <c r="AB1026" s="35"/>
      <c r="AC1026" s="35"/>
      <c r="AD1026" s="35"/>
      <c r="AE1026" s="35"/>
      <c r="AR1026" s="198" t="s">
        <v>213</v>
      </c>
      <c r="AT1026" s="198" t="s">
        <v>343</v>
      </c>
      <c r="AU1026" s="198" t="s">
        <v>89</v>
      </c>
      <c r="AY1026" s="18" t="s">
        <v>158</v>
      </c>
      <c r="BE1026" s="199">
        <f>IF(N1026="základní",J1026,0)</f>
        <v>0</v>
      </c>
      <c r="BF1026" s="199">
        <f>IF(N1026="snížená",J1026,0)</f>
        <v>0</v>
      </c>
      <c r="BG1026" s="199">
        <f>IF(N1026="zákl. přenesená",J1026,0)</f>
        <v>0</v>
      </c>
      <c r="BH1026" s="199">
        <f>IF(N1026="sníž. přenesená",J1026,0)</f>
        <v>0</v>
      </c>
      <c r="BI1026" s="199">
        <f>IF(N1026="nulová",J1026,0)</f>
        <v>0</v>
      </c>
      <c r="BJ1026" s="18" t="s">
        <v>87</v>
      </c>
      <c r="BK1026" s="199">
        <f>ROUND(I1026*H1026,2)</f>
        <v>0</v>
      </c>
      <c r="BL1026" s="18" t="s">
        <v>165</v>
      </c>
      <c r="BM1026" s="198" t="s">
        <v>1449</v>
      </c>
    </row>
    <row r="1027" spans="1:65" s="13" customFormat="1">
      <c r="B1027" s="200"/>
      <c r="C1027" s="201"/>
      <c r="D1027" s="202" t="s">
        <v>186</v>
      </c>
      <c r="E1027" s="203" t="s">
        <v>1</v>
      </c>
      <c r="F1027" s="204" t="s">
        <v>1450</v>
      </c>
      <c r="G1027" s="201"/>
      <c r="H1027" s="205">
        <v>133</v>
      </c>
      <c r="I1027" s="206"/>
      <c r="J1027" s="201"/>
      <c r="K1027" s="201"/>
      <c r="L1027" s="207"/>
      <c r="M1027" s="208"/>
      <c r="N1027" s="209"/>
      <c r="O1027" s="209"/>
      <c r="P1027" s="209"/>
      <c r="Q1027" s="209"/>
      <c r="R1027" s="209"/>
      <c r="S1027" s="209"/>
      <c r="T1027" s="210"/>
      <c r="AT1027" s="211" t="s">
        <v>186</v>
      </c>
      <c r="AU1027" s="211" t="s">
        <v>89</v>
      </c>
      <c r="AV1027" s="13" t="s">
        <v>89</v>
      </c>
      <c r="AW1027" s="13" t="s">
        <v>35</v>
      </c>
      <c r="AX1027" s="13" t="s">
        <v>79</v>
      </c>
      <c r="AY1027" s="211" t="s">
        <v>158</v>
      </c>
    </row>
    <row r="1028" spans="1:65" s="13" customFormat="1">
      <c r="B1028" s="200"/>
      <c r="C1028" s="201"/>
      <c r="D1028" s="202" t="s">
        <v>186</v>
      </c>
      <c r="E1028" s="203" t="s">
        <v>1</v>
      </c>
      <c r="F1028" s="204" t="s">
        <v>1451</v>
      </c>
      <c r="G1028" s="201"/>
      <c r="H1028" s="205">
        <v>5</v>
      </c>
      <c r="I1028" s="206"/>
      <c r="J1028" s="201"/>
      <c r="K1028" s="201"/>
      <c r="L1028" s="207"/>
      <c r="M1028" s="208"/>
      <c r="N1028" s="209"/>
      <c r="O1028" s="209"/>
      <c r="P1028" s="209"/>
      <c r="Q1028" s="209"/>
      <c r="R1028" s="209"/>
      <c r="S1028" s="209"/>
      <c r="T1028" s="210"/>
      <c r="AT1028" s="211" t="s">
        <v>186</v>
      </c>
      <c r="AU1028" s="211" t="s">
        <v>89</v>
      </c>
      <c r="AV1028" s="13" t="s">
        <v>89</v>
      </c>
      <c r="AW1028" s="13" t="s">
        <v>35</v>
      </c>
      <c r="AX1028" s="13" t="s">
        <v>79</v>
      </c>
      <c r="AY1028" s="211" t="s">
        <v>158</v>
      </c>
    </row>
    <row r="1029" spans="1:65" s="13" customFormat="1">
      <c r="B1029" s="200"/>
      <c r="C1029" s="201"/>
      <c r="D1029" s="202" t="s">
        <v>186</v>
      </c>
      <c r="E1029" s="203" t="s">
        <v>1</v>
      </c>
      <c r="F1029" s="204" t="s">
        <v>1452</v>
      </c>
      <c r="G1029" s="201"/>
      <c r="H1029" s="205">
        <v>2</v>
      </c>
      <c r="I1029" s="206"/>
      <c r="J1029" s="201"/>
      <c r="K1029" s="201"/>
      <c r="L1029" s="207"/>
      <c r="M1029" s="208"/>
      <c r="N1029" s="209"/>
      <c r="O1029" s="209"/>
      <c r="P1029" s="209"/>
      <c r="Q1029" s="209"/>
      <c r="R1029" s="209"/>
      <c r="S1029" s="209"/>
      <c r="T1029" s="210"/>
      <c r="AT1029" s="211" t="s">
        <v>186</v>
      </c>
      <c r="AU1029" s="211" t="s">
        <v>89</v>
      </c>
      <c r="AV1029" s="13" t="s">
        <v>89</v>
      </c>
      <c r="AW1029" s="13" t="s">
        <v>35</v>
      </c>
      <c r="AX1029" s="13" t="s">
        <v>79</v>
      </c>
      <c r="AY1029" s="211" t="s">
        <v>158</v>
      </c>
    </row>
    <row r="1030" spans="1:65" s="13" customFormat="1">
      <c r="B1030" s="200"/>
      <c r="C1030" s="201"/>
      <c r="D1030" s="202" t="s">
        <v>186</v>
      </c>
      <c r="E1030" s="203" t="s">
        <v>1</v>
      </c>
      <c r="F1030" s="204" t="s">
        <v>1453</v>
      </c>
      <c r="G1030" s="201"/>
      <c r="H1030" s="205">
        <v>1</v>
      </c>
      <c r="I1030" s="206"/>
      <c r="J1030" s="201"/>
      <c r="K1030" s="201"/>
      <c r="L1030" s="207"/>
      <c r="M1030" s="208"/>
      <c r="N1030" s="209"/>
      <c r="O1030" s="209"/>
      <c r="P1030" s="209"/>
      <c r="Q1030" s="209"/>
      <c r="R1030" s="209"/>
      <c r="S1030" s="209"/>
      <c r="T1030" s="210"/>
      <c r="AT1030" s="211" t="s">
        <v>186</v>
      </c>
      <c r="AU1030" s="211" t="s">
        <v>89</v>
      </c>
      <c r="AV1030" s="13" t="s">
        <v>89</v>
      </c>
      <c r="AW1030" s="13" t="s">
        <v>35</v>
      </c>
      <c r="AX1030" s="13" t="s">
        <v>79</v>
      </c>
      <c r="AY1030" s="211" t="s">
        <v>158</v>
      </c>
    </row>
    <row r="1031" spans="1:65" s="13" customFormat="1">
      <c r="B1031" s="200"/>
      <c r="C1031" s="201"/>
      <c r="D1031" s="202" t="s">
        <v>186</v>
      </c>
      <c r="E1031" s="203" t="s">
        <v>1</v>
      </c>
      <c r="F1031" s="204" t="s">
        <v>1454</v>
      </c>
      <c r="G1031" s="201"/>
      <c r="H1031" s="205">
        <v>9</v>
      </c>
      <c r="I1031" s="206"/>
      <c r="J1031" s="201"/>
      <c r="K1031" s="201"/>
      <c r="L1031" s="207"/>
      <c r="M1031" s="208"/>
      <c r="N1031" s="209"/>
      <c r="O1031" s="209"/>
      <c r="P1031" s="209"/>
      <c r="Q1031" s="209"/>
      <c r="R1031" s="209"/>
      <c r="S1031" s="209"/>
      <c r="T1031" s="210"/>
      <c r="AT1031" s="211" t="s">
        <v>186</v>
      </c>
      <c r="AU1031" s="211" t="s">
        <v>89</v>
      </c>
      <c r="AV1031" s="13" t="s">
        <v>89</v>
      </c>
      <c r="AW1031" s="13" t="s">
        <v>35</v>
      </c>
      <c r="AX1031" s="13" t="s">
        <v>79</v>
      </c>
      <c r="AY1031" s="211" t="s">
        <v>158</v>
      </c>
    </row>
    <row r="1032" spans="1:65" s="13" customFormat="1">
      <c r="B1032" s="200"/>
      <c r="C1032" s="201"/>
      <c r="D1032" s="202" t="s">
        <v>186</v>
      </c>
      <c r="E1032" s="203" t="s">
        <v>1</v>
      </c>
      <c r="F1032" s="204" t="s">
        <v>1455</v>
      </c>
      <c r="G1032" s="201"/>
      <c r="H1032" s="205">
        <v>2</v>
      </c>
      <c r="I1032" s="206"/>
      <c r="J1032" s="201"/>
      <c r="K1032" s="201"/>
      <c r="L1032" s="207"/>
      <c r="M1032" s="208"/>
      <c r="N1032" s="209"/>
      <c r="O1032" s="209"/>
      <c r="P1032" s="209"/>
      <c r="Q1032" s="209"/>
      <c r="R1032" s="209"/>
      <c r="S1032" s="209"/>
      <c r="T1032" s="210"/>
      <c r="AT1032" s="211" t="s">
        <v>186</v>
      </c>
      <c r="AU1032" s="211" t="s">
        <v>89</v>
      </c>
      <c r="AV1032" s="13" t="s">
        <v>89</v>
      </c>
      <c r="AW1032" s="13" t="s">
        <v>35</v>
      </c>
      <c r="AX1032" s="13" t="s">
        <v>79</v>
      </c>
      <c r="AY1032" s="211" t="s">
        <v>158</v>
      </c>
    </row>
    <row r="1033" spans="1:65" s="14" customFormat="1">
      <c r="B1033" s="212"/>
      <c r="C1033" s="213"/>
      <c r="D1033" s="202" t="s">
        <v>186</v>
      </c>
      <c r="E1033" s="214" t="s">
        <v>1</v>
      </c>
      <c r="F1033" s="215" t="s">
        <v>199</v>
      </c>
      <c r="G1033" s="213"/>
      <c r="H1033" s="216">
        <v>152</v>
      </c>
      <c r="I1033" s="217"/>
      <c r="J1033" s="213"/>
      <c r="K1033" s="213"/>
      <c r="L1033" s="218"/>
      <c r="M1033" s="219"/>
      <c r="N1033" s="220"/>
      <c r="O1033" s="220"/>
      <c r="P1033" s="220"/>
      <c r="Q1033" s="220"/>
      <c r="R1033" s="220"/>
      <c r="S1033" s="220"/>
      <c r="T1033" s="221"/>
      <c r="AT1033" s="222" t="s">
        <v>186</v>
      </c>
      <c r="AU1033" s="222" t="s">
        <v>89</v>
      </c>
      <c r="AV1033" s="14" t="s">
        <v>165</v>
      </c>
      <c r="AW1033" s="14" t="s">
        <v>35</v>
      </c>
      <c r="AX1033" s="14" t="s">
        <v>87</v>
      </c>
      <c r="AY1033" s="222" t="s">
        <v>158</v>
      </c>
    </row>
    <row r="1034" spans="1:65" s="2" customFormat="1" ht="37.9" customHeight="1">
      <c r="A1034" s="35"/>
      <c r="B1034" s="36"/>
      <c r="C1034" s="244" t="s">
        <v>1456</v>
      </c>
      <c r="D1034" s="244" t="s">
        <v>343</v>
      </c>
      <c r="E1034" s="245" t="s">
        <v>1457</v>
      </c>
      <c r="F1034" s="246" t="s">
        <v>1458</v>
      </c>
      <c r="G1034" s="247" t="s">
        <v>184</v>
      </c>
      <c r="H1034" s="248">
        <v>1</v>
      </c>
      <c r="I1034" s="249"/>
      <c r="J1034" s="250">
        <f>ROUND(I1034*H1034,2)</f>
        <v>0</v>
      </c>
      <c r="K1034" s="246" t="s">
        <v>217</v>
      </c>
      <c r="L1034" s="251"/>
      <c r="M1034" s="252" t="s">
        <v>1</v>
      </c>
      <c r="N1034" s="253" t="s">
        <v>44</v>
      </c>
      <c r="O1034" s="72"/>
      <c r="P1034" s="196">
        <f>O1034*H1034</f>
        <v>0</v>
      </c>
      <c r="Q1034" s="196">
        <v>1.553E-2</v>
      </c>
      <c r="R1034" s="196">
        <f>Q1034*H1034</f>
        <v>1.553E-2</v>
      </c>
      <c r="S1034" s="196">
        <v>0</v>
      </c>
      <c r="T1034" s="197">
        <f>S1034*H1034</f>
        <v>0</v>
      </c>
      <c r="U1034" s="35"/>
      <c r="V1034" s="35"/>
      <c r="W1034" s="35"/>
      <c r="X1034" s="35"/>
      <c r="Y1034" s="35"/>
      <c r="Z1034" s="35"/>
      <c r="AA1034" s="35"/>
      <c r="AB1034" s="35"/>
      <c r="AC1034" s="35"/>
      <c r="AD1034" s="35"/>
      <c r="AE1034" s="35"/>
      <c r="AR1034" s="198" t="s">
        <v>213</v>
      </c>
      <c r="AT1034" s="198" t="s">
        <v>343</v>
      </c>
      <c r="AU1034" s="198" t="s">
        <v>89</v>
      </c>
      <c r="AY1034" s="18" t="s">
        <v>158</v>
      </c>
      <c r="BE1034" s="199">
        <f>IF(N1034="základní",J1034,0)</f>
        <v>0</v>
      </c>
      <c r="BF1034" s="199">
        <f>IF(N1034="snížená",J1034,0)</f>
        <v>0</v>
      </c>
      <c r="BG1034" s="199">
        <f>IF(N1034="zákl. přenesená",J1034,0)</f>
        <v>0</v>
      </c>
      <c r="BH1034" s="199">
        <f>IF(N1034="sníž. přenesená",J1034,0)</f>
        <v>0</v>
      </c>
      <c r="BI1034" s="199">
        <f>IF(N1034="nulová",J1034,0)</f>
        <v>0</v>
      </c>
      <c r="BJ1034" s="18" t="s">
        <v>87</v>
      </c>
      <c r="BK1034" s="199">
        <f>ROUND(I1034*H1034,2)</f>
        <v>0</v>
      </c>
      <c r="BL1034" s="18" t="s">
        <v>165</v>
      </c>
      <c r="BM1034" s="198" t="s">
        <v>1459</v>
      </c>
    </row>
    <row r="1035" spans="1:65" s="13" customFormat="1">
      <c r="B1035" s="200"/>
      <c r="C1035" s="201"/>
      <c r="D1035" s="202" t="s">
        <v>186</v>
      </c>
      <c r="E1035" s="203" t="s">
        <v>1</v>
      </c>
      <c r="F1035" s="204" t="s">
        <v>1460</v>
      </c>
      <c r="G1035" s="201"/>
      <c r="H1035" s="205">
        <v>1</v>
      </c>
      <c r="I1035" s="206"/>
      <c r="J1035" s="201"/>
      <c r="K1035" s="201"/>
      <c r="L1035" s="207"/>
      <c r="M1035" s="208"/>
      <c r="N1035" s="209"/>
      <c r="O1035" s="209"/>
      <c r="P1035" s="209"/>
      <c r="Q1035" s="209"/>
      <c r="R1035" s="209"/>
      <c r="S1035" s="209"/>
      <c r="T1035" s="210"/>
      <c r="AT1035" s="211" t="s">
        <v>186</v>
      </c>
      <c r="AU1035" s="211" t="s">
        <v>89</v>
      </c>
      <c r="AV1035" s="13" t="s">
        <v>89</v>
      </c>
      <c r="AW1035" s="13" t="s">
        <v>35</v>
      </c>
      <c r="AX1035" s="13" t="s">
        <v>87</v>
      </c>
      <c r="AY1035" s="211" t="s">
        <v>158</v>
      </c>
    </row>
    <row r="1036" spans="1:65" s="2" customFormat="1" ht="24.2" customHeight="1">
      <c r="A1036" s="35"/>
      <c r="B1036" s="36"/>
      <c r="C1036" s="187" t="s">
        <v>1461</v>
      </c>
      <c r="D1036" s="187" t="s">
        <v>161</v>
      </c>
      <c r="E1036" s="188" t="s">
        <v>1462</v>
      </c>
      <c r="F1036" s="189" t="s">
        <v>1463</v>
      </c>
      <c r="G1036" s="190" t="s">
        <v>184</v>
      </c>
      <c r="H1036" s="191">
        <v>7</v>
      </c>
      <c r="I1036" s="192"/>
      <c r="J1036" s="193">
        <f>ROUND(I1036*H1036,2)</f>
        <v>0</v>
      </c>
      <c r="K1036" s="189" t="s">
        <v>217</v>
      </c>
      <c r="L1036" s="40"/>
      <c r="M1036" s="194" t="s">
        <v>1</v>
      </c>
      <c r="N1036" s="195" t="s">
        <v>44</v>
      </c>
      <c r="O1036" s="72"/>
      <c r="P1036" s="196">
        <f>O1036*H1036</f>
        <v>0</v>
      </c>
      <c r="Q1036" s="196">
        <v>0.54769000000000001</v>
      </c>
      <c r="R1036" s="196">
        <f>Q1036*H1036</f>
        <v>3.8338299999999998</v>
      </c>
      <c r="S1036" s="196">
        <v>0</v>
      </c>
      <c r="T1036" s="197">
        <f>S1036*H1036</f>
        <v>0</v>
      </c>
      <c r="U1036" s="35"/>
      <c r="V1036" s="35"/>
      <c r="W1036" s="35"/>
      <c r="X1036" s="35"/>
      <c r="Y1036" s="35"/>
      <c r="Z1036" s="35"/>
      <c r="AA1036" s="35"/>
      <c r="AB1036" s="35"/>
      <c r="AC1036" s="35"/>
      <c r="AD1036" s="35"/>
      <c r="AE1036" s="35"/>
      <c r="AR1036" s="198" t="s">
        <v>165</v>
      </c>
      <c r="AT1036" s="198" t="s">
        <v>161</v>
      </c>
      <c r="AU1036" s="198" t="s">
        <v>89</v>
      </c>
      <c r="AY1036" s="18" t="s">
        <v>158</v>
      </c>
      <c r="BE1036" s="199">
        <f>IF(N1036="základní",J1036,0)</f>
        <v>0</v>
      </c>
      <c r="BF1036" s="199">
        <f>IF(N1036="snížená",J1036,0)</f>
        <v>0</v>
      </c>
      <c r="BG1036" s="199">
        <f>IF(N1036="zákl. přenesená",J1036,0)</f>
        <v>0</v>
      </c>
      <c r="BH1036" s="199">
        <f>IF(N1036="sníž. přenesená",J1036,0)</f>
        <v>0</v>
      </c>
      <c r="BI1036" s="199">
        <f>IF(N1036="nulová",J1036,0)</f>
        <v>0</v>
      </c>
      <c r="BJ1036" s="18" t="s">
        <v>87</v>
      </c>
      <c r="BK1036" s="199">
        <f>ROUND(I1036*H1036,2)</f>
        <v>0</v>
      </c>
      <c r="BL1036" s="18" t="s">
        <v>165</v>
      </c>
      <c r="BM1036" s="198" t="s">
        <v>1464</v>
      </c>
    </row>
    <row r="1037" spans="1:65" s="2" customFormat="1" ht="37.9" customHeight="1">
      <c r="A1037" s="35"/>
      <c r="B1037" s="36"/>
      <c r="C1037" s="244" t="s">
        <v>1465</v>
      </c>
      <c r="D1037" s="244" t="s">
        <v>343</v>
      </c>
      <c r="E1037" s="245" t="s">
        <v>1466</v>
      </c>
      <c r="F1037" s="246" t="s">
        <v>1467</v>
      </c>
      <c r="G1037" s="247" t="s">
        <v>184</v>
      </c>
      <c r="H1037" s="248">
        <v>7</v>
      </c>
      <c r="I1037" s="249"/>
      <c r="J1037" s="250">
        <f>ROUND(I1037*H1037,2)</f>
        <v>0</v>
      </c>
      <c r="K1037" s="246" t="s">
        <v>217</v>
      </c>
      <c r="L1037" s="251"/>
      <c r="M1037" s="252" t="s">
        <v>1</v>
      </c>
      <c r="N1037" s="253" t="s">
        <v>44</v>
      </c>
      <c r="O1037" s="72"/>
      <c r="P1037" s="196">
        <f>O1037*H1037</f>
        <v>0</v>
      </c>
      <c r="Q1037" s="196">
        <v>1.8679999999999999E-2</v>
      </c>
      <c r="R1037" s="196">
        <f>Q1037*H1037</f>
        <v>0.13075999999999999</v>
      </c>
      <c r="S1037" s="196">
        <v>0</v>
      </c>
      <c r="T1037" s="197">
        <f>S1037*H1037</f>
        <v>0</v>
      </c>
      <c r="U1037" s="35"/>
      <c r="V1037" s="35"/>
      <c r="W1037" s="35"/>
      <c r="X1037" s="35"/>
      <c r="Y1037" s="35"/>
      <c r="Z1037" s="35"/>
      <c r="AA1037" s="35"/>
      <c r="AB1037" s="35"/>
      <c r="AC1037" s="35"/>
      <c r="AD1037" s="35"/>
      <c r="AE1037" s="35"/>
      <c r="AR1037" s="198" t="s">
        <v>213</v>
      </c>
      <c r="AT1037" s="198" t="s">
        <v>343</v>
      </c>
      <c r="AU1037" s="198" t="s">
        <v>89</v>
      </c>
      <c r="AY1037" s="18" t="s">
        <v>158</v>
      </c>
      <c r="BE1037" s="199">
        <f>IF(N1037="základní",J1037,0)</f>
        <v>0</v>
      </c>
      <c r="BF1037" s="199">
        <f>IF(N1037="snížená",J1037,0)</f>
        <v>0</v>
      </c>
      <c r="BG1037" s="199">
        <f>IF(N1037="zákl. přenesená",J1037,0)</f>
        <v>0</v>
      </c>
      <c r="BH1037" s="199">
        <f>IF(N1037="sníž. přenesená",J1037,0)</f>
        <v>0</v>
      </c>
      <c r="BI1037" s="199">
        <f>IF(N1037="nulová",J1037,0)</f>
        <v>0</v>
      </c>
      <c r="BJ1037" s="18" t="s">
        <v>87</v>
      </c>
      <c r="BK1037" s="199">
        <f>ROUND(I1037*H1037,2)</f>
        <v>0</v>
      </c>
      <c r="BL1037" s="18" t="s">
        <v>165</v>
      </c>
      <c r="BM1037" s="198" t="s">
        <v>1468</v>
      </c>
    </row>
    <row r="1038" spans="1:65" s="13" customFormat="1">
      <c r="B1038" s="200"/>
      <c r="C1038" s="201"/>
      <c r="D1038" s="202" t="s">
        <v>186</v>
      </c>
      <c r="E1038" s="203" t="s">
        <v>1</v>
      </c>
      <c r="F1038" s="204" t="s">
        <v>1469</v>
      </c>
      <c r="G1038" s="201"/>
      <c r="H1038" s="205">
        <v>4</v>
      </c>
      <c r="I1038" s="206"/>
      <c r="J1038" s="201"/>
      <c r="K1038" s="201"/>
      <c r="L1038" s="207"/>
      <c r="M1038" s="208"/>
      <c r="N1038" s="209"/>
      <c r="O1038" s="209"/>
      <c r="P1038" s="209"/>
      <c r="Q1038" s="209"/>
      <c r="R1038" s="209"/>
      <c r="S1038" s="209"/>
      <c r="T1038" s="210"/>
      <c r="AT1038" s="211" t="s">
        <v>186</v>
      </c>
      <c r="AU1038" s="211" t="s">
        <v>89</v>
      </c>
      <c r="AV1038" s="13" t="s">
        <v>89</v>
      </c>
      <c r="AW1038" s="13" t="s">
        <v>35</v>
      </c>
      <c r="AX1038" s="13" t="s">
        <v>79</v>
      </c>
      <c r="AY1038" s="211" t="s">
        <v>158</v>
      </c>
    </row>
    <row r="1039" spans="1:65" s="13" customFormat="1">
      <c r="B1039" s="200"/>
      <c r="C1039" s="201"/>
      <c r="D1039" s="202" t="s">
        <v>186</v>
      </c>
      <c r="E1039" s="203" t="s">
        <v>1</v>
      </c>
      <c r="F1039" s="204" t="s">
        <v>1470</v>
      </c>
      <c r="G1039" s="201"/>
      <c r="H1039" s="205">
        <v>1</v>
      </c>
      <c r="I1039" s="206"/>
      <c r="J1039" s="201"/>
      <c r="K1039" s="201"/>
      <c r="L1039" s="207"/>
      <c r="M1039" s="208"/>
      <c r="N1039" s="209"/>
      <c r="O1039" s="209"/>
      <c r="P1039" s="209"/>
      <c r="Q1039" s="209"/>
      <c r="R1039" s="209"/>
      <c r="S1039" s="209"/>
      <c r="T1039" s="210"/>
      <c r="AT1039" s="211" t="s">
        <v>186</v>
      </c>
      <c r="AU1039" s="211" t="s">
        <v>89</v>
      </c>
      <c r="AV1039" s="13" t="s">
        <v>89</v>
      </c>
      <c r="AW1039" s="13" t="s">
        <v>35</v>
      </c>
      <c r="AX1039" s="13" t="s">
        <v>79</v>
      </c>
      <c r="AY1039" s="211" t="s">
        <v>158</v>
      </c>
    </row>
    <row r="1040" spans="1:65" s="13" customFormat="1">
      <c r="B1040" s="200"/>
      <c r="C1040" s="201"/>
      <c r="D1040" s="202" t="s">
        <v>186</v>
      </c>
      <c r="E1040" s="203" t="s">
        <v>1</v>
      </c>
      <c r="F1040" s="204" t="s">
        <v>1471</v>
      </c>
      <c r="G1040" s="201"/>
      <c r="H1040" s="205">
        <v>2</v>
      </c>
      <c r="I1040" s="206"/>
      <c r="J1040" s="201"/>
      <c r="K1040" s="201"/>
      <c r="L1040" s="207"/>
      <c r="M1040" s="208"/>
      <c r="N1040" s="209"/>
      <c r="O1040" s="209"/>
      <c r="P1040" s="209"/>
      <c r="Q1040" s="209"/>
      <c r="R1040" s="209"/>
      <c r="S1040" s="209"/>
      <c r="T1040" s="210"/>
      <c r="AT1040" s="211" t="s">
        <v>186</v>
      </c>
      <c r="AU1040" s="211" t="s">
        <v>89</v>
      </c>
      <c r="AV1040" s="13" t="s">
        <v>89</v>
      </c>
      <c r="AW1040" s="13" t="s">
        <v>35</v>
      </c>
      <c r="AX1040" s="13" t="s">
        <v>79</v>
      </c>
      <c r="AY1040" s="211" t="s">
        <v>158</v>
      </c>
    </row>
    <row r="1041" spans="1:65" s="14" customFormat="1">
      <c r="B1041" s="212"/>
      <c r="C1041" s="213"/>
      <c r="D1041" s="202" t="s">
        <v>186</v>
      </c>
      <c r="E1041" s="214" t="s">
        <v>1</v>
      </c>
      <c r="F1041" s="215" t="s">
        <v>199</v>
      </c>
      <c r="G1041" s="213"/>
      <c r="H1041" s="216">
        <v>7</v>
      </c>
      <c r="I1041" s="217"/>
      <c r="J1041" s="213"/>
      <c r="K1041" s="213"/>
      <c r="L1041" s="218"/>
      <c r="M1041" s="219"/>
      <c r="N1041" s="220"/>
      <c r="O1041" s="220"/>
      <c r="P1041" s="220"/>
      <c r="Q1041" s="220"/>
      <c r="R1041" s="220"/>
      <c r="S1041" s="220"/>
      <c r="T1041" s="221"/>
      <c r="AT1041" s="222" t="s">
        <v>186</v>
      </c>
      <c r="AU1041" s="222" t="s">
        <v>89</v>
      </c>
      <c r="AV1041" s="14" t="s">
        <v>165</v>
      </c>
      <c r="AW1041" s="14" t="s">
        <v>35</v>
      </c>
      <c r="AX1041" s="14" t="s">
        <v>87</v>
      </c>
      <c r="AY1041" s="222" t="s">
        <v>158</v>
      </c>
    </row>
    <row r="1042" spans="1:65" s="12" customFormat="1" ht="22.9" customHeight="1">
      <c r="B1042" s="171"/>
      <c r="C1042" s="172"/>
      <c r="D1042" s="173" t="s">
        <v>78</v>
      </c>
      <c r="E1042" s="185" t="s">
        <v>213</v>
      </c>
      <c r="F1042" s="185" t="s">
        <v>1472</v>
      </c>
      <c r="G1042" s="172"/>
      <c r="H1042" s="172"/>
      <c r="I1042" s="175"/>
      <c r="J1042" s="186">
        <f>BK1042</f>
        <v>0</v>
      </c>
      <c r="K1042" s="172"/>
      <c r="L1042" s="177"/>
      <c r="M1042" s="178"/>
      <c r="N1042" s="179"/>
      <c r="O1042" s="179"/>
      <c r="P1042" s="180">
        <f>SUM(P1043:P1045)</f>
        <v>0</v>
      </c>
      <c r="Q1042" s="179"/>
      <c r="R1042" s="180">
        <f>SUM(R1043:R1045)</f>
        <v>8.9372589100000006</v>
      </c>
      <c r="S1042" s="179"/>
      <c r="T1042" s="181">
        <f>SUM(T1043:T1045)</f>
        <v>0</v>
      </c>
      <c r="AR1042" s="182" t="s">
        <v>87</v>
      </c>
      <c r="AT1042" s="183" t="s">
        <v>78</v>
      </c>
      <c r="AU1042" s="183" t="s">
        <v>87</v>
      </c>
      <c r="AY1042" s="182" t="s">
        <v>158</v>
      </c>
      <c r="BK1042" s="184">
        <f>SUM(BK1043:BK1045)</f>
        <v>0</v>
      </c>
    </row>
    <row r="1043" spans="1:65" s="2" customFormat="1" ht="24.2" customHeight="1">
      <c r="A1043" s="35"/>
      <c r="B1043" s="36"/>
      <c r="C1043" s="187" t="s">
        <v>1473</v>
      </c>
      <c r="D1043" s="187" t="s">
        <v>161</v>
      </c>
      <c r="E1043" s="188" t="s">
        <v>1474</v>
      </c>
      <c r="F1043" s="189" t="s">
        <v>1475</v>
      </c>
      <c r="G1043" s="190" t="s">
        <v>184</v>
      </c>
      <c r="H1043" s="191">
        <v>74.933000000000007</v>
      </c>
      <c r="I1043" s="192"/>
      <c r="J1043" s="193">
        <f>ROUND(I1043*H1043,2)</f>
        <v>0</v>
      </c>
      <c r="K1043" s="189" t="s">
        <v>217</v>
      </c>
      <c r="L1043" s="40"/>
      <c r="M1043" s="194" t="s">
        <v>1</v>
      </c>
      <c r="N1043" s="195" t="s">
        <v>44</v>
      </c>
      <c r="O1043" s="72"/>
      <c r="P1043" s="196">
        <f>O1043*H1043</f>
        <v>0</v>
      </c>
      <c r="Q1043" s="196">
        <v>3.9269999999999999E-2</v>
      </c>
      <c r="R1043" s="196">
        <f>Q1043*H1043</f>
        <v>2.9426189100000002</v>
      </c>
      <c r="S1043" s="196">
        <v>0</v>
      </c>
      <c r="T1043" s="197">
        <f>S1043*H1043</f>
        <v>0</v>
      </c>
      <c r="U1043" s="35"/>
      <c r="V1043" s="35"/>
      <c r="W1043" s="35"/>
      <c r="X1043" s="35"/>
      <c r="Y1043" s="35"/>
      <c r="Z1043" s="35"/>
      <c r="AA1043" s="35"/>
      <c r="AB1043" s="35"/>
      <c r="AC1043" s="35"/>
      <c r="AD1043" s="35"/>
      <c r="AE1043" s="35"/>
      <c r="AR1043" s="198" t="s">
        <v>165</v>
      </c>
      <c r="AT1043" s="198" t="s">
        <v>161</v>
      </c>
      <c r="AU1043" s="198" t="s">
        <v>89</v>
      </c>
      <c r="AY1043" s="18" t="s">
        <v>158</v>
      </c>
      <c r="BE1043" s="199">
        <f>IF(N1043="základní",J1043,0)</f>
        <v>0</v>
      </c>
      <c r="BF1043" s="199">
        <f>IF(N1043="snížená",J1043,0)</f>
        <v>0</v>
      </c>
      <c r="BG1043" s="199">
        <f>IF(N1043="zákl. přenesená",J1043,0)</f>
        <v>0</v>
      </c>
      <c r="BH1043" s="199">
        <f>IF(N1043="sníž. přenesená",J1043,0)</f>
        <v>0</v>
      </c>
      <c r="BI1043" s="199">
        <f>IF(N1043="nulová",J1043,0)</f>
        <v>0</v>
      </c>
      <c r="BJ1043" s="18" t="s">
        <v>87</v>
      </c>
      <c r="BK1043" s="199">
        <f>ROUND(I1043*H1043,2)</f>
        <v>0</v>
      </c>
      <c r="BL1043" s="18" t="s">
        <v>165</v>
      </c>
      <c r="BM1043" s="198" t="s">
        <v>1476</v>
      </c>
    </row>
    <row r="1044" spans="1:65" s="13" customFormat="1">
      <c r="B1044" s="200"/>
      <c r="C1044" s="201"/>
      <c r="D1044" s="202" t="s">
        <v>186</v>
      </c>
      <c r="E1044" s="203" t="s">
        <v>1</v>
      </c>
      <c r="F1044" s="204" t="s">
        <v>1477</v>
      </c>
      <c r="G1044" s="201"/>
      <c r="H1044" s="205">
        <v>74.933000000000007</v>
      </c>
      <c r="I1044" s="206"/>
      <c r="J1044" s="201"/>
      <c r="K1044" s="201"/>
      <c r="L1044" s="207"/>
      <c r="M1044" s="208"/>
      <c r="N1044" s="209"/>
      <c r="O1044" s="209"/>
      <c r="P1044" s="209"/>
      <c r="Q1044" s="209"/>
      <c r="R1044" s="209"/>
      <c r="S1044" s="209"/>
      <c r="T1044" s="210"/>
      <c r="AT1044" s="211" t="s">
        <v>186</v>
      </c>
      <c r="AU1044" s="211" t="s">
        <v>89</v>
      </c>
      <c r="AV1044" s="13" t="s">
        <v>89</v>
      </c>
      <c r="AW1044" s="13" t="s">
        <v>35</v>
      </c>
      <c r="AX1044" s="13" t="s">
        <v>87</v>
      </c>
      <c r="AY1044" s="211" t="s">
        <v>158</v>
      </c>
    </row>
    <row r="1045" spans="1:65" s="2" customFormat="1" ht="16.5" customHeight="1">
      <c r="A1045" s="35"/>
      <c r="B1045" s="36"/>
      <c r="C1045" s="244" t="s">
        <v>1478</v>
      </c>
      <c r="D1045" s="244" t="s">
        <v>343</v>
      </c>
      <c r="E1045" s="245" t="s">
        <v>1479</v>
      </c>
      <c r="F1045" s="246" t="s">
        <v>1480</v>
      </c>
      <c r="G1045" s="247" t="s">
        <v>184</v>
      </c>
      <c r="H1045" s="248">
        <v>74.933000000000007</v>
      </c>
      <c r="I1045" s="249"/>
      <c r="J1045" s="250">
        <f>ROUND(I1045*H1045,2)</f>
        <v>0</v>
      </c>
      <c r="K1045" s="246" t="s">
        <v>1</v>
      </c>
      <c r="L1045" s="251"/>
      <c r="M1045" s="252" t="s">
        <v>1</v>
      </c>
      <c r="N1045" s="253" t="s">
        <v>44</v>
      </c>
      <c r="O1045" s="72"/>
      <c r="P1045" s="196">
        <f>O1045*H1045</f>
        <v>0</v>
      </c>
      <c r="Q1045" s="196">
        <v>0.08</v>
      </c>
      <c r="R1045" s="196">
        <f>Q1045*H1045</f>
        <v>5.9946400000000004</v>
      </c>
      <c r="S1045" s="196">
        <v>0</v>
      </c>
      <c r="T1045" s="197">
        <f>S1045*H1045</f>
        <v>0</v>
      </c>
      <c r="U1045" s="35"/>
      <c r="V1045" s="35"/>
      <c r="W1045" s="35"/>
      <c r="X1045" s="35"/>
      <c r="Y1045" s="35"/>
      <c r="Z1045" s="35"/>
      <c r="AA1045" s="35"/>
      <c r="AB1045" s="35"/>
      <c r="AC1045" s="35"/>
      <c r="AD1045" s="35"/>
      <c r="AE1045" s="35"/>
      <c r="AR1045" s="198" t="s">
        <v>213</v>
      </c>
      <c r="AT1045" s="198" t="s">
        <v>343</v>
      </c>
      <c r="AU1045" s="198" t="s">
        <v>89</v>
      </c>
      <c r="AY1045" s="18" t="s">
        <v>158</v>
      </c>
      <c r="BE1045" s="199">
        <f>IF(N1045="základní",J1045,0)</f>
        <v>0</v>
      </c>
      <c r="BF1045" s="199">
        <f>IF(N1045="snížená",J1045,0)</f>
        <v>0</v>
      </c>
      <c r="BG1045" s="199">
        <f>IF(N1045="zákl. přenesená",J1045,0)</f>
        <v>0</v>
      </c>
      <c r="BH1045" s="199">
        <f>IF(N1045="sníž. přenesená",J1045,0)</f>
        <v>0</v>
      </c>
      <c r="BI1045" s="199">
        <f>IF(N1045="nulová",J1045,0)</f>
        <v>0</v>
      </c>
      <c r="BJ1045" s="18" t="s">
        <v>87</v>
      </c>
      <c r="BK1045" s="199">
        <f>ROUND(I1045*H1045,2)</f>
        <v>0</v>
      </c>
      <c r="BL1045" s="18" t="s">
        <v>165</v>
      </c>
      <c r="BM1045" s="198" t="s">
        <v>1481</v>
      </c>
    </row>
    <row r="1046" spans="1:65" s="12" customFormat="1" ht="22.9" customHeight="1">
      <c r="B1046" s="171"/>
      <c r="C1046" s="172"/>
      <c r="D1046" s="173" t="s">
        <v>78</v>
      </c>
      <c r="E1046" s="185" t="s">
        <v>222</v>
      </c>
      <c r="F1046" s="185" t="s">
        <v>1482</v>
      </c>
      <c r="G1046" s="172"/>
      <c r="H1046" s="172"/>
      <c r="I1046" s="175"/>
      <c r="J1046" s="186">
        <f>BK1046</f>
        <v>0</v>
      </c>
      <c r="K1046" s="172"/>
      <c r="L1046" s="177"/>
      <c r="M1046" s="178"/>
      <c r="N1046" s="179"/>
      <c r="O1046" s="179"/>
      <c r="P1046" s="180">
        <f>SUM(P1047:P1392)</f>
        <v>0</v>
      </c>
      <c r="Q1046" s="179"/>
      <c r="R1046" s="180">
        <f>SUM(R1047:R1392)</f>
        <v>1.3202051699999999</v>
      </c>
      <c r="S1046" s="179"/>
      <c r="T1046" s="181">
        <f>SUM(T1047:T1392)</f>
        <v>1657.2119100000002</v>
      </c>
      <c r="AR1046" s="182" t="s">
        <v>87</v>
      </c>
      <c r="AT1046" s="183" t="s">
        <v>78</v>
      </c>
      <c r="AU1046" s="183" t="s">
        <v>87</v>
      </c>
      <c r="AY1046" s="182" t="s">
        <v>158</v>
      </c>
      <c r="BK1046" s="184">
        <f>SUM(BK1047:BK1392)</f>
        <v>0</v>
      </c>
    </row>
    <row r="1047" spans="1:65" s="2" customFormat="1" ht="33" customHeight="1">
      <c r="A1047" s="35"/>
      <c r="B1047" s="36"/>
      <c r="C1047" s="187" t="s">
        <v>1483</v>
      </c>
      <c r="D1047" s="187" t="s">
        <v>161</v>
      </c>
      <c r="E1047" s="188" t="s">
        <v>1484</v>
      </c>
      <c r="F1047" s="189" t="s">
        <v>1485</v>
      </c>
      <c r="G1047" s="190" t="s">
        <v>216</v>
      </c>
      <c r="H1047" s="191">
        <v>3593.1</v>
      </c>
      <c r="I1047" s="192"/>
      <c r="J1047" s="193">
        <f>ROUND(I1047*H1047,2)</f>
        <v>0</v>
      </c>
      <c r="K1047" s="189" t="s">
        <v>217</v>
      </c>
      <c r="L1047" s="40"/>
      <c r="M1047" s="194" t="s">
        <v>1</v>
      </c>
      <c r="N1047" s="195" t="s">
        <v>44</v>
      </c>
      <c r="O1047" s="72"/>
      <c r="P1047" s="196">
        <f>O1047*H1047</f>
        <v>0</v>
      </c>
      <c r="Q1047" s="196">
        <v>0</v>
      </c>
      <c r="R1047" s="196">
        <f>Q1047*H1047</f>
        <v>0</v>
      </c>
      <c r="S1047" s="196">
        <v>0</v>
      </c>
      <c r="T1047" s="197">
        <f>S1047*H1047</f>
        <v>0</v>
      </c>
      <c r="U1047" s="35"/>
      <c r="V1047" s="35"/>
      <c r="W1047" s="35"/>
      <c r="X1047" s="35"/>
      <c r="Y1047" s="35"/>
      <c r="Z1047" s="35"/>
      <c r="AA1047" s="35"/>
      <c r="AB1047" s="35"/>
      <c r="AC1047" s="35"/>
      <c r="AD1047" s="35"/>
      <c r="AE1047" s="35"/>
      <c r="AR1047" s="198" t="s">
        <v>165</v>
      </c>
      <c r="AT1047" s="198" t="s">
        <v>161</v>
      </c>
      <c r="AU1047" s="198" t="s">
        <v>89</v>
      </c>
      <c r="AY1047" s="18" t="s">
        <v>158</v>
      </c>
      <c r="BE1047" s="199">
        <f>IF(N1047="základní",J1047,0)</f>
        <v>0</v>
      </c>
      <c r="BF1047" s="199">
        <f>IF(N1047="snížená",J1047,0)</f>
        <v>0</v>
      </c>
      <c r="BG1047" s="199">
        <f>IF(N1047="zákl. přenesená",J1047,0)</f>
        <v>0</v>
      </c>
      <c r="BH1047" s="199">
        <f>IF(N1047="sníž. přenesená",J1047,0)</f>
        <v>0</v>
      </c>
      <c r="BI1047" s="199">
        <f>IF(N1047="nulová",J1047,0)</f>
        <v>0</v>
      </c>
      <c r="BJ1047" s="18" t="s">
        <v>87</v>
      </c>
      <c r="BK1047" s="199">
        <f>ROUND(I1047*H1047,2)</f>
        <v>0</v>
      </c>
      <c r="BL1047" s="18" t="s">
        <v>165</v>
      </c>
      <c r="BM1047" s="198" t="s">
        <v>1486</v>
      </c>
    </row>
    <row r="1048" spans="1:65" s="13" customFormat="1">
      <c r="B1048" s="200"/>
      <c r="C1048" s="201"/>
      <c r="D1048" s="202" t="s">
        <v>186</v>
      </c>
      <c r="E1048" s="203" t="s">
        <v>1</v>
      </c>
      <c r="F1048" s="204" t="s">
        <v>1487</v>
      </c>
      <c r="G1048" s="201"/>
      <c r="H1048" s="205">
        <v>3593.1</v>
      </c>
      <c r="I1048" s="206"/>
      <c r="J1048" s="201"/>
      <c r="K1048" s="201"/>
      <c r="L1048" s="207"/>
      <c r="M1048" s="208"/>
      <c r="N1048" s="209"/>
      <c r="O1048" s="209"/>
      <c r="P1048" s="209"/>
      <c r="Q1048" s="209"/>
      <c r="R1048" s="209"/>
      <c r="S1048" s="209"/>
      <c r="T1048" s="210"/>
      <c r="AT1048" s="211" t="s">
        <v>186</v>
      </c>
      <c r="AU1048" s="211" t="s">
        <v>89</v>
      </c>
      <c r="AV1048" s="13" t="s">
        <v>89</v>
      </c>
      <c r="AW1048" s="13" t="s">
        <v>35</v>
      </c>
      <c r="AX1048" s="13" t="s">
        <v>87</v>
      </c>
      <c r="AY1048" s="211" t="s">
        <v>158</v>
      </c>
    </row>
    <row r="1049" spans="1:65" s="2" customFormat="1" ht="33" customHeight="1">
      <c r="A1049" s="35"/>
      <c r="B1049" s="36"/>
      <c r="C1049" s="187" t="s">
        <v>1488</v>
      </c>
      <c r="D1049" s="187" t="s">
        <v>161</v>
      </c>
      <c r="E1049" s="188" t="s">
        <v>1489</v>
      </c>
      <c r="F1049" s="189" t="s">
        <v>1490</v>
      </c>
      <c r="G1049" s="190" t="s">
        <v>216</v>
      </c>
      <c r="H1049" s="191">
        <v>431172</v>
      </c>
      <c r="I1049" s="192"/>
      <c r="J1049" s="193">
        <f>ROUND(I1049*H1049,2)</f>
        <v>0</v>
      </c>
      <c r="K1049" s="189" t="s">
        <v>217</v>
      </c>
      <c r="L1049" s="40"/>
      <c r="M1049" s="194" t="s">
        <v>1</v>
      </c>
      <c r="N1049" s="195" t="s">
        <v>44</v>
      </c>
      <c r="O1049" s="72"/>
      <c r="P1049" s="196">
        <f>O1049*H1049</f>
        <v>0</v>
      </c>
      <c r="Q1049" s="196">
        <v>0</v>
      </c>
      <c r="R1049" s="196">
        <f>Q1049*H1049</f>
        <v>0</v>
      </c>
      <c r="S1049" s="196">
        <v>0</v>
      </c>
      <c r="T1049" s="197">
        <f>S1049*H1049</f>
        <v>0</v>
      </c>
      <c r="U1049" s="35"/>
      <c r="V1049" s="35"/>
      <c r="W1049" s="35"/>
      <c r="X1049" s="35"/>
      <c r="Y1049" s="35"/>
      <c r="Z1049" s="35"/>
      <c r="AA1049" s="35"/>
      <c r="AB1049" s="35"/>
      <c r="AC1049" s="35"/>
      <c r="AD1049" s="35"/>
      <c r="AE1049" s="35"/>
      <c r="AR1049" s="198" t="s">
        <v>165</v>
      </c>
      <c r="AT1049" s="198" t="s">
        <v>161</v>
      </c>
      <c r="AU1049" s="198" t="s">
        <v>89</v>
      </c>
      <c r="AY1049" s="18" t="s">
        <v>158</v>
      </c>
      <c r="BE1049" s="199">
        <f>IF(N1049="základní",J1049,0)</f>
        <v>0</v>
      </c>
      <c r="BF1049" s="199">
        <f>IF(N1049="snížená",J1049,0)</f>
        <v>0</v>
      </c>
      <c r="BG1049" s="199">
        <f>IF(N1049="zákl. přenesená",J1049,0)</f>
        <v>0</v>
      </c>
      <c r="BH1049" s="199">
        <f>IF(N1049="sníž. přenesená",J1049,0)</f>
        <v>0</v>
      </c>
      <c r="BI1049" s="199">
        <f>IF(N1049="nulová",J1049,0)</f>
        <v>0</v>
      </c>
      <c r="BJ1049" s="18" t="s">
        <v>87</v>
      </c>
      <c r="BK1049" s="199">
        <f>ROUND(I1049*H1049,2)</f>
        <v>0</v>
      </c>
      <c r="BL1049" s="18" t="s">
        <v>165</v>
      </c>
      <c r="BM1049" s="198" t="s">
        <v>1491</v>
      </c>
    </row>
    <row r="1050" spans="1:65" s="13" customFormat="1">
      <c r="B1050" s="200"/>
      <c r="C1050" s="201"/>
      <c r="D1050" s="202" t="s">
        <v>186</v>
      </c>
      <c r="E1050" s="201"/>
      <c r="F1050" s="204" t="s">
        <v>1492</v>
      </c>
      <c r="G1050" s="201"/>
      <c r="H1050" s="205">
        <v>431172</v>
      </c>
      <c r="I1050" s="206"/>
      <c r="J1050" s="201"/>
      <c r="K1050" s="201"/>
      <c r="L1050" s="207"/>
      <c r="M1050" s="208"/>
      <c r="N1050" s="209"/>
      <c r="O1050" s="209"/>
      <c r="P1050" s="209"/>
      <c r="Q1050" s="209"/>
      <c r="R1050" s="209"/>
      <c r="S1050" s="209"/>
      <c r="T1050" s="210"/>
      <c r="AT1050" s="211" t="s">
        <v>186</v>
      </c>
      <c r="AU1050" s="211" t="s">
        <v>89</v>
      </c>
      <c r="AV1050" s="13" t="s">
        <v>89</v>
      </c>
      <c r="AW1050" s="13" t="s">
        <v>4</v>
      </c>
      <c r="AX1050" s="13" t="s">
        <v>87</v>
      </c>
      <c r="AY1050" s="211" t="s">
        <v>158</v>
      </c>
    </row>
    <row r="1051" spans="1:65" s="2" customFormat="1" ht="33" customHeight="1">
      <c r="A1051" s="35"/>
      <c r="B1051" s="36"/>
      <c r="C1051" s="187" t="s">
        <v>1493</v>
      </c>
      <c r="D1051" s="187" t="s">
        <v>161</v>
      </c>
      <c r="E1051" s="188" t="s">
        <v>1494</v>
      </c>
      <c r="F1051" s="189" t="s">
        <v>1495</v>
      </c>
      <c r="G1051" s="190" t="s">
        <v>216</v>
      </c>
      <c r="H1051" s="191">
        <v>3593.1</v>
      </c>
      <c r="I1051" s="192"/>
      <c r="J1051" s="193">
        <f>ROUND(I1051*H1051,2)</f>
        <v>0</v>
      </c>
      <c r="K1051" s="189" t="s">
        <v>217</v>
      </c>
      <c r="L1051" s="40"/>
      <c r="M1051" s="194" t="s">
        <v>1</v>
      </c>
      <c r="N1051" s="195" t="s">
        <v>44</v>
      </c>
      <c r="O1051" s="72"/>
      <c r="P1051" s="196">
        <f>O1051*H1051</f>
        <v>0</v>
      </c>
      <c r="Q1051" s="196">
        <v>0</v>
      </c>
      <c r="R1051" s="196">
        <f>Q1051*H1051</f>
        <v>0</v>
      </c>
      <c r="S1051" s="196">
        <v>0</v>
      </c>
      <c r="T1051" s="197">
        <f>S1051*H1051</f>
        <v>0</v>
      </c>
      <c r="U1051" s="35"/>
      <c r="V1051" s="35"/>
      <c r="W1051" s="35"/>
      <c r="X1051" s="35"/>
      <c r="Y1051" s="35"/>
      <c r="Z1051" s="35"/>
      <c r="AA1051" s="35"/>
      <c r="AB1051" s="35"/>
      <c r="AC1051" s="35"/>
      <c r="AD1051" s="35"/>
      <c r="AE1051" s="35"/>
      <c r="AR1051" s="198" t="s">
        <v>165</v>
      </c>
      <c r="AT1051" s="198" t="s">
        <v>161</v>
      </c>
      <c r="AU1051" s="198" t="s">
        <v>89</v>
      </c>
      <c r="AY1051" s="18" t="s">
        <v>158</v>
      </c>
      <c r="BE1051" s="199">
        <f>IF(N1051="základní",J1051,0)</f>
        <v>0</v>
      </c>
      <c r="BF1051" s="199">
        <f>IF(N1051="snížená",J1051,0)</f>
        <v>0</v>
      </c>
      <c r="BG1051" s="199">
        <f>IF(N1051="zákl. přenesená",J1051,0)</f>
        <v>0</v>
      </c>
      <c r="BH1051" s="199">
        <f>IF(N1051="sníž. přenesená",J1051,0)</f>
        <v>0</v>
      </c>
      <c r="BI1051" s="199">
        <f>IF(N1051="nulová",J1051,0)</f>
        <v>0</v>
      </c>
      <c r="BJ1051" s="18" t="s">
        <v>87</v>
      </c>
      <c r="BK1051" s="199">
        <f>ROUND(I1051*H1051,2)</f>
        <v>0</v>
      </c>
      <c r="BL1051" s="18" t="s">
        <v>165</v>
      </c>
      <c r="BM1051" s="198" t="s">
        <v>1496</v>
      </c>
    </row>
    <row r="1052" spans="1:65" s="2" customFormat="1" ht="16.5" customHeight="1">
      <c r="A1052" s="35"/>
      <c r="B1052" s="36"/>
      <c r="C1052" s="187" t="s">
        <v>1497</v>
      </c>
      <c r="D1052" s="187" t="s">
        <v>161</v>
      </c>
      <c r="E1052" s="188" t="s">
        <v>1498</v>
      </c>
      <c r="F1052" s="189" t="s">
        <v>1499</v>
      </c>
      <c r="G1052" s="190" t="s">
        <v>216</v>
      </c>
      <c r="H1052" s="191">
        <v>3593.1</v>
      </c>
      <c r="I1052" s="192"/>
      <c r="J1052" s="193">
        <f>ROUND(I1052*H1052,2)</f>
        <v>0</v>
      </c>
      <c r="K1052" s="189" t="s">
        <v>217</v>
      </c>
      <c r="L1052" s="40"/>
      <c r="M1052" s="194" t="s">
        <v>1</v>
      </c>
      <c r="N1052" s="195" t="s">
        <v>44</v>
      </c>
      <c r="O1052" s="72"/>
      <c r="P1052" s="196">
        <f>O1052*H1052</f>
        <v>0</v>
      </c>
      <c r="Q1052" s="196">
        <v>0</v>
      </c>
      <c r="R1052" s="196">
        <f>Q1052*H1052</f>
        <v>0</v>
      </c>
      <c r="S1052" s="196">
        <v>0</v>
      </c>
      <c r="T1052" s="197">
        <f>S1052*H1052</f>
        <v>0</v>
      </c>
      <c r="U1052" s="35"/>
      <c r="V1052" s="35"/>
      <c r="W1052" s="35"/>
      <c r="X1052" s="35"/>
      <c r="Y1052" s="35"/>
      <c r="Z1052" s="35"/>
      <c r="AA1052" s="35"/>
      <c r="AB1052" s="35"/>
      <c r="AC1052" s="35"/>
      <c r="AD1052" s="35"/>
      <c r="AE1052" s="35"/>
      <c r="AR1052" s="198" t="s">
        <v>165</v>
      </c>
      <c r="AT1052" s="198" t="s">
        <v>161</v>
      </c>
      <c r="AU1052" s="198" t="s">
        <v>89</v>
      </c>
      <c r="AY1052" s="18" t="s">
        <v>158</v>
      </c>
      <c r="BE1052" s="199">
        <f>IF(N1052="základní",J1052,0)</f>
        <v>0</v>
      </c>
      <c r="BF1052" s="199">
        <f>IF(N1052="snížená",J1052,0)</f>
        <v>0</v>
      </c>
      <c r="BG1052" s="199">
        <f>IF(N1052="zákl. přenesená",J1052,0)</f>
        <v>0</v>
      </c>
      <c r="BH1052" s="199">
        <f>IF(N1052="sníž. přenesená",J1052,0)</f>
        <v>0</v>
      </c>
      <c r="BI1052" s="199">
        <f>IF(N1052="nulová",J1052,0)</f>
        <v>0</v>
      </c>
      <c r="BJ1052" s="18" t="s">
        <v>87</v>
      </c>
      <c r="BK1052" s="199">
        <f>ROUND(I1052*H1052,2)</f>
        <v>0</v>
      </c>
      <c r="BL1052" s="18" t="s">
        <v>165</v>
      </c>
      <c r="BM1052" s="198" t="s">
        <v>1500</v>
      </c>
    </row>
    <row r="1053" spans="1:65" s="2" customFormat="1" ht="21.75" customHeight="1">
      <c r="A1053" s="35"/>
      <c r="B1053" s="36"/>
      <c r="C1053" s="187" t="s">
        <v>1501</v>
      </c>
      <c r="D1053" s="187" t="s">
        <v>161</v>
      </c>
      <c r="E1053" s="188" t="s">
        <v>1502</v>
      </c>
      <c r="F1053" s="189" t="s">
        <v>1503</v>
      </c>
      <c r="G1053" s="190" t="s">
        <v>216</v>
      </c>
      <c r="H1053" s="191">
        <v>431172</v>
      </c>
      <c r="I1053" s="192"/>
      <c r="J1053" s="193">
        <f>ROUND(I1053*H1053,2)</f>
        <v>0</v>
      </c>
      <c r="K1053" s="189" t="s">
        <v>217</v>
      </c>
      <c r="L1053" s="40"/>
      <c r="M1053" s="194" t="s">
        <v>1</v>
      </c>
      <c r="N1053" s="195" t="s">
        <v>44</v>
      </c>
      <c r="O1053" s="72"/>
      <c r="P1053" s="196">
        <f>O1053*H1053</f>
        <v>0</v>
      </c>
      <c r="Q1053" s="196">
        <v>0</v>
      </c>
      <c r="R1053" s="196">
        <f>Q1053*H1053</f>
        <v>0</v>
      </c>
      <c r="S1053" s="196">
        <v>0</v>
      </c>
      <c r="T1053" s="197">
        <f>S1053*H1053</f>
        <v>0</v>
      </c>
      <c r="U1053" s="35"/>
      <c r="V1053" s="35"/>
      <c r="W1053" s="35"/>
      <c r="X1053" s="35"/>
      <c r="Y1053" s="35"/>
      <c r="Z1053" s="35"/>
      <c r="AA1053" s="35"/>
      <c r="AB1053" s="35"/>
      <c r="AC1053" s="35"/>
      <c r="AD1053" s="35"/>
      <c r="AE1053" s="35"/>
      <c r="AR1053" s="198" t="s">
        <v>165</v>
      </c>
      <c r="AT1053" s="198" t="s">
        <v>161</v>
      </c>
      <c r="AU1053" s="198" t="s">
        <v>89</v>
      </c>
      <c r="AY1053" s="18" t="s">
        <v>158</v>
      </c>
      <c r="BE1053" s="199">
        <f>IF(N1053="základní",J1053,0)</f>
        <v>0</v>
      </c>
      <c r="BF1053" s="199">
        <f>IF(N1053="snížená",J1053,0)</f>
        <v>0</v>
      </c>
      <c r="BG1053" s="199">
        <f>IF(N1053="zákl. přenesená",J1053,0)</f>
        <v>0</v>
      </c>
      <c r="BH1053" s="199">
        <f>IF(N1053="sníž. přenesená",J1053,0)</f>
        <v>0</v>
      </c>
      <c r="BI1053" s="199">
        <f>IF(N1053="nulová",J1053,0)</f>
        <v>0</v>
      </c>
      <c r="BJ1053" s="18" t="s">
        <v>87</v>
      </c>
      <c r="BK1053" s="199">
        <f>ROUND(I1053*H1053,2)</f>
        <v>0</v>
      </c>
      <c r="BL1053" s="18" t="s">
        <v>165</v>
      </c>
      <c r="BM1053" s="198" t="s">
        <v>1504</v>
      </c>
    </row>
    <row r="1054" spans="1:65" s="13" customFormat="1">
      <c r="B1054" s="200"/>
      <c r="C1054" s="201"/>
      <c r="D1054" s="202" t="s">
        <v>186</v>
      </c>
      <c r="E1054" s="201"/>
      <c r="F1054" s="204" t="s">
        <v>1492</v>
      </c>
      <c r="G1054" s="201"/>
      <c r="H1054" s="205">
        <v>431172</v>
      </c>
      <c r="I1054" s="206"/>
      <c r="J1054" s="201"/>
      <c r="K1054" s="201"/>
      <c r="L1054" s="207"/>
      <c r="M1054" s="208"/>
      <c r="N1054" s="209"/>
      <c r="O1054" s="209"/>
      <c r="P1054" s="209"/>
      <c r="Q1054" s="209"/>
      <c r="R1054" s="209"/>
      <c r="S1054" s="209"/>
      <c r="T1054" s="210"/>
      <c r="AT1054" s="211" t="s">
        <v>186</v>
      </c>
      <c r="AU1054" s="211" t="s">
        <v>89</v>
      </c>
      <c r="AV1054" s="13" t="s">
        <v>89</v>
      </c>
      <c r="AW1054" s="13" t="s">
        <v>4</v>
      </c>
      <c r="AX1054" s="13" t="s">
        <v>87</v>
      </c>
      <c r="AY1054" s="211" t="s">
        <v>158</v>
      </c>
    </row>
    <row r="1055" spans="1:65" s="2" customFormat="1" ht="21.75" customHeight="1">
      <c r="A1055" s="35"/>
      <c r="B1055" s="36"/>
      <c r="C1055" s="187" t="s">
        <v>1505</v>
      </c>
      <c r="D1055" s="187" t="s">
        <v>161</v>
      </c>
      <c r="E1055" s="188" t="s">
        <v>1506</v>
      </c>
      <c r="F1055" s="189" t="s">
        <v>1507</v>
      </c>
      <c r="G1055" s="190" t="s">
        <v>216</v>
      </c>
      <c r="H1055" s="191">
        <v>3593.1</v>
      </c>
      <c r="I1055" s="192"/>
      <c r="J1055" s="193">
        <f>ROUND(I1055*H1055,2)</f>
        <v>0</v>
      </c>
      <c r="K1055" s="189" t="s">
        <v>217</v>
      </c>
      <c r="L1055" s="40"/>
      <c r="M1055" s="194" t="s">
        <v>1</v>
      </c>
      <c r="N1055" s="195" t="s">
        <v>44</v>
      </c>
      <c r="O1055" s="72"/>
      <c r="P1055" s="196">
        <f>O1055*H1055</f>
        <v>0</v>
      </c>
      <c r="Q1055" s="196">
        <v>0</v>
      </c>
      <c r="R1055" s="196">
        <f>Q1055*H1055</f>
        <v>0</v>
      </c>
      <c r="S1055" s="196">
        <v>0</v>
      </c>
      <c r="T1055" s="197">
        <f>S1055*H1055</f>
        <v>0</v>
      </c>
      <c r="U1055" s="35"/>
      <c r="V1055" s="35"/>
      <c r="W1055" s="35"/>
      <c r="X1055" s="35"/>
      <c r="Y1055" s="35"/>
      <c r="Z1055" s="35"/>
      <c r="AA1055" s="35"/>
      <c r="AB1055" s="35"/>
      <c r="AC1055" s="35"/>
      <c r="AD1055" s="35"/>
      <c r="AE1055" s="35"/>
      <c r="AR1055" s="198" t="s">
        <v>165</v>
      </c>
      <c r="AT1055" s="198" t="s">
        <v>161</v>
      </c>
      <c r="AU1055" s="198" t="s">
        <v>89</v>
      </c>
      <c r="AY1055" s="18" t="s">
        <v>158</v>
      </c>
      <c r="BE1055" s="199">
        <f>IF(N1055="základní",J1055,0)</f>
        <v>0</v>
      </c>
      <c r="BF1055" s="199">
        <f>IF(N1055="snížená",J1055,0)</f>
        <v>0</v>
      </c>
      <c r="BG1055" s="199">
        <f>IF(N1055="zákl. přenesená",J1055,0)</f>
        <v>0</v>
      </c>
      <c r="BH1055" s="199">
        <f>IF(N1055="sníž. přenesená",J1055,0)</f>
        <v>0</v>
      </c>
      <c r="BI1055" s="199">
        <f>IF(N1055="nulová",J1055,0)</f>
        <v>0</v>
      </c>
      <c r="BJ1055" s="18" t="s">
        <v>87</v>
      </c>
      <c r="BK1055" s="199">
        <f>ROUND(I1055*H1055,2)</f>
        <v>0</v>
      </c>
      <c r="BL1055" s="18" t="s">
        <v>165</v>
      </c>
      <c r="BM1055" s="198" t="s">
        <v>1508</v>
      </c>
    </row>
    <row r="1056" spans="1:65" s="2" customFormat="1" ht="33" customHeight="1">
      <c r="A1056" s="35"/>
      <c r="B1056" s="36"/>
      <c r="C1056" s="187" t="s">
        <v>1509</v>
      </c>
      <c r="D1056" s="187" t="s">
        <v>161</v>
      </c>
      <c r="E1056" s="188" t="s">
        <v>1510</v>
      </c>
      <c r="F1056" s="189" t="s">
        <v>1511</v>
      </c>
      <c r="G1056" s="190" t="s">
        <v>216</v>
      </c>
      <c r="H1056" s="191">
        <v>3497.1179999999999</v>
      </c>
      <c r="I1056" s="192"/>
      <c r="J1056" s="193">
        <f>ROUND(I1056*H1056,2)</f>
        <v>0</v>
      </c>
      <c r="K1056" s="189" t="s">
        <v>217</v>
      </c>
      <c r="L1056" s="40"/>
      <c r="M1056" s="194" t="s">
        <v>1</v>
      </c>
      <c r="N1056" s="195" t="s">
        <v>44</v>
      </c>
      <c r="O1056" s="72"/>
      <c r="P1056" s="196">
        <f>O1056*H1056</f>
        <v>0</v>
      </c>
      <c r="Q1056" s="196">
        <v>1.2999999999999999E-4</v>
      </c>
      <c r="R1056" s="196">
        <f>Q1056*H1056</f>
        <v>0.45462533999999993</v>
      </c>
      <c r="S1056" s="196">
        <v>0</v>
      </c>
      <c r="T1056" s="197">
        <f>S1056*H1056</f>
        <v>0</v>
      </c>
      <c r="U1056" s="35"/>
      <c r="V1056" s="35"/>
      <c r="W1056" s="35"/>
      <c r="X1056" s="35"/>
      <c r="Y1056" s="35"/>
      <c r="Z1056" s="35"/>
      <c r="AA1056" s="35"/>
      <c r="AB1056" s="35"/>
      <c r="AC1056" s="35"/>
      <c r="AD1056" s="35"/>
      <c r="AE1056" s="35"/>
      <c r="AR1056" s="198" t="s">
        <v>165</v>
      </c>
      <c r="AT1056" s="198" t="s">
        <v>161</v>
      </c>
      <c r="AU1056" s="198" t="s">
        <v>89</v>
      </c>
      <c r="AY1056" s="18" t="s">
        <v>158</v>
      </c>
      <c r="BE1056" s="199">
        <f>IF(N1056="základní",J1056,0)</f>
        <v>0</v>
      </c>
      <c r="BF1056" s="199">
        <f>IF(N1056="snížená",J1056,0)</f>
        <v>0</v>
      </c>
      <c r="BG1056" s="199">
        <f>IF(N1056="zákl. přenesená",J1056,0)</f>
        <v>0</v>
      </c>
      <c r="BH1056" s="199">
        <f>IF(N1056="sníž. přenesená",J1056,0)</f>
        <v>0</v>
      </c>
      <c r="BI1056" s="199">
        <f>IF(N1056="nulová",J1056,0)</f>
        <v>0</v>
      </c>
      <c r="BJ1056" s="18" t="s">
        <v>87</v>
      </c>
      <c r="BK1056" s="199">
        <f>ROUND(I1056*H1056,2)</f>
        <v>0</v>
      </c>
      <c r="BL1056" s="18" t="s">
        <v>165</v>
      </c>
      <c r="BM1056" s="198" t="s">
        <v>1512</v>
      </c>
    </row>
    <row r="1057" spans="1:65" s="13" customFormat="1">
      <c r="B1057" s="200"/>
      <c r="C1057" s="201"/>
      <c r="D1057" s="202" t="s">
        <v>186</v>
      </c>
      <c r="E1057" s="203" t="s">
        <v>1</v>
      </c>
      <c r="F1057" s="204" t="s">
        <v>1513</v>
      </c>
      <c r="G1057" s="201"/>
      <c r="H1057" s="205">
        <v>599.14800000000002</v>
      </c>
      <c r="I1057" s="206"/>
      <c r="J1057" s="201"/>
      <c r="K1057" s="201"/>
      <c r="L1057" s="207"/>
      <c r="M1057" s="208"/>
      <c r="N1057" s="209"/>
      <c r="O1057" s="209"/>
      <c r="P1057" s="209"/>
      <c r="Q1057" s="209"/>
      <c r="R1057" s="209"/>
      <c r="S1057" s="209"/>
      <c r="T1057" s="210"/>
      <c r="AT1057" s="211" t="s">
        <v>186</v>
      </c>
      <c r="AU1057" s="211" t="s">
        <v>89</v>
      </c>
      <c r="AV1057" s="13" t="s">
        <v>89</v>
      </c>
      <c r="AW1057" s="13" t="s">
        <v>35</v>
      </c>
      <c r="AX1057" s="13" t="s">
        <v>79</v>
      </c>
      <c r="AY1057" s="211" t="s">
        <v>158</v>
      </c>
    </row>
    <row r="1058" spans="1:65" s="13" customFormat="1">
      <c r="B1058" s="200"/>
      <c r="C1058" s="201"/>
      <c r="D1058" s="202" t="s">
        <v>186</v>
      </c>
      <c r="E1058" s="203" t="s">
        <v>1</v>
      </c>
      <c r="F1058" s="204" t="s">
        <v>1514</v>
      </c>
      <c r="G1058" s="201"/>
      <c r="H1058" s="205">
        <v>2897.97</v>
      </c>
      <c r="I1058" s="206"/>
      <c r="J1058" s="201"/>
      <c r="K1058" s="201"/>
      <c r="L1058" s="207"/>
      <c r="M1058" s="208"/>
      <c r="N1058" s="209"/>
      <c r="O1058" s="209"/>
      <c r="P1058" s="209"/>
      <c r="Q1058" s="209"/>
      <c r="R1058" s="209"/>
      <c r="S1058" s="209"/>
      <c r="T1058" s="210"/>
      <c r="AT1058" s="211" t="s">
        <v>186</v>
      </c>
      <c r="AU1058" s="211" t="s">
        <v>89</v>
      </c>
      <c r="AV1058" s="13" t="s">
        <v>89</v>
      </c>
      <c r="AW1058" s="13" t="s">
        <v>35</v>
      </c>
      <c r="AX1058" s="13" t="s">
        <v>79</v>
      </c>
      <c r="AY1058" s="211" t="s">
        <v>158</v>
      </c>
    </row>
    <row r="1059" spans="1:65" s="14" customFormat="1">
      <c r="B1059" s="212"/>
      <c r="C1059" s="213"/>
      <c r="D1059" s="202" t="s">
        <v>186</v>
      </c>
      <c r="E1059" s="214" t="s">
        <v>1</v>
      </c>
      <c r="F1059" s="215" t="s">
        <v>199</v>
      </c>
      <c r="G1059" s="213"/>
      <c r="H1059" s="216">
        <v>3497.1179999999999</v>
      </c>
      <c r="I1059" s="217"/>
      <c r="J1059" s="213"/>
      <c r="K1059" s="213"/>
      <c r="L1059" s="218"/>
      <c r="M1059" s="219"/>
      <c r="N1059" s="220"/>
      <c r="O1059" s="220"/>
      <c r="P1059" s="220"/>
      <c r="Q1059" s="220"/>
      <c r="R1059" s="220"/>
      <c r="S1059" s="220"/>
      <c r="T1059" s="221"/>
      <c r="AT1059" s="222" t="s">
        <v>186</v>
      </c>
      <c r="AU1059" s="222" t="s">
        <v>89</v>
      </c>
      <c r="AV1059" s="14" t="s">
        <v>165</v>
      </c>
      <c r="AW1059" s="14" t="s">
        <v>35</v>
      </c>
      <c r="AX1059" s="14" t="s">
        <v>87</v>
      </c>
      <c r="AY1059" s="222" t="s">
        <v>158</v>
      </c>
    </row>
    <row r="1060" spans="1:65" s="2" customFormat="1" ht="33" customHeight="1">
      <c r="A1060" s="35"/>
      <c r="B1060" s="36"/>
      <c r="C1060" s="187" t="s">
        <v>1515</v>
      </c>
      <c r="D1060" s="187" t="s">
        <v>161</v>
      </c>
      <c r="E1060" s="188" t="s">
        <v>1516</v>
      </c>
      <c r="F1060" s="189" t="s">
        <v>1517</v>
      </c>
      <c r="G1060" s="190" t="s">
        <v>216</v>
      </c>
      <c r="H1060" s="191">
        <v>218.62899999999999</v>
      </c>
      <c r="I1060" s="192"/>
      <c r="J1060" s="193">
        <f>ROUND(I1060*H1060,2)</f>
        <v>0</v>
      </c>
      <c r="K1060" s="189" t="s">
        <v>217</v>
      </c>
      <c r="L1060" s="40"/>
      <c r="M1060" s="194" t="s">
        <v>1</v>
      </c>
      <c r="N1060" s="195" t="s">
        <v>44</v>
      </c>
      <c r="O1060" s="72"/>
      <c r="P1060" s="196">
        <f>O1060*H1060</f>
        <v>0</v>
      </c>
      <c r="Q1060" s="196">
        <v>2.1000000000000001E-4</v>
      </c>
      <c r="R1060" s="196">
        <f>Q1060*H1060</f>
        <v>4.5912090000000003E-2</v>
      </c>
      <c r="S1060" s="196">
        <v>0</v>
      </c>
      <c r="T1060" s="197">
        <f>S1060*H1060</f>
        <v>0</v>
      </c>
      <c r="U1060" s="35"/>
      <c r="V1060" s="35"/>
      <c r="W1060" s="35"/>
      <c r="X1060" s="35"/>
      <c r="Y1060" s="35"/>
      <c r="Z1060" s="35"/>
      <c r="AA1060" s="35"/>
      <c r="AB1060" s="35"/>
      <c r="AC1060" s="35"/>
      <c r="AD1060" s="35"/>
      <c r="AE1060" s="35"/>
      <c r="AR1060" s="198" t="s">
        <v>165</v>
      </c>
      <c r="AT1060" s="198" t="s">
        <v>161</v>
      </c>
      <c r="AU1060" s="198" t="s">
        <v>89</v>
      </c>
      <c r="AY1060" s="18" t="s">
        <v>158</v>
      </c>
      <c r="BE1060" s="199">
        <f>IF(N1060="základní",J1060,0)</f>
        <v>0</v>
      </c>
      <c r="BF1060" s="199">
        <f>IF(N1060="snížená",J1060,0)</f>
        <v>0</v>
      </c>
      <c r="BG1060" s="199">
        <f>IF(N1060="zákl. přenesená",J1060,0)</f>
        <v>0</v>
      </c>
      <c r="BH1060" s="199">
        <f>IF(N1060="sníž. přenesená",J1060,0)</f>
        <v>0</v>
      </c>
      <c r="BI1060" s="199">
        <f>IF(N1060="nulová",J1060,0)</f>
        <v>0</v>
      </c>
      <c r="BJ1060" s="18" t="s">
        <v>87</v>
      </c>
      <c r="BK1060" s="199">
        <f>ROUND(I1060*H1060,2)</f>
        <v>0</v>
      </c>
      <c r="BL1060" s="18" t="s">
        <v>165</v>
      </c>
      <c r="BM1060" s="198" t="s">
        <v>1518</v>
      </c>
    </row>
    <row r="1061" spans="1:65" s="13" customFormat="1">
      <c r="B1061" s="200"/>
      <c r="C1061" s="201"/>
      <c r="D1061" s="202" t="s">
        <v>186</v>
      </c>
      <c r="E1061" s="203" t="s">
        <v>1</v>
      </c>
      <c r="F1061" s="204" t="s">
        <v>1519</v>
      </c>
      <c r="G1061" s="201"/>
      <c r="H1061" s="205">
        <v>218.62899999999999</v>
      </c>
      <c r="I1061" s="206"/>
      <c r="J1061" s="201"/>
      <c r="K1061" s="201"/>
      <c r="L1061" s="207"/>
      <c r="M1061" s="208"/>
      <c r="N1061" s="209"/>
      <c r="O1061" s="209"/>
      <c r="P1061" s="209"/>
      <c r="Q1061" s="209"/>
      <c r="R1061" s="209"/>
      <c r="S1061" s="209"/>
      <c r="T1061" s="210"/>
      <c r="AT1061" s="211" t="s">
        <v>186</v>
      </c>
      <c r="AU1061" s="211" t="s">
        <v>89</v>
      </c>
      <c r="AV1061" s="13" t="s">
        <v>89</v>
      </c>
      <c r="AW1061" s="13" t="s">
        <v>35</v>
      </c>
      <c r="AX1061" s="13" t="s">
        <v>87</v>
      </c>
      <c r="AY1061" s="211" t="s">
        <v>158</v>
      </c>
    </row>
    <row r="1062" spans="1:65" s="2" customFormat="1" ht="24.2" customHeight="1">
      <c r="A1062" s="35"/>
      <c r="B1062" s="36"/>
      <c r="C1062" s="187" t="s">
        <v>1520</v>
      </c>
      <c r="D1062" s="187" t="s">
        <v>161</v>
      </c>
      <c r="E1062" s="188" t="s">
        <v>1521</v>
      </c>
      <c r="F1062" s="189" t="s">
        <v>1522</v>
      </c>
      <c r="G1062" s="190" t="s">
        <v>184</v>
      </c>
      <c r="H1062" s="191">
        <v>21</v>
      </c>
      <c r="I1062" s="192"/>
      <c r="J1062" s="193">
        <f>ROUND(I1062*H1062,2)</f>
        <v>0</v>
      </c>
      <c r="K1062" s="189" t="s">
        <v>217</v>
      </c>
      <c r="L1062" s="40"/>
      <c r="M1062" s="194" t="s">
        <v>1</v>
      </c>
      <c r="N1062" s="195" t="s">
        <v>44</v>
      </c>
      <c r="O1062" s="72"/>
      <c r="P1062" s="196">
        <f>O1062*H1062</f>
        <v>0</v>
      </c>
      <c r="Q1062" s="196">
        <v>1.81E-3</v>
      </c>
      <c r="R1062" s="196">
        <f>Q1062*H1062</f>
        <v>3.8010000000000002E-2</v>
      </c>
      <c r="S1062" s="196">
        <v>0</v>
      </c>
      <c r="T1062" s="197">
        <f>S1062*H1062</f>
        <v>0</v>
      </c>
      <c r="U1062" s="35"/>
      <c r="V1062" s="35"/>
      <c r="W1062" s="35"/>
      <c r="X1062" s="35"/>
      <c r="Y1062" s="35"/>
      <c r="Z1062" s="35"/>
      <c r="AA1062" s="35"/>
      <c r="AB1062" s="35"/>
      <c r="AC1062" s="35"/>
      <c r="AD1062" s="35"/>
      <c r="AE1062" s="35"/>
      <c r="AR1062" s="198" t="s">
        <v>165</v>
      </c>
      <c r="AT1062" s="198" t="s">
        <v>161</v>
      </c>
      <c r="AU1062" s="198" t="s">
        <v>89</v>
      </c>
      <c r="AY1062" s="18" t="s">
        <v>158</v>
      </c>
      <c r="BE1062" s="199">
        <f>IF(N1062="základní",J1062,0)</f>
        <v>0</v>
      </c>
      <c r="BF1062" s="199">
        <f>IF(N1062="snížená",J1062,0)</f>
        <v>0</v>
      </c>
      <c r="BG1062" s="199">
        <f>IF(N1062="zákl. přenesená",J1062,0)</f>
        <v>0</v>
      </c>
      <c r="BH1062" s="199">
        <f>IF(N1062="sníž. přenesená",J1062,0)</f>
        <v>0</v>
      </c>
      <c r="BI1062" s="199">
        <f>IF(N1062="nulová",J1062,0)</f>
        <v>0</v>
      </c>
      <c r="BJ1062" s="18" t="s">
        <v>87</v>
      </c>
      <c r="BK1062" s="199">
        <f>ROUND(I1062*H1062,2)</f>
        <v>0</v>
      </c>
      <c r="BL1062" s="18" t="s">
        <v>165</v>
      </c>
      <c r="BM1062" s="198" t="s">
        <v>1523</v>
      </c>
    </row>
    <row r="1063" spans="1:65" s="13" customFormat="1">
      <c r="B1063" s="200"/>
      <c r="C1063" s="201"/>
      <c r="D1063" s="202" t="s">
        <v>186</v>
      </c>
      <c r="E1063" s="203" t="s">
        <v>1</v>
      </c>
      <c r="F1063" s="204" t="s">
        <v>1524</v>
      </c>
      <c r="G1063" s="201"/>
      <c r="H1063" s="205">
        <v>21</v>
      </c>
      <c r="I1063" s="206"/>
      <c r="J1063" s="201"/>
      <c r="K1063" s="201"/>
      <c r="L1063" s="207"/>
      <c r="M1063" s="208"/>
      <c r="N1063" s="209"/>
      <c r="O1063" s="209"/>
      <c r="P1063" s="209"/>
      <c r="Q1063" s="209"/>
      <c r="R1063" s="209"/>
      <c r="S1063" s="209"/>
      <c r="T1063" s="210"/>
      <c r="AT1063" s="211" t="s">
        <v>186</v>
      </c>
      <c r="AU1063" s="211" t="s">
        <v>89</v>
      </c>
      <c r="AV1063" s="13" t="s">
        <v>89</v>
      </c>
      <c r="AW1063" s="13" t="s">
        <v>35</v>
      </c>
      <c r="AX1063" s="13" t="s">
        <v>87</v>
      </c>
      <c r="AY1063" s="211" t="s">
        <v>158</v>
      </c>
    </row>
    <row r="1064" spans="1:65" s="2" customFormat="1" ht="21.75" customHeight="1">
      <c r="A1064" s="35"/>
      <c r="B1064" s="36"/>
      <c r="C1064" s="244" t="s">
        <v>1525</v>
      </c>
      <c r="D1064" s="244" t="s">
        <v>343</v>
      </c>
      <c r="E1064" s="245" t="s">
        <v>1526</v>
      </c>
      <c r="F1064" s="246" t="s">
        <v>1527</v>
      </c>
      <c r="G1064" s="247" t="s">
        <v>184</v>
      </c>
      <c r="H1064" s="248">
        <v>21</v>
      </c>
      <c r="I1064" s="249"/>
      <c r="J1064" s="250">
        <f>ROUND(I1064*H1064,2)</f>
        <v>0</v>
      </c>
      <c r="K1064" s="246" t="s">
        <v>217</v>
      </c>
      <c r="L1064" s="251"/>
      <c r="M1064" s="252" t="s">
        <v>1</v>
      </c>
      <c r="N1064" s="253" t="s">
        <v>44</v>
      </c>
      <c r="O1064" s="72"/>
      <c r="P1064" s="196">
        <f>O1064*H1064</f>
        <v>0</v>
      </c>
      <c r="Q1064" s="196">
        <v>1.16E-3</v>
      </c>
      <c r="R1064" s="196">
        <f>Q1064*H1064</f>
        <v>2.436E-2</v>
      </c>
      <c r="S1064" s="196">
        <v>0</v>
      </c>
      <c r="T1064" s="197">
        <f>S1064*H1064</f>
        <v>0</v>
      </c>
      <c r="U1064" s="35"/>
      <c r="V1064" s="35"/>
      <c r="W1064" s="35"/>
      <c r="X1064" s="35"/>
      <c r="Y1064" s="35"/>
      <c r="Z1064" s="35"/>
      <c r="AA1064" s="35"/>
      <c r="AB1064" s="35"/>
      <c r="AC1064" s="35"/>
      <c r="AD1064" s="35"/>
      <c r="AE1064" s="35"/>
      <c r="AR1064" s="198" t="s">
        <v>213</v>
      </c>
      <c r="AT1064" s="198" t="s">
        <v>343</v>
      </c>
      <c r="AU1064" s="198" t="s">
        <v>89</v>
      </c>
      <c r="AY1064" s="18" t="s">
        <v>158</v>
      </c>
      <c r="BE1064" s="199">
        <f>IF(N1064="základní",J1064,0)</f>
        <v>0</v>
      </c>
      <c r="BF1064" s="199">
        <f>IF(N1064="snížená",J1064,0)</f>
        <v>0</v>
      </c>
      <c r="BG1064" s="199">
        <f>IF(N1064="zákl. přenesená",J1064,0)</f>
        <v>0</v>
      </c>
      <c r="BH1064" s="199">
        <f>IF(N1064="sníž. přenesená",J1064,0)</f>
        <v>0</v>
      </c>
      <c r="BI1064" s="199">
        <f>IF(N1064="nulová",J1064,0)</f>
        <v>0</v>
      </c>
      <c r="BJ1064" s="18" t="s">
        <v>87</v>
      </c>
      <c r="BK1064" s="199">
        <f>ROUND(I1064*H1064,2)</f>
        <v>0</v>
      </c>
      <c r="BL1064" s="18" t="s">
        <v>165</v>
      </c>
      <c r="BM1064" s="198" t="s">
        <v>1528</v>
      </c>
    </row>
    <row r="1065" spans="1:65" s="2" customFormat="1" ht="21.75" customHeight="1">
      <c r="A1065" s="35"/>
      <c r="B1065" s="36"/>
      <c r="C1065" s="187" t="s">
        <v>1529</v>
      </c>
      <c r="D1065" s="187" t="s">
        <v>161</v>
      </c>
      <c r="E1065" s="188" t="s">
        <v>1530</v>
      </c>
      <c r="F1065" s="189" t="s">
        <v>1531</v>
      </c>
      <c r="G1065" s="190" t="s">
        <v>184</v>
      </c>
      <c r="H1065" s="191">
        <v>3</v>
      </c>
      <c r="I1065" s="192"/>
      <c r="J1065" s="193">
        <f>ROUND(I1065*H1065,2)</f>
        <v>0</v>
      </c>
      <c r="K1065" s="189" t="s">
        <v>217</v>
      </c>
      <c r="L1065" s="40"/>
      <c r="M1065" s="194" t="s">
        <v>1</v>
      </c>
      <c r="N1065" s="195" t="s">
        <v>44</v>
      </c>
      <c r="O1065" s="72"/>
      <c r="P1065" s="196">
        <f>O1065*H1065</f>
        <v>0</v>
      </c>
      <c r="Q1065" s="196">
        <v>4.5969999999999997E-2</v>
      </c>
      <c r="R1065" s="196">
        <f>Q1065*H1065</f>
        <v>0.13790999999999998</v>
      </c>
      <c r="S1065" s="196">
        <v>0</v>
      </c>
      <c r="T1065" s="197">
        <f>S1065*H1065</f>
        <v>0</v>
      </c>
      <c r="U1065" s="35"/>
      <c r="V1065" s="35"/>
      <c r="W1065" s="35"/>
      <c r="X1065" s="35"/>
      <c r="Y1065" s="35"/>
      <c r="Z1065" s="35"/>
      <c r="AA1065" s="35"/>
      <c r="AB1065" s="35"/>
      <c r="AC1065" s="35"/>
      <c r="AD1065" s="35"/>
      <c r="AE1065" s="35"/>
      <c r="AR1065" s="198" t="s">
        <v>165</v>
      </c>
      <c r="AT1065" s="198" t="s">
        <v>161</v>
      </c>
      <c r="AU1065" s="198" t="s">
        <v>89</v>
      </c>
      <c r="AY1065" s="18" t="s">
        <v>158</v>
      </c>
      <c r="BE1065" s="199">
        <f>IF(N1065="základní",J1065,0)</f>
        <v>0</v>
      </c>
      <c r="BF1065" s="199">
        <f>IF(N1065="snížená",J1065,0)</f>
        <v>0</v>
      </c>
      <c r="BG1065" s="199">
        <f>IF(N1065="zákl. přenesená",J1065,0)</f>
        <v>0</v>
      </c>
      <c r="BH1065" s="199">
        <f>IF(N1065="sníž. přenesená",J1065,0)</f>
        <v>0</v>
      </c>
      <c r="BI1065" s="199">
        <f>IF(N1065="nulová",J1065,0)</f>
        <v>0</v>
      </c>
      <c r="BJ1065" s="18" t="s">
        <v>87</v>
      </c>
      <c r="BK1065" s="199">
        <f>ROUND(I1065*H1065,2)</f>
        <v>0</v>
      </c>
      <c r="BL1065" s="18" t="s">
        <v>165</v>
      </c>
      <c r="BM1065" s="198" t="s">
        <v>1532</v>
      </c>
    </row>
    <row r="1066" spans="1:65" s="2" customFormat="1" ht="21.75" customHeight="1">
      <c r="A1066" s="35"/>
      <c r="B1066" s="36"/>
      <c r="C1066" s="244" t="s">
        <v>1533</v>
      </c>
      <c r="D1066" s="244" t="s">
        <v>343</v>
      </c>
      <c r="E1066" s="245" t="s">
        <v>1534</v>
      </c>
      <c r="F1066" s="246" t="s">
        <v>1535</v>
      </c>
      <c r="G1066" s="247" t="s">
        <v>184</v>
      </c>
      <c r="H1066" s="248">
        <v>3</v>
      </c>
      <c r="I1066" s="249"/>
      <c r="J1066" s="250">
        <f>ROUND(I1066*H1066,2)</f>
        <v>0</v>
      </c>
      <c r="K1066" s="246" t="s">
        <v>1</v>
      </c>
      <c r="L1066" s="251"/>
      <c r="M1066" s="252" t="s">
        <v>1</v>
      </c>
      <c r="N1066" s="253" t="s">
        <v>44</v>
      </c>
      <c r="O1066" s="72"/>
      <c r="P1066" s="196">
        <f>O1066*H1066</f>
        <v>0</v>
      </c>
      <c r="Q1066" s="196">
        <v>1.4999999999999999E-2</v>
      </c>
      <c r="R1066" s="196">
        <f>Q1066*H1066</f>
        <v>4.4999999999999998E-2</v>
      </c>
      <c r="S1066" s="196">
        <v>0</v>
      </c>
      <c r="T1066" s="197">
        <f>S1066*H1066</f>
        <v>0</v>
      </c>
      <c r="U1066" s="35"/>
      <c r="V1066" s="35"/>
      <c r="W1066" s="35"/>
      <c r="X1066" s="35"/>
      <c r="Y1066" s="35"/>
      <c r="Z1066" s="35"/>
      <c r="AA1066" s="35"/>
      <c r="AB1066" s="35"/>
      <c r="AC1066" s="35"/>
      <c r="AD1066" s="35"/>
      <c r="AE1066" s="35"/>
      <c r="AR1066" s="198" t="s">
        <v>213</v>
      </c>
      <c r="AT1066" s="198" t="s">
        <v>343</v>
      </c>
      <c r="AU1066" s="198" t="s">
        <v>89</v>
      </c>
      <c r="AY1066" s="18" t="s">
        <v>158</v>
      </c>
      <c r="BE1066" s="199">
        <f>IF(N1066="základní",J1066,0)</f>
        <v>0</v>
      </c>
      <c r="BF1066" s="199">
        <f>IF(N1066="snížená",J1066,0)</f>
        <v>0</v>
      </c>
      <c r="BG1066" s="199">
        <f>IF(N1066="zákl. přenesená",J1066,0)</f>
        <v>0</v>
      </c>
      <c r="BH1066" s="199">
        <f>IF(N1066="sníž. přenesená",J1066,0)</f>
        <v>0</v>
      </c>
      <c r="BI1066" s="199">
        <f>IF(N1066="nulová",J1066,0)</f>
        <v>0</v>
      </c>
      <c r="BJ1066" s="18" t="s">
        <v>87</v>
      </c>
      <c r="BK1066" s="199">
        <f>ROUND(I1066*H1066,2)</f>
        <v>0</v>
      </c>
      <c r="BL1066" s="18" t="s">
        <v>165</v>
      </c>
      <c r="BM1066" s="198" t="s">
        <v>1536</v>
      </c>
    </row>
    <row r="1067" spans="1:65" s="13" customFormat="1">
      <c r="B1067" s="200"/>
      <c r="C1067" s="201"/>
      <c r="D1067" s="202" t="s">
        <v>186</v>
      </c>
      <c r="E1067" s="203" t="s">
        <v>1</v>
      </c>
      <c r="F1067" s="204" t="s">
        <v>1537</v>
      </c>
      <c r="G1067" s="201"/>
      <c r="H1067" s="205">
        <v>3</v>
      </c>
      <c r="I1067" s="206"/>
      <c r="J1067" s="201"/>
      <c r="K1067" s="201"/>
      <c r="L1067" s="207"/>
      <c r="M1067" s="208"/>
      <c r="N1067" s="209"/>
      <c r="O1067" s="209"/>
      <c r="P1067" s="209"/>
      <c r="Q1067" s="209"/>
      <c r="R1067" s="209"/>
      <c r="S1067" s="209"/>
      <c r="T1067" s="210"/>
      <c r="AT1067" s="211" t="s">
        <v>186</v>
      </c>
      <c r="AU1067" s="211" t="s">
        <v>89</v>
      </c>
      <c r="AV1067" s="13" t="s">
        <v>89</v>
      </c>
      <c r="AW1067" s="13" t="s">
        <v>35</v>
      </c>
      <c r="AX1067" s="13" t="s">
        <v>87</v>
      </c>
      <c r="AY1067" s="211" t="s">
        <v>158</v>
      </c>
    </row>
    <row r="1068" spans="1:65" s="2" customFormat="1" ht="16.5" customHeight="1">
      <c r="A1068" s="35"/>
      <c r="B1068" s="36"/>
      <c r="C1068" s="187" t="s">
        <v>1538</v>
      </c>
      <c r="D1068" s="187" t="s">
        <v>161</v>
      </c>
      <c r="E1068" s="188" t="s">
        <v>1539</v>
      </c>
      <c r="F1068" s="189" t="s">
        <v>1540</v>
      </c>
      <c r="G1068" s="190" t="s">
        <v>184</v>
      </c>
      <c r="H1068" s="191">
        <v>12</v>
      </c>
      <c r="I1068" s="192"/>
      <c r="J1068" s="193">
        <f>ROUND(I1068*H1068,2)</f>
        <v>0</v>
      </c>
      <c r="K1068" s="189" t="s">
        <v>217</v>
      </c>
      <c r="L1068" s="40"/>
      <c r="M1068" s="194" t="s">
        <v>1</v>
      </c>
      <c r="N1068" s="195" t="s">
        <v>44</v>
      </c>
      <c r="O1068" s="72"/>
      <c r="P1068" s="196">
        <f>O1068*H1068</f>
        <v>0</v>
      </c>
      <c r="Q1068" s="196">
        <v>1.8000000000000001E-4</v>
      </c>
      <c r="R1068" s="196">
        <f>Q1068*H1068</f>
        <v>2.16E-3</v>
      </c>
      <c r="S1068" s="196">
        <v>0</v>
      </c>
      <c r="T1068" s="197">
        <f>S1068*H1068</f>
        <v>0</v>
      </c>
      <c r="U1068" s="35"/>
      <c r="V1068" s="35"/>
      <c r="W1068" s="35"/>
      <c r="X1068" s="35"/>
      <c r="Y1068" s="35"/>
      <c r="Z1068" s="35"/>
      <c r="AA1068" s="35"/>
      <c r="AB1068" s="35"/>
      <c r="AC1068" s="35"/>
      <c r="AD1068" s="35"/>
      <c r="AE1068" s="35"/>
      <c r="AR1068" s="198" t="s">
        <v>165</v>
      </c>
      <c r="AT1068" s="198" t="s">
        <v>161</v>
      </c>
      <c r="AU1068" s="198" t="s">
        <v>89</v>
      </c>
      <c r="AY1068" s="18" t="s">
        <v>158</v>
      </c>
      <c r="BE1068" s="199">
        <f>IF(N1068="základní",J1068,0)</f>
        <v>0</v>
      </c>
      <c r="BF1068" s="199">
        <f>IF(N1068="snížená",J1068,0)</f>
        <v>0</v>
      </c>
      <c r="BG1068" s="199">
        <f>IF(N1068="zákl. přenesená",J1068,0)</f>
        <v>0</v>
      </c>
      <c r="BH1068" s="199">
        <f>IF(N1068="sníž. přenesená",J1068,0)</f>
        <v>0</v>
      </c>
      <c r="BI1068" s="199">
        <f>IF(N1068="nulová",J1068,0)</f>
        <v>0</v>
      </c>
      <c r="BJ1068" s="18" t="s">
        <v>87</v>
      </c>
      <c r="BK1068" s="199">
        <f>ROUND(I1068*H1068,2)</f>
        <v>0</v>
      </c>
      <c r="BL1068" s="18" t="s">
        <v>165</v>
      </c>
      <c r="BM1068" s="198" t="s">
        <v>1541</v>
      </c>
    </row>
    <row r="1069" spans="1:65" s="13" customFormat="1">
      <c r="B1069" s="200"/>
      <c r="C1069" s="201"/>
      <c r="D1069" s="202" t="s">
        <v>186</v>
      </c>
      <c r="E1069" s="203" t="s">
        <v>1</v>
      </c>
      <c r="F1069" s="204" t="s">
        <v>1542</v>
      </c>
      <c r="G1069" s="201"/>
      <c r="H1069" s="205">
        <v>10</v>
      </c>
      <c r="I1069" s="206"/>
      <c r="J1069" s="201"/>
      <c r="K1069" s="201"/>
      <c r="L1069" s="207"/>
      <c r="M1069" s="208"/>
      <c r="N1069" s="209"/>
      <c r="O1069" s="209"/>
      <c r="P1069" s="209"/>
      <c r="Q1069" s="209"/>
      <c r="R1069" s="209"/>
      <c r="S1069" s="209"/>
      <c r="T1069" s="210"/>
      <c r="AT1069" s="211" t="s">
        <v>186</v>
      </c>
      <c r="AU1069" s="211" t="s">
        <v>89</v>
      </c>
      <c r="AV1069" s="13" t="s">
        <v>89</v>
      </c>
      <c r="AW1069" s="13" t="s">
        <v>35</v>
      </c>
      <c r="AX1069" s="13" t="s">
        <v>79</v>
      </c>
      <c r="AY1069" s="211" t="s">
        <v>158</v>
      </c>
    </row>
    <row r="1070" spans="1:65" s="13" customFormat="1">
      <c r="B1070" s="200"/>
      <c r="C1070" s="201"/>
      <c r="D1070" s="202" t="s">
        <v>186</v>
      </c>
      <c r="E1070" s="203" t="s">
        <v>1</v>
      </c>
      <c r="F1070" s="204" t="s">
        <v>1543</v>
      </c>
      <c r="G1070" s="201"/>
      <c r="H1070" s="205">
        <v>2</v>
      </c>
      <c r="I1070" s="206"/>
      <c r="J1070" s="201"/>
      <c r="K1070" s="201"/>
      <c r="L1070" s="207"/>
      <c r="M1070" s="208"/>
      <c r="N1070" s="209"/>
      <c r="O1070" s="209"/>
      <c r="P1070" s="209"/>
      <c r="Q1070" s="209"/>
      <c r="R1070" s="209"/>
      <c r="S1070" s="209"/>
      <c r="T1070" s="210"/>
      <c r="AT1070" s="211" t="s">
        <v>186</v>
      </c>
      <c r="AU1070" s="211" t="s">
        <v>89</v>
      </c>
      <c r="AV1070" s="13" t="s">
        <v>89</v>
      </c>
      <c r="AW1070" s="13" t="s">
        <v>35</v>
      </c>
      <c r="AX1070" s="13" t="s">
        <v>79</v>
      </c>
      <c r="AY1070" s="211" t="s">
        <v>158</v>
      </c>
    </row>
    <row r="1071" spans="1:65" s="14" customFormat="1">
      <c r="B1071" s="212"/>
      <c r="C1071" s="213"/>
      <c r="D1071" s="202" t="s">
        <v>186</v>
      </c>
      <c r="E1071" s="214" t="s">
        <v>1</v>
      </c>
      <c r="F1071" s="215" t="s">
        <v>199</v>
      </c>
      <c r="G1071" s="213"/>
      <c r="H1071" s="216">
        <v>12</v>
      </c>
      <c r="I1071" s="217"/>
      <c r="J1071" s="213"/>
      <c r="K1071" s="213"/>
      <c r="L1071" s="218"/>
      <c r="M1071" s="219"/>
      <c r="N1071" s="220"/>
      <c r="O1071" s="220"/>
      <c r="P1071" s="220"/>
      <c r="Q1071" s="220"/>
      <c r="R1071" s="220"/>
      <c r="S1071" s="220"/>
      <c r="T1071" s="221"/>
      <c r="AT1071" s="222" t="s">
        <v>186</v>
      </c>
      <c r="AU1071" s="222" t="s">
        <v>89</v>
      </c>
      <c r="AV1071" s="14" t="s">
        <v>165</v>
      </c>
      <c r="AW1071" s="14" t="s">
        <v>35</v>
      </c>
      <c r="AX1071" s="14" t="s">
        <v>87</v>
      </c>
      <c r="AY1071" s="222" t="s">
        <v>158</v>
      </c>
    </row>
    <row r="1072" spans="1:65" s="2" customFormat="1" ht="16.5" customHeight="1">
      <c r="A1072" s="35"/>
      <c r="B1072" s="36"/>
      <c r="C1072" s="244" t="s">
        <v>1544</v>
      </c>
      <c r="D1072" s="244" t="s">
        <v>343</v>
      </c>
      <c r="E1072" s="245" t="s">
        <v>1545</v>
      </c>
      <c r="F1072" s="246" t="s">
        <v>1546</v>
      </c>
      <c r="G1072" s="247" t="s">
        <v>184</v>
      </c>
      <c r="H1072" s="248">
        <v>12</v>
      </c>
      <c r="I1072" s="249"/>
      <c r="J1072" s="250">
        <f>ROUND(I1072*H1072,2)</f>
        <v>0</v>
      </c>
      <c r="K1072" s="246" t="s">
        <v>217</v>
      </c>
      <c r="L1072" s="251"/>
      <c r="M1072" s="252" t="s">
        <v>1</v>
      </c>
      <c r="N1072" s="253" t="s">
        <v>44</v>
      </c>
      <c r="O1072" s="72"/>
      <c r="P1072" s="196">
        <f>O1072*H1072</f>
        <v>0</v>
      </c>
      <c r="Q1072" s="196">
        <v>5.0000000000000001E-3</v>
      </c>
      <c r="R1072" s="196">
        <f>Q1072*H1072</f>
        <v>0.06</v>
      </c>
      <c r="S1072" s="196">
        <v>0</v>
      </c>
      <c r="T1072" s="197">
        <f>S1072*H1072</f>
        <v>0</v>
      </c>
      <c r="U1072" s="35"/>
      <c r="V1072" s="35"/>
      <c r="W1072" s="35"/>
      <c r="X1072" s="35"/>
      <c r="Y1072" s="35"/>
      <c r="Z1072" s="35"/>
      <c r="AA1072" s="35"/>
      <c r="AB1072" s="35"/>
      <c r="AC1072" s="35"/>
      <c r="AD1072" s="35"/>
      <c r="AE1072" s="35"/>
      <c r="AR1072" s="198" t="s">
        <v>213</v>
      </c>
      <c r="AT1072" s="198" t="s">
        <v>343</v>
      </c>
      <c r="AU1072" s="198" t="s">
        <v>89</v>
      </c>
      <c r="AY1072" s="18" t="s">
        <v>158</v>
      </c>
      <c r="BE1072" s="199">
        <f>IF(N1072="základní",J1072,0)</f>
        <v>0</v>
      </c>
      <c r="BF1072" s="199">
        <f>IF(N1072="snížená",J1072,0)</f>
        <v>0</v>
      </c>
      <c r="BG1072" s="199">
        <f>IF(N1072="zákl. přenesená",J1072,0)</f>
        <v>0</v>
      </c>
      <c r="BH1072" s="199">
        <f>IF(N1072="sníž. přenesená",J1072,0)</f>
        <v>0</v>
      </c>
      <c r="BI1072" s="199">
        <f>IF(N1072="nulová",J1072,0)</f>
        <v>0</v>
      </c>
      <c r="BJ1072" s="18" t="s">
        <v>87</v>
      </c>
      <c r="BK1072" s="199">
        <f>ROUND(I1072*H1072,2)</f>
        <v>0</v>
      </c>
      <c r="BL1072" s="18" t="s">
        <v>165</v>
      </c>
      <c r="BM1072" s="198" t="s">
        <v>1547</v>
      </c>
    </row>
    <row r="1073" spans="1:65" s="2" customFormat="1" ht="16.5" customHeight="1">
      <c r="A1073" s="35"/>
      <c r="B1073" s="36"/>
      <c r="C1073" s="244" t="s">
        <v>1548</v>
      </c>
      <c r="D1073" s="244" t="s">
        <v>343</v>
      </c>
      <c r="E1073" s="245" t="s">
        <v>1549</v>
      </c>
      <c r="F1073" s="246" t="s">
        <v>1550</v>
      </c>
      <c r="G1073" s="247" t="s">
        <v>184</v>
      </c>
      <c r="H1073" s="248">
        <v>12</v>
      </c>
      <c r="I1073" s="249"/>
      <c r="J1073" s="250">
        <f>ROUND(I1073*H1073,2)</f>
        <v>0</v>
      </c>
      <c r="K1073" s="246" t="s">
        <v>217</v>
      </c>
      <c r="L1073" s="251"/>
      <c r="M1073" s="252" t="s">
        <v>1</v>
      </c>
      <c r="N1073" s="253" t="s">
        <v>44</v>
      </c>
      <c r="O1073" s="72"/>
      <c r="P1073" s="196">
        <f>O1073*H1073</f>
        <v>0</v>
      </c>
      <c r="Q1073" s="196">
        <v>1.2E-2</v>
      </c>
      <c r="R1073" s="196">
        <f>Q1073*H1073</f>
        <v>0.14400000000000002</v>
      </c>
      <c r="S1073" s="196">
        <v>0</v>
      </c>
      <c r="T1073" s="197">
        <f>S1073*H1073</f>
        <v>0</v>
      </c>
      <c r="U1073" s="35"/>
      <c r="V1073" s="35"/>
      <c r="W1073" s="35"/>
      <c r="X1073" s="35"/>
      <c r="Y1073" s="35"/>
      <c r="Z1073" s="35"/>
      <c r="AA1073" s="35"/>
      <c r="AB1073" s="35"/>
      <c r="AC1073" s="35"/>
      <c r="AD1073" s="35"/>
      <c r="AE1073" s="35"/>
      <c r="AR1073" s="198" t="s">
        <v>213</v>
      </c>
      <c r="AT1073" s="198" t="s">
        <v>343</v>
      </c>
      <c r="AU1073" s="198" t="s">
        <v>89</v>
      </c>
      <c r="AY1073" s="18" t="s">
        <v>158</v>
      </c>
      <c r="BE1073" s="199">
        <f>IF(N1073="základní",J1073,0)</f>
        <v>0</v>
      </c>
      <c r="BF1073" s="199">
        <f>IF(N1073="snížená",J1073,0)</f>
        <v>0</v>
      </c>
      <c r="BG1073" s="199">
        <f>IF(N1073="zákl. přenesená",J1073,0)</f>
        <v>0</v>
      </c>
      <c r="BH1073" s="199">
        <f>IF(N1073="sníž. přenesená",J1073,0)</f>
        <v>0</v>
      </c>
      <c r="BI1073" s="199">
        <f>IF(N1073="nulová",J1073,0)</f>
        <v>0</v>
      </c>
      <c r="BJ1073" s="18" t="s">
        <v>87</v>
      </c>
      <c r="BK1073" s="199">
        <f>ROUND(I1073*H1073,2)</f>
        <v>0</v>
      </c>
      <c r="BL1073" s="18" t="s">
        <v>165</v>
      </c>
      <c r="BM1073" s="198" t="s">
        <v>1551</v>
      </c>
    </row>
    <row r="1074" spans="1:65" s="2" customFormat="1" ht="24.2" customHeight="1">
      <c r="A1074" s="35"/>
      <c r="B1074" s="36"/>
      <c r="C1074" s="187" t="s">
        <v>1552</v>
      </c>
      <c r="D1074" s="187" t="s">
        <v>161</v>
      </c>
      <c r="E1074" s="188" t="s">
        <v>1553</v>
      </c>
      <c r="F1074" s="189" t="s">
        <v>1554</v>
      </c>
      <c r="G1074" s="190" t="s">
        <v>184</v>
      </c>
      <c r="H1074" s="191">
        <v>773.96699999999998</v>
      </c>
      <c r="I1074" s="192"/>
      <c r="J1074" s="193">
        <f>ROUND(I1074*H1074,2)</f>
        <v>0</v>
      </c>
      <c r="K1074" s="189" t="s">
        <v>217</v>
      </c>
      <c r="L1074" s="40"/>
      <c r="M1074" s="194" t="s">
        <v>1</v>
      </c>
      <c r="N1074" s="195" t="s">
        <v>44</v>
      </c>
      <c r="O1074" s="72"/>
      <c r="P1074" s="196">
        <f>O1074*H1074</f>
        <v>0</v>
      </c>
      <c r="Q1074" s="196">
        <v>2.0000000000000002E-5</v>
      </c>
      <c r="R1074" s="196">
        <f>Q1074*H1074</f>
        <v>1.5479340000000001E-2</v>
      </c>
      <c r="S1074" s="196">
        <v>0</v>
      </c>
      <c r="T1074" s="197">
        <f>S1074*H1074</f>
        <v>0</v>
      </c>
      <c r="U1074" s="35"/>
      <c r="V1074" s="35"/>
      <c r="W1074" s="35"/>
      <c r="X1074" s="35"/>
      <c r="Y1074" s="35"/>
      <c r="Z1074" s="35"/>
      <c r="AA1074" s="35"/>
      <c r="AB1074" s="35"/>
      <c r="AC1074" s="35"/>
      <c r="AD1074" s="35"/>
      <c r="AE1074" s="35"/>
      <c r="AR1074" s="198" t="s">
        <v>165</v>
      </c>
      <c r="AT1074" s="198" t="s">
        <v>161</v>
      </c>
      <c r="AU1074" s="198" t="s">
        <v>89</v>
      </c>
      <c r="AY1074" s="18" t="s">
        <v>158</v>
      </c>
      <c r="BE1074" s="199">
        <f>IF(N1074="základní",J1074,0)</f>
        <v>0</v>
      </c>
      <c r="BF1074" s="199">
        <f>IF(N1074="snížená",J1074,0)</f>
        <v>0</v>
      </c>
      <c r="BG1074" s="199">
        <f>IF(N1074="zákl. přenesená",J1074,0)</f>
        <v>0</v>
      </c>
      <c r="BH1074" s="199">
        <f>IF(N1074="sníž. přenesená",J1074,0)</f>
        <v>0</v>
      </c>
      <c r="BI1074" s="199">
        <f>IF(N1074="nulová",J1074,0)</f>
        <v>0</v>
      </c>
      <c r="BJ1074" s="18" t="s">
        <v>87</v>
      </c>
      <c r="BK1074" s="199">
        <f>ROUND(I1074*H1074,2)</f>
        <v>0</v>
      </c>
      <c r="BL1074" s="18" t="s">
        <v>165</v>
      </c>
      <c r="BM1074" s="198" t="s">
        <v>1555</v>
      </c>
    </row>
    <row r="1075" spans="1:65" s="13" customFormat="1">
      <c r="B1075" s="200"/>
      <c r="C1075" s="201"/>
      <c r="D1075" s="202" t="s">
        <v>186</v>
      </c>
      <c r="E1075" s="203" t="s">
        <v>1</v>
      </c>
      <c r="F1075" s="204" t="s">
        <v>1556</v>
      </c>
      <c r="G1075" s="201"/>
      <c r="H1075" s="205">
        <v>773.96699999999998</v>
      </c>
      <c r="I1075" s="206"/>
      <c r="J1075" s="201"/>
      <c r="K1075" s="201"/>
      <c r="L1075" s="207"/>
      <c r="M1075" s="208"/>
      <c r="N1075" s="209"/>
      <c r="O1075" s="209"/>
      <c r="P1075" s="209"/>
      <c r="Q1075" s="209"/>
      <c r="R1075" s="209"/>
      <c r="S1075" s="209"/>
      <c r="T1075" s="210"/>
      <c r="AT1075" s="211" t="s">
        <v>186</v>
      </c>
      <c r="AU1075" s="211" t="s">
        <v>89</v>
      </c>
      <c r="AV1075" s="13" t="s">
        <v>89</v>
      </c>
      <c r="AW1075" s="13" t="s">
        <v>35</v>
      </c>
      <c r="AX1075" s="13" t="s">
        <v>87</v>
      </c>
      <c r="AY1075" s="211" t="s">
        <v>158</v>
      </c>
    </row>
    <row r="1076" spans="1:65" s="2" customFormat="1" ht="24.2" customHeight="1">
      <c r="A1076" s="35"/>
      <c r="B1076" s="36"/>
      <c r="C1076" s="244" t="s">
        <v>1557</v>
      </c>
      <c r="D1076" s="244" t="s">
        <v>343</v>
      </c>
      <c r="E1076" s="245" t="s">
        <v>1558</v>
      </c>
      <c r="F1076" s="246" t="s">
        <v>1559</v>
      </c>
      <c r="G1076" s="247" t="s">
        <v>298</v>
      </c>
      <c r="H1076" s="248">
        <v>9.2999999999999999E-2</v>
      </c>
      <c r="I1076" s="249"/>
      <c r="J1076" s="250">
        <f>ROUND(I1076*H1076,2)</f>
        <v>0</v>
      </c>
      <c r="K1076" s="246" t="s">
        <v>217</v>
      </c>
      <c r="L1076" s="251"/>
      <c r="M1076" s="252" t="s">
        <v>1</v>
      </c>
      <c r="N1076" s="253" t="s">
        <v>44</v>
      </c>
      <c r="O1076" s="72"/>
      <c r="P1076" s="196">
        <f>O1076*H1076</f>
        <v>0</v>
      </c>
      <c r="Q1076" s="196">
        <v>1</v>
      </c>
      <c r="R1076" s="196">
        <f>Q1076*H1076</f>
        <v>9.2999999999999999E-2</v>
      </c>
      <c r="S1076" s="196">
        <v>0</v>
      </c>
      <c r="T1076" s="197">
        <f>S1076*H1076</f>
        <v>0</v>
      </c>
      <c r="U1076" s="35"/>
      <c r="V1076" s="35"/>
      <c r="W1076" s="35"/>
      <c r="X1076" s="35"/>
      <c r="Y1076" s="35"/>
      <c r="Z1076" s="35"/>
      <c r="AA1076" s="35"/>
      <c r="AB1076" s="35"/>
      <c r="AC1076" s="35"/>
      <c r="AD1076" s="35"/>
      <c r="AE1076" s="35"/>
      <c r="AR1076" s="198" t="s">
        <v>213</v>
      </c>
      <c r="AT1076" s="198" t="s">
        <v>343</v>
      </c>
      <c r="AU1076" s="198" t="s">
        <v>89</v>
      </c>
      <c r="AY1076" s="18" t="s">
        <v>158</v>
      </c>
      <c r="BE1076" s="199">
        <f>IF(N1076="základní",J1076,0)</f>
        <v>0</v>
      </c>
      <c r="BF1076" s="199">
        <f>IF(N1076="snížená",J1076,0)</f>
        <v>0</v>
      </c>
      <c r="BG1076" s="199">
        <f>IF(N1076="zákl. přenesená",J1076,0)</f>
        <v>0</v>
      </c>
      <c r="BH1076" s="199">
        <f>IF(N1076="sníž. přenesená",J1076,0)</f>
        <v>0</v>
      </c>
      <c r="BI1076" s="199">
        <f>IF(N1076="nulová",J1076,0)</f>
        <v>0</v>
      </c>
      <c r="BJ1076" s="18" t="s">
        <v>87</v>
      </c>
      <c r="BK1076" s="199">
        <f>ROUND(I1076*H1076,2)</f>
        <v>0</v>
      </c>
      <c r="BL1076" s="18" t="s">
        <v>165</v>
      </c>
      <c r="BM1076" s="198" t="s">
        <v>1560</v>
      </c>
    </row>
    <row r="1077" spans="1:65" s="13" customFormat="1">
      <c r="B1077" s="200"/>
      <c r="C1077" s="201"/>
      <c r="D1077" s="202" t="s">
        <v>186</v>
      </c>
      <c r="E1077" s="203" t="s">
        <v>1</v>
      </c>
      <c r="F1077" s="204" t="s">
        <v>1561</v>
      </c>
      <c r="G1077" s="201"/>
      <c r="H1077" s="205">
        <v>9.2999999999999999E-2</v>
      </c>
      <c r="I1077" s="206"/>
      <c r="J1077" s="201"/>
      <c r="K1077" s="201"/>
      <c r="L1077" s="207"/>
      <c r="M1077" s="208"/>
      <c r="N1077" s="209"/>
      <c r="O1077" s="209"/>
      <c r="P1077" s="209"/>
      <c r="Q1077" s="209"/>
      <c r="R1077" s="209"/>
      <c r="S1077" s="209"/>
      <c r="T1077" s="210"/>
      <c r="AT1077" s="211" t="s">
        <v>186</v>
      </c>
      <c r="AU1077" s="211" t="s">
        <v>89</v>
      </c>
      <c r="AV1077" s="13" t="s">
        <v>89</v>
      </c>
      <c r="AW1077" s="13" t="s">
        <v>35</v>
      </c>
      <c r="AX1077" s="13" t="s">
        <v>87</v>
      </c>
      <c r="AY1077" s="211" t="s">
        <v>158</v>
      </c>
    </row>
    <row r="1078" spans="1:65" s="2" customFormat="1" ht="16.5" customHeight="1">
      <c r="A1078" s="35"/>
      <c r="B1078" s="36"/>
      <c r="C1078" s="187" t="s">
        <v>1562</v>
      </c>
      <c r="D1078" s="187" t="s">
        <v>161</v>
      </c>
      <c r="E1078" s="188" t="s">
        <v>1563</v>
      </c>
      <c r="F1078" s="189" t="s">
        <v>1564</v>
      </c>
      <c r="G1078" s="190" t="s">
        <v>231</v>
      </c>
      <c r="H1078" s="191">
        <v>19.370999999999999</v>
      </c>
      <c r="I1078" s="192"/>
      <c r="J1078" s="193">
        <f>ROUND(I1078*H1078,2)</f>
        <v>0</v>
      </c>
      <c r="K1078" s="189" t="s">
        <v>217</v>
      </c>
      <c r="L1078" s="40"/>
      <c r="M1078" s="194" t="s">
        <v>1</v>
      </c>
      <c r="N1078" s="195" t="s">
        <v>44</v>
      </c>
      <c r="O1078" s="72"/>
      <c r="P1078" s="196">
        <f>O1078*H1078</f>
        <v>0</v>
      </c>
      <c r="Q1078" s="196">
        <v>0</v>
      </c>
      <c r="R1078" s="196">
        <f>Q1078*H1078</f>
        <v>0</v>
      </c>
      <c r="S1078" s="196">
        <v>2.4</v>
      </c>
      <c r="T1078" s="197">
        <f>S1078*H1078</f>
        <v>46.490399999999994</v>
      </c>
      <c r="U1078" s="35"/>
      <c r="V1078" s="35"/>
      <c r="W1078" s="35"/>
      <c r="X1078" s="35"/>
      <c r="Y1078" s="35"/>
      <c r="Z1078" s="35"/>
      <c r="AA1078" s="35"/>
      <c r="AB1078" s="35"/>
      <c r="AC1078" s="35"/>
      <c r="AD1078" s="35"/>
      <c r="AE1078" s="35"/>
      <c r="AR1078" s="198" t="s">
        <v>165</v>
      </c>
      <c r="AT1078" s="198" t="s">
        <v>161</v>
      </c>
      <c r="AU1078" s="198" t="s">
        <v>89</v>
      </c>
      <c r="AY1078" s="18" t="s">
        <v>158</v>
      </c>
      <c r="BE1078" s="199">
        <f>IF(N1078="základní",J1078,0)</f>
        <v>0</v>
      </c>
      <c r="BF1078" s="199">
        <f>IF(N1078="snížená",J1078,0)</f>
        <v>0</v>
      </c>
      <c r="BG1078" s="199">
        <f>IF(N1078="zákl. přenesená",J1078,0)</f>
        <v>0</v>
      </c>
      <c r="BH1078" s="199">
        <f>IF(N1078="sníž. přenesená",J1078,0)</f>
        <v>0</v>
      </c>
      <c r="BI1078" s="199">
        <f>IF(N1078="nulová",J1078,0)</f>
        <v>0</v>
      </c>
      <c r="BJ1078" s="18" t="s">
        <v>87</v>
      </c>
      <c r="BK1078" s="199">
        <f>ROUND(I1078*H1078,2)</f>
        <v>0</v>
      </c>
      <c r="BL1078" s="18" t="s">
        <v>165</v>
      </c>
      <c r="BM1078" s="198" t="s">
        <v>1565</v>
      </c>
    </row>
    <row r="1079" spans="1:65" s="13" customFormat="1">
      <c r="B1079" s="200"/>
      <c r="C1079" s="201"/>
      <c r="D1079" s="202" t="s">
        <v>186</v>
      </c>
      <c r="E1079" s="203" t="s">
        <v>1</v>
      </c>
      <c r="F1079" s="204" t="s">
        <v>1566</v>
      </c>
      <c r="G1079" s="201"/>
      <c r="H1079" s="205">
        <v>5.1879999999999997</v>
      </c>
      <c r="I1079" s="206"/>
      <c r="J1079" s="201"/>
      <c r="K1079" s="201"/>
      <c r="L1079" s="207"/>
      <c r="M1079" s="208"/>
      <c r="N1079" s="209"/>
      <c r="O1079" s="209"/>
      <c r="P1079" s="209"/>
      <c r="Q1079" s="209"/>
      <c r="R1079" s="209"/>
      <c r="S1079" s="209"/>
      <c r="T1079" s="210"/>
      <c r="AT1079" s="211" t="s">
        <v>186</v>
      </c>
      <c r="AU1079" s="211" t="s">
        <v>89</v>
      </c>
      <c r="AV1079" s="13" t="s">
        <v>89</v>
      </c>
      <c r="AW1079" s="13" t="s">
        <v>35</v>
      </c>
      <c r="AX1079" s="13" t="s">
        <v>79</v>
      </c>
      <c r="AY1079" s="211" t="s">
        <v>158</v>
      </c>
    </row>
    <row r="1080" spans="1:65" s="13" customFormat="1">
      <c r="B1080" s="200"/>
      <c r="C1080" s="201"/>
      <c r="D1080" s="202" t="s">
        <v>186</v>
      </c>
      <c r="E1080" s="203" t="s">
        <v>1</v>
      </c>
      <c r="F1080" s="204" t="s">
        <v>1567</v>
      </c>
      <c r="G1080" s="201"/>
      <c r="H1080" s="205">
        <v>1.3220000000000001</v>
      </c>
      <c r="I1080" s="206"/>
      <c r="J1080" s="201"/>
      <c r="K1080" s="201"/>
      <c r="L1080" s="207"/>
      <c r="M1080" s="208"/>
      <c r="N1080" s="209"/>
      <c r="O1080" s="209"/>
      <c r="P1080" s="209"/>
      <c r="Q1080" s="209"/>
      <c r="R1080" s="209"/>
      <c r="S1080" s="209"/>
      <c r="T1080" s="210"/>
      <c r="AT1080" s="211" t="s">
        <v>186</v>
      </c>
      <c r="AU1080" s="211" t="s">
        <v>89</v>
      </c>
      <c r="AV1080" s="13" t="s">
        <v>89</v>
      </c>
      <c r="AW1080" s="13" t="s">
        <v>35</v>
      </c>
      <c r="AX1080" s="13" t="s">
        <v>79</v>
      </c>
      <c r="AY1080" s="211" t="s">
        <v>158</v>
      </c>
    </row>
    <row r="1081" spans="1:65" s="13" customFormat="1" ht="22.5">
      <c r="B1081" s="200"/>
      <c r="C1081" s="201"/>
      <c r="D1081" s="202" t="s">
        <v>186</v>
      </c>
      <c r="E1081" s="203" t="s">
        <v>1</v>
      </c>
      <c r="F1081" s="204" t="s">
        <v>1568</v>
      </c>
      <c r="G1081" s="201"/>
      <c r="H1081" s="205">
        <v>0.22</v>
      </c>
      <c r="I1081" s="206"/>
      <c r="J1081" s="201"/>
      <c r="K1081" s="201"/>
      <c r="L1081" s="207"/>
      <c r="M1081" s="208"/>
      <c r="N1081" s="209"/>
      <c r="O1081" s="209"/>
      <c r="P1081" s="209"/>
      <c r="Q1081" s="209"/>
      <c r="R1081" s="209"/>
      <c r="S1081" s="209"/>
      <c r="T1081" s="210"/>
      <c r="AT1081" s="211" t="s">
        <v>186</v>
      </c>
      <c r="AU1081" s="211" t="s">
        <v>89</v>
      </c>
      <c r="AV1081" s="13" t="s">
        <v>89</v>
      </c>
      <c r="AW1081" s="13" t="s">
        <v>35</v>
      </c>
      <c r="AX1081" s="13" t="s">
        <v>79</v>
      </c>
      <c r="AY1081" s="211" t="s">
        <v>158</v>
      </c>
    </row>
    <row r="1082" spans="1:65" s="15" customFormat="1">
      <c r="B1082" s="223"/>
      <c r="C1082" s="224"/>
      <c r="D1082" s="202" t="s">
        <v>186</v>
      </c>
      <c r="E1082" s="225" t="s">
        <v>1</v>
      </c>
      <c r="F1082" s="226" t="s">
        <v>1569</v>
      </c>
      <c r="G1082" s="224"/>
      <c r="H1082" s="227">
        <v>6.73</v>
      </c>
      <c r="I1082" s="228"/>
      <c r="J1082" s="224"/>
      <c r="K1082" s="224"/>
      <c r="L1082" s="229"/>
      <c r="M1082" s="230"/>
      <c r="N1082" s="231"/>
      <c r="O1082" s="231"/>
      <c r="P1082" s="231"/>
      <c r="Q1082" s="231"/>
      <c r="R1082" s="231"/>
      <c r="S1082" s="231"/>
      <c r="T1082" s="232"/>
      <c r="AT1082" s="233" t="s">
        <v>186</v>
      </c>
      <c r="AU1082" s="233" t="s">
        <v>89</v>
      </c>
      <c r="AV1082" s="15" t="s">
        <v>170</v>
      </c>
      <c r="AW1082" s="15" t="s">
        <v>35</v>
      </c>
      <c r="AX1082" s="15" t="s">
        <v>79</v>
      </c>
      <c r="AY1082" s="233" t="s">
        <v>158</v>
      </c>
    </row>
    <row r="1083" spans="1:65" s="13" customFormat="1" ht="33.75">
      <c r="B1083" s="200"/>
      <c r="C1083" s="201"/>
      <c r="D1083" s="202" t="s">
        <v>186</v>
      </c>
      <c r="E1083" s="203" t="s">
        <v>1</v>
      </c>
      <c r="F1083" s="204" t="s">
        <v>1570</v>
      </c>
      <c r="G1083" s="201"/>
      <c r="H1083" s="205">
        <v>12.641</v>
      </c>
      <c r="I1083" s="206"/>
      <c r="J1083" s="201"/>
      <c r="K1083" s="201"/>
      <c r="L1083" s="207"/>
      <c r="M1083" s="208"/>
      <c r="N1083" s="209"/>
      <c r="O1083" s="209"/>
      <c r="P1083" s="209"/>
      <c r="Q1083" s="209"/>
      <c r="R1083" s="209"/>
      <c r="S1083" s="209"/>
      <c r="T1083" s="210"/>
      <c r="AT1083" s="211" t="s">
        <v>186</v>
      </c>
      <c r="AU1083" s="211" t="s">
        <v>89</v>
      </c>
      <c r="AV1083" s="13" t="s">
        <v>89</v>
      </c>
      <c r="AW1083" s="13" t="s">
        <v>35</v>
      </c>
      <c r="AX1083" s="13" t="s">
        <v>79</v>
      </c>
      <c r="AY1083" s="211" t="s">
        <v>158</v>
      </c>
    </row>
    <row r="1084" spans="1:65" s="15" customFormat="1">
      <c r="B1084" s="223"/>
      <c r="C1084" s="224"/>
      <c r="D1084" s="202" t="s">
        <v>186</v>
      </c>
      <c r="E1084" s="225" t="s">
        <v>1</v>
      </c>
      <c r="F1084" s="226" t="s">
        <v>249</v>
      </c>
      <c r="G1084" s="224"/>
      <c r="H1084" s="227">
        <v>12.641</v>
      </c>
      <c r="I1084" s="228"/>
      <c r="J1084" s="224"/>
      <c r="K1084" s="224"/>
      <c r="L1084" s="229"/>
      <c r="M1084" s="230"/>
      <c r="N1084" s="231"/>
      <c r="O1084" s="231"/>
      <c r="P1084" s="231"/>
      <c r="Q1084" s="231"/>
      <c r="R1084" s="231"/>
      <c r="S1084" s="231"/>
      <c r="T1084" s="232"/>
      <c r="AT1084" s="233" t="s">
        <v>186</v>
      </c>
      <c r="AU1084" s="233" t="s">
        <v>89</v>
      </c>
      <c r="AV1084" s="15" t="s">
        <v>170</v>
      </c>
      <c r="AW1084" s="15" t="s">
        <v>35</v>
      </c>
      <c r="AX1084" s="15" t="s">
        <v>79</v>
      </c>
      <c r="AY1084" s="233" t="s">
        <v>158</v>
      </c>
    </row>
    <row r="1085" spans="1:65" s="14" customFormat="1">
      <c r="B1085" s="212"/>
      <c r="C1085" s="213"/>
      <c r="D1085" s="202" t="s">
        <v>186</v>
      </c>
      <c r="E1085" s="214" t="s">
        <v>1</v>
      </c>
      <c r="F1085" s="215" t="s">
        <v>199</v>
      </c>
      <c r="G1085" s="213"/>
      <c r="H1085" s="216">
        <v>19.370999999999999</v>
      </c>
      <c r="I1085" s="217"/>
      <c r="J1085" s="213"/>
      <c r="K1085" s="213"/>
      <c r="L1085" s="218"/>
      <c r="M1085" s="219"/>
      <c r="N1085" s="220"/>
      <c r="O1085" s="220"/>
      <c r="P1085" s="220"/>
      <c r="Q1085" s="220"/>
      <c r="R1085" s="220"/>
      <c r="S1085" s="220"/>
      <c r="T1085" s="221"/>
      <c r="AT1085" s="222" t="s">
        <v>186</v>
      </c>
      <c r="AU1085" s="222" t="s">
        <v>89</v>
      </c>
      <c r="AV1085" s="14" t="s">
        <v>165</v>
      </c>
      <c r="AW1085" s="14" t="s">
        <v>35</v>
      </c>
      <c r="AX1085" s="14" t="s">
        <v>87</v>
      </c>
      <c r="AY1085" s="222" t="s">
        <v>158</v>
      </c>
    </row>
    <row r="1086" spans="1:65" s="2" customFormat="1" ht="21.75" customHeight="1">
      <c r="A1086" s="35"/>
      <c r="B1086" s="36"/>
      <c r="C1086" s="187" t="s">
        <v>1571</v>
      </c>
      <c r="D1086" s="187" t="s">
        <v>161</v>
      </c>
      <c r="E1086" s="188" t="s">
        <v>1572</v>
      </c>
      <c r="F1086" s="189" t="s">
        <v>1573</v>
      </c>
      <c r="G1086" s="190" t="s">
        <v>216</v>
      </c>
      <c r="H1086" s="191">
        <v>2338.4169999999999</v>
      </c>
      <c r="I1086" s="192"/>
      <c r="J1086" s="193">
        <f>ROUND(I1086*H1086,2)</f>
        <v>0</v>
      </c>
      <c r="K1086" s="189" t="s">
        <v>217</v>
      </c>
      <c r="L1086" s="40"/>
      <c r="M1086" s="194" t="s">
        <v>1</v>
      </c>
      <c r="N1086" s="195" t="s">
        <v>44</v>
      </c>
      <c r="O1086" s="72"/>
      <c r="P1086" s="196">
        <f>O1086*H1086</f>
        <v>0</v>
      </c>
      <c r="Q1086" s="196">
        <v>0</v>
      </c>
      <c r="R1086" s="196">
        <f>Q1086*H1086</f>
        <v>0</v>
      </c>
      <c r="S1086" s="196">
        <v>0.13100000000000001</v>
      </c>
      <c r="T1086" s="197">
        <f>S1086*H1086</f>
        <v>306.332627</v>
      </c>
      <c r="U1086" s="35"/>
      <c r="V1086" s="35"/>
      <c r="W1086" s="35"/>
      <c r="X1086" s="35"/>
      <c r="Y1086" s="35"/>
      <c r="Z1086" s="35"/>
      <c r="AA1086" s="35"/>
      <c r="AB1086" s="35"/>
      <c r="AC1086" s="35"/>
      <c r="AD1086" s="35"/>
      <c r="AE1086" s="35"/>
      <c r="AR1086" s="198" t="s">
        <v>165</v>
      </c>
      <c r="AT1086" s="198" t="s">
        <v>161</v>
      </c>
      <c r="AU1086" s="198" t="s">
        <v>89</v>
      </c>
      <c r="AY1086" s="18" t="s">
        <v>158</v>
      </c>
      <c r="BE1086" s="199">
        <f>IF(N1086="základní",J1086,0)</f>
        <v>0</v>
      </c>
      <c r="BF1086" s="199">
        <f>IF(N1086="snížená",J1086,0)</f>
        <v>0</v>
      </c>
      <c r="BG1086" s="199">
        <f>IF(N1086="zákl. přenesená",J1086,0)</f>
        <v>0</v>
      </c>
      <c r="BH1086" s="199">
        <f>IF(N1086="sníž. přenesená",J1086,0)</f>
        <v>0</v>
      </c>
      <c r="BI1086" s="199">
        <f>IF(N1086="nulová",J1086,0)</f>
        <v>0</v>
      </c>
      <c r="BJ1086" s="18" t="s">
        <v>87</v>
      </c>
      <c r="BK1086" s="199">
        <f>ROUND(I1086*H1086,2)</f>
        <v>0</v>
      </c>
      <c r="BL1086" s="18" t="s">
        <v>165</v>
      </c>
      <c r="BM1086" s="198" t="s">
        <v>1574</v>
      </c>
    </row>
    <row r="1087" spans="1:65" s="13" customFormat="1" ht="22.5">
      <c r="B1087" s="200"/>
      <c r="C1087" s="201"/>
      <c r="D1087" s="202" t="s">
        <v>186</v>
      </c>
      <c r="E1087" s="203" t="s">
        <v>1</v>
      </c>
      <c r="F1087" s="204" t="s">
        <v>1575</v>
      </c>
      <c r="G1087" s="201"/>
      <c r="H1087" s="205">
        <v>1737.3979999999999</v>
      </c>
      <c r="I1087" s="206"/>
      <c r="J1087" s="201"/>
      <c r="K1087" s="201"/>
      <c r="L1087" s="207"/>
      <c r="M1087" s="208"/>
      <c r="N1087" s="209"/>
      <c r="O1087" s="209"/>
      <c r="P1087" s="209"/>
      <c r="Q1087" s="209"/>
      <c r="R1087" s="209"/>
      <c r="S1087" s="209"/>
      <c r="T1087" s="210"/>
      <c r="AT1087" s="211" t="s">
        <v>186</v>
      </c>
      <c r="AU1087" s="211" t="s">
        <v>89</v>
      </c>
      <c r="AV1087" s="13" t="s">
        <v>89</v>
      </c>
      <c r="AW1087" s="13" t="s">
        <v>35</v>
      </c>
      <c r="AX1087" s="13" t="s">
        <v>79</v>
      </c>
      <c r="AY1087" s="211" t="s">
        <v>158</v>
      </c>
    </row>
    <row r="1088" spans="1:65" s="13" customFormat="1" ht="22.5">
      <c r="B1088" s="200"/>
      <c r="C1088" s="201"/>
      <c r="D1088" s="202" t="s">
        <v>186</v>
      </c>
      <c r="E1088" s="203" t="s">
        <v>1</v>
      </c>
      <c r="F1088" s="204" t="s">
        <v>1576</v>
      </c>
      <c r="G1088" s="201"/>
      <c r="H1088" s="205">
        <v>52.389000000000003</v>
      </c>
      <c r="I1088" s="206"/>
      <c r="J1088" s="201"/>
      <c r="K1088" s="201"/>
      <c r="L1088" s="207"/>
      <c r="M1088" s="208"/>
      <c r="N1088" s="209"/>
      <c r="O1088" s="209"/>
      <c r="P1088" s="209"/>
      <c r="Q1088" s="209"/>
      <c r="R1088" s="209"/>
      <c r="S1088" s="209"/>
      <c r="T1088" s="210"/>
      <c r="AT1088" s="211" t="s">
        <v>186</v>
      </c>
      <c r="AU1088" s="211" t="s">
        <v>89</v>
      </c>
      <c r="AV1088" s="13" t="s">
        <v>89</v>
      </c>
      <c r="AW1088" s="13" t="s">
        <v>35</v>
      </c>
      <c r="AX1088" s="13" t="s">
        <v>79</v>
      </c>
      <c r="AY1088" s="211" t="s">
        <v>158</v>
      </c>
    </row>
    <row r="1089" spans="1:65" s="13" customFormat="1">
      <c r="B1089" s="200"/>
      <c r="C1089" s="201"/>
      <c r="D1089" s="202" t="s">
        <v>186</v>
      </c>
      <c r="E1089" s="203" t="s">
        <v>1</v>
      </c>
      <c r="F1089" s="204" t="s">
        <v>1577</v>
      </c>
      <c r="G1089" s="201"/>
      <c r="H1089" s="205">
        <v>12.428000000000001</v>
      </c>
      <c r="I1089" s="206"/>
      <c r="J1089" s="201"/>
      <c r="K1089" s="201"/>
      <c r="L1089" s="207"/>
      <c r="M1089" s="208"/>
      <c r="N1089" s="209"/>
      <c r="O1089" s="209"/>
      <c r="P1089" s="209"/>
      <c r="Q1089" s="209"/>
      <c r="R1089" s="209"/>
      <c r="S1089" s="209"/>
      <c r="T1089" s="210"/>
      <c r="AT1089" s="211" t="s">
        <v>186</v>
      </c>
      <c r="AU1089" s="211" t="s">
        <v>89</v>
      </c>
      <c r="AV1089" s="13" t="s">
        <v>89</v>
      </c>
      <c r="AW1089" s="13" t="s">
        <v>35</v>
      </c>
      <c r="AX1089" s="13" t="s">
        <v>79</v>
      </c>
      <c r="AY1089" s="211" t="s">
        <v>158</v>
      </c>
    </row>
    <row r="1090" spans="1:65" s="13" customFormat="1">
      <c r="B1090" s="200"/>
      <c r="C1090" s="201"/>
      <c r="D1090" s="202" t="s">
        <v>186</v>
      </c>
      <c r="E1090" s="203" t="s">
        <v>1</v>
      </c>
      <c r="F1090" s="204" t="s">
        <v>1578</v>
      </c>
      <c r="G1090" s="201"/>
      <c r="H1090" s="205">
        <v>5.0880000000000001</v>
      </c>
      <c r="I1090" s="206"/>
      <c r="J1090" s="201"/>
      <c r="K1090" s="201"/>
      <c r="L1090" s="207"/>
      <c r="M1090" s="208"/>
      <c r="N1090" s="209"/>
      <c r="O1090" s="209"/>
      <c r="P1090" s="209"/>
      <c r="Q1090" s="209"/>
      <c r="R1090" s="209"/>
      <c r="S1090" s="209"/>
      <c r="T1090" s="210"/>
      <c r="AT1090" s="211" t="s">
        <v>186</v>
      </c>
      <c r="AU1090" s="211" t="s">
        <v>89</v>
      </c>
      <c r="AV1090" s="13" t="s">
        <v>89</v>
      </c>
      <c r="AW1090" s="13" t="s">
        <v>35</v>
      </c>
      <c r="AX1090" s="13" t="s">
        <v>79</v>
      </c>
      <c r="AY1090" s="211" t="s">
        <v>158</v>
      </c>
    </row>
    <row r="1091" spans="1:65" s="15" customFormat="1">
      <c r="B1091" s="223"/>
      <c r="C1091" s="224"/>
      <c r="D1091" s="202" t="s">
        <v>186</v>
      </c>
      <c r="E1091" s="225" t="s">
        <v>1</v>
      </c>
      <c r="F1091" s="226" t="s">
        <v>675</v>
      </c>
      <c r="G1091" s="224"/>
      <c r="H1091" s="227">
        <v>1807.3030000000001</v>
      </c>
      <c r="I1091" s="228"/>
      <c r="J1091" s="224"/>
      <c r="K1091" s="224"/>
      <c r="L1091" s="229"/>
      <c r="M1091" s="230"/>
      <c r="N1091" s="231"/>
      <c r="O1091" s="231"/>
      <c r="P1091" s="231"/>
      <c r="Q1091" s="231"/>
      <c r="R1091" s="231"/>
      <c r="S1091" s="231"/>
      <c r="T1091" s="232"/>
      <c r="AT1091" s="233" t="s">
        <v>186</v>
      </c>
      <c r="AU1091" s="233" t="s">
        <v>89</v>
      </c>
      <c r="AV1091" s="15" t="s">
        <v>170</v>
      </c>
      <c r="AW1091" s="15" t="s">
        <v>35</v>
      </c>
      <c r="AX1091" s="15" t="s">
        <v>79</v>
      </c>
      <c r="AY1091" s="233" t="s">
        <v>158</v>
      </c>
    </row>
    <row r="1092" spans="1:65" s="13" customFormat="1" ht="22.5">
      <c r="B1092" s="200"/>
      <c r="C1092" s="201"/>
      <c r="D1092" s="202" t="s">
        <v>186</v>
      </c>
      <c r="E1092" s="203" t="s">
        <v>1</v>
      </c>
      <c r="F1092" s="204" t="s">
        <v>1579</v>
      </c>
      <c r="G1092" s="201"/>
      <c r="H1092" s="205">
        <v>334.11500000000001</v>
      </c>
      <c r="I1092" s="206"/>
      <c r="J1092" s="201"/>
      <c r="K1092" s="201"/>
      <c r="L1092" s="207"/>
      <c r="M1092" s="208"/>
      <c r="N1092" s="209"/>
      <c r="O1092" s="209"/>
      <c r="P1092" s="209"/>
      <c r="Q1092" s="209"/>
      <c r="R1092" s="209"/>
      <c r="S1092" s="209"/>
      <c r="T1092" s="210"/>
      <c r="AT1092" s="211" t="s">
        <v>186</v>
      </c>
      <c r="AU1092" s="211" t="s">
        <v>89</v>
      </c>
      <c r="AV1092" s="13" t="s">
        <v>89</v>
      </c>
      <c r="AW1092" s="13" t="s">
        <v>35</v>
      </c>
      <c r="AX1092" s="13" t="s">
        <v>79</v>
      </c>
      <c r="AY1092" s="211" t="s">
        <v>158</v>
      </c>
    </row>
    <row r="1093" spans="1:65" s="13" customFormat="1" ht="22.5">
      <c r="B1093" s="200"/>
      <c r="C1093" s="201"/>
      <c r="D1093" s="202" t="s">
        <v>186</v>
      </c>
      <c r="E1093" s="203" t="s">
        <v>1</v>
      </c>
      <c r="F1093" s="204" t="s">
        <v>1580</v>
      </c>
      <c r="G1093" s="201"/>
      <c r="H1093" s="205">
        <v>26.207999999999998</v>
      </c>
      <c r="I1093" s="206"/>
      <c r="J1093" s="201"/>
      <c r="K1093" s="201"/>
      <c r="L1093" s="207"/>
      <c r="M1093" s="208"/>
      <c r="N1093" s="209"/>
      <c r="O1093" s="209"/>
      <c r="P1093" s="209"/>
      <c r="Q1093" s="209"/>
      <c r="R1093" s="209"/>
      <c r="S1093" s="209"/>
      <c r="T1093" s="210"/>
      <c r="AT1093" s="211" t="s">
        <v>186</v>
      </c>
      <c r="AU1093" s="211" t="s">
        <v>89</v>
      </c>
      <c r="AV1093" s="13" t="s">
        <v>89</v>
      </c>
      <c r="AW1093" s="13" t="s">
        <v>35</v>
      </c>
      <c r="AX1093" s="13" t="s">
        <v>79</v>
      </c>
      <c r="AY1093" s="211" t="s">
        <v>158</v>
      </c>
    </row>
    <row r="1094" spans="1:65" s="13" customFormat="1" ht="33.75">
      <c r="B1094" s="200"/>
      <c r="C1094" s="201"/>
      <c r="D1094" s="202" t="s">
        <v>186</v>
      </c>
      <c r="E1094" s="203" t="s">
        <v>1</v>
      </c>
      <c r="F1094" s="204" t="s">
        <v>1581</v>
      </c>
      <c r="G1094" s="201"/>
      <c r="H1094" s="205">
        <v>34.396000000000001</v>
      </c>
      <c r="I1094" s="206"/>
      <c r="J1094" s="201"/>
      <c r="K1094" s="201"/>
      <c r="L1094" s="207"/>
      <c r="M1094" s="208"/>
      <c r="N1094" s="209"/>
      <c r="O1094" s="209"/>
      <c r="P1094" s="209"/>
      <c r="Q1094" s="209"/>
      <c r="R1094" s="209"/>
      <c r="S1094" s="209"/>
      <c r="T1094" s="210"/>
      <c r="AT1094" s="211" t="s">
        <v>186</v>
      </c>
      <c r="AU1094" s="211" t="s">
        <v>89</v>
      </c>
      <c r="AV1094" s="13" t="s">
        <v>89</v>
      </c>
      <c r="AW1094" s="13" t="s">
        <v>35</v>
      </c>
      <c r="AX1094" s="13" t="s">
        <v>79</v>
      </c>
      <c r="AY1094" s="211" t="s">
        <v>158</v>
      </c>
    </row>
    <row r="1095" spans="1:65" s="13" customFormat="1">
      <c r="B1095" s="200"/>
      <c r="C1095" s="201"/>
      <c r="D1095" s="202" t="s">
        <v>186</v>
      </c>
      <c r="E1095" s="203" t="s">
        <v>1</v>
      </c>
      <c r="F1095" s="204" t="s">
        <v>1582</v>
      </c>
      <c r="G1095" s="201"/>
      <c r="H1095" s="205">
        <v>10.895</v>
      </c>
      <c r="I1095" s="206"/>
      <c r="J1095" s="201"/>
      <c r="K1095" s="201"/>
      <c r="L1095" s="207"/>
      <c r="M1095" s="208"/>
      <c r="N1095" s="209"/>
      <c r="O1095" s="209"/>
      <c r="P1095" s="209"/>
      <c r="Q1095" s="209"/>
      <c r="R1095" s="209"/>
      <c r="S1095" s="209"/>
      <c r="T1095" s="210"/>
      <c r="AT1095" s="211" t="s">
        <v>186</v>
      </c>
      <c r="AU1095" s="211" t="s">
        <v>89</v>
      </c>
      <c r="AV1095" s="13" t="s">
        <v>89</v>
      </c>
      <c r="AW1095" s="13" t="s">
        <v>35</v>
      </c>
      <c r="AX1095" s="13" t="s">
        <v>79</v>
      </c>
      <c r="AY1095" s="211" t="s">
        <v>158</v>
      </c>
    </row>
    <row r="1096" spans="1:65" s="15" customFormat="1">
      <c r="B1096" s="223"/>
      <c r="C1096" s="224"/>
      <c r="D1096" s="202" t="s">
        <v>186</v>
      </c>
      <c r="E1096" s="225" t="s">
        <v>1</v>
      </c>
      <c r="F1096" s="226" t="s">
        <v>1583</v>
      </c>
      <c r="G1096" s="224"/>
      <c r="H1096" s="227">
        <v>405.61399999999998</v>
      </c>
      <c r="I1096" s="228"/>
      <c r="J1096" s="224"/>
      <c r="K1096" s="224"/>
      <c r="L1096" s="229"/>
      <c r="M1096" s="230"/>
      <c r="N1096" s="231"/>
      <c r="O1096" s="231"/>
      <c r="P1096" s="231"/>
      <c r="Q1096" s="231"/>
      <c r="R1096" s="231"/>
      <c r="S1096" s="231"/>
      <c r="T1096" s="232"/>
      <c r="AT1096" s="233" t="s">
        <v>186</v>
      </c>
      <c r="AU1096" s="233" t="s">
        <v>89</v>
      </c>
      <c r="AV1096" s="15" t="s">
        <v>170</v>
      </c>
      <c r="AW1096" s="15" t="s">
        <v>35</v>
      </c>
      <c r="AX1096" s="15" t="s">
        <v>79</v>
      </c>
      <c r="AY1096" s="233" t="s">
        <v>158</v>
      </c>
    </row>
    <row r="1097" spans="1:65" s="13" customFormat="1">
      <c r="B1097" s="200"/>
      <c r="C1097" s="201"/>
      <c r="D1097" s="202" t="s">
        <v>186</v>
      </c>
      <c r="E1097" s="203" t="s">
        <v>1</v>
      </c>
      <c r="F1097" s="204" t="s">
        <v>1584</v>
      </c>
      <c r="G1097" s="201"/>
      <c r="H1097" s="205">
        <v>15.53</v>
      </c>
      <c r="I1097" s="206"/>
      <c r="J1097" s="201"/>
      <c r="K1097" s="201"/>
      <c r="L1097" s="207"/>
      <c r="M1097" s="208"/>
      <c r="N1097" s="209"/>
      <c r="O1097" s="209"/>
      <c r="P1097" s="209"/>
      <c r="Q1097" s="209"/>
      <c r="R1097" s="209"/>
      <c r="S1097" s="209"/>
      <c r="T1097" s="210"/>
      <c r="AT1097" s="211" t="s">
        <v>186</v>
      </c>
      <c r="AU1097" s="211" t="s">
        <v>89</v>
      </c>
      <c r="AV1097" s="13" t="s">
        <v>89</v>
      </c>
      <c r="AW1097" s="13" t="s">
        <v>35</v>
      </c>
      <c r="AX1097" s="13" t="s">
        <v>79</v>
      </c>
      <c r="AY1097" s="211" t="s">
        <v>158</v>
      </c>
    </row>
    <row r="1098" spans="1:65" s="13" customFormat="1">
      <c r="B1098" s="200"/>
      <c r="C1098" s="201"/>
      <c r="D1098" s="202" t="s">
        <v>186</v>
      </c>
      <c r="E1098" s="203" t="s">
        <v>1</v>
      </c>
      <c r="F1098" s="204" t="s">
        <v>1585</v>
      </c>
      <c r="G1098" s="201"/>
      <c r="H1098" s="205">
        <v>26.882999999999999</v>
      </c>
      <c r="I1098" s="206"/>
      <c r="J1098" s="201"/>
      <c r="K1098" s="201"/>
      <c r="L1098" s="207"/>
      <c r="M1098" s="208"/>
      <c r="N1098" s="209"/>
      <c r="O1098" s="209"/>
      <c r="P1098" s="209"/>
      <c r="Q1098" s="209"/>
      <c r="R1098" s="209"/>
      <c r="S1098" s="209"/>
      <c r="T1098" s="210"/>
      <c r="AT1098" s="211" t="s">
        <v>186</v>
      </c>
      <c r="AU1098" s="211" t="s">
        <v>89</v>
      </c>
      <c r="AV1098" s="13" t="s">
        <v>89</v>
      </c>
      <c r="AW1098" s="13" t="s">
        <v>35</v>
      </c>
      <c r="AX1098" s="13" t="s">
        <v>79</v>
      </c>
      <c r="AY1098" s="211" t="s">
        <v>158</v>
      </c>
    </row>
    <row r="1099" spans="1:65" s="13" customFormat="1" ht="33.75">
      <c r="B1099" s="200"/>
      <c r="C1099" s="201"/>
      <c r="D1099" s="202" t="s">
        <v>186</v>
      </c>
      <c r="E1099" s="203" t="s">
        <v>1</v>
      </c>
      <c r="F1099" s="204" t="s">
        <v>1586</v>
      </c>
      <c r="G1099" s="201"/>
      <c r="H1099" s="205">
        <v>32.906999999999996</v>
      </c>
      <c r="I1099" s="206"/>
      <c r="J1099" s="201"/>
      <c r="K1099" s="201"/>
      <c r="L1099" s="207"/>
      <c r="M1099" s="208"/>
      <c r="N1099" s="209"/>
      <c r="O1099" s="209"/>
      <c r="P1099" s="209"/>
      <c r="Q1099" s="209"/>
      <c r="R1099" s="209"/>
      <c r="S1099" s="209"/>
      <c r="T1099" s="210"/>
      <c r="AT1099" s="211" t="s">
        <v>186</v>
      </c>
      <c r="AU1099" s="211" t="s">
        <v>89</v>
      </c>
      <c r="AV1099" s="13" t="s">
        <v>89</v>
      </c>
      <c r="AW1099" s="13" t="s">
        <v>35</v>
      </c>
      <c r="AX1099" s="13" t="s">
        <v>79</v>
      </c>
      <c r="AY1099" s="211" t="s">
        <v>158</v>
      </c>
    </row>
    <row r="1100" spans="1:65" s="13" customFormat="1" ht="33.75">
      <c r="B1100" s="200"/>
      <c r="C1100" s="201"/>
      <c r="D1100" s="202" t="s">
        <v>186</v>
      </c>
      <c r="E1100" s="203" t="s">
        <v>1</v>
      </c>
      <c r="F1100" s="204" t="s">
        <v>1587</v>
      </c>
      <c r="G1100" s="201"/>
      <c r="H1100" s="205">
        <v>31.268999999999998</v>
      </c>
      <c r="I1100" s="206"/>
      <c r="J1100" s="201"/>
      <c r="K1100" s="201"/>
      <c r="L1100" s="207"/>
      <c r="M1100" s="208"/>
      <c r="N1100" s="209"/>
      <c r="O1100" s="209"/>
      <c r="P1100" s="209"/>
      <c r="Q1100" s="209"/>
      <c r="R1100" s="209"/>
      <c r="S1100" s="209"/>
      <c r="T1100" s="210"/>
      <c r="AT1100" s="211" t="s">
        <v>186</v>
      </c>
      <c r="AU1100" s="211" t="s">
        <v>89</v>
      </c>
      <c r="AV1100" s="13" t="s">
        <v>89</v>
      </c>
      <c r="AW1100" s="13" t="s">
        <v>35</v>
      </c>
      <c r="AX1100" s="13" t="s">
        <v>79</v>
      </c>
      <c r="AY1100" s="211" t="s">
        <v>158</v>
      </c>
    </row>
    <row r="1101" spans="1:65" s="13" customFormat="1">
      <c r="B1101" s="200"/>
      <c r="C1101" s="201"/>
      <c r="D1101" s="202" t="s">
        <v>186</v>
      </c>
      <c r="E1101" s="203" t="s">
        <v>1</v>
      </c>
      <c r="F1101" s="204" t="s">
        <v>1588</v>
      </c>
      <c r="G1101" s="201"/>
      <c r="H1101" s="205">
        <v>18.911000000000001</v>
      </c>
      <c r="I1101" s="206"/>
      <c r="J1101" s="201"/>
      <c r="K1101" s="201"/>
      <c r="L1101" s="207"/>
      <c r="M1101" s="208"/>
      <c r="N1101" s="209"/>
      <c r="O1101" s="209"/>
      <c r="P1101" s="209"/>
      <c r="Q1101" s="209"/>
      <c r="R1101" s="209"/>
      <c r="S1101" s="209"/>
      <c r="T1101" s="210"/>
      <c r="AT1101" s="211" t="s">
        <v>186</v>
      </c>
      <c r="AU1101" s="211" t="s">
        <v>89</v>
      </c>
      <c r="AV1101" s="13" t="s">
        <v>89</v>
      </c>
      <c r="AW1101" s="13" t="s">
        <v>35</v>
      </c>
      <c r="AX1101" s="13" t="s">
        <v>79</v>
      </c>
      <c r="AY1101" s="211" t="s">
        <v>158</v>
      </c>
    </row>
    <row r="1102" spans="1:65" s="15" customFormat="1">
      <c r="B1102" s="223"/>
      <c r="C1102" s="224"/>
      <c r="D1102" s="202" t="s">
        <v>186</v>
      </c>
      <c r="E1102" s="225" t="s">
        <v>1</v>
      </c>
      <c r="F1102" s="226" t="s">
        <v>249</v>
      </c>
      <c r="G1102" s="224"/>
      <c r="H1102" s="227">
        <v>125.5</v>
      </c>
      <c r="I1102" s="228"/>
      <c r="J1102" s="224"/>
      <c r="K1102" s="224"/>
      <c r="L1102" s="229"/>
      <c r="M1102" s="230"/>
      <c r="N1102" s="231"/>
      <c r="O1102" s="231"/>
      <c r="P1102" s="231"/>
      <c r="Q1102" s="231"/>
      <c r="R1102" s="231"/>
      <c r="S1102" s="231"/>
      <c r="T1102" s="232"/>
      <c r="AT1102" s="233" t="s">
        <v>186</v>
      </c>
      <c r="AU1102" s="233" t="s">
        <v>89</v>
      </c>
      <c r="AV1102" s="15" t="s">
        <v>170</v>
      </c>
      <c r="AW1102" s="15" t="s">
        <v>35</v>
      </c>
      <c r="AX1102" s="15" t="s">
        <v>79</v>
      </c>
      <c r="AY1102" s="233" t="s">
        <v>158</v>
      </c>
    </row>
    <row r="1103" spans="1:65" s="14" customFormat="1">
      <c r="B1103" s="212"/>
      <c r="C1103" s="213"/>
      <c r="D1103" s="202" t="s">
        <v>186</v>
      </c>
      <c r="E1103" s="214" t="s">
        <v>1</v>
      </c>
      <c r="F1103" s="215" t="s">
        <v>199</v>
      </c>
      <c r="G1103" s="213"/>
      <c r="H1103" s="216">
        <v>2338.4169999999999</v>
      </c>
      <c r="I1103" s="217"/>
      <c r="J1103" s="213"/>
      <c r="K1103" s="213"/>
      <c r="L1103" s="218"/>
      <c r="M1103" s="219"/>
      <c r="N1103" s="220"/>
      <c r="O1103" s="220"/>
      <c r="P1103" s="220"/>
      <c r="Q1103" s="220"/>
      <c r="R1103" s="220"/>
      <c r="S1103" s="220"/>
      <c r="T1103" s="221"/>
      <c r="AT1103" s="222" t="s">
        <v>186</v>
      </c>
      <c r="AU1103" s="222" t="s">
        <v>89</v>
      </c>
      <c r="AV1103" s="14" t="s">
        <v>165</v>
      </c>
      <c r="AW1103" s="14" t="s">
        <v>35</v>
      </c>
      <c r="AX1103" s="14" t="s">
        <v>87</v>
      </c>
      <c r="AY1103" s="222" t="s">
        <v>158</v>
      </c>
    </row>
    <row r="1104" spans="1:65" s="2" customFormat="1" ht="21.75" customHeight="1">
      <c r="A1104" s="35"/>
      <c r="B1104" s="36"/>
      <c r="C1104" s="187" t="s">
        <v>1589</v>
      </c>
      <c r="D1104" s="187" t="s">
        <v>161</v>
      </c>
      <c r="E1104" s="188" t="s">
        <v>1590</v>
      </c>
      <c r="F1104" s="189" t="s">
        <v>1591</v>
      </c>
      <c r="G1104" s="190" t="s">
        <v>216</v>
      </c>
      <c r="H1104" s="191">
        <v>1040.6849999999999</v>
      </c>
      <c r="I1104" s="192"/>
      <c r="J1104" s="193">
        <f>ROUND(I1104*H1104,2)</f>
        <v>0</v>
      </c>
      <c r="K1104" s="189" t="s">
        <v>217</v>
      </c>
      <c r="L1104" s="40"/>
      <c r="M1104" s="194" t="s">
        <v>1</v>
      </c>
      <c r="N1104" s="195" t="s">
        <v>44</v>
      </c>
      <c r="O1104" s="72"/>
      <c r="P1104" s="196">
        <f>O1104*H1104</f>
        <v>0</v>
      </c>
      <c r="Q1104" s="196">
        <v>0</v>
      </c>
      <c r="R1104" s="196">
        <f>Q1104*H1104</f>
        <v>0</v>
      </c>
      <c r="S1104" s="196">
        <v>0.26100000000000001</v>
      </c>
      <c r="T1104" s="197">
        <f>S1104*H1104</f>
        <v>271.618785</v>
      </c>
      <c r="U1104" s="35"/>
      <c r="V1104" s="35"/>
      <c r="W1104" s="35"/>
      <c r="X1104" s="35"/>
      <c r="Y1104" s="35"/>
      <c r="Z1104" s="35"/>
      <c r="AA1104" s="35"/>
      <c r="AB1104" s="35"/>
      <c r="AC1104" s="35"/>
      <c r="AD1104" s="35"/>
      <c r="AE1104" s="35"/>
      <c r="AR1104" s="198" t="s">
        <v>165</v>
      </c>
      <c r="AT1104" s="198" t="s">
        <v>161</v>
      </c>
      <c r="AU1104" s="198" t="s">
        <v>89</v>
      </c>
      <c r="AY1104" s="18" t="s">
        <v>158</v>
      </c>
      <c r="BE1104" s="199">
        <f>IF(N1104="základní",J1104,0)</f>
        <v>0</v>
      </c>
      <c r="BF1104" s="199">
        <f>IF(N1104="snížená",J1104,0)</f>
        <v>0</v>
      </c>
      <c r="BG1104" s="199">
        <f>IF(N1104="zákl. přenesená",J1104,0)</f>
        <v>0</v>
      </c>
      <c r="BH1104" s="199">
        <f>IF(N1104="sníž. přenesená",J1104,0)</f>
        <v>0</v>
      </c>
      <c r="BI1104" s="199">
        <f>IF(N1104="nulová",J1104,0)</f>
        <v>0</v>
      </c>
      <c r="BJ1104" s="18" t="s">
        <v>87</v>
      </c>
      <c r="BK1104" s="199">
        <f>ROUND(I1104*H1104,2)</f>
        <v>0</v>
      </c>
      <c r="BL1104" s="18" t="s">
        <v>165</v>
      </c>
      <c r="BM1104" s="198" t="s">
        <v>1592</v>
      </c>
    </row>
    <row r="1105" spans="2:51" s="13" customFormat="1" ht="22.5">
      <c r="B1105" s="200"/>
      <c r="C1105" s="201"/>
      <c r="D1105" s="202" t="s">
        <v>186</v>
      </c>
      <c r="E1105" s="203" t="s">
        <v>1</v>
      </c>
      <c r="F1105" s="204" t="s">
        <v>1593</v>
      </c>
      <c r="G1105" s="201"/>
      <c r="H1105" s="205">
        <v>713.88199999999995</v>
      </c>
      <c r="I1105" s="206"/>
      <c r="J1105" s="201"/>
      <c r="K1105" s="201"/>
      <c r="L1105" s="207"/>
      <c r="M1105" s="208"/>
      <c r="N1105" s="209"/>
      <c r="O1105" s="209"/>
      <c r="P1105" s="209"/>
      <c r="Q1105" s="209"/>
      <c r="R1105" s="209"/>
      <c r="S1105" s="209"/>
      <c r="T1105" s="210"/>
      <c r="AT1105" s="211" t="s">
        <v>186</v>
      </c>
      <c r="AU1105" s="211" t="s">
        <v>89</v>
      </c>
      <c r="AV1105" s="13" t="s">
        <v>89</v>
      </c>
      <c r="AW1105" s="13" t="s">
        <v>35</v>
      </c>
      <c r="AX1105" s="13" t="s">
        <v>79</v>
      </c>
      <c r="AY1105" s="211" t="s">
        <v>158</v>
      </c>
    </row>
    <row r="1106" spans="2:51" s="13" customFormat="1" ht="22.5">
      <c r="B1106" s="200"/>
      <c r="C1106" s="201"/>
      <c r="D1106" s="202" t="s">
        <v>186</v>
      </c>
      <c r="E1106" s="203" t="s">
        <v>1</v>
      </c>
      <c r="F1106" s="204" t="s">
        <v>1594</v>
      </c>
      <c r="G1106" s="201"/>
      <c r="H1106" s="205">
        <v>15.901</v>
      </c>
      <c r="I1106" s="206"/>
      <c r="J1106" s="201"/>
      <c r="K1106" s="201"/>
      <c r="L1106" s="207"/>
      <c r="M1106" s="208"/>
      <c r="N1106" s="209"/>
      <c r="O1106" s="209"/>
      <c r="P1106" s="209"/>
      <c r="Q1106" s="209"/>
      <c r="R1106" s="209"/>
      <c r="S1106" s="209"/>
      <c r="T1106" s="210"/>
      <c r="AT1106" s="211" t="s">
        <v>186</v>
      </c>
      <c r="AU1106" s="211" t="s">
        <v>89</v>
      </c>
      <c r="AV1106" s="13" t="s">
        <v>89</v>
      </c>
      <c r="AW1106" s="13" t="s">
        <v>35</v>
      </c>
      <c r="AX1106" s="13" t="s">
        <v>79</v>
      </c>
      <c r="AY1106" s="211" t="s">
        <v>158</v>
      </c>
    </row>
    <row r="1107" spans="2:51" s="13" customFormat="1">
      <c r="B1107" s="200"/>
      <c r="C1107" s="201"/>
      <c r="D1107" s="202" t="s">
        <v>186</v>
      </c>
      <c r="E1107" s="203" t="s">
        <v>1</v>
      </c>
      <c r="F1107" s="204" t="s">
        <v>1595</v>
      </c>
      <c r="G1107" s="201"/>
      <c r="H1107" s="205">
        <v>12.84</v>
      </c>
      <c r="I1107" s="206"/>
      <c r="J1107" s="201"/>
      <c r="K1107" s="201"/>
      <c r="L1107" s="207"/>
      <c r="M1107" s="208"/>
      <c r="N1107" s="209"/>
      <c r="O1107" s="209"/>
      <c r="P1107" s="209"/>
      <c r="Q1107" s="209"/>
      <c r="R1107" s="209"/>
      <c r="S1107" s="209"/>
      <c r="T1107" s="210"/>
      <c r="AT1107" s="211" t="s">
        <v>186</v>
      </c>
      <c r="AU1107" s="211" t="s">
        <v>89</v>
      </c>
      <c r="AV1107" s="13" t="s">
        <v>89</v>
      </c>
      <c r="AW1107" s="13" t="s">
        <v>35</v>
      </c>
      <c r="AX1107" s="13" t="s">
        <v>79</v>
      </c>
      <c r="AY1107" s="211" t="s">
        <v>158</v>
      </c>
    </row>
    <row r="1108" spans="2:51" s="15" customFormat="1">
      <c r="B1108" s="223"/>
      <c r="C1108" s="224"/>
      <c r="D1108" s="202" t="s">
        <v>186</v>
      </c>
      <c r="E1108" s="225" t="s">
        <v>1</v>
      </c>
      <c r="F1108" s="226" t="s">
        <v>675</v>
      </c>
      <c r="G1108" s="224"/>
      <c r="H1108" s="227">
        <v>742.62300000000005</v>
      </c>
      <c r="I1108" s="228"/>
      <c r="J1108" s="224"/>
      <c r="K1108" s="224"/>
      <c r="L1108" s="229"/>
      <c r="M1108" s="230"/>
      <c r="N1108" s="231"/>
      <c r="O1108" s="231"/>
      <c r="P1108" s="231"/>
      <c r="Q1108" s="231"/>
      <c r="R1108" s="231"/>
      <c r="S1108" s="231"/>
      <c r="T1108" s="232"/>
      <c r="AT1108" s="233" t="s">
        <v>186</v>
      </c>
      <c r="AU1108" s="233" t="s">
        <v>89</v>
      </c>
      <c r="AV1108" s="15" t="s">
        <v>170</v>
      </c>
      <c r="AW1108" s="15" t="s">
        <v>35</v>
      </c>
      <c r="AX1108" s="15" t="s">
        <v>79</v>
      </c>
      <c r="AY1108" s="233" t="s">
        <v>158</v>
      </c>
    </row>
    <row r="1109" spans="2:51" s="13" customFormat="1" ht="22.5">
      <c r="B1109" s="200"/>
      <c r="C1109" s="201"/>
      <c r="D1109" s="202" t="s">
        <v>186</v>
      </c>
      <c r="E1109" s="203" t="s">
        <v>1</v>
      </c>
      <c r="F1109" s="204" t="s">
        <v>1596</v>
      </c>
      <c r="G1109" s="201"/>
      <c r="H1109" s="205">
        <v>151.01400000000001</v>
      </c>
      <c r="I1109" s="206"/>
      <c r="J1109" s="201"/>
      <c r="K1109" s="201"/>
      <c r="L1109" s="207"/>
      <c r="M1109" s="208"/>
      <c r="N1109" s="209"/>
      <c r="O1109" s="209"/>
      <c r="P1109" s="209"/>
      <c r="Q1109" s="209"/>
      <c r="R1109" s="209"/>
      <c r="S1109" s="209"/>
      <c r="T1109" s="210"/>
      <c r="AT1109" s="211" t="s">
        <v>186</v>
      </c>
      <c r="AU1109" s="211" t="s">
        <v>89</v>
      </c>
      <c r="AV1109" s="13" t="s">
        <v>89</v>
      </c>
      <c r="AW1109" s="13" t="s">
        <v>35</v>
      </c>
      <c r="AX1109" s="13" t="s">
        <v>79</v>
      </c>
      <c r="AY1109" s="211" t="s">
        <v>158</v>
      </c>
    </row>
    <row r="1110" spans="2:51" s="13" customFormat="1">
      <c r="B1110" s="200"/>
      <c r="C1110" s="201"/>
      <c r="D1110" s="202" t="s">
        <v>186</v>
      </c>
      <c r="E1110" s="203" t="s">
        <v>1</v>
      </c>
      <c r="F1110" s="204" t="s">
        <v>1597</v>
      </c>
      <c r="G1110" s="201"/>
      <c r="H1110" s="205">
        <v>3.21</v>
      </c>
      <c r="I1110" s="206"/>
      <c r="J1110" s="201"/>
      <c r="K1110" s="201"/>
      <c r="L1110" s="207"/>
      <c r="M1110" s="208"/>
      <c r="N1110" s="209"/>
      <c r="O1110" s="209"/>
      <c r="P1110" s="209"/>
      <c r="Q1110" s="209"/>
      <c r="R1110" s="209"/>
      <c r="S1110" s="209"/>
      <c r="T1110" s="210"/>
      <c r="AT1110" s="211" t="s">
        <v>186</v>
      </c>
      <c r="AU1110" s="211" t="s">
        <v>89</v>
      </c>
      <c r="AV1110" s="13" t="s">
        <v>89</v>
      </c>
      <c r="AW1110" s="13" t="s">
        <v>35</v>
      </c>
      <c r="AX1110" s="13" t="s">
        <v>79</v>
      </c>
      <c r="AY1110" s="211" t="s">
        <v>158</v>
      </c>
    </row>
    <row r="1111" spans="2:51" s="13" customFormat="1" ht="22.5">
      <c r="B1111" s="200"/>
      <c r="C1111" s="201"/>
      <c r="D1111" s="202" t="s">
        <v>186</v>
      </c>
      <c r="E1111" s="203" t="s">
        <v>1</v>
      </c>
      <c r="F1111" s="204" t="s">
        <v>1598</v>
      </c>
      <c r="G1111" s="201"/>
      <c r="H1111" s="205">
        <v>8.3360000000000003</v>
      </c>
      <c r="I1111" s="206"/>
      <c r="J1111" s="201"/>
      <c r="K1111" s="201"/>
      <c r="L1111" s="207"/>
      <c r="M1111" s="208"/>
      <c r="N1111" s="209"/>
      <c r="O1111" s="209"/>
      <c r="P1111" s="209"/>
      <c r="Q1111" s="209"/>
      <c r="R1111" s="209"/>
      <c r="S1111" s="209"/>
      <c r="T1111" s="210"/>
      <c r="AT1111" s="211" t="s">
        <v>186</v>
      </c>
      <c r="AU1111" s="211" t="s">
        <v>89</v>
      </c>
      <c r="AV1111" s="13" t="s">
        <v>89</v>
      </c>
      <c r="AW1111" s="13" t="s">
        <v>35</v>
      </c>
      <c r="AX1111" s="13" t="s">
        <v>79</v>
      </c>
      <c r="AY1111" s="211" t="s">
        <v>158</v>
      </c>
    </row>
    <row r="1112" spans="2:51" s="13" customFormat="1" ht="22.5">
      <c r="B1112" s="200"/>
      <c r="C1112" s="201"/>
      <c r="D1112" s="202" t="s">
        <v>186</v>
      </c>
      <c r="E1112" s="203" t="s">
        <v>1</v>
      </c>
      <c r="F1112" s="204" t="s">
        <v>1599</v>
      </c>
      <c r="G1112" s="201"/>
      <c r="H1112" s="205">
        <v>16.254999999999999</v>
      </c>
      <c r="I1112" s="206"/>
      <c r="J1112" s="201"/>
      <c r="K1112" s="201"/>
      <c r="L1112" s="207"/>
      <c r="M1112" s="208"/>
      <c r="N1112" s="209"/>
      <c r="O1112" s="209"/>
      <c r="P1112" s="209"/>
      <c r="Q1112" s="209"/>
      <c r="R1112" s="209"/>
      <c r="S1112" s="209"/>
      <c r="T1112" s="210"/>
      <c r="AT1112" s="211" t="s">
        <v>186</v>
      </c>
      <c r="AU1112" s="211" t="s">
        <v>89</v>
      </c>
      <c r="AV1112" s="13" t="s">
        <v>89</v>
      </c>
      <c r="AW1112" s="13" t="s">
        <v>35</v>
      </c>
      <c r="AX1112" s="13" t="s">
        <v>79</v>
      </c>
      <c r="AY1112" s="211" t="s">
        <v>158</v>
      </c>
    </row>
    <row r="1113" spans="2:51" s="15" customFormat="1">
      <c r="B1113" s="223"/>
      <c r="C1113" s="224"/>
      <c r="D1113" s="202" t="s">
        <v>186</v>
      </c>
      <c r="E1113" s="225" t="s">
        <v>1</v>
      </c>
      <c r="F1113" s="226" t="s">
        <v>1583</v>
      </c>
      <c r="G1113" s="224"/>
      <c r="H1113" s="227">
        <v>178.815</v>
      </c>
      <c r="I1113" s="228"/>
      <c r="J1113" s="224"/>
      <c r="K1113" s="224"/>
      <c r="L1113" s="229"/>
      <c r="M1113" s="230"/>
      <c r="N1113" s="231"/>
      <c r="O1113" s="231"/>
      <c r="P1113" s="231"/>
      <c r="Q1113" s="231"/>
      <c r="R1113" s="231"/>
      <c r="S1113" s="231"/>
      <c r="T1113" s="232"/>
      <c r="AT1113" s="233" t="s">
        <v>186</v>
      </c>
      <c r="AU1113" s="233" t="s">
        <v>89</v>
      </c>
      <c r="AV1113" s="15" t="s">
        <v>170</v>
      </c>
      <c r="AW1113" s="15" t="s">
        <v>35</v>
      </c>
      <c r="AX1113" s="15" t="s">
        <v>79</v>
      </c>
      <c r="AY1113" s="233" t="s">
        <v>158</v>
      </c>
    </row>
    <row r="1114" spans="2:51" s="13" customFormat="1">
      <c r="B1114" s="200"/>
      <c r="C1114" s="201"/>
      <c r="D1114" s="202" t="s">
        <v>186</v>
      </c>
      <c r="E1114" s="203" t="s">
        <v>1</v>
      </c>
      <c r="F1114" s="204" t="s">
        <v>1600</v>
      </c>
      <c r="G1114" s="201"/>
      <c r="H1114" s="205">
        <v>6.3659999999999997</v>
      </c>
      <c r="I1114" s="206"/>
      <c r="J1114" s="201"/>
      <c r="K1114" s="201"/>
      <c r="L1114" s="207"/>
      <c r="M1114" s="208"/>
      <c r="N1114" s="209"/>
      <c r="O1114" s="209"/>
      <c r="P1114" s="209"/>
      <c r="Q1114" s="209"/>
      <c r="R1114" s="209"/>
      <c r="S1114" s="209"/>
      <c r="T1114" s="210"/>
      <c r="AT1114" s="211" t="s">
        <v>186</v>
      </c>
      <c r="AU1114" s="211" t="s">
        <v>89</v>
      </c>
      <c r="AV1114" s="13" t="s">
        <v>89</v>
      </c>
      <c r="AW1114" s="13" t="s">
        <v>35</v>
      </c>
      <c r="AX1114" s="13" t="s">
        <v>79</v>
      </c>
      <c r="AY1114" s="211" t="s">
        <v>158</v>
      </c>
    </row>
    <row r="1115" spans="2:51" s="13" customFormat="1">
      <c r="B1115" s="200"/>
      <c r="C1115" s="201"/>
      <c r="D1115" s="202" t="s">
        <v>186</v>
      </c>
      <c r="E1115" s="203" t="s">
        <v>1</v>
      </c>
      <c r="F1115" s="204" t="s">
        <v>1601</v>
      </c>
      <c r="G1115" s="201"/>
      <c r="H1115" s="205">
        <v>5.7930000000000001</v>
      </c>
      <c r="I1115" s="206"/>
      <c r="J1115" s="201"/>
      <c r="K1115" s="201"/>
      <c r="L1115" s="207"/>
      <c r="M1115" s="208"/>
      <c r="N1115" s="209"/>
      <c r="O1115" s="209"/>
      <c r="P1115" s="209"/>
      <c r="Q1115" s="209"/>
      <c r="R1115" s="209"/>
      <c r="S1115" s="209"/>
      <c r="T1115" s="210"/>
      <c r="AT1115" s="211" t="s">
        <v>186</v>
      </c>
      <c r="AU1115" s="211" t="s">
        <v>89</v>
      </c>
      <c r="AV1115" s="13" t="s">
        <v>89</v>
      </c>
      <c r="AW1115" s="13" t="s">
        <v>35</v>
      </c>
      <c r="AX1115" s="13" t="s">
        <v>79</v>
      </c>
      <c r="AY1115" s="211" t="s">
        <v>158</v>
      </c>
    </row>
    <row r="1116" spans="2:51" s="15" customFormat="1">
      <c r="B1116" s="223"/>
      <c r="C1116" s="224"/>
      <c r="D1116" s="202" t="s">
        <v>186</v>
      </c>
      <c r="E1116" s="225" t="s">
        <v>1</v>
      </c>
      <c r="F1116" s="226" t="s">
        <v>247</v>
      </c>
      <c r="G1116" s="224"/>
      <c r="H1116" s="227">
        <v>12.159000000000001</v>
      </c>
      <c r="I1116" s="228"/>
      <c r="J1116" s="224"/>
      <c r="K1116" s="224"/>
      <c r="L1116" s="229"/>
      <c r="M1116" s="230"/>
      <c r="N1116" s="231"/>
      <c r="O1116" s="231"/>
      <c r="P1116" s="231"/>
      <c r="Q1116" s="231"/>
      <c r="R1116" s="231"/>
      <c r="S1116" s="231"/>
      <c r="T1116" s="232"/>
      <c r="AT1116" s="233" t="s">
        <v>186</v>
      </c>
      <c r="AU1116" s="233" t="s">
        <v>89</v>
      </c>
      <c r="AV1116" s="15" t="s">
        <v>170</v>
      </c>
      <c r="AW1116" s="15" t="s">
        <v>35</v>
      </c>
      <c r="AX1116" s="15" t="s">
        <v>79</v>
      </c>
      <c r="AY1116" s="233" t="s">
        <v>158</v>
      </c>
    </row>
    <row r="1117" spans="2:51" s="13" customFormat="1" ht="33.75">
      <c r="B1117" s="200"/>
      <c r="C1117" s="201"/>
      <c r="D1117" s="202" t="s">
        <v>186</v>
      </c>
      <c r="E1117" s="203" t="s">
        <v>1</v>
      </c>
      <c r="F1117" s="204" t="s">
        <v>1602</v>
      </c>
      <c r="G1117" s="201"/>
      <c r="H1117" s="205">
        <v>32.787999999999997</v>
      </c>
      <c r="I1117" s="206"/>
      <c r="J1117" s="201"/>
      <c r="K1117" s="201"/>
      <c r="L1117" s="207"/>
      <c r="M1117" s="208"/>
      <c r="N1117" s="209"/>
      <c r="O1117" s="209"/>
      <c r="P1117" s="209"/>
      <c r="Q1117" s="209"/>
      <c r="R1117" s="209"/>
      <c r="S1117" s="209"/>
      <c r="T1117" s="210"/>
      <c r="AT1117" s="211" t="s">
        <v>186</v>
      </c>
      <c r="AU1117" s="211" t="s">
        <v>89</v>
      </c>
      <c r="AV1117" s="13" t="s">
        <v>89</v>
      </c>
      <c r="AW1117" s="13" t="s">
        <v>35</v>
      </c>
      <c r="AX1117" s="13" t="s">
        <v>79</v>
      </c>
      <c r="AY1117" s="211" t="s">
        <v>158</v>
      </c>
    </row>
    <row r="1118" spans="2:51" s="13" customFormat="1" ht="22.5">
      <c r="B1118" s="200"/>
      <c r="C1118" s="201"/>
      <c r="D1118" s="202" t="s">
        <v>186</v>
      </c>
      <c r="E1118" s="203" t="s">
        <v>1</v>
      </c>
      <c r="F1118" s="204" t="s">
        <v>1603</v>
      </c>
      <c r="G1118" s="201"/>
      <c r="H1118" s="205">
        <v>21.561</v>
      </c>
      <c r="I1118" s="206"/>
      <c r="J1118" s="201"/>
      <c r="K1118" s="201"/>
      <c r="L1118" s="207"/>
      <c r="M1118" s="208"/>
      <c r="N1118" s="209"/>
      <c r="O1118" s="209"/>
      <c r="P1118" s="209"/>
      <c r="Q1118" s="209"/>
      <c r="R1118" s="209"/>
      <c r="S1118" s="209"/>
      <c r="T1118" s="210"/>
      <c r="AT1118" s="211" t="s">
        <v>186</v>
      </c>
      <c r="AU1118" s="211" t="s">
        <v>89</v>
      </c>
      <c r="AV1118" s="13" t="s">
        <v>89</v>
      </c>
      <c r="AW1118" s="13" t="s">
        <v>35</v>
      </c>
      <c r="AX1118" s="13" t="s">
        <v>79</v>
      </c>
      <c r="AY1118" s="211" t="s">
        <v>158</v>
      </c>
    </row>
    <row r="1119" spans="2:51" s="13" customFormat="1" ht="22.5">
      <c r="B1119" s="200"/>
      <c r="C1119" s="201"/>
      <c r="D1119" s="202" t="s">
        <v>186</v>
      </c>
      <c r="E1119" s="203" t="s">
        <v>1</v>
      </c>
      <c r="F1119" s="204" t="s">
        <v>1604</v>
      </c>
      <c r="G1119" s="201"/>
      <c r="H1119" s="205">
        <v>39.180999999999997</v>
      </c>
      <c r="I1119" s="206"/>
      <c r="J1119" s="201"/>
      <c r="K1119" s="201"/>
      <c r="L1119" s="207"/>
      <c r="M1119" s="208"/>
      <c r="N1119" s="209"/>
      <c r="O1119" s="209"/>
      <c r="P1119" s="209"/>
      <c r="Q1119" s="209"/>
      <c r="R1119" s="209"/>
      <c r="S1119" s="209"/>
      <c r="T1119" s="210"/>
      <c r="AT1119" s="211" t="s">
        <v>186</v>
      </c>
      <c r="AU1119" s="211" t="s">
        <v>89</v>
      </c>
      <c r="AV1119" s="13" t="s">
        <v>89</v>
      </c>
      <c r="AW1119" s="13" t="s">
        <v>35</v>
      </c>
      <c r="AX1119" s="13" t="s">
        <v>79</v>
      </c>
      <c r="AY1119" s="211" t="s">
        <v>158</v>
      </c>
    </row>
    <row r="1120" spans="2:51" s="13" customFormat="1">
      <c r="B1120" s="200"/>
      <c r="C1120" s="201"/>
      <c r="D1120" s="202" t="s">
        <v>186</v>
      </c>
      <c r="E1120" s="203" t="s">
        <v>1</v>
      </c>
      <c r="F1120" s="204" t="s">
        <v>1605</v>
      </c>
      <c r="G1120" s="201"/>
      <c r="H1120" s="205">
        <v>13.558</v>
      </c>
      <c r="I1120" s="206"/>
      <c r="J1120" s="201"/>
      <c r="K1120" s="201"/>
      <c r="L1120" s="207"/>
      <c r="M1120" s="208"/>
      <c r="N1120" s="209"/>
      <c r="O1120" s="209"/>
      <c r="P1120" s="209"/>
      <c r="Q1120" s="209"/>
      <c r="R1120" s="209"/>
      <c r="S1120" s="209"/>
      <c r="T1120" s="210"/>
      <c r="AT1120" s="211" t="s">
        <v>186</v>
      </c>
      <c r="AU1120" s="211" t="s">
        <v>89</v>
      </c>
      <c r="AV1120" s="13" t="s">
        <v>89</v>
      </c>
      <c r="AW1120" s="13" t="s">
        <v>35</v>
      </c>
      <c r="AX1120" s="13" t="s">
        <v>79</v>
      </c>
      <c r="AY1120" s="211" t="s">
        <v>158</v>
      </c>
    </row>
    <row r="1121" spans="1:65" s="15" customFormat="1">
      <c r="B1121" s="223"/>
      <c r="C1121" s="224"/>
      <c r="D1121" s="202" t="s">
        <v>186</v>
      </c>
      <c r="E1121" s="225" t="s">
        <v>1</v>
      </c>
      <c r="F1121" s="226" t="s">
        <v>249</v>
      </c>
      <c r="G1121" s="224"/>
      <c r="H1121" s="227">
        <v>107.08799999999999</v>
      </c>
      <c r="I1121" s="228"/>
      <c r="J1121" s="224"/>
      <c r="K1121" s="224"/>
      <c r="L1121" s="229"/>
      <c r="M1121" s="230"/>
      <c r="N1121" s="231"/>
      <c r="O1121" s="231"/>
      <c r="P1121" s="231"/>
      <c r="Q1121" s="231"/>
      <c r="R1121" s="231"/>
      <c r="S1121" s="231"/>
      <c r="T1121" s="232"/>
      <c r="AT1121" s="233" t="s">
        <v>186</v>
      </c>
      <c r="AU1121" s="233" t="s">
        <v>89</v>
      </c>
      <c r="AV1121" s="15" t="s">
        <v>170</v>
      </c>
      <c r="AW1121" s="15" t="s">
        <v>35</v>
      </c>
      <c r="AX1121" s="15" t="s">
        <v>79</v>
      </c>
      <c r="AY1121" s="233" t="s">
        <v>158</v>
      </c>
    </row>
    <row r="1122" spans="1:65" s="14" customFormat="1">
      <c r="B1122" s="212"/>
      <c r="C1122" s="213"/>
      <c r="D1122" s="202" t="s">
        <v>186</v>
      </c>
      <c r="E1122" s="214" t="s">
        <v>1</v>
      </c>
      <c r="F1122" s="215" t="s">
        <v>199</v>
      </c>
      <c r="G1122" s="213"/>
      <c r="H1122" s="216">
        <v>1040.6849999999999</v>
      </c>
      <c r="I1122" s="217"/>
      <c r="J1122" s="213"/>
      <c r="K1122" s="213"/>
      <c r="L1122" s="218"/>
      <c r="M1122" s="219"/>
      <c r="N1122" s="220"/>
      <c r="O1122" s="220"/>
      <c r="P1122" s="220"/>
      <c r="Q1122" s="220"/>
      <c r="R1122" s="220"/>
      <c r="S1122" s="220"/>
      <c r="T1122" s="221"/>
      <c r="AT1122" s="222" t="s">
        <v>186</v>
      </c>
      <c r="AU1122" s="222" t="s">
        <v>89</v>
      </c>
      <c r="AV1122" s="14" t="s">
        <v>165</v>
      </c>
      <c r="AW1122" s="14" t="s">
        <v>35</v>
      </c>
      <c r="AX1122" s="14" t="s">
        <v>87</v>
      </c>
      <c r="AY1122" s="222" t="s">
        <v>158</v>
      </c>
    </row>
    <row r="1123" spans="1:65" s="2" customFormat="1" ht="33" customHeight="1">
      <c r="A1123" s="35"/>
      <c r="B1123" s="36"/>
      <c r="C1123" s="187" t="s">
        <v>1606</v>
      </c>
      <c r="D1123" s="187" t="s">
        <v>161</v>
      </c>
      <c r="E1123" s="188" t="s">
        <v>1607</v>
      </c>
      <c r="F1123" s="189" t="s">
        <v>1608</v>
      </c>
      <c r="G1123" s="190" t="s">
        <v>231</v>
      </c>
      <c r="H1123" s="191">
        <v>190.88499999999999</v>
      </c>
      <c r="I1123" s="192"/>
      <c r="J1123" s="193">
        <f>ROUND(I1123*H1123,2)</f>
        <v>0</v>
      </c>
      <c r="K1123" s="189" t="s">
        <v>217</v>
      </c>
      <c r="L1123" s="40"/>
      <c r="M1123" s="194" t="s">
        <v>1</v>
      </c>
      <c r="N1123" s="195" t="s">
        <v>44</v>
      </c>
      <c r="O1123" s="72"/>
      <c r="P1123" s="196">
        <f>O1123*H1123</f>
        <v>0</v>
      </c>
      <c r="Q1123" s="196">
        <v>0</v>
      </c>
      <c r="R1123" s="196">
        <f>Q1123*H1123</f>
        <v>0</v>
      </c>
      <c r="S1123" s="196">
        <v>1.8</v>
      </c>
      <c r="T1123" s="197">
        <f>S1123*H1123</f>
        <v>343.59300000000002</v>
      </c>
      <c r="U1123" s="35"/>
      <c r="V1123" s="35"/>
      <c r="W1123" s="35"/>
      <c r="X1123" s="35"/>
      <c r="Y1123" s="35"/>
      <c r="Z1123" s="35"/>
      <c r="AA1123" s="35"/>
      <c r="AB1123" s="35"/>
      <c r="AC1123" s="35"/>
      <c r="AD1123" s="35"/>
      <c r="AE1123" s="35"/>
      <c r="AR1123" s="198" t="s">
        <v>165</v>
      </c>
      <c r="AT1123" s="198" t="s">
        <v>161</v>
      </c>
      <c r="AU1123" s="198" t="s">
        <v>89</v>
      </c>
      <c r="AY1123" s="18" t="s">
        <v>158</v>
      </c>
      <c r="BE1123" s="199">
        <f>IF(N1123="základní",J1123,0)</f>
        <v>0</v>
      </c>
      <c r="BF1123" s="199">
        <f>IF(N1123="snížená",J1123,0)</f>
        <v>0</v>
      </c>
      <c r="BG1123" s="199">
        <f>IF(N1123="zákl. přenesená",J1123,0)</f>
        <v>0</v>
      </c>
      <c r="BH1123" s="199">
        <f>IF(N1123="sníž. přenesená",J1123,0)</f>
        <v>0</v>
      </c>
      <c r="BI1123" s="199">
        <f>IF(N1123="nulová",J1123,0)</f>
        <v>0</v>
      </c>
      <c r="BJ1123" s="18" t="s">
        <v>87</v>
      </c>
      <c r="BK1123" s="199">
        <f>ROUND(I1123*H1123,2)</f>
        <v>0</v>
      </c>
      <c r="BL1123" s="18" t="s">
        <v>165</v>
      </c>
      <c r="BM1123" s="198" t="s">
        <v>1609</v>
      </c>
    </row>
    <row r="1124" spans="1:65" s="13" customFormat="1">
      <c r="B1124" s="200"/>
      <c r="C1124" s="201"/>
      <c r="D1124" s="202" t="s">
        <v>186</v>
      </c>
      <c r="E1124" s="203" t="s">
        <v>1</v>
      </c>
      <c r="F1124" s="204" t="s">
        <v>1610</v>
      </c>
      <c r="G1124" s="201"/>
      <c r="H1124" s="205">
        <v>136.422</v>
      </c>
      <c r="I1124" s="206"/>
      <c r="J1124" s="201"/>
      <c r="K1124" s="201"/>
      <c r="L1124" s="207"/>
      <c r="M1124" s="208"/>
      <c r="N1124" s="209"/>
      <c r="O1124" s="209"/>
      <c r="P1124" s="209"/>
      <c r="Q1124" s="209"/>
      <c r="R1124" s="209"/>
      <c r="S1124" s="209"/>
      <c r="T1124" s="210"/>
      <c r="AT1124" s="211" t="s">
        <v>186</v>
      </c>
      <c r="AU1124" s="211" t="s">
        <v>89</v>
      </c>
      <c r="AV1124" s="13" t="s">
        <v>89</v>
      </c>
      <c r="AW1124" s="13" t="s">
        <v>35</v>
      </c>
      <c r="AX1124" s="13" t="s">
        <v>79</v>
      </c>
      <c r="AY1124" s="211" t="s">
        <v>158</v>
      </c>
    </row>
    <row r="1125" spans="1:65" s="13" customFormat="1">
      <c r="B1125" s="200"/>
      <c r="C1125" s="201"/>
      <c r="D1125" s="202" t="s">
        <v>186</v>
      </c>
      <c r="E1125" s="203" t="s">
        <v>1</v>
      </c>
      <c r="F1125" s="204" t="s">
        <v>1611</v>
      </c>
      <c r="G1125" s="201"/>
      <c r="H1125" s="205">
        <v>6.7839999999999998</v>
      </c>
      <c r="I1125" s="206"/>
      <c r="J1125" s="201"/>
      <c r="K1125" s="201"/>
      <c r="L1125" s="207"/>
      <c r="M1125" s="208"/>
      <c r="N1125" s="209"/>
      <c r="O1125" s="209"/>
      <c r="P1125" s="209"/>
      <c r="Q1125" s="209"/>
      <c r="R1125" s="209"/>
      <c r="S1125" s="209"/>
      <c r="T1125" s="210"/>
      <c r="AT1125" s="211" t="s">
        <v>186</v>
      </c>
      <c r="AU1125" s="211" t="s">
        <v>89</v>
      </c>
      <c r="AV1125" s="13" t="s">
        <v>89</v>
      </c>
      <c r="AW1125" s="13" t="s">
        <v>35</v>
      </c>
      <c r="AX1125" s="13" t="s">
        <v>79</v>
      </c>
      <c r="AY1125" s="211" t="s">
        <v>158</v>
      </c>
    </row>
    <row r="1126" spans="1:65" s="13" customFormat="1" ht="22.5">
      <c r="B1126" s="200"/>
      <c r="C1126" s="201"/>
      <c r="D1126" s="202" t="s">
        <v>186</v>
      </c>
      <c r="E1126" s="203" t="s">
        <v>1</v>
      </c>
      <c r="F1126" s="204" t="s">
        <v>1612</v>
      </c>
      <c r="G1126" s="201"/>
      <c r="H1126" s="205">
        <v>7.1379999999999999</v>
      </c>
      <c r="I1126" s="206"/>
      <c r="J1126" s="201"/>
      <c r="K1126" s="201"/>
      <c r="L1126" s="207"/>
      <c r="M1126" s="208"/>
      <c r="N1126" s="209"/>
      <c r="O1126" s="209"/>
      <c r="P1126" s="209"/>
      <c r="Q1126" s="209"/>
      <c r="R1126" s="209"/>
      <c r="S1126" s="209"/>
      <c r="T1126" s="210"/>
      <c r="AT1126" s="211" t="s">
        <v>186</v>
      </c>
      <c r="AU1126" s="211" t="s">
        <v>89</v>
      </c>
      <c r="AV1126" s="13" t="s">
        <v>89</v>
      </c>
      <c r="AW1126" s="13" t="s">
        <v>35</v>
      </c>
      <c r="AX1126" s="13" t="s">
        <v>79</v>
      </c>
      <c r="AY1126" s="211" t="s">
        <v>158</v>
      </c>
    </row>
    <row r="1127" spans="1:65" s="13" customFormat="1">
      <c r="B1127" s="200"/>
      <c r="C1127" s="201"/>
      <c r="D1127" s="202" t="s">
        <v>186</v>
      </c>
      <c r="E1127" s="203" t="s">
        <v>1</v>
      </c>
      <c r="F1127" s="204" t="s">
        <v>1613</v>
      </c>
      <c r="G1127" s="201"/>
      <c r="H1127" s="205">
        <v>1.073</v>
      </c>
      <c r="I1127" s="206"/>
      <c r="J1127" s="201"/>
      <c r="K1127" s="201"/>
      <c r="L1127" s="207"/>
      <c r="M1127" s="208"/>
      <c r="N1127" s="209"/>
      <c r="O1127" s="209"/>
      <c r="P1127" s="209"/>
      <c r="Q1127" s="209"/>
      <c r="R1127" s="209"/>
      <c r="S1127" s="209"/>
      <c r="T1127" s="210"/>
      <c r="AT1127" s="211" t="s">
        <v>186</v>
      </c>
      <c r="AU1127" s="211" t="s">
        <v>89</v>
      </c>
      <c r="AV1127" s="13" t="s">
        <v>89</v>
      </c>
      <c r="AW1127" s="13" t="s">
        <v>35</v>
      </c>
      <c r="AX1127" s="13" t="s">
        <v>79</v>
      </c>
      <c r="AY1127" s="211" t="s">
        <v>158</v>
      </c>
    </row>
    <row r="1128" spans="1:65" s="15" customFormat="1">
      <c r="B1128" s="223"/>
      <c r="C1128" s="224"/>
      <c r="D1128" s="202" t="s">
        <v>186</v>
      </c>
      <c r="E1128" s="225" t="s">
        <v>1</v>
      </c>
      <c r="F1128" s="226" t="s">
        <v>675</v>
      </c>
      <c r="G1128" s="224"/>
      <c r="H1128" s="227">
        <v>151.417</v>
      </c>
      <c r="I1128" s="228"/>
      <c r="J1128" s="224"/>
      <c r="K1128" s="224"/>
      <c r="L1128" s="229"/>
      <c r="M1128" s="230"/>
      <c r="N1128" s="231"/>
      <c r="O1128" s="231"/>
      <c r="P1128" s="231"/>
      <c r="Q1128" s="231"/>
      <c r="R1128" s="231"/>
      <c r="S1128" s="231"/>
      <c r="T1128" s="232"/>
      <c r="AT1128" s="233" t="s">
        <v>186</v>
      </c>
      <c r="AU1128" s="233" t="s">
        <v>89</v>
      </c>
      <c r="AV1128" s="15" t="s">
        <v>170</v>
      </c>
      <c r="AW1128" s="15" t="s">
        <v>35</v>
      </c>
      <c r="AX1128" s="15" t="s">
        <v>79</v>
      </c>
      <c r="AY1128" s="233" t="s">
        <v>158</v>
      </c>
    </row>
    <row r="1129" spans="1:65" s="13" customFormat="1">
      <c r="B1129" s="200"/>
      <c r="C1129" s="201"/>
      <c r="D1129" s="202" t="s">
        <v>186</v>
      </c>
      <c r="E1129" s="203" t="s">
        <v>1</v>
      </c>
      <c r="F1129" s="204" t="s">
        <v>1614</v>
      </c>
      <c r="G1129" s="201"/>
      <c r="H1129" s="205">
        <v>26.234999999999999</v>
      </c>
      <c r="I1129" s="206"/>
      <c r="J1129" s="201"/>
      <c r="K1129" s="201"/>
      <c r="L1129" s="207"/>
      <c r="M1129" s="208"/>
      <c r="N1129" s="209"/>
      <c r="O1129" s="209"/>
      <c r="P1129" s="209"/>
      <c r="Q1129" s="209"/>
      <c r="R1129" s="209"/>
      <c r="S1129" s="209"/>
      <c r="T1129" s="210"/>
      <c r="AT1129" s="211" t="s">
        <v>186</v>
      </c>
      <c r="AU1129" s="211" t="s">
        <v>89</v>
      </c>
      <c r="AV1129" s="13" t="s">
        <v>89</v>
      </c>
      <c r="AW1129" s="13" t="s">
        <v>35</v>
      </c>
      <c r="AX1129" s="13" t="s">
        <v>79</v>
      </c>
      <c r="AY1129" s="211" t="s">
        <v>158</v>
      </c>
    </row>
    <row r="1130" spans="1:65" s="13" customFormat="1">
      <c r="B1130" s="200"/>
      <c r="C1130" s="201"/>
      <c r="D1130" s="202" t="s">
        <v>186</v>
      </c>
      <c r="E1130" s="203" t="s">
        <v>1</v>
      </c>
      <c r="F1130" s="204" t="s">
        <v>1615</v>
      </c>
      <c r="G1130" s="201"/>
      <c r="H1130" s="205">
        <v>3.3519999999999999</v>
      </c>
      <c r="I1130" s="206"/>
      <c r="J1130" s="201"/>
      <c r="K1130" s="201"/>
      <c r="L1130" s="207"/>
      <c r="M1130" s="208"/>
      <c r="N1130" s="209"/>
      <c r="O1130" s="209"/>
      <c r="P1130" s="209"/>
      <c r="Q1130" s="209"/>
      <c r="R1130" s="209"/>
      <c r="S1130" s="209"/>
      <c r="T1130" s="210"/>
      <c r="AT1130" s="211" t="s">
        <v>186</v>
      </c>
      <c r="AU1130" s="211" t="s">
        <v>89</v>
      </c>
      <c r="AV1130" s="13" t="s">
        <v>89</v>
      </c>
      <c r="AW1130" s="13" t="s">
        <v>35</v>
      </c>
      <c r="AX1130" s="13" t="s">
        <v>79</v>
      </c>
      <c r="AY1130" s="211" t="s">
        <v>158</v>
      </c>
    </row>
    <row r="1131" spans="1:65" s="13" customFormat="1" ht="22.5">
      <c r="B1131" s="200"/>
      <c r="C1131" s="201"/>
      <c r="D1131" s="202" t="s">
        <v>186</v>
      </c>
      <c r="E1131" s="203" t="s">
        <v>1</v>
      </c>
      <c r="F1131" s="204" t="s">
        <v>1616</v>
      </c>
      <c r="G1131" s="201"/>
      <c r="H1131" s="205">
        <v>3.0619999999999998</v>
      </c>
      <c r="I1131" s="206"/>
      <c r="J1131" s="201"/>
      <c r="K1131" s="201"/>
      <c r="L1131" s="207"/>
      <c r="M1131" s="208"/>
      <c r="N1131" s="209"/>
      <c r="O1131" s="209"/>
      <c r="P1131" s="209"/>
      <c r="Q1131" s="209"/>
      <c r="R1131" s="209"/>
      <c r="S1131" s="209"/>
      <c r="T1131" s="210"/>
      <c r="AT1131" s="211" t="s">
        <v>186</v>
      </c>
      <c r="AU1131" s="211" t="s">
        <v>89</v>
      </c>
      <c r="AV1131" s="13" t="s">
        <v>89</v>
      </c>
      <c r="AW1131" s="13" t="s">
        <v>35</v>
      </c>
      <c r="AX1131" s="13" t="s">
        <v>79</v>
      </c>
      <c r="AY1131" s="211" t="s">
        <v>158</v>
      </c>
    </row>
    <row r="1132" spans="1:65" s="13" customFormat="1">
      <c r="B1132" s="200"/>
      <c r="C1132" s="201"/>
      <c r="D1132" s="202" t="s">
        <v>186</v>
      </c>
      <c r="E1132" s="203" t="s">
        <v>1</v>
      </c>
      <c r="F1132" s="204" t="s">
        <v>1617</v>
      </c>
      <c r="G1132" s="201"/>
      <c r="H1132" s="205">
        <v>2.915</v>
      </c>
      <c r="I1132" s="206"/>
      <c r="J1132" s="201"/>
      <c r="K1132" s="201"/>
      <c r="L1132" s="207"/>
      <c r="M1132" s="208"/>
      <c r="N1132" s="209"/>
      <c r="O1132" s="209"/>
      <c r="P1132" s="209"/>
      <c r="Q1132" s="209"/>
      <c r="R1132" s="209"/>
      <c r="S1132" s="209"/>
      <c r="T1132" s="210"/>
      <c r="AT1132" s="211" t="s">
        <v>186</v>
      </c>
      <c r="AU1132" s="211" t="s">
        <v>89</v>
      </c>
      <c r="AV1132" s="13" t="s">
        <v>89</v>
      </c>
      <c r="AW1132" s="13" t="s">
        <v>35</v>
      </c>
      <c r="AX1132" s="13" t="s">
        <v>79</v>
      </c>
      <c r="AY1132" s="211" t="s">
        <v>158</v>
      </c>
    </row>
    <row r="1133" spans="1:65" s="15" customFormat="1">
      <c r="B1133" s="223"/>
      <c r="C1133" s="224"/>
      <c r="D1133" s="202" t="s">
        <v>186</v>
      </c>
      <c r="E1133" s="225" t="s">
        <v>1</v>
      </c>
      <c r="F1133" s="226" t="s">
        <v>1583</v>
      </c>
      <c r="G1133" s="224"/>
      <c r="H1133" s="227">
        <v>35.564</v>
      </c>
      <c r="I1133" s="228"/>
      <c r="J1133" s="224"/>
      <c r="K1133" s="224"/>
      <c r="L1133" s="229"/>
      <c r="M1133" s="230"/>
      <c r="N1133" s="231"/>
      <c r="O1133" s="231"/>
      <c r="P1133" s="231"/>
      <c r="Q1133" s="231"/>
      <c r="R1133" s="231"/>
      <c r="S1133" s="231"/>
      <c r="T1133" s="232"/>
      <c r="AT1133" s="233" t="s">
        <v>186</v>
      </c>
      <c r="AU1133" s="233" t="s">
        <v>89</v>
      </c>
      <c r="AV1133" s="15" t="s">
        <v>170</v>
      </c>
      <c r="AW1133" s="15" t="s">
        <v>35</v>
      </c>
      <c r="AX1133" s="15" t="s">
        <v>79</v>
      </c>
      <c r="AY1133" s="233" t="s">
        <v>158</v>
      </c>
    </row>
    <row r="1134" spans="1:65" s="13" customFormat="1">
      <c r="B1134" s="200"/>
      <c r="C1134" s="201"/>
      <c r="D1134" s="202" t="s">
        <v>186</v>
      </c>
      <c r="E1134" s="203" t="s">
        <v>1</v>
      </c>
      <c r="F1134" s="204" t="s">
        <v>1618</v>
      </c>
      <c r="G1134" s="201"/>
      <c r="H1134" s="205">
        <v>0.71699999999999997</v>
      </c>
      <c r="I1134" s="206"/>
      <c r="J1134" s="201"/>
      <c r="K1134" s="201"/>
      <c r="L1134" s="207"/>
      <c r="M1134" s="208"/>
      <c r="N1134" s="209"/>
      <c r="O1134" s="209"/>
      <c r="P1134" s="209"/>
      <c r="Q1134" s="209"/>
      <c r="R1134" s="209"/>
      <c r="S1134" s="209"/>
      <c r="T1134" s="210"/>
      <c r="AT1134" s="211" t="s">
        <v>186</v>
      </c>
      <c r="AU1134" s="211" t="s">
        <v>89</v>
      </c>
      <c r="AV1134" s="13" t="s">
        <v>89</v>
      </c>
      <c r="AW1134" s="13" t="s">
        <v>35</v>
      </c>
      <c r="AX1134" s="13" t="s">
        <v>79</v>
      </c>
      <c r="AY1134" s="211" t="s">
        <v>158</v>
      </c>
    </row>
    <row r="1135" spans="1:65" s="13" customFormat="1">
      <c r="B1135" s="200"/>
      <c r="C1135" s="201"/>
      <c r="D1135" s="202" t="s">
        <v>186</v>
      </c>
      <c r="E1135" s="203" t="s">
        <v>1</v>
      </c>
      <c r="F1135" s="204" t="s">
        <v>1619</v>
      </c>
      <c r="G1135" s="201"/>
      <c r="H1135" s="205">
        <v>1.7689999999999999</v>
      </c>
      <c r="I1135" s="206"/>
      <c r="J1135" s="201"/>
      <c r="K1135" s="201"/>
      <c r="L1135" s="207"/>
      <c r="M1135" s="208"/>
      <c r="N1135" s="209"/>
      <c r="O1135" s="209"/>
      <c r="P1135" s="209"/>
      <c r="Q1135" s="209"/>
      <c r="R1135" s="209"/>
      <c r="S1135" s="209"/>
      <c r="T1135" s="210"/>
      <c r="AT1135" s="211" t="s">
        <v>186</v>
      </c>
      <c r="AU1135" s="211" t="s">
        <v>89</v>
      </c>
      <c r="AV1135" s="13" t="s">
        <v>89</v>
      </c>
      <c r="AW1135" s="13" t="s">
        <v>35</v>
      </c>
      <c r="AX1135" s="13" t="s">
        <v>79</v>
      </c>
      <c r="AY1135" s="211" t="s">
        <v>158</v>
      </c>
    </row>
    <row r="1136" spans="1:65" s="13" customFormat="1" ht="22.5">
      <c r="B1136" s="200"/>
      <c r="C1136" s="201"/>
      <c r="D1136" s="202" t="s">
        <v>186</v>
      </c>
      <c r="E1136" s="203" t="s">
        <v>1</v>
      </c>
      <c r="F1136" s="204" t="s">
        <v>1620</v>
      </c>
      <c r="G1136" s="201"/>
      <c r="H1136" s="205">
        <v>1.4179999999999999</v>
      </c>
      <c r="I1136" s="206"/>
      <c r="J1136" s="201"/>
      <c r="K1136" s="201"/>
      <c r="L1136" s="207"/>
      <c r="M1136" s="208"/>
      <c r="N1136" s="209"/>
      <c r="O1136" s="209"/>
      <c r="P1136" s="209"/>
      <c r="Q1136" s="209"/>
      <c r="R1136" s="209"/>
      <c r="S1136" s="209"/>
      <c r="T1136" s="210"/>
      <c r="AT1136" s="211" t="s">
        <v>186</v>
      </c>
      <c r="AU1136" s="211" t="s">
        <v>89</v>
      </c>
      <c r="AV1136" s="13" t="s">
        <v>89</v>
      </c>
      <c r="AW1136" s="13" t="s">
        <v>35</v>
      </c>
      <c r="AX1136" s="13" t="s">
        <v>79</v>
      </c>
      <c r="AY1136" s="211" t="s">
        <v>158</v>
      </c>
    </row>
    <row r="1137" spans="1:65" s="15" customFormat="1">
      <c r="B1137" s="223"/>
      <c r="C1137" s="224"/>
      <c r="D1137" s="202" t="s">
        <v>186</v>
      </c>
      <c r="E1137" s="225" t="s">
        <v>1</v>
      </c>
      <c r="F1137" s="226" t="s">
        <v>249</v>
      </c>
      <c r="G1137" s="224"/>
      <c r="H1137" s="227">
        <v>3.9039999999999999</v>
      </c>
      <c r="I1137" s="228"/>
      <c r="J1137" s="224"/>
      <c r="K1137" s="224"/>
      <c r="L1137" s="229"/>
      <c r="M1137" s="230"/>
      <c r="N1137" s="231"/>
      <c r="O1137" s="231"/>
      <c r="P1137" s="231"/>
      <c r="Q1137" s="231"/>
      <c r="R1137" s="231"/>
      <c r="S1137" s="231"/>
      <c r="T1137" s="232"/>
      <c r="AT1137" s="233" t="s">
        <v>186</v>
      </c>
      <c r="AU1137" s="233" t="s">
        <v>89</v>
      </c>
      <c r="AV1137" s="15" t="s">
        <v>170</v>
      </c>
      <c r="AW1137" s="15" t="s">
        <v>35</v>
      </c>
      <c r="AX1137" s="15" t="s">
        <v>79</v>
      </c>
      <c r="AY1137" s="233" t="s">
        <v>158</v>
      </c>
    </row>
    <row r="1138" spans="1:65" s="14" customFormat="1">
      <c r="B1138" s="212"/>
      <c r="C1138" s="213"/>
      <c r="D1138" s="202" t="s">
        <v>186</v>
      </c>
      <c r="E1138" s="214" t="s">
        <v>1</v>
      </c>
      <c r="F1138" s="215" t="s">
        <v>199</v>
      </c>
      <c r="G1138" s="213"/>
      <c r="H1138" s="216">
        <v>190.88499999999999</v>
      </c>
      <c r="I1138" s="217"/>
      <c r="J1138" s="213"/>
      <c r="K1138" s="213"/>
      <c r="L1138" s="218"/>
      <c r="M1138" s="219"/>
      <c r="N1138" s="220"/>
      <c r="O1138" s="220"/>
      <c r="P1138" s="220"/>
      <c r="Q1138" s="220"/>
      <c r="R1138" s="220"/>
      <c r="S1138" s="220"/>
      <c r="T1138" s="221"/>
      <c r="AT1138" s="222" t="s">
        <v>186</v>
      </c>
      <c r="AU1138" s="222" t="s">
        <v>89</v>
      </c>
      <c r="AV1138" s="14" t="s">
        <v>165</v>
      </c>
      <c r="AW1138" s="14" t="s">
        <v>35</v>
      </c>
      <c r="AX1138" s="14" t="s">
        <v>87</v>
      </c>
      <c r="AY1138" s="222" t="s">
        <v>158</v>
      </c>
    </row>
    <row r="1139" spans="1:65" s="2" customFormat="1" ht="16.5" customHeight="1">
      <c r="A1139" s="35"/>
      <c r="B1139" s="36"/>
      <c r="C1139" s="187" t="s">
        <v>1621</v>
      </c>
      <c r="D1139" s="187" t="s">
        <v>161</v>
      </c>
      <c r="E1139" s="188" t="s">
        <v>1622</v>
      </c>
      <c r="F1139" s="189" t="s">
        <v>1623</v>
      </c>
      <c r="G1139" s="190" t="s">
        <v>231</v>
      </c>
      <c r="H1139" s="191">
        <v>3.6579999999999999</v>
      </c>
      <c r="I1139" s="192"/>
      <c r="J1139" s="193">
        <f>ROUND(I1139*H1139,2)</f>
        <v>0</v>
      </c>
      <c r="K1139" s="189" t="s">
        <v>217</v>
      </c>
      <c r="L1139" s="40"/>
      <c r="M1139" s="194" t="s">
        <v>1</v>
      </c>
      <c r="N1139" s="195" t="s">
        <v>44</v>
      </c>
      <c r="O1139" s="72"/>
      <c r="P1139" s="196">
        <f>O1139*H1139</f>
        <v>0</v>
      </c>
      <c r="Q1139" s="196">
        <v>0</v>
      </c>
      <c r="R1139" s="196">
        <f>Q1139*H1139</f>
        <v>0</v>
      </c>
      <c r="S1139" s="196">
        <v>2.4</v>
      </c>
      <c r="T1139" s="197">
        <f>S1139*H1139</f>
        <v>8.7791999999999994</v>
      </c>
      <c r="U1139" s="35"/>
      <c r="V1139" s="35"/>
      <c r="W1139" s="35"/>
      <c r="X1139" s="35"/>
      <c r="Y1139" s="35"/>
      <c r="Z1139" s="35"/>
      <c r="AA1139" s="35"/>
      <c r="AB1139" s="35"/>
      <c r="AC1139" s="35"/>
      <c r="AD1139" s="35"/>
      <c r="AE1139" s="35"/>
      <c r="AR1139" s="198" t="s">
        <v>165</v>
      </c>
      <c r="AT1139" s="198" t="s">
        <v>161</v>
      </c>
      <c r="AU1139" s="198" t="s">
        <v>89</v>
      </c>
      <c r="AY1139" s="18" t="s">
        <v>158</v>
      </c>
      <c r="BE1139" s="199">
        <f>IF(N1139="základní",J1139,0)</f>
        <v>0</v>
      </c>
      <c r="BF1139" s="199">
        <f>IF(N1139="snížená",J1139,0)</f>
        <v>0</v>
      </c>
      <c r="BG1139" s="199">
        <f>IF(N1139="zákl. přenesená",J1139,0)</f>
        <v>0</v>
      </c>
      <c r="BH1139" s="199">
        <f>IF(N1139="sníž. přenesená",J1139,0)</f>
        <v>0</v>
      </c>
      <c r="BI1139" s="199">
        <f>IF(N1139="nulová",J1139,0)</f>
        <v>0</v>
      </c>
      <c r="BJ1139" s="18" t="s">
        <v>87</v>
      </c>
      <c r="BK1139" s="199">
        <f>ROUND(I1139*H1139,2)</f>
        <v>0</v>
      </c>
      <c r="BL1139" s="18" t="s">
        <v>165</v>
      </c>
      <c r="BM1139" s="198" t="s">
        <v>1624</v>
      </c>
    </row>
    <row r="1140" spans="1:65" s="13" customFormat="1">
      <c r="B1140" s="200"/>
      <c r="C1140" s="201"/>
      <c r="D1140" s="202" t="s">
        <v>186</v>
      </c>
      <c r="E1140" s="203" t="s">
        <v>1</v>
      </c>
      <c r="F1140" s="204" t="s">
        <v>1625</v>
      </c>
      <c r="G1140" s="201"/>
      <c r="H1140" s="205">
        <v>1.173</v>
      </c>
      <c r="I1140" s="206"/>
      <c r="J1140" s="201"/>
      <c r="K1140" s="201"/>
      <c r="L1140" s="207"/>
      <c r="M1140" s="208"/>
      <c r="N1140" s="209"/>
      <c r="O1140" s="209"/>
      <c r="P1140" s="209"/>
      <c r="Q1140" s="209"/>
      <c r="R1140" s="209"/>
      <c r="S1140" s="209"/>
      <c r="T1140" s="210"/>
      <c r="AT1140" s="211" t="s">
        <v>186</v>
      </c>
      <c r="AU1140" s="211" t="s">
        <v>89</v>
      </c>
      <c r="AV1140" s="13" t="s">
        <v>89</v>
      </c>
      <c r="AW1140" s="13" t="s">
        <v>35</v>
      </c>
      <c r="AX1140" s="13" t="s">
        <v>79</v>
      </c>
      <c r="AY1140" s="211" t="s">
        <v>158</v>
      </c>
    </row>
    <row r="1141" spans="1:65" s="13" customFormat="1">
      <c r="B1141" s="200"/>
      <c r="C1141" s="201"/>
      <c r="D1141" s="202" t="s">
        <v>186</v>
      </c>
      <c r="E1141" s="203" t="s">
        <v>1</v>
      </c>
      <c r="F1141" s="204" t="s">
        <v>1626</v>
      </c>
      <c r="G1141" s="201"/>
      <c r="H1141" s="205">
        <v>1.0780000000000001</v>
      </c>
      <c r="I1141" s="206"/>
      <c r="J1141" s="201"/>
      <c r="K1141" s="201"/>
      <c r="L1141" s="207"/>
      <c r="M1141" s="208"/>
      <c r="N1141" s="209"/>
      <c r="O1141" s="209"/>
      <c r="P1141" s="209"/>
      <c r="Q1141" s="209"/>
      <c r="R1141" s="209"/>
      <c r="S1141" s="209"/>
      <c r="T1141" s="210"/>
      <c r="AT1141" s="211" t="s">
        <v>186</v>
      </c>
      <c r="AU1141" s="211" t="s">
        <v>89</v>
      </c>
      <c r="AV1141" s="13" t="s">
        <v>89</v>
      </c>
      <c r="AW1141" s="13" t="s">
        <v>35</v>
      </c>
      <c r="AX1141" s="13" t="s">
        <v>79</v>
      </c>
      <c r="AY1141" s="211" t="s">
        <v>158</v>
      </c>
    </row>
    <row r="1142" spans="1:65" s="13" customFormat="1">
      <c r="B1142" s="200"/>
      <c r="C1142" s="201"/>
      <c r="D1142" s="202" t="s">
        <v>186</v>
      </c>
      <c r="E1142" s="203" t="s">
        <v>1</v>
      </c>
      <c r="F1142" s="204" t="s">
        <v>1627</v>
      </c>
      <c r="G1142" s="201"/>
      <c r="H1142" s="205">
        <v>0.93899999999999995</v>
      </c>
      <c r="I1142" s="206"/>
      <c r="J1142" s="201"/>
      <c r="K1142" s="201"/>
      <c r="L1142" s="207"/>
      <c r="M1142" s="208"/>
      <c r="N1142" s="209"/>
      <c r="O1142" s="209"/>
      <c r="P1142" s="209"/>
      <c r="Q1142" s="209"/>
      <c r="R1142" s="209"/>
      <c r="S1142" s="209"/>
      <c r="T1142" s="210"/>
      <c r="AT1142" s="211" t="s">
        <v>186</v>
      </c>
      <c r="AU1142" s="211" t="s">
        <v>89</v>
      </c>
      <c r="AV1142" s="13" t="s">
        <v>89</v>
      </c>
      <c r="AW1142" s="13" t="s">
        <v>35</v>
      </c>
      <c r="AX1142" s="13" t="s">
        <v>79</v>
      </c>
      <c r="AY1142" s="211" t="s">
        <v>158</v>
      </c>
    </row>
    <row r="1143" spans="1:65" s="13" customFormat="1">
      <c r="B1143" s="200"/>
      <c r="C1143" s="201"/>
      <c r="D1143" s="202" t="s">
        <v>186</v>
      </c>
      <c r="E1143" s="203" t="s">
        <v>1</v>
      </c>
      <c r="F1143" s="204" t="s">
        <v>1628</v>
      </c>
      <c r="G1143" s="201"/>
      <c r="H1143" s="205">
        <v>0.39600000000000002</v>
      </c>
      <c r="I1143" s="206"/>
      <c r="J1143" s="201"/>
      <c r="K1143" s="201"/>
      <c r="L1143" s="207"/>
      <c r="M1143" s="208"/>
      <c r="N1143" s="209"/>
      <c r="O1143" s="209"/>
      <c r="P1143" s="209"/>
      <c r="Q1143" s="209"/>
      <c r="R1143" s="209"/>
      <c r="S1143" s="209"/>
      <c r="T1143" s="210"/>
      <c r="AT1143" s="211" t="s">
        <v>186</v>
      </c>
      <c r="AU1143" s="211" t="s">
        <v>89</v>
      </c>
      <c r="AV1143" s="13" t="s">
        <v>89</v>
      </c>
      <c r="AW1143" s="13" t="s">
        <v>35</v>
      </c>
      <c r="AX1143" s="13" t="s">
        <v>79</v>
      </c>
      <c r="AY1143" s="211" t="s">
        <v>158</v>
      </c>
    </row>
    <row r="1144" spans="1:65" s="13" customFormat="1">
      <c r="B1144" s="200"/>
      <c r="C1144" s="201"/>
      <c r="D1144" s="202" t="s">
        <v>186</v>
      </c>
      <c r="E1144" s="203" t="s">
        <v>1</v>
      </c>
      <c r="F1144" s="204" t="s">
        <v>1629</v>
      </c>
      <c r="G1144" s="201"/>
      <c r="H1144" s="205">
        <v>7.1999999999999995E-2</v>
      </c>
      <c r="I1144" s="206"/>
      <c r="J1144" s="201"/>
      <c r="K1144" s="201"/>
      <c r="L1144" s="207"/>
      <c r="M1144" s="208"/>
      <c r="N1144" s="209"/>
      <c r="O1144" s="209"/>
      <c r="P1144" s="209"/>
      <c r="Q1144" s="209"/>
      <c r="R1144" s="209"/>
      <c r="S1144" s="209"/>
      <c r="T1144" s="210"/>
      <c r="AT1144" s="211" t="s">
        <v>186</v>
      </c>
      <c r="AU1144" s="211" t="s">
        <v>89</v>
      </c>
      <c r="AV1144" s="13" t="s">
        <v>89</v>
      </c>
      <c r="AW1144" s="13" t="s">
        <v>35</v>
      </c>
      <c r="AX1144" s="13" t="s">
        <v>79</v>
      </c>
      <c r="AY1144" s="211" t="s">
        <v>158</v>
      </c>
    </row>
    <row r="1145" spans="1:65" s="14" customFormat="1">
      <c r="B1145" s="212"/>
      <c r="C1145" s="213"/>
      <c r="D1145" s="202" t="s">
        <v>186</v>
      </c>
      <c r="E1145" s="214" t="s">
        <v>1</v>
      </c>
      <c r="F1145" s="215" t="s">
        <v>199</v>
      </c>
      <c r="G1145" s="213"/>
      <c r="H1145" s="216">
        <v>3.6579999999999999</v>
      </c>
      <c r="I1145" s="217"/>
      <c r="J1145" s="213"/>
      <c r="K1145" s="213"/>
      <c r="L1145" s="218"/>
      <c r="M1145" s="219"/>
      <c r="N1145" s="220"/>
      <c r="O1145" s="220"/>
      <c r="P1145" s="220"/>
      <c r="Q1145" s="220"/>
      <c r="R1145" s="220"/>
      <c r="S1145" s="220"/>
      <c r="T1145" s="221"/>
      <c r="AT1145" s="222" t="s">
        <v>186</v>
      </c>
      <c r="AU1145" s="222" t="s">
        <v>89</v>
      </c>
      <c r="AV1145" s="14" t="s">
        <v>165</v>
      </c>
      <c r="AW1145" s="14" t="s">
        <v>35</v>
      </c>
      <c r="AX1145" s="14" t="s">
        <v>87</v>
      </c>
      <c r="AY1145" s="222" t="s">
        <v>158</v>
      </c>
    </row>
    <row r="1146" spans="1:65" s="2" customFormat="1" ht="24.2" customHeight="1">
      <c r="A1146" s="35"/>
      <c r="B1146" s="36"/>
      <c r="C1146" s="187" t="s">
        <v>1630</v>
      </c>
      <c r="D1146" s="187" t="s">
        <v>161</v>
      </c>
      <c r="E1146" s="188" t="s">
        <v>1631</v>
      </c>
      <c r="F1146" s="189" t="s">
        <v>1632</v>
      </c>
      <c r="G1146" s="190" t="s">
        <v>231</v>
      </c>
      <c r="H1146" s="191">
        <v>2.3620000000000001</v>
      </c>
      <c r="I1146" s="192"/>
      <c r="J1146" s="193">
        <f>ROUND(I1146*H1146,2)</f>
        <v>0</v>
      </c>
      <c r="K1146" s="189" t="s">
        <v>217</v>
      </c>
      <c r="L1146" s="40"/>
      <c r="M1146" s="194" t="s">
        <v>1</v>
      </c>
      <c r="N1146" s="195" t="s">
        <v>44</v>
      </c>
      <c r="O1146" s="72"/>
      <c r="P1146" s="196">
        <f>O1146*H1146</f>
        <v>0</v>
      </c>
      <c r="Q1146" s="196">
        <v>0</v>
      </c>
      <c r="R1146" s="196">
        <f>Q1146*H1146</f>
        <v>0</v>
      </c>
      <c r="S1146" s="196">
        <v>1.6</v>
      </c>
      <c r="T1146" s="197">
        <f>S1146*H1146</f>
        <v>3.7792000000000003</v>
      </c>
      <c r="U1146" s="35"/>
      <c r="V1146" s="35"/>
      <c r="W1146" s="35"/>
      <c r="X1146" s="35"/>
      <c r="Y1146" s="35"/>
      <c r="Z1146" s="35"/>
      <c r="AA1146" s="35"/>
      <c r="AB1146" s="35"/>
      <c r="AC1146" s="35"/>
      <c r="AD1146" s="35"/>
      <c r="AE1146" s="35"/>
      <c r="AR1146" s="198" t="s">
        <v>165</v>
      </c>
      <c r="AT1146" s="198" t="s">
        <v>161</v>
      </c>
      <c r="AU1146" s="198" t="s">
        <v>89</v>
      </c>
      <c r="AY1146" s="18" t="s">
        <v>158</v>
      </c>
      <c r="BE1146" s="199">
        <f>IF(N1146="základní",J1146,0)</f>
        <v>0</v>
      </c>
      <c r="BF1146" s="199">
        <f>IF(N1146="snížená",J1146,0)</f>
        <v>0</v>
      </c>
      <c r="BG1146" s="199">
        <f>IF(N1146="zákl. přenesená",J1146,0)</f>
        <v>0</v>
      </c>
      <c r="BH1146" s="199">
        <f>IF(N1146="sníž. přenesená",J1146,0)</f>
        <v>0</v>
      </c>
      <c r="BI1146" s="199">
        <f>IF(N1146="nulová",J1146,0)</f>
        <v>0</v>
      </c>
      <c r="BJ1146" s="18" t="s">
        <v>87</v>
      </c>
      <c r="BK1146" s="199">
        <f>ROUND(I1146*H1146,2)</f>
        <v>0</v>
      </c>
      <c r="BL1146" s="18" t="s">
        <v>165</v>
      </c>
      <c r="BM1146" s="198" t="s">
        <v>1633</v>
      </c>
    </row>
    <row r="1147" spans="1:65" s="13" customFormat="1">
      <c r="B1147" s="200"/>
      <c r="C1147" s="201"/>
      <c r="D1147" s="202" t="s">
        <v>186</v>
      </c>
      <c r="E1147" s="203" t="s">
        <v>1</v>
      </c>
      <c r="F1147" s="204" t="s">
        <v>1634</v>
      </c>
      <c r="G1147" s="201"/>
      <c r="H1147" s="205">
        <v>2.3620000000000001</v>
      </c>
      <c r="I1147" s="206"/>
      <c r="J1147" s="201"/>
      <c r="K1147" s="201"/>
      <c r="L1147" s="207"/>
      <c r="M1147" s="208"/>
      <c r="N1147" s="209"/>
      <c r="O1147" s="209"/>
      <c r="P1147" s="209"/>
      <c r="Q1147" s="209"/>
      <c r="R1147" s="209"/>
      <c r="S1147" s="209"/>
      <c r="T1147" s="210"/>
      <c r="AT1147" s="211" t="s">
        <v>186</v>
      </c>
      <c r="AU1147" s="211" t="s">
        <v>89</v>
      </c>
      <c r="AV1147" s="13" t="s">
        <v>89</v>
      </c>
      <c r="AW1147" s="13" t="s">
        <v>35</v>
      </c>
      <c r="AX1147" s="13" t="s">
        <v>87</v>
      </c>
      <c r="AY1147" s="211" t="s">
        <v>158</v>
      </c>
    </row>
    <row r="1148" spans="1:65" s="2" customFormat="1" ht="16.5" customHeight="1">
      <c r="A1148" s="35"/>
      <c r="B1148" s="36"/>
      <c r="C1148" s="187" t="s">
        <v>1635</v>
      </c>
      <c r="D1148" s="187" t="s">
        <v>161</v>
      </c>
      <c r="E1148" s="188" t="s">
        <v>1636</v>
      </c>
      <c r="F1148" s="189" t="s">
        <v>1637</v>
      </c>
      <c r="G1148" s="190" t="s">
        <v>231</v>
      </c>
      <c r="H1148" s="191">
        <v>4.16</v>
      </c>
      <c r="I1148" s="192"/>
      <c r="J1148" s="193">
        <f>ROUND(I1148*H1148,2)</f>
        <v>0</v>
      </c>
      <c r="K1148" s="189" t="s">
        <v>217</v>
      </c>
      <c r="L1148" s="40"/>
      <c r="M1148" s="194" t="s">
        <v>1</v>
      </c>
      <c r="N1148" s="195" t="s">
        <v>44</v>
      </c>
      <c r="O1148" s="72"/>
      <c r="P1148" s="196">
        <f>O1148*H1148</f>
        <v>0</v>
      </c>
      <c r="Q1148" s="196">
        <v>0</v>
      </c>
      <c r="R1148" s="196">
        <f>Q1148*H1148</f>
        <v>0</v>
      </c>
      <c r="S1148" s="196">
        <v>2.4</v>
      </c>
      <c r="T1148" s="197">
        <f>S1148*H1148</f>
        <v>9.984</v>
      </c>
      <c r="U1148" s="35"/>
      <c r="V1148" s="35"/>
      <c r="W1148" s="35"/>
      <c r="X1148" s="35"/>
      <c r="Y1148" s="35"/>
      <c r="Z1148" s="35"/>
      <c r="AA1148" s="35"/>
      <c r="AB1148" s="35"/>
      <c r="AC1148" s="35"/>
      <c r="AD1148" s="35"/>
      <c r="AE1148" s="35"/>
      <c r="AR1148" s="198" t="s">
        <v>165</v>
      </c>
      <c r="AT1148" s="198" t="s">
        <v>161</v>
      </c>
      <c r="AU1148" s="198" t="s">
        <v>89</v>
      </c>
      <c r="AY1148" s="18" t="s">
        <v>158</v>
      </c>
      <c r="BE1148" s="199">
        <f>IF(N1148="základní",J1148,0)</f>
        <v>0</v>
      </c>
      <c r="BF1148" s="199">
        <f>IF(N1148="snížená",J1148,0)</f>
        <v>0</v>
      </c>
      <c r="BG1148" s="199">
        <f>IF(N1148="zákl. přenesená",J1148,0)</f>
        <v>0</v>
      </c>
      <c r="BH1148" s="199">
        <f>IF(N1148="sníž. přenesená",J1148,0)</f>
        <v>0</v>
      </c>
      <c r="BI1148" s="199">
        <f>IF(N1148="nulová",J1148,0)</f>
        <v>0</v>
      </c>
      <c r="BJ1148" s="18" t="s">
        <v>87</v>
      </c>
      <c r="BK1148" s="199">
        <f>ROUND(I1148*H1148,2)</f>
        <v>0</v>
      </c>
      <c r="BL1148" s="18" t="s">
        <v>165</v>
      </c>
      <c r="BM1148" s="198" t="s">
        <v>1638</v>
      </c>
    </row>
    <row r="1149" spans="1:65" s="13" customFormat="1">
      <c r="B1149" s="200"/>
      <c r="C1149" s="201"/>
      <c r="D1149" s="202" t="s">
        <v>186</v>
      </c>
      <c r="E1149" s="203" t="s">
        <v>1</v>
      </c>
      <c r="F1149" s="204" t="s">
        <v>1639</v>
      </c>
      <c r="G1149" s="201"/>
      <c r="H1149" s="205">
        <v>3.407</v>
      </c>
      <c r="I1149" s="206"/>
      <c r="J1149" s="201"/>
      <c r="K1149" s="201"/>
      <c r="L1149" s="207"/>
      <c r="M1149" s="208"/>
      <c r="N1149" s="209"/>
      <c r="O1149" s="209"/>
      <c r="P1149" s="209"/>
      <c r="Q1149" s="209"/>
      <c r="R1149" s="209"/>
      <c r="S1149" s="209"/>
      <c r="T1149" s="210"/>
      <c r="AT1149" s="211" t="s">
        <v>186</v>
      </c>
      <c r="AU1149" s="211" t="s">
        <v>89</v>
      </c>
      <c r="AV1149" s="13" t="s">
        <v>89</v>
      </c>
      <c r="AW1149" s="13" t="s">
        <v>35</v>
      </c>
      <c r="AX1149" s="13" t="s">
        <v>79</v>
      </c>
      <c r="AY1149" s="211" t="s">
        <v>158</v>
      </c>
    </row>
    <row r="1150" spans="1:65" s="13" customFormat="1">
      <c r="B1150" s="200"/>
      <c r="C1150" s="201"/>
      <c r="D1150" s="202" t="s">
        <v>186</v>
      </c>
      <c r="E1150" s="203" t="s">
        <v>1</v>
      </c>
      <c r="F1150" s="204" t="s">
        <v>1640</v>
      </c>
      <c r="G1150" s="201"/>
      <c r="H1150" s="205">
        <v>0.753</v>
      </c>
      <c r="I1150" s="206"/>
      <c r="J1150" s="201"/>
      <c r="K1150" s="201"/>
      <c r="L1150" s="207"/>
      <c r="M1150" s="208"/>
      <c r="N1150" s="209"/>
      <c r="O1150" s="209"/>
      <c r="P1150" s="209"/>
      <c r="Q1150" s="209"/>
      <c r="R1150" s="209"/>
      <c r="S1150" s="209"/>
      <c r="T1150" s="210"/>
      <c r="AT1150" s="211" t="s">
        <v>186</v>
      </c>
      <c r="AU1150" s="211" t="s">
        <v>89</v>
      </c>
      <c r="AV1150" s="13" t="s">
        <v>89</v>
      </c>
      <c r="AW1150" s="13" t="s">
        <v>35</v>
      </c>
      <c r="AX1150" s="13" t="s">
        <v>79</v>
      </c>
      <c r="AY1150" s="211" t="s">
        <v>158</v>
      </c>
    </row>
    <row r="1151" spans="1:65" s="14" customFormat="1">
      <c r="B1151" s="212"/>
      <c r="C1151" s="213"/>
      <c r="D1151" s="202" t="s">
        <v>186</v>
      </c>
      <c r="E1151" s="214" t="s">
        <v>1</v>
      </c>
      <c r="F1151" s="215" t="s">
        <v>199</v>
      </c>
      <c r="G1151" s="213"/>
      <c r="H1151" s="216">
        <v>4.16</v>
      </c>
      <c r="I1151" s="217"/>
      <c r="J1151" s="213"/>
      <c r="K1151" s="213"/>
      <c r="L1151" s="218"/>
      <c r="M1151" s="219"/>
      <c r="N1151" s="220"/>
      <c r="O1151" s="220"/>
      <c r="P1151" s="220"/>
      <c r="Q1151" s="220"/>
      <c r="R1151" s="220"/>
      <c r="S1151" s="220"/>
      <c r="T1151" s="221"/>
      <c r="AT1151" s="222" t="s">
        <v>186</v>
      </c>
      <c r="AU1151" s="222" t="s">
        <v>89</v>
      </c>
      <c r="AV1151" s="14" t="s">
        <v>165</v>
      </c>
      <c r="AW1151" s="14" t="s">
        <v>35</v>
      </c>
      <c r="AX1151" s="14" t="s">
        <v>87</v>
      </c>
      <c r="AY1151" s="222" t="s">
        <v>158</v>
      </c>
    </row>
    <row r="1152" spans="1:65" s="2" customFormat="1" ht="24.2" customHeight="1">
      <c r="A1152" s="35"/>
      <c r="B1152" s="36"/>
      <c r="C1152" s="187" t="s">
        <v>1641</v>
      </c>
      <c r="D1152" s="187" t="s">
        <v>161</v>
      </c>
      <c r="E1152" s="188" t="s">
        <v>1642</v>
      </c>
      <c r="F1152" s="189" t="s">
        <v>1643</v>
      </c>
      <c r="G1152" s="190" t="s">
        <v>216</v>
      </c>
      <c r="H1152" s="191">
        <v>12.641999999999999</v>
      </c>
      <c r="I1152" s="192"/>
      <c r="J1152" s="193">
        <f>ROUND(I1152*H1152,2)</f>
        <v>0</v>
      </c>
      <c r="K1152" s="189" t="s">
        <v>217</v>
      </c>
      <c r="L1152" s="40"/>
      <c r="M1152" s="194" t="s">
        <v>1</v>
      </c>
      <c r="N1152" s="195" t="s">
        <v>44</v>
      </c>
      <c r="O1152" s="72"/>
      <c r="P1152" s="196">
        <f>O1152*H1152</f>
        <v>0</v>
      </c>
      <c r="Q1152" s="196">
        <v>0</v>
      </c>
      <c r="R1152" s="196">
        <f>Q1152*H1152</f>
        <v>0</v>
      </c>
      <c r="S1152" s="196">
        <v>0.432</v>
      </c>
      <c r="T1152" s="197">
        <f>S1152*H1152</f>
        <v>5.4613439999999995</v>
      </c>
      <c r="U1152" s="35"/>
      <c r="V1152" s="35"/>
      <c r="W1152" s="35"/>
      <c r="X1152" s="35"/>
      <c r="Y1152" s="35"/>
      <c r="Z1152" s="35"/>
      <c r="AA1152" s="35"/>
      <c r="AB1152" s="35"/>
      <c r="AC1152" s="35"/>
      <c r="AD1152" s="35"/>
      <c r="AE1152" s="35"/>
      <c r="AR1152" s="198" t="s">
        <v>165</v>
      </c>
      <c r="AT1152" s="198" t="s">
        <v>161</v>
      </c>
      <c r="AU1152" s="198" t="s">
        <v>89</v>
      </c>
      <c r="AY1152" s="18" t="s">
        <v>158</v>
      </c>
      <c r="BE1152" s="199">
        <f>IF(N1152="základní",J1152,0)</f>
        <v>0</v>
      </c>
      <c r="BF1152" s="199">
        <f>IF(N1152="snížená",J1152,0)</f>
        <v>0</v>
      </c>
      <c r="BG1152" s="199">
        <f>IF(N1152="zákl. přenesená",J1152,0)</f>
        <v>0</v>
      </c>
      <c r="BH1152" s="199">
        <f>IF(N1152="sníž. přenesená",J1152,0)</f>
        <v>0</v>
      </c>
      <c r="BI1152" s="199">
        <f>IF(N1152="nulová",J1152,0)</f>
        <v>0</v>
      </c>
      <c r="BJ1152" s="18" t="s">
        <v>87</v>
      </c>
      <c r="BK1152" s="199">
        <f>ROUND(I1152*H1152,2)</f>
        <v>0</v>
      </c>
      <c r="BL1152" s="18" t="s">
        <v>165</v>
      </c>
      <c r="BM1152" s="198" t="s">
        <v>1644</v>
      </c>
    </row>
    <row r="1153" spans="1:65" s="13" customFormat="1">
      <c r="B1153" s="200"/>
      <c r="C1153" s="201"/>
      <c r="D1153" s="202" t="s">
        <v>186</v>
      </c>
      <c r="E1153" s="203" t="s">
        <v>1</v>
      </c>
      <c r="F1153" s="204" t="s">
        <v>1645</v>
      </c>
      <c r="G1153" s="201"/>
      <c r="H1153" s="205">
        <v>12.641999999999999</v>
      </c>
      <c r="I1153" s="206"/>
      <c r="J1153" s="201"/>
      <c r="K1153" s="201"/>
      <c r="L1153" s="207"/>
      <c r="M1153" s="208"/>
      <c r="N1153" s="209"/>
      <c r="O1153" s="209"/>
      <c r="P1153" s="209"/>
      <c r="Q1153" s="209"/>
      <c r="R1153" s="209"/>
      <c r="S1153" s="209"/>
      <c r="T1153" s="210"/>
      <c r="AT1153" s="211" t="s">
        <v>186</v>
      </c>
      <c r="AU1153" s="211" t="s">
        <v>89</v>
      </c>
      <c r="AV1153" s="13" t="s">
        <v>89</v>
      </c>
      <c r="AW1153" s="13" t="s">
        <v>35</v>
      </c>
      <c r="AX1153" s="13" t="s">
        <v>87</v>
      </c>
      <c r="AY1153" s="211" t="s">
        <v>158</v>
      </c>
    </row>
    <row r="1154" spans="1:65" s="2" customFormat="1" ht="37.9" customHeight="1">
      <c r="A1154" s="35"/>
      <c r="B1154" s="36"/>
      <c r="C1154" s="187" t="s">
        <v>1646</v>
      </c>
      <c r="D1154" s="187" t="s">
        <v>161</v>
      </c>
      <c r="E1154" s="188" t="s">
        <v>1647</v>
      </c>
      <c r="F1154" s="189" t="s">
        <v>1648</v>
      </c>
      <c r="G1154" s="190" t="s">
        <v>231</v>
      </c>
      <c r="H1154" s="191">
        <v>17</v>
      </c>
      <c r="I1154" s="192"/>
      <c r="J1154" s="193">
        <f>ROUND(I1154*H1154,2)</f>
        <v>0</v>
      </c>
      <c r="K1154" s="189" t="s">
        <v>217</v>
      </c>
      <c r="L1154" s="40"/>
      <c r="M1154" s="194" t="s">
        <v>1</v>
      </c>
      <c r="N1154" s="195" t="s">
        <v>44</v>
      </c>
      <c r="O1154" s="72"/>
      <c r="P1154" s="196">
        <f>O1154*H1154</f>
        <v>0</v>
      </c>
      <c r="Q1154" s="196">
        <v>0</v>
      </c>
      <c r="R1154" s="196">
        <f>Q1154*H1154</f>
        <v>0</v>
      </c>
      <c r="S1154" s="196">
        <v>2.2000000000000002</v>
      </c>
      <c r="T1154" s="197">
        <f>S1154*H1154</f>
        <v>37.400000000000006</v>
      </c>
      <c r="U1154" s="35"/>
      <c r="V1154" s="35"/>
      <c r="W1154" s="35"/>
      <c r="X1154" s="35"/>
      <c r="Y1154" s="35"/>
      <c r="Z1154" s="35"/>
      <c r="AA1154" s="35"/>
      <c r="AB1154" s="35"/>
      <c r="AC1154" s="35"/>
      <c r="AD1154" s="35"/>
      <c r="AE1154" s="35"/>
      <c r="AR1154" s="198" t="s">
        <v>165</v>
      </c>
      <c r="AT1154" s="198" t="s">
        <v>161</v>
      </c>
      <c r="AU1154" s="198" t="s">
        <v>89</v>
      </c>
      <c r="AY1154" s="18" t="s">
        <v>158</v>
      </c>
      <c r="BE1154" s="199">
        <f>IF(N1154="základní",J1154,0)</f>
        <v>0</v>
      </c>
      <c r="BF1154" s="199">
        <f>IF(N1154="snížená",J1154,0)</f>
        <v>0</v>
      </c>
      <c r="BG1154" s="199">
        <f>IF(N1154="zákl. přenesená",J1154,0)</f>
        <v>0</v>
      </c>
      <c r="BH1154" s="199">
        <f>IF(N1154="sníž. přenesená",J1154,0)</f>
        <v>0</v>
      </c>
      <c r="BI1154" s="199">
        <f>IF(N1154="nulová",J1154,0)</f>
        <v>0</v>
      </c>
      <c r="BJ1154" s="18" t="s">
        <v>87</v>
      </c>
      <c r="BK1154" s="199">
        <f>ROUND(I1154*H1154,2)</f>
        <v>0</v>
      </c>
      <c r="BL1154" s="18" t="s">
        <v>165</v>
      </c>
      <c r="BM1154" s="198" t="s">
        <v>1649</v>
      </c>
    </row>
    <row r="1155" spans="1:65" s="13" customFormat="1">
      <c r="B1155" s="200"/>
      <c r="C1155" s="201"/>
      <c r="D1155" s="202" t="s">
        <v>186</v>
      </c>
      <c r="E1155" s="203" t="s">
        <v>1</v>
      </c>
      <c r="F1155" s="204" t="s">
        <v>1650</v>
      </c>
      <c r="G1155" s="201"/>
      <c r="H1155" s="205">
        <v>17</v>
      </c>
      <c r="I1155" s="206"/>
      <c r="J1155" s="201"/>
      <c r="K1155" s="201"/>
      <c r="L1155" s="207"/>
      <c r="M1155" s="208"/>
      <c r="N1155" s="209"/>
      <c r="O1155" s="209"/>
      <c r="P1155" s="209"/>
      <c r="Q1155" s="209"/>
      <c r="R1155" s="209"/>
      <c r="S1155" s="209"/>
      <c r="T1155" s="210"/>
      <c r="AT1155" s="211" t="s">
        <v>186</v>
      </c>
      <c r="AU1155" s="211" t="s">
        <v>89</v>
      </c>
      <c r="AV1155" s="13" t="s">
        <v>89</v>
      </c>
      <c r="AW1155" s="13" t="s">
        <v>35</v>
      </c>
      <c r="AX1155" s="13" t="s">
        <v>87</v>
      </c>
      <c r="AY1155" s="211" t="s">
        <v>158</v>
      </c>
    </row>
    <row r="1156" spans="1:65" s="2" customFormat="1" ht="37.9" customHeight="1">
      <c r="A1156" s="35"/>
      <c r="B1156" s="36"/>
      <c r="C1156" s="187" t="s">
        <v>1651</v>
      </c>
      <c r="D1156" s="187" t="s">
        <v>161</v>
      </c>
      <c r="E1156" s="188" t="s">
        <v>1652</v>
      </c>
      <c r="F1156" s="189" t="s">
        <v>1653</v>
      </c>
      <c r="G1156" s="190" t="s">
        <v>231</v>
      </c>
      <c r="H1156" s="191">
        <v>81.628</v>
      </c>
      <c r="I1156" s="192"/>
      <c r="J1156" s="193">
        <f>ROUND(I1156*H1156,2)</f>
        <v>0</v>
      </c>
      <c r="K1156" s="189" t="s">
        <v>217</v>
      </c>
      <c r="L1156" s="40"/>
      <c r="M1156" s="194" t="s">
        <v>1</v>
      </c>
      <c r="N1156" s="195" t="s">
        <v>44</v>
      </c>
      <c r="O1156" s="72"/>
      <c r="P1156" s="196">
        <f>O1156*H1156</f>
        <v>0</v>
      </c>
      <c r="Q1156" s="196">
        <v>0</v>
      </c>
      <c r="R1156" s="196">
        <f>Q1156*H1156</f>
        <v>0</v>
      </c>
      <c r="S1156" s="196">
        <v>2.2000000000000002</v>
      </c>
      <c r="T1156" s="197">
        <f>S1156*H1156</f>
        <v>179.58160000000001</v>
      </c>
      <c r="U1156" s="35"/>
      <c r="V1156" s="35"/>
      <c r="W1156" s="35"/>
      <c r="X1156" s="35"/>
      <c r="Y1156" s="35"/>
      <c r="Z1156" s="35"/>
      <c r="AA1156" s="35"/>
      <c r="AB1156" s="35"/>
      <c r="AC1156" s="35"/>
      <c r="AD1156" s="35"/>
      <c r="AE1156" s="35"/>
      <c r="AR1156" s="198" t="s">
        <v>165</v>
      </c>
      <c r="AT1156" s="198" t="s">
        <v>161</v>
      </c>
      <c r="AU1156" s="198" t="s">
        <v>89</v>
      </c>
      <c r="AY1156" s="18" t="s">
        <v>158</v>
      </c>
      <c r="BE1156" s="199">
        <f>IF(N1156="základní",J1156,0)</f>
        <v>0</v>
      </c>
      <c r="BF1156" s="199">
        <f>IF(N1156="snížená",J1156,0)</f>
        <v>0</v>
      </c>
      <c r="BG1156" s="199">
        <f>IF(N1156="zákl. přenesená",J1156,0)</f>
        <v>0</v>
      </c>
      <c r="BH1156" s="199">
        <f>IF(N1156="sníž. přenesená",J1156,0)</f>
        <v>0</v>
      </c>
      <c r="BI1156" s="199">
        <f>IF(N1156="nulová",J1156,0)</f>
        <v>0</v>
      </c>
      <c r="BJ1156" s="18" t="s">
        <v>87</v>
      </c>
      <c r="BK1156" s="199">
        <f>ROUND(I1156*H1156,2)</f>
        <v>0</v>
      </c>
      <c r="BL1156" s="18" t="s">
        <v>165</v>
      </c>
      <c r="BM1156" s="198" t="s">
        <v>1654</v>
      </c>
    </row>
    <row r="1157" spans="1:65" s="13" customFormat="1" ht="22.5">
      <c r="B1157" s="200"/>
      <c r="C1157" s="201"/>
      <c r="D1157" s="202" t="s">
        <v>186</v>
      </c>
      <c r="E1157" s="203" t="s">
        <v>1</v>
      </c>
      <c r="F1157" s="204" t="s">
        <v>1655</v>
      </c>
      <c r="G1157" s="201"/>
      <c r="H1157" s="205">
        <v>10.895</v>
      </c>
      <c r="I1157" s="206"/>
      <c r="J1157" s="201"/>
      <c r="K1157" s="201"/>
      <c r="L1157" s="207"/>
      <c r="M1157" s="208"/>
      <c r="N1157" s="209"/>
      <c r="O1157" s="209"/>
      <c r="P1157" s="209"/>
      <c r="Q1157" s="209"/>
      <c r="R1157" s="209"/>
      <c r="S1157" s="209"/>
      <c r="T1157" s="210"/>
      <c r="AT1157" s="211" t="s">
        <v>186</v>
      </c>
      <c r="AU1157" s="211" t="s">
        <v>89</v>
      </c>
      <c r="AV1157" s="13" t="s">
        <v>89</v>
      </c>
      <c r="AW1157" s="13" t="s">
        <v>35</v>
      </c>
      <c r="AX1157" s="13" t="s">
        <v>79</v>
      </c>
      <c r="AY1157" s="211" t="s">
        <v>158</v>
      </c>
    </row>
    <row r="1158" spans="1:65" s="13" customFormat="1">
      <c r="B1158" s="200"/>
      <c r="C1158" s="201"/>
      <c r="D1158" s="202" t="s">
        <v>186</v>
      </c>
      <c r="E1158" s="203" t="s">
        <v>1</v>
      </c>
      <c r="F1158" s="204" t="s">
        <v>1656</v>
      </c>
      <c r="G1158" s="201"/>
      <c r="H1158" s="205">
        <v>31.366</v>
      </c>
      <c r="I1158" s="206"/>
      <c r="J1158" s="201"/>
      <c r="K1158" s="201"/>
      <c r="L1158" s="207"/>
      <c r="M1158" s="208"/>
      <c r="N1158" s="209"/>
      <c r="O1158" s="209"/>
      <c r="P1158" s="209"/>
      <c r="Q1158" s="209"/>
      <c r="R1158" s="209"/>
      <c r="S1158" s="209"/>
      <c r="T1158" s="210"/>
      <c r="AT1158" s="211" t="s">
        <v>186</v>
      </c>
      <c r="AU1158" s="211" t="s">
        <v>89</v>
      </c>
      <c r="AV1158" s="13" t="s">
        <v>89</v>
      </c>
      <c r="AW1158" s="13" t="s">
        <v>35</v>
      </c>
      <c r="AX1158" s="13" t="s">
        <v>79</v>
      </c>
      <c r="AY1158" s="211" t="s">
        <v>158</v>
      </c>
    </row>
    <row r="1159" spans="1:65" s="13" customFormat="1" ht="22.5">
      <c r="B1159" s="200"/>
      <c r="C1159" s="201"/>
      <c r="D1159" s="202" t="s">
        <v>186</v>
      </c>
      <c r="E1159" s="203" t="s">
        <v>1</v>
      </c>
      <c r="F1159" s="204" t="s">
        <v>1657</v>
      </c>
      <c r="G1159" s="201"/>
      <c r="H1159" s="205">
        <v>1.0209999999999999</v>
      </c>
      <c r="I1159" s="206"/>
      <c r="J1159" s="201"/>
      <c r="K1159" s="201"/>
      <c r="L1159" s="207"/>
      <c r="M1159" s="208"/>
      <c r="N1159" s="209"/>
      <c r="O1159" s="209"/>
      <c r="P1159" s="209"/>
      <c r="Q1159" s="209"/>
      <c r="R1159" s="209"/>
      <c r="S1159" s="209"/>
      <c r="T1159" s="210"/>
      <c r="AT1159" s="211" t="s">
        <v>186</v>
      </c>
      <c r="AU1159" s="211" t="s">
        <v>89</v>
      </c>
      <c r="AV1159" s="13" t="s">
        <v>89</v>
      </c>
      <c r="AW1159" s="13" t="s">
        <v>35</v>
      </c>
      <c r="AX1159" s="13" t="s">
        <v>79</v>
      </c>
      <c r="AY1159" s="211" t="s">
        <v>158</v>
      </c>
    </row>
    <row r="1160" spans="1:65" s="13" customFormat="1" ht="22.5">
      <c r="B1160" s="200"/>
      <c r="C1160" s="201"/>
      <c r="D1160" s="202" t="s">
        <v>186</v>
      </c>
      <c r="E1160" s="203" t="s">
        <v>1</v>
      </c>
      <c r="F1160" s="204" t="s">
        <v>1658</v>
      </c>
      <c r="G1160" s="201"/>
      <c r="H1160" s="205">
        <v>6.22</v>
      </c>
      <c r="I1160" s="206"/>
      <c r="J1160" s="201"/>
      <c r="K1160" s="201"/>
      <c r="L1160" s="207"/>
      <c r="M1160" s="208"/>
      <c r="N1160" s="209"/>
      <c r="O1160" s="209"/>
      <c r="P1160" s="209"/>
      <c r="Q1160" s="209"/>
      <c r="R1160" s="209"/>
      <c r="S1160" s="209"/>
      <c r="T1160" s="210"/>
      <c r="AT1160" s="211" t="s">
        <v>186</v>
      </c>
      <c r="AU1160" s="211" t="s">
        <v>89</v>
      </c>
      <c r="AV1160" s="13" t="s">
        <v>89</v>
      </c>
      <c r="AW1160" s="13" t="s">
        <v>35</v>
      </c>
      <c r="AX1160" s="13" t="s">
        <v>79</v>
      </c>
      <c r="AY1160" s="211" t="s">
        <v>158</v>
      </c>
    </row>
    <row r="1161" spans="1:65" s="13" customFormat="1" ht="33.75">
      <c r="B1161" s="200"/>
      <c r="C1161" s="201"/>
      <c r="D1161" s="202" t="s">
        <v>186</v>
      </c>
      <c r="E1161" s="203" t="s">
        <v>1</v>
      </c>
      <c r="F1161" s="204" t="s">
        <v>1659</v>
      </c>
      <c r="G1161" s="201"/>
      <c r="H1161" s="205">
        <v>0.30099999999999999</v>
      </c>
      <c r="I1161" s="206"/>
      <c r="J1161" s="201"/>
      <c r="K1161" s="201"/>
      <c r="L1161" s="207"/>
      <c r="M1161" s="208"/>
      <c r="N1161" s="209"/>
      <c r="O1161" s="209"/>
      <c r="P1161" s="209"/>
      <c r="Q1161" s="209"/>
      <c r="R1161" s="209"/>
      <c r="S1161" s="209"/>
      <c r="T1161" s="210"/>
      <c r="AT1161" s="211" t="s">
        <v>186</v>
      </c>
      <c r="AU1161" s="211" t="s">
        <v>89</v>
      </c>
      <c r="AV1161" s="13" t="s">
        <v>89</v>
      </c>
      <c r="AW1161" s="13" t="s">
        <v>35</v>
      </c>
      <c r="AX1161" s="13" t="s">
        <v>79</v>
      </c>
      <c r="AY1161" s="211" t="s">
        <v>158</v>
      </c>
    </row>
    <row r="1162" spans="1:65" s="13" customFormat="1" ht="22.5">
      <c r="B1162" s="200"/>
      <c r="C1162" s="201"/>
      <c r="D1162" s="202" t="s">
        <v>186</v>
      </c>
      <c r="E1162" s="203" t="s">
        <v>1</v>
      </c>
      <c r="F1162" s="204" t="s">
        <v>1660</v>
      </c>
      <c r="G1162" s="201"/>
      <c r="H1162" s="205">
        <v>1.2070000000000001</v>
      </c>
      <c r="I1162" s="206"/>
      <c r="J1162" s="201"/>
      <c r="K1162" s="201"/>
      <c r="L1162" s="207"/>
      <c r="M1162" s="208"/>
      <c r="N1162" s="209"/>
      <c r="O1162" s="209"/>
      <c r="P1162" s="209"/>
      <c r="Q1162" s="209"/>
      <c r="R1162" s="209"/>
      <c r="S1162" s="209"/>
      <c r="T1162" s="210"/>
      <c r="AT1162" s="211" t="s">
        <v>186</v>
      </c>
      <c r="AU1162" s="211" t="s">
        <v>89</v>
      </c>
      <c r="AV1162" s="13" t="s">
        <v>89</v>
      </c>
      <c r="AW1162" s="13" t="s">
        <v>35</v>
      </c>
      <c r="AX1162" s="13" t="s">
        <v>79</v>
      </c>
      <c r="AY1162" s="211" t="s">
        <v>158</v>
      </c>
    </row>
    <row r="1163" spans="1:65" s="15" customFormat="1">
      <c r="B1163" s="223"/>
      <c r="C1163" s="224"/>
      <c r="D1163" s="202" t="s">
        <v>186</v>
      </c>
      <c r="E1163" s="225" t="s">
        <v>1</v>
      </c>
      <c r="F1163" s="226" t="s">
        <v>917</v>
      </c>
      <c r="G1163" s="224"/>
      <c r="H1163" s="227">
        <v>51.01</v>
      </c>
      <c r="I1163" s="228"/>
      <c r="J1163" s="224"/>
      <c r="K1163" s="224"/>
      <c r="L1163" s="229"/>
      <c r="M1163" s="230"/>
      <c r="N1163" s="231"/>
      <c r="O1163" s="231"/>
      <c r="P1163" s="231"/>
      <c r="Q1163" s="231"/>
      <c r="R1163" s="231"/>
      <c r="S1163" s="231"/>
      <c r="T1163" s="232"/>
      <c r="AT1163" s="233" t="s">
        <v>186</v>
      </c>
      <c r="AU1163" s="233" t="s">
        <v>89</v>
      </c>
      <c r="AV1163" s="15" t="s">
        <v>170</v>
      </c>
      <c r="AW1163" s="15" t="s">
        <v>35</v>
      </c>
      <c r="AX1163" s="15" t="s">
        <v>79</v>
      </c>
      <c r="AY1163" s="233" t="s">
        <v>158</v>
      </c>
    </row>
    <row r="1164" spans="1:65" s="13" customFormat="1" ht="22.5">
      <c r="B1164" s="200"/>
      <c r="C1164" s="201"/>
      <c r="D1164" s="202" t="s">
        <v>186</v>
      </c>
      <c r="E1164" s="203" t="s">
        <v>1</v>
      </c>
      <c r="F1164" s="204" t="s">
        <v>1661</v>
      </c>
      <c r="G1164" s="201"/>
      <c r="H1164" s="205">
        <v>2.0950000000000002</v>
      </c>
      <c r="I1164" s="206"/>
      <c r="J1164" s="201"/>
      <c r="K1164" s="201"/>
      <c r="L1164" s="207"/>
      <c r="M1164" s="208"/>
      <c r="N1164" s="209"/>
      <c r="O1164" s="209"/>
      <c r="P1164" s="209"/>
      <c r="Q1164" s="209"/>
      <c r="R1164" s="209"/>
      <c r="S1164" s="209"/>
      <c r="T1164" s="210"/>
      <c r="AT1164" s="211" t="s">
        <v>186</v>
      </c>
      <c r="AU1164" s="211" t="s">
        <v>89</v>
      </c>
      <c r="AV1164" s="13" t="s">
        <v>89</v>
      </c>
      <c r="AW1164" s="13" t="s">
        <v>35</v>
      </c>
      <c r="AX1164" s="13" t="s">
        <v>79</v>
      </c>
      <c r="AY1164" s="211" t="s">
        <v>158</v>
      </c>
    </row>
    <row r="1165" spans="1:65" s="13" customFormat="1" ht="22.5">
      <c r="B1165" s="200"/>
      <c r="C1165" s="201"/>
      <c r="D1165" s="202" t="s">
        <v>186</v>
      </c>
      <c r="E1165" s="203" t="s">
        <v>1</v>
      </c>
      <c r="F1165" s="204" t="s">
        <v>1662</v>
      </c>
      <c r="G1165" s="201"/>
      <c r="H1165" s="205">
        <v>0.59</v>
      </c>
      <c r="I1165" s="206"/>
      <c r="J1165" s="201"/>
      <c r="K1165" s="201"/>
      <c r="L1165" s="207"/>
      <c r="M1165" s="208"/>
      <c r="N1165" s="209"/>
      <c r="O1165" s="209"/>
      <c r="P1165" s="209"/>
      <c r="Q1165" s="209"/>
      <c r="R1165" s="209"/>
      <c r="S1165" s="209"/>
      <c r="T1165" s="210"/>
      <c r="AT1165" s="211" t="s">
        <v>186</v>
      </c>
      <c r="AU1165" s="211" t="s">
        <v>89</v>
      </c>
      <c r="AV1165" s="13" t="s">
        <v>89</v>
      </c>
      <c r="AW1165" s="13" t="s">
        <v>35</v>
      </c>
      <c r="AX1165" s="13" t="s">
        <v>79</v>
      </c>
      <c r="AY1165" s="211" t="s">
        <v>158</v>
      </c>
    </row>
    <row r="1166" spans="1:65" s="13" customFormat="1" ht="22.5">
      <c r="B1166" s="200"/>
      <c r="C1166" s="201"/>
      <c r="D1166" s="202" t="s">
        <v>186</v>
      </c>
      <c r="E1166" s="203" t="s">
        <v>1</v>
      </c>
      <c r="F1166" s="204" t="s">
        <v>1663</v>
      </c>
      <c r="G1166" s="201"/>
      <c r="H1166" s="205">
        <v>0.23</v>
      </c>
      <c r="I1166" s="206"/>
      <c r="J1166" s="201"/>
      <c r="K1166" s="201"/>
      <c r="L1166" s="207"/>
      <c r="M1166" s="208"/>
      <c r="N1166" s="209"/>
      <c r="O1166" s="209"/>
      <c r="P1166" s="209"/>
      <c r="Q1166" s="209"/>
      <c r="R1166" s="209"/>
      <c r="S1166" s="209"/>
      <c r="T1166" s="210"/>
      <c r="AT1166" s="211" t="s">
        <v>186</v>
      </c>
      <c r="AU1166" s="211" t="s">
        <v>89</v>
      </c>
      <c r="AV1166" s="13" t="s">
        <v>89</v>
      </c>
      <c r="AW1166" s="13" t="s">
        <v>35</v>
      </c>
      <c r="AX1166" s="13" t="s">
        <v>79</v>
      </c>
      <c r="AY1166" s="211" t="s">
        <v>158</v>
      </c>
    </row>
    <row r="1167" spans="1:65" s="13" customFormat="1">
      <c r="B1167" s="200"/>
      <c r="C1167" s="201"/>
      <c r="D1167" s="202" t="s">
        <v>186</v>
      </c>
      <c r="E1167" s="203" t="s">
        <v>1</v>
      </c>
      <c r="F1167" s="204" t="s">
        <v>1664</v>
      </c>
      <c r="G1167" s="201"/>
      <c r="H1167" s="205">
        <v>3.016</v>
      </c>
      <c r="I1167" s="206"/>
      <c r="J1167" s="201"/>
      <c r="K1167" s="201"/>
      <c r="L1167" s="207"/>
      <c r="M1167" s="208"/>
      <c r="N1167" s="209"/>
      <c r="O1167" s="209"/>
      <c r="P1167" s="209"/>
      <c r="Q1167" s="209"/>
      <c r="R1167" s="209"/>
      <c r="S1167" s="209"/>
      <c r="T1167" s="210"/>
      <c r="AT1167" s="211" t="s">
        <v>186</v>
      </c>
      <c r="AU1167" s="211" t="s">
        <v>89</v>
      </c>
      <c r="AV1167" s="13" t="s">
        <v>89</v>
      </c>
      <c r="AW1167" s="13" t="s">
        <v>35</v>
      </c>
      <c r="AX1167" s="13" t="s">
        <v>79</v>
      </c>
      <c r="AY1167" s="211" t="s">
        <v>158</v>
      </c>
    </row>
    <row r="1168" spans="1:65" s="13" customFormat="1" ht="22.5">
      <c r="B1168" s="200"/>
      <c r="C1168" s="201"/>
      <c r="D1168" s="202" t="s">
        <v>186</v>
      </c>
      <c r="E1168" s="203" t="s">
        <v>1</v>
      </c>
      <c r="F1168" s="204" t="s">
        <v>1665</v>
      </c>
      <c r="G1168" s="201"/>
      <c r="H1168" s="205">
        <v>0.81100000000000005</v>
      </c>
      <c r="I1168" s="206"/>
      <c r="J1168" s="201"/>
      <c r="K1168" s="201"/>
      <c r="L1168" s="207"/>
      <c r="M1168" s="208"/>
      <c r="N1168" s="209"/>
      <c r="O1168" s="209"/>
      <c r="P1168" s="209"/>
      <c r="Q1168" s="209"/>
      <c r="R1168" s="209"/>
      <c r="S1168" s="209"/>
      <c r="T1168" s="210"/>
      <c r="AT1168" s="211" t="s">
        <v>186</v>
      </c>
      <c r="AU1168" s="211" t="s">
        <v>89</v>
      </c>
      <c r="AV1168" s="13" t="s">
        <v>89</v>
      </c>
      <c r="AW1168" s="13" t="s">
        <v>35</v>
      </c>
      <c r="AX1168" s="13" t="s">
        <v>79</v>
      </c>
      <c r="AY1168" s="211" t="s">
        <v>158</v>
      </c>
    </row>
    <row r="1169" spans="2:51" s="13" customFormat="1" ht="22.5">
      <c r="B1169" s="200"/>
      <c r="C1169" s="201"/>
      <c r="D1169" s="202" t="s">
        <v>186</v>
      </c>
      <c r="E1169" s="203" t="s">
        <v>1</v>
      </c>
      <c r="F1169" s="204" t="s">
        <v>1666</v>
      </c>
      <c r="G1169" s="201"/>
      <c r="H1169" s="205">
        <v>0.67400000000000004</v>
      </c>
      <c r="I1169" s="206"/>
      <c r="J1169" s="201"/>
      <c r="K1169" s="201"/>
      <c r="L1169" s="207"/>
      <c r="M1169" s="208"/>
      <c r="N1169" s="209"/>
      <c r="O1169" s="209"/>
      <c r="P1169" s="209"/>
      <c r="Q1169" s="209"/>
      <c r="R1169" s="209"/>
      <c r="S1169" s="209"/>
      <c r="T1169" s="210"/>
      <c r="AT1169" s="211" t="s">
        <v>186</v>
      </c>
      <c r="AU1169" s="211" t="s">
        <v>89</v>
      </c>
      <c r="AV1169" s="13" t="s">
        <v>89</v>
      </c>
      <c r="AW1169" s="13" t="s">
        <v>35</v>
      </c>
      <c r="AX1169" s="13" t="s">
        <v>79</v>
      </c>
      <c r="AY1169" s="211" t="s">
        <v>158</v>
      </c>
    </row>
    <row r="1170" spans="2:51" s="13" customFormat="1" ht="22.5">
      <c r="B1170" s="200"/>
      <c r="C1170" s="201"/>
      <c r="D1170" s="202" t="s">
        <v>186</v>
      </c>
      <c r="E1170" s="203" t="s">
        <v>1</v>
      </c>
      <c r="F1170" s="204" t="s">
        <v>1667</v>
      </c>
      <c r="G1170" s="201"/>
      <c r="H1170" s="205">
        <v>1.1910000000000001</v>
      </c>
      <c r="I1170" s="206"/>
      <c r="J1170" s="201"/>
      <c r="K1170" s="201"/>
      <c r="L1170" s="207"/>
      <c r="M1170" s="208"/>
      <c r="N1170" s="209"/>
      <c r="O1170" s="209"/>
      <c r="P1170" s="209"/>
      <c r="Q1170" s="209"/>
      <c r="R1170" s="209"/>
      <c r="S1170" s="209"/>
      <c r="T1170" s="210"/>
      <c r="AT1170" s="211" t="s">
        <v>186</v>
      </c>
      <c r="AU1170" s="211" t="s">
        <v>89</v>
      </c>
      <c r="AV1170" s="13" t="s">
        <v>89</v>
      </c>
      <c r="AW1170" s="13" t="s">
        <v>35</v>
      </c>
      <c r="AX1170" s="13" t="s">
        <v>79</v>
      </c>
      <c r="AY1170" s="211" t="s">
        <v>158</v>
      </c>
    </row>
    <row r="1171" spans="2:51" s="13" customFormat="1" ht="33.75">
      <c r="B1171" s="200"/>
      <c r="C1171" s="201"/>
      <c r="D1171" s="202" t="s">
        <v>186</v>
      </c>
      <c r="E1171" s="203" t="s">
        <v>1</v>
      </c>
      <c r="F1171" s="204" t="s">
        <v>1668</v>
      </c>
      <c r="G1171" s="201"/>
      <c r="H1171" s="205">
        <v>0.215</v>
      </c>
      <c r="I1171" s="206"/>
      <c r="J1171" s="201"/>
      <c r="K1171" s="201"/>
      <c r="L1171" s="207"/>
      <c r="M1171" s="208"/>
      <c r="N1171" s="209"/>
      <c r="O1171" s="209"/>
      <c r="P1171" s="209"/>
      <c r="Q1171" s="209"/>
      <c r="R1171" s="209"/>
      <c r="S1171" s="209"/>
      <c r="T1171" s="210"/>
      <c r="AT1171" s="211" t="s">
        <v>186</v>
      </c>
      <c r="AU1171" s="211" t="s">
        <v>89</v>
      </c>
      <c r="AV1171" s="13" t="s">
        <v>89</v>
      </c>
      <c r="AW1171" s="13" t="s">
        <v>35</v>
      </c>
      <c r="AX1171" s="13" t="s">
        <v>79</v>
      </c>
      <c r="AY1171" s="211" t="s">
        <v>158</v>
      </c>
    </row>
    <row r="1172" spans="2:51" s="13" customFormat="1" ht="22.5">
      <c r="B1172" s="200"/>
      <c r="C1172" s="201"/>
      <c r="D1172" s="202" t="s">
        <v>186</v>
      </c>
      <c r="E1172" s="203" t="s">
        <v>1</v>
      </c>
      <c r="F1172" s="204" t="s">
        <v>1669</v>
      </c>
      <c r="G1172" s="201"/>
      <c r="H1172" s="205">
        <v>0.104</v>
      </c>
      <c r="I1172" s="206"/>
      <c r="J1172" s="201"/>
      <c r="K1172" s="201"/>
      <c r="L1172" s="207"/>
      <c r="M1172" s="208"/>
      <c r="N1172" s="209"/>
      <c r="O1172" s="209"/>
      <c r="P1172" s="209"/>
      <c r="Q1172" s="209"/>
      <c r="R1172" s="209"/>
      <c r="S1172" s="209"/>
      <c r="T1172" s="210"/>
      <c r="AT1172" s="211" t="s">
        <v>186</v>
      </c>
      <c r="AU1172" s="211" t="s">
        <v>89</v>
      </c>
      <c r="AV1172" s="13" t="s">
        <v>89</v>
      </c>
      <c r="AW1172" s="13" t="s">
        <v>35</v>
      </c>
      <c r="AX1172" s="13" t="s">
        <v>79</v>
      </c>
      <c r="AY1172" s="211" t="s">
        <v>158</v>
      </c>
    </row>
    <row r="1173" spans="2:51" s="15" customFormat="1">
      <c r="B1173" s="223"/>
      <c r="C1173" s="224"/>
      <c r="D1173" s="202" t="s">
        <v>186</v>
      </c>
      <c r="E1173" s="225" t="s">
        <v>1</v>
      </c>
      <c r="F1173" s="226" t="s">
        <v>662</v>
      </c>
      <c r="G1173" s="224"/>
      <c r="H1173" s="227">
        <v>8.9260000000000002</v>
      </c>
      <c r="I1173" s="228"/>
      <c r="J1173" s="224"/>
      <c r="K1173" s="224"/>
      <c r="L1173" s="229"/>
      <c r="M1173" s="230"/>
      <c r="N1173" s="231"/>
      <c r="O1173" s="231"/>
      <c r="P1173" s="231"/>
      <c r="Q1173" s="231"/>
      <c r="R1173" s="231"/>
      <c r="S1173" s="231"/>
      <c r="T1173" s="232"/>
      <c r="AT1173" s="233" t="s">
        <v>186</v>
      </c>
      <c r="AU1173" s="233" t="s">
        <v>89</v>
      </c>
      <c r="AV1173" s="15" t="s">
        <v>170</v>
      </c>
      <c r="AW1173" s="15" t="s">
        <v>35</v>
      </c>
      <c r="AX1173" s="15" t="s">
        <v>79</v>
      </c>
      <c r="AY1173" s="233" t="s">
        <v>158</v>
      </c>
    </row>
    <row r="1174" spans="2:51" s="13" customFormat="1" ht="22.5">
      <c r="B1174" s="200"/>
      <c r="C1174" s="201"/>
      <c r="D1174" s="202" t="s">
        <v>186</v>
      </c>
      <c r="E1174" s="203" t="s">
        <v>1</v>
      </c>
      <c r="F1174" s="204" t="s">
        <v>1670</v>
      </c>
      <c r="G1174" s="201"/>
      <c r="H1174" s="205">
        <v>7.0000000000000007E-2</v>
      </c>
      <c r="I1174" s="206"/>
      <c r="J1174" s="201"/>
      <c r="K1174" s="201"/>
      <c r="L1174" s="207"/>
      <c r="M1174" s="208"/>
      <c r="N1174" s="209"/>
      <c r="O1174" s="209"/>
      <c r="P1174" s="209"/>
      <c r="Q1174" s="209"/>
      <c r="R1174" s="209"/>
      <c r="S1174" s="209"/>
      <c r="T1174" s="210"/>
      <c r="AT1174" s="211" t="s">
        <v>186</v>
      </c>
      <c r="AU1174" s="211" t="s">
        <v>89</v>
      </c>
      <c r="AV1174" s="13" t="s">
        <v>89</v>
      </c>
      <c r="AW1174" s="13" t="s">
        <v>35</v>
      </c>
      <c r="AX1174" s="13" t="s">
        <v>79</v>
      </c>
      <c r="AY1174" s="211" t="s">
        <v>158</v>
      </c>
    </row>
    <row r="1175" spans="2:51" s="13" customFormat="1">
      <c r="B1175" s="200"/>
      <c r="C1175" s="201"/>
      <c r="D1175" s="202" t="s">
        <v>186</v>
      </c>
      <c r="E1175" s="203" t="s">
        <v>1</v>
      </c>
      <c r="F1175" s="204" t="s">
        <v>1671</v>
      </c>
      <c r="G1175" s="201"/>
      <c r="H1175" s="205">
        <v>1.9E-2</v>
      </c>
      <c r="I1175" s="206"/>
      <c r="J1175" s="201"/>
      <c r="K1175" s="201"/>
      <c r="L1175" s="207"/>
      <c r="M1175" s="208"/>
      <c r="N1175" s="209"/>
      <c r="O1175" s="209"/>
      <c r="P1175" s="209"/>
      <c r="Q1175" s="209"/>
      <c r="R1175" s="209"/>
      <c r="S1175" s="209"/>
      <c r="T1175" s="210"/>
      <c r="AT1175" s="211" t="s">
        <v>186</v>
      </c>
      <c r="AU1175" s="211" t="s">
        <v>89</v>
      </c>
      <c r="AV1175" s="13" t="s">
        <v>89</v>
      </c>
      <c r="AW1175" s="13" t="s">
        <v>35</v>
      </c>
      <c r="AX1175" s="13" t="s">
        <v>79</v>
      </c>
      <c r="AY1175" s="211" t="s">
        <v>158</v>
      </c>
    </row>
    <row r="1176" spans="2:51" s="13" customFormat="1">
      <c r="B1176" s="200"/>
      <c r="C1176" s="201"/>
      <c r="D1176" s="202" t="s">
        <v>186</v>
      </c>
      <c r="E1176" s="203" t="s">
        <v>1</v>
      </c>
      <c r="F1176" s="204" t="s">
        <v>1672</v>
      </c>
      <c r="G1176" s="201"/>
      <c r="H1176" s="205">
        <v>3.44</v>
      </c>
      <c r="I1176" s="206"/>
      <c r="J1176" s="201"/>
      <c r="K1176" s="201"/>
      <c r="L1176" s="207"/>
      <c r="M1176" s="208"/>
      <c r="N1176" s="209"/>
      <c r="O1176" s="209"/>
      <c r="P1176" s="209"/>
      <c r="Q1176" s="209"/>
      <c r="R1176" s="209"/>
      <c r="S1176" s="209"/>
      <c r="T1176" s="210"/>
      <c r="AT1176" s="211" t="s">
        <v>186</v>
      </c>
      <c r="AU1176" s="211" t="s">
        <v>89</v>
      </c>
      <c r="AV1176" s="13" t="s">
        <v>89</v>
      </c>
      <c r="AW1176" s="13" t="s">
        <v>35</v>
      </c>
      <c r="AX1176" s="13" t="s">
        <v>79</v>
      </c>
      <c r="AY1176" s="211" t="s">
        <v>158</v>
      </c>
    </row>
    <row r="1177" spans="2:51" s="13" customFormat="1">
      <c r="B1177" s="200"/>
      <c r="C1177" s="201"/>
      <c r="D1177" s="202" t="s">
        <v>186</v>
      </c>
      <c r="E1177" s="203" t="s">
        <v>1</v>
      </c>
      <c r="F1177" s="204" t="s">
        <v>1673</v>
      </c>
      <c r="G1177" s="201"/>
      <c r="H1177" s="205">
        <v>0.77700000000000002</v>
      </c>
      <c r="I1177" s="206"/>
      <c r="J1177" s="201"/>
      <c r="K1177" s="201"/>
      <c r="L1177" s="207"/>
      <c r="M1177" s="208"/>
      <c r="N1177" s="209"/>
      <c r="O1177" s="209"/>
      <c r="P1177" s="209"/>
      <c r="Q1177" s="209"/>
      <c r="R1177" s="209"/>
      <c r="S1177" s="209"/>
      <c r="T1177" s="210"/>
      <c r="AT1177" s="211" t="s">
        <v>186</v>
      </c>
      <c r="AU1177" s="211" t="s">
        <v>89</v>
      </c>
      <c r="AV1177" s="13" t="s">
        <v>89</v>
      </c>
      <c r="AW1177" s="13" t="s">
        <v>35</v>
      </c>
      <c r="AX1177" s="13" t="s">
        <v>79</v>
      </c>
      <c r="AY1177" s="211" t="s">
        <v>158</v>
      </c>
    </row>
    <row r="1178" spans="2:51" s="13" customFormat="1">
      <c r="B1178" s="200"/>
      <c r="C1178" s="201"/>
      <c r="D1178" s="202" t="s">
        <v>186</v>
      </c>
      <c r="E1178" s="203" t="s">
        <v>1</v>
      </c>
      <c r="F1178" s="204" t="s">
        <v>1674</v>
      </c>
      <c r="G1178" s="201"/>
      <c r="H1178" s="205">
        <v>0.67300000000000004</v>
      </c>
      <c r="I1178" s="206"/>
      <c r="J1178" s="201"/>
      <c r="K1178" s="201"/>
      <c r="L1178" s="207"/>
      <c r="M1178" s="208"/>
      <c r="N1178" s="209"/>
      <c r="O1178" s="209"/>
      <c r="P1178" s="209"/>
      <c r="Q1178" s="209"/>
      <c r="R1178" s="209"/>
      <c r="S1178" s="209"/>
      <c r="T1178" s="210"/>
      <c r="AT1178" s="211" t="s">
        <v>186</v>
      </c>
      <c r="AU1178" s="211" t="s">
        <v>89</v>
      </c>
      <c r="AV1178" s="13" t="s">
        <v>89</v>
      </c>
      <c r="AW1178" s="13" t="s">
        <v>35</v>
      </c>
      <c r="AX1178" s="13" t="s">
        <v>79</v>
      </c>
      <c r="AY1178" s="211" t="s">
        <v>158</v>
      </c>
    </row>
    <row r="1179" spans="2:51" s="15" customFormat="1">
      <c r="B1179" s="223"/>
      <c r="C1179" s="224"/>
      <c r="D1179" s="202" t="s">
        <v>186</v>
      </c>
      <c r="E1179" s="225" t="s">
        <v>1</v>
      </c>
      <c r="F1179" s="226" t="s">
        <v>694</v>
      </c>
      <c r="G1179" s="224"/>
      <c r="H1179" s="227">
        <v>4.9790000000000001</v>
      </c>
      <c r="I1179" s="228"/>
      <c r="J1179" s="224"/>
      <c r="K1179" s="224"/>
      <c r="L1179" s="229"/>
      <c r="M1179" s="230"/>
      <c r="N1179" s="231"/>
      <c r="O1179" s="231"/>
      <c r="P1179" s="231"/>
      <c r="Q1179" s="231"/>
      <c r="R1179" s="231"/>
      <c r="S1179" s="231"/>
      <c r="T1179" s="232"/>
      <c r="AT1179" s="233" t="s">
        <v>186</v>
      </c>
      <c r="AU1179" s="233" t="s">
        <v>89</v>
      </c>
      <c r="AV1179" s="15" t="s">
        <v>170</v>
      </c>
      <c r="AW1179" s="15" t="s">
        <v>35</v>
      </c>
      <c r="AX1179" s="15" t="s">
        <v>79</v>
      </c>
      <c r="AY1179" s="233" t="s">
        <v>158</v>
      </c>
    </row>
    <row r="1180" spans="2:51" s="13" customFormat="1" ht="22.5">
      <c r="B1180" s="200"/>
      <c r="C1180" s="201"/>
      <c r="D1180" s="202" t="s">
        <v>186</v>
      </c>
      <c r="E1180" s="203" t="s">
        <v>1</v>
      </c>
      <c r="F1180" s="204" t="s">
        <v>1675</v>
      </c>
      <c r="G1180" s="201"/>
      <c r="H1180" s="205">
        <v>8.4000000000000005E-2</v>
      </c>
      <c r="I1180" s="206"/>
      <c r="J1180" s="201"/>
      <c r="K1180" s="201"/>
      <c r="L1180" s="207"/>
      <c r="M1180" s="208"/>
      <c r="N1180" s="209"/>
      <c r="O1180" s="209"/>
      <c r="P1180" s="209"/>
      <c r="Q1180" s="209"/>
      <c r="R1180" s="209"/>
      <c r="S1180" s="209"/>
      <c r="T1180" s="210"/>
      <c r="AT1180" s="211" t="s">
        <v>186</v>
      </c>
      <c r="AU1180" s="211" t="s">
        <v>89</v>
      </c>
      <c r="AV1180" s="13" t="s">
        <v>89</v>
      </c>
      <c r="AW1180" s="13" t="s">
        <v>35</v>
      </c>
      <c r="AX1180" s="13" t="s">
        <v>79</v>
      </c>
      <c r="AY1180" s="211" t="s">
        <v>158</v>
      </c>
    </row>
    <row r="1181" spans="2:51" s="13" customFormat="1">
      <c r="B1181" s="200"/>
      <c r="C1181" s="201"/>
      <c r="D1181" s="202" t="s">
        <v>186</v>
      </c>
      <c r="E1181" s="203" t="s">
        <v>1</v>
      </c>
      <c r="F1181" s="204" t="s">
        <v>1676</v>
      </c>
      <c r="G1181" s="201"/>
      <c r="H1181" s="205">
        <v>3.7999999999999999E-2</v>
      </c>
      <c r="I1181" s="206"/>
      <c r="J1181" s="201"/>
      <c r="K1181" s="201"/>
      <c r="L1181" s="207"/>
      <c r="M1181" s="208"/>
      <c r="N1181" s="209"/>
      <c r="O1181" s="209"/>
      <c r="P1181" s="209"/>
      <c r="Q1181" s="209"/>
      <c r="R1181" s="209"/>
      <c r="S1181" s="209"/>
      <c r="T1181" s="210"/>
      <c r="AT1181" s="211" t="s">
        <v>186</v>
      </c>
      <c r="AU1181" s="211" t="s">
        <v>89</v>
      </c>
      <c r="AV1181" s="13" t="s">
        <v>89</v>
      </c>
      <c r="AW1181" s="13" t="s">
        <v>35</v>
      </c>
      <c r="AX1181" s="13" t="s">
        <v>79</v>
      </c>
      <c r="AY1181" s="211" t="s">
        <v>158</v>
      </c>
    </row>
    <row r="1182" spans="2:51" s="13" customFormat="1" ht="22.5">
      <c r="B1182" s="200"/>
      <c r="C1182" s="201"/>
      <c r="D1182" s="202" t="s">
        <v>186</v>
      </c>
      <c r="E1182" s="203" t="s">
        <v>1</v>
      </c>
      <c r="F1182" s="204" t="s">
        <v>1677</v>
      </c>
      <c r="G1182" s="201"/>
      <c r="H1182" s="205">
        <v>2.181</v>
      </c>
      <c r="I1182" s="206"/>
      <c r="J1182" s="201"/>
      <c r="K1182" s="201"/>
      <c r="L1182" s="207"/>
      <c r="M1182" s="208"/>
      <c r="N1182" s="209"/>
      <c r="O1182" s="209"/>
      <c r="P1182" s="209"/>
      <c r="Q1182" s="209"/>
      <c r="R1182" s="209"/>
      <c r="S1182" s="209"/>
      <c r="T1182" s="210"/>
      <c r="AT1182" s="211" t="s">
        <v>186</v>
      </c>
      <c r="AU1182" s="211" t="s">
        <v>89</v>
      </c>
      <c r="AV1182" s="13" t="s">
        <v>89</v>
      </c>
      <c r="AW1182" s="13" t="s">
        <v>35</v>
      </c>
      <c r="AX1182" s="13" t="s">
        <v>79</v>
      </c>
      <c r="AY1182" s="211" t="s">
        <v>158</v>
      </c>
    </row>
    <row r="1183" spans="2:51" s="13" customFormat="1" ht="22.5">
      <c r="B1183" s="200"/>
      <c r="C1183" s="201"/>
      <c r="D1183" s="202" t="s">
        <v>186</v>
      </c>
      <c r="E1183" s="203" t="s">
        <v>1</v>
      </c>
      <c r="F1183" s="204" t="s">
        <v>1678</v>
      </c>
      <c r="G1183" s="201"/>
      <c r="H1183" s="205">
        <v>3.9940000000000002</v>
      </c>
      <c r="I1183" s="206"/>
      <c r="J1183" s="201"/>
      <c r="K1183" s="201"/>
      <c r="L1183" s="207"/>
      <c r="M1183" s="208"/>
      <c r="N1183" s="209"/>
      <c r="O1183" s="209"/>
      <c r="P1183" s="209"/>
      <c r="Q1183" s="209"/>
      <c r="R1183" s="209"/>
      <c r="S1183" s="209"/>
      <c r="T1183" s="210"/>
      <c r="AT1183" s="211" t="s">
        <v>186</v>
      </c>
      <c r="AU1183" s="211" t="s">
        <v>89</v>
      </c>
      <c r="AV1183" s="13" t="s">
        <v>89</v>
      </c>
      <c r="AW1183" s="13" t="s">
        <v>35</v>
      </c>
      <c r="AX1183" s="13" t="s">
        <v>79</v>
      </c>
      <c r="AY1183" s="211" t="s">
        <v>158</v>
      </c>
    </row>
    <row r="1184" spans="2:51" s="13" customFormat="1" ht="22.5">
      <c r="B1184" s="200"/>
      <c r="C1184" s="201"/>
      <c r="D1184" s="202" t="s">
        <v>186</v>
      </c>
      <c r="E1184" s="203" t="s">
        <v>1</v>
      </c>
      <c r="F1184" s="204" t="s">
        <v>1679</v>
      </c>
      <c r="G1184" s="201"/>
      <c r="H1184" s="205">
        <v>3.4590000000000001</v>
      </c>
      <c r="I1184" s="206"/>
      <c r="J1184" s="201"/>
      <c r="K1184" s="201"/>
      <c r="L1184" s="207"/>
      <c r="M1184" s="208"/>
      <c r="N1184" s="209"/>
      <c r="O1184" s="209"/>
      <c r="P1184" s="209"/>
      <c r="Q1184" s="209"/>
      <c r="R1184" s="209"/>
      <c r="S1184" s="209"/>
      <c r="T1184" s="210"/>
      <c r="AT1184" s="211" t="s">
        <v>186</v>
      </c>
      <c r="AU1184" s="211" t="s">
        <v>89</v>
      </c>
      <c r="AV1184" s="13" t="s">
        <v>89</v>
      </c>
      <c r="AW1184" s="13" t="s">
        <v>35</v>
      </c>
      <c r="AX1184" s="13" t="s">
        <v>79</v>
      </c>
      <c r="AY1184" s="211" t="s">
        <v>158</v>
      </c>
    </row>
    <row r="1185" spans="1:65" s="13" customFormat="1">
      <c r="B1185" s="200"/>
      <c r="C1185" s="201"/>
      <c r="D1185" s="202" t="s">
        <v>186</v>
      </c>
      <c r="E1185" s="203" t="s">
        <v>1</v>
      </c>
      <c r="F1185" s="204" t="s">
        <v>1680</v>
      </c>
      <c r="G1185" s="201"/>
      <c r="H1185" s="205">
        <v>6.9569999999999999</v>
      </c>
      <c r="I1185" s="206"/>
      <c r="J1185" s="201"/>
      <c r="K1185" s="201"/>
      <c r="L1185" s="207"/>
      <c r="M1185" s="208"/>
      <c r="N1185" s="209"/>
      <c r="O1185" s="209"/>
      <c r="P1185" s="209"/>
      <c r="Q1185" s="209"/>
      <c r="R1185" s="209"/>
      <c r="S1185" s="209"/>
      <c r="T1185" s="210"/>
      <c r="AT1185" s="211" t="s">
        <v>186</v>
      </c>
      <c r="AU1185" s="211" t="s">
        <v>89</v>
      </c>
      <c r="AV1185" s="13" t="s">
        <v>89</v>
      </c>
      <c r="AW1185" s="13" t="s">
        <v>35</v>
      </c>
      <c r="AX1185" s="13" t="s">
        <v>79</v>
      </c>
      <c r="AY1185" s="211" t="s">
        <v>158</v>
      </c>
    </row>
    <row r="1186" spans="1:65" s="15" customFormat="1">
      <c r="B1186" s="223"/>
      <c r="C1186" s="224"/>
      <c r="D1186" s="202" t="s">
        <v>186</v>
      </c>
      <c r="E1186" s="225" t="s">
        <v>1</v>
      </c>
      <c r="F1186" s="226" t="s">
        <v>668</v>
      </c>
      <c r="G1186" s="224"/>
      <c r="H1186" s="227">
        <v>16.713000000000001</v>
      </c>
      <c r="I1186" s="228"/>
      <c r="J1186" s="224"/>
      <c r="K1186" s="224"/>
      <c r="L1186" s="229"/>
      <c r="M1186" s="230"/>
      <c r="N1186" s="231"/>
      <c r="O1186" s="231"/>
      <c r="P1186" s="231"/>
      <c r="Q1186" s="231"/>
      <c r="R1186" s="231"/>
      <c r="S1186" s="231"/>
      <c r="T1186" s="232"/>
      <c r="AT1186" s="233" t="s">
        <v>186</v>
      </c>
      <c r="AU1186" s="233" t="s">
        <v>89</v>
      </c>
      <c r="AV1186" s="15" t="s">
        <v>170</v>
      </c>
      <c r="AW1186" s="15" t="s">
        <v>35</v>
      </c>
      <c r="AX1186" s="15" t="s">
        <v>79</v>
      </c>
      <c r="AY1186" s="233" t="s">
        <v>158</v>
      </c>
    </row>
    <row r="1187" spans="1:65" s="14" customFormat="1">
      <c r="B1187" s="212"/>
      <c r="C1187" s="213"/>
      <c r="D1187" s="202" t="s">
        <v>186</v>
      </c>
      <c r="E1187" s="214" t="s">
        <v>1</v>
      </c>
      <c r="F1187" s="215" t="s">
        <v>199</v>
      </c>
      <c r="G1187" s="213"/>
      <c r="H1187" s="216">
        <v>81.628</v>
      </c>
      <c r="I1187" s="217"/>
      <c r="J1187" s="213"/>
      <c r="K1187" s="213"/>
      <c r="L1187" s="218"/>
      <c r="M1187" s="219"/>
      <c r="N1187" s="220"/>
      <c r="O1187" s="220"/>
      <c r="P1187" s="220"/>
      <c r="Q1187" s="220"/>
      <c r="R1187" s="220"/>
      <c r="S1187" s="220"/>
      <c r="T1187" s="221"/>
      <c r="AT1187" s="222" t="s">
        <v>186</v>
      </c>
      <c r="AU1187" s="222" t="s">
        <v>89</v>
      </c>
      <c r="AV1187" s="14" t="s">
        <v>165</v>
      </c>
      <c r="AW1187" s="14" t="s">
        <v>35</v>
      </c>
      <c r="AX1187" s="14" t="s">
        <v>87</v>
      </c>
      <c r="AY1187" s="222" t="s">
        <v>158</v>
      </c>
    </row>
    <row r="1188" spans="1:65" s="2" customFormat="1" ht="37.9" customHeight="1">
      <c r="A1188" s="35"/>
      <c r="B1188" s="36"/>
      <c r="C1188" s="187" t="s">
        <v>1681</v>
      </c>
      <c r="D1188" s="187" t="s">
        <v>161</v>
      </c>
      <c r="E1188" s="188" t="s">
        <v>1682</v>
      </c>
      <c r="F1188" s="189" t="s">
        <v>1683</v>
      </c>
      <c r="G1188" s="190" t="s">
        <v>231</v>
      </c>
      <c r="H1188" s="191">
        <v>3.2</v>
      </c>
      <c r="I1188" s="192"/>
      <c r="J1188" s="193">
        <f>ROUND(I1188*H1188,2)</f>
        <v>0</v>
      </c>
      <c r="K1188" s="189" t="s">
        <v>217</v>
      </c>
      <c r="L1188" s="40"/>
      <c r="M1188" s="194" t="s">
        <v>1</v>
      </c>
      <c r="N1188" s="195" t="s">
        <v>44</v>
      </c>
      <c r="O1188" s="72"/>
      <c r="P1188" s="196">
        <f>O1188*H1188</f>
        <v>0</v>
      </c>
      <c r="Q1188" s="196">
        <v>0</v>
      </c>
      <c r="R1188" s="196">
        <f>Q1188*H1188</f>
        <v>0</v>
      </c>
      <c r="S1188" s="196">
        <v>2.2000000000000002</v>
      </c>
      <c r="T1188" s="197">
        <f>S1188*H1188</f>
        <v>7.0400000000000009</v>
      </c>
      <c r="U1188" s="35"/>
      <c r="V1188" s="35"/>
      <c r="W1188" s="35"/>
      <c r="X1188" s="35"/>
      <c r="Y1188" s="35"/>
      <c r="Z1188" s="35"/>
      <c r="AA1188" s="35"/>
      <c r="AB1188" s="35"/>
      <c r="AC1188" s="35"/>
      <c r="AD1188" s="35"/>
      <c r="AE1188" s="35"/>
      <c r="AR1188" s="198" t="s">
        <v>165</v>
      </c>
      <c r="AT1188" s="198" t="s">
        <v>161</v>
      </c>
      <c r="AU1188" s="198" t="s">
        <v>89</v>
      </c>
      <c r="AY1188" s="18" t="s">
        <v>158</v>
      </c>
      <c r="BE1188" s="199">
        <f>IF(N1188="základní",J1188,0)</f>
        <v>0</v>
      </c>
      <c r="BF1188" s="199">
        <f>IF(N1188="snížená",J1188,0)</f>
        <v>0</v>
      </c>
      <c r="BG1188" s="199">
        <f>IF(N1188="zákl. přenesená",J1188,0)</f>
        <v>0</v>
      </c>
      <c r="BH1188" s="199">
        <f>IF(N1188="sníž. přenesená",J1188,0)</f>
        <v>0</v>
      </c>
      <c r="BI1188" s="199">
        <f>IF(N1188="nulová",J1188,0)</f>
        <v>0</v>
      </c>
      <c r="BJ1188" s="18" t="s">
        <v>87</v>
      </c>
      <c r="BK1188" s="199">
        <f>ROUND(I1188*H1188,2)</f>
        <v>0</v>
      </c>
      <c r="BL1188" s="18" t="s">
        <v>165</v>
      </c>
      <c r="BM1188" s="198" t="s">
        <v>1684</v>
      </c>
    </row>
    <row r="1189" spans="1:65" s="13" customFormat="1" ht="22.5">
      <c r="B1189" s="200"/>
      <c r="C1189" s="201"/>
      <c r="D1189" s="202" t="s">
        <v>186</v>
      </c>
      <c r="E1189" s="203" t="s">
        <v>1</v>
      </c>
      <c r="F1189" s="204" t="s">
        <v>1685</v>
      </c>
      <c r="G1189" s="201"/>
      <c r="H1189" s="205">
        <v>3.2</v>
      </c>
      <c r="I1189" s="206"/>
      <c r="J1189" s="201"/>
      <c r="K1189" s="201"/>
      <c r="L1189" s="207"/>
      <c r="M1189" s="208"/>
      <c r="N1189" s="209"/>
      <c r="O1189" s="209"/>
      <c r="P1189" s="209"/>
      <c r="Q1189" s="209"/>
      <c r="R1189" s="209"/>
      <c r="S1189" s="209"/>
      <c r="T1189" s="210"/>
      <c r="AT1189" s="211" t="s">
        <v>186</v>
      </c>
      <c r="AU1189" s="211" t="s">
        <v>89</v>
      </c>
      <c r="AV1189" s="13" t="s">
        <v>89</v>
      </c>
      <c r="AW1189" s="13" t="s">
        <v>35</v>
      </c>
      <c r="AX1189" s="13" t="s">
        <v>87</v>
      </c>
      <c r="AY1189" s="211" t="s">
        <v>158</v>
      </c>
    </row>
    <row r="1190" spans="1:65" s="2" customFormat="1" ht="24.2" customHeight="1">
      <c r="A1190" s="35"/>
      <c r="B1190" s="36"/>
      <c r="C1190" s="187" t="s">
        <v>1686</v>
      </c>
      <c r="D1190" s="187" t="s">
        <v>161</v>
      </c>
      <c r="E1190" s="188" t="s">
        <v>1687</v>
      </c>
      <c r="F1190" s="189" t="s">
        <v>1688</v>
      </c>
      <c r="G1190" s="190" t="s">
        <v>216</v>
      </c>
      <c r="H1190" s="191">
        <v>937.22500000000002</v>
      </c>
      <c r="I1190" s="192"/>
      <c r="J1190" s="193">
        <f>ROUND(I1190*H1190,2)</f>
        <v>0</v>
      </c>
      <c r="K1190" s="189" t="s">
        <v>217</v>
      </c>
      <c r="L1190" s="40"/>
      <c r="M1190" s="194" t="s">
        <v>1</v>
      </c>
      <c r="N1190" s="195" t="s">
        <v>44</v>
      </c>
      <c r="O1190" s="72"/>
      <c r="P1190" s="196">
        <f>O1190*H1190</f>
        <v>0</v>
      </c>
      <c r="Q1190" s="196">
        <v>0</v>
      </c>
      <c r="R1190" s="196">
        <f>Q1190*H1190</f>
        <v>0</v>
      </c>
      <c r="S1190" s="196">
        <v>0.09</v>
      </c>
      <c r="T1190" s="197">
        <f>S1190*H1190</f>
        <v>84.350250000000003</v>
      </c>
      <c r="U1190" s="35"/>
      <c r="V1190" s="35"/>
      <c r="W1190" s="35"/>
      <c r="X1190" s="35"/>
      <c r="Y1190" s="35"/>
      <c r="Z1190" s="35"/>
      <c r="AA1190" s="35"/>
      <c r="AB1190" s="35"/>
      <c r="AC1190" s="35"/>
      <c r="AD1190" s="35"/>
      <c r="AE1190" s="35"/>
      <c r="AR1190" s="198" t="s">
        <v>165</v>
      </c>
      <c r="AT1190" s="198" t="s">
        <v>161</v>
      </c>
      <c r="AU1190" s="198" t="s">
        <v>89</v>
      </c>
      <c r="AY1190" s="18" t="s">
        <v>158</v>
      </c>
      <c r="BE1190" s="199">
        <f>IF(N1190="základní",J1190,0)</f>
        <v>0</v>
      </c>
      <c r="BF1190" s="199">
        <f>IF(N1190="snížená",J1190,0)</f>
        <v>0</v>
      </c>
      <c r="BG1190" s="199">
        <f>IF(N1190="zákl. přenesená",J1190,0)</f>
        <v>0</v>
      </c>
      <c r="BH1190" s="199">
        <f>IF(N1190="sníž. přenesená",J1190,0)</f>
        <v>0</v>
      </c>
      <c r="BI1190" s="199">
        <f>IF(N1190="nulová",J1190,0)</f>
        <v>0</v>
      </c>
      <c r="BJ1190" s="18" t="s">
        <v>87</v>
      </c>
      <c r="BK1190" s="199">
        <f>ROUND(I1190*H1190,2)</f>
        <v>0</v>
      </c>
      <c r="BL1190" s="18" t="s">
        <v>165</v>
      </c>
      <c r="BM1190" s="198" t="s">
        <v>1689</v>
      </c>
    </row>
    <row r="1191" spans="1:65" s="13" customFormat="1">
      <c r="B1191" s="200"/>
      <c r="C1191" s="201"/>
      <c r="D1191" s="202" t="s">
        <v>186</v>
      </c>
      <c r="E1191" s="203" t="s">
        <v>1</v>
      </c>
      <c r="F1191" s="204" t="s">
        <v>1690</v>
      </c>
      <c r="G1191" s="201"/>
      <c r="H1191" s="205">
        <v>937.22500000000002</v>
      </c>
      <c r="I1191" s="206"/>
      <c r="J1191" s="201"/>
      <c r="K1191" s="201"/>
      <c r="L1191" s="207"/>
      <c r="M1191" s="208"/>
      <c r="N1191" s="209"/>
      <c r="O1191" s="209"/>
      <c r="P1191" s="209"/>
      <c r="Q1191" s="209"/>
      <c r="R1191" s="209"/>
      <c r="S1191" s="209"/>
      <c r="T1191" s="210"/>
      <c r="AT1191" s="211" t="s">
        <v>186</v>
      </c>
      <c r="AU1191" s="211" t="s">
        <v>89</v>
      </c>
      <c r="AV1191" s="13" t="s">
        <v>89</v>
      </c>
      <c r="AW1191" s="13" t="s">
        <v>35</v>
      </c>
      <c r="AX1191" s="13" t="s">
        <v>87</v>
      </c>
      <c r="AY1191" s="211" t="s">
        <v>158</v>
      </c>
    </row>
    <row r="1192" spans="1:65" s="2" customFormat="1" ht="21.75" customHeight="1">
      <c r="A1192" s="35"/>
      <c r="B1192" s="36"/>
      <c r="C1192" s="187" t="s">
        <v>1691</v>
      </c>
      <c r="D1192" s="187" t="s">
        <v>161</v>
      </c>
      <c r="E1192" s="188" t="s">
        <v>1692</v>
      </c>
      <c r="F1192" s="189" t="s">
        <v>1693</v>
      </c>
      <c r="G1192" s="190" t="s">
        <v>216</v>
      </c>
      <c r="H1192" s="191">
        <v>5104.7219999999998</v>
      </c>
      <c r="I1192" s="192"/>
      <c r="J1192" s="193">
        <f>ROUND(I1192*H1192,2)</f>
        <v>0</v>
      </c>
      <c r="K1192" s="189" t="s">
        <v>217</v>
      </c>
      <c r="L1192" s="40"/>
      <c r="M1192" s="194" t="s">
        <v>1</v>
      </c>
      <c r="N1192" s="195" t="s">
        <v>44</v>
      </c>
      <c r="O1192" s="72"/>
      <c r="P1192" s="196">
        <f>O1192*H1192</f>
        <v>0</v>
      </c>
      <c r="Q1192" s="196">
        <v>0</v>
      </c>
      <c r="R1192" s="196">
        <f>Q1192*H1192</f>
        <v>0</v>
      </c>
      <c r="S1192" s="196">
        <v>0</v>
      </c>
      <c r="T1192" s="197">
        <f>S1192*H1192</f>
        <v>0</v>
      </c>
      <c r="U1192" s="35"/>
      <c r="V1192" s="35"/>
      <c r="W1192" s="35"/>
      <c r="X1192" s="35"/>
      <c r="Y1192" s="35"/>
      <c r="Z1192" s="35"/>
      <c r="AA1192" s="35"/>
      <c r="AB1192" s="35"/>
      <c r="AC1192" s="35"/>
      <c r="AD1192" s="35"/>
      <c r="AE1192" s="35"/>
      <c r="AR1192" s="198" t="s">
        <v>165</v>
      </c>
      <c r="AT1192" s="198" t="s">
        <v>161</v>
      </c>
      <c r="AU1192" s="198" t="s">
        <v>89</v>
      </c>
      <c r="AY1192" s="18" t="s">
        <v>158</v>
      </c>
      <c r="BE1192" s="199">
        <f>IF(N1192="základní",J1192,0)</f>
        <v>0</v>
      </c>
      <c r="BF1192" s="199">
        <f>IF(N1192="snížená",J1192,0)</f>
        <v>0</v>
      </c>
      <c r="BG1192" s="199">
        <f>IF(N1192="zákl. přenesená",J1192,0)</f>
        <v>0</v>
      </c>
      <c r="BH1192" s="199">
        <f>IF(N1192="sníž. přenesená",J1192,0)</f>
        <v>0</v>
      </c>
      <c r="BI1192" s="199">
        <f>IF(N1192="nulová",J1192,0)</f>
        <v>0</v>
      </c>
      <c r="BJ1192" s="18" t="s">
        <v>87</v>
      </c>
      <c r="BK1192" s="199">
        <f>ROUND(I1192*H1192,2)</f>
        <v>0</v>
      </c>
      <c r="BL1192" s="18" t="s">
        <v>165</v>
      </c>
      <c r="BM1192" s="198" t="s">
        <v>1694</v>
      </c>
    </row>
    <row r="1193" spans="1:65" s="13" customFormat="1">
      <c r="B1193" s="200"/>
      <c r="C1193" s="201"/>
      <c r="D1193" s="202" t="s">
        <v>186</v>
      </c>
      <c r="E1193" s="203" t="s">
        <v>1</v>
      </c>
      <c r="F1193" s="204" t="s">
        <v>1695</v>
      </c>
      <c r="G1193" s="201"/>
      <c r="H1193" s="205">
        <v>863.92</v>
      </c>
      <c r="I1193" s="206"/>
      <c r="J1193" s="201"/>
      <c r="K1193" s="201"/>
      <c r="L1193" s="207"/>
      <c r="M1193" s="208"/>
      <c r="N1193" s="209"/>
      <c r="O1193" s="209"/>
      <c r="P1193" s="209"/>
      <c r="Q1193" s="209"/>
      <c r="R1193" s="209"/>
      <c r="S1193" s="209"/>
      <c r="T1193" s="210"/>
      <c r="AT1193" s="211" t="s">
        <v>186</v>
      </c>
      <c r="AU1193" s="211" t="s">
        <v>89</v>
      </c>
      <c r="AV1193" s="13" t="s">
        <v>89</v>
      </c>
      <c r="AW1193" s="13" t="s">
        <v>35</v>
      </c>
      <c r="AX1193" s="13" t="s">
        <v>79</v>
      </c>
      <c r="AY1193" s="211" t="s">
        <v>158</v>
      </c>
    </row>
    <row r="1194" spans="1:65" s="15" customFormat="1">
      <c r="B1194" s="223"/>
      <c r="C1194" s="224"/>
      <c r="D1194" s="202" t="s">
        <v>186</v>
      </c>
      <c r="E1194" s="225" t="s">
        <v>1</v>
      </c>
      <c r="F1194" s="226" t="s">
        <v>1696</v>
      </c>
      <c r="G1194" s="224"/>
      <c r="H1194" s="227">
        <v>863.92</v>
      </c>
      <c r="I1194" s="228"/>
      <c r="J1194" s="224"/>
      <c r="K1194" s="224"/>
      <c r="L1194" s="229"/>
      <c r="M1194" s="230"/>
      <c r="N1194" s="231"/>
      <c r="O1194" s="231"/>
      <c r="P1194" s="231"/>
      <c r="Q1194" s="231"/>
      <c r="R1194" s="231"/>
      <c r="S1194" s="231"/>
      <c r="T1194" s="232"/>
      <c r="AT1194" s="233" t="s">
        <v>186</v>
      </c>
      <c r="AU1194" s="233" t="s">
        <v>89</v>
      </c>
      <c r="AV1194" s="15" t="s">
        <v>170</v>
      </c>
      <c r="AW1194" s="15" t="s">
        <v>35</v>
      </c>
      <c r="AX1194" s="15" t="s">
        <v>79</v>
      </c>
      <c r="AY1194" s="233" t="s">
        <v>158</v>
      </c>
    </row>
    <row r="1195" spans="1:65" s="13" customFormat="1">
      <c r="B1195" s="200"/>
      <c r="C1195" s="201"/>
      <c r="D1195" s="202" t="s">
        <v>186</v>
      </c>
      <c r="E1195" s="203" t="s">
        <v>1</v>
      </c>
      <c r="F1195" s="204" t="s">
        <v>1697</v>
      </c>
      <c r="G1195" s="201"/>
      <c r="H1195" s="205">
        <v>568.36</v>
      </c>
      <c r="I1195" s="206"/>
      <c r="J1195" s="201"/>
      <c r="K1195" s="201"/>
      <c r="L1195" s="207"/>
      <c r="M1195" s="208"/>
      <c r="N1195" s="209"/>
      <c r="O1195" s="209"/>
      <c r="P1195" s="209"/>
      <c r="Q1195" s="209"/>
      <c r="R1195" s="209"/>
      <c r="S1195" s="209"/>
      <c r="T1195" s="210"/>
      <c r="AT1195" s="211" t="s">
        <v>186</v>
      </c>
      <c r="AU1195" s="211" t="s">
        <v>89</v>
      </c>
      <c r="AV1195" s="13" t="s">
        <v>89</v>
      </c>
      <c r="AW1195" s="13" t="s">
        <v>35</v>
      </c>
      <c r="AX1195" s="13" t="s">
        <v>79</v>
      </c>
      <c r="AY1195" s="211" t="s">
        <v>158</v>
      </c>
    </row>
    <row r="1196" spans="1:65" s="13" customFormat="1">
      <c r="B1196" s="200"/>
      <c r="C1196" s="201"/>
      <c r="D1196" s="202" t="s">
        <v>186</v>
      </c>
      <c r="E1196" s="203" t="s">
        <v>1</v>
      </c>
      <c r="F1196" s="204" t="s">
        <v>1698</v>
      </c>
      <c r="G1196" s="201"/>
      <c r="H1196" s="205">
        <v>2337.7359999999999</v>
      </c>
      <c r="I1196" s="206"/>
      <c r="J1196" s="201"/>
      <c r="K1196" s="201"/>
      <c r="L1196" s="207"/>
      <c r="M1196" s="208"/>
      <c r="N1196" s="209"/>
      <c r="O1196" s="209"/>
      <c r="P1196" s="209"/>
      <c r="Q1196" s="209"/>
      <c r="R1196" s="209"/>
      <c r="S1196" s="209"/>
      <c r="T1196" s="210"/>
      <c r="AT1196" s="211" t="s">
        <v>186</v>
      </c>
      <c r="AU1196" s="211" t="s">
        <v>89</v>
      </c>
      <c r="AV1196" s="13" t="s">
        <v>89</v>
      </c>
      <c r="AW1196" s="13" t="s">
        <v>35</v>
      </c>
      <c r="AX1196" s="13" t="s">
        <v>79</v>
      </c>
      <c r="AY1196" s="211" t="s">
        <v>158</v>
      </c>
    </row>
    <row r="1197" spans="1:65" s="15" customFormat="1">
      <c r="B1197" s="223"/>
      <c r="C1197" s="224"/>
      <c r="D1197" s="202" t="s">
        <v>186</v>
      </c>
      <c r="E1197" s="225" t="s">
        <v>1</v>
      </c>
      <c r="F1197" s="226" t="s">
        <v>690</v>
      </c>
      <c r="G1197" s="224"/>
      <c r="H1197" s="227">
        <v>2906.096</v>
      </c>
      <c r="I1197" s="228"/>
      <c r="J1197" s="224"/>
      <c r="K1197" s="224"/>
      <c r="L1197" s="229"/>
      <c r="M1197" s="230"/>
      <c r="N1197" s="231"/>
      <c r="O1197" s="231"/>
      <c r="P1197" s="231"/>
      <c r="Q1197" s="231"/>
      <c r="R1197" s="231"/>
      <c r="S1197" s="231"/>
      <c r="T1197" s="232"/>
      <c r="AT1197" s="233" t="s">
        <v>186</v>
      </c>
      <c r="AU1197" s="233" t="s">
        <v>89</v>
      </c>
      <c r="AV1197" s="15" t="s">
        <v>170</v>
      </c>
      <c r="AW1197" s="15" t="s">
        <v>35</v>
      </c>
      <c r="AX1197" s="15" t="s">
        <v>79</v>
      </c>
      <c r="AY1197" s="233" t="s">
        <v>158</v>
      </c>
    </row>
    <row r="1198" spans="1:65" s="13" customFormat="1">
      <c r="B1198" s="200"/>
      <c r="C1198" s="201"/>
      <c r="D1198" s="202" t="s">
        <v>186</v>
      </c>
      <c r="E1198" s="203" t="s">
        <v>1</v>
      </c>
      <c r="F1198" s="204" t="s">
        <v>1699</v>
      </c>
      <c r="G1198" s="201"/>
      <c r="H1198" s="205">
        <v>167.29</v>
      </c>
      <c r="I1198" s="206"/>
      <c r="J1198" s="201"/>
      <c r="K1198" s="201"/>
      <c r="L1198" s="207"/>
      <c r="M1198" s="208"/>
      <c r="N1198" s="209"/>
      <c r="O1198" s="209"/>
      <c r="P1198" s="209"/>
      <c r="Q1198" s="209"/>
      <c r="R1198" s="209"/>
      <c r="S1198" s="209"/>
      <c r="T1198" s="210"/>
      <c r="AT1198" s="211" t="s">
        <v>186</v>
      </c>
      <c r="AU1198" s="211" t="s">
        <v>89</v>
      </c>
      <c r="AV1198" s="13" t="s">
        <v>89</v>
      </c>
      <c r="AW1198" s="13" t="s">
        <v>35</v>
      </c>
      <c r="AX1198" s="13" t="s">
        <v>79</v>
      </c>
      <c r="AY1198" s="211" t="s">
        <v>158</v>
      </c>
    </row>
    <row r="1199" spans="1:65" s="13" customFormat="1">
      <c r="B1199" s="200"/>
      <c r="C1199" s="201"/>
      <c r="D1199" s="202" t="s">
        <v>186</v>
      </c>
      <c r="E1199" s="203" t="s">
        <v>1</v>
      </c>
      <c r="F1199" s="204" t="s">
        <v>1700</v>
      </c>
      <c r="G1199" s="201"/>
      <c r="H1199" s="205">
        <v>514.01599999999996</v>
      </c>
      <c r="I1199" s="206"/>
      <c r="J1199" s="201"/>
      <c r="K1199" s="201"/>
      <c r="L1199" s="207"/>
      <c r="M1199" s="208"/>
      <c r="N1199" s="209"/>
      <c r="O1199" s="209"/>
      <c r="P1199" s="209"/>
      <c r="Q1199" s="209"/>
      <c r="R1199" s="209"/>
      <c r="S1199" s="209"/>
      <c r="T1199" s="210"/>
      <c r="AT1199" s="211" t="s">
        <v>186</v>
      </c>
      <c r="AU1199" s="211" t="s">
        <v>89</v>
      </c>
      <c r="AV1199" s="13" t="s">
        <v>89</v>
      </c>
      <c r="AW1199" s="13" t="s">
        <v>35</v>
      </c>
      <c r="AX1199" s="13" t="s">
        <v>79</v>
      </c>
      <c r="AY1199" s="211" t="s">
        <v>158</v>
      </c>
    </row>
    <row r="1200" spans="1:65" s="15" customFormat="1">
      <c r="B1200" s="223"/>
      <c r="C1200" s="224"/>
      <c r="D1200" s="202" t="s">
        <v>186</v>
      </c>
      <c r="E1200" s="225" t="s">
        <v>1</v>
      </c>
      <c r="F1200" s="226" t="s">
        <v>662</v>
      </c>
      <c r="G1200" s="224"/>
      <c r="H1200" s="227">
        <v>681.30600000000004</v>
      </c>
      <c r="I1200" s="228"/>
      <c r="J1200" s="224"/>
      <c r="K1200" s="224"/>
      <c r="L1200" s="229"/>
      <c r="M1200" s="230"/>
      <c r="N1200" s="231"/>
      <c r="O1200" s="231"/>
      <c r="P1200" s="231"/>
      <c r="Q1200" s="231"/>
      <c r="R1200" s="231"/>
      <c r="S1200" s="231"/>
      <c r="T1200" s="232"/>
      <c r="AT1200" s="233" t="s">
        <v>186</v>
      </c>
      <c r="AU1200" s="233" t="s">
        <v>89</v>
      </c>
      <c r="AV1200" s="15" t="s">
        <v>170</v>
      </c>
      <c r="AW1200" s="15" t="s">
        <v>35</v>
      </c>
      <c r="AX1200" s="15" t="s">
        <v>79</v>
      </c>
      <c r="AY1200" s="233" t="s">
        <v>158</v>
      </c>
    </row>
    <row r="1201" spans="1:65" s="13" customFormat="1">
      <c r="B1201" s="200"/>
      <c r="C1201" s="201"/>
      <c r="D1201" s="202" t="s">
        <v>186</v>
      </c>
      <c r="E1201" s="203" t="s">
        <v>1</v>
      </c>
      <c r="F1201" s="204" t="s">
        <v>1701</v>
      </c>
      <c r="G1201" s="201"/>
      <c r="H1201" s="205">
        <v>182.59</v>
      </c>
      <c r="I1201" s="206"/>
      <c r="J1201" s="201"/>
      <c r="K1201" s="201"/>
      <c r="L1201" s="207"/>
      <c r="M1201" s="208"/>
      <c r="N1201" s="209"/>
      <c r="O1201" s="209"/>
      <c r="P1201" s="209"/>
      <c r="Q1201" s="209"/>
      <c r="R1201" s="209"/>
      <c r="S1201" s="209"/>
      <c r="T1201" s="210"/>
      <c r="AT1201" s="211" t="s">
        <v>186</v>
      </c>
      <c r="AU1201" s="211" t="s">
        <v>89</v>
      </c>
      <c r="AV1201" s="13" t="s">
        <v>89</v>
      </c>
      <c r="AW1201" s="13" t="s">
        <v>35</v>
      </c>
      <c r="AX1201" s="13" t="s">
        <v>79</v>
      </c>
      <c r="AY1201" s="211" t="s">
        <v>158</v>
      </c>
    </row>
    <row r="1202" spans="1:65" s="13" customFormat="1">
      <c r="B1202" s="200"/>
      <c r="C1202" s="201"/>
      <c r="D1202" s="202" t="s">
        <v>186</v>
      </c>
      <c r="E1202" s="203" t="s">
        <v>1</v>
      </c>
      <c r="F1202" s="204" t="s">
        <v>1702</v>
      </c>
      <c r="G1202" s="201"/>
      <c r="H1202" s="205">
        <v>23.42</v>
      </c>
      <c r="I1202" s="206"/>
      <c r="J1202" s="201"/>
      <c r="K1202" s="201"/>
      <c r="L1202" s="207"/>
      <c r="M1202" s="208"/>
      <c r="N1202" s="209"/>
      <c r="O1202" s="209"/>
      <c r="P1202" s="209"/>
      <c r="Q1202" s="209"/>
      <c r="R1202" s="209"/>
      <c r="S1202" s="209"/>
      <c r="T1202" s="210"/>
      <c r="AT1202" s="211" t="s">
        <v>186</v>
      </c>
      <c r="AU1202" s="211" t="s">
        <v>89</v>
      </c>
      <c r="AV1202" s="13" t="s">
        <v>89</v>
      </c>
      <c r="AW1202" s="13" t="s">
        <v>35</v>
      </c>
      <c r="AX1202" s="13" t="s">
        <v>79</v>
      </c>
      <c r="AY1202" s="211" t="s">
        <v>158</v>
      </c>
    </row>
    <row r="1203" spans="1:65" s="13" customFormat="1">
      <c r="B1203" s="200"/>
      <c r="C1203" s="201"/>
      <c r="D1203" s="202" t="s">
        <v>186</v>
      </c>
      <c r="E1203" s="203" t="s">
        <v>1</v>
      </c>
      <c r="F1203" s="204" t="s">
        <v>1703</v>
      </c>
      <c r="G1203" s="201"/>
      <c r="H1203" s="205">
        <v>-43.23</v>
      </c>
      <c r="I1203" s="206"/>
      <c r="J1203" s="201"/>
      <c r="K1203" s="201"/>
      <c r="L1203" s="207"/>
      <c r="M1203" s="208"/>
      <c r="N1203" s="209"/>
      <c r="O1203" s="209"/>
      <c r="P1203" s="209"/>
      <c r="Q1203" s="209"/>
      <c r="R1203" s="209"/>
      <c r="S1203" s="209"/>
      <c r="T1203" s="210"/>
      <c r="AT1203" s="211" t="s">
        <v>186</v>
      </c>
      <c r="AU1203" s="211" t="s">
        <v>89</v>
      </c>
      <c r="AV1203" s="13" t="s">
        <v>89</v>
      </c>
      <c r="AW1203" s="13" t="s">
        <v>35</v>
      </c>
      <c r="AX1203" s="13" t="s">
        <v>79</v>
      </c>
      <c r="AY1203" s="211" t="s">
        <v>158</v>
      </c>
    </row>
    <row r="1204" spans="1:65" s="15" customFormat="1">
      <c r="B1204" s="223"/>
      <c r="C1204" s="224"/>
      <c r="D1204" s="202" t="s">
        <v>186</v>
      </c>
      <c r="E1204" s="225" t="s">
        <v>1</v>
      </c>
      <c r="F1204" s="226" t="s">
        <v>694</v>
      </c>
      <c r="G1204" s="224"/>
      <c r="H1204" s="227">
        <v>162.78</v>
      </c>
      <c r="I1204" s="228"/>
      <c r="J1204" s="224"/>
      <c r="K1204" s="224"/>
      <c r="L1204" s="229"/>
      <c r="M1204" s="230"/>
      <c r="N1204" s="231"/>
      <c r="O1204" s="231"/>
      <c r="P1204" s="231"/>
      <c r="Q1204" s="231"/>
      <c r="R1204" s="231"/>
      <c r="S1204" s="231"/>
      <c r="T1204" s="232"/>
      <c r="AT1204" s="233" t="s">
        <v>186</v>
      </c>
      <c r="AU1204" s="233" t="s">
        <v>89</v>
      </c>
      <c r="AV1204" s="15" t="s">
        <v>170</v>
      </c>
      <c r="AW1204" s="15" t="s">
        <v>35</v>
      </c>
      <c r="AX1204" s="15" t="s">
        <v>79</v>
      </c>
      <c r="AY1204" s="233" t="s">
        <v>158</v>
      </c>
    </row>
    <row r="1205" spans="1:65" s="13" customFormat="1">
      <c r="B1205" s="200"/>
      <c r="C1205" s="201"/>
      <c r="D1205" s="202" t="s">
        <v>186</v>
      </c>
      <c r="E1205" s="203" t="s">
        <v>1</v>
      </c>
      <c r="F1205" s="204" t="s">
        <v>1704</v>
      </c>
      <c r="G1205" s="201"/>
      <c r="H1205" s="205">
        <v>29.79</v>
      </c>
      <c r="I1205" s="206"/>
      <c r="J1205" s="201"/>
      <c r="K1205" s="201"/>
      <c r="L1205" s="207"/>
      <c r="M1205" s="208"/>
      <c r="N1205" s="209"/>
      <c r="O1205" s="209"/>
      <c r="P1205" s="209"/>
      <c r="Q1205" s="209"/>
      <c r="R1205" s="209"/>
      <c r="S1205" s="209"/>
      <c r="T1205" s="210"/>
      <c r="AT1205" s="211" t="s">
        <v>186</v>
      </c>
      <c r="AU1205" s="211" t="s">
        <v>89</v>
      </c>
      <c r="AV1205" s="13" t="s">
        <v>89</v>
      </c>
      <c r="AW1205" s="13" t="s">
        <v>35</v>
      </c>
      <c r="AX1205" s="13" t="s">
        <v>79</v>
      </c>
      <c r="AY1205" s="211" t="s">
        <v>158</v>
      </c>
    </row>
    <row r="1206" spans="1:65" s="13" customFormat="1">
      <c r="B1206" s="200"/>
      <c r="C1206" s="201"/>
      <c r="D1206" s="202" t="s">
        <v>186</v>
      </c>
      <c r="E1206" s="203" t="s">
        <v>1</v>
      </c>
      <c r="F1206" s="204" t="s">
        <v>1705</v>
      </c>
      <c r="G1206" s="201"/>
      <c r="H1206" s="205">
        <v>470.8</v>
      </c>
      <c r="I1206" s="206"/>
      <c r="J1206" s="201"/>
      <c r="K1206" s="201"/>
      <c r="L1206" s="207"/>
      <c r="M1206" s="208"/>
      <c r="N1206" s="209"/>
      <c r="O1206" s="209"/>
      <c r="P1206" s="209"/>
      <c r="Q1206" s="209"/>
      <c r="R1206" s="209"/>
      <c r="S1206" s="209"/>
      <c r="T1206" s="210"/>
      <c r="AT1206" s="211" t="s">
        <v>186</v>
      </c>
      <c r="AU1206" s="211" t="s">
        <v>89</v>
      </c>
      <c r="AV1206" s="13" t="s">
        <v>89</v>
      </c>
      <c r="AW1206" s="13" t="s">
        <v>35</v>
      </c>
      <c r="AX1206" s="13" t="s">
        <v>79</v>
      </c>
      <c r="AY1206" s="211" t="s">
        <v>158</v>
      </c>
    </row>
    <row r="1207" spans="1:65" s="13" customFormat="1">
      <c r="B1207" s="200"/>
      <c r="C1207" s="201"/>
      <c r="D1207" s="202" t="s">
        <v>186</v>
      </c>
      <c r="E1207" s="203" t="s">
        <v>1</v>
      </c>
      <c r="F1207" s="204" t="s">
        <v>1706</v>
      </c>
      <c r="G1207" s="201"/>
      <c r="H1207" s="205">
        <v>155.94</v>
      </c>
      <c r="I1207" s="206"/>
      <c r="J1207" s="201"/>
      <c r="K1207" s="201"/>
      <c r="L1207" s="207"/>
      <c r="M1207" s="208"/>
      <c r="N1207" s="209"/>
      <c r="O1207" s="209"/>
      <c r="P1207" s="209"/>
      <c r="Q1207" s="209"/>
      <c r="R1207" s="209"/>
      <c r="S1207" s="209"/>
      <c r="T1207" s="210"/>
      <c r="AT1207" s="211" t="s">
        <v>186</v>
      </c>
      <c r="AU1207" s="211" t="s">
        <v>89</v>
      </c>
      <c r="AV1207" s="13" t="s">
        <v>89</v>
      </c>
      <c r="AW1207" s="13" t="s">
        <v>35</v>
      </c>
      <c r="AX1207" s="13" t="s">
        <v>79</v>
      </c>
      <c r="AY1207" s="211" t="s">
        <v>158</v>
      </c>
    </row>
    <row r="1208" spans="1:65" s="13" customFormat="1">
      <c r="B1208" s="200"/>
      <c r="C1208" s="201"/>
      <c r="D1208" s="202" t="s">
        <v>186</v>
      </c>
      <c r="E1208" s="203" t="s">
        <v>1</v>
      </c>
      <c r="F1208" s="204" t="s">
        <v>1707</v>
      </c>
      <c r="G1208" s="201"/>
      <c r="H1208" s="205">
        <v>-165.91</v>
      </c>
      <c r="I1208" s="206"/>
      <c r="J1208" s="201"/>
      <c r="K1208" s="201"/>
      <c r="L1208" s="207"/>
      <c r="M1208" s="208"/>
      <c r="N1208" s="209"/>
      <c r="O1208" s="209"/>
      <c r="P1208" s="209"/>
      <c r="Q1208" s="209"/>
      <c r="R1208" s="209"/>
      <c r="S1208" s="209"/>
      <c r="T1208" s="210"/>
      <c r="AT1208" s="211" t="s">
        <v>186</v>
      </c>
      <c r="AU1208" s="211" t="s">
        <v>89</v>
      </c>
      <c r="AV1208" s="13" t="s">
        <v>89</v>
      </c>
      <c r="AW1208" s="13" t="s">
        <v>35</v>
      </c>
      <c r="AX1208" s="13" t="s">
        <v>79</v>
      </c>
      <c r="AY1208" s="211" t="s">
        <v>158</v>
      </c>
    </row>
    <row r="1209" spans="1:65" s="15" customFormat="1">
      <c r="B1209" s="223"/>
      <c r="C1209" s="224"/>
      <c r="D1209" s="202" t="s">
        <v>186</v>
      </c>
      <c r="E1209" s="225" t="s">
        <v>1</v>
      </c>
      <c r="F1209" s="226" t="s">
        <v>249</v>
      </c>
      <c r="G1209" s="224"/>
      <c r="H1209" s="227">
        <v>490.62</v>
      </c>
      <c r="I1209" s="228"/>
      <c r="J1209" s="224"/>
      <c r="K1209" s="224"/>
      <c r="L1209" s="229"/>
      <c r="M1209" s="230"/>
      <c r="N1209" s="231"/>
      <c r="O1209" s="231"/>
      <c r="P1209" s="231"/>
      <c r="Q1209" s="231"/>
      <c r="R1209" s="231"/>
      <c r="S1209" s="231"/>
      <c r="T1209" s="232"/>
      <c r="AT1209" s="233" t="s">
        <v>186</v>
      </c>
      <c r="AU1209" s="233" t="s">
        <v>89</v>
      </c>
      <c r="AV1209" s="15" t="s">
        <v>170</v>
      </c>
      <c r="AW1209" s="15" t="s">
        <v>35</v>
      </c>
      <c r="AX1209" s="15" t="s">
        <v>79</v>
      </c>
      <c r="AY1209" s="233" t="s">
        <v>158</v>
      </c>
    </row>
    <row r="1210" spans="1:65" s="14" customFormat="1">
      <c r="B1210" s="212"/>
      <c r="C1210" s="213"/>
      <c r="D1210" s="202" t="s">
        <v>186</v>
      </c>
      <c r="E1210" s="214" t="s">
        <v>1</v>
      </c>
      <c r="F1210" s="215" t="s">
        <v>199</v>
      </c>
      <c r="G1210" s="213"/>
      <c r="H1210" s="216">
        <v>5104.7219999999998</v>
      </c>
      <c r="I1210" s="217"/>
      <c r="J1210" s="213"/>
      <c r="K1210" s="213"/>
      <c r="L1210" s="218"/>
      <c r="M1210" s="219"/>
      <c r="N1210" s="220"/>
      <c r="O1210" s="220"/>
      <c r="P1210" s="220"/>
      <c r="Q1210" s="220"/>
      <c r="R1210" s="220"/>
      <c r="S1210" s="220"/>
      <c r="T1210" s="221"/>
      <c r="AT1210" s="222" t="s">
        <v>186</v>
      </c>
      <c r="AU1210" s="222" t="s">
        <v>89</v>
      </c>
      <c r="AV1210" s="14" t="s">
        <v>165</v>
      </c>
      <c r="AW1210" s="14" t="s">
        <v>35</v>
      </c>
      <c r="AX1210" s="14" t="s">
        <v>87</v>
      </c>
      <c r="AY1210" s="222" t="s">
        <v>158</v>
      </c>
    </row>
    <row r="1211" spans="1:65" s="2" customFormat="1" ht="24.2" customHeight="1">
      <c r="A1211" s="35"/>
      <c r="B1211" s="36"/>
      <c r="C1211" s="187" t="s">
        <v>1708</v>
      </c>
      <c r="D1211" s="187" t="s">
        <v>161</v>
      </c>
      <c r="E1211" s="188" t="s">
        <v>1709</v>
      </c>
      <c r="F1211" s="189" t="s">
        <v>1710</v>
      </c>
      <c r="G1211" s="190" t="s">
        <v>216</v>
      </c>
      <c r="H1211" s="191">
        <v>10209.444</v>
      </c>
      <c r="I1211" s="192"/>
      <c r="J1211" s="193">
        <f>ROUND(I1211*H1211,2)</f>
        <v>0</v>
      </c>
      <c r="K1211" s="189" t="s">
        <v>217</v>
      </c>
      <c r="L1211" s="40"/>
      <c r="M1211" s="194" t="s">
        <v>1</v>
      </c>
      <c r="N1211" s="195" t="s">
        <v>44</v>
      </c>
      <c r="O1211" s="72"/>
      <c r="P1211" s="196">
        <f>O1211*H1211</f>
        <v>0</v>
      </c>
      <c r="Q1211" s="196">
        <v>0</v>
      </c>
      <c r="R1211" s="196">
        <f>Q1211*H1211</f>
        <v>0</v>
      </c>
      <c r="S1211" s="196">
        <v>0</v>
      </c>
      <c r="T1211" s="197">
        <f>S1211*H1211</f>
        <v>0</v>
      </c>
      <c r="U1211" s="35"/>
      <c r="V1211" s="35"/>
      <c r="W1211" s="35"/>
      <c r="X1211" s="35"/>
      <c r="Y1211" s="35"/>
      <c r="Z1211" s="35"/>
      <c r="AA1211" s="35"/>
      <c r="AB1211" s="35"/>
      <c r="AC1211" s="35"/>
      <c r="AD1211" s="35"/>
      <c r="AE1211" s="35"/>
      <c r="AR1211" s="198" t="s">
        <v>165</v>
      </c>
      <c r="AT1211" s="198" t="s">
        <v>161</v>
      </c>
      <c r="AU1211" s="198" t="s">
        <v>89</v>
      </c>
      <c r="AY1211" s="18" t="s">
        <v>158</v>
      </c>
      <c r="BE1211" s="199">
        <f>IF(N1211="základní",J1211,0)</f>
        <v>0</v>
      </c>
      <c r="BF1211" s="199">
        <f>IF(N1211="snížená",J1211,0)</f>
        <v>0</v>
      </c>
      <c r="BG1211" s="199">
        <f>IF(N1211="zákl. přenesená",J1211,0)</f>
        <v>0</v>
      </c>
      <c r="BH1211" s="199">
        <f>IF(N1211="sníž. přenesená",J1211,0)</f>
        <v>0</v>
      </c>
      <c r="BI1211" s="199">
        <f>IF(N1211="nulová",J1211,0)</f>
        <v>0</v>
      </c>
      <c r="BJ1211" s="18" t="s">
        <v>87</v>
      </c>
      <c r="BK1211" s="199">
        <f>ROUND(I1211*H1211,2)</f>
        <v>0</v>
      </c>
      <c r="BL1211" s="18" t="s">
        <v>165</v>
      </c>
      <c r="BM1211" s="198" t="s">
        <v>1711</v>
      </c>
    </row>
    <row r="1212" spans="1:65" s="13" customFormat="1">
      <c r="B1212" s="200"/>
      <c r="C1212" s="201"/>
      <c r="D1212" s="202" t="s">
        <v>186</v>
      </c>
      <c r="E1212" s="201"/>
      <c r="F1212" s="204" t="s">
        <v>1712</v>
      </c>
      <c r="G1212" s="201"/>
      <c r="H1212" s="205">
        <v>10209.444</v>
      </c>
      <c r="I1212" s="206"/>
      <c r="J1212" s="201"/>
      <c r="K1212" s="201"/>
      <c r="L1212" s="207"/>
      <c r="M1212" s="208"/>
      <c r="N1212" s="209"/>
      <c r="O1212" s="209"/>
      <c r="P1212" s="209"/>
      <c r="Q1212" s="209"/>
      <c r="R1212" s="209"/>
      <c r="S1212" s="209"/>
      <c r="T1212" s="210"/>
      <c r="AT1212" s="211" t="s">
        <v>186</v>
      </c>
      <c r="AU1212" s="211" t="s">
        <v>89</v>
      </c>
      <c r="AV1212" s="13" t="s">
        <v>89</v>
      </c>
      <c r="AW1212" s="13" t="s">
        <v>4</v>
      </c>
      <c r="AX1212" s="13" t="s">
        <v>87</v>
      </c>
      <c r="AY1212" s="211" t="s">
        <v>158</v>
      </c>
    </row>
    <row r="1213" spans="1:65" s="2" customFormat="1" ht="24.2" customHeight="1">
      <c r="A1213" s="35"/>
      <c r="B1213" s="36"/>
      <c r="C1213" s="187" t="s">
        <v>1713</v>
      </c>
      <c r="D1213" s="187" t="s">
        <v>161</v>
      </c>
      <c r="E1213" s="188" t="s">
        <v>1714</v>
      </c>
      <c r="F1213" s="189" t="s">
        <v>1715</v>
      </c>
      <c r="G1213" s="190" t="s">
        <v>216</v>
      </c>
      <c r="H1213" s="191">
        <v>1295.4680000000001</v>
      </c>
      <c r="I1213" s="192"/>
      <c r="J1213" s="193">
        <f>ROUND(I1213*H1213,2)</f>
        <v>0</v>
      </c>
      <c r="K1213" s="189" t="s">
        <v>217</v>
      </c>
      <c r="L1213" s="40"/>
      <c r="M1213" s="194" t="s">
        <v>1</v>
      </c>
      <c r="N1213" s="195" t="s">
        <v>44</v>
      </c>
      <c r="O1213" s="72"/>
      <c r="P1213" s="196">
        <f>O1213*H1213</f>
        <v>0</v>
      </c>
      <c r="Q1213" s="196">
        <v>0</v>
      </c>
      <c r="R1213" s="196">
        <f>Q1213*H1213</f>
        <v>0</v>
      </c>
      <c r="S1213" s="196">
        <v>3.5000000000000003E-2</v>
      </c>
      <c r="T1213" s="197">
        <f>S1213*H1213</f>
        <v>45.341380000000008</v>
      </c>
      <c r="U1213" s="35"/>
      <c r="V1213" s="35"/>
      <c r="W1213" s="35"/>
      <c r="X1213" s="35"/>
      <c r="Y1213" s="35"/>
      <c r="Z1213" s="35"/>
      <c r="AA1213" s="35"/>
      <c r="AB1213" s="35"/>
      <c r="AC1213" s="35"/>
      <c r="AD1213" s="35"/>
      <c r="AE1213" s="35"/>
      <c r="AR1213" s="198" t="s">
        <v>165</v>
      </c>
      <c r="AT1213" s="198" t="s">
        <v>161</v>
      </c>
      <c r="AU1213" s="198" t="s">
        <v>89</v>
      </c>
      <c r="AY1213" s="18" t="s">
        <v>158</v>
      </c>
      <c r="BE1213" s="199">
        <f>IF(N1213="základní",J1213,0)</f>
        <v>0</v>
      </c>
      <c r="BF1213" s="199">
        <f>IF(N1213="snížená",J1213,0)</f>
        <v>0</v>
      </c>
      <c r="BG1213" s="199">
        <f>IF(N1213="zákl. přenesená",J1213,0)</f>
        <v>0</v>
      </c>
      <c r="BH1213" s="199">
        <f>IF(N1213="sníž. přenesená",J1213,0)</f>
        <v>0</v>
      </c>
      <c r="BI1213" s="199">
        <f>IF(N1213="nulová",J1213,0)</f>
        <v>0</v>
      </c>
      <c r="BJ1213" s="18" t="s">
        <v>87</v>
      </c>
      <c r="BK1213" s="199">
        <f>ROUND(I1213*H1213,2)</f>
        <v>0</v>
      </c>
      <c r="BL1213" s="18" t="s">
        <v>165</v>
      </c>
      <c r="BM1213" s="198" t="s">
        <v>1716</v>
      </c>
    </row>
    <row r="1214" spans="1:65" s="13" customFormat="1">
      <c r="B1214" s="200"/>
      <c r="C1214" s="201"/>
      <c r="D1214" s="202" t="s">
        <v>186</v>
      </c>
      <c r="E1214" s="203" t="s">
        <v>1</v>
      </c>
      <c r="F1214" s="204" t="s">
        <v>1717</v>
      </c>
      <c r="G1214" s="201"/>
      <c r="H1214" s="205">
        <v>82.68</v>
      </c>
      <c r="I1214" s="206"/>
      <c r="J1214" s="201"/>
      <c r="K1214" s="201"/>
      <c r="L1214" s="207"/>
      <c r="M1214" s="208"/>
      <c r="N1214" s="209"/>
      <c r="O1214" s="209"/>
      <c r="P1214" s="209"/>
      <c r="Q1214" s="209"/>
      <c r="R1214" s="209"/>
      <c r="S1214" s="209"/>
      <c r="T1214" s="210"/>
      <c r="AT1214" s="211" t="s">
        <v>186</v>
      </c>
      <c r="AU1214" s="211" t="s">
        <v>89</v>
      </c>
      <c r="AV1214" s="13" t="s">
        <v>89</v>
      </c>
      <c r="AW1214" s="13" t="s">
        <v>35</v>
      </c>
      <c r="AX1214" s="13" t="s">
        <v>79</v>
      </c>
      <c r="AY1214" s="211" t="s">
        <v>158</v>
      </c>
    </row>
    <row r="1215" spans="1:65" s="13" customFormat="1">
      <c r="B1215" s="200"/>
      <c r="C1215" s="201"/>
      <c r="D1215" s="202" t="s">
        <v>186</v>
      </c>
      <c r="E1215" s="203" t="s">
        <v>1</v>
      </c>
      <c r="F1215" s="204" t="s">
        <v>1718</v>
      </c>
      <c r="G1215" s="201"/>
      <c r="H1215" s="205">
        <v>33.47</v>
      </c>
      <c r="I1215" s="206"/>
      <c r="J1215" s="201"/>
      <c r="K1215" s="201"/>
      <c r="L1215" s="207"/>
      <c r="M1215" s="208"/>
      <c r="N1215" s="209"/>
      <c r="O1215" s="209"/>
      <c r="P1215" s="209"/>
      <c r="Q1215" s="209"/>
      <c r="R1215" s="209"/>
      <c r="S1215" s="209"/>
      <c r="T1215" s="210"/>
      <c r="AT1215" s="211" t="s">
        <v>186</v>
      </c>
      <c r="AU1215" s="211" t="s">
        <v>89</v>
      </c>
      <c r="AV1215" s="13" t="s">
        <v>89</v>
      </c>
      <c r="AW1215" s="13" t="s">
        <v>35</v>
      </c>
      <c r="AX1215" s="13" t="s">
        <v>79</v>
      </c>
      <c r="AY1215" s="211" t="s">
        <v>158</v>
      </c>
    </row>
    <row r="1216" spans="1:65" s="13" customFormat="1">
      <c r="B1216" s="200"/>
      <c r="C1216" s="201"/>
      <c r="D1216" s="202" t="s">
        <v>186</v>
      </c>
      <c r="E1216" s="203" t="s">
        <v>1</v>
      </c>
      <c r="F1216" s="204" t="s">
        <v>1719</v>
      </c>
      <c r="G1216" s="201"/>
      <c r="H1216" s="205">
        <v>438.92</v>
      </c>
      <c r="I1216" s="206"/>
      <c r="J1216" s="201"/>
      <c r="K1216" s="201"/>
      <c r="L1216" s="207"/>
      <c r="M1216" s="208"/>
      <c r="N1216" s="209"/>
      <c r="O1216" s="209"/>
      <c r="P1216" s="209"/>
      <c r="Q1216" s="209"/>
      <c r="R1216" s="209"/>
      <c r="S1216" s="209"/>
      <c r="T1216" s="210"/>
      <c r="AT1216" s="211" t="s">
        <v>186</v>
      </c>
      <c r="AU1216" s="211" t="s">
        <v>89</v>
      </c>
      <c r="AV1216" s="13" t="s">
        <v>89</v>
      </c>
      <c r="AW1216" s="13" t="s">
        <v>35</v>
      </c>
      <c r="AX1216" s="13" t="s">
        <v>79</v>
      </c>
      <c r="AY1216" s="211" t="s">
        <v>158</v>
      </c>
    </row>
    <row r="1217" spans="1:65" s="13" customFormat="1">
      <c r="B1217" s="200"/>
      <c r="C1217" s="201"/>
      <c r="D1217" s="202" t="s">
        <v>186</v>
      </c>
      <c r="E1217" s="203" t="s">
        <v>1</v>
      </c>
      <c r="F1217" s="204" t="s">
        <v>1720</v>
      </c>
      <c r="G1217" s="201"/>
      <c r="H1217" s="205">
        <v>25.6</v>
      </c>
      <c r="I1217" s="206"/>
      <c r="J1217" s="201"/>
      <c r="K1217" s="201"/>
      <c r="L1217" s="207"/>
      <c r="M1217" s="208"/>
      <c r="N1217" s="209"/>
      <c r="O1217" s="209"/>
      <c r="P1217" s="209"/>
      <c r="Q1217" s="209"/>
      <c r="R1217" s="209"/>
      <c r="S1217" s="209"/>
      <c r="T1217" s="210"/>
      <c r="AT1217" s="211" t="s">
        <v>186</v>
      </c>
      <c r="AU1217" s="211" t="s">
        <v>89</v>
      </c>
      <c r="AV1217" s="13" t="s">
        <v>89</v>
      </c>
      <c r="AW1217" s="13" t="s">
        <v>35</v>
      </c>
      <c r="AX1217" s="13" t="s">
        <v>79</v>
      </c>
      <c r="AY1217" s="211" t="s">
        <v>158</v>
      </c>
    </row>
    <row r="1218" spans="1:65" s="15" customFormat="1">
      <c r="B1218" s="223"/>
      <c r="C1218" s="224"/>
      <c r="D1218" s="202" t="s">
        <v>186</v>
      </c>
      <c r="E1218" s="225" t="s">
        <v>1</v>
      </c>
      <c r="F1218" s="226" t="s">
        <v>675</v>
      </c>
      <c r="G1218" s="224"/>
      <c r="H1218" s="227">
        <v>580.66999999999996</v>
      </c>
      <c r="I1218" s="228"/>
      <c r="J1218" s="224"/>
      <c r="K1218" s="224"/>
      <c r="L1218" s="229"/>
      <c r="M1218" s="230"/>
      <c r="N1218" s="231"/>
      <c r="O1218" s="231"/>
      <c r="P1218" s="231"/>
      <c r="Q1218" s="231"/>
      <c r="R1218" s="231"/>
      <c r="S1218" s="231"/>
      <c r="T1218" s="232"/>
      <c r="AT1218" s="233" t="s">
        <v>186</v>
      </c>
      <c r="AU1218" s="233" t="s">
        <v>89</v>
      </c>
      <c r="AV1218" s="15" t="s">
        <v>170</v>
      </c>
      <c r="AW1218" s="15" t="s">
        <v>35</v>
      </c>
      <c r="AX1218" s="15" t="s">
        <v>79</v>
      </c>
      <c r="AY1218" s="233" t="s">
        <v>158</v>
      </c>
    </row>
    <row r="1219" spans="1:65" s="13" customFormat="1">
      <c r="B1219" s="200"/>
      <c r="C1219" s="201"/>
      <c r="D1219" s="202" t="s">
        <v>186</v>
      </c>
      <c r="E1219" s="203" t="s">
        <v>1</v>
      </c>
      <c r="F1219" s="204" t="s">
        <v>1721</v>
      </c>
      <c r="G1219" s="201"/>
      <c r="H1219" s="205">
        <v>15.9</v>
      </c>
      <c r="I1219" s="206"/>
      <c r="J1219" s="201"/>
      <c r="K1219" s="201"/>
      <c r="L1219" s="207"/>
      <c r="M1219" s="208"/>
      <c r="N1219" s="209"/>
      <c r="O1219" s="209"/>
      <c r="P1219" s="209"/>
      <c r="Q1219" s="209"/>
      <c r="R1219" s="209"/>
      <c r="S1219" s="209"/>
      <c r="T1219" s="210"/>
      <c r="AT1219" s="211" t="s">
        <v>186</v>
      </c>
      <c r="AU1219" s="211" t="s">
        <v>89</v>
      </c>
      <c r="AV1219" s="13" t="s">
        <v>89</v>
      </c>
      <c r="AW1219" s="13" t="s">
        <v>35</v>
      </c>
      <c r="AX1219" s="13" t="s">
        <v>79</v>
      </c>
      <c r="AY1219" s="211" t="s">
        <v>158</v>
      </c>
    </row>
    <row r="1220" spans="1:65" s="13" customFormat="1" ht="22.5">
      <c r="B1220" s="200"/>
      <c r="C1220" s="201"/>
      <c r="D1220" s="202" t="s">
        <v>186</v>
      </c>
      <c r="E1220" s="203" t="s">
        <v>1</v>
      </c>
      <c r="F1220" s="204" t="s">
        <v>1722</v>
      </c>
      <c r="G1220" s="201"/>
      <c r="H1220" s="205">
        <v>18.43</v>
      </c>
      <c r="I1220" s="206"/>
      <c r="J1220" s="201"/>
      <c r="K1220" s="201"/>
      <c r="L1220" s="207"/>
      <c r="M1220" s="208"/>
      <c r="N1220" s="209"/>
      <c r="O1220" s="209"/>
      <c r="P1220" s="209"/>
      <c r="Q1220" s="209"/>
      <c r="R1220" s="209"/>
      <c r="S1220" s="209"/>
      <c r="T1220" s="210"/>
      <c r="AT1220" s="211" t="s">
        <v>186</v>
      </c>
      <c r="AU1220" s="211" t="s">
        <v>89</v>
      </c>
      <c r="AV1220" s="13" t="s">
        <v>89</v>
      </c>
      <c r="AW1220" s="13" t="s">
        <v>35</v>
      </c>
      <c r="AX1220" s="13" t="s">
        <v>79</v>
      </c>
      <c r="AY1220" s="211" t="s">
        <v>158</v>
      </c>
    </row>
    <row r="1221" spans="1:65" s="13" customFormat="1">
      <c r="B1221" s="200"/>
      <c r="C1221" s="201"/>
      <c r="D1221" s="202" t="s">
        <v>186</v>
      </c>
      <c r="E1221" s="203" t="s">
        <v>1</v>
      </c>
      <c r="F1221" s="204" t="s">
        <v>1723</v>
      </c>
      <c r="G1221" s="201"/>
      <c r="H1221" s="205">
        <v>132.96</v>
      </c>
      <c r="I1221" s="206"/>
      <c r="J1221" s="201"/>
      <c r="K1221" s="201"/>
      <c r="L1221" s="207"/>
      <c r="M1221" s="208"/>
      <c r="N1221" s="209"/>
      <c r="O1221" s="209"/>
      <c r="P1221" s="209"/>
      <c r="Q1221" s="209"/>
      <c r="R1221" s="209"/>
      <c r="S1221" s="209"/>
      <c r="T1221" s="210"/>
      <c r="AT1221" s="211" t="s">
        <v>186</v>
      </c>
      <c r="AU1221" s="211" t="s">
        <v>89</v>
      </c>
      <c r="AV1221" s="13" t="s">
        <v>89</v>
      </c>
      <c r="AW1221" s="13" t="s">
        <v>35</v>
      </c>
      <c r="AX1221" s="13" t="s">
        <v>79</v>
      </c>
      <c r="AY1221" s="211" t="s">
        <v>158</v>
      </c>
    </row>
    <row r="1222" spans="1:65" s="15" customFormat="1">
      <c r="B1222" s="223"/>
      <c r="C1222" s="224"/>
      <c r="D1222" s="202" t="s">
        <v>186</v>
      </c>
      <c r="E1222" s="225" t="s">
        <v>1</v>
      </c>
      <c r="F1222" s="226" t="s">
        <v>662</v>
      </c>
      <c r="G1222" s="224"/>
      <c r="H1222" s="227">
        <v>167.29</v>
      </c>
      <c r="I1222" s="228"/>
      <c r="J1222" s="224"/>
      <c r="K1222" s="224"/>
      <c r="L1222" s="229"/>
      <c r="M1222" s="230"/>
      <c r="N1222" s="231"/>
      <c r="O1222" s="231"/>
      <c r="P1222" s="231"/>
      <c r="Q1222" s="231"/>
      <c r="R1222" s="231"/>
      <c r="S1222" s="231"/>
      <c r="T1222" s="232"/>
      <c r="AT1222" s="233" t="s">
        <v>186</v>
      </c>
      <c r="AU1222" s="233" t="s">
        <v>89</v>
      </c>
      <c r="AV1222" s="15" t="s">
        <v>170</v>
      </c>
      <c r="AW1222" s="15" t="s">
        <v>35</v>
      </c>
      <c r="AX1222" s="15" t="s">
        <v>79</v>
      </c>
      <c r="AY1222" s="233" t="s">
        <v>158</v>
      </c>
    </row>
    <row r="1223" spans="1:65" s="13" customFormat="1">
      <c r="B1223" s="200"/>
      <c r="C1223" s="201"/>
      <c r="D1223" s="202" t="s">
        <v>186</v>
      </c>
      <c r="E1223" s="203" t="s">
        <v>1</v>
      </c>
      <c r="F1223" s="204" t="s">
        <v>1724</v>
      </c>
      <c r="G1223" s="201"/>
      <c r="H1223" s="205">
        <v>195.32</v>
      </c>
      <c r="I1223" s="206"/>
      <c r="J1223" s="201"/>
      <c r="K1223" s="201"/>
      <c r="L1223" s="207"/>
      <c r="M1223" s="208"/>
      <c r="N1223" s="209"/>
      <c r="O1223" s="209"/>
      <c r="P1223" s="209"/>
      <c r="Q1223" s="209"/>
      <c r="R1223" s="209"/>
      <c r="S1223" s="209"/>
      <c r="T1223" s="210"/>
      <c r="AT1223" s="211" t="s">
        <v>186</v>
      </c>
      <c r="AU1223" s="211" t="s">
        <v>89</v>
      </c>
      <c r="AV1223" s="13" t="s">
        <v>89</v>
      </c>
      <c r="AW1223" s="13" t="s">
        <v>35</v>
      </c>
      <c r="AX1223" s="13" t="s">
        <v>79</v>
      </c>
      <c r="AY1223" s="211" t="s">
        <v>158</v>
      </c>
    </row>
    <row r="1224" spans="1:65" s="13" customFormat="1">
      <c r="B1224" s="200"/>
      <c r="C1224" s="201"/>
      <c r="D1224" s="202" t="s">
        <v>186</v>
      </c>
      <c r="E1224" s="203" t="s">
        <v>1</v>
      </c>
      <c r="F1224" s="204" t="s">
        <v>1725</v>
      </c>
      <c r="G1224" s="201"/>
      <c r="H1224" s="205">
        <v>19.068000000000001</v>
      </c>
      <c r="I1224" s="206"/>
      <c r="J1224" s="201"/>
      <c r="K1224" s="201"/>
      <c r="L1224" s="207"/>
      <c r="M1224" s="208"/>
      <c r="N1224" s="209"/>
      <c r="O1224" s="209"/>
      <c r="P1224" s="209"/>
      <c r="Q1224" s="209"/>
      <c r="R1224" s="209"/>
      <c r="S1224" s="209"/>
      <c r="T1224" s="210"/>
      <c r="AT1224" s="211" t="s">
        <v>186</v>
      </c>
      <c r="AU1224" s="211" t="s">
        <v>89</v>
      </c>
      <c r="AV1224" s="13" t="s">
        <v>89</v>
      </c>
      <c r="AW1224" s="13" t="s">
        <v>35</v>
      </c>
      <c r="AX1224" s="13" t="s">
        <v>79</v>
      </c>
      <c r="AY1224" s="211" t="s">
        <v>158</v>
      </c>
    </row>
    <row r="1225" spans="1:65" s="15" customFormat="1">
      <c r="B1225" s="223"/>
      <c r="C1225" s="224"/>
      <c r="D1225" s="202" t="s">
        <v>186</v>
      </c>
      <c r="E1225" s="225" t="s">
        <v>1</v>
      </c>
      <c r="F1225" s="226" t="s">
        <v>694</v>
      </c>
      <c r="G1225" s="224"/>
      <c r="H1225" s="227">
        <v>214.38800000000001</v>
      </c>
      <c r="I1225" s="228"/>
      <c r="J1225" s="224"/>
      <c r="K1225" s="224"/>
      <c r="L1225" s="229"/>
      <c r="M1225" s="230"/>
      <c r="N1225" s="231"/>
      <c r="O1225" s="231"/>
      <c r="P1225" s="231"/>
      <c r="Q1225" s="231"/>
      <c r="R1225" s="231"/>
      <c r="S1225" s="231"/>
      <c r="T1225" s="232"/>
      <c r="AT1225" s="233" t="s">
        <v>186</v>
      </c>
      <c r="AU1225" s="233" t="s">
        <v>89</v>
      </c>
      <c r="AV1225" s="15" t="s">
        <v>170</v>
      </c>
      <c r="AW1225" s="15" t="s">
        <v>35</v>
      </c>
      <c r="AX1225" s="15" t="s">
        <v>79</v>
      </c>
      <c r="AY1225" s="233" t="s">
        <v>158</v>
      </c>
    </row>
    <row r="1226" spans="1:65" s="13" customFormat="1">
      <c r="B1226" s="200"/>
      <c r="C1226" s="201"/>
      <c r="D1226" s="202" t="s">
        <v>186</v>
      </c>
      <c r="E1226" s="203" t="s">
        <v>1</v>
      </c>
      <c r="F1226" s="204" t="s">
        <v>1726</v>
      </c>
      <c r="G1226" s="201"/>
      <c r="H1226" s="205">
        <v>106.65</v>
      </c>
      <c r="I1226" s="206"/>
      <c r="J1226" s="201"/>
      <c r="K1226" s="201"/>
      <c r="L1226" s="207"/>
      <c r="M1226" s="208"/>
      <c r="N1226" s="209"/>
      <c r="O1226" s="209"/>
      <c r="P1226" s="209"/>
      <c r="Q1226" s="209"/>
      <c r="R1226" s="209"/>
      <c r="S1226" s="209"/>
      <c r="T1226" s="210"/>
      <c r="AT1226" s="211" t="s">
        <v>186</v>
      </c>
      <c r="AU1226" s="211" t="s">
        <v>89</v>
      </c>
      <c r="AV1226" s="13" t="s">
        <v>89</v>
      </c>
      <c r="AW1226" s="13" t="s">
        <v>35</v>
      </c>
      <c r="AX1226" s="13" t="s">
        <v>79</v>
      </c>
      <c r="AY1226" s="211" t="s">
        <v>158</v>
      </c>
    </row>
    <row r="1227" spans="1:65" s="13" customFormat="1" ht="22.5">
      <c r="B1227" s="200"/>
      <c r="C1227" s="201"/>
      <c r="D1227" s="202" t="s">
        <v>186</v>
      </c>
      <c r="E1227" s="203" t="s">
        <v>1</v>
      </c>
      <c r="F1227" s="204" t="s">
        <v>1727</v>
      </c>
      <c r="G1227" s="201"/>
      <c r="H1227" s="205">
        <v>64.2</v>
      </c>
      <c r="I1227" s="206"/>
      <c r="J1227" s="201"/>
      <c r="K1227" s="201"/>
      <c r="L1227" s="207"/>
      <c r="M1227" s="208"/>
      <c r="N1227" s="209"/>
      <c r="O1227" s="209"/>
      <c r="P1227" s="209"/>
      <c r="Q1227" s="209"/>
      <c r="R1227" s="209"/>
      <c r="S1227" s="209"/>
      <c r="T1227" s="210"/>
      <c r="AT1227" s="211" t="s">
        <v>186</v>
      </c>
      <c r="AU1227" s="211" t="s">
        <v>89</v>
      </c>
      <c r="AV1227" s="13" t="s">
        <v>89</v>
      </c>
      <c r="AW1227" s="13" t="s">
        <v>35</v>
      </c>
      <c r="AX1227" s="13" t="s">
        <v>79</v>
      </c>
      <c r="AY1227" s="211" t="s">
        <v>158</v>
      </c>
    </row>
    <row r="1228" spans="1:65" s="13" customFormat="1" ht="22.5">
      <c r="B1228" s="200"/>
      <c r="C1228" s="201"/>
      <c r="D1228" s="202" t="s">
        <v>186</v>
      </c>
      <c r="E1228" s="203" t="s">
        <v>1</v>
      </c>
      <c r="F1228" s="204" t="s">
        <v>1728</v>
      </c>
      <c r="G1228" s="201"/>
      <c r="H1228" s="205">
        <v>162.27000000000001</v>
      </c>
      <c r="I1228" s="206"/>
      <c r="J1228" s="201"/>
      <c r="K1228" s="201"/>
      <c r="L1228" s="207"/>
      <c r="M1228" s="208"/>
      <c r="N1228" s="209"/>
      <c r="O1228" s="209"/>
      <c r="P1228" s="209"/>
      <c r="Q1228" s="209"/>
      <c r="R1228" s="209"/>
      <c r="S1228" s="209"/>
      <c r="T1228" s="210"/>
      <c r="AT1228" s="211" t="s">
        <v>186</v>
      </c>
      <c r="AU1228" s="211" t="s">
        <v>89</v>
      </c>
      <c r="AV1228" s="13" t="s">
        <v>89</v>
      </c>
      <c r="AW1228" s="13" t="s">
        <v>35</v>
      </c>
      <c r="AX1228" s="13" t="s">
        <v>79</v>
      </c>
      <c r="AY1228" s="211" t="s">
        <v>158</v>
      </c>
    </row>
    <row r="1229" spans="1:65" s="15" customFormat="1">
      <c r="B1229" s="223"/>
      <c r="C1229" s="224"/>
      <c r="D1229" s="202" t="s">
        <v>186</v>
      </c>
      <c r="E1229" s="225" t="s">
        <v>1</v>
      </c>
      <c r="F1229" s="226" t="s">
        <v>249</v>
      </c>
      <c r="G1229" s="224"/>
      <c r="H1229" s="227">
        <v>333.12</v>
      </c>
      <c r="I1229" s="228"/>
      <c r="J1229" s="224"/>
      <c r="K1229" s="224"/>
      <c r="L1229" s="229"/>
      <c r="M1229" s="230"/>
      <c r="N1229" s="231"/>
      <c r="O1229" s="231"/>
      <c r="P1229" s="231"/>
      <c r="Q1229" s="231"/>
      <c r="R1229" s="231"/>
      <c r="S1229" s="231"/>
      <c r="T1229" s="232"/>
      <c r="AT1229" s="233" t="s">
        <v>186</v>
      </c>
      <c r="AU1229" s="233" t="s">
        <v>89</v>
      </c>
      <c r="AV1229" s="15" t="s">
        <v>170</v>
      </c>
      <c r="AW1229" s="15" t="s">
        <v>35</v>
      </c>
      <c r="AX1229" s="15" t="s">
        <v>79</v>
      </c>
      <c r="AY1229" s="233" t="s">
        <v>158</v>
      </c>
    </row>
    <row r="1230" spans="1:65" s="14" customFormat="1">
      <c r="B1230" s="212"/>
      <c r="C1230" s="213"/>
      <c r="D1230" s="202" t="s">
        <v>186</v>
      </c>
      <c r="E1230" s="214" t="s">
        <v>1</v>
      </c>
      <c r="F1230" s="215" t="s">
        <v>199</v>
      </c>
      <c r="G1230" s="213"/>
      <c r="H1230" s="216">
        <v>1295.4680000000001</v>
      </c>
      <c r="I1230" s="217"/>
      <c r="J1230" s="213"/>
      <c r="K1230" s="213"/>
      <c r="L1230" s="218"/>
      <c r="M1230" s="219"/>
      <c r="N1230" s="220"/>
      <c r="O1230" s="220"/>
      <c r="P1230" s="220"/>
      <c r="Q1230" s="220"/>
      <c r="R1230" s="220"/>
      <c r="S1230" s="220"/>
      <c r="T1230" s="221"/>
      <c r="AT1230" s="222" t="s">
        <v>186</v>
      </c>
      <c r="AU1230" s="222" t="s">
        <v>89</v>
      </c>
      <c r="AV1230" s="14" t="s">
        <v>165</v>
      </c>
      <c r="AW1230" s="14" t="s">
        <v>35</v>
      </c>
      <c r="AX1230" s="14" t="s">
        <v>87</v>
      </c>
      <c r="AY1230" s="222" t="s">
        <v>158</v>
      </c>
    </row>
    <row r="1231" spans="1:65" s="2" customFormat="1" ht="16.5" customHeight="1">
      <c r="A1231" s="35"/>
      <c r="B1231" s="36"/>
      <c r="C1231" s="187" t="s">
        <v>1729</v>
      </c>
      <c r="D1231" s="187" t="s">
        <v>161</v>
      </c>
      <c r="E1231" s="188" t="s">
        <v>1730</v>
      </c>
      <c r="F1231" s="189" t="s">
        <v>1731</v>
      </c>
      <c r="G1231" s="190" t="s">
        <v>332</v>
      </c>
      <c r="H1231" s="191">
        <v>4.28</v>
      </c>
      <c r="I1231" s="192"/>
      <c r="J1231" s="193">
        <f>ROUND(I1231*H1231,2)</f>
        <v>0</v>
      </c>
      <c r="K1231" s="189" t="s">
        <v>1</v>
      </c>
      <c r="L1231" s="40"/>
      <c r="M1231" s="194" t="s">
        <v>1</v>
      </c>
      <c r="N1231" s="195" t="s">
        <v>44</v>
      </c>
      <c r="O1231" s="72"/>
      <c r="P1231" s="196">
        <f>O1231*H1231</f>
        <v>0</v>
      </c>
      <c r="Q1231" s="196">
        <v>0</v>
      </c>
      <c r="R1231" s="196">
        <f>Q1231*H1231</f>
        <v>0</v>
      </c>
      <c r="S1231" s="196">
        <v>0</v>
      </c>
      <c r="T1231" s="197">
        <f>S1231*H1231</f>
        <v>0</v>
      </c>
      <c r="U1231" s="35"/>
      <c r="V1231" s="35"/>
      <c r="W1231" s="35"/>
      <c r="X1231" s="35"/>
      <c r="Y1231" s="35"/>
      <c r="Z1231" s="35"/>
      <c r="AA1231" s="35"/>
      <c r="AB1231" s="35"/>
      <c r="AC1231" s="35"/>
      <c r="AD1231" s="35"/>
      <c r="AE1231" s="35"/>
      <c r="AR1231" s="198" t="s">
        <v>165</v>
      </c>
      <c r="AT1231" s="198" t="s">
        <v>161</v>
      </c>
      <c r="AU1231" s="198" t="s">
        <v>89</v>
      </c>
      <c r="AY1231" s="18" t="s">
        <v>158</v>
      </c>
      <c r="BE1231" s="199">
        <f>IF(N1231="základní",J1231,0)</f>
        <v>0</v>
      </c>
      <c r="BF1231" s="199">
        <f>IF(N1231="snížená",J1231,0)</f>
        <v>0</v>
      </c>
      <c r="BG1231" s="199">
        <f>IF(N1231="zákl. přenesená",J1231,0)</f>
        <v>0</v>
      </c>
      <c r="BH1231" s="199">
        <f>IF(N1231="sníž. přenesená",J1231,0)</f>
        <v>0</v>
      </c>
      <c r="BI1231" s="199">
        <f>IF(N1231="nulová",J1231,0)</f>
        <v>0</v>
      </c>
      <c r="BJ1231" s="18" t="s">
        <v>87</v>
      </c>
      <c r="BK1231" s="199">
        <f>ROUND(I1231*H1231,2)</f>
        <v>0</v>
      </c>
      <c r="BL1231" s="18" t="s">
        <v>165</v>
      </c>
      <c r="BM1231" s="198" t="s">
        <v>1732</v>
      </c>
    </row>
    <row r="1232" spans="1:65" s="13" customFormat="1">
      <c r="B1232" s="200"/>
      <c r="C1232" s="201"/>
      <c r="D1232" s="202" t="s">
        <v>186</v>
      </c>
      <c r="E1232" s="203" t="s">
        <v>1</v>
      </c>
      <c r="F1232" s="204" t="s">
        <v>1733</v>
      </c>
      <c r="G1232" s="201"/>
      <c r="H1232" s="205">
        <v>4.28</v>
      </c>
      <c r="I1232" s="206"/>
      <c r="J1232" s="201"/>
      <c r="K1232" s="201"/>
      <c r="L1232" s="207"/>
      <c r="M1232" s="208"/>
      <c r="N1232" s="209"/>
      <c r="O1232" s="209"/>
      <c r="P1232" s="209"/>
      <c r="Q1232" s="209"/>
      <c r="R1232" s="209"/>
      <c r="S1232" s="209"/>
      <c r="T1232" s="210"/>
      <c r="AT1232" s="211" t="s">
        <v>186</v>
      </c>
      <c r="AU1232" s="211" t="s">
        <v>89</v>
      </c>
      <c r="AV1232" s="13" t="s">
        <v>89</v>
      </c>
      <c r="AW1232" s="13" t="s">
        <v>35</v>
      </c>
      <c r="AX1232" s="13" t="s">
        <v>87</v>
      </c>
      <c r="AY1232" s="211" t="s">
        <v>158</v>
      </c>
    </row>
    <row r="1233" spans="1:65" s="2" customFormat="1" ht="16.5" customHeight="1">
      <c r="A1233" s="35"/>
      <c r="B1233" s="36"/>
      <c r="C1233" s="187" t="s">
        <v>1734</v>
      </c>
      <c r="D1233" s="187" t="s">
        <v>161</v>
      </c>
      <c r="E1233" s="188" t="s">
        <v>1735</v>
      </c>
      <c r="F1233" s="189" t="s">
        <v>1736</v>
      </c>
      <c r="G1233" s="190" t="s">
        <v>332</v>
      </c>
      <c r="H1233" s="191">
        <v>26.04</v>
      </c>
      <c r="I1233" s="192"/>
      <c r="J1233" s="193">
        <f>ROUND(I1233*H1233,2)</f>
        <v>0</v>
      </c>
      <c r="K1233" s="189" t="s">
        <v>217</v>
      </c>
      <c r="L1233" s="40"/>
      <c r="M1233" s="194" t="s">
        <v>1</v>
      </c>
      <c r="N1233" s="195" t="s">
        <v>44</v>
      </c>
      <c r="O1233" s="72"/>
      <c r="P1233" s="196">
        <f>O1233*H1233</f>
        <v>0</v>
      </c>
      <c r="Q1233" s="196">
        <v>0</v>
      </c>
      <c r="R1233" s="196">
        <f>Q1233*H1233</f>
        <v>0</v>
      </c>
      <c r="S1233" s="196">
        <v>8.9999999999999993E-3</v>
      </c>
      <c r="T1233" s="197">
        <f>S1233*H1233</f>
        <v>0.23435999999999998</v>
      </c>
      <c r="U1233" s="35"/>
      <c r="V1233" s="35"/>
      <c r="W1233" s="35"/>
      <c r="X1233" s="35"/>
      <c r="Y1233" s="35"/>
      <c r="Z1233" s="35"/>
      <c r="AA1233" s="35"/>
      <c r="AB1233" s="35"/>
      <c r="AC1233" s="35"/>
      <c r="AD1233" s="35"/>
      <c r="AE1233" s="35"/>
      <c r="AR1233" s="198" t="s">
        <v>165</v>
      </c>
      <c r="AT1233" s="198" t="s">
        <v>161</v>
      </c>
      <c r="AU1233" s="198" t="s">
        <v>89</v>
      </c>
      <c r="AY1233" s="18" t="s">
        <v>158</v>
      </c>
      <c r="BE1233" s="199">
        <f>IF(N1233="základní",J1233,0)</f>
        <v>0</v>
      </c>
      <c r="BF1233" s="199">
        <f>IF(N1233="snížená",J1233,0)</f>
        <v>0</v>
      </c>
      <c r="BG1233" s="199">
        <f>IF(N1233="zákl. přenesená",J1233,0)</f>
        <v>0</v>
      </c>
      <c r="BH1233" s="199">
        <f>IF(N1233="sníž. přenesená",J1233,0)</f>
        <v>0</v>
      </c>
      <c r="BI1233" s="199">
        <f>IF(N1233="nulová",J1233,0)</f>
        <v>0</v>
      </c>
      <c r="BJ1233" s="18" t="s">
        <v>87</v>
      </c>
      <c r="BK1233" s="199">
        <f>ROUND(I1233*H1233,2)</f>
        <v>0</v>
      </c>
      <c r="BL1233" s="18" t="s">
        <v>165</v>
      </c>
      <c r="BM1233" s="198" t="s">
        <v>1737</v>
      </c>
    </row>
    <row r="1234" spans="1:65" s="13" customFormat="1">
      <c r="B1234" s="200"/>
      <c r="C1234" s="201"/>
      <c r="D1234" s="202" t="s">
        <v>186</v>
      </c>
      <c r="E1234" s="203" t="s">
        <v>1</v>
      </c>
      <c r="F1234" s="204" t="s">
        <v>1738</v>
      </c>
      <c r="G1234" s="201"/>
      <c r="H1234" s="205">
        <v>17.760000000000002</v>
      </c>
      <c r="I1234" s="206"/>
      <c r="J1234" s="201"/>
      <c r="K1234" s="201"/>
      <c r="L1234" s="207"/>
      <c r="M1234" s="208"/>
      <c r="N1234" s="209"/>
      <c r="O1234" s="209"/>
      <c r="P1234" s="209"/>
      <c r="Q1234" s="209"/>
      <c r="R1234" s="209"/>
      <c r="S1234" s="209"/>
      <c r="T1234" s="210"/>
      <c r="AT1234" s="211" t="s">
        <v>186</v>
      </c>
      <c r="AU1234" s="211" t="s">
        <v>89</v>
      </c>
      <c r="AV1234" s="13" t="s">
        <v>89</v>
      </c>
      <c r="AW1234" s="13" t="s">
        <v>35</v>
      </c>
      <c r="AX1234" s="13" t="s">
        <v>79</v>
      </c>
      <c r="AY1234" s="211" t="s">
        <v>158</v>
      </c>
    </row>
    <row r="1235" spans="1:65" s="13" customFormat="1">
      <c r="B1235" s="200"/>
      <c r="C1235" s="201"/>
      <c r="D1235" s="202" t="s">
        <v>186</v>
      </c>
      <c r="E1235" s="203" t="s">
        <v>1</v>
      </c>
      <c r="F1235" s="204" t="s">
        <v>1739</v>
      </c>
      <c r="G1235" s="201"/>
      <c r="H1235" s="205">
        <v>8.2799999999999994</v>
      </c>
      <c r="I1235" s="206"/>
      <c r="J1235" s="201"/>
      <c r="K1235" s="201"/>
      <c r="L1235" s="207"/>
      <c r="M1235" s="208"/>
      <c r="N1235" s="209"/>
      <c r="O1235" s="209"/>
      <c r="P1235" s="209"/>
      <c r="Q1235" s="209"/>
      <c r="R1235" s="209"/>
      <c r="S1235" s="209"/>
      <c r="T1235" s="210"/>
      <c r="AT1235" s="211" t="s">
        <v>186</v>
      </c>
      <c r="AU1235" s="211" t="s">
        <v>89</v>
      </c>
      <c r="AV1235" s="13" t="s">
        <v>89</v>
      </c>
      <c r="AW1235" s="13" t="s">
        <v>35</v>
      </c>
      <c r="AX1235" s="13" t="s">
        <v>79</v>
      </c>
      <c r="AY1235" s="211" t="s">
        <v>158</v>
      </c>
    </row>
    <row r="1236" spans="1:65" s="14" customFormat="1">
      <c r="B1236" s="212"/>
      <c r="C1236" s="213"/>
      <c r="D1236" s="202" t="s">
        <v>186</v>
      </c>
      <c r="E1236" s="214" t="s">
        <v>1</v>
      </c>
      <c r="F1236" s="215" t="s">
        <v>199</v>
      </c>
      <c r="G1236" s="213"/>
      <c r="H1236" s="216">
        <v>26.04</v>
      </c>
      <c r="I1236" s="217"/>
      <c r="J1236" s="213"/>
      <c r="K1236" s="213"/>
      <c r="L1236" s="218"/>
      <c r="M1236" s="219"/>
      <c r="N1236" s="220"/>
      <c r="O1236" s="220"/>
      <c r="P1236" s="220"/>
      <c r="Q1236" s="220"/>
      <c r="R1236" s="220"/>
      <c r="S1236" s="220"/>
      <c r="T1236" s="221"/>
      <c r="AT1236" s="222" t="s">
        <v>186</v>
      </c>
      <c r="AU1236" s="222" t="s">
        <v>89</v>
      </c>
      <c r="AV1236" s="14" t="s">
        <v>165</v>
      </c>
      <c r="AW1236" s="14" t="s">
        <v>35</v>
      </c>
      <c r="AX1236" s="14" t="s">
        <v>87</v>
      </c>
      <c r="AY1236" s="222" t="s">
        <v>158</v>
      </c>
    </row>
    <row r="1237" spans="1:65" s="2" customFormat="1" ht="16.5" customHeight="1">
      <c r="A1237" s="35"/>
      <c r="B1237" s="36"/>
      <c r="C1237" s="187" t="s">
        <v>1740</v>
      </c>
      <c r="D1237" s="187" t="s">
        <v>161</v>
      </c>
      <c r="E1237" s="188" t="s">
        <v>1741</v>
      </c>
      <c r="F1237" s="189" t="s">
        <v>1742</v>
      </c>
      <c r="G1237" s="190" t="s">
        <v>332</v>
      </c>
      <c r="H1237" s="191">
        <v>531.32500000000005</v>
      </c>
      <c r="I1237" s="192"/>
      <c r="J1237" s="193">
        <f>ROUND(I1237*H1237,2)</f>
        <v>0</v>
      </c>
      <c r="K1237" s="189" t="s">
        <v>217</v>
      </c>
      <c r="L1237" s="40"/>
      <c r="M1237" s="194" t="s">
        <v>1</v>
      </c>
      <c r="N1237" s="195" t="s">
        <v>44</v>
      </c>
      <c r="O1237" s="72"/>
      <c r="P1237" s="196">
        <f>O1237*H1237</f>
        <v>0</v>
      </c>
      <c r="Q1237" s="196">
        <v>0</v>
      </c>
      <c r="R1237" s="196">
        <f>Q1237*H1237</f>
        <v>0</v>
      </c>
      <c r="S1237" s="196">
        <v>8.9999999999999993E-3</v>
      </c>
      <c r="T1237" s="197">
        <f>S1237*H1237</f>
        <v>4.7819250000000002</v>
      </c>
      <c r="U1237" s="35"/>
      <c r="V1237" s="35"/>
      <c r="W1237" s="35"/>
      <c r="X1237" s="35"/>
      <c r="Y1237" s="35"/>
      <c r="Z1237" s="35"/>
      <c r="AA1237" s="35"/>
      <c r="AB1237" s="35"/>
      <c r="AC1237" s="35"/>
      <c r="AD1237" s="35"/>
      <c r="AE1237" s="35"/>
      <c r="AR1237" s="198" t="s">
        <v>165</v>
      </c>
      <c r="AT1237" s="198" t="s">
        <v>161</v>
      </c>
      <c r="AU1237" s="198" t="s">
        <v>89</v>
      </c>
      <c r="AY1237" s="18" t="s">
        <v>158</v>
      </c>
      <c r="BE1237" s="199">
        <f>IF(N1237="základní",J1237,0)</f>
        <v>0</v>
      </c>
      <c r="BF1237" s="199">
        <f>IF(N1237="snížená",J1237,0)</f>
        <v>0</v>
      </c>
      <c r="BG1237" s="199">
        <f>IF(N1237="zákl. přenesená",J1237,0)</f>
        <v>0</v>
      </c>
      <c r="BH1237" s="199">
        <f>IF(N1237="sníž. přenesená",J1237,0)</f>
        <v>0</v>
      </c>
      <c r="BI1237" s="199">
        <f>IF(N1237="nulová",J1237,0)</f>
        <v>0</v>
      </c>
      <c r="BJ1237" s="18" t="s">
        <v>87</v>
      </c>
      <c r="BK1237" s="199">
        <f>ROUND(I1237*H1237,2)</f>
        <v>0</v>
      </c>
      <c r="BL1237" s="18" t="s">
        <v>165</v>
      </c>
      <c r="BM1237" s="198" t="s">
        <v>1743</v>
      </c>
    </row>
    <row r="1238" spans="1:65" s="13" customFormat="1">
      <c r="B1238" s="200"/>
      <c r="C1238" s="201"/>
      <c r="D1238" s="202" t="s">
        <v>186</v>
      </c>
      <c r="E1238" s="203" t="s">
        <v>1</v>
      </c>
      <c r="F1238" s="204" t="s">
        <v>1744</v>
      </c>
      <c r="G1238" s="201"/>
      <c r="H1238" s="205">
        <v>6.56</v>
      </c>
      <c r="I1238" s="206"/>
      <c r="J1238" s="201"/>
      <c r="K1238" s="201"/>
      <c r="L1238" s="207"/>
      <c r="M1238" s="208"/>
      <c r="N1238" s="209"/>
      <c r="O1238" s="209"/>
      <c r="P1238" s="209"/>
      <c r="Q1238" s="209"/>
      <c r="R1238" s="209"/>
      <c r="S1238" s="209"/>
      <c r="T1238" s="210"/>
      <c r="AT1238" s="211" t="s">
        <v>186</v>
      </c>
      <c r="AU1238" s="211" t="s">
        <v>89</v>
      </c>
      <c r="AV1238" s="13" t="s">
        <v>89</v>
      </c>
      <c r="AW1238" s="13" t="s">
        <v>35</v>
      </c>
      <c r="AX1238" s="13" t="s">
        <v>79</v>
      </c>
      <c r="AY1238" s="211" t="s">
        <v>158</v>
      </c>
    </row>
    <row r="1239" spans="1:65" s="13" customFormat="1" ht="22.5">
      <c r="B1239" s="200"/>
      <c r="C1239" s="201"/>
      <c r="D1239" s="202" t="s">
        <v>186</v>
      </c>
      <c r="E1239" s="203" t="s">
        <v>1</v>
      </c>
      <c r="F1239" s="204" t="s">
        <v>1745</v>
      </c>
      <c r="G1239" s="201"/>
      <c r="H1239" s="205">
        <v>130.16</v>
      </c>
      <c r="I1239" s="206"/>
      <c r="J1239" s="201"/>
      <c r="K1239" s="201"/>
      <c r="L1239" s="207"/>
      <c r="M1239" s="208"/>
      <c r="N1239" s="209"/>
      <c r="O1239" s="209"/>
      <c r="P1239" s="209"/>
      <c r="Q1239" s="209"/>
      <c r="R1239" s="209"/>
      <c r="S1239" s="209"/>
      <c r="T1239" s="210"/>
      <c r="AT1239" s="211" t="s">
        <v>186</v>
      </c>
      <c r="AU1239" s="211" t="s">
        <v>89</v>
      </c>
      <c r="AV1239" s="13" t="s">
        <v>89</v>
      </c>
      <c r="AW1239" s="13" t="s">
        <v>35</v>
      </c>
      <c r="AX1239" s="13" t="s">
        <v>79</v>
      </c>
      <c r="AY1239" s="211" t="s">
        <v>158</v>
      </c>
    </row>
    <row r="1240" spans="1:65" s="13" customFormat="1">
      <c r="B1240" s="200"/>
      <c r="C1240" s="201"/>
      <c r="D1240" s="202" t="s">
        <v>186</v>
      </c>
      <c r="E1240" s="203" t="s">
        <v>1</v>
      </c>
      <c r="F1240" s="204" t="s">
        <v>1746</v>
      </c>
      <c r="G1240" s="201"/>
      <c r="H1240" s="205">
        <v>32.25</v>
      </c>
      <c r="I1240" s="206"/>
      <c r="J1240" s="201"/>
      <c r="K1240" s="201"/>
      <c r="L1240" s="207"/>
      <c r="M1240" s="208"/>
      <c r="N1240" s="209"/>
      <c r="O1240" s="209"/>
      <c r="P1240" s="209"/>
      <c r="Q1240" s="209"/>
      <c r="R1240" s="209"/>
      <c r="S1240" s="209"/>
      <c r="T1240" s="210"/>
      <c r="AT1240" s="211" t="s">
        <v>186</v>
      </c>
      <c r="AU1240" s="211" t="s">
        <v>89</v>
      </c>
      <c r="AV1240" s="13" t="s">
        <v>89</v>
      </c>
      <c r="AW1240" s="13" t="s">
        <v>35</v>
      </c>
      <c r="AX1240" s="13" t="s">
        <v>79</v>
      </c>
      <c r="AY1240" s="211" t="s">
        <v>158</v>
      </c>
    </row>
    <row r="1241" spans="1:65" s="15" customFormat="1">
      <c r="B1241" s="223"/>
      <c r="C1241" s="224"/>
      <c r="D1241" s="202" t="s">
        <v>186</v>
      </c>
      <c r="E1241" s="225" t="s">
        <v>1</v>
      </c>
      <c r="F1241" s="226" t="s">
        <v>690</v>
      </c>
      <c r="G1241" s="224"/>
      <c r="H1241" s="227">
        <v>168.97</v>
      </c>
      <c r="I1241" s="228"/>
      <c r="J1241" s="224"/>
      <c r="K1241" s="224"/>
      <c r="L1241" s="229"/>
      <c r="M1241" s="230"/>
      <c r="N1241" s="231"/>
      <c r="O1241" s="231"/>
      <c r="P1241" s="231"/>
      <c r="Q1241" s="231"/>
      <c r="R1241" s="231"/>
      <c r="S1241" s="231"/>
      <c r="T1241" s="232"/>
      <c r="AT1241" s="233" t="s">
        <v>186</v>
      </c>
      <c r="AU1241" s="233" t="s">
        <v>89</v>
      </c>
      <c r="AV1241" s="15" t="s">
        <v>170</v>
      </c>
      <c r="AW1241" s="15" t="s">
        <v>35</v>
      </c>
      <c r="AX1241" s="15" t="s">
        <v>79</v>
      </c>
      <c r="AY1241" s="233" t="s">
        <v>158</v>
      </c>
    </row>
    <row r="1242" spans="1:65" s="13" customFormat="1">
      <c r="B1242" s="200"/>
      <c r="C1242" s="201"/>
      <c r="D1242" s="202" t="s">
        <v>186</v>
      </c>
      <c r="E1242" s="203" t="s">
        <v>1</v>
      </c>
      <c r="F1242" s="204" t="s">
        <v>1747</v>
      </c>
      <c r="G1242" s="201"/>
      <c r="H1242" s="205">
        <v>7.74</v>
      </c>
      <c r="I1242" s="206"/>
      <c r="J1242" s="201"/>
      <c r="K1242" s="201"/>
      <c r="L1242" s="207"/>
      <c r="M1242" s="208"/>
      <c r="N1242" s="209"/>
      <c r="O1242" s="209"/>
      <c r="P1242" s="209"/>
      <c r="Q1242" s="209"/>
      <c r="R1242" s="209"/>
      <c r="S1242" s="209"/>
      <c r="T1242" s="210"/>
      <c r="AT1242" s="211" t="s">
        <v>186</v>
      </c>
      <c r="AU1242" s="211" t="s">
        <v>89</v>
      </c>
      <c r="AV1242" s="13" t="s">
        <v>89</v>
      </c>
      <c r="AW1242" s="13" t="s">
        <v>35</v>
      </c>
      <c r="AX1242" s="13" t="s">
        <v>79</v>
      </c>
      <c r="AY1242" s="211" t="s">
        <v>158</v>
      </c>
    </row>
    <row r="1243" spans="1:65" s="13" customFormat="1" ht="22.5">
      <c r="B1243" s="200"/>
      <c r="C1243" s="201"/>
      <c r="D1243" s="202" t="s">
        <v>186</v>
      </c>
      <c r="E1243" s="203" t="s">
        <v>1</v>
      </c>
      <c r="F1243" s="204" t="s">
        <v>1748</v>
      </c>
      <c r="G1243" s="201"/>
      <c r="H1243" s="205">
        <v>48.87</v>
      </c>
      <c r="I1243" s="206"/>
      <c r="J1243" s="201"/>
      <c r="K1243" s="201"/>
      <c r="L1243" s="207"/>
      <c r="M1243" s="208"/>
      <c r="N1243" s="209"/>
      <c r="O1243" s="209"/>
      <c r="P1243" s="209"/>
      <c r="Q1243" s="209"/>
      <c r="R1243" s="209"/>
      <c r="S1243" s="209"/>
      <c r="T1243" s="210"/>
      <c r="AT1243" s="211" t="s">
        <v>186</v>
      </c>
      <c r="AU1243" s="211" t="s">
        <v>89</v>
      </c>
      <c r="AV1243" s="13" t="s">
        <v>89</v>
      </c>
      <c r="AW1243" s="13" t="s">
        <v>35</v>
      </c>
      <c r="AX1243" s="13" t="s">
        <v>79</v>
      </c>
      <c r="AY1243" s="211" t="s">
        <v>158</v>
      </c>
    </row>
    <row r="1244" spans="1:65" s="15" customFormat="1">
      <c r="B1244" s="223"/>
      <c r="C1244" s="224"/>
      <c r="D1244" s="202" t="s">
        <v>186</v>
      </c>
      <c r="E1244" s="225" t="s">
        <v>1</v>
      </c>
      <c r="F1244" s="226" t="s">
        <v>662</v>
      </c>
      <c r="G1244" s="224"/>
      <c r="H1244" s="227">
        <v>56.61</v>
      </c>
      <c r="I1244" s="228"/>
      <c r="J1244" s="224"/>
      <c r="K1244" s="224"/>
      <c r="L1244" s="229"/>
      <c r="M1244" s="230"/>
      <c r="N1244" s="231"/>
      <c r="O1244" s="231"/>
      <c r="P1244" s="231"/>
      <c r="Q1244" s="231"/>
      <c r="R1244" s="231"/>
      <c r="S1244" s="231"/>
      <c r="T1244" s="232"/>
      <c r="AT1244" s="233" t="s">
        <v>186</v>
      </c>
      <c r="AU1244" s="233" t="s">
        <v>89</v>
      </c>
      <c r="AV1244" s="15" t="s">
        <v>170</v>
      </c>
      <c r="AW1244" s="15" t="s">
        <v>35</v>
      </c>
      <c r="AX1244" s="15" t="s">
        <v>79</v>
      </c>
      <c r="AY1244" s="233" t="s">
        <v>158</v>
      </c>
    </row>
    <row r="1245" spans="1:65" s="13" customFormat="1">
      <c r="B1245" s="200"/>
      <c r="C1245" s="201"/>
      <c r="D1245" s="202" t="s">
        <v>186</v>
      </c>
      <c r="E1245" s="203" t="s">
        <v>1</v>
      </c>
      <c r="F1245" s="204" t="s">
        <v>1749</v>
      </c>
      <c r="G1245" s="201"/>
      <c r="H1245" s="205">
        <v>32.369999999999997</v>
      </c>
      <c r="I1245" s="206"/>
      <c r="J1245" s="201"/>
      <c r="K1245" s="201"/>
      <c r="L1245" s="207"/>
      <c r="M1245" s="208"/>
      <c r="N1245" s="209"/>
      <c r="O1245" s="209"/>
      <c r="P1245" s="209"/>
      <c r="Q1245" s="209"/>
      <c r="R1245" s="209"/>
      <c r="S1245" s="209"/>
      <c r="T1245" s="210"/>
      <c r="AT1245" s="211" t="s">
        <v>186</v>
      </c>
      <c r="AU1245" s="211" t="s">
        <v>89</v>
      </c>
      <c r="AV1245" s="13" t="s">
        <v>89</v>
      </c>
      <c r="AW1245" s="13" t="s">
        <v>35</v>
      </c>
      <c r="AX1245" s="13" t="s">
        <v>79</v>
      </c>
      <c r="AY1245" s="211" t="s">
        <v>158</v>
      </c>
    </row>
    <row r="1246" spans="1:65" s="13" customFormat="1">
      <c r="B1246" s="200"/>
      <c r="C1246" s="201"/>
      <c r="D1246" s="202" t="s">
        <v>186</v>
      </c>
      <c r="E1246" s="203" t="s">
        <v>1</v>
      </c>
      <c r="F1246" s="204" t="s">
        <v>1750</v>
      </c>
      <c r="G1246" s="201"/>
      <c r="H1246" s="205">
        <v>48.31</v>
      </c>
      <c r="I1246" s="206"/>
      <c r="J1246" s="201"/>
      <c r="K1246" s="201"/>
      <c r="L1246" s="207"/>
      <c r="M1246" s="208"/>
      <c r="N1246" s="209"/>
      <c r="O1246" s="209"/>
      <c r="P1246" s="209"/>
      <c r="Q1246" s="209"/>
      <c r="R1246" s="209"/>
      <c r="S1246" s="209"/>
      <c r="T1246" s="210"/>
      <c r="AT1246" s="211" t="s">
        <v>186</v>
      </c>
      <c r="AU1246" s="211" t="s">
        <v>89</v>
      </c>
      <c r="AV1246" s="13" t="s">
        <v>89</v>
      </c>
      <c r="AW1246" s="13" t="s">
        <v>35</v>
      </c>
      <c r="AX1246" s="13" t="s">
        <v>79</v>
      </c>
      <c r="AY1246" s="211" t="s">
        <v>158</v>
      </c>
    </row>
    <row r="1247" spans="1:65" s="15" customFormat="1">
      <c r="B1247" s="223"/>
      <c r="C1247" s="224"/>
      <c r="D1247" s="202" t="s">
        <v>186</v>
      </c>
      <c r="E1247" s="225" t="s">
        <v>1</v>
      </c>
      <c r="F1247" s="226" t="s">
        <v>247</v>
      </c>
      <c r="G1247" s="224"/>
      <c r="H1247" s="227">
        <v>80.680000000000007</v>
      </c>
      <c r="I1247" s="228"/>
      <c r="J1247" s="224"/>
      <c r="K1247" s="224"/>
      <c r="L1247" s="229"/>
      <c r="M1247" s="230"/>
      <c r="N1247" s="231"/>
      <c r="O1247" s="231"/>
      <c r="P1247" s="231"/>
      <c r="Q1247" s="231"/>
      <c r="R1247" s="231"/>
      <c r="S1247" s="231"/>
      <c r="T1247" s="232"/>
      <c r="AT1247" s="233" t="s">
        <v>186</v>
      </c>
      <c r="AU1247" s="233" t="s">
        <v>89</v>
      </c>
      <c r="AV1247" s="15" t="s">
        <v>170</v>
      </c>
      <c r="AW1247" s="15" t="s">
        <v>35</v>
      </c>
      <c r="AX1247" s="15" t="s">
        <v>79</v>
      </c>
      <c r="AY1247" s="233" t="s">
        <v>158</v>
      </c>
    </row>
    <row r="1248" spans="1:65" s="13" customFormat="1">
      <c r="B1248" s="200"/>
      <c r="C1248" s="201"/>
      <c r="D1248" s="202" t="s">
        <v>186</v>
      </c>
      <c r="E1248" s="203" t="s">
        <v>1</v>
      </c>
      <c r="F1248" s="204" t="s">
        <v>1751</v>
      </c>
      <c r="G1248" s="201"/>
      <c r="H1248" s="205">
        <v>78.180000000000007</v>
      </c>
      <c r="I1248" s="206"/>
      <c r="J1248" s="201"/>
      <c r="K1248" s="201"/>
      <c r="L1248" s="207"/>
      <c r="M1248" s="208"/>
      <c r="N1248" s="209"/>
      <c r="O1248" s="209"/>
      <c r="P1248" s="209"/>
      <c r="Q1248" s="209"/>
      <c r="R1248" s="209"/>
      <c r="S1248" s="209"/>
      <c r="T1248" s="210"/>
      <c r="AT1248" s="211" t="s">
        <v>186</v>
      </c>
      <c r="AU1248" s="211" t="s">
        <v>89</v>
      </c>
      <c r="AV1248" s="13" t="s">
        <v>89</v>
      </c>
      <c r="AW1248" s="13" t="s">
        <v>35</v>
      </c>
      <c r="AX1248" s="13" t="s">
        <v>79</v>
      </c>
      <c r="AY1248" s="211" t="s">
        <v>158</v>
      </c>
    </row>
    <row r="1249" spans="1:65" s="13" customFormat="1" ht="22.5">
      <c r="B1249" s="200"/>
      <c r="C1249" s="201"/>
      <c r="D1249" s="202" t="s">
        <v>186</v>
      </c>
      <c r="E1249" s="203" t="s">
        <v>1</v>
      </c>
      <c r="F1249" s="204" t="s">
        <v>1752</v>
      </c>
      <c r="G1249" s="201"/>
      <c r="H1249" s="205">
        <v>49.064999999999998</v>
      </c>
      <c r="I1249" s="206"/>
      <c r="J1249" s="201"/>
      <c r="K1249" s="201"/>
      <c r="L1249" s="207"/>
      <c r="M1249" s="208"/>
      <c r="N1249" s="209"/>
      <c r="O1249" s="209"/>
      <c r="P1249" s="209"/>
      <c r="Q1249" s="209"/>
      <c r="R1249" s="209"/>
      <c r="S1249" s="209"/>
      <c r="T1249" s="210"/>
      <c r="AT1249" s="211" t="s">
        <v>186</v>
      </c>
      <c r="AU1249" s="211" t="s">
        <v>89</v>
      </c>
      <c r="AV1249" s="13" t="s">
        <v>89</v>
      </c>
      <c r="AW1249" s="13" t="s">
        <v>35</v>
      </c>
      <c r="AX1249" s="13" t="s">
        <v>79</v>
      </c>
      <c r="AY1249" s="211" t="s">
        <v>158</v>
      </c>
    </row>
    <row r="1250" spans="1:65" s="13" customFormat="1" ht="22.5">
      <c r="B1250" s="200"/>
      <c r="C1250" s="201"/>
      <c r="D1250" s="202" t="s">
        <v>186</v>
      </c>
      <c r="E1250" s="203" t="s">
        <v>1</v>
      </c>
      <c r="F1250" s="204" t="s">
        <v>1753</v>
      </c>
      <c r="G1250" s="201"/>
      <c r="H1250" s="205">
        <v>97.82</v>
      </c>
      <c r="I1250" s="206"/>
      <c r="J1250" s="201"/>
      <c r="K1250" s="201"/>
      <c r="L1250" s="207"/>
      <c r="M1250" s="208"/>
      <c r="N1250" s="209"/>
      <c r="O1250" s="209"/>
      <c r="P1250" s="209"/>
      <c r="Q1250" s="209"/>
      <c r="R1250" s="209"/>
      <c r="S1250" s="209"/>
      <c r="T1250" s="210"/>
      <c r="AT1250" s="211" t="s">
        <v>186</v>
      </c>
      <c r="AU1250" s="211" t="s">
        <v>89</v>
      </c>
      <c r="AV1250" s="13" t="s">
        <v>89</v>
      </c>
      <c r="AW1250" s="13" t="s">
        <v>35</v>
      </c>
      <c r="AX1250" s="13" t="s">
        <v>79</v>
      </c>
      <c r="AY1250" s="211" t="s">
        <v>158</v>
      </c>
    </row>
    <row r="1251" spans="1:65" s="15" customFormat="1">
      <c r="B1251" s="223"/>
      <c r="C1251" s="224"/>
      <c r="D1251" s="202" t="s">
        <v>186</v>
      </c>
      <c r="E1251" s="225" t="s">
        <v>1</v>
      </c>
      <c r="F1251" s="226" t="s">
        <v>249</v>
      </c>
      <c r="G1251" s="224"/>
      <c r="H1251" s="227">
        <v>225.065</v>
      </c>
      <c r="I1251" s="228"/>
      <c r="J1251" s="224"/>
      <c r="K1251" s="224"/>
      <c r="L1251" s="229"/>
      <c r="M1251" s="230"/>
      <c r="N1251" s="231"/>
      <c r="O1251" s="231"/>
      <c r="P1251" s="231"/>
      <c r="Q1251" s="231"/>
      <c r="R1251" s="231"/>
      <c r="S1251" s="231"/>
      <c r="T1251" s="232"/>
      <c r="AT1251" s="233" t="s">
        <v>186</v>
      </c>
      <c r="AU1251" s="233" t="s">
        <v>89</v>
      </c>
      <c r="AV1251" s="15" t="s">
        <v>170</v>
      </c>
      <c r="AW1251" s="15" t="s">
        <v>35</v>
      </c>
      <c r="AX1251" s="15" t="s">
        <v>79</v>
      </c>
      <c r="AY1251" s="233" t="s">
        <v>158</v>
      </c>
    </row>
    <row r="1252" spans="1:65" s="14" customFormat="1">
      <c r="B1252" s="212"/>
      <c r="C1252" s="213"/>
      <c r="D1252" s="202" t="s">
        <v>186</v>
      </c>
      <c r="E1252" s="214" t="s">
        <v>1</v>
      </c>
      <c r="F1252" s="215" t="s">
        <v>199</v>
      </c>
      <c r="G1252" s="213"/>
      <c r="H1252" s="216">
        <v>531.32500000000005</v>
      </c>
      <c r="I1252" s="217"/>
      <c r="J1252" s="213"/>
      <c r="K1252" s="213"/>
      <c r="L1252" s="218"/>
      <c r="M1252" s="219"/>
      <c r="N1252" s="220"/>
      <c r="O1252" s="220"/>
      <c r="P1252" s="220"/>
      <c r="Q1252" s="220"/>
      <c r="R1252" s="220"/>
      <c r="S1252" s="220"/>
      <c r="T1252" s="221"/>
      <c r="AT1252" s="222" t="s">
        <v>186</v>
      </c>
      <c r="AU1252" s="222" t="s">
        <v>89</v>
      </c>
      <c r="AV1252" s="14" t="s">
        <v>165</v>
      </c>
      <c r="AW1252" s="14" t="s">
        <v>35</v>
      </c>
      <c r="AX1252" s="14" t="s">
        <v>87</v>
      </c>
      <c r="AY1252" s="222" t="s">
        <v>158</v>
      </c>
    </row>
    <row r="1253" spans="1:65" s="2" customFormat="1" ht="24.2" customHeight="1">
      <c r="A1253" s="35"/>
      <c r="B1253" s="36"/>
      <c r="C1253" s="187" t="s">
        <v>1754</v>
      </c>
      <c r="D1253" s="187" t="s">
        <v>161</v>
      </c>
      <c r="E1253" s="188" t="s">
        <v>1755</v>
      </c>
      <c r="F1253" s="189" t="s">
        <v>1756</v>
      </c>
      <c r="G1253" s="190" t="s">
        <v>216</v>
      </c>
      <c r="H1253" s="191">
        <v>69.236000000000004</v>
      </c>
      <c r="I1253" s="192"/>
      <c r="J1253" s="193">
        <f>ROUND(I1253*H1253,2)</f>
        <v>0</v>
      </c>
      <c r="K1253" s="189" t="s">
        <v>217</v>
      </c>
      <c r="L1253" s="40"/>
      <c r="M1253" s="194" t="s">
        <v>1</v>
      </c>
      <c r="N1253" s="195" t="s">
        <v>44</v>
      </c>
      <c r="O1253" s="72"/>
      <c r="P1253" s="196">
        <f>O1253*H1253</f>
        <v>0</v>
      </c>
      <c r="Q1253" s="196">
        <v>0</v>
      </c>
      <c r="R1253" s="196">
        <f>Q1253*H1253</f>
        <v>0</v>
      </c>
      <c r="S1253" s="196">
        <v>1.4999999999999999E-2</v>
      </c>
      <c r="T1253" s="197">
        <f>S1253*H1253</f>
        <v>1.03854</v>
      </c>
      <c r="U1253" s="35"/>
      <c r="V1253" s="35"/>
      <c r="W1253" s="35"/>
      <c r="X1253" s="35"/>
      <c r="Y1253" s="35"/>
      <c r="Z1253" s="35"/>
      <c r="AA1253" s="35"/>
      <c r="AB1253" s="35"/>
      <c r="AC1253" s="35"/>
      <c r="AD1253" s="35"/>
      <c r="AE1253" s="35"/>
      <c r="AR1253" s="198" t="s">
        <v>165</v>
      </c>
      <c r="AT1253" s="198" t="s">
        <v>161</v>
      </c>
      <c r="AU1253" s="198" t="s">
        <v>89</v>
      </c>
      <c r="AY1253" s="18" t="s">
        <v>158</v>
      </c>
      <c r="BE1253" s="199">
        <f>IF(N1253="základní",J1253,0)</f>
        <v>0</v>
      </c>
      <c r="BF1253" s="199">
        <f>IF(N1253="snížená",J1253,0)</f>
        <v>0</v>
      </c>
      <c r="BG1253" s="199">
        <f>IF(N1253="zákl. přenesená",J1253,0)</f>
        <v>0</v>
      </c>
      <c r="BH1253" s="199">
        <f>IF(N1253="sníž. přenesená",J1253,0)</f>
        <v>0</v>
      </c>
      <c r="BI1253" s="199">
        <f>IF(N1253="nulová",J1253,0)</f>
        <v>0</v>
      </c>
      <c r="BJ1253" s="18" t="s">
        <v>87</v>
      </c>
      <c r="BK1253" s="199">
        <f>ROUND(I1253*H1253,2)</f>
        <v>0</v>
      </c>
      <c r="BL1253" s="18" t="s">
        <v>165</v>
      </c>
      <c r="BM1253" s="198" t="s">
        <v>1757</v>
      </c>
    </row>
    <row r="1254" spans="1:65" s="13" customFormat="1" ht="22.5">
      <c r="B1254" s="200"/>
      <c r="C1254" s="201"/>
      <c r="D1254" s="202" t="s">
        <v>186</v>
      </c>
      <c r="E1254" s="203" t="s">
        <v>1</v>
      </c>
      <c r="F1254" s="204" t="s">
        <v>1758</v>
      </c>
      <c r="G1254" s="201"/>
      <c r="H1254" s="205">
        <v>45.84</v>
      </c>
      <c r="I1254" s="206"/>
      <c r="J1254" s="201"/>
      <c r="K1254" s="201"/>
      <c r="L1254" s="207"/>
      <c r="M1254" s="208"/>
      <c r="N1254" s="209"/>
      <c r="O1254" s="209"/>
      <c r="P1254" s="209"/>
      <c r="Q1254" s="209"/>
      <c r="R1254" s="209"/>
      <c r="S1254" s="209"/>
      <c r="T1254" s="210"/>
      <c r="AT1254" s="211" t="s">
        <v>186</v>
      </c>
      <c r="AU1254" s="211" t="s">
        <v>89</v>
      </c>
      <c r="AV1254" s="13" t="s">
        <v>89</v>
      </c>
      <c r="AW1254" s="13" t="s">
        <v>35</v>
      </c>
      <c r="AX1254" s="13" t="s">
        <v>79</v>
      </c>
      <c r="AY1254" s="211" t="s">
        <v>158</v>
      </c>
    </row>
    <row r="1255" spans="1:65" s="13" customFormat="1">
      <c r="B1255" s="200"/>
      <c r="C1255" s="201"/>
      <c r="D1255" s="202" t="s">
        <v>186</v>
      </c>
      <c r="E1255" s="203" t="s">
        <v>1</v>
      </c>
      <c r="F1255" s="204" t="s">
        <v>1759</v>
      </c>
      <c r="G1255" s="201"/>
      <c r="H1255" s="205">
        <v>8.56</v>
      </c>
      <c r="I1255" s="206"/>
      <c r="J1255" s="201"/>
      <c r="K1255" s="201"/>
      <c r="L1255" s="207"/>
      <c r="M1255" s="208"/>
      <c r="N1255" s="209"/>
      <c r="O1255" s="209"/>
      <c r="P1255" s="209"/>
      <c r="Q1255" s="209"/>
      <c r="R1255" s="209"/>
      <c r="S1255" s="209"/>
      <c r="T1255" s="210"/>
      <c r="AT1255" s="211" t="s">
        <v>186</v>
      </c>
      <c r="AU1255" s="211" t="s">
        <v>89</v>
      </c>
      <c r="AV1255" s="13" t="s">
        <v>89</v>
      </c>
      <c r="AW1255" s="13" t="s">
        <v>35</v>
      </c>
      <c r="AX1255" s="13" t="s">
        <v>79</v>
      </c>
      <c r="AY1255" s="211" t="s">
        <v>158</v>
      </c>
    </row>
    <row r="1256" spans="1:65" s="13" customFormat="1" ht="22.5">
      <c r="B1256" s="200"/>
      <c r="C1256" s="201"/>
      <c r="D1256" s="202" t="s">
        <v>186</v>
      </c>
      <c r="E1256" s="203" t="s">
        <v>1</v>
      </c>
      <c r="F1256" s="204" t="s">
        <v>1760</v>
      </c>
      <c r="G1256" s="201"/>
      <c r="H1256" s="205">
        <v>4.056</v>
      </c>
      <c r="I1256" s="206"/>
      <c r="J1256" s="201"/>
      <c r="K1256" s="201"/>
      <c r="L1256" s="207"/>
      <c r="M1256" s="208"/>
      <c r="N1256" s="209"/>
      <c r="O1256" s="209"/>
      <c r="P1256" s="209"/>
      <c r="Q1256" s="209"/>
      <c r="R1256" s="209"/>
      <c r="S1256" s="209"/>
      <c r="T1256" s="210"/>
      <c r="AT1256" s="211" t="s">
        <v>186</v>
      </c>
      <c r="AU1256" s="211" t="s">
        <v>89</v>
      </c>
      <c r="AV1256" s="13" t="s">
        <v>89</v>
      </c>
      <c r="AW1256" s="13" t="s">
        <v>35</v>
      </c>
      <c r="AX1256" s="13" t="s">
        <v>79</v>
      </c>
      <c r="AY1256" s="211" t="s">
        <v>158</v>
      </c>
    </row>
    <row r="1257" spans="1:65" s="13" customFormat="1" ht="22.5">
      <c r="B1257" s="200"/>
      <c r="C1257" s="201"/>
      <c r="D1257" s="202" t="s">
        <v>186</v>
      </c>
      <c r="E1257" s="203" t="s">
        <v>1</v>
      </c>
      <c r="F1257" s="204" t="s">
        <v>1761</v>
      </c>
      <c r="G1257" s="201"/>
      <c r="H1257" s="205">
        <v>10.78</v>
      </c>
      <c r="I1257" s="206"/>
      <c r="J1257" s="201"/>
      <c r="K1257" s="201"/>
      <c r="L1257" s="207"/>
      <c r="M1257" s="208"/>
      <c r="N1257" s="209"/>
      <c r="O1257" s="209"/>
      <c r="P1257" s="209"/>
      <c r="Q1257" s="209"/>
      <c r="R1257" s="209"/>
      <c r="S1257" s="209"/>
      <c r="T1257" s="210"/>
      <c r="AT1257" s="211" t="s">
        <v>186</v>
      </c>
      <c r="AU1257" s="211" t="s">
        <v>89</v>
      </c>
      <c r="AV1257" s="13" t="s">
        <v>89</v>
      </c>
      <c r="AW1257" s="13" t="s">
        <v>35</v>
      </c>
      <c r="AX1257" s="13" t="s">
        <v>79</v>
      </c>
      <c r="AY1257" s="211" t="s">
        <v>158</v>
      </c>
    </row>
    <row r="1258" spans="1:65" s="14" customFormat="1">
      <c r="B1258" s="212"/>
      <c r="C1258" s="213"/>
      <c r="D1258" s="202" t="s">
        <v>186</v>
      </c>
      <c r="E1258" s="214" t="s">
        <v>1</v>
      </c>
      <c r="F1258" s="215" t="s">
        <v>199</v>
      </c>
      <c r="G1258" s="213"/>
      <c r="H1258" s="216">
        <v>69.236000000000004</v>
      </c>
      <c r="I1258" s="217"/>
      <c r="J1258" s="213"/>
      <c r="K1258" s="213"/>
      <c r="L1258" s="218"/>
      <c r="M1258" s="219"/>
      <c r="N1258" s="220"/>
      <c r="O1258" s="220"/>
      <c r="P1258" s="220"/>
      <c r="Q1258" s="220"/>
      <c r="R1258" s="220"/>
      <c r="S1258" s="220"/>
      <c r="T1258" s="221"/>
      <c r="AT1258" s="222" t="s">
        <v>186</v>
      </c>
      <c r="AU1258" s="222" t="s">
        <v>89</v>
      </c>
      <c r="AV1258" s="14" t="s">
        <v>165</v>
      </c>
      <c r="AW1258" s="14" t="s">
        <v>35</v>
      </c>
      <c r="AX1258" s="14" t="s">
        <v>87</v>
      </c>
      <c r="AY1258" s="222" t="s">
        <v>158</v>
      </c>
    </row>
    <row r="1259" spans="1:65" s="2" customFormat="1" ht="24.2" customHeight="1">
      <c r="A1259" s="35"/>
      <c r="B1259" s="36"/>
      <c r="C1259" s="187" t="s">
        <v>1762</v>
      </c>
      <c r="D1259" s="187" t="s">
        <v>161</v>
      </c>
      <c r="E1259" s="188" t="s">
        <v>1763</v>
      </c>
      <c r="F1259" s="189" t="s">
        <v>1764</v>
      </c>
      <c r="G1259" s="190" t="s">
        <v>184</v>
      </c>
      <c r="H1259" s="191">
        <v>10</v>
      </c>
      <c r="I1259" s="192"/>
      <c r="J1259" s="193">
        <f>ROUND(I1259*H1259,2)</f>
        <v>0</v>
      </c>
      <c r="K1259" s="189" t="s">
        <v>217</v>
      </c>
      <c r="L1259" s="40"/>
      <c r="M1259" s="194" t="s">
        <v>1</v>
      </c>
      <c r="N1259" s="195" t="s">
        <v>44</v>
      </c>
      <c r="O1259" s="72"/>
      <c r="P1259" s="196">
        <f>O1259*H1259</f>
        <v>0</v>
      </c>
      <c r="Q1259" s="196">
        <v>0</v>
      </c>
      <c r="R1259" s="196">
        <f>Q1259*H1259</f>
        <v>0</v>
      </c>
      <c r="S1259" s="196">
        <v>0</v>
      </c>
      <c r="T1259" s="197">
        <f>S1259*H1259</f>
        <v>0</v>
      </c>
      <c r="U1259" s="35"/>
      <c r="V1259" s="35"/>
      <c r="W1259" s="35"/>
      <c r="X1259" s="35"/>
      <c r="Y1259" s="35"/>
      <c r="Z1259" s="35"/>
      <c r="AA1259" s="35"/>
      <c r="AB1259" s="35"/>
      <c r="AC1259" s="35"/>
      <c r="AD1259" s="35"/>
      <c r="AE1259" s="35"/>
      <c r="AR1259" s="198" t="s">
        <v>165</v>
      </c>
      <c r="AT1259" s="198" t="s">
        <v>161</v>
      </c>
      <c r="AU1259" s="198" t="s">
        <v>89</v>
      </c>
      <c r="AY1259" s="18" t="s">
        <v>158</v>
      </c>
      <c r="BE1259" s="199">
        <f>IF(N1259="základní",J1259,0)</f>
        <v>0</v>
      </c>
      <c r="BF1259" s="199">
        <f>IF(N1259="snížená",J1259,0)</f>
        <v>0</v>
      </c>
      <c r="BG1259" s="199">
        <f>IF(N1259="zákl. přenesená",J1259,0)</f>
        <v>0</v>
      </c>
      <c r="BH1259" s="199">
        <f>IF(N1259="sníž. přenesená",J1259,0)</f>
        <v>0</v>
      </c>
      <c r="BI1259" s="199">
        <f>IF(N1259="nulová",J1259,0)</f>
        <v>0</v>
      </c>
      <c r="BJ1259" s="18" t="s">
        <v>87</v>
      </c>
      <c r="BK1259" s="199">
        <f>ROUND(I1259*H1259,2)</f>
        <v>0</v>
      </c>
      <c r="BL1259" s="18" t="s">
        <v>165</v>
      </c>
      <c r="BM1259" s="198" t="s">
        <v>1765</v>
      </c>
    </row>
    <row r="1260" spans="1:65" s="13" customFormat="1">
      <c r="B1260" s="200"/>
      <c r="C1260" s="201"/>
      <c r="D1260" s="202" t="s">
        <v>186</v>
      </c>
      <c r="E1260" s="203" t="s">
        <v>1</v>
      </c>
      <c r="F1260" s="204" t="s">
        <v>1766</v>
      </c>
      <c r="G1260" s="201"/>
      <c r="H1260" s="205">
        <v>10</v>
      </c>
      <c r="I1260" s="206"/>
      <c r="J1260" s="201"/>
      <c r="K1260" s="201"/>
      <c r="L1260" s="207"/>
      <c r="M1260" s="208"/>
      <c r="N1260" s="209"/>
      <c r="O1260" s="209"/>
      <c r="P1260" s="209"/>
      <c r="Q1260" s="209"/>
      <c r="R1260" s="209"/>
      <c r="S1260" s="209"/>
      <c r="T1260" s="210"/>
      <c r="AT1260" s="211" t="s">
        <v>186</v>
      </c>
      <c r="AU1260" s="211" t="s">
        <v>89</v>
      </c>
      <c r="AV1260" s="13" t="s">
        <v>89</v>
      </c>
      <c r="AW1260" s="13" t="s">
        <v>35</v>
      </c>
      <c r="AX1260" s="13" t="s">
        <v>87</v>
      </c>
      <c r="AY1260" s="211" t="s">
        <v>158</v>
      </c>
    </row>
    <row r="1261" spans="1:65" s="2" customFormat="1" ht="21.75" customHeight="1">
      <c r="A1261" s="35"/>
      <c r="B1261" s="36"/>
      <c r="C1261" s="187" t="s">
        <v>1767</v>
      </c>
      <c r="D1261" s="187" t="s">
        <v>161</v>
      </c>
      <c r="E1261" s="188" t="s">
        <v>1768</v>
      </c>
      <c r="F1261" s="189" t="s">
        <v>1769</v>
      </c>
      <c r="G1261" s="190" t="s">
        <v>216</v>
      </c>
      <c r="H1261" s="191">
        <v>2.73</v>
      </c>
      <c r="I1261" s="192"/>
      <c r="J1261" s="193">
        <f>ROUND(I1261*H1261,2)</f>
        <v>0</v>
      </c>
      <c r="K1261" s="189" t="s">
        <v>217</v>
      </c>
      <c r="L1261" s="40"/>
      <c r="M1261" s="194" t="s">
        <v>1</v>
      </c>
      <c r="N1261" s="195" t="s">
        <v>44</v>
      </c>
      <c r="O1261" s="72"/>
      <c r="P1261" s="196">
        <f>O1261*H1261</f>
        <v>0</v>
      </c>
      <c r="Q1261" s="196">
        <v>0</v>
      </c>
      <c r="R1261" s="196">
        <f>Q1261*H1261</f>
        <v>0</v>
      </c>
      <c r="S1261" s="196">
        <v>6.7000000000000004E-2</v>
      </c>
      <c r="T1261" s="197">
        <f>S1261*H1261</f>
        <v>0.18291000000000002</v>
      </c>
      <c r="U1261" s="35"/>
      <c r="V1261" s="35"/>
      <c r="W1261" s="35"/>
      <c r="X1261" s="35"/>
      <c r="Y1261" s="35"/>
      <c r="Z1261" s="35"/>
      <c r="AA1261" s="35"/>
      <c r="AB1261" s="35"/>
      <c r="AC1261" s="35"/>
      <c r="AD1261" s="35"/>
      <c r="AE1261" s="35"/>
      <c r="AR1261" s="198" t="s">
        <v>165</v>
      </c>
      <c r="AT1261" s="198" t="s">
        <v>161</v>
      </c>
      <c r="AU1261" s="198" t="s">
        <v>89</v>
      </c>
      <c r="AY1261" s="18" t="s">
        <v>158</v>
      </c>
      <c r="BE1261" s="199">
        <f>IF(N1261="základní",J1261,0)</f>
        <v>0</v>
      </c>
      <c r="BF1261" s="199">
        <f>IF(N1261="snížená",J1261,0)</f>
        <v>0</v>
      </c>
      <c r="BG1261" s="199">
        <f>IF(N1261="zákl. přenesená",J1261,0)</f>
        <v>0</v>
      </c>
      <c r="BH1261" s="199">
        <f>IF(N1261="sníž. přenesená",J1261,0)</f>
        <v>0</v>
      </c>
      <c r="BI1261" s="199">
        <f>IF(N1261="nulová",J1261,0)</f>
        <v>0</v>
      </c>
      <c r="BJ1261" s="18" t="s">
        <v>87</v>
      </c>
      <c r="BK1261" s="199">
        <f>ROUND(I1261*H1261,2)</f>
        <v>0</v>
      </c>
      <c r="BL1261" s="18" t="s">
        <v>165</v>
      </c>
      <c r="BM1261" s="198" t="s">
        <v>1770</v>
      </c>
    </row>
    <row r="1262" spans="1:65" s="13" customFormat="1">
      <c r="B1262" s="200"/>
      <c r="C1262" s="201"/>
      <c r="D1262" s="202" t="s">
        <v>186</v>
      </c>
      <c r="E1262" s="203" t="s">
        <v>1</v>
      </c>
      <c r="F1262" s="204" t="s">
        <v>1771</v>
      </c>
      <c r="G1262" s="201"/>
      <c r="H1262" s="205">
        <v>2.73</v>
      </c>
      <c r="I1262" s="206"/>
      <c r="J1262" s="201"/>
      <c r="K1262" s="201"/>
      <c r="L1262" s="207"/>
      <c r="M1262" s="208"/>
      <c r="N1262" s="209"/>
      <c r="O1262" s="209"/>
      <c r="P1262" s="209"/>
      <c r="Q1262" s="209"/>
      <c r="R1262" s="209"/>
      <c r="S1262" s="209"/>
      <c r="T1262" s="210"/>
      <c r="AT1262" s="211" t="s">
        <v>186</v>
      </c>
      <c r="AU1262" s="211" t="s">
        <v>89</v>
      </c>
      <c r="AV1262" s="13" t="s">
        <v>89</v>
      </c>
      <c r="AW1262" s="13" t="s">
        <v>35</v>
      </c>
      <c r="AX1262" s="13" t="s">
        <v>87</v>
      </c>
      <c r="AY1262" s="211" t="s">
        <v>158</v>
      </c>
    </row>
    <row r="1263" spans="1:65" s="2" customFormat="1" ht="21.75" customHeight="1">
      <c r="A1263" s="35"/>
      <c r="B1263" s="36"/>
      <c r="C1263" s="187" t="s">
        <v>1772</v>
      </c>
      <c r="D1263" s="187" t="s">
        <v>161</v>
      </c>
      <c r="E1263" s="188" t="s">
        <v>1773</v>
      </c>
      <c r="F1263" s="189" t="s">
        <v>1774</v>
      </c>
      <c r="G1263" s="190" t="s">
        <v>216</v>
      </c>
      <c r="H1263" s="191">
        <v>835.88300000000004</v>
      </c>
      <c r="I1263" s="192"/>
      <c r="J1263" s="193">
        <f>ROUND(I1263*H1263,2)</f>
        <v>0</v>
      </c>
      <c r="K1263" s="189" t="s">
        <v>217</v>
      </c>
      <c r="L1263" s="40"/>
      <c r="M1263" s="194" t="s">
        <v>1</v>
      </c>
      <c r="N1263" s="195" t="s">
        <v>44</v>
      </c>
      <c r="O1263" s="72"/>
      <c r="P1263" s="196">
        <f>O1263*H1263</f>
        <v>0</v>
      </c>
      <c r="Q1263" s="196">
        <v>0</v>
      </c>
      <c r="R1263" s="196">
        <f>Q1263*H1263</f>
        <v>0</v>
      </c>
      <c r="S1263" s="196">
        <v>7.5999999999999998E-2</v>
      </c>
      <c r="T1263" s="197">
        <f>S1263*H1263</f>
        <v>63.527107999999998</v>
      </c>
      <c r="U1263" s="35"/>
      <c r="V1263" s="35"/>
      <c r="W1263" s="35"/>
      <c r="X1263" s="35"/>
      <c r="Y1263" s="35"/>
      <c r="Z1263" s="35"/>
      <c r="AA1263" s="35"/>
      <c r="AB1263" s="35"/>
      <c r="AC1263" s="35"/>
      <c r="AD1263" s="35"/>
      <c r="AE1263" s="35"/>
      <c r="AR1263" s="198" t="s">
        <v>165</v>
      </c>
      <c r="AT1263" s="198" t="s">
        <v>161</v>
      </c>
      <c r="AU1263" s="198" t="s">
        <v>89</v>
      </c>
      <c r="AY1263" s="18" t="s">
        <v>158</v>
      </c>
      <c r="BE1263" s="199">
        <f>IF(N1263="základní",J1263,0)</f>
        <v>0</v>
      </c>
      <c r="BF1263" s="199">
        <f>IF(N1263="snížená",J1263,0)</f>
        <v>0</v>
      </c>
      <c r="BG1263" s="199">
        <f>IF(N1263="zákl. přenesená",J1263,0)</f>
        <v>0</v>
      </c>
      <c r="BH1263" s="199">
        <f>IF(N1263="sníž. přenesená",J1263,0)</f>
        <v>0</v>
      </c>
      <c r="BI1263" s="199">
        <f>IF(N1263="nulová",J1263,0)</f>
        <v>0</v>
      </c>
      <c r="BJ1263" s="18" t="s">
        <v>87</v>
      </c>
      <c r="BK1263" s="199">
        <f>ROUND(I1263*H1263,2)</f>
        <v>0</v>
      </c>
      <c r="BL1263" s="18" t="s">
        <v>165</v>
      </c>
      <c r="BM1263" s="198" t="s">
        <v>1775</v>
      </c>
    </row>
    <row r="1264" spans="1:65" s="13" customFormat="1">
      <c r="B1264" s="200"/>
      <c r="C1264" s="201"/>
      <c r="D1264" s="202" t="s">
        <v>186</v>
      </c>
      <c r="E1264" s="203" t="s">
        <v>1</v>
      </c>
      <c r="F1264" s="204" t="s">
        <v>1776</v>
      </c>
      <c r="G1264" s="201"/>
      <c r="H1264" s="205">
        <v>512.20000000000005</v>
      </c>
      <c r="I1264" s="206"/>
      <c r="J1264" s="201"/>
      <c r="K1264" s="201"/>
      <c r="L1264" s="207"/>
      <c r="M1264" s="208"/>
      <c r="N1264" s="209"/>
      <c r="O1264" s="209"/>
      <c r="P1264" s="209"/>
      <c r="Q1264" s="209"/>
      <c r="R1264" s="209"/>
      <c r="S1264" s="209"/>
      <c r="T1264" s="210"/>
      <c r="AT1264" s="211" t="s">
        <v>186</v>
      </c>
      <c r="AU1264" s="211" t="s">
        <v>89</v>
      </c>
      <c r="AV1264" s="13" t="s">
        <v>89</v>
      </c>
      <c r="AW1264" s="13" t="s">
        <v>35</v>
      </c>
      <c r="AX1264" s="13" t="s">
        <v>79</v>
      </c>
      <c r="AY1264" s="211" t="s">
        <v>158</v>
      </c>
    </row>
    <row r="1265" spans="1:65" s="13" customFormat="1">
      <c r="B1265" s="200"/>
      <c r="C1265" s="201"/>
      <c r="D1265" s="202" t="s">
        <v>186</v>
      </c>
      <c r="E1265" s="203" t="s">
        <v>1</v>
      </c>
      <c r="F1265" s="204" t="s">
        <v>1777</v>
      </c>
      <c r="G1265" s="201"/>
      <c r="H1265" s="205">
        <v>23.64</v>
      </c>
      <c r="I1265" s="206"/>
      <c r="J1265" s="201"/>
      <c r="K1265" s="201"/>
      <c r="L1265" s="207"/>
      <c r="M1265" s="208"/>
      <c r="N1265" s="209"/>
      <c r="O1265" s="209"/>
      <c r="P1265" s="209"/>
      <c r="Q1265" s="209"/>
      <c r="R1265" s="209"/>
      <c r="S1265" s="209"/>
      <c r="T1265" s="210"/>
      <c r="AT1265" s="211" t="s">
        <v>186</v>
      </c>
      <c r="AU1265" s="211" t="s">
        <v>89</v>
      </c>
      <c r="AV1265" s="13" t="s">
        <v>89</v>
      </c>
      <c r="AW1265" s="13" t="s">
        <v>35</v>
      </c>
      <c r="AX1265" s="13" t="s">
        <v>79</v>
      </c>
      <c r="AY1265" s="211" t="s">
        <v>158</v>
      </c>
    </row>
    <row r="1266" spans="1:65" s="13" customFormat="1">
      <c r="B1266" s="200"/>
      <c r="C1266" s="201"/>
      <c r="D1266" s="202" t="s">
        <v>186</v>
      </c>
      <c r="E1266" s="203" t="s">
        <v>1</v>
      </c>
      <c r="F1266" s="204" t="s">
        <v>1778</v>
      </c>
      <c r="G1266" s="201"/>
      <c r="H1266" s="205">
        <v>95.2</v>
      </c>
      <c r="I1266" s="206"/>
      <c r="J1266" s="201"/>
      <c r="K1266" s="201"/>
      <c r="L1266" s="207"/>
      <c r="M1266" s="208"/>
      <c r="N1266" s="209"/>
      <c r="O1266" s="209"/>
      <c r="P1266" s="209"/>
      <c r="Q1266" s="209"/>
      <c r="R1266" s="209"/>
      <c r="S1266" s="209"/>
      <c r="T1266" s="210"/>
      <c r="AT1266" s="211" t="s">
        <v>186</v>
      </c>
      <c r="AU1266" s="211" t="s">
        <v>89</v>
      </c>
      <c r="AV1266" s="13" t="s">
        <v>89</v>
      </c>
      <c r="AW1266" s="13" t="s">
        <v>35</v>
      </c>
      <c r="AX1266" s="13" t="s">
        <v>79</v>
      </c>
      <c r="AY1266" s="211" t="s">
        <v>158</v>
      </c>
    </row>
    <row r="1267" spans="1:65" s="15" customFormat="1">
      <c r="B1267" s="223"/>
      <c r="C1267" s="224"/>
      <c r="D1267" s="202" t="s">
        <v>186</v>
      </c>
      <c r="E1267" s="225" t="s">
        <v>1</v>
      </c>
      <c r="F1267" s="226" t="s">
        <v>1779</v>
      </c>
      <c r="G1267" s="224"/>
      <c r="H1267" s="227">
        <v>631.04</v>
      </c>
      <c r="I1267" s="228"/>
      <c r="J1267" s="224"/>
      <c r="K1267" s="224"/>
      <c r="L1267" s="229"/>
      <c r="M1267" s="230"/>
      <c r="N1267" s="231"/>
      <c r="O1267" s="231"/>
      <c r="P1267" s="231"/>
      <c r="Q1267" s="231"/>
      <c r="R1267" s="231"/>
      <c r="S1267" s="231"/>
      <c r="T1267" s="232"/>
      <c r="AT1267" s="233" t="s">
        <v>186</v>
      </c>
      <c r="AU1267" s="233" t="s">
        <v>89</v>
      </c>
      <c r="AV1267" s="15" t="s">
        <v>170</v>
      </c>
      <c r="AW1267" s="15" t="s">
        <v>35</v>
      </c>
      <c r="AX1267" s="15" t="s">
        <v>79</v>
      </c>
      <c r="AY1267" s="233" t="s">
        <v>158</v>
      </c>
    </row>
    <row r="1268" spans="1:65" s="13" customFormat="1">
      <c r="B1268" s="200"/>
      <c r="C1268" s="201"/>
      <c r="D1268" s="202" t="s">
        <v>186</v>
      </c>
      <c r="E1268" s="203" t="s">
        <v>1</v>
      </c>
      <c r="F1268" s="204" t="s">
        <v>1780</v>
      </c>
      <c r="G1268" s="201"/>
      <c r="H1268" s="205">
        <v>98.5</v>
      </c>
      <c r="I1268" s="206"/>
      <c r="J1268" s="201"/>
      <c r="K1268" s="201"/>
      <c r="L1268" s="207"/>
      <c r="M1268" s="208"/>
      <c r="N1268" s="209"/>
      <c r="O1268" s="209"/>
      <c r="P1268" s="209"/>
      <c r="Q1268" s="209"/>
      <c r="R1268" s="209"/>
      <c r="S1268" s="209"/>
      <c r="T1268" s="210"/>
      <c r="AT1268" s="211" t="s">
        <v>186</v>
      </c>
      <c r="AU1268" s="211" t="s">
        <v>89</v>
      </c>
      <c r="AV1268" s="13" t="s">
        <v>89</v>
      </c>
      <c r="AW1268" s="13" t="s">
        <v>35</v>
      </c>
      <c r="AX1268" s="13" t="s">
        <v>79</v>
      </c>
      <c r="AY1268" s="211" t="s">
        <v>158</v>
      </c>
    </row>
    <row r="1269" spans="1:65" s="13" customFormat="1" ht="22.5">
      <c r="B1269" s="200"/>
      <c r="C1269" s="201"/>
      <c r="D1269" s="202" t="s">
        <v>186</v>
      </c>
      <c r="E1269" s="203" t="s">
        <v>1</v>
      </c>
      <c r="F1269" s="204" t="s">
        <v>1781</v>
      </c>
      <c r="G1269" s="201"/>
      <c r="H1269" s="205">
        <v>23.245999999999999</v>
      </c>
      <c r="I1269" s="206"/>
      <c r="J1269" s="201"/>
      <c r="K1269" s="201"/>
      <c r="L1269" s="207"/>
      <c r="M1269" s="208"/>
      <c r="N1269" s="209"/>
      <c r="O1269" s="209"/>
      <c r="P1269" s="209"/>
      <c r="Q1269" s="209"/>
      <c r="R1269" s="209"/>
      <c r="S1269" s="209"/>
      <c r="T1269" s="210"/>
      <c r="AT1269" s="211" t="s">
        <v>186</v>
      </c>
      <c r="AU1269" s="211" t="s">
        <v>89</v>
      </c>
      <c r="AV1269" s="13" t="s">
        <v>89</v>
      </c>
      <c r="AW1269" s="13" t="s">
        <v>35</v>
      </c>
      <c r="AX1269" s="13" t="s">
        <v>79</v>
      </c>
      <c r="AY1269" s="211" t="s">
        <v>158</v>
      </c>
    </row>
    <row r="1270" spans="1:65" s="13" customFormat="1">
      <c r="B1270" s="200"/>
      <c r="C1270" s="201"/>
      <c r="D1270" s="202" t="s">
        <v>186</v>
      </c>
      <c r="E1270" s="203" t="s">
        <v>1</v>
      </c>
      <c r="F1270" s="204" t="s">
        <v>1782</v>
      </c>
      <c r="G1270" s="201"/>
      <c r="H1270" s="205">
        <v>23.8</v>
      </c>
      <c r="I1270" s="206"/>
      <c r="J1270" s="201"/>
      <c r="K1270" s="201"/>
      <c r="L1270" s="207"/>
      <c r="M1270" s="208"/>
      <c r="N1270" s="209"/>
      <c r="O1270" s="209"/>
      <c r="P1270" s="209"/>
      <c r="Q1270" s="209"/>
      <c r="R1270" s="209"/>
      <c r="S1270" s="209"/>
      <c r="T1270" s="210"/>
      <c r="AT1270" s="211" t="s">
        <v>186</v>
      </c>
      <c r="AU1270" s="211" t="s">
        <v>89</v>
      </c>
      <c r="AV1270" s="13" t="s">
        <v>89</v>
      </c>
      <c r="AW1270" s="13" t="s">
        <v>35</v>
      </c>
      <c r="AX1270" s="13" t="s">
        <v>79</v>
      </c>
      <c r="AY1270" s="211" t="s">
        <v>158</v>
      </c>
    </row>
    <row r="1271" spans="1:65" s="15" customFormat="1">
      <c r="B1271" s="223"/>
      <c r="C1271" s="224"/>
      <c r="D1271" s="202" t="s">
        <v>186</v>
      </c>
      <c r="E1271" s="225" t="s">
        <v>1</v>
      </c>
      <c r="F1271" s="226" t="s">
        <v>662</v>
      </c>
      <c r="G1271" s="224"/>
      <c r="H1271" s="227">
        <v>145.54599999999999</v>
      </c>
      <c r="I1271" s="228"/>
      <c r="J1271" s="224"/>
      <c r="K1271" s="224"/>
      <c r="L1271" s="229"/>
      <c r="M1271" s="230"/>
      <c r="N1271" s="231"/>
      <c r="O1271" s="231"/>
      <c r="P1271" s="231"/>
      <c r="Q1271" s="231"/>
      <c r="R1271" s="231"/>
      <c r="S1271" s="231"/>
      <c r="T1271" s="232"/>
      <c r="AT1271" s="233" t="s">
        <v>186</v>
      </c>
      <c r="AU1271" s="233" t="s">
        <v>89</v>
      </c>
      <c r="AV1271" s="15" t="s">
        <v>170</v>
      </c>
      <c r="AW1271" s="15" t="s">
        <v>35</v>
      </c>
      <c r="AX1271" s="15" t="s">
        <v>79</v>
      </c>
      <c r="AY1271" s="233" t="s">
        <v>158</v>
      </c>
    </row>
    <row r="1272" spans="1:65" s="13" customFormat="1">
      <c r="B1272" s="200"/>
      <c r="C1272" s="201"/>
      <c r="D1272" s="202" t="s">
        <v>186</v>
      </c>
      <c r="E1272" s="203" t="s">
        <v>1</v>
      </c>
      <c r="F1272" s="204" t="s">
        <v>1783</v>
      </c>
      <c r="G1272" s="201"/>
      <c r="H1272" s="205">
        <v>2.3639999999999999</v>
      </c>
      <c r="I1272" s="206"/>
      <c r="J1272" s="201"/>
      <c r="K1272" s="201"/>
      <c r="L1272" s="207"/>
      <c r="M1272" s="208"/>
      <c r="N1272" s="209"/>
      <c r="O1272" s="209"/>
      <c r="P1272" s="209"/>
      <c r="Q1272" s="209"/>
      <c r="R1272" s="209"/>
      <c r="S1272" s="209"/>
      <c r="T1272" s="210"/>
      <c r="AT1272" s="211" t="s">
        <v>186</v>
      </c>
      <c r="AU1272" s="211" t="s">
        <v>89</v>
      </c>
      <c r="AV1272" s="13" t="s">
        <v>89</v>
      </c>
      <c r="AW1272" s="13" t="s">
        <v>35</v>
      </c>
      <c r="AX1272" s="13" t="s">
        <v>79</v>
      </c>
      <c r="AY1272" s="211" t="s">
        <v>158</v>
      </c>
    </row>
    <row r="1273" spans="1:65" s="13" customFormat="1">
      <c r="B1273" s="200"/>
      <c r="C1273" s="201"/>
      <c r="D1273" s="202" t="s">
        <v>186</v>
      </c>
      <c r="E1273" s="203" t="s">
        <v>1</v>
      </c>
      <c r="F1273" s="204" t="s">
        <v>1784</v>
      </c>
      <c r="G1273" s="201"/>
      <c r="H1273" s="205">
        <v>4.9249999999999998</v>
      </c>
      <c r="I1273" s="206"/>
      <c r="J1273" s="201"/>
      <c r="K1273" s="201"/>
      <c r="L1273" s="207"/>
      <c r="M1273" s="208"/>
      <c r="N1273" s="209"/>
      <c r="O1273" s="209"/>
      <c r="P1273" s="209"/>
      <c r="Q1273" s="209"/>
      <c r="R1273" s="209"/>
      <c r="S1273" s="209"/>
      <c r="T1273" s="210"/>
      <c r="AT1273" s="211" t="s">
        <v>186</v>
      </c>
      <c r="AU1273" s="211" t="s">
        <v>89</v>
      </c>
      <c r="AV1273" s="13" t="s">
        <v>89</v>
      </c>
      <c r="AW1273" s="13" t="s">
        <v>35</v>
      </c>
      <c r="AX1273" s="13" t="s">
        <v>79</v>
      </c>
      <c r="AY1273" s="211" t="s">
        <v>158</v>
      </c>
    </row>
    <row r="1274" spans="1:65" s="15" customFormat="1">
      <c r="B1274" s="223"/>
      <c r="C1274" s="224"/>
      <c r="D1274" s="202" t="s">
        <v>186</v>
      </c>
      <c r="E1274" s="225" t="s">
        <v>1</v>
      </c>
      <c r="F1274" s="226" t="s">
        <v>694</v>
      </c>
      <c r="G1274" s="224"/>
      <c r="H1274" s="227">
        <v>7.2889999999999997</v>
      </c>
      <c r="I1274" s="228"/>
      <c r="J1274" s="224"/>
      <c r="K1274" s="224"/>
      <c r="L1274" s="229"/>
      <c r="M1274" s="230"/>
      <c r="N1274" s="231"/>
      <c r="O1274" s="231"/>
      <c r="P1274" s="231"/>
      <c r="Q1274" s="231"/>
      <c r="R1274" s="231"/>
      <c r="S1274" s="231"/>
      <c r="T1274" s="232"/>
      <c r="AT1274" s="233" t="s">
        <v>186</v>
      </c>
      <c r="AU1274" s="233" t="s">
        <v>89</v>
      </c>
      <c r="AV1274" s="15" t="s">
        <v>170</v>
      </c>
      <c r="AW1274" s="15" t="s">
        <v>35</v>
      </c>
      <c r="AX1274" s="15" t="s">
        <v>79</v>
      </c>
      <c r="AY1274" s="233" t="s">
        <v>158</v>
      </c>
    </row>
    <row r="1275" spans="1:65" s="13" customFormat="1">
      <c r="B1275" s="200"/>
      <c r="C1275" s="201"/>
      <c r="D1275" s="202" t="s">
        <v>186</v>
      </c>
      <c r="E1275" s="203" t="s">
        <v>1</v>
      </c>
      <c r="F1275" s="204" t="s">
        <v>1785</v>
      </c>
      <c r="G1275" s="201"/>
      <c r="H1275" s="205">
        <v>9.4559999999999995</v>
      </c>
      <c r="I1275" s="206"/>
      <c r="J1275" s="201"/>
      <c r="K1275" s="201"/>
      <c r="L1275" s="207"/>
      <c r="M1275" s="208"/>
      <c r="N1275" s="209"/>
      <c r="O1275" s="209"/>
      <c r="P1275" s="209"/>
      <c r="Q1275" s="209"/>
      <c r="R1275" s="209"/>
      <c r="S1275" s="209"/>
      <c r="T1275" s="210"/>
      <c r="AT1275" s="211" t="s">
        <v>186</v>
      </c>
      <c r="AU1275" s="211" t="s">
        <v>89</v>
      </c>
      <c r="AV1275" s="13" t="s">
        <v>89</v>
      </c>
      <c r="AW1275" s="13" t="s">
        <v>35</v>
      </c>
      <c r="AX1275" s="13" t="s">
        <v>79</v>
      </c>
      <c r="AY1275" s="211" t="s">
        <v>158</v>
      </c>
    </row>
    <row r="1276" spans="1:65" s="13" customFormat="1">
      <c r="B1276" s="200"/>
      <c r="C1276" s="201"/>
      <c r="D1276" s="202" t="s">
        <v>186</v>
      </c>
      <c r="E1276" s="203" t="s">
        <v>1</v>
      </c>
      <c r="F1276" s="204" t="s">
        <v>1786</v>
      </c>
      <c r="G1276" s="201"/>
      <c r="H1276" s="205">
        <v>42.552</v>
      </c>
      <c r="I1276" s="206"/>
      <c r="J1276" s="201"/>
      <c r="K1276" s="201"/>
      <c r="L1276" s="207"/>
      <c r="M1276" s="208"/>
      <c r="N1276" s="209"/>
      <c r="O1276" s="209"/>
      <c r="P1276" s="209"/>
      <c r="Q1276" s="209"/>
      <c r="R1276" s="209"/>
      <c r="S1276" s="209"/>
      <c r="T1276" s="210"/>
      <c r="AT1276" s="211" t="s">
        <v>186</v>
      </c>
      <c r="AU1276" s="211" t="s">
        <v>89</v>
      </c>
      <c r="AV1276" s="13" t="s">
        <v>89</v>
      </c>
      <c r="AW1276" s="13" t="s">
        <v>35</v>
      </c>
      <c r="AX1276" s="13" t="s">
        <v>79</v>
      </c>
      <c r="AY1276" s="211" t="s">
        <v>158</v>
      </c>
    </row>
    <row r="1277" spans="1:65" s="15" customFormat="1">
      <c r="B1277" s="223"/>
      <c r="C1277" s="224"/>
      <c r="D1277" s="202" t="s">
        <v>186</v>
      </c>
      <c r="E1277" s="225" t="s">
        <v>1</v>
      </c>
      <c r="F1277" s="226" t="s">
        <v>668</v>
      </c>
      <c r="G1277" s="224"/>
      <c r="H1277" s="227">
        <v>52.008000000000003</v>
      </c>
      <c r="I1277" s="228"/>
      <c r="J1277" s="224"/>
      <c r="K1277" s="224"/>
      <c r="L1277" s="229"/>
      <c r="M1277" s="230"/>
      <c r="N1277" s="231"/>
      <c r="O1277" s="231"/>
      <c r="P1277" s="231"/>
      <c r="Q1277" s="231"/>
      <c r="R1277" s="231"/>
      <c r="S1277" s="231"/>
      <c r="T1277" s="232"/>
      <c r="AT1277" s="233" t="s">
        <v>186</v>
      </c>
      <c r="AU1277" s="233" t="s">
        <v>89</v>
      </c>
      <c r="AV1277" s="15" t="s">
        <v>170</v>
      </c>
      <c r="AW1277" s="15" t="s">
        <v>35</v>
      </c>
      <c r="AX1277" s="15" t="s">
        <v>79</v>
      </c>
      <c r="AY1277" s="233" t="s">
        <v>158</v>
      </c>
    </row>
    <row r="1278" spans="1:65" s="14" customFormat="1">
      <c r="B1278" s="212"/>
      <c r="C1278" s="213"/>
      <c r="D1278" s="202" t="s">
        <v>186</v>
      </c>
      <c r="E1278" s="214" t="s">
        <v>1</v>
      </c>
      <c r="F1278" s="215" t="s">
        <v>199</v>
      </c>
      <c r="G1278" s="213"/>
      <c r="H1278" s="216">
        <v>835.88300000000004</v>
      </c>
      <c r="I1278" s="217"/>
      <c r="J1278" s="213"/>
      <c r="K1278" s="213"/>
      <c r="L1278" s="218"/>
      <c r="M1278" s="219"/>
      <c r="N1278" s="220"/>
      <c r="O1278" s="220"/>
      <c r="P1278" s="220"/>
      <c r="Q1278" s="220"/>
      <c r="R1278" s="220"/>
      <c r="S1278" s="220"/>
      <c r="T1278" s="221"/>
      <c r="AT1278" s="222" t="s">
        <v>186</v>
      </c>
      <c r="AU1278" s="222" t="s">
        <v>89</v>
      </c>
      <c r="AV1278" s="14" t="s">
        <v>165</v>
      </c>
      <c r="AW1278" s="14" t="s">
        <v>35</v>
      </c>
      <c r="AX1278" s="14" t="s">
        <v>87</v>
      </c>
      <c r="AY1278" s="222" t="s">
        <v>158</v>
      </c>
    </row>
    <row r="1279" spans="1:65" s="2" customFormat="1" ht="21.75" customHeight="1">
      <c r="A1279" s="35"/>
      <c r="B1279" s="36"/>
      <c r="C1279" s="187" t="s">
        <v>1787</v>
      </c>
      <c r="D1279" s="187" t="s">
        <v>161</v>
      </c>
      <c r="E1279" s="188" t="s">
        <v>1788</v>
      </c>
      <c r="F1279" s="189" t="s">
        <v>1789</v>
      </c>
      <c r="G1279" s="190" t="s">
        <v>216</v>
      </c>
      <c r="H1279" s="191">
        <v>68.432000000000002</v>
      </c>
      <c r="I1279" s="192"/>
      <c r="J1279" s="193">
        <f>ROUND(I1279*H1279,2)</f>
        <v>0</v>
      </c>
      <c r="K1279" s="189" t="s">
        <v>217</v>
      </c>
      <c r="L1279" s="40"/>
      <c r="M1279" s="194" t="s">
        <v>1</v>
      </c>
      <c r="N1279" s="195" t="s">
        <v>44</v>
      </c>
      <c r="O1279" s="72"/>
      <c r="P1279" s="196">
        <f>O1279*H1279</f>
        <v>0</v>
      </c>
      <c r="Q1279" s="196">
        <v>0</v>
      </c>
      <c r="R1279" s="196">
        <f>Q1279*H1279</f>
        <v>0</v>
      </c>
      <c r="S1279" s="196">
        <v>6.3E-2</v>
      </c>
      <c r="T1279" s="197">
        <f>S1279*H1279</f>
        <v>4.3112159999999999</v>
      </c>
      <c r="U1279" s="35"/>
      <c r="V1279" s="35"/>
      <c r="W1279" s="35"/>
      <c r="X1279" s="35"/>
      <c r="Y1279" s="35"/>
      <c r="Z1279" s="35"/>
      <c r="AA1279" s="35"/>
      <c r="AB1279" s="35"/>
      <c r="AC1279" s="35"/>
      <c r="AD1279" s="35"/>
      <c r="AE1279" s="35"/>
      <c r="AR1279" s="198" t="s">
        <v>165</v>
      </c>
      <c r="AT1279" s="198" t="s">
        <v>161</v>
      </c>
      <c r="AU1279" s="198" t="s">
        <v>89</v>
      </c>
      <c r="AY1279" s="18" t="s">
        <v>158</v>
      </c>
      <c r="BE1279" s="199">
        <f>IF(N1279="základní",J1279,0)</f>
        <v>0</v>
      </c>
      <c r="BF1279" s="199">
        <f>IF(N1279="snížená",J1279,0)</f>
        <v>0</v>
      </c>
      <c r="BG1279" s="199">
        <f>IF(N1279="zákl. přenesená",J1279,0)</f>
        <v>0</v>
      </c>
      <c r="BH1279" s="199">
        <f>IF(N1279="sníž. přenesená",J1279,0)</f>
        <v>0</v>
      </c>
      <c r="BI1279" s="199">
        <f>IF(N1279="nulová",J1279,0)</f>
        <v>0</v>
      </c>
      <c r="BJ1279" s="18" t="s">
        <v>87</v>
      </c>
      <c r="BK1279" s="199">
        <f>ROUND(I1279*H1279,2)</f>
        <v>0</v>
      </c>
      <c r="BL1279" s="18" t="s">
        <v>165</v>
      </c>
      <c r="BM1279" s="198" t="s">
        <v>1790</v>
      </c>
    </row>
    <row r="1280" spans="1:65" s="13" customFormat="1">
      <c r="B1280" s="200"/>
      <c r="C1280" s="201"/>
      <c r="D1280" s="202" t="s">
        <v>186</v>
      </c>
      <c r="E1280" s="203" t="s">
        <v>1</v>
      </c>
      <c r="F1280" s="204" t="s">
        <v>1791</v>
      </c>
      <c r="G1280" s="201"/>
      <c r="H1280" s="205">
        <v>32.090000000000003</v>
      </c>
      <c r="I1280" s="206"/>
      <c r="J1280" s="201"/>
      <c r="K1280" s="201"/>
      <c r="L1280" s="207"/>
      <c r="M1280" s="208"/>
      <c r="N1280" s="209"/>
      <c r="O1280" s="209"/>
      <c r="P1280" s="209"/>
      <c r="Q1280" s="209"/>
      <c r="R1280" s="209"/>
      <c r="S1280" s="209"/>
      <c r="T1280" s="210"/>
      <c r="AT1280" s="211" t="s">
        <v>186</v>
      </c>
      <c r="AU1280" s="211" t="s">
        <v>89</v>
      </c>
      <c r="AV1280" s="13" t="s">
        <v>89</v>
      </c>
      <c r="AW1280" s="13" t="s">
        <v>35</v>
      </c>
      <c r="AX1280" s="13" t="s">
        <v>79</v>
      </c>
      <c r="AY1280" s="211" t="s">
        <v>158</v>
      </c>
    </row>
    <row r="1281" spans="1:65" s="13" customFormat="1">
      <c r="B1281" s="200"/>
      <c r="C1281" s="201"/>
      <c r="D1281" s="202" t="s">
        <v>186</v>
      </c>
      <c r="E1281" s="203" t="s">
        <v>1</v>
      </c>
      <c r="F1281" s="204" t="s">
        <v>1792</v>
      </c>
      <c r="G1281" s="201"/>
      <c r="H1281" s="205">
        <v>16.346</v>
      </c>
      <c r="I1281" s="206"/>
      <c r="J1281" s="201"/>
      <c r="K1281" s="201"/>
      <c r="L1281" s="207"/>
      <c r="M1281" s="208"/>
      <c r="N1281" s="209"/>
      <c r="O1281" s="209"/>
      <c r="P1281" s="209"/>
      <c r="Q1281" s="209"/>
      <c r="R1281" s="209"/>
      <c r="S1281" s="209"/>
      <c r="T1281" s="210"/>
      <c r="AT1281" s="211" t="s">
        <v>186</v>
      </c>
      <c r="AU1281" s="211" t="s">
        <v>89</v>
      </c>
      <c r="AV1281" s="13" t="s">
        <v>89</v>
      </c>
      <c r="AW1281" s="13" t="s">
        <v>35</v>
      </c>
      <c r="AX1281" s="13" t="s">
        <v>79</v>
      </c>
      <c r="AY1281" s="211" t="s">
        <v>158</v>
      </c>
    </row>
    <row r="1282" spans="1:65" s="13" customFormat="1">
      <c r="B1282" s="200"/>
      <c r="C1282" s="201"/>
      <c r="D1282" s="202" t="s">
        <v>186</v>
      </c>
      <c r="E1282" s="203" t="s">
        <v>1</v>
      </c>
      <c r="F1282" s="204" t="s">
        <v>1793</v>
      </c>
      <c r="G1282" s="201"/>
      <c r="H1282" s="205">
        <v>19.995999999999999</v>
      </c>
      <c r="I1282" s="206"/>
      <c r="J1282" s="201"/>
      <c r="K1282" s="201"/>
      <c r="L1282" s="207"/>
      <c r="M1282" s="208"/>
      <c r="N1282" s="209"/>
      <c r="O1282" s="209"/>
      <c r="P1282" s="209"/>
      <c r="Q1282" s="209"/>
      <c r="R1282" s="209"/>
      <c r="S1282" s="209"/>
      <c r="T1282" s="210"/>
      <c r="AT1282" s="211" t="s">
        <v>186</v>
      </c>
      <c r="AU1282" s="211" t="s">
        <v>89</v>
      </c>
      <c r="AV1282" s="13" t="s">
        <v>89</v>
      </c>
      <c r="AW1282" s="13" t="s">
        <v>35</v>
      </c>
      <c r="AX1282" s="13" t="s">
        <v>79</v>
      </c>
      <c r="AY1282" s="211" t="s">
        <v>158</v>
      </c>
    </row>
    <row r="1283" spans="1:65" s="14" customFormat="1">
      <c r="B1283" s="212"/>
      <c r="C1283" s="213"/>
      <c r="D1283" s="202" t="s">
        <v>186</v>
      </c>
      <c r="E1283" s="214" t="s">
        <v>1</v>
      </c>
      <c r="F1283" s="215" t="s">
        <v>199</v>
      </c>
      <c r="G1283" s="213"/>
      <c r="H1283" s="216">
        <v>68.432000000000002</v>
      </c>
      <c r="I1283" s="217"/>
      <c r="J1283" s="213"/>
      <c r="K1283" s="213"/>
      <c r="L1283" s="218"/>
      <c r="M1283" s="219"/>
      <c r="N1283" s="220"/>
      <c r="O1283" s="220"/>
      <c r="P1283" s="220"/>
      <c r="Q1283" s="220"/>
      <c r="R1283" s="220"/>
      <c r="S1283" s="220"/>
      <c r="T1283" s="221"/>
      <c r="AT1283" s="222" t="s">
        <v>186</v>
      </c>
      <c r="AU1283" s="222" t="s">
        <v>89</v>
      </c>
      <c r="AV1283" s="14" t="s">
        <v>165</v>
      </c>
      <c r="AW1283" s="14" t="s">
        <v>35</v>
      </c>
      <c r="AX1283" s="14" t="s">
        <v>87</v>
      </c>
      <c r="AY1283" s="222" t="s">
        <v>158</v>
      </c>
    </row>
    <row r="1284" spans="1:65" s="2" customFormat="1" ht="24.2" customHeight="1">
      <c r="A1284" s="35"/>
      <c r="B1284" s="36"/>
      <c r="C1284" s="187" t="s">
        <v>1794</v>
      </c>
      <c r="D1284" s="187" t="s">
        <v>161</v>
      </c>
      <c r="E1284" s="188" t="s">
        <v>1795</v>
      </c>
      <c r="F1284" s="189" t="s">
        <v>1796</v>
      </c>
      <c r="G1284" s="190" t="s">
        <v>216</v>
      </c>
      <c r="H1284" s="191">
        <v>1.3580000000000001</v>
      </c>
      <c r="I1284" s="192"/>
      <c r="J1284" s="193">
        <f>ROUND(I1284*H1284,2)</f>
        <v>0</v>
      </c>
      <c r="K1284" s="189" t="s">
        <v>217</v>
      </c>
      <c r="L1284" s="40"/>
      <c r="M1284" s="194" t="s">
        <v>1</v>
      </c>
      <c r="N1284" s="195" t="s">
        <v>44</v>
      </c>
      <c r="O1284" s="72"/>
      <c r="P1284" s="196">
        <f>O1284*H1284</f>
        <v>0</v>
      </c>
      <c r="Q1284" s="196">
        <v>0</v>
      </c>
      <c r="R1284" s="196">
        <f>Q1284*H1284</f>
        <v>0</v>
      </c>
      <c r="S1284" s="196">
        <v>7.2999999999999995E-2</v>
      </c>
      <c r="T1284" s="197">
        <f>S1284*H1284</f>
        <v>9.9134E-2</v>
      </c>
      <c r="U1284" s="35"/>
      <c r="V1284" s="35"/>
      <c r="W1284" s="35"/>
      <c r="X1284" s="35"/>
      <c r="Y1284" s="35"/>
      <c r="Z1284" s="35"/>
      <c r="AA1284" s="35"/>
      <c r="AB1284" s="35"/>
      <c r="AC1284" s="35"/>
      <c r="AD1284" s="35"/>
      <c r="AE1284" s="35"/>
      <c r="AR1284" s="198" t="s">
        <v>165</v>
      </c>
      <c r="AT1284" s="198" t="s">
        <v>161</v>
      </c>
      <c r="AU1284" s="198" t="s">
        <v>89</v>
      </c>
      <c r="AY1284" s="18" t="s">
        <v>158</v>
      </c>
      <c r="BE1284" s="199">
        <f>IF(N1284="základní",J1284,0)</f>
        <v>0</v>
      </c>
      <c r="BF1284" s="199">
        <f>IF(N1284="snížená",J1284,0)</f>
        <v>0</v>
      </c>
      <c r="BG1284" s="199">
        <f>IF(N1284="zákl. přenesená",J1284,0)</f>
        <v>0</v>
      </c>
      <c r="BH1284" s="199">
        <f>IF(N1284="sníž. přenesená",J1284,0)</f>
        <v>0</v>
      </c>
      <c r="BI1284" s="199">
        <f>IF(N1284="nulová",J1284,0)</f>
        <v>0</v>
      </c>
      <c r="BJ1284" s="18" t="s">
        <v>87</v>
      </c>
      <c r="BK1284" s="199">
        <f>ROUND(I1284*H1284,2)</f>
        <v>0</v>
      </c>
      <c r="BL1284" s="18" t="s">
        <v>165</v>
      </c>
      <c r="BM1284" s="198" t="s">
        <v>1797</v>
      </c>
    </row>
    <row r="1285" spans="1:65" s="13" customFormat="1">
      <c r="B1285" s="200"/>
      <c r="C1285" s="201"/>
      <c r="D1285" s="202" t="s">
        <v>186</v>
      </c>
      <c r="E1285" s="203" t="s">
        <v>1</v>
      </c>
      <c r="F1285" s="204" t="s">
        <v>1798</v>
      </c>
      <c r="G1285" s="201"/>
      <c r="H1285" s="205">
        <v>0.72</v>
      </c>
      <c r="I1285" s="206"/>
      <c r="J1285" s="201"/>
      <c r="K1285" s="201"/>
      <c r="L1285" s="207"/>
      <c r="M1285" s="208"/>
      <c r="N1285" s="209"/>
      <c r="O1285" s="209"/>
      <c r="P1285" s="209"/>
      <c r="Q1285" s="209"/>
      <c r="R1285" s="209"/>
      <c r="S1285" s="209"/>
      <c r="T1285" s="210"/>
      <c r="AT1285" s="211" t="s">
        <v>186</v>
      </c>
      <c r="AU1285" s="211" t="s">
        <v>89</v>
      </c>
      <c r="AV1285" s="13" t="s">
        <v>89</v>
      </c>
      <c r="AW1285" s="13" t="s">
        <v>35</v>
      </c>
      <c r="AX1285" s="13" t="s">
        <v>79</v>
      </c>
      <c r="AY1285" s="211" t="s">
        <v>158</v>
      </c>
    </row>
    <row r="1286" spans="1:65" s="13" customFormat="1">
      <c r="B1286" s="200"/>
      <c r="C1286" s="201"/>
      <c r="D1286" s="202" t="s">
        <v>186</v>
      </c>
      <c r="E1286" s="203" t="s">
        <v>1</v>
      </c>
      <c r="F1286" s="204" t="s">
        <v>1799</v>
      </c>
      <c r="G1286" s="201"/>
      <c r="H1286" s="205">
        <v>0.63800000000000001</v>
      </c>
      <c r="I1286" s="206"/>
      <c r="J1286" s="201"/>
      <c r="K1286" s="201"/>
      <c r="L1286" s="207"/>
      <c r="M1286" s="208"/>
      <c r="N1286" s="209"/>
      <c r="O1286" s="209"/>
      <c r="P1286" s="209"/>
      <c r="Q1286" s="209"/>
      <c r="R1286" s="209"/>
      <c r="S1286" s="209"/>
      <c r="T1286" s="210"/>
      <c r="AT1286" s="211" t="s">
        <v>186</v>
      </c>
      <c r="AU1286" s="211" t="s">
        <v>89</v>
      </c>
      <c r="AV1286" s="13" t="s">
        <v>89</v>
      </c>
      <c r="AW1286" s="13" t="s">
        <v>35</v>
      </c>
      <c r="AX1286" s="13" t="s">
        <v>79</v>
      </c>
      <c r="AY1286" s="211" t="s">
        <v>158</v>
      </c>
    </row>
    <row r="1287" spans="1:65" s="14" customFormat="1">
      <c r="B1287" s="212"/>
      <c r="C1287" s="213"/>
      <c r="D1287" s="202" t="s">
        <v>186</v>
      </c>
      <c r="E1287" s="214" t="s">
        <v>1</v>
      </c>
      <c r="F1287" s="215" t="s">
        <v>199</v>
      </c>
      <c r="G1287" s="213"/>
      <c r="H1287" s="216">
        <v>1.3580000000000001</v>
      </c>
      <c r="I1287" s="217"/>
      <c r="J1287" s="213"/>
      <c r="K1287" s="213"/>
      <c r="L1287" s="218"/>
      <c r="M1287" s="219"/>
      <c r="N1287" s="220"/>
      <c r="O1287" s="220"/>
      <c r="P1287" s="220"/>
      <c r="Q1287" s="220"/>
      <c r="R1287" s="220"/>
      <c r="S1287" s="220"/>
      <c r="T1287" s="221"/>
      <c r="AT1287" s="222" t="s">
        <v>186</v>
      </c>
      <c r="AU1287" s="222" t="s">
        <v>89</v>
      </c>
      <c r="AV1287" s="14" t="s">
        <v>165</v>
      </c>
      <c r="AW1287" s="14" t="s">
        <v>35</v>
      </c>
      <c r="AX1287" s="14" t="s">
        <v>87</v>
      </c>
      <c r="AY1287" s="222" t="s">
        <v>158</v>
      </c>
    </row>
    <row r="1288" spans="1:65" s="2" customFormat="1" ht="24.2" customHeight="1">
      <c r="A1288" s="35"/>
      <c r="B1288" s="36"/>
      <c r="C1288" s="187" t="s">
        <v>1800</v>
      </c>
      <c r="D1288" s="187" t="s">
        <v>161</v>
      </c>
      <c r="E1288" s="188" t="s">
        <v>1801</v>
      </c>
      <c r="F1288" s="189" t="s">
        <v>1802</v>
      </c>
      <c r="G1288" s="190" t="s">
        <v>216</v>
      </c>
      <c r="H1288" s="191">
        <v>3.407</v>
      </c>
      <c r="I1288" s="192"/>
      <c r="J1288" s="193">
        <f>ROUND(I1288*H1288,2)</f>
        <v>0</v>
      </c>
      <c r="K1288" s="189" t="s">
        <v>217</v>
      </c>
      <c r="L1288" s="40"/>
      <c r="M1288" s="194" t="s">
        <v>1</v>
      </c>
      <c r="N1288" s="195" t="s">
        <v>44</v>
      </c>
      <c r="O1288" s="72"/>
      <c r="P1288" s="196">
        <f>O1288*H1288</f>
        <v>0</v>
      </c>
      <c r="Q1288" s="196">
        <v>0</v>
      </c>
      <c r="R1288" s="196">
        <f>Q1288*H1288</f>
        <v>0</v>
      </c>
      <c r="S1288" s="196">
        <v>5.8999999999999997E-2</v>
      </c>
      <c r="T1288" s="197">
        <f>S1288*H1288</f>
        <v>0.201013</v>
      </c>
      <c r="U1288" s="35"/>
      <c r="V1288" s="35"/>
      <c r="W1288" s="35"/>
      <c r="X1288" s="35"/>
      <c r="Y1288" s="35"/>
      <c r="Z1288" s="35"/>
      <c r="AA1288" s="35"/>
      <c r="AB1288" s="35"/>
      <c r="AC1288" s="35"/>
      <c r="AD1288" s="35"/>
      <c r="AE1288" s="35"/>
      <c r="AR1288" s="198" t="s">
        <v>165</v>
      </c>
      <c r="AT1288" s="198" t="s">
        <v>161</v>
      </c>
      <c r="AU1288" s="198" t="s">
        <v>89</v>
      </c>
      <c r="AY1288" s="18" t="s">
        <v>158</v>
      </c>
      <c r="BE1288" s="199">
        <f>IF(N1288="základní",J1288,0)</f>
        <v>0</v>
      </c>
      <c r="BF1288" s="199">
        <f>IF(N1288="snížená",J1288,0)</f>
        <v>0</v>
      </c>
      <c r="BG1288" s="199">
        <f>IF(N1288="zákl. přenesená",J1288,0)</f>
        <v>0</v>
      </c>
      <c r="BH1288" s="199">
        <f>IF(N1288="sníž. přenesená",J1288,0)</f>
        <v>0</v>
      </c>
      <c r="BI1288" s="199">
        <f>IF(N1288="nulová",J1288,0)</f>
        <v>0</v>
      </c>
      <c r="BJ1288" s="18" t="s">
        <v>87</v>
      </c>
      <c r="BK1288" s="199">
        <f>ROUND(I1288*H1288,2)</f>
        <v>0</v>
      </c>
      <c r="BL1288" s="18" t="s">
        <v>165</v>
      </c>
      <c r="BM1288" s="198" t="s">
        <v>1803</v>
      </c>
    </row>
    <row r="1289" spans="1:65" s="13" customFormat="1">
      <c r="B1289" s="200"/>
      <c r="C1289" s="201"/>
      <c r="D1289" s="202" t="s">
        <v>186</v>
      </c>
      <c r="E1289" s="203" t="s">
        <v>1</v>
      </c>
      <c r="F1289" s="204" t="s">
        <v>1804</v>
      </c>
      <c r="G1289" s="201"/>
      <c r="H1289" s="205">
        <v>1.8680000000000001</v>
      </c>
      <c r="I1289" s="206"/>
      <c r="J1289" s="201"/>
      <c r="K1289" s="201"/>
      <c r="L1289" s="207"/>
      <c r="M1289" s="208"/>
      <c r="N1289" s="209"/>
      <c r="O1289" s="209"/>
      <c r="P1289" s="209"/>
      <c r="Q1289" s="209"/>
      <c r="R1289" s="209"/>
      <c r="S1289" s="209"/>
      <c r="T1289" s="210"/>
      <c r="AT1289" s="211" t="s">
        <v>186</v>
      </c>
      <c r="AU1289" s="211" t="s">
        <v>89</v>
      </c>
      <c r="AV1289" s="13" t="s">
        <v>89</v>
      </c>
      <c r="AW1289" s="13" t="s">
        <v>35</v>
      </c>
      <c r="AX1289" s="13" t="s">
        <v>79</v>
      </c>
      <c r="AY1289" s="211" t="s">
        <v>158</v>
      </c>
    </row>
    <row r="1290" spans="1:65" s="13" customFormat="1">
      <c r="B1290" s="200"/>
      <c r="C1290" s="201"/>
      <c r="D1290" s="202" t="s">
        <v>186</v>
      </c>
      <c r="E1290" s="203" t="s">
        <v>1</v>
      </c>
      <c r="F1290" s="204" t="s">
        <v>1805</v>
      </c>
      <c r="G1290" s="201"/>
      <c r="H1290" s="205">
        <v>1.5389999999999999</v>
      </c>
      <c r="I1290" s="206"/>
      <c r="J1290" s="201"/>
      <c r="K1290" s="201"/>
      <c r="L1290" s="207"/>
      <c r="M1290" s="208"/>
      <c r="N1290" s="209"/>
      <c r="O1290" s="209"/>
      <c r="P1290" s="209"/>
      <c r="Q1290" s="209"/>
      <c r="R1290" s="209"/>
      <c r="S1290" s="209"/>
      <c r="T1290" s="210"/>
      <c r="AT1290" s="211" t="s">
        <v>186</v>
      </c>
      <c r="AU1290" s="211" t="s">
        <v>89</v>
      </c>
      <c r="AV1290" s="13" t="s">
        <v>89</v>
      </c>
      <c r="AW1290" s="13" t="s">
        <v>35</v>
      </c>
      <c r="AX1290" s="13" t="s">
        <v>79</v>
      </c>
      <c r="AY1290" s="211" t="s">
        <v>158</v>
      </c>
    </row>
    <row r="1291" spans="1:65" s="14" customFormat="1">
      <c r="B1291" s="212"/>
      <c r="C1291" s="213"/>
      <c r="D1291" s="202" t="s">
        <v>186</v>
      </c>
      <c r="E1291" s="214" t="s">
        <v>1</v>
      </c>
      <c r="F1291" s="215" t="s">
        <v>199</v>
      </c>
      <c r="G1291" s="213"/>
      <c r="H1291" s="216">
        <v>3.407</v>
      </c>
      <c r="I1291" s="217"/>
      <c r="J1291" s="213"/>
      <c r="K1291" s="213"/>
      <c r="L1291" s="218"/>
      <c r="M1291" s="219"/>
      <c r="N1291" s="220"/>
      <c r="O1291" s="220"/>
      <c r="P1291" s="220"/>
      <c r="Q1291" s="220"/>
      <c r="R1291" s="220"/>
      <c r="S1291" s="220"/>
      <c r="T1291" s="221"/>
      <c r="AT1291" s="222" t="s">
        <v>186</v>
      </c>
      <c r="AU1291" s="222" t="s">
        <v>89</v>
      </c>
      <c r="AV1291" s="14" t="s">
        <v>165</v>
      </c>
      <c r="AW1291" s="14" t="s">
        <v>35</v>
      </c>
      <c r="AX1291" s="14" t="s">
        <v>87</v>
      </c>
      <c r="AY1291" s="222" t="s">
        <v>158</v>
      </c>
    </row>
    <row r="1292" spans="1:65" s="2" customFormat="1" ht="24.2" customHeight="1">
      <c r="A1292" s="35"/>
      <c r="B1292" s="36"/>
      <c r="C1292" s="187" t="s">
        <v>1806</v>
      </c>
      <c r="D1292" s="187" t="s">
        <v>161</v>
      </c>
      <c r="E1292" s="188" t="s">
        <v>1807</v>
      </c>
      <c r="F1292" s="189" t="s">
        <v>1808</v>
      </c>
      <c r="G1292" s="190" t="s">
        <v>216</v>
      </c>
      <c r="H1292" s="191">
        <v>31.02</v>
      </c>
      <c r="I1292" s="192"/>
      <c r="J1292" s="193">
        <f>ROUND(I1292*H1292,2)</f>
        <v>0</v>
      </c>
      <c r="K1292" s="189" t="s">
        <v>217</v>
      </c>
      <c r="L1292" s="40"/>
      <c r="M1292" s="194" t="s">
        <v>1</v>
      </c>
      <c r="N1292" s="195" t="s">
        <v>44</v>
      </c>
      <c r="O1292" s="72"/>
      <c r="P1292" s="196">
        <f>O1292*H1292</f>
        <v>0</v>
      </c>
      <c r="Q1292" s="196">
        <v>0</v>
      </c>
      <c r="R1292" s="196">
        <f>Q1292*H1292</f>
        <v>0</v>
      </c>
      <c r="S1292" s="196">
        <v>5.0999999999999997E-2</v>
      </c>
      <c r="T1292" s="197">
        <f>S1292*H1292</f>
        <v>1.58202</v>
      </c>
      <c r="U1292" s="35"/>
      <c r="V1292" s="35"/>
      <c r="W1292" s="35"/>
      <c r="X1292" s="35"/>
      <c r="Y1292" s="35"/>
      <c r="Z1292" s="35"/>
      <c r="AA1292" s="35"/>
      <c r="AB1292" s="35"/>
      <c r="AC1292" s="35"/>
      <c r="AD1292" s="35"/>
      <c r="AE1292" s="35"/>
      <c r="AR1292" s="198" t="s">
        <v>165</v>
      </c>
      <c r="AT1292" s="198" t="s">
        <v>161</v>
      </c>
      <c r="AU1292" s="198" t="s">
        <v>89</v>
      </c>
      <c r="AY1292" s="18" t="s">
        <v>158</v>
      </c>
      <c r="BE1292" s="199">
        <f>IF(N1292="základní",J1292,0)</f>
        <v>0</v>
      </c>
      <c r="BF1292" s="199">
        <f>IF(N1292="snížená",J1292,0)</f>
        <v>0</v>
      </c>
      <c r="BG1292" s="199">
        <f>IF(N1292="zákl. přenesená",J1292,0)</f>
        <v>0</v>
      </c>
      <c r="BH1292" s="199">
        <f>IF(N1292="sníž. přenesená",J1292,0)</f>
        <v>0</v>
      </c>
      <c r="BI1292" s="199">
        <f>IF(N1292="nulová",J1292,0)</f>
        <v>0</v>
      </c>
      <c r="BJ1292" s="18" t="s">
        <v>87</v>
      </c>
      <c r="BK1292" s="199">
        <f>ROUND(I1292*H1292,2)</f>
        <v>0</v>
      </c>
      <c r="BL1292" s="18" t="s">
        <v>165</v>
      </c>
      <c r="BM1292" s="198" t="s">
        <v>1809</v>
      </c>
    </row>
    <row r="1293" spans="1:65" s="13" customFormat="1">
      <c r="B1293" s="200"/>
      <c r="C1293" s="201"/>
      <c r="D1293" s="202" t="s">
        <v>186</v>
      </c>
      <c r="E1293" s="203" t="s">
        <v>1</v>
      </c>
      <c r="F1293" s="204" t="s">
        <v>1810</v>
      </c>
      <c r="G1293" s="201"/>
      <c r="H1293" s="205">
        <v>31.02</v>
      </c>
      <c r="I1293" s="206"/>
      <c r="J1293" s="201"/>
      <c r="K1293" s="201"/>
      <c r="L1293" s="207"/>
      <c r="M1293" s="208"/>
      <c r="N1293" s="209"/>
      <c r="O1293" s="209"/>
      <c r="P1293" s="209"/>
      <c r="Q1293" s="209"/>
      <c r="R1293" s="209"/>
      <c r="S1293" s="209"/>
      <c r="T1293" s="210"/>
      <c r="AT1293" s="211" t="s">
        <v>186</v>
      </c>
      <c r="AU1293" s="211" t="s">
        <v>89</v>
      </c>
      <c r="AV1293" s="13" t="s">
        <v>89</v>
      </c>
      <c r="AW1293" s="13" t="s">
        <v>35</v>
      </c>
      <c r="AX1293" s="13" t="s">
        <v>87</v>
      </c>
      <c r="AY1293" s="211" t="s">
        <v>158</v>
      </c>
    </row>
    <row r="1294" spans="1:65" s="2" customFormat="1" ht="21.75" customHeight="1">
      <c r="A1294" s="35"/>
      <c r="B1294" s="36"/>
      <c r="C1294" s="187" t="s">
        <v>1811</v>
      </c>
      <c r="D1294" s="187" t="s">
        <v>161</v>
      </c>
      <c r="E1294" s="188" t="s">
        <v>1812</v>
      </c>
      <c r="F1294" s="189" t="s">
        <v>1813</v>
      </c>
      <c r="G1294" s="190" t="s">
        <v>216</v>
      </c>
      <c r="H1294" s="191">
        <v>8.3810000000000002</v>
      </c>
      <c r="I1294" s="192"/>
      <c r="J1294" s="193">
        <f>ROUND(I1294*H1294,2)</f>
        <v>0</v>
      </c>
      <c r="K1294" s="189" t="s">
        <v>217</v>
      </c>
      <c r="L1294" s="40"/>
      <c r="M1294" s="194" t="s">
        <v>1</v>
      </c>
      <c r="N1294" s="195" t="s">
        <v>44</v>
      </c>
      <c r="O1294" s="72"/>
      <c r="P1294" s="196">
        <f>O1294*H1294</f>
        <v>0</v>
      </c>
      <c r="Q1294" s="196">
        <v>0</v>
      </c>
      <c r="R1294" s="196">
        <f>Q1294*H1294</f>
        <v>0</v>
      </c>
      <c r="S1294" s="196">
        <v>6.2E-2</v>
      </c>
      <c r="T1294" s="197">
        <f>S1294*H1294</f>
        <v>0.51962200000000003</v>
      </c>
      <c r="U1294" s="35"/>
      <c r="V1294" s="35"/>
      <c r="W1294" s="35"/>
      <c r="X1294" s="35"/>
      <c r="Y1294" s="35"/>
      <c r="Z1294" s="35"/>
      <c r="AA1294" s="35"/>
      <c r="AB1294" s="35"/>
      <c r="AC1294" s="35"/>
      <c r="AD1294" s="35"/>
      <c r="AE1294" s="35"/>
      <c r="AR1294" s="198" t="s">
        <v>165</v>
      </c>
      <c r="AT1294" s="198" t="s">
        <v>161</v>
      </c>
      <c r="AU1294" s="198" t="s">
        <v>89</v>
      </c>
      <c r="AY1294" s="18" t="s">
        <v>158</v>
      </c>
      <c r="BE1294" s="199">
        <f>IF(N1294="základní",J1294,0)</f>
        <v>0</v>
      </c>
      <c r="BF1294" s="199">
        <f>IF(N1294="snížená",J1294,0)</f>
        <v>0</v>
      </c>
      <c r="BG1294" s="199">
        <f>IF(N1294="zákl. přenesená",J1294,0)</f>
        <v>0</v>
      </c>
      <c r="BH1294" s="199">
        <f>IF(N1294="sníž. přenesená",J1294,0)</f>
        <v>0</v>
      </c>
      <c r="BI1294" s="199">
        <f>IF(N1294="nulová",J1294,0)</f>
        <v>0</v>
      </c>
      <c r="BJ1294" s="18" t="s">
        <v>87</v>
      </c>
      <c r="BK1294" s="199">
        <f>ROUND(I1294*H1294,2)</f>
        <v>0</v>
      </c>
      <c r="BL1294" s="18" t="s">
        <v>165</v>
      </c>
      <c r="BM1294" s="198" t="s">
        <v>1814</v>
      </c>
    </row>
    <row r="1295" spans="1:65" s="13" customFormat="1">
      <c r="B1295" s="200"/>
      <c r="C1295" s="201"/>
      <c r="D1295" s="202" t="s">
        <v>186</v>
      </c>
      <c r="E1295" s="203" t="s">
        <v>1</v>
      </c>
      <c r="F1295" s="204" t="s">
        <v>1815</v>
      </c>
      <c r="G1295" s="201"/>
      <c r="H1295" s="205">
        <v>8.3810000000000002</v>
      </c>
      <c r="I1295" s="206"/>
      <c r="J1295" s="201"/>
      <c r="K1295" s="201"/>
      <c r="L1295" s="207"/>
      <c r="M1295" s="208"/>
      <c r="N1295" s="209"/>
      <c r="O1295" s="209"/>
      <c r="P1295" s="209"/>
      <c r="Q1295" s="209"/>
      <c r="R1295" s="209"/>
      <c r="S1295" s="209"/>
      <c r="T1295" s="210"/>
      <c r="AT1295" s="211" t="s">
        <v>186</v>
      </c>
      <c r="AU1295" s="211" t="s">
        <v>89</v>
      </c>
      <c r="AV1295" s="13" t="s">
        <v>89</v>
      </c>
      <c r="AW1295" s="13" t="s">
        <v>35</v>
      </c>
      <c r="AX1295" s="13" t="s">
        <v>87</v>
      </c>
      <c r="AY1295" s="211" t="s">
        <v>158</v>
      </c>
    </row>
    <row r="1296" spans="1:65" s="2" customFormat="1" ht="24.2" customHeight="1">
      <c r="A1296" s="35"/>
      <c r="B1296" s="36"/>
      <c r="C1296" s="187" t="s">
        <v>1816</v>
      </c>
      <c r="D1296" s="187" t="s">
        <v>161</v>
      </c>
      <c r="E1296" s="188" t="s">
        <v>1817</v>
      </c>
      <c r="F1296" s="189" t="s">
        <v>1818</v>
      </c>
      <c r="G1296" s="190" t="s">
        <v>231</v>
      </c>
      <c r="H1296" s="191">
        <v>0.33600000000000002</v>
      </c>
      <c r="I1296" s="192"/>
      <c r="J1296" s="193">
        <f>ROUND(I1296*H1296,2)</f>
        <v>0</v>
      </c>
      <c r="K1296" s="189" t="s">
        <v>217</v>
      </c>
      <c r="L1296" s="40"/>
      <c r="M1296" s="194" t="s">
        <v>1</v>
      </c>
      <c r="N1296" s="195" t="s">
        <v>44</v>
      </c>
      <c r="O1296" s="72"/>
      <c r="P1296" s="196">
        <f>O1296*H1296</f>
        <v>0</v>
      </c>
      <c r="Q1296" s="196">
        <v>0</v>
      </c>
      <c r="R1296" s="196">
        <f>Q1296*H1296</f>
        <v>0</v>
      </c>
      <c r="S1296" s="196">
        <v>1.8</v>
      </c>
      <c r="T1296" s="197">
        <f>S1296*H1296</f>
        <v>0.6048</v>
      </c>
      <c r="U1296" s="35"/>
      <c r="V1296" s="35"/>
      <c r="W1296" s="35"/>
      <c r="X1296" s="35"/>
      <c r="Y1296" s="35"/>
      <c r="Z1296" s="35"/>
      <c r="AA1296" s="35"/>
      <c r="AB1296" s="35"/>
      <c r="AC1296" s="35"/>
      <c r="AD1296" s="35"/>
      <c r="AE1296" s="35"/>
      <c r="AR1296" s="198" t="s">
        <v>165</v>
      </c>
      <c r="AT1296" s="198" t="s">
        <v>161</v>
      </c>
      <c r="AU1296" s="198" t="s">
        <v>89</v>
      </c>
      <c r="AY1296" s="18" t="s">
        <v>158</v>
      </c>
      <c r="BE1296" s="199">
        <f>IF(N1296="základní",J1296,0)</f>
        <v>0</v>
      </c>
      <c r="BF1296" s="199">
        <f>IF(N1296="snížená",J1296,0)</f>
        <v>0</v>
      </c>
      <c r="BG1296" s="199">
        <f>IF(N1296="zákl. přenesená",J1296,0)</f>
        <v>0</v>
      </c>
      <c r="BH1296" s="199">
        <f>IF(N1296="sníž. přenesená",J1296,0)</f>
        <v>0</v>
      </c>
      <c r="BI1296" s="199">
        <f>IF(N1296="nulová",J1296,0)</f>
        <v>0</v>
      </c>
      <c r="BJ1296" s="18" t="s">
        <v>87</v>
      </c>
      <c r="BK1296" s="199">
        <f>ROUND(I1296*H1296,2)</f>
        <v>0</v>
      </c>
      <c r="BL1296" s="18" t="s">
        <v>165</v>
      </c>
      <c r="BM1296" s="198" t="s">
        <v>1819</v>
      </c>
    </row>
    <row r="1297" spans="1:65" s="13" customFormat="1" ht="22.5">
      <c r="B1297" s="200"/>
      <c r="C1297" s="201"/>
      <c r="D1297" s="202" t="s">
        <v>186</v>
      </c>
      <c r="E1297" s="203" t="s">
        <v>1</v>
      </c>
      <c r="F1297" s="204" t="s">
        <v>1820</v>
      </c>
      <c r="G1297" s="201"/>
      <c r="H1297" s="205">
        <v>0.33600000000000002</v>
      </c>
      <c r="I1297" s="206"/>
      <c r="J1297" s="201"/>
      <c r="K1297" s="201"/>
      <c r="L1297" s="207"/>
      <c r="M1297" s="208"/>
      <c r="N1297" s="209"/>
      <c r="O1297" s="209"/>
      <c r="P1297" s="209"/>
      <c r="Q1297" s="209"/>
      <c r="R1297" s="209"/>
      <c r="S1297" s="209"/>
      <c r="T1297" s="210"/>
      <c r="AT1297" s="211" t="s">
        <v>186</v>
      </c>
      <c r="AU1297" s="211" t="s">
        <v>89</v>
      </c>
      <c r="AV1297" s="13" t="s">
        <v>89</v>
      </c>
      <c r="AW1297" s="13" t="s">
        <v>35</v>
      </c>
      <c r="AX1297" s="13" t="s">
        <v>87</v>
      </c>
      <c r="AY1297" s="211" t="s">
        <v>158</v>
      </c>
    </row>
    <row r="1298" spans="1:65" s="2" customFormat="1" ht="24.2" customHeight="1">
      <c r="A1298" s="35"/>
      <c r="B1298" s="36"/>
      <c r="C1298" s="187" t="s">
        <v>1821</v>
      </c>
      <c r="D1298" s="187" t="s">
        <v>161</v>
      </c>
      <c r="E1298" s="188" t="s">
        <v>1822</v>
      </c>
      <c r="F1298" s="189" t="s">
        <v>1823</v>
      </c>
      <c r="G1298" s="190" t="s">
        <v>231</v>
      </c>
      <c r="H1298" s="191">
        <v>1.833</v>
      </c>
      <c r="I1298" s="192"/>
      <c r="J1298" s="193">
        <f>ROUND(I1298*H1298,2)</f>
        <v>0</v>
      </c>
      <c r="K1298" s="189" t="s">
        <v>217</v>
      </c>
      <c r="L1298" s="40"/>
      <c r="M1298" s="194" t="s">
        <v>1</v>
      </c>
      <c r="N1298" s="195" t="s">
        <v>44</v>
      </c>
      <c r="O1298" s="72"/>
      <c r="P1298" s="196">
        <f>O1298*H1298</f>
        <v>0</v>
      </c>
      <c r="Q1298" s="196">
        <v>0</v>
      </c>
      <c r="R1298" s="196">
        <f>Q1298*H1298</f>
        <v>0</v>
      </c>
      <c r="S1298" s="196">
        <v>1.8</v>
      </c>
      <c r="T1298" s="197">
        <f>S1298*H1298</f>
        <v>3.2993999999999999</v>
      </c>
      <c r="U1298" s="35"/>
      <c r="V1298" s="35"/>
      <c r="W1298" s="35"/>
      <c r="X1298" s="35"/>
      <c r="Y1298" s="35"/>
      <c r="Z1298" s="35"/>
      <c r="AA1298" s="35"/>
      <c r="AB1298" s="35"/>
      <c r="AC1298" s="35"/>
      <c r="AD1298" s="35"/>
      <c r="AE1298" s="35"/>
      <c r="AR1298" s="198" t="s">
        <v>165</v>
      </c>
      <c r="AT1298" s="198" t="s">
        <v>161</v>
      </c>
      <c r="AU1298" s="198" t="s">
        <v>89</v>
      </c>
      <c r="AY1298" s="18" t="s">
        <v>158</v>
      </c>
      <c r="BE1298" s="199">
        <f>IF(N1298="základní",J1298,0)</f>
        <v>0</v>
      </c>
      <c r="BF1298" s="199">
        <f>IF(N1298="snížená",J1298,0)</f>
        <v>0</v>
      </c>
      <c r="BG1298" s="199">
        <f>IF(N1298="zákl. přenesená",J1298,0)</f>
        <v>0</v>
      </c>
      <c r="BH1298" s="199">
        <f>IF(N1298="sníž. přenesená",J1298,0)</f>
        <v>0</v>
      </c>
      <c r="BI1298" s="199">
        <f>IF(N1298="nulová",J1298,0)</f>
        <v>0</v>
      </c>
      <c r="BJ1298" s="18" t="s">
        <v>87</v>
      </c>
      <c r="BK1298" s="199">
        <f>ROUND(I1298*H1298,2)</f>
        <v>0</v>
      </c>
      <c r="BL1298" s="18" t="s">
        <v>165</v>
      </c>
      <c r="BM1298" s="198" t="s">
        <v>1824</v>
      </c>
    </row>
    <row r="1299" spans="1:65" s="13" customFormat="1">
      <c r="B1299" s="200"/>
      <c r="C1299" s="201"/>
      <c r="D1299" s="202" t="s">
        <v>186</v>
      </c>
      <c r="E1299" s="203" t="s">
        <v>1</v>
      </c>
      <c r="F1299" s="204" t="s">
        <v>1825</v>
      </c>
      <c r="G1299" s="201"/>
      <c r="H1299" s="205">
        <v>1.02</v>
      </c>
      <c r="I1299" s="206"/>
      <c r="J1299" s="201"/>
      <c r="K1299" s="201"/>
      <c r="L1299" s="207"/>
      <c r="M1299" s="208"/>
      <c r="N1299" s="209"/>
      <c r="O1299" s="209"/>
      <c r="P1299" s="209"/>
      <c r="Q1299" s="209"/>
      <c r="R1299" s="209"/>
      <c r="S1299" s="209"/>
      <c r="T1299" s="210"/>
      <c r="AT1299" s="211" t="s">
        <v>186</v>
      </c>
      <c r="AU1299" s="211" t="s">
        <v>89</v>
      </c>
      <c r="AV1299" s="13" t="s">
        <v>89</v>
      </c>
      <c r="AW1299" s="13" t="s">
        <v>35</v>
      </c>
      <c r="AX1299" s="13" t="s">
        <v>79</v>
      </c>
      <c r="AY1299" s="211" t="s">
        <v>158</v>
      </c>
    </row>
    <row r="1300" spans="1:65" s="13" customFormat="1">
      <c r="B1300" s="200"/>
      <c r="C1300" s="201"/>
      <c r="D1300" s="202" t="s">
        <v>186</v>
      </c>
      <c r="E1300" s="203" t="s">
        <v>1</v>
      </c>
      <c r="F1300" s="204" t="s">
        <v>1826</v>
      </c>
      <c r="G1300" s="201"/>
      <c r="H1300" s="205">
        <v>0.623</v>
      </c>
      <c r="I1300" s="206"/>
      <c r="J1300" s="201"/>
      <c r="K1300" s="201"/>
      <c r="L1300" s="207"/>
      <c r="M1300" s="208"/>
      <c r="N1300" s="209"/>
      <c r="O1300" s="209"/>
      <c r="P1300" s="209"/>
      <c r="Q1300" s="209"/>
      <c r="R1300" s="209"/>
      <c r="S1300" s="209"/>
      <c r="T1300" s="210"/>
      <c r="AT1300" s="211" t="s">
        <v>186</v>
      </c>
      <c r="AU1300" s="211" t="s">
        <v>89</v>
      </c>
      <c r="AV1300" s="13" t="s">
        <v>89</v>
      </c>
      <c r="AW1300" s="13" t="s">
        <v>35</v>
      </c>
      <c r="AX1300" s="13" t="s">
        <v>79</v>
      </c>
      <c r="AY1300" s="211" t="s">
        <v>158</v>
      </c>
    </row>
    <row r="1301" spans="1:65" s="13" customFormat="1">
      <c r="B1301" s="200"/>
      <c r="C1301" s="201"/>
      <c r="D1301" s="202" t="s">
        <v>186</v>
      </c>
      <c r="E1301" s="203" t="s">
        <v>1</v>
      </c>
      <c r="F1301" s="204" t="s">
        <v>1827</v>
      </c>
      <c r="G1301" s="201"/>
      <c r="H1301" s="205">
        <v>0.19</v>
      </c>
      <c r="I1301" s="206"/>
      <c r="J1301" s="201"/>
      <c r="K1301" s="201"/>
      <c r="L1301" s="207"/>
      <c r="M1301" s="208"/>
      <c r="N1301" s="209"/>
      <c r="O1301" s="209"/>
      <c r="P1301" s="209"/>
      <c r="Q1301" s="209"/>
      <c r="R1301" s="209"/>
      <c r="S1301" s="209"/>
      <c r="T1301" s="210"/>
      <c r="AT1301" s="211" t="s">
        <v>186</v>
      </c>
      <c r="AU1301" s="211" t="s">
        <v>89</v>
      </c>
      <c r="AV1301" s="13" t="s">
        <v>89</v>
      </c>
      <c r="AW1301" s="13" t="s">
        <v>35</v>
      </c>
      <c r="AX1301" s="13" t="s">
        <v>79</v>
      </c>
      <c r="AY1301" s="211" t="s">
        <v>158</v>
      </c>
    </row>
    <row r="1302" spans="1:65" s="14" customFormat="1">
      <c r="B1302" s="212"/>
      <c r="C1302" s="213"/>
      <c r="D1302" s="202" t="s">
        <v>186</v>
      </c>
      <c r="E1302" s="214" t="s">
        <v>1</v>
      </c>
      <c r="F1302" s="215" t="s">
        <v>199</v>
      </c>
      <c r="G1302" s="213"/>
      <c r="H1302" s="216">
        <v>1.833</v>
      </c>
      <c r="I1302" s="217"/>
      <c r="J1302" s="213"/>
      <c r="K1302" s="213"/>
      <c r="L1302" s="218"/>
      <c r="M1302" s="219"/>
      <c r="N1302" s="220"/>
      <c r="O1302" s="220"/>
      <c r="P1302" s="220"/>
      <c r="Q1302" s="220"/>
      <c r="R1302" s="220"/>
      <c r="S1302" s="220"/>
      <c r="T1302" s="221"/>
      <c r="AT1302" s="222" t="s">
        <v>186</v>
      </c>
      <c r="AU1302" s="222" t="s">
        <v>89</v>
      </c>
      <c r="AV1302" s="14" t="s">
        <v>165</v>
      </c>
      <c r="AW1302" s="14" t="s">
        <v>35</v>
      </c>
      <c r="AX1302" s="14" t="s">
        <v>87</v>
      </c>
      <c r="AY1302" s="222" t="s">
        <v>158</v>
      </c>
    </row>
    <row r="1303" spans="1:65" s="2" customFormat="1" ht="24.2" customHeight="1">
      <c r="A1303" s="35"/>
      <c r="B1303" s="36"/>
      <c r="C1303" s="187" t="s">
        <v>1828</v>
      </c>
      <c r="D1303" s="187" t="s">
        <v>161</v>
      </c>
      <c r="E1303" s="188" t="s">
        <v>1829</v>
      </c>
      <c r="F1303" s="189" t="s">
        <v>1830</v>
      </c>
      <c r="G1303" s="190" t="s">
        <v>216</v>
      </c>
      <c r="H1303" s="191">
        <v>8.7530000000000001</v>
      </c>
      <c r="I1303" s="192"/>
      <c r="J1303" s="193">
        <f>ROUND(I1303*H1303,2)</f>
        <v>0</v>
      </c>
      <c r="K1303" s="189" t="s">
        <v>217</v>
      </c>
      <c r="L1303" s="40"/>
      <c r="M1303" s="194" t="s">
        <v>1</v>
      </c>
      <c r="N1303" s="195" t="s">
        <v>44</v>
      </c>
      <c r="O1303" s="72"/>
      <c r="P1303" s="196">
        <f>O1303*H1303</f>
        <v>0</v>
      </c>
      <c r="Q1303" s="196">
        <v>0</v>
      </c>
      <c r="R1303" s="196">
        <f>Q1303*H1303</f>
        <v>0</v>
      </c>
      <c r="S1303" s="196">
        <v>0.16500000000000001</v>
      </c>
      <c r="T1303" s="197">
        <f>S1303*H1303</f>
        <v>1.444245</v>
      </c>
      <c r="U1303" s="35"/>
      <c r="V1303" s="35"/>
      <c r="W1303" s="35"/>
      <c r="X1303" s="35"/>
      <c r="Y1303" s="35"/>
      <c r="Z1303" s="35"/>
      <c r="AA1303" s="35"/>
      <c r="AB1303" s="35"/>
      <c r="AC1303" s="35"/>
      <c r="AD1303" s="35"/>
      <c r="AE1303" s="35"/>
      <c r="AR1303" s="198" t="s">
        <v>165</v>
      </c>
      <c r="AT1303" s="198" t="s">
        <v>161</v>
      </c>
      <c r="AU1303" s="198" t="s">
        <v>89</v>
      </c>
      <c r="AY1303" s="18" t="s">
        <v>158</v>
      </c>
      <c r="BE1303" s="199">
        <f>IF(N1303="základní",J1303,0)</f>
        <v>0</v>
      </c>
      <c r="BF1303" s="199">
        <f>IF(N1303="snížená",J1303,0)</f>
        <v>0</v>
      </c>
      <c r="BG1303" s="199">
        <f>IF(N1303="zákl. přenesená",J1303,0)</f>
        <v>0</v>
      </c>
      <c r="BH1303" s="199">
        <f>IF(N1303="sníž. přenesená",J1303,0)</f>
        <v>0</v>
      </c>
      <c r="BI1303" s="199">
        <f>IF(N1303="nulová",J1303,0)</f>
        <v>0</v>
      </c>
      <c r="BJ1303" s="18" t="s">
        <v>87</v>
      </c>
      <c r="BK1303" s="199">
        <f>ROUND(I1303*H1303,2)</f>
        <v>0</v>
      </c>
      <c r="BL1303" s="18" t="s">
        <v>165</v>
      </c>
      <c r="BM1303" s="198" t="s">
        <v>1831</v>
      </c>
    </row>
    <row r="1304" spans="1:65" s="13" customFormat="1">
      <c r="B1304" s="200"/>
      <c r="C1304" s="201"/>
      <c r="D1304" s="202" t="s">
        <v>186</v>
      </c>
      <c r="E1304" s="203" t="s">
        <v>1</v>
      </c>
      <c r="F1304" s="204" t="s">
        <v>1832</v>
      </c>
      <c r="G1304" s="201"/>
      <c r="H1304" s="205">
        <v>4.1360000000000001</v>
      </c>
      <c r="I1304" s="206"/>
      <c r="J1304" s="201"/>
      <c r="K1304" s="201"/>
      <c r="L1304" s="207"/>
      <c r="M1304" s="208"/>
      <c r="N1304" s="209"/>
      <c r="O1304" s="209"/>
      <c r="P1304" s="209"/>
      <c r="Q1304" s="209"/>
      <c r="R1304" s="209"/>
      <c r="S1304" s="209"/>
      <c r="T1304" s="210"/>
      <c r="AT1304" s="211" t="s">
        <v>186</v>
      </c>
      <c r="AU1304" s="211" t="s">
        <v>89</v>
      </c>
      <c r="AV1304" s="13" t="s">
        <v>89</v>
      </c>
      <c r="AW1304" s="13" t="s">
        <v>35</v>
      </c>
      <c r="AX1304" s="13" t="s">
        <v>79</v>
      </c>
      <c r="AY1304" s="211" t="s">
        <v>158</v>
      </c>
    </row>
    <row r="1305" spans="1:65" s="13" customFormat="1" ht="22.5">
      <c r="B1305" s="200"/>
      <c r="C1305" s="201"/>
      <c r="D1305" s="202" t="s">
        <v>186</v>
      </c>
      <c r="E1305" s="203" t="s">
        <v>1</v>
      </c>
      <c r="F1305" s="204" t="s">
        <v>1833</v>
      </c>
      <c r="G1305" s="201"/>
      <c r="H1305" s="205">
        <v>2.8170000000000002</v>
      </c>
      <c r="I1305" s="206"/>
      <c r="J1305" s="201"/>
      <c r="K1305" s="201"/>
      <c r="L1305" s="207"/>
      <c r="M1305" s="208"/>
      <c r="N1305" s="209"/>
      <c r="O1305" s="209"/>
      <c r="P1305" s="209"/>
      <c r="Q1305" s="209"/>
      <c r="R1305" s="209"/>
      <c r="S1305" s="209"/>
      <c r="T1305" s="210"/>
      <c r="AT1305" s="211" t="s">
        <v>186</v>
      </c>
      <c r="AU1305" s="211" t="s">
        <v>89</v>
      </c>
      <c r="AV1305" s="13" t="s">
        <v>89</v>
      </c>
      <c r="AW1305" s="13" t="s">
        <v>35</v>
      </c>
      <c r="AX1305" s="13" t="s">
        <v>79</v>
      </c>
      <c r="AY1305" s="211" t="s">
        <v>158</v>
      </c>
    </row>
    <row r="1306" spans="1:65" s="13" customFormat="1">
      <c r="B1306" s="200"/>
      <c r="C1306" s="201"/>
      <c r="D1306" s="202" t="s">
        <v>186</v>
      </c>
      <c r="E1306" s="203" t="s">
        <v>1</v>
      </c>
      <c r="F1306" s="204" t="s">
        <v>1834</v>
      </c>
      <c r="G1306" s="201"/>
      <c r="H1306" s="205">
        <v>1.8</v>
      </c>
      <c r="I1306" s="206"/>
      <c r="J1306" s="201"/>
      <c r="K1306" s="201"/>
      <c r="L1306" s="207"/>
      <c r="M1306" s="208"/>
      <c r="N1306" s="209"/>
      <c r="O1306" s="209"/>
      <c r="P1306" s="209"/>
      <c r="Q1306" s="209"/>
      <c r="R1306" s="209"/>
      <c r="S1306" s="209"/>
      <c r="T1306" s="210"/>
      <c r="AT1306" s="211" t="s">
        <v>186</v>
      </c>
      <c r="AU1306" s="211" t="s">
        <v>89</v>
      </c>
      <c r="AV1306" s="13" t="s">
        <v>89</v>
      </c>
      <c r="AW1306" s="13" t="s">
        <v>35</v>
      </c>
      <c r="AX1306" s="13" t="s">
        <v>79</v>
      </c>
      <c r="AY1306" s="211" t="s">
        <v>158</v>
      </c>
    </row>
    <row r="1307" spans="1:65" s="14" customFormat="1">
      <c r="B1307" s="212"/>
      <c r="C1307" s="213"/>
      <c r="D1307" s="202" t="s">
        <v>186</v>
      </c>
      <c r="E1307" s="214" t="s">
        <v>1</v>
      </c>
      <c r="F1307" s="215" t="s">
        <v>199</v>
      </c>
      <c r="G1307" s="213"/>
      <c r="H1307" s="216">
        <v>8.7530000000000001</v>
      </c>
      <c r="I1307" s="217"/>
      <c r="J1307" s="213"/>
      <c r="K1307" s="213"/>
      <c r="L1307" s="218"/>
      <c r="M1307" s="219"/>
      <c r="N1307" s="220"/>
      <c r="O1307" s="220"/>
      <c r="P1307" s="220"/>
      <c r="Q1307" s="220"/>
      <c r="R1307" s="220"/>
      <c r="S1307" s="220"/>
      <c r="T1307" s="221"/>
      <c r="AT1307" s="222" t="s">
        <v>186</v>
      </c>
      <c r="AU1307" s="222" t="s">
        <v>89</v>
      </c>
      <c r="AV1307" s="14" t="s">
        <v>165</v>
      </c>
      <c r="AW1307" s="14" t="s">
        <v>35</v>
      </c>
      <c r="AX1307" s="14" t="s">
        <v>87</v>
      </c>
      <c r="AY1307" s="222" t="s">
        <v>158</v>
      </c>
    </row>
    <row r="1308" spans="1:65" s="2" customFormat="1" ht="24.2" customHeight="1">
      <c r="A1308" s="35"/>
      <c r="B1308" s="36"/>
      <c r="C1308" s="187" t="s">
        <v>1835</v>
      </c>
      <c r="D1308" s="187" t="s">
        <v>161</v>
      </c>
      <c r="E1308" s="188" t="s">
        <v>1836</v>
      </c>
      <c r="F1308" s="189" t="s">
        <v>1837</v>
      </c>
      <c r="G1308" s="190" t="s">
        <v>231</v>
      </c>
      <c r="H1308" s="191">
        <v>0.65500000000000003</v>
      </c>
      <c r="I1308" s="192"/>
      <c r="J1308" s="193">
        <f>ROUND(I1308*H1308,2)</f>
        <v>0</v>
      </c>
      <c r="K1308" s="189" t="s">
        <v>217</v>
      </c>
      <c r="L1308" s="40"/>
      <c r="M1308" s="194" t="s">
        <v>1</v>
      </c>
      <c r="N1308" s="195" t="s">
        <v>44</v>
      </c>
      <c r="O1308" s="72"/>
      <c r="P1308" s="196">
        <f>O1308*H1308</f>
        <v>0</v>
      </c>
      <c r="Q1308" s="196">
        <v>0</v>
      </c>
      <c r="R1308" s="196">
        <f>Q1308*H1308</f>
        <v>0</v>
      </c>
      <c r="S1308" s="196">
        <v>2.2000000000000002</v>
      </c>
      <c r="T1308" s="197">
        <f>S1308*H1308</f>
        <v>1.4410000000000003</v>
      </c>
      <c r="U1308" s="35"/>
      <c r="V1308" s="35"/>
      <c r="W1308" s="35"/>
      <c r="X1308" s="35"/>
      <c r="Y1308" s="35"/>
      <c r="Z1308" s="35"/>
      <c r="AA1308" s="35"/>
      <c r="AB1308" s="35"/>
      <c r="AC1308" s="35"/>
      <c r="AD1308" s="35"/>
      <c r="AE1308" s="35"/>
      <c r="AR1308" s="198" t="s">
        <v>165</v>
      </c>
      <c r="AT1308" s="198" t="s">
        <v>161</v>
      </c>
      <c r="AU1308" s="198" t="s">
        <v>89</v>
      </c>
      <c r="AY1308" s="18" t="s">
        <v>158</v>
      </c>
      <c r="BE1308" s="199">
        <f>IF(N1308="základní",J1308,0)</f>
        <v>0</v>
      </c>
      <c r="BF1308" s="199">
        <f>IF(N1308="snížená",J1308,0)</f>
        <v>0</v>
      </c>
      <c r="BG1308" s="199">
        <f>IF(N1308="zákl. přenesená",J1308,0)</f>
        <v>0</v>
      </c>
      <c r="BH1308" s="199">
        <f>IF(N1308="sníž. přenesená",J1308,0)</f>
        <v>0</v>
      </c>
      <c r="BI1308" s="199">
        <f>IF(N1308="nulová",J1308,0)</f>
        <v>0</v>
      </c>
      <c r="BJ1308" s="18" t="s">
        <v>87</v>
      </c>
      <c r="BK1308" s="199">
        <f>ROUND(I1308*H1308,2)</f>
        <v>0</v>
      </c>
      <c r="BL1308" s="18" t="s">
        <v>165</v>
      </c>
      <c r="BM1308" s="198" t="s">
        <v>1838</v>
      </c>
    </row>
    <row r="1309" spans="1:65" s="13" customFormat="1">
      <c r="B1309" s="200"/>
      <c r="C1309" s="201"/>
      <c r="D1309" s="202" t="s">
        <v>186</v>
      </c>
      <c r="E1309" s="203" t="s">
        <v>1</v>
      </c>
      <c r="F1309" s="204" t="s">
        <v>1839</v>
      </c>
      <c r="G1309" s="201"/>
      <c r="H1309" s="205">
        <v>0.30199999999999999</v>
      </c>
      <c r="I1309" s="206"/>
      <c r="J1309" s="201"/>
      <c r="K1309" s="201"/>
      <c r="L1309" s="207"/>
      <c r="M1309" s="208"/>
      <c r="N1309" s="209"/>
      <c r="O1309" s="209"/>
      <c r="P1309" s="209"/>
      <c r="Q1309" s="209"/>
      <c r="R1309" s="209"/>
      <c r="S1309" s="209"/>
      <c r="T1309" s="210"/>
      <c r="AT1309" s="211" t="s">
        <v>186</v>
      </c>
      <c r="AU1309" s="211" t="s">
        <v>89</v>
      </c>
      <c r="AV1309" s="13" t="s">
        <v>89</v>
      </c>
      <c r="AW1309" s="13" t="s">
        <v>35</v>
      </c>
      <c r="AX1309" s="13" t="s">
        <v>79</v>
      </c>
      <c r="AY1309" s="211" t="s">
        <v>158</v>
      </c>
    </row>
    <row r="1310" spans="1:65" s="13" customFormat="1">
      <c r="B1310" s="200"/>
      <c r="C1310" s="201"/>
      <c r="D1310" s="202" t="s">
        <v>186</v>
      </c>
      <c r="E1310" s="203" t="s">
        <v>1</v>
      </c>
      <c r="F1310" s="204" t="s">
        <v>1840</v>
      </c>
      <c r="G1310" s="201"/>
      <c r="H1310" s="205">
        <v>0.35299999999999998</v>
      </c>
      <c r="I1310" s="206"/>
      <c r="J1310" s="201"/>
      <c r="K1310" s="201"/>
      <c r="L1310" s="207"/>
      <c r="M1310" s="208"/>
      <c r="N1310" s="209"/>
      <c r="O1310" s="209"/>
      <c r="P1310" s="209"/>
      <c r="Q1310" s="209"/>
      <c r="R1310" s="209"/>
      <c r="S1310" s="209"/>
      <c r="T1310" s="210"/>
      <c r="AT1310" s="211" t="s">
        <v>186</v>
      </c>
      <c r="AU1310" s="211" t="s">
        <v>89</v>
      </c>
      <c r="AV1310" s="13" t="s">
        <v>89</v>
      </c>
      <c r="AW1310" s="13" t="s">
        <v>35</v>
      </c>
      <c r="AX1310" s="13" t="s">
        <v>79</v>
      </c>
      <c r="AY1310" s="211" t="s">
        <v>158</v>
      </c>
    </row>
    <row r="1311" spans="1:65" s="14" customFormat="1">
      <c r="B1311" s="212"/>
      <c r="C1311" s="213"/>
      <c r="D1311" s="202" t="s">
        <v>186</v>
      </c>
      <c r="E1311" s="214" t="s">
        <v>1</v>
      </c>
      <c r="F1311" s="215" t="s">
        <v>199</v>
      </c>
      <c r="G1311" s="213"/>
      <c r="H1311" s="216">
        <v>0.65500000000000003</v>
      </c>
      <c r="I1311" s="217"/>
      <c r="J1311" s="213"/>
      <c r="K1311" s="213"/>
      <c r="L1311" s="218"/>
      <c r="M1311" s="219"/>
      <c r="N1311" s="220"/>
      <c r="O1311" s="220"/>
      <c r="P1311" s="220"/>
      <c r="Q1311" s="220"/>
      <c r="R1311" s="220"/>
      <c r="S1311" s="220"/>
      <c r="T1311" s="221"/>
      <c r="AT1311" s="222" t="s">
        <v>186</v>
      </c>
      <c r="AU1311" s="222" t="s">
        <v>89</v>
      </c>
      <c r="AV1311" s="14" t="s">
        <v>165</v>
      </c>
      <c r="AW1311" s="14" t="s">
        <v>35</v>
      </c>
      <c r="AX1311" s="14" t="s">
        <v>87</v>
      </c>
      <c r="AY1311" s="222" t="s">
        <v>158</v>
      </c>
    </row>
    <row r="1312" spans="1:65" s="2" customFormat="1" ht="24.2" customHeight="1">
      <c r="A1312" s="35"/>
      <c r="B1312" s="36"/>
      <c r="C1312" s="187" t="s">
        <v>1841</v>
      </c>
      <c r="D1312" s="187" t="s">
        <v>161</v>
      </c>
      <c r="E1312" s="188" t="s">
        <v>1842</v>
      </c>
      <c r="F1312" s="189" t="s">
        <v>1843</v>
      </c>
      <c r="G1312" s="190" t="s">
        <v>184</v>
      </c>
      <c r="H1312" s="191">
        <v>138</v>
      </c>
      <c r="I1312" s="192"/>
      <c r="J1312" s="193">
        <f>ROUND(I1312*H1312,2)</f>
        <v>0</v>
      </c>
      <c r="K1312" s="189" t="s">
        <v>217</v>
      </c>
      <c r="L1312" s="40"/>
      <c r="M1312" s="194" t="s">
        <v>1</v>
      </c>
      <c r="N1312" s="195" t="s">
        <v>44</v>
      </c>
      <c r="O1312" s="72"/>
      <c r="P1312" s="196">
        <f>O1312*H1312</f>
        <v>0</v>
      </c>
      <c r="Q1312" s="196">
        <v>0</v>
      </c>
      <c r="R1312" s="196">
        <f>Q1312*H1312</f>
        <v>0</v>
      </c>
      <c r="S1312" s="196">
        <v>7.4999999999999997E-2</v>
      </c>
      <c r="T1312" s="197">
        <f>S1312*H1312</f>
        <v>10.35</v>
      </c>
      <c r="U1312" s="35"/>
      <c r="V1312" s="35"/>
      <c r="W1312" s="35"/>
      <c r="X1312" s="35"/>
      <c r="Y1312" s="35"/>
      <c r="Z1312" s="35"/>
      <c r="AA1312" s="35"/>
      <c r="AB1312" s="35"/>
      <c r="AC1312" s="35"/>
      <c r="AD1312" s="35"/>
      <c r="AE1312" s="35"/>
      <c r="AR1312" s="198" t="s">
        <v>165</v>
      </c>
      <c r="AT1312" s="198" t="s">
        <v>161</v>
      </c>
      <c r="AU1312" s="198" t="s">
        <v>89</v>
      </c>
      <c r="AY1312" s="18" t="s">
        <v>158</v>
      </c>
      <c r="BE1312" s="199">
        <f>IF(N1312="základní",J1312,0)</f>
        <v>0</v>
      </c>
      <c r="BF1312" s="199">
        <f>IF(N1312="snížená",J1312,0)</f>
        <v>0</v>
      </c>
      <c r="BG1312" s="199">
        <f>IF(N1312="zákl. přenesená",J1312,0)</f>
        <v>0</v>
      </c>
      <c r="BH1312" s="199">
        <f>IF(N1312="sníž. přenesená",J1312,0)</f>
        <v>0</v>
      </c>
      <c r="BI1312" s="199">
        <f>IF(N1312="nulová",J1312,0)</f>
        <v>0</v>
      </c>
      <c r="BJ1312" s="18" t="s">
        <v>87</v>
      </c>
      <c r="BK1312" s="199">
        <f>ROUND(I1312*H1312,2)</f>
        <v>0</v>
      </c>
      <c r="BL1312" s="18" t="s">
        <v>165</v>
      </c>
      <c r="BM1312" s="198" t="s">
        <v>1844</v>
      </c>
    </row>
    <row r="1313" spans="1:65" s="13" customFormat="1">
      <c r="B1313" s="200"/>
      <c r="C1313" s="201"/>
      <c r="D1313" s="202" t="s">
        <v>186</v>
      </c>
      <c r="E1313" s="203" t="s">
        <v>1</v>
      </c>
      <c r="F1313" s="204" t="s">
        <v>1845</v>
      </c>
      <c r="G1313" s="201"/>
      <c r="H1313" s="205">
        <v>21</v>
      </c>
      <c r="I1313" s="206"/>
      <c r="J1313" s="201"/>
      <c r="K1313" s="201"/>
      <c r="L1313" s="207"/>
      <c r="M1313" s="208"/>
      <c r="N1313" s="209"/>
      <c r="O1313" s="209"/>
      <c r="P1313" s="209"/>
      <c r="Q1313" s="209"/>
      <c r="R1313" s="209"/>
      <c r="S1313" s="209"/>
      <c r="T1313" s="210"/>
      <c r="AT1313" s="211" t="s">
        <v>186</v>
      </c>
      <c r="AU1313" s="211" t="s">
        <v>89</v>
      </c>
      <c r="AV1313" s="13" t="s">
        <v>89</v>
      </c>
      <c r="AW1313" s="13" t="s">
        <v>35</v>
      </c>
      <c r="AX1313" s="13" t="s">
        <v>79</v>
      </c>
      <c r="AY1313" s="211" t="s">
        <v>158</v>
      </c>
    </row>
    <row r="1314" spans="1:65" s="13" customFormat="1">
      <c r="B1314" s="200"/>
      <c r="C1314" s="201"/>
      <c r="D1314" s="202" t="s">
        <v>186</v>
      </c>
      <c r="E1314" s="203" t="s">
        <v>1</v>
      </c>
      <c r="F1314" s="204" t="s">
        <v>1846</v>
      </c>
      <c r="G1314" s="201"/>
      <c r="H1314" s="205">
        <v>116</v>
      </c>
      <c r="I1314" s="206"/>
      <c r="J1314" s="201"/>
      <c r="K1314" s="201"/>
      <c r="L1314" s="207"/>
      <c r="M1314" s="208"/>
      <c r="N1314" s="209"/>
      <c r="O1314" s="209"/>
      <c r="P1314" s="209"/>
      <c r="Q1314" s="209"/>
      <c r="R1314" s="209"/>
      <c r="S1314" s="209"/>
      <c r="T1314" s="210"/>
      <c r="AT1314" s="211" t="s">
        <v>186</v>
      </c>
      <c r="AU1314" s="211" t="s">
        <v>89</v>
      </c>
      <c r="AV1314" s="13" t="s">
        <v>89</v>
      </c>
      <c r="AW1314" s="13" t="s">
        <v>35</v>
      </c>
      <c r="AX1314" s="13" t="s">
        <v>79</v>
      </c>
      <c r="AY1314" s="211" t="s">
        <v>158</v>
      </c>
    </row>
    <row r="1315" spans="1:65" s="13" customFormat="1">
      <c r="B1315" s="200"/>
      <c r="C1315" s="201"/>
      <c r="D1315" s="202" t="s">
        <v>186</v>
      </c>
      <c r="E1315" s="203" t="s">
        <v>1</v>
      </c>
      <c r="F1315" s="204" t="s">
        <v>1847</v>
      </c>
      <c r="G1315" s="201"/>
      <c r="H1315" s="205">
        <v>1</v>
      </c>
      <c r="I1315" s="206"/>
      <c r="J1315" s="201"/>
      <c r="K1315" s="201"/>
      <c r="L1315" s="207"/>
      <c r="M1315" s="208"/>
      <c r="N1315" s="209"/>
      <c r="O1315" s="209"/>
      <c r="P1315" s="209"/>
      <c r="Q1315" s="209"/>
      <c r="R1315" s="209"/>
      <c r="S1315" s="209"/>
      <c r="T1315" s="210"/>
      <c r="AT1315" s="211" t="s">
        <v>186</v>
      </c>
      <c r="AU1315" s="211" t="s">
        <v>89</v>
      </c>
      <c r="AV1315" s="13" t="s">
        <v>89</v>
      </c>
      <c r="AW1315" s="13" t="s">
        <v>35</v>
      </c>
      <c r="AX1315" s="13" t="s">
        <v>79</v>
      </c>
      <c r="AY1315" s="211" t="s">
        <v>158</v>
      </c>
    </row>
    <row r="1316" spans="1:65" s="14" customFormat="1">
      <c r="B1316" s="212"/>
      <c r="C1316" s="213"/>
      <c r="D1316" s="202" t="s">
        <v>186</v>
      </c>
      <c r="E1316" s="214" t="s">
        <v>1</v>
      </c>
      <c r="F1316" s="215" t="s">
        <v>199</v>
      </c>
      <c r="G1316" s="213"/>
      <c r="H1316" s="216">
        <v>138</v>
      </c>
      <c r="I1316" s="217"/>
      <c r="J1316" s="213"/>
      <c r="K1316" s="213"/>
      <c r="L1316" s="218"/>
      <c r="M1316" s="219"/>
      <c r="N1316" s="220"/>
      <c r="O1316" s="220"/>
      <c r="P1316" s="220"/>
      <c r="Q1316" s="220"/>
      <c r="R1316" s="220"/>
      <c r="S1316" s="220"/>
      <c r="T1316" s="221"/>
      <c r="AT1316" s="222" t="s">
        <v>186</v>
      </c>
      <c r="AU1316" s="222" t="s">
        <v>89</v>
      </c>
      <c r="AV1316" s="14" t="s">
        <v>165</v>
      </c>
      <c r="AW1316" s="14" t="s">
        <v>35</v>
      </c>
      <c r="AX1316" s="14" t="s">
        <v>87</v>
      </c>
      <c r="AY1316" s="222" t="s">
        <v>158</v>
      </c>
    </row>
    <row r="1317" spans="1:65" s="2" customFormat="1" ht="24.2" customHeight="1">
      <c r="A1317" s="35"/>
      <c r="B1317" s="36"/>
      <c r="C1317" s="187" t="s">
        <v>1848</v>
      </c>
      <c r="D1317" s="187" t="s">
        <v>161</v>
      </c>
      <c r="E1317" s="188" t="s">
        <v>1849</v>
      </c>
      <c r="F1317" s="189" t="s">
        <v>1850</v>
      </c>
      <c r="G1317" s="190" t="s">
        <v>184</v>
      </c>
      <c r="H1317" s="191">
        <v>138</v>
      </c>
      <c r="I1317" s="192"/>
      <c r="J1317" s="193">
        <f>ROUND(I1317*H1317,2)</f>
        <v>0</v>
      </c>
      <c r="K1317" s="189" t="s">
        <v>1</v>
      </c>
      <c r="L1317" s="40"/>
      <c r="M1317" s="194" t="s">
        <v>1</v>
      </c>
      <c r="N1317" s="195" t="s">
        <v>44</v>
      </c>
      <c r="O1317" s="72"/>
      <c r="P1317" s="196">
        <f>O1317*H1317</f>
        <v>0</v>
      </c>
      <c r="Q1317" s="196">
        <v>0</v>
      </c>
      <c r="R1317" s="196">
        <f>Q1317*H1317</f>
        <v>0</v>
      </c>
      <c r="S1317" s="196">
        <v>0</v>
      </c>
      <c r="T1317" s="197">
        <f>S1317*H1317</f>
        <v>0</v>
      </c>
      <c r="U1317" s="35"/>
      <c r="V1317" s="35"/>
      <c r="W1317" s="35"/>
      <c r="X1317" s="35"/>
      <c r="Y1317" s="35"/>
      <c r="Z1317" s="35"/>
      <c r="AA1317" s="35"/>
      <c r="AB1317" s="35"/>
      <c r="AC1317" s="35"/>
      <c r="AD1317" s="35"/>
      <c r="AE1317" s="35"/>
      <c r="AR1317" s="198" t="s">
        <v>165</v>
      </c>
      <c r="AT1317" s="198" t="s">
        <v>161</v>
      </c>
      <c r="AU1317" s="198" t="s">
        <v>89</v>
      </c>
      <c r="AY1317" s="18" t="s">
        <v>158</v>
      </c>
      <c r="BE1317" s="199">
        <f>IF(N1317="základní",J1317,0)</f>
        <v>0</v>
      </c>
      <c r="BF1317" s="199">
        <f>IF(N1317="snížená",J1317,0)</f>
        <v>0</v>
      </c>
      <c r="BG1317" s="199">
        <f>IF(N1317="zákl. přenesená",J1317,0)</f>
        <v>0</v>
      </c>
      <c r="BH1317" s="199">
        <f>IF(N1317="sníž. přenesená",J1317,0)</f>
        <v>0</v>
      </c>
      <c r="BI1317" s="199">
        <f>IF(N1317="nulová",J1317,0)</f>
        <v>0</v>
      </c>
      <c r="BJ1317" s="18" t="s">
        <v>87</v>
      </c>
      <c r="BK1317" s="199">
        <f>ROUND(I1317*H1317,2)</f>
        <v>0</v>
      </c>
      <c r="BL1317" s="18" t="s">
        <v>165</v>
      </c>
      <c r="BM1317" s="198" t="s">
        <v>1851</v>
      </c>
    </row>
    <row r="1318" spans="1:65" s="13" customFormat="1">
      <c r="B1318" s="200"/>
      <c r="C1318" s="201"/>
      <c r="D1318" s="202" t="s">
        <v>186</v>
      </c>
      <c r="E1318" s="203" t="s">
        <v>1</v>
      </c>
      <c r="F1318" s="204" t="s">
        <v>1852</v>
      </c>
      <c r="G1318" s="201"/>
      <c r="H1318" s="205">
        <v>21</v>
      </c>
      <c r="I1318" s="206"/>
      <c r="J1318" s="201"/>
      <c r="K1318" s="201"/>
      <c r="L1318" s="207"/>
      <c r="M1318" s="208"/>
      <c r="N1318" s="209"/>
      <c r="O1318" s="209"/>
      <c r="P1318" s="209"/>
      <c r="Q1318" s="209"/>
      <c r="R1318" s="209"/>
      <c r="S1318" s="209"/>
      <c r="T1318" s="210"/>
      <c r="AT1318" s="211" t="s">
        <v>186</v>
      </c>
      <c r="AU1318" s="211" t="s">
        <v>89</v>
      </c>
      <c r="AV1318" s="13" t="s">
        <v>89</v>
      </c>
      <c r="AW1318" s="13" t="s">
        <v>35</v>
      </c>
      <c r="AX1318" s="13" t="s">
        <v>79</v>
      </c>
      <c r="AY1318" s="211" t="s">
        <v>158</v>
      </c>
    </row>
    <row r="1319" spans="1:65" s="13" customFormat="1">
      <c r="B1319" s="200"/>
      <c r="C1319" s="201"/>
      <c r="D1319" s="202" t="s">
        <v>186</v>
      </c>
      <c r="E1319" s="203" t="s">
        <v>1</v>
      </c>
      <c r="F1319" s="204" t="s">
        <v>1853</v>
      </c>
      <c r="G1319" s="201"/>
      <c r="H1319" s="205">
        <v>116</v>
      </c>
      <c r="I1319" s="206"/>
      <c r="J1319" s="201"/>
      <c r="K1319" s="201"/>
      <c r="L1319" s="207"/>
      <c r="M1319" s="208"/>
      <c r="N1319" s="209"/>
      <c r="O1319" s="209"/>
      <c r="P1319" s="209"/>
      <c r="Q1319" s="209"/>
      <c r="R1319" s="209"/>
      <c r="S1319" s="209"/>
      <c r="T1319" s="210"/>
      <c r="AT1319" s="211" t="s">
        <v>186</v>
      </c>
      <c r="AU1319" s="211" t="s">
        <v>89</v>
      </c>
      <c r="AV1319" s="13" t="s">
        <v>89</v>
      </c>
      <c r="AW1319" s="13" t="s">
        <v>35</v>
      </c>
      <c r="AX1319" s="13" t="s">
        <v>79</v>
      </c>
      <c r="AY1319" s="211" t="s">
        <v>158</v>
      </c>
    </row>
    <row r="1320" spans="1:65" s="13" customFormat="1">
      <c r="B1320" s="200"/>
      <c r="C1320" s="201"/>
      <c r="D1320" s="202" t="s">
        <v>186</v>
      </c>
      <c r="E1320" s="203" t="s">
        <v>1</v>
      </c>
      <c r="F1320" s="204" t="s">
        <v>1854</v>
      </c>
      <c r="G1320" s="201"/>
      <c r="H1320" s="205">
        <v>1</v>
      </c>
      <c r="I1320" s="206"/>
      <c r="J1320" s="201"/>
      <c r="K1320" s="201"/>
      <c r="L1320" s="207"/>
      <c r="M1320" s="208"/>
      <c r="N1320" s="209"/>
      <c r="O1320" s="209"/>
      <c r="P1320" s="209"/>
      <c r="Q1320" s="209"/>
      <c r="R1320" s="209"/>
      <c r="S1320" s="209"/>
      <c r="T1320" s="210"/>
      <c r="AT1320" s="211" t="s">
        <v>186</v>
      </c>
      <c r="AU1320" s="211" t="s">
        <v>89</v>
      </c>
      <c r="AV1320" s="13" t="s">
        <v>89</v>
      </c>
      <c r="AW1320" s="13" t="s">
        <v>35</v>
      </c>
      <c r="AX1320" s="13" t="s">
        <v>79</v>
      </c>
      <c r="AY1320" s="211" t="s">
        <v>158</v>
      </c>
    </row>
    <row r="1321" spans="1:65" s="14" customFormat="1">
      <c r="B1321" s="212"/>
      <c r="C1321" s="213"/>
      <c r="D1321" s="202" t="s">
        <v>186</v>
      </c>
      <c r="E1321" s="214" t="s">
        <v>1</v>
      </c>
      <c r="F1321" s="215" t="s">
        <v>199</v>
      </c>
      <c r="G1321" s="213"/>
      <c r="H1321" s="216">
        <v>138</v>
      </c>
      <c r="I1321" s="217"/>
      <c r="J1321" s="213"/>
      <c r="K1321" s="213"/>
      <c r="L1321" s="218"/>
      <c r="M1321" s="219"/>
      <c r="N1321" s="220"/>
      <c r="O1321" s="220"/>
      <c r="P1321" s="220"/>
      <c r="Q1321" s="220"/>
      <c r="R1321" s="220"/>
      <c r="S1321" s="220"/>
      <c r="T1321" s="221"/>
      <c r="AT1321" s="222" t="s">
        <v>186</v>
      </c>
      <c r="AU1321" s="222" t="s">
        <v>89</v>
      </c>
      <c r="AV1321" s="14" t="s">
        <v>165</v>
      </c>
      <c r="AW1321" s="14" t="s">
        <v>35</v>
      </c>
      <c r="AX1321" s="14" t="s">
        <v>87</v>
      </c>
      <c r="AY1321" s="222" t="s">
        <v>158</v>
      </c>
    </row>
    <row r="1322" spans="1:65" s="2" customFormat="1" ht="24.2" customHeight="1">
      <c r="A1322" s="35"/>
      <c r="B1322" s="36"/>
      <c r="C1322" s="187" t="s">
        <v>1855</v>
      </c>
      <c r="D1322" s="187" t="s">
        <v>161</v>
      </c>
      <c r="E1322" s="188" t="s">
        <v>1856</v>
      </c>
      <c r="F1322" s="189" t="s">
        <v>1857</v>
      </c>
      <c r="G1322" s="190" t="s">
        <v>184</v>
      </c>
      <c r="H1322" s="191">
        <v>2</v>
      </c>
      <c r="I1322" s="192"/>
      <c r="J1322" s="193">
        <f>ROUND(I1322*H1322,2)</f>
        <v>0</v>
      </c>
      <c r="K1322" s="189" t="s">
        <v>217</v>
      </c>
      <c r="L1322" s="40"/>
      <c r="M1322" s="194" t="s">
        <v>1</v>
      </c>
      <c r="N1322" s="195" t="s">
        <v>44</v>
      </c>
      <c r="O1322" s="72"/>
      <c r="P1322" s="196">
        <f>O1322*H1322</f>
        <v>0</v>
      </c>
      <c r="Q1322" s="196">
        <v>0</v>
      </c>
      <c r="R1322" s="196">
        <f>Q1322*H1322</f>
        <v>0</v>
      </c>
      <c r="S1322" s="196">
        <v>4.9000000000000002E-2</v>
      </c>
      <c r="T1322" s="197">
        <f>S1322*H1322</f>
        <v>9.8000000000000004E-2</v>
      </c>
      <c r="U1322" s="35"/>
      <c r="V1322" s="35"/>
      <c r="W1322" s="35"/>
      <c r="X1322" s="35"/>
      <c r="Y1322" s="35"/>
      <c r="Z1322" s="35"/>
      <c r="AA1322" s="35"/>
      <c r="AB1322" s="35"/>
      <c r="AC1322" s="35"/>
      <c r="AD1322" s="35"/>
      <c r="AE1322" s="35"/>
      <c r="AR1322" s="198" t="s">
        <v>165</v>
      </c>
      <c r="AT1322" s="198" t="s">
        <v>161</v>
      </c>
      <c r="AU1322" s="198" t="s">
        <v>89</v>
      </c>
      <c r="AY1322" s="18" t="s">
        <v>158</v>
      </c>
      <c r="BE1322" s="199">
        <f>IF(N1322="základní",J1322,0)</f>
        <v>0</v>
      </c>
      <c r="BF1322" s="199">
        <f>IF(N1322="snížená",J1322,0)</f>
        <v>0</v>
      </c>
      <c r="BG1322" s="199">
        <f>IF(N1322="zákl. přenesená",J1322,0)</f>
        <v>0</v>
      </c>
      <c r="BH1322" s="199">
        <f>IF(N1322="sníž. přenesená",J1322,0)</f>
        <v>0</v>
      </c>
      <c r="BI1322" s="199">
        <f>IF(N1322="nulová",J1322,0)</f>
        <v>0</v>
      </c>
      <c r="BJ1322" s="18" t="s">
        <v>87</v>
      </c>
      <c r="BK1322" s="199">
        <f>ROUND(I1322*H1322,2)</f>
        <v>0</v>
      </c>
      <c r="BL1322" s="18" t="s">
        <v>165</v>
      </c>
      <c r="BM1322" s="198" t="s">
        <v>1858</v>
      </c>
    </row>
    <row r="1323" spans="1:65" s="13" customFormat="1">
      <c r="B1323" s="200"/>
      <c r="C1323" s="201"/>
      <c r="D1323" s="202" t="s">
        <v>186</v>
      </c>
      <c r="E1323" s="203" t="s">
        <v>1</v>
      </c>
      <c r="F1323" s="204" t="s">
        <v>1859</v>
      </c>
      <c r="G1323" s="201"/>
      <c r="H1323" s="205">
        <v>2</v>
      </c>
      <c r="I1323" s="206"/>
      <c r="J1323" s="201"/>
      <c r="K1323" s="201"/>
      <c r="L1323" s="207"/>
      <c r="M1323" s="208"/>
      <c r="N1323" s="209"/>
      <c r="O1323" s="209"/>
      <c r="P1323" s="209"/>
      <c r="Q1323" s="209"/>
      <c r="R1323" s="209"/>
      <c r="S1323" s="209"/>
      <c r="T1323" s="210"/>
      <c r="AT1323" s="211" t="s">
        <v>186</v>
      </c>
      <c r="AU1323" s="211" t="s">
        <v>89</v>
      </c>
      <c r="AV1323" s="13" t="s">
        <v>89</v>
      </c>
      <c r="AW1323" s="13" t="s">
        <v>35</v>
      </c>
      <c r="AX1323" s="13" t="s">
        <v>87</v>
      </c>
      <c r="AY1323" s="211" t="s">
        <v>158</v>
      </c>
    </row>
    <row r="1324" spans="1:65" s="2" customFormat="1" ht="24.2" customHeight="1">
      <c r="A1324" s="35"/>
      <c r="B1324" s="36"/>
      <c r="C1324" s="187" t="s">
        <v>1860</v>
      </c>
      <c r="D1324" s="187" t="s">
        <v>161</v>
      </c>
      <c r="E1324" s="188" t="s">
        <v>1861</v>
      </c>
      <c r="F1324" s="189" t="s">
        <v>1862</v>
      </c>
      <c r="G1324" s="190" t="s">
        <v>332</v>
      </c>
      <c r="H1324" s="191">
        <v>519.29999999999995</v>
      </c>
      <c r="I1324" s="192"/>
      <c r="J1324" s="193">
        <f>ROUND(I1324*H1324,2)</f>
        <v>0</v>
      </c>
      <c r="K1324" s="189" t="s">
        <v>217</v>
      </c>
      <c r="L1324" s="40"/>
      <c r="M1324" s="194" t="s">
        <v>1</v>
      </c>
      <c r="N1324" s="195" t="s">
        <v>44</v>
      </c>
      <c r="O1324" s="72"/>
      <c r="P1324" s="196">
        <f>O1324*H1324</f>
        <v>0</v>
      </c>
      <c r="Q1324" s="196">
        <v>0</v>
      </c>
      <c r="R1324" s="196">
        <f>Q1324*H1324</f>
        <v>0</v>
      </c>
      <c r="S1324" s="196">
        <v>6.6000000000000003E-2</v>
      </c>
      <c r="T1324" s="197">
        <f>S1324*H1324</f>
        <v>34.273800000000001</v>
      </c>
      <c r="U1324" s="35"/>
      <c r="V1324" s="35"/>
      <c r="W1324" s="35"/>
      <c r="X1324" s="35"/>
      <c r="Y1324" s="35"/>
      <c r="Z1324" s="35"/>
      <c r="AA1324" s="35"/>
      <c r="AB1324" s="35"/>
      <c r="AC1324" s="35"/>
      <c r="AD1324" s="35"/>
      <c r="AE1324" s="35"/>
      <c r="AR1324" s="198" t="s">
        <v>165</v>
      </c>
      <c r="AT1324" s="198" t="s">
        <v>161</v>
      </c>
      <c r="AU1324" s="198" t="s">
        <v>89</v>
      </c>
      <c r="AY1324" s="18" t="s">
        <v>158</v>
      </c>
      <c r="BE1324" s="199">
        <f>IF(N1324="základní",J1324,0)</f>
        <v>0</v>
      </c>
      <c r="BF1324" s="199">
        <f>IF(N1324="snížená",J1324,0)</f>
        <v>0</v>
      </c>
      <c r="BG1324" s="199">
        <f>IF(N1324="zákl. přenesená",J1324,0)</f>
        <v>0</v>
      </c>
      <c r="BH1324" s="199">
        <f>IF(N1324="sníž. přenesená",J1324,0)</f>
        <v>0</v>
      </c>
      <c r="BI1324" s="199">
        <f>IF(N1324="nulová",J1324,0)</f>
        <v>0</v>
      </c>
      <c r="BJ1324" s="18" t="s">
        <v>87</v>
      </c>
      <c r="BK1324" s="199">
        <f>ROUND(I1324*H1324,2)</f>
        <v>0</v>
      </c>
      <c r="BL1324" s="18" t="s">
        <v>165</v>
      </c>
      <c r="BM1324" s="198" t="s">
        <v>1863</v>
      </c>
    </row>
    <row r="1325" spans="1:65" s="13" customFormat="1">
      <c r="B1325" s="200"/>
      <c r="C1325" s="201"/>
      <c r="D1325" s="202" t="s">
        <v>186</v>
      </c>
      <c r="E1325" s="203" t="s">
        <v>1</v>
      </c>
      <c r="F1325" s="204" t="s">
        <v>1864</v>
      </c>
      <c r="G1325" s="201"/>
      <c r="H1325" s="205">
        <v>519.29999999999995</v>
      </c>
      <c r="I1325" s="206"/>
      <c r="J1325" s="201"/>
      <c r="K1325" s="201"/>
      <c r="L1325" s="207"/>
      <c r="M1325" s="208"/>
      <c r="N1325" s="209"/>
      <c r="O1325" s="209"/>
      <c r="P1325" s="209"/>
      <c r="Q1325" s="209"/>
      <c r="R1325" s="209"/>
      <c r="S1325" s="209"/>
      <c r="T1325" s="210"/>
      <c r="AT1325" s="211" t="s">
        <v>186</v>
      </c>
      <c r="AU1325" s="211" t="s">
        <v>89</v>
      </c>
      <c r="AV1325" s="13" t="s">
        <v>89</v>
      </c>
      <c r="AW1325" s="13" t="s">
        <v>35</v>
      </c>
      <c r="AX1325" s="13" t="s">
        <v>87</v>
      </c>
      <c r="AY1325" s="211" t="s">
        <v>158</v>
      </c>
    </row>
    <row r="1326" spans="1:65" s="2" customFormat="1" ht="24.2" customHeight="1">
      <c r="A1326" s="35"/>
      <c r="B1326" s="36"/>
      <c r="C1326" s="187" t="s">
        <v>1865</v>
      </c>
      <c r="D1326" s="187" t="s">
        <v>161</v>
      </c>
      <c r="E1326" s="188" t="s">
        <v>1866</v>
      </c>
      <c r="F1326" s="189" t="s">
        <v>1867</v>
      </c>
      <c r="G1326" s="190" t="s">
        <v>332</v>
      </c>
      <c r="H1326" s="191">
        <v>11.2</v>
      </c>
      <c r="I1326" s="192"/>
      <c r="J1326" s="193">
        <f>ROUND(I1326*H1326,2)</f>
        <v>0</v>
      </c>
      <c r="K1326" s="189" t="s">
        <v>1</v>
      </c>
      <c r="L1326" s="40"/>
      <c r="M1326" s="194" t="s">
        <v>1</v>
      </c>
      <c r="N1326" s="195" t="s">
        <v>44</v>
      </c>
      <c r="O1326" s="72"/>
      <c r="P1326" s="196">
        <f>O1326*H1326</f>
        <v>0</v>
      </c>
      <c r="Q1326" s="196">
        <v>2.283E-2</v>
      </c>
      <c r="R1326" s="196">
        <f>Q1326*H1326</f>
        <v>0.25569599999999998</v>
      </c>
      <c r="S1326" s="196">
        <v>0</v>
      </c>
      <c r="T1326" s="197">
        <f>S1326*H1326</f>
        <v>0</v>
      </c>
      <c r="U1326" s="35"/>
      <c r="V1326" s="35"/>
      <c r="W1326" s="35"/>
      <c r="X1326" s="35"/>
      <c r="Y1326" s="35"/>
      <c r="Z1326" s="35"/>
      <c r="AA1326" s="35"/>
      <c r="AB1326" s="35"/>
      <c r="AC1326" s="35"/>
      <c r="AD1326" s="35"/>
      <c r="AE1326" s="35"/>
      <c r="AR1326" s="198" t="s">
        <v>165</v>
      </c>
      <c r="AT1326" s="198" t="s">
        <v>161</v>
      </c>
      <c r="AU1326" s="198" t="s">
        <v>89</v>
      </c>
      <c r="AY1326" s="18" t="s">
        <v>158</v>
      </c>
      <c r="BE1326" s="199">
        <f>IF(N1326="základní",J1326,0)</f>
        <v>0</v>
      </c>
      <c r="BF1326" s="199">
        <f>IF(N1326="snížená",J1326,0)</f>
        <v>0</v>
      </c>
      <c r="BG1326" s="199">
        <f>IF(N1326="zákl. přenesená",J1326,0)</f>
        <v>0</v>
      </c>
      <c r="BH1326" s="199">
        <f>IF(N1326="sníž. přenesená",J1326,0)</f>
        <v>0</v>
      </c>
      <c r="BI1326" s="199">
        <f>IF(N1326="nulová",J1326,0)</f>
        <v>0</v>
      </c>
      <c r="BJ1326" s="18" t="s">
        <v>87</v>
      </c>
      <c r="BK1326" s="199">
        <f>ROUND(I1326*H1326,2)</f>
        <v>0</v>
      </c>
      <c r="BL1326" s="18" t="s">
        <v>165</v>
      </c>
      <c r="BM1326" s="198" t="s">
        <v>1868</v>
      </c>
    </row>
    <row r="1327" spans="1:65" s="13" customFormat="1">
      <c r="B1327" s="200"/>
      <c r="C1327" s="201"/>
      <c r="D1327" s="202" t="s">
        <v>186</v>
      </c>
      <c r="E1327" s="203" t="s">
        <v>1</v>
      </c>
      <c r="F1327" s="204" t="s">
        <v>1869</v>
      </c>
      <c r="G1327" s="201"/>
      <c r="H1327" s="205">
        <v>11.2</v>
      </c>
      <c r="I1327" s="206"/>
      <c r="J1327" s="201"/>
      <c r="K1327" s="201"/>
      <c r="L1327" s="207"/>
      <c r="M1327" s="208"/>
      <c r="N1327" s="209"/>
      <c r="O1327" s="209"/>
      <c r="P1327" s="209"/>
      <c r="Q1327" s="209"/>
      <c r="R1327" s="209"/>
      <c r="S1327" s="209"/>
      <c r="T1327" s="210"/>
      <c r="AT1327" s="211" t="s">
        <v>186</v>
      </c>
      <c r="AU1327" s="211" t="s">
        <v>89</v>
      </c>
      <c r="AV1327" s="13" t="s">
        <v>89</v>
      </c>
      <c r="AW1327" s="13" t="s">
        <v>35</v>
      </c>
      <c r="AX1327" s="13" t="s">
        <v>87</v>
      </c>
      <c r="AY1327" s="211" t="s">
        <v>158</v>
      </c>
    </row>
    <row r="1328" spans="1:65" s="2" customFormat="1" ht="24.2" customHeight="1">
      <c r="A1328" s="35"/>
      <c r="B1328" s="36"/>
      <c r="C1328" s="187" t="s">
        <v>1870</v>
      </c>
      <c r="D1328" s="187" t="s">
        <v>161</v>
      </c>
      <c r="E1328" s="188" t="s">
        <v>1871</v>
      </c>
      <c r="F1328" s="189" t="s">
        <v>1872</v>
      </c>
      <c r="G1328" s="190" t="s">
        <v>332</v>
      </c>
      <c r="H1328" s="191">
        <v>3.5</v>
      </c>
      <c r="I1328" s="192"/>
      <c r="J1328" s="193">
        <f>ROUND(I1328*H1328,2)</f>
        <v>0</v>
      </c>
      <c r="K1328" s="189" t="s">
        <v>217</v>
      </c>
      <c r="L1328" s="40"/>
      <c r="M1328" s="194" t="s">
        <v>1</v>
      </c>
      <c r="N1328" s="195" t="s">
        <v>44</v>
      </c>
      <c r="O1328" s="72"/>
      <c r="P1328" s="196">
        <f>O1328*H1328</f>
        <v>0</v>
      </c>
      <c r="Q1328" s="196">
        <v>8.0000000000000007E-5</v>
      </c>
      <c r="R1328" s="196">
        <f>Q1328*H1328</f>
        <v>2.8000000000000003E-4</v>
      </c>
      <c r="S1328" s="196">
        <v>0</v>
      </c>
      <c r="T1328" s="197">
        <f>S1328*H1328</f>
        <v>0</v>
      </c>
      <c r="U1328" s="35"/>
      <c r="V1328" s="35"/>
      <c r="W1328" s="35"/>
      <c r="X1328" s="35"/>
      <c r="Y1328" s="35"/>
      <c r="Z1328" s="35"/>
      <c r="AA1328" s="35"/>
      <c r="AB1328" s="35"/>
      <c r="AC1328" s="35"/>
      <c r="AD1328" s="35"/>
      <c r="AE1328" s="35"/>
      <c r="AR1328" s="198" t="s">
        <v>165</v>
      </c>
      <c r="AT1328" s="198" t="s">
        <v>161</v>
      </c>
      <c r="AU1328" s="198" t="s">
        <v>89</v>
      </c>
      <c r="AY1328" s="18" t="s">
        <v>158</v>
      </c>
      <c r="BE1328" s="199">
        <f>IF(N1328="základní",J1328,0)</f>
        <v>0</v>
      </c>
      <c r="BF1328" s="199">
        <f>IF(N1328="snížená",J1328,0)</f>
        <v>0</v>
      </c>
      <c r="BG1328" s="199">
        <f>IF(N1328="zákl. přenesená",J1328,0)</f>
        <v>0</v>
      </c>
      <c r="BH1328" s="199">
        <f>IF(N1328="sníž. přenesená",J1328,0)</f>
        <v>0</v>
      </c>
      <c r="BI1328" s="199">
        <f>IF(N1328="nulová",J1328,0)</f>
        <v>0</v>
      </c>
      <c r="BJ1328" s="18" t="s">
        <v>87</v>
      </c>
      <c r="BK1328" s="199">
        <f>ROUND(I1328*H1328,2)</f>
        <v>0</v>
      </c>
      <c r="BL1328" s="18" t="s">
        <v>165</v>
      </c>
      <c r="BM1328" s="198" t="s">
        <v>1873</v>
      </c>
    </row>
    <row r="1329" spans="1:65" s="13" customFormat="1">
      <c r="B1329" s="200"/>
      <c r="C1329" s="201"/>
      <c r="D1329" s="202" t="s">
        <v>186</v>
      </c>
      <c r="E1329" s="203" t="s">
        <v>1</v>
      </c>
      <c r="F1329" s="204" t="s">
        <v>1874</v>
      </c>
      <c r="G1329" s="201"/>
      <c r="H1329" s="205">
        <v>3.5</v>
      </c>
      <c r="I1329" s="206"/>
      <c r="J1329" s="201"/>
      <c r="K1329" s="201"/>
      <c r="L1329" s="207"/>
      <c r="M1329" s="208"/>
      <c r="N1329" s="209"/>
      <c r="O1329" s="209"/>
      <c r="P1329" s="209"/>
      <c r="Q1329" s="209"/>
      <c r="R1329" s="209"/>
      <c r="S1329" s="209"/>
      <c r="T1329" s="210"/>
      <c r="AT1329" s="211" t="s">
        <v>186</v>
      </c>
      <c r="AU1329" s="211" t="s">
        <v>89</v>
      </c>
      <c r="AV1329" s="13" t="s">
        <v>89</v>
      </c>
      <c r="AW1329" s="13" t="s">
        <v>35</v>
      </c>
      <c r="AX1329" s="13" t="s">
        <v>87</v>
      </c>
      <c r="AY1329" s="211" t="s">
        <v>158</v>
      </c>
    </row>
    <row r="1330" spans="1:65" s="2" customFormat="1" ht="24.2" customHeight="1">
      <c r="A1330" s="35"/>
      <c r="B1330" s="36"/>
      <c r="C1330" s="187" t="s">
        <v>1875</v>
      </c>
      <c r="D1330" s="187" t="s">
        <v>161</v>
      </c>
      <c r="E1330" s="188" t="s">
        <v>1876</v>
      </c>
      <c r="F1330" s="189" t="s">
        <v>1877</v>
      </c>
      <c r="G1330" s="190" t="s">
        <v>332</v>
      </c>
      <c r="H1330" s="191">
        <v>2456.5700000000002</v>
      </c>
      <c r="I1330" s="192"/>
      <c r="J1330" s="193">
        <f>ROUND(I1330*H1330,2)</f>
        <v>0</v>
      </c>
      <c r="K1330" s="189" t="s">
        <v>217</v>
      </c>
      <c r="L1330" s="40"/>
      <c r="M1330" s="194" t="s">
        <v>1</v>
      </c>
      <c r="N1330" s="195" t="s">
        <v>44</v>
      </c>
      <c r="O1330" s="72"/>
      <c r="P1330" s="196">
        <f>O1330*H1330</f>
        <v>0</v>
      </c>
      <c r="Q1330" s="196">
        <v>0</v>
      </c>
      <c r="R1330" s="196">
        <f>Q1330*H1330</f>
        <v>0</v>
      </c>
      <c r="S1330" s="196">
        <v>0</v>
      </c>
      <c r="T1330" s="197">
        <f>S1330*H1330</f>
        <v>0</v>
      </c>
      <c r="U1330" s="35"/>
      <c r="V1330" s="35"/>
      <c r="W1330" s="35"/>
      <c r="X1330" s="35"/>
      <c r="Y1330" s="35"/>
      <c r="Z1330" s="35"/>
      <c r="AA1330" s="35"/>
      <c r="AB1330" s="35"/>
      <c r="AC1330" s="35"/>
      <c r="AD1330" s="35"/>
      <c r="AE1330" s="35"/>
      <c r="AR1330" s="198" t="s">
        <v>165</v>
      </c>
      <c r="AT1330" s="198" t="s">
        <v>161</v>
      </c>
      <c r="AU1330" s="198" t="s">
        <v>89</v>
      </c>
      <c r="AY1330" s="18" t="s">
        <v>158</v>
      </c>
      <c r="BE1330" s="199">
        <f>IF(N1330="základní",J1330,0)</f>
        <v>0</v>
      </c>
      <c r="BF1330" s="199">
        <f>IF(N1330="snížená",J1330,0)</f>
        <v>0</v>
      </c>
      <c r="BG1330" s="199">
        <f>IF(N1330="zákl. přenesená",J1330,0)</f>
        <v>0</v>
      </c>
      <c r="BH1330" s="199">
        <f>IF(N1330="sníž. přenesená",J1330,0)</f>
        <v>0</v>
      </c>
      <c r="BI1330" s="199">
        <f>IF(N1330="nulová",J1330,0)</f>
        <v>0</v>
      </c>
      <c r="BJ1330" s="18" t="s">
        <v>87</v>
      </c>
      <c r="BK1330" s="199">
        <f>ROUND(I1330*H1330,2)</f>
        <v>0</v>
      </c>
      <c r="BL1330" s="18" t="s">
        <v>165</v>
      </c>
      <c r="BM1330" s="198" t="s">
        <v>1878</v>
      </c>
    </row>
    <row r="1331" spans="1:65" s="13" customFormat="1">
      <c r="B1331" s="200"/>
      <c r="C1331" s="201"/>
      <c r="D1331" s="202" t="s">
        <v>186</v>
      </c>
      <c r="E1331" s="203" t="s">
        <v>1</v>
      </c>
      <c r="F1331" s="204" t="s">
        <v>1879</v>
      </c>
      <c r="G1331" s="201"/>
      <c r="H1331" s="205">
        <v>832.88</v>
      </c>
      <c r="I1331" s="206"/>
      <c r="J1331" s="201"/>
      <c r="K1331" s="201"/>
      <c r="L1331" s="207"/>
      <c r="M1331" s="208"/>
      <c r="N1331" s="209"/>
      <c r="O1331" s="209"/>
      <c r="P1331" s="209"/>
      <c r="Q1331" s="209"/>
      <c r="R1331" s="209"/>
      <c r="S1331" s="209"/>
      <c r="T1331" s="210"/>
      <c r="AT1331" s="211" t="s">
        <v>186</v>
      </c>
      <c r="AU1331" s="211" t="s">
        <v>89</v>
      </c>
      <c r="AV1331" s="13" t="s">
        <v>89</v>
      </c>
      <c r="AW1331" s="13" t="s">
        <v>35</v>
      </c>
      <c r="AX1331" s="13" t="s">
        <v>79</v>
      </c>
      <c r="AY1331" s="211" t="s">
        <v>158</v>
      </c>
    </row>
    <row r="1332" spans="1:65" s="13" customFormat="1" ht="22.5">
      <c r="B1332" s="200"/>
      <c r="C1332" s="201"/>
      <c r="D1332" s="202" t="s">
        <v>186</v>
      </c>
      <c r="E1332" s="203" t="s">
        <v>1</v>
      </c>
      <c r="F1332" s="204" t="s">
        <v>1880</v>
      </c>
      <c r="G1332" s="201"/>
      <c r="H1332" s="205">
        <v>730.56</v>
      </c>
      <c r="I1332" s="206"/>
      <c r="J1332" s="201"/>
      <c r="K1332" s="201"/>
      <c r="L1332" s="207"/>
      <c r="M1332" s="208"/>
      <c r="N1332" s="209"/>
      <c r="O1332" s="209"/>
      <c r="P1332" s="209"/>
      <c r="Q1332" s="209"/>
      <c r="R1332" s="209"/>
      <c r="S1332" s="209"/>
      <c r="T1332" s="210"/>
      <c r="AT1332" s="211" t="s">
        <v>186</v>
      </c>
      <c r="AU1332" s="211" t="s">
        <v>89</v>
      </c>
      <c r="AV1332" s="13" t="s">
        <v>89</v>
      </c>
      <c r="AW1332" s="13" t="s">
        <v>35</v>
      </c>
      <c r="AX1332" s="13" t="s">
        <v>79</v>
      </c>
      <c r="AY1332" s="211" t="s">
        <v>158</v>
      </c>
    </row>
    <row r="1333" spans="1:65" s="13" customFormat="1" ht="22.5">
      <c r="B1333" s="200"/>
      <c r="C1333" s="201"/>
      <c r="D1333" s="202" t="s">
        <v>186</v>
      </c>
      <c r="E1333" s="203" t="s">
        <v>1</v>
      </c>
      <c r="F1333" s="204" t="s">
        <v>1881</v>
      </c>
      <c r="G1333" s="201"/>
      <c r="H1333" s="205">
        <v>61.16</v>
      </c>
      <c r="I1333" s="206"/>
      <c r="J1333" s="201"/>
      <c r="K1333" s="201"/>
      <c r="L1333" s="207"/>
      <c r="M1333" s="208"/>
      <c r="N1333" s="209"/>
      <c r="O1333" s="209"/>
      <c r="P1333" s="209"/>
      <c r="Q1333" s="209"/>
      <c r="R1333" s="209"/>
      <c r="S1333" s="209"/>
      <c r="T1333" s="210"/>
      <c r="AT1333" s="211" t="s">
        <v>186</v>
      </c>
      <c r="AU1333" s="211" t="s">
        <v>89</v>
      </c>
      <c r="AV1333" s="13" t="s">
        <v>89</v>
      </c>
      <c r="AW1333" s="13" t="s">
        <v>35</v>
      </c>
      <c r="AX1333" s="13" t="s">
        <v>79</v>
      </c>
      <c r="AY1333" s="211" t="s">
        <v>158</v>
      </c>
    </row>
    <row r="1334" spans="1:65" s="13" customFormat="1">
      <c r="B1334" s="200"/>
      <c r="C1334" s="201"/>
      <c r="D1334" s="202" t="s">
        <v>186</v>
      </c>
      <c r="E1334" s="203" t="s">
        <v>1</v>
      </c>
      <c r="F1334" s="204" t="s">
        <v>1882</v>
      </c>
      <c r="G1334" s="201"/>
      <c r="H1334" s="205">
        <v>15.09</v>
      </c>
      <c r="I1334" s="206"/>
      <c r="J1334" s="201"/>
      <c r="K1334" s="201"/>
      <c r="L1334" s="207"/>
      <c r="M1334" s="208"/>
      <c r="N1334" s="209"/>
      <c r="O1334" s="209"/>
      <c r="P1334" s="209"/>
      <c r="Q1334" s="209"/>
      <c r="R1334" s="209"/>
      <c r="S1334" s="209"/>
      <c r="T1334" s="210"/>
      <c r="AT1334" s="211" t="s">
        <v>186</v>
      </c>
      <c r="AU1334" s="211" t="s">
        <v>89</v>
      </c>
      <c r="AV1334" s="13" t="s">
        <v>89</v>
      </c>
      <c r="AW1334" s="13" t="s">
        <v>35</v>
      </c>
      <c r="AX1334" s="13" t="s">
        <v>79</v>
      </c>
      <c r="AY1334" s="211" t="s">
        <v>158</v>
      </c>
    </row>
    <row r="1335" spans="1:65" s="15" customFormat="1">
      <c r="B1335" s="223"/>
      <c r="C1335" s="224"/>
      <c r="D1335" s="202" t="s">
        <v>186</v>
      </c>
      <c r="E1335" s="225" t="s">
        <v>1</v>
      </c>
      <c r="F1335" s="226" t="s">
        <v>690</v>
      </c>
      <c r="G1335" s="224"/>
      <c r="H1335" s="227">
        <v>1639.69</v>
      </c>
      <c r="I1335" s="228"/>
      <c r="J1335" s="224"/>
      <c r="K1335" s="224"/>
      <c r="L1335" s="229"/>
      <c r="M1335" s="230"/>
      <c r="N1335" s="231"/>
      <c r="O1335" s="231"/>
      <c r="P1335" s="231"/>
      <c r="Q1335" s="231"/>
      <c r="R1335" s="231"/>
      <c r="S1335" s="231"/>
      <c r="T1335" s="232"/>
      <c r="AT1335" s="233" t="s">
        <v>186</v>
      </c>
      <c r="AU1335" s="233" t="s">
        <v>89</v>
      </c>
      <c r="AV1335" s="15" t="s">
        <v>170</v>
      </c>
      <c r="AW1335" s="15" t="s">
        <v>35</v>
      </c>
      <c r="AX1335" s="15" t="s">
        <v>79</v>
      </c>
      <c r="AY1335" s="233" t="s">
        <v>158</v>
      </c>
    </row>
    <row r="1336" spans="1:65" s="13" customFormat="1">
      <c r="B1336" s="200"/>
      <c r="C1336" s="201"/>
      <c r="D1336" s="202" t="s">
        <v>186</v>
      </c>
      <c r="E1336" s="203" t="s">
        <v>1</v>
      </c>
      <c r="F1336" s="204" t="s">
        <v>1883</v>
      </c>
      <c r="G1336" s="201"/>
      <c r="H1336" s="205">
        <v>208.22</v>
      </c>
      <c r="I1336" s="206"/>
      <c r="J1336" s="201"/>
      <c r="K1336" s="201"/>
      <c r="L1336" s="207"/>
      <c r="M1336" s="208"/>
      <c r="N1336" s="209"/>
      <c r="O1336" s="209"/>
      <c r="P1336" s="209"/>
      <c r="Q1336" s="209"/>
      <c r="R1336" s="209"/>
      <c r="S1336" s="209"/>
      <c r="T1336" s="210"/>
      <c r="AT1336" s="211" t="s">
        <v>186</v>
      </c>
      <c r="AU1336" s="211" t="s">
        <v>89</v>
      </c>
      <c r="AV1336" s="13" t="s">
        <v>89</v>
      </c>
      <c r="AW1336" s="13" t="s">
        <v>35</v>
      </c>
      <c r="AX1336" s="13" t="s">
        <v>79</v>
      </c>
      <c r="AY1336" s="211" t="s">
        <v>158</v>
      </c>
    </row>
    <row r="1337" spans="1:65" s="13" customFormat="1" ht="22.5">
      <c r="B1337" s="200"/>
      <c r="C1337" s="201"/>
      <c r="D1337" s="202" t="s">
        <v>186</v>
      </c>
      <c r="E1337" s="203" t="s">
        <v>1</v>
      </c>
      <c r="F1337" s="204" t="s">
        <v>1884</v>
      </c>
      <c r="G1337" s="201"/>
      <c r="H1337" s="205">
        <v>139.12</v>
      </c>
      <c r="I1337" s="206"/>
      <c r="J1337" s="201"/>
      <c r="K1337" s="201"/>
      <c r="L1337" s="207"/>
      <c r="M1337" s="208"/>
      <c r="N1337" s="209"/>
      <c r="O1337" s="209"/>
      <c r="P1337" s="209"/>
      <c r="Q1337" s="209"/>
      <c r="R1337" s="209"/>
      <c r="S1337" s="209"/>
      <c r="T1337" s="210"/>
      <c r="AT1337" s="211" t="s">
        <v>186</v>
      </c>
      <c r="AU1337" s="211" t="s">
        <v>89</v>
      </c>
      <c r="AV1337" s="13" t="s">
        <v>89</v>
      </c>
      <c r="AW1337" s="13" t="s">
        <v>35</v>
      </c>
      <c r="AX1337" s="13" t="s">
        <v>79</v>
      </c>
      <c r="AY1337" s="211" t="s">
        <v>158</v>
      </c>
    </row>
    <row r="1338" spans="1:65" s="13" customFormat="1" ht="22.5">
      <c r="B1338" s="200"/>
      <c r="C1338" s="201"/>
      <c r="D1338" s="202" t="s">
        <v>186</v>
      </c>
      <c r="E1338" s="203" t="s">
        <v>1</v>
      </c>
      <c r="F1338" s="204" t="s">
        <v>1885</v>
      </c>
      <c r="G1338" s="201"/>
      <c r="H1338" s="205">
        <v>33.9</v>
      </c>
      <c r="I1338" s="206"/>
      <c r="J1338" s="201"/>
      <c r="K1338" s="201"/>
      <c r="L1338" s="207"/>
      <c r="M1338" s="208"/>
      <c r="N1338" s="209"/>
      <c r="O1338" s="209"/>
      <c r="P1338" s="209"/>
      <c r="Q1338" s="209"/>
      <c r="R1338" s="209"/>
      <c r="S1338" s="209"/>
      <c r="T1338" s="210"/>
      <c r="AT1338" s="211" t="s">
        <v>186</v>
      </c>
      <c r="AU1338" s="211" t="s">
        <v>89</v>
      </c>
      <c r="AV1338" s="13" t="s">
        <v>89</v>
      </c>
      <c r="AW1338" s="13" t="s">
        <v>35</v>
      </c>
      <c r="AX1338" s="13" t="s">
        <v>79</v>
      </c>
      <c r="AY1338" s="211" t="s">
        <v>158</v>
      </c>
    </row>
    <row r="1339" spans="1:65" s="13" customFormat="1" ht="22.5">
      <c r="B1339" s="200"/>
      <c r="C1339" s="201"/>
      <c r="D1339" s="202" t="s">
        <v>186</v>
      </c>
      <c r="E1339" s="203" t="s">
        <v>1</v>
      </c>
      <c r="F1339" s="204" t="s">
        <v>1886</v>
      </c>
      <c r="G1339" s="201"/>
      <c r="H1339" s="205">
        <v>19.89</v>
      </c>
      <c r="I1339" s="206"/>
      <c r="J1339" s="201"/>
      <c r="K1339" s="201"/>
      <c r="L1339" s="207"/>
      <c r="M1339" s="208"/>
      <c r="N1339" s="209"/>
      <c r="O1339" s="209"/>
      <c r="P1339" s="209"/>
      <c r="Q1339" s="209"/>
      <c r="R1339" s="209"/>
      <c r="S1339" s="209"/>
      <c r="T1339" s="210"/>
      <c r="AT1339" s="211" t="s">
        <v>186</v>
      </c>
      <c r="AU1339" s="211" t="s">
        <v>89</v>
      </c>
      <c r="AV1339" s="13" t="s">
        <v>89</v>
      </c>
      <c r="AW1339" s="13" t="s">
        <v>35</v>
      </c>
      <c r="AX1339" s="13" t="s">
        <v>79</v>
      </c>
      <c r="AY1339" s="211" t="s">
        <v>158</v>
      </c>
    </row>
    <row r="1340" spans="1:65" s="15" customFormat="1">
      <c r="B1340" s="223"/>
      <c r="C1340" s="224"/>
      <c r="D1340" s="202" t="s">
        <v>186</v>
      </c>
      <c r="E1340" s="225" t="s">
        <v>1</v>
      </c>
      <c r="F1340" s="226" t="s">
        <v>662</v>
      </c>
      <c r="G1340" s="224"/>
      <c r="H1340" s="227">
        <v>401.13</v>
      </c>
      <c r="I1340" s="228"/>
      <c r="J1340" s="224"/>
      <c r="K1340" s="224"/>
      <c r="L1340" s="229"/>
      <c r="M1340" s="230"/>
      <c r="N1340" s="231"/>
      <c r="O1340" s="231"/>
      <c r="P1340" s="231"/>
      <c r="Q1340" s="231"/>
      <c r="R1340" s="231"/>
      <c r="S1340" s="231"/>
      <c r="T1340" s="232"/>
      <c r="AT1340" s="233" t="s">
        <v>186</v>
      </c>
      <c r="AU1340" s="233" t="s">
        <v>89</v>
      </c>
      <c r="AV1340" s="15" t="s">
        <v>170</v>
      </c>
      <c r="AW1340" s="15" t="s">
        <v>35</v>
      </c>
      <c r="AX1340" s="15" t="s">
        <v>79</v>
      </c>
      <c r="AY1340" s="233" t="s">
        <v>158</v>
      </c>
    </row>
    <row r="1341" spans="1:65" s="13" customFormat="1" ht="22.5">
      <c r="B1341" s="200"/>
      <c r="C1341" s="201"/>
      <c r="D1341" s="202" t="s">
        <v>186</v>
      </c>
      <c r="E1341" s="203" t="s">
        <v>1</v>
      </c>
      <c r="F1341" s="204" t="s">
        <v>1887</v>
      </c>
      <c r="G1341" s="201"/>
      <c r="H1341" s="205">
        <v>16.03</v>
      </c>
      <c r="I1341" s="206"/>
      <c r="J1341" s="201"/>
      <c r="K1341" s="201"/>
      <c r="L1341" s="207"/>
      <c r="M1341" s="208"/>
      <c r="N1341" s="209"/>
      <c r="O1341" s="209"/>
      <c r="P1341" s="209"/>
      <c r="Q1341" s="209"/>
      <c r="R1341" s="209"/>
      <c r="S1341" s="209"/>
      <c r="T1341" s="210"/>
      <c r="AT1341" s="211" t="s">
        <v>186</v>
      </c>
      <c r="AU1341" s="211" t="s">
        <v>89</v>
      </c>
      <c r="AV1341" s="13" t="s">
        <v>89</v>
      </c>
      <c r="AW1341" s="13" t="s">
        <v>35</v>
      </c>
      <c r="AX1341" s="13" t="s">
        <v>79</v>
      </c>
      <c r="AY1341" s="211" t="s">
        <v>158</v>
      </c>
    </row>
    <row r="1342" spans="1:65" s="13" customFormat="1">
      <c r="B1342" s="200"/>
      <c r="C1342" s="201"/>
      <c r="D1342" s="202" t="s">
        <v>186</v>
      </c>
      <c r="E1342" s="203" t="s">
        <v>1</v>
      </c>
      <c r="F1342" s="204" t="s">
        <v>1888</v>
      </c>
      <c r="G1342" s="201"/>
      <c r="H1342" s="205">
        <v>112.75</v>
      </c>
      <c r="I1342" s="206"/>
      <c r="J1342" s="201"/>
      <c r="K1342" s="201"/>
      <c r="L1342" s="207"/>
      <c r="M1342" s="208"/>
      <c r="N1342" s="209"/>
      <c r="O1342" s="209"/>
      <c r="P1342" s="209"/>
      <c r="Q1342" s="209"/>
      <c r="R1342" s="209"/>
      <c r="S1342" s="209"/>
      <c r="T1342" s="210"/>
      <c r="AT1342" s="211" t="s">
        <v>186</v>
      </c>
      <c r="AU1342" s="211" t="s">
        <v>89</v>
      </c>
      <c r="AV1342" s="13" t="s">
        <v>89</v>
      </c>
      <c r="AW1342" s="13" t="s">
        <v>35</v>
      </c>
      <c r="AX1342" s="13" t="s">
        <v>79</v>
      </c>
      <c r="AY1342" s="211" t="s">
        <v>158</v>
      </c>
    </row>
    <row r="1343" spans="1:65" s="15" customFormat="1">
      <c r="B1343" s="223"/>
      <c r="C1343" s="224"/>
      <c r="D1343" s="202" t="s">
        <v>186</v>
      </c>
      <c r="E1343" s="225" t="s">
        <v>1</v>
      </c>
      <c r="F1343" s="226" t="s">
        <v>694</v>
      </c>
      <c r="G1343" s="224"/>
      <c r="H1343" s="227">
        <v>128.78</v>
      </c>
      <c r="I1343" s="228"/>
      <c r="J1343" s="224"/>
      <c r="K1343" s="224"/>
      <c r="L1343" s="229"/>
      <c r="M1343" s="230"/>
      <c r="N1343" s="231"/>
      <c r="O1343" s="231"/>
      <c r="P1343" s="231"/>
      <c r="Q1343" s="231"/>
      <c r="R1343" s="231"/>
      <c r="S1343" s="231"/>
      <c r="T1343" s="232"/>
      <c r="AT1343" s="233" t="s">
        <v>186</v>
      </c>
      <c r="AU1343" s="233" t="s">
        <v>89</v>
      </c>
      <c r="AV1343" s="15" t="s">
        <v>170</v>
      </c>
      <c r="AW1343" s="15" t="s">
        <v>35</v>
      </c>
      <c r="AX1343" s="15" t="s">
        <v>79</v>
      </c>
      <c r="AY1343" s="233" t="s">
        <v>158</v>
      </c>
    </row>
    <row r="1344" spans="1:65" s="13" customFormat="1">
      <c r="B1344" s="200"/>
      <c r="C1344" s="201"/>
      <c r="D1344" s="202" t="s">
        <v>186</v>
      </c>
      <c r="E1344" s="203" t="s">
        <v>1</v>
      </c>
      <c r="F1344" s="204" t="s">
        <v>1889</v>
      </c>
      <c r="G1344" s="201"/>
      <c r="H1344" s="205">
        <v>12.78</v>
      </c>
      <c r="I1344" s="206"/>
      <c r="J1344" s="201"/>
      <c r="K1344" s="201"/>
      <c r="L1344" s="207"/>
      <c r="M1344" s="208"/>
      <c r="N1344" s="209"/>
      <c r="O1344" s="209"/>
      <c r="P1344" s="209"/>
      <c r="Q1344" s="209"/>
      <c r="R1344" s="209"/>
      <c r="S1344" s="209"/>
      <c r="T1344" s="210"/>
      <c r="AT1344" s="211" t="s">
        <v>186</v>
      </c>
      <c r="AU1344" s="211" t="s">
        <v>89</v>
      </c>
      <c r="AV1344" s="13" t="s">
        <v>89</v>
      </c>
      <c r="AW1344" s="13" t="s">
        <v>35</v>
      </c>
      <c r="AX1344" s="13" t="s">
        <v>79</v>
      </c>
      <c r="AY1344" s="211" t="s">
        <v>158</v>
      </c>
    </row>
    <row r="1345" spans="1:65" s="13" customFormat="1">
      <c r="B1345" s="200"/>
      <c r="C1345" s="201"/>
      <c r="D1345" s="202" t="s">
        <v>186</v>
      </c>
      <c r="E1345" s="203" t="s">
        <v>1</v>
      </c>
      <c r="F1345" s="204" t="s">
        <v>1890</v>
      </c>
      <c r="G1345" s="201"/>
      <c r="H1345" s="205">
        <v>5.36</v>
      </c>
      <c r="I1345" s="206"/>
      <c r="J1345" s="201"/>
      <c r="K1345" s="201"/>
      <c r="L1345" s="207"/>
      <c r="M1345" s="208"/>
      <c r="N1345" s="209"/>
      <c r="O1345" s="209"/>
      <c r="P1345" s="209"/>
      <c r="Q1345" s="209"/>
      <c r="R1345" s="209"/>
      <c r="S1345" s="209"/>
      <c r="T1345" s="210"/>
      <c r="AT1345" s="211" t="s">
        <v>186</v>
      </c>
      <c r="AU1345" s="211" t="s">
        <v>89</v>
      </c>
      <c r="AV1345" s="13" t="s">
        <v>89</v>
      </c>
      <c r="AW1345" s="13" t="s">
        <v>35</v>
      </c>
      <c r="AX1345" s="13" t="s">
        <v>79</v>
      </c>
      <c r="AY1345" s="211" t="s">
        <v>158</v>
      </c>
    </row>
    <row r="1346" spans="1:65" s="13" customFormat="1" ht="22.5">
      <c r="B1346" s="200"/>
      <c r="C1346" s="201"/>
      <c r="D1346" s="202" t="s">
        <v>186</v>
      </c>
      <c r="E1346" s="203" t="s">
        <v>1</v>
      </c>
      <c r="F1346" s="204" t="s">
        <v>1891</v>
      </c>
      <c r="G1346" s="201"/>
      <c r="H1346" s="205">
        <v>53.94</v>
      </c>
      <c r="I1346" s="206"/>
      <c r="J1346" s="201"/>
      <c r="K1346" s="201"/>
      <c r="L1346" s="207"/>
      <c r="M1346" s="208"/>
      <c r="N1346" s="209"/>
      <c r="O1346" s="209"/>
      <c r="P1346" s="209"/>
      <c r="Q1346" s="209"/>
      <c r="R1346" s="209"/>
      <c r="S1346" s="209"/>
      <c r="T1346" s="210"/>
      <c r="AT1346" s="211" t="s">
        <v>186</v>
      </c>
      <c r="AU1346" s="211" t="s">
        <v>89</v>
      </c>
      <c r="AV1346" s="13" t="s">
        <v>89</v>
      </c>
      <c r="AW1346" s="13" t="s">
        <v>35</v>
      </c>
      <c r="AX1346" s="13" t="s">
        <v>79</v>
      </c>
      <c r="AY1346" s="211" t="s">
        <v>158</v>
      </c>
    </row>
    <row r="1347" spans="1:65" s="13" customFormat="1">
      <c r="B1347" s="200"/>
      <c r="C1347" s="201"/>
      <c r="D1347" s="202" t="s">
        <v>186</v>
      </c>
      <c r="E1347" s="203" t="s">
        <v>1</v>
      </c>
      <c r="F1347" s="204" t="s">
        <v>1892</v>
      </c>
      <c r="G1347" s="201"/>
      <c r="H1347" s="205">
        <v>25.77</v>
      </c>
      <c r="I1347" s="206"/>
      <c r="J1347" s="201"/>
      <c r="K1347" s="201"/>
      <c r="L1347" s="207"/>
      <c r="M1347" s="208"/>
      <c r="N1347" s="209"/>
      <c r="O1347" s="209"/>
      <c r="P1347" s="209"/>
      <c r="Q1347" s="209"/>
      <c r="R1347" s="209"/>
      <c r="S1347" s="209"/>
      <c r="T1347" s="210"/>
      <c r="AT1347" s="211" t="s">
        <v>186</v>
      </c>
      <c r="AU1347" s="211" t="s">
        <v>89</v>
      </c>
      <c r="AV1347" s="13" t="s">
        <v>89</v>
      </c>
      <c r="AW1347" s="13" t="s">
        <v>35</v>
      </c>
      <c r="AX1347" s="13" t="s">
        <v>79</v>
      </c>
      <c r="AY1347" s="211" t="s">
        <v>158</v>
      </c>
    </row>
    <row r="1348" spans="1:65" s="13" customFormat="1" ht="22.5">
      <c r="B1348" s="200"/>
      <c r="C1348" s="201"/>
      <c r="D1348" s="202" t="s">
        <v>186</v>
      </c>
      <c r="E1348" s="203" t="s">
        <v>1</v>
      </c>
      <c r="F1348" s="204" t="s">
        <v>1893</v>
      </c>
      <c r="G1348" s="201"/>
      <c r="H1348" s="205">
        <v>84.62</v>
      </c>
      <c r="I1348" s="206"/>
      <c r="J1348" s="201"/>
      <c r="K1348" s="201"/>
      <c r="L1348" s="207"/>
      <c r="M1348" s="208"/>
      <c r="N1348" s="209"/>
      <c r="O1348" s="209"/>
      <c r="P1348" s="209"/>
      <c r="Q1348" s="209"/>
      <c r="R1348" s="209"/>
      <c r="S1348" s="209"/>
      <c r="T1348" s="210"/>
      <c r="AT1348" s="211" t="s">
        <v>186</v>
      </c>
      <c r="AU1348" s="211" t="s">
        <v>89</v>
      </c>
      <c r="AV1348" s="13" t="s">
        <v>89</v>
      </c>
      <c r="AW1348" s="13" t="s">
        <v>35</v>
      </c>
      <c r="AX1348" s="13" t="s">
        <v>79</v>
      </c>
      <c r="AY1348" s="211" t="s">
        <v>158</v>
      </c>
    </row>
    <row r="1349" spans="1:65" s="13" customFormat="1">
      <c r="B1349" s="200"/>
      <c r="C1349" s="201"/>
      <c r="D1349" s="202" t="s">
        <v>186</v>
      </c>
      <c r="E1349" s="203" t="s">
        <v>1</v>
      </c>
      <c r="F1349" s="204" t="s">
        <v>1894</v>
      </c>
      <c r="G1349" s="201"/>
      <c r="H1349" s="205">
        <v>104.5</v>
      </c>
      <c r="I1349" s="206"/>
      <c r="J1349" s="201"/>
      <c r="K1349" s="201"/>
      <c r="L1349" s="207"/>
      <c r="M1349" s="208"/>
      <c r="N1349" s="209"/>
      <c r="O1349" s="209"/>
      <c r="P1349" s="209"/>
      <c r="Q1349" s="209"/>
      <c r="R1349" s="209"/>
      <c r="S1349" s="209"/>
      <c r="T1349" s="210"/>
      <c r="AT1349" s="211" t="s">
        <v>186</v>
      </c>
      <c r="AU1349" s="211" t="s">
        <v>89</v>
      </c>
      <c r="AV1349" s="13" t="s">
        <v>89</v>
      </c>
      <c r="AW1349" s="13" t="s">
        <v>35</v>
      </c>
      <c r="AX1349" s="13" t="s">
        <v>79</v>
      </c>
      <c r="AY1349" s="211" t="s">
        <v>158</v>
      </c>
    </row>
    <row r="1350" spans="1:65" s="15" customFormat="1">
      <c r="B1350" s="223"/>
      <c r="C1350" s="224"/>
      <c r="D1350" s="202" t="s">
        <v>186</v>
      </c>
      <c r="E1350" s="225" t="s">
        <v>1</v>
      </c>
      <c r="F1350" s="226" t="s">
        <v>668</v>
      </c>
      <c r="G1350" s="224"/>
      <c r="H1350" s="227">
        <v>286.97000000000003</v>
      </c>
      <c r="I1350" s="228"/>
      <c r="J1350" s="224"/>
      <c r="K1350" s="224"/>
      <c r="L1350" s="229"/>
      <c r="M1350" s="230"/>
      <c r="N1350" s="231"/>
      <c r="O1350" s="231"/>
      <c r="P1350" s="231"/>
      <c r="Q1350" s="231"/>
      <c r="R1350" s="231"/>
      <c r="S1350" s="231"/>
      <c r="T1350" s="232"/>
      <c r="AT1350" s="233" t="s">
        <v>186</v>
      </c>
      <c r="AU1350" s="233" t="s">
        <v>89</v>
      </c>
      <c r="AV1350" s="15" t="s">
        <v>170</v>
      </c>
      <c r="AW1350" s="15" t="s">
        <v>35</v>
      </c>
      <c r="AX1350" s="15" t="s">
        <v>79</v>
      </c>
      <c r="AY1350" s="233" t="s">
        <v>158</v>
      </c>
    </row>
    <row r="1351" spans="1:65" s="14" customFormat="1">
      <c r="B1351" s="212"/>
      <c r="C1351" s="213"/>
      <c r="D1351" s="202" t="s">
        <v>186</v>
      </c>
      <c r="E1351" s="214" t="s">
        <v>1</v>
      </c>
      <c r="F1351" s="215" t="s">
        <v>199</v>
      </c>
      <c r="G1351" s="213"/>
      <c r="H1351" s="216">
        <v>2456.5700000000002</v>
      </c>
      <c r="I1351" s="217"/>
      <c r="J1351" s="213"/>
      <c r="K1351" s="213"/>
      <c r="L1351" s="218"/>
      <c r="M1351" s="219"/>
      <c r="N1351" s="220"/>
      <c r="O1351" s="220"/>
      <c r="P1351" s="220"/>
      <c r="Q1351" s="220"/>
      <c r="R1351" s="220"/>
      <c r="S1351" s="220"/>
      <c r="T1351" s="221"/>
      <c r="AT1351" s="222" t="s">
        <v>186</v>
      </c>
      <c r="AU1351" s="222" t="s">
        <v>89</v>
      </c>
      <c r="AV1351" s="14" t="s">
        <v>165</v>
      </c>
      <c r="AW1351" s="14" t="s">
        <v>35</v>
      </c>
      <c r="AX1351" s="14" t="s">
        <v>87</v>
      </c>
      <c r="AY1351" s="222" t="s">
        <v>158</v>
      </c>
    </row>
    <row r="1352" spans="1:65" s="2" customFormat="1" ht="24.2" customHeight="1">
      <c r="A1352" s="35"/>
      <c r="B1352" s="36"/>
      <c r="C1352" s="187" t="s">
        <v>1895</v>
      </c>
      <c r="D1352" s="187" t="s">
        <v>161</v>
      </c>
      <c r="E1352" s="188" t="s">
        <v>1896</v>
      </c>
      <c r="F1352" s="189" t="s">
        <v>1897</v>
      </c>
      <c r="G1352" s="190" t="s">
        <v>332</v>
      </c>
      <c r="H1352" s="191">
        <v>344.94</v>
      </c>
      <c r="I1352" s="192"/>
      <c r="J1352" s="193">
        <f>ROUND(I1352*H1352,2)</f>
        <v>0</v>
      </c>
      <c r="K1352" s="189" t="s">
        <v>217</v>
      </c>
      <c r="L1352" s="40"/>
      <c r="M1352" s="194" t="s">
        <v>1</v>
      </c>
      <c r="N1352" s="195" t="s">
        <v>44</v>
      </c>
      <c r="O1352" s="72"/>
      <c r="P1352" s="196">
        <f>O1352*H1352</f>
        <v>0</v>
      </c>
      <c r="Q1352" s="196">
        <v>0</v>
      </c>
      <c r="R1352" s="196">
        <f>Q1352*H1352</f>
        <v>0</v>
      </c>
      <c r="S1352" s="196">
        <v>0</v>
      </c>
      <c r="T1352" s="197">
        <f>S1352*H1352</f>
        <v>0</v>
      </c>
      <c r="U1352" s="35"/>
      <c r="V1352" s="35"/>
      <c r="W1352" s="35"/>
      <c r="X1352" s="35"/>
      <c r="Y1352" s="35"/>
      <c r="Z1352" s="35"/>
      <c r="AA1352" s="35"/>
      <c r="AB1352" s="35"/>
      <c r="AC1352" s="35"/>
      <c r="AD1352" s="35"/>
      <c r="AE1352" s="35"/>
      <c r="AR1352" s="198" t="s">
        <v>165</v>
      </c>
      <c r="AT1352" s="198" t="s">
        <v>161</v>
      </c>
      <c r="AU1352" s="198" t="s">
        <v>89</v>
      </c>
      <c r="AY1352" s="18" t="s">
        <v>158</v>
      </c>
      <c r="BE1352" s="199">
        <f>IF(N1352="základní",J1352,0)</f>
        <v>0</v>
      </c>
      <c r="BF1352" s="199">
        <f>IF(N1352="snížená",J1352,0)</f>
        <v>0</v>
      </c>
      <c r="BG1352" s="199">
        <f>IF(N1352="zákl. přenesená",J1352,0)</f>
        <v>0</v>
      </c>
      <c r="BH1352" s="199">
        <f>IF(N1352="sníž. přenesená",J1352,0)</f>
        <v>0</v>
      </c>
      <c r="BI1352" s="199">
        <f>IF(N1352="nulová",J1352,0)</f>
        <v>0</v>
      </c>
      <c r="BJ1352" s="18" t="s">
        <v>87</v>
      </c>
      <c r="BK1352" s="199">
        <f>ROUND(I1352*H1352,2)</f>
        <v>0</v>
      </c>
      <c r="BL1352" s="18" t="s">
        <v>165</v>
      </c>
      <c r="BM1352" s="198" t="s">
        <v>1898</v>
      </c>
    </row>
    <row r="1353" spans="1:65" s="13" customFormat="1">
      <c r="B1353" s="200"/>
      <c r="C1353" s="201"/>
      <c r="D1353" s="202" t="s">
        <v>186</v>
      </c>
      <c r="E1353" s="203" t="s">
        <v>1</v>
      </c>
      <c r="F1353" s="204" t="s">
        <v>1888</v>
      </c>
      <c r="G1353" s="201"/>
      <c r="H1353" s="205">
        <v>112.75</v>
      </c>
      <c r="I1353" s="206"/>
      <c r="J1353" s="201"/>
      <c r="K1353" s="201"/>
      <c r="L1353" s="207"/>
      <c r="M1353" s="208"/>
      <c r="N1353" s="209"/>
      <c r="O1353" s="209"/>
      <c r="P1353" s="209"/>
      <c r="Q1353" s="209"/>
      <c r="R1353" s="209"/>
      <c r="S1353" s="209"/>
      <c r="T1353" s="210"/>
      <c r="AT1353" s="211" t="s">
        <v>186</v>
      </c>
      <c r="AU1353" s="211" t="s">
        <v>89</v>
      </c>
      <c r="AV1353" s="13" t="s">
        <v>89</v>
      </c>
      <c r="AW1353" s="13" t="s">
        <v>35</v>
      </c>
      <c r="AX1353" s="13" t="s">
        <v>79</v>
      </c>
      <c r="AY1353" s="211" t="s">
        <v>158</v>
      </c>
    </row>
    <row r="1354" spans="1:65" s="15" customFormat="1">
      <c r="B1354" s="223"/>
      <c r="C1354" s="224"/>
      <c r="D1354" s="202" t="s">
        <v>186</v>
      </c>
      <c r="E1354" s="225" t="s">
        <v>1</v>
      </c>
      <c r="F1354" s="226" t="s">
        <v>694</v>
      </c>
      <c r="G1354" s="224"/>
      <c r="H1354" s="227">
        <v>112.75</v>
      </c>
      <c r="I1354" s="228"/>
      <c r="J1354" s="224"/>
      <c r="K1354" s="224"/>
      <c r="L1354" s="229"/>
      <c r="M1354" s="230"/>
      <c r="N1354" s="231"/>
      <c r="O1354" s="231"/>
      <c r="P1354" s="231"/>
      <c r="Q1354" s="231"/>
      <c r="R1354" s="231"/>
      <c r="S1354" s="231"/>
      <c r="T1354" s="232"/>
      <c r="AT1354" s="233" t="s">
        <v>186</v>
      </c>
      <c r="AU1354" s="233" t="s">
        <v>89</v>
      </c>
      <c r="AV1354" s="15" t="s">
        <v>170</v>
      </c>
      <c r="AW1354" s="15" t="s">
        <v>35</v>
      </c>
      <c r="AX1354" s="15" t="s">
        <v>79</v>
      </c>
      <c r="AY1354" s="233" t="s">
        <v>158</v>
      </c>
    </row>
    <row r="1355" spans="1:65" s="13" customFormat="1" ht="33.75">
      <c r="B1355" s="200"/>
      <c r="C1355" s="201"/>
      <c r="D1355" s="202" t="s">
        <v>186</v>
      </c>
      <c r="E1355" s="203" t="s">
        <v>1</v>
      </c>
      <c r="F1355" s="204" t="s">
        <v>1899</v>
      </c>
      <c r="G1355" s="201"/>
      <c r="H1355" s="205">
        <v>232.19</v>
      </c>
      <c r="I1355" s="206"/>
      <c r="J1355" s="201"/>
      <c r="K1355" s="201"/>
      <c r="L1355" s="207"/>
      <c r="M1355" s="208"/>
      <c r="N1355" s="209"/>
      <c r="O1355" s="209"/>
      <c r="P1355" s="209"/>
      <c r="Q1355" s="209"/>
      <c r="R1355" s="209"/>
      <c r="S1355" s="209"/>
      <c r="T1355" s="210"/>
      <c r="AT1355" s="211" t="s">
        <v>186</v>
      </c>
      <c r="AU1355" s="211" t="s">
        <v>89</v>
      </c>
      <c r="AV1355" s="13" t="s">
        <v>89</v>
      </c>
      <c r="AW1355" s="13" t="s">
        <v>35</v>
      </c>
      <c r="AX1355" s="13" t="s">
        <v>79</v>
      </c>
      <c r="AY1355" s="211" t="s">
        <v>158</v>
      </c>
    </row>
    <row r="1356" spans="1:65" s="15" customFormat="1">
      <c r="B1356" s="223"/>
      <c r="C1356" s="224"/>
      <c r="D1356" s="202" t="s">
        <v>186</v>
      </c>
      <c r="E1356" s="225" t="s">
        <v>1</v>
      </c>
      <c r="F1356" s="226" t="s">
        <v>249</v>
      </c>
      <c r="G1356" s="224"/>
      <c r="H1356" s="227">
        <v>232.19</v>
      </c>
      <c r="I1356" s="228"/>
      <c r="J1356" s="224"/>
      <c r="K1356" s="224"/>
      <c r="L1356" s="229"/>
      <c r="M1356" s="230"/>
      <c r="N1356" s="231"/>
      <c r="O1356" s="231"/>
      <c r="P1356" s="231"/>
      <c r="Q1356" s="231"/>
      <c r="R1356" s="231"/>
      <c r="S1356" s="231"/>
      <c r="T1356" s="232"/>
      <c r="AT1356" s="233" t="s">
        <v>186</v>
      </c>
      <c r="AU1356" s="233" t="s">
        <v>89</v>
      </c>
      <c r="AV1356" s="15" t="s">
        <v>170</v>
      </c>
      <c r="AW1356" s="15" t="s">
        <v>35</v>
      </c>
      <c r="AX1356" s="15" t="s">
        <v>79</v>
      </c>
      <c r="AY1356" s="233" t="s">
        <v>158</v>
      </c>
    </row>
    <row r="1357" spans="1:65" s="14" customFormat="1">
      <c r="B1357" s="212"/>
      <c r="C1357" s="213"/>
      <c r="D1357" s="202" t="s">
        <v>186</v>
      </c>
      <c r="E1357" s="214" t="s">
        <v>1</v>
      </c>
      <c r="F1357" s="215" t="s">
        <v>199</v>
      </c>
      <c r="G1357" s="213"/>
      <c r="H1357" s="216">
        <v>344.94</v>
      </c>
      <c r="I1357" s="217"/>
      <c r="J1357" s="213"/>
      <c r="K1357" s="213"/>
      <c r="L1357" s="218"/>
      <c r="M1357" s="219"/>
      <c r="N1357" s="220"/>
      <c r="O1357" s="220"/>
      <c r="P1357" s="220"/>
      <c r="Q1357" s="220"/>
      <c r="R1357" s="220"/>
      <c r="S1357" s="220"/>
      <c r="T1357" s="221"/>
      <c r="AT1357" s="222" t="s">
        <v>186</v>
      </c>
      <c r="AU1357" s="222" t="s">
        <v>89</v>
      </c>
      <c r="AV1357" s="14" t="s">
        <v>165</v>
      </c>
      <c r="AW1357" s="14" t="s">
        <v>35</v>
      </c>
      <c r="AX1357" s="14" t="s">
        <v>87</v>
      </c>
      <c r="AY1357" s="222" t="s">
        <v>158</v>
      </c>
    </row>
    <row r="1358" spans="1:65" s="2" customFormat="1" ht="33" customHeight="1">
      <c r="A1358" s="35"/>
      <c r="B1358" s="36"/>
      <c r="C1358" s="187" t="s">
        <v>1900</v>
      </c>
      <c r="D1358" s="187" t="s">
        <v>161</v>
      </c>
      <c r="E1358" s="188" t="s">
        <v>1901</v>
      </c>
      <c r="F1358" s="189" t="s">
        <v>1902</v>
      </c>
      <c r="G1358" s="190" t="s">
        <v>216</v>
      </c>
      <c r="H1358" s="191">
        <v>56.86</v>
      </c>
      <c r="I1358" s="192"/>
      <c r="J1358" s="193">
        <f>ROUND(I1358*H1358,2)</f>
        <v>0</v>
      </c>
      <c r="K1358" s="189" t="s">
        <v>217</v>
      </c>
      <c r="L1358" s="40"/>
      <c r="M1358" s="194" t="s">
        <v>1</v>
      </c>
      <c r="N1358" s="195" t="s">
        <v>44</v>
      </c>
      <c r="O1358" s="72"/>
      <c r="P1358" s="196">
        <f>O1358*H1358</f>
        <v>0</v>
      </c>
      <c r="Q1358" s="196">
        <v>0</v>
      </c>
      <c r="R1358" s="196">
        <f>Q1358*H1358</f>
        <v>0</v>
      </c>
      <c r="S1358" s="196">
        <v>0.05</v>
      </c>
      <c r="T1358" s="197">
        <f>S1358*H1358</f>
        <v>2.843</v>
      </c>
      <c r="U1358" s="35"/>
      <c r="V1358" s="35"/>
      <c r="W1358" s="35"/>
      <c r="X1358" s="35"/>
      <c r="Y1358" s="35"/>
      <c r="Z1358" s="35"/>
      <c r="AA1358" s="35"/>
      <c r="AB1358" s="35"/>
      <c r="AC1358" s="35"/>
      <c r="AD1358" s="35"/>
      <c r="AE1358" s="35"/>
      <c r="AR1358" s="198" t="s">
        <v>165</v>
      </c>
      <c r="AT1358" s="198" t="s">
        <v>161</v>
      </c>
      <c r="AU1358" s="198" t="s">
        <v>89</v>
      </c>
      <c r="AY1358" s="18" t="s">
        <v>158</v>
      </c>
      <c r="BE1358" s="199">
        <f>IF(N1358="základní",J1358,0)</f>
        <v>0</v>
      </c>
      <c r="BF1358" s="199">
        <f>IF(N1358="snížená",J1358,0)</f>
        <v>0</v>
      </c>
      <c r="BG1358" s="199">
        <f>IF(N1358="zákl. přenesená",J1358,0)</f>
        <v>0</v>
      </c>
      <c r="BH1358" s="199">
        <f>IF(N1358="sníž. přenesená",J1358,0)</f>
        <v>0</v>
      </c>
      <c r="BI1358" s="199">
        <f>IF(N1358="nulová",J1358,0)</f>
        <v>0</v>
      </c>
      <c r="BJ1358" s="18" t="s">
        <v>87</v>
      </c>
      <c r="BK1358" s="199">
        <f>ROUND(I1358*H1358,2)</f>
        <v>0</v>
      </c>
      <c r="BL1358" s="18" t="s">
        <v>165</v>
      </c>
      <c r="BM1358" s="198" t="s">
        <v>1903</v>
      </c>
    </row>
    <row r="1359" spans="1:65" s="13" customFormat="1">
      <c r="B1359" s="200"/>
      <c r="C1359" s="201"/>
      <c r="D1359" s="202" t="s">
        <v>186</v>
      </c>
      <c r="E1359" s="203" t="s">
        <v>1</v>
      </c>
      <c r="F1359" s="204" t="s">
        <v>1904</v>
      </c>
      <c r="G1359" s="201"/>
      <c r="H1359" s="205">
        <v>56.86</v>
      </c>
      <c r="I1359" s="206"/>
      <c r="J1359" s="201"/>
      <c r="K1359" s="201"/>
      <c r="L1359" s="207"/>
      <c r="M1359" s="208"/>
      <c r="N1359" s="209"/>
      <c r="O1359" s="209"/>
      <c r="P1359" s="209"/>
      <c r="Q1359" s="209"/>
      <c r="R1359" s="209"/>
      <c r="S1359" s="209"/>
      <c r="T1359" s="210"/>
      <c r="AT1359" s="211" t="s">
        <v>186</v>
      </c>
      <c r="AU1359" s="211" t="s">
        <v>89</v>
      </c>
      <c r="AV1359" s="13" t="s">
        <v>89</v>
      </c>
      <c r="AW1359" s="13" t="s">
        <v>35</v>
      </c>
      <c r="AX1359" s="13" t="s">
        <v>87</v>
      </c>
      <c r="AY1359" s="211" t="s">
        <v>158</v>
      </c>
    </row>
    <row r="1360" spans="1:65" s="2" customFormat="1" ht="24.2" customHeight="1">
      <c r="A1360" s="35"/>
      <c r="B1360" s="36"/>
      <c r="C1360" s="187" t="s">
        <v>1905</v>
      </c>
      <c r="D1360" s="187" t="s">
        <v>161</v>
      </c>
      <c r="E1360" s="188" t="s">
        <v>1906</v>
      </c>
      <c r="F1360" s="189" t="s">
        <v>1907</v>
      </c>
      <c r="G1360" s="190" t="s">
        <v>216</v>
      </c>
      <c r="H1360" s="191">
        <v>286.02699999999999</v>
      </c>
      <c r="I1360" s="192"/>
      <c r="J1360" s="193">
        <f>ROUND(I1360*H1360,2)</f>
        <v>0</v>
      </c>
      <c r="K1360" s="189" t="s">
        <v>217</v>
      </c>
      <c r="L1360" s="40"/>
      <c r="M1360" s="194" t="s">
        <v>1</v>
      </c>
      <c r="N1360" s="195" t="s">
        <v>44</v>
      </c>
      <c r="O1360" s="72"/>
      <c r="P1360" s="196">
        <f>O1360*H1360</f>
        <v>0</v>
      </c>
      <c r="Q1360" s="196">
        <v>0</v>
      </c>
      <c r="R1360" s="196">
        <f>Q1360*H1360</f>
        <v>0</v>
      </c>
      <c r="S1360" s="196">
        <v>6.8000000000000005E-2</v>
      </c>
      <c r="T1360" s="197">
        <f>S1360*H1360</f>
        <v>19.449836000000001</v>
      </c>
      <c r="U1360" s="35"/>
      <c r="V1360" s="35"/>
      <c r="W1360" s="35"/>
      <c r="X1360" s="35"/>
      <c r="Y1360" s="35"/>
      <c r="Z1360" s="35"/>
      <c r="AA1360" s="35"/>
      <c r="AB1360" s="35"/>
      <c r="AC1360" s="35"/>
      <c r="AD1360" s="35"/>
      <c r="AE1360" s="35"/>
      <c r="AR1360" s="198" t="s">
        <v>165</v>
      </c>
      <c r="AT1360" s="198" t="s">
        <v>161</v>
      </c>
      <c r="AU1360" s="198" t="s">
        <v>89</v>
      </c>
      <c r="AY1360" s="18" t="s">
        <v>158</v>
      </c>
      <c r="BE1360" s="199">
        <f>IF(N1360="základní",J1360,0)</f>
        <v>0</v>
      </c>
      <c r="BF1360" s="199">
        <f>IF(N1360="snížená",J1360,0)</f>
        <v>0</v>
      </c>
      <c r="BG1360" s="199">
        <f>IF(N1360="zákl. přenesená",J1360,0)</f>
        <v>0</v>
      </c>
      <c r="BH1360" s="199">
        <f>IF(N1360="sníž. přenesená",J1360,0)</f>
        <v>0</v>
      </c>
      <c r="BI1360" s="199">
        <f>IF(N1360="nulová",J1360,0)</f>
        <v>0</v>
      </c>
      <c r="BJ1360" s="18" t="s">
        <v>87</v>
      </c>
      <c r="BK1360" s="199">
        <f>ROUND(I1360*H1360,2)</f>
        <v>0</v>
      </c>
      <c r="BL1360" s="18" t="s">
        <v>165</v>
      </c>
      <c r="BM1360" s="198" t="s">
        <v>1908</v>
      </c>
    </row>
    <row r="1361" spans="1:65" s="13" customFormat="1">
      <c r="B1361" s="200"/>
      <c r="C1361" s="201"/>
      <c r="D1361" s="202" t="s">
        <v>186</v>
      </c>
      <c r="E1361" s="203" t="s">
        <v>1</v>
      </c>
      <c r="F1361" s="204" t="s">
        <v>1909</v>
      </c>
      <c r="G1361" s="201"/>
      <c r="H1361" s="205">
        <v>139.77600000000001</v>
      </c>
      <c r="I1361" s="206"/>
      <c r="J1361" s="201"/>
      <c r="K1361" s="201"/>
      <c r="L1361" s="207"/>
      <c r="M1361" s="208"/>
      <c r="N1361" s="209"/>
      <c r="O1361" s="209"/>
      <c r="P1361" s="209"/>
      <c r="Q1361" s="209"/>
      <c r="R1361" s="209"/>
      <c r="S1361" s="209"/>
      <c r="T1361" s="210"/>
      <c r="AT1361" s="211" t="s">
        <v>186</v>
      </c>
      <c r="AU1361" s="211" t="s">
        <v>89</v>
      </c>
      <c r="AV1361" s="13" t="s">
        <v>89</v>
      </c>
      <c r="AW1361" s="13" t="s">
        <v>35</v>
      </c>
      <c r="AX1361" s="13" t="s">
        <v>79</v>
      </c>
      <c r="AY1361" s="211" t="s">
        <v>158</v>
      </c>
    </row>
    <row r="1362" spans="1:65" s="13" customFormat="1">
      <c r="B1362" s="200"/>
      <c r="C1362" s="201"/>
      <c r="D1362" s="202" t="s">
        <v>186</v>
      </c>
      <c r="E1362" s="203" t="s">
        <v>1</v>
      </c>
      <c r="F1362" s="204" t="s">
        <v>1910</v>
      </c>
      <c r="G1362" s="201"/>
      <c r="H1362" s="205">
        <v>21.614999999999998</v>
      </c>
      <c r="I1362" s="206"/>
      <c r="J1362" s="201"/>
      <c r="K1362" s="201"/>
      <c r="L1362" s="207"/>
      <c r="M1362" s="208"/>
      <c r="N1362" s="209"/>
      <c r="O1362" s="209"/>
      <c r="P1362" s="209"/>
      <c r="Q1362" s="209"/>
      <c r="R1362" s="209"/>
      <c r="S1362" s="209"/>
      <c r="T1362" s="210"/>
      <c r="AT1362" s="211" t="s">
        <v>186</v>
      </c>
      <c r="AU1362" s="211" t="s">
        <v>89</v>
      </c>
      <c r="AV1362" s="13" t="s">
        <v>89</v>
      </c>
      <c r="AW1362" s="13" t="s">
        <v>35</v>
      </c>
      <c r="AX1362" s="13" t="s">
        <v>79</v>
      </c>
      <c r="AY1362" s="211" t="s">
        <v>158</v>
      </c>
    </row>
    <row r="1363" spans="1:65" s="13" customFormat="1">
      <c r="B1363" s="200"/>
      <c r="C1363" s="201"/>
      <c r="D1363" s="202" t="s">
        <v>186</v>
      </c>
      <c r="E1363" s="203" t="s">
        <v>1</v>
      </c>
      <c r="F1363" s="204" t="s">
        <v>1911</v>
      </c>
      <c r="G1363" s="201"/>
      <c r="H1363" s="205">
        <v>9.6780000000000008</v>
      </c>
      <c r="I1363" s="206"/>
      <c r="J1363" s="201"/>
      <c r="K1363" s="201"/>
      <c r="L1363" s="207"/>
      <c r="M1363" s="208"/>
      <c r="N1363" s="209"/>
      <c r="O1363" s="209"/>
      <c r="P1363" s="209"/>
      <c r="Q1363" s="209"/>
      <c r="R1363" s="209"/>
      <c r="S1363" s="209"/>
      <c r="T1363" s="210"/>
      <c r="AT1363" s="211" t="s">
        <v>186</v>
      </c>
      <c r="AU1363" s="211" t="s">
        <v>89</v>
      </c>
      <c r="AV1363" s="13" t="s">
        <v>89</v>
      </c>
      <c r="AW1363" s="13" t="s">
        <v>35</v>
      </c>
      <c r="AX1363" s="13" t="s">
        <v>79</v>
      </c>
      <c r="AY1363" s="211" t="s">
        <v>158</v>
      </c>
    </row>
    <row r="1364" spans="1:65" s="15" customFormat="1">
      <c r="B1364" s="223"/>
      <c r="C1364" s="224"/>
      <c r="D1364" s="202" t="s">
        <v>186</v>
      </c>
      <c r="E1364" s="225" t="s">
        <v>1</v>
      </c>
      <c r="F1364" s="226" t="s">
        <v>690</v>
      </c>
      <c r="G1364" s="224"/>
      <c r="H1364" s="227">
        <v>171.06899999999999</v>
      </c>
      <c r="I1364" s="228"/>
      <c r="J1364" s="224"/>
      <c r="K1364" s="224"/>
      <c r="L1364" s="229"/>
      <c r="M1364" s="230"/>
      <c r="N1364" s="231"/>
      <c r="O1364" s="231"/>
      <c r="P1364" s="231"/>
      <c r="Q1364" s="231"/>
      <c r="R1364" s="231"/>
      <c r="S1364" s="231"/>
      <c r="T1364" s="232"/>
      <c r="AT1364" s="233" t="s">
        <v>186</v>
      </c>
      <c r="AU1364" s="233" t="s">
        <v>89</v>
      </c>
      <c r="AV1364" s="15" t="s">
        <v>170</v>
      </c>
      <c r="AW1364" s="15" t="s">
        <v>35</v>
      </c>
      <c r="AX1364" s="15" t="s">
        <v>79</v>
      </c>
      <c r="AY1364" s="233" t="s">
        <v>158</v>
      </c>
    </row>
    <row r="1365" spans="1:65" s="13" customFormat="1">
      <c r="B1365" s="200"/>
      <c r="C1365" s="201"/>
      <c r="D1365" s="202" t="s">
        <v>186</v>
      </c>
      <c r="E1365" s="203" t="s">
        <v>1</v>
      </c>
      <c r="F1365" s="204" t="s">
        <v>1912</v>
      </c>
      <c r="G1365" s="201"/>
      <c r="H1365" s="205">
        <v>6.5529999999999999</v>
      </c>
      <c r="I1365" s="206"/>
      <c r="J1365" s="201"/>
      <c r="K1365" s="201"/>
      <c r="L1365" s="207"/>
      <c r="M1365" s="208"/>
      <c r="N1365" s="209"/>
      <c r="O1365" s="209"/>
      <c r="P1365" s="209"/>
      <c r="Q1365" s="209"/>
      <c r="R1365" s="209"/>
      <c r="S1365" s="209"/>
      <c r="T1365" s="210"/>
      <c r="AT1365" s="211" t="s">
        <v>186</v>
      </c>
      <c r="AU1365" s="211" t="s">
        <v>89</v>
      </c>
      <c r="AV1365" s="13" t="s">
        <v>89</v>
      </c>
      <c r="AW1365" s="13" t="s">
        <v>35</v>
      </c>
      <c r="AX1365" s="13" t="s">
        <v>79</v>
      </c>
      <c r="AY1365" s="211" t="s">
        <v>158</v>
      </c>
    </row>
    <row r="1366" spans="1:65" s="13" customFormat="1">
      <c r="B1366" s="200"/>
      <c r="C1366" s="201"/>
      <c r="D1366" s="202" t="s">
        <v>186</v>
      </c>
      <c r="E1366" s="203" t="s">
        <v>1</v>
      </c>
      <c r="F1366" s="204" t="s">
        <v>1913</v>
      </c>
      <c r="G1366" s="201"/>
      <c r="H1366" s="205">
        <v>29.568000000000001</v>
      </c>
      <c r="I1366" s="206"/>
      <c r="J1366" s="201"/>
      <c r="K1366" s="201"/>
      <c r="L1366" s="207"/>
      <c r="M1366" s="208"/>
      <c r="N1366" s="209"/>
      <c r="O1366" s="209"/>
      <c r="P1366" s="209"/>
      <c r="Q1366" s="209"/>
      <c r="R1366" s="209"/>
      <c r="S1366" s="209"/>
      <c r="T1366" s="210"/>
      <c r="AT1366" s="211" t="s">
        <v>186</v>
      </c>
      <c r="AU1366" s="211" t="s">
        <v>89</v>
      </c>
      <c r="AV1366" s="13" t="s">
        <v>89</v>
      </c>
      <c r="AW1366" s="13" t="s">
        <v>35</v>
      </c>
      <c r="AX1366" s="13" t="s">
        <v>79</v>
      </c>
      <c r="AY1366" s="211" t="s">
        <v>158</v>
      </c>
    </row>
    <row r="1367" spans="1:65" s="13" customFormat="1">
      <c r="B1367" s="200"/>
      <c r="C1367" s="201"/>
      <c r="D1367" s="202" t="s">
        <v>186</v>
      </c>
      <c r="E1367" s="203" t="s">
        <v>1</v>
      </c>
      <c r="F1367" s="204" t="s">
        <v>1914</v>
      </c>
      <c r="G1367" s="201"/>
      <c r="H1367" s="205">
        <v>6.2480000000000002</v>
      </c>
      <c r="I1367" s="206"/>
      <c r="J1367" s="201"/>
      <c r="K1367" s="201"/>
      <c r="L1367" s="207"/>
      <c r="M1367" s="208"/>
      <c r="N1367" s="209"/>
      <c r="O1367" s="209"/>
      <c r="P1367" s="209"/>
      <c r="Q1367" s="209"/>
      <c r="R1367" s="209"/>
      <c r="S1367" s="209"/>
      <c r="T1367" s="210"/>
      <c r="AT1367" s="211" t="s">
        <v>186</v>
      </c>
      <c r="AU1367" s="211" t="s">
        <v>89</v>
      </c>
      <c r="AV1367" s="13" t="s">
        <v>89</v>
      </c>
      <c r="AW1367" s="13" t="s">
        <v>35</v>
      </c>
      <c r="AX1367" s="13" t="s">
        <v>79</v>
      </c>
      <c r="AY1367" s="211" t="s">
        <v>158</v>
      </c>
    </row>
    <row r="1368" spans="1:65" s="13" customFormat="1">
      <c r="B1368" s="200"/>
      <c r="C1368" s="201"/>
      <c r="D1368" s="202" t="s">
        <v>186</v>
      </c>
      <c r="E1368" s="203" t="s">
        <v>1</v>
      </c>
      <c r="F1368" s="204" t="s">
        <v>1915</v>
      </c>
      <c r="G1368" s="201"/>
      <c r="H1368" s="205">
        <v>4.9009999999999998</v>
      </c>
      <c r="I1368" s="206"/>
      <c r="J1368" s="201"/>
      <c r="K1368" s="201"/>
      <c r="L1368" s="207"/>
      <c r="M1368" s="208"/>
      <c r="N1368" s="209"/>
      <c r="O1368" s="209"/>
      <c r="P1368" s="209"/>
      <c r="Q1368" s="209"/>
      <c r="R1368" s="209"/>
      <c r="S1368" s="209"/>
      <c r="T1368" s="210"/>
      <c r="AT1368" s="211" t="s">
        <v>186</v>
      </c>
      <c r="AU1368" s="211" t="s">
        <v>89</v>
      </c>
      <c r="AV1368" s="13" t="s">
        <v>89</v>
      </c>
      <c r="AW1368" s="13" t="s">
        <v>35</v>
      </c>
      <c r="AX1368" s="13" t="s">
        <v>79</v>
      </c>
      <c r="AY1368" s="211" t="s">
        <v>158</v>
      </c>
    </row>
    <row r="1369" spans="1:65" s="15" customFormat="1">
      <c r="B1369" s="223"/>
      <c r="C1369" s="224"/>
      <c r="D1369" s="202" t="s">
        <v>186</v>
      </c>
      <c r="E1369" s="225" t="s">
        <v>1</v>
      </c>
      <c r="F1369" s="226" t="s">
        <v>662</v>
      </c>
      <c r="G1369" s="224"/>
      <c r="H1369" s="227">
        <v>47.27</v>
      </c>
      <c r="I1369" s="228"/>
      <c r="J1369" s="224"/>
      <c r="K1369" s="224"/>
      <c r="L1369" s="229"/>
      <c r="M1369" s="230"/>
      <c r="N1369" s="231"/>
      <c r="O1369" s="231"/>
      <c r="P1369" s="231"/>
      <c r="Q1369" s="231"/>
      <c r="R1369" s="231"/>
      <c r="S1369" s="231"/>
      <c r="T1369" s="232"/>
      <c r="AT1369" s="233" t="s">
        <v>186</v>
      </c>
      <c r="AU1369" s="233" t="s">
        <v>89</v>
      </c>
      <c r="AV1369" s="15" t="s">
        <v>170</v>
      </c>
      <c r="AW1369" s="15" t="s">
        <v>35</v>
      </c>
      <c r="AX1369" s="15" t="s">
        <v>79</v>
      </c>
      <c r="AY1369" s="233" t="s">
        <v>158</v>
      </c>
    </row>
    <row r="1370" spans="1:65" s="13" customFormat="1">
      <c r="B1370" s="200"/>
      <c r="C1370" s="201"/>
      <c r="D1370" s="202" t="s">
        <v>186</v>
      </c>
      <c r="E1370" s="203" t="s">
        <v>1</v>
      </c>
      <c r="F1370" s="204" t="s">
        <v>1916</v>
      </c>
      <c r="G1370" s="201"/>
      <c r="H1370" s="205">
        <v>12.438000000000001</v>
      </c>
      <c r="I1370" s="206"/>
      <c r="J1370" s="201"/>
      <c r="K1370" s="201"/>
      <c r="L1370" s="207"/>
      <c r="M1370" s="208"/>
      <c r="N1370" s="209"/>
      <c r="O1370" s="209"/>
      <c r="P1370" s="209"/>
      <c r="Q1370" s="209"/>
      <c r="R1370" s="209"/>
      <c r="S1370" s="209"/>
      <c r="T1370" s="210"/>
      <c r="AT1370" s="211" t="s">
        <v>186</v>
      </c>
      <c r="AU1370" s="211" t="s">
        <v>89</v>
      </c>
      <c r="AV1370" s="13" t="s">
        <v>89</v>
      </c>
      <c r="AW1370" s="13" t="s">
        <v>35</v>
      </c>
      <c r="AX1370" s="13" t="s">
        <v>79</v>
      </c>
      <c r="AY1370" s="211" t="s">
        <v>158</v>
      </c>
    </row>
    <row r="1371" spans="1:65" s="15" customFormat="1">
      <c r="B1371" s="223"/>
      <c r="C1371" s="224"/>
      <c r="D1371" s="202" t="s">
        <v>186</v>
      </c>
      <c r="E1371" s="225" t="s">
        <v>1</v>
      </c>
      <c r="F1371" s="226" t="s">
        <v>247</v>
      </c>
      <c r="G1371" s="224"/>
      <c r="H1371" s="227">
        <v>12.438000000000001</v>
      </c>
      <c r="I1371" s="228"/>
      <c r="J1371" s="224"/>
      <c r="K1371" s="224"/>
      <c r="L1371" s="229"/>
      <c r="M1371" s="230"/>
      <c r="N1371" s="231"/>
      <c r="O1371" s="231"/>
      <c r="P1371" s="231"/>
      <c r="Q1371" s="231"/>
      <c r="R1371" s="231"/>
      <c r="S1371" s="231"/>
      <c r="T1371" s="232"/>
      <c r="AT1371" s="233" t="s">
        <v>186</v>
      </c>
      <c r="AU1371" s="233" t="s">
        <v>89</v>
      </c>
      <c r="AV1371" s="15" t="s">
        <v>170</v>
      </c>
      <c r="AW1371" s="15" t="s">
        <v>35</v>
      </c>
      <c r="AX1371" s="15" t="s">
        <v>79</v>
      </c>
      <c r="AY1371" s="233" t="s">
        <v>158</v>
      </c>
    </row>
    <row r="1372" spans="1:65" s="13" customFormat="1" ht="22.5">
      <c r="B1372" s="200"/>
      <c r="C1372" s="201"/>
      <c r="D1372" s="202" t="s">
        <v>186</v>
      </c>
      <c r="E1372" s="203" t="s">
        <v>1</v>
      </c>
      <c r="F1372" s="204" t="s">
        <v>1917</v>
      </c>
      <c r="G1372" s="201"/>
      <c r="H1372" s="205">
        <v>28.21</v>
      </c>
      <c r="I1372" s="206"/>
      <c r="J1372" s="201"/>
      <c r="K1372" s="201"/>
      <c r="L1372" s="207"/>
      <c r="M1372" s="208"/>
      <c r="N1372" s="209"/>
      <c r="O1372" s="209"/>
      <c r="P1372" s="209"/>
      <c r="Q1372" s="209"/>
      <c r="R1372" s="209"/>
      <c r="S1372" s="209"/>
      <c r="T1372" s="210"/>
      <c r="AT1372" s="211" t="s">
        <v>186</v>
      </c>
      <c r="AU1372" s="211" t="s">
        <v>89</v>
      </c>
      <c r="AV1372" s="13" t="s">
        <v>89</v>
      </c>
      <c r="AW1372" s="13" t="s">
        <v>35</v>
      </c>
      <c r="AX1372" s="13" t="s">
        <v>79</v>
      </c>
      <c r="AY1372" s="211" t="s">
        <v>158</v>
      </c>
    </row>
    <row r="1373" spans="1:65" s="13" customFormat="1" ht="33.75">
      <c r="B1373" s="200"/>
      <c r="C1373" s="201"/>
      <c r="D1373" s="202" t="s">
        <v>186</v>
      </c>
      <c r="E1373" s="203" t="s">
        <v>1</v>
      </c>
      <c r="F1373" s="204" t="s">
        <v>1918</v>
      </c>
      <c r="G1373" s="201"/>
      <c r="H1373" s="205">
        <v>27.04</v>
      </c>
      <c r="I1373" s="206"/>
      <c r="J1373" s="201"/>
      <c r="K1373" s="201"/>
      <c r="L1373" s="207"/>
      <c r="M1373" s="208"/>
      <c r="N1373" s="209"/>
      <c r="O1373" s="209"/>
      <c r="P1373" s="209"/>
      <c r="Q1373" s="209"/>
      <c r="R1373" s="209"/>
      <c r="S1373" s="209"/>
      <c r="T1373" s="210"/>
      <c r="AT1373" s="211" t="s">
        <v>186</v>
      </c>
      <c r="AU1373" s="211" t="s">
        <v>89</v>
      </c>
      <c r="AV1373" s="13" t="s">
        <v>89</v>
      </c>
      <c r="AW1373" s="13" t="s">
        <v>35</v>
      </c>
      <c r="AX1373" s="13" t="s">
        <v>79</v>
      </c>
      <c r="AY1373" s="211" t="s">
        <v>158</v>
      </c>
    </row>
    <row r="1374" spans="1:65" s="15" customFormat="1">
      <c r="B1374" s="223"/>
      <c r="C1374" s="224"/>
      <c r="D1374" s="202" t="s">
        <v>186</v>
      </c>
      <c r="E1374" s="225" t="s">
        <v>1</v>
      </c>
      <c r="F1374" s="226" t="s">
        <v>249</v>
      </c>
      <c r="G1374" s="224"/>
      <c r="H1374" s="227">
        <v>55.25</v>
      </c>
      <c r="I1374" s="228"/>
      <c r="J1374" s="224"/>
      <c r="K1374" s="224"/>
      <c r="L1374" s="229"/>
      <c r="M1374" s="230"/>
      <c r="N1374" s="231"/>
      <c r="O1374" s="231"/>
      <c r="P1374" s="231"/>
      <c r="Q1374" s="231"/>
      <c r="R1374" s="231"/>
      <c r="S1374" s="231"/>
      <c r="T1374" s="232"/>
      <c r="AT1374" s="233" t="s">
        <v>186</v>
      </c>
      <c r="AU1374" s="233" t="s">
        <v>89</v>
      </c>
      <c r="AV1374" s="15" t="s">
        <v>170</v>
      </c>
      <c r="AW1374" s="15" t="s">
        <v>35</v>
      </c>
      <c r="AX1374" s="15" t="s">
        <v>79</v>
      </c>
      <c r="AY1374" s="233" t="s">
        <v>158</v>
      </c>
    </row>
    <row r="1375" spans="1:65" s="14" customFormat="1">
      <c r="B1375" s="212"/>
      <c r="C1375" s="213"/>
      <c r="D1375" s="202" t="s">
        <v>186</v>
      </c>
      <c r="E1375" s="214" t="s">
        <v>1</v>
      </c>
      <c r="F1375" s="215" t="s">
        <v>199</v>
      </c>
      <c r="G1375" s="213"/>
      <c r="H1375" s="216">
        <v>286.02699999999999</v>
      </c>
      <c r="I1375" s="217"/>
      <c r="J1375" s="213"/>
      <c r="K1375" s="213"/>
      <c r="L1375" s="218"/>
      <c r="M1375" s="219"/>
      <c r="N1375" s="220"/>
      <c r="O1375" s="220"/>
      <c r="P1375" s="220"/>
      <c r="Q1375" s="220"/>
      <c r="R1375" s="220"/>
      <c r="S1375" s="220"/>
      <c r="T1375" s="221"/>
      <c r="AT1375" s="222" t="s">
        <v>186</v>
      </c>
      <c r="AU1375" s="222" t="s">
        <v>89</v>
      </c>
      <c r="AV1375" s="14" t="s">
        <v>165</v>
      </c>
      <c r="AW1375" s="14" t="s">
        <v>35</v>
      </c>
      <c r="AX1375" s="14" t="s">
        <v>87</v>
      </c>
      <c r="AY1375" s="222" t="s">
        <v>158</v>
      </c>
    </row>
    <row r="1376" spans="1:65" s="2" customFormat="1" ht="24.2" customHeight="1">
      <c r="A1376" s="35"/>
      <c r="B1376" s="36"/>
      <c r="C1376" s="187" t="s">
        <v>1919</v>
      </c>
      <c r="D1376" s="187" t="s">
        <v>161</v>
      </c>
      <c r="E1376" s="188" t="s">
        <v>1920</v>
      </c>
      <c r="F1376" s="189" t="s">
        <v>1921</v>
      </c>
      <c r="G1376" s="190" t="s">
        <v>231</v>
      </c>
      <c r="H1376" s="191">
        <v>36.710999999999999</v>
      </c>
      <c r="I1376" s="192"/>
      <c r="J1376" s="193">
        <f>ROUND(I1376*H1376,2)</f>
        <v>0</v>
      </c>
      <c r="K1376" s="189" t="s">
        <v>217</v>
      </c>
      <c r="L1376" s="40"/>
      <c r="M1376" s="194" t="s">
        <v>1</v>
      </c>
      <c r="N1376" s="195" t="s">
        <v>44</v>
      </c>
      <c r="O1376" s="72"/>
      <c r="P1376" s="196">
        <f>O1376*H1376</f>
        <v>0</v>
      </c>
      <c r="Q1376" s="196">
        <v>0</v>
      </c>
      <c r="R1376" s="196">
        <f>Q1376*H1376</f>
        <v>0</v>
      </c>
      <c r="S1376" s="196">
        <v>1.8049999999999999</v>
      </c>
      <c r="T1376" s="197">
        <f>S1376*H1376</f>
        <v>66.26335499999999</v>
      </c>
      <c r="U1376" s="35"/>
      <c r="V1376" s="35"/>
      <c r="W1376" s="35"/>
      <c r="X1376" s="35"/>
      <c r="Y1376" s="35"/>
      <c r="Z1376" s="35"/>
      <c r="AA1376" s="35"/>
      <c r="AB1376" s="35"/>
      <c r="AC1376" s="35"/>
      <c r="AD1376" s="35"/>
      <c r="AE1376" s="35"/>
      <c r="AR1376" s="198" t="s">
        <v>165</v>
      </c>
      <c r="AT1376" s="198" t="s">
        <v>161</v>
      </c>
      <c r="AU1376" s="198" t="s">
        <v>89</v>
      </c>
      <c r="AY1376" s="18" t="s">
        <v>158</v>
      </c>
      <c r="BE1376" s="199">
        <f>IF(N1376="základní",J1376,0)</f>
        <v>0</v>
      </c>
      <c r="BF1376" s="199">
        <f>IF(N1376="snížená",J1376,0)</f>
        <v>0</v>
      </c>
      <c r="BG1376" s="199">
        <f>IF(N1376="zákl. přenesená",J1376,0)</f>
        <v>0</v>
      </c>
      <c r="BH1376" s="199">
        <f>IF(N1376="sníž. přenesená",J1376,0)</f>
        <v>0</v>
      </c>
      <c r="BI1376" s="199">
        <f>IF(N1376="nulová",J1376,0)</f>
        <v>0</v>
      </c>
      <c r="BJ1376" s="18" t="s">
        <v>87</v>
      </c>
      <c r="BK1376" s="199">
        <f>ROUND(I1376*H1376,2)</f>
        <v>0</v>
      </c>
      <c r="BL1376" s="18" t="s">
        <v>165</v>
      </c>
      <c r="BM1376" s="198" t="s">
        <v>1922</v>
      </c>
    </row>
    <row r="1377" spans="1:65" s="13" customFormat="1" ht="22.5">
      <c r="B1377" s="200"/>
      <c r="C1377" s="201"/>
      <c r="D1377" s="202" t="s">
        <v>186</v>
      </c>
      <c r="E1377" s="203" t="s">
        <v>1</v>
      </c>
      <c r="F1377" s="204" t="s">
        <v>1923</v>
      </c>
      <c r="G1377" s="201"/>
      <c r="H1377" s="205">
        <v>9.3670000000000009</v>
      </c>
      <c r="I1377" s="206"/>
      <c r="J1377" s="201"/>
      <c r="K1377" s="201"/>
      <c r="L1377" s="207"/>
      <c r="M1377" s="208"/>
      <c r="N1377" s="209"/>
      <c r="O1377" s="209"/>
      <c r="P1377" s="209"/>
      <c r="Q1377" s="209"/>
      <c r="R1377" s="209"/>
      <c r="S1377" s="209"/>
      <c r="T1377" s="210"/>
      <c r="AT1377" s="211" t="s">
        <v>186</v>
      </c>
      <c r="AU1377" s="211" t="s">
        <v>89</v>
      </c>
      <c r="AV1377" s="13" t="s">
        <v>89</v>
      </c>
      <c r="AW1377" s="13" t="s">
        <v>35</v>
      </c>
      <c r="AX1377" s="13" t="s">
        <v>79</v>
      </c>
      <c r="AY1377" s="211" t="s">
        <v>158</v>
      </c>
    </row>
    <row r="1378" spans="1:65" s="13" customFormat="1" ht="22.5">
      <c r="B1378" s="200"/>
      <c r="C1378" s="201"/>
      <c r="D1378" s="202" t="s">
        <v>186</v>
      </c>
      <c r="E1378" s="203" t="s">
        <v>1</v>
      </c>
      <c r="F1378" s="204" t="s">
        <v>1924</v>
      </c>
      <c r="G1378" s="201"/>
      <c r="H1378" s="205">
        <v>26.096</v>
      </c>
      <c r="I1378" s="206"/>
      <c r="J1378" s="201"/>
      <c r="K1378" s="201"/>
      <c r="L1378" s="207"/>
      <c r="M1378" s="208"/>
      <c r="N1378" s="209"/>
      <c r="O1378" s="209"/>
      <c r="P1378" s="209"/>
      <c r="Q1378" s="209"/>
      <c r="R1378" s="209"/>
      <c r="S1378" s="209"/>
      <c r="T1378" s="210"/>
      <c r="AT1378" s="211" t="s">
        <v>186</v>
      </c>
      <c r="AU1378" s="211" t="s">
        <v>89</v>
      </c>
      <c r="AV1378" s="13" t="s">
        <v>89</v>
      </c>
      <c r="AW1378" s="13" t="s">
        <v>35</v>
      </c>
      <c r="AX1378" s="13" t="s">
        <v>79</v>
      </c>
      <c r="AY1378" s="211" t="s">
        <v>158</v>
      </c>
    </row>
    <row r="1379" spans="1:65" s="13" customFormat="1">
      <c r="B1379" s="200"/>
      <c r="C1379" s="201"/>
      <c r="D1379" s="202" t="s">
        <v>186</v>
      </c>
      <c r="E1379" s="203" t="s">
        <v>1</v>
      </c>
      <c r="F1379" s="204" t="s">
        <v>1925</v>
      </c>
      <c r="G1379" s="201"/>
      <c r="H1379" s="205">
        <v>1.248</v>
      </c>
      <c r="I1379" s="206"/>
      <c r="J1379" s="201"/>
      <c r="K1379" s="201"/>
      <c r="L1379" s="207"/>
      <c r="M1379" s="208"/>
      <c r="N1379" s="209"/>
      <c r="O1379" s="209"/>
      <c r="P1379" s="209"/>
      <c r="Q1379" s="209"/>
      <c r="R1379" s="209"/>
      <c r="S1379" s="209"/>
      <c r="T1379" s="210"/>
      <c r="AT1379" s="211" t="s">
        <v>186</v>
      </c>
      <c r="AU1379" s="211" t="s">
        <v>89</v>
      </c>
      <c r="AV1379" s="13" t="s">
        <v>89</v>
      </c>
      <c r="AW1379" s="13" t="s">
        <v>35</v>
      </c>
      <c r="AX1379" s="13" t="s">
        <v>79</v>
      </c>
      <c r="AY1379" s="211" t="s">
        <v>158</v>
      </c>
    </row>
    <row r="1380" spans="1:65" s="14" customFormat="1">
      <c r="B1380" s="212"/>
      <c r="C1380" s="213"/>
      <c r="D1380" s="202" t="s">
        <v>186</v>
      </c>
      <c r="E1380" s="214" t="s">
        <v>1</v>
      </c>
      <c r="F1380" s="215" t="s">
        <v>199</v>
      </c>
      <c r="G1380" s="213"/>
      <c r="H1380" s="216">
        <v>36.710999999999999</v>
      </c>
      <c r="I1380" s="217"/>
      <c r="J1380" s="213"/>
      <c r="K1380" s="213"/>
      <c r="L1380" s="218"/>
      <c r="M1380" s="219"/>
      <c r="N1380" s="220"/>
      <c r="O1380" s="220"/>
      <c r="P1380" s="220"/>
      <c r="Q1380" s="220"/>
      <c r="R1380" s="220"/>
      <c r="S1380" s="220"/>
      <c r="T1380" s="221"/>
      <c r="AT1380" s="222" t="s">
        <v>186</v>
      </c>
      <c r="AU1380" s="222" t="s">
        <v>89</v>
      </c>
      <c r="AV1380" s="14" t="s">
        <v>165</v>
      </c>
      <c r="AW1380" s="14" t="s">
        <v>35</v>
      </c>
      <c r="AX1380" s="14" t="s">
        <v>87</v>
      </c>
      <c r="AY1380" s="222" t="s">
        <v>158</v>
      </c>
    </row>
    <row r="1381" spans="1:65" s="2" customFormat="1" ht="24.2" customHeight="1">
      <c r="A1381" s="35"/>
      <c r="B1381" s="36"/>
      <c r="C1381" s="187" t="s">
        <v>1926</v>
      </c>
      <c r="D1381" s="187" t="s">
        <v>161</v>
      </c>
      <c r="E1381" s="188" t="s">
        <v>1927</v>
      </c>
      <c r="F1381" s="189" t="s">
        <v>1928</v>
      </c>
      <c r="G1381" s="190" t="s">
        <v>231</v>
      </c>
      <c r="H1381" s="191">
        <v>37.723999999999997</v>
      </c>
      <c r="I1381" s="192"/>
      <c r="J1381" s="193">
        <f>ROUND(I1381*H1381,2)</f>
        <v>0</v>
      </c>
      <c r="K1381" s="189" t="s">
        <v>217</v>
      </c>
      <c r="L1381" s="40"/>
      <c r="M1381" s="194" t="s">
        <v>1</v>
      </c>
      <c r="N1381" s="195" t="s">
        <v>44</v>
      </c>
      <c r="O1381" s="72"/>
      <c r="P1381" s="196">
        <f>O1381*H1381</f>
        <v>0</v>
      </c>
      <c r="Q1381" s="196">
        <v>1E-4</v>
      </c>
      <c r="R1381" s="196">
        <f>Q1381*H1381</f>
        <v>3.7724E-3</v>
      </c>
      <c r="S1381" s="196">
        <v>2.41</v>
      </c>
      <c r="T1381" s="197">
        <f>S1381*H1381</f>
        <v>90.914839999999998</v>
      </c>
      <c r="U1381" s="35"/>
      <c r="V1381" s="35"/>
      <c r="W1381" s="35"/>
      <c r="X1381" s="35"/>
      <c r="Y1381" s="35"/>
      <c r="Z1381" s="35"/>
      <c r="AA1381" s="35"/>
      <c r="AB1381" s="35"/>
      <c r="AC1381" s="35"/>
      <c r="AD1381" s="35"/>
      <c r="AE1381" s="35"/>
      <c r="AR1381" s="198" t="s">
        <v>165</v>
      </c>
      <c r="AT1381" s="198" t="s">
        <v>161</v>
      </c>
      <c r="AU1381" s="198" t="s">
        <v>89</v>
      </c>
      <c r="AY1381" s="18" t="s">
        <v>158</v>
      </c>
      <c r="BE1381" s="199">
        <f>IF(N1381="základní",J1381,0)</f>
        <v>0</v>
      </c>
      <c r="BF1381" s="199">
        <f>IF(N1381="snížená",J1381,0)</f>
        <v>0</v>
      </c>
      <c r="BG1381" s="199">
        <f>IF(N1381="zákl. přenesená",J1381,0)</f>
        <v>0</v>
      </c>
      <c r="BH1381" s="199">
        <f>IF(N1381="sníž. přenesená",J1381,0)</f>
        <v>0</v>
      </c>
      <c r="BI1381" s="199">
        <f>IF(N1381="nulová",J1381,0)</f>
        <v>0</v>
      </c>
      <c r="BJ1381" s="18" t="s">
        <v>87</v>
      </c>
      <c r="BK1381" s="199">
        <f>ROUND(I1381*H1381,2)</f>
        <v>0</v>
      </c>
      <c r="BL1381" s="18" t="s">
        <v>165</v>
      </c>
      <c r="BM1381" s="198" t="s">
        <v>1929</v>
      </c>
    </row>
    <row r="1382" spans="1:65" s="13" customFormat="1">
      <c r="B1382" s="200"/>
      <c r="C1382" s="201"/>
      <c r="D1382" s="202" t="s">
        <v>186</v>
      </c>
      <c r="E1382" s="203" t="s">
        <v>1</v>
      </c>
      <c r="F1382" s="204" t="s">
        <v>1930</v>
      </c>
      <c r="G1382" s="201"/>
      <c r="H1382" s="205">
        <v>0.58599999999999997</v>
      </c>
      <c r="I1382" s="206"/>
      <c r="J1382" s="201"/>
      <c r="K1382" s="201"/>
      <c r="L1382" s="207"/>
      <c r="M1382" s="208"/>
      <c r="N1382" s="209"/>
      <c r="O1382" s="209"/>
      <c r="P1382" s="209"/>
      <c r="Q1382" s="209"/>
      <c r="R1382" s="209"/>
      <c r="S1382" s="209"/>
      <c r="T1382" s="210"/>
      <c r="AT1382" s="211" t="s">
        <v>186</v>
      </c>
      <c r="AU1382" s="211" t="s">
        <v>89</v>
      </c>
      <c r="AV1382" s="13" t="s">
        <v>89</v>
      </c>
      <c r="AW1382" s="13" t="s">
        <v>35</v>
      </c>
      <c r="AX1382" s="13" t="s">
        <v>79</v>
      </c>
      <c r="AY1382" s="211" t="s">
        <v>158</v>
      </c>
    </row>
    <row r="1383" spans="1:65" s="15" customFormat="1">
      <c r="B1383" s="223"/>
      <c r="C1383" s="224"/>
      <c r="D1383" s="202" t="s">
        <v>186</v>
      </c>
      <c r="E1383" s="225" t="s">
        <v>1</v>
      </c>
      <c r="F1383" s="226" t="s">
        <v>1931</v>
      </c>
      <c r="G1383" s="224"/>
      <c r="H1383" s="227">
        <v>0.58599999999999997</v>
      </c>
      <c r="I1383" s="228"/>
      <c r="J1383" s="224"/>
      <c r="K1383" s="224"/>
      <c r="L1383" s="229"/>
      <c r="M1383" s="230"/>
      <c r="N1383" s="231"/>
      <c r="O1383" s="231"/>
      <c r="P1383" s="231"/>
      <c r="Q1383" s="231"/>
      <c r="R1383" s="231"/>
      <c r="S1383" s="231"/>
      <c r="T1383" s="232"/>
      <c r="AT1383" s="233" t="s">
        <v>186</v>
      </c>
      <c r="AU1383" s="233" t="s">
        <v>89</v>
      </c>
      <c r="AV1383" s="15" t="s">
        <v>170</v>
      </c>
      <c r="AW1383" s="15" t="s">
        <v>35</v>
      </c>
      <c r="AX1383" s="15" t="s">
        <v>79</v>
      </c>
      <c r="AY1383" s="233" t="s">
        <v>158</v>
      </c>
    </row>
    <row r="1384" spans="1:65" s="13" customFormat="1">
      <c r="B1384" s="200"/>
      <c r="C1384" s="201"/>
      <c r="D1384" s="202" t="s">
        <v>186</v>
      </c>
      <c r="E1384" s="203" t="s">
        <v>1</v>
      </c>
      <c r="F1384" s="204" t="s">
        <v>1932</v>
      </c>
      <c r="G1384" s="201"/>
      <c r="H1384" s="205">
        <v>3.15</v>
      </c>
      <c r="I1384" s="206"/>
      <c r="J1384" s="201"/>
      <c r="K1384" s="201"/>
      <c r="L1384" s="207"/>
      <c r="M1384" s="208"/>
      <c r="N1384" s="209"/>
      <c r="O1384" s="209"/>
      <c r="P1384" s="209"/>
      <c r="Q1384" s="209"/>
      <c r="R1384" s="209"/>
      <c r="S1384" s="209"/>
      <c r="T1384" s="210"/>
      <c r="AT1384" s="211" t="s">
        <v>186</v>
      </c>
      <c r="AU1384" s="211" t="s">
        <v>89</v>
      </c>
      <c r="AV1384" s="13" t="s">
        <v>89</v>
      </c>
      <c r="AW1384" s="13" t="s">
        <v>35</v>
      </c>
      <c r="AX1384" s="13" t="s">
        <v>79</v>
      </c>
      <c r="AY1384" s="211" t="s">
        <v>158</v>
      </c>
    </row>
    <row r="1385" spans="1:65" s="13" customFormat="1">
      <c r="B1385" s="200"/>
      <c r="C1385" s="201"/>
      <c r="D1385" s="202" t="s">
        <v>186</v>
      </c>
      <c r="E1385" s="203" t="s">
        <v>1</v>
      </c>
      <c r="F1385" s="204" t="s">
        <v>1933</v>
      </c>
      <c r="G1385" s="201"/>
      <c r="H1385" s="205">
        <v>5.6429999999999998</v>
      </c>
      <c r="I1385" s="206"/>
      <c r="J1385" s="201"/>
      <c r="K1385" s="201"/>
      <c r="L1385" s="207"/>
      <c r="M1385" s="208"/>
      <c r="N1385" s="209"/>
      <c r="O1385" s="209"/>
      <c r="P1385" s="209"/>
      <c r="Q1385" s="209"/>
      <c r="R1385" s="209"/>
      <c r="S1385" s="209"/>
      <c r="T1385" s="210"/>
      <c r="AT1385" s="211" t="s">
        <v>186</v>
      </c>
      <c r="AU1385" s="211" t="s">
        <v>89</v>
      </c>
      <c r="AV1385" s="13" t="s">
        <v>89</v>
      </c>
      <c r="AW1385" s="13" t="s">
        <v>35</v>
      </c>
      <c r="AX1385" s="13" t="s">
        <v>79</v>
      </c>
      <c r="AY1385" s="211" t="s">
        <v>158</v>
      </c>
    </row>
    <row r="1386" spans="1:65" s="13" customFormat="1">
      <c r="B1386" s="200"/>
      <c r="C1386" s="201"/>
      <c r="D1386" s="202" t="s">
        <v>186</v>
      </c>
      <c r="E1386" s="203" t="s">
        <v>1</v>
      </c>
      <c r="F1386" s="204" t="s">
        <v>1934</v>
      </c>
      <c r="G1386" s="201"/>
      <c r="H1386" s="205">
        <v>6.48</v>
      </c>
      <c r="I1386" s="206"/>
      <c r="J1386" s="201"/>
      <c r="K1386" s="201"/>
      <c r="L1386" s="207"/>
      <c r="M1386" s="208"/>
      <c r="N1386" s="209"/>
      <c r="O1386" s="209"/>
      <c r="P1386" s="209"/>
      <c r="Q1386" s="209"/>
      <c r="R1386" s="209"/>
      <c r="S1386" s="209"/>
      <c r="T1386" s="210"/>
      <c r="AT1386" s="211" t="s">
        <v>186</v>
      </c>
      <c r="AU1386" s="211" t="s">
        <v>89</v>
      </c>
      <c r="AV1386" s="13" t="s">
        <v>89</v>
      </c>
      <c r="AW1386" s="13" t="s">
        <v>35</v>
      </c>
      <c r="AX1386" s="13" t="s">
        <v>79</v>
      </c>
      <c r="AY1386" s="211" t="s">
        <v>158</v>
      </c>
    </row>
    <row r="1387" spans="1:65" s="13" customFormat="1">
      <c r="B1387" s="200"/>
      <c r="C1387" s="201"/>
      <c r="D1387" s="202" t="s">
        <v>186</v>
      </c>
      <c r="E1387" s="203" t="s">
        <v>1</v>
      </c>
      <c r="F1387" s="204" t="s">
        <v>1935</v>
      </c>
      <c r="G1387" s="201"/>
      <c r="H1387" s="205">
        <v>13.455</v>
      </c>
      <c r="I1387" s="206"/>
      <c r="J1387" s="201"/>
      <c r="K1387" s="201"/>
      <c r="L1387" s="207"/>
      <c r="M1387" s="208"/>
      <c r="N1387" s="209"/>
      <c r="O1387" s="209"/>
      <c r="P1387" s="209"/>
      <c r="Q1387" s="209"/>
      <c r="R1387" s="209"/>
      <c r="S1387" s="209"/>
      <c r="T1387" s="210"/>
      <c r="AT1387" s="211" t="s">
        <v>186</v>
      </c>
      <c r="AU1387" s="211" t="s">
        <v>89</v>
      </c>
      <c r="AV1387" s="13" t="s">
        <v>89</v>
      </c>
      <c r="AW1387" s="13" t="s">
        <v>35</v>
      </c>
      <c r="AX1387" s="13" t="s">
        <v>79</v>
      </c>
      <c r="AY1387" s="211" t="s">
        <v>158</v>
      </c>
    </row>
    <row r="1388" spans="1:65" s="13" customFormat="1">
      <c r="B1388" s="200"/>
      <c r="C1388" s="201"/>
      <c r="D1388" s="202" t="s">
        <v>186</v>
      </c>
      <c r="E1388" s="203" t="s">
        <v>1</v>
      </c>
      <c r="F1388" s="204" t="s">
        <v>1936</v>
      </c>
      <c r="G1388" s="201"/>
      <c r="H1388" s="205">
        <v>8.41</v>
      </c>
      <c r="I1388" s="206"/>
      <c r="J1388" s="201"/>
      <c r="K1388" s="201"/>
      <c r="L1388" s="207"/>
      <c r="M1388" s="208"/>
      <c r="N1388" s="209"/>
      <c r="O1388" s="209"/>
      <c r="P1388" s="209"/>
      <c r="Q1388" s="209"/>
      <c r="R1388" s="209"/>
      <c r="S1388" s="209"/>
      <c r="T1388" s="210"/>
      <c r="AT1388" s="211" t="s">
        <v>186</v>
      </c>
      <c r="AU1388" s="211" t="s">
        <v>89</v>
      </c>
      <c r="AV1388" s="13" t="s">
        <v>89</v>
      </c>
      <c r="AW1388" s="13" t="s">
        <v>35</v>
      </c>
      <c r="AX1388" s="13" t="s">
        <v>79</v>
      </c>
      <c r="AY1388" s="211" t="s">
        <v>158</v>
      </c>
    </row>
    <row r="1389" spans="1:65" s="15" customFormat="1">
      <c r="B1389" s="223"/>
      <c r="C1389" s="224"/>
      <c r="D1389" s="202" t="s">
        <v>186</v>
      </c>
      <c r="E1389" s="225" t="s">
        <v>1</v>
      </c>
      <c r="F1389" s="226" t="s">
        <v>1937</v>
      </c>
      <c r="G1389" s="224"/>
      <c r="H1389" s="227">
        <v>37.137999999999998</v>
      </c>
      <c r="I1389" s="228"/>
      <c r="J1389" s="224"/>
      <c r="K1389" s="224"/>
      <c r="L1389" s="229"/>
      <c r="M1389" s="230"/>
      <c r="N1389" s="231"/>
      <c r="O1389" s="231"/>
      <c r="P1389" s="231"/>
      <c r="Q1389" s="231"/>
      <c r="R1389" s="231"/>
      <c r="S1389" s="231"/>
      <c r="T1389" s="232"/>
      <c r="AT1389" s="233" t="s">
        <v>186</v>
      </c>
      <c r="AU1389" s="233" t="s">
        <v>89</v>
      </c>
      <c r="AV1389" s="15" t="s">
        <v>170</v>
      </c>
      <c r="AW1389" s="15" t="s">
        <v>35</v>
      </c>
      <c r="AX1389" s="15" t="s">
        <v>79</v>
      </c>
      <c r="AY1389" s="233" t="s">
        <v>158</v>
      </c>
    </row>
    <row r="1390" spans="1:65" s="14" customFormat="1">
      <c r="B1390" s="212"/>
      <c r="C1390" s="213"/>
      <c r="D1390" s="202" t="s">
        <v>186</v>
      </c>
      <c r="E1390" s="214" t="s">
        <v>1</v>
      </c>
      <c r="F1390" s="215" t="s">
        <v>199</v>
      </c>
      <c r="G1390" s="213"/>
      <c r="H1390" s="216">
        <v>37.723999999999997</v>
      </c>
      <c r="I1390" s="217"/>
      <c r="J1390" s="213"/>
      <c r="K1390" s="213"/>
      <c r="L1390" s="218"/>
      <c r="M1390" s="219"/>
      <c r="N1390" s="220"/>
      <c r="O1390" s="220"/>
      <c r="P1390" s="220"/>
      <c r="Q1390" s="220"/>
      <c r="R1390" s="220"/>
      <c r="S1390" s="220"/>
      <c r="T1390" s="221"/>
      <c r="AT1390" s="222" t="s">
        <v>186</v>
      </c>
      <c r="AU1390" s="222" t="s">
        <v>89</v>
      </c>
      <c r="AV1390" s="14" t="s">
        <v>165</v>
      </c>
      <c r="AW1390" s="14" t="s">
        <v>35</v>
      </c>
      <c r="AX1390" s="14" t="s">
        <v>87</v>
      </c>
      <c r="AY1390" s="222" t="s">
        <v>158</v>
      </c>
    </row>
    <row r="1391" spans="1:65" s="2" customFormat="1" ht="24.2" customHeight="1">
      <c r="A1391" s="35"/>
      <c r="B1391" s="36"/>
      <c r="C1391" s="187" t="s">
        <v>1938</v>
      </c>
      <c r="D1391" s="187" t="s">
        <v>161</v>
      </c>
      <c r="E1391" s="188" t="s">
        <v>1939</v>
      </c>
      <c r="F1391" s="189" t="s">
        <v>1940</v>
      </c>
      <c r="G1391" s="190" t="s">
        <v>332</v>
      </c>
      <c r="H1391" s="191">
        <v>500</v>
      </c>
      <c r="I1391" s="192"/>
      <c r="J1391" s="193">
        <f>ROUND(I1391*H1391,2)</f>
        <v>0</v>
      </c>
      <c r="K1391" s="189" t="s">
        <v>217</v>
      </c>
      <c r="L1391" s="40"/>
      <c r="M1391" s="194" t="s">
        <v>1</v>
      </c>
      <c r="N1391" s="195" t="s">
        <v>44</v>
      </c>
      <c r="O1391" s="72"/>
      <c r="P1391" s="196">
        <f>O1391*H1391</f>
        <v>0</v>
      </c>
      <c r="Q1391" s="196">
        <v>0</v>
      </c>
      <c r="R1391" s="196">
        <f>Q1391*H1391</f>
        <v>0</v>
      </c>
      <c r="S1391" s="196">
        <v>0</v>
      </c>
      <c r="T1391" s="197">
        <f>S1391*H1391</f>
        <v>0</v>
      </c>
      <c r="U1391" s="35"/>
      <c r="V1391" s="35"/>
      <c r="W1391" s="35"/>
      <c r="X1391" s="35"/>
      <c r="Y1391" s="35"/>
      <c r="Z1391" s="35"/>
      <c r="AA1391" s="35"/>
      <c r="AB1391" s="35"/>
      <c r="AC1391" s="35"/>
      <c r="AD1391" s="35"/>
      <c r="AE1391" s="35"/>
      <c r="AR1391" s="198" t="s">
        <v>165</v>
      </c>
      <c r="AT1391" s="198" t="s">
        <v>161</v>
      </c>
      <c r="AU1391" s="198" t="s">
        <v>89</v>
      </c>
      <c r="AY1391" s="18" t="s">
        <v>158</v>
      </c>
      <c r="BE1391" s="199">
        <f>IF(N1391="základní",J1391,0)</f>
        <v>0</v>
      </c>
      <c r="BF1391" s="199">
        <f>IF(N1391="snížená",J1391,0)</f>
        <v>0</v>
      </c>
      <c r="BG1391" s="199">
        <f>IF(N1391="zákl. přenesená",J1391,0)</f>
        <v>0</v>
      </c>
      <c r="BH1391" s="199">
        <f>IF(N1391="sníž. přenesená",J1391,0)</f>
        <v>0</v>
      </c>
      <c r="BI1391" s="199">
        <f>IF(N1391="nulová",J1391,0)</f>
        <v>0</v>
      </c>
      <c r="BJ1391" s="18" t="s">
        <v>87</v>
      </c>
      <c r="BK1391" s="199">
        <f>ROUND(I1391*H1391,2)</f>
        <v>0</v>
      </c>
      <c r="BL1391" s="18" t="s">
        <v>165</v>
      </c>
      <c r="BM1391" s="198" t="s">
        <v>1941</v>
      </c>
    </row>
    <row r="1392" spans="1:65" s="13" customFormat="1" ht="22.5">
      <c r="B1392" s="200"/>
      <c r="C1392" s="201"/>
      <c r="D1392" s="202" t="s">
        <v>186</v>
      </c>
      <c r="E1392" s="203" t="s">
        <v>1</v>
      </c>
      <c r="F1392" s="204" t="s">
        <v>1942</v>
      </c>
      <c r="G1392" s="201"/>
      <c r="H1392" s="205">
        <v>500</v>
      </c>
      <c r="I1392" s="206"/>
      <c r="J1392" s="201"/>
      <c r="K1392" s="201"/>
      <c r="L1392" s="207"/>
      <c r="M1392" s="208"/>
      <c r="N1392" s="209"/>
      <c r="O1392" s="209"/>
      <c r="P1392" s="209"/>
      <c r="Q1392" s="209"/>
      <c r="R1392" s="209"/>
      <c r="S1392" s="209"/>
      <c r="T1392" s="210"/>
      <c r="AT1392" s="211" t="s">
        <v>186</v>
      </c>
      <c r="AU1392" s="211" t="s">
        <v>89</v>
      </c>
      <c r="AV1392" s="13" t="s">
        <v>89</v>
      </c>
      <c r="AW1392" s="13" t="s">
        <v>35</v>
      </c>
      <c r="AX1392" s="13" t="s">
        <v>87</v>
      </c>
      <c r="AY1392" s="211" t="s">
        <v>158</v>
      </c>
    </row>
    <row r="1393" spans="1:65" s="12" customFormat="1" ht="22.9" customHeight="1">
      <c r="B1393" s="171"/>
      <c r="C1393" s="172"/>
      <c r="D1393" s="173" t="s">
        <v>78</v>
      </c>
      <c r="E1393" s="185" t="s">
        <v>1943</v>
      </c>
      <c r="F1393" s="185" t="s">
        <v>1944</v>
      </c>
      <c r="G1393" s="172"/>
      <c r="H1393" s="172"/>
      <c r="I1393" s="175"/>
      <c r="J1393" s="186">
        <f>BK1393</f>
        <v>0</v>
      </c>
      <c r="K1393" s="172"/>
      <c r="L1393" s="177"/>
      <c r="M1393" s="178"/>
      <c r="N1393" s="179"/>
      <c r="O1393" s="179"/>
      <c r="P1393" s="180">
        <f>SUM(P1394:P1400)</f>
        <v>0</v>
      </c>
      <c r="Q1393" s="179"/>
      <c r="R1393" s="180">
        <f>SUM(R1394:R1400)</f>
        <v>0</v>
      </c>
      <c r="S1393" s="179"/>
      <c r="T1393" s="181">
        <f>SUM(T1394:T1400)</f>
        <v>0</v>
      </c>
      <c r="AR1393" s="182" t="s">
        <v>87</v>
      </c>
      <c r="AT1393" s="183" t="s">
        <v>78</v>
      </c>
      <c r="AU1393" s="183" t="s">
        <v>87</v>
      </c>
      <c r="AY1393" s="182" t="s">
        <v>158</v>
      </c>
      <c r="BK1393" s="184">
        <f>SUM(BK1394:BK1400)</f>
        <v>0</v>
      </c>
    </row>
    <row r="1394" spans="1:65" s="2" customFormat="1" ht="33" customHeight="1">
      <c r="A1394" s="35"/>
      <c r="B1394" s="36"/>
      <c r="C1394" s="187" t="s">
        <v>1945</v>
      </c>
      <c r="D1394" s="187" t="s">
        <v>161</v>
      </c>
      <c r="E1394" s="188" t="s">
        <v>1946</v>
      </c>
      <c r="F1394" s="189" t="s">
        <v>1947</v>
      </c>
      <c r="G1394" s="190" t="s">
        <v>298</v>
      </c>
      <c r="H1394" s="191">
        <v>2030.0640000000001</v>
      </c>
      <c r="I1394" s="192"/>
      <c r="J1394" s="193">
        <f>ROUND(I1394*H1394,2)</f>
        <v>0</v>
      </c>
      <c r="K1394" s="189" t="s">
        <v>217</v>
      </c>
      <c r="L1394" s="40"/>
      <c r="M1394" s="194" t="s">
        <v>1</v>
      </c>
      <c r="N1394" s="195" t="s">
        <v>44</v>
      </c>
      <c r="O1394" s="72"/>
      <c r="P1394" s="196">
        <f>O1394*H1394</f>
        <v>0</v>
      </c>
      <c r="Q1394" s="196">
        <v>0</v>
      </c>
      <c r="R1394" s="196">
        <f>Q1394*H1394</f>
        <v>0</v>
      </c>
      <c r="S1394" s="196">
        <v>0</v>
      </c>
      <c r="T1394" s="197">
        <f>S1394*H1394</f>
        <v>0</v>
      </c>
      <c r="U1394" s="35"/>
      <c r="V1394" s="35"/>
      <c r="W1394" s="35"/>
      <c r="X1394" s="35"/>
      <c r="Y1394" s="35"/>
      <c r="Z1394" s="35"/>
      <c r="AA1394" s="35"/>
      <c r="AB1394" s="35"/>
      <c r="AC1394" s="35"/>
      <c r="AD1394" s="35"/>
      <c r="AE1394" s="35"/>
      <c r="AR1394" s="198" t="s">
        <v>165</v>
      </c>
      <c r="AT1394" s="198" t="s">
        <v>161</v>
      </c>
      <c r="AU1394" s="198" t="s">
        <v>89</v>
      </c>
      <c r="AY1394" s="18" t="s">
        <v>158</v>
      </c>
      <c r="BE1394" s="199">
        <f>IF(N1394="základní",J1394,0)</f>
        <v>0</v>
      </c>
      <c r="BF1394" s="199">
        <f>IF(N1394="snížená",J1394,0)</f>
        <v>0</v>
      </c>
      <c r="BG1394" s="199">
        <f>IF(N1394="zákl. přenesená",J1394,0)</f>
        <v>0</v>
      </c>
      <c r="BH1394" s="199">
        <f>IF(N1394="sníž. přenesená",J1394,0)</f>
        <v>0</v>
      </c>
      <c r="BI1394" s="199">
        <f>IF(N1394="nulová",J1394,0)</f>
        <v>0</v>
      </c>
      <c r="BJ1394" s="18" t="s">
        <v>87</v>
      </c>
      <c r="BK1394" s="199">
        <f>ROUND(I1394*H1394,2)</f>
        <v>0</v>
      </c>
      <c r="BL1394" s="18" t="s">
        <v>165</v>
      </c>
      <c r="BM1394" s="198" t="s">
        <v>1948</v>
      </c>
    </row>
    <row r="1395" spans="1:65" s="2" customFormat="1" ht="24.2" customHeight="1">
      <c r="A1395" s="35"/>
      <c r="B1395" s="36"/>
      <c r="C1395" s="187" t="s">
        <v>1949</v>
      </c>
      <c r="D1395" s="187" t="s">
        <v>161</v>
      </c>
      <c r="E1395" s="188" t="s">
        <v>1950</v>
      </c>
      <c r="F1395" s="189" t="s">
        <v>1951</v>
      </c>
      <c r="G1395" s="190" t="s">
        <v>298</v>
      </c>
      <c r="H1395" s="191">
        <v>2030.0640000000001</v>
      </c>
      <c r="I1395" s="192"/>
      <c r="J1395" s="193">
        <f>ROUND(I1395*H1395,2)</f>
        <v>0</v>
      </c>
      <c r="K1395" s="189" t="s">
        <v>217</v>
      </c>
      <c r="L1395" s="40"/>
      <c r="M1395" s="194" t="s">
        <v>1</v>
      </c>
      <c r="N1395" s="195" t="s">
        <v>44</v>
      </c>
      <c r="O1395" s="72"/>
      <c r="P1395" s="196">
        <f>O1395*H1395</f>
        <v>0</v>
      </c>
      <c r="Q1395" s="196">
        <v>0</v>
      </c>
      <c r="R1395" s="196">
        <f>Q1395*H1395</f>
        <v>0</v>
      </c>
      <c r="S1395" s="196">
        <v>0</v>
      </c>
      <c r="T1395" s="197">
        <f>S1395*H1395</f>
        <v>0</v>
      </c>
      <c r="U1395" s="35"/>
      <c r="V1395" s="35"/>
      <c r="W1395" s="35"/>
      <c r="X1395" s="35"/>
      <c r="Y1395" s="35"/>
      <c r="Z1395" s="35"/>
      <c r="AA1395" s="35"/>
      <c r="AB1395" s="35"/>
      <c r="AC1395" s="35"/>
      <c r="AD1395" s="35"/>
      <c r="AE1395" s="35"/>
      <c r="AR1395" s="198" t="s">
        <v>165</v>
      </c>
      <c r="AT1395" s="198" t="s">
        <v>161</v>
      </c>
      <c r="AU1395" s="198" t="s">
        <v>89</v>
      </c>
      <c r="AY1395" s="18" t="s">
        <v>158</v>
      </c>
      <c r="BE1395" s="199">
        <f>IF(N1395="základní",J1395,0)</f>
        <v>0</v>
      </c>
      <c r="BF1395" s="199">
        <f>IF(N1395="snížená",J1395,0)</f>
        <v>0</v>
      </c>
      <c r="BG1395" s="199">
        <f>IF(N1395="zákl. přenesená",J1395,0)</f>
        <v>0</v>
      </c>
      <c r="BH1395" s="199">
        <f>IF(N1395="sníž. přenesená",J1395,0)</f>
        <v>0</v>
      </c>
      <c r="BI1395" s="199">
        <f>IF(N1395="nulová",J1395,0)</f>
        <v>0</v>
      </c>
      <c r="BJ1395" s="18" t="s">
        <v>87</v>
      </c>
      <c r="BK1395" s="199">
        <f>ROUND(I1395*H1395,2)</f>
        <v>0</v>
      </c>
      <c r="BL1395" s="18" t="s">
        <v>165</v>
      </c>
      <c r="BM1395" s="198" t="s">
        <v>1952</v>
      </c>
    </row>
    <row r="1396" spans="1:65" s="2" customFormat="1" ht="24.2" customHeight="1">
      <c r="A1396" s="35"/>
      <c r="B1396" s="36"/>
      <c r="C1396" s="187" t="s">
        <v>1953</v>
      </c>
      <c r="D1396" s="187" t="s">
        <v>161</v>
      </c>
      <c r="E1396" s="188" t="s">
        <v>1954</v>
      </c>
      <c r="F1396" s="189" t="s">
        <v>1955</v>
      </c>
      <c r="G1396" s="190" t="s">
        <v>298</v>
      </c>
      <c r="H1396" s="191">
        <v>32481.024000000001</v>
      </c>
      <c r="I1396" s="192"/>
      <c r="J1396" s="193">
        <f>ROUND(I1396*H1396,2)</f>
        <v>0</v>
      </c>
      <c r="K1396" s="189" t="s">
        <v>217</v>
      </c>
      <c r="L1396" s="40"/>
      <c r="M1396" s="194" t="s">
        <v>1</v>
      </c>
      <c r="N1396" s="195" t="s">
        <v>44</v>
      </c>
      <c r="O1396" s="72"/>
      <c r="P1396" s="196">
        <f>O1396*H1396</f>
        <v>0</v>
      </c>
      <c r="Q1396" s="196">
        <v>0</v>
      </c>
      <c r="R1396" s="196">
        <f>Q1396*H1396</f>
        <v>0</v>
      </c>
      <c r="S1396" s="196">
        <v>0</v>
      </c>
      <c r="T1396" s="197">
        <f>S1396*H1396</f>
        <v>0</v>
      </c>
      <c r="U1396" s="35"/>
      <c r="V1396" s="35"/>
      <c r="W1396" s="35"/>
      <c r="X1396" s="35"/>
      <c r="Y1396" s="35"/>
      <c r="Z1396" s="35"/>
      <c r="AA1396" s="35"/>
      <c r="AB1396" s="35"/>
      <c r="AC1396" s="35"/>
      <c r="AD1396" s="35"/>
      <c r="AE1396" s="35"/>
      <c r="AR1396" s="198" t="s">
        <v>165</v>
      </c>
      <c r="AT1396" s="198" t="s">
        <v>161</v>
      </c>
      <c r="AU1396" s="198" t="s">
        <v>89</v>
      </c>
      <c r="AY1396" s="18" t="s">
        <v>158</v>
      </c>
      <c r="BE1396" s="199">
        <f>IF(N1396="základní",J1396,0)</f>
        <v>0</v>
      </c>
      <c r="BF1396" s="199">
        <f>IF(N1396="snížená",J1396,0)</f>
        <v>0</v>
      </c>
      <c r="BG1396" s="199">
        <f>IF(N1396="zákl. přenesená",J1396,0)</f>
        <v>0</v>
      </c>
      <c r="BH1396" s="199">
        <f>IF(N1396="sníž. přenesená",J1396,0)</f>
        <v>0</v>
      </c>
      <c r="BI1396" s="199">
        <f>IF(N1396="nulová",J1396,0)</f>
        <v>0</v>
      </c>
      <c r="BJ1396" s="18" t="s">
        <v>87</v>
      </c>
      <c r="BK1396" s="199">
        <f>ROUND(I1396*H1396,2)</f>
        <v>0</v>
      </c>
      <c r="BL1396" s="18" t="s">
        <v>165</v>
      </c>
      <c r="BM1396" s="198" t="s">
        <v>1956</v>
      </c>
    </row>
    <row r="1397" spans="1:65" s="13" customFormat="1">
      <c r="B1397" s="200"/>
      <c r="C1397" s="201"/>
      <c r="D1397" s="202" t="s">
        <v>186</v>
      </c>
      <c r="E1397" s="201"/>
      <c r="F1397" s="204" t="s">
        <v>1957</v>
      </c>
      <c r="G1397" s="201"/>
      <c r="H1397" s="205">
        <v>32481.024000000001</v>
      </c>
      <c r="I1397" s="206"/>
      <c r="J1397" s="201"/>
      <c r="K1397" s="201"/>
      <c r="L1397" s="207"/>
      <c r="M1397" s="208"/>
      <c r="N1397" s="209"/>
      <c r="O1397" s="209"/>
      <c r="P1397" s="209"/>
      <c r="Q1397" s="209"/>
      <c r="R1397" s="209"/>
      <c r="S1397" s="209"/>
      <c r="T1397" s="210"/>
      <c r="AT1397" s="211" t="s">
        <v>186</v>
      </c>
      <c r="AU1397" s="211" t="s">
        <v>89</v>
      </c>
      <c r="AV1397" s="13" t="s">
        <v>89</v>
      </c>
      <c r="AW1397" s="13" t="s">
        <v>4</v>
      </c>
      <c r="AX1397" s="13" t="s">
        <v>87</v>
      </c>
      <c r="AY1397" s="211" t="s">
        <v>158</v>
      </c>
    </row>
    <row r="1398" spans="1:65" s="2" customFormat="1" ht="33" customHeight="1">
      <c r="A1398" s="35"/>
      <c r="B1398" s="36"/>
      <c r="C1398" s="187" t="s">
        <v>1958</v>
      </c>
      <c r="D1398" s="187" t="s">
        <v>161</v>
      </c>
      <c r="E1398" s="188" t="s">
        <v>1959</v>
      </c>
      <c r="F1398" s="189" t="s">
        <v>1960</v>
      </c>
      <c r="G1398" s="190" t="s">
        <v>298</v>
      </c>
      <c r="H1398" s="191">
        <v>2004.91</v>
      </c>
      <c r="I1398" s="192"/>
      <c r="J1398" s="193">
        <f>ROUND(I1398*H1398,2)</f>
        <v>0</v>
      </c>
      <c r="K1398" s="189" t="s">
        <v>217</v>
      </c>
      <c r="L1398" s="40"/>
      <c r="M1398" s="194" t="s">
        <v>1</v>
      </c>
      <c r="N1398" s="195" t="s">
        <v>44</v>
      </c>
      <c r="O1398" s="72"/>
      <c r="P1398" s="196">
        <f>O1398*H1398</f>
        <v>0</v>
      </c>
      <c r="Q1398" s="196">
        <v>0</v>
      </c>
      <c r="R1398" s="196">
        <f>Q1398*H1398</f>
        <v>0</v>
      </c>
      <c r="S1398" s="196">
        <v>0</v>
      </c>
      <c r="T1398" s="197">
        <f>S1398*H1398</f>
        <v>0</v>
      </c>
      <c r="U1398" s="35"/>
      <c r="V1398" s="35"/>
      <c r="W1398" s="35"/>
      <c r="X1398" s="35"/>
      <c r="Y1398" s="35"/>
      <c r="Z1398" s="35"/>
      <c r="AA1398" s="35"/>
      <c r="AB1398" s="35"/>
      <c r="AC1398" s="35"/>
      <c r="AD1398" s="35"/>
      <c r="AE1398" s="35"/>
      <c r="AR1398" s="198" t="s">
        <v>165</v>
      </c>
      <c r="AT1398" s="198" t="s">
        <v>161</v>
      </c>
      <c r="AU1398" s="198" t="s">
        <v>89</v>
      </c>
      <c r="AY1398" s="18" t="s">
        <v>158</v>
      </c>
      <c r="BE1398" s="199">
        <f>IF(N1398="základní",J1398,0)</f>
        <v>0</v>
      </c>
      <c r="BF1398" s="199">
        <f>IF(N1398="snížená",J1398,0)</f>
        <v>0</v>
      </c>
      <c r="BG1398" s="199">
        <f>IF(N1398="zákl. přenesená",J1398,0)</f>
        <v>0</v>
      </c>
      <c r="BH1398" s="199">
        <f>IF(N1398="sníž. přenesená",J1398,0)</f>
        <v>0</v>
      </c>
      <c r="BI1398" s="199">
        <f>IF(N1398="nulová",J1398,0)</f>
        <v>0</v>
      </c>
      <c r="BJ1398" s="18" t="s">
        <v>87</v>
      </c>
      <c r="BK1398" s="199">
        <f>ROUND(I1398*H1398,2)</f>
        <v>0</v>
      </c>
      <c r="BL1398" s="18" t="s">
        <v>165</v>
      </c>
      <c r="BM1398" s="198" t="s">
        <v>1961</v>
      </c>
    </row>
    <row r="1399" spans="1:65" s="2" customFormat="1" ht="37.9" customHeight="1">
      <c r="A1399" s="35"/>
      <c r="B1399" s="36"/>
      <c r="C1399" s="187" t="s">
        <v>1962</v>
      </c>
      <c r="D1399" s="187" t="s">
        <v>161</v>
      </c>
      <c r="E1399" s="188" t="s">
        <v>1963</v>
      </c>
      <c r="F1399" s="189" t="s">
        <v>1964</v>
      </c>
      <c r="G1399" s="190" t="s">
        <v>184</v>
      </c>
      <c r="H1399" s="191">
        <v>50</v>
      </c>
      <c r="I1399" s="192"/>
      <c r="J1399" s="193">
        <f>ROUND(I1399*H1399,2)</f>
        <v>0</v>
      </c>
      <c r="K1399" s="189" t="s">
        <v>1</v>
      </c>
      <c r="L1399" s="40"/>
      <c r="M1399" s="194" t="s">
        <v>1</v>
      </c>
      <c r="N1399" s="195" t="s">
        <v>44</v>
      </c>
      <c r="O1399" s="72"/>
      <c r="P1399" s="196">
        <f>O1399*H1399</f>
        <v>0</v>
      </c>
      <c r="Q1399" s="196">
        <v>0</v>
      </c>
      <c r="R1399" s="196">
        <f>Q1399*H1399</f>
        <v>0</v>
      </c>
      <c r="S1399" s="196">
        <v>0</v>
      </c>
      <c r="T1399" s="197">
        <f>S1399*H1399</f>
        <v>0</v>
      </c>
      <c r="U1399" s="35"/>
      <c r="V1399" s="35"/>
      <c r="W1399" s="35"/>
      <c r="X1399" s="35"/>
      <c r="Y1399" s="35"/>
      <c r="Z1399" s="35"/>
      <c r="AA1399" s="35"/>
      <c r="AB1399" s="35"/>
      <c r="AC1399" s="35"/>
      <c r="AD1399" s="35"/>
      <c r="AE1399" s="35"/>
      <c r="AR1399" s="198" t="s">
        <v>165</v>
      </c>
      <c r="AT1399" s="198" t="s">
        <v>161</v>
      </c>
      <c r="AU1399" s="198" t="s">
        <v>89</v>
      </c>
      <c r="AY1399" s="18" t="s">
        <v>158</v>
      </c>
      <c r="BE1399" s="199">
        <f>IF(N1399="základní",J1399,0)</f>
        <v>0</v>
      </c>
      <c r="BF1399" s="199">
        <f>IF(N1399="snížená",J1399,0)</f>
        <v>0</v>
      </c>
      <c r="BG1399" s="199">
        <f>IF(N1399="zákl. přenesená",J1399,0)</f>
        <v>0</v>
      </c>
      <c r="BH1399" s="199">
        <f>IF(N1399="sníž. přenesená",J1399,0)</f>
        <v>0</v>
      </c>
      <c r="BI1399" s="199">
        <f>IF(N1399="nulová",J1399,0)</f>
        <v>0</v>
      </c>
      <c r="BJ1399" s="18" t="s">
        <v>87</v>
      </c>
      <c r="BK1399" s="199">
        <f>ROUND(I1399*H1399,2)</f>
        <v>0</v>
      </c>
      <c r="BL1399" s="18" t="s">
        <v>165</v>
      </c>
      <c r="BM1399" s="198" t="s">
        <v>1965</v>
      </c>
    </row>
    <row r="1400" spans="1:65" s="13" customFormat="1">
      <c r="B1400" s="200"/>
      <c r="C1400" s="201"/>
      <c r="D1400" s="202" t="s">
        <v>186</v>
      </c>
      <c r="E1400" s="203" t="s">
        <v>1</v>
      </c>
      <c r="F1400" s="204" t="s">
        <v>1966</v>
      </c>
      <c r="G1400" s="201"/>
      <c r="H1400" s="205">
        <v>50</v>
      </c>
      <c r="I1400" s="206"/>
      <c r="J1400" s="201"/>
      <c r="K1400" s="201"/>
      <c r="L1400" s="207"/>
      <c r="M1400" s="208"/>
      <c r="N1400" s="209"/>
      <c r="O1400" s="209"/>
      <c r="P1400" s="209"/>
      <c r="Q1400" s="209"/>
      <c r="R1400" s="209"/>
      <c r="S1400" s="209"/>
      <c r="T1400" s="210"/>
      <c r="AT1400" s="211" t="s">
        <v>186</v>
      </c>
      <c r="AU1400" s="211" t="s">
        <v>89</v>
      </c>
      <c r="AV1400" s="13" t="s">
        <v>89</v>
      </c>
      <c r="AW1400" s="13" t="s">
        <v>35</v>
      </c>
      <c r="AX1400" s="13" t="s">
        <v>87</v>
      </c>
      <c r="AY1400" s="211" t="s">
        <v>158</v>
      </c>
    </row>
    <row r="1401" spans="1:65" s="12" customFormat="1" ht="22.9" customHeight="1">
      <c r="B1401" s="171"/>
      <c r="C1401" s="172"/>
      <c r="D1401" s="173" t="s">
        <v>78</v>
      </c>
      <c r="E1401" s="185" t="s">
        <v>1967</v>
      </c>
      <c r="F1401" s="185" t="s">
        <v>1968</v>
      </c>
      <c r="G1401" s="172"/>
      <c r="H1401" s="172"/>
      <c r="I1401" s="175"/>
      <c r="J1401" s="186">
        <f>BK1401</f>
        <v>0</v>
      </c>
      <c r="K1401" s="172"/>
      <c r="L1401" s="177"/>
      <c r="M1401" s="178"/>
      <c r="N1401" s="179"/>
      <c r="O1401" s="179"/>
      <c r="P1401" s="180">
        <f>P1402</f>
        <v>0</v>
      </c>
      <c r="Q1401" s="179"/>
      <c r="R1401" s="180">
        <f>R1402</f>
        <v>0</v>
      </c>
      <c r="S1401" s="179"/>
      <c r="T1401" s="181">
        <f>T1402</f>
        <v>0</v>
      </c>
      <c r="AR1401" s="182" t="s">
        <v>87</v>
      </c>
      <c r="AT1401" s="183" t="s">
        <v>78</v>
      </c>
      <c r="AU1401" s="183" t="s">
        <v>87</v>
      </c>
      <c r="AY1401" s="182" t="s">
        <v>158</v>
      </c>
      <c r="BK1401" s="184">
        <f>BK1402</f>
        <v>0</v>
      </c>
    </row>
    <row r="1402" spans="1:65" s="2" customFormat="1" ht="21.75" customHeight="1">
      <c r="A1402" s="35"/>
      <c r="B1402" s="36"/>
      <c r="C1402" s="187" t="s">
        <v>1969</v>
      </c>
      <c r="D1402" s="187" t="s">
        <v>161</v>
      </c>
      <c r="E1402" s="188" t="s">
        <v>1970</v>
      </c>
      <c r="F1402" s="189" t="s">
        <v>1971</v>
      </c>
      <c r="G1402" s="190" t="s">
        <v>298</v>
      </c>
      <c r="H1402" s="191">
        <v>1730.365</v>
      </c>
      <c r="I1402" s="192"/>
      <c r="J1402" s="193">
        <f>ROUND(I1402*H1402,2)</f>
        <v>0</v>
      </c>
      <c r="K1402" s="189" t="s">
        <v>217</v>
      </c>
      <c r="L1402" s="40"/>
      <c r="M1402" s="194" t="s">
        <v>1</v>
      </c>
      <c r="N1402" s="195" t="s">
        <v>44</v>
      </c>
      <c r="O1402" s="72"/>
      <c r="P1402" s="196">
        <f>O1402*H1402</f>
        <v>0</v>
      </c>
      <c r="Q1402" s="196">
        <v>0</v>
      </c>
      <c r="R1402" s="196">
        <f>Q1402*H1402</f>
        <v>0</v>
      </c>
      <c r="S1402" s="196">
        <v>0</v>
      </c>
      <c r="T1402" s="197">
        <f>S1402*H1402</f>
        <v>0</v>
      </c>
      <c r="U1402" s="35"/>
      <c r="V1402" s="35"/>
      <c r="W1402" s="35"/>
      <c r="X1402" s="35"/>
      <c r="Y1402" s="35"/>
      <c r="Z1402" s="35"/>
      <c r="AA1402" s="35"/>
      <c r="AB1402" s="35"/>
      <c r="AC1402" s="35"/>
      <c r="AD1402" s="35"/>
      <c r="AE1402" s="35"/>
      <c r="AR1402" s="198" t="s">
        <v>165</v>
      </c>
      <c r="AT1402" s="198" t="s">
        <v>161</v>
      </c>
      <c r="AU1402" s="198" t="s">
        <v>89</v>
      </c>
      <c r="AY1402" s="18" t="s">
        <v>158</v>
      </c>
      <c r="BE1402" s="199">
        <f>IF(N1402="základní",J1402,0)</f>
        <v>0</v>
      </c>
      <c r="BF1402" s="199">
        <f>IF(N1402="snížená",J1402,0)</f>
        <v>0</v>
      </c>
      <c r="BG1402" s="199">
        <f>IF(N1402="zákl. přenesená",J1402,0)</f>
        <v>0</v>
      </c>
      <c r="BH1402" s="199">
        <f>IF(N1402="sníž. přenesená",J1402,0)</f>
        <v>0</v>
      </c>
      <c r="BI1402" s="199">
        <f>IF(N1402="nulová",J1402,0)</f>
        <v>0</v>
      </c>
      <c r="BJ1402" s="18" t="s">
        <v>87</v>
      </c>
      <c r="BK1402" s="199">
        <f>ROUND(I1402*H1402,2)</f>
        <v>0</v>
      </c>
      <c r="BL1402" s="18" t="s">
        <v>165</v>
      </c>
      <c r="BM1402" s="198" t="s">
        <v>1972</v>
      </c>
    </row>
    <row r="1403" spans="1:65" s="12" customFormat="1" ht="25.9" customHeight="1">
      <c r="B1403" s="171"/>
      <c r="C1403" s="172"/>
      <c r="D1403" s="173" t="s">
        <v>78</v>
      </c>
      <c r="E1403" s="174" t="s">
        <v>1973</v>
      </c>
      <c r="F1403" s="174" t="s">
        <v>1974</v>
      </c>
      <c r="G1403" s="172"/>
      <c r="H1403" s="172"/>
      <c r="I1403" s="175"/>
      <c r="J1403" s="176">
        <f>BK1403</f>
        <v>0</v>
      </c>
      <c r="K1403" s="172"/>
      <c r="L1403" s="177"/>
      <c r="M1403" s="178"/>
      <c r="N1403" s="179"/>
      <c r="O1403" s="179"/>
      <c r="P1403" s="180">
        <f>P1404+P1500+P1636+P1726+P1741+P1749+P1796+P1802+P1809+P1811+P1813+P1846+P2113+P2137+P2141+P2373+P2648+P2714+P2881+P3012+P3082+P3181</f>
        <v>0</v>
      </c>
      <c r="Q1403" s="179"/>
      <c r="R1403" s="180">
        <f>R1404+R1500+R1636+R1726+R1741+R1749+R1796+R1802+R1809+R1811+R1813+R1846+R2113+R2137+R2141+R2373+R2648+R2714+R2881+R3012+R3082+R3181</f>
        <v>440.79587013999992</v>
      </c>
      <c r="S1403" s="179"/>
      <c r="T1403" s="181">
        <f>T1404+T1500+T1636+T1726+T1741+T1749+T1796+T1802+T1809+T1811+T1813+T1846+T2113+T2137+T2141+T2373+T2648+T2714+T2881+T3012+T3082+T3181</f>
        <v>369.90802151000014</v>
      </c>
      <c r="AR1403" s="182" t="s">
        <v>89</v>
      </c>
      <c r="AT1403" s="183" t="s">
        <v>78</v>
      </c>
      <c r="AU1403" s="183" t="s">
        <v>79</v>
      </c>
      <c r="AY1403" s="182" t="s">
        <v>158</v>
      </c>
      <c r="BK1403" s="184">
        <f>BK1404+BK1500+BK1636+BK1726+BK1741+BK1749+BK1796+BK1802+BK1809+BK1811+BK1813+BK1846+BK2113+BK2137+BK2141+BK2373+BK2648+BK2714+BK2881+BK3012+BK3082+BK3181</f>
        <v>0</v>
      </c>
    </row>
    <row r="1404" spans="1:65" s="12" customFormat="1" ht="22.9" customHeight="1">
      <c r="B1404" s="171"/>
      <c r="C1404" s="172"/>
      <c r="D1404" s="173" t="s">
        <v>78</v>
      </c>
      <c r="E1404" s="185" t="s">
        <v>1975</v>
      </c>
      <c r="F1404" s="185" t="s">
        <v>1976</v>
      </c>
      <c r="G1404" s="172"/>
      <c r="H1404" s="172"/>
      <c r="I1404" s="175"/>
      <c r="J1404" s="186">
        <f>BK1404</f>
        <v>0</v>
      </c>
      <c r="K1404" s="172"/>
      <c r="L1404" s="177"/>
      <c r="M1404" s="178"/>
      <c r="N1404" s="179"/>
      <c r="O1404" s="179"/>
      <c r="P1404" s="180">
        <f>SUM(P1405:P1499)</f>
        <v>0</v>
      </c>
      <c r="Q1404" s="179"/>
      <c r="R1404" s="180">
        <f>SUM(R1405:R1499)</f>
        <v>7.1641067999999999</v>
      </c>
      <c r="S1404" s="179"/>
      <c r="T1404" s="181">
        <f>SUM(T1405:T1499)</f>
        <v>1.787337</v>
      </c>
      <c r="AR1404" s="182" t="s">
        <v>89</v>
      </c>
      <c r="AT1404" s="183" t="s">
        <v>78</v>
      </c>
      <c r="AU1404" s="183" t="s">
        <v>87</v>
      </c>
      <c r="AY1404" s="182" t="s">
        <v>158</v>
      </c>
      <c r="BK1404" s="184">
        <f>SUM(BK1405:BK1499)</f>
        <v>0</v>
      </c>
    </row>
    <row r="1405" spans="1:65" s="2" customFormat="1" ht="24.2" customHeight="1">
      <c r="A1405" s="35"/>
      <c r="B1405" s="36"/>
      <c r="C1405" s="187" t="s">
        <v>1977</v>
      </c>
      <c r="D1405" s="187" t="s">
        <v>161</v>
      </c>
      <c r="E1405" s="188" t="s">
        <v>1978</v>
      </c>
      <c r="F1405" s="189" t="s">
        <v>1979</v>
      </c>
      <c r="G1405" s="190" t="s">
        <v>216</v>
      </c>
      <c r="H1405" s="191">
        <v>272.06299999999999</v>
      </c>
      <c r="I1405" s="192"/>
      <c r="J1405" s="193">
        <f>ROUND(I1405*H1405,2)</f>
        <v>0</v>
      </c>
      <c r="K1405" s="189" t="s">
        <v>217</v>
      </c>
      <c r="L1405" s="40"/>
      <c r="M1405" s="194" t="s">
        <v>1</v>
      </c>
      <c r="N1405" s="195" t="s">
        <v>44</v>
      </c>
      <c r="O1405" s="72"/>
      <c r="P1405" s="196">
        <f>O1405*H1405</f>
        <v>0</v>
      </c>
      <c r="Q1405" s="196">
        <v>0</v>
      </c>
      <c r="R1405" s="196">
        <f>Q1405*H1405</f>
        <v>0</v>
      </c>
      <c r="S1405" s="196">
        <v>0</v>
      </c>
      <c r="T1405" s="197">
        <f>S1405*H1405</f>
        <v>0</v>
      </c>
      <c r="U1405" s="35"/>
      <c r="V1405" s="35"/>
      <c r="W1405" s="35"/>
      <c r="X1405" s="35"/>
      <c r="Y1405" s="35"/>
      <c r="Z1405" s="35"/>
      <c r="AA1405" s="35"/>
      <c r="AB1405" s="35"/>
      <c r="AC1405" s="35"/>
      <c r="AD1405" s="35"/>
      <c r="AE1405" s="35"/>
      <c r="AR1405" s="198" t="s">
        <v>263</v>
      </c>
      <c r="AT1405" s="198" t="s">
        <v>161</v>
      </c>
      <c r="AU1405" s="198" t="s">
        <v>89</v>
      </c>
      <c r="AY1405" s="18" t="s">
        <v>158</v>
      </c>
      <c r="BE1405" s="199">
        <f>IF(N1405="základní",J1405,0)</f>
        <v>0</v>
      </c>
      <c r="BF1405" s="199">
        <f>IF(N1405="snížená",J1405,0)</f>
        <v>0</v>
      </c>
      <c r="BG1405" s="199">
        <f>IF(N1405="zákl. přenesená",J1405,0)</f>
        <v>0</v>
      </c>
      <c r="BH1405" s="199">
        <f>IF(N1405="sníž. přenesená",J1405,0)</f>
        <v>0</v>
      </c>
      <c r="BI1405" s="199">
        <f>IF(N1405="nulová",J1405,0)</f>
        <v>0</v>
      </c>
      <c r="BJ1405" s="18" t="s">
        <v>87</v>
      </c>
      <c r="BK1405" s="199">
        <f>ROUND(I1405*H1405,2)</f>
        <v>0</v>
      </c>
      <c r="BL1405" s="18" t="s">
        <v>263</v>
      </c>
      <c r="BM1405" s="198" t="s">
        <v>1980</v>
      </c>
    </row>
    <row r="1406" spans="1:65" s="13" customFormat="1">
      <c r="B1406" s="200"/>
      <c r="C1406" s="201"/>
      <c r="D1406" s="202" t="s">
        <v>186</v>
      </c>
      <c r="E1406" s="203" t="s">
        <v>1</v>
      </c>
      <c r="F1406" s="204" t="s">
        <v>1981</v>
      </c>
      <c r="G1406" s="201"/>
      <c r="H1406" s="205">
        <v>10.449</v>
      </c>
      <c r="I1406" s="206"/>
      <c r="J1406" s="201"/>
      <c r="K1406" s="201"/>
      <c r="L1406" s="207"/>
      <c r="M1406" s="208"/>
      <c r="N1406" s="209"/>
      <c r="O1406" s="209"/>
      <c r="P1406" s="209"/>
      <c r="Q1406" s="209"/>
      <c r="R1406" s="209"/>
      <c r="S1406" s="209"/>
      <c r="T1406" s="210"/>
      <c r="AT1406" s="211" t="s">
        <v>186</v>
      </c>
      <c r="AU1406" s="211" t="s">
        <v>89</v>
      </c>
      <c r="AV1406" s="13" t="s">
        <v>89</v>
      </c>
      <c r="AW1406" s="13" t="s">
        <v>35</v>
      </c>
      <c r="AX1406" s="13" t="s">
        <v>79</v>
      </c>
      <c r="AY1406" s="211" t="s">
        <v>158</v>
      </c>
    </row>
    <row r="1407" spans="1:65" s="13" customFormat="1">
      <c r="B1407" s="200"/>
      <c r="C1407" s="201"/>
      <c r="D1407" s="202" t="s">
        <v>186</v>
      </c>
      <c r="E1407" s="203" t="s">
        <v>1</v>
      </c>
      <c r="F1407" s="204" t="s">
        <v>1982</v>
      </c>
      <c r="G1407" s="201"/>
      <c r="H1407" s="205">
        <v>11.614000000000001</v>
      </c>
      <c r="I1407" s="206"/>
      <c r="J1407" s="201"/>
      <c r="K1407" s="201"/>
      <c r="L1407" s="207"/>
      <c r="M1407" s="208"/>
      <c r="N1407" s="209"/>
      <c r="O1407" s="209"/>
      <c r="P1407" s="209"/>
      <c r="Q1407" s="209"/>
      <c r="R1407" s="209"/>
      <c r="S1407" s="209"/>
      <c r="T1407" s="210"/>
      <c r="AT1407" s="211" t="s">
        <v>186</v>
      </c>
      <c r="AU1407" s="211" t="s">
        <v>89</v>
      </c>
      <c r="AV1407" s="13" t="s">
        <v>89</v>
      </c>
      <c r="AW1407" s="13" t="s">
        <v>35</v>
      </c>
      <c r="AX1407" s="13" t="s">
        <v>79</v>
      </c>
      <c r="AY1407" s="211" t="s">
        <v>158</v>
      </c>
    </row>
    <row r="1408" spans="1:65" s="13" customFormat="1" ht="22.5">
      <c r="B1408" s="200"/>
      <c r="C1408" s="201"/>
      <c r="D1408" s="202" t="s">
        <v>186</v>
      </c>
      <c r="E1408" s="203" t="s">
        <v>1</v>
      </c>
      <c r="F1408" s="204" t="s">
        <v>1983</v>
      </c>
      <c r="G1408" s="201"/>
      <c r="H1408" s="205">
        <v>250</v>
      </c>
      <c r="I1408" s="206"/>
      <c r="J1408" s="201"/>
      <c r="K1408" s="201"/>
      <c r="L1408" s="207"/>
      <c r="M1408" s="208"/>
      <c r="N1408" s="209"/>
      <c r="O1408" s="209"/>
      <c r="P1408" s="209"/>
      <c r="Q1408" s="209"/>
      <c r="R1408" s="209"/>
      <c r="S1408" s="209"/>
      <c r="T1408" s="210"/>
      <c r="AT1408" s="211" t="s">
        <v>186</v>
      </c>
      <c r="AU1408" s="211" t="s">
        <v>89</v>
      </c>
      <c r="AV1408" s="13" t="s">
        <v>89</v>
      </c>
      <c r="AW1408" s="13" t="s">
        <v>35</v>
      </c>
      <c r="AX1408" s="13" t="s">
        <v>79</v>
      </c>
      <c r="AY1408" s="211" t="s">
        <v>158</v>
      </c>
    </row>
    <row r="1409" spans="1:65" s="14" customFormat="1">
      <c r="B1409" s="212"/>
      <c r="C1409" s="213"/>
      <c r="D1409" s="202" t="s">
        <v>186</v>
      </c>
      <c r="E1409" s="214" t="s">
        <v>1</v>
      </c>
      <c r="F1409" s="215" t="s">
        <v>199</v>
      </c>
      <c r="G1409" s="213"/>
      <c r="H1409" s="216">
        <v>272.06299999999999</v>
      </c>
      <c r="I1409" s="217"/>
      <c r="J1409" s="213"/>
      <c r="K1409" s="213"/>
      <c r="L1409" s="218"/>
      <c r="M1409" s="219"/>
      <c r="N1409" s="220"/>
      <c r="O1409" s="220"/>
      <c r="P1409" s="220"/>
      <c r="Q1409" s="220"/>
      <c r="R1409" s="220"/>
      <c r="S1409" s="220"/>
      <c r="T1409" s="221"/>
      <c r="AT1409" s="222" t="s">
        <v>186</v>
      </c>
      <c r="AU1409" s="222" t="s">
        <v>89</v>
      </c>
      <c r="AV1409" s="14" t="s">
        <v>165</v>
      </c>
      <c r="AW1409" s="14" t="s">
        <v>35</v>
      </c>
      <c r="AX1409" s="14" t="s">
        <v>87</v>
      </c>
      <c r="AY1409" s="222" t="s">
        <v>158</v>
      </c>
    </row>
    <row r="1410" spans="1:65" s="2" customFormat="1" ht="16.5" customHeight="1">
      <c r="A1410" s="35"/>
      <c r="B1410" s="36"/>
      <c r="C1410" s="244" t="s">
        <v>1984</v>
      </c>
      <c r="D1410" s="244" t="s">
        <v>343</v>
      </c>
      <c r="E1410" s="245" t="s">
        <v>1985</v>
      </c>
      <c r="F1410" s="246" t="s">
        <v>1986</v>
      </c>
      <c r="G1410" s="247" t="s">
        <v>298</v>
      </c>
      <c r="H1410" s="248">
        <v>8.2000000000000003E-2</v>
      </c>
      <c r="I1410" s="249"/>
      <c r="J1410" s="250">
        <f>ROUND(I1410*H1410,2)</f>
        <v>0</v>
      </c>
      <c r="K1410" s="246" t="s">
        <v>217</v>
      </c>
      <c r="L1410" s="251"/>
      <c r="M1410" s="252" t="s">
        <v>1</v>
      </c>
      <c r="N1410" s="253" t="s">
        <v>44</v>
      </c>
      <c r="O1410" s="72"/>
      <c r="P1410" s="196">
        <f>O1410*H1410</f>
        <v>0</v>
      </c>
      <c r="Q1410" s="196">
        <v>1</v>
      </c>
      <c r="R1410" s="196">
        <f>Q1410*H1410</f>
        <v>8.2000000000000003E-2</v>
      </c>
      <c r="S1410" s="196">
        <v>0</v>
      </c>
      <c r="T1410" s="197">
        <f>S1410*H1410</f>
        <v>0</v>
      </c>
      <c r="U1410" s="35"/>
      <c r="V1410" s="35"/>
      <c r="W1410" s="35"/>
      <c r="X1410" s="35"/>
      <c r="Y1410" s="35"/>
      <c r="Z1410" s="35"/>
      <c r="AA1410" s="35"/>
      <c r="AB1410" s="35"/>
      <c r="AC1410" s="35"/>
      <c r="AD1410" s="35"/>
      <c r="AE1410" s="35"/>
      <c r="AR1410" s="198" t="s">
        <v>359</v>
      </c>
      <c r="AT1410" s="198" t="s">
        <v>343</v>
      </c>
      <c r="AU1410" s="198" t="s">
        <v>89</v>
      </c>
      <c r="AY1410" s="18" t="s">
        <v>158</v>
      </c>
      <c r="BE1410" s="199">
        <f>IF(N1410="základní",J1410,0)</f>
        <v>0</v>
      </c>
      <c r="BF1410" s="199">
        <f>IF(N1410="snížená",J1410,0)</f>
        <v>0</v>
      </c>
      <c r="BG1410" s="199">
        <f>IF(N1410="zákl. přenesená",J1410,0)</f>
        <v>0</v>
      </c>
      <c r="BH1410" s="199">
        <f>IF(N1410="sníž. přenesená",J1410,0)</f>
        <v>0</v>
      </c>
      <c r="BI1410" s="199">
        <f>IF(N1410="nulová",J1410,0)</f>
        <v>0</v>
      </c>
      <c r="BJ1410" s="18" t="s">
        <v>87</v>
      </c>
      <c r="BK1410" s="199">
        <f>ROUND(I1410*H1410,2)</f>
        <v>0</v>
      </c>
      <c r="BL1410" s="18" t="s">
        <v>263</v>
      </c>
      <c r="BM1410" s="198" t="s">
        <v>1987</v>
      </c>
    </row>
    <row r="1411" spans="1:65" s="13" customFormat="1">
      <c r="B1411" s="200"/>
      <c r="C1411" s="201"/>
      <c r="D1411" s="202" t="s">
        <v>186</v>
      </c>
      <c r="E1411" s="201"/>
      <c r="F1411" s="204" t="s">
        <v>1988</v>
      </c>
      <c r="G1411" s="201"/>
      <c r="H1411" s="205">
        <v>8.2000000000000003E-2</v>
      </c>
      <c r="I1411" s="206"/>
      <c r="J1411" s="201"/>
      <c r="K1411" s="201"/>
      <c r="L1411" s="207"/>
      <c r="M1411" s="208"/>
      <c r="N1411" s="209"/>
      <c r="O1411" s="209"/>
      <c r="P1411" s="209"/>
      <c r="Q1411" s="209"/>
      <c r="R1411" s="209"/>
      <c r="S1411" s="209"/>
      <c r="T1411" s="210"/>
      <c r="AT1411" s="211" t="s">
        <v>186</v>
      </c>
      <c r="AU1411" s="211" t="s">
        <v>89</v>
      </c>
      <c r="AV1411" s="13" t="s">
        <v>89</v>
      </c>
      <c r="AW1411" s="13" t="s">
        <v>4</v>
      </c>
      <c r="AX1411" s="13" t="s">
        <v>87</v>
      </c>
      <c r="AY1411" s="211" t="s">
        <v>158</v>
      </c>
    </row>
    <row r="1412" spans="1:65" s="2" customFormat="1" ht="24.2" customHeight="1">
      <c r="A1412" s="35"/>
      <c r="B1412" s="36"/>
      <c r="C1412" s="187" t="s">
        <v>1989</v>
      </c>
      <c r="D1412" s="187" t="s">
        <v>161</v>
      </c>
      <c r="E1412" s="188" t="s">
        <v>1990</v>
      </c>
      <c r="F1412" s="189" t="s">
        <v>1991</v>
      </c>
      <c r="G1412" s="190" t="s">
        <v>216</v>
      </c>
      <c r="H1412" s="191">
        <v>29.675000000000001</v>
      </c>
      <c r="I1412" s="192"/>
      <c r="J1412" s="193">
        <f>ROUND(I1412*H1412,2)</f>
        <v>0</v>
      </c>
      <c r="K1412" s="189" t="s">
        <v>217</v>
      </c>
      <c r="L1412" s="40"/>
      <c r="M1412" s="194" t="s">
        <v>1</v>
      </c>
      <c r="N1412" s="195" t="s">
        <v>44</v>
      </c>
      <c r="O1412" s="72"/>
      <c r="P1412" s="196">
        <f>O1412*H1412</f>
        <v>0</v>
      </c>
      <c r="Q1412" s="196">
        <v>0</v>
      </c>
      <c r="R1412" s="196">
        <f>Q1412*H1412</f>
        <v>0</v>
      </c>
      <c r="S1412" s="196">
        <v>0</v>
      </c>
      <c r="T1412" s="197">
        <f>S1412*H1412</f>
        <v>0</v>
      </c>
      <c r="U1412" s="35"/>
      <c r="V1412" s="35"/>
      <c r="W1412" s="35"/>
      <c r="X1412" s="35"/>
      <c r="Y1412" s="35"/>
      <c r="Z1412" s="35"/>
      <c r="AA1412" s="35"/>
      <c r="AB1412" s="35"/>
      <c r="AC1412" s="35"/>
      <c r="AD1412" s="35"/>
      <c r="AE1412" s="35"/>
      <c r="AR1412" s="198" t="s">
        <v>263</v>
      </c>
      <c r="AT1412" s="198" t="s">
        <v>161</v>
      </c>
      <c r="AU1412" s="198" t="s">
        <v>89</v>
      </c>
      <c r="AY1412" s="18" t="s">
        <v>158</v>
      </c>
      <c r="BE1412" s="199">
        <f>IF(N1412="základní",J1412,0)</f>
        <v>0</v>
      </c>
      <c r="BF1412" s="199">
        <f>IF(N1412="snížená",J1412,0)</f>
        <v>0</v>
      </c>
      <c r="BG1412" s="199">
        <f>IF(N1412="zákl. přenesená",J1412,0)</f>
        <v>0</v>
      </c>
      <c r="BH1412" s="199">
        <f>IF(N1412="sníž. přenesená",J1412,0)</f>
        <v>0</v>
      </c>
      <c r="BI1412" s="199">
        <f>IF(N1412="nulová",J1412,0)</f>
        <v>0</v>
      </c>
      <c r="BJ1412" s="18" t="s">
        <v>87</v>
      </c>
      <c r="BK1412" s="199">
        <f>ROUND(I1412*H1412,2)</f>
        <v>0</v>
      </c>
      <c r="BL1412" s="18" t="s">
        <v>263</v>
      </c>
      <c r="BM1412" s="198" t="s">
        <v>1992</v>
      </c>
    </row>
    <row r="1413" spans="1:65" s="13" customFormat="1">
      <c r="B1413" s="200"/>
      <c r="C1413" s="201"/>
      <c r="D1413" s="202" t="s">
        <v>186</v>
      </c>
      <c r="E1413" s="203" t="s">
        <v>1</v>
      </c>
      <c r="F1413" s="204" t="s">
        <v>1993</v>
      </c>
      <c r="G1413" s="201"/>
      <c r="H1413" s="205">
        <v>15.134</v>
      </c>
      <c r="I1413" s="206"/>
      <c r="J1413" s="201"/>
      <c r="K1413" s="201"/>
      <c r="L1413" s="207"/>
      <c r="M1413" s="208"/>
      <c r="N1413" s="209"/>
      <c r="O1413" s="209"/>
      <c r="P1413" s="209"/>
      <c r="Q1413" s="209"/>
      <c r="R1413" s="209"/>
      <c r="S1413" s="209"/>
      <c r="T1413" s="210"/>
      <c r="AT1413" s="211" t="s">
        <v>186</v>
      </c>
      <c r="AU1413" s="211" t="s">
        <v>89</v>
      </c>
      <c r="AV1413" s="13" t="s">
        <v>89</v>
      </c>
      <c r="AW1413" s="13" t="s">
        <v>35</v>
      </c>
      <c r="AX1413" s="13" t="s">
        <v>79</v>
      </c>
      <c r="AY1413" s="211" t="s">
        <v>158</v>
      </c>
    </row>
    <row r="1414" spans="1:65" s="13" customFormat="1">
      <c r="B1414" s="200"/>
      <c r="C1414" s="201"/>
      <c r="D1414" s="202" t="s">
        <v>186</v>
      </c>
      <c r="E1414" s="203" t="s">
        <v>1</v>
      </c>
      <c r="F1414" s="204" t="s">
        <v>1994</v>
      </c>
      <c r="G1414" s="201"/>
      <c r="H1414" s="205">
        <v>0.81</v>
      </c>
      <c r="I1414" s="206"/>
      <c r="J1414" s="201"/>
      <c r="K1414" s="201"/>
      <c r="L1414" s="207"/>
      <c r="M1414" s="208"/>
      <c r="N1414" s="209"/>
      <c r="O1414" s="209"/>
      <c r="P1414" s="209"/>
      <c r="Q1414" s="209"/>
      <c r="R1414" s="209"/>
      <c r="S1414" s="209"/>
      <c r="T1414" s="210"/>
      <c r="AT1414" s="211" t="s">
        <v>186</v>
      </c>
      <c r="AU1414" s="211" t="s">
        <v>89</v>
      </c>
      <c r="AV1414" s="13" t="s">
        <v>89</v>
      </c>
      <c r="AW1414" s="13" t="s">
        <v>35</v>
      </c>
      <c r="AX1414" s="13" t="s">
        <v>79</v>
      </c>
      <c r="AY1414" s="211" t="s">
        <v>158</v>
      </c>
    </row>
    <row r="1415" spans="1:65" s="15" customFormat="1">
      <c r="B1415" s="223"/>
      <c r="C1415" s="224"/>
      <c r="D1415" s="202" t="s">
        <v>186</v>
      </c>
      <c r="E1415" s="225" t="s">
        <v>1</v>
      </c>
      <c r="F1415" s="226" t="s">
        <v>1995</v>
      </c>
      <c r="G1415" s="224"/>
      <c r="H1415" s="227">
        <v>15.944000000000001</v>
      </c>
      <c r="I1415" s="228"/>
      <c r="J1415" s="224"/>
      <c r="K1415" s="224"/>
      <c r="L1415" s="229"/>
      <c r="M1415" s="230"/>
      <c r="N1415" s="231"/>
      <c r="O1415" s="231"/>
      <c r="P1415" s="231"/>
      <c r="Q1415" s="231"/>
      <c r="R1415" s="231"/>
      <c r="S1415" s="231"/>
      <c r="T1415" s="232"/>
      <c r="AT1415" s="233" t="s">
        <v>186</v>
      </c>
      <c r="AU1415" s="233" t="s">
        <v>89</v>
      </c>
      <c r="AV1415" s="15" t="s">
        <v>170</v>
      </c>
      <c r="AW1415" s="15" t="s">
        <v>35</v>
      </c>
      <c r="AX1415" s="15" t="s">
        <v>79</v>
      </c>
      <c r="AY1415" s="233" t="s">
        <v>158</v>
      </c>
    </row>
    <row r="1416" spans="1:65" s="13" customFormat="1">
      <c r="B1416" s="200"/>
      <c r="C1416" s="201"/>
      <c r="D1416" s="202" t="s">
        <v>186</v>
      </c>
      <c r="E1416" s="203" t="s">
        <v>1</v>
      </c>
      <c r="F1416" s="204" t="s">
        <v>1996</v>
      </c>
      <c r="G1416" s="201"/>
      <c r="H1416" s="205">
        <v>11.183999999999999</v>
      </c>
      <c r="I1416" s="206"/>
      <c r="J1416" s="201"/>
      <c r="K1416" s="201"/>
      <c r="L1416" s="207"/>
      <c r="M1416" s="208"/>
      <c r="N1416" s="209"/>
      <c r="O1416" s="209"/>
      <c r="P1416" s="209"/>
      <c r="Q1416" s="209"/>
      <c r="R1416" s="209"/>
      <c r="S1416" s="209"/>
      <c r="T1416" s="210"/>
      <c r="AT1416" s="211" t="s">
        <v>186</v>
      </c>
      <c r="AU1416" s="211" t="s">
        <v>89</v>
      </c>
      <c r="AV1416" s="13" t="s">
        <v>89</v>
      </c>
      <c r="AW1416" s="13" t="s">
        <v>35</v>
      </c>
      <c r="AX1416" s="13" t="s">
        <v>79</v>
      </c>
      <c r="AY1416" s="211" t="s">
        <v>158</v>
      </c>
    </row>
    <row r="1417" spans="1:65" s="13" customFormat="1">
      <c r="B1417" s="200"/>
      <c r="C1417" s="201"/>
      <c r="D1417" s="202" t="s">
        <v>186</v>
      </c>
      <c r="E1417" s="203" t="s">
        <v>1</v>
      </c>
      <c r="F1417" s="204" t="s">
        <v>1997</v>
      </c>
      <c r="G1417" s="201"/>
      <c r="H1417" s="205">
        <v>2.5470000000000002</v>
      </c>
      <c r="I1417" s="206"/>
      <c r="J1417" s="201"/>
      <c r="K1417" s="201"/>
      <c r="L1417" s="207"/>
      <c r="M1417" s="208"/>
      <c r="N1417" s="209"/>
      <c r="O1417" s="209"/>
      <c r="P1417" s="209"/>
      <c r="Q1417" s="209"/>
      <c r="R1417" s="209"/>
      <c r="S1417" s="209"/>
      <c r="T1417" s="210"/>
      <c r="AT1417" s="211" t="s">
        <v>186</v>
      </c>
      <c r="AU1417" s="211" t="s">
        <v>89</v>
      </c>
      <c r="AV1417" s="13" t="s">
        <v>89</v>
      </c>
      <c r="AW1417" s="13" t="s">
        <v>35</v>
      </c>
      <c r="AX1417" s="13" t="s">
        <v>79</v>
      </c>
      <c r="AY1417" s="211" t="s">
        <v>158</v>
      </c>
    </row>
    <row r="1418" spans="1:65" s="15" customFormat="1">
      <c r="B1418" s="223"/>
      <c r="C1418" s="224"/>
      <c r="D1418" s="202" t="s">
        <v>186</v>
      </c>
      <c r="E1418" s="225" t="s">
        <v>1</v>
      </c>
      <c r="F1418" s="226" t="s">
        <v>1998</v>
      </c>
      <c r="G1418" s="224"/>
      <c r="H1418" s="227">
        <v>13.731</v>
      </c>
      <c r="I1418" s="228"/>
      <c r="J1418" s="224"/>
      <c r="K1418" s="224"/>
      <c r="L1418" s="229"/>
      <c r="M1418" s="230"/>
      <c r="N1418" s="231"/>
      <c r="O1418" s="231"/>
      <c r="P1418" s="231"/>
      <c r="Q1418" s="231"/>
      <c r="R1418" s="231"/>
      <c r="S1418" s="231"/>
      <c r="T1418" s="232"/>
      <c r="AT1418" s="233" t="s">
        <v>186</v>
      </c>
      <c r="AU1418" s="233" t="s">
        <v>89</v>
      </c>
      <c r="AV1418" s="15" t="s">
        <v>170</v>
      </c>
      <c r="AW1418" s="15" t="s">
        <v>35</v>
      </c>
      <c r="AX1418" s="15" t="s">
        <v>79</v>
      </c>
      <c r="AY1418" s="233" t="s">
        <v>158</v>
      </c>
    </row>
    <row r="1419" spans="1:65" s="14" customFormat="1">
      <c r="B1419" s="212"/>
      <c r="C1419" s="213"/>
      <c r="D1419" s="202" t="s">
        <v>186</v>
      </c>
      <c r="E1419" s="214" t="s">
        <v>1</v>
      </c>
      <c r="F1419" s="215" t="s">
        <v>199</v>
      </c>
      <c r="G1419" s="213"/>
      <c r="H1419" s="216">
        <v>29.675000000000001</v>
      </c>
      <c r="I1419" s="217"/>
      <c r="J1419" s="213"/>
      <c r="K1419" s="213"/>
      <c r="L1419" s="218"/>
      <c r="M1419" s="219"/>
      <c r="N1419" s="220"/>
      <c r="O1419" s="220"/>
      <c r="P1419" s="220"/>
      <c r="Q1419" s="220"/>
      <c r="R1419" s="220"/>
      <c r="S1419" s="220"/>
      <c r="T1419" s="221"/>
      <c r="AT1419" s="222" t="s">
        <v>186</v>
      </c>
      <c r="AU1419" s="222" t="s">
        <v>89</v>
      </c>
      <c r="AV1419" s="14" t="s">
        <v>165</v>
      </c>
      <c r="AW1419" s="14" t="s">
        <v>35</v>
      </c>
      <c r="AX1419" s="14" t="s">
        <v>87</v>
      </c>
      <c r="AY1419" s="222" t="s">
        <v>158</v>
      </c>
    </row>
    <row r="1420" spans="1:65" s="2" customFormat="1" ht="16.5" customHeight="1">
      <c r="A1420" s="35"/>
      <c r="B1420" s="36"/>
      <c r="C1420" s="244" t="s">
        <v>1999</v>
      </c>
      <c r="D1420" s="244" t="s">
        <v>343</v>
      </c>
      <c r="E1420" s="245" t="s">
        <v>1985</v>
      </c>
      <c r="F1420" s="246" t="s">
        <v>1986</v>
      </c>
      <c r="G1420" s="247" t="s">
        <v>298</v>
      </c>
      <c r="H1420" s="248">
        <v>0.01</v>
      </c>
      <c r="I1420" s="249"/>
      <c r="J1420" s="250">
        <f>ROUND(I1420*H1420,2)</f>
        <v>0</v>
      </c>
      <c r="K1420" s="246" t="s">
        <v>217</v>
      </c>
      <c r="L1420" s="251"/>
      <c r="M1420" s="252" t="s">
        <v>1</v>
      </c>
      <c r="N1420" s="253" t="s">
        <v>44</v>
      </c>
      <c r="O1420" s="72"/>
      <c r="P1420" s="196">
        <f>O1420*H1420</f>
        <v>0</v>
      </c>
      <c r="Q1420" s="196">
        <v>1</v>
      </c>
      <c r="R1420" s="196">
        <f>Q1420*H1420</f>
        <v>0.01</v>
      </c>
      <c r="S1420" s="196">
        <v>0</v>
      </c>
      <c r="T1420" s="197">
        <f>S1420*H1420</f>
        <v>0</v>
      </c>
      <c r="U1420" s="35"/>
      <c r="V1420" s="35"/>
      <c r="W1420" s="35"/>
      <c r="X1420" s="35"/>
      <c r="Y1420" s="35"/>
      <c r="Z1420" s="35"/>
      <c r="AA1420" s="35"/>
      <c r="AB1420" s="35"/>
      <c r="AC1420" s="35"/>
      <c r="AD1420" s="35"/>
      <c r="AE1420" s="35"/>
      <c r="AR1420" s="198" t="s">
        <v>359</v>
      </c>
      <c r="AT1420" s="198" t="s">
        <v>343</v>
      </c>
      <c r="AU1420" s="198" t="s">
        <v>89</v>
      </c>
      <c r="AY1420" s="18" t="s">
        <v>158</v>
      </c>
      <c r="BE1420" s="199">
        <f>IF(N1420="základní",J1420,0)</f>
        <v>0</v>
      </c>
      <c r="BF1420" s="199">
        <f>IF(N1420="snížená",J1420,0)</f>
        <v>0</v>
      </c>
      <c r="BG1420" s="199">
        <f>IF(N1420="zákl. přenesená",J1420,0)</f>
        <v>0</v>
      </c>
      <c r="BH1420" s="199">
        <f>IF(N1420="sníž. přenesená",J1420,0)</f>
        <v>0</v>
      </c>
      <c r="BI1420" s="199">
        <f>IF(N1420="nulová",J1420,0)</f>
        <v>0</v>
      </c>
      <c r="BJ1420" s="18" t="s">
        <v>87</v>
      </c>
      <c r="BK1420" s="199">
        <f>ROUND(I1420*H1420,2)</f>
        <v>0</v>
      </c>
      <c r="BL1420" s="18" t="s">
        <v>263</v>
      </c>
      <c r="BM1420" s="198" t="s">
        <v>2000</v>
      </c>
    </row>
    <row r="1421" spans="1:65" s="13" customFormat="1">
      <c r="B1421" s="200"/>
      <c r="C1421" s="201"/>
      <c r="D1421" s="202" t="s">
        <v>186</v>
      </c>
      <c r="E1421" s="201"/>
      <c r="F1421" s="204" t="s">
        <v>2001</v>
      </c>
      <c r="G1421" s="201"/>
      <c r="H1421" s="205">
        <v>0.01</v>
      </c>
      <c r="I1421" s="206"/>
      <c r="J1421" s="201"/>
      <c r="K1421" s="201"/>
      <c r="L1421" s="207"/>
      <c r="M1421" s="208"/>
      <c r="N1421" s="209"/>
      <c r="O1421" s="209"/>
      <c r="P1421" s="209"/>
      <c r="Q1421" s="209"/>
      <c r="R1421" s="209"/>
      <c r="S1421" s="209"/>
      <c r="T1421" s="210"/>
      <c r="AT1421" s="211" t="s">
        <v>186</v>
      </c>
      <c r="AU1421" s="211" t="s">
        <v>89</v>
      </c>
      <c r="AV1421" s="13" t="s">
        <v>89</v>
      </c>
      <c r="AW1421" s="13" t="s">
        <v>4</v>
      </c>
      <c r="AX1421" s="13" t="s">
        <v>87</v>
      </c>
      <c r="AY1421" s="211" t="s">
        <v>158</v>
      </c>
    </row>
    <row r="1422" spans="1:65" s="2" customFormat="1" ht="16.5" customHeight="1">
      <c r="A1422" s="35"/>
      <c r="B1422" s="36"/>
      <c r="C1422" s="187" t="s">
        <v>2002</v>
      </c>
      <c r="D1422" s="187" t="s">
        <v>161</v>
      </c>
      <c r="E1422" s="188" t="s">
        <v>2003</v>
      </c>
      <c r="F1422" s="189" t="s">
        <v>2004</v>
      </c>
      <c r="G1422" s="190" t="s">
        <v>216</v>
      </c>
      <c r="H1422" s="191">
        <v>409.59</v>
      </c>
      <c r="I1422" s="192"/>
      <c r="J1422" s="193">
        <f>ROUND(I1422*H1422,2)</f>
        <v>0</v>
      </c>
      <c r="K1422" s="189" t="s">
        <v>217</v>
      </c>
      <c r="L1422" s="40"/>
      <c r="M1422" s="194" t="s">
        <v>1</v>
      </c>
      <c r="N1422" s="195" t="s">
        <v>44</v>
      </c>
      <c r="O1422" s="72"/>
      <c r="P1422" s="196">
        <f>O1422*H1422</f>
        <v>0</v>
      </c>
      <c r="Q1422" s="196">
        <v>0</v>
      </c>
      <c r="R1422" s="196">
        <f>Q1422*H1422</f>
        <v>0</v>
      </c>
      <c r="S1422" s="196">
        <v>4.0000000000000001E-3</v>
      </c>
      <c r="T1422" s="197">
        <f>S1422*H1422</f>
        <v>1.63836</v>
      </c>
      <c r="U1422" s="35"/>
      <c r="V1422" s="35"/>
      <c r="W1422" s="35"/>
      <c r="X1422" s="35"/>
      <c r="Y1422" s="35"/>
      <c r="Z1422" s="35"/>
      <c r="AA1422" s="35"/>
      <c r="AB1422" s="35"/>
      <c r="AC1422" s="35"/>
      <c r="AD1422" s="35"/>
      <c r="AE1422" s="35"/>
      <c r="AR1422" s="198" t="s">
        <v>263</v>
      </c>
      <c r="AT1422" s="198" t="s">
        <v>161</v>
      </c>
      <c r="AU1422" s="198" t="s">
        <v>89</v>
      </c>
      <c r="AY1422" s="18" t="s">
        <v>158</v>
      </c>
      <c r="BE1422" s="199">
        <f>IF(N1422="základní",J1422,0)</f>
        <v>0</v>
      </c>
      <c r="BF1422" s="199">
        <f>IF(N1422="snížená",J1422,0)</f>
        <v>0</v>
      </c>
      <c r="BG1422" s="199">
        <f>IF(N1422="zákl. přenesená",J1422,0)</f>
        <v>0</v>
      </c>
      <c r="BH1422" s="199">
        <f>IF(N1422="sníž. přenesená",J1422,0)</f>
        <v>0</v>
      </c>
      <c r="BI1422" s="199">
        <f>IF(N1422="nulová",J1422,0)</f>
        <v>0</v>
      </c>
      <c r="BJ1422" s="18" t="s">
        <v>87</v>
      </c>
      <c r="BK1422" s="199">
        <f>ROUND(I1422*H1422,2)</f>
        <v>0</v>
      </c>
      <c r="BL1422" s="18" t="s">
        <v>263</v>
      </c>
      <c r="BM1422" s="198" t="s">
        <v>2005</v>
      </c>
    </row>
    <row r="1423" spans="1:65" s="13" customFormat="1">
      <c r="B1423" s="200"/>
      <c r="C1423" s="201"/>
      <c r="D1423" s="202" t="s">
        <v>186</v>
      </c>
      <c r="E1423" s="203" t="s">
        <v>1</v>
      </c>
      <c r="F1423" s="204" t="s">
        <v>2006</v>
      </c>
      <c r="G1423" s="201"/>
      <c r="H1423" s="205">
        <v>43.23</v>
      </c>
      <c r="I1423" s="206"/>
      <c r="J1423" s="201"/>
      <c r="K1423" s="201"/>
      <c r="L1423" s="207"/>
      <c r="M1423" s="208"/>
      <c r="N1423" s="209"/>
      <c r="O1423" s="209"/>
      <c r="P1423" s="209"/>
      <c r="Q1423" s="209"/>
      <c r="R1423" s="209"/>
      <c r="S1423" s="209"/>
      <c r="T1423" s="210"/>
      <c r="AT1423" s="211" t="s">
        <v>186</v>
      </c>
      <c r="AU1423" s="211" t="s">
        <v>89</v>
      </c>
      <c r="AV1423" s="13" t="s">
        <v>89</v>
      </c>
      <c r="AW1423" s="13" t="s">
        <v>35</v>
      </c>
      <c r="AX1423" s="13" t="s">
        <v>79</v>
      </c>
      <c r="AY1423" s="211" t="s">
        <v>158</v>
      </c>
    </row>
    <row r="1424" spans="1:65" s="13" customFormat="1">
      <c r="B1424" s="200"/>
      <c r="C1424" s="201"/>
      <c r="D1424" s="202" t="s">
        <v>186</v>
      </c>
      <c r="E1424" s="203" t="s">
        <v>1</v>
      </c>
      <c r="F1424" s="204" t="s">
        <v>2007</v>
      </c>
      <c r="G1424" s="201"/>
      <c r="H1424" s="205">
        <v>11.02</v>
      </c>
      <c r="I1424" s="206"/>
      <c r="J1424" s="201"/>
      <c r="K1424" s="201"/>
      <c r="L1424" s="207"/>
      <c r="M1424" s="208"/>
      <c r="N1424" s="209"/>
      <c r="O1424" s="209"/>
      <c r="P1424" s="209"/>
      <c r="Q1424" s="209"/>
      <c r="R1424" s="209"/>
      <c r="S1424" s="209"/>
      <c r="T1424" s="210"/>
      <c r="AT1424" s="211" t="s">
        <v>186</v>
      </c>
      <c r="AU1424" s="211" t="s">
        <v>89</v>
      </c>
      <c r="AV1424" s="13" t="s">
        <v>89</v>
      </c>
      <c r="AW1424" s="13" t="s">
        <v>35</v>
      </c>
      <c r="AX1424" s="13" t="s">
        <v>79</v>
      </c>
      <c r="AY1424" s="211" t="s">
        <v>158</v>
      </c>
    </row>
    <row r="1425" spans="1:65" s="15" customFormat="1">
      <c r="B1425" s="223"/>
      <c r="C1425" s="224"/>
      <c r="D1425" s="202" t="s">
        <v>186</v>
      </c>
      <c r="E1425" s="225" t="s">
        <v>1</v>
      </c>
      <c r="F1425" s="226" t="s">
        <v>694</v>
      </c>
      <c r="G1425" s="224"/>
      <c r="H1425" s="227">
        <v>54.25</v>
      </c>
      <c r="I1425" s="228"/>
      <c r="J1425" s="224"/>
      <c r="K1425" s="224"/>
      <c r="L1425" s="229"/>
      <c r="M1425" s="230"/>
      <c r="N1425" s="231"/>
      <c r="O1425" s="231"/>
      <c r="P1425" s="231"/>
      <c r="Q1425" s="231"/>
      <c r="R1425" s="231"/>
      <c r="S1425" s="231"/>
      <c r="T1425" s="232"/>
      <c r="AT1425" s="233" t="s">
        <v>186</v>
      </c>
      <c r="AU1425" s="233" t="s">
        <v>89</v>
      </c>
      <c r="AV1425" s="15" t="s">
        <v>170</v>
      </c>
      <c r="AW1425" s="15" t="s">
        <v>35</v>
      </c>
      <c r="AX1425" s="15" t="s">
        <v>79</v>
      </c>
      <c r="AY1425" s="233" t="s">
        <v>158</v>
      </c>
    </row>
    <row r="1426" spans="1:65" s="13" customFormat="1" ht="33.75">
      <c r="B1426" s="200"/>
      <c r="C1426" s="201"/>
      <c r="D1426" s="202" t="s">
        <v>186</v>
      </c>
      <c r="E1426" s="203" t="s">
        <v>1</v>
      </c>
      <c r="F1426" s="204" t="s">
        <v>2008</v>
      </c>
      <c r="G1426" s="201"/>
      <c r="H1426" s="205">
        <v>105.34</v>
      </c>
      <c r="I1426" s="206"/>
      <c r="J1426" s="201"/>
      <c r="K1426" s="201"/>
      <c r="L1426" s="207"/>
      <c r="M1426" s="208"/>
      <c r="N1426" s="209"/>
      <c r="O1426" s="209"/>
      <c r="P1426" s="209"/>
      <c r="Q1426" s="209"/>
      <c r="R1426" s="209"/>
      <c r="S1426" s="209"/>
      <c r="T1426" s="210"/>
      <c r="AT1426" s="211" t="s">
        <v>186</v>
      </c>
      <c r="AU1426" s="211" t="s">
        <v>89</v>
      </c>
      <c r="AV1426" s="13" t="s">
        <v>89</v>
      </c>
      <c r="AW1426" s="13" t="s">
        <v>35</v>
      </c>
      <c r="AX1426" s="13" t="s">
        <v>79</v>
      </c>
      <c r="AY1426" s="211" t="s">
        <v>158</v>
      </c>
    </row>
    <row r="1427" spans="1:65" s="13" customFormat="1" ht="22.5">
      <c r="B1427" s="200"/>
      <c r="C1427" s="201"/>
      <c r="D1427" s="202" t="s">
        <v>186</v>
      </c>
      <c r="E1427" s="203" t="s">
        <v>1</v>
      </c>
      <c r="F1427" s="204" t="s">
        <v>1983</v>
      </c>
      <c r="G1427" s="201"/>
      <c r="H1427" s="205">
        <v>250</v>
      </c>
      <c r="I1427" s="206"/>
      <c r="J1427" s="201"/>
      <c r="K1427" s="201"/>
      <c r="L1427" s="207"/>
      <c r="M1427" s="208"/>
      <c r="N1427" s="209"/>
      <c r="O1427" s="209"/>
      <c r="P1427" s="209"/>
      <c r="Q1427" s="209"/>
      <c r="R1427" s="209"/>
      <c r="S1427" s="209"/>
      <c r="T1427" s="210"/>
      <c r="AT1427" s="211" t="s">
        <v>186</v>
      </c>
      <c r="AU1427" s="211" t="s">
        <v>89</v>
      </c>
      <c r="AV1427" s="13" t="s">
        <v>89</v>
      </c>
      <c r="AW1427" s="13" t="s">
        <v>35</v>
      </c>
      <c r="AX1427" s="13" t="s">
        <v>79</v>
      </c>
      <c r="AY1427" s="211" t="s">
        <v>158</v>
      </c>
    </row>
    <row r="1428" spans="1:65" s="15" customFormat="1">
      <c r="B1428" s="223"/>
      <c r="C1428" s="224"/>
      <c r="D1428" s="202" t="s">
        <v>186</v>
      </c>
      <c r="E1428" s="225" t="s">
        <v>1</v>
      </c>
      <c r="F1428" s="226" t="s">
        <v>249</v>
      </c>
      <c r="G1428" s="224"/>
      <c r="H1428" s="227">
        <v>355.34</v>
      </c>
      <c r="I1428" s="228"/>
      <c r="J1428" s="224"/>
      <c r="K1428" s="224"/>
      <c r="L1428" s="229"/>
      <c r="M1428" s="230"/>
      <c r="N1428" s="231"/>
      <c r="O1428" s="231"/>
      <c r="P1428" s="231"/>
      <c r="Q1428" s="231"/>
      <c r="R1428" s="231"/>
      <c r="S1428" s="231"/>
      <c r="T1428" s="232"/>
      <c r="AT1428" s="233" t="s">
        <v>186</v>
      </c>
      <c r="AU1428" s="233" t="s">
        <v>89</v>
      </c>
      <c r="AV1428" s="15" t="s">
        <v>170</v>
      </c>
      <c r="AW1428" s="15" t="s">
        <v>35</v>
      </c>
      <c r="AX1428" s="15" t="s">
        <v>79</v>
      </c>
      <c r="AY1428" s="233" t="s">
        <v>158</v>
      </c>
    </row>
    <row r="1429" spans="1:65" s="14" customFormat="1">
      <c r="B1429" s="212"/>
      <c r="C1429" s="213"/>
      <c r="D1429" s="202" t="s">
        <v>186</v>
      </c>
      <c r="E1429" s="214" t="s">
        <v>1</v>
      </c>
      <c r="F1429" s="215" t="s">
        <v>199</v>
      </c>
      <c r="G1429" s="213"/>
      <c r="H1429" s="216">
        <v>409.59</v>
      </c>
      <c r="I1429" s="217"/>
      <c r="J1429" s="213"/>
      <c r="K1429" s="213"/>
      <c r="L1429" s="218"/>
      <c r="M1429" s="219"/>
      <c r="N1429" s="220"/>
      <c r="O1429" s="220"/>
      <c r="P1429" s="220"/>
      <c r="Q1429" s="220"/>
      <c r="R1429" s="220"/>
      <c r="S1429" s="220"/>
      <c r="T1429" s="221"/>
      <c r="AT1429" s="222" t="s">
        <v>186</v>
      </c>
      <c r="AU1429" s="222" t="s">
        <v>89</v>
      </c>
      <c r="AV1429" s="14" t="s">
        <v>165</v>
      </c>
      <c r="AW1429" s="14" t="s">
        <v>35</v>
      </c>
      <c r="AX1429" s="14" t="s">
        <v>87</v>
      </c>
      <c r="AY1429" s="222" t="s">
        <v>158</v>
      </c>
    </row>
    <row r="1430" spans="1:65" s="2" customFormat="1" ht="16.5" customHeight="1">
      <c r="A1430" s="35"/>
      <c r="B1430" s="36"/>
      <c r="C1430" s="187" t="s">
        <v>2009</v>
      </c>
      <c r="D1430" s="187" t="s">
        <v>161</v>
      </c>
      <c r="E1430" s="188" t="s">
        <v>2010</v>
      </c>
      <c r="F1430" s="189" t="s">
        <v>2011</v>
      </c>
      <c r="G1430" s="190" t="s">
        <v>216</v>
      </c>
      <c r="H1430" s="191">
        <v>33.106000000000002</v>
      </c>
      <c r="I1430" s="192"/>
      <c r="J1430" s="193">
        <f>ROUND(I1430*H1430,2)</f>
        <v>0</v>
      </c>
      <c r="K1430" s="189" t="s">
        <v>217</v>
      </c>
      <c r="L1430" s="40"/>
      <c r="M1430" s="194" t="s">
        <v>1</v>
      </c>
      <c r="N1430" s="195" t="s">
        <v>44</v>
      </c>
      <c r="O1430" s="72"/>
      <c r="P1430" s="196">
        <f>O1430*H1430</f>
        <v>0</v>
      </c>
      <c r="Q1430" s="196">
        <v>0</v>
      </c>
      <c r="R1430" s="196">
        <f>Q1430*H1430</f>
        <v>0</v>
      </c>
      <c r="S1430" s="196">
        <v>4.4999999999999997E-3</v>
      </c>
      <c r="T1430" s="197">
        <f>S1430*H1430</f>
        <v>0.148977</v>
      </c>
      <c r="U1430" s="35"/>
      <c r="V1430" s="35"/>
      <c r="W1430" s="35"/>
      <c r="X1430" s="35"/>
      <c r="Y1430" s="35"/>
      <c r="Z1430" s="35"/>
      <c r="AA1430" s="35"/>
      <c r="AB1430" s="35"/>
      <c r="AC1430" s="35"/>
      <c r="AD1430" s="35"/>
      <c r="AE1430" s="35"/>
      <c r="AR1430" s="198" t="s">
        <v>263</v>
      </c>
      <c r="AT1430" s="198" t="s">
        <v>161</v>
      </c>
      <c r="AU1430" s="198" t="s">
        <v>89</v>
      </c>
      <c r="AY1430" s="18" t="s">
        <v>158</v>
      </c>
      <c r="BE1430" s="199">
        <f>IF(N1430="základní",J1430,0)</f>
        <v>0</v>
      </c>
      <c r="BF1430" s="199">
        <f>IF(N1430="snížená",J1430,0)</f>
        <v>0</v>
      </c>
      <c r="BG1430" s="199">
        <f>IF(N1430="zákl. přenesená",J1430,0)</f>
        <v>0</v>
      </c>
      <c r="BH1430" s="199">
        <f>IF(N1430="sníž. přenesená",J1430,0)</f>
        <v>0</v>
      </c>
      <c r="BI1430" s="199">
        <f>IF(N1430="nulová",J1430,0)</f>
        <v>0</v>
      </c>
      <c r="BJ1430" s="18" t="s">
        <v>87</v>
      </c>
      <c r="BK1430" s="199">
        <f>ROUND(I1430*H1430,2)</f>
        <v>0</v>
      </c>
      <c r="BL1430" s="18" t="s">
        <v>263</v>
      </c>
      <c r="BM1430" s="198" t="s">
        <v>2012</v>
      </c>
    </row>
    <row r="1431" spans="1:65" s="13" customFormat="1">
      <c r="B1431" s="200"/>
      <c r="C1431" s="201"/>
      <c r="D1431" s="202" t="s">
        <v>186</v>
      </c>
      <c r="E1431" s="203" t="s">
        <v>1</v>
      </c>
      <c r="F1431" s="204" t="s">
        <v>2013</v>
      </c>
      <c r="G1431" s="201"/>
      <c r="H1431" s="205">
        <v>30.42</v>
      </c>
      <c r="I1431" s="206"/>
      <c r="J1431" s="201"/>
      <c r="K1431" s="201"/>
      <c r="L1431" s="207"/>
      <c r="M1431" s="208"/>
      <c r="N1431" s="209"/>
      <c r="O1431" s="209"/>
      <c r="P1431" s="209"/>
      <c r="Q1431" s="209"/>
      <c r="R1431" s="209"/>
      <c r="S1431" s="209"/>
      <c r="T1431" s="210"/>
      <c r="AT1431" s="211" t="s">
        <v>186</v>
      </c>
      <c r="AU1431" s="211" t="s">
        <v>89</v>
      </c>
      <c r="AV1431" s="13" t="s">
        <v>89</v>
      </c>
      <c r="AW1431" s="13" t="s">
        <v>35</v>
      </c>
      <c r="AX1431" s="13" t="s">
        <v>79</v>
      </c>
      <c r="AY1431" s="211" t="s">
        <v>158</v>
      </c>
    </row>
    <row r="1432" spans="1:65" s="13" customFormat="1">
      <c r="B1432" s="200"/>
      <c r="C1432" s="201"/>
      <c r="D1432" s="202" t="s">
        <v>186</v>
      </c>
      <c r="E1432" s="203" t="s">
        <v>1</v>
      </c>
      <c r="F1432" s="204" t="s">
        <v>2014</v>
      </c>
      <c r="G1432" s="201"/>
      <c r="H1432" s="205">
        <v>1.246</v>
      </c>
      <c r="I1432" s="206"/>
      <c r="J1432" s="201"/>
      <c r="K1432" s="201"/>
      <c r="L1432" s="207"/>
      <c r="M1432" s="208"/>
      <c r="N1432" s="209"/>
      <c r="O1432" s="209"/>
      <c r="P1432" s="209"/>
      <c r="Q1432" s="209"/>
      <c r="R1432" s="209"/>
      <c r="S1432" s="209"/>
      <c r="T1432" s="210"/>
      <c r="AT1432" s="211" t="s">
        <v>186</v>
      </c>
      <c r="AU1432" s="211" t="s">
        <v>89</v>
      </c>
      <c r="AV1432" s="13" t="s">
        <v>89</v>
      </c>
      <c r="AW1432" s="13" t="s">
        <v>35</v>
      </c>
      <c r="AX1432" s="13" t="s">
        <v>79</v>
      </c>
      <c r="AY1432" s="211" t="s">
        <v>158</v>
      </c>
    </row>
    <row r="1433" spans="1:65" s="13" customFormat="1">
      <c r="B1433" s="200"/>
      <c r="C1433" s="201"/>
      <c r="D1433" s="202" t="s">
        <v>186</v>
      </c>
      <c r="E1433" s="203" t="s">
        <v>1</v>
      </c>
      <c r="F1433" s="204" t="s">
        <v>2015</v>
      </c>
      <c r="G1433" s="201"/>
      <c r="H1433" s="205">
        <v>1.44</v>
      </c>
      <c r="I1433" s="206"/>
      <c r="J1433" s="201"/>
      <c r="K1433" s="201"/>
      <c r="L1433" s="207"/>
      <c r="M1433" s="208"/>
      <c r="N1433" s="209"/>
      <c r="O1433" s="209"/>
      <c r="P1433" s="209"/>
      <c r="Q1433" s="209"/>
      <c r="R1433" s="209"/>
      <c r="S1433" s="209"/>
      <c r="T1433" s="210"/>
      <c r="AT1433" s="211" t="s">
        <v>186</v>
      </c>
      <c r="AU1433" s="211" t="s">
        <v>89</v>
      </c>
      <c r="AV1433" s="13" t="s">
        <v>89</v>
      </c>
      <c r="AW1433" s="13" t="s">
        <v>35</v>
      </c>
      <c r="AX1433" s="13" t="s">
        <v>79</v>
      </c>
      <c r="AY1433" s="211" t="s">
        <v>158</v>
      </c>
    </row>
    <row r="1434" spans="1:65" s="14" customFormat="1">
      <c r="B1434" s="212"/>
      <c r="C1434" s="213"/>
      <c r="D1434" s="202" t="s">
        <v>186</v>
      </c>
      <c r="E1434" s="214" t="s">
        <v>1</v>
      </c>
      <c r="F1434" s="215" t="s">
        <v>199</v>
      </c>
      <c r="G1434" s="213"/>
      <c r="H1434" s="216">
        <v>33.106000000000002</v>
      </c>
      <c r="I1434" s="217"/>
      <c r="J1434" s="213"/>
      <c r="K1434" s="213"/>
      <c r="L1434" s="218"/>
      <c r="M1434" s="219"/>
      <c r="N1434" s="220"/>
      <c r="O1434" s="220"/>
      <c r="P1434" s="220"/>
      <c r="Q1434" s="220"/>
      <c r="R1434" s="220"/>
      <c r="S1434" s="220"/>
      <c r="T1434" s="221"/>
      <c r="AT1434" s="222" t="s">
        <v>186</v>
      </c>
      <c r="AU1434" s="222" t="s">
        <v>89</v>
      </c>
      <c r="AV1434" s="14" t="s">
        <v>165</v>
      </c>
      <c r="AW1434" s="14" t="s">
        <v>35</v>
      </c>
      <c r="AX1434" s="14" t="s">
        <v>87</v>
      </c>
      <c r="AY1434" s="222" t="s">
        <v>158</v>
      </c>
    </row>
    <row r="1435" spans="1:65" s="2" customFormat="1" ht="24.2" customHeight="1">
      <c r="A1435" s="35"/>
      <c r="B1435" s="36"/>
      <c r="C1435" s="187" t="s">
        <v>2016</v>
      </c>
      <c r="D1435" s="187" t="s">
        <v>161</v>
      </c>
      <c r="E1435" s="188" t="s">
        <v>2017</v>
      </c>
      <c r="F1435" s="189" t="s">
        <v>2018</v>
      </c>
      <c r="G1435" s="190" t="s">
        <v>216</v>
      </c>
      <c r="H1435" s="191">
        <v>532.51199999999994</v>
      </c>
      <c r="I1435" s="192"/>
      <c r="J1435" s="193">
        <f>ROUND(I1435*H1435,2)</f>
        <v>0</v>
      </c>
      <c r="K1435" s="189" t="s">
        <v>217</v>
      </c>
      <c r="L1435" s="40"/>
      <c r="M1435" s="194" t="s">
        <v>1</v>
      </c>
      <c r="N1435" s="195" t="s">
        <v>44</v>
      </c>
      <c r="O1435" s="72"/>
      <c r="P1435" s="196">
        <f>O1435*H1435</f>
        <v>0</v>
      </c>
      <c r="Q1435" s="196">
        <v>4.0000000000000002E-4</v>
      </c>
      <c r="R1435" s="196">
        <f>Q1435*H1435</f>
        <v>0.21300479999999999</v>
      </c>
      <c r="S1435" s="196">
        <v>0</v>
      </c>
      <c r="T1435" s="197">
        <f>S1435*H1435</f>
        <v>0</v>
      </c>
      <c r="U1435" s="35"/>
      <c r="V1435" s="35"/>
      <c r="W1435" s="35"/>
      <c r="X1435" s="35"/>
      <c r="Y1435" s="35"/>
      <c r="Z1435" s="35"/>
      <c r="AA1435" s="35"/>
      <c r="AB1435" s="35"/>
      <c r="AC1435" s="35"/>
      <c r="AD1435" s="35"/>
      <c r="AE1435" s="35"/>
      <c r="AR1435" s="198" t="s">
        <v>263</v>
      </c>
      <c r="AT1435" s="198" t="s">
        <v>161</v>
      </c>
      <c r="AU1435" s="198" t="s">
        <v>89</v>
      </c>
      <c r="AY1435" s="18" t="s">
        <v>158</v>
      </c>
      <c r="BE1435" s="199">
        <f>IF(N1435="základní",J1435,0)</f>
        <v>0</v>
      </c>
      <c r="BF1435" s="199">
        <f>IF(N1435="snížená",J1435,0)</f>
        <v>0</v>
      </c>
      <c r="BG1435" s="199">
        <f>IF(N1435="zákl. přenesená",J1435,0)</f>
        <v>0</v>
      </c>
      <c r="BH1435" s="199">
        <f>IF(N1435="sníž. přenesená",J1435,0)</f>
        <v>0</v>
      </c>
      <c r="BI1435" s="199">
        <f>IF(N1435="nulová",J1435,0)</f>
        <v>0</v>
      </c>
      <c r="BJ1435" s="18" t="s">
        <v>87</v>
      </c>
      <c r="BK1435" s="199">
        <f>ROUND(I1435*H1435,2)</f>
        <v>0</v>
      </c>
      <c r="BL1435" s="18" t="s">
        <v>263</v>
      </c>
      <c r="BM1435" s="198" t="s">
        <v>2019</v>
      </c>
    </row>
    <row r="1436" spans="1:65" s="13" customFormat="1">
      <c r="B1436" s="200"/>
      <c r="C1436" s="201"/>
      <c r="D1436" s="202" t="s">
        <v>186</v>
      </c>
      <c r="E1436" s="203" t="s">
        <v>1</v>
      </c>
      <c r="F1436" s="204" t="s">
        <v>2020</v>
      </c>
      <c r="G1436" s="201"/>
      <c r="H1436" s="205">
        <v>20.898</v>
      </c>
      <c r="I1436" s="206"/>
      <c r="J1436" s="201"/>
      <c r="K1436" s="201"/>
      <c r="L1436" s="207"/>
      <c r="M1436" s="208"/>
      <c r="N1436" s="209"/>
      <c r="O1436" s="209"/>
      <c r="P1436" s="209"/>
      <c r="Q1436" s="209"/>
      <c r="R1436" s="209"/>
      <c r="S1436" s="209"/>
      <c r="T1436" s="210"/>
      <c r="AT1436" s="211" t="s">
        <v>186</v>
      </c>
      <c r="AU1436" s="211" t="s">
        <v>89</v>
      </c>
      <c r="AV1436" s="13" t="s">
        <v>89</v>
      </c>
      <c r="AW1436" s="13" t="s">
        <v>35</v>
      </c>
      <c r="AX1436" s="13" t="s">
        <v>79</v>
      </c>
      <c r="AY1436" s="211" t="s">
        <v>158</v>
      </c>
    </row>
    <row r="1437" spans="1:65" s="13" customFormat="1">
      <c r="B1437" s="200"/>
      <c r="C1437" s="201"/>
      <c r="D1437" s="202" t="s">
        <v>186</v>
      </c>
      <c r="E1437" s="203" t="s">
        <v>1</v>
      </c>
      <c r="F1437" s="204" t="s">
        <v>2021</v>
      </c>
      <c r="G1437" s="201"/>
      <c r="H1437" s="205">
        <v>11.614000000000001</v>
      </c>
      <c r="I1437" s="206"/>
      <c r="J1437" s="201"/>
      <c r="K1437" s="201"/>
      <c r="L1437" s="207"/>
      <c r="M1437" s="208"/>
      <c r="N1437" s="209"/>
      <c r="O1437" s="209"/>
      <c r="P1437" s="209"/>
      <c r="Q1437" s="209"/>
      <c r="R1437" s="209"/>
      <c r="S1437" s="209"/>
      <c r="T1437" s="210"/>
      <c r="AT1437" s="211" t="s">
        <v>186</v>
      </c>
      <c r="AU1437" s="211" t="s">
        <v>89</v>
      </c>
      <c r="AV1437" s="13" t="s">
        <v>89</v>
      </c>
      <c r="AW1437" s="13" t="s">
        <v>35</v>
      </c>
      <c r="AX1437" s="13" t="s">
        <v>79</v>
      </c>
      <c r="AY1437" s="211" t="s">
        <v>158</v>
      </c>
    </row>
    <row r="1438" spans="1:65" s="13" customFormat="1" ht="22.5">
      <c r="B1438" s="200"/>
      <c r="C1438" s="201"/>
      <c r="D1438" s="202" t="s">
        <v>186</v>
      </c>
      <c r="E1438" s="203" t="s">
        <v>1</v>
      </c>
      <c r="F1438" s="204" t="s">
        <v>2022</v>
      </c>
      <c r="G1438" s="201"/>
      <c r="H1438" s="205">
        <v>500</v>
      </c>
      <c r="I1438" s="206"/>
      <c r="J1438" s="201"/>
      <c r="K1438" s="201"/>
      <c r="L1438" s="207"/>
      <c r="M1438" s="208"/>
      <c r="N1438" s="209"/>
      <c r="O1438" s="209"/>
      <c r="P1438" s="209"/>
      <c r="Q1438" s="209"/>
      <c r="R1438" s="209"/>
      <c r="S1438" s="209"/>
      <c r="T1438" s="210"/>
      <c r="AT1438" s="211" t="s">
        <v>186</v>
      </c>
      <c r="AU1438" s="211" t="s">
        <v>89</v>
      </c>
      <c r="AV1438" s="13" t="s">
        <v>89</v>
      </c>
      <c r="AW1438" s="13" t="s">
        <v>35</v>
      </c>
      <c r="AX1438" s="13" t="s">
        <v>79</v>
      </c>
      <c r="AY1438" s="211" t="s">
        <v>158</v>
      </c>
    </row>
    <row r="1439" spans="1:65" s="14" customFormat="1">
      <c r="B1439" s="212"/>
      <c r="C1439" s="213"/>
      <c r="D1439" s="202" t="s">
        <v>186</v>
      </c>
      <c r="E1439" s="214" t="s">
        <v>1</v>
      </c>
      <c r="F1439" s="215" t="s">
        <v>199</v>
      </c>
      <c r="G1439" s="213"/>
      <c r="H1439" s="216">
        <v>532.51199999999994</v>
      </c>
      <c r="I1439" s="217"/>
      <c r="J1439" s="213"/>
      <c r="K1439" s="213"/>
      <c r="L1439" s="218"/>
      <c r="M1439" s="219"/>
      <c r="N1439" s="220"/>
      <c r="O1439" s="220"/>
      <c r="P1439" s="220"/>
      <c r="Q1439" s="220"/>
      <c r="R1439" s="220"/>
      <c r="S1439" s="220"/>
      <c r="T1439" s="221"/>
      <c r="AT1439" s="222" t="s">
        <v>186</v>
      </c>
      <c r="AU1439" s="222" t="s">
        <v>89</v>
      </c>
      <c r="AV1439" s="14" t="s">
        <v>165</v>
      </c>
      <c r="AW1439" s="14" t="s">
        <v>35</v>
      </c>
      <c r="AX1439" s="14" t="s">
        <v>87</v>
      </c>
      <c r="AY1439" s="222" t="s">
        <v>158</v>
      </c>
    </row>
    <row r="1440" spans="1:65" s="2" customFormat="1" ht="44.25" customHeight="1">
      <c r="A1440" s="35"/>
      <c r="B1440" s="36"/>
      <c r="C1440" s="244" t="s">
        <v>2023</v>
      </c>
      <c r="D1440" s="244" t="s">
        <v>343</v>
      </c>
      <c r="E1440" s="245" t="s">
        <v>2024</v>
      </c>
      <c r="F1440" s="246" t="s">
        <v>2025</v>
      </c>
      <c r="G1440" s="247" t="s">
        <v>216</v>
      </c>
      <c r="H1440" s="248">
        <v>612.38900000000001</v>
      </c>
      <c r="I1440" s="249"/>
      <c r="J1440" s="250">
        <f>ROUND(I1440*H1440,2)</f>
        <v>0</v>
      </c>
      <c r="K1440" s="246" t="s">
        <v>217</v>
      </c>
      <c r="L1440" s="251"/>
      <c r="M1440" s="252" t="s">
        <v>1</v>
      </c>
      <c r="N1440" s="253" t="s">
        <v>44</v>
      </c>
      <c r="O1440" s="72"/>
      <c r="P1440" s="196">
        <f>O1440*H1440</f>
        <v>0</v>
      </c>
      <c r="Q1440" s="196">
        <v>5.4000000000000003E-3</v>
      </c>
      <c r="R1440" s="196">
        <f>Q1440*H1440</f>
        <v>3.3069006000000001</v>
      </c>
      <c r="S1440" s="196">
        <v>0</v>
      </c>
      <c r="T1440" s="197">
        <f>S1440*H1440</f>
        <v>0</v>
      </c>
      <c r="U1440" s="35"/>
      <c r="V1440" s="35"/>
      <c r="W1440" s="35"/>
      <c r="X1440" s="35"/>
      <c r="Y1440" s="35"/>
      <c r="Z1440" s="35"/>
      <c r="AA1440" s="35"/>
      <c r="AB1440" s="35"/>
      <c r="AC1440" s="35"/>
      <c r="AD1440" s="35"/>
      <c r="AE1440" s="35"/>
      <c r="AR1440" s="198" t="s">
        <v>359</v>
      </c>
      <c r="AT1440" s="198" t="s">
        <v>343</v>
      </c>
      <c r="AU1440" s="198" t="s">
        <v>89</v>
      </c>
      <c r="AY1440" s="18" t="s">
        <v>158</v>
      </c>
      <c r="BE1440" s="199">
        <f>IF(N1440="základní",J1440,0)</f>
        <v>0</v>
      </c>
      <c r="BF1440" s="199">
        <f>IF(N1440="snížená",J1440,0)</f>
        <v>0</v>
      </c>
      <c r="BG1440" s="199">
        <f>IF(N1440="zákl. přenesená",J1440,0)</f>
        <v>0</v>
      </c>
      <c r="BH1440" s="199">
        <f>IF(N1440="sníž. přenesená",J1440,0)</f>
        <v>0</v>
      </c>
      <c r="BI1440" s="199">
        <f>IF(N1440="nulová",J1440,0)</f>
        <v>0</v>
      </c>
      <c r="BJ1440" s="18" t="s">
        <v>87</v>
      </c>
      <c r="BK1440" s="199">
        <f>ROUND(I1440*H1440,2)</f>
        <v>0</v>
      </c>
      <c r="BL1440" s="18" t="s">
        <v>263</v>
      </c>
      <c r="BM1440" s="198" t="s">
        <v>2026</v>
      </c>
    </row>
    <row r="1441" spans="1:65" s="13" customFormat="1">
      <c r="B1441" s="200"/>
      <c r="C1441" s="201"/>
      <c r="D1441" s="202" t="s">
        <v>186</v>
      </c>
      <c r="E1441" s="201"/>
      <c r="F1441" s="204" t="s">
        <v>2027</v>
      </c>
      <c r="G1441" s="201"/>
      <c r="H1441" s="205">
        <v>612.38900000000001</v>
      </c>
      <c r="I1441" s="206"/>
      <c r="J1441" s="201"/>
      <c r="K1441" s="201"/>
      <c r="L1441" s="207"/>
      <c r="M1441" s="208"/>
      <c r="N1441" s="209"/>
      <c r="O1441" s="209"/>
      <c r="P1441" s="209"/>
      <c r="Q1441" s="209"/>
      <c r="R1441" s="209"/>
      <c r="S1441" s="209"/>
      <c r="T1441" s="210"/>
      <c r="AT1441" s="211" t="s">
        <v>186</v>
      </c>
      <c r="AU1441" s="211" t="s">
        <v>89</v>
      </c>
      <c r="AV1441" s="13" t="s">
        <v>89</v>
      </c>
      <c r="AW1441" s="13" t="s">
        <v>4</v>
      </c>
      <c r="AX1441" s="13" t="s">
        <v>87</v>
      </c>
      <c r="AY1441" s="211" t="s">
        <v>158</v>
      </c>
    </row>
    <row r="1442" spans="1:65" s="2" customFormat="1" ht="24.2" customHeight="1">
      <c r="A1442" s="35"/>
      <c r="B1442" s="36"/>
      <c r="C1442" s="187" t="s">
        <v>2028</v>
      </c>
      <c r="D1442" s="187" t="s">
        <v>161</v>
      </c>
      <c r="E1442" s="188" t="s">
        <v>2029</v>
      </c>
      <c r="F1442" s="189" t="s">
        <v>2030</v>
      </c>
      <c r="G1442" s="190" t="s">
        <v>216</v>
      </c>
      <c r="H1442" s="191">
        <v>45.619</v>
      </c>
      <c r="I1442" s="192"/>
      <c r="J1442" s="193">
        <f>ROUND(I1442*H1442,2)</f>
        <v>0</v>
      </c>
      <c r="K1442" s="189" t="s">
        <v>217</v>
      </c>
      <c r="L1442" s="40"/>
      <c r="M1442" s="194" t="s">
        <v>1</v>
      </c>
      <c r="N1442" s="195" t="s">
        <v>44</v>
      </c>
      <c r="O1442" s="72"/>
      <c r="P1442" s="196">
        <f>O1442*H1442</f>
        <v>0</v>
      </c>
      <c r="Q1442" s="196">
        <v>4.0000000000000002E-4</v>
      </c>
      <c r="R1442" s="196">
        <f>Q1442*H1442</f>
        <v>1.8247599999999999E-2</v>
      </c>
      <c r="S1442" s="196">
        <v>0</v>
      </c>
      <c r="T1442" s="197">
        <f>S1442*H1442</f>
        <v>0</v>
      </c>
      <c r="U1442" s="35"/>
      <c r="V1442" s="35"/>
      <c r="W1442" s="35"/>
      <c r="X1442" s="35"/>
      <c r="Y1442" s="35"/>
      <c r="Z1442" s="35"/>
      <c r="AA1442" s="35"/>
      <c r="AB1442" s="35"/>
      <c r="AC1442" s="35"/>
      <c r="AD1442" s="35"/>
      <c r="AE1442" s="35"/>
      <c r="AR1442" s="198" t="s">
        <v>263</v>
      </c>
      <c r="AT1442" s="198" t="s">
        <v>161</v>
      </c>
      <c r="AU1442" s="198" t="s">
        <v>89</v>
      </c>
      <c r="AY1442" s="18" t="s">
        <v>158</v>
      </c>
      <c r="BE1442" s="199">
        <f>IF(N1442="základní",J1442,0)</f>
        <v>0</v>
      </c>
      <c r="BF1442" s="199">
        <f>IF(N1442="snížená",J1442,0)</f>
        <v>0</v>
      </c>
      <c r="BG1442" s="199">
        <f>IF(N1442="zákl. přenesená",J1442,0)</f>
        <v>0</v>
      </c>
      <c r="BH1442" s="199">
        <f>IF(N1442="sníž. přenesená",J1442,0)</f>
        <v>0</v>
      </c>
      <c r="BI1442" s="199">
        <f>IF(N1442="nulová",J1442,0)</f>
        <v>0</v>
      </c>
      <c r="BJ1442" s="18" t="s">
        <v>87</v>
      </c>
      <c r="BK1442" s="199">
        <f>ROUND(I1442*H1442,2)</f>
        <v>0</v>
      </c>
      <c r="BL1442" s="18" t="s">
        <v>263</v>
      </c>
      <c r="BM1442" s="198" t="s">
        <v>2031</v>
      </c>
    </row>
    <row r="1443" spans="1:65" s="13" customFormat="1">
      <c r="B1443" s="200"/>
      <c r="C1443" s="201"/>
      <c r="D1443" s="202" t="s">
        <v>186</v>
      </c>
      <c r="E1443" s="203" t="s">
        <v>1</v>
      </c>
      <c r="F1443" s="204" t="s">
        <v>2032</v>
      </c>
      <c r="G1443" s="201"/>
      <c r="H1443" s="205">
        <v>31.888000000000002</v>
      </c>
      <c r="I1443" s="206"/>
      <c r="J1443" s="201"/>
      <c r="K1443" s="201"/>
      <c r="L1443" s="207"/>
      <c r="M1443" s="208"/>
      <c r="N1443" s="209"/>
      <c r="O1443" s="209"/>
      <c r="P1443" s="209"/>
      <c r="Q1443" s="209"/>
      <c r="R1443" s="209"/>
      <c r="S1443" s="209"/>
      <c r="T1443" s="210"/>
      <c r="AT1443" s="211" t="s">
        <v>186</v>
      </c>
      <c r="AU1443" s="211" t="s">
        <v>89</v>
      </c>
      <c r="AV1443" s="13" t="s">
        <v>89</v>
      </c>
      <c r="AW1443" s="13" t="s">
        <v>35</v>
      </c>
      <c r="AX1443" s="13" t="s">
        <v>79</v>
      </c>
      <c r="AY1443" s="211" t="s">
        <v>158</v>
      </c>
    </row>
    <row r="1444" spans="1:65" s="13" customFormat="1">
      <c r="B1444" s="200"/>
      <c r="C1444" s="201"/>
      <c r="D1444" s="202" t="s">
        <v>186</v>
      </c>
      <c r="E1444" s="203" t="s">
        <v>1</v>
      </c>
      <c r="F1444" s="204" t="s">
        <v>2033</v>
      </c>
      <c r="G1444" s="201"/>
      <c r="H1444" s="205">
        <v>13.731</v>
      </c>
      <c r="I1444" s="206"/>
      <c r="J1444" s="201"/>
      <c r="K1444" s="201"/>
      <c r="L1444" s="207"/>
      <c r="M1444" s="208"/>
      <c r="N1444" s="209"/>
      <c r="O1444" s="209"/>
      <c r="P1444" s="209"/>
      <c r="Q1444" s="209"/>
      <c r="R1444" s="209"/>
      <c r="S1444" s="209"/>
      <c r="T1444" s="210"/>
      <c r="AT1444" s="211" t="s">
        <v>186</v>
      </c>
      <c r="AU1444" s="211" t="s">
        <v>89</v>
      </c>
      <c r="AV1444" s="13" t="s">
        <v>89</v>
      </c>
      <c r="AW1444" s="13" t="s">
        <v>35</v>
      </c>
      <c r="AX1444" s="13" t="s">
        <v>79</v>
      </c>
      <c r="AY1444" s="211" t="s">
        <v>158</v>
      </c>
    </row>
    <row r="1445" spans="1:65" s="14" customFormat="1">
      <c r="B1445" s="212"/>
      <c r="C1445" s="213"/>
      <c r="D1445" s="202" t="s">
        <v>186</v>
      </c>
      <c r="E1445" s="214" t="s">
        <v>1</v>
      </c>
      <c r="F1445" s="215" t="s">
        <v>199</v>
      </c>
      <c r="G1445" s="213"/>
      <c r="H1445" s="216">
        <v>45.619</v>
      </c>
      <c r="I1445" s="217"/>
      <c r="J1445" s="213"/>
      <c r="K1445" s="213"/>
      <c r="L1445" s="218"/>
      <c r="M1445" s="219"/>
      <c r="N1445" s="220"/>
      <c r="O1445" s="220"/>
      <c r="P1445" s="220"/>
      <c r="Q1445" s="220"/>
      <c r="R1445" s="220"/>
      <c r="S1445" s="220"/>
      <c r="T1445" s="221"/>
      <c r="AT1445" s="222" t="s">
        <v>186</v>
      </c>
      <c r="AU1445" s="222" t="s">
        <v>89</v>
      </c>
      <c r="AV1445" s="14" t="s">
        <v>165</v>
      </c>
      <c r="AW1445" s="14" t="s">
        <v>35</v>
      </c>
      <c r="AX1445" s="14" t="s">
        <v>87</v>
      </c>
      <c r="AY1445" s="222" t="s">
        <v>158</v>
      </c>
    </row>
    <row r="1446" spans="1:65" s="2" customFormat="1" ht="44.25" customHeight="1">
      <c r="A1446" s="35"/>
      <c r="B1446" s="36"/>
      <c r="C1446" s="244" t="s">
        <v>2034</v>
      </c>
      <c r="D1446" s="244" t="s">
        <v>343</v>
      </c>
      <c r="E1446" s="245" t="s">
        <v>2024</v>
      </c>
      <c r="F1446" s="246" t="s">
        <v>2025</v>
      </c>
      <c r="G1446" s="247" t="s">
        <v>216</v>
      </c>
      <c r="H1446" s="248">
        <v>54.743000000000002</v>
      </c>
      <c r="I1446" s="249"/>
      <c r="J1446" s="250">
        <f>ROUND(I1446*H1446,2)</f>
        <v>0</v>
      </c>
      <c r="K1446" s="246" t="s">
        <v>217</v>
      </c>
      <c r="L1446" s="251"/>
      <c r="M1446" s="252" t="s">
        <v>1</v>
      </c>
      <c r="N1446" s="253" t="s">
        <v>44</v>
      </c>
      <c r="O1446" s="72"/>
      <c r="P1446" s="196">
        <f>O1446*H1446</f>
        <v>0</v>
      </c>
      <c r="Q1446" s="196">
        <v>5.4000000000000003E-3</v>
      </c>
      <c r="R1446" s="196">
        <f>Q1446*H1446</f>
        <v>0.29561220000000005</v>
      </c>
      <c r="S1446" s="196">
        <v>0</v>
      </c>
      <c r="T1446" s="197">
        <f>S1446*H1446</f>
        <v>0</v>
      </c>
      <c r="U1446" s="35"/>
      <c r="V1446" s="35"/>
      <c r="W1446" s="35"/>
      <c r="X1446" s="35"/>
      <c r="Y1446" s="35"/>
      <c r="Z1446" s="35"/>
      <c r="AA1446" s="35"/>
      <c r="AB1446" s="35"/>
      <c r="AC1446" s="35"/>
      <c r="AD1446" s="35"/>
      <c r="AE1446" s="35"/>
      <c r="AR1446" s="198" t="s">
        <v>359</v>
      </c>
      <c r="AT1446" s="198" t="s">
        <v>343</v>
      </c>
      <c r="AU1446" s="198" t="s">
        <v>89</v>
      </c>
      <c r="AY1446" s="18" t="s">
        <v>158</v>
      </c>
      <c r="BE1446" s="199">
        <f>IF(N1446="základní",J1446,0)</f>
        <v>0</v>
      </c>
      <c r="BF1446" s="199">
        <f>IF(N1446="snížená",J1446,0)</f>
        <v>0</v>
      </c>
      <c r="BG1446" s="199">
        <f>IF(N1446="zákl. přenesená",J1446,0)</f>
        <v>0</v>
      </c>
      <c r="BH1446" s="199">
        <f>IF(N1446="sníž. přenesená",J1446,0)</f>
        <v>0</v>
      </c>
      <c r="BI1446" s="199">
        <f>IF(N1446="nulová",J1446,0)</f>
        <v>0</v>
      </c>
      <c r="BJ1446" s="18" t="s">
        <v>87</v>
      </c>
      <c r="BK1446" s="199">
        <f>ROUND(I1446*H1446,2)</f>
        <v>0</v>
      </c>
      <c r="BL1446" s="18" t="s">
        <v>263</v>
      </c>
      <c r="BM1446" s="198" t="s">
        <v>2035</v>
      </c>
    </row>
    <row r="1447" spans="1:65" s="13" customFormat="1">
      <c r="B1447" s="200"/>
      <c r="C1447" s="201"/>
      <c r="D1447" s="202" t="s">
        <v>186</v>
      </c>
      <c r="E1447" s="201"/>
      <c r="F1447" s="204" t="s">
        <v>2036</v>
      </c>
      <c r="G1447" s="201"/>
      <c r="H1447" s="205">
        <v>54.743000000000002</v>
      </c>
      <c r="I1447" s="206"/>
      <c r="J1447" s="201"/>
      <c r="K1447" s="201"/>
      <c r="L1447" s="207"/>
      <c r="M1447" s="208"/>
      <c r="N1447" s="209"/>
      <c r="O1447" s="209"/>
      <c r="P1447" s="209"/>
      <c r="Q1447" s="209"/>
      <c r="R1447" s="209"/>
      <c r="S1447" s="209"/>
      <c r="T1447" s="210"/>
      <c r="AT1447" s="211" t="s">
        <v>186</v>
      </c>
      <c r="AU1447" s="211" t="s">
        <v>89</v>
      </c>
      <c r="AV1447" s="13" t="s">
        <v>89</v>
      </c>
      <c r="AW1447" s="13" t="s">
        <v>4</v>
      </c>
      <c r="AX1447" s="13" t="s">
        <v>87</v>
      </c>
      <c r="AY1447" s="211" t="s">
        <v>158</v>
      </c>
    </row>
    <row r="1448" spans="1:65" s="2" customFormat="1" ht="24.2" customHeight="1">
      <c r="A1448" s="35"/>
      <c r="B1448" s="36"/>
      <c r="C1448" s="187" t="s">
        <v>2037</v>
      </c>
      <c r="D1448" s="187" t="s">
        <v>161</v>
      </c>
      <c r="E1448" s="188" t="s">
        <v>2038</v>
      </c>
      <c r="F1448" s="189" t="s">
        <v>2039</v>
      </c>
      <c r="G1448" s="190" t="s">
        <v>216</v>
      </c>
      <c r="H1448" s="191">
        <v>4.8239999999999998</v>
      </c>
      <c r="I1448" s="192"/>
      <c r="J1448" s="193">
        <f>ROUND(I1448*H1448,2)</f>
        <v>0</v>
      </c>
      <c r="K1448" s="189" t="s">
        <v>217</v>
      </c>
      <c r="L1448" s="40"/>
      <c r="M1448" s="194" t="s">
        <v>1</v>
      </c>
      <c r="N1448" s="195" t="s">
        <v>44</v>
      </c>
      <c r="O1448" s="72"/>
      <c r="P1448" s="196">
        <f>O1448*H1448</f>
        <v>0</v>
      </c>
      <c r="Q1448" s="196">
        <v>3.5E-4</v>
      </c>
      <c r="R1448" s="196">
        <f>Q1448*H1448</f>
        <v>1.6883999999999998E-3</v>
      </c>
      <c r="S1448" s="196">
        <v>0</v>
      </c>
      <c r="T1448" s="197">
        <f>S1448*H1448</f>
        <v>0</v>
      </c>
      <c r="U1448" s="35"/>
      <c r="V1448" s="35"/>
      <c r="W1448" s="35"/>
      <c r="X1448" s="35"/>
      <c r="Y1448" s="35"/>
      <c r="Z1448" s="35"/>
      <c r="AA1448" s="35"/>
      <c r="AB1448" s="35"/>
      <c r="AC1448" s="35"/>
      <c r="AD1448" s="35"/>
      <c r="AE1448" s="35"/>
      <c r="AR1448" s="198" t="s">
        <v>263</v>
      </c>
      <c r="AT1448" s="198" t="s">
        <v>161</v>
      </c>
      <c r="AU1448" s="198" t="s">
        <v>89</v>
      </c>
      <c r="AY1448" s="18" t="s">
        <v>158</v>
      </c>
      <c r="BE1448" s="199">
        <f>IF(N1448="základní",J1448,0)</f>
        <v>0</v>
      </c>
      <c r="BF1448" s="199">
        <f>IF(N1448="snížená",J1448,0)</f>
        <v>0</v>
      </c>
      <c r="BG1448" s="199">
        <f>IF(N1448="zákl. přenesená",J1448,0)</f>
        <v>0</v>
      </c>
      <c r="BH1448" s="199">
        <f>IF(N1448="sníž. přenesená",J1448,0)</f>
        <v>0</v>
      </c>
      <c r="BI1448" s="199">
        <f>IF(N1448="nulová",J1448,0)</f>
        <v>0</v>
      </c>
      <c r="BJ1448" s="18" t="s">
        <v>87</v>
      </c>
      <c r="BK1448" s="199">
        <f>ROUND(I1448*H1448,2)</f>
        <v>0</v>
      </c>
      <c r="BL1448" s="18" t="s">
        <v>263</v>
      </c>
      <c r="BM1448" s="198" t="s">
        <v>2040</v>
      </c>
    </row>
    <row r="1449" spans="1:65" s="13" customFormat="1">
      <c r="B1449" s="200"/>
      <c r="C1449" s="201"/>
      <c r="D1449" s="202" t="s">
        <v>186</v>
      </c>
      <c r="E1449" s="203" t="s">
        <v>1</v>
      </c>
      <c r="F1449" s="204" t="s">
        <v>2041</v>
      </c>
      <c r="G1449" s="201"/>
      <c r="H1449" s="205">
        <v>4.8239999999999998</v>
      </c>
      <c r="I1449" s="206"/>
      <c r="J1449" s="201"/>
      <c r="K1449" s="201"/>
      <c r="L1449" s="207"/>
      <c r="M1449" s="208"/>
      <c r="N1449" s="209"/>
      <c r="O1449" s="209"/>
      <c r="P1449" s="209"/>
      <c r="Q1449" s="209"/>
      <c r="R1449" s="209"/>
      <c r="S1449" s="209"/>
      <c r="T1449" s="210"/>
      <c r="AT1449" s="211" t="s">
        <v>186</v>
      </c>
      <c r="AU1449" s="211" t="s">
        <v>89</v>
      </c>
      <c r="AV1449" s="13" t="s">
        <v>89</v>
      </c>
      <c r="AW1449" s="13" t="s">
        <v>35</v>
      </c>
      <c r="AX1449" s="13" t="s">
        <v>87</v>
      </c>
      <c r="AY1449" s="211" t="s">
        <v>158</v>
      </c>
    </row>
    <row r="1450" spans="1:65" s="2" customFormat="1" ht="24.2" customHeight="1">
      <c r="A1450" s="35"/>
      <c r="B1450" s="36"/>
      <c r="C1450" s="187" t="s">
        <v>2042</v>
      </c>
      <c r="D1450" s="187" t="s">
        <v>161</v>
      </c>
      <c r="E1450" s="188" t="s">
        <v>2043</v>
      </c>
      <c r="F1450" s="189" t="s">
        <v>2044</v>
      </c>
      <c r="G1450" s="190" t="s">
        <v>216</v>
      </c>
      <c r="H1450" s="191">
        <v>28.279</v>
      </c>
      <c r="I1450" s="192"/>
      <c r="J1450" s="193">
        <f>ROUND(I1450*H1450,2)</f>
        <v>0</v>
      </c>
      <c r="K1450" s="189" t="s">
        <v>217</v>
      </c>
      <c r="L1450" s="40"/>
      <c r="M1450" s="194" t="s">
        <v>1</v>
      </c>
      <c r="N1450" s="195" t="s">
        <v>44</v>
      </c>
      <c r="O1450" s="72"/>
      <c r="P1450" s="196">
        <f>O1450*H1450</f>
        <v>0</v>
      </c>
      <c r="Q1450" s="196">
        <v>4.0000000000000002E-4</v>
      </c>
      <c r="R1450" s="196">
        <f>Q1450*H1450</f>
        <v>1.13116E-2</v>
      </c>
      <c r="S1450" s="196">
        <v>0</v>
      </c>
      <c r="T1450" s="197">
        <f>S1450*H1450</f>
        <v>0</v>
      </c>
      <c r="U1450" s="35"/>
      <c r="V1450" s="35"/>
      <c r="W1450" s="35"/>
      <c r="X1450" s="35"/>
      <c r="Y1450" s="35"/>
      <c r="Z1450" s="35"/>
      <c r="AA1450" s="35"/>
      <c r="AB1450" s="35"/>
      <c r="AC1450" s="35"/>
      <c r="AD1450" s="35"/>
      <c r="AE1450" s="35"/>
      <c r="AR1450" s="198" t="s">
        <v>263</v>
      </c>
      <c r="AT1450" s="198" t="s">
        <v>161</v>
      </c>
      <c r="AU1450" s="198" t="s">
        <v>89</v>
      </c>
      <c r="AY1450" s="18" t="s">
        <v>158</v>
      </c>
      <c r="BE1450" s="199">
        <f>IF(N1450="základní",J1450,0)</f>
        <v>0</v>
      </c>
      <c r="BF1450" s="199">
        <f>IF(N1450="snížená",J1450,0)</f>
        <v>0</v>
      </c>
      <c r="BG1450" s="199">
        <f>IF(N1450="zákl. přenesená",J1450,0)</f>
        <v>0</v>
      </c>
      <c r="BH1450" s="199">
        <f>IF(N1450="sníž. přenesená",J1450,0)</f>
        <v>0</v>
      </c>
      <c r="BI1450" s="199">
        <f>IF(N1450="nulová",J1450,0)</f>
        <v>0</v>
      </c>
      <c r="BJ1450" s="18" t="s">
        <v>87</v>
      </c>
      <c r="BK1450" s="199">
        <f>ROUND(I1450*H1450,2)</f>
        <v>0</v>
      </c>
      <c r="BL1450" s="18" t="s">
        <v>263</v>
      </c>
      <c r="BM1450" s="198" t="s">
        <v>2045</v>
      </c>
    </row>
    <row r="1451" spans="1:65" s="13" customFormat="1">
      <c r="B1451" s="200"/>
      <c r="C1451" s="201"/>
      <c r="D1451" s="202" t="s">
        <v>186</v>
      </c>
      <c r="E1451" s="203" t="s">
        <v>1</v>
      </c>
      <c r="F1451" s="204" t="s">
        <v>2046</v>
      </c>
      <c r="G1451" s="201"/>
      <c r="H1451" s="205">
        <v>14.548</v>
      </c>
      <c r="I1451" s="206"/>
      <c r="J1451" s="201"/>
      <c r="K1451" s="201"/>
      <c r="L1451" s="207"/>
      <c r="M1451" s="208"/>
      <c r="N1451" s="209"/>
      <c r="O1451" s="209"/>
      <c r="P1451" s="209"/>
      <c r="Q1451" s="209"/>
      <c r="R1451" s="209"/>
      <c r="S1451" s="209"/>
      <c r="T1451" s="210"/>
      <c r="AT1451" s="211" t="s">
        <v>186</v>
      </c>
      <c r="AU1451" s="211" t="s">
        <v>89</v>
      </c>
      <c r="AV1451" s="13" t="s">
        <v>89</v>
      </c>
      <c r="AW1451" s="13" t="s">
        <v>35</v>
      </c>
      <c r="AX1451" s="13" t="s">
        <v>79</v>
      </c>
      <c r="AY1451" s="211" t="s">
        <v>158</v>
      </c>
    </row>
    <row r="1452" spans="1:65" s="15" customFormat="1">
      <c r="B1452" s="223"/>
      <c r="C1452" s="224"/>
      <c r="D1452" s="202" t="s">
        <v>186</v>
      </c>
      <c r="E1452" s="225" t="s">
        <v>1</v>
      </c>
      <c r="F1452" s="226" t="s">
        <v>1995</v>
      </c>
      <c r="G1452" s="224"/>
      <c r="H1452" s="227">
        <v>14.548</v>
      </c>
      <c r="I1452" s="228"/>
      <c r="J1452" s="224"/>
      <c r="K1452" s="224"/>
      <c r="L1452" s="229"/>
      <c r="M1452" s="230"/>
      <c r="N1452" s="231"/>
      <c r="O1452" s="231"/>
      <c r="P1452" s="231"/>
      <c r="Q1452" s="231"/>
      <c r="R1452" s="231"/>
      <c r="S1452" s="231"/>
      <c r="T1452" s="232"/>
      <c r="AT1452" s="233" t="s">
        <v>186</v>
      </c>
      <c r="AU1452" s="233" t="s">
        <v>89</v>
      </c>
      <c r="AV1452" s="15" t="s">
        <v>170</v>
      </c>
      <c r="AW1452" s="15" t="s">
        <v>35</v>
      </c>
      <c r="AX1452" s="15" t="s">
        <v>79</v>
      </c>
      <c r="AY1452" s="233" t="s">
        <v>158</v>
      </c>
    </row>
    <row r="1453" spans="1:65" s="13" customFormat="1">
      <c r="B1453" s="200"/>
      <c r="C1453" s="201"/>
      <c r="D1453" s="202" t="s">
        <v>186</v>
      </c>
      <c r="E1453" s="203" t="s">
        <v>1</v>
      </c>
      <c r="F1453" s="204" t="s">
        <v>1996</v>
      </c>
      <c r="G1453" s="201"/>
      <c r="H1453" s="205">
        <v>11.183999999999999</v>
      </c>
      <c r="I1453" s="206"/>
      <c r="J1453" s="201"/>
      <c r="K1453" s="201"/>
      <c r="L1453" s="207"/>
      <c r="M1453" s="208"/>
      <c r="N1453" s="209"/>
      <c r="O1453" s="209"/>
      <c r="P1453" s="209"/>
      <c r="Q1453" s="209"/>
      <c r="R1453" s="209"/>
      <c r="S1453" s="209"/>
      <c r="T1453" s="210"/>
      <c r="AT1453" s="211" t="s">
        <v>186</v>
      </c>
      <c r="AU1453" s="211" t="s">
        <v>89</v>
      </c>
      <c r="AV1453" s="13" t="s">
        <v>89</v>
      </c>
      <c r="AW1453" s="13" t="s">
        <v>35</v>
      </c>
      <c r="AX1453" s="13" t="s">
        <v>79</v>
      </c>
      <c r="AY1453" s="211" t="s">
        <v>158</v>
      </c>
    </row>
    <row r="1454" spans="1:65" s="13" customFormat="1">
      <c r="B1454" s="200"/>
      <c r="C1454" s="201"/>
      <c r="D1454" s="202" t="s">
        <v>186</v>
      </c>
      <c r="E1454" s="203" t="s">
        <v>1</v>
      </c>
      <c r="F1454" s="204" t="s">
        <v>1997</v>
      </c>
      <c r="G1454" s="201"/>
      <c r="H1454" s="205">
        <v>2.5470000000000002</v>
      </c>
      <c r="I1454" s="206"/>
      <c r="J1454" s="201"/>
      <c r="K1454" s="201"/>
      <c r="L1454" s="207"/>
      <c r="M1454" s="208"/>
      <c r="N1454" s="209"/>
      <c r="O1454" s="209"/>
      <c r="P1454" s="209"/>
      <c r="Q1454" s="209"/>
      <c r="R1454" s="209"/>
      <c r="S1454" s="209"/>
      <c r="T1454" s="210"/>
      <c r="AT1454" s="211" t="s">
        <v>186</v>
      </c>
      <c r="AU1454" s="211" t="s">
        <v>89</v>
      </c>
      <c r="AV1454" s="13" t="s">
        <v>89</v>
      </c>
      <c r="AW1454" s="13" t="s">
        <v>35</v>
      </c>
      <c r="AX1454" s="13" t="s">
        <v>79</v>
      </c>
      <c r="AY1454" s="211" t="s">
        <v>158</v>
      </c>
    </row>
    <row r="1455" spans="1:65" s="15" customFormat="1">
      <c r="B1455" s="223"/>
      <c r="C1455" s="224"/>
      <c r="D1455" s="202" t="s">
        <v>186</v>
      </c>
      <c r="E1455" s="225" t="s">
        <v>1</v>
      </c>
      <c r="F1455" s="226" t="s">
        <v>1998</v>
      </c>
      <c r="G1455" s="224"/>
      <c r="H1455" s="227">
        <v>13.731</v>
      </c>
      <c r="I1455" s="228"/>
      <c r="J1455" s="224"/>
      <c r="K1455" s="224"/>
      <c r="L1455" s="229"/>
      <c r="M1455" s="230"/>
      <c r="N1455" s="231"/>
      <c r="O1455" s="231"/>
      <c r="P1455" s="231"/>
      <c r="Q1455" s="231"/>
      <c r="R1455" s="231"/>
      <c r="S1455" s="231"/>
      <c r="T1455" s="232"/>
      <c r="AT1455" s="233" t="s">
        <v>186</v>
      </c>
      <c r="AU1455" s="233" t="s">
        <v>89</v>
      </c>
      <c r="AV1455" s="15" t="s">
        <v>170</v>
      </c>
      <c r="AW1455" s="15" t="s">
        <v>35</v>
      </c>
      <c r="AX1455" s="15" t="s">
        <v>79</v>
      </c>
      <c r="AY1455" s="233" t="s">
        <v>158</v>
      </c>
    </row>
    <row r="1456" spans="1:65" s="14" customFormat="1">
      <c r="B1456" s="212"/>
      <c r="C1456" s="213"/>
      <c r="D1456" s="202" t="s">
        <v>186</v>
      </c>
      <c r="E1456" s="214" t="s">
        <v>1</v>
      </c>
      <c r="F1456" s="215" t="s">
        <v>199</v>
      </c>
      <c r="G1456" s="213"/>
      <c r="H1456" s="216">
        <v>28.279</v>
      </c>
      <c r="I1456" s="217"/>
      <c r="J1456" s="213"/>
      <c r="K1456" s="213"/>
      <c r="L1456" s="218"/>
      <c r="M1456" s="219"/>
      <c r="N1456" s="220"/>
      <c r="O1456" s="220"/>
      <c r="P1456" s="220"/>
      <c r="Q1456" s="220"/>
      <c r="R1456" s="220"/>
      <c r="S1456" s="220"/>
      <c r="T1456" s="221"/>
      <c r="AT1456" s="222" t="s">
        <v>186</v>
      </c>
      <c r="AU1456" s="222" t="s">
        <v>89</v>
      </c>
      <c r="AV1456" s="14" t="s">
        <v>165</v>
      </c>
      <c r="AW1456" s="14" t="s">
        <v>35</v>
      </c>
      <c r="AX1456" s="14" t="s">
        <v>87</v>
      </c>
      <c r="AY1456" s="222" t="s">
        <v>158</v>
      </c>
    </row>
    <row r="1457" spans="1:65" s="2" customFormat="1" ht="24.2" customHeight="1">
      <c r="A1457" s="35"/>
      <c r="B1457" s="36"/>
      <c r="C1457" s="187" t="s">
        <v>2047</v>
      </c>
      <c r="D1457" s="187" t="s">
        <v>161</v>
      </c>
      <c r="E1457" s="188" t="s">
        <v>2048</v>
      </c>
      <c r="F1457" s="189" t="s">
        <v>2049</v>
      </c>
      <c r="G1457" s="190" t="s">
        <v>332</v>
      </c>
      <c r="H1457" s="191">
        <v>17.555</v>
      </c>
      <c r="I1457" s="192"/>
      <c r="J1457" s="193">
        <f>ROUND(I1457*H1457,2)</f>
        <v>0</v>
      </c>
      <c r="K1457" s="189" t="s">
        <v>217</v>
      </c>
      <c r="L1457" s="40"/>
      <c r="M1457" s="194" t="s">
        <v>1</v>
      </c>
      <c r="N1457" s="195" t="s">
        <v>44</v>
      </c>
      <c r="O1457" s="72"/>
      <c r="P1457" s="196">
        <f>O1457*H1457</f>
        <v>0</v>
      </c>
      <c r="Q1457" s="196">
        <v>1.6000000000000001E-4</v>
      </c>
      <c r="R1457" s="196">
        <f>Q1457*H1457</f>
        <v>2.8088000000000002E-3</v>
      </c>
      <c r="S1457" s="196">
        <v>0</v>
      </c>
      <c r="T1457" s="197">
        <f>S1457*H1457</f>
        <v>0</v>
      </c>
      <c r="U1457" s="35"/>
      <c r="V1457" s="35"/>
      <c r="W1457" s="35"/>
      <c r="X1457" s="35"/>
      <c r="Y1457" s="35"/>
      <c r="Z1457" s="35"/>
      <c r="AA1457" s="35"/>
      <c r="AB1457" s="35"/>
      <c r="AC1457" s="35"/>
      <c r="AD1457" s="35"/>
      <c r="AE1457" s="35"/>
      <c r="AR1457" s="198" t="s">
        <v>263</v>
      </c>
      <c r="AT1457" s="198" t="s">
        <v>161</v>
      </c>
      <c r="AU1457" s="198" t="s">
        <v>89</v>
      </c>
      <c r="AY1457" s="18" t="s">
        <v>158</v>
      </c>
      <c r="BE1457" s="199">
        <f>IF(N1457="základní",J1457,0)</f>
        <v>0</v>
      </c>
      <c r="BF1457" s="199">
        <f>IF(N1457="snížená",J1457,0)</f>
        <v>0</v>
      </c>
      <c r="BG1457" s="199">
        <f>IF(N1457="zákl. přenesená",J1457,0)</f>
        <v>0</v>
      </c>
      <c r="BH1457" s="199">
        <f>IF(N1457="sníž. přenesená",J1457,0)</f>
        <v>0</v>
      </c>
      <c r="BI1457" s="199">
        <f>IF(N1457="nulová",J1457,0)</f>
        <v>0</v>
      </c>
      <c r="BJ1457" s="18" t="s">
        <v>87</v>
      </c>
      <c r="BK1457" s="199">
        <f>ROUND(I1457*H1457,2)</f>
        <v>0</v>
      </c>
      <c r="BL1457" s="18" t="s">
        <v>263</v>
      </c>
      <c r="BM1457" s="198" t="s">
        <v>2050</v>
      </c>
    </row>
    <row r="1458" spans="1:65" s="13" customFormat="1">
      <c r="B1458" s="200"/>
      <c r="C1458" s="201"/>
      <c r="D1458" s="202" t="s">
        <v>186</v>
      </c>
      <c r="E1458" s="203" t="s">
        <v>1</v>
      </c>
      <c r="F1458" s="204" t="s">
        <v>2051</v>
      </c>
      <c r="G1458" s="201"/>
      <c r="H1458" s="205">
        <v>11.105</v>
      </c>
      <c r="I1458" s="206"/>
      <c r="J1458" s="201"/>
      <c r="K1458" s="201"/>
      <c r="L1458" s="207"/>
      <c r="M1458" s="208"/>
      <c r="N1458" s="209"/>
      <c r="O1458" s="209"/>
      <c r="P1458" s="209"/>
      <c r="Q1458" s="209"/>
      <c r="R1458" s="209"/>
      <c r="S1458" s="209"/>
      <c r="T1458" s="210"/>
      <c r="AT1458" s="211" t="s">
        <v>186</v>
      </c>
      <c r="AU1458" s="211" t="s">
        <v>89</v>
      </c>
      <c r="AV1458" s="13" t="s">
        <v>89</v>
      </c>
      <c r="AW1458" s="13" t="s">
        <v>35</v>
      </c>
      <c r="AX1458" s="13" t="s">
        <v>79</v>
      </c>
      <c r="AY1458" s="211" t="s">
        <v>158</v>
      </c>
    </row>
    <row r="1459" spans="1:65" s="13" customFormat="1">
      <c r="B1459" s="200"/>
      <c r="C1459" s="201"/>
      <c r="D1459" s="202" t="s">
        <v>186</v>
      </c>
      <c r="E1459" s="203" t="s">
        <v>1</v>
      </c>
      <c r="F1459" s="204" t="s">
        <v>2052</v>
      </c>
      <c r="G1459" s="201"/>
      <c r="H1459" s="205">
        <v>6.45</v>
      </c>
      <c r="I1459" s="206"/>
      <c r="J1459" s="201"/>
      <c r="K1459" s="201"/>
      <c r="L1459" s="207"/>
      <c r="M1459" s="208"/>
      <c r="N1459" s="209"/>
      <c r="O1459" s="209"/>
      <c r="P1459" s="209"/>
      <c r="Q1459" s="209"/>
      <c r="R1459" s="209"/>
      <c r="S1459" s="209"/>
      <c r="T1459" s="210"/>
      <c r="AT1459" s="211" t="s">
        <v>186</v>
      </c>
      <c r="AU1459" s="211" t="s">
        <v>89</v>
      </c>
      <c r="AV1459" s="13" t="s">
        <v>89</v>
      </c>
      <c r="AW1459" s="13" t="s">
        <v>35</v>
      </c>
      <c r="AX1459" s="13" t="s">
        <v>79</v>
      </c>
      <c r="AY1459" s="211" t="s">
        <v>158</v>
      </c>
    </row>
    <row r="1460" spans="1:65" s="14" customFormat="1">
      <c r="B1460" s="212"/>
      <c r="C1460" s="213"/>
      <c r="D1460" s="202" t="s">
        <v>186</v>
      </c>
      <c r="E1460" s="214" t="s">
        <v>1</v>
      </c>
      <c r="F1460" s="215" t="s">
        <v>199</v>
      </c>
      <c r="G1460" s="213"/>
      <c r="H1460" s="216">
        <v>17.555</v>
      </c>
      <c r="I1460" s="217"/>
      <c r="J1460" s="213"/>
      <c r="K1460" s="213"/>
      <c r="L1460" s="218"/>
      <c r="M1460" s="219"/>
      <c r="N1460" s="220"/>
      <c r="O1460" s="220"/>
      <c r="P1460" s="220"/>
      <c r="Q1460" s="220"/>
      <c r="R1460" s="220"/>
      <c r="S1460" s="220"/>
      <c r="T1460" s="221"/>
      <c r="AT1460" s="222" t="s">
        <v>186</v>
      </c>
      <c r="AU1460" s="222" t="s">
        <v>89</v>
      </c>
      <c r="AV1460" s="14" t="s">
        <v>165</v>
      </c>
      <c r="AW1460" s="14" t="s">
        <v>35</v>
      </c>
      <c r="AX1460" s="14" t="s">
        <v>87</v>
      </c>
      <c r="AY1460" s="222" t="s">
        <v>158</v>
      </c>
    </row>
    <row r="1461" spans="1:65" s="2" customFormat="1" ht="37.9" customHeight="1">
      <c r="A1461" s="35"/>
      <c r="B1461" s="36"/>
      <c r="C1461" s="187" t="s">
        <v>2053</v>
      </c>
      <c r="D1461" s="187" t="s">
        <v>161</v>
      </c>
      <c r="E1461" s="188" t="s">
        <v>2054</v>
      </c>
      <c r="F1461" s="189" t="s">
        <v>2055</v>
      </c>
      <c r="G1461" s="190" t="s">
        <v>216</v>
      </c>
      <c r="H1461" s="191">
        <v>460.31700000000001</v>
      </c>
      <c r="I1461" s="192"/>
      <c r="J1461" s="193">
        <f>ROUND(I1461*H1461,2)</f>
        <v>0</v>
      </c>
      <c r="K1461" s="189" t="s">
        <v>217</v>
      </c>
      <c r="L1461" s="40"/>
      <c r="M1461" s="194" t="s">
        <v>1</v>
      </c>
      <c r="N1461" s="195" t="s">
        <v>44</v>
      </c>
      <c r="O1461" s="72"/>
      <c r="P1461" s="196">
        <f>O1461*H1461</f>
        <v>0</v>
      </c>
      <c r="Q1461" s="196">
        <v>0</v>
      </c>
      <c r="R1461" s="196">
        <f>Q1461*H1461</f>
        <v>0</v>
      </c>
      <c r="S1461" s="196">
        <v>0</v>
      </c>
      <c r="T1461" s="197">
        <f>S1461*H1461</f>
        <v>0</v>
      </c>
      <c r="U1461" s="35"/>
      <c r="V1461" s="35"/>
      <c r="W1461" s="35"/>
      <c r="X1461" s="35"/>
      <c r="Y1461" s="35"/>
      <c r="Z1461" s="35"/>
      <c r="AA1461" s="35"/>
      <c r="AB1461" s="35"/>
      <c r="AC1461" s="35"/>
      <c r="AD1461" s="35"/>
      <c r="AE1461" s="35"/>
      <c r="AR1461" s="198" t="s">
        <v>263</v>
      </c>
      <c r="AT1461" s="198" t="s">
        <v>161</v>
      </c>
      <c r="AU1461" s="198" t="s">
        <v>89</v>
      </c>
      <c r="AY1461" s="18" t="s">
        <v>158</v>
      </c>
      <c r="BE1461" s="199">
        <f>IF(N1461="základní",J1461,0)</f>
        <v>0</v>
      </c>
      <c r="BF1461" s="199">
        <f>IF(N1461="snížená",J1461,0)</f>
        <v>0</v>
      </c>
      <c r="BG1461" s="199">
        <f>IF(N1461="zákl. přenesená",J1461,0)</f>
        <v>0</v>
      </c>
      <c r="BH1461" s="199">
        <f>IF(N1461="sníž. přenesená",J1461,0)</f>
        <v>0</v>
      </c>
      <c r="BI1461" s="199">
        <f>IF(N1461="nulová",J1461,0)</f>
        <v>0</v>
      </c>
      <c r="BJ1461" s="18" t="s">
        <v>87</v>
      </c>
      <c r="BK1461" s="199">
        <f>ROUND(I1461*H1461,2)</f>
        <v>0</v>
      </c>
      <c r="BL1461" s="18" t="s">
        <v>263</v>
      </c>
      <c r="BM1461" s="198" t="s">
        <v>2056</v>
      </c>
    </row>
    <row r="1462" spans="1:65" s="13" customFormat="1">
      <c r="B1462" s="200"/>
      <c r="C1462" s="201"/>
      <c r="D1462" s="202" t="s">
        <v>186</v>
      </c>
      <c r="E1462" s="203" t="s">
        <v>1</v>
      </c>
      <c r="F1462" s="204" t="s">
        <v>2057</v>
      </c>
      <c r="G1462" s="201"/>
      <c r="H1462" s="205">
        <v>43.23</v>
      </c>
      <c r="I1462" s="206"/>
      <c r="J1462" s="201"/>
      <c r="K1462" s="201"/>
      <c r="L1462" s="207"/>
      <c r="M1462" s="208"/>
      <c r="N1462" s="209"/>
      <c r="O1462" s="209"/>
      <c r="P1462" s="209"/>
      <c r="Q1462" s="209"/>
      <c r="R1462" s="209"/>
      <c r="S1462" s="209"/>
      <c r="T1462" s="210"/>
      <c r="AT1462" s="211" t="s">
        <v>186</v>
      </c>
      <c r="AU1462" s="211" t="s">
        <v>89</v>
      </c>
      <c r="AV1462" s="13" t="s">
        <v>89</v>
      </c>
      <c r="AW1462" s="13" t="s">
        <v>35</v>
      </c>
      <c r="AX1462" s="13" t="s">
        <v>79</v>
      </c>
      <c r="AY1462" s="211" t="s">
        <v>158</v>
      </c>
    </row>
    <row r="1463" spans="1:65" s="13" customFormat="1">
      <c r="B1463" s="200"/>
      <c r="C1463" s="201"/>
      <c r="D1463" s="202" t="s">
        <v>186</v>
      </c>
      <c r="E1463" s="203" t="s">
        <v>1</v>
      </c>
      <c r="F1463" s="204" t="s">
        <v>2058</v>
      </c>
      <c r="G1463" s="201"/>
      <c r="H1463" s="205">
        <v>11.02</v>
      </c>
      <c r="I1463" s="206"/>
      <c r="J1463" s="201"/>
      <c r="K1463" s="201"/>
      <c r="L1463" s="207"/>
      <c r="M1463" s="208"/>
      <c r="N1463" s="209"/>
      <c r="O1463" s="209"/>
      <c r="P1463" s="209"/>
      <c r="Q1463" s="209"/>
      <c r="R1463" s="209"/>
      <c r="S1463" s="209"/>
      <c r="T1463" s="210"/>
      <c r="AT1463" s="211" t="s">
        <v>186</v>
      </c>
      <c r="AU1463" s="211" t="s">
        <v>89</v>
      </c>
      <c r="AV1463" s="13" t="s">
        <v>89</v>
      </c>
      <c r="AW1463" s="13" t="s">
        <v>35</v>
      </c>
      <c r="AX1463" s="13" t="s">
        <v>79</v>
      </c>
      <c r="AY1463" s="211" t="s">
        <v>158</v>
      </c>
    </row>
    <row r="1464" spans="1:65" s="13" customFormat="1">
      <c r="B1464" s="200"/>
      <c r="C1464" s="201"/>
      <c r="D1464" s="202" t="s">
        <v>186</v>
      </c>
      <c r="E1464" s="203" t="s">
        <v>1</v>
      </c>
      <c r="F1464" s="204" t="s">
        <v>2059</v>
      </c>
      <c r="G1464" s="201"/>
      <c r="H1464" s="205">
        <v>22.167999999999999</v>
      </c>
      <c r="I1464" s="206"/>
      <c r="J1464" s="201"/>
      <c r="K1464" s="201"/>
      <c r="L1464" s="207"/>
      <c r="M1464" s="208"/>
      <c r="N1464" s="209"/>
      <c r="O1464" s="209"/>
      <c r="P1464" s="209"/>
      <c r="Q1464" s="209"/>
      <c r="R1464" s="209"/>
      <c r="S1464" s="209"/>
      <c r="T1464" s="210"/>
      <c r="AT1464" s="211" t="s">
        <v>186</v>
      </c>
      <c r="AU1464" s="211" t="s">
        <v>89</v>
      </c>
      <c r="AV1464" s="13" t="s">
        <v>89</v>
      </c>
      <c r="AW1464" s="13" t="s">
        <v>35</v>
      </c>
      <c r="AX1464" s="13" t="s">
        <v>79</v>
      </c>
      <c r="AY1464" s="211" t="s">
        <v>158</v>
      </c>
    </row>
    <row r="1465" spans="1:65" s="13" customFormat="1">
      <c r="B1465" s="200"/>
      <c r="C1465" s="201"/>
      <c r="D1465" s="202" t="s">
        <v>186</v>
      </c>
      <c r="E1465" s="203" t="s">
        <v>1</v>
      </c>
      <c r="F1465" s="204" t="s">
        <v>2060</v>
      </c>
      <c r="G1465" s="201"/>
      <c r="H1465" s="205">
        <v>33.924999999999997</v>
      </c>
      <c r="I1465" s="206"/>
      <c r="J1465" s="201"/>
      <c r="K1465" s="201"/>
      <c r="L1465" s="207"/>
      <c r="M1465" s="208"/>
      <c r="N1465" s="209"/>
      <c r="O1465" s="209"/>
      <c r="P1465" s="209"/>
      <c r="Q1465" s="209"/>
      <c r="R1465" s="209"/>
      <c r="S1465" s="209"/>
      <c r="T1465" s="210"/>
      <c r="AT1465" s="211" t="s">
        <v>186</v>
      </c>
      <c r="AU1465" s="211" t="s">
        <v>89</v>
      </c>
      <c r="AV1465" s="13" t="s">
        <v>89</v>
      </c>
      <c r="AW1465" s="13" t="s">
        <v>35</v>
      </c>
      <c r="AX1465" s="13" t="s">
        <v>79</v>
      </c>
      <c r="AY1465" s="211" t="s">
        <v>158</v>
      </c>
    </row>
    <row r="1466" spans="1:65" s="15" customFormat="1">
      <c r="B1466" s="223"/>
      <c r="C1466" s="224"/>
      <c r="D1466" s="202" t="s">
        <v>186</v>
      </c>
      <c r="E1466" s="225" t="s">
        <v>1</v>
      </c>
      <c r="F1466" s="226" t="s">
        <v>694</v>
      </c>
      <c r="G1466" s="224"/>
      <c r="H1466" s="227">
        <v>110.343</v>
      </c>
      <c r="I1466" s="228"/>
      <c r="J1466" s="224"/>
      <c r="K1466" s="224"/>
      <c r="L1466" s="229"/>
      <c r="M1466" s="230"/>
      <c r="N1466" s="231"/>
      <c r="O1466" s="231"/>
      <c r="P1466" s="231"/>
      <c r="Q1466" s="231"/>
      <c r="R1466" s="231"/>
      <c r="S1466" s="231"/>
      <c r="T1466" s="232"/>
      <c r="AT1466" s="233" t="s">
        <v>186</v>
      </c>
      <c r="AU1466" s="233" t="s">
        <v>89</v>
      </c>
      <c r="AV1466" s="15" t="s">
        <v>170</v>
      </c>
      <c r="AW1466" s="15" t="s">
        <v>35</v>
      </c>
      <c r="AX1466" s="15" t="s">
        <v>79</v>
      </c>
      <c r="AY1466" s="233" t="s">
        <v>158</v>
      </c>
    </row>
    <row r="1467" spans="1:65" s="13" customFormat="1">
      <c r="B1467" s="200"/>
      <c r="C1467" s="201"/>
      <c r="D1467" s="202" t="s">
        <v>186</v>
      </c>
      <c r="E1467" s="203" t="s">
        <v>1</v>
      </c>
      <c r="F1467" s="204" t="s">
        <v>2061</v>
      </c>
      <c r="G1467" s="201"/>
      <c r="H1467" s="205">
        <v>36.46</v>
      </c>
      <c r="I1467" s="206"/>
      <c r="J1467" s="201"/>
      <c r="K1467" s="201"/>
      <c r="L1467" s="207"/>
      <c r="M1467" s="208"/>
      <c r="N1467" s="209"/>
      <c r="O1467" s="209"/>
      <c r="P1467" s="209"/>
      <c r="Q1467" s="209"/>
      <c r="R1467" s="209"/>
      <c r="S1467" s="209"/>
      <c r="T1467" s="210"/>
      <c r="AT1467" s="211" t="s">
        <v>186</v>
      </c>
      <c r="AU1467" s="211" t="s">
        <v>89</v>
      </c>
      <c r="AV1467" s="13" t="s">
        <v>89</v>
      </c>
      <c r="AW1467" s="13" t="s">
        <v>35</v>
      </c>
      <c r="AX1467" s="13" t="s">
        <v>79</v>
      </c>
      <c r="AY1467" s="211" t="s">
        <v>158</v>
      </c>
    </row>
    <row r="1468" spans="1:65" s="13" customFormat="1">
      <c r="B1468" s="200"/>
      <c r="C1468" s="201"/>
      <c r="D1468" s="202" t="s">
        <v>186</v>
      </c>
      <c r="E1468" s="203" t="s">
        <v>1</v>
      </c>
      <c r="F1468" s="204" t="s">
        <v>2062</v>
      </c>
      <c r="G1468" s="201"/>
      <c r="H1468" s="205">
        <v>106.825</v>
      </c>
      <c r="I1468" s="206"/>
      <c r="J1468" s="201"/>
      <c r="K1468" s="201"/>
      <c r="L1468" s="207"/>
      <c r="M1468" s="208"/>
      <c r="N1468" s="209"/>
      <c r="O1468" s="209"/>
      <c r="P1468" s="209"/>
      <c r="Q1468" s="209"/>
      <c r="R1468" s="209"/>
      <c r="S1468" s="209"/>
      <c r="T1468" s="210"/>
      <c r="AT1468" s="211" t="s">
        <v>186</v>
      </c>
      <c r="AU1468" s="211" t="s">
        <v>89</v>
      </c>
      <c r="AV1468" s="13" t="s">
        <v>89</v>
      </c>
      <c r="AW1468" s="13" t="s">
        <v>35</v>
      </c>
      <c r="AX1468" s="13" t="s">
        <v>79</v>
      </c>
      <c r="AY1468" s="211" t="s">
        <v>158</v>
      </c>
    </row>
    <row r="1469" spans="1:65" s="13" customFormat="1" ht="22.5">
      <c r="B1469" s="200"/>
      <c r="C1469" s="201"/>
      <c r="D1469" s="202" t="s">
        <v>186</v>
      </c>
      <c r="E1469" s="203" t="s">
        <v>1</v>
      </c>
      <c r="F1469" s="204" t="s">
        <v>2063</v>
      </c>
      <c r="G1469" s="201"/>
      <c r="H1469" s="205">
        <v>40.688000000000002</v>
      </c>
      <c r="I1469" s="206"/>
      <c r="J1469" s="201"/>
      <c r="K1469" s="201"/>
      <c r="L1469" s="207"/>
      <c r="M1469" s="208"/>
      <c r="N1469" s="209"/>
      <c r="O1469" s="209"/>
      <c r="P1469" s="209"/>
      <c r="Q1469" s="209"/>
      <c r="R1469" s="209"/>
      <c r="S1469" s="209"/>
      <c r="T1469" s="210"/>
      <c r="AT1469" s="211" t="s">
        <v>186</v>
      </c>
      <c r="AU1469" s="211" t="s">
        <v>89</v>
      </c>
      <c r="AV1469" s="13" t="s">
        <v>89</v>
      </c>
      <c r="AW1469" s="13" t="s">
        <v>35</v>
      </c>
      <c r="AX1469" s="13" t="s">
        <v>79</v>
      </c>
      <c r="AY1469" s="211" t="s">
        <v>158</v>
      </c>
    </row>
    <row r="1470" spans="1:65" s="13" customFormat="1" ht="33.75">
      <c r="B1470" s="200"/>
      <c r="C1470" s="201"/>
      <c r="D1470" s="202" t="s">
        <v>186</v>
      </c>
      <c r="E1470" s="203" t="s">
        <v>1</v>
      </c>
      <c r="F1470" s="204" t="s">
        <v>2064</v>
      </c>
      <c r="G1470" s="201"/>
      <c r="H1470" s="205">
        <v>103.34</v>
      </c>
      <c r="I1470" s="206"/>
      <c r="J1470" s="201"/>
      <c r="K1470" s="201"/>
      <c r="L1470" s="207"/>
      <c r="M1470" s="208"/>
      <c r="N1470" s="209"/>
      <c r="O1470" s="209"/>
      <c r="P1470" s="209"/>
      <c r="Q1470" s="209"/>
      <c r="R1470" s="209"/>
      <c r="S1470" s="209"/>
      <c r="T1470" s="210"/>
      <c r="AT1470" s="211" t="s">
        <v>186</v>
      </c>
      <c r="AU1470" s="211" t="s">
        <v>89</v>
      </c>
      <c r="AV1470" s="13" t="s">
        <v>89</v>
      </c>
      <c r="AW1470" s="13" t="s">
        <v>35</v>
      </c>
      <c r="AX1470" s="13" t="s">
        <v>79</v>
      </c>
      <c r="AY1470" s="211" t="s">
        <v>158</v>
      </c>
    </row>
    <row r="1471" spans="1:65" s="13" customFormat="1">
      <c r="B1471" s="200"/>
      <c r="C1471" s="201"/>
      <c r="D1471" s="202" t="s">
        <v>186</v>
      </c>
      <c r="E1471" s="203" t="s">
        <v>1</v>
      </c>
      <c r="F1471" s="204" t="s">
        <v>2065</v>
      </c>
      <c r="G1471" s="201"/>
      <c r="H1471" s="205">
        <v>54.564999999999998</v>
      </c>
      <c r="I1471" s="206"/>
      <c r="J1471" s="201"/>
      <c r="K1471" s="201"/>
      <c r="L1471" s="207"/>
      <c r="M1471" s="208"/>
      <c r="N1471" s="209"/>
      <c r="O1471" s="209"/>
      <c r="P1471" s="209"/>
      <c r="Q1471" s="209"/>
      <c r="R1471" s="209"/>
      <c r="S1471" s="209"/>
      <c r="T1471" s="210"/>
      <c r="AT1471" s="211" t="s">
        <v>186</v>
      </c>
      <c r="AU1471" s="211" t="s">
        <v>89</v>
      </c>
      <c r="AV1471" s="13" t="s">
        <v>89</v>
      </c>
      <c r="AW1471" s="13" t="s">
        <v>35</v>
      </c>
      <c r="AX1471" s="13" t="s">
        <v>79</v>
      </c>
      <c r="AY1471" s="211" t="s">
        <v>158</v>
      </c>
    </row>
    <row r="1472" spans="1:65" s="13" customFormat="1">
      <c r="B1472" s="200"/>
      <c r="C1472" s="201"/>
      <c r="D1472" s="202" t="s">
        <v>186</v>
      </c>
      <c r="E1472" s="203" t="s">
        <v>1</v>
      </c>
      <c r="F1472" s="204" t="s">
        <v>2066</v>
      </c>
      <c r="G1472" s="201"/>
      <c r="H1472" s="205">
        <v>8.0960000000000001</v>
      </c>
      <c r="I1472" s="206"/>
      <c r="J1472" s="201"/>
      <c r="K1472" s="201"/>
      <c r="L1472" s="207"/>
      <c r="M1472" s="208"/>
      <c r="N1472" s="209"/>
      <c r="O1472" s="209"/>
      <c r="P1472" s="209"/>
      <c r="Q1472" s="209"/>
      <c r="R1472" s="209"/>
      <c r="S1472" s="209"/>
      <c r="T1472" s="210"/>
      <c r="AT1472" s="211" t="s">
        <v>186</v>
      </c>
      <c r="AU1472" s="211" t="s">
        <v>89</v>
      </c>
      <c r="AV1472" s="13" t="s">
        <v>89</v>
      </c>
      <c r="AW1472" s="13" t="s">
        <v>35</v>
      </c>
      <c r="AX1472" s="13" t="s">
        <v>79</v>
      </c>
      <c r="AY1472" s="211" t="s">
        <v>158</v>
      </c>
    </row>
    <row r="1473" spans="1:65" s="15" customFormat="1">
      <c r="B1473" s="223"/>
      <c r="C1473" s="224"/>
      <c r="D1473" s="202" t="s">
        <v>186</v>
      </c>
      <c r="E1473" s="225" t="s">
        <v>1</v>
      </c>
      <c r="F1473" s="226" t="s">
        <v>249</v>
      </c>
      <c r="G1473" s="224"/>
      <c r="H1473" s="227">
        <v>349.97399999999999</v>
      </c>
      <c r="I1473" s="228"/>
      <c r="J1473" s="224"/>
      <c r="K1473" s="224"/>
      <c r="L1473" s="229"/>
      <c r="M1473" s="230"/>
      <c r="N1473" s="231"/>
      <c r="O1473" s="231"/>
      <c r="P1473" s="231"/>
      <c r="Q1473" s="231"/>
      <c r="R1473" s="231"/>
      <c r="S1473" s="231"/>
      <c r="T1473" s="232"/>
      <c r="AT1473" s="233" t="s">
        <v>186</v>
      </c>
      <c r="AU1473" s="233" t="s">
        <v>89</v>
      </c>
      <c r="AV1473" s="15" t="s">
        <v>170</v>
      </c>
      <c r="AW1473" s="15" t="s">
        <v>35</v>
      </c>
      <c r="AX1473" s="15" t="s">
        <v>79</v>
      </c>
      <c r="AY1473" s="233" t="s">
        <v>158</v>
      </c>
    </row>
    <row r="1474" spans="1:65" s="14" customFormat="1">
      <c r="B1474" s="212"/>
      <c r="C1474" s="213"/>
      <c r="D1474" s="202" t="s">
        <v>186</v>
      </c>
      <c r="E1474" s="214" t="s">
        <v>1</v>
      </c>
      <c r="F1474" s="215" t="s">
        <v>199</v>
      </c>
      <c r="G1474" s="213"/>
      <c r="H1474" s="216">
        <v>460.31700000000001</v>
      </c>
      <c r="I1474" s="217"/>
      <c r="J1474" s="213"/>
      <c r="K1474" s="213"/>
      <c r="L1474" s="218"/>
      <c r="M1474" s="219"/>
      <c r="N1474" s="220"/>
      <c r="O1474" s="220"/>
      <c r="P1474" s="220"/>
      <c r="Q1474" s="220"/>
      <c r="R1474" s="220"/>
      <c r="S1474" s="220"/>
      <c r="T1474" s="221"/>
      <c r="AT1474" s="222" t="s">
        <v>186</v>
      </c>
      <c r="AU1474" s="222" t="s">
        <v>89</v>
      </c>
      <c r="AV1474" s="14" t="s">
        <v>165</v>
      </c>
      <c r="AW1474" s="14" t="s">
        <v>35</v>
      </c>
      <c r="AX1474" s="14" t="s">
        <v>87</v>
      </c>
      <c r="AY1474" s="222" t="s">
        <v>158</v>
      </c>
    </row>
    <row r="1475" spans="1:65" s="2" customFormat="1" ht="16.5" customHeight="1">
      <c r="A1475" s="35"/>
      <c r="B1475" s="36"/>
      <c r="C1475" s="244" t="s">
        <v>2067</v>
      </c>
      <c r="D1475" s="244" t="s">
        <v>343</v>
      </c>
      <c r="E1475" s="245" t="s">
        <v>1985</v>
      </c>
      <c r="F1475" s="246" t="s">
        <v>1986</v>
      </c>
      <c r="G1475" s="247" t="s">
        <v>298</v>
      </c>
      <c r="H1475" s="248">
        <v>0.161</v>
      </c>
      <c r="I1475" s="249"/>
      <c r="J1475" s="250">
        <f>ROUND(I1475*H1475,2)</f>
        <v>0</v>
      </c>
      <c r="K1475" s="246" t="s">
        <v>217</v>
      </c>
      <c r="L1475" s="251"/>
      <c r="M1475" s="252" t="s">
        <v>1</v>
      </c>
      <c r="N1475" s="253" t="s">
        <v>44</v>
      </c>
      <c r="O1475" s="72"/>
      <c r="P1475" s="196">
        <f>O1475*H1475</f>
        <v>0</v>
      </c>
      <c r="Q1475" s="196">
        <v>1</v>
      </c>
      <c r="R1475" s="196">
        <f>Q1475*H1475</f>
        <v>0.161</v>
      </c>
      <c r="S1475" s="196">
        <v>0</v>
      </c>
      <c r="T1475" s="197">
        <f>S1475*H1475</f>
        <v>0</v>
      </c>
      <c r="U1475" s="35"/>
      <c r="V1475" s="35"/>
      <c r="W1475" s="35"/>
      <c r="X1475" s="35"/>
      <c r="Y1475" s="35"/>
      <c r="Z1475" s="35"/>
      <c r="AA1475" s="35"/>
      <c r="AB1475" s="35"/>
      <c r="AC1475" s="35"/>
      <c r="AD1475" s="35"/>
      <c r="AE1475" s="35"/>
      <c r="AR1475" s="198" t="s">
        <v>359</v>
      </c>
      <c r="AT1475" s="198" t="s">
        <v>343</v>
      </c>
      <c r="AU1475" s="198" t="s">
        <v>89</v>
      </c>
      <c r="AY1475" s="18" t="s">
        <v>158</v>
      </c>
      <c r="BE1475" s="199">
        <f>IF(N1475="základní",J1475,0)</f>
        <v>0</v>
      </c>
      <c r="BF1475" s="199">
        <f>IF(N1475="snížená",J1475,0)</f>
        <v>0</v>
      </c>
      <c r="BG1475" s="199">
        <f>IF(N1475="zákl. přenesená",J1475,0)</f>
        <v>0</v>
      </c>
      <c r="BH1475" s="199">
        <f>IF(N1475="sníž. přenesená",J1475,0)</f>
        <v>0</v>
      </c>
      <c r="BI1475" s="199">
        <f>IF(N1475="nulová",J1475,0)</f>
        <v>0</v>
      </c>
      <c r="BJ1475" s="18" t="s">
        <v>87</v>
      </c>
      <c r="BK1475" s="199">
        <f>ROUND(I1475*H1475,2)</f>
        <v>0</v>
      </c>
      <c r="BL1475" s="18" t="s">
        <v>263</v>
      </c>
      <c r="BM1475" s="198" t="s">
        <v>2068</v>
      </c>
    </row>
    <row r="1476" spans="1:65" s="13" customFormat="1">
      <c r="B1476" s="200"/>
      <c r="C1476" s="201"/>
      <c r="D1476" s="202" t="s">
        <v>186</v>
      </c>
      <c r="E1476" s="201"/>
      <c r="F1476" s="204" t="s">
        <v>2069</v>
      </c>
      <c r="G1476" s="201"/>
      <c r="H1476" s="205">
        <v>0.161</v>
      </c>
      <c r="I1476" s="206"/>
      <c r="J1476" s="201"/>
      <c r="K1476" s="201"/>
      <c r="L1476" s="207"/>
      <c r="M1476" s="208"/>
      <c r="N1476" s="209"/>
      <c r="O1476" s="209"/>
      <c r="P1476" s="209"/>
      <c r="Q1476" s="209"/>
      <c r="R1476" s="209"/>
      <c r="S1476" s="209"/>
      <c r="T1476" s="210"/>
      <c r="AT1476" s="211" t="s">
        <v>186</v>
      </c>
      <c r="AU1476" s="211" t="s">
        <v>89</v>
      </c>
      <c r="AV1476" s="13" t="s">
        <v>89</v>
      </c>
      <c r="AW1476" s="13" t="s">
        <v>4</v>
      </c>
      <c r="AX1476" s="13" t="s">
        <v>87</v>
      </c>
      <c r="AY1476" s="211" t="s">
        <v>158</v>
      </c>
    </row>
    <row r="1477" spans="1:65" s="2" customFormat="1" ht="37.9" customHeight="1">
      <c r="A1477" s="35"/>
      <c r="B1477" s="36"/>
      <c r="C1477" s="187" t="s">
        <v>2070</v>
      </c>
      <c r="D1477" s="187" t="s">
        <v>161</v>
      </c>
      <c r="E1477" s="188" t="s">
        <v>2071</v>
      </c>
      <c r="F1477" s="189" t="s">
        <v>2072</v>
      </c>
      <c r="G1477" s="190" t="s">
        <v>216</v>
      </c>
      <c r="H1477" s="191">
        <v>53.814</v>
      </c>
      <c r="I1477" s="192"/>
      <c r="J1477" s="193">
        <f>ROUND(I1477*H1477,2)</f>
        <v>0</v>
      </c>
      <c r="K1477" s="189" t="s">
        <v>217</v>
      </c>
      <c r="L1477" s="40"/>
      <c r="M1477" s="194" t="s">
        <v>1</v>
      </c>
      <c r="N1477" s="195" t="s">
        <v>44</v>
      </c>
      <c r="O1477" s="72"/>
      <c r="P1477" s="196">
        <f>O1477*H1477</f>
        <v>0</v>
      </c>
      <c r="Q1477" s="196">
        <v>0</v>
      </c>
      <c r="R1477" s="196">
        <f>Q1477*H1477</f>
        <v>0</v>
      </c>
      <c r="S1477" s="196">
        <v>0</v>
      </c>
      <c r="T1477" s="197">
        <f>S1477*H1477</f>
        <v>0</v>
      </c>
      <c r="U1477" s="35"/>
      <c r="V1477" s="35"/>
      <c r="W1477" s="35"/>
      <c r="X1477" s="35"/>
      <c r="Y1477" s="35"/>
      <c r="Z1477" s="35"/>
      <c r="AA1477" s="35"/>
      <c r="AB1477" s="35"/>
      <c r="AC1477" s="35"/>
      <c r="AD1477" s="35"/>
      <c r="AE1477" s="35"/>
      <c r="AR1477" s="198" t="s">
        <v>263</v>
      </c>
      <c r="AT1477" s="198" t="s">
        <v>161</v>
      </c>
      <c r="AU1477" s="198" t="s">
        <v>89</v>
      </c>
      <c r="AY1477" s="18" t="s">
        <v>158</v>
      </c>
      <c r="BE1477" s="199">
        <f>IF(N1477="základní",J1477,0)</f>
        <v>0</v>
      </c>
      <c r="BF1477" s="199">
        <f>IF(N1477="snížená",J1477,0)</f>
        <v>0</v>
      </c>
      <c r="BG1477" s="199">
        <f>IF(N1477="zákl. přenesená",J1477,0)</f>
        <v>0</v>
      </c>
      <c r="BH1477" s="199">
        <f>IF(N1477="sníž. přenesená",J1477,0)</f>
        <v>0</v>
      </c>
      <c r="BI1477" s="199">
        <f>IF(N1477="nulová",J1477,0)</f>
        <v>0</v>
      </c>
      <c r="BJ1477" s="18" t="s">
        <v>87</v>
      </c>
      <c r="BK1477" s="199">
        <f>ROUND(I1477*H1477,2)</f>
        <v>0</v>
      </c>
      <c r="BL1477" s="18" t="s">
        <v>263</v>
      </c>
      <c r="BM1477" s="198" t="s">
        <v>2073</v>
      </c>
    </row>
    <row r="1478" spans="1:65" s="13" customFormat="1">
      <c r="B1478" s="200"/>
      <c r="C1478" s="201"/>
      <c r="D1478" s="202" t="s">
        <v>186</v>
      </c>
      <c r="E1478" s="203" t="s">
        <v>1</v>
      </c>
      <c r="F1478" s="204" t="s">
        <v>2074</v>
      </c>
      <c r="G1478" s="201"/>
      <c r="H1478" s="205">
        <v>17.824999999999999</v>
      </c>
      <c r="I1478" s="206"/>
      <c r="J1478" s="201"/>
      <c r="K1478" s="201"/>
      <c r="L1478" s="207"/>
      <c r="M1478" s="208"/>
      <c r="N1478" s="209"/>
      <c r="O1478" s="209"/>
      <c r="P1478" s="209"/>
      <c r="Q1478" s="209"/>
      <c r="R1478" s="209"/>
      <c r="S1478" s="209"/>
      <c r="T1478" s="210"/>
      <c r="AT1478" s="211" t="s">
        <v>186</v>
      </c>
      <c r="AU1478" s="211" t="s">
        <v>89</v>
      </c>
      <c r="AV1478" s="13" t="s">
        <v>89</v>
      </c>
      <c r="AW1478" s="13" t="s">
        <v>35</v>
      </c>
      <c r="AX1478" s="13" t="s">
        <v>79</v>
      </c>
      <c r="AY1478" s="211" t="s">
        <v>158</v>
      </c>
    </row>
    <row r="1479" spans="1:65" s="13" customFormat="1">
      <c r="B1479" s="200"/>
      <c r="C1479" s="201"/>
      <c r="D1479" s="202" t="s">
        <v>186</v>
      </c>
      <c r="E1479" s="203" t="s">
        <v>1</v>
      </c>
      <c r="F1479" s="204" t="s">
        <v>2075</v>
      </c>
      <c r="G1479" s="201"/>
      <c r="H1479" s="205">
        <v>35.988999999999997</v>
      </c>
      <c r="I1479" s="206"/>
      <c r="J1479" s="201"/>
      <c r="K1479" s="201"/>
      <c r="L1479" s="207"/>
      <c r="M1479" s="208"/>
      <c r="N1479" s="209"/>
      <c r="O1479" s="209"/>
      <c r="P1479" s="209"/>
      <c r="Q1479" s="209"/>
      <c r="R1479" s="209"/>
      <c r="S1479" s="209"/>
      <c r="T1479" s="210"/>
      <c r="AT1479" s="211" t="s">
        <v>186</v>
      </c>
      <c r="AU1479" s="211" t="s">
        <v>89</v>
      </c>
      <c r="AV1479" s="13" t="s">
        <v>89</v>
      </c>
      <c r="AW1479" s="13" t="s">
        <v>35</v>
      </c>
      <c r="AX1479" s="13" t="s">
        <v>79</v>
      </c>
      <c r="AY1479" s="211" t="s">
        <v>158</v>
      </c>
    </row>
    <row r="1480" spans="1:65" s="14" customFormat="1">
      <c r="B1480" s="212"/>
      <c r="C1480" s="213"/>
      <c r="D1480" s="202" t="s">
        <v>186</v>
      </c>
      <c r="E1480" s="214" t="s">
        <v>1</v>
      </c>
      <c r="F1480" s="215" t="s">
        <v>199</v>
      </c>
      <c r="G1480" s="213"/>
      <c r="H1480" s="216">
        <v>53.814</v>
      </c>
      <c r="I1480" s="217"/>
      <c r="J1480" s="213"/>
      <c r="K1480" s="213"/>
      <c r="L1480" s="218"/>
      <c r="M1480" s="219"/>
      <c r="N1480" s="220"/>
      <c r="O1480" s="220"/>
      <c r="P1480" s="220"/>
      <c r="Q1480" s="220"/>
      <c r="R1480" s="220"/>
      <c r="S1480" s="220"/>
      <c r="T1480" s="221"/>
      <c r="AT1480" s="222" t="s">
        <v>186</v>
      </c>
      <c r="AU1480" s="222" t="s">
        <v>89</v>
      </c>
      <c r="AV1480" s="14" t="s">
        <v>165</v>
      </c>
      <c r="AW1480" s="14" t="s">
        <v>35</v>
      </c>
      <c r="AX1480" s="14" t="s">
        <v>87</v>
      </c>
      <c r="AY1480" s="222" t="s">
        <v>158</v>
      </c>
    </row>
    <row r="1481" spans="1:65" s="2" customFormat="1" ht="16.5" customHeight="1">
      <c r="A1481" s="35"/>
      <c r="B1481" s="36"/>
      <c r="C1481" s="244" t="s">
        <v>2076</v>
      </c>
      <c r="D1481" s="244" t="s">
        <v>343</v>
      </c>
      <c r="E1481" s="245" t="s">
        <v>2077</v>
      </c>
      <c r="F1481" s="246" t="s">
        <v>2078</v>
      </c>
      <c r="G1481" s="247" t="s">
        <v>2079</v>
      </c>
      <c r="H1481" s="248">
        <v>18.835000000000001</v>
      </c>
      <c r="I1481" s="249"/>
      <c r="J1481" s="250">
        <f>ROUND(I1481*H1481,2)</f>
        <v>0</v>
      </c>
      <c r="K1481" s="246" t="s">
        <v>217</v>
      </c>
      <c r="L1481" s="251"/>
      <c r="M1481" s="252" t="s">
        <v>1</v>
      </c>
      <c r="N1481" s="253" t="s">
        <v>44</v>
      </c>
      <c r="O1481" s="72"/>
      <c r="P1481" s="196">
        <f>O1481*H1481</f>
        <v>0</v>
      </c>
      <c r="Q1481" s="196">
        <v>1E-3</v>
      </c>
      <c r="R1481" s="196">
        <f>Q1481*H1481</f>
        <v>1.8835000000000001E-2</v>
      </c>
      <c r="S1481" s="196">
        <v>0</v>
      </c>
      <c r="T1481" s="197">
        <f>S1481*H1481</f>
        <v>0</v>
      </c>
      <c r="U1481" s="35"/>
      <c r="V1481" s="35"/>
      <c r="W1481" s="35"/>
      <c r="X1481" s="35"/>
      <c r="Y1481" s="35"/>
      <c r="Z1481" s="35"/>
      <c r="AA1481" s="35"/>
      <c r="AB1481" s="35"/>
      <c r="AC1481" s="35"/>
      <c r="AD1481" s="35"/>
      <c r="AE1481" s="35"/>
      <c r="AR1481" s="198" t="s">
        <v>359</v>
      </c>
      <c r="AT1481" s="198" t="s">
        <v>343</v>
      </c>
      <c r="AU1481" s="198" t="s">
        <v>89</v>
      </c>
      <c r="AY1481" s="18" t="s">
        <v>158</v>
      </c>
      <c r="BE1481" s="199">
        <f>IF(N1481="základní",J1481,0)</f>
        <v>0</v>
      </c>
      <c r="BF1481" s="199">
        <f>IF(N1481="snížená",J1481,0)</f>
        <v>0</v>
      </c>
      <c r="BG1481" s="199">
        <f>IF(N1481="zákl. přenesená",J1481,0)</f>
        <v>0</v>
      </c>
      <c r="BH1481" s="199">
        <f>IF(N1481="sníž. přenesená",J1481,0)</f>
        <v>0</v>
      </c>
      <c r="BI1481" s="199">
        <f>IF(N1481="nulová",J1481,0)</f>
        <v>0</v>
      </c>
      <c r="BJ1481" s="18" t="s">
        <v>87</v>
      </c>
      <c r="BK1481" s="199">
        <f>ROUND(I1481*H1481,2)</f>
        <v>0</v>
      </c>
      <c r="BL1481" s="18" t="s">
        <v>263</v>
      </c>
      <c r="BM1481" s="198" t="s">
        <v>2080</v>
      </c>
    </row>
    <row r="1482" spans="1:65" s="13" customFormat="1">
      <c r="B1482" s="200"/>
      <c r="C1482" s="201"/>
      <c r="D1482" s="202" t="s">
        <v>186</v>
      </c>
      <c r="E1482" s="201"/>
      <c r="F1482" s="204" t="s">
        <v>2081</v>
      </c>
      <c r="G1482" s="201"/>
      <c r="H1482" s="205">
        <v>18.835000000000001</v>
      </c>
      <c r="I1482" s="206"/>
      <c r="J1482" s="201"/>
      <c r="K1482" s="201"/>
      <c r="L1482" s="207"/>
      <c r="M1482" s="208"/>
      <c r="N1482" s="209"/>
      <c r="O1482" s="209"/>
      <c r="P1482" s="209"/>
      <c r="Q1482" s="209"/>
      <c r="R1482" s="209"/>
      <c r="S1482" s="209"/>
      <c r="T1482" s="210"/>
      <c r="AT1482" s="211" t="s">
        <v>186</v>
      </c>
      <c r="AU1482" s="211" t="s">
        <v>89</v>
      </c>
      <c r="AV1482" s="13" t="s">
        <v>89</v>
      </c>
      <c r="AW1482" s="13" t="s">
        <v>4</v>
      </c>
      <c r="AX1482" s="13" t="s">
        <v>87</v>
      </c>
      <c r="AY1482" s="211" t="s">
        <v>158</v>
      </c>
    </row>
    <row r="1483" spans="1:65" s="2" customFormat="1" ht="24.2" customHeight="1">
      <c r="A1483" s="35"/>
      <c r="B1483" s="36"/>
      <c r="C1483" s="187" t="s">
        <v>2082</v>
      </c>
      <c r="D1483" s="187" t="s">
        <v>161</v>
      </c>
      <c r="E1483" s="188" t="s">
        <v>2083</v>
      </c>
      <c r="F1483" s="189" t="s">
        <v>2084</v>
      </c>
      <c r="G1483" s="190" t="s">
        <v>216</v>
      </c>
      <c r="H1483" s="191">
        <v>460.31700000000001</v>
      </c>
      <c r="I1483" s="192"/>
      <c r="J1483" s="193">
        <f>ROUND(I1483*H1483,2)</f>
        <v>0</v>
      </c>
      <c r="K1483" s="189" t="s">
        <v>217</v>
      </c>
      <c r="L1483" s="40"/>
      <c r="M1483" s="194" t="s">
        <v>1</v>
      </c>
      <c r="N1483" s="195" t="s">
        <v>44</v>
      </c>
      <c r="O1483" s="72"/>
      <c r="P1483" s="196">
        <f>O1483*H1483</f>
        <v>0</v>
      </c>
      <c r="Q1483" s="196">
        <v>4.0000000000000002E-4</v>
      </c>
      <c r="R1483" s="196">
        <f>Q1483*H1483</f>
        <v>0.18412680000000001</v>
      </c>
      <c r="S1483" s="196">
        <v>0</v>
      </c>
      <c r="T1483" s="197">
        <f>S1483*H1483</f>
        <v>0</v>
      </c>
      <c r="U1483" s="35"/>
      <c r="V1483" s="35"/>
      <c r="W1483" s="35"/>
      <c r="X1483" s="35"/>
      <c r="Y1483" s="35"/>
      <c r="Z1483" s="35"/>
      <c r="AA1483" s="35"/>
      <c r="AB1483" s="35"/>
      <c r="AC1483" s="35"/>
      <c r="AD1483" s="35"/>
      <c r="AE1483" s="35"/>
      <c r="AR1483" s="198" t="s">
        <v>263</v>
      </c>
      <c r="AT1483" s="198" t="s">
        <v>161</v>
      </c>
      <c r="AU1483" s="198" t="s">
        <v>89</v>
      </c>
      <c r="AY1483" s="18" t="s">
        <v>158</v>
      </c>
      <c r="BE1483" s="199">
        <f>IF(N1483="základní",J1483,0)</f>
        <v>0</v>
      </c>
      <c r="BF1483" s="199">
        <f>IF(N1483="snížená",J1483,0)</f>
        <v>0</v>
      </c>
      <c r="BG1483" s="199">
        <f>IF(N1483="zákl. přenesená",J1483,0)</f>
        <v>0</v>
      </c>
      <c r="BH1483" s="199">
        <f>IF(N1483="sníž. přenesená",J1483,0)</f>
        <v>0</v>
      </c>
      <c r="BI1483" s="199">
        <f>IF(N1483="nulová",J1483,0)</f>
        <v>0</v>
      </c>
      <c r="BJ1483" s="18" t="s">
        <v>87</v>
      </c>
      <c r="BK1483" s="199">
        <f>ROUND(I1483*H1483,2)</f>
        <v>0</v>
      </c>
      <c r="BL1483" s="18" t="s">
        <v>263</v>
      </c>
      <c r="BM1483" s="198" t="s">
        <v>2085</v>
      </c>
    </row>
    <row r="1484" spans="1:65" s="13" customFormat="1">
      <c r="B1484" s="200"/>
      <c r="C1484" s="201"/>
      <c r="D1484" s="202" t="s">
        <v>186</v>
      </c>
      <c r="E1484" s="203" t="s">
        <v>1</v>
      </c>
      <c r="F1484" s="204" t="s">
        <v>2057</v>
      </c>
      <c r="G1484" s="201"/>
      <c r="H1484" s="205">
        <v>43.23</v>
      </c>
      <c r="I1484" s="206"/>
      <c r="J1484" s="201"/>
      <c r="K1484" s="201"/>
      <c r="L1484" s="207"/>
      <c r="M1484" s="208"/>
      <c r="N1484" s="209"/>
      <c r="O1484" s="209"/>
      <c r="P1484" s="209"/>
      <c r="Q1484" s="209"/>
      <c r="R1484" s="209"/>
      <c r="S1484" s="209"/>
      <c r="T1484" s="210"/>
      <c r="AT1484" s="211" t="s">
        <v>186</v>
      </c>
      <c r="AU1484" s="211" t="s">
        <v>89</v>
      </c>
      <c r="AV1484" s="13" t="s">
        <v>89</v>
      </c>
      <c r="AW1484" s="13" t="s">
        <v>35</v>
      </c>
      <c r="AX1484" s="13" t="s">
        <v>79</v>
      </c>
      <c r="AY1484" s="211" t="s">
        <v>158</v>
      </c>
    </row>
    <row r="1485" spans="1:65" s="13" customFormat="1">
      <c r="B1485" s="200"/>
      <c r="C1485" s="201"/>
      <c r="D1485" s="202" t="s">
        <v>186</v>
      </c>
      <c r="E1485" s="203" t="s">
        <v>1</v>
      </c>
      <c r="F1485" s="204" t="s">
        <v>2058</v>
      </c>
      <c r="G1485" s="201"/>
      <c r="H1485" s="205">
        <v>11.02</v>
      </c>
      <c r="I1485" s="206"/>
      <c r="J1485" s="201"/>
      <c r="K1485" s="201"/>
      <c r="L1485" s="207"/>
      <c r="M1485" s="208"/>
      <c r="N1485" s="209"/>
      <c r="O1485" s="209"/>
      <c r="P1485" s="209"/>
      <c r="Q1485" s="209"/>
      <c r="R1485" s="209"/>
      <c r="S1485" s="209"/>
      <c r="T1485" s="210"/>
      <c r="AT1485" s="211" t="s">
        <v>186</v>
      </c>
      <c r="AU1485" s="211" t="s">
        <v>89</v>
      </c>
      <c r="AV1485" s="13" t="s">
        <v>89</v>
      </c>
      <c r="AW1485" s="13" t="s">
        <v>35</v>
      </c>
      <c r="AX1485" s="13" t="s">
        <v>79</v>
      </c>
      <c r="AY1485" s="211" t="s">
        <v>158</v>
      </c>
    </row>
    <row r="1486" spans="1:65" s="13" customFormat="1">
      <c r="B1486" s="200"/>
      <c r="C1486" s="201"/>
      <c r="D1486" s="202" t="s">
        <v>186</v>
      </c>
      <c r="E1486" s="203" t="s">
        <v>1</v>
      </c>
      <c r="F1486" s="204" t="s">
        <v>2059</v>
      </c>
      <c r="G1486" s="201"/>
      <c r="H1486" s="205">
        <v>22.167999999999999</v>
      </c>
      <c r="I1486" s="206"/>
      <c r="J1486" s="201"/>
      <c r="K1486" s="201"/>
      <c r="L1486" s="207"/>
      <c r="M1486" s="208"/>
      <c r="N1486" s="209"/>
      <c r="O1486" s="209"/>
      <c r="P1486" s="209"/>
      <c r="Q1486" s="209"/>
      <c r="R1486" s="209"/>
      <c r="S1486" s="209"/>
      <c r="T1486" s="210"/>
      <c r="AT1486" s="211" t="s">
        <v>186</v>
      </c>
      <c r="AU1486" s="211" t="s">
        <v>89</v>
      </c>
      <c r="AV1486" s="13" t="s">
        <v>89</v>
      </c>
      <c r="AW1486" s="13" t="s">
        <v>35</v>
      </c>
      <c r="AX1486" s="13" t="s">
        <v>79</v>
      </c>
      <c r="AY1486" s="211" t="s">
        <v>158</v>
      </c>
    </row>
    <row r="1487" spans="1:65" s="13" customFormat="1">
      <c r="B1487" s="200"/>
      <c r="C1487" s="201"/>
      <c r="D1487" s="202" t="s">
        <v>186</v>
      </c>
      <c r="E1487" s="203" t="s">
        <v>1</v>
      </c>
      <c r="F1487" s="204" t="s">
        <v>2060</v>
      </c>
      <c r="G1487" s="201"/>
      <c r="H1487" s="205">
        <v>33.924999999999997</v>
      </c>
      <c r="I1487" s="206"/>
      <c r="J1487" s="201"/>
      <c r="K1487" s="201"/>
      <c r="L1487" s="207"/>
      <c r="M1487" s="208"/>
      <c r="N1487" s="209"/>
      <c r="O1487" s="209"/>
      <c r="P1487" s="209"/>
      <c r="Q1487" s="209"/>
      <c r="R1487" s="209"/>
      <c r="S1487" s="209"/>
      <c r="T1487" s="210"/>
      <c r="AT1487" s="211" t="s">
        <v>186</v>
      </c>
      <c r="AU1487" s="211" t="s">
        <v>89</v>
      </c>
      <c r="AV1487" s="13" t="s">
        <v>89</v>
      </c>
      <c r="AW1487" s="13" t="s">
        <v>35</v>
      </c>
      <c r="AX1487" s="13" t="s">
        <v>79</v>
      </c>
      <c r="AY1487" s="211" t="s">
        <v>158</v>
      </c>
    </row>
    <row r="1488" spans="1:65" s="15" customFormat="1">
      <c r="B1488" s="223"/>
      <c r="C1488" s="224"/>
      <c r="D1488" s="202" t="s">
        <v>186</v>
      </c>
      <c r="E1488" s="225" t="s">
        <v>1</v>
      </c>
      <c r="F1488" s="226" t="s">
        <v>694</v>
      </c>
      <c r="G1488" s="224"/>
      <c r="H1488" s="227">
        <v>110.343</v>
      </c>
      <c r="I1488" s="228"/>
      <c r="J1488" s="224"/>
      <c r="K1488" s="224"/>
      <c r="L1488" s="229"/>
      <c r="M1488" s="230"/>
      <c r="N1488" s="231"/>
      <c r="O1488" s="231"/>
      <c r="P1488" s="231"/>
      <c r="Q1488" s="231"/>
      <c r="R1488" s="231"/>
      <c r="S1488" s="231"/>
      <c r="T1488" s="232"/>
      <c r="AT1488" s="233" t="s">
        <v>186</v>
      </c>
      <c r="AU1488" s="233" t="s">
        <v>89</v>
      </c>
      <c r="AV1488" s="15" t="s">
        <v>170</v>
      </c>
      <c r="AW1488" s="15" t="s">
        <v>35</v>
      </c>
      <c r="AX1488" s="15" t="s">
        <v>79</v>
      </c>
      <c r="AY1488" s="233" t="s">
        <v>158</v>
      </c>
    </row>
    <row r="1489" spans="1:65" s="13" customFormat="1">
      <c r="B1489" s="200"/>
      <c r="C1489" s="201"/>
      <c r="D1489" s="202" t="s">
        <v>186</v>
      </c>
      <c r="E1489" s="203" t="s">
        <v>1</v>
      </c>
      <c r="F1489" s="204" t="s">
        <v>2061</v>
      </c>
      <c r="G1489" s="201"/>
      <c r="H1489" s="205">
        <v>36.46</v>
      </c>
      <c r="I1489" s="206"/>
      <c r="J1489" s="201"/>
      <c r="K1489" s="201"/>
      <c r="L1489" s="207"/>
      <c r="M1489" s="208"/>
      <c r="N1489" s="209"/>
      <c r="O1489" s="209"/>
      <c r="P1489" s="209"/>
      <c r="Q1489" s="209"/>
      <c r="R1489" s="209"/>
      <c r="S1489" s="209"/>
      <c r="T1489" s="210"/>
      <c r="AT1489" s="211" t="s">
        <v>186</v>
      </c>
      <c r="AU1489" s="211" t="s">
        <v>89</v>
      </c>
      <c r="AV1489" s="13" t="s">
        <v>89</v>
      </c>
      <c r="AW1489" s="13" t="s">
        <v>35</v>
      </c>
      <c r="AX1489" s="13" t="s">
        <v>79</v>
      </c>
      <c r="AY1489" s="211" t="s">
        <v>158</v>
      </c>
    </row>
    <row r="1490" spans="1:65" s="13" customFormat="1">
      <c r="B1490" s="200"/>
      <c r="C1490" s="201"/>
      <c r="D1490" s="202" t="s">
        <v>186</v>
      </c>
      <c r="E1490" s="203" t="s">
        <v>1</v>
      </c>
      <c r="F1490" s="204" t="s">
        <v>2062</v>
      </c>
      <c r="G1490" s="201"/>
      <c r="H1490" s="205">
        <v>106.825</v>
      </c>
      <c r="I1490" s="206"/>
      <c r="J1490" s="201"/>
      <c r="K1490" s="201"/>
      <c r="L1490" s="207"/>
      <c r="M1490" s="208"/>
      <c r="N1490" s="209"/>
      <c r="O1490" s="209"/>
      <c r="P1490" s="209"/>
      <c r="Q1490" s="209"/>
      <c r="R1490" s="209"/>
      <c r="S1490" s="209"/>
      <c r="T1490" s="210"/>
      <c r="AT1490" s="211" t="s">
        <v>186</v>
      </c>
      <c r="AU1490" s="211" t="s">
        <v>89</v>
      </c>
      <c r="AV1490" s="13" t="s">
        <v>89</v>
      </c>
      <c r="AW1490" s="13" t="s">
        <v>35</v>
      </c>
      <c r="AX1490" s="13" t="s">
        <v>79</v>
      </c>
      <c r="AY1490" s="211" t="s">
        <v>158</v>
      </c>
    </row>
    <row r="1491" spans="1:65" s="13" customFormat="1" ht="22.5">
      <c r="B1491" s="200"/>
      <c r="C1491" s="201"/>
      <c r="D1491" s="202" t="s">
        <v>186</v>
      </c>
      <c r="E1491" s="203" t="s">
        <v>1</v>
      </c>
      <c r="F1491" s="204" t="s">
        <v>2063</v>
      </c>
      <c r="G1491" s="201"/>
      <c r="H1491" s="205">
        <v>40.688000000000002</v>
      </c>
      <c r="I1491" s="206"/>
      <c r="J1491" s="201"/>
      <c r="K1491" s="201"/>
      <c r="L1491" s="207"/>
      <c r="M1491" s="208"/>
      <c r="N1491" s="209"/>
      <c r="O1491" s="209"/>
      <c r="P1491" s="209"/>
      <c r="Q1491" s="209"/>
      <c r="R1491" s="209"/>
      <c r="S1491" s="209"/>
      <c r="T1491" s="210"/>
      <c r="AT1491" s="211" t="s">
        <v>186</v>
      </c>
      <c r="AU1491" s="211" t="s">
        <v>89</v>
      </c>
      <c r="AV1491" s="13" t="s">
        <v>89</v>
      </c>
      <c r="AW1491" s="13" t="s">
        <v>35</v>
      </c>
      <c r="AX1491" s="13" t="s">
        <v>79</v>
      </c>
      <c r="AY1491" s="211" t="s">
        <v>158</v>
      </c>
    </row>
    <row r="1492" spans="1:65" s="13" customFormat="1" ht="33.75">
      <c r="B1492" s="200"/>
      <c r="C1492" s="201"/>
      <c r="D1492" s="202" t="s">
        <v>186</v>
      </c>
      <c r="E1492" s="203" t="s">
        <v>1</v>
      </c>
      <c r="F1492" s="204" t="s">
        <v>2064</v>
      </c>
      <c r="G1492" s="201"/>
      <c r="H1492" s="205">
        <v>103.34</v>
      </c>
      <c r="I1492" s="206"/>
      <c r="J1492" s="201"/>
      <c r="K1492" s="201"/>
      <c r="L1492" s="207"/>
      <c r="M1492" s="208"/>
      <c r="N1492" s="209"/>
      <c r="O1492" s="209"/>
      <c r="P1492" s="209"/>
      <c r="Q1492" s="209"/>
      <c r="R1492" s="209"/>
      <c r="S1492" s="209"/>
      <c r="T1492" s="210"/>
      <c r="AT1492" s="211" t="s">
        <v>186</v>
      </c>
      <c r="AU1492" s="211" t="s">
        <v>89</v>
      </c>
      <c r="AV1492" s="13" t="s">
        <v>89</v>
      </c>
      <c r="AW1492" s="13" t="s">
        <v>35</v>
      </c>
      <c r="AX1492" s="13" t="s">
        <v>79</v>
      </c>
      <c r="AY1492" s="211" t="s">
        <v>158</v>
      </c>
    </row>
    <row r="1493" spans="1:65" s="13" customFormat="1">
      <c r="B1493" s="200"/>
      <c r="C1493" s="201"/>
      <c r="D1493" s="202" t="s">
        <v>186</v>
      </c>
      <c r="E1493" s="203" t="s">
        <v>1</v>
      </c>
      <c r="F1493" s="204" t="s">
        <v>2065</v>
      </c>
      <c r="G1493" s="201"/>
      <c r="H1493" s="205">
        <v>54.564999999999998</v>
      </c>
      <c r="I1493" s="206"/>
      <c r="J1493" s="201"/>
      <c r="K1493" s="201"/>
      <c r="L1493" s="207"/>
      <c r="M1493" s="208"/>
      <c r="N1493" s="209"/>
      <c r="O1493" s="209"/>
      <c r="P1493" s="209"/>
      <c r="Q1493" s="209"/>
      <c r="R1493" s="209"/>
      <c r="S1493" s="209"/>
      <c r="T1493" s="210"/>
      <c r="AT1493" s="211" t="s">
        <v>186</v>
      </c>
      <c r="AU1493" s="211" t="s">
        <v>89</v>
      </c>
      <c r="AV1493" s="13" t="s">
        <v>89</v>
      </c>
      <c r="AW1493" s="13" t="s">
        <v>35</v>
      </c>
      <c r="AX1493" s="13" t="s">
        <v>79</v>
      </c>
      <c r="AY1493" s="211" t="s">
        <v>158</v>
      </c>
    </row>
    <row r="1494" spans="1:65" s="13" customFormat="1">
      <c r="B1494" s="200"/>
      <c r="C1494" s="201"/>
      <c r="D1494" s="202" t="s">
        <v>186</v>
      </c>
      <c r="E1494" s="203" t="s">
        <v>1</v>
      </c>
      <c r="F1494" s="204" t="s">
        <v>2066</v>
      </c>
      <c r="G1494" s="201"/>
      <c r="H1494" s="205">
        <v>8.0960000000000001</v>
      </c>
      <c r="I1494" s="206"/>
      <c r="J1494" s="201"/>
      <c r="K1494" s="201"/>
      <c r="L1494" s="207"/>
      <c r="M1494" s="208"/>
      <c r="N1494" s="209"/>
      <c r="O1494" s="209"/>
      <c r="P1494" s="209"/>
      <c r="Q1494" s="209"/>
      <c r="R1494" s="209"/>
      <c r="S1494" s="209"/>
      <c r="T1494" s="210"/>
      <c r="AT1494" s="211" t="s">
        <v>186</v>
      </c>
      <c r="AU1494" s="211" t="s">
        <v>89</v>
      </c>
      <c r="AV1494" s="13" t="s">
        <v>89</v>
      </c>
      <c r="AW1494" s="13" t="s">
        <v>35</v>
      </c>
      <c r="AX1494" s="13" t="s">
        <v>79</v>
      </c>
      <c r="AY1494" s="211" t="s">
        <v>158</v>
      </c>
    </row>
    <row r="1495" spans="1:65" s="15" customFormat="1">
      <c r="B1495" s="223"/>
      <c r="C1495" s="224"/>
      <c r="D1495" s="202" t="s">
        <v>186</v>
      </c>
      <c r="E1495" s="225" t="s">
        <v>1</v>
      </c>
      <c r="F1495" s="226" t="s">
        <v>249</v>
      </c>
      <c r="G1495" s="224"/>
      <c r="H1495" s="227">
        <v>349.97399999999999</v>
      </c>
      <c r="I1495" s="228"/>
      <c r="J1495" s="224"/>
      <c r="K1495" s="224"/>
      <c r="L1495" s="229"/>
      <c r="M1495" s="230"/>
      <c r="N1495" s="231"/>
      <c r="O1495" s="231"/>
      <c r="P1495" s="231"/>
      <c r="Q1495" s="231"/>
      <c r="R1495" s="231"/>
      <c r="S1495" s="231"/>
      <c r="T1495" s="232"/>
      <c r="AT1495" s="233" t="s">
        <v>186</v>
      </c>
      <c r="AU1495" s="233" t="s">
        <v>89</v>
      </c>
      <c r="AV1495" s="15" t="s">
        <v>170</v>
      </c>
      <c r="AW1495" s="15" t="s">
        <v>35</v>
      </c>
      <c r="AX1495" s="15" t="s">
        <v>79</v>
      </c>
      <c r="AY1495" s="233" t="s">
        <v>158</v>
      </c>
    </row>
    <row r="1496" spans="1:65" s="14" customFormat="1">
      <c r="B1496" s="212"/>
      <c r="C1496" s="213"/>
      <c r="D1496" s="202" t="s">
        <v>186</v>
      </c>
      <c r="E1496" s="214" t="s">
        <v>1</v>
      </c>
      <c r="F1496" s="215" t="s">
        <v>199</v>
      </c>
      <c r="G1496" s="213"/>
      <c r="H1496" s="216">
        <v>460.31700000000001</v>
      </c>
      <c r="I1496" s="217"/>
      <c r="J1496" s="213"/>
      <c r="K1496" s="213"/>
      <c r="L1496" s="218"/>
      <c r="M1496" s="219"/>
      <c r="N1496" s="220"/>
      <c r="O1496" s="220"/>
      <c r="P1496" s="220"/>
      <c r="Q1496" s="220"/>
      <c r="R1496" s="220"/>
      <c r="S1496" s="220"/>
      <c r="T1496" s="221"/>
      <c r="AT1496" s="222" t="s">
        <v>186</v>
      </c>
      <c r="AU1496" s="222" t="s">
        <v>89</v>
      </c>
      <c r="AV1496" s="14" t="s">
        <v>165</v>
      </c>
      <c r="AW1496" s="14" t="s">
        <v>35</v>
      </c>
      <c r="AX1496" s="14" t="s">
        <v>87</v>
      </c>
      <c r="AY1496" s="222" t="s">
        <v>158</v>
      </c>
    </row>
    <row r="1497" spans="1:65" s="2" customFormat="1" ht="44.25" customHeight="1">
      <c r="A1497" s="35"/>
      <c r="B1497" s="36"/>
      <c r="C1497" s="244" t="s">
        <v>2086</v>
      </c>
      <c r="D1497" s="244" t="s">
        <v>343</v>
      </c>
      <c r="E1497" s="245" t="s">
        <v>2024</v>
      </c>
      <c r="F1497" s="246" t="s">
        <v>2025</v>
      </c>
      <c r="G1497" s="247" t="s">
        <v>216</v>
      </c>
      <c r="H1497" s="248">
        <v>529.36500000000001</v>
      </c>
      <c r="I1497" s="249"/>
      <c r="J1497" s="250">
        <f>ROUND(I1497*H1497,2)</f>
        <v>0</v>
      </c>
      <c r="K1497" s="246" t="s">
        <v>217</v>
      </c>
      <c r="L1497" s="251"/>
      <c r="M1497" s="252" t="s">
        <v>1</v>
      </c>
      <c r="N1497" s="253" t="s">
        <v>44</v>
      </c>
      <c r="O1497" s="72"/>
      <c r="P1497" s="196">
        <f>O1497*H1497</f>
        <v>0</v>
      </c>
      <c r="Q1497" s="196">
        <v>5.4000000000000003E-3</v>
      </c>
      <c r="R1497" s="196">
        <f>Q1497*H1497</f>
        <v>2.8585710000000004</v>
      </c>
      <c r="S1497" s="196">
        <v>0</v>
      </c>
      <c r="T1497" s="197">
        <f>S1497*H1497</f>
        <v>0</v>
      </c>
      <c r="U1497" s="35"/>
      <c r="V1497" s="35"/>
      <c r="W1497" s="35"/>
      <c r="X1497" s="35"/>
      <c r="Y1497" s="35"/>
      <c r="Z1497" s="35"/>
      <c r="AA1497" s="35"/>
      <c r="AB1497" s="35"/>
      <c r="AC1497" s="35"/>
      <c r="AD1497" s="35"/>
      <c r="AE1497" s="35"/>
      <c r="AR1497" s="198" t="s">
        <v>359</v>
      </c>
      <c r="AT1497" s="198" t="s">
        <v>343</v>
      </c>
      <c r="AU1497" s="198" t="s">
        <v>89</v>
      </c>
      <c r="AY1497" s="18" t="s">
        <v>158</v>
      </c>
      <c r="BE1497" s="199">
        <f>IF(N1497="základní",J1497,0)</f>
        <v>0</v>
      </c>
      <c r="BF1497" s="199">
        <f>IF(N1497="snížená",J1497,0)</f>
        <v>0</v>
      </c>
      <c r="BG1497" s="199">
        <f>IF(N1497="zákl. přenesená",J1497,0)</f>
        <v>0</v>
      </c>
      <c r="BH1497" s="199">
        <f>IF(N1497="sníž. přenesená",J1497,0)</f>
        <v>0</v>
      </c>
      <c r="BI1497" s="199">
        <f>IF(N1497="nulová",J1497,0)</f>
        <v>0</v>
      </c>
      <c r="BJ1497" s="18" t="s">
        <v>87</v>
      </c>
      <c r="BK1497" s="199">
        <f>ROUND(I1497*H1497,2)</f>
        <v>0</v>
      </c>
      <c r="BL1497" s="18" t="s">
        <v>263</v>
      </c>
      <c r="BM1497" s="198" t="s">
        <v>2087</v>
      </c>
    </row>
    <row r="1498" spans="1:65" s="13" customFormat="1">
      <c r="B1498" s="200"/>
      <c r="C1498" s="201"/>
      <c r="D1498" s="202" t="s">
        <v>186</v>
      </c>
      <c r="E1498" s="201"/>
      <c r="F1498" s="204" t="s">
        <v>2088</v>
      </c>
      <c r="G1498" s="201"/>
      <c r="H1498" s="205">
        <v>529.36500000000001</v>
      </c>
      <c r="I1498" s="206"/>
      <c r="J1498" s="201"/>
      <c r="K1498" s="201"/>
      <c r="L1498" s="207"/>
      <c r="M1498" s="208"/>
      <c r="N1498" s="209"/>
      <c r="O1498" s="209"/>
      <c r="P1498" s="209"/>
      <c r="Q1498" s="209"/>
      <c r="R1498" s="209"/>
      <c r="S1498" s="209"/>
      <c r="T1498" s="210"/>
      <c r="AT1498" s="211" t="s">
        <v>186</v>
      </c>
      <c r="AU1498" s="211" t="s">
        <v>89</v>
      </c>
      <c r="AV1498" s="13" t="s">
        <v>89</v>
      </c>
      <c r="AW1498" s="13" t="s">
        <v>4</v>
      </c>
      <c r="AX1498" s="13" t="s">
        <v>87</v>
      </c>
      <c r="AY1498" s="211" t="s">
        <v>158</v>
      </c>
    </row>
    <row r="1499" spans="1:65" s="2" customFormat="1" ht="24.2" customHeight="1">
      <c r="A1499" s="35"/>
      <c r="B1499" s="36"/>
      <c r="C1499" s="187" t="s">
        <v>2089</v>
      </c>
      <c r="D1499" s="187" t="s">
        <v>161</v>
      </c>
      <c r="E1499" s="188" t="s">
        <v>2090</v>
      </c>
      <c r="F1499" s="189" t="s">
        <v>2091</v>
      </c>
      <c r="G1499" s="190" t="s">
        <v>298</v>
      </c>
      <c r="H1499" s="191">
        <v>7.1639999999999997</v>
      </c>
      <c r="I1499" s="192"/>
      <c r="J1499" s="193">
        <f>ROUND(I1499*H1499,2)</f>
        <v>0</v>
      </c>
      <c r="K1499" s="189" t="s">
        <v>217</v>
      </c>
      <c r="L1499" s="40"/>
      <c r="M1499" s="194" t="s">
        <v>1</v>
      </c>
      <c r="N1499" s="195" t="s">
        <v>44</v>
      </c>
      <c r="O1499" s="72"/>
      <c r="P1499" s="196">
        <f>O1499*H1499</f>
        <v>0</v>
      </c>
      <c r="Q1499" s="196">
        <v>0</v>
      </c>
      <c r="R1499" s="196">
        <f>Q1499*H1499</f>
        <v>0</v>
      </c>
      <c r="S1499" s="196">
        <v>0</v>
      </c>
      <c r="T1499" s="197">
        <f>S1499*H1499</f>
        <v>0</v>
      </c>
      <c r="U1499" s="35"/>
      <c r="V1499" s="35"/>
      <c r="W1499" s="35"/>
      <c r="X1499" s="35"/>
      <c r="Y1499" s="35"/>
      <c r="Z1499" s="35"/>
      <c r="AA1499" s="35"/>
      <c r="AB1499" s="35"/>
      <c r="AC1499" s="35"/>
      <c r="AD1499" s="35"/>
      <c r="AE1499" s="35"/>
      <c r="AR1499" s="198" t="s">
        <v>263</v>
      </c>
      <c r="AT1499" s="198" t="s">
        <v>161</v>
      </c>
      <c r="AU1499" s="198" t="s">
        <v>89</v>
      </c>
      <c r="AY1499" s="18" t="s">
        <v>158</v>
      </c>
      <c r="BE1499" s="199">
        <f>IF(N1499="základní",J1499,0)</f>
        <v>0</v>
      </c>
      <c r="BF1499" s="199">
        <f>IF(N1499="snížená",J1499,0)</f>
        <v>0</v>
      </c>
      <c r="BG1499" s="199">
        <f>IF(N1499="zákl. přenesená",J1499,0)</f>
        <v>0</v>
      </c>
      <c r="BH1499" s="199">
        <f>IF(N1499="sníž. přenesená",J1499,0)</f>
        <v>0</v>
      </c>
      <c r="BI1499" s="199">
        <f>IF(N1499="nulová",J1499,0)</f>
        <v>0</v>
      </c>
      <c r="BJ1499" s="18" t="s">
        <v>87</v>
      </c>
      <c r="BK1499" s="199">
        <f>ROUND(I1499*H1499,2)</f>
        <v>0</v>
      </c>
      <c r="BL1499" s="18" t="s">
        <v>263</v>
      </c>
      <c r="BM1499" s="198" t="s">
        <v>2092</v>
      </c>
    </row>
    <row r="1500" spans="1:65" s="12" customFormat="1" ht="22.9" customHeight="1">
      <c r="B1500" s="171"/>
      <c r="C1500" s="172"/>
      <c r="D1500" s="173" t="s">
        <v>78</v>
      </c>
      <c r="E1500" s="185" t="s">
        <v>2093</v>
      </c>
      <c r="F1500" s="185" t="s">
        <v>2094</v>
      </c>
      <c r="G1500" s="172"/>
      <c r="H1500" s="172"/>
      <c r="I1500" s="175"/>
      <c r="J1500" s="186">
        <f>BK1500</f>
        <v>0</v>
      </c>
      <c r="K1500" s="172"/>
      <c r="L1500" s="177"/>
      <c r="M1500" s="178"/>
      <c r="N1500" s="179"/>
      <c r="O1500" s="179"/>
      <c r="P1500" s="180">
        <f>SUM(P1501:P1635)</f>
        <v>0</v>
      </c>
      <c r="Q1500" s="179"/>
      <c r="R1500" s="180">
        <f>SUM(R1501:R1635)</f>
        <v>8.1579254799999976</v>
      </c>
      <c r="S1500" s="179"/>
      <c r="T1500" s="181">
        <f>SUM(T1501:T1635)</f>
        <v>18.882720500000001</v>
      </c>
      <c r="AR1500" s="182" t="s">
        <v>89</v>
      </c>
      <c r="AT1500" s="183" t="s">
        <v>78</v>
      </c>
      <c r="AU1500" s="183" t="s">
        <v>87</v>
      </c>
      <c r="AY1500" s="182" t="s">
        <v>158</v>
      </c>
      <c r="BK1500" s="184">
        <f>SUM(BK1501:BK1635)</f>
        <v>0</v>
      </c>
    </row>
    <row r="1501" spans="1:65" s="2" customFormat="1" ht="24.2" customHeight="1">
      <c r="A1501" s="35"/>
      <c r="B1501" s="36"/>
      <c r="C1501" s="187" t="s">
        <v>2095</v>
      </c>
      <c r="D1501" s="187" t="s">
        <v>161</v>
      </c>
      <c r="E1501" s="188" t="s">
        <v>2096</v>
      </c>
      <c r="F1501" s="189" t="s">
        <v>2097</v>
      </c>
      <c r="G1501" s="190" t="s">
        <v>216</v>
      </c>
      <c r="H1501" s="191">
        <v>937.22500000000002</v>
      </c>
      <c r="I1501" s="192"/>
      <c r="J1501" s="193">
        <f>ROUND(I1501*H1501,2)</f>
        <v>0</v>
      </c>
      <c r="K1501" s="189" t="s">
        <v>217</v>
      </c>
      <c r="L1501" s="40"/>
      <c r="M1501" s="194" t="s">
        <v>1</v>
      </c>
      <c r="N1501" s="195" t="s">
        <v>44</v>
      </c>
      <c r="O1501" s="72"/>
      <c r="P1501" s="196">
        <f>O1501*H1501</f>
        <v>0</v>
      </c>
      <c r="Q1501" s="196">
        <v>0</v>
      </c>
      <c r="R1501" s="196">
        <f>Q1501*H1501</f>
        <v>0</v>
      </c>
      <c r="S1501" s="196">
        <v>3.2000000000000002E-3</v>
      </c>
      <c r="T1501" s="197">
        <f>S1501*H1501</f>
        <v>2.99912</v>
      </c>
      <c r="U1501" s="35"/>
      <c r="V1501" s="35"/>
      <c r="W1501" s="35"/>
      <c r="X1501" s="35"/>
      <c r="Y1501" s="35"/>
      <c r="Z1501" s="35"/>
      <c r="AA1501" s="35"/>
      <c r="AB1501" s="35"/>
      <c r="AC1501" s="35"/>
      <c r="AD1501" s="35"/>
      <c r="AE1501" s="35"/>
      <c r="AR1501" s="198" t="s">
        <v>263</v>
      </c>
      <c r="AT1501" s="198" t="s">
        <v>161</v>
      </c>
      <c r="AU1501" s="198" t="s">
        <v>89</v>
      </c>
      <c r="AY1501" s="18" t="s">
        <v>158</v>
      </c>
      <c r="BE1501" s="199">
        <f>IF(N1501="základní",J1501,0)</f>
        <v>0</v>
      </c>
      <c r="BF1501" s="199">
        <f>IF(N1501="snížená",J1501,0)</f>
        <v>0</v>
      </c>
      <c r="BG1501" s="199">
        <f>IF(N1501="zákl. přenesená",J1501,0)</f>
        <v>0</v>
      </c>
      <c r="BH1501" s="199">
        <f>IF(N1501="sníž. přenesená",J1501,0)</f>
        <v>0</v>
      </c>
      <c r="BI1501" s="199">
        <f>IF(N1501="nulová",J1501,0)</f>
        <v>0</v>
      </c>
      <c r="BJ1501" s="18" t="s">
        <v>87</v>
      </c>
      <c r="BK1501" s="199">
        <f>ROUND(I1501*H1501,2)</f>
        <v>0</v>
      </c>
      <c r="BL1501" s="18" t="s">
        <v>263</v>
      </c>
      <c r="BM1501" s="198" t="s">
        <v>2098</v>
      </c>
    </row>
    <row r="1502" spans="1:65" s="13" customFormat="1">
      <c r="B1502" s="200"/>
      <c r="C1502" s="201"/>
      <c r="D1502" s="202" t="s">
        <v>186</v>
      </c>
      <c r="E1502" s="203" t="s">
        <v>1</v>
      </c>
      <c r="F1502" s="204" t="s">
        <v>2099</v>
      </c>
      <c r="G1502" s="201"/>
      <c r="H1502" s="205">
        <v>863.92</v>
      </c>
      <c r="I1502" s="206"/>
      <c r="J1502" s="201"/>
      <c r="K1502" s="201"/>
      <c r="L1502" s="207"/>
      <c r="M1502" s="208"/>
      <c r="N1502" s="209"/>
      <c r="O1502" s="209"/>
      <c r="P1502" s="209"/>
      <c r="Q1502" s="209"/>
      <c r="R1502" s="209"/>
      <c r="S1502" s="209"/>
      <c r="T1502" s="210"/>
      <c r="AT1502" s="211" t="s">
        <v>186</v>
      </c>
      <c r="AU1502" s="211" t="s">
        <v>89</v>
      </c>
      <c r="AV1502" s="13" t="s">
        <v>89</v>
      </c>
      <c r="AW1502" s="13" t="s">
        <v>35</v>
      </c>
      <c r="AX1502" s="13" t="s">
        <v>79</v>
      </c>
      <c r="AY1502" s="211" t="s">
        <v>158</v>
      </c>
    </row>
    <row r="1503" spans="1:65" s="13" customFormat="1">
      <c r="B1503" s="200"/>
      <c r="C1503" s="201"/>
      <c r="D1503" s="202" t="s">
        <v>186</v>
      </c>
      <c r="E1503" s="203" t="s">
        <v>1</v>
      </c>
      <c r="F1503" s="204" t="s">
        <v>2100</v>
      </c>
      <c r="G1503" s="201"/>
      <c r="H1503" s="205">
        <v>73.305000000000007</v>
      </c>
      <c r="I1503" s="206"/>
      <c r="J1503" s="201"/>
      <c r="K1503" s="201"/>
      <c r="L1503" s="207"/>
      <c r="M1503" s="208"/>
      <c r="N1503" s="209"/>
      <c r="O1503" s="209"/>
      <c r="P1503" s="209"/>
      <c r="Q1503" s="209"/>
      <c r="R1503" s="209"/>
      <c r="S1503" s="209"/>
      <c r="T1503" s="210"/>
      <c r="AT1503" s="211" t="s">
        <v>186</v>
      </c>
      <c r="AU1503" s="211" t="s">
        <v>89</v>
      </c>
      <c r="AV1503" s="13" t="s">
        <v>89</v>
      </c>
      <c r="AW1503" s="13" t="s">
        <v>35</v>
      </c>
      <c r="AX1503" s="13" t="s">
        <v>79</v>
      </c>
      <c r="AY1503" s="211" t="s">
        <v>158</v>
      </c>
    </row>
    <row r="1504" spans="1:65" s="14" customFormat="1">
      <c r="B1504" s="212"/>
      <c r="C1504" s="213"/>
      <c r="D1504" s="202" t="s">
        <v>186</v>
      </c>
      <c r="E1504" s="214" t="s">
        <v>1</v>
      </c>
      <c r="F1504" s="215" t="s">
        <v>199</v>
      </c>
      <c r="G1504" s="213"/>
      <c r="H1504" s="216">
        <v>937.22500000000002</v>
      </c>
      <c r="I1504" s="217"/>
      <c r="J1504" s="213"/>
      <c r="K1504" s="213"/>
      <c r="L1504" s="218"/>
      <c r="M1504" s="219"/>
      <c r="N1504" s="220"/>
      <c r="O1504" s="220"/>
      <c r="P1504" s="220"/>
      <c r="Q1504" s="220"/>
      <c r="R1504" s="220"/>
      <c r="S1504" s="220"/>
      <c r="T1504" s="221"/>
      <c r="AT1504" s="222" t="s">
        <v>186</v>
      </c>
      <c r="AU1504" s="222" t="s">
        <v>89</v>
      </c>
      <c r="AV1504" s="14" t="s">
        <v>165</v>
      </c>
      <c r="AW1504" s="14" t="s">
        <v>35</v>
      </c>
      <c r="AX1504" s="14" t="s">
        <v>87</v>
      </c>
      <c r="AY1504" s="222" t="s">
        <v>158</v>
      </c>
    </row>
    <row r="1505" spans="1:65" s="2" customFormat="1" ht="24.2" customHeight="1">
      <c r="A1505" s="35"/>
      <c r="B1505" s="36"/>
      <c r="C1505" s="187" t="s">
        <v>2101</v>
      </c>
      <c r="D1505" s="187" t="s">
        <v>161</v>
      </c>
      <c r="E1505" s="188" t="s">
        <v>2102</v>
      </c>
      <c r="F1505" s="189" t="s">
        <v>2103</v>
      </c>
      <c r="G1505" s="190" t="s">
        <v>216</v>
      </c>
      <c r="H1505" s="191">
        <v>937.22500000000002</v>
      </c>
      <c r="I1505" s="192"/>
      <c r="J1505" s="193">
        <f>ROUND(I1505*H1505,2)</f>
        <v>0</v>
      </c>
      <c r="K1505" s="189" t="s">
        <v>217</v>
      </c>
      <c r="L1505" s="40"/>
      <c r="M1505" s="194" t="s">
        <v>1</v>
      </c>
      <c r="N1505" s="195" t="s">
        <v>44</v>
      </c>
      <c r="O1505" s="72"/>
      <c r="P1505" s="196">
        <f>O1505*H1505</f>
        <v>0</v>
      </c>
      <c r="Q1505" s="196">
        <v>0</v>
      </c>
      <c r="R1505" s="196">
        <f>Q1505*H1505</f>
        <v>0</v>
      </c>
      <c r="S1505" s="196">
        <v>1.6500000000000001E-2</v>
      </c>
      <c r="T1505" s="197">
        <f>S1505*H1505</f>
        <v>15.4642125</v>
      </c>
      <c r="U1505" s="35"/>
      <c r="V1505" s="35"/>
      <c r="W1505" s="35"/>
      <c r="X1505" s="35"/>
      <c r="Y1505" s="35"/>
      <c r="Z1505" s="35"/>
      <c r="AA1505" s="35"/>
      <c r="AB1505" s="35"/>
      <c r="AC1505" s="35"/>
      <c r="AD1505" s="35"/>
      <c r="AE1505" s="35"/>
      <c r="AR1505" s="198" t="s">
        <v>263</v>
      </c>
      <c r="AT1505" s="198" t="s">
        <v>161</v>
      </c>
      <c r="AU1505" s="198" t="s">
        <v>89</v>
      </c>
      <c r="AY1505" s="18" t="s">
        <v>158</v>
      </c>
      <c r="BE1505" s="199">
        <f>IF(N1505="základní",J1505,0)</f>
        <v>0</v>
      </c>
      <c r="BF1505" s="199">
        <f>IF(N1505="snížená",J1505,0)</f>
        <v>0</v>
      </c>
      <c r="BG1505" s="199">
        <f>IF(N1505="zákl. přenesená",J1505,0)</f>
        <v>0</v>
      </c>
      <c r="BH1505" s="199">
        <f>IF(N1505="sníž. přenesená",J1505,0)</f>
        <v>0</v>
      </c>
      <c r="BI1505" s="199">
        <f>IF(N1505="nulová",J1505,0)</f>
        <v>0</v>
      </c>
      <c r="BJ1505" s="18" t="s">
        <v>87</v>
      </c>
      <c r="BK1505" s="199">
        <f>ROUND(I1505*H1505,2)</f>
        <v>0</v>
      </c>
      <c r="BL1505" s="18" t="s">
        <v>263</v>
      </c>
      <c r="BM1505" s="198" t="s">
        <v>2104</v>
      </c>
    </row>
    <row r="1506" spans="1:65" s="13" customFormat="1">
      <c r="B1506" s="200"/>
      <c r="C1506" s="201"/>
      <c r="D1506" s="202" t="s">
        <v>186</v>
      </c>
      <c r="E1506" s="203" t="s">
        <v>1</v>
      </c>
      <c r="F1506" s="204" t="s">
        <v>2105</v>
      </c>
      <c r="G1506" s="201"/>
      <c r="H1506" s="205">
        <v>937.22500000000002</v>
      </c>
      <c r="I1506" s="206"/>
      <c r="J1506" s="201"/>
      <c r="K1506" s="201"/>
      <c r="L1506" s="207"/>
      <c r="M1506" s="208"/>
      <c r="N1506" s="209"/>
      <c r="O1506" s="209"/>
      <c r="P1506" s="209"/>
      <c r="Q1506" s="209"/>
      <c r="R1506" s="209"/>
      <c r="S1506" s="209"/>
      <c r="T1506" s="210"/>
      <c r="AT1506" s="211" t="s">
        <v>186</v>
      </c>
      <c r="AU1506" s="211" t="s">
        <v>89</v>
      </c>
      <c r="AV1506" s="13" t="s">
        <v>89</v>
      </c>
      <c r="AW1506" s="13" t="s">
        <v>35</v>
      </c>
      <c r="AX1506" s="13" t="s">
        <v>87</v>
      </c>
      <c r="AY1506" s="211" t="s">
        <v>158</v>
      </c>
    </row>
    <row r="1507" spans="1:65" s="2" customFormat="1" ht="24.2" customHeight="1">
      <c r="A1507" s="35"/>
      <c r="B1507" s="36"/>
      <c r="C1507" s="187" t="s">
        <v>2106</v>
      </c>
      <c r="D1507" s="187" t="s">
        <v>161</v>
      </c>
      <c r="E1507" s="188" t="s">
        <v>2107</v>
      </c>
      <c r="F1507" s="189" t="s">
        <v>2108</v>
      </c>
      <c r="G1507" s="190" t="s">
        <v>184</v>
      </c>
      <c r="H1507" s="191">
        <v>23</v>
      </c>
      <c r="I1507" s="192"/>
      <c r="J1507" s="193">
        <f>ROUND(I1507*H1507,2)</f>
        <v>0</v>
      </c>
      <c r="K1507" s="189" t="s">
        <v>217</v>
      </c>
      <c r="L1507" s="40"/>
      <c r="M1507" s="194" t="s">
        <v>1</v>
      </c>
      <c r="N1507" s="195" t="s">
        <v>44</v>
      </c>
      <c r="O1507" s="72"/>
      <c r="P1507" s="196">
        <f>O1507*H1507</f>
        <v>0</v>
      </c>
      <c r="Q1507" s="196">
        <v>0</v>
      </c>
      <c r="R1507" s="196">
        <f>Q1507*H1507</f>
        <v>0</v>
      </c>
      <c r="S1507" s="196">
        <v>2.9999999999999997E-4</v>
      </c>
      <c r="T1507" s="197">
        <f>S1507*H1507</f>
        <v>6.899999999999999E-3</v>
      </c>
      <c r="U1507" s="35"/>
      <c r="V1507" s="35"/>
      <c r="W1507" s="35"/>
      <c r="X1507" s="35"/>
      <c r="Y1507" s="35"/>
      <c r="Z1507" s="35"/>
      <c r="AA1507" s="35"/>
      <c r="AB1507" s="35"/>
      <c r="AC1507" s="35"/>
      <c r="AD1507" s="35"/>
      <c r="AE1507" s="35"/>
      <c r="AR1507" s="198" t="s">
        <v>263</v>
      </c>
      <c r="AT1507" s="198" t="s">
        <v>161</v>
      </c>
      <c r="AU1507" s="198" t="s">
        <v>89</v>
      </c>
      <c r="AY1507" s="18" t="s">
        <v>158</v>
      </c>
      <c r="BE1507" s="199">
        <f>IF(N1507="základní",J1507,0)</f>
        <v>0</v>
      </c>
      <c r="BF1507" s="199">
        <f>IF(N1507="snížená",J1507,0)</f>
        <v>0</v>
      </c>
      <c r="BG1507" s="199">
        <f>IF(N1507="zákl. přenesená",J1507,0)</f>
        <v>0</v>
      </c>
      <c r="BH1507" s="199">
        <f>IF(N1507="sníž. přenesená",J1507,0)</f>
        <v>0</v>
      </c>
      <c r="BI1507" s="199">
        <f>IF(N1507="nulová",J1507,0)</f>
        <v>0</v>
      </c>
      <c r="BJ1507" s="18" t="s">
        <v>87</v>
      </c>
      <c r="BK1507" s="199">
        <f>ROUND(I1507*H1507,2)</f>
        <v>0</v>
      </c>
      <c r="BL1507" s="18" t="s">
        <v>263</v>
      </c>
      <c r="BM1507" s="198" t="s">
        <v>2109</v>
      </c>
    </row>
    <row r="1508" spans="1:65" s="2" customFormat="1" ht="16.5" customHeight="1">
      <c r="A1508" s="35"/>
      <c r="B1508" s="36"/>
      <c r="C1508" s="187" t="s">
        <v>2110</v>
      </c>
      <c r="D1508" s="187" t="s">
        <v>161</v>
      </c>
      <c r="E1508" s="188" t="s">
        <v>2111</v>
      </c>
      <c r="F1508" s="189" t="s">
        <v>2112</v>
      </c>
      <c r="G1508" s="190" t="s">
        <v>332</v>
      </c>
      <c r="H1508" s="191">
        <v>242.64</v>
      </c>
      <c r="I1508" s="192"/>
      <c r="J1508" s="193">
        <f>ROUND(I1508*H1508,2)</f>
        <v>0</v>
      </c>
      <c r="K1508" s="189" t="s">
        <v>217</v>
      </c>
      <c r="L1508" s="40"/>
      <c r="M1508" s="194" t="s">
        <v>1</v>
      </c>
      <c r="N1508" s="195" t="s">
        <v>44</v>
      </c>
      <c r="O1508" s="72"/>
      <c r="P1508" s="196">
        <f>O1508*H1508</f>
        <v>0</v>
      </c>
      <c r="Q1508" s="196">
        <v>0</v>
      </c>
      <c r="R1508" s="196">
        <f>Q1508*H1508</f>
        <v>0</v>
      </c>
      <c r="S1508" s="196">
        <v>1.6999999999999999E-3</v>
      </c>
      <c r="T1508" s="197">
        <f>S1508*H1508</f>
        <v>0.41248799999999997</v>
      </c>
      <c r="U1508" s="35"/>
      <c r="V1508" s="35"/>
      <c r="W1508" s="35"/>
      <c r="X1508" s="35"/>
      <c r="Y1508" s="35"/>
      <c r="Z1508" s="35"/>
      <c r="AA1508" s="35"/>
      <c r="AB1508" s="35"/>
      <c r="AC1508" s="35"/>
      <c r="AD1508" s="35"/>
      <c r="AE1508" s="35"/>
      <c r="AR1508" s="198" t="s">
        <v>263</v>
      </c>
      <c r="AT1508" s="198" t="s">
        <v>161</v>
      </c>
      <c r="AU1508" s="198" t="s">
        <v>89</v>
      </c>
      <c r="AY1508" s="18" t="s">
        <v>158</v>
      </c>
      <c r="BE1508" s="199">
        <f>IF(N1508="základní",J1508,0)</f>
        <v>0</v>
      </c>
      <c r="BF1508" s="199">
        <f>IF(N1508="snížená",J1508,0)</f>
        <v>0</v>
      </c>
      <c r="BG1508" s="199">
        <f>IF(N1508="zákl. přenesená",J1508,0)</f>
        <v>0</v>
      </c>
      <c r="BH1508" s="199">
        <f>IF(N1508="sníž. přenesená",J1508,0)</f>
        <v>0</v>
      </c>
      <c r="BI1508" s="199">
        <f>IF(N1508="nulová",J1508,0)</f>
        <v>0</v>
      </c>
      <c r="BJ1508" s="18" t="s">
        <v>87</v>
      </c>
      <c r="BK1508" s="199">
        <f>ROUND(I1508*H1508,2)</f>
        <v>0</v>
      </c>
      <c r="BL1508" s="18" t="s">
        <v>263</v>
      </c>
      <c r="BM1508" s="198" t="s">
        <v>2113</v>
      </c>
    </row>
    <row r="1509" spans="1:65" s="13" customFormat="1">
      <c r="B1509" s="200"/>
      <c r="C1509" s="201"/>
      <c r="D1509" s="202" t="s">
        <v>186</v>
      </c>
      <c r="E1509" s="203" t="s">
        <v>1</v>
      </c>
      <c r="F1509" s="204" t="s">
        <v>2114</v>
      </c>
      <c r="G1509" s="201"/>
      <c r="H1509" s="205">
        <v>141.80000000000001</v>
      </c>
      <c r="I1509" s="206"/>
      <c r="J1509" s="201"/>
      <c r="K1509" s="201"/>
      <c r="L1509" s="207"/>
      <c r="M1509" s="208"/>
      <c r="N1509" s="209"/>
      <c r="O1509" s="209"/>
      <c r="P1509" s="209"/>
      <c r="Q1509" s="209"/>
      <c r="R1509" s="209"/>
      <c r="S1509" s="209"/>
      <c r="T1509" s="210"/>
      <c r="AT1509" s="211" t="s">
        <v>186</v>
      </c>
      <c r="AU1509" s="211" t="s">
        <v>89</v>
      </c>
      <c r="AV1509" s="13" t="s">
        <v>89</v>
      </c>
      <c r="AW1509" s="13" t="s">
        <v>35</v>
      </c>
      <c r="AX1509" s="13" t="s">
        <v>79</v>
      </c>
      <c r="AY1509" s="211" t="s">
        <v>158</v>
      </c>
    </row>
    <row r="1510" spans="1:65" s="13" customFormat="1">
      <c r="B1510" s="200"/>
      <c r="C1510" s="201"/>
      <c r="D1510" s="202" t="s">
        <v>186</v>
      </c>
      <c r="E1510" s="203" t="s">
        <v>1</v>
      </c>
      <c r="F1510" s="204" t="s">
        <v>2115</v>
      </c>
      <c r="G1510" s="201"/>
      <c r="H1510" s="205">
        <v>35.6</v>
      </c>
      <c r="I1510" s="206"/>
      <c r="J1510" s="201"/>
      <c r="K1510" s="201"/>
      <c r="L1510" s="207"/>
      <c r="M1510" s="208"/>
      <c r="N1510" s="209"/>
      <c r="O1510" s="209"/>
      <c r="P1510" s="209"/>
      <c r="Q1510" s="209"/>
      <c r="R1510" s="209"/>
      <c r="S1510" s="209"/>
      <c r="T1510" s="210"/>
      <c r="AT1510" s="211" t="s">
        <v>186</v>
      </c>
      <c r="AU1510" s="211" t="s">
        <v>89</v>
      </c>
      <c r="AV1510" s="13" t="s">
        <v>89</v>
      </c>
      <c r="AW1510" s="13" t="s">
        <v>35</v>
      </c>
      <c r="AX1510" s="13" t="s">
        <v>79</v>
      </c>
      <c r="AY1510" s="211" t="s">
        <v>158</v>
      </c>
    </row>
    <row r="1511" spans="1:65" s="13" customFormat="1" ht="22.5">
      <c r="B1511" s="200"/>
      <c r="C1511" s="201"/>
      <c r="D1511" s="202" t="s">
        <v>186</v>
      </c>
      <c r="E1511" s="203" t="s">
        <v>1</v>
      </c>
      <c r="F1511" s="204" t="s">
        <v>2116</v>
      </c>
      <c r="G1511" s="201"/>
      <c r="H1511" s="205">
        <v>65.239999999999995</v>
      </c>
      <c r="I1511" s="206"/>
      <c r="J1511" s="201"/>
      <c r="K1511" s="201"/>
      <c r="L1511" s="207"/>
      <c r="M1511" s="208"/>
      <c r="N1511" s="209"/>
      <c r="O1511" s="209"/>
      <c r="P1511" s="209"/>
      <c r="Q1511" s="209"/>
      <c r="R1511" s="209"/>
      <c r="S1511" s="209"/>
      <c r="T1511" s="210"/>
      <c r="AT1511" s="211" t="s">
        <v>186</v>
      </c>
      <c r="AU1511" s="211" t="s">
        <v>89</v>
      </c>
      <c r="AV1511" s="13" t="s">
        <v>89</v>
      </c>
      <c r="AW1511" s="13" t="s">
        <v>35</v>
      </c>
      <c r="AX1511" s="13" t="s">
        <v>79</v>
      </c>
      <c r="AY1511" s="211" t="s">
        <v>158</v>
      </c>
    </row>
    <row r="1512" spans="1:65" s="14" customFormat="1">
      <c r="B1512" s="212"/>
      <c r="C1512" s="213"/>
      <c r="D1512" s="202" t="s">
        <v>186</v>
      </c>
      <c r="E1512" s="214" t="s">
        <v>1</v>
      </c>
      <c r="F1512" s="215" t="s">
        <v>199</v>
      </c>
      <c r="G1512" s="213"/>
      <c r="H1512" s="216">
        <v>242.64</v>
      </c>
      <c r="I1512" s="217"/>
      <c r="J1512" s="213"/>
      <c r="K1512" s="213"/>
      <c r="L1512" s="218"/>
      <c r="M1512" s="219"/>
      <c r="N1512" s="220"/>
      <c r="O1512" s="220"/>
      <c r="P1512" s="220"/>
      <c r="Q1512" s="220"/>
      <c r="R1512" s="220"/>
      <c r="S1512" s="220"/>
      <c r="T1512" s="221"/>
      <c r="AT1512" s="222" t="s">
        <v>186</v>
      </c>
      <c r="AU1512" s="222" t="s">
        <v>89</v>
      </c>
      <c r="AV1512" s="14" t="s">
        <v>165</v>
      </c>
      <c r="AW1512" s="14" t="s">
        <v>35</v>
      </c>
      <c r="AX1512" s="14" t="s">
        <v>87</v>
      </c>
      <c r="AY1512" s="222" t="s">
        <v>158</v>
      </c>
    </row>
    <row r="1513" spans="1:65" s="2" customFormat="1" ht="24.2" customHeight="1">
      <c r="A1513" s="35"/>
      <c r="B1513" s="36"/>
      <c r="C1513" s="187" t="s">
        <v>2117</v>
      </c>
      <c r="D1513" s="187" t="s">
        <v>161</v>
      </c>
      <c r="E1513" s="188" t="s">
        <v>2118</v>
      </c>
      <c r="F1513" s="189" t="s">
        <v>2119</v>
      </c>
      <c r="G1513" s="190" t="s">
        <v>216</v>
      </c>
      <c r="H1513" s="191">
        <v>455.774</v>
      </c>
      <c r="I1513" s="192"/>
      <c r="J1513" s="193">
        <f>ROUND(I1513*H1513,2)</f>
        <v>0</v>
      </c>
      <c r="K1513" s="189" t="s">
        <v>217</v>
      </c>
      <c r="L1513" s="40"/>
      <c r="M1513" s="194" t="s">
        <v>1</v>
      </c>
      <c r="N1513" s="195" t="s">
        <v>44</v>
      </c>
      <c r="O1513" s="72"/>
      <c r="P1513" s="196">
        <f>O1513*H1513</f>
        <v>0</v>
      </c>
      <c r="Q1513" s="196">
        <v>0</v>
      </c>
      <c r="R1513" s="196">
        <f>Q1513*H1513</f>
        <v>0</v>
      </c>
      <c r="S1513" s="196">
        <v>0</v>
      </c>
      <c r="T1513" s="197">
        <f>S1513*H1513</f>
        <v>0</v>
      </c>
      <c r="U1513" s="35"/>
      <c r="V1513" s="35"/>
      <c r="W1513" s="35"/>
      <c r="X1513" s="35"/>
      <c r="Y1513" s="35"/>
      <c r="Z1513" s="35"/>
      <c r="AA1513" s="35"/>
      <c r="AB1513" s="35"/>
      <c r="AC1513" s="35"/>
      <c r="AD1513" s="35"/>
      <c r="AE1513" s="35"/>
      <c r="AR1513" s="198" t="s">
        <v>263</v>
      </c>
      <c r="AT1513" s="198" t="s">
        <v>161</v>
      </c>
      <c r="AU1513" s="198" t="s">
        <v>89</v>
      </c>
      <c r="AY1513" s="18" t="s">
        <v>158</v>
      </c>
      <c r="BE1513" s="199">
        <f>IF(N1513="základní",J1513,0)</f>
        <v>0</v>
      </c>
      <c r="BF1513" s="199">
        <f>IF(N1513="snížená",J1513,0)</f>
        <v>0</v>
      </c>
      <c r="BG1513" s="199">
        <f>IF(N1513="zákl. přenesená",J1513,0)</f>
        <v>0</v>
      </c>
      <c r="BH1513" s="199">
        <f>IF(N1513="sníž. přenesená",J1513,0)</f>
        <v>0</v>
      </c>
      <c r="BI1513" s="199">
        <f>IF(N1513="nulová",J1513,0)</f>
        <v>0</v>
      </c>
      <c r="BJ1513" s="18" t="s">
        <v>87</v>
      </c>
      <c r="BK1513" s="199">
        <f>ROUND(I1513*H1513,2)</f>
        <v>0</v>
      </c>
      <c r="BL1513" s="18" t="s">
        <v>263</v>
      </c>
      <c r="BM1513" s="198" t="s">
        <v>2120</v>
      </c>
    </row>
    <row r="1514" spans="1:65" s="13" customFormat="1">
      <c r="B1514" s="200"/>
      <c r="C1514" s="201"/>
      <c r="D1514" s="202" t="s">
        <v>186</v>
      </c>
      <c r="E1514" s="203" t="s">
        <v>1</v>
      </c>
      <c r="F1514" s="204" t="s">
        <v>2121</v>
      </c>
      <c r="G1514" s="201"/>
      <c r="H1514" s="205">
        <v>14.58</v>
      </c>
      <c r="I1514" s="206"/>
      <c r="J1514" s="201"/>
      <c r="K1514" s="201"/>
      <c r="L1514" s="207"/>
      <c r="M1514" s="208"/>
      <c r="N1514" s="209"/>
      <c r="O1514" s="209"/>
      <c r="P1514" s="209"/>
      <c r="Q1514" s="209"/>
      <c r="R1514" s="209"/>
      <c r="S1514" s="209"/>
      <c r="T1514" s="210"/>
      <c r="AT1514" s="211" t="s">
        <v>186</v>
      </c>
      <c r="AU1514" s="211" t="s">
        <v>89</v>
      </c>
      <c r="AV1514" s="13" t="s">
        <v>89</v>
      </c>
      <c r="AW1514" s="13" t="s">
        <v>35</v>
      </c>
      <c r="AX1514" s="13" t="s">
        <v>79</v>
      </c>
      <c r="AY1514" s="211" t="s">
        <v>158</v>
      </c>
    </row>
    <row r="1515" spans="1:65" s="13" customFormat="1">
      <c r="B1515" s="200"/>
      <c r="C1515" s="201"/>
      <c r="D1515" s="202" t="s">
        <v>186</v>
      </c>
      <c r="E1515" s="203" t="s">
        <v>1</v>
      </c>
      <c r="F1515" s="204" t="s">
        <v>2122</v>
      </c>
      <c r="G1515" s="201"/>
      <c r="H1515" s="205">
        <v>103.72199999999999</v>
      </c>
      <c r="I1515" s="206"/>
      <c r="J1515" s="201"/>
      <c r="K1515" s="201"/>
      <c r="L1515" s="207"/>
      <c r="M1515" s="208"/>
      <c r="N1515" s="209"/>
      <c r="O1515" s="209"/>
      <c r="P1515" s="209"/>
      <c r="Q1515" s="209"/>
      <c r="R1515" s="209"/>
      <c r="S1515" s="209"/>
      <c r="T1515" s="210"/>
      <c r="AT1515" s="211" t="s">
        <v>186</v>
      </c>
      <c r="AU1515" s="211" t="s">
        <v>89</v>
      </c>
      <c r="AV1515" s="13" t="s">
        <v>89</v>
      </c>
      <c r="AW1515" s="13" t="s">
        <v>35</v>
      </c>
      <c r="AX1515" s="13" t="s">
        <v>79</v>
      </c>
      <c r="AY1515" s="211" t="s">
        <v>158</v>
      </c>
    </row>
    <row r="1516" spans="1:65" s="13" customFormat="1">
      <c r="B1516" s="200"/>
      <c r="C1516" s="201"/>
      <c r="D1516" s="202" t="s">
        <v>186</v>
      </c>
      <c r="E1516" s="203" t="s">
        <v>1</v>
      </c>
      <c r="F1516" s="204" t="s">
        <v>2123</v>
      </c>
      <c r="G1516" s="201"/>
      <c r="H1516" s="205">
        <v>260.87200000000001</v>
      </c>
      <c r="I1516" s="206"/>
      <c r="J1516" s="201"/>
      <c r="K1516" s="201"/>
      <c r="L1516" s="207"/>
      <c r="M1516" s="208"/>
      <c r="N1516" s="209"/>
      <c r="O1516" s="209"/>
      <c r="P1516" s="209"/>
      <c r="Q1516" s="209"/>
      <c r="R1516" s="209"/>
      <c r="S1516" s="209"/>
      <c r="T1516" s="210"/>
      <c r="AT1516" s="211" t="s">
        <v>186</v>
      </c>
      <c r="AU1516" s="211" t="s">
        <v>89</v>
      </c>
      <c r="AV1516" s="13" t="s">
        <v>89</v>
      </c>
      <c r="AW1516" s="13" t="s">
        <v>35</v>
      </c>
      <c r="AX1516" s="13" t="s">
        <v>79</v>
      </c>
      <c r="AY1516" s="211" t="s">
        <v>158</v>
      </c>
    </row>
    <row r="1517" spans="1:65" s="13" customFormat="1">
      <c r="B1517" s="200"/>
      <c r="C1517" s="201"/>
      <c r="D1517" s="202" t="s">
        <v>186</v>
      </c>
      <c r="E1517" s="203" t="s">
        <v>1</v>
      </c>
      <c r="F1517" s="204" t="s">
        <v>2124</v>
      </c>
      <c r="G1517" s="201"/>
      <c r="H1517" s="205">
        <v>9.7959999999999994</v>
      </c>
      <c r="I1517" s="206"/>
      <c r="J1517" s="201"/>
      <c r="K1517" s="201"/>
      <c r="L1517" s="207"/>
      <c r="M1517" s="208"/>
      <c r="N1517" s="209"/>
      <c r="O1517" s="209"/>
      <c r="P1517" s="209"/>
      <c r="Q1517" s="209"/>
      <c r="R1517" s="209"/>
      <c r="S1517" s="209"/>
      <c r="T1517" s="210"/>
      <c r="AT1517" s="211" t="s">
        <v>186</v>
      </c>
      <c r="AU1517" s="211" t="s">
        <v>89</v>
      </c>
      <c r="AV1517" s="13" t="s">
        <v>89</v>
      </c>
      <c r="AW1517" s="13" t="s">
        <v>35</v>
      </c>
      <c r="AX1517" s="13" t="s">
        <v>79</v>
      </c>
      <c r="AY1517" s="211" t="s">
        <v>158</v>
      </c>
    </row>
    <row r="1518" spans="1:65" s="13" customFormat="1">
      <c r="B1518" s="200"/>
      <c r="C1518" s="201"/>
      <c r="D1518" s="202" t="s">
        <v>186</v>
      </c>
      <c r="E1518" s="203" t="s">
        <v>1</v>
      </c>
      <c r="F1518" s="204" t="s">
        <v>2125</v>
      </c>
      <c r="G1518" s="201"/>
      <c r="H1518" s="205">
        <v>34.085999999999999</v>
      </c>
      <c r="I1518" s="206"/>
      <c r="J1518" s="201"/>
      <c r="K1518" s="201"/>
      <c r="L1518" s="207"/>
      <c r="M1518" s="208"/>
      <c r="N1518" s="209"/>
      <c r="O1518" s="209"/>
      <c r="P1518" s="209"/>
      <c r="Q1518" s="209"/>
      <c r="R1518" s="209"/>
      <c r="S1518" s="209"/>
      <c r="T1518" s="210"/>
      <c r="AT1518" s="211" t="s">
        <v>186</v>
      </c>
      <c r="AU1518" s="211" t="s">
        <v>89</v>
      </c>
      <c r="AV1518" s="13" t="s">
        <v>89</v>
      </c>
      <c r="AW1518" s="13" t="s">
        <v>35</v>
      </c>
      <c r="AX1518" s="13" t="s">
        <v>79</v>
      </c>
      <c r="AY1518" s="211" t="s">
        <v>158</v>
      </c>
    </row>
    <row r="1519" spans="1:65" s="13" customFormat="1">
      <c r="B1519" s="200"/>
      <c r="C1519" s="201"/>
      <c r="D1519" s="202" t="s">
        <v>186</v>
      </c>
      <c r="E1519" s="203" t="s">
        <v>1</v>
      </c>
      <c r="F1519" s="204" t="s">
        <v>2126</v>
      </c>
      <c r="G1519" s="201"/>
      <c r="H1519" s="205">
        <v>32.718000000000004</v>
      </c>
      <c r="I1519" s="206"/>
      <c r="J1519" s="201"/>
      <c r="K1519" s="201"/>
      <c r="L1519" s="207"/>
      <c r="M1519" s="208"/>
      <c r="N1519" s="209"/>
      <c r="O1519" s="209"/>
      <c r="P1519" s="209"/>
      <c r="Q1519" s="209"/>
      <c r="R1519" s="209"/>
      <c r="S1519" s="209"/>
      <c r="T1519" s="210"/>
      <c r="AT1519" s="211" t="s">
        <v>186</v>
      </c>
      <c r="AU1519" s="211" t="s">
        <v>89</v>
      </c>
      <c r="AV1519" s="13" t="s">
        <v>89</v>
      </c>
      <c r="AW1519" s="13" t="s">
        <v>35</v>
      </c>
      <c r="AX1519" s="13" t="s">
        <v>79</v>
      </c>
      <c r="AY1519" s="211" t="s">
        <v>158</v>
      </c>
    </row>
    <row r="1520" spans="1:65" s="14" customFormat="1">
      <c r="B1520" s="212"/>
      <c r="C1520" s="213"/>
      <c r="D1520" s="202" t="s">
        <v>186</v>
      </c>
      <c r="E1520" s="214" t="s">
        <v>1</v>
      </c>
      <c r="F1520" s="215" t="s">
        <v>199</v>
      </c>
      <c r="G1520" s="213"/>
      <c r="H1520" s="216">
        <v>455.774</v>
      </c>
      <c r="I1520" s="217"/>
      <c r="J1520" s="213"/>
      <c r="K1520" s="213"/>
      <c r="L1520" s="218"/>
      <c r="M1520" s="219"/>
      <c r="N1520" s="220"/>
      <c r="O1520" s="220"/>
      <c r="P1520" s="220"/>
      <c r="Q1520" s="220"/>
      <c r="R1520" s="220"/>
      <c r="S1520" s="220"/>
      <c r="T1520" s="221"/>
      <c r="AT1520" s="222" t="s">
        <v>186</v>
      </c>
      <c r="AU1520" s="222" t="s">
        <v>89</v>
      </c>
      <c r="AV1520" s="14" t="s">
        <v>165</v>
      </c>
      <c r="AW1520" s="14" t="s">
        <v>35</v>
      </c>
      <c r="AX1520" s="14" t="s">
        <v>87</v>
      </c>
      <c r="AY1520" s="222" t="s">
        <v>158</v>
      </c>
    </row>
    <row r="1521" spans="1:65" s="2" customFormat="1" ht="16.5" customHeight="1">
      <c r="A1521" s="35"/>
      <c r="B1521" s="36"/>
      <c r="C1521" s="244" t="s">
        <v>2127</v>
      </c>
      <c r="D1521" s="244" t="s">
        <v>343</v>
      </c>
      <c r="E1521" s="245" t="s">
        <v>1985</v>
      </c>
      <c r="F1521" s="246" t="s">
        <v>1986</v>
      </c>
      <c r="G1521" s="247" t="s">
        <v>298</v>
      </c>
      <c r="H1521" s="248">
        <v>0.13700000000000001</v>
      </c>
      <c r="I1521" s="249"/>
      <c r="J1521" s="250">
        <f>ROUND(I1521*H1521,2)</f>
        <v>0</v>
      </c>
      <c r="K1521" s="246" t="s">
        <v>217</v>
      </c>
      <c r="L1521" s="251"/>
      <c r="M1521" s="252" t="s">
        <v>1</v>
      </c>
      <c r="N1521" s="253" t="s">
        <v>44</v>
      </c>
      <c r="O1521" s="72"/>
      <c r="P1521" s="196">
        <f>O1521*H1521</f>
        <v>0</v>
      </c>
      <c r="Q1521" s="196">
        <v>1</v>
      </c>
      <c r="R1521" s="196">
        <f>Q1521*H1521</f>
        <v>0.13700000000000001</v>
      </c>
      <c r="S1521" s="196">
        <v>0</v>
      </c>
      <c r="T1521" s="197">
        <f>S1521*H1521</f>
        <v>0</v>
      </c>
      <c r="U1521" s="35"/>
      <c r="V1521" s="35"/>
      <c r="W1521" s="35"/>
      <c r="X1521" s="35"/>
      <c r="Y1521" s="35"/>
      <c r="Z1521" s="35"/>
      <c r="AA1521" s="35"/>
      <c r="AB1521" s="35"/>
      <c r="AC1521" s="35"/>
      <c r="AD1521" s="35"/>
      <c r="AE1521" s="35"/>
      <c r="AR1521" s="198" t="s">
        <v>359</v>
      </c>
      <c r="AT1521" s="198" t="s">
        <v>343</v>
      </c>
      <c r="AU1521" s="198" t="s">
        <v>89</v>
      </c>
      <c r="AY1521" s="18" t="s">
        <v>158</v>
      </c>
      <c r="BE1521" s="199">
        <f>IF(N1521="základní",J1521,0)</f>
        <v>0</v>
      </c>
      <c r="BF1521" s="199">
        <f>IF(N1521="snížená",J1521,0)</f>
        <v>0</v>
      </c>
      <c r="BG1521" s="199">
        <f>IF(N1521="zákl. přenesená",J1521,0)</f>
        <v>0</v>
      </c>
      <c r="BH1521" s="199">
        <f>IF(N1521="sníž. přenesená",J1521,0)</f>
        <v>0</v>
      </c>
      <c r="BI1521" s="199">
        <f>IF(N1521="nulová",J1521,0)</f>
        <v>0</v>
      </c>
      <c r="BJ1521" s="18" t="s">
        <v>87</v>
      </c>
      <c r="BK1521" s="199">
        <f>ROUND(I1521*H1521,2)</f>
        <v>0</v>
      </c>
      <c r="BL1521" s="18" t="s">
        <v>263</v>
      </c>
      <c r="BM1521" s="198" t="s">
        <v>2128</v>
      </c>
    </row>
    <row r="1522" spans="1:65" s="13" customFormat="1">
      <c r="B1522" s="200"/>
      <c r="C1522" s="201"/>
      <c r="D1522" s="202" t="s">
        <v>186</v>
      </c>
      <c r="E1522" s="201"/>
      <c r="F1522" s="204" t="s">
        <v>2129</v>
      </c>
      <c r="G1522" s="201"/>
      <c r="H1522" s="205">
        <v>0.13700000000000001</v>
      </c>
      <c r="I1522" s="206"/>
      <c r="J1522" s="201"/>
      <c r="K1522" s="201"/>
      <c r="L1522" s="207"/>
      <c r="M1522" s="208"/>
      <c r="N1522" s="209"/>
      <c r="O1522" s="209"/>
      <c r="P1522" s="209"/>
      <c r="Q1522" s="209"/>
      <c r="R1522" s="209"/>
      <c r="S1522" s="209"/>
      <c r="T1522" s="210"/>
      <c r="AT1522" s="211" t="s">
        <v>186</v>
      </c>
      <c r="AU1522" s="211" t="s">
        <v>89</v>
      </c>
      <c r="AV1522" s="13" t="s">
        <v>89</v>
      </c>
      <c r="AW1522" s="13" t="s">
        <v>4</v>
      </c>
      <c r="AX1522" s="13" t="s">
        <v>87</v>
      </c>
      <c r="AY1522" s="211" t="s">
        <v>158</v>
      </c>
    </row>
    <row r="1523" spans="1:65" s="2" customFormat="1" ht="24.2" customHeight="1">
      <c r="A1523" s="35"/>
      <c r="B1523" s="36"/>
      <c r="C1523" s="187" t="s">
        <v>2130</v>
      </c>
      <c r="D1523" s="187" t="s">
        <v>161</v>
      </c>
      <c r="E1523" s="188" t="s">
        <v>2131</v>
      </c>
      <c r="F1523" s="189" t="s">
        <v>2132</v>
      </c>
      <c r="G1523" s="190" t="s">
        <v>216</v>
      </c>
      <c r="H1523" s="191">
        <v>904.92</v>
      </c>
      <c r="I1523" s="192"/>
      <c r="J1523" s="193">
        <f>ROUND(I1523*H1523,2)</f>
        <v>0</v>
      </c>
      <c r="K1523" s="189" t="s">
        <v>217</v>
      </c>
      <c r="L1523" s="40"/>
      <c r="M1523" s="194" t="s">
        <v>1</v>
      </c>
      <c r="N1523" s="195" t="s">
        <v>44</v>
      </c>
      <c r="O1523" s="72"/>
      <c r="P1523" s="196">
        <f>O1523*H1523</f>
        <v>0</v>
      </c>
      <c r="Q1523" s="196">
        <v>0</v>
      </c>
      <c r="R1523" s="196">
        <f>Q1523*H1523</f>
        <v>0</v>
      </c>
      <c r="S1523" s="196">
        <v>0</v>
      </c>
      <c r="T1523" s="197">
        <f>S1523*H1523</f>
        <v>0</v>
      </c>
      <c r="U1523" s="35"/>
      <c r="V1523" s="35"/>
      <c r="W1523" s="35"/>
      <c r="X1523" s="35"/>
      <c r="Y1523" s="35"/>
      <c r="Z1523" s="35"/>
      <c r="AA1523" s="35"/>
      <c r="AB1523" s="35"/>
      <c r="AC1523" s="35"/>
      <c r="AD1523" s="35"/>
      <c r="AE1523" s="35"/>
      <c r="AR1523" s="198" t="s">
        <v>263</v>
      </c>
      <c r="AT1523" s="198" t="s">
        <v>161</v>
      </c>
      <c r="AU1523" s="198" t="s">
        <v>89</v>
      </c>
      <c r="AY1523" s="18" t="s">
        <v>158</v>
      </c>
      <c r="BE1523" s="199">
        <f>IF(N1523="základní",J1523,0)</f>
        <v>0</v>
      </c>
      <c r="BF1523" s="199">
        <f>IF(N1523="snížená",J1523,0)</f>
        <v>0</v>
      </c>
      <c r="BG1523" s="199">
        <f>IF(N1523="zákl. přenesená",J1523,0)</f>
        <v>0</v>
      </c>
      <c r="BH1523" s="199">
        <f>IF(N1523="sníž. přenesená",J1523,0)</f>
        <v>0</v>
      </c>
      <c r="BI1523" s="199">
        <f>IF(N1523="nulová",J1523,0)</f>
        <v>0</v>
      </c>
      <c r="BJ1523" s="18" t="s">
        <v>87</v>
      </c>
      <c r="BK1523" s="199">
        <f>ROUND(I1523*H1523,2)</f>
        <v>0</v>
      </c>
      <c r="BL1523" s="18" t="s">
        <v>263</v>
      </c>
      <c r="BM1523" s="198" t="s">
        <v>2133</v>
      </c>
    </row>
    <row r="1524" spans="1:65" s="13" customFormat="1">
      <c r="B1524" s="200"/>
      <c r="C1524" s="201"/>
      <c r="D1524" s="202" t="s">
        <v>186</v>
      </c>
      <c r="E1524" s="203" t="s">
        <v>1</v>
      </c>
      <c r="F1524" s="204" t="s">
        <v>2134</v>
      </c>
      <c r="G1524" s="201"/>
      <c r="H1524" s="205">
        <v>43.43</v>
      </c>
      <c r="I1524" s="206"/>
      <c r="J1524" s="201"/>
      <c r="K1524" s="201"/>
      <c r="L1524" s="207"/>
      <c r="M1524" s="208"/>
      <c r="N1524" s="209"/>
      <c r="O1524" s="209"/>
      <c r="P1524" s="209"/>
      <c r="Q1524" s="209"/>
      <c r="R1524" s="209"/>
      <c r="S1524" s="209"/>
      <c r="T1524" s="210"/>
      <c r="AT1524" s="211" t="s">
        <v>186</v>
      </c>
      <c r="AU1524" s="211" t="s">
        <v>89</v>
      </c>
      <c r="AV1524" s="13" t="s">
        <v>89</v>
      </c>
      <c r="AW1524" s="13" t="s">
        <v>35</v>
      </c>
      <c r="AX1524" s="13" t="s">
        <v>79</v>
      </c>
      <c r="AY1524" s="211" t="s">
        <v>158</v>
      </c>
    </row>
    <row r="1525" spans="1:65" s="13" customFormat="1">
      <c r="B1525" s="200"/>
      <c r="C1525" s="201"/>
      <c r="D1525" s="202" t="s">
        <v>186</v>
      </c>
      <c r="E1525" s="203" t="s">
        <v>1</v>
      </c>
      <c r="F1525" s="204" t="s">
        <v>2135</v>
      </c>
      <c r="G1525" s="201"/>
      <c r="H1525" s="205">
        <v>223.29</v>
      </c>
      <c r="I1525" s="206"/>
      <c r="J1525" s="201"/>
      <c r="K1525" s="201"/>
      <c r="L1525" s="207"/>
      <c r="M1525" s="208"/>
      <c r="N1525" s="209"/>
      <c r="O1525" s="209"/>
      <c r="P1525" s="209"/>
      <c r="Q1525" s="209"/>
      <c r="R1525" s="209"/>
      <c r="S1525" s="209"/>
      <c r="T1525" s="210"/>
      <c r="AT1525" s="211" t="s">
        <v>186</v>
      </c>
      <c r="AU1525" s="211" t="s">
        <v>89</v>
      </c>
      <c r="AV1525" s="13" t="s">
        <v>89</v>
      </c>
      <c r="AW1525" s="13" t="s">
        <v>35</v>
      </c>
      <c r="AX1525" s="13" t="s">
        <v>79</v>
      </c>
      <c r="AY1525" s="211" t="s">
        <v>158</v>
      </c>
    </row>
    <row r="1526" spans="1:65" s="13" customFormat="1">
      <c r="B1526" s="200"/>
      <c r="C1526" s="201"/>
      <c r="D1526" s="202" t="s">
        <v>186</v>
      </c>
      <c r="E1526" s="203" t="s">
        <v>1</v>
      </c>
      <c r="F1526" s="204" t="s">
        <v>2136</v>
      </c>
      <c r="G1526" s="201"/>
      <c r="H1526" s="205">
        <v>561.6</v>
      </c>
      <c r="I1526" s="206"/>
      <c r="J1526" s="201"/>
      <c r="K1526" s="201"/>
      <c r="L1526" s="207"/>
      <c r="M1526" s="208"/>
      <c r="N1526" s="209"/>
      <c r="O1526" s="209"/>
      <c r="P1526" s="209"/>
      <c r="Q1526" s="209"/>
      <c r="R1526" s="209"/>
      <c r="S1526" s="209"/>
      <c r="T1526" s="210"/>
      <c r="AT1526" s="211" t="s">
        <v>186</v>
      </c>
      <c r="AU1526" s="211" t="s">
        <v>89</v>
      </c>
      <c r="AV1526" s="13" t="s">
        <v>89</v>
      </c>
      <c r="AW1526" s="13" t="s">
        <v>35</v>
      </c>
      <c r="AX1526" s="13" t="s">
        <v>79</v>
      </c>
      <c r="AY1526" s="211" t="s">
        <v>158</v>
      </c>
    </row>
    <row r="1527" spans="1:65" s="13" customFormat="1">
      <c r="B1527" s="200"/>
      <c r="C1527" s="201"/>
      <c r="D1527" s="202" t="s">
        <v>186</v>
      </c>
      <c r="E1527" s="203" t="s">
        <v>1</v>
      </c>
      <c r="F1527" s="204" t="s">
        <v>2124</v>
      </c>
      <c r="G1527" s="201"/>
      <c r="H1527" s="205">
        <v>9.7959999999999994</v>
      </c>
      <c r="I1527" s="206"/>
      <c r="J1527" s="201"/>
      <c r="K1527" s="201"/>
      <c r="L1527" s="207"/>
      <c r="M1527" s="208"/>
      <c r="N1527" s="209"/>
      <c r="O1527" s="209"/>
      <c r="P1527" s="209"/>
      <c r="Q1527" s="209"/>
      <c r="R1527" s="209"/>
      <c r="S1527" s="209"/>
      <c r="T1527" s="210"/>
      <c r="AT1527" s="211" t="s">
        <v>186</v>
      </c>
      <c r="AU1527" s="211" t="s">
        <v>89</v>
      </c>
      <c r="AV1527" s="13" t="s">
        <v>89</v>
      </c>
      <c r="AW1527" s="13" t="s">
        <v>35</v>
      </c>
      <c r="AX1527" s="13" t="s">
        <v>79</v>
      </c>
      <c r="AY1527" s="211" t="s">
        <v>158</v>
      </c>
    </row>
    <row r="1528" spans="1:65" s="13" customFormat="1">
      <c r="B1528" s="200"/>
      <c r="C1528" s="201"/>
      <c r="D1528" s="202" t="s">
        <v>186</v>
      </c>
      <c r="E1528" s="203" t="s">
        <v>1</v>
      </c>
      <c r="F1528" s="204" t="s">
        <v>2125</v>
      </c>
      <c r="G1528" s="201"/>
      <c r="H1528" s="205">
        <v>34.085999999999999</v>
      </c>
      <c r="I1528" s="206"/>
      <c r="J1528" s="201"/>
      <c r="K1528" s="201"/>
      <c r="L1528" s="207"/>
      <c r="M1528" s="208"/>
      <c r="N1528" s="209"/>
      <c r="O1528" s="209"/>
      <c r="P1528" s="209"/>
      <c r="Q1528" s="209"/>
      <c r="R1528" s="209"/>
      <c r="S1528" s="209"/>
      <c r="T1528" s="210"/>
      <c r="AT1528" s="211" t="s">
        <v>186</v>
      </c>
      <c r="AU1528" s="211" t="s">
        <v>89</v>
      </c>
      <c r="AV1528" s="13" t="s">
        <v>89</v>
      </c>
      <c r="AW1528" s="13" t="s">
        <v>35</v>
      </c>
      <c r="AX1528" s="13" t="s">
        <v>79</v>
      </c>
      <c r="AY1528" s="211" t="s">
        <v>158</v>
      </c>
    </row>
    <row r="1529" spans="1:65" s="13" customFormat="1">
      <c r="B1529" s="200"/>
      <c r="C1529" s="201"/>
      <c r="D1529" s="202" t="s">
        <v>186</v>
      </c>
      <c r="E1529" s="203" t="s">
        <v>1</v>
      </c>
      <c r="F1529" s="204" t="s">
        <v>2126</v>
      </c>
      <c r="G1529" s="201"/>
      <c r="H1529" s="205">
        <v>32.718000000000004</v>
      </c>
      <c r="I1529" s="206"/>
      <c r="J1529" s="201"/>
      <c r="K1529" s="201"/>
      <c r="L1529" s="207"/>
      <c r="M1529" s="208"/>
      <c r="N1529" s="209"/>
      <c r="O1529" s="209"/>
      <c r="P1529" s="209"/>
      <c r="Q1529" s="209"/>
      <c r="R1529" s="209"/>
      <c r="S1529" s="209"/>
      <c r="T1529" s="210"/>
      <c r="AT1529" s="211" t="s">
        <v>186</v>
      </c>
      <c r="AU1529" s="211" t="s">
        <v>89</v>
      </c>
      <c r="AV1529" s="13" t="s">
        <v>89</v>
      </c>
      <c r="AW1529" s="13" t="s">
        <v>35</v>
      </c>
      <c r="AX1529" s="13" t="s">
        <v>79</v>
      </c>
      <c r="AY1529" s="211" t="s">
        <v>158</v>
      </c>
    </row>
    <row r="1530" spans="1:65" s="14" customFormat="1">
      <c r="B1530" s="212"/>
      <c r="C1530" s="213"/>
      <c r="D1530" s="202" t="s">
        <v>186</v>
      </c>
      <c r="E1530" s="214" t="s">
        <v>1</v>
      </c>
      <c r="F1530" s="215" t="s">
        <v>199</v>
      </c>
      <c r="G1530" s="213"/>
      <c r="H1530" s="216">
        <v>904.92</v>
      </c>
      <c r="I1530" s="217"/>
      <c r="J1530" s="213"/>
      <c r="K1530" s="213"/>
      <c r="L1530" s="218"/>
      <c r="M1530" s="219"/>
      <c r="N1530" s="220"/>
      <c r="O1530" s="220"/>
      <c r="P1530" s="220"/>
      <c r="Q1530" s="220"/>
      <c r="R1530" s="220"/>
      <c r="S1530" s="220"/>
      <c r="T1530" s="221"/>
      <c r="AT1530" s="222" t="s">
        <v>186</v>
      </c>
      <c r="AU1530" s="222" t="s">
        <v>89</v>
      </c>
      <c r="AV1530" s="14" t="s">
        <v>165</v>
      </c>
      <c r="AW1530" s="14" t="s">
        <v>35</v>
      </c>
      <c r="AX1530" s="14" t="s">
        <v>87</v>
      </c>
      <c r="AY1530" s="222" t="s">
        <v>158</v>
      </c>
    </row>
    <row r="1531" spans="1:65" s="2" customFormat="1" ht="55.5" customHeight="1">
      <c r="A1531" s="35"/>
      <c r="B1531" s="36"/>
      <c r="C1531" s="244" t="s">
        <v>2137</v>
      </c>
      <c r="D1531" s="244" t="s">
        <v>343</v>
      </c>
      <c r="E1531" s="245" t="s">
        <v>2138</v>
      </c>
      <c r="F1531" s="246" t="s">
        <v>2139</v>
      </c>
      <c r="G1531" s="247" t="s">
        <v>216</v>
      </c>
      <c r="H1531" s="248">
        <v>1040.6579999999999</v>
      </c>
      <c r="I1531" s="249"/>
      <c r="J1531" s="250">
        <f>ROUND(I1531*H1531,2)</f>
        <v>0</v>
      </c>
      <c r="K1531" s="246" t="s">
        <v>217</v>
      </c>
      <c r="L1531" s="251"/>
      <c r="M1531" s="252" t="s">
        <v>1</v>
      </c>
      <c r="N1531" s="253" t="s">
        <v>44</v>
      </c>
      <c r="O1531" s="72"/>
      <c r="P1531" s="196">
        <f>O1531*H1531</f>
        <v>0</v>
      </c>
      <c r="Q1531" s="196">
        <v>4.3E-3</v>
      </c>
      <c r="R1531" s="196">
        <f>Q1531*H1531</f>
        <v>4.4748294</v>
      </c>
      <c r="S1531" s="196">
        <v>0</v>
      </c>
      <c r="T1531" s="197">
        <f>S1531*H1531</f>
        <v>0</v>
      </c>
      <c r="U1531" s="35"/>
      <c r="V1531" s="35"/>
      <c r="W1531" s="35"/>
      <c r="X1531" s="35"/>
      <c r="Y1531" s="35"/>
      <c r="Z1531" s="35"/>
      <c r="AA1531" s="35"/>
      <c r="AB1531" s="35"/>
      <c r="AC1531" s="35"/>
      <c r="AD1531" s="35"/>
      <c r="AE1531" s="35"/>
      <c r="AR1531" s="198" t="s">
        <v>359</v>
      </c>
      <c r="AT1531" s="198" t="s">
        <v>343</v>
      </c>
      <c r="AU1531" s="198" t="s">
        <v>89</v>
      </c>
      <c r="AY1531" s="18" t="s">
        <v>158</v>
      </c>
      <c r="BE1531" s="199">
        <f>IF(N1531="základní",J1531,0)</f>
        <v>0</v>
      </c>
      <c r="BF1531" s="199">
        <f>IF(N1531="snížená",J1531,0)</f>
        <v>0</v>
      </c>
      <c r="BG1531" s="199">
        <f>IF(N1531="zákl. přenesená",J1531,0)</f>
        <v>0</v>
      </c>
      <c r="BH1531" s="199">
        <f>IF(N1531="sníž. přenesená",J1531,0)</f>
        <v>0</v>
      </c>
      <c r="BI1531" s="199">
        <f>IF(N1531="nulová",J1531,0)</f>
        <v>0</v>
      </c>
      <c r="BJ1531" s="18" t="s">
        <v>87</v>
      </c>
      <c r="BK1531" s="199">
        <f>ROUND(I1531*H1531,2)</f>
        <v>0</v>
      </c>
      <c r="BL1531" s="18" t="s">
        <v>263</v>
      </c>
      <c r="BM1531" s="198" t="s">
        <v>2140</v>
      </c>
    </row>
    <row r="1532" spans="1:65" s="13" customFormat="1">
      <c r="B1532" s="200"/>
      <c r="C1532" s="201"/>
      <c r="D1532" s="202" t="s">
        <v>186</v>
      </c>
      <c r="E1532" s="201"/>
      <c r="F1532" s="204" t="s">
        <v>2141</v>
      </c>
      <c r="G1532" s="201"/>
      <c r="H1532" s="205">
        <v>1040.6579999999999</v>
      </c>
      <c r="I1532" s="206"/>
      <c r="J1532" s="201"/>
      <c r="K1532" s="201"/>
      <c r="L1532" s="207"/>
      <c r="M1532" s="208"/>
      <c r="N1532" s="209"/>
      <c r="O1532" s="209"/>
      <c r="P1532" s="209"/>
      <c r="Q1532" s="209"/>
      <c r="R1532" s="209"/>
      <c r="S1532" s="209"/>
      <c r="T1532" s="210"/>
      <c r="AT1532" s="211" t="s">
        <v>186</v>
      </c>
      <c r="AU1532" s="211" t="s">
        <v>89</v>
      </c>
      <c r="AV1532" s="13" t="s">
        <v>89</v>
      </c>
      <c r="AW1532" s="13" t="s">
        <v>4</v>
      </c>
      <c r="AX1532" s="13" t="s">
        <v>87</v>
      </c>
      <c r="AY1532" s="211" t="s">
        <v>158</v>
      </c>
    </row>
    <row r="1533" spans="1:65" s="2" customFormat="1" ht="33" customHeight="1">
      <c r="A1533" s="35"/>
      <c r="B1533" s="36"/>
      <c r="C1533" s="187" t="s">
        <v>2142</v>
      </c>
      <c r="D1533" s="187" t="s">
        <v>161</v>
      </c>
      <c r="E1533" s="188" t="s">
        <v>2143</v>
      </c>
      <c r="F1533" s="189" t="s">
        <v>2144</v>
      </c>
      <c r="G1533" s="190" t="s">
        <v>216</v>
      </c>
      <c r="H1533" s="191">
        <v>61.572000000000003</v>
      </c>
      <c r="I1533" s="192"/>
      <c r="J1533" s="193">
        <f>ROUND(I1533*H1533,2)</f>
        <v>0</v>
      </c>
      <c r="K1533" s="189" t="s">
        <v>217</v>
      </c>
      <c r="L1533" s="40"/>
      <c r="M1533" s="194" t="s">
        <v>1</v>
      </c>
      <c r="N1533" s="195" t="s">
        <v>44</v>
      </c>
      <c r="O1533" s="72"/>
      <c r="P1533" s="196">
        <f>O1533*H1533</f>
        <v>0</v>
      </c>
      <c r="Q1533" s="196">
        <v>0</v>
      </c>
      <c r="R1533" s="196">
        <f>Q1533*H1533</f>
        <v>0</v>
      </c>
      <c r="S1533" s="196">
        <v>0</v>
      </c>
      <c r="T1533" s="197">
        <f>S1533*H1533</f>
        <v>0</v>
      </c>
      <c r="U1533" s="35"/>
      <c r="V1533" s="35"/>
      <c r="W1533" s="35"/>
      <c r="X1533" s="35"/>
      <c r="Y1533" s="35"/>
      <c r="Z1533" s="35"/>
      <c r="AA1533" s="35"/>
      <c r="AB1533" s="35"/>
      <c r="AC1533" s="35"/>
      <c r="AD1533" s="35"/>
      <c r="AE1533" s="35"/>
      <c r="AR1533" s="198" t="s">
        <v>263</v>
      </c>
      <c r="AT1533" s="198" t="s">
        <v>161</v>
      </c>
      <c r="AU1533" s="198" t="s">
        <v>89</v>
      </c>
      <c r="AY1533" s="18" t="s">
        <v>158</v>
      </c>
      <c r="BE1533" s="199">
        <f>IF(N1533="základní",J1533,0)</f>
        <v>0</v>
      </c>
      <c r="BF1533" s="199">
        <f>IF(N1533="snížená",J1533,0)</f>
        <v>0</v>
      </c>
      <c r="BG1533" s="199">
        <f>IF(N1533="zákl. přenesená",J1533,0)</f>
        <v>0</v>
      </c>
      <c r="BH1533" s="199">
        <f>IF(N1533="sníž. přenesená",J1533,0)</f>
        <v>0</v>
      </c>
      <c r="BI1533" s="199">
        <f>IF(N1533="nulová",J1533,0)</f>
        <v>0</v>
      </c>
      <c r="BJ1533" s="18" t="s">
        <v>87</v>
      </c>
      <c r="BK1533" s="199">
        <f>ROUND(I1533*H1533,2)</f>
        <v>0</v>
      </c>
      <c r="BL1533" s="18" t="s">
        <v>263</v>
      </c>
      <c r="BM1533" s="198" t="s">
        <v>2145</v>
      </c>
    </row>
    <row r="1534" spans="1:65" s="13" customFormat="1">
      <c r="B1534" s="200"/>
      <c r="C1534" s="201"/>
      <c r="D1534" s="202" t="s">
        <v>186</v>
      </c>
      <c r="E1534" s="203" t="s">
        <v>1</v>
      </c>
      <c r="F1534" s="204" t="s">
        <v>2146</v>
      </c>
      <c r="G1534" s="201"/>
      <c r="H1534" s="205">
        <v>16.536999999999999</v>
      </c>
      <c r="I1534" s="206"/>
      <c r="J1534" s="201"/>
      <c r="K1534" s="201"/>
      <c r="L1534" s="207"/>
      <c r="M1534" s="208"/>
      <c r="N1534" s="209"/>
      <c r="O1534" s="209"/>
      <c r="P1534" s="209"/>
      <c r="Q1534" s="209"/>
      <c r="R1534" s="209"/>
      <c r="S1534" s="209"/>
      <c r="T1534" s="210"/>
      <c r="AT1534" s="211" t="s">
        <v>186</v>
      </c>
      <c r="AU1534" s="211" t="s">
        <v>89</v>
      </c>
      <c r="AV1534" s="13" t="s">
        <v>89</v>
      </c>
      <c r="AW1534" s="13" t="s">
        <v>35</v>
      </c>
      <c r="AX1534" s="13" t="s">
        <v>79</v>
      </c>
      <c r="AY1534" s="211" t="s">
        <v>158</v>
      </c>
    </row>
    <row r="1535" spans="1:65" s="13" customFormat="1">
      <c r="B1535" s="200"/>
      <c r="C1535" s="201"/>
      <c r="D1535" s="202" t="s">
        <v>186</v>
      </c>
      <c r="E1535" s="203" t="s">
        <v>1</v>
      </c>
      <c r="F1535" s="204" t="s">
        <v>2147</v>
      </c>
      <c r="G1535" s="201"/>
      <c r="H1535" s="205">
        <v>16.396999999999998</v>
      </c>
      <c r="I1535" s="206"/>
      <c r="J1535" s="201"/>
      <c r="K1535" s="201"/>
      <c r="L1535" s="207"/>
      <c r="M1535" s="208"/>
      <c r="N1535" s="209"/>
      <c r="O1535" s="209"/>
      <c r="P1535" s="209"/>
      <c r="Q1535" s="209"/>
      <c r="R1535" s="209"/>
      <c r="S1535" s="209"/>
      <c r="T1535" s="210"/>
      <c r="AT1535" s="211" t="s">
        <v>186</v>
      </c>
      <c r="AU1535" s="211" t="s">
        <v>89</v>
      </c>
      <c r="AV1535" s="13" t="s">
        <v>89</v>
      </c>
      <c r="AW1535" s="13" t="s">
        <v>35</v>
      </c>
      <c r="AX1535" s="13" t="s">
        <v>79</v>
      </c>
      <c r="AY1535" s="211" t="s">
        <v>158</v>
      </c>
    </row>
    <row r="1536" spans="1:65" s="13" customFormat="1">
      <c r="B1536" s="200"/>
      <c r="C1536" s="201"/>
      <c r="D1536" s="202" t="s">
        <v>186</v>
      </c>
      <c r="E1536" s="203" t="s">
        <v>1</v>
      </c>
      <c r="F1536" s="204" t="s">
        <v>2148</v>
      </c>
      <c r="G1536" s="201"/>
      <c r="H1536" s="205">
        <v>1.8839999999999999</v>
      </c>
      <c r="I1536" s="206"/>
      <c r="J1536" s="201"/>
      <c r="K1536" s="201"/>
      <c r="L1536" s="207"/>
      <c r="M1536" s="208"/>
      <c r="N1536" s="209"/>
      <c r="O1536" s="209"/>
      <c r="P1536" s="209"/>
      <c r="Q1536" s="209"/>
      <c r="R1536" s="209"/>
      <c r="S1536" s="209"/>
      <c r="T1536" s="210"/>
      <c r="AT1536" s="211" t="s">
        <v>186</v>
      </c>
      <c r="AU1536" s="211" t="s">
        <v>89</v>
      </c>
      <c r="AV1536" s="13" t="s">
        <v>89</v>
      </c>
      <c r="AW1536" s="13" t="s">
        <v>35</v>
      </c>
      <c r="AX1536" s="13" t="s">
        <v>79</v>
      </c>
      <c r="AY1536" s="211" t="s">
        <v>158</v>
      </c>
    </row>
    <row r="1537" spans="1:65" s="13" customFormat="1">
      <c r="B1537" s="200"/>
      <c r="C1537" s="201"/>
      <c r="D1537" s="202" t="s">
        <v>186</v>
      </c>
      <c r="E1537" s="203" t="s">
        <v>1</v>
      </c>
      <c r="F1537" s="204" t="s">
        <v>2149</v>
      </c>
      <c r="G1537" s="201"/>
      <c r="H1537" s="205">
        <v>1.29</v>
      </c>
      <c r="I1537" s="206"/>
      <c r="J1537" s="201"/>
      <c r="K1537" s="201"/>
      <c r="L1537" s="207"/>
      <c r="M1537" s="208"/>
      <c r="N1537" s="209"/>
      <c r="O1537" s="209"/>
      <c r="P1537" s="209"/>
      <c r="Q1537" s="209"/>
      <c r="R1537" s="209"/>
      <c r="S1537" s="209"/>
      <c r="T1537" s="210"/>
      <c r="AT1537" s="211" t="s">
        <v>186</v>
      </c>
      <c r="AU1537" s="211" t="s">
        <v>89</v>
      </c>
      <c r="AV1537" s="13" t="s">
        <v>89</v>
      </c>
      <c r="AW1537" s="13" t="s">
        <v>35</v>
      </c>
      <c r="AX1537" s="13" t="s">
        <v>79</v>
      </c>
      <c r="AY1537" s="211" t="s">
        <v>158</v>
      </c>
    </row>
    <row r="1538" spans="1:65" s="13" customFormat="1">
      <c r="B1538" s="200"/>
      <c r="C1538" s="201"/>
      <c r="D1538" s="202" t="s">
        <v>186</v>
      </c>
      <c r="E1538" s="203" t="s">
        <v>1</v>
      </c>
      <c r="F1538" s="204" t="s">
        <v>2150</v>
      </c>
      <c r="G1538" s="201"/>
      <c r="H1538" s="205">
        <v>25.463999999999999</v>
      </c>
      <c r="I1538" s="206"/>
      <c r="J1538" s="201"/>
      <c r="K1538" s="201"/>
      <c r="L1538" s="207"/>
      <c r="M1538" s="208"/>
      <c r="N1538" s="209"/>
      <c r="O1538" s="209"/>
      <c r="P1538" s="209"/>
      <c r="Q1538" s="209"/>
      <c r="R1538" s="209"/>
      <c r="S1538" s="209"/>
      <c r="T1538" s="210"/>
      <c r="AT1538" s="211" t="s">
        <v>186</v>
      </c>
      <c r="AU1538" s="211" t="s">
        <v>89</v>
      </c>
      <c r="AV1538" s="13" t="s">
        <v>89</v>
      </c>
      <c r="AW1538" s="13" t="s">
        <v>35</v>
      </c>
      <c r="AX1538" s="13" t="s">
        <v>79</v>
      </c>
      <c r="AY1538" s="211" t="s">
        <v>158</v>
      </c>
    </row>
    <row r="1539" spans="1:65" s="14" customFormat="1">
      <c r="B1539" s="212"/>
      <c r="C1539" s="213"/>
      <c r="D1539" s="202" t="s">
        <v>186</v>
      </c>
      <c r="E1539" s="214" t="s">
        <v>1</v>
      </c>
      <c r="F1539" s="215" t="s">
        <v>199</v>
      </c>
      <c r="G1539" s="213"/>
      <c r="H1539" s="216">
        <v>61.572000000000003</v>
      </c>
      <c r="I1539" s="217"/>
      <c r="J1539" s="213"/>
      <c r="K1539" s="213"/>
      <c r="L1539" s="218"/>
      <c r="M1539" s="219"/>
      <c r="N1539" s="220"/>
      <c r="O1539" s="220"/>
      <c r="P1539" s="220"/>
      <c r="Q1539" s="220"/>
      <c r="R1539" s="220"/>
      <c r="S1539" s="220"/>
      <c r="T1539" s="221"/>
      <c r="AT1539" s="222" t="s">
        <v>186</v>
      </c>
      <c r="AU1539" s="222" t="s">
        <v>89</v>
      </c>
      <c r="AV1539" s="14" t="s">
        <v>165</v>
      </c>
      <c r="AW1539" s="14" t="s">
        <v>35</v>
      </c>
      <c r="AX1539" s="14" t="s">
        <v>87</v>
      </c>
      <c r="AY1539" s="222" t="s">
        <v>158</v>
      </c>
    </row>
    <row r="1540" spans="1:65" s="2" customFormat="1" ht="37.9" customHeight="1">
      <c r="A1540" s="35"/>
      <c r="B1540" s="36"/>
      <c r="C1540" s="187" t="s">
        <v>2151</v>
      </c>
      <c r="D1540" s="187" t="s">
        <v>161</v>
      </c>
      <c r="E1540" s="188" t="s">
        <v>2152</v>
      </c>
      <c r="F1540" s="189" t="s">
        <v>2153</v>
      </c>
      <c r="G1540" s="190" t="s">
        <v>332</v>
      </c>
      <c r="H1540" s="191">
        <v>165.37</v>
      </c>
      <c r="I1540" s="192"/>
      <c r="J1540" s="193">
        <f>ROUND(I1540*H1540,2)</f>
        <v>0</v>
      </c>
      <c r="K1540" s="189" t="s">
        <v>217</v>
      </c>
      <c r="L1540" s="40"/>
      <c r="M1540" s="194" t="s">
        <v>1</v>
      </c>
      <c r="N1540" s="195" t="s">
        <v>44</v>
      </c>
      <c r="O1540" s="72"/>
      <c r="P1540" s="196">
        <f>O1540*H1540</f>
        <v>0</v>
      </c>
      <c r="Q1540" s="196">
        <v>5.9999999999999995E-4</v>
      </c>
      <c r="R1540" s="196">
        <f>Q1540*H1540</f>
        <v>9.9221999999999991E-2</v>
      </c>
      <c r="S1540" s="196">
        <v>0</v>
      </c>
      <c r="T1540" s="197">
        <f>S1540*H1540</f>
        <v>0</v>
      </c>
      <c r="U1540" s="35"/>
      <c r="V1540" s="35"/>
      <c r="W1540" s="35"/>
      <c r="X1540" s="35"/>
      <c r="Y1540" s="35"/>
      <c r="Z1540" s="35"/>
      <c r="AA1540" s="35"/>
      <c r="AB1540" s="35"/>
      <c r="AC1540" s="35"/>
      <c r="AD1540" s="35"/>
      <c r="AE1540" s="35"/>
      <c r="AR1540" s="198" t="s">
        <v>263</v>
      </c>
      <c r="AT1540" s="198" t="s">
        <v>161</v>
      </c>
      <c r="AU1540" s="198" t="s">
        <v>89</v>
      </c>
      <c r="AY1540" s="18" t="s">
        <v>158</v>
      </c>
      <c r="BE1540" s="199">
        <f>IF(N1540="základní",J1540,0)</f>
        <v>0</v>
      </c>
      <c r="BF1540" s="199">
        <f>IF(N1540="snížená",J1540,0)</f>
        <v>0</v>
      </c>
      <c r="BG1540" s="199">
        <f>IF(N1540="zákl. přenesená",J1540,0)</f>
        <v>0</v>
      </c>
      <c r="BH1540" s="199">
        <f>IF(N1540="sníž. přenesená",J1540,0)</f>
        <v>0</v>
      </c>
      <c r="BI1540" s="199">
        <f>IF(N1540="nulová",J1540,0)</f>
        <v>0</v>
      </c>
      <c r="BJ1540" s="18" t="s">
        <v>87</v>
      </c>
      <c r="BK1540" s="199">
        <f>ROUND(I1540*H1540,2)</f>
        <v>0</v>
      </c>
      <c r="BL1540" s="18" t="s">
        <v>263</v>
      </c>
      <c r="BM1540" s="198" t="s">
        <v>2154</v>
      </c>
    </row>
    <row r="1541" spans="1:65" s="13" customFormat="1">
      <c r="B1541" s="200"/>
      <c r="C1541" s="201"/>
      <c r="D1541" s="202" t="s">
        <v>186</v>
      </c>
      <c r="E1541" s="203" t="s">
        <v>1</v>
      </c>
      <c r="F1541" s="204" t="s">
        <v>2155</v>
      </c>
      <c r="G1541" s="201"/>
      <c r="H1541" s="205">
        <v>46.96</v>
      </c>
      <c r="I1541" s="206"/>
      <c r="J1541" s="201"/>
      <c r="K1541" s="201"/>
      <c r="L1541" s="207"/>
      <c r="M1541" s="208"/>
      <c r="N1541" s="209"/>
      <c r="O1541" s="209"/>
      <c r="P1541" s="209"/>
      <c r="Q1541" s="209"/>
      <c r="R1541" s="209"/>
      <c r="S1541" s="209"/>
      <c r="T1541" s="210"/>
      <c r="AT1541" s="211" t="s">
        <v>186</v>
      </c>
      <c r="AU1541" s="211" t="s">
        <v>89</v>
      </c>
      <c r="AV1541" s="13" t="s">
        <v>89</v>
      </c>
      <c r="AW1541" s="13" t="s">
        <v>35</v>
      </c>
      <c r="AX1541" s="13" t="s">
        <v>79</v>
      </c>
      <c r="AY1541" s="211" t="s">
        <v>158</v>
      </c>
    </row>
    <row r="1542" spans="1:65" s="13" customFormat="1">
      <c r="B1542" s="200"/>
      <c r="C1542" s="201"/>
      <c r="D1542" s="202" t="s">
        <v>186</v>
      </c>
      <c r="E1542" s="203" t="s">
        <v>1</v>
      </c>
      <c r="F1542" s="204" t="s">
        <v>2156</v>
      </c>
      <c r="G1542" s="201"/>
      <c r="H1542" s="205">
        <v>5.9</v>
      </c>
      <c r="I1542" s="206"/>
      <c r="J1542" s="201"/>
      <c r="K1542" s="201"/>
      <c r="L1542" s="207"/>
      <c r="M1542" s="208"/>
      <c r="N1542" s="209"/>
      <c r="O1542" s="209"/>
      <c r="P1542" s="209"/>
      <c r="Q1542" s="209"/>
      <c r="R1542" s="209"/>
      <c r="S1542" s="209"/>
      <c r="T1542" s="210"/>
      <c r="AT1542" s="211" t="s">
        <v>186</v>
      </c>
      <c r="AU1542" s="211" t="s">
        <v>89</v>
      </c>
      <c r="AV1542" s="13" t="s">
        <v>89</v>
      </c>
      <c r="AW1542" s="13" t="s">
        <v>35</v>
      </c>
      <c r="AX1542" s="13" t="s">
        <v>79</v>
      </c>
      <c r="AY1542" s="211" t="s">
        <v>158</v>
      </c>
    </row>
    <row r="1543" spans="1:65" s="13" customFormat="1">
      <c r="B1543" s="200"/>
      <c r="C1543" s="201"/>
      <c r="D1543" s="202" t="s">
        <v>186</v>
      </c>
      <c r="E1543" s="203" t="s">
        <v>1</v>
      </c>
      <c r="F1543" s="204" t="s">
        <v>2157</v>
      </c>
      <c r="G1543" s="201"/>
      <c r="H1543" s="205">
        <v>60.8</v>
      </c>
      <c r="I1543" s="206"/>
      <c r="J1543" s="201"/>
      <c r="K1543" s="201"/>
      <c r="L1543" s="207"/>
      <c r="M1543" s="208"/>
      <c r="N1543" s="209"/>
      <c r="O1543" s="209"/>
      <c r="P1543" s="209"/>
      <c r="Q1543" s="209"/>
      <c r="R1543" s="209"/>
      <c r="S1543" s="209"/>
      <c r="T1543" s="210"/>
      <c r="AT1543" s="211" t="s">
        <v>186</v>
      </c>
      <c r="AU1543" s="211" t="s">
        <v>89</v>
      </c>
      <c r="AV1543" s="13" t="s">
        <v>89</v>
      </c>
      <c r="AW1543" s="13" t="s">
        <v>35</v>
      </c>
      <c r="AX1543" s="13" t="s">
        <v>79</v>
      </c>
      <c r="AY1543" s="211" t="s">
        <v>158</v>
      </c>
    </row>
    <row r="1544" spans="1:65" s="13" customFormat="1">
      <c r="B1544" s="200"/>
      <c r="C1544" s="201"/>
      <c r="D1544" s="202" t="s">
        <v>186</v>
      </c>
      <c r="E1544" s="203" t="s">
        <v>1</v>
      </c>
      <c r="F1544" s="204" t="s">
        <v>2158</v>
      </c>
      <c r="G1544" s="201"/>
      <c r="H1544" s="205">
        <v>24.79</v>
      </c>
      <c r="I1544" s="206"/>
      <c r="J1544" s="201"/>
      <c r="K1544" s="201"/>
      <c r="L1544" s="207"/>
      <c r="M1544" s="208"/>
      <c r="N1544" s="209"/>
      <c r="O1544" s="209"/>
      <c r="P1544" s="209"/>
      <c r="Q1544" s="209"/>
      <c r="R1544" s="209"/>
      <c r="S1544" s="209"/>
      <c r="T1544" s="210"/>
      <c r="AT1544" s="211" t="s">
        <v>186</v>
      </c>
      <c r="AU1544" s="211" t="s">
        <v>89</v>
      </c>
      <c r="AV1544" s="13" t="s">
        <v>89</v>
      </c>
      <c r="AW1544" s="13" t="s">
        <v>35</v>
      </c>
      <c r="AX1544" s="13" t="s">
        <v>79</v>
      </c>
      <c r="AY1544" s="211" t="s">
        <v>158</v>
      </c>
    </row>
    <row r="1545" spans="1:65" s="13" customFormat="1">
      <c r="B1545" s="200"/>
      <c r="C1545" s="201"/>
      <c r="D1545" s="202" t="s">
        <v>186</v>
      </c>
      <c r="E1545" s="203" t="s">
        <v>1</v>
      </c>
      <c r="F1545" s="204" t="s">
        <v>2159</v>
      </c>
      <c r="G1545" s="201"/>
      <c r="H1545" s="205">
        <v>26.92</v>
      </c>
      <c r="I1545" s="206"/>
      <c r="J1545" s="201"/>
      <c r="K1545" s="201"/>
      <c r="L1545" s="207"/>
      <c r="M1545" s="208"/>
      <c r="N1545" s="209"/>
      <c r="O1545" s="209"/>
      <c r="P1545" s="209"/>
      <c r="Q1545" s="209"/>
      <c r="R1545" s="209"/>
      <c r="S1545" s="209"/>
      <c r="T1545" s="210"/>
      <c r="AT1545" s="211" t="s">
        <v>186</v>
      </c>
      <c r="AU1545" s="211" t="s">
        <v>89</v>
      </c>
      <c r="AV1545" s="13" t="s">
        <v>89</v>
      </c>
      <c r="AW1545" s="13" t="s">
        <v>35</v>
      </c>
      <c r="AX1545" s="13" t="s">
        <v>79</v>
      </c>
      <c r="AY1545" s="211" t="s">
        <v>158</v>
      </c>
    </row>
    <row r="1546" spans="1:65" s="14" customFormat="1">
      <c r="B1546" s="212"/>
      <c r="C1546" s="213"/>
      <c r="D1546" s="202" t="s">
        <v>186</v>
      </c>
      <c r="E1546" s="214" t="s">
        <v>1</v>
      </c>
      <c r="F1546" s="215" t="s">
        <v>199</v>
      </c>
      <c r="G1546" s="213"/>
      <c r="H1546" s="216">
        <v>165.37</v>
      </c>
      <c r="I1546" s="217"/>
      <c r="J1546" s="213"/>
      <c r="K1546" s="213"/>
      <c r="L1546" s="218"/>
      <c r="M1546" s="219"/>
      <c r="N1546" s="220"/>
      <c r="O1546" s="220"/>
      <c r="P1546" s="220"/>
      <c r="Q1546" s="220"/>
      <c r="R1546" s="220"/>
      <c r="S1546" s="220"/>
      <c r="T1546" s="221"/>
      <c r="AT1546" s="222" t="s">
        <v>186</v>
      </c>
      <c r="AU1546" s="222" t="s">
        <v>89</v>
      </c>
      <c r="AV1546" s="14" t="s">
        <v>165</v>
      </c>
      <c r="AW1546" s="14" t="s">
        <v>35</v>
      </c>
      <c r="AX1546" s="14" t="s">
        <v>87</v>
      </c>
      <c r="AY1546" s="222" t="s">
        <v>158</v>
      </c>
    </row>
    <row r="1547" spans="1:65" s="2" customFormat="1" ht="37.9" customHeight="1">
      <c r="A1547" s="35"/>
      <c r="B1547" s="36"/>
      <c r="C1547" s="187" t="s">
        <v>2160</v>
      </c>
      <c r="D1547" s="187" t="s">
        <v>161</v>
      </c>
      <c r="E1547" s="188" t="s">
        <v>2161</v>
      </c>
      <c r="F1547" s="189" t="s">
        <v>2162</v>
      </c>
      <c r="G1547" s="190" t="s">
        <v>332</v>
      </c>
      <c r="H1547" s="191">
        <v>163.97</v>
      </c>
      <c r="I1547" s="192"/>
      <c r="J1547" s="193">
        <f>ROUND(I1547*H1547,2)</f>
        <v>0</v>
      </c>
      <c r="K1547" s="189" t="s">
        <v>217</v>
      </c>
      <c r="L1547" s="40"/>
      <c r="M1547" s="194" t="s">
        <v>1</v>
      </c>
      <c r="N1547" s="195" t="s">
        <v>44</v>
      </c>
      <c r="O1547" s="72"/>
      <c r="P1547" s="196">
        <f>O1547*H1547</f>
        <v>0</v>
      </c>
      <c r="Q1547" s="196">
        <v>5.9999999999999995E-4</v>
      </c>
      <c r="R1547" s="196">
        <f>Q1547*H1547</f>
        <v>9.8381999999999997E-2</v>
      </c>
      <c r="S1547" s="196">
        <v>0</v>
      </c>
      <c r="T1547" s="197">
        <f>S1547*H1547</f>
        <v>0</v>
      </c>
      <c r="U1547" s="35"/>
      <c r="V1547" s="35"/>
      <c r="W1547" s="35"/>
      <c r="X1547" s="35"/>
      <c r="Y1547" s="35"/>
      <c r="Z1547" s="35"/>
      <c r="AA1547" s="35"/>
      <c r="AB1547" s="35"/>
      <c r="AC1547" s="35"/>
      <c r="AD1547" s="35"/>
      <c r="AE1547" s="35"/>
      <c r="AR1547" s="198" t="s">
        <v>263</v>
      </c>
      <c r="AT1547" s="198" t="s">
        <v>161</v>
      </c>
      <c r="AU1547" s="198" t="s">
        <v>89</v>
      </c>
      <c r="AY1547" s="18" t="s">
        <v>158</v>
      </c>
      <c r="BE1547" s="199">
        <f>IF(N1547="základní",J1547,0)</f>
        <v>0</v>
      </c>
      <c r="BF1547" s="199">
        <f>IF(N1547="snížená",J1547,0)</f>
        <v>0</v>
      </c>
      <c r="BG1547" s="199">
        <f>IF(N1547="zákl. přenesená",J1547,0)</f>
        <v>0</v>
      </c>
      <c r="BH1547" s="199">
        <f>IF(N1547="sníž. přenesená",J1547,0)</f>
        <v>0</v>
      </c>
      <c r="BI1547" s="199">
        <f>IF(N1547="nulová",J1547,0)</f>
        <v>0</v>
      </c>
      <c r="BJ1547" s="18" t="s">
        <v>87</v>
      </c>
      <c r="BK1547" s="199">
        <f>ROUND(I1547*H1547,2)</f>
        <v>0</v>
      </c>
      <c r="BL1547" s="18" t="s">
        <v>263</v>
      </c>
      <c r="BM1547" s="198" t="s">
        <v>2163</v>
      </c>
    </row>
    <row r="1548" spans="1:65" s="13" customFormat="1">
      <c r="B1548" s="200"/>
      <c r="C1548" s="201"/>
      <c r="D1548" s="202" t="s">
        <v>186</v>
      </c>
      <c r="E1548" s="203" t="s">
        <v>1</v>
      </c>
      <c r="F1548" s="204" t="s">
        <v>2164</v>
      </c>
      <c r="G1548" s="201"/>
      <c r="H1548" s="205">
        <v>2.82</v>
      </c>
      <c r="I1548" s="206"/>
      <c r="J1548" s="201"/>
      <c r="K1548" s="201"/>
      <c r="L1548" s="207"/>
      <c r="M1548" s="208"/>
      <c r="N1548" s="209"/>
      <c r="O1548" s="209"/>
      <c r="P1548" s="209"/>
      <c r="Q1548" s="209"/>
      <c r="R1548" s="209"/>
      <c r="S1548" s="209"/>
      <c r="T1548" s="210"/>
      <c r="AT1548" s="211" t="s">
        <v>186</v>
      </c>
      <c r="AU1548" s="211" t="s">
        <v>89</v>
      </c>
      <c r="AV1548" s="13" t="s">
        <v>89</v>
      </c>
      <c r="AW1548" s="13" t="s">
        <v>35</v>
      </c>
      <c r="AX1548" s="13" t="s">
        <v>79</v>
      </c>
      <c r="AY1548" s="211" t="s">
        <v>158</v>
      </c>
    </row>
    <row r="1549" spans="1:65" s="13" customFormat="1" ht="22.5">
      <c r="B1549" s="200"/>
      <c r="C1549" s="201"/>
      <c r="D1549" s="202" t="s">
        <v>186</v>
      </c>
      <c r="E1549" s="203" t="s">
        <v>1</v>
      </c>
      <c r="F1549" s="204" t="s">
        <v>2165</v>
      </c>
      <c r="G1549" s="201"/>
      <c r="H1549" s="205">
        <v>70.36</v>
      </c>
      <c r="I1549" s="206"/>
      <c r="J1549" s="201"/>
      <c r="K1549" s="201"/>
      <c r="L1549" s="207"/>
      <c r="M1549" s="208"/>
      <c r="N1549" s="209"/>
      <c r="O1549" s="209"/>
      <c r="P1549" s="209"/>
      <c r="Q1549" s="209"/>
      <c r="R1549" s="209"/>
      <c r="S1549" s="209"/>
      <c r="T1549" s="210"/>
      <c r="AT1549" s="211" t="s">
        <v>186</v>
      </c>
      <c r="AU1549" s="211" t="s">
        <v>89</v>
      </c>
      <c r="AV1549" s="13" t="s">
        <v>89</v>
      </c>
      <c r="AW1549" s="13" t="s">
        <v>35</v>
      </c>
      <c r="AX1549" s="13" t="s">
        <v>79</v>
      </c>
      <c r="AY1549" s="211" t="s">
        <v>158</v>
      </c>
    </row>
    <row r="1550" spans="1:65" s="13" customFormat="1">
      <c r="B1550" s="200"/>
      <c r="C1550" s="201"/>
      <c r="D1550" s="202" t="s">
        <v>186</v>
      </c>
      <c r="E1550" s="203" t="s">
        <v>1</v>
      </c>
      <c r="F1550" s="204" t="s">
        <v>2156</v>
      </c>
      <c r="G1550" s="201"/>
      <c r="H1550" s="205">
        <v>5.9</v>
      </c>
      <c r="I1550" s="206"/>
      <c r="J1550" s="201"/>
      <c r="K1550" s="201"/>
      <c r="L1550" s="207"/>
      <c r="M1550" s="208"/>
      <c r="N1550" s="209"/>
      <c r="O1550" s="209"/>
      <c r="P1550" s="209"/>
      <c r="Q1550" s="209"/>
      <c r="R1550" s="209"/>
      <c r="S1550" s="209"/>
      <c r="T1550" s="210"/>
      <c r="AT1550" s="211" t="s">
        <v>186</v>
      </c>
      <c r="AU1550" s="211" t="s">
        <v>89</v>
      </c>
      <c r="AV1550" s="13" t="s">
        <v>89</v>
      </c>
      <c r="AW1550" s="13" t="s">
        <v>35</v>
      </c>
      <c r="AX1550" s="13" t="s">
        <v>79</v>
      </c>
      <c r="AY1550" s="211" t="s">
        <v>158</v>
      </c>
    </row>
    <row r="1551" spans="1:65" s="13" customFormat="1">
      <c r="B1551" s="200"/>
      <c r="C1551" s="201"/>
      <c r="D1551" s="202" t="s">
        <v>186</v>
      </c>
      <c r="E1551" s="203" t="s">
        <v>1</v>
      </c>
      <c r="F1551" s="204" t="s">
        <v>2166</v>
      </c>
      <c r="G1551" s="201"/>
      <c r="H1551" s="205">
        <v>59.8</v>
      </c>
      <c r="I1551" s="206"/>
      <c r="J1551" s="201"/>
      <c r="K1551" s="201"/>
      <c r="L1551" s="207"/>
      <c r="M1551" s="208"/>
      <c r="N1551" s="209"/>
      <c r="O1551" s="209"/>
      <c r="P1551" s="209"/>
      <c r="Q1551" s="209"/>
      <c r="R1551" s="209"/>
      <c r="S1551" s="209"/>
      <c r="T1551" s="210"/>
      <c r="AT1551" s="211" t="s">
        <v>186</v>
      </c>
      <c r="AU1551" s="211" t="s">
        <v>89</v>
      </c>
      <c r="AV1551" s="13" t="s">
        <v>89</v>
      </c>
      <c r="AW1551" s="13" t="s">
        <v>35</v>
      </c>
      <c r="AX1551" s="13" t="s">
        <v>79</v>
      </c>
      <c r="AY1551" s="211" t="s">
        <v>158</v>
      </c>
    </row>
    <row r="1552" spans="1:65" s="13" customFormat="1">
      <c r="B1552" s="200"/>
      <c r="C1552" s="201"/>
      <c r="D1552" s="202" t="s">
        <v>186</v>
      </c>
      <c r="E1552" s="203" t="s">
        <v>1</v>
      </c>
      <c r="F1552" s="204" t="s">
        <v>2167</v>
      </c>
      <c r="G1552" s="201"/>
      <c r="H1552" s="205">
        <v>25.09</v>
      </c>
      <c r="I1552" s="206"/>
      <c r="J1552" s="201"/>
      <c r="K1552" s="201"/>
      <c r="L1552" s="207"/>
      <c r="M1552" s="208"/>
      <c r="N1552" s="209"/>
      <c r="O1552" s="209"/>
      <c r="P1552" s="209"/>
      <c r="Q1552" s="209"/>
      <c r="R1552" s="209"/>
      <c r="S1552" s="209"/>
      <c r="T1552" s="210"/>
      <c r="AT1552" s="211" t="s">
        <v>186</v>
      </c>
      <c r="AU1552" s="211" t="s">
        <v>89</v>
      </c>
      <c r="AV1552" s="13" t="s">
        <v>89</v>
      </c>
      <c r="AW1552" s="13" t="s">
        <v>35</v>
      </c>
      <c r="AX1552" s="13" t="s">
        <v>79</v>
      </c>
      <c r="AY1552" s="211" t="s">
        <v>158</v>
      </c>
    </row>
    <row r="1553" spans="1:65" s="14" customFormat="1">
      <c r="B1553" s="212"/>
      <c r="C1553" s="213"/>
      <c r="D1553" s="202" t="s">
        <v>186</v>
      </c>
      <c r="E1553" s="214" t="s">
        <v>1</v>
      </c>
      <c r="F1553" s="215" t="s">
        <v>199</v>
      </c>
      <c r="G1553" s="213"/>
      <c r="H1553" s="216">
        <v>163.97</v>
      </c>
      <c r="I1553" s="217"/>
      <c r="J1553" s="213"/>
      <c r="K1553" s="213"/>
      <c r="L1553" s="218"/>
      <c r="M1553" s="219"/>
      <c r="N1553" s="220"/>
      <c r="O1553" s="220"/>
      <c r="P1553" s="220"/>
      <c r="Q1553" s="220"/>
      <c r="R1553" s="220"/>
      <c r="S1553" s="220"/>
      <c r="T1553" s="221"/>
      <c r="AT1553" s="222" t="s">
        <v>186</v>
      </c>
      <c r="AU1553" s="222" t="s">
        <v>89</v>
      </c>
      <c r="AV1553" s="14" t="s">
        <v>165</v>
      </c>
      <c r="AW1553" s="14" t="s">
        <v>35</v>
      </c>
      <c r="AX1553" s="14" t="s">
        <v>87</v>
      </c>
      <c r="AY1553" s="222" t="s">
        <v>158</v>
      </c>
    </row>
    <row r="1554" spans="1:65" s="2" customFormat="1" ht="37.9" customHeight="1">
      <c r="A1554" s="35"/>
      <c r="B1554" s="36"/>
      <c r="C1554" s="187" t="s">
        <v>2168</v>
      </c>
      <c r="D1554" s="187" t="s">
        <v>161</v>
      </c>
      <c r="E1554" s="188" t="s">
        <v>2169</v>
      </c>
      <c r="F1554" s="189" t="s">
        <v>2170</v>
      </c>
      <c r="G1554" s="190" t="s">
        <v>332</v>
      </c>
      <c r="H1554" s="191">
        <v>26.92</v>
      </c>
      <c r="I1554" s="192"/>
      <c r="J1554" s="193">
        <f>ROUND(I1554*H1554,2)</f>
        <v>0</v>
      </c>
      <c r="K1554" s="189" t="s">
        <v>217</v>
      </c>
      <c r="L1554" s="40"/>
      <c r="M1554" s="194" t="s">
        <v>1</v>
      </c>
      <c r="N1554" s="195" t="s">
        <v>44</v>
      </c>
      <c r="O1554" s="72"/>
      <c r="P1554" s="196">
        <f>O1554*H1554</f>
        <v>0</v>
      </c>
      <c r="Q1554" s="196">
        <v>4.2999999999999999E-4</v>
      </c>
      <c r="R1554" s="196">
        <f>Q1554*H1554</f>
        <v>1.15756E-2</v>
      </c>
      <c r="S1554" s="196">
        <v>0</v>
      </c>
      <c r="T1554" s="197">
        <f>S1554*H1554</f>
        <v>0</v>
      </c>
      <c r="U1554" s="35"/>
      <c r="V1554" s="35"/>
      <c r="W1554" s="35"/>
      <c r="X1554" s="35"/>
      <c r="Y1554" s="35"/>
      <c r="Z1554" s="35"/>
      <c r="AA1554" s="35"/>
      <c r="AB1554" s="35"/>
      <c r="AC1554" s="35"/>
      <c r="AD1554" s="35"/>
      <c r="AE1554" s="35"/>
      <c r="AR1554" s="198" t="s">
        <v>263</v>
      </c>
      <c r="AT1554" s="198" t="s">
        <v>161</v>
      </c>
      <c r="AU1554" s="198" t="s">
        <v>89</v>
      </c>
      <c r="AY1554" s="18" t="s">
        <v>158</v>
      </c>
      <c r="BE1554" s="199">
        <f>IF(N1554="základní",J1554,0)</f>
        <v>0</v>
      </c>
      <c r="BF1554" s="199">
        <f>IF(N1554="snížená",J1554,0)</f>
        <v>0</v>
      </c>
      <c r="BG1554" s="199">
        <f>IF(N1554="zákl. přenesená",J1554,0)</f>
        <v>0</v>
      </c>
      <c r="BH1554" s="199">
        <f>IF(N1554="sníž. přenesená",J1554,0)</f>
        <v>0</v>
      </c>
      <c r="BI1554" s="199">
        <f>IF(N1554="nulová",J1554,0)</f>
        <v>0</v>
      </c>
      <c r="BJ1554" s="18" t="s">
        <v>87</v>
      </c>
      <c r="BK1554" s="199">
        <f>ROUND(I1554*H1554,2)</f>
        <v>0</v>
      </c>
      <c r="BL1554" s="18" t="s">
        <v>263</v>
      </c>
      <c r="BM1554" s="198" t="s">
        <v>2171</v>
      </c>
    </row>
    <row r="1555" spans="1:65" s="13" customFormat="1">
      <c r="B1555" s="200"/>
      <c r="C1555" s="201"/>
      <c r="D1555" s="202" t="s">
        <v>186</v>
      </c>
      <c r="E1555" s="203" t="s">
        <v>1</v>
      </c>
      <c r="F1555" s="204" t="s">
        <v>2172</v>
      </c>
      <c r="G1555" s="201"/>
      <c r="H1555" s="205">
        <v>26.92</v>
      </c>
      <c r="I1555" s="206"/>
      <c r="J1555" s="201"/>
      <c r="K1555" s="201"/>
      <c r="L1555" s="207"/>
      <c r="M1555" s="208"/>
      <c r="N1555" s="209"/>
      <c r="O1555" s="209"/>
      <c r="P1555" s="209"/>
      <c r="Q1555" s="209"/>
      <c r="R1555" s="209"/>
      <c r="S1555" s="209"/>
      <c r="T1555" s="210"/>
      <c r="AT1555" s="211" t="s">
        <v>186</v>
      </c>
      <c r="AU1555" s="211" t="s">
        <v>89</v>
      </c>
      <c r="AV1555" s="13" t="s">
        <v>89</v>
      </c>
      <c r="AW1555" s="13" t="s">
        <v>35</v>
      </c>
      <c r="AX1555" s="13" t="s">
        <v>87</v>
      </c>
      <c r="AY1555" s="211" t="s">
        <v>158</v>
      </c>
    </row>
    <row r="1556" spans="1:65" s="2" customFormat="1" ht="37.9" customHeight="1">
      <c r="A1556" s="35"/>
      <c r="B1556" s="36"/>
      <c r="C1556" s="187" t="s">
        <v>2173</v>
      </c>
      <c r="D1556" s="187" t="s">
        <v>161</v>
      </c>
      <c r="E1556" s="188" t="s">
        <v>2174</v>
      </c>
      <c r="F1556" s="189" t="s">
        <v>2175</v>
      </c>
      <c r="G1556" s="190" t="s">
        <v>332</v>
      </c>
      <c r="H1556" s="191">
        <v>8.6</v>
      </c>
      <c r="I1556" s="192"/>
      <c r="J1556" s="193">
        <f>ROUND(I1556*H1556,2)</f>
        <v>0</v>
      </c>
      <c r="K1556" s="189" t="s">
        <v>217</v>
      </c>
      <c r="L1556" s="40"/>
      <c r="M1556" s="194" t="s">
        <v>1</v>
      </c>
      <c r="N1556" s="195" t="s">
        <v>44</v>
      </c>
      <c r="O1556" s="72"/>
      <c r="P1556" s="196">
        <f>O1556*H1556</f>
        <v>0</v>
      </c>
      <c r="Q1556" s="196">
        <v>1.5E-3</v>
      </c>
      <c r="R1556" s="196">
        <f>Q1556*H1556</f>
        <v>1.29E-2</v>
      </c>
      <c r="S1556" s="196">
        <v>0</v>
      </c>
      <c r="T1556" s="197">
        <f>S1556*H1556</f>
        <v>0</v>
      </c>
      <c r="U1556" s="35"/>
      <c r="V1556" s="35"/>
      <c r="W1556" s="35"/>
      <c r="X1556" s="35"/>
      <c r="Y1556" s="35"/>
      <c r="Z1556" s="35"/>
      <c r="AA1556" s="35"/>
      <c r="AB1556" s="35"/>
      <c r="AC1556" s="35"/>
      <c r="AD1556" s="35"/>
      <c r="AE1556" s="35"/>
      <c r="AR1556" s="198" t="s">
        <v>263</v>
      </c>
      <c r="AT1556" s="198" t="s">
        <v>161</v>
      </c>
      <c r="AU1556" s="198" t="s">
        <v>89</v>
      </c>
      <c r="AY1556" s="18" t="s">
        <v>158</v>
      </c>
      <c r="BE1556" s="199">
        <f>IF(N1556="základní",J1556,0)</f>
        <v>0</v>
      </c>
      <c r="BF1556" s="199">
        <f>IF(N1556="snížená",J1556,0)</f>
        <v>0</v>
      </c>
      <c r="BG1556" s="199">
        <f>IF(N1556="zákl. přenesená",J1556,0)</f>
        <v>0</v>
      </c>
      <c r="BH1556" s="199">
        <f>IF(N1556="sníž. přenesená",J1556,0)</f>
        <v>0</v>
      </c>
      <c r="BI1556" s="199">
        <f>IF(N1556="nulová",J1556,0)</f>
        <v>0</v>
      </c>
      <c r="BJ1556" s="18" t="s">
        <v>87</v>
      </c>
      <c r="BK1556" s="199">
        <f>ROUND(I1556*H1556,2)</f>
        <v>0</v>
      </c>
      <c r="BL1556" s="18" t="s">
        <v>263</v>
      </c>
      <c r="BM1556" s="198" t="s">
        <v>2176</v>
      </c>
    </row>
    <row r="1557" spans="1:65" s="13" customFormat="1">
      <c r="B1557" s="200"/>
      <c r="C1557" s="201"/>
      <c r="D1557" s="202" t="s">
        <v>186</v>
      </c>
      <c r="E1557" s="203" t="s">
        <v>1</v>
      </c>
      <c r="F1557" s="204" t="s">
        <v>2177</v>
      </c>
      <c r="G1557" s="201"/>
      <c r="H1557" s="205">
        <v>8.6</v>
      </c>
      <c r="I1557" s="206"/>
      <c r="J1557" s="201"/>
      <c r="K1557" s="201"/>
      <c r="L1557" s="207"/>
      <c r="M1557" s="208"/>
      <c r="N1557" s="209"/>
      <c r="O1557" s="209"/>
      <c r="P1557" s="209"/>
      <c r="Q1557" s="209"/>
      <c r="R1557" s="209"/>
      <c r="S1557" s="209"/>
      <c r="T1557" s="210"/>
      <c r="AT1557" s="211" t="s">
        <v>186</v>
      </c>
      <c r="AU1557" s="211" t="s">
        <v>89</v>
      </c>
      <c r="AV1557" s="13" t="s">
        <v>89</v>
      </c>
      <c r="AW1557" s="13" t="s">
        <v>35</v>
      </c>
      <c r="AX1557" s="13" t="s">
        <v>87</v>
      </c>
      <c r="AY1557" s="211" t="s">
        <v>158</v>
      </c>
    </row>
    <row r="1558" spans="1:65" s="2" customFormat="1" ht="33" customHeight="1">
      <c r="A1558" s="35"/>
      <c r="B1558" s="36"/>
      <c r="C1558" s="187" t="s">
        <v>2178</v>
      </c>
      <c r="D1558" s="187" t="s">
        <v>161</v>
      </c>
      <c r="E1558" s="188" t="s">
        <v>2179</v>
      </c>
      <c r="F1558" s="189" t="s">
        <v>2180</v>
      </c>
      <c r="G1558" s="190" t="s">
        <v>332</v>
      </c>
      <c r="H1558" s="191">
        <v>169.76</v>
      </c>
      <c r="I1558" s="192"/>
      <c r="J1558" s="193">
        <f>ROUND(I1558*H1558,2)</f>
        <v>0</v>
      </c>
      <c r="K1558" s="189" t="s">
        <v>217</v>
      </c>
      <c r="L1558" s="40"/>
      <c r="M1558" s="194" t="s">
        <v>1</v>
      </c>
      <c r="N1558" s="195" t="s">
        <v>44</v>
      </c>
      <c r="O1558" s="72"/>
      <c r="P1558" s="196">
        <f>O1558*H1558</f>
        <v>0</v>
      </c>
      <c r="Q1558" s="196">
        <v>1.5E-3</v>
      </c>
      <c r="R1558" s="196">
        <f>Q1558*H1558</f>
        <v>0.25463999999999998</v>
      </c>
      <c r="S1558" s="196">
        <v>0</v>
      </c>
      <c r="T1558" s="197">
        <f>S1558*H1558</f>
        <v>0</v>
      </c>
      <c r="U1558" s="35"/>
      <c r="V1558" s="35"/>
      <c r="W1558" s="35"/>
      <c r="X1558" s="35"/>
      <c r="Y1558" s="35"/>
      <c r="Z1558" s="35"/>
      <c r="AA1558" s="35"/>
      <c r="AB1558" s="35"/>
      <c r="AC1558" s="35"/>
      <c r="AD1558" s="35"/>
      <c r="AE1558" s="35"/>
      <c r="AR1558" s="198" t="s">
        <v>263</v>
      </c>
      <c r="AT1558" s="198" t="s">
        <v>161</v>
      </c>
      <c r="AU1558" s="198" t="s">
        <v>89</v>
      </c>
      <c r="AY1558" s="18" t="s">
        <v>158</v>
      </c>
      <c r="BE1558" s="199">
        <f>IF(N1558="základní",J1558,0)</f>
        <v>0</v>
      </c>
      <c r="BF1558" s="199">
        <f>IF(N1558="snížená",J1558,0)</f>
        <v>0</v>
      </c>
      <c r="BG1558" s="199">
        <f>IF(N1558="zákl. přenesená",J1558,0)</f>
        <v>0</v>
      </c>
      <c r="BH1558" s="199">
        <f>IF(N1558="sníž. přenesená",J1558,0)</f>
        <v>0</v>
      </c>
      <c r="BI1558" s="199">
        <f>IF(N1558="nulová",J1558,0)</f>
        <v>0</v>
      </c>
      <c r="BJ1558" s="18" t="s">
        <v>87</v>
      </c>
      <c r="BK1558" s="199">
        <f>ROUND(I1558*H1558,2)</f>
        <v>0</v>
      </c>
      <c r="BL1558" s="18" t="s">
        <v>263</v>
      </c>
      <c r="BM1558" s="198" t="s">
        <v>2181</v>
      </c>
    </row>
    <row r="1559" spans="1:65" s="13" customFormat="1">
      <c r="B1559" s="200"/>
      <c r="C1559" s="201"/>
      <c r="D1559" s="202" t="s">
        <v>186</v>
      </c>
      <c r="E1559" s="203" t="s">
        <v>1</v>
      </c>
      <c r="F1559" s="204" t="s">
        <v>2182</v>
      </c>
      <c r="G1559" s="201"/>
      <c r="H1559" s="205">
        <v>169.76</v>
      </c>
      <c r="I1559" s="206"/>
      <c r="J1559" s="201"/>
      <c r="K1559" s="201"/>
      <c r="L1559" s="207"/>
      <c r="M1559" s="208"/>
      <c r="N1559" s="209"/>
      <c r="O1559" s="209"/>
      <c r="P1559" s="209"/>
      <c r="Q1559" s="209"/>
      <c r="R1559" s="209"/>
      <c r="S1559" s="209"/>
      <c r="T1559" s="210"/>
      <c r="AT1559" s="211" t="s">
        <v>186</v>
      </c>
      <c r="AU1559" s="211" t="s">
        <v>89</v>
      </c>
      <c r="AV1559" s="13" t="s">
        <v>89</v>
      </c>
      <c r="AW1559" s="13" t="s">
        <v>35</v>
      </c>
      <c r="AX1559" s="13" t="s">
        <v>87</v>
      </c>
      <c r="AY1559" s="211" t="s">
        <v>158</v>
      </c>
    </row>
    <row r="1560" spans="1:65" s="2" customFormat="1" ht="33" customHeight="1">
      <c r="A1560" s="35"/>
      <c r="B1560" s="36"/>
      <c r="C1560" s="187" t="s">
        <v>2183</v>
      </c>
      <c r="D1560" s="187" t="s">
        <v>161</v>
      </c>
      <c r="E1560" s="188" t="s">
        <v>2184</v>
      </c>
      <c r="F1560" s="189" t="s">
        <v>2185</v>
      </c>
      <c r="G1560" s="190" t="s">
        <v>216</v>
      </c>
      <c r="H1560" s="191">
        <v>25.05</v>
      </c>
      <c r="I1560" s="192"/>
      <c r="J1560" s="193">
        <f>ROUND(I1560*H1560,2)</f>
        <v>0</v>
      </c>
      <c r="K1560" s="189" t="s">
        <v>217</v>
      </c>
      <c r="L1560" s="40"/>
      <c r="M1560" s="194" t="s">
        <v>1</v>
      </c>
      <c r="N1560" s="195" t="s">
        <v>44</v>
      </c>
      <c r="O1560" s="72"/>
      <c r="P1560" s="196">
        <f>O1560*H1560</f>
        <v>0</v>
      </c>
      <c r="Q1560" s="196">
        <v>2.5000000000000001E-4</v>
      </c>
      <c r="R1560" s="196">
        <f>Q1560*H1560</f>
        <v>6.2625000000000007E-3</v>
      </c>
      <c r="S1560" s="196">
        <v>0</v>
      </c>
      <c r="T1560" s="197">
        <f>S1560*H1560</f>
        <v>0</v>
      </c>
      <c r="U1560" s="35"/>
      <c r="V1560" s="35"/>
      <c r="W1560" s="35"/>
      <c r="X1560" s="35"/>
      <c r="Y1560" s="35"/>
      <c r="Z1560" s="35"/>
      <c r="AA1560" s="35"/>
      <c r="AB1560" s="35"/>
      <c r="AC1560" s="35"/>
      <c r="AD1560" s="35"/>
      <c r="AE1560" s="35"/>
      <c r="AR1560" s="198" t="s">
        <v>263</v>
      </c>
      <c r="AT1560" s="198" t="s">
        <v>161</v>
      </c>
      <c r="AU1560" s="198" t="s">
        <v>89</v>
      </c>
      <c r="AY1560" s="18" t="s">
        <v>158</v>
      </c>
      <c r="BE1560" s="199">
        <f>IF(N1560="základní",J1560,0)</f>
        <v>0</v>
      </c>
      <c r="BF1560" s="199">
        <f>IF(N1560="snížená",J1560,0)</f>
        <v>0</v>
      </c>
      <c r="BG1560" s="199">
        <f>IF(N1560="zákl. přenesená",J1560,0)</f>
        <v>0</v>
      </c>
      <c r="BH1560" s="199">
        <f>IF(N1560="sníž. přenesená",J1560,0)</f>
        <v>0</v>
      </c>
      <c r="BI1560" s="199">
        <f>IF(N1560="nulová",J1560,0)</f>
        <v>0</v>
      </c>
      <c r="BJ1560" s="18" t="s">
        <v>87</v>
      </c>
      <c r="BK1560" s="199">
        <f>ROUND(I1560*H1560,2)</f>
        <v>0</v>
      </c>
      <c r="BL1560" s="18" t="s">
        <v>263</v>
      </c>
      <c r="BM1560" s="198" t="s">
        <v>2186</v>
      </c>
    </row>
    <row r="1561" spans="1:65" s="13" customFormat="1">
      <c r="B1561" s="200"/>
      <c r="C1561" s="201"/>
      <c r="D1561" s="202" t="s">
        <v>186</v>
      </c>
      <c r="E1561" s="203" t="s">
        <v>1</v>
      </c>
      <c r="F1561" s="204" t="s">
        <v>2187</v>
      </c>
      <c r="G1561" s="201"/>
      <c r="H1561" s="205">
        <v>53.19</v>
      </c>
      <c r="I1561" s="206"/>
      <c r="J1561" s="201"/>
      <c r="K1561" s="201"/>
      <c r="L1561" s="207"/>
      <c r="M1561" s="208"/>
      <c r="N1561" s="209"/>
      <c r="O1561" s="209"/>
      <c r="P1561" s="209"/>
      <c r="Q1561" s="209"/>
      <c r="R1561" s="209"/>
      <c r="S1561" s="209"/>
      <c r="T1561" s="210"/>
      <c r="AT1561" s="211" t="s">
        <v>186</v>
      </c>
      <c r="AU1561" s="211" t="s">
        <v>89</v>
      </c>
      <c r="AV1561" s="13" t="s">
        <v>89</v>
      </c>
      <c r="AW1561" s="13" t="s">
        <v>35</v>
      </c>
      <c r="AX1561" s="13" t="s">
        <v>79</v>
      </c>
      <c r="AY1561" s="211" t="s">
        <v>158</v>
      </c>
    </row>
    <row r="1562" spans="1:65" s="13" customFormat="1" ht="22.5">
      <c r="B1562" s="200"/>
      <c r="C1562" s="201"/>
      <c r="D1562" s="202" t="s">
        <v>186</v>
      </c>
      <c r="E1562" s="203" t="s">
        <v>1</v>
      </c>
      <c r="F1562" s="204" t="s">
        <v>2188</v>
      </c>
      <c r="G1562" s="201"/>
      <c r="H1562" s="205">
        <v>-15.42</v>
      </c>
      <c r="I1562" s="206"/>
      <c r="J1562" s="201"/>
      <c r="K1562" s="201"/>
      <c r="L1562" s="207"/>
      <c r="M1562" s="208"/>
      <c r="N1562" s="209"/>
      <c r="O1562" s="209"/>
      <c r="P1562" s="209"/>
      <c r="Q1562" s="209"/>
      <c r="R1562" s="209"/>
      <c r="S1562" s="209"/>
      <c r="T1562" s="210"/>
      <c r="AT1562" s="211" t="s">
        <v>186</v>
      </c>
      <c r="AU1562" s="211" t="s">
        <v>89</v>
      </c>
      <c r="AV1562" s="13" t="s">
        <v>89</v>
      </c>
      <c r="AW1562" s="13" t="s">
        <v>35</v>
      </c>
      <c r="AX1562" s="13" t="s">
        <v>79</v>
      </c>
      <c r="AY1562" s="211" t="s">
        <v>158</v>
      </c>
    </row>
    <row r="1563" spans="1:65" s="13" customFormat="1" ht="22.5">
      <c r="B1563" s="200"/>
      <c r="C1563" s="201"/>
      <c r="D1563" s="202" t="s">
        <v>186</v>
      </c>
      <c r="E1563" s="203" t="s">
        <v>1</v>
      </c>
      <c r="F1563" s="204" t="s">
        <v>2189</v>
      </c>
      <c r="G1563" s="201"/>
      <c r="H1563" s="205">
        <v>-12.72</v>
      </c>
      <c r="I1563" s="206"/>
      <c r="J1563" s="201"/>
      <c r="K1563" s="201"/>
      <c r="L1563" s="207"/>
      <c r="M1563" s="208"/>
      <c r="N1563" s="209"/>
      <c r="O1563" s="209"/>
      <c r="P1563" s="209"/>
      <c r="Q1563" s="209"/>
      <c r="R1563" s="209"/>
      <c r="S1563" s="209"/>
      <c r="T1563" s="210"/>
      <c r="AT1563" s="211" t="s">
        <v>186</v>
      </c>
      <c r="AU1563" s="211" t="s">
        <v>89</v>
      </c>
      <c r="AV1563" s="13" t="s">
        <v>89</v>
      </c>
      <c r="AW1563" s="13" t="s">
        <v>35</v>
      </c>
      <c r="AX1563" s="13" t="s">
        <v>79</v>
      </c>
      <c r="AY1563" s="211" t="s">
        <v>158</v>
      </c>
    </row>
    <row r="1564" spans="1:65" s="14" customFormat="1">
      <c r="B1564" s="212"/>
      <c r="C1564" s="213"/>
      <c r="D1564" s="202" t="s">
        <v>186</v>
      </c>
      <c r="E1564" s="214" t="s">
        <v>1</v>
      </c>
      <c r="F1564" s="215" t="s">
        <v>199</v>
      </c>
      <c r="G1564" s="213"/>
      <c r="H1564" s="216">
        <v>25.05</v>
      </c>
      <c r="I1564" s="217"/>
      <c r="J1564" s="213"/>
      <c r="K1564" s="213"/>
      <c r="L1564" s="218"/>
      <c r="M1564" s="219"/>
      <c r="N1564" s="220"/>
      <c r="O1564" s="220"/>
      <c r="P1564" s="220"/>
      <c r="Q1564" s="220"/>
      <c r="R1564" s="220"/>
      <c r="S1564" s="220"/>
      <c r="T1564" s="221"/>
      <c r="AT1564" s="222" t="s">
        <v>186</v>
      </c>
      <c r="AU1564" s="222" t="s">
        <v>89</v>
      </c>
      <c r="AV1564" s="14" t="s">
        <v>165</v>
      </c>
      <c r="AW1564" s="14" t="s">
        <v>35</v>
      </c>
      <c r="AX1564" s="14" t="s">
        <v>87</v>
      </c>
      <c r="AY1564" s="222" t="s">
        <v>158</v>
      </c>
    </row>
    <row r="1565" spans="1:65" s="2" customFormat="1" ht="24.2" customHeight="1">
      <c r="A1565" s="35"/>
      <c r="B1565" s="36"/>
      <c r="C1565" s="244" t="s">
        <v>2190</v>
      </c>
      <c r="D1565" s="244" t="s">
        <v>343</v>
      </c>
      <c r="E1565" s="245" t="s">
        <v>2191</v>
      </c>
      <c r="F1565" s="246" t="s">
        <v>2192</v>
      </c>
      <c r="G1565" s="247" t="s">
        <v>216</v>
      </c>
      <c r="H1565" s="248">
        <v>28.808</v>
      </c>
      <c r="I1565" s="249"/>
      <c r="J1565" s="250">
        <f>ROUND(I1565*H1565,2)</f>
        <v>0</v>
      </c>
      <c r="K1565" s="246" t="s">
        <v>217</v>
      </c>
      <c r="L1565" s="251"/>
      <c r="M1565" s="252" t="s">
        <v>1</v>
      </c>
      <c r="N1565" s="253" t="s">
        <v>44</v>
      </c>
      <c r="O1565" s="72"/>
      <c r="P1565" s="196">
        <f>O1565*H1565</f>
        <v>0</v>
      </c>
      <c r="Q1565" s="196">
        <v>2.2000000000000001E-3</v>
      </c>
      <c r="R1565" s="196">
        <f>Q1565*H1565</f>
        <v>6.3377600000000006E-2</v>
      </c>
      <c r="S1565" s="196">
        <v>0</v>
      </c>
      <c r="T1565" s="197">
        <f>S1565*H1565</f>
        <v>0</v>
      </c>
      <c r="U1565" s="35"/>
      <c r="V1565" s="35"/>
      <c r="W1565" s="35"/>
      <c r="X1565" s="35"/>
      <c r="Y1565" s="35"/>
      <c r="Z1565" s="35"/>
      <c r="AA1565" s="35"/>
      <c r="AB1565" s="35"/>
      <c r="AC1565" s="35"/>
      <c r="AD1565" s="35"/>
      <c r="AE1565" s="35"/>
      <c r="AR1565" s="198" t="s">
        <v>359</v>
      </c>
      <c r="AT1565" s="198" t="s">
        <v>343</v>
      </c>
      <c r="AU1565" s="198" t="s">
        <v>89</v>
      </c>
      <c r="AY1565" s="18" t="s">
        <v>158</v>
      </c>
      <c r="BE1565" s="199">
        <f>IF(N1565="základní",J1565,0)</f>
        <v>0</v>
      </c>
      <c r="BF1565" s="199">
        <f>IF(N1565="snížená",J1565,0)</f>
        <v>0</v>
      </c>
      <c r="BG1565" s="199">
        <f>IF(N1565="zákl. přenesená",J1565,0)</f>
        <v>0</v>
      </c>
      <c r="BH1565" s="199">
        <f>IF(N1565="sníž. přenesená",J1565,0)</f>
        <v>0</v>
      </c>
      <c r="BI1565" s="199">
        <f>IF(N1565="nulová",J1565,0)</f>
        <v>0</v>
      </c>
      <c r="BJ1565" s="18" t="s">
        <v>87</v>
      </c>
      <c r="BK1565" s="199">
        <f>ROUND(I1565*H1565,2)</f>
        <v>0</v>
      </c>
      <c r="BL1565" s="18" t="s">
        <v>263</v>
      </c>
      <c r="BM1565" s="198" t="s">
        <v>2193</v>
      </c>
    </row>
    <row r="1566" spans="1:65" s="13" customFormat="1">
      <c r="B1566" s="200"/>
      <c r="C1566" s="201"/>
      <c r="D1566" s="202" t="s">
        <v>186</v>
      </c>
      <c r="E1566" s="201"/>
      <c r="F1566" s="204" t="s">
        <v>2194</v>
      </c>
      <c r="G1566" s="201"/>
      <c r="H1566" s="205">
        <v>28.808</v>
      </c>
      <c r="I1566" s="206"/>
      <c r="J1566" s="201"/>
      <c r="K1566" s="201"/>
      <c r="L1566" s="207"/>
      <c r="M1566" s="208"/>
      <c r="N1566" s="209"/>
      <c r="O1566" s="209"/>
      <c r="P1566" s="209"/>
      <c r="Q1566" s="209"/>
      <c r="R1566" s="209"/>
      <c r="S1566" s="209"/>
      <c r="T1566" s="210"/>
      <c r="AT1566" s="211" t="s">
        <v>186</v>
      </c>
      <c r="AU1566" s="211" t="s">
        <v>89</v>
      </c>
      <c r="AV1566" s="13" t="s">
        <v>89</v>
      </c>
      <c r="AW1566" s="13" t="s">
        <v>4</v>
      </c>
      <c r="AX1566" s="13" t="s">
        <v>87</v>
      </c>
      <c r="AY1566" s="211" t="s">
        <v>158</v>
      </c>
    </row>
    <row r="1567" spans="1:65" s="2" customFormat="1" ht="33" customHeight="1">
      <c r="A1567" s="35"/>
      <c r="B1567" s="36"/>
      <c r="C1567" s="187" t="s">
        <v>2195</v>
      </c>
      <c r="D1567" s="187" t="s">
        <v>161</v>
      </c>
      <c r="E1567" s="188" t="s">
        <v>2196</v>
      </c>
      <c r="F1567" s="189" t="s">
        <v>2197</v>
      </c>
      <c r="G1567" s="190" t="s">
        <v>216</v>
      </c>
      <c r="H1567" s="191">
        <v>15.42</v>
      </c>
      <c r="I1567" s="192"/>
      <c r="J1567" s="193">
        <f>ROUND(I1567*H1567,2)</f>
        <v>0</v>
      </c>
      <c r="K1567" s="189" t="s">
        <v>217</v>
      </c>
      <c r="L1567" s="40"/>
      <c r="M1567" s="194" t="s">
        <v>1</v>
      </c>
      <c r="N1567" s="195" t="s">
        <v>44</v>
      </c>
      <c r="O1567" s="72"/>
      <c r="P1567" s="196">
        <f>O1567*H1567</f>
        <v>0</v>
      </c>
      <c r="Q1567" s="196">
        <v>4.0000000000000002E-4</v>
      </c>
      <c r="R1567" s="196">
        <f>Q1567*H1567</f>
        <v>6.1679999999999999E-3</v>
      </c>
      <c r="S1567" s="196">
        <v>0</v>
      </c>
      <c r="T1567" s="197">
        <f>S1567*H1567</f>
        <v>0</v>
      </c>
      <c r="U1567" s="35"/>
      <c r="V1567" s="35"/>
      <c r="W1567" s="35"/>
      <c r="X1567" s="35"/>
      <c r="Y1567" s="35"/>
      <c r="Z1567" s="35"/>
      <c r="AA1567" s="35"/>
      <c r="AB1567" s="35"/>
      <c r="AC1567" s="35"/>
      <c r="AD1567" s="35"/>
      <c r="AE1567" s="35"/>
      <c r="AR1567" s="198" t="s">
        <v>263</v>
      </c>
      <c r="AT1567" s="198" t="s">
        <v>161</v>
      </c>
      <c r="AU1567" s="198" t="s">
        <v>89</v>
      </c>
      <c r="AY1567" s="18" t="s">
        <v>158</v>
      </c>
      <c r="BE1567" s="199">
        <f>IF(N1567="základní",J1567,0)</f>
        <v>0</v>
      </c>
      <c r="BF1567" s="199">
        <f>IF(N1567="snížená",J1567,0)</f>
        <v>0</v>
      </c>
      <c r="BG1567" s="199">
        <f>IF(N1567="zákl. přenesená",J1567,0)</f>
        <v>0</v>
      </c>
      <c r="BH1567" s="199">
        <f>IF(N1567="sníž. přenesená",J1567,0)</f>
        <v>0</v>
      </c>
      <c r="BI1567" s="199">
        <f>IF(N1567="nulová",J1567,0)</f>
        <v>0</v>
      </c>
      <c r="BJ1567" s="18" t="s">
        <v>87</v>
      </c>
      <c r="BK1567" s="199">
        <f>ROUND(I1567*H1567,2)</f>
        <v>0</v>
      </c>
      <c r="BL1567" s="18" t="s">
        <v>263</v>
      </c>
      <c r="BM1567" s="198" t="s">
        <v>2198</v>
      </c>
    </row>
    <row r="1568" spans="1:65" s="13" customFormat="1" ht="22.5">
      <c r="B1568" s="200"/>
      <c r="C1568" s="201"/>
      <c r="D1568" s="202" t="s">
        <v>186</v>
      </c>
      <c r="E1568" s="203" t="s">
        <v>1</v>
      </c>
      <c r="F1568" s="204" t="s">
        <v>2199</v>
      </c>
      <c r="G1568" s="201"/>
      <c r="H1568" s="205">
        <v>15.42</v>
      </c>
      <c r="I1568" s="206"/>
      <c r="J1568" s="201"/>
      <c r="K1568" s="201"/>
      <c r="L1568" s="207"/>
      <c r="M1568" s="208"/>
      <c r="N1568" s="209"/>
      <c r="O1568" s="209"/>
      <c r="P1568" s="209"/>
      <c r="Q1568" s="209"/>
      <c r="R1568" s="209"/>
      <c r="S1568" s="209"/>
      <c r="T1568" s="210"/>
      <c r="AT1568" s="211" t="s">
        <v>186</v>
      </c>
      <c r="AU1568" s="211" t="s">
        <v>89</v>
      </c>
      <c r="AV1568" s="13" t="s">
        <v>89</v>
      </c>
      <c r="AW1568" s="13" t="s">
        <v>35</v>
      </c>
      <c r="AX1568" s="13" t="s">
        <v>87</v>
      </c>
      <c r="AY1568" s="211" t="s">
        <v>158</v>
      </c>
    </row>
    <row r="1569" spans="1:65" s="2" customFormat="1" ht="24.2" customHeight="1">
      <c r="A1569" s="35"/>
      <c r="B1569" s="36"/>
      <c r="C1569" s="244" t="s">
        <v>2200</v>
      </c>
      <c r="D1569" s="244" t="s">
        <v>343</v>
      </c>
      <c r="E1569" s="245" t="s">
        <v>2191</v>
      </c>
      <c r="F1569" s="246" t="s">
        <v>2192</v>
      </c>
      <c r="G1569" s="247" t="s">
        <v>216</v>
      </c>
      <c r="H1569" s="248">
        <v>17.733000000000001</v>
      </c>
      <c r="I1569" s="249"/>
      <c r="J1569" s="250">
        <f>ROUND(I1569*H1569,2)</f>
        <v>0</v>
      </c>
      <c r="K1569" s="246" t="s">
        <v>217</v>
      </c>
      <c r="L1569" s="251"/>
      <c r="M1569" s="252" t="s">
        <v>1</v>
      </c>
      <c r="N1569" s="253" t="s">
        <v>44</v>
      </c>
      <c r="O1569" s="72"/>
      <c r="P1569" s="196">
        <f>O1569*H1569</f>
        <v>0</v>
      </c>
      <c r="Q1569" s="196">
        <v>2.2000000000000001E-3</v>
      </c>
      <c r="R1569" s="196">
        <f>Q1569*H1569</f>
        <v>3.9012600000000001E-2</v>
      </c>
      <c r="S1569" s="196">
        <v>0</v>
      </c>
      <c r="T1569" s="197">
        <f>S1569*H1569</f>
        <v>0</v>
      </c>
      <c r="U1569" s="35"/>
      <c r="V1569" s="35"/>
      <c r="W1569" s="35"/>
      <c r="X1569" s="35"/>
      <c r="Y1569" s="35"/>
      <c r="Z1569" s="35"/>
      <c r="AA1569" s="35"/>
      <c r="AB1569" s="35"/>
      <c r="AC1569" s="35"/>
      <c r="AD1569" s="35"/>
      <c r="AE1569" s="35"/>
      <c r="AR1569" s="198" t="s">
        <v>359</v>
      </c>
      <c r="AT1569" s="198" t="s">
        <v>343</v>
      </c>
      <c r="AU1569" s="198" t="s">
        <v>89</v>
      </c>
      <c r="AY1569" s="18" t="s">
        <v>158</v>
      </c>
      <c r="BE1569" s="199">
        <f>IF(N1569="základní",J1569,0)</f>
        <v>0</v>
      </c>
      <c r="BF1569" s="199">
        <f>IF(N1569="snížená",J1569,0)</f>
        <v>0</v>
      </c>
      <c r="BG1569" s="199">
        <f>IF(N1569="zákl. přenesená",J1569,0)</f>
        <v>0</v>
      </c>
      <c r="BH1569" s="199">
        <f>IF(N1569="sníž. přenesená",J1569,0)</f>
        <v>0</v>
      </c>
      <c r="BI1569" s="199">
        <f>IF(N1569="nulová",J1569,0)</f>
        <v>0</v>
      </c>
      <c r="BJ1569" s="18" t="s">
        <v>87</v>
      </c>
      <c r="BK1569" s="199">
        <f>ROUND(I1569*H1569,2)</f>
        <v>0</v>
      </c>
      <c r="BL1569" s="18" t="s">
        <v>263</v>
      </c>
      <c r="BM1569" s="198" t="s">
        <v>2201</v>
      </c>
    </row>
    <row r="1570" spans="1:65" s="13" customFormat="1">
      <c r="B1570" s="200"/>
      <c r="C1570" s="201"/>
      <c r="D1570" s="202" t="s">
        <v>186</v>
      </c>
      <c r="E1570" s="201"/>
      <c r="F1570" s="204" t="s">
        <v>2202</v>
      </c>
      <c r="G1570" s="201"/>
      <c r="H1570" s="205">
        <v>17.733000000000001</v>
      </c>
      <c r="I1570" s="206"/>
      <c r="J1570" s="201"/>
      <c r="K1570" s="201"/>
      <c r="L1570" s="207"/>
      <c r="M1570" s="208"/>
      <c r="N1570" s="209"/>
      <c r="O1570" s="209"/>
      <c r="P1570" s="209"/>
      <c r="Q1570" s="209"/>
      <c r="R1570" s="209"/>
      <c r="S1570" s="209"/>
      <c r="T1570" s="210"/>
      <c r="AT1570" s="211" t="s">
        <v>186</v>
      </c>
      <c r="AU1570" s="211" t="s">
        <v>89</v>
      </c>
      <c r="AV1570" s="13" t="s">
        <v>89</v>
      </c>
      <c r="AW1570" s="13" t="s">
        <v>4</v>
      </c>
      <c r="AX1570" s="13" t="s">
        <v>87</v>
      </c>
      <c r="AY1570" s="211" t="s">
        <v>158</v>
      </c>
    </row>
    <row r="1571" spans="1:65" s="2" customFormat="1" ht="33" customHeight="1">
      <c r="A1571" s="35"/>
      <c r="B1571" s="36"/>
      <c r="C1571" s="187" t="s">
        <v>2203</v>
      </c>
      <c r="D1571" s="187" t="s">
        <v>161</v>
      </c>
      <c r="E1571" s="188" t="s">
        <v>2204</v>
      </c>
      <c r="F1571" s="189" t="s">
        <v>2205</v>
      </c>
      <c r="G1571" s="190" t="s">
        <v>216</v>
      </c>
      <c r="H1571" s="191">
        <v>12.72</v>
      </c>
      <c r="I1571" s="192"/>
      <c r="J1571" s="193">
        <f>ROUND(I1571*H1571,2)</f>
        <v>0</v>
      </c>
      <c r="K1571" s="189" t="s">
        <v>217</v>
      </c>
      <c r="L1571" s="40"/>
      <c r="M1571" s="194" t="s">
        <v>1</v>
      </c>
      <c r="N1571" s="195" t="s">
        <v>44</v>
      </c>
      <c r="O1571" s="72"/>
      <c r="P1571" s="196">
        <f>O1571*H1571</f>
        <v>0</v>
      </c>
      <c r="Q1571" s="196">
        <v>5.5000000000000003E-4</v>
      </c>
      <c r="R1571" s="196">
        <f>Q1571*H1571</f>
        <v>6.9960000000000005E-3</v>
      </c>
      <c r="S1571" s="196">
        <v>0</v>
      </c>
      <c r="T1571" s="197">
        <f>S1571*H1571</f>
        <v>0</v>
      </c>
      <c r="U1571" s="35"/>
      <c r="V1571" s="35"/>
      <c r="W1571" s="35"/>
      <c r="X1571" s="35"/>
      <c r="Y1571" s="35"/>
      <c r="Z1571" s="35"/>
      <c r="AA1571" s="35"/>
      <c r="AB1571" s="35"/>
      <c r="AC1571" s="35"/>
      <c r="AD1571" s="35"/>
      <c r="AE1571" s="35"/>
      <c r="AR1571" s="198" t="s">
        <v>263</v>
      </c>
      <c r="AT1571" s="198" t="s">
        <v>161</v>
      </c>
      <c r="AU1571" s="198" t="s">
        <v>89</v>
      </c>
      <c r="AY1571" s="18" t="s">
        <v>158</v>
      </c>
      <c r="BE1571" s="199">
        <f>IF(N1571="základní",J1571,0)</f>
        <v>0</v>
      </c>
      <c r="BF1571" s="199">
        <f>IF(N1571="snížená",J1571,0)</f>
        <v>0</v>
      </c>
      <c r="BG1571" s="199">
        <f>IF(N1571="zákl. přenesená",J1571,0)</f>
        <v>0</v>
      </c>
      <c r="BH1571" s="199">
        <f>IF(N1571="sníž. přenesená",J1571,0)</f>
        <v>0</v>
      </c>
      <c r="BI1571" s="199">
        <f>IF(N1571="nulová",J1571,0)</f>
        <v>0</v>
      </c>
      <c r="BJ1571" s="18" t="s">
        <v>87</v>
      </c>
      <c r="BK1571" s="199">
        <f>ROUND(I1571*H1571,2)</f>
        <v>0</v>
      </c>
      <c r="BL1571" s="18" t="s">
        <v>263</v>
      </c>
      <c r="BM1571" s="198" t="s">
        <v>2206</v>
      </c>
    </row>
    <row r="1572" spans="1:65" s="13" customFormat="1" ht="22.5">
      <c r="B1572" s="200"/>
      <c r="C1572" s="201"/>
      <c r="D1572" s="202" t="s">
        <v>186</v>
      </c>
      <c r="E1572" s="203" t="s">
        <v>1</v>
      </c>
      <c r="F1572" s="204" t="s">
        <v>2207</v>
      </c>
      <c r="G1572" s="201"/>
      <c r="H1572" s="205">
        <v>12.72</v>
      </c>
      <c r="I1572" s="206"/>
      <c r="J1572" s="201"/>
      <c r="K1572" s="201"/>
      <c r="L1572" s="207"/>
      <c r="M1572" s="208"/>
      <c r="N1572" s="209"/>
      <c r="O1572" s="209"/>
      <c r="P1572" s="209"/>
      <c r="Q1572" s="209"/>
      <c r="R1572" s="209"/>
      <c r="S1572" s="209"/>
      <c r="T1572" s="210"/>
      <c r="AT1572" s="211" t="s">
        <v>186</v>
      </c>
      <c r="AU1572" s="211" t="s">
        <v>89</v>
      </c>
      <c r="AV1572" s="13" t="s">
        <v>89</v>
      </c>
      <c r="AW1572" s="13" t="s">
        <v>35</v>
      </c>
      <c r="AX1572" s="13" t="s">
        <v>87</v>
      </c>
      <c r="AY1572" s="211" t="s">
        <v>158</v>
      </c>
    </row>
    <row r="1573" spans="1:65" s="2" customFormat="1" ht="24.2" customHeight="1">
      <c r="A1573" s="35"/>
      <c r="B1573" s="36"/>
      <c r="C1573" s="244" t="s">
        <v>2208</v>
      </c>
      <c r="D1573" s="244" t="s">
        <v>343</v>
      </c>
      <c r="E1573" s="245" t="s">
        <v>2191</v>
      </c>
      <c r="F1573" s="246" t="s">
        <v>2192</v>
      </c>
      <c r="G1573" s="247" t="s">
        <v>216</v>
      </c>
      <c r="H1573" s="248">
        <v>14.628</v>
      </c>
      <c r="I1573" s="249"/>
      <c r="J1573" s="250">
        <f>ROUND(I1573*H1573,2)</f>
        <v>0</v>
      </c>
      <c r="K1573" s="246" t="s">
        <v>217</v>
      </c>
      <c r="L1573" s="251"/>
      <c r="M1573" s="252" t="s">
        <v>1</v>
      </c>
      <c r="N1573" s="253" t="s">
        <v>44</v>
      </c>
      <c r="O1573" s="72"/>
      <c r="P1573" s="196">
        <f>O1573*H1573</f>
        <v>0</v>
      </c>
      <c r="Q1573" s="196">
        <v>2.2000000000000001E-3</v>
      </c>
      <c r="R1573" s="196">
        <f>Q1573*H1573</f>
        <v>3.2181600000000005E-2</v>
      </c>
      <c r="S1573" s="196">
        <v>0</v>
      </c>
      <c r="T1573" s="197">
        <f>S1573*H1573</f>
        <v>0</v>
      </c>
      <c r="U1573" s="35"/>
      <c r="V1573" s="35"/>
      <c r="W1573" s="35"/>
      <c r="X1573" s="35"/>
      <c r="Y1573" s="35"/>
      <c r="Z1573" s="35"/>
      <c r="AA1573" s="35"/>
      <c r="AB1573" s="35"/>
      <c r="AC1573" s="35"/>
      <c r="AD1573" s="35"/>
      <c r="AE1573" s="35"/>
      <c r="AR1573" s="198" t="s">
        <v>359</v>
      </c>
      <c r="AT1573" s="198" t="s">
        <v>343</v>
      </c>
      <c r="AU1573" s="198" t="s">
        <v>89</v>
      </c>
      <c r="AY1573" s="18" t="s">
        <v>158</v>
      </c>
      <c r="BE1573" s="199">
        <f>IF(N1573="základní",J1573,0)</f>
        <v>0</v>
      </c>
      <c r="BF1573" s="199">
        <f>IF(N1573="snížená",J1573,0)</f>
        <v>0</v>
      </c>
      <c r="BG1573" s="199">
        <f>IF(N1573="zákl. přenesená",J1573,0)</f>
        <v>0</v>
      </c>
      <c r="BH1573" s="199">
        <f>IF(N1573="sníž. přenesená",J1573,0)</f>
        <v>0</v>
      </c>
      <c r="BI1573" s="199">
        <f>IF(N1573="nulová",J1573,0)</f>
        <v>0</v>
      </c>
      <c r="BJ1573" s="18" t="s">
        <v>87</v>
      </c>
      <c r="BK1573" s="199">
        <f>ROUND(I1573*H1573,2)</f>
        <v>0</v>
      </c>
      <c r="BL1573" s="18" t="s">
        <v>263</v>
      </c>
      <c r="BM1573" s="198" t="s">
        <v>2209</v>
      </c>
    </row>
    <row r="1574" spans="1:65" s="13" customFormat="1">
      <c r="B1574" s="200"/>
      <c r="C1574" s="201"/>
      <c r="D1574" s="202" t="s">
        <v>186</v>
      </c>
      <c r="E1574" s="201"/>
      <c r="F1574" s="204" t="s">
        <v>2210</v>
      </c>
      <c r="G1574" s="201"/>
      <c r="H1574" s="205">
        <v>14.628</v>
      </c>
      <c r="I1574" s="206"/>
      <c r="J1574" s="201"/>
      <c r="K1574" s="201"/>
      <c r="L1574" s="207"/>
      <c r="M1574" s="208"/>
      <c r="N1574" s="209"/>
      <c r="O1574" s="209"/>
      <c r="P1574" s="209"/>
      <c r="Q1574" s="209"/>
      <c r="R1574" s="209"/>
      <c r="S1574" s="209"/>
      <c r="T1574" s="210"/>
      <c r="AT1574" s="211" t="s">
        <v>186</v>
      </c>
      <c r="AU1574" s="211" t="s">
        <v>89</v>
      </c>
      <c r="AV1574" s="13" t="s">
        <v>89</v>
      </c>
      <c r="AW1574" s="13" t="s">
        <v>4</v>
      </c>
      <c r="AX1574" s="13" t="s">
        <v>87</v>
      </c>
      <c r="AY1574" s="211" t="s">
        <v>158</v>
      </c>
    </row>
    <row r="1575" spans="1:65" s="2" customFormat="1" ht="37.9" customHeight="1">
      <c r="A1575" s="35"/>
      <c r="B1575" s="36"/>
      <c r="C1575" s="187" t="s">
        <v>2211</v>
      </c>
      <c r="D1575" s="187" t="s">
        <v>161</v>
      </c>
      <c r="E1575" s="188" t="s">
        <v>2212</v>
      </c>
      <c r="F1575" s="189" t="s">
        <v>2213</v>
      </c>
      <c r="G1575" s="190" t="s">
        <v>216</v>
      </c>
      <c r="H1575" s="191">
        <v>476.27</v>
      </c>
      <c r="I1575" s="192"/>
      <c r="J1575" s="193">
        <f>ROUND(I1575*H1575,2)</f>
        <v>0</v>
      </c>
      <c r="K1575" s="189" t="s">
        <v>217</v>
      </c>
      <c r="L1575" s="40"/>
      <c r="M1575" s="194" t="s">
        <v>1</v>
      </c>
      <c r="N1575" s="195" t="s">
        <v>44</v>
      </c>
      <c r="O1575" s="72"/>
      <c r="P1575" s="196">
        <f>O1575*H1575</f>
        <v>0</v>
      </c>
      <c r="Q1575" s="196">
        <v>2.9999999999999997E-4</v>
      </c>
      <c r="R1575" s="196">
        <f>Q1575*H1575</f>
        <v>0.14288099999999998</v>
      </c>
      <c r="S1575" s="196">
        <v>0</v>
      </c>
      <c r="T1575" s="197">
        <f>S1575*H1575</f>
        <v>0</v>
      </c>
      <c r="U1575" s="35"/>
      <c r="V1575" s="35"/>
      <c r="W1575" s="35"/>
      <c r="X1575" s="35"/>
      <c r="Y1575" s="35"/>
      <c r="Z1575" s="35"/>
      <c r="AA1575" s="35"/>
      <c r="AB1575" s="35"/>
      <c r="AC1575" s="35"/>
      <c r="AD1575" s="35"/>
      <c r="AE1575" s="35"/>
      <c r="AR1575" s="198" t="s">
        <v>263</v>
      </c>
      <c r="AT1575" s="198" t="s">
        <v>161</v>
      </c>
      <c r="AU1575" s="198" t="s">
        <v>89</v>
      </c>
      <c r="AY1575" s="18" t="s">
        <v>158</v>
      </c>
      <c r="BE1575" s="199">
        <f>IF(N1575="základní",J1575,0)</f>
        <v>0</v>
      </c>
      <c r="BF1575" s="199">
        <f>IF(N1575="snížená",J1575,0)</f>
        <v>0</v>
      </c>
      <c r="BG1575" s="199">
        <f>IF(N1575="zákl. přenesená",J1575,0)</f>
        <v>0</v>
      </c>
      <c r="BH1575" s="199">
        <f>IF(N1575="sníž. přenesená",J1575,0)</f>
        <v>0</v>
      </c>
      <c r="BI1575" s="199">
        <f>IF(N1575="nulová",J1575,0)</f>
        <v>0</v>
      </c>
      <c r="BJ1575" s="18" t="s">
        <v>87</v>
      </c>
      <c r="BK1575" s="199">
        <f>ROUND(I1575*H1575,2)</f>
        <v>0</v>
      </c>
      <c r="BL1575" s="18" t="s">
        <v>263</v>
      </c>
      <c r="BM1575" s="198" t="s">
        <v>2214</v>
      </c>
    </row>
    <row r="1576" spans="1:65" s="13" customFormat="1">
      <c r="B1576" s="200"/>
      <c r="C1576" s="201"/>
      <c r="D1576" s="202" t="s">
        <v>186</v>
      </c>
      <c r="E1576" s="203" t="s">
        <v>1</v>
      </c>
      <c r="F1576" s="204" t="s">
        <v>2215</v>
      </c>
      <c r="G1576" s="201"/>
      <c r="H1576" s="205">
        <v>302.89</v>
      </c>
      <c r="I1576" s="206"/>
      <c r="J1576" s="201"/>
      <c r="K1576" s="201"/>
      <c r="L1576" s="207"/>
      <c r="M1576" s="208"/>
      <c r="N1576" s="209"/>
      <c r="O1576" s="209"/>
      <c r="P1576" s="209"/>
      <c r="Q1576" s="209"/>
      <c r="R1576" s="209"/>
      <c r="S1576" s="209"/>
      <c r="T1576" s="210"/>
      <c r="AT1576" s="211" t="s">
        <v>186</v>
      </c>
      <c r="AU1576" s="211" t="s">
        <v>89</v>
      </c>
      <c r="AV1576" s="13" t="s">
        <v>89</v>
      </c>
      <c r="AW1576" s="13" t="s">
        <v>35</v>
      </c>
      <c r="AX1576" s="13" t="s">
        <v>79</v>
      </c>
      <c r="AY1576" s="211" t="s">
        <v>158</v>
      </c>
    </row>
    <row r="1577" spans="1:65" s="13" customFormat="1">
      <c r="B1577" s="200"/>
      <c r="C1577" s="201"/>
      <c r="D1577" s="202" t="s">
        <v>186</v>
      </c>
      <c r="E1577" s="203" t="s">
        <v>1</v>
      </c>
      <c r="F1577" s="204" t="s">
        <v>2216</v>
      </c>
      <c r="G1577" s="201"/>
      <c r="H1577" s="205">
        <v>15.41</v>
      </c>
      <c r="I1577" s="206"/>
      <c r="J1577" s="201"/>
      <c r="K1577" s="201"/>
      <c r="L1577" s="207"/>
      <c r="M1577" s="208"/>
      <c r="N1577" s="209"/>
      <c r="O1577" s="209"/>
      <c r="P1577" s="209"/>
      <c r="Q1577" s="209"/>
      <c r="R1577" s="209"/>
      <c r="S1577" s="209"/>
      <c r="T1577" s="210"/>
      <c r="AT1577" s="211" t="s">
        <v>186</v>
      </c>
      <c r="AU1577" s="211" t="s">
        <v>89</v>
      </c>
      <c r="AV1577" s="13" t="s">
        <v>89</v>
      </c>
      <c r="AW1577" s="13" t="s">
        <v>35</v>
      </c>
      <c r="AX1577" s="13" t="s">
        <v>79</v>
      </c>
      <c r="AY1577" s="211" t="s">
        <v>158</v>
      </c>
    </row>
    <row r="1578" spans="1:65" s="13" customFormat="1">
      <c r="B1578" s="200"/>
      <c r="C1578" s="201"/>
      <c r="D1578" s="202" t="s">
        <v>186</v>
      </c>
      <c r="E1578" s="203" t="s">
        <v>1</v>
      </c>
      <c r="F1578" s="204" t="s">
        <v>2217</v>
      </c>
      <c r="G1578" s="201"/>
      <c r="H1578" s="205">
        <v>157.97</v>
      </c>
      <c r="I1578" s="206"/>
      <c r="J1578" s="201"/>
      <c r="K1578" s="201"/>
      <c r="L1578" s="207"/>
      <c r="M1578" s="208"/>
      <c r="N1578" s="209"/>
      <c r="O1578" s="209"/>
      <c r="P1578" s="209"/>
      <c r="Q1578" s="209"/>
      <c r="R1578" s="209"/>
      <c r="S1578" s="209"/>
      <c r="T1578" s="210"/>
      <c r="AT1578" s="211" t="s">
        <v>186</v>
      </c>
      <c r="AU1578" s="211" t="s">
        <v>89</v>
      </c>
      <c r="AV1578" s="13" t="s">
        <v>89</v>
      </c>
      <c r="AW1578" s="13" t="s">
        <v>35</v>
      </c>
      <c r="AX1578" s="13" t="s">
        <v>79</v>
      </c>
      <c r="AY1578" s="211" t="s">
        <v>158</v>
      </c>
    </row>
    <row r="1579" spans="1:65" s="14" customFormat="1">
      <c r="B1579" s="212"/>
      <c r="C1579" s="213"/>
      <c r="D1579" s="202" t="s">
        <v>186</v>
      </c>
      <c r="E1579" s="214" t="s">
        <v>1</v>
      </c>
      <c r="F1579" s="215" t="s">
        <v>199</v>
      </c>
      <c r="G1579" s="213"/>
      <c r="H1579" s="216">
        <v>476.27</v>
      </c>
      <c r="I1579" s="217"/>
      <c r="J1579" s="213"/>
      <c r="K1579" s="213"/>
      <c r="L1579" s="218"/>
      <c r="M1579" s="219"/>
      <c r="N1579" s="220"/>
      <c r="O1579" s="220"/>
      <c r="P1579" s="220"/>
      <c r="Q1579" s="220"/>
      <c r="R1579" s="220"/>
      <c r="S1579" s="220"/>
      <c r="T1579" s="221"/>
      <c r="AT1579" s="222" t="s">
        <v>186</v>
      </c>
      <c r="AU1579" s="222" t="s">
        <v>89</v>
      </c>
      <c r="AV1579" s="14" t="s">
        <v>165</v>
      </c>
      <c r="AW1579" s="14" t="s">
        <v>35</v>
      </c>
      <c r="AX1579" s="14" t="s">
        <v>87</v>
      </c>
      <c r="AY1579" s="222" t="s">
        <v>158</v>
      </c>
    </row>
    <row r="1580" spans="1:65" s="2" customFormat="1" ht="24.2" customHeight="1">
      <c r="A1580" s="35"/>
      <c r="B1580" s="36"/>
      <c r="C1580" s="244" t="s">
        <v>2218</v>
      </c>
      <c r="D1580" s="244" t="s">
        <v>343</v>
      </c>
      <c r="E1580" s="245" t="s">
        <v>2191</v>
      </c>
      <c r="F1580" s="246" t="s">
        <v>2192</v>
      </c>
      <c r="G1580" s="247" t="s">
        <v>216</v>
      </c>
      <c r="H1580" s="248">
        <v>529.98900000000003</v>
      </c>
      <c r="I1580" s="249"/>
      <c r="J1580" s="250">
        <f>ROUND(I1580*H1580,2)</f>
        <v>0</v>
      </c>
      <c r="K1580" s="246" t="s">
        <v>217</v>
      </c>
      <c r="L1580" s="251"/>
      <c r="M1580" s="252" t="s">
        <v>1</v>
      </c>
      <c r="N1580" s="253" t="s">
        <v>44</v>
      </c>
      <c r="O1580" s="72"/>
      <c r="P1580" s="196">
        <f>O1580*H1580</f>
        <v>0</v>
      </c>
      <c r="Q1580" s="196">
        <v>2.2000000000000001E-3</v>
      </c>
      <c r="R1580" s="196">
        <f>Q1580*H1580</f>
        <v>1.1659758000000002</v>
      </c>
      <c r="S1580" s="196">
        <v>0</v>
      </c>
      <c r="T1580" s="197">
        <f>S1580*H1580</f>
        <v>0</v>
      </c>
      <c r="U1580" s="35"/>
      <c r="V1580" s="35"/>
      <c r="W1580" s="35"/>
      <c r="X1580" s="35"/>
      <c r="Y1580" s="35"/>
      <c r="Z1580" s="35"/>
      <c r="AA1580" s="35"/>
      <c r="AB1580" s="35"/>
      <c r="AC1580" s="35"/>
      <c r="AD1580" s="35"/>
      <c r="AE1580" s="35"/>
      <c r="AR1580" s="198" t="s">
        <v>359</v>
      </c>
      <c r="AT1580" s="198" t="s">
        <v>343</v>
      </c>
      <c r="AU1580" s="198" t="s">
        <v>89</v>
      </c>
      <c r="AY1580" s="18" t="s">
        <v>158</v>
      </c>
      <c r="BE1580" s="199">
        <f>IF(N1580="základní",J1580,0)</f>
        <v>0</v>
      </c>
      <c r="BF1580" s="199">
        <f>IF(N1580="snížená",J1580,0)</f>
        <v>0</v>
      </c>
      <c r="BG1580" s="199">
        <f>IF(N1580="zákl. přenesená",J1580,0)</f>
        <v>0</v>
      </c>
      <c r="BH1580" s="199">
        <f>IF(N1580="sníž. přenesená",J1580,0)</f>
        <v>0</v>
      </c>
      <c r="BI1580" s="199">
        <f>IF(N1580="nulová",J1580,0)</f>
        <v>0</v>
      </c>
      <c r="BJ1580" s="18" t="s">
        <v>87</v>
      </c>
      <c r="BK1580" s="199">
        <f>ROUND(I1580*H1580,2)</f>
        <v>0</v>
      </c>
      <c r="BL1580" s="18" t="s">
        <v>263</v>
      </c>
      <c r="BM1580" s="198" t="s">
        <v>2219</v>
      </c>
    </row>
    <row r="1581" spans="1:65" s="13" customFormat="1">
      <c r="B1581" s="200"/>
      <c r="C1581" s="201"/>
      <c r="D1581" s="202" t="s">
        <v>186</v>
      </c>
      <c r="E1581" s="201"/>
      <c r="F1581" s="204" t="s">
        <v>2220</v>
      </c>
      <c r="G1581" s="201"/>
      <c r="H1581" s="205">
        <v>529.98900000000003</v>
      </c>
      <c r="I1581" s="206"/>
      <c r="J1581" s="201"/>
      <c r="K1581" s="201"/>
      <c r="L1581" s="207"/>
      <c r="M1581" s="208"/>
      <c r="N1581" s="209"/>
      <c r="O1581" s="209"/>
      <c r="P1581" s="209"/>
      <c r="Q1581" s="209"/>
      <c r="R1581" s="209"/>
      <c r="S1581" s="209"/>
      <c r="T1581" s="210"/>
      <c r="AT1581" s="211" t="s">
        <v>186</v>
      </c>
      <c r="AU1581" s="211" t="s">
        <v>89</v>
      </c>
      <c r="AV1581" s="13" t="s">
        <v>89</v>
      </c>
      <c r="AW1581" s="13" t="s">
        <v>4</v>
      </c>
      <c r="AX1581" s="13" t="s">
        <v>87</v>
      </c>
      <c r="AY1581" s="211" t="s">
        <v>158</v>
      </c>
    </row>
    <row r="1582" spans="1:65" s="2" customFormat="1" ht="24.2" customHeight="1">
      <c r="A1582" s="35"/>
      <c r="B1582" s="36"/>
      <c r="C1582" s="244" t="s">
        <v>2221</v>
      </c>
      <c r="D1582" s="244" t="s">
        <v>343</v>
      </c>
      <c r="E1582" s="245" t="s">
        <v>2222</v>
      </c>
      <c r="F1582" s="246" t="s">
        <v>2223</v>
      </c>
      <c r="G1582" s="247" t="s">
        <v>216</v>
      </c>
      <c r="H1582" s="248">
        <v>17.722000000000001</v>
      </c>
      <c r="I1582" s="249"/>
      <c r="J1582" s="250">
        <f>ROUND(I1582*H1582,2)</f>
        <v>0</v>
      </c>
      <c r="K1582" s="246" t="s">
        <v>217</v>
      </c>
      <c r="L1582" s="251"/>
      <c r="M1582" s="252" t="s">
        <v>1</v>
      </c>
      <c r="N1582" s="253" t="s">
        <v>44</v>
      </c>
      <c r="O1582" s="72"/>
      <c r="P1582" s="196">
        <f>O1582*H1582</f>
        <v>0</v>
      </c>
      <c r="Q1582" s="196">
        <v>2.2000000000000001E-3</v>
      </c>
      <c r="R1582" s="196">
        <f>Q1582*H1582</f>
        <v>3.8988400000000006E-2</v>
      </c>
      <c r="S1582" s="196">
        <v>0</v>
      </c>
      <c r="T1582" s="197">
        <f>S1582*H1582</f>
        <v>0</v>
      </c>
      <c r="U1582" s="35"/>
      <c r="V1582" s="35"/>
      <c r="W1582" s="35"/>
      <c r="X1582" s="35"/>
      <c r="Y1582" s="35"/>
      <c r="Z1582" s="35"/>
      <c r="AA1582" s="35"/>
      <c r="AB1582" s="35"/>
      <c r="AC1582" s="35"/>
      <c r="AD1582" s="35"/>
      <c r="AE1582" s="35"/>
      <c r="AR1582" s="198" t="s">
        <v>359</v>
      </c>
      <c r="AT1582" s="198" t="s">
        <v>343</v>
      </c>
      <c r="AU1582" s="198" t="s">
        <v>89</v>
      </c>
      <c r="AY1582" s="18" t="s">
        <v>158</v>
      </c>
      <c r="BE1582" s="199">
        <f>IF(N1582="základní",J1582,0)</f>
        <v>0</v>
      </c>
      <c r="BF1582" s="199">
        <f>IF(N1582="snížená",J1582,0)</f>
        <v>0</v>
      </c>
      <c r="BG1582" s="199">
        <f>IF(N1582="zákl. přenesená",J1582,0)</f>
        <v>0</v>
      </c>
      <c r="BH1582" s="199">
        <f>IF(N1582="sníž. přenesená",J1582,0)</f>
        <v>0</v>
      </c>
      <c r="BI1582" s="199">
        <f>IF(N1582="nulová",J1582,0)</f>
        <v>0</v>
      </c>
      <c r="BJ1582" s="18" t="s">
        <v>87</v>
      </c>
      <c r="BK1582" s="199">
        <f>ROUND(I1582*H1582,2)</f>
        <v>0</v>
      </c>
      <c r="BL1582" s="18" t="s">
        <v>263</v>
      </c>
      <c r="BM1582" s="198" t="s">
        <v>2224</v>
      </c>
    </row>
    <row r="1583" spans="1:65" s="13" customFormat="1">
      <c r="B1583" s="200"/>
      <c r="C1583" s="201"/>
      <c r="D1583" s="202" t="s">
        <v>186</v>
      </c>
      <c r="E1583" s="201"/>
      <c r="F1583" s="204" t="s">
        <v>2225</v>
      </c>
      <c r="G1583" s="201"/>
      <c r="H1583" s="205">
        <v>17.722000000000001</v>
      </c>
      <c r="I1583" s="206"/>
      <c r="J1583" s="201"/>
      <c r="K1583" s="201"/>
      <c r="L1583" s="207"/>
      <c r="M1583" s="208"/>
      <c r="N1583" s="209"/>
      <c r="O1583" s="209"/>
      <c r="P1583" s="209"/>
      <c r="Q1583" s="209"/>
      <c r="R1583" s="209"/>
      <c r="S1583" s="209"/>
      <c r="T1583" s="210"/>
      <c r="AT1583" s="211" t="s">
        <v>186</v>
      </c>
      <c r="AU1583" s="211" t="s">
        <v>89</v>
      </c>
      <c r="AV1583" s="13" t="s">
        <v>89</v>
      </c>
      <c r="AW1583" s="13" t="s">
        <v>4</v>
      </c>
      <c r="AX1583" s="13" t="s">
        <v>87</v>
      </c>
      <c r="AY1583" s="211" t="s">
        <v>158</v>
      </c>
    </row>
    <row r="1584" spans="1:65" s="2" customFormat="1" ht="37.9" customHeight="1">
      <c r="A1584" s="35"/>
      <c r="B1584" s="36"/>
      <c r="C1584" s="187" t="s">
        <v>2226</v>
      </c>
      <c r="D1584" s="187" t="s">
        <v>161</v>
      </c>
      <c r="E1584" s="188" t="s">
        <v>2227</v>
      </c>
      <c r="F1584" s="189" t="s">
        <v>2228</v>
      </c>
      <c r="G1584" s="190" t="s">
        <v>216</v>
      </c>
      <c r="H1584" s="191">
        <v>250.08</v>
      </c>
      <c r="I1584" s="192"/>
      <c r="J1584" s="193">
        <f>ROUND(I1584*H1584,2)</f>
        <v>0</v>
      </c>
      <c r="K1584" s="189" t="s">
        <v>217</v>
      </c>
      <c r="L1584" s="40"/>
      <c r="M1584" s="194" t="s">
        <v>1</v>
      </c>
      <c r="N1584" s="195" t="s">
        <v>44</v>
      </c>
      <c r="O1584" s="72"/>
      <c r="P1584" s="196">
        <f>O1584*H1584</f>
        <v>0</v>
      </c>
      <c r="Q1584" s="196">
        <v>4.8000000000000001E-4</v>
      </c>
      <c r="R1584" s="196">
        <f>Q1584*H1584</f>
        <v>0.1200384</v>
      </c>
      <c r="S1584" s="196">
        <v>0</v>
      </c>
      <c r="T1584" s="197">
        <f>S1584*H1584</f>
        <v>0</v>
      </c>
      <c r="U1584" s="35"/>
      <c r="V1584" s="35"/>
      <c r="W1584" s="35"/>
      <c r="X1584" s="35"/>
      <c r="Y1584" s="35"/>
      <c r="Z1584" s="35"/>
      <c r="AA1584" s="35"/>
      <c r="AB1584" s="35"/>
      <c r="AC1584" s="35"/>
      <c r="AD1584" s="35"/>
      <c r="AE1584" s="35"/>
      <c r="AR1584" s="198" t="s">
        <v>263</v>
      </c>
      <c r="AT1584" s="198" t="s">
        <v>161</v>
      </c>
      <c r="AU1584" s="198" t="s">
        <v>89</v>
      </c>
      <c r="AY1584" s="18" t="s">
        <v>158</v>
      </c>
      <c r="BE1584" s="199">
        <f>IF(N1584="základní",J1584,0)</f>
        <v>0</v>
      </c>
      <c r="BF1584" s="199">
        <f>IF(N1584="snížená",J1584,0)</f>
        <v>0</v>
      </c>
      <c r="BG1584" s="199">
        <f>IF(N1584="zákl. přenesená",J1584,0)</f>
        <v>0</v>
      </c>
      <c r="BH1584" s="199">
        <f>IF(N1584="sníž. přenesená",J1584,0)</f>
        <v>0</v>
      </c>
      <c r="BI1584" s="199">
        <f>IF(N1584="nulová",J1584,0)</f>
        <v>0</v>
      </c>
      <c r="BJ1584" s="18" t="s">
        <v>87</v>
      </c>
      <c r="BK1584" s="199">
        <f>ROUND(I1584*H1584,2)</f>
        <v>0</v>
      </c>
      <c r="BL1584" s="18" t="s">
        <v>263</v>
      </c>
      <c r="BM1584" s="198" t="s">
        <v>2229</v>
      </c>
    </row>
    <row r="1585" spans="1:65" s="13" customFormat="1">
      <c r="B1585" s="200"/>
      <c r="C1585" s="201"/>
      <c r="D1585" s="202" t="s">
        <v>186</v>
      </c>
      <c r="E1585" s="203" t="s">
        <v>1</v>
      </c>
      <c r="F1585" s="204" t="s">
        <v>2230</v>
      </c>
      <c r="G1585" s="201"/>
      <c r="H1585" s="205">
        <v>198.31</v>
      </c>
      <c r="I1585" s="206"/>
      <c r="J1585" s="201"/>
      <c r="K1585" s="201"/>
      <c r="L1585" s="207"/>
      <c r="M1585" s="208"/>
      <c r="N1585" s="209"/>
      <c r="O1585" s="209"/>
      <c r="P1585" s="209"/>
      <c r="Q1585" s="209"/>
      <c r="R1585" s="209"/>
      <c r="S1585" s="209"/>
      <c r="T1585" s="210"/>
      <c r="AT1585" s="211" t="s">
        <v>186</v>
      </c>
      <c r="AU1585" s="211" t="s">
        <v>89</v>
      </c>
      <c r="AV1585" s="13" t="s">
        <v>89</v>
      </c>
      <c r="AW1585" s="13" t="s">
        <v>35</v>
      </c>
      <c r="AX1585" s="13" t="s">
        <v>79</v>
      </c>
      <c r="AY1585" s="211" t="s">
        <v>158</v>
      </c>
    </row>
    <row r="1586" spans="1:65" s="13" customFormat="1">
      <c r="B1586" s="200"/>
      <c r="C1586" s="201"/>
      <c r="D1586" s="202" t="s">
        <v>186</v>
      </c>
      <c r="E1586" s="203" t="s">
        <v>1</v>
      </c>
      <c r="F1586" s="204" t="s">
        <v>2231</v>
      </c>
      <c r="G1586" s="201"/>
      <c r="H1586" s="205">
        <v>2.35</v>
      </c>
      <c r="I1586" s="206"/>
      <c r="J1586" s="201"/>
      <c r="K1586" s="201"/>
      <c r="L1586" s="207"/>
      <c r="M1586" s="208"/>
      <c r="N1586" s="209"/>
      <c r="O1586" s="209"/>
      <c r="P1586" s="209"/>
      <c r="Q1586" s="209"/>
      <c r="R1586" s="209"/>
      <c r="S1586" s="209"/>
      <c r="T1586" s="210"/>
      <c r="AT1586" s="211" t="s">
        <v>186</v>
      </c>
      <c r="AU1586" s="211" t="s">
        <v>89</v>
      </c>
      <c r="AV1586" s="13" t="s">
        <v>89</v>
      </c>
      <c r="AW1586" s="13" t="s">
        <v>35</v>
      </c>
      <c r="AX1586" s="13" t="s">
        <v>79</v>
      </c>
      <c r="AY1586" s="211" t="s">
        <v>158</v>
      </c>
    </row>
    <row r="1587" spans="1:65" s="13" customFormat="1">
      <c r="B1587" s="200"/>
      <c r="C1587" s="201"/>
      <c r="D1587" s="202" t="s">
        <v>186</v>
      </c>
      <c r="E1587" s="203" t="s">
        <v>1</v>
      </c>
      <c r="F1587" s="204" t="s">
        <v>2232</v>
      </c>
      <c r="G1587" s="201"/>
      <c r="H1587" s="205">
        <v>49.42</v>
      </c>
      <c r="I1587" s="206"/>
      <c r="J1587" s="201"/>
      <c r="K1587" s="201"/>
      <c r="L1587" s="207"/>
      <c r="M1587" s="208"/>
      <c r="N1587" s="209"/>
      <c r="O1587" s="209"/>
      <c r="P1587" s="209"/>
      <c r="Q1587" s="209"/>
      <c r="R1587" s="209"/>
      <c r="S1587" s="209"/>
      <c r="T1587" s="210"/>
      <c r="AT1587" s="211" t="s">
        <v>186</v>
      </c>
      <c r="AU1587" s="211" t="s">
        <v>89</v>
      </c>
      <c r="AV1587" s="13" t="s">
        <v>89</v>
      </c>
      <c r="AW1587" s="13" t="s">
        <v>35</v>
      </c>
      <c r="AX1587" s="13" t="s">
        <v>79</v>
      </c>
      <c r="AY1587" s="211" t="s">
        <v>158</v>
      </c>
    </row>
    <row r="1588" spans="1:65" s="14" customFormat="1">
      <c r="B1588" s="212"/>
      <c r="C1588" s="213"/>
      <c r="D1588" s="202" t="s">
        <v>186</v>
      </c>
      <c r="E1588" s="214" t="s">
        <v>1</v>
      </c>
      <c r="F1588" s="215" t="s">
        <v>199</v>
      </c>
      <c r="G1588" s="213"/>
      <c r="H1588" s="216">
        <v>250.08</v>
      </c>
      <c r="I1588" s="217"/>
      <c r="J1588" s="213"/>
      <c r="K1588" s="213"/>
      <c r="L1588" s="218"/>
      <c r="M1588" s="219"/>
      <c r="N1588" s="220"/>
      <c r="O1588" s="220"/>
      <c r="P1588" s="220"/>
      <c r="Q1588" s="220"/>
      <c r="R1588" s="220"/>
      <c r="S1588" s="220"/>
      <c r="T1588" s="221"/>
      <c r="AT1588" s="222" t="s">
        <v>186</v>
      </c>
      <c r="AU1588" s="222" t="s">
        <v>89</v>
      </c>
      <c r="AV1588" s="14" t="s">
        <v>165</v>
      </c>
      <c r="AW1588" s="14" t="s">
        <v>35</v>
      </c>
      <c r="AX1588" s="14" t="s">
        <v>87</v>
      </c>
      <c r="AY1588" s="222" t="s">
        <v>158</v>
      </c>
    </row>
    <row r="1589" spans="1:65" s="2" customFormat="1" ht="24.2" customHeight="1">
      <c r="A1589" s="35"/>
      <c r="B1589" s="36"/>
      <c r="C1589" s="244" t="s">
        <v>2233</v>
      </c>
      <c r="D1589" s="244" t="s">
        <v>343</v>
      </c>
      <c r="E1589" s="245" t="s">
        <v>2191</v>
      </c>
      <c r="F1589" s="246" t="s">
        <v>2192</v>
      </c>
      <c r="G1589" s="247" t="s">
        <v>216</v>
      </c>
      <c r="H1589" s="248">
        <v>284.89</v>
      </c>
      <c r="I1589" s="249"/>
      <c r="J1589" s="250">
        <f>ROUND(I1589*H1589,2)</f>
        <v>0</v>
      </c>
      <c r="K1589" s="246" t="s">
        <v>217</v>
      </c>
      <c r="L1589" s="251"/>
      <c r="M1589" s="252" t="s">
        <v>1</v>
      </c>
      <c r="N1589" s="253" t="s">
        <v>44</v>
      </c>
      <c r="O1589" s="72"/>
      <c r="P1589" s="196">
        <f>O1589*H1589</f>
        <v>0</v>
      </c>
      <c r="Q1589" s="196">
        <v>2.2000000000000001E-3</v>
      </c>
      <c r="R1589" s="196">
        <f>Q1589*H1589</f>
        <v>0.62675800000000004</v>
      </c>
      <c r="S1589" s="196">
        <v>0</v>
      </c>
      <c r="T1589" s="197">
        <f>S1589*H1589</f>
        <v>0</v>
      </c>
      <c r="U1589" s="35"/>
      <c r="V1589" s="35"/>
      <c r="W1589" s="35"/>
      <c r="X1589" s="35"/>
      <c r="Y1589" s="35"/>
      <c r="Z1589" s="35"/>
      <c r="AA1589" s="35"/>
      <c r="AB1589" s="35"/>
      <c r="AC1589" s="35"/>
      <c r="AD1589" s="35"/>
      <c r="AE1589" s="35"/>
      <c r="AR1589" s="198" t="s">
        <v>359</v>
      </c>
      <c r="AT1589" s="198" t="s">
        <v>343</v>
      </c>
      <c r="AU1589" s="198" t="s">
        <v>89</v>
      </c>
      <c r="AY1589" s="18" t="s">
        <v>158</v>
      </c>
      <c r="BE1589" s="199">
        <f>IF(N1589="základní",J1589,0)</f>
        <v>0</v>
      </c>
      <c r="BF1589" s="199">
        <f>IF(N1589="snížená",J1589,0)</f>
        <v>0</v>
      </c>
      <c r="BG1589" s="199">
        <f>IF(N1589="zákl. přenesená",J1589,0)</f>
        <v>0</v>
      </c>
      <c r="BH1589" s="199">
        <f>IF(N1589="sníž. přenesená",J1589,0)</f>
        <v>0</v>
      </c>
      <c r="BI1589" s="199">
        <f>IF(N1589="nulová",J1589,0)</f>
        <v>0</v>
      </c>
      <c r="BJ1589" s="18" t="s">
        <v>87</v>
      </c>
      <c r="BK1589" s="199">
        <f>ROUND(I1589*H1589,2)</f>
        <v>0</v>
      </c>
      <c r="BL1589" s="18" t="s">
        <v>263</v>
      </c>
      <c r="BM1589" s="198" t="s">
        <v>2234</v>
      </c>
    </row>
    <row r="1590" spans="1:65" s="13" customFormat="1">
      <c r="B1590" s="200"/>
      <c r="C1590" s="201"/>
      <c r="D1590" s="202" t="s">
        <v>186</v>
      </c>
      <c r="E1590" s="201"/>
      <c r="F1590" s="204" t="s">
        <v>2235</v>
      </c>
      <c r="G1590" s="201"/>
      <c r="H1590" s="205">
        <v>284.89</v>
      </c>
      <c r="I1590" s="206"/>
      <c r="J1590" s="201"/>
      <c r="K1590" s="201"/>
      <c r="L1590" s="207"/>
      <c r="M1590" s="208"/>
      <c r="N1590" s="209"/>
      <c r="O1590" s="209"/>
      <c r="P1590" s="209"/>
      <c r="Q1590" s="209"/>
      <c r="R1590" s="209"/>
      <c r="S1590" s="209"/>
      <c r="T1590" s="210"/>
      <c r="AT1590" s="211" t="s">
        <v>186</v>
      </c>
      <c r="AU1590" s="211" t="s">
        <v>89</v>
      </c>
      <c r="AV1590" s="13" t="s">
        <v>89</v>
      </c>
      <c r="AW1590" s="13" t="s">
        <v>4</v>
      </c>
      <c r="AX1590" s="13" t="s">
        <v>87</v>
      </c>
      <c r="AY1590" s="211" t="s">
        <v>158</v>
      </c>
    </row>
    <row r="1591" spans="1:65" s="2" customFormat="1" ht="24.2" customHeight="1">
      <c r="A1591" s="35"/>
      <c r="B1591" s="36"/>
      <c r="C1591" s="244" t="s">
        <v>2236</v>
      </c>
      <c r="D1591" s="244" t="s">
        <v>343</v>
      </c>
      <c r="E1591" s="245" t="s">
        <v>2222</v>
      </c>
      <c r="F1591" s="246" t="s">
        <v>2223</v>
      </c>
      <c r="G1591" s="247" t="s">
        <v>216</v>
      </c>
      <c r="H1591" s="248">
        <v>2.7029999999999998</v>
      </c>
      <c r="I1591" s="249"/>
      <c r="J1591" s="250">
        <f>ROUND(I1591*H1591,2)</f>
        <v>0</v>
      </c>
      <c r="K1591" s="246" t="s">
        <v>217</v>
      </c>
      <c r="L1591" s="251"/>
      <c r="M1591" s="252" t="s">
        <v>1</v>
      </c>
      <c r="N1591" s="253" t="s">
        <v>44</v>
      </c>
      <c r="O1591" s="72"/>
      <c r="P1591" s="196">
        <f>O1591*H1591</f>
        <v>0</v>
      </c>
      <c r="Q1591" s="196">
        <v>2.2000000000000001E-3</v>
      </c>
      <c r="R1591" s="196">
        <f>Q1591*H1591</f>
        <v>5.9465999999999998E-3</v>
      </c>
      <c r="S1591" s="196">
        <v>0</v>
      </c>
      <c r="T1591" s="197">
        <f>S1591*H1591</f>
        <v>0</v>
      </c>
      <c r="U1591" s="35"/>
      <c r="V1591" s="35"/>
      <c r="W1591" s="35"/>
      <c r="X1591" s="35"/>
      <c r="Y1591" s="35"/>
      <c r="Z1591" s="35"/>
      <c r="AA1591" s="35"/>
      <c r="AB1591" s="35"/>
      <c r="AC1591" s="35"/>
      <c r="AD1591" s="35"/>
      <c r="AE1591" s="35"/>
      <c r="AR1591" s="198" t="s">
        <v>359</v>
      </c>
      <c r="AT1591" s="198" t="s">
        <v>343</v>
      </c>
      <c r="AU1591" s="198" t="s">
        <v>89</v>
      </c>
      <c r="AY1591" s="18" t="s">
        <v>158</v>
      </c>
      <c r="BE1591" s="199">
        <f>IF(N1591="základní",J1591,0)</f>
        <v>0</v>
      </c>
      <c r="BF1591" s="199">
        <f>IF(N1591="snížená",J1591,0)</f>
        <v>0</v>
      </c>
      <c r="BG1591" s="199">
        <f>IF(N1591="zákl. přenesená",J1591,0)</f>
        <v>0</v>
      </c>
      <c r="BH1591" s="199">
        <f>IF(N1591="sníž. přenesená",J1591,0)</f>
        <v>0</v>
      </c>
      <c r="BI1591" s="199">
        <f>IF(N1591="nulová",J1591,0)</f>
        <v>0</v>
      </c>
      <c r="BJ1591" s="18" t="s">
        <v>87</v>
      </c>
      <c r="BK1591" s="199">
        <f>ROUND(I1591*H1591,2)</f>
        <v>0</v>
      </c>
      <c r="BL1591" s="18" t="s">
        <v>263</v>
      </c>
      <c r="BM1591" s="198" t="s">
        <v>2237</v>
      </c>
    </row>
    <row r="1592" spans="1:65" s="13" customFormat="1">
      <c r="B1592" s="200"/>
      <c r="C1592" s="201"/>
      <c r="D1592" s="202" t="s">
        <v>186</v>
      </c>
      <c r="E1592" s="201"/>
      <c r="F1592" s="204" t="s">
        <v>2238</v>
      </c>
      <c r="G1592" s="201"/>
      <c r="H1592" s="205">
        <v>2.7029999999999998</v>
      </c>
      <c r="I1592" s="206"/>
      <c r="J1592" s="201"/>
      <c r="K1592" s="201"/>
      <c r="L1592" s="207"/>
      <c r="M1592" s="208"/>
      <c r="N1592" s="209"/>
      <c r="O1592" s="209"/>
      <c r="P1592" s="209"/>
      <c r="Q1592" s="209"/>
      <c r="R1592" s="209"/>
      <c r="S1592" s="209"/>
      <c r="T1592" s="210"/>
      <c r="AT1592" s="211" t="s">
        <v>186</v>
      </c>
      <c r="AU1592" s="211" t="s">
        <v>89</v>
      </c>
      <c r="AV1592" s="13" t="s">
        <v>89</v>
      </c>
      <c r="AW1592" s="13" t="s">
        <v>4</v>
      </c>
      <c r="AX1592" s="13" t="s">
        <v>87</v>
      </c>
      <c r="AY1592" s="211" t="s">
        <v>158</v>
      </c>
    </row>
    <row r="1593" spans="1:65" s="2" customFormat="1" ht="33" customHeight="1">
      <c r="A1593" s="35"/>
      <c r="B1593" s="36"/>
      <c r="C1593" s="187" t="s">
        <v>2239</v>
      </c>
      <c r="D1593" s="187" t="s">
        <v>161</v>
      </c>
      <c r="E1593" s="188" t="s">
        <v>2240</v>
      </c>
      <c r="F1593" s="189" t="s">
        <v>2241</v>
      </c>
      <c r="G1593" s="190" t="s">
        <v>216</v>
      </c>
      <c r="H1593" s="191">
        <v>108.99</v>
      </c>
      <c r="I1593" s="192"/>
      <c r="J1593" s="193">
        <f>ROUND(I1593*H1593,2)</f>
        <v>0</v>
      </c>
      <c r="K1593" s="189" t="s">
        <v>217</v>
      </c>
      <c r="L1593" s="40"/>
      <c r="M1593" s="194" t="s">
        <v>1</v>
      </c>
      <c r="N1593" s="195" t="s">
        <v>44</v>
      </c>
      <c r="O1593" s="72"/>
      <c r="P1593" s="196">
        <f>O1593*H1593</f>
        <v>0</v>
      </c>
      <c r="Q1593" s="196">
        <v>6.6E-4</v>
      </c>
      <c r="R1593" s="196">
        <f>Q1593*H1593</f>
        <v>7.1933399999999995E-2</v>
      </c>
      <c r="S1593" s="196">
        <v>0</v>
      </c>
      <c r="T1593" s="197">
        <f>S1593*H1593</f>
        <v>0</v>
      </c>
      <c r="U1593" s="35"/>
      <c r="V1593" s="35"/>
      <c r="W1593" s="35"/>
      <c r="X1593" s="35"/>
      <c r="Y1593" s="35"/>
      <c r="Z1593" s="35"/>
      <c r="AA1593" s="35"/>
      <c r="AB1593" s="35"/>
      <c r="AC1593" s="35"/>
      <c r="AD1593" s="35"/>
      <c r="AE1593" s="35"/>
      <c r="AR1593" s="198" t="s">
        <v>263</v>
      </c>
      <c r="AT1593" s="198" t="s">
        <v>161</v>
      </c>
      <c r="AU1593" s="198" t="s">
        <v>89</v>
      </c>
      <c r="AY1593" s="18" t="s">
        <v>158</v>
      </c>
      <c r="BE1593" s="199">
        <f>IF(N1593="základní",J1593,0)</f>
        <v>0</v>
      </c>
      <c r="BF1593" s="199">
        <f>IF(N1593="snížená",J1593,0)</f>
        <v>0</v>
      </c>
      <c r="BG1593" s="199">
        <f>IF(N1593="zákl. přenesená",J1593,0)</f>
        <v>0</v>
      </c>
      <c r="BH1593" s="199">
        <f>IF(N1593="sníž. přenesená",J1593,0)</f>
        <v>0</v>
      </c>
      <c r="BI1593" s="199">
        <f>IF(N1593="nulová",J1593,0)</f>
        <v>0</v>
      </c>
      <c r="BJ1593" s="18" t="s">
        <v>87</v>
      </c>
      <c r="BK1593" s="199">
        <f>ROUND(I1593*H1593,2)</f>
        <v>0</v>
      </c>
      <c r="BL1593" s="18" t="s">
        <v>263</v>
      </c>
      <c r="BM1593" s="198" t="s">
        <v>2242</v>
      </c>
    </row>
    <row r="1594" spans="1:65" s="13" customFormat="1">
      <c r="B1594" s="200"/>
      <c r="C1594" s="201"/>
      <c r="D1594" s="202" t="s">
        <v>186</v>
      </c>
      <c r="E1594" s="203" t="s">
        <v>1</v>
      </c>
      <c r="F1594" s="204" t="s">
        <v>2243</v>
      </c>
      <c r="G1594" s="201"/>
      <c r="H1594" s="205">
        <v>64.319999999999993</v>
      </c>
      <c r="I1594" s="206"/>
      <c r="J1594" s="201"/>
      <c r="K1594" s="201"/>
      <c r="L1594" s="207"/>
      <c r="M1594" s="208"/>
      <c r="N1594" s="209"/>
      <c r="O1594" s="209"/>
      <c r="P1594" s="209"/>
      <c r="Q1594" s="209"/>
      <c r="R1594" s="209"/>
      <c r="S1594" s="209"/>
      <c r="T1594" s="210"/>
      <c r="AT1594" s="211" t="s">
        <v>186</v>
      </c>
      <c r="AU1594" s="211" t="s">
        <v>89</v>
      </c>
      <c r="AV1594" s="13" t="s">
        <v>89</v>
      </c>
      <c r="AW1594" s="13" t="s">
        <v>35</v>
      </c>
      <c r="AX1594" s="13" t="s">
        <v>79</v>
      </c>
      <c r="AY1594" s="211" t="s">
        <v>158</v>
      </c>
    </row>
    <row r="1595" spans="1:65" s="13" customFormat="1">
      <c r="B1595" s="200"/>
      <c r="C1595" s="201"/>
      <c r="D1595" s="202" t="s">
        <v>186</v>
      </c>
      <c r="E1595" s="203" t="s">
        <v>1</v>
      </c>
      <c r="F1595" s="204" t="s">
        <v>2244</v>
      </c>
      <c r="G1595" s="201"/>
      <c r="H1595" s="205">
        <v>5.15</v>
      </c>
      <c r="I1595" s="206"/>
      <c r="J1595" s="201"/>
      <c r="K1595" s="201"/>
      <c r="L1595" s="207"/>
      <c r="M1595" s="208"/>
      <c r="N1595" s="209"/>
      <c r="O1595" s="209"/>
      <c r="P1595" s="209"/>
      <c r="Q1595" s="209"/>
      <c r="R1595" s="209"/>
      <c r="S1595" s="209"/>
      <c r="T1595" s="210"/>
      <c r="AT1595" s="211" t="s">
        <v>186</v>
      </c>
      <c r="AU1595" s="211" t="s">
        <v>89</v>
      </c>
      <c r="AV1595" s="13" t="s">
        <v>89</v>
      </c>
      <c r="AW1595" s="13" t="s">
        <v>35</v>
      </c>
      <c r="AX1595" s="13" t="s">
        <v>79</v>
      </c>
      <c r="AY1595" s="211" t="s">
        <v>158</v>
      </c>
    </row>
    <row r="1596" spans="1:65" s="13" customFormat="1">
      <c r="B1596" s="200"/>
      <c r="C1596" s="201"/>
      <c r="D1596" s="202" t="s">
        <v>186</v>
      </c>
      <c r="E1596" s="203" t="s">
        <v>1</v>
      </c>
      <c r="F1596" s="204" t="s">
        <v>2245</v>
      </c>
      <c r="G1596" s="201"/>
      <c r="H1596" s="205">
        <v>39.520000000000003</v>
      </c>
      <c r="I1596" s="206"/>
      <c r="J1596" s="201"/>
      <c r="K1596" s="201"/>
      <c r="L1596" s="207"/>
      <c r="M1596" s="208"/>
      <c r="N1596" s="209"/>
      <c r="O1596" s="209"/>
      <c r="P1596" s="209"/>
      <c r="Q1596" s="209"/>
      <c r="R1596" s="209"/>
      <c r="S1596" s="209"/>
      <c r="T1596" s="210"/>
      <c r="AT1596" s="211" t="s">
        <v>186</v>
      </c>
      <c r="AU1596" s="211" t="s">
        <v>89</v>
      </c>
      <c r="AV1596" s="13" t="s">
        <v>89</v>
      </c>
      <c r="AW1596" s="13" t="s">
        <v>35</v>
      </c>
      <c r="AX1596" s="13" t="s">
        <v>79</v>
      </c>
      <c r="AY1596" s="211" t="s">
        <v>158</v>
      </c>
    </row>
    <row r="1597" spans="1:65" s="14" customFormat="1">
      <c r="B1597" s="212"/>
      <c r="C1597" s="213"/>
      <c r="D1597" s="202" t="s">
        <v>186</v>
      </c>
      <c r="E1597" s="214" t="s">
        <v>1</v>
      </c>
      <c r="F1597" s="215" t="s">
        <v>199</v>
      </c>
      <c r="G1597" s="213"/>
      <c r="H1597" s="216">
        <v>108.99</v>
      </c>
      <c r="I1597" s="217"/>
      <c r="J1597" s="213"/>
      <c r="K1597" s="213"/>
      <c r="L1597" s="218"/>
      <c r="M1597" s="219"/>
      <c r="N1597" s="220"/>
      <c r="O1597" s="220"/>
      <c r="P1597" s="220"/>
      <c r="Q1597" s="220"/>
      <c r="R1597" s="220"/>
      <c r="S1597" s="220"/>
      <c r="T1597" s="221"/>
      <c r="AT1597" s="222" t="s">
        <v>186</v>
      </c>
      <c r="AU1597" s="222" t="s">
        <v>89</v>
      </c>
      <c r="AV1597" s="14" t="s">
        <v>165</v>
      </c>
      <c r="AW1597" s="14" t="s">
        <v>35</v>
      </c>
      <c r="AX1597" s="14" t="s">
        <v>87</v>
      </c>
      <c r="AY1597" s="222" t="s">
        <v>158</v>
      </c>
    </row>
    <row r="1598" spans="1:65" s="2" customFormat="1" ht="24.2" customHeight="1">
      <c r="A1598" s="35"/>
      <c r="B1598" s="36"/>
      <c r="C1598" s="244" t="s">
        <v>2246</v>
      </c>
      <c r="D1598" s="244" t="s">
        <v>343</v>
      </c>
      <c r="E1598" s="245" t="s">
        <v>2191</v>
      </c>
      <c r="F1598" s="246" t="s">
        <v>2192</v>
      </c>
      <c r="G1598" s="247" t="s">
        <v>216</v>
      </c>
      <c r="H1598" s="248">
        <v>119.416</v>
      </c>
      <c r="I1598" s="249"/>
      <c r="J1598" s="250">
        <f>ROUND(I1598*H1598,2)</f>
        <v>0</v>
      </c>
      <c r="K1598" s="246" t="s">
        <v>217</v>
      </c>
      <c r="L1598" s="251"/>
      <c r="M1598" s="252" t="s">
        <v>1</v>
      </c>
      <c r="N1598" s="253" t="s">
        <v>44</v>
      </c>
      <c r="O1598" s="72"/>
      <c r="P1598" s="196">
        <f>O1598*H1598</f>
        <v>0</v>
      </c>
      <c r="Q1598" s="196">
        <v>2.2000000000000001E-3</v>
      </c>
      <c r="R1598" s="196">
        <f>Q1598*H1598</f>
        <v>0.26271519999999998</v>
      </c>
      <c r="S1598" s="196">
        <v>0</v>
      </c>
      <c r="T1598" s="197">
        <f>S1598*H1598</f>
        <v>0</v>
      </c>
      <c r="U1598" s="35"/>
      <c r="V1598" s="35"/>
      <c r="W1598" s="35"/>
      <c r="X1598" s="35"/>
      <c r="Y1598" s="35"/>
      <c r="Z1598" s="35"/>
      <c r="AA1598" s="35"/>
      <c r="AB1598" s="35"/>
      <c r="AC1598" s="35"/>
      <c r="AD1598" s="35"/>
      <c r="AE1598" s="35"/>
      <c r="AR1598" s="198" t="s">
        <v>359</v>
      </c>
      <c r="AT1598" s="198" t="s">
        <v>343</v>
      </c>
      <c r="AU1598" s="198" t="s">
        <v>89</v>
      </c>
      <c r="AY1598" s="18" t="s">
        <v>158</v>
      </c>
      <c r="BE1598" s="199">
        <f>IF(N1598="základní",J1598,0)</f>
        <v>0</v>
      </c>
      <c r="BF1598" s="199">
        <f>IF(N1598="snížená",J1598,0)</f>
        <v>0</v>
      </c>
      <c r="BG1598" s="199">
        <f>IF(N1598="zákl. přenesená",J1598,0)</f>
        <v>0</v>
      </c>
      <c r="BH1598" s="199">
        <f>IF(N1598="sníž. přenesená",J1598,0)</f>
        <v>0</v>
      </c>
      <c r="BI1598" s="199">
        <f>IF(N1598="nulová",J1598,0)</f>
        <v>0</v>
      </c>
      <c r="BJ1598" s="18" t="s">
        <v>87</v>
      </c>
      <c r="BK1598" s="199">
        <f>ROUND(I1598*H1598,2)</f>
        <v>0</v>
      </c>
      <c r="BL1598" s="18" t="s">
        <v>263</v>
      </c>
      <c r="BM1598" s="198" t="s">
        <v>2247</v>
      </c>
    </row>
    <row r="1599" spans="1:65" s="13" customFormat="1">
      <c r="B1599" s="200"/>
      <c r="C1599" s="201"/>
      <c r="D1599" s="202" t="s">
        <v>186</v>
      </c>
      <c r="E1599" s="201"/>
      <c r="F1599" s="204" t="s">
        <v>2248</v>
      </c>
      <c r="G1599" s="201"/>
      <c r="H1599" s="205">
        <v>119.416</v>
      </c>
      <c r="I1599" s="206"/>
      <c r="J1599" s="201"/>
      <c r="K1599" s="201"/>
      <c r="L1599" s="207"/>
      <c r="M1599" s="208"/>
      <c r="N1599" s="209"/>
      <c r="O1599" s="209"/>
      <c r="P1599" s="209"/>
      <c r="Q1599" s="209"/>
      <c r="R1599" s="209"/>
      <c r="S1599" s="209"/>
      <c r="T1599" s="210"/>
      <c r="AT1599" s="211" t="s">
        <v>186</v>
      </c>
      <c r="AU1599" s="211" t="s">
        <v>89</v>
      </c>
      <c r="AV1599" s="13" t="s">
        <v>89</v>
      </c>
      <c r="AW1599" s="13" t="s">
        <v>4</v>
      </c>
      <c r="AX1599" s="13" t="s">
        <v>87</v>
      </c>
      <c r="AY1599" s="211" t="s">
        <v>158</v>
      </c>
    </row>
    <row r="1600" spans="1:65" s="2" customFormat="1" ht="24.2" customHeight="1">
      <c r="A1600" s="35"/>
      <c r="B1600" s="36"/>
      <c r="C1600" s="244" t="s">
        <v>2249</v>
      </c>
      <c r="D1600" s="244" t="s">
        <v>343</v>
      </c>
      <c r="E1600" s="245" t="s">
        <v>2222</v>
      </c>
      <c r="F1600" s="246" t="s">
        <v>2223</v>
      </c>
      <c r="G1600" s="247" t="s">
        <v>216</v>
      </c>
      <c r="H1600" s="248">
        <v>5.923</v>
      </c>
      <c r="I1600" s="249"/>
      <c r="J1600" s="250">
        <f>ROUND(I1600*H1600,2)</f>
        <v>0</v>
      </c>
      <c r="K1600" s="246" t="s">
        <v>217</v>
      </c>
      <c r="L1600" s="251"/>
      <c r="M1600" s="252" t="s">
        <v>1</v>
      </c>
      <c r="N1600" s="253" t="s">
        <v>44</v>
      </c>
      <c r="O1600" s="72"/>
      <c r="P1600" s="196">
        <f>O1600*H1600</f>
        <v>0</v>
      </c>
      <c r="Q1600" s="196">
        <v>2.2000000000000001E-3</v>
      </c>
      <c r="R1600" s="196">
        <f>Q1600*H1600</f>
        <v>1.3030600000000002E-2</v>
      </c>
      <c r="S1600" s="196">
        <v>0</v>
      </c>
      <c r="T1600" s="197">
        <f>S1600*H1600</f>
        <v>0</v>
      </c>
      <c r="U1600" s="35"/>
      <c r="V1600" s="35"/>
      <c r="W1600" s="35"/>
      <c r="X1600" s="35"/>
      <c r="Y1600" s="35"/>
      <c r="Z1600" s="35"/>
      <c r="AA1600" s="35"/>
      <c r="AB1600" s="35"/>
      <c r="AC1600" s="35"/>
      <c r="AD1600" s="35"/>
      <c r="AE1600" s="35"/>
      <c r="AR1600" s="198" t="s">
        <v>359</v>
      </c>
      <c r="AT1600" s="198" t="s">
        <v>343</v>
      </c>
      <c r="AU1600" s="198" t="s">
        <v>89</v>
      </c>
      <c r="AY1600" s="18" t="s">
        <v>158</v>
      </c>
      <c r="BE1600" s="199">
        <f>IF(N1600="základní",J1600,0)</f>
        <v>0</v>
      </c>
      <c r="BF1600" s="199">
        <f>IF(N1600="snížená",J1600,0)</f>
        <v>0</v>
      </c>
      <c r="BG1600" s="199">
        <f>IF(N1600="zákl. přenesená",J1600,0)</f>
        <v>0</v>
      </c>
      <c r="BH1600" s="199">
        <f>IF(N1600="sníž. přenesená",J1600,0)</f>
        <v>0</v>
      </c>
      <c r="BI1600" s="199">
        <f>IF(N1600="nulová",J1600,0)</f>
        <v>0</v>
      </c>
      <c r="BJ1600" s="18" t="s">
        <v>87</v>
      </c>
      <c r="BK1600" s="199">
        <f>ROUND(I1600*H1600,2)</f>
        <v>0</v>
      </c>
      <c r="BL1600" s="18" t="s">
        <v>263</v>
      </c>
      <c r="BM1600" s="198" t="s">
        <v>2250</v>
      </c>
    </row>
    <row r="1601" spans="1:65" s="13" customFormat="1">
      <c r="B1601" s="200"/>
      <c r="C1601" s="201"/>
      <c r="D1601" s="202" t="s">
        <v>186</v>
      </c>
      <c r="E1601" s="201"/>
      <c r="F1601" s="204" t="s">
        <v>2251</v>
      </c>
      <c r="G1601" s="201"/>
      <c r="H1601" s="205">
        <v>5.923</v>
      </c>
      <c r="I1601" s="206"/>
      <c r="J1601" s="201"/>
      <c r="K1601" s="201"/>
      <c r="L1601" s="207"/>
      <c r="M1601" s="208"/>
      <c r="N1601" s="209"/>
      <c r="O1601" s="209"/>
      <c r="P1601" s="209"/>
      <c r="Q1601" s="209"/>
      <c r="R1601" s="209"/>
      <c r="S1601" s="209"/>
      <c r="T1601" s="210"/>
      <c r="AT1601" s="211" t="s">
        <v>186</v>
      </c>
      <c r="AU1601" s="211" t="s">
        <v>89</v>
      </c>
      <c r="AV1601" s="13" t="s">
        <v>89</v>
      </c>
      <c r="AW1601" s="13" t="s">
        <v>4</v>
      </c>
      <c r="AX1601" s="13" t="s">
        <v>87</v>
      </c>
      <c r="AY1601" s="211" t="s">
        <v>158</v>
      </c>
    </row>
    <row r="1602" spans="1:65" s="2" customFormat="1" ht="24.2" customHeight="1">
      <c r="A1602" s="35"/>
      <c r="B1602" s="36"/>
      <c r="C1602" s="187" t="s">
        <v>2252</v>
      </c>
      <c r="D1602" s="187" t="s">
        <v>161</v>
      </c>
      <c r="E1602" s="188" t="s">
        <v>2253</v>
      </c>
      <c r="F1602" s="189" t="s">
        <v>2254</v>
      </c>
      <c r="G1602" s="190" t="s">
        <v>216</v>
      </c>
      <c r="H1602" s="191">
        <v>945.60599999999999</v>
      </c>
      <c r="I1602" s="192"/>
      <c r="J1602" s="193">
        <f>ROUND(I1602*H1602,2)</f>
        <v>0</v>
      </c>
      <c r="K1602" s="189" t="s">
        <v>217</v>
      </c>
      <c r="L1602" s="40"/>
      <c r="M1602" s="194" t="s">
        <v>1</v>
      </c>
      <c r="N1602" s="195" t="s">
        <v>44</v>
      </c>
      <c r="O1602" s="72"/>
      <c r="P1602" s="196">
        <f>O1602*H1602</f>
        <v>0</v>
      </c>
      <c r="Q1602" s="196">
        <v>0</v>
      </c>
      <c r="R1602" s="196">
        <f>Q1602*H1602</f>
        <v>0</v>
      </c>
      <c r="S1602" s="196">
        <v>0</v>
      </c>
      <c r="T1602" s="197">
        <f>S1602*H1602</f>
        <v>0</v>
      </c>
      <c r="U1602" s="35"/>
      <c r="V1602" s="35"/>
      <c r="W1602" s="35"/>
      <c r="X1602" s="35"/>
      <c r="Y1602" s="35"/>
      <c r="Z1602" s="35"/>
      <c r="AA1602" s="35"/>
      <c r="AB1602" s="35"/>
      <c r="AC1602" s="35"/>
      <c r="AD1602" s="35"/>
      <c r="AE1602" s="35"/>
      <c r="AR1602" s="198" t="s">
        <v>263</v>
      </c>
      <c r="AT1602" s="198" t="s">
        <v>161</v>
      </c>
      <c r="AU1602" s="198" t="s">
        <v>89</v>
      </c>
      <c r="AY1602" s="18" t="s">
        <v>158</v>
      </c>
      <c r="BE1602" s="199">
        <f>IF(N1602="základní",J1602,0)</f>
        <v>0</v>
      </c>
      <c r="BF1602" s="199">
        <f>IF(N1602="snížená",J1602,0)</f>
        <v>0</v>
      </c>
      <c r="BG1602" s="199">
        <f>IF(N1602="zákl. přenesená",J1602,0)</f>
        <v>0</v>
      </c>
      <c r="BH1602" s="199">
        <f>IF(N1602="sníž. přenesená",J1602,0)</f>
        <v>0</v>
      </c>
      <c r="BI1602" s="199">
        <f>IF(N1602="nulová",J1602,0)</f>
        <v>0</v>
      </c>
      <c r="BJ1602" s="18" t="s">
        <v>87</v>
      </c>
      <c r="BK1602" s="199">
        <f>ROUND(I1602*H1602,2)</f>
        <v>0</v>
      </c>
      <c r="BL1602" s="18" t="s">
        <v>263</v>
      </c>
      <c r="BM1602" s="198" t="s">
        <v>2255</v>
      </c>
    </row>
    <row r="1603" spans="1:65" s="13" customFormat="1" ht="22.5">
      <c r="B1603" s="200"/>
      <c r="C1603" s="201"/>
      <c r="D1603" s="202" t="s">
        <v>186</v>
      </c>
      <c r="E1603" s="203" t="s">
        <v>1</v>
      </c>
      <c r="F1603" s="204" t="s">
        <v>2256</v>
      </c>
      <c r="G1603" s="201"/>
      <c r="H1603" s="205">
        <v>916.149</v>
      </c>
      <c r="I1603" s="206"/>
      <c r="J1603" s="201"/>
      <c r="K1603" s="201"/>
      <c r="L1603" s="207"/>
      <c r="M1603" s="208"/>
      <c r="N1603" s="209"/>
      <c r="O1603" s="209"/>
      <c r="P1603" s="209"/>
      <c r="Q1603" s="209"/>
      <c r="R1603" s="209"/>
      <c r="S1603" s="209"/>
      <c r="T1603" s="210"/>
      <c r="AT1603" s="211" t="s">
        <v>186</v>
      </c>
      <c r="AU1603" s="211" t="s">
        <v>89</v>
      </c>
      <c r="AV1603" s="13" t="s">
        <v>89</v>
      </c>
      <c r="AW1603" s="13" t="s">
        <v>35</v>
      </c>
      <c r="AX1603" s="13" t="s">
        <v>79</v>
      </c>
      <c r="AY1603" s="211" t="s">
        <v>158</v>
      </c>
    </row>
    <row r="1604" spans="1:65" s="13" customFormat="1">
      <c r="B1604" s="200"/>
      <c r="C1604" s="201"/>
      <c r="D1604" s="202" t="s">
        <v>186</v>
      </c>
      <c r="E1604" s="203" t="s">
        <v>1</v>
      </c>
      <c r="F1604" s="204" t="s">
        <v>2257</v>
      </c>
      <c r="G1604" s="201"/>
      <c r="H1604" s="205">
        <v>29.457000000000001</v>
      </c>
      <c r="I1604" s="206"/>
      <c r="J1604" s="201"/>
      <c r="K1604" s="201"/>
      <c r="L1604" s="207"/>
      <c r="M1604" s="208"/>
      <c r="N1604" s="209"/>
      <c r="O1604" s="209"/>
      <c r="P1604" s="209"/>
      <c r="Q1604" s="209"/>
      <c r="R1604" s="209"/>
      <c r="S1604" s="209"/>
      <c r="T1604" s="210"/>
      <c r="AT1604" s="211" t="s">
        <v>186</v>
      </c>
      <c r="AU1604" s="211" t="s">
        <v>89</v>
      </c>
      <c r="AV1604" s="13" t="s">
        <v>89</v>
      </c>
      <c r="AW1604" s="13" t="s">
        <v>35</v>
      </c>
      <c r="AX1604" s="13" t="s">
        <v>79</v>
      </c>
      <c r="AY1604" s="211" t="s">
        <v>158</v>
      </c>
    </row>
    <row r="1605" spans="1:65" s="14" customFormat="1">
      <c r="B1605" s="212"/>
      <c r="C1605" s="213"/>
      <c r="D1605" s="202" t="s">
        <v>186</v>
      </c>
      <c r="E1605" s="214" t="s">
        <v>1</v>
      </c>
      <c r="F1605" s="215" t="s">
        <v>199</v>
      </c>
      <c r="G1605" s="213"/>
      <c r="H1605" s="216">
        <v>945.60599999999999</v>
      </c>
      <c r="I1605" s="217"/>
      <c r="J1605" s="213"/>
      <c r="K1605" s="213"/>
      <c r="L1605" s="218"/>
      <c r="M1605" s="219"/>
      <c r="N1605" s="220"/>
      <c r="O1605" s="220"/>
      <c r="P1605" s="220"/>
      <c r="Q1605" s="220"/>
      <c r="R1605" s="220"/>
      <c r="S1605" s="220"/>
      <c r="T1605" s="221"/>
      <c r="AT1605" s="222" t="s">
        <v>186</v>
      </c>
      <c r="AU1605" s="222" t="s">
        <v>89</v>
      </c>
      <c r="AV1605" s="14" t="s">
        <v>165</v>
      </c>
      <c r="AW1605" s="14" t="s">
        <v>35</v>
      </c>
      <c r="AX1605" s="14" t="s">
        <v>87</v>
      </c>
      <c r="AY1605" s="222" t="s">
        <v>158</v>
      </c>
    </row>
    <row r="1606" spans="1:65" s="2" customFormat="1" ht="24.2" customHeight="1">
      <c r="A1606" s="35"/>
      <c r="B1606" s="36"/>
      <c r="C1606" s="244" t="s">
        <v>2258</v>
      </c>
      <c r="D1606" s="244" t="s">
        <v>343</v>
      </c>
      <c r="E1606" s="245" t="s">
        <v>2259</v>
      </c>
      <c r="F1606" s="246" t="s">
        <v>2260</v>
      </c>
      <c r="G1606" s="247" t="s">
        <v>216</v>
      </c>
      <c r="H1606" s="248">
        <v>1053.5709999999999</v>
      </c>
      <c r="I1606" s="249"/>
      <c r="J1606" s="250">
        <f>ROUND(I1606*H1606,2)</f>
        <v>0</v>
      </c>
      <c r="K1606" s="246" t="s">
        <v>217</v>
      </c>
      <c r="L1606" s="251"/>
      <c r="M1606" s="252" t="s">
        <v>1</v>
      </c>
      <c r="N1606" s="253" t="s">
        <v>44</v>
      </c>
      <c r="O1606" s="72"/>
      <c r="P1606" s="196">
        <f>O1606*H1606</f>
        <v>0</v>
      </c>
      <c r="Q1606" s="196">
        <v>2.9999999999999997E-4</v>
      </c>
      <c r="R1606" s="196">
        <f>Q1606*H1606</f>
        <v>0.31607129999999994</v>
      </c>
      <c r="S1606" s="196">
        <v>0</v>
      </c>
      <c r="T1606" s="197">
        <f>S1606*H1606</f>
        <v>0</v>
      </c>
      <c r="U1606" s="35"/>
      <c r="V1606" s="35"/>
      <c r="W1606" s="35"/>
      <c r="X1606" s="35"/>
      <c r="Y1606" s="35"/>
      <c r="Z1606" s="35"/>
      <c r="AA1606" s="35"/>
      <c r="AB1606" s="35"/>
      <c r="AC1606" s="35"/>
      <c r="AD1606" s="35"/>
      <c r="AE1606" s="35"/>
      <c r="AR1606" s="198" t="s">
        <v>359</v>
      </c>
      <c r="AT1606" s="198" t="s">
        <v>343</v>
      </c>
      <c r="AU1606" s="198" t="s">
        <v>89</v>
      </c>
      <c r="AY1606" s="18" t="s">
        <v>158</v>
      </c>
      <c r="BE1606" s="199">
        <f>IF(N1606="základní",J1606,0)</f>
        <v>0</v>
      </c>
      <c r="BF1606" s="199">
        <f>IF(N1606="snížená",J1606,0)</f>
        <v>0</v>
      </c>
      <c r="BG1606" s="199">
        <f>IF(N1606="zákl. přenesená",J1606,0)</f>
        <v>0</v>
      </c>
      <c r="BH1606" s="199">
        <f>IF(N1606="sníž. přenesená",J1606,0)</f>
        <v>0</v>
      </c>
      <c r="BI1606" s="199">
        <f>IF(N1606="nulová",J1606,0)</f>
        <v>0</v>
      </c>
      <c r="BJ1606" s="18" t="s">
        <v>87</v>
      </c>
      <c r="BK1606" s="199">
        <f>ROUND(I1606*H1606,2)</f>
        <v>0</v>
      </c>
      <c r="BL1606" s="18" t="s">
        <v>263</v>
      </c>
      <c r="BM1606" s="198" t="s">
        <v>2261</v>
      </c>
    </row>
    <row r="1607" spans="1:65" s="13" customFormat="1">
      <c r="B1607" s="200"/>
      <c r="C1607" s="201"/>
      <c r="D1607" s="202" t="s">
        <v>186</v>
      </c>
      <c r="E1607" s="201"/>
      <c r="F1607" s="204" t="s">
        <v>2262</v>
      </c>
      <c r="G1607" s="201"/>
      <c r="H1607" s="205">
        <v>1053.5709999999999</v>
      </c>
      <c r="I1607" s="206"/>
      <c r="J1607" s="201"/>
      <c r="K1607" s="201"/>
      <c r="L1607" s="207"/>
      <c r="M1607" s="208"/>
      <c r="N1607" s="209"/>
      <c r="O1607" s="209"/>
      <c r="P1607" s="209"/>
      <c r="Q1607" s="209"/>
      <c r="R1607" s="209"/>
      <c r="S1607" s="209"/>
      <c r="T1607" s="210"/>
      <c r="AT1607" s="211" t="s">
        <v>186</v>
      </c>
      <c r="AU1607" s="211" t="s">
        <v>89</v>
      </c>
      <c r="AV1607" s="13" t="s">
        <v>89</v>
      </c>
      <c r="AW1607" s="13" t="s">
        <v>4</v>
      </c>
      <c r="AX1607" s="13" t="s">
        <v>87</v>
      </c>
      <c r="AY1607" s="211" t="s">
        <v>158</v>
      </c>
    </row>
    <row r="1608" spans="1:65" s="2" customFormat="1" ht="24.2" customHeight="1">
      <c r="A1608" s="35"/>
      <c r="B1608" s="36"/>
      <c r="C1608" s="244" t="s">
        <v>2263</v>
      </c>
      <c r="D1608" s="244" t="s">
        <v>343</v>
      </c>
      <c r="E1608" s="245" t="s">
        <v>2264</v>
      </c>
      <c r="F1608" s="246" t="s">
        <v>2265</v>
      </c>
      <c r="G1608" s="247" t="s">
        <v>216</v>
      </c>
      <c r="H1608" s="248">
        <v>33.875999999999998</v>
      </c>
      <c r="I1608" s="249"/>
      <c r="J1608" s="250">
        <f>ROUND(I1608*H1608,2)</f>
        <v>0</v>
      </c>
      <c r="K1608" s="246" t="s">
        <v>1</v>
      </c>
      <c r="L1608" s="251"/>
      <c r="M1608" s="252" t="s">
        <v>1</v>
      </c>
      <c r="N1608" s="253" t="s">
        <v>44</v>
      </c>
      <c r="O1608" s="72"/>
      <c r="P1608" s="196">
        <f>O1608*H1608</f>
        <v>0</v>
      </c>
      <c r="Q1608" s="196">
        <v>1.4999999999999999E-4</v>
      </c>
      <c r="R1608" s="196">
        <f>Q1608*H1608</f>
        <v>5.0813999999999989E-3</v>
      </c>
      <c r="S1608" s="196">
        <v>0</v>
      </c>
      <c r="T1608" s="197">
        <f>S1608*H1608</f>
        <v>0</v>
      </c>
      <c r="U1608" s="35"/>
      <c r="V1608" s="35"/>
      <c r="W1608" s="35"/>
      <c r="X1608" s="35"/>
      <c r="Y1608" s="35"/>
      <c r="Z1608" s="35"/>
      <c r="AA1608" s="35"/>
      <c r="AB1608" s="35"/>
      <c r="AC1608" s="35"/>
      <c r="AD1608" s="35"/>
      <c r="AE1608" s="35"/>
      <c r="AR1608" s="198" t="s">
        <v>359</v>
      </c>
      <c r="AT1608" s="198" t="s">
        <v>343</v>
      </c>
      <c r="AU1608" s="198" t="s">
        <v>89</v>
      </c>
      <c r="AY1608" s="18" t="s">
        <v>158</v>
      </c>
      <c r="BE1608" s="199">
        <f>IF(N1608="základní",J1608,0)</f>
        <v>0</v>
      </c>
      <c r="BF1608" s="199">
        <f>IF(N1608="snížená",J1608,0)</f>
        <v>0</v>
      </c>
      <c r="BG1608" s="199">
        <f>IF(N1608="zákl. přenesená",J1608,0)</f>
        <v>0</v>
      </c>
      <c r="BH1608" s="199">
        <f>IF(N1608="sníž. přenesená",J1608,0)</f>
        <v>0</v>
      </c>
      <c r="BI1608" s="199">
        <f>IF(N1608="nulová",J1608,0)</f>
        <v>0</v>
      </c>
      <c r="BJ1608" s="18" t="s">
        <v>87</v>
      </c>
      <c r="BK1608" s="199">
        <f>ROUND(I1608*H1608,2)</f>
        <v>0</v>
      </c>
      <c r="BL1608" s="18" t="s">
        <v>263</v>
      </c>
      <c r="BM1608" s="198" t="s">
        <v>2266</v>
      </c>
    </row>
    <row r="1609" spans="1:65" s="13" customFormat="1">
      <c r="B1609" s="200"/>
      <c r="C1609" s="201"/>
      <c r="D1609" s="202" t="s">
        <v>186</v>
      </c>
      <c r="E1609" s="201"/>
      <c r="F1609" s="204" t="s">
        <v>2267</v>
      </c>
      <c r="G1609" s="201"/>
      <c r="H1609" s="205">
        <v>33.875999999999998</v>
      </c>
      <c r="I1609" s="206"/>
      <c r="J1609" s="201"/>
      <c r="K1609" s="201"/>
      <c r="L1609" s="207"/>
      <c r="M1609" s="208"/>
      <c r="N1609" s="209"/>
      <c r="O1609" s="209"/>
      <c r="P1609" s="209"/>
      <c r="Q1609" s="209"/>
      <c r="R1609" s="209"/>
      <c r="S1609" s="209"/>
      <c r="T1609" s="210"/>
      <c r="AT1609" s="211" t="s">
        <v>186</v>
      </c>
      <c r="AU1609" s="211" t="s">
        <v>89</v>
      </c>
      <c r="AV1609" s="13" t="s">
        <v>89</v>
      </c>
      <c r="AW1609" s="13" t="s">
        <v>4</v>
      </c>
      <c r="AX1609" s="13" t="s">
        <v>87</v>
      </c>
      <c r="AY1609" s="211" t="s">
        <v>158</v>
      </c>
    </row>
    <row r="1610" spans="1:65" s="2" customFormat="1" ht="24.2" customHeight="1">
      <c r="A1610" s="35"/>
      <c r="B1610" s="36"/>
      <c r="C1610" s="187" t="s">
        <v>2268</v>
      </c>
      <c r="D1610" s="187" t="s">
        <v>161</v>
      </c>
      <c r="E1610" s="188" t="s">
        <v>2269</v>
      </c>
      <c r="F1610" s="189" t="s">
        <v>2270</v>
      </c>
      <c r="G1610" s="190" t="s">
        <v>216</v>
      </c>
      <c r="H1610" s="191">
        <v>57.076000000000001</v>
      </c>
      <c r="I1610" s="192"/>
      <c r="J1610" s="193">
        <f>ROUND(I1610*H1610,2)</f>
        <v>0</v>
      </c>
      <c r="K1610" s="189" t="s">
        <v>217</v>
      </c>
      <c r="L1610" s="40"/>
      <c r="M1610" s="194" t="s">
        <v>1</v>
      </c>
      <c r="N1610" s="195" t="s">
        <v>44</v>
      </c>
      <c r="O1610" s="72"/>
      <c r="P1610" s="196">
        <f>O1610*H1610</f>
        <v>0</v>
      </c>
      <c r="Q1610" s="196">
        <v>3.0000000000000001E-5</v>
      </c>
      <c r="R1610" s="196">
        <f>Q1610*H1610</f>
        <v>1.7122800000000001E-3</v>
      </c>
      <c r="S1610" s="196">
        <v>0</v>
      </c>
      <c r="T1610" s="197">
        <f>S1610*H1610</f>
        <v>0</v>
      </c>
      <c r="U1610" s="35"/>
      <c r="V1610" s="35"/>
      <c r="W1610" s="35"/>
      <c r="X1610" s="35"/>
      <c r="Y1610" s="35"/>
      <c r="Z1610" s="35"/>
      <c r="AA1610" s="35"/>
      <c r="AB1610" s="35"/>
      <c r="AC1610" s="35"/>
      <c r="AD1610" s="35"/>
      <c r="AE1610" s="35"/>
      <c r="AR1610" s="198" t="s">
        <v>263</v>
      </c>
      <c r="AT1610" s="198" t="s">
        <v>161</v>
      </c>
      <c r="AU1610" s="198" t="s">
        <v>89</v>
      </c>
      <c r="AY1610" s="18" t="s">
        <v>158</v>
      </c>
      <c r="BE1610" s="199">
        <f>IF(N1610="základní",J1610,0)</f>
        <v>0</v>
      </c>
      <c r="BF1610" s="199">
        <f>IF(N1610="snížená",J1610,0)</f>
        <v>0</v>
      </c>
      <c r="BG1610" s="199">
        <f>IF(N1610="zákl. přenesená",J1610,0)</f>
        <v>0</v>
      </c>
      <c r="BH1610" s="199">
        <f>IF(N1610="sníž. přenesená",J1610,0)</f>
        <v>0</v>
      </c>
      <c r="BI1610" s="199">
        <f>IF(N1610="nulová",J1610,0)</f>
        <v>0</v>
      </c>
      <c r="BJ1610" s="18" t="s">
        <v>87</v>
      </c>
      <c r="BK1610" s="199">
        <f>ROUND(I1610*H1610,2)</f>
        <v>0</v>
      </c>
      <c r="BL1610" s="18" t="s">
        <v>263</v>
      </c>
      <c r="BM1610" s="198" t="s">
        <v>2271</v>
      </c>
    </row>
    <row r="1611" spans="1:65" s="13" customFormat="1">
      <c r="B1611" s="200"/>
      <c r="C1611" s="201"/>
      <c r="D1611" s="202" t="s">
        <v>186</v>
      </c>
      <c r="E1611" s="203" t="s">
        <v>1</v>
      </c>
      <c r="F1611" s="204" t="s">
        <v>2272</v>
      </c>
      <c r="G1611" s="201"/>
      <c r="H1611" s="205">
        <v>16.132999999999999</v>
      </c>
      <c r="I1611" s="206"/>
      <c r="J1611" s="201"/>
      <c r="K1611" s="201"/>
      <c r="L1611" s="207"/>
      <c r="M1611" s="208"/>
      <c r="N1611" s="209"/>
      <c r="O1611" s="209"/>
      <c r="P1611" s="209"/>
      <c r="Q1611" s="209"/>
      <c r="R1611" s="209"/>
      <c r="S1611" s="209"/>
      <c r="T1611" s="210"/>
      <c r="AT1611" s="211" t="s">
        <v>186</v>
      </c>
      <c r="AU1611" s="211" t="s">
        <v>89</v>
      </c>
      <c r="AV1611" s="13" t="s">
        <v>89</v>
      </c>
      <c r="AW1611" s="13" t="s">
        <v>35</v>
      </c>
      <c r="AX1611" s="13" t="s">
        <v>79</v>
      </c>
      <c r="AY1611" s="211" t="s">
        <v>158</v>
      </c>
    </row>
    <row r="1612" spans="1:65" s="13" customFormat="1">
      <c r="B1612" s="200"/>
      <c r="C1612" s="201"/>
      <c r="D1612" s="202" t="s">
        <v>186</v>
      </c>
      <c r="E1612" s="203" t="s">
        <v>1</v>
      </c>
      <c r="F1612" s="204" t="s">
        <v>2273</v>
      </c>
      <c r="G1612" s="201"/>
      <c r="H1612" s="205">
        <v>0.32</v>
      </c>
      <c r="I1612" s="206"/>
      <c r="J1612" s="201"/>
      <c r="K1612" s="201"/>
      <c r="L1612" s="207"/>
      <c r="M1612" s="208"/>
      <c r="N1612" s="209"/>
      <c r="O1612" s="209"/>
      <c r="P1612" s="209"/>
      <c r="Q1612" s="209"/>
      <c r="R1612" s="209"/>
      <c r="S1612" s="209"/>
      <c r="T1612" s="210"/>
      <c r="AT1612" s="211" t="s">
        <v>186</v>
      </c>
      <c r="AU1612" s="211" t="s">
        <v>89</v>
      </c>
      <c r="AV1612" s="13" t="s">
        <v>89</v>
      </c>
      <c r="AW1612" s="13" t="s">
        <v>35</v>
      </c>
      <c r="AX1612" s="13" t="s">
        <v>79</v>
      </c>
      <c r="AY1612" s="211" t="s">
        <v>158</v>
      </c>
    </row>
    <row r="1613" spans="1:65" s="13" customFormat="1">
      <c r="B1613" s="200"/>
      <c r="C1613" s="201"/>
      <c r="D1613" s="202" t="s">
        <v>186</v>
      </c>
      <c r="E1613" s="203" t="s">
        <v>1</v>
      </c>
      <c r="F1613" s="204" t="s">
        <v>2274</v>
      </c>
      <c r="G1613" s="201"/>
      <c r="H1613" s="205">
        <v>0.13</v>
      </c>
      <c r="I1613" s="206"/>
      <c r="J1613" s="201"/>
      <c r="K1613" s="201"/>
      <c r="L1613" s="207"/>
      <c r="M1613" s="208"/>
      <c r="N1613" s="209"/>
      <c r="O1613" s="209"/>
      <c r="P1613" s="209"/>
      <c r="Q1613" s="209"/>
      <c r="R1613" s="209"/>
      <c r="S1613" s="209"/>
      <c r="T1613" s="210"/>
      <c r="AT1613" s="211" t="s">
        <v>186</v>
      </c>
      <c r="AU1613" s="211" t="s">
        <v>89</v>
      </c>
      <c r="AV1613" s="13" t="s">
        <v>89</v>
      </c>
      <c r="AW1613" s="13" t="s">
        <v>35</v>
      </c>
      <c r="AX1613" s="13" t="s">
        <v>79</v>
      </c>
      <c r="AY1613" s="211" t="s">
        <v>158</v>
      </c>
    </row>
    <row r="1614" spans="1:65" s="13" customFormat="1">
      <c r="B1614" s="200"/>
      <c r="C1614" s="201"/>
      <c r="D1614" s="202" t="s">
        <v>186</v>
      </c>
      <c r="E1614" s="203" t="s">
        <v>1</v>
      </c>
      <c r="F1614" s="204" t="s">
        <v>2275</v>
      </c>
      <c r="G1614" s="201"/>
      <c r="H1614" s="205">
        <v>3.38</v>
      </c>
      <c r="I1614" s="206"/>
      <c r="J1614" s="201"/>
      <c r="K1614" s="201"/>
      <c r="L1614" s="207"/>
      <c r="M1614" s="208"/>
      <c r="N1614" s="209"/>
      <c r="O1614" s="209"/>
      <c r="P1614" s="209"/>
      <c r="Q1614" s="209"/>
      <c r="R1614" s="209"/>
      <c r="S1614" s="209"/>
      <c r="T1614" s="210"/>
      <c r="AT1614" s="211" t="s">
        <v>186</v>
      </c>
      <c r="AU1614" s="211" t="s">
        <v>89</v>
      </c>
      <c r="AV1614" s="13" t="s">
        <v>89</v>
      </c>
      <c r="AW1614" s="13" t="s">
        <v>35</v>
      </c>
      <c r="AX1614" s="13" t="s">
        <v>79</v>
      </c>
      <c r="AY1614" s="211" t="s">
        <v>158</v>
      </c>
    </row>
    <row r="1615" spans="1:65" s="13" customFormat="1">
      <c r="B1615" s="200"/>
      <c r="C1615" s="201"/>
      <c r="D1615" s="202" t="s">
        <v>186</v>
      </c>
      <c r="E1615" s="203" t="s">
        <v>1</v>
      </c>
      <c r="F1615" s="204" t="s">
        <v>2276</v>
      </c>
      <c r="G1615" s="201"/>
      <c r="H1615" s="205">
        <v>25.92</v>
      </c>
      <c r="I1615" s="206"/>
      <c r="J1615" s="201"/>
      <c r="K1615" s="201"/>
      <c r="L1615" s="207"/>
      <c r="M1615" s="208"/>
      <c r="N1615" s="209"/>
      <c r="O1615" s="209"/>
      <c r="P1615" s="209"/>
      <c r="Q1615" s="209"/>
      <c r="R1615" s="209"/>
      <c r="S1615" s="209"/>
      <c r="T1615" s="210"/>
      <c r="AT1615" s="211" t="s">
        <v>186</v>
      </c>
      <c r="AU1615" s="211" t="s">
        <v>89</v>
      </c>
      <c r="AV1615" s="13" t="s">
        <v>89</v>
      </c>
      <c r="AW1615" s="13" t="s">
        <v>35</v>
      </c>
      <c r="AX1615" s="13" t="s">
        <v>79</v>
      </c>
      <c r="AY1615" s="211" t="s">
        <v>158</v>
      </c>
    </row>
    <row r="1616" spans="1:65" s="13" customFormat="1">
      <c r="B1616" s="200"/>
      <c r="C1616" s="201"/>
      <c r="D1616" s="202" t="s">
        <v>186</v>
      </c>
      <c r="E1616" s="203" t="s">
        <v>1</v>
      </c>
      <c r="F1616" s="204" t="s">
        <v>2277</v>
      </c>
      <c r="G1616" s="201"/>
      <c r="H1616" s="205">
        <v>2.2559999999999998</v>
      </c>
      <c r="I1616" s="206"/>
      <c r="J1616" s="201"/>
      <c r="K1616" s="201"/>
      <c r="L1616" s="207"/>
      <c r="M1616" s="208"/>
      <c r="N1616" s="209"/>
      <c r="O1616" s="209"/>
      <c r="P1616" s="209"/>
      <c r="Q1616" s="209"/>
      <c r="R1616" s="209"/>
      <c r="S1616" s="209"/>
      <c r="T1616" s="210"/>
      <c r="AT1616" s="211" t="s">
        <v>186</v>
      </c>
      <c r="AU1616" s="211" t="s">
        <v>89</v>
      </c>
      <c r="AV1616" s="13" t="s">
        <v>89</v>
      </c>
      <c r="AW1616" s="13" t="s">
        <v>35</v>
      </c>
      <c r="AX1616" s="13" t="s">
        <v>79</v>
      </c>
      <c r="AY1616" s="211" t="s">
        <v>158</v>
      </c>
    </row>
    <row r="1617" spans="1:65" s="13" customFormat="1">
      <c r="B1617" s="200"/>
      <c r="C1617" s="201"/>
      <c r="D1617" s="202" t="s">
        <v>186</v>
      </c>
      <c r="E1617" s="203" t="s">
        <v>1</v>
      </c>
      <c r="F1617" s="204" t="s">
        <v>2278</v>
      </c>
      <c r="G1617" s="201"/>
      <c r="H1617" s="205">
        <v>4.1609999999999996</v>
      </c>
      <c r="I1617" s="206"/>
      <c r="J1617" s="201"/>
      <c r="K1617" s="201"/>
      <c r="L1617" s="207"/>
      <c r="M1617" s="208"/>
      <c r="N1617" s="209"/>
      <c r="O1617" s="209"/>
      <c r="P1617" s="209"/>
      <c r="Q1617" s="209"/>
      <c r="R1617" s="209"/>
      <c r="S1617" s="209"/>
      <c r="T1617" s="210"/>
      <c r="AT1617" s="211" t="s">
        <v>186</v>
      </c>
      <c r="AU1617" s="211" t="s">
        <v>89</v>
      </c>
      <c r="AV1617" s="13" t="s">
        <v>89</v>
      </c>
      <c r="AW1617" s="13" t="s">
        <v>35</v>
      </c>
      <c r="AX1617" s="13" t="s">
        <v>79</v>
      </c>
      <c r="AY1617" s="211" t="s">
        <v>158</v>
      </c>
    </row>
    <row r="1618" spans="1:65" s="13" customFormat="1">
      <c r="B1618" s="200"/>
      <c r="C1618" s="201"/>
      <c r="D1618" s="202" t="s">
        <v>186</v>
      </c>
      <c r="E1618" s="203" t="s">
        <v>1</v>
      </c>
      <c r="F1618" s="204" t="s">
        <v>2279</v>
      </c>
      <c r="G1618" s="201"/>
      <c r="H1618" s="205">
        <v>4.7759999999999998</v>
      </c>
      <c r="I1618" s="206"/>
      <c r="J1618" s="201"/>
      <c r="K1618" s="201"/>
      <c r="L1618" s="207"/>
      <c r="M1618" s="208"/>
      <c r="N1618" s="209"/>
      <c r="O1618" s="209"/>
      <c r="P1618" s="209"/>
      <c r="Q1618" s="209"/>
      <c r="R1618" s="209"/>
      <c r="S1618" s="209"/>
      <c r="T1618" s="210"/>
      <c r="AT1618" s="211" t="s">
        <v>186</v>
      </c>
      <c r="AU1618" s="211" t="s">
        <v>89</v>
      </c>
      <c r="AV1618" s="13" t="s">
        <v>89</v>
      </c>
      <c r="AW1618" s="13" t="s">
        <v>35</v>
      </c>
      <c r="AX1618" s="13" t="s">
        <v>79</v>
      </c>
      <c r="AY1618" s="211" t="s">
        <v>158</v>
      </c>
    </row>
    <row r="1619" spans="1:65" s="14" customFormat="1">
      <c r="B1619" s="212"/>
      <c r="C1619" s="213"/>
      <c r="D1619" s="202" t="s">
        <v>186</v>
      </c>
      <c r="E1619" s="214" t="s">
        <v>1</v>
      </c>
      <c r="F1619" s="215" t="s">
        <v>199</v>
      </c>
      <c r="G1619" s="213"/>
      <c r="H1619" s="216">
        <v>57.076000000000001</v>
      </c>
      <c r="I1619" s="217"/>
      <c r="J1619" s="213"/>
      <c r="K1619" s="213"/>
      <c r="L1619" s="218"/>
      <c r="M1619" s="219"/>
      <c r="N1619" s="220"/>
      <c r="O1619" s="220"/>
      <c r="P1619" s="220"/>
      <c r="Q1619" s="220"/>
      <c r="R1619" s="220"/>
      <c r="S1619" s="220"/>
      <c r="T1619" s="221"/>
      <c r="AT1619" s="222" t="s">
        <v>186</v>
      </c>
      <c r="AU1619" s="222" t="s">
        <v>89</v>
      </c>
      <c r="AV1619" s="14" t="s">
        <v>165</v>
      </c>
      <c r="AW1619" s="14" t="s">
        <v>35</v>
      </c>
      <c r="AX1619" s="14" t="s">
        <v>87</v>
      </c>
      <c r="AY1619" s="222" t="s">
        <v>158</v>
      </c>
    </row>
    <row r="1620" spans="1:65" s="2" customFormat="1" ht="24.2" customHeight="1">
      <c r="A1620" s="35"/>
      <c r="B1620" s="36"/>
      <c r="C1620" s="244" t="s">
        <v>2280</v>
      </c>
      <c r="D1620" s="244" t="s">
        <v>343</v>
      </c>
      <c r="E1620" s="245" t="s">
        <v>2191</v>
      </c>
      <c r="F1620" s="246" t="s">
        <v>2192</v>
      </c>
      <c r="G1620" s="247" t="s">
        <v>216</v>
      </c>
      <c r="H1620" s="248">
        <v>57.56</v>
      </c>
      <c r="I1620" s="249"/>
      <c r="J1620" s="250">
        <f>ROUND(I1620*H1620,2)</f>
        <v>0</v>
      </c>
      <c r="K1620" s="246" t="s">
        <v>217</v>
      </c>
      <c r="L1620" s="251"/>
      <c r="M1620" s="252" t="s">
        <v>1</v>
      </c>
      <c r="N1620" s="253" t="s">
        <v>44</v>
      </c>
      <c r="O1620" s="72"/>
      <c r="P1620" s="196">
        <f>O1620*H1620</f>
        <v>0</v>
      </c>
      <c r="Q1620" s="196">
        <v>2.2000000000000001E-3</v>
      </c>
      <c r="R1620" s="196">
        <f>Q1620*H1620</f>
        <v>0.12663200000000002</v>
      </c>
      <c r="S1620" s="196">
        <v>0</v>
      </c>
      <c r="T1620" s="197">
        <f>S1620*H1620</f>
        <v>0</v>
      </c>
      <c r="U1620" s="35"/>
      <c r="V1620" s="35"/>
      <c r="W1620" s="35"/>
      <c r="X1620" s="35"/>
      <c r="Y1620" s="35"/>
      <c r="Z1620" s="35"/>
      <c r="AA1620" s="35"/>
      <c r="AB1620" s="35"/>
      <c r="AC1620" s="35"/>
      <c r="AD1620" s="35"/>
      <c r="AE1620" s="35"/>
      <c r="AR1620" s="198" t="s">
        <v>359</v>
      </c>
      <c r="AT1620" s="198" t="s">
        <v>343</v>
      </c>
      <c r="AU1620" s="198" t="s">
        <v>89</v>
      </c>
      <c r="AY1620" s="18" t="s">
        <v>158</v>
      </c>
      <c r="BE1620" s="199">
        <f>IF(N1620="základní",J1620,0)</f>
        <v>0</v>
      </c>
      <c r="BF1620" s="199">
        <f>IF(N1620="snížená",J1620,0)</f>
        <v>0</v>
      </c>
      <c r="BG1620" s="199">
        <f>IF(N1620="zákl. přenesená",J1620,0)</f>
        <v>0</v>
      </c>
      <c r="BH1620" s="199">
        <f>IF(N1620="sníž. přenesená",J1620,0)</f>
        <v>0</v>
      </c>
      <c r="BI1620" s="199">
        <f>IF(N1620="nulová",J1620,0)</f>
        <v>0</v>
      </c>
      <c r="BJ1620" s="18" t="s">
        <v>87</v>
      </c>
      <c r="BK1620" s="199">
        <f>ROUND(I1620*H1620,2)</f>
        <v>0</v>
      </c>
      <c r="BL1620" s="18" t="s">
        <v>263</v>
      </c>
      <c r="BM1620" s="198" t="s">
        <v>2281</v>
      </c>
    </row>
    <row r="1621" spans="1:65" s="13" customFormat="1">
      <c r="B1621" s="200"/>
      <c r="C1621" s="201"/>
      <c r="D1621" s="202" t="s">
        <v>186</v>
      </c>
      <c r="E1621" s="201"/>
      <c r="F1621" s="204" t="s">
        <v>2282</v>
      </c>
      <c r="G1621" s="201"/>
      <c r="H1621" s="205">
        <v>57.56</v>
      </c>
      <c r="I1621" s="206"/>
      <c r="J1621" s="201"/>
      <c r="K1621" s="201"/>
      <c r="L1621" s="207"/>
      <c r="M1621" s="208"/>
      <c r="N1621" s="209"/>
      <c r="O1621" s="209"/>
      <c r="P1621" s="209"/>
      <c r="Q1621" s="209"/>
      <c r="R1621" s="209"/>
      <c r="S1621" s="209"/>
      <c r="T1621" s="210"/>
      <c r="AT1621" s="211" t="s">
        <v>186</v>
      </c>
      <c r="AU1621" s="211" t="s">
        <v>89</v>
      </c>
      <c r="AV1621" s="13" t="s">
        <v>89</v>
      </c>
      <c r="AW1621" s="13" t="s">
        <v>4</v>
      </c>
      <c r="AX1621" s="13" t="s">
        <v>87</v>
      </c>
      <c r="AY1621" s="211" t="s">
        <v>158</v>
      </c>
    </row>
    <row r="1622" spans="1:65" s="2" customFormat="1" ht="24.2" customHeight="1">
      <c r="A1622" s="35"/>
      <c r="B1622" s="36"/>
      <c r="C1622" s="244" t="s">
        <v>2283</v>
      </c>
      <c r="D1622" s="244" t="s">
        <v>343</v>
      </c>
      <c r="E1622" s="245" t="s">
        <v>2222</v>
      </c>
      <c r="F1622" s="246" t="s">
        <v>2223</v>
      </c>
      <c r="G1622" s="247" t="s">
        <v>216</v>
      </c>
      <c r="H1622" s="248">
        <v>7.5289999999999999</v>
      </c>
      <c r="I1622" s="249"/>
      <c r="J1622" s="250">
        <f>ROUND(I1622*H1622,2)</f>
        <v>0</v>
      </c>
      <c r="K1622" s="246" t="s">
        <v>217</v>
      </c>
      <c r="L1622" s="251"/>
      <c r="M1622" s="252" t="s">
        <v>1</v>
      </c>
      <c r="N1622" s="253" t="s">
        <v>44</v>
      </c>
      <c r="O1622" s="72"/>
      <c r="P1622" s="196">
        <f>O1622*H1622</f>
        <v>0</v>
      </c>
      <c r="Q1622" s="196">
        <v>2.2000000000000001E-3</v>
      </c>
      <c r="R1622" s="196">
        <f>Q1622*H1622</f>
        <v>1.65638E-2</v>
      </c>
      <c r="S1622" s="196">
        <v>0</v>
      </c>
      <c r="T1622" s="197">
        <f>S1622*H1622</f>
        <v>0</v>
      </c>
      <c r="U1622" s="35"/>
      <c r="V1622" s="35"/>
      <c r="W1622" s="35"/>
      <c r="X1622" s="35"/>
      <c r="Y1622" s="35"/>
      <c r="Z1622" s="35"/>
      <c r="AA1622" s="35"/>
      <c r="AB1622" s="35"/>
      <c r="AC1622" s="35"/>
      <c r="AD1622" s="35"/>
      <c r="AE1622" s="35"/>
      <c r="AR1622" s="198" t="s">
        <v>359</v>
      </c>
      <c r="AT1622" s="198" t="s">
        <v>343</v>
      </c>
      <c r="AU1622" s="198" t="s">
        <v>89</v>
      </c>
      <c r="AY1622" s="18" t="s">
        <v>158</v>
      </c>
      <c r="BE1622" s="199">
        <f>IF(N1622="základní",J1622,0)</f>
        <v>0</v>
      </c>
      <c r="BF1622" s="199">
        <f>IF(N1622="snížená",J1622,0)</f>
        <v>0</v>
      </c>
      <c r="BG1622" s="199">
        <f>IF(N1622="zákl. přenesená",J1622,0)</f>
        <v>0</v>
      </c>
      <c r="BH1622" s="199">
        <f>IF(N1622="sníž. přenesená",J1622,0)</f>
        <v>0</v>
      </c>
      <c r="BI1622" s="199">
        <f>IF(N1622="nulová",J1622,0)</f>
        <v>0</v>
      </c>
      <c r="BJ1622" s="18" t="s">
        <v>87</v>
      </c>
      <c r="BK1622" s="199">
        <f>ROUND(I1622*H1622,2)</f>
        <v>0</v>
      </c>
      <c r="BL1622" s="18" t="s">
        <v>263</v>
      </c>
      <c r="BM1622" s="198" t="s">
        <v>2284</v>
      </c>
    </row>
    <row r="1623" spans="1:65" s="13" customFormat="1">
      <c r="B1623" s="200"/>
      <c r="C1623" s="201"/>
      <c r="D1623" s="202" t="s">
        <v>186</v>
      </c>
      <c r="E1623" s="201"/>
      <c r="F1623" s="204" t="s">
        <v>2285</v>
      </c>
      <c r="G1623" s="201"/>
      <c r="H1623" s="205">
        <v>7.5289999999999999</v>
      </c>
      <c r="I1623" s="206"/>
      <c r="J1623" s="201"/>
      <c r="K1623" s="201"/>
      <c r="L1623" s="207"/>
      <c r="M1623" s="208"/>
      <c r="N1623" s="209"/>
      <c r="O1623" s="209"/>
      <c r="P1623" s="209"/>
      <c r="Q1623" s="209"/>
      <c r="R1623" s="209"/>
      <c r="S1623" s="209"/>
      <c r="T1623" s="210"/>
      <c r="AT1623" s="211" t="s">
        <v>186</v>
      </c>
      <c r="AU1623" s="211" t="s">
        <v>89</v>
      </c>
      <c r="AV1623" s="13" t="s">
        <v>89</v>
      </c>
      <c r="AW1623" s="13" t="s">
        <v>4</v>
      </c>
      <c r="AX1623" s="13" t="s">
        <v>87</v>
      </c>
      <c r="AY1623" s="211" t="s">
        <v>158</v>
      </c>
    </row>
    <row r="1624" spans="1:65" s="2" customFormat="1" ht="21.75" customHeight="1">
      <c r="A1624" s="35"/>
      <c r="B1624" s="36"/>
      <c r="C1624" s="187" t="s">
        <v>2286</v>
      </c>
      <c r="D1624" s="187" t="s">
        <v>161</v>
      </c>
      <c r="E1624" s="188" t="s">
        <v>2287</v>
      </c>
      <c r="F1624" s="189" t="s">
        <v>2288</v>
      </c>
      <c r="G1624" s="190" t="s">
        <v>184</v>
      </c>
      <c r="H1624" s="191">
        <v>1</v>
      </c>
      <c r="I1624" s="192"/>
      <c r="J1624" s="193">
        <f>ROUND(I1624*H1624,2)</f>
        <v>0</v>
      </c>
      <c r="K1624" s="189" t="s">
        <v>217</v>
      </c>
      <c r="L1624" s="40"/>
      <c r="M1624" s="194" t="s">
        <v>1</v>
      </c>
      <c r="N1624" s="195" t="s">
        <v>44</v>
      </c>
      <c r="O1624" s="72"/>
      <c r="P1624" s="196">
        <f>O1624*H1624</f>
        <v>0</v>
      </c>
      <c r="Q1624" s="196">
        <v>5.0000000000000002E-5</v>
      </c>
      <c r="R1624" s="196">
        <f>Q1624*H1624</f>
        <v>5.0000000000000002E-5</v>
      </c>
      <c r="S1624" s="196">
        <v>0</v>
      </c>
      <c r="T1624" s="197">
        <f>S1624*H1624</f>
        <v>0</v>
      </c>
      <c r="U1624" s="35"/>
      <c r="V1624" s="35"/>
      <c r="W1624" s="35"/>
      <c r="X1624" s="35"/>
      <c r="Y1624" s="35"/>
      <c r="Z1624" s="35"/>
      <c r="AA1624" s="35"/>
      <c r="AB1624" s="35"/>
      <c r="AC1624" s="35"/>
      <c r="AD1624" s="35"/>
      <c r="AE1624" s="35"/>
      <c r="AR1624" s="198" t="s">
        <v>263</v>
      </c>
      <c r="AT1624" s="198" t="s">
        <v>161</v>
      </c>
      <c r="AU1624" s="198" t="s">
        <v>89</v>
      </c>
      <c r="AY1624" s="18" t="s">
        <v>158</v>
      </c>
      <c r="BE1624" s="199">
        <f>IF(N1624="základní",J1624,0)</f>
        <v>0</v>
      </c>
      <c r="BF1624" s="199">
        <f>IF(N1624="snížená",J1624,0)</f>
        <v>0</v>
      </c>
      <c r="BG1624" s="199">
        <f>IF(N1624="zákl. přenesená",J1624,0)</f>
        <v>0</v>
      </c>
      <c r="BH1624" s="199">
        <f>IF(N1624="sníž. přenesená",J1624,0)</f>
        <v>0</v>
      </c>
      <c r="BI1624" s="199">
        <f>IF(N1624="nulová",J1624,0)</f>
        <v>0</v>
      </c>
      <c r="BJ1624" s="18" t="s">
        <v>87</v>
      </c>
      <c r="BK1624" s="199">
        <f>ROUND(I1624*H1624,2)</f>
        <v>0</v>
      </c>
      <c r="BL1624" s="18" t="s">
        <v>263</v>
      </c>
      <c r="BM1624" s="198" t="s">
        <v>2289</v>
      </c>
    </row>
    <row r="1625" spans="1:65" s="2" customFormat="1" ht="24.2" customHeight="1">
      <c r="A1625" s="35"/>
      <c r="B1625" s="36"/>
      <c r="C1625" s="244" t="s">
        <v>2290</v>
      </c>
      <c r="D1625" s="244" t="s">
        <v>343</v>
      </c>
      <c r="E1625" s="245" t="s">
        <v>2291</v>
      </c>
      <c r="F1625" s="246" t="s">
        <v>2292</v>
      </c>
      <c r="G1625" s="247" t="s">
        <v>184</v>
      </c>
      <c r="H1625" s="248">
        <v>1</v>
      </c>
      <c r="I1625" s="249"/>
      <c r="J1625" s="250">
        <f>ROUND(I1625*H1625,2)</f>
        <v>0</v>
      </c>
      <c r="K1625" s="246" t="s">
        <v>1</v>
      </c>
      <c r="L1625" s="251"/>
      <c r="M1625" s="252" t="s">
        <v>1</v>
      </c>
      <c r="N1625" s="253" t="s">
        <v>44</v>
      </c>
      <c r="O1625" s="72"/>
      <c r="P1625" s="196">
        <f>O1625*H1625</f>
        <v>0</v>
      </c>
      <c r="Q1625" s="196">
        <v>1E-3</v>
      </c>
      <c r="R1625" s="196">
        <f>Q1625*H1625</f>
        <v>1E-3</v>
      </c>
      <c r="S1625" s="196">
        <v>0</v>
      </c>
      <c r="T1625" s="197">
        <f>S1625*H1625</f>
        <v>0</v>
      </c>
      <c r="U1625" s="35"/>
      <c r="V1625" s="35"/>
      <c r="W1625" s="35"/>
      <c r="X1625" s="35"/>
      <c r="Y1625" s="35"/>
      <c r="Z1625" s="35"/>
      <c r="AA1625" s="35"/>
      <c r="AB1625" s="35"/>
      <c r="AC1625" s="35"/>
      <c r="AD1625" s="35"/>
      <c r="AE1625" s="35"/>
      <c r="AR1625" s="198" t="s">
        <v>359</v>
      </c>
      <c r="AT1625" s="198" t="s">
        <v>343</v>
      </c>
      <c r="AU1625" s="198" t="s">
        <v>89</v>
      </c>
      <c r="AY1625" s="18" t="s">
        <v>158</v>
      </c>
      <c r="BE1625" s="199">
        <f>IF(N1625="základní",J1625,0)</f>
        <v>0</v>
      </c>
      <c r="BF1625" s="199">
        <f>IF(N1625="snížená",J1625,0)</f>
        <v>0</v>
      </c>
      <c r="BG1625" s="199">
        <f>IF(N1625="zákl. přenesená",J1625,0)</f>
        <v>0</v>
      </c>
      <c r="BH1625" s="199">
        <f>IF(N1625="sníž. přenesená",J1625,0)</f>
        <v>0</v>
      </c>
      <c r="BI1625" s="199">
        <f>IF(N1625="nulová",J1625,0)</f>
        <v>0</v>
      </c>
      <c r="BJ1625" s="18" t="s">
        <v>87</v>
      </c>
      <c r="BK1625" s="199">
        <f>ROUND(I1625*H1625,2)</f>
        <v>0</v>
      </c>
      <c r="BL1625" s="18" t="s">
        <v>263</v>
      </c>
      <c r="BM1625" s="198" t="s">
        <v>2293</v>
      </c>
    </row>
    <row r="1626" spans="1:65" s="2" customFormat="1" ht="24.2" customHeight="1">
      <c r="A1626" s="35"/>
      <c r="B1626" s="36"/>
      <c r="C1626" s="187" t="s">
        <v>2294</v>
      </c>
      <c r="D1626" s="187" t="s">
        <v>161</v>
      </c>
      <c r="E1626" s="188" t="s">
        <v>2295</v>
      </c>
      <c r="F1626" s="189" t="s">
        <v>2296</v>
      </c>
      <c r="G1626" s="190" t="s">
        <v>164</v>
      </c>
      <c r="H1626" s="191">
        <v>1</v>
      </c>
      <c r="I1626" s="192"/>
      <c r="J1626" s="193">
        <f>ROUND(I1626*H1626,2)</f>
        <v>0</v>
      </c>
      <c r="K1626" s="189" t="s">
        <v>1</v>
      </c>
      <c r="L1626" s="40"/>
      <c r="M1626" s="194" t="s">
        <v>1</v>
      </c>
      <c r="N1626" s="195" t="s">
        <v>44</v>
      </c>
      <c r="O1626" s="72"/>
      <c r="P1626" s="196">
        <f>O1626*H1626</f>
        <v>0</v>
      </c>
      <c r="Q1626" s="196">
        <v>0</v>
      </c>
      <c r="R1626" s="196">
        <f>Q1626*H1626</f>
        <v>0</v>
      </c>
      <c r="S1626" s="196">
        <v>0</v>
      </c>
      <c r="T1626" s="197">
        <f>S1626*H1626</f>
        <v>0</v>
      </c>
      <c r="U1626" s="35"/>
      <c r="V1626" s="35"/>
      <c r="W1626" s="35"/>
      <c r="X1626" s="35"/>
      <c r="Y1626" s="35"/>
      <c r="Z1626" s="35"/>
      <c r="AA1626" s="35"/>
      <c r="AB1626" s="35"/>
      <c r="AC1626" s="35"/>
      <c r="AD1626" s="35"/>
      <c r="AE1626" s="35"/>
      <c r="AR1626" s="198" t="s">
        <v>263</v>
      </c>
      <c r="AT1626" s="198" t="s">
        <v>161</v>
      </c>
      <c r="AU1626" s="198" t="s">
        <v>89</v>
      </c>
      <c r="AY1626" s="18" t="s">
        <v>158</v>
      </c>
      <c r="BE1626" s="199">
        <f>IF(N1626="základní",J1626,0)</f>
        <v>0</v>
      </c>
      <c r="BF1626" s="199">
        <f>IF(N1626="snížená",J1626,0)</f>
        <v>0</v>
      </c>
      <c r="BG1626" s="199">
        <f>IF(N1626="zákl. přenesená",J1626,0)</f>
        <v>0</v>
      </c>
      <c r="BH1626" s="199">
        <f>IF(N1626="sníž. přenesená",J1626,0)</f>
        <v>0</v>
      </c>
      <c r="BI1626" s="199">
        <f>IF(N1626="nulová",J1626,0)</f>
        <v>0</v>
      </c>
      <c r="BJ1626" s="18" t="s">
        <v>87</v>
      </c>
      <c r="BK1626" s="199">
        <f>ROUND(I1626*H1626,2)</f>
        <v>0</v>
      </c>
      <c r="BL1626" s="18" t="s">
        <v>263</v>
      </c>
      <c r="BM1626" s="198" t="s">
        <v>2297</v>
      </c>
    </row>
    <row r="1627" spans="1:65" s="13" customFormat="1">
      <c r="B1627" s="200"/>
      <c r="C1627" s="201"/>
      <c r="D1627" s="202" t="s">
        <v>186</v>
      </c>
      <c r="E1627" s="203" t="s">
        <v>1</v>
      </c>
      <c r="F1627" s="204" t="s">
        <v>7373</v>
      </c>
      <c r="G1627" s="201"/>
      <c r="H1627" s="205"/>
      <c r="I1627" s="206"/>
      <c r="J1627" s="201"/>
      <c r="K1627" s="201"/>
      <c r="L1627" s="207"/>
      <c r="M1627" s="208"/>
      <c r="N1627" s="209"/>
      <c r="O1627" s="209"/>
      <c r="P1627" s="209"/>
      <c r="Q1627" s="209"/>
      <c r="R1627" s="209"/>
      <c r="S1627" s="209"/>
      <c r="T1627" s="210"/>
      <c r="AT1627" s="211" t="s">
        <v>186</v>
      </c>
      <c r="AU1627" s="211" t="s">
        <v>89</v>
      </c>
      <c r="AV1627" s="13" t="s">
        <v>89</v>
      </c>
      <c r="AW1627" s="13" t="s">
        <v>35</v>
      </c>
      <c r="AX1627" s="13" t="s">
        <v>79</v>
      </c>
      <c r="AY1627" s="211" t="s">
        <v>158</v>
      </c>
    </row>
    <row r="1628" spans="1:65" s="13" customFormat="1">
      <c r="B1628" s="200"/>
      <c r="C1628" s="201"/>
      <c r="D1628" s="202" t="s">
        <v>186</v>
      </c>
      <c r="E1628" s="203" t="s">
        <v>1</v>
      </c>
      <c r="F1628" s="204" t="s">
        <v>7368</v>
      </c>
      <c r="G1628" s="201"/>
      <c r="H1628" s="205"/>
      <c r="I1628" s="206"/>
      <c r="J1628" s="201"/>
      <c r="K1628" s="201"/>
      <c r="L1628" s="207"/>
      <c r="M1628" s="208"/>
      <c r="N1628" s="209"/>
      <c r="O1628" s="209"/>
      <c r="P1628" s="209"/>
      <c r="Q1628" s="209"/>
      <c r="R1628" s="209"/>
      <c r="S1628" s="209"/>
      <c r="T1628" s="210"/>
      <c r="AT1628" s="211" t="s">
        <v>186</v>
      </c>
      <c r="AU1628" s="211" t="s">
        <v>89</v>
      </c>
      <c r="AV1628" s="13" t="s">
        <v>89</v>
      </c>
      <c r="AW1628" s="13" t="s">
        <v>35</v>
      </c>
      <c r="AX1628" s="13" t="s">
        <v>79</v>
      </c>
      <c r="AY1628" s="211" t="s">
        <v>158</v>
      </c>
    </row>
    <row r="1629" spans="1:65" s="13" customFormat="1">
      <c r="B1629" s="200"/>
      <c r="C1629" s="201"/>
      <c r="D1629" s="202" t="s">
        <v>186</v>
      </c>
      <c r="E1629" s="203" t="s">
        <v>1</v>
      </c>
      <c r="F1629" s="204" t="s">
        <v>7366</v>
      </c>
      <c r="G1629" s="201"/>
      <c r="H1629" s="205"/>
      <c r="I1629" s="206"/>
      <c r="J1629" s="201"/>
      <c r="K1629" s="201"/>
      <c r="L1629" s="207"/>
      <c r="M1629" s="208"/>
      <c r="N1629" s="209"/>
      <c r="O1629" s="209"/>
      <c r="P1629" s="209"/>
      <c r="Q1629" s="209"/>
      <c r="R1629" s="209"/>
      <c r="S1629" s="209"/>
      <c r="T1629" s="210"/>
      <c r="AT1629" s="211" t="s">
        <v>186</v>
      </c>
      <c r="AU1629" s="211" t="s">
        <v>89</v>
      </c>
      <c r="AV1629" s="13" t="s">
        <v>89</v>
      </c>
      <c r="AW1629" s="13" t="s">
        <v>35</v>
      </c>
      <c r="AX1629" s="13" t="s">
        <v>79</v>
      </c>
      <c r="AY1629" s="211" t="s">
        <v>158</v>
      </c>
    </row>
    <row r="1630" spans="1:65" s="13" customFormat="1">
      <c r="B1630" s="200"/>
      <c r="C1630" s="201"/>
      <c r="D1630" s="202" t="s">
        <v>186</v>
      </c>
      <c r="E1630" s="203" t="s">
        <v>1</v>
      </c>
      <c r="F1630" s="204" t="s">
        <v>7369</v>
      </c>
      <c r="G1630" s="201"/>
      <c r="H1630" s="205"/>
      <c r="I1630" s="206"/>
      <c r="J1630" s="201"/>
      <c r="K1630" s="201"/>
      <c r="L1630" s="207"/>
      <c r="M1630" s="208"/>
      <c r="N1630" s="209"/>
      <c r="O1630" s="209"/>
      <c r="P1630" s="209"/>
      <c r="Q1630" s="209"/>
      <c r="R1630" s="209"/>
      <c r="S1630" s="209"/>
      <c r="T1630" s="210"/>
      <c r="AT1630" s="211" t="s">
        <v>186</v>
      </c>
      <c r="AU1630" s="211" t="s">
        <v>89</v>
      </c>
      <c r="AV1630" s="13" t="s">
        <v>89</v>
      </c>
      <c r="AW1630" s="13" t="s">
        <v>35</v>
      </c>
      <c r="AX1630" s="13" t="s">
        <v>79</v>
      </c>
      <c r="AY1630" s="211" t="s">
        <v>158</v>
      </c>
    </row>
    <row r="1631" spans="1:65" s="13" customFormat="1">
      <c r="B1631" s="200"/>
      <c r="C1631" s="201"/>
      <c r="D1631" s="202" t="s">
        <v>186</v>
      </c>
      <c r="E1631" s="203" t="s">
        <v>1</v>
      </c>
      <c r="F1631" s="204" t="s">
        <v>7371</v>
      </c>
      <c r="G1631" s="201"/>
      <c r="H1631" s="205"/>
      <c r="I1631" s="206"/>
      <c r="J1631" s="201"/>
      <c r="K1631" s="201"/>
      <c r="L1631" s="207"/>
      <c r="M1631" s="208"/>
      <c r="N1631" s="209"/>
      <c r="O1631" s="209"/>
      <c r="P1631" s="209"/>
      <c r="Q1631" s="209"/>
      <c r="R1631" s="209"/>
      <c r="S1631" s="209"/>
      <c r="T1631" s="210"/>
      <c r="AT1631" s="211" t="s">
        <v>186</v>
      </c>
      <c r="AU1631" s="211" t="s">
        <v>89</v>
      </c>
      <c r="AV1631" s="13" t="s">
        <v>89</v>
      </c>
      <c r="AW1631" s="13" t="s">
        <v>35</v>
      </c>
      <c r="AX1631" s="13" t="s">
        <v>79</v>
      </c>
      <c r="AY1631" s="211" t="s">
        <v>158</v>
      </c>
    </row>
    <row r="1632" spans="1:65" s="13" customFormat="1">
      <c r="B1632" s="200"/>
      <c r="C1632" s="201"/>
      <c r="D1632" s="202" t="s">
        <v>186</v>
      </c>
      <c r="E1632" s="203" t="s">
        <v>1</v>
      </c>
      <c r="F1632" s="204" t="s">
        <v>7370</v>
      </c>
      <c r="G1632" s="201"/>
      <c r="H1632" s="205"/>
      <c r="I1632" s="206"/>
      <c r="J1632" s="201"/>
      <c r="K1632" s="201"/>
      <c r="L1632" s="207"/>
      <c r="M1632" s="208"/>
      <c r="N1632" s="209"/>
      <c r="O1632" s="209"/>
      <c r="P1632" s="209"/>
      <c r="Q1632" s="209"/>
      <c r="R1632" s="209"/>
      <c r="S1632" s="209"/>
      <c r="T1632" s="210"/>
      <c r="AT1632" s="211" t="s">
        <v>186</v>
      </c>
      <c r="AU1632" s="211" t="s">
        <v>89</v>
      </c>
      <c r="AV1632" s="13" t="s">
        <v>89</v>
      </c>
      <c r="AW1632" s="13" t="s">
        <v>35</v>
      </c>
      <c r="AX1632" s="13" t="s">
        <v>79</v>
      </c>
      <c r="AY1632" s="211" t="s">
        <v>158</v>
      </c>
    </row>
    <row r="1633" spans="1:65" s="13" customFormat="1">
      <c r="B1633" s="200"/>
      <c r="C1633" s="201"/>
      <c r="D1633" s="202" t="s">
        <v>186</v>
      </c>
      <c r="E1633" s="203" t="s">
        <v>1</v>
      </c>
      <c r="F1633" s="204" t="s">
        <v>7367</v>
      </c>
      <c r="G1633" s="201"/>
      <c r="H1633" s="205"/>
      <c r="I1633" s="206"/>
      <c r="J1633" s="201"/>
      <c r="K1633" s="201"/>
      <c r="L1633" s="207"/>
      <c r="M1633" s="208"/>
      <c r="N1633" s="209"/>
      <c r="O1633" s="209"/>
      <c r="P1633" s="209"/>
      <c r="Q1633" s="209"/>
      <c r="R1633" s="209"/>
      <c r="S1633" s="209"/>
      <c r="T1633" s="210"/>
      <c r="AT1633" s="211" t="s">
        <v>186</v>
      </c>
      <c r="AU1633" s="211" t="s">
        <v>89</v>
      </c>
      <c r="AV1633" s="13" t="s">
        <v>89</v>
      </c>
      <c r="AW1633" s="13" t="s">
        <v>35</v>
      </c>
      <c r="AX1633" s="13" t="s">
        <v>79</v>
      </c>
      <c r="AY1633" s="211" t="s">
        <v>158</v>
      </c>
    </row>
    <row r="1634" spans="1:65" s="13" customFormat="1">
      <c r="B1634" s="200"/>
      <c r="C1634" s="201"/>
      <c r="D1634" s="202" t="s">
        <v>186</v>
      </c>
      <c r="E1634" s="203" t="s">
        <v>1</v>
      </c>
      <c r="F1634" s="204" t="s">
        <v>7372</v>
      </c>
      <c r="G1634" s="201"/>
      <c r="H1634" s="205"/>
      <c r="I1634" s="206"/>
      <c r="J1634" s="201"/>
      <c r="K1634" s="201"/>
      <c r="L1634" s="207"/>
      <c r="M1634" s="208"/>
      <c r="N1634" s="209"/>
      <c r="O1634" s="209"/>
      <c r="P1634" s="209"/>
      <c r="Q1634" s="209"/>
      <c r="R1634" s="209"/>
      <c r="S1634" s="209"/>
      <c r="T1634" s="210"/>
      <c r="AT1634" s="211" t="s">
        <v>186</v>
      </c>
      <c r="AU1634" s="211" t="s">
        <v>89</v>
      </c>
      <c r="AV1634" s="13" t="s">
        <v>89</v>
      </c>
      <c r="AW1634" s="13" t="s">
        <v>35</v>
      </c>
      <c r="AX1634" s="13" t="s">
        <v>79</v>
      </c>
      <c r="AY1634" s="211" t="s">
        <v>158</v>
      </c>
    </row>
    <row r="1635" spans="1:65" s="2" customFormat="1" ht="24.2" customHeight="1">
      <c r="A1635" s="35"/>
      <c r="B1635" s="36"/>
      <c r="C1635" s="187" t="s">
        <v>2298</v>
      </c>
      <c r="D1635" s="187" t="s">
        <v>161</v>
      </c>
      <c r="E1635" s="188" t="s">
        <v>2299</v>
      </c>
      <c r="F1635" s="189" t="s">
        <v>2300</v>
      </c>
      <c r="G1635" s="190" t="s">
        <v>298</v>
      </c>
      <c r="H1635" s="191">
        <v>8.1579999999999995</v>
      </c>
      <c r="I1635" s="192"/>
      <c r="J1635" s="193">
        <f>ROUND(I1635*H1635,2)</f>
        <v>0</v>
      </c>
      <c r="K1635" s="189" t="s">
        <v>217</v>
      </c>
      <c r="L1635" s="40"/>
      <c r="M1635" s="194" t="s">
        <v>1</v>
      </c>
      <c r="N1635" s="195" t="s">
        <v>44</v>
      </c>
      <c r="O1635" s="72"/>
      <c r="P1635" s="196">
        <f>O1635*H1635</f>
        <v>0</v>
      </c>
      <c r="Q1635" s="196">
        <v>0</v>
      </c>
      <c r="R1635" s="196">
        <f>Q1635*H1635</f>
        <v>0</v>
      </c>
      <c r="S1635" s="196">
        <v>0</v>
      </c>
      <c r="T1635" s="197">
        <f>S1635*H1635</f>
        <v>0</v>
      </c>
      <c r="U1635" s="35"/>
      <c r="V1635" s="35"/>
      <c r="W1635" s="35"/>
      <c r="X1635" s="35"/>
      <c r="Y1635" s="35"/>
      <c r="Z1635" s="35"/>
      <c r="AA1635" s="35"/>
      <c r="AB1635" s="35"/>
      <c r="AC1635" s="35"/>
      <c r="AD1635" s="35"/>
      <c r="AE1635" s="35"/>
      <c r="AR1635" s="198" t="s">
        <v>263</v>
      </c>
      <c r="AT1635" s="198" t="s">
        <v>161</v>
      </c>
      <c r="AU1635" s="198" t="s">
        <v>89</v>
      </c>
      <c r="AY1635" s="18" t="s">
        <v>158</v>
      </c>
      <c r="BE1635" s="199">
        <f>IF(N1635="základní",J1635,0)</f>
        <v>0</v>
      </c>
      <c r="BF1635" s="199">
        <f>IF(N1635="snížená",J1635,0)</f>
        <v>0</v>
      </c>
      <c r="BG1635" s="199">
        <f>IF(N1635="zákl. přenesená",J1635,0)</f>
        <v>0</v>
      </c>
      <c r="BH1635" s="199">
        <f>IF(N1635="sníž. přenesená",J1635,0)</f>
        <v>0</v>
      </c>
      <c r="BI1635" s="199">
        <f>IF(N1635="nulová",J1635,0)</f>
        <v>0</v>
      </c>
      <c r="BJ1635" s="18" t="s">
        <v>87</v>
      </c>
      <c r="BK1635" s="199">
        <f>ROUND(I1635*H1635,2)</f>
        <v>0</v>
      </c>
      <c r="BL1635" s="18" t="s">
        <v>263</v>
      </c>
      <c r="BM1635" s="198" t="s">
        <v>2301</v>
      </c>
    </row>
    <row r="1636" spans="1:65" s="12" customFormat="1" ht="22.9" customHeight="1">
      <c r="B1636" s="171"/>
      <c r="C1636" s="172"/>
      <c r="D1636" s="173" t="s">
        <v>78</v>
      </c>
      <c r="E1636" s="185" t="s">
        <v>2302</v>
      </c>
      <c r="F1636" s="185" t="s">
        <v>2303</v>
      </c>
      <c r="G1636" s="172"/>
      <c r="H1636" s="172"/>
      <c r="I1636" s="175"/>
      <c r="J1636" s="186">
        <f>BK1636</f>
        <v>0</v>
      </c>
      <c r="K1636" s="172"/>
      <c r="L1636" s="177"/>
      <c r="M1636" s="178"/>
      <c r="N1636" s="179"/>
      <c r="O1636" s="179"/>
      <c r="P1636" s="180">
        <f>SUM(P1637:P1725)</f>
        <v>0</v>
      </c>
      <c r="Q1636" s="179"/>
      <c r="R1636" s="180">
        <f>SUM(R1637:R1725)</f>
        <v>10.298814499999999</v>
      </c>
      <c r="S1636" s="179"/>
      <c r="T1636" s="181">
        <f>SUM(T1637:T1725)</f>
        <v>235.11620625</v>
      </c>
      <c r="AR1636" s="182" t="s">
        <v>89</v>
      </c>
      <c r="AT1636" s="183" t="s">
        <v>78</v>
      </c>
      <c r="AU1636" s="183" t="s">
        <v>87</v>
      </c>
      <c r="AY1636" s="182" t="s">
        <v>158</v>
      </c>
      <c r="BK1636" s="184">
        <f>SUM(BK1637:BK1725)</f>
        <v>0</v>
      </c>
    </row>
    <row r="1637" spans="1:65" s="2" customFormat="1" ht="24.2" customHeight="1">
      <c r="A1637" s="35"/>
      <c r="B1637" s="36"/>
      <c r="C1637" s="187" t="s">
        <v>2304</v>
      </c>
      <c r="D1637" s="187" t="s">
        <v>161</v>
      </c>
      <c r="E1637" s="188" t="s">
        <v>2305</v>
      </c>
      <c r="F1637" s="189" t="s">
        <v>2306</v>
      </c>
      <c r="G1637" s="190" t="s">
        <v>216</v>
      </c>
      <c r="H1637" s="191">
        <v>886.41600000000005</v>
      </c>
      <c r="I1637" s="192"/>
      <c r="J1637" s="193">
        <f>ROUND(I1637*H1637,2)</f>
        <v>0</v>
      </c>
      <c r="K1637" s="189" t="s">
        <v>217</v>
      </c>
      <c r="L1637" s="40"/>
      <c r="M1637" s="194" t="s">
        <v>1</v>
      </c>
      <c r="N1637" s="195" t="s">
        <v>44</v>
      </c>
      <c r="O1637" s="72"/>
      <c r="P1637" s="196">
        <f>O1637*H1637</f>
        <v>0</v>
      </c>
      <c r="Q1637" s="196">
        <v>0</v>
      </c>
      <c r="R1637" s="196">
        <f>Q1637*H1637</f>
        <v>0</v>
      </c>
      <c r="S1637" s="196">
        <v>0</v>
      </c>
      <c r="T1637" s="197">
        <f>S1637*H1637</f>
        <v>0</v>
      </c>
      <c r="U1637" s="35"/>
      <c r="V1637" s="35"/>
      <c r="W1637" s="35"/>
      <c r="X1637" s="35"/>
      <c r="Y1637" s="35"/>
      <c r="Z1637" s="35"/>
      <c r="AA1637" s="35"/>
      <c r="AB1637" s="35"/>
      <c r="AC1637" s="35"/>
      <c r="AD1637" s="35"/>
      <c r="AE1637" s="35"/>
      <c r="AR1637" s="198" t="s">
        <v>263</v>
      </c>
      <c r="AT1637" s="198" t="s">
        <v>161</v>
      </c>
      <c r="AU1637" s="198" t="s">
        <v>89</v>
      </c>
      <c r="AY1637" s="18" t="s">
        <v>158</v>
      </c>
      <c r="BE1637" s="199">
        <f>IF(N1637="základní",J1637,0)</f>
        <v>0</v>
      </c>
      <c r="BF1637" s="199">
        <f>IF(N1637="snížená",J1637,0)</f>
        <v>0</v>
      </c>
      <c r="BG1637" s="199">
        <f>IF(N1637="zákl. přenesená",J1637,0)</f>
        <v>0</v>
      </c>
      <c r="BH1637" s="199">
        <f>IF(N1637="sníž. přenesená",J1637,0)</f>
        <v>0</v>
      </c>
      <c r="BI1637" s="199">
        <f>IF(N1637="nulová",J1637,0)</f>
        <v>0</v>
      </c>
      <c r="BJ1637" s="18" t="s">
        <v>87</v>
      </c>
      <c r="BK1637" s="199">
        <f>ROUND(I1637*H1637,2)</f>
        <v>0</v>
      </c>
      <c r="BL1637" s="18" t="s">
        <v>263</v>
      </c>
      <c r="BM1637" s="198" t="s">
        <v>2307</v>
      </c>
    </row>
    <row r="1638" spans="1:65" s="13" customFormat="1">
      <c r="B1638" s="200"/>
      <c r="C1638" s="201"/>
      <c r="D1638" s="202" t="s">
        <v>186</v>
      </c>
      <c r="E1638" s="203" t="s">
        <v>1</v>
      </c>
      <c r="F1638" s="204" t="s">
        <v>2308</v>
      </c>
      <c r="G1638" s="201"/>
      <c r="H1638" s="205">
        <v>624.61</v>
      </c>
      <c r="I1638" s="206"/>
      <c r="J1638" s="201"/>
      <c r="K1638" s="201"/>
      <c r="L1638" s="207"/>
      <c r="M1638" s="208"/>
      <c r="N1638" s="209"/>
      <c r="O1638" s="209"/>
      <c r="P1638" s="209"/>
      <c r="Q1638" s="209"/>
      <c r="R1638" s="209"/>
      <c r="S1638" s="209"/>
      <c r="T1638" s="210"/>
      <c r="AT1638" s="211" t="s">
        <v>186</v>
      </c>
      <c r="AU1638" s="211" t="s">
        <v>89</v>
      </c>
      <c r="AV1638" s="13" t="s">
        <v>89</v>
      </c>
      <c r="AW1638" s="13" t="s">
        <v>35</v>
      </c>
      <c r="AX1638" s="13" t="s">
        <v>79</v>
      </c>
      <c r="AY1638" s="211" t="s">
        <v>158</v>
      </c>
    </row>
    <row r="1639" spans="1:65" s="13" customFormat="1">
      <c r="B1639" s="200"/>
      <c r="C1639" s="201"/>
      <c r="D1639" s="202" t="s">
        <v>186</v>
      </c>
      <c r="E1639" s="203" t="s">
        <v>1</v>
      </c>
      <c r="F1639" s="204" t="s">
        <v>2309</v>
      </c>
      <c r="G1639" s="201"/>
      <c r="H1639" s="205">
        <v>5.04</v>
      </c>
      <c r="I1639" s="206"/>
      <c r="J1639" s="201"/>
      <c r="K1639" s="201"/>
      <c r="L1639" s="207"/>
      <c r="M1639" s="208"/>
      <c r="N1639" s="209"/>
      <c r="O1639" s="209"/>
      <c r="P1639" s="209"/>
      <c r="Q1639" s="209"/>
      <c r="R1639" s="209"/>
      <c r="S1639" s="209"/>
      <c r="T1639" s="210"/>
      <c r="AT1639" s="211" t="s">
        <v>186</v>
      </c>
      <c r="AU1639" s="211" t="s">
        <v>89</v>
      </c>
      <c r="AV1639" s="13" t="s">
        <v>89</v>
      </c>
      <c r="AW1639" s="13" t="s">
        <v>35</v>
      </c>
      <c r="AX1639" s="13" t="s">
        <v>79</v>
      </c>
      <c r="AY1639" s="211" t="s">
        <v>158</v>
      </c>
    </row>
    <row r="1640" spans="1:65" s="13" customFormat="1">
      <c r="B1640" s="200"/>
      <c r="C1640" s="201"/>
      <c r="D1640" s="202" t="s">
        <v>186</v>
      </c>
      <c r="E1640" s="203" t="s">
        <v>1</v>
      </c>
      <c r="F1640" s="204" t="s">
        <v>2310</v>
      </c>
      <c r="G1640" s="201"/>
      <c r="H1640" s="205">
        <v>27.675999999999998</v>
      </c>
      <c r="I1640" s="206"/>
      <c r="J1640" s="201"/>
      <c r="K1640" s="201"/>
      <c r="L1640" s="207"/>
      <c r="M1640" s="208"/>
      <c r="N1640" s="209"/>
      <c r="O1640" s="209"/>
      <c r="P1640" s="209"/>
      <c r="Q1640" s="209"/>
      <c r="R1640" s="209"/>
      <c r="S1640" s="209"/>
      <c r="T1640" s="210"/>
      <c r="AT1640" s="211" t="s">
        <v>186</v>
      </c>
      <c r="AU1640" s="211" t="s">
        <v>89</v>
      </c>
      <c r="AV1640" s="13" t="s">
        <v>89</v>
      </c>
      <c r="AW1640" s="13" t="s">
        <v>35</v>
      </c>
      <c r="AX1640" s="13" t="s">
        <v>79</v>
      </c>
      <c r="AY1640" s="211" t="s">
        <v>158</v>
      </c>
    </row>
    <row r="1641" spans="1:65" s="13" customFormat="1">
      <c r="B1641" s="200"/>
      <c r="C1641" s="201"/>
      <c r="D1641" s="202" t="s">
        <v>186</v>
      </c>
      <c r="E1641" s="203" t="s">
        <v>1</v>
      </c>
      <c r="F1641" s="204" t="s">
        <v>2311</v>
      </c>
      <c r="G1641" s="201"/>
      <c r="H1641" s="205">
        <v>106.18</v>
      </c>
      <c r="I1641" s="206"/>
      <c r="J1641" s="201"/>
      <c r="K1641" s="201"/>
      <c r="L1641" s="207"/>
      <c r="M1641" s="208"/>
      <c r="N1641" s="209"/>
      <c r="O1641" s="209"/>
      <c r="P1641" s="209"/>
      <c r="Q1641" s="209"/>
      <c r="R1641" s="209"/>
      <c r="S1641" s="209"/>
      <c r="T1641" s="210"/>
      <c r="AT1641" s="211" t="s">
        <v>186</v>
      </c>
      <c r="AU1641" s="211" t="s">
        <v>89</v>
      </c>
      <c r="AV1641" s="13" t="s">
        <v>89</v>
      </c>
      <c r="AW1641" s="13" t="s">
        <v>35</v>
      </c>
      <c r="AX1641" s="13" t="s">
        <v>79</v>
      </c>
      <c r="AY1641" s="211" t="s">
        <v>158</v>
      </c>
    </row>
    <row r="1642" spans="1:65" s="13" customFormat="1">
      <c r="B1642" s="200"/>
      <c r="C1642" s="201"/>
      <c r="D1642" s="202" t="s">
        <v>186</v>
      </c>
      <c r="E1642" s="203" t="s">
        <v>1</v>
      </c>
      <c r="F1642" s="204" t="s">
        <v>2312</v>
      </c>
      <c r="G1642" s="201"/>
      <c r="H1642" s="205">
        <v>10.026</v>
      </c>
      <c r="I1642" s="206"/>
      <c r="J1642" s="201"/>
      <c r="K1642" s="201"/>
      <c r="L1642" s="207"/>
      <c r="M1642" s="208"/>
      <c r="N1642" s="209"/>
      <c r="O1642" s="209"/>
      <c r="P1642" s="209"/>
      <c r="Q1642" s="209"/>
      <c r="R1642" s="209"/>
      <c r="S1642" s="209"/>
      <c r="T1642" s="210"/>
      <c r="AT1642" s="211" t="s">
        <v>186</v>
      </c>
      <c r="AU1642" s="211" t="s">
        <v>89</v>
      </c>
      <c r="AV1642" s="13" t="s">
        <v>89</v>
      </c>
      <c r="AW1642" s="13" t="s">
        <v>35</v>
      </c>
      <c r="AX1642" s="13" t="s">
        <v>79</v>
      </c>
      <c r="AY1642" s="211" t="s">
        <v>158</v>
      </c>
    </row>
    <row r="1643" spans="1:65" s="15" customFormat="1">
      <c r="B1643" s="223"/>
      <c r="C1643" s="224"/>
      <c r="D1643" s="202" t="s">
        <v>186</v>
      </c>
      <c r="E1643" s="225" t="s">
        <v>1</v>
      </c>
      <c r="F1643" s="226" t="s">
        <v>2313</v>
      </c>
      <c r="G1643" s="224"/>
      <c r="H1643" s="227">
        <v>773.53200000000004</v>
      </c>
      <c r="I1643" s="228"/>
      <c r="J1643" s="224"/>
      <c r="K1643" s="224"/>
      <c r="L1643" s="229"/>
      <c r="M1643" s="230"/>
      <c r="N1643" s="231"/>
      <c r="O1643" s="231"/>
      <c r="P1643" s="231"/>
      <c r="Q1643" s="231"/>
      <c r="R1643" s="231"/>
      <c r="S1643" s="231"/>
      <c r="T1643" s="232"/>
      <c r="AT1643" s="233" t="s">
        <v>186</v>
      </c>
      <c r="AU1643" s="233" t="s">
        <v>89</v>
      </c>
      <c r="AV1643" s="15" t="s">
        <v>170</v>
      </c>
      <c r="AW1643" s="15" t="s">
        <v>35</v>
      </c>
      <c r="AX1643" s="15" t="s">
        <v>79</v>
      </c>
      <c r="AY1643" s="233" t="s">
        <v>158</v>
      </c>
    </row>
    <row r="1644" spans="1:65" s="13" customFormat="1" ht="33.75">
      <c r="B1644" s="200"/>
      <c r="C1644" s="201"/>
      <c r="D1644" s="202" t="s">
        <v>186</v>
      </c>
      <c r="E1644" s="203" t="s">
        <v>1</v>
      </c>
      <c r="F1644" s="204" t="s">
        <v>2314</v>
      </c>
      <c r="G1644" s="201"/>
      <c r="H1644" s="205">
        <v>89.674000000000007</v>
      </c>
      <c r="I1644" s="206"/>
      <c r="J1644" s="201"/>
      <c r="K1644" s="201"/>
      <c r="L1644" s="207"/>
      <c r="M1644" s="208"/>
      <c r="N1644" s="209"/>
      <c r="O1644" s="209"/>
      <c r="P1644" s="209"/>
      <c r="Q1644" s="209"/>
      <c r="R1644" s="209"/>
      <c r="S1644" s="209"/>
      <c r="T1644" s="210"/>
      <c r="AT1644" s="211" t="s">
        <v>186</v>
      </c>
      <c r="AU1644" s="211" t="s">
        <v>89</v>
      </c>
      <c r="AV1644" s="13" t="s">
        <v>89</v>
      </c>
      <c r="AW1644" s="13" t="s">
        <v>35</v>
      </c>
      <c r="AX1644" s="13" t="s">
        <v>79</v>
      </c>
      <c r="AY1644" s="211" t="s">
        <v>158</v>
      </c>
    </row>
    <row r="1645" spans="1:65" s="13" customFormat="1" ht="22.5">
      <c r="B1645" s="200"/>
      <c r="C1645" s="201"/>
      <c r="D1645" s="202" t="s">
        <v>186</v>
      </c>
      <c r="E1645" s="203" t="s">
        <v>1</v>
      </c>
      <c r="F1645" s="204" t="s">
        <v>2315</v>
      </c>
      <c r="G1645" s="201"/>
      <c r="H1645" s="205">
        <v>2.6139999999999999</v>
      </c>
      <c r="I1645" s="206"/>
      <c r="J1645" s="201"/>
      <c r="K1645" s="201"/>
      <c r="L1645" s="207"/>
      <c r="M1645" s="208"/>
      <c r="N1645" s="209"/>
      <c r="O1645" s="209"/>
      <c r="P1645" s="209"/>
      <c r="Q1645" s="209"/>
      <c r="R1645" s="209"/>
      <c r="S1645" s="209"/>
      <c r="T1645" s="210"/>
      <c r="AT1645" s="211" t="s">
        <v>186</v>
      </c>
      <c r="AU1645" s="211" t="s">
        <v>89</v>
      </c>
      <c r="AV1645" s="13" t="s">
        <v>89</v>
      </c>
      <c r="AW1645" s="13" t="s">
        <v>35</v>
      </c>
      <c r="AX1645" s="13" t="s">
        <v>79</v>
      </c>
      <c r="AY1645" s="211" t="s">
        <v>158</v>
      </c>
    </row>
    <row r="1646" spans="1:65" s="13" customFormat="1" ht="33.75">
      <c r="B1646" s="200"/>
      <c r="C1646" s="201"/>
      <c r="D1646" s="202" t="s">
        <v>186</v>
      </c>
      <c r="E1646" s="203" t="s">
        <v>1</v>
      </c>
      <c r="F1646" s="204" t="s">
        <v>2316</v>
      </c>
      <c r="G1646" s="201"/>
      <c r="H1646" s="205">
        <v>17.245000000000001</v>
      </c>
      <c r="I1646" s="206"/>
      <c r="J1646" s="201"/>
      <c r="K1646" s="201"/>
      <c r="L1646" s="207"/>
      <c r="M1646" s="208"/>
      <c r="N1646" s="209"/>
      <c r="O1646" s="209"/>
      <c r="P1646" s="209"/>
      <c r="Q1646" s="209"/>
      <c r="R1646" s="209"/>
      <c r="S1646" s="209"/>
      <c r="T1646" s="210"/>
      <c r="AT1646" s="211" t="s">
        <v>186</v>
      </c>
      <c r="AU1646" s="211" t="s">
        <v>89</v>
      </c>
      <c r="AV1646" s="13" t="s">
        <v>89</v>
      </c>
      <c r="AW1646" s="13" t="s">
        <v>35</v>
      </c>
      <c r="AX1646" s="13" t="s">
        <v>79</v>
      </c>
      <c r="AY1646" s="211" t="s">
        <v>158</v>
      </c>
    </row>
    <row r="1647" spans="1:65" s="13" customFormat="1" ht="22.5">
      <c r="B1647" s="200"/>
      <c r="C1647" s="201"/>
      <c r="D1647" s="202" t="s">
        <v>186</v>
      </c>
      <c r="E1647" s="203" t="s">
        <v>1</v>
      </c>
      <c r="F1647" s="204" t="s">
        <v>2317</v>
      </c>
      <c r="G1647" s="201"/>
      <c r="H1647" s="205">
        <v>1.349</v>
      </c>
      <c r="I1647" s="206"/>
      <c r="J1647" s="201"/>
      <c r="K1647" s="201"/>
      <c r="L1647" s="207"/>
      <c r="M1647" s="208"/>
      <c r="N1647" s="209"/>
      <c r="O1647" s="209"/>
      <c r="P1647" s="209"/>
      <c r="Q1647" s="209"/>
      <c r="R1647" s="209"/>
      <c r="S1647" s="209"/>
      <c r="T1647" s="210"/>
      <c r="AT1647" s="211" t="s">
        <v>186</v>
      </c>
      <c r="AU1647" s="211" t="s">
        <v>89</v>
      </c>
      <c r="AV1647" s="13" t="s">
        <v>89</v>
      </c>
      <c r="AW1647" s="13" t="s">
        <v>35</v>
      </c>
      <c r="AX1647" s="13" t="s">
        <v>79</v>
      </c>
      <c r="AY1647" s="211" t="s">
        <v>158</v>
      </c>
    </row>
    <row r="1648" spans="1:65" s="13" customFormat="1" ht="33.75">
      <c r="B1648" s="200"/>
      <c r="C1648" s="201"/>
      <c r="D1648" s="202" t="s">
        <v>186</v>
      </c>
      <c r="E1648" s="203" t="s">
        <v>1</v>
      </c>
      <c r="F1648" s="204" t="s">
        <v>2318</v>
      </c>
      <c r="G1648" s="201"/>
      <c r="H1648" s="205">
        <v>0.81</v>
      </c>
      <c r="I1648" s="206"/>
      <c r="J1648" s="201"/>
      <c r="K1648" s="201"/>
      <c r="L1648" s="207"/>
      <c r="M1648" s="208"/>
      <c r="N1648" s="209"/>
      <c r="O1648" s="209"/>
      <c r="P1648" s="209"/>
      <c r="Q1648" s="209"/>
      <c r="R1648" s="209"/>
      <c r="S1648" s="209"/>
      <c r="T1648" s="210"/>
      <c r="AT1648" s="211" t="s">
        <v>186</v>
      </c>
      <c r="AU1648" s="211" t="s">
        <v>89</v>
      </c>
      <c r="AV1648" s="13" t="s">
        <v>89</v>
      </c>
      <c r="AW1648" s="13" t="s">
        <v>35</v>
      </c>
      <c r="AX1648" s="13" t="s">
        <v>79</v>
      </c>
      <c r="AY1648" s="211" t="s">
        <v>158</v>
      </c>
    </row>
    <row r="1649" spans="1:65" s="13" customFormat="1" ht="33.75">
      <c r="B1649" s="200"/>
      <c r="C1649" s="201"/>
      <c r="D1649" s="202" t="s">
        <v>186</v>
      </c>
      <c r="E1649" s="203" t="s">
        <v>1</v>
      </c>
      <c r="F1649" s="204" t="s">
        <v>2319</v>
      </c>
      <c r="G1649" s="201"/>
      <c r="H1649" s="205">
        <v>0.97099999999999997</v>
      </c>
      <c r="I1649" s="206"/>
      <c r="J1649" s="201"/>
      <c r="K1649" s="201"/>
      <c r="L1649" s="207"/>
      <c r="M1649" s="208"/>
      <c r="N1649" s="209"/>
      <c r="O1649" s="209"/>
      <c r="P1649" s="209"/>
      <c r="Q1649" s="209"/>
      <c r="R1649" s="209"/>
      <c r="S1649" s="209"/>
      <c r="T1649" s="210"/>
      <c r="AT1649" s="211" t="s">
        <v>186</v>
      </c>
      <c r="AU1649" s="211" t="s">
        <v>89</v>
      </c>
      <c r="AV1649" s="13" t="s">
        <v>89</v>
      </c>
      <c r="AW1649" s="13" t="s">
        <v>35</v>
      </c>
      <c r="AX1649" s="13" t="s">
        <v>79</v>
      </c>
      <c r="AY1649" s="211" t="s">
        <v>158</v>
      </c>
    </row>
    <row r="1650" spans="1:65" s="13" customFormat="1">
      <c r="B1650" s="200"/>
      <c r="C1650" s="201"/>
      <c r="D1650" s="202" t="s">
        <v>186</v>
      </c>
      <c r="E1650" s="203" t="s">
        <v>1</v>
      </c>
      <c r="F1650" s="204" t="s">
        <v>2320</v>
      </c>
      <c r="G1650" s="201"/>
      <c r="H1650" s="205">
        <v>0.221</v>
      </c>
      <c r="I1650" s="206"/>
      <c r="J1650" s="201"/>
      <c r="K1650" s="201"/>
      <c r="L1650" s="207"/>
      <c r="M1650" s="208"/>
      <c r="N1650" s="209"/>
      <c r="O1650" s="209"/>
      <c r="P1650" s="209"/>
      <c r="Q1650" s="209"/>
      <c r="R1650" s="209"/>
      <c r="S1650" s="209"/>
      <c r="T1650" s="210"/>
      <c r="AT1650" s="211" t="s">
        <v>186</v>
      </c>
      <c r="AU1650" s="211" t="s">
        <v>89</v>
      </c>
      <c r="AV1650" s="13" t="s">
        <v>89</v>
      </c>
      <c r="AW1650" s="13" t="s">
        <v>35</v>
      </c>
      <c r="AX1650" s="13" t="s">
        <v>79</v>
      </c>
      <c r="AY1650" s="211" t="s">
        <v>158</v>
      </c>
    </row>
    <row r="1651" spans="1:65" s="15" customFormat="1">
      <c r="B1651" s="223"/>
      <c r="C1651" s="224"/>
      <c r="D1651" s="202" t="s">
        <v>186</v>
      </c>
      <c r="E1651" s="225" t="s">
        <v>1</v>
      </c>
      <c r="F1651" s="226" t="s">
        <v>2321</v>
      </c>
      <c r="G1651" s="224"/>
      <c r="H1651" s="227">
        <v>112.884</v>
      </c>
      <c r="I1651" s="228"/>
      <c r="J1651" s="224"/>
      <c r="K1651" s="224"/>
      <c r="L1651" s="229"/>
      <c r="M1651" s="230"/>
      <c r="N1651" s="231"/>
      <c r="O1651" s="231"/>
      <c r="P1651" s="231"/>
      <c r="Q1651" s="231"/>
      <c r="R1651" s="231"/>
      <c r="S1651" s="231"/>
      <c r="T1651" s="232"/>
      <c r="AT1651" s="233" t="s">
        <v>186</v>
      </c>
      <c r="AU1651" s="233" t="s">
        <v>89</v>
      </c>
      <c r="AV1651" s="15" t="s">
        <v>170</v>
      </c>
      <c r="AW1651" s="15" t="s">
        <v>35</v>
      </c>
      <c r="AX1651" s="15" t="s">
        <v>79</v>
      </c>
      <c r="AY1651" s="233" t="s">
        <v>158</v>
      </c>
    </row>
    <row r="1652" spans="1:65" s="14" customFormat="1">
      <c r="B1652" s="212"/>
      <c r="C1652" s="213"/>
      <c r="D1652" s="202" t="s">
        <v>186</v>
      </c>
      <c r="E1652" s="214" t="s">
        <v>1</v>
      </c>
      <c r="F1652" s="215" t="s">
        <v>199</v>
      </c>
      <c r="G1652" s="213"/>
      <c r="H1652" s="216">
        <v>886.41600000000005</v>
      </c>
      <c r="I1652" s="217"/>
      <c r="J1652" s="213"/>
      <c r="K1652" s="213"/>
      <c r="L1652" s="218"/>
      <c r="M1652" s="219"/>
      <c r="N1652" s="220"/>
      <c r="O1652" s="220"/>
      <c r="P1652" s="220"/>
      <c r="Q1652" s="220"/>
      <c r="R1652" s="220"/>
      <c r="S1652" s="220"/>
      <c r="T1652" s="221"/>
      <c r="AT1652" s="222" t="s">
        <v>186</v>
      </c>
      <c r="AU1652" s="222" t="s">
        <v>89</v>
      </c>
      <c r="AV1652" s="14" t="s">
        <v>165</v>
      </c>
      <c r="AW1652" s="14" t="s">
        <v>35</v>
      </c>
      <c r="AX1652" s="14" t="s">
        <v>87</v>
      </c>
      <c r="AY1652" s="222" t="s">
        <v>158</v>
      </c>
    </row>
    <row r="1653" spans="1:65" s="2" customFormat="1" ht="24.2" customHeight="1">
      <c r="A1653" s="35"/>
      <c r="B1653" s="36"/>
      <c r="C1653" s="244" t="s">
        <v>2322</v>
      </c>
      <c r="D1653" s="244" t="s">
        <v>343</v>
      </c>
      <c r="E1653" s="245" t="s">
        <v>2323</v>
      </c>
      <c r="F1653" s="246" t="s">
        <v>2324</v>
      </c>
      <c r="G1653" s="247" t="s">
        <v>216</v>
      </c>
      <c r="H1653" s="248">
        <v>855.69</v>
      </c>
      <c r="I1653" s="249"/>
      <c r="J1653" s="250">
        <f>ROUND(I1653*H1653,2)</f>
        <v>0</v>
      </c>
      <c r="K1653" s="246" t="s">
        <v>217</v>
      </c>
      <c r="L1653" s="251"/>
      <c r="M1653" s="252" t="s">
        <v>1</v>
      </c>
      <c r="N1653" s="253" t="s">
        <v>44</v>
      </c>
      <c r="O1653" s="72"/>
      <c r="P1653" s="196">
        <f>O1653*H1653</f>
        <v>0</v>
      </c>
      <c r="Q1653" s="196">
        <v>3.0000000000000001E-3</v>
      </c>
      <c r="R1653" s="196">
        <f>Q1653*H1653</f>
        <v>2.5670700000000002</v>
      </c>
      <c r="S1653" s="196">
        <v>0</v>
      </c>
      <c r="T1653" s="197">
        <f>S1653*H1653</f>
        <v>0</v>
      </c>
      <c r="U1653" s="35"/>
      <c r="V1653" s="35"/>
      <c r="W1653" s="35"/>
      <c r="X1653" s="35"/>
      <c r="Y1653" s="35"/>
      <c r="Z1653" s="35"/>
      <c r="AA1653" s="35"/>
      <c r="AB1653" s="35"/>
      <c r="AC1653" s="35"/>
      <c r="AD1653" s="35"/>
      <c r="AE1653" s="35"/>
      <c r="AR1653" s="198" t="s">
        <v>359</v>
      </c>
      <c r="AT1653" s="198" t="s">
        <v>343</v>
      </c>
      <c r="AU1653" s="198" t="s">
        <v>89</v>
      </c>
      <c r="AY1653" s="18" t="s">
        <v>158</v>
      </c>
      <c r="BE1653" s="199">
        <f>IF(N1653="základní",J1653,0)</f>
        <v>0</v>
      </c>
      <c r="BF1653" s="199">
        <f>IF(N1653="snížená",J1653,0)</f>
        <v>0</v>
      </c>
      <c r="BG1653" s="199">
        <f>IF(N1653="zákl. přenesená",J1653,0)</f>
        <v>0</v>
      </c>
      <c r="BH1653" s="199">
        <f>IF(N1653="sníž. přenesená",J1653,0)</f>
        <v>0</v>
      </c>
      <c r="BI1653" s="199">
        <f>IF(N1653="nulová",J1653,0)</f>
        <v>0</v>
      </c>
      <c r="BJ1653" s="18" t="s">
        <v>87</v>
      </c>
      <c r="BK1653" s="199">
        <f>ROUND(I1653*H1653,2)</f>
        <v>0</v>
      </c>
      <c r="BL1653" s="18" t="s">
        <v>263</v>
      </c>
      <c r="BM1653" s="198" t="s">
        <v>2325</v>
      </c>
    </row>
    <row r="1654" spans="1:65" s="13" customFormat="1">
      <c r="B1654" s="200"/>
      <c r="C1654" s="201"/>
      <c r="D1654" s="202" t="s">
        <v>186</v>
      </c>
      <c r="E1654" s="203" t="s">
        <v>1</v>
      </c>
      <c r="F1654" s="204" t="s">
        <v>2326</v>
      </c>
      <c r="G1654" s="201"/>
      <c r="H1654" s="205">
        <v>637.10199999999998</v>
      </c>
      <c r="I1654" s="206"/>
      <c r="J1654" s="201"/>
      <c r="K1654" s="201"/>
      <c r="L1654" s="207"/>
      <c r="M1654" s="208"/>
      <c r="N1654" s="209"/>
      <c r="O1654" s="209"/>
      <c r="P1654" s="209"/>
      <c r="Q1654" s="209"/>
      <c r="R1654" s="209"/>
      <c r="S1654" s="209"/>
      <c r="T1654" s="210"/>
      <c r="AT1654" s="211" t="s">
        <v>186</v>
      </c>
      <c r="AU1654" s="211" t="s">
        <v>89</v>
      </c>
      <c r="AV1654" s="13" t="s">
        <v>89</v>
      </c>
      <c r="AW1654" s="13" t="s">
        <v>35</v>
      </c>
      <c r="AX1654" s="13" t="s">
        <v>79</v>
      </c>
      <c r="AY1654" s="211" t="s">
        <v>158</v>
      </c>
    </row>
    <row r="1655" spans="1:65" s="13" customFormat="1">
      <c r="B1655" s="200"/>
      <c r="C1655" s="201"/>
      <c r="D1655" s="202" t="s">
        <v>186</v>
      </c>
      <c r="E1655" s="203" t="s">
        <v>1</v>
      </c>
      <c r="F1655" s="204" t="s">
        <v>2327</v>
      </c>
      <c r="G1655" s="201"/>
      <c r="H1655" s="205">
        <v>5.141</v>
      </c>
      <c r="I1655" s="206"/>
      <c r="J1655" s="201"/>
      <c r="K1655" s="201"/>
      <c r="L1655" s="207"/>
      <c r="M1655" s="208"/>
      <c r="N1655" s="209"/>
      <c r="O1655" s="209"/>
      <c r="P1655" s="209"/>
      <c r="Q1655" s="209"/>
      <c r="R1655" s="209"/>
      <c r="S1655" s="209"/>
      <c r="T1655" s="210"/>
      <c r="AT1655" s="211" t="s">
        <v>186</v>
      </c>
      <c r="AU1655" s="211" t="s">
        <v>89</v>
      </c>
      <c r="AV1655" s="13" t="s">
        <v>89</v>
      </c>
      <c r="AW1655" s="13" t="s">
        <v>35</v>
      </c>
      <c r="AX1655" s="13" t="s">
        <v>79</v>
      </c>
      <c r="AY1655" s="211" t="s">
        <v>158</v>
      </c>
    </row>
    <row r="1656" spans="1:65" s="13" customFormat="1">
      <c r="B1656" s="200"/>
      <c r="C1656" s="201"/>
      <c r="D1656" s="202" t="s">
        <v>186</v>
      </c>
      <c r="E1656" s="203" t="s">
        <v>1</v>
      </c>
      <c r="F1656" s="204" t="s">
        <v>2328</v>
      </c>
      <c r="G1656" s="201"/>
      <c r="H1656" s="205">
        <v>88.078000000000003</v>
      </c>
      <c r="I1656" s="206"/>
      <c r="J1656" s="201"/>
      <c r="K1656" s="201"/>
      <c r="L1656" s="207"/>
      <c r="M1656" s="208"/>
      <c r="N1656" s="209"/>
      <c r="O1656" s="209"/>
      <c r="P1656" s="209"/>
      <c r="Q1656" s="209"/>
      <c r="R1656" s="209"/>
      <c r="S1656" s="209"/>
      <c r="T1656" s="210"/>
      <c r="AT1656" s="211" t="s">
        <v>186</v>
      </c>
      <c r="AU1656" s="211" t="s">
        <v>89</v>
      </c>
      <c r="AV1656" s="13" t="s">
        <v>89</v>
      </c>
      <c r="AW1656" s="13" t="s">
        <v>35</v>
      </c>
      <c r="AX1656" s="13" t="s">
        <v>79</v>
      </c>
      <c r="AY1656" s="211" t="s">
        <v>158</v>
      </c>
    </row>
    <row r="1657" spans="1:65" s="13" customFormat="1">
      <c r="B1657" s="200"/>
      <c r="C1657" s="201"/>
      <c r="D1657" s="202" t="s">
        <v>186</v>
      </c>
      <c r="E1657" s="203" t="s">
        <v>1</v>
      </c>
      <c r="F1657" s="204" t="s">
        <v>2329</v>
      </c>
      <c r="G1657" s="201"/>
      <c r="H1657" s="205">
        <v>10.227</v>
      </c>
      <c r="I1657" s="206"/>
      <c r="J1657" s="201"/>
      <c r="K1657" s="201"/>
      <c r="L1657" s="207"/>
      <c r="M1657" s="208"/>
      <c r="N1657" s="209"/>
      <c r="O1657" s="209"/>
      <c r="P1657" s="209"/>
      <c r="Q1657" s="209"/>
      <c r="R1657" s="209"/>
      <c r="S1657" s="209"/>
      <c r="T1657" s="210"/>
      <c r="AT1657" s="211" t="s">
        <v>186</v>
      </c>
      <c r="AU1657" s="211" t="s">
        <v>89</v>
      </c>
      <c r="AV1657" s="13" t="s">
        <v>89</v>
      </c>
      <c r="AW1657" s="13" t="s">
        <v>35</v>
      </c>
      <c r="AX1657" s="13" t="s">
        <v>79</v>
      </c>
      <c r="AY1657" s="211" t="s">
        <v>158</v>
      </c>
    </row>
    <row r="1658" spans="1:65" s="13" customFormat="1">
      <c r="B1658" s="200"/>
      <c r="C1658" s="201"/>
      <c r="D1658" s="202" t="s">
        <v>186</v>
      </c>
      <c r="E1658" s="203" t="s">
        <v>1</v>
      </c>
      <c r="F1658" s="204" t="s">
        <v>2330</v>
      </c>
      <c r="G1658" s="201"/>
      <c r="H1658" s="205">
        <v>115.142</v>
      </c>
      <c r="I1658" s="206"/>
      <c r="J1658" s="201"/>
      <c r="K1658" s="201"/>
      <c r="L1658" s="207"/>
      <c r="M1658" s="208"/>
      <c r="N1658" s="209"/>
      <c r="O1658" s="209"/>
      <c r="P1658" s="209"/>
      <c r="Q1658" s="209"/>
      <c r="R1658" s="209"/>
      <c r="S1658" s="209"/>
      <c r="T1658" s="210"/>
      <c r="AT1658" s="211" t="s">
        <v>186</v>
      </c>
      <c r="AU1658" s="211" t="s">
        <v>89</v>
      </c>
      <c r="AV1658" s="13" t="s">
        <v>89</v>
      </c>
      <c r="AW1658" s="13" t="s">
        <v>35</v>
      </c>
      <c r="AX1658" s="13" t="s">
        <v>79</v>
      </c>
      <c r="AY1658" s="211" t="s">
        <v>158</v>
      </c>
    </row>
    <row r="1659" spans="1:65" s="14" customFormat="1">
      <c r="B1659" s="212"/>
      <c r="C1659" s="213"/>
      <c r="D1659" s="202" t="s">
        <v>186</v>
      </c>
      <c r="E1659" s="214" t="s">
        <v>1</v>
      </c>
      <c r="F1659" s="215" t="s">
        <v>199</v>
      </c>
      <c r="G1659" s="213"/>
      <c r="H1659" s="216">
        <v>855.69</v>
      </c>
      <c r="I1659" s="217"/>
      <c r="J1659" s="213"/>
      <c r="K1659" s="213"/>
      <c r="L1659" s="218"/>
      <c r="M1659" s="219"/>
      <c r="N1659" s="220"/>
      <c r="O1659" s="220"/>
      <c r="P1659" s="220"/>
      <c r="Q1659" s="220"/>
      <c r="R1659" s="220"/>
      <c r="S1659" s="220"/>
      <c r="T1659" s="221"/>
      <c r="AT1659" s="222" t="s">
        <v>186</v>
      </c>
      <c r="AU1659" s="222" t="s">
        <v>89</v>
      </c>
      <c r="AV1659" s="14" t="s">
        <v>165</v>
      </c>
      <c r="AW1659" s="14" t="s">
        <v>35</v>
      </c>
      <c r="AX1659" s="14" t="s">
        <v>87</v>
      </c>
      <c r="AY1659" s="222" t="s">
        <v>158</v>
      </c>
    </row>
    <row r="1660" spans="1:65" s="2" customFormat="1" ht="24.2" customHeight="1">
      <c r="A1660" s="35"/>
      <c r="B1660" s="36"/>
      <c r="C1660" s="244" t="s">
        <v>2331</v>
      </c>
      <c r="D1660" s="244" t="s">
        <v>343</v>
      </c>
      <c r="E1660" s="245" t="s">
        <v>2332</v>
      </c>
      <c r="F1660" s="246" t="s">
        <v>2333</v>
      </c>
      <c r="G1660" s="247" t="s">
        <v>216</v>
      </c>
      <c r="H1660" s="248">
        <v>20.225999999999999</v>
      </c>
      <c r="I1660" s="249"/>
      <c r="J1660" s="250">
        <f>ROUND(I1660*H1660,2)</f>
        <v>0</v>
      </c>
      <c r="K1660" s="246" t="s">
        <v>217</v>
      </c>
      <c r="L1660" s="251"/>
      <c r="M1660" s="252" t="s">
        <v>1</v>
      </c>
      <c r="N1660" s="253" t="s">
        <v>44</v>
      </c>
      <c r="O1660" s="72"/>
      <c r="P1660" s="196">
        <f>O1660*H1660</f>
        <v>0</v>
      </c>
      <c r="Q1660" s="196">
        <v>2E-3</v>
      </c>
      <c r="R1660" s="196">
        <f>Q1660*H1660</f>
        <v>4.0452000000000002E-2</v>
      </c>
      <c r="S1660" s="196">
        <v>0</v>
      </c>
      <c r="T1660" s="197">
        <f>S1660*H1660</f>
        <v>0</v>
      </c>
      <c r="U1660" s="35"/>
      <c r="V1660" s="35"/>
      <c r="W1660" s="35"/>
      <c r="X1660" s="35"/>
      <c r="Y1660" s="35"/>
      <c r="Z1660" s="35"/>
      <c r="AA1660" s="35"/>
      <c r="AB1660" s="35"/>
      <c r="AC1660" s="35"/>
      <c r="AD1660" s="35"/>
      <c r="AE1660" s="35"/>
      <c r="AR1660" s="198" t="s">
        <v>359</v>
      </c>
      <c r="AT1660" s="198" t="s">
        <v>343</v>
      </c>
      <c r="AU1660" s="198" t="s">
        <v>89</v>
      </c>
      <c r="AY1660" s="18" t="s">
        <v>158</v>
      </c>
      <c r="BE1660" s="199">
        <f>IF(N1660="základní",J1660,0)</f>
        <v>0</v>
      </c>
      <c r="BF1660" s="199">
        <f>IF(N1660="snížená",J1660,0)</f>
        <v>0</v>
      </c>
      <c r="BG1660" s="199">
        <f>IF(N1660="zákl. přenesená",J1660,0)</f>
        <v>0</v>
      </c>
      <c r="BH1660" s="199">
        <f>IF(N1660="sníž. přenesená",J1660,0)</f>
        <v>0</v>
      </c>
      <c r="BI1660" s="199">
        <f>IF(N1660="nulová",J1660,0)</f>
        <v>0</v>
      </c>
      <c r="BJ1660" s="18" t="s">
        <v>87</v>
      </c>
      <c r="BK1660" s="199">
        <f>ROUND(I1660*H1660,2)</f>
        <v>0</v>
      </c>
      <c r="BL1660" s="18" t="s">
        <v>263</v>
      </c>
      <c r="BM1660" s="198" t="s">
        <v>2334</v>
      </c>
    </row>
    <row r="1661" spans="1:65" s="13" customFormat="1">
      <c r="B1661" s="200"/>
      <c r="C1661" s="201"/>
      <c r="D1661" s="202" t="s">
        <v>186</v>
      </c>
      <c r="E1661" s="203" t="s">
        <v>1</v>
      </c>
      <c r="F1661" s="204" t="s">
        <v>2335</v>
      </c>
      <c r="G1661" s="201"/>
      <c r="H1661" s="205">
        <v>20.225999999999999</v>
      </c>
      <c r="I1661" s="206"/>
      <c r="J1661" s="201"/>
      <c r="K1661" s="201"/>
      <c r="L1661" s="207"/>
      <c r="M1661" s="208"/>
      <c r="N1661" s="209"/>
      <c r="O1661" s="209"/>
      <c r="P1661" s="209"/>
      <c r="Q1661" s="209"/>
      <c r="R1661" s="209"/>
      <c r="S1661" s="209"/>
      <c r="T1661" s="210"/>
      <c r="AT1661" s="211" t="s">
        <v>186</v>
      </c>
      <c r="AU1661" s="211" t="s">
        <v>89</v>
      </c>
      <c r="AV1661" s="13" t="s">
        <v>89</v>
      </c>
      <c r="AW1661" s="13" t="s">
        <v>35</v>
      </c>
      <c r="AX1661" s="13" t="s">
        <v>87</v>
      </c>
      <c r="AY1661" s="211" t="s">
        <v>158</v>
      </c>
    </row>
    <row r="1662" spans="1:65" s="2" customFormat="1" ht="24.2" customHeight="1">
      <c r="A1662" s="35"/>
      <c r="B1662" s="36"/>
      <c r="C1662" s="244" t="s">
        <v>2336</v>
      </c>
      <c r="D1662" s="244" t="s">
        <v>343</v>
      </c>
      <c r="E1662" s="245" t="s">
        <v>2337</v>
      </c>
      <c r="F1662" s="246" t="s">
        <v>2338</v>
      </c>
      <c r="G1662" s="247" t="s">
        <v>216</v>
      </c>
      <c r="H1662" s="248">
        <v>28.23</v>
      </c>
      <c r="I1662" s="249"/>
      <c r="J1662" s="250">
        <f>ROUND(I1662*H1662,2)</f>
        <v>0</v>
      </c>
      <c r="K1662" s="246" t="s">
        <v>217</v>
      </c>
      <c r="L1662" s="251"/>
      <c r="M1662" s="252" t="s">
        <v>1</v>
      </c>
      <c r="N1662" s="253" t="s">
        <v>44</v>
      </c>
      <c r="O1662" s="72"/>
      <c r="P1662" s="196">
        <f>O1662*H1662</f>
        <v>0</v>
      </c>
      <c r="Q1662" s="196">
        <v>1.6000000000000001E-3</v>
      </c>
      <c r="R1662" s="196">
        <f>Q1662*H1662</f>
        <v>4.5168E-2</v>
      </c>
      <c r="S1662" s="196">
        <v>0</v>
      </c>
      <c r="T1662" s="197">
        <f>S1662*H1662</f>
        <v>0</v>
      </c>
      <c r="U1662" s="35"/>
      <c r="V1662" s="35"/>
      <c r="W1662" s="35"/>
      <c r="X1662" s="35"/>
      <c r="Y1662" s="35"/>
      <c r="Z1662" s="35"/>
      <c r="AA1662" s="35"/>
      <c r="AB1662" s="35"/>
      <c r="AC1662" s="35"/>
      <c r="AD1662" s="35"/>
      <c r="AE1662" s="35"/>
      <c r="AR1662" s="198" t="s">
        <v>359</v>
      </c>
      <c r="AT1662" s="198" t="s">
        <v>343</v>
      </c>
      <c r="AU1662" s="198" t="s">
        <v>89</v>
      </c>
      <c r="AY1662" s="18" t="s">
        <v>158</v>
      </c>
      <c r="BE1662" s="199">
        <f>IF(N1662="základní",J1662,0)</f>
        <v>0</v>
      </c>
      <c r="BF1662" s="199">
        <f>IF(N1662="snížená",J1662,0)</f>
        <v>0</v>
      </c>
      <c r="BG1662" s="199">
        <f>IF(N1662="zákl. přenesená",J1662,0)</f>
        <v>0</v>
      </c>
      <c r="BH1662" s="199">
        <f>IF(N1662="sníž. přenesená",J1662,0)</f>
        <v>0</v>
      </c>
      <c r="BI1662" s="199">
        <f>IF(N1662="nulová",J1662,0)</f>
        <v>0</v>
      </c>
      <c r="BJ1662" s="18" t="s">
        <v>87</v>
      </c>
      <c r="BK1662" s="199">
        <f>ROUND(I1662*H1662,2)</f>
        <v>0</v>
      </c>
      <c r="BL1662" s="18" t="s">
        <v>263</v>
      </c>
      <c r="BM1662" s="198" t="s">
        <v>2339</v>
      </c>
    </row>
    <row r="1663" spans="1:65" s="13" customFormat="1">
      <c r="B1663" s="200"/>
      <c r="C1663" s="201"/>
      <c r="D1663" s="202" t="s">
        <v>186</v>
      </c>
      <c r="E1663" s="203" t="s">
        <v>1</v>
      </c>
      <c r="F1663" s="204" t="s">
        <v>2340</v>
      </c>
      <c r="G1663" s="201"/>
      <c r="H1663" s="205">
        <v>28.23</v>
      </c>
      <c r="I1663" s="206"/>
      <c r="J1663" s="201"/>
      <c r="K1663" s="201"/>
      <c r="L1663" s="207"/>
      <c r="M1663" s="208"/>
      <c r="N1663" s="209"/>
      <c r="O1663" s="209"/>
      <c r="P1663" s="209"/>
      <c r="Q1663" s="209"/>
      <c r="R1663" s="209"/>
      <c r="S1663" s="209"/>
      <c r="T1663" s="210"/>
      <c r="AT1663" s="211" t="s">
        <v>186</v>
      </c>
      <c r="AU1663" s="211" t="s">
        <v>89</v>
      </c>
      <c r="AV1663" s="13" t="s">
        <v>89</v>
      </c>
      <c r="AW1663" s="13" t="s">
        <v>35</v>
      </c>
      <c r="AX1663" s="13" t="s">
        <v>87</v>
      </c>
      <c r="AY1663" s="211" t="s">
        <v>158</v>
      </c>
    </row>
    <row r="1664" spans="1:65" s="2" customFormat="1" ht="24.2" customHeight="1">
      <c r="A1664" s="35"/>
      <c r="B1664" s="36"/>
      <c r="C1664" s="187" t="s">
        <v>2341</v>
      </c>
      <c r="D1664" s="187" t="s">
        <v>161</v>
      </c>
      <c r="E1664" s="188" t="s">
        <v>2342</v>
      </c>
      <c r="F1664" s="189" t="s">
        <v>2343</v>
      </c>
      <c r="G1664" s="190" t="s">
        <v>332</v>
      </c>
      <c r="H1664" s="191">
        <v>1045.6600000000001</v>
      </c>
      <c r="I1664" s="192"/>
      <c r="J1664" s="193">
        <f>ROUND(I1664*H1664,2)</f>
        <v>0</v>
      </c>
      <c r="K1664" s="189" t="s">
        <v>217</v>
      </c>
      <c r="L1664" s="40"/>
      <c r="M1664" s="194" t="s">
        <v>1</v>
      </c>
      <c r="N1664" s="195" t="s">
        <v>44</v>
      </c>
      <c r="O1664" s="72"/>
      <c r="P1664" s="196">
        <f>O1664*H1664</f>
        <v>0</v>
      </c>
      <c r="Q1664" s="196">
        <v>0</v>
      </c>
      <c r="R1664" s="196">
        <f>Q1664*H1664</f>
        <v>0</v>
      </c>
      <c r="S1664" s="196">
        <v>0</v>
      </c>
      <c r="T1664" s="197">
        <f>S1664*H1664</f>
        <v>0</v>
      </c>
      <c r="U1664" s="35"/>
      <c r="V1664" s="35"/>
      <c r="W1664" s="35"/>
      <c r="X1664" s="35"/>
      <c r="Y1664" s="35"/>
      <c r="Z1664" s="35"/>
      <c r="AA1664" s="35"/>
      <c r="AB1664" s="35"/>
      <c r="AC1664" s="35"/>
      <c r="AD1664" s="35"/>
      <c r="AE1664" s="35"/>
      <c r="AR1664" s="198" t="s">
        <v>263</v>
      </c>
      <c r="AT1664" s="198" t="s">
        <v>161</v>
      </c>
      <c r="AU1664" s="198" t="s">
        <v>89</v>
      </c>
      <c r="AY1664" s="18" t="s">
        <v>158</v>
      </c>
      <c r="BE1664" s="199">
        <f>IF(N1664="základní",J1664,0)</f>
        <v>0</v>
      </c>
      <c r="BF1664" s="199">
        <f>IF(N1664="snížená",J1664,0)</f>
        <v>0</v>
      </c>
      <c r="BG1664" s="199">
        <f>IF(N1664="zákl. přenesená",J1664,0)</f>
        <v>0</v>
      </c>
      <c r="BH1664" s="199">
        <f>IF(N1664="sníž. přenesená",J1664,0)</f>
        <v>0</v>
      </c>
      <c r="BI1664" s="199">
        <f>IF(N1664="nulová",J1664,0)</f>
        <v>0</v>
      </c>
      <c r="BJ1664" s="18" t="s">
        <v>87</v>
      </c>
      <c r="BK1664" s="199">
        <f>ROUND(I1664*H1664,2)</f>
        <v>0</v>
      </c>
      <c r="BL1664" s="18" t="s">
        <v>263</v>
      </c>
      <c r="BM1664" s="198" t="s">
        <v>2344</v>
      </c>
    </row>
    <row r="1665" spans="1:65" s="13" customFormat="1" ht="22.5">
      <c r="B1665" s="200"/>
      <c r="C1665" s="201"/>
      <c r="D1665" s="202" t="s">
        <v>186</v>
      </c>
      <c r="E1665" s="203" t="s">
        <v>1</v>
      </c>
      <c r="F1665" s="204" t="s">
        <v>2345</v>
      </c>
      <c r="G1665" s="201"/>
      <c r="H1665" s="205">
        <v>179.36</v>
      </c>
      <c r="I1665" s="206"/>
      <c r="J1665" s="201"/>
      <c r="K1665" s="201"/>
      <c r="L1665" s="207"/>
      <c r="M1665" s="208"/>
      <c r="N1665" s="209"/>
      <c r="O1665" s="209"/>
      <c r="P1665" s="209"/>
      <c r="Q1665" s="209"/>
      <c r="R1665" s="209"/>
      <c r="S1665" s="209"/>
      <c r="T1665" s="210"/>
      <c r="AT1665" s="211" t="s">
        <v>186</v>
      </c>
      <c r="AU1665" s="211" t="s">
        <v>89</v>
      </c>
      <c r="AV1665" s="13" t="s">
        <v>89</v>
      </c>
      <c r="AW1665" s="13" t="s">
        <v>35</v>
      </c>
      <c r="AX1665" s="13" t="s">
        <v>79</v>
      </c>
      <c r="AY1665" s="211" t="s">
        <v>158</v>
      </c>
    </row>
    <row r="1666" spans="1:65" s="13" customFormat="1">
      <c r="B1666" s="200"/>
      <c r="C1666" s="201"/>
      <c r="D1666" s="202" t="s">
        <v>186</v>
      </c>
      <c r="E1666" s="203" t="s">
        <v>1</v>
      </c>
      <c r="F1666" s="204" t="s">
        <v>2346</v>
      </c>
      <c r="G1666" s="201"/>
      <c r="H1666" s="205">
        <v>517.62</v>
      </c>
      <c r="I1666" s="206"/>
      <c r="J1666" s="201"/>
      <c r="K1666" s="201"/>
      <c r="L1666" s="207"/>
      <c r="M1666" s="208"/>
      <c r="N1666" s="209"/>
      <c r="O1666" s="209"/>
      <c r="P1666" s="209"/>
      <c r="Q1666" s="209"/>
      <c r="R1666" s="209"/>
      <c r="S1666" s="209"/>
      <c r="T1666" s="210"/>
      <c r="AT1666" s="211" t="s">
        <v>186</v>
      </c>
      <c r="AU1666" s="211" t="s">
        <v>89</v>
      </c>
      <c r="AV1666" s="13" t="s">
        <v>89</v>
      </c>
      <c r="AW1666" s="13" t="s">
        <v>35</v>
      </c>
      <c r="AX1666" s="13" t="s">
        <v>79</v>
      </c>
      <c r="AY1666" s="211" t="s">
        <v>158</v>
      </c>
    </row>
    <row r="1667" spans="1:65" s="15" customFormat="1">
      <c r="B1667" s="223"/>
      <c r="C1667" s="224"/>
      <c r="D1667" s="202" t="s">
        <v>186</v>
      </c>
      <c r="E1667" s="225" t="s">
        <v>1</v>
      </c>
      <c r="F1667" s="226" t="s">
        <v>2347</v>
      </c>
      <c r="G1667" s="224"/>
      <c r="H1667" s="227">
        <v>696.98</v>
      </c>
      <c r="I1667" s="228"/>
      <c r="J1667" s="224"/>
      <c r="K1667" s="224"/>
      <c r="L1667" s="229"/>
      <c r="M1667" s="230"/>
      <c r="N1667" s="231"/>
      <c r="O1667" s="231"/>
      <c r="P1667" s="231"/>
      <c r="Q1667" s="231"/>
      <c r="R1667" s="231"/>
      <c r="S1667" s="231"/>
      <c r="T1667" s="232"/>
      <c r="AT1667" s="233" t="s">
        <v>186</v>
      </c>
      <c r="AU1667" s="233" t="s">
        <v>89</v>
      </c>
      <c r="AV1667" s="15" t="s">
        <v>170</v>
      </c>
      <c r="AW1667" s="15" t="s">
        <v>35</v>
      </c>
      <c r="AX1667" s="15" t="s">
        <v>79</v>
      </c>
      <c r="AY1667" s="233" t="s">
        <v>158</v>
      </c>
    </row>
    <row r="1668" spans="1:65" s="13" customFormat="1">
      <c r="B1668" s="200"/>
      <c r="C1668" s="201"/>
      <c r="D1668" s="202" t="s">
        <v>186</v>
      </c>
      <c r="E1668" s="203" t="s">
        <v>1</v>
      </c>
      <c r="F1668" s="204" t="s">
        <v>2348</v>
      </c>
      <c r="G1668" s="201"/>
      <c r="H1668" s="205">
        <v>80.58</v>
      </c>
      <c r="I1668" s="206"/>
      <c r="J1668" s="201"/>
      <c r="K1668" s="201"/>
      <c r="L1668" s="207"/>
      <c r="M1668" s="208"/>
      <c r="N1668" s="209"/>
      <c r="O1668" s="209"/>
      <c r="P1668" s="209"/>
      <c r="Q1668" s="209"/>
      <c r="R1668" s="209"/>
      <c r="S1668" s="209"/>
      <c r="T1668" s="210"/>
      <c r="AT1668" s="211" t="s">
        <v>186</v>
      </c>
      <c r="AU1668" s="211" t="s">
        <v>89</v>
      </c>
      <c r="AV1668" s="13" t="s">
        <v>89</v>
      </c>
      <c r="AW1668" s="13" t="s">
        <v>35</v>
      </c>
      <c r="AX1668" s="13" t="s">
        <v>79</v>
      </c>
      <c r="AY1668" s="211" t="s">
        <v>158</v>
      </c>
    </row>
    <row r="1669" spans="1:65" s="13" customFormat="1">
      <c r="B1669" s="200"/>
      <c r="C1669" s="201"/>
      <c r="D1669" s="202" t="s">
        <v>186</v>
      </c>
      <c r="E1669" s="203" t="s">
        <v>1</v>
      </c>
      <c r="F1669" s="204" t="s">
        <v>2349</v>
      </c>
      <c r="G1669" s="201"/>
      <c r="H1669" s="205">
        <v>6.4</v>
      </c>
      <c r="I1669" s="206"/>
      <c r="J1669" s="201"/>
      <c r="K1669" s="201"/>
      <c r="L1669" s="207"/>
      <c r="M1669" s="208"/>
      <c r="N1669" s="209"/>
      <c r="O1669" s="209"/>
      <c r="P1669" s="209"/>
      <c r="Q1669" s="209"/>
      <c r="R1669" s="209"/>
      <c r="S1669" s="209"/>
      <c r="T1669" s="210"/>
      <c r="AT1669" s="211" t="s">
        <v>186</v>
      </c>
      <c r="AU1669" s="211" t="s">
        <v>89</v>
      </c>
      <c r="AV1669" s="13" t="s">
        <v>89</v>
      </c>
      <c r="AW1669" s="13" t="s">
        <v>35</v>
      </c>
      <c r="AX1669" s="13" t="s">
        <v>79</v>
      </c>
      <c r="AY1669" s="211" t="s">
        <v>158</v>
      </c>
    </row>
    <row r="1670" spans="1:65" s="13" customFormat="1">
      <c r="B1670" s="200"/>
      <c r="C1670" s="201"/>
      <c r="D1670" s="202" t="s">
        <v>186</v>
      </c>
      <c r="E1670" s="203" t="s">
        <v>1</v>
      </c>
      <c r="F1670" s="204" t="s">
        <v>2350</v>
      </c>
      <c r="G1670" s="201"/>
      <c r="H1670" s="205">
        <v>40.270000000000003</v>
      </c>
      <c r="I1670" s="206"/>
      <c r="J1670" s="201"/>
      <c r="K1670" s="201"/>
      <c r="L1670" s="207"/>
      <c r="M1670" s="208"/>
      <c r="N1670" s="209"/>
      <c r="O1670" s="209"/>
      <c r="P1670" s="209"/>
      <c r="Q1670" s="209"/>
      <c r="R1670" s="209"/>
      <c r="S1670" s="209"/>
      <c r="T1670" s="210"/>
      <c r="AT1670" s="211" t="s">
        <v>186</v>
      </c>
      <c r="AU1670" s="211" t="s">
        <v>89</v>
      </c>
      <c r="AV1670" s="13" t="s">
        <v>89</v>
      </c>
      <c r="AW1670" s="13" t="s">
        <v>35</v>
      </c>
      <c r="AX1670" s="13" t="s">
        <v>79</v>
      </c>
      <c r="AY1670" s="211" t="s">
        <v>158</v>
      </c>
    </row>
    <row r="1671" spans="1:65" s="13" customFormat="1">
      <c r="B1671" s="200"/>
      <c r="C1671" s="201"/>
      <c r="D1671" s="202" t="s">
        <v>186</v>
      </c>
      <c r="E1671" s="203" t="s">
        <v>1</v>
      </c>
      <c r="F1671" s="204" t="s">
        <v>2351</v>
      </c>
      <c r="G1671" s="201"/>
      <c r="H1671" s="205">
        <v>221.43</v>
      </c>
      <c r="I1671" s="206"/>
      <c r="J1671" s="201"/>
      <c r="K1671" s="201"/>
      <c r="L1671" s="207"/>
      <c r="M1671" s="208"/>
      <c r="N1671" s="209"/>
      <c r="O1671" s="209"/>
      <c r="P1671" s="209"/>
      <c r="Q1671" s="209"/>
      <c r="R1671" s="209"/>
      <c r="S1671" s="209"/>
      <c r="T1671" s="210"/>
      <c r="AT1671" s="211" t="s">
        <v>186</v>
      </c>
      <c r="AU1671" s="211" t="s">
        <v>89</v>
      </c>
      <c r="AV1671" s="13" t="s">
        <v>89</v>
      </c>
      <c r="AW1671" s="13" t="s">
        <v>35</v>
      </c>
      <c r="AX1671" s="13" t="s">
        <v>79</v>
      </c>
      <c r="AY1671" s="211" t="s">
        <v>158</v>
      </c>
    </row>
    <row r="1672" spans="1:65" s="14" customFormat="1">
      <c r="B1672" s="212"/>
      <c r="C1672" s="213"/>
      <c r="D1672" s="202" t="s">
        <v>186</v>
      </c>
      <c r="E1672" s="214" t="s">
        <v>1</v>
      </c>
      <c r="F1672" s="215" t="s">
        <v>199</v>
      </c>
      <c r="G1672" s="213"/>
      <c r="H1672" s="216">
        <v>1045.6600000000001</v>
      </c>
      <c r="I1672" s="217"/>
      <c r="J1672" s="213"/>
      <c r="K1672" s="213"/>
      <c r="L1672" s="218"/>
      <c r="M1672" s="219"/>
      <c r="N1672" s="220"/>
      <c r="O1672" s="220"/>
      <c r="P1672" s="220"/>
      <c r="Q1672" s="220"/>
      <c r="R1672" s="220"/>
      <c r="S1672" s="220"/>
      <c r="T1672" s="221"/>
      <c r="AT1672" s="222" t="s">
        <v>186</v>
      </c>
      <c r="AU1672" s="222" t="s">
        <v>89</v>
      </c>
      <c r="AV1672" s="14" t="s">
        <v>165</v>
      </c>
      <c r="AW1672" s="14" t="s">
        <v>35</v>
      </c>
      <c r="AX1672" s="14" t="s">
        <v>87</v>
      </c>
      <c r="AY1672" s="222" t="s">
        <v>158</v>
      </c>
    </row>
    <row r="1673" spans="1:65" s="2" customFormat="1" ht="24.2" customHeight="1">
      <c r="A1673" s="35"/>
      <c r="B1673" s="36"/>
      <c r="C1673" s="244" t="s">
        <v>2352</v>
      </c>
      <c r="D1673" s="244" t="s">
        <v>343</v>
      </c>
      <c r="E1673" s="245" t="s">
        <v>2353</v>
      </c>
      <c r="F1673" s="246" t="s">
        <v>2354</v>
      </c>
      <c r="G1673" s="247" t="s">
        <v>332</v>
      </c>
      <c r="H1673" s="248">
        <v>1045.6600000000001</v>
      </c>
      <c r="I1673" s="249"/>
      <c r="J1673" s="250">
        <f>ROUND(I1673*H1673,2)</f>
        <v>0</v>
      </c>
      <c r="K1673" s="246" t="s">
        <v>217</v>
      </c>
      <c r="L1673" s="251"/>
      <c r="M1673" s="252" t="s">
        <v>1</v>
      </c>
      <c r="N1673" s="253" t="s">
        <v>44</v>
      </c>
      <c r="O1673" s="72"/>
      <c r="P1673" s="196">
        <f>O1673*H1673</f>
        <v>0</v>
      </c>
      <c r="Q1673" s="196">
        <v>2.9999999999999997E-4</v>
      </c>
      <c r="R1673" s="196">
        <f>Q1673*H1673</f>
        <v>0.31369799999999998</v>
      </c>
      <c r="S1673" s="196">
        <v>0</v>
      </c>
      <c r="T1673" s="197">
        <f>S1673*H1673</f>
        <v>0</v>
      </c>
      <c r="U1673" s="35"/>
      <c r="V1673" s="35"/>
      <c r="W1673" s="35"/>
      <c r="X1673" s="35"/>
      <c r="Y1673" s="35"/>
      <c r="Z1673" s="35"/>
      <c r="AA1673" s="35"/>
      <c r="AB1673" s="35"/>
      <c r="AC1673" s="35"/>
      <c r="AD1673" s="35"/>
      <c r="AE1673" s="35"/>
      <c r="AR1673" s="198" t="s">
        <v>359</v>
      </c>
      <c r="AT1673" s="198" t="s">
        <v>343</v>
      </c>
      <c r="AU1673" s="198" t="s">
        <v>89</v>
      </c>
      <c r="AY1673" s="18" t="s">
        <v>158</v>
      </c>
      <c r="BE1673" s="199">
        <f>IF(N1673="základní",J1673,0)</f>
        <v>0</v>
      </c>
      <c r="BF1673" s="199">
        <f>IF(N1673="snížená",J1673,0)</f>
        <v>0</v>
      </c>
      <c r="BG1673" s="199">
        <f>IF(N1673="zákl. přenesená",J1673,0)</f>
        <v>0</v>
      </c>
      <c r="BH1673" s="199">
        <f>IF(N1673="sníž. přenesená",J1673,0)</f>
        <v>0</v>
      </c>
      <c r="BI1673" s="199">
        <f>IF(N1673="nulová",J1673,0)</f>
        <v>0</v>
      </c>
      <c r="BJ1673" s="18" t="s">
        <v>87</v>
      </c>
      <c r="BK1673" s="199">
        <f>ROUND(I1673*H1673,2)</f>
        <v>0</v>
      </c>
      <c r="BL1673" s="18" t="s">
        <v>263</v>
      </c>
      <c r="BM1673" s="198" t="s">
        <v>2355</v>
      </c>
    </row>
    <row r="1674" spans="1:65" s="2" customFormat="1" ht="24.2" customHeight="1">
      <c r="A1674" s="35"/>
      <c r="B1674" s="36"/>
      <c r="C1674" s="187" t="s">
        <v>2356</v>
      </c>
      <c r="D1674" s="187" t="s">
        <v>161</v>
      </c>
      <c r="E1674" s="188" t="s">
        <v>2357</v>
      </c>
      <c r="F1674" s="189" t="s">
        <v>2358</v>
      </c>
      <c r="G1674" s="190" t="s">
        <v>216</v>
      </c>
      <c r="H1674" s="191">
        <v>80.995000000000005</v>
      </c>
      <c r="I1674" s="192"/>
      <c r="J1674" s="193">
        <f>ROUND(I1674*H1674,2)</f>
        <v>0</v>
      </c>
      <c r="K1674" s="189" t="s">
        <v>217</v>
      </c>
      <c r="L1674" s="40"/>
      <c r="M1674" s="194" t="s">
        <v>1</v>
      </c>
      <c r="N1674" s="195" t="s">
        <v>44</v>
      </c>
      <c r="O1674" s="72"/>
      <c r="P1674" s="196">
        <f>O1674*H1674</f>
        <v>0</v>
      </c>
      <c r="Q1674" s="196">
        <v>0</v>
      </c>
      <c r="R1674" s="196">
        <f>Q1674*H1674</f>
        <v>0</v>
      </c>
      <c r="S1674" s="196">
        <v>0</v>
      </c>
      <c r="T1674" s="197">
        <f>S1674*H1674</f>
        <v>0</v>
      </c>
      <c r="U1674" s="35"/>
      <c r="V1674" s="35"/>
      <c r="W1674" s="35"/>
      <c r="X1674" s="35"/>
      <c r="Y1674" s="35"/>
      <c r="Z1674" s="35"/>
      <c r="AA1674" s="35"/>
      <c r="AB1674" s="35"/>
      <c r="AC1674" s="35"/>
      <c r="AD1674" s="35"/>
      <c r="AE1674" s="35"/>
      <c r="AR1674" s="198" t="s">
        <v>263</v>
      </c>
      <c r="AT1674" s="198" t="s">
        <v>161</v>
      </c>
      <c r="AU1674" s="198" t="s">
        <v>89</v>
      </c>
      <c r="AY1674" s="18" t="s">
        <v>158</v>
      </c>
      <c r="BE1674" s="199">
        <f>IF(N1674="základní",J1674,0)</f>
        <v>0</v>
      </c>
      <c r="BF1674" s="199">
        <f>IF(N1674="snížená",J1674,0)</f>
        <v>0</v>
      </c>
      <c r="BG1674" s="199">
        <f>IF(N1674="zákl. přenesená",J1674,0)</f>
        <v>0</v>
      </c>
      <c r="BH1674" s="199">
        <f>IF(N1674="sníž. přenesená",J1674,0)</f>
        <v>0</v>
      </c>
      <c r="BI1674" s="199">
        <f>IF(N1674="nulová",J1674,0)</f>
        <v>0</v>
      </c>
      <c r="BJ1674" s="18" t="s">
        <v>87</v>
      </c>
      <c r="BK1674" s="199">
        <f>ROUND(I1674*H1674,2)</f>
        <v>0</v>
      </c>
      <c r="BL1674" s="18" t="s">
        <v>263</v>
      </c>
      <c r="BM1674" s="198" t="s">
        <v>2359</v>
      </c>
    </row>
    <row r="1675" spans="1:65" s="13" customFormat="1">
      <c r="B1675" s="200"/>
      <c r="C1675" s="201"/>
      <c r="D1675" s="202" t="s">
        <v>186</v>
      </c>
      <c r="E1675" s="203" t="s">
        <v>1</v>
      </c>
      <c r="F1675" s="204" t="s">
        <v>2360</v>
      </c>
      <c r="G1675" s="201"/>
      <c r="H1675" s="205">
        <v>80.995000000000005</v>
      </c>
      <c r="I1675" s="206"/>
      <c r="J1675" s="201"/>
      <c r="K1675" s="201"/>
      <c r="L1675" s="207"/>
      <c r="M1675" s="208"/>
      <c r="N1675" s="209"/>
      <c r="O1675" s="209"/>
      <c r="P1675" s="209"/>
      <c r="Q1675" s="209"/>
      <c r="R1675" s="209"/>
      <c r="S1675" s="209"/>
      <c r="T1675" s="210"/>
      <c r="AT1675" s="211" t="s">
        <v>186</v>
      </c>
      <c r="AU1675" s="211" t="s">
        <v>89</v>
      </c>
      <c r="AV1675" s="13" t="s">
        <v>89</v>
      </c>
      <c r="AW1675" s="13" t="s">
        <v>35</v>
      </c>
      <c r="AX1675" s="13" t="s">
        <v>87</v>
      </c>
      <c r="AY1675" s="211" t="s">
        <v>158</v>
      </c>
    </row>
    <row r="1676" spans="1:65" s="2" customFormat="1" ht="16.5" customHeight="1">
      <c r="A1676" s="35"/>
      <c r="B1676" s="36"/>
      <c r="C1676" s="244" t="s">
        <v>2361</v>
      </c>
      <c r="D1676" s="244" t="s">
        <v>343</v>
      </c>
      <c r="E1676" s="245" t="s">
        <v>2362</v>
      </c>
      <c r="F1676" s="246" t="s">
        <v>2363</v>
      </c>
      <c r="G1676" s="247" t="s">
        <v>216</v>
      </c>
      <c r="H1676" s="248">
        <v>85.045000000000002</v>
      </c>
      <c r="I1676" s="249"/>
      <c r="J1676" s="250">
        <f>ROUND(I1676*H1676,2)</f>
        <v>0</v>
      </c>
      <c r="K1676" s="246" t="s">
        <v>217</v>
      </c>
      <c r="L1676" s="251"/>
      <c r="M1676" s="252" t="s">
        <v>1</v>
      </c>
      <c r="N1676" s="253" t="s">
        <v>44</v>
      </c>
      <c r="O1676" s="72"/>
      <c r="P1676" s="196">
        <f>O1676*H1676</f>
        <v>0</v>
      </c>
      <c r="Q1676" s="196">
        <v>1.15E-3</v>
      </c>
      <c r="R1676" s="196">
        <f>Q1676*H1676</f>
        <v>9.7801750000000007E-2</v>
      </c>
      <c r="S1676" s="196">
        <v>0</v>
      </c>
      <c r="T1676" s="197">
        <f>S1676*H1676</f>
        <v>0</v>
      </c>
      <c r="U1676" s="35"/>
      <c r="V1676" s="35"/>
      <c r="W1676" s="35"/>
      <c r="X1676" s="35"/>
      <c r="Y1676" s="35"/>
      <c r="Z1676" s="35"/>
      <c r="AA1676" s="35"/>
      <c r="AB1676" s="35"/>
      <c r="AC1676" s="35"/>
      <c r="AD1676" s="35"/>
      <c r="AE1676" s="35"/>
      <c r="AR1676" s="198" t="s">
        <v>359</v>
      </c>
      <c r="AT1676" s="198" t="s">
        <v>343</v>
      </c>
      <c r="AU1676" s="198" t="s">
        <v>89</v>
      </c>
      <c r="AY1676" s="18" t="s">
        <v>158</v>
      </c>
      <c r="BE1676" s="199">
        <f>IF(N1676="základní",J1676,0)</f>
        <v>0</v>
      </c>
      <c r="BF1676" s="199">
        <f>IF(N1676="snížená",J1676,0)</f>
        <v>0</v>
      </c>
      <c r="BG1676" s="199">
        <f>IF(N1676="zákl. přenesená",J1676,0)</f>
        <v>0</v>
      </c>
      <c r="BH1676" s="199">
        <f>IF(N1676="sníž. přenesená",J1676,0)</f>
        <v>0</v>
      </c>
      <c r="BI1676" s="199">
        <f>IF(N1676="nulová",J1676,0)</f>
        <v>0</v>
      </c>
      <c r="BJ1676" s="18" t="s">
        <v>87</v>
      </c>
      <c r="BK1676" s="199">
        <f>ROUND(I1676*H1676,2)</f>
        <v>0</v>
      </c>
      <c r="BL1676" s="18" t="s">
        <v>263</v>
      </c>
      <c r="BM1676" s="198" t="s">
        <v>2364</v>
      </c>
    </row>
    <row r="1677" spans="1:65" s="13" customFormat="1">
      <c r="B1677" s="200"/>
      <c r="C1677" s="201"/>
      <c r="D1677" s="202" t="s">
        <v>186</v>
      </c>
      <c r="E1677" s="201"/>
      <c r="F1677" s="204" t="s">
        <v>2365</v>
      </c>
      <c r="G1677" s="201"/>
      <c r="H1677" s="205">
        <v>85.045000000000002</v>
      </c>
      <c r="I1677" s="206"/>
      <c r="J1677" s="201"/>
      <c r="K1677" s="201"/>
      <c r="L1677" s="207"/>
      <c r="M1677" s="208"/>
      <c r="N1677" s="209"/>
      <c r="O1677" s="209"/>
      <c r="P1677" s="209"/>
      <c r="Q1677" s="209"/>
      <c r="R1677" s="209"/>
      <c r="S1677" s="209"/>
      <c r="T1677" s="210"/>
      <c r="AT1677" s="211" t="s">
        <v>186</v>
      </c>
      <c r="AU1677" s="211" t="s">
        <v>89</v>
      </c>
      <c r="AV1677" s="13" t="s">
        <v>89</v>
      </c>
      <c r="AW1677" s="13" t="s">
        <v>4</v>
      </c>
      <c r="AX1677" s="13" t="s">
        <v>87</v>
      </c>
      <c r="AY1677" s="211" t="s">
        <v>158</v>
      </c>
    </row>
    <row r="1678" spans="1:65" s="2" customFormat="1" ht="24.2" customHeight="1">
      <c r="A1678" s="35"/>
      <c r="B1678" s="36"/>
      <c r="C1678" s="187" t="s">
        <v>2366</v>
      </c>
      <c r="D1678" s="187" t="s">
        <v>161</v>
      </c>
      <c r="E1678" s="188" t="s">
        <v>2367</v>
      </c>
      <c r="F1678" s="189" t="s">
        <v>2368</v>
      </c>
      <c r="G1678" s="190" t="s">
        <v>216</v>
      </c>
      <c r="H1678" s="191">
        <v>16.161999999999999</v>
      </c>
      <c r="I1678" s="192"/>
      <c r="J1678" s="193">
        <f>ROUND(I1678*H1678,2)</f>
        <v>0</v>
      </c>
      <c r="K1678" s="189" t="s">
        <v>217</v>
      </c>
      <c r="L1678" s="40"/>
      <c r="M1678" s="194" t="s">
        <v>1</v>
      </c>
      <c r="N1678" s="195" t="s">
        <v>44</v>
      </c>
      <c r="O1678" s="72"/>
      <c r="P1678" s="196">
        <f>O1678*H1678</f>
        <v>0</v>
      </c>
      <c r="Q1678" s="196">
        <v>0</v>
      </c>
      <c r="R1678" s="196">
        <f>Q1678*H1678</f>
        <v>0</v>
      </c>
      <c r="S1678" s="196">
        <v>0</v>
      </c>
      <c r="T1678" s="197">
        <f>S1678*H1678</f>
        <v>0</v>
      </c>
      <c r="U1678" s="35"/>
      <c r="V1678" s="35"/>
      <c r="W1678" s="35"/>
      <c r="X1678" s="35"/>
      <c r="Y1678" s="35"/>
      <c r="Z1678" s="35"/>
      <c r="AA1678" s="35"/>
      <c r="AB1678" s="35"/>
      <c r="AC1678" s="35"/>
      <c r="AD1678" s="35"/>
      <c r="AE1678" s="35"/>
      <c r="AR1678" s="198" t="s">
        <v>263</v>
      </c>
      <c r="AT1678" s="198" t="s">
        <v>161</v>
      </c>
      <c r="AU1678" s="198" t="s">
        <v>89</v>
      </c>
      <c r="AY1678" s="18" t="s">
        <v>158</v>
      </c>
      <c r="BE1678" s="199">
        <f>IF(N1678="základní",J1678,0)</f>
        <v>0</v>
      </c>
      <c r="BF1678" s="199">
        <f>IF(N1678="snížená",J1678,0)</f>
        <v>0</v>
      </c>
      <c r="BG1678" s="199">
        <f>IF(N1678="zákl. přenesená",J1678,0)</f>
        <v>0</v>
      </c>
      <c r="BH1678" s="199">
        <f>IF(N1678="sníž. přenesená",J1678,0)</f>
        <v>0</v>
      </c>
      <c r="BI1678" s="199">
        <f>IF(N1678="nulová",J1678,0)</f>
        <v>0</v>
      </c>
      <c r="BJ1678" s="18" t="s">
        <v>87</v>
      </c>
      <c r="BK1678" s="199">
        <f>ROUND(I1678*H1678,2)</f>
        <v>0</v>
      </c>
      <c r="BL1678" s="18" t="s">
        <v>263</v>
      </c>
      <c r="BM1678" s="198" t="s">
        <v>2369</v>
      </c>
    </row>
    <row r="1679" spans="1:65" s="13" customFormat="1">
      <c r="B1679" s="200"/>
      <c r="C1679" s="201"/>
      <c r="D1679" s="202" t="s">
        <v>186</v>
      </c>
      <c r="E1679" s="203" t="s">
        <v>1</v>
      </c>
      <c r="F1679" s="204" t="s">
        <v>2370</v>
      </c>
      <c r="G1679" s="201"/>
      <c r="H1679" s="205">
        <v>16.161999999999999</v>
      </c>
      <c r="I1679" s="206"/>
      <c r="J1679" s="201"/>
      <c r="K1679" s="201"/>
      <c r="L1679" s="207"/>
      <c r="M1679" s="208"/>
      <c r="N1679" s="209"/>
      <c r="O1679" s="209"/>
      <c r="P1679" s="209"/>
      <c r="Q1679" s="209"/>
      <c r="R1679" s="209"/>
      <c r="S1679" s="209"/>
      <c r="T1679" s="210"/>
      <c r="AT1679" s="211" t="s">
        <v>186</v>
      </c>
      <c r="AU1679" s="211" t="s">
        <v>89</v>
      </c>
      <c r="AV1679" s="13" t="s">
        <v>89</v>
      </c>
      <c r="AW1679" s="13" t="s">
        <v>35</v>
      </c>
      <c r="AX1679" s="13" t="s">
        <v>87</v>
      </c>
      <c r="AY1679" s="211" t="s">
        <v>158</v>
      </c>
    </row>
    <row r="1680" spans="1:65" s="2" customFormat="1" ht="16.5" customHeight="1">
      <c r="A1680" s="35"/>
      <c r="B1680" s="36"/>
      <c r="C1680" s="244" t="s">
        <v>2371</v>
      </c>
      <c r="D1680" s="244" t="s">
        <v>343</v>
      </c>
      <c r="E1680" s="245" t="s">
        <v>2362</v>
      </c>
      <c r="F1680" s="246" t="s">
        <v>2363</v>
      </c>
      <c r="G1680" s="247" t="s">
        <v>216</v>
      </c>
      <c r="H1680" s="248">
        <v>16.97</v>
      </c>
      <c r="I1680" s="249"/>
      <c r="J1680" s="250">
        <f>ROUND(I1680*H1680,2)</f>
        <v>0</v>
      </c>
      <c r="K1680" s="246" t="s">
        <v>217</v>
      </c>
      <c r="L1680" s="251"/>
      <c r="M1680" s="252" t="s">
        <v>1</v>
      </c>
      <c r="N1680" s="253" t="s">
        <v>44</v>
      </c>
      <c r="O1680" s="72"/>
      <c r="P1680" s="196">
        <f>O1680*H1680</f>
        <v>0</v>
      </c>
      <c r="Q1680" s="196">
        <v>1.15E-3</v>
      </c>
      <c r="R1680" s="196">
        <f>Q1680*H1680</f>
        <v>1.9515499999999998E-2</v>
      </c>
      <c r="S1680" s="196">
        <v>0</v>
      </c>
      <c r="T1680" s="197">
        <f>S1680*H1680</f>
        <v>0</v>
      </c>
      <c r="U1680" s="35"/>
      <c r="V1680" s="35"/>
      <c r="W1680" s="35"/>
      <c r="X1680" s="35"/>
      <c r="Y1680" s="35"/>
      <c r="Z1680" s="35"/>
      <c r="AA1680" s="35"/>
      <c r="AB1680" s="35"/>
      <c r="AC1680" s="35"/>
      <c r="AD1680" s="35"/>
      <c r="AE1680" s="35"/>
      <c r="AR1680" s="198" t="s">
        <v>359</v>
      </c>
      <c r="AT1680" s="198" t="s">
        <v>343</v>
      </c>
      <c r="AU1680" s="198" t="s">
        <v>89</v>
      </c>
      <c r="AY1680" s="18" t="s">
        <v>158</v>
      </c>
      <c r="BE1680" s="199">
        <f>IF(N1680="základní",J1680,0)</f>
        <v>0</v>
      </c>
      <c r="BF1680" s="199">
        <f>IF(N1680="snížená",J1680,0)</f>
        <v>0</v>
      </c>
      <c r="BG1680" s="199">
        <f>IF(N1680="zákl. přenesená",J1680,0)</f>
        <v>0</v>
      </c>
      <c r="BH1680" s="199">
        <f>IF(N1680="sníž. přenesená",J1680,0)</f>
        <v>0</v>
      </c>
      <c r="BI1680" s="199">
        <f>IF(N1680="nulová",J1680,0)</f>
        <v>0</v>
      </c>
      <c r="BJ1680" s="18" t="s">
        <v>87</v>
      </c>
      <c r="BK1680" s="199">
        <f>ROUND(I1680*H1680,2)</f>
        <v>0</v>
      </c>
      <c r="BL1680" s="18" t="s">
        <v>263</v>
      </c>
      <c r="BM1680" s="198" t="s">
        <v>2372</v>
      </c>
    </row>
    <row r="1681" spans="1:65" s="13" customFormat="1">
      <c r="B1681" s="200"/>
      <c r="C1681" s="201"/>
      <c r="D1681" s="202" t="s">
        <v>186</v>
      </c>
      <c r="E1681" s="201"/>
      <c r="F1681" s="204" t="s">
        <v>2373</v>
      </c>
      <c r="G1681" s="201"/>
      <c r="H1681" s="205">
        <v>16.97</v>
      </c>
      <c r="I1681" s="206"/>
      <c r="J1681" s="201"/>
      <c r="K1681" s="201"/>
      <c r="L1681" s="207"/>
      <c r="M1681" s="208"/>
      <c r="N1681" s="209"/>
      <c r="O1681" s="209"/>
      <c r="P1681" s="209"/>
      <c r="Q1681" s="209"/>
      <c r="R1681" s="209"/>
      <c r="S1681" s="209"/>
      <c r="T1681" s="210"/>
      <c r="AT1681" s="211" t="s">
        <v>186</v>
      </c>
      <c r="AU1681" s="211" t="s">
        <v>89</v>
      </c>
      <c r="AV1681" s="13" t="s">
        <v>89</v>
      </c>
      <c r="AW1681" s="13" t="s">
        <v>4</v>
      </c>
      <c r="AX1681" s="13" t="s">
        <v>87</v>
      </c>
      <c r="AY1681" s="211" t="s">
        <v>158</v>
      </c>
    </row>
    <row r="1682" spans="1:65" s="2" customFormat="1" ht="16.5" customHeight="1">
      <c r="A1682" s="35"/>
      <c r="B1682" s="36"/>
      <c r="C1682" s="244" t="s">
        <v>2374</v>
      </c>
      <c r="D1682" s="244" t="s">
        <v>343</v>
      </c>
      <c r="E1682" s="245" t="s">
        <v>2375</v>
      </c>
      <c r="F1682" s="246" t="s">
        <v>2376</v>
      </c>
      <c r="G1682" s="247" t="s">
        <v>216</v>
      </c>
      <c r="H1682" s="248">
        <v>16.97</v>
      </c>
      <c r="I1682" s="249"/>
      <c r="J1682" s="250">
        <f>ROUND(I1682*H1682,2)</f>
        <v>0</v>
      </c>
      <c r="K1682" s="246" t="s">
        <v>217</v>
      </c>
      <c r="L1682" s="251"/>
      <c r="M1682" s="252" t="s">
        <v>1</v>
      </c>
      <c r="N1682" s="253" t="s">
        <v>44</v>
      </c>
      <c r="O1682" s="72"/>
      <c r="P1682" s="196">
        <f>O1682*H1682</f>
        <v>0</v>
      </c>
      <c r="Q1682" s="196">
        <v>2.3E-3</v>
      </c>
      <c r="R1682" s="196">
        <f>Q1682*H1682</f>
        <v>3.9030999999999996E-2</v>
      </c>
      <c r="S1682" s="196">
        <v>0</v>
      </c>
      <c r="T1682" s="197">
        <f>S1682*H1682</f>
        <v>0</v>
      </c>
      <c r="U1682" s="35"/>
      <c r="V1682" s="35"/>
      <c r="W1682" s="35"/>
      <c r="X1682" s="35"/>
      <c r="Y1682" s="35"/>
      <c r="Z1682" s="35"/>
      <c r="AA1682" s="35"/>
      <c r="AB1682" s="35"/>
      <c r="AC1682" s="35"/>
      <c r="AD1682" s="35"/>
      <c r="AE1682" s="35"/>
      <c r="AR1682" s="198" t="s">
        <v>359</v>
      </c>
      <c r="AT1682" s="198" t="s">
        <v>343</v>
      </c>
      <c r="AU1682" s="198" t="s">
        <v>89</v>
      </c>
      <c r="AY1682" s="18" t="s">
        <v>158</v>
      </c>
      <c r="BE1682" s="199">
        <f>IF(N1682="základní",J1682,0)</f>
        <v>0</v>
      </c>
      <c r="BF1682" s="199">
        <f>IF(N1682="snížená",J1682,0)</f>
        <v>0</v>
      </c>
      <c r="BG1682" s="199">
        <f>IF(N1682="zákl. přenesená",J1682,0)</f>
        <v>0</v>
      </c>
      <c r="BH1682" s="199">
        <f>IF(N1682="sníž. přenesená",J1682,0)</f>
        <v>0</v>
      </c>
      <c r="BI1682" s="199">
        <f>IF(N1682="nulová",J1682,0)</f>
        <v>0</v>
      </c>
      <c r="BJ1682" s="18" t="s">
        <v>87</v>
      </c>
      <c r="BK1682" s="199">
        <f>ROUND(I1682*H1682,2)</f>
        <v>0</v>
      </c>
      <c r="BL1682" s="18" t="s">
        <v>263</v>
      </c>
      <c r="BM1682" s="198" t="s">
        <v>2377</v>
      </c>
    </row>
    <row r="1683" spans="1:65" s="13" customFormat="1">
      <c r="B1683" s="200"/>
      <c r="C1683" s="201"/>
      <c r="D1683" s="202" t="s">
        <v>186</v>
      </c>
      <c r="E1683" s="201"/>
      <c r="F1683" s="204" t="s">
        <v>2373</v>
      </c>
      <c r="G1683" s="201"/>
      <c r="H1683" s="205">
        <v>16.97</v>
      </c>
      <c r="I1683" s="206"/>
      <c r="J1683" s="201"/>
      <c r="K1683" s="201"/>
      <c r="L1683" s="207"/>
      <c r="M1683" s="208"/>
      <c r="N1683" s="209"/>
      <c r="O1683" s="209"/>
      <c r="P1683" s="209"/>
      <c r="Q1683" s="209"/>
      <c r="R1683" s="209"/>
      <c r="S1683" s="209"/>
      <c r="T1683" s="210"/>
      <c r="AT1683" s="211" t="s">
        <v>186</v>
      </c>
      <c r="AU1683" s="211" t="s">
        <v>89</v>
      </c>
      <c r="AV1683" s="13" t="s">
        <v>89</v>
      </c>
      <c r="AW1683" s="13" t="s">
        <v>4</v>
      </c>
      <c r="AX1683" s="13" t="s">
        <v>87</v>
      </c>
      <c r="AY1683" s="211" t="s">
        <v>158</v>
      </c>
    </row>
    <row r="1684" spans="1:65" s="2" customFormat="1" ht="33" customHeight="1">
      <c r="A1684" s="35"/>
      <c r="B1684" s="36"/>
      <c r="C1684" s="187" t="s">
        <v>2378</v>
      </c>
      <c r="D1684" s="187" t="s">
        <v>161</v>
      </c>
      <c r="E1684" s="188" t="s">
        <v>2379</v>
      </c>
      <c r="F1684" s="189" t="s">
        <v>2380</v>
      </c>
      <c r="G1684" s="190" t="s">
        <v>216</v>
      </c>
      <c r="H1684" s="191">
        <v>863.92</v>
      </c>
      <c r="I1684" s="192"/>
      <c r="J1684" s="193">
        <f>ROUND(I1684*H1684,2)</f>
        <v>0</v>
      </c>
      <c r="K1684" s="189" t="s">
        <v>217</v>
      </c>
      <c r="L1684" s="40"/>
      <c r="M1684" s="194" t="s">
        <v>1</v>
      </c>
      <c r="N1684" s="195" t="s">
        <v>44</v>
      </c>
      <c r="O1684" s="72"/>
      <c r="P1684" s="196">
        <f>O1684*H1684</f>
        <v>0</v>
      </c>
      <c r="Q1684" s="196">
        <v>0</v>
      </c>
      <c r="R1684" s="196">
        <f>Q1684*H1684</f>
        <v>0</v>
      </c>
      <c r="S1684" s="196">
        <v>0.12</v>
      </c>
      <c r="T1684" s="197">
        <f>S1684*H1684</f>
        <v>103.67039999999999</v>
      </c>
      <c r="U1684" s="35"/>
      <c r="V1684" s="35"/>
      <c r="W1684" s="35"/>
      <c r="X1684" s="35"/>
      <c r="Y1684" s="35"/>
      <c r="Z1684" s="35"/>
      <c r="AA1684" s="35"/>
      <c r="AB1684" s="35"/>
      <c r="AC1684" s="35"/>
      <c r="AD1684" s="35"/>
      <c r="AE1684" s="35"/>
      <c r="AR1684" s="198" t="s">
        <v>263</v>
      </c>
      <c r="AT1684" s="198" t="s">
        <v>161</v>
      </c>
      <c r="AU1684" s="198" t="s">
        <v>89</v>
      </c>
      <c r="AY1684" s="18" t="s">
        <v>158</v>
      </c>
      <c r="BE1684" s="199">
        <f>IF(N1684="základní",J1684,0)</f>
        <v>0</v>
      </c>
      <c r="BF1684" s="199">
        <f>IF(N1684="snížená",J1684,0)</f>
        <v>0</v>
      </c>
      <c r="BG1684" s="199">
        <f>IF(N1684="zákl. přenesená",J1684,0)</f>
        <v>0</v>
      </c>
      <c r="BH1684" s="199">
        <f>IF(N1684="sníž. přenesená",J1684,0)</f>
        <v>0</v>
      </c>
      <c r="BI1684" s="199">
        <f>IF(N1684="nulová",J1684,0)</f>
        <v>0</v>
      </c>
      <c r="BJ1684" s="18" t="s">
        <v>87</v>
      </c>
      <c r="BK1684" s="199">
        <f>ROUND(I1684*H1684,2)</f>
        <v>0</v>
      </c>
      <c r="BL1684" s="18" t="s">
        <v>263</v>
      </c>
      <c r="BM1684" s="198" t="s">
        <v>2381</v>
      </c>
    </row>
    <row r="1685" spans="1:65" s="13" customFormat="1">
      <c r="B1685" s="200"/>
      <c r="C1685" s="201"/>
      <c r="D1685" s="202" t="s">
        <v>186</v>
      </c>
      <c r="E1685" s="203" t="s">
        <v>1</v>
      </c>
      <c r="F1685" s="204" t="s">
        <v>2382</v>
      </c>
      <c r="G1685" s="201"/>
      <c r="H1685" s="205">
        <v>863.92</v>
      </c>
      <c r="I1685" s="206"/>
      <c r="J1685" s="201"/>
      <c r="K1685" s="201"/>
      <c r="L1685" s="207"/>
      <c r="M1685" s="208"/>
      <c r="N1685" s="209"/>
      <c r="O1685" s="209"/>
      <c r="P1685" s="209"/>
      <c r="Q1685" s="209"/>
      <c r="R1685" s="209"/>
      <c r="S1685" s="209"/>
      <c r="T1685" s="210"/>
      <c r="AT1685" s="211" t="s">
        <v>186</v>
      </c>
      <c r="AU1685" s="211" t="s">
        <v>89</v>
      </c>
      <c r="AV1685" s="13" t="s">
        <v>89</v>
      </c>
      <c r="AW1685" s="13" t="s">
        <v>35</v>
      </c>
      <c r="AX1685" s="13" t="s">
        <v>87</v>
      </c>
      <c r="AY1685" s="211" t="s">
        <v>158</v>
      </c>
    </row>
    <row r="1686" spans="1:65" s="2" customFormat="1" ht="33" customHeight="1">
      <c r="A1686" s="35"/>
      <c r="B1686" s="36"/>
      <c r="C1686" s="187" t="s">
        <v>2383</v>
      </c>
      <c r="D1686" s="187" t="s">
        <v>161</v>
      </c>
      <c r="E1686" s="188" t="s">
        <v>2384</v>
      </c>
      <c r="F1686" s="189" t="s">
        <v>2385</v>
      </c>
      <c r="G1686" s="190" t="s">
        <v>216</v>
      </c>
      <c r="H1686" s="191">
        <v>937.22500000000002</v>
      </c>
      <c r="I1686" s="192"/>
      <c r="J1686" s="193">
        <f>ROUND(I1686*H1686,2)</f>
        <v>0</v>
      </c>
      <c r="K1686" s="189" t="s">
        <v>217</v>
      </c>
      <c r="L1686" s="40"/>
      <c r="M1686" s="194" t="s">
        <v>1</v>
      </c>
      <c r="N1686" s="195" t="s">
        <v>44</v>
      </c>
      <c r="O1686" s="72"/>
      <c r="P1686" s="196">
        <f>O1686*H1686</f>
        <v>0</v>
      </c>
      <c r="Q1686" s="196">
        <v>0</v>
      </c>
      <c r="R1686" s="196">
        <f>Q1686*H1686</f>
        <v>0</v>
      </c>
      <c r="S1686" s="196">
        <v>5.2500000000000003E-3</v>
      </c>
      <c r="T1686" s="197">
        <f>S1686*H1686</f>
        <v>4.92043125</v>
      </c>
      <c r="U1686" s="35"/>
      <c r="V1686" s="35"/>
      <c r="W1686" s="35"/>
      <c r="X1686" s="35"/>
      <c r="Y1686" s="35"/>
      <c r="Z1686" s="35"/>
      <c r="AA1686" s="35"/>
      <c r="AB1686" s="35"/>
      <c r="AC1686" s="35"/>
      <c r="AD1686" s="35"/>
      <c r="AE1686" s="35"/>
      <c r="AR1686" s="198" t="s">
        <v>263</v>
      </c>
      <c r="AT1686" s="198" t="s">
        <v>161</v>
      </c>
      <c r="AU1686" s="198" t="s">
        <v>89</v>
      </c>
      <c r="AY1686" s="18" t="s">
        <v>158</v>
      </c>
      <c r="BE1686" s="199">
        <f>IF(N1686="základní",J1686,0)</f>
        <v>0</v>
      </c>
      <c r="BF1686" s="199">
        <f>IF(N1686="snížená",J1686,0)</f>
        <v>0</v>
      </c>
      <c r="BG1686" s="199">
        <f>IF(N1686="zákl. přenesená",J1686,0)</f>
        <v>0</v>
      </c>
      <c r="BH1686" s="199">
        <f>IF(N1686="sníž. přenesená",J1686,0)</f>
        <v>0</v>
      </c>
      <c r="BI1686" s="199">
        <f>IF(N1686="nulová",J1686,0)</f>
        <v>0</v>
      </c>
      <c r="BJ1686" s="18" t="s">
        <v>87</v>
      </c>
      <c r="BK1686" s="199">
        <f>ROUND(I1686*H1686,2)</f>
        <v>0</v>
      </c>
      <c r="BL1686" s="18" t="s">
        <v>263</v>
      </c>
      <c r="BM1686" s="198" t="s">
        <v>2386</v>
      </c>
    </row>
    <row r="1687" spans="1:65" s="13" customFormat="1">
      <c r="B1687" s="200"/>
      <c r="C1687" s="201"/>
      <c r="D1687" s="202" t="s">
        <v>186</v>
      </c>
      <c r="E1687" s="203" t="s">
        <v>1</v>
      </c>
      <c r="F1687" s="204" t="s">
        <v>2387</v>
      </c>
      <c r="G1687" s="201"/>
      <c r="H1687" s="205">
        <v>937.22500000000002</v>
      </c>
      <c r="I1687" s="206"/>
      <c r="J1687" s="201"/>
      <c r="K1687" s="201"/>
      <c r="L1687" s="207"/>
      <c r="M1687" s="208"/>
      <c r="N1687" s="209"/>
      <c r="O1687" s="209"/>
      <c r="P1687" s="209"/>
      <c r="Q1687" s="209"/>
      <c r="R1687" s="209"/>
      <c r="S1687" s="209"/>
      <c r="T1687" s="210"/>
      <c r="AT1687" s="211" t="s">
        <v>186</v>
      </c>
      <c r="AU1687" s="211" t="s">
        <v>89</v>
      </c>
      <c r="AV1687" s="13" t="s">
        <v>89</v>
      </c>
      <c r="AW1687" s="13" t="s">
        <v>35</v>
      </c>
      <c r="AX1687" s="13" t="s">
        <v>87</v>
      </c>
      <c r="AY1687" s="211" t="s">
        <v>158</v>
      </c>
    </row>
    <row r="1688" spans="1:65" s="2" customFormat="1" ht="24.2" customHeight="1">
      <c r="A1688" s="35"/>
      <c r="B1688" s="36"/>
      <c r="C1688" s="187" t="s">
        <v>2388</v>
      </c>
      <c r="D1688" s="187" t="s">
        <v>161</v>
      </c>
      <c r="E1688" s="188" t="s">
        <v>2389</v>
      </c>
      <c r="F1688" s="189" t="s">
        <v>2390</v>
      </c>
      <c r="G1688" s="190" t="s">
        <v>216</v>
      </c>
      <c r="H1688" s="191">
        <v>828.32</v>
      </c>
      <c r="I1688" s="192"/>
      <c r="J1688" s="193">
        <f>ROUND(I1688*H1688,2)</f>
        <v>0</v>
      </c>
      <c r="K1688" s="189" t="s">
        <v>217</v>
      </c>
      <c r="L1688" s="40"/>
      <c r="M1688" s="194" t="s">
        <v>1</v>
      </c>
      <c r="N1688" s="195" t="s">
        <v>44</v>
      </c>
      <c r="O1688" s="72"/>
      <c r="P1688" s="196">
        <f>O1688*H1688</f>
        <v>0</v>
      </c>
      <c r="Q1688" s="196">
        <v>0</v>
      </c>
      <c r="R1688" s="196">
        <f>Q1688*H1688</f>
        <v>0</v>
      </c>
      <c r="S1688" s="196">
        <v>0</v>
      </c>
      <c r="T1688" s="197">
        <f>S1688*H1688</f>
        <v>0</v>
      </c>
      <c r="U1688" s="35"/>
      <c r="V1688" s="35"/>
      <c r="W1688" s="35"/>
      <c r="X1688" s="35"/>
      <c r="Y1688" s="35"/>
      <c r="Z1688" s="35"/>
      <c r="AA1688" s="35"/>
      <c r="AB1688" s="35"/>
      <c r="AC1688" s="35"/>
      <c r="AD1688" s="35"/>
      <c r="AE1688" s="35"/>
      <c r="AR1688" s="198" t="s">
        <v>263</v>
      </c>
      <c r="AT1688" s="198" t="s">
        <v>161</v>
      </c>
      <c r="AU1688" s="198" t="s">
        <v>89</v>
      </c>
      <c r="AY1688" s="18" t="s">
        <v>158</v>
      </c>
      <c r="BE1688" s="199">
        <f>IF(N1688="základní",J1688,0)</f>
        <v>0</v>
      </c>
      <c r="BF1688" s="199">
        <f>IF(N1688="snížená",J1688,0)</f>
        <v>0</v>
      </c>
      <c r="BG1688" s="199">
        <f>IF(N1688="zákl. přenesená",J1688,0)</f>
        <v>0</v>
      </c>
      <c r="BH1688" s="199">
        <f>IF(N1688="sníž. přenesená",J1688,0)</f>
        <v>0</v>
      </c>
      <c r="BI1688" s="199">
        <f>IF(N1688="nulová",J1688,0)</f>
        <v>0</v>
      </c>
      <c r="BJ1688" s="18" t="s">
        <v>87</v>
      </c>
      <c r="BK1688" s="199">
        <f>ROUND(I1688*H1688,2)</f>
        <v>0</v>
      </c>
      <c r="BL1688" s="18" t="s">
        <v>263</v>
      </c>
      <c r="BM1688" s="198" t="s">
        <v>2391</v>
      </c>
    </row>
    <row r="1689" spans="1:65" s="13" customFormat="1">
      <c r="B1689" s="200"/>
      <c r="C1689" s="201"/>
      <c r="D1689" s="202" t="s">
        <v>186</v>
      </c>
      <c r="E1689" s="203" t="s">
        <v>1</v>
      </c>
      <c r="F1689" s="204" t="s">
        <v>2392</v>
      </c>
      <c r="G1689" s="201"/>
      <c r="H1689" s="205">
        <v>43.43</v>
      </c>
      <c r="I1689" s="206"/>
      <c r="J1689" s="201"/>
      <c r="K1689" s="201"/>
      <c r="L1689" s="207"/>
      <c r="M1689" s="208"/>
      <c r="N1689" s="209"/>
      <c r="O1689" s="209"/>
      <c r="P1689" s="209"/>
      <c r="Q1689" s="209"/>
      <c r="R1689" s="209"/>
      <c r="S1689" s="209"/>
      <c r="T1689" s="210"/>
      <c r="AT1689" s="211" t="s">
        <v>186</v>
      </c>
      <c r="AU1689" s="211" t="s">
        <v>89</v>
      </c>
      <c r="AV1689" s="13" t="s">
        <v>89</v>
      </c>
      <c r="AW1689" s="13" t="s">
        <v>35</v>
      </c>
      <c r="AX1689" s="13" t="s">
        <v>79</v>
      </c>
      <c r="AY1689" s="211" t="s">
        <v>158</v>
      </c>
    </row>
    <row r="1690" spans="1:65" s="13" customFormat="1">
      <c r="B1690" s="200"/>
      <c r="C1690" s="201"/>
      <c r="D1690" s="202" t="s">
        <v>186</v>
      </c>
      <c r="E1690" s="203" t="s">
        <v>1</v>
      </c>
      <c r="F1690" s="204" t="s">
        <v>2393</v>
      </c>
      <c r="G1690" s="201"/>
      <c r="H1690" s="205">
        <v>223.29</v>
      </c>
      <c r="I1690" s="206"/>
      <c r="J1690" s="201"/>
      <c r="K1690" s="201"/>
      <c r="L1690" s="207"/>
      <c r="M1690" s="208"/>
      <c r="N1690" s="209"/>
      <c r="O1690" s="209"/>
      <c r="P1690" s="209"/>
      <c r="Q1690" s="209"/>
      <c r="R1690" s="209"/>
      <c r="S1690" s="209"/>
      <c r="T1690" s="210"/>
      <c r="AT1690" s="211" t="s">
        <v>186</v>
      </c>
      <c r="AU1690" s="211" t="s">
        <v>89</v>
      </c>
      <c r="AV1690" s="13" t="s">
        <v>89</v>
      </c>
      <c r="AW1690" s="13" t="s">
        <v>35</v>
      </c>
      <c r="AX1690" s="13" t="s">
        <v>79</v>
      </c>
      <c r="AY1690" s="211" t="s">
        <v>158</v>
      </c>
    </row>
    <row r="1691" spans="1:65" s="13" customFormat="1">
      <c r="B1691" s="200"/>
      <c r="C1691" s="201"/>
      <c r="D1691" s="202" t="s">
        <v>186</v>
      </c>
      <c r="E1691" s="203" t="s">
        <v>1</v>
      </c>
      <c r="F1691" s="204" t="s">
        <v>2394</v>
      </c>
      <c r="G1691" s="201"/>
      <c r="H1691" s="205">
        <v>561.6</v>
      </c>
      <c r="I1691" s="206"/>
      <c r="J1691" s="201"/>
      <c r="K1691" s="201"/>
      <c r="L1691" s="207"/>
      <c r="M1691" s="208"/>
      <c r="N1691" s="209"/>
      <c r="O1691" s="209"/>
      <c r="P1691" s="209"/>
      <c r="Q1691" s="209"/>
      <c r="R1691" s="209"/>
      <c r="S1691" s="209"/>
      <c r="T1691" s="210"/>
      <c r="AT1691" s="211" t="s">
        <v>186</v>
      </c>
      <c r="AU1691" s="211" t="s">
        <v>89</v>
      </c>
      <c r="AV1691" s="13" t="s">
        <v>89</v>
      </c>
      <c r="AW1691" s="13" t="s">
        <v>35</v>
      </c>
      <c r="AX1691" s="13" t="s">
        <v>79</v>
      </c>
      <c r="AY1691" s="211" t="s">
        <v>158</v>
      </c>
    </row>
    <row r="1692" spans="1:65" s="14" customFormat="1">
      <c r="B1692" s="212"/>
      <c r="C1692" s="213"/>
      <c r="D1692" s="202" t="s">
        <v>186</v>
      </c>
      <c r="E1692" s="214" t="s">
        <v>1</v>
      </c>
      <c r="F1692" s="215" t="s">
        <v>199</v>
      </c>
      <c r="G1692" s="213"/>
      <c r="H1692" s="216">
        <v>828.32</v>
      </c>
      <c r="I1692" s="217"/>
      <c r="J1692" s="213"/>
      <c r="K1692" s="213"/>
      <c r="L1692" s="218"/>
      <c r="M1692" s="219"/>
      <c r="N1692" s="220"/>
      <c r="O1692" s="220"/>
      <c r="P1692" s="220"/>
      <c r="Q1692" s="220"/>
      <c r="R1692" s="220"/>
      <c r="S1692" s="220"/>
      <c r="T1692" s="221"/>
      <c r="AT1692" s="222" t="s">
        <v>186</v>
      </c>
      <c r="AU1692" s="222" t="s">
        <v>89</v>
      </c>
      <c r="AV1692" s="14" t="s">
        <v>165</v>
      </c>
      <c r="AW1692" s="14" t="s">
        <v>35</v>
      </c>
      <c r="AX1692" s="14" t="s">
        <v>87</v>
      </c>
      <c r="AY1692" s="222" t="s">
        <v>158</v>
      </c>
    </row>
    <row r="1693" spans="1:65" s="2" customFormat="1" ht="37.9" customHeight="1">
      <c r="A1693" s="35"/>
      <c r="B1693" s="36"/>
      <c r="C1693" s="244" t="s">
        <v>2395</v>
      </c>
      <c r="D1693" s="244" t="s">
        <v>343</v>
      </c>
      <c r="E1693" s="245" t="s">
        <v>2396</v>
      </c>
      <c r="F1693" s="246" t="s">
        <v>2397</v>
      </c>
      <c r="G1693" s="247" t="s">
        <v>216</v>
      </c>
      <c r="H1693" s="248">
        <v>800.58799999999997</v>
      </c>
      <c r="I1693" s="249"/>
      <c r="J1693" s="250">
        <f>ROUND(I1693*H1693,2)</f>
        <v>0</v>
      </c>
      <c r="K1693" s="246" t="s">
        <v>1</v>
      </c>
      <c r="L1693" s="251"/>
      <c r="M1693" s="252" t="s">
        <v>1</v>
      </c>
      <c r="N1693" s="253" t="s">
        <v>44</v>
      </c>
      <c r="O1693" s="72"/>
      <c r="P1693" s="196">
        <f>O1693*H1693</f>
        <v>0</v>
      </c>
      <c r="Q1693" s="196">
        <v>7.6099999999999996E-3</v>
      </c>
      <c r="R1693" s="196">
        <f>Q1693*H1693</f>
        <v>6.0924746799999996</v>
      </c>
      <c r="S1693" s="196">
        <v>0</v>
      </c>
      <c r="T1693" s="197">
        <f>S1693*H1693</f>
        <v>0</v>
      </c>
      <c r="U1693" s="35"/>
      <c r="V1693" s="35"/>
      <c r="W1693" s="35"/>
      <c r="X1693" s="35"/>
      <c r="Y1693" s="35"/>
      <c r="Z1693" s="35"/>
      <c r="AA1693" s="35"/>
      <c r="AB1693" s="35"/>
      <c r="AC1693" s="35"/>
      <c r="AD1693" s="35"/>
      <c r="AE1693" s="35"/>
      <c r="AR1693" s="198" t="s">
        <v>359</v>
      </c>
      <c r="AT1693" s="198" t="s">
        <v>343</v>
      </c>
      <c r="AU1693" s="198" t="s">
        <v>89</v>
      </c>
      <c r="AY1693" s="18" t="s">
        <v>158</v>
      </c>
      <c r="BE1693" s="199">
        <f>IF(N1693="základní",J1693,0)</f>
        <v>0</v>
      </c>
      <c r="BF1693" s="199">
        <f>IF(N1693="snížená",J1693,0)</f>
        <v>0</v>
      </c>
      <c r="BG1693" s="199">
        <f>IF(N1693="zákl. přenesená",J1693,0)</f>
        <v>0</v>
      </c>
      <c r="BH1693" s="199">
        <f>IF(N1693="sníž. přenesená",J1693,0)</f>
        <v>0</v>
      </c>
      <c r="BI1693" s="199">
        <f>IF(N1693="nulová",J1693,0)</f>
        <v>0</v>
      </c>
      <c r="BJ1693" s="18" t="s">
        <v>87</v>
      </c>
      <c r="BK1693" s="199">
        <f>ROUND(I1693*H1693,2)</f>
        <v>0</v>
      </c>
      <c r="BL1693" s="18" t="s">
        <v>263</v>
      </c>
      <c r="BM1693" s="198" t="s">
        <v>2398</v>
      </c>
    </row>
    <row r="1694" spans="1:65" s="13" customFormat="1">
      <c r="B1694" s="200"/>
      <c r="C1694" s="201"/>
      <c r="D1694" s="202" t="s">
        <v>186</v>
      </c>
      <c r="E1694" s="201"/>
      <c r="F1694" s="204" t="s">
        <v>2399</v>
      </c>
      <c r="G1694" s="201"/>
      <c r="H1694" s="205">
        <v>800.58799999999997</v>
      </c>
      <c r="I1694" s="206"/>
      <c r="J1694" s="201"/>
      <c r="K1694" s="201"/>
      <c r="L1694" s="207"/>
      <c r="M1694" s="208"/>
      <c r="N1694" s="209"/>
      <c r="O1694" s="209"/>
      <c r="P1694" s="209"/>
      <c r="Q1694" s="209"/>
      <c r="R1694" s="209"/>
      <c r="S1694" s="209"/>
      <c r="T1694" s="210"/>
      <c r="AT1694" s="211" t="s">
        <v>186</v>
      </c>
      <c r="AU1694" s="211" t="s">
        <v>89</v>
      </c>
      <c r="AV1694" s="13" t="s">
        <v>89</v>
      </c>
      <c r="AW1694" s="13" t="s">
        <v>4</v>
      </c>
      <c r="AX1694" s="13" t="s">
        <v>87</v>
      </c>
      <c r="AY1694" s="211" t="s">
        <v>158</v>
      </c>
    </row>
    <row r="1695" spans="1:65" s="2" customFormat="1" ht="37.9" customHeight="1">
      <c r="A1695" s="35"/>
      <c r="B1695" s="36"/>
      <c r="C1695" s="244" t="s">
        <v>2400</v>
      </c>
      <c r="D1695" s="244" t="s">
        <v>343</v>
      </c>
      <c r="E1695" s="245" t="s">
        <v>2401</v>
      </c>
      <c r="F1695" s="246" t="s">
        <v>2402</v>
      </c>
      <c r="G1695" s="247" t="s">
        <v>216</v>
      </c>
      <c r="H1695" s="248">
        <v>44.298999999999999</v>
      </c>
      <c r="I1695" s="249"/>
      <c r="J1695" s="250">
        <f>ROUND(I1695*H1695,2)</f>
        <v>0</v>
      </c>
      <c r="K1695" s="246" t="s">
        <v>1</v>
      </c>
      <c r="L1695" s="251"/>
      <c r="M1695" s="252" t="s">
        <v>1</v>
      </c>
      <c r="N1695" s="253" t="s">
        <v>44</v>
      </c>
      <c r="O1695" s="72"/>
      <c r="P1695" s="196">
        <f>O1695*H1695</f>
        <v>0</v>
      </c>
      <c r="Q1695" s="196">
        <v>7.6099999999999996E-3</v>
      </c>
      <c r="R1695" s="196">
        <f>Q1695*H1695</f>
        <v>0.33711538999999996</v>
      </c>
      <c r="S1695" s="196">
        <v>0</v>
      </c>
      <c r="T1695" s="197">
        <f>S1695*H1695</f>
        <v>0</v>
      </c>
      <c r="U1695" s="35"/>
      <c r="V1695" s="35"/>
      <c r="W1695" s="35"/>
      <c r="X1695" s="35"/>
      <c r="Y1695" s="35"/>
      <c r="Z1695" s="35"/>
      <c r="AA1695" s="35"/>
      <c r="AB1695" s="35"/>
      <c r="AC1695" s="35"/>
      <c r="AD1695" s="35"/>
      <c r="AE1695" s="35"/>
      <c r="AR1695" s="198" t="s">
        <v>359</v>
      </c>
      <c r="AT1695" s="198" t="s">
        <v>343</v>
      </c>
      <c r="AU1695" s="198" t="s">
        <v>89</v>
      </c>
      <c r="AY1695" s="18" t="s">
        <v>158</v>
      </c>
      <c r="BE1695" s="199">
        <f>IF(N1695="základní",J1695,0)</f>
        <v>0</v>
      </c>
      <c r="BF1695" s="199">
        <f>IF(N1695="snížená",J1695,0)</f>
        <v>0</v>
      </c>
      <c r="BG1695" s="199">
        <f>IF(N1695="zákl. přenesená",J1695,0)</f>
        <v>0</v>
      </c>
      <c r="BH1695" s="199">
        <f>IF(N1695="sníž. přenesená",J1695,0)</f>
        <v>0</v>
      </c>
      <c r="BI1695" s="199">
        <f>IF(N1695="nulová",J1695,0)</f>
        <v>0</v>
      </c>
      <c r="BJ1695" s="18" t="s">
        <v>87</v>
      </c>
      <c r="BK1695" s="199">
        <f>ROUND(I1695*H1695,2)</f>
        <v>0</v>
      </c>
      <c r="BL1695" s="18" t="s">
        <v>263</v>
      </c>
      <c r="BM1695" s="198" t="s">
        <v>2403</v>
      </c>
    </row>
    <row r="1696" spans="1:65" s="13" customFormat="1">
      <c r="B1696" s="200"/>
      <c r="C1696" s="201"/>
      <c r="D1696" s="202" t="s">
        <v>186</v>
      </c>
      <c r="E1696" s="201"/>
      <c r="F1696" s="204" t="s">
        <v>2404</v>
      </c>
      <c r="G1696" s="201"/>
      <c r="H1696" s="205">
        <v>44.298999999999999</v>
      </c>
      <c r="I1696" s="206"/>
      <c r="J1696" s="201"/>
      <c r="K1696" s="201"/>
      <c r="L1696" s="207"/>
      <c r="M1696" s="208"/>
      <c r="N1696" s="209"/>
      <c r="O1696" s="209"/>
      <c r="P1696" s="209"/>
      <c r="Q1696" s="209"/>
      <c r="R1696" s="209"/>
      <c r="S1696" s="209"/>
      <c r="T1696" s="210"/>
      <c r="AT1696" s="211" t="s">
        <v>186</v>
      </c>
      <c r="AU1696" s="211" t="s">
        <v>89</v>
      </c>
      <c r="AV1696" s="13" t="s">
        <v>89</v>
      </c>
      <c r="AW1696" s="13" t="s">
        <v>4</v>
      </c>
      <c r="AX1696" s="13" t="s">
        <v>87</v>
      </c>
      <c r="AY1696" s="211" t="s">
        <v>158</v>
      </c>
    </row>
    <row r="1697" spans="1:65" s="2" customFormat="1" ht="37.9" customHeight="1">
      <c r="A1697" s="35"/>
      <c r="B1697" s="36"/>
      <c r="C1697" s="187" t="s">
        <v>2405</v>
      </c>
      <c r="D1697" s="187" t="s">
        <v>161</v>
      </c>
      <c r="E1697" s="188" t="s">
        <v>2406</v>
      </c>
      <c r="F1697" s="189" t="s">
        <v>2407</v>
      </c>
      <c r="G1697" s="190" t="s">
        <v>216</v>
      </c>
      <c r="H1697" s="191">
        <v>43.43</v>
      </c>
      <c r="I1697" s="192"/>
      <c r="J1697" s="193">
        <f>ROUND(I1697*H1697,2)</f>
        <v>0</v>
      </c>
      <c r="K1697" s="189" t="s">
        <v>217</v>
      </c>
      <c r="L1697" s="40"/>
      <c r="M1697" s="194" t="s">
        <v>1</v>
      </c>
      <c r="N1697" s="195" t="s">
        <v>44</v>
      </c>
      <c r="O1697" s="72"/>
      <c r="P1697" s="196">
        <f>O1697*H1697</f>
        <v>0</v>
      </c>
      <c r="Q1697" s="196">
        <v>8.0000000000000007E-5</v>
      </c>
      <c r="R1697" s="196">
        <f>Q1697*H1697</f>
        <v>3.4744000000000003E-3</v>
      </c>
      <c r="S1697" s="196">
        <v>0</v>
      </c>
      <c r="T1697" s="197">
        <f>S1697*H1697</f>
        <v>0</v>
      </c>
      <c r="U1697" s="35"/>
      <c r="V1697" s="35"/>
      <c r="W1697" s="35"/>
      <c r="X1697" s="35"/>
      <c r="Y1697" s="35"/>
      <c r="Z1697" s="35"/>
      <c r="AA1697" s="35"/>
      <c r="AB1697" s="35"/>
      <c r="AC1697" s="35"/>
      <c r="AD1697" s="35"/>
      <c r="AE1697" s="35"/>
      <c r="AR1697" s="198" t="s">
        <v>263</v>
      </c>
      <c r="AT1697" s="198" t="s">
        <v>161</v>
      </c>
      <c r="AU1697" s="198" t="s">
        <v>89</v>
      </c>
      <c r="AY1697" s="18" t="s">
        <v>158</v>
      </c>
      <c r="BE1697" s="199">
        <f>IF(N1697="základní",J1697,0)</f>
        <v>0</v>
      </c>
      <c r="BF1697" s="199">
        <f>IF(N1697="snížená",J1697,0)</f>
        <v>0</v>
      </c>
      <c r="BG1697" s="199">
        <f>IF(N1697="zákl. přenesená",J1697,0)</f>
        <v>0</v>
      </c>
      <c r="BH1697" s="199">
        <f>IF(N1697="sníž. přenesená",J1697,0)</f>
        <v>0</v>
      </c>
      <c r="BI1697" s="199">
        <f>IF(N1697="nulová",J1697,0)</f>
        <v>0</v>
      </c>
      <c r="BJ1697" s="18" t="s">
        <v>87</v>
      </c>
      <c r="BK1697" s="199">
        <f>ROUND(I1697*H1697,2)</f>
        <v>0</v>
      </c>
      <c r="BL1697" s="18" t="s">
        <v>263</v>
      </c>
      <c r="BM1697" s="198" t="s">
        <v>2408</v>
      </c>
    </row>
    <row r="1698" spans="1:65" s="13" customFormat="1">
      <c r="B1698" s="200"/>
      <c r="C1698" s="201"/>
      <c r="D1698" s="202" t="s">
        <v>186</v>
      </c>
      <c r="E1698" s="203" t="s">
        <v>1</v>
      </c>
      <c r="F1698" s="204" t="s">
        <v>2392</v>
      </c>
      <c r="G1698" s="201"/>
      <c r="H1698" s="205">
        <v>43.43</v>
      </c>
      <c r="I1698" s="206"/>
      <c r="J1698" s="201"/>
      <c r="K1698" s="201"/>
      <c r="L1698" s="207"/>
      <c r="M1698" s="208"/>
      <c r="N1698" s="209"/>
      <c r="O1698" s="209"/>
      <c r="P1698" s="209"/>
      <c r="Q1698" s="209"/>
      <c r="R1698" s="209"/>
      <c r="S1698" s="209"/>
      <c r="T1698" s="210"/>
      <c r="AT1698" s="211" t="s">
        <v>186</v>
      </c>
      <c r="AU1698" s="211" t="s">
        <v>89</v>
      </c>
      <c r="AV1698" s="13" t="s">
        <v>89</v>
      </c>
      <c r="AW1698" s="13" t="s">
        <v>35</v>
      </c>
      <c r="AX1698" s="13" t="s">
        <v>87</v>
      </c>
      <c r="AY1698" s="211" t="s">
        <v>158</v>
      </c>
    </row>
    <row r="1699" spans="1:65" s="2" customFormat="1" ht="33" customHeight="1">
      <c r="A1699" s="35"/>
      <c r="B1699" s="36"/>
      <c r="C1699" s="187" t="s">
        <v>2409</v>
      </c>
      <c r="D1699" s="187" t="s">
        <v>161</v>
      </c>
      <c r="E1699" s="188" t="s">
        <v>2410</v>
      </c>
      <c r="F1699" s="189" t="s">
        <v>2411</v>
      </c>
      <c r="G1699" s="190" t="s">
        <v>216</v>
      </c>
      <c r="H1699" s="191">
        <v>784.89</v>
      </c>
      <c r="I1699" s="192"/>
      <c r="J1699" s="193">
        <f>ROUND(I1699*H1699,2)</f>
        <v>0</v>
      </c>
      <c r="K1699" s="189" t="s">
        <v>217</v>
      </c>
      <c r="L1699" s="40"/>
      <c r="M1699" s="194" t="s">
        <v>1</v>
      </c>
      <c r="N1699" s="195" t="s">
        <v>44</v>
      </c>
      <c r="O1699" s="72"/>
      <c r="P1699" s="196">
        <f>O1699*H1699</f>
        <v>0</v>
      </c>
      <c r="Q1699" s="196">
        <v>8.0000000000000007E-5</v>
      </c>
      <c r="R1699" s="196">
        <f>Q1699*H1699</f>
        <v>6.2791200000000005E-2</v>
      </c>
      <c r="S1699" s="196">
        <v>0</v>
      </c>
      <c r="T1699" s="197">
        <f>S1699*H1699</f>
        <v>0</v>
      </c>
      <c r="U1699" s="35"/>
      <c r="V1699" s="35"/>
      <c r="W1699" s="35"/>
      <c r="X1699" s="35"/>
      <c r="Y1699" s="35"/>
      <c r="Z1699" s="35"/>
      <c r="AA1699" s="35"/>
      <c r="AB1699" s="35"/>
      <c r="AC1699" s="35"/>
      <c r="AD1699" s="35"/>
      <c r="AE1699" s="35"/>
      <c r="AR1699" s="198" t="s">
        <v>263</v>
      </c>
      <c r="AT1699" s="198" t="s">
        <v>161</v>
      </c>
      <c r="AU1699" s="198" t="s">
        <v>89</v>
      </c>
      <c r="AY1699" s="18" t="s">
        <v>158</v>
      </c>
      <c r="BE1699" s="199">
        <f>IF(N1699="základní",J1699,0)</f>
        <v>0</v>
      </c>
      <c r="BF1699" s="199">
        <f>IF(N1699="snížená",J1699,0)</f>
        <v>0</v>
      </c>
      <c r="BG1699" s="199">
        <f>IF(N1699="zákl. přenesená",J1699,0)</f>
        <v>0</v>
      </c>
      <c r="BH1699" s="199">
        <f>IF(N1699="sníž. přenesená",J1699,0)</f>
        <v>0</v>
      </c>
      <c r="BI1699" s="199">
        <f>IF(N1699="nulová",J1699,0)</f>
        <v>0</v>
      </c>
      <c r="BJ1699" s="18" t="s">
        <v>87</v>
      </c>
      <c r="BK1699" s="199">
        <f>ROUND(I1699*H1699,2)</f>
        <v>0</v>
      </c>
      <c r="BL1699" s="18" t="s">
        <v>263</v>
      </c>
      <c r="BM1699" s="198" t="s">
        <v>2412</v>
      </c>
    </row>
    <row r="1700" spans="1:65" s="13" customFormat="1">
      <c r="B1700" s="200"/>
      <c r="C1700" s="201"/>
      <c r="D1700" s="202" t="s">
        <v>186</v>
      </c>
      <c r="E1700" s="203" t="s">
        <v>1</v>
      </c>
      <c r="F1700" s="204" t="s">
        <v>2393</v>
      </c>
      <c r="G1700" s="201"/>
      <c r="H1700" s="205">
        <v>223.29</v>
      </c>
      <c r="I1700" s="206"/>
      <c r="J1700" s="201"/>
      <c r="K1700" s="201"/>
      <c r="L1700" s="207"/>
      <c r="M1700" s="208"/>
      <c r="N1700" s="209"/>
      <c r="O1700" s="209"/>
      <c r="P1700" s="209"/>
      <c r="Q1700" s="209"/>
      <c r="R1700" s="209"/>
      <c r="S1700" s="209"/>
      <c r="T1700" s="210"/>
      <c r="AT1700" s="211" t="s">
        <v>186</v>
      </c>
      <c r="AU1700" s="211" t="s">
        <v>89</v>
      </c>
      <c r="AV1700" s="13" t="s">
        <v>89</v>
      </c>
      <c r="AW1700" s="13" t="s">
        <v>35</v>
      </c>
      <c r="AX1700" s="13" t="s">
        <v>79</v>
      </c>
      <c r="AY1700" s="211" t="s">
        <v>158</v>
      </c>
    </row>
    <row r="1701" spans="1:65" s="13" customFormat="1">
      <c r="B1701" s="200"/>
      <c r="C1701" s="201"/>
      <c r="D1701" s="202" t="s">
        <v>186</v>
      </c>
      <c r="E1701" s="203" t="s">
        <v>1</v>
      </c>
      <c r="F1701" s="204" t="s">
        <v>2394</v>
      </c>
      <c r="G1701" s="201"/>
      <c r="H1701" s="205">
        <v>561.6</v>
      </c>
      <c r="I1701" s="206"/>
      <c r="J1701" s="201"/>
      <c r="K1701" s="201"/>
      <c r="L1701" s="207"/>
      <c r="M1701" s="208"/>
      <c r="N1701" s="209"/>
      <c r="O1701" s="209"/>
      <c r="P1701" s="209"/>
      <c r="Q1701" s="209"/>
      <c r="R1701" s="209"/>
      <c r="S1701" s="209"/>
      <c r="T1701" s="210"/>
      <c r="AT1701" s="211" t="s">
        <v>186</v>
      </c>
      <c r="AU1701" s="211" t="s">
        <v>89</v>
      </c>
      <c r="AV1701" s="13" t="s">
        <v>89</v>
      </c>
      <c r="AW1701" s="13" t="s">
        <v>35</v>
      </c>
      <c r="AX1701" s="13" t="s">
        <v>79</v>
      </c>
      <c r="AY1701" s="211" t="s">
        <v>158</v>
      </c>
    </row>
    <row r="1702" spans="1:65" s="14" customFormat="1">
      <c r="B1702" s="212"/>
      <c r="C1702" s="213"/>
      <c r="D1702" s="202" t="s">
        <v>186</v>
      </c>
      <c r="E1702" s="214" t="s">
        <v>1</v>
      </c>
      <c r="F1702" s="215" t="s">
        <v>199</v>
      </c>
      <c r="G1702" s="213"/>
      <c r="H1702" s="216">
        <v>784.89</v>
      </c>
      <c r="I1702" s="217"/>
      <c r="J1702" s="213"/>
      <c r="K1702" s="213"/>
      <c r="L1702" s="218"/>
      <c r="M1702" s="219"/>
      <c r="N1702" s="220"/>
      <c r="O1702" s="220"/>
      <c r="P1702" s="220"/>
      <c r="Q1702" s="220"/>
      <c r="R1702" s="220"/>
      <c r="S1702" s="220"/>
      <c r="T1702" s="221"/>
      <c r="AT1702" s="222" t="s">
        <v>186</v>
      </c>
      <c r="AU1702" s="222" t="s">
        <v>89</v>
      </c>
      <c r="AV1702" s="14" t="s">
        <v>165</v>
      </c>
      <c r="AW1702" s="14" t="s">
        <v>35</v>
      </c>
      <c r="AX1702" s="14" t="s">
        <v>87</v>
      </c>
      <c r="AY1702" s="222" t="s">
        <v>158</v>
      </c>
    </row>
    <row r="1703" spans="1:65" s="2" customFormat="1" ht="24.2" customHeight="1">
      <c r="A1703" s="35"/>
      <c r="B1703" s="36"/>
      <c r="C1703" s="187" t="s">
        <v>2413</v>
      </c>
      <c r="D1703" s="187" t="s">
        <v>161</v>
      </c>
      <c r="E1703" s="188" t="s">
        <v>2414</v>
      </c>
      <c r="F1703" s="189" t="s">
        <v>2415</v>
      </c>
      <c r="G1703" s="190" t="s">
        <v>216</v>
      </c>
      <c r="H1703" s="191">
        <v>211.13</v>
      </c>
      <c r="I1703" s="192"/>
      <c r="J1703" s="193">
        <f>ROUND(I1703*H1703,2)</f>
        <v>0</v>
      </c>
      <c r="K1703" s="189" t="s">
        <v>217</v>
      </c>
      <c r="L1703" s="40"/>
      <c r="M1703" s="194" t="s">
        <v>1</v>
      </c>
      <c r="N1703" s="195" t="s">
        <v>44</v>
      </c>
      <c r="O1703" s="72"/>
      <c r="P1703" s="196">
        <f>O1703*H1703</f>
        <v>0</v>
      </c>
      <c r="Q1703" s="196">
        <v>0</v>
      </c>
      <c r="R1703" s="196">
        <f>Q1703*H1703</f>
        <v>0</v>
      </c>
      <c r="S1703" s="196">
        <v>0</v>
      </c>
      <c r="T1703" s="197">
        <f>S1703*H1703</f>
        <v>0</v>
      </c>
      <c r="U1703" s="35"/>
      <c r="V1703" s="35"/>
      <c r="W1703" s="35"/>
      <c r="X1703" s="35"/>
      <c r="Y1703" s="35"/>
      <c r="Z1703" s="35"/>
      <c r="AA1703" s="35"/>
      <c r="AB1703" s="35"/>
      <c r="AC1703" s="35"/>
      <c r="AD1703" s="35"/>
      <c r="AE1703" s="35"/>
      <c r="AR1703" s="198" t="s">
        <v>263</v>
      </c>
      <c r="AT1703" s="198" t="s">
        <v>161</v>
      </c>
      <c r="AU1703" s="198" t="s">
        <v>89</v>
      </c>
      <c r="AY1703" s="18" t="s">
        <v>158</v>
      </c>
      <c r="BE1703" s="199">
        <f>IF(N1703="základní",J1703,0)</f>
        <v>0</v>
      </c>
      <c r="BF1703" s="199">
        <f>IF(N1703="snížená",J1703,0)</f>
        <v>0</v>
      </c>
      <c r="BG1703" s="199">
        <f>IF(N1703="zákl. přenesená",J1703,0)</f>
        <v>0</v>
      </c>
      <c r="BH1703" s="199">
        <f>IF(N1703="sníž. přenesená",J1703,0)</f>
        <v>0</v>
      </c>
      <c r="BI1703" s="199">
        <f>IF(N1703="nulová",J1703,0)</f>
        <v>0</v>
      </c>
      <c r="BJ1703" s="18" t="s">
        <v>87</v>
      </c>
      <c r="BK1703" s="199">
        <f>ROUND(I1703*H1703,2)</f>
        <v>0</v>
      </c>
      <c r="BL1703" s="18" t="s">
        <v>263</v>
      </c>
      <c r="BM1703" s="198" t="s">
        <v>2416</v>
      </c>
    </row>
    <row r="1704" spans="1:65" s="13" customFormat="1">
      <c r="B1704" s="200"/>
      <c r="C1704" s="201"/>
      <c r="D1704" s="202" t="s">
        <v>186</v>
      </c>
      <c r="E1704" s="203" t="s">
        <v>1</v>
      </c>
      <c r="F1704" s="204" t="s">
        <v>2417</v>
      </c>
      <c r="G1704" s="201"/>
      <c r="H1704" s="205">
        <v>167.7</v>
      </c>
      <c r="I1704" s="206"/>
      <c r="J1704" s="201"/>
      <c r="K1704" s="201"/>
      <c r="L1704" s="207"/>
      <c r="M1704" s="208"/>
      <c r="N1704" s="209"/>
      <c r="O1704" s="209"/>
      <c r="P1704" s="209"/>
      <c r="Q1704" s="209"/>
      <c r="R1704" s="209"/>
      <c r="S1704" s="209"/>
      <c r="T1704" s="210"/>
      <c r="AT1704" s="211" t="s">
        <v>186</v>
      </c>
      <c r="AU1704" s="211" t="s">
        <v>89</v>
      </c>
      <c r="AV1704" s="13" t="s">
        <v>89</v>
      </c>
      <c r="AW1704" s="13" t="s">
        <v>35</v>
      </c>
      <c r="AX1704" s="13" t="s">
        <v>79</v>
      </c>
      <c r="AY1704" s="211" t="s">
        <v>158</v>
      </c>
    </row>
    <row r="1705" spans="1:65" s="13" customFormat="1">
      <c r="B1705" s="200"/>
      <c r="C1705" s="201"/>
      <c r="D1705" s="202" t="s">
        <v>186</v>
      </c>
      <c r="E1705" s="203" t="s">
        <v>1</v>
      </c>
      <c r="F1705" s="204" t="s">
        <v>2418</v>
      </c>
      <c r="G1705" s="201"/>
      <c r="H1705" s="205">
        <v>43.43</v>
      </c>
      <c r="I1705" s="206"/>
      <c r="J1705" s="201"/>
      <c r="K1705" s="201"/>
      <c r="L1705" s="207"/>
      <c r="M1705" s="208"/>
      <c r="N1705" s="209"/>
      <c r="O1705" s="209"/>
      <c r="P1705" s="209"/>
      <c r="Q1705" s="209"/>
      <c r="R1705" s="209"/>
      <c r="S1705" s="209"/>
      <c r="T1705" s="210"/>
      <c r="AT1705" s="211" t="s">
        <v>186</v>
      </c>
      <c r="AU1705" s="211" t="s">
        <v>89</v>
      </c>
      <c r="AV1705" s="13" t="s">
        <v>89</v>
      </c>
      <c r="AW1705" s="13" t="s">
        <v>35</v>
      </c>
      <c r="AX1705" s="13" t="s">
        <v>79</v>
      </c>
      <c r="AY1705" s="211" t="s">
        <v>158</v>
      </c>
    </row>
    <row r="1706" spans="1:65" s="14" customFormat="1">
      <c r="B1706" s="212"/>
      <c r="C1706" s="213"/>
      <c r="D1706" s="202" t="s">
        <v>186</v>
      </c>
      <c r="E1706" s="214" t="s">
        <v>1</v>
      </c>
      <c r="F1706" s="215" t="s">
        <v>199</v>
      </c>
      <c r="G1706" s="213"/>
      <c r="H1706" s="216">
        <v>211.13</v>
      </c>
      <c r="I1706" s="217"/>
      <c r="J1706" s="213"/>
      <c r="K1706" s="213"/>
      <c r="L1706" s="218"/>
      <c r="M1706" s="219"/>
      <c r="N1706" s="220"/>
      <c r="O1706" s="220"/>
      <c r="P1706" s="220"/>
      <c r="Q1706" s="220"/>
      <c r="R1706" s="220"/>
      <c r="S1706" s="220"/>
      <c r="T1706" s="221"/>
      <c r="AT1706" s="222" t="s">
        <v>186</v>
      </c>
      <c r="AU1706" s="222" t="s">
        <v>89</v>
      </c>
      <c r="AV1706" s="14" t="s">
        <v>165</v>
      </c>
      <c r="AW1706" s="14" t="s">
        <v>35</v>
      </c>
      <c r="AX1706" s="14" t="s">
        <v>87</v>
      </c>
      <c r="AY1706" s="222" t="s">
        <v>158</v>
      </c>
    </row>
    <row r="1707" spans="1:65" s="2" customFormat="1" ht="21.75" customHeight="1">
      <c r="A1707" s="35"/>
      <c r="B1707" s="36"/>
      <c r="C1707" s="244" t="s">
        <v>2419</v>
      </c>
      <c r="D1707" s="244" t="s">
        <v>343</v>
      </c>
      <c r="E1707" s="245" t="s">
        <v>2420</v>
      </c>
      <c r="F1707" s="246" t="s">
        <v>2421</v>
      </c>
      <c r="G1707" s="247" t="s">
        <v>231</v>
      </c>
      <c r="H1707" s="248">
        <v>27.417999999999999</v>
      </c>
      <c r="I1707" s="249"/>
      <c r="J1707" s="250">
        <f>ROUND(I1707*H1707,2)</f>
        <v>0</v>
      </c>
      <c r="K1707" s="246" t="s">
        <v>217</v>
      </c>
      <c r="L1707" s="251"/>
      <c r="M1707" s="252" t="s">
        <v>1</v>
      </c>
      <c r="N1707" s="253" t="s">
        <v>44</v>
      </c>
      <c r="O1707" s="72"/>
      <c r="P1707" s="196">
        <f>O1707*H1707</f>
        <v>0</v>
      </c>
      <c r="Q1707" s="196">
        <v>0.02</v>
      </c>
      <c r="R1707" s="196">
        <f>Q1707*H1707</f>
        <v>0.54835999999999996</v>
      </c>
      <c r="S1707" s="196">
        <v>0</v>
      </c>
      <c r="T1707" s="197">
        <f>S1707*H1707</f>
        <v>0</v>
      </c>
      <c r="U1707" s="35"/>
      <c r="V1707" s="35"/>
      <c r="W1707" s="35"/>
      <c r="X1707" s="35"/>
      <c r="Y1707" s="35"/>
      <c r="Z1707" s="35"/>
      <c r="AA1707" s="35"/>
      <c r="AB1707" s="35"/>
      <c r="AC1707" s="35"/>
      <c r="AD1707" s="35"/>
      <c r="AE1707" s="35"/>
      <c r="AR1707" s="198" t="s">
        <v>359</v>
      </c>
      <c r="AT1707" s="198" t="s">
        <v>343</v>
      </c>
      <c r="AU1707" s="198" t="s">
        <v>89</v>
      </c>
      <c r="AY1707" s="18" t="s">
        <v>158</v>
      </c>
      <c r="BE1707" s="199">
        <f>IF(N1707="základní",J1707,0)</f>
        <v>0</v>
      </c>
      <c r="BF1707" s="199">
        <f>IF(N1707="snížená",J1707,0)</f>
        <v>0</v>
      </c>
      <c r="BG1707" s="199">
        <f>IF(N1707="zákl. přenesená",J1707,0)</f>
        <v>0</v>
      </c>
      <c r="BH1707" s="199">
        <f>IF(N1707="sníž. přenesená",J1707,0)</f>
        <v>0</v>
      </c>
      <c r="BI1707" s="199">
        <f>IF(N1707="nulová",J1707,0)</f>
        <v>0</v>
      </c>
      <c r="BJ1707" s="18" t="s">
        <v>87</v>
      </c>
      <c r="BK1707" s="199">
        <f>ROUND(I1707*H1707,2)</f>
        <v>0</v>
      </c>
      <c r="BL1707" s="18" t="s">
        <v>263</v>
      </c>
      <c r="BM1707" s="198" t="s">
        <v>2422</v>
      </c>
    </row>
    <row r="1708" spans="1:65" s="13" customFormat="1">
      <c r="B1708" s="200"/>
      <c r="C1708" s="201"/>
      <c r="D1708" s="202" t="s">
        <v>186</v>
      </c>
      <c r="E1708" s="203" t="s">
        <v>1</v>
      </c>
      <c r="F1708" s="204" t="s">
        <v>2423</v>
      </c>
      <c r="G1708" s="201"/>
      <c r="H1708" s="205">
        <v>24.317</v>
      </c>
      <c r="I1708" s="206"/>
      <c r="J1708" s="201"/>
      <c r="K1708" s="201"/>
      <c r="L1708" s="207"/>
      <c r="M1708" s="208"/>
      <c r="N1708" s="209"/>
      <c r="O1708" s="209"/>
      <c r="P1708" s="209"/>
      <c r="Q1708" s="209"/>
      <c r="R1708" s="209"/>
      <c r="S1708" s="209"/>
      <c r="T1708" s="210"/>
      <c r="AT1708" s="211" t="s">
        <v>186</v>
      </c>
      <c r="AU1708" s="211" t="s">
        <v>89</v>
      </c>
      <c r="AV1708" s="13" t="s">
        <v>89</v>
      </c>
      <c r="AW1708" s="13" t="s">
        <v>35</v>
      </c>
      <c r="AX1708" s="13" t="s">
        <v>79</v>
      </c>
      <c r="AY1708" s="211" t="s">
        <v>158</v>
      </c>
    </row>
    <row r="1709" spans="1:65" s="13" customFormat="1">
      <c r="B1709" s="200"/>
      <c r="C1709" s="201"/>
      <c r="D1709" s="202" t="s">
        <v>186</v>
      </c>
      <c r="E1709" s="203" t="s">
        <v>1</v>
      </c>
      <c r="F1709" s="204" t="s">
        <v>2424</v>
      </c>
      <c r="G1709" s="201"/>
      <c r="H1709" s="205">
        <v>3.101</v>
      </c>
      <c r="I1709" s="206"/>
      <c r="J1709" s="201"/>
      <c r="K1709" s="201"/>
      <c r="L1709" s="207"/>
      <c r="M1709" s="208"/>
      <c r="N1709" s="209"/>
      <c r="O1709" s="209"/>
      <c r="P1709" s="209"/>
      <c r="Q1709" s="209"/>
      <c r="R1709" s="209"/>
      <c r="S1709" s="209"/>
      <c r="T1709" s="210"/>
      <c r="AT1709" s="211" t="s">
        <v>186</v>
      </c>
      <c r="AU1709" s="211" t="s">
        <v>89</v>
      </c>
      <c r="AV1709" s="13" t="s">
        <v>89</v>
      </c>
      <c r="AW1709" s="13" t="s">
        <v>35</v>
      </c>
      <c r="AX1709" s="13" t="s">
        <v>79</v>
      </c>
      <c r="AY1709" s="211" t="s">
        <v>158</v>
      </c>
    </row>
    <row r="1710" spans="1:65" s="14" customFormat="1">
      <c r="B1710" s="212"/>
      <c r="C1710" s="213"/>
      <c r="D1710" s="202" t="s">
        <v>186</v>
      </c>
      <c r="E1710" s="214" t="s">
        <v>1</v>
      </c>
      <c r="F1710" s="215" t="s">
        <v>199</v>
      </c>
      <c r="G1710" s="213"/>
      <c r="H1710" s="216">
        <v>27.417999999999999</v>
      </c>
      <c r="I1710" s="217"/>
      <c r="J1710" s="213"/>
      <c r="K1710" s="213"/>
      <c r="L1710" s="218"/>
      <c r="M1710" s="219"/>
      <c r="N1710" s="220"/>
      <c r="O1710" s="220"/>
      <c r="P1710" s="220"/>
      <c r="Q1710" s="220"/>
      <c r="R1710" s="220"/>
      <c r="S1710" s="220"/>
      <c r="T1710" s="221"/>
      <c r="AT1710" s="222" t="s">
        <v>186</v>
      </c>
      <c r="AU1710" s="222" t="s">
        <v>89</v>
      </c>
      <c r="AV1710" s="14" t="s">
        <v>165</v>
      </c>
      <c r="AW1710" s="14" t="s">
        <v>35</v>
      </c>
      <c r="AX1710" s="14" t="s">
        <v>87</v>
      </c>
      <c r="AY1710" s="222" t="s">
        <v>158</v>
      </c>
    </row>
    <row r="1711" spans="1:65" s="2" customFormat="1" ht="33" customHeight="1">
      <c r="A1711" s="35"/>
      <c r="B1711" s="36"/>
      <c r="C1711" s="187" t="s">
        <v>2425</v>
      </c>
      <c r="D1711" s="187" t="s">
        <v>161</v>
      </c>
      <c r="E1711" s="188" t="s">
        <v>2426</v>
      </c>
      <c r="F1711" s="189" t="s">
        <v>2427</v>
      </c>
      <c r="G1711" s="190" t="s">
        <v>332</v>
      </c>
      <c r="H1711" s="191">
        <v>9.0299999999999994</v>
      </c>
      <c r="I1711" s="192"/>
      <c r="J1711" s="193">
        <f>ROUND(I1711*H1711,2)</f>
        <v>0</v>
      </c>
      <c r="K1711" s="189" t="s">
        <v>217</v>
      </c>
      <c r="L1711" s="40"/>
      <c r="M1711" s="194" t="s">
        <v>1</v>
      </c>
      <c r="N1711" s="195" t="s">
        <v>44</v>
      </c>
      <c r="O1711" s="72"/>
      <c r="P1711" s="196">
        <f>O1711*H1711</f>
        <v>0</v>
      </c>
      <c r="Q1711" s="196">
        <v>1E-4</v>
      </c>
      <c r="R1711" s="196">
        <f>Q1711*H1711</f>
        <v>9.0299999999999994E-4</v>
      </c>
      <c r="S1711" s="196">
        <v>0</v>
      </c>
      <c r="T1711" s="197">
        <f>S1711*H1711</f>
        <v>0</v>
      </c>
      <c r="U1711" s="35"/>
      <c r="V1711" s="35"/>
      <c r="W1711" s="35"/>
      <c r="X1711" s="35"/>
      <c r="Y1711" s="35"/>
      <c r="Z1711" s="35"/>
      <c r="AA1711" s="35"/>
      <c r="AB1711" s="35"/>
      <c r="AC1711" s="35"/>
      <c r="AD1711" s="35"/>
      <c r="AE1711" s="35"/>
      <c r="AR1711" s="198" t="s">
        <v>263</v>
      </c>
      <c r="AT1711" s="198" t="s">
        <v>161</v>
      </c>
      <c r="AU1711" s="198" t="s">
        <v>89</v>
      </c>
      <c r="AY1711" s="18" t="s">
        <v>158</v>
      </c>
      <c r="BE1711" s="199">
        <f>IF(N1711="základní",J1711,0)</f>
        <v>0</v>
      </c>
      <c r="BF1711" s="199">
        <f>IF(N1711="snížená",J1711,0)</f>
        <v>0</v>
      </c>
      <c r="BG1711" s="199">
        <f>IF(N1711="zákl. přenesená",J1711,0)</f>
        <v>0</v>
      </c>
      <c r="BH1711" s="199">
        <f>IF(N1711="sníž. přenesená",J1711,0)</f>
        <v>0</v>
      </c>
      <c r="BI1711" s="199">
        <f>IF(N1711="nulová",J1711,0)</f>
        <v>0</v>
      </c>
      <c r="BJ1711" s="18" t="s">
        <v>87</v>
      </c>
      <c r="BK1711" s="199">
        <f>ROUND(I1711*H1711,2)</f>
        <v>0</v>
      </c>
      <c r="BL1711" s="18" t="s">
        <v>263</v>
      </c>
      <c r="BM1711" s="198" t="s">
        <v>2428</v>
      </c>
    </row>
    <row r="1712" spans="1:65" s="13" customFormat="1">
      <c r="B1712" s="200"/>
      <c r="C1712" s="201"/>
      <c r="D1712" s="202" t="s">
        <v>186</v>
      </c>
      <c r="E1712" s="203" t="s">
        <v>1</v>
      </c>
      <c r="F1712" s="204" t="s">
        <v>2429</v>
      </c>
      <c r="G1712" s="201"/>
      <c r="H1712" s="205">
        <v>9.0299999999999994</v>
      </c>
      <c r="I1712" s="206"/>
      <c r="J1712" s="201"/>
      <c r="K1712" s="201"/>
      <c r="L1712" s="207"/>
      <c r="M1712" s="208"/>
      <c r="N1712" s="209"/>
      <c r="O1712" s="209"/>
      <c r="P1712" s="209"/>
      <c r="Q1712" s="209"/>
      <c r="R1712" s="209"/>
      <c r="S1712" s="209"/>
      <c r="T1712" s="210"/>
      <c r="AT1712" s="211" t="s">
        <v>186</v>
      </c>
      <c r="AU1712" s="211" t="s">
        <v>89</v>
      </c>
      <c r="AV1712" s="13" t="s">
        <v>89</v>
      </c>
      <c r="AW1712" s="13" t="s">
        <v>35</v>
      </c>
      <c r="AX1712" s="13" t="s">
        <v>87</v>
      </c>
      <c r="AY1712" s="211" t="s">
        <v>158</v>
      </c>
    </row>
    <row r="1713" spans="1:65" s="2" customFormat="1" ht="16.5" customHeight="1">
      <c r="A1713" s="35"/>
      <c r="B1713" s="36"/>
      <c r="C1713" s="244" t="s">
        <v>2430</v>
      </c>
      <c r="D1713" s="244" t="s">
        <v>343</v>
      </c>
      <c r="E1713" s="245" t="s">
        <v>2431</v>
      </c>
      <c r="F1713" s="246" t="s">
        <v>2432</v>
      </c>
      <c r="G1713" s="247" t="s">
        <v>231</v>
      </c>
      <c r="H1713" s="248">
        <v>1.8779999999999999</v>
      </c>
      <c r="I1713" s="249"/>
      <c r="J1713" s="250">
        <f>ROUND(I1713*H1713,2)</f>
        <v>0</v>
      </c>
      <c r="K1713" s="246" t="s">
        <v>217</v>
      </c>
      <c r="L1713" s="251"/>
      <c r="M1713" s="252" t="s">
        <v>1</v>
      </c>
      <c r="N1713" s="253" t="s">
        <v>44</v>
      </c>
      <c r="O1713" s="72"/>
      <c r="P1713" s="196">
        <f>O1713*H1713</f>
        <v>0</v>
      </c>
      <c r="Q1713" s="196">
        <v>0.03</v>
      </c>
      <c r="R1713" s="196">
        <f>Q1713*H1713</f>
        <v>5.6339999999999994E-2</v>
      </c>
      <c r="S1713" s="196">
        <v>0</v>
      </c>
      <c r="T1713" s="197">
        <f>S1713*H1713</f>
        <v>0</v>
      </c>
      <c r="U1713" s="35"/>
      <c r="V1713" s="35"/>
      <c r="W1713" s="35"/>
      <c r="X1713" s="35"/>
      <c r="Y1713" s="35"/>
      <c r="Z1713" s="35"/>
      <c r="AA1713" s="35"/>
      <c r="AB1713" s="35"/>
      <c r="AC1713" s="35"/>
      <c r="AD1713" s="35"/>
      <c r="AE1713" s="35"/>
      <c r="AR1713" s="198" t="s">
        <v>359</v>
      </c>
      <c r="AT1713" s="198" t="s">
        <v>343</v>
      </c>
      <c r="AU1713" s="198" t="s">
        <v>89</v>
      </c>
      <c r="AY1713" s="18" t="s">
        <v>158</v>
      </c>
      <c r="BE1713" s="199">
        <f>IF(N1713="základní",J1713,0)</f>
        <v>0</v>
      </c>
      <c r="BF1713" s="199">
        <f>IF(N1713="snížená",J1713,0)</f>
        <v>0</v>
      </c>
      <c r="BG1713" s="199">
        <f>IF(N1713="zákl. přenesená",J1713,0)</f>
        <v>0</v>
      </c>
      <c r="BH1713" s="199">
        <f>IF(N1713="sníž. přenesená",J1713,0)</f>
        <v>0</v>
      </c>
      <c r="BI1713" s="199">
        <f>IF(N1713="nulová",J1713,0)</f>
        <v>0</v>
      </c>
      <c r="BJ1713" s="18" t="s">
        <v>87</v>
      </c>
      <c r="BK1713" s="199">
        <f>ROUND(I1713*H1713,2)</f>
        <v>0</v>
      </c>
      <c r="BL1713" s="18" t="s">
        <v>263</v>
      </c>
      <c r="BM1713" s="198" t="s">
        <v>2433</v>
      </c>
    </row>
    <row r="1714" spans="1:65" s="13" customFormat="1">
      <c r="B1714" s="200"/>
      <c r="C1714" s="201"/>
      <c r="D1714" s="202" t="s">
        <v>186</v>
      </c>
      <c r="E1714" s="203" t="s">
        <v>1</v>
      </c>
      <c r="F1714" s="204" t="s">
        <v>2434</v>
      </c>
      <c r="G1714" s="201"/>
      <c r="H1714" s="205">
        <v>1.8779999999999999</v>
      </c>
      <c r="I1714" s="206"/>
      <c r="J1714" s="201"/>
      <c r="K1714" s="201"/>
      <c r="L1714" s="207"/>
      <c r="M1714" s="208"/>
      <c r="N1714" s="209"/>
      <c r="O1714" s="209"/>
      <c r="P1714" s="209"/>
      <c r="Q1714" s="209"/>
      <c r="R1714" s="209"/>
      <c r="S1714" s="209"/>
      <c r="T1714" s="210"/>
      <c r="AT1714" s="211" t="s">
        <v>186</v>
      </c>
      <c r="AU1714" s="211" t="s">
        <v>89</v>
      </c>
      <c r="AV1714" s="13" t="s">
        <v>89</v>
      </c>
      <c r="AW1714" s="13" t="s">
        <v>35</v>
      </c>
      <c r="AX1714" s="13" t="s">
        <v>87</v>
      </c>
      <c r="AY1714" s="211" t="s">
        <v>158</v>
      </c>
    </row>
    <row r="1715" spans="1:65" s="2" customFormat="1" ht="37.9" customHeight="1">
      <c r="A1715" s="35"/>
      <c r="B1715" s="36"/>
      <c r="C1715" s="187" t="s">
        <v>2435</v>
      </c>
      <c r="D1715" s="187" t="s">
        <v>161</v>
      </c>
      <c r="E1715" s="188" t="s">
        <v>2436</v>
      </c>
      <c r="F1715" s="189" t="s">
        <v>2437</v>
      </c>
      <c r="G1715" s="190" t="s">
        <v>216</v>
      </c>
      <c r="H1715" s="191">
        <v>20.681999999999999</v>
      </c>
      <c r="I1715" s="192"/>
      <c r="J1715" s="193">
        <f>ROUND(I1715*H1715,2)</f>
        <v>0</v>
      </c>
      <c r="K1715" s="189" t="s">
        <v>217</v>
      </c>
      <c r="L1715" s="40"/>
      <c r="M1715" s="194" t="s">
        <v>1</v>
      </c>
      <c r="N1715" s="195" t="s">
        <v>44</v>
      </c>
      <c r="O1715" s="72"/>
      <c r="P1715" s="196">
        <f>O1715*H1715</f>
        <v>0</v>
      </c>
      <c r="Q1715" s="196">
        <v>1.9000000000000001E-4</v>
      </c>
      <c r="R1715" s="196">
        <f>Q1715*H1715</f>
        <v>3.9295800000000002E-3</v>
      </c>
      <c r="S1715" s="196">
        <v>0</v>
      </c>
      <c r="T1715" s="197">
        <f>S1715*H1715</f>
        <v>0</v>
      </c>
      <c r="U1715" s="35"/>
      <c r="V1715" s="35"/>
      <c r="W1715" s="35"/>
      <c r="X1715" s="35"/>
      <c r="Y1715" s="35"/>
      <c r="Z1715" s="35"/>
      <c r="AA1715" s="35"/>
      <c r="AB1715" s="35"/>
      <c r="AC1715" s="35"/>
      <c r="AD1715" s="35"/>
      <c r="AE1715" s="35"/>
      <c r="AR1715" s="198" t="s">
        <v>263</v>
      </c>
      <c r="AT1715" s="198" t="s">
        <v>161</v>
      </c>
      <c r="AU1715" s="198" t="s">
        <v>89</v>
      </c>
      <c r="AY1715" s="18" t="s">
        <v>158</v>
      </c>
      <c r="BE1715" s="199">
        <f>IF(N1715="základní",J1715,0)</f>
        <v>0</v>
      </c>
      <c r="BF1715" s="199">
        <f>IF(N1715="snížená",J1715,0)</f>
        <v>0</v>
      </c>
      <c r="BG1715" s="199">
        <f>IF(N1715="zákl. přenesená",J1715,0)</f>
        <v>0</v>
      </c>
      <c r="BH1715" s="199">
        <f>IF(N1715="sníž. přenesená",J1715,0)</f>
        <v>0</v>
      </c>
      <c r="BI1715" s="199">
        <f>IF(N1715="nulová",J1715,0)</f>
        <v>0</v>
      </c>
      <c r="BJ1715" s="18" t="s">
        <v>87</v>
      </c>
      <c r="BK1715" s="199">
        <f>ROUND(I1715*H1715,2)</f>
        <v>0</v>
      </c>
      <c r="BL1715" s="18" t="s">
        <v>263</v>
      </c>
      <c r="BM1715" s="198" t="s">
        <v>2438</v>
      </c>
    </row>
    <row r="1716" spans="1:65" s="13" customFormat="1">
      <c r="B1716" s="200"/>
      <c r="C1716" s="201"/>
      <c r="D1716" s="202" t="s">
        <v>186</v>
      </c>
      <c r="E1716" s="203" t="s">
        <v>1</v>
      </c>
      <c r="F1716" s="204" t="s">
        <v>2439</v>
      </c>
      <c r="G1716" s="201"/>
      <c r="H1716" s="205">
        <v>17.597999999999999</v>
      </c>
      <c r="I1716" s="206"/>
      <c r="J1716" s="201"/>
      <c r="K1716" s="201"/>
      <c r="L1716" s="207"/>
      <c r="M1716" s="208"/>
      <c r="N1716" s="209"/>
      <c r="O1716" s="209"/>
      <c r="P1716" s="209"/>
      <c r="Q1716" s="209"/>
      <c r="R1716" s="209"/>
      <c r="S1716" s="209"/>
      <c r="T1716" s="210"/>
      <c r="AT1716" s="211" t="s">
        <v>186</v>
      </c>
      <c r="AU1716" s="211" t="s">
        <v>89</v>
      </c>
      <c r="AV1716" s="13" t="s">
        <v>89</v>
      </c>
      <c r="AW1716" s="13" t="s">
        <v>35</v>
      </c>
      <c r="AX1716" s="13" t="s">
        <v>79</v>
      </c>
      <c r="AY1716" s="211" t="s">
        <v>158</v>
      </c>
    </row>
    <row r="1717" spans="1:65" s="13" customFormat="1">
      <c r="B1717" s="200"/>
      <c r="C1717" s="201"/>
      <c r="D1717" s="202" t="s">
        <v>186</v>
      </c>
      <c r="E1717" s="203" t="s">
        <v>1</v>
      </c>
      <c r="F1717" s="204" t="s">
        <v>2440</v>
      </c>
      <c r="G1717" s="201"/>
      <c r="H1717" s="205">
        <v>3.0840000000000001</v>
      </c>
      <c r="I1717" s="206"/>
      <c r="J1717" s="201"/>
      <c r="K1717" s="201"/>
      <c r="L1717" s="207"/>
      <c r="M1717" s="208"/>
      <c r="N1717" s="209"/>
      <c r="O1717" s="209"/>
      <c r="P1717" s="209"/>
      <c r="Q1717" s="209"/>
      <c r="R1717" s="209"/>
      <c r="S1717" s="209"/>
      <c r="T1717" s="210"/>
      <c r="AT1717" s="211" t="s">
        <v>186</v>
      </c>
      <c r="AU1717" s="211" t="s">
        <v>89</v>
      </c>
      <c r="AV1717" s="13" t="s">
        <v>89</v>
      </c>
      <c r="AW1717" s="13" t="s">
        <v>35</v>
      </c>
      <c r="AX1717" s="13" t="s">
        <v>79</v>
      </c>
      <c r="AY1717" s="211" t="s">
        <v>158</v>
      </c>
    </row>
    <row r="1718" spans="1:65" s="14" customFormat="1">
      <c r="B1718" s="212"/>
      <c r="C1718" s="213"/>
      <c r="D1718" s="202" t="s">
        <v>186</v>
      </c>
      <c r="E1718" s="214" t="s">
        <v>1</v>
      </c>
      <c r="F1718" s="215" t="s">
        <v>199</v>
      </c>
      <c r="G1718" s="213"/>
      <c r="H1718" s="216">
        <v>20.681999999999999</v>
      </c>
      <c r="I1718" s="217"/>
      <c r="J1718" s="213"/>
      <c r="K1718" s="213"/>
      <c r="L1718" s="218"/>
      <c r="M1718" s="219"/>
      <c r="N1718" s="220"/>
      <c r="O1718" s="220"/>
      <c r="P1718" s="220"/>
      <c r="Q1718" s="220"/>
      <c r="R1718" s="220"/>
      <c r="S1718" s="220"/>
      <c r="T1718" s="221"/>
      <c r="AT1718" s="222" t="s">
        <v>186</v>
      </c>
      <c r="AU1718" s="222" t="s">
        <v>89</v>
      </c>
      <c r="AV1718" s="14" t="s">
        <v>165</v>
      </c>
      <c r="AW1718" s="14" t="s">
        <v>35</v>
      </c>
      <c r="AX1718" s="14" t="s">
        <v>87</v>
      </c>
      <c r="AY1718" s="222" t="s">
        <v>158</v>
      </c>
    </row>
    <row r="1719" spans="1:65" s="2" customFormat="1" ht="24.2" customHeight="1">
      <c r="A1719" s="35"/>
      <c r="B1719" s="36"/>
      <c r="C1719" s="244" t="s">
        <v>2441</v>
      </c>
      <c r="D1719" s="244" t="s">
        <v>343</v>
      </c>
      <c r="E1719" s="245" t="s">
        <v>2442</v>
      </c>
      <c r="F1719" s="246" t="s">
        <v>2443</v>
      </c>
      <c r="G1719" s="247" t="s">
        <v>216</v>
      </c>
      <c r="H1719" s="248">
        <v>3.1459999999999999</v>
      </c>
      <c r="I1719" s="249"/>
      <c r="J1719" s="250">
        <f>ROUND(I1719*H1719,2)</f>
        <v>0</v>
      </c>
      <c r="K1719" s="246" t="s">
        <v>217</v>
      </c>
      <c r="L1719" s="251"/>
      <c r="M1719" s="252" t="s">
        <v>1</v>
      </c>
      <c r="N1719" s="253" t="s">
        <v>44</v>
      </c>
      <c r="O1719" s="72"/>
      <c r="P1719" s="196">
        <f>O1719*H1719</f>
        <v>0</v>
      </c>
      <c r="Q1719" s="196">
        <v>2.5000000000000001E-3</v>
      </c>
      <c r="R1719" s="196">
        <f>Q1719*H1719</f>
        <v>7.8650000000000005E-3</v>
      </c>
      <c r="S1719" s="196">
        <v>0</v>
      </c>
      <c r="T1719" s="197">
        <f>S1719*H1719</f>
        <v>0</v>
      </c>
      <c r="U1719" s="35"/>
      <c r="V1719" s="35"/>
      <c r="W1719" s="35"/>
      <c r="X1719" s="35"/>
      <c r="Y1719" s="35"/>
      <c r="Z1719" s="35"/>
      <c r="AA1719" s="35"/>
      <c r="AB1719" s="35"/>
      <c r="AC1719" s="35"/>
      <c r="AD1719" s="35"/>
      <c r="AE1719" s="35"/>
      <c r="AR1719" s="198" t="s">
        <v>359</v>
      </c>
      <c r="AT1719" s="198" t="s">
        <v>343</v>
      </c>
      <c r="AU1719" s="198" t="s">
        <v>89</v>
      </c>
      <c r="AY1719" s="18" t="s">
        <v>158</v>
      </c>
      <c r="BE1719" s="199">
        <f>IF(N1719="základní",J1719,0)</f>
        <v>0</v>
      </c>
      <c r="BF1719" s="199">
        <f>IF(N1719="snížená",J1719,0)</f>
        <v>0</v>
      </c>
      <c r="BG1719" s="199">
        <f>IF(N1719="zákl. přenesená",J1719,0)</f>
        <v>0</v>
      </c>
      <c r="BH1719" s="199">
        <f>IF(N1719="sníž. přenesená",J1719,0)</f>
        <v>0</v>
      </c>
      <c r="BI1719" s="199">
        <f>IF(N1719="nulová",J1719,0)</f>
        <v>0</v>
      </c>
      <c r="BJ1719" s="18" t="s">
        <v>87</v>
      </c>
      <c r="BK1719" s="199">
        <f>ROUND(I1719*H1719,2)</f>
        <v>0</v>
      </c>
      <c r="BL1719" s="18" t="s">
        <v>263</v>
      </c>
      <c r="BM1719" s="198" t="s">
        <v>2444</v>
      </c>
    </row>
    <row r="1720" spans="1:65" s="13" customFormat="1">
      <c r="B1720" s="200"/>
      <c r="C1720" s="201"/>
      <c r="D1720" s="202" t="s">
        <v>186</v>
      </c>
      <c r="E1720" s="201"/>
      <c r="F1720" s="204" t="s">
        <v>2445</v>
      </c>
      <c r="G1720" s="201"/>
      <c r="H1720" s="205">
        <v>3.1459999999999999</v>
      </c>
      <c r="I1720" s="206"/>
      <c r="J1720" s="201"/>
      <c r="K1720" s="201"/>
      <c r="L1720" s="207"/>
      <c r="M1720" s="208"/>
      <c r="N1720" s="209"/>
      <c r="O1720" s="209"/>
      <c r="P1720" s="209"/>
      <c r="Q1720" s="209"/>
      <c r="R1720" s="209"/>
      <c r="S1720" s="209"/>
      <c r="T1720" s="210"/>
      <c r="AT1720" s="211" t="s">
        <v>186</v>
      </c>
      <c r="AU1720" s="211" t="s">
        <v>89</v>
      </c>
      <c r="AV1720" s="13" t="s">
        <v>89</v>
      </c>
      <c r="AW1720" s="13" t="s">
        <v>4</v>
      </c>
      <c r="AX1720" s="13" t="s">
        <v>87</v>
      </c>
      <c r="AY1720" s="211" t="s">
        <v>158</v>
      </c>
    </row>
    <row r="1721" spans="1:65" s="2" customFormat="1" ht="24.2" customHeight="1">
      <c r="A1721" s="35"/>
      <c r="B1721" s="36"/>
      <c r="C1721" s="244" t="s">
        <v>2446</v>
      </c>
      <c r="D1721" s="244" t="s">
        <v>343</v>
      </c>
      <c r="E1721" s="245" t="s">
        <v>2447</v>
      </c>
      <c r="F1721" s="246" t="s">
        <v>2448</v>
      </c>
      <c r="G1721" s="247" t="s">
        <v>216</v>
      </c>
      <c r="H1721" s="248">
        <v>17.95</v>
      </c>
      <c r="I1721" s="249"/>
      <c r="J1721" s="250">
        <f>ROUND(I1721*H1721,2)</f>
        <v>0</v>
      </c>
      <c r="K1721" s="246" t="s">
        <v>217</v>
      </c>
      <c r="L1721" s="251"/>
      <c r="M1721" s="252" t="s">
        <v>1</v>
      </c>
      <c r="N1721" s="253" t="s">
        <v>44</v>
      </c>
      <c r="O1721" s="72"/>
      <c r="P1721" s="196">
        <f>O1721*H1721</f>
        <v>0</v>
      </c>
      <c r="Q1721" s="196">
        <v>3.5000000000000001E-3</v>
      </c>
      <c r="R1721" s="196">
        <f>Q1721*H1721</f>
        <v>6.2824999999999992E-2</v>
      </c>
      <c r="S1721" s="196">
        <v>0</v>
      </c>
      <c r="T1721" s="197">
        <f>S1721*H1721</f>
        <v>0</v>
      </c>
      <c r="U1721" s="35"/>
      <c r="V1721" s="35"/>
      <c r="W1721" s="35"/>
      <c r="X1721" s="35"/>
      <c r="Y1721" s="35"/>
      <c r="Z1721" s="35"/>
      <c r="AA1721" s="35"/>
      <c r="AB1721" s="35"/>
      <c r="AC1721" s="35"/>
      <c r="AD1721" s="35"/>
      <c r="AE1721" s="35"/>
      <c r="AR1721" s="198" t="s">
        <v>359</v>
      </c>
      <c r="AT1721" s="198" t="s">
        <v>343</v>
      </c>
      <c r="AU1721" s="198" t="s">
        <v>89</v>
      </c>
      <c r="AY1721" s="18" t="s">
        <v>158</v>
      </c>
      <c r="BE1721" s="199">
        <f>IF(N1721="základní",J1721,0)</f>
        <v>0</v>
      </c>
      <c r="BF1721" s="199">
        <f>IF(N1721="snížená",J1721,0)</f>
        <v>0</v>
      </c>
      <c r="BG1721" s="199">
        <f>IF(N1721="zákl. přenesená",J1721,0)</f>
        <v>0</v>
      </c>
      <c r="BH1721" s="199">
        <f>IF(N1721="sníž. přenesená",J1721,0)</f>
        <v>0</v>
      </c>
      <c r="BI1721" s="199">
        <f>IF(N1721="nulová",J1721,0)</f>
        <v>0</v>
      </c>
      <c r="BJ1721" s="18" t="s">
        <v>87</v>
      </c>
      <c r="BK1721" s="199">
        <f>ROUND(I1721*H1721,2)</f>
        <v>0</v>
      </c>
      <c r="BL1721" s="18" t="s">
        <v>263</v>
      </c>
      <c r="BM1721" s="198" t="s">
        <v>2449</v>
      </c>
    </row>
    <row r="1722" spans="1:65" s="13" customFormat="1">
      <c r="B1722" s="200"/>
      <c r="C1722" s="201"/>
      <c r="D1722" s="202" t="s">
        <v>186</v>
      </c>
      <c r="E1722" s="201"/>
      <c r="F1722" s="204" t="s">
        <v>2450</v>
      </c>
      <c r="G1722" s="201"/>
      <c r="H1722" s="205">
        <v>17.95</v>
      </c>
      <c r="I1722" s="206"/>
      <c r="J1722" s="201"/>
      <c r="K1722" s="201"/>
      <c r="L1722" s="207"/>
      <c r="M1722" s="208"/>
      <c r="N1722" s="209"/>
      <c r="O1722" s="209"/>
      <c r="P1722" s="209"/>
      <c r="Q1722" s="209"/>
      <c r="R1722" s="209"/>
      <c r="S1722" s="209"/>
      <c r="T1722" s="210"/>
      <c r="AT1722" s="211" t="s">
        <v>186</v>
      </c>
      <c r="AU1722" s="211" t="s">
        <v>89</v>
      </c>
      <c r="AV1722" s="13" t="s">
        <v>89</v>
      </c>
      <c r="AW1722" s="13" t="s">
        <v>4</v>
      </c>
      <c r="AX1722" s="13" t="s">
        <v>87</v>
      </c>
      <c r="AY1722" s="211" t="s">
        <v>158</v>
      </c>
    </row>
    <row r="1723" spans="1:65" s="2" customFormat="1" ht="24.2" customHeight="1">
      <c r="A1723" s="35"/>
      <c r="B1723" s="36"/>
      <c r="C1723" s="187" t="s">
        <v>2451</v>
      </c>
      <c r="D1723" s="187" t="s">
        <v>161</v>
      </c>
      <c r="E1723" s="188" t="s">
        <v>2452</v>
      </c>
      <c r="F1723" s="189" t="s">
        <v>2453</v>
      </c>
      <c r="G1723" s="190" t="s">
        <v>216</v>
      </c>
      <c r="H1723" s="191">
        <v>937.22500000000002</v>
      </c>
      <c r="I1723" s="192"/>
      <c r="J1723" s="193">
        <f>ROUND(I1723*H1723,2)</f>
        <v>0</v>
      </c>
      <c r="K1723" s="189" t="s">
        <v>217</v>
      </c>
      <c r="L1723" s="40"/>
      <c r="M1723" s="194" t="s">
        <v>1</v>
      </c>
      <c r="N1723" s="195" t="s">
        <v>44</v>
      </c>
      <c r="O1723" s="72"/>
      <c r="P1723" s="196">
        <f>O1723*H1723</f>
        <v>0</v>
      </c>
      <c r="Q1723" s="196">
        <v>0</v>
      </c>
      <c r="R1723" s="196">
        <f>Q1723*H1723</f>
        <v>0</v>
      </c>
      <c r="S1723" s="196">
        <v>0.13500000000000001</v>
      </c>
      <c r="T1723" s="197">
        <f>S1723*H1723</f>
        <v>126.52537500000001</v>
      </c>
      <c r="U1723" s="35"/>
      <c r="V1723" s="35"/>
      <c r="W1723" s="35"/>
      <c r="X1723" s="35"/>
      <c r="Y1723" s="35"/>
      <c r="Z1723" s="35"/>
      <c r="AA1723" s="35"/>
      <c r="AB1723" s="35"/>
      <c r="AC1723" s="35"/>
      <c r="AD1723" s="35"/>
      <c r="AE1723" s="35"/>
      <c r="AR1723" s="198" t="s">
        <v>263</v>
      </c>
      <c r="AT1723" s="198" t="s">
        <v>161</v>
      </c>
      <c r="AU1723" s="198" t="s">
        <v>89</v>
      </c>
      <c r="AY1723" s="18" t="s">
        <v>158</v>
      </c>
      <c r="BE1723" s="199">
        <f>IF(N1723="základní",J1723,0)</f>
        <v>0</v>
      </c>
      <c r="BF1723" s="199">
        <f>IF(N1723="snížená",J1723,0)</f>
        <v>0</v>
      </c>
      <c r="BG1723" s="199">
        <f>IF(N1723="zákl. přenesená",J1723,0)</f>
        <v>0</v>
      </c>
      <c r="BH1723" s="199">
        <f>IF(N1723="sníž. přenesená",J1723,0)</f>
        <v>0</v>
      </c>
      <c r="BI1723" s="199">
        <f>IF(N1723="nulová",J1723,0)</f>
        <v>0</v>
      </c>
      <c r="BJ1723" s="18" t="s">
        <v>87</v>
      </c>
      <c r="BK1723" s="199">
        <f>ROUND(I1723*H1723,2)</f>
        <v>0</v>
      </c>
      <c r="BL1723" s="18" t="s">
        <v>263</v>
      </c>
      <c r="BM1723" s="198" t="s">
        <v>2454</v>
      </c>
    </row>
    <row r="1724" spans="1:65" s="13" customFormat="1">
      <c r="B1724" s="200"/>
      <c r="C1724" s="201"/>
      <c r="D1724" s="202" t="s">
        <v>186</v>
      </c>
      <c r="E1724" s="203" t="s">
        <v>1</v>
      </c>
      <c r="F1724" s="204" t="s">
        <v>2455</v>
      </c>
      <c r="G1724" s="201"/>
      <c r="H1724" s="205">
        <v>937.22500000000002</v>
      </c>
      <c r="I1724" s="206"/>
      <c r="J1724" s="201"/>
      <c r="K1724" s="201"/>
      <c r="L1724" s="207"/>
      <c r="M1724" s="208"/>
      <c r="N1724" s="209"/>
      <c r="O1724" s="209"/>
      <c r="P1724" s="209"/>
      <c r="Q1724" s="209"/>
      <c r="R1724" s="209"/>
      <c r="S1724" s="209"/>
      <c r="T1724" s="210"/>
      <c r="AT1724" s="211" t="s">
        <v>186</v>
      </c>
      <c r="AU1724" s="211" t="s">
        <v>89</v>
      </c>
      <c r="AV1724" s="13" t="s">
        <v>89</v>
      </c>
      <c r="AW1724" s="13" t="s">
        <v>35</v>
      </c>
      <c r="AX1724" s="13" t="s">
        <v>87</v>
      </c>
      <c r="AY1724" s="211" t="s">
        <v>158</v>
      </c>
    </row>
    <row r="1725" spans="1:65" s="2" customFormat="1" ht="24.2" customHeight="1">
      <c r="A1725" s="35"/>
      <c r="B1725" s="36"/>
      <c r="C1725" s="187" t="s">
        <v>2456</v>
      </c>
      <c r="D1725" s="187" t="s">
        <v>161</v>
      </c>
      <c r="E1725" s="188" t="s">
        <v>2457</v>
      </c>
      <c r="F1725" s="189" t="s">
        <v>2458</v>
      </c>
      <c r="G1725" s="190" t="s">
        <v>298</v>
      </c>
      <c r="H1725" s="191">
        <v>10.298999999999999</v>
      </c>
      <c r="I1725" s="192"/>
      <c r="J1725" s="193">
        <f>ROUND(I1725*H1725,2)</f>
        <v>0</v>
      </c>
      <c r="K1725" s="189" t="s">
        <v>217</v>
      </c>
      <c r="L1725" s="40"/>
      <c r="M1725" s="194" t="s">
        <v>1</v>
      </c>
      <c r="N1725" s="195" t="s">
        <v>44</v>
      </c>
      <c r="O1725" s="72"/>
      <c r="P1725" s="196">
        <f>O1725*H1725</f>
        <v>0</v>
      </c>
      <c r="Q1725" s="196">
        <v>0</v>
      </c>
      <c r="R1725" s="196">
        <f>Q1725*H1725</f>
        <v>0</v>
      </c>
      <c r="S1725" s="196">
        <v>0</v>
      </c>
      <c r="T1725" s="197">
        <f>S1725*H1725</f>
        <v>0</v>
      </c>
      <c r="U1725" s="35"/>
      <c r="V1725" s="35"/>
      <c r="W1725" s="35"/>
      <c r="X1725" s="35"/>
      <c r="Y1725" s="35"/>
      <c r="Z1725" s="35"/>
      <c r="AA1725" s="35"/>
      <c r="AB1725" s="35"/>
      <c r="AC1725" s="35"/>
      <c r="AD1725" s="35"/>
      <c r="AE1725" s="35"/>
      <c r="AR1725" s="198" t="s">
        <v>263</v>
      </c>
      <c r="AT1725" s="198" t="s">
        <v>161</v>
      </c>
      <c r="AU1725" s="198" t="s">
        <v>89</v>
      </c>
      <c r="AY1725" s="18" t="s">
        <v>158</v>
      </c>
      <c r="BE1725" s="199">
        <f>IF(N1725="základní",J1725,0)</f>
        <v>0</v>
      </c>
      <c r="BF1725" s="199">
        <f>IF(N1725="snížená",J1725,0)</f>
        <v>0</v>
      </c>
      <c r="BG1725" s="199">
        <f>IF(N1725="zákl. přenesená",J1725,0)</f>
        <v>0</v>
      </c>
      <c r="BH1725" s="199">
        <f>IF(N1725="sníž. přenesená",J1725,0)</f>
        <v>0</v>
      </c>
      <c r="BI1725" s="199">
        <f>IF(N1725="nulová",J1725,0)</f>
        <v>0</v>
      </c>
      <c r="BJ1725" s="18" t="s">
        <v>87</v>
      </c>
      <c r="BK1725" s="199">
        <f>ROUND(I1725*H1725,2)</f>
        <v>0</v>
      </c>
      <c r="BL1725" s="18" t="s">
        <v>263</v>
      </c>
      <c r="BM1725" s="198" t="s">
        <v>2459</v>
      </c>
    </row>
    <row r="1726" spans="1:65" s="12" customFormat="1" ht="22.9" customHeight="1">
      <c r="B1726" s="171"/>
      <c r="C1726" s="172"/>
      <c r="D1726" s="173" t="s">
        <v>78</v>
      </c>
      <c r="E1726" s="185" t="s">
        <v>2460</v>
      </c>
      <c r="F1726" s="185" t="s">
        <v>2461</v>
      </c>
      <c r="G1726" s="172"/>
      <c r="H1726" s="172"/>
      <c r="I1726" s="175"/>
      <c r="J1726" s="186">
        <f>BK1726</f>
        <v>0</v>
      </c>
      <c r="K1726" s="172"/>
      <c r="L1726" s="177"/>
      <c r="M1726" s="178"/>
      <c r="N1726" s="179"/>
      <c r="O1726" s="179"/>
      <c r="P1726" s="180">
        <f>SUM(P1727:P1740)</f>
        <v>0</v>
      </c>
      <c r="Q1726" s="179"/>
      <c r="R1726" s="180">
        <f>SUM(R1727:R1740)</f>
        <v>0.2429297</v>
      </c>
      <c r="S1726" s="179"/>
      <c r="T1726" s="181">
        <f>SUM(T1727:T1740)</f>
        <v>0</v>
      </c>
      <c r="AR1726" s="182" t="s">
        <v>89</v>
      </c>
      <c r="AT1726" s="183" t="s">
        <v>78</v>
      </c>
      <c r="AU1726" s="183" t="s">
        <v>87</v>
      </c>
      <c r="AY1726" s="182" t="s">
        <v>158</v>
      </c>
      <c r="BK1726" s="184">
        <f>SUM(BK1727:BK1740)</f>
        <v>0</v>
      </c>
    </row>
    <row r="1727" spans="1:65" s="2" customFormat="1" ht="24.2" customHeight="1">
      <c r="A1727" s="35"/>
      <c r="B1727" s="36"/>
      <c r="C1727" s="187" t="s">
        <v>2462</v>
      </c>
      <c r="D1727" s="187" t="s">
        <v>161</v>
      </c>
      <c r="E1727" s="188" t="s">
        <v>2463</v>
      </c>
      <c r="F1727" s="189" t="s">
        <v>2464</v>
      </c>
      <c r="G1727" s="190" t="s">
        <v>216</v>
      </c>
      <c r="H1727" s="191">
        <v>32.4</v>
      </c>
      <c r="I1727" s="192"/>
      <c r="J1727" s="193">
        <f>ROUND(I1727*H1727,2)</f>
        <v>0</v>
      </c>
      <c r="K1727" s="189" t="s">
        <v>217</v>
      </c>
      <c r="L1727" s="40"/>
      <c r="M1727" s="194" t="s">
        <v>1</v>
      </c>
      <c r="N1727" s="195" t="s">
        <v>44</v>
      </c>
      <c r="O1727" s="72"/>
      <c r="P1727" s="196">
        <f>O1727*H1727</f>
        <v>0</v>
      </c>
      <c r="Q1727" s="196">
        <v>1.32E-3</v>
      </c>
      <c r="R1727" s="196">
        <f>Q1727*H1727</f>
        <v>4.2768E-2</v>
      </c>
      <c r="S1727" s="196">
        <v>0</v>
      </c>
      <c r="T1727" s="197">
        <f>S1727*H1727</f>
        <v>0</v>
      </c>
      <c r="U1727" s="35"/>
      <c r="V1727" s="35"/>
      <c r="W1727" s="35"/>
      <c r="X1727" s="35"/>
      <c r="Y1727" s="35"/>
      <c r="Z1727" s="35"/>
      <c r="AA1727" s="35"/>
      <c r="AB1727" s="35"/>
      <c r="AC1727" s="35"/>
      <c r="AD1727" s="35"/>
      <c r="AE1727" s="35"/>
      <c r="AR1727" s="198" t="s">
        <v>263</v>
      </c>
      <c r="AT1727" s="198" t="s">
        <v>161</v>
      </c>
      <c r="AU1727" s="198" t="s">
        <v>89</v>
      </c>
      <c r="AY1727" s="18" t="s">
        <v>158</v>
      </c>
      <c r="BE1727" s="199">
        <f>IF(N1727="základní",J1727,0)</f>
        <v>0</v>
      </c>
      <c r="BF1727" s="199">
        <f>IF(N1727="snížená",J1727,0)</f>
        <v>0</v>
      </c>
      <c r="BG1727" s="199">
        <f>IF(N1727="zákl. přenesená",J1727,0)</f>
        <v>0</v>
      </c>
      <c r="BH1727" s="199">
        <f>IF(N1727="sníž. přenesená",J1727,0)</f>
        <v>0</v>
      </c>
      <c r="BI1727" s="199">
        <f>IF(N1727="nulová",J1727,0)</f>
        <v>0</v>
      </c>
      <c r="BJ1727" s="18" t="s">
        <v>87</v>
      </c>
      <c r="BK1727" s="199">
        <f>ROUND(I1727*H1727,2)</f>
        <v>0</v>
      </c>
      <c r="BL1727" s="18" t="s">
        <v>263</v>
      </c>
      <c r="BM1727" s="198" t="s">
        <v>2465</v>
      </c>
    </row>
    <row r="1728" spans="1:65" s="13" customFormat="1">
      <c r="B1728" s="200"/>
      <c r="C1728" s="201"/>
      <c r="D1728" s="202" t="s">
        <v>186</v>
      </c>
      <c r="E1728" s="203" t="s">
        <v>1</v>
      </c>
      <c r="F1728" s="204" t="s">
        <v>2466</v>
      </c>
      <c r="G1728" s="201"/>
      <c r="H1728" s="205">
        <v>32.4</v>
      </c>
      <c r="I1728" s="206"/>
      <c r="J1728" s="201"/>
      <c r="K1728" s="201"/>
      <c r="L1728" s="207"/>
      <c r="M1728" s="208"/>
      <c r="N1728" s="209"/>
      <c r="O1728" s="209"/>
      <c r="P1728" s="209"/>
      <c r="Q1728" s="209"/>
      <c r="R1728" s="209"/>
      <c r="S1728" s="209"/>
      <c r="T1728" s="210"/>
      <c r="AT1728" s="211" t="s">
        <v>186</v>
      </c>
      <c r="AU1728" s="211" t="s">
        <v>89</v>
      </c>
      <c r="AV1728" s="13" t="s">
        <v>89</v>
      </c>
      <c r="AW1728" s="13" t="s">
        <v>35</v>
      </c>
      <c r="AX1728" s="13" t="s">
        <v>87</v>
      </c>
      <c r="AY1728" s="211" t="s">
        <v>158</v>
      </c>
    </row>
    <row r="1729" spans="1:65" s="2" customFormat="1" ht="24.2" customHeight="1">
      <c r="A1729" s="35"/>
      <c r="B1729" s="36"/>
      <c r="C1729" s="244" t="s">
        <v>2467</v>
      </c>
      <c r="D1729" s="244" t="s">
        <v>343</v>
      </c>
      <c r="E1729" s="245" t="s">
        <v>2468</v>
      </c>
      <c r="F1729" s="246" t="s">
        <v>2469</v>
      </c>
      <c r="G1729" s="247" t="s">
        <v>216</v>
      </c>
      <c r="H1729" s="248">
        <v>26.989000000000001</v>
      </c>
      <c r="I1729" s="249"/>
      <c r="J1729" s="250">
        <f>ROUND(I1729*H1729,2)</f>
        <v>0</v>
      </c>
      <c r="K1729" s="246" t="s">
        <v>217</v>
      </c>
      <c r="L1729" s="251"/>
      <c r="M1729" s="252" t="s">
        <v>1</v>
      </c>
      <c r="N1729" s="253" t="s">
        <v>44</v>
      </c>
      <c r="O1729" s="72"/>
      <c r="P1729" s="196">
        <f>O1729*H1729</f>
        <v>0</v>
      </c>
      <c r="Q1729" s="196">
        <v>4.4000000000000003E-3</v>
      </c>
      <c r="R1729" s="196">
        <f>Q1729*H1729</f>
        <v>0.11875160000000001</v>
      </c>
      <c r="S1729" s="196">
        <v>0</v>
      </c>
      <c r="T1729" s="197">
        <f>S1729*H1729</f>
        <v>0</v>
      </c>
      <c r="U1729" s="35"/>
      <c r="V1729" s="35"/>
      <c r="W1729" s="35"/>
      <c r="X1729" s="35"/>
      <c r="Y1729" s="35"/>
      <c r="Z1729" s="35"/>
      <c r="AA1729" s="35"/>
      <c r="AB1729" s="35"/>
      <c r="AC1729" s="35"/>
      <c r="AD1729" s="35"/>
      <c r="AE1729" s="35"/>
      <c r="AR1729" s="198" t="s">
        <v>359</v>
      </c>
      <c r="AT1729" s="198" t="s">
        <v>343</v>
      </c>
      <c r="AU1729" s="198" t="s">
        <v>89</v>
      </c>
      <c r="AY1729" s="18" t="s">
        <v>158</v>
      </c>
      <c r="BE1729" s="199">
        <f>IF(N1729="základní",J1729,0)</f>
        <v>0</v>
      </c>
      <c r="BF1729" s="199">
        <f>IF(N1729="snížená",J1729,0)</f>
        <v>0</v>
      </c>
      <c r="BG1729" s="199">
        <f>IF(N1729="zákl. přenesená",J1729,0)</f>
        <v>0</v>
      </c>
      <c r="BH1729" s="199">
        <f>IF(N1729="sníž. přenesená",J1729,0)</f>
        <v>0</v>
      </c>
      <c r="BI1729" s="199">
        <f>IF(N1729="nulová",J1729,0)</f>
        <v>0</v>
      </c>
      <c r="BJ1729" s="18" t="s">
        <v>87</v>
      </c>
      <c r="BK1729" s="199">
        <f>ROUND(I1729*H1729,2)</f>
        <v>0</v>
      </c>
      <c r="BL1729" s="18" t="s">
        <v>263</v>
      </c>
      <c r="BM1729" s="198" t="s">
        <v>2470</v>
      </c>
    </row>
    <row r="1730" spans="1:65" s="13" customFormat="1">
      <c r="B1730" s="200"/>
      <c r="C1730" s="201"/>
      <c r="D1730" s="202" t="s">
        <v>186</v>
      </c>
      <c r="E1730" s="203" t="s">
        <v>1</v>
      </c>
      <c r="F1730" s="204" t="s">
        <v>2471</v>
      </c>
      <c r="G1730" s="201"/>
      <c r="H1730" s="205">
        <v>25.704000000000001</v>
      </c>
      <c r="I1730" s="206"/>
      <c r="J1730" s="201"/>
      <c r="K1730" s="201"/>
      <c r="L1730" s="207"/>
      <c r="M1730" s="208"/>
      <c r="N1730" s="209"/>
      <c r="O1730" s="209"/>
      <c r="P1730" s="209"/>
      <c r="Q1730" s="209"/>
      <c r="R1730" s="209"/>
      <c r="S1730" s="209"/>
      <c r="T1730" s="210"/>
      <c r="AT1730" s="211" t="s">
        <v>186</v>
      </c>
      <c r="AU1730" s="211" t="s">
        <v>89</v>
      </c>
      <c r="AV1730" s="13" t="s">
        <v>89</v>
      </c>
      <c r="AW1730" s="13" t="s">
        <v>35</v>
      </c>
      <c r="AX1730" s="13" t="s">
        <v>87</v>
      </c>
      <c r="AY1730" s="211" t="s">
        <v>158</v>
      </c>
    </row>
    <row r="1731" spans="1:65" s="13" customFormat="1">
      <c r="B1731" s="200"/>
      <c r="C1731" s="201"/>
      <c r="D1731" s="202" t="s">
        <v>186</v>
      </c>
      <c r="E1731" s="201"/>
      <c r="F1731" s="204" t="s">
        <v>2472</v>
      </c>
      <c r="G1731" s="201"/>
      <c r="H1731" s="205">
        <v>26.989000000000001</v>
      </c>
      <c r="I1731" s="206"/>
      <c r="J1731" s="201"/>
      <c r="K1731" s="201"/>
      <c r="L1731" s="207"/>
      <c r="M1731" s="208"/>
      <c r="N1731" s="209"/>
      <c r="O1731" s="209"/>
      <c r="P1731" s="209"/>
      <c r="Q1731" s="209"/>
      <c r="R1731" s="209"/>
      <c r="S1731" s="209"/>
      <c r="T1731" s="210"/>
      <c r="AT1731" s="211" t="s">
        <v>186</v>
      </c>
      <c r="AU1731" s="211" t="s">
        <v>89</v>
      </c>
      <c r="AV1731" s="13" t="s">
        <v>89</v>
      </c>
      <c r="AW1731" s="13" t="s">
        <v>4</v>
      </c>
      <c r="AX1731" s="13" t="s">
        <v>87</v>
      </c>
      <c r="AY1731" s="211" t="s">
        <v>158</v>
      </c>
    </row>
    <row r="1732" spans="1:65" s="2" customFormat="1" ht="21.75" customHeight="1">
      <c r="A1732" s="35"/>
      <c r="B1732" s="36"/>
      <c r="C1732" s="187" t="s">
        <v>2473</v>
      </c>
      <c r="D1732" s="187" t="s">
        <v>161</v>
      </c>
      <c r="E1732" s="188" t="s">
        <v>2474</v>
      </c>
      <c r="F1732" s="189" t="s">
        <v>2475</v>
      </c>
      <c r="G1732" s="190" t="s">
        <v>216</v>
      </c>
      <c r="H1732" s="191">
        <v>1.272</v>
      </c>
      <c r="I1732" s="192"/>
      <c r="J1732" s="193">
        <f>ROUND(I1732*H1732,2)</f>
        <v>0</v>
      </c>
      <c r="K1732" s="189" t="s">
        <v>217</v>
      </c>
      <c r="L1732" s="40"/>
      <c r="M1732" s="194" t="s">
        <v>1</v>
      </c>
      <c r="N1732" s="195" t="s">
        <v>44</v>
      </c>
      <c r="O1732" s="72"/>
      <c r="P1732" s="196">
        <f>O1732*H1732</f>
        <v>0</v>
      </c>
      <c r="Q1732" s="196">
        <v>0</v>
      </c>
      <c r="R1732" s="196">
        <f>Q1732*H1732</f>
        <v>0</v>
      </c>
      <c r="S1732" s="196">
        <v>0</v>
      </c>
      <c r="T1732" s="197">
        <f>S1732*H1732</f>
        <v>0</v>
      </c>
      <c r="U1732" s="35"/>
      <c r="V1732" s="35"/>
      <c r="W1732" s="35"/>
      <c r="X1732" s="35"/>
      <c r="Y1732" s="35"/>
      <c r="Z1732" s="35"/>
      <c r="AA1732" s="35"/>
      <c r="AB1732" s="35"/>
      <c r="AC1732" s="35"/>
      <c r="AD1732" s="35"/>
      <c r="AE1732" s="35"/>
      <c r="AR1732" s="198" t="s">
        <v>263</v>
      </c>
      <c r="AT1732" s="198" t="s">
        <v>161</v>
      </c>
      <c r="AU1732" s="198" t="s">
        <v>89</v>
      </c>
      <c r="AY1732" s="18" t="s">
        <v>158</v>
      </c>
      <c r="BE1732" s="199">
        <f>IF(N1732="základní",J1732,0)</f>
        <v>0</v>
      </c>
      <c r="BF1732" s="199">
        <f>IF(N1732="snížená",J1732,0)</f>
        <v>0</v>
      </c>
      <c r="BG1732" s="199">
        <f>IF(N1732="zákl. přenesená",J1732,0)</f>
        <v>0</v>
      </c>
      <c r="BH1732" s="199">
        <f>IF(N1732="sníž. přenesená",J1732,0)</f>
        <v>0</v>
      </c>
      <c r="BI1732" s="199">
        <f>IF(N1732="nulová",J1732,0)</f>
        <v>0</v>
      </c>
      <c r="BJ1732" s="18" t="s">
        <v>87</v>
      </c>
      <c r="BK1732" s="199">
        <f>ROUND(I1732*H1732,2)</f>
        <v>0</v>
      </c>
      <c r="BL1732" s="18" t="s">
        <v>263</v>
      </c>
      <c r="BM1732" s="198" t="s">
        <v>2476</v>
      </c>
    </row>
    <row r="1733" spans="1:65" s="13" customFormat="1" ht="22.5">
      <c r="B1733" s="200"/>
      <c r="C1733" s="201"/>
      <c r="D1733" s="202" t="s">
        <v>186</v>
      </c>
      <c r="E1733" s="203" t="s">
        <v>1</v>
      </c>
      <c r="F1733" s="204" t="s">
        <v>2477</v>
      </c>
      <c r="G1733" s="201"/>
      <c r="H1733" s="205">
        <v>1.272</v>
      </c>
      <c r="I1733" s="206"/>
      <c r="J1733" s="201"/>
      <c r="K1733" s="201"/>
      <c r="L1733" s="207"/>
      <c r="M1733" s="208"/>
      <c r="N1733" s="209"/>
      <c r="O1733" s="209"/>
      <c r="P1733" s="209"/>
      <c r="Q1733" s="209"/>
      <c r="R1733" s="209"/>
      <c r="S1733" s="209"/>
      <c r="T1733" s="210"/>
      <c r="AT1733" s="211" t="s">
        <v>186</v>
      </c>
      <c r="AU1733" s="211" t="s">
        <v>89</v>
      </c>
      <c r="AV1733" s="13" t="s">
        <v>89</v>
      </c>
      <c r="AW1733" s="13" t="s">
        <v>35</v>
      </c>
      <c r="AX1733" s="13" t="s">
        <v>87</v>
      </c>
      <c r="AY1733" s="211" t="s">
        <v>158</v>
      </c>
    </row>
    <row r="1734" spans="1:65" s="2" customFormat="1" ht="16.5" customHeight="1">
      <c r="A1734" s="35"/>
      <c r="B1734" s="36"/>
      <c r="C1734" s="244" t="s">
        <v>2478</v>
      </c>
      <c r="D1734" s="244" t="s">
        <v>343</v>
      </c>
      <c r="E1734" s="245" t="s">
        <v>2479</v>
      </c>
      <c r="F1734" s="246" t="s">
        <v>2480</v>
      </c>
      <c r="G1734" s="247" t="s">
        <v>216</v>
      </c>
      <c r="H1734" s="248">
        <v>1.31</v>
      </c>
      <c r="I1734" s="249"/>
      <c r="J1734" s="250">
        <f>ROUND(I1734*H1734,2)</f>
        <v>0</v>
      </c>
      <c r="K1734" s="246" t="s">
        <v>217</v>
      </c>
      <c r="L1734" s="251"/>
      <c r="M1734" s="252" t="s">
        <v>1</v>
      </c>
      <c r="N1734" s="253" t="s">
        <v>44</v>
      </c>
      <c r="O1734" s="72"/>
      <c r="P1734" s="196">
        <f>O1734*H1734</f>
        <v>0</v>
      </c>
      <c r="Q1734" s="196">
        <v>5.4999999999999997E-3</v>
      </c>
      <c r="R1734" s="196">
        <f>Q1734*H1734</f>
        <v>7.2049999999999996E-3</v>
      </c>
      <c r="S1734" s="196">
        <v>0</v>
      </c>
      <c r="T1734" s="197">
        <f>S1734*H1734</f>
        <v>0</v>
      </c>
      <c r="U1734" s="35"/>
      <c r="V1734" s="35"/>
      <c r="W1734" s="35"/>
      <c r="X1734" s="35"/>
      <c r="Y1734" s="35"/>
      <c r="Z1734" s="35"/>
      <c r="AA1734" s="35"/>
      <c r="AB1734" s="35"/>
      <c r="AC1734" s="35"/>
      <c r="AD1734" s="35"/>
      <c r="AE1734" s="35"/>
      <c r="AR1734" s="198" t="s">
        <v>359</v>
      </c>
      <c r="AT1734" s="198" t="s">
        <v>343</v>
      </c>
      <c r="AU1734" s="198" t="s">
        <v>89</v>
      </c>
      <c r="AY1734" s="18" t="s">
        <v>158</v>
      </c>
      <c r="BE1734" s="199">
        <f>IF(N1734="základní",J1734,0)</f>
        <v>0</v>
      </c>
      <c r="BF1734" s="199">
        <f>IF(N1734="snížená",J1734,0)</f>
        <v>0</v>
      </c>
      <c r="BG1734" s="199">
        <f>IF(N1734="zákl. přenesená",J1734,0)</f>
        <v>0</v>
      </c>
      <c r="BH1734" s="199">
        <f>IF(N1734="sníž. přenesená",J1734,0)</f>
        <v>0</v>
      </c>
      <c r="BI1734" s="199">
        <f>IF(N1734="nulová",J1734,0)</f>
        <v>0</v>
      </c>
      <c r="BJ1734" s="18" t="s">
        <v>87</v>
      </c>
      <c r="BK1734" s="199">
        <f>ROUND(I1734*H1734,2)</f>
        <v>0</v>
      </c>
      <c r="BL1734" s="18" t="s">
        <v>263</v>
      </c>
      <c r="BM1734" s="198" t="s">
        <v>2481</v>
      </c>
    </row>
    <row r="1735" spans="1:65" s="13" customFormat="1">
      <c r="B1735" s="200"/>
      <c r="C1735" s="201"/>
      <c r="D1735" s="202" t="s">
        <v>186</v>
      </c>
      <c r="E1735" s="201"/>
      <c r="F1735" s="204" t="s">
        <v>2482</v>
      </c>
      <c r="G1735" s="201"/>
      <c r="H1735" s="205">
        <v>1.31</v>
      </c>
      <c r="I1735" s="206"/>
      <c r="J1735" s="201"/>
      <c r="K1735" s="201"/>
      <c r="L1735" s="207"/>
      <c r="M1735" s="208"/>
      <c r="N1735" s="209"/>
      <c r="O1735" s="209"/>
      <c r="P1735" s="209"/>
      <c r="Q1735" s="209"/>
      <c r="R1735" s="209"/>
      <c r="S1735" s="209"/>
      <c r="T1735" s="210"/>
      <c r="AT1735" s="211" t="s">
        <v>186</v>
      </c>
      <c r="AU1735" s="211" t="s">
        <v>89</v>
      </c>
      <c r="AV1735" s="13" t="s">
        <v>89</v>
      </c>
      <c r="AW1735" s="13" t="s">
        <v>4</v>
      </c>
      <c r="AX1735" s="13" t="s">
        <v>87</v>
      </c>
      <c r="AY1735" s="211" t="s">
        <v>158</v>
      </c>
    </row>
    <row r="1736" spans="1:65" s="2" customFormat="1" ht="24.2" customHeight="1">
      <c r="A1736" s="35"/>
      <c r="B1736" s="36"/>
      <c r="C1736" s="187" t="s">
        <v>2483</v>
      </c>
      <c r="D1736" s="187" t="s">
        <v>161</v>
      </c>
      <c r="E1736" s="188" t="s">
        <v>2484</v>
      </c>
      <c r="F1736" s="189" t="s">
        <v>2485</v>
      </c>
      <c r="G1736" s="190" t="s">
        <v>216</v>
      </c>
      <c r="H1736" s="191">
        <v>8.3819999999999997</v>
      </c>
      <c r="I1736" s="192"/>
      <c r="J1736" s="193">
        <f>ROUND(I1736*H1736,2)</f>
        <v>0</v>
      </c>
      <c r="K1736" s="189" t="s">
        <v>217</v>
      </c>
      <c r="L1736" s="40"/>
      <c r="M1736" s="194" t="s">
        <v>1</v>
      </c>
      <c r="N1736" s="195" t="s">
        <v>44</v>
      </c>
      <c r="O1736" s="72"/>
      <c r="P1736" s="196">
        <f>O1736*H1736</f>
        <v>0</v>
      </c>
      <c r="Q1736" s="196">
        <v>1.0200000000000001E-3</v>
      </c>
      <c r="R1736" s="196">
        <f>Q1736*H1736</f>
        <v>8.5496400000000007E-3</v>
      </c>
      <c r="S1736" s="196">
        <v>0</v>
      </c>
      <c r="T1736" s="197">
        <f>S1736*H1736</f>
        <v>0</v>
      </c>
      <c r="U1736" s="35"/>
      <c r="V1736" s="35"/>
      <c r="W1736" s="35"/>
      <c r="X1736" s="35"/>
      <c r="Y1736" s="35"/>
      <c r="Z1736" s="35"/>
      <c r="AA1736" s="35"/>
      <c r="AB1736" s="35"/>
      <c r="AC1736" s="35"/>
      <c r="AD1736" s="35"/>
      <c r="AE1736" s="35"/>
      <c r="AR1736" s="198" t="s">
        <v>263</v>
      </c>
      <c r="AT1736" s="198" t="s">
        <v>161</v>
      </c>
      <c r="AU1736" s="198" t="s">
        <v>89</v>
      </c>
      <c r="AY1736" s="18" t="s">
        <v>158</v>
      </c>
      <c r="BE1736" s="199">
        <f>IF(N1736="základní",J1736,0)</f>
        <v>0</v>
      </c>
      <c r="BF1736" s="199">
        <f>IF(N1736="snížená",J1736,0)</f>
        <v>0</v>
      </c>
      <c r="BG1736" s="199">
        <f>IF(N1736="zákl. přenesená",J1736,0)</f>
        <v>0</v>
      </c>
      <c r="BH1736" s="199">
        <f>IF(N1736="sníž. přenesená",J1736,0)</f>
        <v>0</v>
      </c>
      <c r="BI1736" s="199">
        <f>IF(N1736="nulová",J1736,0)</f>
        <v>0</v>
      </c>
      <c r="BJ1736" s="18" t="s">
        <v>87</v>
      </c>
      <c r="BK1736" s="199">
        <f>ROUND(I1736*H1736,2)</f>
        <v>0</v>
      </c>
      <c r="BL1736" s="18" t="s">
        <v>263</v>
      </c>
      <c r="BM1736" s="198" t="s">
        <v>2486</v>
      </c>
    </row>
    <row r="1737" spans="1:65" s="13" customFormat="1">
      <c r="B1737" s="200"/>
      <c r="C1737" s="201"/>
      <c r="D1737" s="202" t="s">
        <v>186</v>
      </c>
      <c r="E1737" s="203" t="s">
        <v>1</v>
      </c>
      <c r="F1737" s="204" t="s">
        <v>2487</v>
      </c>
      <c r="G1737" s="201"/>
      <c r="H1737" s="205">
        <v>8.3819999999999997</v>
      </c>
      <c r="I1737" s="206"/>
      <c r="J1737" s="201"/>
      <c r="K1737" s="201"/>
      <c r="L1737" s="207"/>
      <c r="M1737" s="208"/>
      <c r="N1737" s="209"/>
      <c r="O1737" s="209"/>
      <c r="P1737" s="209"/>
      <c r="Q1737" s="209"/>
      <c r="R1737" s="209"/>
      <c r="S1737" s="209"/>
      <c r="T1737" s="210"/>
      <c r="AT1737" s="211" t="s">
        <v>186</v>
      </c>
      <c r="AU1737" s="211" t="s">
        <v>89</v>
      </c>
      <c r="AV1737" s="13" t="s">
        <v>89</v>
      </c>
      <c r="AW1737" s="13" t="s">
        <v>35</v>
      </c>
      <c r="AX1737" s="13" t="s">
        <v>87</v>
      </c>
      <c r="AY1737" s="211" t="s">
        <v>158</v>
      </c>
    </row>
    <row r="1738" spans="1:65" s="2" customFormat="1" ht="16.5" customHeight="1">
      <c r="A1738" s="35"/>
      <c r="B1738" s="36"/>
      <c r="C1738" s="244" t="s">
        <v>2488</v>
      </c>
      <c r="D1738" s="244" t="s">
        <v>343</v>
      </c>
      <c r="E1738" s="245" t="s">
        <v>2489</v>
      </c>
      <c r="F1738" s="246" t="s">
        <v>2490</v>
      </c>
      <c r="G1738" s="247" t="s">
        <v>216</v>
      </c>
      <c r="H1738" s="248">
        <v>8.8010000000000002</v>
      </c>
      <c r="I1738" s="249"/>
      <c r="J1738" s="250">
        <f>ROUND(I1738*H1738,2)</f>
        <v>0</v>
      </c>
      <c r="K1738" s="246" t="s">
        <v>217</v>
      </c>
      <c r="L1738" s="251"/>
      <c r="M1738" s="252" t="s">
        <v>1</v>
      </c>
      <c r="N1738" s="253" t="s">
        <v>44</v>
      </c>
      <c r="O1738" s="72"/>
      <c r="P1738" s="196">
        <f>O1738*H1738</f>
        <v>0</v>
      </c>
      <c r="Q1738" s="196">
        <v>7.4599999999999996E-3</v>
      </c>
      <c r="R1738" s="196">
        <f>Q1738*H1738</f>
        <v>6.5655459999999999E-2</v>
      </c>
      <c r="S1738" s="196">
        <v>0</v>
      </c>
      <c r="T1738" s="197">
        <f>S1738*H1738</f>
        <v>0</v>
      </c>
      <c r="U1738" s="35"/>
      <c r="V1738" s="35"/>
      <c r="W1738" s="35"/>
      <c r="X1738" s="35"/>
      <c r="Y1738" s="35"/>
      <c r="Z1738" s="35"/>
      <c r="AA1738" s="35"/>
      <c r="AB1738" s="35"/>
      <c r="AC1738" s="35"/>
      <c r="AD1738" s="35"/>
      <c r="AE1738" s="35"/>
      <c r="AR1738" s="198" t="s">
        <v>359</v>
      </c>
      <c r="AT1738" s="198" t="s">
        <v>343</v>
      </c>
      <c r="AU1738" s="198" t="s">
        <v>89</v>
      </c>
      <c r="AY1738" s="18" t="s">
        <v>158</v>
      </c>
      <c r="BE1738" s="199">
        <f>IF(N1738="základní",J1738,0)</f>
        <v>0</v>
      </c>
      <c r="BF1738" s="199">
        <f>IF(N1738="snížená",J1738,0)</f>
        <v>0</v>
      </c>
      <c r="BG1738" s="199">
        <f>IF(N1738="zákl. přenesená",J1738,0)</f>
        <v>0</v>
      </c>
      <c r="BH1738" s="199">
        <f>IF(N1738="sníž. přenesená",J1738,0)</f>
        <v>0</v>
      </c>
      <c r="BI1738" s="199">
        <f>IF(N1738="nulová",J1738,0)</f>
        <v>0</v>
      </c>
      <c r="BJ1738" s="18" t="s">
        <v>87</v>
      </c>
      <c r="BK1738" s="199">
        <f>ROUND(I1738*H1738,2)</f>
        <v>0</v>
      </c>
      <c r="BL1738" s="18" t="s">
        <v>263</v>
      </c>
      <c r="BM1738" s="198" t="s">
        <v>2491</v>
      </c>
    </row>
    <row r="1739" spans="1:65" s="13" customFormat="1">
      <c r="B1739" s="200"/>
      <c r="C1739" s="201"/>
      <c r="D1739" s="202" t="s">
        <v>186</v>
      </c>
      <c r="E1739" s="201"/>
      <c r="F1739" s="204" t="s">
        <v>2492</v>
      </c>
      <c r="G1739" s="201"/>
      <c r="H1739" s="205">
        <v>8.8010000000000002</v>
      </c>
      <c r="I1739" s="206"/>
      <c r="J1739" s="201"/>
      <c r="K1739" s="201"/>
      <c r="L1739" s="207"/>
      <c r="M1739" s="208"/>
      <c r="N1739" s="209"/>
      <c r="O1739" s="209"/>
      <c r="P1739" s="209"/>
      <c r="Q1739" s="209"/>
      <c r="R1739" s="209"/>
      <c r="S1739" s="209"/>
      <c r="T1739" s="210"/>
      <c r="AT1739" s="211" t="s">
        <v>186</v>
      </c>
      <c r="AU1739" s="211" t="s">
        <v>89</v>
      </c>
      <c r="AV1739" s="13" t="s">
        <v>89</v>
      </c>
      <c r="AW1739" s="13" t="s">
        <v>4</v>
      </c>
      <c r="AX1739" s="13" t="s">
        <v>87</v>
      </c>
      <c r="AY1739" s="211" t="s">
        <v>158</v>
      </c>
    </row>
    <row r="1740" spans="1:65" s="2" customFormat="1" ht="24.2" customHeight="1">
      <c r="A1740" s="35"/>
      <c r="B1740" s="36"/>
      <c r="C1740" s="187" t="s">
        <v>2493</v>
      </c>
      <c r="D1740" s="187" t="s">
        <v>161</v>
      </c>
      <c r="E1740" s="188" t="s">
        <v>2494</v>
      </c>
      <c r="F1740" s="189" t="s">
        <v>2495</v>
      </c>
      <c r="G1740" s="190" t="s">
        <v>298</v>
      </c>
      <c r="H1740" s="191">
        <v>0.24299999999999999</v>
      </c>
      <c r="I1740" s="192"/>
      <c r="J1740" s="193">
        <f>ROUND(I1740*H1740,2)</f>
        <v>0</v>
      </c>
      <c r="K1740" s="189" t="s">
        <v>217</v>
      </c>
      <c r="L1740" s="40"/>
      <c r="M1740" s="194" t="s">
        <v>1</v>
      </c>
      <c r="N1740" s="195" t="s">
        <v>44</v>
      </c>
      <c r="O1740" s="72"/>
      <c r="P1740" s="196">
        <f>O1740*H1740</f>
        <v>0</v>
      </c>
      <c r="Q1740" s="196">
        <v>0</v>
      </c>
      <c r="R1740" s="196">
        <f>Q1740*H1740</f>
        <v>0</v>
      </c>
      <c r="S1740" s="196">
        <v>0</v>
      </c>
      <c r="T1740" s="197">
        <f>S1740*H1740</f>
        <v>0</v>
      </c>
      <c r="U1740" s="35"/>
      <c r="V1740" s="35"/>
      <c r="W1740" s="35"/>
      <c r="X1740" s="35"/>
      <c r="Y1740" s="35"/>
      <c r="Z1740" s="35"/>
      <c r="AA1740" s="35"/>
      <c r="AB1740" s="35"/>
      <c r="AC1740" s="35"/>
      <c r="AD1740" s="35"/>
      <c r="AE1740" s="35"/>
      <c r="AR1740" s="198" t="s">
        <v>263</v>
      </c>
      <c r="AT1740" s="198" t="s">
        <v>161</v>
      </c>
      <c r="AU1740" s="198" t="s">
        <v>89</v>
      </c>
      <c r="AY1740" s="18" t="s">
        <v>158</v>
      </c>
      <c r="BE1740" s="199">
        <f>IF(N1740="základní",J1740,0)</f>
        <v>0</v>
      </c>
      <c r="BF1740" s="199">
        <f>IF(N1740="snížená",J1740,0)</f>
        <v>0</v>
      </c>
      <c r="BG1740" s="199">
        <f>IF(N1740="zákl. přenesená",J1740,0)</f>
        <v>0</v>
      </c>
      <c r="BH1740" s="199">
        <f>IF(N1740="sníž. přenesená",J1740,0)</f>
        <v>0</v>
      </c>
      <c r="BI1740" s="199">
        <f>IF(N1740="nulová",J1740,0)</f>
        <v>0</v>
      </c>
      <c r="BJ1740" s="18" t="s">
        <v>87</v>
      </c>
      <c r="BK1740" s="199">
        <f>ROUND(I1740*H1740,2)</f>
        <v>0</v>
      </c>
      <c r="BL1740" s="18" t="s">
        <v>263</v>
      </c>
      <c r="BM1740" s="198" t="s">
        <v>2496</v>
      </c>
    </row>
    <row r="1741" spans="1:65" s="12" customFormat="1" ht="22.9" customHeight="1">
      <c r="B1741" s="171"/>
      <c r="C1741" s="172"/>
      <c r="D1741" s="173" t="s">
        <v>78</v>
      </c>
      <c r="E1741" s="185" t="s">
        <v>2497</v>
      </c>
      <c r="F1741" s="185" t="s">
        <v>2498</v>
      </c>
      <c r="G1741" s="172"/>
      <c r="H1741" s="172"/>
      <c r="I1741" s="175"/>
      <c r="J1741" s="186">
        <f>BK1741</f>
        <v>0</v>
      </c>
      <c r="K1741" s="172"/>
      <c r="L1741" s="177"/>
      <c r="M1741" s="178"/>
      <c r="N1741" s="179"/>
      <c r="O1741" s="179"/>
      <c r="P1741" s="180">
        <f>SUM(P1742:P1748)</f>
        <v>0</v>
      </c>
      <c r="Q1741" s="179"/>
      <c r="R1741" s="180">
        <f>SUM(R1742:R1748)</f>
        <v>0</v>
      </c>
      <c r="S1741" s="179"/>
      <c r="T1741" s="181">
        <f>SUM(T1742:T1748)</f>
        <v>6.0329999999999995E-2</v>
      </c>
      <c r="AR1741" s="182" t="s">
        <v>89</v>
      </c>
      <c r="AT1741" s="183" t="s">
        <v>78</v>
      </c>
      <c r="AU1741" s="183" t="s">
        <v>87</v>
      </c>
      <c r="AY1741" s="182" t="s">
        <v>158</v>
      </c>
      <c r="BK1741" s="184">
        <f>SUM(BK1742:BK1748)</f>
        <v>0</v>
      </c>
    </row>
    <row r="1742" spans="1:65" s="2" customFormat="1" ht="24.2" customHeight="1">
      <c r="A1742" s="35"/>
      <c r="B1742" s="36"/>
      <c r="C1742" s="187" t="s">
        <v>2499</v>
      </c>
      <c r="D1742" s="187" t="s">
        <v>161</v>
      </c>
      <c r="E1742" s="188" t="s">
        <v>2500</v>
      </c>
      <c r="F1742" s="189" t="s">
        <v>2501</v>
      </c>
      <c r="G1742" s="190" t="s">
        <v>164</v>
      </c>
      <c r="H1742" s="191">
        <v>1</v>
      </c>
      <c r="I1742" s="192"/>
      <c r="J1742" s="193">
        <f t="shared" ref="J1742:J1748" si="10">ROUND(I1742*H1742,2)</f>
        <v>0</v>
      </c>
      <c r="K1742" s="189" t="s">
        <v>1</v>
      </c>
      <c r="L1742" s="40"/>
      <c r="M1742" s="194" t="s">
        <v>1</v>
      </c>
      <c r="N1742" s="195" t="s">
        <v>44</v>
      </c>
      <c r="O1742" s="72"/>
      <c r="P1742" s="196">
        <f t="shared" ref="P1742:P1748" si="11">O1742*H1742</f>
        <v>0</v>
      </c>
      <c r="Q1742" s="196">
        <v>0</v>
      </c>
      <c r="R1742" s="196">
        <f t="shared" ref="R1742:R1748" si="12">Q1742*H1742</f>
        <v>0</v>
      </c>
      <c r="S1742" s="196">
        <v>0</v>
      </c>
      <c r="T1742" s="197">
        <f t="shared" ref="T1742:T1748" si="13">S1742*H1742</f>
        <v>0</v>
      </c>
      <c r="U1742" s="35"/>
      <c r="V1742" s="35"/>
      <c r="W1742" s="35"/>
      <c r="X1742" s="35"/>
      <c r="Y1742" s="35"/>
      <c r="Z1742" s="35"/>
      <c r="AA1742" s="35"/>
      <c r="AB1742" s="35"/>
      <c r="AC1742" s="35"/>
      <c r="AD1742" s="35"/>
      <c r="AE1742" s="35"/>
      <c r="AR1742" s="198" t="s">
        <v>263</v>
      </c>
      <c r="AT1742" s="198" t="s">
        <v>161</v>
      </c>
      <c r="AU1742" s="198" t="s">
        <v>89</v>
      </c>
      <c r="AY1742" s="18" t="s">
        <v>158</v>
      </c>
      <c r="BE1742" s="199">
        <f t="shared" ref="BE1742:BE1748" si="14">IF(N1742="základní",J1742,0)</f>
        <v>0</v>
      </c>
      <c r="BF1742" s="199">
        <f t="shared" ref="BF1742:BF1748" si="15">IF(N1742="snížená",J1742,0)</f>
        <v>0</v>
      </c>
      <c r="BG1742" s="199">
        <f t="shared" ref="BG1742:BG1748" si="16">IF(N1742="zákl. přenesená",J1742,0)</f>
        <v>0</v>
      </c>
      <c r="BH1742" s="199">
        <f t="shared" ref="BH1742:BH1748" si="17">IF(N1742="sníž. přenesená",J1742,0)</f>
        <v>0</v>
      </c>
      <c r="BI1742" s="199">
        <f t="shared" ref="BI1742:BI1748" si="18">IF(N1742="nulová",J1742,0)</f>
        <v>0</v>
      </c>
      <c r="BJ1742" s="18" t="s">
        <v>87</v>
      </c>
      <c r="BK1742" s="199">
        <f t="shared" ref="BK1742:BK1748" si="19">ROUND(I1742*H1742,2)</f>
        <v>0</v>
      </c>
      <c r="BL1742" s="18" t="s">
        <v>263</v>
      </c>
      <c r="BM1742" s="198" t="s">
        <v>2502</v>
      </c>
    </row>
    <row r="1743" spans="1:65" s="2" customFormat="1" ht="16.5" customHeight="1">
      <c r="A1743" s="35"/>
      <c r="B1743" s="36"/>
      <c r="C1743" s="187" t="s">
        <v>2503</v>
      </c>
      <c r="D1743" s="187" t="s">
        <v>161</v>
      </c>
      <c r="E1743" s="188" t="s">
        <v>2504</v>
      </c>
      <c r="F1743" s="189" t="s">
        <v>2505</v>
      </c>
      <c r="G1743" s="190" t="s">
        <v>184</v>
      </c>
      <c r="H1743" s="191">
        <v>3</v>
      </c>
      <c r="I1743" s="192"/>
      <c r="J1743" s="193">
        <f t="shared" si="10"/>
        <v>0</v>
      </c>
      <c r="K1743" s="189" t="s">
        <v>217</v>
      </c>
      <c r="L1743" s="40"/>
      <c r="M1743" s="194" t="s">
        <v>1</v>
      </c>
      <c r="N1743" s="195" t="s">
        <v>44</v>
      </c>
      <c r="O1743" s="72"/>
      <c r="P1743" s="196">
        <f t="shared" si="11"/>
        <v>0</v>
      </c>
      <c r="Q1743" s="196">
        <v>0</v>
      </c>
      <c r="R1743" s="196">
        <f t="shared" si="12"/>
        <v>0</v>
      </c>
      <c r="S1743" s="196">
        <v>2.0109999999999999E-2</v>
      </c>
      <c r="T1743" s="197">
        <f t="shared" si="13"/>
        <v>6.0329999999999995E-2</v>
      </c>
      <c r="U1743" s="35"/>
      <c r="V1743" s="35"/>
      <c r="W1743" s="35"/>
      <c r="X1743" s="35"/>
      <c r="Y1743" s="35"/>
      <c r="Z1743" s="35"/>
      <c r="AA1743" s="35"/>
      <c r="AB1743" s="35"/>
      <c r="AC1743" s="35"/>
      <c r="AD1743" s="35"/>
      <c r="AE1743" s="35"/>
      <c r="AR1743" s="198" t="s">
        <v>263</v>
      </c>
      <c r="AT1743" s="198" t="s">
        <v>161</v>
      </c>
      <c r="AU1743" s="198" t="s">
        <v>89</v>
      </c>
      <c r="AY1743" s="18" t="s">
        <v>158</v>
      </c>
      <c r="BE1743" s="199">
        <f t="shared" si="14"/>
        <v>0</v>
      </c>
      <c r="BF1743" s="199">
        <f t="shared" si="15"/>
        <v>0</v>
      </c>
      <c r="BG1743" s="199">
        <f t="shared" si="16"/>
        <v>0</v>
      </c>
      <c r="BH1743" s="199">
        <f t="shared" si="17"/>
        <v>0</v>
      </c>
      <c r="BI1743" s="199">
        <f t="shared" si="18"/>
        <v>0</v>
      </c>
      <c r="BJ1743" s="18" t="s">
        <v>87</v>
      </c>
      <c r="BK1743" s="199">
        <f t="shared" si="19"/>
        <v>0</v>
      </c>
      <c r="BL1743" s="18" t="s">
        <v>263</v>
      </c>
      <c r="BM1743" s="198" t="s">
        <v>2506</v>
      </c>
    </row>
    <row r="1744" spans="1:65" s="2" customFormat="1" ht="16.5" customHeight="1">
      <c r="A1744" s="35"/>
      <c r="B1744" s="36"/>
      <c r="C1744" s="187" t="s">
        <v>2507</v>
      </c>
      <c r="D1744" s="187" t="s">
        <v>161</v>
      </c>
      <c r="E1744" s="188" t="s">
        <v>2508</v>
      </c>
      <c r="F1744" s="189" t="s">
        <v>2509</v>
      </c>
      <c r="G1744" s="190" t="s">
        <v>164</v>
      </c>
      <c r="H1744" s="191">
        <v>1</v>
      </c>
      <c r="I1744" s="192">
        <f>'SO-01 ZTI'!G9</f>
        <v>0</v>
      </c>
      <c r="J1744" s="193">
        <f t="shared" si="10"/>
        <v>0</v>
      </c>
      <c r="K1744" s="189" t="s">
        <v>1</v>
      </c>
      <c r="L1744" s="40"/>
      <c r="M1744" s="194" t="s">
        <v>1</v>
      </c>
      <c r="N1744" s="195" t="s">
        <v>44</v>
      </c>
      <c r="O1744" s="72"/>
      <c r="P1744" s="196">
        <f t="shared" si="11"/>
        <v>0</v>
      </c>
      <c r="Q1744" s="196">
        <v>0</v>
      </c>
      <c r="R1744" s="196">
        <f t="shared" si="12"/>
        <v>0</v>
      </c>
      <c r="S1744" s="196">
        <v>0</v>
      </c>
      <c r="T1744" s="197">
        <f t="shared" si="13"/>
        <v>0</v>
      </c>
      <c r="U1744" s="35"/>
      <c r="V1744" s="35"/>
      <c r="W1744" s="35"/>
      <c r="X1744" s="35"/>
      <c r="Y1744" s="35"/>
      <c r="Z1744" s="35"/>
      <c r="AA1744" s="35"/>
      <c r="AB1744" s="35"/>
      <c r="AC1744" s="35"/>
      <c r="AD1744" s="35"/>
      <c r="AE1744" s="35"/>
      <c r="AR1744" s="198" t="s">
        <v>263</v>
      </c>
      <c r="AT1744" s="198" t="s">
        <v>161</v>
      </c>
      <c r="AU1744" s="198" t="s">
        <v>89</v>
      </c>
      <c r="AY1744" s="18" t="s">
        <v>158</v>
      </c>
      <c r="BE1744" s="199">
        <f t="shared" si="14"/>
        <v>0</v>
      </c>
      <c r="BF1744" s="199">
        <f t="shared" si="15"/>
        <v>0</v>
      </c>
      <c r="BG1744" s="199">
        <f t="shared" si="16"/>
        <v>0</v>
      </c>
      <c r="BH1744" s="199">
        <f t="shared" si="17"/>
        <v>0</v>
      </c>
      <c r="BI1744" s="199">
        <f t="shared" si="18"/>
        <v>0</v>
      </c>
      <c r="BJ1744" s="18" t="s">
        <v>87</v>
      </c>
      <c r="BK1744" s="199">
        <f t="shared" si="19"/>
        <v>0</v>
      </c>
      <c r="BL1744" s="18" t="s">
        <v>263</v>
      </c>
      <c r="BM1744" s="198" t="s">
        <v>2510</v>
      </c>
    </row>
    <row r="1745" spans="1:65" s="2" customFormat="1" ht="16.5" customHeight="1">
      <c r="A1745" s="35"/>
      <c r="B1745" s="36"/>
      <c r="C1745" s="187" t="s">
        <v>2511</v>
      </c>
      <c r="D1745" s="187" t="s">
        <v>161</v>
      </c>
      <c r="E1745" s="188" t="s">
        <v>2512</v>
      </c>
      <c r="F1745" s="189" t="s">
        <v>2513</v>
      </c>
      <c r="G1745" s="190" t="s">
        <v>164</v>
      </c>
      <c r="H1745" s="191">
        <v>1</v>
      </c>
      <c r="I1745" s="192">
        <f>'SO-01 ZTI'!G69</f>
        <v>0</v>
      </c>
      <c r="J1745" s="193">
        <f t="shared" si="10"/>
        <v>0</v>
      </c>
      <c r="K1745" s="189" t="s">
        <v>1</v>
      </c>
      <c r="L1745" s="40"/>
      <c r="M1745" s="194" t="s">
        <v>1</v>
      </c>
      <c r="N1745" s="195" t="s">
        <v>44</v>
      </c>
      <c r="O1745" s="72"/>
      <c r="P1745" s="196">
        <f t="shared" si="11"/>
        <v>0</v>
      </c>
      <c r="Q1745" s="196">
        <v>0</v>
      </c>
      <c r="R1745" s="196">
        <f t="shared" si="12"/>
        <v>0</v>
      </c>
      <c r="S1745" s="196">
        <v>0</v>
      </c>
      <c r="T1745" s="197">
        <f t="shared" si="13"/>
        <v>0</v>
      </c>
      <c r="U1745" s="35"/>
      <c r="V1745" s="35"/>
      <c r="W1745" s="35"/>
      <c r="X1745" s="35"/>
      <c r="Y1745" s="35"/>
      <c r="Z1745" s="35"/>
      <c r="AA1745" s="35"/>
      <c r="AB1745" s="35"/>
      <c r="AC1745" s="35"/>
      <c r="AD1745" s="35"/>
      <c r="AE1745" s="35"/>
      <c r="AR1745" s="198" t="s">
        <v>263</v>
      </c>
      <c r="AT1745" s="198" t="s">
        <v>161</v>
      </c>
      <c r="AU1745" s="198" t="s">
        <v>89</v>
      </c>
      <c r="AY1745" s="18" t="s">
        <v>158</v>
      </c>
      <c r="BE1745" s="199">
        <f t="shared" si="14"/>
        <v>0</v>
      </c>
      <c r="BF1745" s="199">
        <f t="shared" si="15"/>
        <v>0</v>
      </c>
      <c r="BG1745" s="199">
        <f t="shared" si="16"/>
        <v>0</v>
      </c>
      <c r="BH1745" s="199">
        <f t="shared" si="17"/>
        <v>0</v>
      </c>
      <c r="BI1745" s="199">
        <f t="shared" si="18"/>
        <v>0</v>
      </c>
      <c r="BJ1745" s="18" t="s">
        <v>87</v>
      </c>
      <c r="BK1745" s="199">
        <f t="shared" si="19"/>
        <v>0</v>
      </c>
      <c r="BL1745" s="18" t="s">
        <v>263</v>
      </c>
      <c r="BM1745" s="198" t="s">
        <v>2514</v>
      </c>
    </row>
    <row r="1746" spans="1:65" s="2" customFormat="1" ht="24.2" customHeight="1">
      <c r="A1746" s="35"/>
      <c r="B1746" s="36"/>
      <c r="C1746" s="187" t="s">
        <v>2515</v>
      </c>
      <c r="D1746" s="187" t="s">
        <v>161</v>
      </c>
      <c r="E1746" s="188" t="s">
        <v>2516</v>
      </c>
      <c r="F1746" s="189" t="s">
        <v>2517</v>
      </c>
      <c r="G1746" s="190" t="s">
        <v>164</v>
      </c>
      <c r="H1746" s="191">
        <v>1</v>
      </c>
      <c r="I1746" s="192">
        <f>'SO-01 ZTI'!G152</f>
        <v>0</v>
      </c>
      <c r="J1746" s="193">
        <f t="shared" si="10"/>
        <v>0</v>
      </c>
      <c r="K1746" s="189" t="s">
        <v>1</v>
      </c>
      <c r="L1746" s="40"/>
      <c r="M1746" s="194" t="s">
        <v>1</v>
      </c>
      <c r="N1746" s="195" t="s">
        <v>44</v>
      </c>
      <c r="O1746" s="72"/>
      <c r="P1746" s="196">
        <f t="shared" si="11"/>
        <v>0</v>
      </c>
      <c r="Q1746" s="196">
        <v>0</v>
      </c>
      <c r="R1746" s="196">
        <f t="shared" si="12"/>
        <v>0</v>
      </c>
      <c r="S1746" s="196">
        <v>0</v>
      </c>
      <c r="T1746" s="197">
        <f t="shared" si="13"/>
        <v>0</v>
      </c>
      <c r="U1746" s="35"/>
      <c r="V1746" s="35"/>
      <c r="W1746" s="35"/>
      <c r="X1746" s="35"/>
      <c r="Y1746" s="35"/>
      <c r="Z1746" s="35"/>
      <c r="AA1746" s="35"/>
      <c r="AB1746" s="35"/>
      <c r="AC1746" s="35"/>
      <c r="AD1746" s="35"/>
      <c r="AE1746" s="35"/>
      <c r="AR1746" s="198" t="s">
        <v>263</v>
      </c>
      <c r="AT1746" s="198" t="s">
        <v>161</v>
      </c>
      <c r="AU1746" s="198" t="s">
        <v>89</v>
      </c>
      <c r="AY1746" s="18" t="s">
        <v>158</v>
      </c>
      <c r="BE1746" s="199">
        <f t="shared" si="14"/>
        <v>0</v>
      </c>
      <c r="BF1746" s="199">
        <f t="shared" si="15"/>
        <v>0</v>
      </c>
      <c r="BG1746" s="199">
        <f t="shared" si="16"/>
        <v>0</v>
      </c>
      <c r="BH1746" s="199">
        <f t="shared" si="17"/>
        <v>0</v>
      </c>
      <c r="BI1746" s="199">
        <f t="shared" si="18"/>
        <v>0</v>
      </c>
      <c r="BJ1746" s="18" t="s">
        <v>87</v>
      </c>
      <c r="BK1746" s="199">
        <f t="shared" si="19"/>
        <v>0</v>
      </c>
      <c r="BL1746" s="18" t="s">
        <v>263</v>
      </c>
      <c r="BM1746" s="198" t="s">
        <v>2518</v>
      </c>
    </row>
    <row r="1747" spans="1:65" s="2" customFormat="1" ht="16.5" customHeight="1">
      <c r="A1747" s="35"/>
      <c r="B1747" s="36"/>
      <c r="C1747" s="187" t="s">
        <v>2519</v>
      </c>
      <c r="D1747" s="187" t="s">
        <v>161</v>
      </c>
      <c r="E1747" s="188" t="s">
        <v>2520</v>
      </c>
      <c r="F1747" s="189" t="s">
        <v>2521</v>
      </c>
      <c r="G1747" s="190" t="s">
        <v>164</v>
      </c>
      <c r="H1747" s="191">
        <v>1</v>
      </c>
      <c r="I1747" s="192">
        <f>'SO-01 ZTI'!G168</f>
        <v>0</v>
      </c>
      <c r="J1747" s="193">
        <f t="shared" si="10"/>
        <v>0</v>
      </c>
      <c r="K1747" s="189" t="s">
        <v>1</v>
      </c>
      <c r="L1747" s="40"/>
      <c r="M1747" s="194" t="s">
        <v>1</v>
      </c>
      <c r="N1747" s="195" t="s">
        <v>44</v>
      </c>
      <c r="O1747" s="72"/>
      <c r="P1747" s="196">
        <f t="shared" si="11"/>
        <v>0</v>
      </c>
      <c r="Q1747" s="196">
        <v>0</v>
      </c>
      <c r="R1747" s="196">
        <f t="shared" si="12"/>
        <v>0</v>
      </c>
      <c r="S1747" s="196">
        <v>0</v>
      </c>
      <c r="T1747" s="197">
        <f t="shared" si="13"/>
        <v>0</v>
      </c>
      <c r="U1747" s="35"/>
      <c r="V1747" s="35"/>
      <c r="W1747" s="35"/>
      <c r="X1747" s="35"/>
      <c r="Y1747" s="35"/>
      <c r="Z1747" s="35"/>
      <c r="AA1747" s="35"/>
      <c r="AB1747" s="35"/>
      <c r="AC1747" s="35"/>
      <c r="AD1747" s="35"/>
      <c r="AE1747" s="35"/>
      <c r="AR1747" s="198" t="s">
        <v>263</v>
      </c>
      <c r="AT1747" s="198" t="s">
        <v>161</v>
      </c>
      <c r="AU1747" s="198" t="s">
        <v>89</v>
      </c>
      <c r="AY1747" s="18" t="s">
        <v>158</v>
      </c>
      <c r="BE1747" s="199">
        <f t="shared" si="14"/>
        <v>0</v>
      </c>
      <c r="BF1747" s="199">
        <f t="shared" si="15"/>
        <v>0</v>
      </c>
      <c r="BG1747" s="199">
        <f t="shared" si="16"/>
        <v>0</v>
      </c>
      <c r="BH1747" s="199">
        <f t="shared" si="17"/>
        <v>0</v>
      </c>
      <c r="BI1747" s="199">
        <f t="shared" si="18"/>
        <v>0</v>
      </c>
      <c r="BJ1747" s="18" t="s">
        <v>87</v>
      </c>
      <c r="BK1747" s="199">
        <f t="shared" si="19"/>
        <v>0</v>
      </c>
      <c r="BL1747" s="18" t="s">
        <v>263</v>
      </c>
      <c r="BM1747" s="198" t="s">
        <v>2522</v>
      </c>
    </row>
    <row r="1748" spans="1:65" s="2" customFormat="1" ht="24.2" customHeight="1">
      <c r="A1748" s="35"/>
      <c r="B1748" s="36"/>
      <c r="C1748" s="187" t="s">
        <v>2523</v>
      </c>
      <c r="D1748" s="187" t="s">
        <v>161</v>
      </c>
      <c r="E1748" s="188" t="s">
        <v>2524</v>
      </c>
      <c r="F1748" s="189" t="s">
        <v>2525</v>
      </c>
      <c r="G1748" s="190" t="s">
        <v>164</v>
      </c>
      <c r="H1748" s="191">
        <v>1</v>
      </c>
      <c r="I1748" s="192"/>
      <c r="J1748" s="193">
        <f t="shared" si="10"/>
        <v>0</v>
      </c>
      <c r="K1748" s="189" t="s">
        <v>1</v>
      </c>
      <c r="L1748" s="40"/>
      <c r="M1748" s="194" t="s">
        <v>1</v>
      </c>
      <c r="N1748" s="195" t="s">
        <v>44</v>
      </c>
      <c r="O1748" s="72"/>
      <c r="P1748" s="196">
        <f t="shared" si="11"/>
        <v>0</v>
      </c>
      <c r="Q1748" s="196">
        <v>0</v>
      </c>
      <c r="R1748" s="196">
        <f t="shared" si="12"/>
        <v>0</v>
      </c>
      <c r="S1748" s="196">
        <v>0</v>
      </c>
      <c r="T1748" s="197">
        <f t="shared" si="13"/>
        <v>0</v>
      </c>
      <c r="U1748" s="35"/>
      <c r="V1748" s="35"/>
      <c r="W1748" s="35"/>
      <c r="X1748" s="35"/>
      <c r="Y1748" s="35"/>
      <c r="Z1748" s="35"/>
      <c r="AA1748" s="35"/>
      <c r="AB1748" s="35"/>
      <c r="AC1748" s="35"/>
      <c r="AD1748" s="35"/>
      <c r="AE1748" s="35"/>
      <c r="AR1748" s="198" t="s">
        <v>263</v>
      </c>
      <c r="AT1748" s="198" t="s">
        <v>161</v>
      </c>
      <c r="AU1748" s="198" t="s">
        <v>89</v>
      </c>
      <c r="AY1748" s="18" t="s">
        <v>158</v>
      </c>
      <c r="BE1748" s="199">
        <f t="shared" si="14"/>
        <v>0</v>
      </c>
      <c r="BF1748" s="199">
        <f t="shared" si="15"/>
        <v>0</v>
      </c>
      <c r="BG1748" s="199">
        <f t="shared" si="16"/>
        <v>0</v>
      </c>
      <c r="BH1748" s="199">
        <f t="shared" si="17"/>
        <v>0</v>
      </c>
      <c r="BI1748" s="199">
        <f t="shared" si="18"/>
        <v>0</v>
      </c>
      <c r="BJ1748" s="18" t="s">
        <v>87</v>
      </c>
      <c r="BK1748" s="199">
        <f t="shared" si="19"/>
        <v>0</v>
      </c>
      <c r="BL1748" s="18" t="s">
        <v>263</v>
      </c>
      <c r="BM1748" s="198" t="s">
        <v>2526</v>
      </c>
    </row>
    <row r="1749" spans="1:65" s="12" customFormat="1" ht="22.9" customHeight="1">
      <c r="B1749" s="171"/>
      <c r="C1749" s="172"/>
      <c r="D1749" s="173" t="s">
        <v>78</v>
      </c>
      <c r="E1749" s="185" t="s">
        <v>2527</v>
      </c>
      <c r="F1749" s="185" t="s">
        <v>2528</v>
      </c>
      <c r="G1749" s="172"/>
      <c r="H1749" s="172"/>
      <c r="I1749" s="175"/>
      <c r="J1749" s="186">
        <f>BK1749</f>
        <v>0</v>
      </c>
      <c r="K1749" s="172"/>
      <c r="L1749" s="177"/>
      <c r="M1749" s="178"/>
      <c r="N1749" s="179"/>
      <c r="O1749" s="179"/>
      <c r="P1749" s="180">
        <f>SUM(P1750:P1795)</f>
        <v>0</v>
      </c>
      <c r="Q1749" s="179"/>
      <c r="R1749" s="180">
        <f>SUM(R1750:R1795)</f>
        <v>0</v>
      </c>
      <c r="S1749" s="179"/>
      <c r="T1749" s="181">
        <f>SUM(T1750:T1795)</f>
        <v>5.0831000000000017</v>
      </c>
      <c r="AR1749" s="182" t="s">
        <v>89</v>
      </c>
      <c r="AT1749" s="183" t="s">
        <v>78</v>
      </c>
      <c r="AU1749" s="183" t="s">
        <v>87</v>
      </c>
      <c r="AY1749" s="182" t="s">
        <v>158</v>
      </c>
      <c r="BK1749" s="184">
        <f>SUM(BK1750:BK1795)</f>
        <v>0</v>
      </c>
    </row>
    <row r="1750" spans="1:65" s="2" customFormat="1" ht="16.5" customHeight="1">
      <c r="A1750" s="35"/>
      <c r="B1750" s="36"/>
      <c r="C1750" s="187" t="s">
        <v>2529</v>
      </c>
      <c r="D1750" s="187" t="s">
        <v>161</v>
      </c>
      <c r="E1750" s="188" t="s">
        <v>2530</v>
      </c>
      <c r="F1750" s="189" t="s">
        <v>2531</v>
      </c>
      <c r="G1750" s="190" t="s">
        <v>164</v>
      </c>
      <c r="H1750" s="191">
        <v>79</v>
      </c>
      <c r="I1750" s="192"/>
      <c r="J1750" s="193">
        <f>ROUND(I1750*H1750,2)</f>
        <v>0</v>
      </c>
      <c r="K1750" s="189" t="s">
        <v>217</v>
      </c>
      <c r="L1750" s="40"/>
      <c r="M1750" s="194" t="s">
        <v>1</v>
      </c>
      <c r="N1750" s="195" t="s">
        <v>44</v>
      </c>
      <c r="O1750" s="72"/>
      <c r="P1750" s="196">
        <f>O1750*H1750</f>
        <v>0</v>
      </c>
      <c r="Q1750" s="196">
        <v>0</v>
      </c>
      <c r="R1750" s="196">
        <f>Q1750*H1750</f>
        <v>0</v>
      </c>
      <c r="S1750" s="196">
        <v>1.933E-2</v>
      </c>
      <c r="T1750" s="197">
        <f>S1750*H1750</f>
        <v>1.5270699999999999</v>
      </c>
      <c r="U1750" s="35"/>
      <c r="V1750" s="35"/>
      <c r="W1750" s="35"/>
      <c r="X1750" s="35"/>
      <c r="Y1750" s="35"/>
      <c r="Z1750" s="35"/>
      <c r="AA1750" s="35"/>
      <c r="AB1750" s="35"/>
      <c r="AC1750" s="35"/>
      <c r="AD1750" s="35"/>
      <c r="AE1750" s="35"/>
      <c r="AR1750" s="198" t="s">
        <v>263</v>
      </c>
      <c r="AT1750" s="198" t="s">
        <v>161</v>
      </c>
      <c r="AU1750" s="198" t="s">
        <v>89</v>
      </c>
      <c r="AY1750" s="18" t="s">
        <v>158</v>
      </c>
      <c r="BE1750" s="199">
        <f>IF(N1750="základní",J1750,0)</f>
        <v>0</v>
      </c>
      <c r="BF1750" s="199">
        <f>IF(N1750="snížená",J1750,0)</f>
        <v>0</v>
      </c>
      <c r="BG1750" s="199">
        <f>IF(N1750="zákl. přenesená",J1750,0)</f>
        <v>0</v>
      </c>
      <c r="BH1750" s="199">
        <f>IF(N1750="sníž. přenesená",J1750,0)</f>
        <v>0</v>
      </c>
      <c r="BI1750" s="199">
        <f>IF(N1750="nulová",J1750,0)</f>
        <v>0</v>
      </c>
      <c r="BJ1750" s="18" t="s">
        <v>87</v>
      </c>
      <c r="BK1750" s="199">
        <f>ROUND(I1750*H1750,2)</f>
        <v>0</v>
      </c>
      <c r="BL1750" s="18" t="s">
        <v>263</v>
      </c>
      <c r="BM1750" s="198" t="s">
        <v>2532</v>
      </c>
    </row>
    <row r="1751" spans="1:65" s="13" customFormat="1">
      <c r="B1751" s="200"/>
      <c r="C1751" s="201"/>
      <c r="D1751" s="202" t="s">
        <v>186</v>
      </c>
      <c r="E1751" s="203" t="s">
        <v>1</v>
      </c>
      <c r="F1751" s="204" t="s">
        <v>2533</v>
      </c>
      <c r="G1751" s="201"/>
      <c r="H1751" s="205">
        <v>56</v>
      </c>
      <c r="I1751" s="206"/>
      <c r="J1751" s="201"/>
      <c r="K1751" s="201"/>
      <c r="L1751" s="207"/>
      <c r="M1751" s="208"/>
      <c r="N1751" s="209"/>
      <c r="O1751" s="209"/>
      <c r="P1751" s="209"/>
      <c r="Q1751" s="209"/>
      <c r="R1751" s="209"/>
      <c r="S1751" s="209"/>
      <c r="T1751" s="210"/>
      <c r="AT1751" s="211" t="s">
        <v>186</v>
      </c>
      <c r="AU1751" s="211" t="s">
        <v>89</v>
      </c>
      <c r="AV1751" s="13" t="s">
        <v>89</v>
      </c>
      <c r="AW1751" s="13" t="s">
        <v>35</v>
      </c>
      <c r="AX1751" s="13" t="s">
        <v>79</v>
      </c>
      <c r="AY1751" s="211" t="s">
        <v>158</v>
      </c>
    </row>
    <row r="1752" spans="1:65" s="13" customFormat="1">
      <c r="B1752" s="200"/>
      <c r="C1752" s="201"/>
      <c r="D1752" s="202" t="s">
        <v>186</v>
      </c>
      <c r="E1752" s="203" t="s">
        <v>1</v>
      </c>
      <c r="F1752" s="204" t="s">
        <v>2534</v>
      </c>
      <c r="G1752" s="201"/>
      <c r="H1752" s="205">
        <v>15</v>
      </c>
      <c r="I1752" s="206"/>
      <c r="J1752" s="201"/>
      <c r="K1752" s="201"/>
      <c r="L1752" s="207"/>
      <c r="M1752" s="208"/>
      <c r="N1752" s="209"/>
      <c r="O1752" s="209"/>
      <c r="P1752" s="209"/>
      <c r="Q1752" s="209"/>
      <c r="R1752" s="209"/>
      <c r="S1752" s="209"/>
      <c r="T1752" s="210"/>
      <c r="AT1752" s="211" t="s">
        <v>186</v>
      </c>
      <c r="AU1752" s="211" t="s">
        <v>89</v>
      </c>
      <c r="AV1752" s="13" t="s">
        <v>89</v>
      </c>
      <c r="AW1752" s="13" t="s">
        <v>35</v>
      </c>
      <c r="AX1752" s="13" t="s">
        <v>79</v>
      </c>
      <c r="AY1752" s="211" t="s">
        <v>158</v>
      </c>
    </row>
    <row r="1753" spans="1:65" s="13" customFormat="1">
      <c r="B1753" s="200"/>
      <c r="C1753" s="201"/>
      <c r="D1753" s="202" t="s">
        <v>186</v>
      </c>
      <c r="E1753" s="203" t="s">
        <v>1</v>
      </c>
      <c r="F1753" s="204" t="s">
        <v>2535</v>
      </c>
      <c r="G1753" s="201"/>
      <c r="H1753" s="205">
        <v>1</v>
      </c>
      <c r="I1753" s="206"/>
      <c r="J1753" s="201"/>
      <c r="K1753" s="201"/>
      <c r="L1753" s="207"/>
      <c r="M1753" s="208"/>
      <c r="N1753" s="209"/>
      <c r="O1753" s="209"/>
      <c r="P1753" s="209"/>
      <c r="Q1753" s="209"/>
      <c r="R1753" s="209"/>
      <c r="S1753" s="209"/>
      <c r="T1753" s="210"/>
      <c r="AT1753" s="211" t="s">
        <v>186</v>
      </c>
      <c r="AU1753" s="211" t="s">
        <v>89</v>
      </c>
      <c r="AV1753" s="13" t="s">
        <v>89</v>
      </c>
      <c r="AW1753" s="13" t="s">
        <v>35</v>
      </c>
      <c r="AX1753" s="13" t="s">
        <v>79</v>
      </c>
      <c r="AY1753" s="211" t="s">
        <v>158</v>
      </c>
    </row>
    <row r="1754" spans="1:65" s="13" customFormat="1">
      <c r="B1754" s="200"/>
      <c r="C1754" s="201"/>
      <c r="D1754" s="202" t="s">
        <v>186</v>
      </c>
      <c r="E1754" s="203" t="s">
        <v>1</v>
      </c>
      <c r="F1754" s="204" t="s">
        <v>2536</v>
      </c>
      <c r="G1754" s="201"/>
      <c r="H1754" s="205">
        <v>7</v>
      </c>
      <c r="I1754" s="206"/>
      <c r="J1754" s="201"/>
      <c r="K1754" s="201"/>
      <c r="L1754" s="207"/>
      <c r="M1754" s="208"/>
      <c r="N1754" s="209"/>
      <c r="O1754" s="209"/>
      <c r="P1754" s="209"/>
      <c r="Q1754" s="209"/>
      <c r="R1754" s="209"/>
      <c r="S1754" s="209"/>
      <c r="T1754" s="210"/>
      <c r="AT1754" s="211" t="s">
        <v>186</v>
      </c>
      <c r="AU1754" s="211" t="s">
        <v>89</v>
      </c>
      <c r="AV1754" s="13" t="s">
        <v>89</v>
      </c>
      <c r="AW1754" s="13" t="s">
        <v>35</v>
      </c>
      <c r="AX1754" s="13" t="s">
        <v>79</v>
      </c>
      <c r="AY1754" s="211" t="s">
        <v>158</v>
      </c>
    </row>
    <row r="1755" spans="1:65" s="14" customFormat="1">
      <c r="B1755" s="212"/>
      <c r="C1755" s="213"/>
      <c r="D1755" s="202" t="s">
        <v>186</v>
      </c>
      <c r="E1755" s="214" t="s">
        <v>1</v>
      </c>
      <c r="F1755" s="215" t="s">
        <v>199</v>
      </c>
      <c r="G1755" s="213"/>
      <c r="H1755" s="216">
        <v>79</v>
      </c>
      <c r="I1755" s="217"/>
      <c r="J1755" s="213"/>
      <c r="K1755" s="213"/>
      <c r="L1755" s="218"/>
      <c r="M1755" s="219"/>
      <c r="N1755" s="220"/>
      <c r="O1755" s="220"/>
      <c r="P1755" s="220"/>
      <c r="Q1755" s="220"/>
      <c r="R1755" s="220"/>
      <c r="S1755" s="220"/>
      <c r="T1755" s="221"/>
      <c r="AT1755" s="222" t="s">
        <v>186</v>
      </c>
      <c r="AU1755" s="222" t="s">
        <v>89</v>
      </c>
      <c r="AV1755" s="14" t="s">
        <v>165</v>
      </c>
      <c r="AW1755" s="14" t="s">
        <v>35</v>
      </c>
      <c r="AX1755" s="14" t="s">
        <v>87</v>
      </c>
      <c r="AY1755" s="222" t="s">
        <v>158</v>
      </c>
    </row>
    <row r="1756" spans="1:65" s="2" customFormat="1" ht="16.5" customHeight="1">
      <c r="A1756" s="35"/>
      <c r="B1756" s="36"/>
      <c r="C1756" s="187" t="s">
        <v>2537</v>
      </c>
      <c r="D1756" s="187" t="s">
        <v>161</v>
      </c>
      <c r="E1756" s="188" t="s">
        <v>2538</v>
      </c>
      <c r="F1756" s="189" t="s">
        <v>2539</v>
      </c>
      <c r="G1756" s="190" t="s">
        <v>164</v>
      </c>
      <c r="H1756" s="191">
        <v>146</v>
      </c>
      <c r="I1756" s="192"/>
      <c r="J1756" s="193">
        <f>ROUND(I1756*H1756,2)</f>
        <v>0</v>
      </c>
      <c r="K1756" s="189" t="s">
        <v>217</v>
      </c>
      <c r="L1756" s="40"/>
      <c r="M1756" s="194" t="s">
        <v>1</v>
      </c>
      <c r="N1756" s="195" t="s">
        <v>44</v>
      </c>
      <c r="O1756" s="72"/>
      <c r="P1756" s="196">
        <f>O1756*H1756</f>
        <v>0</v>
      </c>
      <c r="Q1756" s="196">
        <v>0</v>
      </c>
      <c r="R1756" s="196">
        <f>Q1756*H1756</f>
        <v>0</v>
      </c>
      <c r="S1756" s="196">
        <v>1.9460000000000002E-2</v>
      </c>
      <c r="T1756" s="197">
        <f>S1756*H1756</f>
        <v>2.8411600000000004</v>
      </c>
      <c r="U1756" s="35"/>
      <c r="V1756" s="35"/>
      <c r="W1756" s="35"/>
      <c r="X1756" s="35"/>
      <c r="Y1756" s="35"/>
      <c r="Z1756" s="35"/>
      <c r="AA1756" s="35"/>
      <c r="AB1756" s="35"/>
      <c r="AC1756" s="35"/>
      <c r="AD1756" s="35"/>
      <c r="AE1756" s="35"/>
      <c r="AR1756" s="198" t="s">
        <v>263</v>
      </c>
      <c r="AT1756" s="198" t="s">
        <v>161</v>
      </c>
      <c r="AU1756" s="198" t="s">
        <v>89</v>
      </c>
      <c r="AY1756" s="18" t="s">
        <v>158</v>
      </c>
      <c r="BE1756" s="199">
        <f>IF(N1756="základní",J1756,0)</f>
        <v>0</v>
      </c>
      <c r="BF1756" s="199">
        <f>IF(N1756="snížená",J1756,0)</f>
        <v>0</v>
      </c>
      <c r="BG1756" s="199">
        <f>IF(N1756="zákl. přenesená",J1756,0)</f>
        <v>0</v>
      </c>
      <c r="BH1756" s="199">
        <f>IF(N1756="sníž. přenesená",J1756,0)</f>
        <v>0</v>
      </c>
      <c r="BI1756" s="199">
        <f>IF(N1756="nulová",J1756,0)</f>
        <v>0</v>
      </c>
      <c r="BJ1756" s="18" t="s">
        <v>87</v>
      </c>
      <c r="BK1756" s="199">
        <f>ROUND(I1756*H1756,2)</f>
        <v>0</v>
      </c>
      <c r="BL1756" s="18" t="s">
        <v>263</v>
      </c>
      <c r="BM1756" s="198" t="s">
        <v>2540</v>
      </c>
    </row>
    <row r="1757" spans="1:65" s="13" customFormat="1">
      <c r="B1757" s="200"/>
      <c r="C1757" s="201"/>
      <c r="D1757" s="202" t="s">
        <v>186</v>
      </c>
      <c r="E1757" s="203" t="s">
        <v>1</v>
      </c>
      <c r="F1757" s="204" t="s">
        <v>2541</v>
      </c>
      <c r="G1757" s="201"/>
      <c r="H1757" s="205">
        <v>109</v>
      </c>
      <c r="I1757" s="206"/>
      <c r="J1757" s="201"/>
      <c r="K1757" s="201"/>
      <c r="L1757" s="207"/>
      <c r="M1757" s="208"/>
      <c r="N1757" s="209"/>
      <c r="O1757" s="209"/>
      <c r="P1757" s="209"/>
      <c r="Q1757" s="209"/>
      <c r="R1757" s="209"/>
      <c r="S1757" s="209"/>
      <c r="T1757" s="210"/>
      <c r="AT1757" s="211" t="s">
        <v>186</v>
      </c>
      <c r="AU1757" s="211" t="s">
        <v>89</v>
      </c>
      <c r="AV1757" s="13" t="s">
        <v>89</v>
      </c>
      <c r="AW1757" s="13" t="s">
        <v>35</v>
      </c>
      <c r="AX1757" s="13" t="s">
        <v>79</v>
      </c>
      <c r="AY1757" s="211" t="s">
        <v>158</v>
      </c>
    </row>
    <row r="1758" spans="1:65" s="13" customFormat="1">
      <c r="B1758" s="200"/>
      <c r="C1758" s="201"/>
      <c r="D1758" s="202" t="s">
        <v>186</v>
      </c>
      <c r="E1758" s="203" t="s">
        <v>1</v>
      </c>
      <c r="F1758" s="204" t="s">
        <v>1421</v>
      </c>
      <c r="G1758" s="201"/>
      <c r="H1758" s="205">
        <v>25</v>
      </c>
      <c r="I1758" s="206"/>
      <c r="J1758" s="201"/>
      <c r="K1758" s="201"/>
      <c r="L1758" s="207"/>
      <c r="M1758" s="208"/>
      <c r="N1758" s="209"/>
      <c r="O1758" s="209"/>
      <c r="P1758" s="209"/>
      <c r="Q1758" s="209"/>
      <c r="R1758" s="209"/>
      <c r="S1758" s="209"/>
      <c r="T1758" s="210"/>
      <c r="AT1758" s="211" t="s">
        <v>186</v>
      </c>
      <c r="AU1758" s="211" t="s">
        <v>89</v>
      </c>
      <c r="AV1758" s="13" t="s">
        <v>89</v>
      </c>
      <c r="AW1758" s="13" t="s">
        <v>35</v>
      </c>
      <c r="AX1758" s="13" t="s">
        <v>79</v>
      </c>
      <c r="AY1758" s="211" t="s">
        <v>158</v>
      </c>
    </row>
    <row r="1759" spans="1:65" s="13" customFormat="1">
      <c r="B1759" s="200"/>
      <c r="C1759" s="201"/>
      <c r="D1759" s="202" t="s">
        <v>186</v>
      </c>
      <c r="E1759" s="203" t="s">
        <v>1</v>
      </c>
      <c r="F1759" s="204" t="s">
        <v>2535</v>
      </c>
      <c r="G1759" s="201"/>
      <c r="H1759" s="205">
        <v>1</v>
      </c>
      <c r="I1759" s="206"/>
      <c r="J1759" s="201"/>
      <c r="K1759" s="201"/>
      <c r="L1759" s="207"/>
      <c r="M1759" s="208"/>
      <c r="N1759" s="209"/>
      <c r="O1759" s="209"/>
      <c r="P1759" s="209"/>
      <c r="Q1759" s="209"/>
      <c r="R1759" s="209"/>
      <c r="S1759" s="209"/>
      <c r="T1759" s="210"/>
      <c r="AT1759" s="211" t="s">
        <v>186</v>
      </c>
      <c r="AU1759" s="211" t="s">
        <v>89</v>
      </c>
      <c r="AV1759" s="13" t="s">
        <v>89</v>
      </c>
      <c r="AW1759" s="13" t="s">
        <v>35</v>
      </c>
      <c r="AX1759" s="13" t="s">
        <v>79</v>
      </c>
      <c r="AY1759" s="211" t="s">
        <v>158</v>
      </c>
    </row>
    <row r="1760" spans="1:65" s="13" customFormat="1">
      <c r="B1760" s="200"/>
      <c r="C1760" s="201"/>
      <c r="D1760" s="202" t="s">
        <v>186</v>
      </c>
      <c r="E1760" s="203" t="s">
        <v>1</v>
      </c>
      <c r="F1760" s="204" t="s">
        <v>2542</v>
      </c>
      <c r="G1760" s="201"/>
      <c r="H1760" s="205">
        <v>11</v>
      </c>
      <c r="I1760" s="206"/>
      <c r="J1760" s="201"/>
      <c r="K1760" s="201"/>
      <c r="L1760" s="207"/>
      <c r="M1760" s="208"/>
      <c r="N1760" s="209"/>
      <c r="O1760" s="209"/>
      <c r="P1760" s="209"/>
      <c r="Q1760" s="209"/>
      <c r="R1760" s="209"/>
      <c r="S1760" s="209"/>
      <c r="T1760" s="210"/>
      <c r="AT1760" s="211" t="s">
        <v>186</v>
      </c>
      <c r="AU1760" s="211" t="s">
        <v>89</v>
      </c>
      <c r="AV1760" s="13" t="s">
        <v>89</v>
      </c>
      <c r="AW1760" s="13" t="s">
        <v>35</v>
      </c>
      <c r="AX1760" s="13" t="s">
        <v>79</v>
      </c>
      <c r="AY1760" s="211" t="s">
        <v>158</v>
      </c>
    </row>
    <row r="1761" spans="1:65" s="14" customFormat="1">
      <c r="B1761" s="212"/>
      <c r="C1761" s="213"/>
      <c r="D1761" s="202" t="s">
        <v>186</v>
      </c>
      <c r="E1761" s="214" t="s">
        <v>1</v>
      </c>
      <c r="F1761" s="215" t="s">
        <v>199</v>
      </c>
      <c r="G1761" s="213"/>
      <c r="H1761" s="216">
        <v>146</v>
      </c>
      <c r="I1761" s="217"/>
      <c r="J1761" s="213"/>
      <c r="K1761" s="213"/>
      <c r="L1761" s="218"/>
      <c r="M1761" s="219"/>
      <c r="N1761" s="220"/>
      <c r="O1761" s="220"/>
      <c r="P1761" s="220"/>
      <c r="Q1761" s="220"/>
      <c r="R1761" s="220"/>
      <c r="S1761" s="220"/>
      <c r="T1761" s="221"/>
      <c r="AT1761" s="222" t="s">
        <v>186</v>
      </c>
      <c r="AU1761" s="222" t="s">
        <v>89</v>
      </c>
      <c r="AV1761" s="14" t="s">
        <v>165</v>
      </c>
      <c r="AW1761" s="14" t="s">
        <v>35</v>
      </c>
      <c r="AX1761" s="14" t="s">
        <v>87</v>
      </c>
      <c r="AY1761" s="222" t="s">
        <v>158</v>
      </c>
    </row>
    <row r="1762" spans="1:65" s="2" customFormat="1" ht="21.75" customHeight="1">
      <c r="A1762" s="35"/>
      <c r="B1762" s="36"/>
      <c r="C1762" s="187" t="s">
        <v>2543</v>
      </c>
      <c r="D1762" s="187" t="s">
        <v>161</v>
      </c>
      <c r="E1762" s="188" t="s">
        <v>2544</v>
      </c>
      <c r="F1762" s="189" t="s">
        <v>2545</v>
      </c>
      <c r="G1762" s="190" t="s">
        <v>164</v>
      </c>
      <c r="H1762" s="191">
        <v>3</v>
      </c>
      <c r="I1762" s="192"/>
      <c r="J1762" s="193">
        <f>ROUND(I1762*H1762,2)</f>
        <v>0</v>
      </c>
      <c r="K1762" s="189" t="s">
        <v>217</v>
      </c>
      <c r="L1762" s="40"/>
      <c r="M1762" s="194" t="s">
        <v>1</v>
      </c>
      <c r="N1762" s="195" t="s">
        <v>44</v>
      </c>
      <c r="O1762" s="72"/>
      <c r="P1762" s="196">
        <f>O1762*H1762</f>
        <v>0</v>
      </c>
      <c r="Q1762" s="196">
        <v>0</v>
      </c>
      <c r="R1762" s="196">
        <f>Q1762*H1762</f>
        <v>0</v>
      </c>
      <c r="S1762" s="196">
        <v>2.4500000000000001E-2</v>
      </c>
      <c r="T1762" s="197">
        <f>S1762*H1762</f>
        <v>7.350000000000001E-2</v>
      </c>
      <c r="U1762" s="35"/>
      <c r="V1762" s="35"/>
      <c r="W1762" s="35"/>
      <c r="X1762" s="35"/>
      <c r="Y1762" s="35"/>
      <c r="Z1762" s="35"/>
      <c r="AA1762" s="35"/>
      <c r="AB1762" s="35"/>
      <c r="AC1762" s="35"/>
      <c r="AD1762" s="35"/>
      <c r="AE1762" s="35"/>
      <c r="AR1762" s="198" t="s">
        <v>263</v>
      </c>
      <c r="AT1762" s="198" t="s">
        <v>161</v>
      </c>
      <c r="AU1762" s="198" t="s">
        <v>89</v>
      </c>
      <c r="AY1762" s="18" t="s">
        <v>158</v>
      </c>
      <c r="BE1762" s="199">
        <f>IF(N1762="základní",J1762,0)</f>
        <v>0</v>
      </c>
      <c r="BF1762" s="199">
        <f>IF(N1762="snížená",J1762,0)</f>
        <v>0</v>
      </c>
      <c r="BG1762" s="199">
        <f>IF(N1762="zákl. přenesená",J1762,0)</f>
        <v>0</v>
      </c>
      <c r="BH1762" s="199">
        <f>IF(N1762="sníž. přenesená",J1762,0)</f>
        <v>0</v>
      </c>
      <c r="BI1762" s="199">
        <f>IF(N1762="nulová",J1762,0)</f>
        <v>0</v>
      </c>
      <c r="BJ1762" s="18" t="s">
        <v>87</v>
      </c>
      <c r="BK1762" s="199">
        <f>ROUND(I1762*H1762,2)</f>
        <v>0</v>
      </c>
      <c r="BL1762" s="18" t="s">
        <v>263</v>
      </c>
      <c r="BM1762" s="198" t="s">
        <v>2546</v>
      </c>
    </row>
    <row r="1763" spans="1:65" s="13" customFormat="1">
      <c r="B1763" s="200"/>
      <c r="C1763" s="201"/>
      <c r="D1763" s="202" t="s">
        <v>186</v>
      </c>
      <c r="E1763" s="203" t="s">
        <v>1</v>
      </c>
      <c r="F1763" s="204" t="s">
        <v>2547</v>
      </c>
      <c r="G1763" s="201"/>
      <c r="H1763" s="205">
        <v>3</v>
      </c>
      <c r="I1763" s="206"/>
      <c r="J1763" s="201"/>
      <c r="K1763" s="201"/>
      <c r="L1763" s="207"/>
      <c r="M1763" s="208"/>
      <c r="N1763" s="209"/>
      <c r="O1763" s="209"/>
      <c r="P1763" s="209"/>
      <c r="Q1763" s="209"/>
      <c r="R1763" s="209"/>
      <c r="S1763" s="209"/>
      <c r="T1763" s="210"/>
      <c r="AT1763" s="211" t="s">
        <v>186</v>
      </c>
      <c r="AU1763" s="211" t="s">
        <v>89</v>
      </c>
      <c r="AV1763" s="13" t="s">
        <v>89</v>
      </c>
      <c r="AW1763" s="13" t="s">
        <v>35</v>
      </c>
      <c r="AX1763" s="13" t="s">
        <v>87</v>
      </c>
      <c r="AY1763" s="211" t="s">
        <v>158</v>
      </c>
    </row>
    <row r="1764" spans="1:65" s="2" customFormat="1" ht="24.2" customHeight="1">
      <c r="A1764" s="35"/>
      <c r="B1764" s="36"/>
      <c r="C1764" s="187" t="s">
        <v>2548</v>
      </c>
      <c r="D1764" s="187" t="s">
        <v>161</v>
      </c>
      <c r="E1764" s="188" t="s">
        <v>2549</v>
      </c>
      <c r="F1764" s="189" t="s">
        <v>2550</v>
      </c>
      <c r="G1764" s="190" t="s">
        <v>164</v>
      </c>
      <c r="H1764" s="191">
        <v>1</v>
      </c>
      <c r="I1764" s="192"/>
      <c r="J1764" s="193">
        <f>ROUND(I1764*H1764,2)</f>
        <v>0</v>
      </c>
      <c r="K1764" s="189" t="s">
        <v>217</v>
      </c>
      <c r="L1764" s="40"/>
      <c r="M1764" s="194" t="s">
        <v>1</v>
      </c>
      <c r="N1764" s="195" t="s">
        <v>44</v>
      </c>
      <c r="O1764" s="72"/>
      <c r="P1764" s="196">
        <f>O1764*H1764</f>
        <v>0</v>
      </c>
      <c r="Q1764" s="196">
        <v>0</v>
      </c>
      <c r="R1764" s="196">
        <f>Q1764*H1764</f>
        <v>0</v>
      </c>
      <c r="S1764" s="196">
        <v>9.1999999999999998E-3</v>
      </c>
      <c r="T1764" s="197">
        <f>S1764*H1764</f>
        <v>9.1999999999999998E-3</v>
      </c>
      <c r="U1764" s="35"/>
      <c r="V1764" s="35"/>
      <c r="W1764" s="35"/>
      <c r="X1764" s="35"/>
      <c r="Y1764" s="35"/>
      <c r="Z1764" s="35"/>
      <c r="AA1764" s="35"/>
      <c r="AB1764" s="35"/>
      <c r="AC1764" s="35"/>
      <c r="AD1764" s="35"/>
      <c r="AE1764" s="35"/>
      <c r="AR1764" s="198" t="s">
        <v>263</v>
      </c>
      <c r="AT1764" s="198" t="s">
        <v>161</v>
      </c>
      <c r="AU1764" s="198" t="s">
        <v>89</v>
      </c>
      <c r="AY1764" s="18" t="s">
        <v>158</v>
      </c>
      <c r="BE1764" s="199">
        <f>IF(N1764="základní",J1764,0)</f>
        <v>0</v>
      </c>
      <c r="BF1764" s="199">
        <f>IF(N1764="snížená",J1764,0)</f>
        <v>0</v>
      </c>
      <c r="BG1764" s="199">
        <f>IF(N1764="zákl. přenesená",J1764,0)</f>
        <v>0</v>
      </c>
      <c r="BH1764" s="199">
        <f>IF(N1764="sníž. přenesená",J1764,0)</f>
        <v>0</v>
      </c>
      <c r="BI1764" s="199">
        <f>IF(N1764="nulová",J1764,0)</f>
        <v>0</v>
      </c>
      <c r="BJ1764" s="18" t="s">
        <v>87</v>
      </c>
      <c r="BK1764" s="199">
        <f>ROUND(I1764*H1764,2)</f>
        <v>0</v>
      </c>
      <c r="BL1764" s="18" t="s">
        <v>263</v>
      </c>
      <c r="BM1764" s="198" t="s">
        <v>2551</v>
      </c>
    </row>
    <row r="1765" spans="1:65" s="13" customFormat="1">
      <c r="B1765" s="200"/>
      <c r="C1765" s="201"/>
      <c r="D1765" s="202" t="s">
        <v>186</v>
      </c>
      <c r="E1765" s="203" t="s">
        <v>1</v>
      </c>
      <c r="F1765" s="204" t="s">
        <v>1431</v>
      </c>
      <c r="G1765" s="201"/>
      <c r="H1765" s="205">
        <v>1</v>
      </c>
      <c r="I1765" s="206"/>
      <c r="J1765" s="201"/>
      <c r="K1765" s="201"/>
      <c r="L1765" s="207"/>
      <c r="M1765" s="208"/>
      <c r="N1765" s="209"/>
      <c r="O1765" s="209"/>
      <c r="P1765" s="209"/>
      <c r="Q1765" s="209"/>
      <c r="R1765" s="209"/>
      <c r="S1765" s="209"/>
      <c r="T1765" s="210"/>
      <c r="AT1765" s="211" t="s">
        <v>186</v>
      </c>
      <c r="AU1765" s="211" t="s">
        <v>89</v>
      </c>
      <c r="AV1765" s="13" t="s">
        <v>89</v>
      </c>
      <c r="AW1765" s="13" t="s">
        <v>35</v>
      </c>
      <c r="AX1765" s="13" t="s">
        <v>87</v>
      </c>
      <c r="AY1765" s="211" t="s">
        <v>158</v>
      </c>
    </row>
    <row r="1766" spans="1:65" s="2" customFormat="1" ht="24.2" customHeight="1">
      <c r="A1766" s="35"/>
      <c r="B1766" s="36"/>
      <c r="C1766" s="187" t="s">
        <v>2552</v>
      </c>
      <c r="D1766" s="187" t="s">
        <v>161</v>
      </c>
      <c r="E1766" s="188" t="s">
        <v>2553</v>
      </c>
      <c r="F1766" s="189" t="s">
        <v>2554</v>
      </c>
      <c r="G1766" s="190" t="s">
        <v>164</v>
      </c>
      <c r="H1766" s="191">
        <v>1</v>
      </c>
      <c r="I1766" s="192"/>
      <c r="J1766" s="193">
        <f>ROUND(I1766*H1766,2)</f>
        <v>0</v>
      </c>
      <c r="K1766" s="189" t="s">
        <v>217</v>
      </c>
      <c r="L1766" s="40"/>
      <c r="M1766" s="194" t="s">
        <v>1</v>
      </c>
      <c r="N1766" s="195" t="s">
        <v>44</v>
      </c>
      <c r="O1766" s="72"/>
      <c r="P1766" s="196">
        <f>O1766*H1766</f>
        <v>0</v>
      </c>
      <c r="Q1766" s="196">
        <v>0</v>
      </c>
      <c r="R1766" s="196">
        <f>Q1766*H1766</f>
        <v>0</v>
      </c>
      <c r="S1766" s="196">
        <v>2.7199999999999998E-2</v>
      </c>
      <c r="T1766" s="197">
        <f>S1766*H1766</f>
        <v>2.7199999999999998E-2</v>
      </c>
      <c r="U1766" s="35"/>
      <c r="V1766" s="35"/>
      <c r="W1766" s="35"/>
      <c r="X1766" s="35"/>
      <c r="Y1766" s="35"/>
      <c r="Z1766" s="35"/>
      <c r="AA1766" s="35"/>
      <c r="AB1766" s="35"/>
      <c r="AC1766" s="35"/>
      <c r="AD1766" s="35"/>
      <c r="AE1766" s="35"/>
      <c r="AR1766" s="198" t="s">
        <v>263</v>
      </c>
      <c r="AT1766" s="198" t="s">
        <v>161</v>
      </c>
      <c r="AU1766" s="198" t="s">
        <v>89</v>
      </c>
      <c r="AY1766" s="18" t="s">
        <v>158</v>
      </c>
      <c r="BE1766" s="199">
        <f>IF(N1766="základní",J1766,0)</f>
        <v>0</v>
      </c>
      <c r="BF1766" s="199">
        <f>IF(N1766="snížená",J1766,0)</f>
        <v>0</v>
      </c>
      <c r="BG1766" s="199">
        <f>IF(N1766="zákl. přenesená",J1766,0)</f>
        <v>0</v>
      </c>
      <c r="BH1766" s="199">
        <f>IF(N1766="sníž. přenesená",J1766,0)</f>
        <v>0</v>
      </c>
      <c r="BI1766" s="199">
        <f>IF(N1766="nulová",J1766,0)</f>
        <v>0</v>
      </c>
      <c r="BJ1766" s="18" t="s">
        <v>87</v>
      </c>
      <c r="BK1766" s="199">
        <f>ROUND(I1766*H1766,2)</f>
        <v>0</v>
      </c>
      <c r="BL1766" s="18" t="s">
        <v>263</v>
      </c>
      <c r="BM1766" s="198" t="s">
        <v>2555</v>
      </c>
    </row>
    <row r="1767" spans="1:65" s="13" customFormat="1">
      <c r="B1767" s="200"/>
      <c r="C1767" s="201"/>
      <c r="D1767" s="202" t="s">
        <v>186</v>
      </c>
      <c r="E1767" s="203" t="s">
        <v>1</v>
      </c>
      <c r="F1767" s="204" t="s">
        <v>2556</v>
      </c>
      <c r="G1767" s="201"/>
      <c r="H1767" s="205">
        <v>1</v>
      </c>
      <c r="I1767" s="206"/>
      <c r="J1767" s="201"/>
      <c r="K1767" s="201"/>
      <c r="L1767" s="207"/>
      <c r="M1767" s="208"/>
      <c r="N1767" s="209"/>
      <c r="O1767" s="209"/>
      <c r="P1767" s="209"/>
      <c r="Q1767" s="209"/>
      <c r="R1767" s="209"/>
      <c r="S1767" s="209"/>
      <c r="T1767" s="210"/>
      <c r="AT1767" s="211" t="s">
        <v>186</v>
      </c>
      <c r="AU1767" s="211" t="s">
        <v>89</v>
      </c>
      <c r="AV1767" s="13" t="s">
        <v>89</v>
      </c>
      <c r="AW1767" s="13" t="s">
        <v>35</v>
      </c>
      <c r="AX1767" s="13" t="s">
        <v>87</v>
      </c>
      <c r="AY1767" s="211" t="s">
        <v>158</v>
      </c>
    </row>
    <row r="1768" spans="1:65" s="2" customFormat="1" ht="16.5" customHeight="1">
      <c r="A1768" s="35"/>
      <c r="B1768" s="36"/>
      <c r="C1768" s="187" t="s">
        <v>2557</v>
      </c>
      <c r="D1768" s="187" t="s">
        <v>161</v>
      </c>
      <c r="E1768" s="188" t="s">
        <v>2558</v>
      </c>
      <c r="F1768" s="189" t="s">
        <v>2559</v>
      </c>
      <c r="G1768" s="190" t="s">
        <v>164</v>
      </c>
      <c r="H1768" s="191">
        <v>2</v>
      </c>
      <c r="I1768" s="192"/>
      <c r="J1768" s="193">
        <f>ROUND(I1768*H1768,2)</f>
        <v>0</v>
      </c>
      <c r="K1768" s="189" t="s">
        <v>217</v>
      </c>
      <c r="L1768" s="40"/>
      <c r="M1768" s="194" t="s">
        <v>1</v>
      </c>
      <c r="N1768" s="195" t="s">
        <v>44</v>
      </c>
      <c r="O1768" s="72"/>
      <c r="P1768" s="196">
        <f>O1768*H1768</f>
        <v>0</v>
      </c>
      <c r="Q1768" s="196">
        <v>0</v>
      </c>
      <c r="R1768" s="196">
        <f>Q1768*H1768</f>
        <v>0</v>
      </c>
      <c r="S1768" s="196">
        <v>1.8800000000000001E-2</v>
      </c>
      <c r="T1768" s="197">
        <f>S1768*H1768</f>
        <v>3.7600000000000001E-2</v>
      </c>
      <c r="U1768" s="35"/>
      <c r="V1768" s="35"/>
      <c r="W1768" s="35"/>
      <c r="X1768" s="35"/>
      <c r="Y1768" s="35"/>
      <c r="Z1768" s="35"/>
      <c r="AA1768" s="35"/>
      <c r="AB1768" s="35"/>
      <c r="AC1768" s="35"/>
      <c r="AD1768" s="35"/>
      <c r="AE1768" s="35"/>
      <c r="AR1768" s="198" t="s">
        <v>263</v>
      </c>
      <c r="AT1768" s="198" t="s">
        <v>161</v>
      </c>
      <c r="AU1768" s="198" t="s">
        <v>89</v>
      </c>
      <c r="AY1768" s="18" t="s">
        <v>158</v>
      </c>
      <c r="BE1768" s="199">
        <f>IF(N1768="základní",J1768,0)</f>
        <v>0</v>
      </c>
      <c r="BF1768" s="199">
        <f>IF(N1768="snížená",J1768,0)</f>
        <v>0</v>
      </c>
      <c r="BG1768" s="199">
        <f>IF(N1768="zákl. přenesená",J1768,0)</f>
        <v>0</v>
      </c>
      <c r="BH1768" s="199">
        <f>IF(N1768="sníž. přenesená",J1768,0)</f>
        <v>0</v>
      </c>
      <c r="BI1768" s="199">
        <f>IF(N1768="nulová",J1768,0)</f>
        <v>0</v>
      </c>
      <c r="BJ1768" s="18" t="s">
        <v>87</v>
      </c>
      <c r="BK1768" s="199">
        <f>ROUND(I1768*H1768,2)</f>
        <v>0</v>
      </c>
      <c r="BL1768" s="18" t="s">
        <v>263</v>
      </c>
      <c r="BM1768" s="198" t="s">
        <v>2560</v>
      </c>
    </row>
    <row r="1769" spans="1:65" s="13" customFormat="1">
      <c r="B1769" s="200"/>
      <c r="C1769" s="201"/>
      <c r="D1769" s="202" t="s">
        <v>186</v>
      </c>
      <c r="E1769" s="203" t="s">
        <v>1</v>
      </c>
      <c r="F1769" s="204" t="s">
        <v>2561</v>
      </c>
      <c r="G1769" s="201"/>
      <c r="H1769" s="205">
        <v>1</v>
      </c>
      <c r="I1769" s="206"/>
      <c r="J1769" s="201"/>
      <c r="K1769" s="201"/>
      <c r="L1769" s="207"/>
      <c r="M1769" s="208"/>
      <c r="N1769" s="209"/>
      <c r="O1769" s="209"/>
      <c r="P1769" s="209"/>
      <c r="Q1769" s="209"/>
      <c r="R1769" s="209"/>
      <c r="S1769" s="209"/>
      <c r="T1769" s="210"/>
      <c r="AT1769" s="211" t="s">
        <v>186</v>
      </c>
      <c r="AU1769" s="211" t="s">
        <v>89</v>
      </c>
      <c r="AV1769" s="13" t="s">
        <v>89</v>
      </c>
      <c r="AW1769" s="13" t="s">
        <v>35</v>
      </c>
      <c r="AX1769" s="13" t="s">
        <v>79</v>
      </c>
      <c r="AY1769" s="211" t="s">
        <v>158</v>
      </c>
    </row>
    <row r="1770" spans="1:65" s="13" customFormat="1">
      <c r="B1770" s="200"/>
      <c r="C1770" s="201"/>
      <c r="D1770" s="202" t="s">
        <v>186</v>
      </c>
      <c r="E1770" s="203" t="s">
        <v>1</v>
      </c>
      <c r="F1770" s="204" t="s">
        <v>2556</v>
      </c>
      <c r="G1770" s="201"/>
      <c r="H1770" s="205">
        <v>1</v>
      </c>
      <c r="I1770" s="206"/>
      <c r="J1770" s="201"/>
      <c r="K1770" s="201"/>
      <c r="L1770" s="207"/>
      <c r="M1770" s="208"/>
      <c r="N1770" s="209"/>
      <c r="O1770" s="209"/>
      <c r="P1770" s="209"/>
      <c r="Q1770" s="209"/>
      <c r="R1770" s="209"/>
      <c r="S1770" s="209"/>
      <c r="T1770" s="210"/>
      <c r="AT1770" s="211" t="s">
        <v>186</v>
      </c>
      <c r="AU1770" s="211" t="s">
        <v>89</v>
      </c>
      <c r="AV1770" s="13" t="s">
        <v>89</v>
      </c>
      <c r="AW1770" s="13" t="s">
        <v>35</v>
      </c>
      <c r="AX1770" s="13" t="s">
        <v>79</v>
      </c>
      <c r="AY1770" s="211" t="s">
        <v>158</v>
      </c>
    </row>
    <row r="1771" spans="1:65" s="14" customFormat="1">
      <c r="B1771" s="212"/>
      <c r="C1771" s="213"/>
      <c r="D1771" s="202" t="s">
        <v>186</v>
      </c>
      <c r="E1771" s="214" t="s">
        <v>1</v>
      </c>
      <c r="F1771" s="215" t="s">
        <v>199</v>
      </c>
      <c r="G1771" s="213"/>
      <c r="H1771" s="216">
        <v>2</v>
      </c>
      <c r="I1771" s="217"/>
      <c r="J1771" s="213"/>
      <c r="K1771" s="213"/>
      <c r="L1771" s="218"/>
      <c r="M1771" s="219"/>
      <c r="N1771" s="220"/>
      <c r="O1771" s="220"/>
      <c r="P1771" s="220"/>
      <c r="Q1771" s="220"/>
      <c r="R1771" s="220"/>
      <c r="S1771" s="220"/>
      <c r="T1771" s="221"/>
      <c r="AT1771" s="222" t="s">
        <v>186</v>
      </c>
      <c r="AU1771" s="222" t="s">
        <v>89</v>
      </c>
      <c r="AV1771" s="14" t="s">
        <v>165</v>
      </c>
      <c r="AW1771" s="14" t="s">
        <v>35</v>
      </c>
      <c r="AX1771" s="14" t="s">
        <v>87</v>
      </c>
      <c r="AY1771" s="222" t="s">
        <v>158</v>
      </c>
    </row>
    <row r="1772" spans="1:65" s="2" customFormat="1" ht="16.5" customHeight="1">
      <c r="A1772" s="35"/>
      <c r="B1772" s="36"/>
      <c r="C1772" s="187" t="s">
        <v>2562</v>
      </c>
      <c r="D1772" s="187" t="s">
        <v>161</v>
      </c>
      <c r="E1772" s="188" t="s">
        <v>2563</v>
      </c>
      <c r="F1772" s="189" t="s">
        <v>2564</v>
      </c>
      <c r="G1772" s="190" t="s">
        <v>184</v>
      </c>
      <c r="H1772" s="191">
        <v>2</v>
      </c>
      <c r="I1772" s="192"/>
      <c r="J1772" s="193">
        <f>ROUND(I1772*H1772,2)</f>
        <v>0</v>
      </c>
      <c r="K1772" s="189" t="s">
        <v>217</v>
      </c>
      <c r="L1772" s="40"/>
      <c r="M1772" s="194" t="s">
        <v>1</v>
      </c>
      <c r="N1772" s="195" t="s">
        <v>44</v>
      </c>
      <c r="O1772" s="72"/>
      <c r="P1772" s="196">
        <f>O1772*H1772</f>
        <v>0</v>
      </c>
      <c r="Q1772" s="196">
        <v>0</v>
      </c>
      <c r="R1772" s="196">
        <f>Q1772*H1772</f>
        <v>0</v>
      </c>
      <c r="S1772" s="196">
        <v>4.8999999999999998E-4</v>
      </c>
      <c r="T1772" s="197">
        <f>S1772*H1772</f>
        <v>9.7999999999999997E-4</v>
      </c>
      <c r="U1772" s="35"/>
      <c r="V1772" s="35"/>
      <c r="W1772" s="35"/>
      <c r="X1772" s="35"/>
      <c r="Y1772" s="35"/>
      <c r="Z1772" s="35"/>
      <c r="AA1772" s="35"/>
      <c r="AB1772" s="35"/>
      <c r="AC1772" s="35"/>
      <c r="AD1772" s="35"/>
      <c r="AE1772" s="35"/>
      <c r="AR1772" s="198" t="s">
        <v>263</v>
      </c>
      <c r="AT1772" s="198" t="s">
        <v>161</v>
      </c>
      <c r="AU1772" s="198" t="s">
        <v>89</v>
      </c>
      <c r="AY1772" s="18" t="s">
        <v>158</v>
      </c>
      <c r="BE1772" s="199">
        <f>IF(N1772="základní",J1772,0)</f>
        <v>0</v>
      </c>
      <c r="BF1772" s="199">
        <f>IF(N1772="snížená",J1772,0)</f>
        <v>0</v>
      </c>
      <c r="BG1772" s="199">
        <f>IF(N1772="zákl. přenesená",J1772,0)</f>
        <v>0</v>
      </c>
      <c r="BH1772" s="199">
        <f>IF(N1772="sníž. přenesená",J1772,0)</f>
        <v>0</v>
      </c>
      <c r="BI1772" s="199">
        <f>IF(N1772="nulová",J1772,0)</f>
        <v>0</v>
      </c>
      <c r="BJ1772" s="18" t="s">
        <v>87</v>
      </c>
      <c r="BK1772" s="199">
        <f>ROUND(I1772*H1772,2)</f>
        <v>0</v>
      </c>
      <c r="BL1772" s="18" t="s">
        <v>263</v>
      </c>
      <c r="BM1772" s="198" t="s">
        <v>2565</v>
      </c>
    </row>
    <row r="1773" spans="1:65" s="13" customFormat="1">
      <c r="B1773" s="200"/>
      <c r="C1773" s="201"/>
      <c r="D1773" s="202" t="s">
        <v>186</v>
      </c>
      <c r="E1773" s="203" t="s">
        <v>1</v>
      </c>
      <c r="F1773" s="204" t="s">
        <v>589</v>
      </c>
      <c r="G1773" s="201"/>
      <c r="H1773" s="205">
        <v>2</v>
      </c>
      <c r="I1773" s="206"/>
      <c r="J1773" s="201"/>
      <c r="K1773" s="201"/>
      <c r="L1773" s="207"/>
      <c r="M1773" s="208"/>
      <c r="N1773" s="209"/>
      <c r="O1773" s="209"/>
      <c r="P1773" s="209"/>
      <c r="Q1773" s="209"/>
      <c r="R1773" s="209"/>
      <c r="S1773" s="209"/>
      <c r="T1773" s="210"/>
      <c r="AT1773" s="211" t="s">
        <v>186</v>
      </c>
      <c r="AU1773" s="211" t="s">
        <v>89</v>
      </c>
      <c r="AV1773" s="13" t="s">
        <v>89</v>
      </c>
      <c r="AW1773" s="13" t="s">
        <v>35</v>
      </c>
      <c r="AX1773" s="13" t="s">
        <v>87</v>
      </c>
      <c r="AY1773" s="211" t="s">
        <v>158</v>
      </c>
    </row>
    <row r="1774" spans="1:65" s="2" customFormat="1" ht="16.5" customHeight="1">
      <c r="A1774" s="35"/>
      <c r="B1774" s="36"/>
      <c r="C1774" s="187" t="s">
        <v>2566</v>
      </c>
      <c r="D1774" s="187" t="s">
        <v>161</v>
      </c>
      <c r="E1774" s="188" t="s">
        <v>2567</v>
      </c>
      <c r="F1774" s="189" t="s">
        <v>2568</v>
      </c>
      <c r="G1774" s="190" t="s">
        <v>184</v>
      </c>
      <c r="H1774" s="191">
        <v>10</v>
      </c>
      <c r="I1774" s="192"/>
      <c r="J1774" s="193">
        <f>ROUND(I1774*H1774,2)</f>
        <v>0</v>
      </c>
      <c r="K1774" s="189" t="s">
        <v>1</v>
      </c>
      <c r="L1774" s="40"/>
      <c r="M1774" s="194" t="s">
        <v>1</v>
      </c>
      <c r="N1774" s="195" t="s">
        <v>44</v>
      </c>
      <c r="O1774" s="72"/>
      <c r="P1774" s="196">
        <f>O1774*H1774</f>
        <v>0</v>
      </c>
      <c r="Q1774" s="196">
        <v>0</v>
      </c>
      <c r="R1774" s="196">
        <f>Q1774*H1774</f>
        <v>0</v>
      </c>
      <c r="S1774" s="196">
        <v>4.8999999999999998E-4</v>
      </c>
      <c r="T1774" s="197">
        <f>S1774*H1774</f>
        <v>4.8999999999999998E-3</v>
      </c>
      <c r="U1774" s="35"/>
      <c r="V1774" s="35"/>
      <c r="W1774" s="35"/>
      <c r="X1774" s="35"/>
      <c r="Y1774" s="35"/>
      <c r="Z1774" s="35"/>
      <c r="AA1774" s="35"/>
      <c r="AB1774" s="35"/>
      <c r="AC1774" s="35"/>
      <c r="AD1774" s="35"/>
      <c r="AE1774" s="35"/>
      <c r="AR1774" s="198" t="s">
        <v>263</v>
      </c>
      <c r="AT1774" s="198" t="s">
        <v>161</v>
      </c>
      <c r="AU1774" s="198" t="s">
        <v>89</v>
      </c>
      <c r="AY1774" s="18" t="s">
        <v>158</v>
      </c>
      <c r="BE1774" s="199">
        <f>IF(N1774="základní",J1774,0)</f>
        <v>0</v>
      </c>
      <c r="BF1774" s="199">
        <f>IF(N1774="snížená",J1774,0)</f>
        <v>0</v>
      </c>
      <c r="BG1774" s="199">
        <f>IF(N1774="zákl. přenesená",J1774,0)</f>
        <v>0</v>
      </c>
      <c r="BH1774" s="199">
        <f>IF(N1774="sníž. přenesená",J1774,0)</f>
        <v>0</v>
      </c>
      <c r="BI1774" s="199">
        <f>IF(N1774="nulová",J1774,0)</f>
        <v>0</v>
      </c>
      <c r="BJ1774" s="18" t="s">
        <v>87</v>
      </c>
      <c r="BK1774" s="199">
        <f>ROUND(I1774*H1774,2)</f>
        <v>0</v>
      </c>
      <c r="BL1774" s="18" t="s">
        <v>263</v>
      </c>
      <c r="BM1774" s="198" t="s">
        <v>2569</v>
      </c>
    </row>
    <row r="1775" spans="1:65" s="13" customFormat="1">
      <c r="B1775" s="200"/>
      <c r="C1775" s="201"/>
      <c r="D1775" s="202" t="s">
        <v>186</v>
      </c>
      <c r="E1775" s="203" t="s">
        <v>1</v>
      </c>
      <c r="F1775" s="204" t="s">
        <v>2570</v>
      </c>
      <c r="G1775" s="201"/>
      <c r="H1775" s="205">
        <v>8</v>
      </c>
      <c r="I1775" s="206"/>
      <c r="J1775" s="201"/>
      <c r="K1775" s="201"/>
      <c r="L1775" s="207"/>
      <c r="M1775" s="208"/>
      <c r="N1775" s="209"/>
      <c r="O1775" s="209"/>
      <c r="P1775" s="209"/>
      <c r="Q1775" s="209"/>
      <c r="R1775" s="209"/>
      <c r="S1775" s="209"/>
      <c r="T1775" s="210"/>
      <c r="AT1775" s="211" t="s">
        <v>186</v>
      </c>
      <c r="AU1775" s="211" t="s">
        <v>89</v>
      </c>
      <c r="AV1775" s="13" t="s">
        <v>89</v>
      </c>
      <c r="AW1775" s="13" t="s">
        <v>35</v>
      </c>
      <c r="AX1775" s="13" t="s">
        <v>79</v>
      </c>
      <c r="AY1775" s="211" t="s">
        <v>158</v>
      </c>
    </row>
    <row r="1776" spans="1:65" s="13" customFormat="1">
      <c r="B1776" s="200"/>
      <c r="C1776" s="201"/>
      <c r="D1776" s="202" t="s">
        <v>186</v>
      </c>
      <c r="E1776" s="203" t="s">
        <v>1</v>
      </c>
      <c r="F1776" s="204" t="s">
        <v>1429</v>
      </c>
      <c r="G1776" s="201"/>
      <c r="H1776" s="205">
        <v>2</v>
      </c>
      <c r="I1776" s="206"/>
      <c r="J1776" s="201"/>
      <c r="K1776" s="201"/>
      <c r="L1776" s="207"/>
      <c r="M1776" s="208"/>
      <c r="N1776" s="209"/>
      <c r="O1776" s="209"/>
      <c r="P1776" s="209"/>
      <c r="Q1776" s="209"/>
      <c r="R1776" s="209"/>
      <c r="S1776" s="209"/>
      <c r="T1776" s="210"/>
      <c r="AT1776" s="211" t="s">
        <v>186</v>
      </c>
      <c r="AU1776" s="211" t="s">
        <v>89</v>
      </c>
      <c r="AV1776" s="13" t="s">
        <v>89</v>
      </c>
      <c r="AW1776" s="13" t="s">
        <v>35</v>
      </c>
      <c r="AX1776" s="13" t="s">
        <v>79</v>
      </c>
      <c r="AY1776" s="211" t="s">
        <v>158</v>
      </c>
    </row>
    <row r="1777" spans="1:65" s="14" customFormat="1">
      <c r="B1777" s="212"/>
      <c r="C1777" s="213"/>
      <c r="D1777" s="202" t="s">
        <v>186</v>
      </c>
      <c r="E1777" s="214" t="s">
        <v>1</v>
      </c>
      <c r="F1777" s="215" t="s">
        <v>199</v>
      </c>
      <c r="G1777" s="213"/>
      <c r="H1777" s="216">
        <v>10</v>
      </c>
      <c r="I1777" s="217"/>
      <c r="J1777" s="213"/>
      <c r="K1777" s="213"/>
      <c r="L1777" s="218"/>
      <c r="M1777" s="219"/>
      <c r="N1777" s="220"/>
      <c r="O1777" s="220"/>
      <c r="P1777" s="220"/>
      <c r="Q1777" s="220"/>
      <c r="R1777" s="220"/>
      <c r="S1777" s="220"/>
      <c r="T1777" s="221"/>
      <c r="AT1777" s="222" t="s">
        <v>186</v>
      </c>
      <c r="AU1777" s="222" t="s">
        <v>89</v>
      </c>
      <c r="AV1777" s="14" t="s">
        <v>165</v>
      </c>
      <c r="AW1777" s="14" t="s">
        <v>35</v>
      </c>
      <c r="AX1777" s="14" t="s">
        <v>87</v>
      </c>
      <c r="AY1777" s="222" t="s">
        <v>158</v>
      </c>
    </row>
    <row r="1778" spans="1:65" s="2" customFormat="1" ht="16.5" customHeight="1">
      <c r="A1778" s="35"/>
      <c r="B1778" s="36"/>
      <c r="C1778" s="187" t="s">
        <v>2571</v>
      </c>
      <c r="D1778" s="187" t="s">
        <v>161</v>
      </c>
      <c r="E1778" s="188" t="s">
        <v>2572</v>
      </c>
      <c r="F1778" s="189" t="s">
        <v>2573</v>
      </c>
      <c r="G1778" s="190" t="s">
        <v>164</v>
      </c>
      <c r="H1778" s="191">
        <v>149</v>
      </c>
      <c r="I1778" s="192"/>
      <c r="J1778" s="193">
        <f>ROUND(I1778*H1778,2)</f>
        <v>0</v>
      </c>
      <c r="K1778" s="189" t="s">
        <v>217</v>
      </c>
      <c r="L1778" s="40"/>
      <c r="M1778" s="194" t="s">
        <v>1</v>
      </c>
      <c r="N1778" s="195" t="s">
        <v>44</v>
      </c>
      <c r="O1778" s="72"/>
      <c r="P1778" s="196">
        <f>O1778*H1778</f>
        <v>0</v>
      </c>
      <c r="Q1778" s="196">
        <v>0</v>
      </c>
      <c r="R1778" s="196">
        <f>Q1778*H1778</f>
        <v>0</v>
      </c>
      <c r="S1778" s="196">
        <v>8.5999999999999998E-4</v>
      </c>
      <c r="T1778" s="197">
        <f>S1778*H1778</f>
        <v>0.12814</v>
      </c>
      <c r="U1778" s="35"/>
      <c r="V1778" s="35"/>
      <c r="W1778" s="35"/>
      <c r="X1778" s="35"/>
      <c r="Y1778" s="35"/>
      <c r="Z1778" s="35"/>
      <c r="AA1778" s="35"/>
      <c r="AB1778" s="35"/>
      <c r="AC1778" s="35"/>
      <c r="AD1778" s="35"/>
      <c r="AE1778" s="35"/>
      <c r="AR1778" s="198" t="s">
        <v>263</v>
      </c>
      <c r="AT1778" s="198" t="s">
        <v>161</v>
      </c>
      <c r="AU1778" s="198" t="s">
        <v>89</v>
      </c>
      <c r="AY1778" s="18" t="s">
        <v>158</v>
      </c>
      <c r="BE1778" s="199">
        <f>IF(N1778="základní",J1778,0)</f>
        <v>0</v>
      </c>
      <c r="BF1778" s="199">
        <f>IF(N1778="snížená",J1778,0)</f>
        <v>0</v>
      </c>
      <c r="BG1778" s="199">
        <f>IF(N1778="zákl. přenesená",J1778,0)</f>
        <v>0</v>
      </c>
      <c r="BH1778" s="199">
        <f>IF(N1778="sníž. přenesená",J1778,0)</f>
        <v>0</v>
      </c>
      <c r="BI1778" s="199">
        <f>IF(N1778="nulová",J1778,0)</f>
        <v>0</v>
      </c>
      <c r="BJ1778" s="18" t="s">
        <v>87</v>
      </c>
      <c r="BK1778" s="199">
        <f>ROUND(I1778*H1778,2)</f>
        <v>0</v>
      </c>
      <c r="BL1778" s="18" t="s">
        <v>263</v>
      </c>
      <c r="BM1778" s="198" t="s">
        <v>2574</v>
      </c>
    </row>
    <row r="1779" spans="1:65" s="13" customFormat="1">
      <c r="B1779" s="200"/>
      <c r="C1779" s="201"/>
      <c r="D1779" s="202" t="s">
        <v>186</v>
      </c>
      <c r="E1779" s="203" t="s">
        <v>1</v>
      </c>
      <c r="F1779" s="204" t="s">
        <v>2541</v>
      </c>
      <c r="G1779" s="201"/>
      <c r="H1779" s="205">
        <v>109</v>
      </c>
      <c r="I1779" s="206"/>
      <c r="J1779" s="201"/>
      <c r="K1779" s="201"/>
      <c r="L1779" s="207"/>
      <c r="M1779" s="208"/>
      <c r="N1779" s="209"/>
      <c r="O1779" s="209"/>
      <c r="P1779" s="209"/>
      <c r="Q1779" s="209"/>
      <c r="R1779" s="209"/>
      <c r="S1779" s="209"/>
      <c r="T1779" s="210"/>
      <c r="AT1779" s="211" t="s">
        <v>186</v>
      </c>
      <c r="AU1779" s="211" t="s">
        <v>89</v>
      </c>
      <c r="AV1779" s="13" t="s">
        <v>89</v>
      </c>
      <c r="AW1779" s="13" t="s">
        <v>35</v>
      </c>
      <c r="AX1779" s="13" t="s">
        <v>79</v>
      </c>
      <c r="AY1779" s="211" t="s">
        <v>158</v>
      </c>
    </row>
    <row r="1780" spans="1:65" s="13" customFormat="1">
      <c r="B1780" s="200"/>
      <c r="C1780" s="201"/>
      <c r="D1780" s="202" t="s">
        <v>186</v>
      </c>
      <c r="E1780" s="203" t="s">
        <v>1</v>
      </c>
      <c r="F1780" s="204" t="s">
        <v>2575</v>
      </c>
      <c r="G1780" s="201"/>
      <c r="H1780" s="205">
        <v>26</v>
      </c>
      <c r="I1780" s="206"/>
      <c r="J1780" s="201"/>
      <c r="K1780" s="201"/>
      <c r="L1780" s="207"/>
      <c r="M1780" s="208"/>
      <c r="N1780" s="209"/>
      <c r="O1780" s="209"/>
      <c r="P1780" s="209"/>
      <c r="Q1780" s="209"/>
      <c r="R1780" s="209"/>
      <c r="S1780" s="209"/>
      <c r="T1780" s="210"/>
      <c r="AT1780" s="211" t="s">
        <v>186</v>
      </c>
      <c r="AU1780" s="211" t="s">
        <v>89</v>
      </c>
      <c r="AV1780" s="13" t="s">
        <v>89</v>
      </c>
      <c r="AW1780" s="13" t="s">
        <v>35</v>
      </c>
      <c r="AX1780" s="13" t="s">
        <v>79</v>
      </c>
      <c r="AY1780" s="211" t="s">
        <v>158</v>
      </c>
    </row>
    <row r="1781" spans="1:65" s="13" customFormat="1">
      <c r="B1781" s="200"/>
      <c r="C1781" s="201"/>
      <c r="D1781" s="202" t="s">
        <v>186</v>
      </c>
      <c r="E1781" s="203" t="s">
        <v>1</v>
      </c>
      <c r="F1781" s="204" t="s">
        <v>2535</v>
      </c>
      <c r="G1781" s="201"/>
      <c r="H1781" s="205">
        <v>1</v>
      </c>
      <c r="I1781" s="206"/>
      <c r="J1781" s="201"/>
      <c r="K1781" s="201"/>
      <c r="L1781" s="207"/>
      <c r="M1781" s="208"/>
      <c r="N1781" s="209"/>
      <c r="O1781" s="209"/>
      <c r="P1781" s="209"/>
      <c r="Q1781" s="209"/>
      <c r="R1781" s="209"/>
      <c r="S1781" s="209"/>
      <c r="T1781" s="210"/>
      <c r="AT1781" s="211" t="s">
        <v>186</v>
      </c>
      <c r="AU1781" s="211" t="s">
        <v>89</v>
      </c>
      <c r="AV1781" s="13" t="s">
        <v>89</v>
      </c>
      <c r="AW1781" s="13" t="s">
        <v>35</v>
      </c>
      <c r="AX1781" s="13" t="s">
        <v>79</v>
      </c>
      <c r="AY1781" s="211" t="s">
        <v>158</v>
      </c>
    </row>
    <row r="1782" spans="1:65" s="13" customFormat="1">
      <c r="B1782" s="200"/>
      <c r="C1782" s="201"/>
      <c r="D1782" s="202" t="s">
        <v>186</v>
      </c>
      <c r="E1782" s="203" t="s">
        <v>1</v>
      </c>
      <c r="F1782" s="204" t="s">
        <v>2576</v>
      </c>
      <c r="G1782" s="201"/>
      <c r="H1782" s="205">
        <v>13</v>
      </c>
      <c r="I1782" s="206"/>
      <c r="J1782" s="201"/>
      <c r="K1782" s="201"/>
      <c r="L1782" s="207"/>
      <c r="M1782" s="208"/>
      <c r="N1782" s="209"/>
      <c r="O1782" s="209"/>
      <c r="P1782" s="209"/>
      <c r="Q1782" s="209"/>
      <c r="R1782" s="209"/>
      <c r="S1782" s="209"/>
      <c r="T1782" s="210"/>
      <c r="AT1782" s="211" t="s">
        <v>186</v>
      </c>
      <c r="AU1782" s="211" t="s">
        <v>89</v>
      </c>
      <c r="AV1782" s="13" t="s">
        <v>89</v>
      </c>
      <c r="AW1782" s="13" t="s">
        <v>35</v>
      </c>
      <c r="AX1782" s="13" t="s">
        <v>79</v>
      </c>
      <c r="AY1782" s="211" t="s">
        <v>158</v>
      </c>
    </row>
    <row r="1783" spans="1:65" s="14" customFormat="1">
      <c r="B1783" s="212"/>
      <c r="C1783" s="213"/>
      <c r="D1783" s="202" t="s">
        <v>186</v>
      </c>
      <c r="E1783" s="214" t="s">
        <v>1</v>
      </c>
      <c r="F1783" s="215" t="s">
        <v>199</v>
      </c>
      <c r="G1783" s="213"/>
      <c r="H1783" s="216">
        <v>149</v>
      </c>
      <c r="I1783" s="217"/>
      <c r="J1783" s="213"/>
      <c r="K1783" s="213"/>
      <c r="L1783" s="218"/>
      <c r="M1783" s="219"/>
      <c r="N1783" s="220"/>
      <c r="O1783" s="220"/>
      <c r="P1783" s="220"/>
      <c r="Q1783" s="220"/>
      <c r="R1783" s="220"/>
      <c r="S1783" s="220"/>
      <c r="T1783" s="221"/>
      <c r="AT1783" s="222" t="s">
        <v>186</v>
      </c>
      <c r="AU1783" s="222" t="s">
        <v>89</v>
      </c>
      <c r="AV1783" s="14" t="s">
        <v>165</v>
      </c>
      <c r="AW1783" s="14" t="s">
        <v>35</v>
      </c>
      <c r="AX1783" s="14" t="s">
        <v>87</v>
      </c>
      <c r="AY1783" s="222" t="s">
        <v>158</v>
      </c>
    </row>
    <row r="1784" spans="1:65" s="2" customFormat="1" ht="16.5" customHeight="1">
      <c r="A1784" s="35"/>
      <c r="B1784" s="36"/>
      <c r="C1784" s="187" t="s">
        <v>2577</v>
      </c>
      <c r="D1784" s="187" t="s">
        <v>161</v>
      </c>
      <c r="E1784" s="188" t="s">
        <v>2578</v>
      </c>
      <c r="F1784" s="189" t="s">
        <v>2579</v>
      </c>
      <c r="G1784" s="190" t="s">
        <v>184</v>
      </c>
      <c r="H1784" s="191">
        <v>77</v>
      </c>
      <c r="I1784" s="192"/>
      <c r="J1784" s="193">
        <f>ROUND(I1784*H1784,2)</f>
        <v>0</v>
      </c>
      <c r="K1784" s="189" t="s">
        <v>217</v>
      </c>
      <c r="L1784" s="40"/>
      <c r="M1784" s="194" t="s">
        <v>1</v>
      </c>
      <c r="N1784" s="195" t="s">
        <v>44</v>
      </c>
      <c r="O1784" s="72"/>
      <c r="P1784" s="196">
        <f>O1784*H1784</f>
        <v>0</v>
      </c>
      <c r="Q1784" s="196">
        <v>0</v>
      </c>
      <c r="R1784" s="196">
        <f>Q1784*H1784</f>
        <v>0</v>
      </c>
      <c r="S1784" s="196">
        <v>2.2499999999999998E-3</v>
      </c>
      <c r="T1784" s="197">
        <f>S1784*H1784</f>
        <v>0.17324999999999999</v>
      </c>
      <c r="U1784" s="35"/>
      <c r="V1784" s="35"/>
      <c r="W1784" s="35"/>
      <c r="X1784" s="35"/>
      <c r="Y1784" s="35"/>
      <c r="Z1784" s="35"/>
      <c r="AA1784" s="35"/>
      <c r="AB1784" s="35"/>
      <c r="AC1784" s="35"/>
      <c r="AD1784" s="35"/>
      <c r="AE1784" s="35"/>
      <c r="AR1784" s="198" t="s">
        <v>263</v>
      </c>
      <c r="AT1784" s="198" t="s">
        <v>161</v>
      </c>
      <c r="AU1784" s="198" t="s">
        <v>89</v>
      </c>
      <c r="AY1784" s="18" t="s">
        <v>158</v>
      </c>
      <c r="BE1784" s="199">
        <f>IF(N1784="základní",J1784,0)</f>
        <v>0</v>
      </c>
      <c r="BF1784" s="199">
        <f>IF(N1784="snížená",J1784,0)</f>
        <v>0</v>
      </c>
      <c r="BG1784" s="199">
        <f>IF(N1784="zákl. přenesená",J1784,0)</f>
        <v>0</v>
      </c>
      <c r="BH1784" s="199">
        <f>IF(N1784="sníž. přenesená",J1784,0)</f>
        <v>0</v>
      </c>
      <c r="BI1784" s="199">
        <f>IF(N1784="nulová",J1784,0)</f>
        <v>0</v>
      </c>
      <c r="BJ1784" s="18" t="s">
        <v>87</v>
      </c>
      <c r="BK1784" s="199">
        <f>ROUND(I1784*H1784,2)</f>
        <v>0</v>
      </c>
      <c r="BL1784" s="18" t="s">
        <v>263</v>
      </c>
      <c r="BM1784" s="198" t="s">
        <v>2580</v>
      </c>
    </row>
    <row r="1785" spans="1:65" s="13" customFormat="1">
      <c r="B1785" s="200"/>
      <c r="C1785" s="201"/>
      <c r="D1785" s="202" t="s">
        <v>186</v>
      </c>
      <c r="E1785" s="203" t="s">
        <v>1</v>
      </c>
      <c r="F1785" s="204" t="s">
        <v>2581</v>
      </c>
      <c r="G1785" s="201"/>
      <c r="H1785" s="205">
        <v>55</v>
      </c>
      <c r="I1785" s="206"/>
      <c r="J1785" s="201"/>
      <c r="K1785" s="201"/>
      <c r="L1785" s="207"/>
      <c r="M1785" s="208"/>
      <c r="N1785" s="209"/>
      <c r="O1785" s="209"/>
      <c r="P1785" s="209"/>
      <c r="Q1785" s="209"/>
      <c r="R1785" s="209"/>
      <c r="S1785" s="209"/>
      <c r="T1785" s="210"/>
      <c r="AT1785" s="211" t="s">
        <v>186</v>
      </c>
      <c r="AU1785" s="211" t="s">
        <v>89</v>
      </c>
      <c r="AV1785" s="13" t="s">
        <v>89</v>
      </c>
      <c r="AW1785" s="13" t="s">
        <v>35</v>
      </c>
      <c r="AX1785" s="13" t="s">
        <v>79</v>
      </c>
      <c r="AY1785" s="211" t="s">
        <v>158</v>
      </c>
    </row>
    <row r="1786" spans="1:65" s="13" customFormat="1">
      <c r="B1786" s="200"/>
      <c r="C1786" s="201"/>
      <c r="D1786" s="202" t="s">
        <v>186</v>
      </c>
      <c r="E1786" s="203" t="s">
        <v>1</v>
      </c>
      <c r="F1786" s="204" t="s">
        <v>2534</v>
      </c>
      <c r="G1786" s="201"/>
      <c r="H1786" s="205">
        <v>15</v>
      </c>
      <c r="I1786" s="206"/>
      <c r="J1786" s="201"/>
      <c r="K1786" s="201"/>
      <c r="L1786" s="207"/>
      <c r="M1786" s="208"/>
      <c r="N1786" s="209"/>
      <c r="O1786" s="209"/>
      <c r="P1786" s="209"/>
      <c r="Q1786" s="209"/>
      <c r="R1786" s="209"/>
      <c r="S1786" s="209"/>
      <c r="T1786" s="210"/>
      <c r="AT1786" s="211" t="s">
        <v>186</v>
      </c>
      <c r="AU1786" s="211" t="s">
        <v>89</v>
      </c>
      <c r="AV1786" s="13" t="s">
        <v>89</v>
      </c>
      <c r="AW1786" s="13" t="s">
        <v>35</v>
      </c>
      <c r="AX1786" s="13" t="s">
        <v>79</v>
      </c>
      <c r="AY1786" s="211" t="s">
        <v>158</v>
      </c>
    </row>
    <row r="1787" spans="1:65" s="13" customFormat="1">
      <c r="B1787" s="200"/>
      <c r="C1787" s="201"/>
      <c r="D1787" s="202" t="s">
        <v>186</v>
      </c>
      <c r="E1787" s="203" t="s">
        <v>1</v>
      </c>
      <c r="F1787" s="204" t="s">
        <v>2536</v>
      </c>
      <c r="G1787" s="201"/>
      <c r="H1787" s="205">
        <v>7</v>
      </c>
      <c r="I1787" s="206"/>
      <c r="J1787" s="201"/>
      <c r="K1787" s="201"/>
      <c r="L1787" s="207"/>
      <c r="M1787" s="208"/>
      <c r="N1787" s="209"/>
      <c r="O1787" s="209"/>
      <c r="P1787" s="209"/>
      <c r="Q1787" s="209"/>
      <c r="R1787" s="209"/>
      <c r="S1787" s="209"/>
      <c r="T1787" s="210"/>
      <c r="AT1787" s="211" t="s">
        <v>186</v>
      </c>
      <c r="AU1787" s="211" t="s">
        <v>89</v>
      </c>
      <c r="AV1787" s="13" t="s">
        <v>89</v>
      </c>
      <c r="AW1787" s="13" t="s">
        <v>35</v>
      </c>
      <c r="AX1787" s="13" t="s">
        <v>79</v>
      </c>
      <c r="AY1787" s="211" t="s">
        <v>158</v>
      </c>
    </row>
    <row r="1788" spans="1:65" s="14" customFormat="1">
      <c r="B1788" s="212"/>
      <c r="C1788" s="213"/>
      <c r="D1788" s="202" t="s">
        <v>186</v>
      </c>
      <c r="E1788" s="214" t="s">
        <v>1</v>
      </c>
      <c r="F1788" s="215" t="s">
        <v>199</v>
      </c>
      <c r="G1788" s="213"/>
      <c r="H1788" s="216">
        <v>77</v>
      </c>
      <c r="I1788" s="217"/>
      <c r="J1788" s="213"/>
      <c r="K1788" s="213"/>
      <c r="L1788" s="218"/>
      <c r="M1788" s="219"/>
      <c r="N1788" s="220"/>
      <c r="O1788" s="220"/>
      <c r="P1788" s="220"/>
      <c r="Q1788" s="220"/>
      <c r="R1788" s="220"/>
      <c r="S1788" s="220"/>
      <c r="T1788" s="221"/>
      <c r="AT1788" s="222" t="s">
        <v>186</v>
      </c>
      <c r="AU1788" s="222" t="s">
        <v>89</v>
      </c>
      <c r="AV1788" s="14" t="s">
        <v>165</v>
      </c>
      <c r="AW1788" s="14" t="s">
        <v>35</v>
      </c>
      <c r="AX1788" s="14" t="s">
        <v>87</v>
      </c>
      <c r="AY1788" s="222" t="s">
        <v>158</v>
      </c>
    </row>
    <row r="1789" spans="1:65" s="2" customFormat="1" ht="16.5" customHeight="1">
      <c r="A1789" s="35"/>
      <c r="B1789" s="36"/>
      <c r="C1789" s="187" t="s">
        <v>2582</v>
      </c>
      <c r="D1789" s="187" t="s">
        <v>161</v>
      </c>
      <c r="E1789" s="188" t="s">
        <v>2583</v>
      </c>
      <c r="F1789" s="189" t="s">
        <v>2584</v>
      </c>
      <c r="G1789" s="190" t="s">
        <v>184</v>
      </c>
      <c r="H1789" s="191">
        <v>306</v>
      </c>
      <c r="I1789" s="192"/>
      <c r="J1789" s="193">
        <f>ROUND(I1789*H1789,2)</f>
        <v>0</v>
      </c>
      <c r="K1789" s="189" t="s">
        <v>217</v>
      </c>
      <c r="L1789" s="40"/>
      <c r="M1789" s="194" t="s">
        <v>1</v>
      </c>
      <c r="N1789" s="195" t="s">
        <v>44</v>
      </c>
      <c r="O1789" s="72"/>
      <c r="P1789" s="196">
        <f>O1789*H1789</f>
        <v>0</v>
      </c>
      <c r="Q1789" s="196">
        <v>0</v>
      </c>
      <c r="R1789" s="196">
        <f>Q1789*H1789</f>
        <v>0</v>
      </c>
      <c r="S1789" s="196">
        <v>8.4999999999999995E-4</v>
      </c>
      <c r="T1789" s="197">
        <f>S1789*H1789</f>
        <v>0.2601</v>
      </c>
      <c r="U1789" s="35"/>
      <c r="V1789" s="35"/>
      <c r="W1789" s="35"/>
      <c r="X1789" s="35"/>
      <c r="Y1789" s="35"/>
      <c r="Z1789" s="35"/>
      <c r="AA1789" s="35"/>
      <c r="AB1789" s="35"/>
      <c r="AC1789" s="35"/>
      <c r="AD1789" s="35"/>
      <c r="AE1789" s="35"/>
      <c r="AR1789" s="198" t="s">
        <v>263</v>
      </c>
      <c r="AT1789" s="198" t="s">
        <v>161</v>
      </c>
      <c r="AU1789" s="198" t="s">
        <v>89</v>
      </c>
      <c r="AY1789" s="18" t="s">
        <v>158</v>
      </c>
      <c r="BE1789" s="199">
        <f>IF(N1789="základní",J1789,0)</f>
        <v>0</v>
      </c>
      <c r="BF1789" s="199">
        <f>IF(N1789="snížená",J1789,0)</f>
        <v>0</v>
      </c>
      <c r="BG1789" s="199">
        <f>IF(N1789="zákl. přenesená",J1789,0)</f>
        <v>0</v>
      </c>
      <c r="BH1789" s="199">
        <f>IF(N1789="sníž. přenesená",J1789,0)</f>
        <v>0</v>
      </c>
      <c r="BI1789" s="199">
        <f>IF(N1789="nulová",J1789,0)</f>
        <v>0</v>
      </c>
      <c r="BJ1789" s="18" t="s">
        <v>87</v>
      </c>
      <c r="BK1789" s="199">
        <f>ROUND(I1789*H1789,2)</f>
        <v>0</v>
      </c>
      <c r="BL1789" s="18" t="s">
        <v>263</v>
      </c>
      <c r="BM1789" s="198" t="s">
        <v>2585</v>
      </c>
    </row>
    <row r="1790" spans="1:65" s="13" customFormat="1">
      <c r="B1790" s="200"/>
      <c r="C1790" s="201"/>
      <c r="D1790" s="202" t="s">
        <v>186</v>
      </c>
      <c r="E1790" s="203" t="s">
        <v>1</v>
      </c>
      <c r="F1790" s="204" t="s">
        <v>2586</v>
      </c>
      <c r="G1790" s="201"/>
      <c r="H1790" s="205">
        <v>79</v>
      </c>
      <c r="I1790" s="206"/>
      <c r="J1790" s="201"/>
      <c r="K1790" s="201"/>
      <c r="L1790" s="207"/>
      <c r="M1790" s="208"/>
      <c r="N1790" s="209"/>
      <c r="O1790" s="209"/>
      <c r="P1790" s="209"/>
      <c r="Q1790" s="209"/>
      <c r="R1790" s="209"/>
      <c r="S1790" s="209"/>
      <c r="T1790" s="210"/>
      <c r="AT1790" s="211" t="s">
        <v>186</v>
      </c>
      <c r="AU1790" s="211" t="s">
        <v>89</v>
      </c>
      <c r="AV1790" s="13" t="s">
        <v>89</v>
      </c>
      <c r="AW1790" s="13" t="s">
        <v>35</v>
      </c>
      <c r="AX1790" s="13" t="s">
        <v>79</v>
      </c>
      <c r="AY1790" s="211" t="s">
        <v>158</v>
      </c>
    </row>
    <row r="1791" spans="1:65" s="13" customFormat="1">
      <c r="B1791" s="200"/>
      <c r="C1791" s="201"/>
      <c r="D1791" s="202" t="s">
        <v>186</v>
      </c>
      <c r="E1791" s="203" t="s">
        <v>1</v>
      </c>
      <c r="F1791" s="204" t="s">
        <v>2587</v>
      </c>
      <c r="G1791" s="201"/>
      <c r="H1791" s="205">
        <v>146</v>
      </c>
      <c r="I1791" s="206"/>
      <c r="J1791" s="201"/>
      <c r="K1791" s="201"/>
      <c r="L1791" s="207"/>
      <c r="M1791" s="208"/>
      <c r="N1791" s="209"/>
      <c r="O1791" s="209"/>
      <c r="P1791" s="209"/>
      <c r="Q1791" s="209"/>
      <c r="R1791" s="209"/>
      <c r="S1791" s="209"/>
      <c r="T1791" s="210"/>
      <c r="AT1791" s="211" t="s">
        <v>186</v>
      </c>
      <c r="AU1791" s="211" t="s">
        <v>89</v>
      </c>
      <c r="AV1791" s="13" t="s">
        <v>89</v>
      </c>
      <c r="AW1791" s="13" t="s">
        <v>35</v>
      </c>
      <c r="AX1791" s="13" t="s">
        <v>79</v>
      </c>
      <c r="AY1791" s="211" t="s">
        <v>158</v>
      </c>
    </row>
    <row r="1792" spans="1:65" s="13" customFormat="1">
      <c r="B1792" s="200"/>
      <c r="C1792" s="201"/>
      <c r="D1792" s="202" t="s">
        <v>186</v>
      </c>
      <c r="E1792" s="203" t="s">
        <v>1</v>
      </c>
      <c r="F1792" s="204" t="s">
        <v>2588</v>
      </c>
      <c r="G1792" s="201"/>
      <c r="H1792" s="205">
        <v>2</v>
      </c>
      <c r="I1792" s="206"/>
      <c r="J1792" s="201"/>
      <c r="K1792" s="201"/>
      <c r="L1792" s="207"/>
      <c r="M1792" s="208"/>
      <c r="N1792" s="209"/>
      <c r="O1792" s="209"/>
      <c r="P1792" s="209"/>
      <c r="Q1792" s="209"/>
      <c r="R1792" s="209"/>
      <c r="S1792" s="209"/>
      <c r="T1792" s="210"/>
      <c r="AT1792" s="211" t="s">
        <v>186</v>
      </c>
      <c r="AU1792" s="211" t="s">
        <v>89</v>
      </c>
      <c r="AV1792" s="13" t="s">
        <v>89</v>
      </c>
      <c r="AW1792" s="13" t="s">
        <v>35</v>
      </c>
      <c r="AX1792" s="13" t="s">
        <v>79</v>
      </c>
      <c r="AY1792" s="211" t="s">
        <v>158</v>
      </c>
    </row>
    <row r="1793" spans="1:65" s="13" customFormat="1">
      <c r="B1793" s="200"/>
      <c r="C1793" s="201"/>
      <c r="D1793" s="202" t="s">
        <v>186</v>
      </c>
      <c r="E1793" s="203" t="s">
        <v>1</v>
      </c>
      <c r="F1793" s="204" t="s">
        <v>2589</v>
      </c>
      <c r="G1793" s="201"/>
      <c r="H1793" s="205">
        <v>2</v>
      </c>
      <c r="I1793" s="206"/>
      <c r="J1793" s="201"/>
      <c r="K1793" s="201"/>
      <c r="L1793" s="207"/>
      <c r="M1793" s="208"/>
      <c r="N1793" s="209"/>
      <c r="O1793" s="209"/>
      <c r="P1793" s="209"/>
      <c r="Q1793" s="209"/>
      <c r="R1793" s="209"/>
      <c r="S1793" s="209"/>
      <c r="T1793" s="210"/>
      <c r="AT1793" s="211" t="s">
        <v>186</v>
      </c>
      <c r="AU1793" s="211" t="s">
        <v>89</v>
      </c>
      <c r="AV1793" s="13" t="s">
        <v>89</v>
      </c>
      <c r="AW1793" s="13" t="s">
        <v>35</v>
      </c>
      <c r="AX1793" s="13" t="s">
        <v>79</v>
      </c>
      <c r="AY1793" s="211" t="s">
        <v>158</v>
      </c>
    </row>
    <row r="1794" spans="1:65" s="13" customFormat="1">
      <c r="B1794" s="200"/>
      <c r="C1794" s="201"/>
      <c r="D1794" s="202" t="s">
        <v>186</v>
      </c>
      <c r="E1794" s="203" t="s">
        <v>1</v>
      </c>
      <c r="F1794" s="204" t="s">
        <v>2590</v>
      </c>
      <c r="G1794" s="201"/>
      <c r="H1794" s="205">
        <v>77</v>
      </c>
      <c r="I1794" s="206"/>
      <c r="J1794" s="201"/>
      <c r="K1794" s="201"/>
      <c r="L1794" s="207"/>
      <c r="M1794" s="208"/>
      <c r="N1794" s="209"/>
      <c r="O1794" s="209"/>
      <c r="P1794" s="209"/>
      <c r="Q1794" s="209"/>
      <c r="R1794" s="209"/>
      <c r="S1794" s="209"/>
      <c r="T1794" s="210"/>
      <c r="AT1794" s="211" t="s">
        <v>186</v>
      </c>
      <c r="AU1794" s="211" t="s">
        <v>89</v>
      </c>
      <c r="AV1794" s="13" t="s">
        <v>89</v>
      </c>
      <c r="AW1794" s="13" t="s">
        <v>35</v>
      </c>
      <c r="AX1794" s="13" t="s">
        <v>79</v>
      </c>
      <c r="AY1794" s="211" t="s">
        <v>158</v>
      </c>
    </row>
    <row r="1795" spans="1:65" s="14" customFormat="1">
      <c r="B1795" s="212"/>
      <c r="C1795" s="213"/>
      <c r="D1795" s="202" t="s">
        <v>186</v>
      </c>
      <c r="E1795" s="214" t="s">
        <v>1</v>
      </c>
      <c r="F1795" s="215" t="s">
        <v>199</v>
      </c>
      <c r="G1795" s="213"/>
      <c r="H1795" s="216">
        <v>306</v>
      </c>
      <c r="I1795" s="217"/>
      <c r="J1795" s="213"/>
      <c r="K1795" s="213"/>
      <c r="L1795" s="218"/>
      <c r="M1795" s="219"/>
      <c r="N1795" s="220"/>
      <c r="O1795" s="220"/>
      <c r="P1795" s="220"/>
      <c r="Q1795" s="220"/>
      <c r="R1795" s="220"/>
      <c r="S1795" s="220"/>
      <c r="T1795" s="221"/>
      <c r="AT1795" s="222" t="s">
        <v>186</v>
      </c>
      <c r="AU1795" s="222" t="s">
        <v>89</v>
      </c>
      <c r="AV1795" s="14" t="s">
        <v>165</v>
      </c>
      <c r="AW1795" s="14" t="s">
        <v>35</v>
      </c>
      <c r="AX1795" s="14" t="s">
        <v>87</v>
      </c>
      <c r="AY1795" s="222" t="s">
        <v>158</v>
      </c>
    </row>
    <row r="1796" spans="1:65" s="12" customFormat="1" ht="22.9" customHeight="1">
      <c r="B1796" s="171"/>
      <c r="C1796" s="172"/>
      <c r="D1796" s="173" t="s">
        <v>78</v>
      </c>
      <c r="E1796" s="185" t="s">
        <v>2591</v>
      </c>
      <c r="F1796" s="185" t="s">
        <v>2592</v>
      </c>
      <c r="G1796" s="172"/>
      <c r="H1796" s="172"/>
      <c r="I1796" s="175"/>
      <c r="J1796" s="186">
        <f>BK1796</f>
        <v>0</v>
      </c>
      <c r="K1796" s="172"/>
      <c r="L1796" s="177"/>
      <c r="M1796" s="178"/>
      <c r="N1796" s="179"/>
      <c r="O1796" s="179"/>
      <c r="P1796" s="180">
        <f>SUM(P1797:P1801)</f>
        <v>0</v>
      </c>
      <c r="Q1796" s="179"/>
      <c r="R1796" s="180">
        <f>SUM(R1797:R1801)</f>
        <v>0</v>
      </c>
      <c r="S1796" s="179"/>
      <c r="T1796" s="181">
        <f>SUM(T1797:T1801)</f>
        <v>0</v>
      </c>
      <c r="AR1796" s="182" t="s">
        <v>89</v>
      </c>
      <c r="AT1796" s="183" t="s">
        <v>78</v>
      </c>
      <c r="AU1796" s="183" t="s">
        <v>87</v>
      </c>
      <c r="AY1796" s="182" t="s">
        <v>158</v>
      </c>
      <c r="BK1796" s="184">
        <f>SUM(BK1797:BK1801)</f>
        <v>0</v>
      </c>
    </row>
    <row r="1797" spans="1:65" s="2" customFormat="1" ht="33" customHeight="1">
      <c r="A1797" s="35"/>
      <c r="B1797" s="36"/>
      <c r="C1797" s="187" t="s">
        <v>2593</v>
      </c>
      <c r="D1797" s="187" t="s">
        <v>161</v>
      </c>
      <c r="E1797" s="188" t="s">
        <v>2594</v>
      </c>
      <c r="F1797" s="189" t="s">
        <v>2595</v>
      </c>
      <c r="G1797" s="190" t="s">
        <v>164</v>
      </c>
      <c r="H1797" s="191">
        <v>36</v>
      </c>
      <c r="I1797" s="192"/>
      <c r="J1797" s="193">
        <f>ROUND(I1797*H1797,2)</f>
        <v>0</v>
      </c>
      <c r="K1797" s="189" t="s">
        <v>1</v>
      </c>
      <c r="L1797" s="40"/>
      <c r="M1797" s="194" t="s">
        <v>1</v>
      </c>
      <c r="N1797" s="195" t="s">
        <v>44</v>
      </c>
      <c r="O1797" s="72"/>
      <c r="P1797" s="196">
        <f>O1797*H1797</f>
        <v>0</v>
      </c>
      <c r="Q1797" s="196">
        <v>0</v>
      </c>
      <c r="R1797" s="196">
        <f>Q1797*H1797</f>
        <v>0</v>
      </c>
      <c r="S1797" s="196">
        <v>0</v>
      </c>
      <c r="T1797" s="197">
        <f>S1797*H1797</f>
        <v>0</v>
      </c>
      <c r="U1797" s="35"/>
      <c r="V1797" s="35"/>
      <c r="W1797" s="35"/>
      <c r="X1797" s="35"/>
      <c r="Y1797" s="35"/>
      <c r="Z1797" s="35"/>
      <c r="AA1797" s="35"/>
      <c r="AB1797" s="35"/>
      <c r="AC1797" s="35"/>
      <c r="AD1797" s="35"/>
      <c r="AE1797" s="35"/>
      <c r="AR1797" s="198" t="s">
        <v>263</v>
      </c>
      <c r="AT1797" s="198" t="s">
        <v>161</v>
      </c>
      <c r="AU1797" s="198" t="s">
        <v>89</v>
      </c>
      <c r="AY1797" s="18" t="s">
        <v>158</v>
      </c>
      <c r="BE1797" s="199">
        <f>IF(N1797="základní",J1797,0)</f>
        <v>0</v>
      </c>
      <c r="BF1797" s="199">
        <f>IF(N1797="snížená",J1797,0)</f>
        <v>0</v>
      </c>
      <c r="BG1797" s="199">
        <f>IF(N1797="zákl. přenesená",J1797,0)</f>
        <v>0</v>
      </c>
      <c r="BH1797" s="199">
        <f>IF(N1797="sníž. přenesená",J1797,0)</f>
        <v>0</v>
      </c>
      <c r="BI1797" s="199">
        <f>IF(N1797="nulová",J1797,0)</f>
        <v>0</v>
      </c>
      <c r="BJ1797" s="18" t="s">
        <v>87</v>
      </c>
      <c r="BK1797" s="199">
        <f>ROUND(I1797*H1797,2)</f>
        <v>0</v>
      </c>
      <c r="BL1797" s="18" t="s">
        <v>263</v>
      </c>
      <c r="BM1797" s="198" t="s">
        <v>2596</v>
      </c>
    </row>
    <row r="1798" spans="1:65" s="13" customFormat="1">
      <c r="B1798" s="200"/>
      <c r="C1798" s="201"/>
      <c r="D1798" s="202" t="s">
        <v>186</v>
      </c>
      <c r="E1798" s="203" t="s">
        <v>1</v>
      </c>
      <c r="F1798" s="204" t="s">
        <v>2597</v>
      </c>
      <c r="G1798" s="201"/>
      <c r="H1798" s="205">
        <v>28</v>
      </c>
      <c r="I1798" s="206"/>
      <c r="J1798" s="201"/>
      <c r="K1798" s="201"/>
      <c r="L1798" s="207"/>
      <c r="M1798" s="208"/>
      <c r="N1798" s="209"/>
      <c r="O1798" s="209"/>
      <c r="P1798" s="209"/>
      <c r="Q1798" s="209"/>
      <c r="R1798" s="209"/>
      <c r="S1798" s="209"/>
      <c r="T1798" s="210"/>
      <c r="AT1798" s="211" t="s">
        <v>186</v>
      </c>
      <c r="AU1798" s="211" t="s">
        <v>89</v>
      </c>
      <c r="AV1798" s="13" t="s">
        <v>89</v>
      </c>
      <c r="AW1798" s="13" t="s">
        <v>35</v>
      </c>
      <c r="AX1798" s="13" t="s">
        <v>79</v>
      </c>
      <c r="AY1798" s="211" t="s">
        <v>158</v>
      </c>
    </row>
    <row r="1799" spans="1:65" s="13" customFormat="1">
      <c r="B1799" s="200"/>
      <c r="C1799" s="201"/>
      <c r="D1799" s="202" t="s">
        <v>186</v>
      </c>
      <c r="E1799" s="203" t="s">
        <v>1</v>
      </c>
      <c r="F1799" s="204" t="s">
        <v>2598</v>
      </c>
      <c r="G1799" s="201"/>
      <c r="H1799" s="205">
        <v>8</v>
      </c>
      <c r="I1799" s="206"/>
      <c r="J1799" s="201"/>
      <c r="K1799" s="201"/>
      <c r="L1799" s="207"/>
      <c r="M1799" s="208"/>
      <c r="N1799" s="209"/>
      <c r="O1799" s="209"/>
      <c r="P1799" s="209"/>
      <c r="Q1799" s="209"/>
      <c r="R1799" s="209"/>
      <c r="S1799" s="209"/>
      <c r="T1799" s="210"/>
      <c r="AT1799" s="211" t="s">
        <v>186</v>
      </c>
      <c r="AU1799" s="211" t="s">
        <v>89</v>
      </c>
      <c r="AV1799" s="13" t="s">
        <v>89</v>
      </c>
      <c r="AW1799" s="13" t="s">
        <v>35</v>
      </c>
      <c r="AX1799" s="13" t="s">
        <v>79</v>
      </c>
      <c r="AY1799" s="211" t="s">
        <v>158</v>
      </c>
    </row>
    <row r="1800" spans="1:65" s="14" customFormat="1">
      <c r="B1800" s="212"/>
      <c r="C1800" s="213"/>
      <c r="D1800" s="202" t="s">
        <v>186</v>
      </c>
      <c r="E1800" s="214" t="s">
        <v>1</v>
      </c>
      <c r="F1800" s="215" t="s">
        <v>199</v>
      </c>
      <c r="G1800" s="213"/>
      <c r="H1800" s="216">
        <v>36</v>
      </c>
      <c r="I1800" s="217"/>
      <c r="J1800" s="213"/>
      <c r="K1800" s="213"/>
      <c r="L1800" s="218"/>
      <c r="M1800" s="219"/>
      <c r="N1800" s="220"/>
      <c r="O1800" s="220"/>
      <c r="P1800" s="220"/>
      <c r="Q1800" s="220"/>
      <c r="R1800" s="220"/>
      <c r="S1800" s="220"/>
      <c r="T1800" s="221"/>
      <c r="AT1800" s="222" t="s">
        <v>186</v>
      </c>
      <c r="AU1800" s="222" t="s">
        <v>89</v>
      </c>
      <c r="AV1800" s="14" t="s">
        <v>165</v>
      </c>
      <c r="AW1800" s="14" t="s">
        <v>35</v>
      </c>
      <c r="AX1800" s="14" t="s">
        <v>87</v>
      </c>
      <c r="AY1800" s="222" t="s">
        <v>158</v>
      </c>
    </row>
    <row r="1801" spans="1:65" s="2" customFormat="1" ht="16.5" customHeight="1">
      <c r="A1801" s="35"/>
      <c r="B1801" s="36"/>
      <c r="C1801" s="187" t="s">
        <v>2599</v>
      </c>
      <c r="D1801" s="187" t="s">
        <v>161</v>
      </c>
      <c r="E1801" s="188" t="s">
        <v>2600</v>
      </c>
      <c r="F1801" s="189" t="s">
        <v>2601</v>
      </c>
      <c r="G1801" s="190" t="s">
        <v>164</v>
      </c>
      <c r="H1801" s="191">
        <v>1</v>
      </c>
      <c r="I1801" s="192">
        <f>SUM('SO-01 SHZ'!E50:F50)</f>
        <v>0</v>
      </c>
      <c r="J1801" s="193">
        <f>ROUND(I1801*H1801,2)</f>
        <v>0</v>
      </c>
      <c r="K1801" s="189" t="s">
        <v>1</v>
      </c>
      <c r="L1801" s="40"/>
      <c r="M1801" s="194" t="s">
        <v>1</v>
      </c>
      <c r="N1801" s="195" t="s">
        <v>44</v>
      </c>
      <c r="O1801" s="72"/>
      <c r="P1801" s="196">
        <f>O1801*H1801</f>
        <v>0</v>
      </c>
      <c r="Q1801" s="196">
        <v>0</v>
      </c>
      <c r="R1801" s="196">
        <f>Q1801*H1801</f>
        <v>0</v>
      </c>
      <c r="S1801" s="196">
        <v>0</v>
      </c>
      <c r="T1801" s="197">
        <f>S1801*H1801</f>
        <v>0</v>
      </c>
      <c r="U1801" s="35"/>
      <c r="V1801" s="35"/>
      <c r="W1801" s="35"/>
      <c r="X1801" s="35"/>
      <c r="Y1801" s="35"/>
      <c r="Z1801" s="35"/>
      <c r="AA1801" s="35"/>
      <c r="AB1801" s="35"/>
      <c r="AC1801" s="35"/>
      <c r="AD1801" s="35"/>
      <c r="AE1801" s="35"/>
      <c r="AR1801" s="198" t="s">
        <v>263</v>
      </c>
      <c r="AT1801" s="198" t="s">
        <v>161</v>
      </c>
      <c r="AU1801" s="198" t="s">
        <v>89</v>
      </c>
      <c r="AY1801" s="18" t="s">
        <v>158</v>
      </c>
      <c r="BE1801" s="199">
        <f>IF(N1801="základní",J1801,0)</f>
        <v>0</v>
      </c>
      <c r="BF1801" s="199">
        <f>IF(N1801="snížená",J1801,0)</f>
        <v>0</v>
      </c>
      <c r="BG1801" s="199">
        <f>IF(N1801="zákl. přenesená",J1801,0)</f>
        <v>0</v>
      </c>
      <c r="BH1801" s="199">
        <f>IF(N1801="sníž. přenesená",J1801,0)</f>
        <v>0</v>
      </c>
      <c r="BI1801" s="199">
        <f>IF(N1801="nulová",J1801,0)</f>
        <v>0</v>
      </c>
      <c r="BJ1801" s="18" t="s">
        <v>87</v>
      </c>
      <c r="BK1801" s="199">
        <f>ROUND(I1801*H1801,2)</f>
        <v>0</v>
      </c>
      <c r="BL1801" s="18" t="s">
        <v>263</v>
      </c>
      <c r="BM1801" s="198" t="s">
        <v>2602</v>
      </c>
    </row>
    <row r="1802" spans="1:65" s="12" customFormat="1" ht="22.9" customHeight="1">
      <c r="B1802" s="171"/>
      <c r="C1802" s="172"/>
      <c r="D1802" s="173" t="s">
        <v>78</v>
      </c>
      <c r="E1802" s="185" t="s">
        <v>2603</v>
      </c>
      <c r="F1802" s="185" t="s">
        <v>2604</v>
      </c>
      <c r="G1802" s="172"/>
      <c r="H1802" s="172"/>
      <c r="I1802" s="175"/>
      <c r="J1802" s="186">
        <f>BK1802</f>
        <v>0</v>
      </c>
      <c r="K1802" s="172"/>
      <c r="L1802" s="177"/>
      <c r="M1802" s="178"/>
      <c r="N1802" s="179"/>
      <c r="O1802" s="179"/>
      <c r="P1802" s="180">
        <f>SUM(P1803:P1808)</f>
        <v>0</v>
      </c>
      <c r="Q1802" s="179"/>
      <c r="R1802" s="180">
        <f>SUM(R1803:R1808)</f>
        <v>0</v>
      </c>
      <c r="S1802" s="179"/>
      <c r="T1802" s="181">
        <f>SUM(T1803:T1808)</f>
        <v>17.100000000000001</v>
      </c>
      <c r="AR1802" s="182" t="s">
        <v>89</v>
      </c>
      <c r="AT1802" s="183" t="s">
        <v>78</v>
      </c>
      <c r="AU1802" s="183" t="s">
        <v>87</v>
      </c>
      <c r="AY1802" s="182" t="s">
        <v>158</v>
      </c>
      <c r="BK1802" s="184">
        <f>SUM(BK1803:BK1808)</f>
        <v>0</v>
      </c>
    </row>
    <row r="1803" spans="1:65" s="2" customFormat="1" ht="24.2" customHeight="1">
      <c r="A1803" s="35"/>
      <c r="B1803" s="36"/>
      <c r="C1803" s="187" t="s">
        <v>2605</v>
      </c>
      <c r="D1803" s="187" t="s">
        <v>161</v>
      </c>
      <c r="E1803" s="188" t="s">
        <v>2606</v>
      </c>
      <c r="F1803" s="189" t="s">
        <v>2607</v>
      </c>
      <c r="G1803" s="190" t="s">
        <v>164</v>
      </c>
      <c r="H1803" s="191">
        <v>1</v>
      </c>
      <c r="I1803" s="192"/>
      <c r="J1803" s="193">
        <f t="shared" ref="J1803:J1808" si="20">ROUND(I1803*H1803,2)</f>
        <v>0</v>
      </c>
      <c r="K1803" s="189" t="s">
        <v>1</v>
      </c>
      <c r="L1803" s="40"/>
      <c r="M1803" s="194" t="s">
        <v>1</v>
      </c>
      <c r="N1803" s="195" t="s">
        <v>44</v>
      </c>
      <c r="O1803" s="72"/>
      <c r="P1803" s="196">
        <f t="shared" ref="P1803:P1808" si="21">O1803*H1803</f>
        <v>0</v>
      </c>
      <c r="Q1803" s="196">
        <v>0</v>
      </c>
      <c r="R1803" s="196">
        <f t="shared" ref="R1803:R1808" si="22">Q1803*H1803</f>
        <v>0</v>
      </c>
      <c r="S1803" s="196">
        <v>0</v>
      </c>
      <c r="T1803" s="197">
        <f t="shared" ref="T1803:T1808" si="23">S1803*H1803</f>
        <v>0</v>
      </c>
      <c r="U1803" s="35"/>
      <c r="V1803" s="35"/>
      <c r="W1803" s="35"/>
      <c r="X1803" s="35"/>
      <c r="Y1803" s="35"/>
      <c r="Z1803" s="35"/>
      <c r="AA1803" s="35"/>
      <c r="AB1803" s="35"/>
      <c r="AC1803" s="35"/>
      <c r="AD1803" s="35"/>
      <c r="AE1803" s="35"/>
      <c r="AR1803" s="198" t="s">
        <v>263</v>
      </c>
      <c r="AT1803" s="198" t="s">
        <v>161</v>
      </c>
      <c r="AU1803" s="198" t="s">
        <v>89</v>
      </c>
      <c r="AY1803" s="18" t="s">
        <v>158</v>
      </c>
      <c r="BE1803" s="199">
        <f t="shared" ref="BE1803:BE1808" si="24">IF(N1803="základní",J1803,0)</f>
        <v>0</v>
      </c>
      <c r="BF1803" s="199">
        <f t="shared" ref="BF1803:BF1808" si="25">IF(N1803="snížená",J1803,0)</f>
        <v>0</v>
      </c>
      <c r="BG1803" s="199">
        <f t="shared" ref="BG1803:BG1808" si="26">IF(N1803="zákl. přenesená",J1803,0)</f>
        <v>0</v>
      </c>
      <c r="BH1803" s="199">
        <f t="shared" ref="BH1803:BH1808" si="27">IF(N1803="sníž. přenesená",J1803,0)</f>
        <v>0</v>
      </c>
      <c r="BI1803" s="199">
        <f t="shared" ref="BI1803:BI1808" si="28">IF(N1803="nulová",J1803,0)</f>
        <v>0</v>
      </c>
      <c r="BJ1803" s="18" t="s">
        <v>87</v>
      </c>
      <c r="BK1803" s="199">
        <f t="shared" ref="BK1803:BK1808" si="29">ROUND(I1803*H1803,2)</f>
        <v>0</v>
      </c>
      <c r="BL1803" s="18" t="s">
        <v>263</v>
      </c>
      <c r="BM1803" s="198" t="s">
        <v>2608</v>
      </c>
    </row>
    <row r="1804" spans="1:65" s="2" customFormat="1" ht="44.25" customHeight="1">
      <c r="A1804" s="35"/>
      <c r="B1804" s="36"/>
      <c r="C1804" s="187" t="s">
        <v>2609</v>
      </c>
      <c r="D1804" s="187" t="s">
        <v>161</v>
      </c>
      <c r="E1804" s="188" t="s">
        <v>2610</v>
      </c>
      <c r="F1804" s="189" t="s">
        <v>2611</v>
      </c>
      <c r="G1804" s="190" t="s">
        <v>164</v>
      </c>
      <c r="H1804" s="191">
        <v>1</v>
      </c>
      <c r="I1804" s="192"/>
      <c r="J1804" s="193">
        <f t="shared" si="20"/>
        <v>0</v>
      </c>
      <c r="K1804" s="189" t="s">
        <v>1</v>
      </c>
      <c r="L1804" s="40"/>
      <c r="M1804" s="194" t="s">
        <v>1</v>
      </c>
      <c r="N1804" s="195" t="s">
        <v>44</v>
      </c>
      <c r="O1804" s="72"/>
      <c r="P1804" s="196">
        <f t="shared" si="21"/>
        <v>0</v>
      </c>
      <c r="Q1804" s="196">
        <v>0</v>
      </c>
      <c r="R1804" s="196">
        <f t="shared" si="22"/>
        <v>0</v>
      </c>
      <c r="S1804" s="196">
        <v>17.100000000000001</v>
      </c>
      <c r="T1804" s="197">
        <f t="shared" si="23"/>
        <v>17.100000000000001</v>
      </c>
      <c r="U1804" s="35"/>
      <c r="V1804" s="35"/>
      <c r="W1804" s="35"/>
      <c r="X1804" s="35"/>
      <c r="Y1804" s="35"/>
      <c r="Z1804" s="35"/>
      <c r="AA1804" s="35"/>
      <c r="AB1804" s="35"/>
      <c r="AC1804" s="35"/>
      <c r="AD1804" s="35"/>
      <c r="AE1804" s="35"/>
      <c r="AR1804" s="198" t="s">
        <v>263</v>
      </c>
      <c r="AT1804" s="198" t="s">
        <v>161</v>
      </c>
      <c r="AU1804" s="198" t="s">
        <v>89</v>
      </c>
      <c r="AY1804" s="18" t="s">
        <v>158</v>
      </c>
      <c r="BE1804" s="199">
        <f t="shared" si="24"/>
        <v>0</v>
      </c>
      <c r="BF1804" s="199">
        <f t="shared" si="25"/>
        <v>0</v>
      </c>
      <c r="BG1804" s="199">
        <f t="shared" si="26"/>
        <v>0</v>
      </c>
      <c r="BH1804" s="199">
        <f t="shared" si="27"/>
        <v>0</v>
      </c>
      <c r="BI1804" s="199">
        <f t="shared" si="28"/>
        <v>0</v>
      </c>
      <c r="BJ1804" s="18" t="s">
        <v>87</v>
      </c>
      <c r="BK1804" s="199">
        <f t="shared" si="29"/>
        <v>0</v>
      </c>
      <c r="BL1804" s="18" t="s">
        <v>263</v>
      </c>
      <c r="BM1804" s="198" t="s">
        <v>2612</v>
      </c>
    </row>
    <row r="1805" spans="1:65" s="2" customFormat="1" ht="49.15" customHeight="1">
      <c r="A1805" s="35"/>
      <c r="B1805" s="36"/>
      <c r="C1805" s="187" t="s">
        <v>2613</v>
      </c>
      <c r="D1805" s="187" t="s">
        <v>161</v>
      </c>
      <c r="E1805" s="188" t="s">
        <v>2614</v>
      </c>
      <c r="F1805" s="189" t="s">
        <v>2615</v>
      </c>
      <c r="G1805" s="190" t="s">
        <v>164</v>
      </c>
      <c r="H1805" s="191">
        <v>1</v>
      </c>
      <c r="I1805" s="192"/>
      <c r="J1805" s="193">
        <f t="shared" si="20"/>
        <v>0</v>
      </c>
      <c r="K1805" s="189" t="s">
        <v>1</v>
      </c>
      <c r="L1805" s="40"/>
      <c r="M1805" s="194" t="s">
        <v>1</v>
      </c>
      <c r="N1805" s="195" t="s">
        <v>44</v>
      </c>
      <c r="O1805" s="72"/>
      <c r="P1805" s="196">
        <f t="shared" si="21"/>
        <v>0</v>
      </c>
      <c r="Q1805" s="196">
        <v>0</v>
      </c>
      <c r="R1805" s="196">
        <f t="shared" si="22"/>
        <v>0</v>
      </c>
      <c r="S1805" s="196">
        <v>0</v>
      </c>
      <c r="T1805" s="197">
        <f t="shared" si="23"/>
        <v>0</v>
      </c>
      <c r="U1805" s="35"/>
      <c r="V1805" s="35"/>
      <c r="W1805" s="35"/>
      <c r="X1805" s="35"/>
      <c r="Y1805" s="35"/>
      <c r="Z1805" s="35"/>
      <c r="AA1805" s="35"/>
      <c r="AB1805" s="35"/>
      <c r="AC1805" s="35"/>
      <c r="AD1805" s="35"/>
      <c r="AE1805" s="35"/>
      <c r="AR1805" s="198" t="s">
        <v>263</v>
      </c>
      <c r="AT1805" s="198" t="s">
        <v>161</v>
      </c>
      <c r="AU1805" s="198" t="s">
        <v>89</v>
      </c>
      <c r="AY1805" s="18" t="s">
        <v>158</v>
      </c>
      <c r="BE1805" s="199">
        <f t="shared" si="24"/>
        <v>0</v>
      </c>
      <c r="BF1805" s="199">
        <f t="shared" si="25"/>
        <v>0</v>
      </c>
      <c r="BG1805" s="199">
        <f t="shared" si="26"/>
        <v>0</v>
      </c>
      <c r="BH1805" s="199">
        <f t="shared" si="27"/>
        <v>0</v>
      </c>
      <c r="BI1805" s="199">
        <f t="shared" si="28"/>
        <v>0</v>
      </c>
      <c r="BJ1805" s="18" t="s">
        <v>87</v>
      </c>
      <c r="BK1805" s="199">
        <f t="shared" si="29"/>
        <v>0</v>
      </c>
      <c r="BL1805" s="18" t="s">
        <v>263</v>
      </c>
      <c r="BM1805" s="198" t="s">
        <v>2616</v>
      </c>
    </row>
    <row r="1806" spans="1:65" s="2" customFormat="1" ht="66.75" customHeight="1">
      <c r="A1806" s="35"/>
      <c r="B1806" s="36"/>
      <c r="C1806" s="187" t="s">
        <v>2617</v>
      </c>
      <c r="D1806" s="187" t="s">
        <v>161</v>
      </c>
      <c r="E1806" s="188" t="s">
        <v>2618</v>
      </c>
      <c r="F1806" s="189" t="s">
        <v>2619</v>
      </c>
      <c r="G1806" s="190" t="s">
        <v>164</v>
      </c>
      <c r="H1806" s="191">
        <v>1</v>
      </c>
      <c r="I1806" s="192"/>
      <c r="J1806" s="193">
        <f t="shared" si="20"/>
        <v>0</v>
      </c>
      <c r="K1806" s="189" t="s">
        <v>1</v>
      </c>
      <c r="L1806" s="40"/>
      <c r="M1806" s="194" t="s">
        <v>1</v>
      </c>
      <c r="N1806" s="195" t="s">
        <v>44</v>
      </c>
      <c r="O1806" s="72"/>
      <c r="P1806" s="196">
        <f t="shared" si="21"/>
        <v>0</v>
      </c>
      <c r="Q1806" s="196">
        <v>0</v>
      </c>
      <c r="R1806" s="196">
        <f t="shared" si="22"/>
        <v>0</v>
      </c>
      <c r="S1806" s="196">
        <v>0</v>
      </c>
      <c r="T1806" s="197">
        <f t="shared" si="23"/>
        <v>0</v>
      </c>
      <c r="U1806" s="35"/>
      <c r="V1806" s="35"/>
      <c r="W1806" s="35"/>
      <c r="X1806" s="35"/>
      <c r="Y1806" s="35"/>
      <c r="Z1806" s="35"/>
      <c r="AA1806" s="35"/>
      <c r="AB1806" s="35"/>
      <c r="AC1806" s="35"/>
      <c r="AD1806" s="35"/>
      <c r="AE1806" s="35"/>
      <c r="AR1806" s="198" t="s">
        <v>263</v>
      </c>
      <c r="AT1806" s="198" t="s">
        <v>161</v>
      </c>
      <c r="AU1806" s="198" t="s">
        <v>89</v>
      </c>
      <c r="AY1806" s="18" t="s">
        <v>158</v>
      </c>
      <c r="BE1806" s="199">
        <f t="shared" si="24"/>
        <v>0</v>
      </c>
      <c r="BF1806" s="199">
        <f t="shared" si="25"/>
        <v>0</v>
      </c>
      <c r="BG1806" s="199">
        <f t="shared" si="26"/>
        <v>0</v>
      </c>
      <c r="BH1806" s="199">
        <f t="shared" si="27"/>
        <v>0</v>
      </c>
      <c r="BI1806" s="199">
        <f t="shared" si="28"/>
        <v>0</v>
      </c>
      <c r="BJ1806" s="18" t="s">
        <v>87</v>
      </c>
      <c r="BK1806" s="199">
        <f t="shared" si="29"/>
        <v>0</v>
      </c>
      <c r="BL1806" s="18" t="s">
        <v>263</v>
      </c>
      <c r="BM1806" s="198" t="s">
        <v>2620</v>
      </c>
    </row>
    <row r="1807" spans="1:65" s="2" customFormat="1" ht="49.15" customHeight="1">
      <c r="A1807" s="35"/>
      <c r="B1807" s="36"/>
      <c r="C1807" s="187" t="s">
        <v>2621</v>
      </c>
      <c r="D1807" s="187" t="s">
        <v>161</v>
      </c>
      <c r="E1807" s="188" t="s">
        <v>2622</v>
      </c>
      <c r="F1807" s="189" t="s">
        <v>2623</v>
      </c>
      <c r="G1807" s="190" t="s">
        <v>164</v>
      </c>
      <c r="H1807" s="191">
        <v>1</v>
      </c>
      <c r="I1807" s="192"/>
      <c r="J1807" s="193">
        <f t="shared" si="20"/>
        <v>0</v>
      </c>
      <c r="K1807" s="189" t="s">
        <v>1</v>
      </c>
      <c r="L1807" s="40"/>
      <c r="M1807" s="194" t="s">
        <v>1</v>
      </c>
      <c r="N1807" s="195" t="s">
        <v>44</v>
      </c>
      <c r="O1807" s="72"/>
      <c r="P1807" s="196">
        <f t="shared" si="21"/>
        <v>0</v>
      </c>
      <c r="Q1807" s="196">
        <v>0</v>
      </c>
      <c r="R1807" s="196">
        <f t="shared" si="22"/>
        <v>0</v>
      </c>
      <c r="S1807" s="196">
        <v>0</v>
      </c>
      <c r="T1807" s="197">
        <f t="shared" si="23"/>
        <v>0</v>
      </c>
      <c r="U1807" s="35"/>
      <c r="V1807" s="35"/>
      <c r="W1807" s="35"/>
      <c r="X1807" s="35"/>
      <c r="Y1807" s="35"/>
      <c r="Z1807" s="35"/>
      <c r="AA1807" s="35"/>
      <c r="AB1807" s="35"/>
      <c r="AC1807" s="35"/>
      <c r="AD1807" s="35"/>
      <c r="AE1807" s="35"/>
      <c r="AR1807" s="198" t="s">
        <v>263</v>
      </c>
      <c r="AT1807" s="198" t="s">
        <v>161</v>
      </c>
      <c r="AU1807" s="198" t="s">
        <v>89</v>
      </c>
      <c r="AY1807" s="18" t="s">
        <v>158</v>
      </c>
      <c r="BE1807" s="199">
        <f t="shared" si="24"/>
        <v>0</v>
      </c>
      <c r="BF1807" s="199">
        <f t="shared" si="25"/>
        <v>0</v>
      </c>
      <c r="BG1807" s="199">
        <f t="shared" si="26"/>
        <v>0</v>
      </c>
      <c r="BH1807" s="199">
        <f t="shared" si="27"/>
        <v>0</v>
      </c>
      <c r="BI1807" s="199">
        <f t="shared" si="28"/>
        <v>0</v>
      </c>
      <c r="BJ1807" s="18" t="s">
        <v>87</v>
      </c>
      <c r="BK1807" s="199">
        <f t="shared" si="29"/>
        <v>0</v>
      </c>
      <c r="BL1807" s="18" t="s">
        <v>263</v>
      </c>
      <c r="BM1807" s="198" t="s">
        <v>2624</v>
      </c>
    </row>
    <row r="1808" spans="1:65" s="2" customFormat="1" ht="16.5" customHeight="1">
      <c r="A1808" s="35"/>
      <c r="B1808" s="36"/>
      <c r="C1808" s="187" t="s">
        <v>2625</v>
      </c>
      <c r="D1808" s="187" t="s">
        <v>161</v>
      </c>
      <c r="E1808" s="188" t="s">
        <v>2626</v>
      </c>
      <c r="F1808" s="189" t="s">
        <v>2627</v>
      </c>
      <c r="G1808" s="190" t="s">
        <v>164</v>
      </c>
      <c r="H1808" s="191">
        <v>1</v>
      </c>
      <c r="I1808" s="192">
        <f>'SO-01 UT'!F221</f>
        <v>0</v>
      </c>
      <c r="J1808" s="193">
        <f t="shared" si="20"/>
        <v>0</v>
      </c>
      <c r="K1808" s="189" t="s">
        <v>1</v>
      </c>
      <c r="L1808" s="40"/>
      <c r="M1808" s="194" t="s">
        <v>1</v>
      </c>
      <c r="N1808" s="195" t="s">
        <v>44</v>
      </c>
      <c r="O1808" s="72"/>
      <c r="P1808" s="196">
        <f t="shared" si="21"/>
        <v>0</v>
      </c>
      <c r="Q1808" s="196">
        <v>0</v>
      </c>
      <c r="R1808" s="196">
        <f t="shared" si="22"/>
        <v>0</v>
      </c>
      <c r="S1808" s="196">
        <v>0</v>
      </c>
      <c r="T1808" s="197">
        <f t="shared" si="23"/>
        <v>0</v>
      </c>
      <c r="U1808" s="35"/>
      <c r="V1808" s="35"/>
      <c r="W1808" s="35"/>
      <c r="X1808" s="35"/>
      <c r="Y1808" s="35"/>
      <c r="Z1808" s="35"/>
      <c r="AA1808" s="35"/>
      <c r="AB1808" s="35"/>
      <c r="AC1808" s="35"/>
      <c r="AD1808" s="35"/>
      <c r="AE1808" s="35"/>
      <c r="AR1808" s="198" t="s">
        <v>263</v>
      </c>
      <c r="AT1808" s="198" t="s">
        <v>161</v>
      </c>
      <c r="AU1808" s="198" t="s">
        <v>89</v>
      </c>
      <c r="AY1808" s="18" t="s">
        <v>158</v>
      </c>
      <c r="BE1808" s="199">
        <f t="shared" si="24"/>
        <v>0</v>
      </c>
      <c r="BF1808" s="199">
        <f t="shared" si="25"/>
        <v>0</v>
      </c>
      <c r="BG1808" s="199">
        <f t="shared" si="26"/>
        <v>0</v>
      </c>
      <c r="BH1808" s="199">
        <f t="shared" si="27"/>
        <v>0</v>
      </c>
      <c r="BI1808" s="199">
        <f t="shared" si="28"/>
        <v>0</v>
      </c>
      <c r="BJ1808" s="18" t="s">
        <v>87</v>
      </c>
      <c r="BK1808" s="199">
        <f t="shared" si="29"/>
        <v>0</v>
      </c>
      <c r="BL1808" s="18" t="s">
        <v>263</v>
      </c>
      <c r="BM1808" s="198" t="s">
        <v>2628</v>
      </c>
    </row>
    <row r="1809" spans="1:65" s="12" customFormat="1" ht="22.9" customHeight="1">
      <c r="B1809" s="171"/>
      <c r="C1809" s="172"/>
      <c r="D1809" s="173" t="s">
        <v>78</v>
      </c>
      <c r="E1809" s="185" t="s">
        <v>2629</v>
      </c>
      <c r="F1809" s="185" t="s">
        <v>2630</v>
      </c>
      <c r="G1809" s="172"/>
      <c r="H1809" s="172"/>
      <c r="I1809" s="175"/>
      <c r="J1809" s="186">
        <f>BK1809</f>
        <v>0</v>
      </c>
      <c r="K1809" s="172"/>
      <c r="L1809" s="177"/>
      <c r="M1809" s="178"/>
      <c r="N1809" s="179"/>
      <c r="O1809" s="179"/>
      <c r="P1809" s="180">
        <f>P1810</f>
        <v>0</v>
      </c>
      <c r="Q1809" s="179"/>
      <c r="R1809" s="180">
        <f>R1810</f>
        <v>0</v>
      </c>
      <c r="S1809" s="179"/>
      <c r="T1809" s="181">
        <f>T1810</f>
        <v>0</v>
      </c>
      <c r="AR1809" s="182" t="s">
        <v>89</v>
      </c>
      <c r="AT1809" s="183" t="s">
        <v>78</v>
      </c>
      <c r="AU1809" s="183" t="s">
        <v>87</v>
      </c>
      <c r="AY1809" s="182" t="s">
        <v>158</v>
      </c>
      <c r="BK1809" s="184">
        <f>BK1810</f>
        <v>0</v>
      </c>
    </row>
    <row r="1810" spans="1:65" s="2" customFormat="1" ht="16.5" customHeight="1">
      <c r="A1810" s="35"/>
      <c r="B1810" s="36"/>
      <c r="C1810" s="187" t="s">
        <v>2631</v>
      </c>
      <c r="D1810" s="187" t="s">
        <v>161</v>
      </c>
      <c r="E1810" s="188" t="s">
        <v>2632</v>
      </c>
      <c r="F1810" s="189" t="s">
        <v>2633</v>
      </c>
      <c r="G1810" s="190" t="s">
        <v>164</v>
      </c>
      <c r="H1810" s="191">
        <v>1</v>
      </c>
      <c r="I1810" s="192">
        <f>'SO-01 VZT'!G116</f>
        <v>0</v>
      </c>
      <c r="J1810" s="193">
        <f>ROUND(I1810*H1810,2)</f>
        <v>0</v>
      </c>
      <c r="K1810" s="189" t="s">
        <v>1</v>
      </c>
      <c r="L1810" s="40"/>
      <c r="M1810" s="194" t="s">
        <v>1</v>
      </c>
      <c r="N1810" s="195" t="s">
        <v>44</v>
      </c>
      <c r="O1810" s="72"/>
      <c r="P1810" s="196">
        <f>O1810*H1810</f>
        <v>0</v>
      </c>
      <c r="Q1810" s="196">
        <v>0</v>
      </c>
      <c r="R1810" s="196">
        <f>Q1810*H1810</f>
        <v>0</v>
      </c>
      <c r="S1810" s="196">
        <v>0</v>
      </c>
      <c r="T1810" s="197">
        <f>S1810*H1810</f>
        <v>0</v>
      </c>
      <c r="U1810" s="35"/>
      <c r="V1810" s="35"/>
      <c r="W1810" s="35"/>
      <c r="X1810" s="35"/>
      <c r="Y1810" s="35"/>
      <c r="Z1810" s="35"/>
      <c r="AA1810" s="35"/>
      <c r="AB1810" s="35"/>
      <c r="AC1810" s="35"/>
      <c r="AD1810" s="35"/>
      <c r="AE1810" s="35"/>
      <c r="AR1810" s="198" t="s">
        <v>263</v>
      </c>
      <c r="AT1810" s="198" t="s">
        <v>161</v>
      </c>
      <c r="AU1810" s="198" t="s">
        <v>89</v>
      </c>
      <c r="AY1810" s="18" t="s">
        <v>158</v>
      </c>
      <c r="BE1810" s="199">
        <f>IF(N1810="základní",J1810,0)</f>
        <v>0</v>
      </c>
      <c r="BF1810" s="199">
        <f>IF(N1810="snížená",J1810,0)</f>
        <v>0</v>
      </c>
      <c r="BG1810" s="199">
        <f>IF(N1810="zákl. přenesená",J1810,0)</f>
        <v>0</v>
      </c>
      <c r="BH1810" s="199">
        <f>IF(N1810="sníž. přenesená",J1810,0)</f>
        <v>0</v>
      </c>
      <c r="BI1810" s="199">
        <f>IF(N1810="nulová",J1810,0)</f>
        <v>0</v>
      </c>
      <c r="BJ1810" s="18" t="s">
        <v>87</v>
      </c>
      <c r="BK1810" s="199">
        <f>ROUND(I1810*H1810,2)</f>
        <v>0</v>
      </c>
      <c r="BL1810" s="18" t="s">
        <v>263</v>
      </c>
      <c r="BM1810" s="198" t="s">
        <v>2634</v>
      </c>
    </row>
    <row r="1811" spans="1:65" s="12" customFormat="1" ht="22.9" customHeight="1">
      <c r="B1811" s="171"/>
      <c r="C1811" s="172"/>
      <c r="D1811" s="173" t="s">
        <v>78</v>
      </c>
      <c r="E1811" s="185" t="s">
        <v>2635</v>
      </c>
      <c r="F1811" s="185" t="s">
        <v>2636</v>
      </c>
      <c r="G1811" s="172"/>
      <c r="H1811" s="172"/>
      <c r="I1811" s="175"/>
      <c r="J1811" s="186">
        <f>BK1811</f>
        <v>0</v>
      </c>
      <c r="K1811" s="172"/>
      <c r="L1811" s="177"/>
      <c r="M1811" s="178"/>
      <c r="N1811" s="179"/>
      <c r="O1811" s="179"/>
      <c r="P1811" s="180">
        <f>P1812</f>
        <v>0</v>
      </c>
      <c r="Q1811" s="179"/>
      <c r="R1811" s="180">
        <f>R1812</f>
        <v>0</v>
      </c>
      <c r="S1811" s="179"/>
      <c r="T1811" s="181">
        <f>T1812</f>
        <v>0</v>
      </c>
      <c r="AR1811" s="182" t="s">
        <v>89</v>
      </c>
      <c r="AT1811" s="183" t="s">
        <v>78</v>
      </c>
      <c r="AU1811" s="183" t="s">
        <v>87</v>
      </c>
      <c r="AY1811" s="182" t="s">
        <v>158</v>
      </c>
      <c r="BK1811" s="184">
        <f>BK1812</f>
        <v>0</v>
      </c>
    </row>
    <row r="1812" spans="1:65" s="2" customFormat="1" ht="16.5" customHeight="1">
      <c r="A1812" s="35"/>
      <c r="B1812" s="36"/>
      <c r="C1812" s="187" t="s">
        <v>2637</v>
      </c>
      <c r="D1812" s="187" t="s">
        <v>161</v>
      </c>
      <c r="E1812" s="188" t="s">
        <v>2638</v>
      </c>
      <c r="F1812" s="189" t="s">
        <v>2639</v>
      </c>
      <c r="G1812" s="190" t="s">
        <v>164</v>
      </c>
      <c r="H1812" s="191">
        <v>1</v>
      </c>
      <c r="I1812" s="192">
        <f>'SO-01 CHL'!G34</f>
        <v>0</v>
      </c>
      <c r="J1812" s="193">
        <f>ROUND(I1812*H1812,2)</f>
        <v>0</v>
      </c>
      <c r="K1812" s="189" t="s">
        <v>1</v>
      </c>
      <c r="L1812" s="40"/>
      <c r="M1812" s="194" t="s">
        <v>1</v>
      </c>
      <c r="N1812" s="195" t="s">
        <v>44</v>
      </c>
      <c r="O1812" s="72"/>
      <c r="P1812" s="196">
        <f>O1812*H1812</f>
        <v>0</v>
      </c>
      <c r="Q1812" s="196">
        <v>0</v>
      </c>
      <c r="R1812" s="196">
        <f>Q1812*H1812</f>
        <v>0</v>
      </c>
      <c r="S1812" s="196">
        <v>0</v>
      </c>
      <c r="T1812" s="197">
        <f>S1812*H1812</f>
        <v>0</v>
      </c>
      <c r="U1812" s="35"/>
      <c r="V1812" s="35"/>
      <c r="W1812" s="35"/>
      <c r="X1812" s="35"/>
      <c r="Y1812" s="35"/>
      <c r="Z1812" s="35"/>
      <c r="AA1812" s="35"/>
      <c r="AB1812" s="35"/>
      <c r="AC1812" s="35"/>
      <c r="AD1812" s="35"/>
      <c r="AE1812" s="35"/>
      <c r="AR1812" s="198" t="s">
        <v>263</v>
      </c>
      <c r="AT1812" s="198" t="s">
        <v>161</v>
      </c>
      <c r="AU1812" s="198" t="s">
        <v>89</v>
      </c>
      <c r="AY1812" s="18" t="s">
        <v>158</v>
      </c>
      <c r="BE1812" s="199">
        <f>IF(N1812="základní",J1812,0)</f>
        <v>0</v>
      </c>
      <c r="BF1812" s="199">
        <f>IF(N1812="snížená",J1812,0)</f>
        <v>0</v>
      </c>
      <c r="BG1812" s="199">
        <f>IF(N1812="zákl. přenesená",J1812,0)</f>
        <v>0</v>
      </c>
      <c r="BH1812" s="199">
        <f>IF(N1812="sníž. přenesená",J1812,0)</f>
        <v>0</v>
      </c>
      <c r="BI1812" s="199">
        <f>IF(N1812="nulová",J1812,0)</f>
        <v>0</v>
      </c>
      <c r="BJ1812" s="18" t="s">
        <v>87</v>
      </c>
      <c r="BK1812" s="199">
        <f>ROUND(I1812*H1812,2)</f>
        <v>0</v>
      </c>
      <c r="BL1812" s="18" t="s">
        <v>263</v>
      </c>
      <c r="BM1812" s="198" t="s">
        <v>2640</v>
      </c>
    </row>
    <row r="1813" spans="1:65" s="12" customFormat="1" ht="22.9" customHeight="1">
      <c r="B1813" s="171"/>
      <c r="C1813" s="172"/>
      <c r="D1813" s="173" t="s">
        <v>78</v>
      </c>
      <c r="E1813" s="185" t="s">
        <v>2641</v>
      </c>
      <c r="F1813" s="185" t="s">
        <v>2642</v>
      </c>
      <c r="G1813" s="172"/>
      <c r="H1813" s="172"/>
      <c r="I1813" s="175"/>
      <c r="J1813" s="186">
        <f>BK1813</f>
        <v>0</v>
      </c>
      <c r="K1813" s="172"/>
      <c r="L1813" s="177"/>
      <c r="M1813" s="178"/>
      <c r="N1813" s="179"/>
      <c r="O1813" s="179"/>
      <c r="P1813" s="180">
        <f>SUM(P1814:P1845)</f>
        <v>0</v>
      </c>
      <c r="Q1813" s="179"/>
      <c r="R1813" s="180">
        <f>SUM(R1814:R1845)</f>
        <v>37.620843520000001</v>
      </c>
      <c r="S1813" s="179"/>
      <c r="T1813" s="181">
        <f>SUM(T1814:T1845)</f>
        <v>40.718699999999998</v>
      </c>
      <c r="AR1813" s="182" t="s">
        <v>89</v>
      </c>
      <c r="AT1813" s="183" t="s">
        <v>78</v>
      </c>
      <c r="AU1813" s="183" t="s">
        <v>87</v>
      </c>
      <c r="AY1813" s="182" t="s">
        <v>158</v>
      </c>
      <c r="BK1813" s="184">
        <f>SUM(BK1814:BK1845)</f>
        <v>0</v>
      </c>
    </row>
    <row r="1814" spans="1:65" s="2" customFormat="1" ht="24.2" customHeight="1">
      <c r="A1814" s="35"/>
      <c r="B1814" s="36"/>
      <c r="C1814" s="187" t="s">
        <v>2643</v>
      </c>
      <c r="D1814" s="187" t="s">
        <v>161</v>
      </c>
      <c r="E1814" s="188" t="s">
        <v>2644</v>
      </c>
      <c r="F1814" s="189" t="s">
        <v>2645</v>
      </c>
      <c r="G1814" s="190" t="s">
        <v>216</v>
      </c>
      <c r="H1814" s="191">
        <v>1087.7</v>
      </c>
      <c r="I1814" s="192"/>
      <c r="J1814" s="193">
        <f>ROUND(I1814*H1814,2)</f>
        <v>0</v>
      </c>
      <c r="K1814" s="189" t="s">
        <v>217</v>
      </c>
      <c r="L1814" s="40"/>
      <c r="M1814" s="194" t="s">
        <v>1</v>
      </c>
      <c r="N1814" s="195" t="s">
        <v>44</v>
      </c>
      <c r="O1814" s="72"/>
      <c r="P1814" s="196">
        <f>O1814*H1814</f>
        <v>0</v>
      </c>
      <c r="Q1814" s="196">
        <v>7.9900000000000006E-3</v>
      </c>
      <c r="R1814" s="196">
        <f>Q1814*H1814</f>
        <v>8.6907230000000002</v>
      </c>
      <c r="S1814" s="196">
        <v>0</v>
      </c>
      <c r="T1814" s="197">
        <f>S1814*H1814</f>
        <v>0</v>
      </c>
      <c r="U1814" s="35"/>
      <c r="V1814" s="35"/>
      <c r="W1814" s="35"/>
      <c r="X1814" s="35"/>
      <c r="Y1814" s="35"/>
      <c r="Z1814" s="35"/>
      <c r="AA1814" s="35"/>
      <c r="AB1814" s="35"/>
      <c r="AC1814" s="35"/>
      <c r="AD1814" s="35"/>
      <c r="AE1814" s="35"/>
      <c r="AR1814" s="198" t="s">
        <v>263</v>
      </c>
      <c r="AT1814" s="198" t="s">
        <v>161</v>
      </c>
      <c r="AU1814" s="198" t="s">
        <v>89</v>
      </c>
      <c r="AY1814" s="18" t="s">
        <v>158</v>
      </c>
      <c r="BE1814" s="199">
        <f>IF(N1814="základní",J1814,0)</f>
        <v>0</v>
      </c>
      <c r="BF1814" s="199">
        <f>IF(N1814="snížená",J1814,0)</f>
        <v>0</v>
      </c>
      <c r="BG1814" s="199">
        <f>IF(N1814="zákl. přenesená",J1814,0)</f>
        <v>0</v>
      </c>
      <c r="BH1814" s="199">
        <f>IF(N1814="sníž. přenesená",J1814,0)</f>
        <v>0</v>
      </c>
      <c r="BI1814" s="199">
        <f>IF(N1814="nulová",J1814,0)</f>
        <v>0</v>
      </c>
      <c r="BJ1814" s="18" t="s">
        <v>87</v>
      </c>
      <c r="BK1814" s="199">
        <f>ROUND(I1814*H1814,2)</f>
        <v>0</v>
      </c>
      <c r="BL1814" s="18" t="s">
        <v>263</v>
      </c>
      <c r="BM1814" s="198" t="s">
        <v>2646</v>
      </c>
    </row>
    <row r="1815" spans="1:65" s="13" customFormat="1" ht="22.5">
      <c r="B1815" s="200"/>
      <c r="C1815" s="201"/>
      <c r="D1815" s="202" t="s">
        <v>186</v>
      </c>
      <c r="E1815" s="203" t="s">
        <v>1</v>
      </c>
      <c r="F1815" s="204" t="s">
        <v>2647</v>
      </c>
      <c r="G1815" s="201"/>
      <c r="H1815" s="205">
        <v>1087.7</v>
      </c>
      <c r="I1815" s="206"/>
      <c r="J1815" s="201"/>
      <c r="K1815" s="201"/>
      <c r="L1815" s="207"/>
      <c r="M1815" s="208"/>
      <c r="N1815" s="209"/>
      <c r="O1815" s="209"/>
      <c r="P1815" s="209"/>
      <c r="Q1815" s="209"/>
      <c r="R1815" s="209"/>
      <c r="S1815" s="209"/>
      <c r="T1815" s="210"/>
      <c r="AT1815" s="211" t="s">
        <v>186</v>
      </c>
      <c r="AU1815" s="211" t="s">
        <v>89</v>
      </c>
      <c r="AV1815" s="13" t="s">
        <v>89</v>
      </c>
      <c r="AW1815" s="13" t="s">
        <v>35</v>
      </c>
      <c r="AX1815" s="13" t="s">
        <v>87</v>
      </c>
      <c r="AY1815" s="211" t="s">
        <v>158</v>
      </c>
    </row>
    <row r="1816" spans="1:65" s="2" customFormat="1" ht="24.2" customHeight="1">
      <c r="A1816" s="35"/>
      <c r="B1816" s="36"/>
      <c r="C1816" s="187" t="s">
        <v>2648</v>
      </c>
      <c r="D1816" s="187" t="s">
        <v>161</v>
      </c>
      <c r="E1816" s="188" t="s">
        <v>2649</v>
      </c>
      <c r="F1816" s="189" t="s">
        <v>2650</v>
      </c>
      <c r="G1816" s="190" t="s">
        <v>216</v>
      </c>
      <c r="H1816" s="191">
        <v>875</v>
      </c>
      <c r="I1816" s="192"/>
      <c r="J1816" s="193">
        <f>ROUND(I1816*H1816,2)</f>
        <v>0</v>
      </c>
      <c r="K1816" s="189" t="s">
        <v>1</v>
      </c>
      <c r="L1816" s="40"/>
      <c r="M1816" s="194" t="s">
        <v>1</v>
      </c>
      <c r="N1816" s="195" t="s">
        <v>44</v>
      </c>
      <c r="O1816" s="72"/>
      <c r="P1816" s="196">
        <f>O1816*H1816</f>
        <v>0</v>
      </c>
      <c r="Q1816" s="196">
        <v>8.0000000000000002E-3</v>
      </c>
      <c r="R1816" s="196">
        <f>Q1816*H1816</f>
        <v>7</v>
      </c>
      <c r="S1816" s="196">
        <v>0</v>
      </c>
      <c r="T1816" s="197">
        <f>S1816*H1816</f>
        <v>0</v>
      </c>
      <c r="U1816" s="35"/>
      <c r="V1816" s="35"/>
      <c r="W1816" s="35"/>
      <c r="X1816" s="35"/>
      <c r="Y1816" s="35"/>
      <c r="Z1816" s="35"/>
      <c r="AA1816" s="35"/>
      <c r="AB1816" s="35"/>
      <c r="AC1816" s="35"/>
      <c r="AD1816" s="35"/>
      <c r="AE1816" s="35"/>
      <c r="AR1816" s="198" t="s">
        <v>263</v>
      </c>
      <c r="AT1816" s="198" t="s">
        <v>161</v>
      </c>
      <c r="AU1816" s="198" t="s">
        <v>89</v>
      </c>
      <c r="AY1816" s="18" t="s">
        <v>158</v>
      </c>
      <c r="BE1816" s="199">
        <f>IF(N1816="základní",J1816,0)</f>
        <v>0</v>
      </c>
      <c r="BF1816" s="199">
        <f>IF(N1816="snížená",J1816,0)</f>
        <v>0</v>
      </c>
      <c r="BG1816" s="199">
        <f>IF(N1816="zákl. přenesená",J1816,0)</f>
        <v>0</v>
      </c>
      <c r="BH1816" s="199">
        <f>IF(N1816="sníž. přenesená",J1816,0)</f>
        <v>0</v>
      </c>
      <c r="BI1816" s="199">
        <f>IF(N1816="nulová",J1816,0)</f>
        <v>0</v>
      </c>
      <c r="BJ1816" s="18" t="s">
        <v>87</v>
      </c>
      <c r="BK1816" s="199">
        <f>ROUND(I1816*H1816,2)</f>
        <v>0</v>
      </c>
      <c r="BL1816" s="18" t="s">
        <v>263</v>
      </c>
      <c r="BM1816" s="198" t="s">
        <v>2651</v>
      </c>
    </row>
    <row r="1817" spans="1:65" s="13" customFormat="1">
      <c r="B1817" s="200"/>
      <c r="C1817" s="201"/>
      <c r="D1817" s="202" t="s">
        <v>186</v>
      </c>
      <c r="E1817" s="203" t="s">
        <v>1</v>
      </c>
      <c r="F1817" s="204" t="s">
        <v>2652</v>
      </c>
      <c r="G1817" s="201"/>
      <c r="H1817" s="205">
        <v>875</v>
      </c>
      <c r="I1817" s="206"/>
      <c r="J1817" s="201"/>
      <c r="K1817" s="201"/>
      <c r="L1817" s="207"/>
      <c r="M1817" s="208"/>
      <c r="N1817" s="209"/>
      <c r="O1817" s="209"/>
      <c r="P1817" s="209"/>
      <c r="Q1817" s="209"/>
      <c r="R1817" s="209"/>
      <c r="S1817" s="209"/>
      <c r="T1817" s="210"/>
      <c r="AT1817" s="211" t="s">
        <v>186</v>
      </c>
      <c r="AU1817" s="211" t="s">
        <v>89</v>
      </c>
      <c r="AV1817" s="13" t="s">
        <v>89</v>
      </c>
      <c r="AW1817" s="13" t="s">
        <v>35</v>
      </c>
      <c r="AX1817" s="13" t="s">
        <v>87</v>
      </c>
      <c r="AY1817" s="211" t="s">
        <v>158</v>
      </c>
    </row>
    <row r="1818" spans="1:65" s="2" customFormat="1" ht="24.2" customHeight="1">
      <c r="A1818" s="35"/>
      <c r="B1818" s="36"/>
      <c r="C1818" s="187" t="s">
        <v>2653</v>
      </c>
      <c r="D1818" s="187" t="s">
        <v>161</v>
      </c>
      <c r="E1818" s="188" t="s">
        <v>2654</v>
      </c>
      <c r="F1818" s="189" t="s">
        <v>2655</v>
      </c>
      <c r="G1818" s="190" t="s">
        <v>216</v>
      </c>
      <c r="H1818" s="191">
        <v>25.92</v>
      </c>
      <c r="I1818" s="192"/>
      <c r="J1818" s="193">
        <f>ROUND(I1818*H1818,2)</f>
        <v>0</v>
      </c>
      <c r="K1818" s="189" t="s">
        <v>217</v>
      </c>
      <c r="L1818" s="40"/>
      <c r="M1818" s="194" t="s">
        <v>1</v>
      </c>
      <c r="N1818" s="195" t="s">
        <v>44</v>
      </c>
      <c r="O1818" s="72"/>
      <c r="P1818" s="196">
        <f>O1818*H1818</f>
        <v>0</v>
      </c>
      <c r="Q1818" s="196">
        <v>1.157E-2</v>
      </c>
      <c r="R1818" s="196">
        <f>Q1818*H1818</f>
        <v>0.29989440000000001</v>
      </c>
      <c r="S1818" s="196">
        <v>0</v>
      </c>
      <c r="T1818" s="197">
        <f>S1818*H1818</f>
        <v>0</v>
      </c>
      <c r="U1818" s="35"/>
      <c r="V1818" s="35"/>
      <c r="W1818" s="35"/>
      <c r="X1818" s="35"/>
      <c r="Y1818" s="35"/>
      <c r="Z1818" s="35"/>
      <c r="AA1818" s="35"/>
      <c r="AB1818" s="35"/>
      <c r="AC1818" s="35"/>
      <c r="AD1818" s="35"/>
      <c r="AE1818" s="35"/>
      <c r="AR1818" s="198" t="s">
        <v>263</v>
      </c>
      <c r="AT1818" s="198" t="s">
        <v>161</v>
      </c>
      <c r="AU1818" s="198" t="s">
        <v>89</v>
      </c>
      <c r="AY1818" s="18" t="s">
        <v>158</v>
      </c>
      <c r="BE1818" s="199">
        <f>IF(N1818="základní",J1818,0)</f>
        <v>0</v>
      </c>
      <c r="BF1818" s="199">
        <f>IF(N1818="snížená",J1818,0)</f>
        <v>0</v>
      </c>
      <c r="BG1818" s="199">
        <f>IF(N1818="zákl. přenesená",J1818,0)</f>
        <v>0</v>
      </c>
      <c r="BH1818" s="199">
        <f>IF(N1818="sníž. přenesená",J1818,0)</f>
        <v>0</v>
      </c>
      <c r="BI1818" s="199">
        <f>IF(N1818="nulová",J1818,0)</f>
        <v>0</v>
      </c>
      <c r="BJ1818" s="18" t="s">
        <v>87</v>
      </c>
      <c r="BK1818" s="199">
        <f>ROUND(I1818*H1818,2)</f>
        <v>0</v>
      </c>
      <c r="BL1818" s="18" t="s">
        <v>263</v>
      </c>
      <c r="BM1818" s="198" t="s">
        <v>2656</v>
      </c>
    </row>
    <row r="1819" spans="1:65" s="13" customFormat="1">
      <c r="B1819" s="200"/>
      <c r="C1819" s="201"/>
      <c r="D1819" s="202" t="s">
        <v>186</v>
      </c>
      <c r="E1819" s="203" t="s">
        <v>1</v>
      </c>
      <c r="F1819" s="204" t="s">
        <v>2657</v>
      </c>
      <c r="G1819" s="201"/>
      <c r="H1819" s="205">
        <v>25.92</v>
      </c>
      <c r="I1819" s="206"/>
      <c r="J1819" s="201"/>
      <c r="K1819" s="201"/>
      <c r="L1819" s="207"/>
      <c r="M1819" s="208"/>
      <c r="N1819" s="209"/>
      <c r="O1819" s="209"/>
      <c r="P1819" s="209"/>
      <c r="Q1819" s="209"/>
      <c r="R1819" s="209"/>
      <c r="S1819" s="209"/>
      <c r="T1819" s="210"/>
      <c r="AT1819" s="211" t="s">
        <v>186</v>
      </c>
      <c r="AU1819" s="211" t="s">
        <v>89</v>
      </c>
      <c r="AV1819" s="13" t="s">
        <v>89</v>
      </c>
      <c r="AW1819" s="13" t="s">
        <v>35</v>
      </c>
      <c r="AX1819" s="13" t="s">
        <v>87</v>
      </c>
      <c r="AY1819" s="211" t="s">
        <v>158</v>
      </c>
    </row>
    <row r="1820" spans="1:65" s="2" customFormat="1" ht="24.2" customHeight="1">
      <c r="A1820" s="35"/>
      <c r="B1820" s="36"/>
      <c r="C1820" s="187" t="s">
        <v>2658</v>
      </c>
      <c r="D1820" s="187" t="s">
        <v>161</v>
      </c>
      <c r="E1820" s="188" t="s">
        <v>2659</v>
      </c>
      <c r="F1820" s="189" t="s">
        <v>2660</v>
      </c>
      <c r="G1820" s="190" t="s">
        <v>216</v>
      </c>
      <c r="H1820" s="191">
        <v>9.7200000000000006</v>
      </c>
      <c r="I1820" s="192"/>
      <c r="J1820" s="193">
        <f>ROUND(I1820*H1820,2)</f>
        <v>0</v>
      </c>
      <c r="K1820" s="189" t="s">
        <v>217</v>
      </c>
      <c r="L1820" s="40"/>
      <c r="M1820" s="194" t="s">
        <v>1</v>
      </c>
      <c r="N1820" s="195" t="s">
        <v>44</v>
      </c>
      <c r="O1820" s="72"/>
      <c r="P1820" s="196">
        <f>O1820*H1820</f>
        <v>0</v>
      </c>
      <c r="Q1820" s="196">
        <v>1.434E-2</v>
      </c>
      <c r="R1820" s="196">
        <f>Q1820*H1820</f>
        <v>0.1393848</v>
      </c>
      <c r="S1820" s="196">
        <v>0</v>
      </c>
      <c r="T1820" s="197">
        <f>S1820*H1820</f>
        <v>0</v>
      </c>
      <c r="U1820" s="35"/>
      <c r="V1820" s="35"/>
      <c r="W1820" s="35"/>
      <c r="X1820" s="35"/>
      <c r="Y1820" s="35"/>
      <c r="Z1820" s="35"/>
      <c r="AA1820" s="35"/>
      <c r="AB1820" s="35"/>
      <c r="AC1820" s="35"/>
      <c r="AD1820" s="35"/>
      <c r="AE1820" s="35"/>
      <c r="AR1820" s="198" t="s">
        <v>263</v>
      </c>
      <c r="AT1820" s="198" t="s">
        <v>161</v>
      </c>
      <c r="AU1820" s="198" t="s">
        <v>89</v>
      </c>
      <c r="AY1820" s="18" t="s">
        <v>158</v>
      </c>
      <c r="BE1820" s="199">
        <f>IF(N1820="základní",J1820,0)</f>
        <v>0</v>
      </c>
      <c r="BF1820" s="199">
        <f>IF(N1820="snížená",J1820,0)</f>
        <v>0</v>
      </c>
      <c r="BG1820" s="199">
        <f>IF(N1820="zákl. přenesená",J1820,0)</f>
        <v>0</v>
      </c>
      <c r="BH1820" s="199">
        <f>IF(N1820="sníž. přenesená",J1820,0)</f>
        <v>0</v>
      </c>
      <c r="BI1820" s="199">
        <f>IF(N1820="nulová",J1820,0)</f>
        <v>0</v>
      </c>
      <c r="BJ1820" s="18" t="s">
        <v>87</v>
      </c>
      <c r="BK1820" s="199">
        <f>ROUND(I1820*H1820,2)</f>
        <v>0</v>
      </c>
      <c r="BL1820" s="18" t="s">
        <v>263</v>
      </c>
      <c r="BM1820" s="198" t="s">
        <v>2661</v>
      </c>
    </row>
    <row r="1821" spans="1:65" s="13" customFormat="1">
      <c r="B1821" s="200"/>
      <c r="C1821" s="201"/>
      <c r="D1821" s="202" t="s">
        <v>186</v>
      </c>
      <c r="E1821" s="203" t="s">
        <v>1</v>
      </c>
      <c r="F1821" s="204" t="s">
        <v>2662</v>
      </c>
      <c r="G1821" s="201"/>
      <c r="H1821" s="205">
        <v>9.7200000000000006</v>
      </c>
      <c r="I1821" s="206"/>
      <c r="J1821" s="201"/>
      <c r="K1821" s="201"/>
      <c r="L1821" s="207"/>
      <c r="M1821" s="208"/>
      <c r="N1821" s="209"/>
      <c r="O1821" s="209"/>
      <c r="P1821" s="209"/>
      <c r="Q1821" s="209"/>
      <c r="R1821" s="209"/>
      <c r="S1821" s="209"/>
      <c r="T1821" s="210"/>
      <c r="AT1821" s="211" t="s">
        <v>186</v>
      </c>
      <c r="AU1821" s="211" t="s">
        <v>89</v>
      </c>
      <c r="AV1821" s="13" t="s">
        <v>89</v>
      </c>
      <c r="AW1821" s="13" t="s">
        <v>35</v>
      </c>
      <c r="AX1821" s="13" t="s">
        <v>87</v>
      </c>
      <c r="AY1821" s="211" t="s">
        <v>158</v>
      </c>
    </row>
    <row r="1822" spans="1:65" s="2" customFormat="1" ht="24.2" customHeight="1">
      <c r="A1822" s="35"/>
      <c r="B1822" s="36"/>
      <c r="C1822" s="187" t="s">
        <v>2663</v>
      </c>
      <c r="D1822" s="187" t="s">
        <v>161</v>
      </c>
      <c r="E1822" s="188" t="s">
        <v>2664</v>
      </c>
      <c r="F1822" s="189" t="s">
        <v>2665</v>
      </c>
      <c r="G1822" s="190" t="s">
        <v>216</v>
      </c>
      <c r="H1822" s="191">
        <v>2.2559999999999998</v>
      </c>
      <c r="I1822" s="192"/>
      <c r="J1822" s="193">
        <f>ROUND(I1822*H1822,2)</f>
        <v>0</v>
      </c>
      <c r="K1822" s="189" t="s">
        <v>217</v>
      </c>
      <c r="L1822" s="40"/>
      <c r="M1822" s="194" t="s">
        <v>1</v>
      </c>
      <c r="N1822" s="195" t="s">
        <v>44</v>
      </c>
      <c r="O1822" s="72"/>
      <c r="P1822" s="196">
        <f>O1822*H1822</f>
        <v>0</v>
      </c>
      <c r="Q1822" s="196">
        <v>2.8230000000000002E-2</v>
      </c>
      <c r="R1822" s="196">
        <f>Q1822*H1822</f>
        <v>6.3686880000000001E-2</v>
      </c>
      <c r="S1822" s="196">
        <v>0</v>
      </c>
      <c r="T1822" s="197">
        <f>S1822*H1822</f>
        <v>0</v>
      </c>
      <c r="U1822" s="35"/>
      <c r="V1822" s="35"/>
      <c r="W1822" s="35"/>
      <c r="X1822" s="35"/>
      <c r="Y1822" s="35"/>
      <c r="Z1822" s="35"/>
      <c r="AA1822" s="35"/>
      <c r="AB1822" s="35"/>
      <c r="AC1822" s="35"/>
      <c r="AD1822" s="35"/>
      <c r="AE1822" s="35"/>
      <c r="AR1822" s="198" t="s">
        <v>263</v>
      </c>
      <c r="AT1822" s="198" t="s">
        <v>161</v>
      </c>
      <c r="AU1822" s="198" t="s">
        <v>89</v>
      </c>
      <c r="AY1822" s="18" t="s">
        <v>158</v>
      </c>
      <c r="BE1822" s="199">
        <f>IF(N1822="základní",J1822,0)</f>
        <v>0</v>
      </c>
      <c r="BF1822" s="199">
        <f>IF(N1822="snížená",J1822,0)</f>
        <v>0</v>
      </c>
      <c r="BG1822" s="199">
        <f>IF(N1822="zákl. přenesená",J1822,0)</f>
        <v>0</v>
      </c>
      <c r="BH1822" s="199">
        <f>IF(N1822="sníž. přenesená",J1822,0)</f>
        <v>0</v>
      </c>
      <c r="BI1822" s="199">
        <f>IF(N1822="nulová",J1822,0)</f>
        <v>0</v>
      </c>
      <c r="BJ1822" s="18" t="s">
        <v>87</v>
      </c>
      <c r="BK1822" s="199">
        <f>ROUND(I1822*H1822,2)</f>
        <v>0</v>
      </c>
      <c r="BL1822" s="18" t="s">
        <v>263</v>
      </c>
      <c r="BM1822" s="198" t="s">
        <v>2666</v>
      </c>
    </row>
    <row r="1823" spans="1:65" s="13" customFormat="1">
      <c r="B1823" s="200"/>
      <c r="C1823" s="201"/>
      <c r="D1823" s="202" t="s">
        <v>186</v>
      </c>
      <c r="E1823" s="203" t="s">
        <v>1</v>
      </c>
      <c r="F1823" s="204" t="s">
        <v>2667</v>
      </c>
      <c r="G1823" s="201"/>
      <c r="H1823" s="205">
        <v>2.2559999999999998</v>
      </c>
      <c r="I1823" s="206"/>
      <c r="J1823" s="201"/>
      <c r="K1823" s="201"/>
      <c r="L1823" s="207"/>
      <c r="M1823" s="208"/>
      <c r="N1823" s="209"/>
      <c r="O1823" s="209"/>
      <c r="P1823" s="209"/>
      <c r="Q1823" s="209"/>
      <c r="R1823" s="209"/>
      <c r="S1823" s="209"/>
      <c r="T1823" s="210"/>
      <c r="AT1823" s="211" t="s">
        <v>186</v>
      </c>
      <c r="AU1823" s="211" t="s">
        <v>89</v>
      </c>
      <c r="AV1823" s="13" t="s">
        <v>89</v>
      </c>
      <c r="AW1823" s="13" t="s">
        <v>35</v>
      </c>
      <c r="AX1823" s="13" t="s">
        <v>87</v>
      </c>
      <c r="AY1823" s="211" t="s">
        <v>158</v>
      </c>
    </row>
    <row r="1824" spans="1:65" s="2" customFormat="1" ht="24.2" customHeight="1">
      <c r="A1824" s="35"/>
      <c r="B1824" s="36"/>
      <c r="C1824" s="187" t="s">
        <v>2668</v>
      </c>
      <c r="D1824" s="187" t="s">
        <v>161</v>
      </c>
      <c r="E1824" s="188" t="s">
        <v>2669</v>
      </c>
      <c r="F1824" s="189" t="s">
        <v>2670</v>
      </c>
      <c r="G1824" s="190" t="s">
        <v>216</v>
      </c>
      <c r="H1824" s="191">
        <v>1.1499999999999999</v>
      </c>
      <c r="I1824" s="192"/>
      <c r="J1824" s="193">
        <f>ROUND(I1824*H1824,2)</f>
        <v>0</v>
      </c>
      <c r="K1824" s="189" t="s">
        <v>217</v>
      </c>
      <c r="L1824" s="40"/>
      <c r="M1824" s="194" t="s">
        <v>1</v>
      </c>
      <c r="N1824" s="195" t="s">
        <v>44</v>
      </c>
      <c r="O1824" s="72"/>
      <c r="P1824" s="196">
        <f>O1824*H1824</f>
        <v>0</v>
      </c>
      <c r="Q1824" s="196">
        <v>3.4439999999999998E-2</v>
      </c>
      <c r="R1824" s="196">
        <f>Q1824*H1824</f>
        <v>3.9605999999999995E-2</v>
      </c>
      <c r="S1824" s="196">
        <v>0</v>
      </c>
      <c r="T1824" s="197">
        <f>S1824*H1824</f>
        <v>0</v>
      </c>
      <c r="U1824" s="35"/>
      <c r="V1824" s="35"/>
      <c r="W1824" s="35"/>
      <c r="X1824" s="35"/>
      <c r="Y1824" s="35"/>
      <c r="Z1824" s="35"/>
      <c r="AA1824" s="35"/>
      <c r="AB1824" s="35"/>
      <c r="AC1824" s="35"/>
      <c r="AD1824" s="35"/>
      <c r="AE1824" s="35"/>
      <c r="AR1824" s="198" t="s">
        <v>263</v>
      </c>
      <c r="AT1824" s="198" t="s">
        <v>161</v>
      </c>
      <c r="AU1824" s="198" t="s">
        <v>89</v>
      </c>
      <c r="AY1824" s="18" t="s">
        <v>158</v>
      </c>
      <c r="BE1824" s="199">
        <f>IF(N1824="základní",J1824,0)</f>
        <v>0</v>
      </c>
      <c r="BF1824" s="199">
        <f>IF(N1824="snížená",J1824,0)</f>
        <v>0</v>
      </c>
      <c r="BG1824" s="199">
        <f>IF(N1824="zákl. přenesená",J1824,0)</f>
        <v>0</v>
      </c>
      <c r="BH1824" s="199">
        <f>IF(N1824="sníž. přenesená",J1824,0)</f>
        <v>0</v>
      </c>
      <c r="BI1824" s="199">
        <f>IF(N1824="nulová",J1824,0)</f>
        <v>0</v>
      </c>
      <c r="BJ1824" s="18" t="s">
        <v>87</v>
      </c>
      <c r="BK1824" s="199">
        <f>ROUND(I1824*H1824,2)</f>
        <v>0</v>
      </c>
      <c r="BL1824" s="18" t="s">
        <v>263</v>
      </c>
      <c r="BM1824" s="198" t="s">
        <v>2671</v>
      </c>
    </row>
    <row r="1825" spans="1:65" s="13" customFormat="1">
      <c r="B1825" s="200"/>
      <c r="C1825" s="201"/>
      <c r="D1825" s="202" t="s">
        <v>186</v>
      </c>
      <c r="E1825" s="203" t="s">
        <v>1</v>
      </c>
      <c r="F1825" s="204" t="s">
        <v>2672</v>
      </c>
      <c r="G1825" s="201"/>
      <c r="H1825" s="205">
        <v>1.1499999999999999</v>
      </c>
      <c r="I1825" s="206"/>
      <c r="J1825" s="201"/>
      <c r="K1825" s="201"/>
      <c r="L1825" s="207"/>
      <c r="M1825" s="208"/>
      <c r="N1825" s="209"/>
      <c r="O1825" s="209"/>
      <c r="P1825" s="209"/>
      <c r="Q1825" s="209"/>
      <c r="R1825" s="209"/>
      <c r="S1825" s="209"/>
      <c r="T1825" s="210"/>
      <c r="AT1825" s="211" t="s">
        <v>186</v>
      </c>
      <c r="AU1825" s="211" t="s">
        <v>89</v>
      </c>
      <c r="AV1825" s="13" t="s">
        <v>89</v>
      </c>
      <c r="AW1825" s="13" t="s">
        <v>35</v>
      </c>
      <c r="AX1825" s="13" t="s">
        <v>87</v>
      </c>
      <c r="AY1825" s="211" t="s">
        <v>158</v>
      </c>
    </row>
    <row r="1826" spans="1:65" s="2" customFormat="1" ht="16.5" customHeight="1">
      <c r="A1826" s="35"/>
      <c r="B1826" s="36"/>
      <c r="C1826" s="187" t="s">
        <v>2673</v>
      </c>
      <c r="D1826" s="187" t="s">
        <v>161</v>
      </c>
      <c r="E1826" s="188" t="s">
        <v>2674</v>
      </c>
      <c r="F1826" s="189" t="s">
        <v>2675</v>
      </c>
      <c r="G1826" s="190" t="s">
        <v>216</v>
      </c>
      <c r="H1826" s="191">
        <v>1087.7</v>
      </c>
      <c r="I1826" s="192"/>
      <c r="J1826" s="193">
        <f>ROUND(I1826*H1826,2)</f>
        <v>0</v>
      </c>
      <c r="K1826" s="189" t="s">
        <v>217</v>
      </c>
      <c r="L1826" s="40"/>
      <c r="M1826" s="194" t="s">
        <v>1</v>
      </c>
      <c r="N1826" s="195" t="s">
        <v>44</v>
      </c>
      <c r="O1826" s="72"/>
      <c r="P1826" s="196">
        <f>O1826*H1826</f>
        <v>0</v>
      </c>
      <c r="Q1826" s="196">
        <v>0</v>
      </c>
      <c r="R1826" s="196">
        <f>Q1826*H1826</f>
        <v>0</v>
      </c>
      <c r="S1826" s="196">
        <v>3.1E-2</v>
      </c>
      <c r="T1826" s="197">
        <f>S1826*H1826</f>
        <v>33.718699999999998</v>
      </c>
      <c r="U1826" s="35"/>
      <c r="V1826" s="35"/>
      <c r="W1826" s="35"/>
      <c r="X1826" s="35"/>
      <c r="Y1826" s="35"/>
      <c r="Z1826" s="35"/>
      <c r="AA1826" s="35"/>
      <c r="AB1826" s="35"/>
      <c r="AC1826" s="35"/>
      <c r="AD1826" s="35"/>
      <c r="AE1826" s="35"/>
      <c r="AR1826" s="198" t="s">
        <v>263</v>
      </c>
      <c r="AT1826" s="198" t="s">
        <v>161</v>
      </c>
      <c r="AU1826" s="198" t="s">
        <v>89</v>
      </c>
      <c r="AY1826" s="18" t="s">
        <v>158</v>
      </c>
      <c r="BE1826" s="199">
        <f>IF(N1826="základní",J1826,0)</f>
        <v>0</v>
      </c>
      <c r="BF1826" s="199">
        <f>IF(N1826="snížená",J1826,0)</f>
        <v>0</v>
      </c>
      <c r="BG1826" s="199">
        <f>IF(N1826="zákl. přenesená",J1826,0)</f>
        <v>0</v>
      </c>
      <c r="BH1826" s="199">
        <f>IF(N1826="sníž. přenesená",J1826,0)</f>
        <v>0</v>
      </c>
      <c r="BI1826" s="199">
        <f>IF(N1826="nulová",J1826,0)</f>
        <v>0</v>
      </c>
      <c r="BJ1826" s="18" t="s">
        <v>87</v>
      </c>
      <c r="BK1826" s="199">
        <f>ROUND(I1826*H1826,2)</f>
        <v>0</v>
      </c>
      <c r="BL1826" s="18" t="s">
        <v>263</v>
      </c>
      <c r="BM1826" s="198" t="s">
        <v>2676</v>
      </c>
    </row>
    <row r="1827" spans="1:65" s="13" customFormat="1" ht="22.5">
      <c r="B1827" s="200"/>
      <c r="C1827" s="201"/>
      <c r="D1827" s="202" t="s">
        <v>186</v>
      </c>
      <c r="E1827" s="203" t="s">
        <v>1</v>
      </c>
      <c r="F1827" s="204" t="s">
        <v>2647</v>
      </c>
      <c r="G1827" s="201"/>
      <c r="H1827" s="205">
        <v>1087.7</v>
      </c>
      <c r="I1827" s="206"/>
      <c r="J1827" s="201"/>
      <c r="K1827" s="201"/>
      <c r="L1827" s="207"/>
      <c r="M1827" s="208"/>
      <c r="N1827" s="209"/>
      <c r="O1827" s="209"/>
      <c r="P1827" s="209"/>
      <c r="Q1827" s="209"/>
      <c r="R1827" s="209"/>
      <c r="S1827" s="209"/>
      <c r="T1827" s="210"/>
      <c r="AT1827" s="211" t="s">
        <v>186</v>
      </c>
      <c r="AU1827" s="211" t="s">
        <v>89</v>
      </c>
      <c r="AV1827" s="13" t="s">
        <v>89</v>
      </c>
      <c r="AW1827" s="13" t="s">
        <v>35</v>
      </c>
      <c r="AX1827" s="13" t="s">
        <v>87</v>
      </c>
      <c r="AY1827" s="211" t="s">
        <v>158</v>
      </c>
    </row>
    <row r="1828" spans="1:65" s="2" customFormat="1" ht="16.5" customHeight="1">
      <c r="A1828" s="35"/>
      <c r="B1828" s="36"/>
      <c r="C1828" s="187" t="s">
        <v>2677</v>
      </c>
      <c r="D1828" s="187" t="s">
        <v>161</v>
      </c>
      <c r="E1828" s="188" t="s">
        <v>2678</v>
      </c>
      <c r="F1828" s="189" t="s">
        <v>2679</v>
      </c>
      <c r="G1828" s="190" t="s">
        <v>216</v>
      </c>
      <c r="H1828" s="191">
        <v>875</v>
      </c>
      <c r="I1828" s="192"/>
      <c r="J1828" s="193">
        <f>ROUND(I1828*H1828,2)</f>
        <v>0</v>
      </c>
      <c r="K1828" s="189" t="s">
        <v>1</v>
      </c>
      <c r="L1828" s="40"/>
      <c r="M1828" s="194" t="s">
        <v>1</v>
      </c>
      <c r="N1828" s="195" t="s">
        <v>44</v>
      </c>
      <c r="O1828" s="72"/>
      <c r="P1828" s="196">
        <f>O1828*H1828</f>
        <v>0</v>
      </c>
      <c r="Q1828" s="196">
        <v>0</v>
      </c>
      <c r="R1828" s="196">
        <f>Q1828*H1828</f>
        <v>0</v>
      </c>
      <c r="S1828" s="196">
        <v>8.0000000000000002E-3</v>
      </c>
      <c r="T1828" s="197">
        <f>S1828*H1828</f>
        <v>7</v>
      </c>
      <c r="U1828" s="35"/>
      <c r="V1828" s="35"/>
      <c r="W1828" s="35"/>
      <c r="X1828" s="35"/>
      <c r="Y1828" s="35"/>
      <c r="Z1828" s="35"/>
      <c r="AA1828" s="35"/>
      <c r="AB1828" s="35"/>
      <c r="AC1828" s="35"/>
      <c r="AD1828" s="35"/>
      <c r="AE1828" s="35"/>
      <c r="AR1828" s="198" t="s">
        <v>263</v>
      </c>
      <c r="AT1828" s="198" t="s">
        <v>161</v>
      </c>
      <c r="AU1828" s="198" t="s">
        <v>89</v>
      </c>
      <c r="AY1828" s="18" t="s">
        <v>158</v>
      </c>
      <c r="BE1828" s="199">
        <f>IF(N1828="základní",J1828,0)</f>
        <v>0</v>
      </c>
      <c r="BF1828" s="199">
        <f>IF(N1828="snížená",J1828,0)</f>
        <v>0</v>
      </c>
      <c r="BG1828" s="199">
        <f>IF(N1828="zákl. přenesená",J1828,0)</f>
        <v>0</v>
      </c>
      <c r="BH1828" s="199">
        <f>IF(N1828="sníž. přenesená",J1828,0)</f>
        <v>0</v>
      </c>
      <c r="BI1828" s="199">
        <f>IF(N1828="nulová",J1828,0)</f>
        <v>0</v>
      </c>
      <c r="BJ1828" s="18" t="s">
        <v>87</v>
      </c>
      <c r="BK1828" s="199">
        <f>ROUND(I1828*H1828,2)</f>
        <v>0</v>
      </c>
      <c r="BL1828" s="18" t="s">
        <v>263</v>
      </c>
      <c r="BM1828" s="198" t="s">
        <v>2680</v>
      </c>
    </row>
    <row r="1829" spans="1:65" s="2" customFormat="1" ht="24.2" customHeight="1">
      <c r="A1829" s="35"/>
      <c r="B1829" s="36"/>
      <c r="C1829" s="187" t="s">
        <v>2681</v>
      </c>
      <c r="D1829" s="187" t="s">
        <v>161</v>
      </c>
      <c r="E1829" s="188" t="s">
        <v>2682</v>
      </c>
      <c r="F1829" s="189" t="s">
        <v>2683</v>
      </c>
      <c r="G1829" s="190" t="s">
        <v>216</v>
      </c>
      <c r="H1829" s="191">
        <v>89.18</v>
      </c>
      <c r="I1829" s="192"/>
      <c r="J1829" s="193">
        <f>ROUND(I1829*H1829,2)</f>
        <v>0</v>
      </c>
      <c r="K1829" s="189" t="s">
        <v>217</v>
      </c>
      <c r="L1829" s="40"/>
      <c r="M1829" s="194" t="s">
        <v>1</v>
      </c>
      <c r="N1829" s="195" t="s">
        <v>44</v>
      </c>
      <c r="O1829" s="72"/>
      <c r="P1829" s="196">
        <f>O1829*H1829</f>
        <v>0</v>
      </c>
      <c r="Q1829" s="196">
        <v>1.396E-2</v>
      </c>
      <c r="R1829" s="196">
        <f>Q1829*H1829</f>
        <v>1.2449528000000001</v>
      </c>
      <c r="S1829" s="196">
        <v>0</v>
      </c>
      <c r="T1829" s="197">
        <f>S1829*H1829</f>
        <v>0</v>
      </c>
      <c r="U1829" s="35"/>
      <c r="V1829" s="35"/>
      <c r="W1829" s="35"/>
      <c r="X1829" s="35"/>
      <c r="Y1829" s="35"/>
      <c r="Z1829" s="35"/>
      <c r="AA1829" s="35"/>
      <c r="AB1829" s="35"/>
      <c r="AC1829" s="35"/>
      <c r="AD1829" s="35"/>
      <c r="AE1829" s="35"/>
      <c r="AR1829" s="198" t="s">
        <v>263</v>
      </c>
      <c r="AT1829" s="198" t="s">
        <v>161</v>
      </c>
      <c r="AU1829" s="198" t="s">
        <v>89</v>
      </c>
      <c r="AY1829" s="18" t="s">
        <v>158</v>
      </c>
      <c r="BE1829" s="199">
        <f>IF(N1829="základní",J1829,0)</f>
        <v>0</v>
      </c>
      <c r="BF1829" s="199">
        <f>IF(N1829="snížená",J1829,0)</f>
        <v>0</v>
      </c>
      <c r="BG1829" s="199">
        <f>IF(N1829="zákl. přenesená",J1829,0)</f>
        <v>0</v>
      </c>
      <c r="BH1829" s="199">
        <f>IF(N1829="sníž. přenesená",J1829,0)</f>
        <v>0</v>
      </c>
      <c r="BI1829" s="199">
        <f>IF(N1829="nulová",J1829,0)</f>
        <v>0</v>
      </c>
      <c r="BJ1829" s="18" t="s">
        <v>87</v>
      </c>
      <c r="BK1829" s="199">
        <f>ROUND(I1829*H1829,2)</f>
        <v>0</v>
      </c>
      <c r="BL1829" s="18" t="s">
        <v>263</v>
      </c>
      <c r="BM1829" s="198" t="s">
        <v>2684</v>
      </c>
    </row>
    <row r="1830" spans="1:65" s="13" customFormat="1">
      <c r="B1830" s="200"/>
      <c r="C1830" s="201"/>
      <c r="D1830" s="202" t="s">
        <v>186</v>
      </c>
      <c r="E1830" s="203" t="s">
        <v>1</v>
      </c>
      <c r="F1830" s="204" t="s">
        <v>2685</v>
      </c>
      <c r="G1830" s="201"/>
      <c r="H1830" s="205">
        <v>4.3</v>
      </c>
      <c r="I1830" s="206"/>
      <c r="J1830" s="201"/>
      <c r="K1830" s="201"/>
      <c r="L1830" s="207"/>
      <c r="M1830" s="208"/>
      <c r="N1830" s="209"/>
      <c r="O1830" s="209"/>
      <c r="P1830" s="209"/>
      <c r="Q1830" s="209"/>
      <c r="R1830" s="209"/>
      <c r="S1830" s="209"/>
      <c r="T1830" s="210"/>
      <c r="AT1830" s="211" t="s">
        <v>186</v>
      </c>
      <c r="AU1830" s="211" t="s">
        <v>89</v>
      </c>
      <c r="AV1830" s="13" t="s">
        <v>89</v>
      </c>
      <c r="AW1830" s="13" t="s">
        <v>35</v>
      </c>
      <c r="AX1830" s="13" t="s">
        <v>79</v>
      </c>
      <c r="AY1830" s="211" t="s">
        <v>158</v>
      </c>
    </row>
    <row r="1831" spans="1:65" s="13" customFormat="1">
      <c r="B1831" s="200"/>
      <c r="C1831" s="201"/>
      <c r="D1831" s="202" t="s">
        <v>186</v>
      </c>
      <c r="E1831" s="203" t="s">
        <v>1</v>
      </c>
      <c r="F1831" s="204" t="s">
        <v>2686</v>
      </c>
      <c r="G1831" s="201"/>
      <c r="H1831" s="205">
        <v>84.88</v>
      </c>
      <c r="I1831" s="206"/>
      <c r="J1831" s="201"/>
      <c r="K1831" s="201"/>
      <c r="L1831" s="207"/>
      <c r="M1831" s="208"/>
      <c r="N1831" s="209"/>
      <c r="O1831" s="209"/>
      <c r="P1831" s="209"/>
      <c r="Q1831" s="209"/>
      <c r="R1831" s="209"/>
      <c r="S1831" s="209"/>
      <c r="T1831" s="210"/>
      <c r="AT1831" s="211" t="s">
        <v>186</v>
      </c>
      <c r="AU1831" s="211" t="s">
        <v>89</v>
      </c>
      <c r="AV1831" s="13" t="s">
        <v>89</v>
      </c>
      <c r="AW1831" s="13" t="s">
        <v>35</v>
      </c>
      <c r="AX1831" s="13" t="s">
        <v>79</v>
      </c>
      <c r="AY1831" s="211" t="s">
        <v>158</v>
      </c>
    </row>
    <row r="1832" spans="1:65" s="14" customFormat="1">
      <c r="B1832" s="212"/>
      <c r="C1832" s="213"/>
      <c r="D1832" s="202" t="s">
        <v>186</v>
      </c>
      <c r="E1832" s="214" t="s">
        <v>1</v>
      </c>
      <c r="F1832" s="215" t="s">
        <v>199</v>
      </c>
      <c r="G1832" s="213"/>
      <c r="H1832" s="216">
        <v>89.18</v>
      </c>
      <c r="I1832" s="217"/>
      <c r="J1832" s="213"/>
      <c r="K1832" s="213"/>
      <c r="L1832" s="218"/>
      <c r="M1832" s="219"/>
      <c r="N1832" s="220"/>
      <c r="O1832" s="220"/>
      <c r="P1832" s="220"/>
      <c r="Q1832" s="220"/>
      <c r="R1832" s="220"/>
      <c r="S1832" s="220"/>
      <c r="T1832" s="221"/>
      <c r="AT1832" s="222" t="s">
        <v>186</v>
      </c>
      <c r="AU1832" s="222" t="s">
        <v>89</v>
      </c>
      <c r="AV1832" s="14" t="s">
        <v>165</v>
      </c>
      <c r="AW1832" s="14" t="s">
        <v>35</v>
      </c>
      <c r="AX1832" s="14" t="s">
        <v>87</v>
      </c>
      <c r="AY1832" s="222" t="s">
        <v>158</v>
      </c>
    </row>
    <row r="1833" spans="1:65" s="2" customFormat="1" ht="24.2" customHeight="1">
      <c r="A1833" s="35"/>
      <c r="B1833" s="36"/>
      <c r="C1833" s="187" t="s">
        <v>2687</v>
      </c>
      <c r="D1833" s="187" t="s">
        <v>161</v>
      </c>
      <c r="E1833" s="188" t="s">
        <v>2688</v>
      </c>
      <c r="F1833" s="189" t="s">
        <v>2689</v>
      </c>
      <c r="G1833" s="190" t="s">
        <v>216</v>
      </c>
      <c r="H1833" s="191">
        <v>32.29</v>
      </c>
      <c r="I1833" s="192"/>
      <c r="J1833" s="193">
        <f>ROUND(I1833*H1833,2)</f>
        <v>0</v>
      </c>
      <c r="K1833" s="189" t="s">
        <v>217</v>
      </c>
      <c r="L1833" s="40"/>
      <c r="M1833" s="194" t="s">
        <v>1</v>
      </c>
      <c r="N1833" s="195" t="s">
        <v>44</v>
      </c>
      <c r="O1833" s="72"/>
      <c r="P1833" s="196">
        <f>O1833*H1833</f>
        <v>0</v>
      </c>
      <c r="Q1833" s="196">
        <v>1.5720000000000001E-2</v>
      </c>
      <c r="R1833" s="196">
        <f>Q1833*H1833</f>
        <v>0.50759880000000002</v>
      </c>
      <c r="S1833" s="196">
        <v>0</v>
      </c>
      <c r="T1833" s="197">
        <f>S1833*H1833</f>
        <v>0</v>
      </c>
      <c r="U1833" s="35"/>
      <c r="V1833" s="35"/>
      <c r="W1833" s="35"/>
      <c r="X1833" s="35"/>
      <c r="Y1833" s="35"/>
      <c r="Z1833" s="35"/>
      <c r="AA1833" s="35"/>
      <c r="AB1833" s="35"/>
      <c r="AC1833" s="35"/>
      <c r="AD1833" s="35"/>
      <c r="AE1833" s="35"/>
      <c r="AR1833" s="198" t="s">
        <v>263</v>
      </c>
      <c r="AT1833" s="198" t="s">
        <v>161</v>
      </c>
      <c r="AU1833" s="198" t="s">
        <v>89</v>
      </c>
      <c r="AY1833" s="18" t="s">
        <v>158</v>
      </c>
      <c r="BE1833" s="199">
        <f>IF(N1833="základní",J1833,0)</f>
        <v>0</v>
      </c>
      <c r="BF1833" s="199">
        <f>IF(N1833="snížená",J1833,0)</f>
        <v>0</v>
      </c>
      <c r="BG1833" s="199">
        <f>IF(N1833="zákl. přenesená",J1833,0)</f>
        <v>0</v>
      </c>
      <c r="BH1833" s="199">
        <f>IF(N1833="sníž. přenesená",J1833,0)</f>
        <v>0</v>
      </c>
      <c r="BI1833" s="199">
        <f>IF(N1833="nulová",J1833,0)</f>
        <v>0</v>
      </c>
      <c r="BJ1833" s="18" t="s">
        <v>87</v>
      </c>
      <c r="BK1833" s="199">
        <f>ROUND(I1833*H1833,2)</f>
        <v>0</v>
      </c>
      <c r="BL1833" s="18" t="s">
        <v>263</v>
      </c>
      <c r="BM1833" s="198" t="s">
        <v>2690</v>
      </c>
    </row>
    <row r="1834" spans="1:65" s="13" customFormat="1">
      <c r="B1834" s="200"/>
      <c r="C1834" s="201"/>
      <c r="D1834" s="202" t="s">
        <v>186</v>
      </c>
      <c r="E1834" s="203" t="s">
        <v>1</v>
      </c>
      <c r="F1834" s="204" t="s">
        <v>2691</v>
      </c>
      <c r="G1834" s="201"/>
      <c r="H1834" s="205">
        <v>32.29</v>
      </c>
      <c r="I1834" s="206"/>
      <c r="J1834" s="201"/>
      <c r="K1834" s="201"/>
      <c r="L1834" s="207"/>
      <c r="M1834" s="208"/>
      <c r="N1834" s="209"/>
      <c r="O1834" s="209"/>
      <c r="P1834" s="209"/>
      <c r="Q1834" s="209"/>
      <c r="R1834" s="209"/>
      <c r="S1834" s="209"/>
      <c r="T1834" s="210"/>
      <c r="AT1834" s="211" t="s">
        <v>186</v>
      </c>
      <c r="AU1834" s="211" t="s">
        <v>89</v>
      </c>
      <c r="AV1834" s="13" t="s">
        <v>89</v>
      </c>
      <c r="AW1834" s="13" t="s">
        <v>35</v>
      </c>
      <c r="AX1834" s="13" t="s">
        <v>87</v>
      </c>
      <c r="AY1834" s="211" t="s">
        <v>158</v>
      </c>
    </row>
    <row r="1835" spans="1:65" s="2" customFormat="1" ht="33" customHeight="1">
      <c r="A1835" s="35"/>
      <c r="B1835" s="36"/>
      <c r="C1835" s="187" t="s">
        <v>2692</v>
      </c>
      <c r="D1835" s="187" t="s">
        <v>161</v>
      </c>
      <c r="E1835" s="188" t="s">
        <v>2693</v>
      </c>
      <c r="F1835" s="189" t="s">
        <v>2694</v>
      </c>
      <c r="G1835" s="190" t="s">
        <v>216</v>
      </c>
      <c r="H1835" s="191">
        <v>846.62800000000004</v>
      </c>
      <c r="I1835" s="192"/>
      <c r="J1835" s="193">
        <f>ROUND(I1835*H1835,2)</f>
        <v>0</v>
      </c>
      <c r="K1835" s="189" t="s">
        <v>217</v>
      </c>
      <c r="L1835" s="40"/>
      <c r="M1835" s="194" t="s">
        <v>1</v>
      </c>
      <c r="N1835" s="195" t="s">
        <v>44</v>
      </c>
      <c r="O1835" s="72"/>
      <c r="P1835" s="196">
        <f>O1835*H1835</f>
        <v>0</v>
      </c>
      <c r="Q1835" s="196">
        <v>2.2579999999999999E-2</v>
      </c>
      <c r="R1835" s="196">
        <f>Q1835*H1835</f>
        <v>19.116860240000001</v>
      </c>
      <c r="S1835" s="196">
        <v>0</v>
      </c>
      <c r="T1835" s="197">
        <f>S1835*H1835</f>
        <v>0</v>
      </c>
      <c r="U1835" s="35"/>
      <c r="V1835" s="35"/>
      <c r="W1835" s="35"/>
      <c r="X1835" s="35"/>
      <c r="Y1835" s="35"/>
      <c r="Z1835" s="35"/>
      <c r="AA1835" s="35"/>
      <c r="AB1835" s="35"/>
      <c r="AC1835" s="35"/>
      <c r="AD1835" s="35"/>
      <c r="AE1835" s="35"/>
      <c r="AR1835" s="198" t="s">
        <v>263</v>
      </c>
      <c r="AT1835" s="198" t="s">
        <v>161</v>
      </c>
      <c r="AU1835" s="198" t="s">
        <v>89</v>
      </c>
      <c r="AY1835" s="18" t="s">
        <v>158</v>
      </c>
      <c r="BE1835" s="199">
        <f>IF(N1835="základní",J1835,0)</f>
        <v>0</v>
      </c>
      <c r="BF1835" s="199">
        <f>IF(N1835="snížená",J1835,0)</f>
        <v>0</v>
      </c>
      <c r="BG1835" s="199">
        <f>IF(N1835="zákl. přenesená",J1835,0)</f>
        <v>0</v>
      </c>
      <c r="BH1835" s="199">
        <f>IF(N1835="sníž. přenesená",J1835,0)</f>
        <v>0</v>
      </c>
      <c r="BI1835" s="199">
        <f>IF(N1835="nulová",J1835,0)</f>
        <v>0</v>
      </c>
      <c r="BJ1835" s="18" t="s">
        <v>87</v>
      </c>
      <c r="BK1835" s="199">
        <f>ROUND(I1835*H1835,2)</f>
        <v>0</v>
      </c>
      <c r="BL1835" s="18" t="s">
        <v>263</v>
      </c>
      <c r="BM1835" s="198" t="s">
        <v>2695</v>
      </c>
    </row>
    <row r="1836" spans="1:65" s="13" customFormat="1">
      <c r="B1836" s="200"/>
      <c r="C1836" s="201"/>
      <c r="D1836" s="202" t="s">
        <v>186</v>
      </c>
      <c r="E1836" s="203" t="s">
        <v>1</v>
      </c>
      <c r="F1836" s="204" t="s">
        <v>2696</v>
      </c>
      <c r="G1836" s="201"/>
      <c r="H1836" s="205">
        <v>624.61</v>
      </c>
      <c r="I1836" s="206"/>
      <c r="J1836" s="201"/>
      <c r="K1836" s="201"/>
      <c r="L1836" s="207"/>
      <c r="M1836" s="208"/>
      <c r="N1836" s="209"/>
      <c r="O1836" s="209"/>
      <c r="P1836" s="209"/>
      <c r="Q1836" s="209"/>
      <c r="R1836" s="209"/>
      <c r="S1836" s="209"/>
      <c r="T1836" s="210"/>
      <c r="AT1836" s="211" t="s">
        <v>186</v>
      </c>
      <c r="AU1836" s="211" t="s">
        <v>89</v>
      </c>
      <c r="AV1836" s="13" t="s">
        <v>89</v>
      </c>
      <c r="AW1836" s="13" t="s">
        <v>35</v>
      </c>
      <c r="AX1836" s="13" t="s">
        <v>79</v>
      </c>
      <c r="AY1836" s="211" t="s">
        <v>158</v>
      </c>
    </row>
    <row r="1837" spans="1:65" s="13" customFormat="1">
      <c r="B1837" s="200"/>
      <c r="C1837" s="201"/>
      <c r="D1837" s="202" t="s">
        <v>186</v>
      </c>
      <c r="E1837" s="203" t="s">
        <v>1</v>
      </c>
      <c r="F1837" s="204" t="s">
        <v>2697</v>
      </c>
      <c r="G1837" s="201"/>
      <c r="H1837" s="205">
        <v>83.122</v>
      </c>
      <c r="I1837" s="206"/>
      <c r="J1837" s="201"/>
      <c r="K1837" s="201"/>
      <c r="L1837" s="207"/>
      <c r="M1837" s="208"/>
      <c r="N1837" s="209"/>
      <c r="O1837" s="209"/>
      <c r="P1837" s="209"/>
      <c r="Q1837" s="209"/>
      <c r="R1837" s="209"/>
      <c r="S1837" s="209"/>
      <c r="T1837" s="210"/>
      <c r="AT1837" s="211" t="s">
        <v>186</v>
      </c>
      <c r="AU1837" s="211" t="s">
        <v>89</v>
      </c>
      <c r="AV1837" s="13" t="s">
        <v>89</v>
      </c>
      <c r="AW1837" s="13" t="s">
        <v>35</v>
      </c>
      <c r="AX1837" s="13" t="s">
        <v>79</v>
      </c>
      <c r="AY1837" s="211" t="s">
        <v>158</v>
      </c>
    </row>
    <row r="1838" spans="1:65" s="13" customFormat="1">
      <c r="B1838" s="200"/>
      <c r="C1838" s="201"/>
      <c r="D1838" s="202" t="s">
        <v>186</v>
      </c>
      <c r="E1838" s="203" t="s">
        <v>1</v>
      </c>
      <c r="F1838" s="204" t="s">
        <v>2698</v>
      </c>
      <c r="G1838" s="201"/>
      <c r="H1838" s="205">
        <v>5.04</v>
      </c>
      <c r="I1838" s="206"/>
      <c r="J1838" s="201"/>
      <c r="K1838" s="201"/>
      <c r="L1838" s="207"/>
      <c r="M1838" s="208"/>
      <c r="N1838" s="209"/>
      <c r="O1838" s="209"/>
      <c r="P1838" s="209"/>
      <c r="Q1838" s="209"/>
      <c r="R1838" s="209"/>
      <c r="S1838" s="209"/>
      <c r="T1838" s="210"/>
      <c r="AT1838" s="211" t="s">
        <v>186</v>
      </c>
      <c r="AU1838" s="211" t="s">
        <v>89</v>
      </c>
      <c r="AV1838" s="13" t="s">
        <v>89</v>
      </c>
      <c r="AW1838" s="13" t="s">
        <v>35</v>
      </c>
      <c r="AX1838" s="13" t="s">
        <v>79</v>
      </c>
      <c r="AY1838" s="211" t="s">
        <v>158</v>
      </c>
    </row>
    <row r="1839" spans="1:65" s="13" customFormat="1">
      <c r="B1839" s="200"/>
      <c r="C1839" s="201"/>
      <c r="D1839" s="202" t="s">
        <v>186</v>
      </c>
      <c r="E1839" s="203" t="s">
        <v>1</v>
      </c>
      <c r="F1839" s="204" t="s">
        <v>2699</v>
      </c>
      <c r="G1839" s="201"/>
      <c r="H1839" s="205">
        <v>27.675999999999998</v>
      </c>
      <c r="I1839" s="206"/>
      <c r="J1839" s="201"/>
      <c r="K1839" s="201"/>
      <c r="L1839" s="207"/>
      <c r="M1839" s="208"/>
      <c r="N1839" s="209"/>
      <c r="O1839" s="209"/>
      <c r="P1839" s="209"/>
      <c r="Q1839" s="209"/>
      <c r="R1839" s="209"/>
      <c r="S1839" s="209"/>
      <c r="T1839" s="210"/>
      <c r="AT1839" s="211" t="s">
        <v>186</v>
      </c>
      <c r="AU1839" s="211" t="s">
        <v>89</v>
      </c>
      <c r="AV1839" s="13" t="s">
        <v>89</v>
      </c>
      <c r="AW1839" s="13" t="s">
        <v>35</v>
      </c>
      <c r="AX1839" s="13" t="s">
        <v>79</v>
      </c>
      <c r="AY1839" s="211" t="s">
        <v>158</v>
      </c>
    </row>
    <row r="1840" spans="1:65" s="15" customFormat="1">
      <c r="B1840" s="223"/>
      <c r="C1840" s="224"/>
      <c r="D1840" s="202" t="s">
        <v>186</v>
      </c>
      <c r="E1840" s="225" t="s">
        <v>1</v>
      </c>
      <c r="F1840" s="226" t="s">
        <v>2700</v>
      </c>
      <c r="G1840" s="224"/>
      <c r="H1840" s="227">
        <v>740.44799999999998</v>
      </c>
      <c r="I1840" s="228"/>
      <c r="J1840" s="224"/>
      <c r="K1840" s="224"/>
      <c r="L1840" s="229"/>
      <c r="M1840" s="230"/>
      <c r="N1840" s="231"/>
      <c r="O1840" s="231"/>
      <c r="P1840" s="231"/>
      <c r="Q1840" s="231"/>
      <c r="R1840" s="231"/>
      <c r="S1840" s="231"/>
      <c r="T1840" s="232"/>
      <c r="AT1840" s="233" t="s">
        <v>186</v>
      </c>
      <c r="AU1840" s="233" t="s">
        <v>89</v>
      </c>
      <c r="AV1840" s="15" t="s">
        <v>170</v>
      </c>
      <c r="AW1840" s="15" t="s">
        <v>35</v>
      </c>
      <c r="AX1840" s="15" t="s">
        <v>79</v>
      </c>
      <c r="AY1840" s="233" t="s">
        <v>158</v>
      </c>
    </row>
    <row r="1841" spans="1:65" s="13" customFormat="1">
      <c r="B1841" s="200"/>
      <c r="C1841" s="201"/>
      <c r="D1841" s="202" t="s">
        <v>186</v>
      </c>
      <c r="E1841" s="203" t="s">
        <v>1</v>
      </c>
      <c r="F1841" s="204" t="s">
        <v>2701</v>
      </c>
      <c r="G1841" s="201"/>
      <c r="H1841" s="205">
        <v>106.18</v>
      </c>
      <c r="I1841" s="206"/>
      <c r="J1841" s="201"/>
      <c r="K1841" s="201"/>
      <c r="L1841" s="207"/>
      <c r="M1841" s="208"/>
      <c r="N1841" s="209"/>
      <c r="O1841" s="209"/>
      <c r="P1841" s="209"/>
      <c r="Q1841" s="209"/>
      <c r="R1841" s="209"/>
      <c r="S1841" s="209"/>
      <c r="T1841" s="210"/>
      <c r="AT1841" s="211" t="s">
        <v>186</v>
      </c>
      <c r="AU1841" s="211" t="s">
        <v>89</v>
      </c>
      <c r="AV1841" s="13" t="s">
        <v>89</v>
      </c>
      <c r="AW1841" s="13" t="s">
        <v>35</v>
      </c>
      <c r="AX1841" s="13" t="s">
        <v>79</v>
      </c>
      <c r="AY1841" s="211" t="s">
        <v>158</v>
      </c>
    </row>
    <row r="1842" spans="1:65" s="14" customFormat="1">
      <c r="B1842" s="212"/>
      <c r="C1842" s="213"/>
      <c r="D1842" s="202" t="s">
        <v>186</v>
      </c>
      <c r="E1842" s="214" t="s">
        <v>1</v>
      </c>
      <c r="F1842" s="215" t="s">
        <v>199</v>
      </c>
      <c r="G1842" s="213"/>
      <c r="H1842" s="216">
        <v>846.62800000000004</v>
      </c>
      <c r="I1842" s="217"/>
      <c r="J1842" s="213"/>
      <c r="K1842" s="213"/>
      <c r="L1842" s="218"/>
      <c r="M1842" s="219"/>
      <c r="N1842" s="220"/>
      <c r="O1842" s="220"/>
      <c r="P1842" s="220"/>
      <c r="Q1842" s="220"/>
      <c r="R1842" s="220"/>
      <c r="S1842" s="220"/>
      <c r="T1842" s="221"/>
      <c r="AT1842" s="222" t="s">
        <v>186</v>
      </c>
      <c r="AU1842" s="222" t="s">
        <v>89</v>
      </c>
      <c r="AV1842" s="14" t="s">
        <v>165</v>
      </c>
      <c r="AW1842" s="14" t="s">
        <v>35</v>
      </c>
      <c r="AX1842" s="14" t="s">
        <v>87</v>
      </c>
      <c r="AY1842" s="222" t="s">
        <v>158</v>
      </c>
    </row>
    <row r="1843" spans="1:65" s="2" customFormat="1" ht="16.5" customHeight="1">
      <c r="A1843" s="35"/>
      <c r="B1843" s="36"/>
      <c r="C1843" s="244" t="s">
        <v>2702</v>
      </c>
      <c r="D1843" s="244" t="s">
        <v>343</v>
      </c>
      <c r="E1843" s="245" t="s">
        <v>2703</v>
      </c>
      <c r="F1843" s="246" t="s">
        <v>2704</v>
      </c>
      <c r="G1843" s="247" t="s">
        <v>216</v>
      </c>
      <c r="H1843" s="248">
        <v>863.56100000000004</v>
      </c>
      <c r="I1843" s="249"/>
      <c r="J1843" s="250">
        <f>ROUND(I1843*H1843,2)</f>
        <v>0</v>
      </c>
      <c r="K1843" s="246" t="s">
        <v>217</v>
      </c>
      <c r="L1843" s="251"/>
      <c r="M1843" s="252" t="s">
        <v>1</v>
      </c>
      <c r="N1843" s="253" t="s">
        <v>44</v>
      </c>
      <c r="O1843" s="72"/>
      <c r="P1843" s="196">
        <f>O1843*H1843</f>
        <v>0</v>
      </c>
      <c r="Q1843" s="196">
        <v>5.9999999999999995E-4</v>
      </c>
      <c r="R1843" s="196">
        <f>Q1843*H1843</f>
        <v>0.51813659999999995</v>
      </c>
      <c r="S1843" s="196">
        <v>0</v>
      </c>
      <c r="T1843" s="197">
        <f>S1843*H1843</f>
        <v>0</v>
      </c>
      <c r="U1843" s="35"/>
      <c r="V1843" s="35"/>
      <c r="W1843" s="35"/>
      <c r="X1843" s="35"/>
      <c r="Y1843" s="35"/>
      <c r="Z1843" s="35"/>
      <c r="AA1843" s="35"/>
      <c r="AB1843" s="35"/>
      <c r="AC1843" s="35"/>
      <c r="AD1843" s="35"/>
      <c r="AE1843" s="35"/>
      <c r="AR1843" s="198" t="s">
        <v>359</v>
      </c>
      <c r="AT1843" s="198" t="s">
        <v>343</v>
      </c>
      <c r="AU1843" s="198" t="s">
        <v>89</v>
      </c>
      <c r="AY1843" s="18" t="s">
        <v>158</v>
      </c>
      <c r="BE1843" s="199">
        <f>IF(N1843="základní",J1843,0)</f>
        <v>0</v>
      </c>
      <c r="BF1843" s="199">
        <f>IF(N1843="snížená",J1843,0)</f>
        <v>0</v>
      </c>
      <c r="BG1843" s="199">
        <f>IF(N1843="zákl. přenesená",J1843,0)</f>
        <v>0</v>
      </c>
      <c r="BH1843" s="199">
        <f>IF(N1843="sníž. přenesená",J1843,0)</f>
        <v>0</v>
      </c>
      <c r="BI1843" s="199">
        <f>IF(N1843="nulová",J1843,0)</f>
        <v>0</v>
      </c>
      <c r="BJ1843" s="18" t="s">
        <v>87</v>
      </c>
      <c r="BK1843" s="199">
        <f>ROUND(I1843*H1843,2)</f>
        <v>0</v>
      </c>
      <c r="BL1843" s="18" t="s">
        <v>263</v>
      </c>
      <c r="BM1843" s="198" t="s">
        <v>2705</v>
      </c>
    </row>
    <row r="1844" spans="1:65" s="13" customFormat="1">
      <c r="B1844" s="200"/>
      <c r="C1844" s="201"/>
      <c r="D1844" s="202" t="s">
        <v>186</v>
      </c>
      <c r="E1844" s="201"/>
      <c r="F1844" s="204" t="s">
        <v>2706</v>
      </c>
      <c r="G1844" s="201"/>
      <c r="H1844" s="205">
        <v>863.56100000000004</v>
      </c>
      <c r="I1844" s="206"/>
      <c r="J1844" s="201"/>
      <c r="K1844" s="201"/>
      <c r="L1844" s="207"/>
      <c r="M1844" s="208"/>
      <c r="N1844" s="209"/>
      <c r="O1844" s="209"/>
      <c r="P1844" s="209"/>
      <c r="Q1844" s="209"/>
      <c r="R1844" s="209"/>
      <c r="S1844" s="209"/>
      <c r="T1844" s="210"/>
      <c r="AT1844" s="211" t="s">
        <v>186</v>
      </c>
      <c r="AU1844" s="211" t="s">
        <v>89</v>
      </c>
      <c r="AV1844" s="13" t="s">
        <v>89</v>
      </c>
      <c r="AW1844" s="13" t="s">
        <v>4</v>
      </c>
      <c r="AX1844" s="13" t="s">
        <v>87</v>
      </c>
      <c r="AY1844" s="211" t="s">
        <v>158</v>
      </c>
    </row>
    <row r="1845" spans="1:65" s="2" customFormat="1" ht="24.2" customHeight="1">
      <c r="A1845" s="35"/>
      <c r="B1845" s="36"/>
      <c r="C1845" s="187" t="s">
        <v>2707</v>
      </c>
      <c r="D1845" s="187" t="s">
        <v>161</v>
      </c>
      <c r="E1845" s="188" t="s">
        <v>2708</v>
      </c>
      <c r="F1845" s="189" t="s">
        <v>2709</v>
      </c>
      <c r="G1845" s="190" t="s">
        <v>298</v>
      </c>
      <c r="H1845" s="191">
        <v>37.621000000000002</v>
      </c>
      <c r="I1845" s="192"/>
      <c r="J1845" s="193">
        <f>ROUND(I1845*H1845,2)</f>
        <v>0</v>
      </c>
      <c r="K1845" s="189" t="s">
        <v>217</v>
      </c>
      <c r="L1845" s="40"/>
      <c r="M1845" s="194" t="s">
        <v>1</v>
      </c>
      <c r="N1845" s="195" t="s">
        <v>44</v>
      </c>
      <c r="O1845" s="72"/>
      <c r="P1845" s="196">
        <f>O1845*H1845</f>
        <v>0</v>
      </c>
      <c r="Q1845" s="196">
        <v>0</v>
      </c>
      <c r="R1845" s="196">
        <f>Q1845*H1845</f>
        <v>0</v>
      </c>
      <c r="S1845" s="196">
        <v>0</v>
      </c>
      <c r="T1845" s="197">
        <f>S1845*H1845</f>
        <v>0</v>
      </c>
      <c r="U1845" s="35"/>
      <c r="V1845" s="35"/>
      <c r="W1845" s="35"/>
      <c r="X1845" s="35"/>
      <c r="Y1845" s="35"/>
      <c r="Z1845" s="35"/>
      <c r="AA1845" s="35"/>
      <c r="AB1845" s="35"/>
      <c r="AC1845" s="35"/>
      <c r="AD1845" s="35"/>
      <c r="AE1845" s="35"/>
      <c r="AR1845" s="198" t="s">
        <v>263</v>
      </c>
      <c r="AT1845" s="198" t="s">
        <v>161</v>
      </c>
      <c r="AU1845" s="198" t="s">
        <v>89</v>
      </c>
      <c r="AY1845" s="18" t="s">
        <v>158</v>
      </c>
      <c r="BE1845" s="199">
        <f>IF(N1845="základní",J1845,0)</f>
        <v>0</v>
      </c>
      <c r="BF1845" s="199">
        <f>IF(N1845="snížená",J1845,0)</f>
        <v>0</v>
      </c>
      <c r="BG1845" s="199">
        <f>IF(N1845="zákl. přenesená",J1845,0)</f>
        <v>0</v>
      </c>
      <c r="BH1845" s="199">
        <f>IF(N1845="sníž. přenesená",J1845,0)</f>
        <v>0</v>
      </c>
      <c r="BI1845" s="199">
        <f>IF(N1845="nulová",J1845,0)</f>
        <v>0</v>
      </c>
      <c r="BJ1845" s="18" t="s">
        <v>87</v>
      </c>
      <c r="BK1845" s="199">
        <f>ROUND(I1845*H1845,2)</f>
        <v>0</v>
      </c>
      <c r="BL1845" s="18" t="s">
        <v>263</v>
      </c>
      <c r="BM1845" s="198" t="s">
        <v>2710</v>
      </c>
    </row>
    <row r="1846" spans="1:65" s="12" customFormat="1" ht="22.9" customHeight="1">
      <c r="B1846" s="171"/>
      <c r="C1846" s="172"/>
      <c r="D1846" s="173" t="s">
        <v>78</v>
      </c>
      <c r="E1846" s="185" t="s">
        <v>2711</v>
      </c>
      <c r="F1846" s="185" t="s">
        <v>2712</v>
      </c>
      <c r="G1846" s="172"/>
      <c r="H1846" s="172"/>
      <c r="I1846" s="175"/>
      <c r="J1846" s="186">
        <f>BK1846</f>
        <v>0</v>
      </c>
      <c r="K1846" s="172"/>
      <c r="L1846" s="177"/>
      <c r="M1846" s="178"/>
      <c r="N1846" s="179"/>
      <c r="O1846" s="179"/>
      <c r="P1846" s="180">
        <f>SUM(P1847:P2112)</f>
        <v>0</v>
      </c>
      <c r="Q1846" s="179"/>
      <c r="R1846" s="180">
        <f>SUM(R1847:R2112)</f>
        <v>170.36363707999993</v>
      </c>
      <c r="S1846" s="179"/>
      <c r="T1846" s="181">
        <f>SUM(T1847:T2112)</f>
        <v>4.7500510499999997</v>
      </c>
      <c r="AR1846" s="182" t="s">
        <v>89</v>
      </c>
      <c r="AT1846" s="183" t="s">
        <v>78</v>
      </c>
      <c r="AU1846" s="183" t="s">
        <v>87</v>
      </c>
      <c r="AY1846" s="182" t="s">
        <v>158</v>
      </c>
      <c r="BK1846" s="184">
        <f>SUM(BK1847:BK2112)</f>
        <v>0</v>
      </c>
    </row>
    <row r="1847" spans="1:65" s="2" customFormat="1" ht="24.2" customHeight="1">
      <c r="A1847" s="35"/>
      <c r="B1847" s="36"/>
      <c r="C1847" s="187" t="s">
        <v>2713</v>
      </c>
      <c r="D1847" s="187" t="s">
        <v>161</v>
      </c>
      <c r="E1847" s="188" t="s">
        <v>2714</v>
      </c>
      <c r="F1847" s="189" t="s">
        <v>2715</v>
      </c>
      <c r="G1847" s="190" t="s">
        <v>216</v>
      </c>
      <c r="H1847" s="191">
        <v>16.111000000000001</v>
      </c>
      <c r="I1847" s="192"/>
      <c r="J1847" s="193">
        <f>ROUND(I1847*H1847,2)</f>
        <v>0</v>
      </c>
      <c r="K1847" s="189" t="s">
        <v>217</v>
      </c>
      <c r="L1847" s="40"/>
      <c r="M1847" s="194" t="s">
        <v>1</v>
      </c>
      <c r="N1847" s="195" t="s">
        <v>44</v>
      </c>
      <c r="O1847" s="72"/>
      <c r="P1847" s="196">
        <f>O1847*H1847</f>
        <v>0</v>
      </c>
      <c r="Q1847" s="196">
        <v>2.4760000000000001E-2</v>
      </c>
      <c r="R1847" s="196">
        <f>Q1847*H1847</f>
        <v>0.39890836000000002</v>
      </c>
      <c r="S1847" s="196">
        <v>0</v>
      </c>
      <c r="T1847" s="197">
        <f>S1847*H1847</f>
        <v>0</v>
      </c>
      <c r="U1847" s="35"/>
      <c r="V1847" s="35"/>
      <c r="W1847" s="35"/>
      <c r="X1847" s="35"/>
      <c r="Y1847" s="35"/>
      <c r="Z1847" s="35"/>
      <c r="AA1847" s="35"/>
      <c r="AB1847" s="35"/>
      <c r="AC1847" s="35"/>
      <c r="AD1847" s="35"/>
      <c r="AE1847" s="35"/>
      <c r="AR1847" s="198" t="s">
        <v>263</v>
      </c>
      <c r="AT1847" s="198" t="s">
        <v>161</v>
      </c>
      <c r="AU1847" s="198" t="s">
        <v>89</v>
      </c>
      <c r="AY1847" s="18" t="s">
        <v>158</v>
      </c>
      <c r="BE1847" s="199">
        <f>IF(N1847="základní",J1847,0)</f>
        <v>0</v>
      </c>
      <c r="BF1847" s="199">
        <f>IF(N1847="snížená",J1847,0)</f>
        <v>0</v>
      </c>
      <c r="BG1847" s="199">
        <f>IF(N1847="zákl. přenesená",J1847,0)</f>
        <v>0</v>
      </c>
      <c r="BH1847" s="199">
        <f>IF(N1847="sníž. přenesená",J1847,0)</f>
        <v>0</v>
      </c>
      <c r="BI1847" s="199">
        <f>IF(N1847="nulová",J1847,0)</f>
        <v>0</v>
      </c>
      <c r="BJ1847" s="18" t="s">
        <v>87</v>
      </c>
      <c r="BK1847" s="199">
        <f>ROUND(I1847*H1847,2)</f>
        <v>0</v>
      </c>
      <c r="BL1847" s="18" t="s">
        <v>263</v>
      </c>
      <c r="BM1847" s="198" t="s">
        <v>2716</v>
      </c>
    </row>
    <row r="1848" spans="1:65" s="13" customFormat="1">
      <c r="B1848" s="200"/>
      <c r="C1848" s="201"/>
      <c r="D1848" s="202" t="s">
        <v>186</v>
      </c>
      <c r="E1848" s="203" t="s">
        <v>1</v>
      </c>
      <c r="F1848" s="204" t="s">
        <v>2717</v>
      </c>
      <c r="G1848" s="201"/>
      <c r="H1848" s="205">
        <v>16.111000000000001</v>
      </c>
      <c r="I1848" s="206"/>
      <c r="J1848" s="201"/>
      <c r="K1848" s="201"/>
      <c r="L1848" s="207"/>
      <c r="M1848" s="208"/>
      <c r="N1848" s="209"/>
      <c r="O1848" s="209"/>
      <c r="P1848" s="209"/>
      <c r="Q1848" s="209"/>
      <c r="R1848" s="209"/>
      <c r="S1848" s="209"/>
      <c r="T1848" s="210"/>
      <c r="AT1848" s="211" t="s">
        <v>186</v>
      </c>
      <c r="AU1848" s="211" t="s">
        <v>89</v>
      </c>
      <c r="AV1848" s="13" t="s">
        <v>89</v>
      </c>
      <c r="AW1848" s="13" t="s">
        <v>35</v>
      </c>
      <c r="AX1848" s="13" t="s">
        <v>87</v>
      </c>
      <c r="AY1848" s="211" t="s">
        <v>158</v>
      </c>
    </row>
    <row r="1849" spans="1:65" s="2" customFormat="1" ht="24.2" customHeight="1">
      <c r="A1849" s="35"/>
      <c r="B1849" s="36"/>
      <c r="C1849" s="187" t="s">
        <v>2718</v>
      </c>
      <c r="D1849" s="187" t="s">
        <v>161</v>
      </c>
      <c r="E1849" s="188" t="s">
        <v>2719</v>
      </c>
      <c r="F1849" s="189" t="s">
        <v>2720</v>
      </c>
      <c r="G1849" s="190" t="s">
        <v>216</v>
      </c>
      <c r="H1849" s="191">
        <v>270.459</v>
      </c>
      <c r="I1849" s="192"/>
      <c r="J1849" s="193">
        <f>ROUND(I1849*H1849,2)</f>
        <v>0</v>
      </c>
      <c r="K1849" s="189" t="s">
        <v>217</v>
      </c>
      <c r="L1849" s="40"/>
      <c r="M1849" s="194" t="s">
        <v>1</v>
      </c>
      <c r="N1849" s="195" t="s">
        <v>44</v>
      </c>
      <c r="O1849" s="72"/>
      <c r="P1849" s="196">
        <f>O1849*H1849</f>
        <v>0</v>
      </c>
      <c r="Q1849" s="196">
        <v>4.5539999999999997E-2</v>
      </c>
      <c r="R1849" s="196">
        <f>Q1849*H1849</f>
        <v>12.316702859999999</v>
      </c>
      <c r="S1849" s="196">
        <v>0</v>
      </c>
      <c r="T1849" s="197">
        <f>S1849*H1849</f>
        <v>0</v>
      </c>
      <c r="U1849" s="35"/>
      <c r="V1849" s="35"/>
      <c r="W1849" s="35"/>
      <c r="X1849" s="35"/>
      <c r="Y1849" s="35"/>
      <c r="Z1849" s="35"/>
      <c r="AA1849" s="35"/>
      <c r="AB1849" s="35"/>
      <c r="AC1849" s="35"/>
      <c r="AD1849" s="35"/>
      <c r="AE1849" s="35"/>
      <c r="AR1849" s="198" t="s">
        <v>263</v>
      </c>
      <c r="AT1849" s="198" t="s">
        <v>161</v>
      </c>
      <c r="AU1849" s="198" t="s">
        <v>89</v>
      </c>
      <c r="AY1849" s="18" t="s">
        <v>158</v>
      </c>
      <c r="BE1849" s="199">
        <f>IF(N1849="základní",J1849,0)</f>
        <v>0</v>
      </c>
      <c r="BF1849" s="199">
        <f>IF(N1849="snížená",J1849,0)</f>
        <v>0</v>
      </c>
      <c r="BG1849" s="199">
        <f>IF(N1849="zákl. přenesená",J1849,0)</f>
        <v>0</v>
      </c>
      <c r="BH1849" s="199">
        <f>IF(N1849="sníž. přenesená",J1849,0)</f>
        <v>0</v>
      </c>
      <c r="BI1849" s="199">
        <f>IF(N1849="nulová",J1849,0)</f>
        <v>0</v>
      </c>
      <c r="BJ1849" s="18" t="s">
        <v>87</v>
      </c>
      <c r="BK1849" s="199">
        <f>ROUND(I1849*H1849,2)</f>
        <v>0</v>
      </c>
      <c r="BL1849" s="18" t="s">
        <v>263</v>
      </c>
      <c r="BM1849" s="198" t="s">
        <v>2721</v>
      </c>
    </row>
    <row r="1850" spans="1:65" s="13" customFormat="1" ht="22.5">
      <c r="B1850" s="200"/>
      <c r="C1850" s="201"/>
      <c r="D1850" s="202" t="s">
        <v>186</v>
      </c>
      <c r="E1850" s="203" t="s">
        <v>1</v>
      </c>
      <c r="F1850" s="204" t="s">
        <v>2722</v>
      </c>
      <c r="G1850" s="201"/>
      <c r="H1850" s="205">
        <v>298.23599999999999</v>
      </c>
      <c r="I1850" s="206"/>
      <c r="J1850" s="201"/>
      <c r="K1850" s="201"/>
      <c r="L1850" s="207"/>
      <c r="M1850" s="208"/>
      <c r="N1850" s="209"/>
      <c r="O1850" s="209"/>
      <c r="P1850" s="209"/>
      <c r="Q1850" s="209"/>
      <c r="R1850" s="209"/>
      <c r="S1850" s="209"/>
      <c r="T1850" s="210"/>
      <c r="AT1850" s="211" t="s">
        <v>186</v>
      </c>
      <c r="AU1850" s="211" t="s">
        <v>89</v>
      </c>
      <c r="AV1850" s="13" t="s">
        <v>89</v>
      </c>
      <c r="AW1850" s="13" t="s">
        <v>35</v>
      </c>
      <c r="AX1850" s="13" t="s">
        <v>79</v>
      </c>
      <c r="AY1850" s="211" t="s">
        <v>158</v>
      </c>
    </row>
    <row r="1851" spans="1:65" s="13" customFormat="1">
      <c r="B1851" s="200"/>
      <c r="C1851" s="201"/>
      <c r="D1851" s="202" t="s">
        <v>186</v>
      </c>
      <c r="E1851" s="203" t="s">
        <v>1</v>
      </c>
      <c r="F1851" s="204" t="s">
        <v>2723</v>
      </c>
      <c r="G1851" s="201"/>
      <c r="H1851" s="205">
        <v>-27.777000000000001</v>
      </c>
      <c r="I1851" s="206"/>
      <c r="J1851" s="201"/>
      <c r="K1851" s="201"/>
      <c r="L1851" s="207"/>
      <c r="M1851" s="208"/>
      <c r="N1851" s="209"/>
      <c r="O1851" s="209"/>
      <c r="P1851" s="209"/>
      <c r="Q1851" s="209"/>
      <c r="R1851" s="209"/>
      <c r="S1851" s="209"/>
      <c r="T1851" s="210"/>
      <c r="AT1851" s="211" t="s">
        <v>186</v>
      </c>
      <c r="AU1851" s="211" t="s">
        <v>89</v>
      </c>
      <c r="AV1851" s="13" t="s">
        <v>89</v>
      </c>
      <c r="AW1851" s="13" t="s">
        <v>35</v>
      </c>
      <c r="AX1851" s="13" t="s">
        <v>79</v>
      </c>
      <c r="AY1851" s="211" t="s">
        <v>158</v>
      </c>
    </row>
    <row r="1852" spans="1:65" s="14" customFormat="1">
      <c r="B1852" s="212"/>
      <c r="C1852" s="213"/>
      <c r="D1852" s="202" t="s">
        <v>186</v>
      </c>
      <c r="E1852" s="214" t="s">
        <v>1</v>
      </c>
      <c r="F1852" s="215" t="s">
        <v>199</v>
      </c>
      <c r="G1852" s="213"/>
      <c r="H1852" s="216">
        <v>270.459</v>
      </c>
      <c r="I1852" s="217"/>
      <c r="J1852" s="213"/>
      <c r="K1852" s="213"/>
      <c r="L1852" s="218"/>
      <c r="M1852" s="219"/>
      <c r="N1852" s="220"/>
      <c r="O1852" s="220"/>
      <c r="P1852" s="220"/>
      <c r="Q1852" s="220"/>
      <c r="R1852" s="220"/>
      <c r="S1852" s="220"/>
      <c r="T1852" s="221"/>
      <c r="AT1852" s="222" t="s">
        <v>186</v>
      </c>
      <c r="AU1852" s="222" t="s">
        <v>89</v>
      </c>
      <c r="AV1852" s="14" t="s">
        <v>165</v>
      </c>
      <c r="AW1852" s="14" t="s">
        <v>35</v>
      </c>
      <c r="AX1852" s="14" t="s">
        <v>87</v>
      </c>
      <c r="AY1852" s="222" t="s">
        <v>158</v>
      </c>
    </row>
    <row r="1853" spans="1:65" s="2" customFormat="1" ht="24.2" customHeight="1">
      <c r="A1853" s="35"/>
      <c r="B1853" s="36"/>
      <c r="C1853" s="187" t="s">
        <v>2724</v>
      </c>
      <c r="D1853" s="187" t="s">
        <v>161</v>
      </c>
      <c r="E1853" s="188" t="s">
        <v>2725</v>
      </c>
      <c r="F1853" s="189" t="s">
        <v>2726</v>
      </c>
      <c r="G1853" s="190" t="s">
        <v>216</v>
      </c>
      <c r="H1853" s="191">
        <v>54.256</v>
      </c>
      <c r="I1853" s="192"/>
      <c r="J1853" s="193">
        <f>ROUND(I1853*H1853,2)</f>
        <v>0</v>
      </c>
      <c r="K1853" s="189" t="s">
        <v>1</v>
      </c>
      <c r="L1853" s="40"/>
      <c r="M1853" s="194" t="s">
        <v>1</v>
      </c>
      <c r="N1853" s="195" t="s">
        <v>44</v>
      </c>
      <c r="O1853" s="72"/>
      <c r="P1853" s="196">
        <f>O1853*H1853</f>
        <v>0</v>
      </c>
      <c r="Q1853" s="196">
        <v>4.607E-2</v>
      </c>
      <c r="R1853" s="196">
        <f>Q1853*H1853</f>
        <v>2.49957392</v>
      </c>
      <c r="S1853" s="196">
        <v>0</v>
      </c>
      <c r="T1853" s="197">
        <f>S1853*H1853</f>
        <v>0</v>
      </c>
      <c r="U1853" s="35"/>
      <c r="V1853" s="35"/>
      <c r="W1853" s="35"/>
      <c r="X1853" s="35"/>
      <c r="Y1853" s="35"/>
      <c r="Z1853" s="35"/>
      <c r="AA1853" s="35"/>
      <c r="AB1853" s="35"/>
      <c r="AC1853" s="35"/>
      <c r="AD1853" s="35"/>
      <c r="AE1853" s="35"/>
      <c r="AR1853" s="198" t="s">
        <v>263</v>
      </c>
      <c r="AT1853" s="198" t="s">
        <v>161</v>
      </c>
      <c r="AU1853" s="198" t="s">
        <v>89</v>
      </c>
      <c r="AY1853" s="18" t="s">
        <v>158</v>
      </c>
      <c r="BE1853" s="199">
        <f>IF(N1853="základní",J1853,0)</f>
        <v>0</v>
      </c>
      <c r="BF1853" s="199">
        <f>IF(N1853="snížená",J1853,0)</f>
        <v>0</v>
      </c>
      <c r="BG1853" s="199">
        <f>IF(N1853="zákl. přenesená",J1853,0)</f>
        <v>0</v>
      </c>
      <c r="BH1853" s="199">
        <f>IF(N1853="sníž. přenesená",J1853,0)</f>
        <v>0</v>
      </c>
      <c r="BI1853" s="199">
        <f>IF(N1853="nulová",J1853,0)</f>
        <v>0</v>
      </c>
      <c r="BJ1853" s="18" t="s">
        <v>87</v>
      </c>
      <c r="BK1853" s="199">
        <f>ROUND(I1853*H1853,2)</f>
        <v>0</v>
      </c>
      <c r="BL1853" s="18" t="s">
        <v>263</v>
      </c>
      <c r="BM1853" s="198" t="s">
        <v>2727</v>
      </c>
    </row>
    <row r="1854" spans="1:65" s="13" customFormat="1">
      <c r="B1854" s="200"/>
      <c r="C1854" s="201"/>
      <c r="D1854" s="202" t="s">
        <v>186</v>
      </c>
      <c r="E1854" s="203" t="s">
        <v>1</v>
      </c>
      <c r="F1854" s="204" t="s">
        <v>2728</v>
      </c>
      <c r="G1854" s="201"/>
      <c r="H1854" s="205">
        <v>54.256</v>
      </c>
      <c r="I1854" s="206"/>
      <c r="J1854" s="201"/>
      <c r="K1854" s="201"/>
      <c r="L1854" s="207"/>
      <c r="M1854" s="208"/>
      <c r="N1854" s="209"/>
      <c r="O1854" s="209"/>
      <c r="P1854" s="209"/>
      <c r="Q1854" s="209"/>
      <c r="R1854" s="209"/>
      <c r="S1854" s="209"/>
      <c r="T1854" s="210"/>
      <c r="AT1854" s="211" t="s">
        <v>186</v>
      </c>
      <c r="AU1854" s="211" t="s">
        <v>89</v>
      </c>
      <c r="AV1854" s="13" t="s">
        <v>89</v>
      </c>
      <c r="AW1854" s="13" t="s">
        <v>35</v>
      </c>
      <c r="AX1854" s="13" t="s">
        <v>87</v>
      </c>
      <c r="AY1854" s="211" t="s">
        <v>158</v>
      </c>
    </row>
    <row r="1855" spans="1:65" s="2" customFormat="1" ht="16.5" customHeight="1">
      <c r="A1855" s="35"/>
      <c r="B1855" s="36"/>
      <c r="C1855" s="187" t="s">
        <v>2729</v>
      </c>
      <c r="D1855" s="187" t="s">
        <v>161</v>
      </c>
      <c r="E1855" s="188" t="s">
        <v>2730</v>
      </c>
      <c r="F1855" s="189" t="s">
        <v>2731</v>
      </c>
      <c r="G1855" s="190" t="s">
        <v>332</v>
      </c>
      <c r="H1855" s="191">
        <v>386.38499999999999</v>
      </c>
      <c r="I1855" s="192"/>
      <c r="J1855" s="193">
        <f>ROUND(I1855*H1855,2)</f>
        <v>0</v>
      </c>
      <c r="K1855" s="189" t="s">
        <v>217</v>
      </c>
      <c r="L1855" s="40"/>
      <c r="M1855" s="194" t="s">
        <v>1</v>
      </c>
      <c r="N1855" s="195" t="s">
        <v>44</v>
      </c>
      <c r="O1855" s="72"/>
      <c r="P1855" s="196">
        <f>O1855*H1855</f>
        <v>0</v>
      </c>
      <c r="Q1855" s="196">
        <v>9.2000000000000003E-4</v>
      </c>
      <c r="R1855" s="196">
        <f>Q1855*H1855</f>
        <v>0.35547420000000002</v>
      </c>
      <c r="S1855" s="196">
        <v>0</v>
      </c>
      <c r="T1855" s="197">
        <f>S1855*H1855</f>
        <v>0</v>
      </c>
      <c r="U1855" s="35"/>
      <c r="V1855" s="35"/>
      <c r="W1855" s="35"/>
      <c r="X1855" s="35"/>
      <c r="Y1855" s="35"/>
      <c r="Z1855" s="35"/>
      <c r="AA1855" s="35"/>
      <c r="AB1855" s="35"/>
      <c r="AC1855" s="35"/>
      <c r="AD1855" s="35"/>
      <c r="AE1855" s="35"/>
      <c r="AR1855" s="198" t="s">
        <v>263</v>
      </c>
      <c r="AT1855" s="198" t="s">
        <v>161</v>
      </c>
      <c r="AU1855" s="198" t="s">
        <v>89</v>
      </c>
      <c r="AY1855" s="18" t="s">
        <v>158</v>
      </c>
      <c r="BE1855" s="199">
        <f>IF(N1855="základní",J1855,0)</f>
        <v>0</v>
      </c>
      <c r="BF1855" s="199">
        <f>IF(N1855="snížená",J1855,0)</f>
        <v>0</v>
      </c>
      <c r="BG1855" s="199">
        <f>IF(N1855="zákl. přenesená",J1855,0)</f>
        <v>0</v>
      </c>
      <c r="BH1855" s="199">
        <f>IF(N1855="sníž. přenesená",J1855,0)</f>
        <v>0</v>
      </c>
      <c r="BI1855" s="199">
        <f>IF(N1855="nulová",J1855,0)</f>
        <v>0</v>
      </c>
      <c r="BJ1855" s="18" t="s">
        <v>87</v>
      </c>
      <c r="BK1855" s="199">
        <f>ROUND(I1855*H1855,2)</f>
        <v>0</v>
      </c>
      <c r="BL1855" s="18" t="s">
        <v>263</v>
      </c>
      <c r="BM1855" s="198" t="s">
        <v>2732</v>
      </c>
    </row>
    <row r="1856" spans="1:65" s="13" customFormat="1" ht="22.5">
      <c r="B1856" s="200"/>
      <c r="C1856" s="201"/>
      <c r="D1856" s="202" t="s">
        <v>186</v>
      </c>
      <c r="E1856" s="203" t="s">
        <v>1</v>
      </c>
      <c r="F1856" s="204" t="s">
        <v>2733</v>
      </c>
      <c r="G1856" s="201"/>
      <c r="H1856" s="205">
        <v>102.84</v>
      </c>
      <c r="I1856" s="206"/>
      <c r="J1856" s="201"/>
      <c r="K1856" s="201"/>
      <c r="L1856" s="207"/>
      <c r="M1856" s="208"/>
      <c r="N1856" s="209"/>
      <c r="O1856" s="209"/>
      <c r="P1856" s="209"/>
      <c r="Q1856" s="209"/>
      <c r="R1856" s="209"/>
      <c r="S1856" s="209"/>
      <c r="T1856" s="210"/>
      <c r="AT1856" s="211" t="s">
        <v>186</v>
      </c>
      <c r="AU1856" s="211" t="s">
        <v>89</v>
      </c>
      <c r="AV1856" s="13" t="s">
        <v>89</v>
      </c>
      <c r="AW1856" s="13" t="s">
        <v>35</v>
      </c>
      <c r="AX1856" s="13" t="s">
        <v>79</v>
      </c>
      <c r="AY1856" s="211" t="s">
        <v>158</v>
      </c>
    </row>
    <row r="1857" spans="1:65" s="13" customFormat="1">
      <c r="B1857" s="200"/>
      <c r="C1857" s="201"/>
      <c r="D1857" s="202" t="s">
        <v>186</v>
      </c>
      <c r="E1857" s="203" t="s">
        <v>1</v>
      </c>
      <c r="F1857" s="204" t="s">
        <v>2734</v>
      </c>
      <c r="G1857" s="201"/>
      <c r="H1857" s="205">
        <v>23.6</v>
      </c>
      <c r="I1857" s="206"/>
      <c r="J1857" s="201"/>
      <c r="K1857" s="201"/>
      <c r="L1857" s="207"/>
      <c r="M1857" s="208"/>
      <c r="N1857" s="209"/>
      <c r="O1857" s="209"/>
      <c r="P1857" s="209"/>
      <c r="Q1857" s="209"/>
      <c r="R1857" s="209"/>
      <c r="S1857" s="209"/>
      <c r="T1857" s="210"/>
      <c r="AT1857" s="211" t="s">
        <v>186</v>
      </c>
      <c r="AU1857" s="211" t="s">
        <v>89</v>
      </c>
      <c r="AV1857" s="13" t="s">
        <v>89</v>
      </c>
      <c r="AW1857" s="13" t="s">
        <v>35</v>
      </c>
      <c r="AX1857" s="13" t="s">
        <v>79</v>
      </c>
      <c r="AY1857" s="211" t="s">
        <v>158</v>
      </c>
    </row>
    <row r="1858" spans="1:65" s="13" customFormat="1">
      <c r="B1858" s="200"/>
      <c r="C1858" s="201"/>
      <c r="D1858" s="202" t="s">
        <v>186</v>
      </c>
      <c r="E1858" s="203" t="s">
        <v>1</v>
      </c>
      <c r="F1858" s="204" t="s">
        <v>2735</v>
      </c>
      <c r="G1858" s="201"/>
      <c r="H1858" s="205">
        <v>131.16999999999999</v>
      </c>
      <c r="I1858" s="206"/>
      <c r="J1858" s="201"/>
      <c r="K1858" s="201"/>
      <c r="L1858" s="207"/>
      <c r="M1858" s="208"/>
      <c r="N1858" s="209"/>
      <c r="O1858" s="209"/>
      <c r="P1858" s="209"/>
      <c r="Q1858" s="209"/>
      <c r="R1858" s="209"/>
      <c r="S1858" s="209"/>
      <c r="T1858" s="210"/>
      <c r="AT1858" s="211" t="s">
        <v>186</v>
      </c>
      <c r="AU1858" s="211" t="s">
        <v>89</v>
      </c>
      <c r="AV1858" s="13" t="s">
        <v>89</v>
      </c>
      <c r="AW1858" s="13" t="s">
        <v>35</v>
      </c>
      <c r="AX1858" s="13" t="s">
        <v>79</v>
      </c>
      <c r="AY1858" s="211" t="s">
        <v>158</v>
      </c>
    </row>
    <row r="1859" spans="1:65" s="13" customFormat="1">
      <c r="B1859" s="200"/>
      <c r="C1859" s="201"/>
      <c r="D1859" s="202" t="s">
        <v>186</v>
      </c>
      <c r="E1859" s="203" t="s">
        <v>1</v>
      </c>
      <c r="F1859" s="204" t="s">
        <v>2736</v>
      </c>
      <c r="G1859" s="201"/>
      <c r="H1859" s="205">
        <v>23.535</v>
      </c>
      <c r="I1859" s="206"/>
      <c r="J1859" s="201"/>
      <c r="K1859" s="201"/>
      <c r="L1859" s="207"/>
      <c r="M1859" s="208"/>
      <c r="N1859" s="209"/>
      <c r="O1859" s="209"/>
      <c r="P1859" s="209"/>
      <c r="Q1859" s="209"/>
      <c r="R1859" s="209"/>
      <c r="S1859" s="209"/>
      <c r="T1859" s="210"/>
      <c r="AT1859" s="211" t="s">
        <v>186</v>
      </c>
      <c r="AU1859" s="211" t="s">
        <v>89</v>
      </c>
      <c r="AV1859" s="13" t="s">
        <v>89</v>
      </c>
      <c r="AW1859" s="13" t="s">
        <v>35</v>
      </c>
      <c r="AX1859" s="13" t="s">
        <v>79</v>
      </c>
      <c r="AY1859" s="211" t="s">
        <v>158</v>
      </c>
    </row>
    <row r="1860" spans="1:65" s="13" customFormat="1">
      <c r="B1860" s="200"/>
      <c r="C1860" s="201"/>
      <c r="D1860" s="202" t="s">
        <v>186</v>
      </c>
      <c r="E1860" s="203" t="s">
        <v>1</v>
      </c>
      <c r="F1860" s="204" t="s">
        <v>2737</v>
      </c>
      <c r="G1860" s="201"/>
      <c r="H1860" s="205">
        <v>105.24</v>
      </c>
      <c r="I1860" s="206"/>
      <c r="J1860" s="201"/>
      <c r="K1860" s="201"/>
      <c r="L1860" s="207"/>
      <c r="M1860" s="208"/>
      <c r="N1860" s="209"/>
      <c r="O1860" s="209"/>
      <c r="P1860" s="209"/>
      <c r="Q1860" s="209"/>
      <c r="R1860" s="209"/>
      <c r="S1860" s="209"/>
      <c r="T1860" s="210"/>
      <c r="AT1860" s="211" t="s">
        <v>186</v>
      </c>
      <c r="AU1860" s="211" t="s">
        <v>89</v>
      </c>
      <c r="AV1860" s="13" t="s">
        <v>89</v>
      </c>
      <c r="AW1860" s="13" t="s">
        <v>35</v>
      </c>
      <c r="AX1860" s="13" t="s">
        <v>79</v>
      </c>
      <c r="AY1860" s="211" t="s">
        <v>158</v>
      </c>
    </row>
    <row r="1861" spans="1:65" s="14" customFormat="1">
      <c r="B1861" s="212"/>
      <c r="C1861" s="213"/>
      <c r="D1861" s="202" t="s">
        <v>186</v>
      </c>
      <c r="E1861" s="214" t="s">
        <v>1</v>
      </c>
      <c r="F1861" s="215" t="s">
        <v>2738</v>
      </c>
      <c r="G1861" s="213"/>
      <c r="H1861" s="216">
        <v>386.38499999999999</v>
      </c>
      <c r="I1861" s="217"/>
      <c r="J1861" s="213"/>
      <c r="K1861" s="213"/>
      <c r="L1861" s="218"/>
      <c r="M1861" s="219"/>
      <c r="N1861" s="220"/>
      <c r="O1861" s="220"/>
      <c r="P1861" s="220"/>
      <c r="Q1861" s="220"/>
      <c r="R1861" s="220"/>
      <c r="S1861" s="220"/>
      <c r="T1861" s="221"/>
      <c r="AT1861" s="222" t="s">
        <v>186</v>
      </c>
      <c r="AU1861" s="222" t="s">
        <v>89</v>
      </c>
      <c r="AV1861" s="14" t="s">
        <v>165</v>
      </c>
      <c r="AW1861" s="14" t="s">
        <v>35</v>
      </c>
      <c r="AX1861" s="14" t="s">
        <v>87</v>
      </c>
      <c r="AY1861" s="222" t="s">
        <v>158</v>
      </c>
    </row>
    <row r="1862" spans="1:65" s="2" customFormat="1" ht="21.75" customHeight="1">
      <c r="A1862" s="35"/>
      <c r="B1862" s="36"/>
      <c r="C1862" s="187" t="s">
        <v>2739</v>
      </c>
      <c r="D1862" s="187" t="s">
        <v>161</v>
      </c>
      <c r="E1862" s="188" t="s">
        <v>2740</v>
      </c>
      <c r="F1862" s="189" t="s">
        <v>2741</v>
      </c>
      <c r="G1862" s="190" t="s">
        <v>216</v>
      </c>
      <c r="H1862" s="191">
        <v>9.1539999999999999</v>
      </c>
      <c r="I1862" s="192"/>
      <c r="J1862" s="193">
        <f>ROUND(I1862*H1862,2)</f>
        <v>0</v>
      </c>
      <c r="K1862" s="189" t="s">
        <v>217</v>
      </c>
      <c r="L1862" s="40"/>
      <c r="M1862" s="194" t="s">
        <v>1</v>
      </c>
      <c r="N1862" s="195" t="s">
        <v>44</v>
      </c>
      <c r="O1862" s="72"/>
      <c r="P1862" s="196">
        <f>O1862*H1862</f>
        <v>0</v>
      </c>
      <c r="Q1862" s="196">
        <v>0</v>
      </c>
      <c r="R1862" s="196">
        <f>Q1862*H1862</f>
        <v>0</v>
      </c>
      <c r="S1862" s="196">
        <v>0</v>
      </c>
      <c r="T1862" s="197">
        <f>S1862*H1862</f>
        <v>0</v>
      </c>
      <c r="U1862" s="35"/>
      <c r="V1862" s="35"/>
      <c r="W1862" s="35"/>
      <c r="X1862" s="35"/>
      <c r="Y1862" s="35"/>
      <c r="Z1862" s="35"/>
      <c r="AA1862" s="35"/>
      <c r="AB1862" s="35"/>
      <c r="AC1862" s="35"/>
      <c r="AD1862" s="35"/>
      <c r="AE1862" s="35"/>
      <c r="AR1862" s="198" t="s">
        <v>263</v>
      </c>
      <c r="AT1862" s="198" t="s">
        <v>161</v>
      </c>
      <c r="AU1862" s="198" t="s">
        <v>89</v>
      </c>
      <c r="AY1862" s="18" t="s">
        <v>158</v>
      </c>
      <c r="BE1862" s="199">
        <f>IF(N1862="základní",J1862,0)</f>
        <v>0</v>
      </c>
      <c r="BF1862" s="199">
        <f>IF(N1862="snížená",J1862,0)</f>
        <v>0</v>
      </c>
      <c r="BG1862" s="199">
        <f>IF(N1862="zákl. přenesená",J1862,0)</f>
        <v>0</v>
      </c>
      <c r="BH1862" s="199">
        <f>IF(N1862="sníž. přenesená",J1862,0)</f>
        <v>0</v>
      </c>
      <c r="BI1862" s="199">
        <f>IF(N1862="nulová",J1862,0)</f>
        <v>0</v>
      </c>
      <c r="BJ1862" s="18" t="s">
        <v>87</v>
      </c>
      <c r="BK1862" s="199">
        <f>ROUND(I1862*H1862,2)</f>
        <v>0</v>
      </c>
      <c r="BL1862" s="18" t="s">
        <v>263</v>
      </c>
      <c r="BM1862" s="198" t="s">
        <v>2742</v>
      </c>
    </row>
    <row r="1863" spans="1:65" s="13" customFormat="1" ht="22.5">
      <c r="B1863" s="200"/>
      <c r="C1863" s="201"/>
      <c r="D1863" s="202" t="s">
        <v>186</v>
      </c>
      <c r="E1863" s="203" t="s">
        <v>1</v>
      </c>
      <c r="F1863" s="204" t="s">
        <v>2743</v>
      </c>
      <c r="G1863" s="201"/>
      <c r="H1863" s="205">
        <v>9.1539999999999999</v>
      </c>
      <c r="I1863" s="206"/>
      <c r="J1863" s="201"/>
      <c r="K1863" s="201"/>
      <c r="L1863" s="207"/>
      <c r="M1863" s="208"/>
      <c r="N1863" s="209"/>
      <c r="O1863" s="209"/>
      <c r="P1863" s="209"/>
      <c r="Q1863" s="209"/>
      <c r="R1863" s="209"/>
      <c r="S1863" s="209"/>
      <c r="T1863" s="210"/>
      <c r="AT1863" s="211" t="s">
        <v>186</v>
      </c>
      <c r="AU1863" s="211" t="s">
        <v>89</v>
      </c>
      <c r="AV1863" s="13" t="s">
        <v>89</v>
      </c>
      <c r="AW1863" s="13" t="s">
        <v>35</v>
      </c>
      <c r="AX1863" s="13" t="s">
        <v>79</v>
      </c>
      <c r="AY1863" s="211" t="s">
        <v>158</v>
      </c>
    </row>
    <row r="1864" spans="1:65" s="15" customFormat="1">
      <c r="B1864" s="223"/>
      <c r="C1864" s="224"/>
      <c r="D1864" s="202" t="s">
        <v>186</v>
      </c>
      <c r="E1864" s="225" t="s">
        <v>1</v>
      </c>
      <c r="F1864" s="226" t="s">
        <v>247</v>
      </c>
      <c r="G1864" s="224"/>
      <c r="H1864" s="227">
        <v>9.1539999999999999</v>
      </c>
      <c r="I1864" s="228"/>
      <c r="J1864" s="224"/>
      <c r="K1864" s="224"/>
      <c r="L1864" s="229"/>
      <c r="M1864" s="230"/>
      <c r="N1864" s="231"/>
      <c r="O1864" s="231"/>
      <c r="P1864" s="231"/>
      <c r="Q1864" s="231"/>
      <c r="R1864" s="231"/>
      <c r="S1864" s="231"/>
      <c r="T1864" s="232"/>
      <c r="AT1864" s="233" t="s">
        <v>186</v>
      </c>
      <c r="AU1864" s="233" t="s">
        <v>89</v>
      </c>
      <c r="AV1864" s="15" t="s">
        <v>170</v>
      </c>
      <c r="AW1864" s="15" t="s">
        <v>35</v>
      </c>
      <c r="AX1864" s="15" t="s">
        <v>87</v>
      </c>
      <c r="AY1864" s="233" t="s">
        <v>158</v>
      </c>
    </row>
    <row r="1865" spans="1:65" s="2" customFormat="1" ht="24.2" customHeight="1">
      <c r="A1865" s="35"/>
      <c r="B1865" s="36"/>
      <c r="C1865" s="244" t="s">
        <v>2744</v>
      </c>
      <c r="D1865" s="244" t="s">
        <v>343</v>
      </c>
      <c r="E1865" s="245" t="s">
        <v>2745</v>
      </c>
      <c r="F1865" s="246" t="s">
        <v>2746</v>
      </c>
      <c r="G1865" s="247" t="s">
        <v>216</v>
      </c>
      <c r="H1865" s="248">
        <v>9.3369999999999997</v>
      </c>
      <c r="I1865" s="249"/>
      <c r="J1865" s="250">
        <f>ROUND(I1865*H1865,2)</f>
        <v>0</v>
      </c>
      <c r="K1865" s="246" t="s">
        <v>217</v>
      </c>
      <c r="L1865" s="251"/>
      <c r="M1865" s="252" t="s">
        <v>1</v>
      </c>
      <c r="N1865" s="253" t="s">
        <v>44</v>
      </c>
      <c r="O1865" s="72"/>
      <c r="P1865" s="196">
        <f>O1865*H1865</f>
        <v>0</v>
      </c>
      <c r="Q1865" s="196">
        <v>3.0000000000000001E-3</v>
      </c>
      <c r="R1865" s="196">
        <f>Q1865*H1865</f>
        <v>2.8011000000000001E-2</v>
      </c>
      <c r="S1865" s="196">
        <v>0</v>
      </c>
      <c r="T1865" s="197">
        <f>S1865*H1865</f>
        <v>0</v>
      </c>
      <c r="U1865" s="35"/>
      <c r="V1865" s="35"/>
      <c r="W1865" s="35"/>
      <c r="X1865" s="35"/>
      <c r="Y1865" s="35"/>
      <c r="Z1865" s="35"/>
      <c r="AA1865" s="35"/>
      <c r="AB1865" s="35"/>
      <c r="AC1865" s="35"/>
      <c r="AD1865" s="35"/>
      <c r="AE1865" s="35"/>
      <c r="AR1865" s="198" t="s">
        <v>359</v>
      </c>
      <c r="AT1865" s="198" t="s">
        <v>343</v>
      </c>
      <c r="AU1865" s="198" t="s">
        <v>89</v>
      </c>
      <c r="AY1865" s="18" t="s">
        <v>158</v>
      </c>
      <c r="BE1865" s="199">
        <f>IF(N1865="základní",J1865,0)</f>
        <v>0</v>
      </c>
      <c r="BF1865" s="199">
        <f>IF(N1865="snížená",J1865,0)</f>
        <v>0</v>
      </c>
      <c r="BG1865" s="199">
        <f>IF(N1865="zákl. přenesená",J1865,0)</f>
        <v>0</v>
      </c>
      <c r="BH1865" s="199">
        <f>IF(N1865="sníž. přenesená",J1865,0)</f>
        <v>0</v>
      </c>
      <c r="BI1865" s="199">
        <f>IF(N1865="nulová",J1865,0)</f>
        <v>0</v>
      </c>
      <c r="BJ1865" s="18" t="s">
        <v>87</v>
      </c>
      <c r="BK1865" s="199">
        <f>ROUND(I1865*H1865,2)</f>
        <v>0</v>
      </c>
      <c r="BL1865" s="18" t="s">
        <v>263</v>
      </c>
      <c r="BM1865" s="198" t="s">
        <v>2747</v>
      </c>
    </row>
    <row r="1866" spans="1:65" s="13" customFormat="1">
      <c r="B1866" s="200"/>
      <c r="C1866" s="201"/>
      <c r="D1866" s="202" t="s">
        <v>186</v>
      </c>
      <c r="E1866" s="201"/>
      <c r="F1866" s="204" t="s">
        <v>2748</v>
      </c>
      <c r="G1866" s="201"/>
      <c r="H1866" s="205">
        <v>9.3369999999999997</v>
      </c>
      <c r="I1866" s="206"/>
      <c r="J1866" s="201"/>
      <c r="K1866" s="201"/>
      <c r="L1866" s="207"/>
      <c r="M1866" s="208"/>
      <c r="N1866" s="209"/>
      <c r="O1866" s="209"/>
      <c r="P1866" s="209"/>
      <c r="Q1866" s="209"/>
      <c r="R1866" s="209"/>
      <c r="S1866" s="209"/>
      <c r="T1866" s="210"/>
      <c r="AT1866" s="211" t="s">
        <v>186</v>
      </c>
      <c r="AU1866" s="211" t="s">
        <v>89</v>
      </c>
      <c r="AV1866" s="13" t="s">
        <v>89</v>
      </c>
      <c r="AW1866" s="13" t="s">
        <v>4</v>
      </c>
      <c r="AX1866" s="13" t="s">
        <v>87</v>
      </c>
      <c r="AY1866" s="211" t="s">
        <v>158</v>
      </c>
    </row>
    <row r="1867" spans="1:65" s="2" customFormat="1" ht="37.9" customHeight="1">
      <c r="A1867" s="35"/>
      <c r="B1867" s="36"/>
      <c r="C1867" s="187" t="s">
        <v>2749</v>
      </c>
      <c r="D1867" s="187" t="s">
        <v>161</v>
      </c>
      <c r="E1867" s="188" t="s">
        <v>2750</v>
      </c>
      <c r="F1867" s="189" t="s">
        <v>2751</v>
      </c>
      <c r="G1867" s="190" t="s">
        <v>216</v>
      </c>
      <c r="H1867" s="191">
        <v>644.46600000000001</v>
      </c>
      <c r="I1867" s="192"/>
      <c r="J1867" s="193">
        <f>ROUND(I1867*H1867,2)</f>
        <v>0</v>
      </c>
      <c r="K1867" s="189" t="s">
        <v>217</v>
      </c>
      <c r="L1867" s="40"/>
      <c r="M1867" s="194" t="s">
        <v>1</v>
      </c>
      <c r="N1867" s="195" t="s">
        <v>44</v>
      </c>
      <c r="O1867" s="72"/>
      <c r="P1867" s="196">
        <f>O1867*H1867</f>
        <v>0</v>
      </c>
      <c r="Q1867" s="196">
        <v>4.6210000000000001E-2</v>
      </c>
      <c r="R1867" s="196">
        <f>Q1867*H1867</f>
        <v>29.78077386</v>
      </c>
      <c r="S1867" s="196">
        <v>0</v>
      </c>
      <c r="T1867" s="197">
        <f>S1867*H1867</f>
        <v>0</v>
      </c>
      <c r="U1867" s="35"/>
      <c r="V1867" s="35"/>
      <c r="W1867" s="35"/>
      <c r="X1867" s="35"/>
      <c r="Y1867" s="35"/>
      <c r="Z1867" s="35"/>
      <c r="AA1867" s="35"/>
      <c r="AB1867" s="35"/>
      <c r="AC1867" s="35"/>
      <c r="AD1867" s="35"/>
      <c r="AE1867" s="35"/>
      <c r="AR1867" s="198" t="s">
        <v>263</v>
      </c>
      <c r="AT1867" s="198" t="s">
        <v>161</v>
      </c>
      <c r="AU1867" s="198" t="s">
        <v>89</v>
      </c>
      <c r="AY1867" s="18" t="s">
        <v>158</v>
      </c>
      <c r="BE1867" s="199">
        <f>IF(N1867="základní",J1867,0)</f>
        <v>0</v>
      </c>
      <c r="BF1867" s="199">
        <f>IF(N1867="snížená",J1867,0)</f>
        <v>0</v>
      </c>
      <c r="BG1867" s="199">
        <f>IF(N1867="zákl. přenesená",J1867,0)</f>
        <v>0</v>
      </c>
      <c r="BH1867" s="199">
        <f>IF(N1867="sníž. přenesená",J1867,0)</f>
        <v>0</v>
      </c>
      <c r="BI1867" s="199">
        <f>IF(N1867="nulová",J1867,0)</f>
        <v>0</v>
      </c>
      <c r="BJ1867" s="18" t="s">
        <v>87</v>
      </c>
      <c r="BK1867" s="199">
        <f>ROUND(I1867*H1867,2)</f>
        <v>0</v>
      </c>
      <c r="BL1867" s="18" t="s">
        <v>263</v>
      </c>
      <c r="BM1867" s="198" t="s">
        <v>2752</v>
      </c>
    </row>
    <row r="1868" spans="1:65" s="13" customFormat="1" ht="22.5">
      <c r="B1868" s="200"/>
      <c r="C1868" s="201"/>
      <c r="D1868" s="202" t="s">
        <v>186</v>
      </c>
      <c r="E1868" s="203" t="s">
        <v>1</v>
      </c>
      <c r="F1868" s="204" t="s">
        <v>2753</v>
      </c>
      <c r="G1868" s="201"/>
      <c r="H1868" s="205">
        <v>380.39299999999997</v>
      </c>
      <c r="I1868" s="206"/>
      <c r="J1868" s="201"/>
      <c r="K1868" s="201"/>
      <c r="L1868" s="207"/>
      <c r="M1868" s="208"/>
      <c r="N1868" s="209"/>
      <c r="O1868" s="209"/>
      <c r="P1868" s="209"/>
      <c r="Q1868" s="209"/>
      <c r="R1868" s="209"/>
      <c r="S1868" s="209"/>
      <c r="T1868" s="210"/>
      <c r="AT1868" s="211" t="s">
        <v>186</v>
      </c>
      <c r="AU1868" s="211" t="s">
        <v>89</v>
      </c>
      <c r="AV1868" s="13" t="s">
        <v>89</v>
      </c>
      <c r="AW1868" s="13" t="s">
        <v>35</v>
      </c>
      <c r="AX1868" s="13" t="s">
        <v>79</v>
      </c>
      <c r="AY1868" s="211" t="s">
        <v>158</v>
      </c>
    </row>
    <row r="1869" spans="1:65" s="13" customFormat="1" ht="22.5">
      <c r="B1869" s="200"/>
      <c r="C1869" s="201"/>
      <c r="D1869" s="202" t="s">
        <v>186</v>
      </c>
      <c r="E1869" s="203" t="s">
        <v>1</v>
      </c>
      <c r="F1869" s="204" t="s">
        <v>2754</v>
      </c>
      <c r="G1869" s="201"/>
      <c r="H1869" s="205">
        <v>229.767</v>
      </c>
      <c r="I1869" s="206"/>
      <c r="J1869" s="201"/>
      <c r="K1869" s="201"/>
      <c r="L1869" s="207"/>
      <c r="M1869" s="208"/>
      <c r="N1869" s="209"/>
      <c r="O1869" s="209"/>
      <c r="P1869" s="209"/>
      <c r="Q1869" s="209"/>
      <c r="R1869" s="209"/>
      <c r="S1869" s="209"/>
      <c r="T1869" s="210"/>
      <c r="AT1869" s="211" t="s">
        <v>186</v>
      </c>
      <c r="AU1869" s="211" t="s">
        <v>89</v>
      </c>
      <c r="AV1869" s="13" t="s">
        <v>89</v>
      </c>
      <c r="AW1869" s="13" t="s">
        <v>35</v>
      </c>
      <c r="AX1869" s="13" t="s">
        <v>79</v>
      </c>
      <c r="AY1869" s="211" t="s">
        <v>158</v>
      </c>
    </row>
    <row r="1870" spans="1:65" s="13" customFormat="1">
      <c r="B1870" s="200"/>
      <c r="C1870" s="201"/>
      <c r="D1870" s="202" t="s">
        <v>186</v>
      </c>
      <c r="E1870" s="203" t="s">
        <v>1</v>
      </c>
      <c r="F1870" s="204" t="s">
        <v>2755</v>
      </c>
      <c r="G1870" s="201"/>
      <c r="H1870" s="205">
        <v>-43.19</v>
      </c>
      <c r="I1870" s="206"/>
      <c r="J1870" s="201"/>
      <c r="K1870" s="201"/>
      <c r="L1870" s="207"/>
      <c r="M1870" s="208"/>
      <c r="N1870" s="209"/>
      <c r="O1870" s="209"/>
      <c r="P1870" s="209"/>
      <c r="Q1870" s="209"/>
      <c r="R1870" s="209"/>
      <c r="S1870" s="209"/>
      <c r="T1870" s="210"/>
      <c r="AT1870" s="211" t="s">
        <v>186</v>
      </c>
      <c r="AU1870" s="211" t="s">
        <v>89</v>
      </c>
      <c r="AV1870" s="13" t="s">
        <v>89</v>
      </c>
      <c r="AW1870" s="13" t="s">
        <v>35</v>
      </c>
      <c r="AX1870" s="13" t="s">
        <v>79</v>
      </c>
      <c r="AY1870" s="211" t="s">
        <v>158</v>
      </c>
    </row>
    <row r="1871" spans="1:65" s="13" customFormat="1">
      <c r="B1871" s="200"/>
      <c r="C1871" s="201"/>
      <c r="D1871" s="202" t="s">
        <v>186</v>
      </c>
      <c r="E1871" s="203" t="s">
        <v>1</v>
      </c>
      <c r="F1871" s="204" t="s">
        <v>2756</v>
      </c>
      <c r="G1871" s="201"/>
      <c r="H1871" s="205">
        <v>65.600999999999999</v>
      </c>
      <c r="I1871" s="206"/>
      <c r="J1871" s="201"/>
      <c r="K1871" s="201"/>
      <c r="L1871" s="207"/>
      <c r="M1871" s="208"/>
      <c r="N1871" s="209"/>
      <c r="O1871" s="209"/>
      <c r="P1871" s="209"/>
      <c r="Q1871" s="209"/>
      <c r="R1871" s="209"/>
      <c r="S1871" s="209"/>
      <c r="T1871" s="210"/>
      <c r="AT1871" s="211" t="s">
        <v>186</v>
      </c>
      <c r="AU1871" s="211" t="s">
        <v>89</v>
      </c>
      <c r="AV1871" s="13" t="s">
        <v>89</v>
      </c>
      <c r="AW1871" s="13" t="s">
        <v>35</v>
      </c>
      <c r="AX1871" s="13" t="s">
        <v>79</v>
      </c>
      <c r="AY1871" s="211" t="s">
        <v>158</v>
      </c>
    </row>
    <row r="1872" spans="1:65" s="13" customFormat="1">
      <c r="B1872" s="200"/>
      <c r="C1872" s="201"/>
      <c r="D1872" s="202" t="s">
        <v>186</v>
      </c>
      <c r="E1872" s="203" t="s">
        <v>1</v>
      </c>
      <c r="F1872" s="204" t="s">
        <v>2757</v>
      </c>
      <c r="G1872" s="201"/>
      <c r="H1872" s="205">
        <v>11.895</v>
      </c>
      <c r="I1872" s="206"/>
      <c r="J1872" s="201"/>
      <c r="K1872" s="201"/>
      <c r="L1872" s="207"/>
      <c r="M1872" s="208"/>
      <c r="N1872" s="209"/>
      <c r="O1872" s="209"/>
      <c r="P1872" s="209"/>
      <c r="Q1872" s="209"/>
      <c r="R1872" s="209"/>
      <c r="S1872" s="209"/>
      <c r="T1872" s="210"/>
      <c r="AT1872" s="211" t="s">
        <v>186</v>
      </c>
      <c r="AU1872" s="211" t="s">
        <v>89</v>
      </c>
      <c r="AV1872" s="13" t="s">
        <v>89</v>
      </c>
      <c r="AW1872" s="13" t="s">
        <v>35</v>
      </c>
      <c r="AX1872" s="13" t="s">
        <v>79</v>
      </c>
      <c r="AY1872" s="211" t="s">
        <v>158</v>
      </c>
    </row>
    <row r="1873" spans="1:65" s="14" customFormat="1">
      <c r="B1873" s="212"/>
      <c r="C1873" s="213"/>
      <c r="D1873" s="202" t="s">
        <v>186</v>
      </c>
      <c r="E1873" s="214" t="s">
        <v>1</v>
      </c>
      <c r="F1873" s="215" t="s">
        <v>199</v>
      </c>
      <c r="G1873" s="213"/>
      <c r="H1873" s="216">
        <v>644.46600000000001</v>
      </c>
      <c r="I1873" s="217"/>
      <c r="J1873" s="213"/>
      <c r="K1873" s="213"/>
      <c r="L1873" s="218"/>
      <c r="M1873" s="219"/>
      <c r="N1873" s="220"/>
      <c r="O1873" s="220"/>
      <c r="P1873" s="220"/>
      <c r="Q1873" s="220"/>
      <c r="R1873" s="220"/>
      <c r="S1873" s="220"/>
      <c r="T1873" s="221"/>
      <c r="AT1873" s="222" t="s">
        <v>186</v>
      </c>
      <c r="AU1873" s="222" t="s">
        <v>89</v>
      </c>
      <c r="AV1873" s="14" t="s">
        <v>165</v>
      </c>
      <c r="AW1873" s="14" t="s">
        <v>35</v>
      </c>
      <c r="AX1873" s="14" t="s">
        <v>87</v>
      </c>
      <c r="AY1873" s="222" t="s">
        <v>158</v>
      </c>
    </row>
    <row r="1874" spans="1:65" s="2" customFormat="1" ht="37.9" customHeight="1">
      <c r="A1874" s="35"/>
      <c r="B1874" s="36"/>
      <c r="C1874" s="187" t="s">
        <v>2758</v>
      </c>
      <c r="D1874" s="187" t="s">
        <v>161</v>
      </c>
      <c r="E1874" s="188" t="s">
        <v>2759</v>
      </c>
      <c r="F1874" s="189" t="s">
        <v>2760</v>
      </c>
      <c r="G1874" s="190" t="s">
        <v>216</v>
      </c>
      <c r="H1874" s="191">
        <v>68.251999999999995</v>
      </c>
      <c r="I1874" s="192"/>
      <c r="J1874" s="193">
        <f>ROUND(I1874*H1874,2)</f>
        <v>0</v>
      </c>
      <c r="K1874" s="189" t="s">
        <v>1</v>
      </c>
      <c r="L1874" s="40"/>
      <c r="M1874" s="194" t="s">
        <v>1</v>
      </c>
      <c r="N1874" s="195" t="s">
        <v>44</v>
      </c>
      <c r="O1874" s="72"/>
      <c r="P1874" s="196">
        <f>O1874*H1874</f>
        <v>0</v>
      </c>
      <c r="Q1874" s="196">
        <v>4.6210000000000001E-2</v>
      </c>
      <c r="R1874" s="196">
        <f>Q1874*H1874</f>
        <v>3.1539249199999997</v>
      </c>
      <c r="S1874" s="196">
        <v>0</v>
      </c>
      <c r="T1874" s="197">
        <f>S1874*H1874</f>
        <v>0</v>
      </c>
      <c r="U1874" s="35"/>
      <c r="V1874" s="35"/>
      <c r="W1874" s="35"/>
      <c r="X1874" s="35"/>
      <c r="Y1874" s="35"/>
      <c r="Z1874" s="35"/>
      <c r="AA1874" s="35"/>
      <c r="AB1874" s="35"/>
      <c r="AC1874" s="35"/>
      <c r="AD1874" s="35"/>
      <c r="AE1874" s="35"/>
      <c r="AR1874" s="198" t="s">
        <v>263</v>
      </c>
      <c r="AT1874" s="198" t="s">
        <v>161</v>
      </c>
      <c r="AU1874" s="198" t="s">
        <v>89</v>
      </c>
      <c r="AY1874" s="18" t="s">
        <v>158</v>
      </c>
      <c r="BE1874" s="199">
        <f>IF(N1874="základní",J1874,0)</f>
        <v>0</v>
      </c>
      <c r="BF1874" s="199">
        <f>IF(N1874="snížená",J1874,0)</f>
        <v>0</v>
      </c>
      <c r="BG1874" s="199">
        <f>IF(N1874="zákl. přenesená",J1874,0)</f>
        <v>0</v>
      </c>
      <c r="BH1874" s="199">
        <f>IF(N1874="sníž. přenesená",J1874,0)</f>
        <v>0</v>
      </c>
      <c r="BI1874" s="199">
        <f>IF(N1874="nulová",J1874,0)</f>
        <v>0</v>
      </c>
      <c r="BJ1874" s="18" t="s">
        <v>87</v>
      </c>
      <c r="BK1874" s="199">
        <f>ROUND(I1874*H1874,2)</f>
        <v>0</v>
      </c>
      <c r="BL1874" s="18" t="s">
        <v>263</v>
      </c>
      <c r="BM1874" s="198" t="s">
        <v>2761</v>
      </c>
    </row>
    <row r="1875" spans="1:65" s="13" customFormat="1">
      <c r="B1875" s="200"/>
      <c r="C1875" s="201"/>
      <c r="D1875" s="202" t="s">
        <v>186</v>
      </c>
      <c r="E1875" s="203" t="s">
        <v>1</v>
      </c>
      <c r="F1875" s="204" t="s">
        <v>2762</v>
      </c>
      <c r="G1875" s="201"/>
      <c r="H1875" s="205">
        <v>68.251999999999995</v>
      </c>
      <c r="I1875" s="206"/>
      <c r="J1875" s="201"/>
      <c r="K1875" s="201"/>
      <c r="L1875" s="207"/>
      <c r="M1875" s="208"/>
      <c r="N1875" s="209"/>
      <c r="O1875" s="209"/>
      <c r="P1875" s="209"/>
      <c r="Q1875" s="209"/>
      <c r="R1875" s="209"/>
      <c r="S1875" s="209"/>
      <c r="T1875" s="210"/>
      <c r="AT1875" s="211" t="s">
        <v>186</v>
      </c>
      <c r="AU1875" s="211" t="s">
        <v>89</v>
      </c>
      <c r="AV1875" s="13" t="s">
        <v>89</v>
      </c>
      <c r="AW1875" s="13" t="s">
        <v>35</v>
      </c>
      <c r="AX1875" s="13" t="s">
        <v>87</v>
      </c>
      <c r="AY1875" s="211" t="s">
        <v>158</v>
      </c>
    </row>
    <row r="1876" spans="1:65" s="2" customFormat="1" ht="24.2" customHeight="1">
      <c r="A1876" s="35"/>
      <c r="B1876" s="36"/>
      <c r="C1876" s="187" t="s">
        <v>2763</v>
      </c>
      <c r="D1876" s="187" t="s">
        <v>161</v>
      </c>
      <c r="E1876" s="188" t="s">
        <v>2764</v>
      </c>
      <c r="F1876" s="189" t="s">
        <v>2765</v>
      </c>
      <c r="G1876" s="190" t="s">
        <v>216</v>
      </c>
      <c r="H1876" s="191">
        <v>1.3440000000000001</v>
      </c>
      <c r="I1876" s="192"/>
      <c r="J1876" s="193">
        <f>ROUND(I1876*H1876,2)</f>
        <v>0</v>
      </c>
      <c r="K1876" s="189" t="s">
        <v>217</v>
      </c>
      <c r="L1876" s="40"/>
      <c r="M1876" s="194" t="s">
        <v>1</v>
      </c>
      <c r="N1876" s="195" t="s">
        <v>44</v>
      </c>
      <c r="O1876" s="72"/>
      <c r="P1876" s="196">
        <f>O1876*H1876</f>
        <v>0</v>
      </c>
      <c r="Q1876" s="196">
        <v>1.0880000000000001E-2</v>
      </c>
      <c r="R1876" s="196">
        <f>Q1876*H1876</f>
        <v>1.4622720000000002E-2</v>
      </c>
      <c r="S1876" s="196">
        <v>0</v>
      </c>
      <c r="T1876" s="197">
        <f>S1876*H1876</f>
        <v>0</v>
      </c>
      <c r="U1876" s="35"/>
      <c r="V1876" s="35"/>
      <c r="W1876" s="35"/>
      <c r="X1876" s="35"/>
      <c r="Y1876" s="35"/>
      <c r="Z1876" s="35"/>
      <c r="AA1876" s="35"/>
      <c r="AB1876" s="35"/>
      <c r="AC1876" s="35"/>
      <c r="AD1876" s="35"/>
      <c r="AE1876" s="35"/>
      <c r="AR1876" s="198" t="s">
        <v>263</v>
      </c>
      <c r="AT1876" s="198" t="s">
        <v>161</v>
      </c>
      <c r="AU1876" s="198" t="s">
        <v>89</v>
      </c>
      <c r="AY1876" s="18" t="s">
        <v>158</v>
      </c>
      <c r="BE1876" s="199">
        <f>IF(N1876="základní",J1876,0)</f>
        <v>0</v>
      </c>
      <c r="BF1876" s="199">
        <f>IF(N1876="snížená",J1876,0)</f>
        <v>0</v>
      </c>
      <c r="BG1876" s="199">
        <f>IF(N1876="zákl. přenesená",J1876,0)</f>
        <v>0</v>
      </c>
      <c r="BH1876" s="199">
        <f>IF(N1876="sníž. přenesená",J1876,0)</f>
        <v>0</v>
      </c>
      <c r="BI1876" s="199">
        <f>IF(N1876="nulová",J1876,0)</f>
        <v>0</v>
      </c>
      <c r="BJ1876" s="18" t="s">
        <v>87</v>
      </c>
      <c r="BK1876" s="199">
        <f>ROUND(I1876*H1876,2)</f>
        <v>0</v>
      </c>
      <c r="BL1876" s="18" t="s">
        <v>263</v>
      </c>
      <c r="BM1876" s="198" t="s">
        <v>2766</v>
      </c>
    </row>
    <row r="1877" spans="1:65" s="13" customFormat="1">
      <c r="B1877" s="200"/>
      <c r="C1877" s="201"/>
      <c r="D1877" s="202" t="s">
        <v>186</v>
      </c>
      <c r="E1877" s="203" t="s">
        <v>1</v>
      </c>
      <c r="F1877" s="204" t="s">
        <v>2767</v>
      </c>
      <c r="G1877" s="201"/>
      <c r="H1877" s="205">
        <v>1.3440000000000001</v>
      </c>
      <c r="I1877" s="206"/>
      <c r="J1877" s="201"/>
      <c r="K1877" s="201"/>
      <c r="L1877" s="207"/>
      <c r="M1877" s="208"/>
      <c r="N1877" s="209"/>
      <c r="O1877" s="209"/>
      <c r="P1877" s="209"/>
      <c r="Q1877" s="209"/>
      <c r="R1877" s="209"/>
      <c r="S1877" s="209"/>
      <c r="T1877" s="210"/>
      <c r="AT1877" s="211" t="s">
        <v>186</v>
      </c>
      <c r="AU1877" s="211" t="s">
        <v>89</v>
      </c>
      <c r="AV1877" s="13" t="s">
        <v>89</v>
      </c>
      <c r="AW1877" s="13" t="s">
        <v>35</v>
      </c>
      <c r="AX1877" s="13" t="s">
        <v>87</v>
      </c>
      <c r="AY1877" s="211" t="s">
        <v>158</v>
      </c>
    </row>
    <row r="1878" spans="1:65" s="2" customFormat="1" ht="24.2" customHeight="1">
      <c r="A1878" s="35"/>
      <c r="B1878" s="36"/>
      <c r="C1878" s="187" t="s">
        <v>2768</v>
      </c>
      <c r="D1878" s="187" t="s">
        <v>161</v>
      </c>
      <c r="E1878" s="188" t="s">
        <v>2769</v>
      </c>
      <c r="F1878" s="189" t="s">
        <v>2770</v>
      </c>
      <c r="G1878" s="190" t="s">
        <v>216</v>
      </c>
      <c r="H1878" s="191">
        <v>344.48700000000002</v>
      </c>
      <c r="I1878" s="192"/>
      <c r="J1878" s="193">
        <f>ROUND(I1878*H1878,2)</f>
        <v>0</v>
      </c>
      <c r="K1878" s="189" t="s">
        <v>1</v>
      </c>
      <c r="L1878" s="40"/>
      <c r="M1878" s="194" t="s">
        <v>1</v>
      </c>
      <c r="N1878" s="195" t="s">
        <v>44</v>
      </c>
      <c r="O1878" s="72"/>
      <c r="P1878" s="196">
        <f>O1878*H1878</f>
        <v>0</v>
      </c>
      <c r="Q1878" s="196">
        <v>1.422E-2</v>
      </c>
      <c r="R1878" s="196">
        <f>Q1878*H1878</f>
        <v>4.8986051399999999</v>
      </c>
      <c r="S1878" s="196">
        <v>0</v>
      </c>
      <c r="T1878" s="197">
        <f>S1878*H1878</f>
        <v>0</v>
      </c>
      <c r="U1878" s="35"/>
      <c r="V1878" s="35"/>
      <c r="W1878" s="35"/>
      <c r="X1878" s="35"/>
      <c r="Y1878" s="35"/>
      <c r="Z1878" s="35"/>
      <c r="AA1878" s="35"/>
      <c r="AB1878" s="35"/>
      <c r="AC1878" s="35"/>
      <c r="AD1878" s="35"/>
      <c r="AE1878" s="35"/>
      <c r="AR1878" s="198" t="s">
        <v>263</v>
      </c>
      <c r="AT1878" s="198" t="s">
        <v>161</v>
      </c>
      <c r="AU1878" s="198" t="s">
        <v>89</v>
      </c>
      <c r="AY1878" s="18" t="s">
        <v>158</v>
      </c>
      <c r="BE1878" s="199">
        <f>IF(N1878="základní",J1878,0)</f>
        <v>0</v>
      </c>
      <c r="BF1878" s="199">
        <f>IF(N1878="snížená",J1878,0)</f>
        <v>0</v>
      </c>
      <c r="BG1878" s="199">
        <f>IF(N1878="zákl. přenesená",J1878,0)</f>
        <v>0</v>
      </c>
      <c r="BH1878" s="199">
        <f>IF(N1878="sníž. přenesená",J1878,0)</f>
        <v>0</v>
      </c>
      <c r="BI1878" s="199">
        <f>IF(N1878="nulová",J1878,0)</f>
        <v>0</v>
      </c>
      <c r="BJ1878" s="18" t="s">
        <v>87</v>
      </c>
      <c r="BK1878" s="199">
        <f>ROUND(I1878*H1878,2)</f>
        <v>0</v>
      </c>
      <c r="BL1878" s="18" t="s">
        <v>263</v>
      </c>
      <c r="BM1878" s="198" t="s">
        <v>2771</v>
      </c>
    </row>
    <row r="1879" spans="1:65" s="13" customFormat="1">
      <c r="B1879" s="200"/>
      <c r="C1879" s="201"/>
      <c r="D1879" s="202" t="s">
        <v>186</v>
      </c>
      <c r="E1879" s="203" t="s">
        <v>1</v>
      </c>
      <c r="F1879" s="204" t="s">
        <v>2772</v>
      </c>
      <c r="G1879" s="201"/>
      <c r="H1879" s="205">
        <v>55.645000000000003</v>
      </c>
      <c r="I1879" s="206"/>
      <c r="J1879" s="201"/>
      <c r="K1879" s="201"/>
      <c r="L1879" s="207"/>
      <c r="M1879" s="208"/>
      <c r="N1879" s="209"/>
      <c r="O1879" s="209"/>
      <c r="P1879" s="209"/>
      <c r="Q1879" s="209"/>
      <c r="R1879" s="209"/>
      <c r="S1879" s="209"/>
      <c r="T1879" s="210"/>
      <c r="AT1879" s="211" t="s">
        <v>186</v>
      </c>
      <c r="AU1879" s="211" t="s">
        <v>89</v>
      </c>
      <c r="AV1879" s="13" t="s">
        <v>89</v>
      </c>
      <c r="AW1879" s="13" t="s">
        <v>35</v>
      </c>
      <c r="AX1879" s="13" t="s">
        <v>79</v>
      </c>
      <c r="AY1879" s="211" t="s">
        <v>158</v>
      </c>
    </row>
    <row r="1880" spans="1:65" s="13" customFormat="1">
      <c r="B1880" s="200"/>
      <c r="C1880" s="201"/>
      <c r="D1880" s="202" t="s">
        <v>186</v>
      </c>
      <c r="E1880" s="203" t="s">
        <v>1</v>
      </c>
      <c r="F1880" s="204" t="s">
        <v>2773</v>
      </c>
      <c r="G1880" s="201"/>
      <c r="H1880" s="205">
        <v>5.1710000000000003</v>
      </c>
      <c r="I1880" s="206"/>
      <c r="J1880" s="201"/>
      <c r="K1880" s="201"/>
      <c r="L1880" s="207"/>
      <c r="M1880" s="208"/>
      <c r="N1880" s="209"/>
      <c r="O1880" s="209"/>
      <c r="P1880" s="209"/>
      <c r="Q1880" s="209"/>
      <c r="R1880" s="209"/>
      <c r="S1880" s="209"/>
      <c r="T1880" s="210"/>
      <c r="AT1880" s="211" t="s">
        <v>186</v>
      </c>
      <c r="AU1880" s="211" t="s">
        <v>89</v>
      </c>
      <c r="AV1880" s="13" t="s">
        <v>89</v>
      </c>
      <c r="AW1880" s="13" t="s">
        <v>35</v>
      </c>
      <c r="AX1880" s="13" t="s">
        <v>79</v>
      </c>
      <c r="AY1880" s="211" t="s">
        <v>158</v>
      </c>
    </row>
    <row r="1881" spans="1:65" s="15" customFormat="1">
      <c r="B1881" s="223"/>
      <c r="C1881" s="224"/>
      <c r="D1881" s="202" t="s">
        <v>186</v>
      </c>
      <c r="E1881" s="225" t="s">
        <v>1</v>
      </c>
      <c r="F1881" s="226" t="s">
        <v>2774</v>
      </c>
      <c r="G1881" s="224"/>
      <c r="H1881" s="227">
        <v>60.816000000000003</v>
      </c>
      <c r="I1881" s="228"/>
      <c r="J1881" s="224"/>
      <c r="K1881" s="224"/>
      <c r="L1881" s="229"/>
      <c r="M1881" s="230"/>
      <c r="N1881" s="231"/>
      <c r="O1881" s="231"/>
      <c r="P1881" s="231"/>
      <c r="Q1881" s="231"/>
      <c r="R1881" s="231"/>
      <c r="S1881" s="231"/>
      <c r="T1881" s="232"/>
      <c r="AT1881" s="233" t="s">
        <v>186</v>
      </c>
      <c r="AU1881" s="233" t="s">
        <v>89</v>
      </c>
      <c r="AV1881" s="15" t="s">
        <v>170</v>
      </c>
      <c r="AW1881" s="15" t="s">
        <v>35</v>
      </c>
      <c r="AX1881" s="15" t="s">
        <v>79</v>
      </c>
      <c r="AY1881" s="233" t="s">
        <v>158</v>
      </c>
    </row>
    <row r="1882" spans="1:65" s="13" customFormat="1">
      <c r="B1882" s="200"/>
      <c r="C1882" s="201"/>
      <c r="D1882" s="202" t="s">
        <v>186</v>
      </c>
      <c r="E1882" s="203" t="s">
        <v>1</v>
      </c>
      <c r="F1882" s="204" t="s">
        <v>2775</v>
      </c>
      <c r="G1882" s="201"/>
      <c r="H1882" s="205">
        <v>224.96799999999999</v>
      </c>
      <c r="I1882" s="206"/>
      <c r="J1882" s="201"/>
      <c r="K1882" s="201"/>
      <c r="L1882" s="207"/>
      <c r="M1882" s="208"/>
      <c r="N1882" s="209"/>
      <c r="O1882" s="209"/>
      <c r="P1882" s="209"/>
      <c r="Q1882" s="209"/>
      <c r="R1882" s="209"/>
      <c r="S1882" s="209"/>
      <c r="T1882" s="210"/>
      <c r="AT1882" s="211" t="s">
        <v>186</v>
      </c>
      <c r="AU1882" s="211" t="s">
        <v>89</v>
      </c>
      <c r="AV1882" s="13" t="s">
        <v>89</v>
      </c>
      <c r="AW1882" s="13" t="s">
        <v>35</v>
      </c>
      <c r="AX1882" s="13" t="s">
        <v>79</v>
      </c>
      <c r="AY1882" s="211" t="s">
        <v>158</v>
      </c>
    </row>
    <row r="1883" spans="1:65" s="13" customFormat="1">
      <c r="B1883" s="200"/>
      <c r="C1883" s="201"/>
      <c r="D1883" s="202" t="s">
        <v>186</v>
      </c>
      <c r="E1883" s="203" t="s">
        <v>1</v>
      </c>
      <c r="F1883" s="204" t="s">
        <v>2776</v>
      </c>
      <c r="G1883" s="201"/>
      <c r="H1883" s="205">
        <v>8.0960000000000001</v>
      </c>
      <c r="I1883" s="206"/>
      <c r="J1883" s="201"/>
      <c r="K1883" s="201"/>
      <c r="L1883" s="207"/>
      <c r="M1883" s="208"/>
      <c r="N1883" s="209"/>
      <c r="O1883" s="209"/>
      <c r="P1883" s="209"/>
      <c r="Q1883" s="209"/>
      <c r="R1883" s="209"/>
      <c r="S1883" s="209"/>
      <c r="T1883" s="210"/>
      <c r="AT1883" s="211" t="s">
        <v>186</v>
      </c>
      <c r="AU1883" s="211" t="s">
        <v>89</v>
      </c>
      <c r="AV1883" s="13" t="s">
        <v>89</v>
      </c>
      <c r="AW1883" s="13" t="s">
        <v>35</v>
      </c>
      <c r="AX1883" s="13" t="s">
        <v>79</v>
      </c>
      <c r="AY1883" s="211" t="s">
        <v>158</v>
      </c>
    </row>
    <row r="1884" spans="1:65" s="15" customFormat="1">
      <c r="B1884" s="223"/>
      <c r="C1884" s="224"/>
      <c r="D1884" s="202" t="s">
        <v>186</v>
      </c>
      <c r="E1884" s="225" t="s">
        <v>1</v>
      </c>
      <c r="F1884" s="226" t="s">
        <v>690</v>
      </c>
      <c r="G1884" s="224"/>
      <c r="H1884" s="227">
        <v>233.06399999999999</v>
      </c>
      <c r="I1884" s="228"/>
      <c r="J1884" s="224"/>
      <c r="K1884" s="224"/>
      <c r="L1884" s="229"/>
      <c r="M1884" s="230"/>
      <c r="N1884" s="231"/>
      <c r="O1884" s="231"/>
      <c r="P1884" s="231"/>
      <c r="Q1884" s="231"/>
      <c r="R1884" s="231"/>
      <c r="S1884" s="231"/>
      <c r="T1884" s="232"/>
      <c r="AT1884" s="233" t="s">
        <v>186</v>
      </c>
      <c r="AU1884" s="233" t="s">
        <v>89</v>
      </c>
      <c r="AV1884" s="15" t="s">
        <v>170</v>
      </c>
      <c r="AW1884" s="15" t="s">
        <v>35</v>
      </c>
      <c r="AX1884" s="15" t="s">
        <v>79</v>
      </c>
      <c r="AY1884" s="233" t="s">
        <v>158</v>
      </c>
    </row>
    <row r="1885" spans="1:65" s="13" customFormat="1" ht="22.5">
      <c r="B1885" s="200"/>
      <c r="C1885" s="201"/>
      <c r="D1885" s="202" t="s">
        <v>186</v>
      </c>
      <c r="E1885" s="203" t="s">
        <v>1</v>
      </c>
      <c r="F1885" s="204" t="s">
        <v>2777</v>
      </c>
      <c r="G1885" s="201"/>
      <c r="H1885" s="205">
        <v>50.606999999999999</v>
      </c>
      <c r="I1885" s="206"/>
      <c r="J1885" s="201"/>
      <c r="K1885" s="201"/>
      <c r="L1885" s="207"/>
      <c r="M1885" s="208"/>
      <c r="N1885" s="209"/>
      <c r="O1885" s="209"/>
      <c r="P1885" s="209"/>
      <c r="Q1885" s="209"/>
      <c r="R1885" s="209"/>
      <c r="S1885" s="209"/>
      <c r="T1885" s="210"/>
      <c r="AT1885" s="211" t="s">
        <v>186</v>
      </c>
      <c r="AU1885" s="211" t="s">
        <v>89</v>
      </c>
      <c r="AV1885" s="13" t="s">
        <v>89</v>
      </c>
      <c r="AW1885" s="13" t="s">
        <v>35</v>
      </c>
      <c r="AX1885" s="13" t="s">
        <v>79</v>
      </c>
      <c r="AY1885" s="211" t="s">
        <v>158</v>
      </c>
    </row>
    <row r="1886" spans="1:65" s="15" customFormat="1">
      <c r="B1886" s="223"/>
      <c r="C1886" s="224"/>
      <c r="D1886" s="202" t="s">
        <v>186</v>
      </c>
      <c r="E1886" s="225" t="s">
        <v>1</v>
      </c>
      <c r="F1886" s="226" t="s">
        <v>662</v>
      </c>
      <c r="G1886" s="224"/>
      <c r="H1886" s="227">
        <v>50.606999999999999</v>
      </c>
      <c r="I1886" s="228"/>
      <c r="J1886" s="224"/>
      <c r="K1886" s="224"/>
      <c r="L1886" s="229"/>
      <c r="M1886" s="230"/>
      <c r="N1886" s="231"/>
      <c r="O1886" s="231"/>
      <c r="P1886" s="231"/>
      <c r="Q1886" s="231"/>
      <c r="R1886" s="231"/>
      <c r="S1886" s="231"/>
      <c r="T1886" s="232"/>
      <c r="AT1886" s="233" t="s">
        <v>186</v>
      </c>
      <c r="AU1886" s="233" t="s">
        <v>89</v>
      </c>
      <c r="AV1886" s="15" t="s">
        <v>170</v>
      </c>
      <c r="AW1886" s="15" t="s">
        <v>35</v>
      </c>
      <c r="AX1886" s="15" t="s">
        <v>79</v>
      </c>
      <c r="AY1886" s="233" t="s">
        <v>158</v>
      </c>
    </row>
    <row r="1887" spans="1:65" s="14" customFormat="1">
      <c r="B1887" s="212"/>
      <c r="C1887" s="213"/>
      <c r="D1887" s="202" t="s">
        <v>186</v>
      </c>
      <c r="E1887" s="214" t="s">
        <v>1</v>
      </c>
      <c r="F1887" s="215" t="s">
        <v>199</v>
      </c>
      <c r="G1887" s="213"/>
      <c r="H1887" s="216">
        <v>344.48700000000002</v>
      </c>
      <c r="I1887" s="217"/>
      <c r="J1887" s="213"/>
      <c r="K1887" s="213"/>
      <c r="L1887" s="218"/>
      <c r="M1887" s="219"/>
      <c r="N1887" s="220"/>
      <c r="O1887" s="220"/>
      <c r="P1887" s="220"/>
      <c r="Q1887" s="220"/>
      <c r="R1887" s="220"/>
      <c r="S1887" s="220"/>
      <c r="T1887" s="221"/>
      <c r="AT1887" s="222" t="s">
        <v>186</v>
      </c>
      <c r="AU1887" s="222" t="s">
        <v>89</v>
      </c>
      <c r="AV1887" s="14" t="s">
        <v>165</v>
      </c>
      <c r="AW1887" s="14" t="s">
        <v>35</v>
      </c>
      <c r="AX1887" s="14" t="s">
        <v>87</v>
      </c>
      <c r="AY1887" s="222" t="s">
        <v>158</v>
      </c>
    </row>
    <row r="1888" spans="1:65" s="2" customFormat="1" ht="24.2" customHeight="1">
      <c r="A1888" s="35"/>
      <c r="B1888" s="36"/>
      <c r="C1888" s="187" t="s">
        <v>2778</v>
      </c>
      <c r="D1888" s="187" t="s">
        <v>161</v>
      </c>
      <c r="E1888" s="188" t="s">
        <v>2779</v>
      </c>
      <c r="F1888" s="189" t="s">
        <v>2780</v>
      </c>
      <c r="G1888" s="190" t="s">
        <v>216</v>
      </c>
      <c r="H1888" s="191">
        <v>61.743000000000002</v>
      </c>
      <c r="I1888" s="192"/>
      <c r="J1888" s="193">
        <f>ROUND(I1888*H1888,2)</f>
        <v>0</v>
      </c>
      <c r="K1888" s="189" t="s">
        <v>217</v>
      </c>
      <c r="L1888" s="40"/>
      <c r="M1888" s="194" t="s">
        <v>1</v>
      </c>
      <c r="N1888" s="195" t="s">
        <v>44</v>
      </c>
      <c r="O1888" s="72"/>
      <c r="P1888" s="196">
        <f>O1888*H1888</f>
        <v>0</v>
      </c>
      <c r="Q1888" s="196">
        <v>2.4649999999999998E-2</v>
      </c>
      <c r="R1888" s="196">
        <f>Q1888*H1888</f>
        <v>1.5219649499999999</v>
      </c>
      <c r="S1888" s="196">
        <v>0</v>
      </c>
      <c r="T1888" s="197">
        <f>S1888*H1888</f>
        <v>0</v>
      </c>
      <c r="U1888" s="35"/>
      <c r="V1888" s="35"/>
      <c r="W1888" s="35"/>
      <c r="X1888" s="35"/>
      <c r="Y1888" s="35"/>
      <c r="Z1888" s="35"/>
      <c r="AA1888" s="35"/>
      <c r="AB1888" s="35"/>
      <c r="AC1888" s="35"/>
      <c r="AD1888" s="35"/>
      <c r="AE1888" s="35"/>
      <c r="AR1888" s="198" t="s">
        <v>263</v>
      </c>
      <c r="AT1888" s="198" t="s">
        <v>161</v>
      </c>
      <c r="AU1888" s="198" t="s">
        <v>89</v>
      </c>
      <c r="AY1888" s="18" t="s">
        <v>158</v>
      </c>
      <c r="BE1888" s="199">
        <f>IF(N1888="základní",J1888,0)</f>
        <v>0</v>
      </c>
      <c r="BF1888" s="199">
        <f>IF(N1888="snížená",J1888,0)</f>
        <v>0</v>
      </c>
      <c r="BG1888" s="199">
        <f>IF(N1888="zákl. přenesená",J1888,0)</f>
        <v>0</v>
      </c>
      <c r="BH1888" s="199">
        <f>IF(N1888="sníž. přenesená",J1888,0)</f>
        <v>0</v>
      </c>
      <c r="BI1888" s="199">
        <f>IF(N1888="nulová",J1888,0)</f>
        <v>0</v>
      </c>
      <c r="BJ1888" s="18" t="s">
        <v>87</v>
      </c>
      <c r="BK1888" s="199">
        <f>ROUND(I1888*H1888,2)</f>
        <v>0</v>
      </c>
      <c r="BL1888" s="18" t="s">
        <v>263</v>
      </c>
      <c r="BM1888" s="198" t="s">
        <v>2781</v>
      </c>
    </row>
    <row r="1889" spans="1:65" s="13" customFormat="1">
      <c r="B1889" s="200"/>
      <c r="C1889" s="201"/>
      <c r="D1889" s="202" t="s">
        <v>186</v>
      </c>
      <c r="E1889" s="203" t="s">
        <v>1</v>
      </c>
      <c r="F1889" s="204" t="s">
        <v>2782</v>
      </c>
      <c r="G1889" s="201"/>
      <c r="H1889" s="205">
        <v>25.577999999999999</v>
      </c>
      <c r="I1889" s="206"/>
      <c r="J1889" s="201"/>
      <c r="K1889" s="201"/>
      <c r="L1889" s="207"/>
      <c r="M1889" s="208"/>
      <c r="N1889" s="209"/>
      <c r="O1889" s="209"/>
      <c r="P1889" s="209"/>
      <c r="Q1889" s="209"/>
      <c r="R1889" s="209"/>
      <c r="S1889" s="209"/>
      <c r="T1889" s="210"/>
      <c r="AT1889" s="211" t="s">
        <v>186</v>
      </c>
      <c r="AU1889" s="211" t="s">
        <v>89</v>
      </c>
      <c r="AV1889" s="13" t="s">
        <v>89</v>
      </c>
      <c r="AW1889" s="13" t="s">
        <v>35</v>
      </c>
      <c r="AX1889" s="13" t="s">
        <v>79</v>
      </c>
      <c r="AY1889" s="211" t="s">
        <v>158</v>
      </c>
    </row>
    <row r="1890" spans="1:65" s="13" customFormat="1">
      <c r="B1890" s="200"/>
      <c r="C1890" s="201"/>
      <c r="D1890" s="202" t="s">
        <v>186</v>
      </c>
      <c r="E1890" s="203" t="s">
        <v>1</v>
      </c>
      <c r="F1890" s="204" t="s">
        <v>2783</v>
      </c>
      <c r="G1890" s="201"/>
      <c r="H1890" s="205">
        <v>21.812000000000001</v>
      </c>
      <c r="I1890" s="206"/>
      <c r="J1890" s="201"/>
      <c r="K1890" s="201"/>
      <c r="L1890" s="207"/>
      <c r="M1890" s="208"/>
      <c r="N1890" s="209"/>
      <c r="O1890" s="209"/>
      <c r="P1890" s="209"/>
      <c r="Q1890" s="209"/>
      <c r="R1890" s="209"/>
      <c r="S1890" s="209"/>
      <c r="T1890" s="210"/>
      <c r="AT1890" s="211" t="s">
        <v>186</v>
      </c>
      <c r="AU1890" s="211" t="s">
        <v>89</v>
      </c>
      <c r="AV1890" s="13" t="s">
        <v>89</v>
      </c>
      <c r="AW1890" s="13" t="s">
        <v>35</v>
      </c>
      <c r="AX1890" s="13" t="s">
        <v>79</v>
      </c>
      <c r="AY1890" s="211" t="s">
        <v>158</v>
      </c>
    </row>
    <row r="1891" spans="1:65" s="13" customFormat="1">
      <c r="B1891" s="200"/>
      <c r="C1891" s="201"/>
      <c r="D1891" s="202" t="s">
        <v>186</v>
      </c>
      <c r="E1891" s="203" t="s">
        <v>1</v>
      </c>
      <c r="F1891" s="204" t="s">
        <v>2784</v>
      </c>
      <c r="G1891" s="201"/>
      <c r="H1891" s="205">
        <v>5.4930000000000003</v>
      </c>
      <c r="I1891" s="206"/>
      <c r="J1891" s="201"/>
      <c r="K1891" s="201"/>
      <c r="L1891" s="207"/>
      <c r="M1891" s="208"/>
      <c r="N1891" s="209"/>
      <c r="O1891" s="209"/>
      <c r="P1891" s="209"/>
      <c r="Q1891" s="209"/>
      <c r="R1891" s="209"/>
      <c r="S1891" s="209"/>
      <c r="T1891" s="210"/>
      <c r="AT1891" s="211" t="s">
        <v>186</v>
      </c>
      <c r="AU1891" s="211" t="s">
        <v>89</v>
      </c>
      <c r="AV1891" s="13" t="s">
        <v>89</v>
      </c>
      <c r="AW1891" s="13" t="s">
        <v>35</v>
      </c>
      <c r="AX1891" s="13" t="s">
        <v>79</v>
      </c>
      <c r="AY1891" s="211" t="s">
        <v>158</v>
      </c>
    </row>
    <row r="1892" spans="1:65" s="15" customFormat="1">
      <c r="B1892" s="223"/>
      <c r="C1892" s="224"/>
      <c r="D1892" s="202" t="s">
        <v>186</v>
      </c>
      <c r="E1892" s="225" t="s">
        <v>1</v>
      </c>
      <c r="F1892" s="226" t="s">
        <v>2785</v>
      </c>
      <c r="G1892" s="224"/>
      <c r="H1892" s="227">
        <v>52.883000000000003</v>
      </c>
      <c r="I1892" s="228"/>
      <c r="J1892" s="224"/>
      <c r="K1892" s="224"/>
      <c r="L1892" s="229"/>
      <c r="M1892" s="230"/>
      <c r="N1892" s="231"/>
      <c r="O1892" s="231"/>
      <c r="P1892" s="231"/>
      <c r="Q1892" s="231"/>
      <c r="R1892" s="231"/>
      <c r="S1892" s="231"/>
      <c r="T1892" s="232"/>
      <c r="AT1892" s="233" t="s">
        <v>186</v>
      </c>
      <c r="AU1892" s="233" t="s">
        <v>89</v>
      </c>
      <c r="AV1892" s="15" t="s">
        <v>170</v>
      </c>
      <c r="AW1892" s="15" t="s">
        <v>35</v>
      </c>
      <c r="AX1892" s="15" t="s">
        <v>79</v>
      </c>
      <c r="AY1892" s="233" t="s">
        <v>158</v>
      </c>
    </row>
    <row r="1893" spans="1:65" s="13" customFormat="1">
      <c r="B1893" s="200"/>
      <c r="C1893" s="201"/>
      <c r="D1893" s="202" t="s">
        <v>186</v>
      </c>
      <c r="E1893" s="203" t="s">
        <v>1</v>
      </c>
      <c r="F1893" s="204" t="s">
        <v>2786</v>
      </c>
      <c r="G1893" s="201"/>
      <c r="H1893" s="205">
        <v>2.7679999999999998</v>
      </c>
      <c r="I1893" s="206"/>
      <c r="J1893" s="201"/>
      <c r="K1893" s="201"/>
      <c r="L1893" s="207"/>
      <c r="M1893" s="208"/>
      <c r="N1893" s="209"/>
      <c r="O1893" s="209"/>
      <c r="P1893" s="209"/>
      <c r="Q1893" s="209"/>
      <c r="R1893" s="209"/>
      <c r="S1893" s="209"/>
      <c r="T1893" s="210"/>
      <c r="AT1893" s="211" t="s">
        <v>186</v>
      </c>
      <c r="AU1893" s="211" t="s">
        <v>89</v>
      </c>
      <c r="AV1893" s="13" t="s">
        <v>89</v>
      </c>
      <c r="AW1893" s="13" t="s">
        <v>35</v>
      </c>
      <c r="AX1893" s="13" t="s">
        <v>79</v>
      </c>
      <c r="AY1893" s="211" t="s">
        <v>158</v>
      </c>
    </row>
    <row r="1894" spans="1:65" s="13" customFormat="1">
      <c r="B1894" s="200"/>
      <c r="C1894" s="201"/>
      <c r="D1894" s="202" t="s">
        <v>186</v>
      </c>
      <c r="E1894" s="203" t="s">
        <v>1</v>
      </c>
      <c r="F1894" s="204" t="s">
        <v>2787</v>
      </c>
      <c r="G1894" s="201"/>
      <c r="H1894" s="205">
        <v>6.0919999999999996</v>
      </c>
      <c r="I1894" s="206"/>
      <c r="J1894" s="201"/>
      <c r="K1894" s="201"/>
      <c r="L1894" s="207"/>
      <c r="M1894" s="208"/>
      <c r="N1894" s="209"/>
      <c r="O1894" s="209"/>
      <c r="P1894" s="209"/>
      <c r="Q1894" s="209"/>
      <c r="R1894" s="209"/>
      <c r="S1894" s="209"/>
      <c r="T1894" s="210"/>
      <c r="AT1894" s="211" t="s">
        <v>186</v>
      </c>
      <c r="AU1894" s="211" t="s">
        <v>89</v>
      </c>
      <c r="AV1894" s="13" t="s">
        <v>89</v>
      </c>
      <c r="AW1894" s="13" t="s">
        <v>35</v>
      </c>
      <c r="AX1894" s="13" t="s">
        <v>79</v>
      </c>
      <c r="AY1894" s="211" t="s">
        <v>158</v>
      </c>
    </row>
    <row r="1895" spans="1:65" s="15" customFormat="1">
      <c r="B1895" s="223"/>
      <c r="C1895" s="224"/>
      <c r="D1895" s="202" t="s">
        <v>186</v>
      </c>
      <c r="E1895" s="225" t="s">
        <v>1</v>
      </c>
      <c r="F1895" s="226" t="s">
        <v>249</v>
      </c>
      <c r="G1895" s="224"/>
      <c r="H1895" s="227">
        <v>8.86</v>
      </c>
      <c r="I1895" s="228"/>
      <c r="J1895" s="224"/>
      <c r="K1895" s="224"/>
      <c r="L1895" s="229"/>
      <c r="M1895" s="230"/>
      <c r="N1895" s="231"/>
      <c r="O1895" s="231"/>
      <c r="P1895" s="231"/>
      <c r="Q1895" s="231"/>
      <c r="R1895" s="231"/>
      <c r="S1895" s="231"/>
      <c r="T1895" s="232"/>
      <c r="AT1895" s="233" t="s">
        <v>186</v>
      </c>
      <c r="AU1895" s="233" t="s">
        <v>89</v>
      </c>
      <c r="AV1895" s="15" t="s">
        <v>170</v>
      </c>
      <c r="AW1895" s="15" t="s">
        <v>35</v>
      </c>
      <c r="AX1895" s="15" t="s">
        <v>79</v>
      </c>
      <c r="AY1895" s="233" t="s">
        <v>158</v>
      </c>
    </row>
    <row r="1896" spans="1:65" s="14" customFormat="1">
      <c r="B1896" s="212"/>
      <c r="C1896" s="213"/>
      <c r="D1896" s="202" t="s">
        <v>186</v>
      </c>
      <c r="E1896" s="214" t="s">
        <v>1</v>
      </c>
      <c r="F1896" s="215" t="s">
        <v>199</v>
      </c>
      <c r="G1896" s="213"/>
      <c r="H1896" s="216">
        <v>61.743000000000002</v>
      </c>
      <c r="I1896" s="217"/>
      <c r="J1896" s="213"/>
      <c r="K1896" s="213"/>
      <c r="L1896" s="218"/>
      <c r="M1896" s="219"/>
      <c r="N1896" s="220"/>
      <c r="O1896" s="220"/>
      <c r="P1896" s="220"/>
      <c r="Q1896" s="220"/>
      <c r="R1896" s="220"/>
      <c r="S1896" s="220"/>
      <c r="T1896" s="221"/>
      <c r="AT1896" s="222" t="s">
        <v>186</v>
      </c>
      <c r="AU1896" s="222" t="s">
        <v>89</v>
      </c>
      <c r="AV1896" s="14" t="s">
        <v>165</v>
      </c>
      <c r="AW1896" s="14" t="s">
        <v>35</v>
      </c>
      <c r="AX1896" s="14" t="s">
        <v>87</v>
      </c>
      <c r="AY1896" s="222" t="s">
        <v>158</v>
      </c>
    </row>
    <row r="1897" spans="1:65" s="2" customFormat="1" ht="24.2" customHeight="1">
      <c r="A1897" s="35"/>
      <c r="B1897" s="36"/>
      <c r="C1897" s="187" t="s">
        <v>2788</v>
      </c>
      <c r="D1897" s="187" t="s">
        <v>161</v>
      </c>
      <c r="E1897" s="188" t="s">
        <v>2789</v>
      </c>
      <c r="F1897" s="189" t="s">
        <v>2790</v>
      </c>
      <c r="G1897" s="190" t="s">
        <v>216</v>
      </c>
      <c r="H1897" s="191">
        <v>121.925</v>
      </c>
      <c r="I1897" s="192"/>
      <c r="J1897" s="193">
        <f>ROUND(I1897*H1897,2)</f>
        <v>0</v>
      </c>
      <c r="K1897" s="189" t="s">
        <v>217</v>
      </c>
      <c r="L1897" s="40"/>
      <c r="M1897" s="194" t="s">
        <v>1</v>
      </c>
      <c r="N1897" s="195" t="s">
        <v>44</v>
      </c>
      <c r="O1897" s="72"/>
      <c r="P1897" s="196">
        <f>O1897*H1897</f>
        <v>0</v>
      </c>
      <c r="Q1897" s="196">
        <v>4.2000000000000002E-4</v>
      </c>
      <c r="R1897" s="196">
        <f>Q1897*H1897</f>
        <v>5.1208500000000004E-2</v>
      </c>
      <c r="S1897" s="196">
        <v>0</v>
      </c>
      <c r="T1897" s="197">
        <f>S1897*H1897</f>
        <v>0</v>
      </c>
      <c r="U1897" s="35"/>
      <c r="V1897" s="35"/>
      <c r="W1897" s="35"/>
      <c r="X1897" s="35"/>
      <c r="Y1897" s="35"/>
      <c r="Z1897" s="35"/>
      <c r="AA1897" s="35"/>
      <c r="AB1897" s="35"/>
      <c r="AC1897" s="35"/>
      <c r="AD1897" s="35"/>
      <c r="AE1897" s="35"/>
      <c r="AR1897" s="198" t="s">
        <v>263</v>
      </c>
      <c r="AT1897" s="198" t="s">
        <v>161</v>
      </c>
      <c r="AU1897" s="198" t="s">
        <v>89</v>
      </c>
      <c r="AY1897" s="18" t="s">
        <v>158</v>
      </c>
      <c r="BE1897" s="199">
        <f>IF(N1897="základní",J1897,0)</f>
        <v>0</v>
      </c>
      <c r="BF1897" s="199">
        <f>IF(N1897="snížená",J1897,0)</f>
        <v>0</v>
      </c>
      <c r="BG1897" s="199">
        <f>IF(N1897="zákl. přenesená",J1897,0)</f>
        <v>0</v>
      </c>
      <c r="BH1897" s="199">
        <f>IF(N1897="sníž. přenesená",J1897,0)</f>
        <v>0</v>
      </c>
      <c r="BI1897" s="199">
        <f>IF(N1897="nulová",J1897,0)</f>
        <v>0</v>
      </c>
      <c r="BJ1897" s="18" t="s">
        <v>87</v>
      </c>
      <c r="BK1897" s="199">
        <f>ROUND(I1897*H1897,2)</f>
        <v>0</v>
      </c>
      <c r="BL1897" s="18" t="s">
        <v>263</v>
      </c>
      <c r="BM1897" s="198" t="s">
        <v>2791</v>
      </c>
    </row>
    <row r="1898" spans="1:65" s="13" customFormat="1" ht="22.5">
      <c r="B1898" s="200"/>
      <c r="C1898" s="201"/>
      <c r="D1898" s="202" t="s">
        <v>186</v>
      </c>
      <c r="E1898" s="203" t="s">
        <v>1</v>
      </c>
      <c r="F1898" s="204" t="s">
        <v>2792</v>
      </c>
      <c r="G1898" s="201"/>
      <c r="H1898" s="205">
        <v>5.069</v>
      </c>
      <c r="I1898" s="206"/>
      <c r="J1898" s="201"/>
      <c r="K1898" s="201"/>
      <c r="L1898" s="207"/>
      <c r="M1898" s="208"/>
      <c r="N1898" s="209"/>
      <c r="O1898" s="209"/>
      <c r="P1898" s="209"/>
      <c r="Q1898" s="209"/>
      <c r="R1898" s="209"/>
      <c r="S1898" s="209"/>
      <c r="T1898" s="210"/>
      <c r="AT1898" s="211" t="s">
        <v>186</v>
      </c>
      <c r="AU1898" s="211" t="s">
        <v>89</v>
      </c>
      <c r="AV1898" s="13" t="s">
        <v>89</v>
      </c>
      <c r="AW1898" s="13" t="s">
        <v>35</v>
      </c>
      <c r="AX1898" s="13" t="s">
        <v>79</v>
      </c>
      <c r="AY1898" s="211" t="s">
        <v>158</v>
      </c>
    </row>
    <row r="1899" spans="1:65" s="13" customFormat="1">
      <c r="B1899" s="200"/>
      <c r="C1899" s="201"/>
      <c r="D1899" s="202" t="s">
        <v>186</v>
      </c>
      <c r="E1899" s="203" t="s">
        <v>1</v>
      </c>
      <c r="F1899" s="204" t="s">
        <v>2793</v>
      </c>
      <c r="G1899" s="201"/>
      <c r="H1899" s="205">
        <v>29.286000000000001</v>
      </c>
      <c r="I1899" s="206"/>
      <c r="J1899" s="201"/>
      <c r="K1899" s="201"/>
      <c r="L1899" s="207"/>
      <c r="M1899" s="208"/>
      <c r="N1899" s="209"/>
      <c r="O1899" s="209"/>
      <c r="P1899" s="209"/>
      <c r="Q1899" s="209"/>
      <c r="R1899" s="209"/>
      <c r="S1899" s="209"/>
      <c r="T1899" s="210"/>
      <c r="AT1899" s="211" t="s">
        <v>186</v>
      </c>
      <c r="AU1899" s="211" t="s">
        <v>89</v>
      </c>
      <c r="AV1899" s="13" t="s">
        <v>89</v>
      </c>
      <c r="AW1899" s="13" t="s">
        <v>35</v>
      </c>
      <c r="AX1899" s="13" t="s">
        <v>79</v>
      </c>
      <c r="AY1899" s="211" t="s">
        <v>158</v>
      </c>
    </row>
    <row r="1900" spans="1:65" s="13" customFormat="1">
      <c r="B1900" s="200"/>
      <c r="C1900" s="201"/>
      <c r="D1900" s="202" t="s">
        <v>186</v>
      </c>
      <c r="E1900" s="203" t="s">
        <v>1</v>
      </c>
      <c r="F1900" s="204" t="s">
        <v>2794</v>
      </c>
      <c r="G1900" s="201"/>
      <c r="H1900" s="205">
        <v>6.4770000000000003</v>
      </c>
      <c r="I1900" s="206"/>
      <c r="J1900" s="201"/>
      <c r="K1900" s="201"/>
      <c r="L1900" s="207"/>
      <c r="M1900" s="208"/>
      <c r="N1900" s="209"/>
      <c r="O1900" s="209"/>
      <c r="P1900" s="209"/>
      <c r="Q1900" s="209"/>
      <c r="R1900" s="209"/>
      <c r="S1900" s="209"/>
      <c r="T1900" s="210"/>
      <c r="AT1900" s="211" t="s">
        <v>186</v>
      </c>
      <c r="AU1900" s="211" t="s">
        <v>89</v>
      </c>
      <c r="AV1900" s="13" t="s">
        <v>89</v>
      </c>
      <c r="AW1900" s="13" t="s">
        <v>35</v>
      </c>
      <c r="AX1900" s="13" t="s">
        <v>79</v>
      </c>
      <c r="AY1900" s="211" t="s">
        <v>158</v>
      </c>
    </row>
    <row r="1901" spans="1:65" s="15" customFormat="1">
      <c r="B1901" s="223"/>
      <c r="C1901" s="224"/>
      <c r="D1901" s="202" t="s">
        <v>186</v>
      </c>
      <c r="E1901" s="225" t="s">
        <v>1</v>
      </c>
      <c r="F1901" s="226" t="s">
        <v>2795</v>
      </c>
      <c r="G1901" s="224"/>
      <c r="H1901" s="227">
        <v>40.832000000000001</v>
      </c>
      <c r="I1901" s="228"/>
      <c r="J1901" s="224"/>
      <c r="K1901" s="224"/>
      <c r="L1901" s="229"/>
      <c r="M1901" s="230"/>
      <c r="N1901" s="231"/>
      <c r="O1901" s="231"/>
      <c r="P1901" s="231"/>
      <c r="Q1901" s="231"/>
      <c r="R1901" s="231"/>
      <c r="S1901" s="231"/>
      <c r="T1901" s="232"/>
      <c r="AT1901" s="233" t="s">
        <v>186</v>
      </c>
      <c r="AU1901" s="233" t="s">
        <v>89</v>
      </c>
      <c r="AV1901" s="15" t="s">
        <v>170</v>
      </c>
      <c r="AW1901" s="15" t="s">
        <v>35</v>
      </c>
      <c r="AX1901" s="15" t="s">
        <v>79</v>
      </c>
      <c r="AY1901" s="233" t="s">
        <v>158</v>
      </c>
    </row>
    <row r="1902" spans="1:65" s="13" customFormat="1">
      <c r="B1902" s="200"/>
      <c r="C1902" s="201"/>
      <c r="D1902" s="202" t="s">
        <v>186</v>
      </c>
      <c r="E1902" s="203" t="s">
        <v>1</v>
      </c>
      <c r="F1902" s="204" t="s">
        <v>2796</v>
      </c>
      <c r="G1902" s="201"/>
      <c r="H1902" s="205">
        <v>9.6029999999999998</v>
      </c>
      <c r="I1902" s="206"/>
      <c r="J1902" s="201"/>
      <c r="K1902" s="201"/>
      <c r="L1902" s="207"/>
      <c r="M1902" s="208"/>
      <c r="N1902" s="209"/>
      <c r="O1902" s="209"/>
      <c r="P1902" s="209"/>
      <c r="Q1902" s="209"/>
      <c r="R1902" s="209"/>
      <c r="S1902" s="209"/>
      <c r="T1902" s="210"/>
      <c r="AT1902" s="211" t="s">
        <v>186</v>
      </c>
      <c r="AU1902" s="211" t="s">
        <v>89</v>
      </c>
      <c r="AV1902" s="13" t="s">
        <v>89</v>
      </c>
      <c r="AW1902" s="13" t="s">
        <v>35</v>
      </c>
      <c r="AX1902" s="13" t="s">
        <v>79</v>
      </c>
      <c r="AY1902" s="211" t="s">
        <v>158</v>
      </c>
    </row>
    <row r="1903" spans="1:65" s="13" customFormat="1">
      <c r="B1903" s="200"/>
      <c r="C1903" s="201"/>
      <c r="D1903" s="202" t="s">
        <v>186</v>
      </c>
      <c r="E1903" s="203" t="s">
        <v>1</v>
      </c>
      <c r="F1903" s="204" t="s">
        <v>2797</v>
      </c>
      <c r="G1903" s="201"/>
      <c r="H1903" s="205">
        <v>57.618000000000002</v>
      </c>
      <c r="I1903" s="206"/>
      <c r="J1903" s="201"/>
      <c r="K1903" s="201"/>
      <c r="L1903" s="207"/>
      <c r="M1903" s="208"/>
      <c r="N1903" s="209"/>
      <c r="O1903" s="209"/>
      <c r="P1903" s="209"/>
      <c r="Q1903" s="209"/>
      <c r="R1903" s="209"/>
      <c r="S1903" s="209"/>
      <c r="T1903" s="210"/>
      <c r="AT1903" s="211" t="s">
        <v>186</v>
      </c>
      <c r="AU1903" s="211" t="s">
        <v>89</v>
      </c>
      <c r="AV1903" s="13" t="s">
        <v>89</v>
      </c>
      <c r="AW1903" s="13" t="s">
        <v>35</v>
      </c>
      <c r="AX1903" s="13" t="s">
        <v>79</v>
      </c>
      <c r="AY1903" s="211" t="s">
        <v>158</v>
      </c>
    </row>
    <row r="1904" spans="1:65" s="13" customFormat="1">
      <c r="B1904" s="200"/>
      <c r="C1904" s="201"/>
      <c r="D1904" s="202" t="s">
        <v>186</v>
      </c>
      <c r="E1904" s="203" t="s">
        <v>1</v>
      </c>
      <c r="F1904" s="204" t="s">
        <v>2798</v>
      </c>
      <c r="G1904" s="201"/>
      <c r="H1904" s="205">
        <v>13.337999999999999</v>
      </c>
      <c r="I1904" s="206"/>
      <c r="J1904" s="201"/>
      <c r="K1904" s="201"/>
      <c r="L1904" s="207"/>
      <c r="M1904" s="208"/>
      <c r="N1904" s="209"/>
      <c r="O1904" s="209"/>
      <c r="P1904" s="209"/>
      <c r="Q1904" s="209"/>
      <c r="R1904" s="209"/>
      <c r="S1904" s="209"/>
      <c r="T1904" s="210"/>
      <c r="AT1904" s="211" t="s">
        <v>186</v>
      </c>
      <c r="AU1904" s="211" t="s">
        <v>89</v>
      </c>
      <c r="AV1904" s="13" t="s">
        <v>89</v>
      </c>
      <c r="AW1904" s="13" t="s">
        <v>35</v>
      </c>
      <c r="AX1904" s="13" t="s">
        <v>79</v>
      </c>
      <c r="AY1904" s="211" t="s">
        <v>158</v>
      </c>
    </row>
    <row r="1905" spans="1:65" s="13" customFormat="1">
      <c r="B1905" s="200"/>
      <c r="C1905" s="201"/>
      <c r="D1905" s="202" t="s">
        <v>186</v>
      </c>
      <c r="E1905" s="203" t="s">
        <v>1</v>
      </c>
      <c r="F1905" s="204" t="s">
        <v>2799</v>
      </c>
      <c r="G1905" s="201"/>
      <c r="H1905" s="205">
        <v>0.53400000000000003</v>
      </c>
      <c r="I1905" s="206"/>
      <c r="J1905" s="201"/>
      <c r="K1905" s="201"/>
      <c r="L1905" s="207"/>
      <c r="M1905" s="208"/>
      <c r="N1905" s="209"/>
      <c r="O1905" s="209"/>
      <c r="P1905" s="209"/>
      <c r="Q1905" s="209"/>
      <c r="R1905" s="209"/>
      <c r="S1905" s="209"/>
      <c r="T1905" s="210"/>
      <c r="AT1905" s="211" t="s">
        <v>186</v>
      </c>
      <c r="AU1905" s="211" t="s">
        <v>89</v>
      </c>
      <c r="AV1905" s="13" t="s">
        <v>89</v>
      </c>
      <c r="AW1905" s="13" t="s">
        <v>35</v>
      </c>
      <c r="AX1905" s="13" t="s">
        <v>79</v>
      </c>
      <c r="AY1905" s="211" t="s">
        <v>158</v>
      </c>
    </row>
    <row r="1906" spans="1:65" s="15" customFormat="1">
      <c r="B1906" s="223"/>
      <c r="C1906" s="224"/>
      <c r="D1906" s="202" t="s">
        <v>186</v>
      </c>
      <c r="E1906" s="225" t="s">
        <v>1</v>
      </c>
      <c r="F1906" s="226" t="s">
        <v>2800</v>
      </c>
      <c r="G1906" s="224"/>
      <c r="H1906" s="227">
        <v>81.093000000000004</v>
      </c>
      <c r="I1906" s="228"/>
      <c r="J1906" s="224"/>
      <c r="K1906" s="224"/>
      <c r="L1906" s="229"/>
      <c r="M1906" s="230"/>
      <c r="N1906" s="231"/>
      <c r="O1906" s="231"/>
      <c r="P1906" s="231"/>
      <c r="Q1906" s="231"/>
      <c r="R1906" s="231"/>
      <c r="S1906" s="231"/>
      <c r="T1906" s="232"/>
      <c r="AT1906" s="233" t="s">
        <v>186</v>
      </c>
      <c r="AU1906" s="233" t="s">
        <v>89</v>
      </c>
      <c r="AV1906" s="15" t="s">
        <v>170</v>
      </c>
      <c r="AW1906" s="15" t="s">
        <v>35</v>
      </c>
      <c r="AX1906" s="15" t="s">
        <v>79</v>
      </c>
      <c r="AY1906" s="233" t="s">
        <v>158</v>
      </c>
    </row>
    <row r="1907" spans="1:65" s="14" customFormat="1">
      <c r="B1907" s="212"/>
      <c r="C1907" s="213"/>
      <c r="D1907" s="202" t="s">
        <v>186</v>
      </c>
      <c r="E1907" s="214" t="s">
        <v>1</v>
      </c>
      <c r="F1907" s="215" t="s">
        <v>199</v>
      </c>
      <c r="G1907" s="213"/>
      <c r="H1907" s="216">
        <v>121.925</v>
      </c>
      <c r="I1907" s="217"/>
      <c r="J1907" s="213"/>
      <c r="K1907" s="213"/>
      <c r="L1907" s="218"/>
      <c r="M1907" s="219"/>
      <c r="N1907" s="220"/>
      <c r="O1907" s="220"/>
      <c r="P1907" s="220"/>
      <c r="Q1907" s="220"/>
      <c r="R1907" s="220"/>
      <c r="S1907" s="220"/>
      <c r="T1907" s="221"/>
      <c r="AT1907" s="222" t="s">
        <v>186</v>
      </c>
      <c r="AU1907" s="222" t="s">
        <v>89</v>
      </c>
      <c r="AV1907" s="14" t="s">
        <v>165</v>
      </c>
      <c r="AW1907" s="14" t="s">
        <v>35</v>
      </c>
      <c r="AX1907" s="14" t="s">
        <v>87</v>
      </c>
      <c r="AY1907" s="222" t="s">
        <v>158</v>
      </c>
    </row>
    <row r="1908" spans="1:65" s="2" customFormat="1" ht="16.5" customHeight="1">
      <c r="A1908" s="35"/>
      <c r="B1908" s="36"/>
      <c r="C1908" s="244" t="s">
        <v>2801</v>
      </c>
      <c r="D1908" s="244" t="s">
        <v>343</v>
      </c>
      <c r="E1908" s="245" t="s">
        <v>2802</v>
      </c>
      <c r="F1908" s="246" t="s">
        <v>2803</v>
      </c>
      <c r="G1908" s="247" t="s">
        <v>216</v>
      </c>
      <c r="H1908" s="248">
        <v>85.147999999999996</v>
      </c>
      <c r="I1908" s="249"/>
      <c r="J1908" s="250">
        <f>ROUND(I1908*H1908,2)</f>
        <v>0</v>
      </c>
      <c r="K1908" s="246" t="s">
        <v>217</v>
      </c>
      <c r="L1908" s="251"/>
      <c r="M1908" s="252" t="s">
        <v>1</v>
      </c>
      <c r="N1908" s="253" t="s">
        <v>44</v>
      </c>
      <c r="O1908" s="72"/>
      <c r="P1908" s="196">
        <f>O1908*H1908</f>
        <v>0</v>
      </c>
      <c r="Q1908" s="196">
        <v>5.4999999999999997E-3</v>
      </c>
      <c r="R1908" s="196">
        <f>Q1908*H1908</f>
        <v>0.46831399999999995</v>
      </c>
      <c r="S1908" s="196">
        <v>0</v>
      </c>
      <c r="T1908" s="197">
        <f>S1908*H1908</f>
        <v>0</v>
      </c>
      <c r="U1908" s="35"/>
      <c r="V1908" s="35"/>
      <c r="W1908" s="35"/>
      <c r="X1908" s="35"/>
      <c r="Y1908" s="35"/>
      <c r="Z1908" s="35"/>
      <c r="AA1908" s="35"/>
      <c r="AB1908" s="35"/>
      <c r="AC1908" s="35"/>
      <c r="AD1908" s="35"/>
      <c r="AE1908" s="35"/>
      <c r="AR1908" s="198" t="s">
        <v>359</v>
      </c>
      <c r="AT1908" s="198" t="s">
        <v>343</v>
      </c>
      <c r="AU1908" s="198" t="s">
        <v>89</v>
      </c>
      <c r="AY1908" s="18" t="s">
        <v>158</v>
      </c>
      <c r="BE1908" s="199">
        <f>IF(N1908="základní",J1908,0)</f>
        <v>0</v>
      </c>
      <c r="BF1908" s="199">
        <f>IF(N1908="snížená",J1908,0)</f>
        <v>0</v>
      </c>
      <c r="BG1908" s="199">
        <f>IF(N1908="zákl. přenesená",J1908,0)</f>
        <v>0</v>
      </c>
      <c r="BH1908" s="199">
        <f>IF(N1908="sníž. přenesená",J1908,0)</f>
        <v>0</v>
      </c>
      <c r="BI1908" s="199">
        <f>IF(N1908="nulová",J1908,0)</f>
        <v>0</v>
      </c>
      <c r="BJ1908" s="18" t="s">
        <v>87</v>
      </c>
      <c r="BK1908" s="199">
        <f>ROUND(I1908*H1908,2)</f>
        <v>0</v>
      </c>
      <c r="BL1908" s="18" t="s">
        <v>263</v>
      </c>
      <c r="BM1908" s="198" t="s">
        <v>2804</v>
      </c>
    </row>
    <row r="1909" spans="1:65" s="13" customFormat="1">
      <c r="B1909" s="200"/>
      <c r="C1909" s="201"/>
      <c r="D1909" s="202" t="s">
        <v>186</v>
      </c>
      <c r="E1909" s="201"/>
      <c r="F1909" s="204" t="s">
        <v>2805</v>
      </c>
      <c r="G1909" s="201"/>
      <c r="H1909" s="205">
        <v>85.147999999999996</v>
      </c>
      <c r="I1909" s="206"/>
      <c r="J1909" s="201"/>
      <c r="K1909" s="201"/>
      <c r="L1909" s="207"/>
      <c r="M1909" s="208"/>
      <c r="N1909" s="209"/>
      <c r="O1909" s="209"/>
      <c r="P1909" s="209"/>
      <c r="Q1909" s="209"/>
      <c r="R1909" s="209"/>
      <c r="S1909" s="209"/>
      <c r="T1909" s="210"/>
      <c r="AT1909" s="211" t="s">
        <v>186</v>
      </c>
      <c r="AU1909" s="211" t="s">
        <v>89</v>
      </c>
      <c r="AV1909" s="13" t="s">
        <v>89</v>
      </c>
      <c r="AW1909" s="13" t="s">
        <v>4</v>
      </c>
      <c r="AX1909" s="13" t="s">
        <v>87</v>
      </c>
      <c r="AY1909" s="211" t="s">
        <v>158</v>
      </c>
    </row>
    <row r="1910" spans="1:65" s="2" customFormat="1" ht="16.5" customHeight="1">
      <c r="A1910" s="35"/>
      <c r="B1910" s="36"/>
      <c r="C1910" s="244" t="s">
        <v>2806</v>
      </c>
      <c r="D1910" s="244" t="s">
        <v>343</v>
      </c>
      <c r="E1910" s="245" t="s">
        <v>2807</v>
      </c>
      <c r="F1910" s="246" t="s">
        <v>2808</v>
      </c>
      <c r="G1910" s="247" t="s">
        <v>216</v>
      </c>
      <c r="H1910" s="248">
        <v>42.874000000000002</v>
      </c>
      <c r="I1910" s="249"/>
      <c r="J1910" s="250">
        <f>ROUND(I1910*H1910,2)</f>
        <v>0</v>
      </c>
      <c r="K1910" s="246" t="s">
        <v>217</v>
      </c>
      <c r="L1910" s="251"/>
      <c r="M1910" s="252" t="s">
        <v>1</v>
      </c>
      <c r="N1910" s="253" t="s">
        <v>44</v>
      </c>
      <c r="O1910" s="72"/>
      <c r="P1910" s="196">
        <f>O1910*H1910</f>
        <v>0</v>
      </c>
      <c r="Q1910" s="196">
        <v>9.2999999999999992E-3</v>
      </c>
      <c r="R1910" s="196">
        <f>Q1910*H1910</f>
        <v>0.39872819999999998</v>
      </c>
      <c r="S1910" s="196">
        <v>0</v>
      </c>
      <c r="T1910" s="197">
        <f>S1910*H1910</f>
        <v>0</v>
      </c>
      <c r="U1910" s="35"/>
      <c r="V1910" s="35"/>
      <c r="W1910" s="35"/>
      <c r="X1910" s="35"/>
      <c r="Y1910" s="35"/>
      <c r="Z1910" s="35"/>
      <c r="AA1910" s="35"/>
      <c r="AB1910" s="35"/>
      <c r="AC1910" s="35"/>
      <c r="AD1910" s="35"/>
      <c r="AE1910" s="35"/>
      <c r="AR1910" s="198" t="s">
        <v>359</v>
      </c>
      <c r="AT1910" s="198" t="s">
        <v>343</v>
      </c>
      <c r="AU1910" s="198" t="s">
        <v>89</v>
      </c>
      <c r="AY1910" s="18" t="s">
        <v>158</v>
      </c>
      <c r="BE1910" s="199">
        <f>IF(N1910="základní",J1910,0)</f>
        <v>0</v>
      </c>
      <c r="BF1910" s="199">
        <f>IF(N1910="snížená",J1910,0)</f>
        <v>0</v>
      </c>
      <c r="BG1910" s="199">
        <f>IF(N1910="zákl. přenesená",J1910,0)</f>
        <v>0</v>
      </c>
      <c r="BH1910" s="199">
        <f>IF(N1910="sníž. přenesená",J1910,0)</f>
        <v>0</v>
      </c>
      <c r="BI1910" s="199">
        <f>IF(N1910="nulová",J1910,0)</f>
        <v>0</v>
      </c>
      <c r="BJ1910" s="18" t="s">
        <v>87</v>
      </c>
      <c r="BK1910" s="199">
        <f>ROUND(I1910*H1910,2)</f>
        <v>0</v>
      </c>
      <c r="BL1910" s="18" t="s">
        <v>263</v>
      </c>
      <c r="BM1910" s="198" t="s">
        <v>2809</v>
      </c>
    </row>
    <row r="1911" spans="1:65" s="13" customFormat="1">
      <c r="B1911" s="200"/>
      <c r="C1911" s="201"/>
      <c r="D1911" s="202" t="s">
        <v>186</v>
      </c>
      <c r="E1911" s="201"/>
      <c r="F1911" s="204" t="s">
        <v>2810</v>
      </c>
      <c r="G1911" s="201"/>
      <c r="H1911" s="205">
        <v>42.874000000000002</v>
      </c>
      <c r="I1911" s="206"/>
      <c r="J1911" s="201"/>
      <c r="K1911" s="201"/>
      <c r="L1911" s="207"/>
      <c r="M1911" s="208"/>
      <c r="N1911" s="209"/>
      <c r="O1911" s="209"/>
      <c r="P1911" s="209"/>
      <c r="Q1911" s="209"/>
      <c r="R1911" s="209"/>
      <c r="S1911" s="209"/>
      <c r="T1911" s="210"/>
      <c r="AT1911" s="211" t="s">
        <v>186</v>
      </c>
      <c r="AU1911" s="211" t="s">
        <v>89</v>
      </c>
      <c r="AV1911" s="13" t="s">
        <v>89</v>
      </c>
      <c r="AW1911" s="13" t="s">
        <v>4</v>
      </c>
      <c r="AX1911" s="13" t="s">
        <v>87</v>
      </c>
      <c r="AY1911" s="211" t="s">
        <v>158</v>
      </c>
    </row>
    <row r="1912" spans="1:65" s="2" customFormat="1" ht="24.2" customHeight="1">
      <c r="A1912" s="35"/>
      <c r="B1912" s="36"/>
      <c r="C1912" s="187" t="s">
        <v>2811</v>
      </c>
      <c r="D1912" s="187" t="s">
        <v>161</v>
      </c>
      <c r="E1912" s="188" t="s">
        <v>2812</v>
      </c>
      <c r="F1912" s="189" t="s">
        <v>2813</v>
      </c>
      <c r="G1912" s="190" t="s">
        <v>216</v>
      </c>
      <c r="H1912" s="191">
        <v>77.796000000000006</v>
      </c>
      <c r="I1912" s="192"/>
      <c r="J1912" s="193">
        <f>ROUND(I1912*H1912,2)</f>
        <v>0</v>
      </c>
      <c r="K1912" s="189" t="s">
        <v>217</v>
      </c>
      <c r="L1912" s="40"/>
      <c r="M1912" s="194" t="s">
        <v>1</v>
      </c>
      <c r="N1912" s="195" t="s">
        <v>44</v>
      </c>
      <c r="O1912" s="72"/>
      <c r="P1912" s="196">
        <f>O1912*H1912</f>
        <v>0</v>
      </c>
      <c r="Q1912" s="196">
        <v>0</v>
      </c>
      <c r="R1912" s="196">
        <f>Q1912*H1912</f>
        <v>0</v>
      </c>
      <c r="S1912" s="196">
        <v>2.835E-2</v>
      </c>
      <c r="T1912" s="197">
        <f>S1912*H1912</f>
        <v>2.2055166000000002</v>
      </c>
      <c r="U1912" s="35"/>
      <c r="V1912" s="35"/>
      <c r="W1912" s="35"/>
      <c r="X1912" s="35"/>
      <c r="Y1912" s="35"/>
      <c r="Z1912" s="35"/>
      <c r="AA1912" s="35"/>
      <c r="AB1912" s="35"/>
      <c r="AC1912" s="35"/>
      <c r="AD1912" s="35"/>
      <c r="AE1912" s="35"/>
      <c r="AR1912" s="198" t="s">
        <v>263</v>
      </c>
      <c r="AT1912" s="198" t="s">
        <v>161</v>
      </c>
      <c r="AU1912" s="198" t="s">
        <v>89</v>
      </c>
      <c r="AY1912" s="18" t="s">
        <v>158</v>
      </c>
      <c r="BE1912" s="199">
        <f>IF(N1912="základní",J1912,0)</f>
        <v>0</v>
      </c>
      <c r="BF1912" s="199">
        <f>IF(N1912="snížená",J1912,0)</f>
        <v>0</v>
      </c>
      <c r="BG1912" s="199">
        <f>IF(N1912="zákl. přenesená",J1912,0)</f>
        <v>0</v>
      </c>
      <c r="BH1912" s="199">
        <f>IF(N1912="sníž. přenesená",J1912,0)</f>
        <v>0</v>
      </c>
      <c r="BI1912" s="199">
        <f>IF(N1912="nulová",J1912,0)</f>
        <v>0</v>
      </c>
      <c r="BJ1912" s="18" t="s">
        <v>87</v>
      </c>
      <c r="BK1912" s="199">
        <f>ROUND(I1912*H1912,2)</f>
        <v>0</v>
      </c>
      <c r="BL1912" s="18" t="s">
        <v>263</v>
      </c>
      <c r="BM1912" s="198" t="s">
        <v>2814</v>
      </c>
    </row>
    <row r="1913" spans="1:65" s="13" customFormat="1">
      <c r="B1913" s="200"/>
      <c r="C1913" s="201"/>
      <c r="D1913" s="202" t="s">
        <v>186</v>
      </c>
      <c r="E1913" s="203" t="s">
        <v>1</v>
      </c>
      <c r="F1913" s="204" t="s">
        <v>2815</v>
      </c>
      <c r="G1913" s="201"/>
      <c r="H1913" s="205">
        <v>17.55</v>
      </c>
      <c r="I1913" s="206"/>
      <c r="J1913" s="201"/>
      <c r="K1913" s="201"/>
      <c r="L1913" s="207"/>
      <c r="M1913" s="208"/>
      <c r="N1913" s="209"/>
      <c r="O1913" s="209"/>
      <c r="P1913" s="209"/>
      <c r="Q1913" s="209"/>
      <c r="R1913" s="209"/>
      <c r="S1913" s="209"/>
      <c r="T1913" s="210"/>
      <c r="AT1913" s="211" t="s">
        <v>186</v>
      </c>
      <c r="AU1913" s="211" t="s">
        <v>89</v>
      </c>
      <c r="AV1913" s="13" t="s">
        <v>89</v>
      </c>
      <c r="AW1913" s="13" t="s">
        <v>35</v>
      </c>
      <c r="AX1913" s="13" t="s">
        <v>79</v>
      </c>
      <c r="AY1913" s="211" t="s">
        <v>158</v>
      </c>
    </row>
    <row r="1914" spans="1:65" s="13" customFormat="1">
      <c r="B1914" s="200"/>
      <c r="C1914" s="201"/>
      <c r="D1914" s="202" t="s">
        <v>186</v>
      </c>
      <c r="E1914" s="203" t="s">
        <v>1</v>
      </c>
      <c r="F1914" s="204" t="s">
        <v>2816</v>
      </c>
      <c r="G1914" s="201"/>
      <c r="H1914" s="205">
        <v>3.9359999999999999</v>
      </c>
      <c r="I1914" s="206"/>
      <c r="J1914" s="201"/>
      <c r="K1914" s="201"/>
      <c r="L1914" s="207"/>
      <c r="M1914" s="208"/>
      <c r="N1914" s="209"/>
      <c r="O1914" s="209"/>
      <c r="P1914" s="209"/>
      <c r="Q1914" s="209"/>
      <c r="R1914" s="209"/>
      <c r="S1914" s="209"/>
      <c r="T1914" s="210"/>
      <c r="AT1914" s="211" t="s">
        <v>186</v>
      </c>
      <c r="AU1914" s="211" t="s">
        <v>89</v>
      </c>
      <c r="AV1914" s="13" t="s">
        <v>89</v>
      </c>
      <c r="AW1914" s="13" t="s">
        <v>35</v>
      </c>
      <c r="AX1914" s="13" t="s">
        <v>79</v>
      </c>
      <c r="AY1914" s="211" t="s">
        <v>158</v>
      </c>
    </row>
    <row r="1915" spans="1:65" s="13" customFormat="1">
      <c r="B1915" s="200"/>
      <c r="C1915" s="201"/>
      <c r="D1915" s="202" t="s">
        <v>186</v>
      </c>
      <c r="E1915" s="203" t="s">
        <v>1</v>
      </c>
      <c r="F1915" s="204" t="s">
        <v>2817</v>
      </c>
      <c r="G1915" s="201"/>
      <c r="H1915" s="205">
        <v>9.4949999999999992</v>
      </c>
      <c r="I1915" s="206"/>
      <c r="J1915" s="201"/>
      <c r="K1915" s="201"/>
      <c r="L1915" s="207"/>
      <c r="M1915" s="208"/>
      <c r="N1915" s="209"/>
      <c r="O1915" s="209"/>
      <c r="P1915" s="209"/>
      <c r="Q1915" s="209"/>
      <c r="R1915" s="209"/>
      <c r="S1915" s="209"/>
      <c r="T1915" s="210"/>
      <c r="AT1915" s="211" t="s">
        <v>186</v>
      </c>
      <c r="AU1915" s="211" t="s">
        <v>89</v>
      </c>
      <c r="AV1915" s="13" t="s">
        <v>89</v>
      </c>
      <c r="AW1915" s="13" t="s">
        <v>35</v>
      </c>
      <c r="AX1915" s="13" t="s">
        <v>79</v>
      </c>
      <c r="AY1915" s="211" t="s">
        <v>158</v>
      </c>
    </row>
    <row r="1916" spans="1:65" s="13" customFormat="1">
      <c r="B1916" s="200"/>
      <c r="C1916" s="201"/>
      <c r="D1916" s="202" t="s">
        <v>186</v>
      </c>
      <c r="E1916" s="203" t="s">
        <v>1</v>
      </c>
      <c r="F1916" s="204" t="s">
        <v>2818</v>
      </c>
      <c r="G1916" s="201"/>
      <c r="H1916" s="205">
        <v>20.5</v>
      </c>
      <c r="I1916" s="206"/>
      <c r="J1916" s="201"/>
      <c r="K1916" s="201"/>
      <c r="L1916" s="207"/>
      <c r="M1916" s="208"/>
      <c r="N1916" s="209"/>
      <c r="O1916" s="209"/>
      <c r="P1916" s="209"/>
      <c r="Q1916" s="209"/>
      <c r="R1916" s="209"/>
      <c r="S1916" s="209"/>
      <c r="T1916" s="210"/>
      <c r="AT1916" s="211" t="s">
        <v>186</v>
      </c>
      <c r="AU1916" s="211" t="s">
        <v>89</v>
      </c>
      <c r="AV1916" s="13" t="s">
        <v>89</v>
      </c>
      <c r="AW1916" s="13" t="s">
        <v>35</v>
      </c>
      <c r="AX1916" s="13" t="s">
        <v>79</v>
      </c>
      <c r="AY1916" s="211" t="s">
        <v>158</v>
      </c>
    </row>
    <row r="1917" spans="1:65" s="13" customFormat="1">
      <c r="B1917" s="200"/>
      <c r="C1917" s="201"/>
      <c r="D1917" s="202" t="s">
        <v>186</v>
      </c>
      <c r="E1917" s="203" t="s">
        <v>1</v>
      </c>
      <c r="F1917" s="204" t="s">
        <v>2819</v>
      </c>
      <c r="G1917" s="201"/>
      <c r="H1917" s="205">
        <v>3.68</v>
      </c>
      <c r="I1917" s="206"/>
      <c r="J1917" s="201"/>
      <c r="K1917" s="201"/>
      <c r="L1917" s="207"/>
      <c r="M1917" s="208"/>
      <c r="N1917" s="209"/>
      <c r="O1917" s="209"/>
      <c r="P1917" s="209"/>
      <c r="Q1917" s="209"/>
      <c r="R1917" s="209"/>
      <c r="S1917" s="209"/>
      <c r="T1917" s="210"/>
      <c r="AT1917" s="211" t="s">
        <v>186</v>
      </c>
      <c r="AU1917" s="211" t="s">
        <v>89</v>
      </c>
      <c r="AV1917" s="13" t="s">
        <v>89</v>
      </c>
      <c r="AW1917" s="13" t="s">
        <v>35</v>
      </c>
      <c r="AX1917" s="13" t="s">
        <v>79</v>
      </c>
      <c r="AY1917" s="211" t="s">
        <v>158</v>
      </c>
    </row>
    <row r="1918" spans="1:65" s="13" customFormat="1">
      <c r="B1918" s="200"/>
      <c r="C1918" s="201"/>
      <c r="D1918" s="202" t="s">
        <v>186</v>
      </c>
      <c r="E1918" s="203" t="s">
        <v>1</v>
      </c>
      <c r="F1918" s="204" t="s">
        <v>2820</v>
      </c>
      <c r="G1918" s="201"/>
      <c r="H1918" s="205">
        <v>12.795</v>
      </c>
      <c r="I1918" s="206"/>
      <c r="J1918" s="201"/>
      <c r="K1918" s="201"/>
      <c r="L1918" s="207"/>
      <c r="M1918" s="208"/>
      <c r="N1918" s="209"/>
      <c r="O1918" s="209"/>
      <c r="P1918" s="209"/>
      <c r="Q1918" s="209"/>
      <c r="R1918" s="209"/>
      <c r="S1918" s="209"/>
      <c r="T1918" s="210"/>
      <c r="AT1918" s="211" t="s">
        <v>186</v>
      </c>
      <c r="AU1918" s="211" t="s">
        <v>89</v>
      </c>
      <c r="AV1918" s="13" t="s">
        <v>89</v>
      </c>
      <c r="AW1918" s="13" t="s">
        <v>35</v>
      </c>
      <c r="AX1918" s="13" t="s">
        <v>79</v>
      </c>
      <c r="AY1918" s="211" t="s">
        <v>158</v>
      </c>
    </row>
    <row r="1919" spans="1:65" s="13" customFormat="1">
      <c r="B1919" s="200"/>
      <c r="C1919" s="201"/>
      <c r="D1919" s="202" t="s">
        <v>186</v>
      </c>
      <c r="E1919" s="203" t="s">
        <v>1</v>
      </c>
      <c r="F1919" s="204" t="s">
        <v>2821</v>
      </c>
      <c r="G1919" s="201"/>
      <c r="H1919" s="205">
        <v>9.84</v>
      </c>
      <c r="I1919" s="206"/>
      <c r="J1919" s="201"/>
      <c r="K1919" s="201"/>
      <c r="L1919" s="207"/>
      <c r="M1919" s="208"/>
      <c r="N1919" s="209"/>
      <c r="O1919" s="209"/>
      <c r="P1919" s="209"/>
      <c r="Q1919" s="209"/>
      <c r="R1919" s="209"/>
      <c r="S1919" s="209"/>
      <c r="T1919" s="210"/>
      <c r="AT1919" s="211" t="s">
        <v>186</v>
      </c>
      <c r="AU1919" s="211" t="s">
        <v>89</v>
      </c>
      <c r="AV1919" s="13" t="s">
        <v>89</v>
      </c>
      <c r="AW1919" s="13" t="s">
        <v>35</v>
      </c>
      <c r="AX1919" s="13" t="s">
        <v>79</v>
      </c>
      <c r="AY1919" s="211" t="s">
        <v>158</v>
      </c>
    </row>
    <row r="1920" spans="1:65" s="14" customFormat="1">
      <c r="B1920" s="212"/>
      <c r="C1920" s="213"/>
      <c r="D1920" s="202" t="s">
        <v>186</v>
      </c>
      <c r="E1920" s="214" t="s">
        <v>1</v>
      </c>
      <c r="F1920" s="215" t="s">
        <v>2822</v>
      </c>
      <c r="G1920" s="213"/>
      <c r="H1920" s="216">
        <v>77.796000000000006</v>
      </c>
      <c r="I1920" s="217"/>
      <c r="J1920" s="213"/>
      <c r="K1920" s="213"/>
      <c r="L1920" s="218"/>
      <c r="M1920" s="219"/>
      <c r="N1920" s="220"/>
      <c r="O1920" s="220"/>
      <c r="P1920" s="220"/>
      <c r="Q1920" s="220"/>
      <c r="R1920" s="220"/>
      <c r="S1920" s="220"/>
      <c r="T1920" s="221"/>
      <c r="AT1920" s="222" t="s">
        <v>186</v>
      </c>
      <c r="AU1920" s="222" t="s">
        <v>89</v>
      </c>
      <c r="AV1920" s="14" t="s">
        <v>165</v>
      </c>
      <c r="AW1920" s="14" t="s">
        <v>35</v>
      </c>
      <c r="AX1920" s="14" t="s">
        <v>87</v>
      </c>
      <c r="AY1920" s="222" t="s">
        <v>158</v>
      </c>
    </row>
    <row r="1921" spans="1:65" s="2" customFormat="1" ht="33" customHeight="1">
      <c r="A1921" s="35"/>
      <c r="B1921" s="36"/>
      <c r="C1921" s="187" t="s">
        <v>2823</v>
      </c>
      <c r="D1921" s="187" t="s">
        <v>161</v>
      </c>
      <c r="E1921" s="188" t="s">
        <v>2824</v>
      </c>
      <c r="F1921" s="189" t="s">
        <v>2825</v>
      </c>
      <c r="G1921" s="190" t="s">
        <v>216</v>
      </c>
      <c r="H1921" s="191">
        <v>702.346</v>
      </c>
      <c r="I1921" s="192"/>
      <c r="J1921" s="193">
        <f>ROUND(I1921*H1921,2)</f>
        <v>0</v>
      </c>
      <c r="K1921" s="189" t="s">
        <v>217</v>
      </c>
      <c r="L1921" s="40"/>
      <c r="M1921" s="194" t="s">
        <v>1</v>
      </c>
      <c r="N1921" s="195" t="s">
        <v>44</v>
      </c>
      <c r="O1921" s="72"/>
      <c r="P1921" s="196">
        <f>O1921*H1921</f>
        <v>0</v>
      </c>
      <c r="Q1921" s="196">
        <v>2.8709999999999999E-2</v>
      </c>
      <c r="R1921" s="196">
        <f>Q1921*H1921</f>
        <v>20.16435366</v>
      </c>
      <c r="S1921" s="196">
        <v>0</v>
      </c>
      <c r="T1921" s="197">
        <f>S1921*H1921</f>
        <v>0</v>
      </c>
      <c r="U1921" s="35"/>
      <c r="V1921" s="35"/>
      <c r="W1921" s="35"/>
      <c r="X1921" s="35"/>
      <c r="Y1921" s="35"/>
      <c r="Z1921" s="35"/>
      <c r="AA1921" s="35"/>
      <c r="AB1921" s="35"/>
      <c r="AC1921" s="35"/>
      <c r="AD1921" s="35"/>
      <c r="AE1921" s="35"/>
      <c r="AR1921" s="198" t="s">
        <v>263</v>
      </c>
      <c r="AT1921" s="198" t="s">
        <v>161</v>
      </c>
      <c r="AU1921" s="198" t="s">
        <v>89</v>
      </c>
      <c r="AY1921" s="18" t="s">
        <v>158</v>
      </c>
      <c r="BE1921" s="199">
        <f>IF(N1921="základní",J1921,0)</f>
        <v>0</v>
      </c>
      <c r="BF1921" s="199">
        <f>IF(N1921="snížená",J1921,0)</f>
        <v>0</v>
      </c>
      <c r="BG1921" s="199">
        <f>IF(N1921="zákl. přenesená",J1921,0)</f>
        <v>0</v>
      </c>
      <c r="BH1921" s="199">
        <f>IF(N1921="sníž. přenesená",J1921,0)</f>
        <v>0</v>
      </c>
      <c r="BI1921" s="199">
        <f>IF(N1921="nulová",J1921,0)</f>
        <v>0</v>
      </c>
      <c r="BJ1921" s="18" t="s">
        <v>87</v>
      </c>
      <c r="BK1921" s="199">
        <f>ROUND(I1921*H1921,2)</f>
        <v>0</v>
      </c>
      <c r="BL1921" s="18" t="s">
        <v>263</v>
      </c>
      <c r="BM1921" s="198" t="s">
        <v>2826</v>
      </c>
    </row>
    <row r="1922" spans="1:65" s="13" customFormat="1">
      <c r="B1922" s="200"/>
      <c r="C1922" s="201"/>
      <c r="D1922" s="202" t="s">
        <v>186</v>
      </c>
      <c r="E1922" s="203" t="s">
        <v>1</v>
      </c>
      <c r="F1922" s="204" t="s">
        <v>2827</v>
      </c>
      <c r="G1922" s="201"/>
      <c r="H1922" s="205">
        <v>12.728</v>
      </c>
      <c r="I1922" s="206"/>
      <c r="J1922" s="201"/>
      <c r="K1922" s="201"/>
      <c r="L1922" s="207"/>
      <c r="M1922" s="208"/>
      <c r="N1922" s="209"/>
      <c r="O1922" s="209"/>
      <c r="P1922" s="209"/>
      <c r="Q1922" s="209"/>
      <c r="R1922" s="209"/>
      <c r="S1922" s="209"/>
      <c r="T1922" s="210"/>
      <c r="AT1922" s="211" t="s">
        <v>186</v>
      </c>
      <c r="AU1922" s="211" t="s">
        <v>89</v>
      </c>
      <c r="AV1922" s="13" t="s">
        <v>89</v>
      </c>
      <c r="AW1922" s="13" t="s">
        <v>35</v>
      </c>
      <c r="AX1922" s="13" t="s">
        <v>79</v>
      </c>
      <c r="AY1922" s="211" t="s">
        <v>158</v>
      </c>
    </row>
    <row r="1923" spans="1:65" s="13" customFormat="1">
      <c r="B1923" s="200"/>
      <c r="C1923" s="201"/>
      <c r="D1923" s="202" t="s">
        <v>186</v>
      </c>
      <c r="E1923" s="203" t="s">
        <v>1</v>
      </c>
      <c r="F1923" s="204" t="s">
        <v>2828</v>
      </c>
      <c r="G1923" s="201"/>
      <c r="H1923" s="205">
        <v>9.0299999999999994</v>
      </c>
      <c r="I1923" s="206"/>
      <c r="J1923" s="201"/>
      <c r="K1923" s="201"/>
      <c r="L1923" s="207"/>
      <c r="M1923" s="208"/>
      <c r="N1923" s="209"/>
      <c r="O1923" s="209"/>
      <c r="P1923" s="209"/>
      <c r="Q1923" s="209"/>
      <c r="R1923" s="209"/>
      <c r="S1923" s="209"/>
      <c r="T1923" s="210"/>
      <c r="AT1923" s="211" t="s">
        <v>186</v>
      </c>
      <c r="AU1923" s="211" t="s">
        <v>89</v>
      </c>
      <c r="AV1923" s="13" t="s">
        <v>89</v>
      </c>
      <c r="AW1923" s="13" t="s">
        <v>35</v>
      </c>
      <c r="AX1923" s="13" t="s">
        <v>79</v>
      </c>
      <c r="AY1923" s="211" t="s">
        <v>158</v>
      </c>
    </row>
    <row r="1924" spans="1:65" s="13" customFormat="1">
      <c r="B1924" s="200"/>
      <c r="C1924" s="201"/>
      <c r="D1924" s="202" t="s">
        <v>186</v>
      </c>
      <c r="E1924" s="203" t="s">
        <v>1</v>
      </c>
      <c r="F1924" s="204" t="s">
        <v>2829</v>
      </c>
      <c r="G1924" s="201"/>
      <c r="H1924" s="205">
        <v>5.133</v>
      </c>
      <c r="I1924" s="206"/>
      <c r="J1924" s="201"/>
      <c r="K1924" s="201"/>
      <c r="L1924" s="207"/>
      <c r="M1924" s="208"/>
      <c r="N1924" s="209"/>
      <c r="O1924" s="209"/>
      <c r="P1924" s="209"/>
      <c r="Q1924" s="209"/>
      <c r="R1924" s="209"/>
      <c r="S1924" s="209"/>
      <c r="T1924" s="210"/>
      <c r="AT1924" s="211" t="s">
        <v>186</v>
      </c>
      <c r="AU1924" s="211" t="s">
        <v>89</v>
      </c>
      <c r="AV1924" s="13" t="s">
        <v>89</v>
      </c>
      <c r="AW1924" s="13" t="s">
        <v>35</v>
      </c>
      <c r="AX1924" s="13" t="s">
        <v>79</v>
      </c>
      <c r="AY1924" s="211" t="s">
        <v>158</v>
      </c>
    </row>
    <row r="1925" spans="1:65" s="13" customFormat="1">
      <c r="B1925" s="200"/>
      <c r="C1925" s="201"/>
      <c r="D1925" s="202" t="s">
        <v>186</v>
      </c>
      <c r="E1925" s="203" t="s">
        <v>1</v>
      </c>
      <c r="F1925" s="204" t="s">
        <v>2830</v>
      </c>
      <c r="G1925" s="201"/>
      <c r="H1925" s="205">
        <v>1.976</v>
      </c>
      <c r="I1925" s="206"/>
      <c r="J1925" s="201"/>
      <c r="K1925" s="201"/>
      <c r="L1925" s="207"/>
      <c r="M1925" s="208"/>
      <c r="N1925" s="209"/>
      <c r="O1925" s="209"/>
      <c r="P1925" s="209"/>
      <c r="Q1925" s="209"/>
      <c r="R1925" s="209"/>
      <c r="S1925" s="209"/>
      <c r="T1925" s="210"/>
      <c r="AT1925" s="211" t="s">
        <v>186</v>
      </c>
      <c r="AU1925" s="211" t="s">
        <v>89</v>
      </c>
      <c r="AV1925" s="13" t="s">
        <v>89</v>
      </c>
      <c r="AW1925" s="13" t="s">
        <v>35</v>
      </c>
      <c r="AX1925" s="13" t="s">
        <v>79</v>
      </c>
      <c r="AY1925" s="211" t="s">
        <v>158</v>
      </c>
    </row>
    <row r="1926" spans="1:65" s="13" customFormat="1" ht="22.5">
      <c r="B1926" s="200"/>
      <c r="C1926" s="201"/>
      <c r="D1926" s="202" t="s">
        <v>186</v>
      </c>
      <c r="E1926" s="203" t="s">
        <v>1</v>
      </c>
      <c r="F1926" s="204" t="s">
        <v>2831</v>
      </c>
      <c r="G1926" s="201"/>
      <c r="H1926" s="205">
        <v>82.099000000000004</v>
      </c>
      <c r="I1926" s="206"/>
      <c r="J1926" s="201"/>
      <c r="K1926" s="201"/>
      <c r="L1926" s="207"/>
      <c r="M1926" s="208"/>
      <c r="N1926" s="209"/>
      <c r="O1926" s="209"/>
      <c r="P1926" s="209"/>
      <c r="Q1926" s="209"/>
      <c r="R1926" s="209"/>
      <c r="S1926" s="209"/>
      <c r="T1926" s="210"/>
      <c r="AT1926" s="211" t="s">
        <v>186</v>
      </c>
      <c r="AU1926" s="211" t="s">
        <v>89</v>
      </c>
      <c r="AV1926" s="13" t="s">
        <v>89</v>
      </c>
      <c r="AW1926" s="13" t="s">
        <v>35</v>
      </c>
      <c r="AX1926" s="13" t="s">
        <v>79</v>
      </c>
      <c r="AY1926" s="211" t="s">
        <v>158</v>
      </c>
    </row>
    <row r="1927" spans="1:65" s="13" customFormat="1">
      <c r="B1927" s="200"/>
      <c r="C1927" s="201"/>
      <c r="D1927" s="202" t="s">
        <v>186</v>
      </c>
      <c r="E1927" s="203" t="s">
        <v>1</v>
      </c>
      <c r="F1927" s="204" t="s">
        <v>2832</v>
      </c>
      <c r="G1927" s="201"/>
      <c r="H1927" s="205">
        <v>30.16</v>
      </c>
      <c r="I1927" s="206"/>
      <c r="J1927" s="201"/>
      <c r="K1927" s="201"/>
      <c r="L1927" s="207"/>
      <c r="M1927" s="208"/>
      <c r="N1927" s="209"/>
      <c r="O1927" s="209"/>
      <c r="P1927" s="209"/>
      <c r="Q1927" s="209"/>
      <c r="R1927" s="209"/>
      <c r="S1927" s="209"/>
      <c r="T1927" s="210"/>
      <c r="AT1927" s="211" t="s">
        <v>186</v>
      </c>
      <c r="AU1927" s="211" t="s">
        <v>89</v>
      </c>
      <c r="AV1927" s="13" t="s">
        <v>89</v>
      </c>
      <c r="AW1927" s="13" t="s">
        <v>35</v>
      </c>
      <c r="AX1927" s="13" t="s">
        <v>79</v>
      </c>
      <c r="AY1927" s="211" t="s">
        <v>158</v>
      </c>
    </row>
    <row r="1928" spans="1:65" s="13" customFormat="1" ht="22.5">
      <c r="B1928" s="200"/>
      <c r="C1928" s="201"/>
      <c r="D1928" s="202" t="s">
        <v>186</v>
      </c>
      <c r="E1928" s="203" t="s">
        <v>1</v>
      </c>
      <c r="F1928" s="204" t="s">
        <v>2833</v>
      </c>
      <c r="G1928" s="201"/>
      <c r="H1928" s="205">
        <v>20.693000000000001</v>
      </c>
      <c r="I1928" s="206"/>
      <c r="J1928" s="201"/>
      <c r="K1928" s="201"/>
      <c r="L1928" s="207"/>
      <c r="M1928" s="208"/>
      <c r="N1928" s="209"/>
      <c r="O1928" s="209"/>
      <c r="P1928" s="209"/>
      <c r="Q1928" s="209"/>
      <c r="R1928" s="209"/>
      <c r="S1928" s="209"/>
      <c r="T1928" s="210"/>
      <c r="AT1928" s="211" t="s">
        <v>186</v>
      </c>
      <c r="AU1928" s="211" t="s">
        <v>89</v>
      </c>
      <c r="AV1928" s="13" t="s">
        <v>89</v>
      </c>
      <c r="AW1928" s="13" t="s">
        <v>35</v>
      </c>
      <c r="AX1928" s="13" t="s">
        <v>79</v>
      </c>
      <c r="AY1928" s="211" t="s">
        <v>158</v>
      </c>
    </row>
    <row r="1929" spans="1:65" s="13" customFormat="1" ht="22.5">
      <c r="B1929" s="200"/>
      <c r="C1929" s="201"/>
      <c r="D1929" s="202" t="s">
        <v>186</v>
      </c>
      <c r="E1929" s="203" t="s">
        <v>1</v>
      </c>
      <c r="F1929" s="204" t="s">
        <v>2834</v>
      </c>
      <c r="G1929" s="201"/>
      <c r="H1929" s="205">
        <v>540.52700000000004</v>
      </c>
      <c r="I1929" s="206"/>
      <c r="J1929" s="201"/>
      <c r="K1929" s="201"/>
      <c r="L1929" s="207"/>
      <c r="M1929" s="208"/>
      <c r="N1929" s="209"/>
      <c r="O1929" s="209"/>
      <c r="P1929" s="209"/>
      <c r="Q1929" s="209"/>
      <c r="R1929" s="209"/>
      <c r="S1929" s="209"/>
      <c r="T1929" s="210"/>
      <c r="AT1929" s="211" t="s">
        <v>186</v>
      </c>
      <c r="AU1929" s="211" t="s">
        <v>89</v>
      </c>
      <c r="AV1929" s="13" t="s">
        <v>89</v>
      </c>
      <c r="AW1929" s="13" t="s">
        <v>35</v>
      </c>
      <c r="AX1929" s="13" t="s">
        <v>79</v>
      </c>
      <c r="AY1929" s="211" t="s">
        <v>158</v>
      </c>
    </row>
    <row r="1930" spans="1:65" s="14" customFormat="1">
      <c r="B1930" s="212"/>
      <c r="C1930" s="213"/>
      <c r="D1930" s="202" t="s">
        <v>186</v>
      </c>
      <c r="E1930" s="214" t="s">
        <v>1</v>
      </c>
      <c r="F1930" s="215" t="s">
        <v>199</v>
      </c>
      <c r="G1930" s="213"/>
      <c r="H1930" s="216">
        <v>702.346</v>
      </c>
      <c r="I1930" s="217"/>
      <c r="J1930" s="213"/>
      <c r="K1930" s="213"/>
      <c r="L1930" s="218"/>
      <c r="M1930" s="219"/>
      <c r="N1930" s="220"/>
      <c r="O1930" s="220"/>
      <c r="P1930" s="220"/>
      <c r="Q1930" s="220"/>
      <c r="R1930" s="220"/>
      <c r="S1930" s="220"/>
      <c r="T1930" s="221"/>
      <c r="AT1930" s="222" t="s">
        <v>186</v>
      </c>
      <c r="AU1930" s="222" t="s">
        <v>89</v>
      </c>
      <c r="AV1930" s="14" t="s">
        <v>165</v>
      </c>
      <c r="AW1930" s="14" t="s">
        <v>35</v>
      </c>
      <c r="AX1930" s="14" t="s">
        <v>87</v>
      </c>
      <c r="AY1930" s="222" t="s">
        <v>158</v>
      </c>
    </row>
    <row r="1931" spans="1:65" s="2" customFormat="1" ht="33" customHeight="1">
      <c r="A1931" s="35"/>
      <c r="B1931" s="36"/>
      <c r="C1931" s="187" t="s">
        <v>2835</v>
      </c>
      <c r="D1931" s="187" t="s">
        <v>161</v>
      </c>
      <c r="E1931" s="188" t="s">
        <v>2836</v>
      </c>
      <c r="F1931" s="189" t="s">
        <v>2837</v>
      </c>
      <c r="G1931" s="190" t="s">
        <v>216</v>
      </c>
      <c r="H1931" s="191">
        <v>70.078999999999994</v>
      </c>
      <c r="I1931" s="192"/>
      <c r="J1931" s="193">
        <f>ROUND(I1931*H1931,2)</f>
        <v>0</v>
      </c>
      <c r="K1931" s="189" t="s">
        <v>1</v>
      </c>
      <c r="L1931" s="40"/>
      <c r="M1931" s="194" t="s">
        <v>1</v>
      </c>
      <c r="N1931" s="195" t="s">
        <v>44</v>
      </c>
      <c r="O1931" s="72"/>
      <c r="P1931" s="196">
        <f>O1931*H1931</f>
        <v>0</v>
      </c>
      <c r="Q1931" s="196">
        <v>2.8709999999999999E-2</v>
      </c>
      <c r="R1931" s="196">
        <f>Q1931*H1931</f>
        <v>2.0119680899999999</v>
      </c>
      <c r="S1931" s="196">
        <v>0</v>
      </c>
      <c r="T1931" s="197">
        <f>S1931*H1931</f>
        <v>0</v>
      </c>
      <c r="U1931" s="35"/>
      <c r="V1931" s="35"/>
      <c r="W1931" s="35"/>
      <c r="X1931" s="35"/>
      <c r="Y1931" s="35"/>
      <c r="Z1931" s="35"/>
      <c r="AA1931" s="35"/>
      <c r="AB1931" s="35"/>
      <c r="AC1931" s="35"/>
      <c r="AD1931" s="35"/>
      <c r="AE1931" s="35"/>
      <c r="AR1931" s="198" t="s">
        <v>263</v>
      </c>
      <c r="AT1931" s="198" t="s">
        <v>161</v>
      </c>
      <c r="AU1931" s="198" t="s">
        <v>89</v>
      </c>
      <c r="AY1931" s="18" t="s">
        <v>158</v>
      </c>
      <c r="BE1931" s="199">
        <f>IF(N1931="základní",J1931,0)</f>
        <v>0</v>
      </c>
      <c r="BF1931" s="199">
        <f>IF(N1931="snížená",J1931,0)</f>
        <v>0</v>
      </c>
      <c r="BG1931" s="199">
        <f>IF(N1931="zákl. přenesená",J1931,0)</f>
        <v>0</v>
      </c>
      <c r="BH1931" s="199">
        <f>IF(N1931="sníž. přenesená",J1931,0)</f>
        <v>0</v>
      </c>
      <c r="BI1931" s="199">
        <f>IF(N1931="nulová",J1931,0)</f>
        <v>0</v>
      </c>
      <c r="BJ1931" s="18" t="s">
        <v>87</v>
      </c>
      <c r="BK1931" s="199">
        <f>ROUND(I1931*H1931,2)</f>
        <v>0</v>
      </c>
      <c r="BL1931" s="18" t="s">
        <v>263</v>
      </c>
      <c r="BM1931" s="198" t="s">
        <v>2838</v>
      </c>
    </row>
    <row r="1932" spans="1:65" s="13" customFormat="1">
      <c r="B1932" s="200"/>
      <c r="C1932" s="201"/>
      <c r="D1932" s="202" t="s">
        <v>186</v>
      </c>
      <c r="E1932" s="203" t="s">
        <v>1</v>
      </c>
      <c r="F1932" s="204" t="s">
        <v>2839</v>
      </c>
      <c r="G1932" s="201"/>
      <c r="H1932" s="205">
        <v>59.768999999999998</v>
      </c>
      <c r="I1932" s="206"/>
      <c r="J1932" s="201"/>
      <c r="K1932" s="201"/>
      <c r="L1932" s="207"/>
      <c r="M1932" s="208"/>
      <c r="N1932" s="209"/>
      <c r="O1932" s="209"/>
      <c r="P1932" s="209"/>
      <c r="Q1932" s="209"/>
      <c r="R1932" s="209"/>
      <c r="S1932" s="209"/>
      <c r="T1932" s="210"/>
      <c r="AT1932" s="211" t="s">
        <v>186</v>
      </c>
      <c r="AU1932" s="211" t="s">
        <v>89</v>
      </c>
      <c r="AV1932" s="13" t="s">
        <v>89</v>
      </c>
      <c r="AW1932" s="13" t="s">
        <v>35</v>
      </c>
      <c r="AX1932" s="13" t="s">
        <v>79</v>
      </c>
      <c r="AY1932" s="211" t="s">
        <v>158</v>
      </c>
    </row>
    <row r="1933" spans="1:65" s="13" customFormat="1">
      <c r="B1933" s="200"/>
      <c r="C1933" s="201"/>
      <c r="D1933" s="202" t="s">
        <v>186</v>
      </c>
      <c r="E1933" s="203" t="s">
        <v>1</v>
      </c>
      <c r="F1933" s="204" t="s">
        <v>2840</v>
      </c>
      <c r="G1933" s="201"/>
      <c r="H1933" s="205">
        <v>7.4530000000000003</v>
      </c>
      <c r="I1933" s="206"/>
      <c r="J1933" s="201"/>
      <c r="K1933" s="201"/>
      <c r="L1933" s="207"/>
      <c r="M1933" s="208"/>
      <c r="N1933" s="209"/>
      <c r="O1933" s="209"/>
      <c r="P1933" s="209"/>
      <c r="Q1933" s="209"/>
      <c r="R1933" s="209"/>
      <c r="S1933" s="209"/>
      <c r="T1933" s="210"/>
      <c r="AT1933" s="211" t="s">
        <v>186</v>
      </c>
      <c r="AU1933" s="211" t="s">
        <v>89</v>
      </c>
      <c r="AV1933" s="13" t="s">
        <v>89</v>
      </c>
      <c r="AW1933" s="13" t="s">
        <v>35</v>
      </c>
      <c r="AX1933" s="13" t="s">
        <v>79</v>
      </c>
      <c r="AY1933" s="211" t="s">
        <v>158</v>
      </c>
    </row>
    <row r="1934" spans="1:65" s="13" customFormat="1">
      <c r="B1934" s="200"/>
      <c r="C1934" s="201"/>
      <c r="D1934" s="202" t="s">
        <v>186</v>
      </c>
      <c r="E1934" s="203" t="s">
        <v>1</v>
      </c>
      <c r="F1934" s="204" t="s">
        <v>2841</v>
      </c>
      <c r="G1934" s="201"/>
      <c r="H1934" s="205">
        <v>2.8570000000000002</v>
      </c>
      <c r="I1934" s="206"/>
      <c r="J1934" s="201"/>
      <c r="K1934" s="201"/>
      <c r="L1934" s="207"/>
      <c r="M1934" s="208"/>
      <c r="N1934" s="209"/>
      <c r="O1934" s="209"/>
      <c r="P1934" s="209"/>
      <c r="Q1934" s="209"/>
      <c r="R1934" s="209"/>
      <c r="S1934" s="209"/>
      <c r="T1934" s="210"/>
      <c r="AT1934" s="211" t="s">
        <v>186</v>
      </c>
      <c r="AU1934" s="211" t="s">
        <v>89</v>
      </c>
      <c r="AV1934" s="13" t="s">
        <v>89</v>
      </c>
      <c r="AW1934" s="13" t="s">
        <v>35</v>
      </c>
      <c r="AX1934" s="13" t="s">
        <v>79</v>
      </c>
      <c r="AY1934" s="211" t="s">
        <v>158</v>
      </c>
    </row>
    <row r="1935" spans="1:65" s="14" customFormat="1">
      <c r="B1935" s="212"/>
      <c r="C1935" s="213"/>
      <c r="D1935" s="202" t="s">
        <v>186</v>
      </c>
      <c r="E1935" s="214" t="s">
        <v>1</v>
      </c>
      <c r="F1935" s="215" t="s">
        <v>199</v>
      </c>
      <c r="G1935" s="213"/>
      <c r="H1935" s="216">
        <v>70.078999999999994</v>
      </c>
      <c r="I1935" s="217"/>
      <c r="J1935" s="213"/>
      <c r="K1935" s="213"/>
      <c r="L1935" s="218"/>
      <c r="M1935" s="219"/>
      <c r="N1935" s="220"/>
      <c r="O1935" s="220"/>
      <c r="P1935" s="220"/>
      <c r="Q1935" s="220"/>
      <c r="R1935" s="220"/>
      <c r="S1935" s="220"/>
      <c r="T1935" s="221"/>
      <c r="AT1935" s="222" t="s">
        <v>186</v>
      </c>
      <c r="AU1935" s="222" t="s">
        <v>89</v>
      </c>
      <c r="AV1935" s="14" t="s">
        <v>165</v>
      </c>
      <c r="AW1935" s="14" t="s">
        <v>35</v>
      </c>
      <c r="AX1935" s="14" t="s">
        <v>87</v>
      </c>
      <c r="AY1935" s="222" t="s">
        <v>158</v>
      </c>
    </row>
    <row r="1936" spans="1:65" s="2" customFormat="1" ht="33" customHeight="1">
      <c r="A1936" s="35"/>
      <c r="B1936" s="36"/>
      <c r="C1936" s="187" t="s">
        <v>2842</v>
      </c>
      <c r="D1936" s="187" t="s">
        <v>161</v>
      </c>
      <c r="E1936" s="188" t="s">
        <v>2843</v>
      </c>
      <c r="F1936" s="189" t="s">
        <v>2844</v>
      </c>
      <c r="G1936" s="190" t="s">
        <v>216</v>
      </c>
      <c r="H1936" s="191">
        <v>638.61400000000003</v>
      </c>
      <c r="I1936" s="192"/>
      <c r="J1936" s="193">
        <f>ROUND(I1936*H1936,2)</f>
        <v>0</v>
      </c>
      <c r="K1936" s="189" t="s">
        <v>1</v>
      </c>
      <c r="L1936" s="40"/>
      <c r="M1936" s="194" t="s">
        <v>1</v>
      </c>
      <c r="N1936" s="195" t="s">
        <v>44</v>
      </c>
      <c r="O1936" s="72"/>
      <c r="P1936" s="196">
        <f>O1936*H1936</f>
        <v>0</v>
      </c>
      <c r="Q1936" s="196">
        <v>2.8709999999999999E-2</v>
      </c>
      <c r="R1936" s="196">
        <f>Q1936*H1936</f>
        <v>18.334607940000001</v>
      </c>
      <c r="S1936" s="196">
        <v>0</v>
      </c>
      <c r="T1936" s="197">
        <f>S1936*H1936</f>
        <v>0</v>
      </c>
      <c r="U1936" s="35"/>
      <c r="V1936" s="35"/>
      <c r="W1936" s="35"/>
      <c r="X1936" s="35"/>
      <c r="Y1936" s="35"/>
      <c r="Z1936" s="35"/>
      <c r="AA1936" s="35"/>
      <c r="AB1936" s="35"/>
      <c r="AC1936" s="35"/>
      <c r="AD1936" s="35"/>
      <c r="AE1936" s="35"/>
      <c r="AR1936" s="198" t="s">
        <v>263</v>
      </c>
      <c r="AT1936" s="198" t="s">
        <v>161</v>
      </c>
      <c r="AU1936" s="198" t="s">
        <v>89</v>
      </c>
      <c r="AY1936" s="18" t="s">
        <v>158</v>
      </c>
      <c r="BE1936" s="199">
        <f>IF(N1936="základní",J1936,0)</f>
        <v>0</v>
      </c>
      <c r="BF1936" s="199">
        <f>IF(N1936="snížená",J1936,0)</f>
        <v>0</v>
      </c>
      <c r="BG1936" s="199">
        <f>IF(N1936="zákl. přenesená",J1936,0)</f>
        <v>0</v>
      </c>
      <c r="BH1936" s="199">
        <f>IF(N1936="sníž. přenesená",J1936,0)</f>
        <v>0</v>
      </c>
      <c r="BI1936" s="199">
        <f>IF(N1936="nulová",J1936,0)</f>
        <v>0</v>
      </c>
      <c r="BJ1936" s="18" t="s">
        <v>87</v>
      </c>
      <c r="BK1936" s="199">
        <f>ROUND(I1936*H1936,2)</f>
        <v>0</v>
      </c>
      <c r="BL1936" s="18" t="s">
        <v>263</v>
      </c>
      <c r="BM1936" s="198" t="s">
        <v>2845</v>
      </c>
    </row>
    <row r="1937" spans="2:51" s="13" customFormat="1">
      <c r="B1937" s="200"/>
      <c r="C1937" s="201"/>
      <c r="D1937" s="202" t="s">
        <v>186</v>
      </c>
      <c r="E1937" s="203" t="s">
        <v>1</v>
      </c>
      <c r="F1937" s="204" t="s">
        <v>2846</v>
      </c>
      <c r="G1937" s="201"/>
      <c r="H1937" s="205">
        <v>7.4240000000000004</v>
      </c>
      <c r="I1937" s="206"/>
      <c r="J1937" s="201"/>
      <c r="K1937" s="201"/>
      <c r="L1937" s="207"/>
      <c r="M1937" s="208"/>
      <c r="N1937" s="209"/>
      <c r="O1937" s="209"/>
      <c r="P1937" s="209"/>
      <c r="Q1937" s="209"/>
      <c r="R1937" s="209"/>
      <c r="S1937" s="209"/>
      <c r="T1937" s="210"/>
      <c r="AT1937" s="211" t="s">
        <v>186</v>
      </c>
      <c r="AU1937" s="211" t="s">
        <v>89</v>
      </c>
      <c r="AV1937" s="13" t="s">
        <v>89</v>
      </c>
      <c r="AW1937" s="13" t="s">
        <v>35</v>
      </c>
      <c r="AX1937" s="13" t="s">
        <v>79</v>
      </c>
      <c r="AY1937" s="211" t="s">
        <v>158</v>
      </c>
    </row>
    <row r="1938" spans="2:51" s="13" customFormat="1">
      <c r="B1938" s="200"/>
      <c r="C1938" s="201"/>
      <c r="D1938" s="202" t="s">
        <v>186</v>
      </c>
      <c r="E1938" s="203" t="s">
        <v>1</v>
      </c>
      <c r="F1938" s="204" t="s">
        <v>2847</v>
      </c>
      <c r="G1938" s="201"/>
      <c r="H1938" s="205">
        <v>64.727999999999994</v>
      </c>
      <c r="I1938" s="206"/>
      <c r="J1938" s="201"/>
      <c r="K1938" s="201"/>
      <c r="L1938" s="207"/>
      <c r="M1938" s="208"/>
      <c r="N1938" s="209"/>
      <c r="O1938" s="209"/>
      <c r="P1938" s="209"/>
      <c r="Q1938" s="209"/>
      <c r="R1938" s="209"/>
      <c r="S1938" s="209"/>
      <c r="T1938" s="210"/>
      <c r="AT1938" s="211" t="s">
        <v>186</v>
      </c>
      <c r="AU1938" s="211" t="s">
        <v>89</v>
      </c>
      <c r="AV1938" s="13" t="s">
        <v>89</v>
      </c>
      <c r="AW1938" s="13" t="s">
        <v>35</v>
      </c>
      <c r="AX1938" s="13" t="s">
        <v>79</v>
      </c>
      <c r="AY1938" s="211" t="s">
        <v>158</v>
      </c>
    </row>
    <row r="1939" spans="2:51" s="15" customFormat="1">
      <c r="B1939" s="223"/>
      <c r="C1939" s="224"/>
      <c r="D1939" s="202" t="s">
        <v>186</v>
      </c>
      <c r="E1939" s="225" t="s">
        <v>1</v>
      </c>
      <c r="F1939" s="226" t="s">
        <v>2774</v>
      </c>
      <c r="G1939" s="224"/>
      <c r="H1939" s="227">
        <v>72.152000000000001</v>
      </c>
      <c r="I1939" s="228"/>
      <c r="J1939" s="224"/>
      <c r="K1939" s="224"/>
      <c r="L1939" s="229"/>
      <c r="M1939" s="230"/>
      <c r="N1939" s="231"/>
      <c r="O1939" s="231"/>
      <c r="P1939" s="231"/>
      <c r="Q1939" s="231"/>
      <c r="R1939" s="231"/>
      <c r="S1939" s="231"/>
      <c r="T1939" s="232"/>
      <c r="AT1939" s="233" t="s">
        <v>186</v>
      </c>
      <c r="AU1939" s="233" t="s">
        <v>89</v>
      </c>
      <c r="AV1939" s="15" t="s">
        <v>170</v>
      </c>
      <c r="AW1939" s="15" t="s">
        <v>35</v>
      </c>
      <c r="AX1939" s="15" t="s">
        <v>79</v>
      </c>
      <c r="AY1939" s="233" t="s">
        <v>158</v>
      </c>
    </row>
    <row r="1940" spans="2:51" s="13" customFormat="1" ht="22.5">
      <c r="B1940" s="200"/>
      <c r="C1940" s="201"/>
      <c r="D1940" s="202" t="s">
        <v>186</v>
      </c>
      <c r="E1940" s="203" t="s">
        <v>1</v>
      </c>
      <c r="F1940" s="204" t="s">
        <v>2848</v>
      </c>
      <c r="G1940" s="201"/>
      <c r="H1940" s="205">
        <v>437.05</v>
      </c>
      <c r="I1940" s="206"/>
      <c r="J1940" s="201"/>
      <c r="K1940" s="201"/>
      <c r="L1940" s="207"/>
      <c r="M1940" s="208"/>
      <c r="N1940" s="209"/>
      <c r="O1940" s="209"/>
      <c r="P1940" s="209"/>
      <c r="Q1940" s="209"/>
      <c r="R1940" s="209"/>
      <c r="S1940" s="209"/>
      <c r="T1940" s="210"/>
      <c r="AT1940" s="211" t="s">
        <v>186</v>
      </c>
      <c r="AU1940" s="211" t="s">
        <v>89</v>
      </c>
      <c r="AV1940" s="13" t="s">
        <v>89</v>
      </c>
      <c r="AW1940" s="13" t="s">
        <v>35</v>
      </c>
      <c r="AX1940" s="13" t="s">
        <v>79</v>
      </c>
      <c r="AY1940" s="211" t="s">
        <v>158</v>
      </c>
    </row>
    <row r="1941" spans="2:51" s="13" customFormat="1">
      <c r="B1941" s="200"/>
      <c r="C1941" s="201"/>
      <c r="D1941" s="202" t="s">
        <v>186</v>
      </c>
      <c r="E1941" s="203" t="s">
        <v>1</v>
      </c>
      <c r="F1941" s="204" t="s">
        <v>2849</v>
      </c>
      <c r="G1941" s="201"/>
      <c r="H1941" s="205">
        <v>6.9779999999999998</v>
      </c>
      <c r="I1941" s="206"/>
      <c r="J1941" s="201"/>
      <c r="K1941" s="201"/>
      <c r="L1941" s="207"/>
      <c r="M1941" s="208"/>
      <c r="N1941" s="209"/>
      <c r="O1941" s="209"/>
      <c r="P1941" s="209"/>
      <c r="Q1941" s="209"/>
      <c r="R1941" s="209"/>
      <c r="S1941" s="209"/>
      <c r="T1941" s="210"/>
      <c r="AT1941" s="211" t="s">
        <v>186</v>
      </c>
      <c r="AU1941" s="211" t="s">
        <v>89</v>
      </c>
      <c r="AV1941" s="13" t="s">
        <v>89</v>
      </c>
      <c r="AW1941" s="13" t="s">
        <v>35</v>
      </c>
      <c r="AX1941" s="13" t="s">
        <v>79</v>
      </c>
      <c r="AY1941" s="211" t="s">
        <v>158</v>
      </c>
    </row>
    <row r="1942" spans="2:51" s="15" customFormat="1">
      <c r="B1942" s="223"/>
      <c r="C1942" s="224"/>
      <c r="D1942" s="202" t="s">
        <v>186</v>
      </c>
      <c r="E1942" s="225" t="s">
        <v>1</v>
      </c>
      <c r="F1942" s="226" t="s">
        <v>690</v>
      </c>
      <c r="G1942" s="224"/>
      <c r="H1942" s="227">
        <v>444.02800000000002</v>
      </c>
      <c r="I1942" s="228"/>
      <c r="J1942" s="224"/>
      <c r="K1942" s="224"/>
      <c r="L1942" s="229"/>
      <c r="M1942" s="230"/>
      <c r="N1942" s="231"/>
      <c r="O1942" s="231"/>
      <c r="P1942" s="231"/>
      <c r="Q1942" s="231"/>
      <c r="R1942" s="231"/>
      <c r="S1942" s="231"/>
      <c r="T1942" s="232"/>
      <c r="AT1942" s="233" t="s">
        <v>186</v>
      </c>
      <c r="AU1942" s="233" t="s">
        <v>89</v>
      </c>
      <c r="AV1942" s="15" t="s">
        <v>170</v>
      </c>
      <c r="AW1942" s="15" t="s">
        <v>35</v>
      </c>
      <c r="AX1942" s="15" t="s">
        <v>79</v>
      </c>
      <c r="AY1942" s="233" t="s">
        <v>158</v>
      </c>
    </row>
    <row r="1943" spans="2:51" s="13" customFormat="1" ht="22.5">
      <c r="B1943" s="200"/>
      <c r="C1943" s="201"/>
      <c r="D1943" s="202" t="s">
        <v>186</v>
      </c>
      <c r="E1943" s="203" t="s">
        <v>1</v>
      </c>
      <c r="F1943" s="204" t="s">
        <v>2850</v>
      </c>
      <c r="G1943" s="201"/>
      <c r="H1943" s="205">
        <v>96.655000000000001</v>
      </c>
      <c r="I1943" s="206"/>
      <c r="J1943" s="201"/>
      <c r="K1943" s="201"/>
      <c r="L1943" s="207"/>
      <c r="M1943" s="208"/>
      <c r="N1943" s="209"/>
      <c r="O1943" s="209"/>
      <c r="P1943" s="209"/>
      <c r="Q1943" s="209"/>
      <c r="R1943" s="209"/>
      <c r="S1943" s="209"/>
      <c r="T1943" s="210"/>
      <c r="AT1943" s="211" t="s">
        <v>186</v>
      </c>
      <c r="AU1943" s="211" t="s">
        <v>89</v>
      </c>
      <c r="AV1943" s="13" t="s">
        <v>89</v>
      </c>
      <c r="AW1943" s="13" t="s">
        <v>35</v>
      </c>
      <c r="AX1943" s="13" t="s">
        <v>79</v>
      </c>
      <c r="AY1943" s="211" t="s">
        <v>158</v>
      </c>
    </row>
    <row r="1944" spans="2:51" s="13" customFormat="1">
      <c r="B1944" s="200"/>
      <c r="C1944" s="201"/>
      <c r="D1944" s="202" t="s">
        <v>186</v>
      </c>
      <c r="E1944" s="203" t="s">
        <v>1</v>
      </c>
      <c r="F1944" s="204" t="s">
        <v>2851</v>
      </c>
      <c r="G1944" s="201"/>
      <c r="H1944" s="205">
        <v>1.7450000000000001</v>
      </c>
      <c r="I1944" s="206"/>
      <c r="J1944" s="201"/>
      <c r="K1944" s="201"/>
      <c r="L1944" s="207"/>
      <c r="M1944" s="208"/>
      <c r="N1944" s="209"/>
      <c r="O1944" s="209"/>
      <c r="P1944" s="209"/>
      <c r="Q1944" s="209"/>
      <c r="R1944" s="209"/>
      <c r="S1944" s="209"/>
      <c r="T1944" s="210"/>
      <c r="AT1944" s="211" t="s">
        <v>186</v>
      </c>
      <c r="AU1944" s="211" t="s">
        <v>89</v>
      </c>
      <c r="AV1944" s="13" t="s">
        <v>89</v>
      </c>
      <c r="AW1944" s="13" t="s">
        <v>35</v>
      </c>
      <c r="AX1944" s="13" t="s">
        <v>79</v>
      </c>
      <c r="AY1944" s="211" t="s">
        <v>158</v>
      </c>
    </row>
    <row r="1945" spans="2:51" s="13" customFormat="1" ht="22.5">
      <c r="B1945" s="200"/>
      <c r="C1945" s="201"/>
      <c r="D1945" s="202" t="s">
        <v>186</v>
      </c>
      <c r="E1945" s="203" t="s">
        <v>1</v>
      </c>
      <c r="F1945" s="204" t="s">
        <v>2852</v>
      </c>
      <c r="G1945" s="201"/>
      <c r="H1945" s="205">
        <v>3.4279999999999999</v>
      </c>
      <c r="I1945" s="206"/>
      <c r="J1945" s="201"/>
      <c r="K1945" s="201"/>
      <c r="L1945" s="207"/>
      <c r="M1945" s="208"/>
      <c r="N1945" s="209"/>
      <c r="O1945" s="209"/>
      <c r="P1945" s="209"/>
      <c r="Q1945" s="209"/>
      <c r="R1945" s="209"/>
      <c r="S1945" s="209"/>
      <c r="T1945" s="210"/>
      <c r="AT1945" s="211" t="s">
        <v>186</v>
      </c>
      <c r="AU1945" s="211" t="s">
        <v>89</v>
      </c>
      <c r="AV1945" s="13" t="s">
        <v>89</v>
      </c>
      <c r="AW1945" s="13" t="s">
        <v>35</v>
      </c>
      <c r="AX1945" s="13" t="s">
        <v>79</v>
      </c>
      <c r="AY1945" s="211" t="s">
        <v>158</v>
      </c>
    </row>
    <row r="1946" spans="2:51" s="15" customFormat="1">
      <c r="B1946" s="223"/>
      <c r="C1946" s="224"/>
      <c r="D1946" s="202" t="s">
        <v>186</v>
      </c>
      <c r="E1946" s="225" t="s">
        <v>1</v>
      </c>
      <c r="F1946" s="226" t="s">
        <v>662</v>
      </c>
      <c r="G1946" s="224"/>
      <c r="H1946" s="227">
        <v>101.828</v>
      </c>
      <c r="I1946" s="228"/>
      <c r="J1946" s="224"/>
      <c r="K1946" s="224"/>
      <c r="L1946" s="229"/>
      <c r="M1946" s="230"/>
      <c r="N1946" s="231"/>
      <c r="O1946" s="231"/>
      <c r="P1946" s="231"/>
      <c r="Q1946" s="231"/>
      <c r="R1946" s="231"/>
      <c r="S1946" s="231"/>
      <c r="T1946" s="232"/>
      <c r="AT1946" s="233" t="s">
        <v>186</v>
      </c>
      <c r="AU1946" s="233" t="s">
        <v>89</v>
      </c>
      <c r="AV1946" s="15" t="s">
        <v>170</v>
      </c>
      <c r="AW1946" s="15" t="s">
        <v>35</v>
      </c>
      <c r="AX1946" s="15" t="s">
        <v>79</v>
      </c>
      <c r="AY1946" s="233" t="s">
        <v>158</v>
      </c>
    </row>
    <row r="1947" spans="2:51" s="13" customFormat="1">
      <c r="B1947" s="200"/>
      <c r="C1947" s="201"/>
      <c r="D1947" s="202" t="s">
        <v>186</v>
      </c>
      <c r="E1947" s="203" t="s">
        <v>1</v>
      </c>
      <c r="F1947" s="204" t="s">
        <v>2853</v>
      </c>
      <c r="G1947" s="201"/>
      <c r="H1947" s="205">
        <v>3.1320000000000001</v>
      </c>
      <c r="I1947" s="206"/>
      <c r="J1947" s="201"/>
      <c r="K1947" s="201"/>
      <c r="L1947" s="207"/>
      <c r="M1947" s="208"/>
      <c r="N1947" s="209"/>
      <c r="O1947" s="209"/>
      <c r="P1947" s="209"/>
      <c r="Q1947" s="209"/>
      <c r="R1947" s="209"/>
      <c r="S1947" s="209"/>
      <c r="T1947" s="210"/>
      <c r="AT1947" s="211" t="s">
        <v>186</v>
      </c>
      <c r="AU1947" s="211" t="s">
        <v>89</v>
      </c>
      <c r="AV1947" s="13" t="s">
        <v>89</v>
      </c>
      <c r="AW1947" s="13" t="s">
        <v>35</v>
      </c>
      <c r="AX1947" s="13" t="s">
        <v>79</v>
      </c>
      <c r="AY1947" s="211" t="s">
        <v>158</v>
      </c>
    </row>
    <row r="1948" spans="2:51" s="13" customFormat="1">
      <c r="B1948" s="200"/>
      <c r="C1948" s="201"/>
      <c r="D1948" s="202" t="s">
        <v>186</v>
      </c>
      <c r="E1948" s="203" t="s">
        <v>1</v>
      </c>
      <c r="F1948" s="204" t="s">
        <v>2854</v>
      </c>
      <c r="G1948" s="201"/>
      <c r="H1948" s="205">
        <v>2.52</v>
      </c>
      <c r="I1948" s="206"/>
      <c r="J1948" s="201"/>
      <c r="K1948" s="201"/>
      <c r="L1948" s="207"/>
      <c r="M1948" s="208"/>
      <c r="N1948" s="209"/>
      <c r="O1948" s="209"/>
      <c r="P1948" s="209"/>
      <c r="Q1948" s="209"/>
      <c r="R1948" s="209"/>
      <c r="S1948" s="209"/>
      <c r="T1948" s="210"/>
      <c r="AT1948" s="211" t="s">
        <v>186</v>
      </c>
      <c r="AU1948" s="211" t="s">
        <v>89</v>
      </c>
      <c r="AV1948" s="13" t="s">
        <v>89</v>
      </c>
      <c r="AW1948" s="13" t="s">
        <v>35</v>
      </c>
      <c r="AX1948" s="13" t="s">
        <v>79</v>
      </c>
      <c r="AY1948" s="211" t="s">
        <v>158</v>
      </c>
    </row>
    <row r="1949" spans="2:51" s="13" customFormat="1">
      <c r="B1949" s="200"/>
      <c r="C1949" s="201"/>
      <c r="D1949" s="202" t="s">
        <v>186</v>
      </c>
      <c r="E1949" s="203" t="s">
        <v>1</v>
      </c>
      <c r="F1949" s="204" t="s">
        <v>2855</v>
      </c>
      <c r="G1949" s="201"/>
      <c r="H1949" s="205">
        <v>3.8130000000000002</v>
      </c>
      <c r="I1949" s="206"/>
      <c r="J1949" s="201"/>
      <c r="K1949" s="201"/>
      <c r="L1949" s="207"/>
      <c r="M1949" s="208"/>
      <c r="N1949" s="209"/>
      <c r="O1949" s="209"/>
      <c r="P1949" s="209"/>
      <c r="Q1949" s="209"/>
      <c r="R1949" s="209"/>
      <c r="S1949" s="209"/>
      <c r="T1949" s="210"/>
      <c r="AT1949" s="211" t="s">
        <v>186</v>
      </c>
      <c r="AU1949" s="211" t="s">
        <v>89</v>
      </c>
      <c r="AV1949" s="13" t="s">
        <v>89</v>
      </c>
      <c r="AW1949" s="13" t="s">
        <v>35</v>
      </c>
      <c r="AX1949" s="13" t="s">
        <v>79</v>
      </c>
      <c r="AY1949" s="211" t="s">
        <v>158</v>
      </c>
    </row>
    <row r="1950" spans="2:51" s="13" customFormat="1">
      <c r="B1950" s="200"/>
      <c r="C1950" s="201"/>
      <c r="D1950" s="202" t="s">
        <v>186</v>
      </c>
      <c r="E1950" s="203" t="s">
        <v>1</v>
      </c>
      <c r="F1950" s="204" t="s">
        <v>2856</v>
      </c>
      <c r="G1950" s="201"/>
      <c r="H1950" s="205">
        <v>2.621</v>
      </c>
      <c r="I1950" s="206"/>
      <c r="J1950" s="201"/>
      <c r="K1950" s="201"/>
      <c r="L1950" s="207"/>
      <c r="M1950" s="208"/>
      <c r="N1950" s="209"/>
      <c r="O1950" s="209"/>
      <c r="P1950" s="209"/>
      <c r="Q1950" s="209"/>
      <c r="R1950" s="209"/>
      <c r="S1950" s="209"/>
      <c r="T1950" s="210"/>
      <c r="AT1950" s="211" t="s">
        <v>186</v>
      </c>
      <c r="AU1950" s="211" t="s">
        <v>89</v>
      </c>
      <c r="AV1950" s="13" t="s">
        <v>89</v>
      </c>
      <c r="AW1950" s="13" t="s">
        <v>35</v>
      </c>
      <c r="AX1950" s="13" t="s">
        <v>79</v>
      </c>
      <c r="AY1950" s="211" t="s">
        <v>158</v>
      </c>
    </row>
    <row r="1951" spans="2:51" s="13" customFormat="1">
      <c r="B1951" s="200"/>
      <c r="C1951" s="201"/>
      <c r="D1951" s="202" t="s">
        <v>186</v>
      </c>
      <c r="E1951" s="203" t="s">
        <v>1</v>
      </c>
      <c r="F1951" s="204" t="s">
        <v>2857</v>
      </c>
      <c r="G1951" s="201"/>
      <c r="H1951" s="205">
        <v>3.67</v>
      </c>
      <c r="I1951" s="206"/>
      <c r="J1951" s="201"/>
      <c r="K1951" s="201"/>
      <c r="L1951" s="207"/>
      <c r="M1951" s="208"/>
      <c r="N1951" s="209"/>
      <c r="O1951" s="209"/>
      <c r="P1951" s="209"/>
      <c r="Q1951" s="209"/>
      <c r="R1951" s="209"/>
      <c r="S1951" s="209"/>
      <c r="T1951" s="210"/>
      <c r="AT1951" s="211" t="s">
        <v>186</v>
      </c>
      <c r="AU1951" s="211" t="s">
        <v>89</v>
      </c>
      <c r="AV1951" s="13" t="s">
        <v>89</v>
      </c>
      <c r="AW1951" s="13" t="s">
        <v>35</v>
      </c>
      <c r="AX1951" s="13" t="s">
        <v>79</v>
      </c>
      <c r="AY1951" s="211" t="s">
        <v>158</v>
      </c>
    </row>
    <row r="1952" spans="2:51" s="13" customFormat="1">
      <c r="B1952" s="200"/>
      <c r="C1952" s="201"/>
      <c r="D1952" s="202" t="s">
        <v>186</v>
      </c>
      <c r="E1952" s="203" t="s">
        <v>1</v>
      </c>
      <c r="F1952" s="204" t="s">
        <v>2858</v>
      </c>
      <c r="G1952" s="201"/>
      <c r="H1952" s="205">
        <v>4.8499999999999996</v>
      </c>
      <c r="I1952" s="206"/>
      <c r="J1952" s="201"/>
      <c r="K1952" s="201"/>
      <c r="L1952" s="207"/>
      <c r="M1952" s="208"/>
      <c r="N1952" s="209"/>
      <c r="O1952" s="209"/>
      <c r="P1952" s="209"/>
      <c r="Q1952" s="209"/>
      <c r="R1952" s="209"/>
      <c r="S1952" s="209"/>
      <c r="T1952" s="210"/>
      <c r="AT1952" s="211" t="s">
        <v>186</v>
      </c>
      <c r="AU1952" s="211" t="s">
        <v>89</v>
      </c>
      <c r="AV1952" s="13" t="s">
        <v>89</v>
      </c>
      <c r="AW1952" s="13" t="s">
        <v>35</v>
      </c>
      <c r="AX1952" s="13" t="s">
        <v>79</v>
      </c>
      <c r="AY1952" s="211" t="s">
        <v>158</v>
      </c>
    </row>
    <row r="1953" spans="1:65" s="15" customFormat="1">
      <c r="B1953" s="223"/>
      <c r="C1953" s="224"/>
      <c r="D1953" s="202" t="s">
        <v>186</v>
      </c>
      <c r="E1953" s="225" t="s">
        <v>1</v>
      </c>
      <c r="F1953" s="226" t="s">
        <v>249</v>
      </c>
      <c r="G1953" s="224"/>
      <c r="H1953" s="227">
        <v>20.606000000000002</v>
      </c>
      <c r="I1953" s="228"/>
      <c r="J1953" s="224"/>
      <c r="K1953" s="224"/>
      <c r="L1953" s="229"/>
      <c r="M1953" s="230"/>
      <c r="N1953" s="231"/>
      <c r="O1953" s="231"/>
      <c r="P1953" s="231"/>
      <c r="Q1953" s="231"/>
      <c r="R1953" s="231"/>
      <c r="S1953" s="231"/>
      <c r="T1953" s="232"/>
      <c r="AT1953" s="233" t="s">
        <v>186</v>
      </c>
      <c r="AU1953" s="233" t="s">
        <v>89</v>
      </c>
      <c r="AV1953" s="15" t="s">
        <v>170</v>
      </c>
      <c r="AW1953" s="15" t="s">
        <v>35</v>
      </c>
      <c r="AX1953" s="15" t="s">
        <v>79</v>
      </c>
      <c r="AY1953" s="233" t="s">
        <v>158</v>
      </c>
    </row>
    <row r="1954" spans="1:65" s="14" customFormat="1">
      <c r="B1954" s="212"/>
      <c r="C1954" s="213"/>
      <c r="D1954" s="202" t="s">
        <v>186</v>
      </c>
      <c r="E1954" s="214" t="s">
        <v>1</v>
      </c>
      <c r="F1954" s="215" t="s">
        <v>199</v>
      </c>
      <c r="G1954" s="213"/>
      <c r="H1954" s="216">
        <v>638.61400000000003</v>
      </c>
      <c r="I1954" s="217"/>
      <c r="J1954" s="213"/>
      <c r="K1954" s="213"/>
      <c r="L1954" s="218"/>
      <c r="M1954" s="219"/>
      <c r="N1954" s="220"/>
      <c r="O1954" s="220"/>
      <c r="P1954" s="220"/>
      <c r="Q1954" s="220"/>
      <c r="R1954" s="220"/>
      <c r="S1954" s="220"/>
      <c r="T1954" s="221"/>
      <c r="AT1954" s="222" t="s">
        <v>186</v>
      </c>
      <c r="AU1954" s="222" t="s">
        <v>89</v>
      </c>
      <c r="AV1954" s="14" t="s">
        <v>165</v>
      </c>
      <c r="AW1954" s="14" t="s">
        <v>35</v>
      </c>
      <c r="AX1954" s="14" t="s">
        <v>87</v>
      </c>
      <c r="AY1954" s="222" t="s">
        <v>158</v>
      </c>
    </row>
    <row r="1955" spans="1:65" s="2" customFormat="1" ht="33" customHeight="1">
      <c r="A1955" s="35"/>
      <c r="B1955" s="36"/>
      <c r="C1955" s="187" t="s">
        <v>2859</v>
      </c>
      <c r="D1955" s="187" t="s">
        <v>161</v>
      </c>
      <c r="E1955" s="188" t="s">
        <v>2860</v>
      </c>
      <c r="F1955" s="189" t="s">
        <v>2861</v>
      </c>
      <c r="G1955" s="190" t="s">
        <v>216</v>
      </c>
      <c r="H1955" s="191">
        <v>75.429000000000002</v>
      </c>
      <c r="I1955" s="192"/>
      <c r="J1955" s="193">
        <f>ROUND(I1955*H1955,2)</f>
        <v>0</v>
      </c>
      <c r="K1955" s="189" t="s">
        <v>217</v>
      </c>
      <c r="L1955" s="40"/>
      <c r="M1955" s="194" t="s">
        <v>1</v>
      </c>
      <c r="N1955" s="195" t="s">
        <v>44</v>
      </c>
      <c r="O1955" s="72"/>
      <c r="P1955" s="196">
        <f>O1955*H1955</f>
        <v>0</v>
      </c>
      <c r="Q1955" s="196">
        <v>2.9610000000000001E-2</v>
      </c>
      <c r="R1955" s="196">
        <f>Q1955*H1955</f>
        <v>2.23345269</v>
      </c>
      <c r="S1955" s="196">
        <v>0</v>
      </c>
      <c r="T1955" s="197">
        <f>S1955*H1955</f>
        <v>0</v>
      </c>
      <c r="U1955" s="35"/>
      <c r="V1955" s="35"/>
      <c r="W1955" s="35"/>
      <c r="X1955" s="35"/>
      <c r="Y1955" s="35"/>
      <c r="Z1955" s="35"/>
      <c r="AA1955" s="35"/>
      <c r="AB1955" s="35"/>
      <c r="AC1955" s="35"/>
      <c r="AD1955" s="35"/>
      <c r="AE1955" s="35"/>
      <c r="AR1955" s="198" t="s">
        <v>263</v>
      </c>
      <c r="AT1955" s="198" t="s">
        <v>161</v>
      </c>
      <c r="AU1955" s="198" t="s">
        <v>89</v>
      </c>
      <c r="AY1955" s="18" t="s">
        <v>158</v>
      </c>
      <c r="BE1955" s="199">
        <f>IF(N1955="základní",J1955,0)</f>
        <v>0</v>
      </c>
      <c r="BF1955" s="199">
        <f>IF(N1955="snížená",J1955,0)</f>
        <v>0</v>
      </c>
      <c r="BG1955" s="199">
        <f>IF(N1955="zákl. přenesená",J1955,0)</f>
        <v>0</v>
      </c>
      <c r="BH1955" s="199">
        <f>IF(N1955="sníž. přenesená",J1955,0)</f>
        <v>0</v>
      </c>
      <c r="BI1955" s="199">
        <f>IF(N1955="nulová",J1955,0)</f>
        <v>0</v>
      </c>
      <c r="BJ1955" s="18" t="s">
        <v>87</v>
      </c>
      <c r="BK1955" s="199">
        <f>ROUND(I1955*H1955,2)</f>
        <v>0</v>
      </c>
      <c r="BL1955" s="18" t="s">
        <v>263</v>
      </c>
      <c r="BM1955" s="198" t="s">
        <v>2862</v>
      </c>
    </row>
    <row r="1956" spans="1:65" s="13" customFormat="1">
      <c r="B1956" s="200"/>
      <c r="C1956" s="201"/>
      <c r="D1956" s="202" t="s">
        <v>186</v>
      </c>
      <c r="E1956" s="203" t="s">
        <v>1</v>
      </c>
      <c r="F1956" s="204" t="s">
        <v>2863</v>
      </c>
      <c r="G1956" s="201"/>
      <c r="H1956" s="205">
        <v>75.429000000000002</v>
      </c>
      <c r="I1956" s="206"/>
      <c r="J1956" s="201"/>
      <c r="K1956" s="201"/>
      <c r="L1956" s="207"/>
      <c r="M1956" s="208"/>
      <c r="N1956" s="209"/>
      <c r="O1956" s="209"/>
      <c r="P1956" s="209"/>
      <c r="Q1956" s="209"/>
      <c r="R1956" s="209"/>
      <c r="S1956" s="209"/>
      <c r="T1956" s="210"/>
      <c r="AT1956" s="211" t="s">
        <v>186</v>
      </c>
      <c r="AU1956" s="211" t="s">
        <v>89</v>
      </c>
      <c r="AV1956" s="13" t="s">
        <v>89</v>
      </c>
      <c r="AW1956" s="13" t="s">
        <v>35</v>
      </c>
      <c r="AX1956" s="13" t="s">
        <v>87</v>
      </c>
      <c r="AY1956" s="211" t="s">
        <v>158</v>
      </c>
    </row>
    <row r="1957" spans="1:65" s="2" customFormat="1" ht="33" customHeight="1">
      <c r="A1957" s="35"/>
      <c r="B1957" s="36"/>
      <c r="C1957" s="187" t="s">
        <v>2864</v>
      </c>
      <c r="D1957" s="187" t="s">
        <v>161</v>
      </c>
      <c r="E1957" s="188" t="s">
        <v>2865</v>
      </c>
      <c r="F1957" s="189" t="s">
        <v>2866</v>
      </c>
      <c r="G1957" s="190" t="s">
        <v>216</v>
      </c>
      <c r="H1957" s="191">
        <v>49.664999999999999</v>
      </c>
      <c r="I1957" s="192"/>
      <c r="J1957" s="193">
        <f>ROUND(I1957*H1957,2)</f>
        <v>0</v>
      </c>
      <c r="K1957" s="189" t="s">
        <v>1</v>
      </c>
      <c r="L1957" s="40"/>
      <c r="M1957" s="194" t="s">
        <v>1</v>
      </c>
      <c r="N1957" s="195" t="s">
        <v>44</v>
      </c>
      <c r="O1957" s="72"/>
      <c r="P1957" s="196">
        <f>O1957*H1957</f>
        <v>0</v>
      </c>
      <c r="Q1957" s="196">
        <v>3.049E-2</v>
      </c>
      <c r="R1957" s="196">
        <f>Q1957*H1957</f>
        <v>1.51428585</v>
      </c>
      <c r="S1957" s="196">
        <v>0</v>
      </c>
      <c r="T1957" s="197">
        <f>S1957*H1957</f>
        <v>0</v>
      </c>
      <c r="U1957" s="35"/>
      <c r="V1957" s="35"/>
      <c r="W1957" s="35"/>
      <c r="X1957" s="35"/>
      <c r="Y1957" s="35"/>
      <c r="Z1957" s="35"/>
      <c r="AA1957" s="35"/>
      <c r="AB1957" s="35"/>
      <c r="AC1957" s="35"/>
      <c r="AD1957" s="35"/>
      <c r="AE1957" s="35"/>
      <c r="AR1957" s="198" t="s">
        <v>263</v>
      </c>
      <c r="AT1957" s="198" t="s">
        <v>161</v>
      </c>
      <c r="AU1957" s="198" t="s">
        <v>89</v>
      </c>
      <c r="AY1957" s="18" t="s">
        <v>158</v>
      </c>
      <c r="BE1957" s="199">
        <f>IF(N1957="základní",J1957,0)</f>
        <v>0</v>
      </c>
      <c r="BF1957" s="199">
        <f>IF(N1957="snížená",J1957,0)</f>
        <v>0</v>
      </c>
      <c r="BG1957" s="199">
        <f>IF(N1957="zákl. přenesená",J1957,0)</f>
        <v>0</v>
      </c>
      <c r="BH1957" s="199">
        <f>IF(N1957="sníž. přenesená",J1957,0)</f>
        <v>0</v>
      </c>
      <c r="BI1957" s="199">
        <f>IF(N1957="nulová",J1957,0)</f>
        <v>0</v>
      </c>
      <c r="BJ1957" s="18" t="s">
        <v>87</v>
      </c>
      <c r="BK1957" s="199">
        <f>ROUND(I1957*H1957,2)</f>
        <v>0</v>
      </c>
      <c r="BL1957" s="18" t="s">
        <v>263</v>
      </c>
      <c r="BM1957" s="198" t="s">
        <v>2867</v>
      </c>
    </row>
    <row r="1958" spans="1:65" s="13" customFormat="1">
      <c r="B1958" s="200"/>
      <c r="C1958" s="201"/>
      <c r="D1958" s="202" t="s">
        <v>186</v>
      </c>
      <c r="E1958" s="203" t="s">
        <v>1</v>
      </c>
      <c r="F1958" s="204" t="s">
        <v>2868</v>
      </c>
      <c r="G1958" s="201"/>
      <c r="H1958" s="205">
        <v>30.044</v>
      </c>
      <c r="I1958" s="206"/>
      <c r="J1958" s="201"/>
      <c r="K1958" s="201"/>
      <c r="L1958" s="207"/>
      <c r="M1958" s="208"/>
      <c r="N1958" s="209"/>
      <c r="O1958" s="209"/>
      <c r="P1958" s="209"/>
      <c r="Q1958" s="209"/>
      <c r="R1958" s="209"/>
      <c r="S1958" s="209"/>
      <c r="T1958" s="210"/>
      <c r="AT1958" s="211" t="s">
        <v>186</v>
      </c>
      <c r="AU1958" s="211" t="s">
        <v>89</v>
      </c>
      <c r="AV1958" s="13" t="s">
        <v>89</v>
      </c>
      <c r="AW1958" s="13" t="s">
        <v>35</v>
      </c>
      <c r="AX1958" s="13" t="s">
        <v>79</v>
      </c>
      <c r="AY1958" s="211" t="s">
        <v>158</v>
      </c>
    </row>
    <row r="1959" spans="1:65" s="13" customFormat="1">
      <c r="B1959" s="200"/>
      <c r="C1959" s="201"/>
      <c r="D1959" s="202" t="s">
        <v>186</v>
      </c>
      <c r="E1959" s="203" t="s">
        <v>1</v>
      </c>
      <c r="F1959" s="204" t="s">
        <v>2869</v>
      </c>
      <c r="G1959" s="201"/>
      <c r="H1959" s="205">
        <v>19.620999999999999</v>
      </c>
      <c r="I1959" s="206"/>
      <c r="J1959" s="201"/>
      <c r="K1959" s="201"/>
      <c r="L1959" s="207"/>
      <c r="M1959" s="208"/>
      <c r="N1959" s="209"/>
      <c r="O1959" s="209"/>
      <c r="P1959" s="209"/>
      <c r="Q1959" s="209"/>
      <c r="R1959" s="209"/>
      <c r="S1959" s="209"/>
      <c r="T1959" s="210"/>
      <c r="AT1959" s="211" t="s">
        <v>186</v>
      </c>
      <c r="AU1959" s="211" t="s">
        <v>89</v>
      </c>
      <c r="AV1959" s="13" t="s">
        <v>89</v>
      </c>
      <c r="AW1959" s="13" t="s">
        <v>35</v>
      </c>
      <c r="AX1959" s="13" t="s">
        <v>79</v>
      </c>
      <c r="AY1959" s="211" t="s">
        <v>158</v>
      </c>
    </row>
    <row r="1960" spans="1:65" s="14" customFormat="1">
      <c r="B1960" s="212"/>
      <c r="C1960" s="213"/>
      <c r="D1960" s="202" t="s">
        <v>186</v>
      </c>
      <c r="E1960" s="214" t="s">
        <v>1</v>
      </c>
      <c r="F1960" s="215" t="s">
        <v>199</v>
      </c>
      <c r="G1960" s="213"/>
      <c r="H1960" s="216">
        <v>49.664999999999999</v>
      </c>
      <c r="I1960" s="217"/>
      <c r="J1960" s="213"/>
      <c r="K1960" s="213"/>
      <c r="L1960" s="218"/>
      <c r="M1960" s="219"/>
      <c r="N1960" s="220"/>
      <c r="O1960" s="220"/>
      <c r="P1960" s="220"/>
      <c r="Q1960" s="220"/>
      <c r="R1960" s="220"/>
      <c r="S1960" s="220"/>
      <c r="T1960" s="221"/>
      <c r="AT1960" s="222" t="s">
        <v>186</v>
      </c>
      <c r="AU1960" s="222" t="s">
        <v>89</v>
      </c>
      <c r="AV1960" s="14" t="s">
        <v>165</v>
      </c>
      <c r="AW1960" s="14" t="s">
        <v>35</v>
      </c>
      <c r="AX1960" s="14" t="s">
        <v>87</v>
      </c>
      <c r="AY1960" s="222" t="s">
        <v>158</v>
      </c>
    </row>
    <row r="1961" spans="1:65" s="2" customFormat="1" ht="16.5" customHeight="1">
      <c r="A1961" s="35"/>
      <c r="B1961" s="36"/>
      <c r="C1961" s="187" t="s">
        <v>2870</v>
      </c>
      <c r="D1961" s="187" t="s">
        <v>161</v>
      </c>
      <c r="E1961" s="188" t="s">
        <v>2871</v>
      </c>
      <c r="F1961" s="189" t="s">
        <v>2872</v>
      </c>
      <c r="G1961" s="190" t="s">
        <v>216</v>
      </c>
      <c r="H1961" s="191">
        <v>16.282</v>
      </c>
      <c r="I1961" s="192"/>
      <c r="J1961" s="193">
        <f>ROUND(I1961*H1961,2)</f>
        <v>0</v>
      </c>
      <c r="K1961" s="189" t="s">
        <v>217</v>
      </c>
      <c r="L1961" s="40"/>
      <c r="M1961" s="194" t="s">
        <v>1</v>
      </c>
      <c r="N1961" s="195" t="s">
        <v>44</v>
      </c>
      <c r="O1961" s="72"/>
      <c r="P1961" s="196">
        <f>O1961*H1961</f>
        <v>0</v>
      </c>
      <c r="Q1961" s="196">
        <v>4.2000000000000002E-4</v>
      </c>
      <c r="R1961" s="196">
        <f>Q1961*H1961</f>
        <v>6.8384400000000003E-3</v>
      </c>
      <c r="S1961" s="196">
        <v>0</v>
      </c>
      <c r="T1961" s="197">
        <f>S1961*H1961</f>
        <v>0</v>
      </c>
      <c r="U1961" s="35"/>
      <c r="V1961" s="35"/>
      <c r="W1961" s="35"/>
      <c r="X1961" s="35"/>
      <c r="Y1961" s="35"/>
      <c r="Z1961" s="35"/>
      <c r="AA1961" s="35"/>
      <c r="AB1961" s="35"/>
      <c r="AC1961" s="35"/>
      <c r="AD1961" s="35"/>
      <c r="AE1961" s="35"/>
      <c r="AR1961" s="198" t="s">
        <v>263</v>
      </c>
      <c r="AT1961" s="198" t="s">
        <v>161</v>
      </c>
      <c r="AU1961" s="198" t="s">
        <v>89</v>
      </c>
      <c r="AY1961" s="18" t="s">
        <v>158</v>
      </c>
      <c r="BE1961" s="199">
        <f>IF(N1961="základní",J1961,0)</f>
        <v>0</v>
      </c>
      <c r="BF1961" s="199">
        <f>IF(N1961="snížená",J1961,0)</f>
        <v>0</v>
      </c>
      <c r="BG1961" s="199">
        <f>IF(N1961="zákl. přenesená",J1961,0)</f>
        <v>0</v>
      </c>
      <c r="BH1961" s="199">
        <f>IF(N1961="sníž. přenesená",J1961,0)</f>
        <v>0</v>
      </c>
      <c r="BI1961" s="199">
        <f>IF(N1961="nulová",J1961,0)</f>
        <v>0</v>
      </c>
      <c r="BJ1961" s="18" t="s">
        <v>87</v>
      </c>
      <c r="BK1961" s="199">
        <f>ROUND(I1961*H1961,2)</f>
        <v>0</v>
      </c>
      <c r="BL1961" s="18" t="s">
        <v>263</v>
      </c>
      <c r="BM1961" s="198" t="s">
        <v>2873</v>
      </c>
    </row>
    <row r="1962" spans="1:65" s="13" customFormat="1">
      <c r="B1962" s="200"/>
      <c r="C1962" s="201"/>
      <c r="D1962" s="202" t="s">
        <v>186</v>
      </c>
      <c r="E1962" s="203" t="s">
        <v>1</v>
      </c>
      <c r="F1962" s="204" t="s">
        <v>2874</v>
      </c>
      <c r="G1962" s="201"/>
      <c r="H1962" s="205">
        <v>12.528</v>
      </c>
      <c r="I1962" s="206"/>
      <c r="J1962" s="201"/>
      <c r="K1962" s="201"/>
      <c r="L1962" s="207"/>
      <c r="M1962" s="208"/>
      <c r="N1962" s="209"/>
      <c r="O1962" s="209"/>
      <c r="P1962" s="209"/>
      <c r="Q1962" s="209"/>
      <c r="R1962" s="209"/>
      <c r="S1962" s="209"/>
      <c r="T1962" s="210"/>
      <c r="AT1962" s="211" t="s">
        <v>186</v>
      </c>
      <c r="AU1962" s="211" t="s">
        <v>89</v>
      </c>
      <c r="AV1962" s="13" t="s">
        <v>89</v>
      </c>
      <c r="AW1962" s="13" t="s">
        <v>35</v>
      </c>
      <c r="AX1962" s="13" t="s">
        <v>79</v>
      </c>
      <c r="AY1962" s="211" t="s">
        <v>158</v>
      </c>
    </row>
    <row r="1963" spans="1:65" s="13" customFormat="1" ht="22.5">
      <c r="B1963" s="200"/>
      <c r="C1963" s="201"/>
      <c r="D1963" s="202" t="s">
        <v>186</v>
      </c>
      <c r="E1963" s="203" t="s">
        <v>1</v>
      </c>
      <c r="F1963" s="204" t="s">
        <v>2875</v>
      </c>
      <c r="G1963" s="201"/>
      <c r="H1963" s="205">
        <v>2.0720000000000001</v>
      </c>
      <c r="I1963" s="206"/>
      <c r="J1963" s="201"/>
      <c r="K1963" s="201"/>
      <c r="L1963" s="207"/>
      <c r="M1963" s="208"/>
      <c r="N1963" s="209"/>
      <c r="O1963" s="209"/>
      <c r="P1963" s="209"/>
      <c r="Q1963" s="209"/>
      <c r="R1963" s="209"/>
      <c r="S1963" s="209"/>
      <c r="T1963" s="210"/>
      <c r="AT1963" s="211" t="s">
        <v>186</v>
      </c>
      <c r="AU1963" s="211" t="s">
        <v>89</v>
      </c>
      <c r="AV1963" s="13" t="s">
        <v>89</v>
      </c>
      <c r="AW1963" s="13" t="s">
        <v>35</v>
      </c>
      <c r="AX1963" s="13" t="s">
        <v>79</v>
      </c>
      <c r="AY1963" s="211" t="s">
        <v>158</v>
      </c>
    </row>
    <row r="1964" spans="1:65" s="13" customFormat="1">
      <c r="B1964" s="200"/>
      <c r="C1964" s="201"/>
      <c r="D1964" s="202" t="s">
        <v>186</v>
      </c>
      <c r="E1964" s="203" t="s">
        <v>1</v>
      </c>
      <c r="F1964" s="204" t="s">
        <v>2876</v>
      </c>
      <c r="G1964" s="201"/>
      <c r="H1964" s="205">
        <v>1.6819999999999999</v>
      </c>
      <c r="I1964" s="206"/>
      <c r="J1964" s="201"/>
      <c r="K1964" s="201"/>
      <c r="L1964" s="207"/>
      <c r="M1964" s="208"/>
      <c r="N1964" s="209"/>
      <c r="O1964" s="209"/>
      <c r="P1964" s="209"/>
      <c r="Q1964" s="209"/>
      <c r="R1964" s="209"/>
      <c r="S1964" s="209"/>
      <c r="T1964" s="210"/>
      <c r="AT1964" s="211" t="s">
        <v>186</v>
      </c>
      <c r="AU1964" s="211" t="s">
        <v>89</v>
      </c>
      <c r="AV1964" s="13" t="s">
        <v>89</v>
      </c>
      <c r="AW1964" s="13" t="s">
        <v>35</v>
      </c>
      <c r="AX1964" s="13" t="s">
        <v>79</v>
      </c>
      <c r="AY1964" s="211" t="s">
        <v>158</v>
      </c>
    </row>
    <row r="1965" spans="1:65" s="14" customFormat="1">
      <c r="B1965" s="212"/>
      <c r="C1965" s="213"/>
      <c r="D1965" s="202" t="s">
        <v>186</v>
      </c>
      <c r="E1965" s="214" t="s">
        <v>1</v>
      </c>
      <c r="F1965" s="215" t="s">
        <v>199</v>
      </c>
      <c r="G1965" s="213"/>
      <c r="H1965" s="216">
        <v>16.282</v>
      </c>
      <c r="I1965" s="217"/>
      <c r="J1965" s="213"/>
      <c r="K1965" s="213"/>
      <c r="L1965" s="218"/>
      <c r="M1965" s="219"/>
      <c r="N1965" s="220"/>
      <c r="O1965" s="220"/>
      <c r="P1965" s="220"/>
      <c r="Q1965" s="220"/>
      <c r="R1965" s="220"/>
      <c r="S1965" s="220"/>
      <c r="T1965" s="221"/>
      <c r="AT1965" s="222" t="s">
        <v>186</v>
      </c>
      <c r="AU1965" s="222" t="s">
        <v>89</v>
      </c>
      <c r="AV1965" s="14" t="s">
        <v>165</v>
      </c>
      <c r="AW1965" s="14" t="s">
        <v>35</v>
      </c>
      <c r="AX1965" s="14" t="s">
        <v>87</v>
      </c>
      <c r="AY1965" s="222" t="s">
        <v>158</v>
      </c>
    </row>
    <row r="1966" spans="1:65" s="2" customFormat="1" ht="16.5" customHeight="1">
      <c r="A1966" s="35"/>
      <c r="B1966" s="36"/>
      <c r="C1966" s="244" t="s">
        <v>2877</v>
      </c>
      <c r="D1966" s="244" t="s">
        <v>343</v>
      </c>
      <c r="E1966" s="245" t="s">
        <v>2878</v>
      </c>
      <c r="F1966" s="246" t="s">
        <v>2879</v>
      </c>
      <c r="G1966" s="247" t="s">
        <v>216</v>
      </c>
      <c r="H1966" s="248">
        <v>17.096</v>
      </c>
      <c r="I1966" s="249"/>
      <c r="J1966" s="250">
        <f>ROUND(I1966*H1966,2)</f>
        <v>0</v>
      </c>
      <c r="K1966" s="246" t="s">
        <v>217</v>
      </c>
      <c r="L1966" s="251"/>
      <c r="M1966" s="252" t="s">
        <v>1</v>
      </c>
      <c r="N1966" s="253" t="s">
        <v>44</v>
      </c>
      <c r="O1966" s="72"/>
      <c r="P1966" s="196">
        <f>O1966*H1966</f>
        <v>0</v>
      </c>
      <c r="Q1966" s="196">
        <v>1.35E-2</v>
      </c>
      <c r="R1966" s="196">
        <f>Q1966*H1966</f>
        <v>0.230796</v>
      </c>
      <c r="S1966" s="196">
        <v>0</v>
      </c>
      <c r="T1966" s="197">
        <f>S1966*H1966</f>
        <v>0</v>
      </c>
      <c r="U1966" s="35"/>
      <c r="V1966" s="35"/>
      <c r="W1966" s="35"/>
      <c r="X1966" s="35"/>
      <c r="Y1966" s="35"/>
      <c r="Z1966" s="35"/>
      <c r="AA1966" s="35"/>
      <c r="AB1966" s="35"/>
      <c r="AC1966" s="35"/>
      <c r="AD1966" s="35"/>
      <c r="AE1966" s="35"/>
      <c r="AR1966" s="198" t="s">
        <v>359</v>
      </c>
      <c r="AT1966" s="198" t="s">
        <v>343</v>
      </c>
      <c r="AU1966" s="198" t="s">
        <v>89</v>
      </c>
      <c r="AY1966" s="18" t="s">
        <v>158</v>
      </c>
      <c r="BE1966" s="199">
        <f>IF(N1966="základní",J1966,0)</f>
        <v>0</v>
      </c>
      <c r="BF1966" s="199">
        <f>IF(N1966="snížená",J1966,0)</f>
        <v>0</v>
      </c>
      <c r="BG1966" s="199">
        <f>IF(N1966="zákl. přenesená",J1966,0)</f>
        <v>0</v>
      </c>
      <c r="BH1966" s="199">
        <f>IF(N1966="sníž. přenesená",J1966,0)</f>
        <v>0</v>
      </c>
      <c r="BI1966" s="199">
        <f>IF(N1966="nulová",J1966,0)</f>
        <v>0</v>
      </c>
      <c r="BJ1966" s="18" t="s">
        <v>87</v>
      </c>
      <c r="BK1966" s="199">
        <f>ROUND(I1966*H1966,2)</f>
        <v>0</v>
      </c>
      <c r="BL1966" s="18" t="s">
        <v>263</v>
      </c>
      <c r="BM1966" s="198" t="s">
        <v>2880</v>
      </c>
    </row>
    <row r="1967" spans="1:65" s="13" customFormat="1">
      <c r="B1967" s="200"/>
      <c r="C1967" s="201"/>
      <c r="D1967" s="202" t="s">
        <v>186</v>
      </c>
      <c r="E1967" s="201"/>
      <c r="F1967" s="204" t="s">
        <v>2881</v>
      </c>
      <c r="G1967" s="201"/>
      <c r="H1967" s="205">
        <v>17.096</v>
      </c>
      <c r="I1967" s="206"/>
      <c r="J1967" s="201"/>
      <c r="K1967" s="201"/>
      <c r="L1967" s="207"/>
      <c r="M1967" s="208"/>
      <c r="N1967" s="209"/>
      <c r="O1967" s="209"/>
      <c r="P1967" s="209"/>
      <c r="Q1967" s="209"/>
      <c r="R1967" s="209"/>
      <c r="S1967" s="209"/>
      <c r="T1967" s="210"/>
      <c r="AT1967" s="211" t="s">
        <v>186</v>
      </c>
      <c r="AU1967" s="211" t="s">
        <v>89</v>
      </c>
      <c r="AV1967" s="13" t="s">
        <v>89</v>
      </c>
      <c r="AW1967" s="13" t="s">
        <v>4</v>
      </c>
      <c r="AX1967" s="13" t="s">
        <v>87</v>
      </c>
      <c r="AY1967" s="211" t="s">
        <v>158</v>
      </c>
    </row>
    <row r="1968" spans="1:65" s="2" customFormat="1" ht="24.2" customHeight="1">
      <c r="A1968" s="35"/>
      <c r="B1968" s="36"/>
      <c r="C1968" s="187" t="s">
        <v>2882</v>
      </c>
      <c r="D1968" s="187" t="s">
        <v>161</v>
      </c>
      <c r="E1968" s="188" t="s">
        <v>2883</v>
      </c>
      <c r="F1968" s="189" t="s">
        <v>2884</v>
      </c>
      <c r="G1968" s="190" t="s">
        <v>184</v>
      </c>
      <c r="H1968" s="191">
        <v>36</v>
      </c>
      <c r="I1968" s="192"/>
      <c r="J1968" s="193">
        <f>ROUND(I1968*H1968,2)</f>
        <v>0</v>
      </c>
      <c r="K1968" s="189" t="s">
        <v>1</v>
      </c>
      <c r="L1968" s="40"/>
      <c r="M1968" s="194" t="s">
        <v>1</v>
      </c>
      <c r="N1968" s="195" t="s">
        <v>44</v>
      </c>
      <c r="O1968" s="72"/>
      <c r="P1968" s="196">
        <f>O1968*H1968</f>
        <v>0</v>
      </c>
      <c r="Q1968" s="196">
        <v>0</v>
      </c>
      <c r="R1968" s="196">
        <f>Q1968*H1968</f>
        <v>0</v>
      </c>
      <c r="S1968" s="196">
        <v>0</v>
      </c>
      <c r="T1968" s="197">
        <f>S1968*H1968</f>
        <v>0</v>
      </c>
      <c r="U1968" s="35"/>
      <c r="V1968" s="35"/>
      <c r="W1968" s="35"/>
      <c r="X1968" s="35"/>
      <c r="Y1968" s="35"/>
      <c r="Z1968" s="35"/>
      <c r="AA1968" s="35"/>
      <c r="AB1968" s="35"/>
      <c r="AC1968" s="35"/>
      <c r="AD1968" s="35"/>
      <c r="AE1968" s="35"/>
      <c r="AR1968" s="198" t="s">
        <v>263</v>
      </c>
      <c r="AT1968" s="198" t="s">
        <v>161</v>
      </c>
      <c r="AU1968" s="198" t="s">
        <v>89</v>
      </c>
      <c r="AY1968" s="18" t="s">
        <v>158</v>
      </c>
      <c r="BE1968" s="199">
        <f>IF(N1968="základní",J1968,0)</f>
        <v>0</v>
      </c>
      <c r="BF1968" s="199">
        <f>IF(N1968="snížená",J1968,0)</f>
        <v>0</v>
      </c>
      <c r="BG1968" s="199">
        <f>IF(N1968="zákl. přenesená",J1968,0)</f>
        <v>0</v>
      </c>
      <c r="BH1968" s="199">
        <f>IF(N1968="sníž. přenesená",J1968,0)</f>
        <v>0</v>
      </c>
      <c r="BI1968" s="199">
        <f>IF(N1968="nulová",J1968,0)</f>
        <v>0</v>
      </c>
      <c r="BJ1968" s="18" t="s">
        <v>87</v>
      </c>
      <c r="BK1968" s="199">
        <f>ROUND(I1968*H1968,2)</f>
        <v>0</v>
      </c>
      <c r="BL1968" s="18" t="s">
        <v>263</v>
      </c>
      <c r="BM1968" s="198" t="s">
        <v>2885</v>
      </c>
    </row>
    <row r="1969" spans="1:65" s="13" customFormat="1">
      <c r="B1969" s="200"/>
      <c r="C1969" s="201"/>
      <c r="D1969" s="202" t="s">
        <v>186</v>
      </c>
      <c r="E1969" s="203" t="s">
        <v>1</v>
      </c>
      <c r="F1969" s="204" t="s">
        <v>2886</v>
      </c>
      <c r="G1969" s="201"/>
      <c r="H1969" s="205">
        <v>36</v>
      </c>
      <c r="I1969" s="206"/>
      <c r="J1969" s="201"/>
      <c r="K1969" s="201"/>
      <c r="L1969" s="207"/>
      <c r="M1969" s="208"/>
      <c r="N1969" s="209"/>
      <c r="O1969" s="209"/>
      <c r="P1969" s="209"/>
      <c r="Q1969" s="209"/>
      <c r="R1969" s="209"/>
      <c r="S1969" s="209"/>
      <c r="T1969" s="210"/>
      <c r="AT1969" s="211" t="s">
        <v>186</v>
      </c>
      <c r="AU1969" s="211" t="s">
        <v>89</v>
      </c>
      <c r="AV1969" s="13" t="s">
        <v>89</v>
      </c>
      <c r="AW1969" s="13" t="s">
        <v>35</v>
      </c>
      <c r="AX1969" s="13" t="s">
        <v>87</v>
      </c>
      <c r="AY1969" s="211" t="s">
        <v>158</v>
      </c>
    </row>
    <row r="1970" spans="1:65" s="2" customFormat="1" ht="24.2" customHeight="1">
      <c r="A1970" s="35"/>
      <c r="B1970" s="36"/>
      <c r="C1970" s="187" t="s">
        <v>2887</v>
      </c>
      <c r="D1970" s="187" t="s">
        <v>161</v>
      </c>
      <c r="E1970" s="188" t="s">
        <v>2888</v>
      </c>
      <c r="F1970" s="189" t="s">
        <v>2889</v>
      </c>
      <c r="G1970" s="190" t="s">
        <v>184</v>
      </c>
      <c r="H1970" s="191">
        <v>8</v>
      </c>
      <c r="I1970" s="192"/>
      <c r="J1970" s="193">
        <f>ROUND(I1970*H1970,2)</f>
        <v>0</v>
      </c>
      <c r="K1970" s="189" t="s">
        <v>1</v>
      </c>
      <c r="L1970" s="40"/>
      <c r="M1970" s="194" t="s">
        <v>1</v>
      </c>
      <c r="N1970" s="195" t="s">
        <v>44</v>
      </c>
      <c r="O1970" s="72"/>
      <c r="P1970" s="196">
        <f>O1970*H1970</f>
        <v>0</v>
      </c>
      <c r="Q1970" s="196">
        <v>0</v>
      </c>
      <c r="R1970" s="196">
        <f>Q1970*H1970</f>
        <v>0</v>
      </c>
      <c r="S1970" s="196">
        <v>0</v>
      </c>
      <c r="T1970" s="197">
        <f>S1970*H1970</f>
        <v>0</v>
      </c>
      <c r="U1970" s="35"/>
      <c r="V1970" s="35"/>
      <c r="W1970" s="35"/>
      <c r="X1970" s="35"/>
      <c r="Y1970" s="35"/>
      <c r="Z1970" s="35"/>
      <c r="AA1970" s="35"/>
      <c r="AB1970" s="35"/>
      <c r="AC1970" s="35"/>
      <c r="AD1970" s="35"/>
      <c r="AE1970" s="35"/>
      <c r="AR1970" s="198" t="s">
        <v>263</v>
      </c>
      <c r="AT1970" s="198" t="s">
        <v>161</v>
      </c>
      <c r="AU1970" s="198" t="s">
        <v>89</v>
      </c>
      <c r="AY1970" s="18" t="s">
        <v>158</v>
      </c>
      <c r="BE1970" s="199">
        <f>IF(N1970="základní",J1970,0)</f>
        <v>0</v>
      </c>
      <c r="BF1970" s="199">
        <f>IF(N1970="snížená",J1970,0)</f>
        <v>0</v>
      </c>
      <c r="BG1970" s="199">
        <f>IF(N1970="zákl. přenesená",J1970,0)</f>
        <v>0</v>
      </c>
      <c r="BH1970" s="199">
        <f>IF(N1970="sníž. přenesená",J1970,0)</f>
        <v>0</v>
      </c>
      <c r="BI1970" s="199">
        <f>IF(N1970="nulová",J1970,0)</f>
        <v>0</v>
      </c>
      <c r="BJ1970" s="18" t="s">
        <v>87</v>
      </c>
      <c r="BK1970" s="199">
        <f>ROUND(I1970*H1970,2)</f>
        <v>0</v>
      </c>
      <c r="BL1970" s="18" t="s">
        <v>263</v>
      </c>
      <c r="BM1970" s="198" t="s">
        <v>2890</v>
      </c>
    </row>
    <row r="1971" spans="1:65" s="13" customFormat="1">
      <c r="B1971" s="200"/>
      <c r="C1971" s="201"/>
      <c r="D1971" s="202" t="s">
        <v>186</v>
      </c>
      <c r="E1971" s="203" t="s">
        <v>1</v>
      </c>
      <c r="F1971" s="204" t="s">
        <v>2891</v>
      </c>
      <c r="G1971" s="201"/>
      <c r="H1971" s="205">
        <v>8</v>
      </c>
      <c r="I1971" s="206"/>
      <c r="J1971" s="201"/>
      <c r="K1971" s="201"/>
      <c r="L1971" s="207"/>
      <c r="M1971" s="208"/>
      <c r="N1971" s="209"/>
      <c r="O1971" s="209"/>
      <c r="P1971" s="209"/>
      <c r="Q1971" s="209"/>
      <c r="R1971" s="209"/>
      <c r="S1971" s="209"/>
      <c r="T1971" s="210"/>
      <c r="AT1971" s="211" t="s">
        <v>186</v>
      </c>
      <c r="AU1971" s="211" t="s">
        <v>89</v>
      </c>
      <c r="AV1971" s="13" t="s">
        <v>89</v>
      </c>
      <c r="AW1971" s="13" t="s">
        <v>35</v>
      </c>
      <c r="AX1971" s="13" t="s">
        <v>87</v>
      </c>
      <c r="AY1971" s="211" t="s">
        <v>158</v>
      </c>
    </row>
    <row r="1972" spans="1:65" s="2" customFormat="1" ht="24.2" customHeight="1">
      <c r="A1972" s="35"/>
      <c r="B1972" s="36"/>
      <c r="C1972" s="187" t="s">
        <v>2892</v>
      </c>
      <c r="D1972" s="187" t="s">
        <v>161</v>
      </c>
      <c r="E1972" s="188" t="s">
        <v>2893</v>
      </c>
      <c r="F1972" s="189" t="s">
        <v>2894</v>
      </c>
      <c r="G1972" s="190" t="s">
        <v>216</v>
      </c>
      <c r="H1972" s="191">
        <v>744.04</v>
      </c>
      <c r="I1972" s="192"/>
      <c r="J1972" s="193">
        <f>ROUND(I1972*H1972,2)</f>
        <v>0</v>
      </c>
      <c r="K1972" s="189" t="s">
        <v>217</v>
      </c>
      <c r="L1972" s="40"/>
      <c r="M1972" s="194" t="s">
        <v>1</v>
      </c>
      <c r="N1972" s="195" t="s">
        <v>44</v>
      </c>
      <c r="O1972" s="72"/>
      <c r="P1972" s="196">
        <f>O1972*H1972</f>
        <v>0</v>
      </c>
      <c r="Q1972" s="196">
        <v>1.6910000000000001E-2</v>
      </c>
      <c r="R1972" s="196">
        <f>Q1972*H1972</f>
        <v>12.581716400000001</v>
      </c>
      <c r="S1972" s="196">
        <v>0</v>
      </c>
      <c r="T1972" s="197">
        <f>S1972*H1972</f>
        <v>0</v>
      </c>
      <c r="U1972" s="35"/>
      <c r="V1972" s="35"/>
      <c r="W1972" s="35"/>
      <c r="X1972" s="35"/>
      <c r="Y1972" s="35"/>
      <c r="Z1972" s="35"/>
      <c r="AA1972" s="35"/>
      <c r="AB1972" s="35"/>
      <c r="AC1972" s="35"/>
      <c r="AD1972" s="35"/>
      <c r="AE1972" s="35"/>
      <c r="AR1972" s="198" t="s">
        <v>263</v>
      </c>
      <c r="AT1972" s="198" t="s">
        <v>161</v>
      </c>
      <c r="AU1972" s="198" t="s">
        <v>89</v>
      </c>
      <c r="AY1972" s="18" t="s">
        <v>158</v>
      </c>
      <c r="BE1972" s="199">
        <f>IF(N1972="základní",J1972,0)</f>
        <v>0</v>
      </c>
      <c r="BF1972" s="199">
        <f>IF(N1972="snížená",J1972,0)</f>
        <v>0</v>
      </c>
      <c r="BG1972" s="199">
        <f>IF(N1972="zákl. přenesená",J1972,0)</f>
        <v>0</v>
      </c>
      <c r="BH1972" s="199">
        <f>IF(N1972="sníž. přenesená",J1972,0)</f>
        <v>0</v>
      </c>
      <c r="BI1972" s="199">
        <f>IF(N1972="nulová",J1972,0)</f>
        <v>0</v>
      </c>
      <c r="BJ1972" s="18" t="s">
        <v>87</v>
      </c>
      <c r="BK1972" s="199">
        <f>ROUND(I1972*H1972,2)</f>
        <v>0</v>
      </c>
      <c r="BL1972" s="18" t="s">
        <v>263</v>
      </c>
      <c r="BM1972" s="198" t="s">
        <v>2895</v>
      </c>
    </row>
    <row r="1973" spans="1:65" s="13" customFormat="1">
      <c r="B1973" s="200"/>
      <c r="C1973" s="201"/>
      <c r="D1973" s="202" t="s">
        <v>186</v>
      </c>
      <c r="E1973" s="203" t="s">
        <v>1</v>
      </c>
      <c r="F1973" s="204" t="s">
        <v>2896</v>
      </c>
      <c r="G1973" s="201"/>
      <c r="H1973" s="205">
        <v>831.04</v>
      </c>
      <c r="I1973" s="206"/>
      <c r="J1973" s="201"/>
      <c r="K1973" s="201"/>
      <c r="L1973" s="207"/>
      <c r="M1973" s="208"/>
      <c r="N1973" s="209"/>
      <c r="O1973" s="209"/>
      <c r="P1973" s="209"/>
      <c r="Q1973" s="209"/>
      <c r="R1973" s="209"/>
      <c r="S1973" s="209"/>
      <c r="T1973" s="210"/>
      <c r="AT1973" s="211" t="s">
        <v>186</v>
      </c>
      <c r="AU1973" s="211" t="s">
        <v>89</v>
      </c>
      <c r="AV1973" s="13" t="s">
        <v>89</v>
      </c>
      <c r="AW1973" s="13" t="s">
        <v>35</v>
      </c>
      <c r="AX1973" s="13" t="s">
        <v>79</v>
      </c>
      <c r="AY1973" s="211" t="s">
        <v>158</v>
      </c>
    </row>
    <row r="1974" spans="1:65" s="13" customFormat="1">
      <c r="B1974" s="200"/>
      <c r="C1974" s="201"/>
      <c r="D1974" s="202" t="s">
        <v>186</v>
      </c>
      <c r="E1974" s="203" t="s">
        <v>1</v>
      </c>
      <c r="F1974" s="204" t="s">
        <v>2897</v>
      </c>
      <c r="G1974" s="201"/>
      <c r="H1974" s="205">
        <v>-3.38</v>
      </c>
      <c r="I1974" s="206"/>
      <c r="J1974" s="201"/>
      <c r="K1974" s="201"/>
      <c r="L1974" s="207"/>
      <c r="M1974" s="208"/>
      <c r="N1974" s="209"/>
      <c r="O1974" s="209"/>
      <c r="P1974" s="209"/>
      <c r="Q1974" s="209"/>
      <c r="R1974" s="209"/>
      <c r="S1974" s="209"/>
      <c r="T1974" s="210"/>
      <c r="AT1974" s="211" t="s">
        <v>186</v>
      </c>
      <c r="AU1974" s="211" t="s">
        <v>89</v>
      </c>
      <c r="AV1974" s="13" t="s">
        <v>89</v>
      </c>
      <c r="AW1974" s="13" t="s">
        <v>35</v>
      </c>
      <c r="AX1974" s="13" t="s">
        <v>79</v>
      </c>
      <c r="AY1974" s="211" t="s">
        <v>158</v>
      </c>
    </row>
    <row r="1975" spans="1:65" s="13" customFormat="1">
      <c r="B1975" s="200"/>
      <c r="C1975" s="201"/>
      <c r="D1975" s="202" t="s">
        <v>186</v>
      </c>
      <c r="E1975" s="203" t="s">
        <v>1</v>
      </c>
      <c r="F1975" s="204" t="s">
        <v>2898</v>
      </c>
      <c r="G1975" s="201"/>
      <c r="H1975" s="205">
        <v>-2.87</v>
      </c>
      <c r="I1975" s="206"/>
      <c r="J1975" s="201"/>
      <c r="K1975" s="201"/>
      <c r="L1975" s="207"/>
      <c r="M1975" s="208"/>
      <c r="N1975" s="209"/>
      <c r="O1975" s="209"/>
      <c r="P1975" s="209"/>
      <c r="Q1975" s="209"/>
      <c r="R1975" s="209"/>
      <c r="S1975" s="209"/>
      <c r="T1975" s="210"/>
      <c r="AT1975" s="211" t="s">
        <v>186</v>
      </c>
      <c r="AU1975" s="211" t="s">
        <v>89</v>
      </c>
      <c r="AV1975" s="13" t="s">
        <v>89</v>
      </c>
      <c r="AW1975" s="13" t="s">
        <v>35</v>
      </c>
      <c r="AX1975" s="13" t="s">
        <v>79</v>
      </c>
      <c r="AY1975" s="211" t="s">
        <v>158</v>
      </c>
    </row>
    <row r="1976" spans="1:65" s="13" customFormat="1">
      <c r="B1976" s="200"/>
      <c r="C1976" s="201"/>
      <c r="D1976" s="202" t="s">
        <v>186</v>
      </c>
      <c r="E1976" s="203" t="s">
        <v>1</v>
      </c>
      <c r="F1976" s="204" t="s">
        <v>2899</v>
      </c>
      <c r="G1976" s="201"/>
      <c r="H1976" s="205">
        <v>-80.75</v>
      </c>
      <c r="I1976" s="206"/>
      <c r="J1976" s="201"/>
      <c r="K1976" s="201"/>
      <c r="L1976" s="207"/>
      <c r="M1976" s="208"/>
      <c r="N1976" s="209"/>
      <c r="O1976" s="209"/>
      <c r="P1976" s="209"/>
      <c r="Q1976" s="209"/>
      <c r="R1976" s="209"/>
      <c r="S1976" s="209"/>
      <c r="T1976" s="210"/>
      <c r="AT1976" s="211" t="s">
        <v>186</v>
      </c>
      <c r="AU1976" s="211" t="s">
        <v>89</v>
      </c>
      <c r="AV1976" s="13" t="s">
        <v>89</v>
      </c>
      <c r="AW1976" s="13" t="s">
        <v>35</v>
      </c>
      <c r="AX1976" s="13" t="s">
        <v>79</v>
      </c>
      <c r="AY1976" s="211" t="s">
        <v>158</v>
      </c>
    </row>
    <row r="1977" spans="1:65" s="15" customFormat="1">
      <c r="B1977" s="223"/>
      <c r="C1977" s="224"/>
      <c r="D1977" s="202" t="s">
        <v>186</v>
      </c>
      <c r="E1977" s="225" t="s">
        <v>1</v>
      </c>
      <c r="F1977" s="226" t="s">
        <v>1351</v>
      </c>
      <c r="G1977" s="224"/>
      <c r="H1977" s="227">
        <v>744.04</v>
      </c>
      <c r="I1977" s="228"/>
      <c r="J1977" s="224"/>
      <c r="K1977" s="224"/>
      <c r="L1977" s="229"/>
      <c r="M1977" s="230"/>
      <c r="N1977" s="231"/>
      <c r="O1977" s="231"/>
      <c r="P1977" s="231"/>
      <c r="Q1977" s="231"/>
      <c r="R1977" s="231"/>
      <c r="S1977" s="231"/>
      <c r="T1977" s="232"/>
      <c r="AT1977" s="233" t="s">
        <v>186</v>
      </c>
      <c r="AU1977" s="233" t="s">
        <v>89</v>
      </c>
      <c r="AV1977" s="15" t="s">
        <v>170</v>
      </c>
      <c r="AW1977" s="15" t="s">
        <v>35</v>
      </c>
      <c r="AX1977" s="15" t="s">
        <v>87</v>
      </c>
      <c r="AY1977" s="233" t="s">
        <v>158</v>
      </c>
    </row>
    <row r="1978" spans="1:65" s="2" customFormat="1" ht="24.2" customHeight="1">
      <c r="A1978" s="35"/>
      <c r="B1978" s="36"/>
      <c r="C1978" s="187" t="s">
        <v>2900</v>
      </c>
      <c r="D1978" s="187" t="s">
        <v>161</v>
      </c>
      <c r="E1978" s="188" t="s">
        <v>2901</v>
      </c>
      <c r="F1978" s="189" t="s">
        <v>2902</v>
      </c>
      <c r="G1978" s="190" t="s">
        <v>216</v>
      </c>
      <c r="H1978" s="191">
        <v>34.880000000000003</v>
      </c>
      <c r="I1978" s="192"/>
      <c r="J1978" s="193">
        <f>ROUND(I1978*H1978,2)</f>
        <v>0</v>
      </c>
      <c r="K1978" s="189" t="s">
        <v>217</v>
      </c>
      <c r="L1978" s="40"/>
      <c r="M1978" s="194" t="s">
        <v>1</v>
      </c>
      <c r="N1978" s="195" t="s">
        <v>44</v>
      </c>
      <c r="O1978" s="72"/>
      <c r="P1978" s="196">
        <f>O1978*H1978</f>
        <v>0</v>
      </c>
      <c r="Q1978" s="196">
        <v>2.2599999999999999E-2</v>
      </c>
      <c r="R1978" s="196">
        <f>Q1978*H1978</f>
        <v>0.78828799999999999</v>
      </c>
      <c r="S1978" s="196">
        <v>0</v>
      </c>
      <c r="T1978" s="197">
        <f>S1978*H1978</f>
        <v>0</v>
      </c>
      <c r="U1978" s="35"/>
      <c r="V1978" s="35"/>
      <c r="W1978" s="35"/>
      <c r="X1978" s="35"/>
      <c r="Y1978" s="35"/>
      <c r="Z1978" s="35"/>
      <c r="AA1978" s="35"/>
      <c r="AB1978" s="35"/>
      <c r="AC1978" s="35"/>
      <c r="AD1978" s="35"/>
      <c r="AE1978" s="35"/>
      <c r="AR1978" s="198" t="s">
        <v>263</v>
      </c>
      <c r="AT1978" s="198" t="s">
        <v>161</v>
      </c>
      <c r="AU1978" s="198" t="s">
        <v>89</v>
      </c>
      <c r="AY1978" s="18" t="s">
        <v>158</v>
      </c>
      <c r="BE1978" s="199">
        <f>IF(N1978="základní",J1978,0)</f>
        <v>0</v>
      </c>
      <c r="BF1978" s="199">
        <f>IF(N1978="snížená",J1978,0)</f>
        <v>0</v>
      </c>
      <c r="BG1978" s="199">
        <f>IF(N1978="zákl. přenesená",J1978,0)</f>
        <v>0</v>
      </c>
      <c r="BH1978" s="199">
        <f>IF(N1978="sníž. přenesená",J1978,0)</f>
        <v>0</v>
      </c>
      <c r="BI1978" s="199">
        <f>IF(N1978="nulová",J1978,0)</f>
        <v>0</v>
      </c>
      <c r="BJ1978" s="18" t="s">
        <v>87</v>
      </c>
      <c r="BK1978" s="199">
        <f>ROUND(I1978*H1978,2)</f>
        <v>0</v>
      </c>
      <c r="BL1978" s="18" t="s">
        <v>263</v>
      </c>
      <c r="BM1978" s="198" t="s">
        <v>2903</v>
      </c>
    </row>
    <row r="1979" spans="1:65" s="13" customFormat="1">
      <c r="B1979" s="200"/>
      <c r="C1979" s="201"/>
      <c r="D1979" s="202" t="s">
        <v>186</v>
      </c>
      <c r="E1979" s="203" t="s">
        <v>1</v>
      </c>
      <c r="F1979" s="204" t="s">
        <v>2904</v>
      </c>
      <c r="G1979" s="201"/>
      <c r="H1979" s="205">
        <v>34.880000000000003</v>
      </c>
      <c r="I1979" s="206"/>
      <c r="J1979" s="201"/>
      <c r="K1979" s="201"/>
      <c r="L1979" s="207"/>
      <c r="M1979" s="208"/>
      <c r="N1979" s="209"/>
      <c r="O1979" s="209"/>
      <c r="P1979" s="209"/>
      <c r="Q1979" s="209"/>
      <c r="R1979" s="209"/>
      <c r="S1979" s="209"/>
      <c r="T1979" s="210"/>
      <c r="AT1979" s="211" t="s">
        <v>186</v>
      </c>
      <c r="AU1979" s="211" t="s">
        <v>89</v>
      </c>
      <c r="AV1979" s="13" t="s">
        <v>89</v>
      </c>
      <c r="AW1979" s="13" t="s">
        <v>35</v>
      </c>
      <c r="AX1979" s="13" t="s">
        <v>87</v>
      </c>
      <c r="AY1979" s="211" t="s">
        <v>158</v>
      </c>
    </row>
    <row r="1980" spans="1:65" s="2" customFormat="1" ht="24.2" customHeight="1">
      <c r="A1980" s="35"/>
      <c r="B1980" s="36"/>
      <c r="C1980" s="187" t="s">
        <v>2905</v>
      </c>
      <c r="D1980" s="187" t="s">
        <v>161</v>
      </c>
      <c r="E1980" s="188" t="s">
        <v>2906</v>
      </c>
      <c r="F1980" s="189" t="s">
        <v>2907</v>
      </c>
      <c r="G1980" s="190" t="s">
        <v>216</v>
      </c>
      <c r="H1980" s="191">
        <v>80.75</v>
      </c>
      <c r="I1980" s="192"/>
      <c r="J1980" s="193">
        <f>ROUND(I1980*H1980,2)</f>
        <v>0</v>
      </c>
      <c r="K1980" s="189" t="s">
        <v>1</v>
      </c>
      <c r="L1980" s="40"/>
      <c r="M1980" s="194" t="s">
        <v>1</v>
      </c>
      <c r="N1980" s="195" t="s">
        <v>44</v>
      </c>
      <c r="O1980" s="72"/>
      <c r="P1980" s="196">
        <f>O1980*H1980</f>
        <v>0</v>
      </c>
      <c r="Q1980" s="196">
        <v>1.685E-2</v>
      </c>
      <c r="R1980" s="196">
        <f>Q1980*H1980</f>
        <v>1.3606374999999999</v>
      </c>
      <c r="S1980" s="196">
        <v>0</v>
      </c>
      <c r="T1980" s="197">
        <f>S1980*H1980</f>
        <v>0</v>
      </c>
      <c r="U1980" s="35"/>
      <c r="V1980" s="35"/>
      <c r="W1980" s="35"/>
      <c r="X1980" s="35"/>
      <c r="Y1980" s="35"/>
      <c r="Z1980" s="35"/>
      <c r="AA1980" s="35"/>
      <c r="AB1980" s="35"/>
      <c r="AC1980" s="35"/>
      <c r="AD1980" s="35"/>
      <c r="AE1980" s="35"/>
      <c r="AR1980" s="198" t="s">
        <v>263</v>
      </c>
      <c r="AT1980" s="198" t="s">
        <v>161</v>
      </c>
      <c r="AU1980" s="198" t="s">
        <v>89</v>
      </c>
      <c r="AY1980" s="18" t="s">
        <v>158</v>
      </c>
      <c r="BE1980" s="199">
        <f>IF(N1980="základní",J1980,0)</f>
        <v>0</v>
      </c>
      <c r="BF1980" s="199">
        <f>IF(N1980="snížená",J1980,0)</f>
        <v>0</v>
      </c>
      <c r="BG1980" s="199">
        <f>IF(N1980="zákl. přenesená",J1980,0)</f>
        <v>0</v>
      </c>
      <c r="BH1980" s="199">
        <f>IF(N1980="sníž. přenesená",J1980,0)</f>
        <v>0</v>
      </c>
      <c r="BI1980" s="199">
        <f>IF(N1980="nulová",J1980,0)</f>
        <v>0</v>
      </c>
      <c r="BJ1980" s="18" t="s">
        <v>87</v>
      </c>
      <c r="BK1980" s="199">
        <f>ROUND(I1980*H1980,2)</f>
        <v>0</v>
      </c>
      <c r="BL1980" s="18" t="s">
        <v>263</v>
      </c>
      <c r="BM1980" s="198" t="s">
        <v>2908</v>
      </c>
    </row>
    <row r="1981" spans="1:65" s="13" customFormat="1">
      <c r="B1981" s="200"/>
      <c r="C1981" s="201"/>
      <c r="D1981" s="202" t="s">
        <v>186</v>
      </c>
      <c r="E1981" s="203" t="s">
        <v>1</v>
      </c>
      <c r="F1981" s="204" t="s">
        <v>2909</v>
      </c>
      <c r="G1981" s="201"/>
      <c r="H1981" s="205">
        <v>80.75</v>
      </c>
      <c r="I1981" s="206"/>
      <c r="J1981" s="201"/>
      <c r="K1981" s="201"/>
      <c r="L1981" s="207"/>
      <c r="M1981" s="208"/>
      <c r="N1981" s="209"/>
      <c r="O1981" s="209"/>
      <c r="P1981" s="209"/>
      <c r="Q1981" s="209"/>
      <c r="R1981" s="209"/>
      <c r="S1981" s="209"/>
      <c r="T1981" s="210"/>
      <c r="AT1981" s="211" t="s">
        <v>186</v>
      </c>
      <c r="AU1981" s="211" t="s">
        <v>89</v>
      </c>
      <c r="AV1981" s="13" t="s">
        <v>89</v>
      </c>
      <c r="AW1981" s="13" t="s">
        <v>35</v>
      </c>
      <c r="AX1981" s="13" t="s">
        <v>87</v>
      </c>
      <c r="AY1981" s="211" t="s">
        <v>158</v>
      </c>
    </row>
    <row r="1982" spans="1:65" s="2" customFormat="1" ht="24.2" customHeight="1">
      <c r="A1982" s="35"/>
      <c r="B1982" s="36"/>
      <c r="C1982" s="187" t="s">
        <v>2910</v>
      </c>
      <c r="D1982" s="187" t="s">
        <v>161</v>
      </c>
      <c r="E1982" s="188" t="s">
        <v>2911</v>
      </c>
      <c r="F1982" s="189" t="s">
        <v>2912</v>
      </c>
      <c r="G1982" s="190" t="s">
        <v>216</v>
      </c>
      <c r="H1982" s="191">
        <v>628.61300000000006</v>
      </c>
      <c r="I1982" s="192"/>
      <c r="J1982" s="193">
        <f>ROUND(I1982*H1982,2)</f>
        <v>0</v>
      </c>
      <c r="K1982" s="189" t="s">
        <v>217</v>
      </c>
      <c r="L1982" s="40"/>
      <c r="M1982" s="194" t="s">
        <v>1</v>
      </c>
      <c r="N1982" s="195" t="s">
        <v>44</v>
      </c>
      <c r="O1982" s="72"/>
      <c r="P1982" s="196">
        <f>O1982*H1982</f>
        <v>0</v>
      </c>
      <c r="Q1982" s="196">
        <v>1.217E-2</v>
      </c>
      <c r="R1982" s="196">
        <f>Q1982*H1982</f>
        <v>7.6502202100000005</v>
      </c>
      <c r="S1982" s="196">
        <v>0</v>
      </c>
      <c r="T1982" s="197">
        <f>S1982*H1982</f>
        <v>0</v>
      </c>
      <c r="U1982" s="35"/>
      <c r="V1982" s="35"/>
      <c r="W1982" s="35"/>
      <c r="X1982" s="35"/>
      <c r="Y1982" s="35"/>
      <c r="Z1982" s="35"/>
      <c r="AA1982" s="35"/>
      <c r="AB1982" s="35"/>
      <c r="AC1982" s="35"/>
      <c r="AD1982" s="35"/>
      <c r="AE1982" s="35"/>
      <c r="AR1982" s="198" t="s">
        <v>263</v>
      </c>
      <c r="AT1982" s="198" t="s">
        <v>161</v>
      </c>
      <c r="AU1982" s="198" t="s">
        <v>89</v>
      </c>
      <c r="AY1982" s="18" t="s">
        <v>158</v>
      </c>
      <c r="BE1982" s="199">
        <f>IF(N1982="základní",J1982,0)</f>
        <v>0</v>
      </c>
      <c r="BF1982" s="199">
        <f>IF(N1982="snížená",J1982,0)</f>
        <v>0</v>
      </c>
      <c r="BG1982" s="199">
        <f>IF(N1982="zákl. přenesená",J1982,0)</f>
        <v>0</v>
      </c>
      <c r="BH1982" s="199">
        <f>IF(N1982="sníž. přenesená",J1982,0)</f>
        <v>0</v>
      </c>
      <c r="BI1982" s="199">
        <f>IF(N1982="nulová",J1982,0)</f>
        <v>0</v>
      </c>
      <c r="BJ1982" s="18" t="s">
        <v>87</v>
      </c>
      <c r="BK1982" s="199">
        <f>ROUND(I1982*H1982,2)</f>
        <v>0</v>
      </c>
      <c r="BL1982" s="18" t="s">
        <v>263</v>
      </c>
      <c r="BM1982" s="198" t="s">
        <v>2913</v>
      </c>
    </row>
    <row r="1983" spans="1:65" s="13" customFormat="1">
      <c r="B1983" s="200"/>
      <c r="C1983" s="201"/>
      <c r="D1983" s="202" t="s">
        <v>186</v>
      </c>
      <c r="E1983" s="203" t="s">
        <v>1</v>
      </c>
      <c r="F1983" s="204" t="s">
        <v>2914</v>
      </c>
      <c r="G1983" s="201"/>
      <c r="H1983" s="205">
        <v>367.62200000000001</v>
      </c>
      <c r="I1983" s="206"/>
      <c r="J1983" s="201"/>
      <c r="K1983" s="201"/>
      <c r="L1983" s="207"/>
      <c r="M1983" s="208"/>
      <c r="N1983" s="209"/>
      <c r="O1983" s="209"/>
      <c r="P1983" s="209"/>
      <c r="Q1983" s="209"/>
      <c r="R1983" s="209"/>
      <c r="S1983" s="209"/>
      <c r="T1983" s="210"/>
      <c r="AT1983" s="211" t="s">
        <v>186</v>
      </c>
      <c r="AU1983" s="211" t="s">
        <v>89</v>
      </c>
      <c r="AV1983" s="13" t="s">
        <v>89</v>
      </c>
      <c r="AW1983" s="13" t="s">
        <v>35</v>
      </c>
      <c r="AX1983" s="13" t="s">
        <v>79</v>
      </c>
      <c r="AY1983" s="211" t="s">
        <v>158</v>
      </c>
    </row>
    <row r="1984" spans="1:65" s="13" customFormat="1">
      <c r="B1984" s="200"/>
      <c r="C1984" s="201"/>
      <c r="D1984" s="202" t="s">
        <v>186</v>
      </c>
      <c r="E1984" s="203" t="s">
        <v>1</v>
      </c>
      <c r="F1984" s="204" t="s">
        <v>2915</v>
      </c>
      <c r="G1984" s="201"/>
      <c r="H1984" s="205">
        <v>113.685</v>
      </c>
      <c r="I1984" s="206"/>
      <c r="J1984" s="201"/>
      <c r="K1984" s="201"/>
      <c r="L1984" s="207"/>
      <c r="M1984" s="208"/>
      <c r="N1984" s="209"/>
      <c r="O1984" s="209"/>
      <c r="P1984" s="209"/>
      <c r="Q1984" s="209"/>
      <c r="R1984" s="209"/>
      <c r="S1984" s="209"/>
      <c r="T1984" s="210"/>
      <c r="AT1984" s="211" t="s">
        <v>186</v>
      </c>
      <c r="AU1984" s="211" t="s">
        <v>89</v>
      </c>
      <c r="AV1984" s="13" t="s">
        <v>89</v>
      </c>
      <c r="AW1984" s="13" t="s">
        <v>35</v>
      </c>
      <c r="AX1984" s="13" t="s">
        <v>79</v>
      </c>
      <c r="AY1984" s="211" t="s">
        <v>158</v>
      </c>
    </row>
    <row r="1985" spans="1:65" s="13" customFormat="1">
      <c r="B1985" s="200"/>
      <c r="C1985" s="201"/>
      <c r="D1985" s="202" t="s">
        <v>186</v>
      </c>
      <c r="E1985" s="203" t="s">
        <v>1</v>
      </c>
      <c r="F1985" s="204" t="s">
        <v>2916</v>
      </c>
      <c r="G1985" s="201"/>
      <c r="H1985" s="205">
        <v>68.98</v>
      </c>
      <c r="I1985" s="206"/>
      <c r="J1985" s="201"/>
      <c r="K1985" s="201"/>
      <c r="L1985" s="207"/>
      <c r="M1985" s="208"/>
      <c r="N1985" s="209"/>
      <c r="O1985" s="209"/>
      <c r="P1985" s="209"/>
      <c r="Q1985" s="209"/>
      <c r="R1985" s="209"/>
      <c r="S1985" s="209"/>
      <c r="T1985" s="210"/>
      <c r="AT1985" s="211" t="s">
        <v>186</v>
      </c>
      <c r="AU1985" s="211" t="s">
        <v>89</v>
      </c>
      <c r="AV1985" s="13" t="s">
        <v>89</v>
      </c>
      <c r="AW1985" s="13" t="s">
        <v>35</v>
      </c>
      <c r="AX1985" s="13" t="s">
        <v>79</v>
      </c>
      <c r="AY1985" s="211" t="s">
        <v>158</v>
      </c>
    </row>
    <row r="1986" spans="1:65" s="13" customFormat="1">
      <c r="B1986" s="200"/>
      <c r="C1986" s="201"/>
      <c r="D1986" s="202" t="s">
        <v>186</v>
      </c>
      <c r="E1986" s="203" t="s">
        <v>1</v>
      </c>
      <c r="F1986" s="204" t="s">
        <v>2917</v>
      </c>
      <c r="G1986" s="201"/>
      <c r="H1986" s="205">
        <v>47.26</v>
      </c>
      <c r="I1986" s="206"/>
      <c r="J1986" s="201"/>
      <c r="K1986" s="201"/>
      <c r="L1986" s="207"/>
      <c r="M1986" s="208"/>
      <c r="N1986" s="209"/>
      <c r="O1986" s="209"/>
      <c r="P1986" s="209"/>
      <c r="Q1986" s="209"/>
      <c r="R1986" s="209"/>
      <c r="S1986" s="209"/>
      <c r="T1986" s="210"/>
      <c r="AT1986" s="211" t="s">
        <v>186</v>
      </c>
      <c r="AU1986" s="211" t="s">
        <v>89</v>
      </c>
      <c r="AV1986" s="13" t="s">
        <v>89</v>
      </c>
      <c r="AW1986" s="13" t="s">
        <v>35</v>
      </c>
      <c r="AX1986" s="13" t="s">
        <v>79</v>
      </c>
      <c r="AY1986" s="211" t="s">
        <v>158</v>
      </c>
    </row>
    <row r="1987" spans="1:65" s="13" customFormat="1">
      <c r="B1987" s="200"/>
      <c r="C1987" s="201"/>
      <c r="D1987" s="202" t="s">
        <v>186</v>
      </c>
      <c r="E1987" s="203" t="s">
        <v>1</v>
      </c>
      <c r="F1987" s="204" t="s">
        <v>2918</v>
      </c>
      <c r="G1987" s="201"/>
      <c r="H1987" s="205">
        <v>26.41</v>
      </c>
      <c r="I1987" s="206"/>
      <c r="J1987" s="201"/>
      <c r="K1987" s="201"/>
      <c r="L1987" s="207"/>
      <c r="M1987" s="208"/>
      <c r="N1987" s="209"/>
      <c r="O1987" s="209"/>
      <c r="P1987" s="209"/>
      <c r="Q1987" s="209"/>
      <c r="R1987" s="209"/>
      <c r="S1987" s="209"/>
      <c r="T1987" s="210"/>
      <c r="AT1987" s="211" t="s">
        <v>186</v>
      </c>
      <c r="AU1987" s="211" t="s">
        <v>89</v>
      </c>
      <c r="AV1987" s="13" t="s">
        <v>89</v>
      </c>
      <c r="AW1987" s="13" t="s">
        <v>35</v>
      </c>
      <c r="AX1987" s="13" t="s">
        <v>79</v>
      </c>
      <c r="AY1987" s="211" t="s">
        <v>158</v>
      </c>
    </row>
    <row r="1988" spans="1:65" s="13" customFormat="1">
      <c r="B1988" s="200"/>
      <c r="C1988" s="201"/>
      <c r="D1988" s="202" t="s">
        <v>186</v>
      </c>
      <c r="E1988" s="203" t="s">
        <v>1</v>
      </c>
      <c r="F1988" s="204" t="s">
        <v>2919</v>
      </c>
      <c r="G1988" s="201"/>
      <c r="H1988" s="205">
        <v>4.6559999999999997</v>
      </c>
      <c r="I1988" s="206"/>
      <c r="J1988" s="201"/>
      <c r="K1988" s="201"/>
      <c r="L1988" s="207"/>
      <c r="M1988" s="208"/>
      <c r="N1988" s="209"/>
      <c r="O1988" s="209"/>
      <c r="P1988" s="209"/>
      <c r="Q1988" s="209"/>
      <c r="R1988" s="209"/>
      <c r="S1988" s="209"/>
      <c r="T1988" s="210"/>
      <c r="AT1988" s="211" t="s">
        <v>186</v>
      </c>
      <c r="AU1988" s="211" t="s">
        <v>89</v>
      </c>
      <c r="AV1988" s="13" t="s">
        <v>89</v>
      </c>
      <c r="AW1988" s="13" t="s">
        <v>35</v>
      </c>
      <c r="AX1988" s="13" t="s">
        <v>79</v>
      </c>
      <c r="AY1988" s="211" t="s">
        <v>158</v>
      </c>
    </row>
    <row r="1989" spans="1:65" s="14" customFormat="1">
      <c r="B1989" s="212"/>
      <c r="C1989" s="213"/>
      <c r="D1989" s="202" t="s">
        <v>186</v>
      </c>
      <c r="E1989" s="214" t="s">
        <v>1</v>
      </c>
      <c r="F1989" s="215" t="s">
        <v>199</v>
      </c>
      <c r="G1989" s="213"/>
      <c r="H1989" s="216">
        <v>628.61300000000006</v>
      </c>
      <c r="I1989" s="217"/>
      <c r="J1989" s="213"/>
      <c r="K1989" s="213"/>
      <c r="L1989" s="218"/>
      <c r="M1989" s="219"/>
      <c r="N1989" s="220"/>
      <c r="O1989" s="220"/>
      <c r="P1989" s="220"/>
      <c r="Q1989" s="220"/>
      <c r="R1989" s="220"/>
      <c r="S1989" s="220"/>
      <c r="T1989" s="221"/>
      <c r="AT1989" s="222" t="s">
        <v>186</v>
      </c>
      <c r="AU1989" s="222" t="s">
        <v>89</v>
      </c>
      <c r="AV1989" s="14" t="s">
        <v>165</v>
      </c>
      <c r="AW1989" s="14" t="s">
        <v>35</v>
      </c>
      <c r="AX1989" s="14" t="s">
        <v>87</v>
      </c>
      <c r="AY1989" s="222" t="s">
        <v>158</v>
      </c>
    </row>
    <row r="1990" spans="1:65" s="2" customFormat="1" ht="24.2" customHeight="1">
      <c r="A1990" s="35"/>
      <c r="B1990" s="36"/>
      <c r="C1990" s="187" t="s">
        <v>2920</v>
      </c>
      <c r="D1990" s="187" t="s">
        <v>161</v>
      </c>
      <c r="E1990" s="188" t="s">
        <v>2921</v>
      </c>
      <c r="F1990" s="189" t="s">
        <v>2922</v>
      </c>
      <c r="G1990" s="190" t="s">
        <v>216</v>
      </c>
      <c r="H1990" s="191">
        <v>30.413</v>
      </c>
      <c r="I1990" s="192"/>
      <c r="J1990" s="193">
        <f>ROUND(I1990*H1990,2)</f>
        <v>0</v>
      </c>
      <c r="K1990" s="189" t="s">
        <v>217</v>
      </c>
      <c r="L1990" s="40"/>
      <c r="M1990" s="194" t="s">
        <v>1</v>
      </c>
      <c r="N1990" s="195" t="s">
        <v>44</v>
      </c>
      <c r="O1990" s="72"/>
      <c r="P1990" s="196">
        <f>O1990*H1990</f>
        <v>0</v>
      </c>
      <c r="Q1990" s="196">
        <v>1.694E-2</v>
      </c>
      <c r="R1990" s="196">
        <f>Q1990*H1990</f>
        <v>0.51519621999999998</v>
      </c>
      <c r="S1990" s="196">
        <v>0</v>
      </c>
      <c r="T1990" s="197">
        <f>S1990*H1990</f>
        <v>0</v>
      </c>
      <c r="U1990" s="35"/>
      <c r="V1990" s="35"/>
      <c r="W1990" s="35"/>
      <c r="X1990" s="35"/>
      <c r="Y1990" s="35"/>
      <c r="Z1990" s="35"/>
      <c r="AA1990" s="35"/>
      <c r="AB1990" s="35"/>
      <c r="AC1990" s="35"/>
      <c r="AD1990" s="35"/>
      <c r="AE1990" s="35"/>
      <c r="AR1990" s="198" t="s">
        <v>263</v>
      </c>
      <c r="AT1990" s="198" t="s">
        <v>161</v>
      </c>
      <c r="AU1990" s="198" t="s">
        <v>89</v>
      </c>
      <c r="AY1990" s="18" t="s">
        <v>158</v>
      </c>
      <c r="BE1990" s="199">
        <f>IF(N1990="základní",J1990,0)</f>
        <v>0</v>
      </c>
      <c r="BF1990" s="199">
        <f>IF(N1990="snížená",J1990,0)</f>
        <v>0</v>
      </c>
      <c r="BG1990" s="199">
        <f>IF(N1990="zákl. přenesená",J1990,0)</f>
        <v>0</v>
      </c>
      <c r="BH1990" s="199">
        <f>IF(N1990="sníž. přenesená",J1990,0)</f>
        <v>0</v>
      </c>
      <c r="BI1990" s="199">
        <f>IF(N1990="nulová",J1990,0)</f>
        <v>0</v>
      </c>
      <c r="BJ1990" s="18" t="s">
        <v>87</v>
      </c>
      <c r="BK1990" s="199">
        <f>ROUND(I1990*H1990,2)</f>
        <v>0</v>
      </c>
      <c r="BL1990" s="18" t="s">
        <v>263</v>
      </c>
      <c r="BM1990" s="198" t="s">
        <v>2923</v>
      </c>
    </row>
    <row r="1991" spans="1:65" s="13" customFormat="1">
      <c r="B1991" s="200"/>
      <c r="C1991" s="201"/>
      <c r="D1991" s="202" t="s">
        <v>186</v>
      </c>
      <c r="E1991" s="203" t="s">
        <v>1</v>
      </c>
      <c r="F1991" s="204" t="s">
        <v>2924</v>
      </c>
      <c r="G1991" s="201"/>
      <c r="H1991" s="205">
        <v>29.704999999999998</v>
      </c>
      <c r="I1991" s="206"/>
      <c r="J1991" s="201"/>
      <c r="K1991" s="201"/>
      <c r="L1991" s="207"/>
      <c r="M1991" s="208"/>
      <c r="N1991" s="209"/>
      <c r="O1991" s="209"/>
      <c r="P1991" s="209"/>
      <c r="Q1991" s="209"/>
      <c r="R1991" s="209"/>
      <c r="S1991" s="209"/>
      <c r="T1991" s="210"/>
      <c r="AT1991" s="211" t="s">
        <v>186</v>
      </c>
      <c r="AU1991" s="211" t="s">
        <v>89</v>
      </c>
      <c r="AV1991" s="13" t="s">
        <v>89</v>
      </c>
      <c r="AW1991" s="13" t="s">
        <v>35</v>
      </c>
      <c r="AX1991" s="13" t="s">
        <v>79</v>
      </c>
      <c r="AY1991" s="211" t="s">
        <v>158</v>
      </c>
    </row>
    <row r="1992" spans="1:65" s="13" customFormat="1">
      <c r="B1992" s="200"/>
      <c r="C1992" s="201"/>
      <c r="D1992" s="202" t="s">
        <v>186</v>
      </c>
      <c r="E1992" s="203" t="s">
        <v>1</v>
      </c>
      <c r="F1992" s="204" t="s">
        <v>2925</v>
      </c>
      <c r="G1992" s="201"/>
      <c r="H1992" s="205">
        <v>0.70799999999999996</v>
      </c>
      <c r="I1992" s="206"/>
      <c r="J1992" s="201"/>
      <c r="K1992" s="201"/>
      <c r="L1992" s="207"/>
      <c r="M1992" s="208"/>
      <c r="N1992" s="209"/>
      <c r="O1992" s="209"/>
      <c r="P1992" s="209"/>
      <c r="Q1992" s="209"/>
      <c r="R1992" s="209"/>
      <c r="S1992" s="209"/>
      <c r="T1992" s="210"/>
      <c r="AT1992" s="211" t="s">
        <v>186</v>
      </c>
      <c r="AU1992" s="211" t="s">
        <v>89</v>
      </c>
      <c r="AV1992" s="13" t="s">
        <v>89</v>
      </c>
      <c r="AW1992" s="13" t="s">
        <v>35</v>
      </c>
      <c r="AX1992" s="13" t="s">
        <v>79</v>
      </c>
      <c r="AY1992" s="211" t="s">
        <v>158</v>
      </c>
    </row>
    <row r="1993" spans="1:65" s="14" customFormat="1">
      <c r="B1993" s="212"/>
      <c r="C1993" s="213"/>
      <c r="D1993" s="202" t="s">
        <v>186</v>
      </c>
      <c r="E1993" s="214" t="s">
        <v>1</v>
      </c>
      <c r="F1993" s="215" t="s">
        <v>199</v>
      </c>
      <c r="G1993" s="213"/>
      <c r="H1993" s="216">
        <v>30.413</v>
      </c>
      <c r="I1993" s="217"/>
      <c r="J1993" s="213"/>
      <c r="K1993" s="213"/>
      <c r="L1993" s="218"/>
      <c r="M1993" s="219"/>
      <c r="N1993" s="220"/>
      <c r="O1993" s="220"/>
      <c r="P1993" s="220"/>
      <c r="Q1993" s="220"/>
      <c r="R1993" s="220"/>
      <c r="S1993" s="220"/>
      <c r="T1993" s="221"/>
      <c r="AT1993" s="222" t="s">
        <v>186</v>
      </c>
      <c r="AU1993" s="222" t="s">
        <v>89</v>
      </c>
      <c r="AV1993" s="14" t="s">
        <v>165</v>
      </c>
      <c r="AW1993" s="14" t="s">
        <v>35</v>
      </c>
      <c r="AX1993" s="14" t="s">
        <v>87</v>
      </c>
      <c r="AY1993" s="222" t="s">
        <v>158</v>
      </c>
    </row>
    <row r="1994" spans="1:65" s="2" customFormat="1" ht="24.2" customHeight="1">
      <c r="A1994" s="35"/>
      <c r="B1994" s="36"/>
      <c r="C1994" s="187" t="s">
        <v>2926</v>
      </c>
      <c r="D1994" s="187" t="s">
        <v>161</v>
      </c>
      <c r="E1994" s="188" t="s">
        <v>2927</v>
      </c>
      <c r="F1994" s="189" t="s">
        <v>2928</v>
      </c>
      <c r="G1994" s="190" t="s">
        <v>216</v>
      </c>
      <c r="H1994" s="191">
        <v>623.98199999999997</v>
      </c>
      <c r="I1994" s="192"/>
      <c r="J1994" s="193">
        <f>ROUND(I1994*H1994,2)</f>
        <v>0</v>
      </c>
      <c r="K1994" s="189" t="s">
        <v>217</v>
      </c>
      <c r="L1994" s="40"/>
      <c r="M1994" s="194" t="s">
        <v>1</v>
      </c>
      <c r="N1994" s="195" t="s">
        <v>44</v>
      </c>
      <c r="O1994" s="72"/>
      <c r="P1994" s="196">
        <f>O1994*H1994</f>
        <v>0</v>
      </c>
      <c r="Q1994" s="196">
        <v>1.18E-2</v>
      </c>
      <c r="R1994" s="196">
        <f>Q1994*H1994</f>
        <v>7.3629875999999994</v>
      </c>
      <c r="S1994" s="196">
        <v>0</v>
      </c>
      <c r="T1994" s="197">
        <f>S1994*H1994</f>
        <v>0</v>
      </c>
      <c r="U1994" s="35"/>
      <c r="V1994" s="35"/>
      <c r="W1994" s="35"/>
      <c r="X1994" s="35"/>
      <c r="Y1994" s="35"/>
      <c r="Z1994" s="35"/>
      <c r="AA1994" s="35"/>
      <c r="AB1994" s="35"/>
      <c r="AC1994" s="35"/>
      <c r="AD1994" s="35"/>
      <c r="AE1994" s="35"/>
      <c r="AR1994" s="198" t="s">
        <v>263</v>
      </c>
      <c r="AT1994" s="198" t="s">
        <v>161</v>
      </c>
      <c r="AU1994" s="198" t="s">
        <v>89</v>
      </c>
      <c r="AY1994" s="18" t="s">
        <v>158</v>
      </c>
      <c r="BE1994" s="199">
        <f>IF(N1994="základní",J1994,0)</f>
        <v>0</v>
      </c>
      <c r="BF1994" s="199">
        <f>IF(N1994="snížená",J1994,0)</f>
        <v>0</v>
      </c>
      <c r="BG1994" s="199">
        <f>IF(N1994="zákl. přenesená",J1994,0)</f>
        <v>0</v>
      </c>
      <c r="BH1994" s="199">
        <f>IF(N1994="sníž. přenesená",J1994,0)</f>
        <v>0</v>
      </c>
      <c r="BI1994" s="199">
        <f>IF(N1994="nulová",J1994,0)</f>
        <v>0</v>
      </c>
      <c r="BJ1994" s="18" t="s">
        <v>87</v>
      </c>
      <c r="BK1994" s="199">
        <f>ROUND(I1994*H1994,2)</f>
        <v>0</v>
      </c>
      <c r="BL1994" s="18" t="s">
        <v>263</v>
      </c>
      <c r="BM1994" s="198" t="s">
        <v>2929</v>
      </c>
    </row>
    <row r="1995" spans="1:65" s="13" customFormat="1" ht="22.5">
      <c r="B1995" s="200"/>
      <c r="C1995" s="201"/>
      <c r="D1995" s="202" t="s">
        <v>186</v>
      </c>
      <c r="E1995" s="203" t="s">
        <v>1</v>
      </c>
      <c r="F1995" s="204" t="s">
        <v>2930</v>
      </c>
      <c r="G1995" s="201"/>
      <c r="H1995" s="205">
        <v>71.341999999999999</v>
      </c>
      <c r="I1995" s="206"/>
      <c r="J1995" s="201"/>
      <c r="K1995" s="201"/>
      <c r="L1995" s="207"/>
      <c r="M1995" s="208"/>
      <c r="N1995" s="209"/>
      <c r="O1995" s="209"/>
      <c r="P1995" s="209"/>
      <c r="Q1995" s="209"/>
      <c r="R1995" s="209"/>
      <c r="S1995" s="209"/>
      <c r="T1995" s="210"/>
      <c r="AT1995" s="211" t="s">
        <v>186</v>
      </c>
      <c r="AU1995" s="211" t="s">
        <v>89</v>
      </c>
      <c r="AV1995" s="13" t="s">
        <v>89</v>
      </c>
      <c r="AW1995" s="13" t="s">
        <v>35</v>
      </c>
      <c r="AX1995" s="13" t="s">
        <v>79</v>
      </c>
      <c r="AY1995" s="211" t="s">
        <v>158</v>
      </c>
    </row>
    <row r="1996" spans="1:65" s="13" customFormat="1" ht="22.5">
      <c r="B1996" s="200"/>
      <c r="C1996" s="201"/>
      <c r="D1996" s="202" t="s">
        <v>186</v>
      </c>
      <c r="E1996" s="203" t="s">
        <v>1</v>
      </c>
      <c r="F1996" s="204" t="s">
        <v>2931</v>
      </c>
      <c r="G1996" s="201"/>
      <c r="H1996" s="205">
        <v>430.88</v>
      </c>
      <c r="I1996" s="206"/>
      <c r="J1996" s="201"/>
      <c r="K1996" s="201"/>
      <c r="L1996" s="207"/>
      <c r="M1996" s="208"/>
      <c r="N1996" s="209"/>
      <c r="O1996" s="209"/>
      <c r="P1996" s="209"/>
      <c r="Q1996" s="209"/>
      <c r="R1996" s="209"/>
      <c r="S1996" s="209"/>
      <c r="T1996" s="210"/>
      <c r="AT1996" s="211" t="s">
        <v>186</v>
      </c>
      <c r="AU1996" s="211" t="s">
        <v>89</v>
      </c>
      <c r="AV1996" s="13" t="s">
        <v>89</v>
      </c>
      <c r="AW1996" s="13" t="s">
        <v>35</v>
      </c>
      <c r="AX1996" s="13" t="s">
        <v>79</v>
      </c>
      <c r="AY1996" s="211" t="s">
        <v>158</v>
      </c>
    </row>
    <row r="1997" spans="1:65" s="13" customFormat="1">
      <c r="B1997" s="200"/>
      <c r="C1997" s="201"/>
      <c r="D1997" s="202" t="s">
        <v>186</v>
      </c>
      <c r="E1997" s="203" t="s">
        <v>1</v>
      </c>
      <c r="F1997" s="204" t="s">
        <v>2932</v>
      </c>
      <c r="G1997" s="201"/>
      <c r="H1997" s="205">
        <v>100.88</v>
      </c>
      <c r="I1997" s="206"/>
      <c r="J1997" s="201"/>
      <c r="K1997" s="201"/>
      <c r="L1997" s="207"/>
      <c r="M1997" s="208"/>
      <c r="N1997" s="209"/>
      <c r="O1997" s="209"/>
      <c r="P1997" s="209"/>
      <c r="Q1997" s="209"/>
      <c r="R1997" s="209"/>
      <c r="S1997" s="209"/>
      <c r="T1997" s="210"/>
      <c r="AT1997" s="211" t="s">
        <v>186</v>
      </c>
      <c r="AU1997" s="211" t="s">
        <v>89</v>
      </c>
      <c r="AV1997" s="13" t="s">
        <v>89</v>
      </c>
      <c r="AW1997" s="13" t="s">
        <v>35</v>
      </c>
      <c r="AX1997" s="13" t="s">
        <v>79</v>
      </c>
      <c r="AY1997" s="211" t="s">
        <v>158</v>
      </c>
    </row>
    <row r="1998" spans="1:65" s="13" customFormat="1" ht="22.5">
      <c r="B1998" s="200"/>
      <c r="C1998" s="201"/>
      <c r="D1998" s="202" t="s">
        <v>186</v>
      </c>
      <c r="E1998" s="203" t="s">
        <v>1</v>
      </c>
      <c r="F1998" s="204" t="s">
        <v>2933</v>
      </c>
      <c r="G1998" s="201"/>
      <c r="H1998" s="205">
        <v>20.88</v>
      </c>
      <c r="I1998" s="206"/>
      <c r="J1998" s="201"/>
      <c r="K1998" s="201"/>
      <c r="L1998" s="207"/>
      <c r="M1998" s="208"/>
      <c r="N1998" s="209"/>
      <c r="O1998" s="209"/>
      <c r="P1998" s="209"/>
      <c r="Q1998" s="209"/>
      <c r="R1998" s="209"/>
      <c r="S1998" s="209"/>
      <c r="T1998" s="210"/>
      <c r="AT1998" s="211" t="s">
        <v>186</v>
      </c>
      <c r="AU1998" s="211" t="s">
        <v>89</v>
      </c>
      <c r="AV1998" s="13" t="s">
        <v>89</v>
      </c>
      <c r="AW1998" s="13" t="s">
        <v>35</v>
      </c>
      <c r="AX1998" s="13" t="s">
        <v>79</v>
      </c>
      <c r="AY1998" s="211" t="s">
        <v>158</v>
      </c>
    </row>
    <row r="1999" spans="1:65" s="14" customFormat="1">
      <c r="B1999" s="212"/>
      <c r="C1999" s="213"/>
      <c r="D1999" s="202" t="s">
        <v>186</v>
      </c>
      <c r="E1999" s="214" t="s">
        <v>1</v>
      </c>
      <c r="F1999" s="215" t="s">
        <v>199</v>
      </c>
      <c r="G1999" s="213"/>
      <c r="H1999" s="216">
        <v>623.98199999999997</v>
      </c>
      <c r="I1999" s="217"/>
      <c r="J1999" s="213"/>
      <c r="K1999" s="213"/>
      <c r="L1999" s="218"/>
      <c r="M1999" s="219"/>
      <c r="N1999" s="220"/>
      <c r="O1999" s="220"/>
      <c r="P1999" s="220"/>
      <c r="Q1999" s="220"/>
      <c r="R1999" s="220"/>
      <c r="S1999" s="220"/>
      <c r="T1999" s="221"/>
      <c r="AT1999" s="222" t="s">
        <v>186</v>
      </c>
      <c r="AU1999" s="222" t="s">
        <v>89</v>
      </c>
      <c r="AV1999" s="14" t="s">
        <v>165</v>
      </c>
      <c r="AW1999" s="14" t="s">
        <v>35</v>
      </c>
      <c r="AX1999" s="14" t="s">
        <v>87</v>
      </c>
      <c r="AY1999" s="222" t="s">
        <v>158</v>
      </c>
    </row>
    <row r="2000" spans="1:65" s="2" customFormat="1" ht="16.5" customHeight="1">
      <c r="A2000" s="35"/>
      <c r="B2000" s="36"/>
      <c r="C2000" s="187" t="s">
        <v>2934</v>
      </c>
      <c r="D2000" s="187" t="s">
        <v>161</v>
      </c>
      <c r="E2000" s="188" t="s">
        <v>2935</v>
      </c>
      <c r="F2000" s="189" t="s">
        <v>2936</v>
      </c>
      <c r="G2000" s="190" t="s">
        <v>216</v>
      </c>
      <c r="H2000" s="191">
        <v>60.823</v>
      </c>
      <c r="I2000" s="192"/>
      <c r="J2000" s="193">
        <f>ROUND(I2000*H2000,2)</f>
        <v>0</v>
      </c>
      <c r="K2000" s="189" t="s">
        <v>217</v>
      </c>
      <c r="L2000" s="40"/>
      <c r="M2000" s="194" t="s">
        <v>1</v>
      </c>
      <c r="N2000" s="195" t="s">
        <v>44</v>
      </c>
      <c r="O2000" s="72"/>
      <c r="P2000" s="196">
        <f>O2000*H2000</f>
        <v>0</v>
      </c>
      <c r="Q2000" s="196">
        <v>4.0999999999999999E-4</v>
      </c>
      <c r="R2000" s="196">
        <f>Q2000*H2000</f>
        <v>2.493743E-2</v>
      </c>
      <c r="S2000" s="196">
        <v>0</v>
      </c>
      <c r="T2000" s="197">
        <f>S2000*H2000</f>
        <v>0</v>
      </c>
      <c r="U2000" s="35"/>
      <c r="V2000" s="35"/>
      <c r="W2000" s="35"/>
      <c r="X2000" s="35"/>
      <c r="Y2000" s="35"/>
      <c r="Z2000" s="35"/>
      <c r="AA2000" s="35"/>
      <c r="AB2000" s="35"/>
      <c r="AC2000" s="35"/>
      <c r="AD2000" s="35"/>
      <c r="AE2000" s="35"/>
      <c r="AR2000" s="198" t="s">
        <v>263</v>
      </c>
      <c r="AT2000" s="198" t="s">
        <v>161</v>
      </c>
      <c r="AU2000" s="198" t="s">
        <v>89</v>
      </c>
      <c r="AY2000" s="18" t="s">
        <v>158</v>
      </c>
      <c r="BE2000" s="199">
        <f>IF(N2000="základní",J2000,0)</f>
        <v>0</v>
      </c>
      <c r="BF2000" s="199">
        <f>IF(N2000="snížená",J2000,0)</f>
        <v>0</v>
      </c>
      <c r="BG2000" s="199">
        <f>IF(N2000="zákl. přenesená",J2000,0)</f>
        <v>0</v>
      </c>
      <c r="BH2000" s="199">
        <f>IF(N2000="sníž. přenesená",J2000,0)</f>
        <v>0</v>
      </c>
      <c r="BI2000" s="199">
        <f>IF(N2000="nulová",J2000,0)</f>
        <v>0</v>
      </c>
      <c r="BJ2000" s="18" t="s">
        <v>87</v>
      </c>
      <c r="BK2000" s="199">
        <f>ROUND(I2000*H2000,2)</f>
        <v>0</v>
      </c>
      <c r="BL2000" s="18" t="s">
        <v>263</v>
      </c>
      <c r="BM2000" s="198" t="s">
        <v>2937</v>
      </c>
    </row>
    <row r="2001" spans="1:65" s="13" customFormat="1">
      <c r="B2001" s="200"/>
      <c r="C2001" s="201"/>
      <c r="D2001" s="202" t="s">
        <v>186</v>
      </c>
      <c r="E2001" s="203" t="s">
        <v>1</v>
      </c>
      <c r="F2001" s="204" t="s">
        <v>2938</v>
      </c>
      <c r="G2001" s="201"/>
      <c r="H2001" s="205">
        <v>2.1949999999999998</v>
      </c>
      <c r="I2001" s="206"/>
      <c r="J2001" s="201"/>
      <c r="K2001" s="201"/>
      <c r="L2001" s="207"/>
      <c r="M2001" s="208"/>
      <c r="N2001" s="209"/>
      <c r="O2001" s="209"/>
      <c r="P2001" s="209"/>
      <c r="Q2001" s="209"/>
      <c r="R2001" s="209"/>
      <c r="S2001" s="209"/>
      <c r="T2001" s="210"/>
      <c r="AT2001" s="211" t="s">
        <v>186</v>
      </c>
      <c r="AU2001" s="211" t="s">
        <v>89</v>
      </c>
      <c r="AV2001" s="13" t="s">
        <v>89</v>
      </c>
      <c r="AW2001" s="13" t="s">
        <v>35</v>
      </c>
      <c r="AX2001" s="13" t="s">
        <v>79</v>
      </c>
      <c r="AY2001" s="211" t="s">
        <v>158</v>
      </c>
    </row>
    <row r="2002" spans="1:65" s="13" customFormat="1">
      <c r="B2002" s="200"/>
      <c r="C2002" s="201"/>
      <c r="D2002" s="202" t="s">
        <v>186</v>
      </c>
      <c r="E2002" s="203" t="s">
        <v>1</v>
      </c>
      <c r="F2002" s="204" t="s">
        <v>2939</v>
      </c>
      <c r="G2002" s="201"/>
      <c r="H2002" s="205">
        <v>41.04</v>
      </c>
      <c r="I2002" s="206"/>
      <c r="J2002" s="201"/>
      <c r="K2002" s="201"/>
      <c r="L2002" s="207"/>
      <c r="M2002" s="208"/>
      <c r="N2002" s="209"/>
      <c r="O2002" s="209"/>
      <c r="P2002" s="209"/>
      <c r="Q2002" s="209"/>
      <c r="R2002" s="209"/>
      <c r="S2002" s="209"/>
      <c r="T2002" s="210"/>
      <c r="AT2002" s="211" t="s">
        <v>186</v>
      </c>
      <c r="AU2002" s="211" t="s">
        <v>89</v>
      </c>
      <c r="AV2002" s="13" t="s">
        <v>89</v>
      </c>
      <c r="AW2002" s="13" t="s">
        <v>35</v>
      </c>
      <c r="AX2002" s="13" t="s">
        <v>79</v>
      </c>
      <c r="AY2002" s="211" t="s">
        <v>158</v>
      </c>
    </row>
    <row r="2003" spans="1:65" s="13" customFormat="1">
      <c r="B2003" s="200"/>
      <c r="C2003" s="201"/>
      <c r="D2003" s="202" t="s">
        <v>186</v>
      </c>
      <c r="E2003" s="203" t="s">
        <v>1</v>
      </c>
      <c r="F2003" s="204" t="s">
        <v>2940</v>
      </c>
      <c r="G2003" s="201"/>
      <c r="H2003" s="205">
        <v>1.68</v>
      </c>
      <c r="I2003" s="206"/>
      <c r="J2003" s="201"/>
      <c r="K2003" s="201"/>
      <c r="L2003" s="207"/>
      <c r="M2003" s="208"/>
      <c r="N2003" s="209"/>
      <c r="O2003" s="209"/>
      <c r="P2003" s="209"/>
      <c r="Q2003" s="209"/>
      <c r="R2003" s="209"/>
      <c r="S2003" s="209"/>
      <c r="T2003" s="210"/>
      <c r="AT2003" s="211" t="s">
        <v>186</v>
      </c>
      <c r="AU2003" s="211" t="s">
        <v>89</v>
      </c>
      <c r="AV2003" s="13" t="s">
        <v>89</v>
      </c>
      <c r="AW2003" s="13" t="s">
        <v>35</v>
      </c>
      <c r="AX2003" s="13" t="s">
        <v>79</v>
      </c>
      <c r="AY2003" s="211" t="s">
        <v>158</v>
      </c>
    </row>
    <row r="2004" spans="1:65" s="13" customFormat="1" ht="22.5">
      <c r="B2004" s="200"/>
      <c r="C2004" s="201"/>
      <c r="D2004" s="202" t="s">
        <v>186</v>
      </c>
      <c r="E2004" s="203" t="s">
        <v>1</v>
      </c>
      <c r="F2004" s="204" t="s">
        <v>2941</v>
      </c>
      <c r="G2004" s="201"/>
      <c r="H2004" s="205">
        <v>15.907999999999999</v>
      </c>
      <c r="I2004" s="206"/>
      <c r="J2004" s="201"/>
      <c r="K2004" s="201"/>
      <c r="L2004" s="207"/>
      <c r="M2004" s="208"/>
      <c r="N2004" s="209"/>
      <c r="O2004" s="209"/>
      <c r="P2004" s="209"/>
      <c r="Q2004" s="209"/>
      <c r="R2004" s="209"/>
      <c r="S2004" s="209"/>
      <c r="T2004" s="210"/>
      <c r="AT2004" s="211" t="s">
        <v>186</v>
      </c>
      <c r="AU2004" s="211" t="s">
        <v>89</v>
      </c>
      <c r="AV2004" s="13" t="s">
        <v>89</v>
      </c>
      <c r="AW2004" s="13" t="s">
        <v>35</v>
      </c>
      <c r="AX2004" s="13" t="s">
        <v>79</v>
      </c>
      <c r="AY2004" s="211" t="s">
        <v>158</v>
      </c>
    </row>
    <row r="2005" spans="1:65" s="15" customFormat="1">
      <c r="B2005" s="223"/>
      <c r="C2005" s="224"/>
      <c r="D2005" s="202" t="s">
        <v>186</v>
      </c>
      <c r="E2005" s="225" t="s">
        <v>1</v>
      </c>
      <c r="F2005" s="226" t="s">
        <v>2942</v>
      </c>
      <c r="G2005" s="224"/>
      <c r="H2005" s="227">
        <v>60.823</v>
      </c>
      <c r="I2005" s="228"/>
      <c r="J2005" s="224"/>
      <c r="K2005" s="224"/>
      <c r="L2005" s="229"/>
      <c r="M2005" s="230"/>
      <c r="N2005" s="231"/>
      <c r="O2005" s="231"/>
      <c r="P2005" s="231"/>
      <c r="Q2005" s="231"/>
      <c r="R2005" s="231"/>
      <c r="S2005" s="231"/>
      <c r="T2005" s="232"/>
      <c r="AT2005" s="233" t="s">
        <v>186</v>
      </c>
      <c r="AU2005" s="233" t="s">
        <v>89</v>
      </c>
      <c r="AV2005" s="15" t="s">
        <v>170</v>
      </c>
      <c r="AW2005" s="15" t="s">
        <v>35</v>
      </c>
      <c r="AX2005" s="15" t="s">
        <v>87</v>
      </c>
      <c r="AY2005" s="233" t="s">
        <v>158</v>
      </c>
    </row>
    <row r="2006" spans="1:65" s="2" customFormat="1" ht="16.5" customHeight="1">
      <c r="A2006" s="35"/>
      <c r="B2006" s="36"/>
      <c r="C2006" s="244" t="s">
        <v>2943</v>
      </c>
      <c r="D2006" s="244" t="s">
        <v>343</v>
      </c>
      <c r="E2006" s="245" t="s">
        <v>2878</v>
      </c>
      <c r="F2006" s="246" t="s">
        <v>2879</v>
      </c>
      <c r="G2006" s="247" t="s">
        <v>216</v>
      </c>
      <c r="H2006" s="248">
        <v>63.863999999999997</v>
      </c>
      <c r="I2006" s="249"/>
      <c r="J2006" s="250">
        <f>ROUND(I2006*H2006,2)</f>
        <v>0</v>
      </c>
      <c r="K2006" s="246" t="s">
        <v>217</v>
      </c>
      <c r="L2006" s="251"/>
      <c r="M2006" s="252" t="s">
        <v>1</v>
      </c>
      <c r="N2006" s="253" t="s">
        <v>44</v>
      </c>
      <c r="O2006" s="72"/>
      <c r="P2006" s="196">
        <f>O2006*H2006</f>
        <v>0</v>
      </c>
      <c r="Q2006" s="196">
        <v>1.35E-2</v>
      </c>
      <c r="R2006" s="196">
        <f>Q2006*H2006</f>
        <v>0.86216399999999993</v>
      </c>
      <c r="S2006" s="196">
        <v>0</v>
      </c>
      <c r="T2006" s="197">
        <f>S2006*H2006</f>
        <v>0</v>
      </c>
      <c r="U2006" s="35"/>
      <c r="V2006" s="35"/>
      <c r="W2006" s="35"/>
      <c r="X2006" s="35"/>
      <c r="Y2006" s="35"/>
      <c r="Z2006" s="35"/>
      <c r="AA2006" s="35"/>
      <c r="AB2006" s="35"/>
      <c r="AC2006" s="35"/>
      <c r="AD2006" s="35"/>
      <c r="AE2006" s="35"/>
      <c r="AR2006" s="198" t="s">
        <v>359</v>
      </c>
      <c r="AT2006" s="198" t="s">
        <v>343</v>
      </c>
      <c r="AU2006" s="198" t="s">
        <v>89</v>
      </c>
      <c r="AY2006" s="18" t="s">
        <v>158</v>
      </c>
      <c r="BE2006" s="199">
        <f>IF(N2006="základní",J2006,0)</f>
        <v>0</v>
      </c>
      <c r="BF2006" s="199">
        <f>IF(N2006="snížená",J2006,0)</f>
        <v>0</v>
      </c>
      <c r="BG2006" s="199">
        <f>IF(N2006="zákl. přenesená",J2006,0)</f>
        <v>0</v>
      </c>
      <c r="BH2006" s="199">
        <f>IF(N2006="sníž. přenesená",J2006,0)</f>
        <v>0</v>
      </c>
      <c r="BI2006" s="199">
        <f>IF(N2006="nulová",J2006,0)</f>
        <v>0</v>
      </c>
      <c r="BJ2006" s="18" t="s">
        <v>87</v>
      </c>
      <c r="BK2006" s="199">
        <f>ROUND(I2006*H2006,2)</f>
        <v>0</v>
      </c>
      <c r="BL2006" s="18" t="s">
        <v>263</v>
      </c>
      <c r="BM2006" s="198" t="s">
        <v>2944</v>
      </c>
    </row>
    <row r="2007" spans="1:65" s="13" customFormat="1">
      <c r="B2007" s="200"/>
      <c r="C2007" s="201"/>
      <c r="D2007" s="202" t="s">
        <v>186</v>
      </c>
      <c r="E2007" s="201"/>
      <c r="F2007" s="204" t="s">
        <v>2945</v>
      </c>
      <c r="G2007" s="201"/>
      <c r="H2007" s="205">
        <v>63.863999999999997</v>
      </c>
      <c r="I2007" s="206"/>
      <c r="J2007" s="201"/>
      <c r="K2007" s="201"/>
      <c r="L2007" s="207"/>
      <c r="M2007" s="208"/>
      <c r="N2007" s="209"/>
      <c r="O2007" s="209"/>
      <c r="P2007" s="209"/>
      <c r="Q2007" s="209"/>
      <c r="R2007" s="209"/>
      <c r="S2007" s="209"/>
      <c r="T2007" s="210"/>
      <c r="AT2007" s="211" t="s">
        <v>186</v>
      </c>
      <c r="AU2007" s="211" t="s">
        <v>89</v>
      </c>
      <c r="AV2007" s="13" t="s">
        <v>89</v>
      </c>
      <c r="AW2007" s="13" t="s">
        <v>4</v>
      </c>
      <c r="AX2007" s="13" t="s">
        <v>87</v>
      </c>
      <c r="AY2007" s="211" t="s">
        <v>158</v>
      </c>
    </row>
    <row r="2008" spans="1:65" s="2" customFormat="1" ht="16.5" customHeight="1">
      <c r="A2008" s="35"/>
      <c r="B2008" s="36"/>
      <c r="C2008" s="187" t="s">
        <v>2946</v>
      </c>
      <c r="D2008" s="187" t="s">
        <v>161</v>
      </c>
      <c r="E2008" s="188" t="s">
        <v>2947</v>
      </c>
      <c r="F2008" s="189" t="s">
        <v>2948</v>
      </c>
      <c r="G2008" s="190" t="s">
        <v>332</v>
      </c>
      <c r="H2008" s="191">
        <v>54</v>
      </c>
      <c r="I2008" s="192"/>
      <c r="J2008" s="193">
        <f>ROUND(I2008*H2008,2)</f>
        <v>0</v>
      </c>
      <c r="K2008" s="189" t="s">
        <v>217</v>
      </c>
      <c r="L2008" s="40"/>
      <c r="M2008" s="194" t="s">
        <v>1</v>
      </c>
      <c r="N2008" s="195" t="s">
        <v>44</v>
      </c>
      <c r="O2008" s="72"/>
      <c r="P2008" s="196">
        <f>O2008*H2008</f>
        <v>0</v>
      </c>
      <c r="Q2008" s="196">
        <v>1.0000000000000001E-5</v>
      </c>
      <c r="R2008" s="196">
        <f>Q2008*H2008</f>
        <v>5.4000000000000001E-4</v>
      </c>
      <c r="S2008" s="196">
        <v>0</v>
      </c>
      <c r="T2008" s="197">
        <f>S2008*H2008</f>
        <v>0</v>
      </c>
      <c r="U2008" s="35"/>
      <c r="V2008" s="35"/>
      <c r="W2008" s="35"/>
      <c r="X2008" s="35"/>
      <c r="Y2008" s="35"/>
      <c r="Z2008" s="35"/>
      <c r="AA2008" s="35"/>
      <c r="AB2008" s="35"/>
      <c r="AC2008" s="35"/>
      <c r="AD2008" s="35"/>
      <c r="AE2008" s="35"/>
      <c r="AR2008" s="198" t="s">
        <v>263</v>
      </c>
      <c r="AT2008" s="198" t="s">
        <v>161</v>
      </c>
      <c r="AU2008" s="198" t="s">
        <v>89</v>
      </c>
      <c r="AY2008" s="18" t="s">
        <v>158</v>
      </c>
      <c r="BE2008" s="199">
        <f>IF(N2008="základní",J2008,0)</f>
        <v>0</v>
      </c>
      <c r="BF2008" s="199">
        <f>IF(N2008="snížená",J2008,0)</f>
        <v>0</v>
      </c>
      <c r="BG2008" s="199">
        <f>IF(N2008="zákl. přenesená",J2008,0)</f>
        <v>0</v>
      </c>
      <c r="BH2008" s="199">
        <f>IF(N2008="sníž. přenesená",J2008,0)</f>
        <v>0</v>
      </c>
      <c r="BI2008" s="199">
        <f>IF(N2008="nulová",J2008,0)</f>
        <v>0</v>
      </c>
      <c r="BJ2008" s="18" t="s">
        <v>87</v>
      </c>
      <c r="BK2008" s="199">
        <f>ROUND(I2008*H2008,2)</f>
        <v>0</v>
      </c>
      <c r="BL2008" s="18" t="s">
        <v>263</v>
      </c>
      <c r="BM2008" s="198" t="s">
        <v>2949</v>
      </c>
    </row>
    <row r="2009" spans="1:65" s="13" customFormat="1">
      <c r="B2009" s="200"/>
      <c r="C2009" s="201"/>
      <c r="D2009" s="202" t="s">
        <v>186</v>
      </c>
      <c r="E2009" s="203" t="s">
        <v>1</v>
      </c>
      <c r="F2009" s="204" t="s">
        <v>2950</v>
      </c>
      <c r="G2009" s="201"/>
      <c r="H2009" s="205">
        <v>54</v>
      </c>
      <c r="I2009" s="206"/>
      <c r="J2009" s="201"/>
      <c r="K2009" s="201"/>
      <c r="L2009" s="207"/>
      <c r="M2009" s="208"/>
      <c r="N2009" s="209"/>
      <c r="O2009" s="209"/>
      <c r="P2009" s="209"/>
      <c r="Q2009" s="209"/>
      <c r="R2009" s="209"/>
      <c r="S2009" s="209"/>
      <c r="T2009" s="210"/>
      <c r="AT2009" s="211" t="s">
        <v>186</v>
      </c>
      <c r="AU2009" s="211" t="s">
        <v>89</v>
      </c>
      <c r="AV2009" s="13" t="s">
        <v>89</v>
      </c>
      <c r="AW2009" s="13" t="s">
        <v>35</v>
      </c>
      <c r="AX2009" s="13" t="s">
        <v>87</v>
      </c>
      <c r="AY2009" s="211" t="s">
        <v>158</v>
      </c>
    </row>
    <row r="2010" spans="1:65" s="2" customFormat="1" ht="16.5" customHeight="1">
      <c r="A2010" s="35"/>
      <c r="B2010" s="36"/>
      <c r="C2010" s="187" t="s">
        <v>2951</v>
      </c>
      <c r="D2010" s="187" t="s">
        <v>161</v>
      </c>
      <c r="E2010" s="188" t="s">
        <v>2952</v>
      </c>
      <c r="F2010" s="189" t="s">
        <v>2953</v>
      </c>
      <c r="G2010" s="190" t="s">
        <v>332</v>
      </c>
      <c r="H2010" s="191">
        <v>62.96</v>
      </c>
      <c r="I2010" s="192"/>
      <c r="J2010" s="193">
        <f>ROUND(I2010*H2010,2)</f>
        <v>0</v>
      </c>
      <c r="K2010" s="189" t="s">
        <v>217</v>
      </c>
      <c r="L2010" s="40"/>
      <c r="M2010" s="194" t="s">
        <v>1</v>
      </c>
      <c r="N2010" s="195" t="s">
        <v>44</v>
      </c>
      <c r="O2010" s="72"/>
      <c r="P2010" s="196">
        <f>O2010*H2010</f>
        <v>0</v>
      </c>
      <c r="Q2010" s="196">
        <v>4.3800000000000002E-3</v>
      </c>
      <c r="R2010" s="196">
        <f>Q2010*H2010</f>
        <v>0.27576480000000003</v>
      </c>
      <c r="S2010" s="196">
        <v>0</v>
      </c>
      <c r="T2010" s="197">
        <f>S2010*H2010</f>
        <v>0</v>
      </c>
      <c r="U2010" s="35"/>
      <c r="V2010" s="35"/>
      <c r="W2010" s="35"/>
      <c r="X2010" s="35"/>
      <c r="Y2010" s="35"/>
      <c r="Z2010" s="35"/>
      <c r="AA2010" s="35"/>
      <c r="AB2010" s="35"/>
      <c r="AC2010" s="35"/>
      <c r="AD2010" s="35"/>
      <c r="AE2010" s="35"/>
      <c r="AR2010" s="198" t="s">
        <v>263</v>
      </c>
      <c r="AT2010" s="198" t="s">
        <v>161</v>
      </c>
      <c r="AU2010" s="198" t="s">
        <v>89</v>
      </c>
      <c r="AY2010" s="18" t="s">
        <v>158</v>
      </c>
      <c r="BE2010" s="199">
        <f>IF(N2010="základní",J2010,0)</f>
        <v>0</v>
      </c>
      <c r="BF2010" s="199">
        <f>IF(N2010="snížená",J2010,0)</f>
        <v>0</v>
      </c>
      <c r="BG2010" s="199">
        <f>IF(N2010="zákl. přenesená",J2010,0)</f>
        <v>0</v>
      </c>
      <c r="BH2010" s="199">
        <f>IF(N2010="sníž. přenesená",J2010,0)</f>
        <v>0</v>
      </c>
      <c r="BI2010" s="199">
        <f>IF(N2010="nulová",J2010,0)</f>
        <v>0</v>
      </c>
      <c r="BJ2010" s="18" t="s">
        <v>87</v>
      </c>
      <c r="BK2010" s="199">
        <f>ROUND(I2010*H2010,2)</f>
        <v>0</v>
      </c>
      <c r="BL2010" s="18" t="s">
        <v>263</v>
      </c>
      <c r="BM2010" s="198" t="s">
        <v>2954</v>
      </c>
    </row>
    <row r="2011" spans="1:65" s="13" customFormat="1">
      <c r="B2011" s="200"/>
      <c r="C2011" s="201"/>
      <c r="D2011" s="202" t="s">
        <v>186</v>
      </c>
      <c r="E2011" s="203" t="s">
        <v>1</v>
      </c>
      <c r="F2011" s="204" t="s">
        <v>2955</v>
      </c>
      <c r="G2011" s="201"/>
      <c r="H2011" s="205">
        <v>14.52</v>
      </c>
      <c r="I2011" s="206"/>
      <c r="J2011" s="201"/>
      <c r="K2011" s="201"/>
      <c r="L2011" s="207"/>
      <c r="M2011" s="208"/>
      <c r="N2011" s="209"/>
      <c r="O2011" s="209"/>
      <c r="P2011" s="209"/>
      <c r="Q2011" s="209"/>
      <c r="R2011" s="209"/>
      <c r="S2011" s="209"/>
      <c r="T2011" s="210"/>
      <c r="AT2011" s="211" t="s">
        <v>186</v>
      </c>
      <c r="AU2011" s="211" t="s">
        <v>89</v>
      </c>
      <c r="AV2011" s="13" t="s">
        <v>89</v>
      </c>
      <c r="AW2011" s="13" t="s">
        <v>35</v>
      </c>
      <c r="AX2011" s="13" t="s">
        <v>79</v>
      </c>
      <c r="AY2011" s="211" t="s">
        <v>158</v>
      </c>
    </row>
    <row r="2012" spans="1:65" s="13" customFormat="1">
      <c r="B2012" s="200"/>
      <c r="C2012" s="201"/>
      <c r="D2012" s="202" t="s">
        <v>186</v>
      </c>
      <c r="E2012" s="203" t="s">
        <v>1</v>
      </c>
      <c r="F2012" s="204" t="s">
        <v>2956</v>
      </c>
      <c r="G2012" s="201"/>
      <c r="H2012" s="205">
        <v>3.11</v>
      </c>
      <c r="I2012" s="206"/>
      <c r="J2012" s="201"/>
      <c r="K2012" s="201"/>
      <c r="L2012" s="207"/>
      <c r="M2012" s="208"/>
      <c r="N2012" s="209"/>
      <c r="O2012" s="209"/>
      <c r="P2012" s="209"/>
      <c r="Q2012" s="209"/>
      <c r="R2012" s="209"/>
      <c r="S2012" s="209"/>
      <c r="T2012" s="210"/>
      <c r="AT2012" s="211" t="s">
        <v>186</v>
      </c>
      <c r="AU2012" s="211" t="s">
        <v>89</v>
      </c>
      <c r="AV2012" s="13" t="s">
        <v>89</v>
      </c>
      <c r="AW2012" s="13" t="s">
        <v>35</v>
      </c>
      <c r="AX2012" s="13" t="s">
        <v>79</v>
      </c>
      <c r="AY2012" s="211" t="s">
        <v>158</v>
      </c>
    </row>
    <row r="2013" spans="1:65" s="13" customFormat="1">
      <c r="B2013" s="200"/>
      <c r="C2013" s="201"/>
      <c r="D2013" s="202" t="s">
        <v>186</v>
      </c>
      <c r="E2013" s="203" t="s">
        <v>1</v>
      </c>
      <c r="F2013" s="204" t="s">
        <v>2957</v>
      </c>
      <c r="G2013" s="201"/>
      <c r="H2013" s="205">
        <v>24.21</v>
      </c>
      <c r="I2013" s="206"/>
      <c r="J2013" s="201"/>
      <c r="K2013" s="201"/>
      <c r="L2013" s="207"/>
      <c r="M2013" s="208"/>
      <c r="N2013" s="209"/>
      <c r="O2013" s="209"/>
      <c r="P2013" s="209"/>
      <c r="Q2013" s="209"/>
      <c r="R2013" s="209"/>
      <c r="S2013" s="209"/>
      <c r="T2013" s="210"/>
      <c r="AT2013" s="211" t="s">
        <v>186</v>
      </c>
      <c r="AU2013" s="211" t="s">
        <v>89</v>
      </c>
      <c r="AV2013" s="13" t="s">
        <v>89</v>
      </c>
      <c r="AW2013" s="13" t="s">
        <v>35</v>
      </c>
      <c r="AX2013" s="13" t="s">
        <v>79</v>
      </c>
      <c r="AY2013" s="211" t="s">
        <v>158</v>
      </c>
    </row>
    <row r="2014" spans="1:65" s="13" customFormat="1">
      <c r="B2014" s="200"/>
      <c r="C2014" s="201"/>
      <c r="D2014" s="202" t="s">
        <v>186</v>
      </c>
      <c r="E2014" s="203" t="s">
        <v>1</v>
      </c>
      <c r="F2014" s="204" t="s">
        <v>2958</v>
      </c>
      <c r="G2014" s="201"/>
      <c r="H2014" s="205">
        <v>21.12</v>
      </c>
      <c r="I2014" s="206"/>
      <c r="J2014" s="201"/>
      <c r="K2014" s="201"/>
      <c r="L2014" s="207"/>
      <c r="M2014" s="208"/>
      <c r="N2014" s="209"/>
      <c r="O2014" s="209"/>
      <c r="P2014" s="209"/>
      <c r="Q2014" s="209"/>
      <c r="R2014" s="209"/>
      <c r="S2014" s="209"/>
      <c r="T2014" s="210"/>
      <c r="AT2014" s="211" t="s">
        <v>186</v>
      </c>
      <c r="AU2014" s="211" t="s">
        <v>89</v>
      </c>
      <c r="AV2014" s="13" t="s">
        <v>89</v>
      </c>
      <c r="AW2014" s="13" t="s">
        <v>35</v>
      </c>
      <c r="AX2014" s="13" t="s">
        <v>79</v>
      </c>
      <c r="AY2014" s="211" t="s">
        <v>158</v>
      </c>
    </row>
    <row r="2015" spans="1:65" s="14" customFormat="1">
      <c r="B2015" s="212"/>
      <c r="C2015" s="213"/>
      <c r="D2015" s="202" t="s">
        <v>186</v>
      </c>
      <c r="E2015" s="214" t="s">
        <v>1</v>
      </c>
      <c r="F2015" s="215" t="s">
        <v>199</v>
      </c>
      <c r="G2015" s="213"/>
      <c r="H2015" s="216">
        <v>62.96</v>
      </c>
      <c r="I2015" s="217"/>
      <c r="J2015" s="213"/>
      <c r="K2015" s="213"/>
      <c r="L2015" s="218"/>
      <c r="M2015" s="219"/>
      <c r="N2015" s="220"/>
      <c r="O2015" s="220"/>
      <c r="P2015" s="220"/>
      <c r="Q2015" s="220"/>
      <c r="R2015" s="220"/>
      <c r="S2015" s="220"/>
      <c r="T2015" s="221"/>
      <c r="AT2015" s="222" t="s">
        <v>186</v>
      </c>
      <c r="AU2015" s="222" t="s">
        <v>89</v>
      </c>
      <c r="AV2015" s="14" t="s">
        <v>165</v>
      </c>
      <c r="AW2015" s="14" t="s">
        <v>35</v>
      </c>
      <c r="AX2015" s="14" t="s">
        <v>87</v>
      </c>
      <c r="AY2015" s="222" t="s">
        <v>158</v>
      </c>
    </row>
    <row r="2016" spans="1:65" s="2" customFormat="1" ht="21.75" customHeight="1">
      <c r="A2016" s="35"/>
      <c r="B2016" s="36"/>
      <c r="C2016" s="187" t="s">
        <v>2959</v>
      </c>
      <c r="D2016" s="187" t="s">
        <v>161</v>
      </c>
      <c r="E2016" s="188" t="s">
        <v>2960</v>
      </c>
      <c r="F2016" s="189" t="s">
        <v>2961</v>
      </c>
      <c r="G2016" s="190" t="s">
        <v>216</v>
      </c>
      <c r="H2016" s="191">
        <v>824.79</v>
      </c>
      <c r="I2016" s="192"/>
      <c r="J2016" s="193">
        <f>ROUND(I2016*H2016,2)</f>
        <v>0</v>
      </c>
      <c r="K2016" s="189" t="s">
        <v>217</v>
      </c>
      <c r="L2016" s="40"/>
      <c r="M2016" s="194" t="s">
        <v>1</v>
      </c>
      <c r="N2016" s="195" t="s">
        <v>44</v>
      </c>
      <c r="O2016" s="72"/>
      <c r="P2016" s="196">
        <f>O2016*H2016</f>
        <v>0</v>
      </c>
      <c r="Q2016" s="196">
        <v>0</v>
      </c>
      <c r="R2016" s="196">
        <f>Q2016*H2016</f>
        <v>0</v>
      </c>
      <c r="S2016" s="196">
        <v>0</v>
      </c>
      <c r="T2016" s="197">
        <f>S2016*H2016</f>
        <v>0</v>
      </c>
      <c r="U2016" s="35"/>
      <c r="V2016" s="35"/>
      <c r="W2016" s="35"/>
      <c r="X2016" s="35"/>
      <c r="Y2016" s="35"/>
      <c r="Z2016" s="35"/>
      <c r="AA2016" s="35"/>
      <c r="AB2016" s="35"/>
      <c r="AC2016" s="35"/>
      <c r="AD2016" s="35"/>
      <c r="AE2016" s="35"/>
      <c r="AR2016" s="198" t="s">
        <v>263</v>
      </c>
      <c r="AT2016" s="198" t="s">
        <v>161</v>
      </c>
      <c r="AU2016" s="198" t="s">
        <v>89</v>
      </c>
      <c r="AY2016" s="18" t="s">
        <v>158</v>
      </c>
      <c r="BE2016" s="199">
        <f>IF(N2016="základní",J2016,0)</f>
        <v>0</v>
      </c>
      <c r="BF2016" s="199">
        <f>IF(N2016="snížená",J2016,0)</f>
        <v>0</v>
      </c>
      <c r="BG2016" s="199">
        <f>IF(N2016="zákl. přenesená",J2016,0)</f>
        <v>0</v>
      </c>
      <c r="BH2016" s="199">
        <f>IF(N2016="sníž. přenesená",J2016,0)</f>
        <v>0</v>
      </c>
      <c r="BI2016" s="199">
        <f>IF(N2016="nulová",J2016,0)</f>
        <v>0</v>
      </c>
      <c r="BJ2016" s="18" t="s">
        <v>87</v>
      </c>
      <c r="BK2016" s="199">
        <f>ROUND(I2016*H2016,2)</f>
        <v>0</v>
      </c>
      <c r="BL2016" s="18" t="s">
        <v>263</v>
      </c>
      <c r="BM2016" s="198" t="s">
        <v>2962</v>
      </c>
    </row>
    <row r="2017" spans="1:65" s="13" customFormat="1">
      <c r="B2017" s="200"/>
      <c r="C2017" s="201"/>
      <c r="D2017" s="202" t="s">
        <v>186</v>
      </c>
      <c r="E2017" s="203" t="s">
        <v>1</v>
      </c>
      <c r="F2017" s="204" t="s">
        <v>2963</v>
      </c>
      <c r="G2017" s="201"/>
      <c r="H2017" s="205">
        <v>824.79</v>
      </c>
      <c r="I2017" s="206"/>
      <c r="J2017" s="201"/>
      <c r="K2017" s="201"/>
      <c r="L2017" s="207"/>
      <c r="M2017" s="208"/>
      <c r="N2017" s="209"/>
      <c r="O2017" s="209"/>
      <c r="P2017" s="209"/>
      <c r="Q2017" s="209"/>
      <c r="R2017" s="209"/>
      <c r="S2017" s="209"/>
      <c r="T2017" s="210"/>
      <c r="AT2017" s="211" t="s">
        <v>186</v>
      </c>
      <c r="AU2017" s="211" t="s">
        <v>89</v>
      </c>
      <c r="AV2017" s="13" t="s">
        <v>89</v>
      </c>
      <c r="AW2017" s="13" t="s">
        <v>35</v>
      </c>
      <c r="AX2017" s="13" t="s">
        <v>87</v>
      </c>
      <c r="AY2017" s="211" t="s">
        <v>158</v>
      </c>
    </row>
    <row r="2018" spans="1:65" s="2" customFormat="1" ht="24.2" customHeight="1">
      <c r="A2018" s="35"/>
      <c r="B2018" s="36"/>
      <c r="C2018" s="244" t="s">
        <v>2964</v>
      </c>
      <c r="D2018" s="244" t="s">
        <v>343</v>
      </c>
      <c r="E2018" s="245" t="s">
        <v>2965</v>
      </c>
      <c r="F2018" s="246" t="s">
        <v>2966</v>
      </c>
      <c r="G2018" s="247" t="s">
        <v>216</v>
      </c>
      <c r="H2018" s="248">
        <v>841.28599999999994</v>
      </c>
      <c r="I2018" s="249"/>
      <c r="J2018" s="250">
        <f>ROUND(I2018*H2018,2)</f>
        <v>0</v>
      </c>
      <c r="K2018" s="246" t="s">
        <v>217</v>
      </c>
      <c r="L2018" s="251"/>
      <c r="M2018" s="252" t="s">
        <v>1</v>
      </c>
      <c r="N2018" s="253" t="s">
        <v>44</v>
      </c>
      <c r="O2018" s="72"/>
      <c r="P2018" s="196">
        <f>O2018*H2018</f>
        <v>0</v>
      </c>
      <c r="Q2018" s="196">
        <v>3.0000000000000001E-3</v>
      </c>
      <c r="R2018" s="196">
        <f>Q2018*H2018</f>
        <v>2.5238579999999997</v>
      </c>
      <c r="S2018" s="196">
        <v>0</v>
      </c>
      <c r="T2018" s="197">
        <f>S2018*H2018</f>
        <v>0</v>
      </c>
      <c r="U2018" s="35"/>
      <c r="V2018" s="35"/>
      <c r="W2018" s="35"/>
      <c r="X2018" s="35"/>
      <c r="Y2018" s="35"/>
      <c r="Z2018" s="35"/>
      <c r="AA2018" s="35"/>
      <c r="AB2018" s="35"/>
      <c r="AC2018" s="35"/>
      <c r="AD2018" s="35"/>
      <c r="AE2018" s="35"/>
      <c r="AR2018" s="198" t="s">
        <v>359</v>
      </c>
      <c r="AT2018" s="198" t="s">
        <v>343</v>
      </c>
      <c r="AU2018" s="198" t="s">
        <v>89</v>
      </c>
      <c r="AY2018" s="18" t="s">
        <v>158</v>
      </c>
      <c r="BE2018" s="199">
        <f>IF(N2018="základní",J2018,0)</f>
        <v>0</v>
      </c>
      <c r="BF2018" s="199">
        <f>IF(N2018="snížená",J2018,0)</f>
        <v>0</v>
      </c>
      <c r="BG2018" s="199">
        <f>IF(N2018="zákl. přenesená",J2018,0)</f>
        <v>0</v>
      </c>
      <c r="BH2018" s="199">
        <f>IF(N2018="sníž. přenesená",J2018,0)</f>
        <v>0</v>
      </c>
      <c r="BI2018" s="199">
        <f>IF(N2018="nulová",J2018,0)</f>
        <v>0</v>
      </c>
      <c r="BJ2018" s="18" t="s">
        <v>87</v>
      </c>
      <c r="BK2018" s="199">
        <f>ROUND(I2018*H2018,2)</f>
        <v>0</v>
      </c>
      <c r="BL2018" s="18" t="s">
        <v>263</v>
      </c>
      <c r="BM2018" s="198" t="s">
        <v>2967</v>
      </c>
    </row>
    <row r="2019" spans="1:65" s="13" customFormat="1">
      <c r="B2019" s="200"/>
      <c r="C2019" s="201"/>
      <c r="D2019" s="202" t="s">
        <v>186</v>
      </c>
      <c r="E2019" s="201"/>
      <c r="F2019" s="204" t="s">
        <v>2968</v>
      </c>
      <c r="G2019" s="201"/>
      <c r="H2019" s="205">
        <v>841.28599999999994</v>
      </c>
      <c r="I2019" s="206"/>
      <c r="J2019" s="201"/>
      <c r="K2019" s="201"/>
      <c r="L2019" s="207"/>
      <c r="M2019" s="208"/>
      <c r="N2019" s="209"/>
      <c r="O2019" s="209"/>
      <c r="P2019" s="209"/>
      <c r="Q2019" s="209"/>
      <c r="R2019" s="209"/>
      <c r="S2019" s="209"/>
      <c r="T2019" s="210"/>
      <c r="AT2019" s="211" t="s">
        <v>186</v>
      </c>
      <c r="AU2019" s="211" t="s">
        <v>89</v>
      </c>
      <c r="AV2019" s="13" t="s">
        <v>89</v>
      </c>
      <c r="AW2019" s="13" t="s">
        <v>4</v>
      </c>
      <c r="AX2019" s="13" t="s">
        <v>87</v>
      </c>
      <c r="AY2019" s="211" t="s">
        <v>158</v>
      </c>
    </row>
    <row r="2020" spans="1:65" s="2" customFormat="1" ht="24.2" customHeight="1">
      <c r="A2020" s="35"/>
      <c r="B2020" s="36"/>
      <c r="C2020" s="187" t="s">
        <v>2969</v>
      </c>
      <c r="D2020" s="187" t="s">
        <v>161</v>
      </c>
      <c r="E2020" s="188" t="s">
        <v>2970</v>
      </c>
      <c r="F2020" s="189" t="s">
        <v>2971</v>
      </c>
      <c r="G2020" s="190" t="s">
        <v>216</v>
      </c>
      <c r="H2020" s="191">
        <v>86.73</v>
      </c>
      <c r="I2020" s="192"/>
      <c r="J2020" s="193">
        <f>ROUND(I2020*H2020,2)</f>
        <v>0</v>
      </c>
      <c r="K2020" s="189" t="s">
        <v>217</v>
      </c>
      <c r="L2020" s="40"/>
      <c r="M2020" s="194" t="s">
        <v>1</v>
      </c>
      <c r="N2020" s="195" t="s">
        <v>44</v>
      </c>
      <c r="O2020" s="72"/>
      <c r="P2020" s="196">
        <f>O2020*H2020</f>
        <v>0</v>
      </c>
      <c r="Q2020" s="196">
        <v>0</v>
      </c>
      <c r="R2020" s="196">
        <f>Q2020*H2020</f>
        <v>0</v>
      </c>
      <c r="S2020" s="196">
        <v>1.721E-2</v>
      </c>
      <c r="T2020" s="197">
        <f>S2020*H2020</f>
        <v>1.4926233</v>
      </c>
      <c r="U2020" s="35"/>
      <c r="V2020" s="35"/>
      <c r="W2020" s="35"/>
      <c r="X2020" s="35"/>
      <c r="Y2020" s="35"/>
      <c r="Z2020" s="35"/>
      <c r="AA2020" s="35"/>
      <c r="AB2020" s="35"/>
      <c r="AC2020" s="35"/>
      <c r="AD2020" s="35"/>
      <c r="AE2020" s="35"/>
      <c r="AR2020" s="198" t="s">
        <v>263</v>
      </c>
      <c r="AT2020" s="198" t="s">
        <v>161</v>
      </c>
      <c r="AU2020" s="198" t="s">
        <v>89</v>
      </c>
      <c r="AY2020" s="18" t="s">
        <v>158</v>
      </c>
      <c r="BE2020" s="199">
        <f>IF(N2020="základní",J2020,0)</f>
        <v>0</v>
      </c>
      <c r="BF2020" s="199">
        <f>IF(N2020="snížená",J2020,0)</f>
        <v>0</v>
      </c>
      <c r="BG2020" s="199">
        <f>IF(N2020="zákl. přenesená",J2020,0)</f>
        <v>0</v>
      </c>
      <c r="BH2020" s="199">
        <f>IF(N2020="sníž. přenesená",J2020,0)</f>
        <v>0</v>
      </c>
      <c r="BI2020" s="199">
        <f>IF(N2020="nulová",J2020,0)</f>
        <v>0</v>
      </c>
      <c r="BJ2020" s="18" t="s">
        <v>87</v>
      </c>
      <c r="BK2020" s="199">
        <f>ROUND(I2020*H2020,2)</f>
        <v>0</v>
      </c>
      <c r="BL2020" s="18" t="s">
        <v>263</v>
      </c>
      <c r="BM2020" s="198" t="s">
        <v>2972</v>
      </c>
    </row>
    <row r="2021" spans="1:65" s="13" customFormat="1" ht="22.5">
      <c r="B2021" s="200"/>
      <c r="C2021" s="201"/>
      <c r="D2021" s="202" t="s">
        <v>186</v>
      </c>
      <c r="E2021" s="203" t="s">
        <v>1</v>
      </c>
      <c r="F2021" s="204" t="s">
        <v>2973</v>
      </c>
      <c r="G2021" s="201"/>
      <c r="H2021" s="205">
        <v>86.73</v>
      </c>
      <c r="I2021" s="206"/>
      <c r="J2021" s="201"/>
      <c r="K2021" s="201"/>
      <c r="L2021" s="207"/>
      <c r="M2021" s="208"/>
      <c r="N2021" s="209"/>
      <c r="O2021" s="209"/>
      <c r="P2021" s="209"/>
      <c r="Q2021" s="209"/>
      <c r="R2021" s="209"/>
      <c r="S2021" s="209"/>
      <c r="T2021" s="210"/>
      <c r="AT2021" s="211" t="s">
        <v>186</v>
      </c>
      <c r="AU2021" s="211" t="s">
        <v>89</v>
      </c>
      <c r="AV2021" s="13" t="s">
        <v>89</v>
      </c>
      <c r="AW2021" s="13" t="s">
        <v>35</v>
      </c>
      <c r="AX2021" s="13" t="s">
        <v>87</v>
      </c>
      <c r="AY2021" s="211" t="s">
        <v>158</v>
      </c>
    </row>
    <row r="2022" spans="1:65" s="2" customFormat="1" ht="37.9" customHeight="1">
      <c r="A2022" s="35"/>
      <c r="B2022" s="36"/>
      <c r="C2022" s="187" t="s">
        <v>2974</v>
      </c>
      <c r="D2022" s="187" t="s">
        <v>161</v>
      </c>
      <c r="E2022" s="188" t="s">
        <v>2975</v>
      </c>
      <c r="F2022" s="189" t="s">
        <v>2976</v>
      </c>
      <c r="G2022" s="190" t="s">
        <v>216</v>
      </c>
      <c r="H2022" s="191">
        <v>25.9</v>
      </c>
      <c r="I2022" s="192"/>
      <c r="J2022" s="193">
        <f>ROUND(I2022*H2022,2)</f>
        <v>0</v>
      </c>
      <c r="K2022" s="189" t="s">
        <v>217</v>
      </c>
      <c r="L2022" s="40"/>
      <c r="M2022" s="194" t="s">
        <v>1</v>
      </c>
      <c r="N2022" s="195" t="s">
        <v>44</v>
      </c>
      <c r="O2022" s="72"/>
      <c r="P2022" s="196">
        <f>O2022*H2022</f>
        <v>0</v>
      </c>
      <c r="Q2022" s="196">
        <v>2.8629999999999999E-2</v>
      </c>
      <c r="R2022" s="196">
        <f>Q2022*H2022</f>
        <v>0.74151699999999998</v>
      </c>
      <c r="S2022" s="196">
        <v>0</v>
      </c>
      <c r="T2022" s="197">
        <f>S2022*H2022</f>
        <v>0</v>
      </c>
      <c r="U2022" s="35"/>
      <c r="V2022" s="35"/>
      <c r="W2022" s="35"/>
      <c r="X2022" s="35"/>
      <c r="Y2022" s="35"/>
      <c r="Z2022" s="35"/>
      <c r="AA2022" s="35"/>
      <c r="AB2022" s="35"/>
      <c r="AC2022" s="35"/>
      <c r="AD2022" s="35"/>
      <c r="AE2022" s="35"/>
      <c r="AR2022" s="198" t="s">
        <v>263</v>
      </c>
      <c r="AT2022" s="198" t="s">
        <v>161</v>
      </c>
      <c r="AU2022" s="198" t="s">
        <v>89</v>
      </c>
      <c r="AY2022" s="18" t="s">
        <v>158</v>
      </c>
      <c r="BE2022" s="199">
        <f>IF(N2022="základní",J2022,0)</f>
        <v>0</v>
      </c>
      <c r="BF2022" s="199">
        <f>IF(N2022="snížená",J2022,0)</f>
        <v>0</v>
      </c>
      <c r="BG2022" s="199">
        <f>IF(N2022="zákl. přenesená",J2022,0)</f>
        <v>0</v>
      </c>
      <c r="BH2022" s="199">
        <f>IF(N2022="sníž. přenesená",J2022,0)</f>
        <v>0</v>
      </c>
      <c r="BI2022" s="199">
        <f>IF(N2022="nulová",J2022,0)</f>
        <v>0</v>
      </c>
      <c r="BJ2022" s="18" t="s">
        <v>87</v>
      </c>
      <c r="BK2022" s="199">
        <f>ROUND(I2022*H2022,2)</f>
        <v>0</v>
      </c>
      <c r="BL2022" s="18" t="s">
        <v>263</v>
      </c>
      <c r="BM2022" s="198" t="s">
        <v>2977</v>
      </c>
    </row>
    <row r="2023" spans="1:65" s="13" customFormat="1">
      <c r="B2023" s="200"/>
      <c r="C2023" s="201"/>
      <c r="D2023" s="202" t="s">
        <v>186</v>
      </c>
      <c r="E2023" s="203" t="s">
        <v>1</v>
      </c>
      <c r="F2023" s="204" t="s">
        <v>2978</v>
      </c>
      <c r="G2023" s="201"/>
      <c r="H2023" s="205">
        <v>25.9</v>
      </c>
      <c r="I2023" s="206"/>
      <c r="J2023" s="201"/>
      <c r="K2023" s="201"/>
      <c r="L2023" s="207"/>
      <c r="M2023" s="208"/>
      <c r="N2023" s="209"/>
      <c r="O2023" s="209"/>
      <c r="P2023" s="209"/>
      <c r="Q2023" s="209"/>
      <c r="R2023" s="209"/>
      <c r="S2023" s="209"/>
      <c r="T2023" s="210"/>
      <c r="AT2023" s="211" t="s">
        <v>186</v>
      </c>
      <c r="AU2023" s="211" t="s">
        <v>89</v>
      </c>
      <c r="AV2023" s="13" t="s">
        <v>89</v>
      </c>
      <c r="AW2023" s="13" t="s">
        <v>35</v>
      </c>
      <c r="AX2023" s="13" t="s">
        <v>87</v>
      </c>
      <c r="AY2023" s="211" t="s">
        <v>158</v>
      </c>
    </row>
    <row r="2024" spans="1:65" s="2" customFormat="1" ht="37.9" customHeight="1">
      <c r="A2024" s="35"/>
      <c r="B2024" s="36"/>
      <c r="C2024" s="187" t="s">
        <v>2979</v>
      </c>
      <c r="D2024" s="187" t="s">
        <v>161</v>
      </c>
      <c r="E2024" s="188" t="s">
        <v>2980</v>
      </c>
      <c r="F2024" s="189" t="s">
        <v>2981</v>
      </c>
      <c r="G2024" s="190" t="s">
        <v>216</v>
      </c>
      <c r="H2024" s="191">
        <v>64.02</v>
      </c>
      <c r="I2024" s="192"/>
      <c r="J2024" s="193">
        <f>ROUND(I2024*H2024,2)</f>
        <v>0</v>
      </c>
      <c r="K2024" s="189" t="s">
        <v>217</v>
      </c>
      <c r="L2024" s="40"/>
      <c r="M2024" s="194" t="s">
        <v>1</v>
      </c>
      <c r="N2024" s="195" t="s">
        <v>44</v>
      </c>
      <c r="O2024" s="72"/>
      <c r="P2024" s="196">
        <f>O2024*H2024</f>
        <v>0</v>
      </c>
      <c r="Q2024" s="196">
        <v>3.4729999999999997E-2</v>
      </c>
      <c r="R2024" s="196">
        <f>Q2024*H2024</f>
        <v>2.2234145999999995</v>
      </c>
      <c r="S2024" s="196">
        <v>0</v>
      </c>
      <c r="T2024" s="197">
        <f>S2024*H2024</f>
        <v>0</v>
      </c>
      <c r="U2024" s="35"/>
      <c r="V2024" s="35"/>
      <c r="W2024" s="35"/>
      <c r="X2024" s="35"/>
      <c r="Y2024" s="35"/>
      <c r="Z2024" s="35"/>
      <c r="AA2024" s="35"/>
      <c r="AB2024" s="35"/>
      <c r="AC2024" s="35"/>
      <c r="AD2024" s="35"/>
      <c r="AE2024" s="35"/>
      <c r="AR2024" s="198" t="s">
        <v>263</v>
      </c>
      <c r="AT2024" s="198" t="s">
        <v>161</v>
      </c>
      <c r="AU2024" s="198" t="s">
        <v>89</v>
      </c>
      <c r="AY2024" s="18" t="s">
        <v>158</v>
      </c>
      <c r="BE2024" s="199">
        <f>IF(N2024="základní",J2024,0)</f>
        <v>0</v>
      </c>
      <c r="BF2024" s="199">
        <f>IF(N2024="snížená",J2024,0)</f>
        <v>0</v>
      </c>
      <c r="BG2024" s="199">
        <f>IF(N2024="zákl. přenesená",J2024,0)</f>
        <v>0</v>
      </c>
      <c r="BH2024" s="199">
        <f>IF(N2024="sníž. přenesená",J2024,0)</f>
        <v>0</v>
      </c>
      <c r="BI2024" s="199">
        <f>IF(N2024="nulová",J2024,0)</f>
        <v>0</v>
      </c>
      <c r="BJ2024" s="18" t="s">
        <v>87</v>
      </c>
      <c r="BK2024" s="199">
        <f>ROUND(I2024*H2024,2)</f>
        <v>0</v>
      </c>
      <c r="BL2024" s="18" t="s">
        <v>263</v>
      </c>
      <c r="BM2024" s="198" t="s">
        <v>2982</v>
      </c>
    </row>
    <row r="2025" spans="1:65" s="13" customFormat="1">
      <c r="B2025" s="200"/>
      <c r="C2025" s="201"/>
      <c r="D2025" s="202" t="s">
        <v>186</v>
      </c>
      <c r="E2025" s="203" t="s">
        <v>1</v>
      </c>
      <c r="F2025" s="204" t="s">
        <v>2983</v>
      </c>
      <c r="G2025" s="201"/>
      <c r="H2025" s="205">
        <v>64.02</v>
      </c>
      <c r="I2025" s="206"/>
      <c r="J2025" s="201"/>
      <c r="K2025" s="201"/>
      <c r="L2025" s="207"/>
      <c r="M2025" s="208"/>
      <c r="N2025" s="209"/>
      <c r="O2025" s="209"/>
      <c r="P2025" s="209"/>
      <c r="Q2025" s="209"/>
      <c r="R2025" s="209"/>
      <c r="S2025" s="209"/>
      <c r="T2025" s="210"/>
      <c r="AT2025" s="211" t="s">
        <v>186</v>
      </c>
      <c r="AU2025" s="211" t="s">
        <v>89</v>
      </c>
      <c r="AV2025" s="13" t="s">
        <v>89</v>
      </c>
      <c r="AW2025" s="13" t="s">
        <v>35</v>
      </c>
      <c r="AX2025" s="13" t="s">
        <v>87</v>
      </c>
      <c r="AY2025" s="211" t="s">
        <v>158</v>
      </c>
    </row>
    <row r="2026" spans="1:65" s="2" customFormat="1" ht="24.2" customHeight="1">
      <c r="A2026" s="35"/>
      <c r="B2026" s="36"/>
      <c r="C2026" s="187" t="s">
        <v>2984</v>
      </c>
      <c r="D2026" s="187" t="s">
        <v>161</v>
      </c>
      <c r="E2026" s="188" t="s">
        <v>2985</v>
      </c>
      <c r="F2026" s="189" t="s">
        <v>2986</v>
      </c>
      <c r="G2026" s="190" t="s">
        <v>216</v>
      </c>
      <c r="H2026" s="191">
        <v>98.771000000000001</v>
      </c>
      <c r="I2026" s="192"/>
      <c r="J2026" s="193">
        <f>ROUND(I2026*H2026,2)</f>
        <v>0</v>
      </c>
      <c r="K2026" s="189" t="s">
        <v>217</v>
      </c>
      <c r="L2026" s="40"/>
      <c r="M2026" s="194" t="s">
        <v>1</v>
      </c>
      <c r="N2026" s="195" t="s">
        <v>44</v>
      </c>
      <c r="O2026" s="72"/>
      <c r="P2026" s="196">
        <f>O2026*H2026</f>
        <v>0</v>
      </c>
      <c r="Q2026" s="196">
        <v>0</v>
      </c>
      <c r="R2026" s="196">
        <f>Q2026*H2026</f>
        <v>0</v>
      </c>
      <c r="S2026" s="196">
        <v>1.065E-2</v>
      </c>
      <c r="T2026" s="197">
        <f>S2026*H2026</f>
        <v>1.05191115</v>
      </c>
      <c r="U2026" s="35"/>
      <c r="V2026" s="35"/>
      <c r="W2026" s="35"/>
      <c r="X2026" s="35"/>
      <c r="Y2026" s="35"/>
      <c r="Z2026" s="35"/>
      <c r="AA2026" s="35"/>
      <c r="AB2026" s="35"/>
      <c r="AC2026" s="35"/>
      <c r="AD2026" s="35"/>
      <c r="AE2026" s="35"/>
      <c r="AR2026" s="198" t="s">
        <v>263</v>
      </c>
      <c r="AT2026" s="198" t="s">
        <v>161</v>
      </c>
      <c r="AU2026" s="198" t="s">
        <v>89</v>
      </c>
      <c r="AY2026" s="18" t="s">
        <v>158</v>
      </c>
      <c r="BE2026" s="199">
        <f>IF(N2026="základní",J2026,0)</f>
        <v>0</v>
      </c>
      <c r="BF2026" s="199">
        <f>IF(N2026="snížená",J2026,0)</f>
        <v>0</v>
      </c>
      <c r="BG2026" s="199">
        <f>IF(N2026="zákl. přenesená",J2026,0)</f>
        <v>0</v>
      </c>
      <c r="BH2026" s="199">
        <f>IF(N2026="sníž. přenesená",J2026,0)</f>
        <v>0</v>
      </c>
      <c r="BI2026" s="199">
        <f>IF(N2026="nulová",J2026,0)</f>
        <v>0</v>
      </c>
      <c r="BJ2026" s="18" t="s">
        <v>87</v>
      </c>
      <c r="BK2026" s="199">
        <f>ROUND(I2026*H2026,2)</f>
        <v>0</v>
      </c>
      <c r="BL2026" s="18" t="s">
        <v>263</v>
      </c>
      <c r="BM2026" s="198" t="s">
        <v>2987</v>
      </c>
    </row>
    <row r="2027" spans="1:65" s="13" customFormat="1">
      <c r="B2027" s="200"/>
      <c r="C2027" s="201"/>
      <c r="D2027" s="202" t="s">
        <v>186</v>
      </c>
      <c r="E2027" s="203" t="s">
        <v>1</v>
      </c>
      <c r="F2027" s="204" t="s">
        <v>2988</v>
      </c>
      <c r="G2027" s="201"/>
      <c r="H2027" s="205">
        <v>98.771000000000001</v>
      </c>
      <c r="I2027" s="206"/>
      <c r="J2027" s="201"/>
      <c r="K2027" s="201"/>
      <c r="L2027" s="207"/>
      <c r="M2027" s="208"/>
      <c r="N2027" s="209"/>
      <c r="O2027" s="209"/>
      <c r="P2027" s="209"/>
      <c r="Q2027" s="209"/>
      <c r="R2027" s="209"/>
      <c r="S2027" s="209"/>
      <c r="T2027" s="210"/>
      <c r="AT2027" s="211" t="s">
        <v>186</v>
      </c>
      <c r="AU2027" s="211" t="s">
        <v>89</v>
      </c>
      <c r="AV2027" s="13" t="s">
        <v>89</v>
      </c>
      <c r="AW2027" s="13" t="s">
        <v>35</v>
      </c>
      <c r="AX2027" s="13" t="s">
        <v>87</v>
      </c>
      <c r="AY2027" s="211" t="s">
        <v>158</v>
      </c>
    </row>
    <row r="2028" spans="1:65" s="2" customFormat="1" ht="16.5" customHeight="1">
      <c r="A2028" s="35"/>
      <c r="B2028" s="36"/>
      <c r="C2028" s="187" t="s">
        <v>2989</v>
      </c>
      <c r="D2028" s="187" t="s">
        <v>161</v>
      </c>
      <c r="E2028" s="188" t="s">
        <v>2990</v>
      </c>
      <c r="F2028" s="189" t="s">
        <v>2991</v>
      </c>
      <c r="G2028" s="190" t="s">
        <v>216</v>
      </c>
      <c r="H2028" s="191">
        <v>106.71299999999999</v>
      </c>
      <c r="I2028" s="192"/>
      <c r="J2028" s="193">
        <f>ROUND(I2028*H2028,2)</f>
        <v>0</v>
      </c>
      <c r="K2028" s="189" t="s">
        <v>217</v>
      </c>
      <c r="L2028" s="40"/>
      <c r="M2028" s="194" t="s">
        <v>1</v>
      </c>
      <c r="N2028" s="195" t="s">
        <v>44</v>
      </c>
      <c r="O2028" s="72"/>
      <c r="P2028" s="196">
        <f>O2028*H2028</f>
        <v>0</v>
      </c>
      <c r="Q2028" s="196">
        <v>7.2000000000000005E-4</v>
      </c>
      <c r="R2028" s="196">
        <f>Q2028*H2028</f>
        <v>7.6833360000000003E-2</v>
      </c>
      <c r="S2028" s="196">
        <v>0</v>
      </c>
      <c r="T2028" s="197">
        <f>S2028*H2028</f>
        <v>0</v>
      </c>
      <c r="U2028" s="35"/>
      <c r="V2028" s="35"/>
      <c r="W2028" s="35"/>
      <c r="X2028" s="35"/>
      <c r="Y2028" s="35"/>
      <c r="Z2028" s="35"/>
      <c r="AA2028" s="35"/>
      <c r="AB2028" s="35"/>
      <c r="AC2028" s="35"/>
      <c r="AD2028" s="35"/>
      <c r="AE2028" s="35"/>
      <c r="AR2028" s="198" t="s">
        <v>263</v>
      </c>
      <c r="AT2028" s="198" t="s">
        <v>161</v>
      </c>
      <c r="AU2028" s="198" t="s">
        <v>89</v>
      </c>
      <c r="AY2028" s="18" t="s">
        <v>158</v>
      </c>
      <c r="BE2028" s="199">
        <f>IF(N2028="základní",J2028,0)</f>
        <v>0</v>
      </c>
      <c r="BF2028" s="199">
        <f>IF(N2028="snížená",J2028,0)</f>
        <v>0</v>
      </c>
      <c r="BG2028" s="199">
        <f>IF(N2028="zákl. přenesená",J2028,0)</f>
        <v>0</v>
      </c>
      <c r="BH2028" s="199">
        <f>IF(N2028="sníž. přenesená",J2028,0)</f>
        <v>0</v>
      </c>
      <c r="BI2028" s="199">
        <f>IF(N2028="nulová",J2028,0)</f>
        <v>0</v>
      </c>
      <c r="BJ2028" s="18" t="s">
        <v>87</v>
      </c>
      <c r="BK2028" s="199">
        <f>ROUND(I2028*H2028,2)</f>
        <v>0</v>
      </c>
      <c r="BL2028" s="18" t="s">
        <v>263</v>
      </c>
      <c r="BM2028" s="198" t="s">
        <v>2992</v>
      </c>
    </row>
    <row r="2029" spans="1:65" s="16" customFormat="1">
      <c r="B2029" s="234"/>
      <c r="C2029" s="235"/>
      <c r="D2029" s="202" t="s">
        <v>186</v>
      </c>
      <c r="E2029" s="236" t="s">
        <v>1</v>
      </c>
      <c r="F2029" s="237" t="s">
        <v>2993</v>
      </c>
      <c r="G2029" s="235"/>
      <c r="H2029" s="236" t="s">
        <v>1</v>
      </c>
      <c r="I2029" s="238"/>
      <c r="J2029" s="235"/>
      <c r="K2029" s="235"/>
      <c r="L2029" s="239"/>
      <c r="M2029" s="240"/>
      <c r="N2029" s="241"/>
      <c r="O2029" s="241"/>
      <c r="P2029" s="241"/>
      <c r="Q2029" s="241"/>
      <c r="R2029" s="241"/>
      <c r="S2029" s="241"/>
      <c r="T2029" s="242"/>
      <c r="AT2029" s="243" t="s">
        <v>186</v>
      </c>
      <c r="AU2029" s="243" t="s">
        <v>89</v>
      </c>
      <c r="AV2029" s="16" t="s">
        <v>87</v>
      </c>
      <c r="AW2029" s="16" t="s">
        <v>35</v>
      </c>
      <c r="AX2029" s="16" t="s">
        <v>79</v>
      </c>
      <c r="AY2029" s="243" t="s">
        <v>158</v>
      </c>
    </row>
    <row r="2030" spans="1:65" s="13" customFormat="1" ht="22.5">
      <c r="B2030" s="200"/>
      <c r="C2030" s="201"/>
      <c r="D2030" s="202" t="s">
        <v>186</v>
      </c>
      <c r="E2030" s="203" t="s">
        <v>1</v>
      </c>
      <c r="F2030" s="204" t="s">
        <v>2994</v>
      </c>
      <c r="G2030" s="201"/>
      <c r="H2030" s="205">
        <v>11.499000000000001</v>
      </c>
      <c r="I2030" s="206"/>
      <c r="J2030" s="201"/>
      <c r="K2030" s="201"/>
      <c r="L2030" s="207"/>
      <c r="M2030" s="208"/>
      <c r="N2030" s="209"/>
      <c r="O2030" s="209"/>
      <c r="P2030" s="209"/>
      <c r="Q2030" s="209"/>
      <c r="R2030" s="209"/>
      <c r="S2030" s="209"/>
      <c r="T2030" s="210"/>
      <c r="AT2030" s="211" t="s">
        <v>186</v>
      </c>
      <c r="AU2030" s="211" t="s">
        <v>89</v>
      </c>
      <c r="AV2030" s="13" t="s">
        <v>89</v>
      </c>
      <c r="AW2030" s="13" t="s">
        <v>35</v>
      </c>
      <c r="AX2030" s="13" t="s">
        <v>79</v>
      </c>
      <c r="AY2030" s="211" t="s">
        <v>158</v>
      </c>
    </row>
    <row r="2031" spans="1:65" s="13" customFormat="1">
      <c r="B2031" s="200"/>
      <c r="C2031" s="201"/>
      <c r="D2031" s="202" t="s">
        <v>186</v>
      </c>
      <c r="E2031" s="203" t="s">
        <v>1</v>
      </c>
      <c r="F2031" s="204" t="s">
        <v>2995</v>
      </c>
      <c r="G2031" s="201"/>
      <c r="H2031" s="205">
        <v>3.2770000000000001</v>
      </c>
      <c r="I2031" s="206"/>
      <c r="J2031" s="201"/>
      <c r="K2031" s="201"/>
      <c r="L2031" s="207"/>
      <c r="M2031" s="208"/>
      <c r="N2031" s="209"/>
      <c r="O2031" s="209"/>
      <c r="P2031" s="209"/>
      <c r="Q2031" s="209"/>
      <c r="R2031" s="209"/>
      <c r="S2031" s="209"/>
      <c r="T2031" s="210"/>
      <c r="AT2031" s="211" t="s">
        <v>186</v>
      </c>
      <c r="AU2031" s="211" t="s">
        <v>89</v>
      </c>
      <c r="AV2031" s="13" t="s">
        <v>89</v>
      </c>
      <c r="AW2031" s="13" t="s">
        <v>35</v>
      </c>
      <c r="AX2031" s="13" t="s">
        <v>79</v>
      </c>
      <c r="AY2031" s="211" t="s">
        <v>158</v>
      </c>
    </row>
    <row r="2032" spans="1:65" s="13" customFormat="1">
      <c r="B2032" s="200"/>
      <c r="C2032" s="201"/>
      <c r="D2032" s="202" t="s">
        <v>186</v>
      </c>
      <c r="E2032" s="203" t="s">
        <v>1</v>
      </c>
      <c r="F2032" s="204" t="s">
        <v>2996</v>
      </c>
      <c r="G2032" s="201"/>
      <c r="H2032" s="205">
        <v>17.370999999999999</v>
      </c>
      <c r="I2032" s="206"/>
      <c r="J2032" s="201"/>
      <c r="K2032" s="201"/>
      <c r="L2032" s="207"/>
      <c r="M2032" s="208"/>
      <c r="N2032" s="209"/>
      <c r="O2032" s="209"/>
      <c r="P2032" s="209"/>
      <c r="Q2032" s="209"/>
      <c r="R2032" s="209"/>
      <c r="S2032" s="209"/>
      <c r="T2032" s="210"/>
      <c r="AT2032" s="211" t="s">
        <v>186</v>
      </c>
      <c r="AU2032" s="211" t="s">
        <v>89</v>
      </c>
      <c r="AV2032" s="13" t="s">
        <v>89</v>
      </c>
      <c r="AW2032" s="13" t="s">
        <v>35</v>
      </c>
      <c r="AX2032" s="13" t="s">
        <v>79</v>
      </c>
      <c r="AY2032" s="211" t="s">
        <v>158</v>
      </c>
    </row>
    <row r="2033" spans="1:65" s="13" customFormat="1">
      <c r="B2033" s="200"/>
      <c r="C2033" s="201"/>
      <c r="D2033" s="202" t="s">
        <v>186</v>
      </c>
      <c r="E2033" s="203" t="s">
        <v>1</v>
      </c>
      <c r="F2033" s="204" t="s">
        <v>2997</v>
      </c>
      <c r="G2033" s="201"/>
      <c r="H2033" s="205">
        <v>29.696000000000002</v>
      </c>
      <c r="I2033" s="206"/>
      <c r="J2033" s="201"/>
      <c r="K2033" s="201"/>
      <c r="L2033" s="207"/>
      <c r="M2033" s="208"/>
      <c r="N2033" s="209"/>
      <c r="O2033" s="209"/>
      <c r="P2033" s="209"/>
      <c r="Q2033" s="209"/>
      <c r="R2033" s="209"/>
      <c r="S2033" s="209"/>
      <c r="T2033" s="210"/>
      <c r="AT2033" s="211" t="s">
        <v>186</v>
      </c>
      <c r="AU2033" s="211" t="s">
        <v>89</v>
      </c>
      <c r="AV2033" s="13" t="s">
        <v>89</v>
      </c>
      <c r="AW2033" s="13" t="s">
        <v>35</v>
      </c>
      <c r="AX2033" s="13" t="s">
        <v>79</v>
      </c>
      <c r="AY2033" s="211" t="s">
        <v>158</v>
      </c>
    </row>
    <row r="2034" spans="1:65" s="13" customFormat="1">
      <c r="B2034" s="200"/>
      <c r="C2034" s="201"/>
      <c r="D2034" s="202" t="s">
        <v>186</v>
      </c>
      <c r="E2034" s="203" t="s">
        <v>1</v>
      </c>
      <c r="F2034" s="204" t="s">
        <v>2998</v>
      </c>
      <c r="G2034" s="201"/>
      <c r="H2034" s="205">
        <v>13.311</v>
      </c>
      <c r="I2034" s="206"/>
      <c r="J2034" s="201"/>
      <c r="K2034" s="201"/>
      <c r="L2034" s="207"/>
      <c r="M2034" s="208"/>
      <c r="N2034" s="209"/>
      <c r="O2034" s="209"/>
      <c r="P2034" s="209"/>
      <c r="Q2034" s="209"/>
      <c r="R2034" s="209"/>
      <c r="S2034" s="209"/>
      <c r="T2034" s="210"/>
      <c r="AT2034" s="211" t="s">
        <v>186</v>
      </c>
      <c r="AU2034" s="211" t="s">
        <v>89</v>
      </c>
      <c r="AV2034" s="13" t="s">
        <v>89</v>
      </c>
      <c r="AW2034" s="13" t="s">
        <v>35</v>
      </c>
      <c r="AX2034" s="13" t="s">
        <v>79</v>
      </c>
      <c r="AY2034" s="211" t="s">
        <v>158</v>
      </c>
    </row>
    <row r="2035" spans="1:65" s="15" customFormat="1">
      <c r="B2035" s="223"/>
      <c r="C2035" s="224"/>
      <c r="D2035" s="202" t="s">
        <v>186</v>
      </c>
      <c r="E2035" s="225" t="s">
        <v>1</v>
      </c>
      <c r="F2035" s="226" t="s">
        <v>2999</v>
      </c>
      <c r="G2035" s="224"/>
      <c r="H2035" s="227">
        <v>75.153999999999996</v>
      </c>
      <c r="I2035" s="228"/>
      <c r="J2035" s="224"/>
      <c r="K2035" s="224"/>
      <c r="L2035" s="229"/>
      <c r="M2035" s="230"/>
      <c r="N2035" s="231"/>
      <c r="O2035" s="231"/>
      <c r="P2035" s="231"/>
      <c r="Q2035" s="231"/>
      <c r="R2035" s="231"/>
      <c r="S2035" s="231"/>
      <c r="T2035" s="232"/>
      <c r="AT2035" s="233" t="s">
        <v>186</v>
      </c>
      <c r="AU2035" s="233" t="s">
        <v>89</v>
      </c>
      <c r="AV2035" s="15" t="s">
        <v>170</v>
      </c>
      <c r="AW2035" s="15" t="s">
        <v>35</v>
      </c>
      <c r="AX2035" s="15" t="s">
        <v>79</v>
      </c>
      <c r="AY2035" s="233" t="s">
        <v>158</v>
      </c>
    </row>
    <row r="2036" spans="1:65" s="13" customFormat="1" ht="22.5">
      <c r="B2036" s="200"/>
      <c r="C2036" s="201"/>
      <c r="D2036" s="202" t="s">
        <v>186</v>
      </c>
      <c r="E2036" s="203" t="s">
        <v>1</v>
      </c>
      <c r="F2036" s="204" t="s">
        <v>3000</v>
      </c>
      <c r="G2036" s="201"/>
      <c r="H2036" s="205">
        <v>6.2789999999999999</v>
      </c>
      <c r="I2036" s="206"/>
      <c r="J2036" s="201"/>
      <c r="K2036" s="201"/>
      <c r="L2036" s="207"/>
      <c r="M2036" s="208"/>
      <c r="N2036" s="209"/>
      <c r="O2036" s="209"/>
      <c r="P2036" s="209"/>
      <c r="Q2036" s="209"/>
      <c r="R2036" s="209"/>
      <c r="S2036" s="209"/>
      <c r="T2036" s="210"/>
      <c r="AT2036" s="211" t="s">
        <v>186</v>
      </c>
      <c r="AU2036" s="211" t="s">
        <v>89</v>
      </c>
      <c r="AV2036" s="13" t="s">
        <v>89</v>
      </c>
      <c r="AW2036" s="13" t="s">
        <v>35</v>
      </c>
      <c r="AX2036" s="13" t="s">
        <v>79</v>
      </c>
      <c r="AY2036" s="211" t="s">
        <v>158</v>
      </c>
    </row>
    <row r="2037" spans="1:65" s="13" customFormat="1" ht="22.5">
      <c r="B2037" s="200"/>
      <c r="C2037" s="201"/>
      <c r="D2037" s="202" t="s">
        <v>186</v>
      </c>
      <c r="E2037" s="203" t="s">
        <v>1</v>
      </c>
      <c r="F2037" s="204" t="s">
        <v>3001</v>
      </c>
      <c r="G2037" s="201"/>
      <c r="H2037" s="205">
        <v>9.3770000000000007</v>
      </c>
      <c r="I2037" s="206"/>
      <c r="J2037" s="201"/>
      <c r="K2037" s="201"/>
      <c r="L2037" s="207"/>
      <c r="M2037" s="208"/>
      <c r="N2037" s="209"/>
      <c r="O2037" s="209"/>
      <c r="P2037" s="209"/>
      <c r="Q2037" s="209"/>
      <c r="R2037" s="209"/>
      <c r="S2037" s="209"/>
      <c r="T2037" s="210"/>
      <c r="AT2037" s="211" t="s">
        <v>186</v>
      </c>
      <c r="AU2037" s="211" t="s">
        <v>89</v>
      </c>
      <c r="AV2037" s="13" t="s">
        <v>89</v>
      </c>
      <c r="AW2037" s="13" t="s">
        <v>35</v>
      </c>
      <c r="AX2037" s="13" t="s">
        <v>79</v>
      </c>
      <c r="AY2037" s="211" t="s">
        <v>158</v>
      </c>
    </row>
    <row r="2038" spans="1:65" s="13" customFormat="1">
      <c r="B2038" s="200"/>
      <c r="C2038" s="201"/>
      <c r="D2038" s="202" t="s">
        <v>186</v>
      </c>
      <c r="E2038" s="203" t="s">
        <v>1</v>
      </c>
      <c r="F2038" s="204" t="s">
        <v>3002</v>
      </c>
      <c r="G2038" s="201"/>
      <c r="H2038" s="205">
        <v>3.8109999999999999</v>
      </c>
      <c r="I2038" s="206"/>
      <c r="J2038" s="201"/>
      <c r="K2038" s="201"/>
      <c r="L2038" s="207"/>
      <c r="M2038" s="208"/>
      <c r="N2038" s="209"/>
      <c r="O2038" s="209"/>
      <c r="P2038" s="209"/>
      <c r="Q2038" s="209"/>
      <c r="R2038" s="209"/>
      <c r="S2038" s="209"/>
      <c r="T2038" s="210"/>
      <c r="AT2038" s="211" t="s">
        <v>186</v>
      </c>
      <c r="AU2038" s="211" t="s">
        <v>89</v>
      </c>
      <c r="AV2038" s="13" t="s">
        <v>89</v>
      </c>
      <c r="AW2038" s="13" t="s">
        <v>35</v>
      </c>
      <c r="AX2038" s="13" t="s">
        <v>79</v>
      </c>
      <c r="AY2038" s="211" t="s">
        <v>158</v>
      </c>
    </row>
    <row r="2039" spans="1:65" s="15" customFormat="1">
      <c r="B2039" s="223"/>
      <c r="C2039" s="224"/>
      <c r="D2039" s="202" t="s">
        <v>186</v>
      </c>
      <c r="E2039" s="225" t="s">
        <v>1</v>
      </c>
      <c r="F2039" s="226" t="s">
        <v>3003</v>
      </c>
      <c r="G2039" s="224"/>
      <c r="H2039" s="227">
        <v>19.466999999999999</v>
      </c>
      <c r="I2039" s="228"/>
      <c r="J2039" s="224"/>
      <c r="K2039" s="224"/>
      <c r="L2039" s="229"/>
      <c r="M2039" s="230"/>
      <c r="N2039" s="231"/>
      <c r="O2039" s="231"/>
      <c r="P2039" s="231"/>
      <c r="Q2039" s="231"/>
      <c r="R2039" s="231"/>
      <c r="S2039" s="231"/>
      <c r="T2039" s="232"/>
      <c r="AT2039" s="233" t="s">
        <v>186</v>
      </c>
      <c r="AU2039" s="233" t="s">
        <v>89</v>
      </c>
      <c r="AV2039" s="15" t="s">
        <v>170</v>
      </c>
      <c r="AW2039" s="15" t="s">
        <v>35</v>
      </c>
      <c r="AX2039" s="15" t="s">
        <v>79</v>
      </c>
      <c r="AY2039" s="233" t="s">
        <v>158</v>
      </c>
    </row>
    <row r="2040" spans="1:65" s="13" customFormat="1" ht="33.75">
      <c r="B2040" s="200"/>
      <c r="C2040" s="201"/>
      <c r="D2040" s="202" t="s">
        <v>186</v>
      </c>
      <c r="E2040" s="203" t="s">
        <v>1</v>
      </c>
      <c r="F2040" s="204" t="s">
        <v>3004</v>
      </c>
      <c r="G2040" s="201"/>
      <c r="H2040" s="205">
        <v>9.8010000000000002</v>
      </c>
      <c r="I2040" s="206"/>
      <c r="J2040" s="201"/>
      <c r="K2040" s="201"/>
      <c r="L2040" s="207"/>
      <c r="M2040" s="208"/>
      <c r="N2040" s="209"/>
      <c r="O2040" s="209"/>
      <c r="P2040" s="209"/>
      <c r="Q2040" s="209"/>
      <c r="R2040" s="209"/>
      <c r="S2040" s="209"/>
      <c r="T2040" s="210"/>
      <c r="AT2040" s="211" t="s">
        <v>186</v>
      </c>
      <c r="AU2040" s="211" t="s">
        <v>89</v>
      </c>
      <c r="AV2040" s="13" t="s">
        <v>89</v>
      </c>
      <c r="AW2040" s="13" t="s">
        <v>35</v>
      </c>
      <c r="AX2040" s="13" t="s">
        <v>79</v>
      </c>
      <c r="AY2040" s="211" t="s">
        <v>158</v>
      </c>
    </row>
    <row r="2041" spans="1:65" s="15" customFormat="1">
      <c r="B2041" s="223"/>
      <c r="C2041" s="224"/>
      <c r="D2041" s="202" t="s">
        <v>186</v>
      </c>
      <c r="E2041" s="225" t="s">
        <v>1</v>
      </c>
      <c r="F2041" s="226" t="s">
        <v>247</v>
      </c>
      <c r="G2041" s="224"/>
      <c r="H2041" s="227">
        <v>9.8010000000000002</v>
      </c>
      <c r="I2041" s="228"/>
      <c r="J2041" s="224"/>
      <c r="K2041" s="224"/>
      <c r="L2041" s="229"/>
      <c r="M2041" s="230"/>
      <c r="N2041" s="231"/>
      <c r="O2041" s="231"/>
      <c r="P2041" s="231"/>
      <c r="Q2041" s="231"/>
      <c r="R2041" s="231"/>
      <c r="S2041" s="231"/>
      <c r="T2041" s="232"/>
      <c r="AT2041" s="233" t="s">
        <v>186</v>
      </c>
      <c r="AU2041" s="233" t="s">
        <v>89</v>
      </c>
      <c r="AV2041" s="15" t="s">
        <v>170</v>
      </c>
      <c r="AW2041" s="15" t="s">
        <v>35</v>
      </c>
      <c r="AX2041" s="15" t="s">
        <v>79</v>
      </c>
      <c r="AY2041" s="233" t="s">
        <v>158</v>
      </c>
    </row>
    <row r="2042" spans="1:65" s="13" customFormat="1">
      <c r="B2042" s="200"/>
      <c r="C2042" s="201"/>
      <c r="D2042" s="202" t="s">
        <v>186</v>
      </c>
      <c r="E2042" s="203" t="s">
        <v>1</v>
      </c>
      <c r="F2042" s="204" t="s">
        <v>3005</v>
      </c>
      <c r="G2042" s="201"/>
      <c r="H2042" s="205">
        <v>2.2909999999999999</v>
      </c>
      <c r="I2042" s="206"/>
      <c r="J2042" s="201"/>
      <c r="K2042" s="201"/>
      <c r="L2042" s="207"/>
      <c r="M2042" s="208"/>
      <c r="N2042" s="209"/>
      <c r="O2042" s="209"/>
      <c r="P2042" s="209"/>
      <c r="Q2042" s="209"/>
      <c r="R2042" s="209"/>
      <c r="S2042" s="209"/>
      <c r="T2042" s="210"/>
      <c r="AT2042" s="211" t="s">
        <v>186</v>
      </c>
      <c r="AU2042" s="211" t="s">
        <v>89</v>
      </c>
      <c r="AV2042" s="13" t="s">
        <v>89</v>
      </c>
      <c r="AW2042" s="13" t="s">
        <v>35</v>
      </c>
      <c r="AX2042" s="13" t="s">
        <v>79</v>
      </c>
      <c r="AY2042" s="211" t="s">
        <v>158</v>
      </c>
    </row>
    <row r="2043" spans="1:65" s="15" customFormat="1">
      <c r="B2043" s="223"/>
      <c r="C2043" s="224"/>
      <c r="D2043" s="202" t="s">
        <v>186</v>
      </c>
      <c r="E2043" s="225" t="s">
        <v>1</v>
      </c>
      <c r="F2043" s="226" t="s">
        <v>662</v>
      </c>
      <c r="G2043" s="224"/>
      <c r="H2043" s="227">
        <v>2.2909999999999999</v>
      </c>
      <c r="I2043" s="228"/>
      <c r="J2043" s="224"/>
      <c r="K2043" s="224"/>
      <c r="L2043" s="229"/>
      <c r="M2043" s="230"/>
      <c r="N2043" s="231"/>
      <c r="O2043" s="231"/>
      <c r="P2043" s="231"/>
      <c r="Q2043" s="231"/>
      <c r="R2043" s="231"/>
      <c r="S2043" s="231"/>
      <c r="T2043" s="232"/>
      <c r="AT2043" s="233" t="s">
        <v>186</v>
      </c>
      <c r="AU2043" s="233" t="s">
        <v>89</v>
      </c>
      <c r="AV2043" s="15" t="s">
        <v>170</v>
      </c>
      <c r="AW2043" s="15" t="s">
        <v>35</v>
      </c>
      <c r="AX2043" s="15" t="s">
        <v>79</v>
      </c>
      <c r="AY2043" s="233" t="s">
        <v>158</v>
      </c>
    </row>
    <row r="2044" spans="1:65" s="14" customFormat="1">
      <c r="B2044" s="212"/>
      <c r="C2044" s="213"/>
      <c r="D2044" s="202" t="s">
        <v>186</v>
      </c>
      <c r="E2044" s="214" t="s">
        <v>1</v>
      </c>
      <c r="F2044" s="215" t="s">
        <v>199</v>
      </c>
      <c r="G2044" s="213"/>
      <c r="H2044" s="216">
        <v>106.71299999999999</v>
      </c>
      <c r="I2044" s="217"/>
      <c r="J2044" s="213"/>
      <c r="K2044" s="213"/>
      <c r="L2044" s="218"/>
      <c r="M2044" s="219"/>
      <c r="N2044" s="220"/>
      <c r="O2044" s="220"/>
      <c r="P2044" s="220"/>
      <c r="Q2044" s="220"/>
      <c r="R2044" s="220"/>
      <c r="S2044" s="220"/>
      <c r="T2044" s="221"/>
      <c r="AT2044" s="222" t="s">
        <v>186</v>
      </c>
      <c r="AU2044" s="222" t="s">
        <v>89</v>
      </c>
      <c r="AV2044" s="14" t="s">
        <v>165</v>
      </c>
      <c r="AW2044" s="14" t="s">
        <v>35</v>
      </c>
      <c r="AX2044" s="14" t="s">
        <v>87</v>
      </c>
      <c r="AY2044" s="222" t="s">
        <v>158</v>
      </c>
    </row>
    <row r="2045" spans="1:65" s="2" customFormat="1" ht="16.5" customHeight="1">
      <c r="A2045" s="35"/>
      <c r="B2045" s="36"/>
      <c r="C2045" s="244" t="s">
        <v>3006</v>
      </c>
      <c r="D2045" s="244" t="s">
        <v>343</v>
      </c>
      <c r="E2045" s="245" t="s">
        <v>3007</v>
      </c>
      <c r="F2045" s="246" t="s">
        <v>3008</v>
      </c>
      <c r="G2045" s="247" t="s">
        <v>216</v>
      </c>
      <c r="H2045" s="248">
        <v>122.72</v>
      </c>
      <c r="I2045" s="249"/>
      <c r="J2045" s="250">
        <f>ROUND(I2045*H2045,2)</f>
        <v>0</v>
      </c>
      <c r="K2045" s="246" t="s">
        <v>217</v>
      </c>
      <c r="L2045" s="251"/>
      <c r="M2045" s="252" t="s">
        <v>1</v>
      </c>
      <c r="N2045" s="253" t="s">
        <v>44</v>
      </c>
      <c r="O2045" s="72"/>
      <c r="P2045" s="196">
        <f>O2045*H2045</f>
        <v>0</v>
      </c>
      <c r="Q2045" s="196">
        <v>1.21E-2</v>
      </c>
      <c r="R2045" s="196">
        <f>Q2045*H2045</f>
        <v>1.484912</v>
      </c>
      <c r="S2045" s="196">
        <v>0</v>
      </c>
      <c r="T2045" s="197">
        <f>S2045*H2045</f>
        <v>0</v>
      </c>
      <c r="U2045" s="35"/>
      <c r="V2045" s="35"/>
      <c r="W2045" s="35"/>
      <c r="X2045" s="35"/>
      <c r="Y2045" s="35"/>
      <c r="Z2045" s="35"/>
      <c r="AA2045" s="35"/>
      <c r="AB2045" s="35"/>
      <c r="AC2045" s="35"/>
      <c r="AD2045" s="35"/>
      <c r="AE2045" s="35"/>
      <c r="AR2045" s="198" t="s">
        <v>359</v>
      </c>
      <c r="AT2045" s="198" t="s">
        <v>343</v>
      </c>
      <c r="AU2045" s="198" t="s">
        <v>89</v>
      </c>
      <c r="AY2045" s="18" t="s">
        <v>158</v>
      </c>
      <c r="BE2045" s="199">
        <f>IF(N2045="základní",J2045,0)</f>
        <v>0</v>
      </c>
      <c r="BF2045" s="199">
        <f>IF(N2045="snížená",J2045,0)</f>
        <v>0</v>
      </c>
      <c r="BG2045" s="199">
        <f>IF(N2045="zákl. přenesená",J2045,0)</f>
        <v>0</v>
      </c>
      <c r="BH2045" s="199">
        <f>IF(N2045="sníž. přenesená",J2045,0)</f>
        <v>0</v>
      </c>
      <c r="BI2045" s="199">
        <f>IF(N2045="nulová",J2045,0)</f>
        <v>0</v>
      </c>
      <c r="BJ2045" s="18" t="s">
        <v>87</v>
      </c>
      <c r="BK2045" s="199">
        <f>ROUND(I2045*H2045,2)</f>
        <v>0</v>
      </c>
      <c r="BL2045" s="18" t="s">
        <v>263</v>
      </c>
      <c r="BM2045" s="198" t="s">
        <v>3009</v>
      </c>
    </row>
    <row r="2046" spans="1:65" s="13" customFormat="1">
      <c r="B2046" s="200"/>
      <c r="C2046" s="201"/>
      <c r="D2046" s="202" t="s">
        <v>186</v>
      </c>
      <c r="E2046" s="201"/>
      <c r="F2046" s="204" t="s">
        <v>3010</v>
      </c>
      <c r="G2046" s="201"/>
      <c r="H2046" s="205">
        <v>122.72</v>
      </c>
      <c r="I2046" s="206"/>
      <c r="J2046" s="201"/>
      <c r="K2046" s="201"/>
      <c r="L2046" s="207"/>
      <c r="M2046" s="208"/>
      <c r="N2046" s="209"/>
      <c r="O2046" s="209"/>
      <c r="P2046" s="209"/>
      <c r="Q2046" s="209"/>
      <c r="R2046" s="209"/>
      <c r="S2046" s="209"/>
      <c r="T2046" s="210"/>
      <c r="AT2046" s="211" t="s">
        <v>186</v>
      </c>
      <c r="AU2046" s="211" t="s">
        <v>89</v>
      </c>
      <c r="AV2046" s="13" t="s">
        <v>89</v>
      </c>
      <c r="AW2046" s="13" t="s">
        <v>4</v>
      </c>
      <c r="AX2046" s="13" t="s">
        <v>87</v>
      </c>
      <c r="AY2046" s="211" t="s">
        <v>158</v>
      </c>
    </row>
    <row r="2047" spans="1:65" s="2" customFormat="1" ht="16.5" customHeight="1">
      <c r="A2047" s="35"/>
      <c r="B2047" s="36"/>
      <c r="C2047" s="187" t="s">
        <v>3011</v>
      </c>
      <c r="D2047" s="187" t="s">
        <v>161</v>
      </c>
      <c r="E2047" s="188" t="s">
        <v>3012</v>
      </c>
      <c r="F2047" s="189" t="s">
        <v>3013</v>
      </c>
      <c r="G2047" s="190" t="s">
        <v>216</v>
      </c>
      <c r="H2047" s="191">
        <v>58.82</v>
      </c>
      <c r="I2047" s="192"/>
      <c r="J2047" s="193">
        <f>ROUND(I2047*H2047,2)</f>
        <v>0</v>
      </c>
      <c r="K2047" s="189" t="s">
        <v>217</v>
      </c>
      <c r="L2047" s="40"/>
      <c r="M2047" s="194" t="s">
        <v>1</v>
      </c>
      <c r="N2047" s="195" t="s">
        <v>44</v>
      </c>
      <c r="O2047" s="72"/>
      <c r="P2047" s="196">
        <f>O2047*H2047</f>
        <v>0</v>
      </c>
      <c r="Q2047" s="196">
        <v>1.2999999999999999E-3</v>
      </c>
      <c r="R2047" s="196">
        <f>Q2047*H2047</f>
        <v>7.6465999999999992E-2</v>
      </c>
      <c r="S2047" s="196">
        <v>0</v>
      </c>
      <c r="T2047" s="197">
        <f>S2047*H2047</f>
        <v>0</v>
      </c>
      <c r="U2047" s="35"/>
      <c r="V2047" s="35"/>
      <c r="W2047" s="35"/>
      <c r="X2047" s="35"/>
      <c r="Y2047" s="35"/>
      <c r="Z2047" s="35"/>
      <c r="AA2047" s="35"/>
      <c r="AB2047" s="35"/>
      <c r="AC2047" s="35"/>
      <c r="AD2047" s="35"/>
      <c r="AE2047" s="35"/>
      <c r="AR2047" s="198" t="s">
        <v>263</v>
      </c>
      <c r="AT2047" s="198" t="s">
        <v>161</v>
      </c>
      <c r="AU2047" s="198" t="s">
        <v>89</v>
      </c>
      <c r="AY2047" s="18" t="s">
        <v>158</v>
      </c>
      <c r="BE2047" s="199">
        <f>IF(N2047="základní",J2047,0)</f>
        <v>0</v>
      </c>
      <c r="BF2047" s="199">
        <f>IF(N2047="snížená",J2047,0)</f>
        <v>0</v>
      </c>
      <c r="BG2047" s="199">
        <f>IF(N2047="zákl. přenesená",J2047,0)</f>
        <v>0</v>
      </c>
      <c r="BH2047" s="199">
        <f>IF(N2047="sníž. přenesená",J2047,0)</f>
        <v>0</v>
      </c>
      <c r="BI2047" s="199">
        <f>IF(N2047="nulová",J2047,0)</f>
        <v>0</v>
      </c>
      <c r="BJ2047" s="18" t="s">
        <v>87</v>
      </c>
      <c r="BK2047" s="199">
        <f>ROUND(I2047*H2047,2)</f>
        <v>0</v>
      </c>
      <c r="BL2047" s="18" t="s">
        <v>263</v>
      </c>
      <c r="BM2047" s="198" t="s">
        <v>3014</v>
      </c>
    </row>
    <row r="2048" spans="1:65" s="13" customFormat="1" ht="22.5">
      <c r="B2048" s="200"/>
      <c r="C2048" s="201"/>
      <c r="D2048" s="202" t="s">
        <v>186</v>
      </c>
      <c r="E2048" s="203" t="s">
        <v>1</v>
      </c>
      <c r="F2048" s="204" t="s">
        <v>3015</v>
      </c>
      <c r="G2048" s="201"/>
      <c r="H2048" s="205">
        <v>58.82</v>
      </c>
      <c r="I2048" s="206"/>
      <c r="J2048" s="201"/>
      <c r="K2048" s="201"/>
      <c r="L2048" s="207"/>
      <c r="M2048" s="208"/>
      <c r="N2048" s="209"/>
      <c r="O2048" s="209"/>
      <c r="P2048" s="209"/>
      <c r="Q2048" s="209"/>
      <c r="R2048" s="209"/>
      <c r="S2048" s="209"/>
      <c r="T2048" s="210"/>
      <c r="AT2048" s="211" t="s">
        <v>186</v>
      </c>
      <c r="AU2048" s="211" t="s">
        <v>89</v>
      </c>
      <c r="AV2048" s="13" t="s">
        <v>89</v>
      </c>
      <c r="AW2048" s="13" t="s">
        <v>35</v>
      </c>
      <c r="AX2048" s="13" t="s">
        <v>87</v>
      </c>
      <c r="AY2048" s="211" t="s">
        <v>158</v>
      </c>
    </row>
    <row r="2049" spans="1:65" s="2" customFormat="1" ht="16.5" customHeight="1">
      <c r="A2049" s="35"/>
      <c r="B2049" s="36"/>
      <c r="C2049" s="244" t="s">
        <v>3016</v>
      </c>
      <c r="D2049" s="244" t="s">
        <v>343</v>
      </c>
      <c r="E2049" s="245" t="s">
        <v>3017</v>
      </c>
      <c r="F2049" s="246" t="s">
        <v>3018</v>
      </c>
      <c r="G2049" s="247" t="s">
        <v>216</v>
      </c>
      <c r="H2049" s="248">
        <v>135.286</v>
      </c>
      <c r="I2049" s="249"/>
      <c r="J2049" s="250">
        <f>ROUND(I2049*H2049,2)</f>
        <v>0</v>
      </c>
      <c r="K2049" s="246" t="s">
        <v>217</v>
      </c>
      <c r="L2049" s="251"/>
      <c r="M2049" s="252" t="s">
        <v>1</v>
      </c>
      <c r="N2049" s="253" t="s">
        <v>44</v>
      </c>
      <c r="O2049" s="72"/>
      <c r="P2049" s="196">
        <f>O2049*H2049</f>
        <v>0</v>
      </c>
      <c r="Q2049" s="196">
        <v>1.4999999999999999E-2</v>
      </c>
      <c r="R2049" s="196">
        <f>Q2049*H2049</f>
        <v>2.02929</v>
      </c>
      <c r="S2049" s="196">
        <v>0</v>
      </c>
      <c r="T2049" s="197">
        <f>S2049*H2049</f>
        <v>0</v>
      </c>
      <c r="U2049" s="35"/>
      <c r="V2049" s="35"/>
      <c r="W2049" s="35"/>
      <c r="X2049" s="35"/>
      <c r="Y2049" s="35"/>
      <c r="Z2049" s="35"/>
      <c r="AA2049" s="35"/>
      <c r="AB2049" s="35"/>
      <c r="AC2049" s="35"/>
      <c r="AD2049" s="35"/>
      <c r="AE2049" s="35"/>
      <c r="AR2049" s="198" t="s">
        <v>359</v>
      </c>
      <c r="AT2049" s="198" t="s">
        <v>343</v>
      </c>
      <c r="AU2049" s="198" t="s">
        <v>89</v>
      </c>
      <c r="AY2049" s="18" t="s">
        <v>158</v>
      </c>
      <c r="BE2049" s="199">
        <f>IF(N2049="základní",J2049,0)</f>
        <v>0</v>
      </c>
      <c r="BF2049" s="199">
        <f>IF(N2049="snížená",J2049,0)</f>
        <v>0</v>
      </c>
      <c r="BG2049" s="199">
        <f>IF(N2049="zákl. přenesená",J2049,0)</f>
        <v>0</v>
      </c>
      <c r="BH2049" s="199">
        <f>IF(N2049="sníž. přenesená",J2049,0)</f>
        <v>0</v>
      </c>
      <c r="BI2049" s="199">
        <f>IF(N2049="nulová",J2049,0)</f>
        <v>0</v>
      </c>
      <c r="BJ2049" s="18" t="s">
        <v>87</v>
      </c>
      <c r="BK2049" s="199">
        <f>ROUND(I2049*H2049,2)</f>
        <v>0</v>
      </c>
      <c r="BL2049" s="18" t="s">
        <v>263</v>
      </c>
      <c r="BM2049" s="198" t="s">
        <v>3019</v>
      </c>
    </row>
    <row r="2050" spans="1:65" s="13" customFormat="1">
      <c r="B2050" s="200"/>
      <c r="C2050" s="201"/>
      <c r="D2050" s="202" t="s">
        <v>186</v>
      </c>
      <c r="E2050" s="201"/>
      <c r="F2050" s="204" t="s">
        <v>3020</v>
      </c>
      <c r="G2050" s="201"/>
      <c r="H2050" s="205">
        <v>135.286</v>
      </c>
      <c r="I2050" s="206"/>
      <c r="J2050" s="201"/>
      <c r="K2050" s="201"/>
      <c r="L2050" s="207"/>
      <c r="M2050" s="208"/>
      <c r="N2050" s="209"/>
      <c r="O2050" s="209"/>
      <c r="P2050" s="209"/>
      <c r="Q2050" s="209"/>
      <c r="R2050" s="209"/>
      <c r="S2050" s="209"/>
      <c r="T2050" s="210"/>
      <c r="AT2050" s="211" t="s">
        <v>186</v>
      </c>
      <c r="AU2050" s="211" t="s">
        <v>89</v>
      </c>
      <c r="AV2050" s="13" t="s">
        <v>89</v>
      </c>
      <c r="AW2050" s="13" t="s">
        <v>4</v>
      </c>
      <c r="AX2050" s="13" t="s">
        <v>87</v>
      </c>
      <c r="AY2050" s="211" t="s">
        <v>158</v>
      </c>
    </row>
    <row r="2051" spans="1:65" s="2" customFormat="1" ht="24.2" customHeight="1">
      <c r="A2051" s="35"/>
      <c r="B2051" s="36"/>
      <c r="C2051" s="187" t="s">
        <v>3021</v>
      </c>
      <c r="D2051" s="187" t="s">
        <v>161</v>
      </c>
      <c r="E2051" s="188" t="s">
        <v>3022</v>
      </c>
      <c r="F2051" s="189" t="s">
        <v>3023</v>
      </c>
      <c r="G2051" s="190" t="s">
        <v>184</v>
      </c>
      <c r="H2051" s="191">
        <v>17</v>
      </c>
      <c r="I2051" s="192"/>
      <c r="J2051" s="193">
        <f>ROUND(I2051*H2051,2)</f>
        <v>0</v>
      </c>
      <c r="K2051" s="189" t="s">
        <v>217</v>
      </c>
      <c r="L2051" s="40"/>
      <c r="M2051" s="194" t="s">
        <v>1</v>
      </c>
      <c r="N2051" s="195" t="s">
        <v>44</v>
      </c>
      <c r="O2051" s="72"/>
      <c r="P2051" s="196">
        <f>O2051*H2051</f>
        <v>0</v>
      </c>
      <c r="Q2051" s="196">
        <v>3.0000000000000001E-5</v>
      </c>
      <c r="R2051" s="196">
        <f>Q2051*H2051</f>
        <v>5.1000000000000004E-4</v>
      </c>
      <c r="S2051" s="196">
        <v>0</v>
      </c>
      <c r="T2051" s="197">
        <f>S2051*H2051</f>
        <v>0</v>
      </c>
      <c r="U2051" s="35"/>
      <c r="V2051" s="35"/>
      <c r="W2051" s="35"/>
      <c r="X2051" s="35"/>
      <c r="Y2051" s="35"/>
      <c r="Z2051" s="35"/>
      <c r="AA2051" s="35"/>
      <c r="AB2051" s="35"/>
      <c r="AC2051" s="35"/>
      <c r="AD2051" s="35"/>
      <c r="AE2051" s="35"/>
      <c r="AR2051" s="198" t="s">
        <v>263</v>
      </c>
      <c r="AT2051" s="198" t="s">
        <v>161</v>
      </c>
      <c r="AU2051" s="198" t="s">
        <v>89</v>
      </c>
      <c r="AY2051" s="18" t="s">
        <v>158</v>
      </c>
      <c r="BE2051" s="199">
        <f>IF(N2051="základní",J2051,0)</f>
        <v>0</v>
      </c>
      <c r="BF2051" s="199">
        <f>IF(N2051="snížená",J2051,0)</f>
        <v>0</v>
      </c>
      <c r="BG2051" s="199">
        <f>IF(N2051="zákl. přenesená",J2051,0)</f>
        <v>0</v>
      </c>
      <c r="BH2051" s="199">
        <f>IF(N2051="sníž. přenesená",J2051,0)</f>
        <v>0</v>
      </c>
      <c r="BI2051" s="199">
        <f>IF(N2051="nulová",J2051,0)</f>
        <v>0</v>
      </c>
      <c r="BJ2051" s="18" t="s">
        <v>87</v>
      </c>
      <c r="BK2051" s="199">
        <f>ROUND(I2051*H2051,2)</f>
        <v>0</v>
      </c>
      <c r="BL2051" s="18" t="s">
        <v>263</v>
      </c>
      <c r="BM2051" s="198" t="s">
        <v>3024</v>
      </c>
    </row>
    <row r="2052" spans="1:65" s="13" customFormat="1">
      <c r="B2052" s="200"/>
      <c r="C2052" s="201"/>
      <c r="D2052" s="202" t="s">
        <v>186</v>
      </c>
      <c r="E2052" s="203" t="s">
        <v>1</v>
      </c>
      <c r="F2052" s="204" t="s">
        <v>3025</v>
      </c>
      <c r="G2052" s="201"/>
      <c r="H2052" s="205">
        <v>17</v>
      </c>
      <c r="I2052" s="206"/>
      <c r="J2052" s="201"/>
      <c r="K2052" s="201"/>
      <c r="L2052" s="207"/>
      <c r="M2052" s="208"/>
      <c r="N2052" s="209"/>
      <c r="O2052" s="209"/>
      <c r="P2052" s="209"/>
      <c r="Q2052" s="209"/>
      <c r="R2052" s="209"/>
      <c r="S2052" s="209"/>
      <c r="T2052" s="210"/>
      <c r="AT2052" s="211" t="s">
        <v>186</v>
      </c>
      <c r="AU2052" s="211" t="s">
        <v>89</v>
      </c>
      <c r="AV2052" s="13" t="s">
        <v>89</v>
      </c>
      <c r="AW2052" s="13" t="s">
        <v>35</v>
      </c>
      <c r="AX2052" s="13" t="s">
        <v>87</v>
      </c>
      <c r="AY2052" s="211" t="s">
        <v>158</v>
      </c>
    </row>
    <row r="2053" spans="1:65" s="2" customFormat="1" ht="24.2" customHeight="1">
      <c r="A2053" s="35"/>
      <c r="B2053" s="36"/>
      <c r="C2053" s="244" t="s">
        <v>3026</v>
      </c>
      <c r="D2053" s="244" t="s">
        <v>343</v>
      </c>
      <c r="E2053" s="245" t="s">
        <v>3027</v>
      </c>
      <c r="F2053" s="246" t="s">
        <v>3028</v>
      </c>
      <c r="G2053" s="247" t="s">
        <v>184</v>
      </c>
      <c r="H2053" s="248">
        <v>17</v>
      </c>
      <c r="I2053" s="249"/>
      <c r="J2053" s="250">
        <f>ROUND(I2053*H2053,2)</f>
        <v>0</v>
      </c>
      <c r="K2053" s="246" t="s">
        <v>1</v>
      </c>
      <c r="L2053" s="251"/>
      <c r="M2053" s="252" t="s">
        <v>1</v>
      </c>
      <c r="N2053" s="253" t="s">
        <v>44</v>
      </c>
      <c r="O2053" s="72"/>
      <c r="P2053" s="196">
        <f>O2053*H2053</f>
        <v>0</v>
      </c>
      <c r="Q2053" s="196">
        <v>8.9999999999999993E-3</v>
      </c>
      <c r="R2053" s="196">
        <f>Q2053*H2053</f>
        <v>0.153</v>
      </c>
      <c r="S2053" s="196">
        <v>0</v>
      </c>
      <c r="T2053" s="197">
        <f>S2053*H2053</f>
        <v>0</v>
      </c>
      <c r="U2053" s="35"/>
      <c r="V2053" s="35"/>
      <c r="W2053" s="35"/>
      <c r="X2053" s="35"/>
      <c r="Y2053" s="35"/>
      <c r="Z2053" s="35"/>
      <c r="AA2053" s="35"/>
      <c r="AB2053" s="35"/>
      <c r="AC2053" s="35"/>
      <c r="AD2053" s="35"/>
      <c r="AE2053" s="35"/>
      <c r="AR2053" s="198" t="s">
        <v>359</v>
      </c>
      <c r="AT2053" s="198" t="s">
        <v>343</v>
      </c>
      <c r="AU2053" s="198" t="s">
        <v>89</v>
      </c>
      <c r="AY2053" s="18" t="s">
        <v>158</v>
      </c>
      <c r="BE2053" s="199">
        <f>IF(N2053="základní",J2053,0)</f>
        <v>0</v>
      </c>
      <c r="BF2053" s="199">
        <f>IF(N2053="snížená",J2053,0)</f>
        <v>0</v>
      </c>
      <c r="BG2053" s="199">
        <f>IF(N2053="zákl. přenesená",J2053,0)</f>
        <v>0</v>
      </c>
      <c r="BH2053" s="199">
        <f>IF(N2053="sníž. přenesená",J2053,0)</f>
        <v>0</v>
      </c>
      <c r="BI2053" s="199">
        <f>IF(N2053="nulová",J2053,0)</f>
        <v>0</v>
      </c>
      <c r="BJ2053" s="18" t="s">
        <v>87</v>
      </c>
      <c r="BK2053" s="199">
        <f>ROUND(I2053*H2053,2)</f>
        <v>0</v>
      </c>
      <c r="BL2053" s="18" t="s">
        <v>263</v>
      </c>
      <c r="BM2053" s="198" t="s">
        <v>3029</v>
      </c>
    </row>
    <row r="2054" spans="1:65" s="2" customFormat="1" ht="24.2" customHeight="1">
      <c r="A2054" s="35"/>
      <c r="B2054" s="36"/>
      <c r="C2054" s="187" t="s">
        <v>3030</v>
      </c>
      <c r="D2054" s="187" t="s">
        <v>161</v>
      </c>
      <c r="E2054" s="188" t="s">
        <v>3031</v>
      </c>
      <c r="F2054" s="189" t="s">
        <v>3032</v>
      </c>
      <c r="G2054" s="190" t="s">
        <v>184</v>
      </c>
      <c r="H2054" s="191">
        <v>65</v>
      </c>
      <c r="I2054" s="192"/>
      <c r="J2054" s="193">
        <f>ROUND(I2054*H2054,2)</f>
        <v>0</v>
      </c>
      <c r="K2054" s="189" t="s">
        <v>217</v>
      </c>
      <c r="L2054" s="40"/>
      <c r="M2054" s="194" t="s">
        <v>1</v>
      </c>
      <c r="N2054" s="195" t="s">
        <v>44</v>
      </c>
      <c r="O2054" s="72"/>
      <c r="P2054" s="196">
        <f>O2054*H2054</f>
        <v>0</v>
      </c>
      <c r="Q2054" s="196">
        <v>4.0000000000000003E-5</v>
      </c>
      <c r="R2054" s="196">
        <f>Q2054*H2054</f>
        <v>2.6000000000000003E-3</v>
      </c>
      <c r="S2054" s="196">
        <v>0</v>
      </c>
      <c r="T2054" s="197">
        <f>S2054*H2054</f>
        <v>0</v>
      </c>
      <c r="U2054" s="35"/>
      <c r="V2054" s="35"/>
      <c r="W2054" s="35"/>
      <c r="X2054" s="35"/>
      <c r="Y2054" s="35"/>
      <c r="Z2054" s="35"/>
      <c r="AA2054" s="35"/>
      <c r="AB2054" s="35"/>
      <c r="AC2054" s="35"/>
      <c r="AD2054" s="35"/>
      <c r="AE2054" s="35"/>
      <c r="AR2054" s="198" t="s">
        <v>263</v>
      </c>
      <c r="AT2054" s="198" t="s">
        <v>161</v>
      </c>
      <c r="AU2054" s="198" t="s">
        <v>89</v>
      </c>
      <c r="AY2054" s="18" t="s">
        <v>158</v>
      </c>
      <c r="BE2054" s="199">
        <f>IF(N2054="základní",J2054,0)</f>
        <v>0</v>
      </c>
      <c r="BF2054" s="199">
        <f>IF(N2054="snížená",J2054,0)</f>
        <v>0</v>
      </c>
      <c r="BG2054" s="199">
        <f>IF(N2054="zákl. přenesená",J2054,0)</f>
        <v>0</v>
      </c>
      <c r="BH2054" s="199">
        <f>IF(N2054="sníž. přenesená",J2054,0)</f>
        <v>0</v>
      </c>
      <c r="BI2054" s="199">
        <f>IF(N2054="nulová",J2054,0)</f>
        <v>0</v>
      </c>
      <c r="BJ2054" s="18" t="s">
        <v>87</v>
      </c>
      <c r="BK2054" s="199">
        <f>ROUND(I2054*H2054,2)</f>
        <v>0</v>
      </c>
      <c r="BL2054" s="18" t="s">
        <v>263</v>
      </c>
      <c r="BM2054" s="198" t="s">
        <v>3033</v>
      </c>
    </row>
    <row r="2055" spans="1:65" s="13" customFormat="1">
      <c r="B2055" s="200"/>
      <c r="C2055" s="201"/>
      <c r="D2055" s="202" t="s">
        <v>186</v>
      </c>
      <c r="E2055" s="203" t="s">
        <v>1</v>
      </c>
      <c r="F2055" s="204" t="s">
        <v>3034</v>
      </c>
      <c r="G2055" s="201"/>
      <c r="H2055" s="205">
        <v>3</v>
      </c>
      <c r="I2055" s="206"/>
      <c r="J2055" s="201"/>
      <c r="K2055" s="201"/>
      <c r="L2055" s="207"/>
      <c r="M2055" s="208"/>
      <c r="N2055" s="209"/>
      <c r="O2055" s="209"/>
      <c r="P2055" s="209"/>
      <c r="Q2055" s="209"/>
      <c r="R2055" s="209"/>
      <c r="S2055" s="209"/>
      <c r="T2055" s="210"/>
      <c r="AT2055" s="211" t="s">
        <v>186</v>
      </c>
      <c r="AU2055" s="211" t="s">
        <v>89</v>
      </c>
      <c r="AV2055" s="13" t="s">
        <v>89</v>
      </c>
      <c r="AW2055" s="13" t="s">
        <v>35</v>
      </c>
      <c r="AX2055" s="13" t="s">
        <v>79</v>
      </c>
      <c r="AY2055" s="211" t="s">
        <v>158</v>
      </c>
    </row>
    <row r="2056" spans="1:65" s="13" customFormat="1">
      <c r="B2056" s="200"/>
      <c r="C2056" s="201"/>
      <c r="D2056" s="202" t="s">
        <v>186</v>
      </c>
      <c r="E2056" s="203" t="s">
        <v>1</v>
      </c>
      <c r="F2056" s="204" t="s">
        <v>3035</v>
      </c>
      <c r="G2056" s="201"/>
      <c r="H2056" s="205">
        <v>15</v>
      </c>
      <c r="I2056" s="206"/>
      <c r="J2056" s="201"/>
      <c r="K2056" s="201"/>
      <c r="L2056" s="207"/>
      <c r="M2056" s="208"/>
      <c r="N2056" s="209"/>
      <c r="O2056" s="209"/>
      <c r="P2056" s="209"/>
      <c r="Q2056" s="209"/>
      <c r="R2056" s="209"/>
      <c r="S2056" s="209"/>
      <c r="T2056" s="210"/>
      <c r="AT2056" s="211" t="s">
        <v>186</v>
      </c>
      <c r="AU2056" s="211" t="s">
        <v>89</v>
      </c>
      <c r="AV2056" s="13" t="s">
        <v>89</v>
      </c>
      <c r="AW2056" s="13" t="s">
        <v>35</v>
      </c>
      <c r="AX2056" s="13" t="s">
        <v>79</v>
      </c>
      <c r="AY2056" s="211" t="s">
        <v>158</v>
      </c>
    </row>
    <row r="2057" spans="1:65" s="13" customFormat="1">
      <c r="B2057" s="200"/>
      <c r="C2057" s="201"/>
      <c r="D2057" s="202" t="s">
        <v>186</v>
      </c>
      <c r="E2057" s="203" t="s">
        <v>1</v>
      </c>
      <c r="F2057" s="204" t="s">
        <v>3036</v>
      </c>
      <c r="G2057" s="201"/>
      <c r="H2057" s="205">
        <v>6</v>
      </c>
      <c r="I2057" s="206"/>
      <c r="J2057" s="201"/>
      <c r="K2057" s="201"/>
      <c r="L2057" s="207"/>
      <c r="M2057" s="208"/>
      <c r="N2057" s="209"/>
      <c r="O2057" s="209"/>
      <c r="P2057" s="209"/>
      <c r="Q2057" s="209"/>
      <c r="R2057" s="209"/>
      <c r="S2057" s="209"/>
      <c r="T2057" s="210"/>
      <c r="AT2057" s="211" t="s">
        <v>186</v>
      </c>
      <c r="AU2057" s="211" t="s">
        <v>89</v>
      </c>
      <c r="AV2057" s="13" t="s">
        <v>89</v>
      </c>
      <c r="AW2057" s="13" t="s">
        <v>35</v>
      </c>
      <c r="AX2057" s="13" t="s">
        <v>79</v>
      </c>
      <c r="AY2057" s="211" t="s">
        <v>158</v>
      </c>
    </row>
    <row r="2058" spans="1:65" s="13" customFormat="1">
      <c r="B2058" s="200"/>
      <c r="C2058" s="201"/>
      <c r="D2058" s="202" t="s">
        <v>186</v>
      </c>
      <c r="E2058" s="203" t="s">
        <v>1</v>
      </c>
      <c r="F2058" s="204" t="s">
        <v>3037</v>
      </c>
      <c r="G2058" s="201"/>
      <c r="H2058" s="205">
        <v>41</v>
      </c>
      <c r="I2058" s="206"/>
      <c r="J2058" s="201"/>
      <c r="K2058" s="201"/>
      <c r="L2058" s="207"/>
      <c r="M2058" s="208"/>
      <c r="N2058" s="209"/>
      <c r="O2058" s="209"/>
      <c r="P2058" s="209"/>
      <c r="Q2058" s="209"/>
      <c r="R2058" s="209"/>
      <c r="S2058" s="209"/>
      <c r="T2058" s="210"/>
      <c r="AT2058" s="211" t="s">
        <v>186</v>
      </c>
      <c r="AU2058" s="211" t="s">
        <v>89</v>
      </c>
      <c r="AV2058" s="13" t="s">
        <v>89</v>
      </c>
      <c r="AW2058" s="13" t="s">
        <v>35</v>
      </c>
      <c r="AX2058" s="13" t="s">
        <v>79</v>
      </c>
      <c r="AY2058" s="211" t="s">
        <v>158</v>
      </c>
    </row>
    <row r="2059" spans="1:65" s="14" customFormat="1">
      <c r="B2059" s="212"/>
      <c r="C2059" s="213"/>
      <c r="D2059" s="202" t="s">
        <v>186</v>
      </c>
      <c r="E2059" s="214" t="s">
        <v>1</v>
      </c>
      <c r="F2059" s="215" t="s">
        <v>199</v>
      </c>
      <c r="G2059" s="213"/>
      <c r="H2059" s="216">
        <v>65</v>
      </c>
      <c r="I2059" s="217"/>
      <c r="J2059" s="213"/>
      <c r="K2059" s="213"/>
      <c r="L2059" s="218"/>
      <c r="M2059" s="219"/>
      <c r="N2059" s="220"/>
      <c r="O2059" s="220"/>
      <c r="P2059" s="220"/>
      <c r="Q2059" s="220"/>
      <c r="R2059" s="220"/>
      <c r="S2059" s="220"/>
      <c r="T2059" s="221"/>
      <c r="AT2059" s="222" t="s">
        <v>186</v>
      </c>
      <c r="AU2059" s="222" t="s">
        <v>89</v>
      </c>
      <c r="AV2059" s="14" t="s">
        <v>165</v>
      </c>
      <c r="AW2059" s="14" t="s">
        <v>35</v>
      </c>
      <c r="AX2059" s="14" t="s">
        <v>87</v>
      </c>
      <c r="AY2059" s="222" t="s">
        <v>158</v>
      </c>
    </row>
    <row r="2060" spans="1:65" s="2" customFormat="1" ht="24.2" customHeight="1">
      <c r="A2060" s="35"/>
      <c r="B2060" s="36"/>
      <c r="C2060" s="244" t="s">
        <v>3038</v>
      </c>
      <c r="D2060" s="244" t="s">
        <v>343</v>
      </c>
      <c r="E2060" s="245" t="s">
        <v>3039</v>
      </c>
      <c r="F2060" s="246" t="s">
        <v>3040</v>
      </c>
      <c r="G2060" s="247" t="s">
        <v>184</v>
      </c>
      <c r="H2060" s="248">
        <v>3</v>
      </c>
      <c r="I2060" s="249"/>
      <c r="J2060" s="250">
        <f>ROUND(I2060*H2060,2)</f>
        <v>0</v>
      </c>
      <c r="K2060" s="246" t="s">
        <v>217</v>
      </c>
      <c r="L2060" s="251"/>
      <c r="M2060" s="252" t="s">
        <v>1</v>
      </c>
      <c r="N2060" s="253" t="s">
        <v>44</v>
      </c>
      <c r="O2060" s="72"/>
      <c r="P2060" s="196">
        <f>O2060*H2060</f>
        <v>0</v>
      </c>
      <c r="Q2060" s="196">
        <v>7.4999999999999997E-3</v>
      </c>
      <c r="R2060" s="196">
        <f>Q2060*H2060</f>
        <v>2.2499999999999999E-2</v>
      </c>
      <c r="S2060" s="196">
        <v>0</v>
      </c>
      <c r="T2060" s="197">
        <f>S2060*H2060</f>
        <v>0</v>
      </c>
      <c r="U2060" s="35"/>
      <c r="V2060" s="35"/>
      <c r="W2060" s="35"/>
      <c r="X2060" s="35"/>
      <c r="Y2060" s="35"/>
      <c r="Z2060" s="35"/>
      <c r="AA2060" s="35"/>
      <c r="AB2060" s="35"/>
      <c r="AC2060" s="35"/>
      <c r="AD2060" s="35"/>
      <c r="AE2060" s="35"/>
      <c r="AR2060" s="198" t="s">
        <v>359</v>
      </c>
      <c r="AT2060" s="198" t="s">
        <v>343</v>
      </c>
      <c r="AU2060" s="198" t="s">
        <v>89</v>
      </c>
      <c r="AY2060" s="18" t="s">
        <v>158</v>
      </c>
      <c r="BE2060" s="199">
        <f>IF(N2060="základní",J2060,0)</f>
        <v>0</v>
      </c>
      <c r="BF2060" s="199">
        <f>IF(N2060="snížená",J2060,0)</f>
        <v>0</v>
      </c>
      <c r="BG2060" s="199">
        <f>IF(N2060="zákl. přenesená",J2060,0)</f>
        <v>0</v>
      </c>
      <c r="BH2060" s="199">
        <f>IF(N2060="sníž. přenesená",J2060,0)</f>
        <v>0</v>
      </c>
      <c r="BI2060" s="199">
        <f>IF(N2060="nulová",J2060,0)</f>
        <v>0</v>
      </c>
      <c r="BJ2060" s="18" t="s">
        <v>87</v>
      </c>
      <c r="BK2060" s="199">
        <f>ROUND(I2060*H2060,2)</f>
        <v>0</v>
      </c>
      <c r="BL2060" s="18" t="s">
        <v>263</v>
      </c>
      <c r="BM2060" s="198" t="s">
        <v>3041</v>
      </c>
    </row>
    <row r="2061" spans="1:65" s="2" customFormat="1" ht="24.2" customHeight="1">
      <c r="A2061" s="35"/>
      <c r="B2061" s="36"/>
      <c r="C2061" s="244" t="s">
        <v>3042</v>
      </c>
      <c r="D2061" s="244" t="s">
        <v>343</v>
      </c>
      <c r="E2061" s="245" t="s">
        <v>3043</v>
      </c>
      <c r="F2061" s="246" t="s">
        <v>3044</v>
      </c>
      <c r="G2061" s="247" t="s">
        <v>184</v>
      </c>
      <c r="H2061" s="248">
        <v>47</v>
      </c>
      <c r="I2061" s="249"/>
      <c r="J2061" s="250">
        <f>ROUND(I2061*H2061,2)</f>
        <v>0</v>
      </c>
      <c r="K2061" s="246" t="s">
        <v>217</v>
      </c>
      <c r="L2061" s="251"/>
      <c r="M2061" s="252" t="s">
        <v>1</v>
      </c>
      <c r="N2061" s="253" t="s">
        <v>44</v>
      </c>
      <c r="O2061" s="72"/>
      <c r="P2061" s="196">
        <f>O2061*H2061</f>
        <v>0</v>
      </c>
      <c r="Q2061" s="196">
        <v>4.4999999999999997E-3</v>
      </c>
      <c r="R2061" s="196">
        <f>Q2061*H2061</f>
        <v>0.21149999999999999</v>
      </c>
      <c r="S2061" s="196">
        <v>0</v>
      </c>
      <c r="T2061" s="197">
        <f>S2061*H2061</f>
        <v>0</v>
      </c>
      <c r="U2061" s="35"/>
      <c r="V2061" s="35"/>
      <c r="W2061" s="35"/>
      <c r="X2061" s="35"/>
      <c r="Y2061" s="35"/>
      <c r="Z2061" s="35"/>
      <c r="AA2061" s="35"/>
      <c r="AB2061" s="35"/>
      <c r="AC2061" s="35"/>
      <c r="AD2061" s="35"/>
      <c r="AE2061" s="35"/>
      <c r="AR2061" s="198" t="s">
        <v>359</v>
      </c>
      <c r="AT2061" s="198" t="s">
        <v>343</v>
      </c>
      <c r="AU2061" s="198" t="s">
        <v>89</v>
      </c>
      <c r="AY2061" s="18" t="s">
        <v>158</v>
      </c>
      <c r="BE2061" s="199">
        <f>IF(N2061="základní",J2061,0)</f>
        <v>0</v>
      </c>
      <c r="BF2061" s="199">
        <f>IF(N2061="snížená",J2061,0)</f>
        <v>0</v>
      </c>
      <c r="BG2061" s="199">
        <f>IF(N2061="zákl. přenesená",J2061,0)</f>
        <v>0</v>
      </c>
      <c r="BH2061" s="199">
        <f>IF(N2061="sníž. přenesená",J2061,0)</f>
        <v>0</v>
      </c>
      <c r="BI2061" s="199">
        <f>IF(N2061="nulová",J2061,0)</f>
        <v>0</v>
      </c>
      <c r="BJ2061" s="18" t="s">
        <v>87</v>
      </c>
      <c r="BK2061" s="199">
        <f>ROUND(I2061*H2061,2)</f>
        <v>0</v>
      </c>
      <c r="BL2061" s="18" t="s">
        <v>263</v>
      </c>
      <c r="BM2061" s="198" t="s">
        <v>3045</v>
      </c>
    </row>
    <row r="2062" spans="1:65" s="13" customFormat="1">
      <c r="B2062" s="200"/>
      <c r="C2062" s="201"/>
      <c r="D2062" s="202" t="s">
        <v>186</v>
      </c>
      <c r="E2062" s="203" t="s">
        <v>1</v>
      </c>
      <c r="F2062" s="204" t="s">
        <v>3046</v>
      </c>
      <c r="G2062" s="201"/>
      <c r="H2062" s="205">
        <v>47</v>
      </c>
      <c r="I2062" s="206"/>
      <c r="J2062" s="201"/>
      <c r="K2062" s="201"/>
      <c r="L2062" s="207"/>
      <c r="M2062" s="208"/>
      <c r="N2062" s="209"/>
      <c r="O2062" s="209"/>
      <c r="P2062" s="209"/>
      <c r="Q2062" s="209"/>
      <c r="R2062" s="209"/>
      <c r="S2062" s="209"/>
      <c r="T2062" s="210"/>
      <c r="AT2062" s="211" t="s">
        <v>186</v>
      </c>
      <c r="AU2062" s="211" t="s">
        <v>89</v>
      </c>
      <c r="AV2062" s="13" t="s">
        <v>89</v>
      </c>
      <c r="AW2062" s="13" t="s">
        <v>35</v>
      </c>
      <c r="AX2062" s="13" t="s">
        <v>87</v>
      </c>
      <c r="AY2062" s="211" t="s">
        <v>158</v>
      </c>
    </row>
    <row r="2063" spans="1:65" s="2" customFormat="1" ht="24.2" customHeight="1">
      <c r="A2063" s="35"/>
      <c r="B2063" s="36"/>
      <c r="C2063" s="244" t="s">
        <v>3047</v>
      </c>
      <c r="D2063" s="244" t="s">
        <v>343</v>
      </c>
      <c r="E2063" s="245" t="s">
        <v>3048</v>
      </c>
      <c r="F2063" s="246" t="s">
        <v>3049</v>
      </c>
      <c r="G2063" s="247" t="s">
        <v>184</v>
      </c>
      <c r="H2063" s="248">
        <v>10</v>
      </c>
      <c r="I2063" s="249"/>
      <c r="J2063" s="250">
        <f>ROUND(I2063*H2063,2)</f>
        <v>0</v>
      </c>
      <c r="K2063" s="246" t="s">
        <v>1</v>
      </c>
      <c r="L2063" s="251"/>
      <c r="M2063" s="252" t="s">
        <v>1</v>
      </c>
      <c r="N2063" s="253" t="s">
        <v>44</v>
      </c>
      <c r="O2063" s="72"/>
      <c r="P2063" s="196">
        <f>O2063*H2063</f>
        <v>0</v>
      </c>
      <c r="Q2063" s="196">
        <v>8.9999999999999993E-3</v>
      </c>
      <c r="R2063" s="196">
        <f>Q2063*H2063</f>
        <v>0.09</v>
      </c>
      <c r="S2063" s="196">
        <v>0</v>
      </c>
      <c r="T2063" s="197">
        <f>S2063*H2063</f>
        <v>0</v>
      </c>
      <c r="U2063" s="35"/>
      <c r="V2063" s="35"/>
      <c r="W2063" s="35"/>
      <c r="X2063" s="35"/>
      <c r="Y2063" s="35"/>
      <c r="Z2063" s="35"/>
      <c r="AA2063" s="35"/>
      <c r="AB2063" s="35"/>
      <c r="AC2063" s="35"/>
      <c r="AD2063" s="35"/>
      <c r="AE2063" s="35"/>
      <c r="AR2063" s="198" t="s">
        <v>359</v>
      </c>
      <c r="AT2063" s="198" t="s">
        <v>343</v>
      </c>
      <c r="AU2063" s="198" t="s">
        <v>89</v>
      </c>
      <c r="AY2063" s="18" t="s">
        <v>158</v>
      </c>
      <c r="BE2063" s="199">
        <f>IF(N2063="základní",J2063,0)</f>
        <v>0</v>
      </c>
      <c r="BF2063" s="199">
        <f>IF(N2063="snížená",J2063,0)</f>
        <v>0</v>
      </c>
      <c r="BG2063" s="199">
        <f>IF(N2063="zákl. přenesená",J2063,0)</f>
        <v>0</v>
      </c>
      <c r="BH2063" s="199">
        <f>IF(N2063="sníž. přenesená",J2063,0)</f>
        <v>0</v>
      </c>
      <c r="BI2063" s="199">
        <f>IF(N2063="nulová",J2063,0)</f>
        <v>0</v>
      </c>
      <c r="BJ2063" s="18" t="s">
        <v>87</v>
      </c>
      <c r="BK2063" s="199">
        <f>ROUND(I2063*H2063,2)</f>
        <v>0</v>
      </c>
      <c r="BL2063" s="18" t="s">
        <v>263</v>
      </c>
      <c r="BM2063" s="198" t="s">
        <v>3050</v>
      </c>
    </row>
    <row r="2064" spans="1:65" s="2" customFormat="1" ht="24.2" customHeight="1">
      <c r="A2064" s="35"/>
      <c r="B2064" s="36"/>
      <c r="C2064" s="244" t="s">
        <v>3051</v>
      </c>
      <c r="D2064" s="244" t="s">
        <v>343</v>
      </c>
      <c r="E2064" s="245" t="s">
        <v>3052</v>
      </c>
      <c r="F2064" s="246" t="s">
        <v>3053</v>
      </c>
      <c r="G2064" s="247" t="s">
        <v>184</v>
      </c>
      <c r="H2064" s="248">
        <v>5</v>
      </c>
      <c r="I2064" s="249"/>
      <c r="J2064" s="250">
        <f>ROUND(I2064*H2064,2)</f>
        <v>0</v>
      </c>
      <c r="K2064" s="246" t="s">
        <v>1</v>
      </c>
      <c r="L2064" s="251"/>
      <c r="M2064" s="252" t="s">
        <v>1</v>
      </c>
      <c r="N2064" s="253" t="s">
        <v>44</v>
      </c>
      <c r="O2064" s="72"/>
      <c r="P2064" s="196">
        <f>O2064*H2064</f>
        <v>0</v>
      </c>
      <c r="Q2064" s="196">
        <v>8.9999999999999993E-3</v>
      </c>
      <c r="R2064" s="196">
        <f>Q2064*H2064</f>
        <v>4.4999999999999998E-2</v>
      </c>
      <c r="S2064" s="196">
        <v>0</v>
      </c>
      <c r="T2064" s="197">
        <f>S2064*H2064</f>
        <v>0</v>
      </c>
      <c r="U2064" s="35"/>
      <c r="V2064" s="35"/>
      <c r="W2064" s="35"/>
      <c r="X2064" s="35"/>
      <c r="Y2064" s="35"/>
      <c r="Z2064" s="35"/>
      <c r="AA2064" s="35"/>
      <c r="AB2064" s="35"/>
      <c r="AC2064" s="35"/>
      <c r="AD2064" s="35"/>
      <c r="AE2064" s="35"/>
      <c r="AR2064" s="198" t="s">
        <v>359</v>
      </c>
      <c r="AT2064" s="198" t="s">
        <v>343</v>
      </c>
      <c r="AU2064" s="198" t="s">
        <v>89</v>
      </c>
      <c r="AY2064" s="18" t="s">
        <v>158</v>
      </c>
      <c r="BE2064" s="199">
        <f>IF(N2064="základní",J2064,0)</f>
        <v>0</v>
      </c>
      <c r="BF2064" s="199">
        <f>IF(N2064="snížená",J2064,0)</f>
        <v>0</v>
      </c>
      <c r="BG2064" s="199">
        <f>IF(N2064="zákl. přenesená",J2064,0)</f>
        <v>0</v>
      </c>
      <c r="BH2064" s="199">
        <f>IF(N2064="sníž. přenesená",J2064,0)</f>
        <v>0</v>
      </c>
      <c r="BI2064" s="199">
        <f>IF(N2064="nulová",J2064,0)</f>
        <v>0</v>
      </c>
      <c r="BJ2064" s="18" t="s">
        <v>87</v>
      </c>
      <c r="BK2064" s="199">
        <f>ROUND(I2064*H2064,2)</f>
        <v>0</v>
      </c>
      <c r="BL2064" s="18" t="s">
        <v>263</v>
      </c>
      <c r="BM2064" s="198" t="s">
        <v>3054</v>
      </c>
    </row>
    <row r="2065" spans="1:65" s="2" customFormat="1" ht="24.2" customHeight="1">
      <c r="A2065" s="35"/>
      <c r="B2065" s="36"/>
      <c r="C2065" s="187" t="s">
        <v>3055</v>
      </c>
      <c r="D2065" s="187" t="s">
        <v>161</v>
      </c>
      <c r="E2065" s="188" t="s">
        <v>3056</v>
      </c>
      <c r="F2065" s="189" t="s">
        <v>3057</v>
      </c>
      <c r="G2065" s="190" t="s">
        <v>184</v>
      </c>
      <c r="H2065" s="191">
        <v>1</v>
      </c>
      <c r="I2065" s="192"/>
      <c r="J2065" s="193">
        <f>ROUND(I2065*H2065,2)</f>
        <v>0</v>
      </c>
      <c r="K2065" s="189" t="s">
        <v>217</v>
      </c>
      <c r="L2065" s="40"/>
      <c r="M2065" s="194" t="s">
        <v>1</v>
      </c>
      <c r="N2065" s="195" t="s">
        <v>44</v>
      </c>
      <c r="O2065" s="72"/>
      <c r="P2065" s="196">
        <f>O2065*H2065</f>
        <v>0</v>
      </c>
      <c r="Q2065" s="196">
        <v>6.0000000000000002E-5</v>
      </c>
      <c r="R2065" s="196">
        <f>Q2065*H2065</f>
        <v>6.0000000000000002E-5</v>
      </c>
      <c r="S2065" s="196">
        <v>0</v>
      </c>
      <c r="T2065" s="197">
        <f>S2065*H2065</f>
        <v>0</v>
      </c>
      <c r="U2065" s="35"/>
      <c r="V2065" s="35"/>
      <c r="W2065" s="35"/>
      <c r="X2065" s="35"/>
      <c r="Y2065" s="35"/>
      <c r="Z2065" s="35"/>
      <c r="AA2065" s="35"/>
      <c r="AB2065" s="35"/>
      <c r="AC2065" s="35"/>
      <c r="AD2065" s="35"/>
      <c r="AE2065" s="35"/>
      <c r="AR2065" s="198" t="s">
        <v>263</v>
      </c>
      <c r="AT2065" s="198" t="s">
        <v>161</v>
      </c>
      <c r="AU2065" s="198" t="s">
        <v>89</v>
      </c>
      <c r="AY2065" s="18" t="s">
        <v>158</v>
      </c>
      <c r="BE2065" s="199">
        <f>IF(N2065="základní",J2065,0)</f>
        <v>0</v>
      </c>
      <c r="BF2065" s="199">
        <f>IF(N2065="snížená",J2065,0)</f>
        <v>0</v>
      </c>
      <c r="BG2065" s="199">
        <f>IF(N2065="zákl. přenesená",J2065,0)</f>
        <v>0</v>
      </c>
      <c r="BH2065" s="199">
        <f>IF(N2065="sníž. přenesená",J2065,0)</f>
        <v>0</v>
      </c>
      <c r="BI2065" s="199">
        <f>IF(N2065="nulová",J2065,0)</f>
        <v>0</v>
      </c>
      <c r="BJ2065" s="18" t="s">
        <v>87</v>
      </c>
      <c r="BK2065" s="199">
        <f>ROUND(I2065*H2065,2)</f>
        <v>0</v>
      </c>
      <c r="BL2065" s="18" t="s">
        <v>263</v>
      </c>
      <c r="BM2065" s="198" t="s">
        <v>3058</v>
      </c>
    </row>
    <row r="2066" spans="1:65" s="13" customFormat="1">
      <c r="B2066" s="200"/>
      <c r="C2066" s="201"/>
      <c r="D2066" s="202" t="s">
        <v>186</v>
      </c>
      <c r="E2066" s="203" t="s">
        <v>1</v>
      </c>
      <c r="F2066" s="204" t="s">
        <v>3059</v>
      </c>
      <c r="G2066" s="201"/>
      <c r="H2066" s="205">
        <v>1</v>
      </c>
      <c r="I2066" s="206"/>
      <c r="J2066" s="201"/>
      <c r="K2066" s="201"/>
      <c r="L2066" s="207"/>
      <c r="M2066" s="208"/>
      <c r="N2066" s="209"/>
      <c r="O2066" s="209"/>
      <c r="P2066" s="209"/>
      <c r="Q2066" s="209"/>
      <c r="R2066" s="209"/>
      <c r="S2066" s="209"/>
      <c r="T2066" s="210"/>
      <c r="AT2066" s="211" t="s">
        <v>186</v>
      </c>
      <c r="AU2066" s="211" t="s">
        <v>89</v>
      </c>
      <c r="AV2066" s="13" t="s">
        <v>89</v>
      </c>
      <c r="AW2066" s="13" t="s">
        <v>35</v>
      </c>
      <c r="AX2066" s="13" t="s">
        <v>87</v>
      </c>
      <c r="AY2066" s="211" t="s">
        <v>158</v>
      </c>
    </row>
    <row r="2067" spans="1:65" s="2" customFormat="1" ht="24.2" customHeight="1">
      <c r="A2067" s="35"/>
      <c r="B2067" s="36"/>
      <c r="C2067" s="244" t="s">
        <v>3060</v>
      </c>
      <c r="D2067" s="244" t="s">
        <v>343</v>
      </c>
      <c r="E2067" s="245" t="s">
        <v>3061</v>
      </c>
      <c r="F2067" s="246" t="s">
        <v>3062</v>
      </c>
      <c r="G2067" s="247" t="s">
        <v>184</v>
      </c>
      <c r="H2067" s="248">
        <v>1</v>
      </c>
      <c r="I2067" s="249"/>
      <c r="J2067" s="250">
        <f>ROUND(I2067*H2067,2)</f>
        <v>0</v>
      </c>
      <c r="K2067" s="246" t="s">
        <v>1</v>
      </c>
      <c r="L2067" s="251"/>
      <c r="M2067" s="252" t="s">
        <v>1</v>
      </c>
      <c r="N2067" s="253" t="s">
        <v>44</v>
      </c>
      <c r="O2067" s="72"/>
      <c r="P2067" s="196">
        <f>O2067*H2067</f>
        <v>0</v>
      </c>
      <c r="Q2067" s="196">
        <v>8.9999999999999993E-3</v>
      </c>
      <c r="R2067" s="196">
        <f>Q2067*H2067</f>
        <v>8.9999999999999993E-3</v>
      </c>
      <c r="S2067" s="196">
        <v>0</v>
      </c>
      <c r="T2067" s="197">
        <f>S2067*H2067</f>
        <v>0</v>
      </c>
      <c r="U2067" s="35"/>
      <c r="V2067" s="35"/>
      <c r="W2067" s="35"/>
      <c r="X2067" s="35"/>
      <c r="Y2067" s="35"/>
      <c r="Z2067" s="35"/>
      <c r="AA2067" s="35"/>
      <c r="AB2067" s="35"/>
      <c r="AC2067" s="35"/>
      <c r="AD2067" s="35"/>
      <c r="AE2067" s="35"/>
      <c r="AR2067" s="198" t="s">
        <v>359</v>
      </c>
      <c r="AT2067" s="198" t="s">
        <v>343</v>
      </c>
      <c r="AU2067" s="198" t="s">
        <v>89</v>
      </c>
      <c r="AY2067" s="18" t="s">
        <v>158</v>
      </c>
      <c r="BE2067" s="199">
        <f>IF(N2067="základní",J2067,0)</f>
        <v>0</v>
      </c>
      <c r="BF2067" s="199">
        <f>IF(N2067="snížená",J2067,0)</f>
        <v>0</v>
      </c>
      <c r="BG2067" s="199">
        <f>IF(N2067="zákl. přenesená",J2067,0)</f>
        <v>0</v>
      </c>
      <c r="BH2067" s="199">
        <f>IF(N2067="sníž. přenesená",J2067,0)</f>
        <v>0</v>
      </c>
      <c r="BI2067" s="199">
        <f>IF(N2067="nulová",J2067,0)</f>
        <v>0</v>
      </c>
      <c r="BJ2067" s="18" t="s">
        <v>87</v>
      </c>
      <c r="BK2067" s="199">
        <f>ROUND(I2067*H2067,2)</f>
        <v>0</v>
      </c>
      <c r="BL2067" s="18" t="s">
        <v>263</v>
      </c>
      <c r="BM2067" s="198" t="s">
        <v>3063</v>
      </c>
    </row>
    <row r="2068" spans="1:65" s="2" customFormat="1" ht="33" customHeight="1">
      <c r="A2068" s="35"/>
      <c r="B2068" s="36"/>
      <c r="C2068" s="187" t="s">
        <v>3064</v>
      </c>
      <c r="D2068" s="187" t="s">
        <v>161</v>
      </c>
      <c r="E2068" s="188" t="s">
        <v>3065</v>
      </c>
      <c r="F2068" s="189" t="s">
        <v>3066</v>
      </c>
      <c r="G2068" s="190" t="s">
        <v>184</v>
      </c>
      <c r="H2068" s="191">
        <v>1</v>
      </c>
      <c r="I2068" s="192"/>
      <c r="J2068" s="193">
        <f>ROUND(I2068*H2068,2)</f>
        <v>0</v>
      </c>
      <c r="K2068" s="189" t="s">
        <v>217</v>
      </c>
      <c r="L2068" s="40"/>
      <c r="M2068" s="194" t="s">
        <v>1</v>
      </c>
      <c r="N2068" s="195" t="s">
        <v>44</v>
      </c>
      <c r="O2068" s="72"/>
      <c r="P2068" s="196">
        <f>O2068*H2068</f>
        <v>0</v>
      </c>
      <c r="Q2068" s="196">
        <v>3.0000000000000001E-5</v>
      </c>
      <c r="R2068" s="196">
        <f>Q2068*H2068</f>
        <v>3.0000000000000001E-5</v>
      </c>
      <c r="S2068" s="196">
        <v>0</v>
      </c>
      <c r="T2068" s="197">
        <f>S2068*H2068</f>
        <v>0</v>
      </c>
      <c r="U2068" s="35"/>
      <c r="V2068" s="35"/>
      <c r="W2068" s="35"/>
      <c r="X2068" s="35"/>
      <c r="Y2068" s="35"/>
      <c r="Z2068" s="35"/>
      <c r="AA2068" s="35"/>
      <c r="AB2068" s="35"/>
      <c r="AC2068" s="35"/>
      <c r="AD2068" s="35"/>
      <c r="AE2068" s="35"/>
      <c r="AR2068" s="198" t="s">
        <v>263</v>
      </c>
      <c r="AT2068" s="198" t="s">
        <v>161</v>
      </c>
      <c r="AU2068" s="198" t="s">
        <v>89</v>
      </c>
      <c r="AY2068" s="18" t="s">
        <v>158</v>
      </c>
      <c r="BE2068" s="199">
        <f>IF(N2068="základní",J2068,0)</f>
        <v>0</v>
      </c>
      <c r="BF2068" s="199">
        <f>IF(N2068="snížená",J2068,0)</f>
        <v>0</v>
      </c>
      <c r="BG2068" s="199">
        <f>IF(N2068="zákl. přenesená",J2068,0)</f>
        <v>0</v>
      </c>
      <c r="BH2068" s="199">
        <f>IF(N2068="sníž. přenesená",J2068,0)</f>
        <v>0</v>
      </c>
      <c r="BI2068" s="199">
        <f>IF(N2068="nulová",J2068,0)</f>
        <v>0</v>
      </c>
      <c r="BJ2068" s="18" t="s">
        <v>87</v>
      </c>
      <c r="BK2068" s="199">
        <f>ROUND(I2068*H2068,2)</f>
        <v>0</v>
      </c>
      <c r="BL2068" s="18" t="s">
        <v>263</v>
      </c>
      <c r="BM2068" s="198" t="s">
        <v>3067</v>
      </c>
    </row>
    <row r="2069" spans="1:65" s="2" customFormat="1" ht="21.75" customHeight="1">
      <c r="A2069" s="35"/>
      <c r="B2069" s="36"/>
      <c r="C2069" s="244" t="s">
        <v>3068</v>
      </c>
      <c r="D2069" s="244" t="s">
        <v>343</v>
      </c>
      <c r="E2069" s="245" t="s">
        <v>3069</v>
      </c>
      <c r="F2069" s="246" t="s">
        <v>3070</v>
      </c>
      <c r="G2069" s="247" t="s">
        <v>184</v>
      </c>
      <c r="H2069" s="248">
        <v>1</v>
      </c>
      <c r="I2069" s="249"/>
      <c r="J2069" s="250">
        <f>ROUND(I2069*H2069,2)</f>
        <v>0</v>
      </c>
      <c r="K2069" s="246" t="s">
        <v>217</v>
      </c>
      <c r="L2069" s="251"/>
      <c r="M2069" s="252" t="s">
        <v>1</v>
      </c>
      <c r="N2069" s="253" t="s">
        <v>44</v>
      </c>
      <c r="O2069" s="72"/>
      <c r="P2069" s="196">
        <f>O2069*H2069</f>
        <v>0</v>
      </c>
      <c r="Q2069" s="196">
        <v>1.4E-3</v>
      </c>
      <c r="R2069" s="196">
        <f>Q2069*H2069</f>
        <v>1.4E-3</v>
      </c>
      <c r="S2069" s="196">
        <v>0</v>
      </c>
      <c r="T2069" s="197">
        <f>S2069*H2069</f>
        <v>0</v>
      </c>
      <c r="U2069" s="35"/>
      <c r="V2069" s="35"/>
      <c r="W2069" s="35"/>
      <c r="X2069" s="35"/>
      <c r="Y2069" s="35"/>
      <c r="Z2069" s="35"/>
      <c r="AA2069" s="35"/>
      <c r="AB2069" s="35"/>
      <c r="AC2069" s="35"/>
      <c r="AD2069" s="35"/>
      <c r="AE2069" s="35"/>
      <c r="AR2069" s="198" t="s">
        <v>359</v>
      </c>
      <c r="AT2069" s="198" t="s">
        <v>343</v>
      </c>
      <c r="AU2069" s="198" t="s">
        <v>89</v>
      </c>
      <c r="AY2069" s="18" t="s">
        <v>158</v>
      </c>
      <c r="BE2069" s="199">
        <f>IF(N2069="základní",J2069,0)</f>
        <v>0</v>
      </c>
      <c r="BF2069" s="199">
        <f>IF(N2069="snížená",J2069,0)</f>
        <v>0</v>
      </c>
      <c r="BG2069" s="199">
        <f>IF(N2069="zákl. přenesená",J2069,0)</f>
        <v>0</v>
      </c>
      <c r="BH2069" s="199">
        <f>IF(N2069="sníž. přenesená",J2069,0)</f>
        <v>0</v>
      </c>
      <c r="BI2069" s="199">
        <f>IF(N2069="nulová",J2069,0)</f>
        <v>0</v>
      </c>
      <c r="BJ2069" s="18" t="s">
        <v>87</v>
      </c>
      <c r="BK2069" s="199">
        <f>ROUND(I2069*H2069,2)</f>
        <v>0</v>
      </c>
      <c r="BL2069" s="18" t="s">
        <v>263</v>
      </c>
      <c r="BM2069" s="198" t="s">
        <v>3071</v>
      </c>
    </row>
    <row r="2070" spans="1:65" s="13" customFormat="1">
      <c r="B2070" s="200"/>
      <c r="C2070" s="201"/>
      <c r="D2070" s="202" t="s">
        <v>186</v>
      </c>
      <c r="E2070" s="203" t="s">
        <v>1</v>
      </c>
      <c r="F2070" s="204" t="s">
        <v>3072</v>
      </c>
      <c r="G2070" s="201"/>
      <c r="H2070" s="205">
        <v>1</v>
      </c>
      <c r="I2070" s="206"/>
      <c r="J2070" s="201"/>
      <c r="K2070" s="201"/>
      <c r="L2070" s="207"/>
      <c r="M2070" s="208"/>
      <c r="N2070" s="209"/>
      <c r="O2070" s="209"/>
      <c r="P2070" s="209"/>
      <c r="Q2070" s="209"/>
      <c r="R2070" s="209"/>
      <c r="S2070" s="209"/>
      <c r="T2070" s="210"/>
      <c r="AT2070" s="211" t="s">
        <v>186</v>
      </c>
      <c r="AU2070" s="211" t="s">
        <v>89</v>
      </c>
      <c r="AV2070" s="13" t="s">
        <v>89</v>
      </c>
      <c r="AW2070" s="13" t="s">
        <v>35</v>
      </c>
      <c r="AX2070" s="13" t="s">
        <v>87</v>
      </c>
      <c r="AY2070" s="211" t="s">
        <v>158</v>
      </c>
    </row>
    <row r="2071" spans="1:65" s="2" customFormat="1" ht="33" customHeight="1">
      <c r="A2071" s="35"/>
      <c r="B2071" s="36"/>
      <c r="C2071" s="187" t="s">
        <v>3073</v>
      </c>
      <c r="D2071" s="187" t="s">
        <v>161</v>
      </c>
      <c r="E2071" s="188" t="s">
        <v>3074</v>
      </c>
      <c r="F2071" s="189" t="s">
        <v>3075</v>
      </c>
      <c r="G2071" s="190" t="s">
        <v>184</v>
      </c>
      <c r="H2071" s="191">
        <v>30</v>
      </c>
      <c r="I2071" s="192"/>
      <c r="J2071" s="193">
        <f>ROUND(I2071*H2071,2)</f>
        <v>0</v>
      </c>
      <c r="K2071" s="189" t="s">
        <v>217</v>
      </c>
      <c r="L2071" s="40"/>
      <c r="M2071" s="194" t="s">
        <v>1</v>
      </c>
      <c r="N2071" s="195" t="s">
        <v>44</v>
      </c>
      <c r="O2071" s="72"/>
      <c r="P2071" s="196">
        <f>O2071*H2071</f>
        <v>0</v>
      </c>
      <c r="Q2071" s="196">
        <v>3.0000000000000001E-5</v>
      </c>
      <c r="R2071" s="196">
        <f>Q2071*H2071</f>
        <v>8.9999999999999998E-4</v>
      </c>
      <c r="S2071" s="196">
        <v>0</v>
      </c>
      <c r="T2071" s="197">
        <f>S2071*H2071</f>
        <v>0</v>
      </c>
      <c r="U2071" s="35"/>
      <c r="V2071" s="35"/>
      <c r="W2071" s="35"/>
      <c r="X2071" s="35"/>
      <c r="Y2071" s="35"/>
      <c r="Z2071" s="35"/>
      <c r="AA2071" s="35"/>
      <c r="AB2071" s="35"/>
      <c r="AC2071" s="35"/>
      <c r="AD2071" s="35"/>
      <c r="AE2071" s="35"/>
      <c r="AR2071" s="198" t="s">
        <v>263</v>
      </c>
      <c r="AT2071" s="198" t="s">
        <v>161</v>
      </c>
      <c r="AU2071" s="198" t="s">
        <v>89</v>
      </c>
      <c r="AY2071" s="18" t="s">
        <v>158</v>
      </c>
      <c r="BE2071" s="199">
        <f>IF(N2071="základní",J2071,0)</f>
        <v>0</v>
      </c>
      <c r="BF2071" s="199">
        <f>IF(N2071="snížená",J2071,0)</f>
        <v>0</v>
      </c>
      <c r="BG2071" s="199">
        <f>IF(N2071="zákl. přenesená",J2071,0)</f>
        <v>0</v>
      </c>
      <c r="BH2071" s="199">
        <f>IF(N2071="sníž. přenesená",J2071,0)</f>
        <v>0</v>
      </c>
      <c r="BI2071" s="199">
        <f>IF(N2071="nulová",J2071,0)</f>
        <v>0</v>
      </c>
      <c r="BJ2071" s="18" t="s">
        <v>87</v>
      </c>
      <c r="BK2071" s="199">
        <f>ROUND(I2071*H2071,2)</f>
        <v>0</v>
      </c>
      <c r="BL2071" s="18" t="s">
        <v>263</v>
      </c>
      <c r="BM2071" s="198" t="s">
        <v>3076</v>
      </c>
    </row>
    <row r="2072" spans="1:65" s="13" customFormat="1">
      <c r="B2072" s="200"/>
      <c r="C2072" s="201"/>
      <c r="D2072" s="202" t="s">
        <v>186</v>
      </c>
      <c r="E2072" s="203" t="s">
        <v>1</v>
      </c>
      <c r="F2072" s="204" t="s">
        <v>3077</v>
      </c>
      <c r="G2072" s="201"/>
      <c r="H2072" s="205">
        <v>30</v>
      </c>
      <c r="I2072" s="206"/>
      <c r="J2072" s="201"/>
      <c r="K2072" s="201"/>
      <c r="L2072" s="207"/>
      <c r="M2072" s="208"/>
      <c r="N2072" s="209"/>
      <c r="O2072" s="209"/>
      <c r="P2072" s="209"/>
      <c r="Q2072" s="209"/>
      <c r="R2072" s="209"/>
      <c r="S2072" s="209"/>
      <c r="T2072" s="210"/>
      <c r="AT2072" s="211" t="s">
        <v>186</v>
      </c>
      <c r="AU2072" s="211" t="s">
        <v>89</v>
      </c>
      <c r="AV2072" s="13" t="s">
        <v>89</v>
      </c>
      <c r="AW2072" s="13" t="s">
        <v>35</v>
      </c>
      <c r="AX2072" s="13" t="s">
        <v>87</v>
      </c>
      <c r="AY2072" s="211" t="s">
        <v>158</v>
      </c>
    </row>
    <row r="2073" spans="1:65" s="2" customFormat="1" ht="21.75" customHeight="1">
      <c r="A2073" s="35"/>
      <c r="B2073" s="36"/>
      <c r="C2073" s="244" t="s">
        <v>3078</v>
      </c>
      <c r="D2073" s="244" t="s">
        <v>343</v>
      </c>
      <c r="E2073" s="245" t="s">
        <v>3079</v>
      </c>
      <c r="F2073" s="246" t="s">
        <v>3080</v>
      </c>
      <c r="G2073" s="247" t="s">
        <v>184</v>
      </c>
      <c r="H2073" s="248">
        <v>30</v>
      </c>
      <c r="I2073" s="249"/>
      <c r="J2073" s="250">
        <f>ROUND(I2073*H2073,2)</f>
        <v>0</v>
      </c>
      <c r="K2073" s="246" t="s">
        <v>217</v>
      </c>
      <c r="L2073" s="251"/>
      <c r="M2073" s="252" t="s">
        <v>1</v>
      </c>
      <c r="N2073" s="253" t="s">
        <v>44</v>
      </c>
      <c r="O2073" s="72"/>
      <c r="P2073" s="196">
        <f>O2073*H2073</f>
        <v>0</v>
      </c>
      <c r="Q2073" s="196">
        <v>3.2000000000000002E-3</v>
      </c>
      <c r="R2073" s="196">
        <f>Q2073*H2073</f>
        <v>9.6000000000000002E-2</v>
      </c>
      <c r="S2073" s="196">
        <v>0</v>
      </c>
      <c r="T2073" s="197">
        <f>S2073*H2073</f>
        <v>0</v>
      </c>
      <c r="U2073" s="35"/>
      <c r="V2073" s="35"/>
      <c r="W2073" s="35"/>
      <c r="X2073" s="35"/>
      <c r="Y2073" s="35"/>
      <c r="Z2073" s="35"/>
      <c r="AA2073" s="35"/>
      <c r="AB2073" s="35"/>
      <c r="AC2073" s="35"/>
      <c r="AD2073" s="35"/>
      <c r="AE2073" s="35"/>
      <c r="AR2073" s="198" t="s">
        <v>359</v>
      </c>
      <c r="AT2073" s="198" t="s">
        <v>343</v>
      </c>
      <c r="AU2073" s="198" t="s">
        <v>89</v>
      </c>
      <c r="AY2073" s="18" t="s">
        <v>158</v>
      </c>
      <c r="BE2073" s="199">
        <f>IF(N2073="základní",J2073,0)</f>
        <v>0</v>
      </c>
      <c r="BF2073" s="199">
        <f>IF(N2073="snížená",J2073,0)</f>
        <v>0</v>
      </c>
      <c r="BG2073" s="199">
        <f>IF(N2073="zákl. přenesená",J2073,0)</f>
        <v>0</v>
      </c>
      <c r="BH2073" s="199">
        <f>IF(N2073="sníž. přenesená",J2073,0)</f>
        <v>0</v>
      </c>
      <c r="BI2073" s="199">
        <f>IF(N2073="nulová",J2073,0)</f>
        <v>0</v>
      </c>
      <c r="BJ2073" s="18" t="s">
        <v>87</v>
      </c>
      <c r="BK2073" s="199">
        <f>ROUND(I2073*H2073,2)</f>
        <v>0</v>
      </c>
      <c r="BL2073" s="18" t="s">
        <v>263</v>
      </c>
      <c r="BM2073" s="198" t="s">
        <v>3081</v>
      </c>
    </row>
    <row r="2074" spans="1:65" s="2" customFormat="1" ht="16.5" customHeight="1">
      <c r="A2074" s="35"/>
      <c r="B2074" s="36"/>
      <c r="C2074" s="187" t="s">
        <v>3082</v>
      </c>
      <c r="D2074" s="187" t="s">
        <v>161</v>
      </c>
      <c r="E2074" s="188" t="s">
        <v>3083</v>
      </c>
      <c r="F2074" s="189" t="s">
        <v>3084</v>
      </c>
      <c r="G2074" s="190" t="s">
        <v>184</v>
      </c>
      <c r="H2074" s="191">
        <v>57</v>
      </c>
      <c r="I2074" s="192"/>
      <c r="J2074" s="193">
        <f>ROUND(I2074*H2074,2)</f>
        <v>0</v>
      </c>
      <c r="K2074" s="189" t="s">
        <v>217</v>
      </c>
      <c r="L2074" s="40"/>
      <c r="M2074" s="194" t="s">
        <v>1</v>
      </c>
      <c r="N2074" s="195" t="s">
        <v>44</v>
      </c>
      <c r="O2074" s="72"/>
      <c r="P2074" s="196">
        <f>O2074*H2074</f>
        <v>0</v>
      </c>
      <c r="Q2074" s="196">
        <v>2.2000000000000001E-4</v>
      </c>
      <c r="R2074" s="196">
        <f>Q2074*H2074</f>
        <v>1.2540000000000001E-2</v>
      </c>
      <c r="S2074" s="196">
        <v>0</v>
      </c>
      <c r="T2074" s="197">
        <f>S2074*H2074</f>
        <v>0</v>
      </c>
      <c r="U2074" s="35"/>
      <c r="V2074" s="35"/>
      <c r="W2074" s="35"/>
      <c r="X2074" s="35"/>
      <c r="Y2074" s="35"/>
      <c r="Z2074" s="35"/>
      <c r="AA2074" s="35"/>
      <c r="AB2074" s="35"/>
      <c r="AC2074" s="35"/>
      <c r="AD2074" s="35"/>
      <c r="AE2074" s="35"/>
      <c r="AR2074" s="198" t="s">
        <v>263</v>
      </c>
      <c r="AT2074" s="198" t="s">
        <v>161</v>
      </c>
      <c r="AU2074" s="198" t="s">
        <v>89</v>
      </c>
      <c r="AY2074" s="18" t="s">
        <v>158</v>
      </c>
      <c r="BE2074" s="199">
        <f>IF(N2074="základní",J2074,0)</f>
        <v>0</v>
      </c>
      <c r="BF2074" s="199">
        <f>IF(N2074="snížená",J2074,0)</f>
        <v>0</v>
      </c>
      <c r="BG2074" s="199">
        <f>IF(N2074="zákl. přenesená",J2074,0)</f>
        <v>0</v>
      </c>
      <c r="BH2074" s="199">
        <f>IF(N2074="sníž. přenesená",J2074,0)</f>
        <v>0</v>
      </c>
      <c r="BI2074" s="199">
        <f>IF(N2074="nulová",J2074,0)</f>
        <v>0</v>
      </c>
      <c r="BJ2074" s="18" t="s">
        <v>87</v>
      </c>
      <c r="BK2074" s="199">
        <f>ROUND(I2074*H2074,2)</f>
        <v>0</v>
      </c>
      <c r="BL2074" s="18" t="s">
        <v>263</v>
      </c>
      <c r="BM2074" s="198" t="s">
        <v>3085</v>
      </c>
    </row>
    <row r="2075" spans="1:65" s="13" customFormat="1">
      <c r="B2075" s="200"/>
      <c r="C2075" s="201"/>
      <c r="D2075" s="202" t="s">
        <v>186</v>
      </c>
      <c r="E2075" s="203" t="s">
        <v>1</v>
      </c>
      <c r="F2075" s="204" t="s">
        <v>3086</v>
      </c>
      <c r="G2075" s="201"/>
      <c r="H2075" s="205">
        <v>57</v>
      </c>
      <c r="I2075" s="206"/>
      <c r="J2075" s="201"/>
      <c r="K2075" s="201"/>
      <c r="L2075" s="207"/>
      <c r="M2075" s="208"/>
      <c r="N2075" s="209"/>
      <c r="O2075" s="209"/>
      <c r="P2075" s="209"/>
      <c r="Q2075" s="209"/>
      <c r="R2075" s="209"/>
      <c r="S2075" s="209"/>
      <c r="T2075" s="210"/>
      <c r="AT2075" s="211" t="s">
        <v>186</v>
      </c>
      <c r="AU2075" s="211" t="s">
        <v>89</v>
      </c>
      <c r="AV2075" s="13" t="s">
        <v>89</v>
      </c>
      <c r="AW2075" s="13" t="s">
        <v>35</v>
      </c>
      <c r="AX2075" s="13" t="s">
        <v>87</v>
      </c>
      <c r="AY2075" s="211" t="s">
        <v>158</v>
      </c>
    </row>
    <row r="2076" spans="1:65" s="2" customFormat="1" ht="21.75" customHeight="1">
      <c r="A2076" s="35"/>
      <c r="B2076" s="36"/>
      <c r="C2076" s="244" t="s">
        <v>3087</v>
      </c>
      <c r="D2076" s="244" t="s">
        <v>343</v>
      </c>
      <c r="E2076" s="245" t="s">
        <v>3088</v>
      </c>
      <c r="F2076" s="246" t="s">
        <v>3089</v>
      </c>
      <c r="G2076" s="247" t="s">
        <v>184</v>
      </c>
      <c r="H2076" s="248">
        <v>19</v>
      </c>
      <c r="I2076" s="249"/>
      <c r="J2076" s="250">
        <f t="shared" ref="J2076:J2083" si="30">ROUND(I2076*H2076,2)</f>
        <v>0</v>
      </c>
      <c r="K2076" s="246" t="s">
        <v>217</v>
      </c>
      <c r="L2076" s="251"/>
      <c r="M2076" s="252" t="s">
        <v>1</v>
      </c>
      <c r="N2076" s="253" t="s">
        <v>44</v>
      </c>
      <c r="O2076" s="72"/>
      <c r="P2076" s="196">
        <f t="shared" ref="P2076:P2083" si="31">O2076*H2076</f>
        <v>0</v>
      </c>
      <c r="Q2076" s="196">
        <v>1.225E-2</v>
      </c>
      <c r="R2076" s="196">
        <f t="shared" ref="R2076:R2083" si="32">Q2076*H2076</f>
        <v>0.23275000000000001</v>
      </c>
      <c r="S2076" s="196">
        <v>0</v>
      </c>
      <c r="T2076" s="197">
        <f t="shared" ref="T2076:T2083" si="33">S2076*H2076</f>
        <v>0</v>
      </c>
      <c r="U2076" s="35"/>
      <c r="V2076" s="35"/>
      <c r="W2076" s="35"/>
      <c r="X2076" s="35"/>
      <c r="Y2076" s="35"/>
      <c r="Z2076" s="35"/>
      <c r="AA2076" s="35"/>
      <c r="AB2076" s="35"/>
      <c r="AC2076" s="35"/>
      <c r="AD2076" s="35"/>
      <c r="AE2076" s="35"/>
      <c r="AR2076" s="198" t="s">
        <v>359</v>
      </c>
      <c r="AT2076" s="198" t="s">
        <v>343</v>
      </c>
      <c r="AU2076" s="198" t="s">
        <v>89</v>
      </c>
      <c r="AY2076" s="18" t="s">
        <v>158</v>
      </c>
      <c r="BE2076" s="199">
        <f t="shared" ref="BE2076:BE2083" si="34">IF(N2076="základní",J2076,0)</f>
        <v>0</v>
      </c>
      <c r="BF2076" s="199">
        <f t="shared" ref="BF2076:BF2083" si="35">IF(N2076="snížená",J2076,0)</f>
        <v>0</v>
      </c>
      <c r="BG2076" s="199">
        <f t="shared" ref="BG2076:BG2083" si="36">IF(N2076="zákl. přenesená",J2076,0)</f>
        <v>0</v>
      </c>
      <c r="BH2076" s="199">
        <f t="shared" ref="BH2076:BH2083" si="37">IF(N2076="sníž. přenesená",J2076,0)</f>
        <v>0</v>
      </c>
      <c r="BI2076" s="199">
        <f t="shared" ref="BI2076:BI2083" si="38">IF(N2076="nulová",J2076,0)</f>
        <v>0</v>
      </c>
      <c r="BJ2076" s="18" t="s">
        <v>87</v>
      </c>
      <c r="BK2076" s="199">
        <f t="shared" ref="BK2076:BK2083" si="39">ROUND(I2076*H2076,2)</f>
        <v>0</v>
      </c>
      <c r="BL2076" s="18" t="s">
        <v>263</v>
      </c>
      <c r="BM2076" s="198" t="s">
        <v>3090</v>
      </c>
    </row>
    <row r="2077" spans="1:65" s="2" customFormat="1" ht="21.75" customHeight="1">
      <c r="A2077" s="35"/>
      <c r="B2077" s="36"/>
      <c r="C2077" s="244" t="s">
        <v>3091</v>
      </c>
      <c r="D2077" s="244" t="s">
        <v>343</v>
      </c>
      <c r="E2077" s="245" t="s">
        <v>3092</v>
      </c>
      <c r="F2077" s="246" t="s">
        <v>3093</v>
      </c>
      <c r="G2077" s="247" t="s">
        <v>184</v>
      </c>
      <c r="H2077" s="248">
        <v>2</v>
      </c>
      <c r="I2077" s="249"/>
      <c r="J2077" s="250">
        <f t="shared" si="30"/>
        <v>0</v>
      </c>
      <c r="K2077" s="246" t="s">
        <v>217</v>
      </c>
      <c r="L2077" s="251"/>
      <c r="M2077" s="252" t="s">
        <v>1</v>
      </c>
      <c r="N2077" s="253" t="s">
        <v>44</v>
      </c>
      <c r="O2077" s="72"/>
      <c r="P2077" s="196">
        <f t="shared" si="31"/>
        <v>0</v>
      </c>
      <c r="Q2077" s="196">
        <v>1.2489999999999999E-2</v>
      </c>
      <c r="R2077" s="196">
        <f t="shared" si="32"/>
        <v>2.4979999999999999E-2</v>
      </c>
      <c r="S2077" s="196">
        <v>0</v>
      </c>
      <c r="T2077" s="197">
        <f t="shared" si="33"/>
        <v>0</v>
      </c>
      <c r="U2077" s="35"/>
      <c r="V2077" s="35"/>
      <c r="W2077" s="35"/>
      <c r="X2077" s="35"/>
      <c r="Y2077" s="35"/>
      <c r="Z2077" s="35"/>
      <c r="AA2077" s="35"/>
      <c r="AB2077" s="35"/>
      <c r="AC2077" s="35"/>
      <c r="AD2077" s="35"/>
      <c r="AE2077" s="35"/>
      <c r="AR2077" s="198" t="s">
        <v>359</v>
      </c>
      <c r="AT2077" s="198" t="s">
        <v>343</v>
      </c>
      <c r="AU2077" s="198" t="s">
        <v>89</v>
      </c>
      <c r="AY2077" s="18" t="s">
        <v>158</v>
      </c>
      <c r="BE2077" s="199">
        <f t="shared" si="34"/>
        <v>0</v>
      </c>
      <c r="BF2077" s="199">
        <f t="shared" si="35"/>
        <v>0</v>
      </c>
      <c r="BG2077" s="199">
        <f t="shared" si="36"/>
        <v>0</v>
      </c>
      <c r="BH2077" s="199">
        <f t="shared" si="37"/>
        <v>0</v>
      </c>
      <c r="BI2077" s="199">
        <f t="shared" si="38"/>
        <v>0</v>
      </c>
      <c r="BJ2077" s="18" t="s">
        <v>87</v>
      </c>
      <c r="BK2077" s="199">
        <f t="shared" si="39"/>
        <v>0</v>
      </c>
      <c r="BL2077" s="18" t="s">
        <v>263</v>
      </c>
      <c r="BM2077" s="198" t="s">
        <v>3094</v>
      </c>
    </row>
    <row r="2078" spans="1:65" s="2" customFormat="1" ht="21.75" customHeight="1">
      <c r="A2078" s="35"/>
      <c r="B2078" s="36"/>
      <c r="C2078" s="244" t="s">
        <v>3095</v>
      </c>
      <c r="D2078" s="244" t="s">
        <v>343</v>
      </c>
      <c r="E2078" s="245" t="s">
        <v>3096</v>
      </c>
      <c r="F2078" s="246" t="s">
        <v>3097</v>
      </c>
      <c r="G2078" s="247" t="s">
        <v>184</v>
      </c>
      <c r="H2078" s="248">
        <v>8</v>
      </c>
      <c r="I2078" s="249"/>
      <c r="J2078" s="250">
        <f t="shared" si="30"/>
        <v>0</v>
      </c>
      <c r="K2078" s="246" t="s">
        <v>217</v>
      </c>
      <c r="L2078" s="251"/>
      <c r="M2078" s="252" t="s">
        <v>1</v>
      </c>
      <c r="N2078" s="253" t="s">
        <v>44</v>
      </c>
      <c r="O2078" s="72"/>
      <c r="P2078" s="196">
        <f t="shared" si="31"/>
        <v>0</v>
      </c>
      <c r="Q2078" s="196">
        <v>1.553E-2</v>
      </c>
      <c r="R2078" s="196">
        <f t="shared" si="32"/>
        <v>0.12424</v>
      </c>
      <c r="S2078" s="196">
        <v>0</v>
      </c>
      <c r="T2078" s="197">
        <f t="shared" si="33"/>
        <v>0</v>
      </c>
      <c r="U2078" s="35"/>
      <c r="V2078" s="35"/>
      <c r="W2078" s="35"/>
      <c r="X2078" s="35"/>
      <c r="Y2078" s="35"/>
      <c r="Z2078" s="35"/>
      <c r="AA2078" s="35"/>
      <c r="AB2078" s="35"/>
      <c r="AC2078" s="35"/>
      <c r="AD2078" s="35"/>
      <c r="AE2078" s="35"/>
      <c r="AR2078" s="198" t="s">
        <v>359</v>
      </c>
      <c r="AT2078" s="198" t="s">
        <v>343</v>
      </c>
      <c r="AU2078" s="198" t="s">
        <v>89</v>
      </c>
      <c r="AY2078" s="18" t="s">
        <v>158</v>
      </c>
      <c r="BE2078" s="199">
        <f t="shared" si="34"/>
        <v>0</v>
      </c>
      <c r="BF2078" s="199">
        <f t="shared" si="35"/>
        <v>0</v>
      </c>
      <c r="BG2078" s="199">
        <f t="shared" si="36"/>
        <v>0</v>
      </c>
      <c r="BH2078" s="199">
        <f t="shared" si="37"/>
        <v>0</v>
      </c>
      <c r="BI2078" s="199">
        <f t="shared" si="38"/>
        <v>0</v>
      </c>
      <c r="BJ2078" s="18" t="s">
        <v>87</v>
      </c>
      <c r="BK2078" s="199">
        <f t="shared" si="39"/>
        <v>0</v>
      </c>
      <c r="BL2078" s="18" t="s">
        <v>263</v>
      </c>
      <c r="BM2078" s="198" t="s">
        <v>3098</v>
      </c>
    </row>
    <row r="2079" spans="1:65" s="2" customFormat="1" ht="24.2" customHeight="1">
      <c r="A2079" s="35"/>
      <c r="B2079" s="36"/>
      <c r="C2079" s="244" t="s">
        <v>3099</v>
      </c>
      <c r="D2079" s="244" t="s">
        <v>343</v>
      </c>
      <c r="E2079" s="245" t="s">
        <v>3100</v>
      </c>
      <c r="F2079" s="246" t="s">
        <v>3101</v>
      </c>
      <c r="G2079" s="247" t="s">
        <v>184</v>
      </c>
      <c r="H2079" s="248">
        <v>20</v>
      </c>
      <c r="I2079" s="249"/>
      <c r="J2079" s="250">
        <f t="shared" si="30"/>
        <v>0</v>
      </c>
      <c r="K2079" s="246" t="s">
        <v>1</v>
      </c>
      <c r="L2079" s="251"/>
      <c r="M2079" s="252" t="s">
        <v>1</v>
      </c>
      <c r="N2079" s="253" t="s">
        <v>44</v>
      </c>
      <c r="O2079" s="72"/>
      <c r="P2079" s="196">
        <f t="shared" si="31"/>
        <v>0</v>
      </c>
      <c r="Q2079" s="196">
        <v>2.5420000000000002E-2</v>
      </c>
      <c r="R2079" s="196">
        <f t="shared" si="32"/>
        <v>0.50840000000000007</v>
      </c>
      <c r="S2079" s="196">
        <v>0</v>
      </c>
      <c r="T2079" s="197">
        <f t="shared" si="33"/>
        <v>0</v>
      </c>
      <c r="U2079" s="35"/>
      <c r="V2079" s="35"/>
      <c r="W2079" s="35"/>
      <c r="X2079" s="35"/>
      <c r="Y2079" s="35"/>
      <c r="Z2079" s="35"/>
      <c r="AA2079" s="35"/>
      <c r="AB2079" s="35"/>
      <c r="AC2079" s="35"/>
      <c r="AD2079" s="35"/>
      <c r="AE2079" s="35"/>
      <c r="AR2079" s="198" t="s">
        <v>359</v>
      </c>
      <c r="AT2079" s="198" t="s">
        <v>343</v>
      </c>
      <c r="AU2079" s="198" t="s">
        <v>89</v>
      </c>
      <c r="AY2079" s="18" t="s">
        <v>158</v>
      </c>
      <c r="BE2079" s="199">
        <f t="shared" si="34"/>
        <v>0</v>
      </c>
      <c r="BF2079" s="199">
        <f t="shared" si="35"/>
        <v>0</v>
      </c>
      <c r="BG2079" s="199">
        <f t="shared" si="36"/>
        <v>0</v>
      </c>
      <c r="BH2079" s="199">
        <f t="shared" si="37"/>
        <v>0</v>
      </c>
      <c r="BI2079" s="199">
        <f t="shared" si="38"/>
        <v>0</v>
      </c>
      <c r="BJ2079" s="18" t="s">
        <v>87</v>
      </c>
      <c r="BK2079" s="199">
        <f t="shared" si="39"/>
        <v>0</v>
      </c>
      <c r="BL2079" s="18" t="s">
        <v>263</v>
      </c>
      <c r="BM2079" s="198" t="s">
        <v>3102</v>
      </c>
    </row>
    <row r="2080" spans="1:65" s="2" customFormat="1" ht="24.2" customHeight="1">
      <c r="A2080" s="35"/>
      <c r="B2080" s="36"/>
      <c r="C2080" s="244" t="s">
        <v>3103</v>
      </c>
      <c r="D2080" s="244" t="s">
        <v>343</v>
      </c>
      <c r="E2080" s="245" t="s">
        <v>3104</v>
      </c>
      <c r="F2080" s="246" t="s">
        <v>3105</v>
      </c>
      <c r="G2080" s="247" t="s">
        <v>184</v>
      </c>
      <c r="H2080" s="248">
        <v>8</v>
      </c>
      <c r="I2080" s="249"/>
      <c r="J2080" s="250">
        <f t="shared" si="30"/>
        <v>0</v>
      </c>
      <c r="K2080" s="246" t="s">
        <v>1</v>
      </c>
      <c r="L2080" s="251"/>
      <c r="M2080" s="252" t="s">
        <v>1</v>
      </c>
      <c r="N2080" s="253" t="s">
        <v>44</v>
      </c>
      <c r="O2080" s="72"/>
      <c r="P2080" s="196">
        <f t="shared" si="31"/>
        <v>0</v>
      </c>
      <c r="Q2080" s="196">
        <v>2.6190000000000001E-2</v>
      </c>
      <c r="R2080" s="196">
        <f t="shared" si="32"/>
        <v>0.20952000000000001</v>
      </c>
      <c r="S2080" s="196">
        <v>0</v>
      </c>
      <c r="T2080" s="197">
        <f t="shared" si="33"/>
        <v>0</v>
      </c>
      <c r="U2080" s="35"/>
      <c r="V2080" s="35"/>
      <c r="W2080" s="35"/>
      <c r="X2080" s="35"/>
      <c r="Y2080" s="35"/>
      <c r="Z2080" s="35"/>
      <c r="AA2080" s="35"/>
      <c r="AB2080" s="35"/>
      <c r="AC2080" s="35"/>
      <c r="AD2080" s="35"/>
      <c r="AE2080" s="35"/>
      <c r="AR2080" s="198" t="s">
        <v>359</v>
      </c>
      <c r="AT2080" s="198" t="s">
        <v>343</v>
      </c>
      <c r="AU2080" s="198" t="s">
        <v>89</v>
      </c>
      <c r="AY2080" s="18" t="s">
        <v>158</v>
      </c>
      <c r="BE2080" s="199">
        <f t="shared" si="34"/>
        <v>0</v>
      </c>
      <c r="BF2080" s="199">
        <f t="shared" si="35"/>
        <v>0</v>
      </c>
      <c r="BG2080" s="199">
        <f t="shared" si="36"/>
        <v>0</v>
      </c>
      <c r="BH2080" s="199">
        <f t="shared" si="37"/>
        <v>0</v>
      </c>
      <c r="BI2080" s="199">
        <f t="shared" si="38"/>
        <v>0</v>
      </c>
      <c r="BJ2080" s="18" t="s">
        <v>87</v>
      </c>
      <c r="BK2080" s="199">
        <f t="shared" si="39"/>
        <v>0</v>
      </c>
      <c r="BL2080" s="18" t="s">
        <v>263</v>
      </c>
      <c r="BM2080" s="198" t="s">
        <v>3106</v>
      </c>
    </row>
    <row r="2081" spans="1:65" s="2" customFormat="1" ht="33" customHeight="1">
      <c r="A2081" s="35"/>
      <c r="B2081" s="36"/>
      <c r="C2081" s="187" t="s">
        <v>3107</v>
      </c>
      <c r="D2081" s="187" t="s">
        <v>161</v>
      </c>
      <c r="E2081" s="188" t="s">
        <v>3108</v>
      </c>
      <c r="F2081" s="189" t="s">
        <v>3109</v>
      </c>
      <c r="G2081" s="190" t="s">
        <v>184</v>
      </c>
      <c r="H2081" s="191">
        <v>8</v>
      </c>
      <c r="I2081" s="192"/>
      <c r="J2081" s="193">
        <f t="shared" si="30"/>
        <v>0</v>
      </c>
      <c r="K2081" s="189" t="s">
        <v>217</v>
      </c>
      <c r="L2081" s="40"/>
      <c r="M2081" s="194" t="s">
        <v>1</v>
      </c>
      <c r="N2081" s="195" t="s">
        <v>44</v>
      </c>
      <c r="O2081" s="72"/>
      <c r="P2081" s="196">
        <f t="shared" si="31"/>
        <v>0</v>
      </c>
      <c r="Q2081" s="196">
        <v>0</v>
      </c>
      <c r="R2081" s="196">
        <f t="shared" si="32"/>
        <v>0</v>
      </c>
      <c r="S2081" s="196">
        <v>0</v>
      </c>
      <c r="T2081" s="197">
        <f t="shared" si="33"/>
        <v>0</v>
      </c>
      <c r="U2081" s="35"/>
      <c r="V2081" s="35"/>
      <c r="W2081" s="35"/>
      <c r="X2081" s="35"/>
      <c r="Y2081" s="35"/>
      <c r="Z2081" s="35"/>
      <c r="AA2081" s="35"/>
      <c r="AB2081" s="35"/>
      <c r="AC2081" s="35"/>
      <c r="AD2081" s="35"/>
      <c r="AE2081" s="35"/>
      <c r="AR2081" s="198" t="s">
        <v>263</v>
      </c>
      <c r="AT2081" s="198" t="s">
        <v>161</v>
      </c>
      <c r="AU2081" s="198" t="s">
        <v>89</v>
      </c>
      <c r="AY2081" s="18" t="s">
        <v>158</v>
      </c>
      <c r="BE2081" s="199">
        <f t="shared" si="34"/>
        <v>0</v>
      </c>
      <c r="BF2081" s="199">
        <f t="shared" si="35"/>
        <v>0</v>
      </c>
      <c r="BG2081" s="199">
        <f t="shared" si="36"/>
        <v>0</v>
      </c>
      <c r="BH2081" s="199">
        <f t="shared" si="37"/>
        <v>0</v>
      </c>
      <c r="BI2081" s="199">
        <f t="shared" si="38"/>
        <v>0</v>
      </c>
      <c r="BJ2081" s="18" t="s">
        <v>87</v>
      </c>
      <c r="BK2081" s="199">
        <f t="shared" si="39"/>
        <v>0</v>
      </c>
      <c r="BL2081" s="18" t="s">
        <v>263</v>
      </c>
      <c r="BM2081" s="198" t="s">
        <v>3110</v>
      </c>
    </row>
    <row r="2082" spans="1:65" s="2" customFormat="1" ht="24.2" customHeight="1">
      <c r="A2082" s="35"/>
      <c r="B2082" s="36"/>
      <c r="C2082" s="244" t="s">
        <v>3111</v>
      </c>
      <c r="D2082" s="244" t="s">
        <v>343</v>
      </c>
      <c r="E2082" s="245" t="s">
        <v>3112</v>
      </c>
      <c r="F2082" s="246" t="s">
        <v>3113</v>
      </c>
      <c r="G2082" s="247" t="s">
        <v>184</v>
      </c>
      <c r="H2082" s="248">
        <v>8</v>
      </c>
      <c r="I2082" s="249"/>
      <c r="J2082" s="250">
        <f t="shared" si="30"/>
        <v>0</v>
      </c>
      <c r="K2082" s="246" t="s">
        <v>217</v>
      </c>
      <c r="L2082" s="251"/>
      <c r="M2082" s="252" t="s">
        <v>1</v>
      </c>
      <c r="N2082" s="253" t="s">
        <v>44</v>
      </c>
      <c r="O2082" s="72"/>
      <c r="P2082" s="196">
        <f t="shared" si="31"/>
        <v>0</v>
      </c>
      <c r="Q2082" s="196">
        <v>4.4999999999999998E-2</v>
      </c>
      <c r="R2082" s="196">
        <f t="shared" si="32"/>
        <v>0.36</v>
      </c>
      <c r="S2082" s="196">
        <v>0</v>
      </c>
      <c r="T2082" s="197">
        <f t="shared" si="33"/>
        <v>0</v>
      </c>
      <c r="U2082" s="35"/>
      <c r="V2082" s="35"/>
      <c r="W2082" s="35"/>
      <c r="X2082" s="35"/>
      <c r="Y2082" s="35"/>
      <c r="Z2082" s="35"/>
      <c r="AA2082" s="35"/>
      <c r="AB2082" s="35"/>
      <c r="AC2082" s="35"/>
      <c r="AD2082" s="35"/>
      <c r="AE2082" s="35"/>
      <c r="AR2082" s="198" t="s">
        <v>359</v>
      </c>
      <c r="AT2082" s="198" t="s">
        <v>343</v>
      </c>
      <c r="AU2082" s="198" t="s">
        <v>89</v>
      </c>
      <c r="AY2082" s="18" t="s">
        <v>158</v>
      </c>
      <c r="BE2082" s="199">
        <f t="shared" si="34"/>
        <v>0</v>
      </c>
      <c r="BF2082" s="199">
        <f t="shared" si="35"/>
        <v>0</v>
      </c>
      <c r="BG2082" s="199">
        <f t="shared" si="36"/>
        <v>0</v>
      </c>
      <c r="BH2082" s="199">
        <f t="shared" si="37"/>
        <v>0</v>
      </c>
      <c r="BI2082" s="199">
        <f t="shared" si="38"/>
        <v>0</v>
      </c>
      <c r="BJ2082" s="18" t="s">
        <v>87</v>
      </c>
      <c r="BK2082" s="199">
        <f t="shared" si="39"/>
        <v>0</v>
      </c>
      <c r="BL2082" s="18" t="s">
        <v>263</v>
      </c>
      <c r="BM2082" s="198" t="s">
        <v>3114</v>
      </c>
    </row>
    <row r="2083" spans="1:65" s="2" customFormat="1" ht="55.5" customHeight="1">
      <c r="A2083" s="35"/>
      <c r="B2083" s="36"/>
      <c r="C2083" s="187" t="s">
        <v>3115</v>
      </c>
      <c r="D2083" s="187" t="s">
        <v>161</v>
      </c>
      <c r="E2083" s="188" t="s">
        <v>3116</v>
      </c>
      <c r="F2083" s="189" t="s">
        <v>3117</v>
      </c>
      <c r="G2083" s="190" t="s">
        <v>216</v>
      </c>
      <c r="H2083" s="191">
        <v>576.16700000000003</v>
      </c>
      <c r="I2083" s="192"/>
      <c r="J2083" s="193">
        <f t="shared" si="30"/>
        <v>0</v>
      </c>
      <c r="K2083" s="189" t="s">
        <v>1</v>
      </c>
      <c r="L2083" s="40"/>
      <c r="M2083" s="194" t="s">
        <v>1</v>
      </c>
      <c r="N2083" s="195" t="s">
        <v>44</v>
      </c>
      <c r="O2083" s="72"/>
      <c r="P2083" s="196">
        <f t="shared" si="31"/>
        <v>0</v>
      </c>
      <c r="Q2083" s="196">
        <v>1E-3</v>
      </c>
      <c r="R2083" s="196">
        <f t="shared" si="32"/>
        <v>0.5761670000000001</v>
      </c>
      <c r="S2083" s="196">
        <v>0</v>
      </c>
      <c r="T2083" s="197">
        <f t="shared" si="33"/>
        <v>0</v>
      </c>
      <c r="U2083" s="35"/>
      <c r="V2083" s="35"/>
      <c r="W2083" s="35"/>
      <c r="X2083" s="35"/>
      <c r="Y2083" s="35"/>
      <c r="Z2083" s="35"/>
      <c r="AA2083" s="35"/>
      <c r="AB2083" s="35"/>
      <c r="AC2083" s="35"/>
      <c r="AD2083" s="35"/>
      <c r="AE2083" s="35"/>
      <c r="AR2083" s="198" t="s">
        <v>263</v>
      </c>
      <c r="AT2083" s="198" t="s">
        <v>161</v>
      </c>
      <c r="AU2083" s="198" t="s">
        <v>89</v>
      </c>
      <c r="AY2083" s="18" t="s">
        <v>158</v>
      </c>
      <c r="BE2083" s="199">
        <f t="shared" si="34"/>
        <v>0</v>
      </c>
      <c r="BF2083" s="199">
        <f t="shared" si="35"/>
        <v>0</v>
      </c>
      <c r="BG2083" s="199">
        <f t="shared" si="36"/>
        <v>0</v>
      </c>
      <c r="BH2083" s="199">
        <f t="shared" si="37"/>
        <v>0</v>
      </c>
      <c r="BI2083" s="199">
        <f t="shared" si="38"/>
        <v>0</v>
      </c>
      <c r="BJ2083" s="18" t="s">
        <v>87</v>
      </c>
      <c r="BK2083" s="199">
        <f t="shared" si="39"/>
        <v>0</v>
      </c>
      <c r="BL2083" s="18" t="s">
        <v>263</v>
      </c>
      <c r="BM2083" s="198" t="s">
        <v>3118</v>
      </c>
    </row>
    <row r="2084" spans="1:65" s="13" customFormat="1">
      <c r="B2084" s="200"/>
      <c r="C2084" s="201"/>
      <c r="D2084" s="202" t="s">
        <v>186</v>
      </c>
      <c r="E2084" s="203" t="s">
        <v>1</v>
      </c>
      <c r="F2084" s="204" t="s">
        <v>3119</v>
      </c>
      <c r="G2084" s="201"/>
      <c r="H2084" s="205">
        <v>228.36199999999999</v>
      </c>
      <c r="I2084" s="206"/>
      <c r="J2084" s="201"/>
      <c r="K2084" s="201"/>
      <c r="L2084" s="207"/>
      <c r="M2084" s="208"/>
      <c r="N2084" s="209"/>
      <c r="O2084" s="209"/>
      <c r="P2084" s="209"/>
      <c r="Q2084" s="209"/>
      <c r="R2084" s="209"/>
      <c r="S2084" s="209"/>
      <c r="T2084" s="210"/>
      <c r="AT2084" s="211" t="s">
        <v>186</v>
      </c>
      <c r="AU2084" s="211" t="s">
        <v>89</v>
      </c>
      <c r="AV2084" s="13" t="s">
        <v>89</v>
      </c>
      <c r="AW2084" s="13" t="s">
        <v>35</v>
      </c>
      <c r="AX2084" s="13" t="s">
        <v>79</v>
      </c>
      <c r="AY2084" s="211" t="s">
        <v>158</v>
      </c>
    </row>
    <row r="2085" spans="1:65" s="13" customFormat="1">
      <c r="B2085" s="200"/>
      <c r="C2085" s="201"/>
      <c r="D2085" s="202" t="s">
        <v>186</v>
      </c>
      <c r="E2085" s="203" t="s">
        <v>1</v>
      </c>
      <c r="F2085" s="204" t="s">
        <v>3120</v>
      </c>
      <c r="G2085" s="201"/>
      <c r="H2085" s="205">
        <v>164.55199999999999</v>
      </c>
      <c r="I2085" s="206"/>
      <c r="J2085" s="201"/>
      <c r="K2085" s="201"/>
      <c r="L2085" s="207"/>
      <c r="M2085" s="208"/>
      <c r="N2085" s="209"/>
      <c r="O2085" s="209"/>
      <c r="P2085" s="209"/>
      <c r="Q2085" s="209"/>
      <c r="R2085" s="209"/>
      <c r="S2085" s="209"/>
      <c r="T2085" s="210"/>
      <c r="AT2085" s="211" t="s">
        <v>186</v>
      </c>
      <c r="AU2085" s="211" t="s">
        <v>89</v>
      </c>
      <c r="AV2085" s="13" t="s">
        <v>89</v>
      </c>
      <c r="AW2085" s="13" t="s">
        <v>35</v>
      </c>
      <c r="AX2085" s="13" t="s">
        <v>79</v>
      </c>
      <c r="AY2085" s="211" t="s">
        <v>158</v>
      </c>
    </row>
    <row r="2086" spans="1:65" s="13" customFormat="1">
      <c r="B2086" s="200"/>
      <c r="C2086" s="201"/>
      <c r="D2086" s="202" t="s">
        <v>186</v>
      </c>
      <c r="E2086" s="203" t="s">
        <v>1</v>
      </c>
      <c r="F2086" s="204" t="s">
        <v>3121</v>
      </c>
      <c r="G2086" s="201"/>
      <c r="H2086" s="205">
        <v>70.319999999999993</v>
      </c>
      <c r="I2086" s="206"/>
      <c r="J2086" s="201"/>
      <c r="K2086" s="201"/>
      <c r="L2086" s="207"/>
      <c r="M2086" s="208"/>
      <c r="N2086" s="209"/>
      <c r="O2086" s="209"/>
      <c r="P2086" s="209"/>
      <c r="Q2086" s="209"/>
      <c r="R2086" s="209"/>
      <c r="S2086" s="209"/>
      <c r="T2086" s="210"/>
      <c r="AT2086" s="211" t="s">
        <v>186</v>
      </c>
      <c r="AU2086" s="211" t="s">
        <v>89</v>
      </c>
      <c r="AV2086" s="13" t="s">
        <v>89</v>
      </c>
      <c r="AW2086" s="13" t="s">
        <v>35</v>
      </c>
      <c r="AX2086" s="13" t="s">
        <v>79</v>
      </c>
      <c r="AY2086" s="211" t="s">
        <v>158</v>
      </c>
    </row>
    <row r="2087" spans="1:65" s="13" customFormat="1">
      <c r="B2087" s="200"/>
      <c r="C2087" s="201"/>
      <c r="D2087" s="202" t="s">
        <v>186</v>
      </c>
      <c r="E2087" s="203" t="s">
        <v>1</v>
      </c>
      <c r="F2087" s="204" t="s">
        <v>3122</v>
      </c>
      <c r="G2087" s="201"/>
      <c r="H2087" s="205">
        <v>24.69</v>
      </c>
      <c r="I2087" s="206"/>
      <c r="J2087" s="201"/>
      <c r="K2087" s="201"/>
      <c r="L2087" s="207"/>
      <c r="M2087" s="208"/>
      <c r="N2087" s="209"/>
      <c r="O2087" s="209"/>
      <c r="P2087" s="209"/>
      <c r="Q2087" s="209"/>
      <c r="R2087" s="209"/>
      <c r="S2087" s="209"/>
      <c r="T2087" s="210"/>
      <c r="AT2087" s="211" t="s">
        <v>186</v>
      </c>
      <c r="AU2087" s="211" t="s">
        <v>89</v>
      </c>
      <c r="AV2087" s="13" t="s">
        <v>89</v>
      </c>
      <c r="AW2087" s="13" t="s">
        <v>35</v>
      </c>
      <c r="AX2087" s="13" t="s">
        <v>79</v>
      </c>
      <c r="AY2087" s="211" t="s">
        <v>158</v>
      </c>
    </row>
    <row r="2088" spans="1:65" s="13" customFormat="1">
      <c r="B2088" s="200"/>
      <c r="C2088" s="201"/>
      <c r="D2088" s="202" t="s">
        <v>186</v>
      </c>
      <c r="E2088" s="203" t="s">
        <v>1</v>
      </c>
      <c r="F2088" s="204" t="s">
        <v>3123</v>
      </c>
      <c r="G2088" s="201"/>
      <c r="H2088" s="205">
        <v>35.863999999999997</v>
      </c>
      <c r="I2088" s="206"/>
      <c r="J2088" s="201"/>
      <c r="K2088" s="201"/>
      <c r="L2088" s="207"/>
      <c r="M2088" s="208"/>
      <c r="N2088" s="209"/>
      <c r="O2088" s="209"/>
      <c r="P2088" s="209"/>
      <c r="Q2088" s="209"/>
      <c r="R2088" s="209"/>
      <c r="S2088" s="209"/>
      <c r="T2088" s="210"/>
      <c r="AT2088" s="211" t="s">
        <v>186</v>
      </c>
      <c r="AU2088" s="211" t="s">
        <v>89</v>
      </c>
      <c r="AV2088" s="13" t="s">
        <v>89</v>
      </c>
      <c r="AW2088" s="13" t="s">
        <v>35</v>
      </c>
      <c r="AX2088" s="13" t="s">
        <v>79</v>
      </c>
      <c r="AY2088" s="211" t="s">
        <v>158</v>
      </c>
    </row>
    <row r="2089" spans="1:65" s="15" customFormat="1">
      <c r="B2089" s="223"/>
      <c r="C2089" s="224"/>
      <c r="D2089" s="202" t="s">
        <v>186</v>
      </c>
      <c r="E2089" s="225" t="s">
        <v>1</v>
      </c>
      <c r="F2089" s="226" t="s">
        <v>1027</v>
      </c>
      <c r="G2089" s="224"/>
      <c r="H2089" s="227">
        <v>523.78800000000001</v>
      </c>
      <c r="I2089" s="228"/>
      <c r="J2089" s="224"/>
      <c r="K2089" s="224"/>
      <c r="L2089" s="229"/>
      <c r="M2089" s="230"/>
      <c r="N2089" s="231"/>
      <c r="O2089" s="231"/>
      <c r="P2089" s="231"/>
      <c r="Q2089" s="231"/>
      <c r="R2089" s="231"/>
      <c r="S2089" s="231"/>
      <c r="T2089" s="232"/>
      <c r="AT2089" s="233" t="s">
        <v>186</v>
      </c>
      <c r="AU2089" s="233" t="s">
        <v>89</v>
      </c>
      <c r="AV2089" s="15" t="s">
        <v>170</v>
      </c>
      <c r="AW2089" s="15" t="s">
        <v>35</v>
      </c>
      <c r="AX2089" s="15" t="s">
        <v>79</v>
      </c>
      <c r="AY2089" s="233" t="s">
        <v>158</v>
      </c>
    </row>
    <row r="2090" spans="1:65" s="13" customFormat="1">
      <c r="B2090" s="200"/>
      <c r="C2090" s="201"/>
      <c r="D2090" s="202" t="s">
        <v>186</v>
      </c>
      <c r="E2090" s="203" t="s">
        <v>1</v>
      </c>
      <c r="F2090" s="204" t="s">
        <v>3124</v>
      </c>
      <c r="G2090" s="201"/>
      <c r="H2090" s="205">
        <v>52.378999999999998</v>
      </c>
      <c r="I2090" s="206"/>
      <c r="J2090" s="201"/>
      <c r="K2090" s="201"/>
      <c r="L2090" s="207"/>
      <c r="M2090" s="208"/>
      <c r="N2090" s="209"/>
      <c r="O2090" s="209"/>
      <c r="P2090" s="209"/>
      <c r="Q2090" s="209"/>
      <c r="R2090" s="209"/>
      <c r="S2090" s="209"/>
      <c r="T2090" s="210"/>
      <c r="AT2090" s="211" t="s">
        <v>186</v>
      </c>
      <c r="AU2090" s="211" t="s">
        <v>89</v>
      </c>
      <c r="AV2090" s="13" t="s">
        <v>89</v>
      </c>
      <c r="AW2090" s="13" t="s">
        <v>35</v>
      </c>
      <c r="AX2090" s="13" t="s">
        <v>79</v>
      </c>
      <c r="AY2090" s="211" t="s">
        <v>158</v>
      </c>
    </row>
    <row r="2091" spans="1:65" s="14" customFormat="1">
      <c r="B2091" s="212"/>
      <c r="C2091" s="213"/>
      <c r="D2091" s="202" t="s">
        <v>186</v>
      </c>
      <c r="E2091" s="214" t="s">
        <v>1</v>
      </c>
      <c r="F2091" s="215" t="s">
        <v>199</v>
      </c>
      <c r="G2091" s="213"/>
      <c r="H2091" s="216">
        <v>576.16700000000003</v>
      </c>
      <c r="I2091" s="217"/>
      <c r="J2091" s="213"/>
      <c r="K2091" s="213"/>
      <c r="L2091" s="218"/>
      <c r="M2091" s="219"/>
      <c r="N2091" s="220"/>
      <c r="O2091" s="220"/>
      <c r="P2091" s="220"/>
      <c r="Q2091" s="220"/>
      <c r="R2091" s="220"/>
      <c r="S2091" s="220"/>
      <c r="T2091" s="221"/>
      <c r="AT2091" s="222" t="s">
        <v>186</v>
      </c>
      <c r="AU2091" s="222" t="s">
        <v>89</v>
      </c>
      <c r="AV2091" s="14" t="s">
        <v>165</v>
      </c>
      <c r="AW2091" s="14" t="s">
        <v>35</v>
      </c>
      <c r="AX2091" s="14" t="s">
        <v>87</v>
      </c>
      <c r="AY2091" s="222" t="s">
        <v>158</v>
      </c>
    </row>
    <row r="2092" spans="1:65" s="2" customFormat="1" ht="16.5" customHeight="1">
      <c r="A2092" s="35"/>
      <c r="B2092" s="36"/>
      <c r="C2092" s="244" t="s">
        <v>3125</v>
      </c>
      <c r="D2092" s="244" t="s">
        <v>343</v>
      </c>
      <c r="E2092" s="245" t="s">
        <v>3007</v>
      </c>
      <c r="F2092" s="246" t="s">
        <v>3008</v>
      </c>
      <c r="G2092" s="247" t="s">
        <v>216</v>
      </c>
      <c r="H2092" s="248">
        <v>1267.567</v>
      </c>
      <c r="I2092" s="249"/>
      <c r="J2092" s="250">
        <f>ROUND(I2092*H2092,2)</f>
        <v>0</v>
      </c>
      <c r="K2092" s="246" t="s">
        <v>217</v>
      </c>
      <c r="L2092" s="251"/>
      <c r="M2092" s="252" t="s">
        <v>1</v>
      </c>
      <c r="N2092" s="253" t="s">
        <v>44</v>
      </c>
      <c r="O2092" s="72"/>
      <c r="P2092" s="196">
        <f>O2092*H2092</f>
        <v>0</v>
      </c>
      <c r="Q2092" s="196">
        <v>1.21E-2</v>
      </c>
      <c r="R2092" s="196">
        <f>Q2092*H2092</f>
        <v>15.337560699999999</v>
      </c>
      <c r="S2092" s="196">
        <v>0</v>
      </c>
      <c r="T2092" s="197">
        <f>S2092*H2092</f>
        <v>0</v>
      </c>
      <c r="U2092" s="35"/>
      <c r="V2092" s="35"/>
      <c r="W2092" s="35"/>
      <c r="X2092" s="35"/>
      <c r="Y2092" s="35"/>
      <c r="Z2092" s="35"/>
      <c r="AA2092" s="35"/>
      <c r="AB2092" s="35"/>
      <c r="AC2092" s="35"/>
      <c r="AD2092" s="35"/>
      <c r="AE2092" s="35"/>
      <c r="AR2092" s="198" t="s">
        <v>359</v>
      </c>
      <c r="AT2092" s="198" t="s">
        <v>343</v>
      </c>
      <c r="AU2092" s="198" t="s">
        <v>89</v>
      </c>
      <c r="AY2092" s="18" t="s">
        <v>158</v>
      </c>
      <c r="BE2092" s="199">
        <f>IF(N2092="základní",J2092,0)</f>
        <v>0</v>
      </c>
      <c r="BF2092" s="199">
        <f>IF(N2092="snížená",J2092,0)</f>
        <v>0</v>
      </c>
      <c r="BG2092" s="199">
        <f>IF(N2092="zákl. přenesená",J2092,0)</f>
        <v>0</v>
      </c>
      <c r="BH2092" s="199">
        <f>IF(N2092="sníž. přenesená",J2092,0)</f>
        <v>0</v>
      </c>
      <c r="BI2092" s="199">
        <f>IF(N2092="nulová",J2092,0)</f>
        <v>0</v>
      </c>
      <c r="BJ2092" s="18" t="s">
        <v>87</v>
      </c>
      <c r="BK2092" s="199">
        <f>ROUND(I2092*H2092,2)</f>
        <v>0</v>
      </c>
      <c r="BL2092" s="18" t="s">
        <v>263</v>
      </c>
      <c r="BM2092" s="198" t="s">
        <v>3126</v>
      </c>
    </row>
    <row r="2093" spans="1:65" s="13" customFormat="1">
      <c r="B2093" s="200"/>
      <c r="C2093" s="201"/>
      <c r="D2093" s="202" t="s">
        <v>186</v>
      </c>
      <c r="E2093" s="201"/>
      <c r="F2093" s="204" t="s">
        <v>3127</v>
      </c>
      <c r="G2093" s="201"/>
      <c r="H2093" s="205">
        <v>1267.567</v>
      </c>
      <c r="I2093" s="206"/>
      <c r="J2093" s="201"/>
      <c r="K2093" s="201"/>
      <c r="L2093" s="207"/>
      <c r="M2093" s="208"/>
      <c r="N2093" s="209"/>
      <c r="O2093" s="209"/>
      <c r="P2093" s="209"/>
      <c r="Q2093" s="209"/>
      <c r="R2093" s="209"/>
      <c r="S2093" s="209"/>
      <c r="T2093" s="210"/>
      <c r="AT2093" s="211" t="s">
        <v>186</v>
      </c>
      <c r="AU2093" s="211" t="s">
        <v>89</v>
      </c>
      <c r="AV2093" s="13" t="s">
        <v>89</v>
      </c>
      <c r="AW2093" s="13" t="s">
        <v>4</v>
      </c>
      <c r="AX2093" s="13" t="s">
        <v>87</v>
      </c>
      <c r="AY2093" s="211" t="s">
        <v>158</v>
      </c>
    </row>
    <row r="2094" spans="1:65" s="2" customFormat="1" ht="24.2" customHeight="1">
      <c r="A2094" s="35"/>
      <c r="B2094" s="36"/>
      <c r="C2094" s="244" t="s">
        <v>3128</v>
      </c>
      <c r="D2094" s="244" t="s">
        <v>343</v>
      </c>
      <c r="E2094" s="245" t="s">
        <v>3129</v>
      </c>
      <c r="F2094" s="246" t="s">
        <v>3130</v>
      </c>
      <c r="G2094" s="247" t="s">
        <v>216</v>
      </c>
      <c r="H2094" s="248">
        <v>633.78399999999999</v>
      </c>
      <c r="I2094" s="249"/>
      <c r="J2094" s="250">
        <f>ROUND(I2094*H2094,2)</f>
        <v>0</v>
      </c>
      <c r="K2094" s="246" t="s">
        <v>217</v>
      </c>
      <c r="L2094" s="251"/>
      <c r="M2094" s="252" t="s">
        <v>1</v>
      </c>
      <c r="N2094" s="253" t="s">
        <v>44</v>
      </c>
      <c r="O2094" s="72"/>
      <c r="P2094" s="196">
        <f>O2094*H2094</f>
        <v>0</v>
      </c>
      <c r="Q2094" s="196">
        <v>1.9000000000000001E-4</v>
      </c>
      <c r="R2094" s="196">
        <f>Q2094*H2094</f>
        <v>0.12041896000000001</v>
      </c>
      <c r="S2094" s="196">
        <v>0</v>
      </c>
      <c r="T2094" s="197">
        <f>S2094*H2094</f>
        <v>0</v>
      </c>
      <c r="U2094" s="35"/>
      <c r="V2094" s="35"/>
      <c r="W2094" s="35"/>
      <c r="X2094" s="35"/>
      <c r="Y2094" s="35"/>
      <c r="Z2094" s="35"/>
      <c r="AA2094" s="35"/>
      <c r="AB2094" s="35"/>
      <c r="AC2094" s="35"/>
      <c r="AD2094" s="35"/>
      <c r="AE2094" s="35"/>
      <c r="AR2094" s="198" t="s">
        <v>359</v>
      </c>
      <c r="AT2094" s="198" t="s">
        <v>343</v>
      </c>
      <c r="AU2094" s="198" t="s">
        <v>89</v>
      </c>
      <c r="AY2094" s="18" t="s">
        <v>158</v>
      </c>
      <c r="BE2094" s="199">
        <f>IF(N2094="základní",J2094,0)</f>
        <v>0</v>
      </c>
      <c r="BF2094" s="199">
        <f>IF(N2094="snížená",J2094,0)</f>
        <v>0</v>
      </c>
      <c r="BG2094" s="199">
        <f>IF(N2094="zákl. přenesená",J2094,0)</f>
        <v>0</v>
      </c>
      <c r="BH2094" s="199">
        <f>IF(N2094="sníž. přenesená",J2094,0)</f>
        <v>0</v>
      </c>
      <c r="BI2094" s="199">
        <f>IF(N2094="nulová",J2094,0)</f>
        <v>0</v>
      </c>
      <c r="BJ2094" s="18" t="s">
        <v>87</v>
      </c>
      <c r="BK2094" s="199">
        <f>ROUND(I2094*H2094,2)</f>
        <v>0</v>
      </c>
      <c r="BL2094" s="18" t="s">
        <v>263</v>
      </c>
      <c r="BM2094" s="198" t="s">
        <v>3131</v>
      </c>
    </row>
    <row r="2095" spans="1:65" s="13" customFormat="1">
      <c r="B2095" s="200"/>
      <c r="C2095" s="201"/>
      <c r="D2095" s="202" t="s">
        <v>186</v>
      </c>
      <c r="E2095" s="201"/>
      <c r="F2095" s="204" t="s">
        <v>3132</v>
      </c>
      <c r="G2095" s="201"/>
      <c r="H2095" s="205">
        <v>633.78399999999999</v>
      </c>
      <c r="I2095" s="206"/>
      <c r="J2095" s="201"/>
      <c r="K2095" s="201"/>
      <c r="L2095" s="207"/>
      <c r="M2095" s="208"/>
      <c r="N2095" s="209"/>
      <c r="O2095" s="209"/>
      <c r="P2095" s="209"/>
      <c r="Q2095" s="209"/>
      <c r="R2095" s="209"/>
      <c r="S2095" s="209"/>
      <c r="T2095" s="210"/>
      <c r="AT2095" s="211" t="s">
        <v>186</v>
      </c>
      <c r="AU2095" s="211" t="s">
        <v>89</v>
      </c>
      <c r="AV2095" s="13" t="s">
        <v>89</v>
      </c>
      <c r="AW2095" s="13" t="s">
        <v>4</v>
      </c>
      <c r="AX2095" s="13" t="s">
        <v>87</v>
      </c>
      <c r="AY2095" s="211" t="s">
        <v>158</v>
      </c>
    </row>
    <row r="2096" spans="1:65" s="2" customFormat="1" ht="24.2" customHeight="1">
      <c r="A2096" s="35"/>
      <c r="B2096" s="36"/>
      <c r="C2096" s="244" t="s">
        <v>3133</v>
      </c>
      <c r="D2096" s="244" t="s">
        <v>343</v>
      </c>
      <c r="E2096" s="245" t="s">
        <v>3134</v>
      </c>
      <c r="F2096" s="246" t="s">
        <v>3135</v>
      </c>
      <c r="G2096" s="247" t="s">
        <v>216</v>
      </c>
      <c r="H2096" s="248">
        <v>356.51799999999997</v>
      </c>
      <c r="I2096" s="249"/>
      <c r="J2096" s="250">
        <f>ROUND(I2096*H2096,2)</f>
        <v>0</v>
      </c>
      <c r="K2096" s="246" t="s">
        <v>217</v>
      </c>
      <c r="L2096" s="251"/>
      <c r="M2096" s="252" t="s">
        <v>1</v>
      </c>
      <c r="N2096" s="253" t="s">
        <v>44</v>
      </c>
      <c r="O2096" s="72"/>
      <c r="P2096" s="196">
        <f>O2096*H2096</f>
        <v>0</v>
      </c>
      <c r="Q2096" s="196">
        <v>6.0000000000000001E-3</v>
      </c>
      <c r="R2096" s="196">
        <f>Q2096*H2096</f>
        <v>2.1391079999999998</v>
      </c>
      <c r="S2096" s="196">
        <v>0</v>
      </c>
      <c r="T2096" s="197">
        <f>S2096*H2096</f>
        <v>0</v>
      </c>
      <c r="U2096" s="35"/>
      <c r="V2096" s="35"/>
      <c r="W2096" s="35"/>
      <c r="X2096" s="35"/>
      <c r="Y2096" s="35"/>
      <c r="Z2096" s="35"/>
      <c r="AA2096" s="35"/>
      <c r="AB2096" s="35"/>
      <c r="AC2096" s="35"/>
      <c r="AD2096" s="35"/>
      <c r="AE2096" s="35"/>
      <c r="AR2096" s="198" t="s">
        <v>359</v>
      </c>
      <c r="AT2096" s="198" t="s">
        <v>343</v>
      </c>
      <c r="AU2096" s="198" t="s">
        <v>89</v>
      </c>
      <c r="AY2096" s="18" t="s">
        <v>158</v>
      </c>
      <c r="BE2096" s="199">
        <f>IF(N2096="základní",J2096,0)</f>
        <v>0</v>
      </c>
      <c r="BF2096" s="199">
        <f>IF(N2096="snížená",J2096,0)</f>
        <v>0</v>
      </c>
      <c r="BG2096" s="199">
        <f>IF(N2096="zákl. přenesená",J2096,0)</f>
        <v>0</v>
      </c>
      <c r="BH2096" s="199">
        <f>IF(N2096="sníž. přenesená",J2096,0)</f>
        <v>0</v>
      </c>
      <c r="BI2096" s="199">
        <f>IF(N2096="nulová",J2096,0)</f>
        <v>0</v>
      </c>
      <c r="BJ2096" s="18" t="s">
        <v>87</v>
      </c>
      <c r="BK2096" s="199">
        <f>ROUND(I2096*H2096,2)</f>
        <v>0</v>
      </c>
      <c r="BL2096" s="18" t="s">
        <v>263</v>
      </c>
      <c r="BM2096" s="198" t="s">
        <v>3136</v>
      </c>
    </row>
    <row r="2097" spans="1:65" s="13" customFormat="1">
      <c r="B2097" s="200"/>
      <c r="C2097" s="201"/>
      <c r="D2097" s="202" t="s">
        <v>186</v>
      </c>
      <c r="E2097" s="203" t="s">
        <v>1</v>
      </c>
      <c r="F2097" s="204" t="s">
        <v>3137</v>
      </c>
      <c r="G2097" s="201"/>
      <c r="H2097" s="205">
        <v>228.36199999999999</v>
      </c>
      <c r="I2097" s="206"/>
      <c r="J2097" s="201"/>
      <c r="K2097" s="201"/>
      <c r="L2097" s="207"/>
      <c r="M2097" s="208"/>
      <c r="N2097" s="209"/>
      <c r="O2097" s="209"/>
      <c r="P2097" s="209"/>
      <c r="Q2097" s="209"/>
      <c r="R2097" s="209"/>
      <c r="S2097" s="209"/>
      <c r="T2097" s="210"/>
      <c r="AT2097" s="211" t="s">
        <v>186</v>
      </c>
      <c r="AU2097" s="211" t="s">
        <v>89</v>
      </c>
      <c r="AV2097" s="13" t="s">
        <v>89</v>
      </c>
      <c r="AW2097" s="13" t="s">
        <v>35</v>
      </c>
      <c r="AX2097" s="13" t="s">
        <v>79</v>
      </c>
      <c r="AY2097" s="211" t="s">
        <v>158</v>
      </c>
    </row>
    <row r="2098" spans="1:65" s="13" customFormat="1">
      <c r="B2098" s="200"/>
      <c r="C2098" s="201"/>
      <c r="D2098" s="202" t="s">
        <v>186</v>
      </c>
      <c r="E2098" s="203" t="s">
        <v>1</v>
      </c>
      <c r="F2098" s="204" t="s">
        <v>3121</v>
      </c>
      <c r="G2098" s="201"/>
      <c r="H2098" s="205">
        <v>70.319999999999993</v>
      </c>
      <c r="I2098" s="206"/>
      <c r="J2098" s="201"/>
      <c r="K2098" s="201"/>
      <c r="L2098" s="207"/>
      <c r="M2098" s="208"/>
      <c r="N2098" s="209"/>
      <c r="O2098" s="209"/>
      <c r="P2098" s="209"/>
      <c r="Q2098" s="209"/>
      <c r="R2098" s="209"/>
      <c r="S2098" s="209"/>
      <c r="T2098" s="210"/>
      <c r="AT2098" s="211" t="s">
        <v>186</v>
      </c>
      <c r="AU2098" s="211" t="s">
        <v>89</v>
      </c>
      <c r="AV2098" s="13" t="s">
        <v>89</v>
      </c>
      <c r="AW2098" s="13" t="s">
        <v>35</v>
      </c>
      <c r="AX2098" s="13" t="s">
        <v>79</v>
      </c>
      <c r="AY2098" s="211" t="s">
        <v>158</v>
      </c>
    </row>
    <row r="2099" spans="1:65" s="13" customFormat="1">
      <c r="B2099" s="200"/>
      <c r="C2099" s="201"/>
      <c r="D2099" s="202" t="s">
        <v>186</v>
      </c>
      <c r="E2099" s="203" t="s">
        <v>1</v>
      </c>
      <c r="F2099" s="204" t="s">
        <v>3138</v>
      </c>
      <c r="G2099" s="201"/>
      <c r="H2099" s="205">
        <v>24.69</v>
      </c>
      <c r="I2099" s="206"/>
      <c r="J2099" s="201"/>
      <c r="K2099" s="201"/>
      <c r="L2099" s="207"/>
      <c r="M2099" s="208"/>
      <c r="N2099" s="209"/>
      <c r="O2099" s="209"/>
      <c r="P2099" s="209"/>
      <c r="Q2099" s="209"/>
      <c r="R2099" s="209"/>
      <c r="S2099" s="209"/>
      <c r="T2099" s="210"/>
      <c r="AT2099" s="211" t="s">
        <v>186</v>
      </c>
      <c r="AU2099" s="211" t="s">
        <v>89</v>
      </c>
      <c r="AV2099" s="13" t="s">
        <v>89</v>
      </c>
      <c r="AW2099" s="13" t="s">
        <v>35</v>
      </c>
      <c r="AX2099" s="13" t="s">
        <v>79</v>
      </c>
      <c r="AY2099" s="211" t="s">
        <v>158</v>
      </c>
    </row>
    <row r="2100" spans="1:65" s="15" customFormat="1">
      <c r="B2100" s="223"/>
      <c r="C2100" s="224"/>
      <c r="D2100" s="202" t="s">
        <v>186</v>
      </c>
      <c r="E2100" s="225" t="s">
        <v>1</v>
      </c>
      <c r="F2100" s="226" t="s">
        <v>1027</v>
      </c>
      <c r="G2100" s="224"/>
      <c r="H2100" s="227">
        <v>323.37200000000001</v>
      </c>
      <c r="I2100" s="228"/>
      <c r="J2100" s="224"/>
      <c r="K2100" s="224"/>
      <c r="L2100" s="229"/>
      <c r="M2100" s="230"/>
      <c r="N2100" s="231"/>
      <c r="O2100" s="231"/>
      <c r="P2100" s="231"/>
      <c r="Q2100" s="231"/>
      <c r="R2100" s="231"/>
      <c r="S2100" s="231"/>
      <c r="T2100" s="232"/>
      <c r="AT2100" s="233" t="s">
        <v>186</v>
      </c>
      <c r="AU2100" s="233" t="s">
        <v>89</v>
      </c>
      <c r="AV2100" s="15" t="s">
        <v>170</v>
      </c>
      <c r="AW2100" s="15" t="s">
        <v>35</v>
      </c>
      <c r="AX2100" s="15" t="s">
        <v>79</v>
      </c>
      <c r="AY2100" s="233" t="s">
        <v>158</v>
      </c>
    </row>
    <row r="2101" spans="1:65" s="13" customFormat="1">
      <c r="B2101" s="200"/>
      <c r="C2101" s="201"/>
      <c r="D2101" s="202" t="s">
        <v>186</v>
      </c>
      <c r="E2101" s="203" t="s">
        <v>1</v>
      </c>
      <c r="F2101" s="204" t="s">
        <v>3139</v>
      </c>
      <c r="G2101" s="201"/>
      <c r="H2101" s="205">
        <v>16.169</v>
      </c>
      <c r="I2101" s="206"/>
      <c r="J2101" s="201"/>
      <c r="K2101" s="201"/>
      <c r="L2101" s="207"/>
      <c r="M2101" s="208"/>
      <c r="N2101" s="209"/>
      <c r="O2101" s="209"/>
      <c r="P2101" s="209"/>
      <c r="Q2101" s="209"/>
      <c r="R2101" s="209"/>
      <c r="S2101" s="209"/>
      <c r="T2101" s="210"/>
      <c r="AT2101" s="211" t="s">
        <v>186</v>
      </c>
      <c r="AU2101" s="211" t="s">
        <v>89</v>
      </c>
      <c r="AV2101" s="13" t="s">
        <v>89</v>
      </c>
      <c r="AW2101" s="13" t="s">
        <v>35</v>
      </c>
      <c r="AX2101" s="13" t="s">
        <v>79</v>
      </c>
      <c r="AY2101" s="211" t="s">
        <v>158</v>
      </c>
    </row>
    <row r="2102" spans="1:65" s="14" customFormat="1">
      <c r="B2102" s="212"/>
      <c r="C2102" s="213"/>
      <c r="D2102" s="202" t="s">
        <v>186</v>
      </c>
      <c r="E2102" s="214" t="s">
        <v>1</v>
      </c>
      <c r="F2102" s="215" t="s">
        <v>199</v>
      </c>
      <c r="G2102" s="213"/>
      <c r="H2102" s="216">
        <v>339.541</v>
      </c>
      <c r="I2102" s="217"/>
      <c r="J2102" s="213"/>
      <c r="K2102" s="213"/>
      <c r="L2102" s="218"/>
      <c r="M2102" s="219"/>
      <c r="N2102" s="220"/>
      <c r="O2102" s="220"/>
      <c r="P2102" s="220"/>
      <c r="Q2102" s="220"/>
      <c r="R2102" s="220"/>
      <c r="S2102" s="220"/>
      <c r="T2102" s="221"/>
      <c r="AT2102" s="222" t="s">
        <v>186</v>
      </c>
      <c r="AU2102" s="222" t="s">
        <v>89</v>
      </c>
      <c r="AV2102" s="14" t="s">
        <v>165</v>
      </c>
      <c r="AW2102" s="14" t="s">
        <v>35</v>
      </c>
      <c r="AX2102" s="14" t="s">
        <v>87</v>
      </c>
      <c r="AY2102" s="222" t="s">
        <v>158</v>
      </c>
    </row>
    <row r="2103" spans="1:65" s="13" customFormat="1">
      <c r="B2103" s="200"/>
      <c r="C2103" s="201"/>
      <c r="D2103" s="202" t="s">
        <v>186</v>
      </c>
      <c r="E2103" s="201"/>
      <c r="F2103" s="204" t="s">
        <v>3140</v>
      </c>
      <c r="G2103" s="201"/>
      <c r="H2103" s="205">
        <v>356.51799999999997</v>
      </c>
      <c r="I2103" s="206"/>
      <c r="J2103" s="201"/>
      <c r="K2103" s="201"/>
      <c r="L2103" s="207"/>
      <c r="M2103" s="208"/>
      <c r="N2103" s="209"/>
      <c r="O2103" s="209"/>
      <c r="P2103" s="209"/>
      <c r="Q2103" s="209"/>
      <c r="R2103" s="209"/>
      <c r="S2103" s="209"/>
      <c r="T2103" s="210"/>
      <c r="AT2103" s="211" t="s">
        <v>186</v>
      </c>
      <c r="AU2103" s="211" t="s">
        <v>89</v>
      </c>
      <c r="AV2103" s="13" t="s">
        <v>89</v>
      </c>
      <c r="AW2103" s="13" t="s">
        <v>4</v>
      </c>
      <c r="AX2103" s="13" t="s">
        <v>87</v>
      </c>
      <c r="AY2103" s="211" t="s">
        <v>158</v>
      </c>
    </row>
    <row r="2104" spans="1:65" s="2" customFormat="1" ht="24.2" customHeight="1">
      <c r="A2104" s="35"/>
      <c r="B2104" s="36"/>
      <c r="C2104" s="244" t="s">
        <v>3141</v>
      </c>
      <c r="D2104" s="244" t="s">
        <v>343</v>
      </c>
      <c r="E2104" s="245" t="s">
        <v>3142</v>
      </c>
      <c r="F2104" s="246" t="s">
        <v>3143</v>
      </c>
      <c r="G2104" s="247" t="s">
        <v>216</v>
      </c>
      <c r="H2104" s="248">
        <v>220.959</v>
      </c>
      <c r="I2104" s="249"/>
      <c r="J2104" s="250">
        <f>ROUND(I2104*H2104,2)</f>
        <v>0</v>
      </c>
      <c r="K2104" s="246" t="s">
        <v>217</v>
      </c>
      <c r="L2104" s="251"/>
      <c r="M2104" s="252" t="s">
        <v>1</v>
      </c>
      <c r="N2104" s="253" t="s">
        <v>44</v>
      </c>
      <c r="O2104" s="72"/>
      <c r="P2104" s="196">
        <f>O2104*H2104</f>
        <v>0</v>
      </c>
      <c r="Q2104" s="196">
        <v>0.01</v>
      </c>
      <c r="R2104" s="196">
        <f>Q2104*H2104</f>
        <v>2.2095899999999999</v>
      </c>
      <c r="S2104" s="196">
        <v>0</v>
      </c>
      <c r="T2104" s="197">
        <f>S2104*H2104</f>
        <v>0</v>
      </c>
      <c r="U2104" s="35"/>
      <c r="V2104" s="35"/>
      <c r="W2104" s="35"/>
      <c r="X2104" s="35"/>
      <c r="Y2104" s="35"/>
      <c r="Z2104" s="35"/>
      <c r="AA2104" s="35"/>
      <c r="AB2104" s="35"/>
      <c r="AC2104" s="35"/>
      <c r="AD2104" s="35"/>
      <c r="AE2104" s="35"/>
      <c r="AR2104" s="198" t="s">
        <v>359</v>
      </c>
      <c r="AT2104" s="198" t="s">
        <v>343</v>
      </c>
      <c r="AU2104" s="198" t="s">
        <v>89</v>
      </c>
      <c r="AY2104" s="18" t="s">
        <v>158</v>
      </c>
      <c r="BE2104" s="199">
        <f>IF(N2104="základní",J2104,0)</f>
        <v>0</v>
      </c>
      <c r="BF2104" s="199">
        <f>IF(N2104="snížená",J2104,0)</f>
        <v>0</v>
      </c>
      <c r="BG2104" s="199">
        <f>IF(N2104="zákl. přenesená",J2104,0)</f>
        <v>0</v>
      </c>
      <c r="BH2104" s="199">
        <f>IF(N2104="sníž. přenesená",J2104,0)</f>
        <v>0</v>
      </c>
      <c r="BI2104" s="199">
        <f>IF(N2104="nulová",J2104,0)</f>
        <v>0</v>
      </c>
      <c r="BJ2104" s="18" t="s">
        <v>87</v>
      </c>
      <c r="BK2104" s="199">
        <f>ROUND(I2104*H2104,2)</f>
        <v>0</v>
      </c>
      <c r="BL2104" s="18" t="s">
        <v>263</v>
      </c>
      <c r="BM2104" s="198" t="s">
        <v>3144</v>
      </c>
    </row>
    <row r="2105" spans="1:65" s="13" customFormat="1" ht="22.5">
      <c r="B2105" s="200"/>
      <c r="C2105" s="201"/>
      <c r="D2105" s="202" t="s">
        <v>186</v>
      </c>
      <c r="E2105" s="203" t="s">
        <v>1</v>
      </c>
      <c r="F2105" s="204" t="s">
        <v>3145</v>
      </c>
      <c r="G2105" s="201"/>
      <c r="H2105" s="205">
        <v>164.55199999999999</v>
      </c>
      <c r="I2105" s="206"/>
      <c r="J2105" s="201"/>
      <c r="K2105" s="201"/>
      <c r="L2105" s="207"/>
      <c r="M2105" s="208"/>
      <c r="N2105" s="209"/>
      <c r="O2105" s="209"/>
      <c r="P2105" s="209"/>
      <c r="Q2105" s="209"/>
      <c r="R2105" s="209"/>
      <c r="S2105" s="209"/>
      <c r="T2105" s="210"/>
      <c r="AT2105" s="211" t="s">
        <v>186</v>
      </c>
      <c r="AU2105" s="211" t="s">
        <v>89</v>
      </c>
      <c r="AV2105" s="13" t="s">
        <v>89</v>
      </c>
      <c r="AW2105" s="13" t="s">
        <v>35</v>
      </c>
      <c r="AX2105" s="13" t="s">
        <v>79</v>
      </c>
      <c r="AY2105" s="211" t="s">
        <v>158</v>
      </c>
    </row>
    <row r="2106" spans="1:65" s="13" customFormat="1">
      <c r="B2106" s="200"/>
      <c r="C2106" s="201"/>
      <c r="D2106" s="202" t="s">
        <v>186</v>
      </c>
      <c r="E2106" s="203" t="s">
        <v>1</v>
      </c>
      <c r="F2106" s="204" t="s">
        <v>3146</v>
      </c>
      <c r="G2106" s="201"/>
      <c r="H2106" s="205">
        <v>35.863999999999997</v>
      </c>
      <c r="I2106" s="206"/>
      <c r="J2106" s="201"/>
      <c r="K2106" s="201"/>
      <c r="L2106" s="207"/>
      <c r="M2106" s="208"/>
      <c r="N2106" s="209"/>
      <c r="O2106" s="209"/>
      <c r="P2106" s="209"/>
      <c r="Q2106" s="209"/>
      <c r="R2106" s="209"/>
      <c r="S2106" s="209"/>
      <c r="T2106" s="210"/>
      <c r="AT2106" s="211" t="s">
        <v>186</v>
      </c>
      <c r="AU2106" s="211" t="s">
        <v>89</v>
      </c>
      <c r="AV2106" s="13" t="s">
        <v>89</v>
      </c>
      <c r="AW2106" s="13" t="s">
        <v>35</v>
      </c>
      <c r="AX2106" s="13" t="s">
        <v>79</v>
      </c>
      <c r="AY2106" s="211" t="s">
        <v>158</v>
      </c>
    </row>
    <row r="2107" spans="1:65" s="15" customFormat="1">
      <c r="B2107" s="223"/>
      <c r="C2107" s="224"/>
      <c r="D2107" s="202" t="s">
        <v>186</v>
      </c>
      <c r="E2107" s="225" t="s">
        <v>1</v>
      </c>
      <c r="F2107" s="226" t="s">
        <v>1027</v>
      </c>
      <c r="G2107" s="224"/>
      <c r="H2107" s="227">
        <v>200.416</v>
      </c>
      <c r="I2107" s="228"/>
      <c r="J2107" s="224"/>
      <c r="K2107" s="224"/>
      <c r="L2107" s="229"/>
      <c r="M2107" s="230"/>
      <c r="N2107" s="231"/>
      <c r="O2107" s="231"/>
      <c r="P2107" s="231"/>
      <c r="Q2107" s="231"/>
      <c r="R2107" s="231"/>
      <c r="S2107" s="231"/>
      <c r="T2107" s="232"/>
      <c r="AT2107" s="233" t="s">
        <v>186</v>
      </c>
      <c r="AU2107" s="233" t="s">
        <v>89</v>
      </c>
      <c r="AV2107" s="15" t="s">
        <v>170</v>
      </c>
      <c r="AW2107" s="15" t="s">
        <v>35</v>
      </c>
      <c r="AX2107" s="15" t="s">
        <v>79</v>
      </c>
      <c r="AY2107" s="233" t="s">
        <v>158</v>
      </c>
    </row>
    <row r="2108" spans="1:65" s="13" customFormat="1">
      <c r="B2108" s="200"/>
      <c r="C2108" s="201"/>
      <c r="D2108" s="202" t="s">
        <v>186</v>
      </c>
      <c r="E2108" s="203" t="s">
        <v>1</v>
      </c>
      <c r="F2108" s="204" t="s">
        <v>3147</v>
      </c>
      <c r="G2108" s="201"/>
      <c r="H2108" s="205">
        <v>10.021000000000001</v>
      </c>
      <c r="I2108" s="206"/>
      <c r="J2108" s="201"/>
      <c r="K2108" s="201"/>
      <c r="L2108" s="207"/>
      <c r="M2108" s="208"/>
      <c r="N2108" s="209"/>
      <c r="O2108" s="209"/>
      <c r="P2108" s="209"/>
      <c r="Q2108" s="209"/>
      <c r="R2108" s="209"/>
      <c r="S2108" s="209"/>
      <c r="T2108" s="210"/>
      <c r="AT2108" s="211" t="s">
        <v>186</v>
      </c>
      <c r="AU2108" s="211" t="s">
        <v>89</v>
      </c>
      <c r="AV2108" s="13" t="s">
        <v>89</v>
      </c>
      <c r="AW2108" s="13" t="s">
        <v>35</v>
      </c>
      <c r="AX2108" s="13" t="s">
        <v>79</v>
      </c>
      <c r="AY2108" s="211" t="s">
        <v>158</v>
      </c>
    </row>
    <row r="2109" spans="1:65" s="14" customFormat="1">
      <c r="B2109" s="212"/>
      <c r="C2109" s="213"/>
      <c r="D2109" s="202" t="s">
        <v>186</v>
      </c>
      <c r="E2109" s="214" t="s">
        <v>1</v>
      </c>
      <c r="F2109" s="215" t="s">
        <v>199</v>
      </c>
      <c r="G2109" s="213"/>
      <c r="H2109" s="216">
        <v>210.43700000000001</v>
      </c>
      <c r="I2109" s="217"/>
      <c r="J2109" s="213"/>
      <c r="K2109" s="213"/>
      <c r="L2109" s="218"/>
      <c r="M2109" s="219"/>
      <c r="N2109" s="220"/>
      <c r="O2109" s="220"/>
      <c r="P2109" s="220"/>
      <c r="Q2109" s="220"/>
      <c r="R2109" s="220"/>
      <c r="S2109" s="220"/>
      <c r="T2109" s="221"/>
      <c r="AT2109" s="222" t="s">
        <v>186</v>
      </c>
      <c r="AU2109" s="222" t="s">
        <v>89</v>
      </c>
      <c r="AV2109" s="14" t="s">
        <v>165</v>
      </c>
      <c r="AW2109" s="14" t="s">
        <v>35</v>
      </c>
      <c r="AX2109" s="14" t="s">
        <v>87</v>
      </c>
      <c r="AY2109" s="222" t="s">
        <v>158</v>
      </c>
    </row>
    <row r="2110" spans="1:65" s="13" customFormat="1">
      <c r="B2110" s="200"/>
      <c r="C2110" s="201"/>
      <c r="D2110" s="202" t="s">
        <v>186</v>
      </c>
      <c r="E2110" s="201"/>
      <c r="F2110" s="204" t="s">
        <v>3148</v>
      </c>
      <c r="G2110" s="201"/>
      <c r="H2110" s="205">
        <v>220.959</v>
      </c>
      <c r="I2110" s="206"/>
      <c r="J2110" s="201"/>
      <c r="K2110" s="201"/>
      <c r="L2110" s="207"/>
      <c r="M2110" s="208"/>
      <c r="N2110" s="209"/>
      <c r="O2110" s="209"/>
      <c r="P2110" s="209"/>
      <c r="Q2110" s="209"/>
      <c r="R2110" s="209"/>
      <c r="S2110" s="209"/>
      <c r="T2110" s="210"/>
      <c r="AT2110" s="211" t="s">
        <v>186</v>
      </c>
      <c r="AU2110" s="211" t="s">
        <v>89</v>
      </c>
      <c r="AV2110" s="13" t="s">
        <v>89</v>
      </c>
      <c r="AW2110" s="13" t="s">
        <v>4</v>
      </c>
      <c r="AX2110" s="13" t="s">
        <v>87</v>
      </c>
      <c r="AY2110" s="211" t="s">
        <v>158</v>
      </c>
    </row>
    <row r="2111" spans="1:65" s="2" customFormat="1" ht="55.5" customHeight="1">
      <c r="A2111" s="35"/>
      <c r="B2111" s="36"/>
      <c r="C2111" s="244" t="s">
        <v>3149</v>
      </c>
      <c r="D2111" s="244" t="s">
        <v>343</v>
      </c>
      <c r="E2111" s="245" t="s">
        <v>3150</v>
      </c>
      <c r="F2111" s="246" t="s">
        <v>3151</v>
      </c>
      <c r="G2111" s="247" t="s">
        <v>216</v>
      </c>
      <c r="H2111" s="248">
        <v>576.16700000000003</v>
      </c>
      <c r="I2111" s="249"/>
      <c r="J2111" s="250">
        <f>ROUND(I2111*H2111,2)</f>
        <v>0</v>
      </c>
      <c r="K2111" s="246" t="s">
        <v>1</v>
      </c>
      <c r="L2111" s="251"/>
      <c r="M2111" s="252" t="s">
        <v>1</v>
      </c>
      <c r="N2111" s="253" t="s">
        <v>44</v>
      </c>
      <c r="O2111" s="72"/>
      <c r="P2111" s="196">
        <f>O2111*H2111</f>
        <v>0</v>
      </c>
      <c r="Q2111" s="196">
        <v>1.2E-2</v>
      </c>
      <c r="R2111" s="196">
        <f>Q2111*H2111</f>
        <v>6.9140040000000003</v>
      </c>
      <c r="S2111" s="196">
        <v>0</v>
      </c>
      <c r="T2111" s="197">
        <f>S2111*H2111</f>
        <v>0</v>
      </c>
      <c r="U2111" s="35"/>
      <c r="V2111" s="35"/>
      <c r="W2111" s="35"/>
      <c r="X2111" s="35"/>
      <c r="Y2111" s="35"/>
      <c r="Z2111" s="35"/>
      <c r="AA2111" s="35"/>
      <c r="AB2111" s="35"/>
      <c r="AC2111" s="35"/>
      <c r="AD2111" s="35"/>
      <c r="AE2111" s="35"/>
      <c r="AR2111" s="198" t="s">
        <v>359</v>
      </c>
      <c r="AT2111" s="198" t="s">
        <v>343</v>
      </c>
      <c r="AU2111" s="198" t="s">
        <v>89</v>
      </c>
      <c r="AY2111" s="18" t="s">
        <v>158</v>
      </c>
      <c r="BE2111" s="199">
        <f>IF(N2111="základní",J2111,0)</f>
        <v>0</v>
      </c>
      <c r="BF2111" s="199">
        <f>IF(N2111="snížená",J2111,0)</f>
        <v>0</v>
      </c>
      <c r="BG2111" s="199">
        <f>IF(N2111="zákl. přenesená",J2111,0)</f>
        <v>0</v>
      </c>
      <c r="BH2111" s="199">
        <f>IF(N2111="sníž. přenesená",J2111,0)</f>
        <v>0</v>
      </c>
      <c r="BI2111" s="199">
        <f>IF(N2111="nulová",J2111,0)</f>
        <v>0</v>
      </c>
      <c r="BJ2111" s="18" t="s">
        <v>87</v>
      </c>
      <c r="BK2111" s="199">
        <f>ROUND(I2111*H2111,2)</f>
        <v>0</v>
      </c>
      <c r="BL2111" s="18" t="s">
        <v>263</v>
      </c>
      <c r="BM2111" s="198" t="s">
        <v>3152</v>
      </c>
    </row>
    <row r="2112" spans="1:65" s="2" customFormat="1" ht="24.2" customHeight="1">
      <c r="A2112" s="35"/>
      <c r="B2112" s="36"/>
      <c r="C2112" s="187" t="s">
        <v>3153</v>
      </c>
      <c r="D2112" s="187" t="s">
        <v>161</v>
      </c>
      <c r="E2112" s="188" t="s">
        <v>3154</v>
      </c>
      <c r="F2112" s="189" t="s">
        <v>3155</v>
      </c>
      <c r="G2112" s="190" t="s">
        <v>298</v>
      </c>
      <c r="H2112" s="191">
        <v>170.364</v>
      </c>
      <c r="I2112" s="192"/>
      <c r="J2112" s="193">
        <f>ROUND(I2112*H2112,2)</f>
        <v>0</v>
      </c>
      <c r="K2112" s="189" t="s">
        <v>217</v>
      </c>
      <c r="L2112" s="40"/>
      <c r="M2112" s="194" t="s">
        <v>1</v>
      </c>
      <c r="N2112" s="195" t="s">
        <v>44</v>
      </c>
      <c r="O2112" s="72"/>
      <c r="P2112" s="196">
        <f>O2112*H2112</f>
        <v>0</v>
      </c>
      <c r="Q2112" s="196">
        <v>0</v>
      </c>
      <c r="R2112" s="196">
        <f>Q2112*H2112</f>
        <v>0</v>
      </c>
      <c r="S2112" s="196">
        <v>0</v>
      </c>
      <c r="T2112" s="197">
        <f>S2112*H2112</f>
        <v>0</v>
      </c>
      <c r="U2112" s="35"/>
      <c r="V2112" s="35"/>
      <c r="W2112" s="35"/>
      <c r="X2112" s="35"/>
      <c r="Y2112" s="35"/>
      <c r="Z2112" s="35"/>
      <c r="AA2112" s="35"/>
      <c r="AB2112" s="35"/>
      <c r="AC2112" s="35"/>
      <c r="AD2112" s="35"/>
      <c r="AE2112" s="35"/>
      <c r="AR2112" s="198" t="s">
        <v>263</v>
      </c>
      <c r="AT2112" s="198" t="s">
        <v>161</v>
      </c>
      <c r="AU2112" s="198" t="s">
        <v>89</v>
      </c>
      <c r="AY2112" s="18" t="s">
        <v>158</v>
      </c>
      <c r="BE2112" s="199">
        <f>IF(N2112="základní",J2112,0)</f>
        <v>0</v>
      </c>
      <c r="BF2112" s="199">
        <f>IF(N2112="snížená",J2112,0)</f>
        <v>0</v>
      </c>
      <c r="BG2112" s="199">
        <f>IF(N2112="zákl. přenesená",J2112,0)</f>
        <v>0</v>
      </c>
      <c r="BH2112" s="199">
        <f>IF(N2112="sníž. přenesená",J2112,0)</f>
        <v>0</v>
      </c>
      <c r="BI2112" s="199">
        <f>IF(N2112="nulová",J2112,0)</f>
        <v>0</v>
      </c>
      <c r="BJ2112" s="18" t="s">
        <v>87</v>
      </c>
      <c r="BK2112" s="199">
        <f>ROUND(I2112*H2112,2)</f>
        <v>0</v>
      </c>
      <c r="BL2112" s="18" t="s">
        <v>263</v>
      </c>
      <c r="BM2112" s="198" t="s">
        <v>3156</v>
      </c>
    </row>
    <row r="2113" spans="1:65" s="12" customFormat="1" ht="22.9" customHeight="1">
      <c r="B2113" s="171"/>
      <c r="C2113" s="172"/>
      <c r="D2113" s="173" t="s">
        <v>78</v>
      </c>
      <c r="E2113" s="185" t="s">
        <v>3157</v>
      </c>
      <c r="F2113" s="185" t="s">
        <v>3158</v>
      </c>
      <c r="G2113" s="172"/>
      <c r="H2113" s="172"/>
      <c r="I2113" s="175"/>
      <c r="J2113" s="186">
        <f>BK2113</f>
        <v>0</v>
      </c>
      <c r="K2113" s="172"/>
      <c r="L2113" s="177"/>
      <c r="M2113" s="178"/>
      <c r="N2113" s="179"/>
      <c r="O2113" s="179"/>
      <c r="P2113" s="180">
        <f>SUM(P2114:P2136)</f>
        <v>0</v>
      </c>
      <c r="Q2113" s="179"/>
      <c r="R2113" s="180">
        <f>SUM(R2114:R2136)</f>
        <v>0.38992470000000001</v>
      </c>
      <c r="S2113" s="179"/>
      <c r="T2113" s="181">
        <f>SUM(T2114:T2136)</f>
        <v>2.9100000000000001E-2</v>
      </c>
      <c r="AR2113" s="182" t="s">
        <v>89</v>
      </c>
      <c r="AT2113" s="183" t="s">
        <v>78</v>
      </c>
      <c r="AU2113" s="183" t="s">
        <v>87</v>
      </c>
      <c r="AY2113" s="182" t="s">
        <v>158</v>
      </c>
      <c r="BK2113" s="184">
        <f>SUM(BK2114:BK2136)</f>
        <v>0</v>
      </c>
    </row>
    <row r="2114" spans="1:65" s="2" customFormat="1" ht="16.5" customHeight="1">
      <c r="A2114" s="35"/>
      <c r="B2114" s="36"/>
      <c r="C2114" s="187" t="s">
        <v>3159</v>
      </c>
      <c r="D2114" s="187" t="s">
        <v>161</v>
      </c>
      <c r="E2114" s="188" t="s">
        <v>3160</v>
      </c>
      <c r="F2114" s="189" t="s">
        <v>3161</v>
      </c>
      <c r="G2114" s="190" t="s">
        <v>184</v>
      </c>
      <c r="H2114" s="191">
        <v>1</v>
      </c>
      <c r="I2114" s="192"/>
      <c r="J2114" s="193">
        <f>ROUND(I2114*H2114,2)</f>
        <v>0</v>
      </c>
      <c r="K2114" s="189" t="s">
        <v>217</v>
      </c>
      <c r="L2114" s="40"/>
      <c r="M2114" s="194" t="s">
        <v>1</v>
      </c>
      <c r="N2114" s="195" t="s">
        <v>44</v>
      </c>
      <c r="O2114" s="72"/>
      <c r="P2114" s="196">
        <f>O2114*H2114</f>
        <v>0</v>
      </c>
      <c r="Q2114" s="196">
        <v>0</v>
      </c>
      <c r="R2114" s="196">
        <f>Q2114*H2114</f>
        <v>0</v>
      </c>
      <c r="S2114" s="196">
        <v>9.0600000000000003E-3</v>
      </c>
      <c r="T2114" s="197">
        <f>S2114*H2114</f>
        <v>9.0600000000000003E-3</v>
      </c>
      <c r="U2114" s="35"/>
      <c r="V2114" s="35"/>
      <c r="W2114" s="35"/>
      <c r="X2114" s="35"/>
      <c r="Y2114" s="35"/>
      <c r="Z2114" s="35"/>
      <c r="AA2114" s="35"/>
      <c r="AB2114" s="35"/>
      <c r="AC2114" s="35"/>
      <c r="AD2114" s="35"/>
      <c r="AE2114" s="35"/>
      <c r="AR2114" s="198" t="s">
        <v>263</v>
      </c>
      <c r="AT2114" s="198" t="s">
        <v>161</v>
      </c>
      <c r="AU2114" s="198" t="s">
        <v>89</v>
      </c>
      <c r="AY2114" s="18" t="s">
        <v>158</v>
      </c>
      <c r="BE2114" s="199">
        <f>IF(N2114="základní",J2114,0)</f>
        <v>0</v>
      </c>
      <c r="BF2114" s="199">
        <f>IF(N2114="snížená",J2114,0)</f>
        <v>0</v>
      </c>
      <c r="BG2114" s="199">
        <f>IF(N2114="zákl. přenesená",J2114,0)</f>
        <v>0</v>
      </c>
      <c r="BH2114" s="199">
        <f>IF(N2114="sníž. přenesená",J2114,0)</f>
        <v>0</v>
      </c>
      <c r="BI2114" s="199">
        <f>IF(N2114="nulová",J2114,0)</f>
        <v>0</v>
      </c>
      <c r="BJ2114" s="18" t="s">
        <v>87</v>
      </c>
      <c r="BK2114" s="199">
        <f>ROUND(I2114*H2114,2)</f>
        <v>0</v>
      </c>
      <c r="BL2114" s="18" t="s">
        <v>263</v>
      </c>
      <c r="BM2114" s="198" t="s">
        <v>3162</v>
      </c>
    </row>
    <row r="2115" spans="1:65" s="2" customFormat="1" ht="16.5" customHeight="1">
      <c r="A2115" s="35"/>
      <c r="B2115" s="36"/>
      <c r="C2115" s="187" t="s">
        <v>3163</v>
      </c>
      <c r="D2115" s="187" t="s">
        <v>161</v>
      </c>
      <c r="E2115" s="188" t="s">
        <v>3164</v>
      </c>
      <c r="F2115" s="189" t="s">
        <v>3165</v>
      </c>
      <c r="G2115" s="190" t="s">
        <v>332</v>
      </c>
      <c r="H2115" s="191">
        <v>12</v>
      </c>
      <c r="I2115" s="192"/>
      <c r="J2115" s="193">
        <f>ROUND(I2115*H2115,2)</f>
        <v>0</v>
      </c>
      <c r="K2115" s="189" t="s">
        <v>217</v>
      </c>
      <c r="L2115" s="40"/>
      <c r="M2115" s="194" t="s">
        <v>1</v>
      </c>
      <c r="N2115" s="195" t="s">
        <v>44</v>
      </c>
      <c r="O2115" s="72"/>
      <c r="P2115" s="196">
        <f>O2115*H2115</f>
        <v>0</v>
      </c>
      <c r="Q2115" s="196">
        <v>0</v>
      </c>
      <c r="R2115" s="196">
        <f>Q2115*H2115</f>
        <v>0</v>
      </c>
      <c r="S2115" s="196">
        <v>1.67E-3</v>
      </c>
      <c r="T2115" s="197">
        <f>S2115*H2115</f>
        <v>2.0040000000000002E-2</v>
      </c>
      <c r="U2115" s="35"/>
      <c r="V2115" s="35"/>
      <c r="W2115" s="35"/>
      <c r="X2115" s="35"/>
      <c r="Y2115" s="35"/>
      <c r="Z2115" s="35"/>
      <c r="AA2115" s="35"/>
      <c r="AB2115" s="35"/>
      <c r="AC2115" s="35"/>
      <c r="AD2115" s="35"/>
      <c r="AE2115" s="35"/>
      <c r="AR2115" s="198" t="s">
        <v>263</v>
      </c>
      <c r="AT2115" s="198" t="s">
        <v>161</v>
      </c>
      <c r="AU2115" s="198" t="s">
        <v>89</v>
      </c>
      <c r="AY2115" s="18" t="s">
        <v>158</v>
      </c>
      <c r="BE2115" s="199">
        <f>IF(N2115="základní",J2115,0)</f>
        <v>0</v>
      </c>
      <c r="BF2115" s="199">
        <f>IF(N2115="snížená",J2115,0)</f>
        <v>0</v>
      </c>
      <c r="BG2115" s="199">
        <f>IF(N2115="zákl. přenesená",J2115,0)</f>
        <v>0</v>
      </c>
      <c r="BH2115" s="199">
        <f>IF(N2115="sníž. přenesená",J2115,0)</f>
        <v>0</v>
      </c>
      <c r="BI2115" s="199">
        <f>IF(N2115="nulová",J2115,0)</f>
        <v>0</v>
      </c>
      <c r="BJ2115" s="18" t="s">
        <v>87</v>
      </c>
      <c r="BK2115" s="199">
        <f>ROUND(I2115*H2115,2)</f>
        <v>0</v>
      </c>
      <c r="BL2115" s="18" t="s">
        <v>263</v>
      </c>
      <c r="BM2115" s="198" t="s">
        <v>3166</v>
      </c>
    </row>
    <row r="2116" spans="1:65" s="13" customFormat="1">
      <c r="B2116" s="200"/>
      <c r="C2116" s="201"/>
      <c r="D2116" s="202" t="s">
        <v>186</v>
      </c>
      <c r="E2116" s="203" t="s">
        <v>1</v>
      </c>
      <c r="F2116" s="204" t="s">
        <v>3167</v>
      </c>
      <c r="G2116" s="201"/>
      <c r="H2116" s="205">
        <v>12</v>
      </c>
      <c r="I2116" s="206"/>
      <c r="J2116" s="201"/>
      <c r="K2116" s="201"/>
      <c r="L2116" s="207"/>
      <c r="M2116" s="208"/>
      <c r="N2116" s="209"/>
      <c r="O2116" s="209"/>
      <c r="P2116" s="209"/>
      <c r="Q2116" s="209"/>
      <c r="R2116" s="209"/>
      <c r="S2116" s="209"/>
      <c r="T2116" s="210"/>
      <c r="AT2116" s="211" t="s">
        <v>186</v>
      </c>
      <c r="AU2116" s="211" t="s">
        <v>89</v>
      </c>
      <c r="AV2116" s="13" t="s">
        <v>89</v>
      </c>
      <c r="AW2116" s="13" t="s">
        <v>35</v>
      </c>
      <c r="AX2116" s="13" t="s">
        <v>87</v>
      </c>
      <c r="AY2116" s="211" t="s">
        <v>158</v>
      </c>
    </row>
    <row r="2117" spans="1:65" s="2" customFormat="1" ht="24.2" customHeight="1">
      <c r="A2117" s="35"/>
      <c r="B2117" s="36"/>
      <c r="C2117" s="187" t="s">
        <v>3168</v>
      </c>
      <c r="D2117" s="187" t="s">
        <v>161</v>
      </c>
      <c r="E2117" s="188" t="s">
        <v>3169</v>
      </c>
      <c r="F2117" s="189" t="s">
        <v>3170</v>
      </c>
      <c r="G2117" s="190" t="s">
        <v>332</v>
      </c>
      <c r="H2117" s="191">
        <v>1.37</v>
      </c>
      <c r="I2117" s="192"/>
      <c r="J2117" s="193">
        <f>ROUND(I2117*H2117,2)</f>
        <v>0</v>
      </c>
      <c r="K2117" s="189" t="s">
        <v>217</v>
      </c>
      <c r="L2117" s="40"/>
      <c r="M2117" s="194" t="s">
        <v>1</v>
      </c>
      <c r="N2117" s="195" t="s">
        <v>44</v>
      </c>
      <c r="O2117" s="72"/>
      <c r="P2117" s="196">
        <f>O2117*H2117</f>
        <v>0</v>
      </c>
      <c r="Q2117" s="196">
        <v>1.7899999999999999E-3</v>
      </c>
      <c r="R2117" s="196">
        <f>Q2117*H2117</f>
        <v>2.4523000000000001E-3</v>
      </c>
      <c r="S2117" s="196">
        <v>0</v>
      </c>
      <c r="T2117" s="197">
        <f>S2117*H2117</f>
        <v>0</v>
      </c>
      <c r="U2117" s="35"/>
      <c r="V2117" s="35"/>
      <c r="W2117" s="35"/>
      <c r="X2117" s="35"/>
      <c r="Y2117" s="35"/>
      <c r="Z2117" s="35"/>
      <c r="AA2117" s="35"/>
      <c r="AB2117" s="35"/>
      <c r="AC2117" s="35"/>
      <c r="AD2117" s="35"/>
      <c r="AE2117" s="35"/>
      <c r="AR2117" s="198" t="s">
        <v>263</v>
      </c>
      <c r="AT2117" s="198" t="s">
        <v>161</v>
      </c>
      <c r="AU2117" s="198" t="s">
        <v>89</v>
      </c>
      <c r="AY2117" s="18" t="s">
        <v>158</v>
      </c>
      <c r="BE2117" s="199">
        <f>IF(N2117="základní",J2117,0)</f>
        <v>0</v>
      </c>
      <c r="BF2117" s="199">
        <f>IF(N2117="snížená",J2117,0)</f>
        <v>0</v>
      </c>
      <c r="BG2117" s="199">
        <f>IF(N2117="zákl. přenesená",J2117,0)</f>
        <v>0</v>
      </c>
      <c r="BH2117" s="199">
        <f>IF(N2117="sníž. přenesená",J2117,0)</f>
        <v>0</v>
      </c>
      <c r="BI2117" s="199">
        <f>IF(N2117="nulová",J2117,0)</f>
        <v>0</v>
      </c>
      <c r="BJ2117" s="18" t="s">
        <v>87</v>
      </c>
      <c r="BK2117" s="199">
        <f>ROUND(I2117*H2117,2)</f>
        <v>0</v>
      </c>
      <c r="BL2117" s="18" t="s">
        <v>263</v>
      </c>
      <c r="BM2117" s="198" t="s">
        <v>3171</v>
      </c>
    </row>
    <row r="2118" spans="1:65" s="13" customFormat="1">
      <c r="B2118" s="200"/>
      <c r="C2118" s="201"/>
      <c r="D2118" s="202" t="s">
        <v>186</v>
      </c>
      <c r="E2118" s="203" t="s">
        <v>1</v>
      </c>
      <c r="F2118" s="204" t="s">
        <v>3172</v>
      </c>
      <c r="G2118" s="201"/>
      <c r="H2118" s="205">
        <v>1.37</v>
      </c>
      <c r="I2118" s="206"/>
      <c r="J2118" s="201"/>
      <c r="K2118" s="201"/>
      <c r="L2118" s="207"/>
      <c r="M2118" s="208"/>
      <c r="N2118" s="209"/>
      <c r="O2118" s="209"/>
      <c r="P2118" s="209"/>
      <c r="Q2118" s="209"/>
      <c r="R2118" s="209"/>
      <c r="S2118" s="209"/>
      <c r="T2118" s="210"/>
      <c r="AT2118" s="211" t="s">
        <v>186</v>
      </c>
      <c r="AU2118" s="211" t="s">
        <v>89</v>
      </c>
      <c r="AV2118" s="13" t="s">
        <v>89</v>
      </c>
      <c r="AW2118" s="13" t="s">
        <v>35</v>
      </c>
      <c r="AX2118" s="13" t="s">
        <v>87</v>
      </c>
      <c r="AY2118" s="211" t="s">
        <v>158</v>
      </c>
    </row>
    <row r="2119" spans="1:65" s="2" customFormat="1" ht="24.2" customHeight="1">
      <c r="A2119" s="35"/>
      <c r="B2119" s="36"/>
      <c r="C2119" s="187" t="s">
        <v>3173</v>
      </c>
      <c r="D2119" s="187" t="s">
        <v>161</v>
      </c>
      <c r="E2119" s="188" t="s">
        <v>3174</v>
      </c>
      <c r="F2119" s="189" t="s">
        <v>3175</v>
      </c>
      <c r="G2119" s="190" t="s">
        <v>332</v>
      </c>
      <c r="H2119" s="191">
        <v>128.80000000000001</v>
      </c>
      <c r="I2119" s="192"/>
      <c r="J2119" s="193">
        <f>ROUND(I2119*H2119,2)</f>
        <v>0</v>
      </c>
      <c r="K2119" s="189" t="s">
        <v>217</v>
      </c>
      <c r="L2119" s="40"/>
      <c r="M2119" s="194" t="s">
        <v>1</v>
      </c>
      <c r="N2119" s="195" t="s">
        <v>44</v>
      </c>
      <c r="O2119" s="72"/>
      <c r="P2119" s="196">
        <f>O2119*H2119</f>
        <v>0</v>
      </c>
      <c r="Q2119" s="196">
        <v>2.2200000000000002E-3</v>
      </c>
      <c r="R2119" s="196">
        <f>Q2119*H2119</f>
        <v>0.28593600000000002</v>
      </c>
      <c r="S2119" s="196">
        <v>0</v>
      </c>
      <c r="T2119" s="197">
        <f>S2119*H2119</f>
        <v>0</v>
      </c>
      <c r="U2119" s="35"/>
      <c r="V2119" s="35"/>
      <c r="W2119" s="35"/>
      <c r="X2119" s="35"/>
      <c r="Y2119" s="35"/>
      <c r="Z2119" s="35"/>
      <c r="AA2119" s="35"/>
      <c r="AB2119" s="35"/>
      <c r="AC2119" s="35"/>
      <c r="AD2119" s="35"/>
      <c r="AE2119" s="35"/>
      <c r="AR2119" s="198" t="s">
        <v>263</v>
      </c>
      <c r="AT2119" s="198" t="s">
        <v>161</v>
      </c>
      <c r="AU2119" s="198" t="s">
        <v>89</v>
      </c>
      <c r="AY2119" s="18" t="s">
        <v>158</v>
      </c>
      <c r="BE2119" s="199">
        <f>IF(N2119="základní",J2119,0)</f>
        <v>0</v>
      </c>
      <c r="BF2119" s="199">
        <f>IF(N2119="snížená",J2119,0)</f>
        <v>0</v>
      </c>
      <c r="BG2119" s="199">
        <f>IF(N2119="zákl. přenesená",J2119,0)</f>
        <v>0</v>
      </c>
      <c r="BH2119" s="199">
        <f>IF(N2119="sníž. přenesená",J2119,0)</f>
        <v>0</v>
      </c>
      <c r="BI2119" s="199">
        <f>IF(N2119="nulová",J2119,0)</f>
        <v>0</v>
      </c>
      <c r="BJ2119" s="18" t="s">
        <v>87</v>
      </c>
      <c r="BK2119" s="199">
        <f>ROUND(I2119*H2119,2)</f>
        <v>0</v>
      </c>
      <c r="BL2119" s="18" t="s">
        <v>263</v>
      </c>
      <c r="BM2119" s="198" t="s">
        <v>3176</v>
      </c>
    </row>
    <row r="2120" spans="1:65" s="13" customFormat="1">
      <c r="B2120" s="200"/>
      <c r="C2120" s="201"/>
      <c r="D2120" s="202" t="s">
        <v>186</v>
      </c>
      <c r="E2120" s="203" t="s">
        <v>1</v>
      </c>
      <c r="F2120" s="204" t="s">
        <v>3177</v>
      </c>
      <c r="G2120" s="201"/>
      <c r="H2120" s="205">
        <v>117.9</v>
      </c>
      <c r="I2120" s="206"/>
      <c r="J2120" s="201"/>
      <c r="K2120" s="201"/>
      <c r="L2120" s="207"/>
      <c r="M2120" s="208"/>
      <c r="N2120" s="209"/>
      <c r="O2120" s="209"/>
      <c r="P2120" s="209"/>
      <c r="Q2120" s="209"/>
      <c r="R2120" s="209"/>
      <c r="S2120" s="209"/>
      <c r="T2120" s="210"/>
      <c r="AT2120" s="211" t="s">
        <v>186</v>
      </c>
      <c r="AU2120" s="211" t="s">
        <v>89</v>
      </c>
      <c r="AV2120" s="13" t="s">
        <v>89</v>
      </c>
      <c r="AW2120" s="13" t="s">
        <v>35</v>
      </c>
      <c r="AX2120" s="13" t="s">
        <v>79</v>
      </c>
      <c r="AY2120" s="211" t="s">
        <v>158</v>
      </c>
    </row>
    <row r="2121" spans="1:65" s="13" customFormat="1">
      <c r="B2121" s="200"/>
      <c r="C2121" s="201"/>
      <c r="D2121" s="202" t="s">
        <v>186</v>
      </c>
      <c r="E2121" s="203" t="s">
        <v>1</v>
      </c>
      <c r="F2121" s="204" t="s">
        <v>3178</v>
      </c>
      <c r="G2121" s="201"/>
      <c r="H2121" s="205">
        <v>10.9</v>
      </c>
      <c r="I2121" s="206"/>
      <c r="J2121" s="201"/>
      <c r="K2121" s="201"/>
      <c r="L2121" s="207"/>
      <c r="M2121" s="208"/>
      <c r="N2121" s="209"/>
      <c r="O2121" s="209"/>
      <c r="P2121" s="209"/>
      <c r="Q2121" s="209"/>
      <c r="R2121" s="209"/>
      <c r="S2121" s="209"/>
      <c r="T2121" s="210"/>
      <c r="AT2121" s="211" t="s">
        <v>186</v>
      </c>
      <c r="AU2121" s="211" t="s">
        <v>89</v>
      </c>
      <c r="AV2121" s="13" t="s">
        <v>89</v>
      </c>
      <c r="AW2121" s="13" t="s">
        <v>35</v>
      </c>
      <c r="AX2121" s="13" t="s">
        <v>79</v>
      </c>
      <c r="AY2121" s="211" t="s">
        <v>158</v>
      </c>
    </row>
    <row r="2122" spans="1:65" s="14" customFormat="1">
      <c r="B2122" s="212"/>
      <c r="C2122" s="213"/>
      <c r="D2122" s="202" t="s">
        <v>186</v>
      </c>
      <c r="E2122" s="214" t="s">
        <v>1</v>
      </c>
      <c r="F2122" s="215" t="s">
        <v>199</v>
      </c>
      <c r="G2122" s="213"/>
      <c r="H2122" s="216">
        <v>128.80000000000001</v>
      </c>
      <c r="I2122" s="217"/>
      <c r="J2122" s="213"/>
      <c r="K2122" s="213"/>
      <c r="L2122" s="218"/>
      <c r="M2122" s="219"/>
      <c r="N2122" s="220"/>
      <c r="O2122" s="220"/>
      <c r="P2122" s="220"/>
      <c r="Q2122" s="220"/>
      <c r="R2122" s="220"/>
      <c r="S2122" s="220"/>
      <c r="T2122" s="221"/>
      <c r="AT2122" s="222" t="s">
        <v>186</v>
      </c>
      <c r="AU2122" s="222" t="s">
        <v>89</v>
      </c>
      <c r="AV2122" s="14" t="s">
        <v>165</v>
      </c>
      <c r="AW2122" s="14" t="s">
        <v>35</v>
      </c>
      <c r="AX2122" s="14" t="s">
        <v>87</v>
      </c>
      <c r="AY2122" s="222" t="s">
        <v>158</v>
      </c>
    </row>
    <row r="2123" spans="1:65" s="2" customFormat="1" ht="24.2" customHeight="1">
      <c r="A2123" s="35"/>
      <c r="B2123" s="36"/>
      <c r="C2123" s="187" t="s">
        <v>3179</v>
      </c>
      <c r="D2123" s="187" t="s">
        <v>161</v>
      </c>
      <c r="E2123" s="188" t="s">
        <v>3180</v>
      </c>
      <c r="F2123" s="189" t="s">
        <v>3181</v>
      </c>
      <c r="G2123" s="190" t="s">
        <v>332</v>
      </c>
      <c r="H2123" s="191">
        <v>8.32</v>
      </c>
      <c r="I2123" s="192"/>
      <c r="J2123" s="193">
        <f>ROUND(I2123*H2123,2)</f>
        <v>0</v>
      </c>
      <c r="K2123" s="189" t="s">
        <v>217</v>
      </c>
      <c r="L2123" s="40"/>
      <c r="M2123" s="194" t="s">
        <v>1</v>
      </c>
      <c r="N2123" s="195" t="s">
        <v>44</v>
      </c>
      <c r="O2123" s="72"/>
      <c r="P2123" s="196">
        <f>O2123*H2123</f>
        <v>0</v>
      </c>
      <c r="Q2123" s="196">
        <v>2.9099999999999998E-3</v>
      </c>
      <c r="R2123" s="196">
        <f>Q2123*H2123</f>
        <v>2.4211199999999999E-2</v>
      </c>
      <c r="S2123" s="196">
        <v>0</v>
      </c>
      <c r="T2123" s="197">
        <f>S2123*H2123</f>
        <v>0</v>
      </c>
      <c r="U2123" s="35"/>
      <c r="V2123" s="35"/>
      <c r="W2123" s="35"/>
      <c r="X2123" s="35"/>
      <c r="Y2123" s="35"/>
      <c r="Z2123" s="35"/>
      <c r="AA2123" s="35"/>
      <c r="AB2123" s="35"/>
      <c r="AC2123" s="35"/>
      <c r="AD2123" s="35"/>
      <c r="AE2123" s="35"/>
      <c r="AR2123" s="198" t="s">
        <v>263</v>
      </c>
      <c r="AT2123" s="198" t="s">
        <v>161</v>
      </c>
      <c r="AU2123" s="198" t="s">
        <v>89</v>
      </c>
      <c r="AY2123" s="18" t="s">
        <v>158</v>
      </c>
      <c r="BE2123" s="199">
        <f>IF(N2123="základní",J2123,0)</f>
        <v>0</v>
      </c>
      <c r="BF2123" s="199">
        <f>IF(N2123="snížená",J2123,0)</f>
        <v>0</v>
      </c>
      <c r="BG2123" s="199">
        <f>IF(N2123="zákl. přenesená",J2123,0)</f>
        <v>0</v>
      </c>
      <c r="BH2123" s="199">
        <f>IF(N2123="sníž. přenesená",J2123,0)</f>
        <v>0</v>
      </c>
      <c r="BI2123" s="199">
        <f>IF(N2123="nulová",J2123,0)</f>
        <v>0</v>
      </c>
      <c r="BJ2123" s="18" t="s">
        <v>87</v>
      </c>
      <c r="BK2123" s="199">
        <f>ROUND(I2123*H2123,2)</f>
        <v>0</v>
      </c>
      <c r="BL2123" s="18" t="s">
        <v>263</v>
      </c>
      <c r="BM2123" s="198" t="s">
        <v>3182</v>
      </c>
    </row>
    <row r="2124" spans="1:65" s="13" customFormat="1">
      <c r="B2124" s="200"/>
      <c r="C2124" s="201"/>
      <c r="D2124" s="202" t="s">
        <v>186</v>
      </c>
      <c r="E2124" s="203" t="s">
        <v>1</v>
      </c>
      <c r="F2124" s="204" t="s">
        <v>3183</v>
      </c>
      <c r="G2124" s="201"/>
      <c r="H2124" s="205">
        <v>6.85</v>
      </c>
      <c r="I2124" s="206"/>
      <c r="J2124" s="201"/>
      <c r="K2124" s="201"/>
      <c r="L2124" s="207"/>
      <c r="M2124" s="208"/>
      <c r="N2124" s="209"/>
      <c r="O2124" s="209"/>
      <c r="P2124" s="209"/>
      <c r="Q2124" s="209"/>
      <c r="R2124" s="209"/>
      <c r="S2124" s="209"/>
      <c r="T2124" s="210"/>
      <c r="AT2124" s="211" t="s">
        <v>186</v>
      </c>
      <c r="AU2124" s="211" t="s">
        <v>89</v>
      </c>
      <c r="AV2124" s="13" t="s">
        <v>89</v>
      </c>
      <c r="AW2124" s="13" t="s">
        <v>35</v>
      </c>
      <c r="AX2124" s="13" t="s">
        <v>79</v>
      </c>
      <c r="AY2124" s="211" t="s">
        <v>158</v>
      </c>
    </row>
    <row r="2125" spans="1:65" s="13" customFormat="1">
      <c r="B2125" s="200"/>
      <c r="C2125" s="201"/>
      <c r="D2125" s="202" t="s">
        <v>186</v>
      </c>
      <c r="E2125" s="203" t="s">
        <v>1</v>
      </c>
      <c r="F2125" s="204" t="s">
        <v>3184</v>
      </c>
      <c r="G2125" s="201"/>
      <c r="H2125" s="205">
        <v>1.47</v>
      </c>
      <c r="I2125" s="206"/>
      <c r="J2125" s="201"/>
      <c r="K2125" s="201"/>
      <c r="L2125" s="207"/>
      <c r="M2125" s="208"/>
      <c r="N2125" s="209"/>
      <c r="O2125" s="209"/>
      <c r="P2125" s="209"/>
      <c r="Q2125" s="209"/>
      <c r="R2125" s="209"/>
      <c r="S2125" s="209"/>
      <c r="T2125" s="210"/>
      <c r="AT2125" s="211" t="s">
        <v>186</v>
      </c>
      <c r="AU2125" s="211" t="s">
        <v>89</v>
      </c>
      <c r="AV2125" s="13" t="s">
        <v>89</v>
      </c>
      <c r="AW2125" s="13" t="s">
        <v>35</v>
      </c>
      <c r="AX2125" s="13" t="s">
        <v>79</v>
      </c>
      <c r="AY2125" s="211" t="s">
        <v>158</v>
      </c>
    </row>
    <row r="2126" spans="1:65" s="14" customFormat="1">
      <c r="B2126" s="212"/>
      <c r="C2126" s="213"/>
      <c r="D2126" s="202" t="s">
        <v>186</v>
      </c>
      <c r="E2126" s="214" t="s">
        <v>1</v>
      </c>
      <c r="F2126" s="215" t="s">
        <v>199</v>
      </c>
      <c r="G2126" s="213"/>
      <c r="H2126" s="216">
        <v>8.32</v>
      </c>
      <c r="I2126" s="217"/>
      <c r="J2126" s="213"/>
      <c r="K2126" s="213"/>
      <c r="L2126" s="218"/>
      <c r="M2126" s="219"/>
      <c r="N2126" s="220"/>
      <c r="O2126" s="220"/>
      <c r="P2126" s="220"/>
      <c r="Q2126" s="220"/>
      <c r="R2126" s="220"/>
      <c r="S2126" s="220"/>
      <c r="T2126" s="221"/>
      <c r="AT2126" s="222" t="s">
        <v>186</v>
      </c>
      <c r="AU2126" s="222" t="s">
        <v>89</v>
      </c>
      <c r="AV2126" s="14" t="s">
        <v>165</v>
      </c>
      <c r="AW2126" s="14" t="s">
        <v>35</v>
      </c>
      <c r="AX2126" s="14" t="s">
        <v>87</v>
      </c>
      <c r="AY2126" s="222" t="s">
        <v>158</v>
      </c>
    </row>
    <row r="2127" spans="1:65" s="2" customFormat="1" ht="33" customHeight="1">
      <c r="A2127" s="35"/>
      <c r="B2127" s="36"/>
      <c r="C2127" s="187" t="s">
        <v>3185</v>
      </c>
      <c r="D2127" s="187" t="s">
        <v>161</v>
      </c>
      <c r="E2127" s="188" t="s">
        <v>3186</v>
      </c>
      <c r="F2127" s="189" t="s">
        <v>3187</v>
      </c>
      <c r="G2127" s="190" t="s">
        <v>332</v>
      </c>
      <c r="H2127" s="191">
        <v>1.86</v>
      </c>
      <c r="I2127" s="192"/>
      <c r="J2127" s="193">
        <f>ROUND(I2127*H2127,2)</f>
        <v>0</v>
      </c>
      <c r="K2127" s="189" t="s">
        <v>217</v>
      </c>
      <c r="L2127" s="40"/>
      <c r="M2127" s="194" t="s">
        <v>1</v>
      </c>
      <c r="N2127" s="195" t="s">
        <v>44</v>
      </c>
      <c r="O2127" s="72"/>
      <c r="P2127" s="196">
        <f>O2127*H2127</f>
        <v>0</v>
      </c>
      <c r="Q2127" s="196">
        <v>2.2000000000000001E-3</v>
      </c>
      <c r="R2127" s="196">
        <f>Q2127*H2127</f>
        <v>4.0920000000000002E-3</v>
      </c>
      <c r="S2127" s="196">
        <v>0</v>
      </c>
      <c r="T2127" s="197">
        <f>S2127*H2127</f>
        <v>0</v>
      </c>
      <c r="U2127" s="35"/>
      <c r="V2127" s="35"/>
      <c r="W2127" s="35"/>
      <c r="X2127" s="35"/>
      <c r="Y2127" s="35"/>
      <c r="Z2127" s="35"/>
      <c r="AA2127" s="35"/>
      <c r="AB2127" s="35"/>
      <c r="AC2127" s="35"/>
      <c r="AD2127" s="35"/>
      <c r="AE2127" s="35"/>
      <c r="AR2127" s="198" t="s">
        <v>263</v>
      </c>
      <c r="AT2127" s="198" t="s">
        <v>161</v>
      </c>
      <c r="AU2127" s="198" t="s">
        <v>89</v>
      </c>
      <c r="AY2127" s="18" t="s">
        <v>158</v>
      </c>
      <c r="BE2127" s="199">
        <f>IF(N2127="základní",J2127,0)</f>
        <v>0</v>
      </c>
      <c r="BF2127" s="199">
        <f>IF(N2127="snížená",J2127,0)</f>
        <v>0</v>
      </c>
      <c r="BG2127" s="199">
        <f>IF(N2127="zákl. přenesená",J2127,0)</f>
        <v>0</v>
      </c>
      <c r="BH2127" s="199">
        <f>IF(N2127="sníž. přenesená",J2127,0)</f>
        <v>0</v>
      </c>
      <c r="BI2127" s="199">
        <f>IF(N2127="nulová",J2127,0)</f>
        <v>0</v>
      </c>
      <c r="BJ2127" s="18" t="s">
        <v>87</v>
      </c>
      <c r="BK2127" s="199">
        <f>ROUND(I2127*H2127,2)</f>
        <v>0</v>
      </c>
      <c r="BL2127" s="18" t="s">
        <v>263</v>
      </c>
      <c r="BM2127" s="198" t="s">
        <v>3188</v>
      </c>
    </row>
    <row r="2128" spans="1:65" s="13" customFormat="1">
      <c r="B2128" s="200"/>
      <c r="C2128" s="201"/>
      <c r="D2128" s="202" t="s">
        <v>186</v>
      </c>
      <c r="E2128" s="203" t="s">
        <v>1</v>
      </c>
      <c r="F2128" s="204" t="s">
        <v>3189</v>
      </c>
      <c r="G2128" s="201"/>
      <c r="H2128" s="205">
        <v>1.86</v>
      </c>
      <c r="I2128" s="206"/>
      <c r="J2128" s="201"/>
      <c r="K2128" s="201"/>
      <c r="L2128" s="207"/>
      <c r="M2128" s="208"/>
      <c r="N2128" s="209"/>
      <c r="O2128" s="209"/>
      <c r="P2128" s="209"/>
      <c r="Q2128" s="209"/>
      <c r="R2128" s="209"/>
      <c r="S2128" s="209"/>
      <c r="T2128" s="210"/>
      <c r="AT2128" s="211" t="s">
        <v>186</v>
      </c>
      <c r="AU2128" s="211" t="s">
        <v>89</v>
      </c>
      <c r="AV2128" s="13" t="s">
        <v>89</v>
      </c>
      <c r="AW2128" s="13" t="s">
        <v>35</v>
      </c>
      <c r="AX2128" s="13" t="s">
        <v>87</v>
      </c>
      <c r="AY2128" s="211" t="s">
        <v>158</v>
      </c>
    </row>
    <row r="2129" spans="1:65" s="2" customFormat="1" ht="24.2" customHeight="1">
      <c r="A2129" s="35"/>
      <c r="B2129" s="36"/>
      <c r="C2129" s="187" t="s">
        <v>3190</v>
      </c>
      <c r="D2129" s="187" t="s">
        <v>161</v>
      </c>
      <c r="E2129" s="188" t="s">
        <v>3191</v>
      </c>
      <c r="F2129" s="189" t="s">
        <v>3192</v>
      </c>
      <c r="G2129" s="190" t="s">
        <v>332</v>
      </c>
      <c r="H2129" s="191">
        <v>16.64</v>
      </c>
      <c r="I2129" s="192"/>
      <c r="J2129" s="193">
        <f>ROUND(I2129*H2129,2)</f>
        <v>0</v>
      </c>
      <c r="K2129" s="189" t="s">
        <v>1</v>
      </c>
      <c r="L2129" s="40"/>
      <c r="M2129" s="194" t="s">
        <v>1</v>
      </c>
      <c r="N2129" s="195" t="s">
        <v>44</v>
      </c>
      <c r="O2129" s="72"/>
      <c r="P2129" s="196">
        <f>O2129*H2129</f>
        <v>0</v>
      </c>
      <c r="Q2129" s="196">
        <v>1.6299999999999999E-3</v>
      </c>
      <c r="R2129" s="196">
        <f>Q2129*H2129</f>
        <v>2.71232E-2</v>
      </c>
      <c r="S2129" s="196">
        <v>0</v>
      </c>
      <c r="T2129" s="197">
        <f>S2129*H2129</f>
        <v>0</v>
      </c>
      <c r="U2129" s="35"/>
      <c r="V2129" s="35"/>
      <c r="W2129" s="35"/>
      <c r="X2129" s="35"/>
      <c r="Y2129" s="35"/>
      <c r="Z2129" s="35"/>
      <c r="AA2129" s="35"/>
      <c r="AB2129" s="35"/>
      <c r="AC2129" s="35"/>
      <c r="AD2129" s="35"/>
      <c r="AE2129" s="35"/>
      <c r="AR2129" s="198" t="s">
        <v>263</v>
      </c>
      <c r="AT2129" s="198" t="s">
        <v>161</v>
      </c>
      <c r="AU2129" s="198" t="s">
        <v>89</v>
      </c>
      <c r="AY2129" s="18" t="s">
        <v>158</v>
      </c>
      <c r="BE2129" s="199">
        <f>IF(N2129="základní",J2129,0)</f>
        <v>0</v>
      </c>
      <c r="BF2129" s="199">
        <f>IF(N2129="snížená",J2129,0)</f>
        <v>0</v>
      </c>
      <c r="BG2129" s="199">
        <f>IF(N2129="zákl. přenesená",J2129,0)</f>
        <v>0</v>
      </c>
      <c r="BH2129" s="199">
        <f>IF(N2129="sníž. přenesená",J2129,0)</f>
        <v>0</v>
      </c>
      <c r="BI2129" s="199">
        <f>IF(N2129="nulová",J2129,0)</f>
        <v>0</v>
      </c>
      <c r="BJ2129" s="18" t="s">
        <v>87</v>
      </c>
      <c r="BK2129" s="199">
        <f>ROUND(I2129*H2129,2)</f>
        <v>0</v>
      </c>
      <c r="BL2129" s="18" t="s">
        <v>263</v>
      </c>
      <c r="BM2129" s="198" t="s">
        <v>3193</v>
      </c>
    </row>
    <row r="2130" spans="1:65" s="13" customFormat="1">
      <c r="B2130" s="200"/>
      <c r="C2130" s="201"/>
      <c r="D2130" s="202" t="s">
        <v>186</v>
      </c>
      <c r="E2130" s="203" t="s">
        <v>1</v>
      </c>
      <c r="F2130" s="204" t="s">
        <v>3194</v>
      </c>
      <c r="G2130" s="201"/>
      <c r="H2130" s="205">
        <v>16.64</v>
      </c>
      <c r="I2130" s="206"/>
      <c r="J2130" s="201"/>
      <c r="K2130" s="201"/>
      <c r="L2130" s="207"/>
      <c r="M2130" s="208"/>
      <c r="N2130" s="209"/>
      <c r="O2130" s="209"/>
      <c r="P2130" s="209"/>
      <c r="Q2130" s="209"/>
      <c r="R2130" s="209"/>
      <c r="S2130" s="209"/>
      <c r="T2130" s="210"/>
      <c r="AT2130" s="211" t="s">
        <v>186</v>
      </c>
      <c r="AU2130" s="211" t="s">
        <v>89</v>
      </c>
      <c r="AV2130" s="13" t="s">
        <v>89</v>
      </c>
      <c r="AW2130" s="13" t="s">
        <v>35</v>
      </c>
      <c r="AX2130" s="13" t="s">
        <v>87</v>
      </c>
      <c r="AY2130" s="211" t="s">
        <v>158</v>
      </c>
    </row>
    <row r="2131" spans="1:65" s="2" customFormat="1" ht="24.2" customHeight="1">
      <c r="A2131" s="35"/>
      <c r="B2131" s="36"/>
      <c r="C2131" s="187" t="s">
        <v>3195</v>
      </c>
      <c r="D2131" s="187" t="s">
        <v>161</v>
      </c>
      <c r="E2131" s="188" t="s">
        <v>3196</v>
      </c>
      <c r="F2131" s="189" t="s">
        <v>3197</v>
      </c>
      <c r="G2131" s="190" t="s">
        <v>184</v>
      </c>
      <c r="H2131" s="191">
        <v>3</v>
      </c>
      <c r="I2131" s="192"/>
      <c r="J2131" s="193">
        <f>ROUND(I2131*H2131,2)</f>
        <v>0</v>
      </c>
      <c r="K2131" s="189" t="s">
        <v>1</v>
      </c>
      <c r="L2131" s="40"/>
      <c r="M2131" s="194" t="s">
        <v>1</v>
      </c>
      <c r="N2131" s="195" t="s">
        <v>44</v>
      </c>
      <c r="O2131" s="72"/>
      <c r="P2131" s="196">
        <f>O2131*H2131</f>
        <v>0</v>
      </c>
      <c r="Q2131" s="196">
        <v>2.5000000000000001E-4</v>
      </c>
      <c r="R2131" s="196">
        <f>Q2131*H2131</f>
        <v>7.5000000000000002E-4</v>
      </c>
      <c r="S2131" s="196">
        <v>0</v>
      </c>
      <c r="T2131" s="197">
        <f>S2131*H2131</f>
        <v>0</v>
      </c>
      <c r="U2131" s="35"/>
      <c r="V2131" s="35"/>
      <c r="W2131" s="35"/>
      <c r="X2131" s="35"/>
      <c r="Y2131" s="35"/>
      <c r="Z2131" s="35"/>
      <c r="AA2131" s="35"/>
      <c r="AB2131" s="35"/>
      <c r="AC2131" s="35"/>
      <c r="AD2131" s="35"/>
      <c r="AE2131" s="35"/>
      <c r="AR2131" s="198" t="s">
        <v>263</v>
      </c>
      <c r="AT2131" s="198" t="s">
        <v>161</v>
      </c>
      <c r="AU2131" s="198" t="s">
        <v>89</v>
      </c>
      <c r="AY2131" s="18" t="s">
        <v>158</v>
      </c>
      <c r="BE2131" s="199">
        <f>IF(N2131="základní",J2131,0)</f>
        <v>0</v>
      </c>
      <c r="BF2131" s="199">
        <f>IF(N2131="snížená",J2131,0)</f>
        <v>0</v>
      </c>
      <c r="BG2131" s="199">
        <f>IF(N2131="zákl. přenesená",J2131,0)</f>
        <v>0</v>
      </c>
      <c r="BH2131" s="199">
        <f>IF(N2131="sníž. přenesená",J2131,0)</f>
        <v>0</v>
      </c>
      <c r="BI2131" s="199">
        <f>IF(N2131="nulová",J2131,0)</f>
        <v>0</v>
      </c>
      <c r="BJ2131" s="18" t="s">
        <v>87</v>
      </c>
      <c r="BK2131" s="199">
        <f>ROUND(I2131*H2131,2)</f>
        <v>0</v>
      </c>
      <c r="BL2131" s="18" t="s">
        <v>263</v>
      </c>
      <c r="BM2131" s="198" t="s">
        <v>3198</v>
      </c>
    </row>
    <row r="2132" spans="1:65" s="2" customFormat="1" ht="33" customHeight="1">
      <c r="A2132" s="35"/>
      <c r="B2132" s="36"/>
      <c r="C2132" s="187" t="s">
        <v>3199</v>
      </c>
      <c r="D2132" s="187" t="s">
        <v>161</v>
      </c>
      <c r="E2132" s="188" t="s">
        <v>3200</v>
      </c>
      <c r="F2132" s="189" t="s">
        <v>3201</v>
      </c>
      <c r="G2132" s="190" t="s">
        <v>332</v>
      </c>
      <c r="H2132" s="191">
        <v>4.75</v>
      </c>
      <c r="I2132" s="192"/>
      <c r="J2132" s="193">
        <f>ROUND(I2132*H2132,2)</f>
        <v>0</v>
      </c>
      <c r="K2132" s="189" t="s">
        <v>1</v>
      </c>
      <c r="L2132" s="40"/>
      <c r="M2132" s="194" t="s">
        <v>1</v>
      </c>
      <c r="N2132" s="195" t="s">
        <v>44</v>
      </c>
      <c r="O2132" s="72"/>
      <c r="P2132" s="196">
        <f>O2132*H2132</f>
        <v>0</v>
      </c>
      <c r="Q2132" s="196">
        <v>2.0999999999999999E-3</v>
      </c>
      <c r="R2132" s="196">
        <f>Q2132*H2132</f>
        <v>9.9749999999999995E-3</v>
      </c>
      <c r="S2132" s="196">
        <v>0</v>
      </c>
      <c r="T2132" s="197">
        <f>S2132*H2132</f>
        <v>0</v>
      </c>
      <c r="U2132" s="35"/>
      <c r="V2132" s="35"/>
      <c r="W2132" s="35"/>
      <c r="X2132" s="35"/>
      <c r="Y2132" s="35"/>
      <c r="Z2132" s="35"/>
      <c r="AA2132" s="35"/>
      <c r="AB2132" s="35"/>
      <c r="AC2132" s="35"/>
      <c r="AD2132" s="35"/>
      <c r="AE2132" s="35"/>
      <c r="AR2132" s="198" t="s">
        <v>263</v>
      </c>
      <c r="AT2132" s="198" t="s">
        <v>161</v>
      </c>
      <c r="AU2132" s="198" t="s">
        <v>89</v>
      </c>
      <c r="AY2132" s="18" t="s">
        <v>158</v>
      </c>
      <c r="BE2132" s="199">
        <f>IF(N2132="základní",J2132,0)</f>
        <v>0</v>
      </c>
      <c r="BF2132" s="199">
        <f>IF(N2132="snížená",J2132,0)</f>
        <v>0</v>
      </c>
      <c r="BG2132" s="199">
        <f>IF(N2132="zákl. přenesená",J2132,0)</f>
        <v>0</v>
      </c>
      <c r="BH2132" s="199">
        <f>IF(N2132="sníž. přenesená",J2132,0)</f>
        <v>0</v>
      </c>
      <c r="BI2132" s="199">
        <f>IF(N2132="nulová",J2132,0)</f>
        <v>0</v>
      </c>
      <c r="BJ2132" s="18" t="s">
        <v>87</v>
      </c>
      <c r="BK2132" s="199">
        <f>ROUND(I2132*H2132,2)</f>
        <v>0</v>
      </c>
      <c r="BL2132" s="18" t="s">
        <v>263</v>
      </c>
      <c r="BM2132" s="198" t="s">
        <v>3202</v>
      </c>
    </row>
    <row r="2133" spans="1:65" s="13" customFormat="1">
      <c r="B2133" s="200"/>
      <c r="C2133" s="201"/>
      <c r="D2133" s="202" t="s">
        <v>186</v>
      </c>
      <c r="E2133" s="203" t="s">
        <v>1</v>
      </c>
      <c r="F2133" s="204" t="s">
        <v>3203</v>
      </c>
      <c r="G2133" s="201"/>
      <c r="H2133" s="205">
        <v>4.75</v>
      </c>
      <c r="I2133" s="206"/>
      <c r="J2133" s="201"/>
      <c r="K2133" s="201"/>
      <c r="L2133" s="207"/>
      <c r="M2133" s="208"/>
      <c r="N2133" s="209"/>
      <c r="O2133" s="209"/>
      <c r="P2133" s="209"/>
      <c r="Q2133" s="209"/>
      <c r="R2133" s="209"/>
      <c r="S2133" s="209"/>
      <c r="T2133" s="210"/>
      <c r="AT2133" s="211" t="s">
        <v>186</v>
      </c>
      <c r="AU2133" s="211" t="s">
        <v>89</v>
      </c>
      <c r="AV2133" s="13" t="s">
        <v>89</v>
      </c>
      <c r="AW2133" s="13" t="s">
        <v>35</v>
      </c>
      <c r="AX2133" s="13" t="s">
        <v>87</v>
      </c>
      <c r="AY2133" s="211" t="s">
        <v>158</v>
      </c>
    </row>
    <row r="2134" spans="1:65" s="2" customFormat="1" ht="24.2" customHeight="1">
      <c r="A2134" s="35"/>
      <c r="B2134" s="36"/>
      <c r="C2134" s="187" t="s">
        <v>3204</v>
      </c>
      <c r="D2134" s="187" t="s">
        <v>161</v>
      </c>
      <c r="E2134" s="188" t="s">
        <v>3205</v>
      </c>
      <c r="F2134" s="189" t="s">
        <v>3206</v>
      </c>
      <c r="G2134" s="190" t="s">
        <v>332</v>
      </c>
      <c r="H2134" s="191">
        <v>16.850000000000001</v>
      </c>
      <c r="I2134" s="192"/>
      <c r="J2134" s="193">
        <f>ROUND(I2134*H2134,2)</f>
        <v>0</v>
      </c>
      <c r="K2134" s="189" t="s">
        <v>1</v>
      </c>
      <c r="L2134" s="40"/>
      <c r="M2134" s="194" t="s">
        <v>1</v>
      </c>
      <c r="N2134" s="195" t="s">
        <v>44</v>
      </c>
      <c r="O2134" s="72"/>
      <c r="P2134" s="196">
        <f>O2134*H2134</f>
        <v>0</v>
      </c>
      <c r="Q2134" s="196">
        <v>2.0999999999999999E-3</v>
      </c>
      <c r="R2134" s="196">
        <f>Q2134*H2134</f>
        <v>3.5385E-2</v>
      </c>
      <c r="S2134" s="196">
        <v>0</v>
      </c>
      <c r="T2134" s="197">
        <f>S2134*H2134</f>
        <v>0</v>
      </c>
      <c r="U2134" s="35"/>
      <c r="V2134" s="35"/>
      <c r="W2134" s="35"/>
      <c r="X2134" s="35"/>
      <c r="Y2134" s="35"/>
      <c r="Z2134" s="35"/>
      <c r="AA2134" s="35"/>
      <c r="AB2134" s="35"/>
      <c r="AC2134" s="35"/>
      <c r="AD2134" s="35"/>
      <c r="AE2134" s="35"/>
      <c r="AR2134" s="198" t="s">
        <v>263</v>
      </c>
      <c r="AT2134" s="198" t="s">
        <v>161</v>
      </c>
      <c r="AU2134" s="198" t="s">
        <v>89</v>
      </c>
      <c r="AY2134" s="18" t="s">
        <v>158</v>
      </c>
      <c r="BE2134" s="199">
        <f>IF(N2134="základní",J2134,0)</f>
        <v>0</v>
      </c>
      <c r="BF2134" s="199">
        <f>IF(N2134="snížená",J2134,0)</f>
        <v>0</v>
      </c>
      <c r="BG2134" s="199">
        <f>IF(N2134="zákl. přenesená",J2134,0)</f>
        <v>0</v>
      </c>
      <c r="BH2134" s="199">
        <f>IF(N2134="sníž. přenesená",J2134,0)</f>
        <v>0</v>
      </c>
      <c r="BI2134" s="199">
        <f>IF(N2134="nulová",J2134,0)</f>
        <v>0</v>
      </c>
      <c r="BJ2134" s="18" t="s">
        <v>87</v>
      </c>
      <c r="BK2134" s="199">
        <f>ROUND(I2134*H2134,2)</f>
        <v>0</v>
      </c>
      <c r="BL2134" s="18" t="s">
        <v>263</v>
      </c>
      <c r="BM2134" s="198" t="s">
        <v>3207</v>
      </c>
    </row>
    <row r="2135" spans="1:65" s="13" customFormat="1">
      <c r="B2135" s="200"/>
      <c r="C2135" s="201"/>
      <c r="D2135" s="202" t="s">
        <v>186</v>
      </c>
      <c r="E2135" s="203" t="s">
        <v>1</v>
      </c>
      <c r="F2135" s="204" t="s">
        <v>3208</v>
      </c>
      <c r="G2135" s="201"/>
      <c r="H2135" s="205">
        <v>16.850000000000001</v>
      </c>
      <c r="I2135" s="206"/>
      <c r="J2135" s="201"/>
      <c r="K2135" s="201"/>
      <c r="L2135" s="207"/>
      <c r="M2135" s="208"/>
      <c r="N2135" s="209"/>
      <c r="O2135" s="209"/>
      <c r="P2135" s="209"/>
      <c r="Q2135" s="209"/>
      <c r="R2135" s="209"/>
      <c r="S2135" s="209"/>
      <c r="T2135" s="210"/>
      <c r="AT2135" s="211" t="s">
        <v>186</v>
      </c>
      <c r="AU2135" s="211" t="s">
        <v>89</v>
      </c>
      <c r="AV2135" s="13" t="s">
        <v>89</v>
      </c>
      <c r="AW2135" s="13" t="s">
        <v>35</v>
      </c>
      <c r="AX2135" s="13" t="s">
        <v>87</v>
      </c>
      <c r="AY2135" s="211" t="s">
        <v>158</v>
      </c>
    </row>
    <row r="2136" spans="1:65" s="2" customFormat="1" ht="24.2" customHeight="1">
      <c r="A2136" s="35"/>
      <c r="B2136" s="36"/>
      <c r="C2136" s="187" t="s">
        <v>3209</v>
      </c>
      <c r="D2136" s="187" t="s">
        <v>161</v>
      </c>
      <c r="E2136" s="188" t="s">
        <v>3210</v>
      </c>
      <c r="F2136" s="189" t="s">
        <v>3211</v>
      </c>
      <c r="G2136" s="190" t="s">
        <v>298</v>
      </c>
      <c r="H2136" s="191">
        <v>0.39</v>
      </c>
      <c r="I2136" s="192"/>
      <c r="J2136" s="193">
        <f>ROUND(I2136*H2136,2)</f>
        <v>0</v>
      </c>
      <c r="K2136" s="189" t="s">
        <v>217</v>
      </c>
      <c r="L2136" s="40"/>
      <c r="M2136" s="194" t="s">
        <v>1</v>
      </c>
      <c r="N2136" s="195" t="s">
        <v>44</v>
      </c>
      <c r="O2136" s="72"/>
      <c r="P2136" s="196">
        <f>O2136*H2136</f>
        <v>0</v>
      </c>
      <c r="Q2136" s="196">
        <v>0</v>
      </c>
      <c r="R2136" s="196">
        <f>Q2136*H2136</f>
        <v>0</v>
      </c>
      <c r="S2136" s="196">
        <v>0</v>
      </c>
      <c r="T2136" s="197">
        <f>S2136*H2136</f>
        <v>0</v>
      </c>
      <c r="U2136" s="35"/>
      <c r="V2136" s="35"/>
      <c r="W2136" s="35"/>
      <c r="X2136" s="35"/>
      <c r="Y2136" s="35"/>
      <c r="Z2136" s="35"/>
      <c r="AA2136" s="35"/>
      <c r="AB2136" s="35"/>
      <c r="AC2136" s="35"/>
      <c r="AD2136" s="35"/>
      <c r="AE2136" s="35"/>
      <c r="AR2136" s="198" t="s">
        <v>263</v>
      </c>
      <c r="AT2136" s="198" t="s">
        <v>161</v>
      </c>
      <c r="AU2136" s="198" t="s">
        <v>89</v>
      </c>
      <c r="AY2136" s="18" t="s">
        <v>158</v>
      </c>
      <c r="BE2136" s="199">
        <f>IF(N2136="základní",J2136,0)</f>
        <v>0</v>
      </c>
      <c r="BF2136" s="199">
        <f>IF(N2136="snížená",J2136,0)</f>
        <v>0</v>
      </c>
      <c r="BG2136" s="199">
        <f>IF(N2136="zákl. přenesená",J2136,0)</f>
        <v>0</v>
      </c>
      <c r="BH2136" s="199">
        <f>IF(N2136="sníž. přenesená",J2136,0)</f>
        <v>0</v>
      </c>
      <c r="BI2136" s="199">
        <f>IF(N2136="nulová",J2136,0)</f>
        <v>0</v>
      </c>
      <c r="BJ2136" s="18" t="s">
        <v>87</v>
      </c>
      <c r="BK2136" s="199">
        <f>ROUND(I2136*H2136,2)</f>
        <v>0</v>
      </c>
      <c r="BL2136" s="18" t="s">
        <v>263</v>
      </c>
      <c r="BM2136" s="198" t="s">
        <v>3212</v>
      </c>
    </row>
    <row r="2137" spans="1:65" s="12" customFormat="1" ht="22.9" customHeight="1">
      <c r="B2137" s="171"/>
      <c r="C2137" s="172"/>
      <c r="D2137" s="173" t="s">
        <v>78</v>
      </c>
      <c r="E2137" s="185" t="s">
        <v>3213</v>
      </c>
      <c r="F2137" s="185" t="s">
        <v>3214</v>
      </c>
      <c r="G2137" s="172"/>
      <c r="H2137" s="172"/>
      <c r="I2137" s="175"/>
      <c r="J2137" s="186">
        <f>BK2137</f>
        <v>0</v>
      </c>
      <c r="K2137" s="172"/>
      <c r="L2137" s="177"/>
      <c r="M2137" s="178"/>
      <c r="N2137" s="179"/>
      <c r="O2137" s="179"/>
      <c r="P2137" s="180">
        <f>SUM(P2138:P2140)</f>
        <v>0</v>
      </c>
      <c r="Q2137" s="179"/>
      <c r="R2137" s="180">
        <f>SUM(R2138:R2140)</f>
        <v>0.152278</v>
      </c>
      <c r="S2137" s="179"/>
      <c r="T2137" s="181">
        <f>SUM(T2138:T2140)</f>
        <v>0</v>
      </c>
      <c r="AR2137" s="182" t="s">
        <v>89</v>
      </c>
      <c r="AT2137" s="183" t="s">
        <v>78</v>
      </c>
      <c r="AU2137" s="183" t="s">
        <v>87</v>
      </c>
      <c r="AY2137" s="182" t="s">
        <v>158</v>
      </c>
      <c r="BK2137" s="184">
        <f>SUM(BK2138:BK2140)</f>
        <v>0</v>
      </c>
    </row>
    <row r="2138" spans="1:65" s="2" customFormat="1" ht="16.5" customHeight="1">
      <c r="A2138" s="35"/>
      <c r="B2138" s="36"/>
      <c r="C2138" s="187" t="s">
        <v>3215</v>
      </c>
      <c r="D2138" s="187" t="s">
        <v>161</v>
      </c>
      <c r="E2138" s="188" t="s">
        <v>3216</v>
      </c>
      <c r="F2138" s="189" t="s">
        <v>3217</v>
      </c>
      <c r="G2138" s="190" t="s">
        <v>216</v>
      </c>
      <c r="H2138" s="191">
        <v>1087.7</v>
      </c>
      <c r="I2138" s="192"/>
      <c r="J2138" s="193">
        <f>ROUND(I2138*H2138,2)</f>
        <v>0</v>
      </c>
      <c r="K2138" s="189" t="s">
        <v>217</v>
      </c>
      <c r="L2138" s="40"/>
      <c r="M2138" s="194" t="s">
        <v>1</v>
      </c>
      <c r="N2138" s="195" t="s">
        <v>44</v>
      </c>
      <c r="O2138" s="72"/>
      <c r="P2138" s="196">
        <f>O2138*H2138</f>
        <v>0</v>
      </c>
      <c r="Q2138" s="196">
        <v>1.3999999999999999E-4</v>
      </c>
      <c r="R2138" s="196">
        <f>Q2138*H2138</f>
        <v>0.152278</v>
      </c>
      <c r="S2138" s="196">
        <v>0</v>
      </c>
      <c r="T2138" s="197">
        <f>S2138*H2138</f>
        <v>0</v>
      </c>
      <c r="U2138" s="35"/>
      <c r="V2138" s="35"/>
      <c r="W2138" s="35"/>
      <c r="X2138" s="35"/>
      <c r="Y2138" s="35"/>
      <c r="Z2138" s="35"/>
      <c r="AA2138" s="35"/>
      <c r="AB2138" s="35"/>
      <c r="AC2138" s="35"/>
      <c r="AD2138" s="35"/>
      <c r="AE2138" s="35"/>
      <c r="AR2138" s="198" t="s">
        <v>263</v>
      </c>
      <c r="AT2138" s="198" t="s">
        <v>161</v>
      </c>
      <c r="AU2138" s="198" t="s">
        <v>89</v>
      </c>
      <c r="AY2138" s="18" t="s">
        <v>158</v>
      </c>
      <c r="BE2138" s="199">
        <f>IF(N2138="základní",J2138,0)</f>
        <v>0</v>
      </c>
      <c r="BF2138" s="199">
        <f>IF(N2138="snížená",J2138,0)</f>
        <v>0</v>
      </c>
      <c r="BG2138" s="199">
        <f>IF(N2138="zákl. přenesená",J2138,0)</f>
        <v>0</v>
      </c>
      <c r="BH2138" s="199">
        <f>IF(N2138="sníž. přenesená",J2138,0)</f>
        <v>0</v>
      </c>
      <c r="BI2138" s="199">
        <f>IF(N2138="nulová",J2138,0)</f>
        <v>0</v>
      </c>
      <c r="BJ2138" s="18" t="s">
        <v>87</v>
      </c>
      <c r="BK2138" s="199">
        <f>ROUND(I2138*H2138,2)</f>
        <v>0</v>
      </c>
      <c r="BL2138" s="18" t="s">
        <v>263</v>
      </c>
      <c r="BM2138" s="198" t="s">
        <v>3218</v>
      </c>
    </row>
    <row r="2139" spans="1:65" s="13" customFormat="1" ht="22.5">
      <c r="B2139" s="200"/>
      <c r="C2139" s="201"/>
      <c r="D2139" s="202" t="s">
        <v>186</v>
      </c>
      <c r="E2139" s="203" t="s">
        <v>1</v>
      </c>
      <c r="F2139" s="204" t="s">
        <v>2647</v>
      </c>
      <c r="G2139" s="201"/>
      <c r="H2139" s="205">
        <v>1087.7</v>
      </c>
      <c r="I2139" s="206"/>
      <c r="J2139" s="201"/>
      <c r="K2139" s="201"/>
      <c r="L2139" s="207"/>
      <c r="M2139" s="208"/>
      <c r="N2139" s="209"/>
      <c r="O2139" s="209"/>
      <c r="P2139" s="209"/>
      <c r="Q2139" s="209"/>
      <c r="R2139" s="209"/>
      <c r="S2139" s="209"/>
      <c r="T2139" s="210"/>
      <c r="AT2139" s="211" t="s">
        <v>186</v>
      </c>
      <c r="AU2139" s="211" t="s">
        <v>89</v>
      </c>
      <c r="AV2139" s="13" t="s">
        <v>89</v>
      </c>
      <c r="AW2139" s="13" t="s">
        <v>35</v>
      </c>
      <c r="AX2139" s="13" t="s">
        <v>87</v>
      </c>
      <c r="AY2139" s="211" t="s">
        <v>158</v>
      </c>
    </row>
    <row r="2140" spans="1:65" s="2" customFormat="1" ht="24.2" customHeight="1">
      <c r="A2140" s="35"/>
      <c r="B2140" s="36"/>
      <c r="C2140" s="187" t="s">
        <v>3219</v>
      </c>
      <c r="D2140" s="187" t="s">
        <v>161</v>
      </c>
      <c r="E2140" s="188" t="s">
        <v>3220</v>
      </c>
      <c r="F2140" s="189" t="s">
        <v>3221</v>
      </c>
      <c r="G2140" s="190" t="s">
        <v>298</v>
      </c>
      <c r="H2140" s="191">
        <v>0.152</v>
      </c>
      <c r="I2140" s="192"/>
      <c r="J2140" s="193">
        <f>ROUND(I2140*H2140,2)</f>
        <v>0</v>
      </c>
      <c r="K2140" s="189" t="s">
        <v>217</v>
      </c>
      <c r="L2140" s="40"/>
      <c r="M2140" s="194" t="s">
        <v>1</v>
      </c>
      <c r="N2140" s="195" t="s">
        <v>44</v>
      </c>
      <c r="O2140" s="72"/>
      <c r="P2140" s="196">
        <f>O2140*H2140</f>
        <v>0</v>
      </c>
      <c r="Q2140" s="196">
        <v>0</v>
      </c>
      <c r="R2140" s="196">
        <f>Q2140*H2140</f>
        <v>0</v>
      </c>
      <c r="S2140" s="196">
        <v>0</v>
      </c>
      <c r="T2140" s="197">
        <f>S2140*H2140</f>
        <v>0</v>
      </c>
      <c r="U2140" s="35"/>
      <c r="V2140" s="35"/>
      <c r="W2140" s="35"/>
      <c r="X2140" s="35"/>
      <c r="Y2140" s="35"/>
      <c r="Z2140" s="35"/>
      <c r="AA2140" s="35"/>
      <c r="AB2140" s="35"/>
      <c r="AC2140" s="35"/>
      <c r="AD2140" s="35"/>
      <c r="AE2140" s="35"/>
      <c r="AR2140" s="198" t="s">
        <v>263</v>
      </c>
      <c r="AT2140" s="198" t="s">
        <v>161</v>
      </c>
      <c r="AU2140" s="198" t="s">
        <v>89</v>
      </c>
      <c r="AY2140" s="18" t="s">
        <v>158</v>
      </c>
      <c r="BE2140" s="199">
        <f>IF(N2140="základní",J2140,0)</f>
        <v>0</v>
      </c>
      <c r="BF2140" s="199">
        <f>IF(N2140="snížená",J2140,0)</f>
        <v>0</v>
      </c>
      <c r="BG2140" s="199">
        <f>IF(N2140="zákl. přenesená",J2140,0)</f>
        <v>0</v>
      </c>
      <c r="BH2140" s="199">
        <f>IF(N2140="sníž. přenesená",J2140,0)</f>
        <v>0</v>
      </c>
      <c r="BI2140" s="199">
        <f>IF(N2140="nulová",J2140,0)</f>
        <v>0</v>
      </c>
      <c r="BJ2140" s="18" t="s">
        <v>87</v>
      </c>
      <c r="BK2140" s="199">
        <f>ROUND(I2140*H2140,2)</f>
        <v>0</v>
      </c>
      <c r="BL2140" s="18" t="s">
        <v>263</v>
      </c>
      <c r="BM2140" s="198" t="s">
        <v>3222</v>
      </c>
    </row>
    <row r="2141" spans="1:65" s="12" customFormat="1" ht="22.9" customHeight="1">
      <c r="B2141" s="171"/>
      <c r="C2141" s="172"/>
      <c r="D2141" s="173" t="s">
        <v>78</v>
      </c>
      <c r="E2141" s="185" t="s">
        <v>3223</v>
      </c>
      <c r="F2141" s="185" t="s">
        <v>3224</v>
      </c>
      <c r="G2141" s="172"/>
      <c r="H2141" s="172"/>
      <c r="I2141" s="175"/>
      <c r="J2141" s="186">
        <f>BK2141</f>
        <v>0</v>
      </c>
      <c r="K2141" s="172"/>
      <c r="L2141" s="177"/>
      <c r="M2141" s="178"/>
      <c r="N2141" s="179"/>
      <c r="O2141" s="179"/>
      <c r="P2141" s="180">
        <f>SUM(P2142:P2372)</f>
        <v>0</v>
      </c>
      <c r="Q2141" s="179"/>
      <c r="R2141" s="180">
        <f>SUM(R2142:R2372)</f>
        <v>20.859932530000005</v>
      </c>
      <c r="S2141" s="179"/>
      <c r="T2141" s="181">
        <f>SUM(T2142:T2372)</f>
        <v>29.829650000000001</v>
      </c>
      <c r="AR2141" s="182" t="s">
        <v>89</v>
      </c>
      <c r="AT2141" s="183" t="s">
        <v>78</v>
      </c>
      <c r="AU2141" s="183" t="s">
        <v>87</v>
      </c>
      <c r="AY2141" s="182" t="s">
        <v>158</v>
      </c>
      <c r="BK2141" s="184">
        <f>SUM(BK2142:BK2372)</f>
        <v>0</v>
      </c>
    </row>
    <row r="2142" spans="1:65" s="2" customFormat="1" ht="16.5" customHeight="1">
      <c r="A2142" s="35"/>
      <c r="B2142" s="36"/>
      <c r="C2142" s="187" t="s">
        <v>3225</v>
      </c>
      <c r="D2142" s="187" t="s">
        <v>161</v>
      </c>
      <c r="E2142" s="188" t="s">
        <v>3226</v>
      </c>
      <c r="F2142" s="189" t="s">
        <v>3227</v>
      </c>
      <c r="G2142" s="190" t="s">
        <v>184</v>
      </c>
      <c r="H2142" s="191">
        <v>1</v>
      </c>
      <c r="I2142" s="192"/>
      <c r="J2142" s="193">
        <f>ROUND(I2142*H2142,2)</f>
        <v>0</v>
      </c>
      <c r="K2142" s="189" t="s">
        <v>217</v>
      </c>
      <c r="L2142" s="40"/>
      <c r="M2142" s="194" t="s">
        <v>1</v>
      </c>
      <c r="N2142" s="195" t="s">
        <v>44</v>
      </c>
      <c r="O2142" s="72"/>
      <c r="P2142" s="196">
        <f>O2142*H2142</f>
        <v>0</v>
      </c>
      <c r="Q2142" s="196">
        <v>4.4000000000000002E-4</v>
      </c>
      <c r="R2142" s="196">
        <f>Q2142*H2142</f>
        <v>4.4000000000000002E-4</v>
      </c>
      <c r="S2142" s="196">
        <v>0</v>
      </c>
      <c r="T2142" s="197">
        <f>S2142*H2142</f>
        <v>0</v>
      </c>
      <c r="U2142" s="35"/>
      <c r="V2142" s="35"/>
      <c r="W2142" s="35"/>
      <c r="X2142" s="35"/>
      <c r="Y2142" s="35"/>
      <c r="Z2142" s="35"/>
      <c r="AA2142" s="35"/>
      <c r="AB2142" s="35"/>
      <c r="AC2142" s="35"/>
      <c r="AD2142" s="35"/>
      <c r="AE2142" s="35"/>
      <c r="AR2142" s="198" t="s">
        <v>263</v>
      </c>
      <c r="AT2142" s="198" t="s">
        <v>161</v>
      </c>
      <c r="AU2142" s="198" t="s">
        <v>89</v>
      </c>
      <c r="AY2142" s="18" t="s">
        <v>158</v>
      </c>
      <c r="BE2142" s="199">
        <f>IF(N2142="základní",J2142,0)</f>
        <v>0</v>
      </c>
      <c r="BF2142" s="199">
        <f>IF(N2142="snížená",J2142,0)</f>
        <v>0</v>
      </c>
      <c r="BG2142" s="199">
        <f>IF(N2142="zákl. přenesená",J2142,0)</f>
        <v>0</v>
      </c>
      <c r="BH2142" s="199">
        <f>IF(N2142="sníž. přenesená",J2142,0)</f>
        <v>0</v>
      </c>
      <c r="BI2142" s="199">
        <f>IF(N2142="nulová",J2142,0)</f>
        <v>0</v>
      </c>
      <c r="BJ2142" s="18" t="s">
        <v>87</v>
      </c>
      <c r="BK2142" s="199">
        <f>ROUND(I2142*H2142,2)</f>
        <v>0</v>
      </c>
      <c r="BL2142" s="18" t="s">
        <v>263</v>
      </c>
      <c r="BM2142" s="198" t="s">
        <v>3228</v>
      </c>
    </row>
    <row r="2143" spans="1:65" s="2" customFormat="1" ht="24.2" customHeight="1">
      <c r="A2143" s="35"/>
      <c r="B2143" s="36"/>
      <c r="C2143" s="244" t="s">
        <v>3229</v>
      </c>
      <c r="D2143" s="244" t="s">
        <v>343</v>
      </c>
      <c r="E2143" s="245" t="s">
        <v>3230</v>
      </c>
      <c r="F2143" s="246" t="s">
        <v>3231</v>
      </c>
      <c r="G2143" s="247" t="s">
        <v>184</v>
      </c>
      <c r="H2143" s="248">
        <v>1</v>
      </c>
      <c r="I2143" s="249"/>
      <c r="J2143" s="250">
        <f>ROUND(I2143*H2143,2)</f>
        <v>0</v>
      </c>
      <c r="K2143" s="246" t="s">
        <v>217</v>
      </c>
      <c r="L2143" s="251"/>
      <c r="M2143" s="252" t="s">
        <v>1</v>
      </c>
      <c r="N2143" s="253" t="s">
        <v>44</v>
      </c>
      <c r="O2143" s="72"/>
      <c r="P2143" s="196">
        <f>O2143*H2143</f>
        <v>0</v>
      </c>
      <c r="Q2143" s="196">
        <v>5.1999999999999998E-2</v>
      </c>
      <c r="R2143" s="196">
        <f>Q2143*H2143</f>
        <v>5.1999999999999998E-2</v>
      </c>
      <c r="S2143" s="196">
        <v>0</v>
      </c>
      <c r="T2143" s="197">
        <f>S2143*H2143</f>
        <v>0</v>
      </c>
      <c r="U2143" s="35"/>
      <c r="V2143" s="35"/>
      <c r="W2143" s="35"/>
      <c r="X2143" s="35"/>
      <c r="Y2143" s="35"/>
      <c r="Z2143" s="35"/>
      <c r="AA2143" s="35"/>
      <c r="AB2143" s="35"/>
      <c r="AC2143" s="35"/>
      <c r="AD2143" s="35"/>
      <c r="AE2143" s="35"/>
      <c r="AR2143" s="198" t="s">
        <v>359</v>
      </c>
      <c r="AT2143" s="198" t="s">
        <v>343</v>
      </c>
      <c r="AU2143" s="198" t="s">
        <v>89</v>
      </c>
      <c r="AY2143" s="18" t="s">
        <v>158</v>
      </c>
      <c r="BE2143" s="199">
        <f>IF(N2143="základní",J2143,0)</f>
        <v>0</v>
      </c>
      <c r="BF2143" s="199">
        <f>IF(N2143="snížená",J2143,0)</f>
        <v>0</v>
      </c>
      <c r="BG2143" s="199">
        <f>IF(N2143="zákl. přenesená",J2143,0)</f>
        <v>0</v>
      </c>
      <c r="BH2143" s="199">
        <f>IF(N2143="sníž. přenesená",J2143,0)</f>
        <v>0</v>
      </c>
      <c r="BI2143" s="199">
        <f>IF(N2143="nulová",J2143,0)</f>
        <v>0</v>
      </c>
      <c r="BJ2143" s="18" t="s">
        <v>87</v>
      </c>
      <c r="BK2143" s="199">
        <f>ROUND(I2143*H2143,2)</f>
        <v>0</v>
      </c>
      <c r="BL2143" s="18" t="s">
        <v>263</v>
      </c>
      <c r="BM2143" s="198" t="s">
        <v>3232</v>
      </c>
    </row>
    <row r="2144" spans="1:65" s="2" customFormat="1" ht="24.2" customHeight="1">
      <c r="A2144" s="35"/>
      <c r="B2144" s="36"/>
      <c r="C2144" s="187" t="s">
        <v>3233</v>
      </c>
      <c r="D2144" s="187" t="s">
        <v>161</v>
      </c>
      <c r="E2144" s="188" t="s">
        <v>3234</v>
      </c>
      <c r="F2144" s="189" t="s">
        <v>3235</v>
      </c>
      <c r="G2144" s="190" t="s">
        <v>216</v>
      </c>
      <c r="H2144" s="191">
        <v>320.74400000000003</v>
      </c>
      <c r="I2144" s="192"/>
      <c r="J2144" s="193">
        <f>ROUND(I2144*H2144,2)</f>
        <v>0</v>
      </c>
      <c r="K2144" s="189" t="s">
        <v>217</v>
      </c>
      <c r="L2144" s="40"/>
      <c r="M2144" s="194" t="s">
        <v>1</v>
      </c>
      <c r="N2144" s="195" t="s">
        <v>44</v>
      </c>
      <c r="O2144" s="72"/>
      <c r="P2144" s="196">
        <f>O2144*H2144</f>
        <v>0</v>
      </c>
      <c r="Q2144" s="196">
        <v>0</v>
      </c>
      <c r="R2144" s="196">
        <f>Q2144*H2144</f>
        <v>0</v>
      </c>
      <c r="S2144" s="196">
        <v>0</v>
      </c>
      <c r="T2144" s="197">
        <f>S2144*H2144</f>
        <v>0</v>
      </c>
      <c r="U2144" s="35"/>
      <c r="V2144" s="35"/>
      <c r="W2144" s="35"/>
      <c r="X2144" s="35"/>
      <c r="Y2144" s="35"/>
      <c r="Z2144" s="35"/>
      <c r="AA2144" s="35"/>
      <c r="AB2144" s="35"/>
      <c r="AC2144" s="35"/>
      <c r="AD2144" s="35"/>
      <c r="AE2144" s="35"/>
      <c r="AR2144" s="198" t="s">
        <v>263</v>
      </c>
      <c r="AT2144" s="198" t="s">
        <v>161</v>
      </c>
      <c r="AU2144" s="198" t="s">
        <v>89</v>
      </c>
      <c r="AY2144" s="18" t="s">
        <v>158</v>
      </c>
      <c r="BE2144" s="199">
        <f>IF(N2144="základní",J2144,0)</f>
        <v>0</v>
      </c>
      <c r="BF2144" s="199">
        <f>IF(N2144="snížená",J2144,0)</f>
        <v>0</v>
      </c>
      <c r="BG2144" s="199">
        <f>IF(N2144="zákl. přenesená",J2144,0)</f>
        <v>0</v>
      </c>
      <c r="BH2144" s="199">
        <f>IF(N2144="sníž. přenesená",J2144,0)</f>
        <v>0</v>
      </c>
      <c r="BI2144" s="199">
        <f>IF(N2144="nulová",J2144,0)</f>
        <v>0</v>
      </c>
      <c r="BJ2144" s="18" t="s">
        <v>87</v>
      </c>
      <c r="BK2144" s="199">
        <f>ROUND(I2144*H2144,2)</f>
        <v>0</v>
      </c>
      <c r="BL2144" s="18" t="s">
        <v>263</v>
      </c>
      <c r="BM2144" s="198" t="s">
        <v>3236</v>
      </c>
    </row>
    <row r="2145" spans="1:65" s="13" customFormat="1">
      <c r="B2145" s="200"/>
      <c r="C2145" s="201"/>
      <c r="D2145" s="202" t="s">
        <v>186</v>
      </c>
      <c r="E2145" s="203" t="s">
        <v>1</v>
      </c>
      <c r="F2145" s="204" t="s">
        <v>3237</v>
      </c>
      <c r="G2145" s="201"/>
      <c r="H2145" s="205">
        <v>274.28300000000002</v>
      </c>
      <c r="I2145" s="206"/>
      <c r="J2145" s="201"/>
      <c r="K2145" s="201"/>
      <c r="L2145" s="207"/>
      <c r="M2145" s="208"/>
      <c r="N2145" s="209"/>
      <c r="O2145" s="209"/>
      <c r="P2145" s="209"/>
      <c r="Q2145" s="209"/>
      <c r="R2145" s="209"/>
      <c r="S2145" s="209"/>
      <c r="T2145" s="210"/>
      <c r="AT2145" s="211" t="s">
        <v>186</v>
      </c>
      <c r="AU2145" s="211" t="s">
        <v>89</v>
      </c>
      <c r="AV2145" s="13" t="s">
        <v>89</v>
      </c>
      <c r="AW2145" s="13" t="s">
        <v>35</v>
      </c>
      <c r="AX2145" s="13" t="s">
        <v>79</v>
      </c>
      <c r="AY2145" s="211" t="s">
        <v>158</v>
      </c>
    </row>
    <row r="2146" spans="1:65" s="13" customFormat="1">
      <c r="B2146" s="200"/>
      <c r="C2146" s="201"/>
      <c r="D2146" s="202" t="s">
        <v>186</v>
      </c>
      <c r="E2146" s="203" t="s">
        <v>1</v>
      </c>
      <c r="F2146" s="204" t="s">
        <v>3238</v>
      </c>
      <c r="G2146" s="201"/>
      <c r="H2146" s="205">
        <v>24.417000000000002</v>
      </c>
      <c r="I2146" s="206"/>
      <c r="J2146" s="201"/>
      <c r="K2146" s="201"/>
      <c r="L2146" s="207"/>
      <c r="M2146" s="208"/>
      <c r="N2146" s="209"/>
      <c r="O2146" s="209"/>
      <c r="P2146" s="209"/>
      <c r="Q2146" s="209"/>
      <c r="R2146" s="209"/>
      <c r="S2146" s="209"/>
      <c r="T2146" s="210"/>
      <c r="AT2146" s="211" t="s">
        <v>186</v>
      </c>
      <c r="AU2146" s="211" t="s">
        <v>89</v>
      </c>
      <c r="AV2146" s="13" t="s">
        <v>89</v>
      </c>
      <c r="AW2146" s="13" t="s">
        <v>35</v>
      </c>
      <c r="AX2146" s="13" t="s">
        <v>79</v>
      </c>
      <c r="AY2146" s="211" t="s">
        <v>158</v>
      </c>
    </row>
    <row r="2147" spans="1:65" s="13" customFormat="1">
      <c r="B2147" s="200"/>
      <c r="C2147" s="201"/>
      <c r="D2147" s="202" t="s">
        <v>186</v>
      </c>
      <c r="E2147" s="203" t="s">
        <v>1</v>
      </c>
      <c r="F2147" s="204" t="s">
        <v>3239</v>
      </c>
      <c r="G2147" s="201"/>
      <c r="H2147" s="205">
        <v>22.044</v>
      </c>
      <c r="I2147" s="206"/>
      <c r="J2147" s="201"/>
      <c r="K2147" s="201"/>
      <c r="L2147" s="207"/>
      <c r="M2147" s="208"/>
      <c r="N2147" s="209"/>
      <c r="O2147" s="209"/>
      <c r="P2147" s="209"/>
      <c r="Q2147" s="209"/>
      <c r="R2147" s="209"/>
      <c r="S2147" s="209"/>
      <c r="T2147" s="210"/>
      <c r="AT2147" s="211" t="s">
        <v>186</v>
      </c>
      <c r="AU2147" s="211" t="s">
        <v>89</v>
      </c>
      <c r="AV2147" s="13" t="s">
        <v>89</v>
      </c>
      <c r="AW2147" s="13" t="s">
        <v>35</v>
      </c>
      <c r="AX2147" s="13" t="s">
        <v>79</v>
      </c>
      <c r="AY2147" s="211" t="s">
        <v>158</v>
      </c>
    </row>
    <row r="2148" spans="1:65" s="14" customFormat="1">
      <c r="B2148" s="212"/>
      <c r="C2148" s="213"/>
      <c r="D2148" s="202" t="s">
        <v>186</v>
      </c>
      <c r="E2148" s="214" t="s">
        <v>1</v>
      </c>
      <c r="F2148" s="215" t="s">
        <v>199</v>
      </c>
      <c r="G2148" s="213"/>
      <c r="H2148" s="216">
        <v>320.74400000000003</v>
      </c>
      <c r="I2148" s="217"/>
      <c r="J2148" s="213"/>
      <c r="K2148" s="213"/>
      <c r="L2148" s="218"/>
      <c r="M2148" s="219"/>
      <c r="N2148" s="220"/>
      <c r="O2148" s="220"/>
      <c r="P2148" s="220"/>
      <c r="Q2148" s="220"/>
      <c r="R2148" s="220"/>
      <c r="S2148" s="220"/>
      <c r="T2148" s="221"/>
      <c r="AT2148" s="222" t="s">
        <v>186</v>
      </c>
      <c r="AU2148" s="222" t="s">
        <v>89</v>
      </c>
      <c r="AV2148" s="14" t="s">
        <v>165</v>
      </c>
      <c r="AW2148" s="14" t="s">
        <v>35</v>
      </c>
      <c r="AX2148" s="14" t="s">
        <v>87</v>
      </c>
      <c r="AY2148" s="222" t="s">
        <v>158</v>
      </c>
    </row>
    <row r="2149" spans="1:65" s="2" customFormat="1" ht="24.2" customHeight="1">
      <c r="A2149" s="35"/>
      <c r="B2149" s="36"/>
      <c r="C2149" s="244" t="s">
        <v>3240</v>
      </c>
      <c r="D2149" s="244" t="s">
        <v>343</v>
      </c>
      <c r="E2149" s="245" t="s">
        <v>3241</v>
      </c>
      <c r="F2149" s="246" t="s">
        <v>3242</v>
      </c>
      <c r="G2149" s="247" t="s">
        <v>216</v>
      </c>
      <c r="H2149" s="248">
        <v>320.74400000000003</v>
      </c>
      <c r="I2149" s="249"/>
      <c r="J2149" s="250">
        <f>ROUND(I2149*H2149,2)</f>
        <v>0</v>
      </c>
      <c r="K2149" s="246" t="s">
        <v>1</v>
      </c>
      <c r="L2149" s="251"/>
      <c r="M2149" s="252" t="s">
        <v>1</v>
      </c>
      <c r="N2149" s="253" t="s">
        <v>44</v>
      </c>
      <c r="O2149" s="72"/>
      <c r="P2149" s="196">
        <f>O2149*H2149</f>
        <v>0</v>
      </c>
      <c r="Q2149" s="196">
        <v>0.02</v>
      </c>
      <c r="R2149" s="196">
        <f>Q2149*H2149</f>
        <v>6.414880000000001</v>
      </c>
      <c r="S2149" s="196">
        <v>0</v>
      </c>
      <c r="T2149" s="197">
        <f>S2149*H2149</f>
        <v>0</v>
      </c>
      <c r="U2149" s="35"/>
      <c r="V2149" s="35"/>
      <c r="W2149" s="35"/>
      <c r="X2149" s="35"/>
      <c r="Y2149" s="35"/>
      <c r="Z2149" s="35"/>
      <c r="AA2149" s="35"/>
      <c r="AB2149" s="35"/>
      <c r="AC2149" s="35"/>
      <c r="AD2149" s="35"/>
      <c r="AE2149" s="35"/>
      <c r="AR2149" s="198" t="s">
        <v>359</v>
      </c>
      <c r="AT2149" s="198" t="s">
        <v>343</v>
      </c>
      <c r="AU2149" s="198" t="s">
        <v>89</v>
      </c>
      <c r="AY2149" s="18" t="s">
        <v>158</v>
      </c>
      <c r="BE2149" s="199">
        <f>IF(N2149="základní",J2149,0)</f>
        <v>0</v>
      </c>
      <c r="BF2149" s="199">
        <f>IF(N2149="snížená",J2149,0)</f>
        <v>0</v>
      </c>
      <c r="BG2149" s="199">
        <f>IF(N2149="zákl. přenesená",J2149,0)</f>
        <v>0</v>
      </c>
      <c r="BH2149" s="199">
        <f>IF(N2149="sníž. přenesená",J2149,0)</f>
        <v>0</v>
      </c>
      <c r="BI2149" s="199">
        <f>IF(N2149="nulová",J2149,0)</f>
        <v>0</v>
      </c>
      <c r="BJ2149" s="18" t="s">
        <v>87</v>
      </c>
      <c r="BK2149" s="199">
        <f>ROUND(I2149*H2149,2)</f>
        <v>0</v>
      </c>
      <c r="BL2149" s="18" t="s">
        <v>263</v>
      </c>
      <c r="BM2149" s="198" t="s">
        <v>3243</v>
      </c>
    </row>
    <row r="2150" spans="1:65" s="2" customFormat="1" ht="24.2" customHeight="1">
      <c r="A2150" s="35"/>
      <c r="B2150" s="36"/>
      <c r="C2150" s="187" t="s">
        <v>3244</v>
      </c>
      <c r="D2150" s="187" t="s">
        <v>161</v>
      </c>
      <c r="E2150" s="188" t="s">
        <v>3245</v>
      </c>
      <c r="F2150" s="189" t="s">
        <v>3246</v>
      </c>
      <c r="G2150" s="190" t="s">
        <v>216</v>
      </c>
      <c r="H2150" s="191">
        <v>8.8940000000000001</v>
      </c>
      <c r="I2150" s="192"/>
      <c r="J2150" s="193">
        <f>ROUND(I2150*H2150,2)</f>
        <v>0</v>
      </c>
      <c r="K2150" s="189" t="s">
        <v>217</v>
      </c>
      <c r="L2150" s="40"/>
      <c r="M2150" s="194" t="s">
        <v>1</v>
      </c>
      <c r="N2150" s="195" t="s">
        <v>44</v>
      </c>
      <c r="O2150" s="72"/>
      <c r="P2150" s="196">
        <f>O2150*H2150</f>
        <v>0</v>
      </c>
      <c r="Q2150" s="196">
        <v>0</v>
      </c>
      <c r="R2150" s="196">
        <f>Q2150*H2150</f>
        <v>0</v>
      </c>
      <c r="S2150" s="196">
        <v>0</v>
      </c>
      <c r="T2150" s="197">
        <f>S2150*H2150</f>
        <v>0</v>
      </c>
      <c r="U2150" s="35"/>
      <c r="V2150" s="35"/>
      <c r="W2150" s="35"/>
      <c r="X2150" s="35"/>
      <c r="Y2150" s="35"/>
      <c r="Z2150" s="35"/>
      <c r="AA2150" s="35"/>
      <c r="AB2150" s="35"/>
      <c r="AC2150" s="35"/>
      <c r="AD2150" s="35"/>
      <c r="AE2150" s="35"/>
      <c r="AR2150" s="198" t="s">
        <v>263</v>
      </c>
      <c r="AT2150" s="198" t="s">
        <v>161</v>
      </c>
      <c r="AU2150" s="198" t="s">
        <v>89</v>
      </c>
      <c r="AY2150" s="18" t="s">
        <v>158</v>
      </c>
      <c r="BE2150" s="199">
        <f>IF(N2150="základní",J2150,0)</f>
        <v>0</v>
      </c>
      <c r="BF2150" s="199">
        <f>IF(N2150="snížená",J2150,0)</f>
        <v>0</v>
      </c>
      <c r="BG2150" s="199">
        <f>IF(N2150="zákl. přenesená",J2150,0)</f>
        <v>0</v>
      </c>
      <c r="BH2150" s="199">
        <f>IF(N2150="sníž. přenesená",J2150,0)</f>
        <v>0</v>
      </c>
      <c r="BI2150" s="199">
        <f>IF(N2150="nulová",J2150,0)</f>
        <v>0</v>
      </c>
      <c r="BJ2150" s="18" t="s">
        <v>87</v>
      </c>
      <c r="BK2150" s="199">
        <f>ROUND(I2150*H2150,2)</f>
        <v>0</v>
      </c>
      <c r="BL2150" s="18" t="s">
        <v>263</v>
      </c>
      <c r="BM2150" s="198" t="s">
        <v>3247</v>
      </c>
    </row>
    <row r="2151" spans="1:65" s="13" customFormat="1">
      <c r="B2151" s="200"/>
      <c r="C2151" s="201"/>
      <c r="D2151" s="202" t="s">
        <v>186</v>
      </c>
      <c r="E2151" s="203" t="s">
        <v>1</v>
      </c>
      <c r="F2151" s="204" t="s">
        <v>3248</v>
      </c>
      <c r="G2151" s="201"/>
      <c r="H2151" s="205">
        <v>8.8940000000000001</v>
      </c>
      <c r="I2151" s="206"/>
      <c r="J2151" s="201"/>
      <c r="K2151" s="201"/>
      <c r="L2151" s="207"/>
      <c r="M2151" s="208"/>
      <c r="N2151" s="209"/>
      <c r="O2151" s="209"/>
      <c r="P2151" s="209"/>
      <c r="Q2151" s="209"/>
      <c r="R2151" s="209"/>
      <c r="S2151" s="209"/>
      <c r="T2151" s="210"/>
      <c r="AT2151" s="211" t="s">
        <v>186</v>
      </c>
      <c r="AU2151" s="211" t="s">
        <v>89</v>
      </c>
      <c r="AV2151" s="13" t="s">
        <v>89</v>
      </c>
      <c r="AW2151" s="13" t="s">
        <v>35</v>
      </c>
      <c r="AX2151" s="13" t="s">
        <v>87</v>
      </c>
      <c r="AY2151" s="211" t="s">
        <v>158</v>
      </c>
    </row>
    <row r="2152" spans="1:65" s="2" customFormat="1" ht="24.2" customHeight="1">
      <c r="A2152" s="35"/>
      <c r="B2152" s="36"/>
      <c r="C2152" s="244" t="s">
        <v>3249</v>
      </c>
      <c r="D2152" s="244" t="s">
        <v>343</v>
      </c>
      <c r="E2152" s="245" t="s">
        <v>3250</v>
      </c>
      <c r="F2152" s="246" t="s">
        <v>3251</v>
      </c>
      <c r="G2152" s="247" t="s">
        <v>216</v>
      </c>
      <c r="H2152" s="248">
        <v>9.3390000000000004</v>
      </c>
      <c r="I2152" s="249"/>
      <c r="J2152" s="250">
        <f>ROUND(I2152*H2152,2)</f>
        <v>0</v>
      </c>
      <c r="K2152" s="246" t="s">
        <v>217</v>
      </c>
      <c r="L2152" s="251"/>
      <c r="M2152" s="252" t="s">
        <v>1</v>
      </c>
      <c r="N2152" s="253" t="s">
        <v>44</v>
      </c>
      <c r="O2152" s="72"/>
      <c r="P2152" s="196">
        <f>O2152*H2152</f>
        <v>0</v>
      </c>
      <c r="Q2152" s="196">
        <v>1.652E-2</v>
      </c>
      <c r="R2152" s="196">
        <f>Q2152*H2152</f>
        <v>0.15428028000000002</v>
      </c>
      <c r="S2152" s="196">
        <v>0</v>
      </c>
      <c r="T2152" s="197">
        <f>S2152*H2152</f>
        <v>0</v>
      </c>
      <c r="U2152" s="35"/>
      <c r="V2152" s="35"/>
      <c r="W2152" s="35"/>
      <c r="X2152" s="35"/>
      <c r="Y2152" s="35"/>
      <c r="Z2152" s="35"/>
      <c r="AA2152" s="35"/>
      <c r="AB2152" s="35"/>
      <c r="AC2152" s="35"/>
      <c r="AD2152" s="35"/>
      <c r="AE2152" s="35"/>
      <c r="AR2152" s="198" t="s">
        <v>359</v>
      </c>
      <c r="AT2152" s="198" t="s">
        <v>343</v>
      </c>
      <c r="AU2152" s="198" t="s">
        <v>89</v>
      </c>
      <c r="AY2152" s="18" t="s">
        <v>158</v>
      </c>
      <c r="BE2152" s="199">
        <f>IF(N2152="základní",J2152,0)</f>
        <v>0</v>
      </c>
      <c r="BF2152" s="199">
        <f>IF(N2152="snížená",J2152,0)</f>
        <v>0</v>
      </c>
      <c r="BG2152" s="199">
        <f>IF(N2152="zákl. přenesená",J2152,0)</f>
        <v>0</v>
      </c>
      <c r="BH2152" s="199">
        <f>IF(N2152="sníž. přenesená",J2152,0)</f>
        <v>0</v>
      </c>
      <c r="BI2152" s="199">
        <f>IF(N2152="nulová",J2152,0)</f>
        <v>0</v>
      </c>
      <c r="BJ2152" s="18" t="s">
        <v>87</v>
      </c>
      <c r="BK2152" s="199">
        <f>ROUND(I2152*H2152,2)</f>
        <v>0</v>
      </c>
      <c r="BL2152" s="18" t="s">
        <v>263</v>
      </c>
      <c r="BM2152" s="198" t="s">
        <v>3252</v>
      </c>
    </row>
    <row r="2153" spans="1:65" s="13" customFormat="1">
      <c r="B2153" s="200"/>
      <c r="C2153" s="201"/>
      <c r="D2153" s="202" t="s">
        <v>186</v>
      </c>
      <c r="E2153" s="201"/>
      <c r="F2153" s="204" t="s">
        <v>3253</v>
      </c>
      <c r="G2153" s="201"/>
      <c r="H2153" s="205">
        <v>9.3390000000000004</v>
      </c>
      <c r="I2153" s="206"/>
      <c r="J2153" s="201"/>
      <c r="K2153" s="201"/>
      <c r="L2153" s="207"/>
      <c r="M2153" s="208"/>
      <c r="N2153" s="209"/>
      <c r="O2153" s="209"/>
      <c r="P2153" s="209"/>
      <c r="Q2153" s="209"/>
      <c r="R2153" s="209"/>
      <c r="S2153" s="209"/>
      <c r="T2153" s="210"/>
      <c r="AT2153" s="211" t="s">
        <v>186</v>
      </c>
      <c r="AU2153" s="211" t="s">
        <v>89</v>
      </c>
      <c r="AV2153" s="13" t="s">
        <v>89</v>
      </c>
      <c r="AW2153" s="13" t="s">
        <v>4</v>
      </c>
      <c r="AX2153" s="13" t="s">
        <v>87</v>
      </c>
      <c r="AY2153" s="211" t="s">
        <v>158</v>
      </c>
    </row>
    <row r="2154" spans="1:65" s="2" customFormat="1" ht="24.2" customHeight="1">
      <c r="A2154" s="35"/>
      <c r="B2154" s="36"/>
      <c r="C2154" s="187" t="s">
        <v>3254</v>
      </c>
      <c r="D2154" s="187" t="s">
        <v>161</v>
      </c>
      <c r="E2154" s="188" t="s">
        <v>3255</v>
      </c>
      <c r="F2154" s="189" t="s">
        <v>3256</v>
      </c>
      <c r="G2154" s="190" t="s">
        <v>216</v>
      </c>
      <c r="H2154" s="191">
        <v>18.576000000000001</v>
      </c>
      <c r="I2154" s="192"/>
      <c r="J2154" s="193">
        <f>ROUND(I2154*H2154,2)</f>
        <v>0</v>
      </c>
      <c r="K2154" s="189" t="s">
        <v>217</v>
      </c>
      <c r="L2154" s="40"/>
      <c r="M2154" s="194" t="s">
        <v>1</v>
      </c>
      <c r="N2154" s="195" t="s">
        <v>44</v>
      </c>
      <c r="O2154" s="72"/>
      <c r="P2154" s="196">
        <f>O2154*H2154</f>
        <v>0</v>
      </c>
      <c r="Q2154" s="196">
        <v>0</v>
      </c>
      <c r="R2154" s="196">
        <f>Q2154*H2154</f>
        <v>0</v>
      </c>
      <c r="S2154" s="196">
        <v>0</v>
      </c>
      <c r="T2154" s="197">
        <f>S2154*H2154</f>
        <v>0</v>
      </c>
      <c r="U2154" s="35"/>
      <c r="V2154" s="35"/>
      <c r="W2154" s="35"/>
      <c r="X2154" s="35"/>
      <c r="Y2154" s="35"/>
      <c r="Z2154" s="35"/>
      <c r="AA2154" s="35"/>
      <c r="AB2154" s="35"/>
      <c r="AC2154" s="35"/>
      <c r="AD2154" s="35"/>
      <c r="AE2154" s="35"/>
      <c r="AR2154" s="198" t="s">
        <v>263</v>
      </c>
      <c r="AT2154" s="198" t="s">
        <v>161</v>
      </c>
      <c r="AU2154" s="198" t="s">
        <v>89</v>
      </c>
      <c r="AY2154" s="18" t="s">
        <v>158</v>
      </c>
      <c r="BE2154" s="199">
        <f>IF(N2154="základní",J2154,0)</f>
        <v>0</v>
      </c>
      <c r="BF2154" s="199">
        <f>IF(N2154="snížená",J2154,0)</f>
        <v>0</v>
      </c>
      <c r="BG2154" s="199">
        <f>IF(N2154="zákl. přenesená",J2154,0)</f>
        <v>0</v>
      </c>
      <c r="BH2154" s="199">
        <f>IF(N2154="sníž. přenesená",J2154,0)</f>
        <v>0</v>
      </c>
      <c r="BI2154" s="199">
        <f>IF(N2154="nulová",J2154,0)</f>
        <v>0</v>
      </c>
      <c r="BJ2154" s="18" t="s">
        <v>87</v>
      </c>
      <c r="BK2154" s="199">
        <f>ROUND(I2154*H2154,2)</f>
        <v>0</v>
      </c>
      <c r="BL2154" s="18" t="s">
        <v>263</v>
      </c>
      <c r="BM2154" s="198" t="s">
        <v>3257</v>
      </c>
    </row>
    <row r="2155" spans="1:65" s="13" customFormat="1" ht="33.75">
      <c r="B2155" s="200"/>
      <c r="C2155" s="201"/>
      <c r="D2155" s="202" t="s">
        <v>186</v>
      </c>
      <c r="E2155" s="203" t="s">
        <v>1</v>
      </c>
      <c r="F2155" s="204" t="s">
        <v>3258</v>
      </c>
      <c r="G2155" s="201"/>
      <c r="H2155" s="205">
        <v>18.576000000000001</v>
      </c>
      <c r="I2155" s="206"/>
      <c r="J2155" s="201"/>
      <c r="K2155" s="201"/>
      <c r="L2155" s="207"/>
      <c r="M2155" s="208"/>
      <c r="N2155" s="209"/>
      <c r="O2155" s="209"/>
      <c r="P2155" s="209"/>
      <c r="Q2155" s="209"/>
      <c r="R2155" s="209"/>
      <c r="S2155" s="209"/>
      <c r="T2155" s="210"/>
      <c r="AT2155" s="211" t="s">
        <v>186</v>
      </c>
      <c r="AU2155" s="211" t="s">
        <v>89</v>
      </c>
      <c r="AV2155" s="13" t="s">
        <v>89</v>
      </c>
      <c r="AW2155" s="13" t="s">
        <v>35</v>
      </c>
      <c r="AX2155" s="13" t="s">
        <v>87</v>
      </c>
      <c r="AY2155" s="211" t="s">
        <v>158</v>
      </c>
    </row>
    <row r="2156" spans="1:65" s="2" customFormat="1" ht="24.2" customHeight="1">
      <c r="A2156" s="35"/>
      <c r="B2156" s="36"/>
      <c r="C2156" s="244" t="s">
        <v>3259</v>
      </c>
      <c r="D2156" s="244" t="s">
        <v>343</v>
      </c>
      <c r="E2156" s="245" t="s">
        <v>3260</v>
      </c>
      <c r="F2156" s="246" t="s">
        <v>3261</v>
      </c>
      <c r="G2156" s="247" t="s">
        <v>216</v>
      </c>
      <c r="H2156" s="248">
        <v>21.361999999999998</v>
      </c>
      <c r="I2156" s="249"/>
      <c r="J2156" s="250">
        <f>ROUND(I2156*H2156,2)</f>
        <v>0</v>
      </c>
      <c r="K2156" s="246" t="s">
        <v>217</v>
      </c>
      <c r="L2156" s="251"/>
      <c r="M2156" s="252" t="s">
        <v>1</v>
      </c>
      <c r="N2156" s="253" t="s">
        <v>44</v>
      </c>
      <c r="O2156" s="72"/>
      <c r="P2156" s="196">
        <f>O2156*H2156</f>
        <v>0</v>
      </c>
      <c r="Q2156" s="196">
        <v>1.0800000000000001E-2</v>
      </c>
      <c r="R2156" s="196">
        <f>Q2156*H2156</f>
        <v>0.23070959999999999</v>
      </c>
      <c r="S2156" s="196">
        <v>0</v>
      </c>
      <c r="T2156" s="197">
        <f>S2156*H2156</f>
        <v>0</v>
      </c>
      <c r="U2156" s="35"/>
      <c r="V2156" s="35"/>
      <c r="W2156" s="35"/>
      <c r="X2156" s="35"/>
      <c r="Y2156" s="35"/>
      <c r="Z2156" s="35"/>
      <c r="AA2156" s="35"/>
      <c r="AB2156" s="35"/>
      <c r="AC2156" s="35"/>
      <c r="AD2156" s="35"/>
      <c r="AE2156" s="35"/>
      <c r="AR2156" s="198" t="s">
        <v>359</v>
      </c>
      <c r="AT2156" s="198" t="s">
        <v>343</v>
      </c>
      <c r="AU2156" s="198" t="s">
        <v>89</v>
      </c>
      <c r="AY2156" s="18" t="s">
        <v>158</v>
      </c>
      <c r="BE2156" s="199">
        <f>IF(N2156="základní",J2156,0)</f>
        <v>0</v>
      </c>
      <c r="BF2156" s="199">
        <f>IF(N2156="snížená",J2156,0)</f>
        <v>0</v>
      </c>
      <c r="BG2156" s="199">
        <f>IF(N2156="zákl. přenesená",J2156,0)</f>
        <v>0</v>
      </c>
      <c r="BH2156" s="199">
        <f>IF(N2156="sníž. přenesená",J2156,0)</f>
        <v>0</v>
      </c>
      <c r="BI2156" s="199">
        <f>IF(N2156="nulová",J2156,0)</f>
        <v>0</v>
      </c>
      <c r="BJ2156" s="18" t="s">
        <v>87</v>
      </c>
      <c r="BK2156" s="199">
        <f>ROUND(I2156*H2156,2)</f>
        <v>0</v>
      </c>
      <c r="BL2156" s="18" t="s">
        <v>263</v>
      </c>
      <c r="BM2156" s="198" t="s">
        <v>3262</v>
      </c>
    </row>
    <row r="2157" spans="1:65" s="13" customFormat="1">
      <c r="B2157" s="200"/>
      <c r="C2157" s="201"/>
      <c r="D2157" s="202" t="s">
        <v>186</v>
      </c>
      <c r="E2157" s="201"/>
      <c r="F2157" s="204" t="s">
        <v>3263</v>
      </c>
      <c r="G2157" s="201"/>
      <c r="H2157" s="205">
        <v>21.361999999999998</v>
      </c>
      <c r="I2157" s="206"/>
      <c r="J2157" s="201"/>
      <c r="K2157" s="201"/>
      <c r="L2157" s="207"/>
      <c r="M2157" s="208"/>
      <c r="N2157" s="209"/>
      <c r="O2157" s="209"/>
      <c r="P2157" s="209"/>
      <c r="Q2157" s="209"/>
      <c r="R2157" s="209"/>
      <c r="S2157" s="209"/>
      <c r="T2157" s="210"/>
      <c r="AT2157" s="211" t="s">
        <v>186</v>
      </c>
      <c r="AU2157" s="211" t="s">
        <v>89</v>
      </c>
      <c r="AV2157" s="13" t="s">
        <v>89</v>
      </c>
      <c r="AW2157" s="13" t="s">
        <v>4</v>
      </c>
      <c r="AX2157" s="13" t="s">
        <v>87</v>
      </c>
      <c r="AY2157" s="211" t="s">
        <v>158</v>
      </c>
    </row>
    <row r="2158" spans="1:65" s="2" customFormat="1" ht="24.2" customHeight="1">
      <c r="A2158" s="35"/>
      <c r="B2158" s="36"/>
      <c r="C2158" s="187" t="s">
        <v>3264</v>
      </c>
      <c r="D2158" s="187" t="s">
        <v>161</v>
      </c>
      <c r="E2158" s="188" t="s">
        <v>3265</v>
      </c>
      <c r="F2158" s="189" t="s">
        <v>3266</v>
      </c>
      <c r="G2158" s="190" t="s">
        <v>184</v>
      </c>
      <c r="H2158" s="191">
        <v>4</v>
      </c>
      <c r="I2158" s="192"/>
      <c r="J2158" s="193">
        <f>ROUND(I2158*H2158,2)</f>
        <v>0</v>
      </c>
      <c r="K2158" s="189" t="s">
        <v>217</v>
      </c>
      <c r="L2158" s="40"/>
      <c r="M2158" s="194" t="s">
        <v>1</v>
      </c>
      <c r="N2158" s="195" t="s">
        <v>44</v>
      </c>
      <c r="O2158" s="72"/>
      <c r="P2158" s="196">
        <f>O2158*H2158</f>
        <v>0</v>
      </c>
      <c r="Q2158" s="196">
        <v>0</v>
      </c>
      <c r="R2158" s="196">
        <f>Q2158*H2158</f>
        <v>0</v>
      </c>
      <c r="S2158" s="196">
        <v>5.0000000000000001E-3</v>
      </c>
      <c r="T2158" s="197">
        <f>S2158*H2158</f>
        <v>0.02</v>
      </c>
      <c r="U2158" s="35"/>
      <c r="V2158" s="35"/>
      <c r="W2158" s="35"/>
      <c r="X2158" s="35"/>
      <c r="Y2158" s="35"/>
      <c r="Z2158" s="35"/>
      <c r="AA2158" s="35"/>
      <c r="AB2158" s="35"/>
      <c r="AC2158" s="35"/>
      <c r="AD2158" s="35"/>
      <c r="AE2158" s="35"/>
      <c r="AR2158" s="198" t="s">
        <v>263</v>
      </c>
      <c r="AT2158" s="198" t="s">
        <v>161</v>
      </c>
      <c r="AU2158" s="198" t="s">
        <v>89</v>
      </c>
      <c r="AY2158" s="18" t="s">
        <v>158</v>
      </c>
      <c r="BE2158" s="199">
        <f>IF(N2158="základní",J2158,0)</f>
        <v>0</v>
      </c>
      <c r="BF2158" s="199">
        <f>IF(N2158="snížená",J2158,0)</f>
        <v>0</v>
      </c>
      <c r="BG2158" s="199">
        <f>IF(N2158="zákl. přenesená",J2158,0)</f>
        <v>0</v>
      </c>
      <c r="BH2158" s="199">
        <f>IF(N2158="sníž. přenesená",J2158,0)</f>
        <v>0</v>
      </c>
      <c r="BI2158" s="199">
        <f>IF(N2158="nulová",J2158,0)</f>
        <v>0</v>
      </c>
      <c r="BJ2158" s="18" t="s">
        <v>87</v>
      </c>
      <c r="BK2158" s="199">
        <f>ROUND(I2158*H2158,2)</f>
        <v>0</v>
      </c>
      <c r="BL2158" s="18" t="s">
        <v>263</v>
      </c>
      <c r="BM2158" s="198" t="s">
        <v>3267</v>
      </c>
    </row>
    <row r="2159" spans="1:65" s="13" customFormat="1">
      <c r="B2159" s="200"/>
      <c r="C2159" s="201"/>
      <c r="D2159" s="202" t="s">
        <v>186</v>
      </c>
      <c r="E2159" s="203" t="s">
        <v>1</v>
      </c>
      <c r="F2159" s="204" t="s">
        <v>3268</v>
      </c>
      <c r="G2159" s="201"/>
      <c r="H2159" s="205">
        <v>2</v>
      </c>
      <c r="I2159" s="206"/>
      <c r="J2159" s="201"/>
      <c r="K2159" s="201"/>
      <c r="L2159" s="207"/>
      <c r="M2159" s="208"/>
      <c r="N2159" s="209"/>
      <c r="O2159" s="209"/>
      <c r="P2159" s="209"/>
      <c r="Q2159" s="209"/>
      <c r="R2159" s="209"/>
      <c r="S2159" s="209"/>
      <c r="T2159" s="210"/>
      <c r="AT2159" s="211" t="s">
        <v>186</v>
      </c>
      <c r="AU2159" s="211" t="s">
        <v>89</v>
      </c>
      <c r="AV2159" s="13" t="s">
        <v>89</v>
      </c>
      <c r="AW2159" s="13" t="s">
        <v>35</v>
      </c>
      <c r="AX2159" s="13" t="s">
        <v>79</v>
      </c>
      <c r="AY2159" s="211" t="s">
        <v>158</v>
      </c>
    </row>
    <row r="2160" spans="1:65" s="13" customFormat="1">
      <c r="B2160" s="200"/>
      <c r="C2160" s="201"/>
      <c r="D2160" s="202" t="s">
        <v>186</v>
      </c>
      <c r="E2160" s="203" t="s">
        <v>1</v>
      </c>
      <c r="F2160" s="204" t="s">
        <v>3269</v>
      </c>
      <c r="G2160" s="201"/>
      <c r="H2160" s="205">
        <v>1</v>
      </c>
      <c r="I2160" s="206"/>
      <c r="J2160" s="201"/>
      <c r="K2160" s="201"/>
      <c r="L2160" s="207"/>
      <c r="M2160" s="208"/>
      <c r="N2160" s="209"/>
      <c r="O2160" s="209"/>
      <c r="P2160" s="209"/>
      <c r="Q2160" s="209"/>
      <c r="R2160" s="209"/>
      <c r="S2160" s="209"/>
      <c r="T2160" s="210"/>
      <c r="AT2160" s="211" t="s">
        <v>186</v>
      </c>
      <c r="AU2160" s="211" t="s">
        <v>89</v>
      </c>
      <c r="AV2160" s="13" t="s">
        <v>89</v>
      </c>
      <c r="AW2160" s="13" t="s">
        <v>35</v>
      </c>
      <c r="AX2160" s="13" t="s">
        <v>79</v>
      </c>
      <c r="AY2160" s="211" t="s">
        <v>158</v>
      </c>
    </row>
    <row r="2161" spans="1:65" s="13" customFormat="1">
      <c r="B2161" s="200"/>
      <c r="C2161" s="201"/>
      <c r="D2161" s="202" t="s">
        <v>186</v>
      </c>
      <c r="E2161" s="203" t="s">
        <v>1</v>
      </c>
      <c r="F2161" s="204" t="s">
        <v>3270</v>
      </c>
      <c r="G2161" s="201"/>
      <c r="H2161" s="205">
        <v>1</v>
      </c>
      <c r="I2161" s="206"/>
      <c r="J2161" s="201"/>
      <c r="K2161" s="201"/>
      <c r="L2161" s="207"/>
      <c r="M2161" s="208"/>
      <c r="N2161" s="209"/>
      <c r="O2161" s="209"/>
      <c r="P2161" s="209"/>
      <c r="Q2161" s="209"/>
      <c r="R2161" s="209"/>
      <c r="S2161" s="209"/>
      <c r="T2161" s="210"/>
      <c r="AT2161" s="211" t="s">
        <v>186</v>
      </c>
      <c r="AU2161" s="211" t="s">
        <v>89</v>
      </c>
      <c r="AV2161" s="13" t="s">
        <v>89</v>
      </c>
      <c r="AW2161" s="13" t="s">
        <v>35</v>
      </c>
      <c r="AX2161" s="13" t="s">
        <v>79</v>
      </c>
      <c r="AY2161" s="211" t="s">
        <v>158</v>
      </c>
    </row>
    <row r="2162" spans="1:65" s="14" customFormat="1">
      <c r="B2162" s="212"/>
      <c r="C2162" s="213"/>
      <c r="D2162" s="202" t="s">
        <v>186</v>
      </c>
      <c r="E2162" s="214" t="s">
        <v>1</v>
      </c>
      <c r="F2162" s="215" t="s">
        <v>199</v>
      </c>
      <c r="G2162" s="213"/>
      <c r="H2162" s="216">
        <v>4</v>
      </c>
      <c r="I2162" s="217"/>
      <c r="J2162" s="213"/>
      <c r="K2162" s="213"/>
      <c r="L2162" s="218"/>
      <c r="M2162" s="219"/>
      <c r="N2162" s="220"/>
      <c r="O2162" s="220"/>
      <c r="P2162" s="220"/>
      <c r="Q2162" s="220"/>
      <c r="R2162" s="220"/>
      <c r="S2162" s="220"/>
      <c r="T2162" s="221"/>
      <c r="AT2162" s="222" t="s">
        <v>186</v>
      </c>
      <c r="AU2162" s="222" t="s">
        <v>89</v>
      </c>
      <c r="AV2162" s="14" t="s">
        <v>165</v>
      </c>
      <c r="AW2162" s="14" t="s">
        <v>35</v>
      </c>
      <c r="AX2162" s="14" t="s">
        <v>87</v>
      </c>
      <c r="AY2162" s="222" t="s">
        <v>158</v>
      </c>
    </row>
    <row r="2163" spans="1:65" s="2" customFormat="1" ht="33" customHeight="1">
      <c r="A2163" s="35"/>
      <c r="B2163" s="36"/>
      <c r="C2163" s="187" t="s">
        <v>3271</v>
      </c>
      <c r="D2163" s="187" t="s">
        <v>161</v>
      </c>
      <c r="E2163" s="188" t="s">
        <v>3272</v>
      </c>
      <c r="F2163" s="189" t="s">
        <v>3273</v>
      </c>
      <c r="G2163" s="190" t="s">
        <v>216</v>
      </c>
      <c r="H2163" s="191">
        <v>22.786999999999999</v>
      </c>
      <c r="I2163" s="192"/>
      <c r="J2163" s="193">
        <f>ROUND(I2163*H2163,2)</f>
        <v>0</v>
      </c>
      <c r="K2163" s="189" t="s">
        <v>217</v>
      </c>
      <c r="L2163" s="40"/>
      <c r="M2163" s="194" t="s">
        <v>1</v>
      </c>
      <c r="N2163" s="195" t="s">
        <v>44</v>
      </c>
      <c r="O2163" s="72"/>
      <c r="P2163" s="196">
        <f>O2163*H2163</f>
        <v>0</v>
      </c>
      <c r="Q2163" s="196">
        <v>2.7E-4</v>
      </c>
      <c r="R2163" s="196">
        <f>Q2163*H2163</f>
        <v>6.15249E-3</v>
      </c>
      <c r="S2163" s="196">
        <v>0</v>
      </c>
      <c r="T2163" s="197">
        <f>S2163*H2163</f>
        <v>0</v>
      </c>
      <c r="U2163" s="35"/>
      <c r="V2163" s="35"/>
      <c r="W2163" s="35"/>
      <c r="X2163" s="35"/>
      <c r="Y2163" s="35"/>
      <c r="Z2163" s="35"/>
      <c r="AA2163" s="35"/>
      <c r="AB2163" s="35"/>
      <c r="AC2163" s="35"/>
      <c r="AD2163" s="35"/>
      <c r="AE2163" s="35"/>
      <c r="AR2163" s="198" t="s">
        <v>263</v>
      </c>
      <c r="AT2163" s="198" t="s">
        <v>161</v>
      </c>
      <c r="AU2163" s="198" t="s">
        <v>89</v>
      </c>
      <c r="AY2163" s="18" t="s">
        <v>158</v>
      </c>
      <c r="BE2163" s="199">
        <f>IF(N2163="základní",J2163,0)</f>
        <v>0</v>
      </c>
      <c r="BF2163" s="199">
        <f>IF(N2163="snížená",J2163,0)</f>
        <v>0</v>
      </c>
      <c r="BG2163" s="199">
        <f>IF(N2163="zákl. přenesená",J2163,0)</f>
        <v>0</v>
      </c>
      <c r="BH2163" s="199">
        <f>IF(N2163="sníž. přenesená",J2163,0)</f>
        <v>0</v>
      </c>
      <c r="BI2163" s="199">
        <f>IF(N2163="nulová",J2163,0)</f>
        <v>0</v>
      </c>
      <c r="BJ2163" s="18" t="s">
        <v>87</v>
      </c>
      <c r="BK2163" s="199">
        <f>ROUND(I2163*H2163,2)</f>
        <v>0</v>
      </c>
      <c r="BL2163" s="18" t="s">
        <v>263</v>
      </c>
      <c r="BM2163" s="198" t="s">
        <v>3274</v>
      </c>
    </row>
    <row r="2164" spans="1:65" s="13" customFormat="1">
      <c r="B2164" s="200"/>
      <c r="C2164" s="201"/>
      <c r="D2164" s="202" t="s">
        <v>186</v>
      </c>
      <c r="E2164" s="203" t="s">
        <v>1</v>
      </c>
      <c r="F2164" s="204" t="s">
        <v>3275</v>
      </c>
      <c r="G2164" s="201"/>
      <c r="H2164" s="205">
        <v>3.76</v>
      </c>
      <c r="I2164" s="206"/>
      <c r="J2164" s="201"/>
      <c r="K2164" s="201"/>
      <c r="L2164" s="207"/>
      <c r="M2164" s="208"/>
      <c r="N2164" s="209"/>
      <c r="O2164" s="209"/>
      <c r="P2164" s="209"/>
      <c r="Q2164" s="209"/>
      <c r="R2164" s="209"/>
      <c r="S2164" s="209"/>
      <c r="T2164" s="210"/>
      <c r="AT2164" s="211" t="s">
        <v>186</v>
      </c>
      <c r="AU2164" s="211" t="s">
        <v>89</v>
      </c>
      <c r="AV2164" s="13" t="s">
        <v>89</v>
      </c>
      <c r="AW2164" s="13" t="s">
        <v>35</v>
      </c>
      <c r="AX2164" s="13" t="s">
        <v>79</v>
      </c>
      <c r="AY2164" s="211" t="s">
        <v>158</v>
      </c>
    </row>
    <row r="2165" spans="1:65" s="13" customFormat="1">
      <c r="B2165" s="200"/>
      <c r="C2165" s="201"/>
      <c r="D2165" s="202" t="s">
        <v>186</v>
      </c>
      <c r="E2165" s="203" t="s">
        <v>1</v>
      </c>
      <c r="F2165" s="204" t="s">
        <v>3276</v>
      </c>
      <c r="G2165" s="201"/>
      <c r="H2165" s="205">
        <v>18.14</v>
      </c>
      <c r="I2165" s="206"/>
      <c r="J2165" s="201"/>
      <c r="K2165" s="201"/>
      <c r="L2165" s="207"/>
      <c r="M2165" s="208"/>
      <c r="N2165" s="209"/>
      <c r="O2165" s="209"/>
      <c r="P2165" s="209"/>
      <c r="Q2165" s="209"/>
      <c r="R2165" s="209"/>
      <c r="S2165" s="209"/>
      <c r="T2165" s="210"/>
      <c r="AT2165" s="211" t="s">
        <v>186</v>
      </c>
      <c r="AU2165" s="211" t="s">
        <v>89</v>
      </c>
      <c r="AV2165" s="13" t="s">
        <v>89</v>
      </c>
      <c r="AW2165" s="13" t="s">
        <v>35</v>
      </c>
      <c r="AX2165" s="13" t="s">
        <v>79</v>
      </c>
      <c r="AY2165" s="211" t="s">
        <v>158</v>
      </c>
    </row>
    <row r="2166" spans="1:65" s="13" customFormat="1">
      <c r="B2166" s="200"/>
      <c r="C2166" s="201"/>
      <c r="D2166" s="202" t="s">
        <v>186</v>
      </c>
      <c r="E2166" s="203" t="s">
        <v>1</v>
      </c>
      <c r="F2166" s="204" t="s">
        <v>3277</v>
      </c>
      <c r="G2166" s="201"/>
      <c r="H2166" s="205">
        <v>0.88700000000000001</v>
      </c>
      <c r="I2166" s="206"/>
      <c r="J2166" s="201"/>
      <c r="K2166" s="201"/>
      <c r="L2166" s="207"/>
      <c r="M2166" s="208"/>
      <c r="N2166" s="209"/>
      <c r="O2166" s="209"/>
      <c r="P2166" s="209"/>
      <c r="Q2166" s="209"/>
      <c r="R2166" s="209"/>
      <c r="S2166" s="209"/>
      <c r="T2166" s="210"/>
      <c r="AT2166" s="211" t="s">
        <v>186</v>
      </c>
      <c r="AU2166" s="211" t="s">
        <v>89</v>
      </c>
      <c r="AV2166" s="13" t="s">
        <v>89</v>
      </c>
      <c r="AW2166" s="13" t="s">
        <v>35</v>
      </c>
      <c r="AX2166" s="13" t="s">
        <v>79</v>
      </c>
      <c r="AY2166" s="211" t="s">
        <v>158</v>
      </c>
    </row>
    <row r="2167" spans="1:65" s="14" customFormat="1">
      <c r="B2167" s="212"/>
      <c r="C2167" s="213"/>
      <c r="D2167" s="202" t="s">
        <v>186</v>
      </c>
      <c r="E2167" s="214" t="s">
        <v>1</v>
      </c>
      <c r="F2167" s="215" t="s">
        <v>199</v>
      </c>
      <c r="G2167" s="213"/>
      <c r="H2167" s="216">
        <v>22.786999999999999</v>
      </c>
      <c r="I2167" s="217"/>
      <c r="J2167" s="213"/>
      <c r="K2167" s="213"/>
      <c r="L2167" s="218"/>
      <c r="M2167" s="219"/>
      <c r="N2167" s="220"/>
      <c r="O2167" s="220"/>
      <c r="P2167" s="220"/>
      <c r="Q2167" s="220"/>
      <c r="R2167" s="220"/>
      <c r="S2167" s="220"/>
      <c r="T2167" s="221"/>
      <c r="AT2167" s="222" t="s">
        <v>186</v>
      </c>
      <c r="AU2167" s="222" t="s">
        <v>89</v>
      </c>
      <c r="AV2167" s="14" t="s">
        <v>165</v>
      </c>
      <c r="AW2167" s="14" t="s">
        <v>35</v>
      </c>
      <c r="AX2167" s="14" t="s">
        <v>87</v>
      </c>
      <c r="AY2167" s="222" t="s">
        <v>158</v>
      </c>
    </row>
    <row r="2168" spans="1:65" s="2" customFormat="1" ht="24.2" customHeight="1">
      <c r="A2168" s="35"/>
      <c r="B2168" s="36"/>
      <c r="C2168" s="244" t="s">
        <v>3278</v>
      </c>
      <c r="D2168" s="244" t="s">
        <v>343</v>
      </c>
      <c r="E2168" s="245" t="s">
        <v>3279</v>
      </c>
      <c r="F2168" s="246" t="s">
        <v>3280</v>
      </c>
      <c r="G2168" s="247" t="s">
        <v>332</v>
      </c>
      <c r="H2168" s="248">
        <v>8.34</v>
      </c>
      <c r="I2168" s="249"/>
      <c r="J2168" s="250">
        <f>ROUND(I2168*H2168,2)</f>
        <v>0</v>
      </c>
      <c r="K2168" s="246" t="s">
        <v>217</v>
      </c>
      <c r="L2168" s="251"/>
      <c r="M2168" s="252" t="s">
        <v>1</v>
      </c>
      <c r="N2168" s="253" t="s">
        <v>44</v>
      </c>
      <c r="O2168" s="72"/>
      <c r="P2168" s="196">
        <f>O2168*H2168</f>
        <v>0</v>
      </c>
      <c r="Q2168" s="196">
        <v>1.1E-4</v>
      </c>
      <c r="R2168" s="196">
        <f>Q2168*H2168</f>
        <v>9.1739999999999996E-4</v>
      </c>
      <c r="S2168" s="196">
        <v>0</v>
      </c>
      <c r="T2168" s="197">
        <f>S2168*H2168</f>
        <v>0</v>
      </c>
      <c r="U2168" s="35"/>
      <c r="V2168" s="35"/>
      <c r="W2168" s="35"/>
      <c r="X2168" s="35"/>
      <c r="Y2168" s="35"/>
      <c r="Z2168" s="35"/>
      <c r="AA2168" s="35"/>
      <c r="AB2168" s="35"/>
      <c r="AC2168" s="35"/>
      <c r="AD2168" s="35"/>
      <c r="AE2168" s="35"/>
      <c r="AR2168" s="198" t="s">
        <v>359</v>
      </c>
      <c r="AT2168" s="198" t="s">
        <v>343</v>
      </c>
      <c r="AU2168" s="198" t="s">
        <v>89</v>
      </c>
      <c r="AY2168" s="18" t="s">
        <v>158</v>
      </c>
      <c r="BE2168" s="199">
        <f>IF(N2168="základní",J2168,0)</f>
        <v>0</v>
      </c>
      <c r="BF2168" s="199">
        <f>IF(N2168="snížená",J2168,0)</f>
        <v>0</v>
      </c>
      <c r="BG2168" s="199">
        <f>IF(N2168="zákl. přenesená",J2168,0)</f>
        <v>0</v>
      </c>
      <c r="BH2168" s="199">
        <f>IF(N2168="sníž. přenesená",J2168,0)</f>
        <v>0</v>
      </c>
      <c r="BI2168" s="199">
        <f>IF(N2168="nulová",J2168,0)</f>
        <v>0</v>
      </c>
      <c r="BJ2168" s="18" t="s">
        <v>87</v>
      </c>
      <c r="BK2168" s="199">
        <f>ROUND(I2168*H2168,2)</f>
        <v>0</v>
      </c>
      <c r="BL2168" s="18" t="s">
        <v>263</v>
      </c>
      <c r="BM2168" s="198" t="s">
        <v>3281</v>
      </c>
    </row>
    <row r="2169" spans="1:65" s="13" customFormat="1">
      <c r="B2169" s="200"/>
      <c r="C2169" s="201"/>
      <c r="D2169" s="202" t="s">
        <v>186</v>
      </c>
      <c r="E2169" s="203" t="s">
        <v>1</v>
      </c>
      <c r="F2169" s="204" t="s">
        <v>3282</v>
      </c>
      <c r="G2169" s="201"/>
      <c r="H2169" s="205">
        <v>8.34</v>
      </c>
      <c r="I2169" s="206"/>
      <c r="J2169" s="201"/>
      <c r="K2169" s="201"/>
      <c r="L2169" s="207"/>
      <c r="M2169" s="208"/>
      <c r="N2169" s="209"/>
      <c r="O2169" s="209"/>
      <c r="P2169" s="209"/>
      <c r="Q2169" s="209"/>
      <c r="R2169" s="209"/>
      <c r="S2169" s="209"/>
      <c r="T2169" s="210"/>
      <c r="AT2169" s="211" t="s">
        <v>186</v>
      </c>
      <c r="AU2169" s="211" t="s">
        <v>89</v>
      </c>
      <c r="AV2169" s="13" t="s">
        <v>89</v>
      </c>
      <c r="AW2169" s="13" t="s">
        <v>35</v>
      </c>
      <c r="AX2169" s="13" t="s">
        <v>87</v>
      </c>
      <c r="AY2169" s="211" t="s">
        <v>158</v>
      </c>
    </row>
    <row r="2170" spans="1:65" s="2" customFormat="1" ht="37.9" customHeight="1">
      <c r="A2170" s="35"/>
      <c r="B2170" s="36"/>
      <c r="C2170" s="244" t="s">
        <v>3283</v>
      </c>
      <c r="D2170" s="244" t="s">
        <v>343</v>
      </c>
      <c r="E2170" s="245" t="s">
        <v>3284</v>
      </c>
      <c r="F2170" s="246" t="s">
        <v>3285</v>
      </c>
      <c r="G2170" s="247" t="s">
        <v>216</v>
      </c>
      <c r="H2170" s="248">
        <v>22.786999999999999</v>
      </c>
      <c r="I2170" s="249"/>
      <c r="J2170" s="250">
        <f>ROUND(I2170*H2170,2)</f>
        <v>0</v>
      </c>
      <c r="K2170" s="246" t="s">
        <v>1</v>
      </c>
      <c r="L2170" s="251"/>
      <c r="M2170" s="252" t="s">
        <v>1</v>
      </c>
      <c r="N2170" s="253" t="s">
        <v>44</v>
      </c>
      <c r="O2170" s="72"/>
      <c r="P2170" s="196">
        <f>O2170*H2170</f>
        <v>0</v>
      </c>
      <c r="Q2170" s="196">
        <v>2.562E-2</v>
      </c>
      <c r="R2170" s="196">
        <f>Q2170*H2170</f>
        <v>0.58380293999999999</v>
      </c>
      <c r="S2170" s="196">
        <v>0</v>
      </c>
      <c r="T2170" s="197">
        <f>S2170*H2170</f>
        <v>0</v>
      </c>
      <c r="U2170" s="35"/>
      <c r="V2170" s="35"/>
      <c r="W2170" s="35"/>
      <c r="X2170" s="35"/>
      <c r="Y2170" s="35"/>
      <c r="Z2170" s="35"/>
      <c r="AA2170" s="35"/>
      <c r="AB2170" s="35"/>
      <c r="AC2170" s="35"/>
      <c r="AD2170" s="35"/>
      <c r="AE2170" s="35"/>
      <c r="AR2170" s="198" t="s">
        <v>359</v>
      </c>
      <c r="AT2170" s="198" t="s">
        <v>343</v>
      </c>
      <c r="AU2170" s="198" t="s">
        <v>89</v>
      </c>
      <c r="AY2170" s="18" t="s">
        <v>158</v>
      </c>
      <c r="BE2170" s="199">
        <f>IF(N2170="základní",J2170,0)</f>
        <v>0</v>
      </c>
      <c r="BF2170" s="199">
        <f>IF(N2170="snížená",J2170,0)</f>
        <v>0</v>
      </c>
      <c r="BG2170" s="199">
        <f>IF(N2170="zákl. přenesená",J2170,0)</f>
        <v>0</v>
      </c>
      <c r="BH2170" s="199">
        <f>IF(N2170="sníž. přenesená",J2170,0)</f>
        <v>0</v>
      </c>
      <c r="BI2170" s="199">
        <f>IF(N2170="nulová",J2170,0)</f>
        <v>0</v>
      </c>
      <c r="BJ2170" s="18" t="s">
        <v>87</v>
      </c>
      <c r="BK2170" s="199">
        <f>ROUND(I2170*H2170,2)</f>
        <v>0</v>
      </c>
      <c r="BL2170" s="18" t="s">
        <v>263</v>
      </c>
      <c r="BM2170" s="198" t="s">
        <v>3286</v>
      </c>
    </row>
    <row r="2171" spans="1:65" s="2" customFormat="1" ht="33" customHeight="1">
      <c r="A2171" s="35"/>
      <c r="B2171" s="36"/>
      <c r="C2171" s="187" t="s">
        <v>3287</v>
      </c>
      <c r="D2171" s="187" t="s">
        <v>161</v>
      </c>
      <c r="E2171" s="188" t="s">
        <v>3288</v>
      </c>
      <c r="F2171" s="189" t="s">
        <v>3289</v>
      </c>
      <c r="G2171" s="190" t="s">
        <v>216</v>
      </c>
      <c r="H2171" s="191">
        <v>15.288</v>
      </c>
      <c r="I2171" s="192"/>
      <c r="J2171" s="193">
        <f>ROUND(I2171*H2171,2)</f>
        <v>0</v>
      </c>
      <c r="K2171" s="189" t="s">
        <v>217</v>
      </c>
      <c r="L2171" s="40"/>
      <c r="M2171" s="194" t="s">
        <v>1</v>
      </c>
      <c r="N2171" s="195" t="s">
        <v>44</v>
      </c>
      <c r="O2171" s="72"/>
      <c r="P2171" s="196">
        <f>O2171*H2171</f>
        <v>0</v>
      </c>
      <c r="Q2171" s="196">
        <v>2.7E-4</v>
      </c>
      <c r="R2171" s="196">
        <f>Q2171*H2171</f>
        <v>4.1277600000000003E-3</v>
      </c>
      <c r="S2171" s="196">
        <v>0</v>
      </c>
      <c r="T2171" s="197">
        <f>S2171*H2171</f>
        <v>0</v>
      </c>
      <c r="U2171" s="35"/>
      <c r="V2171" s="35"/>
      <c r="W2171" s="35"/>
      <c r="X2171" s="35"/>
      <c r="Y2171" s="35"/>
      <c r="Z2171" s="35"/>
      <c r="AA2171" s="35"/>
      <c r="AB2171" s="35"/>
      <c r="AC2171" s="35"/>
      <c r="AD2171" s="35"/>
      <c r="AE2171" s="35"/>
      <c r="AR2171" s="198" t="s">
        <v>263</v>
      </c>
      <c r="AT2171" s="198" t="s">
        <v>161</v>
      </c>
      <c r="AU2171" s="198" t="s">
        <v>89</v>
      </c>
      <c r="AY2171" s="18" t="s">
        <v>158</v>
      </c>
      <c r="BE2171" s="199">
        <f>IF(N2171="základní",J2171,0)</f>
        <v>0</v>
      </c>
      <c r="BF2171" s="199">
        <f>IF(N2171="snížená",J2171,0)</f>
        <v>0</v>
      </c>
      <c r="BG2171" s="199">
        <f>IF(N2171="zákl. přenesená",J2171,0)</f>
        <v>0</v>
      </c>
      <c r="BH2171" s="199">
        <f>IF(N2171="sníž. přenesená",J2171,0)</f>
        <v>0</v>
      </c>
      <c r="BI2171" s="199">
        <f>IF(N2171="nulová",J2171,0)</f>
        <v>0</v>
      </c>
      <c r="BJ2171" s="18" t="s">
        <v>87</v>
      </c>
      <c r="BK2171" s="199">
        <f>ROUND(I2171*H2171,2)</f>
        <v>0</v>
      </c>
      <c r="BL2171" s="18" t="s">
        <v>263</v>
      </c>
      <c r="BM2171" s="198" t="s">
        <v>3290</v>
      </c>
    </row>
    <row r="2172" spans="1:65" s="13" customFormat="1">
      <c r="B2172" s="200"/>
      <c r="C2172" s="201"/>
      <c r="D2172" s="202" t="s">
        <v>186</v>
      </c>
      <c r="E2172" s="203" t="s">
        <v>1</v>
      </c>
      <c r="F2172" s="204" t="s">
        <v>3291</v>
      </c>
      <c r="G2172" s="201"/>
      <c r="H2172" s="205">
        <v>15.288</v>
      </c>
      <c r="I2172" s="206"/>
      <c r="J2172" s="201"/>
      <c r="K2172" s="201"/>
      <c r="L2172" s="207"/>
      <c r="M2172" s="208"/>
      <c r="N2172" s="209"/>
      <c r="O2172" s="209"/>
      <c r="P2172" s="209"/>
      <c r="Q2172" s="209"/>
      <c r="R2172" s="209"/>
      <c r="S2172" s="209"/>
      <c r="T2172" s="210"/>
      <c r="AT2172" s="211" t="s">
        <v>186</v>
      </c>
      <c r="AU2172" s="211" t="s">
        <v>89</v>
      </c>
      <c r="AV2172" s="13" t="s">
        <v>89</v>
      </c>
      <c r="AW2172" s="13" t="s">
        <v>35</v>
      </c>
      <c r="AX2172" s="13" t="s">
        <v>87</v>
      </c>
      <c r="AY2172" s="211" t="s">
        <v>158</v>
      </c>
    </row>
    <row r="2173" spans="1:65" s="2" customFormat="1" ht="24.2" customHeight="1">
      <c r="A2173" s="35"/>
      <c r="B2173" s="36"/>
      <c r="C2173" s="244" t="s">
        <v>3292</v>
      </c>
      <c r="D2173" s="244" t="s">
        <v>343</v>
      </c>
      <c r="E2173" s="245" t="s">
        <v>3293</v>
      </c>
      <c r="F2173" s="246" t="s">
        <v>3294</v>
      </c>
      <c r="G2173" s="247" t="s">
        <v>216</v>
      </c>
      <c r="H2173" s="248">
        <v>16.097999999999999</v>
      </c>
      <c r="I2173" s="249"/>
      <c r="J2173" s="250">
        <f>ROUND(I2173*H2173,2)</f>
        <v>0</v>
      </c>
      <c r="K2173" s="246" t="s">
        <v>1</v>
      </c>
      <c r="L2173" s="251"/>
      <c r="M2173" s="252" t="s">
        <v>1</v>
      </c>
      <c r="N2173" s="253" t="s">
        <v>44</v>
      </c>
      <c r="O2173" s="72"/>
      <c r="P2173" s="196">
        <f>O2173*H2173</f>
        <v>0</v>
      </c>
      <c r="Q2173" s="196">
        <v>3.056E-2</v>
      </c>
      <c r="R2173" s="196">
        <f>Q2173*H2173</f>
        <v>0.49195487999999998</v>
      </c>
      <c r="S2173" s="196">
        <v>0</v>
      </c>
      <c r="T2173" s="197">
        <f>S2173*H2173</f>
        <v>0</v>
      </c>
      <c r="U2173" s="35"/>
      <c r="V2173" s="35"/>
      <c r="W2173" s="35"/>
      <c r="X2173" s="35"/>
      <c r="Y2173" s="35"/>
      <c r="Z2173" s="35"/>
      <c r="AA2173" s="35"/>
      <c r="AB2173" s="35"/>
      <c r="AC2173" s="35"/>
      <c r="AD2173" s="35"/>
      <c r="AE2173" s="35"/>
      <c r="AR2173" s="198" t="s">
        <v>359</v>
      </c>
      <c r="AT2173" s="198" t="s">
        <v>343</v>
      </c>
      <c r="AU2173" s="198" t="s">
        <v>89</v>
      </c>
      <c r="AY2173" s="18" t="s">
        <v>158</v>
      </c>
      <c r="BE2173" s="199">
        <f>IF(N2173="základní",J2173,0)</f>
        <v>0</v>
      </c>
      <c r="BF2173" s="199">
        <f>IF(N2173="snížená",J2173,0)</f>
        <v>0</v>
      </c>
      <c r="BG2173" s="199">
        <f>IF(N2173="zákl. přenesená",J2173,0)</f>
        <v>0</v>
      </c>
      <c r="BH2173" s="199">
        <f>IF(N2173="sníž. přenesená",J2173,0)</f>
        <v>0</v>
      </c>
      <c r="BI2173" s="199">
        <f>IF(N2173="nulová",J2173,0)</f>
        <v>0</v>
      </c>
      <c r="BJ2173" s="18" t="s">
        <v>87</v>
      </c>
      <c r="BK2173" s="199">
        <f>ROUND(I2173*H2173,2)</f>
        <v>0</v>
      </c>
      <c r="BL2173" s="18" t="s">
        <v>263</v>
      </c>
      <c r="BM2173" s="198" t="s">
        <v>3295</v>
      </c>
    </row>
    <row r="2174" spans="1:65" s="2" customFormat="1" ht="21.75" customHeight="1">
      <c r="A2174" s="35"/>
      <c r="B2174" s="36"/>
      <c r="C2174" s="244" t="s">
        <v>3296</v>
      </c>
      <c r="D2174" s="244" t="s">
        <v>343</v>
      </c>
      <c r="E2174" s="245" t="s">
        <v>3297</v>
      </c>
      <c r="F2174" s="246" t="s">
        <v>3298</v>
      </c>
      <c r="G2174" s="247" t="s">
        <v>184</v>
      </c>
      <c r="H2174" s="248">
        <v>8</v>
      </c>
      <c r="I2174" s="249"/>
      <c r="J2174" s="250">
        <f>ROUND(I2174*H2174,2)</f>
        <v>0</v>
      </c>
      <c r="K2174" s="246" t="s">
        <v>1</v>
      </c>
      <c r="L2174" s="251"/>
      <c r="M2174" s="252" t="s">
        <v>1</v>
      </c>
      <c r="N2174" s="253" t="s">
        <v>44</v>
      </c>
      <c r="O2174" s="72"/>
      <c r="P2174" s="196">
        <f>O2174*H2174</f>
        <v>0</v>
      </c>
      <c r="Q2174" s="196">
        <v>0</v>
      </c>
      <c r="R2174" s="196">
        <f>Q2174*H2174</f>
        <v>0</v>
      </c>
      <c r="S2174" s="196">
        <v>0</v>
      </c>
      <c r="T2174" s="197">
        <f>S2174*H2174</f>
        <v>0</v>
      </c>
      <c r="U2174" s="35"/>
      <c r="V2174" s="35"/>
      <c r="W2174" s="35"/>
      <c r="X2174" s="35"/>
      <c r="Y2174" s="35"/>
      <c r="Z2174" s="35"/>
      <c r="AA2174" s="35"/>
      <c r="AB2174" s="35"/>
      <c r="AC2174" s="35"/>
      <c r="AD2174" s="35"/>
      <c r="AE2174" s="35"/>
      <c r="AR2174" s="198" t="s">
        <v>359</v>
      </c>
      <c r="AT2174" s="198" t="s">
        <v>343</v>
      </c>
      <c r="AU2174" s="198" t="s">
        <v>89</v>
      </c>
      <c r="AY2174" s="18" t="s">
        <v>158</v>
      </c>
      <c r="BE2174" s="199">
        <f>IF(N2174="základní",J2174,0)</f>
        <v>0</v>
      </c>
      <c r="BF2174" s="199">
        <f>IF(N2174="snížená",J2174,0)</f>
        <v>0</v>
      </c>
      <c r="BG2174" s="199">
        <f>IF(N2174="zákl. přenesená",J2174,0)</f>
        <v>0</v>
      </c>
      <c r="BH2174" s="199">
        <f>IF(N2174="sníž. přenesená",J2174,0)</f>
        <v>0</v>
      </c>
      <c r="BI2174" s="199">
        <f>IF(N2174="nulová",J2174,0)</f>
        <v>0</v>
      </c>
      <c r="BJ2174" s="18" t="s">
        <v>87</v>
      </c>
      <c r="BK2174" s="199">
        <f>ROUND(I2174*H2174,2)</f>
        <v>0</v>
      </c>
      <c r="BL2174" s="18" t="s">
        <v>263</v>
      </c>
      <c r="BM2174" s="198" t="s">
        <v>3299</v>
      </c>
    </row>
    <row r="2175" spans="1:65" s="2" customFormat="1" ht="33" customHeight="1">
      <c r="A2175" s="35"/>
      <c r="B2175" s="36"/>
      <c r="C2175" s="187" t="s">
        <v>3300</v>
      </c>
      <c r="D2175" s="187" t="s">
        <v>161</v>
      </c>
      <c r="E2175" s="188" t="s">
        <v>3301</v>
      </c>
      <c r="F2175" s="189" t="s">
        <v>3302</v>
      </c>
      <c r="G2175" s="190" t="s">
        <v>216</v>
      </c>
      <c r="H2175" s="191">
        <v>154.35</v>
      </c>
      <c r="I2175" s="192"/>
      <c r="J2175" s="193">
        <f>ROUND(I2175*H2175,2)</f>
        <v>0</v>
      </c>
      <c r="K2175" s="189" t="s">
        <v>217</v>
      </c>
      <c r="L2175" s="40"/>
      <c r="M2175" s="194" t="s">
        <v>1</v>
      </c>
      <c r="N2175" s="195" t="s">
        <v>44</v>
      </c>
      <c r="O2175" s="72"/>
      <c r="P2175" s="196">
        <f>O2175*H2175</f>
        <v>0</v>
      </c>
      <c r="Q2175" s="196">
        <v>2.7E-4</v>
      </c>
      <c r="R2175" s="196">
        <f>Q2175*H2175</f>
        <v>4.1674499999999996E-2</v>
      </c>
      <c r="S2175" s="196">
        <v>0</v>
      </c>
      <c r="T2175" s="197">
        <f>S2175*H2175</f>
        <v>0</v>
      </c>
      <c r="U2175" s="35"/>
      <c r="V2175" s="35"/>
      <c r="W2175" s="35"/>
      <c r="X2175" s="35"/>
      <c r="Y2175" s="35"/>
      <c r="Z2175" s="35"/>
      <c r="AA2175" s="35"/>
      <c r="AB2175" s="35"/>
      <c r="AC2175" s="35"/>
      <c r="AD2175" s="35"/>
      <c r="AE2175" s="35"/>
      <c r="AR2175" s="198" t="s">
        <v>263</v>
      </c>
      <c r="AT2175" s="198" t="s">
        <v>161</v>
      </c>
      <c r="AU2175" s="198" t="s">
        <v>89</v>
      </c>
      <c r="AY2175" s="18" t="s">
        <v>158</v>
      </c>
      <c r="BE2175" s="199">
        <f>IF(N2175="základní",J2175,0)</f>
        <v>0</v>
      </c>
      <c r="BF2175" s="199">
        <f>IF(N2175="snížená",J2175,0)</f>
        <v>0</v>
      </c>
      <c r="BG2175" s="199">
        <f>IF(N2175="zákl. přenesená",J2175,0)</f>
        <v>0</v>
      </c>
      <c r="BH2175" s="199">
        <f>IF(N2175="sníž. přenesená",J2175,0)</f>
        <v>0</v>
      </c>
      <c r="BI2175" s="199">
        <f>IF(N2175="nulová",J2175,0)</f>
        <v>0</v>
      </c>
      <c r="BJ2175" s="18" t="s">
        <v>87</v>
      </c>
      <c r="BK2175" s="199">
        <f>ROUND(I2175*H2175,2)</f>
        <v>0</v>
      </c>
      <c r="BL2175" s="18" t="s">
        <v>263</v>
      </c>
      <c r="BM2175" s="198" t="s">
        <v>3303</v>
      </c>
    </row>
    <row r="2176" spans="1:65" s="13" customFormat="1">
      <c r="B2176" s="200"/>
      <c r="C2176" s="201"/>
      <c r="D2176" s="202" t="s">
        <v>186</v>
      </c>
      <c r="E2176" s="203" t="s">
        <v>1</v>
      </c>
      <c r="F2176" s="204" t="s">
        <v>3304</v>
      </c>
      <c r="G2176" s="201"/>
      <c r="H2176" s="205">
        <v>154.35</v>
      </c>
      <c r="I2176" s="206"/>
      <c r="J2176" s="201"/>
      <c r="K2176" s="201"/>
      <c r="L2176" s="207"/>
      <c r="M2176" s="208"/>
      <c r="N2176" s="209"/>
      <c r="O2176" s="209"/>
      <c r="P2176" s="209"/>
      <c r="Q2176" s="209"/>
      <c r="R2176" s="209"/>
      <c r="S2176" s="209"/>
      <c r="T2176" s="210"/>
      <c r="AT2176" s="211" t="s">
        <v>186</v>
      </c>
      <c r="AU2176" s="211" t="s">
        <v>89</v>
      </c>
      <c r="AV2176" s="13" t="s">
        <v>89</v>
      </c>
      <c r="AW2176" s="13" t="s">
        <v>35</v>
      </c>
      <c r="AX2176" s="13" t="s">
        <v>87</v>
      </c>
      <c r="AY2176" s="211" t="s">
        <v>158</v>
      </c>
    </row>
    <row r="2177" spans="1:65" s="2" customFormat="1" ht="24.2" customHeight="1">
      <c r="A2177" s="35"/>
      <c r="B2177" s="36"/>
      <c r="C2177" s="244" t="s">
        <v>3305</v>
      </c>
      <c r="D2177" s="244" t="s">
        <v>343</v>
      </c>
      <c r="E2177" s="245" t="s">
        <v>3306</v>
      </c>
      <c r="F2177" s="246" t="s">
        <v>3307</v>
      </c>
      <c r="G2177" s="247" t="s">
        <v>216</v>
      </c>
      <c r="H2177" s="248">
        <v>154.35</v>
      </c>
      <c r="I2177" s="249"/>
      <c r="J2177" s="250">
        <f>ROUND(I2177*H2177,2)</f>
        <v>0</v>
      </c>
      <c r="K2177" s="246" t="s">
        <v>1</v>
      </c>
      <c r="L2177" s="251"/>
      <c r="M2177" s="252" t="s">
        <v>1</v>
      </c>
      <c r="N2177" s="253" t="s">
        <v>44</v>
      </c>
      <c r="O2177" s="72"/>
      <c r="P2177" s="196">
        <f>O2177*H2177</f>
        <v>0</v>
      </c>
      <c r="Q2177" s="196">
        <v>2.87E-2</v>
      </c>
      <c r="R2177" s="196">
        <f>Q2177*H2177</f>
        <v>4.4298449999999994</v>
      </c>
      <c r="S2177" s="196">
        <v>0</v>
      </c>
      <c r="T2177" s="197">
        <f>S2177*H2177</f>
        <v>0</v>
      </c>
      <c r="U2177" s="35"/>
      <c r="V2177" s="35"/>
      <c r="W2177" s="35"/>
      <c r="X2177" s="35"/>
      <c r="Y2177" s="35"/>
      <c r="Z2177" s="35"/>
      <c r="AA2177" s="35"/>
      <c r="AB2177" s="35"/>
      <c r="AC2177" s="35"/>
      <c r="AD2177" s="35"/>
      <c r="AE2177" s="35"/>
      <c r="AR2177" s="198" t="s">
        <v>359</v>
      </c>
      <c r="AT2177" s="198" t="s">
        <v>343</v>
      </c>
      <c r="AU2177" s="198" t="s">
        <v>89</v>
      </c>
      <c r="AY2177" s="18" t="s">
        <v>158</v>
      </c>
      <c r="BE2177" s="199">
        <f>IF(N2177="základní",J2177,0)</f>
        <v>0</v>
      </c>
      <c r="BF2177" s="199">
        <f>IF(N2177="snížená",J2177,0)</f>
        <v>0</v>
      </c>
      <c r="BG2177" s="199">
        <f>IF(N2177="zákl. přenesená",J2177,0)</f>
        <v>0</v>
      </c>
      <c r="BH2177" s="199">
        <f>IF(N2177="sníž. přenesená",J2177,0)</f>
        <v>0</v>
      </c>
      <c r="BI2177" s="199">
        <f>IF(N2177="nulová",J2177,0)</f>
        <v>0</v>
      </c>
      <c r="BJ2177" s="18" t="s">
        <v>87</v>
      </c>
      <c r="BK2177" s="199">
        <f>ROUND(I2177*H2177,2)</f>
        <v>0</v>
      </c>
      <c r="BL2177" s="18" t="s">
        <v>263</v>
      </c>
      <c r="BM2177" s="198" t="s">
        <v>3308</v>
      </c>
    </row>
    <row r="2178" spans="1:65" s="2" customFormat="1" ht="16.5" customHeight="1">
      <c r="A2178" s="35"/>
      <c r="B2178" s="36"/>
      <c r="C2178" s="244" t="s">
        <v>3309</v>
      </c>
      <c r="D2178" s="244" t="s">
        <v>343</v>
      </c>
      <c r="E2178" s="245" t="s">
        <v>3310</v>
      </c>
      <c r="F2178" s="246" t="s">
        <v>3311</v>
      </c>
      <c r="G2178" s="247" t="s">
        <v>184</v>
      </c>
      <c r="H2178" s="248">
        <v>8</v>
      </c>
      <c r="I2178" s="249"/>
      <c r="J2178" s="250">
        <f>ROUND(I2178*H2178,2)</f>
        <v>0</v>
      </c>
      <c r="K2178" s="246" t="s">
        <v>1</v>
      </c>
      <c r="L2178" s="251"/>
      <c r="M2178" s="252" t="s">
        <v>1</v>
      </c>
      <c r="N2178" s="253" t="s">
        <v>44</v>
      </c>
      <c r="O2178" s="72"/>
      <c r="P2178" s="196">
        <f>O2178*H2178</f>
        <v>0</v>
      </c>
      <c r="Q2178" s="196">
        <v>0</v>
      </c>
      <c r="R2178" s="196">
        <f>Q2178*H2178</f>
        <v>0</v>
      </c>
      <c r="S2178" s="196">
        <v>0</v>
      </c>
      <c r="T2178" s="197">
        <f>S2178*H2178</f>
        <v>0</v>
      </c>
      <c r="U2178" s="35"/>
      <c r="V2178" s="35"/>
      <c r="W2178" s="35"/>
      <c r="X2178" s="35"/>
      <c r="Y2178" s="35"/>
      <c r="Z2178" s="35"/>
      <c r="AA2178" s="35"/>
      <c r="AB2178" s="35"/>
      <c r="AC2178" s="35"/>
      <c r="AD2178" s="35"/>
      <c r="AE2178" s="35"/>
      <c r="AR2178" s="198" t="s">
        <v>359</v>
      </c>
      <c r="AT2178" s="198" t="s">
        <v>343</v>
      </c>
      <c r="AU2178" s="198" t="s">
        <v>89</v>
      </c>
      <c r="AY2178" s="18" t="s">
        <v>158</v>
      </c>
      <c r="BE2178" s="199">
        <f>IF(N2178="základní",J2178,0)</f>
        <v>0</v>
      </c>
      <c r="BF2178" s="199">
        <f>IF(N2178="snížená",J2178,0)</f>
        <v>0</v>
      </c>
      <c r="BG2178" s="199">
        <f>IF(N2178="zákl. přenesená",J2178,0)</f>
        <v>0</v>
      </c>
      <c r="BH2178" s="199">
        <f>IF(N2178="sníž. přenesená",J2178,0)</f>
        <v>0</v>
      </c>
      <c r="BI2178" s="199">
        <f>IF(N2178="nulová",J2178,0)</f>
        <v>0</v>
      </c>
      <c r="BJ2178" s="18" t="s">
        <v>87</v>
      </c>
      <c r="BK2178" s="199">
        <f>ROUND(I2178*H2178,2)</f>
        <v>0</v>
      </c>
      <c r="BL2178" s="18" t="s">
        <v>263</v>
      </c>
      <c r="BM2178" s="198" t="s">
        <v>3312</v>
      </c>
    </row>
    <row r="2179" spans="1:65" s="2" customFormat="1" ht="24.2" customHeight="1">
      <c r="A2179" s="35"/>
      <c r="B2179" s="36"/>
      <c r="C2179" s="187" t="s">
        <v>3313</v>
      </c>
      <c r="D2179" s="187" t="s">
        <v>161</v>
      </c>
      <c r="E2179" s="188" t="s">
        <v>3314</v>
      </c>
      <c r="F2179" s="189" t="s">
        <v>3315</v>
      </c>
      <c r="G2179" s="190" t="s">
        <v>184</v>
      </c>
      <c r="H2179" s="191">
        <v>1</v>
      </c>
      <c r="I2179" s="192"/>
      <c r="J2179" s="193">
        <f>ROUND(I2179*H2179,2)</f>
        <v>0</v>
      </c>
      <c r="K2179" s="189" t="s">
        <v>217</v>
      </c>
      <c r="L2179" s="40"/>
      <c r="M2179" s="194" t="s">
        <v>1</v>
      </c>
      <c r="N2179" s="195" t="s">
        <v>44</v>
      </c>
      <c r="O2179" s="72"/>
      <c r="P2179" s="196">
        <f>O2179*H2179</f>
        <v>0</v>
      </c>
      <c r="Q2179" s="196">
        <v>2.7E-4</v>
      </c>
      <c r="R2179" s="196">
        <f>Q2179*H2179</f>
        <v>2.7E-4</v>
      </c>
      <c r="S2179" s="196">
        <v>0</v>
      </c>
      <c r="T2179" s="197">
        <f>S2179*H2179</f>
        <v>0</v>
      </c>
      <c r="U2179" s="35"/>
      <c r="V2179" s="35"/>
      <c r="W2179" s="35"/>
      <c r="X2179" s="35"/>
      <c r="Y2179" s="35"/>
      <c r="Z2179" s="35"/>
      <c r="AA2179" s="35"/>
      <c r="AB2179" s="35"/>
      <c r="AC2179" s="35"/>
      <c r="AD2179" s="35"/>
      <c r="AE2179" s="35"/>
      <c r="AR2179" s="198" t="s">
        <v>263</v>
      </c>
      <c r="AT2179" s="198" t="s">
        <v>161</v>
      </c>
      <c r="AU2179" s="198" t="s">
        <v>89</v>
      </c>
      <c r="AY2179" s="18" t="s">
        <v>158</v>
      </c>
      <c r="BE2179" s="199">
        <f>IF(N2179="základní",J2179,0)</f>
        <v>0</v>
      </c>
      <c r="BF2179" s="199">
        <f>IF(N2179="snížená",J2179,0)</f>
        <v>0</v>
      </c>
      <c r="BG2179" s="199">
        <f>IF(N2179="zákl. přenesená",J2179,0)</f>
        <v>0</v>
      </c>
      <c r="BH2179" s="199">
        <f>IF(N2179="sníž. přenesená",J2179,0)</f>
        <v>0</v>
      </c>
      <c r="BI2179" s="199">
        <f>IF(N2179="nulová",J2179,0)</f>
        <v>0</v>
      </c>
      <c r="BJ2179" s="18" t="s">
        <v>87</v>
      </c>
      <c r="BK2179" s="199">
        <f>ROUND(I2179*H2179,2)</f>
        <v>0</v>
      </c>
      <c r="BL2179" s="18" t="s">
        <v>263</v>
      </c>
      <c r="BM2179" s="198" t="s">
        <v>3316</v>
      </c>
    </row>
    <row r="2180" spans="1:65" s="13" customFormat="1">
      <c r="B2180" s="200"/>
      <c r="C2180" s="201"/>
      <c r="D2180" s="202" t="s">
        <v>186</v>
      </c>
      <c r="E2180" s="203" t="s">
        <v>1</v>
      </c>
      <c r="F2180" s="204" t="s">
        <v>3317</v>
      </c>
      <c r="G2180" s="201"/>
      <c r="H2180" s="205">
        <v>1</v>
      </c>
      <c r="I2180" s="206"/>
      <c r="J2180" s="201"/>
      <c r="K2180" s="201"/>
      <c r="L2180" s="207"/>
      <c r="M2180" s="208"/>
      <c r="N2180" s="209"/>
      <c r="O2180" s="209"/>
      <c r="P2180" s="209"/>
      <c r="Q2180" s="209"/>
      <c r="R2180" s="209"/>
      <c r="S2180" s="209"/>
      <c r="T2180" s="210"/>
      <c r="AT2180" s="211" t="s">
        <v>186</v>
      </c>
      <c r="AU2180" s="211" t="s">
        <v>89</v>
      </c>
      <c r="AV2180" s="13" t="s">
        <v>89</v>
      </c>
      <c r="AW2180" s="13" t="s">
        <v>35</v>
      </c>
      <c r="AX2180" s="13" t="s">
        <v>87</v>
      </c>
      <c r="AY2180" s="211" t="s">
        <v>158</v>
      </c>
    </row>
    <row r="2181" spans="1:65" s="2" customFormat="1" ht="24.2" customHeight="1">
      <c r="A2181" s="35"/>
      <c r="B2181" s="36"/>
      <c r="C2181" s="244" t="s">
        <v>3318</v>
      </c>
      <c r="D2181" s="244" t="s">
        <v>343</v>
      </c>
      <c r="E2181" s="245" t="s">
        <v>3319</v>
      </c>
      <c r="F2181" s="246" t="s">
        <v>3320</v>
      </c>
      <c r="G2181" s="247" t="s">
        <v>216</v>
      </c>
      <c r="H2181" s="248">
        <v>0.81</v>
      </c>
      <c r="I2181" s="249"/>
      <c r="J2181" s="250">
        <f>ROUND(I2181*H2181,2)</f>
        <v>0</v>
      </c>
      <c r="K2181" s="246" t="s">
        <v>217</v>
      </c>
      <c r="L2181" s="251"/>
      <c r="M2181" s="252" t="s">
        <v>1</v>
      </c>
      <c r="N2181" s="253" t="s">
        <v>44</v>
      </c>
      <c r="O2181" s="72"/>
      <c r="P2181" s="196">
        <f>O2181*H2181</f>
        <v>0</v>
      </c>
      <c r="Q2181" s="196">
        <v>3.4720000000000001E-2</v>
      </c>
      <c r="R2181" s="196">
        <f>Q2181*H2181</f>
        <v>2.8123200000000001E-2</v>
      </c>
      <c r="S2181" s="196">
        <v>0</v>
      </c>
      <c r="T2181" s="197">
        <f>S2181*H2181</f>
        <v>0</v>
      </c>
      <c r="U2181" s="35"/>
      <c r="V2181" s="35"/>
      <c r="W2181" s="35"/>
      <c r="X2181" s="35"/>
      <c r="Y2181" s="35"/>
      <c r="Z2181" s="35"/>
      <c r="AA2181" s="35"/>
      <c r="AB2181" s="35"/>
      <c r="AC2181" s="35"/>
      <c r="AD2181" s="35"/>
      <c r="AE2181" s="35"/>
      <c r="AR2181" s="198" t="s">
        <v>359</v>
      </c>
      <c r="AT2181" s="198" t="s">
        <v>343</v>
      </c>
      <c r="AU2181" s="198" t="s">
        <v>89</v>
      </c>
      <c r="AY2181" s="18" t="s">
        <v>158</v>
      </c>
      <c r="BE2181" s="199">
        <f>IF(N2181="základní",J2181,0)</f>
        <v>0</v>
      </c>
      <c r="BF2181" s="199">
        <f>IF(N2181="snížená",J2181,0)</f>
        <v>0</v>
      </c>
      <c r="BG2181" s="199">
        <f>IF(N2181="zákl. přenesená",J2181,0)</f>
        <v>0</v>
      </c>
      <c r="BH2181" s="199">
        <f>IF(N2181="sníž. přenesená",J2181,0)</f>
        <v>0</v>
      </c>
      <c r="BI2181" s="199">
        <f>IF(N2181="nulová",J2181,0)</f>
        <v>0</v>
      </c>
      <c r="BJ2181" s="18" t="s">
        <v>87</v>
      </c>
      <c r="BK2181" s="199">
        <f>ROUND(I2181*H2181,2)</f>
        <v>0</v>
      </c>
      <c r="BL2181" s="18" t="s">
        <v>263</v>
      </c>
      <c r="BM2181" s="198" t="s">
        <v>3321</v>
      </c>
    </row>
    <row r="2182" spans="1:65" s="13" customFormat="1">
      <c r="B2182" s="200"/>
      <c r="C2182" s="201"/>
      <c r="D2182" s="202" t="s">
        <v>186</v>
      </c>
      <c r="E2182" s="203" t="s">
        <v>1</v>
      </c>
      <c r="F2182" s="204" t="s">
        <v>3322</v>
      </c>
      <c r="G2182" s="201"/>
      <c r="H2182" s="205">
        <v>0.81</v>
      </c>
      <c r="I2182" s="206"/>
      <c r="J2182" s="201"/>
      <c r="K2182" s="201"/>
      <c r="L2182" s="207"/>
      <c r="M2182" s="208"/>
      <c r="N2182" s="209"/>
      <c r="O2182" s="209"/>
      <c r="P2182" s="209"/>
      <c r="Q2182" s="209"/>
      <c r="R2182" s="209"/>
      <c r="S2182" s="209"/>
      <c r="T2182" s="210"/>
      <c r="AT2182" s="211" t="s">
        <v>186</v>
      </c>
      <c r="AU2182" s="211" t="s">
        <v>89</v>
      </c>
      <c r="AV2182" s="13" t="s">
        <v>89</v>
      </c>
      <c r="AW2182" s="13" t="s">
        <v>35</v>
      </c>
      <c r="AX2182" s="13" t="s">
        <v>87</v>
      </c>
      <c r="AY2182" s="211" t="s">
        <v>158</v>
      </c>
    </row>
    <row r="2183" spans="1:65" s="2" customFormat="1" ht="24.2" customHeight="1">
      <c r="A2183" s="35"/>
      <c r="B2183" s="36"/>
      <c r="C2183" s="187" t="s">
        <v>3323</v>
      </c>
      <c r="D2183" s="187" t="s">
        <v>161</v>
      </c>
      <c r="E2183" s="188" t="s">
        <v>3324</v>
      </c>
      <c r="F2183" s="189" t="s">
        <v>3325</v>
      </c>
      <c r="G2183" s="190" t="s">
        <v>332</v>
      </c>
      <c r="H2183" s="191">
        <v>432.02</v>
      </c>
      <c r="I2183" s="192"/>
      <c r="J2183" s="193">
        <f>ROUND(I2183*H2183,2)</f>
        <v>0</v>
      </c>
      <c r="K2183" s="189" t="s">
        <v>217</v>
      </c>
      <c r="L2183" s="40"/>
      <c r="M2183" s="194" t="s">
        <v>1</v>
      </c>
      <c r="N2183" s="195" t="s">
        <v>44</v>
      </c>
      <c r="O2183" s="72"/>
      <c r="P2183" s="196">
        <f>O2183*H2183</f>
        <v>0</v>
      </c>
      <c r="Q2183" s="196">
        <v>1.4999999999999999E-4</v>
      </c>
      <c r="R2183" s="196">
        <f>Q2183*H2183</f>
        <v>6.4802999999999986E-2</v>
      </c>
      <c r="S2183" s="196">
        <v>0</v>
      </c>
      <c r="T2183" s="197">
        <f>S2183*H2183</f>
        <v>0</v>
      </c>
      <c r="U2183" s="35"/>
      <c r="V2183" s="35"/>
      <c r="W2183" s="35"/>
      <c r="X2183" s="35"/>
      <c r="Y2183" s="35"/>
      <c r="Z2183" s="35"/>
      <c r="AA2183" s="35"/>
      <c r="AB2183" s="35"/>
      <c r="AC2183" s="35"/>
      <c r="AD2183" s="35"/>
      <c r="AE2183" s="35"/>
      <c r="AR2183" s="198" t="s">
        <v>263</v>
      </c>
      <c r="AT2183" s="198" t="s">
        <v>161</v>
      </c>
      <c r="AU2183" s="198" t="s">
        <v>89</v>
      </c>
      <c r="AY2183" s="18" t="s">
        <v>158</v>
      </c>
      <c r="BE2183" s="199">
        <f>IF(N2183="základní",J2183,0)</f>
        <v>0</v>
      </c>
      <c r="BF2183" s="199">
        <f>IF(N2183="snížená",J2183,0)</f>
        <v>0</v>
      </c>
      <c r="BG2183" s="199">
        <f>IF(N2183="zákl. přenesená",J2183,0)</f>
        <v>0</v>
      </c>
      <c r="BH2183" s="199">
        <f>IF(N2183="sníž. přenesená",J2183,0)</f>
        <v>0</v>
      </c>
      <c r="BI2183" s="199">
        <f>IF(N2183="nulová",J2183,0)</f>
        <v>0</v>
      </c>
      <c r="BJ2183" s="18" t="s">
        <v>87</v>
      </c>
      <c r="BK2183" s="199">
        <f>ROUND(I2183*H2183,2)</f>
        <v>0</v>
      </c>
      <c r="BL2183" s="18" t="s">
        <v>263</v>
      </c>
      <c r="BM2183" s="198" t="s">
        <v>3326</v>
      </c>
    </row>
    <row r="2184" spans="1:65" s="13" customFormat="1">
      <c r="B2184" s="200"/>
      <c r="C2184" s="201"/>
      <c r="D2184" s="202" t="s">
        <v>186</v>
      </c>
      <c r="E2184" s="203" t="s">
        <v>1</v>
      </c>
      <c r="F2184" s="204" t="s">
        <v>3327</v>
      </c>
      <c r="G2184" s="201"/>
      <c r="H2184" s="205">
        <v>281.39999999999998</v>
      </c>
      <c r="I2184" s="206"/>
      <c r="J2184" s="201"/>
      <c r="K2184" s="201"/>
      <c r="L2184" s="207"/>
      <c r="M2184" s="208"/>
      <c r="N2184" s="209"/>
      <c r="O2184" s="209"/>
      <c r="P2184" s="209"/>
      <c r="Q2184" s="209"/>
      <c r="R2184" s="209"/>
      <c r="S2184" s="209"/>
      <c r="T2184" s="210"/>
      <c r="AT2184" s="211" t="s">
        <v>186</v>
      </c>
      <c r="AU2184" s="211" t="s">
        <v>89</v>
      </c>
      <c r="AV2184" s="13" t="s">
        <v>89</v>
      </c>
      <c r="AW2184" s="13" t="s">
        <v>35</v>
      </c>
      <c r="AX2184" s="13" t="s">
        <v>79</v>
      </c>
      <c r="AY2184" s="211" t="s">
        <v>158</v>
      </c>
    </row>
    <row r="2185" spans="1:65" s="13" customFormat="1">
      <c r="B2185" s="200"/>
      <c r="C2185" s="201"/>
      <c r="D2185" s="202" t="s">
        <v>186</v>
      </c>
      <c r="E2185" s="203" t="s">
        <v>1</v>
      </c>
      <c r="F2185" s="204" t="s">
        <v>3328</v>
      </c>
      <c r="G2185" s="201"/>
      <c r="H2185" s="205">
        <v>57.44</v>
      </c>
      <c r="I2185" s="206"/>
      <c r="J2185" s="201"/>
      <c r="K2185" s="201"/>
      <c r="L2185" s="207"/>
      <c r="M2185" s="208"/>
      <c r="N2185" s="209"/>
      <c r="O2185" s="209"/>
      <c r="P2185" s="209"/>
      <c r="Q2185" s="209"/>
      <c r="R2185" s="209"/>
      <c r="S2185" s="209"/>
      <c r="T2185" s="210"/>
      <c r="AT2185" s="211" t="s">
        <v>186</v>
      </c>
      <c r="AU2185" s="211" t="s">
        <v>89</v>
      </c>
      <c r="AV2185" s="13" t="s">
        <v>89</v>
      </c>
      <c r="AW2185" s="13" t="s">
        <v>35</v>
      </c>
      <c r="AX2185" s="13" t="s">
        <v>79</v>
      </c>
      <c r="AY2185" s="211" t="s">
        <v>158</v>
      </c>
    </row>
    <row r="2186" spans="1:65" s="13" customFormat="1">
      <c r="B2186" s="200"/>
      <c r="C2186" s="201"/>
      <c r="D2186" s="202" t="s">
        <v>186</v>
      </c>
      <c r="E2186" s="203" t="s">
        <v>1</v>
      </c>
      <c r="F2186" s="204" t="s">
        <v>3329</v>
      </c>
      <c r="G2186" s="201"/>
      <c r="H2186" s="205">
        <v>3.6</v>
      </c>
      <c r="I2186" s="206"/>
      <c r="J2186" s="201"/>
      <c r="K2186" s="201"/>
      <c r="L2186" s="207"/>
      <c r="M2186" s="208"/>
      <c r="N2186" s="209"/>
      <c r="O2186" s="209"/>
      <c r="P2186" s="209"/>
      <c r="Q2186" s="209"/>
      <c r="R2186" s="209"/>
      <c r="S2186" s="209"/>
      <c r="T2186" s="210"/>
      <c r="AT2186" s="211" t="s">
        <v>186</v>
      </c>
      <c r="AU2186" s="211" t="s">
        <v>89</v>
      </c>
      <c r="AV2186" s="13" t="s">
        <v>89</v>
      </c>
      <c r="AW2186" s="13" t="s">
        <v>35</v>
      </c>
      <c r="AX2186" s="13" t="s">
        <v>79</v>
      </c>
      <c r="AY2186" s="211" t="s">
        <v>158</v>
      </c>
    </row>
    <row r="2187" spans="1:65" s="13" customFormat="1">
      <c r="B2187" s="200"/>
      <c r="C2187" s="201"/>
      <c r="D2187" s="202" t="s">
        <v>186</v>
      </c>
      <c r="E2187" s="203" t="s">
        <v>1</v>
      </c>
      <c r="F2187" s="204" t="s">
        <v>3330</v>
      </c>
      <c r="G2187" s="201"/>
      <c r="H2187" s="205">
        <v>13.6</v>
      </c>
      <c r="I2187" s="206"/>
      <c r="J2187" s="201"/>
      <c r="K2187" s="201"/>
      <c r="L2187" s="207"/>
      <c r="M2187" s="208"/>
      <c r="N2187" s="209"/>
      <c r="O2187" s="209"/>
      <c r="P2187" s="209"/>
      <c r="Q2187" s="209"/>
      <c r="R2187" s="209"/>
      <c r="S2187" s="209"/>
      <c r="T2187" s="210"/>
      <c r="AT2187" s="211" t="s">
        <v>186</v>
      </c>
      <c r="AU2187" s="211" t="s">
        <v>89</v>
      </c>
      <c r="AV2187" s="13" t="s">
        <v>89</v>
      </c>
      <c r="AW2187" s="13" t="s">
        <v>35</v>
      </c>
      <c r="AX2187" s="13" t="s">
        <v>79</v>
      </c>
      <c r="AY2187" s="211" t="s">
        <v>158</v>
      </c>
    </row>
    <row r="2188" spans="1:65" s="13" customFormat="1">
      <c r="B2188" s="200"/>
      <c r="C2188" s="201"/>
      <c r="D2188" s="202" t="s">
        <v>186</v>
      </c>
      <c r="E2188" s="203" t="s">
        <v>1</v>
      </c>
      <c r="F2188" s="204" t="s">
        <v>3331</v>
      </c>
      <c r="G2188" s="201"/>
      <c r="H2188" s="205">
        <v>66.099999999999994</v>
      </c>
      <c r="I2188" s="206"/>
      <c r="J2188" s="201"/>
      <c r="K2188" s="201"/>
      <c r="L2188" s="207"/>
      <c r="M2188" s="208"/>
      <c r="N2188" s="209"/>
      <c r="O2188" s="209"/>
      <c r="P2188" s="209"/>
      <c r="Q2188" s="209"/>
      <c r="R2188" s="209"/>
      <c r="S2188" s="209"/>
      <c r="T2188" s="210"/>
      <c r="AT2188" s="211" t="s">
        <v>186</v>
      </c>
      <c r="AU2188" s="211" t="s">
        <v>89</v>
      </c>
      <c r="AV2188" s="13" t="s">
        <v>89</v>
      </c>
      <c r="AW2188" s="13" t="s">
        <v>35</v>
      </c>
      <c r="AX2188" s="13" t="s">
        <v>79</v>
      </c>
      <c r="AY2188" s="211" t="s">
        <v>158</v>
      </c>
    </row>
    <row r="2189" spans="1:65" s="15" customFormat="1">
      <c r="B2189" s="223"/>
      <c r="C2189" s="224"/>
      <c r="D2189" s="202" t="s">
        <v>186</v>
      </c>
      <c r="E2189" s="225" t="s">
        <v>1</v>
      </c>
      <c r="F2189" s="226" t="s">
        <v>3332</v>
      </c>
      <c r="G2189" s="224"/>
      <c r="H2189" s="227">
        <v>422.14</v>
      </c>
      <c r="I2189" s="228"/>
      <c r="J2189" s="224"/>
      <c r="K2189" s="224"/>
      <c r="L2189" s="229"/>
      <c r="M2189" s="230"/>
      <c r="N2189" s="231"/>
      <c r="O2189" s="231"/>
      <c r="P2189" s="231"/>
      <c r="Q2189" s="231"/>
      <c r="R2189" s="231"/>
      <c r="S2189" s="231"/>
      <c r="T2189" s="232"/>
      <c r="AT2189" s="233" t="s">
        <v>186</v>
      </c>
      <c r="AU2189" s="233" t="s">
        <v>89</v>
      </c>
      <c r="AV2189" s="15" t="s">
        <v>170</v>
      </c>
      <c r="AW2189" s="15" t="s">
        <v>35</v>
      </c>
      <c r="AX2189" s="15" t="s">
        <v>79</v>
      </c>
      <c r="AY2189" s="233" t="s">
        <v>158</v>
      </c>
    </row>
    <row r="2190" spans="1:65" s="13" customFormat="1">
      <c r="B2190" s="200"/>
      <c r="C2190" s="201"/>
      <c r="D2190" s="202" t="s">
        <v>186</v>
      </c>
      <c r="E2190" s="203" t="s">
        <v>1</v>
      </c>
      <c r="F2190" s="204" t="s">
        <v>3333</v>
      </c>
      <c r="G2190" s="201"/>
      <c r="H2190" s="205">
        <v>9.8800000000000008</v>
      </c>
      <c r="I2190" s="206"/>
      <c r="J2190" s="201"/>
      <c r="K2190" s="201"/>
      <c r="L2190" s="207"/>
      <c r="M2190" s="208"/>
      <c r="N2190" s="209"/>
      <c r="O2190" s="209"/>
      <c r="P2190" s="209"/>
      <c r="Q2190" s="209"/>
      <c r="R2190" s="209"/>
      <c r="S2190" s="209"/>
      <c r="T2190" s="210"/>
      <c r="AT2190" s="211" t="s">
        <v>186</v>
      </c>
      <c r="AU2190" s="211" t="s">
        <v>89</v>
      </c>
      <c r="AV2190" s="13" t="s">
        <v>89</v>
      </c>
      <c r="AW2190" s="13" t="s">
        <v>35</v>
      </c>
      <c r="AX2190" s="13" t="s">
        <v>79</v>
      </c>
      <c r="AY2190" s="211" t="s">
        <v>158</v>
      </c>
    </row>
    <row r="2191" spans="1:65" s="15" customFormat="1">
      <c r="B2191" s="223"/>
      <c r="C2191" s="224"/>
      <c r="D2191" s="202" t="s">
        <v>186</v>
      </c>
      <c r="E2191" s="225" t="s">
        <v>1</v>
      </c>
      <c r="F2191" s="226" t="s">
        <v>3334</v>
      </c>
      <c r="G2191" s="224"/>
      <c r="H2191" s="227">
        <v>9.8800000000000008</v>
      </c>
      <c r="I2191" s="228"/>
      <c r="J2191" s="224"/>
      <c r="K2191" s="224"/>
      <c r="L2191" s="229"/>
      <c r="M2191" s="230"/>
      <c r="N2191" s="231"/>
      <c r="O2191" s="231"/>
      <c r="P2191" s="231"/>
      <c r="Q2191" s="231"/>
      <c r="R2191" s="231"/>
      <c r="S2191" s="231"/>
      <c r="T2191" s="232"/>
      <c r="AT2191" s="233" t="s">
        <v>186</v>
      </c>
      <c r="AU2191" s="233" t="s">
        <v>89</v>
      </c>
      <c r="AV2191" s="15" t="s">
        <v>170</v>
      </c>
      <c r="AW2191" s="15" t="s">
        <v>35</v>
      </c>
      <c r="AX2191" s="15" t="s">
        <v>79</v>
      </c>
      <c r="AY2191" s="233" t="s">
        <v>158</v>
      </c>
    </row>
    <row r="2192" spans="1:65" s="14" customFormat="1">
      <c r="B2192" s="212"/>
      <c r="C2192" s="213"/>
      <c r="D2192" s="202" t="s">
        <v>186</v>
      </c>
      <c r="E2192" s="214" t="s">
        <v>1</v>
      </c>
      <c r="F2192" s="215" t="s">
        <v>199</v>
      </c>
      <c r="G2192" s="213"/>
      <c r="H2192" s="216">
        <v>432.02</v>
      </c>
      <c r="I2192" s="217"/>
      <c r="J2192" s="213"/>
      <c r="K2192" s="213"/>
      <c r="L2192" s="218"/>
      <c r="M2192" s="219"/>
      <c r="N2192" s="220"/>
      <c r="O2192" s="220"/>
      <c r="P2192" s="220"/>
      <c r="Q2192" s="220"/>
      <c r="R2192" s="220"/>
      <c r="S2192" s="220"/>
      <c r="T2192" s="221"/>
      <c r="AT2192" s="222" t="s">
        <v>186</v>
      </c>
      <c r="AU2192" s="222" t="s">
        <v>89</v>
      </c>
      <c r="AV2192" s="14" t="s">
        <v>165</v>
      </c>
      <c r="AW2192" s="14" t="s">
        <v>35</v>
      </c>
      <c r="AX2192" s="14" t="s">
        <v>87</v>
      </c>
      <c r="AY2192" s="222" t="s">
        <v>158</v>
      </c>
    </row>
    <row r="2193" spans="1:65" s="2" customFormat="1" ht="24.2" customHeight="1">
      <c r="A2193" s="35"/>
      <c r="B2193" s="36"/>
      <c r="C2193" s="187" t="s">
        <v>3335</v>
      </c>
      <c r="D2193" s="187" t="s">
        <v>161</v>
      </c>
      <c r="E2193" s="188" t="s">
        <v>3336</v>
      </c>
      <c r="F2193" s="189" t="s">
        <v>3337</v>
      </c>
      <c r="G2193" s="190" t="s">
        <v>184</v>
      </c>
      <c r="H2193" s="191">
        <v>169</v>
      </c>
      <c r="I2193" s="192"/>
      <c r="J2193" s="193">
        <f>ROUND(I2193*H2193,2)</f>
        <v>0</v>
      </c>
      <c r="K2193" s="189" t="s">
        <v>217</v>
      </c>
      <c r="L2193" s="40"/>
      <c r="M2193" s="194" t="s">
        <v>1</v>
      </c>
      <c r="N2193" s="195" t="s">
        <v>44</v>
      </c>
      <c r="O2193" s="72"/>
      <c r="P2193" s="196">
        <f>O2193*H2193</f>
        <v>0</v>
      </c>
      <c r="Q2193" s="196">
        <v>0</v>
      </c>
      <c r="R2193" s="196">
        <f>Q2193*H2193</f>
        <v>0</v>
      </c>
      <c r="S2193" s="196">
        <v>0</v>
      </c>
      <c r="T2193" s="197">
        <f>S2193*H2193</f>
        <v>0</v>
      </c>
      <c r="U2193" s="35"/>
      <c r="V2193" s="35"/>
      <c r="W2193" s="35"/>
      <c r="X2193" s="35"/>
      <c r="Y2193" s="35"/>
      <c r="Z2193" s="35"/>
      <c r="AA2193" s="35"/>
      <c r="AB2193" s="35"/>
      <c r="AC2193" s="35"/>
      <c r="AD2193" s="35"/>
      <c r="AE2193" s="35"/>
      <c r="AR2193" s="198" t="s">
        <v>263</v>
      </c>
      <c r="AT2193" s="198" t="s">
        <v>161</v>
      </c>
      <c r="AU2193" s="198" t="s">
        <v>89</v>
      </c>
      <c r="AY2193" s="18" t="s">
        <v>158</v>
      </c>
      <c r="BE2193" s="199">
        <f>IF(N2193="základní",J2193,0)</f>
        <v>0</v>
      </c>
      <c r="BF2193" s="199">
        <f>IF(N2193="snížená",J2193,0)</f>
        <v>0</v>
      </c>
      <c r="BG2193" s="199">
        <f>IF(N2193="zákl. přenesená",J2193,0)</f>
        <v>0</v>
      </c>
      <c r="BH2193" s="199">
        <f>IF(N2193="sníž. přenesená",J2193,0)</f>
        <v>0</v>
      </c>
      <c r="BI2193" s="199">
        <f>IF(N2193="nulová",J2193,0)</f>
        <v>0</v>
      </c>
      <c r="BJ2193" s="18" t="s">
        <v>87</v>
      </c>
      <c r="BK2193" s="199">
        <f>ROUND(I2193*H2193,2)</f>
        <v>0</v>
      </c>
      <c r="BL2193" s="18" t="s">
        <v>263</v>
      </c>
      <c r="BM2193" s="198" t="s">
        <v>3338</v>
      </c>
    </row>
    <row r="2194" spans="1:65" s="2" customFormat="1" ht="24.2" customHeight="1">
      <c r="A2194" s="35"/>
      <c r="B2194" s="36"/>
      <c r="C2194" s="244" t="s">
        <v>3339</v>
      </c>
      <c r="D2194" s="244" t="s">
        <v>343</v>
      </c>
      <c r="E2194" s="245" t="s">
        <v>3340</v>
      </c>
      <c r="F2194" s="246" t="s">
        <v>3341</v>
      </c>
      <c r="G2194" s="247" t="s">
        <v>184</v>
      </c>
      <c r="H2194" s="248">
        <v>2</v>
      </c>
      <c r="I2194" s="249"/>
      <c r="J2194" s="250">
        <f>ROUND(I2194*H2194,2)</f>
        <v>0</v>
      </c>
      <c r="K2194" s="246" t="s">
        <v>1</v>
      </c>
      <c r="L2194" s="251"/>
      <c r="M2194" s="252" t="s">
        <v>1</v>
      </c>
      <c r="N2194" s="253" t="s">
        <v>44</v>
      </c>
      <c r="O2194" s="72"/>
      <c r="P2194" s="196">
        <f>O2194*H2194</f>
        <v>0</v>
      </c>
      <c r="Q2194" s="196">
        <v>1.6E-2</v>
      </c>
      <c r="R2194" s="196">
        <f>Q2194*H2194</f>
        <v>3.2000000000000001E-2</v>
      </c>
      <c r="S2194" s="196">
        <v>0</v>
      </c>
      <c r="T2194" s="197">
        <f>S2194*H2194</f>
        <v>0</v>
      </c>
      <c r="U2194" s="35"/>
      <c r="V2194" s="35"/>
      <c r="W2194" s="35"/>
      <c r="X2194" s="35"/>
      <c r="Y2194" s="35"/>
      <c r="Z2194" s="35"/>
      <c r="AA2194" s="35"/>
      <c r="AB2194" s="35"/>
      <c r="AC2194" s="35"/>
      <c r="AD2194" s="35"/>
      <c r="AE2194" s="35"/>
      <c r="AR2194" s="198" t="s">
        <v>359</v>
      </c>
      <c r="AT2194" s="198" t="s">
        <v>343</v>
      </c>
      <c r="AU2194" s="198" t="s">
        <v>89</v>
      </c>
      <c r="AY2194" s="18" t="s">
        <v>158</v>
      </c>
      <c r="BE2194" s="199">
        <f>IF(N2194="základní",J2194,0)</f>
        <v>0</v>
      </c>
      <c r="BF2194" s="199">
        <f>IF(N2194="snížená",J2194,0)</f>
        <v>0</v>
      </c>
      <c r="BG2194" s="199">
        <f>IF(N2194="zákl. přenesená",J2194,0)</f>
        <v>0</v>
      </c>
      <c r="BH2194" s="199">
        <f>IF(N2194="sníž. přenesená",J2194,0)</f>
        <v>0</v>
      </c>
      <c r="BI2194" s="199">
        <f>IF(N2194="nulová",J2194,0)</f>
        <v>0</v>
      </c>
      <c r="BJ2194" s="18" t="s">
        <v>87</v>
      </c>
      <c r="BK2194" s="199">
        <f>ROUND(I2194*H2194,2)</f>
        <v>0</v>
      </c>
      <c r="BL2194" s="18" t="s">
        <v>263</v>
      </c>
      <c r="BM2194" s="198" t="s">
        <v>3342</v>
      </c>
    </row>
    <row r="2195" spans="1:65" s="13" customFormat="1">
      <c r="B2195" s="200"/>
      <c r="C2195" s="201"/>
      <c r="D2195" s="202" t="s">
        <v>186</v>
      </c>
      <c r="E2195" s="203" t="s">
        <v>1</v>
      </c>
      <c r="F2195" s="204" t="s">
        <v>1410</v>
      </c>
      <c r="G2195" s="201"/>
      <c r="H2195" s="205">
        <v>1</v>
      </c>
      <c r="I2195" s="206"/>
      <c r="J2195" s="201"/>
      <c r="K2195" s="201"/>
      <c r="L2195" s="207"/>
      <c r="M2195" s="208"/>
      <c r="N2195" s="209"/>
      <c r="O2195" s="209"/>
      <c r="P2195" s="209"/>
      <c r="Q2195" s="209"/>
      <c r="R2195" s="209"/>
      <c r="S2195" s="209"/>
      <c r="T2195" s="210"/>
      <c r="AT2195" s="211" t="s">
        <v>186</v>
      </c>
      <c r="AU2195" s="211" t="s">
        <v>89</v>
      </c>
      <c r="AV2195" s="13" t="s">
        <v>89</v>
      </c>
      <c r="AW2195" s="13" t="s">
        <v>35</v>
      </c>
      <c r="AX2195" s="13" t="s">
        <v>79</v>
      </c>
      <c r="AY2195" s="211" t="s">
        <v>158</v>
      </c>
    </row>
    <row r="2196" spans="1:65" s="13" customFormat="1">
      <c r="B2196" s="200"/>
      <c r="C2196" s="201"/>
      <c r="D2196" s="202" t="s">
        <v>186</v>
      </c>
      <c r="E2196" s="203" t="s">
        <v>1</v>
      </c>
      <c r="F2196" s="204" t="s">
        <v>1415</v>
      </c>
      <c r="G2196" s="201"/>
      <c r="H2196" s="205">
        <v>1</v>
      </c>
      <c r="I2196" s="206"/>
      <c r="J2196" s="201"/>
      <c r="K2196" s="201"/>
      <c r="L2196" s="207"/>
      <c r="M2196" s="208"/>
      <c r="N2196" s="209"/>
      <c r="O2196" s="209"/>
      <c r="P2196" s="209"/>
      <c r="Q2196" s="209"/>
      <c r="R2196" s="209"/>
      <c r="S2196" s="209"/>
      <c r="T2196" s="210"/>
      <c r="AT2196" s="211" t="s">
        <v>186</v>
      </c>
      <c r="AU2196" s="211" t="s">
        <v>89</v>
      </c>
      <c r="AV2196" s="13" t="s">
        <v>89</v>
      </c>
      <c r="AW2196" s="13" t="s">
        <v>35</v>
      </c>
      <c r="AX2196" s="13" t="s">
        <v>79</v>
      </c>
      <c r="AY2196" s="211" t="s">
        <v>158</v>
      </c>
    </row>
    <row r="2197" spans="1:65" s="14" customFormat="1">
      <c r="B2197" s="212"/>
      <c r="C2197" s="213"/>
      <c r="D2197" s="202" t="s">
        <v>186</v>
      </c>
      <c r="E2197" s="214" t="s">
        <v>1</v>
      </c>
      <c r="F2197" s="215" t="s">
        <v>199</v>
      </c>
      <c r="G2197" s="213"/>
      <c r="H2197" s="216">
        <v>2</v>
      </c>
      <c r="I2197" s="217"/>
      <c r="J2197" s="213"/>
      <c r="K2197" s="213"/>
      <c r="L2197" s="218"/>
      <c r="M2197" s="219"/>
      <c r="N2197" s="220"/>
      <c r="O2197" s="220"/>
      <c r="P2197" s="220"/>
      <c r="Q2197" s="220"/>
      <c r="R2197" s="220"/>
      <c r="S2197" s="220"/>
      <c r="T2197" s="221"/>
      <c r="AT2197" s="222" t="s">
        <v>186</v>
      </c>
      <c r="AU2197" s="222" t="s">
        <v>89</v>
      </c>
      <c r="AV2197" s="14" t="s">
        <v>165</v>
      </c>
      <c r="AW2197" s="14" t="s">
        <v>35</v>
      </c>
      <c r="AX2197" s="14" t="s">
        <v>87</v>
      </c>
      <c r="AY2197" s="222" t="s">
        <v>158</v>
      </c>
    </row>
    <row r="2198" spans="1:65" s="2" customFormat="1" ht="24.2" customHeight="1">
      <c r="A2198" s="35"/>
      <c r="B2198" s="36"/>
      <c r="C2198" s="244" t="s">
        <v>3343</v>
      </c>
      <c r="D2198" s="244" t="s">
        <v>343</v>
      </c>
      <c r="E2198" s="245" t="s">
        <v>3344</v>
      </c>
      <c r="F2198" s="246" t="s">
        <v>3345</v>
      </c>
      <c r="G2198" s="247" t="s">
        <v>184</v>
      </c>
      <c r="H2198" s="248">
        <v>155</v>
      </c>
      <c r="I2198" s="249"/>
      <c r="J2198" s="250">
        <f>ROUND(I2198*H2198,2)</f>
        <v>0</v>
      </c>
      <c r="K2198" s="246" t="s">
        <v>1</v>
      </c>
      <c r="L2198" s="251"/>
      <c r="M2198" s="252" t="s">
        <v>1</v>
      </c>
      <c r="N2198" s="253" t="s">
        <v>44</v>
      </c>
      <c r="O2198" s="72"/>
      <c r="P2198" s="196">
        <f>O2198*H2198</f>
        <v>0</v>
      </c>
      <c r="Q2198" s="196">
        <v>1.7500000000000002E-2</v>
      </c>
      <c r="R2198" s="196">
        <f>Q2198*H2198</f>
        <v>2.7125000000000004</v>
      </c>
      <c r="S2198" s="196">
        <v>0</v>
      </c>
      <c r="T2198" s="197">
        <f>S2198*H2198</f>
        <v>0</v>
      </c>
      <c r="U2198" s="35"/>
      <c r="V2198" s="35"/>
      <c r="W2198" s="35"/>
      <c r="X2198" s="35"/>
      <c r="Y2198" s="35"/>
      <c r="Z2198" s="35"/>
      <c r="AA2198" s="35"/>
      <c r="AB2198" s="35"/>
      <c r="AC2198" s="35"/>
      <c r="AD2198" s="35"/>
      <c r="AE2198" s="35"/>
      <c r="AR2198" s="198" t="s">
        <v>359</v>
      </c>
      <c r="AT2198" s="198" t="s">
        <v>343</v>
      </c>
      <c r="AU2198" s="198" t="s">
        <v>89</v>
      </c>
      <c r="AY2198" s="18" t="s">
        <v>158</v>
      </c>
      <c r="BE2198" s="199">
        <f>IF(N2198="základní",J2198,0)</f>
        <v>0</v>
      </c>
      <c r="BF2198" s="199">
        <f>IF(N2198="snížená",J2198,0)</f>
        <v>0</v>
      </c>
      <c r="BG2198" s="199">
        <f>IF(N2198="zákl. přenesená",J2198,0)</f>
        <v>0</v>
      </c>
      <c r="BH2198" s="199">
        <f>IF(N2198="sníž. přenesená",J2198,0)</f>
        <v>0</v>
      </c>
      <c r="BI2198" s="199">
        <f>IF(N2198="nulová",J2198,0)</f>
        <v>0</v>
      </c>
      <c r="BJ2198" s="18" t="s">
        <v>87</v>
      </c>
      <c r="BK2198" s="199">
        <f>ROUND(I2198*H2198,2)</f>
        <v>0</v>
      </c>
      <c r="BL2198" s="18" t="s">
        <v>263</v>
      </c>
      <c r="BM2198" s="198" t="s">
        <v>3346</v>
      </c>
    </row>
    <row r="2199" spans="1:65" s="13" customFormat="1">
      <c r="B2199" s="200"/>
      <c r="C2199" s="201"/>
      <c r="D2199" s="202" t="s">
        <v>186</v>
      </c>
      <c r="E2199" s="203" t="s">
        <v>1</v>
      </c>
      <c r="F2199" s="204" t="s">
        <v>3347</v>
      </c>
      <c r="G2199" s="201"/>
      <c r="H2199" s="205">
        <v>136</v>
      </c>
      <c r="I2199" s="206"/>
      <c r="J2199" s="201"/>
      <c r="K2199" s="201"/>
      <c r="L2199" s="207"/>
      <c r="M2199" s="208"/>
      <c r="N2199" s="209"/>
      <c r="O2199" s="209"/>
      <c r="P2199" s="209"/>
      <c r="Q2199" s="209"/>
      <c r="R2199" s="209"/>
      <c r="S2199" s="209"/>
      <c r="T2199" s="210"/>
      <c r="AT2199" s="211" t="s">
        <v>186</v>
      </c>
      <c r="AU2199" s="211" t="s">
        <v>89</v>
      </c>
      <c r="AV2199" s="13" t="s">
        <v>89</v>
      </c>
      <c r="AW2199" s="13" t="s">
        <v>35</v>
      </c>
      <c r="AX2199" s="13" t="s">
        <v>79</v>
      </c>
      <c r="AY2199" s="211" t="s">
        <v>158</v>
      </c>
    </row>
    <row r="2200" spans="1:65" s="13" customFormat="1">
      <c r="B2200" s="200"/>
      <c r="C2200" s="201"/>
      <c r="D2200" s="202" t="s">
        <v>186</v>
      </c>
      <c r="E2200" s="203" t="s">
        <v>1</v>
      </c>
      <c r="F2200" s="204" t="s">
        <v>3348</v>
      </c>
      <c r="G2200" s="201"/>
      <c r="H2200" s="205">
        <v>19</v>
      </c>
      <c r="I2200" s="206"/>
      <c r="J2200" s="201"/>
      <c r="K2200" s="201"/>
      <c r="L2200" s="207"/>
      <c r="M2200" s="208"/>
      <c r="N2200" s="209"/>
      <c r="O2200" s="209"/>
      <c r="P2200" s="209"/>
      <c r="Q2200" s="209"/>
      <c r="R2200" s="209"/>
      <c r="S2200" s="209"/>
      <c r="T2200" s="210"/>
      <c r="AT2200" s="211" t="s">
        <v>186</v>
      </c>
      <c r="AU2200" s="211" t="s">
        <v>89</v>
      </c>
      <c r="AV2200" s="13" t="s">
        <v>89</v>
      </c>
      <c r="AW2200" s="13" t="s">
        <v>35</v>
      </c>
      <c r="AX2200" s="13" t="s">
        <v>79</v>
      </c>
      <c r="AY2200" s="211" t="s">
        <v>158</v>
      </c>
    </row>
    <row r="2201" spans="1:65" s="14" customFormat="1">
      <c r="B2201" s="212"/>
      <c r="C2201" s="213"/>
      <c r="D2201" s="202" t="s">
        <v>186</v>
      </c>
      <c r="E2201" s="214" t="s">
        <v>1</v>
      </c>
      <c r="F2201" s="215" t="s">
        <v>199</v>
      </c>
      <c r="G2201" s="213"/>
      <c r="H2201" s="216">
        <v>155</v>
      </c>
      <c r="I2201" s="217"/>
      <c r="J2201" s="213"/>
      <c r="K2201" s="213"/>
      <c r="L2201" s="218"/>
      <c r="M2201" s="219"/>
      <c r="N2201" s="220"/>
      <c r="O2201" s="220"/>
      <c r="P2201" s="220"/>
      <c r="Q2201" s="220"/>
      <c r="R2201" s="220"/>
      <c r="S2201" s="220"/>
      <c r="T2201" s="221"/>
      <c r="AT2201" s="222" t="s">
        <v>186</v>
      </c>
      <c r="AU2201" s="222" t="s">
        <v>89</v>
      </c>
      <c r="AV2201" s="14" t="s">
        <v>165</v>
      </c>
      <c r="AW2201" s="14" t="s">
        <v>35</v>
      </c>
      <c r="AX2201" s="14" t="s">
        <v>87</v>
      </c>
      <c r="AY2201" s="222" t="s">
        <v>158</v>
      </c>
    </row>
    <row r="2202" spans="1:65" s="2" customFormat="1" ht="24.2" customHeight="1">
      <c r="A2202" s="35"/>
      <c r="B2202" s="36"/>
      <c r="C2202" s="244" t="s">
        <v>3349</v>
      </c>
      <c r="D2202" s="244" t="s">
        <v>343</v>
      </c>
      <c r="E2202" s="245" t="s">
        <v>3350</v>
      </c>
      <c r="F2202" s="246" t="s">
        <v>3351</v>
      </c>
      <c r="G2202" s="247" t="s">
        <v>184</v>
      </c>
      <c r="H2202" s="248">
        <v>12</v>
      </c>
      <c r="I2202" s="249"/>
      <c r="J2202" s="250">
        <f>ROUND(I2202*H2202,2)</f>
        <v>0</v>
      </c>
      <c r="K2202" s="246" t="s">
        <v>1</v>
      </c>
      <c r="L2202" s="251"/>
      <c r="M2202" s="252" t="s">
        <v>1</v>
      </c>
      <c r="N2202" s="253" t="s">
        <v>44</v>
      </c>
      <c r="O2202" s="72"/>
      <c r="P2202" s="196">
        <f>O2202*H2202</f>
        <v>0</v>
      </c>
      <c r="Q2202" s="196">
        <v>1.95E-2</v>
      </c>
      <c r="R2202" s="196">
        <f>Q2202*H2202</f>
        <v>0.23399999999999999</v>
      </c>
      <c r="S2202" s="196">
        <v>0</v>
      </c>
      <c r="T2202" s="197">
        <f>S2202*H2202</f>
        <v>0</v>
      </c>
      <c r="U2202" s="35"/>
      <c r="V2202" s="35"/>
      <c r="W2202" s="35"/>
      <c r="X2202" s="35"/>
      <c r="Y2202" s="35"/>
      <c r="Z2202" s="35"/>
      <c r="AA2202" s="35"/>
      <c r="AB2202" s="35"/>
      <c r="AC2202" s="35"/>
      <c r="AD2202" s="35"/>
      <c r="AE2202" s="35"/>
      <c r="AR2202" s="198" t="s">
        <v>359</v>
      </c>
      <c r="AT2202" s="198" t="s">
        <v>343</v>
      </c>
      <c r="AU2202" s="198" t="s">
        <v>89</v>
      </c>
      <c r="AY2202" s="18" t="s">
        <v>158</v>
      </c>
      <c r="BE2202" s="199">
        <f>IF(N2202="základní",J2202,0)</f>
        <v>0</v>
      </c>
      <c r="BF2202" s="199">
        <f>IF(N2202="snížená",J2202,0)</f>
        <v>0</v>
      </c>
      <c r="BG2202" s="199">
        <f>IF(N2202="zákl. přenesená",J2202,0)</f>
        <v>0</v>
      </c>
      <c r="BH2202" s="199">
        <f>IF(N2202="sníž. přenesená",J2202,0)</f>
        <v>0</v>
      </c>
      <c r="BI2202" s="199">
        <f>IF(N2202="nulová",J2202,0)</f>
        <v>0</v>
      </c>
      <c r="BJ2202" s="18" t="s">
        <v>87</v>
      </c>
      <c r="BK2202" s="199">
        <f>ROUND(I2202*H2202,2)</f>
        <v>0</v>
      </c>
      <c r="BL2202" s="18" t="s">
        <v>263</v>
      </c>
      <c r="BM2202" s="198" t="s">
        <v>3352</v>
      </c>
    </row>
    <row r="2203" spans="1:65" s="13" customFormat="1">
      <c r="B2203" s="200"/>
      <c r="C2203" s="201"/>
      <c r="D2203" s="202" t="s">
        <v>186</v>
      </c>
      <c r="E2203" s="203" t="s">
        <v>1</v>
      </c>
      <c r="F2203" s="204" t="s">
        <v>3353</v>
      </c>
      <c r="G2203" s="201"/>
      <c r="H2203" s="205">
        <v>9</v>
      </c>
      <c r="I2203" s="206"/>
      <c r="J2203" s="201"/>
      <c r="K2203" s="201"/>
      <c r="L2203" s="207"/>
      <c r="M2203" s="208"/>
      <c r="N2203" s="209"/>
      <c r="O2203" s="209"/>
      <c r="P2203" s="209"/>
      <c r="Q2203" s="209"/>
      <c r="R2203" s="209"/>
      <c r="S2203" s="209"/>
      <c r="T2203" s="210"/>
      <c r="AT2203" s="211" t="s">
        <v>186</v>
      </c>
      <c r="AU2203" s="211" t="s">
        <v>89</v>
      </c>
      <c r="AV2203" s="13" t="s">
        <v>89</v>
      </c>
      <c r="AW2203" s="13" t="s">
        <v>35</v>
      </c>
      <c r="AX2203" s="13" t="s">
        <v>79</v>
      </c>
      <c r="AY2203" s="211" t="s">
        <v>158</v>
      </c>
    </row>
    <row r="2204" spans="1:65" s="13" customFormat="1">
      <c r="B2204" s="200"/>
      <c r="C2204" s="201"/>
      <c r="D2204" s="202" t="s">
        <v>186</v>
      </c>
      <c r="E2204" s="203" t="s">
        <v>1</v>
      </c>
      <c r="F2204" s="204" t="s">
        <v>3354</v>
      </c>
      <c r="G2204" s="201"/>
      <c r="H2204" s="205">
        <v>2</v>
      </c>
      <c r="I2204" s="206"/>
      <c r="J2204" s="201"/>
      <c r="K2204" s="201"/>
      <c r="L2204" s="207"/>
      <c r="M2204" s="208"/>
      <c r="N2204" s="209"/>
      <c r="O2204" s="209"/>
      <c r="P2204" s="209"/>
      <c r="Q2204" s="209"/>
      <c r="R2204" s="209"/>
      <c r="S2204" s="209"/>
      <c r="T2204" s="210"/>
      <c r="AT2204" s="211" t="s">
        <v>186</v>
      </c>
      <c r="AU2204" s="211" t="s">
        <v>89</v>
      </c>
      <c r="AV2204" s="13" t="s">
        <v>89</v>
      </c>
      <c r="AW2204" s="13" t="s">
        <v>35</v>
      </c>
      <c r="AX2204" s="13" t="s">
        <v>79</v>
      </c>
      <c r="AY2204" s="211" t="s">
        <v>158</v>
      </c>
    </row>
    <row r="2205" spans="1:65" s="13" customFormat="1">
      <c r="B2205" s="200"/>
      <c r="C2205" s="201"/>
      <c r="D2205" s="202" t="s">
        <v>186</v>
      </c>
      <c r="E2205" s="203" t="s">
        <v>1</v>
      </c>
      <c r="F2205" s="204" t="s">
        <v>3355</v>
      </c>
      <c r="G2205" s="201"/>
      <c r="H2205" s="205">
        <v>1</v>
      </c>
      <c r="I2205" s="206"/>
      <c r="J2205" s="201"/>
      <c r="K2205" s="201"/>
      <c r="L2205" s="207"/>
      <c r="M2205" s="208"/>
      <c r="N2205" s="209"/>
      <c r="O2205" s="209"/>
      <c r="P2205" s="209"/>
      <c r="Q2205" s="209"/>
      <c r="R2205" s="209"/>
      <c r="S2205" s="209"/>
      <c r="T2205" s="210"/>
      <c r="AT2205" s="211" t="s">
        <v>186</v>
      </c>
      <c r="AU2205" s="211" t="s">
        <v>89</v>
      </c>
      <c r="AV2205" s="13" t="s">
        <v>89</v>
      </c>
      <c r="AW2205" s="13" t="s">
        <v>35</v>
      </c>
      <c r="AX2205" s="13" t="s">
        <v>79</v>
      </c>
      <c r="AY2205" s="211" t="s">
        <v>158</v>
      </c>
    </row>
    <row r="2206" spans="1:65" s="14" customFormat="1">
      <c r="B2206" s="212"/>
      <c r="C2206" s="213"/>
      <c r="D2206" s="202" t="s">
        <v>186</v>
      </c>
      <c r="E2206" s="214" t="s">
        <v>1</v>
      </c>
      <c r="F2206" s="215" t="s">
        <v>199</v>
      </c>
      <c r="G2206" s="213"/>
      <c r="H2206" s="216">
        <v>12</v>
      </c>
      <c r="I2206" s="217"/>
      <c r="J2206" s="213"/>
      <c r="K2206" s="213"/>
      <c r="L2206" s="218"/>
      <c r="M2206" s="219"/>
      <c r="N2206" s="220"/>
      <c r="O2206" s="220"/>
      <c r="P2206" s="220"/>
      <c r="Q2206" s="220"/>
      <c r="R2206" s="220"/>
      <c r="S2206" s="220"/>
      <c r="T2206" s="221"/>
      <c r="AT2206" s="222" t="s">
        <v>186</v>
      </c>
      <c r="AU2206" s="222" t="s">
        <v>89</v>
      </c>
      <c r="AV2206" s="14" t="s">
        <v>165</v>
      </c>
      <c r="AW2206" s="14" t="s">
        <v>35</v>
      </c>
      <c r="AX2206" s="14" t="s">
        <v>87</v>
      </c>
      <c r="AY2206" s="222" t="s">
        <v>158</v>
      </c>
    </row>
    <row r="2207" spans="1:65" s="2" customFormat="1" ht="24.2" customHeight="1">
      <c r="A2207" s="35"/>
      <c r="B2207" s="36"/>
      <c r="C2207" s="187" t="s">
        <v>3356</v>
      </c>
      <c r="D2207" s="187" t="s">
        <v>161</v>
      </c>
      <c r="E2207" s="188" t="s">
        <v>3357</v>
      </c>
      <c r="F2207" s="189" t="s">
        <v>3358</v>
      </c>
      <c r="G2207" s="190" t="s">
        <v>184</v>
      </c>
      <c r="H2207" s="191">
        <v>158</v>
      </c>
      <c r="I2207" s="192"/>
      <c r="J2207" s="193">
        <f>ROUND(I2207*H2207,2)</f>
        <v>0</v>
      </c>
      <c r="K2207" s="189" t="s">
        <v>217</v>
      </c>
      <c r="L2207" s="40"/>
      <c r="M2207" s="194" t="s">
        <v>1</v>
      </c>
      <c r="N2207" s="195" t="s">
        <v>44</v>
      </c>
      <c r="O2207" s="72"/>
      <c r="P2207" s="196">
        <f>O2207*H2207</f>
        <v>0</v>
      </c>
      <c r="Q2207" s="196">
        <v>0</v>
      </c>
      <c r="R2207" s="196">
        <f>Q2207*H2207</f>
        <v>0</v>
      </c>
      <c r="S2207" s="196">
        <v>0</v>
      </c>
      <c r="T2207" s="197">
        <f>S2207*H2207</f>
        <v>0</v>
      </c>
      <c r="U2207" s="35"/>
      <c r="V2207" s="35"/>
      <c r="W2207" s="35"/>
      <c r="X2207" s="35"/>
      <c r="Y2207" s="35"/>
      <c r="Z2207" s="35"/>
      <c r="AA2207" s="35"/>
      <c r="AB2207" s="35"/>
      <c r="AC2207" s="35"/>
      <c r="AD2207" s="35"/>
      <c r="AE2207" s="35"/>
      <c r="AR2207" s="198" t="s">
        <v>263</v>
      </c>
      <c r="AT2207" s="198" t="s">
        <v>161</v>
      </c>
      <c r="AU2207" s="198" t="s">
        <v>89</v>
      </c>
      <c r="AY2207" s="18" t="s">
        <v>158</v>
      </c>
      <c r="BE2207" s="199">
        <f>IF(N2207="základní",J2207,0)</f>
        <v>0</v>
      </c>
      <c r="BF2207" s="199">
        <f>IF(N2207="snížená",J2207,0)</f>
        <v>0</v>
      </c>
      <c r="BG2207" s="199">
        <f>IF(N2207="zákl. přenesená",J2207,0)</f>
        <v>0</v>
      </c>
      <c r="BH2207" s="199">
        <f>IF(N2207="sníž. přenesená",J2207,0)</f>
        <v>0</v>
      </c>
      <c r="BI2207" s="199">
        <f>IF(N2207="nulová",J2207,0)</f>
        <v>0</v>
      </c>
      <c r="BJ2207" s="18" t="s">
        <v>87</v>
      </c>
      <c r="BK2207" s="199">
        <f>ROUND(I2207*H2207,2)</f>
        <v>0</v>
      </c>
      <c r="BL2207" s="18" t="s">
        <v>263</v>
      </c>
      <c r="BM2207" s="198" t="s">
        <v>3359</v>
      </c>
    </row>
    <row r="2208" spans="1:65" s="13" customFormat="1">
      <c r="B2208" s="200"/>
      <c r="C2208" s="201"/>
      <c r="D2208" s="202" t="s">
        <v>186</v>
      </c>
      <c r="E2208" s="203" t="s">
        <v>1</v>
      </c>
      <c r="F2208" s="204" t="s">
        <v>3360</v>
      </c>
      <c r="G2208" s="201"/>
      <c r="H2208" s="205">
        <v>20</v>
      </c>
      <c r="I2208" s="206"/>
      <c r="J2208" s="201"/>
      <c r="K2208" s="201"/>
      <c r="L2208" s="207"/>
      <c r="M2208" s="208"/>
      <c r="N2208" s="209"/>
      <c r="O2208" s="209"/>
      <c r="P2208" s="209"/>
      <c r="Q2208" s="209"/>
      <c r="R2208" s="209"/>
      <c r="S2208" s="209"/>
      <c r="T2208" s="210"/>
      <c r="AT2208" s="211" t="s">
        <v>186</v>
      </c>
      <c r="AU2208" s="211" t="s">
        <v>89</v>
      </c>
      <c r="AV2208" s="13" t="s">
        <v>89</v>
      </c>
      <c r="AW2208" s="13" t="s">
        <v>35</v>
      </c>
      <c r="AX2208" s="13" t="s">
        <v>79</v>
      </c>
      <c r="AY2208" s="211" t="s">
        <v>158</v>
      </c>
    </row>
    <row r="2209" spans="1:65" s="13" customFormat="1">
      <c r="B2209" s="200"/>
      <c r="C2209" s="201"/>
      <c r="D2209" s="202" t="s">
        <v>186</v>
      </c>
      <c r="E2209" s="203" t="s">
        <v>1</v>
      </c>
      <c r="F2209" s="204" t="s">
        <v>3361</v>
      </c>
      <c r="G2209" s="201"/>
      <c r="H2209" s="205">
        <v>133</v>
      </c>
      <c r="I2209" s="206"/>
      <c r="J2209" s="201"/>
      <c r="K2209" s="201"/>
      <c r="L2209" s="207"/>
      <c r="M2209" s="208"/>
      <c r="N2209" s="209"/>
      <c r="O2209" s="209"/>
      <c r="P2209" s="209"/>
      <c r="Q2209" s="209"/>
      <c r="R2209" s="209"/>
      <c r="S2209" s="209"/>
      <c r="T2209" s="210"/>
      <c r="AT2209" s="211" t="s">
        <v>186</v>
      </c>
      <c r="AU2209" s="211" t="s">
        <v>89</v>
      </c>
      <c r="AV2209" s="13" t="s">
        <v>89</v>
      </c>
      <c r="AW2209" s="13" t="s">
        <v>35</v>
      </c>
      <c r="AX2209" s="13" t="s">
        <v>79</v>
      </c>
      <c r="AY2209" s="211" t="s">
        <v>158</v>
      </c>
    </row>
    <row r="2210" spans="1:65" s="13" customFormat="1">
      <c r="B2210" s="200"/>
      <c r="C2210" s="201"/>
      <c r="D2210" s="202" t="s">
        <v>186</v>
      </c>
      <c r="E2210" s="203" t="s">
        <v>1</v>
      </c>
      <c r="F2210" s="204" t="s">
        <v>3362</v>
      </c>
      <c r="G2210" s="201"/>
      <c r="H2210" s="205">
        <v>3</v>
      </c>
      <c r="I2210" s="206"/>
      <c r="J2210" s="201"/>
      <c r="K2210" s="201"/>
      <c r="L2210" s="207"/>
      <c r="M2210" s="208"/>
      <c r="N2210" s="209"/>
      <c r="O2210" s="209"/>
      <c r="P2210" s="209"/>
      <c r="Q2210" s="209"/>
      <c r="R2210" s="209"/>
      <c r="S2210" s="209"/>
      <c r="T2210" s="210"/>
      <c r="AT2210" s="211" t="s">
        <v>186</v>
      </c>
      <c r="AU2210" s="211" t="s">
        <v>89</v>
      </c>
      <c r="AV2210" s="13" t="s">
        <v>89</v>
      </c>
      <c r="AW2210" s="13" t="s">
        <v>35</v>
      </c>
      <c r="AX2210" s="13" t="s">
        <v>79</v>
      </c>
      <c r="AY2210" s="211" t="s">
        <v>158</v>
      </c>
    </row>
    <row r="2211" spans="1:65" s="13" customFormat="1">
      <c r="B2211" s="200"/>
      <c r="C2211" s="201"/>
      <c r="D2211" s="202" t="s">
        <v>186</v>
      </c>
      <c r="E2211" s="203" t="s">
        <v>1</v>
      </c>
      <c r="F2211" s="204" t="s">
        <v>3363</v>
      </c>
      <c r="G2211" s="201"/>
      <c r="H2211" s="205">
        <v>2</v>
      </c>
      <c r="I2211" s="206"/>
      <c r="J2211" s="201"/>
      <c r="K2211" s="201"/>
      <c r="L2211" s="207"/>
      <c r="M2211" s="208"/>
      <c r="N2211" s="209"/>
      <c r="O2211" s="209"/>
      <c r="P2211" s="209"/>
      <c r="Q2211" s="209"/>
      <c r="R2211" s="209"/>
      <c r="S2211" s="209"/>
      <c r="T2211" s="210"/>
      <c r="AT2211" s="211" t="s">
        <v>186</v>
      </c>
      <c r="AU2211" s="211" t="s">
        <v>89</v>
      </c>
      <c r="AV2211" s="13" t="s">
        <v>89</v>
      </c>
      <c r="AW2211" s="13" t="s">
        <v>35</v>
      </c>
      <c r="AX2211" s="13" t="s">
        <v>79</v>
      </c>
      <c r="AY2211" s="211" t="s">
        <v>158</v>
      </c>
    </row>
    <row r="2212" spans="1:65" s="14" customFormat="1">
      <c r="B2212" s="212"/>
      <c r="C2212" s="213"/>
      <c r="D2212" s="202" t="s">
        <v>186</v>
      </c>
      <c r="E2212" s="214" t="s">
        <v>1</v>
      </c>
      <c r="F2212" s="215" t="s">
        <v>199</v>
      </c>
      <c r="G2212" s="213"/>
      <c r="H2212" s="216">
        <v>158</v>
      </c>
      <c r="I2212" s="217"/>
      <c r="J2212" s="213"/>
      <c r="K2212" s="213"/>
      <c r="L2212" s="218"/>
      <c r="M2212" s="219"/>
      <c r="N2212" s="220"/>
      <c r="O2212" s="220"/>
      <c r="P2212" s="220"/>
      <c r="Q2212" s="220"/>
      <c r="R2212" s="220"/>
      <c r="S2212" s="220"/>
      <c r="T2212" s="221"/>
      <c r="AT2212" s="222" t="s">
        <v>186</v>
      </c>
      <c r="AU2212" s="222" t="s">
        <v>89</v>
      </c>
      <c r="AV2212" s="14" t="s">
        <v>165</v>
      </c>
      <c r="AW2212" s="14" t="s">
        <v>35</v>
      </c>
      <c r="AX2212" s="14" t="s">
        <v>87</v>
      </c>
      <c r="AY2212" s="222" t="s">
        <v>158</v>
      </c>
    </row>
    <row r="2213" spans="1:65" s="2" customFormat="1" ht="33" customHeight="1">
      <c r="A2213" s="35"/>
      <c r="B2213" s="36"/>
      <c r="C2213" s="244" t="s">
        <v>3364</v>
      </c>
      <c r="D2213" s="244" t="s">
        <v>343</v>
      </c>
      <c r="E2213" s="245" t="s">
        <v>3365</v>
      </c>
      <c r="F2213" s="246" t="s">
        <v>3366</v>
      </c>
      <c r="G2213" s="247" t="s">
        <v>184</v>
      </c>
      <c r="H2213" s="248">
        <v>158</v>
      </c>
      <c r="I2213" s="249"/>
      <c r="J2213" s="250">
        <f>ROUND(I2213*H2213,2)</f>
        <v>0</v>
      </c>
      <c r="K2213" s="246" t="s">
        <v>1</v>
      </c>
      <c r="L2213" s="251"/>
      <c r="M2213" s="252" t="s">
        <v>1</v>
      </c>
      <c r="N2213" s="253" t="s">
        <v>44</v>
      </c>
      <c r="O2213" s="72"/>
      <c r="P2213" s="196">
        <f>O2213*H2213</f>
        <v>0</v>
      </c>
      <c r="Q2213" s="196">
        <v>1.95E-2</v>
      </c>
      <c r="R2213" s="196">
        <f>Q2213*H2213</f>
        <v>3.081</v>
      </c>
      <c r="S2213" s="196">
        <v>0</v>
      </c>
      <c r="T2213" s="197">
        <f>S2213*H2213</f>
        <v>0</v>
      </c>
      <c r="U2213" s="35"/>
      <c r="V2213" s="35"/>
      <c r="W2213" s="35"/>
      <c r="X2213" s="35"/>
      <c r="Y2213" s="35"/>
      <c r="Z2213" s="35"/>
      <c r="AA2213" s="35"/>
      <c r="AB2213" s="35"/>
      <c r="AC2213" s="35"/>
      <c r="AD2213" s="35"/>
      <c r="AE2213" s="35"/>
      <c r="AR2213" s="198" t="s">
        <v>359</v>
      </c>
      <c r="AT2213" s="198" t="s">
        <v>343</v>
      </c>
      <c r="AU2213" s="198" t="s">
        <v>89</v>
      </c>
      <c r="AY2213" s="18" t="s">
        <v>158</v>
      </c>
      <c r="BE2213" s="199">
        <f>IF(N2213="základní",J2213,0)</f>
        <v>0</v>
      </c>
      <c r="BF2213" s="199">
        <f>IF(N2213="snížená",J2213,0)</f>
        <v>0</v>
      </c>
      <c r="BG2213" s="199">
        <f>IF(N2213="zákl. přenesená",J2213,0)</f>
        <v>0</v>
      </c>
      <c r="BH2213" s="199">
        <f>IF(N2213="sníž. přenesená",J2213,0)</f>
        <v>0</v>
      </c>
      <c r="BI2213" s="199">
        <f>IF(N2213="nulová",J2213,0)</f>
        <v>0</v>
      </c>
      <c r="BJ2213" s="18" t="s">
        <v>87</v>
      </c>
      <c r="BK2213" s="199">
        <f>ROUND(I2213*H2213,2)</f>
        <v>0</v>
      </c>
      <c r="BL2213" s="18" t="s">
        <v>263</v>
      </c>
      <c r="BM2213" s="198" t="s">
        <v>3367</v>
      </c>
    </row>
    <row r="2214" spans="1:65" s="2" customFormat="1" ht="24.2" customHeight="1">
      <c r="A2214" s="35"/>
      <c r="B2214" s="36"/>
      <c r="C2214" s="187" t="s">
        <v>3368</v>
      </c>
      <c r="D2214" s="187" t="s">
        <v>161</v>
      </c>
      <c r="E2214" s="188" t="s">
        <v>3369</v>
      </c>
      <c r="F2214" s="189" t="s">
        <v>3370</v>
      </c>
      <c r="G2214" s="190" t="s">
        <v>184</v>
      </c>
      <c r="H2214" s="191">
        <v>9</v>
      </c>
      <c r="I2214" s="192"/>
      <c r="J2214" s="193">
        <f>ROUND(I2214*H2214,2)</f>
        <v>0</v>
      </c>
      <c r="K2214" s="189" t="s">
        <v>217</v>
      </c>
      <c r="L2214" s="40"/>
      <c r="M2214" s="194" t="s">
        <v>1</v>
      </c>
      <c r="N2214" s="195" t="s">
        <v>44</v>
      </c>
      <c r="O2214" s="72"/>
      <c r="P2214" s="196">
        <f>O2214*H2214</f>
        <v>0</v>
      </c>
      <c r="Q2214" s="196">
        <v>0</v>
      </c>
      <c r="R2214" s="196">
        <f>Q2214*H2214</f>
        <v>0</v>
      </c>
      <c r="S2214" s="196">
        <v>0</v>
      </c>
      <c r="T2214" s="197">
        <f>S2214*H2214</f>
        <v>0</v>
      </c>
      <c r="U2214" s="35"/>
      <c r="V2214" s="35"/>
      <c r="W2214" s="35"/>
      <c r="X2214" s="35"/>
      <c r="Y2214" s="35"/>
      <c r="Z2214" s="35"/>
      <c r="AA2214" s="35"/>
      <c r="AB2214" s="35"/>
      <c r="AC2214" s="35"/>
      <c r="AD2214" s="35"/>
      <c r="AE2214" s="35"/>
      <c r="AR2214" s="198" t="s">
        <v>263</v>
      </c>
      <c r="AT2214" s="198" t="s">
        <v>161</v>
      </c>
      <c r="AU2214" s="198" t="s">
        <v>89</v>
      </c>
      <c r="AY2214" s="18" t="s">
        <v>158</v>
      </c>
      <c r="BE2214" s="199">
        <f>IF(N2214="základní",J2214,0)</f>
        <v>0</v>
      </c>
      <c r="BF2214" s="199">
        <f>IF(N2214="snížená",J2214,0)</f>
        <v>0</v>
      </c>
      <c r="BG2214" s="199">
        <f>IF(N2214="zákl. přenesená",J2214,0)</f>
        <v>0</v>
      </c>
      <c r="BH2214" s="199">
        <f>IF(N2214="sníž. přenesená",J2214,0)</f>
        <v>0</v>
      </c>
      <c r="BI2214" s="199">
        <f>IF(N2214="nulová",J2214,0)</f>
        <v>0</v>
      </c>
      <c r="BJ2214" s="18" t="s">
        <v>87</v>
      </c>
      <c r="BK2214" s="199">
        <f>ROUND(I2214*H2214,2)</f>
        <v>0</v>
      </c>
      <c r="BL2214" s="18" t="s">
        <v>263</v>
      </c>
      <c r="BM2214" s="198" t="s">
        <v>3371</v>
      </c>
    </row>
    <row r="2215" spans="1:65" s="13" customFormat="1">
      <c r="B2215" s="200"/>
      <c r="C2215" s="201"/>
      <c r="D2215" s="202" t="s">
        <v>186</v>
      </c>
      <c r="E2215" s="203" t="s">
        <v>1</v>
      </c>
      <c r="F2215" s="204" t="s">
        <v>3372</v>
      </c>
      <c r="G2215" s="201"/>
      <c r="H2215" s="205">
        <v>8</v>
      </c>
      <c r="I2215" s="206"/>
      <c r="J2215" s="201"/>
      <c r="K2215" s="201"/>
      <c r="L2215" s="207"/>
      <c r="M2215" s="208"/>
      <c r="N2215" s="209"/>
      <c r="O2215" s="209"/>
      <c r="P2215" s="209"/>
      <c r="Q2215" s="209"/>
      <c r="R2215" s="209"/>
      <c r="S2215" s="209"/>
      <c r="T2215" s="210"/>
      <c r="AT2215" s="211" t="s">
        <v>186</v>
      </c>
      <c r="AU2215" s="211" t="s">
        <v>89</v>
      </c>
      <c r="AV2215" s="13" t="s">
        <v>89</v>
      </c>
      <c r="AW2215" s="13" t="s">
        <v>35</v>
      </c>
      <c r="AX2215" s="13" t="s">
        <v>79</v>
      </c>
      <c r="AY2215" s="211" t="s">
        <v>158</v>
      </c>
    </row>
    <row r="2216" spans="1:65" s="13" customFormat="1">
      <c r="B2216" s="200"/>
      <c r="C2216" s="201"/>
      <c r="D2216" s="202" t="s">
        <v>186</v>
      </c>
      <c r="E2216" s="203" t="s">
        <v>1</v>
      </c>
      <c r="F2216" s="204" t="s">
        <v>1460</v>
      </c>
      <c r="G2216" s="201"/>
      <c r="H2216" s="205">
        <v>1</v>
      </c>
      <c r="I2216" s="206"/>
      <c r="J2216" s="201"/>
      <c r="K2216" s="201"/>
      <c r="L2216" s="207"/>
      <c r="M2216" s="208"/>
      <c r="N2216" s="209"/>
      <c r="O2216" s="209"/>
      <c r="P2216" s="209"/>
      <c r="Q2216" s="209"/>
      <c r="R2216" s="209"/>
      <c r="S2216" s="209"/>
      <c r="T2216" s="210"/>
      <c r="AT2216" s="211" t="s">
        <v>186</v>
      </c>
      <c r="AU2216" s="211" t="s">
        <v>89</v>
      </c>
      <c r="AV2216" s="13" t="s">
        <v>89</v>
      </c>
      <c r="AW2216" s="13" t="s">
        <v>35</v>
      </c>
      <c r="AX2216" s="13" t="s">
        <v>79</v>
      </c>
      <c r="AY2216" s="211" t="s">
        <v>158</v>
      </c>
    </row>
    <row r="2217" spans="1:65" s="14" customFormat="1">
      <c r="B2217" s="212"/>
      <c r="C2217" s="213"/>
      <c r="D2217" s="202" t="s">
        <v>186</v>
      </c>
      <c r="E2217" s="214" t="s">
        <v>1</v>
      </c>
      <c r="F2217" s="215" t="s">
        <v>199</v>
      </c>
      <c r="G2217" s="213"/>
      <c r="H2217" s="216">
        <v>9</v>
      </c>
      <c r="I2217" s="217"/>
      <c r="J2217" s="213"/>
      <c r="K2217" s="213"/>
      <c r="L2217" s="218"/>
      <c r="M2217" s="219"/>
      <c r="N2217" s="220"/>
      <c r="O2217" s="220"/>
      <c r="P2217" s="220"/>
      <c r="Q2217" s="220"/>
      <c r="R2217" s="220"/>
      <c r="S2217" s="220"/>
      <c r="T2217" s="221"/>
      <c r="AT2217" s="222" t="s">
        <v>186</v>
      </c>
      <c r="AU2217" s="222" t="s">
        <v>89</v>
      </c>
      <c r="AV2217" s="14" t="s">
        <v>165</v>
      </c>
      <c r="AW2217" s="14" t="s">
        <v>35</v>
      </c>
      <c r="AX2217" s="14" t="s">
        <v>87</v>
      </c>
      <c r="AY2217" s="222" t="s">
        <v>158</v>
      </c>
    </row>
    <row r="2218" spans="1:65" s="2" customFormat="1" ht="33" customHeight="1">
      <c r="A2218" s="35"/>
      <c r="B2218" s="36"/>
      <c r="C2218" s="244" t="s">
        <v>3373</v>
      </c>
      <c r="D2218" s="244" t="s">
        <v>343</v>
      </c>
      <c r="E2218" s="245" t="s">
        <v>3374</v>
      </c>
      <c r="F2218" s="246" t="s">
        <v>3375</v>
      </c>
      <c r="G2218" s="247" t="s">
        <v>184</v>
      </c>
      <c r="H2218" s="248">
        <v>9</v>
      </c>
      <c r="I2218" s="249"/>
      <c r="J2218" s="250">
        <f>ROUND(I2218*H2218,2)</f>
        <v>0</v>
      </c>
      <c r="K2218" s="246" t="s">
        <v>1</v>
      </c>
      <c r="L2218" s="251"/>
      <c r="M2218" s="252" t="s">
        <v>1</v>
      </c>
      <c r="N2218" s="253" t="s">
        <v>44</v>
      </c>
      <c r="O2218" s="72"/>
      <c r="P2218" s="196">
        <f>O2218*H2218</f>
        <v>0</v>
      </c>
      <c r="Q2218" s="196">
        <v>4.2999999999999997E-2</v>
      </c>
      <c r="R2218" s="196">
        <f>Q2218*H2218</f>
        <v>0.38699999999999996</v>
      </c>
      <c r="S2218" s="196">
        <v>0</v>
      </c>
      <c r="T2218" s="197">
        <f>S2218*H2218</f>
        <v>0</v>
      </c>
      <c r="U2218" s="35"/>
      <c r="V2218" s="35"/>
      <c r="W2218" s="35"/>
      <c r="X2218" s="35"/>
      <c r="Y2218" s="35"/>
      <c r="Z2218" s="35"/>
      <c r="AA2218" s="35"/>
      <c r="AB2218" s="35"/>
      <c r="AC2218" s="35"/>
      <c r="AD2218" s="35"/>
      <c r="AE2218" s="35"/>
      <c r="AR2218" s="198" t="s">
        <v>359</v>
      </c>
      <c r="AT2218" s="198" t="s">
        <v>343</v>
      </c>
      <c r="AU2218" s="198" t="s">
        <v>89</v>
      </c>
      <c r="AY2218" s="18" t="s">
        <v>158</v>
      </c>
      <c r="BE2218" s="199">
        <f>IF(N2218="základní",J2218,0)</f>
        <v>0</v>
      </c>
      <c r="BF2218" s="199">
        <f>IF(N2218="snížená",J2218,0)</f>
        <v>0</v>
      </c>
      <c r="BG2218" s="199">
        <f>IF(N2218="zákl. přenesená",J2218,0)</f>
        <v>0</v>
      </c>
      <c r="BH2218" s="199">
        <f>IF(N2218="sníž. přenesená",J2218,0)</f>
        <v>0</v>
      </c>
      <c r="BI2218" s="199">
        <f>IF(N2218="nulová",J2218,0)</f>
        <v>0</v>
      </c>
      <c r="BJ2218" s="18" t="s">
        <v>87</v>
      </c>
      <c r="BK2218" s="199">
        <f>ROUND(I2218*H2218,2)</f>
        <v>0</v>
      </c>
      <c r="BL2218" s="18" t="s">
        <v>263</v>
      </c>
      <c r="BM2218" s="198" t="s">
        <v>3376</v>
      </c>
    </row>
    <row r="2219" spans="1:65" s="2" customFormat="1" ht="33" customHeight="1">
      <c r="A2219" s="35"/>
      <c r="B2219" s="36"/>
      <c r="C2219" s="187" t="s">
        <v>3377</v>
      </c>
      <c r="D2219" s="187" t="s">
        <v>161</v>
      </c>
      <c r="E2219" s="188" t="s">
        <v>3378</v>
      </c>
      <c r="F2219" s="189" t="s">
        <v>3379</v>
      </c>
      <c r="G2219" s="190" t="s">
        <v>184</v>
      </c>
      <c r="H2219" s="191">
        <v>8</v>
      </c>
      <c r="I2219" s="192"/>
      <c r="J2219" s="193">
        <f>ROUND(I2219*H2219,2)</f>
        <v>0</v>
      </c>
      <c r="K2219" s="189" t="s">
        <v>217</v>
      </c>
      <c r="L2219" s="40"/>
      <c r="M2219" s="194" t="s">
        <v>1</v>
      </c>
      <c r="N2219" s="195" t="s">
        <v>44</v>
      </c>
      <c r="O2219" s="72"/>
      <c r="P2219" s="196">
        <f>O2219*H2219</f>
        <v>0</v>
      </c>
      <c r="Q2219" s="196">
        <v>0</v>
      </c>
      <c r="R2219" s="196">
        <f>Q2219*H2219</f>
        <v>0</v>
      </c>
      <c r="S2219" s="196">
        <v>0</v>
      </c>
      <c r="T2219" s="197">
        <f>S2219*H2219</f>
        <v>0</v>
      </c>
      <c r="U2219" s="35"/>
      <c r="V2219" s="35"/>
      <c r="W2219" s="35"/>
      <c r="X2219" s="35"/>
      <c r="Y2219" s="35"/>
      <c r="Z2219" s="35"/>
      <c r="AA2219" s="35"/>
      <c r="AB2219" s="35"/>
      <c r="AC2219" s="35"/>
      <c r="AD2219" s="35"/>
      <c r="AE2219" s="35"/>
      <c r="AR2219" s="198" t="s">
        <v>263</v>
      </c>
      <c r="AT2219" s="198" t="s">
        <v>161</v>
      </c>
      <c r="AU2219" s="198" t="s">
        <v>89</v>
      </c>
      <c r="AY2219" s="18" t="s">
        <v>158</v>
      </c>
      <c r="BE2219" s="199">
        <f>IF(N2219="základní",J2219,0)</f>
        <v>0</v>
      </c>
      <c r="BF2219" s="199">
        <f>IF(N2219="snížená",J2219,0)</f>
        <v>0</v>
      </c>
      <c r="BG2219" s="199">
        <f>IF(N2219="zákl. přenesená",J2219,0)</f>
        <v>0</v>
      </c>
      <c r="BH2219" s="199">
        <f>IF(N2219="sníž. přenesená",J2219,0)</f>
        <v>0</v>
      </c>
      <c r="BI2219" s="199">
        <f>IF(N2219="nulová",J2219,0)</f>
        <v>0</v>
      </c>
      <c r="BJ2219" s="18" t="s">
        <v>87</v>
      </c>
      <c r="BK2219" s="199">
        <f>ROUND(I2219*H2219,2)</f>
        <v>0</v>
      </c>
      <c r="BL2219" s="18" t="s">
        <v>263</v>
      </c>
      <c r="BM2219" s="198" t="s">
        <v>3380</v>
      </c>
    </row>
    <row r="2220" spans="1:65" s="13" customFormat="1">
      <c r="B2220" s="200"/>
      <c r="C2220" s="201"/>
      <c r="D2220" s="202" t="s">
        <v>186</v>
      </c>
      <c r="E2220" s="203" t="s">
        <v>1</v>
      </c>
      <c r="F2220" s="204" t="s">
        <v>3381</v>
      </c>
      <c r="G2220" s="201"/>
      <c r="H2220" s="205">
        <v>8</v>
      </c>
      <c r="I2220" s="206"/>
      <c r="J2220" s="201"/>
      <c r="K2220" s="201"/>
      <c r="L2220" s="207"/>
      <c r="M2220" s="208"/>
      <c r="N2220" s="209"/>
      <c r="O2220" s="209"/>
      <c r="P2220" s="209"/>
      <c r="Q2220" s="209"/>
      <c r="R2220" s="209"/>
      <c r="S2220" s="209"/>
      <c r="T2220" s="210"/>
      <c r="AT2220" s="211" t="s">
        <v>186</v>
      </c>
      <c r="AU2220" s="211" t="s">
        <v>89</v>
      </c>
      <c r="AV2220" s="13" t="s">
        <v>89</v>
      </c>
      <c r="AW2220" s="13" t="s">
        <v>35</v>
      </c>
      <c r="AX2220" s="13" t="s">
        <v>87</v>
      </c>
      <c r="AY2220" s="211" t="s">
        <v>158</v>
      </c>
    </row>
    <row r="2221" spans="1:65" s="2" customFormat="1" ht="24.2" customHeight="1">
      <c r="A2221" s="35"/>
      <c r="B2221" s="36"/>
      <c r="C2221" s="244" t="s">
        <v>3382</v>
      </c>
      <c r="D2221" s="244" t="s">
        <v>343</v>
      </c>
      <c r="E2221" s="245" t="s">
        <v>3383</v>
      </c>
      <c r="F2221" s="246" t="s">
        <v>3384</v>
      </c>
      <c r="G2221" s="247" t="s">
        <v>184</v>
      </c>
      <c r="H2221" s="248">
        <v>8</v>
      </c>
      <c r="I2221" s="249"/>
      <c r="J2221" s="250">
        <f>ROUND(I2221*H2221,2)</f>
        <v>0</v>
      </c>
      <c r="K2221" s="246" t="s">
        <v>1</v>
      </c>
      <c r="L2221" s="251"/>
      <c r="M2221" s="252" t="s">
        <v>1</v>
      </c>
      <c r="N2221" s="253" t="s">
        <v>44</v>
      </c>
      <c r="O2221" s="72"/>
      <c r="P2221" s="196">
        <f>O2221*H2221</f>
        <v>0</v>
      </c>
      <c r="Q2221" s="196">
        <v>2.0500000000000001E-2</v>
      </c>
      <c r="R2221" s="196">
        <f>Q2221*H2221</f>
        <v>0.16400000000000001</v>
      </c>
      <c r="S2221" s="196">
        <v>0</v>
      </c>
      <c r="T2221" s="197">
        <f>S2221*H2221</f>
        <v>0</v>
      </c>
      <c r="U2221" s="35"/>
      <c r="V2221" s="35"/>
      <c r="W2221" s="35"/>
      <c r="X2221" s="35"/>
      <c r="Y2221" s="35"/>
      <c r="Z2221" s="35"/>
      <c r="AA2221" s="35"/>
      <c r="AB2221" s="35"/>
      <c r="AC2221" s="35"/>
      <c r="AD2221" s="35"/>
      <c r="AE2221" s="35"/>
      <c r="AR2221" s="198" t="s">
        <v>359</v>
      </c>
      <c r="AT2221" s="198" t="s">
        <v>343</v>
      </c>
      <c r="AU2221" s="198" t="s">
        <v>89</v>
      </c>
      <c r="AY2221" s="18" t="s">
        <v>158</v>
      </c>
      <c r="BE2221" s="199">
        <f>IF(N2221="základní",J2221,0)</f>
        <v>0</v>
      </c>
      <c r="BF2221" s="199">
        <f>IF(N2221="snížená",J2221,0)</f>
        <v>0</v>
      </c>
      <c r="BG2221" s="199">
        <f>IF(N2221="zákl. přenesená",J2221,0)</f>
        <v>0</v>
      </c>
      <c r="BH2221" s="199">
        <f>IF(N2221="sníž. přenesená",J2221,0)</f>
        <v>0</v>
      </c>
      <c r="BI2221" s="199">
        <f>IF(N2221="nulová",J2221,0)</f>
        <v>0</v>
      </c>
      <c r="BJ2221" s="18" t="s">
        <v>87</v>
      </c>
      <c r="BK2221" s="199">
        <f>ROUND(I2221*H2221,2)</f>
        <v>0</v>
      </c>
      <c r="BL2221" s="18" t="s">
        <v>263</v>
      </c>
      <c r="BM2221" s="198" t="s">
        <v>3385</v>
      </c>
    </row>
    <row r="2222" spans="1:65" s="2" customFormat="1" ht="24.2" customHeight="1">
      <c r="A2222" s="35"/>
      <c r="B2222" s="36"/>
      <c r="C2222" s="187" t="s">
        <v>3386</v>
      </c>
      <c r="D2222" s="187" t="s">
        <v>161</v>
      </c>
      <c r="E2222" s="188" t="s">
        <v>3387</v>
      </c>
      <c r="F2222" s="189" t="s">
        <v>3388</v>
      </c>
      <c r="G2222" s="190" t="s">
        <v>184</v>
      </c>
      <c r="H2222" s="191">
        <v>1</v>
      </c>
      <c r="I2222" s="192"/>
      <c r="J2222" s="193">
        <f>ROUND(I2222*H2222,2)</f>
        <v>0</v>
      </c>
      <c r="K2222" s="189" t="s">
        <v>217</v>
      </c>
      <c r="L2222" s="40"/>
      <c r="M2222" s="194" t="s">
        <v>1</v>
      </c>
      <c r="N2222" s="195" t="s">
        <v>44</v>
      </c>
      <c r="O2222" s="72"/>
      <c r="P2222" s="196">
        <f>O2222*H2222</f>
        <v>0</v>
      </c>
      <c r="Q2222" s="196">
        <v>8.9999999999999998E-4</v>
      </c>
      <c r="R2222" s="196">
        <f>Q2222*H2222</f>
        <v>8.9999999999999998E-4</v>
      </c>
      <c r="S2222" s="196">
        <v>0</v>
      </c>
      <c r="T2222" s="197">
        <f>S2222*H2222</f>
        <v>0</v>
      </c>
      <c r="U2222" s="35"/>
      <c r="V2222" s="35"/>
      <c r="W2222" s="35"/>
      <c r="X2222" s="35"/>
      <c r="Y2222" s="35"/>
      <c r="Z2222" s="35"/>
      <c r="AA2222" s="35"/>
      <c r="AB2222" s="35"/>
      <c r="AC2222" s="35"/>
      <c r="AD2222" s="35"/>
      <c r="AE2222" s="35"/>
      <c r="AR2222" s="198" t="s">
        <v>263</v>
      </c>
      <c r="AT2222" s="198" t="s">
        <v>161</v>
      </c>
      <c r="AU2222" s="198" t="s">
        <v>89</v>
      </c>
      <c r="AY2222" s="18" t="s">
        <v>158</v>
      </c>
      <c r="BE2222" s="199">
        <f>IF(N2222="základní",J2222,0)</f>
        <v>0</v>
      </c>
      <c r="BF2222" s="199">
        <f>IF(N2222="snížená",J2222,0)</f>
        <v>0</v>
      </c>
      <c r="BG2222" s="199">
        <f>IF(N2222="zákl. přenesená",J2222,0)</f>
        <v>0</v>
      </c>
      <c r="BH2222" s="199">
        <f>IF(N2222="sníž. přenesená",J2222,0)</f>
        <v>0</v>
      </c>
      <c r="BI2222" s="199">
        <f>IF(N2222="nulová",J2222,0)</f>
        <v>0</v>
      </c>
      <c r="BJ2222" s="18" t="s">
        <v>87</v>
      </c>
      <c r="BK2222" s="199">
        <f>ROUND(I2222*H2222,2)</f>
        <v>0</v>
      </c>
      <c r="BL2222" s="18" t="s">
        <v>263</v>
      </c>
      <c r="BM2222" s="198" t="s">
        <v>3389</v>
      </c>
    </row>
    <row r="2223" spans="1:65" s="2" customFormat="1" ht="16.5" customHeight="1">
      <c r="A2223" s="35"/>
      <c r="B2223" s="36"/>
      <c r="C2223" s="244" t="s">
        <v>3390</v>
      </c>
      <c r="D2223" s="244" t="s">
        <v>343</v>
      </c>
      <c r="E2223" s="245" t="s">
        <v>3391</v>
      </c>
      <c r="F2223" s="246" t="s">
        <v>3392</v>
      </c>
      <c r="G2223" s="247" t="s">
        <v>216</v>
      </c>
      <c r="H2223" s="248">
        <v>1.008</v>
      </c>
      <c r="I2223" s="249"/>
      <c r="J2223" s="250">
        <f>ROUND(I2223*H2223,2)</f>
        <v>0</v>
      </c>
      <c r="K2223" s="246" t="s">
        <v>217</v>
      </c>
      <c r="L2223" s="251"/>
      <c r="M2223" s="252" t="s">
        <v>1</v>
      </c>
      <c r="N2223" s="253" t="s">
        <v>44</v>
      </c>
      <c r="O2223" s="72"/>
      <c r="P2223" s="196">
        <f>O2223*H2223</f>
        <v>0</v>
      </c>
      <c r="Q2223" s="196">
        <v>3.0159999999999999E-2</v>
      </c>
      <c r="R2223" s="196">
        <f>Q2223*H2223</f>
        <v>3.0401279999999999E-2</v>
      </c>
      <c r="S2223" s="196">
        <v>0</v>
      </c>
      <c r="T2223" s="197">
        <f>S2223*H2223</f>
        <v>0</v>
      </c>
      <c r="U2223" s="35"/>
      <c r="V2223" s="35"/>
      <c r="W2223" s="35"/>
      <c r="X2223" s="35"/>
      <c r="Y2223" s="35"/>
      <c r="Z2223" s="35"/>
      <c r="AA2223" s="35"/>
      <c r="AB2223" s="35"/>
      <c r="AC2223" s="35"/>
      <c r="AD2223" s="35"/>
      <c r="AE2223" s="35"/>
      <c r="AR2223" s="198" t="s">
        <v>359</v>
      </c>
      <c r="AT2223" s="198" t="s">
        <v>343</v>
      </c>
      <c r="AU2223" s="198" t="s">
        <v>89</v>
      </c>
      <c r="AY2223" s="18" t="s">
        <v>158</v>
      </c>
      <c r="BE2223" s="199">
        <f>IF(N2223="základní",J2223,0)</f>
        <v>0</v>
      </c>
      <c r="BF2223" s="199">
        <f>IF(N2223="snížená",J2223,0)</f>
        <v>0</v>
      </c>
      <c r="BG2223" s="199">
        <f>IF(N2223="zákl. přenesená",J2223,0)</f>
        <v>0</v>
      </c>
      <c r="BH2223" s="199">
        <f>IF(N2223="sníž. přenesená",J2223,0)</f>
        <v>0</v>
      </c>
      <c r="BI2223" s="199">
        <f>IF(N2223="nulová",J2223,0)</f>
        <v>0</v>
      </c>
      <c r="BJ2223" s="18" t="s">
        <v>87</v>
      </c>
      <c r="BK2223" s="199">
        <f>ROUND(I2223*H2223,2)</f>
        <v>0</v>
      </c>
      <c r="BL2223" s="18" t="s">
        <v>263</v>
      </c>
      <c r="BM2223" s="198" t="s">
        <v>3393</v>
      </c>
    </row>
    <row r="2224" spans="1:65" s="13" customFormat="1">
      <c r="B2224" s="200"/>
      <c r="C2224" s="201"/>
      <c r="D2224" s="202" t="s">
        <v>186</v>
      </c>
      <c r="E2224" s="203" t="s">
        <v>1</v>
      </c>
      <c r="F2224" s="204" t="s">
        <v>3394</v>
      </c>
      <c r="G2224" s="201"/>
      <c r="H2224" s="205">
        <v>1.008</v>
      </c>
      <c r="I2224" s="206"/>
      <c r="J2224" s="201"/>
      <c r="K2224" s="201"/>
      <c r="L2224" s="207"/>
      <c r="M2224" s="208"/>
      <c r="N2224" s="209"/>
      <c r="O2224" s="209"/>
      <c r="P2224" s="209"/>
      <c r="Q2224" s="209"/>
      <c r="R2224" s="209"/>
      <c r="S2224" s="209"/>
      <c r="T2224" s="210"/>
      <c r="AT2224" s="211" t="s">
        <v>186</v>
      </c>
      <c r="AU2224" s="211" t="s">
        <v>89</v>
      </c>
      <c r="AV2224" s="13" t="s">
        <v>89</v>
      </c>
      <c r="AW2224" s="13" t="s">
        <v>35</v>
      </c>
      <c r="AX2224" s="13" t="s">
        <v>87</v>
      </c>
      <c r="AY2224" s="211" t="s">
        <v>158</v>
      </c>
    </row>
    <row r="2225" spans="1:65" s="2" customFormat="1" ht="24.2" customHeight="1">
      <c r="A2225" s="35"/>
      <c r="B2225" s="36"/>
      <c r="C2225" s="187" t="s">
        <v>3395</v>
      </c>
      <c r="D2225" s="187" t="s">
        <v>161</v>
      </c>
      <c r="E2225" s="188" t="s">
        <v>3396</v>
      </c>
      <c r="F2225" s="189" t="s">
        <v>3397</v>
      </c>
      <c r="G2225" s="190" t="s">
        <v>184</v>
      </c>
      <c r="H2225" s="191">
        <v>1</v>
      </c>
      <c r="I2225" s="192"/>
      <c r="J2225" s="193">
        <f>ROUND(I2225*H2225,2)</f>
        <v>0</v>
      </c>
      <c r="K2225" s="189" t="s">
        <v>217</v>
      </c>
      <c r="L2225" s="40"/>
      <c r="M2225" s="194" t="s">
        <v>1</v>
      </c>
      <c r="N2225" s="195" t="s">
        <v>44</v>
      </c>
      <c r="O2225" s="72"/>
      <c r="P2225" s="196">
        <f>O2225*H2225</f>
        <v>0</v>
      </c>
      <c r="Q2225" s="196">
        <v>9.1E-4</v>
      </c>
      <c r="R2225" s="196">
        <f>Q2225*H2225</f>
        <v>9.1E-4</v>
      </c>
      <c r="S2225" s="196">
        <v>0</v>
      </c>
      <c r="T2225" s="197">
        <f>S2225*H2225</f>
        <v>0</v>
      </c>
      <c r="U2225" s="35"/>
      <c r="V2225" s="35"/>
      <c r="W2225" s="35"/>
      <c r="X2225" s="35"/>
      <c r="Y2225" s="35"/>
      <c r="Z2225" s="35"/>
      <c r="AA2225" s="35"/>
      <c r="AB2225" s="35"/>
      <c r="AC2225" s="35"/>
      <c r="AD2225" s="35"/>
      <c r="AE2225" s="35"/>
      <c r="AR2225" s="198" t="s">
        <v>263</v>
      </c>
      <c r="AT2225" s="198" t="s">
        <v>161</v>
      </c>
      <c r="AU2225" s="198" t="s">
        <v>89</v>
      </c>
      <c r="AY2225" s="18" t="s">
        <v>158</v>
      </c>
      <c r="BE2225" s="199">
        <f>IF(N2225="základní",J2225,0)</f>
        <v>0</v>
      </c>
      <c r="BF2225" s="199">
        <f>IF(N2225="snížená",J2225,0)</f>
        <v>0</v>
      </c>
      <c r="BG2225" s="199">
        <f>IF(N2225="zákl. přenesená",J2225,0)</f>
        <v>0</v>
      </c>
      <c r="BH2225" s="199">
        <f>IF(N2225="sníž. přenesená",J2225,0)</f>
        <v>0</v>
      </c>
      <c r="BI2225" s="199">
        <f>IF(N2225="nulová",J2225,0)</f>
        <v>0</v>
      </c>
      <c r="BJ2225" s="18" t="s">
        <v>87</v>
      </c>
      <c r="BK2225" s="199">
        <f>ROUND(I2225*H2225,2)</f>
        <v>0</v>
      </c>
      <c r="BL2225" s="18" t="s">
        <v>263</v>
      </c>
      <c r="BM2225" s="198" t="s">
        <v>3398</v>
      </c>
    </row>
    <row r="2226" spans="1:65" s="2" customFormat="1" ht="16.5" customHeight="1">
      <c r="A2226" s="35"/>
      <c r="B2226" s="36"/>
      <c r="C2226" s="244" t="s">
        <v>3399</v>
      </c>
      <c r="D2226" s="244" t="s">
        <v>343</v>
      </c>
      <c r="E2226" s="245" t="s">
        <v>3400</v>
      </c>
      <c r="F2226" s="246" t="s">
        <v>3401</v>
      </c>
      <c r="G2226" s="247" t="s">
        <v>216</v>
      </c>
      <c r="H2226" s="248">
        <v>2.016</v>
      </c>
      <c r="I2226" s="249"/>
      <c r="J2226" s="250">
        <f>ROUND(I2226*H2226,2)</f>
        <v>0</v>
      </c>
      <c r="K2226" s="246" t="s">
        <v>217</v>
      </c>
      <c r="L2226" s="251"/>
      <c r="M2226" s="252" t="s">
        <v>1</v>
      </c>
      <c r="N2226" s="253" t="s">
        <v>44</v>
      </c>
      <c r="O2226" s="72"/>
      <c r="P2226" s="196">
        <f>O2226*H2226</f>
        <v>0</v>
      </c>
      <c r="Q2226" s="196">
        <v>3.0949999999999998E-2</v>
      </c>
      <c r="R2226" s="196">
        <f>Q2226*H2226</f>
        <v>6.2395199999999998E-2</v>
      </c>
      <c r="S2226" s="196">
        <v>0</v>
      </c>
      <c r="T2226" s="197">
        <f>S2226*H2226</f>
        <v>0</v>
      </c>
      <c r="U2226" s="35"/>
      <c r="V2226" s="35"/>
      <c r="W2226" s="35"/>
      <c r="X2226" s="35"/>
      <c r="Y2226" s="35"/>
      <c r="Z2226" s="35"/>
      <c r="AA2226" s="35"/>
      <c r="AB2226" s="35"/>
      <c r="AC2226" s="35"/>
      <c r="AD2226" s="35"/>
      <c r="AE2226" s="35"/>
      <c r="AR2226" s="198" t="s">
        <v>359</v>
      </c>
      <c r="AT2226" s="198" t="s">
        <v>343</v>
      </c>
      <c r="AU2226" s="198" t="s">
        <v>89</v>
      </c>
      <c r="AY2226" s="18" t="s">
        <v>158</v>
      </c>
      <c r="BE2226" s="199">
        <f>IF(N2226="základní",J2226,0)</f>
        <v>0</v>
      </c>
      <c r="BF2226" s="199">
        <f>IF(N2226="snížená",J2226,0)</f>
        <v>0</v>
      </c>
      <c r="BG2226" s="199">
        <f>IF(N2226="zákl. přenesená",J2226,0)</f>
        <v>0</v>
      </c>
      <c r="BH2226" s="199">
        <f>IF(N2226="sníž. přenesená",J2226,0)</f>
        <v>0</v>
      </c>
      <c r="BI2226" s="199">
        <f>IF(N2226="nulová",J2226,0)</f>
        <v>0</v>
      </c>
      <c r="BJ2226" s="18" t="s">
        <v>87</v>
      </c>
      <c r="BK2226" s="199">
        <f>ROUND(I2226*H2226,2)</f>
        <v>0</v>
      </c>
      <c r="BL2226" s="18" t="s">
        <v>263</v>
      </c>
      <c r="BM2226" s="198" t="s">
        <v>3402</v>
      </c>
    </row>
    <row r="2227" spans="1:65" s="13" customFormat="1">
      <c r="B2227" s="200"/>
      <c r="C2227" s="201"/>
      <c r="D2227" s="202" t="s">
        <v>186</v>
      </c>
      <c r="E2227" s="203" t="s">
        <v>1</v>
      </c>
      <c r="F2227" s="204" t="s">
        <v>3403</v>
      </c>
      <c r="G2227" s="201"/>
      <c r="H2227" s="205">
        <v>2.016</v>
      </c>
      <c r="I2227" s="206"/>
      <c r="J2227" s="201"/>
      <c r="K2227" s="201"/>
      <c r="L2227" s="207"/>
      <c r="M2227" s="208"/>
      <c r="N2227" s="209"/>
      <c r="O2227" s="209"/>
      <c r="P2227" s="209"/>
      <c r="Q2227" s="209"/>
      <c r="R2227" s="209"/>
      <c r="S2227" s="209"/>
      <c r="T2227" s="210"/>
      <c r="AT2227" s="211" t="s">
        <v>186</v>
      </c>
      <c r="AU2227" s="211" t="s">
        <v>89</v>
      </c>
      <c r="AV2227" s="13" t="s">
        <v>89</v>
      </c>
      <c r="AW2227" s="13" t="s">
        <v>35</v>
      </c>
      <c r="AX2227" s="13" t="s">
        <v>87</v>
      </c>
      <c r="AY2227" s="211" t="s">
        <v>158</v>
      </c>
    </row>
    <row r="2228" spans="1:65" s="2" customFormat="1" ht="24.2" customHeight="1">
      <c r="A2228" s="35"/>
      <c r="B2228" s="36"/>
      <c r="C2228" s="187" t="s">
        <v>3404</v>
      </c>
      <c r="D2228" s="187" t="s">
        <v>161</v>
      </c>
      <c r="E2228" s="188" t="s">
        <v>3405</v>
      </c>
      <c r="F2228" s="189" t="s">
        <v>3406</v>
      </c>
      <c r="G2228" s="190" t="s">
        <v>184</v>
      </c>
      <c r="H2228" s="191">
        <v>167</v>
      </c>
      <c r="I2228" s="192"/>
      <c r="J2228" s="193">
        <f>ROUND(I2228*H2228,2)</f>
        <v>0</v>
      </c>
      <c r="K2228" s="189" t="s">
        <v>217</v>
      </c>
      <c r="L2228" s="40"/>
      <c r="M2228" s="194" t="s">
        <v>1</v>
      </c>
      <c r="N2228" s="195" t="s">
        <v>44</v>
      </c>
      <c r="O2228" s="72"/>
      <c r="P2228" s="196">
        <f>O2228*H2228</f>
        <v>0</v>
      </c>
      <c r="Q2228" s="196">
        <v>0</v>
      </c>
      <c r="R2228" s="196">
        <f>Q2228*H2228</f>
        <v>0</v>
      </c>
      <c r="S2228" s="196">
        <v>0</v>
      </c>
      <c r="T2228" s="197">
        <f>S2228*H2228</f>
        <v>0</v>
      </c>
      <c r="U2228" s="35"/>
      <c r="V2228" s="35"/>
      <c r="W2228" s="35"/>
      <c r="X2228" s="35"/>
      <c r="Y2228" s="35"/>
      <c r="Z2228" s="35"/>
      <c r="AA2228" s="35"/>
      <c r="AB2228" s="35"/>
      <c r="AC2228" s="35"/>
      <c r="AD2228" s="35"/>
      <c r="AE2228" s="35"/>
      <c r="AR2228" s="198" t="s">
        <v>263</v>
      </c>
      <c r="AT2228" s="198" t="s">
        <v>161</v>
      </c>
      <c r="AU2228" s="198" t="s">
        <v>89</v>
      </c>
      <c r="AY2228" s="18" t="s">
        <v>158</v>
      </c>
      <c r="BE2228" s="199">
        <f>IF(N2228="základní",J2228,0)</f>
        <v>0</v>
      </c>
      <c r="BF2228" s="199">
        <f>IF(N2228="snížená",J2228,0)</f>
        <v>0</v>
      </c>
      <c r="BG2228" s="199">
        <f>IF(N2228="zákl. přenesená",J2228,0)</f>
        <v>0</v>
      </c>
      <c r="BH2228" s="199">
        <f>IF(N2228="sníž. přenesená",J2228,0)</f>
        <v>0</v>
      </c>
      <c r="BI2228" s="199">
        <f>IF(N2228="nulová",J2228,0)</f>
        <v>0</v>
      </c>
      <c r="BJ2228" s="18" t="s">
        <v>87</v>
      </c>
      <c r="BK2228" s="199">
        <f>ROUND(I2228*H2228,2)</f>
        <v>0</v>
      </c>
      <c r="BL2228" s="18" t="s">
        <v>263</v>
      </c>
      <c r="BM2228" s="198" t="s">
        <v>3407</v>
      </c>
    </row>
    <row r="2229" spans="1:65" s="13" customFormat="1">
      <c r="B2229" s="200"/>
      <c r="C2229" s="201"/>
      <c r="D2229" s="202" t="s">
        <v>186</v>
      </c>
      <c r="E2229" s="203" t="s">
        <v>1</v>
      </c>
      <c r="F2229" s="204" t="s">
        <v>3408</v>
      </c>
      <c r="G2229" s="201"/>
      <c r="H2229" s="205">
        <v>28</v>
      </c>
      <c r="I2229" s="206"/>
      <c r="J2229" s="201"/>
      <c r="K2229" s="201"/>
      <c r="L2229" s="207"/>
      <c r="M2229" s="208"/>
      <c r="N2229" s="209"/>
      <c r="O2229" s="209"/>
      <c r="P2229" s="209"/>
      <c r="Q2229" s="209"/>
      <c r="R2229" s="209"/>
      <c r="S2229" s="209"/>
      <c r="T2229" s="210"/>
      <c r="AT2229" s="211" t="s">
        <v>186</v>
      </c>
      <c r="AU2229" s="211" t="s">
        <v>89</v>
      </c>
      <c r="AV2229" s="13" t="s">
        <v>89</v>
      </c>
      <c r="AW2229" s="13" t="s">
        <v>35</v>
      </c>
      <c r="AX2229" s="13" t="s">
        <v>79</v>
      </c>
      <c r="AY2229" s="211" t="s">
        <v>158</v>
      </c>
    </row>
    <row r="2230" spans="1:65" s="13" customFormat="1">
      <c r="B2230" s="200"/>
      <c r="C2230" s="201"/>
      <c r="D2230" s="202" t="s">
        <v>186</v>
      </c>
      <c r="E2230" s="203" t="s">
        <v>1</v>
      </c>
      <c r="F2230" s="204" t="s">
        <v>3361</v>
      </c>
      <c r="G2230" s="201"/>
      <c r="H2230" s="205">
        <v>133</v>
      </c>
      <c r="I2230" s="206"/>
      <c r="J2230" s="201"/>
      <c r="K2230" s="201"/>
      <c r="L2230" s="207"/>
      <c r="M2230" s="208"/>
      <c r="N2230" s="209"/>
      <c r="O2230" s="209"/>
      <c r="P2230" s="209"/>
      <c r="Q2230" s="209"/>
      <c r="R2230" s="209"/>
      <c r="S2230" s="209"/>
      <c r="T2230" s="210"/>
      <c r="AT2230" s="211" t="s">
        <v>186</v>
      </c>
      <c r="AU2230" s="211" t="s">
        <v>89</v>
      </c>
      <c r="AV2230" s="13" t="s">
        <v>89</v>
      </c>
      <c r="AW2230" s="13" t="s">
        <v>35</v>
      </c>
      <c r="AX2230" s="13" t="s">
        <v>79</v>
      </c>
      <c r="AY2230" s="211" t="s">
        <v>158</v>
      </c>
    </row>
    <row r="2231" spans="1:65" s="13" customFormat="1">
      <c r="B2231" s="200"/>
      <c r="C2231" s="201"/>
      <c r="D2231" s="202" t="s">
        <v>186</v>
      </c>
      <c r="E2231" s="203" t="s">
        <v>1</v>
      </c>
      <c r="F2231" s="204" t="s">
        <v>3409</v>
      </c>
      <c r="G2231" s="201"/>
      <c r="H2231" s="205">
        <v>6</v>
      </c>
      <c r="I2231" s="206"/>
      <c r="J2231" s="201"/>
      <c r="K2231" s="201"/>
      <c r="L2231" s="207"/>
      <c r="M2231" s="208"/>
      <c r="N2231" s="209"/>
      <c r="O2231" s="209"/>
      <c r="P2231" s="209"/>
      <c r="Q2231" s="209"/>
      <c r="R2231" s="209"/>
      <c r="S2231" s="209"/>
      <c r="T2231" s="210"/>
      <c r="AT2231" s="211" t="s">
        <v>186</v>
      </c>
      <c r="AU2231" s="211" t="s">
        <v>89</v>
      </c>
      <c r="AV2231" s="13" t="s">
        <v>89</v>
      </c>
      <c r="AW2231" s="13" t="s">
        <v>35</v>
      </c>
      <c r="AX2231" s="13" t="s">
        <v>79</v>
      </c>
      <c r="AY2231" s="211" t="s">
        <v>158</v>
      </c>
    </row>
    <row r="2232" spans="1:65" s="14" customFormat="1">
      <c r="B2232" s="212"/>
      <c r="C2232" s="213"/>
      <c r="D2232" s="202" t="s">
        <v>186</v>
      </c>
      <c r="E2232" s="214" t="s">
        <v>1</v>
      </c>
      <c r="F2232" s="215" t="s">
        <v>199</v>
      </c>
      <c r="G2232" s="213"/>
      <c r="H2232" s="216">
        <v>167</v>
      </c>
      <c r="I2232" s="217"/>
      <c r="J2232" s="213"/>
      <c r="K2232" s="213"/>
      <c r="L2232" s="218"/>
      <c r="M2232" s="219"/>
      <c r="N2232" s="220"/>
      <c r="O2232" s="220"/>
      <c r="P2232" s="220"/>
      <c r="Q2232" s="220"/>
      <c r="R2232" s="220"/>
      <c r="S2232" s="220"/>
      <c r="T2232" s="221"/>
      <c r="AT2232" s="222" t="s">
        <v>186</v>
      </c>
      <c r="AU2232" s="222" t="s">
        <v>89</v>
      </c>
      <c r="AV2232" s="14" t="s">
        <v>165</v>
      </c>
      <c r="AW2232" s="14" t="s">
        <v>35</v>
      </c>
      <c r="AX2232" s="14" t="s">
        <v>87</v>
      </c>
      <c r="AY2232" s="222" t="s">
        <v>158</v>
      </c>
    </row>
    <row r="2233" spans="1:65" s="2" customFormat="1" ht="33" customHeight="1">
      <c r="A2233" s="35"/>
      <c r="B2233" s="36"/>
      <c r="C2233" s="244" t="s">
        <v>3410</v>
      </c>
      <c r="D2233" s="244" t="s">
        <v>343</v>
      </c>
      <c r="E2233" s="245" t="s">
        <v>3411</v>
      </c>
      <c r="F2233" s="246" t="s">
        <v>3412</v>
      </c>
      <c r="G2233" s="247" t="s">
        <v>184</v>
      </c>
      <c r="H2233" s="248">
        <v>167</v>
      </c>
      <c r="I2233" s="249"/>
      <c r="J2233" s="250">
        <f>ROUND(I2233*H2233,2)</f>
        <v>0</v>
      </c>
      <c r="K2233" s="246" t="s">
        <v>1</v>
      </c>
      <c r="L2233" s="251"/>
      <c r="M2233" s="252" t="s">
        <v>1</v>
      </c>
      <c r="N2233" s="253" t="s">
        <v>44</v>
      </c>
      <c r="O2233" s="72"/>
      <c r="P2233" s="196">
        <f>O2233*H2233</f>
        <v>0</v>
      </c>
      <c r="Q2233" s="196">
        <v>4.7000000000000002E-3</v>
      </c>
      <c r="R2233" s="196">
        <f>Q2233*H2233</f>
        <v>0.78490000000000004</v>
      </c>
      <c r="S2233" s="196">
        <v>0</v>
      </c>
      <c r="T2233" s="197">
        <f>S2233*H2233</f>
        <v>0</v>
      </c>
      <c r="U2233" s="35"/>
      <c r="V2233" s="35"/>
      <c r="W2233" s="35"/>
      <c r="X2233" s="35"/>
      <c r="Y2233" s="35"/>
      <c r="Z2233" s="35"/>
      <c r="AA2233" s="35"/>
      <c r="AB2233" s="35"/>
      <c r="AC2233" s="35"/>
      <c r="AD2233" s="35"/>
      <c r="AE2233" s="35"/>
      <c r="AR2233" s="198" t="s">
        <v>359</v>
      </c>
      <c r="AT2233" s="198" t="s">
        <v>343</v>
      </c>
      <c r="AU2233" s="198" t="s">
        <v>89</v>
      </c>
      <c r="AY2233" s="18" t="s">
        <v>158</v>
      </c>
      <c r="BE2233" s="199">
        <f>IF(N2233="základní",J2233,0)</f>
        <v>0</v>
      </c>
      <c r="BF2233" s="199">
        <f>IF(N2233="snížená",J2233,0)</f>
        <v>0</v>
      </c>
      <c r="BG2233" s="199">
        <f>IF(N2233="zákl. přenesená",J2233,0)</f>
        <v>0</v>
      </c>
      <c r="BH2233" s="199">
        <f>IF(N2233="sníž. přenesená",J2233,0)</f>
        <v>0</v>
      </c>
      <c r="BI2233" s="199">
        <f>IF(N2233="nulová",J2233,0)</f>
        <v>0</v>
      </c>
      <c r="BJ2233" s="18" t="s">
        <v>87</v>
      </c>
      <c r="BK2233" s="199">
        <f>ROUND(I2233*H2233,2)</f>
        <v>0</v>
      </c>
      <c r="BL2233" s="18" t="s">
        <v>263</v>
      </c>
      <c r="BM2233" s="198" t="s">
        <v>3413</v>
      </c>
    </row>
    <row r="2234" spans="1:65" s="2" customFormat="1" ht="21.75" customHeight="1">
      <c r="A2234" s="35"/>
      <c r="B2234" s="36"/>
      <c r="C2234" s="187" t="s">
        <v>3414</v>
      </c>
      <c r="D2234" s="187" t="s">
        <v>161</v>
      </c>
      <c r="E2234" s="188" t="s">
        <v>3415</v>
      </c>
      <c r="F2234" s="189" t="s">
        <v>3416</v>
      </c>
      <c r="G2234" s="190" t="s">
        <v>184</v>
      </c>
      <c r="H2234" s="191">
        <v>344</v>
      </c>
      <c r="I2234" s="192"/>
      <c r="J2234" s="193">
        <f>ROUND(I2234*H2234,2)</f>
        <v>0</v>
      </c>
      <c r="K2234" s="189" t="s">
        <v>217</v>
      </c>
      <c r="L2234" s="40"/>
      <c r="M2234" s="194" t="s">
        <v>1</v>
      </c>
      <c r="N2234" s="195" t="s">
        <v>44</v>
      </c>
      <c r="O2234" s="72"/>
      <c r="P2234" s="196">
        <f>O2234*H2234</f>
        <v>0</v>
      </c>
      <c r="Q2234" s="196">
        <v>0</v>
      </c>
      <c r="R2234" s="196">
        <f>Q2234*H2234</f>
        <v>0</v>
      </c>
      <c r="S2234" s="196">
        <v>0</v>
      </c>
      <c r="T2234" s="197">
        <f>S2234*H2234</f>
        <v>0</v>
      </c>
      <c r="U2234" s="35"/>
      <c r="V2234" s="35"/>
      <c r="W2234" s="35"/>
      <c r="X2234" s="35"/>
      <c r="Y2234" s="35"/>
      <c r="Z2234" s="35"/>
      <c r="AA2234" s="35"/>
      <c r="AB2234" s="35"/>
      <c r="AC2234" s="35"/>
      <c r="AD2234" s="35"/>
      <c r="AE2234" s="35"/>
      <c r="AR2234" s="198" t="s">
        <v>263</v>
      </c>
      <c r="AT2234" s="198" t="s">
        <v>161</v>
      </c>
      <c r="AU2234" s="198" t="s">
        <v>89</v>
      </c>
      <c r="AY2234" s="18" t="s">
        <v>158</v>
      </c>
      <c r="BE2234" s="199">
        <f>IF(N2234="základní",J2234,0)</f>
        <v>0</v>
      </c>
      <c r="BF2234" s="199">
        <f>IF(N2234="snížená",J2234,0)</f>
        <v>0</v>
      </c>
      <c r="BG2234" s="199">
        <f>IF(N2234="zákl. přenesená",J2234,0)</f>
        <v>0</v>
      </c>
      <c r="BH2234" s="199">
        <f>IF(N2234="sníž. přenesená",J2234,0)</f>
        <v>0</v>
      </c>
      <c r="BI2234" s="199">
        <f>IF(N2234="nulová",J2234,0)</f>
        <v>0</v>
      </c>
      <c r="BJ2234" s="18" t="s">
        <v>87</v>
      </c>
      <c r="BK2234" s="199">
        <f>ROUND(I2234*H2234,2)</f>
        <v>0</v>
      </c>
      <c r="BL2234" s="18" t="s">
        <v>263</v>
      </c>
      <c r="BM2234" s="198" t="s">
        <v>3417</v>
      </c>
    </row>
    <row r="2235" spans="1:65" s="2" customFormat="1" ht="24.2" customHeight="1">
      <c r="A2235" s="35"/>
      <c r="B2235" s="36"/>
      <c r="C2235" s="244" t="s">
        <v>3418</v>
      </c>
      <c r="D2235" s="244" t="s">
        <v>343</v>
      </c>
      <c r="E2235" s="245" t="s">
        <v>3419</v>
      </c>
      <c r="F2235" s="246" t="s">
        <v>3420</v>
      </c>
      <c r="G2235" s="247" t="s">
        <v>184</v>
      </c>
      <c r="H2235" s="248">
        <v>157</v>
      </c>
      <c r="I2235" s="249"/>
      <c r="J2235" s="250">
        <f>ROUND(I2235*H2235,2)</f>
        <v>0</v>
      </c>
      <c r="K2235" s="246" t="s">
        <v>1</v>
      </c>
      <c r="L2235" s="251"/>
      <c r="M2235" s="252" t="s">
        <v>1</v>
      </c>
      <c r="N2235" s="253" t="s">
        <v>44</v>
      </c>
      <c r="O2235" s="72"/>
      <c r="P2235" s="196">
        <f>O2235*H2235</f>
        <v>0</v>
      </c>
      <c r="Q2235" s="196">
        <v>0</v>
      </c>
      <c r="R2235" s="196">
        <f>Q2235*H2235</f>
        <v>0</v>
      </c>
      <c r="S2235" s="196">
        <v>0</v>
      </c>
      <c r="T2235" s="197">
        <f>S2235*H2235</f>
        <v>0</v>
      </c>
      <c r="U2235" s="35"/>
      <c r="V2235" s="35"/>
      <c r="W2235" s="35"/>
      <c r="X2235" s="35"/>
      <c r="Y2235" s="35"/>
      <c r="Z2235" s="35"/>
      <c r="AA2235" s="35"/>
      <c r="AB2235" s="35"/>
      <c r="AC2235" s="35"/>
      <c r="AD2235" s="35"/>
      <c r="AE2235" s="35"/>
      <c r="AR2235" s="198" t="s">
        <v>359</v>
      </c>
      <c r="AT2235" s="198" t="s">
        <v>343</v>
      </c>
      <c r="AU2235" s="198" t="s">
        <v>89</v>
      </c>
      <c r="AY2235" s="18" t="s">
        <v>158</v>
      </c>
      <c r="BE2235" s="199">
        <f>IF(N2235="základní",J2235,0)</f>
        <v>0</v>
      </c>
      <c r="BF2235" s="199">
        <f>IF(N2235="snížená",J2235,0)</f>
        <v>0</v>
      </c>
      <c r="BG2235" s="199">
        <f>IF(N2235="zákl. přenesená",J2235,0)</f>
        <v>0</v>
      </c>
      <c r="BH2235" s="199">
        <f>IF(N2235="sníž. přenesená",J2235,0)</f>
        <v>0</v>
      </c>
      <c r="BI2235" s="199">
        <f>IF(N2235="nulová",J2235,0)</f>
        <v>0</v>
      </c>
      <c r="BJ2235" s="18" t="s">
        <v>87</v>
      </c>
      <c r="BK2235" s="199">
        <f>ROUND(I2235*H2235,2)</f>
        <v>0</v>
      </c>
      <c r="BL2235" s="18" t="s">
        <v>263</v>
      </c>
      <c r="BM2235" s="198" t="s">
        <v>3421</v>
      </c>
    </row>
    <row r="2236" spans="1:65" s="13" customFormat="1">
      <c r="B2236" s="200"/>
      <c r="C2236" s="201"/>
      <c r="D2236" s="202" t="s">
        <v>186</v>
      </c>
      <c r="E2236" s="203" t="s">
        <v>1</v>
      </c>
      <c r="F2236" s="204" t="s">
        <v>3348</v>
      </c>
      <c r="G2236" s="201"/>
      <c r="H2236" s="205">
        <v>19</v>
      </c>
      <c r="I2236" s="206"/>
      <c r="J2236" s="201"/>
      <c r="K2236" s="201"/>
      <c r="L2236" s="207"/>
      <c r="M2236" s="208"/>
      <c r="N2236" s="209"/>
      <c r="O2236" s="209"/>
      <c r="P2236" s="209"/>
      <c r="Q2236" s="209"/>
      <c r="R2236" s="209"/>
      <c r="S2236" s="209"/>
      <c r="T2236" s="210"/>
      <c r="AT2236" s="211" t="s">
        <v>186</v>
      </c>
      <c r="AU2236" s="211" t="s">
        <v>89</v>
      </c>
      <c r="AV2236" s="13" t="s">
        <v>89</v>
      </c>
      <c r="AW2236" s="13" t="s">
        <v>35</v>
      </c>
      <c r="AX2236" s="13" t="s">
        <v>79</v>
      </c>
      <c r="AY2236" s="211" t="s">
        <v>158</v>
      </c>
    </row>
    <row r="2237" spans="1:65" s="13" customFormat="1">
      <c r="B2237" s="200"/>
      <c r="C2237" s="201"/>
      <c r="D2237" s="202" t="s">
        <v>186</v>
      </c>
      <c r="E2237" s="203" t="s">
        <v>1</v>
      </c>
      <c r="F2237" s="204" t="s">
        <v>3347</v>
      </c>
      <c r="G2237" s="201"/>
      <c r="H2237" s="205">
        <v>136</v>
      </c>
      <c r="I2237" s="206"/>
      <c r="J2237" s="201"/>
      <c r="K2237" s="201"/>
      <c r="L2237" s="207"/>
      <c r="M2237" s="208"/>
      <c r="N2237" s="209"/>
      <c r="O2237" s="209"/>
      <c r="P2237" s="209"/>
      <c r="Q2237" s="209"/>
      <c r="R2237" s="209"/>
      <c r="S2237" s="209"/>
      <c r="T2237" s="210"/>
      <c r="AT2237" s="211" t="s">
        <v>186</v>
      </c>
      <c r="AU2237" s="211" t="s">
        <v>89</v>
      </c>
      <c r="AV2237" s="13" t="s">
        <v>89</v>
      </c>
      <c r="AW2237" s="13" t="s">
        <v>35</v>
      </c>
      <c r="AX2237" s="13" t="s">
        <v>79</v>
      </c>
      <c r="AY2237" s="211" t="s">
        <v>158</v>
      </c>
    </row>
    <row r="2238" spans="1:65" s="13" customFormat="1">
      <c r="B2238" s="200"/>
      <c r="C2238" s="201"/>
      <c r="D2238" s="202" t="s">
        <v>186</v>
      </c>
      <c r="E2238" s="203" t="s">
        <v>1</v>
      </c>
      <c r="F2238" s="204" t="s">
        <v>3422</v>
      </c>
      <c r="G2238" s="201"/>
      <c r="H2238" s="205">
        <v>2</v>
      </c>
      <c r="I2238" s="206"/>
      <c r="J2238" s="201"/>
      <c r="K2238" s="201"/>
      <c r="L2238" s="207"/>
      <c r="M2238" s="208"/>
      <c r="N2238" s="209"/>
      <c r="O2238" s="209"/>
      <c r="P2238" s="209"/>
      <c r="Q2238" s="209"/>
      <c r="R2238" s="209"/>
      <c r="S2238" s="209"/>
      <c r="T2238" s="210"/>
      <c r="AT2238" s="211" t="s">
        <v>186</v>
      </c>
      <c r="AU2238" s="211" t="s">
        <v>89</v>
      </c>
      <c r="AV2238" s="13" t="s">
        <v>89</v>
      </c>
      <c r="AW2238" s="13" t="s">
        <v>35</v>
      </c>
      <c r="AX2238" s="13" t="s">
        <v>79</v>
      </c>
      <c r="AY2238" s="211" t="s">
        <v>158</v>
      </c>
    </row>
    <row r="2239" spans="1:65" s="14" customFormat="1">
      <c r="B2239" s="212"/>
      <c r="C2239" s="213"/>
      <c r="D2239" s="202" t="s">
        <v>186</v>
      </c>
      <c r="E2239" s="214" t="s">
        <v>1</v>
      </c>
      <c r="F2239" s="215" t="s">
        <v>199</v>
      </c>
      <c r="G2239" s="213"/>
      <c r="H2239" s="216">
        <v>157</v>
      </c>
      <c r="I2239" s="217"/>
      <c r="J2239" s="213"/>
      <c r="K2239" s="213"/>
      <c r="L2239" s="218"/>
      <c r="M2239" s="219"/>
      <c r="N2239" s="220"/>
      <c r="O2239" s="220"/>
      <c r="P2239" s="220"/>
      <c r="Q2239" s="220"/>
      <c r="R2239" s="220"/>
      <c r="S2239" s="220"/>
      <c r="T2239" s="221"/>
      <c r="AT2239" s="222" t="s">
        <v>186</v>
      </c>
      <c r="AU2239" s="222" t="s">
        <v>89</v>
      </c>
      <c r="AV2239" s="14" t="s">
        <v>165</v>
      </c>
      <c r="AW2239" s="14" t="s">
        <v>35</v>
      </c>
      <c r="AX2239" s="14" t="s">
        <v>87</v>
      </c>
      <c r="AY2239" s="222" t="s">
        <v>158</v>
      </c>
    </row>
    <row r="2240" spans="1:65" s="2" customFormat="1" ht="24.2" customHeight="1">
      <c r="A2240" s="35"/>
      <c r="B2240" s="36"/>
      <c r="C2240" s="244" t="s">
        <v>3423</v>
      </c>
      <c r="D2240" s="244" t="s">
        <v>343</v>
      </c>
      <c r="E2240" s="245" t="s">
        <v>3424</v>
      </c>
      <c r="F2240" s="246" t="s">
        <v>3425</v>
      </c>
      <c r="G2240" s="247" t="s">
        <v>184</v>
      </c>
      <c r="H2240" s="248">
        <v>16</v>
      </c>
      <c r="I2240" s="249"/>
      <c r="J2240" s="250">
        <f>ROUND(I2240*H2240,2)</f>
        <v>0</v>
      </c>
      <c r="K2240" s="246" t="s">
        <v>1</v>
      </c>
      <c r="L2240" s="251"/>
      <c r="M2240" s="252" t="s">
        <v>1</v>
      </c>
      <c r="N2240" s="253" t="s">
        <v>44</v>
      </c>
      <c r="O2240" s="72"/>
      <c r="P2240" s="196">
        <f>O2240*H2240</f>
        <v>0</v>
      </c>
      <c r="Q2240" s="196">
        <v>0</v>
      </c>
      <c r="R2240" s="196">
        <f>Q2240*H2240</f>
        <v>0</v>
      </c>
      <c r="S2240" s="196">
        <v>0</v>
      </c>
      <c r="T2240" s="197">
        <f>S2240*H2240</f>
        <v>0</v>
      </c>
      <c r="U2240" s="35"/>
      <c r="V2240" s="35"/>
      <c r="W2240" s="35"/>
      <c r="X2240" s="35"/>
      <c r="Y2240" s="35"/>
      <c r="Z2240" s="35"/>
      <c r="AA2240" s="35"/>
      <c r="AB2240" s="35"/>
      <c r="AC2240" s="35"/>
      <c r="AD2240" s="35"/>
      <c r="AE2240" s="35"/>
      <c r="AR2240" s="198" t="s">
        <v>359</v>
      </c>
      <c r="AT2240" s="198" t="s">
        <v>343</v>
      </c>
      <c r="AU2240" s="198" t="s">
        <v>89</v>
      </c>
      <c r="AY2240" s="18" t="s">
        <v>158</v>
      </c>
      <c r="BE2240" s="199">
        <f>IF(N2240="základní",J2240,0)</f>
        <v>0</v>
      </c>
      <c r="BF2240" s="199">
        <f>IF(N2240="snížená",J2240,0)</f>
        <v>0</v>
      </c>
      <c r="BG2240" s="199">
        <f>IF(N2240="zákl. přenesená",J2240,0)</f>
        <v>0</v>
      </c>
      <c r="BH2240" s="199">
        <f>IF(N2240="sníž. přenesená",J2240,0)</f>
        <v>0</v>
      </c>
      <c r="BI2240" s="199">
        <f>IF(N2240="nulová",J2240,0)</f>
        <v>0</v>
      </c>
      <c r="BJ2240" s="18" t="s">
        <v>87</v>
      </c>
      <c r="BK2240" s="199">
        <f>ROUND(I2240*H2240,2)</f>
        <v>0</v>
      </c>
      <c r="BL2240" s="18" t="s">
        <v>263</v>
      </c>
      <c r="BM2240" s="198" t="s">
        <v>3426</v>
      </c>
    </row>
    <row r="2241" spans="1:65" s="13" customFormat="1">
      <c r="B2241" s="200"/>
      <c r="C2241" s="201"/>
      <c r="D2241" s="202" t="s">
        <v>186</v>
      </c>
      <c r="E2241" s="203" t="s">
        <v>1</v>
      </c>
      <c r="F2241" s="204" t="s">
        <v>3427</v>
      </c>
      <c r="G2241" s="201"/>
      <c r="H2241" s="205">
        <v>3</v>
      </c>
      <c r="I2241" s="206"/>
      <c r="J2241" s="201"/>
      <c r="K2241" s="201"/>
      <c r="L2241" s="207"/>
      <c r="M2241" s="208"/>
      <c r="N2241" s="209"/>
      <c r="O2241" s="209"/>
      <c r="P2241" s="209"/>
      <c r="Q2241" s="209"/>
      <c r="R2241" s="209"/>
      <c r="S2241" s="209"/>
      <c r="T2241" s="210"/>
      <c r="AT2241" s="211" t="s">
        <v>186</v>
      </c>
      <c r="AU2241" s="211" t="s">
        <v>89</v>
      </c>
      <c r="AV2241" s="13" t="s">
        <v>89</v>
      </c>
      <c r="AW2241" s="13" t="s">
        <v>35</v>
      </c>
      <c r="AX2241" s="13" t="s">
        <v>79</v>
      </c>
      <c r="AY2241" s="211" t="s">
        <v>158</v>
      </c>
    </row>
    <row r="2242" spans="1:65" s="13" customFormat="1">
      <c r="B2242" s="200"/>
      <c r="C2242" s="201"/>
      <c r="D2242" s="202" t="s">
        <v>186</v>
      </c>
      <c r="E2242" s="203" t="s">
        <v>1</v>
      </c>
      <c r="F2242" s="204" t="s">
        <v>3353</v>
      </c>
      <c r="G2242" s="201"/>
      <c r="H2242" s="205">
        <v>9</v>
      </c>
      <c r="I2242" s="206"/>
      <c r="J2242" s="201"/>
      <c r="K2242" s="201"/>
      <c r="L2242" s="207"/>
      <c r="M2242" s="208"/>
      <c r="N2242" s="209"/>
      <c r="O2242" s="209"/>
      <c r="P2242" s="209"/>
      <c r="Q2242" s="209"/>
      <c r="R2242" s="209"/>
      <c r="S2242" s="209"/>
      <c r="T2242" s="210"/>
      <c r="AT2242" s="211" t="s">
        <v>186</v>
      </c>
      <c r="AU2242" s="211" t="s">
        <v>89</v>
      </c>
      <c r="AV2242" s="13" t="s">
        <v>89</v>
      </c>
      <c r="AW2242" s="13" t="s">
        <v>35</v>
      </c>
      <c r="AX2242" s="13" t="s">
        <v>79</v>
      </c>
      <c r="AY2242" s="211" t="s">
        <v>158</v>
      </c>
    </row>
    <row r="2243" spans="1:65" s="13" customFormat="1">
      <c r="B2243" s="200"/>
      <c r="C2243" s="201"/>
      <c r="D2243" s="202" t="s">
        <v>186</v>
      </c>
      <c r="E2243" s="203" t="s">
        <v>1</v>
      </c>
      <c r="F2243" s="204" t="s">
        <v>3428</v>
      </c>
      <c r="G2243" s="201"/>
      <c r="H2243" s="205">
        <v>4</v>
      </c>
      <c r="I2243" s="206"/>
      <c r="J2243" s="201"/>
      <c r="K2243" s="201"/>
      <c r="L2243" s="207"/>
      <c r="M2243" s="208"/>
      <c r="N2243" s="209"/>
      <c r="O2243" s="209"/>
      <c r="P2243" s="209"/>
      <c r="Q2243" s="209"/>
      <c r="R2243" s="209"/>
      <c r="S2243" s="209"/>
      <c r="T2243" s="210"/>
      <c r="AT2243" s="211" t="s">
        <v>186</v>
      </c>
      <c r="AU2243" s="211" t="s">
        <v>89</v>
      </c>
      <c r="AV2243" s="13" t="s">
        <v>89</v>
      </c>
      <c r="AW2243" s="13" t="s">
        <v>35</v>
      </c>
      <c r="AX2243" s="13" t="s">
        <v>79</v>
      </c>
      <c r="AY2243" s="211" t="s">
        <v>158</v>
      </c>
    </row>
    <row r="2244" spans="1:65" s="14" customFormat="1">
      <c r="B2244" s="212"/>
      <c r="C2244" s="213"/>
      <c r="D2244" s="202" t="s">
        <v>186</v>
      </c>
      <c r="E2244" s="214" t="s">
        <v>1</v>
      </c>
      <c r="F2244" s="215" t="s">
        <v>199</v>
      </c>
      <c r="G2244" s="213"/>
      <c r="H2244" s="216">
        <v>16</v>
      </c>
      <c r="I2244" s="217"/>
      <c r="J2244" s="213"/>
      <c r="K2244" s="213"/>
      <c r="L2244" s="218"/>
      <c r="M2244" s="219"/>
      <c r="N2244" s="220"/>
      <c r="O2244" s="220"/>
      <c r="P2244" s="220"/>
      <c r="Q2244" s="220"/>
      <c r="R2244" s="220"/>
      <c r="S2244" s="220"/>
      <c r="T2244" s="221"/>
      <c r="AT2244" s="222" t="s">
        <v>186</v>
      </c>
      <c r="AU2244" s="222" t="s">
        <v>89</v>
      </c>
      <c r="AV2244" s="14" t="s">
        <v>165</v>
      </c>
      <c r="AW2244" s="14" t="s">
        <v>35</v>
      </c>
      <c r="AX2244" s="14" t="s">
        <v>87</v>
      </c>
      <c r="AY2244" s="222" t="s">
        <v>158</v>
      </c>
    </row>
    <row r="2245" spans="1:65" s="2" customFormat="1" ht="24.2" customHeight="1">
      <c r="A2245" s="35"/>
      <c r="B2245" s="36"/>
      <c r="C2245" s="244" t="s">
        <v>3429</v>
      </c>
      <c r="D2245" s="244" t="s">
        <v>343</v>
      </c>
      <c r="E2245" s="245" t="s">
        <v>3430</v>
      </c>
      <c r="F2245" s="246" t="s">
        <v>3431</v>
      </c>
      <c r="G2245" s="247" t="s">
        <v>184</v>
      </c>
      <c r="H2245" s="248">
        <v>8</v>
      </c>
      <c r="I2245" s="249"/>
      <c r="J2245" s="250">
        <f>ROUND(I2245*H2245,2)</f>
        <v>0</v>
      </c>
      <c r="K2245" s="246" t="s">
        <v>1</v>
      </c>
      <c r="L2245" s="251"/>
      <c r="M2245" s="252" t="s">
        <v>1</v>
      </c>
      <c r="N2245" s="253" t="s">
        <v>44</v>
      </c>
      <c r="O2245" s="72"/>
      <c r="P2245" s="196">
        <f>O2245*H2245</f>
        <v>0</v>
      </c>
      <c r="Q2245" s="196">
        <v>0</v>
      </c>
      <c r="R2245" s="196">
        <f>Q2245*H2245</f>
        <v>0</v>
      </c>
      <c r="S2245" s="196">
        <v>0</v>
      </c>
      <c r="T2245" s="197">
        <f>S2245*H2245</f>
        <v>0</v>
      </c>
      <c r="U2245" s="35"/>
      <c r="V2245" s="35"/>
      <c r="W2245" s="35"/>
      <c r="X2245" s="35"/>
      <c r="Y2245" s="35"/>
      <c r="Z2245" s="35"/>
      <c r="AA2245" s="35"/>
      <c r="AB2245" s="35"/>
      <c r="AC2245" s="35"/>
      <c r="AD2245" s="35"/>
      <c r="AE2245" s="35"/>
      <c r="AR2245" s="198" t="s">
        <v>359</v>
      </c>
      <c r="AT2245" s="198" t="s">
        <v>343</v>
      </c>
      <c r="AU2245" s="198" t="s">
        <v>89</v>
      </c>
      <c r="AY2245" s="18" t="s">
        <v>158</v>
      </c>
      <c r="BE2245" s="199">
        <f>IF(N2245="základní",J2245,0)</f>
        <v>0</v>
      </c>
      <c r="BF2245" s="199">
        <f>IF(N2245="snížená",J2245,0)</f>
        <v>0</v>
      </c>
      <c r="BG2245" s="199">
        <f>IF(N2245="zákl. přenesená",J2245,0)</f>
        <v>0</v>
      </c>
      <c r="BH2245" s="199">
        <f>IF(N2245="sníž. přenesená",J2245,0)</f>
        <v>0</v>
      </c>
      <c r="BI2245" s="199">
        <f>IF(N2245="nulová",J2245,0)</f>
        <v>0</v>
      </c>
      <c r="BJ2245" s="18" t="s">
        <v>87</v>
      </c>
      <c r="BK2245" s="199">
        <f>ROUND(I2245*H2245,2)</f>
        <v>0</v>
      </c>
      <c r="BL2245" s="18" t="s">
        <v>263</v>
      </c>
      <c r="BM2245" s="198" t="s">
        <v>3432</v>
      </c>
    </row>
    <row r="2246" spans="1:65" s="13" customFormat="1">
      <c r="B2246" s="200"/>
      <c r="C2246" s="201"/>
      <c r="D2246" s="202" t="s">
        <v>186</v>
      </c>
      <c r="E2246" s="203" t="s">
        <v>1</v>
      </c>
      <c r="F2246" s="204" t="s">
        <v>3433</v>
      </c>
      <c r="G2246" s="201"/>
      <c r="H2246" s="205">
        <v>8</v>
      </c>
      <c r="I2246" s="206"/>
      <c r="J2246" s="201"/>
      <c r="K2246" s="201"/>
      <c r="L2246" s="207"/>
      <c r="M2246" s="208"/>
      <c r="N2246" s="209"/>
      <c r="O2246" s="209"/>
      <c r="P2246" s="209"/>
      <c r="Q2246" s="209"/>
      <c r="R2246" s="209"/>
      <c r="S2246" s="209"/>
      <c r="T2246" s="210"/>
      <c r="AT2246" s="211" t="s">
        <v>186</v>
      </c>
      <c r="AU2246" s="211" t="s">
        <v>89</v>
      </c>
      <c r="AV2246" s="13" t="s">
        <v>89</v>
      </c>
      <c r="AW2246" s="13" t="s">
        <v>35</v>
      </c>
      <c r="AX2246" s="13" t="s">
        <v>87</v>
      </c>
      <c r="AY2246" s="211" t="s">
        <v>158</v>
      </c>
    </row>
    <row r="2247" spans="1:65" s="2" customFormat="1" ht="24.2" customHeight="1">
      <c r="A2247" s="35"/>
      <c r="B2247" s="36"/>
      <c r="C2247" s="244" t="s">
        <v>3434</v>
      </c>
      <c r="D2247" s="244" t="s">
        <v>343</v>
      </c>
      <c r="E2247" s="245" t="s">
        <v>3435</v>
      </c>
      <c r="F2247" s="246" t="s">
        <v>3436</v>
      </c>
      <c r="G2247" s="247" t="s">
        <v>184</v>
      </c>
      <c r="H2247" s="248">
        <v>161</v>
      </c>
      <c r="I2247" s="249"/>
      <c r="J2247" s="250">
        <f>ROUND(I2247*H2247,2)</f>
        <v>0</v>
      </c>
      <c r="K2247" s="246" t="s">
        <v>1</v>
      </c>
      <c r="L2247" s="251"/>
      <c r="M2247" s="252" t="s">
        <v>1</v>
      </c>
      <c r="N2247" s="253" t="s">
        <v>44</v>
      </c>
      <c r="O2247" s="72"/>
      <c r="P2247" s="196">
        <f>O2247*H2247</f>
        <v>0</v>
      </c>
      <c r="Q2247" s="196">
        <v>0</v>
      </c>
      <c r="R2247" s="196">
        <f>Q2247*H2247</f>
        <v>0</v>
      </c>
      <c r="S2247" s="196">
        <v>0</v>
      </c>
      <c r="T2247" s="197">
        <f>S2247*H2247</f>
        <v>0</v>
      </c>
      <c r="U2247" s="35"/>
      <c r="V2247" s="35"/>
      <c r="W2247" s="35"/>
      <c r="X2247" s="35"/>
      <c r="Y2247" s="35"/>
      <c r="Z2247" s="35"/>
      <c r="AA2247" s="35"/>
      <c r="AB2247" s="35"/>
      <c r="AC2247" s="35"/>
      <c r="AD2247" s="35"/>
      <c r="AE2247" s="35"/>
      <c r="AR2247" s="198" t="s">
        <v>359</v>
      </c>
      <c r="AT2247" s="198" t="s">
        <v>343</v>
      </c>
      <c r="AU2247" s="198" t="s">
        <v>89</v>
      </c>
      <c r="AY2247" s="18" t="s">
        <v>158</v>
      </c>
      <c r="BE2247" s="199">
        <f>IF(N2247="základní",J2247,0)</f>
        <v>0</v>
      </c>
      <c r="BF2247" s="199">
        <f>IF(N2247="snížená",J2247,0)</f>
        <v>0</v>
      </c>
      <c r="BG2247" s="199">
        <f>IF(N2247="zákl. přenesená",J2247,0)</f>
        <v>0</v>
      </c>
      <c r="BH2247" s="199">
        <f>IF(N2247="sníž. přenesená",J2247,0)</f>
        <v>0</v>
      </c>
      <c r="BI2247" s="199">
        <f>IF(N2247="nulová",J2247,0)</f>
        <v>0</v>
      </c>
      <c r="BJ2247" s="18" t="s">
        <v>87</v>
      </c>
      <c r="BK2247" s="199">
        <f>ROUND(I2247*H2247,2)</f>
        <v>0</v>
      </c>
      <c r="BL2247" s="18" t="s">
        <v>263</v>
      </c>
      <c r="BM2247" s="198" t="s">
        <v>3437</v>
      </c>
    </row>
    <row r="2248" spans="1:65" s="13" customFormat="1">
      <c r="B2248" s="200"/>
      <c r="C2248" s="201"/>
      <c r="D2248" s="202" t="s">
        <v>186</v>
      </c>
      <c r="E2248" s="203" t="s">
        <v>1</v>
      </c>
      <c r="F2248" s="204" t="s">
        <v>3438</v>
      </c>
      <c r="G2248" s="201"/>
      <c r="H2248" s="205">
        <v>27</v>
      </c>
      <c r="I2248" s="206"/>
      <c r="J2248" s="201"/>
      <c r="K2248" s="201"/>
      <c r="L2248" s="207"/>
      <c r="M2248" s="208"/>
      <c r="N2248" s="209"/>
      <c r="O2248" s="209"/>
      <c r="P2248" s="209"/>
      <c r="Q2248" s="209"/>
      <c r="R2248" s="209"/>
      <c r="S2248" s="209"/>
      <c r="T2248" s="210"/>
      <c r="AT2248" s="211" t="s">
        <v>186</v>
      </c>
      <c r="AU2248" s="211" t="s">
        <v>89</v>
      </c>
      <c r="AV2248" s="13" t="s">
        <v>89</v>
      </c>
      <c r="AW2248" s="13" t="s">
        <v>35</v>
      </c>
      <c r="AX2248" s="13" t="s">
        <v>79</v>
      </c>
      <c r="AY2248" s="211" t="s">
        <v>158</v>
      </c>
    </row>
    <row r="2249" spans="1:65" s="13" customFormat="1">
      <c r="B2249" s="200"/>
      <c r="C2249" s="201"/>
      <c r="D2249" s="202" t="s">
        <v>186</v>
      </c>
      <c r="E2249" s="203" t="s">
        <v>1</v>
      </c>
      <c r="F2249" s="204" t="s">
        <v>3361</v>
      </c>
      <c r="G2249" s="201"/>
      <c r="H2249" s="205">
        <v>133</v>
      </c>
      <c r="I2249" s="206"/>
      <c r="J2249" s="201"/>
      <c r="K2249" s="201"/>
      <c r="L2249" s="207"/>
      <c r="M2249" s="208"/>
      <c r="N2249" s="209"/>
      <c r="O2249" s="209"/>
      <c r="P2249" s="209"/>
      <c r="Q2249" s="209"/>
      <c r="R2249" s="209"/>
      <c r="S2249" s="209"/>
      <c r="T2249" s="210"/>
      <c r="AT2249" s="211" t="s">
        <v>186</v>
      </c>
      <c r="AU2249" s="211" t="s">
        <v>89</v>
      </c>
      <c r="AV2249" s="13" t="s">
        <v>89</v>
      </c>
      <c r="AW2249" s="13" t="s">
        <v>35</v>
      </c>
      <c r="AX2249" s="13" t="s">
        <v>79</v>
      </c>
      <c r="AY2249" s="211" t="s">
        <v>158</v>
      </c>
    </row>
    <row r="2250" spans="1:65" s="13" customFormat="1">
      <c r="B2250" s="200"/>
      <c r="C2250" s="201"/>
      <c r="D2250" s="202" t="s">
        <v>186</v>
      </c>
      <c r="E2250" s="203" t="s">
        <v>1</v>
      </c>
      <c r="F2250" s="204" t="s">
        <v>3439</v>
      </c>
      <c r="G2250" s="201"/>
      <c r="H2250" s="205">
        <v>1</v>
      </c>
      <c r="I2250" s="206"/>
      <c r="J2250" s="201"/>
      <c r="K2250" s="201"/>
      <c r="L2250" s="207"/>
      <c r="M2250" s="208"/>
      <c r="N2250" s="209"/>
      <c r="O2250" s="209"/>
      <c r="P2250" s="209"/>
      <c r="Q2250" s="209"/>
      <c r="R2250" s="209"/>
      <c r="S2250" s="209"/>
      <c r="T2250" s="210"/>
      <c r="AT2250" s="211" t="s">
        <v>186</v>
      </c>
      <c r="AU2250" s="211" t="s">
        <v>89</v>
      </c>
      <c r="AV2250" s="13" t="s">
        <v>89</v>
      </c>
      <c r="AW2250" s="13" t="s">
        <v>35</v>
      </c>
      <c r="AX2250" s="13" t="s">
        <v>79</v>
      </c>
      <c r="AY2250" s="211" t="s">
        <v>158</v>
      </c>
    </row>
    <row r="2251" spans="1:65" s="14" customFormat="1">
      <c r="B2251" s="212"/>
      <c r="C2251" s="213"/>
      <c r="D2251" s="202" t="s">
        <v>186</v>
      </c>
      <c r="E2251" s="214" t="s">
        <v>1</v>
      </c>
      <c r="F2251" s="215" t="s">
        <v>199</v>
      </c>
      <c r="G2251" s="213"/>
      <c r="H2251" s="216">
        <v>161</v>
      </c>
      <c r="I2251" s="217"/>
      <c r="J2251" s="213"/>
      <c r="K2251" s="213"/>
      <c r="L2251" s="218"/>
      <c r="M2251" s="219"/>
      <c r="N2251" s="220"/>
      <c r="O2251" s="220"/>
      <c r="P2251" s="220"/>
      <c r="Q2251" s="220"/>
      <c r="R2251" s="220"/>
      <c r="S2251" s="220"/>
      <c r="T2251" s="221"/>
      <c r="AT2251" s="222" t="s">
        <v>186</v>
      </c>
      <c r="AU2251" s="222" t="s">
        <v>89</v>
      </c>
      <c r="AV2251" s="14" t="s">
        <v>165</v>
      </c>
      <c r="AW2251" s="14" t="s">
        <v>35</v>
      </c>
      <c r="AX2251" s="14" t="s">
        <v>87</v>
      </c>
      <c r="AY2251" s="222" t="s">
        <v>158</v>
      </c>
    </row>
    <row r="2252" spans="1:65" s="2" customFormat="1" ht="24.2" customHeight="1">
      <c r="A2252" s="35"/>
      <c r="B2252" s="36"/>
      <c r="C2252" s="244" t="s">
        <v>3440</v>
      </c>
      <c r="D2252" s="244" t="s">
        <v>343</v>
      </c>
      <c r="E2252" s="245" t="s">
        <v>3441</v>
      </c>
      <c r="F2252" s="246" t="s">
        <v>3442</v>
      </c>
      <c r="G2252" s="247" t="s">
        <v>184</v>
      </c>
      <c r="H2252" s="248">
        <v>2</v>
      </c>
      <c r="I2252" s="249"/>
      <c r="J2252" s="250">
        <f>ROUND(I2252*H2252,2)</f>
        <v>0</v>
      </c>
      <c r="K2252" s="246" t="s">
        <v>1</v>
      </c>
      <c r="L2252" s="251"/>
      <c r="M2252" s="252" t="s">
        <v>1</v>
      </c>
      <c r="N2252" s="253" t="s">
        <v>44</v>
      </c>
      <c r="O2252" s="72"/>
      <c r="P2252" s="196">
        <f>O2252*H2252</f>
        <v>0</v>
      </c>
      <c r="Q2252" s="196">
        <v>0</v>
      </c>
      <c r="R2252" s="196">
        <f>Q2252*H2252</f>
        <v>0</v>
      </c>
      <c r="S2252" s="196">
        <v>0</v>
      </c>
      <c r="T2252" s="197">
        <f>S2252*H2252</f>
        <v>0</v>
      </c>
      <c r="U2252" s="35"/>
      <c r="V2252" s="35"/>
      <c r="W2252" s="35"/>
      <c r="X2252" s="35"/>
      <c r="Y2252" s="35"/>
      <c r="Z2252" s="35"/>
      <c r="AA2252" s="35"/>
      <c r="AB2252" s="35"/>
      <c r="AC2252" s="35"/>
      <c r="AD2252" s="35"/>
      <c r="AE2252" s="35"/>
      <c r="AR2252" s="198" t="s">
        <v>359</v>
      </c>
      <c r="AT2252" s="198" t="s">
        <v>343</v>
      </c>
      <c r="AU2252" s="198" t="s">
        <v>89</v>
      </c>
      <c r="AY2252" s="18" t="s">
        <v>158</v>
      </c>
      <c r="BE2252" s="199">
        <f>IF(N2252="základní",J2252,0)</f>
        <v>0</v>
      </c>
      <c r="BF2252" s="199">
        <f>IF(N2252="snížená",J2252,0)</f>
        <v>0</v>
      </c>
      <c r="BG2252" s="199">
        <f>IF(N2252="zákl. přenesená",J2252,0)</f>
        <v>0</v>
      </c>
      <c r="BH2252" s="199">
        <f>IF(N2252="sníž. přenesená",J2252,0)</f>
        <v>0</v>
      </c>
      <c r="BI2252" s="199">
        <f>IF(N2252="nulová",J2252,0)</f>
        <v>0</v>
      </c>
      <c r="BJ2252" s="18" t="s">
        <v>87</v>
      </c>
      <c r="BK2252" s="199">
        <f>ROUND(I2252*H2252,2)</f>
        <v>0</v>
      </c>
      <c r="BL2252" s="18" t="s">
        <v>263</v>
      </c>
      <c r="BM2252" s="198" t="s">
        <v>3443</v>
      </c>
    </row>
    <row r="2253" spans="1:65" s="13" customFormat="1">
      <c r="B2253" s="200"/>
      <c r="C2253" s="201"/>
      <c r="D2253" s="202" t="s">
        <v>186</v>
      </c>
      <c r="E2253" s="203" t="s">
        <v>1</v>
      </c>
      <c r="F2253" s="204" t="s">
        <v>3444</v>
      </c>
      <c r="G2253" s="201"/>
      <c r="H2253" s="205">
        <v>2</v>
      </c>
      <c r="I2253" s="206"/>
      <c r="J2253" s="201"/>
      <c r="K2253" s="201"/>
      <c r="L2253" s="207"/>
      <c r="M2253" s="208"/>
      <c r="N2253" s="209"/>
      <c r="O2253" s="209"/>
      <c r="P2253" s="209"/>
      <c r="Q2253" s="209"/>
      <c r="R2253" s="209"/>
      <c r="S2253" s="209"/>
      <c r="T2253" s="210"/>
      <c r="AT2253" s="211" t="s">
        <v>186</v>
      </c>
      <c r="AU2253" s="211" t="s">
        <v>89</v>
      </c>
      <c r="AV2253" s="13" t="s">
        <v>89</v>
      </c>
      <c r="AW2253" s="13" t="s">
        <v>35</v>
      </c>
      <c r="AX2253" s="13" t="s">
        <v>87</v>
      </c>
      <c r="AY2253" s="211" t="s">
        <v>158</v>
      </c>
    </row>
    <row r="2254" spans="1:65" s="2" customFormat="1" ht="24.2" customHeight="1">
      <c r="A2254" s="35"/>
      <c r="B2254" s="36"/>
      <c r="C2254" s="187" t="s">
        <v>3445</v>
      </c>
      <c r="D2254" s="187" t="s">
        <v>161</v>
      </c>
      <c r="E2254" s="188" t="s">
        <v>3446</v>
      </c>
      <c r="F2254" s="189" t="s">
        <v>3447</v>
      </c>
      <c r="G2254" s="190" t="s">
        <v>184</v>
      </c>
      <c r="H2254" s="191">
        <v>8</v>
      </c>
      <c r="I2254" s="192"/>
      <c r="J2254" s="193">
        <f>ROUND(I2254*H2254,2)</f>
        <v>0</v>
      </c>
      <c r="K2254" s="189" t="s">
        <v>1</v>
      </c>
      <c r="L2254" s="40"/>
      <c r="M2254" s="194" t="s">
        <v>1</v>
      </c>
      <c r="N2254" s="195" t="s">
        <v>44</v>
      </c>
      <c r="O2254" s="72"/>
      <c r="P2254" s="196">
        <f>O2254*H2254</f>
        <v>0</v>
      </c>
      <c r="Q2254" s="196">
        <v>0</v>
      </c>
      <c r="R2254" s="196">
        <f>Q2254*H2254</f>
        <v>0</v>
      </c>
      <c r="S2254" s="196">
        <v>0</v>
      </c>
      <c r="T2254" s="197">
        <f>S2254*H2254</f>
        <v>0</v>
      </c>
      <c r="U2254" s="35"/>
      <c r="V2254" s="35"/>
      <c r="W2254" s="35"/>
      <c r="X2254" s="35"/>
      <c r="Y2254" s="35"/>
      <c r="Z2254" s="35"/>
      <c r="AA2254" s="35"/>
      <c r="AB2254" s="35"/>
      <c r="AC2254" s="35"/>
      <c r="AD2254" s="35"/>
      <c r="AE2254" s="35"/>
      <c r="AR2254" s="198" t="s">
        <v>263</v>
      </c>
      <c r="AT2254" s="198" t="s">
        <v>161</v>
      </c>
      <c r="AU2254" s="198" t="s">
        <v>89</v>
      </c>
      <c r="AY2254" s="18" t="s">
        <v>158</v>
      </c>
      <c r="BE2254" s="199">
        <f>IF(N2254="základní",J2254,0)</f>
        <v>0</v>
      </c>
      <c r="BF2254" s="199">
        <f>IF(N2254="snížená",J2254,0)</f>
        <v>0</v>
      </c>
      <c r="BG2254" s="199">
        <f>IF(N2254="zákl. přenesená",J2254,0)</f>
        <v>0</v>
      </c>
      <c r="BH2254" s="199">
        <f>IF(N2254="sníž. přenesená",J2254,0)</f>
        <v>0</v>
      </c>
      <c r="BI2254" s="199">
        <f>IF(N2254="nulová",J2254,0)</f>
        <v>0</v>
      </c>
      <c r="BJ2254" s="18" t="s">
        <v>87</v>
      </c>
      <c r="BK2254" s="199">
        <f>ROUND(I2254*H2254,2)</f>
        <v>0</v>
      </c>
      <c r="BL2254" s="18" t="s">
        <v>263</v>
      </c>
      <c r="BM2254" s="198" t="s">
        <v>3448</v>
      </c>
    </row>
    <row r="2255" spans="1:65" s="13" customFormat="1">
      <c r="B2255" s="200"/>
      <c r="C2255" s="201"/>
      <c r="D2255" s="202" t="s">
        <v>186</v>
      </c>
      <c r="E2255" s="203" t="s">
        <v>1</v>
      </c>
      <c r="F2255" s="204" t="s">
        <v>3449</v>
      </c>
      <c r="G2255" s="201"/>
      <c r="H2255" s="205">
        <v>8</v>
      </c>
      <c r="I2255" s="206"/>
      <c r="J2255" s="201"/>
      <c r="K2255" s="201"/>
      <c r="L2255" s="207"/>
      <c r="M2255" s="208"/>
      <c r="N2255" s="209"/>
      <c r="O2255" s="209"/>
      <c r="P2255" s="209"/>
      <c r="Q2255" s="209"/>
      <c r="R2255" s="209"/>
      <c r="S2255" s="209"/>
      <c r="T2255" s="210"/>
      <c r="AT2255" s="211" t="s">
        <v>186</v>
      </c>
      <c r="AU2255" s="211" t="s">
        <v>89</v>
      </c>
      <c r="AV2255" s="13" t="s">
        <v>89</v>
      </c>
      <c r="AW2255" s="13" t="s">
        <v>35</v>
      </c>
      <c r="AX2255" s="13" t="s">
        <v>87</v>
      </c>
      <c r="AY2255" s="211" t="s">
        <v>158</v>
      </c>
    </row>
    <row r="2256" spans="1:65" s="2" customFormat="1" ht="24.2" customHeight="1">
      <c r="A2256" s="35"/>
      <c r="B2256" s="36"/>
      <c r="C2256" s="244" t="s">
        <v>3450</v>
      </c>
      <c r="D2256" s="244" t="s">
        <v>343</v>
      </c>
      <c r="E2256" s="245" t="s">
        <v>3451</v>
      </c>
      <c r="F2256" s="246" t="s">
        <v>3452</v>
      </c>
      <c r="G2256" s="247" t="s">
        <v>184</v>
      </c>
      <c r="H2256" s="248">
        <v>8</v>
      </c>
      <c r="I2256" s="249"/>
      <c r="J2256" s="250">
        <f>ROUND(I2256*H2256,2)</f>
        <v>0</v>
      </c>
      <c r="K2256" s="246" t="s">
        <v>1</v>
      </c>
      <c r="L2256" s="251"/>
      <c r="M2256" s="252" t="s">
        <v>1</v>
      </c>
      <c r="N2256" s="253" t="s">
        <v>44</v>
      </c>
      <c r="O2256" s="72"/>
      <c r="P2256" s="196">
        <f>O2256*H2256</f>
        <v>0</v>
      </c>
      <c r="Q2256" s="196">
        <v>1.2999999999999999E-3</v>
      </c>
      <c r="R2256" s="196">
        <f>Q2256*H2256</f>
        <v>1.04E-2</v>
      </c>
      <c r="S2256" s="196">
        <v>0</v>
      </c>
      <c r="T2256" s="197">
        <f>S2256*H2256</f>
        <v>0</v>
      </c>
      <c r="U2256" s="35"/>
      <c r="V2256" s="35"/>
      <c r="W2256" s="35"/>
      <c r="X2256" s="35"/>
      <c r="Y2256" s="35"/>
      <c r="Z2256" s="35"/>
      <c r="AA2256" s="35"/>
      <c r="AB2256" s="35"/>
      <c r="AC2256" s="35"/>
      <c r="AD2256" s="35"/>
      <c r="AE2256" s="35"/>
      <c r="AR2256" s="198" t="s">
        <v>359</v>
      </c>
      <c r="AT2256" s="198" t="s">
        <v>343</v>
      </c>
      <c r="AU2256" s="198" t="s">
        <v>89</v>
      </c>
      <c r="AY2256" s="18" t="s">
        <v>158</v>
      </c>
      <c r="BE2256" s="199">
        <f>IF(N2256="základní",J2256,0)</f>
        <v>0</v>
      </c>
      <c r="BF2256" s="199">
        <f>IF(N2256="snížená",J2256,0)</f>
        <v>0</v>
      </c>
      <c r="BG2256" s="199">
        <f>IF(N2256="zákl. přenesená",J2256,0)</f>
        <v>0</v>
      </c>
      <c r="BH2256" s="199">
        <f>IF(N2256="sníž. přenesená",J2256,0)</f>
        <v>0</v>
      </c>
      <c r="BI2256" s="199">
        <f>IF(N2256="nulová",J2256,0)</f>
        <v>0</v>
      </c>
      <c r="BJ2256" s="18" t="s">
        <v>87</v>
      </c>
      <c r="BK2256" s="199">
        <f>ROUND(I2256*H2256,2)</f>
        <v>0</v>
      </c>
      <c r="BL2256" s="18" t="s">
        <v>263</v>
      </c>
      <c r="BM2256" s="198" t="s">
        <v>3453</v>
      </c>
    </row>
    <row r="2257" spans="1:65" s="2" customFormat="1" ht="16.5" customHeight="1">
      <c r="A2257" s="35"/>
      <c r="B2257" s="36"/>
      <c r="C2257" s="187" t="s">
        <v>3454</v>
      </c>
      <c r="D2257" s="187" t="s">
        <v>161</v>
      </c>
      <c r="E2257" s="188" t="s">
        <v>3455</v>
      </c>
      <c r="F2257" s="189" t="s">
        <v>3456</v>
      </c>
      <c r="G2257" s="190" t="s">
        <v>184</v>
      </c>
      <c r="H2257" s="191">
        <v>33</v>
      </c>
      <c r="I2257" s="192"/>
      <c r="J2257" s="193">
        <f>ROUND(I2257*H2257,2)</f>
        <v>0</v>
      </c>
      <c r="K2257" s="189" t="s">
        <v>217</v>
      </c>
      <c r="L2257" s="40"/>
      <c r="M2257" s="194" t="s">
        <v>1</v>
      </c>
      <c r="N2257" s="195" t="s">
        <v>44</v>
      </c>
      <c r="O2257" s="72"/>
      <c r="P2257" s="196">
        <f>O2257*H2257</f>
        <v>0</v>
      </c>
      <c r="Q2257" s="196">
        <v>0</v>
      </c>
      <c r="R2257" s="196">
        <f>Q2257*H2257</f>
        <v>0</v>
      </c>
      <c r="S2257" s="196">
        <v>4.4999999999999999E-4</v>
      </c>
      <c r="T2257" s="197">
        <f>S2257*H2257</f>
        <v>1.485E-2</v>
      </c>
      <c r="U2257" s="35"/>
      <c r="V2257" s="35"/>
      <c r="W2257" s="35"/>
      <c r="X2257" s="35"/>
      <c r="Y2257" s="35"/>
      <c r="Z2257" s="35"/>
      <c r="AA2257" s="35"/>
      <c r="AB2257" s="35"/>
      <c r="AC2257" s="35"/>
      <c r="AD2257" s="35"/>
      <c r="AE2257" s="35"/>
      <c r="AR2257" s="198" t="s">
        <v>263</v>
      </c>
      <c r="AT2257" s="198" t="s">
        <v>161</v>
      </c>
      <c r="AU2257" s="198" t="s">
        <v>89</v>
      </c>
      <c r="AY2257" s="18" t="s">
        <v>158</v>
      </c>
      <c r="BE2257" s="199">
        <f>IF(N2257="základní",J2257,0)</f>
        <v>0</v>
      </c>
      <c r="BF2257" s="199">
        <f>IF(N2257="snížená",J2257,0)</f>
        <v>0</v>
      </c>
      <c r="BG2257" s="199">
        <f>IF(N2257="zákl. přenesená",J2257,0)</f>
        <v>0</v>
      </c>
      <c r="BH2257" s="199">
        <f>IF(N2257="sníž. přenesená",J2257,0)</f>
        <v>0</v>
      </c>
      <c r="BI2257" s="199">
        <f>IF(N2257="nulová",J2257,0)</f>
        <v>0</v>
      </c>
      <c r="BJ2257" s="18" t="s">
        <v>87</v>
      </c>
      <c r="BK2257" s="199">
        <f>ROUND(I2257*H2257,2)</f>
        <v>0</v>
      </c>
      <c r="BL2257" s="18" t="s">
        <v>263</v>
      </c>
      <c r="BM2257" s="198" t="s">
        <v>3457</v>
      </c>
    </row>
    <row r="2258" spans="1:65" s="13" customFormat="1">
      <c r="B2258" s="200"/>
      <c r="C2258" s="201"/>
      <c r="D2258" s="202" t="s">
        <v>186</v>
      </c>
      <c r="E2258" s="203" t="s">
        <v>1</v>
      </c>
      <c r="F2258" s="204" t="s">
        <v>3458</v>
      </c>
      <c r="G2258" s="201"/>
      <c r="H2258" s="205">
        <v>33</v>
      </c>
      <c r="I2258" s="206"/>
      <c r="J2258" s="201"/>
      <c r="K2258" s="201"/>
      <c r="L2258" s="207"/>
      <c r="M2258" s="208"/>
      <c r="N2258" s="209"/>
      <c r="O2258" s="209"/>
      <c r="P2258" s="209"/>
      <c r="Q2258" s="209"/>
      <c r="R2258" s="209"/>
      <c r="S2258" s="209"/>
      <c r="T2258" s="210"/>
      <c r="AT2258" s="211" t="s">
        <v>186</v>
      </c>
      <c r="AU2258" s="211" t="s">
        <v>89</v>
      </c>
      <c r="AV2258" s="13" t="s">
        <v>89</v>
      </c>
      <c r="AW2258" s="13" t="s">
        <v>35</v>
      </c>
      <c r="AX2258" s="13" t="s">
        <v>87</v>
      </c>
      <c r="AY2258" s="211" t="s">
        <v>158</v>
      </c>
    </row>
    <row r="2259" spans="1:65" s="2" customFormat="1" ht="24.2" customHeight="1">
      <c r="A2259" s="35"/>
      <c r="B2259" s="36"/>
      <c r="C2259" s="187" t="s">
        <v>3459</v>
      </c>
      <c r="D2259" s="187" t="s">
        <v>161</v>
      </c>
      <c r="E2259" s="188" t="s">
        <v>3460</v>
      </c>
      <c r="F2259" s="189" t="s">
        <v>3461</v>
      </c>
      <c r="G2259" s="190" t="s">
        <v>184</v>
      </c>
      <c r="H2259" s="191">
        <v>2</v>
      </c>
      <c r="I2259" s="192"/>
      <c r="J2259" s="193">
        <f>ROUND(I2259*H2259,2)</f>
        <v>0</v>
      </c>
      <c r="K2259" s="189" t="s">
        <v>217</v>
      </c>
      <c r="L2259" s="40"/>
      <c r="M2259" s="194" t="s">
        <v>1</v>
      </c>
      <c r="N2259" s="195" t="s">
        <v>44</v>
      </c>
      <c r="O2259" s="72"/>
      <c r="P2259" s="196">
        <f>O2259*H2259</f>
        <v>0</v>
      </c>
      <c r="Q2259" s="196">
        <v>0</v>
      </c>
      <c r="R2259" s="196">
        <f>Q2259*H2259</f>
        <v>0</v>
      </c>
      <c r="S2259" s="196">
        <v>0</v>
      </c>
      <c r="T2259" s="197">
        <f>S2259*H2259</f>
        <v>0</v>
      </c>
      <c r="U2259" s="35"/>
      <c r="V2259" s="35"/>
      <c r="W2259" s="35"/>
      <c r="X2259" s="35"/>
      <c r="Y2259" s="35"/>
      <c r="Z2259" s="35"/>
      <c r="AA2259" s="35"/>
      <c r="AB2259" s="35"/>
      <c r="AC2259" s="35"/>
      <c r="AD2259" s="35"/>
      <c r="AE2259" s="35"/>
      <c r="AR2259" s="198" t="s">
        <v>263</v>
      </c>
      <c r="AT2259" s="198" t="s">
        <v>161</v>
      </c>
      <c r="AU2259" s="198" t="s">
        <v>89</v>
      </c>
      <c r="AY2259" s="18" t="s">
        <v>158</v>
      </c>
      <c r="BE2259" s="199">
        <f>IF(N2259="základní",J2259,0)</f>
        <v>0</v>
      </c>
      <c r="BF2259" s="199">
        <f>IF(N2259="snížená",J2259,0)</f>
        <v>0</v>
      </c>
      <c r="BG2259" s="199">
        <f>IF(N2259="zákl. přenesená",J2259,0)</f>
        <v>0</v>
      </c>
      <c r="BH2259" s="199">
        <f>IF(N2259="sníž. přenesená",J2259,0)</f>
        <v>0</v>
      </c>
      <c r="BI2259" s="199">
        <f>IF(N2259="nulová",J2259,0)</f>
        <v>0</v>
      </c>
      <c r="BJ2259" s="18" t="s">
        <v>87</v>
      </c>
      <c r="BK2259" s="199">
        <f>ROUND(I2259*H2259,2)</f>
        <v>0</v>
      </c>
      <c r="BL2259" s="18" t="s">
        <v>263</v>
      </c>
      <c r="BM2259" s="198" t="s">
        <v>3462</v>
      </c>
    </row>
    <row r="2260" spans="1:65" s="13" customFormat="1">
      <c r="B2260" s="200"/>
      <c r="C2260" s="201"/>
      <c r="D2260" s="202" t="s">
        <v>186</v>
      </c>
      <c r="E2260" s="203" t="s">
        <v>1</v>
      </c>
      <c r="F2260" s="204" t="s">
        <v>3463</v>
      </c>
      <c r="G2260" s="201"/>
      <c r="H2260" s="205">
        <v>1</v>
      </c>
      <c r="I2260" s="206"/>
      <c r="J2260" s="201"/>
      <c r="K2260" s="201"/>
      <c r="L2260" s="207"/>
      <c r="M2260" s="208"/>
      <c r="N2260" s="209"/>
      <c r="O2260" s="209"/>
      <c r="P2260" s="209"/>
      <c r="Q2260" s="209"/>
      <c r="R2260" s="209"/>
      <c r="S2260" s="209"/>
      <c r="T2260" s="210"/>
      <c r="AT2260" s="211" t="s">
        <v>186</v>
      </c>
      <c r="AU2260" s="211" t="s">
        <v>89</v>
      </c>
      <c r="AV2260" s="13" t="s">
        <v>89</v>
      </c>
      <c r="AW2260" s="13" t="s">
        <v>35</v>
      </c>
      <c r="AX2260" s="13" t="s">
        <v>79</v>
      </c>
      <c r="AY2260" s="211" t="s">
        <v>158</v>
      </c>
    </row>
    <row r="2261" spans="1:65" s="13" customFormat="1">
      <c r="B2261" s="200"/>
      <c r="C2261" s="201"/>
      <c r="D2261" s="202" t="s">
        <v>186</v>
      </c>
      <c r="E2261" s="203" t="s">
        <v>1</v>
      </c>
      <c r="F2261" s="204" t="s">
        <v>3464</v>
      </c>
      <c r="G2261" s="201"/>
      <c r="H2261" s="205">
        <v>1</v>
      </c>
      <c r="I2261" s="206"/>
      <c r="J2261" s="201"/>
      <c r="K2261" s="201"/>
      <c r="L2261" s="207"/>
      <c r="M2261" s="208"/>
      <c r="N2261" s="209"/>
      <c r="O2261" s="209"/>
      <c r="P2261" s="209"/>
      <c r="Q2261" s="209"/>
      <c r="R2261" s="209"/>
      <c r="S2261" s="209"/>
      <c r="T2261" s="210"/>
      <c r="AT2261" s="211" t="s">
        <v>186</v>
      </c>
      <c r="AU2261" s="211" t="s">
        <v>89</v>
      </c>
      <c r="AV2261" s="13" t="s">
        <v>89</v>
      </c>
      <c r="AW2261" s="13" t="s">
        <v>35</v>
      </c>
      <c r="AX2261" s="13" t="s">
        <v>79</v>
      </c>
      <c r="AY2261" s="211" t="s">
        <v>158</v>
      </c>
    </row>
    <row r="2262" spans="1:65" s="14" customFormat="1">
      <c r="B2262" s="212"/>
      <c r="C2262" s="213"/>
      <c r="D2262" s="202" t="s">
        <v>186</v>
      </c>
      <c r="E2262" s="214" t="s">
        <v>1</v>
      </c>
      <c r="F2262" s="215" t="s">
        <v>199</v>
      </c>
      <c r="G2262" s="213"/>
      <c r="H2262" s="216">
        <v>2</v>
      </c>
      <c r="I2262" s="217"/>
      <c r="J2262" s="213"/>
      <c r="K2262" s="213"/>
      <c r="L2262" s="218"/>
      <c r="M2262" s="219"/>
      <c r="N2262" s="220"/>
      <c r="O2262" s="220"/>
      <c r="P2262" s="220"/>
      <c r="Q2262" s="220"/>
      <c r="R2262" s="220"/>
      <c r="S2262" s="220"/>
      <c r="T2262" s="221"/>
      <c r="AT2262" s="222" t="s">
        <v>186</v>
      </c>
      <c r="AU2262" s="222" t="s">
        <v>89</v>
      </c>
      <c r="AV2262" s="14" t="s">
        <v>165</v>
      </c>
      <c r="AW2262" s="14" t="s">
        <v>35</v>
      </c>
      <c r="AX2262" s="14" t="s">
        <v>87</v>
      </c>
      <c r="AY2262" s="222" t="s">
        <v>158</v>
      </c>
    </row>
    <row r="2263" spans="1:65" s="2" customFormat="1" ht="24.2" customHeight="1">
      <c r="A2263" s="35"/>
      <c r="B2263" s="36"/>
      <c r="C2263" s="244" t="s">
        <v>3465</v>
      </c>
      <c r="D2263" s="244" t="s">
        <v>343</v>
      </c>
      <c r="E2263" s="245" t="s">
        <v>3466</v>
      </c>
      <c r="F2263" s="246" t="s">
        <v>3467</v>
      </c>
      <c r="G2263" s="247" t="s">
        <v>332</v>
      </c>
      <c r="H2263" s="248">
        <v>0.40500000000000003</v>
      </c>
      <c r="I2263" s="249"/>
      <c r="J2263" s="250">
        <f>ROUND(I2263*H2263,2)</f>
        <v>0</v>
      </c>
      <c r="K2263" s="246" t="s">
        <v>1</v>
      </c>
      <c r="L2263" s="251"/>
      <c r="M2263" s="252" t="s">
        <v>1</v>
      </c>
      <c r="N2263" s="253" t="s">
        <v>44</v>
      </c>
      <c r="O2263" s="72"/>
      <c r="P2263" s="196">
        <f>O2263*H2263</f>
        <v>0</v>
      </c>
      <c r="Q2263" s="196">
        <v>3.0000000000000001E-3</v>
      </c>
      <c r="R2263" s="196">
        <f>Q2263*H2263</f>
        <v>1.2150000000000002E-3</v>
      </c>
      <c r="S2263" s="196">
        <v>0</v>
      </c>
      <c r="T2263" s="197">
        <f>S2263*H2263</f>
        <v>0</v>
      </c>
      <c r="U2263" s="35"/>
      <c r="V2263" s="35"/>
      <c r="W2263" s="35"/>
      <c r="X2263" s="35"/>
      <c r="Y2263" s="35"/>
      <c r="Z2263" s="35"/>
      <c r="AA2263" s="35"/>
      <c r="AB2263" s="35"/>
      <c r="AC2263" s="35"/>
      <c r="AD2263" s="35"/>
      <c r="AE2263" s="35"/>
      <c r="AR2263" s="198" t="s">
        <v>359</v>
      </c>
      <c r="AT2263" s="198" t="s">
        <v>343</v>
      </c>
      <c r="AU2263" s="198" t="s">
        <v>89</v>
      </c>
      <c r="AY2263" s="18" t="s">
        <v>158</v>
      </c>
      <c r="BE2263" s="199">
        <f>IF(N2263="základní",J2263,0)</f>
        <v>0</v>
      </c>
      <c r="BF2263" s="199">
        <f>IF(N2263="snížená",J2263,0)</f>
        <v>0</v>
      </c>
      <c r="BG2263" s="199">
        <f>IF(N2263="zákl. přenesená",J2263,0)</f>
        <v>0</v>
      </c>
      <c r="BH2263" s="199">
        <f>IF(N2263="sníž. přenesená",J2263,0)</f>
        <v>0</v>
      </c>
      <c r="BI2263" s="199">
        <f>IF(N2263="nulová",J2263,0)</f>
        <v>0</v>
      </c>
      <c r="BJ2263" s="18" t="s">
        <v>87</v>
      </c>
      <c r="BK2263" s="199">
        <f>ROUND(I2263*H2263,2)</f>
        <v>0</v>
      </c>
      <c r="BL2263" s="18" t="s">
        <v>263</v>
      </c>
      <c r="BM2263" s="198" t="s">
        <v>3468</v>
      </c>
    </row>
    <row r="2264" spans="1:65" s="13" customFormat="1">
      <c r="B2264" s="200"/>
      <c r="C2264" s="201"/>
      <c r="D2264" s="202" t="s">
        <v>186</v>
      </c>
      <c r="E2264" s="203" t="s">
        <v>1</v>
      </c>
      <c r="F2264" s="204" t="s">
        <v>3469</v>
      </c>
      <c r="G2264" s="201"/>
      <c r="H2264" s="205">
        <v>0.40500000000000003</v>
      </c>
      <c r="I2264" s="206"/>
      <c r="J2264" s="201"/>
      <c r="K2264" s="201"/>
      <c r="L2264" s="207"/>
      <c r="M2264" s="208"/>
      <c r="N2264" s="209"/>
      <c r="O2264" s="209"/>
      <c r="P2264" s="209"/>
      <c r="Q2264" s="209"/>
      <c r="R2264" s="209"/>
      <c r="S2264" s="209"/>
      <c r="T2264" s="210"/>
      <c r="AT2264" s="211" t="s">
        <v>186</v>
      </c>
      <c r="AU2264" s="211" t="s">
        <v>89</v>
      </c>
      <c r="AV2264" s="13" t="s">
        <v>89</v>
      </c>
      <c r="AW2264" s="13" t="s">
        <v>35</v>
      </c>
      <c r="AX2264" s="13" t="s">
        <v>87</v>
      </c>
      <c r="AY2264" s="211" t="s">
        <v>158</v>
      </c>
    </row>
    <row r="2265" spans="1:65" s="2" customFormat="1" ht="24.2" customHeight="1">
      <c r="A2265" s="35"/>
      <c r="B2265" s="36"/>
      <c r="C2265" s="244" t="s">
        <v>3470</v>
      </c>
      <c r="D2265" s="244" t="s">
        <v>343</v>
      </c>
      <c r="E2265" s="245" t="s">
        <v>3471</v>
      </c>
      <c r="F2265" s="246" t="s">
        <v>3472</v>
      </c>
      <c r="G2265" s="247" t="s">
        <v>332</v>
      </c>
      <c r="H2265" s="248">
        <v>0.9</v>
      </c>
      <c r="I2265" s="249"/>
      <c r="J2265" s="250">
        <f>ROUND(I2265*H2265,2)</f>
        <v>0</v>
      </c>
      <c r="K2265" s="246" t="s">
        <v>1</v>
      </c>
      <c r="L2265" s="251"/>
      <c r="M2265" s="252" t="s">
        <v>1</v>
      </c>
      <c r="N2265" s="253" t="s">
        <v>44</v>
      </c>
      <c r="O2265" s="72"/>
      <c r="P2265" s="196">
        <f>O2265*H2265</f>
        <v>0</v>
      </c>
      <c r="Q2265" s="196">
        <v>3.0000000000000001E-3</v>
      </c>
      <c r="R2265" s="196">
        <f>Q2265*H2265</f>
        <v>2.7000000000000001E-3</v>
      </c>
      <c r="S2265" s="196">
        <v>0</v>
      </c>
      <c r="T2265" s="197">
        <f>S2265*H2265</f>
        <v>0</v>
      </c>
      <c r="U2265" s="35"/>
      <c r="V2265" s="35"/>
      <c r="W2265" s="35"/>
      <c r="X2265" s="35"/>
      <c r="Y2265" s="35"/>
      <c r="Z2265" s="35"/>
      <c r="AA2265" s="35"/>
      <c r="AB2265" s="35"/>
      <c r="AC2265" s="35"/>
      <c r="AD2265" s="35"/>
      <c r="AE2265" s="35"/>
      <c r="AR2265" s="198" t="s">
        <v>359</v>
      </c>
      <c r="AT2265" s="198" t="s">
        <v>343</v>
      </c>
      <c r="AU2265" s="198" t="s">
        <v>89</v>
      </c>
      <c r="AY2265" s="18" t="s">
        <v>158</v>
      </c>
      <c r="BE2265" s="199">
        <f>IF(N2265="základní",J2265,0)</f>
        <v>0</v>
      </c>
      <c r="BF2265" s="199">
        <f>IF(N2265="snížená",J2265,0)</f>
        <v>0</v>
      </c>
      <c r="BG2265" s="199">
        <f>IF(N2265="zákl. přenesená",J2265,0)</f>
        <v>0</v>
      </c>
      <c r="BH2265" s="199">
        <f>IF(N2265="sníž. přenesená",J2265,0)</f>
        <v>0</v>
      </c>
      <c r="BI2265" s="199">
        <f>IF(N2265="nulová",J2265,0)</f>
        <v>0</v>
      </c>
      <c r="BJ2265" s="18" t="s">
        <v>87</v>
      </c>
      <c r="BK2265" s="199">
        <f>ROUND(I2265*H2265,2)</f>
        <v>0</v>
      </c>
      <c r="BL2265" s="18" t="s">
        <v>263</v>
      </c>
      <c r="BM2265" s="198" t="s">
        <v>3473</v>
      </c>
    </row>
    <row r="2266" spans="1:65" s="13" customFormat="1">
      <c r="B2266" s="200"/>
      <c r="C2266" s="201"/>
      <c r="D2266" s="202" t="s">
        <v>186</v>
      </c>
      <c r="E2266" s="203" t="s">
        <v>1</v>
      </c>
      <c r="F2266" s="204" t="s">
        <v>3474</v>
      </c>
      <c r="G2266" s="201"/>
      <c r="H2266" s="205">
        <v>0.9</v>
      </c>
      <c r="I2266" s="206"/>
      <c r="J2266" s="201"/>
      <c r="K2266" s="201"/>
      <c r="L2266" s="207"/>
      <c r="M2266" s="208"/>
      <c r="N2266" s="209"/>
      <c r="O2266" s="209"/>
      <c r="P2266" s="209"/>
      <c r="Q2266" s="209"/>
      <c r="R2266" s="209"/>
      <c r="S2266" s="209"/>
      <c r="T2266" s="210"/>
      <c r="AT2266" s="211" t="s">
        <v>186</v>
      </c>
      <c r="AU2266" s="211" t="s">
        <v>89</v>
      </c>
      <c r="AV2266" s="13" t="s">
        <v>89</v>
      </c>
      <c r="AW2266" s="13" t="s">
        <v>35</v>
      </c>
      <c r="AX2266" s="13" t="s">
        <v>87</v>
      </c>
      <c r="AY2266" s="211" t="s">
        <v>158</v>
      </c>
    </row>
    <row r="2267" spans="1:65" s="2" customFormat="1" ht="24.2" customHeight="1">
      <c r="A2267" s="35"/>
      <c r="B2267" s="36"/>
      <c r="C2267" s="187" t="s">
        <v>3475</v>
      </c>
      <c r="D2267" s="187" t="s">
        <v>161</v>
      </c>
      <c r="E2267" s="188" t="s">
        <v>3476</v>
      </c>
      <c r="F2267" s="189" t="s">
        <v>3477</v>
      </c>
      <c r="G2267" s="190" t="s">
        <v>184</v>
      </c>
      <c r="H2267" s="191">
        <v>1</v>
      </c>
      <c r="I2267" s="192"/>
      <c r="J2267" s="193">
        <f>ROUND(I2267*H2267,2)</f>
        <v>0</v>
      </c>
      <c r="K2267" s="189" t="s">
        <v>217</v>
      </c>
      <c r="L2267" s="40"/>
      <c r="M2267" s="194" t="s">
        <v>1</v>
      </c>
      <c r="N2267" s="195" t="s">
        <v>44</v>
      </c>
      <c r="O2267" s="72"/>
      <c r="P2267" s="196">
        <f>O2267*H2267</f>
        <v>0</v>
      </c>
      <c r="Q2267" s="196">
        <v>0</v>
      </c>
      <c r="R2267" s="196">
        <f>Q2267*H2267</f>
        <v>0</v>
      </c>
      <c r="S2267" s="196">
        <v>0</v>
      </c>
      <c r="T2267" s="197">
        <f>S2267*H2267</f>
        <v>0</v>
      </c>
      <c r="U2267" s="35"/>
      <c r="V2267" s="35"/>
      <c r="W2267" s="35"/>
      <c r="X2267" s="35"/>
      <c r="Y2267" s="35"/>
      <c r="Z2267" s="35"/>
      <c r="AA2267" s="35"/>
      <c r="AB2267" s="35"/>
      <c r="AC2267" s="35"/>
      <c r="AD2267" s="35"/>
      <c r="AE2267" s="35"/>
      <c r="AR2267" s="198" t="s">
        <v>263</v>
      </c>
      <c r="AT2267" s="198" t="s">
        <v>161</v>
      </c>
      <c r="AU2267" s="198" t="s">
        <v>89</v>
      </c>
      <c r="AY2267" s="18" t="s">
        <v>158</v>
      </c>
      <c r="BE2267" s="199">
        <f>IF(N2267="základní",J2267,0)</f>
        <v>0</v>
      </c>
      <c r="BF2267" s="199">
        <f>IF(N2267="snížená",J2267,0)</f>
        <v>0</v>
      </c>
      <c r="BG2267" s="199">
        <f>IF(N2267="zákl. přenesená",J2267,0)</f>
        <v>0</v>
      </c>
      <c r="BH2267" s="199">
        <f>IF(N2267="sníž. přenesená",J2267,0)</f>
        <v>0</v>
      </c>
      <c r="BI2267" s="199">
        <f>IF(N2267="nulová",J2267,0)</f>
        <v>0</v>
      </c>
      <c r="BJ2267" s="18" t="s">
        <v>87</v>
      </c>
      <c r="BK2267" s="199">
        <f>ROUND(I2267*H2267,2)</f>
        <v>0</v>
      </c>
      <c r="BL2267" s="18" t="s">
        <v>263</v>
      </c>
      <c r="BM2267" s="198" t="s">
        <v>3478</v>
      </c>
    </row>
    <row r="2268" spans="1:65" s="13" customFormat="1">
      <c r="B2268" s="200"/>
      <c r="C2268" s="201"/>
      <c r="D2268" s="202" t="s">
        <v>186</v>
      </c>
      <c r="E2268" s="203" t="s">
        <v>1</v>
      </c>
      <c r="F2268" s="204" t="s">
        <v>3479</v>
      </c>
      <c r="G2268" s="201"/>
      <c r="H2268" s="205">
        <v>1</v>
      </c>
      <c r="I2268" s="206"/>
      <c r="J2268" s="201"/>
      <c r="K2268" s="201"/>
      <c r="L2268" s="207"/>
      <c r="M2268" s="208"/>
      <c r="N2268" s="209"/>
      <c r="O2268" s="209"/>
      <c r="P2268" s="209"/>
      <c r="Q2268" s="209"/>
      <c r="R2268" s="209"/>
      <c r="S2268" s="209"/>
      <c r="T2268" s="210"/>
      <c r="AT2268" s="211" t="s">
        <v>186</v>
      </c>
      <c r="AU2268" s="211" t="s">
        <v>89</v>
      </c>
      <c r="AV2268" s="13" t="s">
        <v>89</v>
      </c>
      <c r="AW2268" s="13" t="s">
        <v>35</v>
      </c>
      <c r="AX2268" s="13" t="s">
        <v>87</v>
      </c>
      <c r="AY2268" s="211" t="s">
        <v>158</v>
      </c>
    </row>
    <row r="2269" spans="1:65" s="2" customFormat="1" ht="33" customHeight="1">
      <c r="A2269" s="35"/>
      <c r="B2269" s="36"/>
      <c r="C2269" s="244" t="s">
        <v>3480</v>
      </c>
      <c r="D2269" s="244" t="s">
        <v>343</v>
      </c>
      <c r="E2269" s="245" t="s">
        <v>3481</v>
      </c>
      <c r="F2269" s="246" t="s">
        <v>3482</v>
      </c>
      <c r="G2269" s="247" t="s">
        <v>332</v>
      </c>
      <c r="H2269" s="248">
        <v>1.32</v>
      </c>
      <c r="I2269" s="249"/>
      <c r="J2269" s="250">
        <f>ROUND(I2269*H2269,2)</f>
        <v>0</v>
      </c>
      <c r="K2269" s="246" t="s">
        <v>1</v>
      </c>
      <c r="L2269" s="251"/>
      <c r="M2269" s="252" t="s">
        <v>1</v>
      </c>
      <c r="N2269" s="253" t="s">
        <v>44</v>
      </c>
      <c r="O2269" s="72"/>
      <c r="P2269" s="196">
        <f>O2269*H2269</f>
        <v>0</v>
      </c>
      <c r="Q2269" s="196">
        <v>4.0000000000000001E-3</v>
      </c>
      <c r="R2269" s="196">
        <f>Q2269*H2269</f>
        <v>5.28E-3</v>
      </c>
      <c r="S2269" s="196">
        <v>0</v>
      </c>
      <c r="T2269" s="197">
        <f>S2269*H2269</f>
        <v>0</v>
      </c>
      <c r="U2269" s="35"/>
      <c r="V2269" s="35"/>
      <c r="W2269" s="35"/>
      <c r="X2269" s="35"/>
      <c r="Y2269" s="35"/>
      <c r="Z2269" s="35"/>
      <c r="AA2269" s="35"/>
      <c r="AB2269" s="35"/>
      <c r="AC2269" s="35"/>
      <c r="AD2269" s="35"/>
      <c r="AE2269" s="35"/>
      <c r="AR2269" s="198" t="s">
        <v>359</v>
      </c>
      <c r="AT2269" s="198" t="s">
        <v>343</v>
      </c>
      <c r="AU2269" s="198" t="s">
        <v>89</v>
      </c>
      <c r="AY2269" s="18" t="s">
        <v>158</v>
      </c>
      <c r="BE2269" s="199">
        <f>IF(N2269="základní",J2269,0)</f>
        <v>0</v>
      </c>
      <c r="BF2269" s="199">
        <f>IF(N2269="snížená",J2269,0)</f>
        <v>0</v>
      </c>
      <c r="BG2269" s="199">
        <f>IF(N2269="zákl. přenesená",J2269,0)</f>
        <v>0</v>
      </c>
      <c r="BH2269" s="199">
        <f>IF(N2269="sníž. přenesená",J2269,0)</f>
        <v>0</v>
      </c>
      <c r="BI2269" s="199">
        <f>IF(N2269="nulová",J2269,0)</f>
        <v>0</v>
      </c>
      <c r="BJ2269" s="18" t="s">
        <v>87</v>
      </c>
      <c r="BK2269" s="199">
        <f>ROUND(I2269*H2269,2)</f>
        <v>0</v>
      </c>
      <c r="BL2269" s="18" t="s">
        <v>263</v>
      </c>
      <c r="BM2269" s="198" t="s">
        <v>3483</v>
      </c>
    </row>
    <row r="2270" spans="1:65" s="13" customFormat="1">
      <c r="B2270" s="200"/>
      <c r="C2270" s="201"/>
      <c r="D2270" s="202" t="s">
        <v>186</v>
      </c>
      <c r="E2270" s="203" t="s">
        <v>1</v>
      </c>
      <c r="F2270" s="204" t="s">
        <v>3484</v>
      </c>
      <c r="G2270" s="201"/>
      <c r="H2270" s="205">
        <v>1.32</v>
      </c>
      <c r="I2270" s="206"/>
      <c r="J2270" s="201"/>
      <c r="K2270" s="201"/>
      <c r="L2270" s="207"/>
      <c r="M2270" s="208"/>
      <c r="N2270" s="209"/>
      <c r="O2270" s="209"/>
      <c r="P2270" s="209"/>
      <c r="Q2270" s="209"/>
      <c r="R2270" s="209"/>
      <c r="S2270" s="209"/>
      <c r="T2270" s="210"/>
      <c r="AT2270" s="211" t="s">
        <v>186</v>
      </c>
      <c r="AU2270" s="211" t="s">
        <v>89</v>
      </c>
      <c r="AV2270" s="13" t="s">
        <v>89</v>
      </c>
      <c r="AW2270" s="13" t="s">
        <v>35</v>
      </c>
      <c r="AX2270" s="13" t="s">
        <v>87</v>
      </c>
      <c r="AY2270" s="211" t="s">
        <v>158</v>
      </c>
    </row>
    <row r="2271" spans="1:65" s="2" customFormat="1" ht="24.2" customHeight="1">
      <c r="A2271" s="35"/>
      <c r="B2271" s="36"/>
      <c r="C2271" s="187" t="s">
        <v>3485</v>
      </c>
      <c r="D2271" s="187" t="s">
        <v>161</v>
      </c>
      <c r="E2271" s="188" t="s">
        <v>3486</v>
      </c>
      <c r="F2271" s="189" t="s">
        <v>3487</v>
      </c>
      <c r="G2271" s="190" t="s">
        <v>184</v>
      </c>
      <c r="H2271" s="191">
        <v>44</v>
      </c>
      <c r="I2271" s="192"/>
      <c r="J2271" s="193">
        <f>ROUND(I2271*H2271,2)</f>
        <v>0</v>
      </c>
      <c r="K2271" s="189" t="s">
        <v>217</v>
      </c>
      <c r="L2271" s="40"/>
      <c r="M2271" s="194" t="s">
        <v>1</v>
      </c>
      <c r="N2271" s="195" t="s">
        <v>44</v>
      </c>
      <c r="O2271" s="72"/>
      <c r="P2271" s="196">
        <f>O2271*H2271</f>
        <v>0</v>
      </c>
      <c r="Q2271" s="196">
        <v>0</v>
      </c>
      <c r="R2271" s="196">
        <f>Q2271*H2271</f>
        <v>0</v>
      </c>
      <c r="S2271" s="196">
        <v>0</v>
      </c>
      <c r="T2271" s="197">
        <f>S2271*H2271</f>
        <v>0</v>
      </c>
      <c r="U2271" s="35"/>
      <c r="V2271" s="35"/>
      <c r="W2271" s="35"/>
      <c r="X2271" s="35"/>
      <c r="Y2271" s="35"/>
      <c r="Z2271" s="35"/>
      <c r="AA2271" s="35"/>
      <c r="AB2271" s="35"/>
      <c r="AC2271" s="35"/>
      <c r="AD2271" s="35"/>
      <c r="AE2271" s="35"/>
      <c r="AR2271" s="198" t="s">
        <v>263</v>
      </c>
      <c r="AT2271" s="198" t="s">
        <v>161</v>
      </c>
      <c r="AU2271" s="198" t="s">
        <v>89</v>
      </c>
      <c r="AY2271" s="18" t="s">
        <v>158</v>
      </c>
      <c r="BE2271" s="199">
        <f>IF(N2271="základní",J2271,0)</f>
        <v>0</v>
      </c>
      <c r="BF2271" s="199">
        <f>IF(N2271="snížená",J2271,0)</f>
        <v>0</v>
      </c>
      <c r="BG2271" s="199">
        <f>IF(N2271="zákl. přenesená",J2271,0)</f>
        <v>0</v>
      </c>
      <c r="BH2271" s="199">
        <f>IF(N2271="sníž. přenesená",J2271,0)</f>
        <v>0</v>
      </c>
      <c r="BI2271" s="199">
        <f>IF(N2271="nulová",J2271,0)</f>
        <v>0</v>
      </c>
      <c r="BJ2271" s="18" t="s">
        <v>87</v>
      </c>
      <c r="BK2271" s="199">
        <f>ROUND(I2271*H2271,2)</f>
        <v>0</v>
      </c>
      <c r="BL2271" s="18" t="s">
        <v>263</v>
      </c>
      <c r="BM2271" s="198" t="s">
        <v>3488</v>
      </c>
    </row>
    <row r="2272" spans="1:65" s="13" customFormat="1">
      <c r="B2272" s="200"/>
      <c r="C2272" s="201"/>
      <c r="D2272" s="202" t="s">
        <v>186</v>
      </c>
      <c r="E2272" s="203" t="s">
        <v>1</v>
      </c>
      <c r="F2272" s="204" t="s">
        <v>3489</v>
      </c>
      <c r="G2272" s="201"/>
      <c r="H2272" s="205">
        <v>38</v>
      </c>
      <c r="I2272" s="206"/>
      <c r="J2272" s="201"/>
      <c r="K2272" s="201"/>
      <c r="L2272" s="207"/>
      <c r="M2272" s="208"/>
      <c r="N2272" s="209"/>
      <c r="O2272" s="209"/>
      <c r="P2272" s="209"/>
      <c r="Q2272" s="209"/>
      <c r="R2272" s="209"/>
      <c r="S2272" s="209"/>
      <c r="T2272" s="210"/>
      <c r="AT2272" s="211" t="s">
        <v>186</v>
      </c>
      <c r="AU2272" s="211" t="s">
        <v>89</v>
      </c>
      <c r="AV2272" s="13" t="s">
        <v>89</v>
      </c>
      <c r="AW2272" s="13" t="s">
        <v>35</v>
      </c>
      <c r="AX2272" s="13" t="s">
        <v>79</v>
      </c>
      <c r="AY2272" s="211" t="s">
        <v>158</v>
      </c>
    </row>
    <row r="2273" spans="1:65" s="13" customFormat="1">
      <c r="B2273" s="200"/>
      <c r="C2273" s="201"/>
      <c r="D2273" s="202" t="s">
        <v>186</v>
      </c>
      <c r="E2273" s="203" t="s">
        <v>1</v>
      </c>
      <c r="F2273" s="204" t="s">
        <v>3490</v>
      </c>
      <c r="G2273" s="201"/>
      <c r="H2273" s="205">
        <v>1</v>
      </c>
      <c r="I2273" s="206"/>
      <c r="J2273" s="201"/>
      <c r="K2273" s="201"/>
      <c r="L2273" s="207"/>
      <c r="M2273" s="208"/>
      <c r="N2273" s="209"/>
      <c r="O2273" s="209"/>
      <c r="P2273" s="209"/>
      <c r="Q2273" s="209"/>
      <c r="R2273" s="209"/>
      <c r="S2273" s="209"/>
      <c r="T2273" s="210"/>
      <c r="AT2273" s="211" t="s">
        <v>186</v>
      </c>
      <c r="AU2273" s="211" t="s">
        <v>89</v>
      </c>
      <c r="AV2273" s="13" t="s">
        <v>89</v>
      </c>
      <c r="AW2273" s="13" t="s">
        <v>35</v>
      </c>
      <c r="AX2273" s="13" t="s">
        <v>79</v>
      </c>
      <c r="AY2273" s="211" t="s">
        <v>158</v>
      </c>
    </row>
    <row r="2274" spans="1:65" s="13" customFormat="1">
      <c r="B2274" s="200"/>
      <c r="C2274" s="201"/>
      <c r="D2274" s="202" t="s">
        <v>186</v>
      </c>
      <c r="E2274" s="203" t="s">
        <v>1</v>
      </c>
      <c r="F2274" s="204" t="s">
        <v>3491</v>
      </c>
      <c r="G2274" s="201"/>
      <c r="H2274" s="205">
        <v>5</v>
      </c>
      <c r="I2274" s="206"/>
      <c r="J2274" s="201"/>
      <c r="K2274" s="201"/>
      <c r="L2274" s="207"/>
      <c r="M2274" s="208"/>
      <c r="N2274" s="209"/>
      <c r="O2274" s="209"/>
      <c r="P2274" s="209"/>
      <c r="Q2274" s="209"/>
      <c r="R2274" s="209"/>
      <c r="S2274" s="209"/>
      <c r="T2274" s="210"/>
      <c r="AT2274" s="211" t="s">
        <v>186</v>
      </c>
      <c r="AU2274" s="211" t="s">
        <v>89</v>
      </c>
      <c r="AV2274" s="13" t="s">
        <v>89</v>
      </c>
      <c r="AW2274" s="13" t="s">
        <v>35</v>
      </c>
      <c r="AX2274" s="13" t="s">
        <v>79</v>
      </c>
      <c r="AY2274" s="211" t="s">
        <v>158</v>
      </c>
    </row>
    <row r="2275" spans="1:65" s="14" customFormat="1">
      <c r="B2275" s="212"/>
      <c r="C2275" s="213"/>
      <c r="D2275" s="202" t="s">
        <v>186</v>
      </c>
      <c r="E2275" s="214" t="s">
        <v>1</v>
      </c>
      <c r="F2275" s="215" t="s">
        <v>199</v>
      </c>
      <c r="G2275" s="213"/>
      <c r="H2275" s="216">
        <v>44</v>
      </c>
      <c r="I2275" s="217"/>
      <c r="J2275" s="213"/>
      <c r="K2275" s="213"/>
      <c r="L2275" s="218"/>
      <c r="M2275" s="219"/>
      <c r="N2275" s="220"/>
      <c r="O2275" s="220"/>
      <c r="P2275" s="220"/>
      <c r="Q2275" s="220"/>
      <c r="R2275" s="220"/>
      <c r="S2275" s="220"/>
      <c r="T2275" s="221"/>
      <c r="AT2275" s="222" t="s">
        <v>186</v>
      </c>
      <c r="AU2275" s="222" t="s">
        <v>89</v>
      </c>
      <c r="AV2275" s="14" t="s">
        <v>165</v>
      </c>
      <c r="AW2275" s="14" t="s">
        <v>35</v>
      </c>
      <c r="AX2275" s="14" t="s">
        <v>87</v>
      </c>
      <c r="AY2275" s="222" t="s">
        <v>158</v>
      </c>
    </row>
    <row r="2276" spans="1:65" s="2" customFormat="1" ht="33" customHeight="1">
      <c r="A2276" s="35"/>
      <c r="B2276" s="36"/>
      <c r="C2276" s="244" t="s">
        <v>3492</v>
      </c>
      <c r="D2276" s="244" t="s">
        <v>343</v>
      </c>
      <c r="E2276" s="245" t="s">
        <v>3493</v>
      </c>
      <c r="F2276" s="246" t="s">
        <v>3494</v>
      </c>
      <c r="G2276" s="247" t="s">
        <v>332</v>
      </c>
      <c r="H2276" s="248">
        <v>101.1</v>
      </c>
      <c r="I2276" s="249"/>
      <c r="J2276" s="250">
        <f>ROUND(I2276*H2276,2)</f>
        <v>0</v>
      </c>
      <c r="K2276" s="246" t="s">
        <v>1</v>
      </c>
      <c r="L2276" s="251"/>
      <c r="M2276" s="252" t="s">
        <v>1</v>
      </c>
      <c r="N2276" s="253" t="s">
        <v>44</v>
      </c>
      <c r="O2276" s="72"/>
      <c r="P2276" s="196">
        <f>O2276*H2276</f>
        <v>0</v>
      </c>
      <c r="Q2276" s="196">
        <v>3.0000000000000001E-3</v>
      </c>
      <c r="R2276" s="196">
        <f>Q2276*H2276</f>
        <v>0.30330000000000001</v>
      </c>
      <c r="S2276" s="196">
        <v>0</v>
      </c>
      <c r="T2276" s="197">
        <f>S2276*H2276</f>
        <v>0</v>
      </c>
      <c r="U2276" s="35"/>
      <c r="V2276" s="35"/>
      <c r="W2276" s="35"/>
      <c r="X2276" s="35"/>
      <c r="Y2276" s="35"/>
      <c r="Z2276" s="35"/>
      <c r="AA2276" s="35"/>
      <c r="AB2276" s="35"/>
      <c r="AC2276" s="35"/>
      <c r="AD2276" s="35"/>
      <c r="AE2276" s="35"/>
      <c r="AR2276" s="198" t="s">
        <v>359</v>
      </c>
      <c r="AT2276" s="198" t="s">
        <v>343</v>
      </c>
      <c r="AU2276" s="198" t="s">
        <v>89</v>
      </c>
      <c r="AY2276" s="18" t="s">
        <v>158</v>
      </c>
      <c r="BE2276" s="199">
        <f>IF(N2276="základní",J2276,0)</f>
        <v>0</v>
      </c>
      <c r="BF2276" s="199">
        <f>IF(N2276="snížená",J2276,0)</f>
        <v>0</v>
      </c>
      <c r="BG2276" s="199">
        <f>IF(N2276="zákl. přenesená",J2276,0)</f>
        <v>0</v>
      </c>
      <c r="BH2276" s="199">
        <f>IF(N2276="sníž. přenesená",J2276,0)</f>
        <v>0</v>
      </c>
      <c r="BI2276" s="199">
        <f>IF(N2276="nulová",J2276,0)</f>
        <v>0</v>
      </c>
      <c r="BJ2276" s="18" t="s">
        <v>87</v>
      </c>
      <c r="BK2276" s="199">
        <f>ROUND(I2276*H2276,2)</f>
        <v>0</v>
      </c>
      <c r="BL2276" s="18" t="s">
        <v>263</v>
      </c>
      <c r="BM2276" s="198" t="s">
        <v>3495</v>
      </c>
    </row>
    <row r="2277" spans="1:65" s="13" customFormat="1">
      <c r="B2277" s="200"/>
      <c r="C2277" s="201"/>
      <c r="D2277" s="202" t="s">
        <v>186</v>
      </c>
      <c r="E2277" s="203" t="s">
        <v>1</v>
      </c>
      <c r="F2277" s="204" t="s">
        <v>3496</v>
      </c>
      <c r="G2277" s="201"/>
      <c r="H2277" s="205">
        <v>101.1</v>
      </c>
      <c r="I2277" s="206"/>
      <c r="J2277" s="201"/>
      <c r="K2277" s="201"/>
      <c r="L2277" s="207"/>
      <c r="M2277" s="208"/>
      <c r="N2277" s="209"/>
      <c r="O2277" s="209"/>
      <c r="P2277" s="209"/>
      <c r="Q2277" s="209"/>
      <c r="R2277" s="209"/>
      <c r="S2277" s="209"/>
      <c r="T2277" s="210"/>
      <c r="AT2277" s="211" t="s">
        <v>186</v>
      </c>
      <c r="AU2277" s="211" t="s">
        <v>89</v>
      </c>
      <c r="AV2277" s="13" t="s">
        <v>89</v>
      </c>
      <c r="AW2277" s="13" t="s">
        <v>35</v>
      </c>
      <c r="AX2277" s="13" t="s">
        <v>87</v>
      </c>
      <c r="AY2277" s="211" t="s">
        <v>158</v>
      </c>
    </row>
    <row r="2278" spans="1:65" s="2" customFormat="1" ht="24.2" customHeight="1">
      <c r="A2278" s="35"/>
      <c r="B2278" s="36"/>
      <c r="C2278" s="244" t="s">
        <v>3497</v>
      </c>
      <c r="D2278" s="244" t="s">
        <v>343</v>
      </c>
      <c r="E2278" s="245" t="s">
        <v>3471</v>
      </c>
      <c r="F2278" s="246" t="s">
        <v>3472</v>
      </c>
      <c r="G2278" s="247" t="s">
        <v>332</v>
      </c>
      <c r="H2278" s="248">
        <v>23.52</v>
      </c>
      <c r="I2278" s="249"/>
      <c r="J2278" s="250">
        <f>ROUND(I2278*H2278,2)</f>
        <v>0</v>
      </c>
      <c r="K2278" s="246" t="s">
        <v>1</v>
      </c>
      <c r="L2278" s="251"/>
      <c r="M2278" s="252" t="s">
        <v>1</v>
      </c>
      <c r="N2278" s="253" t="s">
        <v>44</v>
      </c>
      <c r="O2278" s="72"/>
      <c r="P2278" s="196">
        <f>O2278*H2278</f>
        <v>0</v>
      </c>
      <c r="Q2278" s="196">
        <v>3.0000000000000001E-3</v>
      </c>
      <c r="R2278" s="196">
        <f>Q2278*H2278</f>
        <v>7.0559999999999998E-2</v>
      </c>
      <c r="S2278" s="196">
        <v>0</v>
      </c>
      <c r="T2278" s="197">
        <f>S2278*H2278</f>
        <v>0</v>
      </c>
      <c r="U2278" s="35"/>
      <c r="V2278" s="35"/>
      <c r="W2278" s="35"/>
      <c r="X2278" s="35"/>
      <c r="Y2278" s="35"/>
      <c r="Z2278" s="35"/>
      <c r="AA2278" s="35"/>
      <c r="AB2278" s="35"/>
      <c r="AC2278" s="35"/>
      <c r="AD2278" s="35"/>
      <c r="AE2278" s="35"/>
      <c r="AR2278" s="198" t="s">
        <v>359</v>
      </c>
      <c r="AT2278" s="198" t="s">
        <v>343</v>
      </c>
      <c r="AU2278" s="198" t="s">
        <v>89</v>
      </c>
      <c r="AY2278" s="18" t="s">
        <v>158</v>
      </c>
      <c r="BE2278" s="199">
        <f>IF(N2278="základní",J2278,0)</f>
        <v>0</v>
      </c>
      <c r="BF2278" s="199">
        <f>IF(N2278="snížená",J2278,0)</f>
        <v>0</v>
      </c>
      <c r="BG2278" s="199">
        <f>IF(N2278="zákl. přenesená",J2278,0)</f>
        <v>0</v>
      </c>
      <c r="BH2278" s="199">
        <f>IF(N2278="sníž. přenesená",J2278,0)</f>
        <v>0</v>
      </c>
      <c r="BI2278" s="199">
        <f>IF(N2278="nulová",J2278,0)</f>
        <v>0</v>
      </c>
      <c r="BJ2278" s="18" t="s">
        <v>87</v>
      </c>
      <c r="BK2278" s="199">
        <f>ROUND(I2278*H2278,2)</f>
        <v>0</v>
      </c>
      <c r="BL2278" s="18" t="s">
        <v>263</v>
      </c>
      <c r="BM2278" s="198" t="s">
        <v>3498</v>
      </c>
    </row>
    <row r="2279" spans="1:65" s="13" customFormat="1">
      <c r="B2279" s="200"/>
      <c r="C2279" s="201"/>
      <c r="D2279" s="202" t="s">
        <v>186</v>
      </c>
      <c r="E2279" s="203" t="s">
        <v>1</v>
      </c>
      <c r="F2279" s="204" t="s">
        <v>3499</v>
      </c>
      <c r="G2279" s="201"/>
      <c r="H2279" s="205">
        <v>23.52</v>
      </c>
      <c r="I2279" s="206"/>
      <c r="J2279" s="201"/>
      <c r="K2279" s="201"/>
      <c r="L2279" s="207"/>
      <c r="M2279" s="208"/>
      <c r="N2279" s="209"/>
      <c r="O2279" s="209"/>
      <c r="P2279" s="209"/>
      <c r="Q2279" s="209"/>
      <c r="R2279" s="209"/>
      <c r="S2279" s="209"/>
      <c r="T2279" s="210"/>
      <c r="AT2279" s="211" t="s">
        <v>186</v>
      </c>
      <c r="AU2279" s="211" t="s">
        <v>89</v>
      </c>
      <c r="AV2279" s="13" t="s">
        <v>89</v>
      </c>
      <c r="AW2279" s="13" t="s">
        <v>35</v>
      </c>
      <c r="AX2279" s="13" t="s">
        <v>87</v>
      </c>
      <c r="AY2279" s="211" t="s">
        <v>158</v>
      </c>
    </row>
    <row r="2280" spans="1:65" s="2" customFormat="1" ht="33" customHeight="1">
      <c r="A2280" s="35"/>
      <c r="B2280" s="36"/>
      <c r="C2280" s="244" t="s">
        <v>3500</v>
      </c>
      <c r="D2280" s="244" t="s">
        <v>343</v>
      </c>
      <c r="E2280" s="245" t="s">
        <v>3481</v>
      </c>
      <c r="F2280" s="246" t="s">
        <v>3482</v>
      </c>
      <c r="G2280" s="247" t="s">
        <v>332</v>
      </c>
      <c r="H2280" s="248">
        <v>2.915</v>
      </c>
      <c r="I2280" s="249"/>
      <c r="J2280" s="250">
        <f>ROUND(I2280*H2280,2)</f>
        <v>0</v>
      </c>
      <c r="K2280" s="246" t="s">
        <v>1</v>
      </c>
      <c r="L2280" s="251"/>
      <c r="M2280" s="252" t="s">
        <v>1</v>
      </c>
      <c r="N2280" s="253" t="s">
        <v>44</v>
      </c>
      <c r="O2280" s="72"/>
      <c r="P2280" s="196">
        <f>O2280*H2280</f>
        <v>0</v>
      </c>
      <c r="Q2280" s="196">
        <v>4.0000000000000001E-3</v>
      </c>
      <c r="R2280" s="196">
        <f>Q2280*H2280</f>
        <v>1.166E-2</v>
      </c>
      <c r="S2280" s="196">
        <v>0</v>
      </c>
      <c r="T2280" s="197">
        <f>S2280*H2280</f>
        <v>0</v>
      </c>
      <c r="U2280" s="35"/>
      <c r="V2280" s="35"/>
      <c r="W2280" s="35"/>
      <c r="X2280" s="35"/>
      <c r="Y2280" s="35"/>
      <c r="Z2280" s="35"/>
      <c r="AA2280" s="35"/>
      <c r="AB2280" s="35"/>
      <c r="AC2280" s="35"/>
      <c r="AD2280" s="35"/>
      <c r="AE2280" s="35"/>
      <c r="AR2280" s="198" t="s">
        <v>359</v>
      </c>
      <c r="AT2280" s="198" t="s">
        <v>343</v>
      </c>
      <c r="AU2280" s="198" t="s">
        <v>89</v>
      </c>
      <c r="AY2280" s="18" t="s">
        <v>158</v>
      </c>
      <c r="BE2280" s="199">
        <f>IF(N2280="základní",J2280,0)</f>
        <v>0</v>
      </c>
      <c r="BF2280" s="199">
        <f>IF(N2280="snížená",J2280,0)</f>
        <v>0</v>
      </c>
      <c r="BG2280" s="199">
        <f>IF(N2280="zákl. přenesená",J2280,0)</f>
        <v>0</v>
      </c>
      <c r="BH2280" s="199">
        <f>IF(N2280="sníž. přenesená",J2280,0)</f>
        <v>0</v>
      </c>
      <c r="BI2280" s="199">
        <f>IF(N2280="nulová",J2280,0)</f>
        <v>0</v>
      </c>
      <c r="BJ2280" s="18" t="s">
        <v>87</v>
      </c>
      <c r="BK2280" s="199">
        <f>ROUND(I2280*H2280,2)</f>
        <v>0</v>
      </c>
      <c r="BL2280" s="18" t="s">
        <v>263</v>
      </c>
      <c r="BM2280" s="198" t="s">
        <v>3501</v>
      </c>
    </row>
    <row r="2281" spans="1:65" s="13" customFormat="1">
      <c r="B2281" s="200"/>
      <c r="C2281" s="201"/>
      <c r="D2281" s="202" t="s">
        <v>186</v>
      </c>
      <c r="E2281" s="203" t="s">
        <v>1</v>
      </c>
      <c r="F2281" s="204" t="s">
        <v>3502</v>
      </c>
      <c r="G2281" s="201"/>
      <c r="H2281" s="205">
        <v>2.915</v>
      </c>
      <c r="I2281" s="206"/>
      <c r="J2281" s="201"/>
      <c r="K2281" s="201"/>
      <c r="L2281" s="207"/>
      <c r="M2281" s="208"/>
      <c r="N2281" s="209"/>
      <c r="O2281" s="209"/>
      <c r="P2281" s="209"/>
      <c r="Q2281" s="209"/>
      <c r="R2281" s="209"/>
      <c r="S2281" s="209"/>
      <c r="T2281" s="210"/>
      <c r="AT2281" s="211" t="s">
        <v>186</v>
      </c>
      <c r="AU2281" s="211" t="s">
        <v>89</v>
      </c>
      <c r="AV2281" s="13" t="s">
        <v>89</v>
      </c>
      <c r="AW2281" s="13" t="s">
        <v>35</v>
      </c>
      <c r="AX2281" s="13" t="s">
        <v>87</v>
      </c>
      <c r="AY2281" s="211" t="s">
        <v>158</v>
      </c>
    </row>
    <row r="2282" spans="1:65" s="2" customFormat="1" ht="24.2" customHeight="1">
      <c r="A2282" s="35"/>
      <c r="B2282" s="36"/>
      <c r="C2282" s="244" t="s">
        <v>3503</v>
      </c>
      <c r="D2282" s="244" t="s">
        <v>343</v>
      </c>
      <c r="E2282" s="245" t="s">
        <v>3466</v>
      </c>
      <c r="F2282" s="246" t="s">
        <v>3467</v>
      </c>
      <c r="G2282" s="247" t="s">
        <v>332</v>
      </c>
      <c r="H2282" s="248">
        <v>14.01</v>
      </c>
      <c r="I2282" s="249"/>
      <c r="J2282" s="250">
        <f>ROUND(I2282*H2282,2)</f>
        <v>0</v>
      </c>
      <c r="K2282" s="246" t="s">
        <v>1</v>
      </c>
      <c r="L2282" s="251"/>
      <c r="M2282" s="252" t="s">
        <v>1</v>
      </c>
      <c r="N2282" s="253" t="s">
        <v>44</v>
      </c>
      <c r="O2282" s="72"/>
      <c r="P2282" s="196">
        <f>O2282*H2282</f>
        <v>0</v>
      </c>
      <c r="Q2282" s="196">
        <v>3.0000000000000001E-3</v>
      </c>
      <c r="R2282" s="196">
        <f>Q2282*H2282</f>
        <v>4.2029999999999998E-2</v>
      </c>
      <c r="S2282" s="196">
        <v>0</v>
      </c>
      <c r="T2282" s="197">
        <f>S2282*H2282</f>
        <v>0</v>
      </c>
      <c r="U2282" s="35"/>
      <c r="V2282" s="35"/>
      <c r="W2282" s="35"/>
      <c r="X2282" s="35"/>
      <c r="Y2282" s="35"/>
      <c r="Z2282" s="35"/>
      <c r="AA2282" s="35"/>
      <c r="AB2282" s="35"/>
      <c r="AC2282" s="35"/>
      <c r="AD2282" s="35"/>
      <c r="AE2282" s="35"/>
      <c r="AR2282" s="198" t="s">
        <v>359</v>
      </c>
      <c r="AT2282" s="198" t="s">
        <v>343</v>
      </c>
      <c r="AU2282" s="198" t="s">
        <v>89</v>
      </c>
      <c r="AY2282" s="18" t="s">
        <v>158</v>
      </c>
      <c r="BE2282" s="199">
        <f>IF(N2282="základní",J2282,0)</f>
        <v>0</v>
      </c>
      <c r="BF2282" s="199">
        <f>IF(N2282="snížená",J2282,0)</f>
        <v>0</v>
      </c>
      <c r="BG2282" s="199">
        <f>IF(N2282="zákl. přenesená",J2282,0)</f>
        <v>0</v>
      </c>
      <c r="BH2282" s="199">
        <f>IF(N2282="sníž. přenesená",J2282,0)</f>
        <v>0</v>
      </c>
      <c r="BI2282" s="199">
        <f>IF(N2282="nulová",J2282,0)</f>
        <v>0</v>
      </c>
      <c r="BJ2282" s="18" t="s">
        <v>87</v>
      </c>
      <c r="BK2282" s="199">
        <f>ROUND(I2282*H2282,2)</f>
        <v>0</v>
      </c>
      <c r="BL2282" s="18" t="s">
        <v>263</v>
      </c>
      <c r="BM2282" s="198" t="s">
        <v>3504</v>
      </c>
    </row>
    <row r="2283" spans="1:65" s="13" customFormat="1">
      <c r="B2283" s="200"/>
      <c r="C2283" s="201"/>
      <c r="D2283" s="202" t="s">
        <v>186</v>
      </c>
      <c r="E2283" s="203" t="s">
        <v>1</v>
      </c>
      <c r="F2283" s="204" t="s">
        <v>3505</v>
      </c>
      <c r="G2283" s="201"/>
      <c r="H2283" s="205">
        <v>14.01</v>
      </c>
      <c r="I2283" s="206"/>
      <c r="J2283" s="201"/>
      <c r="K2283" s="201"/>
      <c r="L2283" s="207"/>
      <c r="M2283" s="208"/>
      <c r="N2283" s="209"/>
      <c r="O2283" s="209"/>
      <c r="P2283" s="209"/>
      <c r="Q2283" s="209"/>
      <c r="R2283" s="209"/>
      <c r="S2283" s="209"/>
      <c r="T2283" s="210"/>
      <c r="AT2283" s="211" t="s">
        <v>186</v>
      </c>
      <c r="AU2283" s="211" t="s">
        <v>89</v>
      </c>
      <c r="AV2283" s="13" t="s">
        <v>89</v>
      </c>
      <c r="AW2283" s="13" t="s">
        <v>35</v>
      </c>
      <c r="AX2283" s="13" t="s">
        <v>87</v>
      </c>
      <c r="AY2283" s="211" t="s">
        <v>158</v>
      </c>
    </row>
    <row r="2284" spans="1:65" s="2" customFormat="1" ht="24.2" customHeight="1">
      <c r="A2284" s="35"/>
      <c r="B2284" s="36"/>
      <c r="C2284" s="187" t="s">
        <v>3506</v>
      </c>
      <c r="D2284" s="187" t="s">
        <v>161</v>
      </c>
      <c r="E2284" s="188" t="s">
        <v>3507</v>
      </c>
      <c r="F2284" s="189" t="s">
        <v>3508</v>
      </c>
      <c r="G2284" s="190" t="s">
        <v>184</v>
      </c>
      <c r="H2284" s="191">
        <v>169</v>
      </c>
      <c r="I2284" s="192"/>
      <c r="J2284" s="193">
        <f>ROUND(I2284*H2284,2)</f>
        <v>0</v>
      </c>
      <c r="K2284" s="189" t="s">
        <v>217</v>
      </c>
      <c r="L2284" s="40"/>
      <c r="M2284" s="194" t="s">
        <v>1</v>
      </c>
      <c r="N2284" s="195" t="s">
        <v>44</v>
      </c>
      <c r="O2284" s="72"/>
      <c r="P2284" s="196">
        <f>O2284*H2284</f>
        <v>0</v>
      </c>
      <c r="Q2284" s="196">
        <v>0</v>
      </c>
      <c r="R2284" s="196">
        <f>Q2284*H2284</f>
        <v>0</v>
      </c>
      <c r="S2284" s="196">
        <v>0</v>
      </c>
      <c r="T2284" s="197">
        <f>S2284*H2284</f>
        <v>0</v>
      </c>
      <c r="U2284" s="35"/>
      <c r="V2284" s="35"/>
      <c r="W2284" s="35"/>
      <c r="X2284" s="35"/>
      <c r="Y2284" s="35"/>
      <c r="Z2284" s="35"/>
      <c r="AA2284" s="35"/>
      <c r="AB2284" s="35"/>
      <c r="AC2284" s="35"/>
      <c r="AD2284" s="35"/>
      <c r="AE2284" s="35"/>
      <c r="AR2284" s="198" t="s">
        <v>263</v>
      </c>
      <c r="AT2284" s="198" t="s">
        <v>161</v>
      </c>
      <c r="AU2284" s="198" t="s">
        <v>89</v>
      </c>
      <c r="AY2284" s="18" t="s">
        <v>158</v>
      </c>
      <c r="BE2284" s="199">
        <f>IF(N2284="základní",J2284,0)</f>
        <v>0</v>
      </c>
      <c r="BF2284" s="199">
        <f>IF(N2284="snížená",J2284,0)</f>
        <v>0</v>
      </c>
      <c r="BG2284" s="199">
        <f>IF(N2284="zákl. přenesená",J2284,0)</f>
        <v>0</v>
      </c>
      <c r="BH2284" s="199">
        <f>IF(N2284="sníž. přenesená",J2284,0)</f>
        <v>0</v>
      </c>
      <c r="BI2284" s="199">
        <f>IF(N2284="nulová",J2284,0)</f>
        <v>0</v>
      </c>
      <c r="BJ2284" s="18" t="s">
        <v>87</v>
      </c>
      <c r="BK2284" s="199">
        <f>ROUND(I2284*H2284,2)</f>
        <v>0</v>
      </c>
      <c r="BL2284" s="18" t="s">
        <v>263</v>
      </c>
      <c r="BM2284" s="198" t="s">
        <v>3509</v>
      </c>
    </row>
    <row r="2285" spans="1:65" s="13" customFormat="1">
      <c r="B2285" s="200"/>
      <c r="C2285" s="201"/>
      <c r="D2285" s="202" t="s">
        <v>186</v>
      </c>
      <c r="E2285" s="203" t="s">
        <v>1</v>
      </c>
      <c r="F2285" s="204" t="s">
        <v>3510</v>
      </c>
      <c r="G2285" s="201"/>
      <c r="H2285" s="205">
        <v>19</v>
      </c>
      <c r="I2285" s="206"/>
      <c r="J2285" s="201"/>
      <c r="K2285" s="201"/>
      <c r="L2285" s="207"/>
      <c r="M2285" s="208"/>
      <c r="N2285" s="209"/>
      <c r="O2285" s="209"/>
      <c r="P2285" s="209"/>
      <c r="Q2285" s="209"/>
      <c r="R2285" s="209"/>
      <c r="S2285" s="209"/>
      <c r="T2285" s="210"/>
      <c r="AT2285" s="211" t="s">
        <v>186</v>
      </c>
      <c r="AU2285" s="211" t="s">
        <v>89</v>
      </c>
      <c r="AV2285" s="13" t="s">
        <v>89</v>
      </c>
      <c r="AW2285" s="13" t="s">
        <v>35</v>
      </c>
      <c r="AX2285" s="13" t="s">
        <v>79</v>
      </c>
      <c r="AY2285" s="211" t="s">
        <v>158</v>
      </c>
    </row>
    <row r="2286" spans="1:65" s="13" customFormat="1">
      <c r="B2286" s="200"/>
      <c r="C2286" s="201"/>
      <c r="D2286" s="202" t="s">
        <v>186</v>
      </c>
      <c r="E2286" s="203" t="s">
        <v>1</v>
      </c>
      <c r="F2286" s="204" t="s">
        <v>3361</v>
      </c>
      <c r="G2286" s="201"/>
      <c r="H2286" s="205">
        <v>133</v>
      </c>
      <c r="I2286" s="206"/>
      <c r="J2286" s="201"/>
      <c r="K2286" s="201"/>
      <c r="L2286" s="207"/>
      <c r="M2286" s="208"/>
      <c r="N2286" s="209"/>
      <c r="O2286" s="209"/>
      <c r="P2286" s="209"/>
      <c r="Q2286" s="209"/>
      <c r="R2286" s="209"/>
      <c r="S2286" s="209"/>
      <c r="T2286" s="210"/>
      <c r="AT2286" s="211" t="s">
        <v>186</v>
      </c>
      <c r="AU2286" s="211" t="s">
        <v>89</v>
      </c>
      <c r="AV2286" s="13" t="s">
        <v>89</v>
      </c>
      <c r="AW2286" s="13" t="s">
        <v>35</v>
      </c>
      <c r="AX2286" s="13" t="s">
        <v>79</v>
      </c>
      <c r="AY2286" s="211" t="s">
        <v>158</v>
      </c>
    </row>
    <row r="2287" spans="1:65" s="13" customFormat="1">
      <c r="B2287" s="200"/>
      <c r="C2287" s="201"/>
      <c r="D2287" s="202" t="s">
        <v>186</v>
      </c>
      <c r="E2287" s="203" t="s">
        <v>1</v>
      </c>
      <c r="F2287" s="204" t="s">
        <v>3511</v>
      </c>
      <c r="G2287" s="201"/>
      <c r="H2287" s="205">
        <v>8</v>
      </c>
      <c r="I2287" s="206"/>
      <c r="J2287" s="201"/>
      <c r="K2287" s="201"/>
      <c r="L2287" s="207"/>
      <c r="M2287" s="208"/>
      <c r="N2287" s="209"/>
      <c r="O2287" s="209"/>
      <c r="P2287" s="209"/>
      <c r="Q2287" s="209"/>
      <c r="R2287" s="209"/>
      <c r="S2287" s="209"/>
      <c r="T2287" s="210"/>
      <c r="AT2287" s="211" t="s">
        <v>186</v>
      </c>
      <c r="AU2287" s="211" t="s">
        <v>89</v>
      </c>
      <c r="AV2287" s="13" t="s">
        <v>89</v>
      </c>
      <c r="AW2287" s="13" t="s">
        <v>35</v>
      </c>
      <c r="AX2287" s="13" t="s">
        <v>79</v>
      </c>
      <c r="AY2287" s="211" t="s">
        <v>158</v>
      </c>
    </row>
    <row r="2288" spans="1:65" s="13" customFormat="1">
      <c r="B2288" s="200"/>
      <c r="C2288" s="201"/>
      <c r="D2288" s="202" t="s">
        <v>186</v>
      </c>
      <c r="E2288" s="203" t="s">
        <v>1</v>
      </c>
      <c r="F2288" s="204" t="s">
        <v>3512</v>
      </c>
      <c r="G2288" s="201"/>
      <c r="H2288" s="205">
        <v>9</v>
      </c>
      <c r="I2288" s="206"/>
      <c r="J2288" s="201"/>
      <c r="K2288" s="201"/>
      <c r="L2288" s="207"/>
      <c r="M2288" s="208"/>
      <c r="N2288" s="209"/>
      <c r="O2288" s="209"/>
      <c r="P2288" s="209"/>
      <c r="Q2288" s="209"/>
      <c r="R2288" s="209"/>
      <c r="S2288" s="209"/>
      <c r="T2288" s="210"/>
      <c r="AT2288" s="211" t="s">
        <v>186</v>
      </c>
      <c r="AU2288" s="211" t="s">
        <v>89</v>
      </c>
      <c r="AV2288" s="13" t="s">
        <v>89</v>
      </c>
      <c r="AW2288" s="13" t="s">
        <v>35</v>
      </c>
      <c r="AX2288" s="13" t="s">
        <v>79</v>
      </c>
      <c r="AY2288" s="211" t="s">
        <v>158</v>
      </c>
    </row>
    <row r="2289" spans="1:65" s="14" customFormat="1">
      <c r="B2289" s="212"/>
      <c r="C2289" s="213"/>
      <c r="D2289" s="202" t="s">
        <v>186</v>
      </c>
      <c r="E2289" s="214" t="s">
        <v>1</v>
      </c>
      <c r="F2289" s="215" t="s">
        <v>199</v>
      </c>
      <c r="G2289" s="213"/>
      <c r="H2289" s="216">
        <v>169</v>
      </c>
      <c r="I2289" s="217"/>
      <c r="J2289" s="213"/>
      <c r="K2289" s="213"/>
      <c r="L2289" s="218"/>
      <c r="M2289" s="219"/>
      <c r="N2289" s="220"/>
      <c r="O2289" s="220"/>
      <c r="P2289" s="220"/>
      <c r="Q2289" s="220"/>
      <c r="R2289" s="220"/>
      <c r="S2289" s="220"/>
      <c r="T2289" s="221"/>
      <c r="AT2289" s="222" t="s">
        <v>186</v>
      </c>
      <c r="AU2289" s="222" t="s">
        <v>89</v>
      </c>
      <c r="AV2289" s="14" t="s">
        <v>165</v>
      </c>
      <c r="AW2289" s="14" t="s">
        <v>35</v>
      </c>
      <c r="AX2289" s="14" t="s">
        <v>87</v>
      </c>
      <c r="AY2289" s="222" t="s">
        <v>158</v>
      </c>
    </row>
    <row r="2290" spans="1:65" s="2" customFormat="1" ht="24.2" customHeight="1">
      <c r="A2290" s="35"/>
      <c r="B2290" s="36"/>
      <c r="C2290" s="244" t="s">
        <v>3513</v>
      </c>
      <c r="D2290" s="244" t="s">
        <v>343</v>
      </c>
      <c r="E2290" s="245" t="s">
        <v>3514</v>
      </c>
      <c r="F2290" s="246" t="s">
        <v>3515</v>
      </c>
      <c r="G2290" s="247" t="s">
        <v>184</v>
      </c>
      <c r="H2290" s="248">
        <v>169</v>
      </c>
      <c r="I2290" s="249"/>
      <c r="J2290" s="250">
        <f>ROUND(I2290*H2290,2)</f>
        <v>0</v>
      </c>
      <c r="K2290" s="246" t="s">
        <v>217</v>
      </c>
      <c r="L2290" s="251"/>
      <c r="M2290" s="252" t="s">
        <v>1</v>
      </c>
      <c r="N2290" s="253" t="s">
        <v>44</v>
      </c>
      <c r="O2290" s="72"/>
      <c r="P2290" s="196">
        <f>O2290*H2290</f>
        <v>0</v>
      </c>
      <c r="Q2290" s="196">
        <v>1.8500000000000001E-3</v>
      </c>
      <c r="R2290" s="196">
        <f>Q2290*H2290</f>
        <v>0.31265000000000004</v>
      </c>
      <c r="S2290" s="196">
        <v>0</v>
      </c>
      <c r="T2290" s="197">
        <f>S2290*H2290</f>
        <v>0</v>
      </c>
      <c r="U2290" s="35"/>
      <c r="V2290" s="35"/>
      <c r="W2290" s="35"/>
      <c r="X2290" s="35"/>
      <c r="Y2290" s="35"/>
      <c r="Z2290" s="35"/>
      <c r="AA2290" s="35"/>
      <c r="AB2290" s="35"/>
      <c r="AC2290" s="35"/>
      <c r="AD2290" s="35"/>
      <c r="AE2290" s="35"/>
      <c r="AR2290" s="198" t="s">
        <v>359</v>
      </c>
      <c r="AT2290" s="198" t="s">
        <v>343</v>
      </c>
      <c r="AU2290" s="198" t="s">
        <v>89</v>
      </c>
      <c r="AY2290" s="18" t="s">
        <v>158</v>
      </c>
      <c r="BE2290" s="199">
        <f>IF(N2290="základní",J2290,0)</f>
        <v>0</v>
      </c>
      <c r="BF2290" s="199">
        <f>IF(N2290="snížená",J2290,0)</f>
        <v>0</v>
      </c>
      <c r="BG2290" s="199">
        <f>IF(N2290="zákl. přenesená",J2290,0)</f>
        <v>0</v>
      </c>
      <c r="BH2290" s="199">
        <f>IF(N2290="sníž. přenesená",J2290,0)</f>
        <v>0</v>
      </c>
      <c r="BI2290" s="199">
        <f>IF(N2290="nulová",J2290,0)</f>
        <v>0</v>
      </c>
      <c r="BJ2290" s="18" t="s">
        <v>87</v>
      </c>
      <c r="BK2290" s="199">
        <f>ROUND(I2290*H2290,2)</f>
        <v>0</v>
      </c>
      <c r="BL2290" s="18" t="s">
        <v>263</v>
      </c>
      <c r="BM2290" s="198" t="s">
        <v>3516</v>
      </c>
    </row>
    <row r="2291" spans="1:65" s="2" customFormat="1" ht="24.2" customHeight="1">
      <c r="A2291" s="35"/>
      <c r="B2291" s="36"/>
      <c r="C2291" s="187" t="s">
        <v>3517</v>
      </c>
      <c r="D2291" s="187" t="s">
        <v>161</v>
      </c>
      <c r="E2291" s="188" t="s">
        <v>3518</v>
      </c>
      <c r="F2291" s="189" t="s">
        <v>3519</v>
      </c>
      <c r="G2291" s="190" t="s">
        <v>184</v>
      </c>
      <c r="H2291" s="191">
        <v>9</v>
      </c>
      <c r="I2291" s="192"/>
      <c r="J2291" s="193">
        <f>ROUND(I2291*H2291,2)</f>
        <v>0</v>
      </c>
      <c r="K2291" s="189" t="s">
        <v>217</v>
      </c>
      <c r="L2291" s="40"/>
      <c r="M2291" s="194" t="s">
        <v>1</v>
      </c>
      <c r="N2291" s="195" t="s">
        <v>44</v>
      </c>
      <c r="O2291" s="72"/>
      <c r="P2291" s="196">
        <f>O2291*H2291</f>
        <v>0</v>
      </c>
      <c r="Q2291" s="196">
        <v>0</v>
      </c>
      <c r="R2291" s="196">
        <f>Q2291*H2291</f>
        <v>0</v>
      </c>
      <c r="S2291" s="196">
        <v>0</v>
      </c>
      <c r="T2291" s="197">
        <f>S2291*H2291</f>
        <v>0</v>
      </c>
      <c r="U2291" s="35"/>
      <c r="V2291" s="35"/>
      <c r="W2291" s="35"/>
      <c r="X2291" s="35"/>
      <c r="Y2291" s="35"/>
      <c r="Z2291" s="35"/>
      <c r="AA2291" s="35"/>
      <c r="AB2291" s="35"/>
      <c r="AC2291" s="35"/>
      <c r="AD2291" s="35"/>
      <c r="AE2291" s="35"/>
      <c r="AR2291" s="198" t="s">
        <v>263</v>
      </c>
      <c r="AT2291" s="198" t="s">
        <v>161</v>
      </c>
      <c r="AU2291" s="198" t="s">
        <v>89</v>
      </c>
      <c r="AY2291" s="18" t="s">
        <v>158</v>
      </c>
      <c r="BE2291" s="199">
        <f>IF(N2291="základní",J2291,0)</f>
        <v>0</v>
      </c>
      <c r="BF2291" s="199">
        <f>IF(N2291="snížená",J2291,0)</f>
        <v>0</v>
      </c>
      <c r="BG2291" s="199">
        <f>IF(N2291="zákl. přenesená",J2291,0)</f>
        <v>0</v>
      </c>
      <c r="BH2291" s="199">
        <f>IF(N2291="sníž. přenesená",J2291,0)</f>
        <v>0</v>
      </c>
      <c r="BI2291" s="199">
        <f>IF(N2291="nulová",J2291,0)</f>
        <v>0</v>
      </c>
      <c r="BJ2291" s="18" t="s">
        <v>87</v>
      </c>
      <c r="BK2291" s="199">
        <f>ROUND(I2291*H2291,2)</f>
        <v>0</v>
      </c>
      <c r="BL2291" s="18" t="s">
        <v>263</v>
      </c>
      <c r="BM2291" s="198" t="s">
        <v>3520</v>
      </c>
    </row>
    <row r="2292" spans="1:65" s="13" customFormat="1">
      <c r="B2292" s="200"/>
      <c r="C2292" s="201"/>
      <c r="D2292" s="202" t="s">
        <v>186</v>
      </c>
      <c r="E2292" s="203" t="s">
        <v>1</v>
      </c>
      <c r="F2292" s="204" t="s">
        <v>3521</v>
      </c>
      <c r="G2292" s="201"/>
      <c r="H2292" s="205">
        <v>5</v>
      </c>
      <c r="I2292" s="206"/>
      <c r="J2292" s="201"/>
      <c r="K2292" s="201"/>
      <c r="L2292" s="207"/>
      <c r="M2292" s="208"/>
      <c r="N2292" s="209"/>
      <c r="O2292" s="209"/>
      <c r="P2292" s="209"/>
      <c r="Q2292" s="209"/>
      <c r="R2292" s="209"/>
      <c r="S2292" s="209"/>
      <c r="T2292" s="210"/>
      <c r="AT2292" s="211" t="s">
        <v>186</v>
      </c>
      <c r="AU2292" s="211" t="s">
        <v>89</v>
      </c>
      <c r="AV2292" s="13" t="s">
        <v>89</v>
      </c>
      <c r="AW2292" s="13" t="s">
        <v>35</v>
      </c>
      <c r="AX2292" s="13" t="s">
        <v>79</v>
      </c>
      <c r="AY2292" s="211" t="s">
        <v>158</v>
      </c>
    </row>
    <row r="2293" spans="1:65" s="13" customFormat="1">
      <c r="B2293" s="200"/>
      <c r="C2293" s="201"/>
      <c r="D2293" s="202" t="s">
        <v>186</v>
      </c>
      <c r="E2293" s="203" t="s">
        <v>1</v>
      </c>
      <c r="F2293" s="204" t="s">
        <v>3522</v>
      </c>
      <c r="G2293" s="201"/>
      <c r="H2293" s="205">
        <v>4</v>
      </c>
      <c r="I2293" s="206"/>
      <c r="J2293" s="201"/>
      <c r="K2293" s="201"/>
      <c r="L2293" s="207"/>
      <c r="M2293" s="208"/>
      <c r="N2293" s="209"/>
      <c r="O2293" s="209"/>
      <c r="P2293" s="209"/>
      <c r="Q2293" s="209"/>
      <c r="R2293" s="209"/>
      <c r="S2293" s="209"/>
      <c r="T2293" s="210"/>
      <c r="AT2293" s="211" t="s">
        <v>186</v>
      </c>
      <c r="AU2293" s="211" t="s">
        <v>89</v>
      </c>
      <c r="AV2293" s="13" t="s">
        <v>89</v>
      </c>
      <c r="AW2293" s="13" t="s">
        <v>35</v>
      </c>
      <c r="AX2293" s="13" t="s">
        <v>79</v>
      </c>
      <c r="AY2293" s="211" t="s">
        <v>158</v>
      </c>
    </row>
    <row r="2294" spans="1:65" s="14" customFormat="1">
      <c r="B2294" s="212"/>
      <c r="C2294" s="213"/>
      <c r="D2294" s="202" t="s">
        <v>186</v>
      </c>
      <c r="E2294" s="214" t="s">
        <v>1</v>
      </c>
      <c r="F2294" s="215" t="s">
        <v>199</v>
      </c>
      <c r="G2294" s="213"/>
      <c r="H2294" s="216">
        <v>9</v>
      </c>
      <c r="I2294" s="217"/>
      <c r="J2294" s="213"/>
      <c r="K2294" s="213"/>
      <c r="L2294" s="218"/>
      <c r="M2294" s="219"/>
      <c r="N2294" s="220"/>
      <c r="O2294" s="220"/>
      <c r="P2294" s="220"/>
      <c r="Q2294" s="220"/>
      <c r="R2294" s="220"/>
      <c r="S2294" s="220"/>
      <c r="T2294" s="221"/>
      <c r="AT2294" s="222" t="s">
        <v>186</v>
      </c>
      <c r="AU2294" s="222" t="s">
        <v>89</v>
      </c>
      <c r="AV2294" s="14" t="s">
        <v>165</v>
      </c>
      <c r="AW2294" s="14" t="s">
        <v>35</v>
      </c>
      <c r="AX2294" s="14" t="s">
        <v>87</v>
      </c>
      <c r="AY2294" s="222" t="s">
        <v>158</v>
      </c>
    </row>
    <row r="2295" spans="1:65" s="2" customFormat="1" ht="24.2" customHeight="1">
      <c r="A2295" s="35"/>
      <c r="B2295" s="36"/>
      <c r="C2295" s="244" t="s">
        <v>3523</v>
      </c>
      <c r="D2295" s="244" t="s">
        <v>343</v>
      </c>
      <c r="E2295" s="245" t="s">
        <v>3524</v>
      </c>
      <c r="F2295" s="246" t="s">
        <v>3525</v>
      </c>
      <c r="G2295" s="247" t="s">
        <v>184</v>
      </c>
      <c r="H2295" s="248">
        <v>9</v>
      </c>
      <c r="I2295" s="249"/>
      <c r="J2295" s="250">
        <f>ROUND(I2295*H2295,2)</f>
        <v>0</v>
      </c>
      <c r="K2295" s="246" t="s">
        <v>217</v>
      </c>
      <c r="L2295" s="251"/>
      <c r="M2295" s="252" t="s">
        <v>1</v>
      </c>
      <c r="N2295" s="253" t="s">
        <v>44</v>
      </c>
      <c r="O2295" s="72"/>
      <c r="P2295" s="196">
        <f>O2295*H2295</f>
        <v>0</v>
      </c>
      <c r="Q2295" s="196">
        <v>3.3500000000000001E-3</v>
      </c>
      <c r="R2295" s="196">
        <f>Q2295*H2295</f>
        <v>3.015E-2</v>
      </c>
      <c r="S2295" s="196">
        <v>0</v>
      </c>
      <c r="T2295" s="197">
        <f>S2295*H2295</f>
        <v>0</v>
      </c>
      <c r="U2295" s="35"/>
      <c r="V2295" s="35"/>
      <c r="W2295" s="35"/>
      <c r="X2295" s="35"/>
      <c r="Y2295" s="35"/>
      <c r="Z2295" s="35"/>
      <c r="AA2295" s="35"/>
      <c r="AB2295" s="35"/>
      <c r="AC2295" s="35"/>
      <c r="AD2295" s="35"/>
      <c r="AE2295" s="35"/>
      <c r="AR2295" s="198" t="s">
        <v>359</v>
      </c>
      <c r="AT2295" s="198" t="s">
        <v>343</v>
      </c>
      <c r="AU2295" s="198" t="s">
        <v>89</v>
      </c>
      <c r="AY2295" s="18" t="s">
        <v>158</v>
      </c>
      <c r="BE2295" s="199">
        <f>IF(N2295="základní",J2295,0)</f>
        <v>0</v>
      </c>
      <c r="BF2295" s="199">
        <f>IF(N2295="snížená",J2295,0)</f>
        <v>0</v>
      </c>
      <c r="BG2295" s="199">
        <f>IF(N2295="zákl. přenesená",J2295,0)</f>
        <v>0</v>
      </c>
      <c r="BH2295" s="199">
        <f>IF(N2295="sníž. přenesená",J2295,0)</f>
        <v>0</v>
      </c>
      <c r="BI2295" s="199">
        <f>IF(N2295="nulová",J2295,0)</f>
        <v>0</v>
      </c>
      <c r="BJ2295" s="18" t="s">
        <v>87</v>
      </c>
      <c r="BK2295" s="199">
        <f>ROUND(I2295*H2295,2)</f>
        <v>0</v>
      </c>
      <c r="BL2295" s="18" t="s">
        <v>263</v>
      </c>
      <c r="BM2295" s="198" t="s">
        <v>3526</v>
      </c>
    </row>
    <row r="2296" spans="1:65" s="2" customFormat="1" ht="24.2" customHeight="1">
      <c r="A2296" s="35"/>
      <c r="B2296" s="36"/>
      <c r="C2296" s="187" t="s">
        <v>3527</v>
      </c>
      <c r="D2296" s="187" t="s">
        <v>161</v>
      </c>
      <c r="E2296" s="188" t="s">
        <v>3528</v>
      </c>
      <c r="F2296" s="189" t="s">
        <v>3529</v>
      </c>
      <c r="G2296" s="190" t="s">
        <v>184</v>
      </c>
      <c r="H2296" s="191">
        <v>2</v>
      </c>
      <c r="I2296" s="192"/>
      <c r="J2296" s="193">
        <f>ROUND(I2296*H2296,2)</f>
        <v>0</v>
      </c>
      <c r="K2296" s="189" t="s">
        <v>217</v>
      </c>
      <c r="L2296" s="40"/>
      <c r="M2296" s="194" t="s">
        <v>1</v>
      </c>
      <c r="N2296" s="195" t="s">
        <v>44</v>
      </c>
      <c r="O2296" s="72"/>
      <c r="P2296" s="196">
        <f>O2296*H2296</f>
        <v>0</v>
      </c>
      <c r="Q2296" s="196">
        <v>0</v>
      </c>
      <c r="R2296" s="196">
        <f>Q2296*H2296</f>
        <v>0</v>
      </c>
      <c r="S2296" s="196">
        <v>0</v>
      </c>
      <c r="T2296" s="197">
        <f>S2296*H2296</f>
        <v>0</v>
      </c>
      <c r="U2296" s="35"/>
      <c r="V2296" s="35"/>
      <c r="W2296" s="35"/>
      <c r="X2296" s="35"/>
      <c r="Y2296" s="35"/>
      <c r="Z2296" s="35"/>
      <c r="AA2296" s="35"/>
      <c r="AB2296" s="35"/>
      <c r="AC2296" s="35"/>
      <c r="AD2296" s="35"/>
      <c r="AE2296" s="35"/>
      <c r="AR2296" s="198" t="s">
        <v>263</v>
      </c>
      <c r="AT2296" s="198" t="s">
        <v>161</v>
      </c>
      <c r="AU2296" s="198" t="s">
        <v>89</v>
      </c>
      <c r="AY2296" s="18" t="s">
        <v>158</v>
      </c>
      <c r="BE2296" s="199">
        <f>IF(N2296="základní",J2296,0)</f>
        <v>0</v>
      </c>
      <c r="BF2296" s="199">
        <f>IF(N2296="snížená",J2296,0)</f>
        <v>0</v>
      </c>
      <c r="BG2296" s="199">
        <f>IF(N2296="zákl. přenesená",J2296,0)</f>
        <v>0</v>
      </c>
      <c r="BH2296" s="199">
        <f>IF(N2296="sníž. přenesená",J2296,0)</f>
        <v>0</v>
      </c>
      <c r="BI2296" s="199">
        <f>IF(N2296="nulová",J2296,0)</f>
        <v>0</v>
      </c>
      <c r="BJ2296" s="18" t="s">
        <v>87</v>
      </c>
      <c r="BK2296" s="199">
        <f>ROUND(I2296*H2296,2)</f>
        <v>0</v>
      </c>
      <c r="BL2296" s="18" t="s">
        <v>263</v>
      </c>
      <c r="BM2296" s="198" t="s">
        <v>3530</v>
      </c>
    </row>
    <row r="2297" spans="1:65" s="2" customFormat="1" ht="24.2" customHeight="1">
      <c r="A2297" s="35"/>
      <c r="B2297" s="36"/>
      <c r="C2297" s="244" t="s">
        <v>3531</v>
      </c>
      <c r="D2297" s="244" t="s">
        <v>343</v>
      </c>
      <c r="E2297" s="245" t="s">
        <v>3532</v>
      </c>
      <c r="F2297" s="246" t="s">
        <v>3533</v>
      </c>
      <c r="G2297" s="247" t="s">
        <v>184</v>
      </c>
      <c r="H2297" s="248">
        <v>1</v>
      </c>
      <c r="I2297" s="249"/>
      <c r="J2297" s="250">
        <f>ROUND(I2297*H2297,2)</f>
        <v>0</v>
      </c>
      <c r="K2297" s="246" t="s">
        <v>1</v>
      </c>
      <c r="L2297" s="251"/>
      <c r="M2297" s="252" t="s">
        <v>1</v>
      </c>
      <c r="N2297" s="253" t="s">
        <v>44</v>
      </c>
      <c r="O2297" s="72"/>
      <c r="P2297" s="196">
        <f>O2297*H2297</f>
        <v>0</v>
      </c>
      <c r="Q2297" s="196">
        <v>3.7999999999999999E-2</v>
      </c>
      <c r="R2297" s="196">
        <f>Q2297*H2297</f>
        <v>3.7999999999999999E-2</v>
      </c>
      <c r="S2297" s="196">
        <v>0</v>
      </c>
      <c r="T2297" s="197">
        <f>S2297*H2297</f>
        <v>0</v>
      </c>
      <c r="U2297" s="35"/>
      <c r="V2297" s="35"/>
      <c r="W2297" s="35"/>
      <c r="X2297" s="35"/>
      <c r="Y2297" s="35"/>
      <c r="Z2297" s="35"/>
      <c r="AA2297" s="35"/>
      <c r="AB2297" s="35"/>
      <c r="AC2297" s="35"/>
      <c r="AD2297" s="35"/>
      <c r="AE2297" s="35"/>
      <c r="AR2297" s="198" t="s">
        <v>359</v>
      </c>
      <c r="AT2297" s="198" t="s">
        <v>343</v>
      </c>
      <c r="AU2297" s="198" t="s">
        <v>89</v>
      </c>
      <c r="AY2297" s="18" t="s">
        <v>158</v>
      </c>
      <c r="BE2297" s="199">
        <f>IF(N2297="základní",J2297,0)</f>
        <v>0</v>
      </c>
      <c r="BF2297" s="199">
        <f>IF(N2297="snížená",J2297,0)</f>
        <v>0</v>
      </c>
      <c r="BG2297" s="199">
        <f>IF(N2297="zákl. přenesená",J2297,0)</f>
        <v>0</v>
      </c>
      <c r="BH2297" s="199">
        <f>IF(N2297="sníž. přenesená",J2297,0)</f>
        <v>0</v>
      </c>
      <c r="BI2297" s="199">
        <f>IF(N2297="nulová",J2297,0)</f>
        <v>0</v>
      </c>
      <c r="BJ2297" s="18" t="s">
        <v>87</v>
      </c>
      <c r="BK2297" s="199">
        <f>ROUND(I2297*H2297,2)</f>
        <v>0</v>
      </c>
      <c r="BL2297" s="18" t="s">
        <v>263</v>
      </c>
      <c r="BM2297" s="198" t="s">
        <v>3534</v>
      </c>
    </row>
    <row r="2298" spans="1:65" s="13" customFormat="1">
      <c r="B2298" s="200"/>
      <c r="C2298" s="201"/>
      <c r="D2298" s="202" t="s">
        <v>186</v>
      </c>
      <c r="E2298" s="203" t="s">
        <v>1</v>
      </c>
      <c r="F2298" s="204" t="s">
        <v>3535</v>
      </c>
      <c r="G2298" s="201"/>
      <c r="H2298" s="205">
        <v>1</v>
      </c>
      <c r="I2298" s="206"/>
      <c r="J2298" s="201"/>
      <c r="K2298" s="201"/>
      <c r="L2298" s="207"/>
      <c r="M2298" s="208"/>
      <c r="N2298" s="209"/>
      <c r="O2298" s="209"/>
      <c r="P2298" s="209"/>
      <c r="Q2298" s="209"/>
      <c r="R2298" s="209"/>
      <c r="S2298" s="209"/>
      <c r="T2298" s="210"/>
      <c r="AT2298" s="211" t="s">
        <v>186</v>
      </c>
      <c r="AU2298" s="211" t="s">
        <v>89</v>
      </c>
      <c r="AV2298" s="13" t="s">
        <v>89</v>
      </c>
      <c r="AW2298" s="13" t="s">
        <v>35</v>
      </c>
      <c r="AX2298" s="13" t="s">
        <v>87</v>
      </c>
      <c r="AY2298" s="211" t="s">
        <v>158</v>
      </c>
    </row>
    <row r="2299" spans="1:65" s="2" customFormat="1" ht="24.2" customHeight="1">
      <c r="A2299" s="35"/>
      <c r="B2299" s="36"/>
      <c r="C2299" s="244" t="s">
        <v>3536</v>
      </c>
      <c r="D2299" s="244" t="s">
        <v>343</v>
      </c>
      <c r="E2299" s="245" t="s">
        <v>3537</v>
      </c>
      <c r="F2299" s="246" t="s">
        <v>3538</v>
      </c>
      <c r="G2299" s="247" t="s">
        <v>184</v>
      </c>
      <c r="H2299" s="248">
        <v>1</v>
      </c>
      <c r="I2299" s="249"/>
      <c r="J2299" s="250">
        <f>ROUND(I2299*H2299,2)</f>
        <v>0</v>
      </c>
      <c r="K2299" s="246" t="s">
        <v>1</v>
      </c>
      <c r="L2299" s="251"/>
      <c r="M2299" s="252" t="s">
        <v>1</v>
      </c>
      <c r="N2299" s="253" t="s">
        <v>44</v>
      </c>
      <c r="O2299" s="72"/>
      <c r="P2299" s="196">
        <f>O2299*H2299</f>
        <v>0</v>
      </c>
      <c r="Q2299" s="196">
        <v>3.7999999999999999E-2</v>
      </c>
      <c r="R2299" s="196">
        <f>Q2299*H2299</f>
        <v>3.7999999999999999E-2</v>
      </c>
      <c r="S2299" s="196">
        <v>0</v>
      </c>
      <c r="T2299" s="197">
        <f>S2299*H2299</f>
        <v>0</v>
      </c>
      <c r="U2299" s="35"/>
      <c r="V2299" s="35"/>
      <c r="W2299" s="35"/>
      <c r="X2299" s="35"/>
      <c r="Y2299" s="35"/>
      <c r="Z2299" s="35"/>
      <c r="AA2299" s="35"/>
      <c r="AB2299" s="35"/>
      <c r="AC2299" s="35"/>
      <c r="AD2299" s="35"/>
      <c r="AE2299" s="35"/>
      <c r="AR2299" s="198" t="s">
        <v>359</v>
      </c>
      <c r="AT2299" s="198" t="s">
        <v>343</v>
      </c>
      <c r="AU2299" s="198" t="s">
        <v>89</v>
      </c>
      <c r="AY2299" s="18" t="s">
        <v>158</v>
      </c>
      <c r="BE2299" s="199">
        <f>IF(N2299="základní",J2299,0)</f>
        <v>0</v>
      </c>
      <c r="BF2299" s="199">
        <f>IF(N2299="snížená",J2299,0)</f>
        <v>0</v>
      </c>
      <c r="BG2299" s="199">
        <f>IF(N2299="zákl. přenesená",J2299,0)</f>
        <v>0</v>
      </c>
      <c r="BH2299" s="199">
        <f>IF(N2299="sníž. přenesená",J2299,0)</f>
        <v>0</v>
      </c>
      <c r="BI2299" s="199">
        <f>IF(N2299="nulová",J2299,0)</f>
        <v>0</v>
      </c>
      <c r="BJ2299" s="18" t="s">
        <v>87</v>
      </c>
      <c r="BK2299" s="199">
        <f>ROUND(I2299*H2299,2)</f>
        <v>0</v>
      </c>
      <c r="BL2299" s="18" t="s">
        <v>263</v>
      </c>
      <c r="BM2299" s="198" t="s">
        <v>3539</v>
      </c>
    </row>
    <row r="2300" spans="1:65" s="13" customFormat="1">
      <c r="B2300" s="200"/>
      <c r="C2300" s="201"/>
      <c r="D2300" s="202" t="s">
        <v>186</v>
      </c>
      <c r="E2300" s="203" t="s">
        <v>1</v>
      </c>
      <c r="F2300" s="204" t="s">
        <v>3540</v>
      </c>
      <c r="G2300" s="201"/>
      <c r="H2300" s="205">
        <v>1</v>
      </c>
      <c r="I2300" s="206"/>
      <c r="J2300" s="201"/>
      <c r="K2300" s="201"/>
      <c r="L2300" s="207"/>
      <c r="M2300" s="208"/>
      <c r="N2300" s="209"/>
      <c r="O2300" s="209"/>
      <c r="P2300" s="209"/>
      <c r="Q2300" s="209"/>
      <c r="R2300" s="209"/>
      <c r="S2300" s="209"/>
      <c r="T2300" s="210"/>
      <c r="AT2300" s="211" t="s">
        <v>186</v>
      </c>
      <c r="AU2300" s="211" t="s">
        <v>89</v>
      </c>
      <c r="AV2300" s="13" t="s">
        <v>89</v>
      </c>
      <c r="AW2300" s="13" t="s">
        <v>35</v>
      </c>
      <c r="AX2300" s="13" t="s">
        <v>87</v>
      </c>
      <c r="AY2300" s="211" t="s">
        <v>158</v>
      </c>
    </row>
    <row r="2301" spans="1:65" s="2" customFormat="1" ht="16.5" customHeight="1">
      <c r="A2301" s="35"/>
      <c r="B2301" s="36"/>
      <c r="C2301" s="187" t="s">
        <v>3541</v>
      </c>
      <c r="D2301" s="187" t="s">
        <v>161</v>
      </c>
      <c r="E2301" s="188" t="s">
        <v>3542</v>
      </c>
      <c r="F2301" s="189" t="s">
        <v>3543</v>
      </c>
      <c r="G2301" s="190" t="s">
        <v>184</v>
      </c>
      <c r="H2301" s="191">
        <v>8</v>
      </c>
      <c r="I2301" s="192"/>
      <c r="J2301" s="193">
        <f>ROUND(I2301*H2301,2)</f>
        <v>0</v>
      </c>
      <c r="K2301" s="189" t="s">
        <v>1</v>
      </c>
      <c r="L2301" s="40"/>
      <c r="M2301" s="194" t="s">
        <v>1</v>
      </c>
      <c r="N2301" s="195" t="s">
        <v>44</v>
      </c>
      <c r="O2301" s="72"/>
      <c r="P2301" s="196">
        <f>O2301*H2301</f>
        <v>0</v>
      </c>
      <c r="Q2301" s="196">
        <v>0</v>
      </c>
      <c r="R2301" s="196">
        <f>Q2301*H2301</f>
        <v>0</v>
      </c>
      <c r="S2301" s="196">
        <v>0</v>
      </c>
      <c r="T2301" s="197">
        <f>S2301*H2301</f>
        <v>0</v>
      </c>
      <c r="U2301" s="35"/>
      <c r="V2301" s="35"/>
      <c r="W2301" s="35"/>
      <c r="X2301" s="35"/>
      <c r="Y2301" s="35"/>
      <c r="Z2301" s="35"/>
      <c r="AA2301" s="35"/>
      <c r="AB2301" s="35"/>
      <c r="AC2301" s="35"/>
      <c r="AD2301" s="35"/>
      <c r="AE2301" s="35"/>
      <c r="AR2301" s="198" t="s">
        <v>263</v>
      </c>
      <c r="AT2301" s="198" t="s">
        <v>161</v>
      </c>
      <c r="AU2301" s="198" t="s">
        <v>89</v>
      </c>
      <c r="AY2301" s="18" t="s">
        <v>158</v>
      </c>
      <c r="BE2301" s="199">
        <f>IF(N2301="základní",J2301,0)</f>
        <v>0</v>
      </c>
      <c r="BF2301" s="199">
        <f>IF(N2301="snížená",J2301,0)</f>
        <v>0</v>
      </c>
      <c r="BG2301" s="199">
        <f>IF(N2301="zákl. přenesená",J2301,0)</f>
        <v>0</v>
      </c>
      <c r="BH2301" s="199">
        <f>IF(N2301="sníž. přenesená",J2301,0)</f>
        <v>0</v>
      </c>
      <c r="BI2301" s="199">
        <f>IF(N2301="nulová",J2301,0)</f>
        <v>0</v>
      </c>
      <c r="BJ2301" s="18" t="s">
        <v>87</v>
      </c>
      <c r="BK2301" s="199">
        <f>ROUND(I2301*H2301,2)</f>
        <v>0</v>
      </c>
      <c r="BL2301" s="18" t="s">
        <v>263</v>
      </c>
      <c r="BM2301" s="198" t="s">
        <v>3544</v>
      </c>
    </row>
    <row r="2302" spans="1:65" s="13" customFormat="1">
      <c r="B2302" s="200"/>
      <c r="C2302" s="201"/>
      <c r="D2302" s="202" t="s">
        <v>186</v>
      </c>
      <c r="E2302" s="203" t="s">
        <v>1</v>
      </c>
      <c r="F2302" s="204" t="s">
        <v>3545</v>
      </c>
      <c r="G2302" s="201"/>
      <c r="H2302" s="205">
        <v>7</v>
      </c>
      <c r="I2302" s="206"/>
      <c r="J2302" s="201"/>
      <c r="K2302" s="201"/>
      <c r="L2302" s="207"/>
      <c r="M2302" s="208"/>
      <c r="N2302" s="209"/>
      <c r="O2302" s="209"/>
      <c r="P2302" s="209"/>
      <c r="Q2302" s="209"/>
      <c r="R2302" s="209"/>
      <c r="S2302" s="209"/>
      <c r="T2302" s="210"/>
      <c r="AT2302" s="211" t="s">
        <v>186</v>
      </c>
      <c r="AU2302" s="211" t="s">
        <v>89</v>
      </c>
      <c r="AV2302" s="13" t="s">
        <v>89</v>
      </c>
      <c r="AW2302" s="13" t="s">
        <v>35</v>
      </c>
      <c r="AX2302" s="13" t="s">
        <v>79</v>
      </c>
      <c r="AY2302" s="211" t="s">
        <v>158</v>
      </c>
    </row>
    <row r="2303" spans="1:65" s="13" customFormat="1">
      <c r="B2303" s="200"/>
      <c r="C2303" s="201"/>
      <c r="D2303" s="202" t="s">
        <v>186</v>
      </c>
      <c r="E2303" s="203" t="s">
        <v>1</v>
      </c>
      <c r="F2303" s="204" t="s">
        <v>3546</v>
      </c>
      <c r="G2303" s="201"/>
      <c r="H2303" s="205">
        <v>1</v>
      </c>
      <c r="I2303" s="206"/>
      <c r="J2303" s="201"/>
      <c r="K2303" s="201"/>
      <c r="L2303" s="207"/>
      <c r="M2303" s="208"/>
      <c r="N2303" s="209"/>
      <c r="O2303" s="209"/>
      <c r="P2303" s="209"/>
      <c r="Q2303" s="209"/>
      <c r="R2303" s="209"/>
      <c r="S2303" s="209"/>
      <c r="T2303" s="210"/>
      <c r="AT2303" s="211" t="s">
        <v>186</v>
      </c>
      <c r="AU2303" s="211" t="s">
        <v>89</v>
      </c>
      <c r="AV2303" s="13" t="s">
        <v>89</v>
      </c>
      <c r="AW2303" s="13" t="s">
        <v>35</v>
      </c>
      <c r="AX2303" s="13" t="s">
        <v>79</v>
      </c>
      <c r="AY2303" s="211" t="s">
        <v>158</v>
      </c>
    </row>
    <row r="2304" spans="1:65" s="14" customFormat="1">
      <c r="B2304" s="212"/>
      <c r="C2304" s="213"/>
      <c r="D2304" s="202" t="s">
        <v>186</v>
      </c>
      <c r="E2304" s="214" t="s">
        <v>1</v>
      </c>
      <c r="F2304" s="215" t="s">
        <v>3547</v>
      </c>
      <c r="G2304" s="213"/>
      <c r="H2304" s="216">
        <v>8</v>
      </c>
      <c r="I2304" s="217"/>
      <c r="J2304" s="213"/>
      <c r="K2304" s="213"/>
      <c r="L2304" s="218"/>
      <c r="M2304" s="219"/>
      <c r="N2304" s="220"/>
      <c r="O2304" s="220"/>
      <c r="P2304" s="220"/>
      <c r="Q2304" s="220"/>
      <c r="R2304" s="220"/>
      <c r="S2304" s="220"/>
      <c r="T2304" s="221"/>
      <c r="AT2304" s="222" t="s">
        <v>186</v>
      </c>
      <c r="AU2304" s="222" t="s">
        <v>89</v>
      </c>
      <c r="AV2304" s="14" t="s">
        <v>165</v>
      </c>
      <c r="AW2304" s="14" t="s">
        <v>35</v>
      </c>
      <c r="AX2304" s="14" t="s">
        <v>87</v>
      </c>
      <c r="AY2304" s="222" t="s">
        <v>158</v>
      </c>
    </row>
    <row r="2305" spans="1:65" s="2" customFormat="1" ht="24.2" customHeight="1">
      <c r="A2305" s="35"/>
      <c r="B2305" s="36"/>
      <c r="C2305" s="244" t="s">
        <v>3548</v>
      </c>
      <c r="D2305" s="244" t="s">
        <v>343</v>
      </c>
      <c r="E2305" s="245" t="s">
        <v>3549</v>
      </c>
      <c r="F2305" s="246" t="s">
        <v>3550</v>
      </c>
      <c r="G2305" s="247" t="s">
        <v>184</v>
      </c>
      <c r="H2305" s="248">
        <v>7</v>
      </c>
      <c r="I2305" s="249"/>
      <c r="J2305" s="250">
        <f>ROUND(I2305*H2305,2)</f>
        <v>0</v>
      </c>
      <c r="K2305" s="246" t="s">
        <v>1</v>
      </c>
      <c r="L2305" s="251"/>
      <c r="M2305" s="252" t="s">
        <v>1</v>
      </c>
      <c r="N2305" s="253" t="s">
        <v>44</v>
      </c>
      <c r="O2305" s="72"/>
      <c r="P2305" s="196">
        <f>O2305*H2305</f>
        <v>0</v>
      </c>
      <c r="Q2305" s="196">
        <v>0</v>
      </c>
      <c r="R2305" s="196">
        <f>Q2305*H2305</f>
        <v>0</v>
      </c>
      <c r="S2305" s="196">
        <v>0</v>
      </c>
      <c r="T2305" s="197">
        <f>S2305*H2305</f>
        <v>0</v>
      </c>
      <c r="U2305" s="35"/>
      <c r="V2305" s="35"/>
      <c r="W2305" s="35"/>
      <c r="X2305" s="35"/>
      <c r="Y2305" s="35"/>
      <c r="Z2305" s="35"/>
      <c r="AA2305" s="35"/>
      <c r="AB2305" s="35"/>
      <c r="AC2305" s="35"/>
      <c r="AD2305" s="35"/>
      <c r="AE2305" s="35"/>
      <c r="AR2305" s="198" t="s">
        <v>359</v>
      </c>
      <c r="AT2305" s="198" t="s">
        <v>343</v>
      </c>
      <c r="AU2305" s="198" t="s">
        <v>89</v>
      </c>
      <c r="AY2305" s="18" t="s">
        <v>158</v>
      </c>
      <c r="BE2305" s="199">
        <f>IF(N2305="základní",J2305,0)</f>
        <v>0</v>
      </c>
      <c r="BF2305" s="199">
        <f>IF(N2305="snížená",J2305,0)</f>
        <v>0</v>
      </c>
      <c r="BG2305" s="199">
        <f>IF(N2305="zákl. přenesená",J2305,0)</f>
        <v>0</v>
      </c>
      <c r="BH2305" s="199">
        <f>IF(N2305="sníž. přenesená",J2305,0)</f>
        <v>0</v>
      </c>
      <c r="BI2305" s="199">
        <f>IF(N2305="nulová",J2305,0)</f>
        <v>0</v>
      </c>
      <c r="BJ2305" s="18" t="s">
        <v>87</v>
      </c>
      <c r="BK2305" s="199">
        <f>ROUND(I2305*H2305,2)</f>
        <v>0</v>
      </c>
      <c r="BL2305" s="18" t="s">
        <v>263</v>
      </c>
      <c r="BM2305" s="198" t="s">
        <v>3551</v>
      </c>
    </row>
    <row r="2306" spans="1:65" s="2" customFormat="1" ht="24.2" customHeight="1">
      <c r="A2306" s="35"/>
      <c r="B2306" s="36"/>
      <c r="C2306" s="244" t="s">
        <v>3552</v>
      </c>
      <c r="D2306" s="244" t="s">
        <v>343</v>
      </c>
      <c r="E2306" s="245" t="s">
        <v>3553</v>
      </c>
      <c r="F2306" s="246" t="s">
        <v>3554</v>
      </c>
      <c r="G2306" s="247" t="s">
        <v>184</v>
      </c>
      <c r="H2306" s="248">
        <v>1</v>
      </c>
      <c r="I2306" s="249"/>
      <c r="J2306" s="250">
        <f>ROUND(I2306*H2306,2)</f>
        <v>0</v>
      </c>
      <c r="K2306" s="246" t="s">
        <v>1</v>
      </c>
      <c r="L2306" s="251"/>
      <c r="M2306" s="252" t="s">
        <v>1</v>
      </c>
      <c r="N2306" s="253" t="s">
        <v>44</v>
      </c>
      <c r="O2306" s="72"/>
      <c r="P2306" s="196">
        <f>O2306*H2306</f>
        <v>0</v>
      </c>
      <c r="Q2306" s="196">
        <v>0</v>
      </c>
      <c r="R2306" s="196">
        <f>Q2306*H2306</f>
        <v>0</v>
      </c>
      <c r="S2306" s="196">
        <v>0</v>
      </c>
      <c r="T2306" s="197">
        <f>S2306*H2306</f>
        <v>0</v>
      </c>
      <c r="U2306" s="35"/>
      <c r="V2306" s="35"/>
      <c r="W2306" s="35"/>
      <c r="X2306" s="35"/>
      <c r="Y2306" s="35"/>
      <c r="Z2306" s="35"/>
      <c r="AA2306" s="35"/>
      <c r="AB2306" s="35"/>
      <c r="AC2306" s="35"/>
      <c r="AD2306" s="35"/>
      <c r="AE2306" s="35"/>
      <c r="AR2306" s="198" t="s">
        <v>359</v>
      </c>
      <c r="AT2306" s="198" t="s">
        <v>343</v>
      </c>
      <c r="AU2306" s="198" t="s">
        <v>89</v>
      </c>
      <c r="AY2306" s="18" t="s">
        <v>158</v>
      </c>
      <c r="BE2306" s="199">
        <f>IF(N2306="základní",J2306,0)</f>
        <v>0</v>
      </c>
      <c r="BF2306" s="199">
        <f>IF(N2306="snížená",J2306,0)</f>
        <v>0</v>
      </c>
      <c r="BG2306" s="199">
        <f>IF(N2306="zákl. přenesená",J2306,0)</f>
        <v>0</v>
      </c>
      <c r="BH2306" s="199">
        <f>IF(N2306="sníž. přenesená",J2306,0)</f>
        <v>0</v>
      </c>
      <c r="BI2306" s="199">
        <f>IF(N2306="nulová",J2306,0)</f>
        <v>0</v>
      </c>
      <c r="BJ2306" s="18" t="s">
        <v>87</v>
      </c>
      <c r="BK2306" s="199">
        <f>ROUND(I2306*H2306,2)</f>
        <v>0</v>
      </c>
      <c r="BL2306" s="18" t="s">
        <v>263</v>
      </c>
      <c r="BM2306" s="198" t="s">
        <v>3555</v>
      </c>
    </row>
    <row r="2307" spans="1:65" s="2" customFormat="1" ht="33" customHeight="1">
      <c r="A2307" s="35"/>
      <c r="B2307" s="36"/>
      <c r="C2307" s="187" t="s">
        <v>3556</v>
      </c>
      <c r="D2307" s="187" t="s">
        <v>161</v>
      </c>
      <c r="E2307" s="188" t="s">
        <v>3557</v>
      </c>
      <c r="F2307" s="189" t="s">
        <v>3558</v>
      </c>
      <c r="G2307" s="190" t="s">
        <v>184</v>
      </c>
      <c r="H2307" s="191">
        <v>160</v>
      </c>
      <c r="I2307" s="192"/>
      <c r="J2307" s="193">
        <f>ROUND(I2307*H2307,2)</f>
        <v>0</v>
      </c>
      <c r="K2307" s="189" t="s">
        <v>1</v>
      </c>
      <c r="L2307" s="40"/>
      <c r="M2307" s="194" t="s">
        <v>1</v>
      </c>
      <c r="N2307" s="195" t="s">
        <v>44</v>
      </c>
      <c r="O2307" s="72"/>
      <c r="P2307" s="196">
        <f>O2307*H2307</f>
        <v>0</v>
      </c>
      <c r="Q2307" s="196">
        <v>0</v>
      </c>
      <c r="R2307" s="196">
        <f>Q2307*H2307</f>
        <v>0</v>
      </c>
      <c r="S2307" s="196">
        <v>0</v>
      </c>
      <c r="T2307" s="197">
        <f>S2307*H2307</f>
        <v>0</v>
      </c>
      <c r="U2307" s="35"/>
      <c r="V2307" s="35"/>
      <c r="W2307" s="35"/>
      <c r="X2307" s="35"/>
      <c r="Y2307" s="35"/>
      <c r="Z2307" s="35"/>
      <c r="AA2307" s="35"/>
      <c r="AB2307" s="35"/>
      <c r="AC2307" s="35"/>
      <c r="AD2307" s="35"/>
      <c r="AE2307" s="35"/>
      <c r="AR2307" s="198" t="s">
        <v>263</v>
      </c>
      <c r="AT2307" s="198" t="s">
        <v>161</v>
      </c>
      <c r="AU2307" s="198" t="s">
        <v>89</v>
      </c>
      <c r="AY2307" s="18" t="s">
        <v>158</v>
      </c>
      <c r="BE2307" s="199">
        <f>IF(N2307="základní",J2307,0)</f>
        <v>0</v>
      </c>
      <c r="BF2307" s="199">
        <f>IF(N2307="snížená",J2307,0)</f>
        <v>0</v>
      </c>
      <c r="BG2307" s="199">
        <f>IF(N2307="zákl. přenesená",J2307,0)</f>
        <v>0</v>
      </c>
      <c r="BH2307" s="199">
        <f>IF(N2307="sníž. přenesená",J2307,0)</f>
        <v>0</v>
      </c>
      <c r="BI2307" s="199">
        <f>IF(N2307="nulová",J2307,0)</f>
        <v>0</v>
      </c>
      <c r="BJ2307" s="18" t="s">
        <v>87</v>
      </c>
      <c r="BK2307" s="199">
        <f>ROUND(I2307*H2307,2)</f>
        <v>0</v>
      </c>
      <c r="BL2307" s="18" t="s">
        <v>263</v>
      </c>
      <c r="BM2307" s="198" t="s">
        <v>3559</v>
      </c>
    </row>
    <row r="2308" spans="1:65" s="13" customFormat="1">
      <c r="B2308" s="200"/>
      <c r="C2308" s="201"/>
      <c r="D2308" s="202" t="s">
        <v>186</v>
      </c>
      <c r="E2308" s="203" t="s">
        <v>1</v>
      </c>
      <c r="F2308" s="204" t="s">
        <v>3560</v>
      </c>
      <c r="G2308" s="201"/>
      <c r="H2308" s="205">
        <v>127</v>
      </c>
      <c r="I2308" s="206"/>
      <c r="J2308" s="201"/>
      <c r="K2308" s="201"/>
      <c r="L2308" s="207"/>
      <c r="M2308" s="208"/>
      <c r="N2308" s="209"/>
      <c r="O2308" s="209"/>
      <c r="P2308" s="209"/>
      <c r="Q2308" s="209"/>
      <c r="R2308" s="209"/>
      <c r="S2308" s="209"/>
      <c r="T2308" s="210"/>
      <c r="AT2308" s="211" t="s">
        <v>186</v>
      </c>
      <c r="AU2308" s="211" t="s">
        <v>89</v>
      </c>
      <c r="AV2308" s="13" t="s">
        <v>89</v>
      </c>
      <c r="AW2308" s="13" t="s">
        <v>35</v>
      </c>
      <c r="AX2308" s="13" t="s">
        <v>79</v>
      </c>
      <c r="AY2308" s="211" t="s">
        <v>158</v>
      </c>
    </row>
    <row r="2309" spans="1:65" s="13" customFormat="1">
      <c r="B2309" s="200"/>
      <c r="C2309" s="201"/>
      <c r="D2309" s="202" t="s">
        <v>186</v>
      </c>
      <c r="E2309" s="203" t="s">
        <v>1</v>
      </c>
      <c r="F2309" s="204" t="s">
        <v>3561</v>
      </c>
      <c r="G2309" s="201"/>
      <c r="H2309" s="205">
        <v>18</v>
      </c>
      <c r="I2309" s="206"/>
      <c r="J2309" s="201"/>
      <c r="K2309" s="201"/>
      <c r="L2309" s="207"/>
      <c r="M2309" s="208"/>
      <c r="N2309" s="209"/>
      <c r="O2309" s="209"/>
      <c r="P2309" s="209"/>
      <c r="Q2309" s="209"/>
      <c r="R2309" s="209"/>
      <c r="S2309" s="209"/>
      <c r="T2309" s="210"/>
      <c r="AT2309" s="211" t="s">
        <v>186</v>
      </c>
      <c r="AU2309" s="211" t="s">
        <v>89</v>
      </c>
      <c r="AV2309" s="13" t="s">
        <v>89</v>
      </c>
      <c r="AW2309" s="13" t="s">
        <v>35</v>
      </c>
      <c r="AX2309" s="13" t="s">
        <v>79</v>
      </c>
      <c r="AY2309" s="211" t="s">
        <v>158</v>
      </c>
    </row>
    <row r="2310" spans="1:65" s="13" customFormat="1">
      <c r="B2310" s="200"/>
      <c r="C2310" s="201"/>
      <c r="D2310" s="202" t="s">
        <v>186</v>
      </c>
      <c r="E2310" s="203" t="s">
        <v>1</v>
      </c>
      <c r="F2310" s="204" t="s">
        <v>3562</v>
      </c>
      <c r="G2310" s="201"/>
      <c r="H2310" s="205">
        <v>5</v>
      </c>
      <c r="I2310" s="206"/>
      <c r="J2310" s="201"/>
      <c r="K2310" s="201"/>
      <c r="L2310" s="207"/>
      <c r="M2310" s="208"/>
      <c r="N2310" s="209"/>
      <c r="O2310" s="209"/>
      <c r="P2310" s="209"/>
      <c r="Q2310" s="209"/>
      <c r="R2310" s="209"/>
      <c r="S2310" s="209"/>
      <c r="T2310" s="210"/>
      <c r="AT2310" s="211" t="s">
        <v>186</v>
      </c>
      <c r="AU2310" s="211" t="s">
        <v>89</v>
      </c>
      <c r="AV2310" s="13" t="s">
        <v>89</v>
      </c>
      <c r="AW2310" s="13" t="s">
        <v>35</v>
      </c>
      <c r="AX2310" s="13" t="s">
        <v>79</v>
      </c>
      <c r="AY2310" s="211" t="s">
        <v>158</v>
      </c>
    </row>
    <row r="2311" spans="1:65" s="13" customFormat="1">
      <c r="B2311" s="200"/>
      <c r="C2311" s="201"/>
      <c r="D2311" s="202" t="s">
        <v>186</v>
      </c>
      <c r="E2311" s="203" t="s">
        <v>1</v>
      </c>
      <c r="F2311" s="204" t="s">
        <v>3563</v>
      </c>
      <c r="G2311" s="201"/>
      <c r="H2311" s="205">
        <v>8</v>
      </c>
      <c r="I2311" s="206"/>
      <c r="J2311" s="201"/>
      <c r="K2311" s="201"/>
      <c r="L2311" s="207"/>
      <c r="M2311" s="208"/>
      <c r="N2311" s="209"/>
      <c r="O2311" s="209"/>
      <c r="P2311" s="209"/>
      <c r="Q2311" s="209"/>
      <c r="R2311" s="209"/>
      <c r="S2311" s="209"/>
      <c r="T2311" s="210"/>
      <c r="AT2311" s="211" t="s">
        <v>186</v>
      </c>
      <c r="AU2311" s="211" t="s">
        <v>89</v>
      </c>
      <c r="AV2311" s="13" t="s">
        <v>89</v>
      </c>
      <c r="AW2311" s="13" t="s">
        <v>35</v>
      </c>
      <c r="AX2311" s="13" t="s">
        <v>79</v>
      </c>
      <c r="AY2311" s="211" t="s">
        <v>158</v>
      </c>
    </row>
    <row r="2312" spans="1:65" s="13" customFormat="1">
      <c r="B2312" s="200"/>
      <c r="C2312" s="201"/>
      <c r="D2312" s="202" t="s">
        <v>186</v>
      </c>
      <c r="E2312" s="203" t="s">
        <v>1</v>
      </c>
      <c r="F2312" s="204" t="s">
        <v>3564</v>
      </c>
      <c r="G2312" s="201"/>
      <c r="H2312" s="205">
        <v>1</v>
      </c>
      <c r="I2312" s="206"/>
      <c r="J2312" s="201"/>
      <c r="K2312" s="201"/>
      <c r="L2312" s="207"/>
      <c r="M2312" s="208"/>
      <c r="N2312" s="209"/>
      <c r="O2312" s="209"/>
      <c r="P2312" s="209"/>
      <c r="Q2312" s="209"/>
      <c r="R2312" s="209"/>
      <c r="S2312" s="209"/>
      <c r="T2312" s="210"/>
      <c r="AT2312" s="211" t="s">
        <v>186</v>
      </c>
      <c r="AU2312" s="211" t="s">
        <v>89</v>
      </c>
      <c r="AV2312" s="13" t="s">
        <v>89</v>
      </c>
      <c r="AW2312" s="13" t="s">
        <v>35</v>
      </c>
      <c r="AX2312" s="13" t="s">
        <v>79</v>
      </c>
      <c r="AY2312" s="211" t="s">
        <v>158</v>
      </c>
    </row>
    <row r="2313" spans="1:65" s="13" customFormat="1">
      <c r="B2313" s="200"/>
      <c r="C2313" s="201"/>
      <c r="D2313" s="202" t="s">
        <v>186</v>
      </c>
      <c r="E2313" s="203" t="s">
        <v>1</v>
      </c>
      <c r="F2313" s="204" t="s">
        <v>3565</v>
      </c>
      <c r="G2313" s="201"/>
      <c r="H2313" s="205">
        <v>1</v>
      </c>
      <c r="I2313" s="206"/>
      <c r="J2313" s="201"/>
      <c r="K2313" s="201"/>
      <c r="L2313" s="207"/>
      <c r="M2313" s="208"/>
      <c r="N2313" s="209"/>
      <c r="O2313" s="209"/>
      <c r="P2313" s="209"/>
      <c r="Q2313" s="209"/>
      <c r="R2313" s="209"/>
      <c r="S2313" s="209"/>
      <c r="T2313" s="210"/>
      <c r="AT2313" s="211" t="s">
        <v>186</v>
      </c>
      <c r="AU2313" s="211" t="s">
        <v>89</v>
      </c>
      <c r="AV2313" s="13" t="s">
        <v>89</v>
      </c>
      <c r="AW2313" s="13" t="s">
        <v>35</v>
      </c>
      <c r="AX2313" s="13" t="s">
        <v>79</v>
      </c>
      <c r="AY2313" s="211" t="s">
        <v>158</v>
      </c>
    </row>
    <row r="2314" spans="1:65" s="14" customFormat="1">
      <c r="B2314" s="212"/>
      <c r="C2314" s="213"/>
      <c r="D2314" s="202" t="s">
        <v>186</v>
      </c>
      <c r="E2314" s="214" t="s">
        <v>1</v>
      </c>
      <c r="F2314" s="215" t="s">
        <v>199</v>
      </c>
      <c r="G2314" s="213"/>
      <c r="H2314" s="216">
        <v>160</v>
      </c>
      <c r="I2314" s="217"/>
      <c r="J2314" s="213"/>
      <c r="K2314" s="213"/>
      <c r="L2314" s="218"/>
      <c r="M2314" s="219"/>
      <c r="N2314" s="220"/>
      <c r="O2314" s="220"/>
      <c r="P2314" s="220"/>
      <c r="Q2314" s="220"/>
      <c r="R2314" s="220"/>
      <c r="S2314" s="220"/>
      <c r="T2314" s="221"/>
      <c r="AT2314" s="222" t="s">
        <v>186</v>
      </c>
      <c r="AU2314" s="222" t="s">
        <v>89</v>
      </c>
      <c r="AV2314" s="14" t="s">
        <v>165</v>
      </c>
      <c r="AW2314" s="14" t="s">
        <v>35</v>
      </c>
      <c r="AX2314" s="14" t="s">
        <v>87</v>
      </c>
      <c r="AY2314" s="222" t="s">
        <v>158</v>
      </c>
    </row>
    <row r="2315" spans="1:65" s="2" customFormat="1" ht="24.2" customHeight="1">
      <c r="A2315" s="35"/>
      <c r="B2315" s="36"/>
      <c r="C2315" s="244" t="s">
        <v>3566</v>
      </c>
      <c r="D2315" s="244" t="s">
        <v>343</v>
      </c>
      <c r="E2315" s="245" t="s">
        <v>3567</v>
      </c>
      <c r="F2315" s="246" t="s">
        <v>3568</v>
      </c>
      <c r="G2315" s="247" t="s">
        <v>184</v>
      </c>
      <c r="H2315" s="248">
        <v>127</v>
      </c>
      <c r="I2315" s="249"/>
      <c r="J2315" s="250">
        <f>ROUND(I2315*H2315,2)</f>
        <v>0</v>
      </c>
      <c r="K2315" s="246" t="s">
        <v>1</v>
      </c>
      <c r="L2315" s="251"/>
      <c r="M2315" s="252" t="s">
        <v>1</v>
      </c>
      <c r="N2315" s="253" t="s">
        <v>44</v>
      </c>
      <c r="O2315" s="72"/>
      <c r="P2315" s="196">
        <f>O2315*H2315</f>
        <v>0</v>
      </c>
      <c r="Q2315" s="196">
        <v>0</v>
      </c>
      <c r="R2315" s="196">
        <f>Q2315*H2315</f>
        <v>0</v>
      </c>
      <c r="S2315" s="196">
        <v>0</v>
      </c>
      <c r="T2315" s="197">
        <f>S2315*H2315</f>
        <v>0</v>
      </c>
      <c r="U2315" s="35"/>
      <c r="V2315" s="35"/>
      <c r="W2315" s="35"/>
      <c r="X2315" s="35"/>
      <c r="Y2315" s="35"/>
      <c r="Z2315" s="35"/>
      <c r="AA2315" s="35"/>
      <c r="AB2315" s="35"/>
      <c r="AC2315" s="35"/>
      <c r="AD2315" s="35"/>
      <c r="AE2315" s="35"/>
      <c r="AR2315" s="198" t="s">
        <v>359</v>
      </c>
      <c r="AT2315" s="198" t="s">
        <v>343</v>
      </c>
      <c r="AU2315" s="198" t="s">
        <v>89</v>
      </c>
      <c r="AY2315" s="18" t="s">
        <v>158</v>
      </c>
      <c r="BE2315" s="199">
        <f>IF(N2315="základní",J2315,0)</f>
        <v>0</v>
      </c>
      <c r="BF2315" s="199">
        <f>IF(N2315="snížená",J2315,0)</f>
        <v>0</v>
      </c>
      <c r="BG2315" s="199">
        <f>IF(N2315="zákl. přenesená",J2315,0)</f>
        <v>0</v>
      </c>
      <c r="BH2315" s="199">
        <f>IF(N2315="sníž. přenesená",J2315,0)</f>
        <v>0</v>
      </c>
      <c r="BI2315" s="199">
        <f>IF(N2315="nulová",J2315,0)</f>
        <v>0</v>
      </c>
      <c r="BJ2315" s="18" t="s">
        <v>87</v>
      </c>
      <c r="BK2315" s="199">
        <f>ROUND(I2315*H2315,2)</f>
        <v>0</v>
      </c>
      <c r="BL2315" s="18" t="s">
        <v>263</v>
      </c>
      <c r="BM2315" s="198" t="s">
        <v>3569</v>
      </c>
    </row>
    <row r="2316" spans="1:65" s="13" customFormat="1">
      <c r="B2316" s="200"/>
      <c r="C2316" s="201"/>
      <c r="D2316" s="202" t="s">
        <v>186</v>
      </c>
      <c r="E2316" s="203" t="s">
        <v>1</v>
      </c>
      <c r="F2316" s="204" t="s">
        <v>3560</v>
      </c>
      <c r="G2316" s="201"/>
      <c r="H2316" s="205">
        <v>127</v>
      </c>
      <c r="I2316" s="206"/>
      <c r="J2316" s="201"/>
      <c r="K2316" s="201"/>
      <c r="L2316" s="207"/>
      <c r="M2316" s="208"/>
      <c r="N2316" s="209"/>
      <c r="O2316" s="209"/>
      <c r="P2316" s="209"/>
      <c r="Q2316" s="209"/>
      <c r="R2316" s="209"/>
      <c r="S2316" s="209"/>
      <c r="T2316" s="210"/>
      <c r="AT2316" s="211" t="s">
        <v>186</v>
      </c>
      <c r="AU2316" s="211" t="s">
        <v>89</v>
      </c>
      <c r="AV2316" s="13" t="s">
        <v>89</v>
      </c>
      <c r="AW2316" s="13" t="s">
        <v>35</v>
      </c>
      <c r="AX2316" s="13" t="s">
        <v>87</v>
      </c>
      <c r="AY2316" s="211" t="s">
        <v>158</v>
      </c>
    </row>
    <row r="2317" spans="1:65" s="2" customFormat="1" ht="24.2" customHeight="1">
      <c r="A2317" s="35"/>
      <c r="B2317" s="36"/>
      <c r="C2317" s="244" t="s">
        <v>3570</v>
      </c>
      <c r="D2317" s="244" t="s">
        <v>343</v>
      </c>
      <c r="E2317" s="245" t="s">
        <v>3571</v>
      </c>
      <c r="F2317" s="246" t="s">
        <v>3572</v>
      </c>
      <c r="G2317" s="247" t="s">
        <v>184</v>
      </c>
      <c r="H2317" s="248">
        <v>18</v>
      </c>
      <c r="I2317" s="249"/>
      <c r="J2317" s="250">
        <f>ROUND(I2317*H2317,2)</f>
        <v>0</v>
      </c>
      <c r="K2317" s="246" t="s">
        <v>1</v>
      </c>
      <c r="L2317" s="251"/>
      <c r="M2317" s="252" t="s">
        <v>1</v>
      </c>
      <c r="N2317" s="253" t="s">
        <v>44</v>
      </c>
      <c r="O2317" s="72"/>
      <c r="P2317" s="196">
        <f>O2317*H2317</f>
        <v>0</v>
      </c>
      <c r="Q2317" s="196">
        <v>0</v>
      </c>
      <c r="R2317" s="196">
        <f>Q2317*H2317</f>
        <v>0</v>
      </c>
      <c r="S2317" s="196">
        <v>0</v>
      </c>
      <c r="T2317" s="197">
        <f>S2317*H2317</f>
        <v>0</v>
      </c>
      <c r="U2317" s="35"/>
      <c r="V2317" s="35"/>
      <c r="W2317" s="35"/>
      <c r="X2317" s="35"/>
      <c r="Y2317" s="35"/>
      <c r="Z2317" s="35"/>
      <c r="AA2317" s="35"/>
      <c r="AB2317" s="35"/>
      <c r="AC2317" s="35"/>
      <c r="AD2317" s="35"/>
      <c r="AE2317" s="35"/>
      <c r="AR2317" s="198" t="s">
        <v>359</v>
      </c>
      <c r="AT2317" s="198" t="s">
        <v>343</v>
      </c>
      <c r="AU2317" s="198" t="s">
        <v>89</v>
      </c>
      <c r="AY2317" s="18" t="s">
        <v>158</v>
      </c>
      <c r="BE2317" s="199">
        <f>IF(N2317="základní",J2317,0)</f>
        <v>0</v>
      </c>
      <c r="BF2317" s="199">
        <f>IF(N2317="snížená",J2317,0)</f>
        <v>0</v>
      </c>
      <c r="BG2317" s="199">
        <f>IF(N2317="zákl. přenesená",J2317,0)</f>
        <v>0</v>
      </c>
      <c r="BH2317" s="199">
        <f>IF(N2317="sníž. přenesená",J2317,0)</f>
        <v>0</v>
      </c>
      <c r="BI2317" s="199">
        <f>IF(N2317="nulová",J2317,0)</f>
        <v>0</v>
      </c>
      <c r="BJ2317" s="18" t="s">
        <v>87</v>
      </c>
      <c r="BK2317" s="199">
        <f>ROUND(I2317*H2317,2)</f>
        <v>0</v>
      </c>
      <c r="BL2317" s="18" t="s">
        <v>263</v>
      </c>
      <c r="BM2317" s="198" t="s">
        <v>3573</v>
      </c>
    </row>
    <row r="2318" spans="1:65" s="13" customFormat="1">
      <c r="B2318" s="200"/>
      <c r="C2318" s="201"/>
      <c r="D2318" s="202" t="s">
        <v>186</v>
      </c>
      <c r="E2318" s="203" t="s">
        <v>1</v>
      </c>
      <c r="F2318" s="204" t="s">
        <v>3574</v>
      </c>
      <c r="G2318" s="201"/>
      <c r="H2318" s="205">
        <v>18</v>
      </c>
      <c r="I2318" s="206"/>
      <c r="J2318" s="201"/>
      <c r="K2318" s="201"/>
      <c r="L2318" s="207"/>
      <c r="M2318" s="208"/>
      <c r="N2318" s="209"/>
      <c r="O2318" s="209"/>
      <c r="P2318" s="209"/>
      <c r="Q2318" s="209"/>
      <c r="R2318" s="209"/>
      <c r="S2318" s="209"/>
      <c r="T2318" s="210"/>
      <c r="AT2318" s="211" t="s">
        <v>186</v>
      </c>
      <c r="AU2318" s="211" t="s">
        <v>89</v>
      </c>
      <c r="AV2318" s="13" t="s">
        <v>89</v>
      </c>
      <c r="AW2318" s="13" t="s">
        <v>35</v>
      </c>
      <c r="AX2318" s="13" t="s">
        <v>87</v>
      </c>
      <c r="AY2318" s="211" t="s">
        <v>158</v>
      </c>
    </row>
    <row r="2319" spans="1:65" s="2" customFormat="1" ht="24.2" customHeight="1">
      <c r="A2319" s="35"/>
      <c r="B2319" s="36"/>
      <c r="C2319" s="244" t="s">
        <v>3575</v>
      </c>
      <c r="D2319" s="244" t="s">
        <v>343</v>
      </c>
      <c r="E2319" s="245" t="s">
        <v>3576</v>
      </c>
      <c r="F2319" s="246" t="s">
        <v>3577</v>
      </c>
      <c r="G2319" s="247" t="s">
        <v>184</v>
      </c>
      <c r="H2319" s="248">
        <v>5</v>
      </c>
      <c r="I2319" s="249"/>
      <c r="J2319" s="250">
        <f>ROUND(I2319*H2319,2)</f>
        <v>0</v>
      </c>
      <c r="K2319" s="246" t="s">
        <v>1</v>
      </c>
      <c r="L2319" s="251"/>
      <c r="M2319" s="252" t="s">
        <v>1</v>
      </c>
      <c r="N2319" s="253" t="s">
        <v>44</v>
      </c>
      <c r="O2319" s="72"/>
      <c r="P2319" s="196">
        <f>O2319*H2319</f>
        <v>0</v>
      </c>
      <c r="Q2319" s="196">
        <v>0</v>
      </c>
      <c r="R2319" s="196">
        <f>Q2319*H2319</f>
        <v>0</v>
      </c>
      <c r="S2319" s="196">
        <v>0</v>
      </c>
      <c r="T2319" s="197">
        <f>S2319*H2319</f>
        <v>0</v>
      </c>
      <c r="U2319" s="35"/>
      <c r="V2319" s="35"/>
      <c r="W2319" s="35"/>
      <c r="X2319" s="35"/>
      <c r="Y2319" s="35"/>
      <c r="Z2319" s="35"/>
      <c r="AA2319" s="35"/>
      <c r="AB2319" s="35"/>
      <c r="AC2319" s="35"/>
      <c r="AD2319" s="35"/>
      <c r="AE2319" s="35"/>
      <c r="AR2319" s="198" t="s">
        <v>359</v>
      </c>
      <c r="AT2319" s="198" t="s">
        <v>343</v>
      </c>
      <c r="AU2319" s="198" t="s">
        <v>89</v>
      </c>
      <c r="AY2319" s="18" t="s">
        <v>158</v>
      </c>
      <c r="BE2319" s="199">
        <f>IF(N2319="základní",J2319,0)</f>
        <v>0</v>
      </c>
      <c r="BF2319" s="199">
        <f>IF(N2319="snížená",J2319,0)</f>
        <v>0</v>
      </c>
      <c r="BG2319" s="199">
        <f>IF(N2319="zákl. přenesená",J2319,0)</f>
        <v>0</v>
      </c>
      <c r="BH2319" s="199">
        <f>IF(N2319="sníž. přenesená",J2319,0)</f>
        <v>0</v>
      </c>
      <c r="BI2319" s="199">
        <f>IF(N2319="nulová",J2319,0)</f>
        <v>0</v>
      </c>
      <c r="BJ2319" s="18" t="s">
        <v>87</v>
      </c>
      <c r="BK2319" s="199">
        <f>ROUND(I2319*H2319,2)</f>
        <v>0</v>
      </c>
      <c r="BL2319" s="18" t="s">
        <v>263</v>
      </c>
      <c r="BM2319" s="198" t="s">
        <v>3578</v>
      </c>
    </row>
    <row r="2320" spans="1:65" s="13" customFormat="1">
      <c r="B2320" s="200"/>
      <c r="C2320" s="201"/>
      <c r="D2320" s="202" t="s">
        <v>186</v>
      </c>
      <c r="E2320" s="203" t="s">
        <v>1</v>
      </c>
      <c r="F2320" s="204" t="s">
        <v>3562</v>
      </c>
      <c r="G2320" s="201"/>
      <c r="H2320" s="205">
        <v>5</v>
      </c>
      <c r="I2320" s="206"/>
      <c r="J2320" s="201"/>
      <c r="K2320" s="201"/>
      <c r="L2320" s="207"/>
      <c r="M2320" s="208"/>
      <c r="N2320" s="209"/>
      <c r="O2320" s="209"/>
      <c r="P2320" s="209"/>
      <c r="Q2320" s="209"/>
      <c r="R2320" s="209"/>
      <c r="S2320" s="209"/>
      <c r="T2320" s="210"/>
      <c r="AT2320" s="211" t="s">
        <v>186</v>
      </c>
      <c r="AU2320" s="211" t="s">
        <v>89</v>
      </c>
      <c r="AV2320" s="13" t="s">
        <v>89</v>
      </c>
      <c r="AW2320" s="13" t="s">
        <v>35</v>
      </c>
      <c r="AX2320" s="13" t="s">
        <v>87</v>
      </c>
      <c r="AY2320" s="211" t="s">
        <v>158</v>
      </c>
    </row>
    <row r="2321" spans="1:65" s="2" customFormat="1" ht="24.2" customHeight="1">
      <c r="A2321" s="35"/>
      <c r="B2321" s="36"/>
      <c r="C2321" s="244" t="s">
        <v>3579</v>
      </c>
      <c r="D2321" s="244" t="s">
        <v>343</v>
      </c>
      <c r="E2321" s="245" t="s">
        <v>3580</v>
      </c>
      <c r="F2321" s="246" t="s">
        <v>3581</v>
      </c>
      <c r="G2321" s="247" t="s">
        <v>184</v>
      </c>
      <c r="H2321" s="248">
        <v>8</v>
      </c>
      <c r="I2321" s="249"/>
      <c r="J2321" s="250">
        <f>ROUND(I2321*H2321,2)</f>
        <v>0</v>
      </c>
      <c r="K2321" s="246" t="s">
        <v>1</v>
      </c>
      <c r="L2321" s="251"/>
      <c r="M2321" s="252" t="s">
        <v>1</v>
      </c>
      <c r="N2321" s="253" t="s">
        <v>44</v>
      </c>
      <c r="O2321" s="72"/>
      <c r="P2321" s="196">
        <f>O2321*H2321</f>
        <v>0</v>
      </c>
      <c r="Q2321" s="196">
        <v>0</v>
      </c>
      <c r="R2321" s="196">
        <f>Q2321*H2321</f>
        <v>0</v>
      </c>
      <c r="S2321" s="196">
        <v>0</v>
      </c>
      <c r="T2321" s="197">
        <f>S2321*H2321</f>
        <v>0</v>
      </c>
      <c r="U2321" s="35"/>
      <c r="V2321" s="35"/>
      <c r="W2321" s="35"/>
      <c r="X2321" s="35"/>
      <c r="Y2321" s="35"/>
      <c r="Z2321" s="35"/>
      <c r="AA2321" s="35"/>
      <c r="AB2321" s="35"/>
      <c r="AC2321" s="35"/>
      <c r="AD2321" s="35"/>
      <c r="AE2321" s="35"/>
      <c r="AR2321" s="198" t="s">
        <v>359</v>
      </c>
      <c r="AT2321" s="198" t="s">
        <v>343</v>
      </c>
      <c r="AU2321" s="198" t="s">
        <v>89</v>
      </c>
      <c r="AY2321" s="18" t="s">
        <v>158</v>
      </c>
      <c r="BE2321" s="199">
        <f>IF(N2321="základní",J2321,0)</f>
        <v>0</v>
      </c>
      <c r="BF2321" s="199">
        <f>IF(N2321="snížená",J2321,0)</f>
        <v>0</v>
      </c>
      <c r="BG2321" s="199">
        <f>IF(N2321="zákl. přenesená",J2321,0)</f>
        <v>0</v>
      </c>
      <c r="BH2321" s="199">
        <f>IF(N2321="sníž. přenesená",J2321,0)</f>
        <v>0</v>
      </c>
      <c r="BI2321" s="199">
        <f>IF(N2321="nulová",J2321,0)</f>
        <v>0</v>
      </c>
      <c r="BJ2321" s="18" t="s">
        <v>87</v>
      </c>
      <c r="BK2321" s="199">
        <f>ROUND(I2321*H2321,2)</f>
        <v>0</v>
      </c>
      <c r="BL2321" s="18" t="s">
        <v>263</v>
      </c>
      <c r="BM2321" s="198" t="s">
        <v>3582</v>
      </c>
    </row>
    <row r="2322" spans="1:65" s="13" customFormat="1">
      <c r="B2322" s="200"/>
      <c r="C2322" s="201"/>
      <c r="D2322" s="202" t="s">
        <v>186</v>
      </c>
      <c r="E2322" s="203" t="s">
        <v>1</v>
      </c>
      <c r="F2322" s="204" t="s">
        <v>3583</v>
      </c>
      <c r="G2322" s="201"/>
      <c r="H2322" s="205">
        <v>8</v>
      </c>
      <c r="I2322" s="206"/>
      <c r="J2322" s="201"/>
      <c r="K2322" s="201"/>
      <c r="L2322" s="207"/>
      <c r="M2322" s="208"/>
      <c r="N2322" s="209"/>
      <c r="O2322" s="209"/>
      <c r="P2322" s="209"/>
      <c r="Q2322" s="209"/>
      <c r="R2322" s="209"/>
      <c r="S2322" s="209"/>
      <c r="T2322" s="210"/>
      <c r="AT2322" s="211" t="s">
        <v>186</v>
      </c>
      <c r="AU2322" s="211" t="s">
        <v>89</v>
      </c>
      <c r="AV2322" s="13" t="s">
        <v>89</v>
      </c>
      <c r="AW2322" s="13" t="s">
        <v>35</v>
      </c>
      <c r="AX2322" s="13" t="s">
        <v>87</v>
      </c>
      <c r="AY2322" s="211" t="s">
        <v>158</v>
      </c>
    </row>
    <row r="2323" spans="1:65" s="2" customFormat="1" ht="24.2" customHeight="1">
      <c r="A2323" s="35"/>
      <c r="B2323" s="36"/>
      <c r="C2323" s="244" t="s">
        <v>3584</v>
      </c>
      <c r="D2323" s="244" t="s">
        <v>343</v>
      </c>
      <c r="E2323" s="245" t="s">
        <v>3585</v>
      </c>
      <c r="F2323" s="246" t="s">
        <v>3586</v>
      </c>
      <c r="G2323" s="247" t="s">
        <v>184</v>
      </c>
      <c r="H2323" s="248">
        <v>1</v>
      </c>
      <c r="I2323" s="249"/>
      <c r="J2323" s="250">
        <f>ROUND(I2323*H2323,2)</f>
        <v>0</v>
      </c>
      <c r="K2323" s="246" t="s">
        <v>1</v>
      </c>
      <c r="L2323" s="251"/>
      <c r="M2323" s="252" t="s">
        <v>1</v>
      </c>
      <c r="N2323" s="253" t="s">
        <v>44</v>
      </c>
      <c r="O2323" s="72"/>
      <c r="P2323" s="196">
        <f>O2323*H2323</f>
        <v>0</v>
      </c>
      <c r="Q2323" s="196">
        <v>0</v>
      </c>
      <c r="R2323" s="196">
        <f>Q2323*H2323</f>
        <v>0</v>
      </c>
      <c r="S2323" s="196">
        <v>0</v>
      </c>
      <c r="T2323" s="197">
        <f>S2323*H2323</f>
        <v>0</v>
      </c>
      <c r="U2323" s="35"/>
      <c r="V2323" s="35"/>
      <c r="W2323" s="35"/>
      <c r="X2323" s="35"/>
      <c r="Y2323" s="35"/>
      <c r="Z2323" s="35"/>
      <c r="AA2323" s="35"/>
      <c r="AB2323" s="35"/>
      <c r="AC2323" s="35"/>
      <c r="AD2323" s="35"/>
      <c r="AE2323" s="35"/>
      <c r="AR2323" s="198" t="s">
        <v>359</v>
      </c>
      <c r="AT2323" s="198" t="s">
        <v>343</v>
      </c>
      <c r="AU2323" s="198" t="s">
        <v>89</v>
      </c>
      <c r="AY2323" s="18" t="s">
        <v>158</v>
      </c>
      <c r="BE2323" s="199">
        <f>IF(N2323="základní",J2323,0)</f>
        <v>0</v>
      </c>
      <c r="BF2323" s="199">
        <f>IF(N2323="snížená",J2323,0)</f>
        <v>0</v>
      </c>
      <c r="BG2323" s="199">
        <f>IF(N2323="zákl. přenesená",J2323,0)</f>
        <v>0</v>
      </c>
      <c r="BH2323" s="199">
        <f>IF(N2323="sníž. přenesená",J2323,0)</f>
        <v>0</v>
      </c>
      <c r="BI2323" s="199">
        <f>IF(N2323="nulová",J2323,0)</f>
        <v>0</v>
      </c>
      <c r="BJ2323" s="18" t="s">
        <v>87</v>
      </c>
      <c r="BK2323" s="199">
        <f>ROUND(I2323*H2323,2)</f>
        <v>0</v>
      </c>
      <c r="BL2323" s="18" t="s">
        <v>263</v>
      </c>
      <c r="BM2323" s="198" t="s">
        <v>3587</v>
      </c>
    </row>
    <row r="2324" spans="1:65" s="13" customFormat="1">
      <c r="B2324" s="200"/>
      <c r="C2324" s="201"/>
      <c r="D2324" s="202" t="s">
        <v>186</v>
      </c>
      <c r="E2324" s="203" t="s">
        <v>1</v>
      </c>
      <c r="F2324" s="204" t="s">
        <v>3588</v>
      </c>
      <c r="G2324" s="201"/>
      <c r="H2324" s="205">
        <v>1</v>
      </c>
      <c r="I2324" s="206"/>
      <c r="J2324" s="201"/>
      <c r="K2324" s="201"/>
      <c r="L2324" s="207"/>
      <c r="M2324" s="208"/>
      <c r="N2324" s="209"/>
      <c r="O2324" s="209"/>
      <c r="P2324" s="209"/>
      <c r="Q2324" s="209"/>
      <c r="R2324" s="209"/>
      <c r="S2324" s="209"/>
      <c r="T2324" s="210"/>
      <c r="AT2324" s="211" t="s">
        <v>186</v>
      </c>
      <c r="AU2324" s="211" t="s">
        <v>89</v>
      </c>
      <c r="AV2324" s="13" t="s">
        <v>89</v>
      </c>
      <c r="AW2324" s="13" t="s">
        <v>35</v>
      </c>
      <c r="AX2324" s="13" t="s">
        <v>87</v>
      </c>
      <c r="AY2324" s="211" t="s">
        <v>158</v>
      </c>
    </row>
    <row r="2325" spans="1:65" s="2" customFormat="1" ht="24.2" customHeight="1">
      <c r="A2325" s="35"/>
      <c r="B2325" s="36"/>
      <c r="C2325" s="244" t="s">
        <v>3589</v>
      </c>
      <c r="D2325" s="244" t="s">
        <v>343</v>
      </c>
      <c r="E2325" s="245" t="s">
        <v>3590</v>
      </c>
      <c r="F2325" s="246" t="s">
        <v>3591</v>
      </c>
      <c r="G2325" s="247" t="s">
        <v>184</v>
      </c>
      <c r="H2325" s="248">
        <v>1</v>
      </c>
      <c r="I2325" s="249"/>
      <c r="J2325" s="250">
        <f>ROUND(I2325*H2325,2)</f>
        <v>0</v>
      </c>
      <c r="K2325" s="246" t="s">
        <v>1</v>
      </c>
      <c r="L2325" s="251"/>
      <c r="M2325" s="252" t="s">
        <v>1</v>
      </c>
      <c r="N2325" s="253" t="s">
        <v>44</v>
      </c>
      <c r="O2325" s="72"/>
      <c r="P2325" s="196">
        <f>O2325*H2325</f>
        <v>0</v>
      </c>
      <c r="Q2325" s="196">
        <v>0</v>
      </c>
      <c r="R2325" s="196">
        <f>Q2325*H2325</f>
        <v>0</v>
      </c>
      <c r="S2325" s="196">
        <v>0</v>
      </c>
      <c r="T2325" s="197">
        <f>S2325*H2325</f>
        <v>0</v>
      </c>
      <c r="U2325" s="35"/>
      <c r="V2325" s="35"/>
      <c r="W2325" s="35"/>
      <c r="X2325" s="35"/>
      <c r="Y2325" s="35"/>
      <c r="Z2325" s="35"/>
      <c r="AA2325" s="35"/>
      <c r="AB2325" s="35"/>
      <c r="AC2325" s="35"/>
      <c r="AD2325" s="35"/>
      <c r="AE2325" s="35"/>
      <c r="AR2325" s="198" t="s">
        <v>359</v>
      </c>
      <c r="AT2325" s="198" t="s">
        <v>343</v>
      </c>
      <c r="AU2325" s="198" t="s">
        <v>89</v>
      </c>
      <c r="AY2325" s="18" t="s">
        <v>158</v>
      </c>
      <c r="BE2325" s="199">
        <f>IF(N2325="základní",J2325,0)</f>
        <v>0</v>
      </c>
      <c r="BF2325" s="199">
        <f>IF(N2325="snížená",J2325,0)</f>
        <v>0</v>
      </c>
      <c r="BG2325" s="199">
        <f>IF(N2325="zákl. přenesená",J2325,0)</f>
        <v>0</v>
      </c>
      <c r="BH2325" s="199">
        <f>IF(N2325="sníž. přenesená",J2325,0)</f>
        <v>0</v>
      </c>
      <c r="BI2325" s="199">
        <f>IF(N2325="nulová",J2325,0)</f>
        <v>0</v>
      </c>
      <c r="BJ2325" s="18" t="s">
        <v>87</v>
      </c>
      <c r="BK2325" s="199">
        <f>ROUND(I2325*H2325,2)</f>
        <v>0</v>
      </c>
      <c r="BL2325" s="18" t="s">
        <v>263</v>
      </c>
      <c r="BM2325" s="198" t="s">
        <v>3592</v>
      </c>
    </row>
    <row r="2326" spans="1:65" s="13" customFormat="1">
      <c r="B2326" s="200"/>
      <c r="C2326" s="201"/>
      <c r="D2326" s="202" t="s">
        <v>186</v>
      </c>
      <c r="E2326" s="203" t="s">
        <v>1</v>
      </c>
      <c r="F2326" s="204" t="s">
        <v>3565</v>
      </c>
      <c r="G2326" s="201"/>
      <c r="H2326" s="205">
        <v>1</v>
      </c>
      <c r="I2326" s="206"/>
      <c r="J2326" s="201"/>
      <c r="K2326" s="201"/>
      <c r="L2326" s="207"/>
      <c r="M2326" s="208"/>
      <c r="N2326" s="209"/>
      <c r="O2326" s="209"/>
      <c r="P2326" s="209"/>
      <c r="Q2326" s="209"/>
      <c r="R2326" s="209"/>
      <c r="S2326" s="209"/>
      <c r="T2326" s="210"/>
      <c r="AT2326" s="211" t="s">
        <v>186</v>
      </c>
      <c r="AU2326" s="211" t="s">
        <v>89</v>
      </c>
      <c r="AV2326" s="13" t="s">
        <v>89</v>
      </c>
      <c r="AW2326" s="13" t="s">
        <v>35</v>
      </c>
      <c r="AX2326" s="13" t="s">
        <v>87</v>
      </c>
      <c r="AY2326" s="211" t="s">
        <v>158</v>
      </c>
    </row>
    <row r="2327" spans="1:65" s="2" customFormat="1" ht="24.2" customHeight="1">
      <c r="A2327" s="35"/>
      <c r="B2327" s="36"/>
      <c r="C2327" s="187" t="s">
        <v>3593</v>
      </c>
      <c r="D2327" s="187" t="s">
        <v>161</v>
      </c>
      <c r="E2327" s="188" t="s">
        <v>3594</v>
      </c>
      <c r="F2327" s="189" t="s">
        <v>3595</v>
      </c>
      <c r="G2327" s="190" t="s">
        <v>184</v>
      </c>
      <c r="H2327" s="191">
        <v>5</v>
      </c>
      <c r="I2327" s="192"/>
      <c r="J2327" s="193">
        <f>ROUND(I2327*H2327,2)</f>
        <v>0</v>
      </c>
      <c r="K2327" s="189" t="s">
        <v>217</v>
      </c>
      <c r="L2327" s="40"/>
      <c r="M2327" s="194" t="s">
        <v>1</v>
      </c>
      <c r="N2327" s="195" t="s">
        <v>44</v>
      </c>
      <c r="O2327" s="72"/>
      <c r="P2327" s="196">
        <f>O2327*H2327</f>
        <v>0</v>
      </c>
      <c r="Q2327" s="196">
        <v>0</v>
      </c>
      <c r="R2327" s="196">
        <f>Q2327*H2327</f>
        <v>0</v>
      </c>
      <c r="S2327" s="196">
        <v>0.17399999999999999</v>
      </c>
      <c r="T2327" s="197">
        <f>S2327*H2327</f>
        <v>0.86999999999999988</v>
      </c>
      <c r="U2327" s="35"/>
      <c r="V2327" s="35"/>
      <c r="W2327" s="35"/>
      <c r="X2327" s="35"/>
      <c r="Y2327" s="35"/>
      <c r="Z2327" s="35"/>
      <c r="AA2327" s="35"/>
      <c r="AB2327" s="35"/>
      <c r="AC2327" s="35"/>
      <c r="AD2327" s="35"/>
      <c r="AE2327" s="35"/>
      <c r="AR2327" s="198" t="s">
        <v>263</v>
      </c>
      <c r="AT2327" s="198" t="s">
        <v>161</v>
      </c>
      <c r="AU2327" s="198" t="s">
        <v>89</v>
      </c>
      <c r="AY2327" s="18" t="s">
        <v>158</v>
      </c>
      <c r="BE2327" s="199">
        <f>IF(N2327="základní",J2327,0)</f>
        <v>0</v>
      </c>
      <c r="BF2327" s="199">
        <f>IF(N2327="snížená",J2327,0)</f>
        <v>0</v>
      </c>
      <c r="BG2327" s="199">
        <f>IF(N2327="zákl. přenesená",J2327,0)</f>
        <v>0</v>
      </c>
      <c r="BH2327" s="199">
        <f>IF(N2327="sníž. přenesená",J2327,0)</f>
        <v>0</v>
      </c>
      <c r="BI2327" s="199">
        <f>IF(N2327="nulová",J2327,0)</f>
        <v>0</v>
      </c>
      <c r="BJ2327" s="18" t="s">
        <v>87</v>
      </c>
      <c r="BK2327" s="199">
        <f>ROUND(I2327*H2327,2)</f>
        <v>0</v>
      </c>
      <c r="BL2327" s="18" t="s">
        <v>263</v>
      </c>
      <c r="BM2327" s="198" t="s">
        <v>3596</v>
      </c>
    </row>
    <row r="2328" spans="1:65" s="13" customFormat="1">
      <c r="B2328" s="200"/>
      <c r="C2328" s="201"/>
      <c r="D2328" s="202" t="s">
        <v>186</v>
      </c>
      <c r="E2328" s="203" t="s">
        <v>1</v>
      </c>
      <c r="F2328" s="204" t="s">
        <v>3597</v>
      </c>
      <c r="G2328" s="201"/>
      <c r="H2328" s="205">
        <v>5</v>
      </c>
      <c r="I2328" s="206"/>
      <c r="J2328" s="201"/>
      <c r="K2328" s="201"/>
      <c r="L2328" s="207"/>
      <c r="M2328" s="208"/>
      <c r="N2328" s="209"/>
      <c r="O2328" s="209"/>
      <c r="P2328" s="209"/>
      <c r="Q2328" s="209"/>
      <c r="R2328" s="209"/>
      <c r="S2328" s="209"/>
      <c r="T2328" s="210"/>
      <c r="AT2328" s="211" t="s">
        <v>186</v>
      </c>
      <c r="AU2328" s="211" t="s">
        <v>89</v>
      </c>
      <c r="AV2328" s="13" t="s">
        <v>89</v>
      </c>
      <c r="AW2328" s="13" t="s">
        <v>35</v>
      </c>
      <c r="AX2328" s="13" t="s">
        <v>87</v>
      </c>
      <c r="AY2328" s="211" t="s">
        <v>158</v>
      </c>
    </row>
    <row r="2329" spans="1:65" s="2" customFormat="1" ht="16.5" customHeight="1">
      <c r="A2329" s="35"/>
      <c r="B2329" s="36"/>
      <c r="C2329" s="187" t="s">
        <v>3598</v>
      </c>
      <c r="D2329" s="187" t="s">
        <v>161</v>
      </c>
      <c r="E2329" s="188" t="s">
        <v>3599</v>
      </c>
      <c r="F2329" s="189" t="s">
        <v>3600</v>
      </c>
      <c r="G2329" s="190" t="s">
        <v>184</v>
      </c>
      <c r="H2329" s="191">
        <v>145</v>
      </c>
      <c r="I2329" s="192"/>
      <c r="J2329" s="193">
        <f>ROUND(I2329*H2329,2)</f>
        <v>0</v>
      </c>
      <c r="K2329" s="189" t="s">
        <v>1</v>
      </c>
      <c r="L2329" s="40"/>
      <c r="M2329" s="194" t="s">
        <v>1</v>
      </c>
      <c r="N2329" s="195" t="s">
        <v>44</v>
      </c>
      <c r="O2329" s="72"/>
      <c r="P2329" s="196">
        <f>O2329*H2329</f>
        <v>0</v>
      </c>
      <c r="Q2329" s="196">
        <v>0</v>
      </c>
      <c r="R2329" s="196">
        <f>Q2329*H2329</f>
        <v>0</v>
      </c>
      <c r="S2329" s="196">
        <v>0</v>
      </c>
      <c r="T2329" s="197">
        <f>S2329*H2329</f>
        <v>0</v>
      </c>
      <c r="U2329" s="35"/>
      <c r="V2329" s="35"/>
      <c r="W2329" s="35"/>
      <c r="X2329" s="35"/>
      <c r="Y2329" s="35"/>
      <c r="Z2329" s="35"/>
      <c r="AA2329" s="35"/>
      <c r="AB2329" s="35"/>
      <c r="AC2329" s="35"/>
      <c r="AD2329" s="35"/>
      <c r="AE2329" s="35"/>
      <c r="AR2329" s="198" t="s">
        <v>263</v>
      </c>
      <c r="AT2329" s="198" t="s">
        <v>161</v>
      </c>
      <c r="AU2329" s="198" t="s">
        <v>89</v>
      </c>
      <c r="AY2329" s="18" t="s">
        <v>158</v>
      </c>
      <c r="BE2329" s="199">
        <f>IF(N2329="základní",J2329,0)</f>
        <v>0</v>
      </c>
      <c r="BF2329" s="199">
        <f>IF(N2329="snížená",J2329,0)</f>
        <v>0</v>
      </c>
      <c r="BG2329" s="199">
        <f>IF(N2329="zákl. přenesená",J2329,0)</f>
        <v>0</v>
      </c>
      <c r="BH2329" s="199">
        <f>IF(N2329="sníž. přenesená",J2329,0)</f>
        <v>0</v>
      </c>
      <c r="BI2329" s="199">
        <f>IF(N2329="nulová",J2329,0)</f>
        <v>0</v>
      </c>
      <c r="BJ2329" s="18" t="s">
        <v>87</v>
      </c>
      <c r="BK2329" s="199">
        <f>ROUND(I2329*H2329,2)</f>
        <v>0</v>
      </c>
      <c r="BL2329" s="18" t="s">
        <v>263</v>
      </c>
      <c r="BM2329" s="198" t="s">
        <v>3601</v>
      </c>
    </row>
    <row r="2330" spans="1:65" s="13" customFormat="1">
      <c r="B2330" s="200"/>
      <c r="C2330" s="201"/>
      <c r="D2330" s="202" t="s">
        <v>186</v>
      </c>
      <c r="E2330" s="203" t="s">
        <v>1</v>
      </c>
      <c r="F2330" s="204" t="s">
        <v>3602</v>
      </c>
      <c r="G2330" s="201"/>
      <c r="H2330" s="205">
        <v>127</v>
      </c>
      <c r="I2330" s="206"/>
      <c r="J2330" s="201"/>
      <c r="K2330" s="201"/>
      <c r="L2330" s="207"/>
      <c r="M2330" s="208"/>
      <c r="N2330" s="209"/>
      <c r="O2330" s="209"/>
      <c r="P2330" s="209"/>
      <c r="Q2330" s="209"/>
      <c r="R2330" s="209"/>
      <c r="S2330" s="209"/>
      <c r="T2330" s="210"/>
      <c r="AT2330" s="211" t="s">
        <v>186</v>
      </c>
      <c r="AU2330" s="211" t="s">
        <v>89</v>
      </c>
      <c r="AV2330" s="13" t="s">
        <v>89</v>
      </c>
      <c r="AW2330" s="13" t="s">
        <v>35</v>
      </c>
      <c r="AX2330" s="13" t="s">
        <v>79</v>
      </c>
      <c r="AY2330" s="211" t="s">
        <v>158</v>
      </c>
    </row>
    <row r="2331" spans="1:65" s="13" customFormat="1">
      <c r="B2331" s="200"/>
      <c r="C2331" s="201"/>
      <c r="D2331" s="202" t="s">
        <v>186</v>
      </c>
      <c r="E2331" s="203" t="s">
        <v>1</v>
      </c>
      <c r="F2331" s="204" t="s">
        <v>3603</v>
      </c>
      <c r="G2331" s="201"/>
      <c r="H2331" s="205">
        <v>18</v>
      </c>
      <c r="I2331" s="206"/>
      <c r="J2331" s="201"/>
      <c r="K2331" s="201"/>
      <c r="L2331" s="207"/>
      <c r="M2331" s="208"/>
      <c r="N2331" s="209"/>
      <c r="O2331" s="209"/>
      <c r="P2331" s="209"/>
      <c r="Q2331" s="209"/>
      <c r="R2331" s="209"/>
      <c r="S2331" s="209"/>
      <c r="T2331" s="210"/>
      <c r="AT2331" s="211" t="s">
        <v>186</v>
      </c>
      <c r="AU2331" s="211" t="s">
        <v>89</v>
      </c>
      <c r="AV2331" s="13" t="s">
        <v>89</v>
      </c>
      <c r="AW2331" s="13" t="s">
        <v>35</v>
      </c>
      <c r="AX2331" s="13" t="s">
        <v>79</v>
      </c>
      <c r="AY2331" s="211" t="s">
        <v>158</v>
      </c>
    </row>
    <row r="2332" spans="1:65" s="14" customFormat="1">
      <c r="B2332" s="212"/>
      <c r="C2332" s="213"/>
      <c r="D2332" s="202" t="s">
        <v>186</v>
      </c>
      <c r="E2332" s="214" t="s">
        <v>1</v>
      </c>
      <c r="F2332" s="215" t="s">
        <v>199</v>
      </c>
      <c r="G2332" s="213"/>
      <c r="H2332" s="216">
        <v>145</v>
      </c>
      <c r="I2332" s="217"/>
      <c r="J2332" s="213"/>
      <c r="K2332" s="213"/>
      <c r="L2332" s="218"/>
      <c r="M2332" s="219"/>
      <c r="N2332" s="220"/>
      <c r="O2332" s="220"/>
      <c r="P2332" s="220"/>
      <c r="Q2332" s="220"/>
      <c r="R2332" s="220"/>
      <c r="S2332" s="220"/>
      <c r="T2332" s="221"/>
      <c r="AT2332" s="222" t="s">
        <v>186</v>
      </c>
      <c r="AU2332" s="222" t="s">
        <v>89</v>
      </c>
      <c r="AV2332" s="14" t="s">
        <v>165</v>
      </c>
      <c r="AW2332" s="14" t="s">
        <v>35</v>
      </c>
      <c r="AX2332" s="14" t="s">
        <v>87</v>
      </c>
      <c r="AY2332" s="222" t="s">
        <v>158</v>
      </c>
    </row>
    <row r="2333" spans="1:65" s="2" customFormat="1" ht="24.2" customHeight="1">
      <c r="A2333" s="35"/>
      <c r="B2333" s="36"/>
      <c r="C2333" s="244" t="s">
        <v>3604</v>
      </c>
      <c r="D2333" s="244" t="s">
        <v>343</v>
      </c>
      <c r="E2333" s="245" t="s">
        <v>3605</v>
      </c>
      <c r="F2333" s="246" t="s">
        <v>3606</v>
      </c>
      <c r="G2333" s="247" t="s">
        <v>184</v>
      </c>
      <c r="H2333" s="248">
        <v>127</v>
      </c>
      <c r="I2333" s="249"/>
      <c r="J2333" s="250">
        <f>ROUND(I2333*H2333,2)</f>
        <v>0</v>
      </c>
      <c r="K2333" s="246" t="s">
        <v>1</v>
      </c>
      <c r="L2333" s="251"/>
      <c r="M2333" s="252" t="s">
        <v>1</v>
      </c>
      <c r="N2333" s="253" t="s">
        <v>44</v>
      </c>
      <c r="O2333" s="72"/>
      <c r="P2333" s="196">
        <f>O2333*H2333</f>
        <v>0</v>
      </c>
      <c r="Q2333" s="196">
        <v>0</v>
      </c>
      <c r="R2333" s="196">
        <f>Q2333*H2333</f>
        <v>0</v>
      </c>
      <c r="S2333" s="196">
        <v>0</v>
      </c>
      <c r="T2333" s="197">
        <f>S2333*H2333</f>
        <v>0</v>
      </c>
      <c r="U2333" s="35"/>
      <c r="V2333" s="35"/>
      <c r="W2333" s="35"/>
      <c r="X2333" s="35"/>
      <c r="Y2333" s="35"/>
      <c r="Z2333" s="35"/>
      <c r="AA2333" s="35"/>
      <c r="AB2333" s="35"/>
      <c r="AC2333" s="35"/>
      <c r="AD2333" s="35"/>
      <c r="AE2333" s="35"/>
      <c r="AR2333" s="198" t="s">
        <v>359</v>
      </c>
      <c r="AT2333" s="198" t="s">
        <v>343</v>
      </c>
      <c r="AU2333" s="198" t="s">
        <v>89</v>
      </c>
      <c r="AY2333" s="18" t="s">
        <v>158</v>
      </c>
      <c r="BE2333" s="199">
        <f>IF(N2333="základní",J2333,0)</f>
        <v>0</v>
      </c>
      <c r="BF2333" s="199">
        <f>IF(N2333="snížená",J2333,0)</f>
        <v>0</v>
      </c>
      <c r="BG2333" s="199">
        <f>IF(N2333="zákl. přenesená",J2333,0)</f>
        <v>0</v>
      </c>
      <c r="BH2333" s="199">
        <f>IF(N2333="sníž. přenesená",J2333,0)</f>
        <v>0</v>
      </c>
      <c r="BI2333" s="199">
        <f>IF(N2333="nulová",J2333,0)</f>
        <v>0</v>
      </c>
      <c r="BJ2333" s="18" t="s">
        <v>87</v>
      </c>
      <c r="BK2333" s="199">
        <f>ROUND(I2333*H2333,2)</f>
        <v>0</v>
      </c>
      <c r="BL2333" s="18" t="s">
        <v>263</v>
      </c>
      <c r="BM2333" s="198" t="s">
        <v>3607</v>
      </c>
    </row>
    <row r="2334" spans="1:65" s="13" customFormat="1">
      <c r="B2334" s="200"/>
      <c r="C2334" s="201"/>
      <c r="D2334" s="202" t="s">
        <v>186</v>
      </c>
      <c r="E2334" s="203" t="s">
        <v>1</v>
      </c>
      <c r="F2334" s="204" t="s">
        <v>3602</v>
      </c>
      <c r="G2334" s="201"/>
      <c r="H2334" s="205">
        <v>127</v>
      </c>
      <c r="I2334" s="206"/>
      <c r="J2334" s="201"/>
      <c r="K2334" s="201"/>
      <c r="L2334" s="207"/>
      <c r="M2334" s="208"/>
      <c r="N2334" s="209"/>
      <c r="O2334" s="209"/>
      <c r="P2334" s="209"/>
      <c r="Q2334" s="209"/>
      <c r="R2334" s="209"/>
      <c r="S2334" s="209"/>
      <c r="T2334" s="210"/>
      <c r="AT2334" s="211" t="s">
        <v>186</v>
      </c>
      <c r="AU2334" s="211" t="s">
        <v>89</v>
      </c>
      <c r="AV2334" s="13" t="s">
        <v>89</v>
      </c>
      <c r="AW2334" s="13" t="s">
        <v>35</v>
      </c>
      <c r="AX2334" s="13" t="s">
        <v>87</v>
      </c>
      <c r="AY2334" s="211" t="s">
        <v>158</v>
      </c>
    </row>
    <row r="2335" spans="1:65" s="2" customFormat="1" ht="24.2" customHeight="1">
      <c r="A2335" s="35"/>
      <c r="B2335" s="36"/>
      <c r="C2335" s="244" t="s">
        <v>3608</v>
      </c>
      <c r="D2335" s="244" t="s">
        <v>343</v>
      </c>
      <c r="E2335" s="245" t="s">
        <v>3609</v>
      </c>
      <c r="F2335" s="246" t="s">
        <v>3610</v>
      </c>
      <c r="G2335" s="247" t="s">
        <v>184</v>
      </c>
      <c r="H2335" s="248">
        <v>18</v>
      </c>
      <c r="I2335" s="249"/>
      <c r="J2335" s="250">
        <f>ROUND(I2335*H2335,2)</f>
        <v>0</v>
      </c>
      <c r="K2335" s="246" t="s">
        <v>1</v>
      </c>
      <c r="L2335" s="251"/>
      <c r="M2335" s="252" t="s">
        <v>1</v>
      </c>
      <c r="N2335" s="253" t="s">
        <v>44</v>
      </c>
      <c r="O2335" s="72"/>
      <c r="P2335" s="196">
        <f>O2335*H2335</f>
        <v>0</v>
      </c>
      <c r="Q2335" s="196">
        <v>0</v>
      </c>
      <c r="R2335" s="196">
        <f>Q2335*H2335</f>
        <v>0</v>
      </c>
      <c r="S2335" s="196">
        <v>0</v>
      </c>
      <c r="T2335" s="197">
        <f>S2335*H2335</f>
        <v>0</v>
      </c>
      <c r="U2335" s="35"/>
      <c r="V2335" s="35"/>
      <c r="W2335" s="35"/>
      <c r="X2335" s="35"/>
      <c r="Y2335" s="35"/>
      <c r="Z2335" s="35"/>
      <c r="AA2335" s="35"/>
      <c r="AB2335" s="35"/>
      <c r="AC2335" s="35"/>
      <c r="AD2335" s="35"/>
      <c r="AE2335" s="35"/>
      <c r="AR2335" s="198" t="s">
        <v>359</v>
      </c>
      <c r="AT2335" s="198" t="s">
        <v>343</v>
      </c>
      <c r="AU2335" s="198" t="s">
        <v>89</v>
      </c>
      <c r="AY2335" s="18" t="s">
        <v>158</v>
      </c>
      <c r="BE2335" s="199">
        <f>IF(N2335="základní",J2335,0)</f>
        <v>0</v>
      </c>
      <c r="BF2335" s="199">
        <f>IF(N2335="snížená",J2335,0)</f>
        <v>0</v>
      </c>
      <c r="BG2335" s="199">
        <f>IF(N2335="zákl. přenesená",J2335,0)</f>
        <v>0</v>
      </c>
      <c r="BH2335" s="199">
        <f>IF(N2335="sníž. přenesená",J2335,0)</f>
        <v>0</v>
      </c>
      <c r="BI2335" s="199">
        <f>IF(N2335="nulová",J2335,0)</f>
        <v>0</v>
      </c>
      <c r="BJ2335" s="18" t="s">
        <v>87</v>
      </c>
      <c r="BK2335" s="199">
        <f>ROUND(I2335*H2335,2)</f>
        <v>0</v>
      </c>
      <c r="BL2335" s="18" t="s">
        <v>263</v>
      </c>
      <c r="BM2335" s="198" t="s">
        <v>3611</v>
      </c>
    </row>
    <row r="2336" spans="1:65" s="13" customFormat="1">
      <c r="B2336" s="200"/>
      <c r="C2336" s="201"/>
      <c r="D2336" s="202" t="s">
        <v>186</v>
      </c>
      <c r="E2336" s="203" t="s">
        <v>1</v>
      </c>
      <c r="F2336" s="204" t="s">
        <v>3603</v>
      </c>
      <c r="G2336" s="201"/>
      <c r="H2336" s="205">
        <v>18</v>
      </c>
      <c r="I2336" s="206"/>
      <c r="J2336" s="201"/>
      <c r="K2336" s="201"/>
      <c r="L2336" s="207"/>
      <c r="M2336" s="208"/>
      <c r="N2336" s="209"/>
      <c r="O2336" s="209"/>
      <c r="P2336" s="209"/>
      <c r="Q2336" s="209"/>
      <c r="R2336" s="209"/>
      <c r="S2336" s="209"/>
      <c r="T2336" s="210"/>
      <c r="AT2336" s="211" t="s">
        <v>186</v>
      </c>
      <c r="AU2336" s="211" t="s">
        <v>89</v>
      </c>
      <c r="AV2336" s="13" t="s">
        <v>89</v>
      </c>
      <c r="AW2336" s="13" t="s">
        <v>35</v>
      </c>
      <c r="AX2336" s="13" t="s">
        <v>87</v>
      </c>
      <c r="AY2336" s="211" t="s">
        <v>158</v>
      </c>
    </row>
    <row r="2337" spans="1:65" s="2" customFormat="1" ht="16.5" customHeight="1">
      <c r="A2337" s="35"/>
      <c r="B2337" s="36"/>
      <c r="C2337" s="187" t="s">
        <v>3612</v>
      </c>
      <c r="D2337" s="187" t="s">
        <v>161</v>
      </c>
      <c r="E2337" s="188" t="s">
        <v>3613</v>
      </c>
      <c r="F2337" s="189" t="s">
        <v>3614</v>
      </c>
      <c r="G2337" s="190" t="s">
        <v>184</v>
      </c>
      <c r="H2337" s="191">
        <v>145</v>
      </c>
      <c r="I2337" s="192"/>
      <c r="J2337" s="193">
        <f>ROUND(I2337*H2337,2)</f>
        <v>0</v>
      </c>
      <c r="K2337" s="189" t="s">
        <v>1</v>
      </c>
      <c r="L2337" s="40"/>
      <c r="M2337" s="194" t="s">
        <v>1</v>
      </c>
      <c r="N2337" s="195" t="s">
        <v>44</v>
      </c>
      <c r="O2337" s="72"/>
      <c r="P2337" s="196">
        <f>O2337*H2337</f>
        <v>0</v>
      </c>
      <c r="Q2337" s="196">
        <v>0</v>
      </c>
      <c r="R2337" s="196">
        <f>Q2337*H2337</f>
        <v>0</v>
      </c>
      <c r="S2337" s="196">
        <v>0</v>
      </c>
      <c r="T2337" s="197">
        <f>S2337*H2337</f>
        <v>0</v>
      </c>
      <c r="U2337" s="35"/>
      <c r="V2337" s="35"/>
      <c r="W2337" s="35"/>
      <c r="X2337" s="35"/>
      <c r="Y2337" s="35"/>
      <c r="Z2337" s="35"/>
      <c r="AA2337" s="35"/>
      <c r="AB2337" s="35"/>
      <c r="AC2337" s="35"/>
      <c r="AD2337" s="35"/>
      <c r="AE2337" s="35"/>
      <c r="AR2337" s="198" t="s">
        <v>263</v>
      </c>
      <c r="AT2337" s="198" t="s">
        <v>161</v>
      </c>
      <c r="AU2337" s="198" t="s">
        <v>89</v>
      </c>
      <c r="AY2337" s="18" t="s">
        <v>158</v>
      </c>
      <c r="BE2337" s="199">
        <f>IF(N2337="základní",J2337,0)</f>
        <v>0</v>
      </c>
      <c r="BF2337" s="199">
        <f>IF(N2337="snížená",J2337,0)</f>
        <v>0</v>
      </c>
      <c r="BG2337" s="199">
        <f>IF(N2337="zákl. přenesená",J2337,0)</f>
        <v>0</v>
      </c>
      <c r="BH2337" s="199">
        <f>IF(N2337="sníž. přenesená",J2337,0)</f>
        <v>0</v>
      </c>
      <c r="BI2337" s="199">
        <f>IF(N2337="nulová",J2337,0)</f>
        <v>0</v>
      </c>
      <c r="BJ2337" s="18" t="s">
        <v>87</v>
      </c>
      <c r="BK2337" s="199">
        <f>ROUND(I2337*H2337,2)</f>
        <v>0</v>
      </c>
      <c r="BL2337" s="18" t="s">
        <v>263</v>
      </c>
      <c r="BM2337" s="198" t="s">
        <v>3615</v>
      </c>
    </row>
    <row r="2338" spans="1:65" s="13" customFormat="1">
      <c r="B2338" s="200"/>
      <c r="C2338" s="201"/>
      <c r="D2338" s="202" t="s">
        <v>186</v>
      </c>
      <c r="E2338" s="203" t="s">
        <v>1</v>
      </c>
      <c r="F2338" s="204" t="s">
        <v>3616</v>
      </c>
      <c r="G2338" s="201"/>
      <c r="H2338" s="205">
        <v>127</v>
      </c>
      <c r="I2338" s="206"/>
      <c r="J2338" s="201"/>
      <c r="K2338" s="201"/>
      <c r="L2338" s="207"/>
      <c r="M2338" s="208"/>
      <c r="N2338" s="209"/>
      <c r="O2338" s="209"/>
      <c r="P2338" s="209"/>
      <c r="Q2338" s="209"/>
      <c r="R2338" s="209"/>
      <c r="S2338" s="209"/>
      <c r="T2338" s="210"/>
      <c r="AT2338" s="211" t="s">
        <v>186</v>
      </c>
      <c r="AU2338" s="211" t="s">
        <v>89</v>
      </c>
      <c r="AV2338" s="13" t="s">
        <v>89</v>
      </c>
      <c r="AW2338" s="13" t="s">
        <v>35</v>
      </c>
      <c r="AX2338" s="13" t="s">
        <v>79</v>
      </c>
      <c r="AY2338" s="211" t="s">
        <v>158</v>
      </c>
    </row>
    <row r="2339" spans="1:65" s="13" customFormat="1">
      <c r="B2339" s="200"/>
      <c r="C2339" s="201"/>
      <c r="D2339" s="202" t="s">
        <v>186</v>
      </c>
      <c r="E2339" s="203" t="s">
        <v>1</v>
      </c>
      <c r="F2339" s="204" t="s">
        <v>3617</v>
      </c>
      <c r="G2339" s="201"/>
      <c r="H2339" s="205">
        <v>18</v>
      </c>
      <c r="I2339" s="206"/>
      <c r="J2339" s="201"/>
      <c r="K2339" s="201"/>
      <c r="L2339" s="207"/>
      <c r="M2339" s="208"/>
      <c r="N2339" s="209"/>
      <c r="O2339" s="209"/>
      <c r="P2339" s="209"/>
      <c r="Q2339" s="209"/>
      <c r="R2339" s="209"/>
      <c r="S2339" s="209"/>
      <c r="T2339" s="210"/>
      <c r="AT2339" s="211" t="s">
        <v>186</v>
      </c>
      <c r="AU2339" s="211" t="s">
        <v>89</v>
      </c>
      <c r="AV2339" s="13" t="s">
        <v>89</v>
      </c>
      <c r="AW2339" s="13" t="s">
        <v>35</v>
      </c>
      <c r="AX2339" s="13" t="s">
        <v>79</v>
      </c>
      <c r="AY2339" s="211" t="s">
        <v>158</v>
      </c>
    </row>
    <row r="2340" spans="1:65" s="14" customFormat="1">
      <c r="B2340" s="212"/>
      <c r="C2340" s="213"/>
      <c r="D2340" s="202" t="s">
        <v>186</v>
      </c>
      <c r="E2340" s="214" t="s">
        <v>1</v>
      </c>
      <c r="F2340" s="215" t="s">
        <v>199</v>
      </c>
      <c r="G2340" s="213"/>
      <c r="H2340" s="216">
        <v>145</v>
      </c>
      <c r="I2340" s="217"/>
      <c r="J2340" s="213"/>
      <c r="K2340" s="213"/>
      <c r="L2340" s="218"/>
      <c r="M2340" s="219"/>
      <c r="N2340" s="220"/>
      <c r="O2340" s="220"/>
      <c r="P2340" s="220"/>
      <c r="Q2340" s="220"/>
      <c r="R2340" s="220"/>
      <c r="S2340" s="220"/>
      <c r="T2340" s="221"/>
      <c r="AT2340" s="222" t="s">
        <v>186</v>
      </c>
      <c r="AU2340" s="222" t="s">
        <v>89</v>
      </c>
      <c r="AV2340" s="14" t="s">
        <v>165</v>
      </c>
      <c r="AW2340" s="14" t="s">
        <v>35</v>
      </c>
      <c r="AX2340" s="14" t="s">
        <v>87</v>
      </c>
      <c r="AY2340" s="222" t="s">
        <v>158</v>
      </c>
    </row>
    <row r="2341" spans="1:65" s="2" customFormat="1" ht="24.2" customHeight="1">
      <c r="A2341" s="35"/>
      <c r="B2341" s="36"/>
      <c r="C2341" s="244" t="s">
        <v>3618</v>
      </c>
      <c r="D2341" s="244" t="s">
        <v>343</v>
      </c>
      <c r="E2341" s="245" t="s">
        <v>3619</v>
      </c>
      <c r="F2341" s="246" t="s">
        <v>3620</v>
      </c>
      <c r="G2341" s="247" t="s">
        <v>184</v>
      </c>
      <c r="H2341" s="248">
        <v>127</v>
      </c>
      <c r="I2341" s="249"/>
      <c r="J2341" s="250">
        <f>ROUND(I2341*H2341,2)</f>
        <v>0</v>
      </c>
      <c r="K2341" s="246" t="s">
        <v>1</v>
      </c>
      <c r="L2341" s="251"/>
      <c r="M2341" s="252" t="s">
        <v>1</v>
      </c>
      <c r="N2341" s="253" t="s">
        <v>44</v>
      </c>
      <c r="O2341" s="72"/>
      <c r="P2341" s="196">
        <f>O2341*H2341</f>
        <v>0</v>
      </c>
      <c r="Q2341" s="196">
        <v>0</v>
      </c>
      <c r="R2341" s="196">
        <f>Q2341*H2341</f>
        <v>0</v>
      </c>
      <c r="S2341" s="196">
        <v>0</v>
      </c>
      <c r="T2341" s="197">
        <f>S2341*H2341</f>
        <v>0</v>
      </c>
      <c r="U2341" s="35"/>
      <c r="V2341" s="35"/>
      <c r="W2341" s="35"/>
      <c r="X2341" s="35"/>
      <c r="Y2341" s="35"/>
      <c r="Z2341" s="35"/>
      <c r="AA2341" s="35"/>
      <c r="AB2341" s="35"/>
      <c r="AC2341" s="35"/>
      <c r="AD2341" s="35"/>
      <c r="AE2341" s="35"/>
      <c r="AR2341" s="198" t="s">
        <v>359</v>
      </c>
      <c r="AT2341" s="198" t="s">
        <v>343</v>
      </c>
      <c r="AU2341" s="198" t="s">
        <v>89</v>
      </c>
      <c r="AY2341" s="18" t="s">
        <v>158</v>
      </c>
      <c r="BE2341" s="199">
        <f>IF(N2341="základní",J2341,0)</f>
        <v>0</v>
      </c>
      <c r="BF2341" s="199">
        <f>IF(N2341="snížená",J2341,0)</f>
        <v>0</v>
      </c>
      <c r="BG2341" s="199">
        <f>IF(N2341="zákl. přenesená",J2341,0)</f>
        <v>0</v>
      </c>
      <c r="BH2341" s="199">
        <f>IF(N2341="sníž. přenesená",J2341,0)</f>
        <v>0</v>
      </c>
      <c r="BI2341" s="199">
        <f>IF(N2341="nulová",J2341,0)</f>
        <v>0</v>
      </c>
      <c r="BJ2341" s="18" t="s">
        <v>87</v>
      </c>
      <c r="BK2341" s="199">
        <f>ROUND(I2341*H2341,2)</f>
        <v>0</v>
      </c>
      <c r="BL2341" s="18" t="s">
        <v>263</v>
      </c>
      <c r="BM2341" s="198" t="s">
        <v>3621</v>
      </c>
    </row>
    <row r="2342" spans="1:65" s="13" customFormat="1">
      <c r="B2342" s="200"/>
      <c r="C2342" s="201"/>
      <c r="D2342" s="202" t="s">
        <v>186</v>
      </c>
      <c r="E2342" s="203" t="s">
        <v>1</v>
      </c>
      <c r="F2342" s="204" t="s">
        <v>3616</v>
      </c>
      <c r="G2342" s="201"/>
      <c r="H2342" s="205">
        <v>127</v>
      </c>
      <c r="I2342" s="206"/>
      <c r="J2342" s="201"/>
      <c r="K2342" s="201"/>
      <c r="L2342" s="207"/>
      <c r="M2342" s="208"/>
      <c r="N2342" s="209"/>
      <c r="O2342" s="209"/>
      <c r="P2342" s="209"/>
      <c r="Q2342" s="209"/>
      <c r="R2342" s="209"/>
      <c r="S2342" s="209"/>
      <c r="T2342" s="210"/>
      <c r="AT2342" s="211" t="s">
        <v>186</v>
      </c>
      <c r="AU2342" s="211" t="s">
        <v>89</v>
      </c>
      <c r="AV2342" s="13" t="s">
        <v>89</v>
      </c>
      <c r="AW2342" s="13" t="s">
        <v>35</v>
      </c>
      <c r="AX2342" s="13" t="s">
        <v>87</v>
      </c>
      <c r="AY2342" s="211" t="s">
        <v>158</v>
      </c>
    </row>
    <row r="2343" spans="1:65" s="2" customFormat="1" ht="24.2" customHeight="1">
      <c r="A2343" s="35"/>
      <c r="B2343" s="36"/>
      <c r="C2343" s="244" t="s">
        <v>3622</v>
      </c>
      <c r="D2343" s="244" t="s">
        <v>343</v>
      </c>
      <c r="E2343" s="245" t="s">
        <v>3623</v>
      </c>
      <c r="F2343" s="246" t="s">
        <v>3624</v>
      </c>
      <c r="G2343" s="247" t="s">
        <v>184</v>
      </c>
      <c r="H2343" s="248">
        <v>18</v>
      </c>
      <c r="I2343" s="249"/>
      <c r="J2343" s="250">
        <f>ROUND(I2343*H2343,2)</f>
        <v>0</v>
      </c>
      <c r="K2343" s="246" t="s">
        <v>1</v>
      </c>
      <c r="L2343" s="251"/>
      <c r="M2343" s="252" t="s">
        <v>1</v>
      </c>
      <c r="N2343" s="253" t="s">
        <v>44</v>
      </c>
      <c r="O2343" s="72"/>
      <c r="P2343" s="196">
        <f>O2343*H2343</f>
        <v>0</v>
      </c>
      <c r="Q2343" s="196">
        <v>0</v>
      </c>
      <c r="R2343" s="196">
        <f>Q2343*H2343</f>
        <v>0</v>
      </c>
      <c r="S2343" s="196">
        <v>0</v>
      </c>
      <c r="T2343" s="197">
        <f>S2343*H2343</f>
        <v>0</v>
      </c>
      <c r="U2343" s="35"/>
      <c r="V2343" s="35"/>
      <c r="W2343" s="35"/>
      <c r="X2343" s="35"/>
      <c r="Y2343" s="35"/>
      <c r="Z2343" s="35"/>
      <c r="AA2343" s="35"/>
      <c r="AB2343" s="35"/>
      <c r="AC2343" s="35"/>
      <c r="AD2343" s="35"/>
      <c r="AE2343" s="35"/>
      <c r="AR2343" s="198" t="s">
        <v>359</v>
      </c>
      <c r="AT2343" s="198" t="s">
        <v>343</v>
      </c>
      <c r="AU2343" s="198" t="s">
        <v>89</v>
      </c>
      <c r="AY2343" s="18" t="s">
        <v>158</v>
      </c>
      <c r="BE2343" s="199">
        <f>IF(N2343="základní",J2343,0)</f>
        <v>0</v>
      </c>
      <c r="BF2343" s="199">
        <f>IF(N2343="snížená",J2343,0)</f>
        <v>0</v>
      </c>
      <c r="BG2343" s="199">
        <f>IF(N2343="zákl. přenesená",J2343,0)</f>
        <v>0</v>
      </c>
      <c r="BH2343" s="199">
        <f>IF(N2343="sníž. přenesená",J2343,0)</f>
        <v>0</v>
      </c>
      <c r="BI2343" s="199">
        <f>IF(N2343="nulová",J2343,0)</f>
        <v>0</v>
      </c>
      <c r="BJ2343" s="18" t="s">
        <v>87</v>
      </c>
      <c r="BK2343" s="199">
        <f>ROUND(I2343*H2343,2)</f>
        <v>0</v>
      </c>
      <c r="BL2343" s="18" t="s">
        <v>263</v>
      </c>
      <c r="BM2343" s="198" t="s">
        <v>3625</v>
      </c>
    </row>
    <row r="2344" spans="1:65" s="13" customFormat="1">
      <c r="B2344" s="200"/>
      <c r="C2344" s="201"/>
      <c r="D2344" s="202" t="s">
        <v>186</v>
      </c>
      <c r="E2344" s="203" t="s">
        <v>1</v>
      </c>
      <c r="F2344" s="204" t="s">
        <v>3617</v>
      </c>
      <c r="G2344" s="201"/>
      <c r="H2344" s="205">
        <v>18</v>
      </c>
      <c r="I2344" s="206"/>
      <c r="J2344" s="201"/>
      <c r="K2344" s="201"/>
      <c r="L2344" s="207"/>
      <c r="M2344" s="208"/>
      <c r="N2344" s="209"/>
      <c r="O2344" s="209"/>
      <c r="P2344" s="209"/>
      <c r="Q2344" s="209"/>
      <c r="R2344" s="209"/>
      <c r="S2344" s="209"/>
      <c r="T2344" s="210"/>
      <c r="AT2344" s="211" t="s">
        <v>186</v>
      </c>
      <c r="AU2344" s="211" t="s">
        <v>89</v>
      </c>
      <c r="AV2344" s="13" t="s">
        <v>89</v>
      </c>
      <c r="AW2344" s="13" t="s">
        <v>35</v>
      </c>
      <c r="AX2344" s="13" t="s">
        <v>87</v>
      </c>
      <c r="AY2344" s="211" t="s">
        <v>158</v>
      </c>
    </row>
    <row r="2345" spans="1:65" s="2" customFormat="1" ht="16.5" customHeight="1">
      <c r="A2345" s="35"/>
      <c r="B2345" s="36"/>
      <c r="C2345" s="187" t="s">
        <v>3626</v>
      </c>
      <c r="D2345" s="187" t="s">
        <v>161</v>
      </c>
      <c r="E2345" s="188" t="s">
        <v>3627</v>
      </c>
      <c r="F2345" s="189" t="s">
        <v>3628</v>
      </c>
      <c r="G2345" s="190" t="s">
        <v>184</v>
      </c>
      <c r="H2345" s="191">
        <v>159</v>
      </c>
      <c r="I2345" s="192"/>
      <c r="J2345" s="193">
        <f>ROUND(I2345*H2345,2)</f>
        <v>0</v>
      </c>
      <c r="K2345" s="189" t="s">
        <v>1</v>
      </c>
      <c r="L2345" s="40"/>
      <c r="M2345" s="194" t="s">
        <v>1</v>
      </c>
      <c r="N2345" s="195" t="s">
        <v>44</v>
      </c>
      <c r="O2345" s="72"/>
      <c r="P2345" s="196">
        <f>O2345*H2345</f>
        <v>0</v>
      </c>
      <c r="Q2345" s="196">
        <v>0</v>
      </c>
      <c r="R2345" s="196">
        <f>Q2345*H2345</f>
        <v>0</v>
      </c>
      <c r="S2345" s="196">
        <v>0</v>
      </c>
      <c r="T2345" s="197">
        <f>S2345*H2345</f>
        <v>0</v>
      </c>
      <c r="U2345" s="35"/>
      <c r="V2345" s="35"/>
      <c r="W2345" s="35"/>
      <c r="X2345" s="35"/>
      <c r="Y2345" s="35"/>
      <c r="Z2345" s="35"/>
      <c r="AA2345" s="35"/>
      <c r="AB2345" s="35"/>
      <c r="AC2345" s="35"/>
      <c r="AD2345" s="35"/>
      <c r="AE2345" s="35"/>
      <c r="AR2345" s="198" t="s">
        <v>263</v>
      </c>
      <c r="AT2345" s="198" t="s">
        <v>161</v>
      </c>
      <c r="AU2345" s="198" t="s">
        <v>89</v>
      </c>
      <c r="AY2345" s="18" t="s">
        <v>158</v>
      </c>
      <c r="BE2345" s="199">
        <f>IF(N2345="základní",J2345,0)</f>
        <v>0</v>
      </c>
      <c r="BF2345" s="199">
        <f>IF(N2345="snížená",J2345,0)</f>
        <v>0</v>
      </c>
      <c r="BG2345" s="199">
        <f>IF(N2345="zákl. přenesená",J2345,0)</f>
        <v>0</v>
      </c>
      <c r="BH2345" s="199">
        <f>IF(N2345="sníž. přenesená",J2345,0)</f>
        <v>0</v>
      </c>
      <c r="BI2345" s="199">
        <f>IF(N2345="nulová",J2345,0)</f>
        <v>0</v>
      </c>
      <c r="BJ2345" s="18" t="s">
        <v>87</v>
      </c>
      <c r="BK2345" s="199">
        <f>ROUND(I2345*H2345,2)</f>
        <v>0</v>
      </c>
      <c r="BL2345" s="18" t="s">
        <v>263</v>
      </c>
      <c r="BM2345" s="198" t="s">
        <v>3629</v>
      </c>
    </row>
    <row r="2346" spans="1:65" s="13" customFormat="1">
      <c r="B2346" s="200"/>
      <c r="C2346" s="201"/>
      <c r="D2346" s="202" t="s">
        <v>186</v>
      </c>
      <c r="E2346" s="203" t="s">
        <v>1</v>
      </c>
      <c r="F2346" s="204" t="s">
        <v>3630</v>
      </c>
      <c r="G2346" s="201"/>
      <c r="H2346" s="205">
        <v>127</v>
      </c>
      <c r="I2346" s="206"/>
      <c r="J2346" s="201"/>
      <c r="K2346" s="201"/>
      <c r="L2346" s="207"/>
      <c r="M2346" s="208"/>
      <c r="N2346" s="209"/>
      <c r="O2346" s="209"/>
      <c r="P2346" s="209"/>
      <c r="Q2346" s="209"/>
      <c r="R2346" s="209"/>
      <c r="S2346" s="209"/>
      <c r="T2346" s="210"/>
      <c r="AT2346" s="211" t="s">
        <v>186</v>
      </c>
      <c r="AU2346" s="211" t="s">
        <v>89</v>
      </c>
      <c r="AV2346" s="13" t="s">
        <v>89</v>
      </c>
      <c r="AW2346" s="13" t="s">
        <v>35</v>
      </c>
      <c r="AX2346" s="13" t="s">
        <v>79</v>
      </c>
      <c r="AY2346" s="211" t="s">
        <v>158</v>
      </c>
    </row>
    <row r="2347" spans="1:65" s="13" customFormat="1">
      <c r="B2347" s="200"/>
      <c r="C2347" s="201"/>
      <c r="D2347" s="202" t="s">
        <v>186</v>
      </c>
      <c r="E2347" s="203" t="s">
        <v>1</v>
      </c>
      <c r="F2347" s="204" t="s">
        <v>3631</v>
      </c>
      <c r="G2347" s="201"/>
      <c r="H2347" s="205">
        <v>10</v>
      </c>
      <c r="I2347" s="206"/>
      <c r="J2347" s="201"/>
      <c r="K2347" s="201"/>
      <c r="L2347" s="207"/>
      <c r="M2347" s="208"/>
      <c r="N2347" s="209"/>
      <c r="O2347" s="209"/>
      <c r="P2347" s="209"/>
      <c r="Q2347" s="209"/>
      <c r="R2347" s="209"/>
      <c r="S2347" s="209"/>
      <c r="T2347" s="210"/>
      <c r="AT2347" s="211" t="s">
        <v>186</v>
      </c>
      <c r="AU2347" s="211" t="s">
        <v>89</v>
      </c>
      <c r="AV2347" s="13" t="s">
        <v>89</v>
      </c>
      <c r="AW2347" s="13" t="s">
        <v>35</v>
      </c>
      <c r="AX2347" s="13" t="s">
        <v>79</v>
      </c>
      <c r="AY2347" s="211" t="s">
        <v>158</v>
      </c>
    </row>
    <row r="2348" spans="1:65" s="13" customFormat="1">
      <c r="B2348" s="200"/>
      <c r="C2348" s="201"/>
      <c r="D2348" s="202" t="s">
        <v>186</v>
      </c>
      <c r="E2348" s="203" t="s">
        <v>1</v>
      </c>
      <c r="F2348" s="204" t="s">
        <v>3632</v>
      </c>
      <c r="G2348" s="201"/>
      <c r="H2348" s="205">
        <v>5</v>
      </c>
      <c r="I2348" s="206"/>
      <c r="J2348" s="201"/>
      <c r="K2348" s="201"/>
      <c r="L2348" s="207"/>
      <c r="M2348" s="208"/>
      <c r="N2348" s="209"/>
      <c r="O2348" s="209"/>
      <c r="P2348" s="209"/>
      <c r="Q2348" s="209"/>
      <c r="R2348" s="209"/>
      <c r="S2348" s="209"/>
      <c r="T2348" s="210"/>
      <c r="AT2348" s="211" t="s">
        <v>186</v>
      </c>
      <c r="AU2348" s="211" t="s">
        <v>89</v>
      </c>
      <c r="AV2348" s="13" t="s">
        <v>89</v>
      </c>
      <c r="AW2348" s="13" t="s">
        <v>35</v>
      </c>
      <c r="AX2348" s="13" t="s">
        <v>79</v>
      </c>
      <c r="AY2348" s="211" t="s">
        <v>158</v>
      </c>
    </row>
    <row r="2349" spans="1:65" s="13" customFormat="1">
      <c r="B2349" s="200"/>
      <c r="C2349" s="201"/>
      <c r="D2349" s="202" t="s">
        <v>186</v>
      </c>
      <c r="E2349" s="203" t="s">
        <v>1</v>
      </c>
      <c r="F2349" s="204" t="s">
        <v>3633</v>
      </c>
      <c r="G2349" s="201"/>
      <c r="H2349" s="205">
        <v>8</v>
      </c>
      <c r="I2349" s="206"/>
      <c r="J2349" s="201"/>
      <c r="K2349" s="201"/>
      <c r="L2349" s="207"/>
      <c r="M2349" s="208"/>
      <c r="N2349" s="209"/>
      <c r="O2349" s="209"/>
      <c r="P2349" s="209"/>
      <c r="Q2349" s="209"/>
      <c r="R2349" s="209"/>
      <c r="S2349" s="209"/>
      <c r="T2349" s="210"/>
      <c r="AT2349" s="211" t="s">
        <v>186</v>
      </c>
      <c r="AU2349" s="211" t="s">
        <v>89</v>
      </c>
      <c r="AV2349" s="13" t="s">
        <v>89</v>
      </c>
      <c r="AW2349" s="13" t="s">
        <v>35</v>
      </c>
      <c r="AX2349" s="13" t="s">
        <v>79</v>
      </c>
      <c r="AY2349" s="211" t="s">
        <v>158</v>
      </c>
    </row>
    <row r="2350" spans="1:65" s="13" customFormat="1">
      <c r="B2350" s="200"/>
      <c r="C2350" s="201"/>
      <c r="D2350" s="202" t="s">
        <v>186</v>
      </c>
      <c r="E2350" s="203" t="s">
        <v>1</v>
      </c>
      <c r="F2350" s="204" t="s">
        <v>3634</v>
      </c>
      <c r="G2350" s="201"/>
      <c r="H2350" s="205">
        <v>1</v>
      </c>
      <c r="I2350" s="206"/>
      <c r="J2350" s="201"/>
      <c r="K2350" s="201"/>
      <c r="L2350" s="207"/>
      <c r="M2350" s="208"/>
      <c r="N2350" s="209"/>
      <c r="O2350" s="209"/>
      <c r="P2350" s="209"/>
      <c r="Q2350" s="209"/>
      <c r="R2350" s="209"/>
      <c r="S2350" s="209"/>
      <c r="T2350" s="210"/>
      <c r="AT2350" s="211" t="s">
        <v>186</v>
      </c>
      <c r="AU2350" s="211" t="s">
        <v>89</v>
      </c>
      <c r="AV2350" s="13" t="s">
        <v>89</v>
      </c>
      <c r="AW2350" s="13" t="s">
        <v>35</v>
      </c>
      <c r="AX2350" s="13" t="s">
        <v>79</v>
      </c>
      <c r="AY2350" s="211" t="s">
        <v>158</v>
      </c>
    </row>
    <row r="2351" spans="1:65" s="13" customFormat="1">
      <c r="B2351" s="200"/>
      <c r="C2351" s="201"/>
      <c r="D2351" s="202" t="s">
        <v>186</v>
      </c>
      <c r="E2351" s="203" t="s">
        <v>1</v>
      </c>
      <c r="F2351" s="204" t="s">
        <v>3635</v>
      </c>
      <c r="G2351" s="201"/>
      <c r="H2351" s="205">
        <v>8</v>
      </c>
      <c r="I2351" s="206"/>
      <c r="J2351" s="201"/>
      <c r="K2351" s="201"/>
      <c r="L2351" s="207"/>
      <c r="M2351" s="208"/>
      <c r="N2351" s="209"/>
      <c r="O2351" s="209"/>
      <c r="P2351" s="209"/>
      <c r="Q2351" s="209"/>
      <c r="R2351" s="209"/>
      <c r="S2351" s="209"/>
      <c r="T2351" s="210"/>
      <c r="AT2351" s="211" t="s">
        <v>186</v>
      </c>
      <c r="AU2351" s="211" t="s">
        <v>89</v>
      </c>
      <c r="AV2351" s="13" t="s">
        <v>89</v>
      </c>
      <c r="AW2351" s="13" t="s">
        <v>35</v>
      </c>
      <c r="AX2351" s="13" t="s">
        <v>79</v>
      </c>
      <c r="AY2351" s="211" t="s">
        <v>158</v>
      </c>
    </row>
    <row r="2352" spans="1:65" s="14" customFormat="1">
      <c r="B2352" s="212"/>
      <c r="C2352" s="213"/>
      <c r="D2352" s="202" t="s">
        <v>186</v>
      </c>
      <c r="E2352" s="214" t="s">
        <v>1</v>
      </c>
      <c r="F2352" s="215" t="s">
        <v>199</v>
      </c>
      <c r="G2352" s="213"/>
      <c r="H2352" s="216">
        <v>159</v>
      </c>
      <c r="I2352" s="217"/>
      <c r="J2352" s="213"/>
      <c r="K2352" s="213"/>
      <c r="L2352" s="218"/>
      <c r="M2352" s="219"/>
      <c r="N2352" s="220"/>
      <c r="O2352" s="220"/>
      <c r="P2352" s="220"/>
      <c r="Q2352" s="220"/>
      <c r="R2352" s="220"/>
      <c r="S2352" s="220"/>
      <c r="T2352" s="221"/>
      <c r="AT2352" s="222" t="s">
        <v>186</v>
      </c>
      <c r="AU2352" s="222" t="s">
        <v>89</v>
      </c>
      <c r="AV2352" s="14" t="s">
        <v>165</v>
      </c>
      <c r="AW2352" s="14" t="s">
        <v>35</v>
      </c>
      <c r="AX2352" s="14" t="s">
        <v>87</v>
      </c>
      <c r="AY2352" s="222" t="s">
        <v>158</v>
      </c>
    </row>
    <row r="2353" spans="1:65" s="2" customFormat="1" ht="21.75" customHeight="1">
      <c r="A2353" s="35"/>
      <c r="B2353" s="36"/>
      <c r="C2353" s="244" t="s">
        <v>3636</v>
      </c>
      <c r="D2353" s="244" t="s">
        <v>343</v>
      </c>
      <c r="E2353" s="245" t="s">
        <v>3637</v>
      </c>
      <c r="F2353" s="246" t="s">
        <v>3638</v>
      </c>
      <c r="G2353" s="247" t="s">
        <v>184</v>
      </c>
      <c r="H2353" s="248">
        <v>127</v>
      </c>
      <c r="I2353" s="249"/>
      <c r="J2353" s="250">
        <f>ROUND(I2353*H2353,2)</f>
        <v>0</v>
      </c>
      <c r="K2353" s="246" t="s">
        <v>1</v>
      </c>
      <c r="L2353" s="251"/>
      <c r="M2353" s="252" t="s">
        <v>1</v>
      </c>
      <c r="N2353" s="253" t="s">
        <v>44</v>
      </c>
      <c r="O2353" s="72"/>
      <c r="P2353" s="196">
        <f>O2353*H2353</f>
        <v>0</v>
      </c>
      <c r="Q2353" s="196">
        <v>0</v>
      </c>
      <c r="R2353" s="196">
        <f>Q2353*H2353</f>
        <v>0</v>
      </c>
      <c r="S2353" s="196">
        <v>0</v>
      </c>
      <c r="T2353" s="197">
        <f>S2353*H2353</f>
        <v>0</v>
      </c>
      <c r="U2353" s="35"/>
      <c r="V2353" s="35"/>
      <c r="W2353" s="35"/>
      <c r="X2353" s="35"/>
      <c r="Y2353" s="35"/>
      <c r="Z2353" s="35"/>
      <c r="AA2353" s="35"/>
      <c r="AB2353" s="35"/>
      <c r="AC2353" s="35"/>
      <c r="AD2353" s="35"/>
      <c r="AE2353" s="35"/>
      <c r="AR2353" s="198" t="s">
        <v>359</v>
      </c>
      <c r="AT2353" s="198" t="s">
        <v>343</v>
      </c>
      <c r="AU2353" s="198" t="s">
        <v>89</v>
      </c>
      <c r="AY2353" s="18" t="s">
        <v>158</v>
      </c>
      <c r="BE2353" s="199">
        <f>IF(N2353="základní",J2353,0)</f>
        <v>0</v>
      </c>
      <c r="BF2353" s="199">
        <f>IF(N2353="snížená",J2353,0)</f>
        <v>0</v>
      </c>
      <c r="BG2353" s="199">
        <f>IF(N2353="zákl. přenesená",J2353,0)</f>
        <v>0</v>
      </c>
      <c r="BH2353" s="199">
        <f>IF(N2353="sníž. přenesená",J2353,0)</f>
        <v>0</v>
      </c>
      <c r="BI2353" s="199">
        <f>IF(N2353="nulová",J2353,0)</f>
        <v>0</v>
      </c>
      <c r="BJ2353" s="18" t="s">
        <v>87</v>
      </c>
      <c r="BK2353" s="199">
        <f>ROUND(I2353*H2353,2)</f>
        <v>0</v>
      </c>
      <c r="BL2353" s="18" t="s">
        <v>263</v>
      </c>
      <c r="BM2353" s="198" t="s">
        <v>3639</v>
      </c>
    </row>
    <row r="2354" spans="1:65" s="13" customFormat="1">
      <c r="B2354" s="200"/>
      <c r="C2354" s="201"/>
      <c r="D2354" s="202" t="s">
        <v>186</v>
      </c>
      <c r="E2354" s="203" t="s">
        <v>1</v>
      </c>
      <c r="F2354" s="204" t="s">
        <v>3630</v>
      </c>
      <c r="G2354" s="201"/>
      <c r="H2354" s="205">
        <v>127</v>
      </c>
      <c r="I2354" s="206"/>
      <c r="J2354" s="201"/>
      <c r="K2354" s="201"/>
      <c r="L2354" s="207"/>
      <c r="M2354" s="208"/>
      <c r="N2354" s="209"/>
      <c r="O2354" s="209"/>
      <c r="P2354" s="209"/>
      <c r="Q2354" s="209"/>
      <c r="R2354" s="209"/>
      <c r="S2354" s="209"/>
      <c r="T2354" s="210"/>
      <c r="AT2354" s="211" t="s">
        <v>186</v>
      </c>
      <c r="AU2354" s="211" t="s">
        <v>89</v>
      </c>
      <c r="AV2354" s="13" t="s">
        <v>89</v>
      </c>
      <c r="AW2354" s="13" t="s">
        <v>35</v>
      </c>
      <c r="AX2354" s="13" t="s">
        <v>87</v>
      </c>
      <c r="AY2354" s="211" t="s">
        <v>158</v>
      </c>
    </row>
    <row r="2355" spans="1:65" s="2" customFormat="1" ht="24.2" customHeight="1">
      <c r="A2355" s="35"/>
      <c r="B2355" s="36"/>
      <c r="C2355" s="244" t="s">
        <v>3640</v>
      </c>
      <c r="D2355" s="244" t="s">
        <v>343</v>
      </c>
      <c r="E2355" s="245" t="s">
        <v>3641</v>
      </c>
      <c r="F2355" s="246" t="s">
        <v>3642</v>
      </c>
      <c r="G2355" s="247" t="s">
        <v>184</v>
      </c>
      <c r="H2355" s="248">
        <v>10</v>
      </c>
      <c r="I2355" s="249"/>
      <c r="J2355" s="250">
        <f>ROUND(I2355*H2355,2)</f>
        <v>0</v>
      </c>
      <c r="K2355" s="246" t="s">
        <v>1</v>
      </c>
      <c r="L2355" s="251"/>
      <c r="M2355" s="252" t="s">
        <v>1</v>
      </c>
      <c r="N2355" s="253" t="s">
        <v>44</v>
      </c>
      <c r="O2355" s="72"/>
      <c r="P2355" s="196">
        <f>O2355*H2355</f>
        <v>0</v>
      </c>
      <c r="Q2355" s="196">
        <v>0</v>
      </c>
      <c r="R2355" s="196">
        <f>Q2355*H2355</f>
        <v>0</v>
      </c>
      <c r="S2355" s="196">
        <v>0</v>
      </c>
      <c r="T2355" s="197">
        <f>S2355*H2355</f>
        <v>0</v>
      </c>
      <c r="U2355" s="35"/>
      <c r="V2355" s="35"/>
      <c r="W2355" s="35"/>
      <c r="X2355" s="35"/>
      <c r="Y2355" s="35"/>
      <c r="Z2355" s="35"/>
      <c r="AA2355" s="35"/>
      <c r="AB2355" s="35"/>
      <c r="AC2355" s="35"/>
      <c r="AD2355" s="35"/>
      <c r="AE2355" s="35"/>
      <c r="AR2355" s="198" t="s">
        <v>359</v>
      </c>
      <c r="AT2355" s="198" t="s">
        <v>343</v>
      </c>
      <c r="AU2355" s="198" t="s">
        <v>89</v>
      </c>
      <c r="AY2355" s="18" t="s">
        <v>158</v>
      </c>
      <c r="BE2355" s="199">
        <f>IF(N2355="základní",J2355,0)</f>
        <v>0</v>
      </c>
      <c r="BF2355" s="199">
        <f>IF(N2355="snížená",J2355,0)</f>
        <v>0</v>
      </c>
      <c r="BG2355" s="199">
        <f>IF(N2355="zákl. přenesená",J2355,0)</f>
        <v>0</v>
      </c>
      <c r="BH2355" s="199">
        <f>IF(N2355="sníž. přenesená",J2355,0)</f>
        <v>0</v>
      </c>
      <c r="BI2355" s="199">
        <f>IF(N2355="nulová",J2355,0)</f>
        <v>0</v>
      </c>
      <c r="BJ2355" s="18" t="s">
        <v>87</v>
      </c>
      <c r="BK2355" s="199">
        <f>ROUND(I2355*H2355,2)</f>
        <v>0</v>
      </c>
      <c r="BL2355" s="18" t="s">
        <v>263</v>
      </c>
      <c r="BM2355" s="198" t="s">
        <v>3643</v>
      </c>
    </row>
    <row r="2356" spans="1:65" s="13" customFormat="1">
      <c r="B2356" s="200"/>
      <c r="C2356" s="201"/>
      <c r="D2356" s="202" t="s">
        <v>186</v>
      </c>
      <c r="E2356" s="203" t="s">
        <v>1</v>
      </c>
      <c r="F2356" s="204" t="s">
        <v>3644</v>
      </c>
      <c r="G2356" s="201"/>
      <c r="H2356" s="205">
        <v>10</v>
      </c>
      <c r="I2356" s="206"/>
      <c r="J2356" s="201"/>
      <c r="K2356" s="201"/>
      <c r="L2356" s="207"/>
      <c r="M2356" s="208"/>
      <c r="N2356" s="209"/>
      <c r="O2356" s="209"/>
      <c r="P2356" s="209"/>
      <c r="Q2356" s="209"/>
      <c r="R2356" s="209"/>
      <c r="S2356" s="209"/>
      <c r="T2356" s="210"/>
      <c r="AT2356" s="211" t="s">
        <v>186</v>
      </c>
      <c r="AU2356" s="211" t="s">
        <v>89</v>
      </c>
      <c r="AV2356" s="13" t="s">
        <v>89</v>
      </c>
      <c r="AW2356" s="13" t="s">
        <v>35</v>
      </c>
      <c r="AX2356" s="13" t="s">
        <v>87</v>
      </c>
      <c r="AY2356" s="211" t="s">
        <v>158</v>
      </c>
    </row>
    <row r="2357" spans="1:65" s="2" customFormat="1" ht="21.75" customHeight="1">
      <c r="A2357" s="35"/>
      <c r="B2357" s="36"/>
      <c r="C2357" s="244" t="s">
        <v>3645</v>
      </c>
      <c r="D2357" s="244" t="s">
        <v>343</v>
      </c>
      <c r="E2357" s="245" t="s">
        <v>3646</v>
      </c>
      <c r="F2357" s="246" t="s">
        <v>3647</v>
      </c>
      <c r="G2357" s="247" t="s">
        <v>184</v>
      </c>
      <c r="H2357" s="248">
        <v>5</v>
      </c>
      <c r="I2357" s="249"/>
      <c r="J2357" s="250">
        <f>ROUND(I2357*H2357,2)</f>
        <v>0</v>
      </c>
      <c r="K2357" s="246" t="s">
        <v>1</v>
      </c>
      <c r="L2357" s="251"/>
      <c r="M2357" s="252" t="s">
        <v>1</v>
      </c>
      <c r="N2357" s="253" t="s">
        <v>44</v>
      </c>
      <c r="O2357" s="72"/>
      <c r="P2357" s="196">
        <f>O2357*H2357</f>
        <v>0</v>
      </c>
      <c r="Q2357" s="196">
        <v>0</v>
      </c>
      <c r="R2357" s="196">
        <f>Q2357*H2357</f>
        <v>0</v>
      </c>
      <c r="S2357" s="196">
        <v>0</v>
      </c>
      <c r="T2357" s="197">
        <f>S2357*H2357</f>
        <v>0</v>
      </c>
      <c r="U2357" s="35"/>
      <c r="V2357" s="35"/>
      <c r="W2357" s="35"/>
      <c r="X2357" s="35"/>
      <c r="Y2357" s="35"/>
      <c r="Z2357" s="35"/>
      <c r="AA2357" s="35"/>
      <c r="AB2357" s="35"/>
      <c r="AC2357" s="35"/>
      <c r="AD2357" s="35"/>
      <c r="AE2357" s="35"/>
      <c r="AR2357" s="198" t="s">
        <v>359</v>
      </c>
      <c r="AT2357" s="198" t="s">
        <v>343</v>
      </c>
      <c r="AU2357" s="198" t="s">
        <v>89</v>
      </c>
      <c r="AY2357" s="18" t="s">
        <v>158</v>
      </c>
      <c r="BE2357" s="199">
        <f>IF(N2357="základní",J2357,0)</f>
        <v>0</v>
      </c>
      <c r="BF2357" s="199">
        <f>IF(N2357="snížená",J2357,0)</f>
        <v>0</v>
      </c>
      <c r="BG2357" s="199">
        <f>IF(N2357="zákl. přenesená",J2357,0)</f>
        <v>0</v>
      </c>
      <c r="BH2357" s="199">
        <f>IF(N2357="sníž. přenesená",J2357,0)</f>
        <v>0</v>
      </c>
      <c r="BI2357" s="199">
        <f>IF(N2357="nulová",J2357,0)</f>
        <v>0</v>
      </c>
      <c r="BJ2357" s="18" t="s">
        <v>87</v>
      </c>
      <c r="BK2357" s="199">
        <f>ROUND(I2357*H2357,2)</f>
        <v>0</v>
      </c>
      <c r="BL2357" s="18" t="s">
        <v>263</v>
      </c>
      <c r="BM2357" s="198" t="s">
        <v>3648</v>
      </c>
    </row>
    <row r="2358" spans="1:65" s="13" customFormat="1">
      <c r="B2358" s="200"/>
      <c r="C2358" s="201"/>
      <c r="D2358" s="202" t="s">
        <v>186</v>
      </c>
      <c r="E2358" s="203" t="s">
        <v>1</v>
      </c>
      <c r="F2358" s="204" t="s">
        <v>3632</v>
      </c>
      <c r="G2358" s="201"/>
      <c r="H2358" s="205">
        <v>5</v>
      </c>
      <c r="I2358" s="206"/>
      <c r="J2358" s="201"/>
      <c r="K2358" s="201"/>
      <c r="L2358" s="207"/>
      <c r="M2358" s="208"/>
      <c r="N2358" s="209"/>
      <c r="O2358" s="209"/>
      <c r="P2358" s="209"/>
      <c r="Q2358" s="209"/>
      <c r="R2358" s="209"/>
      <c r="S2358" s="209"/>
      <c r="T2358" s="210"/>
      <c r="AT2358" s="211" t="s">
        <v>186</v>
      </c>
      <c r="AU2358" s="211" t="s">
        <v>89</v>
      </c>
      <c r="AV2358" s="13" t="s">
        <v>89</v>
      </c>
      <c r="AW2358" s="13" t="s">
        <v>35</v>
      </c>
      <c r="AX2358" s="13" t="s">
        <v>87</v>
      </c>
      <c r="AY2358" s="211" t="s">
        <v>158</v>
      </c>
    </row>
    <row r="2359" spans="1:65" s="2" customFormat="1" ht="24.2" customHeight="1">
      <c r="A2359" s="35"/>
      <c r="B2359" s="36"/>
      <c r="C2359" s="244" t="s">
        <v>3649</v>
      </c>
      <c r="D2359" s="244" t="s">
        <v>343</v>
      </c>
      <c r="E2359" s="245" t="s">
        <v>3650</v>
      </c>
      <c r="F2359" s="246" t="s">
        <v>3651</v>
      </c>
      <c r="G2359" s="247" t="s">
        <v>184</v>
      </c>
      <c r="H2359" s="248">
        <v>8</v>
      </c>
      <c r="I2359" s="249"/>
      <c r="J2359" s="250">
        <f>ROUND(I2359*H2359,2)</f>
        <v>0</v>
      </c>
      <c r="K2359" s="246" t="s">
        <v>1</v>
      </c>
      <c r="L2359" s="251"/>
      <c r="M2359" s="252" t="s">
        <v>1</v>
      </c>
      <c r="N2359" s="253" t="s">
        <v>44</v>
      </c>
      <c r="O2359" s="72"/>
      <c r="P2359" s="196">
        <f>O2359*H2359</f>
        <v>0</v>
      </c>
      <c r="Q2359" s="196">
        <v>0</v>
      </c>
      <c r="R2359" s="196">
        <f>Q2359*H2359</f>
        <v>0</v>
      </c>
      <c r="S2359" s="196">
        <v>0</v>
      </c>
      <c r="T2359" s="197">
        <f>S2359*H2359</f>
        <v>0</v>
      </c>
      <c r="U2359" s="35"/>
      <c r="V2359" s="35"/>
      <c r="W2359" s="35"/>
      <c r="X2359" s="35"/>
      <c r="Y2359" s="35"/>
      <c r="Z2359" s="35"/>
      <c r="AA2359" s="35"/>
      <c r="AB2359" s="35"/>
      <c r="AC2359" s="35"/>
      <c r="AD2359" s="35"/>
      <c r="AE2359" s="35"/>
      <c r="AR2359" s="198" t="s">
        <v>359</v>
      </c>
      <c r="AT2359" s="198" t="s">
        <v>343</v>
      </c>
      <c r="AU2359" s="198" t="s">
        <v>89</v>
      </c>
      <c r="AY2359" s="18" t="s">
        <v>158</v>
      </c>
      <c r="BE2359" s="199">
        <f>IF(N2359="základní",J2359,0)</f>
        <v>0</v>
      </c>
      <c r="BF2359" s="199">
        <f>IF(N2359="snížená",J2359,0)</f>
        <v>0</v>
      </c>
      <c r="BG2359" s="199">
        <f>IF(N2359="zákl. přenesená",J2359,0)</f>
        <v>0</v>
      </c>
      <c r="BH2359" s="199">
        <f>IF(N2359="sníž. přenesená",J2359,0)</f>
        <v>0</v>
      </c>
      <c r="BI2359" s="199">
        <f>IF(N2359="nulová",J2359,0)</f>
        <v>0</v>
      </c>
      <c r="BJ2359" s="18" t="s">
        <v>87</v>
      </c>
      <c r="BK2359" s="199">
        <f>ROUND(I2359*H2359,2)</f>
        <v>0</v>
      </c>
      <c r="BL2359" s="18" t="s">
        <v>263</v>
      </c>
      <c r="BM2359" s="198" t="s">
        <v>3652</v>
      </c>
    </row>
    <row r="2360" spans="1:65" s="13" customFormat="1">
      <c r="B2360" s="200"/>
      <c r="C2360" s="201"/>
      <c r="D2360" s="202" t="s">
        <v>186</v>
      </c>
      <c r="E2360" s="203" t="s">
        <v>1</v>
      </c>
      <c r="F2360" s="204" t="s">
        <v>3653</v>
      </c>
      <c r="G2360" s="201"/>
      <c r="H2360" s="205">
        <v>8</v>
      </c>
      <c r="I2360" s="206"/>
      <c r="J2360" s="201"/>
      <c r="K2360" s="201"/>
      <c r="L2360" s="207"/>
      <c r="M2360" s="208"/>
      <c r="N2360" s="209"/>
      <c r="O2360" s="209"/>
      <c r="P2360" s="209"/>
      <c r="Q2360" s="209"/>
      <c r="R2360" s="209"/>
      <c r="S2360" s="209"/>
      <c r="T2360" s="210"/>
      <c r="AT2360" s="211" t="s">
        <v>186</v>
      </c>
      <c r="AU2360" s="211" t="s">
        <v>89</v>
      </c>
      <c r="AV2360" s="13" t="s">
        <v>89</v>
      </c>
      <c r="AW2360" s="13" t="s">
        <v>35</v>
      </c>
      <c r="AX2360" s="13" t="s">
        <v>87</v>
      </c>
      <c r="AY2360" s="211" t="s">
        <v>158</v>
      </c>
    </row>
    <row r="2361" spans="1:65" s="2" customFormat="1" ht="24.2" customHeight="1">
      <c r="A2361" s="35"/>
      <c r="B2361" s="36"/>
      <c r="C2361" s="244" t="s">
        <v>3654</v>
      </c>
      <c r="D2361" s="244" t="s">
        <v>343</v>
      </c>
      <c r="E2361" s="245" t="s">
        <v>3655</v>
      </c>
      <c r="F2361" s="246" t="s">
        <v>3656</v>
      </c>
      <c r="G2361" s="247" t="s">
        <v>184</v>
      </c>
      <c r="H2361" s="248">
        <v>1</v>
      </c>
      <c r="I2361" s="249"/>
      <c r="J2361" s="250">
        <f>ROUND(I2361*H2361,2)</f>
        <v>0</v>
      </c>
      <c r="K2361" s="246" t="s">
        <v>1</v>
      </c>
      <c r="L2361" s="251"/>
      <c r="M2361" s="252" t="s">
        <v>1</v>
      </c>
      <c r="N2361" s="253" t="s">
        <v>44</v>
      </c>
      <c r="O2361" s="72"/>
      <c r="P2361" s="196">
        <f>O2361*H2361</f>
        <v>0</v>
      </c>
      <c r="Q2361" s="196">
        <v>0</v>
      </c>
      <c r="R2361" s="196">
        <f>Q2361*H2361</f>
        <v>0</v>
      </c>
      <c r="S2361" s="196">
        <v>0</v>
      </c>
      <c r="T2361" s="197">
        <f>S2361*H2361</f>
        <v>0</v>
      </c>
      <c r="U2361" s="35"/>
      <c r="V2361" s="35"/>
      <c r="W2361" s="35"/>
      <c r="X2361" s="35"/>
      <c r="Y2361" s="35"/>
      <c r="Z2361" s="35"/>
      <c r="AA2361" s="35"/>
      <c r="AB2361" s="35"/>
      <c r="AC2361" s="35"/>
      <c r="AD2361" s="35"/>
      <c r="AE2361" s="35"/>
      <c r="AR2361" s="198" t="s">
        <v>359</v>
      </c>
      <c r="AT2361" s="198" t="s">
        <v>343</v>
      </c>
      <c r="AU2361" s="198" t="s">
        <v>89</v>
      </c>
      <c r="AY2361" s="18" t="s">
        <v>158</v>
      </c>
      <c r="BE2361" s="199">
        <f>IF(N2361="základní",J2361,0)</f>
        <v>0</v>
      </c>
      <c r="BF2361" s="199">
        <f>IF(N2361="snížená",J2361,0)</f>
        <v>0</v>
      </c>
      <c r="BG2361" s="199">
        <f>IF(N2361="zákl. přenesená",J2361,0)</f>
        <v>0</v>
      </c>
      <c r="BH2361" s="199">
        <f>IF(N2361="sníž. přenesená",J2361,0)</f>
        <v>0</v>
      </c>
      <c r="BI2361" s="199">
        <f>IF(N2361="nulová",J2361,0)</f>
        <v>0</v>
      </c>
      <c r="BJ2361" s="18" t="s">
        <v>87</v>
      </c>
      <c r="BK2361" s="199">
        <f>ROUND(I2361*H2361,2)</f>
        <v>0</v>
      </c>
      <c r="BL2361" s="18" t="s">
        <v>263</v>
      </c>
      <c r="BM2361" s="198" t="s">
        <v>3657</v>
      </c>
    </row>
    <row r="2362" spans="1:65" s="13" customFormat="1">
      <c r="B2362" s="200"/>
      <c r="C2362" s="201"/>
      <c r="D2362" s="202" t="s">
        <v>186</v>
      </c>
      <c r="E2362" s="203" t="s">
        <v>1</v>
      </c>
      <c r="F2362" s="204" t="s">
        <v>3658</v>
      </c>
      <c r="G2362" s="201"/>
      <c r="H2362" s="205">
        <v>1</v>
      </c>
      <c r="I2362" s="206"/>
      <c r="J2362" s="201"/>
      <c r="K2362" s="201"/>
      <c r="L2362" s="207"/>
      <c r="M2362" s="208"/>
      <c r="N2362" s="209"/>
      <c r="O2362" s="209"/>
      <c r="P2362" s="209"/>
      <c r="Q2362" s="209"/>
      <c r="R2362" s="209"/>
      <c r="S2362" s="209"/>
      <c r="T2362" s="210"/>
      <c r="AT2362" s="211" t="s">
        <v>186</v>
      </c>
      <c r="AU2362" s="211" t="s">
        <v>89</v>
      </c>
      <c r="AV2362" s="13" t="s">
        <v>89</v>
      </c>
      <c r="AW2362" s="13" t="s">
        <v>35</v>
      </c>
      <c r="AX2362" s="13" t="s">
        <v>87</v>
      </c>
      <c r="AY2362" s="211" t="s">
        <v>158</v>
      </c>
    </row>
    <row r="2363" spans="1:65" s="2" customFormat="1" ht="24.2" customHeight="1">
      <c r="A2363" s="35"/>
      <c r="B2363" s="36"/>
      <c r="C2363" s="244" t="s">
        <v>3659</v>
      </c>
      <c r="D2363" s="244" t="s">
        <v>343</v>
      </c>
      <c r="E2363" s="245" t="s">
        <v>3660</v>
      </c>
      <c r="F2363" s="246" t="s">
        <v>3661</v>
      </c>
      <c r="G2363" s="247" t="s">
        <v>184</v>
      </c>
      <c r="H2363" s="248">
        <v>8</v>
      </c>
      <c r="I2363" s="249"/>
      <c r="J2363" s="250">
        <f>ROUND(I2363*H2363,2)</f>
        <v>0</v>
      </c>
      <c r="K2363" s="246" t="s">
        <v>1</v>
      </c>
      <c r="L2363" s="251"/>
      <c r="M2363" s="252" t="s">
        <v>1</v>
      </c>
      <c r="N2363" s="253" t="s">
        <v>44</v>
      </c>
      <c r="O2363" s="72"/>
      <c r="P2363" s="196">
        <f>O2363*H2363</f>
        <v>0</v>
      </c>
      <c r="Q2363" s="196">
        <v>0</v>
      </c>
      <c r="R2363" s="196">
        <f>Q2363*H2363</f>
        <v>0</v>
      </c>
      <c r="S2363" s="196">
        <v>0</v>
      </c>
      <c r="T2363" s="197">
        <f>S2363*H2363</f>
        <v>0</v>
      </c>
      <c r="U2363" s="35"/>
      <c r="V2363" s="35"/>
      <c r="W2363" s="35"/>
      <c r="X2363" s="35"/>
      <c r="Y2363" s="35"/>
      <c r="Z2363" s="35"/>
      <c r="AA2363" s="35"/>
      <c r="AB2363" s="35"/>
      <c r="AC2363" s="35"/>
      <c r="AD2363" s="35"/>
      <c r="AE2363" s="35"/>
      <c r="AR2363" s="198" t="s">
        <v>359</v>
      </c>
      <c r="AT2363" s="198" t="s">
        <v>343</v>
      </c>
      <c r="AU2363" s="198" t="s">
        <v>89</v>
      </c>
      <c r="AY2363" s="18" t="s">
        <v>158</v>
      </c>
      <c r="BE2363" s="199">
        <f>IF(N2363="základní",J2363,0)</f>
        <v>0</v>
      </c>
      <c r="BF2363" s="199">
        <f>IF(N2363="snížená",J2363,0)</f>
        <v>0</v>
      </c>
      <c r="BG2363" s="199">
        <f>IF(N2363="zákl. přenesená",J2363,0)</f>
        <v>0</v>
      </c>
      <c r="BH2363" s="199">
        <f>IF(N2363="sníž. přenesená",J2363,0)</f>
        <v>0</v>
      </c>
      <c r="BI2363" s="199">
        <f>IF(N2363="nulová",J2363,0)</f>
        <v>0</v>
      </c>
      <c r="BJ2363" s="18" t="s">
        <v>87</v>
      </c>
      <c r="BK2363" s="199">
        <f>ROUND(I2363*H2363,2)</f>
        <v>0</v>
      </c>
      <c r="BL2363" s="18" t="s">
        <v>263</v>
      </c>
      <c r="BM2363" s="198" t="s">
        <v>3662</v>
      </c>
    </row>
    <row r="2364" spans="1:65" s="13" customFormat="1">
      <c r="B2364" s="200"/>
      <c r="C2364" s="201"/>
      <c r="D2364" s="202" t="s">
        <v>186</v>
      </c>
      <c r="E2364" s="203" t="s">
        <v>1</v>
      </c>
      <c r="F2364" s="204" t="s">
        <v>3663</v>
      </c>
      <c r="G2364" s="201"/>
      <c r="H2364" s="205">
        <v>8</v>
      </c>
      <c r="I2364" s="206"/>
      <c r="J2364" s="201"/>
      <c r="K2364" s="201"/>
      <c r="L2364" s="207"/>
      <c r="M2364" s="208"/>
      <c r="N2364" s="209"/>
      <c r="O2364" s="209"/>
      <c r="P2364" s="209"/>
      <c r="Q2364" s="209"/>
      <c r="R2364" s="209"/>
      <c r="S2364" s="209"/>
      <c r="T2364" s="210"/>
      <c r="AT2364" s="211" t="s">
        <v>186</v>
      </c>
      <c r="AU2364" s="211" t="s">
        <v>89</v>
      </c>
      <c r="AV2364" s="13" t="s">
        <v>89</v>
      </c>
      <c r="AW2364" s="13" t="s">
        <v>35</v>
      </c>
      <c r="AX2364" s="13" t="s">
        <v>87</v>
      </c>
      <c r="AY2364" s="211" t="s">
        <v>158</v>
      </c>
    </row>
    <row r="2365" spans="1:65" s="2" customFormat="1" ht="16.5" customHeight="1">
      <c r="A2365" s="35"/>
      <c r="B2365" s="36"/>
      <c r="C2365" s="187" t="s">
        <v>3664</v>
      </c>
      <c r="D2365" s="187" t="s">
        <v>161</v>
      </c>
      <c r="E2365" s="188" t="s">
        <v>3665</v>
      </c>
      <c r="F2365" s="189" t="s">
        <v>3666</v>
      </c>
      <c r="G2365" s="190" t="s">
        <v>184</v>
      </c>
      <c r="H2365" s="191">
        <v>3</v>
      </c>
      <c r="I2365" s="192"/>
      <c r="J2365" s="193">
        <f>ROUND(I2365*H2365,2)</f>
        <v>0</v>
      </c>
      <c r="K2365" s="189" t="s">
        <v>1</v>
      </c>
      <c r="L2365" s="40"/>
      <c r="M2365" s="194" t="s">
        <v>1</v>
      </c>
      <c r="N2365" s="195" t="s">
        <v>44</v>
      </c>
      <c r="O2365" s="72"/>
      <c r="P2365" s="196">
        <f>O2365*H2365</f>
        <v>0</v>
      </c>
      <c r="Q2365" s="196">
        <v>0</v>
      </c>
      <c r="R2365" s="196">
        <f>Q2365*H2365</f>
        <v>0</v>
      </c>
      <c r="S2365" s="196">
        <v>0</v>
      </c>
      <c r="T2365" s="197">
        <f>S2365*H2365</f>
        <v>0</v>
      </c>
      <c r="U2365" s="35"/>
      <c r="V2365" s="35"/>
      <c r="W2365" s="35"/>
      <c r="X2365" s="35"/>
      <c r="Y2365" s="35"/>
      <c r="Z2365" s="35"/>
      <c r="AA2365" s="35"/>
      <c r="AB2365" s="35"/>
      <c r="AC2365" s="35"/>
      <c r="AD2365" s="35"/>
      <c r="AE2365" s="35"/>
      <c r="AR2365" s="198" t="s">
        <v>263</v>
      </c>
      <c r="AT2365" s="198" t="s">
        <v>161</v>
      </c>
      <c r="AU2365" s="198" t="s">
        <v>89</v>
      </c>
      <c r="AY2365" s="18" t="s">
        <v>158</v>
      </c>
      <c r="BE2365" s="199">
        <f>IF(N2365="základní",J2365,0)</f>
        <v>0</v>
      </c>
      <c r="BF2365" s="199">
        <f>IF(N2365="snížená",J2365,0)</f>
        <v>0</v>
      </c>
      <c r="BG2365" s="199">
        <f>IF(N2365="zákl. přenesená",J2365,0)</f>
        <v>0</v>
      </c>
      <c r="BH2365" s="199">
        <f>IF(N2365="sníž. přenesená",J2365,0)</f>
        <v>0</v>
      </c>
      <c r="BI2365" s="199">
        <f>IF(N2365="nulová",J2365,0)</f>
        <v>0</v>
      </c>
      <c r="BJ2365" s="18" t="s">
        <v>87</v>
      </c>
      <c r="BK2365" s="199">
        <f>ROUND(I2365*H2365,2)</f>
        <v>0</v>
      </c>
      <c r="BL2365" s="18" t="s">
        <v>263</v>
      </c>
      <c r="BM2365" s="198" t="s">
        <v>3667</v>
      </c>
    </row>
    <row r="2366" spans="1:65" s="2" customFormat="1" ht="24.2" customHeight="1">
      <c r="A2366" s="35"/>
      <c r="B2366" s="36"/>
      <c r="C2366" s="244" t="s">
        <v>3668</v>
      </c>
      <c r="D2366" s="244" t="s">
        <v>343</v>
      </c>
      <c r="E2366" s="245" t="s">
        <v>3669</v>
      </c>
      <c r="F2366" s="246" t="s">
        <v>3670</v>
      </c>
      <c r="G2366" s="247" t="s">
        <v>184</v>
      </c>
      <c r="H2366" s="248">
        <v>3</v>
      </c>
      <c r="I2366" s="249"/>
      <c r="J2366" s="250">
        <f>ROUND(I2366*H2366,2)</f>
        <v>0</v>
      </c>
      <c r="K2366" s="246" t="s">
        <v>1</v>
      </c>
      <c r="L2366" s="251"/>
      <c r="M2366" s="252" t="s">
        <v>1</v>
      </c>
      <c r="N2366" s="253" t="s">
        <v>44</v>
      </c>
      <c r="O2366" s="72"/>
      <c r="P2366" s="196">
        <f>O2366*H2366</f>
        <v>0</v>
      </c>
      <c r="Q2366" s="196">
        <v>0</v>
      </c>
      <c r="R2366" s="196">
        <f>Q2366*H2366</f>
        <v>0</v>
      </c>
      <c r="S2366" s="196">
        <v>0</v>
      </c>
      <c r="T2366" s="197">
        <f>S2366*H2366</f>
        <v>0</v>
      </c>
      <c r="U2366" s="35"/>
      <c r="V2366" s="35"/>
      <c r="W2366" s="35"/>
      <c r="X2366" s="35"/>
      <c r="Y2366" s="35"/>
      <c r="Z2366" s="35"/>
      <c r="AA2366" s="35"/>
      <c r="AB2366" s="35"/>
      <c r="AC2366" s="35"/>
      <c r="AD2366" s="35"/>
      <c r="AE2366" s="35"/>
      <c r="AR2366" s="198" t="s">
        <v>359</v>
      </c>
      <c r="AT2366" s="198" t="s">
        <v>343</v>
      </c>
      <c r="AU2366" s="198" t="s">
        <v>89</v>
      </c>
      <c r="AY2366" s="18" t="s">
        <v>158</v>
      </c>
      <c r="BE2366" s="199">
        <f>IF(N2366="základní",J2366,0)</f>
        <v>0</v>
      </c>
      <c r="BF2366" s="199">
        <f>IF(N2366="snížená",J2366,0)</f>
        <v>0</v>
      </c>
      <c r="BG2366" s="199">
        <f>IF(N2366="zákl. přenesená",J2366,0)</f>
        <v>0</v>
      </c>
      <c r="BH2366" s="199">
        <f>IF(N2366="sníž. přenesená",J2366,0)</f>
        <v>0</v>
      </c>
      <c r="BI2366" s="199">
        <f>IF(N2366="nulová",J2366,0)</f>
        <v>0</v>
      </c>
      <c r="BJ2366" s="18" t="s">
        <v>87</v>
      </c>
      <c r="BK2366" s="199">
        <f>ROUND(I2366*H2366,2)</f>
        <v>0</v>
      </c>
      <c r="BL2366" s="18" t="s">
        <v>263</v>
      </c>
      <c r="BM2366" s="198" t="s">
        <v>3671</v>
      </c>
    </row>
    <row r="2367" spans="1:65" s="13" customFormat="1">
      <c r="B2367" s="200"/>
      <c r="C2367" s="201"/>
      <c r="D2367" s="202" t="s">
        <v>186</v>
      </c>
      <c r="E2367" s="203" t="s">
        <v>1</v>
      </c>
      <c r="F2367" s="204" t="s">
        <v>3672</v>
      </c>
      <c r="G2367" s="201"/>
      <c r="H2367" s="205">
        <v>3</v>
      </c>
      <c r="I2367" s="206"/>
      <c r="J2367" s="201"/>
      <c r="K2367" s="201"/>
      <c r="L2367" s="207"/>
      <c r="M2367" s="208"/>
      <c r="N2367" s="209"/>
      <c r="O2367" s="209"/>
      <c r="P2367" s="209"/>
      <c r="Q2367" s="209"/>
      <c r="R2367" s="209"/>
      <c r="S2367" s="209"/>
      <c r="T2367" s="210"/>
      <c r="AT2367" s="211" t="s">
        <v>186</v>
      </c>
      <c r="AU2367" s="211" t="s">
        <v>89</v>
      </c>
      <c r="AV2367" s="13" t="s">
        <v>89</v>
      </c>
      <c r="AW2367" s="13" t="s">
        <v>35</v>
      </c>
      <c r="AX2367" s="13" t="s">
        <v>87</v>
      </c>
      <c r="AY2367" s="211" t="s">
        <v>158</v>
      </c>
    </row>
    <row r="2368" spans="1:65" s="2" customFormat="1" ht="24.2" customHeight="1">
      <c r="A2368" s="35"/>
      <c r="B2368" s="36"/>
      <c r="C2368" s="187" t="s">
        <v>3673</v>
      </c>
      <c r="D2368" s="187" t="s">
        <v>161</v>
      </c>
      <c r="E2368" s="188" t="s">
        <v>3674</v>
      </c>
      <c r="F2368" s="189" t="s">
        <v>3675</v>
      </c>
      <c r="G2368" s="190" t="s">
        <v>184</v>
      </c>
      <c r="H2368" s="191">
        <v>262</v>
      </c>
      <c r="I2368" s="192"/>
      <c r="J2368" s="193">
        <f>ROUND(I2368*H2368,2)</f>
        <v>0</v>
      </c>
      <c r="K2368" s="189" t="s">
        <v>217</v>
      </c>
      <c r="L2368" s="40"/>
      <c r="M2368" s="194" t="s">
        <v>1</v>
      </c>
      <c r="N2368" s="195" t="s">
        <v>44</v>
      </c>
      <c r="O2368" s="72"/>
      <c r="P2368" s="196">
        <f>O2368*H2368</f>
        <v>0</v>
      </c>
      <c r="Q2368" s="196">
        <v>0</v>
      </c>
      <c r="R2368" s="196">
        <f>Q2368*H2368</f>
        <v>0</v>
      </c>
      <c r="S2368" s="196">
        <v>0.1104</v>
      </c>
      <c r="T2368" s="197">
        <f>S2368*H2368</f>
        <v>28.924800000000001</v>
      </c>
      <c r="U2368" s="35"/>
      <c r="V2368" s="35"/>
      <c r="W2368" s="35"/>
      <c r="X2368" s="35"/>
      <c r="Y2368" s="35"/>
      <c r="Z2368" s="35"/>
      <c r="AA2368" s="35"/>
      <c r="AB2368" s="35"/>
      <c r="AC2368" s="35"/>
      <c r="AD2368" s="35"/>
      <c r="AE2368" s="35"/>
      <c r="AR2368" s="198" t="s">
        <v>263</v>
      </c>
      <c r="AT2368" s="198" t="s">
        <v>161</v>
      </c>
      <c r="AU2368" s="198" t="s">
        <v>89</v>
      </c>
      <c r="AY2368" s="18" t="s">
        <v>158</v>
      </c>
      <c r="BE2368" s="199">
        <f>IF(N2368="základní",J2368,0)</f>
        <v>0</v>
      </c>
      <c r="BF2368" s="199">
        <f>IF(N2368="snížená",J2368,0)</f>
        <v>0</v>
      </c>
      <c r="BG2368" s="199">
        <f>IF(N2368="zákl. přenesená",J2368,0)</f>
        <v>0</v>
      </c>
      <c r="BH2368" s="199">
        <f>IF(N2368="sníž. přenesená",J2368,0)</f>
        <v>0</v>
      </c>
      <c r="BI2368" s="199">
        <f>IF(N2368="nulová",J2368,0)</f>
        <v>0</v>
      </c>
      <c r="BJ2368" s="18" t="s">
        <v>87</v>
      </c>
      <c r="BK2368" s="199">
        <f>ROUND(I2368*H2368,2)</f>
        <v>0</v>
      </c>
      <c r="BL2368" s="18" t="s">
        <v>263</v>
      </c>
      <c r="BM2368" s="198" t="s">
        <v>3676</v>
      </c>
    </row>
    <row r="2369" spans="1:65" s="13" customFormat="1">
      <c r="B2369" s="200"/>
      <c r="C2369" s="201"/>
      <c r="D2369" s="202" t="s">
        <v>186</v>
      </c>
      <c r="E2369" s="203" t="s">
        <v>1</v>
      </c>
      <c r="F2369" s="204" t="s">
        <v>3677</v>
      </c>
      <c r="G2369" s="201"/>
      <c r="H2369" s="205">
        <v>212</v>
      </c>
      <c r="I2369" s="206"/>
      <c r="J2369" s="201"/>
      <c r="K2369" s="201"/>
      <c r="L2369" s="207"/>
      <c r="M2369" s="208"/>
      <c r="N2369" s="209"/>
      <c r="O2369" s="209"/>
      <c r="P2369" s="209"/>
      <c r="Q2369" s="209"/>
      <c r="R2369" s="209"/>
      <c r="S2369" s="209"/>
      <c r="T2369" s="210"/>
      <c r="AT2369" s="211" t="s">
        <v>186</v>
      </c>
      <c r="AU2369" s="211" t="s">
        <v>89</v>
      </c>
      <c r="AV2369" s="13" t="s">
        <v>89</v>
      </c>
      <c r="AW2369" s="13" t="s">
        <v>35</v>
      </c>
      <c r="AX2369" s="13" t="s">
        <v>79</v>
      </c>
      <c r="AY2369" s="211" t="s">
        <v>158</v>
      </c>
    </row>
    <row r="2370" spans="1:65" s="13" customFormat="1">
      <c r="B2370" s="200"/>
      <c r="C2370" s="201"/>
      <c r="D2370" s="202" t="s">
        <v>186</v>
      </c>
      <c r="E2370" s="203" t="s">
        <v>1</v>
      </c>
      <c r="F2370" s="204" t="s">
        <v>3678</v>
      </c>
      <c r="G2370" s="201"/>
      <c r="H2370" s="205">
        <v>50</v>
      </c>
      <c r="I2370" s="206"/>
      <c r="J2370" s="201"/>
      <c r="K2370" s="201"/>
      <c r="L2370" s="207"/>
      <c r="M2370" s="208"/>
      <c r="N2370" s="209"/>
      <c r="O2370" s="209"/>
      <c r="P2370" s="209"/>
      <c r="Q2370" s="209"/>
      <c r="R2370" s="209"/>
      <c r="S2370" s="209"/>
      <c r="T2370" s="210"/>
      <c r="AT2370" s="211" t="s">
        <v>186</v>
      </c>
      <c r="AU2370" s="211" t="s">
        <v>89</v>
      </c>
      <c r="AV2370" s="13" t="s">
        <v>89</v>
      </c>
      <c r="AW2370" s="13" t="s">
        <v>35</v>
      </c>
      <c r="AX2370" s="13" t="s">
        <v>79</v>
      </c>
      <c r="AY2370" s="211" t="s">
        <v>158</v>
      </c>
    </row>
    <row r="2371" spans="1:65" s="14" customFormat="1">
      <c r="B2371" s="212"/>
      <c r="C2371" s="213"/>
      <c r="D2371" s="202" t="s">
        <v>186</v>
      </c>
      <c r="E2371" s="214" t="s">
        <v>1</v>
      </c>
      <c r="F2371" s="215" t="s">
        <v>199</v>
      </c>
      <c r="G2371" s="213"/>
      <c r="H2371" s="216">
        <v>262</v>
      </c>
      <c r="I2371" s="217"/>
      <c r="J2371" s="213"/>
      <c r="K2371" s="213"/>
      <c r="L2371" s="218"/>
      <c r="M2371" s="219"/>
      <c r="N2371" s="220"/>
      <c r="O2371" s="220"/>
      <c r="P2371" s="220"/>
      <c r="Q2371" s="220"/>
      <c r="R2371" s="220"/>
      <c r="S2371" s="220"/>
      <c r="T2371" s="221"/>
      <c r="AT2371" s="222" t="s">
        <v>186</v>
      </c>
      <c r="AU2371" s="222" t="s">
        <v>89</v>
      </c>
      <c r="AV2371" s="14" t="s">
        <v>165</v>
      </c>
      <c r="AW2371" s="14" t="s">
        <v>35</v>
      </c>
      <c r="AX2371" s="14" t="s">
        <v>87</v>
      </c>
      <c r="AY2371" s="222" t="s">
        <v>158</v>
      </c>
    </row>
    <row r="2372" spans="1:65" s="2" customFormat="1" ht="24.2" customHeight="1">
      <c r="A2372" s="35"/>
      <c r="B2372" s="36"/>
      <c r="C2372" s="187" t="s">
        <v>3679</v>
      </c>
      <c r="D2372" s="187" t="s">
        <v>161</v>
      </c>
      <c r="E2372" s="188" t="s">
        <v>3680</v>
      </c>
      <c r="F2372" s="189" t="s">
        <v>3681</v>
      </c>
      <c r="G2372" s="190" t="s">
        <v>298</v>
      </c>
      <c r="H2372" s="191">
        <v>20.86</v>
      </c>
      <c r="I2372" s="192"/>
      <c r="J2372" s="193">
        <f>ROUND(I2372*H2372,2)</f>
        <v>0</v>
      </c>
      <c r="K2372" s="189" t="s">
        <v>217</v>
      </c>
      <c r="L2372" s="40"/>
      <c r="M2372" s="194" t="s">
        <v>1</v>
      </c>
      <c r="N2372" s="195" t="s">
        <v>44</v>
      </c>
      <c r="O2372" s="72"/>
      <c r="P2372" s="196">
        <f>O2372*H2372</f>
        <v>0</v>
      </c>
      <c r="Q2372" s="196">
        <v>0</v>
      </c>
      <c r="R2372" s="196">
        <f>Q2372*H2372</f>
        <v>0</v>
      </c>
      <c r="S2372" s="196">
        <v>0</v>
      </c>
      <c r="T2372" s="197">
        <f>S2372*H2372</f>
        <v>0</v>
      </c>
      <c r="U2372" s="35"/>
      <c r="V2372" s="35"/>
      <c r="W2372" s="35"/>
      <c r="X2372" s="35"/>
      <c r="Y2372" s="35"/>
      <c r="Z2372" s="35"/>
      <c r="AA2372" s="35"/>
      <c r="AB2372" s="35"/>
      <c r="AC2372" s="35"/>
      <c r="AD2372" s="35"/>
      <c r="AE2372" s="35"/>
      <c r="AR2372" s="198" t="s">
        <v>263</v>
      </c>
      <c r="AT2372" s="198" t="s">
        <v>161</v>
      </c>
      <c r="AU2372" s="198" t="s">
        <v>89</v>
      </c>
      <c r="AY2372" s="18" t="s">
        <v>158</v>
      </c>
      <c r="BE2372" s="199">
        <f>IF(N2372="základní",J2372,0)</f>
        <v>0</v>
      </c>
      <c r="BF2372" s="199">
        <f>IF(N2372="snížená",J2372,0)</f>
        <v>0</v>
      </c>
      <c r="BG2372" s="199">
        <f>IF(N2372="zákl. přenesená",J2372,0)</f>
        <v>0</v>
      </c>
      <c r="BH2372" s="199">
        <f>IF(N2372="sníž. přenesená",J2372,0)</f>
        <v>0</v>
      </c>
      <c r="BI2372" s="199">
        <f>IF(N2372="nulová",J2372,0)</f>
        <v>0</v>
      </c>
      <c r="BJ2372" s="18" t="s">
        <v>87</v>
      </c>
      <c r="BK2372" s="199">
        <f>ROUND(I2372*H2372,2)</f>
        <v>0</v>
      </c>
      <c r="BL2372" s="18" t="s">
        <v>263</v>
      </c>
      <c r="BM2372" s="198" t="s">
        <v>3682</v>
      </c>
    </row>
    <row r="2373" spans="1:65" s="12" customFormat="1" ht="22.9" customHeight="1">
      <c r="B2373" s="171"/>
      <c r="C2373" s="172"/>
      <c r="D2373" s="173" t="s">
        <v>78</v>
      </c>
      <c r="E2373" s="185" t="s">
        <v>3683</v>
      </c>
      <c r="F2373" s="185" t="s">
        <v>3684</v>
      </c>
      <c r="G2373" s="172"/>
      <c r="H2373" s="172"/>
      <c r="I2373" s="175"/>
      <c r="J2373" s="186">
        <f>BK2373</f>
        <v>0</v>
      </c>
      <c r="K2373" s="172"/>
      <c r="L2373" s="177"/>
      <c r="M2373" s="178"/>
      <c r="N2373" s="179"/>
      <c r="O2373" s="179"/>
      <c r="P2373" s="180">
        <f>SUM(P2374:P2647)</f>
        <v>0</v>
      </c>
      <c r="Q2373" s="179"/>
      <c r="R2373" s="180">
        <f>SUM(R2374:R2647)</f>
        <v>35.603700830000001</v>
      </c>
      <c r="S2373" s="179"/>
      <c r="T2373" s="181">
        <f>SUM(T2374:T2647)</f>
        <v>4.4422659999999992</v>
      </c>
      <c r="AR2373" s="182" t="s">
        <v>89</v>
      </c>
      <c r="AT2373" s="183" t="s">
        <v>78</v>
      </c>
      <c r="AU2373" s="183" t="s">
        <v>87</v>
      </c>
      <c r="AY2373" s="182" t="s">
        <v>158</v>
      </c>
      <c r="BK2373" s="184">
        <f>SUM(BK2374:BK2647)</f>
        <v>0</v>
      </c>
    </row>
    <row r="2374" spans="1:65" s="2" customFormat="1" ht="16.5" customHeight="1">
      <c r="A2374" s="35"/>
      <c r="B2374" s="36"/>
      <c r="C2374" s="187" t="s">
        <v>3685</v>
      </c>
      <c r="D2374" s="187" t="s">
        <v>161</v>
      </c>
      <c r="E2374" s="188" t="s">
        <v>3686</v>
      </c>
      <c r="F2374" s="189" t="s">
        <v>3687</v>
      </c>
      <c r="G2374" s="190" t="s">
        <v>184</v>
      </c>
      <c r="H2374" s="191">
        <v>4</v>
      </c>
      <c r="I2374" s="192"/>
      <c r="J2374" s="193">
        <f>ROUND(I2374*H2374,2)</f>
        <v>0</v>
      </c>
      <c r="K2374" s="189" t="s">
        <v>1</v>
      </c>
      <c r="L2374" s="40"/>
      <c r="M2374" s="194" t="s">
        <v>1</v>
      </c>
      <c r="N2374" s="195" t="s">
        <v>44</v>
      </c>
      <c r="O2374" s="72"/>
      <c r="P2374" s="196">
        <f>O2374*H2374</f>
        <v>0</v>
      </c>
      <c r="Q2374" s="196">
        <v>0</v>
      </c>
      <c r="R2374" s="196">
        <f>Q2374*H2374</f>
        <v>0</v>
      </c>
      <c r="S2374" s="196">
        <v>0</v>
      </c>
      <c r="T2374" s="197">
        <f>S2374*H2374</f>
        <v>0</v>
      </c>
      <c r="U2374" s="35"/>
      <c r="V2374" s="35"/>
      <c r="W2374" s="35"/>
      <c r="X2374" s="35"/>
      <c r="Y2374" s="35"/>
      <c r="Z2374" s="35"/>
      <c r="AA2374" s="35"/>
      <c r="AB2374" s="35"/>
      <c r="AC2374" s="35"/>
      <c r="AD2374" s="35"/>
      <c r="AE2374" s="35"/>
      <c r="AR2374" s="198" t="s">
        <v>263</v>
      </c>
      <c r="AT2374" s="198" t="s">
        <v>161</v>
      </c>
      <c r="AU2374" s="198" t="s">
        <v>89</v>
      </c>
      <c r="AY2374" s="18" t="s">
        <v>158</v>
      </c>
      <c r="BE2374" s="199">
        <f>IF(N2374="základní",J2374,0)</f>
        <v>0</v>
      </c>
      <c r="BF2374" s="199">
        <f>IF(N2374="snížená",J2374,0)</f>
        <v>0</v>
      </c>
      <c r="BG2374" s="199">
        <f>IF(N2374="zákl. přenesená",J2374,0)</f>
        <v>0</v>
      </c>
      <c r="BH2374" s="199">
        <f>IF(N2374="sníž. přenesená",J2374,0)</f>
        <v>0</v>
      </c>
      <c r="BI2374" s="199">
        <f>IF(N2374="nulová",J2374,0)</f>
        <v>0</v>
      </c>
      <c r="BJ2374" s="18" t="s">
        <v>87</v>
      </c>
      <c r="BK2374" s="199">
        <f>ROUND(I2374*H2374,2)</f>
        <v>0</v>
      </c>
      <c r="BL2374" s="18" t="s">
        <v>263</v>
      </c>
      <c r="BM2374" s="198" t="s">
        <v>3688</v>
      </c>
    </row>
    <row r="2375" spans="1:65" s="13" customFormat="1">
      <c r="B2375" s="200"/>
      <c r="C2375" s="201"/>
      <c r="D2375" s="202" t="s">
        <v>186</v>
      </c>
      <c r="E2375" s="203" t="s">
        <v>1</v>
      </c>
      <c r="F2375" s="204" t="s">
        <v>3689</v>
      </c>
      <c r="G2375" s="201"/>
      <c r="H2375" s="205">
        <v>4</v>
      </c>
      <c r="I2375" s="206"/>
      <c r="J2375" s="201"/>
      <c r="K2375" s="201"/>
      <c r="L2375" s="207"/>
      <c r="M2375" s="208"/>
      <c r="N2375" s="209"/>
      <c r="O2375" s="209"/>
      <c r="P2375" s="209"/>
      <c r="Q2375" s="209"/>
      <c r="R2375" s="209"/>
      <c r="S2375" s="209"/>
      <c r="T2375" s="210"/>
      <c r="AT2375" s="211" t="s">
        <v>186</v>
      </c>
      <c r="AU2375" s="211" t="s">
        <v>89</v>
      </c>
      <c r="AV2375" s="13" t="s">
        <v>89</v>
      </c>
      <c r="AW2375" s="13" t="s">
        <v>35</v>
      </c>
      <c r="AX2375" s="13" t="s">
        <v>87</v>
      </c>
      <c r="AY2375" s="211" t="s">
        <v>158</v>
      </c>
    </row>
    <row r="2376" spans="1:65" s="2" customFormat="1" ht="24.2" customHeight="1">
      <c r="A2376" s="35"/>
      <c r="B2376" s="36"/>
      <c r="C2376" s="244" t="s">
        <v>3690</v>
      </c>
      <c r="D2376" s="244" t="s">
        <v>343</v>
      </c>
      <c r="E2376" s="245" t="s">
        <v>3691</v>
      </c>
      <c r="F2376" s="246" t="s">
        <v>3692</v>
      </c>
      <c r="G2376" s="247" t="s">
        <v>184</v>
      </c>
      <c r="H2376" s="248">
        <v>4</v>
      </c>
      <c r="I2376" s="249"/>
      <c r="J2376" s="250">
        <f>ROUND(I2376*H2376,2)</f>
        <v>0</v>
      </c>
      <c r="K2376" s="246" t="s">
        <v>1</v>
      </c>
      <c r="L2376" s="251"/>
      <c r="M2376" s="252" t="s">
        <v>1</v>
      </c>
      <c r="N2376" s="253" t="s">
        <v>44</v>
      </c>
      <c r="O2376" s="72"/>
      <c r="P2376" s="196">
        <f>O2376*H2376</f>
        <v>0</v>
      </c>
      <c r="Q2376" s="196">
        <v>1.0999999999999999E-2</v>
      </c>
      <c r="R2376" s="196">
        <f>Q2376*H2376</f>
        <v>4.3999999999999997E-2</v>
      </c>
      <c r="S2376" s="196">
        <v>0</v>
      </c>
      <c r="T2376" s="197">
        <f>S2376*H2376</f>
        <v>0</v>
      </c>
      <c r="U2376" s="35"/>
      <c r="V2376" s="35"/>
      <c r="W2376" s="35"/>
      <c r="X2376" s="35"/>
      <c r="Y2376" s="35"/>
      <c r="Z2376" s="35"/>
      <c r="AA2376" s="35"/>
      <c r="AB2376" s="35"/>
      <c r="AC2376" s="35"/>
      <c r="AD2376" s="35"/>
      <c r="AE2376" s="35"/>
      <c r="AR2376" s="198" t="s">
        <v>359</v>
      </c>
      <c r="AT2376" s="198" t="s">
        <v>343</v>
      </c>
      <c r="AU2376" s="198" t="s">
        <v>89</v>
      </c>
      <c r="AY2376" s="18" t="s">
        <v>158</v>
      </c>
      <c r="BE2376" s="199">
        <f>IF(N2376="základní",J2376,0)</f>
        <v>0</v>
      </c>
      <c r="BF2376" s="199">
        <f>IF(N2376="snížená",J2376,0)</f>
        <v>0</v>
      </c>
      <c r="BG2376" s="199">
        <f>IF(N2376="zákl. přenesená",J2376,0)</f>
        <v>0</v>
      </c>
      <c r="BH2376" s="199">
        <f>IF(N2376="sníž. přenesená",J2376,0)</f>
        <v>0</v>
      </c>
      <c r="BI2376" s="199">
        <f>IF(N2376="nulová",J2376,0)</f>
        <v>0</v>
      </c>
      <c r="BJ2376" s="18" t="s">
        <v>87</v>
      </c>
      <c r="BK2376" s="199">
        <f>ROUND(I2376*H2376,2)</f>
        <v>0</v>
      </c>
      <c r="BL2376" s="18" t="s">
        <v>263</v>
      </c>
      <c r="BM2376" s="198" t="s">
        <v>3693</v>
      </c>
    </row>
    <row r="2377" spans="1:65" s="13" customFormat="1">
      <c r="B2377" s="200"/>
      <c r="C2377" s="201"/>
      <c r="D2377" s="202" t="s">
        <v>186</v>
      </c>
      <c r="E2377" s="203" t="s">
        <v>1</v>
      </c>
      <c r="F2377" s="204" t="s">
        <v>3694</v>
      </c>
      <c r="G2377" s="201"/>
      <c r="H2377" s="205">
        <v>4</v>
      </c>
      <c r="I2377" s="206"/>
      <c r="J2377" s="201"/>
      <c r="K2377" s="201"/>
      <c r="L2377" s="207"/>
      <c r="M2377" s="208"/>
      <c r="N2377" s="209"/>
      <c r="O2377" s="209"/>
      <c r="P2377" s="209"/>
      <c r="Q2377" s="209"/>
      <c r="R2377" s="209"/>
      <c r="S2377" s="209"/>
      <c r="T2377" s="210"/>
      <c r="AT2377" s="211" t="s">
        <v>186</v>
      </c>
      <c r="AU2377" s="211" t="s">
        <v>89</v>
      </c>
      <c r="AV2377" s="13" t="s">
        <v>89</v>
      </c>
      <c r="AW2377" s="13" t="s">
        <v>35</v>
      </c>
      <c r="AX2377" s="13" t="s">
        <v>87</v>
      </c>
      <c r="AY2377" s="211" t="s">
        <v>158</v>
      </c>
    </row>
    <row r="2378" spans="1:65" s="2" customFormat="1" ht="21.75" customHeight="1">
      <c r="A2378" s="35"/>
      <c r="B2378" s="36"/>
      <c r="C2378" s="187" t="s">
        <v>3695</v>
      </c>
      <c r="D2378" s="187" t="s">
        <v>161</v>
      </c>
      <c r="E2378" s="188" t="s">
        <v>3696</v>
      </c>
      <c r="F2378" s="189" t="s">
        <v>3697</v>
      </c>
      <c r="G2378" s="190" t="s">
        <v>216</v>
      </c>
      <c r="H2378" s="191">
        <v>18.352</v>
      </c>
      <c r="I2378" s="192"/>
      <c r="J2378" s="193">
        <f>ROUND(I2378*H2378,2)</f>
        <v>0</v>
      </c>
      <c r="K2378" s="189" t="s">
        <v>217</v>
      </c>
      <c r="L2378" s="40"/>
      <c r="M2378" s="194" t="s">
        <v>1</v>
      </c>
      <c r="N2378" s="195" t="s">
        <v>44</v>
      </c>
      <c r="O2378" s="72"/>
      <c r="P2378" s="196">
        <f>O2378*H2378</f>
        <v>0</v>
      </c>
      <c r="Q2378" s="196">
        <v>1.4999999999999999E-4</v>
      </c>
      <c r="R2378" s="196">
        <f>Q2378*H2378</f>
        <v>2.7527999999999997E-3</v>
      </c>
      <c r="S2378" s="196">
        <v>0</v>
      </c>
      <c r="T2378" s="197">
        <f>S2378*H2378</f>
        <v>0</v>
      </c>
      <c r="U2378" s="35"/>
      <c r="V2378" s="35"/>
      <c r="W2378" s="35"/>
      <c r="X2378" s="35"/>
      <c r="Y2378" s="35"/>
      <c r="Z2378" s="35"/>
      <c r="AA2378" s="35"/>
      <c r="AB2378" s="35"/>
      <c r="AC2378" s="35"/>
      <c r="AD2378" s="35"/>
      <c r="AE2378" s="35"/>
      <c r="AR2378" s="198" t="s">
        <v>263</v>
      </c>
      <c r="AT2378" s="198" t="s">
        <v>161</v>
      </c>
      <c r="AU2378" s="198" t="s">
        <v>89</v>
      </c>
      <c r="AY2378" s="18" t="s">
        <v>158</v>
      </c>
      <c r="BE2378" s="199">
        <f>IF(N2378="základní",J2378,0)</f>
        <v>0</v>
      </c>
      <c r="BF2378" s="199">
        <f>IF(N2378="snížená",J2378,0)</f>
        <v>0</v>
      </c>
      <c r="BG2378" s="199">
        <f>IF(N2378="zákl. přenesená",J2378,0)</f>
        <v>0</v>
      </c>
      <c r="BH2378" s="199">
        <f>IF(N2378="sníž. přenesená",J2378,0)</f>
        <v>0</v>
      </c>
      <c r="BI2378" s="199">
        <f>IF(N2378="nulová",J2378,0)</f>
        <v>0</v>
      </c>
      <c r="BJ2378" s="18" t="s">
        <v>87</v>
      </c>
      <c r="BK2378" s="199">
        <f>ROUND(I2378*H2378,2)</f>
        <v>0</v>
      </c>
      <c r="BL2378" s="18" t="s">
        <v>263</v>
      </c>
      <c r="BM2378" s="198" t="s">
        <v>3698</v>
      </c>
    </row>
    <row r="2379" spans="1:65" s="13" customFormat="1">
      <c r="B2379" s="200"/>
      <c r="C2379" s="201"/>
      <c r="D2379" s="202" t="s">
        <v>186</v>
      </c>
      <c r="E2379" s="203" t="s">
        <v>1</v>
      </c>
      <c r="F2379" s="204" t="s">
        <v>3699</v>
      </c>
      <c r="G2379" s="201"/>
      <c r="H2379" s="205">
        <v>18.352</v>
      </c>
      <c r="I2379" s="206"/>
      <c r="J2379" s="201"/>
      <c r="K2379" s="201"/>
      <c r="L2379" s="207"/>
      <c r="M2379" s="208"/>
      <c r="N2379" s="209"/>
      <c r="O2379" s="209"/>
      <c r="P2379" s="209"/>
      <c r="Q2379" s="209"/>
      <c r="R2379" s="209"/>
      <c r="S2379" s="209"/>
      <c r="T2379" s="210"/>
      <c r="AT2379" s="211" t="s">
        <v>186</v>
      </c>
      <c r="AU2379" s="211" t="s">
        <v>89</v>
      </c>
      <c r="AV2379" s="13" t="s">
        <v>89</v>
      </c>
      <c r="AW2379" s="13" t="s">
        <v>35</v>
      </c>
      <c r="AX2379" s="13" t="s">
        <v>87</v>
      </c>
      <c r="AY2379" s="211" t="s">
        <v>158</v>
      </c>
    </row>
    <row r="2380" spans="1:65" s="2" customFormat="1" ht="16.5" customHeight="1">
      <c r="A2380" s="35"/>
      <c r="B2380" s="36"/>
      <c r="C2380" s="244" t="s">
        <v>3700</v>
      </c>
      <c r="D2380" s="244" t="s">
        <v>343</v>
      </c>
      <c r="E2380" s="245" t="s">
        <v>3701</v>
      </c>
      <c r="F2380" s="246" t="s">
        <v>3702</v>
      </c>
      <c r="G2380" s="247" t="s">
        <v>298</v>
      </c>
      <c r="H2380" s="248">
        <v>0.188</v>
      </c>
      <c r="I2380" s="249"/>
      <c r="J2380" s="250">
        <f>ROUND(I2380*H2380,2)</f>
        <v>0</v>
      </c>
      <c r="K2380" s="246" t="s">
        <v>217</v>
      </c>
      <c r="L2380" s="251"/>
      <c r="M2380" s="252" t="s">
        <v>1</v>
      </c>
      <c r="N2380" s="253" t="s">
        <v>44</v>
      </c>
      <c r="O2380" s="72"/>
      <c r="P2380" s="196">
        <f>O2380*H2380</f>
        <v>0</v>
      </c>
      <c r="Q2380" s="196">
        <v>1</v>
      </c>
      <c r="R2380" s="196">
        <f>Q2380*H2380</f>
        <v>0.188</v>
      </c>
      <c r="S2380" s="196">
        <v>0</v>
      </c>
      <c r="T2380" s="197">
        <f>S2380*H2380</f>
        <v>0</v>
      </c>
      <c r="U2380" s="35"/>
      <c r="V2380" s="35"/>
      <c r="W2380" s="35"/>
      <c r="X2380" s="35"/>
      <c r="Y2380" s="35"/>
      <c r="Z2380" s="35"/>
      <c r="AA2380" s="35"/>
      <c r="AB2380" s="35"/>
      <c r="AC2380" s="35"/>
      <c r="AD2380" s="35"/>
      <c r="AE2380" s="35"/>
      <c r="AR2380" s="198" t="s">
        <v>359</v>
      </c>
      <c r="AT2380" s="198" t="s">
        <v>343</v>
      </c>
      <c r="AU2380" s="198" t="s">
        <v>89</v>
      </c>
      <c r="AY2380" s="18" t="s">
        <v>158</v>
      </c>
      <c r="BE2380" s="199">
        <f>IF(N2380="základní",J2380,0)</f>
        <v>0</v>
      </c>
      <c r="BF2380" s="199">
        <f>IF(N2380="snížená",J2380,0)</f>
        <v>0</v>
      </c>
      <c r="BG2380" s="199">
        <f>IF(N2380="zákl. přenesená",J2380,0)</f>
        <v>0</v>
      </c>
      <c r="BH2380" s="199">
        <f>IF(N2380="sníž. přenesená",J2380,0)</f>
        <v>0</v>
      </c>
      <c r="BI2380" s="199">
        <f>IF(N2380="nulová",J2380,0)</f>
        <v>0</v>
      </c>
      <c r="BJ2380" s="18" t="s">
        <v>87</v>
      </c>
      <c r="BK2380" s="199">
        <f>ROUND(I2380*H2380,2)</f>
        <v>0</v>
      </c>
      <c r="BL2380" s="18" t="s">
        <v>263</v>
      </c>
      <c r="BM2380" s="198" t="s">
        <v>3703</v>
      </c>
    </row>
    <row r="2381" spans="1:65" s="13" customFormat="1">
      <c r="B2381" s="200"/>
      <c r="C2381" s="201"/>
      <c r="D2381" s="202" t="s">
        <v>186</v>
      </c>
      <c r="E2381" s="203" t="s">
        <v>1</v>
      </c>
      <c r="F2381" s="204" t="s">
        <v>3704</v>
      </c>
      <c r="G2381" s="201"/>
      <c r="H2381" s="205">
        <v>0.188</v>
      </c>
      <c r="I2381" s="206"/>
      <c r="J2381" s="201"/>
      <c r="K2381" s="201"/>
      <c r="L2381" s="207"/>
      <c r="M2381" s="208"/>
      <c r="N2381" s="209"/>
      <c r="O2381" s="209"/>
      <c r="P2381" s="209"/>
      <c r="Q2381" s="209"/>
      <c r="R2381" s="209"/>
      <c r="S2381" s="209"/>
      <c r="T2381" s="210"/>
      <c r="AT2381" s="211" t="s">
        <v>186</v>
      </c>
      <c r="AU2381" s="211" t="s">
        <v>89</v>
      </c>
      <c r="AV2381" s="13" t="s">
        <v>89</v>
      </c>
      <c r="AW2381" s="13" t="s">
        <v>35</v>
      </c>
      <c r="AX2381" s="13" t="s">
        <v>87</v>
      </c>
      <c r="AY2381" s="211" t="s">
        <v>158</v>
      </c>
    </row>
    <row r="2382" spans="1:65" s="2" customFormat="1" ht="16.5" customHeight="1">
      <c r="A2382" s="35"/>
      <c r="B2382" s="36"/>
      <c r="C2382" s="244" t="s">
        <v>3705</v>
      </c>
      <c r="D2382" s="244" t="s">
        <v>343</v>
      </c>
      <c r="E2382" s="245" t="s">
        <v>3706</v>
      </c>
      <c r="F2382" s="246" t="s">
        <v>3707</v>
      </c>
      <c r="G2382" s="247" t="s">
        <v>298</v>
      </c>
      <c r="H2382" s="248">
        <v>8.4000000000000005E-2</v>
      </c>
      <c r="I2382" s="249"/>
      <c r="J2382" s="250">
        <f>ROUND(I2382*H2382,2)</f>
        <v>0</v>
      </c>
      <c r="K2382" s="246" t="s">
        <v>217</v>
      </c>
      <c r="L2382" s="251"/>
      <c r="M2382" s="252" t="s">
        <v>1</v>
      </c>
      <c r="N2382" s="253" t="s">
        <v>44</v>
      </c>
      <c r="O2382" s="72"/>
      <c r="P2382" s="196">
        <f>O2382*H2382</f>
        <v>0</v>
      </c>
      <c r="Q2382" s="196">
        <v>1</v>
      </c>
      <c r="R2382" s="196">
        <f>Q2382*H2382</f>
        <v>8.4000000000000005E-2</v>
      </c>
      <c r="S2382" s="196">
        <v>0</v>
      </c>
      <c r="T2382" s="197">
        <f>S2382*H2382</f>
        <v>0</v>
      </c>
      <c r="U2382" s="35"/>
      <c r="V2382" s="35"/>
      <c r="W2382" s="35"/>
      <c r="X2382" s="35"/>
      <c r="Y2382" s="35"/>
      <c r="Z2382" s="35"/>
      <c r="AA2382" s="35"/>
      <c r="AB2382" s="35"/>
      <c r="AC2382" s="35"/>
      <c r="AD2382" s="35"/>
      <c r="AE2382" s="35"/>
      <c r="AR2382" s="198" t="s">
        <v>359</v>
      </c>
      <c r="AT2382" s="198" t="s">
        <v>343</v>
      </c>
      <c r="AU2382" s="198" t="s">
        <v>89</v>
      </c>
      <c r="AY2382" s="18" t="s">
        <v>158</v>
      </c>
      <c r="BE2382" s="199">
        <f>IF(N2382="základní",J2382,0)</f>
        <v>0</v>
      </c>
      <c r="BF2382" s="199">
        <f>IF(N2382="snížená",J2382,0)</f>
        <v>0</v>
      </c>
      <c r="BG2382" s="199">
        <f>IF(N2382="zákl. přenesená",J2382,0)</f>
        <v>0</v>
      </c>
      <c r="BH2382" s="199">
        <f>IF(N2382="sníž. přenesená",J2382,0)</f>
        <v>0</v>
      </c>
      <c r="BI2382" s="199">
        <f>IF(N2382="nulová",J2382,0)</f>
        <v>0</v>
      </c>
      <c r="BJ2382" s="18" t="s">
        <v>87</v>
      </c>
      <c r="BK2382" s="199">
        <f>ROUND(I2382*H2382,2)</f>
        <v>0</v>
      </c>
      <c r="BL2382" s="18" t="s">
        <v>263</v>
      </c>
      <c r="BM2382" s="198" t="s">
        <v>3708</v>
      </c>
    </row>
    <row r="2383" spans="1:65" s="13" customFormat="1">
      <c r="B2383" s="200"/>
      <c r="C2383" s="201"/>
      <c r="D2383" s="202" t="s">
        <v>186</v>
      </c>
      <c r="E2383" s="203" t="s">
        <v>1</v>
      </c>
      <c r="F2383" s="204" t="s">
        <v>3709</v>
      </c>
      <c r="G2383" s="201"/>
      <c r="H2383" s="205">
        <v>8.4000000000000005E-2</v>
      </c>
      <c r="I2383" s="206"/>
      <c r="J2383" s="201"/>
      <c r="K2383" s="201"/>
      <c r="L2383" s="207"/>
      <c r="M2383" s="208"/>
      <c r="N2383" s="209"/>
      <c r="O2383" s="209"/>
      <c r="P2383" s="209"/>
      <c r="Q2383" s="209"/>
      <c r="R2383" s="209"/>
      <c r="S2383" s="209"/>
      <c r="T2383" s="210"/>
      <c r="AT2383" s="211" t="s">
        <v>186</v>
      </c>
      <c r="AU2383" s="211" t="s">
        <v>89</v>
      </c>
      <c r="AV2383" s="13" t="s">
        <v>89</v>
      </c>
      <c r="AW2383" s="13" t="s">
        <v>35</v>
      </c>
      <c r="AX2383" s="13" t="s">
        <v>87</v>
      </c>
      <c r="AY2383" s="211" t="s">
        <v>158</v>
      </c>
    </row>
    <row r="2384" spans="1:65" s="2" customFormat="1" ht="16.5" customHeight="1">
      <c r="A2384" s="35"/>
      <c r="B2384" s="36"/>
      <c r="C2384" s="244" t="s">
        <v>3710</v>
      </c>
      <c r="D2384" s="244" t="s">
        <v>343</v>
      </c>
      <c r="E2384" s="245" t="s">
        <v>3711</v>
      </c>
      <c r="F2384" s="246" t="s">
        <v>3712</v>
      </c>
      <c r="G2384" s="247" t="s">
        <v>298</v>
      </c>
      <c r="H2384" s="248">
        <v>7.2999999999999995E-2</v>
      </c>
      <c r="I2384" s="249"/>
      <c r="J2384" s="250">
        <f>ROUND(I2384*H2384,2)</f>
        <v>0</v>
      </c>
      <c r="K2384" s="246" t="s">
        <v>1</v>
      </c>
      <c r="L2384" s="251"/>
      <c r="M2384" s="252" t="s">
        <v>1</v>
      </c>
      <c r="N2384" s="253" t="s">
        <v>44</v>
      </c>
      <c r="O2384" s="72"/>
      <c r="P2384" s="196">
        <f>O2384*H2384</f>
        <v>0</v>
      </c>
      <c r="Q2384" s="196">
        <v>1</v>
      </c>
      <c r="R2384" s="196">
        <f>Q2384*H2384</f>
        <v>7.2999999999999995E-2</v>
      </c>
      <c r="S2384" s="196">
        <v>0</v>
      </c>
      <c r="T2384" s="197">
        <f>S2384*H2384</f>
        <v>0</v>
      </c>
      <c r="U2384" s="35"/>
      <c r="V2384" s="35"/>
      <c r="W2384" s="35"/>
      <c r="X2384" s="35"/>
      <c r="Y2384" s="35"/>
      <c r="Z2384" s="35"/>
      <c r="AA2384" s="35"/>
      <c r="AB2384" s="35"/>
      <c r="AC2384" s="35"/>
      <c r="AD2384" s="35"/>
      <c r="AE2384" s="35"/>
      <c r="AR2384" s="198" t="s">
        <v>359</v>
      </c>
      <c r="AT2384" s="198" t="s">
        <v>343</v>
      </c>
      <c r="AU2384" s="198" t="s">
        <v>89</v>
      </c>
      <c r="AY2384" s="18" t="s">
        <v>158</v>
      </c>
      <c r="BE2384" s="199">
        <f>IF(N2384="základní",J2384,0)</f>
        <v>0</v>
      </c>
      <c r="BF2384" s="199">
        <f>IF(N2384="snížená",J2384,0)</f>
        <v>0</v>
      </c>
      <c r="BG2384" s="199">
        <f>IF(N2384="zákl. přenesená",J2384,0)</f>
        <v>0</v>
      </c>
      <c r="BH2384" s="199">
        <f>IF(N2384="sníž. přenesená",J2384,0)</f>
        <v>0</v>
      </c>
      <c r="BI2384" s="199">
        <f>IF(N2384="nulová",J2384,0)</f>
        <v>0</v>
      </c>
      <c r="BJ2384" s="18" t="s">
        <v>87</v>
      </c>
      <c r="BK2384" s="199">
        <f>ROUND(I2384*H2384,2)</f>
        <v>0</v>
      </c>
      <c r="BL2384" s="18" t="s">
        <v>263</v>
      </c>
      <c r="BM2384" s="198" t="s">
        <v>3713</v>
      </c>
    </row>
    <row r="2385" spans="1:65" s="13" customFormat="1">
      <c r="B2385" s="200"/>
      <c r="C2385" s="201"/>
      <c r="D2385" s="202" t="s">
        <v>186</v>
      </c>
      <c r="E2385" s="203" t="s">
        <v>1</v>
      </c>
      <c r="F2385" s="204" t="s">
        <v>3714</v>
      </c>
      <c r="G2385" s="201"/>
      <c r="H2385" s="205">
        <v>7.2999999999999995E-2</v>
      </c>
      <c r="I2385" s="206"/>
      <c r="J2385" s="201"/>
      <c r="K2385" s="201"/>
      <c r="L2385" s="207"/>
      <c r="M2385" s="208"/>
      <c r="N2385" s="209"/>
      <c r="O2385" s="209"/>
      <c r="P2385" s="209"/>
      <c r="Q2385" s="209"/>
      <c r="R2385" s="209"/>
      <c r="S2385" s="209"/>
      <c r="T2385" s="210"/>
      <c r="AT2385" s="211" t="s">
        <v>186</v>
      </c>
      <c r="AU2385" s="211" t="s">
        <v>89</v>
      </c>
      <c r="AV2385" s="13" t="s">
        <v>89</v>
      </c>
      <c r="AW2385" s="13" t="s">
        <v>35</v>
      </c>
      <c r="AX2385" s="13" t="s">
        <v>87</v>
      </c>
      <c r="AY2385" s="211" t="s">
        <v>158</v>
      </c>
    </row>
    <row r="2386" spans="1:65" s="2" customFormat="1" ht="16.5" customHeight="1">
      <c r="A2386" s="35"/>
      <c r="B2386" s="36"/>
      <c r="C2386" s="187" t="s">
        <v>3715</v>
      </c>
      <c r="D2386" s="187" t="s">
        <v>161</v>
      </c>
      <c r="E2386" s="188" t="s">
        <v>3716</v>
      </c>
      <c r="F2386" s="189" t="s">
        <v>3717</v>
      </c>
      <c r="G2386" s="190" t="s">
        <v>216</v>
      </c>
      <c r="H2386" s="191">
        <v>463.91500000000002</v>
      </c>
      <c r="I2386" s="192"/>
      <c r="J2386" s="193">
        <f>ROUND(I2386*H2386,2)</f>
        <v>0</v>
      </c>
      <c r="K2386" s="189" t="s">
        <v>217</v>
      </c>
      <c r="L2386" s="40"/>
      <c r="M2386" s="194" t="s">
        <v>1</v>
      </c>
      <c r="N2386" s="195" t="s">
        <v>44</v>
      </c>
      <c r="O2386" s="72"/>
      <c r="P2386" s="196">
        <f>O2386*H2386</f>
        <v>0</v>
      </c>
      <c r="Q2386" s="196">
        <v>6.0000000000000002E-5</v>
      </c>
      <c r="R2386" s="196">
        <f>Q2386*H2386</f>
        <v>2.7834900000000003E-2</v>
      </c>
      <c r="S2386" s="196">
        <v>0</v>
      </c>
      <c r="T2386" s="197">
        <f>S2386*H2386</f>
        <v>0</v>
      </c>
      <c r="U2386" s="35"/>
      <c r="V2386" s="35"/>
      <c r="W2386" s="35"/>
      <c r="X2386" s="35"/>
      <c r="Y2386" s="35"/>
      <c r="Z2386" s="35"/>
      <c r="AA2386" s="35"/>
      <c r="AB2386" s="35"/>
      <c r="AC2386" s="35"/>
      <c r="AD2386" s="35"/>
      <c r="AE2386" s="35"/>
      <c r="AR2386" s="198" t="s">
        <v>263</v>
      </c>
      <c r="AT2386" s="198" t="s">
        <v>161</v>
      </c>
      <c r="AU2386" s="198" t="s">
        <v>89</v>
      </c>
      <c r="AY2386" s="18" t="s">
        <v>158</v>
      </c>
      <c r="BE2386" s="199">
        <f>IF(N2386="základní",J2386,0)</f>
        <v>0</v>
      </c>
      <c r="BF2386" s="199">
        <f>IF(N2386="snížená",J2386,0)</f>
        <v>0</v>
      </c>
      <c r="BG2386" s="199">
        <f>IF(N2386="zákl. přenesená",J2386,0)</f>
        <v>0</v>
      </c>
      <c r="BH2386" s="199">
        <f>IF(N2386="sníž. přenesená",J2386,0)</f>
        <v>0</v>
      </c>
      <c r="BI2386" s="199">
        <f>IF(N2386="nulová",J2386,0)</f>
        <v>0</v>
      </c>
      <c r="BJ2386" s="18" t="s">
        <v>87</v>
      </c>
      <c r="BK2386" s="199">
        <f>ROUND(I2386*H2386,2)</f>
        <v>0</v>
      </c>
      <c r="BL2386" s="18" t="s">
        <v>263</v>
      </c>
      <c r="BM2386" s="198" t="s">
        <v>3718</v>
      </c>
    </row>
    <row r="2387" spans="1:65" s="13" customFormat="1">
      <c r="B2387" s="200"/>
      <c r="C2387" s="201"/>
      <c r="D2387" s="202" t="s">
        <v>186</v>
      </c>
      <c r="E2387" s="203" t="s">
        <v>1</v>
      </c>
      <c r="F2387" s="204" t="s">
        <v>3719</v>
      </c>
      <c r="G2387" s="201"/>
      <c r="H2387" s="205">
        <v>56.003</v>
      </c>
      <c r="I2387" s="206"/>
      <c r="J2387" s="201"/>
      <c r="K2387" s="201"/>
      <c r="L2387" s="207"/>
      <c r="M2387" s="208"/>
      <c r="N2387" s="209"/>
      <c r="O2387" s="209"/>
      <c r="P2387" s="209"/>
      <c r="Q2387" s="209"/>
      <c r="R2387" s="209"/>
      <c r="S2387" s="209"/>
      <c r="T2387" s="210"/>
      <c r="AT2387" s="211" t="s">
        <v>186</v>
      </c>
      <c r="AU2387" s="211" t="s">
        <v>89</v>
      </c>
      <c r="AV2387" s="13" t="s">
        <v>89</v>
      </c>
      <c r="AW2387" s="13" t="s">
        <v>35</v>
      </c>
      <c r="AX2387" s="13" t="s">
        <v>79</v>
      </c>
      <c r="AY2387" s="211" t="s">
        <v>158</v>
      </c>
    </row>
    <row r="2388" spans="1:65" s="13" customFormat="1">
      <c r="B2388" s="200"/>
      <c r="C2388" s="201"/>
      <c r="D2388" s="202" t="s">
        <v>186</v>
      </c>
      <c r="E2388" s="203" t="s">
        <v>1</v>
      </c>
      <c r="F2388" s="204" t="s">
        <v>3720</v>
      </c>
      <c r="G2388" s="201"/>
      <c r="H2388" s="205">
        <v>344.57400000000001</v>
      </c>
      <c r="I2388" s="206"/>
      <c r="J2388" s="201"/>
      <c r="K2388" s="201"/>
      <c r="L2388" s="207"/>
      <c r="M2388" s="208"/>
      <c r="N2388" s="209"/>
      <c r="O2388" s="209"/>
      <c r="P2388" s="209"/>
      <c r="Q2388" s="209"/>
      <c r="R2388" s="209"/>
      <c r="S2388" s="209"/>
      <c r="T2388" s="210"/>
      <c r="AT2388" s="211" t="s">
        <v>186</v>
      </c>
      <c r="AU2388" s="211" t="s">
        <v>89</v>
      </c>
      <c r="AV2388" s="13" t="s">
        <v>89</v>
      </c>
      <c r="AW2388" s="13" t="s">
        <v>35</v>
      </c>
      <c r="AX2388" s="13" t="s">
        <v>79</v>
      </c>
      <c r="AY2388" s="211" t="s">
        <v>158</v>
      </c>
    </row>
    <row r="2389" spans="1:65" s="13" customFormat="1">
      <c r="B2389" s="200"/>
      <c r="C2389" s="201"/>
      <c r="D2389" s="202" t="s">
        <v>186</v>
      </c>
      <c r="E2389" s="203" t="s">
        <v>1</v>
      </c>
      <c r="F2389" s="204" t="s">
        <v>3721</v>
      </c>
      <c r="G2389" s="201"/>
      <c r="H2389" s="205">
        <v>9.2479999999999993</v>
      </c>
      <c r="I2389" s="206"/>
      <c r="J2389" s="201"/>
      <c r="K2389" s="201"/>
      <c r="L2389" s="207"/>
      <c r="M2389" s="208"/>
      <c r="N2389" s="209"/>
      <c r="O2389" s="209"/>
      <c r="P2389" s="209"/>
      <c r="Q2389" s="209"/>
      <c r="R2389" s="209"/>
      <c r="S2389" s="209"/>
      <c r="T2389" s="210"/>
      <c r="AT2389" s="211" t="s">
        <v>186</v>
      </c>
      <c r="AU2389" s="211" t="s">
        <v>89</v>
      </c>
      <c r="AV2389" s="13" t="s">
        <v>89</v>
      </c>
      <c r="AW2389" s="13" t="s">
        <v>35</v>
      </c>
      <c r="AX2389" s="13" t="s">
        <v>79</v>
      </c>
      <c r="AY2389" s="211" t="s">
        <v>158</v>
      </c>
    </row>
    <row r="2390" spans="1:65" s="13" customFormat="1">
      <c r="B2390" s="200"/>
      <c r="C2390" s="201"/>
      <c r="D2390" s="202" t="s">
        <v>186</v>
      </c>
      <c r="E2390" s="203" t="s">
        <v>1</v>
      </c>
      <c r="F2390" s="204" t="s">
        <v>3722</v>
      </c>
      <c r="G2390" s="201"/>
      <c r="H2390" s="205">
        <v>54.09</v>
      </c>
      <c r="I2390" s="206"/>
      <c r="J2390" s="201"/>
      <c r="K2390" s="201"/>
      <c r="L2390" s="207"/>
      <c r="M2390" s="208"/>
      <c r="N2390" s="209"/>
      <c r="O2390" s="209"/>
      <c r="P2390" s="209"/>
      <c r="Q2390" s="209"/>
      <c r="R2390" s="209"/>
      <c r="S2390" s="209"/>
      <c r="T2390" s="210"/>
      <c r="AT2390" s="211" t="s">
        <v>186</v>
      </c>
      <c r="AU2390" s="211" t="s">
        <v>89</v>
      </c>
      <c r="AV2390" s="13" t="s">
        <v>89</v>
      </c>
      <c r="AW2390" s="13" t="s">
        <v>35</v>
      </c>
      <c r="AX2390" s="13" t="s">
        <v>79</v>
      </c>
      <c r="AY2390" s="211" t="s">
        <v>158</v>
      </c>
    </row>
    <row r="2391" spans="1:65" s="14" customFormat="1">
      <c r="B2391" s="212"/>
      <c r="C2391" s="213"/>
      <c r="D2391" s="202" t="s">
        <v>186</v>
      </c>
      <c r="E2391" s="214" t="s">
        <v>1</v>
      </c>
      <c r="F2391" s="215" t="s">
        <v>3723</v>
      </c>
      <c r="G2391" s="213"/>
      <c r="H2391" s="216">
        <v>463.91500000000002</v>
      </c>
      <c r="I2391" s="217"/>
      <c r="J2391" s="213"/>
      <c r="K2391" s="213"/>
      <c r="L2391" s="218"/>
      <c r="M2391" s="219"/>
      <c r="N2391" s="220"/>
      <c r="O2391" s="220"/>
      <c r="P2391" s="220"/>
      <c r="Q2391" s="220"/>
      <c r="R2391" s="220"/>
      <c r="S2391" s="220"/>
      <c r="T2391" s="221"/>
      <c r="AT2391" s="222" t="s">
        <v>186</v>
      </c>
      <c r="AU2391" s="222" t="s">
        <v>89</v>
      </c>
      <c r="AV2391" s="14" t="s">
        <v>165</v>
      </c>
      <c r="AW2391" s="14" t="s">
        <v>35</v>
      </c>
      <c r="AX2391" s="14" t="s">
        <v>87</v>
      </c>
      <c r="AY2391" s="222" t="s">
        <v>158</v>
      </c>
    </row>
    <row r="2392" spans="1:65" s="2" customFormat="1" ht="37.9" customHeight="1">
      <c r="A2392" s="35"/>
      <c r="B2392" s="36"/>
      <c r="C2392" s="244" t="s">
        <v>3724</v>
      </c>
      <c r="D2392" s="244" t="s">
        <v>343</v>
      </c>
      <c r="E2392" s="245" t="s">
        <v>3725</v>
      </c>
      <c r="F2392" s="246" t="s">
        <v>3726</v>
      </c>
      <c r="G2392" s="247" t="s">
        <v>216</v>
      </c>
      <c r="H2392" s="248">
        <v>463.91500000000002</v>
      </c>
      <c r="I2392" s="249"/>
      <c r="J2392" s="250">
        <f>ROUND(I2392*H2392,2)</f>
        <v>0</v>
      </c>
      <c r="K2392" s="246" t="s">
        <v>1</v>
      </c>
      <c r="L2392" s="251"/>
      <c r="M2392" s="252" t="s">
        <v>1</v>
      </c>
      <c r="N2392" s="253" t="s">
        <v>44</v>
      </c>
      <c r="O2392" s="72"/>
      <c r="P2392" s="196">
        <f>O2392*H2392</f>
        <v>0</v>
      </c>
      <c r="Q2392" s="196">
        <v>5.0000000000000001E-3</v>
      </c>
      <c r="R2392" s="196">
        <f>Q2392*H2392</f>
        <v>2.3195749999999999</v>
      </c>
      <c r="S2392" s="196">
        <v>0</v>
      </c>
      <c r="T2392" s="197">
        <f>S2392*H2392</f>
        <v>0</v>
      </c>
      <c r="U2392" s="35"/>
      <c r="V2392" s="35"/>
      <c r="W2392" s="35"/>
      <c r="X2392" s="35"/>
      <c r="Y2392" s="35"/>
      <c r="Z2392" s="35"/>
      <c r="AA2392" s="35"/>
      <c r="AB2392" s="35"/>
      <c r="AC2392" s="35"/>
      <c r="AD2392" s="35"/>
      <c r="AE2392" s="35"/>
      <c r="AR2392" s="198" t="s">
        <v>359</v>
      </c>
      <c r="AT2392" s="198" t="s">
        <v>343</v>
      </c>
      <c r="AU2392" s="198" t="s">
        <v>89</v>
      </c>
      <c r="AY2392" s="18" t="s">
        <v>158</v>
      </c>
      <c r="BE2392" s="199">
        <f>IF(N2392="základní",J2392,0)</f>
        <v>0</v>
      </c>
      <c r="BF2392" s="199">
        <f>IF(N2392="snížená",J2392,0)</f>
        <v>0</v>
      </c>
      <c r="BG2392" s="199">
        <f>IF(N2392="zákl. přenesená",J2392,0)</f>
        <v>0</v>
      </c>
      <c r="BH2392" s="199">
        <f>IF(N2392="sníž. přenesená",J2392,0)</f>
        <v>0</v>
      </c>
      <c r="BI2392" s="199">
        <f>IF(N2392="nulová",J2392,0)</f>
        <v>0</v>
      </c>
      <c r="BJ2392" s="18" t="s">
        <v>87</v>
      </c>
      <c r="BK2392" s="199">
        <f>ROUND(I2392*H2392,2)</f>
        <v>0</v>
      </c>
      <c r="BL2392" s="18" t="s">
        <v>263</v>
      </c>
      <c r="BM2392" s="198" t="s">
        <v>3727</v>
      </c>
    </row>
    <row r="2393" spans="1:65" s="2" customFormat="1" ht="49.15" customHeight="1">
      <c r="A2393" s="35"/>
      <c r="B2393" s="36"/>
      <c r="C2393" s="244" t="s">
        <v>3728</v>
      </c>
      <c r="D2393" s="244" t="s">
        <v>343</v>
      </c>
      <c r="E2393" s="245" t="s">
        <v>3729</v>
      </c>
      <c r="F2393" s="246" t="s">
        <v>3730</v>
      </c>
      <c r="G2393" s="247" t="s">
        <v>3731</v>
      </c>
      <c r="H2393" s="248">
        <v>65</v>
      </c>
      <c r="I2393" s="249"/>
      <c r="J2393" s="250">
        <f>ROUND(I2393*H2393,2)</f>
        <v>0</v>
      </c>
      <c r="K2393" s="246" t="s">
        <v>1</v>
      </c>
      <c r="L2393" s="251"/>
      <c r="M2393" s="252" t="s">
        <v>1</v>
      </c>
      <c r="N2393" s="253" t="s">
        <v>44</v>
      </c>
      <c r="O2393" s="72"/>
      <c r="P2393" s="196">
        <f>O2393*H2393</f>
        <v>0</v>
      </c>
      <c r="Q2393" s="196">
        <v>0</v>
      </c>
      <c r="R2393" s="196">
        <f>Q2393*H2393</f>
        <v>0</v>
      </c>
      <c r="S2393" s="196">
        <v>0</v>
      </c>
      <c r="T2393" s="197">
        <f>S2393*H2393</f>
        <v>0</v>
      </c>
      <c r="U2393" s="35"/>
      <c r="V2393" s="35"/>
      <c r="W2393" s="35"/>
      <c r="X2393" s="35"/>
      <c r="Y2393" s="35"/>
      <c r="Z2393" s="35"/>
      <c r="AA2393" s="35"/>
      <c r="AB2393" s="35"/>
      <c r="AC2393" s="35"/>
      <c r="AD2393" s="35"/>
      <c r="AE2393" s="35"/>
      <c r="AR2393" s="198" t="s">
        <v>359</v>
      </c>
      <c r="AT2393" s="198" t="s">
        <v>343</v>
      </c>
      <c r="AU2393" s="198" t="s">
        <v>89</v>
      </c>
      <c r="AY2393" s="18" t="s">
        <v>158</v>
      </c>
      <c r="BE2393" s="199">
        <f>IF(N2393="základní",J2393,0)</f>
        <v>0</v>
      </c>
      <c r="BF2393" s="199">
        <f>IF(N2393="snížená",J2393,0)</f>
        <v>0</v>
      </c>
      <c r="BG2393" s="199">
        <f>IF(N2393="zákl. přenesená",J2393,0)</f>
        <v>0</v>
      </c>
      <c r="BH2393" s="199">
        <f>IF(N2393="sníž. přenesená",J2393,0)</f>
        <v>0</v>
      </c>
      <c r="BI2393" s="199">
        <f>IF(N2393="nulová",J2393,0)</f>
        <v>0</v>
      </c>
      <c r="BJ2393" s="18" t="s">
        <v>87</v>
      </c>
      <c r="BK2393" s="199">
        <f>ROUND(I2393*H2393,2)</f>
        <v>0</v>
      </c>
      <c r="BL2393" s="18" t="s">
        <v>263</v>
      </c>
      <c r="BM2393" s="198" t="s">
        <v>3732</v>
      </c>
    </row>
    <row r="2394" spans="1:65" s="13" customFormat="1">
      <c r="B2394" s="200"/>
      <c r="C2394" s="201"/>
      <c r="D2394" s="202" t="s">
        <v>186</v>
      </c>
      <c r="E2394" s="203" t="s">
        <v>1</v>
      </c>
      <c r="F2394" s="204" t="s">
        <v>3733</v>
      </c>
      <c r="G2394" s="201"/>
      <c r="H2394" s="205">
        <v>65</v>
      </c>
      <c r="I2394" s="206"/>
      <c r="J2394" s="201"/>
      <c r="K2394" s="201"/>
      <c r="L2394" s="207"/>
      <c r="M2394" s="208"/>
      <c r="N2394" s="209"/>
      <c r="O2394" s="209"/>
      <c r="P2394" s="209"/>
      <c r="Q2394" s="209"/>
      <c r="R2394" s="209"/>
      <c r="S2394" s="209"/>
      <c r="T2394" s="210"/>
      <c r="AT2394" s="211" t="s">
        <v>186</v>
      </c>
      <c r="AU2394" s="211" t="s">
        <v>89</v>
      </c>
      <c r="AV2394" s="13" t="s">
        <v>89</v>
      </c>
      <c r="AW2394" s="13" t="s">
        <v>35</v>
      </c>
      <c r="AX2394" s="13" t="s">
        <v>87</v>
      </c>
      <c r="AY2394" s="211" t="s">
        <v>158</v>
      </c>
    </row>
    <row r="2395" spans="1:65" s="2" customFormat="1" ht="21.75" customHeight="1">
      <c r="A2395" s="35"/>
      <c r="B2395" s="36"/>
      <c r="C2395" s="187" t="s">
        <v>3734</v>
      </c>
      <c r="D2395" s="187" t="s">
        <v>161</v>
      </c>
      <c r="E2395" s="188" t="s">
        <v>3735</v>
      </c>
      <c r="F2395" s="189" t="s">
        <v>3736</v>
      </c>
      <c r="G2395" s="190" t="s">
        <v>216</v>
      </c>
      <c r="H2395" s="191">
        <v>196.17</v>
      </c>
      <c r="I2395" s="192"/>
      <c r="J2395" s="193">
        <f>ROUND(I2395*H2395,2)</f>
        <v>0</v>
      </c>
      <c r="K2395" s="189" t="s">
        <v>217</v>
      </c>
      <c r="L2395" s="40"/>
      <c r="M2395" s="194" t="s">
        <v>1</v>
      </c>
      <c r="N2395" s="195" t="s">
        <v>44</v>
      </c>
      <c r="O2395" s="72"/>
      <c r="P2395" s="196">
        <f>O2395*H2395</f>
        <v>0</v>
      </c>
      <c r="Q2395" s="196">
        <v>0</v>
      </c>
      <c r="R2395" s="196">
        <f>Q2395*H2395</f>
        <v>0</v>
      </c>
      <c r="S2395" s="196">
        <v>1.7000000000000001E-2</v>
      </c>
      <c r="T2395" s="197">
        <f>S2395*H2395</f>
        <v>3.3348900000000001</v>
      </c>
      <c r="U2395" s="35"/>
      <c r="V2395" s="35"/>
      <c r="W2395" s="35"/>
      <c r="X2395" s="35"/>
      <c r="Y2395" s="35"/>
      <c r="Z2395" s="35"/>
      <c r="AA2395" s="35"/>
      <c r="AB2395" s="35"/>
      <c r="AC2395" s="35"/>
      <c r="AD2395" s="35"/>
      <c r="AE2395" s="35"/>
      <c r="AR2395" s="198" t="s">
        <v>263</v>
      </c>
      <c r="AT2395" s="198" t="s">
        <v>161</v>
      </c>
      <c r="AU2395" s="198" t="s">
        <v>89</v>
      </c>
      <c r="AY2395" s="18" t="s">
        <v>158</v>
      </c>
      <c r="BE2395" s="199">
        <f>IF(N2395="základní",J2395,0)</f>
        <v>0</v>
      </c>
      <c r="BF2395" s="199">
        <f>IF(N2395="snížená",J2395,0)</f>
        <v>0</v>
      </c>
      <c r="BG2395" s="199">
        <f>IF(N2395="zákl. přenesená",J2395,0)</f>
        <v>0</v>
      </c>
      <c r="BH2395" s="199">
        <f>IF(N2395="sníž. přenesená",J2395,0)</f>
        <v>0</v>
      </c>
      <c r="BI2395" s="199">
        <f>IF(N2395="nulová",J2395,0)</f>
        <v>0</v>
      </c>
      <c r="BJ2395" s="18" t="s">
        <v>87</v>
      </c>
      <c r="BK2395" s="199">
        <f>ROUND(I2395*H2395,2)</f>
        <v>0</v>
      </c>
      <c r="BL2395" s="18" t="s">
        <v>263</v>
      </c>
      <c r="BM2395" s="198" t="s">
        <v>3737</v>
      </c>
    </row>
    <row r="2396" spans="1:65" s="13" customFormat="1">
      <c r="B2396" s="200"/>
      <c r="C2396" s="201"/>
      <c r="D2396" s="202" t="s">
        <v>186</v>
      </c>
      <c r="E2396" s="203" t="s">
        <v>1</v>
      </c>
      <c r="F2396" s="204" t="s">
        <v>3738</v>
      </c>
      <c r="G2396" s="201"/>
      <c r="H2396" s="205">
        <v>18.149999999999999</v>
      </c>
      <c r="I2396" s="206"/>
      <c r="J2396" s="201"/>
      <c r="K2396" s="201"/>
      <c r="L2396" s="207"/>
      <c r="M2396" s="208"/>
      <c r="N2396" s="209"/>
      <c r="O2396" s="209"/>
      <c r="P2396" s="209"/>
      <c r="Q2396" s="209"/>
      <c r="R2396" s="209"/>
      <c r="S2396" s="209"/>
      <c r="T2396" s="210"/>
      <c r="AT2396" s="211" t="s">
        <v>186</v>
      </c>
      <c r="AU2396" s="211" t="s">
        <v>89</v>
      </c>
      <c r="AV2396" s="13" t="s">
        <v>89</v>
      </c>
      <c r="AW2396" s="13" t="s">
        <v>35</v>
      </c>
      <c r="AX2396" s="13" t="s">
        <v>79</v>
      </c>
      <c r="AY2396" s="211" t="s">
        <v>158</v>
      </c>
    </row>
    <row r="2397" spans="1:65" s="13" customFormat="1">
      <c r="B2397" s="200"/>
      <c r="C2397" s="201"/>
      <c r="D2397" s="202" t="s">
        <v>186</v>
      </c>
      <c r="E2397" s="203" t="s">
        <v>1</v>
      </c>
      <c r="F2397" s="204" t="s">
        <v>3739</v>
      </c>
      <c r="G2397" s="201"/>
      <c r="H2397" s="205">
        <v>68.819999999999993</v>
      </c>
      <c r="I2397" s="206"/>
      <c r="J2397" s="201"/>
      <c r="K2397" s="201"/>
      <c r="L2397" s="207"/>
      <c r="M2397" s="208"/>
      <c r="N2397" s="209"/>
      <c r="O2397" s="209"/>
      <c r="P2397" s="209"/>
      <c r="Q2397" s="209"/>
      <c r="R2397" s="209"/>
      <c r="S2397" s="209"/>
      <c r="T2397" s="210"/>
      <c r="AT2397" s="211" t="s">
        <v>186</v>
      </c>
      <c r="AU2397" s="211" t="s">
        <v>89</v>
      </c>
      <c r="AV2397" s="13" t="s">
        <v>89</v>
      </c>
      <c r="AW2397" s="13" t="s">
        <v>35</v>
      </c>
      <c r="AX2397" s="13" t="s">
        <v>79</v>
      </c>
      <c r="AY2397" s="211" t="s">
        <v>158</v>
      </c>
    </row>
    <row r="2398" spans="1:65" s="13" customFormat="1">
      <c r="B2398" s="200"/>
      <c r="C2398" s="201"/>
      <c r="D2398" s="202" t="s">
        <v>186</v>
      </c>
      <c r="E2398" s="203" t="s">
        <v>1</v>
      </c>
      <c r="F2398" s="204" t="s">
        <v>3740</v>
      </c>
      <c r="G2398" s="201"/>
      <c r="H2398" s="205">
        <v>109.2</v>
      </c>
      <c r="I2398" s="206"/>
      <c r="J2398" s="201"/>
      <c r="K2398" s="201"/>
      <c r="L2398" s="207"/>
      <c r="M2398" s="208"/>
      <c r="N2398" s="209"/>
      <c r="O2398" s="209"/>
      <c r="P2398" s="209"/>
      <c r="Q2398" s="209"/>
      <c r="R2398" s="209"/>
      <c r="S2398" s="209"/>
      <c r="T2398" s="210"/>
      <c r="AT2398" s="211" t="s">
        <v>186</v>
      </c>
      <c r="AU2398" s="211" t="s">
        <v>89</v>
      </c>
      <c r="AV2398" s="13" t="s">
        <v>89</v>
      </c>
      <c r="AW2398" s="13" t="s">
        <v>35</v>
      </c>
      <c r="AX2398" s="13" t="s">
        <v>79</v>
      </c>
      <c r="AY2398" s="211" t="s">
        <v>158</v>
      </c>
    </row>
    <row r="2399" spans="1:65" s="14" customFormat="1">
      <c r="B2399" s="212"/>
      <c r="C2399" s="213"/>
      <c r="D2399" s="202" t="s">
        <v>186</v>
      </c>
      <c r="E2399" s="214" t="s">
        <v>1</v>
      </c>
      <c r="F2399" s="215" t="s">
        <v>199</v>
      </c>
      <c r="G2399" s="213"/>
      <c r="H2399" s="216">
        <v>196.17</v>
      </c>
      <c r="I2399" s="217"/>
      <c r="J2399" s="213"/>
      <c r="K2399" s="213"/>
      <c r="L2399" s="218"/>
      <c r="M2399" s="219"/>
      <c r="N2399" s="220"/>
      <c r="O2399" s="220"/>
      <c r="P2399" s="220"/>
      <c r="Q2399" s="220"/>
      <c r="R2399" s="220"/>
      <c r="S2399" s="220"/>
      <c r="T2399" s="221"/>
      <c r="AT2399" s="222" t="s">
        <v>186</v>
      </c>
      <c r="AU2399" s="222" t="s">
        <v>89</v>
      </c>
      <c r="AV2399" s="14" t="s">
        <v>165</v>
      </c>
      <c r="AW2399" s="14" t="s">
        <v>35</v>
      </c>
      <c r="AX2399" s="14" t="s">
        <v>87</v>
      </c>
      <c r="AY2399" s="222" t="s">
        <v>158</v>
      </c>
    </row>
    <row r="2400" spans="1:65" s="2" customFormat="1" ht="16.5" customHeight="1">
      <c r="A2400" s="35"/>
      <c r="B2400" s="36"/>
      <c r="C2400" s="187" t="s">
        <v>3741</v>
      </c>
      <c r="D2400" s="187" t="s">
        <v>161</v>
      </c>
      <c r="E2400" s="188" t="s">
        <v>3742</v>
      </c>
      <c r="F2400" s="189" t="s">
        <v>3743</v>
      </c>
      <c r="G2400" s="190" t="s">
        <v>216</v>
      </c>
      <c r="H2400" s="191">
        <v>312.34199999999998</v>
      </c>
      <c r="I2400" s="192"/>
      <c r="J2400" s="193">
        <f>ROUND(I2400*H2400,2)</f>
        <v>0</v>
      </c>
      <c r="K2400" s="189" t="s">
        <v>217</v>
      </c>
      <c r="L2400" s="40"/>
      <c r="M2400" s="194" t="s">
        <v>1</v>
      </c>
      <c r="N2400" s="195" t="s">
        <v>44</v>
      </c>
      <c r="O2400" s="72"/>
      <c r="P2400" s="196">
        <f>O2400*H2400</f>
        <v>0</v>
      </c>
      <c r="Q2400" s="196">
        <v>6.0000000000000002E-5</v>
      </c>
      <c r="R2400" s="196">
        <f>Q2400*H2400</f>
        <v>1.874052E-2</v>
      </c>
      <c r="S2400" s="196">
        <v>0</v>
      </c>
      <c r="T2400" s="197">
        <f>S2400*H2400</f>
        <v>0</v>
      </c>
      <c r="U2400" s="35"/>
      <c r="V2400" s="35"/>
      <c r="W2400" s="35"/>
      <c r="X2400" s="35"/>
      <c r="Y2400" s="35"/>
      <c r="Z2400" s="35"/>
      <c r="AA2400" s="35"/>
      <c r="AB2400" s="35"/>
      <c r="AC2400" s="35"/>
      <c r="AD2400" s="35"/>
      <c r="AE2400" s="35"/>
      <c r="AR2400" s="198" t="s">
        <v>263</v>
      </c>
      <c r="AT2400" s="198" t="s">
        <v>161</v>
      </c>
      <c r="AU2400" s="198" t="s">
        <v>89</v>
      </c>
      <c r="AY2400" s="18" t="s">
        <v>158</v>
      </c>
      <c r="BE2400" s="199">
        <f>IF(N2400="základní",J2400,0)</f>
        <v>0</v>
      </c>
      <c r="BF2400" s="199">
        <f>IF(N2400="snížená",J2400,0)</f>
        <v>0</v>
      </c>
      <c r="BG2400" s="199">
        <f>IF(N2400="zákl. přenesená",J2400,0)</f>
        <v>0</v>
      </c>
      <c r="BH2400" s="199">
        <f>IF(N2400="sníž. přenesená",J2400,0)</f>
        <v>0</v>
      </c>
      <c r="BI2400" s="199">
        <f>IF(N2400="nulová",J2400,0)</f>
        <v>0</v>
      </c>
      <c r="BJ2400" s="18" t="s">
        <v>87</v>
      </c>
      <c r="BK2400" s="199">
        <f>ROUND(I2400*H2400,2)</f>
        <v>0</v>
      </c>
      <c r="BL2400" s="18" t="s">
        <v>263</v>
      </c>
      <c r="BM2400" s="198" t="s">
        <v>3744</v>
      </c>
    </row>
    <row r="2401" spans="1:65" s="13" customFormat="1" ht="22.5">
      <c r="B2401" s="200"/>
      <c r="C2401" s="201"/>
      <c r="D2401" s="202" t="s">
        <v>186</v>
      </c>
      <c r="E2401" s="203" t="s">
        <v>1</v>
      </c>
      <c r="F2401" s="204" t="s">
        <v>3745</v>
      </c>
      <c r="G2401" s="201"/>
      <c r="H2401" s="205">
        <v>312.13299999999998</v>
      </c>
      <c r="I2401" s="206"/>
      <c r="J2401" s="201"/>
      <c r="K2401" s="201"/>
      <c r="L2401" s="207"/>
      <c r="M2401" s="208"/>
      <c r="N2401" s="209"/>
      <c r="O2401" s="209"/>
      <c r="P2401" s="209"/>
      <c r="Q2401" s="209"/>
      <c r="R2401" s="209"/>
      <c r="S2401" s="209"/>
      <c r="T2401" s="210"/>
      <c r="AT2401" s="211" t="s">
        <v>186</v>
      </c>
      <c r="AU2401" s="211" t="s">
        <v>89</v>
      </c>
      <c r="AV2401" s="13" t="s">
        <v>89</v>
      </c>
      <c r="AW2401" s="13" t="s">
        <v>35</v>
      </c>
      <c r="AX2401" s="13" t="s">
        <v>79</v>
      </c>
      <c r="AY2401" s="211" t="s">
        <v>158</v>
      </c>
    </row>
    <row r="2402" spans="1:65" s="13" customFormat="1">
      <c r="B2402" s="200"/>
      <c r="C2402" s="201"/>
      <c r="D2402" s="202" t="s">
        <v>186</v>
      </c>
      <c r="E2402" s="203" t="s">
        <v>1</v>
      </c>
      <c r="F2402" s="204" t="s">
        <v>3746</v>
      </c>
      <c r="G2402" s="201"/>
      <c r="H2402" s="205">
        <v>0.20899999999999999</v>
      </c>
      <c r="I2402" s="206"/>
      <c r="J2402" s="201"/>
      <c r="K2402" s="201"/>
      <c r="L2402" s="207"/>
      <c r="M2402" s="208"/>
      <c r="N2402" s="209"/>
      <c r="O2402" s="209"/>
      <c r="P2402" s="209"/>
      <c r="Q2402" s="209"/>
      <c r="R2402" s="209"/>
      <c r="S2402" s="209"/>
      <c r="T2402" s="210"/>
      <c r="AT2402" s="211" t="s">
        <v>186</v>
      </c>
      <c r="AU2402" s="211" t="s">
        <v>89</v>
      </c>
      <c r="AV2402" s="13" t="s">
        <v>89</v>
      </c>
      <c r="AW2402" s="13" t="s">
        <v>35</v>
      </c>
      <c r="AX2402" s="13" t="s">
        <v>79</v>
      </c>
      <c r="AY2402" s="211" t="s">
        <v>158</v>
      </c>
    </row>
    <row r="2403" spans="1:65" s="14" customFormat="1">
      <c r="B2403" s="212"/>
      <c r="C2403" s="213"/>
      <c r="D2403" s="202" t="s">
        <v>186</v>
      </c>
      <c r="E2403" s="214" t="s">
        <v>1</v>
      </c>
      <c r="F2403" s="215" t="s">
        <v>199</v>
      </c>
      <c r="G2403" s="213"/>
      <c r="H2403" s="216">
        <v>312.34199999999998</v>
      </c>
      <c r="I2403" s="217"/>
      <c r="J2403" s="213"/>
      <c r="K2403" s="213"/>
      <c r="L2403" s="218"/>
      <c r="M2403" s="219"/>
      <c r="N2403" s="220"/>
      <c r="O2403" s="220"/>
      <c r="P2403" s="220"/>
      <c r="Q2403" s="220"/>
      <c r="R2403" s="220"/>
      <c r="S2403" s="220"/>
      <c r="T2403" s="221"/>
      <c r="AT2403" s="222" t="s">
        <v>186</v>
      </c>
      <c r="AU2403" s="222" t="s">
        <v>89</v>
      </c>
      <c r="AV2403" s="14" t="s">
        <v>165</v>
      </c>
      <c r="AW2403" s="14" t="s">
        <v>35</v>
      </c>
      <c r="AX2403" s="14" t="s">
        <v>87</v>
      </c>
      <c r="AY2403" s="222" t="s">
        <v>158</v>
      </c>
    </row>
    <row r="2404" spans="1:65" s="2" customFormat="1" ht="24.2" customHeight="1">
      <c r="A2404" s="35"/>
      <c r="B2404" s="36"/>
      <c r="C2404" s="244" t="s">
        <v>3747</v>
      </c>
      <c r="D2404" s="244" t="s">
        <v>343</v>
      </c>
      <c r="E2404" s="245" t="s">
        <v>3748</v>
      </c>
      <c r="F2404" s="246" t="s">
        <v>3749</v>
      </c>
      <c r="G2404" s="247" t="s">
        <v>216</v>
      </c>
      <c r="H2404" s="248">
        <v>343.57600000000002</v>
      </c>
      <c r="I2404" s="249"/>
      <c r="J2404" s="250">
        <f>ROUND(I2404*H2404,2)</f>
        <v>0</v>
      </c>
      <c r="K2404" s="246" t="s">
        <v>1</v>
      </c>
      <c r="L2404" s="251"/>
      <c r="M2404" s="252" t="s">
        <v>1</v>
      </c>
      <c r="N2404" s="253" t="s">
        <v>44</v>
      </c>
      <c r="O2404" s="72"/>
      <c r="P2404" s="196">
        <f>O2404*H2404</f>
        <v>0</v>
      </c>
      <c r="Q2404" s="196">
        <v>6.0000000000000001E-3</v>
      </c>
      <c r="R2404" s="196">
        <f>Q2404*H2404</f>
        <v>2.0614560000000002</v>
      </c>
      <c r="S2404" s="196">
        <v>0</v>
      </c>
      <c r="T2404" s="197">
        <f>S2404*H2404</f>
        <v>0</v>
      </c>
      <c r="U2404" s="35"/>
      <c r="V2404" s="35"/>
      <c r="W2404" s="35"/>
      <c r="X2404" s="35"/>
      <c r="Y2404" s="35"/>
      <c r="Z2404" s="35"/>
      <c r="AA2404" s="35"/>
      <c r="AB2404" s="35"/>
      <c r="AC2404" s="35"/>
      <c r="AD2404" s="35"/>
      <c r="AE2404" s="35"/>
      <c r="AR2404" s="198" t="s">
        <v>359</v>
      </c>
      <c r="AT2404" s="198" t="s">
        <v>343</v>
      </c>
      <c r="AU2404" s="198" t="s">
        <v>89</v>
      </c>
      <c r="AY2404" s="18" t="s">
        <v>158</v>
      </c>
      <c r="BE2404" s="199">
        <f>IF(N2404="základní",J2404,0)</f>
        <v>0</v>
      </c>
      <c r="BF2404" s="199">
        <f>IF(N2404="snížená",J2404,0)</f>
        <v>0</v>
      </c>
      <c r="BG2404" s="199">
        <f>IF(N2404="zákl. přenesená",J2404,0)</f>
        <v>0</v>
      </c>
      <c r="BH2404" s="199">
        <f>IF(N2404="sníž. přenesená",J2404,0)</f>
        <v>0</v>
      </c>
      <c r="BI2404" s="199">
        <f>IF(N2404="nulová",J2404,0)</f>
        <v>0</v>
      </c>
      <c r="BJ2404" s="18" t="s">
        <v>87</v>
      </c>
      <c r="BK2404" s="199">
        <f>ROUND(I2404*H2404,2)</f>
        <v>0</v>
      </c>
      <c r="BL2404" s="18" t="s">
        <v>263</v>
      </c>
      <c r="BM2404" s="198" t="s">
        <v>3750</v>
      </c>
    </row>
    <row r="2405" spans="1:65" s="13" customFormat="1">
      <c r="B2405" s="200"/>
      <c r="C2405" s="201"/>
      <c r="D2405" s="202" t="s">
        <v>186</v>
      </c>
      <c r="E2405" s="201"/>
      <c r="F2405" s="204" t="s">
        <v>3751</v>
      </c>
      <c r="G2405" s="201"/>
      <c r="H2405" s="205">
        <v>343.57600000000002</v>
      </c>
      <c r="I2405" s="206"/>
      <c r="J2405" s="201"/>
      <c r="K2405" s="201"/>
      <c r="L2405" s="207"/>
      <c r="M2405" s="208"/>
      <c r="N2405" s="209"/>
      <c r="O2405" s="209"/>
      <c r="P2405" s="209"/>
      <c r="Q2405" s="209"/>
      <c r="R2405" s="209"/>
      <c r="S2405" s="209"/>
      <c r="T2405" s="210"/>
      <c r="AT2405" s="211" t="s">
        <v>186</v>
      </c>
      <c r="AU2405" s="211" t="s">
        <v>89</v>
      </c>
      <c r="AV2405" s="13" t="s">
        <v>89</v>
      </c>
      <c r="AW2405" s="13" t="s">
        <v>4</v>
      </c>
      <c r="AX2405" s="13" t="s">
        <v>87</v>
      </c>
      <c r="AY2405" s="211" t="s">
        <v>158</v>
      </c>
    </row>
    <row r="2406" spans="1:65" s="2" customFormat="1" ht="24.2" customHeight="1">
      <c r="A2406" s="35"/>
      <c r="B2406" s="36"/>
      <c r="C2406" s="187" t="s">
        <v>3752</v>
      </c>
      <c r="D2406" s="187" t="s">
        <v>161</v>
      </c>
      <c r="E2406" s="188" t="s">
        <v>3753</v>
      </c>
      <c r="F2406" s="189" t="s">
        <v>3754</v>
      </c>
      <c r="G2406" s="190" t="s">
        <v>216</v>
      </c>
      <c r="H2406" s="191">
        <v>393.99900000000002</v>
      </c>
      <c r="I2406" s="192"/>
      <c r="J2406" s="193">
        <f>ROUND(I2406*H2406,2)</f>
        <v>0</v>
      </c>
      <c r="K2406" s="189" t="s">
        <v>217</v>
      </c>
      <c r="L2406" s="40"/>
      <c r="M2406" s="194" t="s">
        <v>1</v>
      </c>
      <c r="N2406" s="195" t="s">
        <v>44</v>
      </c>
      <c r="O2406" s="72"/>
      <c r="P2406" s="196">
        <f>O2406*H2406</f>
        <v>0</v>
      </c>
      <c r="Q2406" s="196">
        <v>1.0000000000000001E-5</v>
      </c>
      <c r="R2406" s="196">
        <f>Q2406*H2406</f>
        <v>3.9399900000000009E-3</v>
      </c>
      <c r="S2406" s="196">
        <v>0</v>
      </c>
      <c r="T2406" s="197">
        <f>S2406*H2406</f>
        <v>0</v>
      </c>
      <c r="U2406" s="35"/>
      <c r="V2406" s="35"/>
      <c r="W2406" s="35"/>
      <c r="X2406" s="35"/>
      <c r="Y2406" s="35"/>
      <c r="Z2406" s="35"/>
      <c r="AA2406" s="35"/>
      <c r="AB2406" s="35"/>
      <c r="AC2406" s="35"/>
      <c r="AD2406" s="35"/>
      <c r="AE2406" s="35"/>
      <c r="AR2406" s="198" t="s">
        <v>263</v>
      </c>
      <c r="AT2406" s="198" t="s">
        <v>161</v>
      </c>
      <c r="AU2406" s="198" t="s">
        <v>89</v>
      </c>
      <c r="AY2406" s="18" t="s">
        <v>158</v>
      </c>
      <c r="BE2406" s="199">
        <f>IF(N2406="základní",J2406,0)</f>
        <v>0</v>
      </c>
      <c r="BF2406" s="199">
        <f>IF(N2406="snížená",J2406,0)</f>
        <v>0</v>
      </c>
      <c r="BG2406" s="199">
        <f>IF(N2406="zákl. přenesená",J2406,0)</f>
        <v>0</v>
      </c>
      <c r="BH2406" s="199">
        <f>IF(N2406="sníž. přenesená",J2406,0)</f>
        <v>0</v>
      </c>
      <c r="BI2406" s="199">
        <f>IF(N2406="nulová",J2406,0)</f>
        <v>0</v>
      </c>
      <c r="BJ2406" s="18" t="s">
        <v>87</v>
      </c>
      <c r="BK2406" s="199">
        <f>ROUND(I2406*H2406,2)</f>
        <v>0</v>
      </c>
      <c r="BL2406" s="18" t="s">
        <v>263</v>
      </c>
      <c r="BM2406" s="198" t="s">
        <v>3755</v>
      </c>
    </row>
    <row r="2407" spans="1:65" s="13" customFormat="1" ht="22.5">
      <c r="B2407" s="200"/>
      <c r="C2407" s="201"/>
      <c r="D2407" s="202" t="s">
        <v>186</v>
      </c>
      <c r="E2407" s="203" t="s">
        <v>1</v>
      </c>
      <c r="F2407" s="204" t="s">
        <v>3756</v>
      </c>
      <c r="G2407" s="201"/>
      <c r="H2407" s="205">
        <v>196.09899999999999</v>
      </c>
      <c r="I2407" s="206"/>
      <c r="J2407" s="201"/>
      <c r="K2407" s="201"/>
      <c r="L2407" s="207"/>
      <c r="M2407" s="208"/>
      <c r="N2407" s="209"/>
      <c r="O2407" s="209"/>
      <c r="P2407" s="209"/>
      <c r="Q2407" s="209"/>
      <c r="R2407" s="209"/>
      <c r="S2407" s="209"/>
      <c r="T2407" s="210"/>
      <c r="AT2407" s="211" t="s">
        <v>186</v>
      </c>
      <c r="AU2407" s="211" t="s">
        <v>89</v>
      </c>
      <c r="AV2407" s="13" t="s">
        <v>89</v>
      </c>
      <c r="AW2407" s="13" t="s">
        <v>35</v>
      </c>
      <c r="AX2407" s="13" t="s">
        <v>79</v>
      </c>
      <c r="AY2407" s="211" t="s">
        <v>158</v>
      </c>
    </row>
    <row r="2408" spans="1:65" s="13" customFormat="1">
      <c r="B2408" s="200"/>
      <c r="C2408" s="201"/>
      <c r="D2408" s="202" t="s">
        <v>186</v>
      </c>
      <c r="E2408" s="203" t="s">
        <v>1</v>
      </c>
      <c r="F2408" s="204" t="s">
        <v>3757</v>
      </c>
      <c r="G2408" s="201"/>
      <c r="H2408" s="205">
        <v>219.39599999999999</v>
      </c>
      <c r="I2408" s="206"/>
      <c r="J2408" s="201"/>
      <c r="K2408" s="201"/>
      <c r="L2408" s="207"/>
      <c r="M2408" s="208"/>
      <c r="N2408" s="209"/>
      <c r="O2408" s="209"/>
      <c r="P2408" s="209"/>
      <c r="Q2408" s="209"/>
      <c r="R2408" s="209"/>
      <c r="S2408" s="209"/>
      <c r="T2408" s="210"/>
      <c r="AT2408" s="211" t="s">
        <v>186</v>
      </c>
      <c r="AU2408" s="211" t="s">
        <v>89</v>
      </c>
      <c r="AV2408" s="13" t="s">
        <v>89</v>
      </c>
      <c r="AW2408" s="13" t="s">
        <v>35</v>
      </c>
      <c r="AX2408" s="13" t="s">
        <v>79</v>
      </c>
      <c r="AY2408" s="211" t="s">
        <v>158</v>
      </c>
    </row>
    <row r="2409" spans="1:65" s="13" customFormat="1">
      <c r="B2409" s="200"/>
      <c r="C2409" s="201"/>
      <c r="D2409" s="202" t="s">
        <v>186</v>
      </c>
      <c r="E2409" s="203" t="s">
        <v>1</v>
      </c>
      <c r="F2409" s="204" t="s">
        <v>3758</v>
      </c>
      <c r="G2409" s="201"/>
      <c r="H2409" s="205">
        <v>-2.9119999999999999</v>
      </c>
      <c r="I2409" s="206"/>
      <c r="J2409" s="201"/>
      <c r="K2409" s="201"/>
      <c r="L2409" s="207"/>
      <c r="M2409" s="208"/>
      <c r="N2409" s="209"/>
      <c r="O2409" s="209"/>
      <c r="P2409" s="209"/>
      <c r="Q2409" s="209"/>
      <c r="R2409" s="209"/>
      <c r="S2409" s="209"/>
      <c r="T2409" s="210"/>
      <c r="AT2409" s="211" t="s">
        <v>186</v>
      </c>
      <c r="AU2409" s="211" t="s">
        <v>89</v>
      </c>
      <c r="AV2409" s="13" t="s">
        <v>89</v>
      </c>
      <c r="AW2409" s="13" t="s">
        <v>35</v>
      </c>
      <c r="AX2409" s="13" t="s">
        <v>79</v>
      </c>
      <c r="AY2409" s="211" t="s">
        <v>158</v>
      </c>
    </row>
    <row r="2410" spans="1:65" s="13" customFormat="1">
      <c r="B2410" s="200"/>
      <c r="C2410" s="201"/>
      <c r="D2410" s="202" t="s">
        <v>186</v>
      </c>
      <c r="E2410" s="203" t="s">
        <v>1</v>
      </c>
      <c r="F2410" s="204" t="s">
        <v>3759</v>
      </c>
      <c r="G2410" s="201"/>
      <c r="H2410" s="205">
        <v>-18.584</v>
      </c>
      <c r="I2410" s="206"/>
      <c r="J2410" s="201"/>
      <c r="K2410" s="201"/>
      <c r="L2410" s="207"/>
      <c r="M2410" s="208"/>
      <c r="N2410" s="209"/>
      <c r="O2410" s="209"/>
      <c r="P2410" s="209"/>
      <c r="Q2410" s="209"/>
      <c r="R2410" s="209"/>
      <c r="S2410" s="209"/>
      <c r="T2410" s="210"/>
      <c r="AT2410" s="211" t="s">
        <v>186</v>
      </c>
      <c r="AU2410" s="211" t="s">
        <v>89</v>
      </c>
      <c r="AV2410" s="13" t="s">
        <v>89</v>
      </c>
      <c r="AW2410" s="13" t="s">
        <v>35</v>
      </c>
      <c r="AX2410" s="13" t="s">
        <v>79</v>
      </c>
      <c r="AY2410" s="211" t="s">
        <v>158</v>
      </c>
    </row>
    <row r="2411" spans="1:65" s="14" customFormat="1">
      <c r="B2411" s="212"/>
      <c r="C2411" s="213"/>
      <c r="D2411" s="202" t="s">
        <v>186</v>
      </c>
      <c r="E2411" s="214" t="s">
        <v>1</v>
      </c>
      <c r="F2411" s="215" t="s">
        <v>199</v>
      </c>
      <c r="G2411" s="213"/>
      <c r="H2411" s="216">
        <v>393.99900000000002</v>
      </c>
      <c r="I2411" s="217"/>
      <c r="J2411" s="213"/>
      <c r="K2411" s="213"/>
      <c r="L2411" s="218"/>
      <c r="M2411" s="219"/>
      <c r="N2411" s="220"/>
      <c r="O2411" s="220"/>
      <c r="P2411" s="220"/>
      <c r="Q2411" s="220"/>
      <c r="R2411" s="220"/>
      <c r="S2411" s="220"/>
      <c r="T2411" s="221"/>
      <c r="AT2411" s="222" t="s">
        <v>186</v>
      </c>
      <c r="AU2411" s="222" t="s">
        <v>89</v>
      </c>
      <c r="AV2411" s="14" t="s">
        <v>165</v>
      </c>
      <c r="AW2411" s="14" t="s">
        <v>35</v>
      </c>
      <c r="AX2411" s="14" t="s">
        <v>87</v>
      </c>
      <c r="AY2411" s="222" t="s">
        <v>158</v>
      </c>
    </row>
    <row r="2412" spans="1:65" s="2" customFormat="1" ht="24.2" customHeight="1">
      <c r="A2412" s="35"/>
      <c r="B2412" s="36"/>
      <c r="C2412" s="244" t="s">
        <v>3760</v>
      </c>
      <c r="D2412" s="244" t="s">
        <v>343</v>
      </c>
      <c r="E2412" s="245" t="s">
        <v>3761</v>
      </c>
      <c r="F2412" s="246" t="s">
        <v>3762</v>
      </c>
      <c r="G2412" s="247" t="s">
        <v>332</v>
      </c>
      <c r="H2412" s="248">
        <v>2742.6</v>
      </c>
      <c r="I2412" s="249"/>
      <c r="J2412" s="250">
        <f>ROUND(I2412*H2412,2)</f>
        <v>0</v>
      </c>
      <c r="K2412" s="246" t="s">
        <v>1</v>
      </c>
      <c r="L2412" s="251"/>
      <c r="M2412" s="252" t="s">
        <v>1</v>
      </c>
      <c r="N2412" s="253" t="s">
        <v>44</v>
      </c>
      <c r="O2412" s="72"/>
      <c r="P2412" s="196">
        <f>O2412*H2412</f>
        <v>0</v>
      </c>
      <c r="Q2412" s="196">
        <v>8.9999999999999998E-4</v>
      </c>
      <c r="R2412" s="196">
        <f>Q2412*H2412</f>
        <v>2.46834</v>
      </c>
      <c r="S2412" s="196">
        <v>0</v>
      </c>
      <c r="T2412" s="197">
        <f>S2412*H2412</f>
        <v>0</v>
      </c>
      <c r="U2412" s="35"/>
      <c r="V2412" s="35"/>
      <c r="W2412" s="35"/>
      <c r="X2412" s="35"/>
      <c r="Y2412" s="35"/>
      <c r="Z2412" s="35"/>
      <c r="AA2412" s="35"/>
      <c r="AB2412" s="35"/>
      <c r="AC2412" s="35"/>
      <c r="AD2412" s="35"/>
      <c r="AE2412" s="35"/>
      <c r="AR2412" s="198" t="s">
        <v>359</v>
      </c>
      <c r="AT2412" s="198" t="s">
        <v>343</v>
      </c>
      <c r="AU2412" s="198" t="s">
        <v>89</v>
      </c>
      <c r="AY2412" s="18" t="s">
        <v>158</v>
      </c>
      <c r="BE2412" s="199">
        <f>IF(N2412="základní",J2412,0)</f>
        <v>0</v>
      </c>
      <c r="BF2412" s="199">
        <f>IF(N2412="snížená",J2412,0)</f>
        <v>0</v>
      </c>
      <c r="BG2412" s="199">
        <f>IF(N2412="zákl. přenesená",J2412,0)</f>
        <v>0</v>
      </c>
      <c r="BH2412" s="199">
        <f>IF(N2412="sníž. přenesená",J2412,0)</f>
        <v>0</v>
      </c>
      <c r="BI2412" s="199">
        <f>IF(N2412="nulová",J2412,0)</f>
        <v>0</v>
      </c>
      <c r="BJ2412" s="18" t="s">
        <v>87</v>
      </c>
      <c r="BK2412" s="199">
        <f>ROUND(I2412*H2412,2)</f>
        <v>0</v>
      </c>
      <c r="BL2412" s="18" t="s">
        <v>263</v>
      </c>
      <c r="BM2412" s="198" t="s">
        <v>3763</v>
      </c>
    </row>
    <row r="2413" spans="1:65" s="13" customFormat="1">
      <c r="B2413" s="200"/>
      <c r="C2413" s="201"/>
      <c r="D2413" s="202" t="s">
        <v>186</v>
      </c>
      <c r="E2413" s="203" t="s">
        <v>1</v>
      </c>
      <c r="F2413" s="204" t="s">
        <v>3764</v>
      </c>
      <c r="G2413" s="201"/>
      <c r="H2413" s="205">
        <v>2612</v>
      </c>
      <c r="I2413" s="206"/>
      <c r="J2413" s="201"/>
      <c r="K2413" s="201"/>
      <c r="L2413" s="207"/>
      <c r="M2413" s="208"/>
      <c r="N2413" s="209"/>
      <c r="O2413" s="209"/>
      <c r="P2413" s="209"/>
      <c r="Q2413" s="209"/>
      <c r="R2413" s="209"/>
      <c r="S2413" s="209"/>
      <c r="T2413" s="210"/>
      <c r="AT2413" s="211" t="s">
        <v>186</v>
      </c>
      <c r="AU2413" s="211" t="s">
        <v>89</v>
      </c>
      <c r="AV2413" s="13" t="s">
        <v>89</v>
      </c>
      <c r="AW2413" s="13" t="s">
        <v>35</v>
      </c>
      <c r="AX2413" s="13" t="s">
        <v>87</v>
      </c>
      <c r="AY2413" s="211" t="s">
        <v>158</v>
      </c>
    </row>
    <row r="2414" spans="1:65" s="13" customFormat="1">
      <c r="B2414" s="200"/>
      <c r="C2414" s="201"/>
      <c r="D2414" s="202" t="s">
        <v>186</v>
      </c>
      <c r="E2414" s="201"/>
      <c r="F2414" s="204" t="s">
        <v>3765</v>
      </c>
      <c r="G2414" s="201"/>
      <c r="H2414" s="205">
        <v>2742.6</v>
      </c>
      <c r="I2414" s="206"/>
      <c r="J2414" s="201"/>
      <c r="K2414" s="201"/>
      <c r="L2414" s="207"/>
      <c r="M2414" s="208"/>
      <c r="N2414" s="209"/>
      <c r="O2414" s="209"/>
      <c r="P2414" s="209"/>
      <c r="Q2414" s="209"/>
      <c r="R2414" s="209"/>
      <c r="S2414" s="209"/>
      <c r="T2414" s="210"/>
      <c r="AT2414" s="211" t="s">
        <v>186</v>
      </c>
      <c r="AU2414" s="211" t="s">
        <v>89</v>
      </c>
      <c r="AV2414" s="13" t="s">
        <v>89</v>
      </c>
      <c r="AW2414" s="13" t="s">
        <v>4</v>
      </c>
      <c r="AX2414" s="13" t="s">
        <v>87</v>
      </c>
      <c r="AY2414" s="211" t="s">
        <v>158</v>
      </c>
    </row>
    <row r="2415" spans="1:65" s="2" customFormat="1" ht="24.2" customHeight="1">
      <c r="A2415" s="35"/>
      <c r="B2415" s="36"/>
      <c r="C2415" s="187" t="s">
        <v>3766</v>
      </c>
      <c r="D2415" s="187" t="s">
        <v>161</v>
      </c>
      <c r="E2415" s="188" t="s">
        <v>3767</v>
      </c>
      <c r="F2415" s="189" t="s">
        <v>3768</v>
      </c>
      <c r="G2415" s="190" t="s">
        <v>332</v>
      </c>
      <c r="H2415" s="191">
        <v>287</v>
      </c>
      <c r="I2415" s="192"/>
      <c r="J2415" s="193">
        <f>ROUND(I2415*H2415,2)</f>
        <v>0</v>
      </c>
      <c r="K2415" s="189" t="s">
        <v>1</v>
      </c>
      <c r="L2415" s="40"/>
      <c r="M2415" s="194" t="s">
        <v>1</v>
      </c>
      <c r="N2415" s="195" t="s">
        <v>44</v>
      </c>
      <c r="O2415" s="72"/>
      <c r="P2415" s="196">
        <f>O2415*H2415</f>
        <v>0</v>
      </c>
      <c r="Q2415" s="196">
        <v>0</v>
      </c>
      <c r="R2415" s="196">
        <f>Q2415*H2415</f>
        <v>0</v>
      </c>
      <c r="S2415" s="196">
        <v>0</v>
      </c>
      <c r="T2415" s="197">
        <f>S2415*H2415</f>
        <v>0</v>
      </c>
      <c r="U2415" s="35"/>
      <c r="V2415" s="35"/>
      <c r="W2415" s="35"/>
      <c r="X2415" s="35"/>
      <c r="Y2415" s="35"/>
      <c r="Z2415" s="35"/>
      <c r="AA2415" s="35"/>
      <c r="AB2415" s="35"/>
      <c r="AC2415" s="35"/>
      <c r="AD2415" s="35"/>
      <c r="AE2415" s="35"/>
      <c r="AR2415" s="198" t="s">
        <v>263</v>
      </c>
      <c r="AT2415" s="198" t="s">
        <v>161</v>
      </c>
      <c r="AU2415" s="198" t="s">
        <v>89</v>
      </c>
      <c r="AY2415" s="18" t="s">
        <v>158</v>
      </c>
      <c r="BE2415" s="199">
        <f>IF(N2415="základní",J2415,0)</f>
        <v>0</v>
      </c>
      <c r="BF2415" s="199">
        <f>IF(N2415="snížená",J2415,0)</f>
        <v>0</v>
      </c>
      <c r="BG2415" s="199">
        <f>IF(N2415="zákl. přenesená",J2415,0)</f>
        <v>0</v>
      </c>
      <c r="BH2415" s="199">
        <f>IF(N2415="sníž. přenesená",J2415,0)</f>
        <v>0</v>
      </c>
      <c r="BI2415" s="199">
        <f>IF(N2415="nulová",J2415,0)</f>
        <v>0</v>
      </c>
      <c r="BJ2415" s="18" t="s">
        <v>87</v>
      </c>
      <c r="BK2415" s="199">
        <f>ROUND(I2415*H2415,2)</f>
        <v>0</v>
      </c>
      <c r="BL2415" s="18" t="s">
        <v>263</v>
      </c>
      <c r="BM2415" s="198" t="s">
        <v>3769</v>
      </c>
    </row>
    <row r="2416" spans="1:65" s="13" customFormat="1">
      <c r="B2416" s="200"/>
      <c r="C2416" s="201"/>
      <c r="D2416" s="202" t="s">
        <v>186</v>
      </c>
      <c r="E2416" s="203" t="s">
        <v>1</v>
      </c>
      <c r="F2416" s="204" t="s">
        <v>3770</v>
      </c>
      <c r="G2416" s="201"/>
      <c r="H2416" s="205">
        <v>287</v>
      </c>
      <c r="I2416" s="206"/>
      <c r="J2416" s="201"/>
      <c r="K2416" s="201"/>
      <c r="L2416" s="207"/>
      <c r="M2416" s="208"/>
      <c r="N2416" s="209"/>
      <c r="O2416" s="209"/>
      <c r="P2416" s="209"/>
      <c r="Q2416" s="209"/>
      <c r="R2416" s="209"/>
      <c r="S2416" s="209"/>
      <c r="T2416" s="210"/>
      <c r="AT2416" s="211" t="s">
        <v>186</v>
      </c>
      <c r="AU2416" s="211" t="s">
        <v>89</v>
      </c>
      <c r="AV2416" s="13" t="s">
        <v>89</v>
      </c>
      <c r="AW2416" s="13" t="s">
        <v>35</v>
      </c>
      <c r="AX2416" s="13" t="s">
        <v>87</v>
      </c>
      <c r="AY2416" s="211" t="s">
        <v>158</v>
      </c>
    </row>
    <row r="2417" spans="1:65" s="2" customFormat="1" ht="24.2" customHeight="1">
      <c r="A2417" s="35"/>
      <c r="B2417" s="36"/>
      <c r="C2417" s="244" t="s">
        <v>3771</v>
      </c>
      <c r="D2417" s="244" t="s">
        <v>343</v>
      </c>
      <c r="E2417" s="245" t="s">
        <v>3772</v>
      </c>
      <c r="F2417" s="246" t="s">
        <v>3773</v>
      </c>
      <c r="G2417" s="247" t="s">
        <v>332</v>
      </c>
      <c r="H2417" s="248">
        <v>287</v>
      </c>
      <c r="I2417" s="249"/>
      <c r="J2417" s="250">
        <f>ROUND(I2417*H2417,2)</f>
        <v>0</v>
      </c>
      <c r="K2417" s="246" t="s">
        <v>1</v>
      </c>
      <c r="L2417" s="251"/>
      <c r="M2417" s="252" t="s">
        <v>1</v>
      </c>
      <c r="N2417" s="253" t="s">
        <v>44</v>
      </c>
      <c r="O2417" s="72"/>
      <c r="P2417" s="196">
        <f>O2417*H2417</f>
        <v>0</v>
      </c>
      <c r="Q2417" s="196">
        <v>6.0000000000000001E-3</v>
      </c>
      <c r="R2417" s="196">
        <f>Q2417*H2417</f>
        <v>1.722</v>
      </c>
      <c r="S2417" s="196">
        <v>0</v>
      </c>
      <c r="T2417" s="197">
        <f>S2417*H2417</f>
        <v>0</v>
      </c>
      <c r="U2417" s="35"/>
      <c r="V2417" s="35"/>
      <c r="W2417" s="35"/>
      <c r="X2417" s="35"/>
      <c r="Y2417" s="35"/>
      <c r="Z2417" s="35"/>
      <c r="AA2417" s="35"/>
      <c r="AB2417" s="35"/>
      <c r="AC2417" s="35"/>
      <c r="AD2417" s="35"/>
      <c r="AE2417" s="35"/>
      <c r="AR2417" s="198" t="s">
        <v>359</v>
      </c>
      <c r="AT2417" s="198" t="s">
        <v>343</v>
      </c>
      <c r="AU2417" s="198" t="s">
        <v>89</v>
      </c>
      <c r="AY2417" s="18" t="s">
        <v>158</v>
      </c>
      <c r="BE2417" s="199">
        <f>IF(N2417="základní",J2417,0)</f>
        <v>0</v>
      </c>
      <c r="BF2417" s="199">
        <f>IF(N2417="snížená",J2417,0)</f>
        <v>0</v>
      </c>
      <c r="BG2417" s="199">
        <f>IF(N2417="zákl. přenesená",J2417,0)</f>
        <v>0</v>
      </c>
      <c r="BH2417" s="199">
        <f>IF(N2417="sníž. přenesená",J2417,0)</f>
        <v>0</v>
      </c>
      <c r="BI2417" s="199">
        <f>IF(N2417="nulová",J2417,0)</f>
        <v>0</v>
      </c>
      <c r="BJ2417" s="18" t="s">
        <v>87</v>
      </c>
      <c r="BK2417" s="199">
        <f>ROUND(I2417*H2417,2)</f>
        <v>0</v>
      </c>
      <c r="BL2417" s="18" t="s">
        <v>263</v>
      </c>
      <c r="BM2417" s="198" t="s">
        <v>3774</v>
      </c>
    </row>
    <row r="2418" spans="1:65" s="13" customFormat="1">
      <c r="B2418" s="200"/>
      <c r="C2418" s="201"/>
      <c r="D2418" s="202" t="s">
        <v>186</v>
      </c>
      <c r="E2418" s="203" t="s">
        <v>1</v>
      </c>
      <c r="F2418" s="204" t="s">
        <v>3770</v>
      </c>
      <c r="G2418" s="201"/>
      <c r="H2418" s="205">
        <v>287</v>
      </c>
      <c r="I2418" s="206"/>
      <c r="J2418" s="201"/>
      <c r="K2418" s="201"/>
      <c r="L2418" s="207"/>
      <c r="M2418" s="208"/>
      <c r="N2418" s="209"/>
      <c r="O2418" s="209"/>
      <c r="P2418" s="209"/>
      <c r="Q2418" s="209"/>
      <c r="R2418" s="209"/>
      <c r="S2418" s="209"/>
      <c r="T2418" s="210"/>
      <c r="AT2418" s="211" t="s">
        <v>186</v>
      </c>
      <c r="AU2418" s="211" t="s">
        <v>89</v>
      </c>
      <c r="AV2418" s="13" t="s">
        <v>89</v>
      </c>
      <c r="AW2418" s="13" t="s">
        <v>35</v>
      </c>
      <c r="AX2418" s="13" t="s">
        <v>87</v>
      </c>
      <c r="AY2418" s="211" t="s">
        <v>158</v>
      </c>
    </row>
    <row r="2419" spans="1:65" s="2" customFormat="1" ht="21.75" customHeight="1">
      <c r="A2419" s="35"/>
      <c r="B2419" s="36"/>
      <c r="C2419" s="187" t="s">
        <v>3775</v>
      </c>
      <c r="D2419" s="187" t="s">
        <v>161</v>
      </c>
      <c r="E2419" s="188" t="s">
        <v>3776</v>
      </c>
      <c r="F2419" s="189" t="s">
        <v>3777</v>
      </c>
      <c r="G2419" s="190" t="s">
        <v>216</v>
      </c>
      <c r="H2419" s="191">
        <v>156.11699999999999</v>
      </c>
      <c r="I2419" s="192"/>
      <c r="J2419" s="193">
        <f>ROUND(I2419*H2419,2)</f>
        <v>0</v>
      </c>
      <c r="K2419" s="189" t="s">
        <v>1</v>
      </c>
      <c r="L2419" s="40"/>
      <c r="M2419" s="194" t="s">
        <v>1</v>
      </c>
      <c r="N2419" s="195" t="s">
        <v>44</v>
      </c>
      <c r="O2419" s="72"/>
      <c r="P2419" s="196">
        <f>O2419*H2419</f>
        <v>0</v>
      </c>
      <c r="Q2419" s="196">
        <v>0</v>
      </c>
      <c r="R2419" s="196">
        <f>Q2419*H2419</f>
        <v>0</v>
      </c>
      <c r="S2419" s="196">
        <v>0</v>
      </c>
      <c r="T2419" s="197">
        <f>S2419*H2419</f>
        <v>0</v>
      </c>
      <c r="U2419" s="35"/>
      <c r="V2419" s="35"/>
      <c r="W2419" s="35"/>
      <c r="X2419" s="35"/>
      <c r="Y2419" s="35"/>
      <c r="Z2419" s="35"/>
      <c r="AA2419" s="35"/>
      <c r="AB2419" s="35"/>
      <c r="AC2419" s="35"/>
      <c r="AD2419" s="35"/>
      <c r="AE2419" s="35"/>
      <c r="AR2419" s="198" t="s">
        <v>263</v>
      </c>
      <c r="AT2419" s="198" t="s">
        <v>161</v>
      </c>
      <c r="AU2419" s="198" t="s">
        <v>89</v>
      </c>
      <c r="AY2419" s="18" t="s">
        <v>158</v>
      </c>
      <c r="BE2419" s="199">
        <f>IF(N2419="základní",J2419,0)</f>
        <v>0</v>
      </c>
      <c r="BF2419" s="199">
        <f>IF(N2419="snížená",J2419,0)</f>
        <v>0</v>
      </c>
      <c r="BG2419" s="199">
        <f>IF(N2419="zákl. přenesená",J2419,0)</f>
        <v>0</v>
      </c>
      <c r="BH2419" s="199">
        <f>IF(N2419="sníž. přenesená",J2419,0)</f>
        <v>0</v>
      </c>
      <c r="BI2419" s="199">
        <f>IF(N2419="nulová",J2419,0)</f>
        <v>0</v>
      </c>
      <c r="BJ2419" s="18" t="s">
        <v>87</v>
      </c>
      <c r="BK2419" s="199">
        <f>ROUND(I2419*H2419,2)</f>
        <v>0</v>
      </c>
      <c r="BL2419" s="18" t="s">
        <v>263</v>
      </c>
      <c r="BM2419" s="198" t="s">
        <v>3778</v>
      </c>
    </row>
    <row r="2420" spans="1:65" s="13" customFormat="1">
      <c r="B2420" s="200"/>
      <c r="C2420" s="201"/>
      <c r="D2420" s="202" t="s">
        <v>186</v>
      </c>
      <c r="E2420" s="203" t="s">
        <v>1</v>
      </c>
      <c r="F2420" s="204" t="s">
        <v>3779</v>
      </c>
      <c r="G2420" s="201"/>
      <c r="H2420" s="205">
        <v>125.658</v>
      </c>
      <c r="I2420" s="206"/>
      <c r="J2420" s="201"/>
      <c r="K2420" s="201"/>
      <c r="L2420" s="207"/>
      <c r="M2420" s="208"/>
      <c r="N2420" s="209"/>
      <c r="O2420" s="209"/>
      <c r="P2420" s="209"/>
      <c r="Q2420" s="209"/>
      <c r="R2420" s="209"/>
      <c r="S2420" s="209"/>
      <c r="T2420" s="210"/>
      <c r="AT2420" s="211" t="s">
        <v>186</v>
      </c>
      <c r="AU2420" s="211" t="s">
        <v>89</v>
      </c>
      <c r="AV2420" s="13" t="s">
        <v>89</v>
      </c>
      <c r="AW2420" s="13" t="s">
        <v>35</v>
      </c>
      <c r="AX2420" s="13" t="s">
        <v>79</v>
      </c>
      <c r="AY2420" s="211" t="s">
        <v>158</v>
      </c>
    </row>
    <row r="2421" spans="1:65" s="13" customFormat="1">
      <c r="B2421" s="200"/>
      <c r="C2421" s="201"/>
      <c r="D2421" s="202" t="s">
        <v>186</v>
      </c>
      <c r="E2421" s="203" t="s">
        <v>1</v>
      </c>
      <c r="F2421" s="204" t="s">
        <v>3780</v>
      </c>
      <c r="G2421" s="201"/>
      <c r="H2421" s="205">
        <v>18.018000000000001</v>
      </c>
      <c r="I2421" s="206"/>
      <c r="J2421" s="201"/>
      <c r="K2421" s="201"/>
      <c r="L2421" s="207"/>
      <c r="M2421" s="208"/>
      <c r="N2421" s="209"/>
      <c r="O2421" s="209"/>
      <c r="P2421" s="209"/>
      <c r="Q2421" s="209"/>
      <c r="R2421" s="209"/>
      <c r="S2421" s="209"/>
      <c r="T2421" s="210"/>
      <c r="AT2421" s="211" t="s">
        <v>186</v>
      </c>
      <c r="AU2421" s="211" t="s">
        <v>89</v>
      </c>
      <c r="AV2421" s="13" t="s">
        <v>89</v>
      </c>
      <c r="AW2421" s="13" t="s">
        <v>35</v>
      </c>
      <c r="AX2421" s="13" t="s">
        <v>79</v>
      </c>
      <c r="AY2421" s="211" t="s">
        <v>158</v>
      </c>
    </row>
    <row r="2422" spans="1:65" s="13" customFormat="1">
      <c r="B2422" s="200"/>
      <c r="C2422" s="201"/>
      <c r="D2422" s="202" t="s">
        <v>186</v>
      </c>
      <c r="E2422" s="203" t="s">
        <v>1</v>
      </c>
      <c r="F2422" s="204" t="s">
        <v>3781</v>
      </c>
      <c r="G2422" s="201"/>
      <c r="H2422" s="205">
        <v>6.7469999999999999</v>
      </c>
      <c r="I2422" s="206"/>
      <c r="J2422" s="201"/>
      <c r="K2422" s="201"/>
      <c r="L2422" s="207"/>
      <c r="M2422" s="208"/>
      <c r="N2422" s="209"/>
      <c r="O2422" s="209"/>
      <c r="P2422" s="209"/>
      <c r="Q2422" s="209"/>
      <c r="R2422" s="209"/>
      <c r="S2422" s="209"/>
      <c r="T2422" s="210"/>
      <c r="AT2422" s="211" t="s">
        <v>186</v>
      </c>
      <c r="AU2422" s="211" t="s">
        <v>89</v>
      </c>
      <c r="AV2422" s="13" t="s">
        <v>89</v>
      </c>
      <c r="AW2422" s="13" t="s">
        <v>35</v>
      </c>
      <c r="AX2422" s="13" t="s">
        <v>79</v>
      </c>
      <c r="AY2422" s="211" t="s">
        <v>158</v>
      </c>
    </row>
    <row r="2423" spans="1:65" s="13" customFormat="1">
      <c r="B2423" s="200"/>
      <c r="C2423" s="201"/>
      <c r="D2423" s="202" t="s">
        <v>186</v>
      </c>
      <c r="E2423" s="203" t="s">
        <v>1</v>
      </c>
      <c r="F2423" s="204" t="s">
        <v>3782</v>
      </c>
      <c r="G2423" s="201"/>
      <c r="H2423" s="205">
        <v>5.694</v>
      </c>
      <c r="I2423" s="206"/>
      <c r="J2423" s="201"/>
      <c r="K2423" s="201"/>
      <c r="L2423" s="207"/>
      <c r="M2423" s="208"/>
      <c r="N2423" s="209"/>
      <c r="O2423" s="209"/>
      <c r="P2423" s="209"/>
      <c r="Q2423" s="209"/>
      <c r="R2423" s="209"/>
      <c r="S2423" s="209"/>
      <c r="T2423" s="210"/>
      <c r="AT2423" s="211" t="s">
        <v>186</v>
      </c>
      <c r="AU2423" s="211" t="s">
        <v>89</v>
      </c>
      <c r="AV2423" s="13" t="s">
        <v>89</v>
      </c>
      <c r="AW2423" s="13" t="s">
        <v>35</v>
      </c>
      <c r="AX2423" s="13" t="s">
        <v>79</v>
      </c>
      <c r="AY2423" s="211" t="s">
        <v>158</v>
      </c>
    </row>
    <row r="2424" spans="1:65" s="14" customFormat="1">
      <c r="B2424" s="212"/>
      <c r="C2424" s="213"/>
      <c r="D2424" s="202" t="s">
        <v>186</v>
      </c>
      <c r="E2424" s="214" t="s">
        <v>1</v>
      </c>
      <c r="F2424" s="215" t="s">
        <v>199</v>
      </c>
      <c r="G2424" s="213"/>
      <c r="H2424" s="216">
        <v>156.11699999999999</v>
      </c>
      <c r="I2424" s="217"/>
      <c r="J2424" s="213"/>
      <c r="K2424" s="213"/>
      <c r="L2424" s="218"/>
      <c r="M2424" s="219"/>
      <c r="N2424" s="220"/>
      <c r="O2424" s="220"/>
      <c r="P2424" s="220"/>
      <c r="Q2424" s="220"/>
      <c r="R2424" s="220"/>
      <c r="S2424" s="220"/>
      <c r="T2424" s="221"/>
      <c r="AT2424" s="222" t="s">
        <v>186</v>
      </c>
      <c r="AU2424" s="222" t="s">
        <v>89</v>
      </c>
      <c r="AV2424" s="14" t="s">
        <v>165</v>
      </c>
      <c r="AW2424" s="14" t="s">
        <v>35</v>
      </c>
      <c r="AX2424" s="14" t="s">
        <v>87</v>
      </c>
      <c r="AY2424" s="222" t="s">
        <v>158</v>
      </c>
    </row>
    <row r="2425" spans="1:65" s="2" customFormat="1" ht="33" customHeight="1">
      <c r="A2425" s="35"/>
      <c r="B2425" s="36"/>
      <c r="C2425" s="244" t="s">
        <v>3783</v>
      </c>
      <c r="D2425" s="244" t="s">
        <v>343</v>
      </c>
      <c r="E2425" s="245" t="s">
        <v>3784</v>
      </c>
      <c r="F2425" s="246" t="s">
        <v>3785</v>
      </c>
      <c r="G2425" s="247" t="s">
        <v>184</v>
      </c>
      <c r="H2425" s="248">
        <v>18</v>
      </c>
      <c r="I2425" s="249"/>
      <c r="J2425" s="250">
        <f>ROUND(I2425*H2425,2)</f>
        <v>0</v>
      </c>
      <c r="K2425" s="246" t="s">
        <v>1</v>
      </c>
      <c r="L2425" s="251"/>
      <c r="M2425" s="252" t="s">
        <v>1</v>
      </c>
      <c r="N2425" s="253" t="s">
        <v>44</v>
      </c>
      <c r="O2425" s="72"/>
      <c r="P2425" s="196">
        <f>O2425*H2425</f>
        <v>0</v>
      </c>
      <c r="Q2425" s="196">
        <v>0.13</v>
      </c>
      <c r="R2425" s="196">
        <f>Q2425*H2425</f>
        <v>2.34</v>
      </c>
      <c r="S2425" s="196">
        <v>0</v>
      </c>
      <c r="T2425" s="197">
        <f>S2425*H2425</f>
        <v>0</v>
      </c>
      <c r="U2425" s="35"/>
      <c r="V2425" s="35"/>
      <c r="W2425" s="35"/>
      <c r="X2425" s="35"/>
      <c r="Y2425" s="35"/>
      <c r="Z2425" s="35"/>
      <c r="AA2425" s="35"/>
      <c r="AB2425" s="35"/>
      <c r="AC2425" s="35"/>
      <c r="AD2425" s="35"/>
      <c r="AE2425" s="35"/>
      <c r="AR2425" s="198" t="s">
        <v>359</v>
      </c>
      <c r="AT2425" s="198" t="s">
        <v>343</v>
      </c>
      <c r="AU2425" s="198" t="s">
        <v>89</v>
      </c>
      <c r="AY2425" s="18" t="s">
        <v>158</v>
      </c>
      <c r="BE2425" s="199">
        <f>IF(N2425="základní",J2425,0)</f>
        <v>0</v>
      </c>
      <c r="BF2425" s="199">
        <f>IF(N2425="snížená",J2425,0)</f>
        <v>0</v>
      </c>
      <c r="BG2425" s="199">
        <f>IF(N2425="zákl. přenesená",J2425,0)</f>
        <v>0</v>
      </c>
      <c r="BH2425" s="199">
        <f>IF(N2425="sníž. přenesená",J2425,0)</f>
        <v>0</v>
      </c>
      <c r="BI2425" s="199">
        <f>IF(N2425="nulová",J2425,0)</f>
        <v>0</v>
      </c>
      <c r="BJ2425" s="18" t="s">
        <v>87</v>
      </c>
      <c r="BK2425" s="199">
        <f>ROUND(I2425*H2425,2)</f>
        <v>0</v>
      </c>
      <c r="BL2425" s="18" t="s">
        <v>263</v>
      </c>
      <c r="BM2425" s="198" t="s">
        <v>3786</v>
      </c>
    </row>
    <row r="2426" spans="1:65" s="13" customFormat="1">
      <c r="B2426" s="200"/>
      <c r="C2426" s="201"/>
      <c r="D2426" s="202" t="s">
        <v>186</v>
      </c>
      <c r="E2426" s="203" t="s">
        <v>1</v>
      </c>
      <c r="F2426" s="204" t="s">
        <v>3787</v>
      </c>
      <c r="G2426" s="201"/>
      <c r="H2426" s="205">
        <v>18</v>
      </c>
      <c r="I2426" s="206"/>
      <c r="J2426" s="201"/>
      <c r="K2426" s="201"/>
      <c r="L2426" s="207"/>
      <c r="M2426" s="208"/>
      <c r="N2426" s="209"/>
      <c r="O2426" s="209"/>
      <c r="P2426" s="209"/>
      <c r="Q2426" s="209"/>
      <c r="R2426" s="209"/>
      <c r="S2426" s="209"/>
      <c r="T2426" s="210"/>
      <c r="AT2426" s="211" t="s">
        <v>186</v>
      </c>
      <c r="AU2426" s="211" t="s">
        <v>89</v>
      </c>
      <c r="AV2426" s="13" t="s">
        <v>89</v>
      </c>
      <c r="AW2426" s="13" t="s">
        <v>35</v>
      </c>
      <c r="AX2426" s="13" t="s">
        <v>87</v>
      </c>
      <c r="AY2426" s="211" t="s">
        <v>158</v>
      </c>
    </row>
    <row r="2427" spans="1:65" s="2" customFormat="1" ht="33" customHeight="1">
      <c r="A2427" s="35"/>
      <c r="B2427" s="36"/>
      <c r="C2427" s="244" t="s">
        <v>3788</v>
      </c>
      <c r="D2427" s="244" t="s">
        <v>343</v>
      </c>
      <c r="E2427" s="245" t="s">
        <v>3789</v>
      </c>
      <c r="F2427" s="246" t="s">
        <v>3790</v>
      </c>
      <c r="G2427" s="247" t="s">
        <v>184</v>
      </c>
      <c r="H2427" s="248">
        <v>3</v>
      </c>
      <c r="I2427" s="249"/>
      <c r="J2427" s="250">
        <f>ROUND(I2427*H2427,2)</f>
        <v>0</v>
      </c>
      <c r="K2427" s="246" t="s">
        <v>1</v>
      </c>
      <c r="L2427" s="251"/>
      <c r="M2427" s="252" t="s">
        <v>1</v>
      </c>
      <c r="N2427" s="253" t="s">
        <v>44</v>
      </c>
      <c r="O2427" s="72"/>
      <c r="P2427" s="196">
        <f>O2427*H2427</f>
        <v>0</v>
      </c>
      <c r="Q2427" s="196">
        <v>0.11</v>
      </c>
      <c r="R2427" s="196">
        <f>Q2427*H2427</f>
        <v>0.33</v>
      </c>
      <c r="S2427" s="196">
        <v>0</v>
      </c>
      <c r="T2427" s="197">
        <f>S2427*H2427</f>
        <v>0</v>
      </c>
      <c r="U2427" s="35"/>
      <c r="V2427" s="35"/>
      <c r="W2427" s="35"/>
      <c r="X2427" s="35"/>
      <c r="Y2427" s="35"/>
      <c r="Z2427" s="35"/>
      <c r="AA2427" s="35"/>
      <c r="AB2427" s="35"/>
      <c r="AC2427" s="35"/>
      <c r="AD2427" s="35"/>
      <c r="AE2427" s="35"/>
      <c r="AR2427" s="198" t="s">
        <v>359</v>
      </c>
      <c r="AT2427" s="198" t="s">
        <v>343</v>
      </c>
      <c r="AU2427" s="198" t="s">
        <v>89</v>
      </c>
      <c r="AY2427" s="18" t="s">
        <v>158</v>
      </c>
      <c r="BE2427" s="199">
        <f>IF(N2427="základní",J2427,0)</f>
        <v>0</v>
      </c>
      <c r="BF2427" s="199">
        <f>IF(N2427="snížená",J2427,0)</f>
        <v>0</v>
      </c>
      <c r="BG2427" s="199">
        <f>IF(N2427="zákl. přenesená",J2427,0)</f>
        <v>0</v>
      </c>
      <c r="BH2427" s="199">
        <f>IF(N2427="sníž. přenesená",J2427,0)</f>
        <v>0</v>
      </c>
      <c r="BI2427" s="199">
        <f>IF(N2427="nulová",J2427,0)</f>
        <v>0</v>
      </c>
      <c r="BJ2427" s="18" t="s">
        <v>87</v>
      </c>
      <c r="BK2427" s="199">
        <f>ROUND(I2427*H2427,2)</f>
        <v>0</v>
      </c>
      <c r="BL2427" s="18" t="s">
        <v>263</v>
      </c>
      <c r="BM2427" s="198" t="s">
        <v>3791</v>
      </c>
    </row>
    <row r="2428" spans="1:65" s="13" customFormat="1">
      <c r="B2428" s="200"/>
      <c r="C2428" s="201"/>
      <c r="D2428" s="202" t="s">
        <v>186</v>
      </c>
      <c r="E2428" s="203" t="s">
        <v>1</v>
      </c>
      <c r="F2428" s="204" t="s">
        <v>3792</v>
      </c>
      <c r="G2428" s="201"/>
      <c r="H2428" s="205">
        <v>3</v>
      </c>
      <c r="I2428" s="206"/>
      <c r="J2428" s="201"/>
      <c r="K2428" s="201"/>
      <c r="L2428" s="207"/>
      <c r="M2428" s="208"/>
      <c r="N2428" s="209"/>
      <c r="O2428" s="209"/>
      <c r="P2428" s="209"/>
      <c r="Q2428" s="209"/>
      <c r="R2428" s="209"/>
      <c r="S2428" s="209"/>
      <c r="T2428" s="210"/>
      <c r="AT2428" s="211" t="s">
        <v>186</v>
      </c>
      <c r="AU2428" s="211" t="s">
        <v>89</v>
      </c>
      <c r="AV2428" s="13" t="s">
        <v>89</v>
      </c>
      <c r="AW2428" s="13" t="s">
        <v>35</v>
      </c>
      <c r="AX2428" s="13" t="s">
        <v>87</v>
      </c>
      <c r="AY2428" s="211" t="s">
        <v>158</v>
      </c>
    </row>
    <row r="2429" spans="1:65" s="2" customFormat="1" ht="33" customHeight="1">
      <c r="A2429" s="35"/>
      <c r="B2429" s="36"/>
      <c r="C2429" s="244" t="s">
        <v>3793</v>
      </c>
      <c r="D2429" s="244" t="s">
        <v>343</v>
      </c>
      <c r="E2429" s="245" t="s">
        <v>3794</v>
      </c>
      <c r="F2429" s="246" t="s">
        <v>3795</v>
      </c>
      <c r="G2429" s="247" t="s">
        <v>184</v>
      </c>
      <c r="H2429" s="248">
        <v>1</v>
      </c>
      <c r="I2429" s="249"/>
      <c r="J2429" s="250">
        <f>ROUND(I2429*H2429,2)</f>
        <v>0</v>
      </c>
      <c r="K2429" s="246" t="s">
        <v>1</v>
      </c>
      <c r="L2429" s="251"/>
      <c r="M2429" s="252" t="s">
        <v>1</v>
      </c>
      <c r="N2429" s="253" t="s">
        <v>44</v>
      </c>
      <c r="O2429" s="72"/>
      <c r="P2429" s="196">
        <f>O2429*H2429</f>
        <v>0</v>
      </c>
      <c r="Q2429" s="196">
        <v>0.125</v>
      </c>
      <c r="R2429" s="196">
        <f>Q2429*H2429</f>
        <v>0.125</v>
      </c>
      <c r="S2429" s="196">
        <v>0</v>
      </c>
      <c r="T2429" s="197">
        <f>S2429*H2429</f>
        <v>0</v>
      </c>
      <c r="U2429" s="35"/>
      <c r="V2429" s="35"/>
      <c r="W2429" s="35"/>
      <c r="X2429" s="35"/>
      <c r="Y2429" s="35"/>
      <c r="Z2429" s="35"/>
      <c r="AA2429" s="35"/>
      <c r="AB2429" s="35"/>
      <c r="AC2429" s="35"/>
      <c r="AD2429" s="35"/>
      <c r="AE2429" s="35"/>
      <c r="AR2429" s="198" t="s">
        <v>359</v>
      </c>
      <c r="AT2429" s="198" t="s">
        <v>343</v>
      </c>
      <c r="AU2429" s="198" t="s">
        <v>89</v>
      </c>
      <c r="AY2429" s="18" t="s">
        <v>158</v>
      </c>
      <c r="BE2429" s="199">
        <f>IF(N2429="základní",J2429,0)</f>
        <v>0</v>
      </c>
      <c r="BF2429" s="199">
        <f>IF(N2429="snížená",J2429,0)</f>
        <v>0</v>
      </c>
      <c r="BG2429" s="199">
        <f>IF(N2429="zákl. přenesená",J2429,0)</f>
        <v>0</v>
      </c>
      <c r="BH2429" s="199">
        <f>IF(N2429="sníž. přenesená",J2429,0)</f>
        <v>0</v>
      </c>
      <c r="BI2429" s="199">
        <f>IF(N2429="nulová",J2429,0)</f>
        <v>0</v>
      </c>
      <c r="BJ2429" s="18" t="s">
        <v>87</v>
      </c>
      <c r="BK2429" s="199">
        <f>ROUND(I2429*H2429,2)</f>
        <v>0</v>
      </c>
      <c r="BL2429" s="18" t="s">
        <v>263</v>
      </c>
      <c r="BM2429" s="198" t="s">
        <v>3796</v>
      </c>
    </row>
    <row r="2430" spans="1:65" s="13" customFormat="1">
      <c r="B2430" s="200"/>
      <c r="C2430" s="201"/>
      <c r="D2430" s="202" t="s">
        <v>186</v>
      </c>
      <c r="E2430" s="203" t="s">
        <v>1</v>
      </c>
      <c r="F2430" s="204" t="s">
        <v>3797</v>
      </c>
      <c r="G2430" s="201"/>
      <c r="H2430" s="205">
        <v>1</v>
      </c>
      <c r="I2430" s="206"/>
      <c r="J2430" s="201"/>
      <c r="K2430" s="201"/>
      <c r="L2430" s="207"/>
      <c r="M2430" s="208"/>
      <c r="N2430" s="209"/>
      <c r="O2430" s="209"/>
      <c r="P2430" s="209"/>
      <c r="Q2430" s="209"/>
      <c r="R2430" s="209"/>
      <c r="S2430" s="209"/>
      <c r="T2430" s="210"/>
      <c r="AT2430" s="211" t="s">
        <v>186</v>
      </c>
      <c r="AU2430" s="211" t="s">
        <v>89</v>
      </c>
      <c r="AV2430" s="13" t="s">
        <v>89</v>
      </c>
      <c r="AW2430" s="13" t="s">
        <v>35</v>
      </c>
      <c r="AX2430" s="13" t="s">
        <v>87</v>
      </c>
      <c r="AY2430" s="211" t="s">
        <v>158</v>
      </c>
    </row>
    <row r="2431" spans="1:65" s="2" customFormat="1" ht="33" customHeight="1">
      <c r="A2431" s="35"/>
      <c r="B2431" s="36"/>
      <c r="C2431" s="244" t="s">
        <v>3798</v>
      </c>
      <c r="D2431" s="244" t="s">
        <v>343</v>
      </c>
      <c r="E2431" s="245" t="s">
        <v>3799</v>
      </c>
      <c r="F2431" s="246" t="s">
        <v>3800</v>
      </c>
      <c r="G2431" s="247" t="s">
        <v>184</v>
      </c>
      <c r="H2431" s="248">
        <v>1</v>
      </c>
      <c r="I2431" s="249"/>
      <c r="J2431" s="250">
        <f>ROUND(I2431*H2431,2)</f>
        <v>0</v>
      </c>
      <c r="K2431" s="246" t="s">
        <v>1</v>
      </c>
      <c r="L2431" s="251"/>
      <c r="M2431" s="252" t="s">
        <v>1</v>
      </c>
      <c r="N2431" s="253" t="s">
        <v>44</v>
      </c>
      <c r="O2431" s="72"/>
      <c r="P2431" s="196">
        <f>O2431*H2431</f>
        <v>0</v>
      </c>
      <c r="Q2431" s="196">
        <v>0.115</v>
      </c>
      <c r="R2431" s="196">
        <f>Q2431*H2431</f>
        <v>0.115</v>
      </c>
      <c r="S2431" s="196">
        <v>0</v>
      </c>
      <c r="T2431" s="197">
        <f>S2431*H2431</f>
        <v>0</v>
      </c>
      <c r="U2431" s="35"/>
      <c r="V2431" s="35"/>
      <c r="W2431" s="35"/>
      <c r="X2431" s="35"/>
      <c r="Y2431" s="35"/>
      <c r="Z2431" s="35"/>
      <c r="AA2431" s="35"/>
      <c r="AB2431" s="35"/>
      <c r="AC2431" s="35"/>
      <c r="AD2431" s="35"/>
      <c r="AE2431" s="35"/>
      <c r="AR2431" s="198" t="s">
        <v>359</v>
      </c>
      <c r="AT2431" s="198" t="s">
        <v>343</v>
      </c>
      <c r="AU2431" s="198" t="s">
        <v>89</v>
      </c>
      <c r="AY2431" s="18" t="s">
        <v>158</v>
      </c>
      <c r="BE2431" s="199">
        <f>IF(N2431="základní",J2431,0)</f>
        <v>0</v>
      </c>
      <c r="BF2431" s="199">
        <f>IF(N2431="snížená",J2431,0)</f>
        <v>0</v>
      </c>
      <c r="BG2431" s="199">
        <f>IF(N2431="zákl. přenesená",J2431,0)</f>
        <v>0</v>
      </c>
      <c r="BH2431" s="199">
        <f>IF(N2431="sníž. přenesená",J2431,0)</f>
        <v>0</v>
      </c>
      <c r="BI2431" s="199">
        <f>IF(N2431="nulová",J2431,0)</f>
        <v>0</v>
      </c>
      <c r="BJ2431" s="18" t="s">
        <v>87</v>
      </c>
      <c r="BK2431" s="199">
        <f>ROUND(I2431*H2431,2)</f>
        <v>0</v>
      </c>
      <c r="BL2431" s="18" t="s">
        <v>263</v>
      </c>
      <c r="BM2431" s="198" t="s">
        <v>3801</v>
      </c>
    </row>
    <row r="2432" spans="1:65" s="13" customFormat="1">
      <c r="B2432" s="200"/>
      <c r="C2432" s="201"/>
      <c r="D2432" s="202" t="s">
        <v>186</v>
      </c>
      <c r="E2432" s="203" t="s">
        <v>1</v>
      </c>
      <c r="F2432" s="204" t="s">
        <v>3802</v>
      </c>
      <c r="G2432" s="201"/>
      <c r="H2432" s="205">
        <v>1</v>
      </c>
      <c r="I2432" s="206"/>
      <c r="J2432" s="201"/>
      <c r="K2432" s="201"/>
      <c r="L2432" s="207"/>
      <c r="M2432" s="208"/>
      <c r="N2432" s="209"/>
      <c r="O2432" s="209"/>
      <c r="P2432" s="209"/>
      <c r="Q2432" s="209"/>
      <c r="R2432" s="209"/>
      <c r="S2432" s="209"/>
      <c r="T2432" s="210"/>
      <c r="AT2432" s="211" t="s">
        <v>186</v>
      </c>
      <c r="AU2432" s="211" t="s">
        <v>89</v>
      </c>
      <c r="AV2432" s="13" t="s">
        <v>89</v>
      </c>
      <c r="AW2432" s="13" t="s">
        <v>35</v>
      </c>
      <c r="AX2432" s="13" t="s">
        <v>87</v>
      </c>
      <c r="AY2432" s="211" t="s">
        <v>158</v>
      </c>
    </row>
    <row r="2433" spans="1:65" s="2" customFormat="1" ht="24.2" customHeight="1">
      <c r="A2433" s="35"/>
      <c r="B2433" s="36"/>
      <c r="C2433" s="187" t="s">
        <v>3803</v>
      </c>
      <c r="D2433" s="187" t="s">
        <v>161</v>
      </c>
      <c r="E2433" s="188" t="s">
        <v>3804</v>
      </c>
      <c r="F2433" s="189" t="s">
        <v>3805</v>
      </c>
      <c r="G2433" s="190" t="s">
        <v>332</v>
      </c>
      <c r="H2433" s="191">
        <v>25.68</v>
      </c>
      <c r="I2433" s="192"/>
      <c r="J2433" s="193">
        <f>ROUND(I2433*H2433,2)</f>
        <v>0</v>
      </c>
      <c r="K2433" s="189" t="s">
        <v>217</v>
      </c>
      <c r="L2433" s="40"/>
      <c r="M2433" s="194" t="s">
        <v>1</v>
      </c>
      <c r="N2433" s="195" t="s">
        <v>44</v>
      </c>
      <c r="O2433" s="72"/>
      <c r="P2433" s="196">
        <f>O2433*H2433</f>
        <v>0</v>
      </c>
      <c r="Q2433" s="196">
        <v>6.0000000000000002E-5</v>
      </c>
      <c r="R2433" s="196">
        <f>Q2433*H2433</f>
        <v>1.5407999999999999E-3</v>
      </c>
      <c r="S2433" s="196">
        <v>0</v>
      </c>
      <c r="T2433" s="197">
        <f>S2433*H2433</f>
        <v>0</v>
      </c>
      <c r="U2433" s="35"/>
      <c r="V2433" s="35"/>
      <c r="W2433" s="35"/>
      <c r="X2433" s="35"/>
      <c r="Y2433" s="35"/>
      <c r="Z2433" s="35"/>
      <c r="AA2433" s="35"/>
      <c r="AB2433" s="35"/>
      <c r="AC2433" s="35"/>
      <c r="AD2433" s="35"/>
      <c r="AE2433" s="35"/>
      <c r="AR2433" s="198" t="s">
        <v>263</v>
      </c>
      <c r="AT2433" s="198" t="s">
        <v>161</v>
      </c>
      <c r="AU2433" s="198" t="s">
        <v>89</v>
      </c>
      <c r="AY2433" s="18" t="s">
        <v>158</v>
      </c>
      <c r="BE2433" s="199">
        <f>IF(N2433="základní",J2433,0)</f>
        <v>0</v>
      </c>
      <c r="BF2433" s="199">
        <f>IF(N2433="snížená",J2433,0)</f>
        <v>0</v>
      </c>
      <c r="BG2433" s="199">
        <f>IF(N2433="zákl. přenesená",J2433,0)</f>
        <v>0</v>
      </c>
      <c r="BH2433" s="199">
        <f>IF(N2433="sníž. přenesená",J2433,0)</f>
        <v>0</v>
      </c>
      <c r="BI2433" s="199">
        <f>IF(N2433="nulová",J2433,0)</f>
        <v>0</v>
      </c>
      <c r="BJ2433" s="18" t="s">
        <v>87</v>
      </c>
      <c r="BK2433" s="199">
        <f>ROUND(I2433*H2433,2)</f>
        <v>0</v>
      </c>
      <c r="BL2433" s="18" t="s">
        <v>263</v>
      </c>
      <c r="BM2433" s="198" t="s">
        <v>3806</v>
      </c>
    </row>
    <row r="2434" spans="1:65" s="13" customFormat="1">
      <c r="B2434" s="200"/>
      <c r="C2434" s="201"/>
      <c r="D2434" s="202" t="s">
        <v>186</v>
      </c>
      <c r="E2434" s="203" t="s">
        <v>1</v>
      </c>
      <c r="F2434" s="204" t="s">
        <v>3807</v>
      </c>
      <c r="G2434" s="201"/>
      <c r="H2434" s="205">
        <v>22.4</v>
      </c>
      <c r="I2434" s="206"/>
      <c r="J2434" s="201"/>
      <c r="K2434" s="201"/>
      <c r="L2434" s="207"/>
      <c r="M2434" s="208"/>
      <c r="N2434" s="209"/>
      <c r="O2434" s="209"/>
      <c r="P2434" s="209"/>
      <c r="Q2434" s="209"/>
      <c r="R2434" s="209"/>
      <c r="S2434" s="209"/>
      <c r="T2434" s="210"/>
      <c r="AT2434" s="211" t="s">
        <v>186</v>
      </c>
      <c r="AU2434" s="211" t="s">
        <v>89</v>
      </c>
      <c r="AV2434" s="13" t="s">
        <v>89</v>
      </c>
      <c r="AW2434" s="13" t="s">
        <v>35</v>
      </c>
      <c r="AX2434" s="13" t="s">
        <v>79</v>
      </c>
      <c r="AY2434" s="211" t="s">
        <v>158</v>
      </c>
    </row>
    <row r="2435" spans="1:65" s="13" customFormat="1">
      <c r="B2435" s="200"/>
      <c r="C2435" s="201"/>
      <c r="D2435" s="202" t="s">
        <v>186</v>
      </c>
      <c r="E2435" s="203" t="s">
        <v>1</v>
      </c>
      <c r="F2435" s="204" t="s">
        <v>3808</v>
      </c>
      <c r="G2435" s="201"/>
      <c r="H2435" s="205">
        <v>3.28</v>
      </c>
      <c r="I2435" s="206"/>
      <c r="J2435" s="201"/>
      <c r="K2435" s="201"/>
      <c r="L2435" s="207"/>
      <c r="M2435" s="208"/>
      <c r="N2435" s="209"/>
      <c r="O2435" s="209"/>
      <c r="P2435" s="209"/>
      <c r="Q2435" s="209"/>
      <c r="R2435" s="209"/>
      <c r="S2435" s="209"/>
      <c r="T2435" s="210"/>
      <c r="AT2435" s="211" t="s">
        <v>186</v>
      </c>
      <c r="AU2435" s="211" t="s">
        <v>89</v>
      </c>
      <c r="AV2435" s="13" t="s">
        <v>89</v>
      </c>
      <c r="AW2435" s="13" t="s">
        <v>35</v>
      </c>
      <c r="AX2435" s="13" t="s">
        <v>79</v>
      </c>
      <c r="AY2435" s="211" t="s">
        <v>158</v>
      </c>
    </row>
    <row r="2436" spans="1:65" s="14" customFormat="1">
      <c r="B2436" s="212"/>
      <c r="C2436" s="213"/>
      <c r="D2436" s="202" t="s">
        <v>186</v>
      </c>
      <c r="E2436" s="214" t="s">
        <v>1</v>
      </c>
      <c r="F2436" s="215" t="s">
        <v>199</v>
      </c>
      <c r="G2436" s="213"/>
      <c r="H2436" s="216">
        <v>25.68</v>
      </c>
      <c r="I2436" s="217"/>
      <c r="J2436" s="213"/>
      <c r="K2436" s="213"/>
      <c r="L2436" s="218"/>
      <c r="M2436" s="219"/>
      <c r="N2436" s="220"/>
      <c r="O2436" s="220"/>
      <c r="P2436" s="220"/>
      <c r="Q2436" s="220"/>
      <c r="R2436" s="220"/>
      <c r="S2436" s="220"/>
      <c r="T2436" s="221"/>
      <c r="AT2436" s="222" t="s">
        <v>186</v>
      </c>
      <c r="AU2436" s="222" t="s">
        <v>89</v>
      </c>
      <c r="AV2436" s="14" t="s">
        <v>165</v>
      </c>
      <c r="AW2436" s="14" t="s">
        <v>35</v>
      </c>
      <c r="AX2436" s="14" t="s">
        <v>87</v>
      </c>
      <c r="AY2436" s="222" t="s">
        <v>158</v>
      </c>
    </row>
    <row r="2437" spans="1:65" s="2" customFormat="1" ht="37.9" customHeight="1">
      <c r="A2437" s="35"/>
      <c r="B2437" s="36"/>
      <c r="C2437" s="244" t="s">
        <v>3809</v>
      </c>
      <c r="D2437" s="244" t="s">
        <v>343</v>
      </c>
      <c r="E2437" s="245" t="s">
        <v>3810</v>
      </c>
      <c r="F2437" s="246" t="s">
        <v>3811</v>
      </c>
      <c r="G2437" s="247" t="s">
        <v>332</v>
      </c>
      <c r="H2437" s="248">
        <v>22.4</v>
      </c>
      <c r="I2437" s="249"/>
      <c r="J2437" s="250">
        <f>ROUND(I2437*H2437,2)</f>
        <v>0</v>
      </c>
      <c r="K2437" s="246" t="s">
        <v>1</v>
      </c>
      <c r="L2437" s="251"/>
      <c r="M2437" s="252" t="s">
        <v>1</v>
      </c>
      <c r="N2437" s="253" t="s">
        <v>44</v>
      </c>
      <c r="O2437" s="72"/>
      <c r="P2437" s="196">
        <f>O2437*H2437</f>
        <v>0</v>
      </c>
      <c r="Q2437" s="196">
        <v>8.0000000000000002E-3</v>
      </c>
      <c r="R2437" s="196">
        <f>Q2437*H2437</f>
        <v>0.1792</v>
      </c>
      <c r="S2437" s="196">
        <v>0</v>
      </c>
      <c r="T2437" s="197">
        <f>S2437*H2437</f>
        <v>0</v>
      </c>
      <c r="U2437" s="35"/>
      <c r="V2437" s="35"/>
      <c r="W2437" s="35"/>
      <c r="X2437" s="35"/>
      <c r="Y2437" s="35"/>
      <c r="Z2437" s="35"/>
      <c r="AA2437" s="35"/>
      <c r="AB2437" s="35"/>
      <c r="AC2437" s="35"/>
      <c r="AD2437" s="35"/>
      <c r="AE2437" s="35"/>
      <c r="AR2437" s="198" t="s">
        <v>359</v>
      </c>
      <c r="AT2437" s="198" t="s">
        <v>343</v>
      </c>
      <c r="AU2437" s="198" t="s">
        <v>89</v>
      </c>
      <c r="AY2437" s="18" t="s">
        <v>158</v>
      </c>
      <c r="BE2437" s="199">
        <f>IF(N2437="základní",J2437,0)</f>
        <v>0</v>
      </c>
      <c r="BF2437" s="199">
        <f>IF(N2437="snížená",J2437,0)</f>
        <v>0</v>
      </c>
      <c r="BG2437" s="199">
        <f>IF(N2437="zákl. přenesená",J2437,0)</f>
        <v>0</v>
      </c>
      <c r="BH2437" s="199">
        <f>IF(N2437="sníž. přenesená",J2437,0)</f>
        <v>0</v>
      </c>
      <c r="BI2437" s="199">
        <f>IF(N2437="nulová",J2437,0)</f>
        <v>0</v>
      </c>
      <c r="BJ2437" s="18" t="s">
        <v>87</v>
      </c>
      <c r="BK2437" s="199">
        <f>ROUND(I2437*H2437,2)</f>
        <v>0</v>
      </c>
      <c r="BL2437" s="18" t="s">
        <v>263</v>
      </c>
      <c r="BM2437" s="198" t="s">
        <v>3812</v>
      </c>
    </row>
    <row r="2438" spans="1:65" s="2" customFormat="1" ht="37.9" customHeight="1">
      <c r="A2438" s="35"/>
      <c r="B2438" s="36"/>
      <c r="C2438" s="244" t="s">
        <v>3813</v>
      </c>
      <c r="D2438" s="244" t="s">
        <v>343</v>
      </c>
      <c r="E2438" s="245" t="s">
        <v>3814</v>
      </c>
      <c r="F2438" s="246" t="s">
        <v>3815</v>
      </c>
      <c r="G2438" s="247" t="s">
        <v>332</v>
      </c>
      <c r="H2438" s="248">
        <v>3.28</v>
      </c>
      <c r="I2438" s="249"/>
      <c r="J2438" s="250">
        <f>ROUND(I2438*H2438,2)</f>
        <v>0</v>
      </c>
      <c r="K2438" s="246" t="s">
        <v>1</v>
      </c>
      <c r="L2438" s="251"/>
      <c r="M2438" s="252" t="s">
        <v>1</v>
      </c>
      <c r="N2438" s="253" t="s">
        <v>44</v>
      </c>
      <c r="O2438" s="72"/>
      <c r="P2438" s="196">
        <f>O2438*H2438</f>
        <v>0</v>
      </c>
      <c r="Q2438" s="196">
        <v>1.2E-2</v>
      </c>
      <c r="R2438" s="196">
        <f>Q2438*H2438</f>
        <v>3.9359999999999999E-2</v>
      </c>
      <c r="S2438" s="196">
        <v>0</v>
      </c>
      <c r="T2438" s="197">
        <f>S2438*H2438</f>
        <v>0</v>
      </c>
      <c r="U2438" s="35"/>
      <c r="V2438" s="35"/>
      <c r="W2438" s="35"/>
      <c r="X2438" s="35"/>
      <c r="Y2438" s="35"/>
      <c r="Z2438" s="35"/>
      <c r="AA2438" s="35"/>
      <c r="AB2438" s="35"/>
      <c r="AC2438" s="35"/>
      <c r="AD2438" s="35"/>
      <c r="AE2438" s="35"/>
      <c r="AR2438" s="198" t="s">
        <v>359</v>
      </c>
      <c r="AT2438" s="198" t="s">
        <v>343</v>
      </c>
      <c r="AU2438" s="198" t="s">
        <v>89</v>
      </c>
      <c r="AY2438" s="18" t="s">
        <v>158</v>
      </c>
      <c r="BE2438" s="199">
        <f>IF(N2438="základní",J2438,0)</f>
        <v>0</v>
      </c>
      <c r="BF2438" s="199">
        <f>IF(N2438="snížená",J2438,0)</f>
        <v>0</v>
      </c>
      <c r="BG2438" s="199">
        <f>IF(N2438="zákl. přenesená",J2438,0)</f>
        <v>0</v>
      </c>
      <c r="BH2438" s="199">
        <f>IF(N2438="sníž. přenesená",J2438,0)</f>
        <v>0</v>
      </c>
      <c r="BI2438" s="199">
        <f>IF(N2438="nulová",J2438,0)</f>
        <v>0</v>
      </c>
      <c r="BJ2438" s="18" t="s">
        <v>87</v>
      </c>
      <c r="BK2438" s="199">
        <f>ROUND(I2438*H2438,2)</f>
        <v>0</v>
      </c>
      <c r="BL2438" s="18" t="s">
        <v>263</v>
      </c>
      <c r="BM2438" s="198" t="s">
        <v>3816</v>
      </c>
    </row>
    <row r="2439" spans="1:65" s="2" customFormat="1" ht="24.2" customHeight="1">
      <c r="A2439" s="35"/>
      <c r="B2439" s="36"/>
      <c r="C2439" s="187" t="s">
        <v>3817</v>
      </c>
      <c r="D2439" s="187" t="s">
        <v>161</v>
      </c>
      <c r="E2439" s="188" t="s">
        <v>3818</v>
      </c>
      <c r="F2439" s="189" t="s">
        <v>3819</v>
      </c>
      <c r="G2439" s="190" t="s">
        <v>332</v>
      </c>
      <c r="H2439" s="191">
        <v>11.2</v>
      </c>
      <c r="I2439" s="192"/>
      <c r="J2439" s="193">
        <f>ROUND(I2439*H2439,2)</f>
        <v>0</v>
      </c>
      <c r="K2439" s="189" t="s">
        <v>217</v>
      </c>
      <c r="L2439" s="40"/>
      <c r="M2439" s="194" t="s">
        <v>1</v>
      </c>
      <c r="N2439" s="195" t="s">
        <v>44</v>
      </c>
      <c r="O2439" s="72"/>
      <c r="P2439" s="196">
        <f>O2439*H2439</f>
        <v>0</v>
      </c>
      <c r="Q2439" s="196">
        <v>0</v>
      </c>
      <c r="R2439" s="196">
        <f>Q2439*H2439</f>
        <v>0</v>
      </c>
      <c r="S2439" s="196">
        <v>1.6E-2</v>
      </c>
      <c r="T2439" s="197">
        <f>S2439*H2439</f>
        <v>0.1792</v>
      </c>
      <c r="U2439" s="35"/>
      <c r="V2439" s="35"/>
      <c r="W2439" s="35"/>
      <c r="X2439" s="35"/>
      <c r="Y2439" s="35"/>
      <c r="Z2439" s="35"/>
      <c r="AA2439" s="35"/>
      <c r="AB2439" s="35"/>
      <c r="AC2439" s="35"/>
      <c r="AD2439" s="35"/>
      <c r="AE2439" s="35"/>
      <c r="AR2439" s="198" t="s">
        <v>263</v>
      </c>
      <c r="AT2439" s="198" t="s">
        <v>161</v>
      </c>
      <c r="AU2439" s="198" t="s">
        <v>89</v>
      </c>
      <c r="AY2439" s="18" t="s">
        <v>158</v>
      </c>
      <c r="BE2439" s="199">
        <f>IF(N2439="základní",J2439,0)</f>
        <v>0</v>
      </c>
      <c r="BF2439" s="199">
        <f>IF(N2439="snížená",J2439,0)</f>
        <v>0</v>
      </c>
      <c r="BG2439" s="199">
        <f>IF(N2439="zákl. přenesená",J2439,0)</f>
        <v>0</v>
      </c>
      <c r="BH2439" s="199">
        <f>IF(N2439="sníž. přenesená",J2439,0)</f>
        <v>0</v>
      </c>
      <c r="BI2439" s="199">
        <f>IF(N2439="nulová",J2439,0)</f>
        <v>0</v>
      </c>
      <c r="BJ2439" s="18" t="s">
        <v>87</v>
      </c>
      <c r="BK2439" s="199">
        <f>ROUND(I2439*H2439,2)</f>
        <v>0</v>
      </c>
      <c r="BL2439" s="18" t="s">
        <v>263</v>
      </c>
      <c r="BM2439" s="198" t="s">
        <v>3820</v>
      </c>
    </row>
    <row r="2440" spans="1:65" s="13" customFormat="1">
      <c r="B2440" s="200"/>
      <c r="C2440" s="201"/>
      <c r="D2440" s="202" t="s">
        <v>186</v>
      </c>
      <c r="E2440" s="203" t="s">
        <v>1</v>
      </c>
      <c r="F2440" s="204" t="s">
        <v>3821</v>
      </c>
      <c r="G2440" s="201"/>
      <c r="H2440" s="205">
        <v>11.2</v>
      </c>
      <c r="I2440" s="206"/>
      <c r="J2440" s="201"/>
      <c r="K2440" s="201"/>
      <c r="L2440" s="207"/>
      <c r="M2440" s="208"/>
      <c r="N2440" s="209"/>
      <c r="O2440" s="209"/>
      <c r="P2440" s="209"/>
      <c r="Q2440" s="209"/>
      <c r="R2440" s="209"/>
      <c r="S2440" s="209"/>
      <c r="T2440" s="210"/>
      <c r="AT2440" s="211" t="s">
        <v>186</v>
      </c>
      <c r="AU2440" s="211" t="s">
        <v>89</v>
      </c>
      <c r="AV2440" s="13" t="s">
        <v>89</v>
      </c>
      <c r="AW2440" s="13" t="s">
        <v>35</v>
      </c>
      <c r="AX2440" s="13" t="s">
        <v>87</v>
      </c>
      <c r="AY2440" s="211" t="s">
        <v>158</v>
      </c>
    </row>
    <row r="2441" spans="1:65" s="2" customFormat="1" ht="33" customHeight="1">
      <c r="A2441" s="35"/>
      <c r="B2441" s="36"/>
      <c r="C2441" s="187" t="s">
        <v>3822</v>
      </c>
      <c r="D2441" s="187" t="s">
        <v>161</v>
      </c>
      <c r="E2441" s="188" t="s">
        <v>3823</v>
      </c>
      <c r="F2441" s="189" t="s">
        <v>3824</v>
      </c>
      <c r="G2441" s="190" t="s">
        <v>332</v>
      </c>
      <c r="H2441" s="191">
        <v>17.399999999999999</v>
      </c>
      <c r="I2441" s="192"/>
      <c r="J2441" s="193">
        <f>ROUND(I2441*H2441,2)</f>
        <v>0</v>
      </c>
      <c r="K2441" s="189" t="s">
        <v>217</v>
      </c>
      <c r="L2441" s="40"/>
      <c r="M2441" s="194" t="s">
        <v>1</v>
      </c>
      <c r="N2441" s="195" t="s">
        <v>44</v>
      </c>
      <c r="O2441" s="72"/>
      <c r="P2441" s="196">
        <f>O2441*H2441</f>
        <v>0</v>
      </c>
      <c r="Q2441" s="196">
        <v>0</v>
      </c>
      <c r="R2441" s="196">
        <f>Q2441*H2441</f>
        <v>0</v>
      </c>
      <c r="S2441" s="196">
        <v>1.6E-2</v>
      </c>
      <c r="T2441" s="197">
        <f>S2441*H2441</f>
        <v>0.27839999999999998</v>
      </c>
      <c r="U2441" s="35"/>
      <c r="V2441" s="35"/>
      <c r="W2441" s="35"/>
      <c r="X2441" s="35"/>
      <c r="Y2441" s="35"/>
      <c r="Z2441" s="35"/>
      <c r="AA2441" s="35"/>
      <c r="AB2441" s="35"/>
      <c r="AC2441" s="35"/>
      <c r="AD2441" s="35"/>
      <c r="AE2441" s="35"/>
      <c r="AR2441" s="198" t="s">
        <v>263</v>
      </c>
      <c r="AT2441" s="198" t="s">
        <v>161</v>
      </c>
      <c r="AU2441" s="198" t="s">
        <v>89</v>
      </c>
      <c r="AY2441" s="18" t="s">
        <v>158</v>
      </c>
      <c r="BE2441" s="199">
        <f>IF(N2441="základní",J2441,0)</f>
        <v>0</v>
      </c>
      <c r="BF2441" s="199">
        <f>IF(N2441="snížená",J2441,0)</f>
        <v>0</v>
      </c>
      <c r="BG2441" s="199">
        <f>IF(N2441="zákl. přenesená",J2441,0)</f>
        <v>0</v>
      </c>
      <c r="BH2441" s="199">
        <f>IF(N2441="sníž. přenesená",J2441,0)</f>
        <v>0</v>
      </c>
      <c r="BI2441" s="199">
        <f>IF(N2441="nulová",J2441,0)</f>
        <v>0</v>
      </c>
      <c r="BJ2441" s="18" t="s">
        <v>87</v>
      </c>
      <c r="BK2441" s="199">
        <f>ROUND(I2441*H2441,2)</f>
        <v>0</v>
      </c>
      <c r="BL2441" s="18" t="s">
        <v>263</v>
      </c>
      <c r="BM2441" s="198" t="s">
        <v>3825</v>
      </c>
    </row>
    <row r="2442" spans="1:65" s="13" customFormat="1">
      <c r="B2442" s="200"/>
      <c r="C2442" s="201"/>
      <c r="D2442" s="202" t="s">
        <v>186</v>
      </c>
      <c r="E2442" s="203" t="s">
        <v>1</v>
      </c>
      <c r="F2442" s="204" t="s">
        <v>3826</v>
      </c>
      <c r="G2442" s="201"/>
      <c r="H2442" s="205">
        <v>1.5</v>
      </c>
      <c r="I2442" s="206"/>
      <c r="J2442" s="201"/>
      <c r="K2442" s="201"/>
      <c r="L2442" s="207"/>
      <c r="M2442" s="208"/>
      <c r="N2442" s="209"/>
      <c r="O2442" s="209"/>
      <c r="P2442" s="209"/>
      <c r="Q2442" s="209"/>
      <c r="R2442" s="209"/>
      <c r="S2442" s="209"/>
      <c r="T2442" s="210"/>
      <c r="AT2442" s="211" t="s">
        <v>186</v>
      </c>
      <c r="AU2442" s="211" t="s">
        <v>89</v>
      </c>
      <c r="AV2442" s="13" t="s">
        <v>89</v>
      </c>
      <c r="AW2442" s="13" t="s">
        <v>35</v>
      </c>
      <c r="AX2442" s="13" t="s">
        <v>79</v>
      </c>
      <c r="AY2442" s="211" t="s">
        <v>158</v>
      </c>
    </row>
    <row r="2443" spans="1:65" s="13" customFormat="1">
      <c r="B2443" s="200"/>
      <c r="C2443" s="201"/>
      <c r="D2443" s="202" t="s">
        <v>186</v>
      </c>
      <c r="E2443" s="203" t="s">
        <v>1</v>
      </c>
      <c r="F2443" s="204" t="s">
        <v>3827</v>
      </c>
      <c r="G2443" s="201"/>
      <c r="H2443" s="205">
        <v>3.9</v>
      </c>
      <c r="I2443" s="206"/>
      <c r="J2443" s="201"/>
      <c r="K2443" s="201"/>
      <c r="L2443" s="207"/>
      <c r="M2443" s="208"/>
      <c r="N2443" s="209"/>
      <c r="O2443" s="209"/>
      <c r="P2443" s="209"/>
      <c r="Q2443" s="209"/>
      <c r="R2443" s="209"/>
      <c r="S2443" s="209"/>
      <c r="T2443" s="210"/>
      <c r="AT2443" s="211" t="s">
        <v>186</v>
      </c>
      <c r="AU2443" s="211" t="s">
        <v>89</v>
      </c>
      <c r="AV2443" s="13" t="s">
        <v>89</v>
      </c>
      <c r="AW2443" s="13" t="s">
        <v>35</v>
      </c>
      <c r="AX2443" s="13" t="s">
        <v>79</v>
      </c>
      <c r="AY2443" s="211" t="s">
        <v>158</v>
      </c>
    </row>
    <row r="2444" spans="1:65" s="13" customFormat="1">
      <c r="B2444" s="200"/>
      <c r="C2444" s="201"/>
      <c r="D2444" s="202" t="s">
        <v>186</v>
      </c>
      <c r="E2444" s="203" t="s">
        <v>1</v>
      </c>
      <c r="F2444" s="204" t="s">
        <v>3828</v>
      </c>
      <c r="G2444" s="201"/>
      <c r="H2444" s="205">
        <v>12</v>
      </c>
      <c r="I2444" s="206"/>
      <c r="J2444" s="201"/>
      <c r="K2444" s="201"/>
      <c r="L2444" s="207"/>
      <c r="M2444" s="208"/>
      <c r="N2444" s="209"/>
      <c r="O2444" s="209"/>
      <c r="P2444" s="209"/>
      <c r="Q2444" s="209"/>
      <c r="R2444" s="209"/>
      <c r="S2444" s="209"/>
      <c r="T2444" s="210"/>
      <c r="AT2444" s="211" t="s">
        <v>186</v>
      </c>
      <c r="AU2444" s="211" t="s">
        <v>89</v>
      </c>
      <c r="AV2444" s="13" t="s">
        <v>89</v>
      </c>
      <c r="AW2444" s="13" t="s">
        <v>35</v>
      </c>
      <c r="AX2444" s="13" t="s">
        <v>79</v>
      </c>
      <c r="AY2444" s="211" t="s">
        <v>158</v>
      </c>
    </row>
    <row r="2445" spans="1:65" s="14" customFormat="1">
      <c r="B2445" s="212"/>
      <c r="C2445" s="213"/>
      <c r="D2445" s="202" t="s">
        <v>186</v>
      </c>
      <c r="E2445" s="214" t="s">
        <v>1</v>
      </c>
      <c r="F2445" s="215" t="s">
        <v>199</v>
      </c>
      <c r="G2445" s="213"/>
      <c r="H2445" s="216">
        <v>17.399999999999999</v>
      </c>
      <c r="I2445" s="217"/>
      <c r="J2445" s="213"/>
      <c r="K2445" s="213"/>
      <c r="L2445" s="218"/>
      <c r="M2445" s="219"/>
      <c r="N2445" s="220"/>
      <c r="O2445" s="220"/>
      <c r="P2445" s="220"/>
      <c r="Q2445" s="220"/>
      <c r="R2445" s="220"/>
      <c r="S2445" s="220"/>
      <c r="T2445" s="221"/>
      <c r="AT2445" s="222" t="s">
        <v>186</v>
      </c>
      <c r="AU2445" s="222" t="s">
        <v>89</v>
      </c>
      <c r="AV2445" s="14" t="s">
        <v>165</v>
      </c>
      <c r="AW2445" s="14" t="s">
        <v>35</v>
      </c>
      <c r="AX2445" s="14" t="s">
        <v>87</v>
      </c>
      <c r="AY2445" s="222" t="s">
        <v>158</v>
      </c>
    </row>
    <row r="2446" spans="1:65" s="2" customFormat="1" ht="16.5" customHeight="1">
      <c r="A2446" s="35"/>
      <c r="B2446" s="36"/>
      <c r="C2446" s="187" t="s">
        <v>3829</v>
      </c>
      <c r="D2446" s="187" t="s">
        <v>161</v>
      </c>
      <c r="E2446" s="188" t="s">
        <v>3830</v>
      </c>
      <c r="F2446" s="189" t="s">
        <v>3831</v>
      </c>
      <c r="G2446" s="190" t="s">
        <v>332</v>
      </c>
      <c r="H2446" s="191">
        <v>30.5</v>
      </c>
      <c r="I2446" s="192"/>
      <c r="J2446" s="193">
        <f>ROUND(I2446*H2446,2)</f>
        <v>0</v>
      </c>
      <c r="K2446" s="189" t="s">
        <v>217</v>
      </c>
      <c r="L2446" s="40"/>
      <c r="M2446" s="194" t="s">
        <v>1</v>
      </c>
      <c r="N2446" s="195" t="s">
        <v>44</v>
      </c>
      <c r="O2446" s="72"/>
      <c r="P2446" s="196">
        <f>O2446*H2446</f>
        <v>0</v>
      </c>
      <c r="Q2446" s="196">
        <v>0</v>
      </c>
      <c r="R2446" s="196">
        <f>Q2446*H2446</f>
        <v>0</v>
      </c>
      <c r="S2446" s="196">
        <v>3.0000000000000001E-3</v>
      </c>
      <c r="T2446" s="197">
        <f>S2446*H2446</f>
        <v>9.1499999999999998E-2</v>
      </c>
      <c r="U2446" s="35"/>
      <c r="V2446" s="35"/>
      <c r="W2446" s="35"/>
      <c r="X2446" s="35"/>
      <c r="Y2446" s="35"/>
      <c r="Z2446" s="35"/>
      <c r="AA2446" s="35"/>
      <c r="AB2446" s="35"/>
      <c r="AC2446" s="35"/>
      <c r="AD2446" s="35"/>
      <c r="AE2446" s="35"/>
      <c r="AR2446" s="198" t="s">
        <v>263</v>
      </c>
      <c r="AT2446" s="198" t="s">
        <v>161</v>
      </c>
      <c r="AU2446" s="198" t="s">
        <v>89</v>
      </c>
      <c r="AY2446" s="18" t="s">
        <v>158</v>
      </c>
      <c r="BE2446" s="199">
        <f>IF(N2446="základní",J2446,0)</f>
        <v>0</v>
      </c>
      <c r="BF2446" s="199">
        <f>IF(N2446="snížená",J2446,0)</f>
        <v>0</v>
      </c>
      <c r="BG2446" s="199">
        <f>IF(N2446="zákl. přenesená",J2446,0)</f>
        <v>0</v>
      </c>
      <c r="BH2446" s="199">
        <f>IF(N2446="sníž. přenesená",J2446,0)</f>
        <v>0</v>
      </c>
      <c r="BI2446" s="199">
        <f>IF(N2446="nulová",J2446,0)</f>
        <v>0</v>
      </c>
      <c r="BJ2446" s="18" t="s">
        <v>87</v>
      </c>
      <c r="BK2446" s="199">
        <f>ROUND(I2446*H2446,2)</f>
        <v>0</v>
      </c>
      <c r="BL2446" s="18" t="s">
        <v>263</v>
      </c>
      <c r="BM2446" s="198" t="s">
        <v>3832</v>
      </c>
    </row>
    <row r="2447" spans="1:65" s="13" customFormat="1">
      <c r="B2447" s="200"/>
      <c r="C2447" s="201"/>
      <c r="D2447" s="202" t="s">
        <v>186</v>
      </c>
      <c r="E2447" s="203" t="s">
        <v>1</v>
      </c>
      <c r="F2447" s="204" t="s">
        <v>3833</v>
      </c>
      <c r="G2447" s="201"/>
      <c r="H2447" s="205">
        <v>30.5</v>
      </c>
      <c r="I2447" s="206"/>
      <c r="J2447" s="201"/>
      <c r="K2447" s="201"/>
      <c r="L2447" s="207"/>
      <c r="M2447" s="208"/>
      <c r="N2447" s="209"/>
      <c r="O2447" s="209"/>
      <c r="P2447" s="209"/>
      <c r="Q2447" s="209"/>
      <c r="R2447" s="209"/>
      <c r="S2447" s="209"/>
      <c r="T2447" s="210"/>
      <c r="AT2447" s="211" t="s">
        <v>186</v>
      </c>
      <c r="AU2447" s="211" t="s">
        <v>89</v>
      </c>
      <c r="AV2447" s="13" t="s">
        <v>89</v>
      </c>
      <c r="AW2447" s="13" t="s">
        <v>35</v>
      </c>
      <c r="AX2447" s="13" t="s">
        <v>87</v>
      </c>
      <c r="AY2447" s="211" t="s">
        <v>158</v>
      </c>
    </row>
    <row r="2448" spans="1:65" s="2" customFormat="1" ht="24.2" customHeight="1">
      <c r="A2448" s="35"/>
      <c r="B2448" s="36"/>
      <c r="C2448" s="187" t="s">
        <v>3834</v>
      </c>
      <c r="D2448" s="187" t="s">
        <v>161</v>
      </c>
      <c r="E2448" s="188" t="s">
        <v>3835</v>
      </c>
      <c r="F2448" s="189" t="s">
        <v>3836</v>
      </c>
      <c r="G2448" s="190" t="s">
        <v>332</v>
      </c>
      <c r="H2448" s="191">
        <v>34</v>
      </c>
      <c r="I2448" s="192"/>
      <c r="J2448" s="193">
        <f>ROUND(I2448*H2448,2)</f>
        <v>0</v>
      </c>
      <c r="K2448" s="189" t="s">
        <v>217</v>
      </c>
      <c r="L2448" s="40"/>
      <c r="M2448" s="194" t="s">
        <v>1</v>
      </c>
      <c r="N2448" s="195" t="s">
        <v>44</v>
      </c>
      <c r="O2448" s="72"/>
      <c r="P2448" s="196">
        <f>O2448*H2448</f>
        <v>0</v>
      </c>
      <c r="Q2448" s="196">
        <v>1.7000000000000001E-4</v>
      </c>
      <c r="R2448" s="196">
        <f>Q2448*H2448</f>
        <v>5.7800000000000004E-3</v>
      </c>
      <c r="S2448" s="196">
        <v>0</v>
      </c>
      <c r="T2448" s="197">
        <f>S2448*H2448</f>
        <v>0</v>
      </c>
      <c r="U2448" s="35"/>
      <c r="V2448" s="35"/>
      <c r="W2448" s="35"/>
      <c r="X2448" s="35"/>
      <c r="Y2448" s="35"/>
      <c r="Z2448" s="35"/>
      <c r="AA2448" s="35"/>
      <c r="AB2448" s="35"/>
      <c r="AC2448" s="35"/>
      <c r="AD2448" s="35"/>
      <c r="AE2448" s="35"/>
      <c r="AR2448" s="198" t="s">
        <v>263</v>
      </c>
      <c r="AT2448" s="198" t="s">
        <v>161</v>
      </c>
      <c r="AU2448" s="198" t="s">
        <v>89</v>
      </c>
      <c r="AY2448" s="18" t="s">
        <v>158</v>
      </c>
      <c r="BE2448" s="199">
        <f>IF(N2448="základní",J2448,0)</f>
        <v>0</v>
      </c>
      <c r="BF2448" s="199">
        <f>IF(N2448="snížená",J2448,0)</f>
        <v>0</v>
      </c>
      <c r="BG2448" s="199">
        <f>IF(N2448="zákl. přenesená",J2448,0)</f>
        <v>0</v>
      </c>
      <c r="BH2448" s="199">
        <f>IF(N2448="sníž. přenesená",J2448,0)</f>
        <v>0</v>
      </c>
      <c r="BI2448" s="199">
        <f>IF(N2448="nulová",J2448,0)</f>
        <v>0</v>
      </c>
      <c r="BJ2448" s="18" t="s">
        <v>87</v>
      </c>
      <c r="BK2448" s="199">
        <f>ROUND(I2448*H2448,2)</f>
        <v>0</v>
      </c>
      <c r="BL2448" s="18" t="s">
        <v>263</v>
      </c>
      <c r="BM2448" s="198" t="s">
        <v>3837</v>
      </c>
    </row>
    <row r="2449" spans="1:65" s="13" customFormat="1">
      <c r="B2449" s="200"/>
      <c r="C2449" s="201"/>
      <c r="D2449" s="202" t="s">
        <v>186</v>
      </c>
      <c r="E2449" s="203" t="s">
        <v>1</v>
      </c>
      <c r="F2449" s="204" t="s">
        <v>3833</v>
      </c>
      <c r="G2449" s="201"/>
      <c r="H2449" s="205">
        <v>30.5</v>
      </c>
      <c r="I2449" s="206"/>
      <c r="J2449" s="201"/>
      <c r="K2449" s="201"/>
      <c r="L2449" s="207"/>
      <c r="M2449" s="208"/>
      <c r="N2449" s="209"/>
      <c r="O2449" s="209"/>
      <c r="P2449" s="209"/>
      <c r="Q2449" s="209"/>
      <c r="R2449" s="209"/>
      <c r="S2449" s="209"/>
      <c r="T2449" s="210"/>
      <c r="AT2449" s="211" t="s">
        <v>186</v>
      </c>
      <c r="AU2449" s="211" t="s">
        <v>89</v>
      </c>
      <c r="AV2449" s="13" t="s">
        <v>89</v>
      </c>
      <c r="AW2449" s="13" t="s">
        <v>35</v>
      </c>
      <c r="AX2449" s="13" t="s">
        <v>79</v>
      </c>
      <c r="AY2449" s="211" t="s">
        <v>158</v>
      </c>
    </row>
    <row r="2450" spans="1:65" s="13" customFormat="1">
      <c r="B2450" s="200"/>
      <c r="C2450" s="201"/>
      <c r="D2450" s="202" t="s">
        <v>186</v>
      </c>
      <c r="E2450" s="203" t="s">
        <v>1</v>
      </c>
      <c r="F2450" s="204" t="s">
        <v>3838</v>
      </c>
      <c r="G2450" s="201"/>
      <c r="H2450" s="205">
        <v>3.5</v>
      </c>
      <c r="I2450" s="206"/>
      <c r="J2450" s="201"/>
      <c r="K2450" s="201"/>
      <c r="L2450" s="207"/>
      <c r="M2450" s="208"/>
      <c r="N2450" s="209"/>
      <c r="O2450" s="209"/>
      <c r="P2450" s="209"/>
      <c r="Q2450" s="209"/>
      <c r="R2450" s="209"/>
      <c r="S2450" s="209"/>
      <c r="T2450" s="210"/>
      <c r="AT2450" s="211" t="s">
        <v>186</v>
      </c>
      <c r="AU2450" s="211" t="s">
        <v>89</v>
      </c>
      <c r="AV2450" s="13" t="s">
        <v>89</v>
      </c>
      <c r="AW2450" s="13" t="s">
        <v>35</v>
      </c>
      <c r="AX2450" s="13" t="s">
        <v>79</v>
      </c>
      <c r="AY2450" s="211" t="s">
        <v>158</v>
      </c>
    </row>
    <row r="2451" spans="1:65" s="14" customFormat="1">
      <c r="B2451" s="212"/>
      <c r="C2451" s="213"/>
      <c r="D2451" s="202" t="s">
        <v>186</v>
      </c>
      <c r="E2451" s="214" t="s">
        <v>1</v>
      </c>
      <c r="F2451" s="215" t="s">
        <v>199</v>
      </c>
      <c r="G2451" s="213"/>
      <c r="H2451" s="216">
        <v>34</v>
      </c>
      <c r="I2451" s="217"/>
      <c r="J2451" s="213"/>
      <c r="K2451" s="213"/>
      <c r="L2451" s="218"/>
      <c r="M2451" s="219"/>
      <c r="N2451" s="220"/>
      <c r="O2451" s="220"/>
      <c r="P2451" s="220"/>
      <c r="Q2451" s="220"/>
      <c r="R2451" s="220"/>
      <c r="S2451" s="220"/>
      <c r="T2451" s="221"/>
      <c r="AT2451" s="222" t="s">
        <v>186</v>
      </c>
      <c r="AU2451" s="222" t="s">
        <v>89</v>
      </c>
      <c r="AV2451" s="14" t="s">
        <v>165</v>
      </c>
      <c r="AW2451" s="14" t="s">
        <v>35</v>
      </c>
      <c r="AX2451" s="14" t="s">
        <v>87</v>
      </c>
      <c r="AY2451" s="222" t="s">
        <v>158</v>
      </c>
    </row>
    <row r="2452" spans="1:65" s="2" customFormat="1" ht="24.2" customHeight="1">
      <c r="A2452" s="35"/>
      <c r="B2452" s="36"/>
      <c r="C2452" s="244" t="s">
        <v>3839</v>
      </c>
      <c r="D2452" s="244" t="s">
        <v>343</v>
      </c>
      <c r="E2452" s="245" t="s">
        <v>3840</v>
      </c>
      <c r="F2452" s="246" t="s">
        <v>3841</v>
      </c>
      <c r="G2452" s="247" t="s">
        <v>332</v>
      </c>
      <c r="H2452" s="248">
        <v>30.5</v>
      </c>
      <c r="I2452" s="249"/>
      <c r="J2452" s="250">
        <f>ROUND(I2452*H2452,2)</f>
        <v>0</v>
      </c>
      <c r="K2452" s="246" t="s">
        <v>217</v>
      </c>
      <c r="L2452" s="251"/>
      <c r="M2452" s="252" t="s">
        <v>1</v>
      </c>
      <c r="N2452" s="253" t="s">
        <v>44</v>
      </c>
      <c r="O2452" s="72"/>
      <c r="P2452" s="196">
        <f>O2452*H2452</f>
        <v>0</v>
      </c>
      <c r="Q2452" s="196">
        <v>3.4299999999999999E-3</v>
      </c>
      <c r="R2452" s="196">
        <f>Q2452*H2452</f>
        <v>0.104615</v>
      </c>
      <c r="S2452" s="196">
        <v>0</v>
      </c>
      <c r="T2452" s="197">
        <f>S2452*H2452</f>
        <v>0</v>
      </c>
      <c r="U2452" s="35"/>
      <c r="V2452" s="35"/>
      <c r="W2452" s="35"/>
      <c r="X2452" s="35"/>
      <c r="Y2452" s="35"/>
      <c r="Z2452" s="35"/>
      <c r="AA2452" s="35"/>
      <c r="AB2452" s="35"/>
      <c r="AC2452" s="35"/>
      <c r="AD2452" s="35"/>
      <c r="AE2452" s="35"/>
      <c r="AR2452" s="198" t="s">
        <v>359</v>
      </c>
      <c r="AT2452" s="198" t="s">
        <v>343</v>
      </c>
      <c r="AU2452" s="198" t="s">
        <v>89</v>
      </c>
      <c r="AY2452" s="18" t="s">
        <v>158</v>
      </c>
      <c r="BE2452" s="199">
        <f>IF(N2452="základní",J2452,0)</f>
        <v>0</v>
      </c>
      <c r="BF2452" s="199">
        <f>IF(N2452="snížená",J2452,0)</f>
        <v>0</v>
      </c>
      <c r="BG2452" s="199">
        <f>IF(N2452="zákl. přenesená",J2452,0)</f>
        <v>0</v>
      </c>
      <c r="BH2452" s="199">
        <f>IF(N2452="sníž. přenesená",J2452,0)</f>
        <v>0</v>
      </c>
      <c r="BI2452" s="199">
        <f>IF(N2452="nulová",J2452,0)</f>
        <v>0</v>
      </c>
      <c r="BJ2452" s="18" t="s">
        <v>87</v>
      </c>
      <c r="BK2452" s="199">
        <f>ROUND(I2452*H2452,2)</f>
        <v>0</v>
      </c>
      <c r="BL2452" s="18" t="s">
        <v>263</v>
      </c>
      <c r="BM2452" s="198" t="s">
        <v>3842</v>
      </c>
    </row>
    <row r="2453" spans="1:65" s="2" customFormat="1" ht="24.2" customHeight="1">
      <c r="A2453" s="35"/>
      <c r="B2453" s="36"/>
      <c r="C2453" s="244" t="s">
        <v>3843</v>
      </c>
      <c r="D2453" s="244" t="s">
        <v>343</v>
      </c>
      <c r="E2453" s="245" t="s">
        <v>3844</v>
      </c>
      <c r="F2453" s="246" t="s">
        <v>3845</v>
      </c>
      <c r="G2453" s="247" t="s">
        <v>332</v>
      </c>
      <c r="H2453" s="248">
        <v>3.5</v>
      </c>
      <c r="I2453" s="249"/>
      <c r="J2453" s="250">
        <f>ROUND(I2453*H2453,2)</f>
        <v>0</v>
      </c>
      <c r="K2453" s="246" t="s">
        <v>1</v>
      </c>
      <c r="L2453" s="251"/>
      <c r="M2453" s="252" t="s">
        <v>1</v>
      </c>
      <c r="N2453" s="253" t="s">
        <v>44</v>
      </c>
      <c r="O2453" s="72"/>
      <c r="P2453" s="196">
        <f>O2453*H2453</f>
        <v>0</v>
      </c>
      <c r="Q2453" s="196">
        <v>4.0000000000000001E-3</v>
      </c>
      <c r="R2453" s="196">
        <f>Q2453*H2453</f>
        <v>1.4E-2</v>
      </c>
      <c r="S2453" s="196">
        <v>0</v>
      </c>
      <c r="T2453" s="197">
        <f>S2453*H2453</f>
        <v>0</v>
      </c>
      <c r="U2453" s="35"/>
      <c r="V2453" s="35"/>
      <c r="W2453" s="35"/>
      <c r="X2453" s="35"/>
      <c r="Y2453" s="35"/>
      <c r="Z2453" s="35"/>
      <c r="AA2453" s="35"/>
      <c r="AB2453" s="35"/>
      <c r="AC2453" s="35"/>
      <c r="AD2453" s="35"/>
      <c r="AE2453" s="35"/>
      <c r="AR2453" s="198" t="s">
        <v>359</v>
      </c>
      <c r="AT2453" s="198" t="s">
        <v>343</v>
      </c>
      <c r="AU2453" s="198" t="s">
        <v>89</v>
      </c>
      <c r="AY2453" s="18" t="s">
        <v>158</v>
      </c>
      <c r="BE2453" s="199">
        <f>IF(N2453="základní",J2453,0)</f>
        <v>0</v>
      </c>
      <c r="BF2453" s="199">
        <f>IF(N2453="snížená",J2453,0)</f>
        <v>0</v>
      </c>
      <c r="BG2453" s="199">
        <f>IF(N2453="zákl. přenesená",J2453,0)</f>
        <v>0</v>
      </c>
      <c r="BH2453" s="199">
        <f>IF(N2453="sníž. přenesená",J2453,0)</f>
        <v>0</v>
      </c>
      <c r="BI2453" s="199">
        <f>IF(N2453="nulová",J2453,0)</f>
        <v>0</v>
      </c>
      <c r="BJ2453" s="18" t="s">
        <v>87</v>
      </c>
      <c r="BK2453" s="199">
        <f>ROUND(I2453*H2453,2)</f>
        <v>0</v>
      </c>
      <c r="BL2453" s="18" t="s">
        <v>263</v>
      </c>
      <c r="BM2453" s="198" t="s">
        <v>3846</v>
      </c>
    </row>
    <row r="2454" spans="1:65" s="2" customFormat="1" ht="24.2" customHeight="1">
      <c r="A2454" s="35"/>
      <c r="B2454" s="36"/>
      <c r="C2454" s="187" t="s">
        <v>3847</v>
      </c>
      <c r="D2454" s="187" t="s">
        <v>161</v>
      </c>
      <c r="E2454" s="188" t="s">
        <v>3848</v>
      </c>
      <c r="F2454" s="189" t="s">
        <v>3849</v>
      </c>
      <c r="G2454" s="190" t="s">
        <v>184</v>
      </c>
      <c r="H2454" s="191">
        <v>91</v>
      </c>
      <c r="I2454" s="192"/>
      <c r="J2454" s="193">
        <f>ROUND(I2454*H2454,2)</f>
        <v>0</v>
      </c>
      <c r="K2454" s="189" t="s">
        <v>217</v>
      </c>
      <c r="L2454" s="40"/>
      <c r="M2454" s="194" t="s">
        <v>1</v>
      </c>
      <c r="N2454" s="195" t="s">
        <v>44</v>
      </c>
      <c r="O2454" s="72"/>
      <c r="P2454" s="196">
        <f>O2454*H2454</f>
        <v>0</v>
      </c>
      <c r="Q2454" s="196">
        <v>0</v>
      </c>
      <c r="R2454" s="196">
        <f>Q2454*H2454</f>
        <v>0</v>
      </c>
      <c r="S2454" s="196">
        <v>0</v>
      </c>
      <c r="T2454" s="197">
        <f>S2454*H2454</f>
        <v>0</v>
      </c>
      <c r="U2454" s="35"/>
      <c r="V2454" s="35"/>
      <c r="W2454" s="35"/>
      <c r="X2454" s="35"/>
      <c r="Y2454" s="35"/>
      <c r="Z2454" s="35"/>
      <c r="AA2454" s="35"/>
      <c r="AB2454" s="35"/>
      <c r="AC2454" s="35"/>
      <c r="AD2454" s="35"/>
      <c r="AE2454" s="35"/>
      <c r="AR2454" s="198" t="s">
        <v>263</v>
      </c>
      <c r="AT2454" s="198" t="s">
        <v>161</v>
      </c>
      <c r="AU2454" s="198" t="s">
        <v>89</v>
      </c>
      <c r="AY2454" s="18" t="s">
        <v>158</v>
      </c>
      <c r="BE2454" s="199">
        <f>IF(N2454="základní",J2454,0)</f>
        <v>0</v>
      </c>
      <c r="BF2454" s="199">
        <f>IF(N2454="snížená",J2454,0)</f>
        <v>0</v>
      </c>
      <c r="BG2454" s="199">
        <f>IF(N2454="zákl. přenesená",J2454,0)</f>
        <v>0</v>
      </c>
      <c r="BH2454" s="199">
        <f>IF(N2454="sníž. přenesená",J2454,0)</f>
        <v>0</v>
      </c>
      <c r="BI2454" s="199">
        <f>IF(N2454="nulová",J2454,0)</f>
        <v>0</v>
      </c>
      <c r="BJ2454" s="18" t="s">
        <v>87</v>
      </c>
      <c r="BK2454" s="199">
        <f>ROUND(I2454*H2454,2)</f>
        <v>0</v>
      </c>
      <c r="BL2454" s="18" t="s">
        <v>263</v>
      </c>
      <c r="BM2454" s="198" t="s">
        <v>3850</v>
      </c>
    </row>
    <row r="2455" spans="1:65" s="13" customFormat="1">
      <c r="B2455" s="200"/>
      <c r="C2455" s="201"/>
      <c r="D2455" s="202" t="s">
        <v>186</v>
      </c>
      <c r="E2455" s="203" t="s">
        <v>1</v>
      </c>
      <c r="F2455" s="204" t="s">
        <v>3851</v>
      </c>
      <c r="G2455" s="201"/>
      <c r="H2455" s="205">
        <v>86</v>
      </c>
      <c r="I2455" s="206"/>
      <c r="J2455" s="201"/>
      <c r="K2455" s="201"/>
      <c r="L2455" s="207"/>
      <c r="M2455" s="208"/>
      <c r="N2455" s="209"/>
      <c r="O2455" s="209"/>
      <c r="P2455" s="209"/>
      <c r="Q2455" s="209"/>
      <c r="R2455" s="209"/>
      <c r="S2455" s="209"/>
      <c r="T2455" s="210"/>
      <c r="AT2455" s="211" t="s">
        <v>186</v>
      </c>
      <c r="AU2455" s="211" t="s">
        <v>89</v>
      </c>
      <c r="AV2455" s="13" t="s">
        <v>89</v>
      </c>
      <c r="AW2455" s="13" t="s">
        <v>35</v>
      </c>
      <c r="AX2455" s="13" t="s">
        <v>79</v>
      </c>
      <c r="AY2455" s="211" t="s">
        <v>158</v>
      </c>
    </row>
    <row r="2456" spans="1:65" s="13" customFormat="1">
      <c r="B2456" s="200"/>
      <c r="C2456" s="201"/>
      <c r="D2456" s="202" t="s">
        <v>186</v>
      </c>
      <c r="E2456" s="203" t="s">
        <v>1</v>
      </c>
      <c r="F2456" s="204" t="s">
        <v>3852</v>
      </c>
      <c r="G2456" s="201"/>
      <c r="H2456" s="205">
        <v>1</v>
      </c>
      <c r="I2456" s="206"/>
      <c r="J2456" s="201"/>
      <c r="K2456" s="201"/>
      <c r="L2456" s="207"/>
      <c r="M2456" s="208"/>
      <c r="N2456" s="209"/>
      <c r="O2456" s="209"/>
      <c r="P2456" s="209"/>
      <c r="Q2456" s="209"/>
      <c r="R2456" s="209"/>
      <c r="S2456" s="209"/>
      <c r="T2456" s="210"/>
      <c r="AT2456" s="211" t="s">
        <v>186</v>
      </c>
      <c r="AU2456" s="211" t="s">
        <v>89</v>
      </c>
      <c r="AV2456" s="13" t="s">
        <v>89</v>
      </c>
      <c r="AW2456" s="13" t="s">
        <v>35</v>
      </c>
      <c r="AX2456" s="13" t="s">
        <v>79</v>
      </c>
      <c r="AY2456" s="211" t="s">
        <v>158</v>
      </c>
    </row>
    <row r="2457" spans="1:65" s="13" customFormat="1">
      <c r="B2457" s="200"/>
      <c r="C2457" s="201"/>
      <c r="D2457" s="202" t="s">
        <v>186</v>
      </c>
      <c r="E2457" s="203" t="s">
        <v>1</v>
      </c>
      <c r="F2457" s="204" t="s">
        <v>3853</v>
      </c>
      <c r="G2457" s="201"/>
      <c r="H2457" s="205">
        <v>4</v>
      </c>
      <c r="I2457" s="206"/>
      <c r="J2457" s="201"/>
      <c r="K2457" s="201"/>
      <c r="L2457" s="207"/>
      <c r="M2457" s="208"/>
      <c r="N2457" s="209"/>
      <c r="O2457" s="209"/>
      <c r="P2457" s="209"/>
      <c r="Q2457" s="209"/>
      <c r="R2457" s="209"/>
      <c r="S2457" s="209"/>
      <c r="T2457" s="210"/>
      <c r="AT2457" s="211" t="s">
        <v>186</v>
      </c>
      <c r="AU2457" s="211" t="s">
        <v>89</v>
      </c>
      <c r="AV2457" s="13" t="s">
        <v>89</v>
      </c>
      <c r="AW2457" s="13" t="s">
        <v>35</v>
      </c>
      <c r="AX2457" s="13" t="s">
        <v>79</v>
      </c>
      <c r="AY2457" s="211" t="s">
        <v>158</v>
      </c>
    </row>
    <row r="2458" spans="1:65" s="14" customFormat="1">
      <c r="B2458" s="212"/>
      <c r="C2458" s="213"/>
      <c r="D2458" s="202" t="s">
        <v>186</v>
      </c>
      <c r="E2458" s="214" t="s">
        <v>1</v>
      </c>
      <c r="F2458" s="215" t="s">
        <v>199</v>
      </c>
      <c r="G2458" s="213"/>
      <c r="H2458" s="216">
        <v>91</v>
      </c>
      <c r="I2458" s="217"/>
      <c r="J2458" s="213"/>
      <c r="K2458" s="213"/>
      <c r="L2458" s="218"/>
      <c r="M2458" s="219"/>
      <c r="N2458" s="220"/>
      <c r="O2458" s="220"/>
      <c r="P2458" s="220"/>
      <c r="Q2458" s="220"/>
      <c r="R2458" s="220"/>
      <c r="S2458" s="220"/>
      <c r="T2458" s="221"/>
      <c r="AT2458" s="222" t="s">
        <v>186</v>
      </c>
      <c r="AU2458" s="222" t="s">
        <v>89</v>
      </c>
      <c r="AV2458" s="14" t="s">
        <v>165</v>
      </c>
      <c r="AW2458" s="14" t="s">
        <v>35</v>
      </c>
      <c r="AX2458" s="14" t="s">
        <v>87</v>
      </c>
      <c r="AY2458" s="222" t="s">
        <v>158</v>
      </c>
    </row>
    <row r="2459" spans="1:65" s="2" customFormat="1" ht="24.2" customHeight="1">
      <c r="A2459" s="35"/>
      <c r="B2459" s="36"/>
      <c r="C2459" s="244" t="s">
        <v>3854</v>
      </c>
      <c r="D2459" s="244" t="s">
        <v>343</v>
      </c>
      <c r="E2459" s="245" t="s">
        <v>3855</v>
      </c>
      <c r="F2459" s="246" t="s">
        <v>3856</v>
      </c>
      <c r="G2459" s="247" t="s">
        <v>184</v>
      </c>
      <c r="H2459" s="248">
        <v>87</v>
      </c>
      <c r="I2459" s="249"/>
      <c r="J2459" s="250">
        <f>ROUND(I2459*H2459,2)</f>
        <v>0</v>
      </c>
      <c r="K2459" s="246" t="s">
        <v>1</v>
      </c>
      <c r="L2459" s="251"/>
      <c r="M2459" s="252" t="s">
        <v>1</v>
      </c>
      <c r="N2459" s="253" t="s">
        <v>44</v>
      </c>
      <c r="O2459" s="72"/>
      <c r="P2459" s="196">
        <f>O2459*H2459</f>
        <v>0</v>
      </c>
      <c r="Q2459" s="196">
        <v>1.7999999999999999E-2</v>
      </c>
      <c r="R2459" s="196">
        <f>Q2459*H2459</f>
        <v>1.5659999999999998</v>
      </c>
      <c r="S2459" s="196">
        <v>0</v>
      </c>
      <c r="T2459" s="197">
        <f>S2459*H2459</f>
        <v>0</v>
      </c>
      <c r="U2459" s="35"/>
      <c r="V2459" s="35"/>
      <c r="W2459" s="35"/>
      <c r="X2459" s="35"/>
      <c r="Y2459" s="35"/>
      <c r="Z2459" s="35"/>
      <c r="AA2459" s="35"/>
      <c r="AB2459" s="35"/>
      <c r="AC2459" s="35"/>
      <c r="AD2459" s="35"/>
      <c r="AE2459" s="35"/>
      <c r="AR2459" s="198" t="s">
        <v>359</v>
      </c>
      <c r="AT2459" s="198" t="s">
        <v>343</v>
      </c>
      <c r="AU2459" s="198" t="s">
        <v>89</v>
      </c>
      <c r="AY2459" s="18" t="s">
        <v>158</v>
      </c>
      <c r="BE2459" s="199">
        <f>IF(N2459="základní",J2459,0)</f>
        <v>0</v>
      </c>
      <c r="BF2459" s="199">
        <f>IF(N2459="snížená",J2459,0)</f>
        <v>0</v>
      </c>
      <c r="BG2459" s="199">
        <f>IF(N2459="zákl. přenesená",J2459,0)</f>
        <v>0</v>
      </c>
      <c r="BH2459" s="199">
        <f>IF(N2459="sníž. přenesená",J2459,0)</f>
        <v>0</v>
      </c>
      <c r="BI2459" s="199">
        <f>IF(N2459="nulová",J2459,0)</f>
        <v>0</v>
      </c>
      <c r="BJ2459" s="18" t="s">
        <v>87</v>
      </c>
      <c r="BK2459" s="199">
        <f>ROUND(I2459*H2459,2)</f>
        <v>0</v>
      </c>
      <c r="BL2459" s="18" t="s">
        <v>263</v>
      </c>
      <c r="BM2459" s="198" t="s">
        <v>3857</v>
      </c>
    </row>
    <row r="2460" spans="1:65" s="2" customFormat="1" ht="24.2" customHeight="1">
      <c r="A2460" s="35"/>
      <c r="B2460" s="36"/>
      <c r="C2460" s="244" t="s">
        <v>3858</v>
      </c>
      <c r="D2460" s="244" t="s">
        <v>343</v>
      </c>
      <c r="E2460" s="245" t="s">
        <v>3859</v>
      </c>
      <c r="F2460" s="246" t="s">
        <v>3860</v>
      </c>
      <c r="G2460" s="247" t="s">
        <v>184</v>
      </c>
      <c r="H2460" s="248">
        <v>4</v>
      </c>
      <c r="I2460" s="249"/>
      <c r="J2460" s="250">
        <f>ROUND(I2460*H2460,2)</f>
        <v>0</v>
      </c>
      <c r="K2460" s="246" t="s">
        <v>217</v>
      </c>
      <c r="L2460" s="251"/>
      <c r="M2460" s="252" t="s">
        <v>1</v>
      </c>
      <c r="N2460" s="253" t="s">
        <v>44</v>
      </c>
      <c r="O2460" s="72"/>
      <c r="P2460" s="196">
        <f>O2460*H2460</f>
        <v>0</v>
      </c>
      <c r="Q2460" s="196">
        <v>1.18E-2</v>
      </c>
      <c r="R2460" s="196">
        <f>Q2460*H2460</f>
        <v>4.7199999999999999E-2</v>
      </c>
      <c r="S2460" s="196">
        <v>0</v>
      </c>
      <c r="T2460" s="197">
        <f>S2460*H2460</f>
        <v>0</v>
      </c>
      <c r="U2460" s="35"/>
      <c r="V2460" s="35"/>
      <c r="W2460" s="35"/>
      <c r="X2460" s="35"/>
      <c r="Y2460" s="35"/>
      <c r="Z2460" s="35"/>
      <c r="AA2460" s="35"/>
      <c r="AB2460" s="35"/>
      <c r="AC2460" s="35"/>
      <c r="AD2460" s="35"/>
      <c r="AE2460" s="35"/>
      <c r="AR2460" s="198" t="s">
        <v>359</v>
      </c>
      <c r="AT2460" s="198" t="s">
        <v>343</v>
      </c>
      <c r="AU2460" s="198" t="s">
        <v>89</v>
      </c>
      <c r="AY2460" s="18" t="s">
        <v>158</v>
      </c>
      <c r="BE2460" s="199">
        <f>IF(N2460="základní",J2460,0)</f>
        <v>0</v>
      </c>
      <c r="BF2460" s="199">
        <f>IF(N2460="snížená",J2460,0)</f>
        <v>0</v>
      </c>
      <c r="BG2460" s="199">
        <f>IF(N2460="zákl. přenesená",J2460,0)</f>
        <v>0</v>
      </c>
      <c r="BH2460" s="199">
        <f>IF(N2460="sníž. přenesená",J2460,0)</f>
        <v>0</v>
      </c>
      <c r="BI2460" s="199">
        <f>IF(N2460="nulová",J2460,0)</f>
        <v>0</v>
      </c>
      <c r="BJ2460" s="18" t="s">
        <v>87</v>
      </c>
      <c r="BK2460" s="199">
        <f>ROUND(I2460*H2460,2)</f>
        <v>0</v>
      </c>
      <c r="BL2460" s="18" t="s">
        <v>263</v>
      </c>
      <c r="BM2460" s="198" t="s">
        <v>3861</v>
      </c>
    </row>
    <row r="2461" spans="1:65" s="2" customFormat="1" ht="24.2" customHeight="1">
      <c r="A2461" s="35"/>
      <c r="B2461" s="36"/>
      <c r="C2461" s="187" t="s">
        <v>3862</v>
      </c>
      <c r="D2461" s="187" t="s">
        <v>161</v>
      </c>
      <c r="E2461" s="188" t="s">
        <v>3863</v>
      </c>
      <c r="F2461" s="189" t="s">
        <v>3864</v>
      </c>
      <c r="G2461" s="190" t="s">
        <v>332</v>
      </c>
      <c r="H2461" s="191">
        <v>5</v>
      </c>
      <c r="I2461" s="192"/>
      <c r="J2461" s="193">
        <f>ROUND(I2461*H2461,2)</f>
        <v>0</v>
      </c>
      <c r="K2461" s="189" t="s">
        <v>217</v>
      </c>
      <c r="L2461" s="40"/>
      <c r="M2461" s="194" t="s">
        <v>1</v>
      </c>
      <c r="N2461" s="195" t="s">
        <v>44</v>
      </c>
      <c r="O2461" s="72"/>
      <c r="P2461" s="196">
        <f>O2461*H2461</f>
        <v>0</v>
      </c>
      <c r="Q2461" s="196">
        <v>0</v>
      </c>
      <c r="R2461" s="196">
        <f>Q2461*H2461</f>
        <v>0</v>
      </c>
      <c r="S2461" s="196">
        <v>0</v>
      </c>
      <c r="T2461" s="197">
        <f>S2461*H2461</f>
        <v>0</v>
      </c>
      <c r="U2461" s="35"/>
      <c r="V2461" s="35"/>
      <c r="W2461" s="35"/>
      <c r="X2461" s="35"/>
      <c r="Y2461" s="35"/>
      <c r="Z2461" s="35"/>
      <c r="AA2461" s="35"/>
      <c r="AB2461" s="35"/>
      <c r="AC2461" s="35"/>
      <c r="AD2461" s="35"/>
      <c r="AE2461" s="35"/>
      <c r="AR2461" s="198" t="s">
        <v>263</v>
      </c>
      <c r="AT2461" s="198" t="s">
        <v>161</v>
      </c>
      <c r="AU2461" s="198" t="s">
        <v>89</v>
      </c>
      <c r="AY2461" s="18" t="s">
        <v>158</v>
      </c>
      <c r="BE2461" s="199">
        <f>IF(N2461="základní",J2461,0)</f>
        <v>0</v>
      </c>
      <c r="BF2461" s="199">
        <f>IF(N2461="snížená",J2461,0)</f>
        <v>0</v>
      </c>
      <c r="BG2461" s="199">
        <f>IF(N2461="zákl. přenesená",J2461,0)</f>
        <v>0</v>
      </c>
      <c r="BH2461" s="199">
        <f>IF(N2461="sníž. přenesená",J2461,0)</f>
        <v>0</v>
      </c>
      <c r="BI2461" s="199">
        <f>IF(N2461="nulová",J2461,0)</f>
        <v>0</v>
      </c>
      <c r="BJ2461" s="18" t="s">
        <v>87</v>
      </c>
      <c r="BK2461" s="199">
        <f>ROUND(I2461*H2461,2)</f>
        <v>0</v>
      </c>
      <c r="BL2461" s="18" t="s">
        <v>263</v>
      </c>
      <c r="BM2461" s="198" t="s">
        <v>3865</v>
      </c>
    </row>
    <row r="2462" spans="1:65" s="13" customFormat="1">
      <c r="B2462" s="200"/>
      <c r="C2462" s="201"/>
      <c r="D2462" s="202" t="s">
        <v>186</v>
      </c>
      <c r="E2462" s="203" t="s">
        <v>1</v>
      </c>
      <c r="F2462" s="204" t="s">
        <v>3866</v>
      </c>
      <c r="G2462" s="201"/>
      <c r="H2462" s="205">
        <v>5</v>
      </c>
      <c r="I2462" s="206"/>
      <c r="J2462" s="201"/>
      <c r="K2462" s="201"/>
      <c r="L2462" s="207"/>
      <c r="M2462" s="208"/>
      <c r="N2462" s="209"/>
      <c r="O2462" s="209"/>
      <c r="P2462" s="209"/>
      <c r="Q2462" s="209"/>
      <c r="R2462" s="209"/>
      <c r="S2462" s="209"/>
      <c r="T2462" s="210"/>
      <c r="AT2462" s="211" t="s">
        <v>186</v>
      </c>
      <c r="AU2462" s="211" t="s">
        <v>89</v>
      </c>
      <c r="AV2462" s="13" t="s">
        <v>89</v>
      </c>
      <c r="AW2462" s="13" t="s">
        <v>35</v>
      </c>
      <c r="AX2462" s="13" t="s">
        <v>87</v>
      </c>
      <c r="AY2462" s="211" t="s">
        <v>158</v>
      </c>
    </row>
    <row r="2463" spans="1:65" s="2" customFormat="1" ht="37.9" customHeight="1">
      <c r="A2463" s="35"/>
      <c r="B2463" s="36"/>
      <c r="C2463" s="244" t="s">
        <v>3867</v>
      </c>
      <c r="D2463" s="244" t="s">
        <v>343</v>
      </c>
      <c r="E2463" s="245" t="s">
        <v>3868</v>
      </c>
      <c r="F2463" s="246" t="s">
        <v>3869</v>
      </c>
      <c r="G2463" s="247" t="s">
        <v>332</v>
      </c>
      <c r="H2463" s="248">
        <v>5</v>
      </c>
      <c r="I2463" s="249"/>
      <c r="J2463" s="250">
        <f>ROUND(I2463*H2463,2)</f>
        <v>0</v>
      </c>
      <c r="K2463" s="246" t="s">
        <v>1</v>
      </c>
      <c r="L2463" s="251"/>
      <c r="M2463" s="252" t="s">
        <v>1</v>
      </c>
      <c r="N2463" s="253" t="s">
        <v>44</v>
      </c>
      <c r="O2463" s="72"/>
      <c r="P2463" s="196">
        <f>O2463*H2463</f>
        <v>0</v>
      </c>
      <c r="Q2463" s="196">
        <v>0.01</v>
      </c>
      <c r="R2463" s="196">
        <f>Q2463*H2463</f>
        <v>0.05</v>
      </c>
      <c r="S2463" s="196">
        <v>0</v>
      </c>
      <c r="T2463" s="197">
        <f>S2463*H2463</f>
        <v>0</v>
      </c>
      <c r="U2463" s="35"/>
      <c r="V2463" s="35"/>
      <c r="W2463" s="35"/>
      <c r="X2463" s="35"/>
      <c r="Y2463" s="35"/>
      <c r="Z2463" s="35"/>
      <c r="AA2463" s="35"/>
      <c r="AB2463" s="35"/>
      <c r="AC2463" s="35"/>
      <c r="AD2463" s="35"/>
      <c r="AE2463" s="35"/>
      <c r="AR2463" s="198" t="s">
        <v>359</v>
      </c>
      <c r="AT2463" s="198" t="s">
        <v>343</v>
      </c>
      <c r="AU2463" s="198" t="s">
        <v>89</v>
      </c>
      <c r="AY2463" s="18" t="s">
        <v>158</v>
      </c>
      <c r="BE2463" s="199">
        <f>IF(N2463="základní",J2463,0)</f>
        <v>0</v>
      </c>
      <c r="BF2463" s="199">
        <f>IF(N2463="snížená",J2463,0)</f>
        <v>0</v>
      </c>
      <c r="BG2463" s="199">
        <f>IF(N2463="zákl. přenesená",J2463,0)</f>
        <v>0</v>
      </c>
      <c r="BH2463" s="199">
        <f>IF(N2463="sníž. přenesená",J2463,0)</f>
        <v>0</v>
      </c>
      <c r="BI2463" s="199">
        <f>IF(N2463="nulová",J2463,0)</f>
        <v>0</v>
      </c>
      <c r="BJ2463" s="18" t="s">
        <v>87</v>
      </c>
      <c r="BK2463" s="199">
        <f>ROUND(I2463*H2463,2)</f>
        <v>0</v>
      </c>
      <c r="BL2463" s="18" t="s">
        <v>263</v>
      </c>
      <c r="BM2463" s="198" t="s">
        <v>3870</v>
      </c>
    </row>
    <row r="2464" spans="1:65" s="2" customFormat="1" ht="24.2" customHeight="1">
      <c r="A2464" s="35"/>
      <c r="B2464" s="36"/>
      <c r="C2464" s="187" t="s">
        <v>3871</v>
      </c>
      <c r="D2464" s="187" t="s">
        <v>161</v>
      </c>
      <c r="E2464" s="188" t="s">
        <v>3872</v>
      </c>
      <c r="F2464" s="189" t="s">
        <v>3873</v>
      </c>
      <c r="G2464" s="190" t="s">
        <v>332</v>
      </c>
      <c r="H2464" s="191">
        <v>17</v>
      </c>
      <c r="I2464" s="192"/>
      <c r="J2464" s="193">
        <f>ROUND(I2464*H2464,2)</f>
        <v>0</v>
      </c>
      <c r="K2464" s="189" t="s">
        <v>217</v>
      </c>
      <c r="L2464" s="40"/>
      <c r="M2464" s="194" t="s">
        <v>1</v>
      </c>
      <c r="N2464" s="195" t="s">
        <v>44</v>
      </c>
      <c r="O2464" s="72"/>
      <c r="P2464" s="196">
        <f>O2464*H2464</f>
        <v>0</v>
      </c>
      <c r="Q2464" s="196">
        <v>0</v>
      </c>
      <c r="R2464" s="196">
        <f>Q2464*H2464</f>
        <v>0</v>
      </c>
      <c r="S2464" s="196">
        <v>0</v>
      </c>
      <c r="T2464" s="197">
        <f>S2464*H2464</f>
        <v>0</v>
      </c>
      <c r="U2464" s="35"/>
      <c r="V2464" s="35"/>
      <c r="W2464" s="35"/>
      <c r="X2464" s="35"/>
      <c r="Y2464" s="35"/>
      <c r="Z2464" s="35"/>
      <c r="AA2464" s="35"/>
      <c r="AB2464" s="35"/>
      <c r="AC2464" s="35"/>
      <c r="AD2464" s="35"/>
      <c r="AE2464" s="35"/>
      <c r="AR2464" s="198" t="s">
        <v>263</v>
      </c>
      <c r="AT2464" s="198" t="s">
        <v>161</v>
      </c>
      <c r="AU2464" s="198" t="s">
        <v>89</v>
      </c>
      <c r="AY2464" s="18" t="s">
        <v>158</v>
      </c>
      <c r="BE2464" s="199">
        <f>IF(N2464="základní",J2464,0)</f>
        <v>0</v>
      </c>
      <c r="BF2464" s="199">
        <f>IF(N2464="snížená",J2464,0)</f>
        <v>0</v>
      </c>
      <c r="BG2464" s="199">
        <f>IF(N2464="zákl. přenesená",J2464,0)</f>
        <v>0</v>
      </c>
      <c r="BH2464" s="199">
        <f>IF(N2464="sníž. přenesená",J2464,0)</f>
        <v>0</v>
      </c>
      <c r="BI2464" s="199">
        <f>IF(N2464="nulová",J2464,0)</f>
        <v>0</v>
      </c>
      <c r="BJ2464" s="18" t="s">
        <v>87</v>
      </c>
      <c r="BK2464" s="199">
        <f>ROUND(I2464*H2464,2)</f>
        <v>0</v>
      </c>
      <c r="BL2464" s="18" t="s">
        <v>263</v>
      </c>
      <c r="BM2464" s="198" t="s">
        <v>3874</v>
      </c>
    </row>
    <row r="2465" spans="1:65" s="13" customFormat="1">
      <c r="B2465" s="200"/>
      <c r="C2465" s="201"/>
      <c r="D2465" s="202" t="s">
        <v>186</v>
      </c>
      <c r="E2465" s="203" t="s">
        <v>1</v>
      </c>
      <c r="F2465" s="204" t="s">
        <v>3875</v>
      </c>
      <c r="G2465" s="201"/>
      <c r="H2465" s="205">
        <v>17</v>
      </c>
      <c r="I2465" s="206"/>
      <c r="J2465" s="201"/>
      <c r="K2465" s="201"/>
      <c r="L2465" s="207"/>
      <c r="M2465" s="208"/>
      <c r="N2465" s="209"/>
      <c r="O2465" s="209"/>
      <c r="P2465" s="209"/>
      <c r="Q2465" s="209"/>
      <c r="R2465" s="209"/>
      <c r="S2465" s="209"/>
      <c r="T2465" s="210"/>
      <c r="AT2465" s="211" t="s">
        <v>186</v>
      </c>
      <c r="AU2465" s="211" t="s">
        <v>89</v>
      </c>
      <c r="AV2465" s="13" t="s">
        <v>89</v>
      </c>
      <c r="AW2465" s="13" t="s">
        <v>35</v>
      </c>
      <c r="AX2465" s="13" t="s">
        <v>87</v>
      </c>
      <c r="AY2465" s="211" t="s">
        <v>158</v>
      </c>
    </row>
    <row r="2466" spans="1:65" s="2" customFormat="1" ht="37.9" customHeight="1">
      <c r="A2466" s="35"/>
      <c r="B2466" s="36"/>
      <c r="C2466" s="244" t="s">
        <v>3876</v>
      </c>
      <c r="D2466" s="244" t="s">
        <v>343</v>
      </c>
      <c r="E2466" s="245" t="s">
        <v>3877</v>
      </c>
      <c r="F2466" s="246" t="s">
        <v>3878</v>
      </c>
      <c r="G2466" s="247" t="s">
        <v>332</v>
      </c>
      <c r="H2466" s="248">
        <v>17</v>
      </c>
      <c r="I2466" s="249"/>
      <c r="J2466" s="250">
        <f>ROUND(I2466*H2466,2)</f>
        <v>0</v>
      </c>
      <c r="K2466" s="246" t="s">
        <v>1</v>
      </c>
      <c r="L2466" s="251"/>
      <c r="M2466" s="252" t="s">
        <v>1</v>
      </c>
      <c r="N2466" s="253" t="s">
        <v>44</v>
      </c>
      <c r="O2466" s="72"/>
      <c r="P2466" s="196">
        <f>O2466*H2466</f>
        <v>0</v>
      </c>
      <c r="Q2466" s="196">
        <v>0.02</v>
      </c>
      <c r="R2466" s="196">
        <f>Q2466*H2466</f>
        <v>0.34</v>
      </c>
      <c r="S2466" s="196">
        <v>0</v>
      </c>
      <c r="T2466" s="197">
        <f>S2466*H2466</f>
        <v>0</v>
      </c>
      <c r="U2466" s="35"/>
      <c r="V2466" s="35"/>
      <c r="W2466" s="35"/>
      <c r="X2466" s="35"/>
      <c r="Y2466" s="35"/>
      <c r="Z2466" s="35"/>
      <c r="AA2466" s="35"/>
      <c r="AB2466" s="35"/>
      <c r="AC2466" s="35"/>
      <c r="AD2466" s="35"/>
      <c r="AE2466" s="35"/>
      <c r="AR2466" s="198" t="s">
        <v>359</v>
      </c>
      <c r="AT2466" s="198" t="s">
        <v>343</v>
      </c>
      <c r="AU2466" s="198" t="s">
        <v>89</v>
      </c>
      <c r="AY2466" s="18" t="s">
        <v>158</v>
      </c>
      <c r="BE2466" s="199">
        <f>IF(N2466="základní",J2466,0)</f>
        <v>0</v>
      </c>
      <c r="BF2466" s="199">
        <f>IF(N2466="snížená",J2466,0)</f>
        <v>0</v>
      </c>
      <c r="BG2466" s="199">
        <f>IF(N2466="zákl. přenesená",J2466,0)</f>
        <v>0</v>
      </c>
      <c r="BH2466" s="199">
        <f>IF(N2466="sníž. přenesená",J2466,0)</f>
        <v>0</v>
      </c>
      <c r="BI2466" s="199">
        <f>IF(N2466="nulová",J2466,0)</f>
        <v>0</v>
      </c>
      <c r="BJ2466" s="18" t="s">
        <v>87</v>
      </c>
      <c r="BK2466" s="199">
        <f>ROUND(I2466*H2466,2)</f>
        <v>0</v>
      </c>
      <c r="BL2466" s="18" t="s">
        <v>263</v>
      </c>
      <c r="BM2466" s="198" t="s">
        <v>3879</v>
      </c>
    </row>
    <row r="2467" spans="1:65" s="2" customFormat="1" ht="24.2" customHeight="1">
      <c r="A2467" s="35"/>
      <c r="B2467" s="36"/>
      <c r="C2467" s="187" t="s">
        <v>3880</v>
      </c>
      <c r="D2467" s="187" t="s">
        <v>161</v>
      </c>
      <c r="E2467" s="188" t="s">
        <v>3881</v>
      </c>
      <c r="F2467" s="189" t="s">
        <v>3882</v>
      </c>
      <c r="G2467" s="190" t="s">
        <v>332</v>
      </c>
      <c r="H2467" s="191">
        <v>8.0399999999999991</v>
      </c>
      <c r="I2467" s="192"/>
      <c r="J2467" s="193">
        <f>ROUND(I2467*H2467,2)</f>
        <v>0</v>
      </c>
      <c r="K2467" s="189" t="s">
        <v>217</v>
      </c>
      <c r="L2467" s="40"/>
      <c r="M2467" s="194" t="s">
        <v>1</v>
      </c>
      <c r="N2467" s="195" t="s">
        <v>44</v>
      </c>
      <c r="O2467" s="72"/>
      <c r="P2467" s="196">
        <f>O2467*H2467</f>
        <v>0</v>
      </c>
      <c r="Q2467" s="196">
        <v>1.1E-4</v>
      </c>
      <c r="R2467" s="196">
        <f>Q2467*H2467</f>
        <v>8.8439999999999992E-4</v>
      </c>
      <c r="S2467" s="196">
        <v>0</v>
      </c>
      <c r="T2467" s="197">
        <f>S2467*H2467</f>
        <v>0</v>
      </c>
      <c r="U2467" s="35"/>
      <c r="V2467" s="35"/>
      <c r="W2467" s="35"/>
      <c r="X2467" s="35"/>
      <c r="Y2467" s="35"/>
      <c r="Z2467" s="35"/>
      <c r="AA2467" s="35"/>
      <c r="AB2467" s="35"/>
      <c r="AC2467" s="35"/>
      <c r="AD2467" s="35"/>
      <c r="AE2467" s="35"/>
      <c r="AR2467" s="198" t="s">
        <v>263</v>
      </c>
      <c r="AT2467" s="198" t="s">
        <v>161</v>
      </c>
      <c r="AU2467" s="198" t="s">
        <v>89</v>
      </c>
      <c r="AY2467" s="18" t="s">
        <v>158</v>
      </c>
      <c r="BE2467" s="199">
        <f>IF(N2467="základní",J2467,0)</f>
        <v>0</v>
      </c>
      <c r="BF2467" s="199">
        <f>IF(N2467="snížená",J2467,0)</f>
        <v>0</v>
      </c>
      <c r="BG2467" s="199">
        <f>IF(N2467="zákl. přenesená",J2467,0)</f>
        <v>0</v>
      </c>
      <c r="BH2467" s="199">
        <f>IF(N2467="sníž. přenesená",J2467,0)</f>
        <v>0</v>
      </c>
      <c r="BI2467" s="199">
        <f>IF(N2467="nulová",J2467,0)</f>
        <v>0</v>
      </c>
      <c r="BJ2467" s="18" t="s">
        <v>87</v>
      </c>
      <c r="BK2467" s="199">
        <f>ROUND(I2467*H2467,2)</f>
        <v>0</v>
      </c>
      <c r="BL2467" s="18" t="s">
        <v>263</v>
      </c>
      <c r="BM2467" s="198" t="s">
        <v>3883</v>
      </c>
    </row>
    <row r="2468" spans="1:65" s="13" customFormat="1">
      <c r="B2468" s="200"/>
      <c r="C2468" s="201"/>
      <c r="D2468" s="202" t="s">
        <v>186</v>
      </c>
      <c r="E2468" s="203" t="s">
        <v>1</v>
      </c>
      <c r="F2468" s="204" t="s">
        <v>3884</v>
      </c>
      <c r="G2468" s="201"/>
      <c r="H2468" s="205">
        <v>8.0399999999999991</v>
      </c>
      <c r="I2468" s="206"/>
      <c r="J2468" s="201"/>
      <c r="K2468" s="201"/>
      <c r="L2468" s="207"/>
      <c r="M2468" s="208"/>
      <c r="N2468" s="209"/>
      <c r="O2468" s="209"/>
      <c r="P2468" s="209"/>
      <c r="Q2468" s="209"/>
      <c r="R2468" s="209"/>
      <c r="S2468" s="209"/>
      <c r="T2468" s="210"/>
      <c r="AT2468" s="211" t="s">
        <v>186</v>
      </c>
      <c r="AU2468" s="211" t="s">
        <v>89</v>
      </c>
      <c r="AV2468" s="13" t="s">
        <v>89</v>
      </c>
      <c r="AW2468" s="13" t="s">
        <v>35</v>
      </c>
      <c r="AX2468" s="13" t="s">
        <v>87</v>
      </c>
      <c r="AY2468" s="211" t="s">
        <v>158</v>
      </c>
    </row>
    <row r="2469" spans="1:65" s="2" customFormat="1" ht="44.25" customHeight="1">
      <c r="A2469" s="35"/>
      <c r="B2469" s="36"/>
      <c r="C2469" s="244" t="s">
        <v>3885</v>
      </c>
      <c r="D2469" s="244" t="s">
        <v>343</v>
      </c>
      <c r="E2469" s="245" t="s">
        <v>3886</v>
      </c>
      <c r="F2469" s="246" t="s">
        <v>3887</v>
      </c>
      <c r="G2469" s="247" t="s">
        <v>332</v>
      </c>
      <c r="H2469" s="248">
        <v>8.0399999999999991</v>
      </c>
      <c r="I2469" s="249"/>
      <c r="J2469" s="250">
        <f>ROUND(I2469*H2469,2)</f>
        <v>0</v>
      </c>
      <c r="K2469" s="246" t="s">
        <v>1</v>
      </c>
      <c r="L2469" s="251"/>
      <c r="M2469" s="252" t="s">
        <v>1</v>
      </c>
      <c r="N2469" s="253" t="s">
        <v>44</v>
      </c>
      <c r="O2469" s="72"/>
      <c r="P2469" s="196">
        <f>O2469*H2469</f>
        <v>0</v>
      </c>
      <c r="Q2469" s="196">
        <v>1.2E-2</v>
      </c>
      <c r="R2469" s="196">
        <f>Q2469*H2469</f>
        <v>9.6479999999999996E-2</v>
      </c>
      <c r="S2469" s="196">
        <v>0</v>
      </c>
      <c r="T2469" s="197">
        <f>S2469*H2469</f>
        <v>0</v>
      </c>
      <c r="U2469" s="35"/>
      <c r="V2469" s="35"/>
      <c r="W2469" s="35"/>
      <c r="X2469" s="35"/>
      <c r="Y2469" s="35"/>
      <c r="Z2469" s="35"/>
      <c r="AA2469" s="35"/>
      <c r="AB2469" s="35"/>
      <c r="AC2469" s="35"/>
      <c r="AD2469" s="35"/>
      <c r="AE2469" s="35"/>
      <c r="AR2469" s="198" t="s">
        <v>359</v>
      </c>
      <c r="AT2469" s="198" t="s">
        <v>343</v>
      </c>
      <c r="AU2469" s="198" t="s">
        <v>89</v>
      </c>
      <c r="AY2469" s="18" t="s">
        <v>158</v>
      </c>
      <c r="BE2469" s="199">
        <f>IF(N2469="základní",J2469,0)</f>
        <v>0</v>
      </c>
      <c r="BF2469" s="199">
        <f>IF(N2469="snížená",J2469,0)</f>
        <v>0</v>
      </c>
      <c r="BG2469" s="199">
        <f>IF(N2469="zákl. přenesená",J2469,0)</f>
        <v>0</v>
      </c>
      <c r="BH2469" s="199">
        <f>IF(N2469="sníž. přenesená",J2469,0)</f>
        <v>0</v>
      </c>
      <c r="BI2469" s="199">
        <f>IF(N2469="nulová",J2469,0)</f>
        <v>0</v>
      </c>
      <c r="BJ2469" s="18" t="s">
        <v>87</v>
      </c>
      <c r="BK2469" s="199">
        <f>ROUND(I2469*H2469,2)</f>
        <v>0</v>
      </c>
      <c r="BL2469" s="18" t="s">
        <v>263</v>
      </c>
      <c r="BM2469" s="198" t="s">
        <v>3888</v>
      </c>
    </row>
    <row r="2470" spans="1:65" s="2" customFormat="1" ht="16.5" customHeight="1">
      <c r="A2470" s="35"/>
      <c r="B2470" s="36"/>
      <c r="C2470" s="187" t="s">
        <v>3889</v>
      </c>
      <c r="D2470" s="187" t="s">
        <v>161</v>
      </c>
      <c r="E2470" s="188" t="s">
        <v>3890</v>
      </c>
      <c r="F2470" s="189" t="s">
        <v>3891</v>
      </c>
      <c r="G2470" s="190" t="s">
        <v>216</v>
      </c>
      <c r="H2470" s="191">
        <v>75.369</v>
      </c>
      <c r="I2470" s="192"/>
      <c r="J2470" s="193">
        <f>ROUND(I2470*H2470,2)</f>
        <v>0</v>
      </c>
      <c r="K2470" s="189" t="s">
        <v>217</v>
      </c>
      <c r="L2470" s="40"/>
      <c r="M2470" s="194" t="s">
        <v>1</v>
      </c>
      <c r="N2470" s="195" t="s">
        <v>44</v>
      </c>
      <c r="O2470" s="72"/>
      <c r="P2470" s="196">
        <f>O2470*H2470</f>
        <v>0</v>
      </c>
      <c r="Q2470" s="196">
        <v>0</v>
      </c>
      <c r="R2470" s="196">
        <f>Q2470*H2470</f>
        <v>0</v>
      </c>
      <c r="S2470" s="196">
        <v>0</v>
      </c>
      <c r="T2470" s="197">
        <f>S2470*H2470</f>
        <v>0</v>
      </c>
      <c r="U2470" s="35"/>
      <c r="V2470" s="35"/>
      <c r="W2470" s="35"/>
      <c r="X2470" s="35"/>
      <c r="Y2470" s="35"/>
      <c r="Z2470" s="35"/>
      <c r="AA2470" s="35"/>
      <c r="AB2470" s="35"/>
      <c r="AC2470" s="35"/>
      <c r="AD2470" s="35"/>
      <c r="AE2470" s="35"/>
      <c r="AR2470" s="198" t="s">
        <v>263</v>
      </c>
      <c r="AT2470" s="198" t="s">
        <v>161</v>
      </c>
      <c r="AU2470" s="198" t="s">
        <v>89</v>
      </c>
      <c r="AY2470" s="18" t="s">
        <v>158</v>
      </c>
      <c r="BE2470" s="199">
        <f>IF(N2470="základní",J2470,0)</f>
        <v>0</v>
      </c>
      <c r="BF2470" s="199">
        <f>IF(N2470="snížená",J2470,0)</f>
        <v>0</v>
      </c>
      <c r="BG2470" s="199">
        <f>IF(N2470="zákl. přenesená",J2470,0)</f>
        <v>0</v>
      </c>
      <c r="BH2470" s="199">
        <f>IF(N2470="sníž. přenesená",J2470,0)</f>
        <v>0</v>
      </c>
      <c r="BI2470" s="199">
        <f>IF(N2470="nulová",J2470,0)</f>
        <v>0</v>
      </c>
      <c r="BJ2470" s="18" t="s">
        <v>87</v>
      </c>
      <c r="BK2470" s="199">
        <f>ROUND(I2470*H2470,2)</f>
        <v>0</v>
      </c>
      <c r="BL2470" s="18" t="s">
        <v>263</v>
      </c>
      <c r="BM2470" s="198" t="s">
        <v>3892</v>
      </c>
    </row>
    <row r="2471" spans="1:65" s="13" customFormat="1">
      <c r="B2471" s="200"/>
      <c r="C2471" s="201"/>
      <c r="D2471" s="202" t="s">
        <v>186</v>
      </c>
      <c r="E2471" s="203" t="s">
        <v>1</v>
      </c>
      <c r="F2471" s="204" t="s">
        <v>3893</v>
      </c>
      <c r="G2471" s="201"/>
      <c r="H2471" s="205">
        <v>28.9</v>
      </c>
      <c r="I2471" s="206"/>
      <c r="J2471" s="201"/>
      <c r="K2471" s="201"/>
      <c r="L2471" s="207"/>
      <c r="M2471" s="208"/>
      <c r="N2471" s="209"/>
      <c r="O2471" s="209"/>
      <c r="P2471" s="209"/>
      <c r="Q2471" s="209"/>
      <c r="R2471" s="209"/>
      <c r="S2471" s="209"/>
      <c r="T2471" s="210"/>
      <c r="AT2471" s="211" t="s">
        <v>186</v>
      </c>
      <c r="AU2471" s="211" t="s">
        <v>89</v>
      </c>
      <c r="AV2471" s="13" t="s">
        <v>89</v>
      </c>
      <c r="AW2471" s="13" t="s">
        <v>35</v>
      </c>
      <c r="AX2471" s="13" t="s">
        <v>79</v>
      </c>
      <c r="AY2471" s="211" t="s">
        <v>158</v>
      </c>
    </row>
    <row r="2472" spans="1:65" s="13" customFormat="1">
      <c r="B2472" s="200"/>
      <c r="C2472" s="201"/>
      <c r="D2472" s="202" t="s">
        <v>186</v>
      </c>
      <c r="E2472" s="203" t="s">
        <v>1</v>
      </c>
      <c r="F2472" s="204" t="s">
        <v>3894</v>
      </c>
      <c r="G2472" s="201"/>
      <c r="H2472" s="205">
        <v>44.685000000000002</v>
      </c>
      <c r="I2472" s="206"/>
      <c r="J2472" s="201"/>
      <c r="K2472" s="201"/>
      <c r="L2472" s="207"/>
      <c r="M2472" s="208"/>
      <c r="N2472" s="209"/>
      <c r="O2472" s="209"/>
      <c r="P2472" s="209"/>
      <c r="Q2472" s="209"/>
      <c r="R2472" s="209"/>
      <c r="S2472" s="209"/>
      <c r="T2472" s="210"/>
      <c r="AT2472" s="211" t="s">
        <v>186</v>
      </c>
      <c r="AU2472" s="211" t="s">
        <v>89</v>
      </c>
      <c r="AV2472" s="13" t="s">
        <v>89</v>
      </c>
      <c r="AW2472" s="13" t="s">
        <v>35</v>
      </c>
      <c r="AX2472" s="13" t="s">
        <v>79</v>
      </c>
      <c r="AY2472" s="211" t="s">
        <v>158</v>
      </c>
    </row>
    <row r="2473" spans="1:65" s="15" customFormat="1">
      <c r="B2473" s="223"/>
      <c r="C2473" s="224"/>
      <c r="D2473" s="202" t="s">
        <v>186</v>
      </c>
      <c r="E2473" s="225" t="s">
        <v>1</v>
      </c>
      <c r="F2473" s="226" t="s">
        <v>474</v>
      </c>
      <c r="G2473" s="224"/>
      <c r="H2473" s="227">
        <v>73.584999999999994</v>
      </c>
      <c r="I2473" s="228"/>
      <c r="J2473" s="224"/>
      <c r="K2473" s="224"/>
      <c r="L2473" s="229"/>
      <c r="M2473" s="230"/>
      <c r="N2473" s="231"/>
      <c r="O2473" s="231"/>
      <c r="P2473" s="231"/>
      <c r="Q2473" s="231"/>
      <c r="R2473" s="231"/>
      <c r="S2473" s="231"/>
      <c r="T2473" s="232"/>
      <c r="AT2473" s="233" t="s">
        <v>186</v>
      </c>
      <c r="AU2473" s="233" t="s">
        <v>89</v>
      </c>
      <c r="AV2473" s="15" t="s">
        <v>170</v>
      </c>
      <c r="AW2473" s="15" t="s">
        <v>35</v>
      </c>
      <c r="AX2473" s="15" t="s">
        <v>79</v>
      </c>
      <c r="AY2473" s="233" t="s">
        <v>158</v>
      </c>
    </row>
    <row r="2474" spans="1:65" s="13" customFormat="1">
      <c r="B2474" s="200"/>
      <c r="C2474" s="201"/>
      <c r="D2474" s="202" t="s">
        <v>186</v>
      </c>
      <c r="E2474" s="203" t="s">
        <v>1</v>
      </c>
      <c r="F2474" s="204" t="s">
        <v>3895</v>
      </c>
      <c r="G2474" s="201"/>
      <c r="H2474" s="205">
        <v>1.784</v>
      </c>
      <c r="I2474" s="206"/>
      <c r="J2474" s="201"/>
      <c r="K2474" s="201"/>
      <c r="L2474" s="207"/>
      <c r="M2474" s="208"/>
      <c r="N2474" s="209"/>
      <c r="O2474" s="209"/>
      <c r="P2474" s="209"/>
      <c r="Q2474" s="209"/>
      <c r="R2474" s="209"/>
      <c r="S2474" s="209"/>
      <c r="T2474" s="210"/>
      <c r="AT2474" s="211" t="s">
        <v>186</v>
      </c>
      <c r="AU2474" s="211" t="s">
        <v>89</v>
      </c>
      <c r="AV2474" s="13" t="s">
        <v>89</v>
      </c>
      <c r="AW2474" s="13" t="s">
        <v>35</v>
      </c>
      <c r="AX2474" s="13" t="s">
        <v>79</v>
      </c>
      <c r="AY2474" s="211" t="s">
        <v>158</v>
      </c>
    </row>
    <row r="2475" spans="1:65" s="14" customFormat="1">
      <c r="B2475" s="212"/>
      <c r="C2475" s="213"/>
      <c r="D2475" s="202" t="s">
        <v>186</v>
      </c>
      <c r="E2475" s="214" t="s">
        <v>1</v>
      </c>
      <c r="F2475" s="215" t="s">
        <v>199</v>
      </c>
      <c r="G2475" s="213"/>
      <c r="H2475" s="216">
        <v>75.369</v>
      </c>
      <c r="I2475" s="217"/>
      <c r="J2475" s="213"/>
      <c r="K2475" s="213"/>
      <c r="L2475" s="218"/>
      <c r="M2475" s="219"/>
      <c r="N2475" s="220"/>
      <c r="O2475" s="220"/>
      <c r="P2475" s="220"/>
      <c r="Q2475" s="220"/>
      <c r="R2475" s="220"/>
      <c r="S2475" s="220"/>
      <c r="T2475" s="221"/>
      <c r="AT2475" s="222" t="s">
        <v>186</v>
      </c>
      <c r="AU2475" s="222" t="s">
        <v>89</v>
      </c>
      <c r="AV2475" s="14" t="s">
        <v>165</v>
      </c>
      <c r="AW2475" s="14" t="s">
        <v>35</v>
      </c>
      <c r="AX2475" s="14" t="s">
        <v>87</v>
      </c>
      <c r="AY2475" s="222" t="s">
        <v>158</v>
      </c>
    </row>
    <row r="2476" spans="1:65" s="2" customFormat="1" ht="24.2" customHeight="1">
      <c r="A2476" s="35"/>
      <c r="B2476" s="36"/>
      <c r="C2476" s="244" t="s">
        <v>3896</v>
      </c>
      <c r="D2476" s="244" t="s">
        <v>343</v>
      </c>
      <c r="E2476" s="245" t="s">
        <v>3897</v>
      </c>
      <c r="F2476" s="246" t="s">
        <v>3898</v>
      </c>
      <c r="G2476" s="247" t="s">
        <v>184</v>
      </c>
      <c r="H2476" s="248">
        <v>158.27500000000001</v>
      </c>
      <c r="I2476" s="249"/>
      <c r="J2476" s="250">
        <f>ROUND(I2476*H2476,2)</f>
        <v>0</v>
      </c>
      <c r="K2476" s="246" t="s">
        <v>217</v>
      </c>
      <c r="L2476" s="251"/>
      <c r="M2476" s="252" t="s">
        <v>1</v>
      </c>
      <c r="N2476" s="253" t="s">
        <v>44</v>
      </c>
      <c r="O2476" s="72"/>
      <c r="P2476" s="196">
        <f>O2476*H2476</f>
        <v>0</v>
      </c>
      <c r="Q2476" s="196">
        <v>0.02</v>
      </c>
      <c r="R2476" s="196">
        <f>Q2476*H2476</f>
        <v>3.1655000000000002</v>
      </c>
      <c r="S2476" s="196">
        <v>0</v>
      </c>
      <c r="T2476" s="197">
        <f>S2476*H2476</f>
        <v>0</v>
      </c>
      <c r="U2476" s="35"/>
      <c r="V2476" s="35"/>
      <c r="W2476" s="35"/>
      <c r="X2476" s="35"/>
      <c r="Y2476" s="35"/>
      <c r="Z2476" s="35"/>
      <c r="AA2476" s="35"/>
      <c r="AB2476" s="35"/>
      <c r="AC2476" s="35"/>
      <c r="AD2476" s="35"/>
      <c r="AE2476" s="35"/>
      <c r="AR2476" s="198" t="s">
        <v>359</v>
      </c>
      <c r="AT2476" s="198" t="s">
        <v>343</v>
      </c>
      <c r="AU2476" s="198" t="s">
        <v>89</v>
      </c>
      <c r="AY2476" s="18" t="s">
        <v>158</v>
      </c>
      <c r="BE2476" s="199">
        <f>IF(N2476="základní",J2476,0)</f>
        <v>0</v>
      </c>
      <c r="BF2476" s="199">
        <f>IF(N2476="snížená",J2476,0)</f>
        <v>0</v>
      </c>
      <c r="BG2476" s="199">
        <f>IF(N2476="zákl. přenesená",J2476,0)</f>
        <v>0</v>
      </c>
      <c r="BH2476" s="199">
        <f>IF(N2476="sníž. přenesená",J2476,0)</f>
        <v>0</v>
      </c>
      <c r="BI2476" s="199">
        <f>IF(N2476="nulová",J2476,0)</f>
        <v>0</v>
      </c>
      <c r="BJ2476" s="18" t="s">
        <v>87</v>
      </c>
      <c r="BK2476" s="199">
        <f>ROUND(I2476*H2476,2)</f>
        <v>0</v>
      </c>
      <c r="BL2476" s="18" t="s">
        <v>263</v>
      </c>
      <c r="BM2476" s="198" t="s">
        <v>3899</v>
      </c>
    </row>
    <row r="2477" spans="1:65" s="13" customFormat="1">
      <c r="B2477" s="200"/>
      <c r="C2477" s="201"/>
      <c r="D2477" s="202" t="s">
        <v>186</v>
      </c>
      <c r="E2477" s="201"/>
      <c r="F2477" s="204" t="s">
        <v>3900</v>
      </c>
      <c r="G2477" s="201"/>
      <c r="H2477" s="205">
        <v>158.27500000000001</v>
      </c>
      <c r="I2477" s="206"/>
      <c r="J2477" s="201"/>
      <c r="K2477" s="201"/>
      <c r="L2477" s="207"/>
      <c r="M2477" s="208"/>
      <c r="N2477" s="209"/>
      <c r="O2477" s="209"/>
      <c r="P2477" s="209"/>
      <c r="Q2477" s="209"/>
      <c r="R2477" s="209"/>
      <c r="S2477" s="209"/>
      <c r="T2477" s="210"/>
      <c r="AT2477" s="211" t="s">
        <v>186</v>
      </c>
      <c r="AU2477" s="211" t="s">
        <v>89</v>
      </c>
      <c r="AV2477" s="13" t="s">
        <v>89</v>
      </c>
      <c r="AW2477" s="13" t="s">
        <v>4</v>
      </c>
      <c r="AX2477" s="13" t="s">
        <v>87</v>
      </c>
      <c r="AY2477" s="211" t="s">
        <v>158</v>
      </c>
    </row>
    <row r="2478" spans="1:65" s="2" customFormat="1" ht="16.5" customHeight="1">
      <c r="A2478" s="35"/>
      <c r="B2478" s="36"/>
      <c r="C2478" s="187" t="s">
        <v>3901</v>
      </c>
      <c r="D2478" s="187" t="s">
        <v>161</v>
      </c>
      <c r="E2478" s="188" t="s">
        <v>3902</v>
      </c>
      <c r="F2478" s="189" t="s">
        <v>3903</v>
      </c>
      <c r="G2478" s="190" t="s">
        <v>216</v>
      </c>
      <c r="H2478" s="191">
        <v>828.32</v>
      </c>
      <c r="I2478" s="192"/>
      <c r="J2478" s="193">
        <f>ROUND(I2478*H2478,2)</f>
        <v>0</v>
      </c>
      <c r="K2478" s="189" t="s">
        <v>217</v>
      </c>
      <c r="L2478" s="40"/>
      <c r="M2478" s="194" t="s">
        <v>1</v>
      </c>
      <c r="N2478" s="195" t="s">
        <v>44</v>
      </c>
      <c r="O2478" s="72"/>
      <c r="P2478" s="196">
        <f>O2478*H2478</f>
        <v>0</v>
      </c>
      <c r="Q2478" s="196">
        <v>2.7999999999999998E-4</v>
      </c>
      <c r="R2478" s="196">
        <f>Q2478*H2478</f>
        <v>0.23192959999999999</v>
      </c>
      <c r="S2478" s="196">
        <v>0</v>
      </c>
      <c r="T2478" s="197">
        <f>S2478*H2478</f>
        <v>0</v>
      </c>
      <c r="U2478" s="35"/>
      <c r="V2478" s="35"/>
      <c r="W2478" s="35"/>
      <c r="X2478" s="35"/>
      <c r="Y2478" s="35"/>
      <c r="Z2478" s="35"/>
      <c r="AA2478" s="35"/>
      <c r="AB2478" s="35"/>
      <c r="AC2478" s="35"/>
      <c r="AD2478" s="35"/>
      <c r="AE2478" s="35"/>
      <c r="AR2478" s="198" t="s">
        <v>263</v>
      </c>
      <c r="AT2478" s="198" t="s">
        <v>161</v>
      </c>
      <c r="AU2478" s="198" t="s">
        <v>89</v>
      </c>
      <c r="AY2478" s="18" t="s">
        <v>158</v>
      </c>
      <c r="BE2478" s="199">
        <f>IF(N2478="základní",J2478,0)</f>
        <v>0</v>
      </c>
      <c r="BF2478" s="199">
        <f>IF(N2478="snížená",J2478,0)</f>
        <v>0</v>
      </c>
      <c r="BG2478" s="199">
        <f>IF(N2478="zákl. přenesená",J2478,0)</f>
        <v>0</v>
      </c>
      <c r="BH2478" s="199">
        <f>IF(N2478="sníž. přenesená",J2478,0)</f>
        <v>0</v>
      </c>
      <c r="BI2478" s="199">
        <f>IF(N2478="nulová",J2478,0)</f>
        <v>0</v>
      </c>
      <c r="BJ2478" s="18" t="s">
        <v>87</v>
      </c>
      <c r="BK2478" s="199">
        <f>ROUND(I2478*H2478,2)</f>
        <v>0</v>
      </c>
      <c r="BL2478" s="18" t="s">
        <v>263</v>
      </c>
      <c r="BM2478" s="198" t="s">
        <v>3904</v>
      </c>
    </row>
    <row r="2479" spans="1:65" s="13" customFormat="1">
      <c r="B2479" s="200"/>
      <c r="C2479" s="201"/>
      <c r="D2479" s="202" t="s">
        <v>186</v>
      </c>
      <c r="E2479" s="203" t="s">
        <v>1</v>
      </c>
      <c r="F2479" s="204" t="s">
        <v>2134</v>
      </c>
      <c r="G2479" s="201"/>
      <c r="H2479" s="205">
        <v>43.43</v>
      </c>
      <c r="I2479" s="206"/>
      <c r="J2479" s="201"/>
      <c r="K2479" s="201"/>
      <c r="L2479" s="207"/>
      <c r="M2479" s="208"/>
      <c r="N2479" s="209"/>
      <c r="O2479" s="209"/>
      <c r="P2479" s="209"/>
      <c r="Q2479" s="209"/>
      <c r="R2479" s="209"/>
      <c r="S2479" s="209"/>
      <c r="T2479" s="210"/>
      <c r="AT2479" s="211" t="s">
        <v>186</v>
      </c>
      <c r="AU2479" s="211" t="s">
        <v>89</v>
      </c>
      <c r="AV2479" s="13" t="s">
        <v>89</v>
      </c>
      <c r="AW2479" s="13" t="s">
        <v>35</v>
      </c>
      <c r="AX2479" s="13" t="s">
        <v>79</v>
      </c>
      <c r="AY2479" s="211" t="s">
        <v>158</v>
      </c>
    </row>
    <row r="2480" spans="1:65" s="13" customFormat="1">
      <c r="B2480" s="200"/>
      <c r="C2480" s="201"/>
      <c r="D2480" s="202" t="s">
        <v>186</v>
      </c>
      <c r="E2480" s="203" t="s">
        <v>1</v>
      </c>
      <c r="F2480" s="204" t="s">
        <v>2135</v>
      </c>
      <c r="G2480" s="201"/>
      <c r="H2480" s="205">
        <v>223.29</v>
      </c>
      <c r="I2480" s="206"/>
      <c r="J2480" s="201"/>
      <c r="K2480" s="201"/>
      <c r="L2480" s="207"/>
      <c r="M2480" s="208"/>
      <c r="N2480" s="209"/>
      <c r="O2480" s="209"/>
      <c r="P2480" s="209"/>
      <c r="Q2480" s="209"/>
      <c r="R2480" s="209"/>
      <c r="S2480" s="209"/>
      <c r="T2480" s="210"/>
      <c r="AT2480" s="211" t="s">
        <v>186</v>
      </c>
      <c r="AU2480" s="211" t="s">
        <v>89</v>
      </c>
      <c r="AV2480" s="13" t="s">
        <v>89</v>
      </c>
      <c r="AW2480" s="13" t="s">
        <v>35</v>
      </c>
      <c r="AX2480" s="13" t="s">
        <v>79</v>
      </c>
      <c r="AY2480" s="211" t="s">
        <v>158</v>
      </c>
    </row>
    <row r="2481" spans="1:65" s="13" customFormat="1">
      <c r="B2481" s="200"/>
      <c r="C2481" s="201"/>
      <c r="D2481" s="202" t="s">
        <v>186</v>
      </c>
      <c r="E2481" s="203" t="s">
        <v>1</v>
      </c>
      <c r="F2481" s="204" t="s">
        <v>2136</v>
      </c>
      <c r="G2481" s="201"/>
      <c r="H2481" s="205">
        <v>561.6</v>
      </c>
      <c r="I2481" s="206"/>
      <c r="J2481" s="201"/>
      <c r="K2481" s="201"/>
      <c r="L2481" s="207"/>
      <c r="M2481" s="208"/>
      <c r="N2481" s="209"/>
      <c r="O2481" s="209"/>
      <c r="P2481" s="209"/>
      <c r="Q2481" s="209"/>
      <c r="R2481" s="209"/>
      <c r="S2481" s="209"/>
      <c r="T2481" s="210"/>
      <c r="AT2481" s="211" t="s">
        <v>186</v>
      </c>
      <c r="AU2481" s="211" t="s">
        <v>89</v>
      </c>
      <c r="AV2481" s="13" t="s">
        <v>89</v>
      </c>
      <c r="AW2481" s="13" t="s">
        <v>35</v>
      </c>
      <c r="AX2481" s="13" t="s">
        <v>79</v>
      </c>
      <c r="AY2481" s="211" t="s">
        <v>158</v>
      </c>
    </row>
    <row r="2482" spans="1:65" s="14" customFormat="1">
      <c r="B2482" s="212"/>
      <c r="C2482" s="213"/>
      <c r="D2482" s="202" t="s">
        <v>186</v>
      </c>
      <c r="E2482" s="214" t="s">
        <v>1</v>
      </c>
      <c r="F2482" s="215" t="s">
        <v>199</v>
      </c>
      <c r="G2482" s="213"/>
      <c r="H2482" s="216">
        <v>828.32</v>
      </c>
      <c r="I2482" s="217"/>
      <c r="J2482" s="213"/>
      <c r="K2482" s="213"/>
      <c r="L2482" s="218"/>
      <c r="M2482" s="219"/>
      <c r="N2482" s="220"/>
      <c r="O2482" s="220"/>
      <c r="P2482" s="220"/>
      <c r="Q2482" s="220"/>
      <c r="R2482" s="220"/>
      <c r="S2482" s="220"/>
      <c r="T2482" s="221"/>
      <c r="AT2482" s="222" t="s">
        <v>186</v>
      </c>
      <c r="AU2482" s="222" t="s">
        <v>89</v>
      </c>
      <c r="AV2482" s="14" t="s">
        <v>165</v>
      </c>
      <c r="AW2482" s="14" t="s">
        <v>35</v>
      </c>
      <c r="AX2482" s="14" t="s">
        <v>87</v>
      </c>
      <c r="AY2482" s="222" t="s">
        <v>158</v>
      </c>
    </row>
    <row r="2483" spans="1:65" s="2" customFormat="1" ht="16.5" customHeight="1">
      <c r="A2483" s="35"/>
      <c r="B2483" s="36"/>
      <c r="C2483" s="244" t="s">
        <v>3905</v>
      </c>
      <c r="D2483" s="244" t="s">
        <v>343</v>
      </c>
      <c r="E2483" s="245" t="s">
        <v>3906</v>
      </c>
      <c r="F2483" s="246" t="s">
        <v>3907</v>
      </c>
      <c r="G2483" s="247" t="s">
        <v>216</v>
      </c>
      <c r="H2483" s="248">
        <v>45.601999999999997</v>
      </c>
      <c r="I2483" s="249"/>
      <c r="J2483" s="250">
        <f>ROUND(I2483*H2483,2)</f>
        <v>0</v>
      </c>
      <c r="K2483" s="246" t="s">
        <v>1</v>
      </c>
      <c r="L2483" s="251"/>
      <c r="M2483" s="252" t="s">
        <v>1</v>
      </c>
      <c r="N2483" s="253" t="s">
        <v>44</v>
      </c>
      <c r="O2483" s="72"/>
      <c r="P2483" s="196">
        <f>O2483*H2483</f>
        <v>0</v>
      </c>
      <c r="Q2483" s="196">
        <v>1.0699999999999999E-2</v>
      </c>
      <c r="R2483" s="196">
        <f>Q2483*H2483</f>
        <v>0.48794139999999991</v>
      </c>
      <c r="S2483" s="196">
        <v>0</v>
      </c>
      <c r="T2483" s="197">
        <f>S2483*H2483</f>
        <v>0</v>
      </c>
      <c r="U2483" s="35"/>
      <c r="V2483" s="35"/>
      <c r="W2483" s="35"/>
      <c r="X2483" s="35"/>
      <c r="Y2483" s="35"/>
      <c r="Z2483" s="35"/>
      <c r="AA2483" s="35"/>
      <c r="AB2483" s="35"/>
      <c r="AC2483" s="35"/>
      <c r="AD2483" s="35"/>
      <c r="AE2483" s="35"/>
      <c r="AR2483" s="198" t="s">
        <v>359</v>
      </c>
      <c r="AT2483" s="198" t="s">
        <v>343</v>
      </c>
      <c r="AU2483" s="198" t="s">
        <v>89</v>
      </c>
      <c r="AY2483" s="18" t="s">
        <v>158</v>
      </c>
      <c r="BE2483" s="199">
        <f>IF(N2483="základní",J2483,0)</f>
        <v>0</v>
      </c>
      <c r="BF2483" s="199">
        <f>IF(N2483="snížená",J2483,0)</f>
        <v>0</v>
      </c>
      <c r="BG2483" s="199">
        <f>IF(N2483="zákl. přenesená",J2483,0)</f>
        <v>0</v>
      </c>
      <c r="BH2483" s="199">
        <f>IF(N2483="sníž. přenesená",J2483,0)</f>
        <v>0</v>
      </c>
      <c r="BI2483" s="199">
        <f>IF(N2483="nulová",J2483,0)</f>
        <v>0</v>
      </c>
      <c r="BJ2483" s="18" t="s">
        <v>87</v>
      </c>
      <c r="BK2483" s="199">
        <f>ROUND(I2483*H2483,2)</f>
        <v>0</v>
      </c>
      <c r="BL2483" s="18" t="s">
        <v>263</v>
      </c>
      <c r="BM2483" s="198" t="s">
        <v>3908</v>
      </c>
    </row>
    <row r="2484" spans="1:65" s="13" customFormat="1">
      <c r="B2484" s="200"/>
      <c r="C2484" s="201"/>
      <c r="D2484" s="202" t="s">
        <v>186</v>
      </c>
      <c r="E2484" s="201"/>
      <c r="F2484" s="204" t="s">
        <v>3909</v>
      </c>
      <c r="G2484" s="201"/>
      <c r="H2484" s="205">
        <v>45.601999999999997</v>
      </c>
      <c r="I2484" s="206"/>
      <c r="J2484" s="201"/>
      <c r="K2484" s="201"/>
      <c r="L2484" s="207"/>
      <c r="M2484" s="208"/>
      <c r="N2484" s="209"/>
      <c r="O2484" s="209"/>
      <c r="P2484" s="209"/>
      <c r="Q2484" s="209"/>
      <c r="R2484" s="209"/>
      <c r="S2484" s="209"/>
      <c r="T2484" s="210"/>
      <c r="AT2484" s="211" t="s">
        <v>186</v>
      </c>
      <c r="AU2484" s="211" t="s">
        <v>89</v>
      </c>
      <c r="AV2484" s="13" t="s">
        <v>89</v>
      </c>
      <c r="AW2484" s="13" t="s">
        <v>4</v>
      </c>
      <c r="AX2484" s="13" t="s">
        <v>87</v>
      </c>
      <c r="AY2484" s="211" t="s">
        <v>158</v>
      </c>
    </row>
    <row r="2485" spans="1:65" s="2" customFormat="1" ht="16.5" customHeight="1">
      <c r="A2485" s="35"/>
      <c r="B2485" s="36"/>
      <c r="C2485" s="244" t="s">
        <v>3910</v>
      </c>
      <c r="D2485" s="244" t="s">
        <v>343</v>
      </c>
      <c r="E2485" s="245" t="s">
        <v>3911</v>
      </c>
      <c r="F2485" s="246" t="s">
        <v>3912</v>
      </c>
      <c r="G2485" s="247" t="s">
        <v>216</v>
      </c>
      <c r="H2485" s="248">
        <v>824.13499999999999</v>
      </c>
      <c r="I2485" s="249"/>
      <c r="J2485" s="250">
        <f>ROUND(I2485*H2485,2)</f>
        <v>0</v>
      </c>
      <c r="K2485" s="246" t="s">
        <v>1</v>
      </c>
      <c r="L2485" s="251"/>
      <c r="M2485" s="252" t="s">
        <v>1</v>
      </c>
      <c r="N2485" s="253" t="s">
        <v>44</v>
      </c>
      <c r="O2485" s="72"/>
      <c r="P2485" s="196">
        <f>O2485*H2485</f>
        <v>0</v>
      </c>
      <c r="Q2485" s="196">
        <v>1.115E-2</v>
      </c>
      <c r="R2485" s="196">
        <f>Q2485*H2485</f>
        <v>9.1891052500000008</v>
      </c>
      <c r="S2485" s="196">
        <v>0</v>
      </c>
      <c r="T2485" s="197">
        <f>S2485*H2485</f>
        <v>0</v>
      </c>
      <c r="U2485" s="35"/>
      <c r="V2485" s="35"/>
      <c r="W2485" s="35"/>
      <c r="X2485" s="35"/>
      <c r="Y2485" s="35"/>
      <c r="Z2485" s="35"/>
      <c r="AA2485" s="35"/>
      <c r="AB2485" s="35"/>
      <c r="AC2485" s="35"/>
      <c r="AD2485" s="35"/>
      <c r="AE2485" s="35"/>
      <c r="AR2485" s="198" t="s">
        <v>359</v>
      </c>
      <c r="AT2485" s="198" t="s">
        <v>343</v>
      </c>
      <c r="AU2485" s="198" t="s">
        <v>89</v>
      </c>
      <c r="AY2485" s="18" t="s">
        <v>158</v>
      </c>
      <c r="BE2485" s="199">
        <f>IF(N2485="základní",J2485,0)</f>
        <v>0</v>
      </c>
      <c r="BF2485" s="199">
        <f>IF(N2485="snížená",J2485,0)</f>
        <v>0</v>
      </c>
      <c r="BG2485" s="199">
        <f>IF(N2485="zákl. přenesená",J2485,0)</f>
        <v>0</v>
      </c>
      <c r="BH2485" s="199">
        <f>IF(N2485="sníž. přenesená",J2485,0)</f>
        <v>0</v>
      </c>
      <c r="BI2485" s="199">
        <f>IF(N2485="nulová",J2485,0)</f>
        <v>0</v>
      </c>
      <c r="BJ2485" s="18" t="s">
        <v>87</v>
      </c>
      <c r="BK2485" s="199">
        <f>ROUND(I2485*H2485,2)</f>
        <v>0</v>
      </c>
      <c r="BL2485" s="18" t="s">
        <v>263</v>
      </c>
      <c r="BM2485" s="198" t="s">
        <v>3913</v>
      </c>
    </row>
    <row r="2486" spans="1:65" s="13" customFormat="1">
      <c r="B2486" s="200"/>
      <c r="C2486" s="201"/>
      <c r="D2486" s="202" t="s">
        <v>186</v>
      </c>
      <c r="E2486" s="201"/>
      <c r="F2486" s="204" t="s">
        <v>3914</v>
      </c>
      <c r="G2486" s="201"/>
      <c r="H2486" s="205">
        <v>824.13499999999999</v>
      </c>
      <c r="I2486" s="206"/>
      <c r="J2486" s="201"/>
      <c r="K2486" s="201"/>
      <c r="L2486" s="207"/>
      <c r="M2486" s="208"/>
      <c r="N2486" s="209"/>
      <c r="O2486" s="209"/>
      <c r="P2486" s="209"/>
      <c r="Q2486" s="209"/>
      <c r="R2486" s="209"/>
      <c r="S2486" s="209"/>
      <c r="T2486" s="210"/>
      <c r="AT2486" s="211" t="s">
        <v>186</v>
      </c>
      <c r="AU2486" s="211" t="s">
        <v>89</v>
      </c>
      <c r="AV2486" s="13" t="s">
        <v>89</v>
      </c>
      <c r="AW2486" s="13" t="s">
        <v>4</v>
      </c>
      <c r="AX2486" s="13" t="s">
        <v>87</v>
      </c>
      <c r="AY2486" s="211" t="s">
        <v>158</v>
      </c>
    </row>
    <row r="2487" spans="1:65" s="2" customFormat="1" ht="24.2" customHeight="1">
      <c r="A2487" s="35"/>
      <c r="B2487" s="36"/>
      <c r="C2487" s="187" t="s">
        <v>3915</v>
      </c>
      <c r="D2487" s="187" t="s">
        <v>161</v>
      </c>
      <c r="E2487" s="188" t="s">
        <v>3916</v>
      </c>
      <c r="F2487" s="189" t="s">
        <v>3917</v>
      </c>
      <c r="G2487" s="190" t="s">
        <v>216</v>
      </c>
      <c r="H2487" s="191">
        <v>24.96</v>
      </c>
      <c r="I2487" s="192"/>
      <c r="J2487" s="193">
        <f>ROUND(I2487*H2487,2)</f>
        <v>0</v>
      </c>
      <c r="K2487" s="189" t="s">
        <v>217</v>
      </c>
      <c r="L2487" s="40"/>
      <c r="M2487" s="194" t="s">
        <v>1</v>
      </c>
      <c r="N2487" s="195" t="s">
        <v>44</v>
      </c>
      <c r="O2487" s="72"/>
      <c r="P2487" s="196">
        <f>O2487*H2487</f>
        <v>0</v>
      </c>
      <c r="Q2487" s="196">
        <v>3.6000000000000002E-4</v>
      </c>
      <c r="R2487" s="196">
        <f>Q2487*H2487</f>
        <v>8.9856000000000016E-3</v>
      </c>
      <c r="S2487" s="196">
        <v>0</v>
      </c>
      <c r="T2487" s="197">
        <f>S2487*H2487</f>
        <v>0</v>
      </c>
      <c r="U2487" s="35"/>
      <c r="V2487" s="35"/>
      <c r="W2487" s="35"/>
      <c r="X2487" s="35"/>
      <c r="Y2487" s="35"/>
      <c r="Z2487" s="35"/>
      <c r="AA2487" s="35"/>
      <c r="AB2487" s="35"/>
      <c r="AC2487" s="35"/>
      <c r="AD2487" s="35"/>
      <c r="AE2487" s="35"/>
      <c r="AR2487" s="198" t="s">
        <v>263</v>
      </c>
      <c r="AT2487" s="198" t="s">
        <v>161</v>
      </c>
      <c r="AU2487" s="198" t="s">
        <v>89</v>
      </c>
      <c r="AY2487" s="18" t="s">
        <v>158</v>
      </c>
      <c r="BE2487" s="199">
        <f>IF(N2487="základní",J2487,0)</f>
        <v>0</v>
      </c>
      <c r="BF2487" s="199">
        <f>IF(N2487="snížená",J2487,0)</f>
        <v>0</v>
      </c>
      <c r="BG2487" s="199">
        <f>IF(N2487="zákl. přenesená",J2487,0)</f>
        <v>0</v>
      </c>
      <c r="BH2487" s="199">
        <f>IF(N2487="sníž. přenesená",J2487,0)</f>
        <v>0</v>
      </c>
      <c r="BI2487" s="199">
        <f>IF(N2487="nulová",J2487,0)</f>
        <v>0</v>
      </c>
      <c r="BJ2487" s="18" t="s">
        <v>87</v>
      </c>
      <c r="BK2487" s="199">
        <f>ROUND(I2487*H2487,2)</f>
        <v>0</v>
      </c>
      <c r="BL2487" s="18" t="s">
        <v>263</v>
      </c>
      <c r="BM2487" s="198" t="s">
        <v>3918</v>
      </c>
    </row>
    <row r="2488" spans="1:65" s="13" customFormat="1">
      <c r="B2488" s="200"/>
      <c r="C2488" s="201"/>
      <c r="D2488" s="202" t="s">
        <v>186</v>
      </c>
      <c r="E2488" s="203" t="s">
        <v>1</v>
      </c>
      <c r="F2488" s="204" t="s">
        <v>3919</v>
      </c>
      <c r="G2488" s="201"/>
      <c r="H2488" s="205">
        <v>20.981999999999999</v>
      </c>
      <c r="I2488" s="206"/>
      <c r="J2488" s="201"/>
      <c r="K2488" s="201"/>
      <c r="L2488" s="207"/>
      <c r="M2488" s="208"/>
      <c r="N2488" s="209"/>
      <c r="O2488" s="209"/>
      <c r="P2488" s="209"/>
      <c r="Q2488" s="209"/>
      <c r="R2488" s="209"/>
      <c r="S2488" s="209"/>
      <c r="T2488" s="210"/>
      <c r="AT2488" s="211" t="s">
        <v>186</v>
      </c>
      <c r="AU2488" s="211" t="s">
        <v>89</v>
      </c>
      <c r="AV2488" s="13" t="s">
        <v>89</v>
      </c>
      <c r="AW2488" s="13" t="s">
        <v>35</v>
      </c>
      <c r="AX2488" s="13" t="s">
        <v>79</v>
      </c>
      <c r="AY2488" s="211" t="s">
        <v>158</v>
      </c>
    </row>
    <row r="2489" spans="1:65" s="13" customFormat="1">
      <c r="B2489" s="200"/>
      <c r="C2489" s="201"/>
      <c r="D2489" s="202" t="s">
        <v>186</v>
      </c>
      <c r="E2489" s="203" t="s">
        <v>1</v>
      </c>
      <c r="F2489" s="204" t="s">
        <v>3920</v>
      </c>
      <c r="G2489" s="201"/>
      <c r="H2489" s="205">
        <v>3.9780000000000002</v>
      </c>
      <c r="I2489" s="206"/>
      <c r="J2489" s="201"/>
      <c r="K2489" s="201"/>
      <c r="L2489" s="207"/>
      <c r="M2489" s="208"/>
      <c r="N2489" s="209"/>
      <c r="O2489" s="209"/>
      <c r="P2489" s="209"/>
      <c r="Q2489" s="209"/>
      <c r="R2489" s="209"/>
      <c r="S2489" s="209"/>
      <c r="T2489" s="210"/>
      <c r="AT2489" s="211" t="s">
        <v>186</v>
      </c>
      <c r="AU2489" s="211" t="s">
        <v>89</v>
      </c>
      <c r="AV2489" s="13" t="s">
        <v>89</v>
      </c>
      <c r="AW2489" s="13" t="s">
        <v>35</v>
      </c>
      <c r="AX2489" s="13" t="s">
        <v>79</v>
      </c>
      <c r="AY2489" s="211" t="s">
        <v>158</v>
      </c>
    </row>
    <row r="2490" spans="1:65" s="14" customFormat="1">
      <c r="B2490" s="212"/>
      <c r="C2490" s="213"/>
      <c r="D2490" s="202" t="s">
        <v>186</v>
      </c>
      <c r="E2490" s="214" t="s">
        <v>1</v>
      </c>
      <c r="F2490" s="215" t="s">
        <v>199</v>
      </c>
      <c r="G2490" s="213"/>
      <c r="H2490" s="216">
        <v>24.96</v>
      </c>
      <c r="I2490" s="217"/>
      <c r="J2490" s="213"/>
      <c r="K2490" s="213"/>
      <c r="L2490" s="218"/>
      <c r="M2490" s="219"/>
      <c r="N2490" s="220"/>
      <c r="O2490" s="220"/>
      <c r="P2490" s="220"/>
      <c r="Q2490" s="220"/>
      <c r="R2490" s="220"/>
      <c r="S2490" s="220"/>
      <c r="T2490" s="221"/>
      <c r="AT2490" s="222" t="s">
        <v>186</v>
      </c>
      <c r="AU2490" s="222" t="s">
        <v>89</v>
      </c>
      <c r="AV2490" s="14" t="s">
        <v>165</v>
      </c>
      <c r="AW2490" s="14" t="s">
        <v>35</v>
      </c>
      <c r="AX2490" s="14" t="s">
        <v>87</v>
      </c>
      <c r="AY2490" s="222" t="s">
        <v>158</v>
      </c>
    </row>
    <row r="2491" spans="1:65" s="2" customFormat="1" ht="16.5" customHeight="1">
      <c r="A2491" s="35"/>
      <c r="B2491" s="36"/>
      <c r="C2491" s="244" t="s">
        <v>3921</v>
      </c>
      <c r="D2491" s="244" t="s">
        <v>343</v>
      </c>
      <c r="E2491" s="245" t="s">
        <v>3922</v>
      </c>
      <c r="F2491" s="246" t="s">
        <v>3923</v>
      </c>
      <c r="G2491" s="247" t="s">
        <v>216</v>
      </c>
      <c r="H2491" s="248">
        <v>27.456</v>
      </c>
      <c r="I2491" s="249"/>
      <c r="J2491" s="250">
        <f>ROUND(I2491*H2491,2)</f>
        <v>0</v>
      </c>
      <c r="K2491" s="246" t="s">
        <v>1</v>
      </c>
      <c r="L2491" s="251"/>
      <c r="M2491" s="252" t="s">
        <v>1</v>
      </c>
      <c r="N2491" s="253" t="s">
        <v>44</v>
      </c>
      <c r="O2491" s="72"/>
      <c r="P2491" s="196">
        <f>O2491*H2491</f>
        <v>0</v>
      </c>
      <c r="Q2491" s="196">
        <v>1.0699999999999999E-2</v>
      </c>
      <c r="R2491" s="196">
        <f>Q2491*H2491</f>
        <v>0.29377919999999996</v>
      </c>
      <c r="S2491" s="196">
        <v>0</v>
      </c>
      <c r="T2491" s="197">
        <f>S2491*H2491</f>
        <v>0</v>
      </c>
      <c r="U2491" s="35"/>
      <c r="V2491" s="35"/>
      <c r="W2491" s="35"/>
      <c r="X2491" s="35"/>
      <c r="Y2491" s="35"/>
      <c r="Z2491" s="35"/>
      <c r="AA2491" s="35"/>
      <c r="AB2491" s="35"/>
      <c r="AC2491" s="35"/>
      <c r="AD2491" s="35"/>
      <c r="AE2491" s="35"/>
      <c r="AR2491" s="198" t="s">
        <v>359</v>
      </c>
      <c r="AT2491" s="198" t="s">
        <v>343</v>
      </c>
      <c r="AU2491" s="198" t="s">
        <v>89</v>
      </c>
      <c r="AY2491" s="18" t="s">
        <v>158</v>
      </c>
      <c r="BE2491" s="199">
        <f>IF(N2491="základní",J2491,0)</f>
        <v>0</v>
      </c>
      <c r="BF2491" s="199">
        <f>IF(N2491="snížená",J2491,0)</f>
        <v>0</v>
      </c>
      <c r="BG2491" s="199">
        <f>IF(N2491="zákl. přenesená",J2491,0)</f>
        <v>0</v>
      </c>
      <c r="BH2491" s="199">
        <f>IF(N2491="sníž. přenesená",J2491,0)</f>
        <v>0</v>
      </c>
      <c r="BI2491" s="199">
        <f>IF(N2491="nulová",J2491,0)</f>
        <v>0</v>
      </c>
      <c r="BJ2491" s="18" t="s">
        <v>87</v>
      </c>
      <c r="BK2491" s="199">
        <f>ROUND(I2491*H2491,2)</f>
        <v>0</v>
      </c>
      <c r="BL2491" s="18" t="s">
        <v>263</v>
      </c>
      <c r="BM2491" s="198" t="s">
        <v>3924</v>
      </c>
    </row>
    <row r="2492" spans="1:65" s="13" customFormat="1">
      <c r="B2492" s="200"/>
      <c r="C2492" s="201"/>
      <c r="D2492" s="202" t="s">
        <v>186</v>
      </c>
      <c r="E2492" s="201"/>
      <c r="F2492" s="204" t="s">
        <v>3925</v>
      </c>
      <c r="G2492" s="201"/>
      <c r="H2492" s="205">
        <v>27.456</v>
      </c>
      <c r="I2492" s="206"/>
      <c r="J2492" s="201"/>
      <c r="K2492" s="201"/>
      <c r="L2492" s="207"/>
      <c r="M2492" s="208"/>
      <c r="N2492" s="209"/>
      <c r="O2492" s="209"/>
      <c r="P2492" s="209"/>
      <c r="Q2492" s="209"/>
      <c r="R2492" s="209"/>
      <c r="S2492" s="209"/>
      <c r="T2492" s="210"/>
      <c r="AT2492" s="211" t="s">
        <v>186</v>
      </c>
      <c r="AU2492" s="211" t="s">
        <v>89</v>
      </c>
      <c r="AV2492" s="13" t="s">
        <v>89</v>
      </c>
      <c r="AW2492" s="13" t="s">
        <v>4</v>
      </c>
      <c r="AX2492" s="13" t="s">
        <v>87</v>
      </c>
      <c r="AY2492" s="211" t="s">
        <v>158</v>
      </c>
    </row>
    <row r="2493" spans="1:65" s="2" customFormat="1" ht="24.2" customHeight="1">
      <c r="A2493" s="35"/>
      <c r="B2493" s="36"/>
      <c r="C2493" s="187" t="s">
        <v>3926</v>
      </c>
      <c r="D2493" s="187" t="s">
        <v>161</v>
      </c>
      <c r="E2493" s="188" t="s">
        <v>3927</v>
      </c>
      <c r="F2493" s="189" t="s">
        <v>3928</v>
      </c>
      <c r="G2493" s="190" t="s">
        <v>216</v>
      </c>
      <c r="H2493" s="191">
        <v>3.24</v>
      </c>
      <c r="I2493" s="192"/>
      <c r="J2493" s="193">
        <f>ROUND(I2493*H2493,2)</f>
        <v>0</v>
      </c>
      <c r="K2493" s="189" t="s">
        <v>217</v>
      </c>
      <c r="L2493" s="40"/>
      <c r="M2493" s="194" t="s">
        <v>1</v>
      </c>
      <c r="N2493" s="195" t="s">
        <v>44</v>
      </c>
      <c r="O2493" s="72"/>
      <c r="P2493" s="196">
        <f>O2493*H2493</f>
        <v>0</v>
      </c>
      <c r="Q2493" s="196">
        <v>0</v>
      </c>
      <c r="R2493" s="196">
        <f>Q2493*H2493</f>
        <v>0</v>
      </c>
      <c r="S2493" s="196">
        <v>0</v>
      </c>
      <c r="T2493" s="197">
        <f>S2493*H2493</f>
        <v>0</v>
      </c>
      <c r="U2493" s="35"/>
      <c r="V2493" s="35"/>
      <c r="W2493" s="35"/>
      <c r="X2493" s="35"/>
      <c r="Y2493" s="35"/>
      <c r="Z2493" s="35"/>
      <c r="AA2493" s="35"/>
      <c r="AB2493" s="35"/>
      <c r="AC2493" s="35"/>
      <c r="AD2493" s="35"/>
      <c r="AE2493" s="35"/>
      <c r="AR2493" s="198" t="s">
        <v>263</v>
      </c>
      <c r="AT2493" s="198" t="s">
        <v>161</v>
      </c>
      <c r="AU2493" s="198" t="s">
        <v>89</v>
      </c>
      <c r="AY2493" s="18" t="s">
        <v>158</v>
      </c>
      <c r="BE2493" s="199">
        <f>IF(N2493="základní",J2493,0)</f>
        <v>0</v>
      </c>
      <c r="BF2493" s="199">
        <f>IF(N2493="snížená",J2493,0)</f>
        <v>0</v>
      </c>
      <c r="BG2493" s="199">
        <f>IF(N2493="zákl. přenesená",J2493,0)</f>
        <v>0</v>
      </c>
      <c r="BH2493" s="199">
        <f>IF(N2493="sníž. přenesená",J2493,0)</f>
        <v>0</v>
      </c>
      <c r="BI2493" s="199">
        <f>IF(N2493="nulová",J2493,0)</f>
        <v>0</v>
      </c>
      <c r="BJ2493" s="18" t="s">
        <v>87</v>
      </c>
      <c r="BK2493" s="199">
        <f>ROUND(I2493*H2493,2)</f>
        <v>0</v>
      </c>
      <c r="BL2493" s="18" t="s">
        <v>263</v>
      </c>
      <c r="BM2493" s="198" t="s">
        <v>3929</v>
      </c>
    </row>
    <row r="2494" spans="1:65" s="13" customFormat="1">
      <c r="B2494" s="200"/>
      <c r="C2494" s="201"/>
      <c r="D2494" s="202" t="s">
        <v>186</v>
      </c>
      <c r="E2494" s="203" t="s">
        <v>1</v>
      </c>
      <c r="F2494" s="204" t="s">
        <v>3930</v>
      </c>
      <c r="G2494" s="201"/>
      <c r="H2494" s="205">
        <v>3.24</v>
      </c>
      <c r="I2494" s="206"/>
      <c r="J2494" s="201"/>
      <c r="K2494" s="201"/>
      <c r="L2494" s="207"/>
      <c r="M2494" s="208"/>
      <c r="N2494" s="209"/>
      <c r="O2494" s="209"/>
      <c r="P2494" s="209"/>
      <c r="Q2494" s="209"/>
      <c r="R2494" s="209"/>
      <c r="S2494" s="209"/>
      <c r="T2494" s="210"/>
      <c r="AT2494" s="211" t="s">
        <v>186</v>
      </c>
      <c r="AU2494" s="211" t="s">
        <v>89</v>
      </c>
      <c r="AV2494" s="13" t="s">
        <v>89</v>
      </c>
      <c r="AW2494" s="13" t="s">
        <v>35</v>
      </c>
      <c r="AX2494" s="13" t="s">
        <v>87</v>
      </c>
      <c r="AY2494" s="211" t="s">
        <v>158</v>
      </c>
    </row>
    <row r="2495" spans="1:65" s="2" customFormat="1" ht="16.5" customHeight="1">
      <c r="A2495" s="35"/>
      <c r="B2495" s="36"/>
      <c r="C2495" s="244" t="s">
        <v>3931</v>
      </c>
      <c r="D2495" s="244" t="s">
        <v>343</v>
      </c>
      <c r="E2495" s="245" t="s">
        <v>3932</v>
      </c>
      <c r="F2495" s="246" t="s">
        <v>3933</v>
      </c>
      <c r="G2495" s="247" t="s">
        <v>216</v>
      </c>
      <c r="H2495" s="248">
        <v>2.16</v>
      </c>
      <c r="I2495" s="249"/>
      <c r="J2495" s="250">
        <f>ROUND(I2495*H2495,2)</f>
        <v>0</v>
      </c>
      <c r="K2495" s="246" t="s">
        <v>217</v>
      </c>
      <c r="L2495" s="251"/>
      <c r="M2495" s="252" t="s">
        <v>1</v>
      </c>
      <c r="N2495" s="253" t="s">
        <v>44</v>
      </c>
      <c r="O2495" s="72"/>
      <c r="P2495" s="196">
        <f>O2495*H2495</f>
        <v>0</v>
      </c>
      <c r="Q2495" s="196">
        <v>1.6E-2</v>
      </c>
      <c r="R2495" s="196">
        <f>Q2495*H2495</f>
        <v>3.456E-2</v>
      </c>
      <c r="S2495" s="196">
        <v>0</v>
      </c>
      <c r="T2495" s="197">
        <f>S2495*H2495</f>
        <v>0</v>
      </c>
      <c r="U2495" s="35"/>
      <c r="V2495" s="35"/>
      <c r="W2495" s="35"/>
      <c r="X2495" s="35"/>
      <c r="Y2495" s="35"/>
      <c r="Z2495" s="35"/>
      <c r="AA2495" s="35"/>
      <c r="AB2495" s="35"/>
      <c r="AC2495" s="35"/>
      <c r="AD2495" s="35"/>
      <c r="AE2495" s="35"/>
      <c r="AR2495" s="198" t="s">
        <v>359</v>
      </c>
      <c r="AT2495" s="198" t="s">
        <v>343</v>
      </c>
      <c r="AU2495" s="198" t="s">
        <v>89</v>
      </c>
      <c r="AY2495" s="18" t="s">
        <v>158</v>
      </c>
      <c r="BE2495" s="199">
        <f>IF(N2495="základní",J2495,0)</f>
        <v>0</v>
      </c>
      <c r="BF2495" s="199">
        <f>IF(N2495="snížená",J2495,0)</f>
        <v>0</v>
      </c>
      <c r="BG2495" s="199">
        <f>IF(N2495="zákl. přenesená",J2495,0)</f>
        <v>0</v>
      </c>
      <c r="BH2495" s="199">
        <f>IF(N2495="sníž. přenesená",J2495,0)</f>
        <v>0</v>
      </c>
      <c r="BI2495" s="199">
        <f>IF(N2495="nulová",J2495,0)</f>
        <v>0</v>
      </c>
      <c r="BJ2495" s="18" t="s">
        <v>87</v>
      </c>
      <c r="BK2495" s="199">
        <f>ROUND(I2495*H2495,2)</f>
        <v>0</v>
      </c>
      <c r="BL2495" s="18" t="s">
        <v>263</v>
      </c>
      <c r="BM2495" s="198" t="s">
        <v>3934</v>
      </c>
    </row>
    <row r="2496" spans="1:65" s="13" customFormat="1">
      <c r="B2496" s="200"/>
      <c r="C2496" s="201"/>
      <c r="D2496" s="202" t="s">
        <v>186</v>
      </c>
      <c r="E2496" s="203" t="s">
        <v>1</v>
      </c>
      <c r="F2496" s="204" t="s">
        <v>3935</v>
      </c>
      <c r="G2496" s="201"/>
      <c r="H2496" s="205">
        <v>2.16</v>
      </c>
      <c r="I2496" s="206"/>
      <c r="J2496" s="201"/>
      <c r="K2496" s="201"/>
      <c r="L2496" s="207"/>
      <c r="M2496" s="208"/>
      <c r="N2496" s="209"/>
      <c r="O2496" s="209"/>
      <c r="P2496" s="209"/>
      <c r="Q2496" s="209"/>
      <c r="R2496" s="209"/>
      <c r="S2496" s="209"/>
      <c r="T2496" s="210"/>
      <c r="AT2496" s="211" t="s">
        <v>186</v>
      </c>
      <c r="AU2496" s="211" t="s">
        <v>89</v>
      </c>
      <c r="AV2496" s="13" t="s">
        <v>89</v>
      </c>
      <c r="AW2496" s="13" t="s">
        <v>35</v>
      </c>
      <c r="AX2496" s="13" t="s">
        <v>87</v>
      </c>
      <c r="AY2496" s="211" t="s">
        <v>158</v>
      </c>
    </row>
    <row r="2497" spans="1:65" s="2" customFormat="1" ht="16.5" customHeight="1">
      <c r="A2497" s="35"/>
      <c r="B2497" s="36"/>
      <c r="C2497" s="244" t="s">
        <v>3936</v>
      </c>
      <c r="D2497" s="244" t="s">
        <v>343</v>
      </c>
      <c r="E2497" s="245" t="s">
        <v>3937</v>
      </c>
      <c r="F2497" s="246" t="s">
        <v>3938</v>
      </c>
      <c r="G2497" s="247" t="s">
        <v>216</v>
      </c>
      <c r="H2497" s="248">
        <v>1.08</v>
      </c>
      <c r="I2497" s="249"/>
      <c r="J2497" s="250">
        <f>ROUND(I2497*H2497,2)</f>
        <v>0</v>
      </c>
      <c r="K2497" s="246" t="s">
        <v>217</v>
      </c>
      <c r="L2497" s="251"/>
      <c r="M2497" s="252" t="s">
        <v>1</v>
      </c>
      <c r="N2497" s="253" t="s">
        <v>44</v>
      </c>
      <c r="O2497" s="72"/>
      <c r="P2497" s="196">
        <f>O2497*H2497</f>
        <v>0</v>
      </c>
      <c r="Q2497" s="196">
        <v>2.1999999999999999E-2</v>
      </c>
      <c r="R2497" s="196">
        <f>Q2497*H2497</f>
        <v>2.376E-2</v>
      </c>
      <c r="S2497" s="196">
        <v>0</v>
      </c>
      <c r="T2497" s="197">
        <f>S2497*H2497</f>
        <v>0</v>
      </c>
      <c r="U2497" s="35"/>
      <c r="V2497" s="35"/>
      <c r="W2497" s="35"/>
      <c r="X2497" s="35"/>
      <c r="Y2497" s="35"/>
      <c r="Z2497" s="35"/>
      <c r="AA2497" s="35"/>
      <c r="AB2497" s="35"/>
      <c r="AC2497" s="35"/>
      <c r="AD2497" s="35"/>
      <c r="AE2497" s="35"/>
      <c r="AR2497" s="198" t="s">
        <v>359</v>
      </c>
      <c r="AT2497" s="198" t="s">
        <v>343</v>
      </c>
      <c r="AU2497" s="198" t="s">
        <v>89</v>
      </c>
      <c r="AY2497" s="18" t="s">
        <v>158</v>
      </c>
      <c r="BE2497" s="199">
        <f>IF(N2497="základní",J2497,0)</f>
        <v>0</v>
      </c>
      <c r="BF2497" s="199">
        <f>IF(N2497="snížená",J2497,0)</f>
        <v>0</v>
      </c>
      <c r="BG2497" s="199">
        <f>IF(N2497="zákl. přenesená",J2497,0)</f>
        <v>0</v>
      </c>
      <c r="BH2497" s="199">
        <f>IF(N2497="sníž. přenesená",J2497,0)</f>
        <v>0</v>
      </c>
      <c r="BI2497" s="199">
        <f>IF(N2497="nulová",J2497,0)</f>
        <v>0</v>
      </c>
      <c r="BJ2497" s="18" t="s">
        <v>87</v>
      </c>
      <c r="BK2497" s="199">
        <f>ROUND(I2497*H2497,2)</f>
        <v>0</v>
      </c>
      <c r="BL2497" s="18" t="s">
        <v>263</v>
      </c>
      <c r="BM2497" s="198" t="s">
        <v>3939</v>
      </c>
    </row>
    <row r="2498" spans="1:65" s="13" customFormat="1">
      <c r="B2498" s="200"/>
      <c r="C2498" s="201"/>
      <c r="D2498" s="202" t="s">
        <v>186</v>
      </c>
      <c r="E2498" s="203" t="s">
        <v>1</v>
      </c>
      <c r="F2498" s="204" t="s">
        <v>3940</v>
      </c>
      <c r="G2498" s="201"/>
      <c r="H2498" s="205">
        <v>1.08</v>
      </c>
      <c r="I2498" s="206"/>
      <c r="J2498" s="201"/>
      <c r="K2498" s="201"/>
      <c r="L2498" s="207"/>
      <c r="M2498" s="208"/>
      <c r="N2498" s="209"/>
      <c r="O2498" s="209"/>
      <c r="P2498" s="209"/>
      <c r="Q2498" s="209"/>
      <c r="R2498" s="209"/>
      <c r="S2498" s="209"/>
      <c r="T2498" s="210"/>
      <c r="AT2498" s="211" t="s">
        <v>186</v>
      </c>
      <c r="AU2498" s="211" t="s">
        <v>89</v>
      </c>
      <c r="AV2498" s="13" t="s">
        <v>89</v>
      </c>
      <c r="AW2498" s="13" t="s">
        <v>35</v>
      </c>
      <c r="AX2498" s="13" t="s">
        <v>87</v>
      </c>
      <c r="AY2498" s="211" t="s">
        <v>158</v>
      </c>
    </row>
    <row r="2499" spans="1:65" s="2" customFormat="1" ht="24.2" customHeight="1">
      <c r="A2499" s="35"/>
      <c r="B2499" s="36"/>
      <c r="C2499" s="187" t="s">
        <v>3941</v>
      </c>
      <c r="D2499" s="187" t="s">
        <v>161</v>
      </c>
      <c r="E2499" s="188" t="s">
        <v>3942</v>
      </c>
      <c r="F2499" s="189" t="s">
        <v>3943</v>
      </c>
      <c r="G2499" s="190" t="s">
        <v>332</v>
      </c>
      <c r="H2499" s="191">
        <v>10.8</v>
      </c>
      <c r="I2499" s="192"/>
      <c r="J2499" s="193">
        <f>ROUND(I2499*H2499,2)</f>
        <v>0</v>
      </c>
      <c r="K2499" s="189" t="s">
        <v>217</v>
      </c>
      <c r="L2499" s="40"/>
      <c r="M2499" s="194" t="s">
        <v>1</v>
      </c>
      <c r="N2499" s="195" t="s">
        <v>44</v>
      </c>
      <c r="O2499" s="72"/>
      <c r="P2499" s="196">
        <f>O2499*H2499</f>
        <v>0</v>
      </c>
      <c r="Q2499" s="196">
        <v>0</v>
      </c>
      <c r="R2499" s="196">
        <f>Q2499*H2499</f>
        <v>0</v>
      </c>
      <c r="S2499" s="196">
        <v>0</v>
      </c>
      <c r="T2499" s="197">
        <f>S2499*H2499</f>
        <v>0</v>
      </c>
      <c r="U2499" s="35"/>
      <c r="V2499" s="35"/>
      <c r="W2499" s="35"/>
      <c r="X2499" s="35"/>
      <c r="Y2499" s="35"/>
      <c r="Z2499" s="35"/>
      <c r="AA2499" s="35"/>
      <c r="AB2499" s="35"/>
      <c r="AC2499" s="35"/>
      <c r="AD2499" s="35"/>
      <c r="AE2499" s="35"/>
      <c r="AR2499" s="198" t="s">
        <v>263</v>
      </c>
      <c r="AT2499" s="198" t="s">
        <v>161</v>
      </c>
      <c r="AU2499" s="198" t="s">
        <v>89</v>
      </c>
      <c r="AY2499" s="18" t="s">
        <v>158</v>
      </c>
      <c r="BE2499" s="199">
        <f>IF(N2499="základní",J2499,0)</f>
        <v>0</v>
      </c>
      <c r="BF2499" s="199">
        <f>IF(N2499="snížená",J2499,0)</f>
        <v>0</v>
      </c>
      <c r="BG2499" s="199">
        <f>IF(N2499="zákl. přenesená",J2499,0)</f>
        <v>0</v>
      </c>
      <c r="BH2499" s="199">
        <f>IF(N2499="sníž. přenesená",J2499,0)</f>
        <v>0</v>
      </c>
      <c r="BI2499" s="199">
        <f>IF(N2499="nulová",J2499,0)</f>
        <v>0</v>
      </c>
      <c r="BJ2499" s="18" t="s">
        <v>87</v>
      </c>
      <c r="BK2499" s="199">
        <f>ROUND(I2499*H2499,2)</f>
        <v>0</v>
      </c>
      <c r="BL2499" s="18" t="s">
        <v>263</v>
      </c>
      <c r="BM2499" s="198" t="s">
        <v>3944</v>
      </c>
    </row>
    <row r="2500" spans="1:65" s="13" customFormat="1">
      <c r="B2500" s="200"/>
      <c r="C2500" s="201"/>
      <c r="D2500" s="202" t="s">
        <v>186</v>
      </c>
      <c r="E2500" s="203" t="s">
        <v>1</v>
      </c>
      <c r="F2500" s="204" t="s">
        <v>3945</v>
      </c>
      <c r="G2500" s="201"/>
      <c r="H2500" s="205">
        <v>4.8</v>
      </c>
      <c r="I2500" s="206"/>
      <c r="J2500" s="201"/>
      <c r="K2500" s="201"/>
      <c r="L2500" s="207"/>
      <c r="M2500" s="208"/>
      <c r="N2500" s="209"/>
      <c r="O2500" s="209"/>
      <c r="P2500" s="209"/>
      <c r="Q2500" s="209"/>
      <c r="R2500" s="209"/>
      <c r="S2500" s="209"/>
      <c r="T2500" s="210"/>
      <c r="AT2500" s="211" t="s">
        <v>186</v>
      </c>
      <c r="AU2500" s="211" t="s">
        <v>89</v>
      </c>
      <c r="AV2500" s="13" t="s">
        <v>89</v>
      </c>
      <c r="AW2500" s="13" t="s">
        <v>35</v>
      </c>
      <c r="AX2500" s="13" t="s">
        <v>79</v>
      </c>
      <c r="AY2500" s="211" t="s">
        <v>158</v>
      </c>
    </row>
    <row r="2501" spans="1:65" s="13" customFormat="1">
      <c r="B2501" s="200"/>
      <c r="C2501" s="201"/>
      <c r="D2501" s="202" t="s">
        <v>186</v>
      </c>
      <c r="E2501" s="203" t="s">
        <v>1</v>
      </c>
      <c r="F2501" s="204" t="s">
        <v>3946</v>
      </c>
      <c r="G2501" s="201"/>
      <c r="H2501" s="205">
        <v>6</v>
      </c>
      <c r="I2501" s="206"/>
      <c r="J2501" s="201"/>
      <c r="K2501" s="201"/>
      <c r="L2501" s="207"/>
      <c r="M2501" s="208"/>
      <c r="N2501" s="209"/>
      <c r="O2501" s="209"/>
      <c r="P2501" s="209"/>
      <c r="Q2501" s="209"/>
      <c r="R2501" s="209"/>
      <c r="S2501" s="209"/>
      <c r="T2501" s="210"/>
      <c r="AT2501" s="211" t="s">
        <v>186</v>
      </c>
      <c r="AU2501" s="211" t="s">
        <v>89</v>
      </c>
      <c r="AV2501" s="13" t="s">
        <v>89</v>
      </c>
      <c r="AW2501" s="13" t="s">
        <v>35</v>
      </c>
      <c r="AX2501" s="13" t="s">
        <v>79</v>
      </c>
      <c r="AY2501" s="211" t="s">
        <v>158</v>
      </c>
    </row>
    <row r="2502" spans="1:65" s="14" customFormat="1">
      <c r="B2502" s="212"/>
      <c r="C2502" s="213"/>
      <c r="D2502" s="202" t="s">
        <v>186</v>
      </c>
      <c r="E2502" s="214" t="s">
        <v>1</v>
      </c>
      <c r="F2502" s="215" t="s">
        <v>199</v>
      </c>
      <c r="G2502" s="213"/>
      <c r="H2502" s="216">
        <v>10.8</v>
      </c>
      <c r="I2502" s="217"/>
      <c r="J2502" s="213"/>
      <c r="K2502" s="213"/>
      <c r="L2502" s="218"/>
      <c r="M2502" s="219"/>
      <c r="N2502" s="220"/>
      <c r="O2502" s="220"/>
      <c r="P2502" s="220"/>
      <c r="Q2502" s="220"/>
      <c r="R2502" s="220"/>
      <c r="S2502" s="220"/>
      <c r="T2502" s="221"/>
      <c r="AT2502" s="222" t="s">
        <v>186</v>
      </c>
      <c r="AU2502" s="222" t="s">
        <v>89</v>
      </c>
      <c r="AV2502" s="14" t="s">
        <v>165</v>
      </c>
      <c r="AW2502" s="14" t="s">
        <v>35</v>
      </c>
      <c r="AX2502" s="14" t="s">
        <v>87</v>
      </c>
      <c r="AY2502" s="222" t="s">
        <v>158</v>
      </c>
    </row>
    <row r="2503" spans="1:65" s="2" customFormat="1" ht="21.75" customHeight="1">
      <c r="A2503" s="35"/>
      <c r="B2503" s="36"/>
      <c r="C2503" s="244" t="s">
        <v>3947</v>
      </c>
      <c r="D2503" s="244" t="s">
        <v>343</v>
      </c>
      <c r="E2503" s="245" t="s">
        <v>3948</v>
      </c>
      <c r="F2503" s="246" t="s">
        <v>3949</v>
      </c>
      <c r="G2503" s="247" t="s">
        <v>332</v>
      </c>
      <c r="H2503" s="248">
        <v>10.8</v>
      </c>
      <c r="I2503" s="249"/>
      <c r="J2503" s="250">
        <f>ROUND(I2503*H2503,2)</f>
        <v>0</v>
      </c>
      <c r="K2503" s="246" t="s">
        <v>217</v>
      </c>
      <c r="L2503" s="251"/>
      <c r="M2503" s="252" t="s">
        <v>1</v>
      </c>
      <c r="N2503" s="253" t="s">
        <v>44</v>
      </c>
      <c r="O2503" s="72"/>
      <c r="P2503" s="196">
        <f>O2503*H2503</f>
        <v>0</v>
      </c>
      <c r="Q2503" s="196">
        <v>2.0000000000000001E-4</v>
      </c>
      <c r="R2503" s="196">
        <f>Q2503*H2503</f>
        <v>2.1600000000000005E-3</v>
      </c>
      <c r="S2503" s="196">
        <v>0</v>
      </c>
      <c r="T2503" s="197">
        <f>S2503*H2503</f>
        <v>0</v>
      </c>
      <c r="U2503" s="35"/>
      <c r="V2503" s="35"/>
      <c r="W2503" s="35"/>
      <c r="X2503" s="35"/>
      <c r="Y2503" s="35"/>
      <c r="Z2503" s="35"/>
      <c r="AA2503" s="35"/>
      <c r="AB2503" s="35"/>
      <c r="AC2503" s="35"/>
      <c r="AD2503" s="35"/>
      <c r="AE2503" s="35"/>
      <c r="AR2503" s="198" t="s">
        <v>359</v>
      </c>
      <c r="AT2503" s="198" t="s">
        <v>343</v>
      </c>
      <c r="AU2503" s="198" t="s">
        <v>89</v>
      </c>
      <c r="AY2503" s="18" t="s">
        <v>158</v>
      </c>
      <c r="BE2503" s="199">
        <f>IF(N2503="základní",J2503,0)</f>
        <v>0</v>
      </c>
      <c r="BF2503" s="199">
        <f>IF(N2503="snížená",J2503,0)</f>
        <v>0</v>
      </c>
      <c r="BG2503" s="199">
        <f>IF(N2503="zákl. přenesená",J2503,0)</f>
        <v>0</v>
      </c>
      <c r="BH2503" s="199">
        <f>IF(N2503="sníž. přenesená",J2503,0)</f>
        <v>0</v>
      </c>
      <c r="BI2503" s="199">
        <f>IF(N2503="nulová",J2503,0)</f>
        <v>0</v>
      </c>
      <c r="BJ2503" s="18" t="s">
        <v>87</v>
      </c>
      <c r="BK2503" s="199">
        <f>ROUND(I2503*H2503,2)</f>
        <v>0</v>
      </c>
      <c r="BL2503" s="18" t="s">
        <v>263</v>
      </c>
      <c r="BM2503" s="198" t="s">
        <v>3950</v>
      </c>
    </row>
    <row r="2504" spans="1:65" s="2" customFormat="1" ht="33" customHeight="1">
      <c r="A2504" s="35"/>
      <c r="B2504" s="36"/>
      <c r="C2504" s="187" t="s">
        <v>3951</v>
      </c>
      <c r="D2504" s="187" t="s">
        <v>161</v>
      </c>
      <c r="E2504" s="188" t="s">
        <v>3952</v>
      </c>
      <c r="F2504" s="189" t="s">
        <v>3953</v>
      </c>
      <c r="G2504" s="190" t="s">
        <v>216</v>
      </c>
      <c r="H2504" s="191">
        <v>8.1</v>
      </c>
      <c r="I2504" s="192"/>
      <c r="J2504" s="193">
        <f>ROUND(I2504*H2504,2)</f>
        <v>0</v>
      </c>
      <c r="K2504" s="189" t="s">
        <v>217</v>
      </c>
      <c r="L2504" s="40"/>
      <c r="M2504" s="194" t="s">
        <v>1</v>
      </c>
      <c r="N2504" s="195" t="s">
        <v>44</v>
      </c>
      <c r="O2504" s="72"/>
      <c r="P2504" s="196">
        <f>O2504*H2504</f>
        <v>0</v>
      </c>
      <c r="Q2504" s="196">
        <v>3.3E-4</v>
      </c>
      <c r="R2504" s="196">
        <f>Q2504*H2504</f>
        <v>2.673E-3</v>
      </c>
      <c r="S2504" s="196">
        <v>0</v>
      </c>
      <c r="T2504" s="197">
        <f>S2504*H2504</f>
        <v>0</v>
      </c>
      <c r="U2504" s="35"/>
      <c r="V2504" s="35"/>
      <c r="W2504" s="35"/>
      <c r="X2504" s="35"/>
      <c r="Y2504" s="35"/>
      <c r="Z2504" s="35"/>
      <c r="AA2504" s="35"/>
      <c r="AB2504" s="35"/>
      <c r="AC2504" s="35"/>
      <c r="AD2504" s="35"/>
      <c r="AE2504" s="35"/>
      <c r="AR2504" s="198" t="s">
        <v>263</v>
      </c>
      <c r="AT2504" s="198" t="s">
        <v>161</v>
      </c>
      <c r="AU2504" s="198" t="s">
        <v>89</v>
      </c>
      <c r="AY2504" s="18" t="s">
        <v>158</v>
      </c>
      <c r="BE2504" s="199">
        <f>IF(N2504="základní",J2504,0)</f>
        <v>0</v>
      </c>
      <c r="BF2504" s="199">
        <f>IF(N2504="snížená",J2504,0)</f>
        <v>0</v>
      </c>
      <c r="BG2504" s="199">
        <f>IF(N2504="zákl. přenesená",J2504,0)</f>
        <v>0</v>
      </c>
      <c r="BH2504" s="199">
        <f>IF(N2504="sníž. přenesená",J2504,0)</f>
        <v>0</v>
      </c>
      <c r="BI2504" s="199">
        <f>IF(N2504="nulová",J2504,0)</f>
        <v>0</v>
      </c>
      <c r="BJ2504" s="18" t="s">
        <v>87</v>
      </c>
      <c r="BK2504" s="199">
        <f>ROUND(I2504*H2504,2)</f>
        <v>0</v>
      </c>
      <c r="BL2504" s="18" t="s">
        <v>263</v>
      </c>
      <c r="BM2504" s="198" t="s">
        <v>3954</v>
      </c>
    </row>
    <row r="2505" spans="1:65" s="13" customFormat="1">
      <c r="B2505" s="200"/>
      <c r="C2505" s="201"/>
      <c r="D2505" s="202" t="s">
        <v>186</v>
      </c>
      <c r="E2505" s="203" t="s">
        <v>1</v>
      </c>
      <c r="F2505" s="204" t="s">
        <v>3955</v>
      </c>
      <c r="G2505" s="201"/>
      <c r="H2505" s="205">
        <v>8.1</v>
      </c>
      <c r="I2505" s="206"/>
      <c r="J2505" s="201"/>
      <c r="K2505" s="201"/>
      <c r="L2505" s="207"/>
      <c r="M2505" s="208"/>
      <c r="N2505" s="209"/>
      <c r="O2505" s="209"/>
      <c r="P2505" s="209"/>
      <c r="Q2505" s="209"/>
      <c r="R2505" s="209"/>
      <c r="S2505" s="209"/>
      <c r="T2505" s="210"/>
      <c r="AT2505" s="211" t="s">
        <v>186</v>
      </c>
      <c r="AU2505" s="211" t="s">
        <v>89</v>
      </c>
      <c r="AV2505" s="13" t="s">
        <v>89</v>
      </c>
      <c r="AW2505" s="13" t="s">
        <v>35</v>
      </c>
      <c r="AX2505" s="13" t="s">
        <v>87</v>
      </c>
      <c r="AY2505" s="211" t="s">
        <v>158</v>
      </c>
    </row>
    <row r="2506" spans="1:65" s="2" customFormat="1" ht="44.25" customHeight="1">
      <c r="A2506" s="35"/>
      <c r="B2506" s="36"/>
      <c r="C2506" s="244" t="s">
        <v>3956</v>
      </c>
      <c r="D2506" s="244" t="s">
        <v>343</v>
      </c>
      <c r="E2506" s="245" t="s">
        <v>3957</v>
      </c>
      <c r="F2506" s="246" t="s">
        <v>3958</v>
      </c>
      <c r="G2506" s="247" t="s">
        <v>184</v>
      </c>
      <c r="H2506" s="248">
        <v>1</v>
      </c>
      <c r="I2506" s="249"/>
      <c r="J2506" s="250">
        <f>ROUND(I2506*H2506,2)</f>
        <v>0</v>
      </c>
      <c r="K2506" s="246" t="s">
        <v>1</v>
      </c>
      <c r="L2506" s="251"/>
      <c r="M2506" s="252" t="s">
        <v>1</v>
      </c>
      <c r="N2506" s="253" t="s">
        <v>44</v>
      </c>
      <c r="O2506" s="72"/>
      <c r="P2506" s="196">
        <f>O2506*H2506</f>
        <v>0</v>
      </c>
      <c r="Q2506" s="196">
        <v>0.21</v>
      </c>
      <c r="R2506" s="196">
        <f>Q2506*H2506</f>
        <v>0.21</v>
      </c>
      <c r="S2506" s="196">
        <v>0</v>
      </c>
      <c r="T2506" s="197">
        <f>S2506*H2506</f>
        <v>0</v>
      </c>
      <c r="U2506" s="35"/>
      <c r="V2506" s="35"/>
      <c r="W2506" s="35"/>
      <c r="X2506" s="35"/>
      <c r="Y2506" s="35"/>
      <c r="Z2506" s="35"/>
      <c r="AA2506" s="35"/>
      <c r="AB2506" s="35"/>
      <c r="AC2506" s="35"/>
      <c r="AD2506" s="35"/>
      <c r="AE2506" s="35"/>
      <c r="AR2506" s="198" t="s">
        <v>359</v>
      </c>
      <c r="AT2506" s="198" t="s">
        <v>343</v>
      </c>
      <c r="AU2506" s="198" t="s">
        <v>89</v>
      </c>
      <c r="AY2506" s="18" t="s">
        <v>158</v>
      </c>
      <c r="BE2506" s="199">
        <f>IF(N2506="základní",J2506,0)</f>
        <v>0</v>
      </c>
      <c r="BF2506" s="199">
        <f>IF(N2506="snížená",J2506,0)</f>
        <v>0</v>
      </c>
      <c r="BG2506" s="199">
        <f>IF(N2506="zákl. přenesená",J2506,0)</f>
        <v>0</v>
      </c>
      <c r="BH2506" s="199">
        <f>IF(N2506="sníž. přenesená",J2506,0)</f>
        <v>0</v>
      </c>
      <c r="BI2506" s="199">
        <f>IF(N2506="nulová",J2506,0)</f>
        <v>0</v>
      </c>
      <c r="BJ2506" s="18" t="s">
        <v>87</v>
      </c>
      <c r="BK2506" s="199">
        <f>ROUND(I2506*H2506,2)</f>
        <v>0</v>
      </c>
      <c r="BL2506" s="18" t="s">
        <v>263</v>
      </c>
      <c r="BM2506" s="198" t="s">
        <v>3959</v>
      </c>
    </row>
    <row r="2507" spans="1:65" s="13" customFormat="1">
      <c r="B2507" s="200"/>
      <c r="C2507" s="201"/>
      <c r="D2507" s="202" t="s">
        <v>186</v>
      </c>
      <c r="E2507" s="203" t="s">
        <v>1</v>
      </c>
      <c r="F2507" s="204" t="s">
        <v>3960</v>
      </c>
      <c r="G2507" s="201"/>
      <c r="H2507" s="205">
        <v>1</v>
      </c>
      <c r="I2507" s="206"/>
      <c r="J2507" s="201"/>
      <c r="K2507" s="201"/>
      <c r="L2507" s="207"/>
      <c r="M2507" s="208"/>
      <c r="N2507" s="209"/>
      <c r="O2507" s="209"/>
      <c r="P2507" s="209"/>
      <c r="Q2507" s="209"/>
      <c r="R2507" s="209"/>
      <c r="S2507" s="209"/>
      <c r="T2507" s="210"/>
      <c r="AT2507" s="211" t="s">
        <v>186</v>
      </c>
      <c r="AU2507" s="211" t="s">
        <v>89</v>
      </c>
      <c r="AV2507" s="13" t="s">
        <v>89</v>
      </c>
      <c r="AW2507" s="13" t="s">
        <v>35</v>
      </c>
      <c r="AX2507" s="13" t="s">
        <v>87</v>
      </c>
      <c r="AY2507" s="211" t="s">
        <v>158</v>
      </c>
    </row>
    <row r="2508" spans="1:65" s="2" customFormat="1" ht="33" customHeight="1">
      <c r="A2508" s="35"/>
      <c r="B2508" s="36"/>
      <c r="C2508" s="187" t="s">
        <v>3961</v>
      </c>
      <c r="D2508" s="187" t="s">
        <v>161</v>
      </c>
      <c r="E2508" s="188" t="s">
        <v>3962</v>
      </c>
      <c r="F2508" s="189" t="s">
        <v>3963</v>
      </c>
      <c r="G2508" s="190" t="s">
        <v>216</v>
      </c>
      <c r="H2508" s="191">
        <v>108.36</v>
      </c>
      <c r="I2508" s="192"/>
      <c r="J2508" s="193">
        <f>ROUND(I2508*H2508,2)</f>
        <v>0</v>
      </c>
      <c r="K2508" s="189" t="s">
        <v>217</v>
      </c>
      <c r="L2508" s="40"/>
      <c r="M2508" s="194" t="s">
        <v>1</v>
      </c>
      <c r="N2508" s="195" t="s">
        <v>44</v>
      </c>
      <c r="O2508" s="72"/>
      <c r="P2508" s="196">
        <f>O2508*H2508</f>
        <v>0</v>
      </c>
      <c r="Q2508" s="196">
        <v>2.7E-4</v>
      </c>
      <c r="R2508" s="196">
        <f>Q2508*H2508</f>
        <v>2.9257200000000001E-2</v>
      </c>
      <c r="S2508" s="196">
        <v>0</v>
      </c>
      <c r="T2508" s="197">
        <f>S2508*H2508</f>
        <v>0</v>
      </c>
      <c r="U2508" s="35"/>
      <c r="V2508" s="35"/>
      <c r="W2508" s="35"/>
      <c r="X2508" s="35"/>
      <c r="Y2508" s="35"/>
      <c r="Z2508" s="35"/>
      <c r="AA2508" s="35"/>
      <c r="AB2508" s="35"/>
      <c r="AC2508" s="35"/>
      <c r="AD2508" s="35"/>
      <c r="AE2508" s="35"/>
      <c r="AR2508" s="198" t="s">
        <v>165</v>
      </c>
      <c r="AT2508" s="198" t="s">
        <v>161</v>
      </c>
      <c r="AU2508" s="198" t="s">
        <v>89</v>
      </c>
      <c r="AY2508" s="18" t="s">
        <v>158</v>
      </c>
      <c r="BE2508" s="199">
        <f>IF(N2508="základní",J2508,0)</f>
        <v>0</v>
      </c>
      <c r="BF2508" s="199">
        <f>IF(N2508="snížená",J2508,0)</f>
        <v>0</v>
      </c>
      <c r="BG2508" s="199">
        <f>IF(N2508="zákl. přenesená",J2508,0)</f>
        <v>0</v>
      </c>
      <c r="BH2508" s="199">
        <f>IF(N2508="sníž. přenesená",J2508,0)</f>
        <v>0</v>
      </c>
      <c r="BI2508" s="199">
        <f>IF(N2508="nulová",J2508,0)</f>
        <v>0</v>
      </c>
      <c r="BJ2508" s="18" t="s">
        <v>87</v>
      </c>
      <c r="BK2508" s="199">
        <f>ROUND(I2508*H2508,2)</f>
        <v>0</v>
      </c>
      <c r="BL2508" s="18" t="s">
        <v>165</v>
      </c>
      <c r="BM2508" s="198" t="s">
        <v>3964</v>
      </c>
    </row>
    <row r="2509" spans="1:65" s="13" customFormat="1">
      <c r="B2509" s="200"/>
      <c r="C2509" s="201"/>
      <c r="D2509" s="202" t="s">
        <v>186</v>
      </c>
      <c r="E2509" s="203" t="s">
        <v>1</v>
      </c>
      <c r="F2509" s="204" t="s">
        <v>3965</v>
      </c>
      <c r="G2509" s="201"/>
      <c r="H2509" s="205">
        <v>13.082000000000001</v>
      </c>
      <c r="I2509" s="206"/>
      <c r="J2509" s="201"/>
      <c r="K2509" s="201"/>
      <c r="L2509" s="207"/>
      <c r="M2509" s="208"/>
      <c r="N2509" s="209"/>
      <c r="O2509" s="209"/>
      <c r="P2509" s="209"/>
      <c r="Q2509" s="209"/>
      <c r="R2509" s="209"/>
      <c r="S2509" s="209"/>
      <c r="T2509" s="210"/>
      <c r="AT2509" s="211" t="s">
        <v>186</v>
      </c>
      <c r="AU2509" s="211" t="s">
        <v>89</v>
      </c>
      <c r="AV2509" s="13" t="s">
        <v>89</v>
      </c>
      <c r="AW2509" s="13" t="s">
        <v>35</v>
      </c>
      <c r="AX2509" s="13" t="s">
        <v>79</v>
      </c>
      <c r="AY2509" s="211" t="s">
        <v>158</v>
      </c>
    </row>
    <row r="2510" spans="1:65" s="13" customFormat="1">
      <c r="B2510" s="200"/>
      <c r="C2510" s="201"/>
      <c r="D2510" s="202" t="s">
        <v>186</v>
      </c>
      <c r="E2510" s="203" t="s">
        <v>1</v>
      </c>
      <c r="F2510" s="204" t="s">
        <v>3966</v>
      </c>
      <c r="G2510" s="201"/>
      <c r="H2510" s="205">
        <v>41.491999999999997</v>
      </c>
      <c r="I2510" s="206"/>
      <c r="J2510" s="201"/>
      <c r="K2510" s="201"/>
      <c r="L2510" s="207"/>
      <c r="M2510" s="208"/>
      <c r="N2510" s="209"/>
      <c r="O2510" s="209"/>
      <c r="P2510" s="209"/>
      <c r="Q2510" s="209"/>
      <c r="R2510" s="209"/>
      <c r="S2510" s="209"/>
      <c r="T2510" s="210"/>
      <c r="AT2510" s="211" t="s">
        <v>186</v>
      </c>
      <c r="AU2510" s="211" t="s">
        <v>89</v>
      </c>
      <c r="AV2510" s="13" t="s">
        <v>89</v>
      </c>
      <c r="AW2510" s="13" t="s">
        <v>35</v>
      </c>
      <c r="AX2510" s="13" t="s">
        <v>79</v>
      </c>
      <c r="AY2510" s="211" t="s">
        <v>158</v>
      </c>
    </row>
    <row r="2511" spans="1:65" s="13" customFormat="1">
      <c r="B2511" s="200"/>
      <c r="C2511" s="201"/>
      <c r="D2511" s="202" t="s">
        <v>186</v>
      </c>
      <c r="E2511" s="203" t="s">
        <v>1</v>
      </c>
      <c r="F2511" s="204" t="s">
        <v>3967</v>
      </c>
      <c r="G2511" s="201"/>
      <c r="H2511" s="205">
        <v>6.2370000000000001</v>
      </c>
      <c r="I2511" s="206"/>
      <c r="J2511" s="201"/>
      <c r="K2511" s="201"/>
      <c r="L2511" s="207"/>
      <c r="M2511" s="208"/>
      <c r="N2511" s="209"/>
      <c r="O2511" s="209"/>
      <c r="P2511" s="209"/>
      <c r="Q2511" s="209"/>
      <c r="R2511" s="209"/>
      <c r="S2511" s="209"/>
      <c r="T2511" s="210"/>
      <c r="AT2511" s="211" t="s">
        <v>186</v>
      </c>
      <c r="AU2511" s="211" t="s">
        <v>89</v>
      </c>
      <c r="AV2511" s="13" t="s">
        <v>89</v>
      </c>
      <c r="AW2511" s="13" t="s">
        <v>35</v>
      </c>
      <c r="AX2511" s="13" t="s">
        <v>79</v>
      </c>
      <c r="AY2511" s="211" t="s">
        <v>158</v>
      </c>
    </row>
    <row r="2512" spans="1:65" s="13" customFormat="1">
      <c r="B2512" s="200"/>
      <c r="C2512" s="201"/>
      <c r="D2512" s="202" t="s">
        <v>186</v>
      </c>
      <c r="E2512" s="203" t="s">
        <v>1</v>
      </c>
      <c r="F2512" s="204" t="s">
        <v>3968</v>
      </c>
      <c r="G2512" s="201"/>
      <c r="H2512" s="205">
        <v>11.087999999999999</v>
      </c>
      <c r="I2512" s="206"/>
      <c r="J2512" s="201"/>
      <c r="K2512" s="201"/>
      <c r="L2512" s="207"/>
      <c r="M2512" s="208"/>
      <c r="N2512" s="209"/>
      <c r="O2512" s="209"/>
      <c r="P2512" s="209"/>
      <c r="Q2512" s="209"/>
      <c r="R2512" s="209"/>
      <c r="S2512" s="209"/>
      <c r="T2512" s="210"/>
      <c r="AT2512" s="211" t="s">
        <v>186</v>
      </c>
      <c r="AU2512" s="211" t="s">
        <v>89</v>
      </c>
      <c r="AV2512" s="13" t="s">
        <v>89</v>
      </c>
      <c r="AW2512" s="13" t="s">
        <v>35</v>
      </c>
      <c r="AX2512" s="13" t="s">
        <v>79</v>
      </c>
      <c r="AY2512" s="211" t="s">
        <v>158</v>
      </c>
    </row>
    <row r="2513" spans="1:65" s="13" customFormat="1">
      <c r="B2513" s="200"/>
      <c r="C2513" s="201"/>
      <c r="D2513" s="202" t="s">
        <v>186</v>
      </c>
      <c r="E2513" s="203" t="s">
        <v>1</v>
      </c>
      <c r="F2513" s="204" t="s">
        <v>3969</v>
      </c>
      <c r="G2513" s="201"/>
      <c r="H2513" s="205">
        <v>13.821</v>
      </c>
      <c r="I2513" s="206"/>
      <c r="J2513" s="201"/>
      <c r="K2513" s="201"/>
      <c r="L2513" s="207"/>
      <c r="M2513" s="208"/>
      <c r="N2513" s="209"/>
      <c r="O2513" s="209"/>
      <c r="P2513" s="209"/>
      <c r="Q2513" s="209"/>
      <c r="R2513" s="209"/>
      <c r="S2513" s="209"/>
      <c r="T2513" s="210"/>
      <c r="AT2513" s="211" t="s">
        <v>186</v>
      </c>
      <c r="AU2513" s="211" t="s">
        <v>89</v>
      </c>
      <c r="AV2513" s="13" t="s">
        <v>89</v>
      </c>
      <c r="AW2513" s="13" t="s">
        <v>35</v>
      </c>
      <c r="AX2513" s="13" t="s">
        <v>79</v>
      </c>
      <c r="AY2513" s="211" t="s">
        <v>158</v>
      </c>
    </row>
    <row r="2514" spans="1:65" s="13" customFormat="1">
      <c r="B2514" s="200"/>
      <c r="C2514" s="201"/>
      <c r="D2514" s="202" t="s">
        <v>186</v>
      </c>
      <c r="E2514" s="203" t="s">
        <v>1</v>
      </c>
      <c r="F2514" s="204" t="s">
        <v>3970</v>
      </c>
      <c r="G2514" s="201"/>
      <c r="H2514" s="205">
        <v>2.7639999999999998</v>
      </c>
      <c r="I2514" s="206"/>
      <c r="J2514" s="201"/>
      <c r="K2514" s="201"/>
      <c r="L2514" s="207"/>
      <c r="M2514" s="208"/>
      <c r="N2514" s="209"/>
      <c r="O2514" s="209"/>
      <c r="P2514" s="209"/>
      <c r="Q2514" s="209"/>
      <c r="R2514" s="209"/>
      <c r="S2514" s="209"/>
      <c r="T2514" s="210"/>
      <c r="AT2514" s="211" t="s">
        <v>186</v>
      </c>
      <c r="AU2514" s="211" t="s">
        <v>89</v>
      </c>
      <c r="AV2514" s="13" t="s">
        <v>89</v>
      </c>
      <c r="AW2514" s="13" t="s">
        <v>35</v>
      </c>
      <c r="AX2514" s="13" t="s">
        <v>79</v>
      </c>
      <c r="AY2514" s="211" t="s">
        <v>158</v>
      </c>
    </row>
    <row r="2515" spans="1:65" s="13" customFormat="1">
      <c r="B2515" s="200"/>
      <c r="C2515" s="201"/>
      <c r="D2515" s="202" t="s">
        <v>186</v>
      </c>
      <c r="E2515" s="203" t="s">
        <v>1</v>
      </c>
      <c r="F2515" s="204" t="s">
        <v>3971</v>
      </c>
      <c r="G2515" s="201"/>
      <c r="H2515" s="205">
        <v>2.758</v>
      </c>
      <c r="I2515" s="206"/>
      <c r="J2515" s="201"/>
      <c r="K2515" s="201"/>
      <c r="L2515" s="207"/>
      <c r="M2515" s="208"/>
      <c r="N2515" s="209"/>
      <c r="O2515" s="209"/>
      <c r="P2515" s="209"/>
      <c r="Q2515" s="209"/>
      <c r="R2515" s="209"/>
      <c r="S2515" s="209"/>
      <c r="T2515" s="210"/>
      <c r="AT2515" s="211" t="s">
        <v>186</v>
      </c>
      <c r="AU2515" s="211" t="s">
        <v>89</v>
      </c>
      <c r="AV2515" s="13" t="s">
        <v>89</v>
      </c>
      <c r="AW2515" s="13" t="s">
        <v>35</v>
      </c>
      <c r="AX2515" s="13" t="s">
        <v>79</v>
      </c>
      <c r="AY2515" s="211" t="s">
        <v>158</v>
      </c>
    </row>
    <row r="2516" spans="1:65" s="13" customFormat="1">
      <c r="B2516" s="200"/>
      <c r="C2516" s="201"/>
      <c r="D2516" s="202" t="s">
        <v>186</v>
      </c>
      <c r="E2516" s="203" t="s">
        <v>1</v>
      </c>
      <c r="F2516" s="204" t="s">
        <v>3972</v>
      </c>
      <c r="G2516" s="201"/>
      <c r="H2516" s="205">
        <v>1.7729999999999999</v>
      </c>
      <c r="I2516" s="206"/>
      <c r="J2516" s="201"/>
      <c r="K2516" s="201"/>
      <c r="L2516" s="207"/>
      <c r="M2516" s="208"/>
      <c r="N2516" s="209"/>
      <c r="O2516" s="209"/>
      <c r="P2516" s="209"/>
      <c r="Q2516" s="209"/>
      <c r="R2516" s="209"/>
      <c r="S2516" s="209"/>
      <c r="T2516" s="210"/>
      <c r="AT2516" s="211" t="s">
        <v>186</v>
      </c>
      <c r="AU2516" s="211" t="s">
        <v>89</v>
      </c>
      <c r="AV2516" s="13" t="s">
        <v>89</v>
      </c>
      <c r="AW2516" s="13" t="s">
        <v>35</v>
      </c>
      <c r="AX2516" s="13" t="s">
        <v>79</v>
      </c>
      <c r="AY2516" s="211" t="s">
        <v>158</v>
      </c>
    </row>
    <row r="2517" spans="1:65" s="13" customFormat="1">
      <c r="B2517" s="200"/>
      <c r="C2517" s="201"/>
      <c r="D2517" s="202" t="s">
        <v>186</v>
      </c>
      <c r="E2517" s="203" t="s">
        <v>1</v>
      </c>
      <c r="F2517" s="204" t="s">
        <v>3973</v>
      </c>
      <c r="G2517" s="201"/>
      <c r="H2517" s="205">
        <v>3.94</v>
      </c>
      <c r="I2517" s="206"/>
      <c r="J2517" s="201"/>
      <c r="K2517" s="201"/>
      <c r="L2517" s="207"/>
      <c r="M2517" s="208"/>
      <c r="N2517" s="209"/>
      <c r="O2517" s="209"/>
      <c r="P2517" s="209"/>
      <c r="Q2517" s="209"/>
      <c r="R2517" s="209"/>
      <c r="S2517" s="209"/>
      <c r="T2517" s="210"/>
      <c r="AT2517" s="211" t="s">
        <v>186</v>
      </c>
      <c r="AU2517" s="211" t="s">
        <v>89</v>
      </c>
      <c r="AV2517" s="13" t="s">
        <v>89</v>
      </c>
      <c r="AW2517" s="13" t="s">
        <v>35</v>
      </c>
      <c r="AX2517" s="13" t="s">
        <v>79</v>
      </c>
      <c r="AY2517" s="211" t="s">
        <v>158</v>
      </c>
    </row>
    <row r="2518" spans="1:65" s="13" customFormat="1">
      <c r="B2518" s="200"/>
      <c r="C2518" s="201"/>
      <c r="D2518" s="202" t="s">
        <v>186</v>
      </c>
      <c r="E2518" s="203" t="s">
        <v>1</v>
      </c>
      <c r="F2518" s="204" t="s">
        <v>3974</v>
      </c>
      <c r="G2518" s="201"/>
      <c r="H2518" s="205">
        <v>3.024</v>
      </c>
      <c r="I2518" s="206"/>
      <c r="J2518" s="201"/>
      <c r="K2518" s="201"/>
      <c r="L2518" s="207"/>
      <c r="M2518" s="208"/>
      <c r="N2518" s="209"/>
      <c r="O2518" s="209"/>
      <c r="P2518" s="209"/>
      <c r="Q2518" s="209"/>
      <c r="R2518" s="209"/>
      <c r="S2518" s="209"/>
      <c r="T2518" s="210"/>
      <c r="AT2518" s="211" t="s">
        <v>186</v>
      </c>
      <c r="AU2518" s="211" t="s">
        <v>89</v>
      </c>
      <c r="AV2518" s="13" t="s">
        <v>89</v>
      </c>
      <c r="AW2518" s="13" t="s">
        <v>35</v>
      </c>
      <c r="AX2518" s="13" t="s">
        <v>79</v>
      </c>
      <c r="AY2518" s="211" t="s">
        <v>158</v>
      </c>
    </row>
    <row r="2519" spans="1:65" s="13" customFormat="1">
      <c r="B2519" s="200"/>
      <c r="C2519" s="201"/>
      <c r="D2519" s="202" t="s">
        <v>186</v>
      </c>
      <c r="E2519" s="203" t="s">
        <v>1</v>
      </c>
      <c r="F2519" s="204" t="s">
        <v>3975</v>
      </c>
      <c r="G2519" s="201"/>
      <c r="H2519" s="205">
        <v>8.3810000000000002</v>
      </c>
      <c r="I2519" s="206"/>
      <c r="J2519" s="201"/>
      <c r="K2519" s="201"/>
      <c r="L2519" s="207"/>
      <c r="M2519" s="208"/>
      <c r="N2519" s="209"/>
      <c r="O2519" s="209"/>
      <c r="P2519" s="209"/>
      <c r="Q2519" s="209"/>
      <c r="R2519" s="209"/>
      <c r="S2519" s="209"/>
      <c r="T2519" s="210"/>
      <c r="AT2519" s="211" t="s">
        <v>186</v>
      </c>
      <c r="AU2519" s="211" t="s">
        <v>89</v>
      </c>
      <c r="AV2519" s="13" t="s">
        <v>89</v>
      </c>
      <c r="AW2519" s="13" t="s">
        <v>35</v>
      </c>
      <c r="AX2519" s="13" t="s">
        <v>79</v>
      </c>
      <c r="AY2519" s="211" t="s">
        <v>158</v>
      </c>
    </row>
    <row r="2520" spans="1:65" s="14" customFormat="1">
      <c r="B2520" s="212"/>
      <c r="C2520" s="213"/>
      <c r="D2520" s="202" t="s">
        <v>186</v>
      </c>
      <c r="E2520" s="214" t="s">
        <v>1</v>
      </c>
      <c r="F2520" s="215" t="s">
        <v>199</v>
      </c>
      <c r="G2520" s="213"/>
      <c r="H2520" s="216">
        <v>108.36</v>
      </c>
      <c r="I2520" s="217"/>
      <c r="J2520" s="213"/>
      <c r="K2520" s="213"/>
      <c r="L2520" s="218"/>
      <c r="M2520" s="219"/>
      <c r="N2520" s="220"/>
      <c r="O2520" s="220"/>
      <c r="P2520" s="220"/>
      <c r="Q2520" s="220"/>
      <c r="R2520" s="220"/>
      <c r="S2520" s="220"/>
      <c r="T2520" s="221"/>
      <c r="AT2520" s="222" t="s">
        <v>186</v>
      </c>
      <c r="AU2520" s="222" t="s">
        <v>89</v>
      </c>
      <c r="AV2520" s="14" t="s">
        <v>165</v>
      </c>
      <c r="AW2520" s="14" t="s">
        <v>35</v>
      </c>
      <c r="AX2520" s="14" t="s">
        <v>87</v>
      </c>
      <c r="AY2520" s="222" t="s">
        <v>158</v>
      </c>
    </row>
    <row r="2521" spans="1:65" s="2" customFormat="1" ht="55.5" customHeight="1">
      <c r="A2521" s="35"/>
      <c r="B2521" s="36"/>
      <c r="C2521" s="244" t="s">
        <v>3976</v>
      </c>
      <c r="D2521" s="244" t="s">
        <v>343</v>
      </c>
      <c r="E2521" s="245" t="s">
        <v>3977</v>
      </c>
      <c r="F2521" s="246" t="s">
        <v>3978</v>
      </c>
      <c r="G2521" s="247" t="s">
        <v>184</v>
      </c>
      <c r="H2521" s="248">
        <v>1</v>
      </c>
      <c r="I2521" s="249"/>
      <c r="J2521" s="250">
        <f>ROUND(I2521*H2521,2)</f>
        <v>0</v>
      </c>
      <c r="K2521" s="246" t="s">
        <v>1</v>
      </c>
      <c r="L2521" s="251"/>
      <c r="M2521" s="252" t="s">
        <v>1</v>
      </c>
      <c r="N2521" s="253" t="s">
        <v>44</v>
      </c>
      <c r="O2521" s="72"/>
      <c r="P2521" s="196">
        <f>O2521*H2521</f>
        <v>0</v>
      </c>
      <c r="Q2521" s="196">
        <v>0.255</v>
      </c>
      <c r="R2521" s="196">
        <f>Q2521*H2521</f>
        <v>0.255</v>
      </c>
      <c r="S2521" s="196">
        <v>0</v>
      </c>
      <c r="T2521" s="197">
        <f>S2521*H2521</f>
        <v>0</v>
      </c>
      <c r="U2521" s="35"/>
      <c r="V2521" s="35"/>
      <c r="W2521" s="35"/>
      <c r="X2521" s="35"/>
      <c r="Y2521" s="35"/>
      <c r="Z2521" s="35"/>
      <c r="AA2521" s="35"/>
      <c r="AB2521" s="35"/>
      <c r="AC2521" s="35"/>
      <c r="AD2521" s="35"/>
      <c r="AE2521" s="35"/>
      <c r="AR2521" s="198" t="s">
        <v>213</v>
      </c>
      <c r="AT2521" s="198" t="s">
        <v>343</v>
      </c>
      <c r="AU2521" s="198" t="s">
        <v>89</v>
      </c>
      <c r="AY2521" s="18" t="s">
        <v>158</v>
      </c>
      <c r="BE2521" s="199">
        <f>IF(N2521="základní",J2521,0)</f>
        <v>0</v>
      </c>
      <c r="BF2521" s="199">
        <f>IF(N2521="snížená",J2521,0)</f>
        <v>0</v>
      </c>
      <c r="BG2521" s="199">
        <f>IF(N2521="zákl. přenesená",J2521,0)</f>
        <v>0</v>
      </c>
      <c r="BH2521" s="199">
        <f>IF(N2521="sníž. přenesená",J2521,0)</f>
        <v>0</v>
      </c>
      <c r="BI2521" s="199">
        <f>IF(N2521="nulová",J2521,0)</f>
        <v>0</v>
      </c>
      <c r="BJ2521" s="18" t="s">
        <v>87</v>
      </c>
      <c r="BK2521" s="199">
        <f>ROUND(I2521*H2521,2)</f>
        <v>0</v>
      </c>
      <c r="BL2521" s="18" t="s">
        <v>165</v>
      </c>
      <c r="BM2521" s="198" t="s">
        <v>3979</v>
      </c>
    </row>
    <row r="2522" spans="1:65" s="13" customFormat="1">
      <c r="B2522" s="200"/>
      <c r="C2522" s="201"/>
      <c r="D2522" s="202" t="s">
        <v>186</v>
      </c>
      <c r="E2522" s="203" t="s">
        <v>1</v>
      </c>
      <c r="F2522" s="204" t="s">
        <v>3980</v>
      </c>
      <c r="G2522" s="201"/>
      <c r="H2522" s="205">
        <v>1</v>
      </c>
      <c r="I2522" s="206"/>
      <c r="J2522" s="201"/>
      <c r="K2522" s="201"/>
      <c r="L2522" s="207"/>
      <c r="M2522" s="208"/>
      <c r="N2522" s="209"/>
      <c r="O2522" s="209"/>
      <c r="P2522" s="209"/>
      <c r="Q2522" s="209"/>
      <c r="R2522" s="209"/>
      <c r="S2522" s="209"/>
      <c r="T2522" s="210"/>
      <c r="AT2522" s="211" t="s">
        <v>186</v>
      </c>
      <c r="AU2522" s="211" t="s">
        <v>89</v>
      </c>
      <c r="AV2522" s="13" t="s">
        <v>89</v>
      </c>
      <c r="AW2522" s="13" t="s">
        <v>35</v>
      </c>
      <c r="AX2522" s="13" t="s">
        <v>87</v>
      </c>
      <c r="AY2522" s="211" t="s">
        <v>158</v>
      </c>
    </row>
    <row r="2523" spans="1:65" s="2" customFormat="1" ht="37.9" customHeight="1">
      <c r="A2523" s="35"/>
      <c r="B2523" s="36"/>
      <c r="C2523" s="244" t="s">
        <v>3981</v>
      </c>
      <c r="D2523" s="244" t="s">
        <v>343</v>
      </c>
      <c r="E2523" s="245" t="s">
        <v>3982</v>
      </c>
      <c r="F2523" s="246" t="s">
        <v>3983</v>
      </c>
      <c r="G2523" s="247" t="s">
        <v>184</v>
      </c>
      <c r="H2523" s="248">
        <v>1</v>
      </c>
      <c r="I2523" s="249"/>
      <c r="J2523" s="250">
        <f>ROUND(I2523*H2523,2)</f>
        <v>0</v>
      </c>
      <c r="K2523" s="246" t="s">
        <v>1</v>
      </c>
      <c r="L2523" s="251"/>
      <c r="M2523" s="252" t="s">
        <v>1</v>
      </c>
      <c r="N2523" s="253" t="s">
        <v>44</v>
      </c>
      <c r="O2523" s="72"/>
      <c r="P2523" s="196">
        <f>O2523*H2523</f>
        <v>0</v>
      </c>
      <c r="Q2523" s="196">
        <v>0.13600000000000001</v>
      </c>
      <c r="R2523" s="196">
        <f>Q2523*H2523</f>
        <v>0.13600000000000001</v>
      </c>
      <c r="S2523" s="196">
        <v>0</v>
      </c>
      <c r="T2523" s="197">
        <f>S2523*H2523</f>
        <v>0</v>
      </c>
      <c r="U2523" s="35"/>
      <c r="V2523" s="35"/>
      <c r="W2523" s="35"/>
      <c r="X2523" s="35"/>
      <c r="Y2523" s="35"/>
      <c r="Z2523" s="35"/>
      <c r="AA2523" s="35"/>
      <c r="AB2523" s="35"/>
      <c r="AC2523" s="35"/>
      <c r="AD2523" s="35"/>
      <c r="AE2523" s="35"/>
      <c r="AR2523" s="198" t="s">
        <v>213</v>
      </c>
      <c r="AT2523" s="198" t="s">
        <v>343</v>
      </c>
      <c r="AU2523" s="198" t="s">
        <v>89</v>
      </c>
      <c r="AY2523" s="18" t="s">
        <v>158</v>
      </c>
      <c r="BE2523" s="199">
        <f>IF(N2523="základní",J2523,0)</f>
        <v>0</v>
      </c>
      <c r="BF2523" s="199">
        <f>IF(N2523="snížená",J2523,0)</f>
        <v>0</v>
      </c>
      <c r="BG2523" s="199">
        <f>IF(N2523="zákl. přenesená",J2523,0)</f>
        <v>0</v>
      </c>
      <c r="BH2523" s="199">
        <f>IF(N2523="sníž. přenesená",J2523,0)</f>
        <v>0</v>
      </c>
      <c r="BI2523" s="199">
        <f>IF(N2523="nulová",J2523,0)</f>
        <v>0</v>
      </c>
      <c r="BJ2523" s="18" t="s">
        <v>87</v>
      </c>
      <c r="BK2523" s="199">
        <f>ROUND(I2523*H2523,2)</f>
        <v>0</v>
      </c>
      <c r="BL2523" s="18" t="s">
        <v>165</v>
      </c>
      <c r="BM2523" s="198" t="s">
        <v>3984</v>
      </c>
    </row>
    <row r="2524" spans="1:65" s="13" customFormat="1">
      <c r="B2524" s="200"/>
      <c r="C2524" s="201"/>
      <c r="D2524" s="202" t="s">
        <v>186</v>
      </c>
      <c r="E2524" s="203" t="s">
        <v>1</v>
      </c>
      <c r="F2524" s="204" t="s">
        <v>3985</v>
      </c>
      <c r="G2524" s="201"/>
      <c r="H2524" s="205">
        <v>1</v>
      </c>
      <c r="I2524" s="206"/>
      <c r="J2524" s="201"/>
      <c r="K2524" s="201"/>
      <c r="L2524" s="207"/>
      <c r="M2524" s="208"/>
      <c r="N2524" s="209"/>
      <c r="O2524" s="209"/>
      <c r="P2524" s="209"/>
      <c r="Q2524" s="209"/>
      <c r="R2524" s="209"/>
      <c r="S2524" s="209"/>
      <c r="T2524" s="210"/>
      <c r="AT2524" s="211" t="s">
        <v>186</v>
      </c>
      <c r="AU2524" s="211" t="s">
        <v>89</v>
      </c>
      <c r="AV2524" s="13" t="s">
        <v>89</v>
      </c>
      <c r="AW2524" s="13" t="s">
        <v>35</v>
      </c>
      <c r="AX2524" s="13" t="s">
        <v>87</v>
      </c>
      <c r="AY2524" s="211" t="s">
        <v>158</v>
      </c>
    </row>
    <row r="2525" spans="1:65" s="2" customFormat="1" ht="44.25" customHeight="1">
      <c r="A2525" s="35"/>
      <c r="B2525" s="36"/>
      <c r="C2525" s="244" t="s">
        <v>3986</v>
      </c>
      <c r="D2525" s="244" t="s">
        <v>343</v>
      </c>
      <c r="E2525" s="245" t="s">
        <v>3987</v>
      </c>
      <c r="F2525" s="246" t="s">
        <v>3988</v>
      </c>
      <c r="G2525" s="247" t="s">
        <v>184</v>
      </c>
      <c r="H2525" s="248">
        <v>3</v>
      </c>
      <c r="I2525" s="249"/>
      <c r="J2525" s="250">
        <f>ROUND(I2525*H2525,2)</f>
        <v>0</v>
      </c>
      <c r="K2525" s="246" t="s">
        <v>1</v>
      </c>
      <c r="L2525" s="251"/>
      <c r="M2525" s="252" t="s">
        <v>1</v>
      </c>
      <c r="N2525" s="253" t="s">
        <v>44</v>
      </c>
      <c r="O2525" s="72"/>
      <c r="P2525" s="196">
        <f>O2525*H2525</f>
        <v>0</v>
      </c>
      <c r="Q2525" s="196">
        <v>0.11</v>
      </c>
      <c r="R2525" s="196">
        <f>Q2525*H2525</f>
        <v>0.33</v>
      </c>
      <c r="S2525" s="196">
        <v>0</v>
      </c>
      <c r="T2525" s="197">
        <f>S2525*H2525</f>
        <v>0</v>
      </c>
      <c r="U2525" s="35"/>
      <c r="V2525" s="35"/>
      <c r="W2525" s="35"/>
      <c r="X2525" s="35"/>
      <c r="Y2525" s="35"/>
      <c r="Z2525" s="35"/>
      <c r="AA2525" s="35"/>
      <c r="AB2525" s="35"/>
      <c r="AC2525" s="35"/>
      <c r="AD2525" s="35"/>
      <c r="AE2525" s="35"/>
      <c r="AR2525" s="198" t="s">
        <v>213</v>
      </c>
      <c r="AT2525" s="198" t="s">
        <v>343</v>
      </c>
      <c r="AU2525" s="198" t="s">
        <v>89</v>
      </c>
      <c r="AY2525" s="18" t="s">
        <v>158</v>
      </c>
      <c r="BE2525" s="199">
        <f>IF(N2525="základní",J2525,0)</f>
        <v>0</v>
      </c>
      <c r="BF2525" s="199">
        <f>IF(N2525="snížená",J2525,0)</f>
        <v>0</v>
      </c>
      <c r="BG2525" s="199">
        <f>IF(N2525="zákl. přenesená",J2525,0)</f>
        <v>0</v>
      </c>
      <c r="BH2525" s="199">
        <f>IF(N2525="sníž. přenesená",J2525,0)</f>
        <v>0</v>
      </c>
      <c r="BI2525" s="199">
        <f>IF(N2525="nulová",J2525,0)</f>
        <v>0</v>
      </c>
      <c r="BJ2525" s="18" t="s">
        <v>87</v>
      </c>
      <c r="BK2525" s="199">
        <f>ROUND(I2525*H2525,2)</f>
        <v>0</v>
      </c>
      <c r="BL2525" s="18" t="s">
        <v>165</v>
      </c>
      <c r="BM2525" s="198" t="s">
        <v>3989</v>
      </c>
    </row>
    <row r="2526" spans="1:65" s="13" customFormat="1">
      <c r="B2526" s="200"/>
      <c r="C2526" s="201"/>
      <c r="D2526" s="202" t="s">
        <v>186</v>
      </c>
      <c r="E2526" s="203" t="s">
        <v>1</v>
      </c>
      <c r="F2526" s="204" t="s">
        <v>3990</v>
      </c>
      <c r="G2526" s="201"/>
      <c r="H2526" s="205">
        <v>3</v>
      </c>
      <c r="I2526" s="206"/>
      <c r="J2526" s="201"/>
      <c r="K2526" s="201"/>
      <c r="L2526" s="207"/>
      <c r="M2526" s="208"/>
      <c r="N2526" s="209"/>
      <c r="O2526" s="209"/>
      <c r="P2526" s="209"/>
      <c r="Q2526" s="209"/>
      <c r="R2526" s="209"/>
      <c r="S2526" s="209"/>
      <c r="T2526" s="210"/>
      <c r="AT2526" s="211" t="s">
        <v>186</v>
      </c>
      <c r="AU2526" s="211" t="s">
        <v>89</v>
      </c>
      <c r="AV2526" s="13" t="s">
        <v>89</v>
      </c>
      <c r="AW2526" s="13" t="s">
        <v>35</v>
      </c>
      <c r="AX2526" s="13" t="s">
        <v>87</v>
      </c>
      <c r="AY2526" s="211" t="s">
        <v>158</v>
      </c>
    </row>
    <row r="2527" spans="1:65" s="2" customFormat="1" ht="44.25" customHeight="1">
      <c r="A2527" s="35"/>
      <c r="B2527" s="36"/>
      <c r="C2527" s="244" t="s">
        <v>3991</v>
      </c>
      <c r="D2527" s="244" t="s">
        <v>343</v>
      </c>
      <c r="E2527" s="245" t="s">
        <v>3992</v>
      </c>
      <c r="F2527" s="246" t="s">
        <v>3993</v>
      </c>
      <c r="G2527" s="247" t="s">
        <v>184</v>
      </c>
      <c r="H2527" s="248">
        <v>3</v>
      </c>
      <c r="I2527" s="249"/>
      <c r="J2527" s="250">
        <f>ROUND(I2527*H2527,2)</f>
        <v>0</v>
      </c>
      <c r="K2527" s="246" t="s">
        <v>1</v>
      </c>
      <c r="L2527" s="251"/>
      <c r="M2527" s="252" t="s">
        <v>1</v>
      </c>
      <c r="N2527" s="253" t="s">
        <v>44</v>
      </c>
      <c r="O2527" s="72"/>
      <c r="P2527" s="196">
        <f>O2527*H2527</f>
        <v>0</v>
      </c>
      <c r="Q2527" s="196">
        <v>6.2E-2</v>
      </c>
      <c r="R2527" s="196">
        <f>Q2527*H2527</f>
        <v>0.186</v>
      </c>
      <c r="S2527" s="196">
        <v>0</v>
      </c>
      <c r="T2527" s="197">
        <f>S2527*H2527</f>
        <v>0</v>
      </c>
      <c r="U2527" s="35"/>
      <c r="V2527" s="35"/>
      <c r="W2527" s="35"/>
      <c r="X2527" s="35"/>
      <c r="Y2527" s="35"/>
      <c r="Z2527" s="35"/>
      <c r="AA2527" s="35"/>
      <c r="AB2527" s="35"/>
      <c r="AC2527" s="35"/>
      <c r="AD2527" s="35"/>
      <c r="AE2527" s="35"/>
      <c r="AR2527" s="198" t="s">
        <v>213</v>
      </c>
      <c r="AT2527" s="198" t="s">
        <v>343</v>
      </c>
      <c r="AU2527" s="198" t="s">
        <v>89</v>
      </c>
      <c r="AY2527" s="18" t="s">
        <v>158</v>
      </c>
      <c r="BE2527" s="199">
        <f>IF(N2527="základní",J2527,0)</f>
        <v>0</v>
      </c>
      <c r="BF2527" s="199">
        <f>IF(N2527="snížená",J2527,0)</f>
        <v>0</v>
      </c>
      <c r="BG2527" s="199">
        <f>IF(N2527="zákl. přenesená",J2527,0)</f>
        <v>0</v>
      </c>
      <c r="BH2527" s="199">
        <f>IF(N2527="sníž. přenesená",J2527,0)</f>
        <v>0</v>
      </c>
      <c r="BI2527" s="199">
        <f>IF(N2527="nulová",J2527,0)</f>
        <v>0</v>
      </c>
      <c r="BJ2527" s="18" t="s">
        <v>87</v>
      </c>
      <c r="BK2527" s="199">
        <f>ROUND(I2527*H2527,2)</f>
        <v>0</v>
      </c>
      <c r="BL2527" s="18" t="s">
        <v>165</v>
      </c>
      <c r="BM2527" s="198" t="s">
        <v>3994</v>
      </c>
    </row>
    <row r="2528" spans="1:65" s="13" customFormat="1">
      <c r="B2528" s="200"/>
      <c r="C2528" s="201"/>
      <c r="D2528" s="202" t="s">
        <v>186</v>
      </c>
      <c r="E2528" s="203" t="s">
        <v>1</v>
      </c>
      <c r="F2528" s="204" t="s">
        <v>3995</v>
      </c>
      <c r="G2528" s="201"/>
      <c r="H2528" s="205">
        <v>3</v>
      </c>
      <c r="I2528" s="206"/>
      <c r="J2528" s="201"/>
      <c r="K2528" s="201"/>
      <c r="L2528" s="207"/>
      <c r="M2528" s="208"/>
      <c r="N2528" s="209"/>
      <c r="O2528" s="209"/>
      <c r="P2528" s="209"/>
      <c r="Q2528" s="209"/>
      <c r="R2528" s="209"/>
      <c r="S2528" s="209"/>
      <c r="T2528" s="210"/>
      <c r="AT2528" s="211" t="s">
        <v>186</v>
      </c>
      <c r="AU2528" s="211" t="s">
        <v>89</v>
      </c>
      <c r="AV2528" s="13" t="s">
        <v>89</v>
      </c>
      <c r="AW2528" s="13" t="s">
        <v>35</v>
      </c>
      <c r="AX2528" s="13" t="s">
        <v>87</v>
      </c>
      <c r="AY2528" s="211" t="s">
        <v>158</v>
      </c>
    </row>
    <row r="2529" spans="1:65" s="2" customFormat="1" ht="55.5" customHeight="1">
      <c r="A2529" s="35"/>
      <c r="B2529" s="36"/>
      <c r="C2529" s="244" t="s">
        <v>3996</v>
      </c>
      <c r="D2529" s="244" t="s">
        <v>343</v>
      </c>
      <c r="E2529" s="245" t="s">
        <v>3997</v>
      </c>
      <c r="F2529" s="246" t="s">
        <v>3998</v>
      </c>
      <c r="G2529" s="247" t="s">
        <v>184</v>
      </c>
      <c r="H2529" s="248">
        <v>5</v>
      </c>
      <c r="I2529" s="249"/>
      <c r="J2529" s="250">
        <f>ROUND(I2529*H2529,2)</f>
        <v>0</v>
      </c>
      <c r="K2529" s="246" t="s">
        <v>1</v>
      </c>
      <c r="L2529" s="251"/>
      <c r="M2529" s="252" t="s">
        <v>1</v>
      </c>
      <c r="N2529" s="253" t="s">
        <v>44</v>
      </c>
      <c r="O2529" s="72"/>
      <c r="P2529" s="196">
        <f>O2529*H2529</f>
        <v>0</v>
      </c>
      <c r="Q2529" s="196">
        <v>0.255</v>
      </c>
      <c r="R2529" s="196">
        <f>Q2529*H2529</f>
        <v>1.2749999999999999</v>
      </c>
      <c r="S2529" s="196">
        <v>0</v>
      </c>
      <c r="T2529" s="197">
        <f>S2529*H2529</f>
        <v>0</v>
      </c>
      <c r="U2529" s="35"/>
      <c r="V2529" s="35"/>
      <c r="W2529" s="35"/>
      <c r="X2529" s="35"/>
      <c r="Y2529" s="35"/>
      <c r="Z2529" s="35"/>
      <c r="AA2529" s="35"/>
      <c r="AB2529" s="35"/>
      <c r="AC2529" s="35"/>
      <c r="AD2529" s="35"/>
      <c r="AE2529" s="35"/>
      <c r="AR2529" s="198" t="s">
        <v>213</v>
      </c>
      <c r="AT2529" s="198" t="s">
        <v>343</v>
      </c>
      <c r="AU2529" s="198" t="s">
        <v>89</v>
      </c>
      <c r="AY2529" s="18" t="s">
        <v>158</v>
      </c>
      <c r="BE2529" s="199">
        <f>IF(N2529="základní",J2529,0)</f>
        <v>0</v>
      </c>
      <c r="BF2529" s="199">
        <f>IF(N2529="snížená",J2529,0)</f>
        <v>0</v>
      </c>
      <c r="BG2529" s="199">
        <f>IF(N2529="zákl. přenesená",J2529,0)</f>
        <v>0</v>
      </c>
      <c r="BH2529" s="199">
        <f>IF(N2529="sníž. přenesená",J2529,0)</f>
        <v>0</v>
      </c>
      <c r="BI2529" s="199">
        <f>IF(N2529="nulová",J2529,0)</f>
        <v>0</v>
      </c>
      <c r="BJ2529" s="18" t="s">
        <v>87</v>
      </c>
      <c r="BK2529" s="199">
        <f>ROUND(I2529*H2529,2)</f>
        <v>0</v>
      </c>
      <c r="BL2529" s="18" t="s">
        <v>165</v>
      </c>
      <c r="BM2529" s="198" t="s">
        <v>3999</v>
      </c>
    </row>
    <row r="2530" spans="1:65" s="13" customFormat="1">
      <c r="B2530" s="200"/>
      <c r="C2530" s="201"/>
      <c r="D2530" s="202" t="s">
        <v>186</v>
      </c>
      <c r="E2530" s="203" t="s">
        <v>1</v>
      </c>
      <c r="F2530" s="204" t="s">
        <v>4000</v>
      </c>
      <c r="G2530" s="201"/>
      <c r="H2530" s="205">
        <v>5</v>
      </c>
      <c r="I2530" s="206"/>
      <c r="J2530" s="201"/>
      <c r="K2530" s="201"/>
      <c r="L2530" s="207"/>
      <c r="M2530" s="208"/>
      <c r="N2530" s="209"/>
      <c r="O2530" s="209"/>
      <c r="P2530" s="209"/>
      <c r="Q2530" s="209"/>
      <c r="R2530" s="209"/>
      <c r="S2530" s="209"/>
      <c r="T2530" s="210"/>
      <c r="AT2530" s="211" t="s">
        <v>186</v>
      </c>
      <c r="AU2530" s="211" t="s">
        <v>89</v>
      </c>
      <c r="AV2530" s="13" t="s">
        <v>89</v>
      </c>
      <c r="AW2530" s="13" t="s">
        <v>35</v>
      </c>
      <c r="AX2530" s="13" t="s">
        <v>87</v>
      </c>
      <c r="AY2530" s="211" t="s">
        <v>158</v>
      </c>
    </row>
    <row r="2531" spans="1:65" s="2" customFormat="1" ht="37.9" customHeight="1">
      <c r="A2531" s="35"/>
      <c r="B2531" s="36"/>
      <c r="C2531" s="244" t="s">
        <v>4001</v>
      </c>
      <c r="D2531" s="244" t="s">
        <v>343</v>
      </c>
      <c r="E2531" s="245" t="s">
        <v>4002</v>
      </c>
      <c r="F2531" s="246" t="s">
        <v>4003</v>
      </c>
      <c r="G2531" s="247" t="s">
        <v>184</v>
      </c>
      <c r="H2531" s="248">
        <v>1</v>
      </c>
      <c r="I2531" s="249"/>
      <c r="J2531" s="250">
        <f>ROUND(I2531*H2531,2)</f>
        <v>0</v>
      </c>
      <c r="K2531" s="246" t="s">
        <v>1</v>
      </c>
      <c r="L2531" s="251"/>
      <c r="M2531" s="252" t="s">
        <v>1</v>
      </c>
      <c r="N2531" s="253" t="s">
        <v>44</v>
      </c>
      <c r="O2531" s="72"/>
      <c r="P2531" s="196">
        <f>O2531*H2531</f>
        <v>0</v>
      </c>
      <c r="Q2531" s="196">
        <v>0.11</v>
      </c>
      <c r="R2531" s="196">
        <f>Q2531*H2531</f>
        <v>0.11</v>
      </c>
      <c r="S2531" s="196">
        <v>0</v>
      </c>
      <c r="T2531" s="197">
        <f>S2531*H2531</f>
        <v>0</v>
      </c>
      <c r="U2531" s="35"/>
      <c r="V2531" s="35"/>
      <c r="W2531" s="35"/>
      <c r="X2531" s="35"/>
      <c r="Y2531" s="35"/>
      <c r="Z2531" s="35"/>
      <c r="AA2531" s="35"/>
      <c r="AB2531" s="35"/>
      <c r="AC2531" s="35"/>
      <c r="AD2531" s="35"/>
      <c r="AE2531" s="35"/>
      <c r="AR2531" s="198" t="s">
        <v>213</v>
      </c>
      <c r="AT2531" s="198" t="s">
        <v>343</v>
      </c>
      <c r="AU2531" s="198" t="s">
        <v>89</v>
      </c>
      <c r="AY2531" s="18" t="s">
        <v>158</v>
      </c>
      <c r="BE2531" s="199">
        <f>IF(N2531="základní",J2531,0)</f>
        <v>0</v>
      </c>
      <c r="BF2531" s="199">
        <f>IF(N2531="snížená",J2531,0)</f>
        <v>0</v>
      </c>
      <c r="BG2531" s="199">
        <f>IF(N2531="zákl. přenesená",J2531,0)</f>
        <v>0</v>
      </c>
      <c r="BH2531" s="199">
        <f>IF(N2531="sníž. přenesená",J2531,0)</f>
        <v>0</v>
      </c>
      <c r="BI2531" s="199">
        <f>IF(N2531="nulová",J2531,0)</f>
        <v>0</v>
      </c>
      <c r="BJ2531" s="18" t="s">
        <v>87</v>
      </c>
      <c r="BK2531" s="199">
        <f>ROUND(I2531*H2531,2)</f>
        <v>0</v>
      </c>
      <c r="BL2531" s="18" t="s">
        <v>165</v>
      </c>
      <c r="BM2531" s="198" t="s">
        <v>4004</v>
      </c>
    </row>
    <row r="2532" spans="1:65" s="13" customFormat="1">
      <c r="B2532" s="200"/>
      <c r="C2532" s="201"/>
      <c r="D2532" s="202" t="s">
        <v>186</v>
      </c>
      <c r="E2532" s="203" t="s">
        <v>1</v>
      </c>
      <c r="F2532" s="204" t="s">
        <v>4005</v>
      </c>
      <c r="G2532" s="201"/>
      <c r="H2532" s="205">
        <v>1</v>
      </c>
      <c r="I2532" s="206"/>
      <c r="J2532" s="201"/>
      <c r="K2532" s="201"/>
      <c r="L2532" s="207"/>
      <c r="M2532" s="208"/>
      <c r="N2532" s="209"/>
      <c r="O2532" s="209"/>
      <c r="P2532" s="209"/>
      <c r="Q2532" s="209"/>
      <c r="R2532" s="209"/>
      <c r="S2532" s="209"/>
      <c r="T2532" s="210"/>
      <c r="AT2532" s="211" t="s">
        <v>186</v>
      </c>
      <c r="AU2532" s="211" t="s">
        <v>89</v>
      </c>
      <c r="AV2532" s="13" t="s">
        <v>89</v>
      </c>
      <c r="AW2532" s="13" t="s">
        <v>35</v>
      </c>
      <c r="AX2532" s="13" t="s">
        <v>87</v>
      </c>
      <c r="AY2532" s="211" t="s">
        <v>158</v>
      </c>
    </row>
    <row r="2533" spans="1:65" s="2" customFormat="1" ht="44.25" customHeight="1">
      <c r="A2533" s="35"/>
      <c r="B2533" s="36"/>
      <c r="C2533" s="244" t="s">
        <v>4006</v>
      </c>
      <c r="D2533" s="244" t="s">
        <v>343</v>
      </c>
      <c r="E2533" s="245" t="s">
        <v>4007</v>
      </c>
      <c r="F2533" s="246" t="s">
        <v>4008</v>
      </c>
      <c r="G2533" s="247" t="s">
        <v>184</v>
      </c>
      <c r="H2533" s="248">
        <v>1</v>
      </c>
      <c r="I2533" s="249"/>
      <c r="J2533" s="250">
        <f>ROUND(I2533*H2533,2)</f>
        <v>0</v>
      </c>
      <c r="K2533" s="246" t="s">
        <v>1</v>
      </c>
      <c r="L2533" s="251"/>
      <c r="M2533" s="252" t="s">
        <v>1</v>
      </c>
      <c r="N2533" s="253" t="s">
        <v>44</v>
      </c>
      <c r="O2533" s="72"/>
      <c r="P2533" s="196">
        <f>O2533*H2533</f>
        <v>0</v>
      </c>
      <c r="Q2533" s="196">
        <v>0.11</v>
      </c>
      <c r="R2533" s="196">
        <f>Q2533*H2533</f>
        <v>0.11</v>
      </c>
      <c r="S2533" s="196">
        <v>0</v>
      </c>
      <c r="T2533" s="197">
        <f>S2533*H2533</f>
        <v>0</v>
      </c>
      <c r="U2533" s="35"/>
      <c r="V2533" s="35"/>
      <c r="W2533" s="35"/>
      <c r="X2533" s="35"/>
      <c r="Y2533" s="35"/>
      <c r="Z2533" s="35"/>
      <c r="AA2533" s="35"/>
      <c r="AB2533" s="35"/>
      <c r="AC2533" s="35"/>
      <c r="AD2533" s="35"/>
      <c r="AE2533" s="35"/>
      <c r="AR2533" s="198" t="s">
        <v>213</v>
      </c>
      <c r="AT2533" s="198" t="s">
        <v>343</v>
      </c>
      <c r="AU2533" s="198" t="s">
        <v>89</v>
      </c>
      <c r="AY2533" s="18" t="s">
        <v>158</v>
      </c>
      <c r="BE2533" s="199">
        <f>IF(N2533="základní",J2533,0)</f>
        <v>0</v>
      </c>
      <c r="BF2533" s="199">
        <f>IF(N2533="snížená",J2533,0)</f>
        <v>0</v>
      </c>
      <c r="BG2533" s="199">
        <f>IF(N2533="zákl. přenesená",J2533,0)</f>
        <v>0</v>
      </c>
      <c r="BH2533" s="199">
        <f>IF(N2533="sníž. přenesená",J2533,0)</f>
        <v>0</v>
      </c>
      <c r="BI2533" s="199">
        <f>IF(N2533="nulová",J2533,0)</f>
        <v>0</v>
      </c>
      <c r="BJ2533" s="18" t="s">
        <v>87</v>
      </c>
      <c r="BK2533" s="199">
        <f>ROUND(I2533*H2533,2)</f>
        <v>0</v>
      </c>
      <c r="BL2533" s="18" t="s">
        <v>165</v>
      </c>
      <c r="BM2533" s="198" t="s">
        <v>4009</v>
      </c>
    </row>
    <row r="2534" spans="1:65" s="13" customFormat="1">
      <c r="B2534" s="200"/>
      <c r="C2534" s="201"/>
      <c r="D2534" s="202" t="s">
        <v>186</v>
      </c>
      <c r="E2534" s="203" t="s">
        <v>1</v>
      </c>
      <c r="F2534" s="204" t="s">
        <v>4010</v>
      </c>
      <c r="G2534" s="201"/>
      <c r="H2534" s="205">
        <v>1</v>
      </c>
      <c r="I2534" s="206"/>
      <c r="J2534" s="201"/>
      <c r="K2534" s="201"/>
      <c r="L2534" s="207"/>
      <c r="M2534" s="208"/>
      <c r="N2534" s="209"/>
      <c r="O2534" s="209"/>
      <c r="P2534" s="209"/>
      <c r="Q2534" s="209"/>
      <c r="R2534" s="209"/>
      <c r="S2534" s="209"/>
      <c r="T2534" s="210"/>
      <c r="AT2534" s="211" t="s">
        <v>186</v>
      </c>
      <c r="AU2534" s="211" t="s">
        <v>89</v>
      </c>
      <c r="AV2534" s="13" t="s">
        <v>89</v>
      </c>
      <c r="AW2534" s="13" t="s">
        <v>35</v>
      </c>
      <c r="AX2534" s="13" t="s">
        <v>87</v>
      </c>
      <c r="AY2534" s="211" t="s">
        <v>158</v>
      </c>
    </row>
    <row r="2535" spans="1:65" s="2" customFormat="1" ht="44.25" customHeight="1">
      <c r="A2535" s="35"/>
      <c r="B2535" s="36"/>
      <c r="C2535" s="244" t="s">
        <v>4011</v>
      </c>
      <c r="D2535" s="244" t="s">
        <v>343</v>
      </c>
      <c r="E2535" s="245" t="s">
        <v>4012</v>
      </c>
      <c r="F2535" s="246" t="s">
        <v>4013</v>
      </c>
      <c r="G2535" s="247" t="s">
        <v>184</v>
      </c>
      <c r="H2535" s="248">
        <v>1</v>
      </c>
      <c r="I2535" s="249"/>
      <c r="J2535" s="250">
        <f>ROUND(I2535*H2535,2)</f>
        <v>0</v>
      </c>
      <c r="K2535" s="246" t="s">
        <v>1</v>
      </c>
      <c r="L2535" s="251"/>
      <c r="M2535" s="252" t="s">
        <v>1</v>
      </c>
      <c r="N2535" s="253" t="s">
        <v>44</v>
      </c>
      <c r="O2535" s="72"/>
      <c r="P2535" s="196">
        <f>O2535*H2535</f>
        <v>0</v>
      </c>
      <c r="Q2535" s="196">
        <v>0.255</v>
      </c>
      <c r="R2535" s="196">
        <f>Q2535*H2535</f>
        <v>0.255</v>
      </c>
      <c r="S2535" s="196">
        <v>0</v>
      </c>
      <c r="T2535" s="197">
        <f>S2535*H2535</f>
        <v>0</v>
      </c>
      <c r="U2535" s="35"/>
      <c r="V2535" s="35"/>
      <c r="W2535" s="35"/>
      <c r="X2535" s="35"/>
      <c r="Y2535" s="35"/>
      <c r="Z2535" s="35"/>
      <c r="AA2535" s="35"/>
      <c r="AB2535" s="35"/>
      <c r="AC2535" s="35"/>
      <c r="AD2535" s="35"/>
      <c r="AE2535" s="35"/>
      <c r="AR2535" s="198" t="s">
        <v>213</v>
      </c>
      <c r="AT2535" s="198" t="s">
        <v>343</v>
      </c>
      <c r="AU2535" s="198" t="s">
        <v>89</v>
      </c>
      <c r="AY2535" s="18" t="s">
        <v>158</v>
      </c>
      <c r="BE2535" s="199">
        <f>IF(N2535="základní",J2535,0)</f>
        <v>0</v>
      </c>
      <c r="BF2535" s="199">
        <f>IF(N2535="snížená",J2535,0)</f>
        <v>0</v>
      </c>
      <c r="BG2535" s="199">
        <f>IF(N2535="zákl. přenesená",J2535,0)</f>
        <v>0</v>
      </c>
      <c r="BH2535" s="199">
        <f>IF(N2535="sníž. přenesená",J2535,0)</f>
        <v>0</v>
      </c>
      <c r="BI2535" s="199">
        <f>IF(N2535="nulová",J2535,0)</f>
        <v>0</v>
      </c>
      <c r="BJ2535" s="18" t="s">
        <v>87</v>
      </c>
      <c r="BK2535" s="199">
        <f>ROUND(I2535*H2535,2)</f>
        <v>0</v>
      </c>
      <c r="BL2535" s="18" t="s">
        <v>165</v>
      </c>
      <c r="BM2535" s="198" t="s">
        <v>4014</v>
      </c>
    </row>
    <row r="2536" spans="1:65" s="13" customFormat="1">
      <c r="B2536" s="200"/>
      <c r="C2536" s="201"/>
      <c r="D2536" s="202" t="s">
        <v>186</v>
      </c>
      <c r="E2536" s="203" t="s">
        <v>1</v>
      </c>
      <c r="F2536" s="204" t="s">
        <v>4015</v>
      </c>
      <c r="G2536" s="201"/>
      <c r="H2536" s="205">
        <v>1</v>
      </c>
      <c r="I2536" s="206"/>
      <c r="J2536" s="201"/>
      <c r="K2536" s="201"/>
      <c r="L2536" s="207"/>
      <c r="M2536" s="208"/>
      <c r="N2536" s="209"/>
      <c r="O2536" s="209"/>
      <c r="P2536" s="209"/>
      <c r="Q2536" s="209"/>
      <c r="R2536" s="209"/>
      <c r="S2536" s="209"/>
      <c r="T2536" s="210"/>
      <c r="AT2536" s="211" t="s">
        <v>186</v>
      </c>
      <c r="AU2536" s="211" t="s">
        <v>89</v>
      </c>
      <c r="AV2536" s="13" t="s">
        <v>89</v>
      </c>
      <c r="AW2536" s="13" t="s">
        <v>35</v>
      </c>
      <c r="AX2536" s="13" t="s">
        <v>87</v>
      </c>
      <c r="AY2536" s="211" t="s">
        <v>158</v>
      </c>
    </row>
    <row r="2537" spans="1:65" s="2" customFormat="1" ht="37.9" customHeight="1">
      <c r="A2537" s="35"/>
      <c r="B2537" s="36"/>
      <c r="C2537" s="244" t="s">
        <v>4016</v>
      </c>
      <c r="D2537" s="244" t="s">
        <v>343</v>
      </c>
      <c r="E2537" s="245" t="s">
        <v>4017</v>
      </c>
      <c r="F2537" s="246" t="s">
        <v>4018</v>
      </c>
      <c r="G2537" s="247" t="s">
        <v>184</v>
      </c>
      <c r="H2537" s="248">
        <v>6</v>
      </c>
      <c r="I2537" s="249"/>
      <c r="J2537" s="250">
        <f>ROUND(I2537*H2537,2)</f>
        <v>0</v>
      </c>
      <c r="K2537" s="246" t="s">
        <v>1</v>
      </c>
      <c r="L2537" s="251"/>
      <c r="M2537" s="252" t="s">
        <v>1</v>
      </c>
      <c r="N2537" s="253" t="s">
        <v>44</v>
      </c>
      <c r="O2537" s="72"/>
      <c r="P2537" s="196">
        <f>O2537*H2537</f>
        <v>0</v>
      </c>
      <c r="Q2537" s="196">
        <v>8.2000000000000003E-2</v>
      </c>
      <c r="R2537" s="196">
        <f>Q2537*H2537</f>
        <v>0.49199999999999999</v>
      </c>
      <c r="S2537" s="196">
        <v>0</v>
      </c>
      <c r="T2537" s="197">
        <f>S2537*H2537</f>
        <v>0</v>
      </c>
      <c r="U2537" s="35"/>
      <c r="V2537" s="35"/>
      <c r="W2537" s="35"/>
      <c r="X2537" s="35"/>
      <c r="Y2537" s="35"/>
      <c r="Z2537" s="35"/>
      <c r="AA2537" s="35"/>
      <c r="AB2537" s="35"/>
      <c r="AC2537" s="35"/>
      <c r="AD2537" s="35"/>
      <c r="AE2537" s="35"/>
      <c r="AR2537" s="198" t="s">
        <v>213</v>
      </c>
      <c r="AT2537" s="198" t="s">
        <v>343</v>
      </c>
      <c r="AU2537" s="198" t="s">
        <v>89</v>
      </c>
      <c r="AY2537" s="18" t="s">
        <v>158</v>
      </c>
      <c r="BE2537" s="199">
        <f>IF(N2537="základní",J2537,0)</f>
        <v>0</v>
      </c>
      <c r="BF2537" s="199">
        <f>IF(N2537="snížená",J2537,0)</f>
        <v>0</v>
      </c>
      <c r="BG2537" s="199">
        <f>IF(N2537="zákl. přenesená",J2537,0)</f>
        <v>0</v>
      </c>
      <c r="BH2537" s="199">
        <f>IF(N2537="sníž. přenesená",J2537,0)</f>
        <v>0</v>
      </c>
      <c r="BI2537" s="199">
        <f>IF(N2537="nulová",J2537,0)</f>
        <v>0</v>
      </c>
      <c r="BJ2537" s="18" t="s">
        <v>87</v>
      </c>
      <c r="BK2537" s="199">
        <f>ROUND(I2537*H2537,2)</f>
        <v>0</v>
      </c>
      <c r="BL2537" s="18" t="s">
        <v>165</v>
      </c>
      <c r="BM2537" s="198" t="s">
        <v>4019</v>
      </c>
    </row>
    <row r="2538" spans="1:65" s="13" customFormat="1">
      <c r="B2538" s="200"/>
      <c r="C2538" s="201"/>
      <c r="D2538" s="202" t="s">
        <v>186</v>
      </c>
      <c r="E2538" s="203" t="s">
        <v>1</v>
      </c>
      <c r="F2538" s="204" t="s">
        <v>4020</v>
      </c>
      <c r="G2538" s="201"/>
      <c r="H2538" s="205">
        <v>1</v>
      </c>
      <c r="I2538" s="206"/>
      <c r="J2538" s="201"/>
      <c r="K2538" s="201"/>
      <c r="L2538" s="207"/>
      <c r="M2538" s="208"/>
      <c r="N2538" s="209"/>
      <c r="O2538" s="209"/>
      <c r="P2538" s="209"/>
      <c r="Q2538" s="209"/>
      <c r="R2538" s="209"/>
      <c r="S2538" s="209"/>
      <c r="T2538" s="210"/>
      <c r="AT2538" s="211" t="s">
        <v>186</v>
      </c>
      <c r="AU2538" s="211" t="s">
        <v>89</v>
      </c>
      <c r="AV2538" s="13" t="s">
        <v>89</v>
      </c>
      <c r="AW2538" s="13" t="s">
        <v>35</v>
      </c>
      <c r="AX2538" s="13" t="s">
        <v>79</v>
      </c>
      <c r="AY2538" s="211" t="s">
        <v>158</v>
      </c>
    </row>
    <row r="2539" spans="1:65" s="13" customFormat="1">
      <c r="B2539" s="200"/>
      <c r="C2539" s="201"/>
      <c r="D2539" s="202" t="s">
        <v>186</v>
      </c>
      <c r="E2539" s="203" t="s">
        <v>1</v>
      </c>
      <c r="F2539" s="204" t="s">
        <v>4021</v>
      </c>
      <c r="G2539" s="201"/>
      <c r="H2539" s="205">
        <v>5</v>
      </c>
      <c r="I2539" s="206"/>
      <c r="J2539" s="201"/>
      <c r="K2539" s="201"/>
      <c r="L2539" s="207"/>
      <c r="M2539" s="208"/>
      <c r="N2539" s="209"/>
      <c r="O2539" s="209"/>
      <c r="P2539" s="209"/>
      <c r="Q2539" s="209"/>
      <c r="R2539" s="209"/>
      <c r="S2539" s="209"/>
      <c r="T2539" s="210"/>
      <c r="AT2539" s="211" t="s">
        <v>186</v>
      </c>
      <c r="AU2539" s="211" t="s">
        <v>89</v>
      </c>
      <c r="AV2539" s="13" t="s">
        <v>89</v>
      </c>
      <c r="AW2539" s="13" t="s">
        <v>35</v>
      </c>
      <c r="AX2539" s="13" t="s">
        <v>79</v>
      </c>
      <c r="AY2539" s="211" t="s">
        <v>158</v>
      </c>
    </row>
    <row r="2540" spans="1:65" s="14" customFormat="1">
      <c r="B2540" s="212"/>
      <c r="C2540" s="213"/>
      <c r="D2540" s="202" t="s">
        <v>186</v>
      </c>
      <c r="E2540" s="214" t="s">
        <v>1</v>
      </c>
      <c r="F2540" s="215" t="s">
        <v>199</v>
      </c>
      <c r="G2540" s="213"/>
      <c r="H2540" s="216">
        <v>6</v>
      </c>
      <c r="I2540" s="217"/>
      <c r="J2540" s="213"/>
      <c r="K2540" s="213"/>
      <c r="L2540" s="218"/>
      <c r="M2540" s="219"/>
      <c r="N2540" s="220"/>
      <c r="O2540" s="220"/>
      <c r="P2540" s="220"/>
      <c r="Q2540" s="220"/>
      <c r="R2540" s="220"/>
      <c r="S2540" s="220"/>
      <c r="T2540" s="221"/>
      <c r="AT2540" s="222" t="s">
        <v>186</v>
      </c>
      <c r="AU2540" s="222" t="s">
        <v>89</v>
      </c>
      <c r="AV2540" s="14" t="s">
        <v>165</v>
      </c>
      <c r="AW2540" s="14" t="s">
        <v>35</v>
      </c>
      <c r="AX2540" s="14" t="s">
        <v>87</v>
      </c>
      <c r="AY2540" s="222" t="s">
        <v>158</v>
      </c>
    </row>
    <row r="2541" spans="1:65" s="2" customFormat="1" ht="37.9" customHeight="1">
      <c r="A2541" s="35"/>
      <c r="B2541" s="36"/>
      <c r="C2541" s="244" t="s">
        <v>4022</v>
      </c>
      <c r="D2541" s="244" t="s">
        <v>343</v>
      </c>
      <c r="E2541" s="245" t="s">
        <v>4023</v>
      </c>
      <c r="F2541" s="246" t="s">
        <v>4024</v>
      </c>
      <c r="G2541" s="247" t="s">
        <v>184</v>
      </c>
      <c r="H2541" s="248">
        <v>1</v>
      </c>
      <c r="I2541" s="249"/>
      <c r="J2541" s="250">
        <f>ROUND(I2541*H2541,2)</f>
        <v>0</v>
      </c>
      <c r="K2541" s="246" t="s">
        <v>1</v>
      </c>
      <c r="L2541" s="251"/>
      <c r="M2541" s="252" t="s">
        <v>1</v>
      </c>
      <c r="N2541" s="253" t="s">
        <v>44</v>
      </c>
      <c r="O2541" s="72"/>
      <c r="P2541" s="196">
        <f>O2541*H2541</f>
        <v>0</v>
      </c>
      <c r="Q2541" s="196">
        <v>8.2000000000000003E-2</v>
      </c>
      <c r="R2541" s="196">
        <f>Q2541*H2541</f>
        <v>8.2000000000000003E-2</v>
      </c>
      <c r="S2541" s="196">
        <v>0</v>
      </c>
      <c r="T2541" s="197">
        <f>S2541*H2541</f>
        <v>0</v>
      </c>
      <c r="U2541" s="35"/>
      <c r="V2541" s="35"/>
      <c r="W2541" s="35"/>
      <c r="X2541" s="35"/>
      <c r="Y2541" s="35"/>
      <c r="Z2541" s="35"/>
      <c r="AA2541" s="35"/>
      <c r="AB2541" s="35"/>
      <c r="AC2541" s="35"/>
      <c r="AD2541" s="35"/>
      <c r="AE2541" s="35"/>
      <c r="AR2541" s="198" t="s">
        <v>213</v>
      </c>
      <c r="AT2541" s="198" t="s">
        <v>343</v>
      </c>
      <c r="AU2541" s="198" t="s">
        <v>89</v>
      </c>
      <c r="AY2541" s="18" t="s">
        <v>158</v>
      </c>
      <c r="BE2541" s="199">
        <f>IF(N2541="základní",J2541,0)</f>
        <v>0</v>
      </c>
      <c r="BF2541" s="199">
        <f>IF(N2541="snížená",J2541,0)</f>
        <v>0</v>
      </c>
      <c r="BG2541" s="199">
        <f>IF(N2541="zákl. přenesená",J2541,0)</f>
        <v>0</v>
      </c>
      <c r="BH2541" s="199">
        <f>IF(N2541="sníž. přenesená",J2541,0)</f>
        <v>0</v>
      </c>
      <c r="BI2541" s="199">
        <f>IF(N2541="nulová",J2541,0)</f>
        <v>0</v>
      </c>
      <c r="BJ2541" s="18" t="s">
        <v>87</v>
      </c>
      <c r="BK2541" s="199">
        <f>ROUND(I2541*H2541,2)</f>
        <v>0</v>
      </c>
      <c r="BL2541" s="18" t="s">
        <v>165</v>
      </c>
      <c r="BM2541" s="198" t="s">
        <v>4025</v>
      </c>
    </row>
    <row r="2542" spans="1:65" s="13" customFormat="1">
      <c r="B2542" s="200"/>
      <c r="C2542" s="201"/>
      <c r="D2542" s="202" t="s">
        <v>186</v>
      </c>
      <c r="E2542" s="203" t="s">
        <v>1</v>
      </c>
      <c r="F2542" s="204" t="s">
        <v>4026</v>
      </c>
      <c r="G2542" s="201"/>
      <c r="H2542" s="205">
        <v>1</v>
      </c>
      <c r="I2542" s="206"/>
      <c r="J2542" s="201"/>
      <c r="K2542" s="201"/>
      <c r="L2542" s="207"/>
      <c r="M2542" s="208"/>
      <c r="N2542" s="209"/>
      <c r="O2542" s="209"/>
      <c r="P2542" s="209"/>
      <c r="Q2542" s="209"/>
      <c r="R2542" s="209"/>
      <c r="S2542" s="209"/>
      <c r="T2542" s="210"/>
      <c r="AT2542" s="211" t="s">
        <v>186</v>
      </c>
      <c r="AU2542" s="211" t="s">
        <v>89</v>
      </c>
      <c r="AV2542" s="13" t="s">
        <v>89</v>
      </c>
      <c r="AW2542" s="13" t="s">
        <v>35</v>
      </c>
      <c r="AX2542" s="13" t="s">
        <v>87</v>
      </c>
      <c r="AY2542" s="211" t="s">
        <v>158</v>
      </c>
    </row>
    <row r="2543" spans="1:65" s="2" customFormat="1" ht="37.9" customHeight="1">
      <c r="A2543" s="35"/>
      <c r="B2543" s="36"/>
      <c r="C2543" s="244" t="s">
        <v>4027</v>
      </c>
      <c r="D2543" s="244" t="s">
        <v>343</v>
      </c>
      <c r="E2543" s="245" t="s">
        <v>4028</v>
      </c>
      <c r="F2543" s="246" t="s">
        <v>4029</v>
      </c>
      <c r="G2543" s="247" t="s">
        <v>184</v>
      </c>
      <c r="H2543" s="248">
        <v>1</v>
      </c>
      <c r="I2543" s="249"/>
      <c r="J2543" s="250">
        <f>ROUND(I2543*H2543,2)</f>
        <v>0</v>
      </c>
      <c r="K2543" s="246" t="s">
        <v>1</v>
      </c>
      <c r="L2543" s="251"/>
      <c r="M2543" s="252" t="s">
        <v>1</v>
      </c>
      <c r="N2543" s="253" t="s">
        <v>44</v>
      </c>
      <c r="O2543" s="72"/>
      <c r="P2543" s="196">
        <f>O2543*H2543</f>
        <v>0</v>
      </c>
      <c r="Q2543" s="196">
        <v>2.3E-2</v>
      </c>
      <c r="R2543" s="196">
        <f>Q2543*H2543</f>
        <v>2.3E-2</v>
      </c>
      <c r="S2543" s="196">
        <v>0</v>
      </c>
      <c r="T2543" s="197">
        <f>S2543*H2543</f>
        <v>0</v>
      </c>
      <c r="U2543" s="35"/>
      <c r="V2543" s="35"/>
      <c r="W2543" s="35"/>
      <c r="X2543" s="35"/>
      <c r="Y2543" s="35"/>
      <c r="Z2543" s="35"/>
      <c r="AA2543" s="35"/>
      <c r="AB2543" s="35"/>
      <c r="AC2543" s="35"/>
      <c r="AD2543" s="35"/>
      <c r="AE2543" s="35"/>
      <c r="AR2543" s="198" t="s">
        <v>213</v>
      </c>
      <c r="AT2543" s="198" t="s">
        <v>343</v>
      </c>
      <c r="AU2543" s="198" t="s">
        <v>89</v>
      </c>
      <c r="AY2543" s="18" t="s">
        <v>158</v>
      </c>
      <c r="BE2543" s="199">
        <f>IF(N2543="základní",J2543,0)</f>
        <v>0</v>
      </c>
      <c r="BF2543" s="199">
        <f>IF(N2543="snížená",J2543,0)</f>
        <v>0</v>
      </c>
      <c r="BG2543" s="199">
        <f>IF(N2543="zákl. přenesená",J2543,0)</f>
        <v>0</v>
      </c>
      <c r="BH2543" s="199">
        <f>IF(N2543="sníž. přenesená",J2543,0)</f>
        <v>0</v>
      </c>
      <c r="BI2543" s="199">
        <f>IF(N2543="nulová",J2543,0)</f>
        <v>0</v>
      </c>
      <c r="BJ2543" s="18" t="s">
        <v>87</v>
      </c>
      <c r="BK2543" s="199">
        <f>ROUND(I2543*H2543,2)</f>
        <v>0</v>
      </c>
      <c r="BL2543" s="18" t="s">
        <v>165</v>
      </c>
      <c r="BM2543" s="198" t="s">
        <v>4030</v>
      </c>
    </row>
    <row r="2544" spans="1:65" s="13" customFormat="1">
      <c r="B2544" s="200"/>
      <c r="C2544" s="201"/>
      <c r="D2544" s="202" t="s">
        <v>186</v>
      </c>
      <c r="E2544" s="203" t="s">
        <v>1</v>
      </c>
      <c r="F2544" s="204" t="s">
        <v>4031</v>
      </c>
      <c r="G2544" s="201"/>
      <c r="H2544" s="205">
        <v>1</v>
      </c>
      <c r="I2544" s="206"/>
      <c r="J2544" s="201"/>
      <c r="K2544" s="201"/>
      <c r="L2544" s="207"/>
      <c r="M2544" s="208"/>
      <c r="N2544" s="209"/>
      <c r="O2544" s="209"/>
      <c r="P2544" s="209"/>
      <c r="Q2544" s="209"/>
      <c r="R2544" s="209"/>
      <c r="S2544" s="209"/>
      <c r="T2544" s="210"/>
      <c r="AT2544" s="211" t="s">
        <v>186</v>
      </c>
      <c r="AU2544" s="211" t="s">
        <v>89</v>
      </c>
      <c r="AV2544" s="13" t="s">
        <v>89</v>
      </c>
      <c r="AW2544" s="13" t="s">
        <v>35</v>
      </c>
      <c r="AX2544" s="13" t="s">
        <v>87</v>
      </c>
      <c r="AY2544" s="211" t="s">
        <v>158</v>
      </c>
    </row>
    <row r="2545" spans="1:65" s="2" customFormat="1" ht="33" customHeight="1">
      <c r="A2545" s="35"/>
      <c r="B2545" s="36"/>
      <c r="C2545" s="187" t="s">
        <v>4032</v>
      </c>
      <c r="D2545" s="187" t="s">
        <v>161</v>
      </c>
      <c r="E2545" s="188" t="s">
        <v>4033</v>
      </c>
      <c r="F2545" s="189" t="s">
        <v>4034</v>
      </c>
      <c r="G2545" s="190" t="s">
        <v>332</v>
      </c>
      <c r="H2545" s="191">
        <v>1.31</v>
      </c>
      <c r="I2545" s="192"/>
      <c r="J2545" s="193">
        <f>ROUND(I2545*H2545,2)</f>
        <v>0</v>
      </c>
      <c r="K2545" s="189" t="s">
        <v>217</v>
      </c>
      <c r="L2545" s="40"/>
      <c r="M2545" s="194" t="s">
        <v>1</v>
      </c>
      <c r="N2545" s="195" t="s">
        <v>44</v>
      </c>
      <c r="O2545" s="72"/>
      <c r="P2545" s="196">
        <f>O2545*H2545</f>
        <v>0</v>
      </c>
      <c r="Q2545" s="196">
        <v>2.0699999999999998E-3</v>
      </c>
      <c r="R2545" s="196">
        <f>Q2545*H2545</f>
        <v>2.7117E-3</v>
      </c>
      <c r="S2545" s="196">
        <v>0</v>
      </c>
      <c r="T2545" s="197">
        <f>S2545*H2545</f>
        <v>0</v>
      </c>
      <c r="U2545" s="35"/>
      <c r="V2545" s="35"/>
      <c r="W2545" s="35"/>
      <c r="X2545" s="35"/>
      <c r="Y2545" s="35"/>
      <c r="Z2545" s="35"/>
      <c r="AA2545" s="35"/>
      <c r="AB2545" s="35"/>
      <c r="AC2545" s="35"/>
      <c r="AD2545" s="35"/>
      <c r="AE2545" s="35"/>
      <c r="AR2545" s="198" t="s">
        <v>263</v>
      </c>
      <c r="AT2545" s="198" t="s">
        <v>161</v>
      </c>
      <c r="AU2545" s="198" t="s">
        <v>89</v>
      </c>
      <c r="AY2545" s="18" t="s">
        <v>158</v>
      </c>
      <c r="BE2545" s="199">
        <f>IF(N2545="základní",J2545,0)</f>
        <v>0</v>
      </c>
      <c r="BF2545" s="199">
        <f>IF(N2545="snížená",J2545,0)</f>
        <v>0</v>
      </c>
      <c r="BG2545" s="199">
        <f>IF(N2545="zákl. přenesená",J2545,0)</f>
        <v>0</v>
      </c>
      <c r="BH2545" s="199">
        <f>IF(N2545="sníž. přenesená",J2545,0)</f>
        <v>0</v>
      </c>
      <c r="BI2545" s="199">
        <f>IF(N2545="nulová",J2545,0)</f>
        <v>0</v>
      </c>
      <c r="BJ2545" s="18" t="s">
        <v>87</v>
      </c>
      <c r="BK2545" s="199">
        <f>ROUND(I2545*H2545,2)</f>
        <v>0</v>
      </c>
      <c r="BL2545" s="18" t="s">
        <v>263</v>
      </c>
      <c r="BM2545" s="198" t="s">
        <v>4035</v>
      </c>
    </row>
    <row r="2546" spans="1:65" s="13" customFormat="1">
      <c r="B2546" s="200"/>
      <c r="C2546" s="201"/>
      <c r="D2546" s="202" t="s">
        <v>186</v>
      </c>
      <c r="E2546" s="203" t="s">
        <v>1</v>
      </c>
      <c r="F2546" s="204" t="s">
        <v>4036</v>
      </c>
      <c r="G2546" s="201"/>
      <c r="H2546" s="205">
        <v>1.31</v>
      </c>
      <c r="I2546" s="206"/>
      <c r="J2546" s="201"/>
      <c r="K2546" s="201"/>
      <c r="L2546" s="207"/>
      <c r="M2546" s="208"/>
      <c r="N2546" s="209"/>
      <c r="O2546" s="209"/>
      <c r="P2546" s="209"/>
      <c r="Q2546" s="209"/>
      <c r="R2546" s="209"/>
      <c r="S2546" s="209"/>
      <c r="T2546" s="210"/>
      <c r="AT2546" s="211" t="s">
        <v>186</v>
      </c>
      <c r="AU2546" s="211" t="s">
        <v>89</v>
      </c>
      <c r="AV2546" s="13" t="s">
        <v>89</v>
      </c>
      <c r="AW2546" s="13" t="s">
        <v>35</v>
      </c>
      <c r="AX2546" s="13" t="s">
        <v>87</v>
      </c>
      <c r="AY2546" s="211" t="s">
        <v>158</v>
      </c>
    </row>
    <row r="2547" spans="1:65" s="2" customFormat="1" ht="24.2" customHeight="1">
      <c r="A2547" s="35"/>
      <c r="B2547" s="36"/>
      <c r="C2547" s="244" t="s">
        <v>4037</v>
      </c>
      <c r="D2547" s="244" t="s">
        <v>343</v>
      </c>
      <c r="E2547" s="245" t="s">
        <v>4038</v>
      </c>
      <c r="F2547" s="246" t="s">
        <v>4039</v>
      </c>
      <c r="G2547" s="247" t="s">
        <v>332</v>
      </c>
      <c r="H2547" s="248">
        <v>1.31</v>
      </c>
      <c r="I2547" s="249"/>
      <c r="J2547" s="250">
        <f>ROUND(I2547*H2547,2)</f>
        <v>0</v>
      </c>
      <c r="K2547" s="246" t="s">
        <v>217</v>
      </c>
      <c r="L2547" s="251"/>
      <c r="M2547" s="252" t="s">
        <v>1</v>
      </c>
      <c r="N2547" s="253" t="s">
        <v>44</v>
      </c>
      <c r="O2547" s="72"/>
      <c r="P2547" s="196">
        <f>O2547*H2547</f>
        <v>0</v>
      </c>
      <c r="Q2547" s="196">
        <v>8.9999999999999998E-4</v>
      </c>
      <c r="R2547" s="196">
        <f>Q2547*H2547</f>
        <v>1.1789999999999999E-3</v>
      </c>
      <c r="S2547" s="196">
        <v>0</v>
      </c>
      <c r="T2547" s="197">
        <f>S2547*H2547</f>
        <v>0</v>
      </c>
      <c r="U2547" s="35"/>
      <c r="V2547" s="35"/>
      <c r="W2547" s="35"/>
      <c r="X2547" s="35"/>
      <c r="Y2547" s="35"/>
      <c r="Z2547" s="35"/>
      <c r="AA2547" s="35"/>
      <c r="AB2547" s="35"/>
      <c r="AC2547" s="35"/>
      <c r="AD2547" s="35"/>
      <c r="AE2547" s="35"/>
      <c r="AR2547" s="198" t="s">
        <v>359</v>
      </c>
      <c r="AT2547" s="198" t="s">
        <v>343</v>
      </c>
      <c r="AU2547" s="198" t="s">
        <v>89</v>
      </c>
      <c r="AY2547" s="18" t="s">
        <v>158</v>
      </c>
      <c r="BE2547" s="199">
        <f>IF(N2547="základní",J2547,0)</f>
        <v>0</v>
      </c>
      <c r="BF2547" s="199">
        <f>IF(N2547="snížená",J2547,0)</f>
        <v>0</v>
      </c>
      <c r="BG2547" s="199">
        <f>IF(N2547="zákl. přenesená",J2547,0)</f>
        <v>0</v>
      </c>
      <c r="BH2547" s="199">
        <f>IF(N2547="sníž. přenesená",J2547,0)</f>
        <v>0</v>
      </c>
      <c r="BI2547" s="199">
        <f>IF(N2547="nulová",J2547,0)</f>
        <v>0</v>
      </c>
      <c r="BJ2547" s="18" t="s">
        <v>87</v>
      </c>
      <c r="BK2547" s="199">
        <f>ROUND(I2547*H2547,2)</f>
        <v>0</v>
      </c>
      <c r="BL2547" s="18" t="s">
        <v>263</v>
      </c>
      <c r="BM2547" s="198" t="s">
        <v>4040</v>
      </c>
    </row>
    <row r="2548" spans="1:65" s="2" customFormat="1" ht="24.2" customHeight="1">
      <c r="A2548" s="35"/>
      <c r="B2548" s="36"/>
      <c r="C2548" s="187" t="s">
        <v>4041</v>
      </c>
      <c r="D2548" s="187" t="s">
        <v>161</v>
      </c>
      <c r="E2548" s="188" t="s">
        <v>4042</v>
      </c>
      <c r="F2548" s="189" t="s">
        <v>4043</v>
      </c>
      <c r="G2548" s="190" t="s">
        <v>332</v>
      </c>
      <c r="H2548" s="191">
        <v>53.52</v>
      </c>
      <c r="I2548" s="192"/>
      <c r="J2548" s="193">
        <f>ROUND(I2548*H2548,2)</f>
        <v>0</v>
      </c>
      <c r="K2548" s="189" t="s">
        <v>217</v>
      </c>
      <c r="L2548" s="40"/>
      <c r="M2548" s="194" t="s">
        <v>1</v>
      </c>
      <c r="N2548" s="195" t="s">
        <v>44</v>
      </c>
      <c r="O2548" s="72"/>
      <c r="P2548" s="196">
        <f>O2548*H2548</f>
        <v>0</v>
      </c>
      <c r="Q2548" s="196">
        <v>6.0000000000000002E-5</v>
      </c>
      <c r="R2548" s="196">
        <f>Q2548*H2548</f>
        <v>3.2112000000000004E-3</v>
      </c>
      <c r="S2548" s="196">
        <v>0</v>
      </c>
      <c r="T2548" s="197">
        <f>S2548*H2548</f>
        <v>0</v>
      </c>
      <c r="U2548" s="35"/>
      <c r="V2548" s="35"/>
      <c r="W2548" s="35"/>
      <c r="X2548" s="35"/>
      <c r="Y2548" s="35"/>
      <c r="Z2548" s="35"/>
      <c r="AA2548" s="35"/>
      <c r="AB2548" s="35"/>
      <c r="AC2548" s="35"/>
      <c r="AD2548" s="35"/>
      <c r="AE2548" s="35"/>
      <c r="AR2548" s="198" t="s">
        <v>263</v>
      </c>
      <c r="AT2548" s="198" t="s">
        <v>161</v>
      </c>
      <c r="AU2548" s="198" t="s">
        <v>89</v>
      </c>
      <c r="AY2548" s="18" t="s">
        <v>158</v>
      </c>
      <c r="BE2548" s="199">
        <f>IF(N2548="základní",J2548,0)</f>
        <v>0</v>
      </c>
      <c r="BF2548" s="199">
        <f>IF(N2548="snížená",J2548,0)</f>
        <v>0</v>
      </c>
      <c r="BG2548" s="199">
        <f>IF(N2548="zákl. přenesená",J2548,0)</f>
        <v>0</v>
      </c>
      <c r="BH2548" s="199">
        <f>IF(N2548="sníž. přenesená",J2548,0)</f>
        <v>0</v>
      </c>
      <c r="BI2548" s="199">
        <f>IF(N2548="nulová",J2548,0)</f>
        <v>0</v>
      </c>
      <c r="BJ2548" s="18" t="s">
        <v>87</v>
      </c>
      <c r="BK2548" s="199">
        <f>ROUND(I2548*H2548,2)</f>
        <v>0</v>
      </c>
      <c r="BL2548" s="18" t="s">
        <v>263</v>
      </c>
      <c r="BM2548" s="198" t="s">
        <v>4044</v>
      </c>
    </row>
    <row r="2549" spans="1:65" s="13" customFormat="1">
      <c r="B2549" s="200"/>
      <c r="C2549" s="201"/>
      <c r="D2549" s="202" t="s">
        <v>186</v>
      </c>
      <c r="E2549" s="203" t="s">
        <v>1</v>
      </c>
      <c r="F2549" s="204" t="s">
        <v>4045</v>
      </c>
      <c r="G2549" s="201"/>
      <c r="H2549" s="205">
        <v>5.74</v>
      </c>
      <c r="I2549" s="206"/>
      <c r="J2549" s="201"/>
      <c r="K2549" s="201"/>
      <c r="L2549" s="207"/>
      <c r="M2549" s="208"/>
      <c r="N2549" s="209"/>
      <c r="O2549" s="209"/>
      <c r="P2549" s="209"/>
      <c r="Q2549" s="209"/>
      <c r="R2549" s="209"/>
      <c r="S2549" s="209"/>
      <c r="T2549" s="210"/>
      <c r="AT2549" s="211" t="s">
        <v>186</v>
      </c>
      <c r="AU2549" s="211" t="s">
        <v>89</v>
      </c>
      <c r="AV2549" s="13" t="s">
        <v>89</v>
      </c>
      <c r="AW2549" s="13" t="s">
        <v>35</v>
      </c>
      <c r="AX2549" s="13" t="s">
        <v>79</v>
      </c>
      <c r="AY2549" s="211" t="s">
        <v>158</v>
      </c>
    </row>
    <row r="2550" spans="1:65" s="13" customFormat="1">
      <c r="B2550" s="200"/>
      <c r="C2550" s="201"/>
      <c r="D2550" s="202" t="s">
        <v>186</v>
      </c>
      <c r="E2550" s="203" t="s">
        <v>1</v>
      </c>
      <c r="F2550" s="204" t="s">
        <v>4046</v>
      </c>
      <c r="G2550" s="201"/>
      <c r="H2550" s="205">
        <v>6.74</v>
      </c>
      <c r="I2550" s="206"/>
      <c r="J2550" s="201"/>
      <c r="K2550" s="201"/>
      <c r="L2550" s="207"/>
      <c r="M2550" s="208"/>
      <c r="N2550" s="209"/>
      <c r="O2550" s="209"/>
      <c r="P2550" s="209"/>
      <c r="Q2550" s="209"/>
      <c r="R2550" s="209"/>
      <c r="S2550" s="209"/>
      <c r="T2550" s="210"/>
      <c r="AT2550" s="211" t="s">
        <v>186</v>
      </c>
      <c r="AU2550" s="211" t="s">
        <v>89</v>
      </c>
      <c r="AV2550" s="13" t="s">
        <v>89</v>
      </c>
      <c r="AW2550" s="13" t="s">
        <v>35</v>
      </c>
      <c r="AX2550" s="13" t="s">
        <v>79</v>
      </c>
      <c r="AY2550" s="211" t="s">
        <v>158</v>
      </c>
    </row>
    <row r="2551" spans="1:65" s="13" customFormat="1">
      <c r="B2551" s="200"/>
      <c r="C2551" s="201"/>
      <c r="D2551" s="202" t="s">
        <v>186</v>
      </c>
      <c r="E2551" s="203" t="s">
        <v>1</v>
      </c>
      <c r="F2551" s="204" t="s">
        <v>4047</v>
      </c>
      <c r="G2551" s="201"/>
      <c r="H2551" s="205">
        <v>41.04</v>
      </c>
      <c r="I2551" s="206"/>
      <c r="J2551" s="201"/>
      <c r="K2551" s="201"/>
      <c r="L2551" s="207"/>
      <c r="M2551" s="208"/>
      <c r="N2551" s="209"/>
      <c r="O2551" s="209"/>
      <c r="P2551" s="209"/>
      <c r="Q2551" s="209"/>
      <c r="R2551" s="209"/>
      <c r="S2551" s="209"/>
      <c r="T2551" s="210"/>
      <c r="AT2551" s="211" t="s">
        <v>186</v>
      </c>
      <c r="AU2551" s="211" t="s">
        <v>89</v>
      </c>
      <c r="AV2551" s="13" t="s">
        <v>89</v>
      </c>
      <c r="AW2551" s="13" t="s">
        <v>35</v>
      </c>
      <c r="AX2551" s="13" t="s">
        <v>79</v>
      </c>
      <c r="AY2551" s="211" t="s">
        <v>158</v>
      </c>
    </row>
    <row r="2552" spans="1:65" s="14" customFormat="1">
      <c r="B2552" s="212"/>
      <c r="C2552" s="213"/>
      <c r="D2552" s="202" t="s">
        <v>186</v>
      </c>
      <c r="E2552" s="214" t="s">
        <v>1</v>
      </c>
      <c r="F2552" s="215" t="s">
        <v>199</v>
      </c>
      <c r="G2552" s="213"/>
      <c r="H2552" s="216">
        <v>53.52</v>
      </c>
      <c r="I2552" s="217"/>
      <c r="J2552" s="213"/>
      <c r="K2552" s="213"/>
      <c r="L2552" s="218"/>
      <c r="M2552" s="219"/>
      <c r="N2552" s="220"/>
      <c r="O2552" s="220"/>
      <c r="P2552" s="220"/>
      <c r="Q2552" s="220"/>
      <c r="R2552" s="220"/>
      <c r="S2552" s="220"/>
      <c r="T2552" s="221"/>
      <c r="AT2552" s="222" t="s">
        <v>186</v>
      </c>
      <c r="AU2552" s="222" t="s">
        <v>89</v>
      </c>
      <c r="AV2552" s="14" t="s">
        <v>165</v>
      </c>
      <c r="AW2552" s="14" t="s">
        <v>35</v>
      </c>
      <c r="AX2552" s="14" t="s">
        <v>87</v>
      </c>
      <c r="AY2552" s="222" t="s">
        <v>158</v>
      </c>
    </row>
    <row r="2553" spans="1:65" s="2" customFormat="1" ht="24.2" customHeight="1">
      <c r="A2553" s="35"/>
      <c r="B2553" s="36"/>
      <c r="C2553" s="187" t="s">
        <v>4048</v>
      </c>
      <c r="D2553" s="187" t="s">
        <v>161</v>
      </c>
      <c r="E2553" s="188" t="s">
        <v>4049</v>
      </c>
      <c r="F2553" s="189" t="s">
        <v>4050</v>
      </c>
      <c r="G2553" s="190" t="s">
        <v>332</v>
      </c>
      <c r="H2553" s="191">
        <v>53.52</v>
      </c>
      <c r="I2553" s="192"/>
      <c r="J2553" s="193">
        <f>ROUND(I2553*H2553,2)</f>
        <v>0</v>
      </c>
      <c r="K2553" s="189" t="s">
        <v>217</v>
      </c>
      <c r="L2553" s="40"/>
      <c r="M2553" s="194" t="s">
        <v>1</v>
      </c>
      <c r="N2553" s="195" t="s">
        <v>44</v>
      </c>
      <c r="O2553" s="72"/>
      <c r="P2553" s="196">
        <f>O2553*H2553</f>
        <v>0</v>
      </c>
      <c r="Q2553" s="196">
        <v>6.9999999999999994E-5</v>
      </c>
      <c r="R2553" s="196">
        <f>Q2553*H2553</f>
        <v>3.7464E-3</v>
      </c>
      <c r="S2553" s="196">
        <v>0</v>
      </c>
      <c r="T2553" s="197">
        <f>S2553*H2553</f>
        <v>0</v>
      </c>
      <c r="U2553" s="35"/>
      <c r="V2553" s="35"/>
      <c r="W2553" s="35"/>
      <c r="X2553" s="35"/>
      <c r="Y2553" s="35"/>
      <c r="Z2553" s="35"/>
      <c r="AA2553" s="35"/>
      <c r="AB2553" s="35"/>
      <c r="AC2553" s="35"/>
      <c r="AD2553" s="35"/>
      <c r="AE2553" s="35"/>
      <c r="AR2553" s="198" t="s">
        <v>263</v>
      </c>
      <c r="AT2553" s="198" t="s">
        <v>161</v>
      </c>
      <c r="AU2553" s="198" t="s">
        <v>89</v>
      </c>
      <c r="AY2553" s="18" t="s">
        <v>158</v>
      </c>
      <c r="BE2553" s="199">
        <f>IF(N2553="základní",J2553,0)</f>
        <v>0</v>
      </c>
      <c r="BF2553" s="199">
        <f>IF(N2553="snížená",J2553,0)</f>
        <v>0</v>
      </c>
      <c r="BG2553" s="199">
        <f>IF(N2553="zákl. přenesená",J2553,0)</f>
        <v>0</v>
      </c>
      <c r="BH2553" s="199">
        <f>IF(N2553="sníž. přenesená",J2553,0)</f>
        <v>0</v>
      </c>
      <c r="BI2553" s="199">
        <f>IF(N2553="nulová",J2553,0)</f>
        <v>0</v>
      </c>
      <c r="BJ2553" s="18" t="s">
        <v>87</v>
      </c>
      <c r="BK2553" s="199">
        <f>ROUND(I2553*H2553,2)</f>
        <v>0</v>
      </c>
      <c r="BL2553" s="18" t="s">
        <v>263</v>
      </c>
      <c r="BM2553" s="198" t="s">
        <v>4051</v>
      </c>
    </row>
    <row r="2554" spans="1:65" s="2" customFormat="1" ht="16.5" customHeight="1">
      <c r="A2554" s="35"/>
      <c r="B2554" s="36"/>
      <c r="C2554" s="187" t="s">
        <v>4052</v>
      </c>
      <c r="D2554" s="187" t="s">
        <v>161</v>
      </c>
      <c r="E2554" s="188" t="s">
        <v>4053</v>
      </c>
      <c r="F2554" s="189" t="s">
        <v>4054</v>
      </c>
      <c r="G2554" s="190" t="s">
        <v>184</v>
      </c>
      <c r="H2554" s="191">
        <v>3</v>
      </c>
      <c r="I2554" s="192"/>
      <c r="J2554" s="193">
        <f>ROUND(I2554*H2554,2)</f>
        <v>0</v>
      </c>
      <c r="K2554" s="189" t="s">
        <v>217</v>
      </c>
      <c r="L2554" s="40"/>
      <c r="M2554" s="194" t="s">
        <v>1</v>
      </c>
      <c r="N2554" s="195" t="s">
        <v>44</v>
      </c>
      <c r="O2554" s="72"/>
      <c r="P2554" s="196">
        <f>O2554*H2554</f>
        <v>0</v>
      </c>
      <c r="Q2554" s="196">
        <v>0</v>
      </c>
      <c r="R2554" s="196">
        <f>Q2554*H2554</f>
        <v>0</v>
      </c>
      <c r="S2554" s="196">
        <v>0</v>
      </c>
      <c r="T2554" s="197">
        <f>S2554*H2554</f>
        <v>0</v>
      </c>
      <c r="U2554" s="35"/>
      <c r="V2554" s="35"/>
      <c r="W2554" s="35"/>
      <c r="X2554" s="35"/>
      <c r="Y2554" s="35"/>
      <c r="Z2554" s="35"/>
      <c r="AA2554" s="35"/>
      <c r="AB2554" s="35"/>
      <c r="AC2554" s="35"/>
      <c r="AD2554" s="35"/>
      <c r="AE2554" s="35"/>
      <c r="AR2554" s="198" t="s">
        <v>263</v>
      </c>
      <c r="AT2554" s="198" t="s">
        <v>161</v>
      </c>
      <c r="AU2554" s="198" t="s">
        <v>89</v>
      </c>
      <c r="AY2554" s="18" t="s">
        <v>158</v>
      </c>
      <c r="BE2554" s="199">
        <f>IF(N2554="základní",J2554,0)</f>
        <v>0</v>
      </c>
      <c r="BF2554" s="199">
        <f>IF(N2554="snížená",J2554,0)</f>
        <v>0</v>
      </c>
      <c r="BG2554" s="199">
        <f>IF(N2554="zákl. přenesená",J2554,0)</f>
        <v>0</v>
      </c>
      <c r="BH2554" s="199">
        <f>IF(N2554="sníž. přenesená",J2554,0)</f>
        <v>0</v>
      </c>
      <c r="BI2554" s="199">
        <f>IF(N2554="nulová",J2554,0)</f>
        <v>0</v>
      </c>
      <c r="BJ2554" s="18" t="s">
        <v>87</v>
      </c>
      <c r="BK2554" s="199">
        <f>ROUND(I2554*H2554,2)</f>
        <v>0</v>
      </c>
      <c r="BL2554" s="18" t="s">
        <v>263</v>
      </c>
      <c r="BM2554" s="198" t="s">
        <v>4055</v>
      </c>
    </row>
    <row r="2555" spans="1:65" s="13" customFormat="1">
      <c r="B2555" s="200"/>
      <c r="C2555" s="201"/>
      <c r="D2555" s="202" t="s">
        <v>186</v>
      </c>
      <c r="E2555" s="203" t="s">
        <v>1</v>
      </c>
      <c r="F2555" s="204" t="s">
        <v>4056</v>
      </c>
      <c r="G2555" s="201"/>
      <c r="H2555" s="205">
        <v>3</v>
      </c>
      <c r="I2555" s="206"/>
      <c r="J2555" s="201"/>
      <c r="K2555" s="201"/>
      <c r="L2555" s="207"/>
      <c r="M2555" s="208"/>
      <c r="N2555" s="209"/>
      <c r="O2555" s="209"/>
      <c r="P2555" s="209"/>
      <c r="Q2555" s="209"/>
      <c r="R2555" s="209"/>
      <c r="S2555" s="209"/>
      <c r="T2555" s="210"/>
      <c r="AT2555" s="211" t="s">
        <v>186</v>
      </c>
      <c r="AU2555" s="211" t="s">
        <v>89</v>
      </c>
      <c r="AV2555" s="13" t="s">
        <v>89</v>
      </c>
      <c r="AW2555" s="13" t="s">
        <v>35</v>
      </c>
      <c r="AX2555" s="13" t="s">
        <v>87</v>
      </c>
      <c r="AY2555" s="211" t="s">
        <v>158</v>
      </c>
    </row>
    <row r="2556" spans="1:65" s="2" customFormat="1" ht="24.2" customHeight="1">
      <c r="A2556" s="35"/>
      <c r="B2556" s="36"/>
      <c r="C2556" s="244" t="s">
        <v>4057</v>
      </c>
      <c r="D2556" s="244" t="s">
        <v>343</v>
      </c>
      <c r="E2556" s="245" t="s">
        <v>4058</v>
      </c>
      <c r="F2556" s="246" t="s">
        <v>4059</v>
      </c>
      <c r="G2556" s="247" t="s">
        <v>184</v>
      </c>
      <c r="H2556" s="248">
        <v>3</v>
      </c>
      <c r="I2556" s="249"/>
      <c r="J2556" s="250">
        <f>ROUND(I2556*H2556,2)</f>
        <v>0</v>
      </c>
      <c r="K2556" s="246" t="s">
        <v>217</v>
      </c>
      <c r="L2556" s="251"/>
      <c r="M2556" s="252" t="s">
        <v>1</v>
      </c>
      <c r="N2556" s="253" t="s">
        <v>44</v>
      </c>
      <c r="O2556" s="72"/>
      <c r="P2556" s="196">
        <f>O2556*H2556</f>
        <v>0</v>
      </c>
      <c r="Q2556" s="196">
        <v>4.8000000000000001E-2</v>
      </c>
      <c r="R2556" s="196">
        <f>Q2556*H2556</f>
        <v>0.14400000000000002</v>
      </c>
      <c r="S2556" s="196">
        <v>0</v>
      </c>
      <c r="T2556" s="197">
        <f>S2556*H2556</f>
        <v>0</v>
      </c>
      <c r="U2556" s="35"/>
      <c r="V2556" s="35"/>
      <c r="W2556" s="35"/>
      <c r="X2556" s="35"/>
      <c r="Y2556" s="35"/>
      <c r="Z2556" s="35"/>
      <c r="AA2556" s="35"/>
      <c r="AB2556" s="35"/>
      <c r="AC2556" s="35"/>
      <c r="AD2556" s="35"/>
      <c r="AE2556" s="35"/>
      <c r="AR2556" s="198" t="s">
        <v>359</v>
      </c>
      <c r="AT2556" s="198" t="s">
        <v>343</v>
      </c>
      <c r="AU2556" s="198" t="s">
        <v>89</v>
      </c>
      <c r="AY2556" s="18" t="s">
        <v>158</v>
      </c>
      <c r="BE2556" s="199">
        <f>IF(N2556="základní",J2556,0)</f>
        <v>0</v>
      </c>
      <c r="BF2556" s="199">
        <f>IF(N2556="snížená",J2556,0)</f>
        <v>0</v>
      </c>
      <c r="BG2556" s="199">
        <f>IF(N2556="zákl. přenesená",J2556,0)</f>
        <v>0</v>
      </c>
      <c r="BH2556" s="199">
        <f>IF(N2556="sníž. přenesená",J2556,0)</f>
        <v>0</v>
      </c>
      <c r="BI2556" s="199">
        <f>IF(N2556="nulová",J2556,0)</f>
        <v>0</v>
      </c>
      <c r="BJ2556" s="18" t="s">
        <v>87</v>
      </c>
      <c r="BK2556" s="199">
        <f>ROUND(I2556*H2556,2)</f>
        <v>0</v>
      </c>
      <c r="BL2556" s="18" t="s">
        <v>263</v>
      </c>
      <c r="BM2556" s="198" t="s">
        <v>4060</v>
      </c>
    </row>
    <row r="2557" spans="1:65" s="2" customFormat="1" ht="24.2" customHeight="1">
      <c r="A2557" s="35"/>
      <c r="B2557" s="36"/>
      <c r="C2557" s="244" t="s">
        <v>4061</v>
      </c>
      <c r="D2557" s="244" t="s">
        <v>343</v>
      </c>
      <c r="E2557" s="245" t="s">
        <v>3435</v>
      </c>
      <c r="F2557" s="246" t="s">
        <v>3436</v>
      </c>
      <c r="G2557" s="247" t="s">
        <v>184</v>
      </c>
      <c r="H2557" s="248">
        <v>3</v>
      </c>
      <c r="I2557" s="249"/>
      <c r="J2557" s="250">
        <f>ROUND(I2557*H2557,2)</f>
        <v>0</v>
      </c>
      <c r="K2557" s="246" t="s">
        <v>1</v>
      </c>
      <c r="L2557" s="251"/>
      <c r="M2557" s="252" t="s">
        <v>1</v>
      </c>
      <c r="N2557" s="253" t="s">
        <v>44</v>
      </c>
      <c r="O2557" s="72"/>
      <c r="P2557" s="196">
        <f>O2557*H2557</f>
        <v>0</v>
      </c>
      <c r="Q2557" s="196">
        <v>0</v>
      </c>
      <c r="R2557" s="196">
        <f>Q2557*H2557</f>
        <v>0</v>
      </c>
      <c r="S2557" s="196">
        <v>0</v>
      </c>
      <c r="T2557" s="197">
        <f>S2557*H2557</f>
        <v>0</v>
      </c>
      <c r="U2557" s="35"/>
      <c r="V2557" s="35"/>
      <c r="W2557" s="35"/>
      <c r="X2557" s="35"/>
      <c r="Y2557" s="35"/>
      <c r="Z2557" s="35"/>
      <c r="AA2557" s="35"/>
      <c r="AB2557" s="35"/>
      <c r="AC2557" s="35"/>
      <c r="AD2557" s="35"/>
      <c r="AE2557" s="35"/>
      <c r="AR2557" s="198" t="s">
        <v>359</v>
      </c>
      <c r="AT2557" s="198" t="s">
        <v>343</v>
      </c>
      <c r="AU2557" s="198" t="s">
        <v>89</v>
      </c>
      <c r="AY2557" s="18" t="s">
        <v>158</v>
      </c>
      <c r="BE2557" s="199">
        <f>IF(N2557="základní",J2557,0)</f>
        <v>0</v>
      </c>
      <c r="BF2557" s="199">
        <f>IF(N2557="snížená",J2557,0)</f>
        <v>0</v>
      </c>
      <c r="BG2557" s="199">
        <f>IF(N2557="zákl. přenesená",J2557,0)</f>
        <v>0</v>
      </c>
      <c r="BH2557" s="199">
        <f>IF(N2557="sníž. přenesená",J2557,0)</f>
        <v>0</v>
      </c>
      <c r="BI2557" s="199">
        <f>IF(N2557="nulová",J2557,0)</f>
        <v>0</v>
      </c>
      <c r="BJ2557" s="18" t="s">
        <v>87</v>
      </c>
      <c r="BK2557" s="199">
        <f>ROUND(I2557*H2557,2)</f>
        <v>0</v>
      </c>
      <c r="BL2557" s="18" t="s">
        <v>263</v>
      </c>
      <c r="BM2557" s="198" t="s">
        <v>4062</v>
      </c>
    </row>
    <row r="2558" spans="1:65" s="2" customFormat="1" ht="16.5" customHeight="1">
      <c r="A2558" s="35"/>
      <c r="B2558" s="36"/>
      <c r="C2558" s="187" t="s">
        <v>4063</v>
      </c>
      <c r="D2558" s="187" t="s">
        <v>161</v>
      </c>
      <c r="E2558" s="188" t="s">
        <v>4064</v>
      </c>
      <c r="F2558" s="189" t="s">
        <v>4065</v>
      </c>
      <c r="G2558" s="190" t="s">
        <v>184</v>
      </c>
      <c r="H2558" s="191">
        <v>2</v>
      </c>
      <c r="I2558" s="192"/>
      <c r="J2558" s="193">
        <f>ROUND(I2558*H2558,2)</f>
        <v>0</v>
      </c>
      <c r="K2558" s="189" t="s">
        <v>217</v>
      </c>
      <c r="L2558" s="40"/>
      <c r="M2558" s="194" t="s">
        <v>1</v>
      </c>
      <c r="N2558" s="195" t="s">
        <v>44</v>
      </c>
      <c r="O2558" s="72"/>
      <c r="P2558" s="196">
        <f>O2558*H2558</f>
        <v>0</v>
      </c>
      <c r="Q2558" s="196">
        <v>0</v>
      </c>
      <c r="R2558" s="196">
        <f>Q2558*H2558</f>
        <v>0</v>
      </c>
      <c r="S2558" s="196">
        <v>0</v>
      </c>
      <c r="T2558" s="197">
        <f>S2558*H2558</f>
        <v>0</v>
      </c>
      <c r="U2558" s="35"/>
      <c r="V2558" s="35"/>
      <c r="W2558" s="35"/>
      <c r="X2558" s="35"/>
      <c r="Y2558" s="35"/>
      <c r="Z2558" s="35"/>
      <c r="AA2558" s="35"/>
      <c r="AB2558" s="35"/>
      <c r="AC2558" s="35"/>
      <c r="AD2558" s="35"/>
      <c r="AE2558" s="35"/>
      <c r="AR2558" s="198" t="s">
        <v>263</v>
      </c>
      <c r="AT2558" s="198" t="s">
        <v>161</v>
      </c>
      <c r="AU2558" s="198" t="s">
        <v>89</v>
      </c>
      <c r="AY2558" s="18" t="s">
        <v>158</v>
      </c>
      <c r="BE2558" s="199">
        <f>IF(N2558="základní",J2558,0)</f>
        <v>0</v>
      </c>
      <c r="BF2558" s="199">
        <f>IF(N2558="snížená",J2558,0)</f>
        <v>0</v>
      </c>
      <c r="BG2558" s="199">
        <f>IF(N2558="zákl. přenesená",J2558,0)</f>
        <v>0</v>
      </c>
      <c r="BH2558" s="199">
        <f>IF(N2558="sníž. přenesená",J2558,0)</f>
        <v>0</v>
      </c>
      <c r="BI2558" s="199">
        <f>IF(N2558="nulová",J2558,0)</f>
        <v>0</v>
      </c>
      <c r="BJ2558" s="18" t="s">
        <v>87</v>
      </c>
      <c r="BK2558" s="199">
        <f>ROUND(I2558*H2558,2)</f>
        <v>0</v>
      </c>
      <c r="BL2558" s="18" t="s">
        <v>263</v>
      </c>
      <c r="BM2558" s="198" t="s">
        <v>4066</v>
      </c>
    </row>
    <row r="2559" spans="1:65" s="13" customFormat="1">
      <c r="B2559" s="200"/>
      <c r="C2559" s="201"/>
      <c r="D2559" s="202" t="s">
        <v>186</v>
      </c>
      <c r="E2559" s="203" t="s">
        <v>1</v>
      </c>
      <c r="F2559" s="204" t="s">
        <v>4067</v>
      </c>
      <c r="G2559" s="201"/>
      <c r="H2559" s="205">
        <v>2</v>
      </c>
      <c r="I2559" s="206"/>
      <c r="J2559" s="201"/>
      <c r="K2559" s="201"/>
      <c r="L2559" s="207"/>
      <c r="M2559" s="208"/>
      <c r="N2559" s="209"/>
      <c r="O2559" s="209"/>
      <c r="P2559" s="209"/>
      <c r="Q2559" s="209"/>
      <c r="R2559" s="209"/>
      <c r="S2559" s="209"/>
      <c r="T2559" s="210"/>
      <c r="AT2559" s="211" t="s">
        <v>186</v>
      </c>
      <c r="AU2559" s="211" t="s">
        <v>89</v>
      </c>
      <c r="AV2559" s="13" t="s">
        <v>89</v>
      </c>
      <c r="AW2559" s="13" t="s">
        <v>35</v>
      </c>
      <c r="AX2559" s="13" t="s">
        <v>87</v>
      </c>
      <c r="AY2559" s="211" t="s">
        <v>158</v>
      </c>
    </row>
    <row r="2560" spans="1:65" s="2" customFormat="1" ht="24.2" customHeight="1">
      <c r="A2560" s="35"/>
      <c r="B2560" s="36"/>
      <c r="C2560" s="244" t="s">
        <v>4068</v>
      </c>
      <c r="D2560" s="244" t="s">
        <v>343</v>
      </c>
      <c r="E2560" s="245" t="s">
        <v>4069</v>
      </c>
      <c r="F2560" s="246" t="s">
        <v>4070</v>
      </c>
      <c r="G2560" s="247" t="s">
        <v>184</v>
      </c>
      <c r="H2560" s="248">
        <v>2</v>
      </c>
      <c r="I2560" s="249"/>
      <c r="J2560" s="250">
        <f>ROUND(I2560*H2560,2)</f>
        <v>0</v>
      </c>
      <c r="K2560" s="246" t="s">
        <v>217</v>
      </c>
      <c r="L2560" s="251"/>
      <c r="M2560" s="252" t="s">
        <v>1</v>
      </c>
      <c r="N2560" s="253" t="s">
        <v>44</v>
      </c>
      <c r="O2560" s="72"/>
      <c r="P2560" s="196">
        <f>O2560*H2560</f>
        <v>0</v>
      </c>
      <c r="Q2560" s="196">
        <v>8.5999999999999993E-2</v>
      </c>
      <c r="R2560" s="196">
        <f>Q2560*H2560</f>
        <v>0.17199999999999999</v>
      </c>
      <c r="S2560" s="196">
        <v>0</v>
      </c>
      <c r="T2560" s="197">
        <f>S2560*H2560</f>
        <v>0</v>
      </c>
      <c r="U2560" s="35"/>
      <c r="V2560" s="35"/>
      <c r="W2560" s="35"/>
      <c r="X2560" s="35"/>
      <c r="Y2560" s="35"/>
      <c r="Z2560" s="35"/>
      <c r="AA2560" s="35"/>
      <c r="AB2560" s="35"/>
      <c r="AC2560" s="35"/>
      <c r="AD2560" s="35"/>
      <c r="AE2560" s="35"/>
      <c r="AR2560" s="198" t="s">
        <v>359</v>
      </c>
      <c r="AT2560" s="198" t="s">
        <v>343</v>
      </c>
      <c r="AU2560" s="198" t="s">
        <v>89</v>
      </c>
      <c r="AY2560" s="18" t="s">
        <v>158</v>
      </c>
      <c r="BE2560" s="199">
        <f>IF(N2560="základní",J2560,0)</f>
        <v>0</v>
      </c>
      <c r="BF2560" s="199">
        <f>IF(N2560="snížená",J2560,0)</f>
        <v>0</v>
      </c>
      <c r="BG2560" s="199">
        <f>IF(N2560="zákl. přenesená",J2560,0)</f>
        <v>0</v>
      </c>
      <c r="BH2560" s="199">
        <f>IF(N2560="sníž. přenesená",J2560,0)</f>
        <v>0</v>
      </c>
      <c r="BI2560" s="199">
        <f>IF(N2560="nulová",J2560,0)</f>
        <v>0</v>
      </c>
      <c r="BJ2560" s="18" t="s">
        <v>87</v>
      </c>
      <c r="BK2560" s="199">
        <f>ROUND(I2560*H2560,2)</f>
        <v>0</v>
      </c>
      <c r="BL2560" s="18" t="s">
        <v>263</v>
      </c>
      <c r="BM2560" s="198" t="s">
        <v>4071</v>
      </c>
    </row>
    <row r="2561" spans="1:65" s="2" customFormat="1" ht="33" customHeight="1">
      <c r="A2561" s="35"/>
      <c r="B2561" s="36"/>
      <c r="C2561" s="244" t="s">
        <v>4072</v>
      </c>
      <c r="D2561" s="244" t="s">
        <v>343</v>
      </c>
      <c r="E2561" s="245" t="s">
        <v>4073</v>
      </c>
      <c r="F2561" s="246" t="s">
        <v>4074</v>
      </c>
      <c r="G2561" s="247" t="s">
        <v>184</v>
      </c>
      <c r="H2561" s="248">
        <v>2</v>
      </c>
      <c r="I2561" s="249"/>
      <c r="J2561" s="250">
        <f>ROUND(I2561*H2561,2)</f>
        <v>0</v>
      </c>
      <c r="K2561" s="246" t="s">
        <v>1</v>
      </c>
      <c r="L2561" s="251"/>
      <c r="M2561" s="252" t="s">
        <v>1</v>
      </c>
      <c r="N2561" s="253" t="s">
        <v>44</v>
      </c>
      <c r="O2561" s="72"/>
      <c r="P2561" s="196">
        <f>O2561*H2561</f>
        <v>0</v>
      </c>
      <c r="Q2561" s="196">
        <v>0</v>
      </c>
      <c r="R2561" s="196">
        <f>Q2561*H2561</f>
        <v>0</v>
      </c>
      <c r="S2561" s="196">
        <v>0</v>
      </c>
      <c r="T2561" s="197">
        <f>S2561*H2561</f>
        <v>0</v>
      </c>
      <c r="U2561" s="35"/>
      <c r="V2561" s="35"/>
      <c r="W2561" s="35"/>
      <c r="X2561" s="35"/>
      <c r="Y2561" s="35"/>
      <c r="Z2561" s="35"/>
      <c r="AA2561" s="35"/>
      <c r="AB2561" s="35"/>
      <c r="AC2561" s="35"/>
      <c r="AD2561" s="35"/>
      <c r="AE2561" s="35"/>
      <c r="AR2561" s="198" t="s">
        <v>359</v>
      </c>
      <c r="AT2561" s="198" t="s">
        <v>343</v>
      </c>
      <c r="AU2561" s="198" t="s">
        <v>89</v>
      </c>
      <c r="AY2561" s="18" t="s">
        <v>158</v>
      </c>
      <c r="BE2561" s="199">
        <f>IF(N2561="základní",J2561,0)</f>
        <v>0</v>
      </c>
      <c r="BF2561" s="199">
        <f>IF(N2561="snížená",J2561,0)</f>
        <v>0</v>
      </c>
      <c r="BG2561" s="199">
        <f>IF(N2561="zákl. přenesená",J2561,0)</f>
        <v>0</v>
      </c>
      <c r="BH2561" s="199">
        <f>IF(N2561="sníž. přenesená",J2561,0)</f>
        <v>0</v>
      </c>
      <c r="BI2561" s="199">
        <f>IF(N2561="nulová",J2561,0)</f>
        <v>0</v>
      </c>
      <c r="BJ2561" s="18" t="s">
        <v>87</v>
      </c>
      <c r="BK2561" s="199">
        <f>ROUND(I2561*H2561,2)</f>
        <v>0</v>
      </c>
      <c r="BL2561" s="18" t="s">
        <v>263</v>
      </c>
      <c r="BM2561" s="198" t="s">
        <v>4075</v>
      </c>
    </row>
    <row r="2562" spans="1:65" s="2" customFormat="1" ht="21.75" customHeight="1">
      <c r="A2562" s="35"/>
      <c r="B2562" s="36"/>
      <c r="C2562" s="187" t="s">
        <v>4076</v>
      </c>
      <c r="D2562" s="187" t="s">
        <v>161</v>
      </c>
      <c r="E2562" s="188" t="s">
        <v>4077</v>
      </c>
      <c r="F2562" s="189" t="s">
        <v>4078</v>
      </c>
      <c r="G2562" s="190" t="s">
        <v>184</v>
      </c>
      <c r="H2562" s="191">
        <v>1.6519999999999999</v>
      </c>
      <c r="I2562" s="192"/>
      <c r="J2562" s="193">
        <f>ROUND(I2562*H2562,2)</f>
        <v>0</v>
      </c>
      <c r="K2562" s="189" t="s">
        <v>217</v>
      </c>
      <c r="L2562" s="40"/>
      <c r="M2562" s="194" t="s">
        <v>1</v>
      </c>
      <c r="N2562" s="195" t="s">
        <v>44</v>
      </c>
      <c r="O2562" s="72"/>
      <c r="P2562" s="196">
        <f>O2562*H2562</f>
        <v>0</v>
      </c>
      <c r="Q2562" s="196">
        <v>0</v>
      </c>
      <c r="R2562" s="196">
        <f>Q2562*H2562</f>
        <v>0</v>
      </c>
      <c r="S2562" s="196">
        <v>1.2999999999999999E-2</v>
      </c>
      <c r="T2562" s="197">
        <f>S2562*H2562</f>
        <v>2.1475999999999999E-2</v>
      </c>
      <c r="U2562" s="35"/>
      <c r="V2562" s="35"/>
      <c r="W2562" s="35"/>
      <c r="X2562" s="35"/>
      <c r="Y2562" s="35"/>
      <c r="Z2562" s="35"/>
      <c r="AA2562" s="35"/>
      <c r="AB2562" s="35"/>
      <c r="AC2562" s="35"/>
      <c r="AD2562" s="35"/>
      <c r="AE2562" s="35"/>
      <c r="AR2562" s="198" t="s">
        <v>263</v>
      </c>
      <c r="AT2562" s="198" t="s">
        <v>161</v>
      </c>
      <c r="AU2562" s="198" t="s">
        <v>89</v>
      </c>
      <c r="AY2562" s="18" t="s">
        <v>158</v>
      </c>
      <c r="BE2562" s="199">
        <f>IF(N2562="základní",J2562,0)</f>
        <v>0</v>
      </c>
      <c r="BF2562" s="199">
        <f>IF(N2562="snížená",J2562,0)</f>
        <v>0</v>
      </c>
      <c r="BG2562" s="199">
        <f>IF(N2562="zákl. přenesená",J2562,0)</f>
        <v>0</v>
      </c>
      <c r="BH2562" s="199">
        <f>IF(N2562="sníž. přenesená",J2562,0)</f>
        <v>0</v>
      </c>
      <c r="BI2562" s="199">
        <f>IF(N2562="nulová",J2562,0)</f>
        <v>0</v>
      </c>
      <c r="BJ2562" s="18" t="s">
        <v>87</v>
      </c>
      <c r="BK2562" s="199">
        <f>ROUND(I2562*H2562,2)</f>
        <v>0</v>
      </c>
      <c r="BL2562" s="18" t="s">
        <v>263</v>
      </c>
      <c r="BM2562" s="198" t="s">
        <v>4079</v>
      </c>
    </row>
    <row r="2563" spans="1:65" s="13" customFormat="1">
      <c r="B2563" s="200"/>
      <c r="C2563" s="201"/>
      <c r="D2563" s="202" t="s">
        <v>186</v>
      </c>
      <c r="E2563" s="203" t="s">
        <v>1</v>
      </c>
      <c r="F2563" s="204" t="s">
        <v>4080</v>
      </c>
      <c r="G2563" s="201"/>
      <c r="H2563" s="205">
        <v>1.6519999999999999</v>
      </c>
      <c r="I2563" s="206"/>
      <c r="J2563" s="201"/>
      <c r="K2563" s="201"/>
      <c r="L2563" s="207"/>
      <c r="M2563" s="208"/>
      <c r="N2563" s="209"/>
      <c r="O2563" s="209"/>
      <c r="P2563" s="209"/>
      <c r="Q2563" s="209"/>
      <c r="R2563" s="209"/>
      <c r="S2563" s="209"/>
      <c r="T2563" s="210"/>
      <c r="AT2563" s="211" t="s">
        <v>186</v>
      </c>
      <c r="AU2563" s="211" t="s">
        <v>89</v>
      </c>
      <c r="AV2563" s="13" t="s">
        <v>89</v>
      </c>
      <c r="AW2563" s="13" t="s">
        <v>35</v>
      </c>
      <c r="AX2563" s="13" t="s">
        <v>87</v>
      </c>
      <c r="AY2563" s="211" t="s">
        <v>158</v>
      </c>
    </row>
    <row r="2564" spans="1:65" s="2" customFormat="1" ht="24.2" customHeight="1">
      <c r="A2564" s="35"/>
      <c r="B2564" s="36"/>
      <c r="C2564" s="187" t="s">
        <v>4081</v>
      </c>
      <c r="D2564" s="187" t="s">
        <v>161</v>
      </c>
      <c r="E2564" s="188" t="s">
        <v>4082</v>
      </c>
      <c r="F2564" s="189" t="s">
        <v>4083</v>
      </c>
      <c r="G2564" s="190" t="s">
        <v>184</v>
      </c>
      <c r="H2564" s="191">
        <v>82</v>
      </c>
      <c r="I2564" s="192"/>
      <c r="J2564" s="193">
        <f>ROUND(I2564*H2564,2)</f>
        <v>0</v>
      </c>
      <c r="K2564" s="189" t="s">
        <v>217</v>
      </c>
      <c r="L2564" s="40"/>
      <c r="M2564" s="194" t="s">
        <v>1</v>
      </c>
      <c r="N2564" s="195" t="s">
        <v>44</v>
      </c>
      <c r="O2564" s="72"/>
      <c r="P2564" s="196">
        <f>O2564*H2564</f>
        <v>0</v>
      </c>
      <c r="Q2564" s="196">
        <v>0</v>
      </c>
      <c r="R2564" s="196">
        <f>Q2564*H2564</f>
        <v>0</v>
      </c>
      <c r="S2564" s="196">
        <v>0</v>
      </c>
      <c r="T2564" s="197">
        <f>S2564*H2564</f>
        <v>0</v>
      </c>
      <c r="U2564" s="35"/>
      <c r="V2564" s="35"/>
      <c r="W2564" s="35"/>
      <c r="X2564" s="35"/>
      <c r="Y2564" s="35"/>
      <c r="Z2564" s="35"/>
      <c r="AA2564" s="35"/>
      <c r="AB2564" s="35"/>
      <c r="AC2564" s="35"/>
      <c r="AD2564" s="35"/>
      <c r="AE2564" s="35"/>
      <c r="AR2564" s="198" t="s">
        <v>263</v>
      </c>
      <c r="AT2564" s="198" t="s">
        <v>161</v>
      </c>
      <c r="AU2564" s="198" t="s">
        <v>89</v>
      </c>
      <c r="AY2564" s="18" t="s">
        <v>158</v>
      </c>
      <c r="BE2564" s="199">
        <f>IF(N2564="základní",J2564,0)</f>
        <v>0</v>
      </c>
      <c r="BF2564" s="199">
        <f>IF(N2564="snížená",J2564,0)</f>
        <v>0</v>
      </c>
      <c r="BG2564" s="199">
        <f>IF(N2564="zákl. přenesená",J2564,0)</f>
        <v>0</v>
      </c>
      <c r="BH2564" s="199">
        <f>IF(N2564="sníž. přenesená",J2564,0)</f>
        <v>0</v>
      </c>
      <c r="BI2564" s="199">
        <f>IF(N2564="nulová",J2564,0)</f>
        <v>0</v>
      </c>
      <c r="BJ2564" s="18" t="s">
        <v>87</v>
      </c>
      <c r="BK2564" s="199">
        <f>ROUND(I2564*H2564,2)</f>
        <v>0</v>
      </c>
      <c r="BL2564" s="18" t="s">
        <v>263</v>
      </c>
      <c r="BM2564" s="198" t="s">
        <v>4084</v>
      </c>
    </row>
    <row r="2565" spans="1:65" s="2" customFormat="1" ht="16.5" customHeight="1">
      <c r="A2565" s="35"/>
      <c r="B2565" s="36"/>
      <c r="C2565" s="244" t="s">
        <v>4085</v>
      </c>
      <c r="D2565" s="244" t="s">
        <v>343</v>
      </c>
      <c r="E2565" s="245" t="s">
        <v>4086</v>
      </c>
      <c r="F2565" s="246" t="s">
        <v>4087</v>
      </c>
      <c r="G2565" s="247" t="s">
        <v>184</v>
      </c>
      <c r="H2565" s="248">
        <v>65</v>
      </c>
      <c r="I2565" s="249"/>
      <c r="J2565" s="250">
        <f>ROUND(I2565*H2565,2)</f>
        <v>0</v>
      </c>
      <c r="K2565" s="246" t="s">
        <v>1</v>
      </c>
      <c r="L2565" s="251"/>
      <c r="M2565" s="252" t="s">
        <v>1</v>
      </c>
      <c r="N2565" s="253" t="s">
        <v>44</v>
      </c>
      <c r="O2565" s="72"/>
      <c r="P2565" s="196">
        <f>O2565*H2565</f>
        <v>0</v>
      </c>
      <c r="Q2565" s="196">
        <v>1.4300000000000001E-3</v>
      </c>
      <c r="R2565" s="196">
        <f>Q2565*H2565</f>
        <v>9.2950000000000005E-2</v>
      </c>
      <c r="S2565" s="196">
        <v>0</v>
      </c>
      <c r="T2565" s="197">
        <f>S2565*H2565</f>
        <v>0</v>
      </c>
      <c r="U2565" s="35"/>
      <c r="V2565" s="35"/>
      <c r="W2565" s="35"/>
      <c r="X2565" s="35"/>
      <c r="Y2565" s="35"/>
      <c r="Z2565" s="35"/>
      <c r="AA2565" s="35"/>
      <c r="AB2565" s="35"/>
      <c r="AC2565" s="35"/>
      <c r="AD2565" s="35"/>
      <c r="AE2565" s="35"/>
      <c r="AR2565" s="198" t="s">
        <v>359</v>
      </c>
      <c r="AT2565" s="198" t="s">
        <v>343</v>
      </c>
      <c r="AU2565" s="198" t="s">
        <v>89</v>
      </c>
      <c r="AY2565" s="18" t="s">
        <v>158</v>
      </c>
      <c r="BE2565" s="199">
        <f>IF(N2565="základní",J2565,0)</f>
        <v>0</v>
      </c>
      <c r="BF2565" s="199">
        <f>IF(N2565="snížená",J2565,0)</f>
        <v>0</v>
      </c>
      <c r="BG2565" s="199">
        <f>IF(N2565="zákl. přenesená",J2565,0)</f>
        <v>0</v>
      </c>
      <c r="BH2565" s="199">
        <f>IF(N2565="sníž. přenesená",J2565,0)</f>
        <v>0</v>
      </c>
      <c r="BI2565" s="199">
        <f>IF(N2565="nulová",J2565,0)</f>
        <v>0</v>
      </c>
      <c r="BJ2565" s="18" t="s">
        <v>87</v>
      </c>
      <c r="BK2565" s="199">
        <f>ROUND(I2565*H2565,2)</f>
        <v>0</v>
      </c>
      <c r="BL2565" s="18" t="s">
        <v>263</v>
      </c>
      <c r="BM2565" s="198" t="s">
        <v>4088</v>
      </c>
    </row>
    <row r="2566" spans="1:65" s="13" customFormat="1">
      <c r="B2566" s="200"/>
      <c r="C2566" s="201"/>
      <c r="D2566" s="202" t="s">
        <v>186</v>
      </c>
      <c r="E2566" s="203" t="s">
        <v>1</v>
      </c>
      <c r="F2566" s="204" t="s">
        <v>4089</v>
      </c>
      <c r="G2566" s="201"/>
      <c r="H2566" s="205">
        <v>65</v>
      </c>
      <c r="I2566" s="206"/>
      <c r="J2566" s="201"/>
      <c r="K2566" s="201"/>
      <c r="L2566" s="207"/>
      <c r="M2566" s="208"/>
      <c r="N2566" s="209"/>
      <c r="O2566" s="209"/>
      <c r="P2566" s="209"/>
      <c r="Q2566" s="209"/>
      <c r="R2566" s="209"/>
      <c r="S2566" s="209"/>
      <c r="T2566" s="210"/>
      <c r="AT2566" s="211" t="s">
        <v>186</v>
      </c>
      <c r="AU2566" s="211" t="s">
        <v>89</v>
      </c>
      <c r="AV2566" s="13" t="s">
        <v>89</v>
      </c>
      <c r="AW2566" s="13" t="s">
        <v>35</v>
      </c>
      <c r="AX2566" s="13" t="s">
        <v>87</v>
      </c>
      <c r="AY2566" s="211" t="s">
        <v>158</v>
      </c>
    </row>
    <row r="2567" spans="1:65" s="2" customFormat="1" ht="16.5" customHeight="1">
      <c r="A2567" s="35"/>
      <c r="B2567" s="36"/>
      <c r="C2567" s="244" t="s">
        <v>4090</v>
      </c>
      <c r="D2567" s="244" t="s">
        <v>343</v>
      </c>
      <c r="E2567" s="245" t="s">
        <v>4091</v>
      </c>
      <c r="F2567" s="246" t="s">
        <v>4092</v>
      </c>
      <c r="G2567" s="247" t="s">
        <v>184</v>
      </c>
      <c r="H2567" s="248">
        <v>6</v>
      </c>
      <c r="I2567" s="249"/>
      <c r="J2567" s="250">
        <f>ROUND(I2567*H2567,2)</f>
        <v>0</v>
      </c>
      <c r="K2567" s="246" t="s">
        <v>1</v>
      </c>
      <c r="L2567" s="251"/>
      <c r="M2567" s="252" t="s">
        <v>1</v>
      </c>
      <c r="N2567" s="253" t="s">
        <v>44</v>
      </c>
      <c r="O2567" s="72"/>
      <c r="P2567" s="196">
        <f>O2567*H2567</f>
        <v>0</v>
      </c>
      <c r="Q2567" s="196">
        <v>1.4300000000000001E-3</v>
      </c>
      <c r="R2567" s="196">
        <f>Q2567*H2567</f>
        <v>8.5800000000000008E-3</v>
      </c>
      <c r="S2567" s="196">
        <v>0</v>
      </c>
      <c r="T2567" s="197">
        <f>S2567*H2567</f>
        <v>0</v>
      </c>
      <c r="U2567" s="35"/>
      <c r="V2567" s="35"/>
      <c r="W2567" s="35"/>
      <c r="X2567" s="35"/>
      <c r="Y2567" s="35"/>
      <c r="Z2567" s="35"/>
      <c r="AA2567" s="35"/>
      <c r="AB2567" s="35"/>
      <c r="AC2567" s="35"/>
      <c r="AD2567" s="35"/>
      <c r="AE2567" s="35"/>
      <c r="AR2567" s="198" t="s">
        <v>359</v>
      </c>
      <c r="AT2567" s="198" t="s">
        <v>343</v>
      </c>
      <c r="AU2567" s="198" t="s">
        <v>89</v>
      </c>
      <c r="AY2567" s="18" t="s">
        <v>158</v>
      </c>
      <c r="BE2567" s="199">
        <f>IF(N2567="základní",J2567,0)</f>
        <v>0</v>
      </c>
      <c r="BF2567" s="199">
        <f>IF(N2567="snížená",J2567,0)</f>
        <v>0</v>
      </c>
      <c r="BG2567" s="199">
        <f>IF(N2567="zákl. přenesená",J2567,0)</f>
        <v>0</v>
      </c>
      <c r="BH2567" s="199">
        <f>IF(N2567="sníž. přenesená",J2567,0)</f>
        <v>0</v>
      </c>
      <c r="BI2567" s="199">
        <f>IF(N2567="nulová",J2567,0)</f>
        <v>0</v>
      </c>
      <c r="BJ2567" s="18" t="s">
        <v>87</v>
      </c>
      <c r="BK2567" s="199">
        <f>ROUND(I2567*H2567,2)</f>
        <v>0</v>
      </c>
      <c r="BL2567" s="18" t="s">
        <v>263</v>
      </c>
      <c r="BM2567" s="198" t="s">
        <v>4093</v>
      </c>
    </row>
    <row r="2568" spans="1:65" s="13" customFormat="1">
      <c r="B2568" s="200"/>
      <c r="C2568" s="201"/>
      <c r="D2568" s="202" t="s">
        <v>186</v>
      </c>
      <c r="E2568" s="203" t="s">
        <v>1</v>
      </c>
      <c r="F2568" s="204" t="s">
        <v>4094</v>
      </c>
      <c r="G2568" s="201"/>
      <c r="H2568" s="205">
        <v>6</v>
      </c>
      <c r="I2568" s="206"/>
      <c r="J2568" s="201"/>
      <c r="K2568" s="201"/>
      <c r="L2568" s="207"/>
      <c r="M2568" s="208"/>
      <c r="N2568" s="209"/>
      <c r="O2568" s="209"/>
      <c r="P2568" s="209"/>
      <c r="Q2568" s="209"/>
      <c r="R2568" s="209"/>
      <c r="S2568" s="209"/>
      <c r="T2568" s="210"/>
      <c r="AT2568" s="211" t="s">
        <v>186</v>
      </c>
      <c r="AU2568" s="211" t="s">
        <v>89</v>
      </c>
      <c r="AV2568" s="13" t="s">
        <v>89</v>
      </c>
      <c r="AW2568" s="13" t="s">
        <v>35</v>
      </c>
      <c r="AX2568" s="13" t="s">
        <v>87</v>
      </c>
      <c r="AY2568" s="211" t="s">
        <v>158</v>
      </c>
    </row>
    <row r="2569" spans="1:65" s="2" customFormat="1" ht="16.5" customHeight="1">
      <c r="A2569" s="35"/>
      <c r="B2569" s="36"/>
      <c r="C2569" s="244" t="s">
        <v>4095</v>
      </c>
      <c r="D2569" s="244" t="s">
        <v>343</v>
      </c>
      <c r="E2569" s="245" t="s">
        <v>4096</v>
      </c>
      <c r="F2569" s="246" t="s">
        <v>4097</v>
      </c>
      <c r="G2569" s="247" t="s">
        <v>184</v>
      </c>
      <c r="H2569" s="248">
        <v>10</v>
      </c>
      <c r="I2569" s="249"/>
      <c r="J2569" s="250">
        <f>ROUND(I2569*H2569,2)</f>
        <v>0</v>
      </c>
      <c r="K2569" s="246" t="s">
        <v>1</v>
      </c>
      <c r="L2569" s="251"/>
      <c r="M2569" s="252" t="s">
        <v>1</v>
      </c>
      <c r="N2569" s="253" t="s">
        <v>44</v>
      </c>
      <c r="O2569" s="72"/>
      <c r="P2569" s="196">
        <f>O2569*H2569</f>
        <v>0</v>
      </c>
      <c r="Q2569" s="196">
        <v>1E-3</v>
      </c>
      <c r="R2569" s="196">
        <f>Q2569*H2569</f>
        <v>0.01</v>
      </c>
      <c r="S2569" s="196">
        <v>0</v>
      </c>
      <c r="T2569" s="197">
        <f>S2569*H2569</f>
        <v>0</v>
      </c>
      <c r="U2569" s="35"/>
      <c r="V2569" s="35"/>
      <c r="W2569" s="35"/>
      <c r="X2569" s="35"/>
      <c r="Y2569" s="35"/>
      <c r="Z2569" s="35"/>
      <c r="AA2569" s="35"/>
      <c r="AB2569" s="35"/>
      <c r="AC2569" s="35"/>
      <c r="AD2569" s="35"/>
      <c r="AE2569" s="35"/>
      <c r="AR2569" s="198" t="s">
        <v>359</v>
      </c>
      <c r="AT2569" s="198" t="s">
        <v>343</v>
      </c>
      <c r="AU2569" s="198" t="s">
        <v>89</v>
      </c>
      <c r="AY2569" s="18" t="s">
        <v>158</v>
      </c>
      <c r="BE2569" s="199">
        <f>IF(N2569="základní",J2569,0)</f>
        <v>0</v>
      </c>
      <c r="BF2569" s="199">
        <f>IF(N2569="snížená",J2569,0)</f>
        <v>0</v>
      </c>
      <c r="BG2569" s="199">
        <f>IF(N2569="zákl. přenesená",J2569,0)</f>
        <v>0</v>
      </c>
      <c r="BH2569" s="199">
        <f>IF(N2569="sníž. přenesená",J2569,0)</f>
        <v>0</v>
      </c>
      <c r="BI2569" s="199">
        <f>IF(N2569="nulová",J2569,0)</f>
        <v>0</v>
      </c>
      <c r="BJ2569" s="18" t="s">
        <v>87</v>
      </c>
      <c r="BK2569" s="199">
        <f>ROUND(I2569*H2569,2)</f>
        <v>0</v>
      </c>
      <c r="BL2569" s="18" t="s">
        <v>263</v>
      </c>
      <c r="BM2569" s="198" t="s">
        <v>4098</v>
      </c>
    </row>
    <row r="2570" spans="1:65" s="13" customFormat="1">
      <c r="B2570" s="200"/>
      <c r="C2570" s="201"/>
      <c r="D2570" s="202" t="s">
        <v>186</v>
      </c>
      <c r="E2570" s="203" t="s">
        <v>1</v>
      </c>
      <c r="F2570" s="204" t="s">
        <v>4099</v>
      </c>
      <c r="G2570" s="201"/>
      <c r="H2570" s="205">
        <v>10</v>
      </c>
      <c r="I2570" s="206"/>
      <c r="J2570" s="201"/>
      <c r="K2570" s="201"/>
      <c r="L2570" s="207"/>
      <c r="M2570" s="208"/>
      <c r="N2570" s="209"/>
      <c r="O2570" s="209"/>
      <c r="P2570" s="209"/>
      <c r="Q2570" s="209"/>
      <c r="R2570" s="209"/>
      <c r="S2570" s="209"/>
      <c r="T2570" s="210"/>
      <c r="AT2570" s="211" t="s">
        <v>186</v>
      </c>
      <c r="AU2570" s="211" t="s">
        <v>89</v>
      </c>
      <c r="AV2570" s="13" t="s">
        <v>89</v>
      </c>
      <c r="AW2570" s="13" t="s">
        <v>35</v>
      </c>
      <c r="AX2570" s="13" t="s">
        <v>87</v>
      </c>
      <c r="AY2570" s="211" t="s">
        <v>158</v>
      </c>
    </row>
    <row r="2571" spans="1:65" s="2" customFormat="1" ht="24.2" customHeight="1">
      <c r="A2571" s="35"/>
      <c r="B2571" s="36"/>
      <c r="C2571" s="244" t="s">
        <v>4100</v>
      </c>
      <c r="D2571" s="244" t="s">
        <v>343</v>
      </c>
      <c r="E2571" s="245" t="s">
        <v>4101</v>
      </c>
      <c r="F2571" s="246" t="s">
        <v>4102</v>
      </c>
      <c r="G2571" s="247" t="s">
        <v>184</v>
      </c>
      <c r="H2571" s="248">
        <v>1</v>
      </c>
      <c r="I2571" s="249"/>
      <c r="J2571" s="250">
        <f>ROUND(I2571*H2571,2)</f>
        <v>0</v>
      </c>
      <c r="K2571" s="246" t="s">
        <v>1</v>
      </c>
      <c r="L2571" s="251"/>
      <c r="M2571" s="252" t="s">
        <v>1</v>
      </c>
      <c r="N2571" s="253" t="s">
        <v>44</v>
      </c>
      <c r="O2571" s="72"/>
      <c r="P2571" s="196">
        <f>O2571*H2571</f>
        <v>0</v>
      </c>
      <c r="Q2571" s="196">
        <v>6.0000000000000001E-3</v>
      </c>
      <c r="R2571" s="196">
        <f>Q2571*H2571</f>
        <v>6.0000000000000001E-3</v>
      </c>
      <c r="S2571" s="196">
        <v>0</v>
      </c>
      <c r="T2571" s="197">
        <f>S2571*H2571</f>
        <v>0</v>
      </c>
      <c r="U2571" s="35"/>
      <c r="V2571" s="35"/>
      <c r="W2571" s="35"/>
      <c r="X2571" s="35"/>
      <c r="Y2571" s="35"/>
      <c r="Z2571" s="35"/>
      <c r="AA2571" s="35"/>
      <c r="AB2571" s="35"/>
      <c r="AC2571" s="35"/>
      <c r="AD2571" s="35"/>
      <c r="AE2571" s="35"/>
      <c r="AR2571" s="198" t="s">
        <v>359</v>
      </c>
      <c r="AT2571" s="198" t="s">
        <v>343</v>
      </c>
      <c r="AU2571" s="198" t="s">
        <v>89</v>
      </c>
      <c r="AY2571" s="18" t="s">
        <v>158</v>
      </c>
      <c r="BE2571" s="199">
        <f>IF(N2571="základní",J2571,0)</f>
        <v>0</v>
      </c>
      <c r="BF2571" s="199">
        <f>IF(N2571="snížená",J2571,0)</f>
        <v>0</v>
      </c>
      <c r="BG2571" s="199">
        <f>IF(N2571="zákl. přenesená",J2571,0)</f>
        <v>0</v>
      </c>
      <c r="BH2571" s="199">
        <f>IF(N2571="sníž. přenesená",J2571,0)</f>
        <v>0</v>
      </c>
      <c r="BI2571" s="199">
        <f>IF(N2571="nulová",J2571,0)</f>
        <v>0</v>
      </c>
      <c r="BJ2571" s="18" t="s">
        <v>87</v>
      </c>
      <c r="BK2571" s="199">
        <f>ROUND(I2571*H2571,2)</f>
        <v>0</v>
      </c>
      <c r="BL2571" s="18" t="s">
        <v>263</v>
      </c>
      <c r="BM2571" s="198" t="s">
        <v>4103</v>
      </c>
    </row>
    <row r="2572" spans="1:65" s="13" customFormat="1">
      <c r="B2572" s="200"/>
      <c r="C2572" s="201"/>
      <c r="D2572" s="202" t="s">
        <v>186</v>
      </c>
      <c r="E2572" s="203" t="s">
        <v>1</v>
      </c>
      <c r="F2572" s="204" t="s">
        <v>4104</v>
      </c>
      <c r="G2572" s="201"/>
      <c r="H2572" s="205">
        <v>1</v>
      </c>
      <c r="I2572" s="206"/>
      <c r="J2572" s="201"/>
      <c r="K2572" s="201"/>
      <c r="L2572" s="207"/>
      <c r="M2572" s="208"/>
      <c r="N2572" s="209"/>
      <c r="O2572" s="209"/>
      <c r="P2572" s="209"/>
      <c r="Q2572" s="209"/>
      <c r="R2572" s="209"/>
      <c r="S2572" s="209"/>
      <c r="T2572" s="210"/>
      <c r="AT2572" s="211" t="s">
        <v>186</v>
      </c>
      <c r="AU2572" s="211" t="s">
        <v>89</v>
      </c>
      <c r="AV2572" s="13" t="s">
        <v>89</v>
      </c>
      <c r="AW2572" s="13" t="s">
        <v>35</v>
      </c>
      <c r="AX2572" s="13" t="s">
        <v>87</v>
      </c>
      <c r="AY2572" s="211" t="s">
        <v>158</v>
      </c>
    </row>
    <row r="2573" spans="1:65" s="2" customFormat="1" ht="21.75" customHeight="1">
      <c r="A2573" s="35"/>
      <c r="B2573" s="36"/>
      <c r="C2573" s="187" t="s">
        <v>4105</v>
      </c>
      <c r="D2573" s="187" t="s">
        <v>161</v>
      </c>
      <c r="E2573" s="188" t="s">
        <v>4106</v>
      </c>
      <c r="F2573" s="189" t="s">
        <v>4107</v>
      </c>
      <c r="G2573" s="190" t="s">
        <v>184</v>
      </c>
      <c r="H2573" s="191">
        <v>14</v>
      </c>
      <c r="I2573" s="192"/>
      <c r="J2573" s="193">
        <f>ROUND(I2573*H2573,2)</f>
        <v>0</v>
      </c>
      <c r="K2573" s="189" t="s">
        <v>217</v>
      </c>
      <c r="L2573" s="40"/>
      <c r="M2573" s="194" t="s">
        <v>1</v>
      </c>
      <c r="N2573" s="195" t="s">
        <v>44</v>
      </c>
      <c r="O2573" s="72"/>
      <c r="P2573" s="196">
        <f>O2573*H2573</f>
        <v>0</v>
      </c>
      <c r="Q2573" s="196">
        <v>3.3E-4</v>
      </c>
      <c r="R2573" s="196">
        <f>Q2573*H2573</f>
        <v>4.62E-3</v>
      </c>
      <c r="S2573" s="196">
        <v>0</v>
      </c>
      <c r="T2573" s="197">
        <f>S2573*H2573</f>
        <v>0</v>
      </c>
      <c r="U2573" s="35"/>
      <c r="V2573" s="35"/>
      <c r="W2573" s="35"/>
      <c r="X2573" s="35"/>
      <c r="Y2573" s="35"/>
      <c r="Z2573" s="35"/>
      <c r="AA2573" s="35"/>
      <c r="AB2573" s="35"/>
      <c r="AC2573" s="35"/>
      <c r="AD2573" s="35"/>
      <c r="AE2573" s="35"/>
      <c r="AR2573" s="198" t="s">
        <v>263</v>
      </c>
      <c r="AT2573" s="198" t="s">
        <v>161</v>
      </c>
      <c r="AU2573" s="198" t="s">
        <v>89</v>
      </c>
      <c r="AY2573" s="18" t="s">
        <v>158</v>
      </c>
      <c r="BE2573" s="199">
        <f>IF(N2573="základní",J2573,0)</f>
        <v>0</v>
      </c>
      <c r="BF2573" s="199">
        <f>IF(N2573="snížená",J2573,0)</f>
        <v>0</v>
      </c>
      <c r="BG2573" s="199">
        <f>IF(N2573="zákl. přenesená",J2573,0)</f>
        <v>0</v>
      </c>
      <c r="BH2573" s="199">
        <f>IF(N2573="sníž. přenesená",J2573,0)</f>
        <v>0</v>
      </c>
      <c r="BI2573" s="199">
        <f>IF(N2573="nulová",J2573,0)</f>
        <v>0</v>
      </c>
      <c r="BJ2573" s="18" t="s">
        <v>87</v>
      </c>
      <c r="BK2573" s="199">
        <f>ROUND(I2573*H2573,2)</f>
        <v>0</v>
      </c>
      <c r="BL2573" s="18" t="s">
        <v>263</v>
      </c>
      <c r="BM2573" s="198" t="s">
        <v>4108</v>
      </c>
    </row>
    <row r="2574" spans="1:65" s="2" customFormat="1" ht="33" customHeight="1">
      <c r="A2574" s="35"/>
      <c r="B2574" s="36"/>
      <c r="C2574" s="244" t="s">
        <v>4109</v>
      </c>
      <c r="D2574" s="244" t="s">
        <v>343</v>
      </c>
      <c r="E2574" s="245" t="s">
        <v>4110</v>
      </c>
      <c r="F2574" s="246" t="s">
        <v>4111</v>
      </c>
      <c r="G2574" s="247" t="s">
        <v>184</v>
      </c>
      <c r="H2574" s="248">
        <v>14</v>
      </c>
      <c r="I2574" s="249"/>
      <c r="J2574" s="250">
        <f>ROUND(I2574*H2574,2)</f>
        <v>0</v>
      </c>
      <c r="K2574" s="246" t="s">
        <v>1</v>
      </c>
      <c r="L2574" s="251"/>
      <c r="M2574" s="252" t="s">
        <v>1</v>
      </c>
      <c r="N2574" s="253" t="s">
        <v>44</v>
      </c>
      <c r="O2574" s="72"/>
      <c r="P2574" s="196">
        <f>O2574*H2574</f>
        <v>0</v>
      </c>
      <c r="Q2574" s="196">
        <v>7.6999999999999999E-2</v>
      </c>
      <c r="R2574" s="196">
        <f>Q2574*H2574</f>
        <v>1.0780000000000001</v>
      </c>
      <c r="S2574" s="196">
        <v>0</v>
      </c>
      <c r="T2574" s="197">
        <f>S2574*H2574</f>
        <v>0</v>
      </c>
      <c r="U2574" s="35"/>
      <c r="V2574" s="35"/>
      <c r="W2574" s="35"/>
      <c r="X2574" s="35"/>
      <c r="Y2574" s="35"/>
      <c r="Z2574" s="35"/>
      <c r="AA2574" s="35"/>
      <c r="AB2574" s="35"/>
      <c r="AC2574" s="35"/>
      <c r="AD2574" s="35"/>
      <c r="AE2574" s="35"/>
      <c r="AR2574" s="198" t="s">
        <v>359</v>
      </c>
      <c r="AT2574" s="198" t="s">
        <v>343</v>
      </c>
      <c r="AU2574" s="198" t="s">
        <v>89</v>
      </c>
      <c r="AY2574" s="18" t="s">
        <v>158</v>
      </c>
      <c r="BE2574" s="199">
        <f>IF(N2574="základní",J2574,0)</f>
        <v>0</v>
      </c>
      <c r="BF2574" s="199">
        <f>IF(N2574="snížená",J2574,0)</f>
        <v>0</v>
      </c>
      <c r="BG2574" s="199">
        <f>IF(N2574="zákl. přenesená",J2574,0)</f>
        <v>0</v>
      </c>
      <c r="BH2574" s="199">
        <f>IF(N2574="sníž. přenesená",J2574,0)</f>
        <v>0</v>
      </c>
      <c r="BI2574" s="199">
        <f>IF(N2574="nulová",J2574,0)</f>
        <v>0</v>
      </c>
      <c r="BJ2574" s="18" t="s">
        <v>87</v>
      </c>
      <c r="BK2574" s="199">
        <f>ROUND(I2574*H2574,2)</f>
        <v>0</v>
      </c>
      <c r="BL2574" s="18" t="s">
        <v>263</v>
      </c>
      <c r="BM2574" s="198" t="s">
        <v>4112</v>
      </c>
    </row>
    <row r="2575" spans="1:65" s="13" customFormat="1">
      <c r="B2575" s="200"/>
      <c r="C2575" s="201"/>
      <c r="D2575" s="202" t="s">
        <v>186</v>
      </c>
      <c r="E2575" s="203" t="s">
        <v>1</v>
      </c>
      <c r="F2575" s="204" t="s">
        <v>4113</v>
      </c>
      <c r="G2575" s="201"/>
      <c r="H2575" s="205">
        <v>14</v>
      </c>
      <c r="I2575" s="206"/>
      <c r="J2575" s="201"/>
      <c r="K2575" s="201"/>
      <c r="L2575" s="207"/>
      <c r="M2575" s="208"/>
      <c r="N2575" s="209"/>
      <c r="O2575" s="209"/>
      <c r="P2575" s="209"/>
      <c r="Q2575" s="209"/>
      <c r="R2575" s="209"/>
      <c r="S2575" s="209"/>
      <c r="T2575" s="210"/>
      <c r="AT2575" s="211" t="s">
        <v>186</v>
      </c>
      <c r="AU2575" s="211" t="s">
        <v>89</v>
      </c>
      <c r="AV2575" s="13" t="s">
        <v>89</v>
      </c>
      <c r="AW2575" s="13" t="s">
        <v>35</v>
      </c>
      <c r="AX2575" s="13" t="s">
        <v>87</v>
      </c>
      <c r="AY2575" s="211" t="s">
        <v>158</v>
      </c>
    </row>
    <row r="2576" spans="1:65" s="2" customFormat="1" ht="24.2" customHeight="1">
      <c r="A2576" s="35"/>
      <c r="B2576" s="36"/>
      <c r="C2576" s="244" t="s">
        <v>4114</v>
      </c>
      <c r="D2576" s="244" t="s">
        <v>343</v>
      </c>
      <c r="E2576" s="245" t="s">
        <v>3435</v>
      </c>
      <c r="F2576" s="246" t="s">
        <v>3436</v>
      </c>
      <c r="G2576" s="247" t="s">
        <v>184</v>
      </c>
      <c r="H2576" s="248">
        <v>14</v>
      </c>
      <c r="I2576" s="249"/>
      <c r="J2576" s="250">
        <f>ROUND(I2576*H2576,2)</f>
        <v>0</v>
      </c>
      <c r="K2576" s="246" t="s">
        <v>1</v>
      </c>
      <c r="L2576" s="251"/>
      <c r="M2576" s="252" t="s">
        <v>1</v>
      </c>
      <c r="N2576" s="253" t="s">
        <v>44</v>
      </c>
      <c r="O2576" s="72"/>
      <c r="P2576" s="196">
        <f>O2576*H2576</f>
        <v>0</v>
      </c>
      <c r="Q2576" s="196">
        <v>0</v>
      </c>
      <c r="R2576" s="196">
        <f>Q2576*H2576</f>
        <v>0</v>
      </c>
      <c r="S2576" s="196">
        <v>0</v>
      </c>
      <c r="T2576" s="197">
        <f>S2576*H2576</f>
        <v>0</v>
      </c>
      <c r="U2576" s="35"/>
      <c r="V2576" s="35"/>
      <c r="W2576" s="35"/>
      <c r="X2576" s="35"/>
      <c r="Y2576" s="35"/>
      <c r="Z2576" s="35"/>
      <c r="AA2576" s="35"/>
      <c r="AB2576" s="35"/>
      <c r="AC2576" s="35"/>
      <c r="AD2576" s="35"/>
      <c r="AE2576" s="35"/>
      <c r="AR2576" s="198" t="s">
        <v>359</v>
      </c>
      <c r="AT2576" s="198" t="s">
        <v>343</v>
      </c>
      <c r="AU2576" s="198" t="s">
        <v>89</v>
      </c>
      <c r="AY2576" s="18" t="s">
        <v>158</v>
      </c>
      <c r="BE2576" s="199">
        <f>IF(N2576="základní",J2576,0)</f>
        <v>0</v>
      </c>
      <c r="BF2576" s="199">
        <f>IF(N2576="snížená",J2576,0)</f>
        <v>0</v>
      </c>
      <c r="BG2576" s="199">
        <f>IF(N2576="zákl. přenesená",J2576,0)</f>
        <v>0</v>
      </c>
      <c r="BH2576" s="199">
        <f>IF(N2576="sníž. přenesená",J2576,0)</f>
        <v>0</v>
      </c>
      <c r="BI2576" s="199">
        <f>IF(N2576="nulová",J2576,0)</f>
        <v>0</v>
      </c>
      <c r="BJ2576" s="18" t="s">
        <v>87</v>
      </c>
      <c r="BK2576" s="199">
        <f>ROUND(I2576*H2576,2)</f>
        <v>0</v>
      </c>
      <c r="BL2576" s="18" t="s">
        <v>263</v>
      </c>
      <c r="BM2576" s="198" t="s">
        <v>4115</v>
      </c>
    </row>
    <row r="2577" spans="1:65" s="2" customFormat="1" ht="24.2" customHeight="1">
      <c r="A2577" s="35"/>
      <c r="B2577" s="36"/>
      <c r="C2577" s="187" t="s">
        <v>4116</v>
      </c>
      <c r="D2577" s="187" t="s">
        <v>161</v>
      </c>
      <c r="E2577" s="188" t="s">
        <v>4117</v>
      </c>
      <c r="F2577" s="189" t="s">
        <v>4118</v>
      </c>
      <c r="G2577" s="190" t="s">
        <v>184</v>
      </c>
      <c r="H2577" s="191">
        <v>7</v>
      </c>
      <c r="I2577" s="192"/>
      <c r="J2577" s="193">
        <f>ROUND(I2577*H2577,2)</f>
        <v>0</v>
      </c>
      <c r="K2577" s="189" t="s">
        <v>217</v>
      </c>
      <c r="L2577" s="40"/>
      <c r="M2577" s="194" t="s">
        <v>1</v>
      </c>
      <c r="N2577" s="195" t="s">
        <v>44</v>
      </c>
      <c r="O2577" s="72"/>
      <c r="P2577" s="196">
        <f>O2577*H2577</f>
        <v>0</v>
      </c>
      <c r="Q2577" s="196">
        <v>5.5999999999999995E-4</v>
      </c>
      <c r="R2577" s="196">
        <f>Q2577*H2577</f>
        <v>3.9199999999999999E-3</v>
      </c>
      <c r="S2577" s="196">
        <v>0</v>
      </c>
      <c r="T2577" s="197">
        <f>S2577*H2577</f>
        <v>0</v>
      </c>
      <c r="U2577" s="35"/>
      <c r="V2577" s="35"/>
      <c r="W2577" s="35"/>
      <c r="X2577" s="35"/>
      <c r="Y2577" s="35"/>
      <c r="Z2577" s="35"/>
      <c r="AA2577" s="35"/>
      <c r="AB2577" s="35"/>
      <c r="AC2577" s="35"/>
      <c r="AD2577" s="35"/>
      <c r="AE2577" s="35"/>
      <c r="AR2577" s="198" t="s">
        <v>263</v>
      </c>
      <c r="AT2577" s="198" t="s">
        <v>161</v>
      </c>
      <c r="AU2577" s="198" t="s">
        <v>89</v>
      </c>
      <c r="AY2577" s="18" t="s">
        <v>158</v>
      </c>
      <c r="BE2577" s="199">
        <f>IF(N2577="základní",J2577,0)</f>
        <v>0</v>
      </c>
      <c r="BF2577" s="199">
        <f>IF(N2577="snížená",J2577,0)</f>
        <v>0</v>
      </c>
      <c r="BG2577" s="199">
        <f>IF(N2577="zákl. přenesená",J2577,0)</f>
        <v>0</v>
      </c>
      <c r="BH2577" s="199">
        <f>IF(N2577="sníž. přenesená",J2577,0)</f>
        <v>0</v>
      </c>
      <c r="BI2577" s="199">
        <f>IF(N2577="nulová",J2577,0)</f>
        <v>0</v>
      </c>
      <c r="BJ2577" s="18" t="s">
        <v>87</v>
      </c>
      <c r="BK2577" s="199">
        <f>ROUND(I2577*H2577,2)</f>
        <v>0</v>
      </c>
      <c r="BL2577" s="18" t="s">
        <v>263</v>
      </c>
      <c r="BM2577" s="198" t="s">
        <v>4119</v>
      </c>
    </row>
    <row r="2578" spans="1:65" s="13" customFormat="1">
      <c r="B2578" s="200"/>
      <c r="C2578" s="201"/>
      <c r="D2578" s="202" t="s">
        <v>186</v>
      </c>
      <c r="E2578" s="203" t="s">
        <v>1</v>
      </c>
      <c r="F2578" s="204" t="s">
        <v>4120</v>
      </c>
      <c r="G2578" s="201"/>
      <c r="H2578" s="205">
        <v>7</v>
      </c>
      <c r="I2578" s="206"/>
      <c r="J2578" s="201"/>
      <c r="K2578" s="201"/>
      <c r="L2578" s="207"/>
      <c r="M2578" s="208"/>
      <c r="N2578" s="209"/>
      <c r="O2578" s="209"/>
      <c r="P2578" s="209"/>
      <c r="Q2578" s="209"/>
      <c r="R2578" s="209"/>
      <c r="S2578" s="209"/>
      <c r="T2578" s="210"/>
      <c r="AT2578" s="211" t="s">
        <v>186</v>
      </c>
      <c r="AU2578" s="211" t="s">
        <v>89</v>
      </c>
      <c r="AV2578" s="13" t="s">
        <v>89</v>
      </c>
      <c r="AW2578" s="13" t="s">
        <v>35</v>
      </c>
      <c r="AX2578" s="13" t="s">
        <v>87</v>
      </c>
      <c r="AY2578" s="211" t="s">
        <v>158</v>
      </c>
    </row>
    <row r="2579" spans="1:65" s="2" customFormat="1" ht="33" customHeight="1">
      <c r="A2579" s="35"/>
      <c r="B2579" s="36"/>
      <c r="C2579" s="244" t="s">
        <v>4121</v>
      </c>
      <c r="D2579" s="244" t="s">
        <v>343</v>
      </c>
      <c r="E2579" s="245" t="s">
        <v>4122</v>
      </c>
      <c r="F2579" s="246" t="s">
        <v>4123</v>
      </c>
      <c r="G2579" s="247" t="s">
        <v>184</v>
      </c>
      <c r="H2579" s="248">
        <v>7</v>
      </c>
      <c r="I2579" s="249"/>
      <c r="J2579" s="250">
        <f>ROUND(I2579*H2579,2)</f>
        <v>0</v>
      </c>
      <c r="K2579" s="246" t="s">
        <v>1</v>
      </c>
      <c r="L2579" s="251"/>
      <c r="M2579" s="252" t="s">
        <v>1</v>
      </c>
      <c r="N2579" s="253" t="s">
        <v>44</v>
      </c>
      <c r="O2579" s="72"/>
      <c r="P2579" s="196">
        <f>O2579*H2579</f>
        <v>0</v>
      </c>
      <c r="Q2579" s="196">
        <v>0.13600000000000001</v>
      </c>
      <c r="R2579" s="196">
        <f>Q2579*H2579</f>
        <v>0.95200000000000007</v>
      </c>
      <c r="S2579" s="196">
        <v>0</v>
      </c>
      <c r="T2579" s="197">
        <f>S2579*H2579</f>
        <v>0</v>
      </c>
      <c r="U2579" s="35"/>
      <c r="V2579" s="35"/>
      <c r="W2579" s="35"/>
      <c r="X2579" s="35"/>
      <c r="Y2579" s="35"/>
      <c r="Z2579" s="35"/>
      <c r="AA2579" s="35"/>
      <c r="AB2579" s="35"/>
      <c r="AC2579" s="35"/>
      <c r="AD2579" s="35"/>
      <c r="AE2579" s="35"/>
      <c r="AR2579" s="198" t="s">
        <v>359</v>
      </c>
      <c r="AT2579" s="198" t="s">
        <v>343</v>
      </c>
      <c r="AU2579" s="198" t="s">
        <v>89</v>
      </c>
      <c r="AY2579" s="18" t="s">
        <v>158</v>
      </c>
      <c r="BE2579" s="199">
        <f>IF(N2579="základní",J2579,0)</f>
        <v>0</v>
      </c>
      <c r="BF2579" s="199">
        <f>IF(N2579="snížená",J2579,0)</f>
        <v>0</v>
      </c>
      <c r="BG2579" s="199">
        <f>IF(N2579="zákl. přenesená",J2579,0)</f>
        <v>0</v>
      </c>
      <c r="BH2579" s="199">
        <f>IF(N2579="sníž. přenesená",J2579,0)</f>
        <v>0</v>
      </c>
      <c r="BI2579" s="199">
        <f>IF(N2579="nulová",J2579,0)</f>
        <v>0</v>
      </c>
      <c r="BJ2579" s="18" t="s">
        <v>87</v>
      </c>
      <c r="BK2579" s="199">
        <f>ROUND(I2579*H2579,2)</f>
        <v>0</v>
      </c>
      <c r="BL2579" s="18" t="s">
        <v>263</v>
      </c>
      <c r="BM2579" s="198" t="s">
        <v>4124</v>
      </c>
    </row>
    <row r="2580" spans="1:65" s="2" customFormat="1" ht="33" customHeight="1">
      <c r="A2580" s="35"/>
      <c r="B2580" s="36"/>
      <c r="C2580" s="244" t="s">
        <v>4125</v>
      </c>
      <c r="D2580" s="244" t="s">
        <v>343</v>
      </c>
      <c r="E2580" s="245" t="s">
        <v>4073</v>
      </c>
      <c r="F2580" s="246" t="s">
        <v>4074</v>
      </c>
      <c r="G2580" s="247" t="s">
        <v>184</v>
      </c>
      <c r="H2580" s="248">
        <v>7</v>
      </c>
      <c r="I2580" s="249"/>
      <c r="J2580" s="250">
        <f>ROUND(I2580*H2580,2)</f>
        <v>0</v>
      </c>
      <c r="K2580" s="246" t="s">
        <v>1</v>
      </c>
      <c r="L2580" s="251"/>
      <c r="M2580" s="252" t="s">
        <v>1</v>
      </c>
      <c r="N2580" s="253" t="s">
        <v>44</v>
      </c>
      <c r="O2580" s="72"/>
      <c r="P2580" s="196">
        <f>O2580*H2580</f>
        <v>0</v>
      </c>
      <c r="Q2580" s="196">
        <v>0</v>
      </c>
      <c r="R2580" s="196">
        <f>Q2580*H2580</f>
        <v>0</v>
      </c>
      <c r="S2580" s="196">
        <v>0</v>
      </c>
      <c r="T2580" s="197">
        <f>S2580*H2580</f>
        <v>0</v>
      </c>
      <c r="U2580" s="35"/>
      <c r="V2580" s="35"/>
      <c r="W2580" s="35"/>
      <c r="X2580" s="35"/>
      <c r="Y2580" s="35"/>
      <c r="Z2580" s="35"/>
      <c r="AA2580" s="35"/>
      <c r="AB2580" s="35"/>
      <c r="AC2580" s="35"/>
      <c r="AD2580" s="35"/>
      <c r="AE2580" s="35"/>
      <c r="AR2580" s="198" t="s">
        <v>359</v>
      </c>
      <c r="AT2580" s="198" t="s">
        <v>343</v>
      </c>
      <c r="AU2580" s="198" t="s">
        <v>89</v>
      </c>
      <c r="AY2580" s="18" t="s">
        <v>158</v>
      </c>
      <c r="BE2580" s="199">
        <f>IF(N2580="základní",J2580,0)</f>
        <v>0</v>
      </c>
      <c r="BF2580" s="199">
        <f>IF(N2580="snížená",J2580,0)</f>
        <v>0</v>
      </c>
      <c r="BG2580" s="199">
        <f>IF(N2580="zákl. přenesená",J2580,0)</f>
        <v>0</v>
      </c>
      <c r="BH2580" s="199">
        <f>IF(N2580="sníž. přenesená",J2580,0)</f>
        <v>0</v>
      </c>
      <c r="BI2580" s="199">
        <f>IF(N2580="nulová",J2580,0)</f>
        <v>0</v>
      </c>
      <c r="BJ2580" s="18" t="s">
        <v>87</v>
      </c>
      <c r="BK2580" s="199">
        <f>ROUND(I2580*H2580,2)</f>
        <v>0</v>
      </c>
      <c r="BL2580" s="18" t="s">
        <v>263</v>
      </c>
      <c r="BM2580" s="198" t="s">
        <v>4126</v>
      </c>
    </row>
    <row r="2581" spans="1:65" s="2" customFormat="1" ht="24.2" customHeight="1">
      <c r="A2581" s="35"/>
      <c r="B2581" s="36"/>
      <c r="C2581" s="244" t="s">
        <v>4127</v>
      </c>
      <c r="D2581" s="244" t="s">
        <v>343</v>
      </c>
      <c r="E2581" s="245" t="s">
        <v>4128</v>
      </c>
      <c r="F2581" s="246" t="s">
        <v>4129</v>
      </c>
      <c r="G2581" s="247" t="s">
        <v>184</v>
      </c>
      <c r="H2581" s="248">
        <v>1</v>
      </c>
      <c r="I2581" s="249"/>
      <c r="J2581" s="250">
        <f>ROUND(I2581*H2581,2)</f>
        <v>0</v>
      </c>
      <c r="K2581" s="246" t="s">
        <v>1</v>
      </c>
      <c r="L2581" s="251"/>
      <c r="M2581" s="252" t="s">
        <v>1</v>
      </c>
      <c r="N2581" s="253" t="s">
        <v>44</v>
      </c>
      <c r="O2581" s="72"/>
      <c r="P2581" s="196">
        <f>O2581*H2581</f>
        <v>0</v>
      </c>
      <c r="Q2581" s="196">
        <v>4.6000000000000001E-4</v>
      </c>
      <c r="R2581" s="196">
        <f>Q2581*H2581</f>
        <v>4.6000000000000001E-4</v>
      </c>
      <c r="S2581" s="196">
        <v>0</v>
      </c>
      <c r="T2581" s="197">
        <f>S2581*H2581</f>
        <v>0</v>
      </c>
      <c r="U2581" s="35"/>
      <c r="V2581" s="35"/>
      <c r="W2581" s="35"/>
      <c r="X2581" s="35"/>
      <c r="Y2581" s="35"/>
      <c r="Z2581" s="35"/>
      <c r="AA2581" s="35"/>
      <c r="AB2581" s="35"/>
      <c r="AC2581" s="35"/>
      <c r="AD2581" s="35"/>
      <c r="AE2581" s="35"/>
      <c r="AR2581" s="198" t="s">
        <v>359</v>
      </c>
      <c r="AT2581" s="198" t="s">
        <v>343</v>
      </c>
      <c r="AU2581" s="198" t="s">
        <v>89</v>
      </c>
      <c r="AY2581" s="18" t="s">
        <v>158</v>
      </c>
      <c r="BE2581" s="199">
        <f>IF(N2581="základní",J2581,0)</f>
        <v>0</v>
      </c>
      <c r="BF2581" s="199">
        <f>IF(N2581="snížená",J2581,0)</f>
        <v>0</v>
      </c>
      <c r="BG2581" s="199">
        <f>IF(N2581="zákl. přenesená",J2581,0)</f>
        <v>0</v>
      </c>
      <c r="BH2581" s="199">
        <f>IF(N2581="sníž. přenesená",J2581,0)</f>
        <v>0</v>
      </c>
      <c r="BI2581" s="199">
        <f>IF(N2581="nulová",J2581,0)</f>
        <v>0</v>
      </c>
      <c r="BJ2581" s="18" t="s">
        <v>87</v>
      </c>
      <c r="BK2581" s="199">
        <f>ROUND(I2581*H2581,2)</f>
        <v>0</v>
      </c>
      <c r="BL2581" s="18" t="s">
        <v>263</v>
      </c>
      <c r="BM2581" s="198" t="s">
        <v>4130</v>
      </c>
    </row>
    <row r="2582" spans="1:65" s="13" customFormat="1">
      <c r="B2582" s="200"/>
      <c r="C2582" s="201"/>
      <c r="D2582" s="202" t="s">
        <v>186</v>
      </c>
      <c r="E2582" s="203" t="s">
        <v>1</v>
      </c>
      <c r="F2582" s="204" t="s">
        <v>4131</v>
      </c>
      <c r="G2582" s="201"/>
      <c r="H2582" s="205">
        <v>1</v>
      </c>
      <c r="I2582" s="206"/>
      <c r="J2582" s="201"/>
      <c r="K2582" s="201"/>
      <c r="L2582" s="207"/>
      <c r="M2582" s="208"/>
      <c r="N2582" s="209"/>
      <c r="O2582" s="209"/>
      <c r="P2582" s="209"/>
      <c r="Q2582" s="209"/>
      <c r="R2582" s="209"/>
      <c r="S2582" s="209"/>
      <c r="T2582" s="210"/>
      <c r="AT2582" s="211" t="s">
        <v>186</v>
      </c>
      <c r="AU2582" s="211" t="s">
        <v>89</v>
      </c>
      <c r="AV2582" s="13" t="s">
        <v>89</v>
      </c>
      <c r="AW2582" s="13" t="s">
        <v>35</v>
      </c>
      <c r="AX2582" s="13" t="s">
        <v>87</v>
      </c>
      <c r="AY2582" s="211" t="s">
        <v>158</v>
      </c>
    </row>
    <row r="2583" spans="1:65" s="2" customFormat="1" ht="16.5" customHeight="1">
      <c r="A2583" s="35"/>
      <c r="B2583" s="36"/>
      <c r="C2583" s="187" t="s">
        <v>4132</v>
      </c>
      <c r="D2583" s="187" t="s">
        <v>161</v>
      </c>
      <c r="E2583" s="188" t="s">
        <v>4133</v>
      </c>
      <c r="F2583" s="189" t="s">
        <v>4134</v>
      </c>
      <c r="G2583" s="190" t="s">
        <v>184</v>
      </c>
      <c r="H2583" s="191">
        <v>74</v>
      </c>
      <c r="I2583" s="192"/>
      <c r="J2583" s="193">
        <f>ROUND(I2583*H2583,2)</f>
        <v>0</v>
      </c>
      <c r="K2583" s="189" t="s">
        <v>217</v>
      </c>
      <c r="L2583" s="40"/>
      <c r="M2583" s="194" t="s">
        <v>1</v>
      </c>
      <c r="N2583" s="195" t="s">
        <v>44</v>
      </c>
      <c r="O2583" s="72"/>
      <c r="P2583" s="196">
        <f>O2583*H2583</f>
        <v>0</v>
      </c>
      <c r="Q2583" s="196">
        <v>0</v>
      </c>
      <c r="R2583" s="196">
        <f>Q2583*H2583</f>
        <v>0</v>
      </c>
      <c r="S2583" s="196">
        <v>0</v>
      </c>
      <c r="T2583" s="197">
        <f>S2583*H2583</f>
        <v>0</v>
      </c>
      <c r="U2583" s="35"/>
      <c r="V2583" s="35"/>
      <c r="W2583" s="35"/>
      <c r="X2583" s="35"/>
      <c r="Y2583" s="35"/>
      <c r="Z2583" s="35"/>
      <c r="AA2583" s="35"/>
      <c r="AB2583" s="35"/>
      <c r="AC2583" s="35"/>
      <c r="AD2583" s="35"/>
      <c r="AE2583" s="35"/>
      <c r="AR2583" s="198" t="s">
        <v>263</v>
      </c>
      <c r="AT2583" s="198" t="s">
        <v>161</v>
      </c>
      <c r="AU2583" s="198" t="s">
        <v>89</v>
      </c>
      <c r="AY2583" s="18" t="s">
        <v>158</v>
      </c>
      <c r="BE2583" s="199">
        <f>IF(N2583="základní",J2583,0)</f>
        <v>0</v>
      </c>
      <c r="BF2583" s="199">
        <f>IF(N2583="snížená",J2583,0)</f>
        <v>0</v>
      </c>
      <c r="BG2583" s="199">
        <f>IF(N2583="zákl. přenesená",J2583,0)</f>
        <v>0</v>
      </c>
      <c r="BH2583" s="199">
        <f>IF(N2583="sníž. přenesená",J2583,0)</f>
        <v>0</v>
      </c>
      <c r="BI2583" s="199">
        <f>IF(N2583="nulová",J2583,0)</f>
        <v>0</v>
      </c>
      <c r="BJ2583" s="18" t="s">
        <v>87</v>
      </c>
      <c r="BK2583" s="199">
        <f>ROUND(I2583*H2583,2)</f>
        <v>0</v>
      </c>
      <c r="BL2583" s="18" t="s">
        <v>263</v>
      </c>
      <c r="BM2583" s="198" t="s">
        <v>4135</v>
      </c>
    </row>
    <row r="2584" spans="1:65" s="13" customFormat="1">
      <c r="B2584" s="200"/>
      <c r="C2584" s="201"/>
      <c r="D2584" s="202" t="s">
        <v>186</v>
      </c>
      <c r="E2584" s="203" t="s">
        <v>1</v>
      </c>
      <c r="F2584" s="204" t="s">
        <v>3995</v>
      </c>
      <c r="G2584" s="201"/>
      <c r="H2584" s="205">
        <v>3</v>
      </c>
      <c r="I2584" s="206"/>
      <c r="J2584" s="201"/>
      <c r="K2584" s="201"/>
      <c r="L2584" s="207"/>
      <c r="M2584" s="208"/>
      <c r="N2584" s="209"/>
      <c r="O2584" s="209"/>
      <c r="P2584" s="209"/>
      <c r="Q2584" s="209"/>
      <c r="R2584" s="209"/>
      <c r="S2584" s="209"/>
      <c r="T2584" s="210"/>
      <c r="AT2584" s="211" t="s">
        <v>186</v>
      </c>
      <c r="AU2584" s="211" t="s">
        <v>89</v>
      </c>
      <c r="AV2584" s="13" t="s">
        <v>89</v>
      </c>
      <c r="AW2584" s="13" t="s">
        <v>35</v>
      </c>
      <c r="AX2584" s="13" t="s">
        <v>79</v>
      </c>
      <c r="AY2584" s="211" t="s">
        <v>158</v>
      </c>
    </row>
    <row r="2585" spans="1:65" s="13" customFormat="1">
      <c r="B2585" s="200"/>
      <c r="C2585" s="201"/>
      <c r="D2585" s="202" t="s">
        <v>186</v>
      </c>
      <c r="E2585" s="203" t="s">
        <v>1</v>
      </c>
      <c r="F2585" s="204" t="s">
        <v>4136</v>
      </c>
      <c r="G2585" s="201"/>
      <c r="H2585" s="205">
        <v>6</v>
      </c>
      <c r="I2585" s="206"/>
      <c r="J2585" s="201"/>
      <c r="K2585" s="201"/>
      <c r="L2585" s="207"/>
      <c r="M2585" s="208"/>
      <c r="N2585" s="209"/>
      <c r="O2585" s="209"/>
      <c r="P2585" s="209"/>
      <c r="Q2585" s="209"/>
      <c r="R2585" s="209"/>
      <c r="S2585" s="209"/>
      <c r="T2585" s="210"/>
      <c r="AT2585" s="211" t="s">
        <v>186</v>
      </c>
      <c r="AU2585" s="211" t="s">
        <v>89</v>
      </c>
      <c r="AV2585" s="13" t="s">
        <v>89</v>
      </c>
      <c r="AW2585" s="13" t="s">
        <v>35</v>
      </c>
      <c r="AX2585" s="13" t="s">
        <v>79</v>
      </c>
      <c r="AY2585" s="211" t="s">
        <v>158</v>
      </c>
    </row>
    <row r="2586" spans="1:65" s="13" customFormat="1">
      <c r="B2586" s="200"/>
      <c r="C2586" s="201"/>
      <c r="D2586" s="202" t="s">
        <v>186</v>
      </c>
      <c r="E2586" s="203" t="s">
        <v>1</v>
      </c>
      <c r="F2586" s="204" t="s">
        <v>4137</v>
      </c>
      <c r="G2586" s="201"/>
      <c r="H2586" s="205">
        <v>10</v>
      </c>
      <c r="I2586" s="206"/>
      <c r="J2586" s="201"/>
      <c r="K2586" s="201"/>
      <c r="L2586" s="207"/>
      <c r="M2586" s="208"/>
      <c r="N2586" s="209"/>
      <c r="O2586" s="209"/>
      <c r="P2586" s="209"/>
      <c r="Q2586" s="209"/>
      <c r="R2586" s="209"/>
      <c r="S2586" s="209"/>
      <c r="T2586" s="210"/>
      <c r="AT2586" s="211" t="s">
        <v>186</v>
      </c>
      <c r="AU2586" s="211" t="s">
        <v>89</v>
      </c>
      <c r="AV2586" s="13" t="s">
        <v>89</v>
      </c>
      <c r="AW2586" s="13" t="s">
        <v>35</v>
      </c>
      <c r="AX2586" s="13" t="s">
        <v>79</v>
      </c>
      <c r="AY2586" s="211" t="s">
        <v>158</v>
      </c>
    </row>
    <row r="2587" spans="1:65" s="13" customFormat="1">
      <c r="B2587" s="200"/>
      <c r="C2587" s="201"/>
      <c r="D2587" s="202" t="s">
        <v>186</v>
      </c>
      <c r="E2587" s="203" t="s">
        <v>1</v>
      </c>
      <c r="F2587" s="204" t="s">
        <v>4138</v>
      </c>
      <c r="G2587" s="201"/>
      <c r="H2587" s="205">
        <v>2</v>
      </c>
      <c r="I2587" s="206"/>
      <c r="J2587" s="201"/>
      <c r="K2587" s="201"/>
      <c r="L2587" s="207"/>
      <c r="M2587" s="208"/>
      <c r="N2587" s="209"/>
      <c r="O2587" s="209"/>
      <c r="P2587" s="209"/>
      <c r="Q2587" s="209"/>
      <c r="R2587" s="209"/>
      <c r="S2587" s="209"/>
      <c r="T2587" s="210"/>
      <c r="AT2587" s="211" t="s">
        <v>186</v>
      </c>
      <c r="AU2587" s="211" t="s">
        <v>89</v>
      </c>
      <c r="AV2587" s="13" t="s">
        <v>89</v>
      </c>
      <c r="AW2587" s="13" t="s">
        <v>35</v>
      </c>
      <c r="AX2587" s="13" t="s">
        <v>79</v>
      </c>
      <c r="AY2587" s="211" t="s">
        <v>158</v>
      </c>
    </row>
    <row r="2588" spans="1:65" s="13" customFormat="1">
      <c r="B2588" s="200"/>
      <c r="C2588" s="201"/>
      <c r="D2588" s="202" t="s">
        <v>186</v>
      </c>
      <c r="E2588" s="203" t="s">
        <v>1</v>
      </c>
      <c r="F2588" s="204" t="s">
        <v>4139</v>
      </c>
      <c r="G2588" s="201"/>
      <c r="H2588" s="205">
        <v>2</v>
      </c>
      <c r="I2588" s="206"/>
      <c r="J2588" s="201"/>
      <c r="K2588" s="201"/>
      <c r="L2588" s="207"/>
      <c r="M2588" s="208"/>
      <c r="N2588" s="209"/>
      <c r="O2588" s="209"/>
      <c r="P2588" s="209"/>
      <c r="Q2588" s="209"/>
      <c r="R2588" s="209"/>
      <c r="S2588" s="209"/>
      <c r="T2588" s="210"/>
      <c r="AT2588" s="211" t="s">
        <v>186</v>
      </c>
      <c r="AU2588" s="211" t="s">
        <v>89</v>
      </c>
      <c r="AV2588" s="13" t="s">
        <v>89</v>
      </c>
      <c r="AW2588" s="13" t="s">
        <v>35</v>
      </c>
      <c r="AX2588" s="13" t="s">
        <v>79</v>
      </c>
      <c r="AY2588" s="211" t="s">
        <v>158</v>
      </c>
    </row>
    <row r="2589" spans="1:65" s="13" customFormat="1">
      <c r="B2589" s="200"/>
      <c r="C2589" s="201"/>
      <c r="D2589" s="202" t="s">
        <v>186</v>
      </c>
      <c r="E2589" s="203" t="s">
        <v>1</v>
      </c>
      <c r="F2589" s="204" t="s">
        <v>4140</v>
      </c>
      <c r="G2589" s="201"/>
      <c r="H2589" s="205">
        <v>5</v>
      </c>
      <c r="I2589" s="206"/>
      <c r="J2589" s="201"/>
      <c r="K2589" s="201"/>
      <c r="L2589" s="207"/>
      <c r="M2589" s="208"/>
      <c r="N2589" s="209"/>
      <c r="O2589" s="209"/>
      <c r="P2589" s="209"/>
      <c r="Q2589" s="209"/>
      <c r="R2589" s="209"/>
      <c r="S2589" s="209"/>
      <c r="T2589" s="210"/>
      <c r="AT2589" s="211" t="s">
        <v>186</v>
      </c>
      <c r="AU2589" s="211" t="s">
        <v>89</v>
      </c>
      <c r="AV2589" s="13" t="s">
        <v>89</v>
      </c>
      <c r="AW2589" s="13" t="s">
        <v>35</v>
      </c>
      <c r="AX2589" s="13" t="s">
        <v>79</v>
      </c>
      <c r="AY2589" s="211" t="s">
        <v>158</v>
      </c>
    </row>
    <row r="2590" spans="1:65" s="13" customFormat="1">
      <c r="B2590" s="200"/>
      <c r="C2590" s="201"/>
      <c r="D2590" s="202" t="s">
        <v>186</v>
      </c>
      <c r="E2590" s="203" t="s">
        <v>1</v>
      </c>
      <c r="F2590" s="204" t="s">
        <v>4141</v>
      </c>
      <c r="G2590" s="201"/>
      <c r="H2590" s="205">
        <v>10</v>
      </c>
      <c r="I2590" s="206"/>
      <c r="J2590" s="201"/>
      <c r="K2590" s="201"/>
      <c r="L2590" s="207"/>
      <c r="M2590" s="208"/>
      <c r="N2590" s="209"/>
      <c r="O2590" s="209"/>
      <c r="P2590" s="209"/>
      <c r="Q2590" s="209"/>
      <c r="R2590" s="209"/>
      <c r="S2590" s="209"/>
      <c r="T2590" s="210"/>
      <c r="AT2590" s="211" t="s">
        <v>186</v>
      </c>
      <c r="AU2590" s="211" t="s">
        <v>89</v>
      </c>
      <c r="AV2590" s="13" t="s">
        <v>89</v>
      </c>
      <c r="AW2590" s="13" t="s">
        <v>35</v>
      </c>
      <c r="AX2590" s="13" t="s">
        <v>79</v>
      </c>
      <c r="AY2590" s="211" t="s">
        <v>158</v>
      </c>
    </row>
    <row r="2591" spans="1:65" s="13" customFormat="1">
      <c r="B2591" s="200"/>
      <c r="C2591" s="201"/>
      <c r="D2591" s="202" t="s">
        <v>186</v>
      </c>
      <c r="E2591" s="203" t="s">
        <v>1</v>
      </c>
      <c r="F2591" s="204" t="s">
        <v>4142</v>
      </c>
      <c r="G2591" s="201"/>
      <c r="H2591" s="205">
        <v>4</v>
      </c>
      <c r="I2591" s="206"/>
      <c r="J2591" s="201"/>
      <c r="K2591" s="201"/>
      <c r="L2591" s="207"/>
      <c r="M2591" s="208"/>
      <c r="N2591" s="209"/>
      <c r="O2591" s="209"/>
      <c r="P2591" s="209"/>
      <c r="Q2591" s="209"/>
      <c r="R2591" s="209"/>
      <c r="S2591" s="209"/>
      <c r="T2591" s="210"/>
      <c r="AT2591" s="211" t="s">
        <v>186</v>
      </c>
      <c r="AU2591" s="211" t="s">
        <v>89</v>
      </c>
      <c r="AV2591" s="13" t="s">
        <v>89</v>
      </c>
      <c r="AW2591" s="13" t="s">
        <v>35</v>
      </c>
      <c r="AX2591" s="13" t="s">
        <v>79</v>
      </c>
      <c r="AY2591" s="211" t="s">
        <v>158</v>
      </c>
    </row>
    <row r="2592" spans="1:65" s="13" customFormat="1">
      <c r="B2592" s="200"/>
      <c r="C2592" s="201"/>
      <c r="D2592" s="202" t="s">
        <v>186</v>
      </c>
      <c r="E2592" s="203" t="s">
        <v>1</v>
      </c>
      <c r="F2592" s="204" t="s">
        <v>4143</v>
      </c>
      <c r="G2592" s="201"/>
      <c r="H2592" s="205">
        <v>9</v>
      </c>
      <c r="I2592" s="206"/>
      <c r="J2592" s="201"/>
      <c r="K2592" s="201"/>
      <c r="L2592" s="207"/>
      <c r="M2592" s="208"/>
      <c r="N2592" s="209"/>
      <c r="O2592" s="209"/>
      <c r="P2592" s="209"/>
      <c r="Q2592" s="209"/>
      <c r="R2592" s="209"/>
      <c r="S2592" s="209"/>
      <c r="T2592" s="210"/>
      <c r="AT2592" s="211" t="s">
        <v>186</v>
      </c>
      <c r="AU2592" s="211" t="s">
        <v>89</v>
      </c>
      <c r="AV2592" s="13" t="s">
        <v>89</v>
      </c>
      <c r="AW2592" s="13" t="s">
        <v>35</v>
      </c>
      <c r="AX2592" s="13" t="s">
        <v>79</v>
      </c>
      <c r="AY2592" s="211" t="s">
        <v>158</v>
      </c>
    </row>
    <row r="2593" spans="1:65" s="13" customFormat="1">
      <c r="B2593" s="200"/>
      <c r="C2593" s="201"/>
      <c r="D2593" s="202" t="s">
        <v>186</v>
      </c>
      <c r="E2593" s="203" t="s">
        <v>1</v>
      </c>
      <c r="F2593" s="204" t="s">
        <v>4144</v>
      </c>
      <c r="G2593" s="201"/>
      <c r="H2593" s="205">
        <v>8</v>
      </c>
      <c r="I2593" s="206"/>
      <c r="J2593" s="201"/>
      <c r="K2593" s="201"/>
      <c r="L2593" s="207"/>
      <c r="M2593" s="208"/>
      <c r="N2593" s="209"/>
      <c r="O2593" s="209"/>
      <c r="P2593" s="209"/>
      <c r="Q2593" s="209"/>
      <c r="R2593" s="209"/>
      <c r="S2593" s="209"/>
      <c r="T2593" s="210"/>
      <c r="AT2593" s="211" t="s">
        <v>186</v>
      </c>
      <c r="AU2593" s="211" t="s">
        <v>89</v>
      </c>
      <c r="AV2593" s="13" t="s">
        <v>89</v>
      </c>
      <c r="AW2593" s="13" t="s">
        <v>35</v>
      </c>
      <c r="AX2593" s="13" t="s">
        <v>79</v>
      </c>
      <c r="AY2593" s="211" t="s">
        <v>158</v>
      </c>
    </row>
    <row r="2594" spans="1:65" s="15" customFormat="1">
      <c r="B2594" s="223"/>
      <c r="C2594" s="224"/>
      <c r="D2594" s="202" t="s">
        <v>186</v>
      </c>
      <c r="E2594" s="225" t="s">
        <v>1</v>
      </c>
      <c r="F2594" s="226" t="s">
        <v>4145</v>
      </c>
      <c r="G2594" s="224"/>
      <c r="H2594" s="227">
        <v>59</v>
      </c>
      <c r="I2594" s="228"/>
      <c r="J2594" s="224"/>
      <c r="K2594" s="224"/>
      <c r="L2594" s="229"/>
      <c r="M2594" s="230"/>
      <c r="N2594" s="231"/>
      <c r="O2594" s="231"/>
      <c r="P2594" s="231"/>
      <c r="Q2594" s="231"/>
      <c r="R2594" s="231"/>
      <c r="S2594" s="231"/>
      <c r="T2594" s="232"/>
      <c r="AT2594" s="233" t="s">
        <v>186</v>
      </c>
      <c r="AU2594" s="233" t="s">
        <v>89</v>
      </c>
      <c r="AV2594" s="15" t="s">
        <v>170</v>
      </c>
      <c r="AW2594" s="15" t="s">
        <v>35</v>
      </c>
      <c r="AX2594" s="15" t="s">
        <v>79</v>
      </c>
      <c r="AY2594" s="233" t="s">
        <v>158</v>
      </c>
    </row>
    <row r="2595" spans="1:65" s="13" customFormat="1">
      <c r="B2595" s="200"/>
      <c r="C2595" s="201"/>
      <c r="D2595" s="202" t="s">
        <v>186</v>
      </c>
      <c r="E2595" s="203" t="s">
        <v>1</v>
      </c>
      <c r="F2595" s="204" t="s">
        <v>4146</v>
      </c>
      <c r="G2595" s="201"/>
      <c r="H2595" s="205">
        <v>12</v>
      </c>
      <c r="I2595" s="206"/>
      <c r="J2595" s="201"/>
      <c r="K2595" s="201"/>
      <c r="L2595" s="207"/>
      <c r="M2595" s="208"/>
      <c r="N2595" s="209"/>
      <c r="O2595" s="209"/>
      <c r="P2595" s="209"/>
      <c r="Q2595" s="209"/>
      <c r="R2595" s="209"/>
      <c r="S2595" s="209"/>
      <c r="T2595" s="210"/>
      <c r="AT2595" s="211" t="s">
        <v>186</v>
      </c>
      <c r="AU2595" s="211" t="s">
        <v>89</v>
      </c>
      <c r="AV2595" s="13" t="s">
        <v>89</v>
      </c>
      <c r="AW2595" s="13" t="s">
        <v>35</v>
      </c>
      <c r="AX2595" s="13" t="s">
        <v>79</v>
      </c>
      <c r="AY2595" s="211" t="s">
        <v>158</v>
      </c>
    </row>
    <row r="2596" spans="1:65" s="13" customFormat="1">
      <c r="B2596" s="200"/>
      <c r="C2596" s="201"/>
      <c r="D2596" s="202" t="s">
        <v>186</v>
      </c>
      <c r="E2596" s="203" t="s">
        <v>1</v>
      </c>
      <c r="F2596" s="204" t="s">
        <v>4147</v>
      </c>
      <c r="G2596" s="201"/>
      <c r="H2596" s="205">
        <v>1</v>
      </c>
      <c r="I2596" s="206"/>
      <c r="J2596" s="201"/>
      <c r="K2596" s="201"/>
      <c r="L2596" s="207"/>
      <c r="M2596" s="208"/>
      <c r="N2596" s="209"/>
      <c r="O2596" s="209"/>
      <c r="P2596" s="209"/>
      <c r="Q2596" s="209"/>
      <c r="R2596" s="209"/>
      <c r="S2596" s="209"/>
      <c r="T2596" s="210"/>
      <c r="AT2596" s="211" t="s">
        <v>186</v>
      </c>
      <c r="AU2596" s="211" t="s">
        <v>89</v>
      </c>
      <c r="AV2596" s="13" t="s">
        <v>89</v>
      </c>
      <c r="AW2596" s="13" t="s">
        <v>35</v>
      </c>
      <c r="AX2596" s="13" t="s">
        <v>79</v>
      </c>
      <c r="AY2596" s="211" t="s">
        <v>158</v>
      </c>
    </row>
    <row r="2597" spans="1:65" s="13" customFormat="1">
      <c r="B2597" s="200"/>
      <c r="C2597" s="201"/>
      <c r="D2597" s="202" t="s">
        <v>186</v>
      </c>
      <c r="E2597" s="203" t="s">
        <v>1</v>
      </c>
      <c r="F2597" s="204" t="s">
        <v>4148</v>
      </c>
      <c r="G2597" s="201"/>
      <c r="H2597" s="205">
        <v>2</v>
      </c>
      <c r="I2597" s="206"/>
      <c r="J2597" s="201"/>
      <c r="K2597" s="201"/>
      <c r="L2597" s="207"/>
      <c r="M2597" s="208"/>
      <c r="N2597" s="209"/>
      <c r="O2597" s="209"/>
      <c r="P2597" s="209"/>
      <c r="Q2597" s="209"/>
      <c r="R2597" s="209"/>
      <c r="S2597" s="209"/>
      <c r="T2597" s="210"/>
      <c r="AT2597" s="211" t="s">
        <v>186</v>
      </c>
      <c r="AU2597" s="211" t="s">
        <v>89</v>
      </c>
      <c r="AV2597" s="13" t="s">
        <v>89</v>
      </c>
      <c r="AW2597" s="13" t="s">
        <v>35</v>
      </c>
      <c r="AX2597" s="13" t="s">
        <v>79</v>
      </c>
      <c r="AY2597" s="211" t="s">
        <v>158</v>
      </c>
    </row>
    <row r="2598" spans="1:65" s="15" customFormat="1">
      <c r="B2598" s="223"/>
      <c r="C2598" s="224"/>
      <c r="D2598" s="202" t="s">
        <v>186</v>
      </c>
      <c r="E2598" s="225" t="s">
        <v>1</v>
      </c>
      <c r="F2598" s="226" t="s">
        <v>4149</v>
      </c>
      <c r="G2598" s="224"/>
      <c r="H2598" s="227">
        <v>15</v>
      </c>
      <c r="I2598" s="228"/>
      <c r="J2598" s="224"/>
      <c r="K2598" s="224"/>
      <c r="L2598" s="229"/>
      <c r="M2598" s="230"/>
      <c r="N2598" s="231"/>
      <c r="O2598" s="231"/>
      <c r="P2598" s="231"/>
      <c r="Q2598" s="231"/>
      <c r="R2598" s="231"/>
      <c r="S2598" s="231"/>
      <c r="T2598" s="232"/>
      <c r="AT2598" s="233" t="s">
        <v>186</v>
      </c>
      <c r="AU2598" s="233" t="s">
        <v>89</v>
      </c>
      <c r="AV2598" s="15" t="s">
        <v>170</v>
      </c>
      <c r="AW2598" s="15" t="s">
        <v>35</v>
      </c>
      <c r="AX2598" s="15" t="s">
        <v>79</v>
      </c>
      <c r="AY2598" s="233" t="s">
        <v>158</v>
      </c>
    </row>
    <row r="2599" spans="1:65" s="14" customFormat="1">
      <c r="B2599" s="212"/>
      <c r="C2599" s="213"/>
      <c r="D2599" s="202" t="s">
        <v>186</v>
      </c>
      <c r="E2599" s="214" t="s">
        <v>1</v>
      </c>
      <c r="F2599" s="215" t="s">
        <v>199</v>
      </c>
      <c r="G2599" s="213"/>
      <c r="H2599" s="216">
        <v>74</v>
      </c>
      <c r="I2599" s="217"/>
      <c r="J2599" s="213"/>
      <c r="K2599" s="213"/>
      <c r="L2599" s="218"/>
      <c r="M2599" s="219"/>
      <c r="N2599" s="220"/>
      <c r="O2599" s="220"/>
      <c r="P2599" s="220"/>
      <c r="Q2599" s="220"/>
      <c r="R2599" s="220"/>
      <c r="S2599" s="220"/>
      <c r="T2599" s="221"/>
      <c r="AT2599" s="222" t="s">
        <v>186</v>
      </c>
      <c r="AU2599" s="222" t="s">
        <v>89</v>
      </c>
      <c r="AV2599" s="14" t="s">
        <v>165</v>
      </c>
      <c r="AW2599" s="14" t="s">
        <v>35</v>
      </c>
      <c r="AX2599" s="14" t="s">
        <v>87</v>
      </c>
      <c r="AY2599" s="222" t="s">
        <v>158</v>
      </c>
    </row>
    <row r="2600" spans="1:65" s="2" customFormat="1" ht="37.9" customHeight="1">
      <c r="A2600" s="35"/>
      <c r="B2600" s="36"/>
      <c r="C2600" s="244" t="s">
        <v>4150</v>
      </c>
      <c r="D2600" s="244" t="s">
        <v>343</v>
      </c>
      <c r="E2600" s="245" t="s">
        <v>4151</v>
      </c>
      <c r="F2600" s="246" t="s">
        <v>4152</v>
      </c>
      <c r="G2600" s="247" t="s">
        <v>184</v>
      </c>
      <c r="H2600" s="248">
        <v>28</v>
      </c>
      <c r="I2600" s="249"/>
      <c r="J2600" s="250">
        <f>ROUND(I2600*H2600,2)</f>
        <v>0</v>
      </c>
      <c r="K2600" s="246" t="s">
        <v>1</v>
      </c>
      <c r="L2600" s="251"/>
      <c r="M2600" s="252" t="s">
        <v>1</v>
      </c>
      <c r="N2600" s="253" t="s">
        <v>44</v>
      </c>
      <c r="O2600" s="72"/>
      <c r="P2600" s="196">
        <f>O2600*H2600</f>
        <v>0</v>
      </c>
      <c r="Q2600" s="196">
        <v>4.7000000000000002E-3</v>
      </c>
      <c r="R2600" s="196">
        <f>Q2600*H2600</f>
        <v>0.13159999999999999</v>
      </c>
      <c r="S2600" s="196">
        <v>0</v>
      </c>
      <c r="T2600" s="197">
        <f>S2600*H2600</f>
        <v>0</v>
      </c>
      <c r="U2600" s="35"/>
      <c r="V2600" s="35"/>
      <c r="W2600" s="35"/>
      <c r="X2600" s="35"/>
      <c r="Y2600" s="35"/>
      <c r="Z2600" s="35"/>
      <c r="AA2600" s="35"/>
      <c r="AB2600" s="35"/>
      <c r="AC2600" s="35"/>
      <c r="AD2600" s="35"/>
      <c r="AE2600" s="35"/>
      <c r="AR2600" s="198" t="s">
        <v>359</v>
      </c>
      <c r="AT2600" s="198" t="s">
        <v>343</v>
      </c>
      <c r="AU2600" s="198" t="s">
        <v>89</v>
      </c>
      <c r="AY2600" s="18" t="s">
        <v>158</v>
      </c>
      <c r="BE2600" s="199">
        <f>IF(N2600="základní",J2600,0)</f>
        <v>0</v>
      </c>
      <c r="BF2600" s="199">
        <f>IF(N2600="snížená",J2600,0)</f>
        <v>0</v>
      </c>
      <c r="BG2600" s="199">
        <f>IF(N2600="zákl. přenesená",J2600,0)</f>
        <v>0</v>
      </c>
      <c r="BH2600" s="199">
        <f>IF(N2600="sníž. přenesená",J2600,0)</f>
        <v>0</v>
      </c>
      <c r="BI2600" s="199">
        <f>IF(N2600="nulová",J2600,0)</f>
        <v>0</v>
      </c>
      <c r="BJ2600" s="18" t="s">
        <v>87</v>
      </c>
      <c r="BK2600" s="199">
        <f>ROUND(I2600*H2600,2)</f>
        <v>0</v>
      </c>
      <c r="BL2600" s="18" t="s">
        <v>263</v>
      </c>
      <c r="BM2600" s="198" t="s">
        <v>4153</v>
      </c>
    </row>
    <row r="2601" spans="1:65" s="2" customFormat="1" ht="33" customHeight="1">
      <c r="A2601" s="35"/>
      <c r="B2601" s="36"/>
      <c r="C2601" s="244" t="s">
        <v>4154</v>
      </c>
      <c r="D2601" s="244" t="s">
        <v>343</v>
      </c>
      <c r="E2601" s="245" t="s">
        <v>3411</v>
      </c>
      <c r="F2601" s="246" t="s">
        <v>3412</v>
      </c>
      <c r="G2601" s="247" t="s">
        <v>184</v>
      </c>
      <c r="H2601" s="248">
        <v>18</v>
      </c>
      <c r="I2601" s="249"/>
      <c r="J2601" s="250">
        <f>ROUND(I2601*H2601,2)</f>
        <v>0</v>
      </c>
      <c r="K2601" s="246" t="s">
        <v>1</v>
      </c>
      <c r="L2601" s="251"/>
      <c r="M2601" s="252" t="s">
        <v>1</v>
      </c>
      <c r="N2601" s="253" t="s">
        <v>44</v>
      </c>
      <c r="O2601" s="72"/>
      <c r="P2601" s="196">
        <f>O2601*H2601</f>
        <v>0</v>
      </c>
      <c r="Q2601" s="196">
        <v>4.7000000000000002E-3</v>
      </c>
      <c r="R2601" s="196">
        <f>Q2601*H2601</f>
        <v>8.4600000000000009E-2</v>
      </c>
      <c r="S2601" s="196">
        <v>0</v>
      </c>
      <c r="T2601" s="197">
        <f>S2601*H2601</f>
        <v>0</v>
      </c>
      <c r="U2601" s="35"/>
      <c r="V2601" s="35"/>
      <c r="W2601" s="35"/>
      <c r="X2601" s="35"/>
      <c r="Y2601" s="35"/>
      <c r="Z2601" s="35"/>
      <c r="AA2601" s="35"/>
      <c r="AB2601" s="35"/>
      <c r="AC2601" s="35"/>
      <c r="AD2601" s="35"/>
      <c r="AE2601" s="35"/>
      <c r="AR2601" s="198" t="s">
        <v>359</v>
      </c>
      <c r="AT2601" s="198" t="s">
        <v>343</v>
      </c>
      <c r="AU2601" s="198" t="s">
        <v>89</v>
      </c>
      <c r="AY2601" s="18" t="s">
        <v>158</v>
      </c>
      <c r="BE2601" s="199">
        <f>IF(N2601="základní",J2601,0)</f>
        <v>0</v>
      </c>
      <c r="BF2601" s="199">
        <f>IF(N2601="snížená",J2601,0)</f>
        <v>0</v>
      </c>
      <c r="BG2601" s="199">
        <f>IF(N2601="zákl. přenesená",J2601,0)</f>
        <v>0</v>
      </c>
      <c r="BH2601" s="199">
        <f>IF(N2601="sníž. přenesená",J2601,0)</f>
        <v>0</v>
      </c>
      <c r="BI2601" s="199">
        <f>IF(N2601="nulová",J2601,0)</f>
        <v>0</v>
      </c>
      <c r="BJ2601" s="18" t="s">
        <v>87</v>
      </c>
      <c r="BK2601" s="199">
        <f>ROUND(I2601*H2601,2)</f>
        <v>0</v>
      </c>
      <c r="BL2601" s="18" t="s">
        <v>263</v>
      </c>
      <c r="BM2601" s="198" t="s">
        <v>4155</v>
      </c>
    </row>
    <row r="2602" spans="1:65" s="2" customFormat="1" ht="16.5" customHeight="1">
      <c r="A2602" s="35"/>
      <c r="B2602" s="36"/>
      <c r="C2602" s="187" t="s">
        <v>4156</v>
      </c>
      <c r="D2602" s="187" t="s">
        <v>161</v>
      </c>
      <c r="E2602" s="188" t="s">
        <v>4157</v>
      </c>
      <c r="F2602" s="189" t="s">
        <v>4158</v>
      </c>
      <c r="G2602" s="190" t="s">
        <v>184</v>
      </c>
      <c r="H2602" s="191">
        <v>2</v>
      </c>
      <c r="I2602" s="192"/>
      <c r="J2602" s="193">
        <f>ROUND(I2602*H2602,2)</f>
        <v>0</v>
      </c>
      <c r="K2602" s="189" t="s">
        <v>217</v>
      </c>
      <c r="L2602" s="40"/>
      <c r="M2602" s="194" t="s">
        <v>1</v>
      </c>
      <c r="N2602" s="195" t="s">
        <v>44</v>
      </c>
      <c r="O2602" s="72"/>
      <c r="P2602" s="196">
        <f>O2602*H2602</f>
        <v>0</v>
      </c>
      <c r="Q2602" s="196">
        <v>0</v>
      </c>
      <c r="R2602" s="196">
        <f>Q2602*H2602</f>
        <v>0</v>
      </c>
      <c r="S2602" s="196">
        <v>0</v>
      </c>
      <c r="T2602" s="197">
        <f>S2602*H2602</f>
        <v>0</v>
      </c>
      <c r="U2602" s="35"/>
      <c r="V2602" s="35"/>
      <c r="W2602" s="35"/>
      <c r="X2602" s="35"/>
      <c r="Y2602" s="35"/>
      <c r="Z2602" s="35"/>
      <c r="AA2602" s="35"/>
      <c r="AB2602" s="35"/>
      <c r="AC2602" s="35"/>
      <c r="AD2602" s="35"/>
      <c r="AE2602" s="35"/>
      <c r="AR2602" s="198" t="s">
        <v>263</v>
      </c>
      <c r="AT2602" s="198" t="s">
        <v>161</v>
      </c>
      <c r="AU2602" s="198" t="s">
        <v>89</v>
      </c>
      <c r="AY2602" s="18" t="s">
        <v>158</v>
      </c>
      <c r="BE2602" s="199">
        <f>IF(N2602="základní",J2602,0)</f>
        <v>0</v>
      </c>
      <c r="BF2602" s="199">
        <f>IF(N2602="snížená",J2602,0)</f>
        <v>0</v>
      </c>
      <c r="BG2602" s="199">
        <f>IF(N2602="zákl. přenesená",J2602,0)</f>
        <v>0</v>
      </c>
      <c r="BH2602" s="199">
        <f>IF(N2602="sníž. přenesená",J2602,0)</f>
        <v>0</v>
      </c>
      <c r="BI2602" s="199">
        <f>IF(N2602="nulová",J2602,0)</f>
        <v>0</v>
      </c>
      <c r="BJ2602" s="18" t="s">
        <v>87</v>
      </c>
      <c r="BK2602" s="199">
        <f>ROUND(I2602*H2602,2)</f>
        <v>0</v>
      </c>
      <c r="BL2602" s="18" t="s">
        <v>263</v>
      </c>
      <c r="BM2602" s="198" t="s">
        <v>4159</v>
      </c>
    </row>
    <row r="2603" spans="1:65" s="2" customFormat="1" ht="16.5" customHeight="1">
      <c r="A2603" s="35"/>
      <c r="B2603" s="36"/>
      <c r="C2603" s="244" t="s">
        <v>4160</v>
      </c>
      <c r="D2603" s="244" t="s">
        <v>343</v>
      </c>
      <c r="E2603" s="245" t="s">
        <v>4161</v>
      </c>
      <c r="F2603" s="246" t="s">
        <v>4162</v>
      </c>
      <c r="G2603" s="247" t="s">
        <v>184</v>
      </c>
      <c r="H2603" s="248">
        <v>2</v>
      </c>
      <c r="I2603" s="249"/>
      <c r="J2603" s="250">
        <f>ROUND(I2603*H2603,2)</f>
        <v>0</v>
      </c>
      <c r="K2603" s="246" t="s">
        <v>217</v>
      </c>
      <c r="L2603" s="251"/>
      <c r="M2603" s="252" t="s">
        <v>1</v>
      </c>
      <c r="N2603" s="253" t="s">
        <v>44</v>
      </c>
      <c r="O2603" s="72"/>
      <c r="P2603" s="196">
        <f>O2603*H2603</f>
        <v>0</v>
      </c>
      <c r="Q2603" s="196">
        <v>2.1000000000000001E-4</v>
      </c>
      <c r="R2603" s="196">
        <f>Q2603*H2603</f>
        <v>4.2000000000000002E-4</v>
      </c>
      <c r="S2603" s="196">
        <v>0</v>
      </c>
      <c r="T2603" s="197">
        <f>S2603*H2603</f>
        <v>0</v>
      </c>
      <c r="U2603" s="35"/>
      <c r="V2603" s="35"/>
      <c r="W2603" s="35"/>
      <c r="X2603" s="35"/>
      <c r="Y2603" s="35"/>
      <c r="Z2603" s="35"/>
      <c r="AA2603" s="35"/>
      <c r="AB2603" s="35"/>
      <c r="AC2603" s="35"/>
      <c r="AD2603" s="35"/>
      <c r="AE2603" s="35"/>
      <c r="AR2603" s="198" t="s">
        <v>359</v>
      </c>
      <c r="AT2603" s="198" t="s">
        <v>343</v>
      </c>
      <c r="AU2603" s="198" t="s">
        <v>89</v>
      </c>
      <c r="AY2603" s="18" t="s">
        <v>158</v>
      </c>
      <c r="BE2603" s="199">
        <f>IF(N2603="základní",J2603,0)</f>
        <v>0</v>
      </c>
      <c r="BF2603" s="199">
        <f>IF(N2603="snížená",J2603,0)</f>
        <v>0</v>
      </c>
      <c r="BG2603" s="199">
        <f>IF(N2603="zákl. přenesená",J2603,0)</f>
        <v>0</v>
      </c>
      <c r="BH2603" s="199">
        <f>IF(N2603="sníž. přenesená",J2603,0)</f>
        <v>0</v>
      </c>
      <c r="BI2603" s="199">
        <f>IF(N2603="nulová",J2603,0)</f>
        <v>0</v>
      </c>
      <c r="BJ2603" s="18" t="s">
        <v>87</v>
      </c>
      <c r="BK2603" s="199">
        <f>ROUND(I2603*H2603,2)</f>
        <v>0</v>
      </c>
      <c r="BL2603" s="18" t="s">
        <v>263</v>
      </c>
      <c r="BM2603" s="198" t="s">
        <v>4163</v>
      </c>
    </row>
    <row r="2604" spans="1:65" s="2" customFormat="1" ht="16.5" customHeight="1">
      <c r="A2604" s="35"/>
      <c r="B2604" s="36"/>
      <c r="C2604" s="187" t="s">
        <v>4164</v>
      </c>
      <c r="D2604" s="187" t="s">
        <v>161</v>
      </c>
      <c r="E2604" s="188" t="s">
        <v>4165</v>
      </c>
      <c r="F2604" s="189" t="s">
        <v>4166</v>
      </c>
      <c r="G2604" s="190" t="s">
        <v>216</v>
      </c>
      <c r="H2604" s="191">
        <v>21.4</v>
      </c>
      <c r="I2604" s="192"/>
      <c r="J2604" s="193">
        <f>ROUND(I2604*H2604,2)</f>
        <v>0</v>
      </c>
      <c r="K2604" s="189" t="s">
        <v>217</v>
      </c>
      <c r="L2604" s="40"/>
      <c r="M2604" s="194" t="s">
        <v>1</v>
      </c>
      <c r="N2604" s="195" t="s">
        <v>44</v>
      </c>
      <c r="O2604" s="72"/>
      <c r="P2604" s="196">
        <f>O2604*H2604</f>
        <v>0</v>
      </c>
      <c r="Q2604" s="196">
        <v>0</v>
      </c>
      <c r="R2604" s="196">
        <f>Q2604*H2604</f>
        <v>0</v>
      </c>
      <c r="S2604" s="196">
        <v>0.02</v>
      </c>
      <c r="T2604" s="197">
        <f>S2604*H2604</f>
        <v>0.42799999999999999</v>
      </c>
      <c r="U2604" s="35"/>
      <c r="V2604" s="35"/>
      <c r="W2604" s="35"/>
      <c r="X2604" s="35"/>
      <c r="Y2604" s="35"/>
      <c r="Z2604" s="35"/>
      <c r="AA2604" s="35"/>
      <c r="AB2604" s="35"/>
      <c r="AC2604" s="35"/>
      <c r="AD2604" s="35"/>
      <c r="AE2604" s="35"/>
      <c r="AR2604" s="198" t="s">
        <v>263</v>
      </c>
      <c r="AT2604" s="198" t="s">
        <v>161</v>
      </c>
      <c r="AU2604" s="198" t="s">
        <v>89</v>
      </c>
      <c r="AY2604" s="18" t="s">
        <v>158</v>
      </c>
      <c r="BE2604" s="199">
        <f>IF(N2604="základní",J2604,0)</f>
        <v>0</v>
      </c>
      <c r="BF2604" s="199">
        <f>IF(N2604="snížená",J2604,0)</f>
        <v>0</v>
      </c>
      <c r="BG2604" s="199">
        <f>IF(N2604="zákl. přenesená",J2604,0)</f>
        <v>0</v>
      </c>
      <c r="BH2604" s="199">
        <f>IF(N2604="sníž. přenesená",J2604,0)</f>
        <v>0</v>
      </c>
      <c r="BI2604" s="199">
        <f>IF(N2604="nulová",J2604,0)</f>
        <v>0</v>
      </c>
      <c r="BJ2604" s="18" t="s">
        <v>87</v>
      </c>
      <c r="BK2604" s="199">
        <f>ROUND(I2604*H2604,2)</f>
        <v>0</v>
      </c>
      <c r="BL2604" s="18" t="s">
        <v>263</v>
      </c>
      <c r="BM2604" s="198" t="s">
        <v>4167</v>
      </c>
    </row>
    <row r="2605" spans="1:65" s="13" customFormat="1">
      <c r="B2605" s="200"/>
      <c r="C2605" s="201"/>
      <c r="D2605" s="202" t="s">
        <v>186</v>
      </c>
      <c r="E2605" s="203" t="s">
        <v>1</v>
      </c>
      <c r="F2605" s="204" t="s">
        <v>4168</v>
      </c>
      <c r="G2605" s="201"/>
      <c r="H2605" s="205">
        <v>9</v>
      </c>
      <c r="I2605" s="206"/>
      <c r="J2605" s="201"/>
      <c r="K2605" s="201"/>
      <c r="L2605" s="207"/>
      <c r="M2605" s="208"/>
      <c r="N2605" s="209"/>
      <c r="O2605" s="209"/>
      <c r="P2605" s="209"/>
      <c r="Q2605" s="209"/>
      <c r="R2605" s="209"/>
      <c r="S2605" s="209"/>
      <c r="T2605" s="210"/>
      <c r="AT2605" s="211" t="s">
        <v>186</v>
      </c>
      <c r="AU2605" s="211" t="s">
        <v>89</v>
      </c>
      <c r="AV2605" s="13" t="s">
        <v>89</v>
      </c>
      <c r="AW2605" s="13" t="s">
        <v>35</v>
      </c>
      <c r="AX2605" s="13" t="s">
        <v>79</v>
      </c>
      <c r="AY2605" s="211" t="s">
        <v>158</v>
      </c>
    </row>
    <row r="2606" spans="1:65" s="13" customFormat="1">
      <c r="B2606" s="200"/>
      <c r="C2606" s="201"/>
      <c r="D2606" s="202" t="s">
        <v>186</v>
      </c>
      <c r="E2606" s="203" t="s">
        <v>1</v>
      </c>
      <c r="F2606" s="204" t="s">
        <v>4169</v>
      </c>
      <c r="G2606" s="201"/>
      <c r="H2606" s="205">
        <v>12.4</v>
      </c>
      <c r="I2606" s="206"/>
      <c r="J2606" s="201"/>
      <c r="K2606" s="201"/>
      <c r="L2606" s="207"/>
      <c r="M2606" s="208"/>
      <c r="N2606" s="209"/>
      <c r="O2606" s="209"/>
      <c r="P2606" s="209"/>
      <c r="Q2606" s="209"/>
      <c r="R2606" s="209"/>
      <c r="S2606" s="209"/>
      <c r="T2606" s="210"/>
      <c r="AT2606" s="211" t="s">
        <v>186</v>
      </c>
      <c r="AU2606" s="211" t="s">
        <v>89</v>
      </c>
      <c r="AV2606" s="13" t="s">
        <v>89</v>
      </c>
      <c r="AW2606" s="13" t="s">
        <v>35</v>
      </c>
      <c r="AX2606" s="13" t="s">
        <v>79</v>
      </c>
      <c r="AY2606" s="211" t="s">
        <v>158</v>
      </c>
    </row>
    <row r="2607" spans="1:65" s="14" customFormat="1">
      <c r="B2607" s="212"/>
      <c r="C2607" s="213"/>
      <c r="D2607" s="202" t="s">
        <v>186</v>
      </c>
      <c r="E2607" s="214" t="s">
        <v>1</v>
      </c>
      <c r="F2607" s="215" t="s">
        <v>4170</v>
      </c>
      <c r="G2607" s="213"/>
      <c r="H2607" s="216">
        <v>21.4</v>
      </c>
      <c r="I2607" s="217"/>
      <c r="J2607" s="213"/>
      <c r="K2607" s="213"/>
      <c r="L2607" s="218"/>
      <c r="M2607" s="219"/>
      <c r="N2607" s="220"/>
      <c r="O2607" s="220"/>
      <c r="P2607" s="220"/>
      <c r="Q2607" s="220"/>
      <c r="R2607" s="220"/>
      <c r="S2607" s="220"/>
      <c r="T2607" s="221"/>
      <c r="AT2607" s="222" t="s">
        <v>186</v>
      </c>
      <c r="AU2607" s="222" t="s">
        <v>89</v>
      </c>
      <c r="AV2607" s="14" t="s">
        <v>165</v>
      </c>
      <c r="AW2607" s="14" t="s">
        <v>35</v>
      </c>
      <c r="AX2607" s="14" t="s">
        <v>87</v>
      </c>
      <c r="AY2607" s="222" t="s">
        <v>158</v>
      </c>
    </row>
    <row r="2608" spans="1:65" s="2" customFormat="1" ht="16.5" customHeight="1">
      <c r="A2608" s="35"/>
      <c r="B2608" s="36"/>
      <c r="C2608" s="187" t="s">
        <v>4171</v>
      </c>
      <c r="D2608" s="187" t="s">
        <v>161</v>
      </c>
      <c r="E2608" s="188" t="s">
        <v>4172</v>
      </c>
      <c r="F2608" s="189" t="s">
        <v>4173</v>
      </c>
      <c r="G2608" s="190" t="s">
        <v>216</v>
      </c>
      <c r="H2608" s="191">
        <v>6.5430000000000001</v>
      </c>
      <c r="I2608" s="192"/>
      <c r="J2608" s="193">
        <f>ROUND(I2608*H2608,2)</f>
        <v>0</v>
      </c>
      <c r="K2608" s="189" t="s">
        <v>217</v>
      </c>
      <c r="L2608" s="40"/>
      <c r="M2608" s="194" t="s">
        <v>1</v>
      </c>
      <c r="N2608" s="195" t="s">
        <v>44</v>
      </c>
      <c r="O2608" s="72"/>
      <c r="P2608" s="196">
        <f>O2608*H2608</f>
        <v>0</v>
      </c>
      <c r="Q2608" s="196">
        <v>9.0000000000000006E-5</v>
      </c>
      <c r="R2608" s="196">
        <f>Q2608*H2608</f>
        <v>5.8887000000000002E-4</v>
      </c>
      <c r="S2608" s="196">
        <v>0</v>
      </c>
      <c r="T2608" s="197">
        <f>S2608*H2608</f>
        <v>0</v>
      </c>
      <c r="U2608" s="35"/>
      <c r="V2608" s="35"/>
      <c r="W2608" s="35"/>
      <c r="X2608" s="35"/>
      <c r="Y2608" s="35"/>
      <c r="Z2608" s="35"/>
      <c r="AA2608" s="35"/>
      <c r="AB2608" s="35"/>
      <c r="AC2608" s="35"/>
      <c r="AD2608" s="35"/>
      <c r="AE2608" s="35"/>
      <c r="AR2608" s="198" t="s">
        <v>263</v>
      </c>
      <c r="AT2608" s="198" t="s">
        <v>161</v>
      </c>
      <c r="AU2608" s="198" t="s">
        <v>89</v>
      </c>
      <c r="AY2608" s="18" t="s">
        <v>158</v>
      </c>
      <c r="BE2608" s="199">
        <f>IF(N2608="základní",J2608,0)</f>
        <v>0</v>
      </c>
      <c r="BF2608" s="199">
        <f>IF(N2608="snížená",J2608,0)</f>
        <v>0</v>
      </c>
      <c r="BG2608" s="199">
        <f>IF(N2608="zákl. přenesená",J2608,0)</f>
        <v>0</v>
      </c>
      <c r="BH2608" s="199">
        <f>IF(N2608="sníž. přenesená",J2608,0)</f>
        <v>0</v>
      </c>
      <c r="BI2608" s="199">
        <f>IF(N2608="nulová",J2608,0)</f>
        <v>0</v>
      </c>
      <c r="BJ2608" s="18" t="s">
        <v>87</v>
      </c>
      <c r="BK2608" s="199">
        <f>ROUND(I2608*H2608,2)</f>
        <v>0</v>
      </c>
      <c r="BL2608" s="18" t="s">
        <v>263</v>
      </c>
      <c r="BM2608" s="198" t="s">
        <v>4174</v>
      </c>
    </row>
    <row r="2609" spans="1:65" s="13" customFormat="1">
      <c r="B2609" s="200"/>
      <c r="C2609" s="201"/>
      <c r="D2609" s="202" t="s">
        <v>186</v>
      </c>
      <c r="E2609" s="203" t="s">
        <v>1</v>
      </c>
      <c r="F2609" s="204" t="s">
        <v>4175</v>
      </c>
      <c r="G2609" s="201"/>
      <c r="H2609" s="205">
        <v>3.4630000000000001</v>
      </c>
      <c r="I2609" s="206"/>
      <c r="J2609" s="201"/>
      <c r="K2609" s="201"/>
      <c r="L2609" s="207"/>
      <c r="M2609" s="208"/>
      <c r="N2609" s="209"/>
      <c r="O2609" s="209"/>
      <c r="P2609" s="209"/>
      <c r="Q2609" s="209"/>
      <c r="R2609" s="209"/>
      <c r="S2609" s="209"/>
      <c r="T2609" s="210"/>
      <c r="AT2609" s="211" t="s">
        <v>186</v>
      </c>
      <c r="AU2609" s="211" t="s">
        <v>89</v>
      </c>
      <c r="AV2609" s="13" t="s">
        <v>89</v>
      </c>
      <c r="AW2609" s="13" t="s">
        <v>35</v>
      </c>
      <c r="AX2609" s="13" t="s">
        <v>79</v>
      </c>
      <c r="AY2609" s="211" t="s">
        <v>158</v>
      </c>
    </row>
    <row r="2610" spans="1:65" s="13" customFormat="1">
      <c r="B2610" s="200"/>
      <c r="C2610" s="201"/>
      <c r="D2610" s="202" t="s">
        <v>186</v>
      </c>
      <c r="E2610" s="203" t="s">
        <v>1</v>
      </c>
      <c r="F2610" s="204" t="s">
        <v>4176</v>
      </c>
      <c r="G2610" s="201"/>
      <c r="H2610" s="205">
        <v>3.08</v>
      </c>
      <c r="I2610" s="206"/>
      <c r="J2610" s="201"/>
      <c r="K2610" s="201"/>
      <c r="L2610" s="207"/>
      <c r="M2610" s="208"/>
      <c r="N2610" s="209"/>
      <c r="O2610" s="209"/>
      <c r="P2610" s="209"/>
      <c r="Q2610" s="209"/>
      <c r="R2610" s="209"/>
      <c r="S2610" s="209"/>
      <c r="T2610" s="210"/>
      <c r="AT2610" s="211" t="s">
        <v>186</v>
      </c>
      <c r="AU2610" s="211" t="s">
        <v>89</v>
      </c>
      <c r="AV2610" s="13" t="s">
        <v>89</v>
      </c>
      <c r="AW2610" s="13" t="s">
        <v>35</v>
      </c>
      <c r="AX2610" s="13" t="s">
        <v>79</v>
      </c>
      <c r="AY2610" s="211" t="s">
        <v>158</v>
      </c>
    </row>
    <row r="2611" spans="1:65" s="14" customFormat="1">
      <c r="B2611" s="212"/>
      <c r="C2611" s="213"/>
      <c r="D2611" s="202" t="s">
        <v>186</v>
      </c>
      <c r="E2611" s="214" t="s">
        <v>1</v>
      </c>
      <c r="F2611" s="215" t="s">
        <v>199</v>
      </c>
      <c r="G2611" s="213"/>
      <c r="H2611" s="216">
        <v>6.5430000000000001</v>
      </c>
      <c r="I2611" s="217"/>
      <c r="J2611" s="213"/>
      <c r="K2611" s="213"/>
      <c r="L2611" s="218"/>
      <c r="M2611" s="219"/>
      <c r="N2611" s="220"/>
      <c r="O2611" s="220"/>
      <c r="P2611" s="220"/>
      <c r="Q2611" s="220"/>
      <c r="R2611" s="220"/>
      <c r="S2611" s="220"/>
      <c r="T2611" s="221"/>
      <c r="AT2611" s="222" t="s">
        <v>186</v>
      </c>
      <c r="AU2611" s="222" t="s">
        <v>89</v>
      </c>
      <c r="AV2611" s="14" t="s">
        <v>165</v>
      </c>
      <c r="AW2611" s="14" t="s">
        <v>35</v>
      </c>
      <c r="AX2611" s="14" t="s">
        <v>87</v>
      </c>
      <c r="AY2611" s="222" t="s">
        <v>158</v>
      </c>
    </row>
    <row r="2612" spans="1:65" s="2" customFormat="1" ht="44.25" customHeight="1">
      <c r="A2612" s="35"/>
      <c r="B2612" s="36"/>
      <c r="C2612" s="244" t="s">
        <v>4177</v>
      </c>
      <c r="D2612" s="244" t="s">
        <v>343</v>
      </c>
      <c r="E2612" s="245" t="s">
        <v>4178</v>
      </c>
      <c r="F2612" s="246" t="s">
        <v>4179</v>
      </c>
      <c r="G2612" s="247" t="s">
        <v>184</v>
      </c>
      <c r="H2612" s="248">
        <v>1</v>
      </c>
      <c r="I2612" s="249"/>
      <c r="J2612" s="250">
        <f>ROUND(I2612*H2612,2)</f>
        <v>0</v>
      </c>
      <c r="K2612" s="246" t="s">
        <v>1</v>
      </c>
      <c r="L2612" s="251"/>
      <c r="M2612" s="252" t="s">
        <v>1</v>
      </c>
      <c r="N2612" s="253" t="s">
        <v>44</v>
      </c>
      <c r="O2612" s="72"/>
      <c r="P2612" s="196">
        <f>O2612*H2612</f>
        <v>0</v>
      </c>
      <c r="Q2612" s="196">
        <v>0.05</v>
      </c>
      <c r="R2612" s="196">
        <f>Q2612*H2612</f>
        <v>0.05</v>
      </c>
      <c r="S2612" s="196">
        <v>0</v>
      </c>
      <c r="T2612" s="197">
        <f>S2612*H2612</f>
        <v>0</v>
      </c>
      <c r="U2612" s="35"/>
      <c r="V2612" s="35"/>
      <c r="W2612" s="35"/>
      <c r="X2612" s="35"/>
      <c r="Y2612" s="35"/>
      <c r="Z2612" s="35"/>
      <c r="AA2612" s="35"/>
      <c r="AB2612" s="35"/>
      <c r="AC2612" s="35"/>
      <c r="AD2612" s="35"/>
      <c r="AE2612" s="35"/>
      <c r="AR2612" s="198" t="s">
        <v>359</v>
      </c>
      <c r="AT2612" s="198" t="s">
        <v>343</v>
      </c>
      <c r="AU2612" s="198" t="s">
        <v>89</v>
      </c>
      <c r="AY2612" s="18" t="s">
        <v>158</v>
      </c>
      <c r="BE2612" s="199">
        <f>IF(N2612="základní",J2612,0)</f>
        <v>0</v>
      </c>
      <c r="BF2612" s="199">
        <f>IF(N2612="snížená",J2612,0)</f>
        <v>0</v>
      </c>
      <c r="BG2612" s="199">
        <f>IF(N2612="zákl. přenesená",J2612,0)</f>
        <v>0</v>
      </c>
      <c r="BH2612" s="199">
        <f>IF(N2612="sníž. přenesená",J2612,0)</f>
        <v>0</v>
      </c>
      <c r="BI2612" s="199">
        <f>IF(N2612="nulová",J2612,0)</f>
        <v>0</v>
      </c>
      <c r="BJ2612" s="18" t="s">
        <v>87</v>
      </c>
      <c r="BK2612" s="199">
        <f>ROUND(I2612*H2612,2)</f>
        <v>0</v>
      </c>
      <c r="BL2612" s="18" t="s">
        <v>263</v>
      </c>
      <c r="BM2612" s="198" t="s">
        <v>4180</v>
      </c>
    </row>
    <row r="2613" spans="1:65" s="2" customFormat="1" ht="55.5" customHeight="1">
      <c r="A2613" s="35"/>
      <c r="B2613" s="36"/>
      <c r="C2613" s="244" t="s">
        <v>4181</v>
      </c>
      <c r="D2613" s="244" t="s">
        <v>343</v>
      </c>
      <c r="E2613" s="245" t="s">
        <v>4182</v>
      </c>
      <c r="F2613" s="246" t="s">
        <v>4183</v>
      </c>
      <c r="G2613" s="247" t="s">
        <v>184</v>
      </c>
      <c r="H2613" s="248">
        <v>1</v>
      </c>
      <c r="I2613" s="249"/>
      <c r="J2613" s="250">
        <f>ROUND(I2613*H2613,2)</f>
        <v>0</v>
      </c>
      <c r="K2613" s="246" t="s">
        <v>1</v>
      </c>
      <c r="L2613" s="251"/>
      <c r="M2613" s="252" t="s">
        <v>1</v>
      </c>
      <c r="N2613" s="253" t="s">
        <v>44</v>
      </c>
      <c r="O2613" s="72"/>
      <c r="P2613" s="196">
        <f>O2613*H2613</f>
        <v>0</v>
      </c>
      <c r="Q2613" s="196">
        <v>0.06</v>
      </c>
      <c r="R2613" s="196">
        <f>Q2613*H2613</f>
        <v>0.06</v>
      </c>
      <c r="S2613" s="196">
        <v>0</v>
      </c>
      <c r="T2613" s="197">
        <f>S2613*H2613</f>
        <v>0</v>
      </c>
      <c r="U2613" s="35"/>
      <c r="V2613" s="35"/>
      <c r="W2613" s="35"/>
      <c r="X2613" s="35"/>
      <c r="Y2613" s="35"/>
      <c r="Z2613" s="35"/>
      <c r="AA2613" s="35"/>
      <c r="AB2613" s="35"/>
      <c r="AC2613" s="35"/>
      <c r="AD2613" s="35"/>
      <c r="AE2613" s="35"/>
      <c r="AR2613" s="198" t="s">
        <v>359</v>
      </c>
      <c r="AT2613" s="198" t="s">
        <v>343</v>
      </c>
      <c r="AU2613" s="198" t="s">
        <v>89</v>
      </c>
      <c r="AY2613" s="18" t="s">
        <v>158</v>
      </c>
      <c r="BE2613" s="199">
        <f>IF(N2613="základní",J2613,0)</f>
        <v>0</v>
      </c>
      <c r="BF2613" s="199">
        <f>IF(N2613="snížená",J2613,0)</f>
        <v>0</v>
      </c>
      <c r="BG2613" s="199">
        <f>IF(N2613="zákl. přenesená",J2613,0)</f>
        <v>0</v>
      </c>
      <c r="BH2613" s="199">
        <f>IF(N2613="sníž. přenesená",J2613,0)</f>
        <v>0</v>
      </c>
      <c r="BI2613" s="199">
        <f>IF(N2613="nulová",J2613,0)</f>
        <v>0</v>
      </c>
      <c r="BJ2613" s="18" t="s">
        <v>87</v>
      </c>
      <c r="BK2613" s="199">
        <f>ROUND(I2613*H2613,2)</f>
        <v>0</v>
      </c>
      <c r="BL2613" s="18" t="s">
        <v>263</v>
      </c>
      <c r="BM2613" s="198" t="s">
        <v>4184</v>
      </c>
    </row>
    <row r="2614" spans="1:65" s="2" customFormat="1" ht="24.2" customHeight="1">
      <c r="A2614" s="35"/>
      <c r="B2614" s="36"/>
      <c r="C2614" s="187" t="s">
        <v>4185</v>
      </c>
      <c r="D2614" s="187" t="s">
        <v>161</v>
      </c>
      <c r="E2614" s="188" t="s">
        <v>4186</v>
      </c>
      <c r="F2614" s="189" t="s">
        <v>4187</v>
      </c>
      <c r="G2614" s="190" t="s">
        <v>184</v>
      </c>
      <c r="H2614" s="191">
        <v>2</v>
      </c>
      <c r="I2614" s="192"/>
      <c r="J2614" s="193">
        <f>ROUND(I2614*H2614,2)</f>
        <v>0</v>
      </c>
      <c r="K2614" s="189" t="s">
        <v>217</v>
      </c>
      <c r="L2614" s="40"/>
      <c r="M2614" s="194" t="s">
        <v>1</v>
      </c>
      <c r="N2614" s="195" t="s">
        <v>44</v>
      </c>
      <c r="O2614" s="72"/>
      <c r="P2614" s="196">
        <f>O2614*H2614</f>
        <v>0</v>
      </c>
      <c r="Q2614" s="196">
        <v>0</v>
      </c>
      <c r="R2614" s="196">
        <f>Q2614*H2614</f>
        <v>0</v>
      </c>
      <c r="S2614" s="196">
        <v>4.0000000000000002E-4</v>
      </c>
      <c r="T2614" s="197">
        <f>S2614*H2614</f>
        <v>8.0000000000000004E-4</v>
      </c>
      <c r="U2614" s="35"/>
      <c r="V2614" s="35"/>
      <c r="W2614" s="35"/>
      <c r="X2614" s="35"/>
      <c r="Y2614" s="35"/>
      <c r="Z2614" s="35"/>
      <c r="AA2614" s="35"/>
      <c r="AB2614" s="35"/>
      <c r="AC2614" s="35"/>
      <c r="AD2614" s="35"/>
      <c r="AE2614" s="35"/>
      <c r="AR2614" s="198" t="s">
        <v>263</v>
      </c>
      <c r="AT2614" s="198" t="s">
        <v>161</v>
      </c>
      <c r="AU2614" s="198" t="s">
        <v>89</v>
      </c>
      <c r="AY2614" s="18" t="s">
        <v>158</v>
      </c>
      <c r="BE2614" s="199">
        <f>IF(N2614="základní",J2614,0)</f>
        <v>0</v>
      </c>
      <c r="BF2614" s="199">
        <f>IF(N2614="snížená",J2614,0)</f>
        <v>0</v>
      </c>
      <c r="BG2614" s="199">
        <f>IF(N2614="zákl. přenesená",J2614,0)</f>
        <v>0</v>
      </c>
      <c r="BH2614" s="199">
        <f>IF(N2614="sníž. přenesená",J2614,0)</f>
        <v>0</v>
      </c>
      <c r="BI2614" s="199">
        <f>IF(N2614="nulová",J2614,0)</f>
        <v>0</v>
      </c>
      <c r="BJ2614" s="18" t="s">
        <v>87</v>
      </c>
      <c r="BK2614" s="199">
        <f>ROUND(I2614*H2614,2)</f>
        <v>0</v>
      </c>
      <c r="BL2614" s="18" t="s">
        <v>263</v>
      </c>
      <c r="BM2614" s="198" t="s">
        <v>4188</v>
      </c>
    </row>
    <row r="2615" spans="1:65" s="13" customFormat="1">
      <c r="B2615" s="200"/>
      <c r="C2615" s="201"/>
      <c r="D2615" s="202" t="s">
        <v>186</v>
      </c>
      <c r="E2615" s="203" t="s">
        <v>1</v>
      </c>
      <c r="F2615" s="204" t="s">
        <v>4189</v>
      </c>
      <c r="G2615" s="201"/>
      <c r="H2615" s="205">
        <v>2</v>
      </c>
      <c r="I2615" s="206"/>
      <c r="J2615" s="201"/>
      <c r="K2615" s="201"/>
      <c r="L2615" s="207"/>
      <c r="M2615" s="208"/>
      <c r="N2615" s="209"/>
      <c r="O2615" s="209"/>
      <c r="P2615" s="209"/>
      <c r="Q2615" s="209"/>
      <c r="R2615" s="209"/>
      <c r="S2615" s="209"/>
      <c r="T2615" s="210"/>
      <c r="AT2615" s="211" t="s">
        <v>186</v>
      </c>
      <c r="AU2615" s="211" t="s">
        <v>89</v>
      </c>
      <c r="AV2615" s="13" t="s">
        <v>89</v>
      </c>
      <c r="AW2615" s="13" t="s">
        <v>35</v>
      </c>
      <c r="AX2615" s="13" t="s">
        <v>87</v>
      </c>
      <c r="AY2615" s="211" t="s">
        <v>158</v>
      </c>
    </row>
    <row r="2616" spans="1:65" s="2" customFormat="1" ht="24.2" customHeight="1">
      <c r="A2616" s="35"/>
      <c r="B2616" s="36"/>
      <c r="C2616" s="187" t="s">
        <v>4190</v>
      </c>
      <c r="D2616" s="187" t="s">
        <v>161</v>
      </c>
      <c r="E2616" s="188" t="s">
        <v>4191</v>
      </c>
      <c r="F2616" s="189" t="s">
        <v>4192</v>
      </c>
      <c r="G2616" s="190" t="s">
        <v>332</v>
      </c>
      <c r="H2616" s="191">
        <v>4.12</v>
      </c>
      <c r="I2616" s="192"/>
      <c r="J2616" s="193">
        <f>ROUND(I2616*H2616,2)</f>
        <v>0</v>
      </c>
      <c r="K2616" s="189" t="s">
        <v>217</v>
      </c>
      <c r="L2616" s="40"/>
      <c r="M2616" s="194" t="s">
        <v>1</v>
      </c>
      <c r="N2616" s="195" t="s">
        <v>44</v>
      </c>
      <c r="O2616" s="72"/>
      <c r="P2616" s="196">
        <f>O2616*H2616</f>
        <v>0</v>
      </c>
      <c r="Q2616" s="196">
        <v>0</v>
      </c>
      <c r="R2616" s="196">
        <f>Q2616*H2616</f>
        <v>0</v>
      </c>
      <c r="S2616" s="196">
        <v>0</v>
      </c>
      <c r="T2616" s="197">
        <f>S2616*H2616</f>
        <v>0</v>
      </c>
      <c r="U2616" s="35"/>
      <c r="V2616" s="35"/>
      <c r="W2616" s="35"/>
      <c r="X2616" s="35"/>
      <c r="Y2616" s="35"/>
      <c r="Z2616" s="35"/>
      <c r="AA2616" s="35"/>
      <c r="AB2616" s="35"/>
      <c r="AC2616" s="35"/>
      <c r="AD2616" s="35"/>
      <c r="AE2616" s="35"/>
      <c r="AR2616" s="198" t="s">
        <v>263</v>
      </c>
      <c r="AT2616" s="198" t="s">
        <v>161</v>
      </c>
      <c r="AU2616" s="198" t="s">
        <v>89</v>
      </c>
      <c r="AY2616" s="18" t="s">
        <v>158</v>
      </c>
      <c r="BE2616" s="199">
        <f>IF(N2616="základní",J2616,0)</f>
        <v>0</v>
      </c>
      <c r="BF2616" s="199">
        <f>IF(N2616="snížená",J2616,0)</f>
        <v>0</v>
      </c>
      <c r="BG2616" s="199">
        <f>IF(N2616="zákl. přenesená",J2616,0)</f>
        <v>0</v>
      </c>
      <c r="BH2616" s="199">
        <f>IF(N2616="sníž. přenesená",J2616,0)</f>
        <v>0</v>
      </c>
      <c r="BI2616" s="199">
        <f>IF(N2616="nulová",J2616,0)</f>
        <v>0</v>
      </c>
      <c r="BJ2616" s="18" t="s">
        <v>87</v>
      </c>
      <c r="BK2616" s="199">
        <f>ROUND(I2616*H2616,2)</f>
        <v>0</v>
      </c>
      <c r="BL2616" s="18" t="s">
        <v>263</v>
      </c>
      <c r="BM2616" s="198" t="s">
        <v>4193</v>
      </c>
    </row>
    <row r="2617" spans="1:65" s="13" customFormat="1">
      <c r="B2617" s="200"/>
      <c r="C2617" s="201"/>
      <c r="D2617" s="202" t="s">
        <v>186</v>
      </c>
      <c r="E2617" s="203" t="s">
        <v>1</v>
      </c>
      <c r="F2617" s="204" t="s">
        <v>4194</v>
      </c>
      <c r="G2617" s="201"/>
      <c r="H2617" s="205">
        <v>4.12</v>
      </c>
      <c r="I2617" s="206"/>
      <c r="J2617" s="201"/>
      <c r="K2617" s="201"/>
      <c r="L2617" s="207"/>
      <c r="M2617" s="208"/>
      <c r="N2617" s="209"/>
      <c r="O2617" s="209"/>
      <c r="P2617" s="209"/>
      <c r="Q2617" s="209"/>
      <c r="R2617" s="209"/>
      <c r="S2617" s="209"/>
      <c r="T2617" s="210"/>
      <c r="AT2617" s="211" t="s">
        <v>186</v>
      </c>
      <c r="AU2617" s="211" t="s">
        <v>89</v>
      </c>
      <c r="AV2617" s="13" t="s">
        <v>89</v>
      </c>
      <c r="AW2617" s="13" t="s">
        <v>35</v>
      </c>
      <c r="AX2617" s="13" t="s">
        <v>87</v>
      </c>
      <c r="AY2617" s="211" t="s">
        <v>158</v>
      </c>
    </row>
    <row r="2618" spans="1:65" s="2" customFormat="1" ht="24.2" customHeight="1">
      <c r="A2618" s="35"/>
      <c r="B2618" s="36"/>
      <c r="C2618" s="244" t="s">
        <v>4195</v>
      </c>
      <c r="D2618" s="244" t="s">
        <v>343</v>
      </c>
      <c r="E2618" s="245" t="s">
        <v>4196</v>
      </c>
      <c r="F2618" s="246" t="s">
        <v>4197</v>
      </c>
      <c r="G2618" s="247" t="s">
        <v>332</v>
      </c>
      <c r="H2618" s="248">
        <v>7.12</v>
      </c>
      <c r="I2618" s="249"/>
      <c r="J2618" s="250">
        <f>ROUND(I2618*H2618,2)</f>
        <v>0</v>
      </c>
      <c r="K2618" s="246" t="s">
        <v>1</v>
      </c>
      <c r="L2618" s="251"/>
      <c r="M2618" s="252" t="s">
        <v>1</v>
      </c>
      <c r="N2618" s="253" t="s">
        <v>44</v>
      </c>
      <c r="O2618" s="72"/>
      <c r="P2618" s="196">
        <f>O2618*H2618</f>
        <v>0</v>
      </c>
      <c r="Q2618" s="196">
        <v>2.8999999999999998E-3</v>
      </c>
      <c r="R2618" s="196">
        <f>Q2618*H2618</f>
        <v>2.0648E-2</v>
      </c>
      <c r="S2618" s="196">
        <v>0</v>
      </c>
      <c r="T2618" s="197">
        <f>S2618*H2618</f>
        <v>0</v>
      </c>
      <c r="U2618" s="35"/>
      <c r="V2618" s="35"/>
      <c r="W2618" s="35"/>
      <c r="X2618" s="35"/>
      <c r="Y2618" s="35"/>
      <c r="Z2618" s="35"/>
      <c r="AA2618" s="35"/>
      <c r="AB2618" s="35"/>
      <c r="AC2618" s="35"/>
      <c r="AD2618" s="35"/>
      <c r="AE2618" s="35"/>
      <c r="AR2618" s="198" t="s">
        <v>359</v>
      </c>
      <c r="AT2618" s="198" t="s">
        <v>343</v>
      </c>
      <c r="AU2618" s="198" t="s">
        <v>89</v>
      </c>
      <c r="AY2618" s="18" t="s">
        <v>158</v>
      </c>
      <c r="BE2618" s="199">
        <f>IF(N2618="základní",J2618,0)</f>
        <v>0</v>
      </c>
      <c r="BF2618" s="199">
        <f>IF(N2618="snížená",J2618,0)</f>
        <v>0</v>
      </c>
      <c r="BG2618" s="199">
        <f>IF(N2618="zákl. přenesená",J2618,0)</f>
        <v>0</v>
      </c>
      <c r="BH2618" s="199">
        <f>IF(N2618="sníž. přenesená",J2618,0)</f>
        <v>0</v>
      </c>
      <c r="BI2618" s="199">
        <f>IF(N2618="nulová",J2618,0)</f>
        <v>0</v>
      </c>
      <c r="BJ2618" s="18" t="s">
        <v>87</v>
      </c>
      <c r="BK2618" s="199">
        <f>ROUND(I2618*H2618,2)</f>
        <v>0</v>
      </c>
      <c r="BL2618" s="18" t="s">
        <v>263</v>
      </c>
      <c r="BM2618" s="198" t="s">
        <v>4198</v>
      </c>
    </row>
    <row r="2619" spans="1:65" s="13" customFormat="1">
      <c r="B2619" s="200"/>
      <c r="C2619" s="201"/>
      <c r="D2619" s="202" t="s">
        <v>186</v>
      </c>
      <c r="E2619" s="203" t="s">
        <v>1</v>
      </c>
      <c r="F2619" s="204" t="s">
        <v>4199</v>
      </c>
      <c r="G2619" s="201"/>
      <c r="H2619" s="205">
        <v>3.45</v>
      </c>
      <c r="I2619" s="206"/>
      <c r="J2619" s="201"/>
      <c r="K2619" s="201"/>
      <c r="L2619" s="207"/>
      <c r="M2619" s="208"/>
      <c r="N2619" s="209"/>
      <c r="O2619" s="209"/>
      <c r="P2619" s="209"/>
      <c r="Q2619" s="209"/>
      <c r="R2619" s="209"/>
      <c r="S2619" s="209"/>
      <c r="T2619" s="210"/>
      <c r="AT2619" s="211" t="s">
        <v>186</v>
      </c>
      <c r="AU2619" s="211" t="s">
        <v>89</v>
      </c>
      <c r="AV2619" s="13" t="s">
        <v>89</v>
      </c>
      <c r="AW2619" s="13" t="s">
        <v>35</v>
      </c>
      <c r="AX2619" s="13" t="s">
        <v>79</v>
      </c>
      <c r="AY2619" s="211" t="s">
        <v>158</v>
      </c>
    </row>
    <row r="2620" spans="1:65" s="13" customFormat="1">
      <c r="B2620" s="200"/>
      <c r="C2620" s="201"/>
      <c r="D2620" s="202" t="s">
        <v>186</v>
      </c>
      <c r="E2620" s="203" t="s">
        <v>1</v>
      </c>
      <c r="F2620" s="204" t="s">
        <v>4200</v>
      </c>
      <c r="G2620" s="201"/>
      <c r="H2620" s="205">
        <v>3.67</v>
      </c>
      <c r="I2620" s="206"/>
      <c r="J2620" s="201"/>
      <c r="K2620" s="201"/>
      <c r="L2620" s="207"/>
      <c r="M2620" s="208"/>
      <c r="N2620" s="209"/>
      <c r="O2620" s="209"/>
      <c r="P2620" s="209"/>
      <c r="Q2620" s="209"/>
      <c r="R2620" s="209"/>
      <c r="S2620" s="209"/>
      <c r="T2620" s="210"/>
      <c r="AT2620" s="211" t="s">
        <v>186</v>
      </c>
      <c r="AU2620" s="211" t="s">
        <v>89</v>
      </c>
      <c r="AV2620" s="13" t="s">
        <v>89</v>
      </c>
      <c r="AW2620" s="13" t="s">
        <v>35</v>
      </c>
      <c r="AX2620" s="13" t="s">
        <v>79</v>
      </c>
      <c r="AY2620" s="211" t="s">
        <v>158</v>
      </c>
    </row>
    <row r="2621" spans="1:65" s="14" customFormat="1">
      <c r="B2621" s="212"/>
      <c r="C2621" s="213"/>
      <c r="D2621" s="202" t="s">
        <v>186</v>
      </c>
      <c r="E2621" s="214" t="s">
        <v>1</v>
      </c>
      <c r="F2621" s="215" t="s">
        <v>199</v>
      </c>
      <c r="G2621" s="213"/>
      <c r="H2621" s="216">
        <v>7.12</v>
      </c>
      <c r="I2621" s="217"/>
      <c r="J2621" s="213"/>
      <c r="K2621" s="213"/>
      <c r="L2621" s="218"/>
      <c r="M2621" s="219"/>
      <c r="N2621" s="220"/>
      <c r="O2621" s="220"/>
      <c r="P2621" s="220"/>
      <c r="Q2621" s="220"/>
      <c r="R2621" s="220"/>
      <c r="S2621" s="220"/>
      <c r="T2621" s="221"/>
      <c r="AT2621" s="222" t="s">
        <v>186</v>
      </c>
      <c r="AU2621" s="222" t="s">
        <v>89</v>
      </c>
      <c r="AV2621" s="14" t="s">
        <v>165</v>
      </c>
      <c r="AW2621" s="14" t="s">
        <v>35</v>
      </c>
      <c r="AX2621" s="14" t="s">
        <v>87</v>
      </c>
      <c r="AY2621" s="222" t="s">
        <v>158</v>
      </c>
    </row>
    <row r="2622" spans="1:65" s="2" customFormat="1" ht="24.2" customHeight="1">
      <c r="A2622" s="35"/>
      <c r="B2622" s="36"/>
      <c r="C2622" s="187" t="s">
        <v>4201</v>
      </c>
      <c r="D2622" s="187" t="s">
        <v>161</v>
      </c>
      <c r="E2622" s="188" t="s">
        <v>4202</v>
      </c>
      <c r="F2622" s="189" t="s">
        <v>4203</v>
      </c>
      <c r="G2622" s="190" t="s">
        <v>332</v>
      </c>
      <c r="H2622" s="191">
        <v>3.6</v>
      </c>
      <c r="I2622" s="192"/>
      <c r="J2622" s="193">
        <f>ROUND(I2622*H2622,2)</f>
        <v>0</v>
      </c>
      <c r="K2622" s="189" t="s">
        <v>217</v>
      </c>
      <c r="L2622" s="40"/>
      <c r="M2622" s="194" t="s">
        <v>1</v>
      </c>
      <c r="N2622" s="195" t="s">
        <v>44</v>
      </c>
      <c r="O2622" s="72"/>
      <c r="P2622" s="196">
        <f>O2622*H2622</f>
        <v>0</v>
      </c>
      <c r="Q2622" s="196">
        <v>0</v>
      </c>
      <c r="R2622" s="196">
        <f>Q2622*H2622</f>
        <v>0</v>
      </c>
      <c r="S2622" s="196">
        <v>0.03</v>
      </c>
      <c r="T2622" s="197">
        <f>S2622*H2622</f>
        <v>0.108</v>
      </c>
      <c r="U2622" s="35"/>
      <c r="V2622" s="35"/>
      <c r="W2622" s="35"/>
      <c r="X2622" s="35"/>
      <c r="Y2622" s="35"/>
      <c r="Z2622" s="35"/>
      <c r="AA2622" s="35"/>
      <c r="AB2622" s="35"/>
      <c r="AC2622" s="35"/>
      <c r="AD2622" s="35"/>
      <c r="AE2622" s="35"/>
      <c r="AR2622" s="198" t="s">
        <v>263</v>
      </c>
      <c r="AT2622" s="198" t="s">
        <v>161</v>
      </c>
      <c r="AU2622" s="198" t="s">
        <v>89</v>
      </c>
      <c r="AY2622" s="18" t="s">
        <v>158</v>
      </c>
      <c r="BE2622" s="199">
        <f>IF(N2622="základní",J2622,0)</f>
        <v>0</v>
      </c>
      <c r="BF2622" s="199">
        <f>IF(N2622="snížená",J2622,0)</f>
        <v>0</v>
      </c>
      <c r="BG2622" s="199">
        <f>IF(N2622="zákl. přenesená",J2622,0)</f>
        <v>0</v>
      </c>
      <c r="BH2622" s="199">
        <f>IF(N2622="sníž. přenesená",J2622,0)</f>
        <v>0</v>
      </c>
      <c r="BI2622" s="199">
        <f>IF(N2622="nulová",J2622,0)</f>
        <v>0</v>
      </c>
      <c r="BJ2622" s="18" t="s">
        <v>87</v>
      </c>
      <c r="BK2622" s="199">
        <f>ROUND(I2622*H2622,2)</f>
        <v>0</v>
      </c>
      <c r="BL2622" s="18" t="s">
        <v>263</v>
      </c>
      <c r="BM2622" s="198" t="s">
        <v>4204</v>
      </c>
    </row>
    <row r="2623" spans="1:65" s="2" customFormat="1" ht="24.2" customHeight="1">
      <c r="A2623" s="35"/>
      <c r="B2623" s="36"/>
      <c r="C2623" s="187" t="s">
        <v>4205</v>
      </c>
      <c r="D2623" s="187" t="s">
        <v>161</v>
      </c>
      <c r="E2623" s="188" t="s">
        <v>4206</v>
      </c>
      <c r="F2623" s="189" t="s">
        <v>4207</v>
      </c>
      <c r="G2623" s="190" t="s">
        <v>184</v>
      </c>
      <c r="H2623" s="191">
        <v>8</v>
      </c>
      <c r="I2623" s="192"/>
      <c r="J2623" s="193">
        <f>ROUND(I2623*H2623,2)</f>
        <v>0</v>
      </c>
      <c r="K2623" s="189" t="s">
        <v>217</v>
      </c>
      <c r="L2623" s="40"/>
      <c r="M2623" s="194" t="s">
        <v>1</v>
      </c>
      <c r="N2623" s="195" t="s">
        <v>44</v>
      </c>
      <c r="O2623" s="72"/>
      <c r="P2623" s="196">
        <f>O2623*H2623</f>
        <v>0</v>
      </c>
      <c r="Q2623" s="196">
        <v>0</v>
      </c>
      <c r="R2623" s="196">
        <f>Q2623*H2623</f>
        <v>0</v>
      </c>
      <c r="S2623" s="196">
        <v>0</v>
      </c>
      <c r="T2623" s="197">
        <f>S2623*H2623</f>
        <v>0</v>
      </c>
      <c r="U2623" s="35"/>
      <c r="V2623" s="35"/>
      <c r="W2623" s="35"/>
      <c r="X2623" s="35"/>
      <c r="Y2623" s="35"/>
      <c r="Z2623" s="35"/>
      <c r="AA2623" s="35"/>
      <c r="AB2623" s="35"/>
      <c r="AC2623" s="35"/>
      <c r="AD2623" s="35"/>
      <c r="AE2623" s="35"/>
      <c r="AR2623" s="198" t="s">
        <v>263</v>
      </c>
      <c r="AT2623" s="198" t="s">
        <v>161</v>
      </c>
      <c r="AU2623" s="198" t="s">
        <v>89</v>
      </c>
      <c r="AY2623" s="18" t="s">
        <v>158</v>
      </c>
      <c r="BE2623" s="199">
        <f>IF(N2623="základní",J2623,0)</f>
        <v>0</v>
      </c>
      <c r="BF2623" s="199">
        <f>IF(N2623="snížená",J2623,0)</f>
        <v>0</v>
      </c>
      <c r="BG2623" s="199">
        <f>IF(N2623="zákl. přenesená",J2623,0)</f>
        <v>0</v>
      </c>
      <c r="BH2623" s="199">
        <f>IF(N2623="sníž. přenesená",J2623,0)</f>
        <v>0</v>
      </c>
      <c r="BI2623" s="199">
        <f>IF(N2623="nulová",J2623,0)</f>
        <v>0</v>
      </c>
      <c r="BJ2623" s="18" t="s">
        <v>87</v>
      </c>
      <c r="BK2623" s="199">
        <f>ROUND(I2623*H2623,2)</f>
        <v>0</v>
      </c>
      <c r="BL2623" s="18" t="s">
        <v>263</v>
      </c>
      <c r="BM2623" s="198" t="s">
        <v>4208</v>
      </c>
    </row>
    <row r="2624" spans="1:65" s="13" customFormat="1">
      <c r="B2624" s="200"/>
      <c r="C2624" s="201"/>
      <c r="D2624" s="202" t="s">
        <v>186</v>
      </c>
      <c r="E2624" s="203" t="s">
        <v>1</v>
      </c>
      <c r="F2624" s="204" t="s">
        <v>4209</v>
      </c>
      <c r="G2624" s="201"/>
      <c r="H2624" s="205">
        <v>8</v>
      </c>
      <c r="I2624" s="206"/>
      <c r="J2624" s="201"/>
      <c r="K2624" s="201"/>
      <c r="L2624" s="207"/>
      <c r="M2624" s="208"/>
      <c r="N2624" s="209"/>
      <c r="O2624" s="209"/>
      <c r="P2624" s="209"/>
      <c r="Q2624" s="209"/>
      <c r="R2624" s="209"/>
      <c r="S2624" s="209"/>
      <c r="T2624" s="210"/>
      <c r="AT2624" s="211" t="s">
        <v>186</v>
      </c>
      <c r="AU2624" s="211" t="s">
        <v>89</v>
      </c>
      <c r="AV2624" s="13" t="s">
        <v>89</v>
      </c>
      <c r="AW2624" s="13" t="s">
        <v>35</v>
      </c>
      <c r="AX2624" s="13" t="s">
        <v>87</v>
      </c>
      <c r="AY2624" s="211" t="s">
        <v>158</v>
      </c>
    </row>
    <row r="2625" spans="1:65" s="2" customFormat="1" ht="37.9" customHeight="1">
      <c r="A2625" s="35"/>
      <c r="B2625" s="36"/>
      <c r="C2625" s="244" t="s">
        <v>4210</v>
      </c>
      <c r="D2625" s="244" t="s">
        <v>343</v>
      </c>
      <c r="E2625" s="245" t="s">
        <v>4211</v>
      </c>
      <c r="F2625" s="246" t="s">
        <v>4212</v>
      </c>
      <c r="G2625" s="247" t="s">
        <v>184</v>
      </c>
      <c r="H2625" s="248">
        <v>8</v>
      </c>
      <c r="I2625" s="249"/>
      <c r="J2625" s="250">
        <f>ROUND(I2625*H2625,2)</f>
        <v>0</v>
      </c>
      <c r="K2625" s="246" t="s">
        <v>1</v>
      </c>
      <c r="L2625" s="251"/>
      <c r="M2625" s="252" t="s">
        <v>1</v>
      </c>
      <c r="N2625" s="253" t="s">
        <v>44</v>
      </c>
      <c r="O2625" s="72"/>
      <c r="P2625" s="196">
        <f>O2625*H2625</f>
        <v>0</v>
      </c>
      <c r="Q2625" s="196">
        <v>1.4999999999999999E-2</v>
      </c>
      <c r="R2625" s="196">
        <f>Q2625*H2625</f>
        <v>0.12</v>
      </c>
      <c r="S2625" s="196">
        <v>0</v>
      </c>
      <c r="T2625" s="197">
        <f>S2625*H2625</f>
        <v>0</v>
      </c>
      <c r="U2625" s="35"/>
      <c r="V2625" s="35"/>
      <c r="W2625" s="35"/>
      <c r="X2625" s="35"/>
      <c r="Y2625" s="35"/>
      <c r="Z2625" s="35"/>
      <c r="AA2625" s="35"/>
      <c r="AB2625" s="35"/>
      <c r="AC2625" s="35"/>
      <c r="AD2625" s="35"/>
      <c r="AE2625" s="35"/>
      <c r="AR2625" s="198" t="s">
        <v>359</v>
      </c>
      <c r="AT2625" s="198" t="s">
        <v>343</v>
      </c>
      <c r="AU2625" s="198" t="s">
        <v>89</v>
      </c>
      <c r="AY2625" s="18" t="s">
        <v>158</v>
      </c>
      <c r="BE2625" s="199">
        <f>IF(N2625="základní",J2625,0)</f>
        <v>0</v>
      </c>
      <c r="BF2625" s="199">
        <f>IF(N2625="snížená",J2625,0)</f>
        <v>0</v>
      </c>
      <c r="BG2625" s="199">
        <f>IF(N2625="zákl. přenesená",J2625,0)</f>
        <v>0</v>
      </c>
      <c r="BH2625" s="199">
        <f>IF(N2625="sníž. přenesená",J2625,0)</f>
        <v>0</v>
      </c>
      <c r="BI2625" s="199">
        <f>IF(N2625="nulová",J2625,0)</f>
        <v>0</v>
      </c>
      <c r="BJ2625" s="18" t="s">
        <v>87</v>
      </c>
      <c r="BK2625" s="199">
        <f>ROUND(I2625*H2625,2)</f>
        <v>0</v>
      </c>
      <c r="BL2625" s="18" t="s">
        <v>263</v>
      </c>
      <c r="BM2625" s="198" t="s">
        <v>4213</v>
      </c>
    </row>
    <row r="2626" spans="1:65" s="2" customFormat="1" ht="24.2" customHeight="1">
      <c r="A2626" s="35"/>
      <c r="B2626" s="36"/>
      <c r="C2626" s="187" t="s">
        <v>4214</v>
      </c>
      <c r="D2626" s="187" t="s">
        <v>161</v>
      </c>
      <c r="E2626" s="188" t="s">
        <v>4215</v>
      </c>
      <c r="F2626" s="189" t="s">
        <v>4216</v>
      </c>
      <c r="G2626" s="190" t="s">
        <v>184</v>
      </c>
      <c r="H2626" s="191">
        <v>10</v>
      </c>
      <c r="I2626" s="192"/>
      <c r="J2626" s="193">
        <f>ROUND(I2626*H2626,2)</f>
        <v>0</v>
      </c>
      <c r="K2626" s="189" t="s">
        <v>217</v>
      </c>
      <c r="L2626" s="40"/>
      <c r="M2626" s="194" t="s">
        <v>1</v>
      </c>
      <c r="N2626" s="195" t="s">
        <v>44</v>
      </c>
      <c r="O2626" s="72"/>
      <c r="P2626" s="196">
        <f>O2626*H2626</f>
        <v>0</v>
      </c>
      <c r="Q2626" s="196">
        <v>0</v>
      </c>
      <c r="R2626" s="196">
        <f>Q2626*H2626</f>
        <v>0</v>
      </c>
      <c r="S2626" s="196">
        <v>0</v>
      </c>
      <c r="T2626" s="197">
        <f>S2626*H2626</f>
        <v>0</v>
      </c>
      <c r="U2626" s="35"/>
      <c r="V2626" s="35"/>
      <c r="W2626" s="35"/>
      <c r="X2626" s="35"/>
      <c r="Y2626" s="35"/>
      <c r="Z2626" s="35"/>
      <c r="AA2626" s="35"/>
      <c r="AB2626" s="35"/>
      <c r="AC2626" s="35"/>
      <c r="AD2626" s="35"/>
      <c r="AE2626" s="35"/>
      <c r="AR2626" s="198" t="s">
        <v>263</v>
      </c>
      <c r="AT2626" s="198" t="s">
        <v>161</v>
      </c>
      <c r="AU2626" s="198" t="s">
        <v>89</v>
      </c>
      <c r="AY2626" s="18" t="s">
        <v>158</v>
      </c>
      <c r="BE2626" s="199">
        <f>IF(N2626="základní",J2626,0)</f>
        <v>0</v>
      </c>
      <c r="BF2626" s="199">
        <f>IF(N2626="snížená",J2626,0)</f>
        <v>0</v>
      </c>
      <c r="BG2626" s="199">
        <f>IF(N2626="zákl. přenesená",J2626,0)</f>
        <v>0</v>
      </c>
      <c r="BH2626" s="199">
        <f>IF(N2626="sníž. přenesená",J2626,0)</f>
        <v>0</v>
      </c>
      <c r="BI2626" s="199">
        <f>IF(N2626="nulová",J2626,0)</f>
        <v>0</v>
      </c>
      <c r="BJ2626" s="18" t="s">
        <v>87</v>
      </c>
      <c r="BK2626" s="199">
        <f>ROUND(I2626*H2626,2)</f>
        <v>0</v>
      </c>
      <c r="BL2626" s="18" t="s">
        <v>263</v>
      </c>
      <c r="BM2626" s="198" t="s">
        <v>4217</v>
      </c>
    </row>
    <row r="2627" spans="1:65" s="13" customFormat="1">
      <c r="B2627" s="200"/>
      <c r="C2627" s="201"/>
      <c r="D2627" s="202" t="s">
        <v>186</v>
      </c>
      <c r="E2627" s="203" t="s">
        <v>1</v>
      </c>
      <c r="F2627" s="204" t="s">
        <v>4218</v>
      </c>
      <c r="G2627" s="201"/>
      <c r="H2627" s="205">
        <v>10</v>
      </c>
      <c r="I2627" s="206"/>
      <c r="J2627" s="201"/>
      <c r="K2627" s="201"/>
      <c r="L2627" s="207"/>
      <c r="M2627" s="208"/>
      <c r="N2627" s="209"/>
      <c r="O2627" s="209"/>
      <c r="P2627" s="209"/>
      <c r="Q2627" s="209"/>
      <c r="R2627" s="209"/>
      <c r="S2627" s="209"/>
      <c r="T2627" s="210"/>
      <c r="AT2627" s="211" t="s">
        <v>186</v>
      </c>
      <c r="AU2627" s="211" t="s">
        <v>89</v>
      </c>
      <c r="AV2627" s="13" t="s">
        <v>89</v>
      </c>
      <c r="AW2627" s="13" t="s">
        <v>35</v>
      </c>
      <c r="AX2627" s="13" t="s">
        <v>87</v>
      </c>
      <c r="AY2627" s="211" t="s">
        <v>158</v>
      </c>
    </row>
    <row r="2628" spans="1:65" s="2" customFormat="1" ht="24.2" customHeight="1">
      <c r="A2628" s="35"/>
      <c r="B2628" s="36"/>
      <c r="C2628" s="244" t="s">
        <v>4219</v>
      </c>
      <c r="D2628" s="244" t="s">
        <v>343</v>
      </c>
      <c r="E2628" s="245" t="s">
        <v>4220</v>
      </c>
      <c r="F2628" s="246" t="s">
        <v>4221</v>
      </c>
      <c r="G2628" s="247" t="s">
        <v>184</v>
      </c>
      <c r="H2628" s="248">
        <v>10</v>
      </c>
      <c r="I2628" s="249"/>
      <c r="J2628" s="250">
        <f>ROUND(I2628*H2628,2)</f>
        <v>0</v>
      </c>
      <c r="K2628" s="246" t="s">
        <v>217</v>
      </c>
      <c r="L2628" s="251"/>
      <c r="M2628" s="252" t="s">
        <v>1</v>
      </c>
      <c r="N2628" s="253" t="s">
        <v>44</v>
      </c>
      <c r="O2628" s="72"/>
      <c r="P2628" s="196">
        <f>O2628*H2628</f>
        <v>0</v>
      </c>
      <c r="Q2628" s="196">
        <v>3.0699999999999998E-3</v>
      </c>
      <c r="R2628" s="196">
        <f>Q2628*H2628</f>
        <v>3.0699999999999998E-2</v>
      </c>
      <c r="S2628" s="196">
        <v>0</v>
      </c>
      <c r="T2628" s="197">
        <f>S2628*H2628</f>
        <v>0</v>
      </c>
      <c r="U2628" s="35"/>
      <c r="V2628" s="35"/>
      <c r="W2628" s="35"/>
      <c r="X2628" s="35"/>
      <c r="Y2628" s="35"/>
      <c r="Z2628" s="35"/>
      <c r="AA2628" s="35"/>
      <c r="AB2628" s="35"/>
      <c r="AC2628" s="35"/>
      <c r="AD2628" s="35"/>
      <c r="AE2628" s="35"/>
      <c r="AR2628" s="198" t="s">
        <v>359</v>
      </c>
      <c r="AT2628" s="198" t="s">
        <v>343</v>
      </c>
      <c r="AU2628" s="198" t="s">
        <v>89</v>
      </c>
      <c r="AY2628" s="18" t="s">
        <v>158</v>
      </c>
      <c r="BE2628" s="199">
        <f>IF(N2628="základní",J2628,0)</f>
        <v>0</v>
      </c>
      <c r="BF2628" s="199">
        <f>IF(N2628="snížená",J2628,0)</f>
        <v>0</v>
      </c>
      <c r="BG2628" s="199">
        <f>IF(N2628="zákl. přenesená",J2628,0)</f>
        <v>0</v>
      </c>
      <c r="BH2628" s="199">
        <f>IF(N2628="sníž. přenesená",J2628,0)</f>
        <v>0</v>
      </c>
      <c r="BI2628" s="199">
        <f>IF(N2628="nulová",J2628,0)</f>
        <v>0</v>
      </c>
      <c r="BJ2628" s="18" t="s">
        <v>87</v>
      </c>
      <c r="BK2628" s="199">
        <f>ROUND(I2628*H2628,2)</f>
        <v>0</v>
      </c>
      <c r="BL2628" s="18" t="s">
        <v>263</v>
      </c>
      <c r="BM2628" s="198" t="s">
        <v>4222</v>
      </c>
    </row>
    <row r="2629" spans="1:65" s="2" customFormat="1" ht="24.2" customHeight="1">
      <c r="A2629" s="35"/>
      <c r="B2629" s="36"/>
      <c r="C2629" s="187" t="s">
        <v>4223</v>
      </c>
      <c r="D2629" s="187" t="s">
        <v>161</v>
      </c>
      <c r="E2629" s="188" t="s">
        <v>4224</v>
      </c>
      <c r="F2629" s="189" t="s">
        <v>4225</v>
      </c>
      <c r="G2629" s="190" t="s">
        <v>2079</v>
      </c>
      <c r="H2629" s="191">
        <v>8</v>
      </c>
      <c r="I2629" s="192"/>
      <c r="J2629" s="193">
        <f>ROUND(I2629*H2629,2)</f>
        <v>0</v>
      </c>
      <c r="K2629" s="189" t="s">
        <v>217</v>
      </c>
      <c r="L2629" s="40"/>
      <c r="M2629" s="194" t="s">
        <v>1</v>
      </c>
      <c r="N2629" s="195" t="s">
        <v>44</v>
      </c>
      <c r="O2629" s="72"/>
      <c r="P2629" s="196">
        <f>O2629*H2629</f>
        <v>0</v>
      </c>
      <c r="Q2629" s="196">
        <v>6.9999999999999994E-5</v>
      </c>
      <c r="R2629" s="196">
        <f>Q2629*H2629</f>
        <v>5.5999999999999995E-4</v>
      </c>
      <c r="S2629" s="196">
        <v>0</v>
      </c>
      <c r="T2629" s="197">
        <f>S2629*H2629</f>
        <v>0</v>
      </c>
      <c r="U2629" s="35"/>
      <c r="V2629" s="35"/>
      <c r="W2629" s="35"/>
      <c r="X2629" s="35"/>
      <c r="Y2629" s="35"/>
      <c r="Z2629" s="35"/>
      <c r="AA2629" s="35"/>
      <c r="AB2629" s="35"/>
      <c r="AC2629" s="35"/>
      <c r="AD2629" s="35"/>
      <c r="AE2629" s="35"/>
      <c r="AR2629" s="198" t="s">
        <v>263</v>
      </c>
      <c r="AT2629" s="198" t="s">
        <v>161</v>
      </c>
      <c r="AU2629" s="198" t="s">
        <v>89</v>
      </c>
      <c r="AY2629" s="18" t="s">
        <v>158</v>
      </c>
      <c r="BE2629" s="199">
        <f>IF(N2629="základní",J2629,0)</f>
        <v>0</v>
      </c>
      <c r="BF2629" s="199">
        <f>IF(N2629="snížená",J2629,0)</f>
        <v>0</v>
      </c>
      <c r="BG2629" s="199">
        <f>IF(N2629="zákl. přenesená",J2629,0)</f>
        <v>0</v>
      </c>
      <c r="BH2629" s="199">
        <f>IF(N2629="sníž. přenesená",J2629,0)</f>
        <v>0</v>
      </c>
      <c r="BI2629" s="199">
        <f>IF(N2629="nulová",J2629,0)</f>
        <v>0</v>
      </c>
      <c r="BJ2629" s="18" t="s">
        <v>87</v>
      </c>
      <c r="BK2629" s="199">
        <f>ROUND(I2629*H2629,2)</f>
        <v>0</v>
      </c>
      <c r="BL2629" s="18" t="s">
        <v>263</v>
      </c>
      <c r="BM2629" s="198" t="s">
        <v>4226</v>
      </c>
    </row>
    <row r="2630" spans="1:65" s="13" customFormat="1">
      <c r="B2630" s="200"/>
      <c r="C2630" s="201"/>
      <c r="D2630" s="202" t="s">
        <v>186</v>
      </c>
      <c r="E2630" s="203" t="s">
        <v>1</v>
      </c>
      <c r="F2630" s="204" t="s">
        <v>4227</v>
      </c>
      <c r="G2630" s="201"/>
      <c r="H2630" s="205">
        <v>8</v>
      </c>
      <c r="I2630" s="206"/>
      <c r="J2630" s="201"/>
      <c r="K2630" s="201"/>
      <c r="L2630" s="207"/>
      <c r="M2630" s="208"/>
      <c r="N2630" s="209"/>
      <c r="O2630" s="209"/>
      <c r="P2630" s="209"/>
      <c r="Q2630" s="209"/>
      <c r="R2630" s="209"/>
      <c r="S2630" s="209"/>
      <c r="T2630" s="210"/>
      <c r="AT2630" s="211" t="s">
        <v>186</v>
      </c>
      <c r="AU2630" s="211" t="s">
        <v>89</v>
      </c>
      <c r="AV2630" s="13" t="s">
        <v>89</v>
      </c>
      <c r="AW2630" s="13" t="s">
        <v>35</v>
      </c>
      <c r="AX2630" s="13" t="s">
        <v>87</v>
      </c>
      <c r="AY2630" s="211" t="s">
        <v>158</v>
      </c>
    </row>
    <row r="2631" spans="1:65" s="2" customFormat="1" ht="16.5" customHeight="1">
      <c r="A2631" s="35"/>
      <c r="B2631" s="36"/>
      <c r="C2631" s="244" t="s">
        <v>4228</v>
      </c>
      <c r="D2631" s="244" t="s">
        <v>343</v>
      </c>
      <c r="E2631" s="245" t="s">
        <v>4229</v>
      </c>
      <c r="F2631" s="246" t="s">
        <v>4230</v>
      </c>
      <c r="G2631" s="247" t="s">
        <v>184</v>
      </c>
      <c r="H2631" s="248">
        <v>16</v>
      </c>
      <c r="I2631" s="249"/>
      <c r="J2631" s="250">
        <f>ROUND(I2631*H2631,2)</f>
        <v>0</v>
      </c>
      <c r="K2631" s="246" t="s">
        <v>1</v>
      </c>
      <c r="L2631" s="251"/>
      <c r="M2631" s="252" t="s">
        <v>1</v>
      </c>
      <c r="N2631" s="253" t="s">
        <v>44</v>
      </c>
      <c r="O2631" s="72"/>
      <c r="P2631" s="196">
        <f>O2631*H2631</f>
        <v>0</v>
      </c>
      <c r="Q2631" s="196">
        <v>5.0000000000000001E-4</v>
      </c>
      <c r="R2631" s="196">
        <f>Q2631*H2631</f>
        <v>8.0000000000000002E-3</v>
      </c>
      <c r="S2631" s="196">
        <v>0</v>
      </c>
      <c r="T2631" s="197">
        <f>S2631*H2631</f>
        <v>0</v>
      </c>
      <c r="U2631" s="35"/>
      <c r="V2631" s="35"/>
      <c r="W2631" s="35"/>
      <c r="X2631" s="35"/>
      <c r="Y2631" s="35"/>
      <c r="Z2631" s="35"/>
      <c r="AA2631" s="35"/>
      <c r="AB2631" s="35"/>
      <c r="AC2631" s="35"/>
      <c r="AD2631" s="35"/>
      <c r="AE2631" s="35"/>
      <c r="AR2631" s="198" t="s">
        <v>359</v>
      </c>
      <c r="AT2631" s="198" t="s">
        <v>343</v>
      </c>
      <c r="AU2631" s="198" t="s">
        <v>89</v>
      </c>
      <c r="AY2631" s="18" t="s">
        <v>158</v>
      </c>
      <c r="BE2631" s="199">
        <f>IF(N2631="základní",J2631,0)</f>
        <v>0</v>
      </c>
      <c r="BF2631" s="199">
        <f>IF(N2631="snížená",J2631,0)</f>
        <v>0</v>
      </c>
      <c r="BG2631" s="199">
        <f>IF(N2631="zákl. přenesená",J2631,0)</f>
        <v>0</v>
      </c>
      <c r="BH2631" s="199">
        <f>IF(N2631="sníž. přenesená",J2631,0)</f>
        <v>0</v>
      </c>
      <c r="BI2631" s="199">
        <f>IF(N2631="nulová",J2631,0)</f>
        <v>0</v>
      </c>
      <c r="BJ2631" s="18" t="s">
        <v>87</v>
      </c>
      <c r="BK2631" s="199">
        <f>ROUND(I2631*H2631,2)</f>
        <v>0</v>
      </c>
      <c r="BL2631" s="18" t="s">
        <v>263</v>
      </c>
      <c r="BM2631" s="198" t="s">
        <v>4231</v>
      </c>
    </row>
    <row r="2632" spans="1:65" s="2" customFormat="1" ht="24.2" customHeight="1">
      <c r="A2632" s="35"/>
      <c r="B2632" s="36"/>
      <c r="C2632" s="187" t="s">
        <v>4232</v>
      </c>
      <c r="D2632" s="187" t="s">
        <v>161</v>
      </c>
      <c r="E2632" s="188" t="s">
        <v>4233</v>
      </c>
      <c r="F2632" s="189" t="s">
        <v>4234</v>
      </c>
      <c r="G2632" s="190" t="s">
        <v>2079</v>
      </c>
      <c r="H2632" s="191">
        <v>380</v>
      </c>
      <c r="I2632" s="192"/>
      <c r="J2632" s="193">
        <f>ROUND(I2632*H2632,2)</f>
        <v>0</v>
      </c>
      <c r="K2632" s="189" t="s">
        <v>217</v>
      </c>
      <c r="L2632" s="40"/>
      <c r="M2632" s="194" t="s">
        <v>1</v>
      </c>
      <c r="N2632" s="195" t="s">
        <v>44</v>
      </c>
      <c r="O2632" s="72"/>
      <c r="P2632" s="196">
        <f>O2632*H2632</f>
        <v>0</v>
      </c>
      <c r="Q2632" s="196">
        <v>5.0000000000000002E-5</v>
      </c>
      <c r="R2632" s="196">
        <f>Q2632*H2632</f>
        <v>1.9E-2</v>
      </c>
      <c r="S2632" s="196">
        <v>0</v>
      </c>
      <c r="T2632" s="197">
        <f>S2632*H2632</f>
        <v>0</v>
      </c>
      <c r="U2632" s="35"/>
      <c r="V2632" s="35"/>
      <c r="W2632" s="35"/>
      <c r="X2632" s="35"/>
      <c r="Y2632" s="35"/>
      <c r="Z2632" s="35"/>
      <c r="AA2632" s="35"/>
      <c r="AB2632" s="35"/>
      <c r="AC2632" s="35"/>
      <c r="AD2632" s="35"/>
      <c r="AE2632" s="35"/>
      <c r="AR2632" s="198" t="s">
        <v>263</v>
      </c>
      <c r="AT2632" s="198" t="s">
        <v>161</v>
      </c>
      <c r="AU2632" s="198" t="s">
        <v>89</v>
      </c>
      <c r="AY2632" s="18" t="s">
        <v>158</v>
      </c>
      <c r="BE2632" s="199">
        <f>IF(N2632="základní",J2632,0)</f>
        <v>0</v>
      </c>
      <c r="BF2632" s="199">
        <f>IF(N2632="snížená",J2632,0)</f>
        <v>0</v>
      </c>
      <c r="BG2632" s="199">
        <f>IF(N2632="zákl. přenesená",J2632,0)</f>
        <v>0</v>
      </c>
      <c r="BH2632" s="199">
        <f>IF(N2632="sníž. přenesená",J2632,0)</f>
        <v>0</v>
      </c>
      <c r="BI2632" s="199">
        <f>IF(N2632="nulová",J2632,0)</f>
        <v>0</v>
      </c>
      <c r="BJ2632" s="18" t="s">
        <v>87</v>
      </c>
      <c r="BK2632" s="199">
        <f>ROUND(I2632*H2632,2)</f>
        <v>0</v>
      </c>
      <c r="BL2632" s="18" t="s">
        <v>263</v>
      </c>
      <c r="BM2632" s="198" t="s">
        <v>4235</v>
      </c>
    </row>
    <row r="2633" spans="1:65" s="13" customFormat="1">
      <c r="B2633" s="200"/>
      <c r="C2633" s="201"/>
      <c r="D2633" s="202" t="s">
        <v>186</v>
      </c>
      <c r="E2633" s="203" t="s">
        <v>1</v>
      </c>
      <c r="F2633" s="204" t="s">
        <v>4236</v>
      </c>
      <c r="G2633" s="201"/>
      <c r="H2633" s="205">
        <v>380</v>
      </c>
      <c r="I2633" s="206"/>
      <c r="J2633" s="201"/>
      <c r="K2633" s="201"/>
      <c r="L2633" s="207"/>
      <c r="M2633" s="208"/>
      <c r="N2633" s="209"/>
      <c r="O2633" s="209"/>
      <c r="P2633" s="209"/>
      <c r="Q2633" s="209"/>
      <c r="R2633" s="209"/>
      <c r="S2633" s="209"/>
      <c r="T2633" s="210"/>
      <c r="AT2633" s="211" t="s">
        <v>186</v>
      </c>
      <c r="AU2633" s="211" t="s">
        <v>89</v>
      </c>
      <c r="AV2633" s="13" t="s">
        <v>89</v>
      </c>
      <c r="AW2633" s="13" t="s">
        <v>35</v>
      </c>
      <c r="AX2633" s="13" t="s">
        <v>87</v>
      </c>
      <c r="AY2633" s="211" t="s">
        <v>158</v>
      </c>
    </row>
    <row r="2634" spans="1:65" s="2" customFormat="1" ht="55.5" customHeight="1">
      <c r="A2634" s="35"/>
      <c r="B2634" s="36"/>
      <c r="C2634" s="244" t="s">
        <v>4237</v>
      </c>
      <c r="D2634" s="244" t="s">
        <v>343</v>
      </c>
      <c r="E2634" s="245" t="s">
        <v>4238</v>
      </c>
      <c r="F2634" s="246" t="s">
        <v>4239</v>
      </c>
      <c r="G2634" s="247" t="s">
        <v>184</v>
      </c>
      <c r="H2634" s="248">
        <v>9</v>
      </c>
      <c r="I2634" s="249"/>
      <c r="J2634" s="250">
        <f>ROUND(I2634*H2634,2)</f>
        <v>0</v>
      </c>
      <c r="K2634" s="246" t="s">
        <v>1</v>
      </c>
      <c r="L2634" s="251"/>
      <c r="M2634" s="252" t="s">
        <v>1</v>
      </c>
      <c r="N2634" s="253" t="s">
        <v>44</v>
      </c>
      <c r="O2634" s="72"/>
      <c r="P2634" s="196">
        <f>O2634*H2634</f>
        <v>0</v>
      </c>
      <c r="Q2634" s="196">
        <v>3.7999999999999999E-2</v>
      </c>
      <c r="R2634" s="196">
        <f>Q2634*H2634</f>
        <v>0.34199999999999997</v>
      </c>
      <c r="S2634" s="196">
        <v>0</v>
      </c>
      <c r="T2634" s="197">
        <f>S2634*H2634</f>
        <v>0</v>
      </c>
      <c r="U2634" s="35"/>
      <c r="V2634" s="35"/>
      <c r="W2634" s="35"/>
      <c r="X2634" s="35"/>
      <c r="Y2634" s="35"/>
      <c r="Z2634" s="35"/>
      <c r="AA2634" s="35"/>
      <c r="AB2634" s="35"/>
      <c r="AC2634" s="35"/>
      <c r="AD2634" s="35"/>
      <c r="AE2634" s="35"/>
      <c r="AR2634" s="198" t="s">
        <v>359</v>
      </c>
      <c r="AT2634" s="198" t="s">
        <v>343</v>
      </c>
      <c r="AU2634" s="198" t="s">
        <v>89</v>
      </c>
      <c r="AY2634" s="18" t="s">
        <v>158</v>
      </c>
      <c r="BE2634" s="199">
        <f>IF(N2634="základní",J2634,0)</f>
        <v>0</v>
      </c>
      <c r="BF2634" s="199">
        <f>IF(N2634="snížená",J2634,0)</f>
        <v>0</v>
      </c>
      <c r="BG2634" s="199">
        <f>IF(N2634="zákl. přenesená",J2634,0)</f>
        <v>0</v>
      </c>
      <c r="BH2634" s="199">
        <f>IF(N2634="sníž. přenesená",J2634,0)</f>
        <v>0</v>
      </c>
      <c r="BI2634" s="199">
        <f>IF(N2634="nulová",J2634,0)</f>
        <v>0</v>
      </c>
      <c r="BJ2634" s="18" t="s">
        <v>87</v>
      </c>
      <c r="BK2634" s="199">
        <f>ROUND(I2634*H2634,2)</f>
        <v>0</v>
      </c>
      <c r="BL2634" s="18" t="s">
        <v>263</v>
      </c>
      <c r="BM2634" s="198" t="s">
        <v>4240</v>
      </c>
    </row>
    <row r="2635" spans="1:65" s="2" customFormat="1" ht="55.5" customHeight="1">
      <c r="A2635" s="35"/>
      <c r="B2635" s="36"/>
      <c r="C2635" s="244" t="s">
        <v>4241</v>
      </c>
      <c r="D2635" s="244" t="s">
        <v>343</v>
      </c>
      <c r="E2635" s="245" t="s">
        <v>4242</v>
      </c>
      <c r="F2635" s="246" t="s">
        <v>4243</v>
      </c>
      <c r="G2635" s="247" t="s">
        <v>184</v>
      </c>
      <c r="H2635" s="248">
        <v>1</v>
      </c>
      <c r="I2635" s="249"/>
      <c r="J2635" s="250">
        <f>ROUND(I2635*H2635,2)</f>
        <v>0</v>
      </c>
      <c r="K2635" s="246" t="s">
        <v>1</v>
      </c>
      <c r="L2635" s="251"/>
      <c r="M2635" s="252" t="s">
        <v>1</v>
      </c>
      <c r="N2635" s="253" t="s">
        <v>44</v>
      </c>
      <c r="O2635" s="72"/>
      <c r="P2635" s="196">
        <f>O2635*H2635</f>
        <v>0</v>
      </c>
      <c r="Q2635" s="196">
        <v>3.7999999999999999E-2</v>
      </c>
      <c r="R2635" s="196">
        <f>Q2635*H2635</f>
        <v>3.7999999999999999E-2</v>
      </c>
      <c r="S2635" s="196">
        <v>0</v>
      </c>
      <c r="T2635" s="197">
        <f>S2635*H2635</f>
        <v>0</v>
      </c>
      <c r="U2635" s="35"/>
      <c r="V2635" s="35"/>
      <c r="W2635" s="35"/>
      <c r="X2635" s="35"/>
      <c r="Y2635" s="35"/>
      <c r="Z2635" s="35"/>
      <c r="AA2635" s="35"/>
      <c r="AB2635" s="35"/>
      <c r="AC2635" s="35"/>
      <c r="AD2635" s="35"/>
      <c r="AE2635" s="35"/>
      <c r="AR2635" s="198" t="s">
        <v>359</v>
      </c>
      <c r="AT2635" s="198" t="s">
        <v>343</v>
      </c>
      <c r="AU2635" s="198" t="s">
        <v>89</v>
      </c>
      <c r="AY2635" s="18" t="s">
        <v>158</v>
      </c>
      <c r="BE2635" s="199">
        <f>IF(N2635="základní",J2635,0)</f>
        <v>0</v>
      </c>
      <c r="BF2635" s="199">
        <f>IF(N2635="snížená",J2635,0)</f>
        <v>0</v>
      </c>
      <c r="BG2635" s="199">
        <f>IF(N2635="zákl. přenesená",J2635,0)</f>
        <v>0</v>
      </c>
      <c r="BH2635" s="199">
        <f>IF(N2635="sníž. přenesená",J2635,0)</f>
        <v>0</v>
      </c>
      <c r="BI2635" s="199">
        <f>IF(N2635="nulová",J2635,0)</f>
        <v>0</v>
      </c>
      <c r="BJ2635" s="18" t="s">
        <v>87</v>
      </c>
      <c r="BK2635" s="199">
        <f>ROUND(I2635*H2635,2)</f>
        <v>0</v>
      </c>
      <c r="BL2635" s="18" t="s">
        <v>263</v>
      </c>
      <c r="BM2635" s="198" t="s">
        <v>4244</v>
      </c>
    </row>
    <row r="2636" spans="1:65" s="2" customFormat="1" ht="24.2" customHeight="1">
      <c r="A2636" s="35"/>
      <c r="B2636" s="36"/>
      <c r="C2636" s="187" t="s">
        <v>4245</v>
      </c>
      <c r="D2636" s="187" t="s">
        <v>161</v>
      </c>
      <c r="E2636" s="188" t="s">
        <v>4246</v>
      </c>
      <c r="F2636" s="189" t="s">
        <v>4247</v>
      </c>
      <c r="G2636" s="190" t="s">
        <v>2079</v>
      </c>
      <c r="H2636" s="191">
        <v>420</v>
      </c>
      <c r="I2636" s="192"/>
      <c r="J2636" s="193">
        <f>ROUND(I2636*H2636,2)</f>
        <v>0</v>
      </c>
      <c r="K2636" s="189" t="s">
        <v>217</v>
      </c>
      <c r="L2636" s="40"/>
      <c r="M2636" s="194" t="s">
        <v>1</v>
      </c>
      <c r="N2636" s="195" t="s">
        <v>44</v>
      </c>
      <c r="O2636" s="72"/>
      <c r="P2636" s="196">
        <f>O2636*H2636</f>
        <v>0</v>
      </c>
      <c r="Q2636" s="196">
        <v>5.0000000000000002E-5</v>
      </c>
      <c r="R2636" s="196">
        <f>Q2636*H2636</f>
        <v>2.1000000000000001E-2</v>
      </c>
      <c r="S2636" s="196">
        <v>0</v>
      </c>
      <c r="T2636" s="197">
        <f>S2636*H2636</f>
        <v>0</v>
      </c>
      <c r="U2636" s="35"/>
      <c r="V2636" s="35"/>
      <c r="W2636" s="35"/>
      <c r="X2636" s="35"/>
      <c r="Y2636" s="35"/>
      <c r="Z2636" s="35"/>
      <c r="AA2636" s="35"/>
      <c r="AB2636" s="35"/>
      <c r="AC2636" s="35"/>
      <c r="AD2636" s="35"/>
      <c r="AE2636" s="35"/>
      <c r="AR2636" s="198" t="s">
        <v>263</v>
      </c>
      <c r="AT2636" s="198" t="s">
        <v>161</v>
      </c>
      <c r="AU2636" s="198" t="s">
        <v>89</v>
      </c>
      <c r="AY2636" s="18" t="s">
        <v>158</v>
      </c>
      <c r="BE2636" s="199">
        <f>IF(N2636="základní",J2636,0)</f>
        <v>0</v>
      </c>
      <c r="BF2636" s="199">
        <f>IF(N2636="snížená",J2636,0)</f>
        <v>0</v>
      </c>
      <c r="BG2636" s="199">
        <f>IF(N2636="zákl. přenesená",J2636,0)</f>
        <v>0</v>
      </c>
      <c r="BH2636" s="199">
        <f>IF(N2636="sníž. přenesená",J2636,0)</f>
        <v>0</v>
      </c>
      <c r="BI2636" s="199">
        <f>IF(N2636="nulová",J2636,0)</f>
        <v>0</v>
      </c>
      <c r="BJ2636" s="18" t="s">
        <v>87</v>
      </c>
      <c r="BK2636" s="199">
        <f>ROUND(I2636*H2636,2)</f>
        <v>0</v>
      </c>
      <c r="BL2636" s="18" t="s">
        <v>263</v>
      </c>
      <c r="BM2636" s="198" t="s">
        <v>4248</v>
      </c>
    </row>
    <row r="2637" spans="1:65" s="13" customFormat="1">
      <c r="B2637" s="200"/>
      <c r="C2637" s="201"/>
      <c r="D2637" s="202" t="s">
        <v>186</v>
      </c>
      <c r="E2637" s="203" t="s">
        <v>1</v>
      </c>
      <c r="F2637" s="204" t="s">
        <v>4249</v>
      </c>
      <c r="G2637" s="201"/>
      <c r="H2637" s="205">
        <v>420</v>
      </c>
      <c r="I2637" s="206"/>
      <c r="J2637" s="201"/>
      <c r="K2637" s="201"/>
      <c r="L2637" s="207"/>
      <c r="M2637" s="208"/>
      <c r="N2637" s="209"/>
      <c r="O2637" s="209"/>
      <c r="P2637" s="209"/>
      <c r="Q2637" s="209"/>
      <c r="R2637" s="209"/>
      <c r="S2637" s="209"/>
      <c r="T2637" s="210"/>
      <c r="AT2637" s="211" t="s">
        <v>186</v>
      </c>
      <c r="AU2637" s="211" t="s">
        <v>89</v>
      </c>
      <c r="AV2637" s="13" t="s">
        <v>89</v>
      </c>
      <c r="AW2637" s="13" t="s">
        <v>35</v>
      </c>
      <c r="AX2637" s="13" t="s">
        <v>87</v>
      </c>
      <c r="AY2637" s="211" t="s">
        <v>158</v>
      </c>
    </row>
    <row r="2638" spans="1:65" s="2" customFormat="1" ht="24.2" customHeight="1">
      <c r="A2638" s="35"/>
      <c r="B2638" s="36"/>
      <c r="C2638" s="244" t="s">
        <v>4250</v>
      </c>
      <c r="D2638" s="244" t="s">
        <v>343</v>
      </c>
      <c r="E2638" s="245" t="s">
        <v>4251</v>
      </c>
      <c r="F2638" s="246" t="s">
        <v>4252</v>
      </c>
      <c r="G2638" s="247" t="s">
        <v>184</v>
      </c>
      <c r="H2638" s="248">
        <v>7</v>
      </c>
      <c r="I2638" s="249"/>
      <c r="J2638" s="250">
        <f>ROUND(I2638*H2638,2)</f>
        <v>0</v>
      </c>
      <c r="K2638" s="246" t="s">
        <v>1</v>
      </c>
      <c r="L2638" s="251"/>
      <c r="M2638" s="252" t="s">
        <v>1</v>
      </c>
      <c r="N2638" s="253" t="s">
        <v>44</v>
      </c>
      <c r="O2638" s="72"/>
      <c r="P2638" s="196">
        <f>O2638*H2638</f>
        <v>0</v>
      </c>
      <c r="Q2638" s="196">
        <v>0.06</v>
      </c>
      <c r="R2638" s="196">
        <f>Q2638*H2638</f>
        <v>0.42</v>
      </c>
      <c r="S2638" s="196">
        <v>0</v>
      </c>
      <c r="T2638" s="197">
        <f>S2638*H2638</f>
        <v>0</v>
      </c>
      <c r="U2638" s="35"/>
      <c r="V2638" s="35"/>
      <c r="W2638" s="35"/>
      <c r="X2638" s="35"/>
      <c r="Y2638" s="35"/>
      <c r="Z2638" s="35"/>
      <c r="AA2638" s="35"/>
      <c r="AB2638" s="35"/>
      <c r="AC2638" s="35"/>
      <c r="AD2638" s="35"/>
      <c r="AE2638" s="35"/>
      <c r="AR2638" s="198" t="s">
        <v>359</v>
      </c>
      <c r="AT2638" s="198" t="s">
        <v>343</v>
      </c>
      <c r="AU2638" s="198" t="s">
        <v>89</v>
      </c>
      <c r="AY2638" s="18" t="s">
        <v>158</v>
      </c>
      <c r="BE2638" s="199">
        <f>IF(N2638="základní",J2638,0)</f>
        <v>0</v>
      </c>
      <c r="BF2638" s="199">
        <f>IF(N2638="snížená",J2638,0)</f>
        <v>0</v>
      </c>
      <c r="BG2638" s="199">
        <f>IF(N2638="zákl. přenesená",J2638,0)</f>
        <v>0</v>
      </c>
      <c r="BH2638" s="199">
        <f>IF(N2638="sníž. přenesená",J2638,0)</f>
        <v>0</v>
      </c>
      <c r="BI2638" s="199">
        <f>IF(N2638="nulová",J2638,0)</f>
        <v>0</v>
      </c>
      <c r="BJ2638" s="18" t="s">
        <v>87</v>
      </c>
      <c r="BK2638" s="199">
        <f>ROUND(I2638*H2638,2)</f>
        <v>0</v>
      </c>
      <c r="BL2638" s="18" t="s">
        <v>263</v>
      </c>
      <c r="BM2638" s="198" t="s">
        <v>4253</v>
      </c>
    </row>
    <row r="2639" spans="1:65" s="2" customFormat="1" ht="24.2" customHeight="1">
      <c r="A2639" s="35"/>
      <c r="B2639" s="36"/>
      <c r="C2639" s="187" t="s">
        <v>4254</v>
      </c>
      <c r="D2639" s="187" t="s">
        <v>161</v>
      </c>
      <c r="E2639" s="188" t="s">
        <v>4255</v>
      </c>
      <c r="F2639" s="189" t="s">
        <v>4256</v>
      </c>
      <c r="G2639" s="190" t="s">
        <v>2079</v>
      </c>
      <c r="H2639" s="191">
        <v>113.4</v>
      </c>
      <c r="I2639" s="192"/>
      <c r="J2639" s="193">
        <f>ROUND(I2639*H2639,2)</f>
        <v>0</v>
      </c>
      <c r="K2639" s="189" t="s">
        <v>217</v>
      </c>
      <c r="L2639" s="40"/>
      <c r="M2639" s="194" t="s">
        <v>1</v>
      </c>
      <c r="N2639" s="195" t="s">
        <v>44</v>
      </c>
      <c r="O2639" s="72"/>
      <c r="P2639" s="196">
        <f>O2639*H2639</f>
        <v>0</v>
      </c>
      <c r="Q2639" s="196">
        <v>5.0000000000000002E-5</v>
      </c>
      <c r="R2639" s="196">
        <f>Q2639*H2639</f>
        <v>5.6700000000000006E-3</v>
      </c>
      <c r="S2639" s="196">
        <v>0</v>
      </c>
      <c r="T2639" s="197">
        <f>S2639*H2639</f>
        <v>0</v>
      </c>
      <c r="U2639" s="35"/>
      <c r="V2639" s="35"/>
      <c r="W2639" s="35"/>
      <c r="X2639" s="35"/>
      <c r="Y2639" s="35"/>
      <c r="Z2639" s="35"/>
      <c r="AA2639" s="35"/>
      <c r="AB2639" s="35"/>
      <c r="AC2639" s="35"/>
      <c r="AD2639" s="35"/>
      <c r="AE2639" s="35"/>
      <c r="AR2639" s="198" t="s">
        <v>263</v>
      </c>
      <c r="AT2639" s="198" t="s">
        <v>161</v>
      </c>
      <c r="AU2639" s="198" t="s">
        <v>89</v>
      </c>
      <c r="AY2639" s="18" t="s">
        <v>158</v>
      </c>
      <c r="BE2639" s="199">
        <f>IF(N2639="základní",J2639,0)</f>
        <v>0</v>
      </c>
      <c r="BF2639" s="199">
        <f>IF(N2639="snížená",J2639,0)</f>
        <v>0</v>
      </c>
      <c r="BG2639" s="199">
        <f>IF(N2639="zákl. přenesená",J2639,0)</f>
        <v>0</v>
      </c>
      <c r="BH2639" s="199">
        <f>IF(N2639="sníž. přenesená",J2639,0)</f>
        <v>0</v>
      </c>
      <c r="BI2639" s="199">
        <f>IF(N2639="nulová",J2639,0)</f>
        <v>0</v>
      </c>
      <c r="BJ2639" s="18" t="s">
        <v>87</v>
      </c>
      <c r="BK2639" s="199">
        <f>ROUND(I2639*H2639,2)</f>
        <v>0</v>
      </c>
      <c r="BL2639" s="18" t="s">
        <v>263</v>
      </c>
      <c r="BM2639" s="198" t="s">
        <v>4257</v>
      </c>
    </row>
    <row r="2640" spans="1:65" s="13" customFormat="1">
      <c r="B2640" s="200"/>
      <c r="C2640" s="201"/>
      <c r="D2640" s="202" t="s">
        <v>186</v>
      </c>
      <c r="E2640" s="203" t="s">
        <v>1</v>
      </c>
      <c r="F2640" s="204" t="s">
        <v>4258</v>
      </c>
      <c r="G2640" s="201"/>
      <c r="H2640" s="205">
        <v>113.4</v>
      </c>
      <c r="I2640" s="206"/>
      <c r="J2640" s="201"/>
      <c r="K2640" s="201"/>
      <c r="L2640" s="207"/>
      <c r="M2640" s="208"/>
      <c r="N2640" s="209"/>
      <c r="O2640" s="209"/>
      <c r="P2640" s="209"/>
      <c r="Q2640" s="209"/>
      <c r="R2640" s="209"/>
      <c r="S2640" s="209"/>
      <c r="T2640" s="210"/>
      <c r="AT2640" s="211" t="s">
        <v>186</v>
      </c>
      <c r="AU2640" s="211" t="s">
        <v>89</v>
      </c>
      <c r="AV2640" s="13" t="s">
        <v>89</v>
      </c>
      <c r="AW2640" s="13" t="s">
        <v>35</v>
      </c>
      <c r="AX2640" s="13" t="s">
        <v>87</v>
      </c>
      <c r="AY2640" s="211" t="s">
        <v>158</v>
      </c>
    </row>
    <row r="2641" spans="1:65" s="2" customFormat="1" ht="37.9" customHeight="1">
      <c r="A2641" s="35"/>
      <c r="B2641" s="36"/>
      <c r="C2641" s="244" t="s">
        <v>4259</v>
      </c>
      <c r="D2641" s="244" t="s">
        <v>343</v>
      </c>
      <c r="E2641" s="245" t="s">
        <v>4260</v>
      </c>
      <c r="F2641" s="246" t="s">
        <v>4261</v>
      </c>
      <c r="G2641" s="247" t="s">
        <v>332</v>
      </c>
      <c r="H2641" s="248">
        <v>31.5</v>
      </c>
      <c r="I2641" s="249"/>
      <c r="J2641" s="250">
        <f t="shared" ref="J2641:J2647" si="40">ROUND(I2641*H2641,2)</f>
        <v>0</v>
      </c>
      <c r="K2641" s="246" t="s">
        <v>1</v>
      </c>
      <c r="L2641" s="251"/>
      <c r="M2641" s="252" t="s">
        <v>1</v>
      </c>
      <c r="N2641" s="253" t="s">
        <v>44</v>
      </c>
      <c r="O2641" s="72"/>
      <c r="P2641" s="196">
        <f t="shared" ref="P2641:P2647" si="41">O2641*H2641</f>
        <v>0</v>
      </c>
      <c r="Q2641" s="196">
        <v>2.99E-3</v>
      </c>
      <c r="R2641" s="196">
        <f t="shared" ref="R2641:R2647" si="42">Q2641*H2641</f>
        <v>9.4185000000000005E-2</v>
      </c>
      <c r="S2641" s="196">
        <v>0</v>
      </c>
      <c r="T2641" s="197">
        <f t="shared" ref="T2641:T2647" si="43">S2641*H2641</f>
        <v>0</v>
      </c>
      <c r="U2641" s="35"/>
      <c r="V2641" s="35"/>
      <c r="W2641" s="35"/>
      <c r="X2641" s="35"/>
      <c r="Y2641" s="35"/>
      <c r="Z2641" s="35"/>
      <c r="AA2641" s="35"/>
      <c r="AB2641" s="35"/>
      <c r="AC2641" s="35"/>
      <c r="AD2641" s="35"/>
      <c r="AE2641" s="35"/>
      <c r="AR2641" s="198" t="s">
        <v>359</v>
      </c>
      <c r="AT2641" s="198" t="s">
        <v>343</v>
      </c>
      <c r="AU2641" s="198" t="s">
        <v>89</v>
      </c>
      <c r="AY2641" s="18" t="s">
        <v>158</v>
      </c>
      <c r="BE2641" s="199">
        <f t="shared" ref="BE2641:BE2647" si="44">IF(N2641="základní",J2641,0)</f>
        <v>0</v>
      </c>
      <c r="BF2641" s="199">
        <f t="shared" ref="BF2641:BF2647" si="45">IF(N2641="snížená",J2641,0)</f>
        <v>0</v>
      </c>
      <c r="BG2641" s="199">
        <f t="shared" ref="BG2641:BG2647" si="46">IF(N2641="zákl. přenesená",J2641,0)</f>
        <v>0</v>
      </c>
      <c r="BH2641" s="199">
        <f t="shared" ref="BH2641:BH2647" si="47">IF(N2641="sníž. přenesená",J2641,0)</f>
        <v>0</v>
      </c>
      <c r="BI2641" s="199">
        <f t="shared" ref="BI2641:BI2647" si="48">IF(N2641="nulová",J2641,0)</f>
        <v>0</v>
      </c>
      <c r="BJ2641" s="18" t="s">
        <v>87</v>
      </c>
      <c r="BK2641" s="199">
        <f t="shared" ref="BK2641:BK2647" si="49">ROUND(I2641*H2641,2)</f>
        <v>0</v>
      </c>
      <c r="BL2641" s="18" t="s">
        <v>263</v>
      </c>
      <c r="BM2641" s="198" t="s">
        <v>4262</v>
      </c>
    </row>
    <row r="2642" spans="1:65" s="2" customFormat="1" ht="24.2" customHeight="1">
      <c r="A2642" s="35"/>
      <c r="B2642" s="36"/>
      <c r="C2642" s="187" t="s">
        <v>4263</v>
      </c>
      <c r="D2642" s="187" t="s">
        <v>161</v>
      </c>
      <c r="E2642" s="188" t="s">
        <v>4238</v>
      </c>
      <c r="F2642" s="189" t="s">
        <v>4264</v>
      </c>
      <c r="G2642" s="190" t="s">
        <v>164</v>
      </c>
      <c r="H2642" s="191">
        <v>1</v>
      </c>
      <c r="I2642" s="192"/>
      <c r="J2642" s="193">
        <f t="shared" si="40"/>
        <v>0</v>
      </c>
      <c r="K2642" s="189" t="s">
        <v>1</v>
      </c>
      <c r="L2642" s="40"/>
      <c r="M2642" s="194" t="s">
        <v>1</v>
      </c>
      <c r="N2642" s="195" t="s">
        <v>44</v>
      </c>
      <c r="O2642" s="72"/>
      <c r="P2642" s="196">
        <f t="shared" si="41"/>
        <v>0</v>
      </c>
      <c r="Q2642" s="196">
        <v>1.4999999999999999E-2</v>
      </c>
      <c r="R2642" s="196">
        <f t="shared" si="42"/>
        <v>1.4999999999999999E-2</v>
      </c>
      <c r="S2642" s="196">
        <v>0</v>
      </c>
      <c r="T2642" s="197">
        <f t="shared" si="43"/>
        <v>0</v>
      </c>
      <c r="U2642" s="35"/>
      <c r="V2642" s="35"/>
      <c r="W2642" s="35"/>
      <c r="X2642" s="35"/>
      <c r="Y2642" s="35"/>
      <c r="Z2642" s="35"/>
      <c r="AA2642" s="35"/>
      <c r="AB2642" s="35"/>
      <c r="AC2642" s="35"/>
      <c r="AD2642" s="35"/>
      <c r="AE2642" s="35"/>
      <c r="AR2642" s="198" t="s">
        <v>263</v>
      </c>
      <c r="AT2642" s="198" t="s">
        <v>161</v>
      </c>
      <c r="AU2642" s="198" t="s">
        <v>89</v>
      </c>
      <c r="AY2642" s="18" t="s">
        <v>158</v>
      </c>
      <c r="BE2642" s="199">
        <f t="shared" si="44"/>
        <v>0</v>
      </c>
      <c r="BF2642" s="199">
        <f t="shared" si="45"/>
        <v>0</v>
      </c>
      <c r="BG2642" s="199">
        <f t="shared" si="46"/>
        <v>0</v>
      </c>
      <c r="BH2642" s="199">
        <f t="shared" si="47"/>
        <v>0</v>
      </c>
      <c r="BI2642" s="199">
        <f t="shared" si="48"/>
        <v>0</v>
      </c>
      <c r="BJ2642" s="18" t="s">
        <v>87</v>
      </c>
      <c r="BK2642" s="199">
        <f t="shared" si="49"/>
        <v>0</v>
      </c>
      <c r="BL2642" s="18" t="s">
        <v>263</v>
      </c>
      <c r="BM2642" s="198" t="s">
        <v>4265</v>
      </c>
    </row>
    <row r="2643" spans="1:65" s="2" customFormat="1" ht="24.2" customHeight="1">
      <c r="A2643" s="35"/>
      <c r="B2643" s="36"/>
      <c r="C2643" s="187" t="s">
        <v>4266</v>
      </c>
      <c r="D2643" s="187" t="s">
        <v>161</v>
      </c>
      <c r="E2643" s="188" t="s">
        <v>4267</v>
      </c>
      <c r="F2643" s="189" t="s">
        <v>4268</v>
      </c>
      <c r="G2643" s="190" t="s">
        <v>184</v>
      </c>
      <c r="H2643" s="191">
        <v>1</v>
      </c>
      <c r="I2643" s="192"/>
      <c r="J2643" s="193">
        <f t="shared" si="40"/>
        <v>0</v>
      </c>
      <c r="K2643" s="189" t="s">
        <v>217</v>
      </c>
      <c r="L2643" s="40"/>
      <c r="M2643" s="194" t="s">
        <v>1</v>
      </c>
      <c r="N2643" s="195" t="s">
        <v>44</v>
      </c>
      <c r="O2643" s="72"/>
      <c r="P2643" s="196">
        <f t="shared" si="41"/>
        <v>0</v>
      </c>
      <c r="Q2643" s="196">
        <v>0</v>
      </c>
      <c r="R2643" s="196">
        <f t="shared" si="42"/>
        <v>0</v>
      </c>
      <c r="S2643" s="196">
        <v>0</v>
      </c>
      <c r="T2643" s="197">
        <f t="shared" si="43"/>
        <v>0</v>
      </c>
      <c r="U2643" s="35"/>
      <c r="V2643" s="35"/>
      <c r="W2643" s="35"/>
      <c r="X2643" s="35"/>
      <c r="Y2643" s="35"/>
      <c r="Z2643" s="35"/>
      <c r="AA2643" s="35"/>
      <c r="AB2643" s="35"/>
      <c r="AC2643" s="35"/>
      <c r="AD2643" s="35"/>
      <c r="AE2643" s="35"/>
      <c r="AR2643" s="198" t="s">
        <v>263</v>
      </c>
      <c r="AT2643" s="198" t="s">
        <v>161</v>
      </c>
      <c r="AU2643" s="198" t="s">
        <v>89</v>
      </c>
      <c r="AY2643" s="18" t="s">
        <v>158</v>
      </c>
      <c r="BE2643" s="199">
        <f t="shared" si="44"/>
        <v>0</v>
      </c>
      <c r="BF2643" s="199">
        <f t="shared" si="45"/>
        <v>0</v>
      </c>
      <c r="BG2643" s="199">
        <f t="shared" si="46"/>
        <v>0</v>
      </c>
      <c r="BH2643" s="199">
        <f t="shared" si="47"/>
        <v>0</v>
      </c>
      <c r="BI2643" s="199">
        <f t="shared" si="48"/>
        <v>0</v>
      </c>
      <c r="BJ2643" s="18" t="s">
        <v>87</v>
      </c>
      <c r="BK2643" s="199">
        <f t="shared" si="49"/>
        <v>0</v>
      </c>
      <c r="BL2643" s="18" t="s">
        <v>263</v>
      </c>
      <c r="BM2643" s="198" t="s">
        <v>4269</v>
      </c>
    </row>
    <row r="2644" spans="1:65" s="2" customFormat="1" ht="16.5" customHeight="1">
      <c r="A2644" s="35"/>
      <c r="B2644" s="36"/>
      <c r="C2644" s="244" t="s">
        <v>4270</v>
      </c>
      <c r="D2644" s="244" t="s">
        <v>343</v>
      </c>
      <c r="E2644" s="245" t="s">
        <v>4271</v>
      </c>
      <c r="F2644" s="246" t="s">
        <v>4272</v>
      </c>
      <c r="G2644" s="247" t="s">
        <v>184</v>
      </c>
      <c r="H2644" s="248">
        <v>1</v>
      </c>
      <c r="I2644" s="249"/>
      <c r="J2644" s="250">
        <f t="shared" si="40"/>
        <v>0</v>
      </c>
      <c r="K2644" s="246" t="s">
        <v>1</v>
      </c>
      <c r="L2644" s="251"/>
      <c r="M2644" s="252" t="s">
        <v>1</v>
      </c>
      <c r="N2644" s="253" t="s">
        <v>44</v>
      </c>
      <c r="O2644" s="72"/>
      <c r="P2644" s="196">
        <f t="shared" si="41"/>
        <v>0</v>
      </c>
      <c r="Q2644" s="196">
        <v>6.0000000000000001E-3</v>
      </c>
      <c r="R2644" s="196">
        <f t="shared" si="42"/>
        <v>6.0000000000000001E-3</v>
      </c>
      <c r="S2644" s="196">
        <v>0</v>
      </c>
      <c r="T2644" s="197">
        <f t="shared" si="43"/>
        <v>0</v>
      </c>
      <c r="U2644" s="35"/>
      <c r="V2644" s="35"/>
      <c r="W2644" s="35"/>
      <c r="X2644" s="35"/>
      <c r="Y2644" s="35"/>
      <c r="Z2644" s="35"/>
      <c r="AA2644" s="35"/>
      <c r="AB2644" s="35"/>
      <c r="AC2644" s="35"/>
      <c r="AD2644" s="35"/>
      <c r="AE2644" s="35"/>
      <c r="AR2644" s="198" t="s">
        <v>359</v>
      </c>
      <c r="AT2644" s="198" t="s">
        <v>343</v>
      </c>
      <c r="AU2644" s="198" t="s">
        <v>89</v>
      </c>
      <c r="AY2644" s="18" t="s">
        <v>158</v>
      </c>
      <c r="BE2644" s="199">
        <f t="shared" si="44"/>
        <v>0</v>
      </c>
      <c r="BF2644" s="199">
        <f t="shared" si="45"/>
        <v>0</v>
      </c>
      <c r="BG2644" s="199">
        <f t="shared" si="46"/>
        <v>0</v>
      </c>
      <c r="BH2644" s="199">
        <f t="shared" si="47"/>
        <v>0</v>
      </c>
      <c r="BI2644" s="199">
        <f t="shared" si="48"/>
        <v>0</v>
      </c>
      <c r="BJ2644" s="18" t="s">
        <v>87</v>
      </c>
      <c r="BK2644" s="199">
        <f t="shared" si="49"/>
        <v>0</v>
      </c>
      <c r="BL2644" s="18" t="s">
        <v>263</v>
      </c>
      <c r="BM2644" s="198" t="s">
        <v>4273</v>
      </c>
    </row>
    <row r="2645" spans="1:65" s="2" customFormat="1" ht="16.5" customHeight="1">
      <c r="A2645" s="35"/>
      <c r="B2645" s="36"/>
      <c r="C2645" s="187" t="s">
        <v>4274</v>
      </c>
      <c r="D2645" s="187" t="s">
        <v>161</v>
      </c>
      <c r="E2645" s="188" t="s">
        <v>4275</v>
      </c>
      <c r="F2645" s="189" t="s">
        <v>4276</v>
      </c>
      <c r="G2645" s="190" t="s">
        <v>184</v>
      </c>
      <c r="H2645" s="191">
        <v>1</v>
      </c>
      <c r="I2645" s="192"/>
      <c r="J2645" s="193">
        <f t="shared" si="40"/>
        <v>0</v>
      </c>
      <c r="K2645" s="189" t="s">
        <v>1</v>
      </c>
      <c r="L2645" s="40"/>
      <c r="M2645" s="194" t="s">
        <v>1</v>
      </c>
      <c r="N2645" s="195" t="s">
        <v>44</v>
      </c>
      <c r="O2645" s="72"/>
      <c r="P2645" s="196">
        <f t="shared" si="41"/>
        <v>0</v>
      </c>
      <c r="Q2645" s="196">
        <v>0</v>
      </c>
      <c r="R2645" s="196">
        <f t="shared" si="42"/>
        <v>0</v>
      </c>
      <c r="S2645" s="196">
        <v>0</v>
      </c>
      <c r="T2645" s="197">
        <f t="shared" si="43"/>
        <v>0</v>
      </c>
      <c r="U2645" s="35"/>
      <c r="V2645" s="35"/>
      <c r="W2645" s="35"/>
      <c r="X2645" s="35"/>
      <c r="Y2645" s="35"/>
      <c r="Z2645" s="35"/>
      <c r="AA2645" s="35"/>
      <c r="AB2645" s="35"/>
      <c r="AC2645" s="35"/>
      <c r="AD2645" s="35"/>
      <c r="AE2645" s="35"/>
      <c r="AR2645" s="198" t="s">
        <v>263</v>
      </c>
      <c r="AT2645" s="198" t="s">
        <v>161</v>
      </c>
      <c r="AU2645" s="198" t="s">
        <v>89</v>
      </c>
      <c r="AY2645" s="18" t="s">
        <v>158</v>
      </c>
      <c r="BE2645" s="199">
        <f t="shared" si="44"/>
        <v>0</v>
      </c>
      <c r="BF2645" s="199">
        <f t="shared" si="45"/>
        <v>0</v>
      </c>
      <c r="BG2645" s="199">
        <f t="shared" si="46"/>
        <v>0</v>
      </c>
      <c r="BH2645" s="199">
        <f t="shared" si="47"/>
        <v>0</v>
      </c>
      <c r="BI2645" s="199">
        <f t="shared" si="48"/>
        <v>0</v>
      </c>
      <c r="BJ2645" s="18" t="s">
        <v>87</v>
      </c>
      <c r="BK2645" s="199">
        <f t="shared" si="49"/>
        <v>0</v>
      </c>
      <c r="BL2645" s="18" t="s">
        <v>263</v>
      </c>
      <c r="BM2645" s="198" t="s">
        <v>4277</v>
      </c>
    </row>
    <row r="2646" spans="1:65" s="2" customFormat="1" ht="37.9" customHeight="1">
      <c r="A2646" s="35"/>
      <c r="B2646" s="36"/>
      <c r="C2646" s="244" t="s">
        <v>4278</v>
      </c>
      <c r="D2646" s="244" t="s">
        <v>343</v>
      </c>
      <c r="E2646" s="245" t="s">
        <v>4279</v>
      </c>
      <c r="F2646" s="246" t="s">
        <v>4280</v>
      </c>
      <c r="G2646" s="247" t="s">
        <v>184</v>
      </c>
      <c r="H2646" s="248">
        <v>1</v>
      </c>
      <c r="I2646" s="249"/>
      <c r="J2646" s="250">
        <f t="shared" si="40"/>
        <v>0</v>
      </c>
      <c r="K2646" s="246" t="s">
        <v>1</v>
      </c>
      <c r="L2646" s="251"/>
      <c r="M2646" s="252" t="s">
        <v>1</v>
      </c>
      <c r="N2646" s="253" t="s">
        <v>44</v>
      </c>
      <c r="O2646" s="72"/>
      <c r="P2646" s="196">
        <f t="shared" si="41"/>
        <v>0</v>
      </c>
      <c r="Q2646" s="196">
        <v>0.35</v>
      </c>
      <c r="R2646" s="196">
        <f t="shared" si="42"/>
        <v>0.35</v>
      </c>
      <c r="S2646" s="196">
        <v>0</v>
      </c>
      <c r="T2646" s="197">
        <f t="shared" si="43"/>
        <v>0</v>
      </c>
      <c r="U2646" s="35"/>
      <c r="V2646" s="35"/>
      <c r="W2646" s="35"/>
      <c r="X2646" s="35"/>
      <c r="Y2646" s="35"/>
      <c r="Z2646" s="35"/>
      <c r="AA2646" s="35"/>
      <c r="AB2646" s="35"/>
      <c r="AC2646" s="35"/>
      <c r="AD2646" s="35"/>
      <c r="AE2646" s="35"/>
      <c r="AR2646" s="198" t="s">
        <v>359</v>
      </c>
      <c r="AT2646" s="198" t="s">
        <v>343</v>
      </c>
      <c r="AU2646" s="198" t="s">
        <v>89</v>
      </c>
      <c r="AY2646" s="18" t="s">
        <v>158</v>
      </c>
      <c r="BE2646" s="199">
        <f t="shared" si="44"/>
        <v>0</v>
      </c>
      <c r="BF2646" s="199">
        <f t="shared" si="45"/>
        <v>0</v>
      </c>
      <c r="BG2646" s="199">
        <f t="shared" si="46"/>
        <v>0</v>
      </c>
      <c r="BH2646" s="199">
        <f t="shared" si="47"/>
        <v>0</v>
      </c>
      <c r="BI2646" s="199">
        <f t="shared" si="48"/>
        <v>0</v>
      </c>
      <c r="BJ2646" s="18" t="s">
        <v>87</v>
      </c>
      <c r="BK2646" s="199">
        <f t="shared" si="49"/>
        <v>0</v>
      </c>
      <c r="BL2646" s="18" t="s">
        <v>263</v>
      </c>
      <c r="BM2646" s="198" t="s">
        <v>4281</v>
      </c>
    </row>
    <row r="2647" spans="1:65" s="2" customFormat="1" ht="24.2" customHeight="1">
      <c r="A2647" s="35"/>
      <c r="B2647" s="36"/>
      <c r="C2647" s="187" t="s">
        <v>4282</v>
      </c>
      <c r="D2647" s="187" t="s">
        <v>161</v>
      </c>
      <c r="E2647" s="188" t="s">
        <v>4283</v>
      </c>
      <c r="F2647" s="189" t="s">
        <v>4284</v>
      </c>
      <c r="G2647" s="190" t="s">
        <v>298</v>
      </c>
      <c r="H2647" s="191">
        <v>32.32</v>
      </c>
      <c r="I2647" s="192"/>
      <c r="J2647" s="193">
        <f t="shared" si="40"/>
        <v>0</v>
      </c>
      <c r="K2647" s="189" t="s">
        <v>217</v>
      </c>
      <c r="L2647" s="40"/>
      <c r="M2647" s="194" t="s">
        <v>1</v>
      </c>
      <c r="N2647" s="195" t="s">
        <v>44</v>
      </c>
      <c r="O2647" s="72"/>
      <c r="P2647" s="196">
        <f t="shared" si="41"/>
        <v>0</v>
      </c>
      <c r="Q2647" s="196">
        <v>0</v>
      </c>
      <c r="R2647" s="196">
        <f t="shared" si="42"/>
        <v>0</v>
      </c>
      <c r="S2647" s="196">
        <v>0</v>
      </c>
      <c r="T2647" s="197">
        <f t="shared" si="43"/>
        <v>0</v>
      </c>
      <c r="U2647" s="35"/>
      <c r="V2647" s="35"/>
      <c r="W2647" s="35"/>
      <c r="X2647" s="35"/>
      <c r="Y2647" s="35"/>
      <c r="Z2647" s="35"/>
      <c r="AA2647" s="35"/>
      <c r="AB2647" s="35"/>
      <c r="AC2647" s="35"/>
      <c r="AD2647" s="35"/>
      <c r="AE2647" s="35"/>
      <c r="AR2647" s="198" t="s">
        <v>263</v>
      </c>
      <c r="AT2647" s="198" t="s">
        <v>161</v>
      </c>
      <c r="AU2647" s="198" t="s">
        <v>89</v>
      </c>
      <c r="AY2647" s="18" t="s">
        <v>158</v>
      </c>
      <c r="BE2647" s="199">
        <f t="shared" si="44"/>
        <v>0</v>
      </c>
      <c r="BF2647" s="199">
        <f t="shared" si="45"/>
        <v>0</v>
      </c>
      <c r="BG2647" s="199">
        <f t="shared" si="46"/>
        <v>0</v>
      </c>
      <c r="BH2647" s="199">
        <f t="shared" si="47"/>
        <v>0</v>
      </c>
      <c r="BI2647" s="199">
        <f t="shared" si="48"/>
        <v>0</v>
      </c>
      <c r="BJ2647" s="18" t="s">
        <v>87</v>
      </c>
      <c r="BK2647" s="199">
        <f t="shared" si="49"/>
        <v>0</v>
      </c>
      <c r="BL2647" s="18" t="s">
        <v>263</v>
      </c>
      <c r="BM2647" s="198" t="s">
        <v>4285</v>
      </c>
    </row>
    <row r="2648" spans="1:65" s="12" customFormat="1" ht="22.9" customHeight="1">
      <c r="B2648" s="171"/>
      <c r="C2648" s="172"/>
      <c r="D2648" s="173" t="s">
        <v>78</v>
      </c>
      <c r="E2648" s="185" t="s">
        <v>4286</v>
      </c>
      <c r="F2648" s="185" t="s">
        <v>4287</v>
      </c>
      <c r="G2648" s="172"/>
      <c r="H2648" s="172"/>
      <c r="I2648" s="175"/>
      <c r="J2648" s="186">
        <f>BK2648</f>
        <v>0</v>
      </c>
      <c r="K2648" s="172"/>
      <c r="L2648" s="177"/>
      <c r="M2648" s="178"/>
      <c r="N2648" s="179"/>
      <c r="O2648" s="179"/>
      <c r="P2648" s="180">
        <f>SUM(P2649:P2713)</f>
        <v>0</v>
      </c>
      <c r="Q2648" s="179"/>
      <c r="R2648" s="180">
        <f>SUM(R2649:R2713)</f>
        <v>30.575394819999996</v>
      </c>
      <c r="S2648" s="179"/>
      <c r="T2648" s="181">
        <f>SUM(T2649:T2713)</f>
        <v>0</v>
      </c>
      <c r="AR2648" s="182" t="s">
        <v>89</v>
      </c>
      <c r="AT2648" s="183" t="s">
        <v>78</v>
      </c>
      <c r="AU2648" s="183" t="s">
        <v>87</v>
      </c>
      <c r="AY2648" s="182" t="s">
        <v>158</v>
      </c>
      <c r="BK2648" s="184">
        <f>SUM(BK2649:BK2713)</f>
        <v>0</v>
      </c>
    </row>
    <row r="2649" spans="1:65" s="2" customFormat="1" ht="16.5" customHeight="1">
      <c r="A2649" s="35"/>
      <c r="B2649" s="36"/>
      <c r="C2649" s="187" t="s">
        <v>4288</v>
      </c>
      <c r="D2649" s="187" t="s">
        <v>161</v>
      </c>
      <c r="E2649" s="188" t="s">
        <v>4289</v>
      </c>
      <c r="F2649" s="189" t="s">
        <v>4290</v>
      </c>
      <c r="G2649" s="190" t="s">
        <v>216</v>
      </c>
      <c r="H2649" s="191">
        <v>692.13</v>
      </c>
      <c r="I2649" s="192"/>
      <c r="J2649" s="193">
        <f>ROUND(I2649*H2649,2)</f>
        <v>0</v>
      </c>
      <c r="K2649" s="189" t="s">
        <v>217</v>
      </c>
      <c r="L2649" s="40"/>
      <c r="M2649" s="194" t="s">
        <v>1</v>
      </c>
      <c r="N2649" s="195" t="s">
        <v>44</v>
      </c>
      <c r="O2649" s="72"/>
      <c r="P2649" s="196">
        <f>O2649*H2649</f>
        <v>0</v>
      </c>
      <c r="Q2649" s="196">
        <v>0</v>
      </c>
      <c r="R2649" s="196">
        <f>Q2649*H2649</f>
        <v>0</v>
      </c>
      <c r="S2649" s="196">
        <v>0</v>
      </c>
      <c r="T2649" s="197">
        <f>S2649*H2649</f>
        <v>0</v>
      </c>
      <c r="U2649" s="35"/>
      <c r="V2649" s="35"/>
      <c r="W2649" s="35"/>
      <c r="X2649" s="35"/>
      <c r="Y2649" s="35"/>
      <c r="Z2649" s="35"/>
      <c r="AA2649" s="35"/>
      <c r="AB2649" s="35"/>
      <c r="AC2649" s="35"/>
      <c r="AD2649" s="35"/>
      <c r="AE2649" s="35"/>
      <c r="AR2649" s="198" t="s">
        <v>263</v>
      </c>
      <c r="AT2649" s="198" t="s">
        <v>161</v>
      </c>
      <c r="AU2649" s="198" t="s">
        <v>89</v>
      </c>
      <c r="AY2649" s="18" t="s">
        <v>158</v>
      </c>
      <c r="BE2649" s="199">
        <f>IF(N2649="základní",J2649,0)</f>
        <v>0</v>
      </c>
      <c r="BF2649" s="199">
        <f>IF(N2649="snížená",J2649,0)</f>
        <v>0</v>
      </c>
      <c r="BG2649" s="199">
        <f>IF(N2649="zákl. přenesená",J2649,0)</f>
        <v>0</v>
      </c>
      <c r="BH2649" s="199">
        <f>IF(N2649="sníž. přenesená",J2649,0)</f>
        <v>0</v>
      </c>
      <c r="BI2649" s="199">
        <f>IF(N2649="nulová",J2649,0)</f>
        <v>0</v>
      </c>
      <c r="BJ2649" s="18" t="s">
        <v>87</v>
      </c>
      <c r="BK2649" s="199">
        <f>ROUND(I2649*H2649,2)</f>
        <v>0</v>
      </c>
      <c r="BL2649" s="18" t="s">
        <v>263</v>
      </c>
      <c r="BM2649" s="198" t="s">
        <v>4291</v>
      </c>
    </row>
    <row r="2650" spans="1:65" s="13" customFormat="1">
      <c r="B2650" s="200"/>
      <c r="C2650" s="201"/>
      <c r="D2650" s="202" t="s">
        <v>186</v>
      </c>
      <c r="E2650" s="203" t="s">
        <v>1</v>
      </c>
      <c r="F2650" s="204" t="s">
        <v>1328</v>
      </c>
      <c r="G2650" s="201"/>
      <c r="H2650" s="205">
        <v>389.24</v>
      </c>
      <c r="I2650" s="206"/>
      <c r="J2650" s="201"/>
      <c r="K2650" s="201"/>
      <c r="L2650" s="207"/>
      <c r="M2650" s="208"/>
      <c r="N2650" s="209"/>
      <c r="O2650" s="209"/>
      <c r="P2650" s="209"/>
      <c r="Q2650" s="209"/>
      <c r="R2650" s="209"/>
      <c r="S2650" s="209"/>
      <c r="T2650" s="210"/>
      <c r="AT2650" s="211" t="s">
        <v>186</v>
      </c>
      <c r="AU2650" s="211" t="s">
        <v>89</v>
      </c>
      <c r="AV2650" s="13" t="s">
        <v>89</v>
      </c>
      <c r="AW2650" s="13" t="s">
        <v>35</v>
      </c>
      <c r="AX2650" s="13" t="s">
        <v>79</v>
      </c>
      <c r="AY2650" s="211" t="s">
        <v>158</v>
      </c>
    </row>
    <row r="2651" spans="1:65" s="13" customFormat="1" ht="22.5">
      <c r="B2651" s="200"/>
      <c r="C2651" s="201"/>
      <c r="D2651" s="202" t="s">
        <v>186</v>
      </c>
      <c r="E2651" s="203" t="s">
        <v>1</v>
      </c>
      <c r="F2651" s="204" t="s">
        <v>4292</v>
      </c>
      <c r="G2651" s="201"/>
      <c r="H2651" s="205">
        <v>179.59</v>
      </c>
      <c r="I2651" s="206"/>
      <c r="J2651" s="201"/>
      <c r="K2651" s="201"/>
      <c r="L2651" s="207"/>
      <c r="M2651" s="208"/>
      <c r="N2651" s="209"/>
      <c r="O2651" s="209"/>
      <c r="P2651" s="209"/>
      <c r="Q2651" s="209"/>
      <c r="R2651" s="209"/>
      <c r="S2651" s="209"/>
      <c r="T2651" s="210"/>
      <c r="AT2651" s="211" t="s">
        <v>186</v>
      </c>
      <c r="AU2651" s="211" t="s">
        <v>89</v>
      </c>
      <c r="AV2651" s="13" t="s">
        <v>89</v>
      </c>
      <c r="AW2651" s="13" t="s">
        <v>35</v>
      </c>
      <c r="AX2651" s="13" t="s">
        <v>79</v>
      </c>
      <c r="AY2651" s="211" t="s">
        <v>158</v>
      </c>
    </row>
    <row r="2652" spans="1:65" s="13" customFormat="1">
      <c r="B2652" s="200"/>
      <c r="C2652" s="201"/>
      <c r="D2652" s="202" t="s">
        <v>186</v>
      </c>
      <c r="E2652" s="203" t="s">
        <v>1</v>
      </c>
      <c r="F2652" s="204" t="s">
        <v>4293</v>
      </c>
      <c r="G2652" s="201"/>
      <c r="H2652" s="205">
        <v>90.51</v>
      </c>
      <c r="I2652" s="206"/>
      <c r="J2652" s="201"/>
      <c r="K2652" s="201"/>
      <c r="L2652" s="207"/>
      <c r="M2652" s="208"/>
      <c r="N2652" s="209"/>
      <c r="O2652" s="209"/>
      <c r="P2652" s="209"/>
      <c r="Q2652" s="209"/>
      <c r="R2652" s="209"/>
      <c r="S2652" s="209"/>
      <c r="T2652" s="210"/>
      <c r="AT2652" s="211" t="s">
        <v>186</v>
      </c>
      <c r="AU2652" s="211" t="s">
        <v>89</v>
      </c>
      <c r="AV2652" s="13" t="s">
        <v>89</v>
      </c>
      <c r="AW2652" s="13" t="s">
        <v>35</v>
      </c>
      <c r="AX2652" s="13" t="s">
        <v>79</v>
      </c>
      <c r="AY2652" s="211" t="s">
        <v>158</v>
      </c>
    </row>
    <row r="2653" spans="1:65" s="13" customFormat="1">
      <c r="B2653" s="200"/>
      <c r="C2653" s="201"/>
      <c r="D2653" s="202" t="s">
        <v>186</v>
      </c>
      <c r="E2653" s="203" t="s">
        <v>1</v>
      </c>
      <c r="F2653" s="204" t="s">
        <v>4294</v>
      </c>
      <c r="G2653" s="201"/>
      <c r="H2653" s="205">
        <v>3</v>
      </c>
      <c r="I2653" s="206"/>
      <c r="J2653" s="201"/>
      <c r="K2653" s="201"/>
      <c r="L2653" s="207"/>
      <c r="M2653" s="208"/>
      <c r="N2653" s="209"/>
      <c r="O2653" s="209"/>
      <c r="P2653" s="209"/>
      <c r="Q2653" s="209"/>
      <c r="R2653" s="209"/>
      <c r="S2653" s="209"/>
      <c r="T2653" s="210"/>
      <c r="AT2653" s="211" t="s">
        <v>186</v>
      </c>
      <c r="AU2653" s="211" t="s">
        <v>89</v>
      </c>
      <c r="AV2653" s="13" t="s">
        <v>89</v>
      </c>
      <c r="AW2653" s="13" t="s">
        <v>35</v>
      </c>
      <c r="AX2653" s="13" t="s">
        <v>79</v>
      </c>
      <c r="AY2653" s="211" t="s">
        <v>158</v>
      </c>
    </row>
    <row r="2654" spans="1:65" s="13" customFormat="1">
      <c r="B2654" s="200"/>
      <c r="C2654" s="201"/>
      <c r="D2654" s="202" t="s">
        <v>186</v>
      </c>
      <c r="E2654" s="203" t="s">
        <v>1</v>
      </c>
      <c r="F2654" s="204" t="s">
        <v>4295</v>
      </c>
      <c r="G2654" s="201"/>
      <c r="H2654" s="205">
        <v>29.79</v>
      </c>
      <c r="I2654" s="206"/>
      <c r="J2654" s="201"/>
      <c r="K2654" s="201"/>
      <c r="L2654" s="207"/>
      <c r="M2654" s="208"/>
      <c r="N2654" s="209"/>
      <c r="O2654" s="209"/>
      <c r="P2654" s="209"/>
      <c r="Q2654" s="209"/>
      <c r="R2654" s="209"/>
      <c r="S2654" s="209"/>
      <c r="T2654" s="210"/>
      <c r="AT2654" s="211" t="s">
        <v>186</v>
      </c>
      <c r="AU2654" s="211" t="s">
        <v>89</v>
      </c>
      <c r="AV2654" s="13" t="s">
        <v>89</v>
      </c>
      <c r="AW2654" s="13" t="s">
        <v>35</v>
      </c>
      <c r="AX2654" s="13" t="s">
        <v>79</v>
      </c>
      <c r="AY2654" s="211" t="s">
        <v>158</v>
      </c>
    </row>
    <row r="2655" spans="1:65" s="14" customFormat="1">
      <c r="B2655" s="212"/>
      <c r="C2655" s="213"/>
      <c r="D2655" s="202" t="s">
        <v>186</v>
      </c>
      <c r="E2655" s="214" t="s">
        <v>1</v>
      </c>
      <c r="F2655" s="215" t="s">
        <v>199</v>
      </c>
      <c r="G2655" s="213"/>
      <c r="H2655" s="216">
        <v>692.13</v>
      </c>
      <c r="I2655" s="217"/>
      <c r="J2655" s="213"/>
      <c r="K2655" s="213"/>
      <c r="L2655" s="218"/>
      <c r="M2655" s="219"/>
      <c r="N2655" s="220"/>
      <c r="O2655" s="220"/>
      <c r="P2655" s="220"/>
      <c r="Q2655" s="220"/>
      <c r="R2655" s="220"/>
      <c r="S2655" s="220"/>
      <c r="T2655" s="221"/>
      <c r="AT2655" s="222" t="s">
        <v>186</v>
      </c>
      <c r="AU2655" s="222" t="s">
        <v>89</v>
      </c>
      <c r="AV2655" s="14" t="s">
        <v>165</v>
      </c>
      <c r="AW2655" s="14" t="s">
        <v>35</v>
      </c>
      <c r="AX2655" s="14" t="s">
        <v>87</v>
      </c>
      <c r="AY2655" s="222" t="s">
        <v>158</v>
      </c>
    </row>
    <row r="2656" spans="1:65" s="2" customFormat="1" ht="16.5" customHeight="1">
      <c r="A2656" s="35"/>
      <c r="B2656" s="36"/>
      <c r="C2656" s="187" t="s">
        <v>4296</v>
      </c>
      <c r="D2656" s="187" t="s">
        <v>161</v>
      </c>
      <c r="E2656" s="188" t="s">
        <v>4297</v>
      </c>
      <c r="F2656" s="189" t="s">
        <v>4298</v>
      </c>
      <c r="G2656" s="190" t="s">
        <v>216</v>
      </c>
      <c r="H2656" s="191">
        <v>106.18</v>
      </c>
      <c r="I2656" s="192"/>
      <c r="J2656" s="193">
        <f>ROUND(I2656*H2656,2)</f>
        <v>0</v>
      </c>
      <c r="K2656" s="189" t="s">
        <v>217</v>
      </c>
      <c r="L2656" s="40"/>
      <c r="M2656" s="194" t="s">
        <v>1</v>
      </c>
      <c r="N2656" s="195" t="s">
        <v>44</v>
      </c>
      <c r="O2656" s="72"/>
      <c r="P2656" s="196">
        <f>O2656*H2656</f>
        <v>0</v>
      </c>
      <c r="Q2656" s="196">
        <v>2.9999999999999997E-4</v>
      </c>
      <c r="R2656" s="196">
        <f>Q2656*H2656</f>
        <v>3.1854E-2</v>
      </c>
      <c r="S2656" s="196">
        <v>0</v>
      </c>
      <c r="T2656" s="197">
        <f>S2656*H2656</f>
        <v>0</v>
      </c>
      <c r="U2656" s="35"/>
      <c r="V2656" s="35"/>
      <c r="W2656" s="35"/>
      <c r="X2656" s="35"/>
      <c r="Y2656" s="35"/>
      <c r="Z2656" s="35"/>
      <c r="AA2656" s="35"/>
      <c r="AB2656" s="35"/>
      <c r="AC2656" s="35"/>
      <c r="AD2656" s="35"/>
      <c r="AE2656" s="35"/>
      <c r="AR2656" s="198" t="s">
        <v>263</v>
      </c>
      <c r="AT2656" s="198" t="s">
        <v>161</v>
      </c>
      <c r="AU2656" s="198" t="s">
        <v>89</v>
      </c>
      <c r="AY2656" s="18" t="s">
        <v>158</v>
      </c>
      <c r="BE2656" s="199">
        <f>IF(N2656="základní",J2656,0)</f>
        <v>0</v>
      </c>
      <c r="BF2656" s="199">
        <f>IF(N2656="snížená",J2656,0)</f>
        <v>0</v>
      </c>
      <c r="BG2656" s="199">
        <f>IF(N2656="zákl. přenesená",J2656,0)</f>
        <v>0</v>
      </c>
      <c r="BH2656" s="199">
        <f>IF(N2656="sníž. přenesená",J2656,0)</f>
        <v>0</v>
      </c>
      <c r="BI2656" s="199">
        <f>IF(N2656="nulová",J2656,0)</f>
        <v>0</v>
      </c>
      <c r="BJ2656" s="18" t="s">
        <v>87</v>
      </c>
      <c r="BK2656" s="199">
        <f>ROUND(I2656*H2656,2)</f>
        <v>0</v>
      </c>
      <c r="BL2656" s="18" t="s">
        <v>263</v>
      </c>
      <c r="BM2656" s="198" t="s">
        <v>4299</v>
      </c>
    </row>
    <row r="2657" spans="1:65" s="13" customFormat="1">
      <c r="B2657" s="200"/>
      <c r="C2657" s="201"/>
      <c r="D2657" s="202" t="s">
        <v>186</v>
      </c>
      <c r="E2657" s="203" t="s">
        <v>1</v>
      </c>
      <c r="F2657" s="204" t="s">
        <v>2701</v>
      </c>
      <c r="G2657" s="201"/>
      <c r="H2657" s="205">
        <v>106.18</v>
      </c>
      <c r="I2657" s="206"/>
      <c r="J2657" s="201"/>
      <c r="K2657" s="201"/>
      <c r="L2657" s="207"/>
      <c r="M2657" s="208"/>
      <c r="N2657" s="209"/>
      <c r="O2657" s="209"/>
      <c r="P2657" s="209"/>
      <c r="Q2657" s="209"/>
      <c r="R2657" s="209"/>
      <c r="S2657" s="209"/>
      <c r="T2657" s="210"/>
      <c r="AT2657" s="211" t="s">
        <v>186</v>
      </c>
      <c r="AU2657" s="211" t="s">
        <v>89</v>
      </c>
      <c r="AV2657" s="13" t="s">
        <v>89</v>
      </c>
      <c r="AW2657" s="13" t="s">
        <v>35</v>
      </c>
      <c r="AX2657" s="13" t="s">
        <v>79</v>
      </c>
      <c r="AY2657" s="211" t="s">
        <v>158</v>
      </c>
    </row>
    <row r="2658" spans="1:65" s="14" customFormat="1">
      <c r="B2658" s="212"/>
      <c r="C2658" s="213"/>
      <c r="D2658" s="202" t="s">
        <v>186</v>
      </c>
      <c r="E2658" s="214" t="s">
        <v>1</v>
      </c>
      <c r="F2658" s="215" t="s">
        <v>199</v>
      </c>
      <c r="G2658" s="213"/>
      <c r="H2658" s="216">
        <v>106.18</v>
      </c>
      <c r="I2658" s="217"/>
      <c r="J2658" s="213"/>
      <c r="K2658" s="213"/>
      <c r="L2658" s="218"/>
      <c r="M2658" s="219"/>
      <c r="N2658" s="220"/>
      <c r="O2658" s="220"/>
      <c r="P2658" s="220"/>
      <c r="Q2658" s="220"/>
      <c r="R2658" s="220"/>
      <c r="S2658" s="220"/>
      <c r="T2658" s="221"/>
      <c r="AT2658" s="222" t="s">
        <v>186</v>
      </c>
      <c r="AU2658" s="222" t="s">
        <v>89</v>
      </c>
      <c r="AV2658" s="14" t="s">
        <v>165</v>
      </c>
      <c r="AW2658" s="14" t="s">
        <v>35</v>
      </c>
      <c r="AX2658" s="14" t="s">
        <v>87</v>
      </c>
      <c r="AY2658" s="222" t="s">
        <v>158</v>
      </c>
    </row>
    <row r="2659" spans="1:65" s="2" customFormat="1" ht="16.5" customHeight="1">
      <c r="A2659" s="35"/>
      <c r="B2659" s="36"/>
      <c r="C2659" s="187" t="s">
        <v>4300</v>
      </c>
      <c r="D2659" s="187" t="s">
        <v>161</v>
      </c>
      <c r="E2659" s="188" t="s">
        <v>4301</v>
      </c>
      <c r="F2659" s="189" t="s">
        <v>4302</v>
      </c>
      <c r="G2659" s="190" t="s">
        <v>216</v>
      </c>
      <c r="H2659" s="191">
        <v>632.63</v>
      </c>
      <c r="I2659" s="192"/>
      <c r="J2659" s="193">
        <f>ROUND(I2659*H2659,2)</f>
        <v>0</v>
      </c>
      <c r="K2659" s="189" t="s">
        <v>217</v>
      </c>
      <c r="L2659" s="40"/>
      <c r="M2659" s="194" t="s">
        <v>1</v>
      </c>
      <c r="N2659" s="195" t="s">
        <v>44</v>
      </c>
      <c r="O2659" s="72"/>
      <c r="P2659" s="196">
        <f>O2659*H2659</f>
        <v>0</v>
      </c>
      <c r="Q2659" s="196">
        <v>5.0000000000000001E-4</v>
      </c>
      <c r="R2659" s="196">
        <f>Q2659*H2659</f>
        <v>0.31631500000000001</v>
      </c>
      <c r="S2659" s="196">
        <v>0</v>
      </c>
      <c r="T2659" s="197">
        <f>S2659*H2659</f>
        <v>0</v>
      </c>
      <c r="U2659" s="35"/>
      <c r="V2659" s="35"/>
      <c r="W2659" s="35"/>
      <c r="X2659" s="35"/>
      <c r="Y2659" s="35"/>
      <c r="Z2659" s="35"/>
      <c r="AA2659" s="35"/>
      <c r="AB2659" s="35"/>
      <c r="AC2659" s="35"/>
      <c r="AD2659" s="35"/>
      <c r="AE2659" s="35"/>
      <c r="AR2659" s="198" t="s">
        <v>263</v>
      </c>
      <c r="AT2659" s="198" t="s">
        <v>161</v>
      </c>
      <c r="AU2659" s="198" t="s">
        <v>89</v>
      </c>
      <c r="AY2659" s="18" t="s">
        <v>158</v>
      </c>
      <c r="BE2659" s="199">
        <f>IF(N2659="základní",J2659,0)</f>
        <v>0</v>
      </c>
      <c r="BF2659" s="199">
        <f>IF(N2659="snížená",J2659,0)</f>
        <v>0</v>
      </c>
      <c r="BG2659" s="199">
        <f>IF(N2659="zákl. přenesená",J2659,0)</f>
        <v>0</v>
      </c>
      <c r="BH2659" s="199">
        <f>IF(N2659="sníž. přenesená",J2659,0)</f>
        <v>0</v>
      </c>
      <c r="BI2659" s="199">
        <f>IF(N2659="nulová",J2659,0)</f>
        <v>0</v>
      </c>
      <c r="BJ2659" s="18" t="s">
        <v>87</v>
      </c>
      <c r="BK2659" s="199">
        <f>ROUND(I2659*H2659,2)</f>
        <v>0</v>
      </c>
      <c r="BL2659" s="18" t="s">
        <v>263</v>
      </c>
      <c r="BM2659" s="198" t="s">
        <v>4303</v>
      </c>
    </row>
    <row r="2660" spans="1:65" s="13" customFormat="1">
      <c r="B2660" s="200"/>
      <c r="C2660" s="201"/>
      <c r="D2660" s="202" t="s">
        <v>186</v>
      </c>
      <c r="E2660" s="203" t="s">
        <v>1</v>
      </c>
      <c r="F2660" s="204" t="s">
        <v>4304</v>
      </c>
      <c r="G2660" s="201"/>
      <c r="H2660" s="205">
        <v>632.63</v>
      </c>
      <c r="I2660" s="206"/>
      <c r="J2660" s="201"/>
      <c r="K2660" s="201"/>
      <c r="L2660" s="207"/>
      <c r="M2660" s="208"/>
      <c r="N2660" s="209"/>
      <c r="O2660" s="209"/>
      <c r="P2660" s="209"/>
      <c r="Q2660" s="209"/>
      <c r="R2660" s="209"/>
      <c r="S2660" s="209"/>
      <c r="T2660" s="210"/>
      <c r="AT2660" s="211" t="s">
        <v>186</v>
      </c>
      <c r="AU2660" s="211" t="s">
        <v>89</v>
      </c>
      <c r="AV2660" s="13" t="s">
        <v>89</v>
      </c>
      <c r="AW2660" s="13" t="s">
        <v>35</v>
      </c>
      <c r="AX2660" s="13" t="s">
        <v>87</v>
      </c>
      <c r="AY2660" s="211" t="s">
        <v>158</v>
      </c>
    </row>
    <row r="2661" spans="1:65" s="2" customFormat="1" ht="24.2" customHeight="1">
      <c r="A2661" s="35"/>
      <c r="B2661" s="36"/>
      <c r="C2661" s="187" t="s">
        <v>4305</v>
      </c>
      <c r="D2661" s="187" t="s">
        <v>161</v>
      </c>
      <c r="E2661" s="188" t="s">
        <v>4306</v>
      </c>
      <c r="F2661" s="189" t="s">
        <v>4307</v>
      </c>
      <c r="G2661" s="190" t="s">
        <v>332</v>
      </c>
      <c r="H2661" s="191">
        <v>113.98</v>
      </c>
      <c r="I2661" s="192"/>
      <c r="J2661" s="193">
        <f>ROUND(I2661*H2661,2)</f>
        <v>0</v>
      </c>
      <c r="K2661" s="189" t="s">
        <v>217</v>
      </c>
      <c r="L2661" s="40"/>
      <c r="M2661" s="194" t="s">
        <v>1</v>
      </c>
      <c r="N2661" s="195" t="s">
        <v>44</v>
      </c>
      <c r="O2661" s="72"/>
      <c r="P2661" s="196">
        <f>O2661*H2661</f>
        <v>0</v>
      </c>
      <c r="Q2661" s="196">
        <v>3.4000000000000002E-4</v>
      </c>
      <c r="R2661" s="196">
        <f>Q2661*H2661</f>
        <v>3.8753200000000002E-2</v>
      </c>
      <c r="S2661" s="196">
        <v>0</v>
      </c>
      <c r="T2661" s="197">
        <f>S2661*H2661</f>
        <v>0</v>
      </c>
      <c r="U2661" s="35"/>
      <c r="V2661" s="35"/>
      <c r="W2661" s="35"/>
      <c r="X2661" s="35"/>
      <c r="Y2661" s="35"/>
      <c r="Z2661" s="35"/>
      <c r="AA2661" s="35"/>
      <c r="AB2661" s="35"/>
      <c r="AC2661" s="35"/>
      <c r="AD2661" s="35"/>
      <c r="AE2661" s="35"/>
      <c r="AR2661" s="198" t="s">
        <v>263</v>
      </c>
      <c r="AT2661" s="198" t="s">
        <v>161</v>
      </c>
      <c r="AU2661" s="198" t="s">
        <v>89</v>
      </c>
      <c r="AY2661" s="18" t="s">
        <v>158</v>
      </c>
      <c r="BE2661" s="199">
        <f>IF(N2661="základní",J2661,0)</f>
        <v>0</v>
      </c>
      <c r="BF2661" s="199">
        <f>IF(N2661="snížená",J2661,0)</f>
        <v>0</v>
      </c>
      <c r="BG2661" s="199">
        <f>IF(N2661="zákl. přenesená",J2661,0)</f>
        <v>0</v>
      </c>
      <c r="BH2661" s="199">
        <f>IF(N2661="sníž. přenesená",J2661,0)</f>
        <v>0</v>
      </c>
      <c r="BI2661" s="199">
        <f>IF(N2661="nulová",J2661,0)</f>
        <v>0</v>
      </c>
      <c r="BJ2661" s="18" t="s">
        <v>87</v>
      </c>
      <c r="BK2661" s="199">
        <f>ROUND(I2661*H2661,2)</f>
        <v>0</v>
      </c>
      <c r="BL2661" s="18" t="s">
        <v>263</v>
      </c>
      <c r="BM2661" s="198" t="s">
        <v>4308</v>
      </c>
    </row>
    <row r="2662" spans="1:65" s="13" customFormat="1">
      <c r="B2662" s="200"/>
      <c r="C2662" s="201"/>
      <c r="D2662" s="202" t="s">
        <v>186</v>
      </c>
      <c r="E2662" s="203" t="s">
        <v>1</v>
      </c>
      <c r="F2662" s="204" t="s">
        <v>4309</v>
      </c>
      <c r="G2662" s="201"/>
      <c r="H2662" s="205">
        <v>20.88</v>
      </c>
      <c r="I2662" s="206"/>
      <c r="J2662" s="201"/>
      <c r="K2662" s="201"/>
      <c r="L2662" s="207"/>
      <c r="M2662" s="208"/>
      <c r="N2662" s="209"/>
      <c r="O2662" s="209"/>
      <c r="P2662" s="209"/>
      <c r="Q2662" s="209"/>
      <c r="R2662" s="209"/>
      <c r="S2662" s="209"/>
      <c r="T2662" s="210"/>
      <c r="AT2662" s="211" t="s">
        <v>186</v>
      </c>
      <c r="AU2662" s="211" t="s">
        <v>89</v>
      </c>
      <c r="AV2662" s="13" t="s">
        <v>89</v>
      </c>
      <c r="AW2662" s="13" t="s">
        <v>35</v>
      </c>
      <c r="AX2662" s="13" t="s">
        <v>79</v>
      </c>
      <c r="AY2662" s="211" t="s">
        <v>158</v>
      </c>
    </row>
    <row r="2663" spans="1:65" s="13" customFormat="1">
      <c r="B2663" s="200"/>
      <c r="C2663" s="201"/>
      <c r="D2663" s="202" t="s">
        <v>186</v>
      </c>
      <c r="E2663" s="203" t="s">
        <v>1</v>
      </c>
      <c r="F2663" s="204" t="s">
        <v>4310</v>
      </c>
      <c r="G2663" s="201"/>
      <c r="H2663" s="205">
        <v>75.599999999999994</v>
      </c>
      <c r="I2663" s="206"/>
      <c r="J2663" s="201"/>
      <c r="K2663" s="201"/>
      <c r="L2663" s="207"/>
      <c r="M2663" s="208"/>
      <c r="N2663" s="209"/>
      <c r="O2663" s="209"/>
      <c r="P2663" s="209"/>
      <c r="Q2663" s="209"/>
      <c r="R2663" s="209"/>
      <c r="S2663" s="209"/>
      <c r="T2663" s="210"/>
      <c r="AT2663" s="211" t="s">
        <v>186</v>
      </c>
      <c r="AU2663" s="211" t="s">
        <v>89</v>
      </c>
      <c r="AV2663" s="13" t="s">
        <v>89</v>
      </c>
      <c r="AW2663" s="13" t="s">
        <v>35</v>
      </c>
      <c r="AX2663" s="13" t="s">
        <v>79</v>
      </c>
      <c r="AY2663" s="211" t="s">
        <v>158</v>
      </c>
    </row>
    <row r="2664" spans="1:65" s="13" customFormat="1">
      <c r="B2664" s="200"/>
      <c r="C2664" s="201"/>
      <c r="D2664" s="202" t="s">
        <v>186</v>
      </c>
      <c r="E2664" s="203" t="s">
        <v>1</v>
      </c>
      <c r="F2664" s="204" t="s">
        <v>4311</v>
      </c>
      <c r="G2664" s="201"/>
      <c r="H2664" s="205">
        <v>17.5</v>
      </c>
      <c r="I2664" s="206"/>
      <c r="J2664" s="201"/>
      <c r="K2664" s="201"/>
      <c r="L2664" s="207"/>
      <c r="M2664" s="208"/>
      <c r="N2664" s="209"/>
      <c r="O2664" s="209"/>
      <c r="P2664" s="209"/>
      <c r="Q2664" s="209"/>
      <c r="R2664" s="209"/>
      <c r="S2664" s="209"/>
      <c r="T2664" s="210"/>
      <c r="AT2664" s="211" t="s">
        <v>186</v>
      </c>
      <c r="AU2664" s="211" t="s">
        <v>89</v>
      </c>
      <c r="AV2664" s="13" t="s">
        <v>89</v>
      </c>
      <c r="AW2664" s="13" t="s">
        <v>35</v>
      </c>
      <c r="AX2664" s="13" t="s">
        <v>79</v>
      </c>
      <c r="AY2664" s="211" t="s">
        <v>158</v>
      </c>
    </row>
    <row r="2665" spans="1:65" s="14" customFormat="1">
      <c r="B2665" s="212"/>
      <c r="C2665" s="213"/>
      <c r="D2665" s="202" t="s">
        <v>186</v>
      </c>
      <c r="E2665" s="214" t="s">
        <v>1</v>
      </c>
      <c r="F2665" s="215" t="s">
        <v>199</v>
      </c>
      <c r="G2665" s="213"/>
      <c r="H2665" s="216">
        <v>113.98</v>
      </c>
      <c r="I2665" s="217"/>
      <c r="J2665" s="213"/>
      <c r="K2665" s="213"/>
      <c r="L2665" s="218"/>
      <c r="M2665" s="219"/>
      <c r="N2665" s="220"/>
      <c r="O2665" s="220"/>
      <c r="P2665" s="220"/>
      <c r="Q2665" s="220"/>
      <c r="R2665" s="220"/>
      <c r="S2665" s="220"/>
      <c r="T2665" s="221"/>
      <c r="AT2665" s="222" t="s">
        <v>186</v>
      </c>
      <c r="AU2665" s="222" t="s">
        <v>89</v>
      </c>
      <c r="AV2665" s="14" t="s">
        <v>165</v>
      </c>
      <c r="AW2665" s="14" t="s">
        <v>35</v>
      </c>
      <c r="AX2665" s="14" t="s">
        <v>87</v>
      </c>
      <c r="AY2665" s="222" t="s">
        <v>158</v>
      </c>
    </row>
    <row r="2666" spans="1:65" s="2" customFormat="1" ht="24.2" customHeight="1">
      <c r="A2666" s="35"/>
      <c r="B2666" s="36"/>
      <c r="C2666" s="244" t="s">
        <v>4312</v>
      </c>
      <c r="D2666" s="244" t="s">
        <v>343</v>
      </c>
      <c r="E2666" s="245" t="s">
        <v>4313</v>
      </c>
      <c r="F2666" s="246" t="s">
        <v>4314</v>
      </c>
      <c r="G2666" s="247" t="s">
        <v>332</v>
      </c>
      <c r="H2666" s="248">
        <v>117.399</v>
      </c>
      <c r="I2666" s="249"/>
      <c r="J2666" s="250">
        <f>ROUND(I2666*H2666,2)</f>
        <v>0</v>
      </c>
      <c r="K2666" s="246" t="s">
        <v>1</v>
      </c>
      <c r="L2666" s="251"/>
      <c r="M2666" s="252" t="s">
        <v>1</v>
      </c>
      <c r="N2666" s="253" t="s">
        <v>44</v>
      </c>
      <c r="O2666" s="72"/>
      <c r="P2666" s="196">
        <f>O2666*H2666</f>
        <v>0</v>
      </c>
      <c r="Q2666" s="196">
        <v>8.0000000000000007E-5</v>
      </c>
      <c r="R2666" s="196">
        <f>Q2666*H2666</f>
        <v>9.3919200000000015E-3</v>
      </c>
      <c r="S2666" s="196">
        <v>0</v>
      </c>
      <c r="T2666" s="197">
        <f>S2666*H2666</f>
        <v>0</v>
      </c>
      <c r="U2666" s="35"/>
      <c r="V2666" s="35"/>
      <c r="W2666" s="35"/>
      <c r="X2666" s="35"/>
      <c r="Y2666" s="35"/>
      <c r="Z2666" s="35"/>
      <c r="AA2666" s="35"/>
      <c r="AB2666" s="35"/>
      <c r="AC2666" s="35"/>
      <c r="AD2666" s="35"/>
      <c r="AE2666" s="35"/>
      <c r="AR2666" s="198" t="s">
        <v>359</v>
      </c>
      <c r="AT2666" s="198" t="s">
        <v>343</v>
      </c>
      <c r="AU2666" s="198" t="s">
        <v>89</v>
      </c>
      <c r="AY2666" s="18" t="s">
        <v>158</v>
      </c>
      <c r="BE2666" s="199">
        <f>IF(N2666="základní",J2666,0)</f>
        <v>0</v>
      </c>
      <c r="BF2666" s="199">
        <f>IF(N2666="snížená",J2666,0)</f>
        <v>0</v>
      </c>
      <c r="BG2666" s="199">
        <f>IF(N2666="zákl. přenesená",J2666,0)</f>
        <v>0</v>
      </c>
      <c r="BH2666" s="199">
        <f>IF(N2666="sníž. přenesená",J2666,0)</f>
        <v>0</v>
      </c>
      <c r="BI2666" s="199">
        <f>IF(N2666="nulová",J2666,0)</f>
        <v>0</v>
      </c>
      <c r="BJ2666" s="18" t="s">
        <v>87</v>
      </c>
      <c r="BK2666" s="199">
        <f>ROUND(I2666*H2666,2)</f>
        <v>0</v>
      </c>
      <c r="BL2666" s="18" t="s">
        <v>263</v>
      </c>
      <c r="BM2666" s="198" t="s">
        <v>4315</v>
      </c>
    </row>
    <row r="2667" spans="1:65" s="13" customFormat="1">
      <c r="B2667" s="200"/>
      <c r="C2667" s="201"/>
      <c r="D2667" s="202" t="s">
        <v>186</v>
      </c>
      <c r="E2667" s="201"/>
      <c r="F2667" s="204" t="s">
        <v>4316</v>
      </c>
      <c r="G2667" s="201"/>
      <c r="H2667" s="205">
        <v>117.399</v>
      </c>
      <c r="I2667" s="206"/>
      <c r="J2667" s="201"/>
      <c r="K2667" s="201"/>
      <c r="L2667" s="207"/>
      <c r="M2667" s="208"/>
      <c r="N2667" s="209"/>
      <c r="O2667" s="209"/>
      <c r="P2667" s="209"/>
      <c r="Q2667" s="209"/>
      <c r="R2667" s="209"/>
      <c r="S2667" s="209"/>
      <c r="T2667" s="210"/>
      <c r="AT2667" s="211" t="s">
        <v>186</v>
      </c>
      <c r="AU2667" s="211" t="s">
        <v>89</v>
      </c>
      <c r="AV2667" s="13" t="s">
        <v>89</v>
      </c>
      <c r="AW2667" s="13" t="s">
        <v>4</v>
      </c>
      <c r="AX2667" s="13" t="s">
        <v>87</v>
      </c>
      <c r="AY2667" s="211" t="s">
        <v>158</v>
      </c>
    </row>
    <row r="2668" spans="1:65" s="2" customFormat="1" ht="24.2" customHeight="1">
      <c r="A2668" s="35"/>
      <c r="B2668" s="36"/>
      <c r="C2668" s="187" t="s">
        <v>4317</v>
      </c>
      <c r="D2668" s="187" t="s">
        <v>161</v>
      </c>
      <c r="E2668" s="188" t="s">
        <v>4318</v>
      </c>
      <c r="F2668" s="189" t="s">
        <v>4319</v>
      </c>
      <c r="G2668" s="190" t="s">
        <v>332</v>
      </c>
      <c r="H2668" s="191">
        <v>95.55</v>
      </c>
      <c r="I2668" s="192"/>
      <c r="J2668" s="193">
        <f>ROUND(I2668*H2668,2)</f>
        <v>0</v>
      </c>
      <c r="K2668" s="189" t="s">
        <v>217</v>
      </c>
      <c r="L2668" s="40"/>
      <c r="M2668" s="194" t="s">
        <v>1</v>
      </c>
      <c r="N2668" s="195" t="s">
        <v>44</v>
      </c>
      <c r="O2668" s="72"/>
      <c r="P2668" s="196">
        <f>O2668*H2668</f>
        <v>0</v>
      </c>
      <c r="Q2668" s="196">
        <v>5.8E-4</v>
      </c>
      <c r="R2668" s="196">
        <f>Q2668*H2668</f>
        <v>5.5418999999999996E-2</v>
      </c>
      <c r="S2668" s="196">
        <v>0</v>
      </c>
      <c r="T2668" s="197">
        <f>S2668*H2668</f>
        <v>0</v>
      </c>
      <c r="U2668" s="35"/>
      <c r="V2668" s="35"/>
      <c r="W2668" s="35"/>
      <c r="X2668" s="35"/>
      <c r="Y2668" s="35"/>
      <c r="Z2668" s="35"/>
      <c r="AA2668" s="35"/>
      <c r="AB2668" s="35"/>
      <c r="AC2668" s="35"/>
      <c r="AD2668" s="35"/>
      <c r="AE2668" s="35"/>
      <c r="AR2668" s="198" t="s">
        <v>263</v>
      </c>
      <c r="AT2668" s="198" t="s">
        <v>161</v>
      </c>
      <c r="AU2668" s="198" t="s">
        <v>89</v>
      </c>
      <c r="AY2668" s="18" t="s">
        <v>158</v>
      </c>
      <c r="BE2668" s="199">
        <f>IF(N2668="základní",J2668,0)</f>
        <v>0</v>
      </c>
      <c r="BF2668" s="199">
        <f>IF(N2668="snížená",J2668,0)</f>
        <v>0</v>
      </c>
      <c r="BG2668" s="199">
        <f>IF(N2668="zákl. přenesená",J2668,0)</f>
        <v>0</v>
      </c>
      <c r="BH2668" s="199">
        <f>IF(N2668="sníž. přenesená",J2668,0)</f>
        <v>0</v>
      </c>
      <c r="BI2668" s="199">
        <f>IF(N2668="nulová",J2668,0)</f>
        <v>0</v>
      </c>
      <c r="BJ2668" s="18" t="s">
        <v>87</v>
      </c>
      <c r="BK2668" s="199">
        <f>ROUND(I2668*H2668,2)</f>
        <v>0</v>
      </c>
      <c r="BL2668" s="18" t="s">
        <v>263</v>
      </c>
      <c r="BM2668" s="198" t="s">
        <v>4320</v>
      </c>
    </row>
    <row r="2669" spans="1:65" s="13" customFormat="1">
      <c r="B2669" s="200"/>
      <c r="C2669" s="201"/>
      <c r="D2669" s="202" t="s">
        <v>186</v>
      </c>
      <c r="E2669" s="203" t="s">
        <v>1</v>
      </c>
      <c r="F2669" s="204" t="s">
        <v>4321</v>
      </c>
      <c r="G2669" s="201"/>
      <c r="H2669" s="205">
        <v>60.26</v>
      </c>
      <c r="I2669" s="206"/>
      <c r="J2669" s="201"/>
      <c r="K2669" s="201"/>
      <c r="L2669" s="207"/>
      <c r="M2669" s="208"/>
      <c r="N2669" s="209"/>
      <c r="O2669" s="209"/>
      <c r="P2669" s="209"/>
      <c r="Q2669" s="209"/>
      <c r="R2669" s="209"/>
      <c r="S2669" s="209"/>
      <c r="T2669" s="210"/>
      <c r="AT2669" s="211" t="s">
        <v>186</v>
      </c>
      <c r="AU2669" s="211" t="s">
        <v>89</v>
      </c>
      <c r="AV2669" s="13" t="s">
        <v>89</v>
      </c>
      <c r="AW2669" s="13" t="s">
        <v>35</v>
      </c>
      <c r="AX2669" s="13" t="s">
        <v>79</v>
      </c>
      <c r="AY2669" s="211" t="s">
        <v>158</v>
      </c>
    </row>
    <row r="2670" spans="1:65" s="13" customFormat="1">
      <c r="B2670" s="200"/>
      <c r="C2670" s="201"/>
      <c r="D2670" s="202" t="s">
        <v>186</v>
      </c>
      <c r="E2670" s="203" t="s">
        <v>1</v>
      </c>
      <c r="F2670" s="204" t="s">
        <v>4322</v>
      </c>
      <c r="G2670" s="201"/>
      <c r="H2670" s="205">
        <v>25.69</v>
      </c>
      <c r="I2670" s="206"/>
      <c r="J2670" s="201"/>
      <c r="K2670" s="201"/>
      <c r="L2670" s="207"/>
      <c r="M2670" s="208"/>
      <c r="N2670" s="209"/>
      <c r="O2670" s="209"/>
      <c r="P2670" s="209"/>
      <c r="Q2670" s="209"/>
      <c r="R2670" s="209"/>
      <c r="S2670" s="209"/>
      <c r="T2670" s="210"/>
      <c r="AT2670" s="211" t="s">
        <v>186</v>
      </c>
      <c r="AU2670" s="211" t="s">
        <v>89</v>
      </c>
      <c r="AV2670" s="13" t="s">
        <v>89</v>
      </c>
      <c r="AW2670" s="13" t="s">
        <v>35</v>
      </c>
      <c r="AX2670" s="13" t="s">
        <v>79</v>
      </c>
      <c r="AY2670" s="211" t="s">
        <v>158</v>
      </c>
    </row>
    <row r="2671" spans="1:65" s="13" customFormat="1">
      <c r="B2671" s="200"/>
      <c r="C2671" s="201"/>
      <c r="D2671" s="202" t="s">
        <v>186</v>
      </c>
      <c r="E2671" s="203" t="s">
        <v>1</v>
      </c>
      <c r="F2671" s="204" t="s">
        <v>4323</v>
      </c>
      <c r="G2671" s="201"/>
      <c r="H2671" s="205">
        <v>3.89</v>
      </c>
      <c r="I2671" s="206"/>
      <c r="J2671" s="201"/>
      <c r="K2671" s="201"/>
      <c r="L2671" s="207"/>
      <c r="M2671" s="208"/>
      <c r="N2671" s="209"/>
      <c r="O2671" s="209"/>
      <c r="P2671" s="209"/>
      <c r="Q2671" s="209"/>
      <c r="R2671" s="209"/>
      <c r="S2671" s="209"/>
      <c r="T2671" s="210"/>
      <c r="AT2671" s="211" t="s">
        <v>186</v>
      </c>
      <c r="AU2671" s="211" t="s">
        <v>89</v>
      </c>
      <c r="AV2671" s="13" t="s">
        <v>89</v>
      </c>
      <c r="AW2671" s="13" t="s">
        <v>35</v>
      </c>
      <c r="AX2671" s="13" t="s">
        <v>79</v>
      </c>
      <c r="AY2671" s="211" t="s">
        <v>158</v>
      </c>
    </row>
    <row r="2672" spans="1:65" s="13" customFormat="1">
      <c r="B2672" s="200"/>
      <c r="C2672" s="201"/>
      <c r="D2672" s="202" t="s">
        <v>186</v>
      </c>
      <c r="E2672" s="203" t="s">
        <v>1</v>
      </c>
      <c r="F2672" s="204" t="s">
        <v>4324</v>
      </c>
      <c r="G2672" s="201"/>
      <c r="H2672" s="205">
        <v>5.71</v>
      </c>
      <c r="I2672" s="206"/>
      <c r="J2672" s="201"/>
      <c r="K2672" s="201"/>
      <c r="L2672" s="207"/>
      <c r="M2672" s="208"/>
      <c r="N2672" s="209"/>
      <c r="O2672" s="209"/>
      <c r="P2672" s="209"/>
      <c r="Q2672" s="209"/>
      <c r="R2672" s="209"/>
      <c r="S2672" s="209"/>
      <c r="T2672" s="210"/>
      <c r="AT2672" s="211" t="s">
        <v>186</v>
      </c>
      <c r="AU2672" s="211" t="s">
        <v>89</v>
      </c>
      <c r="AV2672" s="13" t="s">
        <v>89</v>
      </c>
      <c r="AW2672" s="13" t="s">
        <v>35</v>
      </c>
      <c r="AX2672" s="13" t="s">
        <v>79</v>
      </c>
      <c r="AY2672" s="211" t="s">
        <v>158</v>
      </c>
    </row>
    <row r="2673" spans="1:65" s="14" customFormat="1">
      <c r="B2673" s="212"/>
      <c r="C2673" s="213"/>
      <c r="D2673" s="202" t="s">
        <v>186</v>
      </c>
      <c r="E2673" s="214" t="s">
        <v>1</v>
      </c>
      <c r="F2673" s="215" t="s">
        <v>4325</v>
      </c>
      <c r="G2673" s="213"/>
      <c r="H2673" s="216">
        <v>95.55</v>
      </c>
      <c r="I2673" s="217"/>
      <c r="J2673" s="213"/>
      <c r="K2673" s="213"/>
      <c r="L2673" s="218"/>
      <c r="M2673" s="219"/>
      <c r="N2673" s="220"/>
      <c r="O2673" s="220"/>
      <c r="P2673" s="220"/>
      <c r="Q2673" s="220"/>
      <c r="R2673" s="220"/>
      <c r="S2673" s="220"/>
      <c r="T2673" s="221"/>
      <c r="AT2673" s="222" t="s">
        <v>186</v>
      </c>
      <c r="AU2673" s="222" t="s">
        <v>89</v>
      </c>
      <c r="AV2673" s="14" t="s">
        <v>165</v>
      </c>
      <c r="AW2673" s="14" t="s">
        <v>35</v>
      </c>
      <c r="AX2673" s="14" t="s">
        <v>87</v>
      </c>
      <c r="AY2673" s="222" t="s">
        <v>158</v>
      </c>
    </row>
    <row r="2674" spans="1:65" s="2" customFormat="1" ht="24.2" customHeight="1">
      <c r="A2674" s="35"/>
      <c r="B2674" s="36"/>
      <c r="C2674" s="244" t="s">
        <v>4326</v>
      </c>
      <c r="D2674" s="244" t="s">
        <v>343</v>
      </c>
      <c r="E2674" s="245" t="s">
        <v>4327</v>
      </c>
      <c r="F2674" s="246" t="s">
        <v>4328</v>
      </c>
      <c r="G2674" s="247" t="s">
        <v>184</v>
      </c>
      <c r="H2674" s="248">
        <v>175.81200000000001</v>
      </c>
      <c r="I2674" s="249"/>
      <c r="J2674" s="250">
        <f>ROUND(I2674*H2674,2)</f>
        <v>0</v>
      </c>
      <c r="K2674" s="246" t="s">
        <v>217</v>
      </c>
      <c r="L2674" s="251"/>
      <c r="M2674" s="252" t="s">
        <v>1</v>
      </c>
      <c r="N2674" s="253" t="s">
        <v>44</v>
      </c>
      <c r="O2674" s="72"/>
      <c r="P2674" s="196">
        <f>O2674*H2674</f>
        <v>0</v>
      </c>
      <c r="Q2674" s="196">
        <v>1.1999999999999999E-3</v>
      </c>
      <c r="R2674" s="196">
        <f>Q2674*H2674</f>
        <v>0.21097440000000001</v>
      </c>
      <c r="S2674" s="196">
        <v>0</v>
      </c>
      <c r="T2674" s="197">
        <f>S2674*H2674</f>
        <v>0</v>
      </c>
      <c r="U2674" s="35"/>
      <c r="V2674" s="35"/>
      <c r="W2674" s="35"/>
      <c r="X2674" s="35"/>
      <c r="Y2674" s="35"/>
      <c r="Z2674" s="35"/>
      <c r="AA2674" s="35"/>
      <c r="AB2674" s="35"/>
      <c r="AC2674" s="35"/>
      <c r="AD2674" s="35"/>
      <c r="AE2674" s="35"/>
      <c r="AR2674" s="198" t="s">
        <v>359</v>
      </c>
      <c r="AT2674" s="198" t="s">
        <v>343</v>
      </c>
      <c r="AU2674" s="198" t="s">
        <v>89</v>
      </c>
      <c r="AY2674" s="18" t="s">
        <v>158</v>
      </c>
      <c r="BE2674" s="199">
        <f>IF(N2674="základní",J2674,0)</f>
        <v>0</v>
      </c>
      <c r="BF2674" s="199">
        <f>IF(N2674="snížená",J2674,0)</f>
        <v>0</v>
      </c>
      <c r="BG2674" s="199">
        <f>IF(N2674="zákl. přenesená",J2674,0)</f>
        <v>0</v>
      </c>
      <c r="BH2674" s="199">
        <f>IF(N2674="sníž. přenesená",J2674,0)</f>
        <v>0</v>
      </c>
      <c r="BI2674" s="199">
        <f>IF(N2674="nulová",J2674,0)</f>
        <v>0</v>
      </c>
      <c r="BJ2674" s="18" t="s">
        <v>87</v>
      </c>
      <c r="BK2674" s="199">
        <f>ROUND(I2674*H2674,2)</f>
        <v>0</v>
      </c>
      <c r="BL2674" s="18" t="s">
        <v>263</v>
      </c>
      <c r="BM2674" s="198" t="s">
        <v>4329</v>
      </c>
    </row>
    <row r="2675" spans="1:65" s="13" customFormat="1">
      <c r="B2675" s="200"/>
      <c r="C2675" s="201"/>
      <c r="D2675" s="202" t="s">
        <v>186</v>
      </c>
      <c r="E2675" s="201"/>
      <c r="F2675" s="204" t="s">
        <v>4330</v>
      </c>
      <c r="G2675" s="201"/>
      <c r="H2675" s="205">
        <v>175.81200000000001</v>
      </c>
      <c r="I2675" s="206"/>
      <c r="J2675" s="201"/>
      <c r="K2675" s="201"/>
      <c r="L2675" s="207"/>
      <c r="M2675" s="208"/>
      <c r="N2675" s="209"/>
      <c r="O2675" s="209"/>
      <c r="P2675" s="209"/>
      <c r="Q2675" s="209"/>
      <c r="R2675" s="209"/>
      <c r="S2675" s="209"/>
      <c r="T2675" s="210"/>
      <c r="AT2675" s="211" t="s">
        <v>186</v>
      </c>
      <c r="AU2675" s="211" t="s">
        <v>89</v>
      </c>
      <c r="AV2675" s="13" t="s">
        <v>89</v>
      </c>
      <c r="AW2675" s="13" t="s">
        <v>4</v>
      </c>
      <c r="AX2675" s="13" t="s">
        <v>87</v>
      </c>
      <c r="AY2675" s="211" t="s">
        <v>158</v>
      </c>
    </row>
    <row r="2676" spans="1:65" s="2" customFormat="1" ht="37.9" customHeight="1">
      <c r="A2676" s="35"/>
      <c r="B2676" s="36"/>
      <c r="C2676" s="187" t="s">
        <v>4331</v>
      </c>
      <c r="D2676" s="187" t="s">
        <v>161</v>
      </c>
      <c r="E2676" s="188" t="s">
        <v>4332</v>
      </c>
      <c r="F2676" s="189" t="s">
        <v>4333</v>
      </c>
      <c r="G2676" s="190" t="s">
        <v>216</v>
      </c>
      <c r="H2676" s="191">
        <v>179.59</v>
      </c>
      <c r="I2676" s="192"/>
      <c r="J2676" s="193">
        <f>ROUND(I2676*H2676,2)</f>
        <v>0</v>
      </c>
      <c r="K2676" s="189" t="s">
        <v>217</v>
      </c>
      <c r="L2676" s="40"/>
      <c r="M2676" s="194" t="s">
        <v>1</v>
      </c>
      <c r="N2676" s="195" t="s">
        <v>44</v>
      </c>
      <c r="O2676" s="72"/>
      <c r="P2676" s="196">
        <f>O2676*H2676</f>
        <v>0</v>
      </c>
      <c r="Q2676" s="196">
        <v>8.9999999999999993E-3</v>
      </c>
      <c r="R2676" s="196">
        <f>Q2676*H2676</f>
        <v>1.6163099999999999</v>
      </c>
      <c r="S2676" s="196">
        <v>0</v>
      </c>
      <c r="T2676" s="197">
        <f>S2676*H2676</f>
        <v>0</v>
      </c>
      <c r="U2676" s="35"/>
      <c r="V2676" s="35"/>
      <c r="W2676" s="35"/>
      <c r="X2676" s="35"/>
      <c r="Y2676" s="35"/>
      <c r="Z2676" s="35"/>
      <c r="AA2676" s="35"/>
      <c r="AB2676" s="35"/>
      <c r="AC2676" s="35"/>
      <c r="AD2676" s="35"/>
      <c r="AE2676" s="35"/>
      <c r="AR2676" s="198" t="s">
        <v>263</v>
      </c>
      <c r="AT2676" s="198" t="s">
        <v>161</v>
      </c>
      <c r="AU2676" s="198" t="s">
        <v>89</v>
      </c>
      <c r="AY2676" s="18" t="s">
        <v>158</v>
      </c>
      <c r="BE2676" s="199">
        <f>IF(N2676="základní",J2676,0)</f>
        <v>0</v>
      </c>
      <c r="BF2676" s="199">
        <f>IF(N2676="snížená",J2676,0)</f>
        <v>0</v>
      </c>
      <c r="BG2676" s="199">
        <f>IF(N2676="zákl. přenesená",J2676,0)</f>
        <v>0</v>
      </c>
      <c r="BH2676" s="199">
        <f>IF(N2676="sníž. přenesená",J2676,0)</f>
        <v>0</v>
      </c>
      <c r="BI2676" s="199">
        <f>IF(N2676="nulová",J2676,0)</f>
        <v>0</v>
      </c>
      <c r="BJ2676" s="18" t="s">
        <v>87</v>
      </c>
      <c r="BK2676" s="199">
        <f>ROUND(I2676*H2676,2)</f>
        <v>0</v>
      </c>
      <c r="BL2676" s="18" t="s">
        <v>263</v>
      </c>
      <c r="BM2676" s="198" t="s">
        <v>4334</v>
      </c>
    </row>
    <row r="2677" spans="1:65" s="13" customFormat="1" ht="22.5">
      <c r="B2677" s="200"/>
      <c r="C2677" s="201"/>
      <c r="D2677" s="202" t="s">
        <v>186</v>
      </c>
      <c r="E2677" s="203" t="s">
        <v>1</v>
      </c>
      <c r="F2677" s="204" t="s">
        <v>4292</v>
      </c>
      <c r="G2677" s="201"/>
      <c r="H2677" s="205">
        <v>179.59</v>
      </c>
      <c r="I2677" s="206"/>
      <c r="J2677" s="201"/>
      <c r="K2677" s="201"/>
      <c r="L2677" s="207"/>
      <c r="M2677" s="208"/>
      <c r="N2677" s="209"/>
      <c r="O2677" s="209"/>
      <c r="P2677" s="209"/>
      <c r="Q2677" s="209"/>
      <c r="R2677" s="209"/>
      <c r="S2677" s="209"/>
      <c r="T2677" s="210"/>
      <c r="AT2677" s="211" t="s">
        <v>186</v>
      </c>
      <c r="AU2677" s="211" t="s">
        <v>89</v>
      </c>
      <c r="AV2677" s="13" t="s">
        <v>89</v>
      </c>
      <c r="AW2677" s="13" t="s">
        <v>35</v>
      </c>
      <c r="AX2677" s="13" t="s">
        <v>87</v>
      </c>
      <c r="AY2677" s="211" t="s">
        <v>158</v>
      </c>
    </row>
    <row r="2678" spans="1:65" s="2" customFormat="1" ht="37.9" customHeight="1">
      <c r="A2678" s="35"/>
      <c r="B2678" s="36"/>
      <c r="C2678" s="244" t="s">
        <v>4335</v>
      </c>
      <c r="D2678" s="244" t="s">
        <v>343</v>
      </c>
      <c r="E2678" s="245" t="s">
        <v>4336</v>
      </c>
      <c r="F2678" s="246" t="s">
        <v>4337</v>
      </c>
      <c r="G2678" s="247" t="s">
        <v>216</v>
      </c>
      <c r="H2678" s="248">
        <v>206.529</v>
      </c>
      <c r="I2678" s="249"/>
      <c r="J2678" s="250">
        <f>ROUND(I2678*H2678,2)</f>
        <v>0</v>
      </c>
      <c r="K2678" s="246" t="s">
        <v>217</v>
      </c>
      <c r="L2678" s="251"/>
      <c r="M2678" s="252" t="s">
        <v>1</v>
      </c>
      <c r="N2678" s="253" t="s">
        <v>44</v>
      </c>
      <c r="O2678" s="72"/>
      <c r="P2678" s="196">
        <f>O2678*H2678</f>
        <v>0</v>
      </c>
      <c r="Q2678" s="196">
        <v>2.5000000000000001E-2</v>
      </c>
      <c r="R2678" s="196">
        <f>Q2678*H2678</f>
        <v>5.1632250000000006</v>
      </c>
      <c r="S2678" s="196">
        <v>0</v>
      </c>
      <c r="T2678" s="197">
        <f>S2678*H2678</f>
        <v>0</v>
      </c>
      <c r="U2678" s="35"/>
      <c r="V2678" s="35"/>
      <c r="W2678" s="35"/>
      <c r="X2678" s="35"/>
      <c r="Y2678" s="35"/>
      <c r="Z2678" s="35"/>
      <c r="AA2678" s="35"/>
      <c r="AB2678" s="35"/>
      <c r="AC2678" s="35"/>
      <c r="AD2678" s="35"/>
      <c r="AE2678" s="35"/>
      <c r="AR2678" s="198" t="s">
        <v>359</v>
      </c>
      <c r="AT2678" s="198" t="s">
        <v>343</v>
      </c>
      <c r="AU2678" s="198" t="s">
        <v>89</v>
      </c>
      <c r="AY2678" s="18" t="s">
        <v>158</v>
      </c>
      <c r="BE2678" s="199">
        <f>IF(N2678="základní",J2678,0)</f>
        <v>0</v>
      </c>
      <c r="BF2678" s="199">
        <f>IF(N2678="snížená",J2678,0)</f>
        <v>0</v>
      </c>
      <c r="BG2678" s="199">
        <f>IF(N2678="zákl. přenesená",J2678,0)</f>
        <v>0</v>
      </c>
      <c r="BH2678" s="199">
        <f>IF(N2678="sníž. přenesená",J2678,0)</f>
        <v>0</v>
      </c>
      <c r="BI2678" s="199">
        <f>IF(N2678="nulová",J2678,0)</f>
        <v>0</v>
      </c>
      <c r="BJ2678" s="18" t="s">
        <v>87</v>
      </c>
      <c r="BK2678" s="199">
        <f>ROUND(I2678*H2678,2)</f>
        <v>0</v>
      </c>
      <c r="BL2678" s="18" t="s">
        <v>263</v>
      </c>
      <c r="BM2678" s="198" t="s">
        <v>4338</v>
      </c>
    </row>
    <row r="2679" spans="1:65" s="13" customFormat="1">
      <c r="B2679" s="200"/>
      <c r="C2679" s="201"/>
      <c r="D2679" s="202" t="s">
        <v>186</v>
      </c>
      <c r="E2679" s="201"/>
      <c r="F2679" s="204" t="s">
        <v>4339</v>
      </c>
      <c r="G2679" s="201"/>
      <c r="H2679" s="205">
        <v>206.529</v>
      </c>
      <c r="I2679" s="206"/>
      <c r="J2679" s="201"/>
      <c r="K2679" s="201"/>
      <c r="L2679" s="207"/>
      <c r="M2679" s="208"/>
      <c r="N2679" s="209"/>
      <c r="O2679" s="209"/>
      <c r="P2679" s="209"/>
      <c r="Q2679" s="209"/>
      <c r="R2679" s="209"/>
      <c r="S2679" s="209"/>
      <c r="T2679" s="210"/>
      <c r="AT2679" s="211" t="s">
        <v>186</v>
      </c>
      <c r="AU2679" s="211" t="s">
        <v>89</v>
      </c>
      <c r="AV2679" s="13" t="s">
        <v>89</v>
      </c>
      <c r="AW2679" s="13" t="s">
        <v>4</v>
      </c>
      <c r="AX2679" s="13" t="s">
        <v>87</v>
      </c>
      <c r="AY2679" s="211" t="s">
        <v>158</v>
      </c>
    </row>
    <row r="2680" spans="1:65" s="2" customFormat="1" ht="37.9" customHeight="1">
      <c r="A2680" s="35"/>
      <c r="B2680" s="36"/>
      <c r="C2680" s="187" t="s">
        <v>4340</v>
      </c>
      <c r="D2680" s="187" t="s">
        <v>161</v>
      </c>
      <c r="E2680" s="188" t="s">
        <v>4341</v>
      </c>
      <c r="F2680" s="189" t="s">
        <v>4342</v>
      </c>
      <c r="G2680" s="190" t="s">
        <v>216</v>
      </c>
      <c r="H2680" s="191">
        <v>612.48</v>
      </c>
      <c r="I2680" s="192"/>
      <c r="J2680" s="193">
        <f>ROUND(I2680*H2680,2)</f>
        <v>0</v>
      </c>
      <c r="K2680" s="189" t="s">
        <v>217</v>
      </c>
      <c r="L2680" s="40"/>
      <c r="M2680" s="194" t="s">
        <v>1</v>
      </c>
      <c r="N2680" s="195" t="s">
        <v>44</v>
      </c>
      <c r="O2680" s="72"/>
      <c r="P2680" s="196">
        <f>O2680*H2680</f>
        <v>0</v>
      </c>
      <c r="Q2680" s="196">
        <v>8.9999999999999993E-3</v>
      </c>
      <c r="R2680" s="196">
        <f>Q2680*H2680</f>
        <v>5.5123199999999999</v>
      </c>
      <c r="S2680" s="196">
        <v>0</v>
      </c>
      <c r="T2680" s="197">
        <f>S2680*H2680</f>
        <v>0</v>
      </c>
      <c r="U2680" s="35"/>
      <c r="V2680" s="35"/>
      <c r="W2680" s="35"/>
      <c r="X2680" s="35"/>
      <c r="Y2680" s="35"/>
      <c r="Z2680" s="35"/>
      <c r="AA2680" s="35"/>
      <c r="AB2680" s="35"/>
      <c r="AC2680" s="35"/>
      <c r="AD2680" s="35"/>
      <c r="AE2680" s="35"/>
      <c r="AR2680" s="198" t="s">
        <v>263</v>
      </c>
      <c r="AT2680" s="198" t="s">
        <v>161</v>
      </c>
      <c r="AU2680" s="198" t="s">
        <v>89</v>
      </c>
      <c r="AY2680" s="18" t="s">
        <v>158</v>
      </c>
      <c r="BE2680" s="199">
        <f>IF(N2680="základní",J2680,0)</f>
        <v>0</v>
      </c>
      <c r="BF2680" s="199">
        <f>IF(N2680="snížená",J2680,0)</f>
        <v>0</v>
      </c>
      <c r="BG2680" s="199">
        <f>IF(N2680="zákl. přenesená",J2680,0)</f>
        <v>0</v>
      </c>
      <c r="BH2680" s="199">
        <f>IF(N2680="sníž. přenesená",J2680,0)</f>
        <v>0</v>
      </c>
      <c r="BI2680" s="199">
        <f>IF(N2680="nulová",J2680,0)</f>
        <v>0</v>
      </c>
      <c r="BJ2680" s="18" t="s">
        <v>87</v>
      </c>
      <c r="BK2680" s="199">
        <f>ROUND(I2680*H2680,2)</f>
        <v>0</v>
      </c>
      <c r="BL2680" s="18" t="s">
        <v>263</v>
      </c>
      <c r="BM2680" s="198" t="s">
        <v>4343</v>
      </c>
    </row>
    <row r="2681" spans="1:65" s="13" customFormat="1">
      <c r="B2681" s="200"/>
      <c r="C2681" s="201"/>
      <c r="D2681" s="202" t="s">
        <v>186</v>
      </c>
      <c r="E2681" s="203" t="s">
        <v>1</v>
      </c>
      <c r="F2681" s="204" t="s">
        <v>4344</v>
      </c>
      <c r="G2681" s="201"/>
      <c r="H2681" s="205">
        <v>99.94</v>
      </c>
      <c r="I2681" s="206"/>
      <c r="J2681" s="201"/>
      <c r="K2681" s="201"/>
      <c r="L2681" s="207"/>
      <c r="M2681" s="208"/>
      <c r="N2681" s="209"/>
      <c r="O2681" s="209"/>
      <c r="P2681" s="209"/>
      <c r="Q2681" s="209"/>
      <c r="R2681" s="209"/>
      <c r="S2681" s="209"/>
      <c r="T2681" s="210"/>
      <c r="AT2681" s="211" t="s">
        <v>186</v>
      </c>
      <c r="AU2681" s="211" t="s">
        <v>89</v>
      </c>
      <c r="AV2681" s="13" t="s">
        <v>89</v>
      </c>
      <c r="AW2681" s="13" t="s">
        <v>35</v>
      </c>
      <c r="AX2681" s="13" t="s">
        <v>79</v>
      </c>
      <c r="AY2681" s="211" t="s">
        <v>158</v>
      </c>
    </row>
    <row r="2682" spans="1:65" s="13" customFormat="1">
      <c r="B2682" s="200"/>
      <c r="C2682" s="201"/>
      <c r="D2682" s="202" t="s">
        <v>186</v>
      </c>
      <c r="E2682" s="203" t="s">
        <v>1</v>
      </c>
      <c r="F2682" s="204" t="s">
        <v>4345</v>
      </c>
      <c r="G2682" s="201"/>
      <c r="H2682" s="205">
        <v>389.24</v>
      </c>
      <c r="I2682" s="206"/>
      <c r="J2682" s="201"/>
      <c r="K2682" s="201"/>
      <c r="L2682" s="207"/>
      <c r="M2682" s="208"/>
      <c r="N2682" s="209"/>
      <c r="O2682" s="209"/>
      <c r="P2682" s="209"/>
      <c r="Q2682" s="209"/>
      <c r="R2682" s="209"/>
      <c r="S2682" s="209"/>
      <c r="T2682" s="210"/>
      <c r="AT2682" s="211" t="s">
        <v>186</v>
      </c>
      <c r="AU2682" s="211" t="s">
        <v>89</v>
      </c>
      <c r="AV2682" s="13" t="s">
        <v>89</v>
      </c>
      <c r="AW2682" s="13" t="s">
        <v>35</v>
      </c>
      <c r="AX2682" s="13" t="s">
        <v>79</v>
      </c>
      <c r="AY2682" s="211" t="s">
        <v>158</v>
      </c>
    </row>
    <row r="2683" spans="1:65" s="13" customFormat="1">
      <c r="B2683" s="200"/>
      <c r="C2683" s="201"/>
      <c r="D2683" s="202" t="s">
        <v>186</v>
      </c>
      <c r="E2683" s="203" t="s">
        <v>1</v>
      </c>
      <c r="F2683" s="204" t="s">
        <v>4293</v>
      </c>
      <c r="G2683" s="201"/>
      <c r="H2683" s="205">
        <v>90.51</v>
      </c>
      <c r="I2683" s="206"/>
      <c r="J2683" s="201"/>
      <c r="K2683" s="201"/>
      <c r="L2683" s="207"/>
      <c r="M2683" s="208"/>
      <c r="N2683" s="209"/>
      <c r="O2683" s="209"/>
      <c r="P2683" s="209"/>
      <c r="Q2683" s="209"/>
      <c r="R2683" s="209"/>
      <c r="S2683" s="209"/>
      <c r="T2683" s="210"/>
      <c r="AT2683" s="211" t="s">
        <v>186</v>
      </c>
      <c r="AU2683" s="211" t="s">
        <v>89</v>
      </c>
      <c r="AV2683" s="13" t="s">
        <v>89</v>
      </c>
      <c r="AW2683" s="13" t="s">
        <v>35</v>
      </c>
      <c r="AX2683" s="13" t="s">
        <v>79</v>
      </c>
      <c r="AY2683" s="211" t="s">
        <v>158</v>
      </c>
    </row>
    <row r="2684" spans="1:65" s="13" customFormat="1">
      <c r="B2684" s="200"/>
      <c r="C2684" s="201"/>
      <c r="D2684" s="202" t="s">
        <v>186</v>
      </c>
      <c r="E2684" s="203" t="s">
        <v>1</v>
      </c>
      <c r="F2684" s="204" t="s">
        <v>4294</v>
      </c>
      <c r="G2684" s="201"/>
      <c r="H2684" s="205">
        <v>3</v>
      </c>
      <c r="I2684" s="206"/>
      <c r="J2684" s="201"/>
      <c r="K2684" s="201"/>
      <c r="L2684" s="207"/>
      <c r="M2684" s="208"/>
      <c r="N2684" s="209"/>
      <c r="O2684" s="209"/>
      <c r="P2684" s="209"/>
      <c r="Q2684" s="209"/>
      <c r="R2684" s="209"/>
      <c r="S2684" s="209"/>
      <c r="T2684" s="210"/>
      <c r="AT2684" s="211" t="s">
        <v>186</v>
      </c>
      <c r="AU2684" s="211" t="s">
        <v>89</v>
      </c>
      <c r="AV2684" s="13" t="s">
        <v>89</v>
      </c>
      <c r="AW2684" s="13" t="s">
        <v>35</v>
      </c>
      <c r="AX2684" s="13" t="s">
        <v>79</v>
      </c>
      <c r="AY2684" s="211" t="s">
        <v>158</v>
      </c>
    </row>
    <row r="2685" spans="1:65" s="13" customFormat="1">
      <c r="B2685" s="200"/>
      <c r="C2685" s="201"/>
      <c r="D2685" s="202" t="s">
        <v>186</v>
      </c>
      <c r="E2685" s="203" t="s">
        <v>1</v>
      </c>
      <c r="F2685" s="204" t="s">
        <v>4295</v>
      </c>
      <c r="G2685" s="201"/>
      <c r="H2685" s="205">
        <v>29.79</v>
      </c>
      <c r="I2685" s="206"/>
      <c r="J2685" s="201"/>
      <c r="K2685" s="201"/>
      <c r="L2685" s="207"/>
      <c r="M2685" s="208"/>
      <c r="N2685" s="209"/>
      <c r="O2685" s="209"/>
      <c r="P2685" s="209"/>
      <c r="Q2685" s="209"/>
      <c r="R2685" s="209"/>
      <c r="S2685" s="209"/>
      <c r="T2685" s="210"/>
      <c r="AT2685" s="211" t="s">
        <v>186</v>
      </c>
      <c r="AU2685" s="211" t="s">
        <v>89</v>
      </c>
      <c r="AV2685" s="13" t="s">
        <v>89</v>
      </c>
      <c r="AW2685" s="13" t="s">
        <v>35</v>
      </c>
      <c r="AX2685" s="13" t="s">
        <v>79</v>
      </c>
      <c r="AY2685" s="211" t="s">
        <v>158</v>
      </c>
    </row>
    <row r="2686" spans="1:65" s="14" customFormat="1">
      <c r="B2686" s="212"/>
      <c r="C2686" s="213"/>
      <c r="D2686" s="202" t="s">
        <v>186</v>
      </c>
      <c r="E2686" s="214" t="s">
        <v>1</v>
      </c>
      <c r="F2686" s="215" t="s">
        <v>199</v>
      </c>
      <c r="G2686" s="213"/>
      <c r="H2686" s="216">
        <v>612.48</v>
      </c>
      <c r="I2686" s="217"/>
      <c r="J2686" s="213"/>
      <c r="K2686" s="213"/>
      <c r="L2686" s="218"/>
      <c r="M2686" s="219"/>
      <c r="N2686" s="220"/>
      <c r="O2686" s="220"/>
      <c r="P2686" s="220"/>
      <c r="Q2686" s="220"/>
      <c r="R2686" s="220"/>
      <c r="S2686" s="220"/>
      <c r="T2686" s="221"/>
      <c r="AT2686" s="222" t="s">
        <v>186</v>
      </c>
      <c r="AU2686" s="222" t="s">
        <v>89</v>
      </c>
      <c r="AV2686" s="14" t="s">
        <v>165</v>
      </c>
      <c r="AW2686" s="14" t="s">
        <v>35</v>
      </c>
      <c r="AX2686" s="14" t="s">
        <v>87</v>
      </c>
      <c r="AY2686" s="222" t="s">
        <v>158</v>
      </c>
    </row>
    <row r="2687" spans="1:65" s="2" customFormat="1" ht="37.9" customHeight="1">
      <c r="A2687" s="35"/>
      <c r="B2687" s="36"/>
      <c r="C2687" s="244" t="s">
        <v>4346</v>
      </c>
      <c r="D2687" s="244" t="s">
        <v>343</v>
      </c>
      <c r="E2687" s="245" t="s">
        <v>4347</v>
      </c>
      <c r="F2687" s="246" t="s">
        <v>4348</v>
      </c>
      <c r="G2687" s="247" t="s">
        <v>216</v>
      </c>
      <c r="H2687" s="248">
        <v>704.35199999999998</v>
      </c>
      <c r="I2687" s="249"/>
      <c r="J2687" s="250">
        <f>ROUND(I2687*H2687,2)</f>
        <v>0</v>
      </c>
      <c r="K2687" s="246" t="s">
        <v>217</v>
      </c>
      <c r="L2687" s="251"/>
      <c r="M2687" s="252" t="s">
        <v>1</v>
      </c>
      <c r="N2687" s="253" t="s">
        <v>44</v>
      </c>
      <c r="O2687" s="72"/>
      <c r="P2687" s="196">
        <f>O2687*H2687</f>
        <v>0</v>
      </c>
      <c r="Q2687" s="196">
        <v>2.3099999999999999E-2</v>
      </c>
      <c r="R2687" s="196">
        <f>Q2687*H2687</f>
        <v>16.270531199999997</v>
      </c>
      <c r="S2687" s="196">
        <v>0</v>
      </c>
      <c r="T2687" s="197">
        <f>S2687*H2687</f>
        <v>0</v>
      </c>
      <c r="U2687" s="35"/>
      <c r="V2687" s="35"/>
      <c r="W2687" s="35"/>
      <c r="X2687" s="35"/>
      <c r="Y2687" s="35"/>
      <c r="Z2687" s="35"/>
      <c r="AA2687" s="35"/>
      <c r="AB2687" s="35"/>
      <c r="AC2687" s="35"/>
      <c r="AD2687" s="35"/>
      <c r="AE2687" s="35"/>
      <c r="AR2687" s="198" t="s">
        <v>359</v>
      </c>
      <c r="AT2687" s="198" t="s">
        <v>343</v>
      </c>
      <c r="AU2687" s="198" t="s">
        <v>89</v>
      </c>
      <c r="AY2687" s="18" t="s">
        <v>158</v>
      </c>
      <c r="BE2687" s="199">
        <f>IF(N2687="základní",J2687,0)</f>
        <v>0</v>
      </c>
      <c r="BF2687" s="199">
        <f>IF(N2687="snížená",J2687,0)</f>
        <v>0</v>
      </c>
      <c r="BG2687" s="199">
        <f>IF(N2687="zákl. přenesená",J2687,0)</f>
        <v>0</v>
      </c>
      <c r="BH2687" s="199">
        <f>IF(N2687="sníž. přenesená",J2687,0)</f>
        <v>0</v>
      </c>
      <c r="BI2687" s="199">
        <f>IF(N2687="nulová",J2687,0)</f>
        <v>0</v>
      </c>
      <c r="BJ2687" s="18" t="s">
        <v>87</v>
      </c>
      <c r="BK2687" s="199">
        <f>ROUND(I2687*H2687,2)</f>
        <v>0</v>
      </c>
      <c r="BL2687" s="18" t="s">
        <v>263</v>
      </c>
      <c r="BM2687" s="198" t="s">
        <v>4349</v>
      </c>
    </row>
    <row r="2688" spans="1:65" s="13" customFormat="1">
      <c r="B2688" s="200"/>
      <c r="C2688" s="201"/>
      <c r="D2688" s="202" t="s">
        <v>186</v>
      </c>
      <c r="E2688" s="201"/>
      <c r="F2688" s="204" t="s">
        <v>4350</v>
      </c>
      <c r="G2688" s="201"/>
      <c r="H2688" s="205">
        <v>704.35199999999998</v>
      </c>
      <c r="I2688" s="206"/>
      <c r="J2688" s="201"/>
      <c r="K2688" s="201"/>
      <c r="L2688" s="207"/>
      <c r="M2688" s="208"/>
      <c r="N2688" s="209"/>
      <c r="O2688" s="209"/>
      <c r="P2688" s="209"/>
      <c r="Q2688" s="209"/>
      <c r="R2688" s="209"/>
      <c r="S2688" s="209"/>
      <c r="T2688" s="210"/>
      <c r="AT2688" s="211" t="s">
        <v>186</v>
      </c>
      <c r="AU2688" s="211" t="s">
        <v>89</v>
      </c>
      <c r="AV2688" s="13" t="s">
        <v>89</v>
      </c>
      <c r="AW2688" s="13" t="s">
        <v>4</v>
      </c>
      <c r="AX2688" s="13" t="s">
        <v>87</v>
      </c>
      <c r="AY2688" s="211" t="s">
        <v>158</v>
      </c>
    </row>
    <row r="2689" spans="1:65" s="2" customFormat="1" ht="24.2" customHeight="1">
      <c r="A2689" s="35"/>
      <c r="B2689" s="36"/>
      <c r="C2689" s="187" t="s">
        <v>4351</v>
      </c>
      <c r="D2689" s="187" t="s">
        <v>161</v>
      </c>
      <c r="E2689" s="188" t="s">
        <v>4352</v>
      </c>
      <c r="F2689" s="189" t="s">
        <v>4353</v>
      </c>
      <c r="G2689" s="190" t="s">
        <v>216</v>
      </c>
      <c r="H2689" s="191">
        <v>593.66</v>
      </c>
      <c r="I2689" s="192"/>
      <c r="J2689" s="193">
        <f>ROUND(I2689*H2689,2)</f>
        <v>0</v>
      </c>
      <c r="K2689" s="189" t="s">
        <v>217</v>
      </c>
      <c r="L2689" s="40"/>
      <c r="M2689" s="194" t="s">
        <v>1</v>
      </c>
      <c r="N2689" s="195" t="s">
        <v>44</v>
      </c>
      <c r="O2689" s="72"/>
      <c r="P2689" s="196">
        <f>O2689*H2689</f>
        <v>0</v>
      </c>
      <c r="Q2689" s="196">
        <v>0</v>
      </c>
      <c r="R2689" s="196">
        <f>Q2689*H2689</f>
        <v>0</v>
      </c>
      <c r="S2689" s="196">
        <v>0</v>
      </c>
      <c r="T2689" s="197">
        <f>S2689*H2689</f>
        <v>0</v>
      </c>
      <c r="U2689" s="35"/>
      <c r="V2689" s="35"/>
      <c r="W2689" s="35"/>
      <c r="X2689" s="35"/>
      <c r="Y2689" s="35"/>
      <c r="Z2689" s="35"/>
      <c r="AA2689" s="35"/>
      <c r="AB2689" s="35"/>
      <c r="AC2689" s="35"/>
      <c r="AD2689" s="35"/>
      <c r="AE2689" s="35"/>
      <c r="AR2689" s="198" t="s">
        <v>263</v>
      </c>
      <c r="AT2689" s="198" t="s">
        <v>161</v>
      </c>
      <c r="AU2689" s="198" t="s">
        <v>89</v>
      </c>
      <c r="AY2689" s="18" t="s">
        <v>158</v>
      </c>
      <c r="BE2689" s="199">
        <f>IF(N2689="základní",J2689,0)</f>
        <v>0</v>
      </c>
      <c r="BF2689" s="199">
        <f>IF(N2689="snížená",J2689,0)</f>
        <v>0</v>
      </c>
      <c r="BG2689" s="199">
        <f>IF(N2689="zákl. přenesená",J2689,0)</f>
        <v>0</v>
      </c>
      <c r="BH2689" s="199">
        <f>IF(N2689="sníž. přenesená",J2689,0)</f>
        <v>0</v>
      </c>
      <c r="BI2689" s="199">
        <f>IF(N2689="nulová",J2689,0)</f>
        <v>0</v>
      </c>
      <c r="BJ2689" s="18" t="s">
        <v>87</v>
      </c>
      <c r="BK2689" s="199">
        <f>ROUND(I2689*H2689,2)</f>
        <v>0</v>
      </c>
      <c r="BL2689" s="18" t="s">
        <v>263</v>
      </c>
      <c r="BM2689" s="198" t="s">
        <v>4354</v>
      </c>
    </row>
    <row r="2690" spans="1:65" s="13" customFormat="1">
      <c r="B2690" s="200"/>
      <c r="C2690" s="201"/>
      <c r="D2690" s="202" t="s">
        <v>186</v>
      </c>
      <c r="E2690" s="203" t="s">
        <v>1</v>
      </c>
      <c r="F2690" s="204" t="s">
        <v>4344</v>
      </c>
      <c r="G2690" s="201"/>
      <c r="H2690" s="205">
        <v>99.94</v>
      </c>
      <c r="I2690" s="206"/>
      <c r="J2690" s="201"/>
      <c r="K2690" s="201"/>
      <c r="L2690" s="207"/>
      <c r="M2690" s="208"/>
      <c r="N2690" s="209"/>
      <c r="O2690" s="209"/>
      <c r="P2690" s="209"/>
      <c r="Q2690" s="209"/>
      <c r="R2690" s="209"/>
      <c r="S2690" s="209"/>
      <c r="T2690" s="210"/>
      <c r="AT2690" s="211" t="s">
        <v>186</v>
      </c>
      <c r="AU2690" s="211" t="s">
        <v>89</v>
      </c>
      <c r="AV2690" s="13" t="s">
        <v>89</v>
      </c>
      <c r="AW2690" s="13" t="s">
        <v>35</v>
      </c>
      <c r="AX2690" s="13" t="s">
        <v>79</v>
      </c>
      <c r="AY2690" s="211" t="s">
        <v>158</v>
      </c>
    </row>
    <row r="2691" spans="1:65" s="13" customFormat="1">
      <c r="B2691" s="200"/>
      <c r="C2691" s="201"/>
      <c r="D2691" s="202" t="s">
        <v>186</v>
      </c>
      <c r="E2691" s="203" t="s">
        <v>1</v>
      </c>
      <c r="F2691" s="204" t="s">
        <v>4345</v>
      </c>
      <c r="G2691" s="201"/>
      <c r="H2691" s="205">
        <v>389.24</v>
      </c>
      <c r="I2691" s="206"/>
      <c r="J2691" s="201"/>
      <c r="K2691" s="201"/>
      <c r="L2691" s="207"/>
      <c r="M2691" s="208"/>
      <c r="N2691" s="209"/>
      <c r="O2691" s="209"/>
      <c r="P2691" s="209"/>
      <c r="Q2691" s="209"/>
      <c r="R2691" s="209"/>
      <c r="S2691" s="209"/>
      <c r="T2691" s="210"/>
      <c r="AT2691" s="211" t="s">
        <v>186</v>
      </c>
      <c r="AU2691" s="211" t="s">
        <v>89</v>
      </c>
      <c r="AV2691" s="13" t="s">
        <v>89</v>
      </c>
      <c r="AW2691" s="13" t="s">
        <v>35</v>
      </c>
      <c r="AX2691" s="13" t="s">
        <v>79</v>
      </c>
      <c r="AY2691" s="211" t="s">
        <v>158</v>
      </c>
    </row>
    <row r="2692" spans="1:65" s="13" customFormat="1">
      <c r="B2692" s="200"/>
      <c r="C2692" s="201"/>
      <c r="D2692" s="202" t="s">
        <v>186</v>
      </c>
      <c r="E2692" s="203" t="s">
        <v>1</v>
      </c>
      <c r="F2692" s="204" t="s">
        <v>4293</v>
      </c>
      <c r="G2692" s="201"/>
      <c r="H2692" s="205">
        <v>90.51</v>
      </c>
      <c r="I2692" s="206"/>
      <c r="J2692" s="201"/>
      <c r="K2692" s="201"/>
      <c r="L2692" s="207"/>
      <c r="M2692" s="208"/>
      <c r="N2692" s="209"/>
      <c r="O2692" s="209"/>
      <c r="P2692" s="209"/>
      <c r="Q2692" s="209"/>
      <c r="R2692" s="209"/>
      <c r="S2692" s="209"/>
      <c r="T2692" s="210"/>
      <c r="AT2692" s="211" t="s">
        <v>186</v>
      </c>
      <c r="AU2692" s="211" t="s">
        <v>89</v>
      </c>
      <c r="AV2692" s="13" t="s">
        <v>89</v>
      </c>
      <c r="AW2692" s="13" t="s">
        <v>35</v>
      </c>
      <c r="AX2692" s="13" t="s">
        <v>79</v>
      </c>
      <c r="AY2692" s="211" t="s">
        <v>158</v>
      </c>
    </row>
    <row r="2693" spans="1:65" s="13" customFormat="1">
      <c r="B2693" s="200"/>
      <c r="C2693" s="201"/>
      <c r="D2693" s="202" t="s">
        <v>186</v>
      </c>
      <c r="E2693" s="203" t="s">
        <v>1</v>
      </c>
      <c r="F2693" s="204" t="s">
        <v>4294</v>
      </c>
      <c r="G2693" s="201"/>
      <c r="H2693" s="205">
        <v>3</v>
      </c>
      <c r="I2693" s="206"/>
      <c r="J2693" s="201"/>
      <c r="K2693" s="201"/>
      <c r="L2693" s="207"/>
      <c r="M2693" s="208"/>
      <c r="N2693" s="209"/>
      <c r="O2693" s="209"/>
      <c r="P2693" s="209"/>
      <c r="Q2693" s="209"/>
      <c r="R2693" s="209"/>
      <c r="S2693" s="209"/>
      <c r="T2693" s="210"/>
      <c r="AT2693" s="211" t="s">
        <v>186</v>
      </c>
      <c r="AU2693" s="211" t="s">
        <v>89</v>
      </c>
      <c r="AV2693" s="13" t="s">
        <v>89</v>
      </c>
      <c r="AW2693" s="13" t="s">
        <v>35</v>
      </c>
      <c r="AX2693" s="13" t="s">
        <v>79</v>
      </c>
      <c r="AY2693" s="211" t="s">
        <v>158</v>
      </c>
    </row>
    <row r="2694" spans="1:65" s="13" customFormat="1">
      <c r="B2694" s="200"/>
      <c r="C2694" s="201"/>
      <c r="D2694" s="202" t="s">
        <v>186</v>
      </c>
      <c r="E2694" s="203" t="s">
        <v>1</v>
      </c>
      <c r="F2694" s="204" t="s">
        <v>4355</v>
      </c>
      <c r="G2694" s="201"/>
      <c r="H2694" s="205">
        <v>10.97</v>
      </c>
      <c r="I2694" s="206"/>
      <c r="J2694" s="201"/>
      <c r="K2694" s="201"/>
      <c r="L2694" s="207"/>
      <c r="M2694" s="208"/>
      <c r="N2694" s="209"/>
      <c r="O2694" s="209"/>
      <c r="P2694" s="209"/>
      <c r="Q2694" s="209"/>
      <c r="R2694" s="209"/>
      <c r="S2694" s="209"/>
      <c r="T2694" s="210"/>
      <c r="AT2694" s="211" t="s">
        <v>186</v>
      </c>
      <c r="AU2694" s="211" t="s">
        <v>89</v>
      </c>
      <c r="AV2694" s="13" t="s">
        <v>89</v>
      </c>
      <c r="AW2694" s="13" t="s">
        <v>35</v>
      </c>
      <c r="AX2694" s="13" t="s">
        <v>79</v>
      </c>
      <c r="AY2694" s="211" t="s">
        <v>158</v>
      </c>
    </row>
    <row r="2695" spans="1:65" s="14" customFormat="1">
      <c r="B2695" s="212"/>
      <c r="C2695" s="213"/>
      <c r="D2695" s="202" t="s">
        <v>186</v>
      </c>
      <c r="E2695" s="214" t="s">
        <v>1</v>
      </c>
      <c r="F2695" s="215" t="s">
        <v>199</v>
      </c>
      <c r="G2695" s="213"/>
      <c r="H2695" s="216">
        <v>593.66</v>
      </c>
      <c r="I2695" s="217"/>
      <c r="J2695" s="213"/>
      <c r="K2695" s="213"/>
      <c r="L2695" s="218"/>
      <c r="M2695" s="219"/>
      <c r="N2695" s="220"/>
      <c r="O2695" s="220"/>
      <c r="P2695" s="220"/>
      <c r="Q2695" s="220"/>
      <c r="R2695" s="220"/>
      <c r="S2695" s="220"/>
      <c r="T2695" s="221"/>
      <c r="AT2695" s="222" t="s">
        <v>186</v>
      </c>
      <c r="AU2695" s="222" t="s">
        <v>89</v>
      </c>
      <c r="AV2695" s="14" t="s">
        <v>165</v>
      </c>
      <c r="AW2695" s="14" t="s">
        <v>35</v>
      </c>
      <c r="AX2695" s="14" t="s">
        <v>87</v>
      </c>
      <c r="AY2695" s="222" t="s">
        <v>158</v>
      </c>
    </row>
    <row r="2696" spans="1:65" s="2" customFormat="1" ht="24.2" customHeight="1">
      <c r="A2696" s="35"/>
      <c r="B2696" s="36"/>
      <c r="C2696" s="187" t="s">
        <v>4356</v>
      </c>
      <c r="D2696" s="187" t="s">
        <v>161</v>
      </c>
      <c r="E2696" s="188" t="s">
        <v>4357</v>
      </c>
      <c r="F2696" s="189" t="s">
        <v>4358</v>
      </c>
      <c r="G2696" s="190" t="s">
        <v>216</v>
      </c>
      <c r="H2696" s="191">
        <v>632.63</v>
      </c>
      <c r="I2696" s="192"/>
      <c r="J2696" s="193">
        <f>ROUND(I2696*H2696,2)</f>
        <v>0</v>
      </c>
      <c r="K2696" s="189" t="s">
        <v>217</v>
      </c>
      <c r="L2696" s="40"/>
      <c r="M2696" s="194" t="s">
        <v>1</v>
      </c>
      <c r="N2696" s="195" t="s">
        <v>44</v>
      </c>
      <c r="O2696" s="72"/>
      <c r="P2696" s="196">
        <f>O2696*H2696</f>
        <v>0</v>
      </c>
      <c r="Q2696" s="196">
        <v>1.5E-3</v>
      </c>
      <c r="R2696" s="196">
        <f>Q2696*H2696</f>
        <v>0.94894500000000004</v>
      </c>
      <c r="S2696" s="196">
        <v>0</v>
      </c>
      <c r="T2696" s="197">
        <f>S2696*H2696</f>
        <v>0</v>
      </c>
      <c r="U2696" s="35"/>
      <c r="V2696" s="35"/>
      <c r="W2696" s="35"/>
      <c r="X2696" s="35"/>
      <c r="Y2696" s="35"/>
      <c r="Z2696" s="35"/>
      <c r="AA2696" s="35"/>
      <c r="AB2696" s="35"/>
      <c r="AC2696" s="35"/>
      <c r="AD2696" s="35"/>
      <c r="AE2696" s="35"/>
      <c r="AR2696" s="198" t="s">
        <v>263</v>
      </c>
      <c r="AT2696" s="198" t="s">
        <v>161</v>
      </c>
      <c r="AU2696" s="198" t="s">
        <v>89</v>
      </c>
      <c r="AY2696" s="18" t="s">
        <v>158</v>
      </c>
      <c r="BE2696" s="199">
        <f>IF(N2696="základní",J2696,0)</f>
        <v>0</v>
      </c>
      <c r="BF2696" s="199">
        <f>IF(N2696="snížená",J2696,0)</f>
        <v>0</v>
      </c>
      <c r="BG2696" s="199">
        <f>IF(N2696="zákl. přenesená",J2696,0)</f>
        <v>0</v>
      </c>
      <c r="BH2696" s="199">
        <f>IF(N2696="sníž. přenesená",J2696,0)</f>
        <v>0</v>
      </c>
      <c r="BI2696" s="199">
        <f>IF(N2696="nulová",J2696,0)</f>
        <v>0</v>
      </c>
      <c r="BJ2696" s="18" t="s">
        <v>87</v>
      </c>
      <c r="BK2696" s="199">
        <f>ROUND(I2696*H2696,2)</f>
        <v>0</v>
      </c>
      <c r="BL2696" s="18" t="s">
        <v>263</v>
      </c>
      <c r="BM2696" s="198" t="s">
        <v>4359</v>
      </c>
    </row>
    <row r="2697" spans="1:65" s="13" customFormat="1">
      <c r="B2697" s="200"/>
      <c r="C2697" s="201"/>
      <c r="D2697" s="202" t="s">
        <v>186</v>
      </c>
      <c r="E2697" s="203" t="s">
        <v>1</v>
      </c>
      <c r="F2697" s="204" t="s">
        <v>4344</v>
      </c>
      <c r="G2697" s="201"/>
      <c r="H2697" s="205">
        <v>99.94</v>
      </c>
      <c r="I2697" s="206"/>
      <c r="J2697" s="201"/>
      <c r="K2697" s="201"/>
      <c r="L2697" s="207"/>
      <c r="M2697" s="208"/>
      <c r="N2697" s="209"/>
      <c r="O2697" s="209"/>
      <c r="P2697" s="209"/>
      <c r="Q2697" s="209"/>
      <c r="R2697" s="209"/>
      <c r="S2697" s="209"/>
      <c r="T2697" s="210"/>
      <c r="AT2697" s="211" t="s">
        <v>186</v>
      </c>
      <c r="AU2697" s="211" t="s">
        <v>89</v>
      </c>
      <c r="AV2697" s="13" t="s">
        <v>89</v>
      </c>
      <c r="AW2697" s="13" t="s">
        <v>35</v>
      </c>
      <c r="AX2697" s="13" t="s">
        <v>79</v>
      </c>
      <c r="AY2697" s="211" t="s">
        <v>158</v>
      </c>
    </row>
    <row r="2698" spans="1:65" s="13" customFormat="1">
      <c r="B2698" s="200"/>
      <c r="C2698" s="201"/>
      <c r="D2698" s="202" t="s">
        <v>186</v>
      </c>
      <c r="E2698" s="203" t="s">
        <v>1</v>
      </c>
      <c r="F2698" s="204" t="s">
        <v>4360</v>
      </c>
      <c r="G2698" s="201"/>
      <c r="H2698" s="205">
        <v>389.24</v>
      </c>
      <c r="I2698" s="206"/>
      <c r="J2698" s="201"/>
      <c r="K2698" s="201"/>
      <c r="L2698" s="207"/>
      <c r="M2698" s="208"/>
      <c r="N2698" s="209"/>
      <c r="O2698" s="209"/>
      <c r="P2698" s="209"/>
      <c r="Q2698" s="209"/>
      <c r="R2698" s="209"/>
      <c r="S2698" s="209"/>
      <c r="T2698" s="210"/>
      <c r="AT2698" s="211" t="s">
        <v>186</v>
      </c>
      <c r="AU2698" s="211" t="s">
        <v>89</v>
      </c>
      <c r="AV2698" s="13" t="s">
        <v>89</v>
      </c>
      <c r="AW2698" s="13" t="s">
        <v>35</v>
      </c>
      <c r="AX2698" s="13" t="s">
        <v>79</v>
      </c>
      <c r="AY2698" s="211" t="s">
        <v>158</v>
      </c>
    </row>
    <row r="2699" spans="1:65" s="13" customFormat="1">
      <c r="B2699" s="200"/>
      <c r="C2699" s="201"/>
      <c r="D2699" s="202" t="s">
        <v>186</v>
      </c>
      <c r="E2699" s="203" t="s">
        <v>1</v>
      </c>
      <c r="F2699" s="204" t="s">
        <v>4293</v>
      </c>
      <c r="G2699" s="201"/>
      <c r="H2699" s="205">
        <v>90.51</v>
      </c>
      <c r="I2699" s="206"/>
      <c r="J2699" s="201"/>
      <c r="K2699" s="201"/>
      <c r="L2699" s="207"/>
      <c r="M2699" s="208"/>
      <c r="N2699" s="209"/>
      <c r="O2699" s="209"/>
      <c r="P2699" s="209"/>
      <c r="Q2699" s="209"/>
      <c r="R2699" s="209"/>
      <c r="S2699" s="209"/>
      <c r="T2699" s="210"/>
      <c r="AT2699" s="211" t="s">
        <v>186</v>
      </c>
      <c r="AU2699" s="211" t="s">
        <v>89</v>
      </c>
      <c r="AV2699" s="13" t="s">
        <v>89</v>
      </c>
      <c r="AW2699" s="13" t="s">
        <v>35</v>
      </c>
      <c r="AX2699" s="13" t="s">
        <v>79</v>
      </c>
      <c r="AY2699" s="211" t="s">
        <v>158</v>
      </c>
    </row>
    <row r="2700" spans="1:65" s="13" customFormat="1">
      <c r="B2700" s="200"/>
      <c r="C2700" s="201"/>
      <c r="D2700" s="202" t="s">
        <v>186</v>
      </c>
      <c r="E2700" s="203" t="s">
        <v>1</v>
      </c>
      <c r="F2700" s="204" t="s">
        <v>4294</v>
      </c>
      <c r="G2700" s="201"/>
      <c r="H2700" s="205">
        <v>3</v>
      </c>
      <c r="I2700" s="206"/>
      <c r="J2700" s="201"/>
      <c r="K2700" s="201"/>
      <c r="L2700" s="207"/>
      <c r="M2700" s="208"/>
      <c r="N2700" s="209"/>
      <c r="O2700" s="209"/>
      <c r="P2700" s="209"/>
      <c r="Q2700" s="209"/>
      <c r="R2700" s="209"/>
      <c r="S2700" s="209"/>
      <c r="T2700" s="210"/>
      <c r="AT2700" s="211" t="s">
        <v>186</v>
      </c>
      <c r="AU2700" s="211" t="s">
        <v>89</v>
      </c>
      <c r="AV2700" s="13" t="s">
        <v>89</v>
      </c>
      <c r="AW2700" s="13" t="s">
        <v>35</v>
      </c>
      <c r="AX2700" s="13" t="s">
        <v>79</v>
      </c>
      <c r="AY2700" s="211" t="s">
        <v>158</v>
      </c>
    </row>
    <row r="2701" spans="1:65" s="13" customFormat="1">
      <c r="B2701" s="200"/>
      <c r="C2701" s="201"/>
      <c r="D2701" s="202" t="s">
        <v>186</v>
      </c>
      <c r="E2701" s="203" t="s">
        <v>1</v>
      </c>
      <c r="F2701" s="204" t="s">
        <v>4295</v>
      </c>
      <c r="G2701" s="201"/>
      <c r="H2701" s="205">
        <v>29.79</v>
      </c>
      <c r="I2701" s="206"/>
      <c r="J2701" s="201"/>
      <c r="K2701" s="201"/>
      <c r="L2701" s="207"/>
      <c r="M2701" s="208"/>
      <c r="N2701" s="209"/>
      <c r="O2701" s="209"/>
      <c r="P2701" s="209"/>
      <c r="Q2701" s="209"/>
      <c r="R2701" s="209"/>
      <c r="S2701" s="209"/>
      <c r="T2701" s="210"/>
      <c r="AT2701" s="211" t="s">
        <v>186</v>
      </c>
      <c r="AU2701" s="211" t="s">
        <v>89</v>
      </c>
      <c r="AV2701" s="13" t="s">
        <v>89</v>
      </c>
      <c r="AW2701" s="13" t="s">
        <v>35</v>
      </c>
      <c r="AX2701" s="13" t="s">
        <v>79</v>
      </c>
      <c r="AY2701" s="211" t="s">
        <v>158</v>
      </c>
    </row>
    <row r="2702" spans="1:65" s="13" customFormat="1">
      <c r="B2702" s="200"/>
      <c r="C2702" s="201"/>
      <c r="D2702" s="202" t="s">
        <v>186</v>
      </c>
      <c r="E2702" s="203" t="s">
        <v>1</v>
      </c>
      <c r="F2702" s="204" t="s">
        <v>4361</v>
      </c>
      <c r="G2702" s="201"/>
      <c r="H2702" s="205">
        <v>20.149999999999999</v>
      </c>
      <c r="I2702" s="206"/>
      <c r="J2702" s="201"/>
      <c r="K2702" s="201"/>
      <c r="L2702" s="207"/>
      <c r="M2702" s="208"/>
      <c r="N2702" s="209"/>
      <c r="O2702" s="209"/>
      <c r="P2702" s="209"/>
      <c r="Q2702" s="209"/>
      <c r="R2702" s="209"/>
      <c r="S2702" s="209"/>
      <c r="T2702" s="210"/>
      <c r="AT2702" s="211" t="s">
        <v>186</v>
      </c>
      <c r="AU2702" s="211" t="s">
        <v>89</v>
      </c>
      <c r="AV2702" s="13" t="s">
        <v>89</v>
      </c>
      <c r="AW2702" s="13" t="s">
        <v>35</v>
      </c>
      <c r="AX2702" s="13" t="s">
        <v>79</v>
      </c>
      <c r="AY2702" s="211" t="s">
        <v>158</v>
      </c>
    </row>
    <row r="2703" spans="1:65" s="14" customFormat="1">
      <c r="B2703" s="212"/>
      <c r="C2703" s="213"/>
      <c r="D2703" s="202" t="s">
        <v>186</v>
      </c>
      <c r="E2703" s="214" t="s">
        <v>1</v>
      </c>
      <c r="F2703" s="215" t="s">
        <v>199</v>
      </c>
      <c r="G2703" s="213"/>
      <c r="H2703" s="216">
        <v>632.63</v>
      </c>
      <c r="I2703" s="217"/>
      <c r="J2703" s="213"/>
      <c r="K2703" s="213"/>
      <c r="L2703" s="218"/>
      <c r="M2703" s="219"/>
      <c r="N2703" s="220"/>
      <c r="O2703" s="220"/>
      <c r="P2703" s="220"/>
      <c r="Q2703" s="220"/>
      <c r="R2703" s="220"/>
      <c r="S2703" s="220"/>
      <c r="T2703" s="221"/>
      <c r="AT2703" s="222" t="s">
        <v>186</v>
      </c>
      <c r="AU2703" s="222" t="s">
        <v>89</v>
      </c>
      <c r="AV2703" s="14" t="s">
        <v>165</v>
      </c>
      <c r="AW2703" s="14" t="s">
        <v>35</v>
      </c>
      <c r="AX2703" s="14" t="s">
        <v>87</v>
      </c>
      <c r="AY2703" s="222" t="s">
        <v>158</v>
      </c>
    </row>
    <row r="2704" spans="1:65" s="2" customFormat="1" ht="16.5" customHeight="1">
      <c r="A2704" s="35"/>
      <c r="B2704" s="36"/>
      <c r="C2704" s="187" t="s">
        <v>4362</v>
      </c>
      <c r="D2704" s="187" t="s">
        <v>161</v>
      </c>
      <c r="E2704" s="188" t="s">
        <v>4363</v>
      </c>
      <c r="F2704" s="189" t="s">
        <v>4364</v>
      </c>
      <c r="G2704" s="190" t="s">
        <v>332</v>
      </c>
      <c r="H2704" s="191">
        <v>95.55</v>
      </c>
      <c r="I2704" s="192"/>
      <c r="J2704" s="193">
        <f>ROUND(I2704*H2704,2)</f>
        <v>0</v>
      </c>
      <c r="K2704" s="189" t="s">
        <v>217</v>
      </c>
      <c r="L2704" s="40"/>
      <c r="M2704" s="194" t="s">
        <v>1</v>
      </c>
      <c r="N2704" s="195" t="s">
        <v>44</v>
      </c>
      <c r="O2704" s="72"/>
      <c r="P2704" s="196">
        <f>O2704*H2704</f>
        <v>0</v>
      </c>
      <c r="Q2704" s="196">
        <v>3.0000000000000001E-5</v>
      </c>
      <c r="R2704" s="196">
        <f>Q2704*H2704</f>
        <v>2.8665000000000001E-3</v>
      </c>
      <c r="S2704" s="196">
        <v>0</v>
      </c>
      <c r="T2704" s="197">
        <f>S2704*H2704</f>
        <v>0</v>
      </c>
      <c r="U2704" s="35"/>
      <c r="V2704" s="35"/>
      <c r="W2704" s="35"/>
      <c r="X2704" s="35"/>
      <c r="Y2704" s="35"/>
      <c r="Z2704" s="35"/>
      <c r="AA2704" s="35"/>
      <c r="AB2704" s="35"/>
      <c r="AC2704" s="35"/>
      <c r="AD2704" s="35"/>
      <c r="AE2704" s="35"/>
      <c r="AR2704" s="198" t="s">
        <v>263</v>
      </c>
      <c r="AT2704" s="198" t="s">
        <v>161</v>
      </c>
      <c r="AU2704" s="198" t="s">
        <v>89</v>
      </c>
      <c r="AY2704" s="18" t="s">
        <v>158</v>
      </c>
      <c r="BE2704" s="199">
        <f>IF(N2704="základní",J2704,0)</f>
        <v>0</v>
      </c>
      <c r="BF2704" s="199">
        <f>IF(N2704="snížená",J2704,0)</f>
        <v>0</v>
      </c>
      <c r="BG2704" s="199">
        <f>IF(N2704="zákl. přenesená",J2704,0)</f>
        <v>0</v>
      </c>
      <c r="BH2704" s="199">
        <f>IF(N2704="sníž. přenesená",J2704,0)</f>
        <v>0</v>
      </c>
      <c r="BI2704" s="199">
        <f>IF(N2704="nulová",J2704,0)</f>
        <v>0</v>
      </c>
      <c r="BJ2704" s="18" t="s">
        <v>87</v>
      </c>
      <c r="BK2704" s="199">
        <f>ROUND(I2704*H2704,2)</f>
        <v>0</v>
      </c>
      <c r="BL2704" s="18" t="s">
        <v>263</v>
      </c>
      <c r="BM2704" s="198" t="s">
        <v>4365</v>
      </c>
    </row>
    <row r="2705" spans="1:65" s="13" customFormat="1">
      <c r="B2705" s="200"/>
      <c r="C2705" s="201"/>
      <c r="D2705" s="202" t="s">
        <v>186</v>
      </c>
      <c r="E2705" s="203" t="s">
        <v>1</v>
      </c>
      <c r="F2705" s="204" t="s">
        <v>4366</v>
      </c>
      <c r="G2705" s="201"/>
      <c r="H2705" s="205">
        <v>95.55</v>
      </c>
      <c r="I2705" s="206"/>
      <c r="J2705" s="201"/>
      <c r="K2705" s="201"/>
      <c r="L2705" s="207"/>
      <c r="M2705" s="208"/>
      <c r="N2705" s="209"/>
      <c r="O2705" s="209"/>
      <c r="P2705" s="209"/>
      <c r="Q2705" s="209"/>
      <c r="R2705" s="209"/>
      <c r="S2705" s="209"/>
      <c r="T2705" s="210"/>
      <c r="AT2705" s="211" t="s">
        <v>186</v>
      </c>
      <c r="AU2705" s="211" t="s">
        <v>89</v>
      </c>
      <c r="AV2705" s="13" t="s">
        <v>89</v>
      </c>
      <c r="AW2705" s="13" t="s">
        <v>35</v>
      </c>
      <c r="AX2705" s="13" t="s">
        <v>87</v>
      </c>
      <c r="AY2705" s="211" t="s">
        <v>158</v>
      </c>
    </row>
    <row r="2706" spans="1:65" s="2" customFormat="1" ht="16.5" customHeight="1">
      <c r="A2706" s="35"/>
      <c r="B2706" s="36"/>
      <c r="C2706" s="187" t="s">
        <v>4367</v>
      </c>
      <c r="D2706" s="187" t="s">
        <v>161</v>
      </c>
      <c r="E2706" s="188" t="s">
        <v>4368</v>
      </c>
      <c r="F2706" s="189" t="s">
        <v>4369</v>
      </c>
      <c r="G2706" s="190" t="s">
        <v>332</v>
      </c>
      <c r="H2706" s="191">
        <v>1245.28</v>
      </c>
      <c r="I2706" s="192"/>
      <c r="J2706" s="193">
        <f>ROUND(I2706*H2706,2)</f>
        <v>0</v>
      </c>
      <c r="K2706" s="189" t="s">
        <v>217</v>
      </c>
      <c r="L2706" s="40"/>
      <c r="M2706" s="194" t="s">
        <v>1</v>
      </c>
      <c r="N2706" s="195" t="s">
        <v>44</v>
      </c>
      <c r="O2706" s="72"/>
      <c r="P2706" s="196">
        <f>O2706*H2706</f>
        <v>0</v>
      </c>
      <c r="Q2706" s="196">
        <v>3.2000000000000003E-4</v>
      </c>
      <c r="R2706" s="196">
        <f>Q2706*H2706</f>
        <v>0.3984896</v>
      </c>
      <c r="S2706" s="196">
        <v>0</v>
      </c>
      <c r="T2706" s="197">
        <f>S2706*H2706</f>
        <v>0</v>
      </c>
      <c r="U2706" s="35"/>
      <c r="V2706" s="35"/>
      <c r="W2706" s="35"/>
      <c r="X2706" s="35"/>
      <c r="Y2706" s="35"/>
      <c r="Z2706" s="35"/>
      <c r="AA2706" s="35"/>
      <c r="AB2706" s="35"/>
      <c r="AC2706" s="35"/>
      <c r="AD2706" s="35"/>
      <c r="AE2706" s="35"/>
      <c r="AR2706" s="198" t="s">
        <v>263</v>
      </c>
      <c r="AT2706" s="198" t="s">
        <v>161</v>
      </c>
      <c r="AU2706" s="198" t="s">
        <v>89</v>
      </c>
      <c r="AY2706" s="18" t="s">
        <v>158</v>
      </c>
      <c r="BE2706" s="199">
        <f>IF(N2706="základní",J2706,0)</f>
        <v>0</v>
      </c>
      <c r="BF2706" s="199">
        <f>IF(N2706="snížená",J2706,0)</f>
        <v>0</v>
      </c>
      <c r="BG2706" s="199">
        <f>IF(N2706="zákl. přenesená",J2706,0)</f>
        <v>0</v>
      </c>
      <c r="BH2706" s="199">
        <f>IF(N2706="sníž. přenesená",J2706,0)</f>
        <v>0</v>
      </c>
      <c r="BI2706" s="199">
        <f>IF(N2706="nulová",J2706,0)</f>
        <v>0</v>
      </c>
      <c r="BJ2706" s="18" t="s">
        <v>87</v>
      </c>
      <c r="BK2706" s="199">
        <f>ROUND(I2706*H2706,2)</f>
        <v>0</v>
      </c>
      <c r="BL2706" s="18" t="s">
        <v>263</v>
      </c>
      <c r="BM2706" s="198" t="s">
        <v>4370</v>
      </c>
    </row>
    <row r="2707" spans="1:65" s="13" customFormat="1">
      <c r="B2707" s="200"/>
      <c r="C2707" s="201"/>
      <c r="D2707" s="202" t="s">
        <v>186</v>
      </c>
      <c r="E2707" s="203" t="s">
        <v>1</v>
      </c>
      <c r="F2707" s="204" t="s">
        <v>4371</v>
      </c>
      <c r="G2707" s="201"/>
      <c r="H2707" s="205">
        <v>188.78</v>
      </c>
      <c r="I2707" s="206"/>
      <c r="J2707" s="201"/>
      <c r="K2707" s="201"/>
      <c r="L2707" s="207"/>
      <c r="M2707" s="208"/>
      <c r="N2707" s="209"/>
      <c r="O2707" s="209"/>
      <c r="P2707" s="209"/>
      <c r="Q2707" s="209"/>
      <c r="R2707" s="209"/>
      <c r="S2707" s="209"/>
      <c r="T2707" s="210"/>
      <c r="AT2707" s="211" t="s">
        <v>186</v>
      </c>
      <c r="AU2707" s="211" t="s">
        <v>89</v>
      </c>
      <c r="AV2707" s="13" t="s">
        <v>89</v>
      </c>
      <c r="AW2707" s="13" t="s">
        <v>35</v>
      </c>
      <c r="AX2707" s="13" t="s">
        <v>79</v>
      </c>
      <c r="AY2707" s="211" t="s">
        <v>158</v>
      </c>
    </row>
    <row r="2708" spans="1:65" s="13" customFormat="1">
      <c r="B2708" s="200"/>
      <c r="C2708" s="201"/>
      <c r="D2708" s="202" t="s">
        <v>186</v>
      </c>
      <c r="E2708" s="203" t="s">
        <v>1</v>
      </c>
      <c r="F2708" s="204" t="s">
        <v>4372</v>
      </c>
      <c r="G2708" s="201"/>
      <c r="H2708" s="205">
        <v>830.36</v>
      </c>
      <c r="I2708" s="206"/>
      <c r="J2708" s="201"/>
      <c r="K2708" s="201"/>
      <c r="L2708" s="207"/>
      <c r="M2708" s="208"/>
      <c r="N2708" s="209"/>
      <c r="O2708" s="209"/>
      <c r="P2708" s="209"/>
      <c r="Q2708" s="209"/>
      <c r="R2708" s="209"/>
      <c r="S2708" s="209"/>
      <c r="T2708" s="210"/>
      <c r="AT2708" s="211" t="s">
        <v>186</v>
      </c>
      <c r="AU2708" s="211" t="s">
        <v>89</v>
      </c>
      <c r="AV2708" s="13" t="s">
        <v>89</v>
      </c>
      <c r="AW2708" s="13" t="s">
        <v>35</v>
      </c>
      <c r="AX2708" s="13" t="s">
        <v>79</v>
      </c>
      <c r="AY2708" s="211" t="s">
        <v>158</v>
      </c>
    </row>
    <row r="2709" spans="1:65" s="13" customFormat="1">
      <c r="B2709" s="200"/>
      <c r="C2709" s="201"/>
      <c r="D2709" s="202" t="s">
        <v>186</v>
      </c>
      <c r="E2709" s="203" t="s">
        <v>1</v>
      </c>
      <c r="F2709" s="204" t="s">
        <v>4373</v>
      </c>
      <c r="G2709" s="201"/>
      <c r="H2709" s="205">
        <v>192.27</v>
      </c>
      <c r="I2709" s="206"/>
      <c r="J2709" s="201"/>
      <c r="K2709" s="201"/>
      <c r="L2709" s="207"/>
      <c r="M2709" s="208"/>
      <c r="N2709" s="209"/>
      <c r="O2709" s="209"/>
      <c r="P2709" s="209"/>
      <c r="Q2709" s="209"/>
      <c r="R2709" s="209"/>
      <c r="S2709" s="209"/>
      <c r="T2709" s="210"/>
      <c r="AT2709" s="211" t="s">
        <v>186</v>
      </c>
      <c r="AU2709" s="211" t="s">
        <v>89</v>
      </c>
      <c r="AV2709" s="13" t="s">
        <v>89</v>
      </c>
      <c r="AW2709" s="13" t="s">
        <v>35</v>
      </c>
      <c r="AX2709" s="13" t="s">
        <v>79</v>
      </c>
      <c r="AY2709" s="211" t="s">
        <v>158</v>
      </c>
    </row>
    <row r="2710" spans="1:65" s="13" customFormat="1">
      <c r="B2710" s="200"/>
      <c r="C2710" s="201"/>
      <c r="D2710" s="202" t="s">
        <v>186</v>
      </c>
      <c r="E2710" s="203" t="s">
        <v>1</v>
      </c>
      <c r="F2710" s="204" t="s">
        <v>4374</v>
      </c>
      <c r="G2710" s="201"/>
      <c r="H2710" s="205">
        <v>8.08</v>
      </c>
      <c r="I2710" s="206"/>
      <c r="J2710" s="201"/>
      <c r="K2710" s="201"/>
      <c r="L2710" s="207"/>
      <c r="M2710" s="208"/>
      <c r="N2710" s="209"/>
      <c r="O2710" s="209"/>
      <c r="P2710" s="209"/>
      <c r="Q2710" s="209"/>
      <c r="R2710" s="209"/>
      <c r="S2710" s="209"/>
      <c r="T2710" s="210"/>
      <c r="AT2710" s="211" t="s">
        <v>186</v>
      </c>
      <c r="AU2710" s="211" t="s">
        <v>89</v>
      </c>
      <c r="AV2710" s="13" t="s">
        <v>89</v>
      </c>
      <c r="AW2710" s="13" t="s">
        <v>35</v>
      </c>
      <c r="AX2710" s="13" t="s">
        <v>79</v>
      </c>
      <c r="AY2710" s="211" t="s">
        <v>158</v>
      </c>
    </row>
    <row r="2711" spans="1:65" s="13" customFormat="1">
      <c r="B2711" s="200"/>
      <c r="C2711" s="201"/>
      <c r="D2711" s="202" t="s">
        <v>186</v>
      </c>
      <c r="E2711" s="203" t="s">
        <v>1</v>
      </c>
      <c r="F2711" s="204" t="s">
        <v>4375</v>
      </c>
      <c r="G2711" s="201"/>
      <c r="H2711" s="205">
        <v>25.79</v>
      </c>
      <c r="I2711" s="206"/>
      <c r="J2711" s="201"/>
      <c r="K2711" s="201"/>
      <c r="L2711" s="207"/>
      <c r="M2711" s="208"/>
      <c r="N2711" s="209"/>
      <c r="O2711" s="209"/>
      <c r="P2711" s="209"/>
      <c r="Q2711" s="209"/>
      <c r="R2711" s="209"/>
      <c r="S2711" s="209"/>
      <c r="T2711" s="210"/>
      <c r="AT2711" s="211" t="s">
        <v>186</v>
      </c>
      <c r="AU2711" s="211" t="s">
        <v>89</v>
      </c>
      <c r="AV2711" s="13" t="s">
        <v>89</v>
      </c>
      <c r="AW2711" s="13" t="s">
        <v>35</v>
      </c>
      <c r="AX2711" s="13" t="s">
        <v>79</v>
      </c>
      <c r="AY2711" s="211" t="s">
        <v>158</v>
      </c>
    </row>
    <row r="2712" spans="1:65" s="14" customFormat="1">
      <c r="B2712" s="212"/>
      <c r="C2712" s="213"/>
      <c r="D2712" s="202" t="s">
        <v>186</v>
      </c>
      <c r="E2712" s="214" t="s">
        <v>1</v>
      </c>
      <c r="F2712" s="215" t="s">
        <v>199</v>
      </c>
      <c r="G2712" s="213"/>
      <c r="H2712" s="216">
        <v>1245.28</v>
      </c>
      <c r="I2712" s="217"/>
      <c r="J2712" s="213"/>
      <c r="K2712" s="213"/>
      <c r="L2712" s="218"/>
      <c r="M2712" s="219"/>
      <c r="N2712" s="220"/>
      <c r="O2712" s="220"/>
      <c r="P2712" s="220"/>
      <c r="Q2712" s="220"/>
      <c r="R2712" s="220"/>
      <c r="S2712" s="220"/>
      <c r="T2712" s="221"/>
      <c r="AT2712" s="222" t="s">
        <v>186</v>
      </c>
      <c r="AU2712" s="222" t="s">
        <v>89</v>
      </c>
      <c r="AV2712" s="14" t="s">
        <v>165</v>
      </c>
      <c r="AW2712" s="14" t="s">
        <v>35</v>
      </c>
      <c r="AX2712" s="14" t="s">
        <v>87</v>
      </c>
      <c r="AY2712" s="222" t="s">
        <v>158</v>
      </c>
    </row>
    <row r="2713" spans="1:65" s="2" customFormat="1" ht="24.2" customHeight="1">
      <c r="A2713" s="35"/>
      <c r="B2713" s="36"/>
      <c r="C2713" s="187" t="s">
        <v>4376</v>
      </c>
      <c r="D2713" s="187" t="s">
        <v>161</v>
      </c>
      <c r="E2713" s="188" t="s">
        <v>4377</v>
      </c>
      <c r="F2713" s="189" t="s">
        <v>4378</v>
      </c>
      <c r="G2713" s="190" t="s">
        <v>298</v>
      </c>
      <c r="H2713" s="191">
        <v>30.574999999999999</v>
      </c>
      <c r="I2713" s="192"/>
      <c r="J2713" s="193">
        <f>ROUND(I2713*H2713,2)</f>
        <v>0</v>
      </c>
      <c r="K2713" s="189" t="s">
        <v>217</v>
      </c>
      <c r="L2713" s="40"/>
      <c r="M2713" s="194" t="s">
        <v>1</v>
      </c>
      <c r="N2713" s="195" t="s">
        <v>44</v>
      </c>
      <c r="O2713" s="72"/>
      <c r="P2713" s="196">
        <f>O2713*H2713</f>
        <v>0</v>
      </c>
      <c r="Q2713" s="196">
        <v>0</v>
      </c>
      <c r="R2713" s="196">
        <f>Q2713*H2713</f>
        <v>0</v>
      </c>
      <c r="S2713" s="196">
        <v>0</v>
      </c>
      <c r="T2713" s="197">
        <f>S2713*H2713</f>
        <v>0</v>
      </c>
      <c r="U2713" s="35"/>
      <c r="V2713" s="35"/>
      <c r="W2713" s="35"/>
      <c r="X2713" s="35"/>
      <c r="Y2713" s="35"/>
      <c r="Z2713" s="35"/>
      <c r="AA2713" s="35"/>
      <c r="AB2713" s="35"/>
      <c r="AC2713" s="35"/>
      <c r="AD2713" s="35"/>
      <c r="AE2713" s="35"/>
      <c r="AR2713" s="198" t="s">
        <v>263</v>
      </c>
      <c r="AT2713" s="198" t="s">
        <v>161</v>
      </c>
      <c r="AU2713" s="198" t="s">
        <v>89</v>
      </c>
      <c r="AY2713" s="18" t="s">
        <v>158</v>
      </c>
      <c r="BE2713" s="199">
        <f>IF(N2713="základní",J2713,0)</f>
        <v>0</v>
      </c>
      <c r="BF2713" s="199">
        <f>IF(N2713="snížená",J2713,0)</f>
        <v>0</v>
      </c>
      <c r="BG2713" s="199">
        <f>IF(N2713="zákl. přenesená",J2713,0)</f>
        <v>0</v>
      </c>
      <c r="BH2713" s="199">
        <f>IF(N2713="sníž. přenesená",J2713,0)</f>
        <v>0</v>
      </c>
      <c r="BI2713" s="199">
        <f>IF(N2713="nulová",J2713,0)</f>
        <v>0</v>
      </c>
      <c r="BJ2713" s="18" t="s">
        <v>87</v>
      </c>
      <c r="BK2713" s="199">
        <f>ROUND(I2713*H2713,2)</f>
        <v>0</v>
      </c>
      <c r="BL2713" s="18" t="s">
        <v>263</v>
      </c>
      <c r="BM2713" s="198" t="s">
        <v>4379</v>
      </c>
    </row>
    <row r="2714" spans="1:65" s="12" customFormat="1" ht="22.9" customHeight="1">
      <c r="B2714" s="171"/>
      <c r="C2714" s="172"/>
      <c r="D2714" s="173" t="s">
        <v>78</v>
      </c>
      <c r="E2714" s="185" t="s">
        <v>4380</v>
      </c>
      <c r="F2714" s="185" t="s">
        <v>4381</v>
      </c>
      <c r="G2714" s="172"/>
      <c r="H2714" s="172"/>
      <c r="I2714" s="175"/>
      <c r="J2714" s="186">
        <f>BK2714</f>
        <v>0</v>
      </c>
      <c r="K2714" s="172"/>
      <c r="L2714" s="177"/>
      <c r="M2714" s="178"/>
      <c r="N2714" s="179"/>
      <c r="O2714" s="179"/>
      <c r="P2714" s="180">
        <f>SUM(P2715:P2880)</f>
        <v>0</v>
      </c>
      <c r="Q2714" s="179"/>
      <c r="R2714" s="180">
        <f>SUM(R2715:R2880)</f>
        <v>42.48214179</v>
      </c>
      <c r="S2714" s="179"/>
      <c r="T2714" s="181">
        <f>SUM(T2715:T2880)</f>
        <v>8.7635023000000007</v>
      </c>
      <c r="AR2714" s="182" t="s">
        <v>89</v>
      </c>
      <c r="AT2714" s="183" t="s">
        <v>78</v>
      </c>
      <c r="AU2714" s="183" t="s">
        <v>87</v>
      </c>
      <c r="AY2714" s="182" t="s">
        <v>158</v>
      </c>
      <c r="BK2714" s="184">
        <f>SUM(BK2715:BK2880)</f>
        <v>0</v>
      </c>
    </row>
    <row r="2715" spans="1:65" s="2" customFormat="1" ht="16.5" customHeight="1">
      <c r="A2715" s="35"/>
      <c r="B2715" s="36"/>
      <c r="C2715" s="187" t="s">
        <v>4382</v>
      </c>
      <c r="D2715" s="187" t="s">
        <v>161</v>
      </c>
      <c r="E2715" s="188" t="s">
        <v>4383</v>
      </c>
      <c r="F2715" s="189" t="s">
        <v>4384</v>
      </c>
      <c r="G2715" s="190" t="s">
        <v>216</v>
      </c>
      <c r="H2715" s="191">
        <v>3565.79</v>
      </c>
      <c r="I2715" s="192"/>
      <c r="J2715" s="193">
        <f>ROUND(I2715*H2715,2)</f>
        <v>0</v>
      </c>
      <c r="K2715" s="189" t="s">
        <v>217</v>
      </c>
      <c r="L2715" s="40"/>
      <c r="M2715" s="194" t="s">
        <v>1</v>
      </c>
      <c r="N2715" s="195" t="s">
        <v>44</v>
      </c>
      <c r="O2715" s="72"/>
      <c r="P2715" s="196">
        <f>O2715*H2715</f>
        <v>0</v>
      </c>
      <c r="Q2715" s="196">
        <v>0</v>
      </c>
      <c r="R2715" s="196">
        <f>Q2715*H2715</f>
        <v>0</v>
      </c>
      <c r="S2715" s="196">
        <v>0</v>
      </c>
      <c r="T2715" s="197">
        <f>S2715*H2715</f>
        <v>0</v>
      </c>
      <c r="U2715" s="35"/>
      <c r="V2715" s="35"/>
      <c r="W2715" s="35"/>
      <c r="X2715" s="35"/>
      <c r="Y2715" s="35"/>
      <c r="Z2715" s="35"/>
      <c r="AA2715" s="35"/>
      <c r="AB2715" s="35"/>
      <c r="AC2715" s="35"/>
      <c r="AD2715" s="35"/>
      <c r="AE2715" s="35"/>
      <c r="AR2715" s="198" t="s">
        <v>263</v>
      </c>
      <c r="AT2715" s="198" t="s">
        <v>161</v>
      </c>
      <c r="AU2715" s="198" t="s">
        <v>89</v>
      </c>
      <c r="AY2715" s="18" t="s">
        <v>158</v>
      </c>
      <c r="BE2715" s="199">
        <f>IF(N2715="základní",J2715,0)</f>
        <v>0</v>
      </c>
      <c r="BF2715" s="199">
        <f>IF(N2715="snížená",J2715,0)</f>
        <v>0</v>
      </c>
      <c r="BG2715" s="199">
        <f>IF(N2715="zákl. přenesená",J2715,0)</f>
        <v>0</v>
      </c>
      <c r="BH2715" s="199">
        <f>IF(N2715="sníž. přenesená",J2715,0)</f>
        <v>0</v>
      </c>
      <c r="BI2715" s="199">
        <f>IF(N2715="nulová",J2715,0)</f>
        <v>0</v>
      </c>
      <c r="BJ2715" s="18" t="s">
        <v>87</v>
      </c>
      <c r="BK2715" s="199">
        <f>ROUND(I2715*H2715,2)</f>
        <v>0</v>
      </c>
      <c r="BL2715" s="18" t="s">
        <v>263</v>
      </c>
      <c r="BM2715" s="198" t="s">
        <v>4385</v>
      </c>
    </row>
    <row r="2716" spans="1:65" s="13" customFormat="1">
      <c r="B2716" s="200"/>
      <c r="C2716" s="201"/>
      <c r="D2716" s="202" t="s">
        <v>186</v>
      </c>
      <c r="E2716" s="203" t="s">
        <v>1</v>
      </c>
      <c r="F2716" s="204" t="s">
        <v>4386</v>
      </c>
      <c r="G2716" s="201"/>
      <c r="H2716" s="205">
        <v>2485.13</v>
      </c>
      <c r="I2716" s="206"/>
      <c r="J2716" s="201"/>
      <c r="K2716" s="201"/>
      <c r="L2716" s="207"/>
      <c r="M2716" s="208"/>
      <c r="N2716" s="209"/>
      <c r="O2716" s="209"/>
      <c r="P2716" s="209"/>
      <c r="Q2716" s="209"/>
      <c r="R2716" s="209"/>
      <c r="S2716" s="209"/>
      <c r="T2716" s="210"/>
      <c r="AT2716" s="211" t="s">
        <v>186</v>
      </c>
      <c r="AU2716" s="211" t="s">
        <v>89</v>
      </c>
      <c r="AV2716" s="13" t="s">
        <v>89</v>
      </c>
      <c r="AW2716" s="13" t="s">
        <v>35</v>
      </c>
      <c r="AX2716" s="13" t="s">
        <v>79</v>
      </c>
      <c r="AY2716" s="211" t="s">
        <v>158</v>
      </c>
    </row>
    <row r="2717" spans="1:65" s="13" customFormat="1">
      <c r="B2717" s="200"/>
      <c r="C2717" s="201"/>
      <c r="D2717" s="202" t="s">
        <v>186</v>
      </c>
      <c r="E2717" s="203" t="s">
        <v>1</v>
      </c>
      <c r="F2717" s="204" t="s">
        <v>4387</v>
      </c>
      <c r="G2717" s="201"/>
      <c r="H2717" s="205">
        <v>586.44000000000005</v>
      </c>
      <c r="I2717" s="206"/>
      <c r="J2717" s="201"/>
      <c r="K2717" s="201"/>
      <c r="L2717" s="207"/>
      <c r="M2717" s="208"/>
      <c r="N2717" s="209"/>
      <c r="O2717" s="209"/>
      <c r="P2717" s="209"/>
      <c r="Q2717" s="209"/>
      <c r="R2717" s="209"/>
      <c r="S2717" s="209"/>
      <c r="T2717" s="210"/>
      <c r="AT2717" s="211" t="s">
        <v>186</v>
      </c>
      <c r="AU2717" s="211" t="s">
        <v>89</v>
      </c>
      <c r="AV2717" s="13" t="s">
        <v>89</v>
      </c>
      <c r="AW2717" s="13" t="s">
        <v>35</v>
      </c>
      <c r="AX2717" s="13" t="s">
        <v>79</v>
      </c>
      <c r="AY2717" s="211" t="s">
        <v>158</v>
      </c>
    </row>
    <row r="2718" spans="1:65" s="13" customFormat="1">
      <c r="B2718" s="200"/>
      <c r="C2718" s="201"/>
      <c r="D2718" s="202" t="s">
        <v>186</v>
      </c>
      <c r="E2718" s="203" t="s">
        <v>1</v>
      </c>
      <c r="F2718" s="204" t="s">
        <v>4388</v>
      </c>
      <c r="G2718" s="201"/>
      <c r="H2718" s="205">
        <v>23.42</v>
      </c>
      <c r="I2718" s="206"/>
      <c r="J2718" s="201"/>
      <c r="K2718" s="201"/>
      <c r="L2718" s="207"/>
      <c r="M2718" s="208"/>
      <c r="N2718" s="209"/>
      <c r="O2718" s="209"/>
      <c r="P2718" s="209"/>
      <c r="Q2718" s="209"/>
      <c r="R2718" s="209"/>
      <c r="S2718" s="209"/>
      <c r="T2718" s="210"/>
      <c r="AT2718" s="211" t="s">
        <v>186</v>
      </c>
      <c r="AU2718" s="211" t="s">
        <v>89</v>
      </c>
      <c r="AV2718" s="13" t="s">
        <v>89</v>
      </c>
      <c r="AW2718" s="13" t="s">
        <v>35</v>
      </c>
      <c r="AX2718" s="13" t="s">
        <v>79</v>
      </c>
      <c r="AY2718" s="211" t="s">
        <v>158</v>
      </c>
    </row>
    <row r="2719" spans="1:65" s="13" customFormat="1">
      <c r="B2719" s="200"/>
      <c r="C2719" s="201"/>
      <c r="D2719" s="202" t="s">
        <v>186</v>
      </c>
      <c r="E2719" s="203" t="s">
        <v>1</v>
      </c>
      <c r="F2719" s="204" t="s">
        <v>4389</v>
      </c>
      <c r="G2719" s="201"/>
      <c r="H2719" s="205">
        <v>470.8</v>
      </c>
      <c r="I2719" s="206"/>
      <c r="J2719" s="201"/>
      <c r="K2719" s="201"/>
      <c r="L2719" s="207"/>
      <c r="M2719" s="208"/>
      <c r="N2719" s="209"/>
      <c r="O2719" s="209"/>
      <c r="P2719" s="209"/>
      <c r="Q2719" s="209"/>
      <c r="R2719" s="209"/>
      <c r="S2719" s="209"/>
      <c r="T2719" s="210"/>
      <c r="AT2719" s="211" t="s">
        <v>186</v>
      </c>
      <c r="AU2719" s="211" t="s">
        <v>89</v>
      </c>
      <c r="AV2719" s="13" t="s">
        <v>89</v>
      </c>
      <c r="AW2719" s="13" t="s">
        <v>35</v>
      </c>
      <c r="AX2719" s="13" t="s">
        <v>79</v>
      </c>
      <c r="AY2719" s="211" t="s">
        <v>158</v>
      </c>
    </row>
    <row r="2720" spans="1:65" s="14" customFormat="1">
      <c r="B2720" s="212"/>
      <c r="C2720" s="213"/>
      <c r="D2720" s="202" t="s">
        <v>186</v>
      </c>
      <c r="E2720" s="214" t="s">
        <v>1</v>
      </c>
      <c r="F2720" s="215" t="s">
        <v>199</v>
      </c>
      <c r="G2720" s="213"/>
      <c r="H2720" s="216">
        <v>3565.79</v>
      </c>
      <c r="I2720" s="217"/>
      <c r="J2720" s="213"/>
      <c r="K2720" s="213"/>
      <c r="L2720" s="218"/>
      <c r="M2720" s="219"/>
      <c r="N2720" s="220"/>
      <c r="O2720" s="220"/>
      <c r="P2720" s="220"/>
      <c r="Q2720" s="220"/>
      <c r="R2720" s="220"/>
      <c r="S2720" s="220"/>
      <c r="T2720" s="221"/>
      <c r="AT2720" s="222" t="s">
        <v>186</v>
      </c>
      <c r="AU2720" s="222" t="s">
        <v>89</v>
      </c>
      <c r="AV2720" s="14" t="s">
        <v>165</v>
      </c>
      <c r="AW2720" s="14" t="s">
        <v>35</v>
      </c>
      <c r="AX2720" s="14" t="s">
        <v>87</v>
      </c>
      <c r="AY2720" s="222" t="s">
        <v>158</v>
      </c>
    </row>
    <row r="2721" spans="1:65" s="2" customFormat="1" ht="24.2" customHeight="1">
      <c r="A2721" s="35"/>
      <c r="B2721" s="36"/>
      <c r="C2721" s="187" t="s">
        <v>4390</v>
      </c>
      <c r="D2721" s="187" t="s">
        <v>161</v>
      </c>
      <c r="E2721" s="188" t="s">
        <v>4391</v>
      </c>
      <c r="F2721" s="189" t="s">
        <v>4392</v>
      </c>
      <c r="G2721" s="190" t="s">
        <v>216</v>
      </c>
      <c r="H2721" s="191">
        <v>4190.3999999999996</v>
      </c>
      <c r="I2721" s="192"/>
      <c r="J2721" s="193">
        <f>ROUND(I2721*H2721,2)</f>
        <v>0</v>
      </c>
      <c r="K2721" s="189" t="s">
        <v>217</v>
      </c>
      <c r="L2721" s="40"/>
      <c r="M2721" s="194" t="s">
        <v>1</v>
      </c>
      <c r="N2721" s="195" t="s">
        <v>44</v>
      </c>
      <c r="O2721" s="72"/>
      <c r="P2721" s="196">
        <f>O2721*H2721</f>
        <v>0</v>
      </c>
      <c r="Q2721" s="196">
        <v>3.0000000000000001E-5</v>
      </c>
      <c r="R2721" s="196">
        <f>Q2721*H2721</f>
        <v>0.12571199999999999</v>
      </c>
      <c r="S2721" s="196">
        <v>0</v>
      </c>
      <c r="T2721" s="197">
        <f>S2721*H2721</f>
        <v>0</v>
      </c>
      <c r="U2721" s="35"/>
      <c r="V2721" s="35"/>
      <c r="W2721" s="35"/>
      <c r="X2721" s="35"/>
      <c r="Y2721" s="35"/>
      <c r="Z2721" s="35"/>
      <c r="AA2721" s="35"/>
      <c r="AB2721" s="35"/>
      <c r="AC2721" s="35"/>
      <c r="AD2721" s="35"/>
      <c r="AE2721" s="35"/>
      <c r="AR2721" s="198" t="s">
        <v>263</v>
      </c>
      <c r="AT2721" s="198" t="s">
        <v>161</v>
      </c>
      <c r="AU2721" s="198" t="s">
        <v>89</v>
      </c>
      <c r="AY2721" s="18" t="s">
        <v>158</v>
      </c>
      <c r="BE2721" s="199">
        <f>IF(N2721="základní",J2721,0)</f>
        <v>0</v>
      </c>
      <c r="BF2721" s="199">
        <f>IF(N2721="snížená",J2721,0)</f>
        <v>0</v>
      </c>
      <c r="BG2721" s="199">
        <f>IF(N2721="zákl. přenesená",J2721,0)</f>
        <v>0</v>
      </c>
      <c r="BH2721" s="199">
        <f>IF(N2721="sníž. přenesená",J2721,0)</f>
        <v>0</v>
      </c>
      <c r="BI2721" s="199">
        <f>IF(N2721="nulová",J2721,0)</f>
        <v>0</v>
      </c>
      <c r="BJ2721" s="18" t="s">
        <v>87</v>
      </c>
      <c r="BK2721" s="199">
        <f>ROUND(I2721*H2721,2)</f>
        <v>0</v>
      </c>
      <c r="BL2721" s="18" t="s">
        <v>263</v>
      </c>
      <c r="BM2721" s="198" t="s">
        <v>4393</v>
      </c>
    </row>
    <row r="2722" spans="1:65" s="13" customFormat="1">
      <c r="B2722" s="200"/>
      <c r="C2722" s="201"/>
      <c r="D2722" s="202" t="s">
        <v>186</v>
      </c>
      <c r="E2722" s="203" t="s">
        <v>1</v>
      </c>
      <c r="F2722" s="204" t="s">
        <v>4394</v>
      </c>
      <c r="G2722" s="201"/>
      <c r="H2722" s="205">
        <v>624.61</v>
      </c>
      <c r="I2722" s="206"/>
      <c r="J2722" s="201"/>
      <c r="K2722" s="201"/>
      <c r="L2722" s="207"/>
      <c r="M2722" s="208"/>
      <c r="N2722" s="209"/>
      <c r="O2722" s="209"/>
      <c r="P2722" s="209"/>
      <c r="Q2722" s="209"/>
      <c r="R2722" s="209"/>
      <c r="S2722" s="209"/>
      <c r="T2722" s="210"/>
      <c r="AT2722" s="211" t="s">
        <v>186</v>
      </c>
      <c r="AU2722" s="211" t="s">
        <v>89</v>
      </c>
      <c r="AV2722" s="13" t="s">
        <v>89</v>
      </c>
      <c r="AW2722" s="13" t="s">
        <v>35</v>
      </c>
      <c r="AX2722" s="13" t="s">
        <v>79</v>
      </c>
      <c r="AY2722" s="211" t="s">
        <v>158</v>
      </c>
    </row>
    <row r="2723" spans="1:65" s="13" customFormat="1">
      <c r="B2723" s="200"/>
      <c r="C2723" s="201"/>
      <c r="D2723" s="202" t="s">
        <v>186</v>
      </c>
      <c r="E2723" s="203" t="s">
        <v>1</v>
      </c>
      <c r="F2723" s="204" t="s">
        <v>4386</v>
      </c>
      <c r="G2723" s="201"/>
      <c r="H2723" s="205">
        <v>2485.13</v>
      </c>
      <c r="I2723" s="206"/>
      <c r="J2723" s="201"/>
      <c r="K2723" s="201"/>
      <c r="L2723" s="207"/>
      <c r="M2723" s="208"/>
      <c r="N2723" s="209"/>
      <c r="O2723" s="209"/>
      <c r="P2723" s="209"/>
      <c r="Q2723" s="209"/>
      <c r="R2723" s="209"/>
      <c r="S2723" s="209"/>
      <c r="T2723" s="210"/>
      <c r="AT2723" s="211" t="s">
        <v>186</v>
      </c>
      <c r="AU2723" s="211" t="s">
        <v>89</v>
      </c>
      <c r="AV2723" s="13" t="s">
        <v>89</v>
      </c>
      <c r="AW2723" s="13" t="s">
        <v>35</v>
      </c>
      <c r="AX2723" s="13" t="s">
        <v>79</v>
      </c>
      <c r="AY2723" s="211" t="s">
        <v>158</v>
      </c>
    </row>
    <row r="2724" spans="1:65" s="13" customFormat="1">
      <c r="B2724" s="200"/>
      <c r="C2724" s="201"/>
      <c r="D2724" s="202" t="s">
        <v>186</v>
      </c>
      <c r="E2724" s="203" t="s">
        <v>1</v>
      </c>
      <c r="F2724" s="204" t="s">
        <v>4387</v>
      </c>
      <c r="G2724" s="201"/>
      <c r="H2724" s="205">
        <v>586.44000000000005</v>
      </c>
      <c r="I2724" s="206"/>
      <c r="J2724" s="201"/>
      <c r="K2724" s="201"/>
      <c r="L2724" s="207"/>
      <c r="M2724" s="208"/>
      <c r="N2724" s="209"/>
      <c r="O2724" s="209"/>
      <c r="P2724" s="209"/>
      <c r="Q2724" s="209"/>
      <c r="R2724" s="209"/>
      <c r="S2724" s="209"/>
      <c r="T2724" s="210"/>
      <c r="AT2724" s="211" t="s">
        <v>186</v>
      </c>
      <c r="AU2724" s="211" t="s">
        <v>89</v>
      </c>
      <c r="AV2724" s="13" t="s">
        <v>89</v>
      </c>
      <c r="AW2724" s="13" t="s">
        <v>35</v>
      </c>
      <c r="AX2724" s="13" t="s">
        <v>79</v>
      </c>
      <c r="AY2724" s="211" t="s">
        <v>158</v>
      </c>
    </row>
    <row r="2725" spans="1:65" s="13" customFormat="1">
      <c r="B2725" s="200"/>
      <c r="C2725" s="201"/>
      <c r="D2725" s="202" t="s">
        <v>186</v>
      </c>
      <c r="E2725" s="203" t="s">
        <v>1</v>
      </c>
      <c r="F2725" s="204" t="s">
        <v>4388</v>
      </c>
      <c r="G2725" s="201"/>
      <c r="H2725" s="205">
        <v>23.42</v>
      </c>
      <c r="I2725" s="206"/>
      <c r="J2725" s="201"/>
      <c r="K2725" s="201"/>
      <c r="L2725" s="207"/>
      <c r="M2725" s="208"/>
      <c r="N2725" s="209"/>
      <c r="O2725" s="209"/>
      <c r="P2725" s="209"/>
      <c r="Q2725" s="209"/>
      <c r="R2725" s="209"/>
      <c r="S2725" s="209"/>
      <c r="T2725" s="210"/>
      <c r="AT2725" s="211" t="s">
        <v>186</v>
      </c>
      <c r="AU2725" s="211" t="s">
        <v>89</v>
      </c>
      <c r="AV2725" s="13" t="s">
        <v>89</v>
      </c>
      <c r="AW2725" s="13" t="s">
        <v>35</v>
      </c>
      <c r="AX2725" s="13" t="s">
        <v>79</v>
      </c>
      <c r="AY2725" s="211" t="s">
        <v>158</v>
      </c>
    </row>
    <row r="2726" spans="1:65" s="13" customFormat="1">
      <c r="B2726" s="200"/>
      <c r="C2726" s="201"/>
      <c r="D2726" s="202" t="s">
        <v>186</v>
      </c>
      <c r="E2726" s="203" t="s">
        <v>1</v>
      </c>
      <c r="F2726" s="204" t="s">
        <v>4389</v>
      </c>
      <c r="G2726" s="201"/>
      <c r="H2726" s="205">
        <v>470.8</v>
      </c>
      <c r="I2726" s="206"/>
      <c r="J2726" s="201"/>
      <c r="K2726" s="201"/>
      <c r="L2726" s="207"/>
      <c r="M2726" s="208"/>
      <c r="N2726" s="209"/>
      <c r="O2726" s="209"/>
      <c r="P2726" s="209"/>
      <c r="Q2726" s="209"/>
      <c r="R2726" s="209"/>
      <c r="S2726" s="209"/>
      <c r="T2726" s="210"/>
      <c r="AT2726" s="211" t="s">
        <v>186</v>
      </c>
      <c r="AU2726" s="211" t="s">
        <v>89</v>
      </c>
      <c r="AV2726" s="13" t="s">
        <v>89</v>
      </c>
      <c r="AW2726" s="13" t="s">
        <v>35</v>
      </c>
      <c r="AX2726" s="13" t="s">
        <v>79</v>
      </c>
      <c r="AY2726" s="211" t="s">
        <v>158</v>
      </c>
    </row>
    <row r="2727" spans="1:65" s="14" customFormat="1">
      <c r="B2727" s="212"/>
      <c r="C2727" s="213"/>
      <c r="D2727" s="202" t="s">
        <v>186</v>
      </c>
      <c r="E2727" s="214" t="s">
        <v>1</v>
      </c>
      <c r="F2727" s="215" t="s">
        <v>199</v>
      </c>
      <c r="G2727" s="213"/>
      <c r="H2727" s="216">
        <v>4190.3999999999996</v>
      </c>
      <c r="I2727" s="217"/>
      <c r="J2727" s="213"/>
      <c r="K2727" s="213"/>
      <c r="L2727" s="218"/>
      <c r="M2727" s="219"/>
      <c r="N2727" s="220"/>
      <c r="O2727" s="220"/>
      <c r="P2727" s="220"/>
      <c r="Q2727" s="220"/>
      <c r="R2727" s="220"/>
      <c r="S2727" s="220"/>
      <c r="T2727" s="221"/>
      <c r="AT2727" s="222" t="s">
        <v>186</v>
      </c>
      <c r="AU2727" s="222" t="s">
        <v>89</v>
      </c>
      <c r="AV2727" s="14" t="s">
        <v>165</v>
      </c>
      <c r="AW2727" s="14" t="s">
        <v>35</v>
      </c>
      <c r="AX2727" s="14" t="s">
        <v>87</v>
      </c>
      <c r="AY2727" s="222" t="s">
        <v>158</v>
      </c>
    </row>
    <row r="2728" spans="1:65" s="2" customFormat="1" ht="24.2" customHeight="1">
      <c r="A2728" s="35"/>
      <c r="B2728" s="36"/>
      <c r="C2728" s="187" t="s">
        <v>4395</v>
      </c>
      <c r="D2728" s="187" t="s">
        <v>161</v>
      </c>
      <c r="E2728" s="188" t="s">
        <v>4396</v>
      </c>
      <c r="F2728" s="189" t="s">
        <v>4397</v>
      </c>
      <c r="G2728" s="190" t="s">
        <v>216</v>
      </c>
      <c r="H2728" s="191">
        <v>3565.79</v>
      </c>
      <c r="I2728" s="192"/>
      <c r="J2728" s="193">
        <f>ROUND(I2728*H2728,2)</f>
        <v>0</v>
      </c>
      <c r="K2728" s="189" t="s">
        <v>217</v>
      </c>
      <c r="L2728" s="40"/>
      <c r="M2728" s="194" t="s">
        <v>1</v>
      </c>
      <c r="N2728" s="195" t="s">
        <v>44</v>
      </c>
      <c r="O2728" s="72"/>
      <c r="P2728" s="196">
        <f>O2728*H2728</f>
        <v>0</v>
      </c>
      <c r="Q2728" s="196">
        <v>7.4999999999999997E-3</v>
      </c>
      <c r="R2728" s="196">
        <f>Q2728*H2728</f>
        <v>26.743424999999998</v>
      </c>
      <c r="S2728" s="196">
        <v>0</v>
      </c>
      <c r="T2728" s="197">
        <f>S2728*H2728</f>
        <v>0</v>
      </c>
      <c r="U2728" s="35"/>
      <c r="V2728" s="35"/>
      <c r="W2728" s="35"/>
      <c r="X2728" s="35"/>
      <c r="Y2728" s="35"/>
      <c r="Z2728" s="35"/>
      <c r="AA2728" s="35"/>
      <c r="AB2728" s="35"/>
      <c r="AC2728" s="35"/>
      <c r="AD2728" s="35"/>
      <c r="AE2728" s="35"/>
      <c r="AR2728" s="198" t="s">
        <v>263</v>
      </c>
      <c r="AT2728" s="198" t="s">
        <v>161</v>
      </c>
      <c r="AU2728" s="198" t="s">
        <v>89</v>
      </c>
      <c r="AY2728" s="18" t="s">
        <v>158</v>
      </c>
      <c r="BE2728" s="199">
        <f>IF(N2728="základní",J2728,0)</f>
        <v>0</v>
      </c>
      <c r="BF2728" s="199">
        <f>IF(N2728="snížená",J2728,0)</f>
        <v>0</v>
      </c>
      <c r="BG2728" s="199">
        <f>IF(N2728="zákl. přenesená",J2728,0)</f>
        <v>0</v>
      </c>
      <c r="BH2728" s="199">
        <f>IF(N2728="sníž. přenesená",J2728,0)</f>
        <v>0</v>
      </c>
      <c r="BI2728" s="199">
        <f>IF(N2728="nulová",J2728,0)</f>
        <v>0</v>
      </c>
      <c r="BJ2728" s="18" t="s">
        <v>87</v>
      </c>
      <c r="BK2728" s="199">
        <f>ROUND(I2728*H2728,2)</f>
        <v>0</v>
      </c>
      <c r="BL2728" s="18" t="s">
        <v>263</v>
      </c>
      <c r="BM2728" s="198" t="s">
        <v>4398</v>
      </c>
    </row>
    <row r="2729" spans="1:65" s="13" customFormat="1" ht="22.5">
      <c r="B2729" s="200"/>
      <c r="C2729" s="201"/>
      <c r="D2729" s="202" t="s">
        <v>186</v>
      </c>
      <c r="E2729" s="203" t="s">
        <v>1</v>
      </c>
      <c r="F2729" s="204" t="s">
        <v>4399</v>
      </c>
      <c r="G2729" s="201"/>
      <c r="H2729" s="205">
        <v>1840.56</v>
      </c>
      <c r="I2729" s="206"/>
      <c r="J2729" s="201"/>
      <c r="K2729" s="201"/>
      <c r="L2729" s="207"/>
      <c r="M2729" s="208"/>
      <c r="N2729" s="209"/>
      <c r="O2729" s="209"/>
      <c r="P2729" s="209"/>
      <c r="Q2729" s="209"/>
      <c r="R2729" s="209"/>
      <c r="S2729" s="209"/>
      <c r="T2729" s="210"/>
      <c r="AT2729" s="211" t="s">
        <v>186</v>
      </c>
      <c r="AU2729" s="211" t="s">
        <v>89</v>
      </c>
      <c r="AV2729" s="13" t="s">
        <v>89</v>
      </c>
      <c r="AW2729" s="13" t="s">
        <v>35</v>
      </c>
      <c r="AX2729" s="13" t="s">
        <v>79</v>
      </c>
      <c r="AY2729" s="211" t="s">
        <v>158</v>
      </c>
    </row>
    <row r="2730" spans="1:65" s="13" customFormat="1">
      <c r="B2730" s="200"/>
      <c r="C2730" s="201"/>
      <c r="D2730" s="202" t="s">
        <v>186</v>
      </c>
      <c r="E2730" s="203" t="s">
        <v>1</v>
      </c>
      <c r="F2730" s="204" t="s">
        <v>4400</v>
      </c>
      <c r="G2730" s="201"/>
      <c r="H2730" s="205">
        <v>466.6</v>
      </c>
      <c r="I2730" s="206"/>
      <c r="J2730" s="201"/>
      <c r="K2730" s="201"/>
      <c r="L2730" s="207"/>
      <c r="M2730" s="208"/>
      <c r="N2730" s="209"/>
      <c r="O2730" s="209"/>
      <c r="P2730" s="209"/>
      <c r="Q2730" s="209"/>
      <c r="R2730" s="209"/>
      <c r="S2730" s="209"/>
      <c r="T2730" s="210"/>
      <c r="AT2730" s="211" t="s">
        <v>186</v>
      </c>
      <c r="AU2730" s="211" t="s">
        <v>89</v>
      </c>
      <c r="AV2730" s="13" t="s">
        <v>89</v>
      </c>
      <c r="AW2730" s="13" t="s">
        <v>35</v>
      </c>
      <c r="AX2730" s="13" t="s">
        <v>79</v>
      </c>
      <c r="AY2730" s="211" t="s">
        <v>158</v>
      </c>
    </row>
    <row r="2731" spans="1:65" s="13" customFormat="1">
      <c r="B2731" s="200"/>
      <c r="C2731" s="201"/>
      <c r="D2731" s="202" t="s">
        <v>186</v>
      </c>
      <c r="E2731" s="203" t="s">
        <v>1</v>
      </c>
      <c r="F2731" s="204" t="s">
        <v>4401</v>
      </c>
      <c r="G2731" s="201"/>
      <c r="H2731" s="205">
        <v>177.97</v>
      </c>
      <c r="I2731" s="206"/>
      <c r="J2731" s="201"/>
      <c r="K2731" s="201"/>
      <c r="L2731" s="207"/>
      <c r="M2731" s="208"/>
      <c r="N2731" s="209"/>
      <c r="O2731" s="209"/>
      <c r="P2731" s="209"/>
      <c r="Q2731" s="209"/>
      <c r="R2731" s="209"/>
      <c r="S2731" s="209"/>
      <c r="T2731" s="210"/>
      <c r="AT2731" s="211" t="s">
        <v>186</v>
      </c>
      <c r="AU2731" s="211" t="s">
        <v>89</v>
      </c>
      <c r="AV2731" s="13" t="s">
        <v>89</v>
      </c>
      <c r="AW2731" s="13" t="s">
        <v>35</v>
      </c>
      <c r="AX2731" s="13" t="s">
        <v>79</v>
      </c>
      <c r="AY2731" s="211" t="s">
        <v>158</v>
      </c>
    </row>
    <row r="2732" spans="1:65" s="13" customFormat="1">
      <c r="B2732" s="200"/>
      <c r="C2732" s="201"/>
      <c r="D2732" s="202" t="s">
        <v>186</v>
      </c>
      <c r="E2732" s="203" t="s">
        <v>1</v>
      </c>
      <c r="F2732" s="204" t="s">
        <v>4387</v>
      </c>
      <c r="G2732" s="201"/>
      <c r="H2732" s="205">
        <v>586.44000000000005</v>
      </c>
      <c r="I2732" s="206"/>
      <c r="J2732" s="201"/>
      <c r="K2732" s="201"/>
      <c r="L2732" s="207"/>
      <c r="M2732" s="208"/>
      <c r="N2732" s="209"/>
      <c r="O2732" s="209"/>
      <c r="P2732" s="209"/>
      <c r="Q2732" s="209"/>
      <c r="R2732" s="209"/>
      <c r="S2732" s="209"/>
      <c r="T2732" s="210"/>
      <c r="AT2732" s="211" t="s">
        <v>186</v>
      </c>
      <c r="AU2732" s="211" t="s">
        <v>89</v>
      </c>
      <c r="AV2732" s="13" t="s">
        <v>89</v>
      </c>
      <c r="AW2732" s="13" t="s">
        <v>35</v>
      </c>
      <c r="AX2732" s="13" t="s">
        <v>79</v>
      </c>
      <c r="AY2732" s="211" t="s">
        <v>158</v>
      </c>
    </row>
    <row r="2733" spans="1:65" s="13" customFormat="1">
      <c r="B2733" s="200"/>
      <c r="C2733" s="201"/>
      <c r="D2733" s="202" t="s">
        <v>186</v>
      </c>
      <c r="E2733" s="203" t="s">
        <v>1</v>
      </c>
      <c r="F2733" s="204" t="s">
        <v>4388</v>
      </c>
      <c r="G2733" s="201"/>
      <c r="H2733" s="205">
        <v>23.42</v>
      </c>
      <c r="I2733" s="206"/>
      <c r="J2733" s="201"/>
      <c r="K2733" s="201"/>
      <c r="L2733" s="207"/>
      <c r="M2733" s="208"/>
      <c r="N2733" s="209"/>
      <c r="O2733" s="209"/>
      <c r="P2733" s="209"/>
      <c r="Q2733" s="209"/>
      <c r="R2733" s="209"/>
      <c r="S2733" s="209"/>
      <c r="T2733" s="210"/>
      <c r="AT2733" s="211" t="s">
        <v>186</v>
      </c>
      <c r="AU2733" s="211" t="s">
        <v>89</v>
      </c>
      <c r="AV2733" s="13" t="s">
        <v>89</v>
      </c>
      <c r="AW2733" s="13" t="s">
        <v>35</v>
      </c>
      <c r="AX2733" s="13" t="s">
        <v>79</v>
      </c>
      <c r="AY2733" s="211" t="s">
        <v>158</v>
      </c>
    </row>
    <row r="2734" spans="1:65" s="13" customFormat="1">
      <c r="B2734" s="200"/>
      <c r="C2734" s="201"/>
      <c r="D2734" s="202" t="s">
        <v>186</v>
      </c>
      <c r="E2734" s="203" t="s">
        <v>1</v>
      </c>
      <c r="F2734" s="204" t="s">
        <v>4389</v>
      </c>
      <c r="G2734" s="201"/>
      <c r="H2734" s="205">
        <v>470.8</v>
      </c>
      <c r="I2734" s="206"/>
      <c r="J2734" s="201"/>
      <c r="K2734" s="201"/>
      <c r="L2734" s="207"/>
      <c r="M2734" s="208"/>
      <c r="N2734" s="209"/>
      <c r="O2734" s="209"/>
      <c r="P2734" s="209"/>
      <c r="Q2734" s="209"/>
      <c r="R2734" s="209"/>
      <c r="S2734" s="209"/>
      <c r="T2734" s="210"/>
      <c r="AT2734" s="211" t="s">
        <v>186</v>
      </c>
      <c r="AU2734" s="211" t="s">
        <v>89</v>
      </c>
      <c r="AV2734" s="13" t="s">
        <v>89</v>
      </c>
      <c r="AW2734" s="13" t="s">
        <v>35</v>
      </c>
      <c r="AX2734" s="13" t="s">
        <v>79</v>
      </c>
      <c r="AY2734" s="211" t="s">
        <v>158</v>
      </c>
    </row>
    <row r="2735" spans="1:65" s="14" customFormat="1">
      <c r="B2735" s="212"/>
      <c r="C2735" s="213"/>
      <c r="D2735" s="202" t="s">
        <v>186</v>
      </c>
      <c r="E2735" s="214" t="s">
        <v>1</v>
      </c>
      <c r="F2735" s="215" t="s">
        <v>199</v>
      </c>
      <c r="G2735" s="213"/>
      <c r="H2735" s="216">
        <v>3565.79</v>
      </c>
      <c r="I2735" s="217"/>
      <c r="J2735" s="213"/>
      <c r="K2735" s="213"/>
      <c r="L2735" s="218"/>
      <c r="M2735" s="219"/>
      <c r="N2735" s="220"/>
      <c r="O2735" s="220"/>
      <c r="P2735" s="220"/>
      <c r="Q2735" s="220"/>
      <c r="R2735" s="220"/>
      <c r="S2735" s="220"/>
      <c r="T2735" s="221"/>
      <c r="AT2735" s="222" t="s">
        <v>186</v>
      </c>
      <c r="AU2735" s="222" t="s">
        <v>89</v>
      </c>
      <c r="AV2735" s="14" t="s">
        <v>165</v>
      </c>
      <c r="AW2735" s="14" t="s">
        <v>35</v>
      </c>
      <c r="AX2735" s="14" t="s">
        <v>87</v>
      </c>
      <c r="AY2735" s="222" t="s">
        <v>158</v>
      </c>
    </row>
    <row r="2736" spans="1:65" s="2" customFormat="1" ht="24.2" customHeight="1">
      <c r="A2736" s="35"/>
      <c r="B2736" s="36"/>
      <c r="C2736" s="187" t="s">
        <v>4402</v>
      </c>
      <c r="D2736" s="187" t="s">
        <v>161</v>
      </c>
      <c r="E2736" s="188" t="s">
        <v>4403</v>
      </c>
      <c r="F2736" s="189" t="s">
        <v>4404</v>
      </c>
      <c r="G2736" s="190" t="s">
        <v>216</v>
      </c>
      <c r="H2736" s="191">
        <v>3163.462</v>
      </c>
      <c r="I2736" s="192"/>
      <c r="J2736" s="193">
        <f>ROUND(I2736*H2736,2)</f>
        <v>0</v>
      </c>
      <c r="K2736" s="189" t="s">
        <v>217</v>
      </c>
      <c r="L2736" s="40"/>
      <c r="M2736" s="194" t="s">
        <v>1</v>
      </c>
      <c r="N2736" s="195" t="s">
        <v>44</v>
      </c>
      <c r="O2736" s="72"/>
      <c r="P2736" s="196">
        <f>O2736*H2736</f>
        <v>0</v>
      </c>
      <c r="Q2736" s="196">
        <v>0</v>
      </c>
      <c r="R2736" s="196">
        <f>Q2736*H2736</f>
        <v>0</v>
      </c>
      <c r="S2736" s="196">
        <v>2.5000000000000001E-3</v>
      </c>
      <c r="T2736" s="197">
        <f>S2736*H2736</f>
        <v>7.9086550000000004</v>
      </c>
      <c r="U2736" s="35"/>
      <c r="V2736" s="35"/>
      <c r="W2736" s="35"/>
      <c r="X2736" s="35"/>
      <c r="Y2736" s="35"/>
      <c r="Z2736" s="35"/>
      <c r="AA2736" s="35"/>
      <c r="AB2736" s="35"/>
      <c r="AC2736" s="35"/>
      <c r="AD2736" s="35"/>
      <c r="AE2736" s="35"/>
      <c r="AR2736" s="198" t="s">
        <v>263</v>
      </c>
      <c r="AT2736" s="198" t="s">
        <v>161</v>
      </c>
      <c r="AU2736" s="198" t="s">
        <v>89</v>
      </c>
      <c r="AY2736" s="18" t="s">
        <v>158</v>
      </c>
      <c r="BE2736" s="199">
        <f>IF(N2736="základní",J2736,0)</f>
        <v>0</v>
      </c>
      <c r="BF2736" s="199">
        <f>IF(N2736="snížená",J2736,0)</f>
        <v>0</v>
      </c>
      <c r="BG2736" s="199">
        <f>IF(N2736="zákl. přenesená",J2736,0)</f>
        <v>0</v>
      </c>
      <c r="BH2736" s="199">
        <f>IF(N2736="sníž. přenesená",J2736,0)</f>
        <v>0</v>
      </c>
      <c r="BI2736" s="199">
        <f>IF(N2736="nulová",J2736,0)</f>
        <v>0</v>
      </c>
      <c r="BJ2736" s="18" t="s">
        <v>87</v>
      </c>
      <c r="BK2736" s="199">
        <f>ROUND(I2736*H2736,2)</f>
        <v>0</v>
      </c>
      <c r="BL2736" s="18" t="s">
        <v>263</v>
      </c>
      <c r="BM2736" s="198" t="s">
        <v>4405</v>
      </c>
    </row>
    <row r="2737" spans="1:65" s="13" customFormat="1">
      <c r="B2737" s="200"/>
      <c r="C2737" s="201"/>
      <c r="D2737" s="202" t="s">
        <v>186</v>
      </c>
      <c r="E2737" s="203" t="s">
        <v>1</v>
      </c>
      <c r="F2737" s="204" t="s">
        <v>4406</v>
      </c>
      <c r="G2737" s="201"/>
      <c r="H2737" s="205">
        <v>2115.8159999999998</v>
      </c>
      <c r="I2737" s="206"/>
      <c r="J2737" s="201"/>
      <c r="K2737" s="201"/>
      <c r="L2737" s="207"/>
      <c r="M2737" s="208"/>
      <c r="N2737" s="209"/>
      <c r="O2737" s="209"/>
      <c r="P2737" s="209"/>
      <c r="Q2737" s="209"/>
      <c r="R2737" s="209"/>
      <c r="S2737" s="209"/>
      <c r="T2737" s="210"/>
      <c r="AT2737" s="211" t="s">
        <v>186</v>
      </c>
      <c r="AU2737" s="211" t="s">
        <v>89</v>
      </c>
      <c r="AV2737" s="13" t="s">
        <v>89</v>
      </c>
      <c r="AW2737" s="13" t="s">
        <v>35</v>
      </c>
      <c r="AX2737" s="13" t="s">
        <v>79</v>
      </c>
      <c r="AY2737" s="211" t="s">
        <v>158</v>
      </c>
    </row>
    <row r="2738" spans="1:65" s="13" customFormat="1">
      <c r="B2738" s="200"/>
      <c r="C2738" s="201"/>
      <c r="D2738" s="202" t="s">
        <v>186</v>
      </c>
      <c r="E2738" s="203" t="s">
        <v>1</v>
      </c>
      <c r="F2738" s="204" t="s">
        <v>4407</v>
      </c>
      <c r="G2738" s="201"/>
      <c r="H2738" s="205">
        <v>220.34</v>
      </c>
      <c r="I2738" s="206"/>
      <c r="J2738" s="201"/>
      <c r="K2738" s="201"/>
      <c r="L2738" s="207"/>
      <c r="M2738" s="208"/>
      <c r="N2738" s="209"/>
      <c r="O2738" s="209"/>
      <c r="P2738" s="209"/>
      <c r="Q2738" s="209"/>
      <c r="R2738" s="209"/>
      <c r="S2738" s="209"/>
      <c r="T2738" s="210"/>
      <c r="AT2738" s="211" t="s">
        <v>186</v>
      </c>
      <c r="AU2738" s="211" t="s">
        <v>89</v>
      </c>
      <c r="AV2738" s="13" t="s">
        <v>89</v>
      </c>
      <c r="AW2738" s="13" t="s">
        <v>35</v>
      </c>
      <c r="AX2738" s="13" t="s">
        <v>79</v>
      </c>
      <c r="AY2738" s="211" t="s">
        <v>158</v>
      </c>
    </row>
    <row r="2739" spans="1:65" s="15" customFormat="1">
      <c r="B2739" s="223"/>
      <c r="C2739" s="224"/>
      <c r="D2739" s="202" t="s">
        <v>186</v>
      </c>
      <c r="E2739" s="225" t="s">
        <v>1</v>
      </c>
      <c r="F2739" s="226" t="s">
        <v>690</v>
      </c>
      <c r="G2739" s="224"/>
      <c r="H2739" s="227">
        <v>2336.1559999999999</v>
      </c>
      <c r="I2739" s="228"/>
      <c r="J2739" s="224"/>
      <c r="K2739" s="224"/>
      <c r="L2739" s="229"/>
      <c r="M2739" s="230"/>
      <c r="N2739" s="231"/>
      <c r="O2739" s="231"/>
      <c r="P2739" s="231"/>
      <c r="Q2739" s="231"/>
      <c r="R2739" s="231"/>
      <c r="S2739" s="231"/>
      <c r="T2739" s="232"/>
      <c r="AT2739" s="233" t="s">
        <v>186</v>
      </c>
      <c r="AU2739" s="233" t="s">
        <v>89</v>
      </c>
      <c r="AV2739" s="15" t="s">
        <v>170</v>
      </c>
      <c r="AW2739" s="15" t="s">
        <v>35</v>
      </c>
      <c r="AX2739" s="15" t="s">
        <v>79</v>
      </c>
      <c r="AY2739" s="233" t="s">
        <v>158</v>
      </c>
    </row>
    <row r="2740" spans="1:65" s="13" customFormat="1">
      <c r="B2740" s="200"/>
      <c r="C2740" s="201"/>
      <c r="D2740" s="202" t="s">
        <v>186</v>
      </c>
      <c r="E2740" s="203" t="s">
        <v>1</v>
      </c>
      <c r="F2740" s="204" t="s">
        <v>4408</v>
      </c>
      <c r="G2740" s="201"/>
      <c r="H2740" s="205">
        <v>406.63600000000002</v>
      </c>
      <c r="I2740" s="206"/>
      <c r="J2740" s="201"/>
      <c r="K2740" s="201"/>
      <c r="L2740" s="207"/>
      <c r="M2740" s="208"/>
      <c r="N2740" s="209"/>
      <c r="O2740" s="209"/>
      <c r="P2740" s="209"/>
      <c r="Q2740" s="209"/>
      <c r="R2740" s="209"/>
      <c r="S2740" s="209"/>
      <c r="T2740" s="210"/>
      <c r="AT2740" s="211" t="s">
        <v>186</v>
      </c>
      <c r="AU2740" s="211" t="s">
        <v>89</v>
      </c>
      <c r="AV2740" s="13" t="s">
        <v>89</v>
      </c>
      <c r="AW2740" s="13" t="s">
        <v>35</v>
      </c>
      <c r="AX2740" s="13" t="s">
        <v>79</v>
      </c>
      <c r="AY2740" s="211" t="s">
        <v>158</v>
      </c>
    </row>
    <row r="2741" spans="1:65" s="13" customFormat="1" ht="22.5">
      <c r="B2741" s="200"/>
      <c r="C2741" s="201"/>
      <c r="D2741" s="202" t="s">
        <v>186</v>
      </c>
      <c r="E2741" s="203" t="s">
        <v>1</v>
      </c>
      <c r="F2741" s="204" t="s">
        <v>4409</v>
      </c>
      <c r="G2741" s="201"/>
      <c r="H2741" s="205">
        <v>107.38</v>
      </c>
      <c r="I2741" s="206"/>
      <c r="J2741" s="201"/>
      <c r="K2741" s="201"/>
      <c r="L2741" s="207"/>
      <c r="M2741" s="208"/>
      <c r="N2741" s="209"/>
      <c r="O2741" s="209"/>
      <c r="P2741" s="209"/>
      <c r="Q2741" s="209"/>
      <c r="R2741" s="209"/>
      <c r="S2741" s="209"/>
      <c r="T2741" s="210"/>
      <c r="AT2741" s="211" t="s">
        <v>186</v>
      </c>
      <c r="AU2741" s="211" t="s">
        <v>89</v>
      </c>
      <c r="AV2741" s="13" t="s">
        <v>89</v>
      </c>
      <c r="AW2741" s="13" t="s">
        <v>35</v>
      </c>
      <c r="AX2741" s="13" t="s">
        <v>79</v>
      </c>
      <c r="AY2741" s="211" t="s">
        <v>158</v>
      </c>
    </row>
    <row r="2742" spans="1:65" s="15" customFormat="1">
      <c r="B2742" s="223"/>
      <c r="C2742" s="224"/>
      <c r="D2742" s="202" t="s">
        <v>186</v>
      </c>
      <c r="E2742" s="225" t="s">
        <v>1</v>
      </c>
      <c r="F2742" s="226" t="s">
        <v>662</v>
      </c>
      <c r="G2742" s="224"/>
      <c r="H2742" s="227">
        <v>514.01599999999996</v>
      </c>
      <c r="I2742" s="228"/>
      <c r="J2742" s="224"/>
      <c r="K2742" s="224"/>
      <c r="L2742" s="229"/>
      <c r="M2742" s="230"/>
      <c r="N2742" s="231"/>
      <c r="O2742" s="231"/>
      <c r="P2742" s="231"/>
      <c r="Q2742" s="231"/>
      <c r="R2742" s="231"/>
      <c r="S2742" s="231"/>
      <c r="T2742" s="232"/>
      <c r="AT2742" s="233" t="s">
        <v>186</v>
      </c>
      <c r="AU2742" s="233" t="s">
        <v>89</v>
      </c>
      <c r="AV2742" s="15" t="s">
        <v>170</v>
      </c>
      <c r="AW2742" s="15" t="s">
        <v>35</v>
      </c>
      <c r="AX2742" s="15" t="s">
        <v>79</v>
      </c>
      <c r="AY2742" s="233" t="s">
        <v>158</v>
      </c>
    </row>
    <row r="2743" spans="1:65" s="13" customFormat="1">
      <c r="B2743" s="200"/>
      <c r="C2743" s="201"/>
      <c r="D2743" s="202" t="s">
        <v>186</v>
      </c>
      <c r="E2743" s="203" t="s">
        <v>1</v>
      </c>
      <c r="F2743" s="204" t="s">
        <v>4410</v>
      </c>
      <c r="G2743" s="201"/>
      <c r="H2743" s="205">
        <v>8.81</v>
      </c>
      <c r="I2743" s="206"/>
      <c r="J2743" s="201"/>
      <c r="K2743" s="201"/>
      <c r="L2743" s="207"/>
      <c r="M2743" s="208"/>
      <c r="N2743" s="209"/>
      <c r="O2743" s="209"/>
      <c r="P2743" s="209"/>
      <c r="Q2743" s="209"/>
      <c r="R2743" s="209"/>
      <c r="S2743" s="209"/>
      <c r="T2743" s="210"/>
      <c r="AT2743" s="211" t="s">
        <v>186</v>
      </c>
      <c r="AU2743" s="211" t="s">
        <v>89</v>
      </c>
      <c r="AV2743" s="13" t="s">
        <v>89</v>
      </c>
      <c r="AW2743" s="13" t="s">
        <v>35</v>
      </c>
      <c r="AX2743" s="13" t="s">
        <v>79</v>
      </c>
      <c r="AY2743" s="211" t="s">
        <v>158</v>
      </c>
    </row>
    <row r="2744" spans="1:65" s="15" customFormat="1">
      <c r="B2744" s="223"/>
      <c r="C2744" s="224"/>
      <c r="D2744" s="202" t="s">
        <v>186</v>
      </c>
      <c r="E2744" s="225" t="s">
        <v>1</v>
      </c>
      <c r="F2744" s="226" t="s">
        <v>247</v>
      </c>
      <c r="G2744" s="224"/>
      <c r="H2744" s="227">
        <v>8.81</v>
      </c>
      <c r="I2744" s="228"/>
      <c r="J2744" s="224"/>
      <c r="K2744" s="224"/>
      <c r="L2744" s="229"/>
      <c r="M2744" s="230"/>
      <c r="N2744" s="231"/>
      <c r="O2744" s="231"/>
      <c r="P2744" s="231"/>
      <c r="Q2744" s="231"/>
      <c r="R2744" s="231"/>
      <c r="S2744" s="231"/>
      <c r="T2744" s="232"/>
      <c r="AT2744" s="233" t="s">
        <v>186</v>
      </c>
      <c r="AU2744" s="233" t="s">
        <v>89</v>
      </c>
      <c r="AV2744" s="15" t="s">
        <v>170</v>
      </c>
      <c r="AW2744" s="15" t="s">
        <v>35</v>
      </c>
      <c r="AX2744" s="15" t="s">
        <v>79</v>
      </c>
      <c r="AY2744" s="233" t="s">
        <v>158</v>
      </c>
    </row>
    <row r="2745" spans="1:65" s="13" customFormat="1" ht="22.5">
      <c r="B2745" s="200"/>
      <c r="C2745" s="201"/>
      <c r="D2745" s="202" t="s">
        <v>186</v>
      </c>
      <c r="E2745" s="203" t="s">
        <v>1</v>
      </c>
      <c r="F2745" s="204" t="s">
        <v>4411</v>
      </c>
      <c r="G2745" s="201"/>
      <c r="H2745" s="205">
        <v>239.11</v>
      </c>
      <c r="I2745" s="206"/>
      <c r="J2745" s="201"/>
      <c r="K2745" s="201"/>
      <c r="L2745" s="207"/>
      <c r="M2745" s="208"/>
      <c r="N2745" s="209"/>
      <c r="O2745" s="209"/>
      <c r="P2745" s="209"/>
      <c r="Q2745" s="209"/>
      <c r="R2745" s="209"/>
      <c r="S2745" s="209"/>
      <c r="T2745" s="210"/>
      <c r="AT2745" s="211" t="s">
        <v>186</v>
      </c>
      <c r="AU2745" s="211" t="s">
        <v>89</v>
      </c>
      <c r="AV2745" s="13" t="s">
        <v>89</v>
      </c>
      <c r="AW2745" s="13" t="s">
        <v>35</v>
      </c>
      <c r="AX2745" s="13" t="s">
        <v>79</v>
      </c>
      <c r="AY2745" s="211" t="s">
        <v>158</v>
      </c>
    </row>
    <row r="2746" spans="1:65" s="13" customFormat="1">
      <c r="B2746" s="200"/>
      <c r="C2746" s="201"/>
      <c r="D2746" s="202" t="s">
        <v>186</v>
      </c>
      <c r="E2746" s="203" t="s">
        <v>1</v>
      </c>
      <c r="F2746" s="204" t="s">
        <v>4412</v>
      </c>
      <c r="G2746" s="201"/>
      <c r="H2746" s="205">
        <v>65.37</v>
      </c>
      <c r="I2746" s="206"/>
      <c r="J2746" s="201"/>
      <c r="K2746" s="201"/>
      <c r="L2746" s="207"/>
      <c r="M2746" s="208"/>
      <c r="N2746" s="209"/>
      <c r="O2746" s="209"/>
      <c r="P2746" s="209"/>
      <c r="Q2746" s="209"/>
      <c r="R2746" s="209"/>
      <c r="S2746" s="209"/>
      <c r="T2746" s="210"/>
      <c r="AT2746" s="211" t="s">
        <v>186</v>
      </c>
      <c r="AU2746" s="211" t="s">
        <v>89</v>
      </c>
      <c r="AV2746" s="13" t="s">
        <v>89</v>
      </c>
      <c r="AW2746" s="13" t="s">
        <v>35</v>
      </c>
      <c r="AX2746" s="13" t="s">
        <v>79</v>
      </c>
      <c r="AY2746" s="211" t="s">
        <v>158</v>
      </c>
    </row>
    <row r="2747" spans="1:65" s="15" customFormat="1">
      <c r="B2747" s="223"/>
      <c r="C2747" s="224"/>
      <c r="D2747" s="202" t="s">
        <v>186</v>
      </c>
      <c r="E2747" s="225" t="s">
        <v>1</v>
      </c>
      <c r="F2747" s="226" t="s">
        <v>249</v>
      </c>
      <c r="G2747" s="224"/>
      <c r="H2747" s="227">
        <v>304.48</v>
      </c>
      <c r="I2747" s="228"/>
      <c r="J2747" s="224"/>
      <c r="K2747" s="224"/>
      <c r="L2747" s="229"/>
      <c r="M2747" s="230"/>
      <c r="N2747" s="231"/>
      <c r="O2747" s="231"/>
      <c r="P2747" s="231"/>
      <c r="Q2747" s="231"/>
      <c r="R2747" s="231"/>
      <c r="S2747" s="231"/>
      <c r="T2747" s="232"/>
      <c r="AT2747" s="233" t="s">
        <v>186</v>
      </c>
      <c r="AU2747" s="233" t="s">
        <v>89</v>
      </c>
      <c r="AV2747" s="15" t="s">
        <v>170</v>
      </c>
      <c r="AW2747" s="15" t="s">
        <v>35</v>
      </c>
      <c r="AX2747" s="15" t="s">
        <v>79</v>
      </c>
      <c r="AY2747" s="233" t="s">
        <v>158</v>
      </c>
    </row>
    <row r="2748" spans="1:65" s="14" customFormat="1">
      <c r="B2748" s="212"/>
      <c r="C2748" s="213"/>
      <c r="D2748" s="202" t="s">
        <v>186</v>
      </c>
      <c r="E2748" s="214" t="s">
        <v>1</v>
      </c>
      <c r="F2748" s="215" t="s">
        <v>199</v>
      </c>
      <c r="G2748" s="213"/>
      <c r="H2748" s="216">
        <v>3163.462</v>
      </c>
      <c r="I2748" s="217"/>
      <c r="J2748" s="213"/>
      <c r="K2748" s="213"/>
      <c r="L2748" s="218"/>
      <c r="M2748" s="219"/>
      <c r="N2748" s="220"/>
      <c r="O2748" s="220"/>
      <c r="P2748" s="220"/>
      <c r="Q2748" s="220"/>
      <c r="R2748" s="220"/>
      <c r="S2748" s="220"/>
      <c r="T2748" s="221"/>
      <c r="AT2748" s="222" t="s">
        <v>186</v>
      </c>
      <c r="AU2748" s="222" t="s">
        <v>89</v>
      </c>
      <c r="AV2748" s="14" t="s">
        <v>165</v>
      </c>
      <c r="AW2748" s="14" t="s">
        <v>35</v>
      </c>
      <c r="AX2748" s="14" t="s">
        <v>87</v>
      </c>
      <c r="AY2748" s="222" t="s">
        <v>158</v>
      </c>
    </row>
    <row r="2749" spans="1:65" s="2" customFormat="1" ht="16.5" customHeight="1">
      <c r="A2749" s="35"/>
      <c r="B2749" s="36"/>
      <c r="C2749" s="187" t="s">
        <v>4413</v>
      </c>
      <c r="D2749" s="187" t="s">
        <v>161</v>
      </c>
      <c r="E2749" s="188" t="s">
        <v>4414</v>
      </c>
      <c r="F2749" s="189" t="s">
        <v>4415</v>
      </c>
      <c r="G2749" s="190" t="s">
        <v>216</v>
      </c>
      <c r="H2749" s="191">
        <v>4250.5959999999995</v>
      </c>
      <c r="I2749" s="192"/>
      <c r="J2749" s="193">
        <f>ROUND(I2749*H2749,2)</f>
        <v>0</v>
      </c>
      <c r="K2749" s="189" t="s">
        <v>217</v>
      </c>
      <c r="L2749" s="40"/>
      <c r="M2749" s="194" t="s">
        <v>1</v>
      </c>
      <c r="N2749" s="195" t="s">
        <v>44</v>
      </c>
      <c r="O2749" s="72"/>
      <c r="P2749" s="196">
        <f>O2749*H2749</f>
        <v>0</v>
      </c>
      <c r="Q2749" s="196">
        <v>2.9999999999999997E-4</v>
      </c>
      <c r="R2749" s="196">
        <f>Q2749*H2749</f>
        <v>1.2751787999999997</v>
      </c>
      <c r="S2749" s="196">
        <v>0</v>
      </c>
      <c r="T2749" s="197">
        <f>S2749*H2749</f>
        <v>0</v>
      </c>
      <c r="U2749" s="35"/>
      <c r="V2749" s="35"/>
      <c r="W2749" s="35"/>
      <c r="X2749" s="35"/>
      <c r="Y2749" s="35"/>
      <c r="Z2749" s="35"/>
      <c r="AA2749" s="35"/>
      <c r="AB2749" s="35"/>
      <c r="AC2749" s="35"/>
      <c r="AD2749" s="35"/>
      <c r="AE2749" s="35"/>
      <c r="AR2749" s="198" t="s">
        <v>263</v>
      </c>
      <c r="AT2749" s="198" t="s">
        <v>161</v>
      </c>
      <c r="AU2749" s="198" t="s">
        <v>89</v>
      </c>
      <c r="AY2749" s="18" t="s">
        <v>158</v>
      </c>
      <c r="BE2749" s="199">
        <f>IF(N2749="základní",J2749,0)</f>
        <v>0</v>
      </c>
      <c r="BF2749" s="199">
        <f>IF(N2749="snížená",J2749,0)</f>
        <v>0</v>
      </c>
      <c r="BG2749" s="199">
        <f>IF(N2749="zákl. přenesená",J2749,0)</f>
        <v>0</v>
      </c>
      <c r="BH2749" s="199">
        <f>IF(N2749="sníž. přenesená",J2749,0)</f>
        <v>0</v>
      </c>
      <c r="BI2749" s="199">
        <f>IF(N2749="nulová",J2749,0)</f>
        <v>0</v>
      </c>
      <c r="BJ2749" s="18" t="s">
        <v>87</v>
      </c>
      <c r="BK2749" s="199">
        <f>ROUND(I2749*H2749,2)</f>
        <v>0</v>
      </c>
      <c r="BL2749" s="18" t="s">
        <v>263</v>
      </c>
      <c r="BM2749" s="198" t="s">
        <v>4416</v>
      </c>
    </row>
    <row r="2750" spans="1:65" s="13" customFormat="1">
      <c r="B2750" s="200"/>
      <c r="C2750" s="201"/>
      <c r="D2750" s="202" t="s">
        <v>186</v>
      </c>
      <c r="E2750" s="203" t="s">
        <v>1</v>
      </c>
      <c r="F2750" s="204" t="s">
        <v>4394</v>
      </c>
      <c r="G2750" s="201"/>
      <c r="H2750" s="205">
        <v>624.61</v>
      </c>
      <c r="I2750" s="206"/>
      <c r="J2750" s="201"/>
      <c r="K2750" s="201"/>
      <c r="L2750" s="207"/>
      <c r="M2750" s="208"/>
      <c r="N2750" s="209"/>
      <c r="O2750" s="209"/>
      <c r="P2750" s="209"/>
      <c r="Q2750" s="209"/>
      <c r="R2750" s="209"/>
      <c r="S2750" s="209"/>
      <c r="T2750" s="210"/>
      <c r="AT2750" s="211" t="s">
        <v>186</v>
      </c>
      <c r="AU2750" s="211" t="s">
        <v>89</v>
      </c>
      <c r="AV2750" s="13" t="s">
        <v>89</v>
      </c>
      <c r="AW2750" s="13" t="s">
        <v>35</v>
      </c>
      <c r="AX2750" s="13" t="s">
        <v>79</v>
      </c>
      <c r="AY2750" s="211" t="s">
        <v>158</v>
      </c>
    </row>
    <row r="2751" spans="1:65" s="13" customFormat="1">
      <c r="B2751" s="200"/>
      <c r="C2751" s="201"/>
      <c r="D2751" s="202" t="s">
        <v>186</v>
      </c>
      <c r="E2751" s="203" t="s">
        <v>1</v>
      </c>
      <c r="F2751" s="204" t="s">
        <v>4417</v>
      </c>
      <c r="G2751" s="201"/>
      <c r="H2751" s="205">
        <v>71.34</v>
      </c>
      <c r="I2751" s="206"/>
      <c r="J2751" s="201"/>
      <c r="K2751" s="201"/>
      <c r="L2751" s="207"/>
      <c r="M2751" s="208"/>
      <c r="N2751" s="209"/>
      <c r="O2751" s="209"/>
      <c r="P2751" s="209"/>
      <c r="Q2751" s="209"/>
      <c r="R2751" s="209"/>
      <c r="S2751" s="209"/>
      <c r="T2751" s="210"/>
      <c r="AT2751" s="211" t="s">
        <v>186</v>
      </c>
      <c r="AU2751" s="211" t="s">
        <v>89</v>
      </c>
      <c r="AV2751" s="13" t="s">
        <v>89</v>
      </c>
      <c r="AW2751" s="13" t="s">
        <v>35</v>
      </c>
      <c r="AX2751" s="13" t="s">
        <v>79</v>
      </c>
      <c r="AY2751" s="211" t="s">
        <v>158</v>
      </c>
    </row>
    <row r="2752" spans="1:65" s="13" customFormat="1">
      <c r="B2752" s="200"/>
      <c r="C2752" s="201"/>
      <c r="D2752" s="202" t="s">
        <v>186</v>
      </c>
      <c r="E2752" s="203" t="s">
        <v>1</v>
      </c>
      <c r="F2752" s="204" t="s">
        <v>4418</v>
      </c>
      <c r="G2752" s="201"/>
      <c r="H2752" s="205">
        <v>5.04</v>
      </c>
      <c r="I2752" s="206"/>
      <c r="J2752" s="201"/>
      <c r="K2752" s="201"/>
      <c r="L2752" s="207"/>
      <c r="M2752" s="208"/>
      <c r="N2752" s="209"/>
      <c r="O2752" s="209"/>
      <c r="P2752" s="209"/>
      <c r="Q2752" s="209"/>
      <c r="R2752" s="209"/>
      <c r="S2752" s="209"/>
      <c r="T2752" s="210"/>
      <c r="AT2752" s="211" t="s">
        <v>186</v>
      </c>
      <c r="AU2752" s="211" t="s">
        <v>89</v>
      </c>
      <c r="AV2752" s="13" t="s">
        <v>89</v>
      </c>
      <c r="AW2752" s="13" t="s">
        <v>35</v>
      </c>
      <c r="AX2752" s="13" t="s">
        <v>79</v>
      </c>
      <c r="AY2752" s="211" t="s">
        <v>158</v>
      </c>
    </row>
    <row r="2753" spans="2:51" s="13" customFormat="1">
      <c r="B2753" s="200"/>
      <c r="C2753" s="201"/>
      <c r="D2753" s="202" t="s">
        <v>186</v>
      </c>
      <c r="E2753" s="203" t="s">
        <v>1</v>
      </c>
      <c r="F2753" s="204" t="s">
        <v>4419</v>
      </c>
      <c r="G2753" s="201"/>
      <c r="H2753" s="205">
        <v>27.675999999999998</v>
      </c>
      <c r="I2753" s="206"/>
      <c r="J2753" s="201"/>
      <c r="K2753" s="201"/>
      <c r="L2753" s="207"/>
      <c r="M2753" s="208"/>
      <c r="N2753" s="209"/>
      <c r="O2753" s="209"/>
      <c r="P2753" s="209"/>
      <c r="Q2753" s="209"/>
      <c r="R2753" s="209"/>
      <c r="S2753" s="209"/>
      <c r="T2753" s="210"/>
      <c r="AT2753" s="211" t="s">
        <v>186</v>
      </c>
      <c r="AU2753" s="211" t="s">
        <v>89</v>
      </c>
      <c r="AV2753" s="13" t="s">
        <v>89</v>
      </c>
      <c r="AW2753" s="13" t="s">
        <v>35</v>
      </c>
      <c r="AX2753" s="13" t="s">
        <v>79</v>
      </c>
      <c r="AY2753" s="211" t="s">
        <v>158</v>
      </c>
    </row>
    <row r="2754" spans="2:51" s="15" customFormat="1">
      <c r="B2754" s="223"/>
      <c r="C2754" s="224"/>
      <c r="D2754" s="202" t="s">
        <v>186</v>
      </c>
      <c r="E2754" s="225" t="s">
        <v>1</v>
      </c>
      <c r="F2754" s="226" t="s">
        <v>4420</v>
      </c>
      <c r="G2754" s="224"/>
      <c r="H2754" s="227">
        <v>728.66600000000005</v>
      </c>
      <c r="I2754" s="228"/>
      <c r="J2754" s="224"/>
      <c r="K2754" s="224"/>
      <c r="L2754" s="229"/>
      <c r="M2754" s="230"/>
      <c r="N2754" s="231"/>
      <c r="O2754" s="231"/>
      <c r="P2754" s="231"/>
      <c r="Q2754" s="231"/>
      <c r="R2754" s="231"/>
      <c r="S2754" s="231"/>
      <c r="T2754" s="232"/>
      <c r="AT2754" s="233" t="s">
        <v>186</v>
      </c>
      <c r="AU2754" s="233" t="s">
        <v>89</v>
      </c>
      <c r="AV2754" s="15" t="s">
        <v>170</v>
      </c>
      <c r="AW2754" s="15" t="s">
        <v>35</v>
      </c>
      <c r="AX2754" s="15" t="s">
        <v>79</v>
      </c>
      <c r="AY2754" s="233" t="s">
        <v>158</v>
      </c>
    </row>
    <row r="2755" spans="2:51" s="13" customFormat="1" ht="22.5">
      <c r="B2755" s="200"/>
      <c r="C2755" s="201"/>
      <c r="D2755" s="202" t="s">
        <v>186</v>
      </c>
      <c r="E2755" s="203" t="s">
        <v>1</v>
      </c>
      <c r="F2755" s="204" t="s">
        <v>4421</v>
      </c>
      <c r="G2755" s="201"/>
      <c r="H2755" s="205">
        <v>1840.56</v>
      </c>
      <c r="I2755" s="206"/>
      <c r="J2755" s="201"/>
      <c r="K2755" s="201"/>
      <c r="L2755" s="207"/>
      <c r="M2755" s="208"/>
      <c r="N2755" s="209"/>
      <c r="O2755" s="209"/>
      <c r="P2755" s="209"/>
      <c r="Q2755" s="209"/>
      <c r="R2755" s="209"/>
      <c r="S2755" s="209"/>
      <c r="T2755" s="210"/>
      <c r="AT2755" s="211" t="s">
        <v>186</v>
      </c>
      <c r="AU2755" s="211" t="s">
        <v>89</v>
      </c>
      <c r="AV2755" s="13" t="s">
        <v>89</v>
      </c>
      <c r="AW2755" s="13" t="s">
        <v>35</v>
      </c>
      <c r="AX2755" s="13" t="s">
        <v>79</v>
      </c>
      <c r="AY2755" s="211" t="s">
        <v>158</v>
      </c>
    </row>
    <row r="2756" spans="2:51" s="13" customFormat="1">
      <c r="B2756" s="200"/>
      <c r="C2756" s="201"/>
      <c r="D2756" s="202" t="s">
        <v>186</v>
      </c>
      <c r="E2756" s="203" t="s">
        <v>1</v>
      </c>
      <c r="F2756" s="204" t="s">
        <v>4422</v>
      </c>
      <c r="G2756" s="201"/>
      <c r="H2756" s="205">
        <v>466.6</v>
      </c>
      <c r="I2756" s="206"/>
      <c r="J2756" s="201"/>
      <c r="K2756" s="201"/>
      <c r="L2756" s="207"/>
      <c r="M2756" s="208"/>
      <c r="N2756" s="209"/>
      <c r="O2756" s="209"/>
      <c r="P2756" s="209"/>
      <c r="Q2756" s="209"/>
      <c r="R2756" s="209"/>
      <c r="S2756" s="209"/>
      <c r="T2756" s="210"/>
      <c r="AT2756" s="211" t="s">
        <v>186</v>
      </c>
      <c r="AU2756" s="211" t="s">
        <v>89</v>
      </c>
      <c r="AV2756" s="13" t="s">
        <v>89</v>
      </c>
      <c r="AW2756" s="13" t="s">
        <v>35</v>
      </c>
      <c r="AX2756" s="13" t="s">
        <v>79</v>
      </c>
      <c r="AY2756" s="211" t="s">
        <v>158</v>
      </c>
    </row>
    <row r="2757" spans="2:51" s="13" customFormat="1">
      <c r="B2757" s="200"/>
      <c r="C2757" s="201"/>
      <c r="D2757" s="202" t="s">
        <v>186</v>
      </c>
      <c r="E2757" s="203" t="s">
        <v>1</v>
      </c>
      <c r="F2757" s="204" t="s">
        <v>4423</v>
      </c>
      <c r="G2757" s="201"/>
      <c r="H2757" s="205">
        <v>133.11000000000001</v>
      </c>
      <c r="I2757" s="206"/>
      <c r="J2757" s="201"/>
      <c r="K2757" s="201"/>
      <c r="L2757" s="207"/>
      <c r="M2757" s="208"/>
      <c r="N2757" s="209"/>
      <c r="O2757" s="209"/>
      <c r="P2757" s="209"/>
      <c r="Q2757" s="209"/>
      <c r="R2757" s="209"/>
      <c r="S2757" s="209"/>
      <c r="T2757" s="210"/>
      <c r="AT2757" s="211" t="s">
        <v>186</v>
      </c>
      <c r="AU2757" s="211" t="s">
        <v>89</v>
      </c>
      <c r="AV2757" s="13" t="s">
        <v>89</v>
      </c>
      <c r="AW2757" s="13" t="s">
        <v>35</v>
      </c>
      <c r="AX2757" s="13" t="s">
        <v>79</v>
      </c>
      <c r="AY2757" s="211" t="s">
        <v>158</v>
      </c>
    </row>
    <row r="2758" spans="2:51" s="15" customFormat="1">
      <c r="B2758" s="223"/>
      <c r="C2758" s="224"/>
      <c r="D2758" s="202" t="s">
        <v>186</v>
      </c>
      <c r="E2758" s="225" t="s">
        <v>1</v>
      </c>
      <c r="F2758" s="226" t="s">
        <v>917</v>
      </c>
      <c r="G2758" s="224"/>
      <c r="H2758" s="227">
        <v>2440.27</v>
      </c>
      <c r="I2758" s="228"/>
      <c r="J2758" s="224"/>
      <c r="K2758" s="224"/>
      <c r="L2758" s="229"/>
      <c r="M2758" s="230"/>
      <c r="N2758" s="231"/>
      <c r="O2758" s="231"/>
      <c r="P2758" s="231"/>
      <c r="Q2758" s="231"/>
      <c r="R2758" s="231"/>
      <c r="S2758" s="231"/>
      <c r="T2758" s="232"/>
      <c r="AT2758" s="233" t="s">
        <v>186</v>
      </c>
      <c r="AU2758" s="233" t="s">
        <v>89</v>
      </c>
      <c r="AV2758" s="15" t="s">
        <v>170</v>
      </c>
      <c r="AW2758" s="15" t="s">
        <v>35</v>
      </c>
      <c r="AX2758" s="15" t="s">
        <v>79</v>
      </c>
      <c r="AY2758" s="233" t="s">
        <v>158</v>
      </c>
    </row>
    <row r="2759" spans="2:51" s="13" customFormat="1" ht="22.5">
      <c r="B2759" s="200"/>
      <c r="C2759" s="201"/>
      <c r="D2759" s="202" t="s">
        <v>186</v>
      </c>
      <c r="E2759" s="203" t="s">
        <v>1</v>
      </c>
      <c r="F2759" s="204" t="s">
        <v>4424</v>
      </c>
      <c r="G2759" s="201"/>
      <c r="H2759" s="205">
        <v>447.36</v>
      </c>
      <c r="I2759" s="206"/>
      <c r="J2759" s="201"/>
      <c r="K2759" s="201"/>
      <c r="L2759" s="207"/>
      <c r="M2759" s="208"/>
      <c r="N2759" s="209"/>
      <c r="O2759" s="209"/>
      <c r="P2759" s="209"/>
      <c r="Q2759" s="209"/>
      <c r="R2759" s="209"/>
      <c r="S2759" s="209"/>
      <c r="T2759" s="210"/>
      <c r="AT2759" s="211" t="s">
        <v>186</v>
      </c>
      <c r="AU2759" s="211" t="s">
        <v>89</v>
      </c>
      <c r="AV2759" s="13" t="s">
        <v>89</v>
      </c>
      <c r="AW2759" s="13" t="s">
        <v>35</v>
      </c>
      <c r="AX2759" s="13" t="s">
        <v>79</v>
      </c>
      <c r="AY2759" s="211" t="s">
        <v>158</v>
      </c>
    </row>
    <row r="2760" spans="2:51" s="13" customFormat="1">
      <c r="B2760" s="200"/>
      <c r="C2760" s="201"/>
      <c r="D2760" s="202" t="s">
        <v>186</v>
      </c>
      <c r="E2760" s="203" t="s">
        <v>1</v>
      </c>
      <c r="F2760" s="204" t="s">
        <v>4425</v>
      </c>
      <c r="G2760" s="201"/>
      <c r="H2760" s="205">
        <v>139.08000000000001</v>
      </c>
      <c r="I2760" s="206"/>
      <c r="J2760" s="201"/>
      <c r="K2760" s="201"/>
      <c r="L2760" s="207"/>
      <c r="M2760" s="208"/>
      <c r="N2760" s="209"/>
      <c r="O2760" s="209"/>
      <c r="P2760" s="209"/>
      <c r="Q2760" s="209"/>
      <c r="R2760" s="209"/>
      <c r="S2760" s="209"/>
      <c r="T2760" s="210"/>
      <c r="AT2760" s="211" t="s">
        <v>186</v>
      </c>
      <c r="AU2760" s="211" t="s">
        <v>89</v>
      </c>
      <c r="AV2760" s="13" t="s">
        <v>89</v>
      </c>
      <c r="AW2760" s="13" t="s">
        <v>35</v>
      </c>
      <c r="AX2760" s="13" t="s">
        <v>79</v>
      </c>
      <c r="AY2760" s="211" t="s">
        <v>158</v>
      </c>
    </row>
    <row r="2761" spans="2:51" s="15" customFormat="1">
      <c r="B2761" s="223"/>
      <c r="C2761" s="224"/>
      <c r="D2761" s="202" t="s">
        <v>186</v>
      </c>
      <c r="E2761" s="225" t="s">
        <v>1</v>
      </c>
      <c r="F2761" s="226" t="s">
        <v>662</v>
      </c>
      <c r="G2761" s="224"/>
      <c r="H2761" s="227">
        <v>586.44000000000005</v>
      </c>
      <c r="I2761" s="228"/>
      <c r="J2761" s="224"/>
      <c r="K2761" s="224"/>
      <c r="L2761" s="229"/>
      <c r="M2761" s="230"/>
      <c r="N2761" s="231"/>
      <c r="O2761" s="231"/>
      <c r="P2761" s="231"/>
      <c r="Q2761" s="231"/>
      <c r="R2761" s="231"/>
      <c r="S2761" s="231"/>
      <c r="T2761" s="232"/>
      <c r="AT2761" s="233" t="s">
        <v>186</v>
      </c>
      <c r="AU2761" s="233" t="s">
        <v>89</v>
      </c>
      <c r="AV2761" s="15" t="s">
        <v>170</v>
      </c>
      <c r="AW2761" s="15" t="s">
        <v>35</v>
      </c>
      <c r="AX2761" s="15" t="s">
        <v>79</v>
      </c>
      <c r="AY2761" s="233" t="s">
        <v>158</v>
      </c>
    </row>
    <row r="2762" spans="2:51" s="13" customFormat="1">
      <c r="B2762" s="200"/>
      <c r="C2762" s="201"/>
      <c r="D2762" s="202" t="s">
        <v>186</v>
      </c>
      <c r="E2762" s="203" t="s">
        <v>1</v>
      </c>
      <c r="F2762" s="204" t="s">
        <v>4426</v>
      </c>
      <c r="G2762" s="201"/>
      <c r="H2762" s="205">
        <v>8.9700000000000006</v>
      </c>
      <c r="I2762" s="206"/>
      <c r="J2762" s="201"/>
      <c r="K2762" s="201"/>
      <c r="L2762" s="207"/>
      <c r="M2762" s="208"/>
      <c r="N2762" s="209"/>
      <c r="O2762" s="209"/>
      <c r="P2762" s="209"/>
      <c r="Q2762" s="209"/>
      <c r="R2762" s="209"/>
      <c r="S2762" s="209"/>
      <c r="T2762" s="210"/>
      <c r="AT2762" s="211" t="s">
        <v>186</v>
      </c>
      <c r="AU2762" s="211" t="s">
        <v>89</v>
      </c>
      <c r="AV2762" s="13" t="s">
        <v>89</v>
      </c>
      <c r="AW2762" s="13" t="s">
        <v>35</v>
      </c>
      <c r="AX2762" s="13" t="s">
        <v>79</v>
      </c>
      <c r="AY2762" s="211" t="s">
        <v>158</v>
      </c>
    </row>
    <row r="2763" spans="2:51" s="13" customFormat="1">
      <c r="B2763" s="200"/>
      <c r="C2763" s="201"/>
      <c r="D2763" s="202" t="s">
        <v>186</v>
      </c>
      <c r="E2763" s="203" t="s">
        <v>1</v>
      </c>
      <c r="F2763" s="204" t="s">
        <v>1358</v>
      </c>
      <c r="G2763" s="201"/>
      <c r="H2763" s="205">
        <v>14.45</v>
      </c>
      <c r="I2763" s="206"/>
      <c r="J2763" s="201"/>
      <c r="K2763" s="201"/>
      <c r="L2763" s="207"/>
      <c r="M2763" s="208"/>
      <c r="N2763" s="209"/>
      <c r="O2763" s="209"/>
      <c r="P2763" s="209"/>
      <c r="Q2763" s="209"/>
      <c r="R2763" s="209"/>
      <c r="S2763" s="209"/>
      <c r="T2763" s="210"/>
      <c r="AT2763" s="211" t="s">
        <v>186</v>
      </c>
      <c r="AU2763" s="211" t="s">
        <v>89</v>
      </c>
      <c r="AV2763" s="13" t="s">
        <v>89</v>
      </c>
      <c r="AW2763" s="13" t="s">
        <v>35</v>
      </c>
      <c r="AX2763" s="13" t="s">
        <v>79</v>
      </c>
      <c r="AY2763" s="211" t="s">
        <v>158</v>
      </c>
    </row>
    <row r="2764" spans="2:51" s="15" customFormat="1">
      <c r="B2764" s="223"/>
      <c r="C2764" s="224"/>
      <c r="D2764" s="202" t="s">
        <v>186</v>
      </c>
      <c r="E2764" s="225" t="s">
        <v>1</v>
      </c>
      <c r="F2764" s="226" t="s">
        <v>694</v>
      </c>
      <c r="G2764" s="224"/>
      <c r="H2764" s="227">
        <v>23.42</v>
      </c>
      <c r="I2764" s="228"/>
      <c r="J2764" s="224"/>
      <c r="K2764" s="224"/>
      <c r="L2764" s="229"/>
      <c r="M2764" s="230"/>
      <c r="N2764" s="231"/>
      <c r="O2764" s="231"/>
      <c r="P2764" s="231"/>
      <c r="Q2764" s="231"/>
      <c r="R2764" s="231"/>
      <c r="S2764" s="231"/>
      <c r="T2764" s="232"/>
      <c r="AT2764" s="233" t="s">
        <v>186</v>
      </c>
      <c r="AU2764" s="233" t="s">
        <v>89</v>
      </c>
      <c r="AV2764" s="15" t="s">
        <v>170</v>
      </c>
      <c r="AW2764" s="15" t="s">
        <v>35</v>
      </c>
      <c r="AX2764" s="15" t="s">
        <v>79</v>
      </c>
      <c r="AY2764" s="233" t="s">
        <v>158</v>
      </c>
    </row>
    <row r="2765" spans="2:51" s="13" customFormat="1" ht="33.75">
      <c r="B2765" s="200"/>
      <c r="C2765" s="201"/>
      <c r="D2765" s="202" t="s">
        <v>186</v>
      </c>
      <c r="E2765" s="203" t="s">
        <v>1</v>
      </c>
      <c r="F2765" s="204" t="s">
        <v>4427</v>
      </c>
      <c r="G2765" s="201"/>
      <c r="H2765" s="205">
        <v>312.02</v>
      </c>
      <c r="I2765" s="206"/>
      <c r="J2765" s="201"/>
      <c r="K2765" s="201"/>
      <c r="L2765" s="207"/>
      <c r="M2765" s="208"/>
      <c r="N2765" s="209"/>
      <c r="O2765" s="209"/>
      <c r="P2765" s="209"/>
      <c r="Q2765" s="209"/>
      <c r="R2765" s="209"/>
      <c r="S2765" s="209"/>
      <c r="T2765" s="210"/>
      <c r="AT2765" s="211" t="s">
        <v>186</v>
      </c>
      <c r="AU2765" s="211" t="s">
        <v>89</v>
      </c>
      <c r="AV2765" s="13" t="s">
        <v>89</v>
      </c>
      <c r="AW2765" s="13" t="s">
        <v>35</v>
      </c>
      <c r="AX2765" s="13" t="s">
        <v>79</v>
      </c>
      <c r="AY2765" s="211" t="s">
        <v>158</v>
      </c>
    </row>
    <row r="2766" spans="2:51" s="13" customFormat="1">
      <c r="B2766" s="200"/>
      <c r="C2766" s="201"/>
      <c r="D2766" s="202" t="s">
        <v>186</v>
      </c>
      <c r="E2766" s="203" t="s">
        <v>1</v>
      </c>
      <c r="F2766" s="204" t="s">
        <v>4428</v>
      </c>
      <c r="G2766" s="201"/>
      <c r="H2766" s="205">
        <v>1.53</v>
      </c>
      <c r="I2766" s="206"/>
      <c r="J2766" s="201"/>
      <c r="K2766" s="201"/>
      <c r="L2766" s="207"/>
      <c r="M2766" s="208"/>
      <c r="N2766" s="209"/>
      <c r="O2766" s="209"/>
      <c r="P2766" s="209"/>
      <c r="Q2766" s="209"/>
      <c r="R2766" s="209"/>
      <c r="S2766" s="209"/>
      <c r="T2766" s="210"/>
      <c r="AT2766" s="211" t="s">
        <v>186</v>
      </c>
      <c r="AU2766" s="211" t="s">
        <v>89</v>
      </c>
      <c r="AV2766" s="13" t="s">
        <v>89</v>
      </c>
      <c r="AW2766" s="13" t="s">
        <v>35</v>
      </c>
      <c r="AX2766" s="13" t="s">
        <v>79</v>
      </c>
      <c r="AY2766" s="211" t="s">
        <v>158</v>
      </c>
    </row>
    <row r="2767" spans="2:51" s="13" customFormat="1">
      <c r="B2767" s="200"/>
      <c r="C2767" s="201"/>
      <c r="D2767" s="202" t="s">
        <v>186</v>
      </c>
      <c r="E2767" s="203" t="s">
        <v>1</v>
      </c>
      <c r="F2767" s="204" t="s">
        <v>4429</v>
      </c>
      <c r="G2767" s="201"/>
      <c r="H2767" s="205">
        <v>55.15</v>
      </c>
      <c r="I2767" s="206"/>
      <c r="J2767" s="201"/>
      <c r="K2767" s="201"/>
      <c r="L2767" s="207"/>
      <c r="M2767" s="208"/>
      <c r="N2767" s="209"/>
      <c r="O2767" s="209"/>
      <c r="P2767" s="209"/>
      <c r="Q2767" s="209"/>
      <c r="R2767" s="209"/>
      <c r="S2767" s="209"/>
      <c r="T2767" s="210"/>
      <c r="AT2767" s="211" t="s">
        <v>186</v>
      </c>
      <c r="AU2767" s="211" t="s">
        <v>89</v>
      </c>
      <c r="AV2767" s="13" t="s">
        <v>89</v>
      </c>
      <c r="AW2767" s="13" t="s">
        <v>35</v>
      </c>
      <c r="AX2767" s="13" t="s">
        <v>79</v>
      </c>
      <c r="AY2767" s="211" t="s">
        <v>158</v>
      </c>
    </row>
    <row r="2768" spans="2:51" s="13" customFormat="1">
      <c r="B2768" s="200"/>
      <c r="C2768" s="201"/>
      <c r="D2768" s="202" t="s">
        <v>186</v>
      </c>
      <c r="E2768" s="203" t="s">
        <v>1</v>
      </c>
      <c r="F2768" s="204" t="s">
        <v>4430</v>
      </c>
      <c r="G2768" s="201"/>
      <c r="H2768" s="205">
        <v>30.13</v>
      </c>
      <c r="I2768" s="206"/>
      <c r="J2768" s="201"/>
      <c r="K2768" s="201"/>
      <c r="L2768" s="207"/>
      <c r="M2768" s="208"/>
      <c r="N2768" s="209"/>
      <c r="O2768" s="209"/>
      <c r="P2768" s="209"/>
      <c r="Q2768" s="209"/>
      <c r="R2768" s="209"/>
      <c r="S2768" s="209"/>
      <c r="T2768" s="210"/>
      <c r="AT2768" s="211" t="s">
        <v>186</v>
      </c>
      <c r="AU2768" s="211" t="s">
        <v>89</v>
      </c>
      <c r="AV2768" s="13" t="s">
        <v>89</v>
      </c>
      <c r="AW2768" s="13" t="s">
        <v>35</v>
      </c>
      <c r="AX2768" s="13" t="s">
        <v>79</v>
      </c>
      <c r="AY2768" s="211" t="s">
        <v>158</v>
      </c>
    </row>
    <row r="2769" spans="1:65" s="13" customFormat="1" ht="22.5">
      <c r="B2769" s="200"/>
      <c r="C2769" s="201"/>
      <c r="D2769" s="202" t="s">
        <v>186</v>
      </c>
      <c r="E2769" s="203" t="s">
        <v>1</v>
      </c>
      <c r="F2769" s="204" t="s">
        <v>4431</v>
      </c>
      <c r="G2769" s="201"/>
      <c r="H2769" s="205">
        <v>13.18</v>
      </c>
      <c r="I2769" s="206"/>
      <c r="J2769" s="201"/>
      <c r="K2769" s="201"/>
      <c r="L2769" s="207"/>
      <c r="M2769" s="208"/>
      <c r="N2769" s="209"/>
      <c r="O2769" s="209"/>
      <c r="P2769" s="209"/>
      <c r="Q2769" s="209"/>
      <c r="R2769" s="209"/>
      <c r="S2769" s="209"/>
      <c r="T2769" s="210"/>
      <c r="AT2769" s="211" t="s">
        <v>186</v>
      </c>
      <c r="AU2769" s="211" t="s">
        <v>89</v>
      </c>
      <c r="AV2769" s="13" t="s">
        <v>89</v>
      </c>
      <c r="AW2769" s="13" t="s">
        <v>35</v>
      </c>
      <c r="AX2769" s="13" t="s">
        <v>79</v>
      </c>
      <c r="AY2769" s="211" t="s">
        <v>158</v>
      </c>
    </row>
    <row r="2770" spans="1:65" s="13" customFormat="1">
      <c r="B2770" s="200"/>
      <c r="C2770" s="201"/>
      <c r="D2770" s="202" t="s">
        <v>186</v>
      </c>
      <c r="E2770" s="203" t="s">
        <v>1</v>
      </c>
      <c r="F2770" s="204" t="s">
        <v>4432</v>
      </c>
      <c r="G2770" s="201"/>
      <c r="H2770" s="205">
        <v>59.79</v>
      </c>
      <c r="I2770" s="206"/>
      <c r="J2770" s="201"/>
      <c r="K2770" s="201"/>
      <c r="L2770" s="207"/>
      <c r="M2770" s="208"/>
      <c r="N2770" s="209"/>
      <c r="O2770" s="209"/>
      <c r="P2770" s="209"/>
      <c r="Q2770" s="209"/>
      <c r="R2770" s="209"/>
      <c r="S2770" s="209"/>
      <c r="T2770" s="210"/>
      <c r="AT2770" s="211" t="s">
        <v>186</v>
      </c>
      <c r="AU2770" s="211" t="s">
        <v>89</v>
      </c>
      <c r="AV2770" s="13" t="s">
        <v>89</v>
      </c>
      <c r="AW2770" s="13" t="s">
        <v>35</v>
      </c>
      <c r="AX2770" s="13" t="s">
        <v>79</v>
      </c>
      <c r="AY2770" s="211" t="s">
        <v>158</v>
      </c>
    </row>
    <row r="2771" spans="1:65" s="15" customFormat="1">
      <c r="B2771" s="223"/>
      <c r="C2771" s="224"/>
      <c r="D2771" s="202" t="s">
        <v>186</v>
      </c>
      <c r="E2771" s="225" t="s">
        <v>1</v>
      </c>
      <c r="F2771" s="226" t="s">
        <v>249</v>
      </c>
      <c r="G2771" s="224"/>
      <c r="H2771" s="227">
        <v>471.8</v>
      </c>
      <c r="I2771" s="228"/>
      <c r="J2771" s="224"/>
      <c r="K2771" s="224"/>
      <c r="L2771" s="229"/>
      <c r="M2771" s="230"/>
      <c r="N2771" s="231"/>
      <c r="O2771" s="231"/>
      <c r="P2771" s="231"/>
      <c r="Q2771" s="231"/>
      <c r="R2771" s="231"/>
      <c r="S2771" s="231"/>
      <c r="T2771" s="232"/>
      <c r="AT2771" s="233" t="s">
        <v>186</v>
      </c>
      <c r="AU2771" s="233" t="s">
        <v>89</v>
      </c>
      <c r="AV2771" s="15" t="s">
        <v>170</v>
      </c>
      <c r="AW2771" s="15" t="s">
        <v>35</v>
      </c>
      <c r="AX2771" s="15" t="s">
        <v>79</v>
      </c>
      <c r="AY2771" s="233" t="s">
        <v>158</v>
      </c>
    </row>
    <row r="2772" spans="1:65" s="14" customFormat="1">
      <c r="B2772" s="212"/>
      <c r="C2772" s="213"/>
      <c r="D2772" s="202" t="s">
        <v>186</v>
      </c>
      <c r="E2772" s="214" t="s">
        <v>1</v>
      </c>
      <c r="F2772" s="215" t="s">
        <v>199</v>
      </c>
      <c r="G2772" s="213"/>
      <c r="H2772" s="216">
        <v>4250.5959999999995</v>
      </c>
      <c r="I2772" s="217"/>
      <c r="J2772" s="213"/>
      <c r="K2772" s="213"/>
      <c r="L2772" s="218"/>
      <c r="M2772" s="219"/>
      <c r="N2772" s="220"/>
      <c r="O2772" s="220"/>
      <c r="P2772" s="220"/>
      <c r="Q2772" s="220"/>
      <c r="R2772" s="220"/>
      <c r="S2772" s="220"/>
      <c r="T2772" s="221"/>
      <c r="AT2772" s="222" t="s">
        <v>186</v>
      </c>
      <c r="AU2772" s="222" t="s">
        <v>89</v>
      </c>
      <c r="AV2772" s="14" t="s">
        <v>165</v>
      </c>
      <c r="AW2772" s="14" t="s">
        <v>35</v>
      </c>
      <c r="AX2772" s="14" t="s">
        <v>87</v>
      </c>
      <c r="AY2772" s="222" t="s">
        <v>158</v>
      </c>
    </row>
    <row r="2773" spans="1:65" s="2" customFormat="1" ht="44.25" customHeight="1">
      <c r="A2773" s="35"/>
      <c r="B2773" s="36"/>
      <c r="C2773" s="244" t="s">
        <v>4433</v>
      </c>
      <c r="D2773" s="244" t="s">
        <v>343</v>
      </c>
      <c r="E2773" s="245" t="s">
        <v>4434</v>
      </c>
      <c r="F2773" s="246" t="s">
        <v>4435</v>
      </c>
      <c r="G2773" s="247" t="s">
        <v>216</v>
      </c>
      <c r="H2773" s="248">
        <v>4335.6080000000002</v>
      </c>
      <c r="I2773" s="249"/>
      <c r="J2773" s="250">
        <f>ROUND(I2773*H2773,2)</f>
        <v>0</v>
      </c>
      <c r="K2773" s="246" t="s">
        <v>1</v>
      </c>
      <c r="L2773" s="251"/>
      <c r="M2773" s="252" t="s">
        <v>1</v>
      </c>
      <c r="N2773" s="253" t="s">
        <v>44</v>
      </c>
      <c r="O2773" s="72"/>
      <c r="P2773" s="196">
        <f>O2773*H2773</f>
        <v>0</v>
      </c>
      <c r="Q2773" s="196">
        <v>2.7699999999999999E-3</v>
      </c>
      <c r="R2773" s="196">
        <f>Q2773*H2773</f>
        <v>12.009634159999999</v>
      </c>
      <c r="S2773" s="196">
        <v>0</v>
      </c>
      <c r="T2773" s="197">
        <f>S2773*H2773</f>
        <v>0</v>
      </c>
      <c r="U2773" s="35"/>
      <c r="V2773" s="35"/>
      <c r="W2773" s="35"/>
      <c r="X2773" s="35"/>
      <c r="Y2773" s="35"/>
      <c r="Z2773" s="35"/>
      <c r="AA2773" s="35"/>
      <c r="AB2773" s="35"/>
      <c r="AC2773" s="35"/>
      <c r="AD2773" s="35"/>
      <c r="AE2773" s="35"/>
      <c r="AR2773" s="198" t="s">
        <v>359</v>
      </c>
      <c r="AT2773" s="198" t="s">
        <v>343</v>
      </c>
      <c r="AU2773" s="198" t="s">
        <v>89</v>
      </c>
      <c r="AY2773" s="18" t="s">
        <v>158</v>
      </c>
      <c r="BE2773" s="199">
        <f>IF(N2773="základní",J2773,0)</f>
        <v>0</v>
      </c>
      <c r="BF2773" s="199">
        <f>IF(N2773="snížená",J2773,0)</f>
        <v>0</v>
      </c>
      <c r="BG2773" s="199">
        <f>IF(N2773="zákl. přenesená",J2773,0)</f>
        <v>0</v>
      </c>
      <c r="BH2773" s="199">
        <f>IF(N2773="sníž. přenesená",J2773,0)</f>
        <v>0</v>
      </c>
      <c r="BI2773" s="199">
        <f>IF(N2773="nulová",J2773,0)</f>
        <v>0</v>
      </c>
      <c r="BJ2773" s="18" t="s">
        <v>87</v>
      </c>
      <c r="BK2773" s="199">
        <f>ROUND(I2773*H2773,2)</f>
        <v>0</v>
      </c>
      <c r="BL2773" s="18" t="s">
        <v>263</v>
      </c>
      <c r="BM2773" s="198" t="s">
        <v>4436</v>
      </c>
    </row>
    <row r="2774" spans="1:65" s="13" customFormat="1">
      <c r="B2774" s="200"/>
      <c r="C2774" s="201"/>
      <c r="D2774" s="202" t="s">
        <v>186</v>
      </c>
      <c r="E2774" s="201"/>
      <c r="F2774" s="204" t="s">
        <v>4437</v>
      </c>
      <c r="G2774" s="201"/>
      <c r="H2774" s="205">
        <v>4335.6080000000002</v>
      </c>
      <c r="I2774" s="206"/>
      <c r="J2774" s="201"/>
      <c r="K2774" s="201"/>
      <c r="L2774" s="207"/>
      <c r="M2774" s="208"/>
      <c r="N2774" s="209"/>
      <c r="O2774" s="209"/>
      <c r="P2774" s="209"/>
      <c r="Q2774" s="209"/>
      <c r="R2774" s="209"/>
      <c r="S2774" s="209"/>
      <c r="T2774" s="210"/>
      <c r="AT2774" s="211" t="s">
        <v>186</v>
      </c>
      <c r="AU2774" s="211" t="s">
        <v>89</v>
      </c>
      <c r="AV2774" s="13" t="s">
        <v>89</v>
      </c>
      <c r="AW2774" s="13" t="s">
        <v>4</v>
      </c>
      <c r="AX2774" s="13" t="s">
        <v>87</v>
      </c>
      <c r="AY2774" s="211" t="s">
        <v>158</v>
      </c>
    </row>
    <row r="2775" spans="1:65" s="2" customFormat="1" ht="24.2" customHeight="1">
      <c r="A2775" s="35"/>
      <c r="B2775" s="36"/>
      <c r="C2775" s="187" t="s">
        <v>1975</v>
      </c>
      <c r="D2775" s="187" t="s">
        <v>161</v>
      </c>
      <c r="E2775" s="188" t="s">
        <v>4438</v>
      </c>
      <c r="F2775" s="189" t="s">
        <v>4439</v>
      </c>
      <c r="G2775" s="190" t="s">
        <v>332</v>
      </c>
      <c r="H2775" s="191">
        <v>4587.99</v>
      </c>
      <c r="I2775" s="192"/>
      <c r="J2775" s="193">
        <f>ROUND(I2775*H2775,2)</f>
        <v>0</v>
      </c>
      <c r="K2775" s="189" t="s">
        <v>217</v>
      </c>
      <c r="L2775" s="40"/>
      <c r="M2775" s="194" t="s">
        <v>1</v>
      </c>
      <c r="N2775" s="195" t="s">
        <v>44</v>
      </c>
      <c r="O2775" s="72"/>
      <c r="P2775" s="196">
        <f>O2775*H2775</f>
        <v>0</v>
      </c>
      <c r="Q2775" s="196">
        <v>2.0000000000000002E-5</v>
      </c>
      <c r="R2775" s="196">
        <f>Q2775*H2775</f>
        <v>9.1759800000000002E-2</v>
      </c>
      <c r="S2775" s="196">
        <v>0</v>
      </c>
      <c r="T2775" s="197">
        <f>S2775*H2775</f>
        <v>0</v>
      </c>
      <c r="U2775" s="35"/>
      <c r="V2775" s="35"/>
      <c r="W2775" s="35"/>
      <c r="X2775" s="35"/>
      <c r="Y2775" s="35"/>
      <c r="Z2775" s="35"/>
      <c r="AA2775" s="35"/>
      <c r="AB2775" s="35"/>
      <c r="AC2775" s="35"/>
      <c r="AD2775" s="35"/>
      <c r="AE2775" s="35"/>
      <c r="AR2775" s="198" t="s">
        <v>263</v>
      </c>
      <c r="AT2775" s="198" t="s">
        <v>161</v>
      </c>
      <c r="AU2775" s="198" t="s">
        <v>89</v>
      </c>
      <c r="AY2775" s="18" t="s">
        <v>158</v>
      </c>
      <c r="BE2775" s="199">
        <f>IF(N2775="základní",J2775,0)</f>
        <v>0</v>
      </c>
      <c r="BF2775" s="199">
        <f>IF(N2775="snížená",J2775,0)</f>
        <v>0</v>
      </c>
      <c r="BG2775" s="199">
        <f>IF(N2775="zákl. přenesená",J2775,0)</f>
        <v>0</v>
      </c>
      <c r="BH2775" s="199">
        <f>IF(N2775="sníž. přenesená",J2775,0)</f>
        <v>0</v>
      </c>
      <c r="BI2775" s="199">
        <f>IF(N2775="nulová",J2775,0)</f>
        <v>0</v>
      </c>
      <c r="BJ2775" s="18" t="s">
        <v>87</v>
      </c>
      <c r="BK2775" s="199">
        <f>ROUND(I2775*H2775,2)</f>
        <v>0</v>
      </c>
      <c r="BL2775" s="18" t="s">
        <v>263</v>
      </c>
      <c r="BM2775" s="198" t="s">
        <v>4440</v>
      </c>
    </row>
    <row r="2776" spans="1:65" s="13" customFormat="1">
      <c r="B2776" s="200"/>
      <c r="C2776" s="201"/>
      <c r="D2776" s="202" t="s">
        <v>186</v>
      </c>
      <c r="E2776" s="203" t="s">
        <v>1</v>
      </c>
      <c r="F2776" s="204" t="s">
        <v>4441</v>
      </c>
      <c r="G2776" s="201"/>
      <c r="H2776" s="205">
        <v>617.41</v>
      </c>
      <c r="I2776" s="206"/>
      <c r="J2776" s="201"/>
      <c r="K2776" s="201"/>
      <c r="L2776" s="207"/>
      <c r="M2776" s="208"/>
      <c r="N2776" s="209"/>
      <c r="O2776" s="209"/>
      <c r="P2776" s="209"/>
      <c r="Q2776" s="209"/>
      <c r="R2776" s="209"/>
      <c r="S2776" s="209"/>
      <c r="T2776" s="210"/>
      <c r="AT2776" s="211" t="s">
        <v>186</v>
      </c>
      <c r="AU2776" s="211" t="s">
        <v>89</v>
      </c>
      <c r="AV2776" s="13" t="s">
        <v>89</v>
      </c>
      <c r="AW2776" s="13" t="s">
        <v>35</v>
      </c>
      <c r="AX2776" s="13" t="s">
        <v>79</v>
      </c>
      <c r="AY2776" s="211" t="s">
        <v>158</v>
      </c>
    </row>
    <row r="2777" spans="1:65" s="13" customFormat="1">
      <c r="B2777" s="200"/>
      <c r="C2777" s="201"/>
      <c r="D2777" s="202" t="s">
        <v>186</v>
      </c>
      <c r="E2777" s="203" t="s">
        <v>1</v>
      </c>
      <c r="F2777" s="204" t="s">
        <v>4442</v>
      </c>
      <c r="G2777" s="201"/>
      <c r="H2777" s="205">
        <v>9.4</v>
      </c>
      <c r="I2777" s="206"/>
      <c r="J2777" s="201"/>
      <c r="K2777" s="201"/>
      <c r="L2777" s="207"/>
      <c r="M2777" s="208"/>
      <c r="N2777" s="209"/>
      <c r="O2777" s="209"/>
      <c r="P2777" s="209"/>
      <c r="Q2777" s="209"/>
      <c r="R2777" s="209"/>
      <c r="S2777" s="209"/>
      <c r="T2777" s="210"/>
      <c r="AT2777" s="211" t="s">
        <v>186</v>
      </c>
      <c r="AU2777" s="211" t="s">
        <v>89</v>
      </c>
      <c r="AV2777" s="13" t="s">
        <v>89</v>
      </c>
      <c r="AW2777" s="13" t="s">
        <v>35</v>
      </c>
      <c r="AX2777" s="13" t="s">
        <v>79</v>
      </c>
      <c r="AY2777" s="211" t="s">
        <v>158</v>
      </c>
    </row>
    <row r="2778" spans="1:65" s="15" customFormat="1">
      <c r="B2778" s="223"/>
      <c r="C2778" s="224"/>
      <c r="D2778" s="202" t="s">
        <v>186</v>
      </c>
      <c r="E2778" s="225" t="s">
        <v>1</v>
      </c>
      <c r="F2778" s="226" t="s">
        <v>4443</v>
      </c>
      <c r="G2778" s="224"/>
      <c r="H2778" s="227">
        <v>626.80999999999995</v>
      </c>
      <c r="I2778" s="228"/>
      <c r="J2778" s="224"/>
      <c r="K2778" s="224"/>
      <c r="L2778" s="229"/>
      <c r="M2778" s="230"/>
      <c r="N2778" s="231"/>
      <c r="O2778" s="231"/>
      <c r="P2778" s="231"/>
      <c r="Q2778" s="231"/>
      <c r="R2778" s="231"/>
      <c r="S2778" s="231"/>
      <c r="T2778" s="232"/>
      <c r="AT2778" s="233" t="s">
        <v>186</v>
      </c>
      <c r="AU2778" s="233" t="s">
        <v>89</v>
      </c>
      <c r="AV2778" s="15" t="s">
        <v>170</v>
      </c>
      <c r="AW2778" s="15" t="s">
        <v>35</v>
      </c>
      <c r="AX2778" s="15" t="s">
        <v>79</v>
      </c>
      <c r="AY2778" s="233" t="s">
        <v>158</v>
      </c>
    </row>
    <row r="2779" spans="1:65" s="13" customFormat="1">
      <c r="B2779" s="200"/>
      <c r="C2779" s="201"/>
      <c r="D2779" s="202" t="s">
        <v>186</v>
      </c>
      <c r="E2779" s="203" t="s">
        <v>1</v>
      </c>
      <c r="F2779" s="204" t="s">
        <v>4444</v>
      </c>
      <c r="G2779" s="201"/>
      <c r="H2779" s="205">
        <v>74.34</v>
      </c>
      <c r="I2779" s="206"/>
      <c r="J2779" s="201"/>
      <c r="K2779" s="201"/>
      <c r="L2779" s="207"/>
      <c r="M2779" s="208"/>
      <c r="N2779" s="209"/>
      <c r="O2779" s="209"/>
      <c r="P2779" s="209"/>
      <c r="Q2779" s="209"/>
      <c r="R2779" s="209"/>
      <c r="S2779" s="209"/>
      <c r="T2779" s="210"/>
      <c r="AT2779" s="211" t="s">
        <v>186</v>
      </c>
      <c r="AU2779" s="211" t="s">
        <v>89</v>
      </c>
      <c r="AV2779" s="13" t="s">
        <v>89</v>
      </c>
      <c r="AW2779" s="13" t="s">
        <v>35</v>
      </c>
      <c r="AX2779" s="13" t="s">
        <v>79</v>
      </c>
      <c r="AY2779" s="211" t="s">
        <v>158</v>
      </c>
    </row>
    <row r="2780" spans="1:65" s="13" customFormat="1">
      <c r="B2780" s="200"/>
      <c r="C2780" s="201"/>
      <c r="D2780" s="202" t="s">
        <v>186</v>
      </c>
      <c r="E2780" s="203" t="s">
        <v>1</v>
      </c>
      <c r="F2780" s="204" t="s">
        <v>4445</v>
      </c>
      <c r="G2780" s="201"/>
      <c r="H2780" s="205">
        <v>6.4</v>
      </c>
      <c r="I2780" s="206"/>
      <c r="J2780" s="201"/>
      <c r="K2780" s="201"/>
      <c r="L2780" s="207"/>
      <c r="M2780" s="208"/>
      <c r="N2780" s="209"/>
      <c r="O2780" s="209"/>
      <c r="P2780" s="209"/>
      <c r="Q2780" s="209"/>
      <c r="R2780" s="209"/>
      <c r="S2780" s="209"/>
      <c r="T2780" s="210"/>
      <c r="AT2780" s="211" t="s">
        <v>186</v>
      </c>
      <c r="AU2780" s="211" t="s">
        <v>89</v>
      </c>
      <c r="AV2780" s="13" t="s">
        <v>89</v>
      </c>
      <c r="AW2780" s="13" t="s">
        <v>35</v>
      </c>
      <c r="AX2780" s="13" t="s">
        <v>79</v>
      </c>
      <c r="AY2780" s="211" t="s">
        <v>158</v>
      </c>
    </row>
    <row r="2781" spans="1:65" s="13" customFormat="1">
      <c r="B2781" s="200"/>
      <c r="C2781" s="201"/>
      <c r="D2781" s="202" t="s">
        <v>186</v>
      </c>
      <c r="E2781" s="203" t="s">
        <v>1</v>
      </c>
      <c r="F2781" s="204" t="s">
        <v>4446</v>
      </c>
      <c r="G2781" s="201"/>
      <c r="H2781" s="205">
        <v>37.07</v>
      </c>
      <c r="I2781" s="206"/>
      <c r="J2781" s="201"/>
      <c r="K2781" s="201"/>
      <c r="L2781" s="207"/>
      <c r="M2781" s="208"/>
      <c r="N2781" s="209"/>
      <c r="O2781" s="209"/>
      <c r="P2781" s="209"/>
      <c r="Q2781" s="209"/>
      <c r="R2781" s="209"/>
      <c r="S2781" s="209"/>
      <c r="T2781" s="210"/>
      <c r="AT2781" s="211" t="s">
        <v>186</v>
      </c>
      <c r="AU2781" s="211" t="s">
        <v>89</v>
      </c>
      <c r="AV2781" s="13" t="s">
        <v>89</v>
      </c>
      <c r="AW2781" s="13" t="s">
        <v>35</v>
      </c>
      <c r="AX2781" s="13" t="s">
        <v>79</v>
      </c>
      <c r="AY2781" s="211" t="s">
        <v>158</v>
      </c>
    </row>
    <row r="2782" spans="1:65" s="13" customFormat="1">
      <c r="B2782" s="200"/>
      <c r="C2782" s="201"/>
      <c r="D2782" s="202" t="s">
        <v>186</v>
      </c>
      <c r="E2782" s="203" t="s">
        <v>1</v>
      </c>
      <c r="F2782" s="204" t="s">
        <v>4447</v>
      </c>
      <c r="G2782" s="201"/>
      <c r="H2782" s="205">
        <v>44.8</v>
      </c>
      <c r="I2782" s="206"/>
      <c r="J2782" s="201"/>
      <c r="K2782" s="201"/>
      <c r="L2782" s="207"/>
      <c r="M2782" s="208"/>
      <c r="N2782" s="209"/>
      <c r="O2782" s="209"/>
      <c r="P2782" s="209"/>
      <c r="Q2782" s="209"/>
      <c r="R2782" s="209"/>
      <c r="S2782" s="209"/>
      <c r="T2782" s="210"/>
      <c r="AT2782" s="211" t="s">
        <v>186</v>
      </c>
      <c r="AU2782" s="211" t="s">
        <v>89</v>
      </c>
      <c r="AV2782" s="13" t="s">
        <v>89</v>
      </c>
      <c r="AW2782" s="13" t="s">
        <v>35</v>
      </c>
      <c r="AX2782" s="13" t="s">
        <v>79</v>
      </c>
      <c r="AY2782" s="211" t="s">
        <v>158</v>
      </c>
    </row>
    <row r="2783" spans="1:65" s="15" customFormat="1">
      <c r="B2783" s="223"/>
      <c r="C2783" s="224"/>
      <c r="D2783" s="202" t="s">
        <v>186</v>
      </c>
      <c r="E2783" s="225" t="s">
        <v>1</v>
      </c>
      <c r="F2783" s="226" t="s">
        <v>2785</v>
      </c>
      <c r="G2783" s="224"/>
      <c r="H2783" s="227">
        <v>162.61000000000001</v>
      </c>
      <c r="I2783" s="228"/>
      <c r="J2783" s="224"/>
      <c r="K2783" s="224"/>
      <c r="L2783" s="229"/>
      <c r="M2783" s="230"/>
      <c r="N2783" s="231"/>
      <c r="O2783" s="231"/>
      <c r="P2783" s="231"/>
      <c r="Q2783" s="231"/>
      <c r="R2783" s="231"/>
      <c r="S2783" s="231"/>
      <c r="T2783" s="232"/>
      <c r="AT2783" s="233" t="s">
        <v>186</v>
      </c>
      <c r="AU2783" s="233" t="s">
        <v>89</v>
      </c>
      <c r="AV2783" s="15" t="s">
        <v>170</v>
      </c>
      <c r="AW2783" s="15" t="s">
        <v>35</v>
      </c>
      <c r="AX2783" s="15" t="s">
        <v>79</v>
      </c>
      <c r="AY2783" s="233" t="s">
        <v>158</v>
      </c>
    </row>
    <row r="2784" spans="1:65" s="13" customFormat="1">
      <c r="B2784" s="200"/>
      <c r="C2784" s="201"/>
      <c r="D2784" s="202" t="s">
        <v>186</v>
      </c>
      <c r="E2784" s="203" t="s">
        <v>1</v>
      </c>
      <c r="F2784" s="204" t="s">
        <v>4448</v>
      </c>
      <c r="G2784" s="201"/>
      <c r="H2784" s="205">
        <v>2525.86</v>
      </c>
      <c r="I2784" s="206"/>
      <c r="J2784" s="201"/>
      <c r="K2784" s="201"/>
      <c r="L2784" s="207"/>
      <c r="M2784" s="208"/>
      <c r="N2784" s="209"/>
      <c r="O2784" s="209"/>
      <c r="P2784" s="209"/>
      <c r="Q2784" s="209"/>
      <c r="R2784" s="209"/>
      <c r="S2784" s="209"/>
      <c r="T2784" s="210"/>
      <c r="AT2784" s="211" t="s">
        <v>186</v>
      </c>
      <c r="AU2784" s="211" t="s">
        <v>89</v>
      </c>
      <c r="AV2784" s="13" t="s">
        <v>89</v>
      </c>
      <c r="AW2784" s="13" t="s">
        <v>35</v>
      </c>
      <c r="AX2784" s="13" t="s">
        <v>79</v>
      </c>
      <c r="AY2784" s="211" t="s">
        <v>158</v>
      </c>
    </row>
    <row r="2785" spans="1:65" s="13" customFormat="1">
      <c r="B2785" s="200"/>
      <c r="C2785" s="201"/>
      <c r="D2785" s="202" t="s">
        <v>186</v>
      </c>
      <c r="E2785" s="203" t="s">
        <v>1</v>
      </c>
      <c r="F2785" s="204" t="s">
        <v>4449</v>
      </c>
      <c r="G2785" s="201"/>
      <c r="H2785" s="205">
        <v>232.4</v>
      </c>
      <c r="I2785" s="206"/>
      <c r="J2785" s="201"/>
      <c r="K2785" s="201"/>
      <c r="L2785" s="207"/>
      <c r="M2785" s="208"/>
      <c r="N2785" s="209"/>
      <c r="O2785" s="209"/>
      <c r="P2785" s="209"/>
      <c r="Q2785" s="209"/>
      <c r="R2785" s="209"/>
      <c r="S2785" s="209"/>
      <c r="T2785" s="210"/>
      <c r="AT2785" s="211" t="s">
        <v>186</v>
      </c>
      <c r="AU2785" s="211" t="s">
        <v>89</v>
      </c>
      <c r="AV2785" s="13" t="s">
        <v>89</v>
      </c>
      <c r="AW2785" s="13" t="s">
        <v>35</v>
      </c>
      <c r="AX2785" s="13" t="s">
        <v>79</v>
      </c>
      <c r="AY2785" s="211" t="s">
        <v>158</v>
      </c>
    </row>
    <row r="2786" spans="1:65" s="13" customFormat="1">
      <c r="B2786" s="200"/>
      <c r="C2786" s="201"/>
      <c r="D2786" s="202" t="s">
        <v>186</v>
      </c>
      <c r="E2786" s="203" t="s">
        <v>1</v>
      </c>
      <c r="F2786" s="204" t="s">
        <v>4450</v>
      </c>
      <c r="G2786" s="201"/>
      <c r="H2786" s="205">
        <v>19.5</v>
      </c>
      <c r="I2786" s="206"/>
      <c r="J2786" s="201"/>
      <c r="K2786" s="201"/>
      <c r="L2786" s="207"/>
      <c r="M2786" s="208"/>
      <c r="N2786" s="209"/>
      <c r="O2786" s="209"/>
      <c r="P2786" s="209"/>
      <c r="Q2786" s="209"/>
      <c r="R2786" s="209"/>
      <c r="S2786" s="209"/>
      <c r="T2786" s="210"/>
      <c r="AT2786" s="211" t="s">
        <v>186</v>
      </c>
      <c r="AU2786" s="211" t="s">
        <v>89</v>
      </c>
      <c r="AV2786" s="13" t="s">
        <v>89</v>
      </c>
      <c r="AW2786" s="13" t="s">
        <v>35</v>
      </c>
      <c r="AX2786" s="13" t="s">
        <v>79</v>
      </c>
      <c r="AY2786" s="211" t="s">
        <v>158</v>
      </c>
    </row>
    <row r="2787" spans="1:65" s="15" customFormat="1">
      <c r="B2787" s="223"/>
      <c r="C2787" s="224"/>
      <c r="D2787" s="202" t="s">
        <v>186</v>
      </c>
      <c r="E2787" s="225" t="s">
        <v>1</v>
      </c>
      <c r="F2787" s="226" t="s">
        <v>690</v>
      </c>
      <c r="G2787" s="224"/>
      <c r="H2787" s="227">
        <v>2777.76</v>
      </c>
      <c r="I2787" s="228"/>
      <c r="J2787" s="224"/>
      <c r="K2787" s="224"/>
      <c r="L2787" s="229"/>
      <c r="M2787" s="230"/>
      <c r="N2787" s="231"/>
      <c r="O2787" s="231"/>
      <c r="P2787" s="231"/>
      <c r="Q2787" s="231"/>
      <c r="R2787" s="231"/>
      <c r="S2787" s="231"/>
      <c r="T2787" s="232"/>
      <c r="AT2787" s="233" t="s">
        <v>186</v>
      </c>
      <c r="AU2787" s="233" t="s">
        <v>89</v>
      </c>
      <c r="AV2787" s="15" t="s">
        <v>170</v>
      </c>
      <c r="AW2787" s="15" t="s">
        <v>35</v>
      </c>
      <c r="AX2787" s="15" t="s">
        <v>79</v>
      </c>
      <c r="AY2787" s="233" t="s">
        <v>158</v>
      </c>
    </row>
    <row r="2788" spans="1:65" s="13" customFormat="1">
      <c r="B2788" s="200"/>
      <c r="C2788" s="201"/>
      <c r="D2788" s="202" t="s">
        <v>186</v>
      </c>
      <c r="E2788" s="203" t="s">
        <v>1</v>
      </c>
      <c r="F2788" s="204" t="s">
        <v>4451</v>
      </c>
      <c r="G2788" s="201"/>
      <c r="H2788" s="205">
        <v>600.38</v>
      </c>
      <c r="I2788" s="206"/>
      <c r="J2788" s="201"/>
      <c r="K2788" s="201"/>
      <c r="L2788" s="207"/>
      <c r="M2788" s="208"/>
      <c r="N2788" s="209"/>
      <c r="O2788" s="209"/>
      <c r="P2788" s="209"/>
      <c r="Q2788" s="209"/>
      <c r="R2788" s="209"/>
      <c r="S2788" s="209"/>
      <c r="T2788" s="210"/>
      <c r="AT2788" s="211" t="s">
        <v>186</v>
      </c>
      <c r="AU2788" s="211" t="s">
        <v>89</v>
      </c>
      <c r="AV2788" s="13" t="s">
        <v>89</v>
      </c>
      <c r="AW2788" s="13" t="s">
        <v>35</v>
      </c>
      <c r="AX2788" s="13" t="s">
        <v>79</v>
      </c>
      <c r="AY2788" s="211" t="s">
        <v>158</v>
      </c>
    </row>
    <row r="2789" spans="1:65" s="13" customFormat="1">
      <c r="B2789" s="200"/>
      <c r="C2789" s="201"/>
      <c r="D2789" s="202" t="s">
        <v>186</v>
      </c>
      <c r="E2789" s="203" t="s">
        <v>1</v>
      </c>
      <c r="F2789" s="204" t="s">
        <v>4452</v>
      </c>
      <c r="G2789" s="201"/>
      <c r="H2789" s="205">
        <v>4.5999999999999996</v>
      </c>
      <c r="I2789" s="206"/>
      <c r="J2789" s="201"/>
      <c r="K2789" s="201"/>
      <c r="L2789" s="207"/>
      <c r="M2789" s="208"/>
      <c r="N2789" s="209"/>
      <c r="O2789" s="209"/>
      <c r="P2789" s="209"/>
      <c r="Q2789" s="209"/>
      <c r="R2789" s="209"/>
      <c r="S2789" s="209"/>
      <c r="T2789" s="210"/>
      <c r="AT2789" s="211" t="s">
        <v>186</v>
      </c>
      <c r="AU2789" s="211" t="s">
        <v>89</v>
      </c>
      <c r="AV2789" s="13" t="s">
        <v>89</v>
      </c>
      <c r="AW2789" s="13" t="s">
        <v>35</v>
      </c>
      <c r="AX2789" s="13" t="s">
        <v>79</v>
      </c>
      <c r="AY2789" s="211" t="s">
        <v>158</v>
      </c>
    </row>
    <row r="2790" spans="1:65" s="15" customFormat="1">
      <c r="B2790" s="223"/>
      <c r="C2790" s="224"/>
      <c r="D2790" s="202" t="s">
        <v>186</v>
      </c>
      <c r="E2790" s="225" t="s">
        <v>1</v>
      </c>
      <c r="F2790" s="226" t="s">
        <v>662</v>
      </c>
      <c r="G2790" s="224"/>
      <c r="H2790" s="227">
        <v>604.98</v>
      </c>
      <c r="I2790" s="228"/>
      <c r="J2790" s="224"/>
      <c r="K2790" s="224"/>
      <c r="L2790" s="229"/>
      <c r="M2790" s="230"/>
      <c r="N2790" s="231"/>
      <c r="O2790" s="231"/>
      <c r="P2790" s="231"/>
      <c r="Q2790" s="231"/>
      <c r="R2790" s="231"/>
      <c r="S2790" s="231"/>
      <c r="T2790" s="232"/>
      <c r="AT2790" s="233" t="s">
        <v>186</v>
      </c>
      <c r="AU2790" s="233" t="s">
        <v>89</v>
      </c>
      <c r="AV2790" s="15" t="s">
        <v>170</v>
      </c>
      <c r="AW2790" s="15" t="s">
        <v>35</v>
      </c>
      <c r="AX2790" s="15" t="s">
        <v>79</v>
      </c>
      <c r="AY2790" s="233" t="s">
        <v>158</v>
      </c>
    </row>
    <row r="2791" spans="1:65" s="13" customFormat="1">
      <c r="B2791" s="200"/>
      <c r="C2791" s="201"/>
      <c r="D2791" s="202" t="s">
        <v>186</v>
      </c>
      <c r="E2791" s="203" t="s">
        <v>1</v>
      </c>
      <c r="F2791" s="204" t="s">
        <v>4453</v>
      </c>
      <c r="G2791" s="201"/>
      <c r="H2791" s="205">
        <v>23.22</v>
      </c>
      <c r="I2791" s="206"/>
      <c r="J2791" s="201"/>
      <c r="K2791" s="201"/>
      <c r="L2791" s="207"/>
      <c r="M2791" s="208"/>
      <c r="N2791" s="209"/>
      <c r="O2791" s="209"/>
      <c r="P2791" s="209"/>
      <c r="Q2791" s="209"/>
      <c r="R2791" s="209"/>
      <c r="S2791" s="209"/>
      <c r="T2791" s="210"/>
      <c r="AT2791" s="211" t="s">
        <v>186</v>
      </c>
      <c r="AU2791" s="211" t="s">
        <v>89</v>
      </c>
      <c r="AV2791" s="13" t="s">
        <v>89</v>
      </c>
      <c r="AW2791" s="13" t="s">
        <v>35</v>
      </c>
      <c r="AX2791" s="13" t="s">
        <v>79</v>
      </c>
      <c r="AY2791" s="211" t="s">
        <v>158</v>
      </c>
    </row>
    <row r="2792" spans="1:65" s="13" customFormat="1">
      <c r="B2792" s="200"/>
      <c r="C2792" s="201"/>
      <c r="D2792" s="202" t="s">
        <v>186</v>
      </c>
      <c r="E2792" s="203" t="s">
        <v>1</v>
      </c>
      <c r="F2792" s="204" t="s">
        <v>4454</v>
      </c>
      <c r="G2792" s="201"/>
      <c r="H2792" s="205">
        <v>1.6</v>
      </c>
      <c r="I2792" s="206"/>
      <c r="J2792" s="201"/>
      <c r="K2792" s="201"/>
      <c r="L2792" s="207"/>
      <c r="M2792" s="208"/>
      <c r="N2792" s="209"/>
      <c r="O2792" s="209"/>
      <c r="P2792" s="209"/>
      <c r="Q2792" s="209"/>
      <c r="R2792" s="209"/>
      <c r="S2792" s="209"/>
      <c r="T2792" s="210"/>
      <c r="AT2792" s="211" t="s">
        <v>186</v>
      </c>
      <c r="AU2792" s="211" t="s">
        <v>89</v>
      </c>
      <c r="AV2792" s="13" t="s">
        <v>89</v>
      </c>
      <c r="AW2792" s="13" t="s">
        <v>35</v>
      </c>
      <c r="AX2792" s="13" t="s">
        <v>79</v>
      </c>
      <c r="AY2792" s="211" t="s">
        <v>158</v>
      </c>
    </row>
    <row r="2793" spans="1:65" s="15" customFormat="1">
      <c r="B2793" s="223"/>
      <c r="C2793" s="224"/>
      <c r="D2793" s="202" t="s">
        <v>186</v>
      </c>
      <c r="E2793" s="225" t="s">
        <v>1</v>
      </c>
      <c r="F2793" s="226" t="s">
        <v>247</v>
      </c>
      <c r="G2793" s="224"/>
      <c r="H2793" s="227">
        <v>24.82</v>
      </c>
      <c r="I2793" s="228"/>
      <c r="J2793" s="224"/>
      <c r="K2793" s="224"/>
      <c r="L2793" s="229"/>
      <c r="M2793" s="230"/>
      <c r="N2793" s="231"/>
      <c r="O2793" s="231"/>
      <c r="P2793" s="231"/>
      <c r="Q2793" s="231"/>
      <c r="R2793" s="231"/>
      <c r="S2793" s="231"/>
      <c r="T2793" s="232"/>
      <c r="AT2793" s="233" t="s">
        <v>186</v>
      </c>
      <c r="AU2793" s="233" t="s">
        <v>89</v>
      </c>
      <c r="AV2793" s="15" t="s">
        <v>170</v>
      </c>
      <c r="AW2793" s="15" t="s">
        <v>35</v>
      </c>
      <c r="AX2793" s="15" t="s">
        <v>79</v>
      </c>
      <c r="AY2793" s="233" t="s">
        <v>158</v>
      </c>
    </row>
    <row r="2794" spans="1:65" s="13" customFormat="1">
      <c r="B2794" s="200"/>
      <c r="C2794" s="201"/>
      <c r="D2794" s="202" t="s">
        <v>186</v>
      </c>
      <c r="E2794" s="203" t="s">
        <v>1</v>
      </c>
      <c r="F2794" s="204" t="s">
        <v>4455</v>
      </c>
      <c r="G2794" s="201"/>
      <c r="H2794" s="205">
        <v>385.16</v>
      </c>
      <c r="I2794" s="206"/>
      <c r="J2794" s="201"/>
      <c r="K2794" s="201"/>
      <c r="L2794" s="207"/>
      <c r="M2794" s="208"/>
      <c r="N2794" s="209"/>
      <c r="O2794" s="209"/>
      <c r="P2794" s="209"/>
      <c r="Q2794" s="209"/>
      <c r="R2794" s="209"/>
      <c r="S2794" s="209"/>
      <c r="T2794" s="210"/>
      <c r="AT2794" s="211" t="s">
        <v>186</v>
      </c>
      <c r="AU2794" s="211" t="s">
        <v>89</v>
      </c>
      <c r="AV2794" s="13" t="s">
        <v>89</v>
      </c>
      <c r="AW2794" s="13" t="s">
        <v>35</v>
      </c>
      <c r="AX2794" s="13" t="s">
        <v>79</v>
      </c>
      <c r="AY2794" s="211" t="s">
        <v>158</v>
      </c>
    </row>
    <row r="2795" spans="1:65" s="13" customFormat="1">
      <c r="B2795" s="200"/>
      <c r="C2795" s="201"/>
      <c r="D2795" s="202" t="s">
        <v>186</v>
      </c>
      <c r="E2795" s="203" t="s">
        <v>1</v>
      </c>
      <c r="F2795" s="204" t="s">
        <v>4456</v>
      </c>
      <c r="G2795" s="201"/>
      <c r="H2795" s="205">
        <v>5.85</v>
      </c>
      <c r="I2795" s="206"/>
      <c r="J2795" s="201"/>
      <c r="K2795" s="201"/>
      <c r="L2795" s="207"/>
      <c r="M2795" s="208"/>
      <c r="N2795" s="209"/>
      <c r="O2795" s="209"/>
      <c r="P2795" s="209"/>
      <c r="Q2795" s="209"/>
      <c r="R2795" s="209"/>
      <c r="S2795" s="209"/>
      <c r="T2795" s="210"/>
      <c r="AT2795" s="211" t="s">
        <v>186</v>
      </c>
      <c r="AU2795" s="211" t="s">
        <v>89</v>
      </c>
      <c r="AV2795" s="13" t="s">
        <v>89</v>
      </c>
      <c r="AW2795" s="13" t="s">
        <v>35</v>
      </c>
      <c r="AX2795" s="13" t="s">
        <v>79</v>
      </c>
      <c r="AY2795" s="211" t="s">
        <v>158</v>
      </c>
    </row>
    <row r="2796" spans="1:65" s="15" customFormat="1">
      <c r="B2796" s="223"/>
      <c r="C2796" s="224"/>
      <c r="D2796" s="202" t="s">
        <v>186</v>
      </c>
      <c r="E2796" s="225" t="s">
        <v>1</v>
      </c>
      <c r="F2796" s="226" t="s">
        <v>249</v>
      </c>
      <c r="G2796" s="224"/>
      <c r="H2796" s="227">
        <v>391.01</v>
      </c>
      <c r="I2796" s="228"/>
      <c r="J2796" s="224"/>
      <c r="K2796" s="224"/>
      <c r="L2796" s="229"/>
      <c r="M2796" s="230"/>
      <c r="N2796" s="231"/>
      <c r="O2796" s="231"/>
      <c r="P2796" s="231"/>
      <c r="Q2796" s="231"/>
      <c r="R2796" s="231"/>
      <c r="S2796" s="231"/>
      <c r="T2796" s="232"/>
      <c r="AT2796" s="233" t="s">
        <v>186</v>
      </c>
      <c r="AU2796" s="233" t="s">
        <v>89</v>
      </c>
      <c r="AV2796" s="15" t="s">
        <v>170</v>
      </c>
      <c r="AW2796" s="15" t="s">
        <v>35</v>
      </c>
      <c r="AX2796" s="15" t="s">
        <v>79</v>
      </c>
      <c r="AY2796" s="233" t="s">
        <v>158</v>
      </c>
    </row>
    <row r="2797" spans="1:65" s="14" customFormat="1">
      <c r="B2797" s="212"/>
      <c r="C2797" s="213"/>
      <c r="D2797" s="202" t="s">
        <v>186</v>
      </c>
      <c r="E2797" s="214" t="s">
        <v>1</v>
      </c>
      <c r="F2797" s="215" t="s">
        <v>199</v>
      </c>
      <c r="G2797" s="213"/>
      <c r="H2797" s="216">
        <v>4587.99</v>
      </c>
      <c r="I2797" s="217"/>
      <c r="J2797" s="213"/>
      <c r="K2797" s="213"/>
      <c r="L2797" s="218"/>
      <c r="M2797" s="219"/>
      <c r="N2797" s="220"/>
      <c r="O2797" s="220"/>
      <c r="P2797" s="220"/>
      <c r="Q2797" s="220"/>
      <c r="R2797" s="220"/>
      <c r="S2797" s="220"/>
      <c r="T2797" s="221"/>
      <c r="AT2797" s="222" t="s">
        <v>186</v>
      </c>
      <c r="AU2797" s="222" t="s">
        <v>89</v>
      </c>
      <c r="AV2797" s="14" t="s">
        <v>165</v>
      </c>
      <c r="AW2797" s="14" t="s">
        <v>35</v>
      </c>
      <c r="AX2797" s="14" t="s">
        <v>87</v>
      </c>
      <c r="AY2797" s="222" t="s">
        <v>158</v>
      </c>
    </row>
    <row r="2798" spans="1:65" s="2" customFormat="1" ht="24.2" customHeight="1">
      <c r="A2798" s="35"/>
      <c r="B2798" s="36"/>
      <c r="C2798" s="187" t="s">
        <v>2093</v>
      </c>
      <c r="D2798" s="187" t="s">
        <v>161</v>
      </c>
      <c r="E2798" s="188" t="s">
        <v>4457</v>
      </c>
      <c r="F2798" s="189" t="s">
        <v>4458</v>
      </c>
      <c r="G2798" s="190" t="s">
        <v>332</v>
      </c>
      <c r="H2798" s="191">
        <v>51.651000000000003</v>
      </c>
      <c r="I2798" s="192"/>
      <c r="J2798" s="193">
        <f>ROUND(I2798*H2798,2)</f>
        <v>0</v>
      </c>
      <c r="K2798" s="189" t="s">
        <v>217</v>
      </c>
      <c r="L2798" s="40"/>
      <c r="M2798" s="194" t="s">
        <v>1</v>
      </c>
      <c r="N2798" s="195" t="s">
        <v>44</v>
      </c>
      <c r="O2798" s="72"/>
      <c r="P2798" s="196">
        <f>O2798*H2798</f>
        <v>0</v>
      </c>
      <c r="Q2798" s="196">
        <v>0</v>
      </c>
      <c r="R2798" s="196">
        <f>Q2798*H2798</f>
        <v>0</v>
      </c>
      <c r="S2798" s="196">
        <v>2.3E-3</v>
      </c>
      <c r="T2798" s="197">
        <f>S2798*H2798</f>
        <v>0.11879730000000001</v>
      </c>
      <c r="U2798" s="35"/>
      <c r="V2798" s="35"/>
      <c r="W2798" s="35"/>
      <c r="X2798" s="35"/>
      <c r="Y2798" s="35"/>
      <c r="Z2798" s="35"/>
      <c r="AA2798" s="35"/>
      <c r="AB2798" s="35"/>
      <c r="AC2798" s="35"/>
      <c r="AD2798" s="35"/>
      <c r="AE2798" s="35"/>
      <c r="AR2798" s="198" t="s">
        <v>263</v>
      </c>
      <c r="AT2798" s="198" t="s">
        <v>161</v>
      </c>
      <c r="AU2798" s="198" t="s">
        <v>89</v>
      </c>
      <c r="AY2798" s="18" t="s">
        <v>158</v>
      </c>
      <c r="BE2798" s="199">
        <f>IF(N2798="základní",J2798,0)</f>
        <v>0</v>
      </c>
      <c r="BF2798" s="199">
        <f>IF(N2798="snížená",J2798,0)</f>
        <v>0</v>
      </c>
      <c r="BG2798" s="199">
        <f>IF(N2798="zákl. přenesená",J2798,0)</f>
        <v>0</v>
      </c>
      <c r="BH2798" s="199">
        <f>IF(N2798="sníž. přenesená",J2798,0)</f>
        <v>0</v>
      </c>
      <c r="BI2798" s="199">
        <f>IF(N2798="nulová",J2798,0)</f>
        <v>0</v>
      </c>
      <c r="BJ2798" s="18" t="s">
        <v>87</v>
      </c>
      <c r="BK2798" s="199">
        <f>ROUND(I2798*H2798,2)</f>
        <v>0</v>
      </c>
      <c r="BL2798" s="18" t="s">
        <v>263</v>
      </c>
      <c r="BM2798" s="198" t="s">
        <v>4459</v>
      </c>
    </row>
    <row r="2799" spans="1:65" s="13" customFormat="1">
      <c r="B2799" s="200"/>
      <c r="C2799" s="201"/>
      <c r="D2799" s="202" t="s">
        <v>186</v>
      </c>
      <c r="E2799" s="203" t="s">
        <v>1</v>
      </c>
      <c r="F2799" s="204" t="s">
        <v>4460</v>
      </c>
      <c r="G2799" s="201"/>
      <c r="H2799" s="205">
        <v>51.651000000000003</v>
      </c>
      <c r="I2799" s="206"/>
      <c r="J2799" s="201"/>
      <c r="K2799" s="201"/>
      <c r="L2799" s="207"/>
      <c r="M2799" s="208"/>
      <c r="N2799" s="209"/>
      <c r="O2799" s="209"/>
      <c r="P2799" s="209"/>
      <c r="Q2799" s="209"/>
      <c r="R2799" s="209"/>
      <c r="S2799" s="209"/>
      <c r="T2799" s="210"/>
      <c r="AT2799" s="211" t="s">
        <v>186</v>
      </c>
      <c r="AU2799" s="211" t="s">
        <v>89</v>
      </c>
      <c r="AV2799" s="13" t="s">
        <v>89</v>
      </c>
      <c r="AW2799" s="13" t="s">
        <v>35</v>
      </c>
      <c r="AX2799" s="13" t="s">
        <v>87</v>
      </c>
      <c r="AY2799" s="211" t="s">
        <v>158</v>
      </c>
    </row>
    <row r="2800" spans="1:65" s="2" customFormat="1" ht="21.75" customHeight="1">
      <c r="A2800" s="35"/>
      <c r="B2800" s="36"/>
      <c r="C2800" s="187" t="s">
        <v>2302</v>
      </c>
      <c r="D2800" s="187" t="s">
        <v>161</v>
      </c>
      <c r="E2800" s="188" t="s">
        <v>4461</v>
      </c>
      <c r="F2800" s="189" t="s">
        <v>4462</v>
      </c>
      <c r="G2800" s="190" t="s">
        <v>332</v>
      </c>
      <c r="H2800" s="191">
        <v>138.6</v>
      </c>
      <c r="I2800" s="192"/>
      <c r="J2800" s="193">
        <f>ROUND(I2800*H2800,2)</f>
        <v>0</v>
      </c>
      <c r="K2800" s="189" t="s">
        <v>217</v>
      </c>
      <c r="L2800" s="40"/>
      <c r="M2800" s="194" t="s">
        <v>1</v>
      </c>
      <c r="N2800" s="195" t="s">
        <v>44</v>
      </c>
      <c r="O2800" s="72"/>
      <c r="P2800" s="196">
        <f>O2800*H2800</f>
        <v>0</v>
      </c>
      <c r="Q2800" s="196">
        <v>1.2E-4</v>
      </c>
      <c r="R2800" s="196">
        <f>Q2800*H2800</f>
        <v>1.6632000000000001E-2</v>
      </c>
      <c r="S2800" s="196">
        <v>0</v>
      </c>
      <c r="T2800" s="197">
        <f>S2800*H2800</f>
        <v>0</v>
      </c>
      <c r="U2800" s="35"/>
      <c r="V2800" s="35"/>
      <c r="W2800" s="35"/>
      <c r="X2800" s="35"/>
      <c r="Y2800" s="35"/>
      <c r="Z2800" s="35"/>
      <c r="AA2800" s="35"/>
      <c r="AB2800" s="35"/>
      <c r="AC2800" s="35"/>
      <c r="AD2800" s="35"/>
      <c r="AE2800" s="35"/>
      <c r="AR2800" s="198" t="s">
        <v>263</v>
      </c>
      <c r="AT2800" s="198" t="s">
        <v>161</v>
      </c>
      <c r="AU2800" s="198" t="s">
        <v>89</v>
      </c>
      <c r="AY2800" s="18" t="s">
        <v>158</v>
      </c>
      <c r="BE2800" s="199">
        <f>IF(N2800="základní",J2800,0)</f>
        <v>0</v>
      </c>
      <c r="BF2800" s="199">
        <f>IF(N2800="snížená",J2800,0)</f>
        <v>0</v>
      </c>
      <c r="BG2800" s="199">
        <f>IF(N2800="zákl. přenesená",J2800,0)</f>
        <v>0</v>
      </c>
      <c r="BH2800" s="199">
        <f>IF(N2800="sníž. přenesená",J2800,0)</f>
        <v>0</v>
      </c>
      <c r="BI2800" s="199">
        <f>IF(N2800="nulová",J2800,0)</f>
        <v>0</v>
      </c>
      <c r="BJ2800" s="18" t="s">
        <v>87</v>
      </c>
      <c r="BK2800" s="199">
        <f>ROUND(I2800*H2800,2)</f>
        <v>0</v>
      </c>
      <c r="BL2800" s="18" t="s">
        <v>263</v>
      </c>
      <c r="BM2800" s="198" t="s">
        <v>4463</v>
      </c>
    </row>
    <row r="2801" spans="1:65" s="13" customFormat="1">
      <c r="B2801" s="200"/>
      <c r="C2801" s="201"/>
      <c r="D2801" s="202" t="s">
        <v>186</v>
      </c>
      <c r="E2801" s="203" t="s">
        <v>1</v>
      </c>
      <c r="F2801" s="204" t="s">
        <v>4464</v>
      </c>
      <c r="G2801" s="201"/>
      <c r="H2801" s="205">
        <v>22.4</v>
      </c>
      <c r="I2801" s="206"/>
      <c r="J2801" s="201"/>
      <c r="K2801" s="201"/>
      <c r="L2801" s="207"/>
      <c r="M2801" s="208"/>
      <c r="N2801" s="209"/>
      <c r="O2801" s="209"/>
      <c r="P2801" s="209"/>
      <c r="Q2801" s="209"/>
      <c r="R2801" s="209"/>
      <c r="S2801" s="209"/>
      <c r="T2801" s="210"/>
      <c r="AT2801" s="211" t="s">
        <v>186</v>
      </c>
      <c r="AU2801" s="211" t="s">
        <v>89</v>
      </c>
      <c r="AV2801" s="13" t="s">
        <v>89</v>
      </c>
      <c r="AW2801" s="13" t="s">
        <v>35</v>
      </c>
      <c r="AX2801" s="13" t="s">
        <v>79</v>
      </c>
      <c r="AY2801" s="211" t="s">
        <v>158</v>
      </c>
    </row>
    <row r="2802" spans="1:65" s="13" customFormat="1">
      <c r="B2802" s="200"/>
      <c r="C2802" s="201"/>
      <c r="D2802" s="202" t="s">
        <v>186</v>
      </c>
      <c r="E2802" s="203" t="s">
        <v>1</v>
      </c>
      <c r="F2802" s="204" t="s">
        <v>4465</v>
      </c>
      <c r="G2802" s="201"/>
      <c r="H2802" s="205">
        <v>116.2</v>
      </c>
      <c r="I2802" s="206"/>
      <c r="J2802" s="201"/>
      <c r="K2802" s="201"/>
      <c r="L2802" s="207"/>
      <c r="M2802" s="208"/>
      <c r="N2802" s="209"/>
      <c r="O2802" s="209"/>
      <c r="P2802" s="209"/>
      <c r="Q2802" s="209"/>
      <c r="R2802" s="209"/>
      <c r="S2802" s="209"/>
      <c r="T2802" s="210"/>
      <c r="AT2802" s="211" t="s">
        <v>186</v>
      </c>
      <c r="AU2802" s="211" t="s">
        <v>89</v>
      </c>
      <c r="AV2802" s="13" t="s">
        <v>89</v>
      </c>
      <c r="AW2802" s="13" t="s">
        <v>35</v>
      </c>
      <c r="AX2802" s="13" t="s">
        <v>79</v>
      </c>
      <c r="AY2802" s="211" t="s">
        <v>158</v>
      </c>
    </row>
    <row r="2803" spans="1:65" s="14" customFormat="1">
      <c r="B2803" s="212"/>
      <c r="C2803" s="213"/>
      <c r="D2803" s="202" t="s">
        <v>186</v>
      </c>
      <c r="E2803" s="214" t="s">
        <v>1</v>
      </c>
      <c r="F2803" s="215" t="s">
        <v>199</v>
      </c>
      <c r="G2803" s="213"/>
      <c r="H2803" s="216">
        <v>138.6</v>
      </c>
      <c r="I2803" s="217"/>
      <c r="J2803" s="213"/>
      <c r="K2803" s="213"/>
      <c r="L2803" s="218"/>
      <c r="M2803" s="219"/>
      <c r="N2803" s="220"/>
      <c r="O2803" s="220"/>
      <c r="P2803" s="220"/>
      <c r="Q2803" s="220"/>
      <c r="R2803" s="220"/>
      <c r="S2803" s="220"/>
      <c r="T2803" s="221"/>
      <c r="AT2803" s="222" t="s">
        <v>186</v>
      </c>
      <c r="AU2803" s="222" t="s">
        <v>89</v>
      </c>
      <c r="AV2803" s="14" t="s">
        <v>165</v>
      </c>
      <c r="AW2803" s="14" t="s">
        <v>35</v>
      </c>
      <c r="AX2803" s="14" t="s">
        <v>87</v>
      </c>
      <c r="AY2803" s="222" t="s">
        <v>158</v>
      </c>
    </row>
    <row r="2804" spans="1:65" s="2" customFormat="1" ht="44.25" customHeight="1">
      <c r="A2804" s="35"/>
      <c r="B2804" s="36"/>
      <c r="C2804" s="244" t="s">
        <v>2460</v>
      </c>
      <c r="D2804" s="244" t="s">
        <v>343</v>
      </c>
      <c r="E2804" s="245" t="s">
        <v>4434</v>
      </c>
      <c r="F2804" s="246" t="s">
        <v>4435</v>
      </c>
      <c r="G2804" s="247" t="s">
        <v>216</v>
      </c>
      <c r="H2804" s="248">
        <v>44.351999999999997</v>
      </c>
      <c r="I2804" s="249"/>
      <c r="J2804" s="250">
        <f>ROUND(I2804*H2804,2)</f>
        <v>0</v>
      </c>
      <c r="K2804" s="246" t="s">
        <v>1</v>
      </c>
      <c r="L2804" s="251"/>
      <c r="M2804" s="252" t="s">
        <v>1</v>
      </c>
      <c r="N2804" s="253" t="s">
        <v>44</v>
      </c>
      <c r="O2804" s="72"/>
      <c r="P2804" s="196">
        <f>O2804*H2804</f>
        <v>0</v>
      </c>
      <c r="Q2804" s="196">
        <v>2.7699999999999999E-3</v>
      </c>
      <c r="R2804" s="196">
        <f>Q2804*H2804</f>
        <v>0.12285503999999998</v>
      </c>
      <c r="S2804" s="196">
        <v>0</v>
      </c>
      <c r="T2804" s="197">
        <f>S2804*H2804</f>
        <v>0</v>
      </c>
      <c r="U2804" s="35"/>
      <c r="V2804" s="35"/>
      <c r="W2804" s="35"/>
      <c r="X2804" s="35"/>
      <c r="Y2804" s="35"/>
      <c r="Z2804" s="35"/>
      <c r="AA2804" s="35"/>
      <c r="AB2804" s="35"/>
      <c r="AC2804" s="35"/>
      <c r="AD2804" s="35"/>
      <c r="AE2804" s="35"/>
      <c r="AR2804" s="198" t="s">
        <v>359</v>
      </c>
      <c r="AT2804" s="198" t="s">
        <v>343</v>
      </c>
      <c r="AU2804" s="198" t="s">
        <v>89</v>
      </c>
      <c r="AY2804" s="18" t="s">
        <v>158</v>
      </c>
      <c r="BE2804" s="199">
        <f>IF(N2804="základní",J2804,0)</f>
        <v>0</v>
      </c>
      <c r="BF2804" s="199">
        <f>IF(N2804="snížená",J2804,0)</f>
        <v>0</v>
      </c>
      <c r="BG2804" s="199">
        <f>IF(N2804="zákl. přenesená",J2804,0)</f>
        <v>0</v>
      </c>
      <c r="BH2804" s="199">
        <f>IF(N2804="sníž. přenesená",J2804,0)</f>
        <v>0</v>
      </c>
      <c r="BI2804" s="199">
        <f>IF(N2804="nulová",J2804,0)</f>
        <v>0</v>
      </c>
      <c r="BJ2804" s="18" t="s">
        <v>87</v>
      </c>
      <c r="BK2804" s="199">
        <f>ROUND(I2804*H2804,2)</f>
        <v>0</v>
      </c>
      <c r="BL2804" s="18" t="s">
        <v>263</v>
      </c>
      <c r="BM2804" s="198" t="s">
        <v>4466</v>
      </c>
    </row>
    <row r="2805" spans="1:65" s="13" customFormat="1">
      <c r="B2805" s="200"/>
      <c r="C2805" s="201"/>
      <c r="D2805" s="202" t="s">
        <v>186</v>
      </c>
      <c r="E2805" s="201"/>
      <c r="F2805" s="204" t="s">
        <v>4467</v>
      </c>
      <c r="G2805" s="201"/>
      <c r="H2805" s="205">
        <v>44.351999999999997</v>
      </c>
      <c r="I2805" s="206"/>
      <c r="J2805" s="201"/>
      <c r="K2805" s="201"/>
      <c r="L2805" s="207"/>
      <c r="M2805" s="208"/>
      <c r="N2805" s="209"/>
      <c r="O2805" s="209"/>
      <c r="P2805" s="209"/>
      <c r="Q2805" s="209"/>
      <c r="R2805" s="209"/>
      <c r="S2805" s="209"/>
      <c r="T2805" s="210"/>
      <c r="AT2805" s="211" t="s">
        <v>186</v>
      </c>
      <c r="AU2805" s="211" t="s">
        <v>89</v>
      </c>
      <c r="AV2805" s="13" t="s">
        <v>89</v>
      </c>
      <c r="AW2805" s="13" t="s">
        <v>4</v>
      </c>
      <c r="AX2805" s="13" t="s">
        <v>87</v>
      </c>
      <c r="AY2805" s="211" t="s">
        <v>158</v>
      </c>
    </row>
    <row r="2806" spans="1:65" s="2" customFormat="1" ht="24.2" customHeight="1">
      <c r="A2806" s="35"/>
      <c r="B2806" s="36"/>
      <c r="C2806" s="187" t="s">
        <v>4468</v>
      </c>
      <c r="D2806" s="187" t="s">
        <v>161</v>
      </c>
      <c r="E2806" s="188" t="s">
        <v>4469</v>
      </c>
      <c r="F2806" s="189" t="s">
        <v>4470</v>
      </c>
      <c r="G2806" s="190" t="s">
        <v>332</v>
      </c>
      <c r="H2806" s="191">
        <v>138.6</v>
      </c>
      <c r="I2806" s="192"/>
      <c r="J2806" s="193">
        <f>ROUND(I2806*H2806,2)</f>
        <v>0</v>
      </c>
      <c r="K2806" s="189" t="s">
        <v>217</v>
      </c>
      <c r="L2806" s="40"/>
      <c r="M2806" s="194" t="s">
        <v>1</v>
      </c>
      <c r="N2806" s="195" t="s">
        <v>44</v>
      </c>
      <c r="O2806" s="72"/>
      <c r="P2806" s="196">
        <f>O2806*H2806</f>
        <v>0</v>
      </c>
      <c r="Q2806" s="196">
        <v>8.0000000000000007E-5</v>
      </c>
      <c r="R2806" s="196">
        <f>Q2806*H2806</f>
        <v>1.1088000000000001E-2</v>
      </c>
      <c r="S2806" s="196">
        <v>0</v>
      </c>
      <c r="T2806" s="197">
        <f>S2806*H2806</f>
        <v>0</v>
      </c>
      <c r="U2806" s="35"/>
      <c r="V2806" s="35"/>
      <c r="W2806" s="35"/>
      <c r="X2806" s="35"/>
      <c r="Y2806" s="35"/>
      <c r="Z2806" s="35"/>
      <c r="AA2806" s="35"/>
      <c r="AB2806" s="35"/>
      <c r="AC2806" s="35"/>
      <c r="AD2806" s="35"/>
      <c r="AE2806" s="35"/>
      <c r="AR2806" s="198" t="s">
        <v>263</v>
      </c>
      <c r="AT2806" s="198" t="s">
        <v>161</v>
      </c>
      <c r="AU2806" s="198" t="s">
        <v>89</v>
      </c>
      <c r="AY2806" s="18" t="s">
        <v>158</v>
      </c>
      <c r="BE2806" s="199">
        <f>IF(N2806="základní",J2806,0)</f>
        <v>0</v>
      </c>
      <c r="BF2806" s="199">
        <f>IF(N2806="snížená",J2806,0)</f>
        <v>0</v>
      </c>
      <c r="BG2806" s="199">
        <f>IF(N2806="zákl. přenesená",J2806,0)</f>
        <v>0</v>
      </c>
      <c r="BH2806" s="199">
        <f>IF(N2806="sníž. přenesená",J2806,0)</f>
        <v>0</v>
      </c>
      <c r="BI2806" s="199">
        <f>IF(N2806="nulová",J2806,0)</f>
        <v>0</v>
      </c>
      <c r="BJ2806" s="18" t="s">
        <v>87</v>
      </c>
      <c r="BK2806" s="199">
        <f>ROUND(I2806*H2806,2)</f>
        <v>0</v>
      </c>
      <c r="BL2806" s="18" t="s">
        <v>263</v>
      </c>
      <c r="BM2806" s="198" t="s">
        <v>4471</v>
      </c>
    </row>
    <row r="2807" spans="1:65" s="13" customFormat="1">
      <c r="B2807" s="200"/>
      <c r="C2807" s="201"/>
      <c r="D2807" s="202" t="s">
        <v>186</v>
      </c>
      <c r="E2807" s="203" t="s">
        <v>1</v>
      </c>
      <c r="F2807" s="204" t="s">
        <v>4472</v>
      </c>
      <c r="G2807" s="201"/>
      <c r="H2807" s="205">
        <v>22.4</v>
      </c>
      <c r="I2807" s="206"/>
      <c r="J2807" s="201"/>
      <c r="K2807" s="201"/>
      <c r="L2807" s="207"/>
      <c r="M2807" s="208"/>
      <c r="N2807" s="209"/>
      <c r="O2807" s="209"/>
      <c r="P2807" s="209"/>
      <c r="Q2807" s="209"/>
      <c r="R2807" s="209"/>
      <c r="S2807" s="209"/>
      <c r="T2807" s="210"/>
      <c r="AT2807" s="211" t="s">
        <v>186</v>
      </c>
      <c r="AU2807" s="211" t="s">
        <v>89</v>
      </c>
      <c r="AV2807" s="13" t="s">
        <v>89</v>
      </c>
      <c r="AW2807" s="13" t="s">
        <v>35</v>
      </c>
      <c r="AX2807" s="13" t="s">
        <v>79</v>
      </c>
      <c r="AY2807" s="211" t="s">
        <v>158</v>
      </c>
    </row>
    <row r="2808" spans="1:65" s="13" customFormat="1">
      <c r="B2808" s="200"/>
      <c r="C2808" s="201"/>
      <c r="D2808" s="202" t="s">
        <v>186</v>
      </c>
      <c r="E2808" s="203" t="s">
        <v>1</v>
      </c>
      <c r="F2808" s="204" t="s">
        <v>4473</v>
      </c>
      <c r="G2808" s="201"/>
      <c r="H2808" s="205">
        <v>116.2</v>
      </c>
      <c r="I2808" s="206"/>
      <c r="J2808" s="201"/>
      <c r="K2808" s="201"/>
      <c r="L2808" s="207"/>
      <c r="M2808" s="208"/>
      <c r="N2808" s="209"/>
      <c r="O2808" s="209"/>
      <c r="P2808" s="209"/>
      <c r="Q2808" s="209"/>
      <c r="R2808" s="209"/>
      <c r="S2808" s="209"/>
      <c r="T2808" s="210"/>
      <c r="AT2808" s="211" t="s">
        <v>186</v>
      </c>
      <c r="AU2808" s="211" t="s">
        <v>89</v>
      </c>
      <c r="AV2808" s="13" t="s">
        <v>89</v>
      </c>
      <c r="AW2808" s="13" t="s">
        <v>35</v>
      </c>
      <c r="AX2808" s="13" t="s">
        <v>79</v>
      </c>
      <c r="AY2808" s="211" t="s">
        <v>158</v>
      </c>
    </row>
    <row r="2809" spans="1:65" s="14" customFormat="1">
      <c r="B2809" s="212"/>
      <c r="C2809" s="213"/>
      <c r="D2809" s="202" t="s">
        <v>186</v>
      </c>
      <c r="E2809" s="214" t="s">
        <v>1</v>
      </c>
      <c r="F2809" s="215" t="s">
        <v>199</v>
      </c>
      <c r="G2809" s="213"/>
      <c r="H2809" s="216">
        <v>138.6</v>
      </c>
      <c r="I2809" s="217"/>
      <c r="J2809" s="213"/>
      <c r="K2809" s="213"/>
      <c r="L2809" s="218"/>
      <c r="M2809" s="219"/>
      <c r="N2809" s="220"/>
      <c r="O2809" s="220"/>
      <c r="P2809" s="220"/>
      <c r="Q2809" s="220"/>
      <c r="R2809" s="220"/>
      <c r="S2809" s="220"/>
      <c r="T2809" s="221"/>
      <c r="AT2809" s="222" t="s">
        <v>186</v>
      </c>
      <c r="AU2809" s="222" t="s">
        <v>89</v>
      </c>
      <c r="AV2809" s="14" t="s">
        <v>165</v>
      </c>
      <c r="AW2809" s="14" t="s">
        <v>35</v>
      </c>
      <c r="AX2809" s="14" t="s">
        <v>87</v>
      </c>
      <c r="AY2809" s="222" t="s">
        <v>158</v>
      </c>
    </row>
    <row r="2810" spans="1:65" s="2" customFormat="1" ht="44.25" customHeight="1">
      <c r="A2810" s="35"/>
      <c r="B2810" s="36"/>
      <c r="C2810" s="244" t="s">
        <v>4474</v>
      </c>
      <c r="D2810" s="244" t="s">
        <v>343</v>
      </c>
      <c r="E2810" s="245" t="s">
        <v>4434</v>
      </c>
      <c r="F2810" s="246" t="s">
        <v>4435</v>
      </c>
      <c r="G2810" s="247" t="s">
        <v>216</v>
      </c>
      <c r="H2810" s="248">
        <v>26.681000000000001</v>
      </c>
      <c r="I2810" s="249"/>
      <c r="J2810" s="250">
        <f>ROUND(I2810*H2810,2)</f>
        <v>0</v>
      </c>
      <c r="K2810" s="246" t="s">
        <v>1</v>
      </c>
      <c r="L2810" s="251"/>
      <c r="M2810" s="252" t="s">
        <v>1</v>
      </c>
      <c r="N2810" s="253" t="s">
        <v>44</v>
      </c>
      <c r="O2810" s="72"/>
      <c r="P2810" s="196">
        <f>O2810*H2810</f>
        <v>0</v>
      </c>
      <c r="Q2810" s="196">
        <v>2.7699999999999999E-3</v>
      </c>
      <c r="R2810" s="196">
        <f>Q2810*H2810</f>
        <v>7.3906369999999999E-2</v>
      </c>
      <c r="S2810" s="196">
        <v>0</v>
      </c>
      <c r="T2810" s="197">
        <f>S2810*H2810</f>
        <v>0</v>
      </c>
      <c r="U2810" s="35"/>
      <c r="V2810" s="35"/>
      <c r="W2810" s="35"/>
      <c r="X2810" s="35"/>
      <c r="Y2810" s="35"/>
      <c r="Z2810" s="35"/>
      <c r="AA2810" s="35"/>
      <c r="AB2810" s="35"/>
      <c r="AC2810" s="35"/>
      <c r="AD2810" s="35"/>
      <c r="AE2810" s="35"/>
      <c r="AR2810" s="198" t="s">
        <v>359</v>
      </c>
      <c r="AT2810" s="198" t="s">
        <v>343</v>
      </c>
      <c r="AU2810" s="198" t="s">
        <v>89</v>
      </c>
      <c r="AY2810" s="18" t="s">
        <v>158</v>
      </c>
      <c r="BE2810" s="199">
        <f>IF(N2810="základní",J2810,0)</f>
        <v>0</v>
      </c>
      <c r="BF2810" s="199">
        <f>IF(N2810="snížená",J2810,0)</f>
        <v>0</v>
      </c>
      <c r="BG2810" s="199">
        <f>IF(N2810="zákl. přenesená",J2810,0)</f>
        <v>0</v>
      </c>
      <c r="BH2810" s="199">
        <f>IF(N2810="sníž. přenesená",J2810,0)</f>
        <v>0</v>
      </c>
      <c r="BI2810" s="199">
        <f>IF(N2810="nulová",J2810,0)</f>
        <v>0</v>
      </c>
      <c r="BJ2810" s="18" t="s">
        <v>87</v>
      </c>
      <c r="BK2810" s="199">
        <f>ROUND(I2810*H2810,2)</f>
        <v>0</v>
      </c>
      <c r="BL2810" s="18" t="s">
        <v>263</v>
      </c>
      <c r="BM2810" s="198" t="s">
        <v>4475</v>
      </c>
    </row>
    <row r="2811" spans="1:65" s="13" customFormat="1">
      <c r="B2811" s="200"/>
      <c r="C2811" s="201"/>
      <c r="D2811" s="202" t="s">
        <v>186</v>
      </c>
      <c r="E2811" s="203" t="s">
        <v>1</v>
      </c>
      <c r="F2811" s="204" t="s">
        <v>4476</v>
      </c>
      <c r="G2811" s="201"/>
      <c r="H2811" s="205">
        <v>26.681000000000001</v>
      </c>
      <c r="I2811" s="206"/>
      <c r="J2811" s="201"/>
      <c r="K2811" s="201"/>
      <c r="L2811" s="207"/>
      <c r="M2811" s="208"/>
      <c r="N2811" s="209"/>
      <c r="O2811" s="209"/>
      <c r="P2811" s="209"/>
      <c r="Q2811" s="209"/>
      <c r="R2811" s="209"/>
      <c r="S2811" s="209"/>
      <c r="T2811" s="210"/>
      <c r="AT2811" s="211" t="s">
        <v>186</v>
      </c>
      <c r="AU2811" s="211" t="s">
        <v>89</v>
      </c>
      <c r="AV2811" s="13" t="s">
        <v>89</v>
      </c>
      <c r="AW2811" s="13" t="s">
        <v>35</v>
      </c>
      <c r="AX2811" s="13" t="s">
        <v>87</v>
      </c>
      <c r="AY2811" s="211" t="s">
        <v>158</v>
      </c>
    </row>
    <row r="2812" spans="1:65" s="2" customFormat="1" ht="21.75" customHeight="1">
      <c r="A2812" s="35"/>
      <c r="B2812" s="36"/>
      <c r="C2812" s="187" t="s">
        <v>4477</v>
      </c>
      <c r="D2812" s="187" t="s">
        <v>161</v>
      </c>
      <c r="E2812" s="188" t="s">
        <v>4478</v>
      </c>
      <c r="F2812" s="189" t="s">
        <v>4479</v>
      </c>
      <c r="G2812" s="190" t="s">
        <v>332</v>
      </c>
      <c r="H2812" s="191">
        <v>2337.3000000000002</v>
      </c>
      <c r="I2812" s="192"/>
      <c r="J2812" s="193">
        <f>ROUND(I2812*H2812,2)</f>
        <v>0</v>
      </c>
      <c r="K2812" s="189" t="s">
        <v>217</v>
      </c>
      <c r="L2812" s="40"/>
      <c r="M2812" s="194" t="s">
        <v>1</v>
      </c>
      <c r="N2812" s="195" t="s">
        <v>44</v>
      </c>
      <c r="O2812" s="72"/>
      <c r="P2812" s="196">
        <f>O2812*H2812</f>
        <v>0</v>
      </c>
      <c r="Q2812" s="196">
        <v>0</v>
      </c>
      <c r="R2812" s="196">
        <f>Q2812*H2812</f>
        <v>0</v>
      </c>
      <c r="S2812" s="196">
        <v>2.9999999999999997E-4</v>
      </c>
      <c r="T2812" s="197">
        <f>S2812*H2812</f>
        <v>0.70118999999999998</v>
      </c>
      <c r="U2812" s="35"/>
      <c r="V2812" s="35"/>
      <c r="W2812" s="35"/>
      <c r="X2812" s="35"/>
      <c r="Y2812" s="35"/>
      <c r="Z2812" s="35"/>
      <c r="AA2812" s="35"/>
      <c r="AB2812" s="35"/>
      <c r="AC2812" s="35"/>
      <c r="AD2812" s="35"/>
      <c r="AE2812" s="35"/>
      <c r="AR2812" s="198" t="s">
        <v>263</v>
      </c>
      <c r="AT2812" s="198" t="s">
        <v>161</v>
      </c>
      <c r="AU2812" s="198" t="s">
        <v>89</v>
      </c>
      <c r="AY2812" s="18" t="s">
        <v>158</v>
      </c>
      <c r="BE2812" s="199">
        <f>IF(N2812="základní",J2812,0)</f>
        <v>0</v>
      </c>
      <c r="BF2812" s="199">
        <f>IF(N2812="snížená",J2812,0)</f>
        <v>0</v>
      </c>
      <c r="BG2812" s="199">
        <f>IF(N2812="zákl. přenesená",J2812,0)</f>
        <v>0</v>
      </c>
      <c r="BH2812" s="199">
        <f>IF(N2812="sníž. přenesená",J2812,0)</f>
        <v>0</v>
      </c>
      <c r="BI2812" s="199">
        <f>IF(N2812="nulová",J2812,0)</f>
        <v>0</v>
      </c>
      <c r="BJ2812" s="18" t="s">
        <v>87</v>
      </c>
      <c r="BK2812" s="199">
        <f>ROUND(I2812*H2812,2)</f>
        <v>0</v>
      </c>
      <c r="BL2812" s="18" t="s">
        <v>263</v>
      </c>
      <c r="BM2812" s="198" t="s">
        <v>4480</v>
      </c>
    </row>
    <row r="2813" spans="1:65" s="13" customFormat="1" ht="22.5">
      <c r="B2813" s="200"/>
      <c r="C2813" s="201"/>
      <c r="D2813" s="202" t="s">
        <v>186</v>
      </c>
      <c r="E2813" s="203" t="s">
        <v>1</v>
      </c>
      <c r="F2813" s="204" t="s">
        <v>4481</v>
      </c>
      <c r="G2813" s="201"/>
      <c r="H2813" s="205">
        <v>1530.72</v>
      </c>
      <c r="I2813" s="206"/>
      <c r="J2813" s="201"/>
      <c r="K2813" s="201"/>
      <c r="L2813" s="207"/>
      <c r="M2813" s="208"/>
      <c r="N2813" s="209"/>
      <c r="O2813" s="209"/>
      <c r="P2813" s="209"/>
      <c r="Q2813" s="209"/>
      <c r="R2813" s="209"/>
      <c r="S2813" s="209"/>
      <c r="T2813" s="210"/>
      <c r="AT2813" s="211" t="s">
        <v>186</v>
      </c>
      <c r="AU2813" s="211" t="s">
        <v>89</v>
      </c>
      <c r="AV2813" s="13" t="s">
        <v>89</v>
      </c>
      <c r="AW2813" s="13" t="s">
        <v>35</v>
      </c>
      <c r="AX2813" s="13" t="s">
        <v>79</v>
      </c>
      <c r="AY2813" s="211" t="s">
        <v>158</v>
      </c>
    </row>
    <row r="2814" spans="1:65" s="13" customFormat="1">
      <c r="B2814" s="200"/>
      <c r="C2814" s="201"/>
      <c r="D2814" s="202" t="s">
        <v>186</v>
      </c>
      <c r="E2814" s="203" t="s">
        <v>1</v>
      </c>
      <c r="F2814" s="204" t="s">
        <v>4482</v>
      </c>
      <c r="G2814" s="201"/>
      <c r="H2814" s="205">
        <v>75.88</v>
      </c>
      <c r="I2814" s="206"/>
      <c r="J2814" s="201"/>
      <c r="K2814" s="201"/>
      <c r="L2814" s="207"/>
      <c r="M2814" s="208"/>
      <c r="N2814" s="209"/>
      <c r="O2814" s="209"/>
      <c r="P2814" s="209"/>
      <c r="Q2814" s="209"/>
      <c r="R2814" s="209"/>
      <c r="S2814" s="209"/>
      <c r="T2814" s="210"/>
      <c r="AT2814" s="211" t="s">
        <v>186</v>
      </c>
      <c r="AU2814" s="211" t="s">
        <v>89</v>
      </c>
      <c r="AV2814" s="13" t="s">
        <v>89</v>
      </c>
      <c r="AW2814" s="13" t="s">
        <v>35</v>
      </c>
      <c r="AX2814" s="13" t="s">
        <v>79</v>
      </c>
      <c r="AY2814" s="211" t="s">
        <v>158</v>
      </c>
    </row>
    <row r="2815" spans="1:65" s="13" customFormat="1" ht="22.5">
      <c r="B2815" s="200"/>
      <c r="C2815" s="201"/>
      <c r="D2815" s="202" t="s">
        <v>186</v>
      </c>
      <c r="E2815" s="203" t="s">
        <v>1</v>
      </c>
      <c r="F2815" s="204" t="s">
        <v>4483</v>
      </c>
      <c r="G2815" s="201"/>
      <c r="H2815" s="205">
        <v>113.12</v>
      </c>
      <c r="I2815" s="206"/>
      <c r="J2815" s="201"/>
      <c r="K2815" s="201"/>
      <c r="L2815" s="207"/>
      <c r="M2815" s="208"/>
      <c r="N2815" s="209"/>
      <c r="O2815" s="209"/>
      <c r="P2815" s="209"/>
      <c r="Q2815" s="209"/>
      <c r="R2815" s="209"/>
      <c r="S2815" s="209"/>
      <c r="T2815" s="210"/>
      <c r="AT2815" s="211" t="s">
        <v>186</v>
      </c>
      <c r="AU2815" s="211" t="s">
        <v>89</v>
      </c>
      <c r="AV2815" s="13" t="s">
        <v>89</v>
      </c>
      <c r="AW2815" s="13" t="s">
        <v>35</v>
      </c>
      <c r="AX2815" s="13" t="s">
        <v>79</v>
      </c>
      <c r="AY2815" s="211" t="s">
        <v>158</v>
      </c>
    </row>
    <row r="2816" spans="1:65" s="15" customFormat="1">
      <c r="B2816" s="223"/>
      <c r="C2816" s="224"/>
      <c r="D2816" s="202" t="s">
        <v>186</v>
      </c>
      <c r="E2816" s="225" t="s">
        <v>1</v>
      </c>
      <c r="F2816" s="226" t="s">
        <v>690</v>
      </c>
      <c r="G2816" s="224"/>
      <c r="H2816" s="227">
        <v>1719.72</v>
      </c>
      <c r="I2816" s="228"/>
      <c r="J2816" s="224"/>
      <c r="K2816" s="224"/>
      <c r="L2816" s="229"/>
      <c r="M2816" s="230"/>
      <c r="N2816" s="231"/>
      <c r="O2816" s="231"/>
      <c r="P2816" s="231"/>
      <c r="Q2816" s="231"/>
      <c r="R2816" s="231"/>
      <c r="S2816" s="231"/>
      <c r="T2816" s="232"/>
      <c r="AT2816" s="233" t="s">
        <v>186</v>
      </c>
      <c r="AU2816" s="233" t="s">
        <v>89</v>
      </c>
      <c r="AV2816" s="15" t="s">
        <v>170</v>
      </c>
      <c r="AW2816" s="15" t="s">
        <v>35</v>
      </c>
      <c r="AX2816" s="15" t="s">
        <v>79</v>
      </c>
      <c r="AY2816" s="233" t="s">
        <v>158</v>
      </c>
    </row>
    <row r="2817" spans="1:65" s="13" customFormat="1" ht="22.5">
      <c r="B2817" s="200"/>
      <c r="C2817" s="201"/>
      <c r="D2817" s="202" t="s">
        <v>186</v>
      </c>
      <c r="E2817" s="203" t="s">
        <v>1</v>
      </c>
      <c r="F2817" s="204" t="s">
        <v>4484</v>
      </c>
      <c r="G2817" s="201"/>
      <c r="H2817" s="205">
        <v>323.72000000000003</v>
      </c>
      <c r="I2817" s="206"/>
      <c r="J2817" s="201"/>
      <c r="K2817" s="201"/>
      <c r="L2817" s="207"/>
      <c r="M2817" s="208"/>
      <c r="N2817" s="209"/>
      <c r="O2817" s="209"/>
      <c r="P2817" s="209"/>
      <c r="Q2817" s="209"/>
      <c r="R2817" s="209"/>
      <c r="S2817" s="209"/>
      <c r="T2817" s="210"/>
      <c r="AT2817" s="211" t="s">
        <v>186</v>
      </c>
      <c r="AU2817" s="211" t="s">
        <v>89</v>
      </c>
      <c r="AV2817" s="13" t="s">
        <v>89</v>
      </c>
      <c r="AW2817" s="13" t="s">
        <v>35</v>
      </c>
      <c r="AX2817" s="13" t="s">
        <v>79</v>
      </c>
      <c r="AY2817" s="211" t="s">
        <v>158</v>
      </c>
    </row>
    <row r="2818" spans="1:65" s="13" customFormat="1">
      <c r="B2818" s="200"/>
      <c r="C2818" s="201"/>
      <c r="D2818" s="202" t="s">
        <v>186</v>
      </c>
      <c r="E2818" s="203" t="s">
        <v>1</v>
      </c>
      <c r="F2818" s="204" t="s">
        <v>4485</v>
      </c>
      <c r="G2818" s="201"/>
      <c r="H2818" s="205">
        <v>18.690000000000001</v>
      </c>
      <c r="I2818" s="206"/>
      <c r="J2818" s="201"/>
      <c r="K2818" s="201"/>
      <c r="L2818" s="207"/>
      <c r="M2818" s="208"/>
      <c r="N2818" s="209"/>
      <c r="O2818" s="209"/>
      <c r="P2818" s="209"/>
      <c r="Q2818" s="209"/>
      <c r="R2818" s="209"/>
      <c r="S2818" s="209"/>
      <c r="T2818" s="210"/>
      <c r="AT2818" s="211" t="s">
        <v>186</v>
      </c>
      <c r="AU2818" s="211" t="s">
        <v>89</v>
      </c>
      <c r="AV2818" s="13" t="s">
        <v>89</v>
      </c>
      <c r="AW2818" s="13" t="s">
        <v>35</v>
      </c>
      <c r="AX2818" s="13" t="s">
        <v>79</v>
      </c>
      <c r="AY2818" s="211" t="s">
        <v>158</v>
      </c>
    </row>
    <row r="2819" spans="1:65" s="13" customFormat="1" ht="22.5">
      <c r="B2819" s="200"/>
      <c r="C2819" s="201"/>
      <c r="D2819" s="202" t="s">
        <v>186</v>
      </c>
      <c r="E2819" s="203" t="s">
        <v>1</v>
      </c>
      <c r="F2819" s="204" t="s">
        <v>4486</v>
      </c>
      <c r="G2819" s="201"/>
      <c r="H2819" s="205">
        <v>25.78</v>
      </c>
      <c r="I2819" s="206"/>
      <c r="J2819" s="201"/>
      <c r="K2819" s="201"/>
      <c r="L2819" s="207"/>
      <c r="M2819" s="208"/>
      <c r="N2819" s="209"/>
      <c r="O2819" s="209"/>
      <c r="P2819" s="209"/>
      <c r="Q2819" s="209"/>
      <c r="R2819" s="209"/>
      <c r="S2819" s="209"/>
      <c r="T2819" s="210"/>
      <c r="AT2819" s="211" t="s">
        <v>186</v>
      </c>
      <c r="AU2819" s="211" t="s">
        <v>89</v>
      </c>
      <c r="AV2819" s="13" t="s">
        <v>89</v>
      </c>
      <c r="AW2819" s="13" t="s">
        <v>35</v>
      </c>
      <c r="AX2819" s="13" t="s">
        <v>79</v>
      </c>
      <c r="AY2819" s="211" t="s">
        <v>158</v>
      </c>
    </row>
    <row r="2820" spans="1:65" s="15" customFormat="1">
      <c r="B2820" s="223"/>
      <c r="C2820" s="224"/>
      <c r="D2820" s="202" t="s">
        <v>186</v>
      </c>
      <c r="E2820" s="225" t="s">
        <v>1</v>
      </c>
      <c r="F2820" s="226" t="s">
        <v>662</v>
      </c>
      <c r="G2820" s="224"/>
      <c r="H2820" s="227">
        <v>368.19</v>
      </c>
      <c r="I2820" s="228"/>
      <c r="J2820" s="224"/>
      <c r="K2820" s="224"/>
      <c r="L2820" s="229"/>
      <c r="M2820" s="230"/>
      <c r="N2820" s="231"/>
      <c r="O2820" s="231"/>
      <c r="P2820" s="231"/>
      <c r="Q2820" s="231"/>
      <c r="R2820" s="231"/>
      <c r="S2820" s="231"/>
      <c r="T2820" s="232"/>
      <c r="AT2820" s="233" t="s">
        <v>186</v>
      </c>
      <c r="AU2820" s="233" t="s">
        <v>89</v>
      </c>
      <c r="AV2820" s="15" t="s">
        <v>170</v>
      </c>
      <c r="AW2820" s="15" t="s">
        <v>35</v>
      </c>
      <c r="AX2820" s="15" t="s">
        <v>79</v>
      </c>
      <c r="AY2820" s="233" t="s">
        <v>158</v>
      </c>
    </row>
    <row r="2821" spans="1:65" s="13" customFormat="1">
      <c r="B2821" s="200"/>
      <c r="C2821" s="201"/>
      <c r="D2821" s="202" t="s">
        <v>186</v>
      </c>
      <c r="E2821" s="203" t="s">
        <v>1</v>
      </c>
      <c r="F2821" s="204" t="s">
        <v>4487</v>
      </c>
      <c r="G2821" s="201"/>
      <c r="H2821" s="205">
        <v>8.3000000000000007</v>
      </c>
      <c r="I2821" s="206"/>
      <c r="J2821" s="201"/>
      <c r="K2821" s="201"/>
      <c r="L2821" s="207"/>
      <c r="M2821" s="208"/>
      <c r="N2821" s="209"/>
      <c r="O2821" s="209"/>
      <c r="P2821" s="209"/>
      <c r="Q2821" s="209"/>
      <c r="R2821" s="209"/>
      <c r="S2821" s="209"/>
      <c r="T2821" s="210"/>
      <c r="AT2821" s="211" t="s">
        <v>186</v>
      </c>
      <c r="AU2821" s="211" t="s">
        <v>89</v>
      </c>
      <c r="AV2821" s="13" t="s">
        <v>89</v>
      </c>
      <c r="AW2821" s="13" t="s">
        <v>35</v>
      </c>
      <c r="AX2821" s="13" t="s">
        <v>79</v>
      </c>
      <c r="AY2821" s="211" t="s">
        <v>158</v>
      </c>
    </row>
    <row r="2822" spans="1:65" s="15" customFormat="1">
      <c r="B2822" s="223"/>
      <c r="C2822" s="224"/>
      <c r="D2822" s="202" t="s">
        <v>186</v>
      </c>
      <c r="E2822" s="225" t="s">
        <v>1</v>
      </c>
      <c r="F2822" s="226" t="s">
        <v>247</v>
      </c>
      <c r="G2822" s="224"/>
      <c r="H2822" s="227">
        <v>8.3000000000000007</v>
      </c>
      <c r="I2822" s="228"/>
      <c r="J2822" s="224"/>
      <c r="K2822" s="224"/>
      <c r="L2822" s="229"/>
      <c r="M2822" s="230"/>
      <c r="N2822" s="231"/>
      <c r="O2822" s="231"/>
      <c r="P2822" s="231"/>
      <c r="Q2822" s="231"/>
      <c r="R2822" s="231"/>
      <c r="S2822" s="231"/>
      <c r="T2822" s="232"/>
      <c r="AT2822" s="233" t="s">
        <v>186</v>
      </c>
      <c r="AU2822" s="233" t="s">
        <v>89</v>
      </c>
      <c r="AV2822" s="15" t="s">
        <v>170</v>
      </c>
      <c r="AW2822" s="15" t="s">
        <v>35</v>
      </c>
      <c r="AX2822" s="15" t="s">
        <v>79</v>
      </c>
      <c r="AY2822" s="233" t="s">
        <v>158</v>
      </c>
    </row>
    <row r="2823" spans="1:65" s="13" customFormat="1" ht="45">
      <c r="B2823" s="200"/>
      <c r="C2823" s="201"/>
      <c r="D2823" s="202" t="s">
        <v>186</v>
      </c>
      <c r="E2823" s="203" t="s">
        <v>1</v>
      </c>
      <c r="F2823" s="204" t="s">
        <v>4488</v>
      </c>
      <c r="G2823" s="201"/>
      <c r="H2823" s="205">
        <v>187.52</v>
      </c>
      <c r="I2823" s="206"/>
      <c r="J2823" s="201"/>
      <c r="K2823" s="201"/>
      <c r="L2823" s="207"/>
      <c r="M2823" s="208"/>
      <c r="N2823" s="209"/>
      <c r="O2823" s="209"/>
      <c r="P2823" s="209"/>
      <c r="Q2823" s="209"/>
      <c r="R2823" s="209"/>
      <c r="S2823" s="209"/>
      <c r="T2823" s="210"/>
      <c r="AT2823" s="211" t="s">
        <v>186</v>
      </c>
      <c r="AU2823" s="211" t="s">
        <v>89</v>
      </c>
      <c r="AV2823" s="13" t="s">
        <v>89</v>
      </c>
      <c r="AW2823" s="13" t="s">
        <v>35</v>
      </c>
      <c r="AX2823" s="13" t="s">
        <v>79</v>
      </c>
      <c r="AY2823" s="211" t="s">
        <v>158</v>
      </c>
    </row>
    <row r="2824" spans="1:65" s="13" customFormat="1">
      <c r="B2824" s="200"/>
      <c r="C2824" s="201"/>
      <c r="D2824" s="202" t="s">
        <v>186</v>
      </c>
      <c r="E2824" s="203" t="s">
        <v>1</v>
      </c>
      <c r="F2824" s="204" t="s">
        <v>4489</v>
      </c>
      <c r="G2824" s="201"/>
      <c r="H2824" s="205">
        <v>53.57</v>
      </c>
      <c r="I2824" s="206"/>
      <c r="J2824" s="201"/>
      <c r="K2824" s="201"/>
      <c r="L2824" s="207"/>
      <c r="M2824" s="208"/>
      <c r="N2824" s="209"/>
      <c r="O2824" s="209"/>
      <c r="P2824" s="209"/>
      <c r="Q2824" s="209"/>
      <c r="R2824" s="209"/>
      <c r="S2824" s="209"/>
      <c r="T2824" s="210"/>
      <c r="AT2824" s="211" t="s">
        <v>186</v>
      </c>
      <c r="AU2824" s="211" t="s">
        <v>89</v>
      </c>
      <c r="AV2824" s="13" t="s">
        <v>89</v>
      </c>
      <c r="AW2824" s="13" t="s">
        <v>35</v>
      </c>
      <c r="AX2824" s="13" t="s">
        <v>79</v>
      </c>
      <c r="AY2824" s="211" t="s">
        <v>158</v>
      </c>
    </row>
    <row r="2825" spans="1:65" s="15" customFormat="1">
      <c r="B2825" s="223"/>
      <c r="C2825" s="224"/>
      <c r="D2825" s="202" t="s">
        <v>186</v>
      </c>
      <c r="E2825" s="225" t="s">
        <v>1</v>
      </c>
      <c r="F2825" s="226" t="s">
        <v>249</v>
      </c>
      <c r="G2825" s="224"/>
      <c r="H2825" s="227">
        <v>241.09</v>
      </c>
      <c r="I2825" s="228"/>
      <c r="J2825" s="224"/>
      <c r="K2825" s="224"/>
      <c r="L2825" s="229"/>
      <c r="M2825" s="230"/>
      <c r="N2825" s="231"/>
      <c r="O2825" s="231"/>
      <c r="P2825" s="231"/>
      <c r="Q2825" s="231"/>
      <c r="R2825" s="231"/>
      <c r="S2825" s="231"/>
      <c r="T2825" s="232"/>
      <c r="AT2825" s="233" t="s">
        <v>186</v>
      </c>
      <c r="AU2825" s="233" t="s">
        <v>89</v>
      </c>
      <c r="AV2825" s="15" t="s">
        <v>170</v>
      </c>
      <c r="AW2825" s="15" t="s">
        <v>35</v>
      </c>
      <c r="AX2825" s="15" t="s">
        <v>79</v>
      </c>
      <c r="AY2825" s="233" t="s">
        <v>158</v>
      </c>
    </row>
    <row r="2826" spans="1:65" s="14" customFormat="1">
      <c r="B2826" s="212"/>
      <c r="C2826" s="213"/>
      <c r="D2826" s="202" t="s">
        <v>186</v>
      </c>
      <c r="E2826" s="214" t="s">
        <v>1</v>
      </c>
      <c r="F2826" s="215" t="s">
        <v>199</v>
      </c>
      <c r="G2826" s="213"/>
      <c r="H2826" s="216">
        <v>2337.3000000000002</v>
      </c>
      <c r="I2826" s="217"/>
      <c r="J2826" s="213"/>
      <c r="K2826" s="213"/>
      <c r="L2826" s="218"/>
      <c r="M2826" s="219"/>
      <c r="N2826" s="220"/>
      <c r="O2826" s="220"/>
      <c r="P2826" s="220"/>
      <c r="Q2826" s="220"/>
      <c r="R2826" s="220"/>
      <c r="S2826" s="220"/>
      <c r="T2826" s="221"/>
      <c r="AT2826" s="222" t="s">
        <v>186</v>
      </c>
      <c r="AU2826" s="222" t="s">
        <v>89</v>
      </c>
      <c r="AV2826" s="14" t="s">
        <v>165</v>
      </c>
      <c r="AW2826" s="14" t="s">
        <v>35</v>
      </c>
      <c r="AX2826" s="14" t="s">
        <v>87</v>
      </c>
      <c r="AY2826" s="222" t="s">
        <v>158</v>
      </c>
    </row>
    <row r="2827" spans="1:65" s="2" customFormat="1" ht="16.5" customHeight="1">
      <c r="A2827" s="35"/>
      <c r="B2827" s="36"/>
      <c r="C2827" s="187" t="s">
        <v>4490</v>
      </c>
      <c r="D2827" s="187" t="s">
        <v>161</v>
      </c>
      <c r="E2827" s="188" t="s">
        <v>4491</v>
      </c>
      <c r="F2827" s="189" t="s">
        <v>4492</v>
      </c>
      <c r="G2827" s="190" t="s">
        <v>332</v>
      </c>
      <c r="H2827" s="191">
        <v>4269.84</v>
      </c>
      <c r="I2827" s="192"/>
      <c r="J2827" s="193">
        <f>ROUND(I2827*H2827,2)</f>
        <v>0</v>
      </c>
      <c r="K2827" s="189" t="s">
        <v>217</v>
      </c>
      <c r="L2827" s="40"/>
      <c r="M2827" s="194" t="s">
        <v>1</v>
      </c>
      <c r="N2827" s="195" t="s">
        <v>44</v>
      </c>
      <c r="O2827" s="72"/>
      <c r="P2827" s="196">
        <f>O2827*H2827</f>
        <v>0</v>
      </c>
      <c r="Q2827" s="196">
        <v>1.0000000000000001E-5</v>
      </c>
      <c r="R2827" s="196">
        <f>Q2827*H2827</f>
        <v>4.2698400000000004E-2</v>
      </c>
      <c r="S2827" s="196">
        <v>0</v>
      </c>
      <c r="T2827" s="197">
        <f>S2827*H2827</f>
        <v>0</v>
      </c>
      <c r="U2827" s="35"/>
      <c r="V2827" s="35"/>
      <c r="W2827" s="35"/>
      <c r="X2827" s="35"/>
      <c r="Y2827" s="35"/>
      <c r="Z2827" s="35"/>
      <c r="AA2827" s="35"/>
      <c r="AB2827" s="35"/>
      <c r="AC2827" s="35"/>
      <c r="AD2827" s="35"/>
      <c r="AE2827" s="35"/>
      <c r="AR2827" s="198" t="s">
        <v>263</v>
      </c>
      <c r="AT2827" s="198" t="s">
        <v>161</v>
      </c>
      <c r="AU2827" s="198" t="s">
        <v>89</v>
      </c>
      <c r="AY2827" s="18" t="s">
        <v>158</v>
      </c>
      <c r="BE2827" s="199">
        <f>IF(N2827="základní",J2827,0)</f>
        <v>0</v>
      </c>
      <c r="BF2827" s="199">
        <f>IF(N2827="snížená",J2827,0)</f>
        <v>0</v>
      </c>
      <c r="BG2827" s="199">
        <f>IF(N2827="zákl. přenesená",J2827,0)</f>
        <v>0</v>
      </c>
      <c r="BH2827" s="199">
        <f>IF(N2827="sníž. přenesená",J2827,0)</f>
        <v>0</v>
      </c>
      <c r="BI2827" s="199">
        <f>IF(N2827="nulová",J2827,0)</f>
        <v>0</v>
      </c>
      <c r="BJ2827" s="18" t="s">
        <v>87</v>
      </c>
      <c r="BK2827" s="199">
        <f>ROUND(I2827*H2827,2)</f>
        <v>0</v>
      </c>
      <c r="BL2827" s="18" t="s">
        <v>263</v>
      </c>
      <c r="BM2827" s="198" t="s">
        <v>4493</v>
      </c>
    </row>
    <row r="2828" spans="1:65" s="13" customFormat="1" ht="22.5">
      <c r="B2828" s="200"/>
      <c r="C2828" s="201"/>
      <c r="D2828" s="202" t="s">
        <v>186</v>
      </c>
      <c r="E2828" s="203" t="s">
        <v>1</v>
      </c>
      <c r="F2828" s="204" t="s">
        <v>2345</v>
      </c>
      <c r="G2828" s="201"/>
      <c r="H2828" s="205">
        <v>179.36</v>
      </c>
      <c r="I2828" s="206"/>
      <c r="J2828" s="201"/>
      <c r="K2828" s="201"/>
      <c r="L2828" s="207"/>
      <c r="M2828" s="208"/>
      <c r="N2828" s="209"/>
      <c r="O2828" s="209"/>
      <c r="P2828" s="209"/>
      <c r="Q2828" s="209"/>
      <c r="R2828" s="209"/>
      <c r="S2828" s="209"/>
      <c r="T2828" s="210"/>
      <c r="AT2828" s="211" t="s">
        <v>186</v>
      </c>
      <c r="AU2828" s="211" t="s">
        <v>89</v>
      </c>
      <c r="AV2828" s="13" t="s">
        <v>89</v>
      </c>
      <c r="AW2828" s="13" t="s">
        <v>35</v>
      </c>
      <c r="AX2828" s="13" t="s">
        <v>79</v>
      </c>
      <c r="AY2828" s="211" t="s">
        <v>158</v>
      </c>
    </row>
    <row r="2829" spans="1:65" s="13" customFormat="1" ht="22.5">
      <c r="B2829" s="200"/>
      <c r="C2829" s="201"/>
      <c r="D2829" s="202" t="s">
        <v>186</v>
      </c>
      <c r="E2829" s="203" t="s">
        <v>1</v>
      </c>
      <c r="F2829" s="204" t="s">
        <v>4494</v>
      </c>
      <c r="G2829" s="201"/>
      <c r="H2829" s="205">
        <v>-38.17</v>
      </c>
      <c r="I2829" s="206"/>
      <c r="J2829" s="201"/>
      <c r="K2829" s="201"/>
      <c r="L2829" s="207"/>
      <c r="M2829" s="208"/>
      <c r="N2829" s="209"/>
      <c r="O2829" s="209"/>
      <c r="P2829" s="209"/>
      <c r="Q2829" s="209"/>
      <c r="R2829" s="209"/>
      <c r="S2829" s="209"/>
      <c r="T2829" s="210"/>
      <c r="AT2829" s="211" t="s">
        <v>186</v>
      </c>
      <c r="AU2829" s="211" t="s">
        <v>89</v>
      </c>
      <c r="AV2829" s="13" t="s">
        <v>89</v>
      </c>
      <c r="AW2829" s="13" t="s">
        <v>35</v>
      </c>
      <c r="AX2829" s="13" t="s">
        <v>79</v>
      </c>
      <c r="AY2829" s="211" t="s">
        <v>158</v>
      </c>
    </row>
    <row r="2830" spans="1:65" s="13" customFormat="1">
      <c r="B2830" s="200"/>
      <c r="C2830" s="201"/>
      <c r="D2830" s="202" t="s">
        <v>186</v>
      </c>
      <c r="E2830" s="203" t="s">
        <v>1</v>
      </c>
      <c r="F2830" s="204" t="s">
        <v>2346</v>
      </c>
      <c r="G2830" s="201"/>
      <c r="H2830" s="205">
        <v>517.62</v>
      </c>
      <c r="I2830" s="206"/>
      <c r="J2830" s="201"/>
      <c r="K2830" s="201"/>
      <c r="L2830" s="207"/>
      <c r="M2830" s="208"/>
      <c r="N2830" s="209"/>
      <c r="O2830" s="209"/>
      <c r="P2830" s="209"/>
      <c r="Q2830" s="209"/>
      <c r="R2830" s="209"/>
      <c r="S2830" s="209"/>
      <c r="T2830" s="210"/>
      <c r="AT2830" s="211" t="s">
        <v>186</v>
      </c>
      <c r="AU2830" s="211" t="s">
        <v>89</v>
      </c>
      <c r="AV2830" s="13" t="s">
        <v>89</v>
      </c>
      <c r="AW2830" s="13" t="s">
        <v>35</v>
      </c>
      <c r="AX2830" s="13" t="s">
        <v>79</v>
      </c>
      <c r="AY2830" s="211" t="s">
        <v>158</v>
      </c>
    </row>
    <row r="2831" spans="1:65" s="13" customFormat="1">
      <c r="B2831" s="200"/>
      <c r="C2831" s="201"/>
      <c r="D2831" s="202" t="s">
        <v>186</v>
      </c>
      <c r="E2831" s="203" t="s">
        <v>1</v>
      </c>
      <c r="F2831" s="204" t="s">
        <v>4495</v>
      </c>
      <c r="G2831" s="201"/>
      <c r="H2831" s="205">
        <v>-41.4</v>
      </c>
      <c r="I2831" s="206"/>
      <c r="J2831" s="201"/>
      <c r="K2831" s="201"/>
      <c r="L2831" s="207"/>
      <c r="M2831" s="208"/>
      <c r="N2831" s="209"/>
      <c r="O2831" s="209"/>
      <c r="P2831" s="209"/>
      <c r="Q2831" s="209"/>
      <c r="R2831" s="209"/>
      <c r="S2831" s="209"/>
      <c r="T2831" s="210"/>
      <c r="AT2831" s="211" t="s">
        <v>186</v>
      </c>
      <c r="AU2831" s="211" t="s">
        <v>89</v>
      </c>
      <c r="AV2831" s="13" t="s">
        <v>89</v>
      </c>
      <c r="AW2831" s="13" t="s">
        <v>35</v>
      </c>
      <c r="AX2831" s="13" t="s">
        <v>79</v>
      </c>
      <c r="AY2831" s="211" t="s">
        <v>158</v>
      </c>
    </row>
    <row r="2832" spans="1:65" s="15" customFormat="1">
      <c r="B2832" s="223"/>
      <c r="C2832" s="224"/>
      <c r="D2832" s="202" t="s">
        <v>186</v>
      </c>
      <c r="E2832" s="225" t="s">
        <v>1</v>
      </c>
      <c r="F2832" s="226" t="s">
        <v>2347</v>
      </c>
      <c r="G2832" s="224"/>
      <c r="H2832" s="227">
        <v>617.41</v>
      </c>
      <c r="I2832" s="228"/>
      <c r="J2832" s="224"/>
      <c r="K2832" s="224"/>
      <c r="L2832" s="229"/>
      <c r="M2832" s="230"/>
      <c r="N2832" s="231"/>
      <c r="O2832" s="231"/>
      <c r="P2832" s="231"/>
      <c r="Q2832" s="231"/>
      <c r="R2832" s="231"/>
      <c r="S2832" s="231"/>
      <c r="T2832" s="232"/>
      <c r="AT2832" s="233" t="s">
        <v>186</v>
      </c>
      <c r="AU2832" s="233" t="s">
        <v>89</v>
      </c>
      <c r="AV2832" s="15" t="s">
        <v>170</v>
      </c>
      <c r="AW2832" s="15" t="s">
        <v>35</v>
      </c>
      <c r="AX2832" s="15" t="s">
        <v>79</v>
      </c>
      <c r="AY2832" s="233" t="s">
        <v>158</v>
      </c>
    </row>
    <row r="2833" spans="2:51" s="13" customFormat="1">
      <c r="B2833" s="200"/>
      <c r="C2833" s="201"/>
      <c r="D2833" s="202" t="s">
        <v>186</v>
      </c>
      <c r="E2833" s="203" t="s">
        <v>1</v>
      </c>
      <c r="F2833" s="204" t="s">
        <v>4496</v>
      </c>
      <c r="G2833" s="201"/>
      <c r="H2833" s="205">
        <v>74.34</v>
      </c>
      <c r="I2833" s="206"/>
      <c r="J2833" s="201"/>
      <c r="K2833" s="201"/>
      <c r="L2833" s="207"/>
      <c r="M2833" s="208"/>
      <c r="N2833" s="209"/>
      <c r="O2833" s="209"/>
      <c r="P2833" s="209"/>
      <c r="Q2833" s="209"/>
      <c r="R2833" s="209"/>
      <c r="S2833" s="209"/>
      <c r="T2833" s="210"/>
      <c r="AT2833" s="211" t="s">
        <v>186</v>
      </c>
      <c r="AU2833" s="211" t="s">
        <v>89</v>
      </c>
      <c r="AV2833" s="13" t="s">
        <v>89</v>
      </c>
      <c r="AW2833" s="13" t="s">
        <v>35</v>
      </c>
      <c r="AX2833" s="13" t="s">
        <v>79</v>
      </c>
      <c r="AY2833" s="211" t="s">
        <v>158</v>
      </c>
    </row>
    <row r="2834" spans="2:51" s="13" customFormat="1">
      <c r="B2834" s="200"/>
      <c r="C2834" s="201"/>
      <c r="D2834" s="202" t="s">
        <v>186</v>
      </c>
      <c r="E2834" s="203" t="s">
        <v>1</v>
      </c>
      <c r="F2834" s="204" t="s">
        <v>4497</v>
      </c>
      <c r="G2834" s="201"/>
      <c r="H2834" s="205">
        <v>6.4</v>
      </c>
      <c r="I2834" s="206"/>
      <c r="J2834" s="201"/>
      <c r="K2834" s="201"/>
      <c r="L2834" s="207"/>
      <c r="M2834" s="208"/>
      <c r="N2834" s="209"/>
      <c r="O2834" s="209"/>
      <c r="P2834" s="209"/>
      <c r="Q2834" s="209"/>
      <c r="R2834" s="209"/>
      <c r="S2834" s="209"/>
      <c r="T2834" s="210"/>
      <c r="AT2834" s="211" t="s">
        <v>186</v>
      </c>
      <c r="AU2834" s="211" t="s">
        <v>89</v>
      </c>
      <c r="AV2834" s="13" t="s">
        <v>89</v>
      </c>
      <c r="AW2834" s="13" t="s">
        <v>35</v>
      </c>
      <c r="AX2834" s="13" t="s">
        <v>79</v>
      </c>
      <c r="AY2834" s="211" t="s">
        <v>158</v>
      </c>
    </row>
    <row r="2835" spans="2:51" s="13" customFormat="1">
      <c r="B2835" s="200"/>
      <c r="C2835" s="201"/>
      <c r="D2835" s="202" t="s">
        <v>186</v>
      </c>
      <c r="E2835" s="203" t="s">
        <v>1</v>
      </c>
      <c r="F2835" s="204" t="s">
        <v>4498</v>
      </c>
      <c r="G2835" s="201"/>
      <c r="H2835" s="205">
        <v>37.07</v>
      </c>
      <c r="I2835" s="206"/>
      <c r="J2835" s="201"/>
      <c r="K2835" s="201"/>
      <c r="L2835" s="207"/>
      <c r="M2835" s="208"/>
      <c r="N2835" s="209"/>
      <c r="O2835" s="209"/>
      <c r="P2835" s="209"/>
      <c r="Q2835" s="209"/>
      <c r="R2835" s="209"/>
      <c r="S2835" s="209"/>
      <c r="T2835" s="210"/>
      <c r="AT2835" s="211" t="s">
        <v>186</v>
      </c>
      <c r="AU2835" s="211" t="s">
        <v>89</v>
      </c>
      <c r="AV2835" s="13" t="s">
        <v>89</v>
      </c>
      <c r="AW2835" s="13" t="s">
        <v>35</v>
      </c>
      <c r="AX2835" s="13" t="s">
        <v>79</v>
      </c>
      <c r="AY2835" s="211" t="s">
        <v>158</v>
      </c>
    </row>
    <row r="2836" spans="2:51" s="15" customFormat="1">
      <c r="B2836" s="223"/>
      <c r="C2836" s="224"/>
      <c r="D2836" s="202" t="s">
        <v>186</v>
      </c>
      <c r="E2836" s="225" t="s">
        <v>1</v>
      </c>
      <c r="F2836" s="226" t="s">
        <v>4499</v>
      </c>
      <c r="G2836" s="224"/>
      <c r="H2836" s="227">
        <v>117.81</v>
      </c>
      <c r="I2836" s="228"/>
      <c r="J2836" s="224"/>
      <c r="K2836" s="224"/>
      <c r="L2836" s="229"/>
      <c r="M2836" s="230"/>
      <c r="N2836" s="231"/>
      <c r="O2836" s="231"/>
      <c r="P2836" s="231"/>
      <c r="Q2836" s="231"/>
      <c r="R2836" s="231"/>
      <c r="S2836" s="231"/>
      <c r="T2836" s="232"/>
      <c r="AT2836" s="233" t="s">
        <v>186</v>
      </c>
      <c r="AU2836" s="233" t="s">
        <v>89</v>
      </c>
      <c r="AV2836" s="15" t="s">
        <v>170</v>
      </c>
      <c r="AW2836" s="15" t="s">
        <v>35</v>
      </c>
      <c r="AX2836" s="15" t="s">
        <v>79</v>
      </c>
      <c r="AY2836" s="233" t="s">
        <v>158</v>
      </c>
    </row>
    <row r="2837" spans="2:51" s="13" customFormat="1">
      <c r="B2837" s="200"/>
      <c r="C2837" s="201"/>
      <c r="D2837" s="202" t="s">
        <v>186</v>
      </c>
      <c r="E2837" s="203" t="s">
        <v>1</v>
      </c>
      <c r="F2837" s="204" t="s">
        <v>4500</v>
      </c>
      <c r="G2837" s="201"/>
      <c r="H2837" s="205">
        <v>1939.92</v>
      </c>
      <c r="I2837" s="206"/>
      <c r="J2837" s="201"/>
      <c r="K2837" s="201"/>
      <c r="L2837" s="207"/>
      <c r="M2837" s="208"/>
      <c r="N2837" s="209"/>
      <c r="O2837" s="209"/>
      <c r="P2837" s="209"/>
      <c r="Q2837" s="209"/>
      <c r="R2837" s="209"/>
      <c r="S2837" s="209"/>
      <c r="T2837" s="210"/>
      <c r="AT2837" s="211" t="s">
        <v>186</v>
      </c>
      <c r="AU2837" s="211" t="s">
        <v>89</v>
      </c>
      <c r="AV2837" s="13" t="s">
        <v>89</v>
      </c>
      <c r="AW2837" s="13" t="s">
        <v>35</v>
      </c>
      <c r="AX2837" s="13" t="s">
        <v>79</v>
      </c>
      <c r="AY2837" s="211" t="s">
        <v>158</v>
      </c>
    </row>
    <row r="2838" spans="2:51" s="13" customFormat="1">
      <c r="B2838" s="200"/>
      <c r="C2838" s="201"/>
      <c r="D2838" s="202" t="s">
        <v>186</v>
      </c>
      <c r="E2838" s="203" t="s">
        <v>1</v>
      </c>
      <c r="F2838" s="204" t="s">
        <v>4501</v>
      </c>
      <c r="G2838" s="201"/>
      <c r="H2838" s="205">
        <v>81.48</v>
      </c>
      <c r="I2838" s="206"/>
      <c r="J2838" s="201"/>
      <c r="K2838" s="201"/>
      <c r="L2838" s="207"/>
      <c r="M2838" s="208"/>
      <c r="N2838" s="209"/>
      <c r="O2838" s="209"/>
      <c r="P2838" s="209"/>
      <c r="Q2838" s="209"/>
      <c r="R2838" s="209"/>
      <c r="S2838" s="209"/>
      <c r="T2838" s="210"/>
      <c r="AT2838" s="211" t="s">
        <v>186</v>
      </c>
      <c r="AU2838" s="211" t="s">
        <v>89</v>
      </c>
      <c r="AV2838" s="13" t="s">
        <v>89</v>
      </c>
      <c r="AW2838" s="13" t="s">
        <v>35</v>
      </c>
      <c r="AX2838" s="13" t="s">
        <v>79</v>
      </c>
      <c r="AY2838" s="211" t="s">
        <v>158</v>
      </c>
    </row>
    <row r="2839" spans="2:51" s="13" customFormat="1" ht="22.5">
      <c r="B2839" s="200"/>
      <c r="C2839" s="201"/>
      <c r="D2839" s="202" t="s">
        <v>186</v>
      </c>
      <c r="E2839" s="203" t="s">
        <v>1</v>
      </c>
      <c r="F2839" s="204" t="s">
        <v>4502</v>
      </c>
      <c r="G2839" s="201"/>
      <c r="H2839" s="205">
        <v>302.88</v>
      </c>
      <c r="I2839" s="206"/>
      <c r="J2839" s="201"/>
      <c r="K2839" s="201"/>
      <c r="L2839" s="207"/>
      <c r="M2839" s="208"/>
      <c r="N2839" s="209"/>
      <c r="O2839" s="209"/>
      <c r="P2839" s="209"/>
      <c r="Q2839" s="209"/>
      <c r="R2839" s="209"/>
      <c r="S2839" s="209"/>
      <c r="T2839" s="210"/>
      <c r="AT2839" s="211" t="s">
        <v>186</v>
      </c>
      <c r="AU2839" s="211" t="s">
        <v>89</v>
      </c>
      <c r="AV2839" s="13" t="s">
        <v>89</v>
      </c>
      <c r="AW2839" s="13" t="s">
        <v>35</v>
      </c>
      <c r="AX2839" s="13" t="s">
        <v>79</v>
      </c>
      <c r="AY2839" s="211" t="s">
        <v>158</v>
      </c>
    </row>
    <row r="2840" spans="2:51" s="13" customFormat="1" ht="22.5">
      <c r="B2840" s="200"/>
      <c r="C2840" s="201"/>
      <c r="D2840" s="202" t="s">
        <v>186</v>
      </c>
      <c r="E2840" s="203" t="s">
        <v>1</v>
      </c>
      <c r="F2840" s="204" t="s">
        <v>4503</v>
      </c>
      <c r="G2840" s="201"/>
      <c r="H2840" s="205">
        <v>99.86</v>
      </c>
      <c r="I2840" s="206"/>
      <c r="J2840" s="201"/>
      <c r="K2840" s="201"/>
      <c r="L2840" s="207"/>
      <c r="M2840" s="208"/>
      <c r="N2840" s="209"/>
      <c r="O2840" s="209"/>
      <c r="P2840" s="209"/>
      <c r="Q2840" s="209"/>
      <c r="R2840" s="209"/>
      <c r="S2840" s="209"/>
      <c r="T2840" s="210"/>
      <c r="AT2840" s="211" t="s">
        <v>186</v>
      </c>
      <c r="AU2840" s="211" t="s">
        <v>89</v>
      </c>
      <c r="AV2840" s="13" t="s">
        <v>89</v>
      </c>
      <c r="AW2840" s="13" t="s">
        <v>35</v>
      </c>
      <c r="AX2840" s="13" t="s">
        <v>79</v>
      </c>
      <c r="AY2840" s="211" t="s">
        <v>158</v>
      </c>
    </row>
    <row r="2841" spans="2:51" s="13" customFormat="1">
      <c r="B2841" s="200"/>
      <c r="C2841" s="201"/>
      <c r="D2841" s="202" t="s">
        <v>186</v>
      </c>
      <c r="E2841" s="203" t="s">
        <v>1</v>
      </c>
      <c r="F2841" s="204" t="s">
        <v>4504</v>
      </c>
      <c r="G2841" s="201"/>
      <c r="H2841" s="205">
        <v>101.72</v>
      </c>
      <c r="I2841" s="206"/>
      <c r="J2841" s="201"/>
      <c r="K2841" s="201"/>
      <c r="L2841" s="207"/>
      <c r="M2841" s="208"/>
      <c r="N2841" s="209"/>
      <c r="O2841" s="209"/>
      <c r="P2841" s="209"/>
      <c r="Q2841" s="209"/>
      <c r="R2841" s="209"/>
      <c r="S2841" s="209"/>
      <c r="T2841" s="210"/>
      <c r="AT2841" s="211" t="s">
        <v>186</v>
      </c>
      <c r="AU2841" s="211" t="s">
        <v>89</v>
      </c>
      <c r="AV2841" s="13" t="s">
        <v>89</v>
      </c>
      <c r="AW2841" s="13" t="s">
        <v>35</v>
      </c>
      <c r="AX2841" s="13" t="s">
        <v>79</v>
      </c>
      <c r="AY2841" s="211" t="s">
        <v>158</v>
      </c>
    </row>
    <row r="2842" spans="2:51" s="15" customFormat="1">
      <c r="B2842" s="223"/>
      <c r="C2842" s="224"/>
      <c r="D2842" s="202" t="s">
        <v>186</v>
      </c>
      <c r="E2842" s="225" t="s">
        <v>1</v>
      </c>
      <c r="F2842" s="226" t="s">
        <v>917</v>
      </c>
      <c r="G2842" s="224"/>
      <c r="H2842" s="227">
        <v>2525.86</v>
      </c>
      <c r="I2842" s="228"/>
      <c r="J2842" s="224"/>
      <c r="K2842" s="224"/>
      <c r="L2842" s="229"/>
      <c r="M2842" s="230"/>
      <c r="N2842" s="231"/>
      <c r="O2842" s="231"/>
      <c r="P2842" s="231"/>
      <c r="Q2842" s="231"/>
      <c r="R2842" s="231"/>
      <c r="S2842" s="231"/>
      <c r="T2842" s="232"/>
      <c r="AT2842" s="233" t="s">
        <v>186</v>
      </c>
      <c r="AU2842" s="233" t="s">
        <v>89</v>
      </c>
      <c r="AV2842" s="15" t="s">
        <v>170</v>
      </c>
      <c r="AW2842" s="15" t="s">
        <v>35</v>
      </c>
      <c r="AX2842" s="15" t="s">
        <v>79</v>
      </c>
      <c r="AY2842" s="233" t="s">
        <v>158</v>
      </c>
    </row>
    <row r="2843" spans="2:51" s="13" customFormat="1">
      <c r="B2843" s="200"/>
      <c r="C2843" s="201"/>
      <c r="D2843" s="202" t="s">
        <v>186</v>
      </c>
      <c r="E2843" s="203" t="s">
        <v>1</v>
      </c>
      <c r="F2843" s="204" t="s">
        <v>4505</v>
      </c>
      <c r="G2843" s="201"/>
      <c r="H2843" s="205">
        <v>428.72</v>
      </c>
      <c r="I2843" s="206"/>
      <c r="J2843" s="201"/>
      <c r="K2843" s="201"/>
      <c r="L2843" s="207"/>
      <c r="M2843" s="208"/>
      <c r="N2843" s="209"/>
      <c r="O2843" s="209"/>
      <c r="P2843" s="209"/>
      <c r="Q2843" s="209"/>
      <c r="R2843" s="209"/>
      <c r="S2843" s="209"/>
      <c r="T2843" s="210"/>
      <c r="AT2843" s="211" t="s">
        <v>186</v>
      </c>
      <c r="AU2843" s="211" t="s">
        <v>89</v>
      </c>
      <c r="AV2843" s="13" t="s">
        <v>89</v>
      </c>
      <c r="AW2843" s="13" t="s">
        <v>35</v>
      </c>
      <c r="AX2843" s="13" t="s">
        <v>79</v>
      </c>
      <c r="AY2843" s="211" t="s">
        <v>158</v>
      </c>
    </row>
    <row r="2844" spans="2:51" s="13" customFormat="1" ht="22.5">
      <c r="B2844" s="200"/>
      <c r="C2844" s="201"/>
      <c r="D2844" s="202" t="s">
        <v>186</v>
      </c>
      <c r="E2844" s="203" t="s">
        <v>1</v>
      </c>
      <c r="F2844" s="204" t="s">
        <v>4506</v>
      </c>
      <c r="G2844" s="201"/>
      <c r="H2844" s="205">
        <v>59.46</v>
      </c>
      <c r="I2844" s="206"/>
      <c r="J2844" s="201"/>
      <c r="K2844" s="201"/>
      <c r="L2844" s="207"/>
      <c r="M2844" s="208"/>
      <c r="N2844" s="209"/>
      <c r="O2844" s="209"/>
      <c r="P2844" s="209"/>
      <c r="Q2844" s="209"/>
      <c r="R2844" s="209"/>
      <c r="S2844" s="209"/>
      <c r="T2844" s="210"/>
      <c r="AT2844" s="211" t="s">
        <v>186</v>
      </c>
      <c r="AU2844" s="211" t="s">
        <v>89</v>
      </c>
      <c r="AV2844" s="13" t="s">
        <v>89</v>
      </c>
      <c r="AW2844" s="13" t="s">
        <v>35</v>
      </c>
      <c r="AX2844" s="13" t="s">
        <v>79</v>
      </c>
      <c r="AY2844" s="211" t="s">
        <v>158</v>
      </c>
    </row>
    <row r="2845" spans="2:51" s="13" customFormat="1" ht="22.5">
      <c r="B2845" s="200"/>
      <c r="C2845" s="201"/>
      <c r="D2845" s="202" t="s">
        <v>186</v>
      </c>
      <c r="E2845" s="203" t="s">
        <v>1</v>
      </c>
      <c r="F2845" s="204" t="s">
        <v>4507</v>
      </c>
      <c r="G2845" s="201"/>
      <c r="H2845" s="205">
        <v>112.2</v>
      </c>
      <c r="I2845" s="206"/>
      <c r="J2845" s="201"/>
      <c r="K2845" s="201"/>
      <c r="L2845" s="207"/>
      <c r="M2845" s="208"/>
      <c r="N2845" s="209"/>
      <c r="O2845" s="209"/>
      <c r="P2845" s="209"/>
      <c r="Q2845" s="209"/>
      <c r="R2845" s="209"/>
      <c r="S2845" s="209"/>
      <c r="T2845" s="210"/>
      <c r="AT2845" s="211" t="s">
        <v>186</v>
      </c>
      <c r="AU2845" s="211" t="s">
        <v>89</v>
      </c>
      <c r="AV2845" s="13" t="s">
        <v>89</v>
      </c>
      <c r="AW2845" s="13" t="s">
        <v>35</v>
      </c>
      <c r="AX2845" s="13" t="s">
        <v>79</v>
      </c>
      <c r="AY2845" s="211" t="s">
        <v>158</v>
      </c>
    </row>
    <row r="2846" spans="2:51" s="15" customFormat="1">
      <c r="B2846" s="223"/>
      <c r="C2846" s="224"/>
      <c r="D2846" s="202" t="s">
        <v>186</v>
      </c>
      <c r="E2846" s="225" t="s">
        <v>1</v>
      </c>
      <c r="F2846" s="226" t="s">
        <v>662</v>
      </c>
      <c r="G2846" s="224"/>
      <c r="H2846" s="227">
        <v>600.38</v>
      </c>
      <c r="I2846" s="228"/>
      <c r="J2846" s="224"/>
      <c r="K2846" s="224"/>
      <c r="L2846" s="229"/>
      <c r="M2846" s="230"/>
      <c r="N2846" s="231"/>
      <c r="O2846" s="231"/>
      <c r="P2846" s="231"/>
      <c r="Q2846" s="231"/>
      <c r="R2846" s="231"/>
      <c r="S2846" s="231"/>
      <c r="T2846" s="232"/>
      <c r="AT2846" s="233" t="s">
        <v>186</v>
      </c>
      <c r="AU2846" s="233" t="s">
        <v>89</v>
      </c>
      <c r="AV2846" s="15" t="s">
        <v>170</v>
      </c>
      <c r="AW2846" s="15" t="s">
        <v>35</v>
      </c>
      <c r="AX2846" s="15" t="s">
        <v>79</v>
      </c>
      <c r="AY2846" s="233" t="s">
        <v>158</v>
      </c>
    </row>
    <row r="2847" spans="2:51" s="13" customFormat="1">
      <c r="B2847" s="200"/>
      <c r="C2847" s="201"/>
      <c r="D2847" s="202" t="s">
        <v>186</v>
      </c>
      <c r="E2847" s="203" t="s">
        <v>1</v>
      </c>
      <c r="F2847" s="204" t="s">
        <v>4508</v>
      </c>
      <c r="G2847" s="201"/>
      <c r="H2847" s="205">
        <v>23.22</v>
      </c>
      <c r="I2847" s="206"/>
      <c r="J2847" s="201"/>
      <c r="K2847" s="201"/>
      <c r="L2847" s="207"/>
      <c r="M2847" s="208"/>
      <c r="N2847" s="209"/>
      <c r="O2847" s="209"/>
      <c r="P2847" s="209"/>
      <c r="Q2847" s="209"/>
      <c r="R2847" s="209"/>
      <c r="S2847" s="209"/>
      <c r="T2847" s="210"/>
      <c r="AT2847" s="211" t="s">
        <v>186</v>
      </c>
      <c r="AU2847" s="211" t="s">
        <v>89</v>
      </c>
      <c r="AV2847" s="13" t="s">
        <v>89</v>
      </c>
      <c r="AW2847" s="13" t="s">
        <v>35</v>
      </c>
      <c r="AX2847" s="13" t="s">
        <v>79</v>
      </c>
      <c r="AY2847" s="211" t="s">
        <v>158</v>
      </c>
    </row>
    <row r="2848" spans="2:51" s="15" customFormat="1">
      <c r="B2848" s="223"/>
      <c r="C2848" s="224"/>
      <c r="D2848" s="202" t="s">
        <v>186</v>
      </c>
      <c r="E2848" s="225" t="s">
        <v>1</v>
      </c>
      <c r="F2848" s="226" t="s">
        <v>694</v>
      </c>
      <c r="G2848" s="224"/>
      <c r="H2848" s="227">
        <v>23.22</v>
      </c>
      <c r="I2848" s="228"/>
      <c r="J2848" s="224"/>
      <c r="K2848" s="224"/>
      <c r="L2848" s="229"/>
      <c r="M2848" s="230"/>
      <c r="N2848" s="231"/>
      <c r="O2848" s="231"/>
      <c r="P2848" s="231"/>
      <c r="Q2848" s="231"/>
      <c r="R2848" s="231"/>
      <c r="S2848" s="231"/>
      <c r="T2848" s="232"/>
      <c r="AT2848" s="233" t="s">
        <v>186</v>
      </c>
      <c r="AU2848" s="233" t="s">
        <v>89</v>
      </c>
      <c r="AV2848" s="15" t="s">
        <v>170</v>
      </c>
      <c r="AW2848" s="15" t="s">
        <v>35</v>
      </c>
      <c r="AX2848" s="15" t="s">
        <v>79</v>
      </c>
      <c r="AY2848" s="233" t="s">
        <v>158</v>
      </c>
    </row>
    <row r="2849" spans="1:65" s="13" customFormat="1" ht="33.75">
      <c r="B2849" s="200"/>
      <c r="C2849" s="201"/>
      <c r="D2849" s="202" t="s">
        <v>186</v>
      </c>
      <c r="E2849" s="203" t="s">
        <v>1</v>
      </c>
      <c r="F2849" s="204" t="s">
        <v>4509</v>
      </c>
      <c r="G2849" s="201"/>
      <c r="H2849" s="205">
        <v>179.5</v>
      </c>
      <c r="I2849" s="206"/>
      <c r="J2849" s="201"/>
      <c r="K2849" s="201"/>
      <c r="L2849" s="207"/>
      <c r="M2849" s="208"/>
      <c r="N2849" s="209"/>
      <c r="O2849" s="209"/>
      <c r="P2849" s="209"/>
      <c r="Q2849" s="209"/>
      <c r="R2849" s="209"/>
      <c r="S2849" s="209"/>
      <c r="T2849" s="210"/>
      <c r="AT2849" s="211" t="s">
        <v>186</v>
      </c>
      <c r="AU2849" s="211" t="s">
        <v>89</v>
      </c>
      <c r="AV2849" s="13" t="s">
        <v>89</v>
      </c>
      <c r="AW2849" s="13" t="s">
        <v>35</v>
      </c>
      <c r="AX2849" s="13" t="s">
        <v>79</v>
      </c>
      <c r="AY2849" s="211" t="s">
        <v>158</v>
      </c>
    </row>
    <row r="2850" spans="1:65" s="13" customFormat="1" ht="22.5">
      <c r="B2850" s="200"/>
      <c r="C2850" s="201"/>
      <c r="D2850" s="202" t="s">
        <v>186</v>
      </c>
      <c r="E2850" s="203" t="s">
        <v>1</v>
      </c>
      <c r="F2850" s="204" t="s">
        <v>4510</v>
      </c>
      <c r="G2850" s="201"/>
      <c r="H2850" s="205">
        <v>128.26</v>
      </c>
      <c r="I2850" s="206"/>
      <c r="J2850" s="201"/>
      <c r="K2850" s="201"/>
      <c r="L2850" s="207"/>
      <c r="M2850" s="208"/>
      <c r="N2850" s="209"/>
      <c r="O2850" s="209"/>
      <c r="P2850" s="209"/>
      <c r="Q2850" s="209"/>
      <c r="R2850" s="209"/>
      <c r="S2850" s="209"/>
      <c r="T2850" s="210"/>
      <c r="AT2850" s="211" t="s">
        <v>186</v>
      </c>
      <c r="AU2850" s="211" t="s">
        <v>89</v>
      </c>
      <c r="AV2850" s="13" t="s">
        <v>89</v>
      </c>
      <c r="AW2850" s="13" t="s">
        <v>35</v>
      </c>
      <c r="AX2850" s="13" t="s">
        <v>79</v>
      </c>
      <c r="AY2850" s="211" t="s">
        <v>158</v>
      </c>
    </row>
    <row r="2851" spans="1:65" s="13" customFormat="1" ht="22.5">
      <c r="B2851" s="200"/>
      <c r="C2851" s="201"/>
      <c r="D2851" s="202" t="s">
        <v>186</v>
      </c>
      <c r="E2851" s="203" t="s">
        <v>1</v>
      </c>
      <c r="F2851" s="204" t="s">
        <v>4511</v>
      </c>
      <c r="G2851" s="201"/>
      <c r="H2851" s="205">
        <v>77.400000000000006</v>
      </c>
      <c r="I2851" s="206"/>
      <c r="J2851" s="201"/>
      <c r="K2851" s="201"/>
      <c r="L2851" s="207"/>
      <c r="M2851" s="208"/>
      <c r="N2851" s="209"/>
      <c r="O2851" s="209"/>
      <c r="P2851" s="209"/>
      <c r="Q2851" s="209"/>
      <c r="R2851" s="209"/>
      <c r="S2851" s="209"/>
      <c r="T2851" s="210"/>
      <c r="AT2851" s="211" t="s">
        <v>186</v>
      </c>
      <c r="AU2851" s="211" t="s">
        <v>89</v>
      </c>
      <c r="AV2851" s="13" t="s">
        <v>89</v>
      </c>
      <c r="AW2851" s="13" t="s">
        <v>35</v>
      </c>
      <c r="AX2851" s="13" t="s">
        <v>79</v>
      </c>
      <c r="AY2851" s="211" t="s">
        <v>158</v>
      </c>
    </row>
    <row r="2852" spans="1:65" s="15" customFormat="1">
      <c r="B2852" s="223"/>
      <c r="C2852" s="224"/>
      <c r="D2852" s="202" t="s">
        <v>186</v>
      </c>
      <c r="E2852" s="225" t="s">
        <v>1</v>
      </c>
      <c r="F2852" s="226" t="s">
        <v>249</v>
      </c>
      <c r="G2852" s="224"/>
      <c r="H2852" s="227">
        <v>385.16</v>
      </c>
      <c r="I2852" s="228"/>
      <c r="J2852" s="224"/>
      <c r="K2852" s="224"/>
      <c r="L2852" s="229"/>
      <c r="M2852" s="230"/>
      <c r="N2852" s="231"/>
      <c r="O2852" s="231"/>
      <c r="P2852" s="231"/>
      <c r="Q2852" s="231"/>
      <c r="R2852" s="231"/>
      <c r="S2852" s="231"/>
      <c r="T2852" s="232"/>
      <c r="AT2852" s="233" t="s">
        <v>186</v>
      </c>
      <c r="AU2852" s="233" t="s">
        <v>89</v>
      </c>
      <c r="AV2852" s="15" t="s">
        <v>170</v>
      </c>
      <c r="AW2852" s="15" t="s">
        <v>35</v>
      </c>
      <c r="AX2852" s="15" t="s">
        <v>79</v>
      </c>
      <c r="AY2852" s="233" t="s">
        <v>158</v>
      </c>
    </row>
    <row r="2853" spans="1:65" s="14" customFormat="1">
      <c r="B2853" s="212"/>
      <c r="C2853" s="213"/>
      <c r="D2853" s="202" t="s">
        <v>186</v>
      </c>
      <c r="E2853" s="214" t="s">
        <v>1</v>
      </c>
      <c r="F2853" s="215" t="s">
        <v>199</v>
      </c>
      <c r="G2853" s="213"/>
      <c r="H2853" s="216">
        <v>4269.84</v>
      </c>
      <c r="I2853" s="217"/>
      <c r="J2853" s="213"/>
      <c r="K2853" s="213"/>
      <c r="L2853" s="218"/>
      <c r="M2853" s="219"/>
      <c r="N2853" s="220"/>
      <c r="O2853" s="220"/>
      <c r="P2853" s="220"/>
      <c r="Q2853" s="220"/>
      <c r="R2853" s="220"/>
      <c r="S2853" s="220"/>
      <c r="T2853" s="221"/>
      <c r="AT2853" s="222" t="s">
        <v>186</v>
      </c>
      <c r="AU2853" s="222" t="s">
        <v>89</v>
      </c>
      <c r="AV2853" s="14" t="s">
        <v>165</v>
      </c>
      <c r="AW2853" s="14" t="s">
        <v>35</v>
      </c>
      <c r="AX2853" s="14" t="s">
        <v>87</v>
      </c>
      <c r="AY2853" s="222" t="s">
        <v>158</v>
      </c>
    </row>
    <row r="2854" spans="1:65" s="2" customFormat="1" ht="21.75" customHeight="1">
      <c r="A2854" s="35"/>
      <c r="B2854" s="36"/>
      <c r="C2854" s="244" t="s">
        <v>4512</v>
      </c>
      <c r="D2854" s="244" t="s">
        <v>343</v>
      </c>
      <c r="E2854" s="245" t="s">
        <v>4513</v>
      </c>
      <c r="F2854" s="246" t="s">
        <v>4514</v>
      </c>
      <c r="G2854" s="247" t="s">
        <v>332</v>
      </c>
      <c r="H2854" s="248">
        <v>4355.2370000000001</v>
      </c>
      <c r="I2854" s="249"/>
      <c r="J2854" s="250">
        <f>ROUND(I2854*H2854,2)</f>
        <v>0</v>
      </c>
      <c r="K2854" s="246" t="s">
        <v>1</v>
      </c>
      <c r="L2854" s="251"/>
      <c r="M2854" s="252" t="s">
        <v>1</v>
      </c>
      <c r="N2854" s="253" t="s">
        <v>44</v>
      </c>
      <c r="O2854" s="72"/>
      <c r="P2854" s="196">
        <f>O2854*H2854</f>
        <v>0</v>
      </c>
      <c r="Q2854" s="196">
        <v>2.0000000000000001E-4</v>
      </c>
      <c r="R2854" s="196">
        <f>Q2854*H2854</f>
        <v>0.87104740000000003</v>
      </c>
      <c r="S2854" s="196">
        <v>0</v>
      </c>
      <c r="T2854" s="197">
        <f>S2854*H2854</f>
        <v>0</v>
      </c>
      <c r="U2854" s="35"/>
      <c r="V2854" s="35"/>
      <c r="W2854" s="35"/>
      <c r="X2854" s="35"/>
      <c r="Y2854" s="35"/>
      <c r="Z2854" s="35"/>
      <c r="AA2854" s="35"/>
      <c r="AB2854" s="35"/>
      <c r="AC2854" s="35"/>
      <c r="AD2854" s="35"/>
      <c r="AE2854" s="35"/>
      <c r="AR2854" s="198" t="s">
        <v>359</v>
      </c>
      <c r="AT2854" s="198" t="s">
        <v>343</v>
      </c>
      <c r="AU2854" s="198" t="s">
        <v>89</v>
      </c>
      <c r="AY2854" s="18" t="s">
        <v>158</v>
      </c>
      <c r="BE2854" s="199">
        <f>IF(N2854="základní",J2854,0)</f>
        <v>0</v>
      </c>
      <c r="BF2854" s="199">
        <f>IF(N2854="snížená",J2854,0)</f>
        <v>0</v>
      </c>
      <c r="BG2854" s="199">
        <f>IF(N2854="zákl. přenesená",J2854,0)</f>
        <v>0</v>
      </c>
      <c r="BH2854" s="199">
        <f>IF(N2854="sníž. přenesená",J2854,0)</f>
        <v>0</v>
      </c>
      <c r="BI2854" s="199">
        <f>IF(N2854="nulová",J2854,0)</f>
        <v>0</v>
      </c>
      <c r="BJ2854" s="18" t="s">
        <v>87</v>
      </c>
      <c r="BK2854" s="199">
        <f>ROUND(I2854*H2854,2)</f>
        <v>0</v>
      </c>
      <c r="BL2854" s="18" t="s">
        <v>263</v>
      </c>
      <c r="BM2854" s="198" t="s">
        <v>4515</v>
      </c>
    </row>
    <row r="2855" spans="1:65" s="13" customFormat="1">
      <c r="B2855" s="200"/>
      <c r="C2855" s="201"/>
      <c r="D2855" s="202" t="s">
        <v>186</v>
      </c>
      <c r="E2855" s="201"/>
      <c r="F2855" s="204" t="s">
        <v>4516</v>
      </c>
      <c r="G2855" s="201"/>
      <c r="H2855" s="205">
        <v>4355.2370000000001</v>
      </c>
      <c r="I2855" s="206"/>
      <c r="J2855" s="201"/>
      <c r="K2855" s="201"/>
      <c r="L2855" s="207"/>
      <c r="M2855" s="208"/>
      <c r="N2855" s="209"/>
      <c r="O2855" s="209"/>
      <c r="P2855" s="209"/>
      <c r="Q2855" s="209"/>
      <c r="R2855" s="209"/>
      <c r="S2855" s="209"/>
      <c r="T2855" s="210"/>
      <c r="AT2855" s="211" t="s">
        <v>186</v>
      </c>
      <c r="AU2855" s="211" t="s">
        <v>89</v>
      </c>
      <c r="AV2855" s="13" t="s">
        <v>89</v>
      </c>
      <c r="AW2855" s="13" t="s">
        <v>4</v>
      </c>
      <c r="AX2855" s="13" t="s">
        <v>87</v>
      </c>
      <c r="AY2855" s="211" t="s">
        <v>158</v>
      </c>
    </row>
    <row r="2856" spans="1:65" s="2" customFormat="1" ht="16.5" customHeight="1">
      <c r="A2856" s="35"/>
      <c r="B2856" s="36"/>
      <c r="C2856" s="187" t="s">
        <v>4517</v>
      </c>
      <c r="D2856" s="187" t="s">
        <v>161</v>
      </c>
      <c r="E2856" s="188" t="s">
        <v>4518</v>
      </c>
      <c r="F2856" s="189" t="s">
        <v>4519</v>
      </c>
      <c r="G2856" s="190" t="s">
        <v>332</v>
      </c>
      <c r="H2856" s="191">
        <v>138.6</v>
      </c>
      <c r="I2856" s="192"/>
      <c r="J2856" s="193">
        <f>ROUND(I2856*H2856,2)</f>
        <v>0</v>
      </c>
      <c r="K2856" s="189" t="s">
        <v>217</v>
      </c>
      <c r="L2856" s="40"/>
      <c r="M2856" s="194" t="s">
        <v>1</v>
      </c>
      <c r="N2856" s="195" t="s">
        <v>44</v>
      </c>
      <c r="O2856" s="72"/>
      <c r="P2856" s="196">
        <f>O2856*H2856</f>
        <v>0</v>
      </c>
      <c r="Q2856" s="196">
        <v>0</v>
      </c>
      <c r="R2856" s="196">
        <f>Q2856*H2856</f>
        <v>0</v>
      </c>
      <c r="S2856" s="196">
        <v>0</v>
      </c>
      <c r="T2856" s="197">
        <f>S2856*H2856</f>
        <v>0</v>
      </c>
      <c r="U2856" s="35"/>
      <c r="V2856" s="35"/>
      <c r="W2856" s="35"/>
      <c r="X2856" s="35"/>
      <c r="Y2856" s="35"/>
      <c r="Z2856" s="35"/>
      <c r="AA2856" s="35"/>
      <c r="AB2856" s="35"/>
      <c r="AC2856" s="35"/>
      <c r="AD2856" s="35"/>
      <c r="AE2856" s="35"/>
      <c r="AR2856" s="198" t="s">
        <v>263</v>
      </c>
      <c r="AT2856" s="198" t="s">
        <v>161</v>
      </c>
      <c r="AU2856" s="198" t="s">
        <v>89</v>
      </c>
      <c r="AY2856" s="18" t="s">
        <v>158</v>
      </c>
      <c r="BE2856" s="199">
        <f>IF(N2856="základní",J2856,0)</f>
        <v>0</v>
      </c>
      <c r="BF2856" s="199">
        <f>IF(N2856="snížená",J2856,0)</f>
        <v>0</v>
      </c>
      <c r="BG2856" s="199">
        <f>IF(N2856="zákl. přenesená",J2856,0)</f>
        <v>0</v>
      </c>
      <c r="BH2856" s="199">
        <f>IF(N2856="sníž. přenesená",J2856,0)</f>
        <v>0</v>
      </c>
      <c r="BI2856" s="199">
        <f>IF(N2856="nulová",J2856,0)</f>
        <v>0</v>
      </c>
      <c r="BJ2856" s="18" t="s">
        <v>87</v>
      </c>
      <c r="BK2856" s="199">
        <f>ROUND(I2856*H2856,2)</f>
        <v>0</v>
      </c>
      <c r="BL2856" s="18" t="s">
        <v>263</v>
      </c>
      <c r="BM2856" s="198" t="s">
        <v>4520</v>
      </c>
    </row>
    <row r="2857" spans="1:65" s="13" customFormat="1">
      <c r="B2857" s="200"/>
      <c r="C2857" s="201"/>
      <c r="D2857" s="202" t="s">
        <v>186</v>
      </c>
      <c r="E2857" s="203" t="s">
        <v>1</v>
      </c>
      <c r="F2857" s="204" t="s">
        <v>4472</v>
      </c>
      <c r="G2857" s="201"/>
      <c r="H2857" s="205">
        <v>22.4</v>
      </c>
      <c r="I2857" s="206"/>
      <c r="J2857" s="201"/>
      <c r="K2857" s="201"/>
      <c r="L2857" s="207"/>
      <c r="M2857" s="208"/>
      <c r="N2857" s="209"/>
      <c r="O2857" s="209"/>
      <c r="P2857" s="209"/>
      <c r="Q2857" s="209"/>
      <c r="R2857" s="209"/>
      <c r="S2857" s="209"/>
      <c r="T2857" s="210"/>
      <c r="AT2857" s="211" t="s">
        <v>186</v>
      </c>
      <c r="AU2857" s="211" t="s">
        <v>89</v>
      </c>
      <c r="AV2857" s="13" t="s">
        <v>89</v>
      </c>
      <c r="AW2857" s="13" t="s">
        <v>35</v>
      </c>
      <c r="AX2857" s="13" t="s">
        <v>79</v>
      </c>
      <c r="AY2857" s="211" t="s">
        <v>158</v>
      </c>
    </row>
    <row r="2858" spans="1:65" s="13" customFormat="1">
      <c r="B2858" s="200"/>
      <c r="C2858" s="201"/>
      <c r="D2858" s="202" t="s">
        <v>186</v>
      </c>
      <c r="E2858" s="203" t="s">
        <v>1</v>
      </c>
      <c r="F2858" s="204" t="s">
        <v>4473</v>
      </c>
      <c r="G2858" s="201"/>
      <c r="H2858" s="205">
        <v>116.2</v>
      </c>
      <c r="I2858" s="206"/>
      <c r="J2858" s="201"/>
      <c r="K2858" s="201"/>
      <c r="L2858" s="207"/>
      <c r="M2858" s="208"/>
      <c r="N2858" s="209"/>
      <c r="O2858" s="209"/>
      <c r="P2858" s="209"/>
      <c r="Q2858" s="209"/>
      <c r="R2858" s="209"/>
      <c r="S2858" s="209"/>
      <c r="T2858" s="210"/>
      <c r="AT2858" s="211" t="s">
        <v>186</v>
      </c>
      <c r="AU2858" s="211" t="s">
        <v>89</v>
      </c>
      <c r="AV2858" s="13" t="s">
        <v>89</v>
      </c>
      <c r="AW2858" s="13" t="s">
        <v>35</v>
      </c>
      <c r="AX2858" s="13" t="s">
        <v>79</v>
      </c>
      <c r="AY2858" s="211" t="s">
        <v>158</v>
      </c>
    </row>
    <row r="2859" spans="1:65" s="14" customFormat="1">
      <c r="B2859" s="212"/>
      <c r="C2859" s="213"/>
      <c r="D2859" s="202" t="s">
        <v>186</v>
      </c>
      <c r="E2859" s="214" t="s">
        <v>1</v>
      </c>
      <c r="F2859" s="215" t="s">
        <v>199</v>
      </c>
      <c r="G2859" s="213"/>
      <c r="H2859" s="216">
        <v>138.6</v>
      </c>
      <c r="I2859" s="217"/>
      <c r="J2859" s="213"/>
      <c r="K2859" s="213"/>
      <c r="L2859" s="218"/>
      <c r="M2859" s="219"/>
      <c r="N2859" s="220"/>
      <c r="O2859" s="220"/>
      <c r="P2859" s="220"/>
      <c r="Q2859" s="220"/>
      <c r="R2859" s="220"/>
      <c r="S2859" s="220"/>
      <c r="T2859" s="221"/>
      <c r="AT2859" s="222" t="s">
        <v>186</v>
      </c>
      <c r="AU2859" s="222" t="s">
        <v>89</v>
      </c>
      <c r="AV2859" s="14" t="s">
        <v>165</v>
      </c>
      <c r="AW2859" s="14" t="s">
        <v>35</v>
      </c>
      <c r="AX2859" s="14" t="s">
        <v>87</v>
      </c>
      <c r="AY2859" s="222" t="s">
        <v>158</v>
      </c>
    </row>
    <row r="2860" spans="1:65" s="2" customFormat="1" ht="16.5" customHeight="1">
      <c r="A2860" s="35"/>
      <c r="B2860" s="36"/>
      <c r="C2860" s="244" t="s">
        <v>2497</v>
      </c>
      <c r="D2860" s="244" t="s">
        <v>343</v>
      </c>
      <c r="E2860" s="245" t="s">
        <v>4521</v>
      </c>
      <c r="F2860" s="246" t="s">
        <v>4522</v>
      </c>
      <c r="G2860" s="247" t="s">
        <v>332</v>
      </c>
      <c r="H2860" s="248">
        <v>141.37200000000001</v>
      </c>
      <c r="I2860" s="249"/>
      <c r="J2860" s="250">
        <f>ROUND(I2860*H2860,2)</f>
        <v>0</v>
      </c>
      <c r="K2860" s="246" t="s">
        <v>217</v>
      </c>
      <c r="L2860" s="251"/>
      <c r="M2860" s="252" t="s">
        <v>1</v>
      </c>
      <c r="N2860" s="253" t="s">
        <v>44</v>
      </c>
      <c r="O2860" s="72"/>
      <c r="P2860" s="196">
        <f>O2860*H2860</f>
        <v>0</v>
      </c>
      <c r="Q2860" s="196">
        <v>2.5999999999999998E-4</v>
      </c>
      <c r="R2860" s="196">
        <f>Q2860*H2860</f>
        <v>3.675672E-2</v>
      </c>
      <c r="S2860" s="196">
        <v>0</v>
      </c>
      <c r="T2860" s="197">
        <f>S2860*H2860</f>
        <v>0</v>
      </c>
      <c r="U2860" s="35"/>
      <c r="V2860" s="35"/>
      <c r="W2860" s="35"/>
      <c r="X2860" s="35"/>
      <c r="Y2860" s="35"/>
      <c r="Z2860" s="35"/>
      <c r="AA2860" s="35"/>
      <c r="AB2860" s="35"/>
      <c r="AC2860" s="35"/>
      <c r="AD2860" s="35"/>
      <c r="AE2860" s="35"/>
      <c r="AR2860" s="198" t="s">
        <v>359</v>
      </c>
      <c r="AT2860" s="198" t="s">
        <v>343</v>
      </c>
      <c r="AU2860" s="198" t="s">
        <v>89</v>
      </c>
      <c r="AY2860" s="18" t="s">
        <v>158</v>
      </c>
      <c r="BE2860" s="199">
        <f>IF(N2860="základní",J2860,0)</f>
        <v>0</v>
      </c>
      <c r="BF2860" s="199">
        <f>IF(N2860="snížená",J2860,0)</f>
        <v>0</v>
      </c>
      <c r="BG2860" s="199">
        <f>IF(N2860="zákl. přenesená",J2860,0)</f>
        <v>0</v>
      </c>
      <c r="BH2860" s="199">
        <f>IF(N2860="sníž. přenesená",J2860,0)</f>
        <v>0</v>
      </c>
      <c r="BI2860" s="199">
        <f>IF(N2860="nulová",J2860,0)</f>
        <v>0</v>
      </c>
      <c r="BJ2860" s="18" t="s">
        <v>87</v>
      </c>
      <c r="BK2860" s="199">
        <f>ROUND(I2860*H2860,2)</f>
        <v>0</v>
      </c>
      <c r="BL2860" s="18" t="s">
        <v>263</v>
      </c>
      <c r="BM2860" s="198" t="s">
        <v>4523</v>
      </c>
    </row>
    <row r="2861" spans="1:65" s="13" customFormat="1">
      <c r="B2861" s="200"/>
      <c r="C2861" s="201"/>
      <c r="D2861" s="202" t="s">
        <v>186</v>
      </c>
      <c r="E2861" s="201"/>
      <c r="F2861" s="204" t="s">
        <v>4524</v>
      </c>
      <c r="G2861" s="201"/>
      <c r="H2861" s="205">
        <v>141.37200000000001</v>
      </c>
      <c r="I2861" s="206"/>
      <c r="J2861" s="201"/>
      <c r="K2861" s="201"/>
      <c r="L2861" s="207"/>
      <c r="M2861" s="208"/>
      <c r="N2861" s="209"/>
      <c r="O2861" s="209"/>
      <c r="P2861" s="209"/>
      <c r="Q2861" s="209"/>
      <c r="R2861" s="209"/>
      <c r="S2861" s="209"/>
      <c r="T2861" s="210"/>
      <c r="AT2861" s="211" t="s">
        <v>186</v>
      </c>
      <c r="AU2861" s="211" t="s">
        <v>89</v>
      </c>
      <c r="AV2861" s="13" t="s">
        <v>89</v>
      </c>
      <c r="AW2861" s="13" t="s">
        <v>4</v>
      </c>
      <c r="AX2861" s="13" t="s">
        <v>87</v>
      </c>
      <c r="AY2861" s="211" t="s">
        <v>158</v>
      </c>
    </row>
    <row r="2862" spans="1:65" s="2" customFormat="1" ht="16.5" customHeight="1">
      <c r="A2862" s="35"/>
      <c r="B2862" s="36"/>
      <c r="C2862" s="187" t="s">
        <v>4525</v>
      </c>
      <c r="D2862" s="187" t="s">
        <v>161</v>
      </c>
      <c r="E2862" s="188" t="s">
        <v>4526</v>
      </c>
      <c r="F2862" s="189" t="s">
        <v>4527</v>
      </c>
      <c r="G2862" s="190" t="s">
        <v>332</v>
      </c>
      <c r="H2862" s="191">
        <v>126.42</v>
      </c>
      <c r="I2862" s="192"/>
      <c r="J2862" s="193">
        <f>ROUND(I2862*H2862,2)</f>
        <v>0</v>
      </c>
      <c r="K2862" s="189" t="s">
        <v>217</v>
      </c>
      <c r="L2862" s="40"/>
      <c r="M2862" s="194" t="s">
        <v>1</v>
      </c>
      <c r="N2862" s="195" t="s">
        <v>44</v>
      </c>
      <c r="O2862" s="72"/>
      <c r="P2862" s="196">
        <f>O2862*H2862</f>
        <v>0</v>
      </c>
      <c r="Q2862" s="196">
        <v>0</v>
      </c>
      <c r="R2862" s="196">
        <f>Q2862*H2862</f>
        <v>0</v>
      </c>
      <c r="S2862" s="196">
        <v>0</v>
      </c>
      <c r="T2862" s="197">
        <f>S2862*H2862</f>
        <v>0</v>
      </c>
      <c r="U2862" s="35"/>
      <c r="V2862" s="35"/>
      <c r="W2862" s="35"/>
      <c r="X2862" s="35"/>
      <c r="Y2862" s="35"/>
      <c r="Z2862" s="35"/>
      <c r="AA2862" s="35"/>
      <c r="AB2862" s="35"/>
      <c r="AC2862" s="35"/>
      <c r="AD2862" s="35"/>
      <c r="AE2862" s="35"/>
      <c r="AR2862" s="198" t="s">
        <v>263</v>
      </c>
      <c r="AT2862" s="198" t="s">
        <v>161</v>
      </c>
      <c r="AU2862" s="198" t="s">
        <v>89</v>
      </c>
      <c r="AY2862" s="18" t="s">
        <v>158</v>
      </c>
      <c r="BE2862" s="199">
        <f>IF(N2862="základní",J2862,0)</f>
        <v>0</v>
      </c>
      <c r="BF2862" s="199">
        <f>IF(N2862="snížená",J2862,0)</f>
        <v>0</v>
      </c>
      <c r="BG2862" s="199">
        <f>IF(N2862="zákl. přenesená",J2862,0)</f>
        <v>0</v>
      </c>
      <c r="BH2862" s="199">
        <f>IF(N2862="sníž. přenesená",J2862,0)</f>
        <v>0</v>
      </c>
      <c r="BI2862" s="199">
        <f>IF(N2862="nulová",J2862,0)</f>
        <v>0</v>
      </c>
      <c r="BJ2862" s="18" t="s">
        <v>87</v>
      </c>
      <c r="BK2862" s="199">
        <f>ROUND(I2862*H2862,2)</f>
        <v>0</v>
      </c>
      <c r="BL2862" s="18" t="s">
        <v>263</v>
      </c>
      <c r="BM2862" s="198" t="s">
        <v>4528</v>
      </c>
    </row>
    <row r="2863" spans="1:65" s="13" customFormat="1">
      <c r="B2863" s="200"/>
      <c r="C2863" s="201"/>
      <c r="D2863" s="202" t="s">
        <v>186</v>
      </c>
      <c r="E2863" s="203" t="s">
        <v>1</v>
      </c>
      <c r="F2863" s="204" t="s">
        <v>4529</v>
      </c>
      <c r="G2863" s="201"/>
      <c r="H2863" s="205">
        <v>20.5</v>
      </c>
      <c r="I2863" s="206"/>
      <c r="J2863" s="201"/>
      <c r="K2863" s="201"/>
      <c r="L2863" s="207"/>
      <c r="M2863" s="208"/>
      <c r="N2863" s="209"/>
      <c r="O2863" s="209"/>
      <c r="P2863" s="209"/>
      <c r="Q2863" s="209"/>
      <c r="R2863" s="209"/>
      <c r="S2863" s="209"/>
      <c r="T2863" s="210"/>
      <c r="AT2863" s="211" t="s">
        <v>186</v>
      </c>
      <c r="AU2863" s="211" t="s">
        <v>89</v>
      </c>
      <c r="AV2863" s="13" t="s">
        <v>89</v>
      </c>
      <c r="AW2863" s="13" t="s">
        <v>35</v>
      </c>
      <c r="AX2863" s="13" t="s">
        <v>79</v>
      </c>
      <c r="AY2863" s="211" t="s">
        <v>158</v>
      </c>
    </row>
    <row r="2864" spans="1:65" s="13" customFormat="1">
      <c r="B2864" s="200"/>
      <c r="C2864" s="201"/>
      <c r="D2864" s="202" t="s">
        <v>186</v>
      </c>
      <c r="E2864" s="203" t="s">
        <v>1</v>
      </c>
      <c r="F2864" s="204" t="s">
        <v>4530</v>
      </c>
      <c r="G2864" s="201"/>
      <c r="H2864" s="205">
        <v>75.599999999999994</v>
      </c>
      <c r="I2864" s="206"/>
      <c r="J2864" s="201"/>
      <c r="K2864" s="201"/>
      <c r="L2864" s="207"/>
      <c r="M2864" s="208"/>
      <c r="N2864" s="209"/>
      <c r="O2864" s="209"/>
      <c r="P2864" s="209"/>
      <c r="Q2864" s="209"/>
      <c r="R2864" s="209"/>
      <c r="S2864" s="209"/>
      <c r="T2864" s="210"/>
      <c r="AT2864" s="211" t="s">
        <v>186</v>
      </c>
      <c r="AU2864" s="211" t="s">
        <v>89</v>
      </c>
      <c r="AV2864" s="13" t="s">
        <v>89</v>
      </c>
      <c r="AW2864" s="13" t="s">
        <v>35</v>
      </c>
      <c r="AX2864" s="13" t="s">
        <v>79</v>
      </c>
      <c r="AY2864" s="211" t="s">
        <v>158</v>
      </c>
    </row>
    <row r="2865" spans="1:65" s="13" customFormat="1">
      <c r="B2865" s="200"/>
      <c r="C2865" s="201"/>
      <c r="D2865" s="202" t="s">
        <v>186</v>
      </c>
      <c r="E2865" s="203" t="s">
        <v>1</v>
      </c>
      <c r="F2865" s="204" t="s">
        <v>4531</v>
      </c>
      <c r="G2865" s="201"/>
      <c r="H2865" s="205">
        <v>17.5</v>
      </c>
      <c r="I2865" s="206"/>
      <c r="J2865" s="201"/>
      <c r="K2865" s="201"/>
      <c r="L2865" s="207"/>
      <c r="M2865" s="208"/>
      <c r="N2865" s="209"/>
      <c r="O2865" s="209"/>
      <c r="P2865" s="209"/>
      <c r="Q2865" s="209"/>
      <c r="R2865" s="209"/>
      <c r="S2865" s="209"/>
      <c r="T2865" s="210"/>
      <c r="AT2865" s="211" t="s">
        <v>186</v>
      </c>
      <c r="AU2865" s="211" t="s">
        <v>89</v>
      </c>
      <c r="AV2865" s="13" t="s">
        <v>89</v>
      </c>
      <c r="AW2865" s="13" t="s">
        <v>35</v>
      </c>
      <c r="AX2865" s="13" t="s">
        <v>79</v>
      </c>
      <c r="AY2865" s="211" t="s">
        <v>158</v>
      </c>
    </row>
    <row r="2866" spans="1:65" s="13" customFormat="1">
      <c r="B2866" s="200"/>
      <c r="C2866" s="201"/>
      <c r="D2866" s="202" t="s">
        <v>186</v>
      </c>
      <c r="E2866" s="203" t="s">
        <v>1</v>
      </c>
      <c r="F2866" s="204" t="s">
        <v>4532</v>
      </c>
      <c r="G2866" s="201"/>
      <c r="H2866" s="205">
        <v>3.11</v>
      </c>
      <c r="I2866" s="206"/>
      <c r="J2866" s="201"/>
      <c r="K2866" s="201"/>
      <c r="L2866" s="207"/>
      <c r="M2866" s="208"/>
      <c r="N2866" s="209"/>
      <c r="O2866" s="209"/>
      <c r="P2866" s="209"/>
      <c r="Q2866" s="209"/>
      <c r="R2866" s="209"/>
      <c r="S2866" s="209"/>
      <c r="T2866" s="210"/>
      <c r="AT2866" s="211" t="s">
        <v>186</v>
      </c>
      <c r="AU2866" s="211" t="s">
        <v>89</v>
      </c>
      <c r="AV2866" s="13" t="s">
        <v>89</v>
      </c>
      <c r="AW2866" s="13" t="s">
        <v>35</v>
      </c>
      <c r="AX2866" s="13" t="s">
        <v>79</v>
      </c>
      <c r="AY2866" s="211" t="s">
        <v>158</v>
      </c>
    </row>
    <row r="2867" spans="1:65" s="13" customFormat="1">
      <c r="B2867" s="200"/>
      <c r="C2867" s="201"/>
      <c r="D2867" s="202" t="s">
        <v>186</v>
      </c>
      <c r="E2867" s="203" t="s">
        <v>1</v>
      </c>
      <c r="F2867" s="204" t="s">
        <v>4533</v>
      </c>
      <c r="G2867" s="201"/>
      <c r="H2867" s="205">
        <v>7.61</v>
      </c>
      <c r="I2867" s="206"/>
      <c r="J2867" s="201"/>
      <c r="K2867" s="201"/>
      <c r="L2867" s="207"/>
      <c r="M2867" s="208"/>
      <c r="N2867" s="209"/>
      <c r="O2867" s="209"/>
      <c r="P2867" s="209"/>
      <c r="Q2867" s="209"/>
      <c r="R2867" s="209"/>
      <c r="S2867" s="209"/>
      <c r="T2867" s="210"/>
      <c r="AT2867" s="211" t="s">
        <v>186</v>
      </c>
      <c r="AU2867" s="211" t="s">
        <v>89</v>
      </c>
      <c r="AV2867" s="13" t="s">
        <v>89</v>
      </c>
      <c r="AW2867" s="13" t="s">
        <v>35</v>
      </c>
      <c r="AX2867" s="13" t="s">
        <v>79</v>
      </c>
      <c r="AY2867" s="211" t="s">
        <v>158</v>
      </c>
    </row>
    <row r="2868" spans="1:65" s="13" customFormat="1">
      <c r="B2868" s="200"/>
      <c r="C2868" s="201"/>
      <c r="D2868" s="202" t="s">
        <v>186</v>
      </c>
      <c r="E2868" s="203" t="s">
        <v>1</v>
      </c>
      <c r="F2868" s="204" t="s">
        <v>4534</v>
      </c>
      <c r="G2868" s="201"/>
      <c r="H2868" s="205">
        <v>2.1</v>
      </c>
      <c r="I2868" s="206"/>
      <c r="J2868" s="201"/>
      <c r="K2868" s="201"/>
      <c r="L2868" s="207"/>
      <c r="M2868" s="208"/>
      <c r="N2868" s="209"/>
      <c r="O2868" s="209"/>
      <c r="P2868" s="209"/>
      <c r="Q2868" s="209"/>
      <c r="R2868" s="209"/>
      <c r="S2868" s="209"/>
      <c r="T2868" s="210"/>
      <c r="AT2868" s="211" t="s">
        <v>186</v>
      </c>
      <c r="AU2868" s="211" t="s">
        <v>89</v>
      </c>
      <c r="AV2868" s="13" t="s">
        <v>89</v>
      </c>
      <c r="AW2868" s="13" t="s">
        <v>35</v>
      </c>
      <c r="AX2868" s="13" t="s">
        <v>79</v>
      </c>
      <c r="AY2868" s="211" t="s">
        <v>158</v>
      </c>
    </row>
    <row r="2869" spans="1:65" s="14" customFormat="1">
      <c r="B2869" s="212"/>
      <c r="C2869" s="213"/>
      <c r="D2869" s="202" t="s">
        <v>186</v>
      </c>
      <c r="E2869" s="214" t="s">
        <v>1</v>
      </c>
      <c r="F2869" s="215" t="s">
        <v>199</v>
      </c>
      <c r="G2869" s="213"/>
      <c r="H2869" s="216">
        <v>126.42</v>
      </c>
      <c r="I2869" s="217"/>
      <c r="J2869" s="213"/>
      <c r="K2869" s="213"/>
      <c r="L2869" s="218"/>
      <c r="M2869" s="219"/>
      <c r="N2869" s="220"/>
      <c r="O2869" s="220"/>
      <c r="P2869" s="220"/>
      <c r="Q2869" s="220"/>
      <c r="R2869" s="220"/>
      <c r="S2869" s="220"/>
      <c r="T2869" s="221"/>
      <c r="AT2869" s="222" t="s">
        <v>186</v>
      </c>
      <c r="AU2869" s="222" t="s">
        <v>89</v>
      </c>
      <c r="AV2869" s="14" t="s">
        <v>165</v>
      </c>
      <c r="AW2869" s="14" t="s">
        <v>35</v>
      </c>
      <c r="AX2869" s="14" t="s">
        <v>87</v>
      </c>
      <c r="AY2869" s="222" t="s">
        <v>158</v>
      </c>
    </row>
    <row r="2870" spans="1:65" s="2" customFormat="1" ht="16.5" customHeight="1">
      <c r="A2870" s="35"/>
      <c r="B2870" s="36"/>
      <c r="C2870" s="244" t="s">
        <v>4535</v>
      </c>
      <c r="D2870" s="244" t="s">
        <v>343</v>
      </c>
      <c r="E2870" s="245" t="s">
        <v>4536</v>
      </c>
      <c r="F2870" s="246" t="s">
        <v>4537</v>
      </c>
      <c r="G2870" s="247" t="s">
        <v>332</v>
      </c>
      <c r="H2870" s="248">
        <v>128.94800000000001</v>
      </c>
      <c r="I2870" s="249"/>
      <c r="J2870" s="250">
        <f>ROUND(I2870*H2870,2)</f>
        <v>0</v>
      </c>
      <c r="K2870" s="246" t="s">
        <v>1</v>
      </c>
      <c r="L2870" s="251"/>
      <c r="M2870" s="252" t="s">
        <v>1</v>
      </c>
      <c r="N2870" s="253" t="s">
        <v>44</v>
      </c>
      <c r="O2870" s="72"/>
      <c r="P2870" s="196">
        <f>O2870*H2870</f>
        <v>0</v>
      </c>
      <c r="Q2870" s="196">
        <v>1.6000000000000001E-4</v>
      </c>
      <c r="R2870" s="196">
        <f>Q2870*H2870</f>
        <v>2.0631680000000003E-2</v>
      </c>
      <c r="S2870" s="196">
        <v>0</v>
      </c>
      <c r="T2870" s="197">
        <f>S2870*H2870</f>
        <v>0</v>
      </c>
      <c r="U2870" s="35"/>
      <c r="V2870" s="35"/>
      <c r="W2870" s="35"/>
      <c r="X2870" s="35"/>
      <c r="Y2870" s="35"/>
      <c r="Z2870" s="35"/>
      <c r="AA2870" s="35"/>
      <c r="AB2870" s="35"/>
      <c r="AC2870" s="35"/>
      <c r="AD2870" s="35"/>
      <c r="AE2870" s="35"/>
      <c r="AR2870" s="198" t="s">
        <v>359</v>
      </c>
      <c r="AT2870" s="198" t="s">
        <v>343</v>
      </c>
      <c r="AU2870" s="198" t="s">
        <v>89</v>
      </c>
      <c r="AY2870" s="18" t="s">
        <v>158</v>
      </c>
      <c r="BE2870" s="199">
        <f>IF(N2870="základní",J2870,0)</f>
        <v>0</v>
      </c>
      <c r="BF2870" s="199">
        <f>IF(N2870="snížená",J2870,0)</f>
        <v>0</v>
      </c>
      <c r="BG2870" s="199">
        <f>IF(N2870="zákl. přenesená",J2870,0)</f>
        <v>0</v>
      </c>
      <c r="BH2870" s="199">
        <f>IF(N2870="sníž. přenesená",J2870,0)</f>
        <v>0</v>
      </c>
      <c r="BI2870" s="199">
        <f>IF(N2870="nulová",J2870,0)</f>
        <v>0</v>
      </c>
      <c r="BJ2870" s="18" t="s">
        <v>87</v>
      </c>
      <c r="BK2870" s="199">
        <f>ROUND(I2870*H2870,2)</f>
        <v>0</v>
      </c>
      <c r="BL2870" s="18" t="s">
        <v>263</v>
      </c>
      <c r="BM2870" s="198" t="s">
        <v>4538</v>
      </c>
    </row>
    <row r="2871" spans="1:65" s="13" customFormat="1">
      <c r="B2871" s="200"/>
      <c r="C2871" s="201"/>
      <c r="D2871" s="202" t="s">
        <v>186</v>
      </c>
      <c r="E2871" s="201"/>
      <c r="F2871" s="204" t="s">
        <v>4539</v>
      </c>
      <c r="G2871" s="201"/>
      <c r="H2871" s="205">
        <v>128.94800000000001</v>
      </c>
      <c r="I2871" s="206"/>
      <c r="J2871" s="201"/>
      <c r="K2871" s="201"/>
      <c r="L2871" s="207"/>
      <c r="M2871" s="208"/>
      <c r="N2871" s="209"/>
      <c r="O2871" s="209"/>
      <c r="P2871" s="209"/>
      <c r="Q2871" s="209"/>
      <c r="R2871" s="209"/>
      <c r="S2871" s="209"/>
      <c r="T2871" s="210"/>
      <c r="AT2871" s="211" t="s">
        <v>186</v>
      </c>
      <c r="AU2871" s="211" t="s">
        <v>89</v>
      </c>
      <c r="AV2871" s="13" t="s">
        <v>89</v>
      </c>
      <c r="AW2871" s="13" t="s">
        <v>4</v>
      </c>
      <c r="AX2871" s="13" t="s">
        <v>87</v>
      </c>
      <c r="AY2871" s="211" t="s">
        <v>158</v>
      </c>
    </row>
    <row r="2872" spans="1:65" s="2" customFormat="1" ht="16.5" customHeight="1">
      <c r="A2872" s="35"/>
      <c r="B2872" s="36"/>
      <c r="C2872" s="187" t="s">
        <v>4540</v>
      </c>
      <c r="D2872" s="187" t="s">
        <v>161</v>
      </c>
      <c r="E2872" s="188" t="s">
        <v>4541</v>
      </c>
      <c r="F2872" s="189" t="s">
        <v>4542</v>
      </c>
      <c r="G2872" s="190" t="s">
        <v>332</v>
      </c>
      <c r="H2872" s="191">
        <v>4269.84</v>
      </c>
      <c r="I2872" s="192"/>
      <c r="J2872" s="193">
        <f>ROUND(I2872*H2872,2)</f>
        <v>0</v>
      </c>
      <c r="K2872" s="189" t="s">
        <v>217</v>
      </c>
      <c r="L2872" s="40"/>
      <c r="M2872" s="194" t="s">
        <v>1</v>
      </c>
      <c r="N2872" s="195" t="s">
        <v>44</v>
      </c>
      <c r="O2872" s="72"/>
      <c r="P2872" s="196">
        <f>O2872*H2872</f>
        <v>0</v>
      </c>
      <c r="Q2872" s="196">
        <v>0</v>
      </c>
      <c r="R2872" s="196">
        <f>Q2872*H2872</f>
        <v>0</v>
      </c>
      <c r="S2872" s="196">
        <v>0</v>
      </c>
      <c r="T2872" s="197">
        <f>S2872*H2872</f>
        <v>0</v>
      </c>
      <c r="U2872" s="35"/>
      <c r="V2872" s="35"/>
      <c r="W2872" s="35"/>
      <c r="X2872" s="35"/>
      <c r="Y2872" s="35"/>
      <c r="Z2872" s="35"/>
      <c r="AA2872" s="35"/>
      <c r="AB2872" s="35"/>
      <c r="AC2872" s="35"/>
      <c r="AD2872" s="35"/>
      <c r="AE2872" s="35"/>
      <c r="AR2872" s="198" t="s">
        <v>263</v>
      </c>
      <c r="AT2872" s="198" t="s">
        <v>161</v>
      </c>
      <c r="AU2872" s="198" t="s">
        <v>89</v>
      </c>
      <c r="AY2872" s="18" t="s">
        <v>158</v>
      </c>
      <c r="BE2872" s="199">
        <f>IF(N2872="základní",J2872,0)</f>
        <v>0</v>
      </c>
      <c r="BF2872" s="199">
        <f>IF(N2872="snížená",J2872,0)</f>
        <v>0</v>
      </c>
      <c r="BG2872" s="199">
        <f>IF(N2872="zákl. přenesená",J2872,0)</f>
        <v>0</v>
      </c>
      <c r="BH2872" s="199">
        <f>IF(N2872="sníž. přenesená",J2872,0)</f>
        <v>0</v>
      </c>
      <c r="BI2872" s="199">
        <f>IF(N2872="nulová",J2872,0)</f>
        <v>0</v>
      </c>
      <c r="BJ2872" s="18" t="s">
        <v>87</v>
      </c>
      <c r="BK2872" s="199">
        <f>ROUND(I2872*H2872,2)</f>
        <v>0</v>
      </c>
      <c r="BL2872" s="18" t="s">
        <v>263</v>
      </c>
      <c r="BM2872" s="198" t="s">
        <v>4543</v>
      </c>
    </row>
    <row r="2873" spans="1:65" s="13" customFormat="1">
      <c r="B2873" s="200"/>
      <c r="C2873" s="201"/>
      <c r="D2873" s="202" t="s">
        <v>186</v>
      </c>
      <c r="E2873" s="203" t="s">
        <v>1</v>
      </c>
      <c r="F2873" s="204" t="s">
        <v>4544</v>
      </c>
      <c r="G2873" s="201"/>
      <c r="H2873" s="205">
        <v>4269.84</v>
      </c>
      <c r="I2873" s="206"/>
      <c r="J2873" s="201"/>
      <c r="K2873" s="201"/>
      <c r="L2873" s="207"/>
      <c r="M2873" s="208"/>
      <c r="N2873" s="209"/>
      <c r="O2873" s="209"/>
      <c r="P2873" s="209"/>
      <c r="Q2873" s="209"/>
      <c r="R2873" s="209"/>
      <c r="S2873" s="209"/>
      <c r="T2873" s="210"/>
      <c r="AT2873" s="211" t="s">
        <v>186</v>
      </c>
      <c r="AU2873" s="211" t="s">
        <v>89</v>
      </c>
      <c r="AV2873" s="13" t="s">
        <v>89</v>
      </c>
      <c r="AW2873" s="13" t="s">
        <v>35</v>
      </c>
      <c r="AX2873" s="13" t="s">
        <v>87</v>
      </c>
      <c r="AY2873" s="211" t="s">
        <v>158</v>
      </c>
    </row>
    <row r="2874" spans="1:65" s="2" customFormat="1" ht="44.25" customHeight="1">
      <c r="A2874" s="35"/>
      <c r="B2874" s="36"/>
      <c r="C2874" s="244" t="s">
        <v>2527</v>
      </c>
      <c r="D2874" s="244" t="s">
        <v>343</v>
      </c>
      <c r="E2874" s="245" t="s">
        <v>4434</v>
      </c>
      <c r="F2874" s="246" t="s">
        <v>4435</v>
      </c>
      <c r="G2874" s="247" t="s">
        <v>216</v>
      </c>
      <c r="H2874" s="248">
        <v>375.74599999999998</v>
      </c>
      <c r="I2874" s="249"/>
      <c r="J2874" s="250">
        <f>ROUND(I2874*H2874,2)</f>
        <v>0</v>
      </c>
      <c r="K2874" s="246" t="s">
        <v>1</v>
      </c>
      <c r="L2874" s="251"/>
      <c r="M2874" s="252" t="s">
        <v>1</v>
      </c>
      <c r="N2874" s="253" t="s">
        <v>44</v>
      </c>
      <c r="O2874" s="72"/>
      <c r="P2874" s="196">
        <f>O2874*H2874</f>
        <v>0</v>
      </c>
      <c r="Q2874" s="196">
        <v>2.7699999999999999E-3</v>
      </c>
      <c r="R2874" s="196">
        <f>Q2874*H2874</f>
        <v>1.0408164199999999</v>
      </c>
      <c r="S2874" s="196">
        <v>0</v>
      </c>
      <c r="T2874" s="197">
        <f>S2874*H2874</f>
        <v>0</v>
      </c>
      <c r="U2874" s="35"/>
      <c r="V2874" s="35"/>
      <c r="W2874" s="35"/>
      <c r="X2874" s="35"/>
      <c r="Y2874" s="35"/>
      <c r="Z2874" s="35"/>
      <c r="AA2874" s="35"/>
      <c r="AB2874" s="35"/>
      <c r="AC2874" s="35"/>
      <c r="AD2874" s="35"/>
      <c r="AE2874" s="35"/>
      <c r="AR2874" s="198" t="s">
        <v>359</v>
      </c>
      <c r="AT2874" s="198" t="s">
        <v>343</v>
      </c>
      <c r="AU2874" s="198" t="s">
        <v>89</v>
      </c>
      <c r="AY2874" s="18" t="s">
        <v>158</v>
      </c>
      <c r="BE2874" s="199">
        <f>IF(N2874="základní",J2874,0)</f>
        <v>0</v>
      </c>
      <c r="BF2874" s="199">
        <f>IF(N2874="snížená",J2874,0)</f>
        <v>0</v>
      </c>
      <c r="BG2874" s="199">
        <f>IF(N2874="zákl. přenesená",J2874,0)</f>
        <v>0</v>
      </c>
      <c r="BH2874" s="199">
        <f>IF(N2874="sníž. přenesená",J2874,0)</f>
        <v>0</v>
      </c>
      <c r="BI2874" s="199">
        <f>IF(N2874="nulová",J2874,0)</f>
        <v>0</v>
      </c>
      <c r="BJ2874" s="18" t="s">
        <v>87</v>
      </c>
      <c r="BK2874" s="199">
        <f>ROUND(I2874*H2874,2)</f>
        <v>0</v>
      </c>
      <c r="BL2874" s="18" t="s">
        <v>263</v>
      </c>
      <c r="BM2874" s="198" t="s">
        <v>4545</v>
      </c>
    </row>
    <row r="2875" spans="1:65" s="13" customFormat="1">
      <c r="B2875" s="200"/>
      <c r="C2875" s="201"/>
      <c r="D2875" s="202" t="s">
        <v>186</v>
      </c>
      <c r="E2875" s="203" t="s">
        <v>1</v>
      </c>
      <c r="F2875" s="204" t="s">
        <v>4546</v>
      </c>
      <c r="G2875" s="201"/>
      <c r="H2875" s="205">
        <v>375.74599999999998</v>
      </c>
      <c r="I2875" s="206"/>
      <c r="J2875" s="201"/>
      <c r="K2875" s="201"/>
      <c r="L2875" s="207"/>
      <c r="M2875" s="208"/>
      <c r="N2875" s="209"/>
      <c r="O2875" s="209"/>
      <c r="P2875" s="209"/>
      <c r="Q2875" s="209"/>
      <c r="R2875" s="209"/>
      <c r="S2875" s="209"/>
      <c r="T2875" s="210"/>
      <c r="AT2875" s="211" t="s">
        <v>186</v>
      </c>
      <c r="AU2875" s="211" t="s">
        <v>89</v>
      </c>
      <c r="AV2875" s="13" t="s">
        <v>89</v>
      </c>
      <c r="AW2875" s="13" t="s">
        <v>35</v>
      </c>
      <c r="AX2875" s="13" t="s">
        <v>87</v>
      </c>
      <c r="AY2875" s="211" t="s">
        <v>158</v>
      </c>
    </row>
    <row r="2876" spans="1:65" s="2" customFormat="1" ht="16.5" customHeight="1">
      <c r="A2876" s="35"/>
      <c r="B2876" s="36"/>
      <c r="C2876" s="187" t="s">
        <v>4547</v>
      </c>
      <c r="D2876" s="187" t="s">
        <v>161</v>
      </c>
      <c r="E2876" s="188" t="s">
        <v>4548</v>
      </c>
      <c r="F2876" s="189" t="s">
        <v>4549</v>
      </c>
      <c r="G2876" s="190" t="s">
        <v>332</v>
      </c>
      <c r="H2876" s="191">
        <v>116.2</v>
      </c>
      <c r="I2876" s="192"/>
      <c r="J2876" s="193">
        <f>ROUND(I2876*H2876,2)</f>
        <v>0</v>
      </c>
      <c r="K2876" s="189" t="s">
        <v>217</v>
      </c>
      <c r="L2876" s="40"/>
      <c r="M2876" s="194" t="s">
        <v>1</v>
      </c>
      <c r="N2876" s="195" t="s">
        <v>44</v>
      </c>
      <c r="O2876" s="72"/>
      <c r="P2876" s="196">
        <f>O2876*H2876</f>
        <v>0</v>
      </c>
      <c r="Q2876" s="196">
        <v>0</v>
      </c>
      <c r="R2876" s="196">
        <f>Q2876*H2876</f>
        <v>0</v>
      </c>
      <c r="S2876" s="196">
        <v>2.9999999999999997E-4</v>
      </c>
      <c r="T2876" s="197">
        <f>S2876*H2876</f>
        <v>3.4859999999999995E-2</v>
      </c>
      <c r="U2876" s="35"/>
      <c r="V2876" s="35"/>
      <c r="W2876" s="35"/>
      <c r="X2876" s="35"/>
      <c r="Y2876" s="35"/>
      <c r="Z2876" s="35"/>
      <c r="AA2876" s="35"/>
      <c r="AB2876" s="35"/>
      <c r="AC2876" s="35"/>
      <c r="AD2876" s="35"/>
      <c r="AE2876" s="35"/>
      <c r="AR2876" s="198" t="s">
        <v>263</v>
      </c>
      <c r="AT2876" s="198" t="s">
        <v>161</v>
      </c>
      <c r="AU2876" s="198" t="s">
        <v>89</v>
      </c>
      <c r="AY2876" s="18" t="s">
        <v>158</v>
      </c>
      <c r="BE2876" s="199">
        <f>IF(N2876="základní",J2876,0)</f>
        <v>0</v>
      </c>
      <c r="BF2876" s="199">
        <f>IF(N2876="snížená",J2876,0)</f>
        <v>0</v>
      </c>
      <c r="BG2876" s="199">
        <f>IF(N2876="zákl. přenesená",J2876,0)</f>
        <v>0</v>
      </c>
      <c r="BH2876" s="199">
        <f>IF(N2876="sníž. přenesená",J2876,0)</f>
        <v>0</v>
      </c>
      <c r="BI2876" s="199">
        <f>IF(N2876="nulová",J2876,0)</f>
        <v>0</v>
      </c>
      <c r="BJ2876" s="18" t="s">
        <v>87</v>
      </c>
      <c r="BK2876" s="199">
        <f>ROUND(I2876*H2876,2)</f>
        <v>0</v>
      </c>
      <c r="BL2876" s="18" t="s">
        <v>263</v>
      </c>
      <c r="BM2876" s="198" t="s">
        <v>4550</v>
      </c>
    </row>
    <row r="2877" spans="1:65" s="13" customFormat="1">
      <c r="B2877" s="200"/>
      <c r="C2877" s="201"/>
      <c r="D2877" s="202" t="s">
        <v>186</v>
      </c>
      <c r="E2877" s="203" t="s">
        <v>1</v>
      </c>
      <c r="F2877" s="204" t="s">
        <v>4551</v>
      </c>
      <c r="G2877" s="201"/>
      <c r="H2877" s="205">
        <v>116.2</v>
      </c>
      <c r="I2877" s="206"/>
      <c r="J2877" s="201"/>
      <c r="K2877" s="201"/>
      <c r="L2877" s="207"/>
      <c r="M2877" s="208"/>
      <c r="N2877" s="209"/>
      <c r="O2877" s="209"/>
      <c r="P2877" s="209"/>
      <c r="Q2877" s="209"/>
      <c r="R2877" s="209"/>
      <c r="S2877" s="209"/>
      <c r="T2877" s="210"/>
      <c r="AT2877" s="211" t="s">
        <v>186</v>
      </c>
      <c r="AU2877" s="211" t="s">
        <v>89</v>
      </c>
      <c r="AV2877" s="13" t="s">
        <v>89</v>
      </c>
      <c r="AW2877" s="13" t="s">
        <v>35</v>
      </c>
      <c r="AX2877" s="13" t="s">
        <v>87</v>
      </c>
      <c r="AY2877" s="211" t="s">
        <v>158</v>
      </c>
    </row>
    <row r="2878" spans="1:65" s="2" customFormat="1" ht="16.5" customHeight="1">
      <c r="A2878" s="35"/>
      <c r="B2878" s="36"/>
      <c r="C2878" s="187" t="s">
        <v>2591</v>
      </c>
      <c r="D2878" s="187" t="s">
        <v>161</v>
      </c>
      <c r="E2878" s="188" t="s">
        <v>4552</v>
      </c>
      <c r="F2878" s="189" t="s">
        <v>4553</v>
      </c>
      <c r="G2878" s="190" t="s">
        <v>216</v>
      </c>
      <c r="H2878" s="191">
        <v>3163.462</v>
      </c>
      <c r="I2878" s="192"/>
      <c r="J2878" s="193">
        <f>ROUND(I2878*H2878,2)</f>
        <v>0</v>
      </c>
      <c r="K2878" s="189" t="s">
        <v>217</v>
      </c>
      <c r="L2878" s="40"/>
      <c r="M2878" s="194" t="s">
        <v>1</v>
      </c>
      <c r="N2878" s="195" t="s">
        <v>44</v>
      </c>
      <c r="O2878" s="72"/>
      <c r="P2878" s="196">
        <f>O2878*H2878</f>
        <v>0</v>
      </c>
      <c r="Q2878" s="196">
        <v>0</v>
      </c>
      <c r="R2878" s="196">
        <f>Q2878*H2878</f>
        <v>0</v>
      </c>
      <c r="S2878" s="196">
        <v>0</v>
      </c>
      <c r="T2878" s="197">
        <f>S2878*H2878</f>
        <v>0</v>
      </c>
      <c r="U2878" s="35"/>
      <c r="V2878" s="35"/>
      <c r="W2878" s="35"/>
      <c r="X2878" s="35"/>
      <c r="Y2878" s="35"/>
      <c r="Z2878" s="35"/>
      <c r="AA2878" s="35"/>
      <c r="AB2878" s="35"/>
      <c r="AC2878" s="35"/>
      <c r="AD2878" s="35"/>
      <c r="AE2878" s="35"/>
      <c r="AR2878" s="198" t="s">
        <v>263</v>
      </c>
      <c r="AT2878" s="198" t="s">
        <v>161</v>
      </c>
      <c r="AU2878" s="198" t="s">
        <v>89</v>
      </c>
      <c r="AY2878" s="18" t="s">
        <v>158</v>
      </c>
      <c r="BE2878" s="199">
        <f>IF(N2878="základní",J2878,0)</f>
        <v>0</v>
      </c>
      <c r="BF2878" s="199">
        <f>IF(N2878="snížená",J2878,0)</f>
        <v>0</v>
      </c>
      <c r="BG2878" s="199">
        <f>IF(N2878="zákl. přenesená",J2878,0)</f>
        <v>0</v>
      </c>
      <c r="BH2878" s="199">
        <f>IF(N2878="sníž. přenesená",J2878,0)</f>
        <v>0</v>
      </c>
      <c r="BI2878" s="199">
        <f>IF(N2878="nulová",J2878,0)</f>
        <v>0</v>
      </c>
      <c r="BJ2878" s="18" t="s">
        <v>87</v>
      </c>
      <c r="BK2878" s="199">
        <f>ROUND(I2878*H2878,2)</f>
        <v>0</v>
      </c>
      <c r="BL2878" s="18" t="s">
        <v>263</v>
      </c>
      <c r="BM2878" s="198" t="s">
        <v>4554</v>
      </c>
    </row>
    <row r="2879" spans="1:65" s="2" customFormat="1" ht="16.5" customHeight="1">
      <c r="A2879" s="35"/>
      <c r="B2879" s="36"/>
      <c r="C2879" s="187" t="s">
        <v>4555</v>
      </c>
      <c r="D2879" s="187" t="s">
        <v>161</v>
      </c>
      <c r="E2879" s="188" t="s">
        <v>4556</v>
      </c>
      <c r="F2879" s="189" t="s">
        <v>4557</v>
      </c>
      <c r="G2879" s="190" t="s">
        <v>332</v>
      </c>
      <c r="H2879" s="191">
        <v>51.651000000000003</v>
      </c>
      <c r="I2879" s="192"/>
      <c r="J2879" s="193">
        <f>ROUND(I2879*H2879,2)</f>
        <v>0</v>
      </c>
      <c r="K2879" s="189" t="s">
        <v>217</v>
      </c>
      <c r="L2879" s="40"/>
      <c r="M2879" s="194" t="s">
        <v>1</v>
      </c>
      <c r="N2879" s="195" t="s">
        <v>44</v>
      </c>
      <c r="O2879" s="72"/>
      <c r="P2879" s="196">
        <f>O2879*H2879</f>
        <v>0</v>
      </c>
      <c r="Q2879" s="196">
        <v>0</v>
      </c>
      <c r="R2879" s="196">
        <f>Q2879*H2879</f>
        <v>0</v>
      </c>
      <c r="S2879" s="196">
        <v>0</v>
      </c>
      <c r="T2879" s="197">
        <f>S2879*H2879</f>
        <v>0</v>
      </c>
      <c r="U2879" s="35"/>
      <c r="V2879" s="35"/>
      <c r="W2879" s="35"/>
      <c r="X2879" s="35"/>
      <c r="Y2879" s="35"/>
      <c r="Z2879" s="35"/>
      <c r="AA2879" s="35"/>
      <c r="AB2879" s="35"/>
      <c r="AC2879" s="35"/>
      <c r="AD2879" s="35"/>
      <c r="AE2879" s="35"/>
      <c r="AR2879" s="198" t="s">
        <v>263</v>
      </c>
      <c r="AT2879" s="198" t="s">
        <v>161</v>
      </c>
      <c r="AU2879" s="198" t="s">
        <v>89</v>
      </c>
      <c r="AY2879" s="18" t="s">
        <v>158</v>
      </c>
      <c r="BE2879" s="199">
        <f>IF(N2879="základní",J2879,0)</f>
        <v>0</v>
      </c>
      <c r="BF2879" s="199">
        <f>IF(N2879="snížená",J2879,0)</f>
        <v>0</v>
      </c>
      <c r="BG2879" s="199">
        <f>IF(N2879="zákl. přenesená",J2879,0)</f>
        <v>0</v>
      </c>
      <c r="BH2879" s="199">
        <f>IF(N2879="sníž. přenesená",J2879,0)</f>
        <v>0</v>
      </c>
      <c r="BI2879" s="199">
        <f>IF(N2879="nulová",J2879,0)</f>
        <v>0</v>
      </c>
      <c r="BJ2879" s="18" t="s">
        <v>87</v>
      </c>
      <c r="BK2879" s="199">
        <f>ROUND(I2879*H2879,2)</f>
        <v>0</v>
      </c>
      <c r="BL2879" s="18" t="s">
        <v>263</v>
      </c>
      <c r="BM2879" s="198" t="s">
        <v>4558</v>
      </c>
    </row>
    <row r="2880" spans="1:65" s="2" customFormat="1" ht="24.2" customHeight="1">
      <c r="A2880" s="35"/>
      <c r="B2880" s="36"/>
      <c r="C2880" s="187" t="s">
        <v>4559</v>
      </c>
      <c r="D2880" s="187" t="s">
        <v>161</v>
      </c>
      <c r="E2880" s="188" t="s">
        <v>4560</v>
      </c>
      <c r="F2880" s="189" t="s">
        <v>4561</v>
      </c>
      <c r="G2880" s="190" t="s">
        <v>298</v>
      </c>
      <c r="H2880" s="191">
        <v>42.481999999999999</v>
      </c>
      <c r="I2880" s="192"/>
      <c r="J2880" s="193">
        <f>ROUND(I2880*H2880,2)</f>
        <v>0</v>
      </c>
      <c r="K2880" s="189" t="s">
        <v>217</v>
      </c>
      <c r="L2880" s="40"/>
      <c r="M2880" s="194" t="s">
        <v>1</v>
      </c>
      <c r="N2880" s="195" t="s">
        <v>44</v>
      </c>
      <c r="O2880" s="72"/>
      <c r="P2880" s="196">
        <f>O2880*H2880</f>
        <v>0</v>
      </c>
      <c r="Q2880" s="196">
        <v>0</v>
      </c>
      <c r="R2880" s="196">
        <f>Q2880*H2880</f>
        <v>0</v>
      </c>
      <c r="S2880" s="196">
        <v>0</v>
      </c>
      <c r="T2880" s="197">
        <f>S2880*H2880</f>
        <v>0</v>
      </c>
      <c r="U2880" s="35"/>
      <c r="V2880" s="35"/>
      <c r="W2880" s="35"/>
      <c r="X2880" s="35"/>
      <c r="Y2880" s="35"/>
      <c r="Z2880" s="35"/>
      <c r="AA2880" s="35"/>
      <c r="AB2880" s="35"/>
      <c r="AC2880" s="35"/>
      <c r="AD2880" s="35"/>
      <c r="AE2880" s="35"/>
      <c r="AR2880" s="198" t="s">
        <v>263</v>
      </c>
      <c r="AT2880" s="198" t="s">
        <v>161</v>
      </c>
      <c r="AU2880" s="198" t="s">
        <v>89</v>
      </c>
      <c r="AY2880" s="18" t="s">
        <v>158</v>
      </c>
      <c r="BE2880" s="199">
        <f>IF(N2880="základní",J2880,0)</f>
        <v>0</v>
      </c>
      <c r="BF2880" s="199">
        <f>IF(N2880="snížená",J2880,0)</f>
        <v>0</v>
      </c>
      <c r="BG2880" s="199">
        <f>IF(N2880="zákl. přenesená",J2880,0)</f>
        <v>0</v>
      </c>
      <c r="BH2880" s="199">
        <f>IF(N2880="sníž. přenesená",J2880,0)</f>
        <v>0</v>
      </c>
      <c r="BI2880" s="199">
        <f>IF(N2880="nulová",J2880,0)</f>
        <v>0</v>
      </c>
      <c r="BJ2880" s="18" t="s">
        <v>87</v>
      </c>
      <c r="BK2880" s="199">
        <f>ROUND(I2880*H2880,2)</f>
        <v>0</v>
      </c>
      <c r="BL2880" s="18" t="s">
        <v>263</v>
      </c>
      <c r="BM2880" s="198" t="s">
        <v>4562</v>
      </c>
    </row>
    <row r="2881" spans="1:65" s="12" customFormat="1" ht="22.9" customHeight="1">
      <c r="B2881" s="171"/>
      <c r="C2881" s="172"/>
      <c r="D2881" s="173" t="s">
        <v>78</v>
      </c>
      <c r="E2881" s="185" t="s">
        <v>4563</v>
      </c>
      <c r="F2881" s="185" t="s">
        <v>4564</v>
      </c>
      <c r="G2881" s="172"/>
      <c r="H2881" s="172"/>
      <c r="I2881" s="175"/>
      <c r="J2881" s="186">
        <f>BK2881</f>
        <v>0</v>
      </c>
      <c r="K2881" s="172"/>
      <c r="L2881" s="177"/>
      <c r="M2881" s="178"/>
      <c r="N2881" s="179"/>
      <c r="O2881" s="179"/>
      <c r="P2881" s="180">
        <f>SUM(P2882:P3011)</f>
        <v>0</v>
      </c>
      <c r="Q2881" s="179"/>
      <c r="R2881" s="180">
        <f>SUM(R2882:R3011)</f>
        <v>57.502158870000002</v>
      </c>
      <c r="S2881" s="179"/>
      <c r="T2881" s="181">
        <f>SUM(T2882:T3011)</f>
        <v>0</v>
      </c>
      <c r="AR2881" s="182" t="s">
        <v>89</v>
      </c>
      <c r="AT2881" s="183" t="s">
        <v>78</v>
      </c>
      <c r="AU2881" s="183" t="s">
        <v>87</v>
      </c>
      <c r="AY2881" s="182" t="s">
        <v>158</v>
      </c>
      <c r="BK2881" s="184">
        <f>SUM(BK2882:BK3011)</f>
        <v>0</v>
      </c>
    </row>
    <row r="2882" spans="1:65" s="2" customFormat="1" ht="16.5" customHeight="1">
      <c r="A2882" s="35"/>
      <c r="B2882" s="36"/>
      <c r="C2882" s="187" t="s">
        <v>4565</v>
      </c>
      <c r="D2882" s="187" t="s">
        <v>161</v>
      </c>
      <c r="E2882" s="188" t="s">
        <v>4566</v>
      </c>
      <c r="F2882" s="189" t="s">
        <v>4567</v>
      </c>
      <c r="G2882" s="190" t="s">
        <v>216</v>
      </c>
      <c r="H2882" s="191">
        <v>2626.5940000000001</v>
      </c>
      <c r="I2882" s="192"/>
      <c r="J2882" s="193">
        <f>ROUND(I2882*H2882,2)</f>
        <v>0</v>
      </c>
      <c r="K2882" s="189" t="s">
        <v>217</v>
      </c>
      <c r="L2882" s="40"/>
      <c r="M2882" s="194" t="s">
        <v>1</v>
      </c>
      <c r="N2882" s="195" t="s">
        <v>44</v>
      </c>
      <c r="O2882" s="72"/>
      <c r="P2882" s="196">
        <f>O2882*H2882</f>
        <v>0</v>
      </c>
      <c r="Q2882" s="196">
        <v>2.9999999999999997E-4</v>
      </c>
      <c r="R2882" s="196">
        <f>Q2882*H2882</f>
        <v>0.78797819999999996</v>
      </c>
      <c r="S2882" s="196">
        <v>0</v>
      </c>
      <c r="T2882" s="197">
        <f>S2882*H2882</f>
        <v>0</v>
      </c>
      <c r="U2882" s="35"/>
      <c r="V2882" s="35"/>
      <c r="W2882" s="35"/>
      <c r="X2882" s="35"/>
      <c r="Y2882" s="35"/>
      <c r="Z2882" s="35"/>
      <c r="AA2882" s="35"/>
      <c r="AB2882" s="35"/>
      <c r="AC2882" s="35"/>
      <c r="AD2882" s="35"/>
      <c r="AE2882" s="35"/>
      <c r="AR2882" s="198" t="s">
        <v>263</v>
      </c>
      <c r="AT2882" s="198" t="s">
        <v>161</v>
      </c>
      <c r="AU2882" s="198" t="s">
        <v>89</v>
      </c>
      <c r="AY2882" s="18" t="s">
        <v>158</v>
      </c>
      <c r="BE2882" s="199">
        <f>IF(N2882="základní",J2882,0)</f>
        <v>0</v>
      </c>
      <c r="BF2882" s="199">
        <f>IF(N2882="snížená",J2882,0)</f>
        <v>0</v>
      </c>
      <c r="BG2882" s="199">
        <f>IF(N2882="zákl. přenesená",J2882,0)</f>
        <v>0</v>
      </c>
      <c r="BH2882" s="199">
        <f>IF(N2882="sníž. přenesená",J2882,0)</f>
        <v>0</v>
      </c>
      <c r="BI2882" s="199">
        <f>IF(N2882="nulová",J2882,0)</f>
        <v>0</v>
      </c>
      <c r="BJ2882" s="18" t="s">
        <v>87</v>
      </c>
      <c r="BK2882" s="199">
        <f>ROUND(I2882*H2882,2)</f>
        <v>0</v>
      </c>
      <c r="BL2882" s="18" t="s">
        <v>263</v>
      </c>
      <c r="BM2882" s="198" t="s">
        <v>4568</v>
      </c>
    </row>
    <row r="2883" spans="1:65" s="13" customFormat="1">
      <c r="B2883" s="200"/>
      <c r="C2883" s="201"/>
      <c r="D2883" s="202" t="s">
        <v>186</v>
      </c>
      <c r="E2883" s="203" t="s">
        <v>1</v>
      </c>
      <c r="F2883" s="204" t="s">
        <v>4569</v>
      </c>
      <c r="G2883" s="201"/>
      <c r="H2883" s="205">
        <v>24.536000000000001</v>
      </c>
      <c r="I2883" s="206"/>
      <c r="J2883" s="201"/>
      <c r="K2883" s="201"/>
      <c r="L2883" s="207"/>
      <c r="M2883" s="208"/>
      <c r="N2883" s="209"/>
      <c r="O2883" s="209"/>
      <c r="P2883" s="209"/>
      <c r="Q2883" s="209"/>
      <c r="R2883" s="209"/>
      <c r="S2883" s="209"/>
      <c r="T2883" s="210"/>
      <c r="AT2883" s="211" t="s">
        <v>186</v>
      </c>
      <c r="AU2883" s="211" t="s">
        <v>89</v>
      </c>
      <c r="AV2883" s="13" t="s">
        <v>89</v>
      </c>
      <c r="AW2883" s="13" t="s">
        <v>35</v>
      </c>
      <c r="AX2883" s="13" t="s">
        <v>79</v>
      </c>
      <c r="AY2883" s="211" t="s">
        <v>158</v>
      </c>
    </row>
    <row r="2884" spans="1:65" s="13" customFormat="1">
      <c r="B2884" s="200"/>
      <c r="C2884" s="201"/>
      <c r="D2884" s="202" t="s">
        <v>186</v>
      </c>
      <c r="E2884" s="203" t="s">
        <v>1</v>
      </c>
      <c r="F2884" s="204" t="s">
        <v>4570</v>
      </c>
      <c r="G2884" s="201"/>
      <c r="H2884" s="205">
        <v>2512.0709999999999</v>
      </c>
      <c r="I2884" s="206"/>
      <c r="J2884" s="201"/>
      <c r="K2884" s="201"/>
      <c r="L2884" s="207"/>
      <c r="M2884" s="208"/>
      <c r="N2884" s="209"/>
      <c r="O2884" s="209"/>
      <c r="P2884" s="209"/>
      <c r="Q2884" s="209"/>
      <c r="R2884" s="209"/>
      <c r="S2884" s="209"/>
      <c r="T2884" s="210"/>
      <c r="AT2884" s="211" t="s">
        <v>186</v>
      </c>
      <c r="AU2884" s="211" t="s">
        <v>89</v>
      </c>
      <c r="AV2884" s="13" t="s">
        <v>89</v>
      </c>
      <c r="AW2884" s="13" t="s">
        <v>35</v>
      </c>
      <c r="AX2884" s="13" t="s">
        <v>79</v>
      </c>
      <c r="AY2884" s="211" t="s">
        <v>158</v>
      </c>
    </row>
    <row r="2885" spans="1:65" s="13" customFormat="1">
      <c r="B2885" s="200"/>
      <c r="C2885" s="201"/>
      <c r="D2885" s="202" t="s">
        <v>186</v>
      </c>
      <c r="E2885" s="203" t="s">
        <v>1</v>
      </c>
      <c r="F2885" s="204" t="s">
        <v>4571</v>
      </c>
      <c r="G2885" s="201"/>
      <c r="H2885" s="205">
        <v>89.986999999999995</v>
      </c>
      <c r="I2885" s="206"/>
      <c r="J2885" s="201"/>
      <c r="K2885" s="201"/>
      <c r="L2885" s="207"/>
      <c r="M2885" s="208"/>
      <c r="N2885" s="209"/>
      <c r="O2885" s="209"/>
      <c r="P2885" s="209"/>
      <c r="Q2885" s="209"/>
      <c r="R2885" s="209"/>
      <c r="S2885" s="209"/>
      <c r="T2885" s="210"/>
      <c r="AT2885" s="211" t="s">
        <v>186</v>
      </c>
      <c r="AU2885" s="211" t="s">
        <v>89</v>
      </c>
      <c r="AV2885" s="13" t="s">
        <v>89</v>
      </c>
      <c r="AW2885" s="13" t="s">
        <v>35</v>
      </c>
      <c r="AX2885" s="13" t="s">
        <v>79</v>
      </c>
      <c r="AY2885" s="211" t="s">
        <v>158</v>
      </c>
    </row>
    <row r="2886" spans="1:65" s="14" customFormat="1">
      <c r="B2886" s="212"/>
      <c r="C2886" s="213"/>
      <c r="D2886" s="202" t="s">
        <v>186</v>
      </c>
      <c r="E2886" s="214" t="s">
        <v>1</v>
      </c>
      <c r="F2886" s="215" t="s">
        <v>199</v>
      </c>
      <c r="G2886" s="213"/>
      <c r="H2886" s="216">
        <v>2626.5940000000001</v>
      </c>
      <c r="I2886" s="217"/>
      <c r="J2886" s="213"/>
      <c r="K2886" s="213"/>
      <c r="L2886" s="218"/>
      <c r="M2886" s="219"/>
      <c r="N2886" s="220"/>
      <c r="O2886" s="220"/>
      <c r="P2886" s="220"/>
      <c r="Q2886" s="220"/>
      <c r="R2886" s="220"/>
      <c r="S2886" s="220"/>
      <c r="T2886" s="221"/>
      <c r="AT2886" s="222" t="s">
        <v>186</v>
      </c>
      <c r="AU2886" s="222" t="s">
        <v>89</v>
      </c>
      <c r="AV2886" s="14" t="s">
        <v>165</v>
      </c>
      <c r="AW2886" s="14" t="s">
        <v>35</v>
      </c>
      <c r="AX2886" s="14" t="s">
        <v>87</v>
      </c>
      <c r="AY2886" s="222" t="s">
        <v>158</v>
      </c>
    </row>
    <row r="2887" spans="1:65" s="2" customFormat="1" ht="24.2" customHeight="1">
      <c r="A2887" s="35"/>
      <c r="B2887" s="36"/>
      <c r="C2887" s="187" t="s">
        <v>4572</v>
      </c>
      <c r="D2887" s="187" t="s">
        <v>161</v>
      </c>
      <c r="E2887" s="188" t="s">
        <v>4573</v>
      </c>
      <c r="F2887" s="189" t="s">
        <v>4574</v>
      </c>
      <c r="G2887" s="190" t="s">
        <v>216</v>
      </c>
      <c r="H2887" s="191">
        <v>1212.864</v>
      </c>
      <c r="I2887" s="192"/>
      <c r="J2887" s="193">
        <f>ROUND(I2887*H2887,2)</f>
        <v>0</v>
      </c>
      <c r="K2887" s="189" t="s">
        <v>217</v>
      </c>
      <c r="L2887" s="40"/>
      <c r="M2887" s="194" t="s">
        <v>1</v>
      </c>
      <c r="N2887" s="195" t="s">
        <v>44</v>
      </c>
      <c r="O2887" s="72"/>
      <c r="P2887" s="196">
        <f>O2887*H2887</f>
        <v>0</v>
      </c>
      <c r="Q2887" s="196">
        <v>1.5E-3</v>
      </c>
      <c r="R2887" s="196">
        <f>Q2887*H2887</f>
        <v>1.819296</v>
      </c>
      <c r="S2887" s="196">
        <v>0</v>
      </c>
      <c r="T2887" s="197">
        <f>S2887*H2887</f>
        <v>0</v>
      </c>
      <c r="U2887" s="35"/>
      <c r="V2887" s="35"/>
      <c r="W2887" s="35"/>
      <c r="X2887" s="35"/>
      <c r="Y2887" s="35"/>
      <c r="Z2887" s="35"/>
      <c r="AA2887" s="35"/>
      <c r="AB2887" s="35"/>
      <c r="AC2887" s="35"/>
      <c r="AD2887" s="35"/>
      <c r="AE2887" s="35"/>
      <c r="AR2887" s="198" t="s">
        <v>263</v>
      </c>
      <c r="AT2887" s="198" t="s">
        <v>161</v>
      </c>
      <c r="AU2887" s="198" t="s">
        <v>89</v>
      </c>
      <c r="AY2887" s="18" t="s">
        <v>158</v>
      </c>
      <c r="BE2887" s="199">
        <f>IF(N2887="základní",J2887,0)</f>
        <v>0</v>
      </c>
      <c r="BF2887" s="199">
        <f>IF(N2887="snížená",J2887,0)</f>
        <v>0</v>
      </c>
      <c r="BG2887" s="199">
        <f>IF(N2887="zákl. přenesená",J2887,0)</f>
        <v>0</v>
      </c>
      <c r="BH2887" s="199">
        <f>IF(N2887="sníž. přenesená",J2887,0)</f>
        <v>0</v>
      </c>
      <c r="BI2887" s="199">
        <f>IF(N2887="nulová",J2887,0)</f>
        <v>0</v>
      </c>
      <c r="BJ2887" s="18" t="s">
        <v>87</v>
      </c>
      <c r="BK2887" s="199">
        <f>ROUND(I2887*H2887,2)</f>
        <v>0</v>
      </c>
      <c r="BL2887" s="18" t="s">
        <v>263</v>
      </c>
      <c r="BM2887" s="198" t="s">
        <v>4575</v>
      </c>
    </row>
    <row r="2888" spans="1:65" s="13" customFormat="1" ht="33.75">
      <c r="B2888" s="200"/>
      <c r="C2888" s="201"/>
      <c r="D2888" s="202" t="s">
        <v>186</v>
      </c>
      <c r="E2888" s="203" t="s">
        <v>1</v>
      </c>
      <c r="F2888" s="204" t="s">
        <v>4576</v>
      </c>
      <c r="G2888" s="201"/>
      <c r="H2888" s="205">
        <v>164.624</v>
      </c>
      <c r="I2888" s="206"/>
      <c r="J2888" s="201"/>
      <c r="K2888" s="201"/>
      <c r="L2888" s="207"/>
      <c r="M2888" s="208"/>
      <c r="N2888" s="209"/>
      <c r="O2888" s="209"/>
      <c r="P2888" s="209"/>
      <c r="Q2888" s="209"/>
      <c r="R2888" s="209"/>
      <c r="S2888" s="209"/>
      <c r="T2888" s="210"/>
      <c r="AT2888" s="211" t="s">
        <v>186</v>
      </c>
      <c r="AU2888" s="211" t="s">
        <v>89</v>
      </c>
      <c r="AV2888" s="13" t="s">
        <v>89</v>
      </c>
      <c r="AW2888" s="13" t="s">
        <v>35</v>
      </c>
      <c r="AX2888" s="13" t="s">
        <v>79</v>
      </c>
      <c r="AY2888" s="211" t="s">
        <v>158</v>
      </c>
    </row>
    <row r="2889" spans="1:65" s="13" customFormat="1" ht="33.75">
      <c r="B2889" s="200"/>
      <c r="C2889" s="201"/>
      <c r="D2889" s="202" t="s">
        <v>186</v>
      </c>
      <c r="E2889" s="203" t="s">
        <v>1</v>
      </c>
      <c r="F2889" s="204" t="s">
        <v>4577</v>
      </c>
      <c r="G2889" s="201"/>
      <c r="H2889" s="205">
        <v>48.188000000000002</v>
      </c>
      <c r="I2889" s="206"/>
      <c r="J2889" s="201"/>
      <c r="K2889" s="201"/>
      <c r="L2889" s="207"/>
      <c r="M2889" s="208"/>
      <c r="N2889" s="209"/>
      <c r="O2889" s="209"/>
      <c r="P2889" s="209"/>
      <c r="Q2889" s="209"/>
      <c r="R2889" s="209"/>
      <c r="S2889" s="209"/>
      <c r="T2889" s="210"/>
      <c r="AT2889" s="211" t="s">
        <v>186</v>
      </c>
      <c r="AU2889" s="211" t="s">
        <v>89</v>
      </c>
      <c r="AV2889" s="13" t="s">
        <v>89</v>
      </c>
      <c r="AW2889" s="13" t="s">
        <v>35</v>
      </c>
      <c r="AX2889" s="13" t="s">
        <v>79</v>
      </c>
      <c r="AY2889" s="211" t="s">
        <v>158</v>
      </c>
    </row>
    <row r="2890" spans="1:65" s="13" customFormat="1">
      <c r="B2890" s="200"/>
      <c r="C2890" s="201"/>
      <c r="D2890" s="202" t="s">
        <v>186</v>
      </c>
      <c r="E2890" s="203" t="s">
        <v>1</v>
      </c>
      <c r="F2890" s="204" t="s">
        <v>4578</v>
      </c>
      <c r="G2890" s="201"/>
      <c r="H2890" s="205">
        <v>5.2149999999999999</v>
      </c>
      <c r="I2890" s="206"/>
      <c r="J2890" s="201"/>
      <c r="K2890" s="201"/>
      <c r="L2890" s="207"/>
      <c r="M2890" s="208"/>
      <c r="N2890" s="209"/>
      <c r="O2890" s="209"/>
      <c r="P2890" s="209"/>
      <c r="Q2890" s="209"/>
      <c r="R2890" s="209"/>
      <c r="S2890" s="209"/>
      <c r="T2890" s="210"/>
      <c r="AT2890" s="211" t="s">
        <v>186</v>
      </c>
      <c r="AU2890" s="211" t="s">
        <v>89</v>
      </c>
      <c r="AV2890" s="13" t="s">
        <v>89</v>
      </c>
      <c r="AW2890" s="13" t="s">
        <v>35</v>
      </c>
      <c r="AX2890" s="13" t="s">
        <v>79</v>
      </c>
      <c r="AY2890" s="211" t="s">
        <v>158</v>
      </c>
    </row>
    <row r="2891" spans="1:65" s="13" customFormat="1">
      <c r="B2891" s="200"/>
      <c r="C2891" s="201"/>
      <c r="D2891" s="202" t="s">
        <v>186</v>
      </c>
      <c r="E2891" s="203" t="s">
        <v>1</v>
      </c>
      <c r="F2891" s="204" t="s">
        <v>4579</v>
      </c>
      <c r="G2891" s="201"/>
      <c r="H2891" s="205">
        <v>2.0099999999999998</v>
      </c>
      <c r="I2891" s="206"/>
      <c r="J2891" s="201"/>
      <c r="K2891" s="201"/>
      <c r="L2891" s="207"/>
      <c r="M2891" s="208"/>
      <c r="N2891" s="209"/>
      <c r="O2891" s="209"/>
      <c r="P2891" s="209"/>
      <c r="Q2891" s="209"/>
      <c r="R2891" s="209"/>
      <c r="S2891" s="209"/>
      <c r="T2891" s="210"/>
      <c r="AT2891" s="211" t="s">
        <v>186</v>
      </c>
      <c r="AU2891" s="211" t="s">
        <v>89</v>
      </c>
      <c r="AV2891" s="13" t="s">
        <v>89</v>
      </c>
      <c r="AW2891" s="13" t="s">
        <v>35</v>
      </c>
      <c r="AX2891" s="13" t="s">
        <v>79</v>
      </c>
      <c r="AY2891" s="211" t="s">
        <v>158</v>
      </c>
    </row>
    <row r="2892" spans="1:65" s="13" customFormat="1">
      <c r="B2892" s="200"/>
      <c r="C2892" s="201"/>
      <c r="D2892" s="202" t="s">
        <v>186</v>
      </c>
      <c r="E2892" s="203" t="s">
        <v>1</v>
      </c>
      <c r="F2892" s="204" t="s">
        <v>4580</v>
      </c>
      <c r="G2892" s="201"/>
      <c r="H2892" s="205">
        <v>5.76</v>
      </c>
      <c r="I2892" s="206"/>
      <c r="J2892" s="201"/>
      <c r="K2892" s="201"/>
      <c r="L2892" s="207"/>
      <c r="M2892" s="208"/>
      <c r="N2892" s="209"/>
      <c r="O2892" s="209"/>
      <c r="P2892" s="209"/>
      <c r="Q2892" s="209"/>
      <c r="R2892" s="209"/>
      <c r="S2892" s="209"/>
      <c r="T2892" s="210"/>
      <c r="AT2892" s="211" t="s">
        <v>186</v>
      </c>
      <c r="AU2892" s="211" t="s">
        <v>89</v>
      </c>
      <c r="AV2892" s="13" t="s">
        <v>89</v>
      </c>
      <c r="AW2892" s="13" t="s">
        <v>35</v>
      </c>
      <c r="AX2892" s="13" t="s">
        <v>79</v>
      </c>
      <c r="AY2892" s="211" t="s">
        <v>158</v>
      </c>
    </row>
    <row r="2893" spans="1:65" s="15" customFormat="1">
      <c r="B2893" s="223"/>
      <c r="C2893" s="224"/>
      <c r="D2893" s="202" t="s">
        <v>186</v>
      </c>
      <c r="E2893" s="225" t="s">
        <v>1</v>
      </c>
      <c r="F2893" s="226" t="s">
        <v>4581</v>
      </c>
      <c r="G2893" s="224"/>
      <c r="H2893" s="227">
        <v>225.797</v>
      </c>
      <c r="I2893" s="228"/>
      <c r="J2893" s="224"/>
      <c r="K2893" s="224"/>
      <c r="L2893" s="229"/>
      <c r="M2893" s="230"/>
      <c r="N2893" s="231"/>
      <c r="O2893" s="231"/>
      <c r="P2893" s="231"/>
      <c r="Q2893" s="231"/>
      <c r="R2893" s="231"/>
      <c r="S2893" s="231"/>
      <c r="T2893" s="232"/>
      <c r="AT2893" s="233" t="s">
        <v>186</v>
      </c>
      <c r="AU2893" s="233" t="s">
        <v>89</v>
      </c>
      <c r="AV2893" s="15" t="s">
        <v>170</v>
      </c>
      <c r="AW2893" s="15" t="s">
        <v>35</v>
      </c>
      <c r="AX2893" s="15" t="s">
        <v>79</v>
      </c>
      <c r="AY2893" s="233" t="s">
        <v>158</v>
      </c>
    </row>
    <row r="2894" spans="1:65" s="13" customFormat="1" ht="33.75">
      <c r="B2894" s="200"/>
      <c r="C2894" s="201"/>
      <c r="D2894" s="202" t="s">
        <v>186</v>
      </c>
      <c r="E2894" s="203" t="s">
        <v>1</v>
      </c>
      <c r="F2894" s="204" t="s">
        <v>4582</v>
      </c>
      <c r="G2894" s="201"/>
      <c r="H2894" s="205">
        <v>728.29100000000005</v>
      </c>
      <c r="I2894" s="206"/>
      <c r="J2894" s="201"/>
      <c r="K2894" s="201"/>
      <c r="L2894" s="207"/>
      <c r="M2894" s="208"/>
      <c r="N2894" s="209"/>
      <c r="O2894" s="209"/>
      <c r="P2894" s="209"/>
      <c r="Q2894" s="209"/>
      <c r="R2894" s="209"/>
      <c r="S2894" s="209"/>
      <c r="T2894" s="210"/>
      <c r="AT2894" s="211" t="s">
        <v>186</v>
      </c>
      <c r="AU2894" s="211" t="s">
        <v>89</v>
      </c>
      <c r="AV2894" s="13" t="s">
        <v>89</v>
      </c>
      <c r="AW2894" s="13" t="s">
        <v>35</v>
      </c>
      <c r="AX2894" s="13" t="s">
        <v>79</v>
      </c>
      <c r="AY2894" s="211" t="s">
        <v>158</v>
      </c>
    </row>
    <row r="2895" spans="1:65" s="13" customFormat="1" ht="22.5">
      <c r="B2895" s="200"/>
      <c r="C2895" s="201"/>
      <c r="D2895" s="202" t="s">
        <v>186</v>
      </c>
      <c r="E2895" s="203" t="s">
        <v>1</v>
      </c>
      <c r="F2895" s="204" t="s">
        <v>4583</v>
      </c>
      <c r="G2895" s="201"/>
      <c r="H2895" s="205">
        <v>26.012</v>
      </c>
      <c r="I2895" s="206"/>
      <c r="J2895" s="201"/>
      <c r="K2895" s="201"/>
      <c r="L2895" s="207"/>
      <c r="M2895" s="208"/>
      <c r="N2895" s="209"/>
      <c r="O2895" s="209"/>
      <c r="P2895" s="209"/>
      <c r="Q2895" s="209"/>
      <c r="R2895" s="209"/>
      <c r="S2895" s="209"/>
      <c r="T2895" s="210"/>
      <c r="AT2895" s="211" t="s">
        <v>186</v>
      </c>
      <c r="AU2895" s="211" t="s">
        <v>89</v>
      </c>
      <c r="AV2895" s="13" t="s">
        <v>89</v>
      </c>
      <c r="AW2895" s="13" t="s">
        <v>35</v>
      </c>
      <c r="AX2895" s="13" t="s">
        <v>79</v>
      </c>
      <c r="AY2895" s="211" t="s">
        <v>158</v>
      </c>
    </row>
    <row r="2896" spans="1:65" s="13" customFormat="1">
      <c r="B2896" s="200"/>
      <c r="C2896" s="201"/>
      <c r="D2896" s="202" t="s">
        <v>186</v>
      </c>
      <c r="E2896" s="203" t="s">
        <v>1</v>
      </c>
      <c r="F2896" s="204" t="s">
        <v>4584</v>
      </c>
      <c r="G2896" s="201"/>
      <c r="H2896" s="205">
        <v>5.76</v>
      </c>
      <c r="I2896" s="206"/>
      <c r="J2896" s="201"/>
      <c r="K2896" s="201"/>
      <c r="L2896" s="207"/>
      <c r="M2896" s="208"/>
      <c r="N2896" s="209"/>
      <c r="O2896" s="209"/>
      <c r="P2896" s="209"/>
      <c r="Q2896" s="209"/>
      <c r="R2896" s="209"/>
      <c r="S2896" s="209"/>
      <c r="T2896" s="210"/>
      <c r="AT2896" s="211" t="s">
        <v>186</v>
      </c>
      <c r="AU2896" s="211" t="s">
        <v>89</v>
      </c>
      <c r="AV2896" s="13" t="s">
        <v>89</v>
      </c>
      <c r="AW2896" s="13" t="s">
        <v>35</v>
      </c>
      <c r="AX2896" s="13" t="s">
        <v>79</v>
      </c>
      <c r="AY2896" s="211" t="s">
        <v>158</v>
      </c>
    </row>
    <row r="2897" spans="1:65" s="15" customFormat="1">
      <c r="B2897" s="223"/>
      <c r="C2897" s="224"/>
      <c r="D2897" s="202" t="s">
        <v>186</v>
      </c>
      <c r="E2897" s="225" t="s">
        <v>1</v>
      </c>
      <c r="F2897" s="226" t="s">
        <v>1779</v>
      </c>
      <c r="G2897" s="224"/>
      <c r="H2897" s="227">
        <v>760.06299999999999</v>
      </c>
      <c r="I2897" s="228"/>
      <c r="J2897" s="224"/>
      <c r="K2897" s="224"/>
      <c r="L2897" s="229"/>
      <c r="M2897" s="230"/>
      <c r="N2897" s="231"/>
      <c r="O2897" s="231"/>
      <c r="P2897" s="231"/>
      <c r="Q2897" s="231"/>
      <c r="R2897" s="231"/>
      <c r="S2897" s="231"/>
      <c r="T2897" s="232"/>
      <c r="AT2897" s="233" t="s">
        <v>186</v>
      </c>
      <c r="AU2897" s="233" t="s">
        <v>89</v>
      </c>
      <c r="AV2897" s="15" t="s">
        <v>170</v>
      </c>
      <c r="AW2897" s="15" t="s">
        <v>35</v>
      </c>
      <c r="AX2897" s="15" t="s">
        <v>79</v>
      </c>
      <c r="AY2897" s="233" t="s">
        <v>158</v>
      </c>
    </row>
    <row r="2898" spans="1:65" s="13" customFormat="1" ht="33.75">
      <c r="B2898" s="200"/>
      <c r="C2898" s="201"/>
      <c r="D2898" s="202" t="s">
        <v>186</v>
      </c>
      <c r="E2898" s="203" t="s">
        <v>1</v>
      </c>
      <c r="F2898" s="204" t="s">
        <v>4585</v>
      </c>
      <c r="G2898" s="201"/>
      <c r="H2898" s="205">
        <v>161.06399999999999</v>
      </c>
      <c r="I2898" s="206"/>
      <c r="J2898" s="201"/>
      <c r="K2898" s="201"/>
      <c r="L2898" s="207"/>
      <c r="M2898" s="208"/>
      <c r="N2898" s="209"/>
      <c r="O2898" s="209"/>
      <c r="P2898" s="209"/>
      <c r="Q2898" s="209"/>
      <c r="R2898" s="209"/>
      <c r="S2898" s="209"/>
      <c r="T2898" s="210"/>
      <c r="AT2898" s="211" t="s">
        <v>186</v>
      </c>
      <c r="AU2898" s="211" t="s">
        <v>89</v>
      </c>
      <c r="AV2898" s="13" t="s">
        <v>89</v>
      </c>
      <c r="AW2898" s="13" t="s">
        <v>35</v>
      </c>
      <c r="AX2898" s="13" t="s">
        <v>79</v>
      </c>
      <c r="AY2898" s="211" t="s">
        <v>158</v>
      </c>
    </row>
    <row r="2899" spans="1:65" s="13" customFormat="1" ht="22.5">
      <c r="B2899" s="200"/>
      <c r="C2899" s="201"/>
      <c r="D2899" s="202" t="s">
        <v>186</v>
      </c>
      <c r="E2899" s="203" t="s">
        <v>1</v>
      </c>
      <c r="F2899" s="204" t="s">
        <v>4586</v>
      </c>
      <c r="G2899" s="201"/>
      <c r="H2899" s="205">
        <v>6.5030000000000001</v>
      </c>
      <c r="I2899" s="206"/>
      <c r="J2899" s="201"/>
      <c r="K2899" s="201"/>
      <c r="L2899" s="207"/>
      <c r="M2899" s="208"/>
      <c r="N2899" s="209"/>
      <c r="O2899" s="209"/>
      <c r="P2899" s="209"/>
      <c r="Q2899" s="209"/>
      <c r="R2899" s="209"/>
      <c r="S2899" s="209"/>
      <c r="T2899" s="210"/>
      <c r="AT2899" s="211" t="s">
        <v>186</v>
      </c>
      <c r="AU2899" s="211" t="s">
        <v>89</v>
      </c>
      <c r="AV2899" s="13" t="s">
        <v>89</v>
      </c>
      <c r="AW2899" s="13" t="s">
        <v>35</v>
      </c>
      <c r="AX2899" s="13" t="s">
        <v>79</v>
      </c>
      <c r="AY2899" s="211" t="s">
        <v>158</v>
      </c>
    </row>
    <row r="2900" spans="1:65" s="13" customFormat="1" ht="33.75">
      <c r="B2900" s="200"/>
      <c r="C2900" s="201"/>
      <c r="D2900" s="202" t="s">
        <v>186</v>
      </c>
      <c r="E2900" s="203" t="s">
        <v>1</v>
      </c>
      <c r="F2900" s="204" t="s">
        <v>4587</v>
      </c>
      <c r="G2900" s="201"/>
      <c r="H2900" s="205">
        <v>9.0269999999999992</v>
      </c>
      <c r="I2900" s="206"/>
      <c r="J2900" s="201"/>
      <c r="K2900" s="201"/>
      <c r="L2900" s="207"/>
      <c r="M2900" s="208"/>
      <c r="N2900" s="209"/>
      <c r="O2900" s="209"/>
      <c r="P2900" s="209"/>
      <c r="Q2900" s="209"/>
      <c r="R2900" s="209"/>
      <c r="S2900" s="209"/>
      <c r="T2900" s="210"/>
      <c r="AT2900" s="211" t="s">
        <v>186</v>
      </c>
      <c r="AU2900" s="211" t="s">
        <v>89</v>
      </c>
      <c r="AV2900" s="13" t="s">
        <v>89</v>
      </c>
      <c r="AW2900" s="13" t="s">
        <v>35</v>
      </c>
      <c r="AX2900" s="13" t="s">
        <v>79</v>
      </c>
      <c r="AY2900" s="211" t="s">
        <v>158</v>
      </c>
    </row>
    <row r="2901" spans="1:65" s="15" customFormat="1">
      <c r="B2901" s="223"/>
      <c r="C2901" s="224"/>
      <c r="D2901" s="202" t="s">
        <v>186</v>
      </c>
      <c r="E2901" s="225" t="s">
        <v>1</v>
      </c>
      <c r="F2901" s="226" t="s">
        <v>4588</v>
      </c>
      <c r="G2901" s="224"/>
      <c r="H2901" s="227">
        <v>176.59399999999999</v>
      </c>
      <c r="I2901" s="228"/>
      <c r="J2901" s="224"/>
      <c r="K2901" s="224"/>
      <c r="L2901" s="229"/>
      <c r="M2901" s="230"/>
      <c r="N2901" s="231"/>
      <c r="O2901" s="231"/>
      <c r="P2901" s="231"/>
      <c r="Q2901" s="231"/>
      <c r="R2901" s="231"/>
      <c r="S2901" s="231"/>
      <c r="T2901" s="232"/>
      <c r="AT2901" s="233" t="s">
        <v>186</v>
      </c>
      <c r="AU2901" s="233" t="s">
        <v>89</v>
      </c>
      <c r="AV2901" s="15" t="s">
        <v>170</v>
      </c>
      <c r="AW2901" s="15" t="s">
        <v>35</v>
      </c>
      <c r="AX2901" s="15" t="s">
        <v>79</v>
      </c>
      <c r="AY2901" s="233" t="s">
        <v>158</v>
      </c>
    </row>
    <row r="2902" spans="1:65" s="13" customFormat="1" ht="22.5">
      <c r="B2902" s="200"/>
      <c r="C2902" s="201"/>
      <c r="D2902" s="202" t="s">
        <v>186</v>
      </c>
      <c r="E2902" s="203" t="s">
        <v>1</v>
      </c>
      <c r="F2902" s="204" t="s">
        <v>4589</v>
      </c>
      <c r="G2902" s="201"/>
      <c r="H2902" s="205">
        <v>4.359</v>
      </c>
      <c r="I2902" s="206"/>
      <c r="J2902" s="201"/>
      <c r="K2902" s="201"/>
      <c r="L2902" s="207"/>
      <c r="M2902" s="208"/>
      <c r="N2902" s="209"/>
      <c r="O2902" s="209"/>
      <c r="P2902" s="209"/>
      <c r="Q2902" s="209"/>
      <c r="R2902" s="209"/>
      <c r="S2902" s="209"/>
      <c r="T2902" s="210"/>
      <c r="AT2902" s="211" t="s">
        <v>186</v>
      </c>
      <c r="AU2902" s="211" t="s">
        <v>89</v>
      </c>
      <c r="AV2902" s="13" t="s">
        <v>89</v>
      </c>
      <c r="AW2902" s="13" t="s">
        <v>35</v>
      </c>
      <c r="AX2902" s="13" t="s">
        <v>79</v>
      </c>
      <c r="AY2902" s="211" t="s">
        <v>158</v>
      </c>
    </row>
    <row r="2903" spans="1:65" s="15" customFormat="1">
      <c r="B2903" s="223"/>
      <c r="C2903" s="224"/>
      <c r="D2903" s="202" t="s">
        <v>186</v>
      </c>
      <c r="E2903" s="225" t="s">
        <v>1</v>
      </c>
      <c r="F2903" s="226" t="s">
        <v>247</v>
      </c>
      <c r="G2903" s="224"/>
      <c r="H2903" s="227">
        <v>4.359</v>
      </c>
      <c r="I2903" s="228"/>
      <c r="J2903" s="224"/>
      <c r="K2903" s="224"/>
      <c r="L2903" s="229"/>
      <c r="M2903" s="230"/>
      <c r="N2903" s="231"/>
      <c r="O2903" s="231"/>
      <c r="P2903" s="231"/>
      <c r="Q2903" s="231"/>
      <c r="R2903" s="231"/>
      <c r="S2903" s="231"/>
      <c r="T2903" s="232"/>
      <c r="AT2903" s="233" t="s">
        <v>186</v>
      </c>
      <c r="AU2903" s="233" t="s">
        <v>89</v>
      </c>
      <c r="AV2903" s="15" t="s">
        <v>170</v>
      </c>
      <c r="AW2903" s="15" t="s">
        <v>35</v>
      </c>
      <c r="AX2903" s="15" t="s">
        <v>79</v>
      </c>
      <c r="AY2903" s="233" t="s">
        <v>158</v>
      </c>
    </row>
    <row r="2904" spans="1:65" s="13" customFormat="1" ht="33.75">
      <c r="B2904" s="200"/>
      <c r="C2904" s="201"/>
      <c r="D2904" s="202" t="s">
        <v>186</v>
      </c>
      <c r="E2904" s="203" t="s">
        <v>1</v>
      </c>
      <c r="F2904" s="204" t="s">
        <v>4590</v>
      </c>
      <c r="G2904" s="201"/>
      <c r="H2904" s="205">
        <v>8.9719999999999995</v>
      </c>
      <c r="I2904" s="206"/>
      <c r="J2904" s="201"/>
      <c r="K2904" s="201"/>
      <c r="L2904" s="207"/>
      <c r="M2904" s="208"/>
      <c r="N2904" s="209"/>
      <c r="O2904" s="209"/>
      <c r="P2904" s="209"/>
      <c r="Q2904" s="209"/>
      <c r="R2904" s="209"/>
      <c r="S2904" s="209"/>
      <c r="T2904" s="210"/>
      <c r="AT2904" s="211" t="s">
        <v>186</v>
      </c>
      <c r="AU2904" s="211" t="s">
        <v>89</v>
      </c>
      <c r="AV2904" s="13" t="s">
        <v>89</v>
      </c>
      <c r="AW2904" s="13" t="s">
        <v>35</v>
      </c>
      <c r="AX2904" s="13" t="s">
        <v>79</v>
      </c>
      <c r="AY2904" s="211" t="s">
        <v>158</v>
      </c>
    </row>
    <row r="2905" spans="1:65" s="13" customFormat="1" ht="22.5">
      <c r="B2905" s="200"/>
      <c r="C2905" s="201"/>
      <c r="D2905" s="202" t="s">
        <v>186</v>
      </c>
      <c r="E2905" s="203" t="s">
        <v>1</v>
      </c>
      <c r="F2905" s="204" t="s">
        <v>4591</v>
      </c>
      <c r="G2905" s="201"/>
      <c r="H2905" s="205">
        <v>10.763999999999999</v>
      </c>
      <c r="I2905" s="206"/>
      <c r="J2905" s="201"/>
      <c r="K2905" s="201"/>
      <c r="L2905" s="207"/>
      <c r="M2905" s="208"/>
      <c r="N2905" s="209"/>
      <c r="O2905" s="209"/>
      <c r="P2905" s="209"/>
      <c r="Q2905" s="209"/>
      <c r="R2905" s="209"/>
      <c r="S2905" s="209"/>
      <c r="T2905" s="210"/>
      <c r="AT2905" s="211" t="s">
        <v>186</v>
      </c>
      <c r="AU2905" s="211" t="s">
        <v>89</v>
      </c>
      <c r="AV2905" s="13" t="s">
        <v>89</v>
      </c>
      <c r="AW2905" s="13" t="s">
        <v>35</v>
      </c>
      <c r="AX2905" s="13" t="s">
        <v>79</v>
      </c>
      <c r="AY2905" s="211" t="s">
        <v>158</v>
      </c>
    </row>
    <row r="2906" spans="1:65" s="13" customFormat="1" ht="33.75">
      <c r="B2906" s="200"/>
      <c r="C2906" s="201"/>
      <c r="D2906" s="202" t="s">
        <v>186</v>
      </c>
      <c r="E2906" s="203" t="s">
        <v>1</v>
      </c>
      <c r="F2906" s="204" t="s">
        <v>4592</v>
      </c>
      <c r="G2906" s="201"/>
      <c r="H2906" s="205">
        <v>11.596</v>
      </c>
      <c r="I2906" s="206"/>
      <c r="J2906" s="201"/>
      <c r="K2906" s="201"/>
      <c r="L2906" s="207"/>
      <c r="M2906" s="208"/>
      <c r="N2906" s="209"/>
      <c r="O2906" s="209"/>
      <c r="P2906" s="209"/>
      <c r="Q2906" s="209"/>
      <c r="R2906" s="209"/>
      <c r="S2906" s="209"/>
      <c r="T2906" s="210"/>
      <c r="AT2906" s="211" t="s">
        <v>186</v>
      </c>
      <c r="AU2906" s="211" t="s">
        <v>89</v>
      </c>
      <c r="AV2906" s="13" t="s">
        <v>89</v>
      </c>
      <c r="AW2906" s="13" t="s">
        <v>35</v>
      </c>
      <c r="AX2906" s="13" t="s">
        <v>79</v>
      </c>
      <c r="AY2906" s="211" t="s">
        <v>158</v>
      </c>
    </row>
    <row r="2907" spans="1:65" s="13" customFormat="1" ht="33.75">
      <c r="B2907" s="200"/>
      <c r="C2907" s="201"/>
      <c r="D2907" s="202" t="s">
        <v>186</v>
      </c>
      <c r="E2907" s="203" t="s">
        <v>1</v>
      </c>
      <c r="F2907" s="204" t="s">
        <v>4593</v>
      </c>
      <c r="G2907" s="201"/>
      <c r="H2907" s="205">
        <v>10.000999999999999</v>
      </c>
      <c r="I2907" s="206"/>
      <c r="J2907" s="201"/>
      <c r="K2907" s="201"/>
      <c r="L2907" s="207"/>
      <c r="M2907" s="208"/>
      <c r="N2907" s="209"/>
      <c r="O2907" s="209"/>
      <c r="P2907" s="209"/>
      <c r="Q2907" s="209"/>
      <c r="R2907" s="209"/>
      <c r="S2907" s="209"/>
      <c r="T2907" s="210"/>
      <c r="AT2907" s="211" t="s">
        <v>186</v>
      </c>
      <c r="AU2907" s="211" t="s">
        <v>89</v>
      </c>
      <c r="AV2907" s="13" t="s">
        <v>89</v>
      </c>
      <c r="AW2907" s="13" t="s">
        <v>35</v>
      </c>
      <c r="AX2907" s="13" t="s">
        <v>79</v>
      </c>
      <c r="AY2907" s="211" t="s">
        <v>158</v>
      </c>
    </row>
    <row r="2908" spans="1:65" s="13" customFormat="1">
      <c r="B2908" s="200"/>
      <c r="C2908" s="201"/>
      <c r="D2908" s="202" t="s">
        <v>186</v>
      </c>
      <c r="E2908" s="203" t="s">
        <v>1</v>
      </c>
      <c r="F2908" s="204" t="s">
        <v>4594</v>
      </c>
      <c r="G2908" s="201"/>
      <c r="H2908" s="205">
        <v>4.718</v>
      </c>
      <c r="I2908" s="206"/>
      <c r="J2908" s="201"/>
      <c r="K2908" s="201"/>
      <c r="L2908" s="207"/>
      <c r="M2908" s="208"/>
      <c r="N2908" s="209"/>
      <c r="O2908" s="209"/>
      <c r="P2908" s="209"/>
      <c r="Q2908" s="209"/>
      <c r="R2908" s="209"/>
      <c r="S2908" s="209"/>
      <c r="T2908" s="210"/>
      <c r="AT2908" s="211" t="s">
        <v>186</v>
      </c>
      <c r="AU2908" s="211" t="s">
        <v>89</v>
      </c>
      <c r="AV2908" s="13" t="s">
        <v>89</v>
      </c>
      <c r="AW2908" s="13" t="s">
        <v>35</v>
      </c>
      <c r="AX2908" s="13" t="s">
        <v>79</v>
      </c>
      <c r="AY2908" s="211" t="s">
        <v>158</v>
      </c>
    </row>
    <row r="2909" spans="1:65" s="15" customFormat="1">
      <c r="B2909" s="223"/>
      <c r="C2909" s="224"/>
      <c r="D2909" s="202" t="s">
        <v>186</v>
      </c>
      <c r="E2909" s="225" t="s">
        <v>1</v>
      </c>
      <c r="F2909" s="226" t="s">
        <v>249</v>
      </c>
      <c r="G2909" s="224"/>
      <c r="H2909" s="227">
        <v>46.051000000000002</v>
      </c>
      <c r="I2909" s="228"/>
      <c r="J2909" s="224"/>
      <c r="K2909" s="224"/>
      <c r="L2909" s="229"/>
      <c r="M2909" s="230"/>
      <c r="N2909" s="231"/>
      <c r="O2909" s="231"/>
      <c r="P2909" s="231"/>
      <c r="Q2909" s="231"/>
      <c r="R2909" s="231"/>
      <c r="S2909" s="231"/>
      <c r="T2909" s="232"/>
      <c r="AT2909" s="233" t="s">
        <v>186</v>
      </c>
      <c r="AU2909" s="233" t="s">
        <v>89</v>
      </c>
      <c r="AV2909" s="15" t="s">
        <v>170</v>
      </c>
      <c r="AW2909" s="15" t="s">
        <v>35</v>
      </c>
      <c r="AX2909" s="15" t="s">
        <v>79</v>
      </c>
      <c r="AY2909" s="233" t="s">
        <v>158</v>
      </c>
    </row>
    <row r="2910" spans="1:65" s="14" customFormat="1">
      <c r="B2910" s="212"/>
      <c r="C2910" s="213"/>
      <c r="D2910" s="202" t="s">
        <v>186</v>
      </c>
      <c r="E2910" s="214" t="s">
        <v>1</v>
      </c>
      <c r="F2910" s="215" t="s">
        <v>199</v>
      </c>
      <c r="G2910" s="213"/>
      <c r="H2910" s="216">
        <v>1212.864</v>
      </c>
      <c r="I2910" s="217"/>
      <c r="J2910" s="213"/>
      <c r="K2910" s="213"/>
      <c r="L2910" s="218"/>
      <c r="M2910" s="219"/>
      <c r="N2910" s="220"/>
      <c r="O2910" s="220"/>
      <c r="P2910" s="220"/>
      <c r="Q2910" s="220"/>
      <c r="R2910" s="220"/>
      <c r="S2910" s="220"/>
      <c r="T2910" s="221"/>
      <c r="AT2910" s="222" t="s">
        <v>186</v>
      </c>
      <c r="AU2910" s="222" t="s">
        <v>89</v>
      </c>
      <c r="AV2910" s="14" t="s">
        <v>165</v>
      </c>
      <c r="AW2910" s="14" t="s">
        <v>35</v>
      </c>
      <c r="AX2910" s="14" t="s">
        <v>87</v>
      </c>
      <c r="AY2910" s="222" t="s">
        <v>158</v>
      </c>
    </row>
    <row r="2911" spans="1:65" s="2" customFormat="1" ht="24.2" customHeight="1">
      <c r="A2911" s="35"/>
      <c r="B2911" s="36"/>
      <c r="C2911" s="187" t="s">
        <v>4595</v>
      </c>
      <c r="D2911" s="187" t="s">
        <v>161</v>
      </c>
      <c r="E2911" s="188" t="s">
        <v>4596</v>
      </c>
      <c r="F2911" s="189" t="s">
        <v>4597</v>
      </c>
      <c r="G2911" s="190" t="s">
        <v>332</v>
      </c>
      <c r="H2911" s="191">
        <v>1609.06</v>
      </c>
      <c r="I2911" s="192"/>
      <c r="J2911" s="193">
        <f>ROUND(I2911*H2911,2)</f>
        <v>0</v>
      </c>
      <c r="K2911" s="189" t="s">
        <v>217</v>
      </c>
      <c r="L2911" s="40"/>
      <c r="M2911" s="194" t="s">
        <v>1</v>
      </c>
      <c r="N2911" s="195" t="s">
        <v>44</v>
      </c>
      <c r="O2911" s="72"/>
      <c r="P2911" s="196">
        <f>O2911*H2911</f>
        <v>0</v>
      </c>
      <c r="Q2911" s="196">
        <v>2.7999999999999998E-4</v>
      </c>
      <c r="R2911" s="196">
        <f>Q2911*H2911</f>
        <v>0.45053679999999996</v>
      </c>
      <c r="S2911" s="196">
        <v>0</v>
      </c>
      <c r="T2911" s="197">
        <f>S2911*H2911</f>
        <v>0</v>
      </c>
      <c r="U2911" s="35"/>
      <c r="V2911" s="35"/>
      <c r="W2911" s="35"/>
      <c r="X2911" s="35"/>
      <c r="Y2911" s="35"/>
      <c r="Z2911" s="35"/>
      <c r="AA2911" s="35"/>
      <c r="AB2911" s="35"/>
      <c r="AC2911" s="35"/>
      <c r="AD2911" s="35"/>
      <c r="AE2911" s="35"/>
      <c r="AR2911" s="198" t="s">
        <v>263</v>
      </c>
      <c r="AT2911" s="198" t="s">
        <v>161</v>
      </c>
      <c r="AU2911" s="198" t="s">
        <v>89</v>
      </c>
      <c r="AY2911" s="18" t="s">
        <v>158</v>
      </c>
      <c r="BE2911" s="199">
        <f>IF(N2911="základní",J2911,0)</f>
        <v>0</v>
      </c>
      <c r="BF2911" s="199">
        <f>IF(N2911="snížená",J2911,0)</f>
        <v>0</v>
      </c>
      <c r="BG2911" s="199">
        <f>IF(N2911="zákl. přenesená",J2911,0)</f>
        <v>0</v>
      </c>
      <c r="BH2911" s="199">
        <f>IF(N2911="sníž. přenesená",J2911,0)</f>
        <v>0</v>
      </c>
      <c r="BI2911" s="199">
        <f>IF(N2911="nulová",J2911,0)</f>
        <v>0</v>
      </c>
      <c r="BJ2911" s="18" t="s">
        <v>87</v>
      </c>
      <c r="BK2911" s="199">
        <f>ROUND(I2911*H2911,2)</f>
        <v>0</v>
      </c>
      <c r="BL2911" s="18" t="s">
        <v>263</v>
      </c>
      <c r="BM2911" s="198" t="s">
        <v>4598</v>
      </c>
    </row>
    <row r="2912" spans="1:65" s="13" customFormat="1">
      <c r="B2912" s="200"/>
      <c r="C2912" s="201"/>
      <c r="D2912" s="202" t="s">
        <v>186</v>
      </c>
      <c r="E2912" s="203" t="s">
        <v>1</v>
      </c>
      <c r="F2912" s="204" t="s">
        <v>4599</v>
      </c>
      <c r="G2912" s="201"/>
      <c r="H2912" s="205">
        <v>145.97999999999999</v>
      </c>
      <c r="I2912" s="206"/>
      <c r="J2912" s="201"/>
      <c r="K2912" s="201"/>
      <c r="L2912" s="207"/>
      <c r="M2912" s="208"/>
      <c r="N2912" s="209"/>
      <c r="O2912" s="209"/>
      <c r="P2912" s="209"/>
      <c r="Q2912" s="209"/>
      <c r="R2912" s="209"/>
      <c r="S2912" s="209"/>
      <c r="T2912" s="210"/>
      <c r="AT2912" s="211" t="s">
        <v>186</v>
      </c>
      <c r="AU2912" s="211" t="s">
        <v>89</v>
      </c>
      <c r="AV2912" s="13" t="s">
        <v>89</v>
      </c>
      <c r="AW2912" s="13" t="s">
        <v>35</v>
      </c>
      <c r="AX2912" s="13" t="s">
        <v>79</v>
      </c>
      <c r="AY2912" s="211" t="s">
        <v>158</v>
      </c>
    </row>
    <row r="2913" spans="2:51" s="13" customFormat="1">
      <c r="B2913" s="200"/>
      <c r="C2913" s="201"/>
      <c r="D2913" s="202" t="s">
        <v>186</v>
      </c>
      <c r="E2913" s="203" t="s">
        <v>1</v>
      </c>
      <c r="F2913" s="204" t="s">
        <v>4600</v>
      </c>
      <c r="G2913" s="201"/>
      <c r="H2913" s="205">
        <v>26.32</v>
      </c>
      <c r="I2913" s="206"/>
      <c r="J2913" s="201"/>
      <c r="K2913" s="201"/>
      <c r="L2913" s="207"/>
      <c r="M2913" s="208"/>
      <c r="N2913" s="209"/>
      <c r="O2913" s="209"/>
      <c r="P2913" s="209"/>
      <c r="Q2913" s="209"/>
      <c r="R2913" s="209"/>
      <c r="S2913" s="209"/>
      <c r="T2913" s="210"/>
      <c r="AT2913" s="211" t="s">
        <v>186</v>
      </c>
      <c r="AU2913" s="211" t="s">
        <v>89</v>
      </c>
      <c r="AV2913" s="13" t="s">
        <v>89</v>
      </c>
      <c r="AW2913" s="13" t="s">
        <v>35</v>
      </c>
      <c r="AX2913" s="13" t="s">
        <v>79</v>
      </c>
      <c r="AY2913" s="211" t="s">
        <v>158</v>
      </c>
    </row>
    <row r="2914" spans="2:51" s="13" customFormat="1">
      <c r="B2914" s="200"/>
      <c r="C2914" s="201"/>
      <c r="D2914" s="202" t="s">
        <v>186</v>
      </c>
      <c r="E2914" s="203" t="s">
        <v>1</v>
      </c>
      <c r="F2914" s="204" t="s">
        <v>4601</v>
      </c>
      <c r="G2914" s="201"/>
      <c r="H2914" s="205">
        <v>7.47</v>
      </c>
      <c r="I2914" s="206"/>
      <c r="J2914" s="201"/>
      <c r="K2914" s="201"/>
      <c r="L2914" s="207"/>
      <c r="M2914" s="208"/>
      <c r="N2914" s="209"/>
      <c r="O2914" s="209"/>
      <c r="P2914" s="209"/>
      <c r="Q2914" s="209"/>
      <c r="R2914" s="209"/>
      <c r="S2914" s="209"/>
      <c r="T2914" s="210"/>
      <c r="AT2914" s="211" t="s">
        <v>186</v>
      </c>
      <c r="AU2914" s="211" t="s">
        <v>89</v>
      </c>
      <c r="AV2914" s="13" t="s">
        <v>89</v>
      </c>
      <c r="AW2914" s="13" t="s">
        <v>35</v>
      </c>
      <c r="AX2914" s="13" t="s">
        <v>79</v>
      </c>
      <c r="AY2914" s="211" t="s">
        <v>158</v>
      </c>
    </row>
    <row r="2915" spans="2:51" s="15" customFormat="1">
      <c r="B2915" s="223"/>
      <c r="C2915" s="224"/>
      <c r="D2915" s="202" t="s">
        <v>186</v>
      </c>
      <c r="E2915" s="225" t="s">
        <v>1</v>
      </c>
      <c r="F2915" s="226" t="s">
        <v>4581</v>
      </c>
      <c r="G2915" s="224"/>
      <c r="H2915" s="227">
        <v>179.77</v>
      </c>
      <c r="I2915" s="228"/>
      <c r="J2915" s="224"/>
      <c r="K2915" s="224"/>
      <c r="L2915" s="229"/>
      <c r="M2915" s="230"/>
      <c r="N2915" s="231"/>
      <c r="O2915" s="231"/>
      <c r="P2915" s="231"/>
      <c r="Q2915" s="231"/>
      <c r="R2915" s="231"/>
      <c r="S2915" s="231"/>
      <c r="T2915" s="232"/>
      <c r="AT2915" s="233" t="s">
        <v>186</v>
      </c>
      <c r="AU2915" s="233" t="s">
        <v>89</v>
      </c>
      <c r="AV2915" s="15" t="s">
        <v>170</v>
      </c>
      <c r="AW2915" s="15" t="s">
        <v>35</v>
      </c>
      <c r="AX2915" s="15" t="s">
        <v>79</v>
      </c>
      <c r="AY2915" s="233" t="s">
        <v>158</v>
      </c>
    </row>
    <row r="2916" spans="2:51" s="13" customFormat="1">
      <c r="B2916" s="200"/>
      <c r="C2916" s="201"/>
      <c r="D2916" s="202" t="s">
        <v>186</v>
      </c>
      <c r="E2916" s="203" t="s">
        <v>1</v>
      </c>
      <c r="F2916" s="204" t="s">
        <v>4602</v>
      </c>
      <c r="G2916" s="201"/>
      <c r="H2916" s="205">
        <v>1085.76</v>
      </c>
      <c r="I2916" s="206"/>
      <c r="J2916" s="201"/>
      <c r="K2916" s="201"/>
      <c r="L2916" s="207"/>
      <c r="M2916" s="208"/>
      <c r="N2916" s="209"/>
      <c r="O2916" s="209"/>
      <c r="P2916" s="209"/>
      <c r="Q2916" s="209"/>
      <c r="R2916" s="209"/>
      <c r="S2916" s="209"/>
      <c r="T2916" s="210"/>
      <c r="AT2916" s="211" t="s">
        <v>186</v>
      </c>
      <c r="AU2916" s="211" t="s">
        <v>89</v>
      </c>
      <c r="AV2916" s="13" t="s">
        <v>89</v>
      </c>
      <c r="AW2916" s="13" t="s">
        <v>35</v>
      </c>
      <c r="AX2916" s="13" t="s">
        <v>79</v>
      </c>
      <c r="AY2916" s="211" t="s">
        <v>158</v>
      </c>
    </row>
    <row r="2917" spans="2:51" s="13" customFormat="1">
      <c r="B2917" s="200"/>
      <c r="C2917" s="201"/>
      <c r="D2917" s="202" t="s">
        <v>186</v>
      </c>
      <c r="E2917" s="203" t="s">
        <v>1</v>
      </c>
      <c r="F2917" s="204" t="s">
        <v>4603</v>
      </c>
      <c r="G2917" s="201"/>
      <c r="H2917" s="205">
        <v>35.56</v>
      </c>
      <c r="I2917" s="206"/>
      <c r="J2917" s="201"/>
      <c r="K2917" s="201"/>
      <c r="L2917" s="207"/>
      <c r="M2917" s="208"/>
      <c r="N2917" s="209"/>
      <c r="O2917" s="209"/>
      <c r="P2917" s="209"/>
      <c r="Q2917" s="209"/>
      <c r="R2917" s="209"/>
      <c r="S2917" s="209"/>
      <c r="T2917" s="210"/>
      <c r="AT2917" s="211" t="s">
        <v>186</v>
      </c>
      <c r="AU2917" s="211" t="s">
        <v>89</v>
      </c>
      <c r="AV2917" s="13" t="s">
        <v>89</v>
      </c>
      <c r="AW2917" s="13" t="s">
        <v>35</v>
      </c>
      <c r="AX2917" s="13" t="s">
        <v>79</v>
      </c>
      <c r="AY2917" s="211" t="s">
        <v>158</v>
      </c>
    </row>
    <row r="2918" spans="2:51" s="15" customFormat="1">
      <c r="B2918" s="223"/>
      <c r="C2918" s="224"/>
      <c r="D2918" s="202" t="s">
        <v>186</v>
      </c>
      <c r="E2918" s="225" t="s">
        <v>1</v>
      </c>
      <c r="F2918" s="226" t="s">
        <v>1779</v>
      </c>
      <c r="G2918" s="224"/>
      <c r="H2918" s="227">
        <v>1121.32</v>
      </c>
      <c r="I2918" s="228"/>
      <c r="J2918" s="224"/>
      <c r="K2918" s="224"/>
      <c r="L2918" s="229"/>
      <c r="M2918" s="230"/>
      <c r="N2918" s="231"/>
      <c r="O2918" s="231"/>
      <c r="P2918" s="231"/>
      <c r="Q2918" s="231"/>
      <c r="R2918" s="231"/>
      <c r="S2918" s="231"/>
      <c r="T2918" s="232"/>
      <c r="AT2918" s="233" t="s">
        <v>186</v>
      </c>
      <c r="AU2918" s="233" t="s">
        <v>89</v>
      </c>
      <c r="AV2918" s="15" t="s">
        <v>170</v>
      </c>
      <c r="AW2918" s="15" t="s">
        <v>35</v>
      </c>
      <c r="AX2918" s="15" t="s">
        <v>79</v>
      </c>
      <c r="AY2918" s="233" t="s">
        <v>158</v>
      </c>
    </row>
    <row r="2919" spans="2:51" s="13" customFormat="1">
      <c r="B2919" s="200"/>
      <c r="C2919" s="201"/>
      <c r="D2919" s="202" t="s">
        <v>186</v>
      </c>
      <c r="E2919" s="203" t="s">
        <v>1</v>
      </c>
      <c r="F2919" s="204" t="s">
        <v>4604</v>
      </c>
      <c r="G2919" s="201"/>
      <c r="H2919" s="205">
        <v>240.12</v>
      </c>
      <c r="I2919" s="206"/>
      <c r="J2919" s="201"/>
      <c r="K2919" s="201"/>
      <c r="L2919" s="207"/>
      <c r="M2919" s="208"/>
      <c r="N2919" s="209"/>
      <c r="O2919" s="209"/>
      <c r="P2919" s="209"/>
      <c r="Q2919" s="209"/>
      <c r="R2919" s="209"/>
      <c r="S2919" s="209"/>
      <c r="T2919" s="210"/>
      <c r="AT2919" s="211" t="s">
        <v>186</v>
      </c>
      <c r="AU2919" s="211" t="s">
        <v>89</v>
      </c>
      <c r="AV2919" s="13" t="s">
        <v>89</v>
      </c>
      <c r="AW2919" s="13" t="s">
        <v>35</v>
      </c>
      <c r="AX2919" s="13" t="s">
        <v>79</v>
      </c>
      <c r="AY2919" s="211" t="s">
        <v>158</v>
      </c>
    </row>
    <row r="2920" spans="2:51" s="13" customFormat="1">
      <c r="B2920" s="200"/>
      <c r="C2920" s="201"/>
      <c r="D2920" s="202" t="s">
        <v>186</v>
      </c>
      <c r="E2920" s="203" t="s">
        <v>1</v>
      </c>
      <c r="F2920" s="204" t="s">
        <v>4605</v>
      </c>
      <c r="G2920" s="201"/>
      <c r="H2920" s="205">
        <v>8.2899999999999991</v>
      </c>
      <c r="I2920" s="206"/>
      <c r="J2920" s="201"/>
      <c r="K2920" s="201"/>
      <c r="L2920" s="207"/>
      <c r="M2920" s="208"/>
      <c r="N2920" s="209"/>
      <c r="O2920" s="209"/>
      <c r="P2920" s="209"/>
      <c r="Q2920" s="209"/>
      <c r="R2920" s="209"/>
      <c r="S2920" s="209"/>
      <c r="T2920" s="210"/>
      <c r="AT2920" s="211" t="s">
        <v>186</v>
      </c>
      <c r="AU2920" s="211" t="s">
        <v>89</v>
      </c>
      <c r="AV2920" s="13" t="s">
        <v>89</v>
      </c>
      <c r="AW2920" s="13" t="s">
        <v>35</v>
      </c>
      <c r="AX2920" s="13" t="s">
        <v>79</v>
      </c>
      <c r="AY2920" s="211" t="s">
        <v>158</v>
      </c>
    </row>
    <row r="2921" spans="2:51" s="13" customFormat="1">
      <c r="B2921" s="200"/>
      <c r="C2921" s="201"/>
      <c r="D2921" s="202" t="s">
        <v>186</v>
      </c>
      <c r="E2921" s="203" t="s">
        <v>1</v>
      </c>
      <c r="F2921" s="204" t="s">
        <v>4606</v>
      </c>
      <c r="G2921" s="201"/>
      <c r="H2921" s="205">
        <v>11.875</v>
      </c>
      <c r="I2921" s="206"/>
      <c r="J2921" s="201"/>
      <c r="K2921" s="201"/>
      <c r="L2921" s="207"/>
      <c r="M2921" s="208"/>
      <c r="N2921" s="209"/>
      <c r="O2921" s="209"/>
      <c r="P2921" s="209"/>
      <c r="Q2921" s="209"/>
      <c r="R2921" s="209"/>
      <c r="S2921" s="209"/>
      <c r="T2921" s="210"/>
      <c r="AT2921" s="211" t="s">
        <v>186</v>
      </c>
      <c r="AU2921" s="211" t="s">
        <v>89</v>
      </c>
      <c r="AV2921" s="13" t="s">
        <v>89</v>
      </c>
      <c r="AW2921" s="13" t="s">
        <v>35</v>
      </c>
      <c r="AX2921" s="13" t="s">
        <v>79</v>
      </c>
      <c r="AY2921" s="211" t="s">
        <v>158</v>
      </c>
    </row>
    <row r="2922" spans="2:51" s="15" customFormat="1">
      <c r="B2922" s="223"/>
      <c r="C2922" s="224"/>
      <c r="D2922" s="202" t="s">
        <v>186</v>
      </c>
      <c r="E2922" s="225" t="s">
        <v>1</v>
      </c>
      <c r="F2922" s="226" t="s">
        <v>1583</v>
      </c>
      <c r="G2922" s="224"/>
      <c r="H2922" s="227">
        <v>260.28500000000003</v>
      </c>
      <c r="I2922" s="228"/>
      <c r="J2922" s="224"/>
      <c r="K2922" s="224"/>
      <c r="L2922" s="229"/>
      <c r="M2922" s="230"/>
      <c r="N2922" s="231"/>
      <c r="O2922" s="231"/>
      <c r="P2922" s="231"/>
      <c r="Q2922" s="231"/>
      <c r="R2922" s="231"/>
      <c r="S2922" s="231"/>
      <c r="T2922" s="232"/>
      <c r="AT2922" s="233" t="s">
        <v>186</v>
      </c>
      <c r="AU2922" s="233" t="s">
        <v>89</v>
      </c>
      <c r="AV2922" s="15" t="s">
        <v>170</v>
      </c>
      <c r="AW2922" s="15" t="s">
        <v>35</v>
      </c>
      <c r="AX2922" s="15" t="s">
        <v>79</v>
      </c>
      <c r="AY2922" s="233" t="s">
        <v>158</v>
      </c>
    </row>
    <row r="2923" spans="2:51" s="13" customFormat="1">
      <c r="B2923" s="200"/>
      <c r="C2923" s="201"/>
      <c r="D2923" s="202" t="s">
        <v>186</v>
      </c>
      <c r="E2923" s="203" t="s">
        <v>1</v>
      </c>
      <c r="F2923" s="204" t="s">
        <v>4607</v>
      </c>
      <c r="G2923" s="201"/>
      <c r="H2923" s="205">
        <v>6</v>
      </c>
      <c r="I2923" s="206"/>
      <c r="J2923" s="201"/>
      <c r="K2923" s="201"/>
      <c r="L2923" s="207"/>
      <c r="M2923" s="208"/>
      <c r="N2923" s="209"/>
      <c r="O2923" s="209"/>
      <c r="P2923" s="209"/>
      <c r="Q2923" s="209"/>
      <c r="R2923" s="209"/>
      <c r="S2923" s="209"/>
      <c r="T2923" s="210"/>
      <c r="AT2923" s="211" t="s">
        <v>186</v>
      </c>
      <c r="AU2923" s="211" t="s">
        <v>89</v>
      </c>
      <c r="AV2923" s="13" t="s">
        <v>89</v>
      </c>
      <c r="AW2923" s="13" t="s">
        <v>35</v>
      </c>
      <c r="AX2923" s="13" t="s">
        <v>79</v>
      </c>
      <c r="AY2923" s="211" t="s">
        <v>158</v>
      </c>
    </row>
    <row r="2924" spans="2:51" s="15" customFormat="1">
      <c r="B2924" s="223"/>
      <c r="C2924" s="224"/>
      <c r="D2924" s="202" t="s">
        <v>186</v>
      </c>
      <c r="E2924" s="225" t="s">
        <v>1</v>
      </c>
      <c r="F2924" s="226" t="s">
        <v>664</v>
      </c>
      <c r="G2924" s="224"/>
      <c r="H2924" s="227">
        <v>6</v>
      </c>
      <c r="I2924" s="228"/>
      <c r="J2924" s="224"/>
      <c r="K2924" s="224"/>
      <c r="L2924" s="229"/>
      <c r="M2924" s="230"/>
      <c r="N2924" s="231"/>
      <c r="O2924" s="231"/>
      <c r="P2924" s="231"/>
      <c r="Q2924" s="231"/>
      <c r="R2924" s="231"/>
      <c r="S2924" s="231"/>
      <c r="T2924" s="232"/>
      <c r="AT2924" s="233" t="s">
        <v>186</v>
      </c>
      <c r="AU2924" s="233" t="s">
        <v>89</v>
      </c>
      <c r="AV2924" s="15" t="s">
        <v>170</v>
      </c>
      <c r="AW2924" s="15" t="s">
        <v>35</v>
      </c>
      <c r="AX2924" s="15" t="s">
        <v>79</v>
      </c>
      <c r="AY2924" s="233" t="s">
        <v>158</v>
      </c>
    </row>
    <row r="2925" spans="2:51" s="13" customFormat="1">
      <c r="B2925" s="200"/>
      <c r="C2925" s="201"/>
      <c r="D2925" s="202" t="s">
        <v>186</v>
      </c>
      <c r="E2925" s="203" t="s">
        <v>1</v>
      </c>
      <c r="F2925" s="204" t="s">
        <v>4608</v>
      </c>
      <c r="G2925" s="201"/>
      <c r="H2925" s="205">
        <v>11.965</v>
      </c>
      <c r="I2925" s="206"/>
      <c r="J2925" s="201"/>
      <c r="K2925" s="201"/>
      <c r="L2925" s="207"/>
      <c r="M2925" s="208"/>
      <c r="N2925" s="209"/>
      <c r="O2925" s="209"/>
      <c r="P2925" s="209"/>
      <c r="Q2925" s="209"/>
      <c r="R2925" s="209"/>
      <c r="S2925" s="209"/>
      <c r="T2925" s="210"/>
      <c r="AT2925" s="211" t="s">
        <v>186</v>
      </c>
      <c r="AU2925" s="211" t="s">
        <v>89</v>
      </c>
      <c r="AV2925" s="13" t="s">
        <v>89</v>
      </c>
      <c r="AW2925" s="13" t="s">
        <v>35</v>
      </c>
      <c r="AX2925" s="13" t="s">
        <v>79</v>
      </c>
      <c r="AY2925" s="211" t="s">
        <v>158</v>
      </c>
    </row>
    <row r="2926" spans="2:51" s="13" customFormat="1">
      <c r="B2926" s="200"/>
      <c r="C2926" s="201"/>
      <c r="D2926" s="202" t="s">
        <v>186</v>
      </c>
      <c r="E2926" s="203" t="s">
        <v>1</v>
      </c>
      <c r="F2926" s="204" t="s">
        <v>4609</v>
      </c>
      <c r="G2926" s="201"/>
      <c r="H2926" s="205">
        <v>7</v>
      </c>
      <c r="I2926" s="206"/>
      <c r="J2926" s="201"/>
      <c r="K2926" s="201"/>
      <c r="L2926" s="207"/>
      <c r="M2926" s="208"/>
      <c r="N2926" s="209"/>
      <c r="O2926" s="209"/>
      <c r="P2926" s="209"/>
      <c r="Q2926" s="209"/>
      <c r="R2926" s="209"/>
      <c r="S2926" s="209"/>
      <c r="T2926" s="210"/>
      <c r="AT2926" s="211" t="s">
        <v>186</v>
      </c>
      <c r="AU2926" s="211" t="s">
        <v>89</v>
      </c>
      <c r="AV2926" s="13" t="s">
        <v>89</v>
      </c>
      <c r="AW2926" s="13" t="s">
        <v>35</v>
      </c>
      <c r="AX2926" s="13" t="s">
        <v>79</v>
      </c>
      <c r="AY2926" s="211" t="s">
        <v>158</v>
      </c>
    </row>
    <row r="2927" spans="2:51" s="13" customFormat="1">
      <c r="B2927" s="200"/>
      <c r="C2927" s="201"/>
      <c r="D2927" s="202" t="s">
        <v>186</v>
      </c>
      <c r="E2927" s="203" t="s">
        <v>1</v>
      </c>
      <c r="F2927" s="204" t="s">
        <v>4610</v>
      </c>
      <c r="G2927" s="201"/>
      <c r="H2927" s="205">
        <v>11.7</v>
      </c>
      <c r="I2927" s="206"/>
      <c r="J2927" s="201"/>
      <c r="K2927" s="201"/>
      <c r="L2927" s="207"/>
      <c r="M2927" s="208"/>
      <c r="N2927" s="209"/>
      <c r="O2927" s="209"/>
      <c r="P2927" s="209"/>
      <c r="Q2927" s="209"/>
      <c r="R2927" s="209"/>
      <c r="S2927" s="209"/>
      <c r="T2927" s="210"/>
      <c r="AT2927" s="211" t="s">
        <v>186</v>
      </c>
      <c r="AU2927" s="211" t="s">
        <v>89</v>
      </c>
      <c r="AV2927" s="13" t="s">
        <v>89</v>
      </c>
      <c r="AW2927" s="13" t="s">
        <v>35</v>
      </c>
      <c r="AX2927" s="13" t="s">
        <v>79</v>
      </c>
      <c r="AY2927" s="211" t="s">
        <v>158</v>
      </c>
    </row>
    <row r="2928" spans="2:51" s="13" customFormat="1">
      <c r="B2928" s="200"/>
      <c r="C2928" s="201"/>
      <c r="D2928" s="202" t="s">
        <v>186</v>
      </c>
      <c r="E2928" s="203" t="s">
        <v>1</v>
      </c>
      <c r="F2928" s="204" t="s">
        <v>4611</v>
      </c>
      <c r="G2928" s="201"/>
      <c r="H2928" s="205">
        <v>11.02</v>
      </c>
      <c r="I2928" s="206"/>
      <c r="J2928" s="201"/>
      <c r="K2928" s="201"/>
      <c r="L2928" s="207"/>
      <c r="M2928" s="208"/>
      <c r="N2928" s="209"/>
      <c r="O2928" s="209"/>
      <c r="P2928" s="209"/>
      <c r="Q2928" s="209"/>
      <c r="R2928" s="209"/>
      <c r="S2928" s="209"/>
      <c r="T2928" s="210"/>
      <c r="AT2928" s="211" t="s">
        <v>186</v>
      </c>
      <c r="AU2928" s="211" t="s">
        <v>89</v>
      </c>
      <c r="AV2928" s="13" t="s">
        <v>89</v>
      </c>
      <c r="AW2928" s="13" t="s">
        <v>35</v>
      </c>
      <c r="AX2928" s="13" t="s">
        <v>79</v>
      </c>
      <c r="AY2928" s="211" t="s">
        <v>158</v>
      </c>
    </row>
    <row r="2929" spans="1:65" s="15" customFormat="1">
      <c r="B2929" s="223"/>
      <c r="C2929" s="224"/>
      <c r="D2929" s="202" t="s">
        <v>186</v>
      </c>
      <c r="E2929" s="225" t="s">
        <v>1</v>
      </c>
      <c r="F2929" s="226" t="s">
        <v>249</v>
      </c>
      <c r="G2929" s="224"/>
      <c r="H2929" s="227">
        <v>41.685000000000002</v>
      </c>
      <c r="I2929" s="228"/>
      <c r="J2929" s="224"/>
      <c r="K2929" s="224"/>
      <c r="L2929" s="229"/>
      <c r="M2929" s="230"/>
      <c r="N2929" s="231"/>
      <c r="O2929" s="231"/>
      <c r="P2929" s="231"/>
      <c r="Q2929" s="231"/>
      <c r="R2929" s="231"/>
      <c r="S2929" s="231"/>
      <c r="T2929" s="232"/>
      <c r="AT2929" s="233" t="s">
        <v>186</v>
      </c>
      <c r="AU2929" s="233" t="s">
        <v>89</v>
      </c>
      <c r="AV2929" s="15" t="s">
        <v>170</v>
      </c>
      <c r="AW2929" s="15" t="s">
        <v>35</v>
      </c>
      <c r="AX2929" s="15" t="s">
        <v>79</v>
      </c>
      <c r="AY2929" s="233" t="s">
        <v>158</v>
      </c>
    </row>
    <row r="2930" spans="1:65" s="14" customFormat="1">
      <c r="B2930" s="212"/>
      <c r="C2930" s="213"/>
      <c r="D2930" s="202" t="s">
        <v>186</v>
      </c>
      <c r="E2930" s="214" t="s">
        <v>1</v>
      </c>
      <c r="F2930" s="215" t="s">
        <v>199</v>
      </c>
      <c r="G2930" s="213"/>
      <c r="H2930" s="216">
        <v>1609.06</v>
      </c>
      <c r="I2930" s="217"/>
      <c r="J2930" s="213"/>
      <c r="K2930" s="213"/>
      <c r="L2930" s="218"/>
      <c r="M2930" s="219"/>
      <c r="N2930" s="220"/>
      <c r="O2930" s="220"/>
      <c r="P2930" s="220"/>
      <c r="Q2930" s="220"/>
      <c r="R2930" s="220"/>
      <c r="S2930" s="220"/>
      <c r="T2930" s="221"/>
      <c r="AT2930" s="222" t="s">
        <v>186</v>
      </c>
      <c r="AU2930" s="222" t="s">
        <v>89</v>
      </c>
      <c r="AV2930" s="14" t="s">
        <v>165</v>
      </c>
      <c r="AW2930" s="14" t="s">
        <v>35</v>
      </c>
      <c r="AX2930" s="14" t="s">
        <v>87</v>
      </c>
      <c r="AY2930" s="222" t="s">
        <v>158</v>
      </c>
    </row>
    <row r="2931" spans="1:65" s="2" customFormat="1" ht="24.2" customHeight="1">
      <c r="A2931" s="35"/>
      <c r="B2931" s="36"/>
      <c r="C2931" s="187" t="s">
        <v>2603</v>
      </c>
      <c r="D2931" s="187" t="s">
        <v>161</v>
      </c>
      <c r="E2931" s="188" t="s">
        <v>4612</v>
      </c>
      <c r="F2931" s="189" t="s">
        <v>4613</v>
      </c>
      <c r="G2931" s="190" t="s">
        <v>216</v>
      </c>
      <c r="H2931" s="191">
        <v>24.536000000000001</v>
      </c>
      <c r="I2931" s="192"/>
      <c r="J2931" s="193">
        <f>ROUND(I2931*H2931,2)</f>
        <v>0</v>
      </c>
      <c r="K2931" s="189" t="s">
        <v>217</v>
      </c>
      <c r="L2931" s="40"/>
      <c r="M2931" s="194" t="s">
        <v>1</v>
      </c>
      <c r="N2931" s="195" t="s">
        <v>44</v>
      </c>
      <c r="O2931" s="72"/>
      <c r="P2931" s="196">
        <f>O2931*H2931</f>
        <v>0</v>
      </c>
      <c r="Q2931" s="196">
        <v>7.3000000000000001E-3</v>
      </c>
      <c r="R2931" s="196">
        <f>Q2931*H2931</f>
        <v>0.17911280000000002</v>
      </c>
      <c r="S2931" s="196">
        <v>0</v>
      </c>
      <c r="T2931" s="197">
        <f>S2931*H2931</f>
        <v>0</v>
      </c>
      <c r="U2931" s="35"/>
      <c r="V2931" s="35"/>
      <c r="W2931" s="35"/>
      <c r="X2931" s="35"/>
      <c r="Y2931" s="35"/>
      <c r="Z2931" s="35"/>
      <c r="AA2931" s="35"/>
      <c r="AB2931" s="35"/>
      <c r="AC2931" s="35"/>
      <c r="AD2931" s="35"/>
      <c r="AE2931" s="35"/>
      <c r="AR2931" s="198" t="s">
        <v>263</v>
      </c>
      <c r="AT2931" s="198" t="s">
        <v>161</v>
      </c>
      <c r="AU2931" s="198" t="s">
        <v>89</v>
      </c>
      <c r="AY2931" s="18" t="s">
        <v>158</v>
      </c>
      <c r="BE2931" s="199">
        <f>IF(N2931="základní",J2931,0)</f>
        <v>0</v>
      </c>
      <c r="BF2931" s="199">
        <f>IF(N2931="snížená",J2931,0)</f>
        <v>0</v>
      </c>
      <c r="BG2931" s="199">
        <f>IF(N2931="zákl. přenesená",J2931,0)</f>
        <v>0</v>
      </c>
      <c r="BH2931" s="199">
        <f>IF(N2931="sníž. přenesená",J2931,0)</f>
        <v>0</v>
      </c>
      <c r="BI2931" s="199">
        <f>IF(N2931="nulová",J2931,0)</f>
        <v>0</v>
      </c>
      <c r="BJ2931" s="18" t="s">
        <v>87</v>
      </c>
      <c r="BK2931" s="199">
        <f>ROUND(I2931*H2931,2)</f>
        <v>0</v>
      </c>
      <c r="BL2931" s="18" t="s">
        <v>263</v>
      </c>
      <c r="BM2931" s="198" t="s">
        <v>4614</v>
      </c>
    </row>
    <row r="2932" spans="1:65" s="13" customFormat="1">
      <c r="B2932" s="200"/>
      <c r="C2932" s="201"/>
      <c r="D2932" s="202" t="s">
        <v>186</v>
      </c>
      <c r="E2932" s="203" t="s">
        <v>1</v>
      </c>
      <c r="F2932" s="204" t="s">
        <v>4615</v>
      </c>
      <c r="G2932" s="201"/>
      <c r="H2932" s="205">
        <v>10.912000000000001</v>
      </c>
      <c r="I2932" s="206"/>
      <c r="J2932" s="201"/>
      <c r="K2932" s="201"/>
      <c r="L2932" s="207"/>
      <c r="M2932" s="208"/>
      <c r="N2932" s="209"/>
      <c r="O2932" s="209"/>
      <c r="P2932" s="209"/>
      <c r="Q2932" s="209"/>
      <c r="R2932" s="209"/>
      <c r="S2932" s="209"/>
      <c r="T2932" s="210"/>
      <c r="AT2932" s="211" t="s">
        <v>186</v>
      </c>
      <c r="AU2932" s="211" t="s">
        <v>89</v>
      </c>
      <c r="AV2932" s="13" t="s">
        <v>89</v>
      </c>
      <c r="AW2932" s="13" t="s">
        <v>35</v>
      </c>
      <c r="AX2932" s="13" t="s">
        <v>79</v>
      </c>
      <c r="AY2932" s="211" t="s">
        <v>158</v>
      </c>
    </row>
    <row r="2933" spans="1:65" s="13" customFormat="1">
      <c r="B2933" s="200"/>
      <c r="C2933" s="201"/>
      <c r="D2933" s="202" t="s">
        <v>186</v>
      </c>
      <c r="E2933" s="203" t="s">
        <v>1</v>
      </c>
      <c r="F2933" s="204" t="s">
        <v>4616</v>
      </c>
      <c r="G2933" s="201"/>
      <c r="H2933" s="205">
        <v>10.768000000000001</v>
      </c>
      <c r="I2933" s="206"/>
      <c r="J2933" s="201"/>
      <c r="K2933" s="201"/>
      <c r="L2933" s="207"/>
      <c r="M2933" s="208"/>
      <c r="N2933" s="209"/>
      <c r="O2933" s="209"/>
      <c r="P2933" s="209"/>
      <c r="Q2933" s="209"/>
      <c r="R2933" s="209"/>
      <c r="S2933" s="209"/>
      <c r="T2933" s="210"/>
      <c r="AT2933" s="211" t="s">
        <v>186</v>
      </c>
      <c r="AU2933" s="211" t="s">
        <v>89</v>
      </c>
      <c r="AV2933" s="13" t="s">
        <v>89</v>
      </c>
      <c r="AW2933" s="13" t="s">
        <v>35</v>
      </c>
      <c r="AX2933" s="13" t="s">
        <v>79</v>
      </c>
      <c r="AY2933" s="211" t="s">
        <v>158</v>
      </c>
    </row>
    <row r="2934" spans="1:65" s="13" customFormat="1">
      <c r="B2934" s="200"/>
      <c r="C2934" s="201"/>
      <c r="D2934" s="202" t="s">
        <v>186</v>
      </c>
      <c r="E2934" s="203" t="s">
        <v>1</v>
      </c>
      <c r="F2934" s="204" t="s">
        <v>4617</v>
      </c>
      <c r="G2934" s="201"/>
      <c r="H2934" s="205">
        <v>1.1000000000000001</v>
      </c>
      <c r="I2934" s="206"/>
      <c r="J2934" s="201"/>
      <c r="K2934" s="201"/>
      <c r="L2934" s="207"/>
      <c r="M2934" s="208"/>
      <c r="N2934" s="209"/>
      <c r="O2934" s="209"/>
      <c r="P2934" s="209"/>
      <c r="Q2934" s="209"/>
      <c r="R2934" s="209"/>
      <c r="S2934" s="209"/>
      <c r="T2934" s="210"/>
      <c r="AT2934" s="211" t="s">
        <v>186</v>
      </c>
      <c r="AU2934" s="211" t="s">
        <v>89</v>
      </c>
      <c r="AV2934" s="13" t="s">
        <v>89</v>
      </c>
      <c r="AW2934" s="13" t="s">
        <v>35</v>
      </c>
      <c r="AX2934" s="13" t="s">
        <v>79</v>
      </c>
      <c r="AY2934" s="211" t="s">
        <v>158</v>
      </c>
    </row>
    <row r="2935" spans="1:65" s="13" customFormat="1">
      <c r="B2935" s="200"/>
      <c r="C2935" s="201"/>
      <c r="D2935" s="202" t="s">
        <v>186</v>
      </c>
      <c r="E2935" s="203" t="s">
        <v>1</v>
      </c>
      <c r="F2935" s="204" t="s">
        <v>4618</v>
      </c>
      <c r="G2935" s="201"/>
      <c r="H2935" s="205">
        <v>1.756</v>
      </c>
      <c r="I2935" s="206"/>
      <c r="J2935" s="201"/>
      <c r="K2935" s="201"/>
      <c r="L2935" s="207"/>
      <c r="M2935" s="208"/>
      <c r="N2935" s="209"/>
      <c r="O2935" s="209"/>
      <c r="P2935" s="209"/>
      <c r="Q2935" s="209"/>
      <c r="R2935" s="209"/>
      <c r="S2935" s="209"/>
      <c r="T2935" s="210"/>
      <c r="AT2935" s="211" t="s">
        <v>186</v>
      </c>
      <c r="AU2935" s="211" t="s">
        <v>89</v>
      </c>
      <c r="AV2935" s="13" t="s">
        <v>89</v>
      </c>
      <c r="AW2935" s="13" t="s">
        <v>35</v>
      </c>
      <c r="AX2935" s="13" t="s">
        <v>79</v>
      </c>
      <c r="AY2935" s="211" t="s">
        <v>158</v>
      </c>
    </row>
    <row r="2936" spans="1:65" s="14" customFormat="1">
      <c r="B2936" s="212"/>
      <c r="C2936" s="213"/>
      <c r="D2936" s="202" t="s">
        <v>186</v>
      </c>
      <c r="E2936" s="214" t="s">
        <v>1</v>
      </c>
      <c r="F2936" s="215" t="s">
        <v>199</v>
      </c>
      <c r="G2936" s="213"/>
      <c r="H2936" s="216">
        <v>24.536000000000001</v>
      </c>
      <c r="I2936" s="217"/>
      <c r="J2936" s="213"/>
      <c r="K2936" s="213"/>
      <c r="L2936" s="218"/>
      <c r="M2936" s="219"/>
      <c r="N2936" s="220"/>
      <c r="O2936" s="220"/>
      <c r="P2936" s="220"/>
      <c r="Q2936" s="220"/>
      <c r="R2936" s="220"/>
      <c r="S2936" s="220"/>
      <c r="T2936" s="221"/>
      <c r="AT2936" s="222" t="s">
        <v>186</v>
      </c>
      <c r="AU2936" s="222" t="s">
        <v>89</v>
      </c>
      <c r="AV2936" s="14" t="s">
        <v>165</v>
      </c>
      <c r="AW2936" s="14" t="s">
        <v>35</v>
      </c>
      <c r="AX2936" s="14" t="s">
        <v>87</v>
      </c>
      <c r="AY2936" s="222" t="s">
        <v>158</v>
      </c>
    </row>
    <row r="2937" spans="1:65" s="2" customFormat="1" ht="24.2" customHeight="1">
      <c r="A2937" s="35"/>
      <c r="B2937" s="36"/>
      <c r="C2937" s="244" t="s">
        <v>4619</v>
      </c>
      <c r="D2937" s="244" t="s">
        <v>343</v>
      </c>
      <c r="E2937" s="245" t="s">
        <v>4620</v>
      </c>
      <c r="F2937" s="246" t="s">
        <v>4621</v>
      </c>
      <c r="G2937" s="247" t="s">
        <v>216</v>
      </c>
      <c r="H2937" s="248">
        <v>26.99</v>
      </c>
      <c r="I2937" s="249"/>
      <c r="J2937" s="250">
        <f>ROUND(I2937*H2937,2)</f>
        <v>0</v>
      </c>
      <c r="K2937" s="246" t="s">
        <v>1</v>
      </c>
      <c r="L2937" s="251"/>
      <c r="M2937" s="252" t="s">
        <v>1</v>
      </c>
      <c r="N2937" s="253" t="s">
        <v>44</v>
      </c>
      <c r="O2937" s="72"/>
      <c r="P2937" s="196">
        <f>O2937*H2937</f>
        <v>0</v>
      </c>
      <c r="Q2937" s="196">
        <v>0.02</v>
      </c>
      <c r="R2937" s="196">
        <f>Q2937*H2937</f>
        <v>0.53979999999999995</v>
      </c>
      <c r="S2937" s="196">
        <v>0</v>
      </c>
      <c r="T2937" s="197">
        <f>S2937*H2937</f>
        <v>0</v>
      </c>
      <c r="U2937" s="35"/>
      <c r="V2937" s="35"/>
      <c r="W2937" s="35"/>
      <c r="X2937" s="35"/>
      <c r="Y2937" s="35"/>
      <c r="Z2937" s="35"/>
      <c r="AA2937" s="35"/>
      <c r="AB2937" s="35"/>
      <c r="AC2937" s="35"/>
      <c r="AD2937" s="35"/>
      <c r="AE2937" s="35"/>
      <c r="AR2937" s="198" t="s">
        <v>359</v>
      </c>
      <c r="AT2937" s="198" t="s">
        <v>343</v>
      </c>
      <c r="AU2937" s="198" t="s">
        <v>89</v>
      </c>
      <c r="AY2937" s="18" t="s">
        <v>158</v>
      </c>
      <c r="BE2937" s="199">
        <f>IF(N2937="základní",J2937,0)</f>
        <v>0</v>
      </c>
      <c r="BF2937" s="199">
        <f>IF(N2937="snížená",J2937,0)</f>
        <v>0</v>
      </c>
      <c r="BG2937" s="199">
        <f>IF(N2937="zákl. přenesená",J2937,0)</f>
        <v>0</v>
      </c>
      <c r="BH2937" s="199">
        <f>IF(N2937="sníž. přenesená",J2937,0)</f>
        <v>0</v>
      </c>
      <c r="BI2937" s="199">
        <f>IF(N2937="nulová",J2937,0)</f>
        <v>0</v>
      </c>
      <c r="BJ2937" s="18" t="s">
        <v>87</v>
      </c>
      <c r="BK2937" s="199">
        <f>ROUND(I2937*H2937,2)</f>
        <v>0</v>
      </c>
      <c r="BL2937" s="18" t="s">
        <v>263</v>
      </c>
      <c r="BM2937" s="198" t="s">
        <v>4622</v>
      </c>
    </row>
    <row r="2938" spans="1:65" s="13" customFormat="1">
      <c r="B2938" s="200"/>
      <c r="C2938" s="201"/>
      <c r="D2938" s="202" t="s">
        <v>186</v>
      </c>
      <c r="E2938" s="201"/>
      <c r="F2938" s="204" t="s">
        <v>4623</v>
      </c>
      <c r="G2938" s="201"/>
      <c r="H2938" s="205">
        <v>26.99</v>
      </c>
      <c r="I2938" s="206"/>
      <c r="J2938" s="201"/>
      <c r="K2938" s="201"/>
      <c r="L2938" s="207"/>
      <c r="M2938" s="208"/>
      <c r="N2938" s="209"/>
      <c r="O2938" s="209"/>
      <c r="P2938" s="209"/>
      <c r="Q2938" s="209"/>
      <c r="R2938" s="209"/>
      <c r="S2938" s="209"/>
      <c r="T2938" s="210"/>
      <c r="AT2938" s="211" t="s">
        <v>186</v>
      </c>
      <c r="AU2938" s="211" t="s">
        <v>89</v>
      </c>
      <c r="AV2938" s="13" t="s">
        <v>89</v>
      </c>
      <c r="AW2938" s="13" t="s">
        <v>4</v>
      </c>
      <c r="AX2938" s="13" t="s">
        <v>87</v>
      </c>
      <c r="AY2938" s="211" t="s">
        <v>158</v>
      </c>
    </row>
    <row r="2939" spans="1:65" s="2" customFormat="1" ht="24.2" customHeight="1">
      <c r="A2939" s="35"/>
      <c r="B2939" s="36"/>
      <c r="C2939" s="187" t="s">
        <v>4624</v>
      </c>
      <c r="D2939" s="187" t="s">
        <v>161</v>
      </c>
      <c r="E2939" s="188" t="s">
        <v>4625</v>
      </c>
      <c r="F2939" s="189" t="s">
        <v>4626</v>
      </c>
      <c r="G2939" s="190" t="s">
        <v>216</v>
      </c>
      <c r="H2939" s="191">
        <v>2512.0709999999999</v>
      </c>
      <c r="I2939" s="192"/>
      <c r="J2939" s="193">
        <f>ROUND(I2939*H2939,2)</f>
        <v>0</v>
      </c>
      <c r="K2939" s="189" t="s">
        <v>217</v>
      </c>
      <c r="L2939" s="40"/>
      <c r="M2939" s="194" t="s">
        <v>1</v>
      </c>
      <c r="N2939" s="195" t="s">
        <v>44</v>
      </c>
      <c r="O2939" s="72"/>
      <c r="P2939" s="196">
        <f>O2939*H2939</f>
        <v>0</v>
      </c>
      <c r="Q2939" s="196">
        <v>6.0499999999999998E-3</v>
      </c>
      <c r="R2939" s="196">
        <f>Q2939*H2939</f>
        <v>15.198029549999999</v>
      </c>
      <c r="S2939" s="196">
        <v>0</v>
      </c>
      <c r="T2939" s="197">
        <f>S2939*H2939</f>
        <v>0</v>
      </c>
      <c r="U2939" s="35"/>
      <c r="V2939" s="35"/>
      <c r="W2939" s="35"/>
      <c r="X2939" s="35"/>
      <c r="Y2939" s="35"/>
      <c r="Z2939" s="35"/>
      <c r="AA2939" s="35"/>
      <c r="AB2939" s="35"/>
      <c r="AC2939" s="35"/>
      <c r="AD2939" s="35"/>
      <c r="AE2939" s="35"/>
      <c r="AR2939" s="198" t="s">
        <v>263</v>
      </c>
      <c r="AT2939" s="198" t="s">
        <v>161</v>
      </c>
      <c r="AU2939" s="198" t="s">
        <v>89</v>
      </c>
      <c r="AY2939" s="18" t="s">
        <v>158</v>
      </c>
      <c r="BE2939" s="199">
        <f>IF(N2939="základní",J2939,0)</f>
        <v>0</v>
      </c>
      <c r="BF2939" s="199">
        <f>IF(N2939="snížená",J2939,0)</f>
        <v>0</v>
      </c>
      <c r="BG2939" s="199">
        <f>IF(N2939="zákl. přenesená",J2939,0)</f>
        <v>0</v>
      </c>
      <c r="BH2939" s="199">
        <f>IF(N2939="sníž. přenesená",J2939,0)</f>
        <v>0</v>
      </c>
      <c r="BI2939" s="199">
        <f>IF(N2939="nulová",J2939,0)</f>
        <v>0</v>
      </c>
      <c r="BJ2939" s="18" t="s">
        <v>87</v>
      </c>
      <c r="BK2939" s="199">
        <f>ROUND(I2939*H2939,2)</f>
        <v>0</v>
      </c>
      <c r="BL2939" s="18" t="s">
        <v>263</v>
      </c>
      <c r="BM2939" s="198" t="s">
        <v>4627</v>
      </c>
    </row>
    <row r="2940" spans="1:65" s="13" customFormat="1" ht="22.5">
      <c r="B2940" s="200"/>
      <c r="C2940" s="201"/>
      <c r="D2940" s="202" t="s">
        <v>186</v>
      </c>
      <c r="E2940" s="203" t="s">
        <v>1</v>
      </c>
      <c r="F2940" s="204" t="s">
        <v>4628</v>
      </c>
      <c r="G2940" s="201"/>
      <c r="H2940" s="205">
        <v>80.78</v>
      </c>
      <c r="I2940" s="206"/>
      <c r="J2940" s="201"/>
      <c r="K2940" s="201"/>
      <c r="L2940" s="207"/>
      <c r="M2940" s="208"/>
      <c r="N2940" s="209"/>
      <c r="O2940" s="209"/>
      <c r="P2940" s="209"/>
      <c r="Q2940" s="209"/>
      <c r="R2940" s="209"/>
      <c r="S2940" s="209"/>
      <c r="T2940" s="210"/>
      <c r="AT2940" s="211" t="s">
        <v>186</v>
      </c>
      <c r="AU2940" s="211" t="s">
        <v>89</v>
      </c>
      <c r="AV2940" s="13" t="s">
        <v>89</v>
      </c>
      <c r="AW2940" s="13" t="s">
        <v>35</v>
      </c>
      <c r="AX2940" s="13" t="s">
        <v>79</v>
      </c>
      <c r="AY2940" s="211" t="s">
        <v>158</v>
      </c>
    </row>
    <row r="2941" spans="1:65" s="13" customFormat="1" ht="22.5">
      <c r="B2941" s="200"/>
      <c r="C2941" s="201"/>
      <c r="D2941" s="202" t="s">
        <v>186</v>
      </c>
      <c r="E2941" s="203" t="s">
        <v>1</v>
      </c>
      <c r="F2941" s="204" t="s">
        <v>4629</v>
      </c>
      <c r="G2941" s="201"/>
      <c r="H2941" s="205">
        <v>362.202</v>
      </c>
      <c r="I2941" s="206"/>
      <c r="J2941" s="201"/>
      <c r="K2941" s="201"/>
      <c r="L2941" s="207"/>
      <c r="M2941" s="208"/>
      <c r="N2941" s="209"/>
      <c r="O2941" s="209"/>
      <c r="P2941" s="209"/>
      <c r="Q2941" s="209"/>
      <c r="R2941" s="209"/>
      <c r="S2941" s="209"/>
      <c r="T2941" s="210"/>
      <c r="AT2941" s="211" t="s">
        <v>186</v>
      </c>
      <c r="AU2941" s="211" t="s">
        <v>89</v>
      </c>
      <c r="AV2941" s="13" t="s">
        <v>89</v>
      </c>
      <c r="AW2941" s="13" t="s">
        <v>35</v>
      </c>
      <c r="AX2941" s="13" t="s">
        <v>79</v>
      </c>
      <c r="AY2941" s="211" t="s">
        <v>158</v>
      </c>
    </row>
    <row r="2942" spans="1:65" s="13" customFormat="1" ht="22.5">
      <c r="B2942" s="200"/>
      <c r="C2942" s="201"/>
      <c r="D2942" s="202" t="s">
        <v>186</v>
      </c>
      <c r="E2942" s="203" t="s">
        <v>1</v>
      </c>
      <c r="F2942" s="204" t="s">
        <v>4630</v>
      </c>
      <c r="G2942" s="201"/>
      <c r="H2942" s="205">
        <v>17.518999999999998</v>
      </c>
      <c r="I2942" s="206"/>
      <c r="J2942" s="201"/>
      <c r="K2942" s="201"/>
      <c r="L2942" s="207"/>
      <c r="M2942" s="208"/>
      <c r="N2942" s="209"/>
      <c r="O2942" s="209"/>
      <c r="P2942" s="209"/>
      <c r="Q2942" s="209"/>
      <c r="R2942" s="209"/>
      <c r="S2942" s="209"/>
      <c r="T2942" s="210"/>
      <c r="AT2942" s="211" t="s">
        <v>186</v>
      </c>
      <c r="AU2942" s="211" t="s">
        <v>89</v>
      </c>
      <c r="AV2942" s="13" t="s">
        <v>89</v>
      </c>
      <c r="AW2942" s="13" t="s">
        <v>35</v>
      </c>
      <c r="AX2942" s="13" t="s">
        <v>79</v>
      </c>
      <c r="AY2942" s="211" t="s">
        <v>158</v>
      </c>
    </row>
    <row r="2943" spans="1:65" s="13" customFormat="1">
      <c r="B2943" s="200"/>
      <c r="C2943" s="201"/>
      <c r="D2943" s="202" t="s">
        <v>186</v>
      </c>
      <c r="E2943" s="203" t="s">
        <v>1</v>
      </c>
      <c r="F2943" s="204" t="s">
        <v>4631</v>
      </c>
      <c r="G2943" s="201"/>
      <c r="H2943" s="205">
        <v>-9.6029999999999998</v>
      </c>
      <c r="I2943" s="206"/>
      <c r="J2943" s="201"/>
      <c r="K2943" s="201"/>
      <c r="L2943" s="207"/>
      <c r="M2943" s="208"/>
      <c r="N2943" s="209"/>
      <c r="O2943" s="209"/>
      <c r="P2943" s="209"/>
      <c r="Q2943" s="209"/>
      <c r="R2943" s="209"/>
      <c r="S2943" s="209"/>
      <c r="T2943" s="210"/>
      <c r="AT2943" s="211" t="s">
        <v>186</v>
      </c>
      <c r="AU2943" s="211" t="s">
        <v>89</v>
      </c>
      <c r="AV2943" s="13" t="s">
        <v>89</v>
      </c>
      <c r="AW2943" s="13" t="s">
        <v>35</v>
      </c>
      <c r="AX2943" s="13" t="s">
        <v>79</v>
      </c>
      <c r="AY2943" s="211" t="s">
        <v>158</v>
      </c>
    </row>
    <row r="2944" spans="1:65" s="15" customFormat="1">
      <c r="B2944" s="223"/>
      <c r="C2944" s="224"/>
      <c r="D2944" s="202" t="s">
        <v>186</v>
      </c>
      <c r="E2944" s="225" t="s">
        <v>1</v>
      </c>
      <c r="F2944" s="226" t="s">
        <v>4632</v>
      </c>
      <c r="G2944" s="224"/>
      <c r="H2944" s="227">
        <v>450.89800000000002</v>
      </c>
      <c r="I2944" s="228"/>
      <c r="J2944" s="224"/>
      <c r="K2944" s="224"/>
      <c r="L2944" s="229"/>
      <c r="M2944" s="230"/>
      <c r="N2944" s="231"/>
      <c r="O2944" s="231"/>
      <c r="P2944" s="231"/>
      <c r="Q2944" s="231"/>
      <c r="R2944" s="231"/>
      <c r="S2944" s="231"/>
      <c r="T2944" s="232"/>
      <c r="AT2944" s="233" t="s">
        <v>186</v>
      </c>
      <c r="AU2944" s="233" t="s">
        <v>89</v>
      </c>
      <c r="AV2944" s="15" t="s">
        <v>170</v>
      </c>
      <c r="AW2944" s="15" t="s">
        <v>35</v>
      </c>
      <c r="AX2944" s="15" t="s">
        <v>79</v>
      </c>
      <c r="AY2944" s="233" t="s">
        <v>158</v>
      </c>
    </row>
    <row r="2945" spans="2:51" s="13" customFormat="1" ht="22.5">
      <c r="B2945" s="200"/>
      <c r="C2945" s="201"/>
      <c r="D2945" s="202" t="s">
        <v>186</v>
      </c>
      <c r="E2945" s="203" t="s">
        <v>1</v>
      </c>
      <c r="F2945" s="204" t="s">
        <v>4633</v>
      </c>
      <c r="G2945" s="201"/>
      <c r="H2945" s="205">
        <v>1558.482</v>
      </c>
      <c r="I2945" s="206"/>
      <c r="J2945" s="201"/>
      <c r="K2945" s="201"/>
      <c r="L2945" s="207"/>
      <c r="M2945" s="208"/>
      <c r="N2945" s="209"/>
      <c r="O2945" s="209"/>
      <c r="P2945" s="209"/>
      <c r="Q2945" s="209"/>
      <c r="R2945" s="209"/>
      <c r="S2945" s="209"/>
      <c r="T2945" s="210"/>
      <c r="AT2945" s="211" t="s">
        <v>186</v>
      </c>
      <c r="AU2945" s="211" t="s">
        <v>89</v>
      </c>
      <c r="AV2945" s="13" t="s">
        <v>89</v>
      </c>
      <c r="AW2945" s="13" t="s">
        <v>35</v>
      </c>
      <c r="AX2945" s="13" t="s">
        <v>79</v>
      </c>
      <c r="AY2945" s="211" t="s">
        <v>158</v>
      </c>
    </row>
    <row r="2946" spans="2:51" s="13" customFormat="1">
      <c r="B2946" s="200"/>
      <c r="C2946" s="201"/>
      <c r="D2946" s="202" t="s">
        <v>186</v>
      </c>
      <c r="E2946" s="203" t="s">
        <v>1</v>
      </c>
      <c r="F2946" s="204" t="s">
        <v>4634</v>
      </c>
      <c r="G2946" s="201"/>
      <c r="H2946" s="205">
        <v>-57.618000000000002</v>
      </c>
      <c r="I2946" s="206"/>
      <c r="J2946" s="201"/>
      <c r="K2946" s="201"/>
      <c r="L2946" s="207"/>
      <c r="M2946" s="208"/>
      <c r="N2946" s="209"/>
      <c r="O2946" s="209"/>
      <c r="P2946" s="209"/>
      <c r="Q2946" s="209"/>
      <c r="R2946" s="209"/>
      <c r="S2946" s="209"/>
      <c r="T2946" s="210"/>
      <c r="AT2946" s="211" t="s">
        <v>186</v>
      </c>
      <c r="AU2946" s="211" t="s">
        <v>89</v>
      </c>
      <c r="AV2946" s="13" t="s">
        <v>89</v>
      </c>
      <c r="AW2946" s="13" t="s">
        <v>35</v>
      </c>
      <c r="AX2946" s="13" t="s">
        <v>79</v>
      </c>
      <c r="AY2946" s="211" t="s">
        <v>158</v>
      </c>
    </row>
    <row r="2947" spans="2:51" s="13" customFormat="1">
      <c r="B2947" s="200"/>
      <c r="C2947" s="201"/>
      <c r="D2947" s="202" t="s">
        <v>186</v>
      </c>
      <c r="E2947" s="203" t="s">
        <v>1</v>
      </c>
      <c r="F2947" s="204" t="s">
        <v>4635</v>
      </c>
      <c r="G2947" s="201"/>
      <c r="H2947" s="205">
        <v>70.873999999999995</v>
      </c>
      <c r="I2947" s="206"/>
      <c r="J2947" s="201"/>
      <c r="K2947" s="201"/>
      <c r="L2947" s="207"/>
      <c r="M2947" s="208"/>
      <c r="N2947" s="209"/>
      <c r="O2947" s="209"/>
      <c r="P2947" s="209"/>
      <c r="Q2947" s="209"/>
      <c r="R2947" s="209"/>
      <c r="S2947" s="209"/>
      <c r="T2947" s="210"/>
      <c r="AT2947" s="211" t="s">
        <v>186</v>
      </c>
      <c r="AU2947" s="211" t="s">
        <v>89</v>
      </c>
      <c r="AV2947" s="13" t="s">
        <v>89</v>
      </c>
      <c r="AW2947" s="13" t="s">
        <v>35</v>
      </c>
      <c r="AX2947" s="13" t="s">
        <v>79</v>
      </c>
      <c r="AY2947" s="211" t="s">
        <v>158</v>
      </c>
    </row>
    <row r="2948" spans="2:51" s="15" customFormat="1">
      <c r="B2948" s="223"/>
      <c r="C2948" s="224"/>
      <c r="D2948" s="202" t="s">
        <v>186</v>
      </c>
      <c r="E2948" s="225" t="s">
        <v>1</v>
      </c>
      <c r="F2948" s="226" t="s">
        <v>4636</v>
      </c>
      <c r="G2948" s="224"/>
      <c r="H2948" s="227">
        <v>1571.7380000000001</v>
      </c>
      <c r="I2948" s="228"/>
      <c r="J2948" s="224"/>
      <c r="K2948" s="224"/>
      <c r="L2948" s="229"/>
      <c r="M2948" s="230"/>
      <c r="N2948" s="231"/>
      <c r="O2948" s="231"/>
      <c r="P2948" s="231"/>
      <c r="Q2948" s="231"/>
      <c r="R2948" s="231"/>
      <c r="S2948" s="231"/>
      <c r="T2948" s="232"/>
      <c r="AT2948" s="233" t="s">
        <v>186</v>
      </c>
      <c r="AU2948" s="233" t="s">
        <v>89</v>
      </c>
      <c r="AV2948" s="15" t="s">
        <v>170</v>
      </c>
      <c r="AW2948" s="15" t="s">
        <v>35</v>
      </c>
      <c r="AX2948" s="15" t="s">
        <v>79</v>
      </c>
      <c r="AY2948" s="233" t="s">
        <v>158</v>
      </c>
    </row>
    <row r="2949" spans="2:51" s="13" customFormat="1" ht="22.5">
      <c r="B2949" s="200"/>
      <c r="C2949" s="201"/>
      <c r="D2949" s="202" t="s">
        <v>186</v>
      </c>
      <c r="E2949" s="203" t="s">
        <v>1</v>
      </c>
      <c r="F2949" s="204" t="s">
        <v>4637</v>
      </c>
      <c r="G2949" s="201"/>
      <c r="H2949" s="205">
        <v>344.66399999999999</v>
      </c>
      <c r="I2949" s="206"/>
      <c r="J2949" s="201"/>
      <c r="K2949" s="201"/>
      <c r="L2949" s="207"/>
      <c r="M2949" s="208"/>
      <c r="N2949" s="209"/>
      <c r="O2949" s="209"/>
      <c r="P2949" s="209"/>
      <c r="Q2949" s="209"/>
      <c r="R2949" s="209"/>
      <c r="S2949" s="209"/>
      <c r="T2949" s="210"/>
      <c r="AT2949" s="211" t="s">
        <v>186</v>
      </c>
      <c r="AU2949" s="211" t="s">
        <v>89</v>
      </c>
      <c r="AV2949" s="13" t="s">
        <v>89</v>
      </c>
      <c r="AW2949" s="13" t="s">
        <v>35</v>
      </c>
      <c r="AX2949" s="13" t="s">
        <v>79</v>
      </c>
      <c r="AY2949" s="211" t="s">
        <v>158</v>
      </c>
    </row>
    <row r="2950" spans="2:51" s="13" customFormat="1">
      <c r="B2950" s="200"/>
      <c r="C2950" s="201"/>
      <c r="D2950" s="202" t="s">
        <v>186</v>
      </c>
      <c r="E2950" s="203" t="s">
        <v>1</v>
      </c>
      <c r="F2950" s="204" t="s">
        <v>4638</v>
      </c>
      <c r="G2950" s="201"/>
      <c r="H2950" s="205">
        <v>-13.337999999999999</v>
      </c>
      <c r="I2950" s="206"/>
      <c r="J2950" s="201"/>
      <c r="K2950" s="201"/>
      <c r="L2950" s="207"/>
      <c r="M2950" s="208"/>
      <c r="N2950" s="209"/>
      <c r="O2950" s="209"/>
      <c r="P2950" s="209"/>
      <c r="Q2950" s="209"/>
      <c r="R2950" s="209"/>
      <c r="S2950" s="209"/>
      <c r="T2950" s="210"/>
      <c r="AT2950" s="211" t="s">
        <v>186</v>
      </c>
      <c r="AU2950" s="211" t="s">
        <v>89</v>
      </c>
      <c r="AV2950" s="13" t="s">
        <v>89</v>
      </c>
      <c r="AW2950" s="13" t="s">
        <v>35</v>
      </c>
      <c r="AX2950" s="13" t="s">
        <v>79</v>
      </c>
      <c r="AY2950" s="211" t="s">
        <v>158</v>
      </c>
    </row>
    <row r="2951" spans="2:51" s="13" customFormat="1">
      <c r="B2951" s="200"/>
      <c r="C2951" s="201"/>
      <c r="D2951" s="202" t="s">
        <v>186</v>
      </c>
      <c r="E2951" s="203" t="s">
        <v>1</v>
      </c>
      <c r="F2951" s="204" t="s">
        <v>4639</v>
      </c>
      <c r="G2951" s="201"/>
      <c r="H2951" s="205">
        <v>17.718</v>
      </c>
      <c r="I2951" s="206"/>
      <c r="J2951" s="201"/>
      <c r="K2951" s="201"/>
      <c r="L2951" s="207"/>
      <c r="M2951" s="208"/>
      <c r="N2951" s="209"/>
      <c r="O2951" s="209"/>
      <c r="P2951" s="209"/>
      <c r="Q2951" s="209"/>
      <c r="R2951" s="209"/>
      <c r="S2951" s="209"/>
      <c r="T2951" s="210"/>
      <c r="AT2951" s="211" t="s">
        <v>186</v>
      </c>
      <c r="AU2951" s="211" t="s">
        <v>89</v>
      </c>
      <c r="AV2951" s="13" t="s">
        <v>89</v>
      </c>
      <c r="AW2951" s="13" t="s">
        <v>35</v>
      </c>
      <c r="AX2951" s="13" t="s">
        <v>79</v>
      </c>
      <c r="AY2951" s="211" t="s">
        <v>158</v>
      </c>
    </row>
    <row r="2952" spans="2:51" s="13" customFormat="1" ht="22.5">
      <c r="B2952" s="200"/>
      <c r="C2952" s="201"/>
      <c r="D2952" s="202" t="s">
        <v>186</v>
      </c>
      <c r="E2952" s="203" t="s">
        <v>1</v>
      </c>
      <c r="F2952" s="204" t="s">
        <v>4640</v>
      </c>
      <c r="G2952" s="201"/>
      <c r="H2952" s="205">
        <v>19.666</v>
      </c>
      <c r="I2952" s="206"/>
      <c r="J2952" s="201"/>
      <c r="K2952" s="201"/>
      <c r="L2952" s="207"/>
      <c r="M2952" s="208"/>
      <c r="N2952" s="209"/>
      <c r="O2952" s="209"/>
      <c r="P2952" s="209"/>
      <c r="Q2952" s="209"/>
      <c r="R2952" s="209"/>
      <c r="S2952" s="209"/>
      <c r="T2952" s="210"/>
      <c r="AT2952" s="211" t="s">
        <v>186</v>
      </c>
      <c r="AU2952" s="211" t="s">
        <v>89</v>
      </c>
      <c r="AV2952" s="13" t="s">
        <v>89</v>
      </c>
      <c r="AW2952" s="13" t="s">
        <v>35</v>
      </c>
      <c r="AX2952" s="13" t="s">
        <v>79</v>
      </c>
      <c r="AY2952" s="211" t="s">
        <v>158</v>
      </c>
    </row>
    <row r="2953" spans="2:51" s="15" customFormat="1">
      <c r="B2953" s="223"/>
      <c r="C2953" s="224"/>
      <c r="D2953" s="202" t="s">
        <v>186</v>
      </c>
      <c r="E2953" s="225" t="s">
        <v>1</v>
      </c>
      <c r="F2953" s="226" t="s">
        <v>4588</v>
      </c>
      <c r="G2953" s="224"/>
      <c r="H2953" s="227">
        <v>368.71</v>
      </c>
      <c r="I2953" s="228"/>
      <c r="J2953" s="224"/>
      <c r="K2953" s="224"/>
      <c r="L2953" s="229"/>
      <c r="M2953" s="230"/>
      <c r="N2953" s="231"/>
      <c r="O2953" s="231"/>
      <c r="P2953" s="231"/>
      <c r="Q2953" s="231"/>
      <c r="R2953" s="231"/>
      <c r="S2953" s="231"/>
      <c r="T2953" s="232"/>
      <c r="AT2953" s="233" t="s">
        <v>186</v>
      </c>
      <c r="AU2953" s="233" t="s">
        <v>89</v>
      </c>
      <c r="AV2953" s="15" t="s">
        <v>170</v>
      </c>
      <c r="AW2953" s="15" t="s">
        <v>35</v>
      </c>
      <c r="AX2953" s="15" t="s">
        <v>79</v>
      </c>
      <c r="AY2953" s="233" t="s">
        <v>158</v>
      </c>
    </row>
    <row r="2954" spans="2:51" s="13" customFormat="1">
      <c r="B2954" s="200"/>
      <c r="C2954" s="201"/>
      <c r="D2954" s="202" t="s">
        <v>186</v>
      </c>
      <c r="E2954" s="203" t="s">
        <v>1</v>
      </c>
      <c r="F2954" s="204" t="s">
        <v>4641</v>
      </c>
      <c r="G2954" s="201"/>
      <c r="H2954" s="205">
        <v>16.559999999999999</v>
      </c>
      <c r="I2954" s="206"/>
      <c r="J2954" s="201"/>
      <c r="K2954" s="201"/>
      <c r="L2954" s="207"/>
      <c r="M2954" s="208"/>
      <c r="N2954" s="209"/>
      <c r="O2954" s="209"/>
      <c r="P2954" s="209"/>
      <c r="Q2954" s="209"/>
      <c r="R2954" s="209"/>
      <c r="S2954" s="209"/>
      <c r="T2954" s="210"/>
      <c r="AT2954" s="211" t="s">
        <v>186</v>
      </c>
      <c r="AU2954" s="211" t="s">
        <v>89</v>
      </c>
      <c r="AV2954" s="13" t="s">
        <v>89</v>
      </c>
      <c r="AW2954" s="13" t="s">
        <v>35</v>
      </c>
      <c r="AX2954" s="13" t="s">
        <v>79</v>
      </c>
      <c r="AY2954" s="211" t="s">
        <v>158</v>
      </c>
    </row>
    <row r="2955" spans="2:51" s="13" customFormat="1">
      <c r="B2955" s="200"/>
      <c r="C2955" s="201"/>
      <c r="D2955" s="202" t="s">
        <v>186</v>
      </c>
      <c r="E2955" s="203" t="s">
        <v>1</v>
      </c>
      <c r="F2955" s="204" t="s">
        <v>4642</v>
      </c>
      <c r="G2955" s="201"/>
      <c r="H2955" s="205">
        <v>-0.53400000000000003</v>
      </c>
      <c r="I2955" s="206"/>
      <c r="J2955" s="201"/>
      <c r="K2955" s="201"/>
      <c r="L2955" s="207"/>
      <c r="M2955" s="208"/>
      <c r="N2955" s="209"/>
      <c r="O2955" s="209"/>
      <c r="P2955" s="209"/>
      <c r="Q2955" s="209"/>
      <c r="R2955" s="209"/>
      <c r="S2955" s="209"/>
      <c r="T2955" s="210"/>
      <c r="AT2955" s="211" t="s">
        <v>186</v>
      </c>
      <c r="AU2955" s="211" t="s">
        <v>89</v>
      </c>
      <c r="AV2955" s="13" t="s">
        <v>89</v>
      </c>
      <c r="AW2955" s="13" t="s">
        <v>35</v>
      </c>
      <c r="AX2955" s="13" t="s">
        <v>79</v>
      </c>
      <c r="AY2955" s="211" t="s">
        <v>158</v>
      </c>
    </row>
    <row r="2956" spans="2:51" s="15" customFormat="1">
      <c r="B2956" s="223"/>
      <c r="C2956" s="224"/>
      <c r="D2956" s="202" t="s">
        <v>186</v>
      </c>
      <c r="E2956" s="225" t="s">
        <v>1</v>
      </c>
      <c r="F2956" s="226" t="s">
        <v>247</v>
      </c>
      <c r="G2956" s="224"/>
      <c r="H2956" s="227">
        <v>16.026</v>
      </c>
      <c r="I2956" s="228"/>
      <c r="J2956" s="224"/>
      <c r="K2956" s="224"/>
      <c r="L2956" s="229"/>
      <c r="M2956" s="230"/>
      <c r="N2956" s="231"/>
      <c r="O2956" s="231"/>
      <c r="P2956" s="231"/>
      <c r="Q2956" s="231"/>
      <c r="R2956" s="231"/>
      <c r="S2956" s="231"/>
      <c r="T2956" s="232"/>
      <c r="AT2956" s="233" t="s">
        <v>186</v>
      </c>
      <c r="AU2956" s="233" t="s">
        <v>89</v>
      </c>
      <c r="AV2956" s="15" t="s">
        <v>170</v>
      </c>
      <c r="AW2956" s="15" t="s">
        <v>35</v>
      </c>
      <c r="AX2956" s="15" t="s">
        <v>79</v>
      </c>
      <c r="AY2956" s="233" t="s">
        <v>158</v>
      </c>
    </row>
    <row r="2957" spans="2:51" s="13" customFormat="1" ht="45">
      <c r="B2957" s="200"/>
      <c r="C2957" s="201"/>
      <c r="D2957" s="202" t="s">
        <v>186</v>
      </c>
      <c r="E2957" s="203" t="s">
        <v>1</v>
      </c>
      <c r="F2957" s="204" t="s">
        <v>4643</v>
      </c>
      <c r="G2957" s="201"/>
      <c r="H2957" s="205">
        <v>46.584000000000003</v>
      </c>
      <c r="I2957" s="206"/>
      <c r="J2957" s="201"/>
      <c r="K2957" s="201"/>
      <c r="L2957" s="207"/>
      <c r="M2957" s="208"/>
      <c r="N2957" s="209"/>
      <c r="O2957" s="209"/>
      <c r="P2957" s="209"/>
      <c r="Q2957" s="209"/>
      <c r="R2957" s="209"/>
      <c r="S2957" s="209"/>
      <c r="T2957" s="210"/>
      <c r="AT2957" s="211" t="s">
        <v>186</v>
      </c>
      <c r="AU2957" s="211" t="s">
        <v>89</v>
      </c>
      <c r="AV2957" s="13" t="s">
        <v>89</v>
      </c>
      <c r="AW2957" s="13" t="s">
        <v>35</v>
      </c>
      <c r="AX2957" s="13" t="s">
        <v>79</v>
      </c>
      <c r="AY2957" s="211" t="s">
        <v>158</v>
      </c>
    </row>
    <row r="2958" spans="2:51" s="13" customFormat="1" ht="22.5">
      <c r="B2958" s="200"/>
      <c r="C2958" s="201"/>
      <c r="D2958" s="202" t="s">
        <v>186</v>
      </c>
      <c r="E2958" s="203" t="s">
        <v>1</v>
      </c>
      <c r="F2958" s="204" t="s">
        <v>4644</v>
      </c>
      <c r="G2958" s="201"/>
      <c r="H2958" s="205">
        <v>58.115000000000002</v>
      </c>
      <c r="I2958" s="206"/>
      <c r="J2958" s="201"/>
      <c r="K2958" s="201"/>
      <c r="L2958" s="207"/>
      <c r="M2958" s="208"/>
      <c r="N2958" s="209"/>
      <c r="O2958" s="209"/>
      <c r="P2958" s="209"/>
      <c r="Q2958" s="209"/>
      <c r="R2958" s="209"/>
      <c r="S2958" s="209"/>
      <c r="T2958" s="210"/>
      <c r="AT2958" s="211" t="s">
        <v>186</v>
      </c>
      <c r="AU2958" s="211" t="s">
        <v>89</v>
      </c>
      <c r="AV2958" s="13" t="s">
        <v>89</v>
      </c>
      <c r="AW2958" s="13" t="s">
        <v>35</v>
      </c>
      <c r="AX2958" s="13" t="s">
        <v>79</v>
      </c>
      <c r="AY2958" s="211" t="s">
        <v>158</v>
      </c>
    </row>
    <row r="2959" spans="2:51" s="15" customFormat="1">
      <c r="B2959" s="223"/>
      <c r="C2959" s="224"/>
      <c r="D2959" s="202" t="s">
        <v>186</v>
      </c>
      <c r="E2959" s="225" t="s">
        <v>1</v>
      </c>
      <c r="F2959" s="226" t="s">
        <v>249</v>
      </c>
      <c r="G2959" s="224"/>
      <c r="H2959" s="227">
        <v>104.699</v>
      </c>
      <c r="I2959" s="228"/>
      <c r="J2959" s="224"/>
      <c r="K2959" s="224"/>
      <c r="L2959" s="229"/>
      <c r="M2959" s="230"/>
      <c r="N2959" s="231"/>
      <c r="O2959" s="231"/>
      <c r="P2959" s="231"/>
      <c r="Q2959" s="231"/>
      <c r="R2959" s="231"/>
      <c r="S2959" s="231"/>
      <c r="T2959" s="232"/>
      <c r="AT2959" s="233" t="s">
        <v>186</v>
      </c>
      <c r="AU2959" s="233" t="s">
        <v>89</v>
      </c>
      <c r="AV2959" s="15" t="s">
        <v>170</v>
      </c>
      <c r="AW2959" s="15" t="s">
        <v>35</v>
      </c>
      <c r="AX2959" s="15" t="s">
        <v>79</v>
      </c>
      <c r="AY2959" s="233" t="s">
        <v>158</v>
      </c>
    </row>
    <row r="2960" spans="2:51" s="14" customFormat="1">
      <c r="B2960" s="212"/>
      <c r="C2960" s="213"/>
      <c r="D2960" s="202" t="s">
        <v>186</v>
      </c>
      <c r="E2960" s="214" t="s">
        <v>1</v>
      </c>
      <c r="F2960" s="215" t="s">
        <v>199</v>
      </c>
      <c r="G2960" s="213"/>
      <c r="H2960" s="216">
        <v>2512.0709999999999</v>
      </c>
      <c r="I2960" s="217"/>
      <c r="J2960" s="213"/>
      <c r="K2960" s="213"/>
      <c r="L2960" s="218"/>
      <c r="M2960" s="219"/>
      <c r="N2960" s="220"/>
      <c r="O2960" s="220"/>
      <c r="P2960" s="220"/>
      <c r="Q2960" s="220"/>
      <c r="R2960" s="220"/>
      <c r="S2960" s="220"/>
      <c r="T2960" s="221"/>
      <c r="AT2960" s="222" t="s">
        <v>186</v>
      </c>
      <c r="AU2960" s="222" t="s">
        <v>89</v>
      </c>
      <c r="AV2960" s="14" t="s">
        <v>165</v>
      </c>
      <c r="AW2960" s="14" t="s">
        <v>35</v>
      </c>
      <c r="AX2960" s="14" t="s">
        <v>87</v>
      </c>
      <c r="AY2960" s="222" t="s">
        <v>158</v>
      </c>
    </row>
    <row r="2961" spans="1:65" s="2" customFormat="1" ht="24.2" customHeight="1">
      <c r="A2961" s="35"/>
      <c r="B2961" s="36"/>
      <c r="C2961" s="244" t="s">
        <v>4645</v>
      </c>
      <c r="D2961" s="244" t="s">
        <v>343</v>
      </c>
      <c r="E2961" s="245" t="s">
        <v>4646</v>
      </c>
      <c r="F2961" s="246" t="s">
        <v>4647</v>
      </c>
      <c r="G2961" s="247" t="s">
        <v>216</v>
      </c>
      <c r="H2961" s="248">
        <v>2763.2779999999998</v>
      </c>
      <c r="I2961" s="249"/>
      <c r="J2961" s="250">
        <f>ROUND(I2961*H2961,2)</f>
        <v>0</v>
      </c>
      <c r="K2961" s="246" t="s">
        <v>1</v>
      </c>
      <c r="L2961" s="251"/>
      <c r="M2961" s="252" t="s">
        <v>1</v>
      </c>
      <c r="N2961" s="253" t="s">
        <v>44</v>
      </c>
      <c r="O2961" s="72"/>
      <c r="P2961" s="196">
        <f>O2961*H2961</f>
        <v>0</v>
      </c>
      <c r="Q2961" s="196">
        <v>1.29E-2</v>
      </c>
      <c r="R2961" s="196">
        <f>Q2961*H2961</f>
        <v>35.646286199999999</v>
      </c>
      <c r="S2961" s="196">
        <v>0</v>
      </c>
      <c r="T2961" s="197">
        <f>S2961*H2961</f>
        <v>0</v>
      </c>
      <c r="U2961" s="35"/>
      <c r="V2961" s="35"/>
      <c r="W2961" s="35"/>
      <c r="X2961" s="35"/>
      <c r="Y2961" s="35"/>
      <c r="Z2961" s="35"/>
      <c r="AA2961" s="35"/>
      <c r="AB2961" s="35"/>
      <c r="AC2961" s="35"/>
      <c r="AD2961" s="35"/>
      <c r="AE2961" s="35"/>
      <c r="AR2961" s="198" t="s">
        <v>359</v>
      </c>
      <c r="AT2961" s="198" t="s">
        <v>343</v>
      </c>
      <c r="AU2961" s="198" t="s">
        <v>89</v>
      </c>
      <c r="AY2961" s="18" t="s">
        <v>158</v>
      </c>
      <c r="BE2961" s="199">
        <f>IF(N2961="základní",J2961,0)</f>
        <v>0</v>
      </c>
      <c r="BF2961" s="199">
        <f>IF(N2961="snížená",J2961,0)</f>
        <v>0</v>
      </c>
      <c r="BG2961" s="199">
        <f>IF(N2961="zákl. přenesená",J2961,0)</f>
        <v>0</v>
      </c>
      <c r="BH2961" s="199">
        <f>IF(N2961="sníž. přenesená",J2961,0)</f>
        <v>0</v>
      </c>
      <c r="BI2961" s="199">
        <f>IF(N2961="nulová",J2961,0)</f>
        <v>0</v>
      </c>
      <c r="BJ2961" s="18" t="s">
        <v>87</v>
      </c>
      <c r="BK2961" s="199">
        <f>ROUND(I2961*H2961,2)</f>
        <v>0</v>
      </c>
      <c r="BL2961" s="18" t="s">
        <v>263</v>
      </c>
      <c r="BM2961" s="198" t="s">
        <v>4648</v>
      </c>
    </row>
    <row r="2962" spans="1:65" s="13" customFormat="1">
      <c r="B2962" s="200"/>
      <c r="C2962" s="201"/>
      <c r="D2962" s="202" t="s">
        <v>186</v>
      </c>
      <c r="E2962" s="201"/>
      <c r="F2962" s="204" t="s">
        <v>4649</v>
      </c>
      <c r="G2962" s="201"/>
      <c r="H2962" s="205">
        <v>2763.2779999999998</v>
      </c>
      <c r="I2962" s="206"/>
      <c r="J2962" s="201"/>
      <c r="K2962" s="201"/>
      <c r="L2962" s="207"/>
      <c r="M2962" s="208"/>
      <c r="N2962" s="209"/>
      <c r="O2962" s="209"/>
      <c r="P2962" s="209"/>
      <c r="Q2962" s="209"/>
      <c r="R2962" s="209"/>
      <c r="S2962" s="209"/>
      <c r="T2962" s="210"/>
      <c r="AT2962" s="211" t="s">
        <v>186</v>
      </c>
      <c r="AU2962" s="211" t="s">
        <v>89</v>
      </c>
      <c r="AV2962" s="13" t="s">
        <v>89</v>
      </c>
      <c r="AW2962" s="13" t="s">
        <v>4</v>
      </c>
      <c r="AX2962" s="13" t="s">
        <v>87</v>
      </c>
      <c r="AY2962" s="211" t="s">
        <v>158</v>
      </c>
    </row>
    <row r="2963" spans="1:65" s="2" customFormat="1" ht="24.2" customHeight="1">
      <c r="A2963" s="35"/>
      <c r="B2963" s="36"/>
      <c r="C2963" s="187" t="s">
        <v>4650</v>
      </c>
      <c r="D2963" s="187" t="s">
        <v>161</v>
      </c>
      <c r="E2963" s="188" t="s">
        <v>4651</v>
      </c>
      <c r="F2963" s="189" t="s">
        <v>4652</v>
      </c>
      <c r="G2963" s="190" t="s">
        <v>216</v>
      </c>
      <c r="H2963" s="191">
        <v>81.093000000000004</v>
      </c>
      <c r="I2963" s="192"/>
      <c r="J2963" s="193">
        <f>ROUND(I2963*H2963,2)</f>
        <v>0</v>
      </c>
      <c r="K2963" s="189" t="s">
        <v>217</v>
      </c>
      <c r="L2963" s="40"/>
      <c r="M2963" s="194" t="s">
        <v>1</v>
      </c>
      <c r="N2963" s="195" t="s">
        <v>44</v>
      </c>
      <c r="O2963" s="72"/>
      <c r="P2963" s="196">
        <f>O2963*H2963</f>
        <v>0</v>
      </c>
      <c r="Q2963" s="196">
        <v>5.8E-4</v>
      </c>
      <c r="R2963" s="196">
        <f>Q2963*H2963</f>
        <v>4.7033940000000003E-2</v>
      </c>
      <c r="S2963" s="196">
        <v>0</v>
      </c>
      <c r="T2963" s="197">
        <f>S2963*H2963</f>
        <v>0</v>
      </c>
      <c r="U2963" s="35"/>
      <c r="V2963" s="35"/>
      <c r="W2963" s="35"/>
      <c r="X2963" s="35"/>
      <c r="Y2963" s="35"/>
      <c r="Z2963" s="35"/>
      <c r="AA2963" s="35"/>
      <c r="AB2963" s="35"/>
      <c r="AC2963" s="35"/>
      <c r="AD2963" s="35"/>
      <c r="AE2963" s="35"/>
      <c r="AR2963" s="198" t="s">
        <v>263</v>
      </c>
      <c r="AT2963" s="198" t="s">
        <v>161</v>
      </c>
      <c r="AU2963" s="198" t="s">
        <v>89</v>
      </c>
      <c r="AY2963" s="18" t="s">
        <v>158</v>
      </c>
      <c r="BE2963" s="199">
        <f>IF(N2963="základní",J2963,0)</f>
        <v>0</v>
      </c>
      <c r="BF2963" s="199">
        <f>IF(N2963="snížená",J2963,0)</f>
        <v>0</v>
      </c>
      <c r="BG2963" s="199">
        <f>IF(N2963="zákl. přenesená",J2963,0)</f>
        <v>0</v>
      </c>
      <c r="BH2963" s="199">
        <f>IF(N2963="sníž. přenesená",J2963,0)</f>
        <v>0</v>
      </c>
      <c r="BI2963" s="199">
        <f>IF(N2963="nulová",J2963,0)</f>
        <v>0</v>
      </c>
      <c r="BJ2963" s="18" t="s">
        <v>87</v>
      </c>
      <c r="BK2963" s="199">
        <f>ROUND(I2963*H2963,2)</f>
        <v>0</v>
      </c>
      <c r="BL2963" s="18" t="s">
        <v>263</v>
      </c>
      <c r="BM2963" s="198" t="s">
        <v>4653</v>
      </c>
    </row>
    <row r="2964" spans="1:65" s="13" customFormat="1">
      <c r="B2964" s="200"/>
      <c r="C2964" s="201"/>
      <c r="D2964" s="202" t="s">
        <v>186</v>
      </c>
      <c r="E2964" s="203" t="s">
        <v>1</v>
      </c>
      <c r="F2964" s="204" t="s">
        <v>4654</v>
      </c>
      <c r="G2964" s="201"/>
      <c r="H2964" s="205">
        <v>9.6029999999999998</v>
      </c>
      <c r="I2964" s="206"/>
      <c r="J2964" s="201"/>
      <c r="K2964" s="201"/>
      <c r="L2964" s="207"/>
      <c r="M2964" s="208"/>
      <c r="N2964" s="209"/>
      <c r="O2964" s="209"/>
      <c r="P2964" s="209"/>
      <c r="Q2964" s="209"/>
      <c r="R2964" s="209"/>
      <c r="S2964" s="209"/>
      <c r="T2964" s="210"/>
      <c r="AT2964" s="211" t="s">
        <v>186</v>
      </c>
      <c r="AU2964" s="211" t="s">
        <v>89</v>
      </c>
      <c r="AV2964" s="13" t="s">
        <v>89</v>
      </c>
      <c r="AW2964" s="13" t="s">
        <v>35</v>
      </c>
      <c r="AX2964" s="13" t="s">
        <v>79</v>
      </c>
      <c r="AY2964" s="211" t="s">
        <v>158</v>
      </c>
    </row>
    <row r="2965" spans="1:65" s="13" customFormat="1">
      <c r="B2965" s="200"/>
      <c r="C2965" s="201"/>
      <c r="D2965" s="202" t="s">
        <v>186</v>
      </c>
      <c r="E2965" s="203" t="s">
        <v>1</v>
      </c>
      <c r="F2965" s="204" t="s">
        <v>4655</v>
      </c>
      <c r="G2965" s="201"/>
      <c r="H2965" s="205">
        <v>57.618000000000002</v>
      </c>
      <c r="I2965" s="206"/>
      <c r="J2965" s="201"/>
      <c r="K2965" s="201"/>
      <c r="L2965" s="207"/>
      <c r="M2965" s="208"/>
      <c r="N2965" s="209"/>
      <c r="O2965" s="209"/>
      <c r="P2965" s="209"/>
      <c r="Q2965" s="209"/>
      <c r="R2965" s="209"/>
      <c r="S2965" s="209"/>
      <c r="T2965" s="210"/>
      <c r="AT2965" s="211" t="s">
        <v>186</v>
      </c>
      <c r="AU2965" s="211" t="s">
        <v>89</v>
      </c>
      <c r="AV2965" s="13" t="s">
        <v>89</v>
      </c>
      <c r="AW2965" s="13" t="s">
        <v>35</v>
      </c>
      <c r="AX2965" s="13" t="s">
        <v>79</v>
      </c>
      <c r="AY2965" s="211" t="s">
        <v>158</v>
      </c>
    </row>
    <row r="2966" spans="1:65" s="13" customFormat="1">
      <c r="B2966" s="200"/>
      <c r="C2966" s="201"/>
      <c r="D2966" s="202" t="s">
        <v>186</v>
      </c>
      <c r="E2966" s="203" t="s">
        <v>1</v>
      </c>
      <c r="F2966" s="204" t="s">
        <v>4656</v>
      </c>
      <c r="G2966" s="201"/>
      <c r="H2966" s="205">
        <v>13.337999999999999</v>
      </c>
      <c r="I2966" s="206"/>
      <c r="J2966" s="201"/>
      <c r="K2966" s="201"/>
      <c r="L2966" s="207"/>
      <c r="M2966" s="208"/>
      <c r="N2966" s="209"/>
      <c r="O2966" s="209"/>
      <c r="P2966" s="209"/>
      <c r="Q2966" s="209"/>
      <c r="R2966" s="209"/>
      <c r="S2966" s="209"/>
      <c r="T2966" s="210"/>
      <c r="AT2966" s="211" t="s">
        <v>186</v>
      </c>
      <c r="AU2966" s="211" t="s">
        <v>89</v>
      </c>
      <c r="AV2966" s="13" t="s">
        <v>89</v>
      </c>
      <c r="AW2966" s="13" t="s">
        <v>35</v>
      </c>
      <c r="AX2966" s="13" t="s">
        <v>79</v>
      </c>
      <c r="AY2966" s="211" t="s">
        <v>158</v>
      </c>
    </row>
    <row r="2967" spans="1:65" s="13" customFormat="1">
      <c r="B2967" s="200"/>
      <c r="C2967" s="201"/>
      <c r="D2967" s="202" t="s">
        <v>186</v>
      </c>
      <c r="E2967" s="203" t="s">
        <v>1</v>
      </c>
      <c r="F2967" s="204" t="s">
        <v>4657</v>
      </c>
      <c r="G2967" s="201"/>
      <c r="H2967" s="205">
        <v>0.53400000000000003</v>
      </c>
      <c r="I2967" s="206"/>
      <c r="J2967" s="201"/>
      <c r="K2967" s="201"/>
      <c r="L2967" s="207"/>
      <c r="M2967" s="208"/>
      <c r="N2967" s="209"/>
      <c r="O2967" s="209"/>
      <c r="P2967" s="209"/>
      <c r="Q2967" s="209"/>
      <c r="R2967" s="209"/>
      <c r="S2967" s="209"/>
      <c r="T2967" s="210"/>
      <c r="AT2967" s="211" t="s">
        <v>186</v>
      </c>
      <c r="AU2967" s="211" t="s">
        <v>89</v>
      </c>
      <c r="AV2967" s="13" t="s">
        <v>89</v>
      </c>
      <c r="AW2967" s="13" t="s">
        <v>35</v>
      </c>
      <c r="AX2967" s="13" t="s">
        <v>79</v>
      </c>
      <c r="AY2967" s="211" t="s">
        <v>158</v>
      </c>
    </row>
    <row r="2968" spans="1:65" s="14" customFormat="1">
      <c r="B2968" s="212"/>
      <c r="C2968" s="213"/>
      <c r="D2968" s="202" t="s">
        <v>186</v>
      </c>
      <c r="E2968" s="214" t="s">
        <v>1</v>
      </c>
      <c r="F2968" s="215" t="s">
        <v>199</v>
      </c>
      <c r="G2968" s="213"/>
      <c r="H2968" s="216">
        <v>81.093000000000004</v>
      </c>
      <c r="I2968" s="217"/>
      <c r="J2968" s="213"/>
      <c r="K2968" s="213"/>
      <c r="L2968" s="218"/>
      <c r="M2968" s="219"/>
      <c r="N2968" s="220"/>
      <c r="O2968" s="220"/>
      <c r="P2968" s="220"/>
      <c r="Q2968" s="220"/>
      <c r="R2968" s="220"/>
      <c r="S2968" s="220"/>
      <c r="T2968" s="221"/>
      <c r="AT2968" s="222" t="s">
        <v>186</v>
      </c>
      <c r="AU2968" s="222" t="s">
        <v>89</v>
      </c>
      <c r="AV2968" s="14" t="s">
        <v>165</v>
      </c>
      <c r="AW2968" s="14" t="s">
        <v>35</v>
      </c>
      <c r="AX2968" s="14" t="s">
        <v>87</v>
      </c>
      <c r="AY2968" s="222" t="s">
        <v>158</v>
      </c>
    </row>
    <row r="2969" spans="1:65" s="2" customFormat="1" ht="24.2" customHeight="1">
      <c r="A2969" s="35"/>
      <c r="B2969" s="36"/>
      <c r="C2969" s="244" t="s">
        <v>4658</v>
      </c>
      <c r="D2969" s="244" t="s">
        <v>343</v>
      </c>
      <c r="E2969" s="245" t="s">
        <v>4659</v>
      </c>
      <c r="F2969" s="246" t="s">
        <v>4660</v>
      </c>
      <c r="G2969" s="247" t="s">
        <v>216</v>
      </c>
      <c r="H2969" s="248">
        <v>89.201999999999998</v>
      </c>
      <c r="I2969" s="249"/>
      <c r="J2969" s="250">
        <f>ROUND(I2969*H2969,2)</f>
        <v>0</v>
      </c>
      <c r="K2969" s="246" t="s">
        <v>217</v>
      </c>
      <c r="L2969" s="251"/>
      <c r="M2969" s="252" t="s">
        <v>1</v>
      </c>
      <c r="N2969" s="253" t="s">
        <v>44</v>
      </c>
      <c r="O2969" s="72"/>
      <c r="P2969" s="196">
        <f>O2969*H2969</f>
        <v>0</v>
      </c>
      <c r="Q2969" s="196">
        <v>7.4999999999999997E-3</v>
      </c>
      <c r="R2969" s="196">
        <f>Q2969*H2969</f>
        <v>0.66901499999999992</v>
      </c>
      <c r="S2969" s="196">
        <v>0</v>
      </c>
      <c r="T2969" s="197">
        <f>S2969*H2969</f>
        <v>0</v>
      </c>
      <c r="U2969" s="35"/>
      <c r="V2969" s="35"/>
      <c r="W2969" s="35"/>
      <c r="X2969" s="35"/>
      <c r="Y2969" s="35"/>
      <c r="Z2969" s="35"/>
      <c r="AA2969" s="35"/>
      <c r="AB2969" s="35"/>
      <c r="AC2969" s="35"/>
      <c r="AD2969" s="35"/>
      <c r="AE2969" s="35"/>
      <c r="AR2969" s="198" t="s">
        <v>359</v>
      </c>
      <c r="AT2969" s="198" t="s">
        <v>343</v>
      </c>
      <c r="AU2969" s="198" t="s">
        <v>89</v>
      </c>
      <c r="AY2969" s="18" t="s">
        <v>158</v>
      </c>
      <c r="BE2969" s="199">
        <f>IF(N2969="základní",J2969,0)</f>
        <v>0</v>
      </c>
      <c r="BF2969" s="199">
        <f>IF(N2969="snížená",J2969,0)</f>
        <v>0</v>
      </c>
      <c r="BG2969" s="199">
        <f>IF(N2969="zákl. přenesená",J2969,0)</f>
        <v>0</v>
      </c>
      <c r="BH2969" s="199">
        <f>IF(N2969="sníž. přenesená",J2969,0)</f>
        <v>0</v>
      </c>
      <c r="BI2969" s="199">
        <f>IF(N2969="nulová",J2969,0)</f>
        <v>0</v>
      </c>
      <c r="BJ2969" s="18" t="s">
        <v>87</v>
      </c>
      <c r="BK2969" s="199">
        <f>ROUND(I2969*H2969,2)</f>
        <v>0</v>
      </c>
      <c r="BL2969" s="18" t="s">
        <v>263</v>
      </c>
      <c r="BM2969" s="198" t="s">
        <v>4661</v>
      </c>
    </row>
    <row r="2970" spans="1:65" s="13" customFormat="1">
      <c r="B2970" s="200"/>
      <c r="C2970" s="201"/>
      <c r="D2970" s="202" t="s">
        <v>186</v>
      </c>
      <c r="E2970" s="201"/>
      <c r="F2970" s="204" t="s">
        <v>4662</v>
      </c>
      <c r="G2970" s="201"/>
      <c r="H2970" s="205">
        <v>89.201999999999998</v>
      </c>
      <c r="I2970" s="206"/>
      <c r="J2970" s="201"/>
      <c r="K2970" s="201"/>
      <c r="L2970" s="207"/>
      <c r="M2970" s="208"/>
      <c r="N2970" s="209"/>
      <c r="O2970" s="209"/>
      <c r="P2970" s="209"/>
      <c r="Q2970" s="209"/>
      <c r="R2970" s="209"/>
      <c r="S2970" s="209"/>
      <c r="T2970" s="210"/>
      <c r="AT2970" s="211" t="s">
        <v>186</v>
      </c>
      <c r="AU2970" s="211" t="s">
        <v>89</v>
      </c>
      <c r="AV2970" s="13" t="s">
        <v>89</v>
      </c>
      <c r="AW2970" s="13" t="s">
        <v>4</v>
      </c>
      <c r="AX2970" s="13" t="s">
        <v>87</v>
      </c>
      <c r="AY2970" s="211" t="s">
        <v>158</v>
      </c>
    </row>
    <row r="2971" spans="1:65" s="2" customFormat="1" ht="24.2" customHeight="1">
      <c r="A2971" s="35"/>
      <c r="B2971" s="36"/>
      <c r="C2971" s="187" t="s">
        <v>4663</v>
      </c>
      <c r="D2971" s="187" t="s">
        <v>161</v>
      </c>
      <c r="E2971" s="188" t="s">
        <v>4664</v>
      </c>
      <c r="F2971" s="189" t="s">
        <v>4665</v>
      </c>
      <c r="G2971" s="190" t="s">
        <v>216</v>
      </c>
      <c r="H2971" s="191">
        <v>8.8940000000000001</v>
      </c>
      <c r="I2971" s="192"/>
      <c r="J2971" s="193">
        <f>ROUND(I2971*H2971,2)</f>
        <v>0</v>
      </c>
      <c r="K2971" s="189" t="s">
        <v>217</v>
      </c>
      <c r="L2971" s="40"/>
      <c r="M2971" s="194" t="s">
        <v>1</v>
      </c>
      <c r="N2971" s="195" t="s">
        <v>44</v>
      </c>
      <c r="O2971" s="72"/>
      <c r="P2971" s="196">
        <f>O2971*H2971</f>
        <v>0</v>
      </c>
      <c r="Q2971" s="196">
        <v>5.1999999999999995E-4</v>
      </c>
      <c r="R2971" s="196">
        <f>Q2971*H2971</f>
        <v>4.6248799999999996E-3</v>
      </c>
      <c r="S2971" s="196">
        <v>0</v>
      </c>
      <c r="T2971" s="197">
        <f>S2971*H2971</f>
        <v>0</v>
      </c>
      <c r="U2971" s="35"/>
      <c r="V2971" s="35"/>
      <c r="W2971" s="35"/>
      <c r="X2971" s="35"/>
      <c r="Y2971" s="35"/>
      <c r="Z2971" s="35"/>
      <c r="AA2971" s="35"/>
      <c r="AB2971" s="35"/>
      <c r="AC2971" s="35"/>
      <c r="AD2971" s="35"/>
      <c r="AE2971" s="35"/>
      <c r="AR2971" s="198" t="s">
        <v>263</v>
      </c>
      <c r="AT2971" s="198" t="s">
        <v>161</v>
      </c>
      <c r="AU2971" s="198" t="s">
        <v>89</v>
      </c>
      <c r="AY2971" s="18" t="s">
        <v>158</v>
      </c>
      <c r="BE2971" s="199">
        <f>IF(N2971="základní",J2971,0)</f>
        <v>0</v>
      </c>
      <c r="BF2971" s="199">
        <f>IF(N2971="snížená",J2971,0)</f>
        <v>0</v>
      </c>
      <c r="BG2971" s="199">
        <f>IF(N2971="zákl. přenesená",J2971,0)</f>
        <v>0</v>
      </c>
      <c r="BH2971" s="199">
        <f>IF(N2971="sníž. přenesená",J2971,0)</f>
        <v>0</v>
      </c>
      <c r="BI2971" s="199">
        <f>IF(N2971="nulová",J2971,0)</f>
        <v>0</v>
      </c>
      <c r="BJ2971" s="18" t="s">
        <v>87</v>
      </c>
      <c r="BK2971" s="199">
        <f>ROUND(I2971*H2971,2)</f>
        <v>0</v>
      </c>
      <c r="BL2971" s="18" t="s">
        <v>263</v>
      </c>
      <c r="BM2971" s="198" t="s">
        <v>4666</v>
      </c>
    </row>
    <row r="2972" spans="1:65" s="13" customFormat="1">
      <c r="B2972" s="200"/>
      <c r="C2972" s="201"/>
      <c r="D2972" s="202" t="s">
        <v>186</v>
      </c>
      <c r="E2972" s="203" t="s">
        <v>1</v>
      </c>
      <c r="F2972" s="204" t="s">
        <v>4667</v>
      </c>
      <c r="G2972" s="201"/>
      <c r="H2972" s="205">
        <v>8.8940000000000001</v>
      </c>
      <c r="I2972" s="206"/>
      <c r="J2972" s="201"/>
      <c r="K2972" s="201"/>
      <c r="L2972" s="207"/>
      <c r="M2972" s="208"/>
      <c r="N2972" s="209"/>
      <c r="O2972" s="209"/>
      <c r="P2972" s="209"/>
      <c r="Q2972" s="209"/>
      <c r="R2972" s="209"/>
      <c r="S2972" s="209"/>
      <c r="T2972" s="210"/>
      <c r="AT2972" s="211" t="s">
        <v>186</v>
      </c>
      <c r="AU2972" s="211" t="s">
        <v>89</v>
      </c>
      <c r="AV2972" s="13" t="s">
        <v>89</v>
      </c>
      <c r="AW2972" s="13" t="s">
        <v>35</v>
      </c>
      <c r="AX2972" s="13" t="s">
        <v>87</v>
      </c>
      <c r="AY2972" s="211" t="s">
        <v>158</v>
      </c>
    </row>
    <row r="2973" spans="1:65" s="2" customFormat="1" ht="24.2" customHeight="1">
      <c r="A2973" s="35"/>
      <c r="B2973" s="36"/>
      <c r="C2973" s="244" t="s">
        <v>4668</v>
      </c>
      <c r="D2973" s="244" t="s">
        <v>343</v>
      </c>
      <c r="E2973" s="245" t="s">
        <v>4669</v>
      </c>
      <c r="F2973" s="246" t="s">
        <v>4670</v>
      </c>
      <c r="G2973" s="247" t="s">
        <v>216</v>
      </c>
      <c r="H2973" s="248">
        <v>9.7829999999999995</v>
      </c>
      <c r="I2973" s="249"/>
      <c r="J2973" s="250">
        <f>ROUND(I2973*H2973,2)</f>
        <v>0</v>
      </c>
      <c r="K2973" s="246" t="s">
        <v>217</v>
      </c>
      <c r="L2973" s="251"/>
      <c r="M2973" s="252" t="s">
        <v>1</v>
      </c>
      <c r="N2973" s="253" t="s">
        <v>44</v>
      </c>
      <c r="O2973" s="72"/>
      <c r="P2973" s="196">
        <f>O2973*H2973</f>
        <v>0</v>
      </c>
      <c r="Q2973" s="196">
        <v>0.01</v>
      </c>
      <c r="R2973" s="196">
        <f>Q2973*H2973</f>
        <v>9.783E-2</v>
      </c>
      <c r="S2973" s="196">
        <v>0</v>
      </c>
      <c r="T2973" s="197">
        <f>S2973*H2973</f>
        <v>0</v>
      </c>
      <c r="U2973" s="35"/>
      <c r="V2973" s="35"/>
      <c r="W2973" s="35"/>
      <c r="X2973" s="35"/>
      <c r="Y2973" s="35"/>
      <c r="Z2973" s="35"/>
      <c r="AA2973" s="35"/>
      <c r="AB2973" s="35"/>
      <c r="AC2973" s="35"/>
      <c r="AD2973" s="35"/>
      <c r="AE2973" s="35"/>
      <c r="AR2973" s="198" t="s">
        <v>359</v>
      </c>
      <c r="AT2973" s="198" t="s">
        <v>343</v>
      </c>
      <c r="AU2973" s="198" t="s">
        <v>89</v>
      </c>
      <c r="AY2973" s="18" t="s">
        <v>158</v>
      </c>
      <c r="BE2973" s="199">
        <f>IF(N2973="základní",J2973,0)</f>
        <v>0</v>
      </c>
      <c r="BF2973" s="199">
        <f>IF(N2973="snížená",J2973,0)</f>
        <v>0</v>
      </c>
      <c r="BG2973" s="199">
        <f>IF(N2973="zákl. přenesená",J2973,0)</f>
        <v>0</v>
      </c>
      <c r="BH2973" s="199">
        <f>IF(N2973="sníž. přenesená",J2973,0)</f>
        <v>0</v>
      </c>
      <c r="BI2973" s="199">
        <f>IF(N2973="nulová",J2973,0)</f>
        <v>0</v>
      </c>
      <c r="BJ2973" s="18" t="s">
        <v>87</v>
      </c>
      <c r="BK2973" s="199">
        <f>ROUND(I2973*H2973,2)</f>
        <v>0</v>
      </c>
      <c r="BL2973" s="18" t="s">
        <v>263</v>
      </c>
      <c r="BM2973" s="198" t="s">
        <v>4671</v>
      </c>
    </row>
    <row r="2974" spans="1:65" s="13" customFormat="1">
      <c r="B2974" s="200"/>
      <c r="C2974" s="201"/>
      <c r="D2974" s="202" t="s">
        <v>186</v>
      </c>
      <c r="E2974" s="201"/>
      <c r="F2974" s="204" t="s">
        <v>4672</v>
      </c>
      <c r="G2974" s="201"/>
      <c r="H2974" s="205">
        <v>9.7829999999999995</v>
      </c>
      <c r="I2974" s="206"/>
      <c r="J2974" s="201"/>
      <c r="K2974" s="201"/>
      <c r="L2974" s="207"/>
      <c r="M2974" s="208"/>
      <c r="N2974" s="209"/>
      <c r="O2974" s="209"/>
      <c r="P2974" s="209"/>
      <c r="Q2974" s="209"/>
      <c r="R2974" s="209"/>
      <c r="S2974" s="209"/>
      <c r="T2974" s="210"/>
      <c r="AT2974" s="211" t="s">
        <v>186</v>
      </c>
      <c r="AU2974" s="211" t="s">
        <v>89</v>
      </c>
      <c r="AV2974" s="13" t="s">
        <v>89</v>
      </c>
      <c r="AW2974" s="13" t="s">
        <v>4</v>
      </c>
      <c r="AX2974" s="13" t="s">
        <v>87</v>
      </c>
      <c r="AY2974" s="211" t="s">
        <v>158</v>
      </c>
    </row>
    <row r="2975" spans="1:65" s="2" customFormat="1" ht="24.2" customHeight="1">
      <c r="A2975" s="35"/>
      <c r="B2975" s="36"/>
      <c r="C2975" s="187" t="s">
        <v>4673</v>
      </c>
      <c r="D2975" s="187" t="s">
        <v>161</v>
      </c>
      <c r="E2975" s="188" t="s">
        <v>4674</v>
      </c>
      <c r="F2975" s="189" t="s">
        <v>4675</v>
      </c>
      <c r="G2975" s="190" t="s">
        <v>332</v>
      </c>
      <c r="H2975" s="191">
        <v>3496.86</v>
      </c>
      <c r="I2975" s="192"/>
      <c r="J2975" s="193">
        <f>ROUND(I2975*H2975,2)</f>
        <v>0</v>
      </c>
      <c r="K2975" s="189" t="s">
        <v>1</v>
      </c>
      <c r="L2975" s="40"/>
      <c r="M2975" s="194" t="s">
        <v>1</v>
      </c>
      <c r="N2975" s="195" t="s">
        <v>44</v>
      </c>
      <c r="O2975" s="72"/>
      <c r="P2975" s="196">
        <f>O2975*H2975</f>
        <v>0</v>
      </c>
      <c r="Q2975" s="196">
        <v>5.5000000000000003E-4</v>
      </c>
      <c r="R2975" s="196">
        <f>Q2975*H2975</f>
        <v>1.9232730000000002</v>
      </c>
      <c r="S2975" s="196">
        <v>0</v>
      </c>
      <c r="T2975" s="197">
        <f>S2975*H2975</f>
        <v>0</v>
      </c>
      <c r="U2975" s="35"/>
      <c r="V2975" s="35"/>
      <c r="W2975" s="35"/>
      <c r="X2975" s="35"/>
      <c r="Y2975" s="35"/>
      <c r="Z2975" s="35"/>
      <c r="AA2975" s="35"/>
      <c r="AB2975" s="35"/>
      <c r="AC2975" s="35"/>
      <c r="AD2975" s="35"/>
      <c r="AE2975" s="35"/>
      <c r="AR2975" s="198" t="s">
        <v>263</v>
      </c>
      <c r="AT2975" s="198" t="s">
        <v>161</v>
      </c>
      <c r="AU2975" s="198" t="s">
        <v>89</v>
      </c>
      <c r="AY2975" s="18" t="s">
        <v>158</v>
      </c>
      <c r="BE2975" s="199">
        <f>IF(N2975="základní",J2975,0)</f>
        <v>0</v>
      </c>
      <c r="BF2975" s="199">
        <f>IF(N2975="snížená",J2975,0)</f>
        <v>0</v>
      </c>
      <c r="BG2975" s="199">
        <f>IF(N2975="zákl. přenesená",J2975,0)</f>
        <v>0</v>
      </c>
      <c r="BH2975" s="199">
        <f>IF(N2975="sníž. přenesená",J2975,0)</f>
        <v>0</v>
      </c>
      <c r="BI2975" s="199">
        <f>IF(N2975="nulová",J2975,0)</f>
        <v>0</v>
      </c>
      <c r="BJ2975" s="18" t="s">
        <v>87</v>
      </c>
      <c r="BK2975" s="199">
        <f>ROUND(I2975*H2975,2)</f>
        <v>0</v>
      </c>
      <c r="BL2975" s="18" t="s">
        <v>263</v>
      </c>
      <c r="BM2975" s="198" t="s">
        <v>4676</v>
      </c>
    </row>
    <row r="2976" spans="1:65" s="13" customFormat="1">
      <c r="B2976" s="200"/>
      <c r="C2976" s="201"/>
      <c r="D2976" s="202" t="s">
        <v>186</v>
      </c>
      <c r="E2976" s="203" t="s">
        <v>1</v>
      </c>
      <c r="F2976" s="204" t="s">
        <v>4677</v>
      </c>
      <c r="G2976" s="201"/>
      <c r="H2976" s="205">
        <v>93.76</v>
      </c>
      <c r="I2976" s="206"/>
      <c r="J2976" s="201"/>
      <c r="K2976" s="201"/>
      <c r="L2976" s="207"/>
      <c r="M2976" s="208"/>
      <c r="N2976" s="209"/>
      <c r="O2976" s="209"/>
      <c r="P2976" s="209"/>
      <c r="Q2976" s="209"/>
      <c r="R2976" s="209"/>
      <c r="S2976" s="209"/>
      <c r="T2976" s="210"/>
      <c r="AT2976" s="211" t="s">
        <v>186</v>
      </c>
      <c r="AU2976" s="211" t="s">
        <v>89</v>
      </c>
      <c r="AV2976" s="13" t="s">
        <v>89</v>
      </c>
      <c r="AW2976" s="13" t="s">
        <v>35</v>
      </c>
      <c r="AX2976" s="13" t="s">
        <v>79</v>
      </c>
      <c r="AY2976" s="211" t="s">
        <v>158</v>
      </c>
    </row>
    <row r="2977" spans="2:51" s="13" customFormat="1" ht="22.5">
      <c r="B2977" s="200"/>
      <c r="C2977" s="201"/>
      <c r="D2977" s="202" t="s">
        <v>186</v>
      </c>
      <c r="E2977" s="203" t="s">
        <v>1</v>
      </c>
      <c r="F2977" s="204" t="s">
        <v>4678</v>
      </c>
      <c r="G2977" s="201"/>
      <c r="H2977" s="205">
        <v>575.91</v>
      </c>
      <c r="I2977" s="206"/>
      <c r="J2977" s="201"/>
      <c r="K2977" s="201"/>
      <c r="L2977" s="207"/>
      <c r="M2977" s="208"/>
      <c r="N2977" s="209"/>
      <c r="O2977" s="209"/>
      <c r="P2977" s="209"/>
      <c r="Q2977" s="209"/>
      <c r="R2977" s="209"/>
      <c r="S2977" s="209"/>
      <c r="T2977" s="210"/>
      <c r="AT2977" s="211" t="s">
        <v>186</v>
      </c>
      <c r="AU2977" s="211" t="s">
        <v>89</v>
      </c>
      <c r="AV2977" s="13" t="s">
        <v>89</v>
      </c>
      <c r="AW2977" s="13" t="s">
        <v>35</v>
      </c>
      <c r="AX2977" s="13" t="s">
        <v>79</v>
      </c>
      <c r="AY2977" s="211" t="s">
        <v>158</v>
      </c>
    </row>
    <row r="2978" spans="2:51" s="13" customFormat="1">
      <c r="B2978" s="200"/>
      <c r="C2978" s="201"/>
      <c r="D2978" s="202" t="s">
        <v>186</v>
      </c>
      <c r="E2978" s="203" t="s">
        <v>1</v>
      </c>
      <c r="F2978" s="204" t="s">
        <v>4679</v>
      </c>
      <c r="G2978" s="201"/>
      <c r="H2978" s="205">
        <v>20.91</v>
      </c>
      <c r="I2978" s="206"/>
      <c r="J2978" s="201"/>
      <c r="K2978" s="201"/>
      <c r="L2978" s="207"/>
      <c r="M2978" s="208"/>
      <c r="N2978" s="209"/>
      <c r="O2978" s="209"/>
      <c r="P2978" s="209"/>
      <c r="Q2978" s="209"/>
      <c r="R2978" s="209"/>
      <c r="S2978" s="209"/>
      <c r="T2978" s="210"/>
      <c r="AT2978" s="211" t="s">
        <v>186</v>
      </c>
      <c r="AU2978" s="211" t="s">
        <v>89</v>
      </c>
      <c r="AV2978" s="13" t="s">
        <v>89</v>
      </c>
      <c r="AW2978" s="13" t="s">
        <v>35</v>
      </c>
      <c r="AX2978" s="13" t="s">
        <v>79</v>
      </c>
      <c r="AY2978" s="211" t="s">
        <v>158</v>
      </c>
    </row>
    <row r="2979" spans="2:51" s="13" customFormat="1">
      <c r="B2979" s="200"/>
      <c r="C2979" s="201"/>
      <c r="D2979" s="202" t="s">
        <v>186</v>
      </c>
      <c r="E2979" s="203" t="s">
        <v>1</v>
      </c>
      <c r="F2979" s="204" t="s">
        <v>4680</v>
      </c>
      <c r="G2979" s="201"/>
      <c r="H2979" s="205">
        <v>4.8</v>
      </c>
      <c r="I2979" s="206"/>
      <c r="J2979" s="201"/>
      <c r="K2979" s="201"/>
      <c r="L2979" s="207"/>
      <c r="M2979" s="208"/>
      <c r="N2979" s="209"/>
      <c r="O2979" s="209"/>
      <c r="P2979" s="209"/>
      <c r="Q2979" s="209"/>
      <c r="R2979" s="209"/>
      <c r="S2979" s="209"/>
      <c r="T2979" s="210"/>
      <c r="AT2979" s="211" t="s">
        <v>186</v>
      </c>
      <c r="AU2979" s="211" t="s">
        <v>89</v>
      </c>
      <c r="AV2979" s="13" t="s">
        <v>89</v>
      </c>
      <c r="AW2979" s="13" t="s">
        <v>35</v>
      </c>
      <c r="AX2979" s="13" t="s">
        <v>79</v>
      </c>
      <c r="AY2979" s="211" t="s">
        <v>158</v>
      </c>
    </row>
    <row r="2980" spans="2:51" s="15" customFormat="1">
      <c r="B2980" s="223"/>
      <c r="C2980" s="224"/>
      <c r="D2980" s="202" t="s">
        <v>186</v>
      </c>
      <c r="E2980" s="225" t="s">
        <v>1</v>
      </c>
      <c r="F2980" s="226" t="s">
        <v>1351</v>
      </c>
      <c r="G2980" s="224"/>
      <c r="H2980" s="227">
        <v>695.38</v>
      </c>
      <c r="I2980" s="228"/>
      <c r="J2980" s="224"/>
      <c r="K2980" s="224"/>
      <c r="L2980" s="229"/>
      <c r="M2980" s="230"/>
      <c r="N2980" s="231"/>
      <c r="O2980" s="231"/>
      <c r="P2980" s="231"/>
      <c r="Q2980" s="231"/>
      <c r="R2980" s="231"/>
      <c r="S2980" s="231"/>
      <c r="T2980" s="232"/>
      <c r="AT2980" s="233" t="s">
        <v>186</v>
      </c>
      <c r="AU2980" s="233" t="s">
        <v>89</v>
      </c>
      <c r="AV2980" s="15" t="s">
        <v>170</v>
      </c>
      <c r="AW2980" s="15" t="s">
        <v>35</v>
      </c>
      <c r="AX2980" s="15" t="s">
        <v>79</v>
      </c>
      <c r="AY2980" s="233" t="s">
        <v>158</v>
      </c>
    </row>
    <row r="2981" spans="2:51" s="13" customFormat="1" ht="22.5">
      <c r="B2981" s="200"/>
      <c r="C2981" s="201"/>
      <c r="D2981" s="202" t="s">
        <v>186</v>
      </c>
      <c r="E2981" s="203" t="s">
        <v>1</v>
      </c>
      <c r="F2981" s="204" t="s">
        <v>4681</v>
      </c>
      <c r="G2981" s="201"/>
      <c r="H2981" s="205">
        <v>2089.88</v>
      </c>
      <c r="I2981" s="206"/>
      <c r="J2981" s="201"/>
      <c r="K2981" s="201"/>
      <c r="L2981" s="207"/>
      <c r="M2981" s="208"/>
      <c r="N2981" s="209"/>
      <c r="O2981" s="209"/>
      <c r="P2981" s="209"/>
      <c r="Q2981" s="209"/>
      <c r="R2981" s="209"/>
      <c r="S2981" s="209"/>
      <c r="T2981" s="210"/>
      <c r="AT2981" s="211" t="s">
        <v>186</v>
      </c>
      <c r="AU2981" s="211" t="s">
        <v>89</v>
      </c>
      <c r="AV2981" s="13" t="s">
        <v>89</v>
      </c>
      <c r="AW2981" s="13" t="s">
        <v>35</v>
      </c>
      <c r="AX2981" s="13" t="s">
        <v>79</v>
      </c>
      <c r="AY2981" s="211" t="s">
        <v>158</v>
      </c>
    </row>
    <row r="2982" spans="2:51" s="13" customFormat="1">
      <c r="B2982" s="200"/>
      <c r="C2982" s="201"/>
      <c r="D2982" s="202" t="s">
        <v>186</v>
      </c>
      <c r="E2982" s="203" t="s">
        <v>1</v>
      </c>
      <c r="F2982" s="204" t="s">
        <v>4682</v>
      </c>
      <c r="G2982" s="201"/>
      <c r="H2982" s="205">
        <v>78.16</v>
      </c>
      <c r="I2982" s="206"/>
      <c r="J2982" s="201"/>
      <c r="K2982" s="201"/>
      <c r="L2982" s="207"/>
      <c r="M2982" s="208"/>
      <c r="N2982" s="209"/>
      <c r="O2982" s="209"/>
      <c r="P2982" s="209"/>
      <c r="Q2982" s="209"/>
      <c r="R2982" s="209"/>
      <c r="S2982" s="209"/>
      <c r="T2982" s="210"/>
      <c r="AT2982" s="211" t="s">
        <v>186</v>
      </c>
      <c r="AU2982" s="211" t="s">
        <v>89</v>
      </c>
      <c r="AV2982" s="13" t="s">
        <v>89</v>
      </c>
      <c r="AW2982" s="13" t="s">
        <v>35</v>
      </c>
      <c r="AX2982" s="13" t="s">
        <v>79</v>
      </c>
      <c r="AY2982" s="211" t="s">
        <v>158</v>
      </c>
    </row>
    <row r="2983" spans="2:51" s="13" customFormat="1">
      <c r="B2983" s="200"/>
      <c r="C2983" s="201"/>
      <c r="D2983" s="202" t="s">
        <v>186</v>
      </c>
      <c r="E2983" s="203" t="s">
        <v>1</v>
      </c>
      <c r="F2983" s="204" t="s">
        <v>4683</v>
      </c>
      <c r="G2983" s="201"/>
      <c r="H2983" s="205">
        <v>1.6</v>
      </c>
      <c r="I2983" s="206"/>
      <c r="J2983" s="201"/>
      <c r="K2983" s="201"/>
      <c r="L2983" s="207"/>
      <c r="M2983" s="208"/>
      <c r="N2983" s="209"/>
      <c r="O2983" s="209"/>
      <c r="P2983" s="209"/>
      <c r="Q2983" s="209"/>
      <c r="R2983" s="209"/>
      <c r="S2983" s="209"/>
      <c r="T2983" s="210"/>
      <c r="AT2983" s="211" t="s">
        <v>186</v>
      </c>
      <c r="AU2983" s="211" t="s">
        <v>89</v>
      </c>
      <c r="AV2983" s="13" t="s">
        <v>89</v>
      </c>
      <c r="AW2983" s="13" t="s">
        <v>35</v>
      </c>
      <c r="AX2983" s="13" t="s">
        <v>79</v>
      </c>
      <c r="AY2983" s="211" t="s">
        <v>158</v>
      </c>
    </row>
    <row r="2984" spans="2:51" s="15" customFormat="1">
      <c r="B2984" s="223"/>
      <c r="C2984" s="224"/>
      <c r="D2984" s="202" t="s">
        <v>186</v>
      </c>
      <c r="E2984" s="225" t="s">
        <v>1</v>
      </c>
      <c r="F2984" s="226" t="s">
        <v>690</v>
      </c>
      <c r="G2984" s="224"/>
      <c r="H2984" s="227">
        <v>2169.64</v>
      </c>
      <c r="I2984" s="228"/>
      <c r="J2984" s="224"/>
      <c r="K2984" s="224"/>
      <c r="L2984" s="229"/>
      <c r="M2984" s="230"/>
      <c r="N2984" s="231"/>
      <c r="O2984" s="231"/>
      <c r="P2984" s="231"/>
      <c r="Q2984" s="231"/>
      <c r="R2984" s="231"/>
      <c r="S2984" s="231"/>
      <c r="T2984" s="232"/>
      <c r="AT2984" s="233" t="s">
        <v>186</v>
      </c>
      <c r="AU2984" s="233" t="s">
        <v>89</v>
      </c>
      <c r="AV2984" s="15" t="s">
        <v>170</v>
      </c>
      <c r="AW2984" s="15" t="s">
        <v>35</v>
      </c>
      <c r="AX2984" s="15" t="s">
        <v>79</v>
      </c>
      <c r="AY2984" s="233" t="s">
        <v>158</v>
      </c>
    </row>
    <row r="2985" spans="2:51" s="13" customFormat="1">
      <c r="B2985" s="200"/>
      <c r="C2985" s="201"/>
      <c r="D2985" s="202" t="s">
        <v>186</v>
      </c>
      <c r="E2985" s="203" t="s">
        <v>1</v>
      </c>
      <c r="F2985" s="204" t="s">
        <v>4684</v>
      </c>
      <c r="G2985" s="201"/>
      <c r="H2985" s="205">
        <v>19.54</v>
      </c>
      <c r="I2985" s="206"/>
      <c r="J2985" s="201"/>
      <c r="K2985" s="201"/>
      <c r="L2985" s="207"/>
      <c r="M2985" s="208"/>
      <c r="N2985" s="209"/>
      <c r="O2985" s="209"/>
      <c r="P2985" s="209"/>
      <c r="Q2985" s="209"/>
      <c r="R2985" s="209"/>
      <c r="S2985" s="209"/>
      <c r="T2985" s="210"/>
      <c r="AT2985" s="211" t="s">
        <v>186</v>
      </c>
      <c r="AU2985" s="211" t="s">
        <v>89</v>
      </c>
      <c r="AV2985" s="13" t="s">
        <v>89</v>
      </c>
      <c r="AW2985" s="13" t="s">
        <v>35</v>
      </c>
      <c r="AX2985" s="13" t="s">
        <v>79</v>
      </c>
      <c r="AY2985" s="211" t="s">
        <v>158</v>
      </c>
    </row>
    <row r="2986" spans="2:51" s="13" customFormat="1">
      <c r="B2986" s="200"/>
      <c r="C2986" s="201"/>
      <c r="D2986" s="202" t="s">
        <v>186</v>
      </c>
      <c r="E2986" s="203" t="s">
        <v>1</v>
      </c>
      <c r="F2986" s="204" t="s">
        <v>4685</v>
      </c>
      <c r="G2986" s="201"/>
      <c r="H2986" s="205">
        <v>20.645</v>
      </c>
      <c r="I2986" s="206"/>
      <c r="J2986" s="201"/>
      <c r="K2986" s="201"/>
      <c r="L2986" s="207"/>
      <c r="M2986" s="208"/>
      <c r="N2986" s="209"/>
      <c r="O2986" s="209"/>
      <c r="P2986" s="209"/>
      <c r="Q2986" s="209"/>
      <c r="R2986" s="209"/>
      <c r="S2986" s="209"/>
      <c r="T2986" s="210"/>
      <c r="AT2986" s="211" t="s">
        <v>186</v>
      </c>
      <c r="AU2986" s="211" t="s">
        <v>89</v>
      </c>
      <c r="AV2986" s="13" t="s">
        <v>89</v>
      </c>
      <c r="AW2986" s="13" t="s">
        <v>35</v>
      </c>
      <c r="AX2986" s="13" t="s">
        <v>79</v>
      </c>
      <c r="AY2986" s="211" t="s">
        <v>158</v>
      </c>
    </row>
    <row r="2987" spans="2:51" s="13" customFormat="1" ht="22.5">
      <c r="B2987" s="200"/>
      <c r="C2987" s="201"/>
      <c r="D2987" s="202" t="s">
        <v>186</v>
      </c>
      <c r="E2987" s="203" t="s">
        <v>1</v>
      </c>
      <c r="F2987" s="204" t="s">
        <v>4686</v>
      </c>
      <c r="G2987" s="201"/>
      <c r="H2987" s="205">
        <v>462.185</v>
      </c>
      <c r="I2987" s="206"/>
      <c r="J2987" s="201"/>
      <c r="K2987" s="201"/>
      <c r="L2987" s="207"/>
      <c r="M2987" s="208"/>
      <c r="N2987" s="209"/>
      <c r="O2987" s="209"/>
      <c r="P2987" s="209"/>
      <c r="Q2987" s="209"/>
      <c r="R2987" s="209"/>
      <c r="S2987" s="209"/>
      <c r="T2987" s="210"/>
      <c r="AT2987" s="211" t="s">
        <v>186</v>
      </c>
      <c r="AU2987" s="211" t="s">
        <v>89</v>
      </c>
      <c r="AV2987" s="13" t="s">
        <v>89</v>
      </c>
      <c r="AW2987" s="13" t="s">
        <v>35</v>
      </c>
      <c r="AX2987" s="13" t="s">
        <v>79</v>
      </c>
      <c r="AY2987" s="211" t="s">
        <v>158</v>
      </c>
    </row>
    <row r="2988" spans="2:51" s="15" customFormat="1">
      <c r="B2988" s="223"/>
      <c r="C2988" s="224"/>
      <c r="D2988" s="202" t="s">
        <v>186</v>
      </c>
      <c r="E2988" s="225" t="s">
        <v>1</v>
      </c>
      <c r="F2988" s="226" t="s">
        <v>662</v>
      </c>
      <c r="G2988" s="224"/>
      <c r="H2988" s="227">
        <v>502.37</v>
      </c>
      <c r="I2988" s="228"/>
      <c r="J2988" s="224"/>
      <c r="K2988" s="224"/>
      <c r="L2988" s="229"/>
      <c r="M2988" s="230"/>
      <c r="N2988" s="231"/>
      <c r="O2988" s="231"/>
      <c r="P2988" s="231"/>
      <c r="Q2988" s="231"/>
      <c r="R2988" s="231"/>
      <c r="S2988" s="231"/>
      <c r="T2988" s="232"/>
      <c r="AT2988" s="233" t="s">
        <v>186</v>
      </c>
      <c r="AU2988" s="233" t="s">
        <v>89</v>
      </c>
      <c r="AV2988" s="15" t="s">
        <v>170</v>
      </c>
      <c r="AW2988" s="15" t="s">
        <v>35</v>
      </c>
      <c r="AX2988" s="15" t="s">
        <v>79</v>
      </c>
      <c r="AY2988" s="233" t="s">
        <v>158</v>
      </c>
    </row>
    <row r="2989" spans="2:51" s="13" customFormat="1">
      <c r="B2989" s="200"/>
      <c r="C2989" s="201"/>
      <c r="D2989" s="202" t="s">
        <v>186</v>
      </c>
      <c r="E2989" s="203" t="s">
        <v>1</v>
      </c>
      <c r="F2989" s="204" t="s">
        <v>4687</v>
      </c>
      <c r="G2989" s="201"/>
      <c r="H2989" s="205">
        <v>24</v>
      </c>
      <c r="I2989" s="206"/>
      <c r="J2989" s="201"/>
      <c r="K2989" s="201"/>
      <c r="L2989" s="207"/>
      <c r="M2989" s="208"/>
      <c r="N2989" s="209"/>
      <c r="O2989" s="209"/>
      <c r="P2989" s="209"/>
      <c r="Q2989" s="209"/>
      <c r="R2989" s="209"/>
      <c r="S2989" s="209"/>
      <c r="T2989" s="210"/>
      <c r="AT2989" s="211" t="s">
        <v>186</v>
      </c>
      <c r="AU2989" s="211" t="s">
        <v>89</v>
      </c>
      <c r="AV2989" s="13" t="s">
        <v>89</v>
      </c>
      <c r="AW2989" s="13" t="s">
        <v>35</v>
      </c>
      <c r="AX2989" s="13" t="s">
        <v>79</v>
      </c>
      <c r="AY2989" s="211" t="s">
        <v>158</v>
      </c>
    </row>
    <row r="2990" spans="2:51" s="15" customFormat="1">
      <c r="B2990" s="223"/>
      <c r="C2990" s="224"/>
      <c r="D2990" s="202" t="s">
        <v>186</v>
      </c>
      <c r="E2990" s="225" t="s">
        <v>1</v>
      </c>
      <c r="F2990" s="226" t="s">
        <v>694</v>
      </c>
      <c r="G2990" s="224"/>
      <c r="H2990" s="227">
        <v>24</v>
      </c>
      <c r="I2990" s="228"/>
      <c r="J2990" s="224"/>
      <c r="K2990" s="224"/>
      <c r="L2990" s="229"/>
      <c r="M2990" s="230"/>
      <c r="N2990" s="231"/>
      <c r="O2990" s="231"/>
      <c r="P2990" s="231"/>
      <c r="Q2990" s="231"/>
      <c r="R2990" s="231"/>
      <c r="S2990" s="231"/>
      <c r="T2990" s="232"/>
      <c r="AT2990" s="233" t="s">
        <v>186</v>
      </c>
      <c r="AU2990" s="233" t="s">
        <v>89</v>
      </c>
      <c r="AV2990" s="15" t="s">
        <v>170</v>
      </c>
      <c r="AW2990" s="15" t="s">
        <v>35</v>
      </c>
      <c r="AX2990" s="15" t="s">
        <v>79</v>
      </c>
      <c r="AY2990" s="233" t="s">
        <v>158</v>
      </c>
    </row>
    <row r="2991" spans="2:51" s="13" customFormat="1" ht="33.75">
      <c r="B2991" s="200"/>
      <c r="C2991" s="201"/>
      <c r="D2991" s="202" t="s">
        <v>186</v>
      </c>
      <c r="E2991" s="203" t="s">
        <v>1</v>
      </c>
      <c r="F2991" s="204" t="s">
        <v>4688</v>
      </c>
      <c r="G2991" s="201"/>
      <c r="H2991" s="205">
        <v>50.145000000000003</v>
      </c>
      <c r="I2991" s="206"/>
      <c r="J2991" s="201"/>
      <c r="K2991" s="201"/>
      <c r="L2991" s="207"/>
      <c r="M2991" s="208"/>
      <c r="N2991" s="209"/>
      <c r="O2991" s="209"/>
      <c r="P2991" s="209"/>
      <c r="Q2991" s="209"/>
      <c r="R2991" s="209"/>
      <c r="S2991" s="209"/>
      <c r="T2991" s="210"/>
      <c r="AT2991" s="211" t="s">
        <v>186</v>
      </c>
      <c r="AU2991" s="211" t="s">
        <v>89</v>
      </c>
      <c r="AV2991" s="13" t="s">
        <v>89</v>
      </c>
      <c r="AW2991" s="13" t="s">
        <v>35</v>
      </c>
      <c r="AX2991" s="13" t="s">
        <v>79</v>
      </c>
      <c r="AY2991" s="211" t="s">
        <v>158</v>
      </c>
    </row>
    <row r="2992" spans="2:51" s="13" customFormat="1" ht="22.5">
      <c r="B2992" s="200"/>
      <c r="C2992" s="201"/>
      <c r="D2992" s="202" t="s">
        <v>186</v>
      </c>
      <c r="E2992" s="203" t="s">
        <v>1</v>
      </c>
      <c r="F2992" s="204" t="s">
        <v>4689</v>
      </c>
      <c r="G2992" s="201"/>
      <c r="H2992" s="205">
        <v>55.325000000000003</v>
      </c>
      <c r="I2992" s="206"/>
      <c r="J2992" s="201"/>
      <c r="K2992" s="201"/>
      <c r="L2992" s="207"/>
      <c r="M2992" s="208"/>
      <c r="N2992" s="209"/>
      <c r="O2992" s="209"/>
      <c r="P2992" s="209"/>
      <c r="Q2992" s="209"/>
      <c r="R2992" s="209"/>
      <c r="S2992" s="209"/>
      <c r="T2992" s="210"/>
      <c r="AT2992" s="211" t="s">
        <v>186</v>
      </c>
      <c r="AU2992" s="211" t="s">
        <v>89</v>
      </c>
      <c r="AV2992" s="13" t="s">
        <v>89</v>
      </c>
      <c r="AW2992" s="13" t="s">
        <v>35</v>
      </c>
      <c r="AX2992" s="13" t="s">
        <v>79</v>
      </c>
      <c r="AY2992" s="211" t="s">
        <v>158</v>
      </c>
    </row>
    <row r="2993" spans="1:65" s="15" customFormat="1">
      <c r="B2993" s="223"/>
      <c r="C2993" s="224"/>
      <c r="D2993" s="202" t="s">
        <v>186</v>
      </c>
      <c r="E2993" s="225" t="s">
        <v>1</v>
      </c>
      <c r="F2993" s="226" t="s">
        <v>249</v>
      </c>
      <c r="G2993" s="224"/>
      <c r="H2993" s="227">
        <v>105.47</v>
      </c>
      <c r="I2993" s="228"/>
      <c r="J2993" s="224"/>
      <c r="K2993" s="224"/>
      <c r="L2993" s="229"/>
      <c r="M2993" s="230"/>
      <c r="N2993" s="231"/>
      <c r="O2993" s="231"/>
      <c r="P2993" s="231"/>
      <c r="Q2993" s="231"/>
      <c r="R2993" s="231"/>
      <c r="S2993" s="231"/>
      <c r="T2993" s="232"/>
      <c r="AT2993" s="233" t="s">
        <v>186</v>
      </c>
      <c r="AU2993" s="233" t="s">
        <v>89</v>
      </c>
      <c r="AV2993" s="15" t="s">
        <v>170</v>
      </c>
      <c r="AW2993" s="15" t="s">
        <v>35</v>
      </c>
      <c r="AX2993" s="15" t="s">
        <v>79</v>
      </c>
      <c r="AY2993" s="233" t="s">
        <v>158</v>
      </c>
    </row>
    <row r="2994" spans="1:65" s="14" customFormat="1">
      <c r="B2994" s="212"/>
      <c r="C2994" s="213"/>
      <c r="D2994" s="202" t="s">
        <v>186</v>
      </c>
      <c r="E2994" s="214" t="s">
        <v>1</v>
      </c>
      <c r="F2994" s="215" t="s">
        <v>199</v>
      </c>
      <c r="G2994" s="213"/>
      <c r="H2994" s="216">
        <v>3496.86</v>
      </c>
      <c r="I2994" s="217"/>
      <c r="J2994" s="213"/>
      <c r="K2994" s="213"/>
      <c r="L2994" s="218"/>
      <c r="M2994" s="219"/>
      <c r="N2994" s="220"/>
      <c r="O2994" s="220"/>
      <c r="P2994" s="220"/>
      <c r="Q2994" s="220"/>
      <c r="R2994" s="220"/>
      <c r="S2994" s="220"/>
      <c r="T2994" s="221"/>
      <c r="AT2994" s="222" t="s">
        <v>186</v>
      </c>
      <c r="AU2994" s="222" t="s">
        <v>89</v>
      </c>
      <c r="AV2994" s="14" t="s">
        <v>165</v>
      </c>
      <c r="AW2994" s="14" t="s">
        <v>35</v>
      </c>
      <c r="AX2994" s="14" t="s">
        <v>87</v>
      </c>
      <c r="AY2994" s="222" t="s">
        <v>158</v>
      </c>
    </row>
    <row r="2995" spans="1:65" s="2" customFormat="1" ht="24.2" customHeight="1">
      <c r="A2995" s="35"/>
      <c r="B2995" s="36"/>
      <c r="C2995" s="187" t="s">
        <v>4690</v>
      </c>
      <c r="D2995" s="187" t="s">
        <v>161</v>
      </c>
      <c r="E2995" s="188" t="s">
        <v>4691</v>
      </c>
      <c r="F2995" s="189" t="s">
        <v>4692</v>
      </c>
      <c r="G2995" s="190" t="s">
        <v>332</v>
      </c>
      <c r="H2995" s="191">
        <v>278.685</v>
      </c>
      <c r="I2995" s="192"/>
      <c r="J2995" s="193">
        <f>ROUND(I2995*H2995,2)</f>
        <v>0</v>
      </c>
      <c r="K2995" s="189" t="s">
        <v>1</v>
      </c>
      <c r="L2995" s="40"/>
      <c r="M2995" s="194" t="s">
        <v>1</v>
      </c>
      <c r="N2995" s="195" t="s">
        <v>44</v>
      </c>
      <c r="O2995" s="72"/>
      <c r="P2995" s="196">
        <f>O2995*H2995</f>
        <v>0</v>
      </c>
      <c r="Q2995" s="196">
        <v>5.0000000000000001E-4</v>
      </c>
      <c r="R2995" s="196">
        <f>Q2995*H2995</f>
        <v>0.13934250000000001</v>
      </c>
      <c r="S2995" s="196">
        <v>0</v>
      </c>
      <c r="T2995" s="197">
        <f>S2995*H2995</f>
        <v>0</v>
      </c>
      <c r="U2995" s="35"/>
      <c r="V2995" s="35"/>
      <c r="W2995" s="35"/>
      <c r="X2995" s="35"/>
      <c r="Y2995" s="35"/>
      <c r="Z2995" s="35"/>
      <c r="AA2995" s="35"/>
      <c r="AB2995" s="35"/>
      <c r="AC2995" s="35"/>
      <c r="AD2995" s="35"/>
      <c r="AE2995" s="35"/>
      <c r="AR2995" s="198" t="s">
        <v>263</v>
      </c>
      <c r="AT2995" s="198" t="s">
        <v>161</v>
      </c>
      <c r="AU2995" s="198" t="s">
        <v>89</v>
      </c>
      <c r="AY2995" s="18" t="s">
        <v>158</v>
      </c>
      <c r="BE2995" s="199">
        <f>IF(N2995="základní",J2995,0)</f>
        <v>0</v>
      </c>
      <c r="BF2995" s="199">
        <f>IF(N2995="snížená",J2995,0)</f>
        <v>0</v>
      </c>
      <c r="BG2995" s="199">
        <f>IF(N2995="zákl. přenesená",J2995,0)</f>
        <v>0</v>
      </c>
      <c r="BH2995" s="199">
        <f>IF(N2995="sníž. přenesená",J2995,0)</f>
        <v>0</v>
      </c>
      <c r="BI2995" s="199">
        <f>IF(N2995="nulová",J2995,0)</f>
        <v>0</v>
      </c>
      <c r="BJ2995" s="18" t="s">
        <v>87</v>
      </c>
      <c r="BK2995" s="199">
        <f>ROUND(I2995*H2995,2)</f>
        <v>0</v>
      </c>
      <c r="BL2995" s="18" t="s">
        <v>263</v>
      </c>
      <c r="BM2995" s="198" t="s">
        <v>4693</v>
      </c>
    </row>
    <row r="2996" spans="1:65" s="13" customFormat="1">
      <c r="B2996" s="200"/>
      <c r="C2996" s="201"/>
      <c r="D2996" s="202" t="s">
        <v>186</v>
      </c>
      <c r="E2996" s="203" t="s">
        <v>1</v>
      </c>
      <c r="F2996" s="204" t="s">
        <v>4694</v>
      </c>
      <c r="G2996" s="201"/>
      <c r="H2996" s="205">
        <v>10.02</v>
      </c>
      <c r="I2996" s="206"/>
      <c r="J2996" s="201"/>
      <c r="K2996" s="201"/>
      <c r="L2996" s="207"/>
      <c r="M2996" s="208"/>
      <c r="N2996" s="209"/>
      <c r="O2996" s="209"/>
      <c r="P2996" s="209"/>
      <c r="Q2996" s="209"/>
      <c r="R2996" s="209"/>
      <c r="S2996" s="209"/>
      <c r="T2996" s="210"/>
      <c r="AT2996" s="211" t="s">
        <v>186</v>
      </c>
      <c r="AU2996" s="211" t="s">
        <v>89</v>
      </c>
      <c r="AV2996" s="13" t="s">
        <v>89</v>
      </c>
      <c r="AW2996" s="13" t="s">
        <v>35</v>
      </c>
      <c r="AX2996" s="13" t="s">
        <v>79</v>
      </c>
      <c r="AY2996" s="211" t="s">
        <v>158</v>
      </c>
    </row>
    <row r="2997" spans="1:65" s="13" customFormat="1">
      <c r="B2997" s="200"/>
      <c r="C2997" s="201"/>
      <c r="D2997" s="202" t="s">
        <v>186</v>
      </c>
      <c r="E2997" s="203" t="s">
        <v>1</v>
      </c>
      <c r="F2997" s="204" t="s">
        <v>4695</v>
      </c>
      <c r="G2997" s="201"/>
      <c r="H2997" s="205">
        <v>4.1150000000000002</v>
      </c>
      <c r="I2997" s="206"/>
      <c r="J2997" s="201"/>
      <c r="K2997" s="201"/>
      <c r="L2997" s="207"/>
      <c r="M2997" s="208"/>
      <c r="N2997" s="209"/>
      <c r="O2997" s="209"/>
      <c r="P2997" s="209"/>
      <c r="Q2997" s="209"/>
      <c r="R2997" s="209"/>
      <c r="S2997" s="209"/>
      <c r="T2997" s="210"/>
      <c r="AT2997" s="211" t="s">
        <v>186</v>
      </c>
      <c r="AU2997" s="211" t="s">
        <v>89</v>
      </c>
      <c r="AV2997" s="13" t="s">
        <v>89</v>
      </c>
      <c r="AW2997" s="13" t="s">
        <v>35</v>
      </c>
      <c r="AX2997" s="13" t="s">
        <v>79</v>
      </c>
      <c r="AY2997" s="211" t="s">
        <v>158</v>
      </c>
    </row>
    <row r="2998" spans="1:65" s="13" customFormat="1">
      <c r="B2998" s="200"/>
      <c r="C2998" s="201"/>
      <c r="D2998" s="202" t="s">
        <v>186</v>
      </c>
      <c r="E2998" s="203" t="s">
        <v>1</v>
      </c>
      <c r="F2998" s="204" t="s">
        <v>4696</v>
      </c>
      <c r="G2998" s="201"/>
      <c r="H2998" s="205">
        <v>23.04</v>
      </c>
      <c r="I2998" s="206"/>
      <c r="J2998" s="201"/>
      <c r="K2998" s="201"/>
      <c r="L2998" s="207"/>
      <c r="M2998" s="208"/>
      <c r="N2998" s="209"/>
      <c r="O2998" s="209"/>
      <c r="P2998" s="209"/>
      <c r="Q2998" s="209"/>
      <c r="R2998" s="209"/>
      <c r="S2998" s="209"/>
      <c r="T2998" s="210"/>
      <c r="AT2998" s="211" t="s">
        <v>186</v>
      </c>
      <c r="AU2998" s="211" t="s">
        <v>89</v>
      </c>
      <c r="AV2998" s="13" t="s">
        <v>89</v>
      </c>
      <c r="AW2998" s="13" t="s">
        <v>35</v>
      </c>
      <c r="AX2998" s="13" t="s">
        <v>79</v>
      </c>
      <c r="AY2998" s="211" t="s">
        <v>158</v>
      </c>
    </row>
    <row r="2999" spans="1:65" s="15" customFormat="1">
      <c r="B2999" s="223"/>
      <c r="C2999" s="224"/>
      <c r="D2999" s="202" t="s">
        <v>186</v>
      </c>
      <c r="E2999" s="225" t="s">
        <v>1</v>
      </c>
      <c r="F2999" s="226" t="s">
        <v>1351</v>
      </c>
      <c r="G2999" s="224"/>
      <c r="H2999" s="227">
        <v>37.174999999999997</v>
      </c>
      <c r="I2999" s="228"/>
      <c r="J2999" s="224"/>
      <c r="K2999" s="224"/>
      <c r="L2999" s="229"/>
      <c r="M2999" s="230"/>
      <c r="N2999" s="231"/>
      <c r="O2999" s="231"/>
      <c r="P2999" s="231"/>
      <c r="Q2999" s="231"/>
      <c r="R2999" s="231"/>
      <c r="S2999" s="231"/>
      <c r="T2999" s="232"/>
      <c r="AT2999" s="233" t="s">
        <v>186</v>
      </c>
      <c r="AU2999" s="233" t="s">
        <v>89</v>
      </c>
      <c r="AV2999" s="15" t="s">
        <v>170</v>
      </c>
      <c r="AW2999" s="15" t="s">
        <v>35</v>
      </c>
      <c r="AX2999" s="15" t="s">
        <v>79</v>
      </c>
      <c r="AY2999" s="233" t="s">
        <v>158</v>
      </c>
    </row>
    <row r="3000" spans="1:65" s="13" customFormat="1">
      <c r="B3000" s="200"/>
      <c r="C3000" s="201"/>
      <c r="D3000" s="202" t="s">
        <v>186</v>
      </c>
      <c r="E3000" s="203" t="s">
        <v>1</v>
      </c>
      <c r="F3000" s="204" t="s">
        <v>4697</v>
      </c>
      <c r="G3000" s="201"/>
      <c r="H3000" s="205">
        <v>9.93</v>
      </c>
      <c r="I3000" s="206"/>
      <c r="J3000" s="201"/>
      <c r="K3000" s="201"/>
      <c r="L3000" s="207"/>
      <c r="M3000" s="208"/>
      <c r="N3000" s="209"/>
      <c r="O3000" s="209"/>
      <c r="P3000" s="209"/>
      <c r="Q3000" s="209"/>
      <c r="R3000" s="209"/>
      <c r="S3000" s="209"/>
      <c r="T3000" s="210"/>
      <c r="AT3000" s="211" t="s">
        <v>186</v>
      </c>
      <c r="AU3000" s="211" t="s">
        <v>89</v>
      </c>
      <c r="AV3000" s="13" t="s">
        <v>89</v>
      </c>
      <c r="AW3000" s="13" t="s">
        <v>35</v>
      </c>
      <c r="AX3000" s="13" t="s">
        <v>79</v>
      </c>
      <c r="AY3000" s="211" t="s">
        <v>158</v>
      </c>
    </row>
    <row r="3001" spans="1:65" s="13" customFormat="1">
      <c r="B3001" s="200"/>
      <c r="C3001" s="201"/>
      <c r="D3001" s="202" t="s">
        <v>186</v>
      </c>
      <c r="E3001" s="203" t="s">
        <v>1</v>
      </c>
      <c r="F3001" s="204" t="s">
        <v>4698</v>
      </c>
      <c r="G3001" s="201"/>
      <c r="H3001" s="205">
        <v>133.12</v>
      </c>
      <c r="I3001" s="206"/>
      <c r="J3001" s="201"/>
      <c r="K3001" s="201"/>
      <c r="L3001" s="207"/>
      <c r="M3001" s="208"/>
      <c r="N3001" s="209"/>
      <c r="O3001" s="209"/>
      <c r="P3001" s="209"/>
      <c r="Q3001" s="209"/>
      <c r="R3001" s="209"/>
      <c r="S3001" s="209"/>
      <c r="T3001" s="210"/>
      <c r="AT3001" s="211" t="s">
        <v>186</v>
      </c>
      <c r="AU3001" s="211" t="s">
        <v>89</v>
      </c>
      <c r="AV3001" s="13" t="s">
        <v>89</v>
      </c>
      <c r="AW3001" s="13" t="s">
        <v>35</v>
      </c>
      <c r="AX3001" s="13" t="s">
        <v>79</v>
      </c>
      <c r="AY3001" s="211" t="s">
        <v>158</v>
      </c>
    </row>
    <row r="3002" spans="1:65" s="15" customFormat="1">
      <c r="B3002" s="223"/>
      <c r="C3002" s="224"/>
      <c r="D3002" s="202" t="s">
        <v>186</v>
      </c>
      <c r="E3002" s="225" t="s">
        <v>1</v>
      </c>
      <c r="F3002" s="226" t="s">
        <v>917</v>
      </c>
      <c r="G3002" s="224"/>
      <c r="H3002" s="227">
        <v>143.05000000000001</v>
      </c>
      <c r="I3002" s="228"/>
      <c r="J3002" s="224"/>
      <c r="K3002" s="224"/>
      <c r="L3002" s="229"/>
      <c r="M3002" s="230"/>
      <c r="N3002" s="231"/>
      <c r="O3002" s="231"/>
      <c r="P3002" s="231"/>
      <c r="Q3002" s="231"/>
      <c r="R3002" s="231"/>
      <c r="S3002" s="231"/>
      <c r="T3002" s="232"/>
      <c r="AT3002" s="233" t="s">
        <v>186</v>
      </c>
      <c r="AU3002" s="233" t="s">
        <v>89</v>
      </c>
      <c r="AV3002" s="15" t="s">
        <v>170</v>
      </c>
      <c r="AW3002" s="15" t="s">
        <v>35</v>
      </c>
      <c r="AX3002" s="15" t="s">
        <v>79</v>
      </c>
      <c r="AY3002" s="233" t="s">
        <v>158</v>
      </c>
    </row>
    <row r="3003" spans="1:65" s="13" customFormat="1">
      <c r="B3003" s="200"/>
      <c r="C3003" s="201"/>
      <c r="D3003" s="202" t="s">
        <v>186</v>
      </c>
      <c r="E3003" s="203" t="s">
        <v>1</v>
      </c>
      <c r="F3003" s="204" t="s">
        <v>4699</v>
      </c>
      <c r="G3003" s="201"/>
      <c r="H3003" s="205">
        <v>29.44</v>
      </c>
      <c r="I3003" s="206"/>
      <c r="J3003" s="201"/>
      <c r="K3003" s="201"/>
      <c r="L3003" s="207"/>
      <c r="M3003" s="208"/>
      <c r="N3003" s="209"/>
      <c r="O3003" s="209"/>
      <c r="P3003" s="209"/>
      <c r="Q3003" s="209"/>
      <c r="R3003" s="209"/>
      <c r="S3003" s="209"/>
      <c r="T3003" s="210"/>
      <c r="AT3003" s="211" t="s">
        <v>186</v>
      </c>
      <c r="AU3003" s="211" t="s">
        <v>89</v>
      </c>
      <c r="AV3003" s="13" t="s">
        <v>89</v>
      </c>
      <c r="AW3003" s="13" t="s">
        <v>35</v>
      </c>
      <c r="AX3003" s="13" t="s">
        <v>79</v>
      </c>
      <c r="AY3003" s="211" t="s">
        <v>158</v>
      </c>
    </row>
    <row r="3004" spans="1:65" s="13" customFormat="1">
      <c r="B3004" s="200"/>
      <c r="C3004" s="201"/>
      <c r="D3004" s="202" t="s">
        <v>186</v>
      </c>
      <c r="E3004" s="203" t="s">
        <v>1</v>
      </c>
      <c r="F3004" s="204" t="s">
        <v>4700</v>
      </c>
      <c r="G3004" s="201"/>
      <c r="H3004" s="205">
        <v>0.55000000000000004</v>
      </c>
      <c r="I3004" s="206"/>
      <c r="J3004" s="201"/>
      <c r="K3004" s="201"/>
      <c r="L3004" s="207"/>
      <c r="M3004" s="208"/>
      <c r="N3004" s="209"/>
      <c r="O3004" s="209"/>
      <c r="P3004" s="209"/>
      <c r="Q3004" s="209"/>
      <c r="R3004" s="209"/>
      <c r="S3004" s="209"/>
      <c r="T3004" s="210"/>
      <c r="AT3004" s="211" t="s">
        <v>186</v>
      </c>
      <c r="AU3004" s="211" t="s">
        <v>89</v>
      </c>
      <c r="AV3004" s="13" t="s">
        <v>89</v>
      </c>
      <c r="AW3004" s="13" t="s">
        <v>35</v>
      </c>
      <c r="AX3004" s="13" t="s">
        <v>79</v>
      </c>
      <c r="AY3004" s="211" t="s">
        <v>158</v>
      </c>
    </row>
    <row r="3005" spans="1:65" s="13" customFormat="1">
      <c r="B3005" s="200"/>
      <c r="C3005" s="201"/>
      <c r="D3005" s="202" t="s">
        <v>186</v>
      </c>
      <c r="E3005" s="203" t="s">
        <v>1</v>
      </c>
      <c r="F3005" s="204" t="s">
        <v>4701</v>
      </c>
      <c r="G3005" s="201"/>
      <c r="H3005" s="205">
        <v>0.56999999999999995</v>
      </c>
      <c r="I3005" s="206"/>
      <c r="J3005" s="201"/>
      <c r="K3005" s="201"/>
      <c r="L3005" s="207"/>
      <c r="M3005" s="208"/>
      <c r="N3005" s="209"/>
      <c r="O3005" s="209"/>
      <c r="P3005" s="209"/>
      <c r="Q3005" s="209"/>
      <c r="R3005" s="209"/>
      <c r="S3005" s="209"/>
      <c r="T3005" s="210"/>
      <c r="AT3005" s="211" t="s">
        <v>186</v>
      </c>
      <c r="AU3005" s="211" t="s">
        <v>89</v>
      </c>
      <c r="AV3005" s="13" t="s">
        <v>89</v>
      </c>
      <c r="AW3005" s="13" t="s">
        <v>35</v>
      </c>
      <c r="AX3005" s="13" t="s">
        <v>79</v>
      </c>
      <c r="AY3005" s="211" t="s">
        <v>158</v>
      </c>
    </row>
    <row r="3006" spans="1:65" s="13" customFormat="1">
      <c r="B3006" s="200"/>
      <c r="C3006" s="201"/>
      <c r="D3006" s="202" t="s">
        <v>186</v>
      </c>
      <c r="E3006" s="203" t="s">
        <v>1</v>
      </c>
      <c r="F3006" s="204" t="s">
        <v>4702</v>
      </c>
      <c r="G3006" s="201"/>
      <c r="H3006" s="205">
        <v>10.08</v>
      </c>
      <c r="I3006" s="206"/>
      <c r="J3006" s="201"/>
      <c r="K3006" s="201"/>
      <c r="L3006" s="207"/>
      <c r="M3006" s="208"/>
      <c r="N3006" s="209"/>
      <c r="O3006" s="209"/>
      <c r="P3006" s="209"/>
      <c r="Q3006" s="209"/>
      <c r="R3006" s="209"/>
      <c r="S3006" s="209"/>
      <c r="T3006" s="210"/>
      <c r="AT3006" s="211" t="s">
        <v>186</v>
      </c>
      <c r="AU3006" s="211" t="s">
        <v>89</v>
      </c>
      <c r="AV3006" s="13" t="s">
        <v>89</v>
      </c>
      <c r="AW3006" s="13" t="s">
        <v>35</v>
      </c>
      <c r="AX3006" s="13" t="s">
        <v>79</v>
      </c>
      <c r="AY3006" s="211" t="s">
        <v>158</v>
      </c>
    </row>
    <row r="3007" spans="1:65" s="15" customFormat="1">
      <c r="B3007" s="223"/>
      <c r="C3007" s="224"/>
      <c r="D3007" s="202" t="s">
        <v>186</v>
      </c>
      <c r="E3007" s="225" t="s">
        <v>1</v>
      </c>
      <c r="F3007" s="226" t="s">
        <v>4703</v>
      </c>
      <c r="G3007" s="224"/>
      <c r="H3007" s="227">
        <v>40.64</v>
      </c>
      <c r="I3007" s="228"/>
      <c r="J3007" s="224"/>
      <c r="K3007" s="224"/>
      <c r="L3007" s="229"/>
      <c r="M3007" s="230"/>
      <c r="N3007" s="231"/>
      <c r="O3007" s="231"/>
      <c r="P3007" s="231"/>
      <c r="Q3007" s="231"/>
      <c r="R3007" s="231"/>
      <c r="S3007" s="231"/>
      <c r="T3007" s="232"/>
      <c r="AT3007" s="233" t="s">
        <v>186</v>
      </c>
      <c r="AU3007" s="233" t="s">
        <v>89</v>
      </c>
      <c r="AV3007" s="15" t="s">
        <v>170</v>
      </c>
      <c r="AW3007" s="15" t="s">
        <v>35</v>
      </c>
      <c r="AX3007" s="15" t="s">
        <v>79</v>
      </c>
      <c r="AY3007" s="233" t="s">
        <v>158</v>
      </c>
    </row>
    <row r="3008" spans="1:65" s="13" customFormat="1" ht="22.5">
      <c r="B3008" s="200"/>
      <c r="C3008" s="201"/>
      <c r="D3008" s="202" t="s">
        <v>186</v>
      </c>
      <c r="E3008" s="203" t="s">
        <v>1</v>
      </c>
      <c r="F3008" s="204" t="s">
        <v>4704</v>
      </c>
      <c r="G3008" s="201"/>
      <c r="H3008" s="205">
        <v>57.82</v>
      </c>
      <c r="I3008" s="206"/>
      <c r="J3008" s="201"/>
      <c r="K3008" s="201"/>
      <c r="L3008" s="207"/>
      <c r="M3008" s="208"/>
      <c r="N3008" s="209"/>
      <c r="O3008" s="209"/>
      <c r="P3008" s="209"/>
      <c r="Q3008" s="209"/>
      <c r="R3008" s="209"/>
      <c r="S3008" s="209"/>
      <c r="T3008" s="210"/>
      <c r="AT3008" s="211" t="s">
        <v>186</v>
      </c>
      <c r="AU3008" s="211" t="s">
        <v>89</v>
      </c>
      <c r="AV3008" s="13" t="s">
        <v>89</v>
      </c>
      <c r="AW3008" s="13" t="s">
        <v>35</v>
      </c>
      <c r="AX3008" s="13" t="s">
        <v>79</v>
      </c>
      <c r="AY3008" s="211" t="s">
        <v>158</v>
      </c>
    </row>
    <row r="3009" spans="1:65" s="15" customFormat="1">
      <c r="B3009" s="223"/>
      <c r="C3009" s="224"/>
      <c r="D3009" s="202" t="s">
        <v>186</v>
      </c>
      <c r="E3009" s="225" t="s">
        <v>1</v>
      </c>
      <c r="F3009" s="226" t="s">
        <v>668</v>
      </c>
      <c r="G3009" s="224"/>
      <c r="H3009" s="227">
        <v>57.82</v>
      </c>
      <c r="I3009" s="228"/>
      <c r="J3009" s="224"/>
      <c r="K3009" s="224"/>
      <c r="L3009" s="229"/>
      <c r="M3009" s="230"/>
      <c r="N3009" s="231"/>
      <c r="O3009" s="231"/>
      <c r="P3009" s="231"/>
      <c r="Q3009" s="231"/>
      <c r="R3009" s="231"/>
      <c r="S3009" s="231"/>
      <c r="T3009" s="232"/>
      <c r="AT3009" s="233" t="s">
        <v>186</v>
      </c>
      <c r="AU3009" s="233" t="s">
        <v>89</v>
      </c>
      <c r="AV3009" s="15" t="s">
        <v>170</v>
      </c>
      <c r="AW3009" s="15" t="s">
        <v>35</v>
      </c>
      <c r="AX3009" s="15" t="s">
        <v>79</v>
      </c>
      <c r="AY3009" s="233" t="s">
        <v>158</v>
      </c>
    </row>
    <row r="3010" spans="1:65" s="14" customFormat="1">
      <c r="B3010" s="212"/>
      <c r="C3010" s="213"/>
      <c r="D3010" s="202" t="s">
        <v>186</v>
      </c>
      <c r="E3010" s="214" t="s">
        <v>1</v>
      </c>
      <c r="F3010" s="215" t="s">
        <v>199</v>
      </c>
      <c r="G3010" s="213"/>
      <c r="H3010" s="216">
        <v>278.685</v>
      </c>
      <c r="I3010" s="217"/>
      <c r="J3010" s="213"/>
      <c r="K3010" s="213"/>
      <c r="L3010" s="218"/>
      <c r="M3010" s="219"/>
      <c r="N3010" s="220"/>
      <c r="O3010" s="220"/>
      <c r="P3010" s="220"/>
      <c r="Q3010" s="220"/>
      <c r="R3010" s="220"/>
      <c r="S3010" s="220"/>
      <c r="T3010" s="221"/>
      <c r="AT3010" s="222" t="s">
        <v>186</v>
      </c>
      <c r="AU3010" s="222" t="s">
        <v>89</v>
      </c>
      <c r="AV3010" s="14" t="s">
        <v>165</v>
      </c>
      <c r="AW3010" s="14" t="s">
        <v>35</v>
      </c>
      <c r="AX3010" s="14" t="s">
        <v>87</v>
      </c>
      <c r="AY3010" s="222" t="s">
        <v>158</v>
      </c>
    </row>
    <row r="3011" spans="1:65" s="2" customFormat="1" ht="24.2" customHeight="1">
      <c r="A3011" s="35"/>
      <c r="B3011" s="36"/>
      <c r="C3011" s="187" t="s">
        <v>4705</v>
      </c>
      <c r="D3011" s="187" t="s">
        <v>161</v>
      </c>
      <c r="E3011" s="188" t="s">
        <v>4706</v>
      </c>
      <c r="F3011" s="189" t="s">
        <v>4707</v>
      </c>
      <c r="G3011" s="190" t="s">
        <v>298</v>
      </c>
      <c r="H3011" s="191">
        <v>57.502000000000002</v>
      </c>
      <c r="I3011" s="192"/>
      <c r="J3011" s="193">
        <f>ROUND(I3011*H3011,2)</f>
        <v>0</v>
      </c>
      <c r="K3011" s="189" t="s">
        <v>217</v>
      </c>
      <c r="L3011" s="40"/>
      <c r="M3011" s="194" t="s">
        <v>1</v>
      </c>
      <c r="N3011" s="195" t="s">
        <v>44</v>
      </c>
      <c r="O3011" s="72"/>
      <c r="P3011" s="196">
        <f>O3011*H3011</f>
        <v>0</v>
      </c>
      <c r="Q3011" s="196">
        <v>0</v>
      </c>
      <c r="R3011" s="196">
        <f>Q3011*H3011</f>
        <v>0</v>
      </c>
      <c r="S3011" s="196">
        <v>0</v>
      </c>
      <c r="T3011" s="197">
        <f>S3011*H3011</f>
        <v>0</v>
      </c>
      <c r="U3011" s="35"/>
      <c r="V3011" s="35"/>
      <c r="W3011" s="35"/>
      <c r="X3011" s="35"/>
      <c r="Y3011" s="35"/>
      <c r="Z3011" s="35"/>
      <c r="AA3011" s="35"/>
      <c r="AB3011" s="35"/>
      <c r="AC3011" s="35"/>
      <c r="AD3011" s="35"/>
      <c r="AE3011" s="35"/>
      <c r="AR3011" s="198" t="s">
        <v>263</v>
      </c>
      <c r="AT3011" s="198" t="s">
        <v>161</v>
      </c>
      <c r="AU3011" s="198" t="s">
        <v>89</v>
      </c>
      <c r="AY3011" s="18" t="s">
        <v>158</v>
      </c>
      <c r="BE3011" s="199">
        <f>IF(N3011="základní",J3011,0)</f>
        <v>0</v>
      </c>
      <c r="BF3011" s="199">
        <f>IF(N3011="snížená",J3011,0)</f>
        <v>0</v>
      </c>
      <c r="BG3011" s="199">
        <f>IF(N3011="zákl. přenesená",J3011,0)</f>
        <v>0</v>
      </c>
      <c r="BH3011" s="199">
        <f>IF(N3011="sníž. přenesená",J3011,0)</f>
        <v>0</v>
      </c>
      <c r="BI3011" s="199">
        <f>IF(N3011="nulová",J3011,0)</f>
        <v>0</v>
      </c>
      <c r="BJ3011" s="18" t="s">
        <v>87</v>
      </c>
      <c r="BK3011" s="199">
        <f>ROUND(I3011*H3011,2)</f>
        <v>0</v>
      </c>
      <c r="BL3011" s="18" t="s">
        <v>263</v>
      </c>
      <c r="BM3011" s="198" t="s">
        <v>4708</v>
      </c>
    </row>
    <row r="3012" spans="1:65" s="12" customFormat="1" ht="22.9" customHeight="1">
      <c r="B3012" s="171"/>
      <c r="C3012" s="172"/>
      <c r="D3012" s="173" t="s">
        <v>78</v>
      </c>
      <c r="E3012" s="185" t="s">
        <v>4709</v>
      </c>
      <c r="F3012" s="185" t="s">
        <v>4710</v>
      </c>
      <c r="G3012" s="172"/>
      <c r="H3012" s="172"/>
      <c r="I3012" s="175"/>
      <c r="J3012" s="186">
        <f>BK3012</f>
        <v>0</v>
      </c>
      <c r="K3012" s="172"/>
      <c r="L3012" s="177"/>
      <c r="M3012" s="178"/>
      <c r="N3012" s="179"/>
      <c r="O3012" s="179"/>
      <c r="P3012" s="180">
        <f>SUM(P3013:P3081)</f>
        <v>0</v>
      </c>
      <c r="Q3012" s="179"/>
      <c r="R3012" s="180">
        <f>SUM(R3013:R3081)</f>
        <v>0.68868094000000002</v>
      </c>
      <c r="S3012" s="179"/>
      <c r="T3012" s="181">
        <f>SUM(T3013:T3081)</f>
        <v>0</v>
      </c>
      <c r="AR3012" s="182" t="s">
        <v>89</v>
      </c>
      <c r="AT3012" s="183" t="s">
        <v>78</v>
      </c>
      <c r="AU3012" s="183" t="s">
        <v>87</v>
      </c>
      <c r="AY3012" s="182" t="s">
        <v>158</v>
      </c>
      <c r="BK3012" s="184">
        <f>SUM(BK3013:BK3081)</f>
        <v>0</v>
      </c>
    </row>
    <row r="3013" spans="1:65" s="2" customFormat="1" ht="24.2" customHeight="1">
      <c r="A3013" s="35"/>
      <c r="B3013" s="36"/>
      <c r="C3013" s="187" t="s">
        <v>4711</v>
      </c>
      <c r="D3013" s="187" t="s">
        <v>161</v>
      </c>
      <c r="E3013" s="188" t="s">
        <v>4712</v>
      </c>
      <c r="F3013" s="189" t="s">
        <v>4713</v>
      </c>
      <c r="G3013" s="190" t="s">
        <v>216</v>
      </c>
      <c r="H3013" s="191">
        <v>28.167999999999999</v>
      </c>
      <c r="I3013" s="192"/>
      <c r="J3013" s="193">
        <f>ROUND(I3013*H3013,2)</f>
        <v>0</v>
      </c>
      <c r="K3013" s="189" t="s">
        <v>217</v>
      </c>
      <c r="L3013" s="40"/>
      <c r="M3013" s="194" t="s">
        <v>1</v>
      </c>
      <c r="N3013" s="195" t="s">
        <v>44</v>
      </c>
      <c r="O3013" s="72"/>
      <c r="P3013" s="196">
        <f>O3013*H3013</f>
        <v>0</v>
      </c>
      <c r="Q3013" s="196">
        <v>3.6999999999999999E-4</v>
      </c>
      <c r="R3013" s="196">
        <f>Q3013*H3013</f>
        <v>1.042216E-2</v>
      </c>
      <c r="S3013" s="196">
        <v>0</v>
      </c>
      <c r="T3013" s="197">
        <f>S3013*H3013</f>
        <v>0</v>
      </c>
      <c r="U3013" s="35"/>
      <c r="V3013" s="35"/>
      <c r="W3013" s="35"/>
      <c r="X3013" s="35"/>
      <c r="Y3013" s="35"/>
      <c r="Z3013" s="35"/>
      <c r="AA3013" s="35"/>
      <c r="AB3013" s="35"/>
      <c r="AC3013" s="35"/>
      <c r="AD3013" s="35"/>
      <c r="AE3013" s="35"/>
      <c r="AR3013" s="198" t="s">
        <v>263</v>
      </c>
      <c r="AT3013" s="198" t="s">
        <v>161</v>
      </c>
      <c r="AU3013" s="198" t="s">
        <v>89</v>
      </c>
      <c r="AY3013" s="18" t="s">
        <v>158</v>
      </c>
      <c r="BE3013" s="199">
        <f>IF(N3013="základní",J3013,0)</f>
        <v>0</v>
      </c>
      <c r="BF3013" s="199">
        <f>IF(N3013="snížená",J3013,0)</f>
        <v>0</v>
      </c>
      <c r="BG3013" s="199">
        <f>IF(N3013="zákl. přenesená",J3013,0)</f>
        <v>0</v>
      </c>
      <c r="BH3013" s="199">
        <f>IF(N3013="sníž. přenesená",J3013,0)</f>
        <v>0</v>
      </c>
      <c r="BI3013" s="199">
        <f>IF(N3013="nulová",J3013,0)</f>
        <v>0</v>
      </c>
      <c r="BJ3013" s="18" t="s">
        <v>87</v>
      </c>
      <c r="BK3013" s="199">
        <f>ROUND(I3013*H3013,2)</f>
        <v>0</v>
      </c>
      <c r="BL3013" s="18" t="s">
        <v>263</v>
      </c>
      <c r="BM3013" s="198" t="s">
        <v>4714</v>
      </c>
    </row>
    <row r="3014" spans="1:65" s="13" customFormat="1">
      <c r="B3014" s="200"/>
      <c r="C3014" s="201"/>
      <c r="D3014" s="202" t="s">
        <v>186</v>
      </c>
      <c r="E3014" s="203" t="s">
        <v>1</v>
      </c>
      <c r="F3014" s="204" t="s">
        <v>4715</v>
      </c>
      <c r="G3014" s="201"/>
      <c r="H3014" s="205">
        <v>25.687999999999999</v>
      </c>
      <c r="I3014" s="206"/>
      <c r="J3014" s="201"/>
      <c r="K3014" s="201"/>
      <c r="L3014" s="207"/>
      <c r="M3014" s="208"/>
      <c r="N3014" s="209"/>
      <c r="O3014" s="209"/>
      <c r="P3014" s="209"/>
      <c r="Q3014" s="209"/>
      <c r="R3014" s="209"/>
      <c r="S3014" s="209"/>
      <c r="T3014" s="210"/>
      <c r="AT3014" s="211" t="s">
        <v>186</v>
      </c>
      <c r="AU3014" s="211" t="s">
        <v>89</v>
      </c>
      <c r="AV3014" s="13" t="s">
        <v>89</v>
      </c>
      <c r="AW3014" s="13" t="s">
        <v>35</v>
      </c>
      <c r="AX3014" s="13" t="s">
        <v>79</v>
      </c>
      <c r="AY3014" s="211" t="s">
        <v>158</v>
      </c>
    </row>
    <row r="3015" spans="1:65" s="13" customFormat="1">
      <c r="B3015" s="200"/>
      <c r="C3015" s="201"/>
      <c r="D3015" s="202" t="s">
        <v>186</v>
      </c>
      <c r="E3015" s="203" t="s">
        <v>1</v>
      </c>
      <c r="F3015" s="204" t="s">
        <v>4716</v>
      </c>
      <c r="G3015" s="201"/>
      <c r="H3015" s="205">
        <v>2.48</v>
      </c>
      <c r="I3015" s="206"/>
      <c r="J3015" s="201"/>
      <c r="K3015" s="201"/>
      <c r="L3015" s="207"/>
      <c r="M3015" s="208"/>
      <c r="N3015" s="209"/>
      <c r="O3015" s="209"/>
      <c r="P3015" s="209"/>
      <c r="Q3015" s="209"/>
      <c r="R3015" s="209"/>
      <c r="S3015" s="209"/>
      <c r="T3015" s="210"/>
      <c r="AT3015" s="211" t="s">
        <v>186</v>
      </c>
      <c r="AU3015" s="211" t="s">
        <v>89</v>
      </c>
      <c r="AV3015" s="13" t="s">
        <v>89</v>
      </c>
      <c r="AW3015" s="13" t="s">
        <v>35</v>
      </c>
      <c r="AX3015" s="13" t="s">
        <v>79</v>
      </c>
      <c r="AY3015" s="211" t="s">
        <v>158</v>
      </c>
    </row>
    <row r="3016" spans="1:65" s="14" customFormat="1">
      <c r="B3016" s="212"/>
      <c r="C3016" s="213"/>
      <c r="D3016" s="202" t="s">
        <v>186</v>
      </c>
      <c r="E3016" s="214" t="s">
        <v>1</v>
      </c>
      <c r="F3016" s="215" t="s">
        <v>199</v>
      </c>
      <c r="G3016" s="213"/>
      <c r="H3016" s="216">
        <v>28.167999999999999</v>
      </c>
      <c r="I3016" s="217"/>
      <c r="J3016" s="213"/>
      <c r="K3016" s="213"/>
      <c r="L3016" s="218"/>
      <c r="M3016" s="219"/>
      <c r="N3016" s="220"/>
      <c r="O3016" s="220"/>
      <c r="P3016" s="220"/>
      <c r="Q3016" s="220"/>
      <c r="R3016" s="220"/>
      <c r="S3016" s="220"/>
      <c r="T3016" s="221"/>
      <c r="AT3016" s="222" t="s">
        <v>186</v>
      </c>
      <c r="AU3016" s="222" t="s">
        <v>89</v>
      </c>
      <c r="AV3016" s="14" t="s">
        <v>165</v>
      </c>
      <c r="AW3016" s="14" t="s">
        <v>35</v>
      </c>
      <c r="AX3016" s="14" t="s">
        <v>87</v>
      </c>
      <c r="AY3016" s="222" t="s">
        <v>158</v>
      </c>
    </row>
    <row r="3017" spans="1:65" s="2" customFormat="1" ht="24.2" customHeight="1">
      <c r="A3017" s="35"/>
      <c r="B3017" s="36"/>
      <c r="C3017" s="187" t="s">
        <v>4717</v>
      </c>
      <c r="D3017" s="187" t="s">
        <v>161</v>
      </c>
      <c r="E3017" s="188" t="s">
        <v>4718</v>
      </c>
      <c r="F3017" s="189" t="s">
        <v>4719</v>
      </c>
      <c r="G3017" s="190" t="s">
        <v>216</v>
      </c>
      <c r="H3017" s="191">
        <v>42.244999999999997</v>
      </c>
      <c r="I3017" s="192"/>
      <c r="J3017" s="193">
        <f>ROUND(I3017*H3017,2)</f>
        <v>0</v>
      </c>
      <c r="K3017" s="189" t="s">
        <v>217</v>
      </c>
      <c r="L3017" s="40"/>
      <c r="M3017" s="194" t="s">
        <v>1</v>
      </c>
      <c r="N3017" s="195" t="s">
        <v>44</v>
      </c>
      <c r="O3017" s="72"/>
      <c r="P3017" s="196">
        <f>O3017*H3017</f>
        <v>0</v>
      </c>
      <c r="Q3017" s="196">
        <v>8.0000000000000007E-5</v>
      </c>
      <c r="R3017" s="196">
        <f>Q3017*H3017</f>
        <v>3.3796E-3</v>
      </c>
      <c r="S3017" s="196">
        <v>0</v>
      </c>
      <c r="T3017" s="197">
        <f>S3017*H3017</f>
        <v>0</v>
      </c>
      <c r="U3017" s="35"/>
      <c r="V3017" s="35"/>
      <c r="W3017" s="35"/>
      <c r="X3017" s="35"/>
      <c r="Y3017" s="35"/>
      <c r="Z3017" s="35"/>
      <c r="AA3017" s="35"/>
      <c r="AB3017" s="35"/>
      <c r="AC3017" s="35"/>
      <c r="AD3017" s="35"/>
      <c r="AE3017" s="35"/>
      <c r="AR3017" s="198" t="s">
        <v>263</v>
      </c>
      <c r="AT3017" s="198" t="s">
        <v>161</v>
      </c>
      <c r="AU3017" s="198" t="s">
        <v>89</v>
      </c>
      <c r="AY3017" s="18" t="s">
        <v>158</v>
      </c>
      <c r="BE3017" s="199">
        <f>IF(N3017="základní",J3017,0)</f>
        <v>0</v>
      </c>
      <c r="BF3017" s="199">
        <f>IF(N3017="snížená",J3017,0)</f>
        <v>0</v>
      </c>
      <c r="BG3017" s="199">
        <f>IF(N3017="zákl. přenesená",J3017,0)</f>
        <v>0</v>
      </c>
      <c r="BH3017" s="199">
        <f>IF(N3017="sníž. přenesená",J3017,0)</f>
        <v>0</v>
      </c>
      <c r="BI3017" s="199">
        <f>IF(N3017="nulová",J3017,0)</f>
        <v>0</v>
      </c>
      <c r="BJ3017" s="18" t="s">
        <v>87</v>
      </c>
      <c r="BK3017" s="199">
        <f>ROUND(I3017*H3017,2)</f>
        <v>0</v>
      </c>
      <c r="BL3017" s="18" t="s">
        <v>263</v>
      </c>
      <c r="BM3017" s="198" t="s">
        <v>4720</v>
      </c>
    </row>
    <row r="3018" spans="1:65" s="13" customFormat="1">
      <c r="B3018" s="200"/>
      <c r="C3018" s="201"/>
      <c r="D3018" s="202" t="s">
        <v>186</v>
      </c>
      <c r="E3018" s="203" t="s">
        <v>1</v>
      </c>
      <c r="F3018" s="204" t="s">
        <v>4721</v>
      </c>
      <c r="G3018" s="201"/>
      <c r="H3018" s="205">
        <v>29.925000000000001</v>
      </c>
      <c r="I3018" s="206"/>
      <c r="J3018" s="201"/>
      <c r="K3018" s="201"/>
      <c r="L3018" s="207"/>
      <c r="M3018" s="208"/>
      <c r="N3018" s="209"/>
      <c r="O3018" s="209"/>
      <c r="P3018" s="209"/>
      <c r="Q3018" s="209"/>
      <c r="R3018" s="209"/>
      <c r="S3018" s="209"/>
      <c r="T3018" s="210"/>
      <c r="AT3018" s="211" t="s">
        <v>186</v>
      </c>
      <c r="AU3018" s="211" t="s">
        <v>89</v>
      </c>
      <c r="AV3018" s="13" t="s">
        <v>89</v>
      </c>
      <c r="AW3018" s="13" t="s">
        <v>35</v>
      </c>
      <c r="AX3018" s="13" t="s">
        <v>79</v>
      </c>
      <c r="AY3018" s="211" t="s">
        <v>158</v>
      </c>
    </row>
    <row r="3019" spans="1:65" s="13" customFormat="1">
      <c r="B3019" s="200"/>
      <c r="C3019" s="201"/>
      <c r="D3019" s="202" t="s">
        <v>186</v>
      </c>
      <c r="E3019" s="203" t="s">
        <v>1</v>
      </c>
      <c r="F3019" s="204" t="s">
        <v>4722</v>
      </c>
      <c r="G3019" s="201"/>
      <c r="H3019" s="205">
        <v>12.32</v>
      </c>
      <c r="I3019" s="206"/>
      <c r="J3019" s="201"/>
      <c r="K3019" s="201"/>
      <c r="L3019" s="207"/>
      <c r="M3019" s="208"/>
      <c r="N3019" s="209"/>
      <c r="O3019" s="209"/>
      <c r="P3019" s="209"/>
      <c r="Q3019" s="209"/>
      <c r="R3019" s="209"/>
      <c r="S3019" s="209"/>
      <c r="T3019" s="210"/>
      <c r="AT3019" s="211" t="s">
        <v>186</v>
      </c>
      <c r="AU3019" s="211" t="s">
        <v>89</v>
      </c>
      <c r="AV3019" s="13" t="s">
        <v>89</v>
      </c>
      <c r="AW3019" s="13" t="s">
        <v>35</v>
      </c>
      <c r="AX3019" s="13" t="s">
        <v>79</v>
      </c>
      <c r="AY3019" s="211" t="s">
        <v>158</v>
      </c>
    </row>
    <row r="3020" spans="1:65" s="15" customFormat="1">
      <c r="B3020" s="223"/>
      <c r="C3020" s="224"/>
      <c r="D3020" s="202" t="s">
        <v>186</v>
      </c>
      <c r="E3020" s="225" t="s">
        <v>1</v>
      </c>
      <c r="F3020" s="226" t="s">
        <v>4723</v>
      </c>
      <c r="G3020" s="224"/>
      <c r="H3020" s="227">
        <v>42.244999999999997</v>
      </c>
      <c r="I3020" s="228"/>
      <c r="J3020" s="224"/>
      <c r="K3020" s="224"/>
      <c r="L3020" s="229"/>
      <c r="M3020" s="230"/>
      <c r="N3020" s="231"/>
      <c r="O3020" s="231"/>
      <c r="P3020" s="231"/>
      <c r="Q3020" s="231"/>
      <c r="R3020" s="231"/>
      <c r="S3020" s="231"/>
      <c r="T3020" s="232"/>
      <c r="AT3020" s="233" t="s">
        <v>186</v>
      </c>
      <c r="AU3020" s="233" t="s">
        <v>89</v>
      </c>
      <c r="AV3020" s="15" t="s">
        <v>170</v>
      </c>
      <c r="AW3020" s="15" t="s">
        <v>35</v>
      </c>
      <c r="AX3020" s="15" t="s">
        <v>87</v>
      </c>
      <c r="AY3020" s="233" t="s">
        <v>158</v>
      </c>
    </row>
    <row r="3021" spans="1:65" s="2" customFormat="1" ht="24.2" customHeight="1">
      <c r="A3021" s="35"/>
      <c r="B3021" s="36"/>
      <c r="C3021" s="187" t="s">
        <v>4724</v>
      </c>
      <c r="D3021" s="187" t="s">
        <v>161</v>
      </c>
      <c r="E3021" s="188" t="s">
        <v>4725</v>
      </c>
      <c r="F3021" s="189" t="s">
        <v>4726</v>
      </c>
      <c r="G3021" s="190" t="s">
        <v>216</v>
      </c>
      <c r="H3021" s="191">
        <v>42.244999999999997</v>
      </c>
      <c r="I3021" s="192"/>
      <c r="J3021" s="193">
        <f>ROUND(I3021*H3021,2)</f>
        <v>0</v>
      </c>
      <c r="K3021" s="189" t="s">
        <v>217</v>
      </c>
      <c r="L3021" s="40"/>
      <c r="M3021" s="194" t="s">
        <v>1</v>
      </c>
      <c r="N3021" s="195" t="s">
        <v>44</v>
      </c>
      <c r="O3021" s="72"/>
      <c r="P3021" s="196">
        <f>O3021*H3021</f>
        <v>0</v>
      </c>
      <c r="Q3021" s="196">
        <v>2.0000000000000002E-5</v>
      </c>
      <c r="R3021" s="196">
        <f>Q3021*H3021</f>
        <v>8.4489999999999999E-4</v>
      </c>
      <c r="S3021" s="196">
        <v>0</v>
      </c>
      <c r="T3021" s="197">
        <f>S3021*H3021</f>
        <v>0</v>
      </c>
      <c r="U3021" s="35"/>
      <c r="V3021" s="35"/>
      <c r="W3021" s="35"/>
      <c r="X3021" s="35"/>
      <c r="Y3021" s="35"/>
      <c r="Z3021" s="35"/>
      <c r="AA3021" s="35"/>
      <c r="AB3021" s="35"/>
      <c r="AC3021" s="35"/>
      <c r="AD3021" s="35"/>
      <c r="AE3021" s="35"/>
      <c r="AR3021" s="198" t="s">
        <v>263</v>
      </c>
      <c r="AT3021" s="198" t="s">
        <v>161</v>
      </c>
      <c r="AU3021" s="198" t="s">
        <v>89</v>
      </c>
      <c r="AY3021" s="18" t="s">
        <v>158</v>
      </c>
      <c r="BE3021" s="199">
        <f>IF(N3021="základní",J3021,0)</f>
        <v>0</v>
      </c>
      <c r="BF3021" s="199">
        <f>IF(N3021="snížená",J3021,0)</f>
        <v>0</v>
      </c>
      <c r="BG3021" s="199">
        <f>IF(N3021="zákl. přenesená",J3021,0)</f>
        <v>0</v>
      </c>
      <c r="BH3021" s="199">
        <f>IF(N3021="sníž. přenesená",J3021,0)</f>
        <v>0</v>
      </c>
      <c r="BI3021" s="199">
        <f>IF(N3021="nulová",J3021,0)</f>
        <v>0</v>
      </c>
      <c r="BJ3021" s="18" t="s">
        <v>87</v>
      </c>
      <c r="BK3021" s="199">
        <f>ROUND(I3021*H3021,2)</f>
        <v>0</v>
      </c>
      <c r="BL3021" s="18" t="s">
        <v>263</v>
      </c>
      <c r="BM3021" s="198" t="s">
        <v>4727</v>
      </c>
    </row>
    <row r="3022" spans="1:65" s="13" customFormat="1">
      <c r="B3022" s="200"/>
      <c r="C3022" s="201"/>
      <c r="D3022" s="202" t="s">
        <v>186</v>
      </c>
      <c r="E3022" s="203" t="s">
        <v>1</v>
      </c>
      <c r="F3022" s="204" t="s">
        <v>4721</v>
      </c>
      <c r="G3022" s="201"/>
      <c r="H3022" s="205">
        <v>29.925000000000001</v>
      </c>
      <c r="I3022" s="206"/>
      <c r="J3022" s="201"/>
      <c r="K3022" s="201"/>
      <c r="L3022" s="207"/>
      <c r="M3022" s="208"/>
      <c r="N3022" s="209"/>
      <c r="O3022" s="209"/>
      <c r="P3022" s="209"/>
      <c r="Q3022" s="209"/>
      <c r="R3022" s="209"/>
      <c r="S3022" s="209"/>
      <c r="T3022" s="210"/>
      <c r="AT3022" s="211" t="s">
        <v>186</v>
      </c>
      <c r="AU3022" s="211" t="s">
        <v>89</v>
      </c>
      <c r="AV3022" s="13" t="s">
        <v>89</v>
      </c>
      <c r="AW3022" s="13" t="s">
        <v>35</v>
      </c>
      <c r="AX3022" s="13" t="s">
        <v>79</v>
      </c>
      <c r="AY3022" s="211" t="s">
        <v>158</v>
      </c>
    </row>
    <row r="3023" spans="1:65" s="13" customFormat="1">
      <c r="B3023" s="200"/>
      <c r="C3023" s="201"/>
      <c r="D3023" s="202" t="s">
        <v>186</v>
      </c>
      <c r="E3023" s="203" t="s">
        <v>1</v>
      </c>
      <c r="F3023" s="204" t="s">
        <v>4722</v>
      </c>
      <c r="G3023" s="201"/>
      <c r="H3023" s="205">
        <v>12.32</v>
      </c>
      <c r="I3023" s="206"/>
      <c r="J3023" s="201"/>
      <c r="K3023" s="201"/>
      <c r="L3023" s="207"/>
      <c r="M3023" s="208"/>
      <c r="N3023" s="209"/>
      <c r="O3023" s="209"/>
      <c r="P3023" s="209"/>
      <c r="Q3023" s="209"/>
      <c r="R3023" s="209"/>
      <c r="S3023" s="209"/>
      <c r="T3023" s="210"/>
      <c r="AT3023" s="211" t="s">
        <v>186</v>
      </c>
      <c r="AU3023" s="211" t="s">
        <v>89</v>
      </c>
      <c r="AV3023" s="13" t="s">
        <v>89</v>
      </c>
      <c r="AW3023" s="13" t="s">
        <v>35</v>
      </c>
      <c r="AX3023" s="13" t="s">
        <v>79</v>
      </c>
      <c r="AY3023" s="211" t="s">
        <v>158</v>
      </c>
    </row>
    <row r="3024" spans="1:65" s="15" customFormat="1">
      <c r="B3024" s="223"/>
      <c r="C3024" s="224"/>
      <c r="D3024" s="202" t="s">
        <v>186</v>
      </c>
      <c r="E3024" s="225" t="s">
        <v>1</v>
      </c>
      <c r="F3024" s="226" t="s">
        <v>4723</v>
      </c>
      <c r="G3024" s="224"/>
      <c r="H3024" s="227">
        <v>42.244999999999997</v>
      </c>
      <c r="I3024" s="228"/>
      <c r="J3024" s="224"/>
      <c r="K3024" s="224"/>
      <c r="L3024" s="229"/>
      <c r="M3024" s="230"/>
      <c r="N3024" s="231"/>
      <c r="O3024" s="231"/>
      <c r="P3024" s="231"/>
      <c r="Q3024" s="231"/>
      <c r="R3024" s="231"/>
      <c r="S3024" s="231"/>
      <c r="T3024" s="232"/>
      <c r="AT3024" s="233" t="s">
        <v>186</v>
      </c>
      <c r="AU3024" s="233" t="s">
        <v>89</v>
      </c>
      <c r="AV3024" s="15" t="s">
        <v>170</v>
      </c>
      <c r="AW3024" s="15" t="s">
        <v>35</v>
      </c>
      <c r="AX3024" s="15" t="s">
        <v>87</v>
      </c>
      <c r="AY3024" s="233" t="s">
        <v>158</v>
      </c>
    </row>
    <row r="3025" spans="1:65" s="2" customFormat="1" ht="24.2" customHeight="1">
      <c r="A3025" s="35"/>
      <c r="B3025" s="36"/>
      <c r="C3025" s="187" t="s">
        <v>4728</v>
      </c>
      <c r="D3025" s="187" t="s">
        <v>161</v>
      </c>
      <c r="E3025" s="188" t="s">
        <v>4729</v>
      </c>
      <c r="F3025" s="189" t="s">
        <v>4730</v>
      </c>
      <c r="G3025" s="190" t="s">
        <v>216</v>
      </c>
      <c r="H3025" s="191">
        <v>648.73199999999997</v>
      </c>
      <c r="I3025" s="192"/>
      <c r="J3025" s="193">
        <f>ROUND(I3025*H3025,2)</f>
        <v>0</v>
      </c>
      <c r="K3025" s="189" t="s">
        <v>217</v>
      </c>
      <c r="L3025" s="40"/>
      <c r="M3025" s="194" t="s">
        <v>1</v>
      </c>
      <c r="N3025" s="195" t="s">
        <v>44</v>
      </c>
      <c r="O3025" s="72"/>
      <c r="P3025" s="196">
        <f>O3025*H3025</f>
        <v>0</v>
      </c>
      <c r="Q3025" s="196">
        <v>1.3999999999999999E-4</v>
      </c>
      <c r="R3025" s="196">
        <f>Q3025*H3025</f>
        <v>9.0822479999999983E-2</v>
      </c>
      <c r="S3025" s="196">
        <v>0</v>
      </c>
      <c r="T3025" s="197">
        <f>S3025*H3025</f>
        <v>0</v>
      </c>
      <c r="U3025" s="35"/>
      <c r="V3025" s="35"/>
      <c r="W3025" s="35"/>
      <c r="X3025" s="35"/>
      <c r="Y3025" s="35"/>
      <c r="Z3025" s="35"/>
      <c r="AA3025" s="35"/>
      <c r="AB3025" s="35"/>
      <c r="AC3025" s="35"/>
      <c r="AD3025" s="35"/>
      <c r="AE3025" s="35"/>
      <c r="AR3025" s="198" t="s">
        <v>263</v>
      </c>
      <c r="AT3025" s="198" t="s">
        <v>161</v>
      </c>
      <c r="AU3025" s="198" t="s">
        <v>89</v>
      </c>
      <c r="AY3025" s="18" t="s">
        <v>158</v>
      </c>
      <c r="BE3025" s="199">
        <f>IF(N3025="základní",J3025,0)</f>
        <v>0</v>
      </c>
      <c r="BF3025" s="199">
        <f>IF(N3025="snížená",J3025,0)</f>
        <v>0</v>
      </c>
      <c r="BG3025" s="199">
        <f>IF(N3025="zákl. přenesená",J3025,0)</f>
        <v>0</v>
      </c>
      <c r="BH3025" s="199">
        <f>IF(N3025="sníž. přenesená",J3025,0)</f>
        <v>0</v>
      </c>
      <c r="BI3025" s="199">
        <f>IF(N3025="nulová",J3025,0)</f>
        <v>0</v>
      </c>
      <c r="BJ3025" s="18" t="s">
        <v>87</v>
      </c>
      <c r="BK3025" s="199">
        <f>ROUND(I3025*H3025,2)</f>
        <v>0</v>
      </c>
      <c r="BL3025" s="18" t="s">
        <v>263</v>
      </c>
      <c r="BM3025" s="198" t="s">
        <v>4731</v>
      </c>
    </row>
    <row r="3026" spans="1:65" s="16" customFormat="1">
      <c r="B3026" s="234"/>
      <c r="C3026" s="235"/>
      <c r="D3026" s="202" t="s">
        <v>186</v>
      </c>
      <c r="E3026" s="236" t="s">
        <v>1</v>
      </c>
      <c r="F3026" s="237" t="s">
        <v>4732</v>
      </c>
      <c r="G3026" s="235"/>
      <c r="H3026" s="236" t="s">
        <v>1</v>
      </c>
      <c r="I3026" s="238"/>
      <c r="J3026" s="235"/>
      <c r="K3026" s="235"/>
      <c r="L3026" s="239"/>
      <c r="M3026" s="240"/>
      <c r="N3026" s="241"/>
      <c r="O3026" s="241"/>
      <c r="P3026" s="241"/>
      <c r="Q3026" s="241"/>
      <c r="R3026" s="241"/>
      <c r="S3026" s="241"/>
      <c r="T3026" s="242"/>
      <c r="AT3026" s="243" t="s">
        <v>186</v>
      </c>
      <c r="AU3026" s="243" t="s">
        <v>89</v>
      </c>
      <c r="AV3026" s="16" t="s">
        <v>87</v>
      </c>
      <c r="AW3026" s="16" t="s">
        <v>35</v>
      </c>
      <c r="AX3026" s="16" t="s">
        <v>79</v>
      </c>
      <c r="AY3026" s="243" t="s">
        <v>158</v>
      </c>
    </row>
    <row r="3027" spans="1:65" s="13" customFormat="1">
      <c r="B3027" s="200"/>
      <c r="C3027" s="201"/>
      <c r="D3027" s="202" t="s">
        <v>186</v>
      </c>
      <c r="E3027" s="203" t="s">
        <v>1</v>
      </c>
      <c r="F3027" s="204" t="s">
        <v>4733</v>
      </c>
      <c r="G3027" s="201"/>
      <c r="H3027" s="205">
        <v>17.632000000000001</v>
      </c>
      <c r="I3027" s="206"/>
      <c r="J3027" s="201"/>
      <c r="K3027" s="201"/>
      <c r="L3027" s="207"/>
      <c r="M3027" s="208"/>
      <c r="N3027" s="209"/>
      <c r="O3027" s="209"/>
      <c r="P3027" s="209"/>
      <c r="Q3027" s="209"/>
      <c r="R3027" s="209"/>
      <c r="S3027" s="209"/>
      <c r="T3027" s="210"/>
      <c r="AT3027" s="211" t="s">
        <v>186</v>
      </c>
      <c r="AU3027" s="211" t="s">
        <v>89</v>
      </c>
      <c r="AV3027" s="13" t="s">
        <v>89</v>
      </c>
      <c r="AW3027" s="13" t="s">
        <v>35</v>
      </c>
      <c r="AX3027" s="13" t="s">
        <v>79</v>
      </c>
      <c r="AY3027" s="211" t="s">
        <v>158</v>
      </c>
    </row>
    <row r="3028" spans="1:65" s="13" customFormat="1">
      <c r="B3028" s="200"/>
      <c r="C3028" s="201"/>
      <c r="D3028" s="202" t="s">
        <v>186</v>
      </c>
      <c r="E3028" s="203" t="s">
        <v>1</v>
      </c>
      <c r="F3028" s="204" t="s">
        <v>4734</v>
      </c>
      <c r="G3028" s="201"/>
      <c r="H3028" s="205">
        <v>1.8959999999999999</v>
      </c>
      <c r="I3028" s="206"/>
      <c r="J3028" s="201"/>
      <c r="K3028" s="201"/>
      <c r="L3028" s="207"/>
      <c r="M3028" s="208"/>
      <c r="N3028" s="209"/>
      <c r="O3028" s="209"/>
      <c r="P3028" s="209"/>
      <c r="Q3028" s="209"/>
      <c r="R3028" s="209"/>
      <c r="S3028" s="209"/>
      <c r="T3028" s="210"/>
      <c r="AT3028" s="211" t="s">
        <v>186</v>
      </c>
      <c r="AU3028" s="211" t="s">
        <v>89</v>
      </c>
      <c r="AV3028" s="13" t="s">
        <v>89</v>
      </c>
      <c r="AW3028" s="13" t="s">
        <v>35</v>
      </c>
      <c r="AX3028" s="13" t="s">
        <v>79</v>
      </c>
      <c r="AY3028" s="211" t="s">
        <v>158</v>
      </c>
    </row>
    <row r="3029" spans="1:65" s="13" customFormat="1">
      <c r="B3029" s="200"/>
      <c r="C3029" s="201"/>
      <c r="D3029" s="202" t="s">
        <v>186</v>
      </c>
      <c r="E3029" s="203" t="s">
        <v>1</v>
      </c>
      <c r="F3029" s="204" t="s">
        <v>4735</v>
      </c>
      <c r="G3029" s="201"/>
      <c r="H3029" s="205">
        <v>24.173999999999999</v>
      </c>
      <c r="I3029" s="206"/>
      <c r="J3029" s="201"/>
      <c r="K3029" s="201"/>
      <c r="L3029" s="207"/>
      <c r="M3029" s="208"/>
      <c r="N3029" s="209"/>
      <c r="O3029" s="209"/>
      <c r="P3029" s="209"/>
      <c r="Q3029" s="209"/>
      <c r="R3029" s="209"/>
      <c r="S3029" s="209"/>
      <c r="T3029" s="210"/>
      <c r="AT3029" s="211" t="s">
        <v>186</v>
      </c>
      <c r="AU3029" s="211" t="s">
        <v>89</v>
      </c>
      <c r="AV3029" s="13" t="s">
        <v>89</v>
      </c>
      <c r="AW3029" s="13" t="s">
        <v>35</v>
      </c>
      <c r="AX3029" s="13" t="s">
        <v>79</v>
      </c>
      <c r="AY3029" s="211" t="s">
        <v>158</v>
      </c>
    </row>
    <row r="3030" spans="1:65" s="13" customFormat="1">
      <c r="B3030" s="200"/>
      <c r="C3030" s="201"/>
      <c r="D3030" s="202" t="s">
        <v>186</v>
      </c>
      <c r="E3030" s="203" t="s">
        <v>1</v>
      </c>
      <c r="F3030" s="204" t="s">
        <v>4736</v>
      </c>
      <c r="G3030" s="201"/>
      <c r="H3030" s="205">
        <v>9.8740000000000006</v>
      </c>
      <c r="I3030" s="206"/>
      <c r="J3030" s="201"/>
      <c r="K3030" s="201"/>
      <c r="L3030" s="207"/>
      <c r="M3030" s="208"/>
      <c r="N3030" s="209"/>
      <c r="O3030" s="209"/>
      <c r="P3030" s="209"/>
      <c r="Q3030" s="209"/>
      <c r="R3030" s="209"/>
      <c r="S3030" s="209"/>
      <c r="T3030" s="210"/>
      <c r="AT3030" s="211" t="s">
        <v>186</v>
      </c>
      <c r="AU3030" s="211" t="s">
        <v>89</v>
      </c>
      <c r="AV3030" s="13" t="s">
        <v>89</v>
      </c>
      <c r="AW3030" s="13" t="s">
        <v>35</v>
      </c>
      <c r="AX3030" s="13" t="s">
        <v>79</v>
      </c>
      <c r="AY3030" s="211" t="s">
        <v>158</v>
      </c>
    </row>
    <row r="3031" spans="1:65" s="13" customFormat="1">
      <c r="B3031" s="200"/>
      <c r="C3031" s="201"/>
      <c r="D3031" s="202" t="s">
        <v>186</v>
      </c>
      <c r="E3031" s="203" t="s">
        <v>1</v>
      </c>
      <c r="F3031" s="204" t="s">
        <v>4737</v>
      </c>
      <c r="G3031" s="201"/>
      <c r="H3031" s="205">
        <v>8.7119999999999997</v>
      </c>
      <c r="I3031" s="206"/>
      <c r="J3031" s="201"/>
      <c r="K3031" s="201"/>
      <c r="L3031" s="207"/>
      <c r="M3031" s="208"/>
      <c r="N3031" s="209"/>
      <c r="O3031" s="209"/>
      <c r="P3031" s="209"/>
      <c r="Q3031" s="209"/>
      <c r="R3031" s="209"/>
      <c r="S3031" s="209"/>
      <c r="T3031" s="210"/>
      <c r="AT3031" s="211" t="s">
        <v>186</v>
      </c>
      <c r="AU3031" s="211" t="s">
        <v>89</v>
      </c>
      <c r="AV3031" s="13" t="s">
        <v>89</v>
      </c>
      <c r="AW3031" s="13" t="s">
        <v>35</v>
      </c>
      <c r="AX3031" s="13" t="s">
        <v>79</v>
      </c>
      <c r="AY3031" s="211" t="s">
        <v>158</v>
      </c>
    </row>
    <row r="3032" spans="1:65" s="15" customFormat="1">
      <c r="B3032" s="223"/>
      <c r="C3032" s="224"/>
      <c r="D3032" s="202" t="s">
        <v>186</v>
      </c>
      <c r="E3032" s="225" t="s">
        <v>1</v>
      </c>
      <c r="F3032" s="226" t="s">
        <v>4738</v>
      </c>
      <c r="G3032" s="224"/>
      <c r="H3032" s="227">
        <v>62.287999999999997</v>
      </c>
      <c r="I3032" s="228"/>
      <c r="J3032" s="224"/>
      <c r="K3032" s="224"/>
      <c r="L3032" s="229"/>
      <c r="M3032" s="230"/>
      <c r="N3032" s="231"/>
      <c r="O3032" s="231"/>
      <c r="P3032" s="231"/>
      <c r="Q3032" s="231"/>
      <c r="R3032" s="231"/>
      <c r="S3032" s="231"/>
      <c r="T3032" s="232"/>
      <c r="AT3032" s="233" t="s">
        <v>186</v>
      </c>
      <c r="AU3032" s="233" t="s">
        <v>89</v>
      </c>
      <c r="AV3032" s="15" t="s">
        <v>170</v>
      </c>
      <c r="AW3032" s="15" t="s">
        <v>35</v>
      </c>
      <c r="AX3032" s="15" t="s">
        <v>79</v>
      </c>
      <c r="AY3032" s="233" t="s">
        <v>158</v>
      </c>
    </row>
    <row r="3033" spans="1:65" s="13" customFormat="1">
      <c r="B3033" s="200"/>
      <c r="C3033" s="201"/>
      <c r="D3033" s="202" t="s">
        <v>186</v>
      </c>
      <c r="E3033" s="203" t="s">
        <v>1</v>
      </c>
      <c r="F3033" s="204" t="s">
        <v>4739</v>
      </c>
      <c r="G3033" s="201"/>
      <c r="H3033" s="205">
        <v>157.76</v>
      </c>
      <c r="I3033" s="206"/>
      <c r="J3033" s="201"/>
      <c r="K3033" s="201"/>
      <c r="L3033" s="207"/>
      <c r="M3033" s="208"/>
      <c r="N3033" s="209"/>
      <c r="O3033" s="209"/>
      <c r="P3033" s="209"/>
      <c r="Q3033" s="209"/>
      <c r="R3033" s="209"/>
      <c r="S3033" s="209"/>
      <c r="T3033" s="210"/>
      <c r="AT3033" s="211" t="s">
        <v>186</v>
      </c>
      <c r="AU3033" s="211" t="s">
        <v>89</v>
      </c>
      <c r="AV3033" s="13" t="s">
        <v>89</v>
      </c>
      <c r="AW3033" s="13" t="s">
        <v>35</v>
      </c>
      <c r="AX3033" s="13" t="s">
        <v>79</v>
      </c>
      <c r="AY3033" s="211" t="s">
        <v>158</v>
      </c>
    </row>
    <row r="3034" spans="1:65" s="13" customFormat="1" ht="22.5">
      <c r="B3034" s="200"/>
      <c r="C3034" s="201"/>
      <c r="D3034" s="202" t="s">
        <v>186</v>
      </c>
      <c r="E3034" s="203" t="s">
        <v>1</v>
      </c>
      <c r="F3034" s="204" t="s">
        <v>4740</v>
      </c>
      <c r="G3034" s="201"/>
      <c r="H3034" s="205">
        <v>193.155</v>
      </c>
      <c r="I3034" s="206"/>
      <c r="J3034" s="201"/>
      <c r="K3034" s="201"/>
      <c r="L3034" s="207"/>
      <c r="M3034" s="208"/>
      <c r="N3034" s="209"/>
      <c r="O3034" s="209"/>
      <c r="P3034" s="209"/>
      <c r="Q3034" s="209"/>
      <c r="R3034" s="209"/>
      <c r="S3034" s="209"/>
      <c r="T3034" s="210"/>
      <c r="AT3034" s="211" t="s">
        <v>186</v>
      </c>
      <c r="AU3034" s="211" t="s">
        <v>89</v>
      </c>
      <c r="AV3034" s="13" t="s">
        <v>89</v>
      </c>
      <c r="AW3034" s="13" t="s">
        <v>35</v>
      </c>
      <c r="AX3034" s="13" t="s">
        <v>79</v>
      </c>
      <c r="AY3034" s="211" t="s">
        <v>158</v>
      </c>
    </row>
    <row r="3035" spans="1:65" s="13" customFormat="1" ht="22.5">
      <c r="B3035" s="200"/>
      <c r="C3035" s="201"/>
      <c r="D3035" s="202" t="s">
        <v>186</v>
      </c>
      <c r="E3035" s="203" t="s">
        <v>1</v>
      </c>
      <c r="F3035" s="204" t="s">
        <v>4741</v>
      </c>
      <c r="G3035" s="201"/>
      <c r="H3035" s="205">
        <v>12.128</v>
      </c>
      <c r="I3035" s="206"/>
      <c r="J3035" s="201"/>
      <c r="K3035" s="201"/>
      <c r="L3035" s="207"/>
      <c r="M3035" s="208"/>
      <c r="N3035" s="209"/>
      <c r="O3035" s="209"/>
      <c r="P3035" s="209"/>
      <c r="Q3035" s="209"/>
      <c r="R3035" s="209"/>
      <c r="S3035" s="209"/>
      <c r="T3035" s="210"/>
      <c r="AT3035" s="211" t="s">
        <v>186</v>
      </c>
      <c r="AU3035" s="211" t="s">
        <v>89</v>
      </c>
      <c r="AV3035" s="13" t="s">
        <v>89</v>
      </c>
      <c r="AW3035" s="13" t="s">
        <v>35</v>
      </c>
      <c r="AX3035" s="13" t="s">
        <v>79</v>
      </c>
      <c r="AY3035" s="211" t="s">
        <v>158</v>
      </c>
    </row>
    <row r="3036" spans="1:65" s="13" customFormat="1">
      <c r="B3036" s="200"/>
      <c r="C3036" s="201"/>
      <c r="D3036" s="202" t="s">
        <v>186</v>
      </c>
      <c r="E3036" s="203" t="s">
        <v>1</v>
      </c>
      <c r="F3036" s="204" t="s">
        <v>4742</v>
      </c>
      <c r="G3036" s="201"/>
      <c r="H3036" s="205">
        <v>0.97599999999999998</v>
      </c>
      <c r="I3036" s="206"/>
      <c r="J3036" s="201"/>
      <c r="K3036" s="201"/>
      <c r="L3036" s="207"/>
      <c r="M3036" s="208"/>
      <c r="N3036" s="209"/>
      <c r="O3036" s="209"/>
      <c r="P3036" s="209"/>
      <c r="Q3036" s="209"/>
      <c r="R3036" s="209"/>
      <c r="S3036" s="209"/>
      <c r="T3036" s="210"/>
      <c r="AT3036" s="211" t="s">
        <v>186</v>
      </c>
      <c r="AU3036" s="211" t="s">
        <v>89</v>
      </c>
      <c r="AV3036" s="13" t="s">
        <v>89</v>
      </c>
      <c r="AW3036" s="13" t="s">
        <v>35</v>
      </c>
      <c r="AX3036" s="13" t="s">
        <v>79</v>
      </c>
      <c r="AY3036" s="211" t="s">
        <v>158</v>
      </c>
    </row>
    <row r="3037" spans="1:65" s="13" customFormat="1">
      <c r="B3037" s="200"/>
      <c r="C3037" s="201"/>
      <c r="D3037" s="202" t="s">
        <v>186</v>
      </c>
      <c r="E3037" s="203" t="s">
        <v>1</v>
      </c>
      <c r="F3037" s="204" t="s">
        <v>4743</v>
      </c>
      <c r="G3037" s="201"/>
      <c r="H3037" s="205">
        <v>1.135</v>
      </c>
      <c r="I3037" s="206"/>
      <c r="J3037" s="201"/>
      <c r="K3037" s="201"/>
      <c r="L3037" s="207"/>
      <c r="M3037" s="208"/>
      <c r="N3037" s="209"/>
      <c r="O3037" s="209"/>
      <c r="P3037" s="209"/>
      <c r="Q3037" s="209"/>
      <c r="R3037" s="209"/>
      <c r="S3037" s="209"/>
      <c r="T3037" s="210"/>
      <c r="AT3037" s="211" t="s">
        <v>186</v>
      </c>
      <c r="AU3037" s="211" t="s">
        <v>89</v>
      </c>
      <c r="AV3037" s="13" t="s">
        <v>89</v>
      </c>
      <c r="AW3037" s="13" t="s">
        <v>35</v>
      </c>
      <c r="AX3037" s="13" t="s">
        <v>79</v>
      </c>
      <c r="AY3037" s="211" t="s">
        <v>158</v>
      </c>
    </row>
    <row r="3038" spans="1:65" s="13" customFormat="1">
      <c r="B3038" s="200"/>
      <c r="C3038" s="201"/>
      <c r="D3038" s="202" t="s">
        <v>186</v>
      </c>
      <c r="E3038" s="203" t="s">
        <v>1</v>
      </c>
      <c r="F3038" s="204" t="s">
        <v>4744</v>
      </c>
      <c r="G3038" s="201"/>
      <c r="H3038" s="205">
        <v>2.0379999999999998</v>
      </c>
      <c r="I3038" s="206"/>
      <c r="J3038" s="201"/>
      <c r="K3038" s="201"/>
      <c r="L3038" s="207"/>
      <c r="M3038" s="208"/>
      <c r="N3038" s="209"/>
      <c r="O3038" s="209"/>
      <c r="P3038" s="209"/>
      <c r="Q3038" s="209"/>
      <c r="R3038" s="209"/>
      <c r="S3038" s="209"/>
      <c r="T3038" s="210"/>
      <c r="AT3038" s="211" t="s">
        <v>186</v>
      </c>
      <c r="AU3038" s="211" t="s">
        <v>89</v>
      </c>
      <c r="AV3038" s="13" t="s">
        <v>89</v>
      </c>
      <c r="AW3038" s="13" t="s">
        <v>35</v>
      </c>
      <c r="AX3038" s="13" t="s">
        <v>79</v>
      </c>
      <c r="AY3038" s="211" t="s">
        <v>158</v>
      </c>
    </row>
    <row r="3039" spans="1:65" s="13" customFormat="1">
      <c r="B3039" s="200"/>
      <c r="C3039" s="201"/>
      <c r="D3039" s="202" t="s">
        <v>186</v>
      </c>
      <c r="E3039" s="203" t="s">
        <v>1</v>
      </c>
      <c r="F3039" s="204" t="s">
        <v>4745</v>
      </c>
      <c r="G3039" s="201"/>
      <c r="H3039" s="205">
        <v>1.21</v>
      </c>
      <c r="I3039" s="206"/>
      <c r="J3039" s="201"/>
      <c r="K3039" s="201"/>
      <c r="L3039" s="207"/>
      <c r="M3039" s="208"/>
      <c r="N3039" s="209"/>
      <c r="O3039" s="209"/>
      <c r="P3039" s="209"/>
      <c r="Q3039" s="209"/>
      <c r="R3039" s="209"/>
      <c r="S3039" s="209"/>
      <c r="T3039" s="210"/>
      <c r="AT3039" s="211" t="s">
        <v>186</v>
      </c>
      <c r="AU3039" s="211" t="s">
        <v>89</v>
      </c>
      <c r="AV3039" s="13" t="s">
        <v>89</v>
      </c>
      <c r="AW3039" s="13" t="s">
        <v>35</v>
      </c>
      <c r="AX3039" s="13" t="s">
        <v>79</v>
      </c>
      <c r="AY3039" s="211" t="s">
        <v>158</v>
      </c>
    </row>
    <row r="3040" spans="1:65" s="15" customFormat="1">
      <c r="B3040" s="223"/>
      <c r="C3040" s="224"/>
      <c r="D3040" s="202" t="s">
        <v>186</v>
      </c>
      <c r="E3040" s="225" t="s">
        <v>1</v>
      </c>
      <c r="F3040" s="226" t="s">
        <v>4746</v>
      </c>
      <c r="G3040" s="224"/>
      <c r="H3040" s="227">
        <v>368.40199999999999</v>
      </c>
      <c r="I3040" s="228"/>
      <c r="J3040" s="224"/>
      <c r="K3040" s="224"/>
      <c r="L3040" s="229"/>
      <c r="M3040" s="230"/>
      <c r="N3040" s="231"/>
      <c r="O3040" s="231"/>
      <c r="P3040" s="231"/>
      <c r="Q3040" s="231"/>
      <c r="R3040" s="231"/>
      <c r="S3040" s="231"/>
      <c r="T3040" s="232"/>
      <c r="AT3040" s="233" t="s">
        <v>186</v>
      </c>
      <c r="AU3040" s="233" t="s">
        <v>89</v>
      </c>
      <c r="AV3040" s="15" t="s">
        <v>170</v>
      </c>
      <c r="AW3040" s="15" t="s">
        <v>35</v>
      </c>
      <c r="AX3040" s="15" t="s">
        <v>79</v>
      </c>
      <c r="AY3040" s="233" t="s">
        <v>158</v>
      </c>
    </row>
    <row r="3041" spans="1:65" s="13" customFormat="1">
      <c r="B3041" s="200"/>
      <c r="C3041" s="201"/>
      <c r="D3041" s="202" t="s">
        <v>186</v>
      </c>
      <c r="E3041" s="203" t="s">
        <v>1</v>
      </c>
      <c r="F3041" s="204" t="s">
        <v>4747</v>
      </c>
      <c r="G3041" s="201"/>
      <c r="H3041" s="205">
        <v>53.584000000000003</v>
      </c>
      <c r="I3041" s="206"/>
      <c r="J3041" s="201"/>
      <c r="K3041" s="201"/>
      <c r="L3041" s="207"/>
      <c r="M3041" s="208"/>
      <c r="N3041" s="209"/>
      <c r="O3041" s="209"/>
      <c r="P3041" s="209"/>
      <c r="Q3041" s="209"/>
      <c r="R3041" s="209"/>
      <c r="S3041" s="209"/>
      <c r="T3041" s="210"/>
      <c r="AT3041" s="211" t="s">
        <v>186</v>
      </c>
      <c r="AU3041" s="211" t="s">
        <v>89</v>
      </c>
      <c r="AV3041" s="13" t="s">
        <v>89</v>
      </c>
      <c r="AW3041" s="13" t="s">
        <v>35</v>
      </c>
      <c r="AX3041" s="13" t="s">
        <v>79</v>
      </c>
      <c r="AY3041" s="211" t="s">
        <v>158</v>
      </c>
    </row>
    <row r="3042" spans="1:65" s="13" customFormat="1">
      <c r="B3042" s="200"/>
      <c r="C3042" s="201"/>
      <c r="D3042" s="202" t="s">
        <v>186</v>
      </c>
      <c r="E3042" s="203" t="s">
        <v>1</v>
      </c>
      <c r="F3042" s="204" t="s">
        <v>4748</v>
      </c>
      <c r="G3042" s="201"/>
      <c r="H3042" s="205">
        <v>51.417000000000002</v>
      </c>
      <c r="I3042" s="206"/>
      <c r="J3042" s="201"/>
      <c r="K3042" s="201"/>
      <c r="L3042" s="207"/>
      <c r="M3042" s="208"/>
      <c r="N3042" s="209"/>
      <c r="O3042" s="209"/>
      <c r="P3042" s="209"/>
      <c r="Q3042" s="209"/>
      <c r="R3042" s="209"/>
      <c r="S3042" s="209"/>
      <c r="T3042" s="210"/>
      <c r="AT3042" s="211" t="s">
        <v>186</v>
      </c>
      <c r="AU3042" s="211" t="s">
        <v>89</v>
      </c>
      <c r="AV3042" s="13" t="s">
        <v>89</v>
      </c>
      <c r="AW3042" s="13" t="s">
        <v>35</v>
      </c>
      <c r="AX3042" s="13" t="s">
        <v>79</v>
      </c>
      <c r="AY3042" s="211" t="s">
        <v>158</v>
      </c>
    </row>
    <row r="3043" spans="1:65" s="15" customFormat="1">
      <c r="B3043" s="223"/>
      <c r="C3043" s="224"/>
      <c r="D3043" s="202" t="s">
        <v>186</v>
      </c>
      <c r="E3043" s="225" t="s">
        <v>1</v>
      </c>
      <c r="F3043" s="226" t="s">
        <v>4749</v>
      </c>
      <c r="G3043" s="224"/>
      <c r="H3043" s="227">
        <v>105.001</v>
      </c>
      <c r="I3043" s="228"/>
      <c r="J3043" s="224"/>
      <c r="K3043" s="224"/>
      <c r="L3043" s="229"/>
      <c r="M3043" s="230"/>
      <c r="N3043" s="231"/>
      <c r="O3043" s="231"/>
      <c r="P3043" s="231"/>
      <c r="Q3043" s="231"/>
      <c r="R3043" s="231"/>
      <c r="S3043" s="231"/>
      <c r="T3043" s="232"/>
      <c r="AT3043" s="233" t="s">
        <v>186</v>
      </c>
      <c r="AU3043" s="233" t="s">
        <v>89</v>
      </c>
      <c r="AV3043" s="15" t="s">
        <v>170</v>
      </c>
      <c r="AW3043" s="15" t="s">
        <v>35</v>
      </c>
      <c r="AX3043" s="15" t="s">
        <v>79</v>
      </c>
      <c r="AY3043" s="233" t="s">
        <v>158</v>
      </c>
    </row>
    <row r="3044" spans="1:65" s="13" customFormat="1">
      <c r="B3044" s="200"/>
      <c r="C3044" s="201"/>
      <c r="D3044" s="202" t="s">
        <v>186</v>
      </c>
      <c r="E3044" s="203" t="s">
        <v>1</v>
      </c>
      <c r="F3044" s="204" t="s">
        <v>4750</v>
      </c>
      <c r="G3044" s="201"/>
      <c r="H3044" s="205">
        <v>33.347999999999999</v>
      </c>
      <c r="I3044" s="206"/>
      <c r="J3044" s="201"/>
      <c r="K3044" s="201"/>
      <c r="L3044" s="207"/>
      <c r="M3044" s="208"/>
      <c r="N3044" s="209"/>
      <c r="O3044" s="209"/>
      <c r="P3044" s="209"/>
      <c r="Q3044" s="209"/>
      <c r="R3044" s="209"/>
      <c r="S3044" s="209"/>
      <c r="T3044" s="210"/>
      <c r="AT3044" s="211" t="s">
        <v>186</v>
      </c>
      <c r="AU3044" s="211" t="s">
        <v>89</v>
      </c>
      <c r="AV3044" s="13" t="s">
        <v>89</v>
      </c>
      <c r="AW3044" s="13" t="s">
        <v>35</v>
      </c>
      <c r="AX3044" s="13" t="s">
        <v>79</v>
      </c>
      <c r="AY3044" s="211" t="s">
        <v>158</v>
      </c>
    </row>
    <row r="3045" spans="1:65" s="13" customFormat="1">
      <c r="B3045" s="200"/>
      <c r="C3045" s="201"/>
      <c r="D3045" s="202" t="s">
        <v>186</v>
      </c>
      <c r="E3045" s="203" t="s">
        <v>1</v>
      </c>
      <c r="F3045" s="204" t="s">
        <v>4751</v>
      </c>
      <c r="G3045" s="201"/>
      <c r="H3045" s="205">
        <v>34.368000000000002</v>
      </c>
      <c r="I3045" s="206"/>
      <c r="J3045" s="201"/>
      <c r="K3045" s="201"/>
      <c r="L3045" s="207"/>
      <c r="M3045" s="208"/>
      <c r="N3045" s="209"/>
      <c r="O3045" s="209"/>
      <c r="P3045" s="209"/>
      <c r="Q3045" s="209"/>
      <c r="R3045" s="209"/>
      <c r="S3045" s="209"/>
      <c r="T3045" s="210"/>
      <c r="AT3045" s="211" t="s">
        <v>186</v>
      </c>
      <c r="AU3045" s="211" t="s">
        <v>89</v>
      </c>
      <c r="AV3045" s="13" t="s">
        <v>89</v>
      </c>
      <c r="AW3045" s="13" t="s">
        <v>35</v>
      </c>
      <c r="AX3045" s="13" t="s">
        <v>79</v>
      </c>
      <c r="AY3045" s="211" t="s">
        <v>158</v>
      </c>
    </row>
    <row r="3046" spans="1:65" s="15" customFormat="1">
      <c r="B3046" s="223"/>
      <c r="C3046" s="224"/>
      <c r="D3046" s="202" t="s">
        <v>186</v>
      </c>
      <c r="E3046" s="225" t="s">
        <v>1</v>
      </c>
      <c r="F3046" s="226" t="s">
        <v>4752</v>
      </c>
      <c r="G3046" s="224"/>
      <c r="H3046" s="227">
        <v>67.715999999999994</v>
      </c>
      <c r="I3046" s="228"/>
      <c r="J3046" s="224"/>
      <c r="K3046" s="224"/>
      <c r="L3046" s="229"/>
      <c r="M3046" s="230"/>
      <c r="N3046" s="231"/>
      <c r="O3046" s="231"/>
      <c r="P3046" s="231"/>
      <c r="Q3046" s="231"/>
      <c r="R3046" s="231"/>
      <c r="S3046" s="231"/>
      <c r="T3046" s="232"/>
      <c r="AT3046" s="233" t="s">
        <v>186</v>
      </c>
      <c r="AU3046" s="233" t="s">
        <v>89</v>
      </c>
      <c r="AV3046" s="15" t="s">
        <v>170</v>
      </c>
      <c r="AW3046" s="15" t="s">
        <v>35</v>
      </c>
      <c r="AX3046" s="15" t="s">
        <v>79</v>
      </c>
      <c r="AY3046" s="233" t="s">
        <v>158</v>
      </c>
    </row>
    <row r="3047" spans="1:65" s="13" customFormat="1">
      <c r="B3047" s="200"/>
      <c r="C3047" s="201"/>
      <c r="D3047" s="202" t="s">
        <v>186</v>
      </c>
      <c r="E3047" s="203" t="s">
        <v>1</v>
      </c>
      <c r="F3047" s="204" t="s">
        <v>4753</v>
      </c>
      <c r="G3047" s="201"/>
      <c r="H3047" s="205">
        <v>29.925000000000001</v>
      </c>
      <c r="I3047" s="206"/>
      <c r="J3047" s="201"/>
      <c r="K3047" s="201"/>
      <c r="L3047" s="207"/>
      <c r="M3047" s="208"/>
      <c r="N3047" s="209"/>
      <c r="O3047" s="209"/>
      <c r="P3047" s="209"/>
      <c r="Q3047" s="209"/>
      <c r="R3047" s="209"/>
      <c r="S3047" s="209"/>
      <c r="T3047" s="210"/>
      <c r="AT3047" s="211" t="s">
        <v>186</v>
      </c>
      <c r="AU3047" s="211" t="s">
        <v>89</v>
      </c>
      <c r="AV3047" s="13" t="s">
        <v>89</v>
      </c>
      <c r="AW3047" s="13" t="s">
        <v>35</v>
      </c>
      <c r="AX3047" s="13" t="s">
        <v>79</v>
      </c>
      <c r="AY3047" s="211" t="s">
        <v>158</v>
      </c>
    </row>
    <row r="3048" spans="1:65" s="13" customFormat="1">
      <c r="B3048" s="200"/>
      <c r="C3048" s="201"/>
      <c r="D3048" s="202" t="s">
        <v>186</v>
      </c>
      <c r="E3048" s="203" t="s">
        <v>1</v>
      </c>
      <c r="F3048" s="204" t="s">
        <v>4754</v>
      </c>
      <c r="G3048" s="201"/>
      <c r="H3048" s="205">
        <v>15.4</v>
      </c>
      <c r="I3048" s="206"/>
      <c r="J3048" s="201"/>
      <c r="K3048" s="201"/>
      <c r="L3048" s="207"/>
      <c r="M3048" s="208"/>
      <c r="N3048" s="209"/>
      <c r="O3048" s="209"/>
      <c r="P3048" s="209"/>
      <c r="Q3048" s="209"/>
      <c r="R3048" s="209"/>
      <c r="S3048" s="209"/>
      <c r="T3048" s="210"/>
      <c r="AT3048" s="211" t="s">
        <v>186</v>
      </c>
      <c r="AU3048" s="211" t="s">
        <v>89</v>
      </c>
      <c r="AV3048" s="13" t="s">
        <v>89</v>
      </c>
      <c r="AW3048" s="13" t="s">
        <v>35</v>
      </c>
      <c r="AX3048" s="13" t="s">
        <v>79</v>
      </c>
      <c r="AY3048" s="211" t="s">
        <v>158</v>
      </c>
    </row>
    <row r="3049" spans="1:65" s="15" customFormat="1">
      <c r="B3049" s="223"/>
      <c r="C3049" s="224"/>
      <c r="D3049" s="202" t="s">
        <v>186</v>
      </c>
      <c r="E3049" s="225" t="s">
        <v>1</v>
      </c>
      <c r="F3049" s="226" t="s">
        <v>4723</v>
      </c>
      <c r="G3049" s="224"/>
      <c r="H3049" s="227">
        <v>45.325000000000003</v>
      </c>
      <c r="I3049" s="228"/>
      <c r="J3049" s="224"/>
      <c r="K3049" s="224"/>
      <c r="L3049" s="229"/>
      <c r="M3049" s="230"/>
      <c r="N3049" s="231"/>
      <c r="O3049" s="231"/>
      <c r="P3049" s="231"/>
      <c r="Q3049" s="231"/>
      <c r="R3049" s="231"/>
      <c r="S3049" s="231"/>
      <c r="T3049" s="232"/>
      <c r="AT3049" s="233" t="s">
        <v>186</v>
      </c>
      <c r="AU3049" s="233" t="s">
        <v>89</v>
      </c>
      <c r="AV3049" s="15" t="s">
        <v>170</v>
      </c>
      <c r="AW3049" s="15" t="s">
        <v>35</v>
      </c>
      <c r="AX3049" s="15" t="s">
        <v>79</v>
      </c>
      <c r="AY3049" s="233" t="s">
        <v>158</v>
      </c>
    </row>
    <row r="3050" spans="1:65" s="14" customFormat="1">
      <c r="B3050" s="212"/>
      <c r="C3050" s="213"/>
      <c r="D3050" s="202" t="s">
        <v>186</v>
      </c>
      <c r="E3050" s="214" t="s">
        <v>1</v>
      </c>
      <c r="F3050" s="215" t="s">
        <v>199</v>
      </c>
      <c r="G3050" s="213"/>
      <c r="H3050" s="216">
        <v>648.73199999999997</v>
      </c>
      <c r="I3050" s="217"/>
      <c r="J3050" s="213"/>
      <c r="K3050" s="213"/>
      <c r="L3050" s="218"/>
      <c r="M3050" s="219"/>
      <c r="N3050" s="220"/>
      <c r="O3050" s="220"/>
      <c r="P3050" s="220"/>
      <c r="Q3050" s="220"/>
      <c r="R3050" s="220"/>
      <c r="S3050" s="220"/>
      <c r="T3050" s="221"/>
      <c r="AT3050" s="222" t="s">
        <v>186</v>
      </c>
      <c r="AU3050" s="222" t="s">
        <v>89</v>
      </c>
      <c r="AV3050" s="14" t="s">
        <v>165</v>
      </c>
      <c r="AW3050" s="14" t="s">
        <v>35</v>
      </c>
      <c r="AX3050" s="14" t="s">
        <v>87</v>
      </c>
      <c r="AY3050" s="222" t="s">
        <v>158</v>
      </c>
    </row>
    <row r="3051" spans="1:65" s="2" customFormat="1" ht="24.2" customHeight="1">
      <c r="A3051" s="35"/>
      <c r="B3051" s="36"/>
      <c r="C3051" s="187" t="s">
        <v>4755</v>
      </c>
      <c r="D3051" s="187" t="s">
        <v>161</v>
      </c>
      <c r="E3051" s="188" t="s">
        <v>4756</v>
      </c>
      <c r="F3051" s="189" t="s">
        <v>4757</v>
      </c>
      <c r="G3051" s="190" t="s">
        <v>216</v>
      </c>
      <c r="H3051" s="191">
        <v>67.715999999999994</v>
      </c>
      <c r="I3051" s="192"/>
      <c r="J3051" s="193">
        <f>ROUND(I3051*H3051,2)</f>
        <v>0</v>
      </c>
      <c r="K3051" s="189" t="s">
        <v>217</v>
      </c>
      <c r="L3051" s="40"/>
      <c r="M3051" s="194" t="s">
        <v>1</v>
      </c>
      <c r="N3051" s="195" t="s">
        <v>44</v>
      </c>
      <c r="O3051" s="72"/>
      <c r="P3051" s="196">
        <f>O3051*H3051</f>
        <v>0</v>
      </c>
      <c r="Q3051" s="196">
        <v>1.3999999999999999E-4</v>
      </c>
      <c r="R3051" s="196">
        <f>Q3051*H3051</f>
        <v>9.4802399999999992E-3</v>
      </c>
      <c r="S3051" s="196">
        <v>0</v>
      </c>
      <c r="T3051" s="197">
        <f>S3051*H3051</f>
        <v>0</v>
      </c>
      <c r="U3051" s="35"/>
      <c r="V3051" s="35"/>
      <c r="W3051" s="35"/>
      <c r="X3051" s="35"/>
      <c r="Y3051" s="35"/>
      <c r="Z3051" s="35"/>
      <c r="AA3051" s="35"/>
      <c r="AB3051" s="35"/>
      <c r="AC3051" s="35"/>
      <c r="AD3051" s="35"/>
      <c r="AE3051" s="35"/>
      <c r="AR3051" s="198" t="s">
        <v>263</v>
      </c>
      <c r="AT3051" s="198" t="s">
        <v>161</v>
      </c>
      <c r="AU3051" s="198" t="s">
        <v>89</v>
      </c>
      <c r="AY3051" s="18" t="s">
        <v>158</v>
      </c>
      <c r="BE3051" s="199">
        <f>IF(N3051="základní",J3051,0)</f>
        <v>0</v>
      </c>
      <c r="BF3051" s="199">
        <f>IF(N3051="snížená",J3051,0)</f>
        <v>0</v>
      </c>
      <c r="BG3051" s="199">
        <f>IF(N3051="zákl. přenesená",J3051,0)</f>
        <v>0</v>
      </c>
      <c r="BH3051" s="199">
        <f>IF(N3051="sníž. přenesená",J3051,0)</f>
        <v>0</v>
      </c>
      <c r="BI3051" s="199">
        <f>IF(N3051="nulová",J3051,0)</f>
        <v>0</v>
      </c>
      <c r="BJ3051" s="18" t="s">
        <v>87</v>
      </c>
      <c r="BK3051" s="199">
        <f>ROUND(I3051*H3051,2)</f>
        <v>0</v>
      </c>
      <c r="BL3051" s="18" t="s">
        <v>263</v>
      </c>
      <c r="BM3051" s="198" t="s">
        <v>4758</v>
      </c>
    </row>
    <row r="3052" spans="1:65" s="13" customFormat="1">
      <c r="B3052" s="200"/>
      <c r="C3052" s="201"/>
      <c r="D3052" s="202" t="s">
        <v>186</v>
      </c>
      <c r="E3052" s="203" t="s">
        <v>1</v>
      </c>
      <c r="F3052" s="204" t="s">
        <v>4750</v>
      </c>
      <c r="G3052" s="201"/>
      <c r="H3052" s="205">
        <v>33.347999999999999</v>
      </c>
      <c r="I3052" s="206"/>
      <c r="J3052" s="201"/>
      <c r="K3052" s="201"/>
      <c r="L3052" s="207"/>
      <c r="M3052" s="208"/>
      <c r="N3052" s="209"/>
      <c r="O3052" s="209"/>
      <c r="P3052" s="209"/>
      <c r="Q3052" s="209"/>
      <c r="R3052" s="209"/>
      <c r="S3052" s="209"/>
      <c r="T3052" s="210"/>
      <c r="AT3052" s="211" t="s">
        <v>186</v>
      </c>
      <c r="AU3052" s="211" t="s">
        <v>89</v>
      </c>
      <c r="AV3052" s="13" t="s">
        <v>89</v>
      </c>
      <c r="AW3052" s="13" t="s">
        <v>35</v>
      </c>
      <c r="AX3052" s="13" t="s">
        <v>79</v>
      </c>
      <c r="AY3052" s="211" t="s">
        <v>158</v>
      </c>
    </row>
    <row r="3053" spans="1:65" s="13" customFormat="1">
      <c r="B3053" s="200"/>
      <c r="C3053" s="201"/>
      <c r="D3053" s="202" t="s">
        <v>186</v>
      </c>
      <c r="E3053" s="203" t="s">
        <v>1</v>
      </c>
      <c r="F3053" s="204" t="s">
        <v>4751</v>
      </c>
      <c r="G3053" s="201"/>
      <c r="H3053" s="205">
        <v>34.368000000000002</v>
      </c>
      <c r="I3053" s="206"/>
      <c r="J3053" s="201"/>
      <c r="K3053" s="201"/>
      <c r="L3053" s="207"/>
      <c r="M3053" s="208"/>
      <c r="N3053" s="209"/>
      <c r="O3053" s="209"/>
      <c r="P3053" s="209"/>
      <c r="Q3053" s="209"/>
      <c r="R3053" s="209"/>
      <c r="S3053" s="209"/>
      <c r="T3053" s="210"/>
      <c r="AT3053" s="211" t="s">
        <v>186</v>
      </c>
      <c r="AU3053" s="211" t="s">
        <v>89</v>
      </c>
      <c r="AV3053" s="13" t="s">
        <v>89</v>
      </c>
      <c r="AW3053" s="13" t="s">
        <v>35</v>
      </c>
      <c r="AX3053" s="13" t="s">
        <v>79</v>
      </c>
      <c r="AY3053" s="211" t="s">
        <v>158</v>
      </c>
    </row>
    <row r="3054" spans="1:65" s="15" customFormat="1">
      <c r="B3054" s="223"/>
      <c r="C3054" s="224"/>
      <c r="D3054" s="202" t="s">
        <v>186</v>
      </c>
      <c r="E3054" s="225" t="s">
        <v>1</v>
      </c>
      <c r="F3054" s="226" t="s">
        <v>4752</v>
      </c>
      <c r="G3054" s="224"/>
      <c r="H3054" s="227">
        <v>67.715999999999994</v>
      </c>
      <c r="I3054" s="228"/>
      <c r="J3054" s="224"/>
      <c r="K3054" s="224"/>
      <c r="L3054" s="229"/>
      <c r="M3054" s="230"/>
      <c r="N3054" s="231"/>
      <c r="O3054" s="231"/>
      <c r="P3054" s="231"/>
      <c r="Q3054" s="231"/>
      <c r="R3054" s="231"/>
      <c r="S3054" s="231"/>
      <c r="T3054" s="232"/>
      <c r="AT3054" s="233" t="s">
        <v>186</v>
      </c>
      <c r="AU3054" s="233" t="s">
        <v>89</v>
      </c>
      <c r="AV3054" s="15" t="s">
        <v>170</v>
      </c>
      <c r="AW3054" s="15" t="s">
        <v>35</v>
      </c>
      <c r="AX3054" s="15" t="s">
        <v>87</v>
      </c>
      <c r="AY3054" s="233" t="s">
        <v>158</v>
      </c>
    </row>
    <row r="3055" spans="1:65" s="2" customFormat="1" ht="24.2" customHeight="1">
      <c r="A3055" s="35"/>
      <c r="B3055" s="36"/>
      <c r="C3055" s="187" t="s">
        <v>4759</v>
      </c>
      <c r="D3055" s="187" t="s">
        <v>161</v>
      </c>
      <c r="E3055" s="188" t="s">
        <v>4760</v>
      </c>
      <c r="F3055" s="189" t="s">
        <v>4761</v>
      </c>
      <c r="G3055" s="190" t="s">
        <v>216</v>
      </c>
      <c r="H3055" s="191">
        <v>648.73199999999997</v>
      </c>
      <c r="I3055" s="192"/>
      <c r="J3055" s="193">
        <f>ROUND(I3055*H3055,2)</f>
        <v>0</v>
      </c>
      <c r="K3055" s="189" t="s">
        <v>217</v>
      </c>
      <c r="L3055" s="40"/>
      <c r="M3055" s="194" t="s">
        <v>1</v>
      </c>
      <c r="N3055" s="195" t="s">
        <v>44</v>
      </c>
      <c r="O3055" s="72"/>
      <c r="P3055" s="196">
        <f>O3055*H3055</f>
        <v>0</v>
      </c>
      <c r="Q3055" s="196">
        <v>1.3999999999999999E-4</v>
      </c>
      <c r="R3055" s="196">
        <f>Q3055*H3055</f>
        <v>9.0822479999999983E-2</v>
      </c>
      <c r="S3055" s="196">
        <v>0</v>
      </c>
      <c r="T3055" s="197">
        <f>S3055*H3055</f>
        <v>0</v>
      </c>
      <c r="U3055" s="35"/>
      <c r="V3055" s="35"/>
      <c r="W3055" s="35"/>
      <c r="X3055" s="35"/>
      <c r="Y3055" s="35"/>
      <c r="Z3055" s="35"/>
      <c r="AA3055" s="35"/>
      <c r="AB3055" s="35"/>
      <c r="AC3055" s="35"/>
      <c r="AD3055" s="35"/>
      <c r="AE3055" s="35"/>
      <c r="AR3055" s="198" t="s">
        <v>263</v>
      </c>
      <c r="AT3055" s="198" t="s">
        <v>161</v>
      </c>
      <c r="AU3055" s="198" t="s">
        <v>89</v>
      </c>
      <c r="AY3055" s="18" t="s">
        <v>158</v>
      </c>
      <c r="BE3055" s="199">
        <f>IF(N3055="základní",J3055,0)</f>
        <v>0</v>
      </c>
      <c r="BF3055" s="199">
        <f>IF(N3055="snížená",J3055,0)</f>
        <v>0</v>
      </c>
      <c r="BG3055" s="199">
        <f>IF(N3055="zákl. přenesená",J3055,0)</f>
        <v>0</v>
      </c>
      <c r="BH3055" s="199">
        <f>IF(N3055="sníž. přenesená",J3055,0)</f>
        <v>0</v>
      </c>
      <c r="BI3055" s="199">
        <f>IF(N3055="nulová",J3055,0)</f>
        <v>0</v>
      </c>
      <c r="BJ3055" s="18" t="s">
        <v>87</v>
      </c>
      <c r="BK3055" s="199">
        <f>ROUND(I3055*H3055,2)</f>
        <v>0</v>
      </c>
      <c r="BL3055" s="18" t="s">
        <v>263</v>
      </c>
      <c r="BM3055" s="198" t="s">
        <v>4762</v>
      </c>
    </row>
    <row r="3056" spans="1:65" s="2" customFormat="1" ht="21.75" customHeight="1">
      <c r="A3056" s="35"/>
      <c r="B3056" s="36"/>
      <c r="C3056" s="187" t="s">
        <v>4763</v>
      </c>
      <c r="D3056" s="187" t="s">
        <v>161</v>
      </c>
      <c r="E3056" s="188" t="s">
        <v>4764</v>
      </c>
      <c r="F3056" s="189" t="s">
        <v>4765</v>
      </c>
      <c r="G3056" s="190" t="s">
        <v>216</v>
      </c>
      <c r="H3056" s="191">
        <v>90.353999999999999</v>
      </c>
      <c r="I3056" s="192"/>
      <c r="J3056" s="193">
        <f>ROUND(I3056*H3056,2)</f>
        <v>0</v>
      </c>
      <c r="K3056" s="189" t="s">
        <v>217</v>
      </c>
      <c r="L3056" s="40"/>
      <c r="M3056" s="194" t="s">
        <v>1</v>
      </c>
      <c r="N3056" s="195" t="s">
        <v>44</v>
      </c>
      <c r="O3056" s="72"/>
      <c r="P3056" s="196">
        <f>O3056*H3056</f>
        <v>0</v>
      </c>
      <c r="Q3056" s="196">
        <v>3.0000000000000001E-3</v>
      </c>
      <c r="R3056" s="196">
        <f>Q3056*H3056</f>
        <v>0.27106200000000003</v>
      </c>
      <c r="S3056" s="196">
        <v>0</v>
      </c>
      <c r="T3056" s="197">
        <f>S3056*H3056</f>
        <v>0</v>
      </c>
      <c r="U3056" s="35"/>
      <c r="V3056" s="35"/>
      <c r="W3056" s="35"/>
      <c r="X3056" s="35"/>
      <c r="Y3056" s="35"/>
      <c r="Z3056" s="35"/>
      <c r="AA3056" s="35"/>
      <c r="AB3056" s="35"/>
      <c r="AC3056" s="35"/>
      <c r="AD3056" s="35"/>
      <c r="AE3056" s="35"/>
      <c r="AR3056" s="198" t="s">
        <v>263</v>
      </c>
      <c r="AT3056" s="198" t="s">
        <v>161</v>
      </c>
      <c r="AU3056" s="198" t="s">
        <v>89</v>
      </c>
      <c r="AY3056" s="18" t="s">
        <v>158</v>
      </c>
      <c r="BE3056" s="199">
        <f>IF(N3056="základní",J3056,0)</f>
        <v>0</v>
      </c>
      <c r="BF3056" s="199">
        <f>IF(N3056="snížená",J3056,0)</f>
        <v>0</v>
      </c>
      <c r="BG3056" s="199">
        <f>IF(N3056="zákl. přenesená",J3056,0)</f>
        <v>0</v>
      </c>
      <c r="BH3056" s="199">
        <f>IF(N3056="sníž. přenesená",J3056,0)</f>
        <v>0</v>
      </c>
      <c r="BI3056" s="199">
        <f>IF(N3056="nulová",J3056,0)</f>
        <v>0</v>
      </c>
      <c r="BJ3056" s="18" t="s">
        <v>87</v>
      </c>
      <c r="BK3056" s="199">
        <f>ROUND(I3056*H3056,2)</f>
        <v>0</v>
      </c>
      <c r="BL3056" s="18" t="s">
        <v>263</v>
      </c>
      <c r="BM3056" s="198" t="s">
        <v>4766</v>
      </c>
    </row>
    <row r="3057" spans="1:65" s="13" customFormat="1">
      <c r="B3057" s="200"/>
      <c r="C3057" s="201"/>
      <c r="D3057" s="202" t="s">
        <v>186</v>
      </c>
      <c r="E3057" s="203" t="s">
        <v>1</v>
      </c>
      <c r="F3057" s="204" t="s">
        <v>4767</v>
      </c>
      <c r="G3057" s="201"/>
      <c r="H3057" s="205">
        <v>90.353999999999999</v>
      </c>
      <c r="I3057" s="206"/>
      <c r="J3057" s="201"/>
      <c r="K3057" s="201"/>
      <c r="L3057" s="207"/>
      <c r="M3057" s="208"/>
      <c r="N3057" s="209"/>
      <c r="O3057" s="209"/>
      <c r="P3057" s="209"/>
      <c r="Q3057" s="209"/>
      <c r="R3057" s="209"/>
      <c r="S3057" s="209"/>
      <c r="T3057" s="210"/>
      <c r="AT3057" s="211" t="s">
        <v>186</v>
      </c>
      <c r="AU3057" s="211" t="s">
        <v>89</v>
      </c>
      <c r="AV3057" s="13" t="s">
        <v>89</v>
      </c>
      <c r="AW3057" s="13" t="s">
        <v>35</v>
      </c>
      <c r="AX3057" s="13" t="s">
        <v>87</v>
      </c>
      <c r="AY3057" s="211" t="s">
        <v>158</v>
      </c>
    </row>
    <row r="3058" spans="1:65" s="2" customFormat="1" ht="33" customHeight="1">
      <c r="A3058" s="35"/>
      <c r="B3058" s="36"/>
      <c r="C3058" s="187" t="s">
        <v>2629</v>
      </c>
      <c r="D3058" s="187" t="s">
        <v>161</v>
      </c>
      <c r="E3058" s="188" t="s">
        <v>4768</v>
      </c>
      <c r="F3058" s="189" t="s">
        <v>4769</v>
      </c>
      <c r="G3058" s="190" t="s">
        <v>216</v>
      </c>
      <c r="H3058" s="191">
        <v>56.68</v>
      </c>
      <c r="I3058" s="192"/>
      <c r="J3058" s="193">
        <f>ROUND(I3058*H3058,2)</f>
        <v>0</v>
      </c>
      <c r="K3058" s="189" t="s">
        <v>217</v>
      </c>
      <c r="L3058" s="40"/>
      <c r="M3058" s="194" t="s">
        <v>1</v>
      </c>
      <c r="N3058" s="195" t="s">
        <v>44</v>
      </c>
      <c r="O3058" s="72"/>
      <c r="P3058" s="196">
        <f>O3058*H3058</f>
        <v>0</v>
      </c>
      <c r="Q3058" s="196">
        <v>3.2000000000000003E-4</v>
      </c>
      <c r="R3058" s="196">
        <f>Q3058*H3058</f>
        <v>1.81376E-2</v>
      </c>
      <c r="S3058" s="196">
        <v>0</v>
      </c>
      <c r="T3058" s="197">
        <f>S3058*H3058</f>
        <v>0</v>
      </c>
      <c r="U3058" s="35"/>
      <c r="V3058" s="35"/>
      <c r="W3058" s="35"/>
      <c r="X3058" s="35"/>
      <c r="Y3058" s="35"/>
      <c r="Z3058" s="35"/>
      <c r="AA3058" s="35"/>
      <c r="AB3058" s="35"/>
      <c r="AC3058" s="35"/>
      <c r="AD3058" s="35"/>
      <c r="AE3058" s="35"/>
      <c r="AR3058" s="198" t="s">
        <v>263</v>
      </c>
      <c r="AT3058" s="198" t="s">
        <v>161</v>
      </c>
      <c r="AU3058" s="198" t="s">
        <v>89</v>
      </c>
      <c r="AY3058" s="18" t="s">
        <v>158</v>
      </c>
      <c r="BE3058" s="199">
        <f>IF(N3058="základní",J3058,0)</f>
        <v>0</v>
      </c>
      <c r="BF3058" s="199">
        <f>IF(N3058="snížená",J3058,0)</f>
        <v>0</v>
      </c>
      <c r="BG3058" s="199">
        <f>IF(N3058="zákl. přenesená",J3058,0)</f>
        <v>0</v>
      </c>
      <c r="BH3058" s="199">
        <f>IF(N3058="sníž. přenesená",J3058,0)</f>
        <v>0</v>
      </c>
      <c r="BI3058" s="199">
        <f>IF(N3058="nulová",J3058,0)</f>
        <v>0</v>
      </c>
      <c r="BJ3058" s="18" t="s">
        <v>87</v>
      </c>
      <c r="BK3058" s="199">
        <f>ROUND(I3058*H3058,2)</f>
        <v>0</v>
      </c>
      <c r="BL3058" s="18" t="s">
        <v>263</v>
      </c>
      <c r="BM3058" s="198" t="s">
        <v>4770</v>
      </c>
    </row>
    <row r="3059" spans="1:65" s="13" customFormat="1">
      <c r="B3059" s="200"/>
      <c r="C3059" s="201"/>
      <c r="D3059" s="202" t="s">
        <v>186</v>
      </c>
      <c r="E3059" s="203" t="s">
        <v>1</v>
      </c>
      <c r="F3059" s="204" t="s">
        <v>4771</v>
      </c>
      <c r="G3059" s="201"/>
      <c r="H3059" s="205">
        <v>56.68</v>
      </c>
      <c r="I3059" s="206"/>
      <c r="J3059" s="201"/>
      <c r="K3059" s="201"/>
      <c r="L3059" s="207"/>
      <c r="M3059" s="208"/>
      <c r="N3059" s="209"/>
      <c r="O3059" s="209"/>
      <c r="P3059" s="209"/>
      <c r="Q3059" s="209"/>
      <c r="R3059" s="209"/>
      <c r="S3059" s="209"/>
      <c r="T3059" s="210"/>
      <c r="AT3059" s="211" t="s">
        <v>186</v>
      </c>
      <c r="AU3059" s="211" t="s">
        <v>89</v>
      </c>
      <c r="AV3059" s="13" t="s">
        <v>89</v>
      </c>
      <c r="AW3059" s="13" t="s">
        <v>35</v>
      </c>
      <c r="AX3059" s="13" t="s">
        <v>87</v>
      </c>
      <c r="AY3059" s="211" t="s">
        <v>158</v>
      </c>
    </row>
    <row r="3060" spans="1:65" s="2" customFormat="1" ht="24.2" customHeight="1">
      <c r="A3060" s="35"/>
      <c r="B3060" s="36"/>
      <c r="C3060" s="187" t="s">
        <v>2635</v>
      </c>
      <c r="D3060" s="187" t="s">
        <v>161</v>
      </c>
      <c r="E3060" s="188" t="s">
        <v>4772</v>
      </c>
      <c r="F3060" s="189" t="s">
        <v>4773</v>
      </c>
      <c r="G3060" s="190" t="s">
        <v>216</v>
      </c>
      <c r="H3060" s="191">
        <v>56.68</v>
      </c>
      <c r="I3060" s="192"/>
      <c r="J3060" s="193">
        <f>ROUND(I3060*H3060,2)</f>
        <v>0</v>
      </c>
      <c r="K3060" s="189" t="s">
        <v>1</v>
      </c>
      <c r="L3060" s="40"/>
      <c r="M3060" s="194" t="s">
        <v>1</v>
      </c>
      <c r="N3060" s="195" t="s">
        <v>44</v>
      </c>
      <c r="O3060" s="72"/>
      <c r="P3060" s="196">
        <f>O3060*H3060</f>
        <v>0</v>
      </c>
      <c r="Q3060" s="196">
        <v>6.2E-4</v>
      </c>
      <c r="R3060" s="196">
        <f>Q3060*H3060</f>
        <v>3.5141600000000002E-2</v>
      </c>
      <c r="S3060" s="196">
        <v>0</v>
      </c>
      <c r="T3060" s="197">
        <f>S3060*H3060</f>
        <v>0</v>
      </c>
      <c r="U3060" s="35"/>
      <c r="V3060" s="35"/>
      <c r="W3060" s="35"/>
      <c r="X3060" s="35"/>
      <c r="Y3060" s="35"/>
      <c r="Z3060" s="35"/>
      <c r="AA3060" s="35"/>
      <c r="AB3060" s="35"/>
      <c r="AC3060" s="35"/>
      <c r="AD3060" s="35"/>
      <c r="AE3060" s="35"/>
      <c r="AR3060" s="198" t="s">
        <v>263</v>
      </c>
      <c r="AT3060" s="198" t="s">
        <v>161</v>
      </c>
      <c r="AU3060" s="198" t="s">
        <v>89</v>
      </c>
      <c r="AY3060" s="18" t="s">
        <v>158</v>
      </c>
      <c r="BE3060" s="199">
        <f>IF(N3060="základní",J3060,0)</f>
        <v>0</v>
      </c>
      <c r="BF3060" s="199">
        <f>IF(N3060="snížená",J3060,0)</f>
        <v>0</v>
      </c>
      <c r="BG3060" s="199">
        <f>IF(N3060="zákl. přenesená",J3060,0)</f>
        <v>0</v>
      </c>
      <c r="BH3060" s="199">
        <f>IF(N3060="sníž. přenesená",J3060,0)</f>
        <v>0</v>
      </c>
      <c r="BI3060" s="199">
        <f>IF(N3060="nulová",J3060,0)</f>
        <v>0</v>
      </c>
      <c r="BJ3060" s="18" t="s">
        <v>87</v>
      </c>
      <c r="BK3060" s="199">
        <f>ROUND(I3060*H3060,2)</f>
        <v>0</v>
      </c>
      <c r="BL3060" s="18" t="s">
        <v>263</v>
      </c>
      <c r="BM3060" s="198" t="s">
        <v>4774</v>
      </c>
    </row>
    <row r="3061" spans="1:65" s="13" customFormat="1">
      <c r="B3061" s="200"/>
      <c r="C3061" s="201"/>
      <c r="D3061" s="202" t="s">
        <v>186</v>
      </c>
      <c r="E3061" s="203" t="s">
        <v>1</v>
      </c>
      <c r="F3061" s="204" t="s">
        <v>4771</v>
      </c>
      <c r="G3061" s="201"/>
      <c r="H3061" s="205">
        <v>56.68</v>
      </c>
      <c r="I3061" s="206"/>
      <c r="J3061" s="201"/>
      <c r="K3061" s="201"/>
      <c r="L3061" s="207"/>
      <c r="M3061" s="208"/>
      <c r="N3061" s="209"/>
      <c r="O3061" s="209"/>
      <c r="P3061" s="209"/>
      <c r="Q3061" s="209"/>
      <c r="R3061" s="209"/>
      <c r="S3061" s="209"/>
      <c r="T3061" s="210"/>
      <c r="AT3061" s="211" t="s">
        <v>186</v>
      </c>
      <c r="AU3061" s="211" t="s">
        <v>89</v>
      </c>
      <c r="AV3061" s="13" t="s">
        <v>89</v>
      </c>
      <c r="AW3061" s="13" t="s">
        <v>35</v>
      </c>
      <c r="AX3061" s="13" t="s">
        <v>87</v>
      </c>
      <c r="AY3061" s="211" t="s">
        <v>158</v>
      </c>
    </row>
    <row r="3062" spans="1:65" s="2" customFormat="1" ht="24.2" customHeight="1">
      <c r="A3062" s="35"/>
      <c r="B3062" s="36"/>
      <c r="C3062" s="187" t="s">
        <v>4775</v>
      </c>
      <c r="D3062" s="187" t="s">
        <v>161</v>
      </c>
      <c r="E3062" s="188" t="s">
        <v>4776</v>
      </c>
      <c r="F3062" s="189" t="s">
        <v>4777</v>
      </c>
      <c r="G3062" s="190" t="s">
        <v>216</v>
      </c>
      <c r="H3062" s="191">
        <v>329.30399999999997</v>
      </c>
      <c r="I3062" s="192"/>
      <c r="J3062" s="193">
        <f>ROUND(I3062*H3062,2)</f>
        <v>0</v>
      </c>
      <c r="K3062" s="189" t="s">
        <v>217</v>
      </c>
      <c r="L3062" s="40"/>
      <c r="M3062" s="194" t="s">
        <v>1</v>
      </c>
      <c r="N3062" s="195" t="s">
        <v>44</v>
      </c>
      <c r="O3062" s="72"/>
      <c r="P3062" s="196">
        <f>O3062*H3062</f>
        <v>0</v>
      </c>
      <c r="Q3062" s="196">
        <v>8.0000000000000007E-5</v>
      </c>
      <c r="R3062" s="196">
        <f>Q3062*H3062</f>
        <v>2.6344320000000001E-2</v>
      </c>
      <c r="S3062" s="196">
        <v>0</v>
      </c>
      <c r="T3062" s="197">
        <f>S3062*H3062</f>
        <v>0</v>
      </c>
      <c r="U3062" s="35"/>
      <c r="V3062" s="35"/>
      <c r="W3062" s="35"/>
      <c r="X3062" s="35"/>
      <c r="Y3062" s="35"/>
      <c r="Z3062" s="35"/>
      <c r="AA3062" s="35"/>
      <c r="AB3062" s="35"/>
      <c r="AC3062" s="35"/>
      <c r="AD3062" s="35"/>
      <c r="AE3062" s="35"/>
      <c r="AR3062" s="198" t="s">
        <v>263</v>
      </c>
      <c r="AT3062" s="198" t="s">
        <v>161</v>
      </c>
      <c r="AU3062" s="198" t="s">
        <v>89</v>
      </c>
      <c r="AY3062" s="18" t="s">
        <v>158</v>
      </c>
      <c r="BE3062" s="199">
        <f>IF(N3062="základní",J3062,0)</f>
        <v>0</v>
      </c>
      <c r="BF3062" s="199">
        <f>IF(N3062="snížená",J3062,0)</f>
        <v>0</v>
      </c>
      <c r="BG3062" s="199">
        <f>IF(N3062="zákl. přenesená",J3062,0)</f>
        <v>0</v>
      </c>
      <c r="BH3062" s="199">
        <f>IF(N3062="sníž. přenesená",J3062,0)</f>
        <v>0</v>
      </c>
      <c r="BI3062" s="199">
        <f>IF(N3062="nulová",J3062,0)</f>
        <v>0</v>
      </c>
      <c r="BJ3062" s="18" t="s">
        <v>87</v>
      </c>
      <c r="BK3062" s="199">
        <f>ROUND(I3062*H3062,2)</f>
        <v>0</v>
      </c>
      <c r="BL3062" s="18" t="s">
        <v>263</v>
      </c>
      <c r="BM3062" s="198" t="s">
        <v>4778</v>
      </c>
    </row>
    <row r="3063" spans="1:65" s="13" customFormat="1">
      <c r="B3063" s="200"/>
      <c r="C3063" s="201"/>
      <c r="D3063" s="202" t="s">
        <v>186</v>
      </c>
      <c r="E3063" s="203" t="s">
        <v>1</v>
      </c>
      <c r="F3063" s="204" t="s">
        <v>4779</v>
      </c>
      <c r="G3063" s="201"/>
      <c r="H3063" s="205">
        <v>329.30399999999997</v>
      </c>
      <c r="I3063" s="206"/>
      <c r="J3063" s="201"/>
      <c r="K3063" s="201"/>
      <c r="L3063" s="207"/>
      <c r="M3063" s="208"/>
      <c r="N3063" s="209"/>
      <c r="O3063" s="209"/>
      <c r="P3063" s="209"/>
      <c r="Q3063" s="209"/>
      <c r="R3063" s="209"/>
      <c r="S3063" s="209"/>
      <c r="T3063" s="210"/>
      <c r="AT3063" s="211" t="s">
        <v>186</v>
      </c>
      <c r="AU3063" s="211" t="s">
        <v>89</v>
      </c>
      <c r="AV3063" s="13" t="s">
        <v>89</v>
      </c>
      <c r="AW3063" s="13" t="s">
        <v>35</v>
      </c>
      <c r="AX3063" s="13" t="s">
        <v>87</v>
      </c>
      <c r="AY3063" s="211" t="s">
        <v>158</v>
      </c>
    </row>
    <row r="3064" spans="1:65" s="2" customFormat="1" ht="21.75" customHeight="1">
      <c r="A3064" s="35"/>
      <c r="B3064" s="36"/>
      <c r="C3064" s="187" t="s">
        <v>4780</v>
      </c>
      <c r="D3064" s="187" t="s">
        <v>161</v>
      </c>
      <c r="E3064" s="188" t="s">
        <v>4781</v>
      </c>
      <c r="F3064" s="189" t="s">
        <v>4782</v>
      </c>
      <c r="G3064" s="190" t="s">
        <v>216</v>
      </c>
      <c r="H3064" s="191">
        <v>329.30399999999997</v>
      </c>
      <c r="I3064" s="192"/>
      <c r="J3064" s="193">
        <f>ROUND(I3064*H3064,2)</f>
        <v>0</v>
      </c>
      <c r="K3064" s="189" t="s">
        <v>217</v>
      </c>
      <c r="L3064" s="40"/>
      <c r="M3064" s="194" t="s">
        <v>1</v>
      </c>
      <c r="N3064" s="195" t="s">
        <v>44</v>
      </c>
      <c r="O3064" s="72"/>
      <c r="P3064" s="196">
        <f>O3064*H3064</f>
        <v>0</v>
      </c>
      <c r="Q3064" s="196">
        <v>2.7999999999999998E-4</v>
      </c>
      <c r="R3064" s="196">
        <f>Q3064*H3064</f>
        <v>9.2205119999999988E-2</v>
      </c>
      <c r="S3064" s="196">
        <v>0</v>
      </c>
      <c r="T3064" s="197">
        <f>S3064*H3064</f>
        <v>0</v>
      </c>
      <c r="U3064" s="35"/>
      <c r="V3064" s="35"/>
      <c r="W3064" s="35"/>
      <c r="X3064" s="35"/>
      <c r="Y3064" s="35"/>
      <c r="Z3064" s="35"/>
      <c r="AA3064" s="35"/>
      <c r="AB3064" s="35"/>
      <c r="AC3064" s="35"/>
      <c r="AD3064" s="35"/>
      <c r="AE3064" s="35"/>
      <c r="AR3064" s="198" t="s">
        <v>263</v>
      </c>
      <c r="AT3064" s="198" t="s">
        <v>161</v>
      </c>
      <c r="AU3064" s="198" t="s">
        <v>89</v>
      </c>
      <c r="AY3064" s="18" t="s">
        <v>158</v>
      </c>
      <c r="BE3064" s="199">
        <f>IF(N3064="základní",J3064,0)</f>
        <v>0</v>
      </c>
      <c r="BF3064" s="199">
        <f>IF(N3064="snížená",J3064,0)</f>
        <v>0</v>
      </c>
      <c r="BG3064" s="199">
        <f>IF(N3064="zákl. přenesená",J3064,0)</f>
        <v>0</v>
      </c>
      <c r="BH3064" s="199">
        <f>IF(N3064="sníž. přenesená",J3064,0)</f>
        <v>0</v>
      </c>
      <c r="BI3064" s="199">
        <f>IF(N3064="nulová",J3064,0)</f>
        <v>0</v>
      </c>
      <c r="BJ3064" s="18" t="s">
        <v>87</v>
      </c>
      <c r="BK3064" s="199">
        <f>ROUND(I3064*H3064,2)</f>
        <v>0</v>
      </c>
      <c r="BL3064" s="18" t="s">
        <v>263</v>
      </c>
      <c r="BM3064" s="198" t="s">
        <v>4783</v>
      </c>
    </row>
    <row r="3065" spans="1:65" s="13" customFormat="1" ht="22.5">
      <c r="B3065" s="200"/>
      <c r="C3065" s="201"/>
      <c r="D3065" s="202" t="s">
        <v>186</v>
      </c>
      <c r="E3065" s="203" t="s">
        <v>1</v>
      </c>
      <c r="F3065" s="204" t="s">
        <v>4784</v>
      </c>
      <c r="G3065" s="201"/>
      <c r="H3065" s="205">
        <v>17.981000000000002</v>
      </c>
      <c r="I3065" s="206"/>
      <c r="J3065" s="201"/>
      <c r="K3065" s="201"/>
      <c r="L3065" s="207"/>
      <c r="M3065" s="208"/>
      <c r="N3065" s="209"/>
      <c r="O3065" s="209"/>
      <c r="P3065" s="209"/>
      <c r="Q3065" s="209"/>
      <c r="R3065" s="209"/>
      <c r="S3065" s="209"/>
      <c r="T3065" s="210"/>
      <c r="AT3065" s="211" t="s">
        <v>186</v>
      </c>
      <c r="AU3065" s="211" t="s">
        <v>89</v>
      </c>
      <c r="AV3065" s="13" t="s">
        <v>89</v>
      </c>
      <c r="AW3065" s="13" t="s">
        <v>35</v>
      </c>
      <c r="AX3065" s="13" t="s">
        <v>79</v>
      </c>
      <c r="AY3065" s="211" t="s">
        <v>158</v>
      </c>
    </row>
    <row r="3066" spans="1:65" s="13" customFormat="1">
      <c r="B3066" s="200"/>
      <c r="C3066" s="201"/>
      <c r="D3066" s="202" t="s">
        <v>186</v>
      </c>
      <c r="E3066" s="203" t="s">
        <v>1</v>
      </c>
      <c r="F3066" s="204" t="s">
        <v>4785</v>
      </c>
      <c r="G3066" s="201"/>
      <c r="H3066" s="205">
        <v>0.56999999999999995</v>
      </c>
      <c r="I3066" s="206"/>
      <c r="J3066" s="201"/>
      <c r="K3066" s="201"/>
      <c r="L3066" s="207"/>
      <c r="M3066" s="208"/>
      <c r="N3066" s="209"/>
      <c r="O3066" s="209"/>
      <c r="P3066" s="209"/>
      <c r="Q3066" s="209"/>
      <c r="R3066" s="209"/>
      <c r="S3066" s="209"/>
      <c r="T3066" s="210"/>
      <c r="AT3066" s="211" t="s">
        <v>186</v>
      </c>
      <c r="AU3066" s="211" t="s">
        <v>89</v>
      </c>
      <c r="AV3066" s="13" t="s">
        <v>89</v>
      </c>
      <c r="AW3066" s="13" t="s">
        <v>35</v>
      </c>
      <c r="AX3066" s="13" t="s">
        <v>79</v>
      </c>
      <c r="AY3066" s="211" t="s">
        <v>158</v>
      </c>
    </row>
    <row r="3067" spans="1:65" s="13" customFormat="1">
      <c r="B3067" s="200"/>
      <c r="C3067" s="201"/>
      <c r="D3067" s="202" t="s">
        <v>186</v>
      </c>
      <c r="E3067" s="203" t="s">
        <v>1</v>
      </c>
      <c r="F3067" s="204" t="s">
        <v>4786</v>
      </c>
      <c r="G3067" s="201"/>
      <c r="H3067" s="205">
        <v>4.7039999999999997</v>
      </c>
      <c r="I3067" s="206"/>
      <c r="J3067" s="201"/>
      <c r="K3067" s="201"/>
      <c r="L3067" s="207"/>
      <c r="M3067" s="208"/>
      <c r="N3067" s="209"/>
      <c r="O3067" s="209"/>
      <c r="P3067" s="209"/>
      <c r="Q3067" s="209"/>
      <c r="R3067" s="209"/>
      <c r="S3067" s="209"/>
      <c r="T3067" s="210"/>
      <c r="AT3067" s="211" t="s">
        <v>186</v>
      </c>
      <c r="AU3067" s="211" t="s">
        <v>89</v>
      </c>
      <c r="AV3067" s="13" t="s">
        <v>89</v>
      </c>
      <c r="AW3067" s="13" t="s">
        <v>35</v>
      </c>
      <c r="AX3067" s="13" t="s">
        <v>79</v>
      </c>
      <c r="AY3067" s="211" t="s">
        <v>158</v>
      </c>
    </row>
    <row r="3068" spans="1:65" s="13" customFormat="1" ht="22.5">
      <c r="B3068" s="200"/>
      <c r="C3068" s="201"/>
      <c r="D3068" s="202" t="s">
        <v>186</v>
      </c>
      <c r="E3068" s="203" t="s">
        <v>1</v>
      </c>
      <c r="F3068" s="204" t="s">
        <v>4787</v>
      </c>
      <c r="G3068" s="201"/>
      <c r="H3068" s="205">
        <v>178.001</v>
      </c>
      <c r="I3068" s="206"/>
      <c r="J3068" s="201"/>
      <c r="K3068" s="201"/>
      <c r="L3068" s="207"/>
      <c r="M3068" s="208"/>
      <c r="N3068" s="209"/>
      <c r="O3068" s="209"/>
      <c r="P3068" s="209"/>
      <c r="Q3068" s="209"/>
      <c r="R3068" s="209"/>
      <c r="S3068" s="209"/>
      <c r="T3068" s="210"/>
      <c r="AT3068" s="211" t="s">
        <v>186</v>
      </c>
      <c r="AU3068" s="211" t="s">
        <v>89</v>
      </c>
      <c r="AV3068" s="13" t="s">
        <v>89</v>
      </c>
      <c r="AW3068" s="13" t="s">
        <v>35</v>
      </c>
      <c r="AX3068" s="13" t="s">
        <v>79</v>
      </c>
      <c r="AY3068" s="211" t="s">
        <v>158</v>
      </c>
    </row>
    <row r="3069" spans="1:65" s="13" customFormat="1" ht="22.5">
      <c r="B3069" s="200"/>
      <c r="C3069" s="201"/>
      <c r="D3069" s="202" t="s">
        <v>186</v>
      </c>
      <c r="E3069" s="203" t="s">
        <v>1</v>
      </c>
      <c r="F3069" s="204" t="s">
        <v>4788</v>
      </c>
      <c r="G3069" s="201"/>
      <c r="H3069" s="205">
        <v>7.4859999999999998</v>
      </c>
      <c r="I3069" s="206"/>
      <c r="J3069" s="201"/>
      <c r="K3069" s="201"/>
      <c r="L3069" s="207"/>
      <c r="M3069" s="208"/>
      <c r="N3069" s="209"/>
      <c r="O3069" s="209"/>
      <c r="P3069" s="209"/>
      <c r="Q3069" s="209"/>
      <c r="R3069" s="209"/>
      <c r="S3069" s="209"/>
      <c r="T3069" s="210"/>
      <c r="AT3069" s="211" t="s">
        <v>186</v>
      </c>
      <c r="AU3069" s="211" t="s">
        <v>89</v>
      </c>
      <c r="AV3069" s="13" t="s">
        <v>89</v>
      </c>
      <c r="AW3069" s="13" t="s">
        <v>35</v>
      </c>
      <c r="AX3069" s="13" t="s">
        <v>79</v>
      </c>
      <c r="AY3069" s="211" t="s">
        <v>158</v>
      </c>
    </row>
    <row r="3070" spans="1:65" s="13" customFormat="1" ht="22.5">
      <c r="B3070" s="200"/>
      <c r="C3070" s="201"/>
      <c r="D3070" s="202" t="s">
        <v>186</v>
      </c>
      <c r="E3070" s="203" t="s">
        <v>1</v>
      </c>
      <c r="F3070" s="204" t="s">
        <v>4789</v>
      </c>
      <c r="G3070" s="201"/>
      <c r="H3070" s="205">
        <v>90.353999999999999</v>
      </c>
      <c r="I3070" s="206"/>
      <c r="J3070" s="201"/>
      <c r="K3070" s="201"/>
      <c r="L3070" s="207"/>
      <c r="M3070" s="208"/>
      <c r="N3070" s="209"/>
      <c r="O3070" s="209"/>
      <c r="P3070" s="209"/>
      <c r="Q3070" s="209"/>
      <c r="R3070" s="209"/>
      <c r="S3070" s="209"/>
      <c r="T3070" s="210"/>
      <c r="AT3070" s="211" t="s">
        <v>186</v>
      </c>
      <c r="AU3070" s="211" t="s">
        <v>89</v>
      </c>
      <c r="AV3070" s="13" t="s">
        <v>89</v>
      </c>
      <c r="AW3070" s="13" t="s">
        <v>35</v>
      </c>
      <c r="AX3070" s="13" t="s">
        <v>79</v>
      </c>
      <c r="AY3070" s="211" t="s">
        <v>158</v>
      </c>
    </row>
    <row r="3071" spans="1:65" s="13" customFormat="1" ht="22.5">
      <c r="B3071" s="200"/>
      <c r="C3071" s="201"/>
      <c r="D3071" s="202" t="s">
        <v>186</v>
      </c>
      <c r="E3071" s="203" t="s">
        <v>1</v>
      </c>
      <c r="F3071" s="204" t="s">
        <v>4790</v>
      </c>
      <c r="G3071" s="201"/>
      <c r="H3071" s="205">
        <v>9.1430000000000007</v>
      </c>
      <c r="I3071" s="206"/>
      <c r="J3071" s="201"/>
      <c r="K3071" s="201"/>
      <c r="L3071" s="207"/>
      <c r="M3071" s="208"/>
      <c r="N3071" s="209"/>
      <c r="O3071" s="209"/>
      <c r="P3071" s="209"/>
      <c r="Q3071" s="209"/>
      <c r="R3071" s="209"/>
      <c r="S3071" s="209"/>
      <c r="T3071" s="210"/>
      <c r="AT3071" s="211" t="s">
        <v>186</v>
      </c>
      <c r="AU3071" s="211" t="s">
        <v>89</v>
      </c>
      <c r="AV3071" s="13" t="s">
        <v>89</v>
      </c>
      <c r="AW3071" s="13" t="s">
        <v>35</v>
      </c>
      <c r="AX3071" s="13" t="s">
        <v>79</v>
      </c>
      <c r="AY3071" s="211" t="s">
        <v>158</v>
      </c>
    </row>
    <row r="3072" spans="1:65" s="13" customFormat="1">
      <c r="B3072" s="200"/>
      <c r="C3072" s="201"/>
      <c r="D3072" s="202" t="s">
        <v>186</v>
      </c>
      <c r="E3072" s="203" t="s">
        <v>1</v>
      </c>
      <c r="F3072" s="204" t="s">
        <v>4791</v>
      </c>
      <c r="G3072" s="201"/>
      <c r="H3072" s="205">
        <v>1.4</v>
      </c>
      <c r="I3072" s="206"/>
      <c r="J3072" s="201"/>
      <c r="K3072" s="201"/>
      <c r="L3072" s="207"/>
      <c r="M3072" s="208"/>
      <c r="N3072" s="209"/>
      <c r="O3072" s="209"/>
      <c r="P3072" s="209"/>
      <c r="Q3072" s="209"/>
      <c r="R3072" s="209"/>
      <c r="S3072" s="209"/>
      <c r="T3072" s="210"/>
      <c r="AT3072" s="211" t="s">
        <v>186</v>
      </c>
      <c r="AU3072" s="211" t="s">
        <v>89</v>
      </c>
      <c r="AV3072" s="13" t="s">
        <v>89</v>
      </c>
      <c r="AW3072" s="13" t="s">
        <v>35</v>
      </c>
      <c r="AX3072" s="13" t="s">
        <v>79</v>
      </c>
      <c r="AY3072" s="211" t="s">
        <v>158</v>
      </c>
    </row>
    <row r="3073" spans="1:65" s="13" customFormat="1" ht="22.5">
      <c r="B3073" s="200"/>
      <c r="C3073" s="201"/>
      <c r="D3073" s="202" t="s">
        <v>186</v>
      </c>
      <c r="E3073" s="203" t="s">
        <v>1</v>
      </c>
      <c r="F3073" s="204" t="s">
        <v>4792</v>
      </c>
      <c r="G3073" s="201"/>
      <c r="H3073" s="205">
        <v>7.1280000000000001</v>
      </c>
      <c r="I3073" s="206"/>
      <c r="J3073" s="201"/>
      <c r="K3073" s="201"/>
      <c r="L3073" s="207"/>
      <c r="M3073" s="208"/>
      <c r="N3073" s="209"/>
      <c r="O3073" s="209"/>
      <c r="P3073" s="209"/>
      <c r="Q3073" s="209"/>
      <c r="R3073" s="209"/>
      <c r="S3073" s="209"/>
      <c r="T3073" s="210"/>
      <c r="AT3073" s="211" t="s">
        <v>186</v>
      </c>
      <c r="AU3073" s="211" t="s">
        <v>89</v>
      </c>
      <c r="AV3073" s="13" t="s">
        <v>89</v>
      </c>
      <c r="AW3073" s="13" t="s">
        <v>35</v>
      </c>
      <c r="AX3073" s="13" t="s">
        <v>79</v>
      </c>
      <c r="AY3073" s="211" t="s">
        <v>158</v>
      </c>
    </row>
    <row r="3074" spans="1:65" s="13" customFormat="1" ht="22.5">
      <c r="B3074" s="200"/>
      <c r="C3074" s="201"/>
      <c r="D3074" s="202" t="s">
        <v>186</v>
      </c>
      <c r="E3074" s="203" t="s">
        <v>1</v>
      </c>
      <c r="F3074" s="204" t="s">
        <v>4793</v>
      </c>
      <c r="G3074" s="201"/>
      <c r="H3074" s="205">
        <v>12.537000000000001</v>
      </c>
      <c r="I3074" s="206"/>
      <c r="J3074" s="201"/>
      <c r="K3074" s="201"/>
      <c r="L3074" s="207"/>
      <c r="M3074" s="208"/>
      <c r="N3074" s="209"/>
      <c r="O3074" s="209"/>
      <c r="P3074" s="209"/>
      <c r="Q3074" s="209"/>
      <c r="R3074" s="209"/>
      <c r="S3074" s="209"/>
      <c r="T3074" s="210"/>
      <c r="AT3074" s="211" t="s">
        <v>186</v>
      </c>
      <c r="AU3074" s="211" t="s">
        <v>89</v>
      </c>
      <c r="AV3074" s="13" t="s">
        <v>89</v>
      </c>
      <c r="AW3074" s="13" t="s">
        <v>35</v>
      </c>
      <c r="AX3074" s="13" t="s">
        <v>79</v>
      </c>
      <c r="AY3074" s="211" t="s">
        <v>158</v>
      </c>
    </row>
    <row r="3075" spans="1:65" s="14" customFormat="1">
      <c r="B3075" s="212"/>
      <c r="C3075" s="213"/>
      <c r="D3075" s="202" t="s">
        <v>186</v>
      </c>
      <c r="E3075" s="214" t="s">
        <v>1</v>
      </c>
      <c r="F3075" s="215" t="s">
        <v>199</v>
      </c>
      <c r="G3075" s="213"/>
      <c r="H3075" s="216">
        <v>329.30399999999997</v>
      </c>
      <c r="I3075" s="217"/>
      <c r="J3075" s="213"/>
      <c r="K3075" s="213"/>
      <c r="L3075" s="218"/>
      <c r="M3075" s="219"/>
      <c r="N3075" s="220"/>
      <c r="O3075" s="220"/>
      <c r="P3075" s="220"/>
      <c r="Q3075" s="220"/>
      <c r="R3075" s="220"/>
      <c r="S3075" s="220"/>
      <c r="T3075" s="221"/>
      <c r="AT3075" s="222" t="s">
        <v>186</v>
      </c>
      <c r="AU3075" s="222" t="s">
        <v>89</v>
      </c>
      <c r="AV3075" s="14" t="s">
        <v>165</v>
      </c>
      <c r="AW3075" s="14" t="s">
        <v>35</v>
      </c>
      <c r="AX3075" s="14" t="s">
        <v>87</v>
      </c>
      <c r="AY3075" s="222" t="s">
        <v>158</v>
      </c>
    </row>
    <row r="3076" spans="1:65" s="2" customFormat="1" ht="24.2" customHeight="1">
      <c r="A3076" s="35"/>
      <c r="B3076" s="36"/>
      <c r="C3076" s="187" t="s">
        <v>4794</v>
      </c>
      <c r="D3076" s="187" t="s">
        <v>161</v>
      </c>
      <c r="E3076" s="188" t="s">
        <v>4795</v>
      </c>
      <c r="F3076" s="189" t="s">
        <v>4796</v>
      </c>
      <c r="G3076" s="190" t="s">
        <v>216</v>
      </c>
      <c r="H3076" s="191">
        <v>186.054</v>
      </c>
      <c r="I3076" s="192"/>
      <c r="J3076" s="193">
        <f>ROUND(I3076*H3076,2)</f>
        <v>0</v>
      </c>
      <c r="K3076" s="189" t="s">
        <v>217</v>
      </c>
      <c r="L3076" s="40"/>
      <c r="M3076" s="194" t="s">
        <v>1</v>
      </c>
      <c r="N3076" s="195" t="s">
        <v>44</v>
      </c>
      <c r="O3076" s="72"/>
      <c r="P3076" s="196">
        <f>O3076*H3076</f>
        <v>0</v>
      </c>
      <c r="Q3076" s="196">
        <v>2.1000000000000001E-4</v>
      </c>
      <c r="R3076" s="196">
        <f>Q3076*H3076</f>
        <v>3.9071340000000003E-2</v>
      </c>
      <c r="S3076" s="196">
        <v>0</v>
      </c>
      <c r="T3076" s="197">
        <f>S3076*H3076</f>
        <v>0</v>
      </c>
      <c r="U3076" s="35"/>
      <c r="V3076" s="35"/>
      <c r="W3076" s="35"/>
      <c r="X3076" s="35"/>
      <c r="Y3076" s="35"/>
      <c r="Z3076" s="35"/>
      <c r="AA3076" s="35"/>
      <c r="AB3076" s="35"/>
      <c r="AC3076" s="35"/>
      <c r="AD3076" s="35"/>
      <c r="AE3076" s="35"/>
      <c r="AR3076" s="198" t="s">
        <v>263</v>
      </c>
      <c r="AT3076" s="198" t="s">
        <v>161</v>
      </c>
      <c r="AU3076" s="198" t="s">
        <v>89</v>
      </c>
      <c r="AY3076" s="18" t="s">
        <v>158</v>
      </c>
      <c r="BE3076" s="199">
        <f>IF(N3076="základní",J3076,0)</f>
        <v>0</v>
      </c>
      <c r="BF3076" s="199">
        <f>IF(N3076="snížená",J3076,0)</f>
        <v>0</v>
      </c>
      <c r="BG3076" s="199">
        <f>IF(N3076="zákl. přenesená",J3076,0)</f>
        <v>0</v>
      </c>
      <c r="BH3076" s="199">
        <f>IF(N3076="sníž. přenesená",J3076,0)</f>
        <v>0</v>
      </c>
      <c r="BI3076" s="199">
        <f>IF(N3076="nulová",J3076,0)</f>
        <v>0</v>
      </c>
      <c r="BJ3076" s="18" t="s">
        <v>87</v>
      </c>
      <c r="BK3076" s="199">
        <f>ROUND(I3076*H3076,2)</f>
        <v>0</v>
      </c>
      <c r="BL3076" s="18" t="s">
        <v>263</v>
      </c>
      <c r="BM3076" s="198" t="s">
        <v>4797</v>
      </c>
    </row>
    <row r="3077" spans="1:65" s="13" customFormat="1">
      <c r="B3077" s="200"/>
      <c r="C3077" s="201"/>
      <c r="D3077" s="202" t="s">
        <v>186</v>
      </c>
      <c r="E3077" s="203" t="s">
        <v>1</v>
      </c>
      <c r="F3077" s="204" t="s">
        <v>4798</v>
      </c>
      <c r="G3077" s="201"/>
      <c r="H3077" s="205">
        <v>2.87</v>
      </c>
      <c r="I3077" s="206"/>
      <c r="J3077" s="201"/>
      <c r="K3077" s="201"/>
      <c r="L3077" s="207"/>
      <c r="M3077" s="208"/>
      <c r="N3077" s="209"/>
      <c r="O3077" s="209"/>
      <c r="P3077" s="209"/>
      <c r="Q3077" s="209"/>
      <c r="R3077" s="209"/>
      <c r="S3077" s="209"/>
      <c r="T3077" s="210"/>
      <c r="AT3077" s="211" t="s">
        <v>186</v>
      </c>
      <c r="AU3077" s="211" t="s">
        <v>89</v>
      </c>
      <c r="AV3077" s="13" t="s">
        <v>89</v>
      </c>
      <c r="AW3077" s="13" t="s">
        <v>35</v>
      </c>
      <c r="AX3077" s="13" t="s">
        <v>79</v>
      </c>
      <c r="AY3077" s="211" t="s">
        <v>158</v>
      </c>
    </row>
    <row r="3078" spans="1:65" s="13" customFormat="1" ht="22.5">
      <c r="B3078" s="200"/>
      <c r="C3078" s="201"/>
      <c r="D3078" s="202" t="s">
        <v>186</v>
      </c>
      <c r="E3078" s="203" t="s">
        <v>1</v>
      </c>
      <c r="F3078" s="204" t="s">
        <v>4799</v>
      </c>
      <c r="G3078" s="201"/>
      <c r="H3078" s="205">
        <v>183.184</v>
      </c>
      <c r="I3078" s="206"/>
      <c r="J3078" s="201"/>
      <c r="K3078" s="201"/>
      <c r="L3078" s="207"/>
      <c r="M3078" s="208"/>
      <c r="N3078" s="209"/>
      <c r="O3078" s="209"/>
      <c r="P3078" s="209"/>
      <c r="Q3078" s="209"/>
      <c r="R3078" s="209"/>
      <c r="S3078" s="209"/>
      <c r="T3078" s="210"/>
      <c r="AT3078" s="211" t="s">
        <v>186</v>
      </c>
      <c r="AU3078" s="211" t="s">
        <v>89</v>
      </c>
      <c r="AV3078" s="13" t="s">
        <v>89</v>
      </c>
      <c r="AW3078" s="13" t="s">
        <v>35</v>
      </c>
      <c r="AX3078" s="13" t="s">
        <v>79</v>
      </c>
      <c r="AY3078" s="211" t="s">
        <v>158</v>
      </c>
    </row>
    <row r="3079" spans="1:65" s="14" customFormat="1">
      <c r="B3079" s="212"/>
      <c r="C3079" s="213"/>
      <c r="D3079" s="202" t="s">
        <v>186</v>
      </c>
      <c r="E3079" s="214" t="s">
        <v>1</v>
      </c>
      <c r="F3079" s="215" t="s">
        <v>199</v>
      </c>
      <c r="G3079" s="213"/>
      <c r="H3079" s="216">
        <v>186.054</v>
      </c>
      <c r="I3079" s="217"/>
      <c r="J3079" s="213"/>
      <c r="K3079" s="213"/>
      <c r="L3079" s="218"/>
      <c r="M3079" s="219"/>
      <c r="N3079" s="220"/>
      <c r="O3079" s="220"/>
      <c r="P3079" s="220"/>
      <c r="Q3079" s="220"/>
      <c r="R3079" s="220"/>
      <c r="S3079" s="220"/>
      <c r="T3079" s="221"/>
      <c r="AT3079" s="222" t="s">
        <v>186</v>
      </c>
      <c r="AU3079" s="222" t="s">
        <v>89</v>
      </c>
      <c r="AV3079" s="14" t="s">
        <v>165</v>
      </c>
      <c r="AW3079" s="14" t="s">
        <v>35</v>
      </c>
      <c r="AX3079" s="14" t="s">
        <v>87</v>
      </c>
      <c r="AY3079" s="222" t="s">
        <v>158</v>
      </c>
    </row>
    <row r="3080" spans="1:65" s="2" customFormat="1" ht="21.75" customHeight="1">
      <c r="A3080" s="35"/>
      <c r="B3080" s="36"/>
      <c r="C3080" s="187" t="s">
        <v>4800</v>
      </c>
      <c r="D3080" s="187" t="s">
        <v>161</v>
      </c>
      <c r="E3080" s="188" t="s">
        <v>4801</v>
      </c>
      <c r="F3080" s="189" t="s">
        <v>4802</v>
      </c>
      <c r="G3080" s="190" t="s">
        <v>216</v>
      </c>
      <c r="H3080" s="191">
        <v>2.87</v>
      </c>
      <c r="I3080" s="192"/>
      <c r="J3080" s="193">
        <f>ROUND(I3080*H3080,2)</f>
        <v>0</v>
      </c>
      <c r="K3080" s="189" t="s">
        <v>217</v>
      </c>
      <c r="L3080" s="40"/>
      <c r="M3080" s="194" t="s">
        <v>1</v>
      </c>
      <c r="N3080" s="195" t="s">
        <v>44</v>
      </c>
      <c r="O3080" s="72"/>
      <c r="P3080" s="196">
        <f>O3080*H3080</f>
        <v>0</v>
      </c>
      <c r="Q3080" s="196">
        <v>3.3E-4</v>
      </c>
      <c r="R3080" s="196">
        <f>Q3080*H3080</f>
        <v>9.4709999999999998E-4</v>
      </c>
      <c r="S3080" s="196">
        <v>0</v>
      </c>
      <c r="T3080" s="197">
        <f>S3080*H3080</f>
        <v>0</v>
      </c>
      <c r="U3080" s="35"/>
      <c r="V3080" s="35"/>
      <c r="W3080" s="35"/>
      <c r="X3080" s="35"/>
      <c r="Y3080" s="35"/>
      <c r="Z3080" s="35"/>
      <c r="AA3080" s="35"/>
      <c r="AB3080" s="35"/>
      <c r="AC3080" s="35"/>
      <c r="AD3080" s="35"/>
      <c r="AE3080" s="35"/>
      <c r="AR3080" s="198" t="s">
        <v>263</v>
      </c>
      <c r="AT3080" s="198" t="s">
        <v>161</v>
      </c>
      <c r="AU3080" s="198" t="s">
        <v>89</v>
      </c>
      <c r="AY3080" s="18" t="s">
        <v>158</v>
      </c>
      <c r="BE3080" s="199">
        <f>IF(N3080="základní",J3080,0)</f>
        <v>0</v>
      </c>
      <c r="BF3080" s="199">
        <f>IF(N3080="snížená",J3080,0)</f>
        <v>0</v>
      </c>
      <c r="BG3080" s="199">
        <f>IF(N3080="zákl. přenesená",J3080,0)</f>
        <v>0</v>
      </c>
      <c r="BH3080" s="199">
        <f>IF(N3080="sníž. přenesená",J3080,0)</f>
        <v>0</v>
      </c>
      <c r="BI3080" s="199">
        <f>IF(N3080="nulová",J3080,0)</f>
        <v>0</v>
      </c>
      <c r="BJ3080" s="18" t="s">
        <v>87</v>
      </c>
      <c r="BK3080" s="199">
        <f>ROUND(I3080*H3080,2)</f>
        <v>0</v>
      </c>
      <c r="BL3080" s="18" t="s">
        <v>263</v>
      </c>
      <c r="BM3080" s="198" t="s">
        <v>4803</v>
      </c>
    </row>
    <row r="3081" spans="1:65" s="13" customFormat="1">
      <c r="B3081" s="200"/>
      <c r="C3081" s="201"/>
      <c r="D3081" s="202" t="s">
        <v>186</v>
      </c>
      <c r="E3081" s="203" t="s">
        <v>1</v>
      </c>
      <c r="F3081" s="204" t="s">
        <v>4798</v>
      </c>
      <c r="G3081" s="201"/>
      <c r="H3081" s="205">
        <v>2.87</v>
      </c>
      <c r="I3081" s="206"/>
      <c r="J3081" s="201"/>
      <c r="K3081" s="201"/>
      <c r="L3081" s="207"/>
      <c r="M3081" s="208"/>
      <c r="N3081" s="209"/>
      <c r="O3081" s="209"/>
      <c r="P3081" s="209"/>
      <c r="Q3081" s="209"/>
      <c r="R3081" s="209"/>
      <c r="S3081" s="209"/>
      <c r="T3081" s="210"/>
      <c r="AT3081" s="211" t="s">
        <v>186</v>
      </c>
      <c r="AU3081" s="211" t="s">
        <v>89</v>
      </c>
      <c r="AV3081" s="13" t="s">
        <v>89</v>
      </c>
      <c r="AW3081" s="13" t="s">
        <v>35</v>
      </c>
      <c r="AX3081" s="13" t="s">
        <v>87</v>
      </c>
      <c r="AY3081" s="211" t="s">
        <v>158</v>
      </c>
    </row>
    <row r="3082" spans="1:65" s="12" customFormat="1" ht="22.9" customHeight="1">
      <c r="B3082" s="171"/>
      <c r="C3082" s="172"/>
      <c r="D3082" s="173" t="s">
        <v>78</v>
      </c>
      <c r="E3082" s="185" t="s">
        <v>4804</v>
      </c>
      <c r="F3082" s="185" t="s">
        <v>4805</v>
      </c>
      <c r="G3082" s="172"/>
      <c r="H3082" s="172"/>
      <c r="I3082" s="175"/>
      <c r="J3082" s="186">
        <f>BK3082</f>
        <v>0</v>
      </c>
      <c r="K3082" s="172"/>
      <c r="L3082" s="177"/>
      <c r="M3082" s="178"/>
      <c r="N3082" s="179"/>
      <c r="O3082" s="179"/>
      <c r="P3082" s="180">
        <f>SUM(P3083:P3180)</f>
        <v>0</v>
      </c>
      <c r="Q3082" s="179"/>
      <c r="R3082" s="180">
        <f>SUM(R3083:R3180)</f>
        <v>18.692226380000001</v>
      </c>
      <c r="S3082" s="179"/>
      <c r="T3082" s="181">
        <f>SUM(T3083:T3180)</f>
        <v>3.34505841</v>
      </c>
      <c r="AR3082" s="182" t="s">
        <v>89</v>
      </c>
      <c r="AT3082" s="183" t="s">
        <v>78</v>
      </c>
      <c r="AU3082" s="183" t="s">
        <v>87</v>
      </c>
      <c r="AY3082" s="182" t="s">
        <v>158</v>
      </c>
      <c r="BK3082" s="184">
        <f>SUM(BK3083:BK3180)</f>
        <v>0</v>
      </c>
    </row>
    <row r="3083" spans="1:65" s="2" customFormat="1" ht="24.2" customHeight="1">
      <c r="A3083" s="35"/>
      <c r="B3083" s="36"/>
      <c r="C3083" s="187" t="s">
        <v>4806</v>
      </c>
      <c r="D3083" s="187" t="s">
        <v>161</v>
      </c>
      <c r="E3083" s="188" t="s">
        <v>4807</v>
      </c>
      <c r="F3083" s="189" t="s">
        <v>4808</v>
      </c>
      <c r="G3083" s="190" t="s">
        <v>216</v>
      </c>
      <c r="H3083" s="191">
        <v>16325.86</v>
      </c>
      <c r="I3083" s="192"/>
      <c r="J3083" s="193">
        <f>ROUND(I3083*H3083,2)</f>
        <v>0</v>
      </c>
      <c r="K3083" s="189" t="s">
        <v>217</v>
      </c>
      <c r="L3083" s="40"/>
      <c r="M3083" s="194" t="s">
        <v>1</v>
      </c>
      <c r="N3083" s="195" t="s">
        <v>44</v>
      </c>
      <c r="O3083" s="72"/>
      <c r="P3083" s="196">
        <f>O3083*H3083</f>
        <v>0</v>
      </c>
      <c r="Q3083" s="196">
        <v>0</v>
      </c>
      <c r="R3083" s="196">
        <f>Q3083*H3083</f>
        <v>0</v>
      </c>
      <c r="S3083" s="196">
        <v>0</v>
      </c>
      <c r="T3083" s="197">
        <f>S3083*H3083</f>
        <v>0</v>
      </c>
      <c r="U3083" s="35"/>
      <c r="V3083" s="35"/>
      <c r="W3083" s="35"/>
      <c r="X3083" s="35"/>
      <c r="Y3083" s="35"/>
      <c r="Z3083" s="35"/>
      <c r="AA3083" s="35"/>
      <c r="AB3083" s="35"/>
      <c r="AC3083" s="35"/>
      <c r="AD3083" s="35"/>
      <c r="AE3083" s="35"/>
      <c r="AR3083" s="198" t="s">
        <v>263</v>
      </c>
      <c r="AT3083" s="198" t="s">
        <v>161</v>
      </c>
      <c r="AU3083" s="198" t="s">
        <v>89</v>
      </c>
      <c r="AY3083" s="18" t="s">
        <v>158</v>
      </c>
      <c r="BE3083" s="199">
        <f>IF(N3083="základní",J3083,0)</f>
        <v>0</v>
      </c>
      <c r="BF3083" s="199">
        <f>IF(N3083="snížená",J3083,0)</f>
        <v>0</v>
      </c>
      <c r="BG3083" s="199">
        <f>IF(N3083="zákl. přenesená",J3083,0)</f>
        <v>0</v>
      </c>
      <c r="BH3083" s="199">
        <f>IF(N3083="sníž. přenesená",J3083,0)</f>
        <v>0</v>
      </c>
      <c r="BI3083" s="199">
        <f>IF(N3083="nulová",J3083,0)</f>
        <v>0</v>
      </c>
      <c r="BJ3083" s="18" t="s">
        <v>87</v>
      </c>
      <c r="BK3083" s="199">
        <f>ROUND(I3083*H3083,2)</f>
        <v>0</v>
      </c>
      <c r="BL3083" s="18" t="s">
        <v>263</v>
      </c>
      <c r="BM3083" s="198" t="s">
        <v>4809</v>
      </c>
    </row>
    <row r="3084" spans="1:65" s="2" customFormat="1" ht="24.2" customHeight="1">
      <c r="A3084" s="35"/>
      <c r="B3084" s="36"/>
      <c r="C3084" s="187" t="s">
        <v>4810</v>
      </c>
      <c r="D3084" s="187" t="s">
        <v>161</v>
      </c>
      <c r="E3084" s="188" t="s">
        <v>4811</v>
      </c>
      <c r="F3084" s="189" t="s">
        <v>4812</v>
      </c>
      <c r="G3084" s="190" t="s">
        <v>216</v>
      </c>
      <c r="H3084" s="191">
        <v>270.04300000000001</v>
      </c>
      <c r="I3084" s="192"/>
      <c r="J3084" s="193">
        <f>ROUND(I3084*H3084,2)</f>
        <v>0</v>
      </c>
      <c r="K3084" s="189" t="s">
        <v>217</v>
      </c>
      <c r="L3084" s="40"/>
      <c r="M3084" s="194" t="s">
        <v>1</v>
      </c>
      <c r="N3084" s="195" t="s">
        <v>44</v>
      </c>
      <c r="O3084" s="72"/>
      <c r="P3084" s="196">
        <f>O3084*H3084</f>
        <v>0</v>
      </c>
      <c r="Q3084" s="196">
        <v>0</v>
      </c>
      <c r="R3084" s="196">
        <f>Q3084*H3084</f>
        <v>0</v>
      </c>
      <c r="S3084" s="196">
        <v>0</v>
      </c>
      <c r="T3084" s="197">
        <f>S3084*H3084</f>
        <v>0</v>
      </c>
      <c r="U3084" s="35"/>
      <c r="V3084" s="35"/>
      <c r="W3084" s="35"/>
      <c r="X3084" s="35"/>
      <c r="Y3084" s="35"/>
      <c r="Z3084" s="35"/>
      <c r="AA3084" s="35"/>
      <c r="AB3084" s="35"/>
      <c r="AC3084" s="35"/>
      <c r="AD3084" s="35"/>
      <c r="AE3084" s="35"/>
      <c r="AR3084" s="198" t="s">
        <v>263</v>
      </c>
      <c r="AT3084" s="198" t="s">
        <v>161</v>
      </c>
      <c r="AU3084" s="198" t="s">
        <v>89</v>
      </c>
      <c r="AY3084" s="18" t="s">
        <v>158</v>
      </c>
      <c r="BE3084" s="199">
        <f>IF(N3084="základní",J3084,0)</f>
        <v>0</v>
      </c>
      <c r="BF3084" s="199">
        <f>IF(N3084="snížená",J3084,0)</f>
        <v>0</v>
      </c>
      <c r="BG3084" s="199">
        <f>IF(N3084="zákl. přenesená",J3084,0)</f>
        <v>0</v>
      </c>
      <c r="BH3084" s="199">
        <f>IF(N3084="sníž. přenesená",J3084,0)</f>
        <v>0</v>
      </c>
      <c r="BI3084" s="199">
        <f>IF(N3084="nulová",J3084,0)</f>
        <v>0</v>
      </c>
      <c r="BJ3084" s="18" t="s">
        <v>87</v>
      </c>
      <c r="BK3084" s="199">
        <f>ROUND(I3084*H3084,2)</f>
        <v>0</v>
      </c>
      <c r="BL3084" s="18" t="s">
        <v>263</v>
      </c>
      <c r="BM3084" s="198" t="s">
        <v>4813</v>
      </c>
    </row>
    <row r="3085" spans="1:65" s="2" customFormat="1" ht="16.5" customHeight="1">
      <c r="A3085" s="35"/>
      <c r="B3085" s="36"/>
      <c r="C3085" s="187" t="s">
        <v>4814</v>
      </c>
      <c r="D3085" s="187" t="s">
        <v>161</v>
      </c>
      <c r="E3085" s="188" t="s">
        <v>4815</v>
      </c>
      <c r="F3085" s="189" t="s">
        <v>4816</v>
      </c>
      <c r="G3085" s="190" t="s">
        <v>216</v>
      </c>
      <c r="H3085" s="191">
        <v>10790.511</v>
      </c>
      <c r="I3085" s="192"/>
      <c r="J3085" s="193">
        <f>ROUND(I3085*H3085,2)</f>
        <v>0</v>
      </c>
      <c r="K3085" s="189" t="s">
        <v>217</v>
      </c>
      <c r="L3085" s="40"/>
      <c r="M3085" s="194" t="s">
        <v>1</v>
      </c>
      <c r="N3085" s="195" t="s">
        <v>44</v>
      </c>
      <c r="O3085" s="72"/>
      <c r="P3085" s="196">
        <f>O3085*H3085</f>
        <v>0</v>
      </c>
      <c r="Q3085" s="196">
        <v>1E-3</v>
      </c>
      <c r="R3085" s="196">
        <f>Q3085*H3085</f>
        <v>10.790511</v>
      </c>
      <c r="S3085" s="196">
        <v>3.1E-4</v>
      </c>
      <c r="T3085" s="197">
        <f>S3085*H3085</f>
        <v>3.34505841</v>
      </c>
      <c r="U3085" s="35"/>
      <c r="V3085" s="35"/>
      <c r="W3085" s="35"/>
      <c r="X3085" s="35"/>
      <c r="Y3085" s="35"/>
      <c r="Z3085" s="35"/>
      <c r="AA3085" s="35"/>
      <c r="AB3085" s="35"/>
      <c r="AC3085" s="35"/>
      <c r="AD3085" s="35"/>
      <c r="AE3085" s="35"/>
      <c r="AR3085" s="198" t="s">
        <v>263</v>
      </c>
      <c r="AT3085" s="198" t="s">
        <v>161</v>
      </c>
      <c r="AU3085" s="198" t="s">
        <v>89</v>
      </c>
      <c r="AY3085" s="18" t="s">
        <v>158</v>
      </c>
      <c r="BE3085" s="199">
        <f>IF(N3085="základní",J3085,0)</f>
        <v>0</v>
      </c>
      <c r="BF3085" s="199">
        <f>IF(N3085="snížená",J3085,0)</f>
        <v>0</v>
      </c>
      <c r="BG3085" s="199">
        <f>IF(N3085="zákl. přenesená",J3085,0)</f>
        <v>0</v>
      </c>
      <c r="BH3085" s="199">
        <f>IF(N3085="sníž. přenesená",J3085,0)</f>
        <v>0</v>
      </c>
      <c r="BI3085" s="199">
        <f>IF(N3085="nulová",J3085,0)</f>
        <v>0</v>
      </c>
      <c r="BJ3085" s="18" t="s">
        <v>87</v>
      </c>
      <c r="BK3085" s="199">
        <f>ROUND(I3085*H3085,2)</f>
        <v>0</v>
      </c>
      <c r="BL3085" s="18" t="s">
        <v>263</v>
      </c>
      <c r="BM3085" s="198" t="s">
        <v>4817</v>
      </c>
    </row>
    <row r="3086" spans="1:65" s="13" customFormat="1">
      <c r="B3086" s="200"/>
      <c r="C3086" s="201"/>
      <c r="D3086" s="202" t="s">
        <v>186</v>
      </c>
      <c r="E3086" s="203" t="s">
        <v>1</v>
      </c>
      <c r="F3086" s="204" t="s">
        <v>4818</v>
      </c>
      <c r="G3086" s="201"/>
      <c r="H3086" s="205">
        <v>4319.1289999999999</v>
      </c>
      <c r="I3086" s="206"/>
      <c r="J3086" s="201"/>
      <c r="K3086" s="201"/>
      <c r="L3086" s="207"/>
      <c r="M3086" s="208"/>
      <c r="N3086" s="209"/>
      <c r="O3086" s="209"/>
      <c r="P3086" s="209"/>
      <c r="Q3086" s="209"/>
      <c r="R3086" s="209"/>
      <c r="S3086" s="209"/>
      <c r="T3086" s="210"/>
      <c r="AT3086" s="211" t="s">
        <v>186</v>
      </c>
      <c r="AU3086" s="211" t="s">
        <v>89</v>
      </c>
      <c r="AV3086" s="13" t="s">
        <v>89</v>
      </c>
      <c r="AW3086" s="13" t="s">
        <v>35</v>
      </c>
      <c r="AX3086" s="13" t="s">
        <v>79</v>
      </c>
      <c r="AY3086" s="211" t="s">
        <v>158</v>
      </c>
    </row>
    <row r="3087" spans="1:65" s="13" customFormat="1">
      <c r="B3087" s="200"/>
      <c r="C3087" s="201"/>
      <c r="D3087" s="202" t="s">
        <v>186</v>
      </c>
      <c r="E3087" s="203" t="s">
        <v>1</v>
      </c>
      <c r="F3087" s="204" t="s">
        <v>4819</v>
      </c>
      <c r="G3087" s="201"/>
      <c r="H3087" s="205">
        <v>2554.3629999999998</v>
      </c>
      <c r="I3087" s="206"/>
      <c r="J3087" s="201"/>
      <c r="K3087" s="201"/>
      <c r="L3087" s="207"/>
      <c r="M3087" s="208"/>
      <c r="N3087" s="209"/>
      <c r="O3087" s="209"/>
      <c r="P3087" s="209"/>
      <c r="Q3087" s="209"/>
      <c r="R3087" s="209"/>
      <c r="S3087" s="209"/>
      <c r="T3087" s="210"/>
      <c r="AT3087" s="211" t="s">
        <v>186</v>
      </c>
      <c r="AU3087" s="211" t="s">
        <v>89</v>
      </c>
      <c r="AV3087" s="13" t="s">
        <v>89</v>
      </c>
      <c r="AW3087" s="13" t="s">
        <v>35</v>
      </c>
      <c r="AX3087" s="13" t="s">
        <v>79</v>
      </c>
      <c r="AY3087" s="211" t="s">
        <v>158</v>
      </c>
    </row>
    <row r="3088" spans="1:65" s="13" customFormat="1">
      <c r="B3088" s="200"/>
      <c r="C3088" s="201"/>
      <c r="D3088" s="202" t="s">
        <v>186</v>
      </c>
      <c r="E3088" s="203" t="s">
        <v>1</v>
      </c>
      <c r="F3088" s="204" t="s">
        <v>4820</v>
      </c>
      <c r="G3088" s="201"/>
      <c r="H3088" s="205">
        <v>575.06100000000004</v>
      </c>
      <c r="I3088" s="206"/>
      <c r="J3088" s="201"/>
      <c r="K3088" s="201"/>
      <c r="L3088" s="207"/>
      <c r="M3088" s="208"/>
      <c r="N3088" s="209"/>
      <c r="O3088" s="209"/>
      <c r="P3088" s="209"/>
      <c r="Q3088" s="209"/>
      <c r="R3088" s="209"/>
      <c r="S3088" s="209"/>
      <c r="T3088" s="210"/>
      <c r="AT3088" s="211" t="s">
        <v>186</v>
      </c>
      <c r="AU3088" s="211" t="s">
        <v>89</v>
      </c>
      <c r="AV3088" s="13" t="s">
        <v>89</v>
      </c>
      <c r="AW3088" s="13" t="s">
        <v>35</v>
      </c>
      <c r="AX3088" s="13" t="s">
        <v>79</v>
      </c>
      <c r="AY3088" s="211" t="s">
        <v>158</v>
      </c>
    </row>
    <row r="3089" spans="1:65" s="13" customFormat="1">
      <c r="B3089" s="200"/>
      <c r="C3089" s="201"/>
      <c r="D3089" s="202" t="s">
        <v>186</v>
      </c>
      <c r="E3089" s="203" t="s">
        <v>1</v>
      </c>
      <c r="F3089" s="204" t="s">
        <v>4821</v>
      </c>
      <c r="G3089" s="201"/>
      <c r="H3089" s="205">
        <v>1004.99</v>
      </c>
      <c r="I3089" s="206"/>
      <c r="J3089" s="201"/>
      <c r="K3089" s="201"/>
      <c r="L3089" s="207"/>
      <c r="M3089" s="208"/>
      <c r="N3089" s="209"/>
      <c r="O3089" s="209"/>
      <c r="P3089" s="209"/>
      <c r="Q3089" s="209"/>
      <c r="R3089" s="209"/>
      <c r="S3089" s="209"/>
      <c r="T3089" s="210"/>
      <c r="AT3089" s="211" t="s">
        <v>186</v>
      </c>
      <c r="AU3089" s="211" t="s">
        <v>89</v>
      </c>
      <c r="AV3089" s="13" t="s">
        <v>89</v>
      </c>
      <c r="AW3089" s="13" t="s">
        <v>35</v>
      </c>
      <c r="AX3089" s="13" t="s">
        <v>79</v>
      </c>
      <c r="AY3089" s="211" t="s">
        <v>158</v>
      </c>
    </row>
    <row r="3090" spans="1:65" s="13" customFormat="1">
      <c r="B3090" s="200"/>
      <c r="C3090" s="201"/>
      <c r="D3090" s="202" t="s">
        <v>186</v>
      </c>
      <c r="E3090" s="203" t="s">
        <v>1</v>
      </c>
      <c r="F3090" s="204" t="s">
        <v>4822</v>
      </c>
      <c r="G3090" s="201"/>
      <c r="H3090" s="205">
        <v>197.613</v>
      </c>
      <c r="I3090" s="206"/>
      <c r="J3090" s="201"/>
      <c r="K3090" s="201"/>
      <c r="L3090" s="207"/>
      <c r="M3090" s="208"/>
      <c r="N3090" s="209"/>
      <c r="O3090" s="209"/>
      <c r="P3090" s="209"/>
      <c r="Q3090" s="209"/>
      <c r="R3090" s="209"/>
      <c r="S3090" s="209"/>
      <c r="T3090" s="210"/>
      <c r="AT3090" s="211" t="s">
        <v>186</v>
      </c>
      <c r="AU3090" s="211" t="s">
        <v>89</v>
      </c>
      <c r="AV3090" s="13" t="s">
        <v>89</v>
      </c>
      <c r="AW3090" s="13" t="s">
        <v>35</v>
      </c>
      <c r="AX3090" s="13" t="s">
        <v>79</v>
      </c>
      <c r="AY3090" s="211" t="s">
        <v>158</v>
      </c>
    </row>
    <row r="3091" spans="1:65" s="13" customFormat="1">
      <c r="B3091" s="200"/>
      <c r="C3091" s="201"/>
      <c r="D3091" s="202" t="s">
        <v>186</v>
      </c>
      <c r="E3091" s="203" t="s">
        <v>1</v>
      </c>
      <c r="F3091" s="204" t="s">
        <v>4823</v>
      </c>
      <c r="G3091" s="201"/>
      <c r="H3091" s="205">
        <v>38.06</v>
      </c>
      <c r="I3091" s="206"/>
      <c r="J3091" s="201"/>
      <c r="K3091" s="201"/>
      <c r="L3091" s="207"/>
      <c r="M3091" s="208"/>
      <c r="N3091" s="209"/>
      <c r="O3091" s="209"/>
      <c r="P3091" s="209"/>
      <c r="Q3091" s="209"/>
      <c r="R3091" s="209"/>
      <c r="S3091" s="209"/>
      <c r="T3091" s="210"/>
      <c r="AT3091" s="211" t="s">
        <v>186</v>
      </c>
      <c r="AU3091" s="211" t="s">
        <v>89</v>
      </c>
      <c r="AV3091" s="13" t="s">
        <v>89</v>
      </c>
      <c r="AW3091" s="13" t="s">
        <v>35</v>
      </c>
      <c r="AX3091" s="13" t="s">
        <v>79</v>
      </c>
      <c r="AY3091" s="211" t="s">
        <v>158</v>
      </c>
    </row>
    <row r="3092" spans="1:65" s="13" customFormat="1">
      <c r="B3092" s="200"/>
      <c r="C3092" s="201"/>
      <c r="D3092" s="202" t="s">
        <v>186</v>
      </c>
      <c r="E3092" s="203" t="s">
        <v>1</v>
      </c>
      <c r="F3092" s="204" t="s">
        <v>4824</v>
      </c>
      <c r="G3092" s="201"/>
      <c r="H3092" s="205">
        <v>1525.7070000000001</v>
      </c>
      <c r="I3092" s="206"/>
      <c r="J3092" s="201"/>
      <c r="K3092" s="201"/>
      <c r="L3092" s="207"/>
      <c r="M3092" s="208"/>
      <c r="N3092" s="209"/>
      <c r="O3092" s="209"/>
      <c r="P3092" s="209"/>
      <c r="Q3092" s="209"/>
      <c r="R3092" s="209"/>
      <c r="S3092" s="209"/>
      <c r="T3092" s="210"/>
      <c r="AT3092" s="211" t="s">
        <v>186</v>
      </c>
      <c r="AU3092" s="211" t="s">
        <v>89</v>
      </c>
      <c r="AV3092" s="13" t="s">
        <v>89</v>
      </c>
      <c r="AW3092" s="13" t="s">
        <v>35</v>
      </c>
      <c r="AX3092" s="13" t="s">
        <v>79</v>
      </c>
      <c r="AY3092" s="211" t="s">
        <v>158</v>
      </c>
    </row>
    <row r="3093" spans="1:65" s="13" customFormat="1">
      <c r="B3093" s="200"/>
      <c r="C3093" s="201"/>
      <c r="D3093" s="202" t="s">
        <v>186</v>
      </c>
      <c r="E3093" s="203" t="s">
        <v>1</v>
      </c>
      <c r="F3093" s="204" t="s">
        <v>4825</v>
      </c>
      <c r="G3093" s="201"/>
      <c r="H3093" s="205">
        <v>575.58799999999997</v>
      </c>
      <c r="I3093" s="206"/>
      <c r="J3093" s="201"/>
      <c r="K3093" s="201"/>
      <c r="L3093" s="207"/>
      <c r="M3093" s="208"/>
      <c r="N3093" s="209"/>
      <c r="O3093" s="209"/>
      <c r="P3093" s="209"/>
      <c r="Q3093" s="209"/>
      <c r="R3093" s="209"/>
      <c r="S3093" s="209"/>
      <c r="T3093" s="210"/>
      <c r="AT3093" s="211" t="s">
        <v>186</v>
      </c>
      <c r="AU3093" s="211" t="s">
        <v>89</v>
      </c>
      <c r="AV3093" s="13" t="s">
        <v>89</v>
      </c>
      <c r="AW3093" s="13" t="s">
        <v>35</v>
      </c>
      <c r="AX3093" s="13" t="s">
        <v>79</v>
      </c>
      <c r="AY3093" s="211" t="s">
        <v>158</v>
      </c>
    </row>
    <row r="3094" spans="1:65" s="14" customFormat="1">
      <c r="B3094" s="212"/>
      <c r="C3094" s="213"/>
      <c r="D3094" s="202" t="s">
        <v>186</v>
      </c>
      <c r="E3094" s="214" t="s">
        <v>1</v>
      </c>
      <c r="F3094" s="215" t="s">
        <v>199</v>
      </c>
      <c r="G3094" s="213"/>
      <c r="H3094" s="216">
        <v>10790.511</v>
      </c>
      <c r="I3094" s="217"/>
      <c r="J3094" s="213"/>
      <c r="K3094" s="213"/>
      <c r="L3094" s="218"/>
      <c r="M3094" s="219"/>
      <c r="N3094" s="220"/>
      <c r="O3094" s="220"/>
      <c r="P3094" s="220"/>
      <c r="Q3094" s="220"/>
      <c r="R3094" s="220"/>
      <c r="S3094" s="220"/>
      <c r="T3094" s="221"/>
      <c r="AT3094" s="222" t="s">
        <v>186</v>
      </c>
      <c r="AU3094" s="222" t="s">
        <v>89</v>
      </c>
      <c r="AV3094" s="14" t="s">
        <v>165</v>
      </c>
      <c r="AW3094" s="14" t="s">
        <v>35</v>
      </c>
      <c r="AX3094" s="14" t="s">
        <v>87</v>
      </c>
      <c r="AY3094" s="222" t="s">
        <v>158</v>
      </c>
    </row>
    <row r="3095" spans="1:65" s="2" customFormat="1" ht="24.2" customHeight="1">
      <c r="A3095" s="35"/>
      <c r="B3095" s="36"/>
      <c r="C3095" s="187" t="s">
        <v>4826</v>
      </c>
      <c r="D3095" s="187" t="s">
        <v>161</v>
      </c>
      <c r="E3095" s="188" t="s">
        <v>4827</v>
      </c>
      <c r="F3095" s="189" t="s">
        <v>4828</v>
      </c>
      <c r="G3095" s="190" t="s">
        <v>216</v>
      </c>
      <c r="H3095" s="191">
        <v>16325.86</v>
      </c>
      <c r="I3095" s="192"/>
      <c r="J3095" s="193">
        <f>ROUND(I3095*H3095,2)</f>
        <v>0</v>
      </c>
      <c r="K3095" s="189" t="s">
        <v>217</v>
      </c>
      <c r="L3095" s="40"/>
      <c r="M3095" s="194" t="s">
        <v>1</v>
      </c>
      <c r="N3095" s="195" t="s">
        <v>44</v>
      </c>
      <c r="O3095" s="72"/>
      <c r="P3095" s="196">
        <f>O3095*H3095</f>
        <v>0</v>
      </c>
      <c r="Q3095" s="196">
        <v>2.0000000000000001E-4</v>
      </c>
      <c r="R3095" s="196">
        <f>Q3095*H3095</f>
        <v>3.2651720000000002</v>
      </c>
      <c r="S3095" s="196">
        <v>0</v>
      </c>
      <c r="T3095" s="197">
        <f>S3095*H3095</f>
        <v>0</v>
      </c>
      <c r="U3095" s="35"/>
      <c r="V3095" s="35"/>
      <c r="W3095" s="35"/>
      <c r="X3095" s="35"/>
      <c r="Y3095" s="35"/>
      <c r="Z3095" s="35"/>
      <c r="AA3095" s="35"/>
      <c r="AB3095" s="35"/>
      <c r="AC3095" s="35"/>
      <c r="AD3095" s="35"/>
      <c r="AE3095" s="35"/>
      <c r="AR3095" s="198" t="s">
        <v>263</v>
      </c>
      <c r="AT3095" s="198" t="s">
        <v>161</v>
      </c>
      <c r="AU3095" s="198" t="s">
        <v>89</v>
      </c>
      <c r="AY3095" s="18" t="s">
        <v>158</v>
      </c>
      <c r="BE3095" s="199">
        <f>IF(N3095="základní",J3095,0)</f>
        <v>0</v>
      </c>
      <c r="BF3095" s="199">
        <f>IF(N3095="snížená",J3095,0)</f>
        <v>0</v>
      </c>
      <c r="BG3095" s="199">
        <f>IF(N3095="zákl. přenesená",J3095,0)</f>
        <v>0</v>
      </c>
      <c r="BH3095" s="199">
        <f>IF(N3095="sníž. přenesená",J3095,0)</f>
        <v>0</v>
      </c>
      <c r="BI3095" s="199">
        <f>IF(N3095="nulová",J3095,0)</f>
        <v>0</v>
      </c>
      <c r="BJ3095" s="18" t="s">
        <v>87</v>
      </c>
      <c r="BK3095" s="199">
        <f>ROUND(I3095*H3095,2)</f>
        <v>0</v>
      </c>
      <c r="BL3095" s="18" t="s">
        <v>263</v>
      </c>
      <c r="BM3095" s="198" t="s">
        <v>4829</v>
      </c>
    </row>
    <row r="3096" spans="1:65" s="2" customFormat="1" ht="33" customHeight="1">
      <c r="A3096" s="35"/>
      <c r="B3096" s="36"/>
      <c r="C3096" s="187" t="s">
        <v>4830</v>
      </c>
      <c r="D3096" s="187" t="s">
        <v>161</v>
      </c>
      <c r="E3096" s="188" t="s">
        <v>4831</v>
      </c>
      <c r="F3096" s="189" t="s">
        <v>4832</v>
      </c>
      <c r="G3096" s="190" t="s">
        <v>216</v>
      </c>
      <c r="H3096" s="191">
        <v>270.04300000000001</v>
      </c>
      <c r="I3096" s="192"/>
      <c r="J3096" s="193">
        <f>ROUND(I3096*H3096,2)</f>
        <v>0</v>
      </c>
      <c r="K3096" s="189" t="s">
        <v>217</v>
      </c>
      <c r="L3096" s="40"/>
      <c r="M3096" s="194" t="s">
        <v>1</v>
      </c>
      <c r="N3096" s="195" t="s">
        <v>44</v>
      </c>
      <c r="O3096" s="72"/>
      <c r="P3096" s="196">
        <f>O3096*H3096</f>
        <v>0</v>
      </c>
      <c r="Q3096" s="196">
        <v>2.0000000000000001E-4</v>
      </c>
      <c r="R3096" s="196">
        <f>Q3096*H3096</f>
        <v>5.4008600000000004E-2</v>
      </c>
      <c r="S3096" s="196">
        <v>0</v>
      </c>
      <c r="T3096" s="197">
        <f>S3096*H3096</f>
        <v>0</v>
      </c>
      <c r="U3096" s="35"/>
      <c r="V3096" s="35"/>
      <c r="W3096" s="35"/>
      <c r="X3096" s="35"/>
      <c r="Y3096" s="35"/>
      <c r="Z3096" s="35"/>
      <c r="AA3096" s="35"/>
      <c r="AB3096" s="35"/>
      <c r="AC3096" s="35"/>
      <c r="AD3096" s="35"/>
      <c r="AE3096" s="35"/>
      <c r="AR3096" s="198" t="s">
        <v>263</v>
      </c>
      <c r="AT3096" s="198" t="s">
        <v>161</v>
      </c>
      <c r="AU3096" s="198" t="s">
        <v>89</v>
      </c>
      <c r="AY3096" s="18" t="s">
        <v>158</v>
      </c>
      <c r="BE3096" s="199">
        <f>IF(N3096="základní",J3096,0)</f>
        <v>0</v>
      </c>
      <c r="BF3096" s="199">
        <f>IF(N3096="snížená",J3096,0)</f>
        <v>0</v>
      </c>
      <c r="BG3096" s="199">
        <f>IF(N3096="zákl. přenesená",J3096,0)</f>
        <v>0</v>
      </c>
      <c r="BH3096" s="199">
        <f>IF(N3096="sníž. přenesená",J3096,0)</f>
        <v>0</v>
      </c>
      <c r="BI3096" s="199">
        <f>IF(N3096="nulová",J3096,0)</f>
        <v>0</v>
      </c>
      <c r="BJ3096" s="18" t="s">
        <v>87</v>
      </c>
      <c r="BK3096" s="199">
        <f>ROUND(I3096*H3096,2)</f>
        <v>0</v>
      </c>
      <c r="BL3096" s="18" t="s">
        <v>263</v>
      </c>
      <c r="BM3096" s="198" t="s">
        <v>4833</v>
      </c>
    </row>
    <row r="3097" spans="1:65" s="2" customFormat="1" ht="33" customHeight="1">
      <c r="A3097" s="35"/>
      <c r="B3097" s="36"/>
      <c r="C3097" s="187" t="s">
        <v>2641</v>
      </c>
      <c r="D3097" s="187" t="s">
        <v>161</v>
      </c>
      <c r="E3097" s="188" t="s">
        <v>4834</v>
      </c>
      <c r="F3097" s="189" t="s">
        <v>4835</v>
      </c>
      <c r="G3097" s="190" t="s">
        <v>216</v>
      </c>
      <c r="H3097" s="191">
        <v>16325.86</v>
      </c>
      <c r="I3097" s="192"/>
      <c r="J3097" s="193">
        <f>ROUND(I3097*H3097,2)</f>
        <v>0</v>
      </c>
      <c r="K3097" s="189" t="s">
        <v>217</v>
      </c>
      <c r="L3097" s="40"/>
      <c r="M3097" s="194" t="s">
        <v>1</v>
      </c>
      <c r="N3097" s="195" t="s">
        <v>44</v>
      </c>
      <c r="O3097" s="72"/>
      <c r="P3097" s="196">
        <f>O3097*H3097</f>
        <v>0</v>
      </c>
      <c r="Q3097" s="196">
        <v>2.5999999999999998E-4</v>
      </c>
      <c r="R3097" s="196">
        <f>Q3097*H3097</f>
        <v>4.2447235999999995</v>
      </c>
      <c r="S3097" s="196">
        <v>0</v>
      </c>
      <c r="T3097" s="197">
        <f>S3097*H3097</f>
        <v>0</v>
      </c>
      <c r="U3097" s="35"/>
      <c r="V3097" s="35"/>
      <c r="W3097" s="35"/>
      <c r="X3097" s="35"/>
      <c r="Y3097" s="35"/>
      <c r="Z3097" s="35"/>
      <c r="AA3097" s="35"/>
      <c r="AB3097" s="35"/>
      <c r="AC3097" s="35"/>
      <c r="AD3097" s="35"/>
      <c r="AE3097" s="35"/>
      <c r="AR3097" s="198" t="s">
        <v>263</v>
      </c>
      <c r="AT3097" s="198" t="s">
        <v>161</v>
      </c>
      <c r="AU3097" s="198" t="s">
        <v>89</v>
      </c>
      <c r="AY3097" s="18" t="s">
        <v>158</v>
      </c>
      <c r="BE3097" s="199">
        <f>IF(N3097="základní",J3097,0)</f>
        <v>0</v>
      </c>
      <c r="BF3097" s="199">
        <f>IF(N3097="snížená",J3097,0)</f>
        <v>0</v>
      </c>
      <c r="BG3097" s="199">
        <f>IF(N3097="zákl. přenesená",J3097,0)</f>
        <v>0</v>
      </c>
      <c r="BH3097" s="199">
        <f>IF(N3097="sníž. přenesená",J3097,0)</f>
        <v>0</v>
      </c>
      <c r="BI3097" s="199">
        <f>IF(N3097="nulová",J3097,0)</f>
        <v>0</v>
      </c>
      <c r="BJ3097" s="18" t="s">
        <v>87</v>
      </c>
      <c r="BK3097" s="199">
        <f>ROUND(I3097*H3097,2)</f>
        <v>0</v>
      </c>
      <c r="BL3097" s="18" t="s">
        <v>263</v>
      </c>
      <c r="BM3097" s="198" t="s">
        <v>4836</v>
      </c>
    </row>
    <row r="3098" spans="1:65" s="13" customFormat="1" ht="22.5">
      <c r="B3098" s="200"/>
      <c r="C3098" s="201"/>
      <c r="D3098" s="202" t="s">
        <v>186</v>
      </c>
      <c r="E3098" s="203" t="s">
        <v>1</v>
      </c>
      <c r="F3098" s="204" t="s">
        <v>4837</v>
      </c>
      <c r="G3098" s="201"/>
      <c r="H3098" s="205">
        <v>46.58</v>
      </c>
      <c r="I3098" s="206"/>
      <c r="J3098" s="201"/>
      <c r="K3098" s="201"/>
      <c r="L3098" s="207"/>
      <c r="M3098" s="208"/>
      <c r="N3098" s="209"/>
      <c r="O3098" s="209"/>
      <c r="P3098" s="209"/>
      <c r="Q3098" s="209"/>
      <c r="R3098" s="209"/>
      <c r="S3098" s="209"/>
      <c r="T3098" s="210"/>
      <c r="AT3098" s="211" t="s">
        <v>186</v>
      </c>
      <c r="AU3098" s="211" t="s">
        <v>89</v>
      </c>
      <c r="AV3098" s="13" t="s">
        <v>89</v>
      </c>
      <c r="AW3098" s="13" t="s">
        <v>35</v>
      </c>
      <c r="AX3098" s="13" t="s">
        <v>79</v>
      </c>
      <c r="AY3098" s="211" t="s">
        <v>158</v>
      </c>
    </row>
    <row r="3099" spans="1:65" s="13" customFormat="1" ht="22.5">
      <c r="B3099" s="200"/>
      <c r="C3099" s="201"/>
      <c r="D3099" s="202" t="s">
        <v>186</v>
      </c>
      <c r="E3099" s="203" t="s">
        <v>1</v>
      </c>
      <c r="F3099" s="204" t="s">
        <v>4838</v>
      </c>
      <c r="G3099" s="201"/>
      <c r="H3099" s="205">
        <v>318.12299999999999</v>
      </c>
      <c r="I3099" s="206"/>
      <c r="J3099" s="201"/>
      <c r="K3099" s="201"/>
      <c r="L3099" s="207"/>
      <c r="M3099" s="208"/>
      <c r="N3099" s="209"/>
      <c r="O3099" s="209"/>
      <c r="P3099" s="209"/>
      <c r="Q3099" s="209"/>
      <c r="R3099" s="209"/>
      <c r="S3099" s="209"/>
      <c r="T3099" s="210"/>
      <c r="AT3099" s="211" t="s">
        <v>186</v>
      </c>
      <c r="AU3099" s="211" t="s">
        <v>89</v>
      </c>
      <c r="AV3099" s="13" t="s">
        <v>89</v>
      </c>
      <c r="AW3099" s="13" t="s">
        <v>35</v>
      </c>
      <c r="AX3099" s="13" t="s">
        <v>79</v>
      </c>
      <c r="AY3099" s="211" t="s">
        <v>158</v>
      </c>
    </row>
    <row r="3100" spans="1:65" s="13" customFormat="1" ht="33.75">
      <c r="B3100" s="200"/>
      <c r="C3100" s="201"/>
      <c r="D3100" s="202" t="s">
        <v>186</v>
      </c>
      <c r="E3100" s="203" t="s">
        <v>1</v>
      </c>
      <c r="F3100" s="204" t="s">
        <v>4839</v>
      </c>
      <c r="G3100" s="201"/>
      <c r="H3100" s="205">
        <v>460.37200000000001</v>
      </c>
      <c r="I3100" s="206"/>
      <c r="J3100" s="201"/>
      <c r="K3100" s="201"/>
      <c r="L3100" s="207"/>
      <c r="M3100" s="208"/>
      <c r="N3100" s="209"/>
      <c r="O3100" s="209"/>
      <c r="P3100" s="209"/>
      <c r="Q3100" s="209"/>
      <c r="R3100" s="209"/>
      <c r="S3100" s="209"/>
      <c r="T3100" s="210"/>
      <c r="AT3100" s="211" t="s">
        <v>186</v>
      </c>
      <c r="AU3100" s="211" t="s">
        <v>89</v>
      </c>
      <c r="AV3100" s="13" t="s">
        <v>89</v>
      </c>
      <c r="AW3100" s="13" t="s">
        <v>35</v>
      </c>
      <c r="AX3100" s="13" t="s">
        <v>79</v>
      </c>
      <c r="AY3100" s="211" t="s">
        <v>158</v>
      </c>
    </row>
    <row r="3101" spans="1:65" s="13" customFormat="1" ht="33.75">
      <c r="B3101" s="200"/>
      <c r="C3101" s="201"/>
      <c r="D3101" s="202" t="s">
        <v>186</v>
      </c>
      <c r="E3101" s="203" t="s">
        <v>1</v>
      </c>
      <c r="F3101" s="204" t="s">
        <v>4840</v>
      </c>
      <c r="G3101" s="201"/>
      <c r="H3101" s="205">
        <v>476.685</v>
      </c>
      <c r="I3101" s="206"/>
      <c r="J3101" s="201"/>
      <c r="K3101" s="201"/>
      <c r="L3101" s="207"/>
      <c r="M3101" s="208"/>
      <c r="N3101" s="209"/>
      <c r="O3101" s="209"/>
      <c r="P3101" s="209"/>
      <c r="Q3101" s="209"/>
      <c r="R3101" s="209"/>
      <c r="S3101" s="209"/>
      <c r="T3101" s="210"/>
      <c r="AT3101" s="211" t="s">
        <v>186</v>
      </c>
      <c r="AU3101" s="211" t="s">
        <v>89</v>
      </c>
      <c r="AV3101" s="13" t="s">
        <v>89</v>
      </c>
      <c r="AW3101" s="13" t="s">
        <v>35</v>
      </c>
      <c r="AX3101" s="13" t="s">
        <v>79</v>
      </c>
      <c r="AY3101" s="211" t="s">
        <v>158</v>
      </c>
    </row>
    <row r="3102" spans="1:65" s="13" customFormat="1" ht="33.75">
      <c r="B3102" s="200"/>
      <c r="C3102" s="201"/>
      <c r="D3102" s="202" t="s">
        <v>186</v>
      </c>
      <c r="E3102" s="203" t="s">
        <v>1</v>
      </c>
      <c r="F3102" s="204" t="s">
        <v>4841</v>
      </c>
      <c r="G3102" s="201"/>
      <c r="H3102" s="205">
        <v>166.19200000000001</v>
      </c>
      <c r="I3102" s="206"/>
      <c r="J3102" s="201"/>
      <c r="K3102" s="201"/>
      <c r="L3102" s="207"/>
      <c r="M3102" s="208"/>
      <c r="N3102" s="209"/>
      <c r="O3102" s="209"/>
      <c r="P3102" s="209"/>
      <c r="Q3102" s="209"/>
      <c r="R3102" s="209"/>
      <c r="S3102" s="209"/>
      <c r="T3102" s="210"/>
      <c r="AT3102" s="211" t="s">
        <v>186</v>
      </c>
      <c r="AU3102" s="211" t="s">
        <v>89</v>
      </c>
      <c r="AV3102" s="13" t="s">
        <v>89</v>
      </c>
      <c r="AW3102" s="13" t="s">
        <v>35</v>
      </c>
      <c r="AX3102" s="13" t="s">
        <v>79</v>
      </c>
      <c r="AY3102" s="211" t="s">
        <v>158</v>
      </c>
    </row>
    <row r="3103" spans="1:65" s="13" customFormat="1" ht="33.75">
      <c r="B3103" s="200"/>
      <c r="C3103" s="201"/>
      <c r="D3103" s="202" t="s">
        <v>186</v>
      </c>
      <c r="E3103" s="203" t="s">
        <v>1</v>
      </c>
      <c r="F3103" s="204" t="s">
        <v>4842</v>
      </c>
      <c r="G3103" s="201"/>
      <c r="H3103" s="205">
        <v>55.005000000000003</v>
      </c>
      <c r="I3103" s="206"/>
      <c r="J3103" s="201"/>
      <c r="K3103" s="201"/>
      <c r="L3103" s="207"/>
      <c r="M3103" s="208"/>
      <c r="N3103" s="209"/>
      <c r="O3103" s="209"/>
      <c r="P3103" s="209"/>
      <c r="Q3103" s="209"/>
      <c r="R3103" s="209"/>
      <c r="S3103" s="209"/>
      <c r="T3103" s="210"/>
      <c r="AT3103" s="211" t="s">
        <v>186</v>
      </c>
      <c r="AU3103" s="211" t="s">
        <v>89</v>
      </c>
      <c r="AV3103" s="13" t="s">
        <v>89</v>
      </c>
      <c r="AW3103" s="13" t="s">
        <v>35</v>
      </c>
      <c r="AX3103" s="13" t="s">
        <v>79</v>
      </c>
      <c r="AY3103" s="211" t="s">
        <v>158</v>
      </c>
    </row>
    <row r="3104" spans="1:65" s="13" customFormat="1" ht="33.75">
      <c r="B3104" s="200"/>
      <c r="C3104" s="201"/>
      <c r="D3104" s="202" t="s">
        <v>186</v>
      </c>
      <c r="E3104" s="203" t="s">
        <v>1</v>
      </c>
      <c r="F3104" s="204" t="s">
        <v>4843</v>
      </c>
      <c r="G3104" s="201"/>
      <c r="H3104" s="205">
        <v>51.895000000000003</v>
      </c>
      <c r="I3104" s="206"/>
      <c r="J3104" s="201"/>
      <c r="K3104" s="201"/>
      <c r="L3104" s="207"/>
      <c r="M3104" s="208"/>
      <c r="N3104" s="209"/>
      <c r="O3104" s="209"/>
      <c r="P3104" s="209"/>
      <c r="Q3104" s="209"/>
      <c r="R3104" s="209"/>
      <c r="S3104" s="209"/>
      <c r="T3104" s="210"/>
      <c r="AT3104" s="211" t="s">
        <v>186</v>
      </c>
      <c r="AU3104" s="211" t="s">
        <v>89</v>
      </c>
      <c r="AV3104" s="13" t="s">
        <v>89</v>
      </c>
      <c r="AW3104" s="13" t="s">
        <v>35</v>
      </c>
      <c r="AX3104" s="13" t="s">
        <v>79</v>
      </c>
      <c r="AY3104" s="211" t="s">
        <v>158</v>
      </c>
    </row>
    <row r="3105" spans="2:51" s="13" customFormat="1" ht="45">
      <c r="B3105" s="200"/>
      <c r="C3105" s="201"/>
      <c r="D3105" s="202" t="s">
        <v>186</v>
      </c>
      <c r="E3105" s="203" t="s">
        <v>1</v>
      </c>
      <c r="F3105" s="204" t="s">
        <v>4844</v>
      </c>
      <c r="G3105" s="201"/>
      <c r="H3105" s="205">
        <v>236.65199999999999</v>
      </c>
      <c r="I3105" s="206"/>
      <c r="J3105" s="201"/>
      <c r="K3105" s="201"/>
      <c r="L3105" s="207"/>
      <c r="M3105" s="208"/>
      <c r="N3105" s="209"/>
      <c r="O3105" s="209"/>
      <c r="P3105" s="209"/>
      <c r="Q3105" s="209"/>
      <c r="R3105" s="209"/>
      <c r="S3105" s="209"/>
      <c r="T3105" s="210"/>
      <c r="AT3105" s="211" t="s">
        <v>186</v>
      </c>
      <c r="AU3105" s="211" t="s">
        <v>89</v>
      </c>
      <c r="AV3105" s="13" t="s">
        <v>89</v>
      </c>
      <c r="AW3105" s="13" t="s">
        <v>35</v>
      </c>
      <c r="AX3105" s="13" t="s">
        <v>79</v>
      </c>
      <c r="AY3105" s="211" t="s">
        <v>158</v>
      </c>
    </row>
    <row r="3106" spans="2:51" s="13" customFormat="1">
      <c r="B3106" s="200"/>
      <c r="C3106" s="201"/>
      <c r="D3106" s="202" t="s">
        <v>186</v>
      </c>
      <c r="E3106" s="203" t="s">
        <v>1</v>
      </c>
      <c r="F3106" s="204" t="s">
        <v>4845</v>
      </c>
      <c r="G3106" s="201"/>
      <c r="H3106" s="205">
        <v>13.884</v>
      </c>
      <c r="I3106" s="206"/>
      <c r="J3106" s="201"/>
      <c r="K3106" s="201"/>
      <c r="L3106" s="207"/>
      <c r="M3106" s="208"/>
      <c r="N3106" s="209"/>
      <c r="O3106" s="209"/>
      <c r="P3106" s="209"/>
      <c r="Q3106" s="209"/>
      <c r="R3106" s="209"/>
      <c r="S3106" s="209"/>
      <c r="T3106" s="210"/>
      <c r="AT3106" s="211" t="s">
        <v>186</v>
      </c>
      <c r="AU3106" s="211" t="s">
        <v>89</v>
      </c>
      <c r="AV3106" s="13" t="s">
        <v>89</v>
      </c>
      <c r="AW3106" s="13" t="s">
        <v>35</v>
      </c>
      <c r="AX3106" s="13" t="s">
        <v>79</v>
      </c>
      <c r="AY3106" s="211" t="s">
        <v>158</v>
      </c>
    </row>
    <row r="3107" spans="2:51" s="15" customFormat="1">
      <c r="B3107" s="223"/>
      <c r="C3107" s="224"/>
      <c r="D3107" s="202" t="s">
        <v>186</v>
      </c>
      <c r="E3107" s="225" t="s">
        <v>1</v>
      </c>
      <c r="F3107" s="226" t="s">
        <v>4846</v>
      </c>
      <c r="G3107" s="224"/>
      <c r="H3107" s="227">
        <v>1825.3879999999999</v>
      </c>
      <c r="I3107" s="228"/>
      <c r="J3107" s="224"/>
      <c r="K3107" s="224"/>
      <c r="L3107" s="229"/>
      <c r="M3107" s="230"/>
      <c r="N3107" s="231"/>
      <c r="O3107" s="231"/>
      <c r="P3107" s="231"/>
      <c r="Q3107" s="231"/>
      <c r="R3107" s="231"/>
      <c r="S3107" s="231"/>
      <c r="T3107" s="232"/>
      <c r="AT3107" s="233" t="s">
        <v>186</v>
      </c>
      <c r="AU3107" s="233" t="s">
        <v>89</v>
      </c>
      <c r="AV3107" s="15" t="s">
        <v>170</v>
      </c>
      <c r="AW3107" s="15" t="s">
        <v>35</v>
      </c>
      <c r="AX3107" s="15" t="s">
        <v>79</v>
      </c>
      <c r="AY3107" s="233" t="s">
        <v>158</v>
      </c>
    </row>
    <row r="3108" spans="2:51" s="13" customFormat="1">
      <c r="B3108" s="200"/>
      <c r="C3108" s="201"/>
      <c r="D3108" s="202" t="s">
        <v>186</v>
      </c>
      <c r="E3108" s="203" t="s">
        <v>1</v>
      </c>
      <c r="F3108" s="204" t="s">
        <v>4847</v>
      </c>
      <c r="G3108" s="201"/>
      <c r="H3108" s="205">
        <v>812.88</v>
      </c>
      <c r="I3108" s="206"/>
      <c r="J3108" s="201"/>
      <c r="K3108" s="201"/>
      <c r="L3108" s="207"/>
      <c r="M3108" s="208"/>
      <c r="N3108" s="209"/>
      <c r="O3108" s="209"/>
      <c r="P3108" s="209"/>
      <c r="Q3108" s="209"/>
      <c r="R3108" s="209"/>
      <c r="S3108" s="209"/>
      <c r="T3108" s="210"/>
      <c r="AT3108" s="211" t="s">
        <v>186</v>
      </c>
      <c r="AU3108" s="211" t="s">
        <v>89</v>
      </c>
      <c r="AV3108" s="13" t="s">
        <v>89</v>
      </c>
      <c r="AW3108" s="13" t="s">
        <v>35</v>
      </c>
      <c r="AX3108" s="13" t="s">
        <v>79</v>
      </c>
      <c r="AY3108" s="211" t="s">
        <v>158</v>
      </c>
    </row>
    <row r="3109" spans="2:51" s="15" customFormat="1">
      <c r="B3109" s="223"/>
      <c r="C3109" s="224"/>
      <c r="D3109" s="202" t="s">
        <v>186</v>
      </c>
      <c r="E3109" s="225" t="s">
        <v>1</v>
      </c>
      <c r="F3109" s="226" t="s">
        <v>4848</v>
      </c>
      <c r="G3109" s="224"/>
      <c r="H3109" s="227">
        <v>812.88</v>
      </c>
      <c r="I3109" s="228"/>
      <c r="J3109" s="224"/>
      <c r="K3109" s="224"/>
      <c r="L3109" s="229"/>
      <c r="M3109" s="230"/>
      <c r="N3109" s="231"/>
      <c r="O3109" s="231"/>
      <c r="P3109" s="231"/>
      <c r="Q3109" s="231"/>
      <c r="R3109" s="231"/>
      <c r="S3109" s="231"/>
      <c r="T3109" s="232"/>
      <c r="AT3109" s="233" t="s">
        <v>186</v>
      </c>
      <c r="AU3109" s="233" t="s">
        <v>89</v>
      </c>
      <c r="AV3109" s="15" t="s">
        <v>170</v>
      </c>
      <c r="AW3109" s="15" t="s">
        <v>35</v>
      </c>
      <c r="AX3109" s="15" t="s">
        <v>79</v>
      </c>
      <c r="AY3109" s="233" t="s">
        <v>158</v>
      </c>
    </row>
    <row r="3110" spans="2:51" s="13" customFormat="1" ht="22.5">
      <c r="B3110" s="200"/>
      <c r="C3110" s="201"/>
      <c r="D3110" s="202" t="s">
        <v>186</v>
      </c>
      <c r="E3110" s="203" t="s">
        <v>1</v>
      </c>
      <c r="F3110" s="204" t="s">
        <v>4849</v>
      </c>
      <c r="G3110" s="201"/>
      <c r="H3110" s="205">
        <v>34.222999999999999</v>
      </c>
      <c r="I3110" s="206"/>
      <c r="J3110" s="201"/>
      <c r="K3110" s="201"/>
      <c r="L3110" s="207"/>
      <c r="M3110" s="208"/>
      <c r="N3110" s="209"/>
      <c r="O3110" s="209"/>
      <c r="P3110" s="209"/>
      <c r="Q3110" s="209"/>
      <c r="R3110" s="209"/>
      <c r="S3110" s="209"/>
      <c r="T3110" s="210"/>
      <c r="AT3110" s="211" t="s">
        <v>186</v>
      </c>
      <c r="AU3110" s="211" t="s">
        <v>89</v>
      </c>
      <c r="AV3110" s="13" t="s">
        <v>89</v>
      </c>
      <c r="AW3110" s="13" t="s">
        <v>35</v>
      </c>
      <c r="AX3110" s="13" t="s">
        <v>79</v>
      </c>
      <c r="AY3110" s="211" t="s">
        <v>158</v>
      </c>
    </row>
    <row r="3111" spans="2:51" s="13" customFormat="1" ht="33.75">
      <c r="B3111" s="200"/>
      <c r="C3111" s="201"/>
      <c r="D3111" s="202" t="s">
        <v>186</v>
      </c>
      <c r="E3111" s="203" t="s">
        <v>1</v>
      </c>
      <c r="F3111" s="204" t="s">
        <v>4850</v>
      </c>
      <c r="G3111" s="201"/>
      <c r="H3111" s="205">
        <v>32.232999999999997</v>
      </c>
      <c r="I3111" s="206"/>
      <c r="J3111" s="201"/>
      <c r="K3111" s="201"/>
      <c r="L3111" s="207"/>
      <c r="M3111" s="208"/>
      <c r="N3111" s="209"/>
      <c r="O3111" s="209"/>
      <c r="P3111" s="209"/>
      <c r="Q3111" s="209"/>
      <c r="R3111" s="209"/>
      <c r="S3111" s="209"/>
      <c r="T3111" s="210"/>
      <c r="AT3111" s="211" t="s">
        <v>186</v>
      </c>
      <c r="AU3111" s="211" t="s">
        <v>89</v>
      </c>
      <c r="AV3111" s="13" t="s">
        <v>89</v>
      </c>
      <c r="AW3111" s="13" t="s">
        <v>35</v>
      </c>
      <c r="AX3111" s="13" t="s">
        <v>79</v>
      </c>
      <c r="AY3111" s="211" t="s">
        <v>158</v>
      </c>
    </row>
    <row r="3112" spans="2:51" s="13" customFormat="1">
      <c r="B3112" s="200"/>
      <c r="C3112" s="201"/>
      <c r="D3112" s="202" t="s">
        <v>186</v>
      </c>
      <c r="E3112" s="203" t="s">
        <v>1</v>
      </c>
      <c r="F3112" s="204" t="s">
        <v>4851</v>
      </c>
      <c r="G3112" s="201"/>
      <c r="H3112" s="205">
        <v>14.672000000000001</v>
      </c>
      <c r="I3112" s="206"/>
      <c r="J3112" s="201"/>
      <c r="K3112" s="201"/>
      <c r="L3112" s="207"/>
      <c r="M3112" s="208"/>
      <c r="N3112" s="209"/>
      <c r="O3112" s="209"/>
      <c r="P3112" s="209"/>
      <c r="Q3112" s="209"/>
      <c r="R3112" s="209"/>
      <c r="S3112" s="209"/>
      <c r="T3112" s="210"/>
      <c r="AT3112" s="211" t="s">
        <v>186</v>
      </c>
      <c r="AU3112" s="211" t="s">
        <v>89</v>
      </c>
      <c r="AV3112" s="13" t="s">
        <v>89</v>
      </c>
      <c r="AW3112" s="13" t="s">
        <v>35</v>
      </c>
      <c r="AX3112" s="13" t="s">
        <v>79</v>
      </c>
      <c r="AY3112" s="211" t="s">
        <v>158</v>
      </c>
    </row>
    <row r="3113" spans="2:51" s="15" customFormat="1">
      <c r="B3113" s="223"/>
      <c r="C3113" s="224"/>
      <c r="D3113" s="202" t="s">
        <v>186</v>
      </c>
      <c r="E3113" s="225" t="s">
        <v>1</v>
      </c>
      <c r="F3113" s="226" t="s">
        <v>4852</v>
      </c>
      <c r="G3113" s="224"/>
      <c r="H3113" s="227">
        <v>81.128</v>
      </c>
      <c r="I3113" s="228"/>
      <c r="J3113" s="224"/>
      <c r="K3113" s="224"/>
      <c r="L3113" s="229"/>
      <c r="M3113" s="230"/>
      <c r="N3113" s="231"/>
      <c r="O3113" s="231"/>
      <c r="P3113" s="231"/>
      <c r="Q3113" s="231"/>
      <c r="R3113" s="231"/>
      <c r="S3113" s="231"/>
      <c r="T3113" s="232"/>
      <c r="AT3113" s="233" t="s">
        <v>186</v>
      </c>
      <c r="AU3113" s="233" t="s">
        <v>89</v>
      </c>
      <c r="AV3113" s="15" t="s">
        <v>170</v>
      </c>
      <c r="AW3113" s="15" t="s">
        <v>35</v>
      </c>
      <c r="AX3113" s="15" t="s">
        <v>79</v>
      </c>
      <c r="AY3113" s="233" t="s">
        <v>158</v>
      </c>
    </row>
    <row r="3114" spans="2:51" s="13" customFormat="1">
      <c r="B3114" s="200"/>
      <c r="C3114" s="201"/>
      <c r="D3114" s="202" t="s">
        <v>186</v>
      </c>
      <c r="E3114" s="203" t="s">
        <v>1</v>
      </c>
      <c r="F3114" s="204" t="s">
        <v>4853</v>
      </c>
      <c r="G3114" s="201"/>
      <c r="H3114" s="205">
        <v>31.39</v>
      </c>
      <c r="I3114" s="206"/>
      <c r="J3114" s="201"/>
      <c r="K3114" s="201"/>
      <c r="L3114" s="207"/>
      <c r="M3114" s="208"/>
      <c r="N3114" s="209"/>
      <c r="O3114" s="209"/>
      <c r="P3114" s="209"/>
      <c r="Q3114" s="209"/>
      <c r="R3114" s="209"/>
      <c r="S3114" s="209"/>
      <c r="T3114" s="210"/>
      <c r="AT3114" s="211" t="s">
        <v>186</v>
      </c>
      <c r="AU3114" s="211" t="s">
        <v>89</v>
      </c>
      <c r="AV3114" s="13" t="s">
        <v>89</v>
      </c>
      <c r="AW3114" s="13" t="s">
        <v>35</v>
      </c>
      <c r="AX3114" s="13" t="s">
        <v>79</v>
      </c>
      <c r="AY3114" s="211" t="s">
        <v>158</v>
      </c>
    </row>
    <row r="3115" spans="2:51" s="15" customFormat="1">
      <c r="B3115" s="223"/>
      <c r="C3115" s="224"/>
      <c r="D3115" s="202" t="s">
        <v>186</v>
      </c>
      <c r="E3115" s="225" t="s">
        <v>1</v>
      </c>
      <c r="F3115" s="226" t="s">
        <v>4854</v>
      </c>
      <c r="G3115" s="224"/>
      <c r="H3115" s="227">
        <v>31.39</v>
      </c>
      <c r="I3115" s="228"/>
      <c r="J3115" s="224"/>
      <c r="K3115" s="224"/>
      <c r="L3115" s="229"/>
      <c r="M3115" s="230"/>
      <c r="N3115" s="231"/>
      <c r="O3115" s="231"/>
      <c r="P3115" s="231"/>
      <c r="Q3115" s="231"/>
      <c r="R3115" s="231"/>
      <c r="S3115" s="231"/>
      <c r="T3115" s="232"/>
      <c r="AT3115" s="233" t="s">
        <v>186</v>
      </c>
      <c r="AU3115" s="233" t="s">
        <v>89</v>
      </c>
      <c r="AV3115" s="15" t="s">
        <v>170</v>
      </c>
      <c r="AW3115" s="15" t="s">
        <v>35</v>
      </c>
      <c r="AX3115" s="15" t="s">
        <v>79</v>
      </c>
      <c r="AY3115" s="233" t="s">
        <v>158</v>
      </c>
    </row>
    <row r="3116" spans="2:51" s="13" customFormat="1" ht="22.5">
      <c r="B3116" s="200"/>
      <c r="C3116" s="201"/>
      <c r="D3116" s="202" t="s">
        <v>186</v>
      </c>
      <c r="E3116" s="203" t="s">
        <v>1</v>
      </c>
      <c r="F3116" s="204" t="s">
        <v>4855</v>
      </c>
      <c r="G3116" s="201"/>
      <c r="H3116" s="205">
        <v>3965.0160000000001</v>
      </c>
      <c r="I3116" s="206"/>
      <c r="J3116" s="201"/>
      <c r="K3116" s="201"/>
      <c r="L3116" s="207"/>
      <c r="M3116" s="208"/>
      <c r="N3116" s="209"/>
      <c r="O3116" s="209"/>
      <c r="P3116" s="209"/>
      <c r="Q3116" s="209"/>
      <c r="R3116" s="209"/>
      <c r="S3116" s="209"/>
      <c r="T3116" s="210"/>
      <c r="AT3116" s="211" t="s">
        <v>186</v>
      </c>
      <c r="AU3116" s="211" t="s">
        <v>89</v>
      </c>
      <c r="AV3116" s="13" t="s">
        <v>89</v>
      </c>
      <c r="AW3116" s="13" t="s">
        <v>35</v>
      </c>
      <c r="AX3116" s="13" t="s">
        <v>79</v>
      </c>
      <c r="AY3116" s="211" t="s">
        <v>158</v>
      </c>
    </row>
    <row r="3117" spans="2:51" s="13" customFormat="1" ht="22.5">
      <c r="B3117" s="200"/>
      <c r="C3117" s="201"/>
      <c r="D3117" s="202" t="s">
        <v>186</v>
      </c>
      <c r="E3117" s="203" t="s">
        <v>1</v>
      </c>
      <c r="F3117" s="204" t="s">
        <v>4856</v>
      </c>
      <c r="G3117" s="201"/>
      <c r="H3117" s="205">
        <v>540.52200000000005</v>
      </c>
      <c r="I3117" s="206"/>
      <c r="J3117" s="201"/>
      <c r="K3117" s="201"/>
      <c r="L3117" s="207"/>
      <c r="M3117" s="208"/>
      <c r="N3117" s="209"/>
      <c r="O3117" s="209"/>
      <c r="P3117" s="209"/>
      <c r="Q3117" s="209"/>
      <c r="R3117" s="209"/>
      <c r="S3117" s="209"/>
      <c r="T3117" s="210"/>
      <c r="AT3117" s="211" t="s">
        <v>186</v>
      </c>
      <c r="AU3117" s="211" t="s">
        <v>89</v>
      </c>
      <c r="AV3117" s="13" t="s">
        <v>89</v>
      </c>
      <c r="AW3117" s="13" t="s">
        <v>35</v>
      </c>
      <c r="AX3117" s="13" t="s">
        <v>79</v>
      </c>
      <c r="AY3117" s="211" t="s">
        <v>158</v>
      </c>
    </row>
    <row r="3118" spans="2:51" s="13" customFormat="1" ht="22.5">
      <c r="B3118" s="200"/>
      <c r="C3118" s="201"/>
      <c r="D3118" s="202" t="s">
        <v>186</v>
      </c>
      <c r="E3118" s="203" t="s">
        <v>1</v>
      </c>
      <c r="F3118" s="204" t="s">
        <v>4857</v>
      </c>
      <c r="G3118" s="201"/>
      <c r="H3118" s="205">
        <v>193.88800000000001</v>
      </c>
      <c r="I3118" s="206"/>
      <c r="J3118" s="201"/>
      <c r="K3118" s="201"/>
      <c r="L3118" s="207"/>
      <c r="M3118" s="208"/>
      <c r="N3118" s="209"/>
      <c r="O3118" s="209"/>
      <c r="P3118" s="209"/>
      <c r="Q3118" s="209"/>
      <c r="R3118" s="209"/>
      <c r="S3118" s="209"/>
      <c r="T3118" s="210"/>
      <c r="AT3118" s="211" t="s">
        <v>186</v>
      </c>
      <c r="AU3118" s="211" t="s">
        <v>89</v>
      </c>
      <c r="AV3118" s="13" t="s">
        <v>89</v>
      </c>
      <c r="AW3118" s="13" t="s">
        <v>35</v>
      </c>
      <c r="AX3118" s="13" t="s">
        <v>79</v>
      </c>
      <c r="AY3118" s="211" t="s">
        <v>158</v>
      </c>
    </row>
    <row r="3119" spans="2:51" s="13" customFormat="1" ht="33.75">
      <c r="B3119" s="200"/>
      <c r="C3119" s="201"/>
      <c r="D3119" s="202" t="s">
        <v>186</v>
      </c>
      <c r="E3119" s="203" t="s">
        <v>1</v>
      </c>
      <c r="F3119" s="204" t="s">
        <v>4858</v>
      </c>
      <c r="G3119" s="201"/>
      <c r="H3119" s="205">
        <v>676.60500000000002</v>
      </c>
      <c r="I3119" s="206"/>
      <c r="J3119" s="201"/>
      <c r="K3119" s="201"/>
      <c r="L3119" s="207"/>
      <c r="M3119" s="208"/>
      <c r="N3119" s="209"/>
      <c r="O3119" s="209"/>
      <c r="P3119" s="209"/>
      <c r="Q3119" s="209"/>
      <c r="R3119" s="209"/>
      <c r="S3119" s="209"/>
      <c r="T3119" s="210"/>
      <c r="AT3119" s="211" t="s">
        <v>186</v>
      </c>
      <c r="AU3119" s="211" t="s">
        <v>89</v>
      </c>
      <c r="AV3119" s="13" t="s">
        <v>89</v>
      </c>
      <c r="AW3119" s="13" t="s">
        <v>35</v>
      </c>
      <c r="AX3119" s="13" t="s">
        <v>79</v>
      </c>
      <c r="AY3119" s="211" t="s">
        <v>158</v>
      </c>
    </row>
    <row r="3120" spans="2:51" s="13" customFormat="1" ht="33.75">
      <c r="B3120" s="200"/>
      <c r="C3120" s="201"/>
      <c r="D3120" s="202" t="s">
        <v>186</v>
      </c>
      <c r="E3120" s="203" t="s">
        <v>1</v>
      </c>
      <c r="F3120" s="204" t="s">
        <v>4859</v>
      </c>
      <c r="G3120" s="201"/>
      <c r="H3120" s="205">
        <v>222.917</v>
      </c>
      <c r="I3120" s="206"/>
      <c r="J3120" s="201"/>
      <c r="K3120" s="201"/>
      <c r="L3120" s="207"/>
      <c r="M3120" s="208"/>
      <c r="N3120" s="209"/>
      <c r="O3120" s="209"/>
      <c r="P3120" s="209"/>
      <c r="Q3120" s="209"/>
      <c r="R3120" s="209"/>
      <c r="S3120" s="209"/>
      <c r="T3120" s="210"/>
      <c r="AT3120" s="211" t="s">
        <v>186</v>
      </c>
      <c r="AU3120" s="211" t="s">
        <v>89</v>
      </c>
      <c r="AV3120" s="13" t="s">
        <v>89</v>
      </c>
      <c r="AW3120" s="13" t="s">
        <v>35</v>
      </c>
      <c r="AX3120" s="13" t="s">
        <v>79</v>
      </c>
      <c r="AY3120" s="211" t="s">
        <v>158</v>
      </c>
    </row>
    <row r="3121" spans="2:51" s="13" customFormat="1">
      <c r="B3121" s="200"/>
      <c r="C3121" s="201"/>
      <c r="D3121" s="202" t="s">
        <v>186</v>
      </c>
      <c r="E3121" s="203" t="s">
        <v>1</v>
      </c>
      <c r="F3121" s="204" t="s">
        <v>4860</v>
      </c>
      <c r="G3121" s="201"/>
      <c r="H3121" s="205">
        <v>46.375999999999998</v>
      </c>
      <c r="I3121" s="206"/>
      <c r="J3121" s="201"/>
      <c r="K3121" s="201"/>
      <c r="L3121" s="207"/>
      <c r="M3121" s="208"/>
      <c r="N3121" s="209"/>
      <c r="O3121" s="209"/>
      <c r="P3121" s="209"/>
      <c r="Q3121" s="209"/>
      <c r="R3121" s="209"/>
      <c r="S3121" s="209"/>
      <c r="T3121" s="210"/>
      <c r="AT3121" s="211" t="s">
        <v>186</v>
      </c>
      <c r="AU3121" s="211" t="s">
        <v>89</v>
      </c>
      <c r="AV3121" s="13" t="s">
        <v>89</v>
      </c>
      <c r="AW3121" s="13" t="s">
        <v>35</v>
      </c>
      <c r="AX3121" s="13" t="s">
        <v>79</v>
      </c>
      <c r="AY3121" s="211" t="s">
        <v>158</v>
      </c>
    </row>
    <row r="3122" spans="2:51" s="13" customFormat="1" ht="22.5">
      <c r="B3122" s="200"/>
      <c r="C3122" s="201"/>
      <c r="D3122" s="202" t="s">
        <v>186</v>
      </c>
      <c r="E3122" s="203" t="s">
        <v>1</v>
      </c>
      <c r="F3122" s="204" t="s">
        <v>4861</v>
      </c>
      <c r="G3122" s="201"/>
      <c r="H3122" s="205">
        <v>207.93799999999999</v>
      </c>
      <c r="I3122" s="206"/>
      <c r="J3122" s="201"/>
      <c r="K3122" s="201"/>
      <c r="L3122" s="207"/>
      <c r="M3122" s="208"/>
      <c r="N3122" s="209"/>
      <c r="O3122" s="209"/>
      <c r="P3122" s="209"/>
      <c r="Q3122" s="209"/>
      <c r="R3122" s="209"/>
      <c r="S3122" s="209"/>
      <c r="T3122" s="210"/>
      <c r="AT3122" s="211" t="s">
        <v>186</v>
      </c>
      <c r="AU3122" s="211" t="s">
        <v>89</v>
      </c>
      <c r="AV3122" s="13" t="s">
        <v>89</v>
      </c>
      <c r="AW3122" s="13" t="s">
        <v>35</v>
      </c>
      <c r="AX3122" s="13" t="s">
        <v>79</v>
      </c>
      <c r="AY3122" s="211" t="s">
        <v>158</v>
      </c>
    </row>
    <row r="3123" spans="2:51" s="13" customFormat="1">
      <c r="B3123" s="200"/>
      <c r="C3123" s="201"/>
      <c r="D3123" s="202" t="s">
        <v>186</v>
      </c>
      <c r="E3123" s="203" t="s">
        <v>1</v>
      </c>
      <c r="F3123" s="204" t="s">
        <v>4862</v>
      </c>
      <c r="G3123" s="201"/>
      <c r="H3123" s="205">
        <v>-14.744</v>
      </c>
      <c r="I3123" s="206"/>
      <c r="J3123" s="201"/>
      <c r="K3123" s="201"/>
      <c r="L3123" s="207"/>
      <c r="M3123" s="208"/>
      <c r="N3123" s="209"/>
      <c r="O3123" s="209"/>
      <c r="P3123" s="209"/>
      <c r="Q3123" s="209"/>
      <c r="R3123" s="209"/>
      <c r="S3123" s="209"/>
      <c r="T3123" s="210"/>
      <c r="AT3123" s="211" t="s">
        <v>186</v>
      </c>
      <c r="AU3123" s="211" t="s">
        <v>89</v>
      </c>
      <c r="AV3123" s="13" t="s">
        <v>89</v>
      </c>
      <c r="AW3123" s="13" t="s">
        <v>35</v>
      </c>
      <c r="AX3123" s="13" t="s">
        <v>79</v>
      </c>
      <c r="AY3123" s="211" t="s">
        <v>158</v>
      </c>
    </row>
    <row r="3124" spans="2:51" s="13" customFormat="1" ht="22.5">
      <c r="B3124" s="200"/>
      <c r="C3124" s="201"/>
      <c r="D3124" s="202" t="s">
        <v>186</v>
      </c>
      <c r="E3124" s="203" t="s">
        <v>1</v>
      </c>
      <c r="F3124" s="204" t="s">
        <v>4863</v>
      </c>
      <c r="G3124" s="201"/>
      <c r="H3124" s="205">
        <v>105.575</v>
      </c>
      <c r="I3124" s="206"/>
      <c r="J3124" s="201"/>
      <c r="K3124" s="201"/>
      <c r="L3124" s="207"/>
      <c r="M3124" s="208"/>
      <c r="N3124" s="209"/>
      <c r="O3124" s="209"/>
      <c r="P3124" s="209"/>
      <c r="Q3124" s="209"/>
      <c r="R3124" s="209"/>
      <c r="S3124" s="209"/>
      <c r="T3124" s="210"/>
      <c r="AT3124" s="211" t="s">
        <v>186</v>
      </c>
      <c r="AU3124" s="211" t="s">
        <v>89</v>
      </c>
      <c r="AV3124" s="13" t="s">
        <v>89</v>
      </c>
      <c r="AW3124" s="13" t="s">
        <v>35</v>
      </c>
      <c r="AX3124" s="13" t="s">
        <v>79</v>
      </c>
      <c r="AY3124" s="211" t="s">
        <v>158</v>
      </c>
    </row>
    <row r="3125" spans="2:51" s="15" customFormat="1">
      <c r="B3125" s="223"/>
      <c r="C3125" s="224"/>
      <c r="D3125" s="202" t="s">
        <v>186</v>
      </c>
      <c r="E3125" s="225" t="s">
        <v>1</v>
      </c>
      <c r="F3125" s="226" t="s">
        <v>4864</v>
      </c>
      <c r="G3125" s="224"/>
      <c r="H3125" s="227">
        <v>5944.0929999999998</v>
      </c>
      <c r="I3125" s="228"/>
      <c r="J3125" s="224"/>
      <c r="K3125" s="224"/>
      <c r="L3125" s="229"/>
      <c r="M3125" s="230"/>
      <c r="N3125" s="231"/>
      <c r="O3125" s="231"/>
      <c r="P3125" s="231"/>
      <c r="Q3125" s="231"/>
      <c r="R3125" s="231"/>
      <c r="S3125" s="231"/>
      <c r="T3125" s="232"/>
      <c r="AT3125" s="233" t="s">
        <v>186</v>
      </c>
      <c r="AU3125" s="233" t="s">
        <v>89</v>
      </c>
      <c r="AV3125" s="15" t="s">
        <v>170</v>
      </c>
      <c r="AW3125" s="15" t="s">
        <v>35</v>
      </c>
      <c r="AX3125" s="15" t="s">
        <v>79</v>
      </c>
      <c r="AY3125" s="233" t="s">
        <v>158</v>
      </c>
    </row>
    <row r="3126" spans="2:51" s="13" customFormat="1" ht="22.5">
      <c r="B3126" s="200"/>
      <c r="C3126" s="201"/>
      <c r="D3126" s="202" t="s">
        <v>186</v>
      </c>
      <c r="E3126" s="203" t="s">
        <v>1</v>
      </c>
      <c r="F3126" s="204" t="s">
        <v>4865</v>
      </c>
      <c r="G3126" s="201"/>
      <c r="H3126" s="205">
        <v>2182.08</v>
      </c>
      <c r="I3126" s="206"/>
      <c r="J3126" s="201"/>
      <c r="K3126" s="201"/>
      <c r="L3126" s="207"/>
      <c r="M3126" s="208"/>
      <c r="N3126" s="209"/>
      <c r="O3126" s="209"/>
      <c r="P3126" s="209"/>
      <c r="Q3126" s="209"/>
      <c r="R3126" s="209"/>
      <c r="S3126" s="209"/>
      <c r="T3126" s="210"/>
      <c r="AT3126" s="211" t="s">
        <v>186</v>
      </c>
      <c r="AU3126" s="211" t="s">
        <v>89</v>
      </c>
      <c r="AV3126" s="13" t="s">
        <v>89</v>
      </c>
      <c r="AW3126" s="13" t="s">
        <v>35</v>
      </c>
      <c r="AX3126" s="13" t="s">
        <v>79</v>
      </c>
      <c r="AY3126" s="211" t="s">
        <v>158</v>
      </c>
    </row>
    <row r="3127" spans="2:51" s="13" customFormat="1" ht="22.5">
      <c r="B3127" s="200"/>
      <c r="C3127" s="201"/>
      <c r="D3127" s="202" t="s">
        <v>186</v>
      </c>
      <c r="E3127" s="203" t="s">
        <v>1</v>
      </c>
      <c r="F3127" s="204" t="s">
        <v>4866</v>
      </c>
      <c r="G3127" s="201"/>
      <c r="H3127" s="205">
        <v>249.65</v>
      </c>
      <c r="I3127" s="206"/>
      <c r="J3127" s="201"/>
      <c r="K3127" s="201"/>
      <c r="L3127" s="207"/>
      <c r="M3127" s="208"/>
      <c r="N3127" s="209"/>
      <c r="O3127" s="209"/>
      <c r="P3127" s="209"/>
      <c r="Q3127" s="209"/>
      <c r="R3127" s="209"/>
      <c r="S3127" s="209"/>
      <c r="T3127" s="210"/>
      <c r="AT3127" s="211" t="s">
        <v>186</v>
      </c>
      <c r="AU3127" s="211" t="s">
        <v>89</v>
      </c>
      <c r="AV3127" s="13" t="s">
        <v>89</v>
      </c>
      <c r="AW3127" s="13" t="s">
        <v>35</v>
      </c>
      <c r="AX3127" s="13" t="s">
        <v>79</v>
      </c>
      <c r="AY3127" s="211" t="s">
        <v>158</v>
      </c>
    </row>
    <row r="3128" spans="2:51" s="13" customFormat="1">
      <c r="B3128" s="200"/>
      <c r="C3128" s="201"/>
      <c r="D3128" s="202" t="s">
        <v>186</v>
      </c>
      <c r="E3128" s="203" t="s">
        <v>1</v>
      </c>
      <c r="F3128" s="204" t="s">
        <v>4867</v>
      </c>
      <c r="G3128" s="201"/>
      <c r="H3128" s="205">
        <v>411.2</v>
      </c>
      <c r="I3128" s="206"/>
      <c r="J3128" s="201"/>
      <c r="K3128" s="201"/>
      <c r="L3128" s="207"/>
      <c r="M3128" s="208"/>
      <c r="N3128" s="209"/>
      <c r="O3128" s="209"/>
      <c r="P3128" s="209"/>
      <c r="Q3128" s="209"/>
      <c r="R3128" s="209"/>
      <c r="S3128" s="209"/>
      <c r="T3128" s="210"/>
      <c r="AT3128" s="211" t="s">
        <v>186</v>
      </c>
      <c r="AU3128" s="211" t="s">
        <v>89</v>
      </c>
      <c r="AV3128" s="13" t="s">
        <v>89</v>
      </c>
      <c r="AW3128" s="13" t="s">
        <v>35</v>
      </c>
      <c r="AX3128" s="13" t="s">
        <v>79</v>
      </c>
      <c r="AY3128" s="211" t="s">
        <v>158</v>
      </c>
    </row>
    <row r="3129" spans="2:51" s="15" customFormat="1">
      <c r="B3129" s="223"/>
      <c r="C3129" s="224"/>
      <c r="D3129" s="202" t="s">
        <v>186</v>
      </c>
      <c r="E3129" s="225" t="s">
        <v>1</v>
      </c>
      <c r="F3129" s="226" t="s">
        <v>4868</v>
      </c>
      <c r="G3129" s="224"/>
      <c r="H3129" s="227">
        <v>2842.93</v>
      </c>
      <c r="I3129" s="228"/>
      <c r="J3129" s="224"/>
      <c r="K3129" s="224"/>
      <c r="L3129" s="229"/>
      <c r="M3129" s="230"/>
      <c r="N3129" s="231"/>
      <c r="O3129" s="231"/>
      <c r="P3129" s="231"/>
      <c r="Q3129" s="231"/>
      <c r="R3129" s="231"/>
      <c r="S3129" s="231"/>
      <c r="T3129" s="232"/>
      <c r="AT3129" s="233" t="s">
        <v>186</v>
      </c>
      <c r="AU3129" s="233" t="s">
        <v>89</v>
      </c>
      <c r="AV3129" s="15" t="s">
        <v>170</v>
      </c>
      <c r="AW3129" s="15" t="s">
        <v>35</v>
      </c>
      <c r="AX3129" s="15" t="s">
        <v>79</v>
      </c>
      <c r="AY3129" s="233" t="s">
        <v>158</v>
      </c>
    </row>
    <row r="3130" spans="2:51" s="13" customFormat="1">
      <c r="B3130" s="200"/>
      <c r="C3130" s="201"/>
      <c r="D3130" s="202" t="s">
        <v>186</v>
      </c>
      <c r="E3130" s="203" t="s">
        <v>1</v>
      </c>
      <c r="F3130" s="204" t="s">
        <v>4869</v>
      </c>
      <c r="G3130" s="201"/>
      <c r="H3130" s="205">
        <v>905.05799999999999</v>
      </c>
      <c r="I3130" s="206"/>
      <c r="J3130" s="201"/>
      <c r="K3130" s="201"/>
      <c r="L3130" s="207"/>
      <c r="M3130" s="208"/>
      <c r="N3130" s="209"/>
      <c r="O3130" s="209"/>
      <c r="P3130" s="209"/>
      <c r="Q3130" s="209"/>
      <c r="R3130" s="209"/>
      <c r="S3130" s="209"/>
      <c r="T3130" s="210"/>
      <c r="AT3130" s="211" t="s">
        <v>186</v>
      </c>
      <c r="AU3130" s="211" t="s">
        <v>89</v>
      </c>
      <c r="AV3130" s="13" t="s">
        <v>89</v>
      </c>
      <c r="AW3130" s="13" t="s">
        <v>35</v>
      </c>
      <c r="AX3130" s="13" t="s">
        <v>79</v>
      </c>
      <c r="AY3130" s="211" t="s">
        <v>158</v>
      </c>
    </row>
    <row r="3131" spans="2:51" s="13" customFormat="1" ht="22.5">
      <c r="B3131" s="200"/>
      <c r="C3131" s="201"/>
      <c r="D3131" s="202" t="s">
        <v>186</v>
      </c>
      <c r="E3131" s="203" t="s">
        <v>1</v>
      </c>
      <c r="F3131" s="204" t="s">
        <v>4870</v>
      </c>
      <c r="G3131" s="201"/>
      <c r="H3131" s="205">
        <v>90.087000000000003</v>
      </c>
      <c r="I3131" s="206"/>
      <c r="J3131" s="201"/>
      <c r="K3131" s="201"/>
      <c r="L3131" s="207"/>
      <c r="M3131" s="208"/>
      <c r="N3131" s="209"/>
      <c r="O3131" s="209"/>
      <c r="P3131" s="209"/>
      <c r="Q3131" s="209"/>
      <c r="R3131" s="209"/>
      <c r="S3131" s="209"/>
      <c r="T3131" s="210"/>
      <c r="AT3131" s="211" t="s">
        <v>186</v>
      </c>
      <c r="AU3131" s="211" t="s">
        <v>89</v>
      </c>
      <c r="AV3131" s="13" t="s">
        <v>89</v>
      </c>
      <c r="AW3131" s="13" t="s">
        <v>35</v>
      </c>
      <c r="AX3131" s="13" t="s">
        <v>79</v>
      </c>
      <c r="AY3131" s="211" t="s">
        <v>158</v>
      </c>
    </row>
    <row r="3132" spans="2:51" s="13" customFormat="1" ht="22.5">
      <c r="B3132" s="200"/>
      <c r="C3132" s="201"/>
      <c r="D3132" s="202" t="s">
        <v>186</v>
      </c>
      <c r="E3132" s="203" t="s">
        <v>1</v>
      </c>
      <c r="F3132" s="204" t="s">
        <v>4871</v>
      </c>
      <c r="G3132" s="201"/>
      <c r="H3132" s="205">
        <v>48.472000000000001</v>
      </c>
      <c r="I3132" s="206"/>
      <c r="J3132" s="201"/>
      <c r="K3132" s="201"/>
      <c r="L3132" s="207"/>
      <c r="M3132" s="208"/>
      <c r="N3132" s="209"/>
      <c r="O3132" s="209"/>
      <c r="P3132" s="209"/>
      <c r="Q3132" s="209"/>
      <c r="R3132" s="209"/>
      <c r="S3132" s="209"/>
      <c r="T3132" s="210"/>
      <c r="AT3132" s="211" t="s">
        <v>186</v>
      </c>
      <c r="AU3132" s="211" t="s">
        <v>89</v>
      </c>
      <c r="AV3132" s="13" t="s">
        <v>89</v>
      </c>
      <c r="AW3132" s="13" t="s">
        <v>35</v>
      </c>
      <c r="AX3132" s="13" t="s">
        <v>79</v>
      </c>
      <c r="AY3132" s="211" t="s">
        <v>158</v>
      </c>
    </row>
    <row r="3133" spans="2:51" s="13" customFormat="1" ht="33.75">
      <c r="B3133" s="200"/>
      <c r="C3133" s="201"/>
      <c r="D3133" s="202" t="s">
        <v>186</v>
      </c>
      <c r="E3133" s="203" t="s">
        <v>1</v>
      </c>
      <c r="F3133" s="204" t="s">
        <v>4872</v>
      </c>
      <c r="G3133" s="201"/>
      <c r="H3133" s="205">
        <v>90.5</v>
      </c>
      <c r="I3133" s="206"/>
      <c r="J3133" s="201"/>
      <c r="K3133" s="201"/>
      <c r="L3133" s="207"/>
      <c r="M3133" s="208"/>
      <c r="N3133" s="209"/>
      <c r="O3133" s="209"/>
      <c r="P3133" s="209"/>
      <c r="Q3133" s="209"/>
      <c r="R3133" s="209"/>
      <c r="S3133" s="209"/>
      <c r="T3133" s="210"/>
      <c r="AT3133" s="211" t="s">
        <v>186</v>
      </c>
      <c r="AU3133" s="211" t="s">
        <v>89</v>
      </c>
      <c r="AV3133" s="13" t="s">
        <v>89</v>
      </c>
      <c r="AW3133" s="13" t="s">
        <v>35</v>
      </c>
      <c r="AX3133" s="13" t="s">
        <v>79</v>
      </c>
      <c r="AY3133" s="211" t="s">
        <v>158</v>
      </c>
    </row>
    <row r="3134" spans="2:51" s="13" customFormat="1" ht="22.5">
      <c r="B3134" s="200"/>
      <c r="C3134" s="201"/>
      <c r="D3134" s="202" t="s">
        <v>186</v>
      </c>
      <c r="E3134" s="203" t="s">
        <v>1</v>
      </c>
      <c r="F3134" s="204" t="s">
        <v>4873</v>
      </c>
      <c r="G3134" s="201"/>
      <c r="H3134" s="205">
        <v>255.22300000000001</v>
      </c>
      <c r="I3134" s="206"/>
      <c r="J3134" s="201"/>
      <c r="K3134" s="201"/>
      <c r="L3134" s="207"/>
      <c r="M3134" s="208"/>
      <c r="N3134" s="209"/>
      <c r="O3134" s="209"/>
      <c r="P3134" s="209"/>
      <c r="Q3134" s="209"/>
      <c r="R3134" s="209"/>
      <c r="S3134" s="209"/>
      <c r="T3134" s="210"/>
      <c r="AT3134" s="211" t="s">
        <v>186</v>
      </c>
      <c r="AU3134" s="211" t="s">
        <v>89</v>
      </c>
      <c r="AV3134" s="13" t="s">
        <v>89</v>
      </c>
      <c r="AW3134" s="13" t="s">
        <v>35</v>
      </c>
      <c r="AX3134" s="13" t="s">
        <v>79</v>
      </c>
      <c r="AY3134" s="211" t="s">
        <v>158</v>
      </c>
    </row>
    <row r="3135" spans="2:51" s="13" customFormat="1">
      <c r="B3135" s="200"/>
      <c r="C3135" s="201"/>
      <c r="D3135" s="202" t="s">
        <v>186</v>
      </c>
      <c r="E3135" s="203" t="s">
        <v>1</v>
      </c>
      <c r="F3135" s="204" t="s">
        <v>4874</v>
      </c>
      <c r="G3135" s="201"/>
      <c r="H3135" s="205">
        <v>46.375999999999998</v>
      </c>
      <c r="I3135" s="206"/>
      <c r="J3135" s="201"/>
      <c r="K3135" s="201"/>
      <c r="L3135" s="207"/>
      <c r="M3135" s="208"/>
      <c r="N3135" s="209"/>
      <c r="O3135" s="209"/>
      <c r="P3135" s="209"/>
      <c r="Q3135" s="209"/>
      <c r="R3135" s="209"/>
      <c r="S3135" s="209"/>
      <c r="T3135" s="210"/>
      <c r="AT3135" s="211" t="s">
        <v>186</v>
      </c>
      <c r="AU3135" s="211" t="s">
        <v>89</v>
      </c>
      <c r="AV3135" s="13" t="s">
        <v>89</v>
      </c>
      <c r="AW3135" s="13" t="s">
        <v>35</v>
      </c>
      <c r="AX3135" s="13" t="s">
        <v>79</v>
      </c>
      <c r="AY3135" s="211" t="s">
        <v>158</v>
      </c>
    </row>
    <row r="3136" spans="2:51" s="15" customFormat="1">
      <c r="B3136" s="223"/>
      <c r="C3136" s="224"/>
      <c r="D3136" s="202" t="s">
        <v>186</v>
      </c>
      <c r="E3136" s="225" t="s">
        <v>1</v>
      </c>
      <c r="F3136" s="226" t="s">
        <v>4875</v>
      </c>
      <c r="G3136" s="224"/>
      <c r="H3136" s="227">
        <v>1435.7159999999999</v>
      </c>
      <c r="I3136" s="228"/>
      <c r="J3136" s="224"/>
      <c r="K3136" s="224"/>
      <c r="L3136" s="229"/>
      <c r="M3136" s="230"/>
      <c r="N3136" s="231"/>
      <c r="O3136" s="231"/>
      <c r="P3136" s="231"/>
      <c r="Q3136" s="231"/>
      <c r="R3136" s="231"/>
      <c r="S3136" s="231"/>
      <c r="T3136" s="232"/>
      <c r="AT3136" s="233" t="s">
        <v>186</v>
      </c>
      <c r="AU3136" s="233" t="s">
        <v>89</v>
      </c>
      <c r="AV3136" s="15" t="s">
        <v>170</v>
      </c>
      <c r="AW3136" s="15" t="s">
        <v>35</v>
      </c>
      <c r="AX3136" s="15" t="s">
        <v>79</v>
      </c>
      <c r="AY3136" s="233" t="s">
        <v>158</v>
      </c>
    </row>
    <row r="3137" spans="2:51" s="13" customFormat="1" ht="22.5">
      <c r="B3137" s="200"/>
      <c r="C3137" s="201"/>
      <c r="D3137" s="202" t="s">
        <v>186</v>
      </c>
      <c r="E3137" s="203" t="s">
        <v>1</v>
      </c>
      <c r="F3137" s="204" t="s">
        <v>4876</v>
      </c>
      <c r="G3137" s="201"/>
      <c r="H3137" s="205">
        <v>482.17</v>
      </c>
      <c r="I3137" s="206"/>
      <c r="J3137" s="201"/>
      <c r="K3137" s="201"/>
      <c r="L3137" s="207"/>
      <c r="M3137" s="208"/>
      <c r="N3137" s="209"/>
      <c r="O3137" s="209"/>
      <c r="P3137" s="209"/>
      <c r="Q3137" s="209"/>
      <c r="R3137" s="209"/>
      <c r="S3137" s="209"/>
      <c r="T3137" s="210"/>
      <c r="AT3137" s="211" t="s">
        <v>186</v>
      </c>
      <c r="AU3137" s="211" t="s">
        <v>89</v>
      </c>
      <c r="AV3137" s="13" t="s">
        <v>89</v>
      </c>
      <c r="AW3137" s="13" t="s">
        <v>35</v>
      </c>
      <c r="AX3137" s="13" t="s">
        <v>79</v>
      </c>
      <c r="AY3137" s="211" t="s">
        <v>158</v>
      </c>
    </row>
    <row r="3138" spans="2:51" s="13" customFormat="1" ht="22.5">
      <c r="B3138" s="200"/>
      <c r="C3138" s="201"/>
      <c r="D3138" s="202" t="s">
        <v>186</v>
      </c>
      <c r="E3138" s="203" t="s">
        <v>1</v>
      </c>
      <c r="F3138" s="204" t="s">
        <v>4877</v>
      </c>
      <c r="G3138" s="201"/>
      <c r="H3138" s="205">
        <v>61.74</v>
      </c>
      <c r="I3138" s="206"/>
      <c r="J3138" s="201"/>
      <c r="K3138" s="201"/>
      <c r="L3138" s="207"/>
      <c r="M3138" s="208"/>
      <c r="N3138" s="209"/>
      <c r="O3138" s="209"/>
      <c r="P3138" s="209"/>
      <c r="Q3138" s="209"/>
      <c r="R3138" s="209"/>
      <c r="S3138" s="209"/>
      <c r="T3138" s="210"/>
      <c r="AT3138" s="211" t="s">
        <v>186</v>
      </c>
      <c r="AU3138" s="211" t="s">
        <v>89</v>
      </c>
      <c r="AV3138" s="13" t="s">
        <v>89</v>
      </c>
      <c r="AW3138" s="13" t="s">
        <v>35</v>
      </c>
      <c r="AX3138" s="13" t="s">
        <v>79</v>
      </c>
      <c r="AY3138" s="211" t="s">
        <v>158</v>
      </c>
    </row>
    <row r="3139" spans="2:51" s="13" customFormat="1">
      <c r="B3139" s="200"/>
      <c r="C3139" s="201"/>
      <c r="D3139" s="202" t="s">
        <v>186</v>
      </c>
      <c r="E3139" s="203" t="s">
        <v>1</v>
      </c>
      <c r="F3139" s="204" t="s">
        <v>4878</v>
      </c>
      <c r="G3139" s="201"/>
      <c r="H3139" s="205">
        <v>125.23</v>
      </c>
      <c r="I3139" s="206"/>
      <c r="J3139" s="201"/>
      <c r="K3139" s="201"/>
      <c r="L3139" s="207"/>
      <c r="M3139" s="208"/>
      <c r="N3139" s="209"/>
      <c r="O3139" s="209"/>
      <c r="P3139" s="209"/>
      <c r="Q3139" s="209"/>
      <c r="R3139" s="209"/>
      <c r="S3139" s="209"/>
      <c r="T3139" s="210"/>
      <c r="AT3139" s="211" t="s">
        <v>186</v>
      </c>
      <c r="AU3139" s="211" t="s">
        <v>89</v>
      </c>
      <c r="AV3139" s="13" t="s">
        <v>89</v>
      </c>
      <c r="AW3139" s="13" t="s">
        <v>35</v>
      </c>
      <c r="AX3139" s="13" t="s">
        <v>79</v>
      </c>
      <c r="AY3139" s="211" t="s">
        <v>158</v>
      </c>
    </row>
    <row r="3140" spans="2:51" s="15" customFormat="1">
      <c r="B3140" s="223"/>
      <c r="C3140" s="224"/>
      <c r="D3140" s="202" t="s">
        <v>186</v>
      </c>
      <c r="E3140" s="225" t="s">
        <v>1</v>
      </c>
      <c r="F3140" s="226" t="s">
        <v>4879</v>
      </c>
      <c r="G3140" s="224"/>
      <c r="H3140" s="227">
        <v>669.14</v>
      </c>
      <c r="I3140" s="228"/>
      <c r="J3140" s="224"/>
      <c r="K3140" s="224"/>
      <c r="L3140" s="229"/>
      <c r="M3140" s="230"/>
      <c r="N3140" s="231"/>
      <c r="O3140" s="231"/>
      <c r="P3140" s="231"/>
      <c r="Q3140" s="231"/>
      <c r="R3140" s="231"/>
      <c r="S3140" s="231"/>
      <c r="T3140" s="232"/>
      <c r="AT3140" s="233" t="s">
        <v>186</v>
      </c>
      <c r="AU3140" s="233" t="s">
        <v>89</v>
      </c>
      <c r="AV3140" s="15" t="s">
        <v>170</v>
      </c>
      <c r="AW3140" s="15" t="s">
        <v>35</v>
      </c>
      <c r="AX3140" s="15" t="s">
        <v>79</v>
      </c>
      <c r="AY3140" s="233" t="s">
        <v>158</v>
      </c>
    </row>
    <row r="3141" spans="2:51" s="13" customFormat="1" ht="33.75">
      <c r="B3141" s="200"/>
      <c r="C3141" s="201"/>
      <c r="D3141" s="202" t="s">
        <v>186</v>
      </c>
      <c r="E3141" s="203" t="s">
        <v>1</v>
      </c>
      <c r="F3141" s="204" t="s">
        <v>4880</v>
      </c>
      <c r="G3141" s="201"/>
      <c r="H3141" s="205">
        <v>93.525999999999996</v>
      </c>
      <c r="I3141" s="206"/>
      <c r="J3141" s="201"/>
      <c r="K3141" s="201"/>
      <c r="L3141" s="207"/>
      <c r="M3141" s="208"/>
      <c r="N3141" s="209"/>
      <c r="O3141" s="209"/>
      <c r="P3141" s="209"/>
      <c r="Q3141" s="209"/>
      <c r="R3141" s="209"/>
      <c r="S3141" s="209"/>
      <c r="T3141" s="210"/>
      <c r="AT3141" s="211" t="s">
        <v>186</v>
      </c>
      <c r="AU3141" s="211" t="s">
        <v>89</v>
      </c>
      <c r="AV3141" s="13" t="s">
        <v>89</v>
      </c>
      <c r="AW3141" s="13" t="s">
        <v>35</v>
      </c>
      <c r="AX3141" s="13" t="s">
        <v>79</v>
      </c>
      <c r="AY3141" s="211" t="s">
        <v>158</v>
      </c>
    </row>
    <row r="3142" spans="2:51" s="13" customFormat="1" ht="45">
      <c r="B3142" s="200"/>
      <c r="C3142" s="201"/>
      <c r="D3142" s="202" t="s">
        <v>186</v>
      </c>
      <c r="E3142" s="203" t="s">
        <v>1</v>
      </c>
      <c r="F3142" s="204" t="s">
        <v>4881</v>
      </c>
      <c r="G3142" s="201"/>
      <c r="H3142" s="205">
        <v>73.367999999999995</v>
      </c>
      <c r="I3142" s="206"/>
      <c r="J3142" s="201"/>
      <c r="K3142" s="201"/>
      <c r="L3142" s="207"/>
      <c r="M3142" s="208"/>
      <c r="N3142" s="209"/>
      <c r="O3142" s="209"/>
      <c r="P3142" s="209"/>
      <c r="Q3142" s="209"/>
      <c r="R3142" s="209"/>
      <c r="S3142" s="209"/>
      <c r="T3142" s="210"/>
      <c r="AT3142" s="211" t="s">
        <v>186</v>
      </c>
      <c r="AU3142" s="211" t="s">
        <v>89</v>
      </c>
      <c r="AV3142" s="13" t="s">
        <v>89</v>
      </c>
      <c r="AW3142" s="13" t="s">
        <v>35</v>
      </c>
      <c r="AX3142" s="13" t="s">
        <v>79</v>
      </c>
      <c r="AY3142" s="211" t="s">
        <v>158</v>
      </c>
    </row>
    <row r="3143" spans="2:51" s="13" customFormat="1">
      <c r="B3143" s="200"/>
      <c r="C3143" s="201"/>
      <c r="D3143" s="202" t="s">
        <v>186</v>
      </c>
      <c r="E3143" s="203" t="s">
        <v>1</v>
      </c>
      <c r="F3143" s="204" t="s">
        <v>4882</v>
      </c>
      <c r="G3143" s="201"/>
      <c r="H3143" s="205">
        <v>4.444</v>
      </c>
      <c r="I3143" s="206"/>
      <c r="J3143" s="201"/>
      <c r="K3143" s="201"/>
      <c r="L3143" s="207"/>
      <c r="M3143" s="208"/>
      <c r="N3143" s="209"/>
      <c r="O3143" s="209"/>
      <c r="P3143" s="209"/>
      <c r="Q3143" s="209"/>
      <c r="R3143" s="209"/>
      <c r="S3143" s="209"/>
      <c r="T3143" s="210"/>
      <c r="AT3143" s="211" t="s">
        <v>186</v>
      </c>
      <c r="AU3143" s="211" t="s">
        <v>89</v>
      </c>
      <c r="AV3143" s="13" t="s">
        <v>89</v>
      </c>
      <c r="AW3143" s="13" t="s">
        <v>35</v>
      </c>
      <c r="AX3143" s="13" t="s">
        <v>79</v>
      </c>
      <c r="AY3143" s="211" t="s">
        <v>158</v>
      </c>
    </row>
    <row r="3144" spans="2:51" s="13" customFormat="1">
      <c r="B3144" s="200"/>
      <c r="C3144" s="201"/>
      <c r="D3144" s="202" t="s">
        <v>186</v>
      </c>
      <c r="E3144" s="203" t="s">
        <v>1</v>
      </c>
      <c r="F3144" s="204" t="s">
        <v>4883</v>
      </c>
      <c r="G3144" s="201"/>
      <c r="H3144" s="205">
        <v>13.645</v>
      </c>
      <c r="I3144" s="206"/>
      <c r="J3144" s="201"/>
      <c r="K3144" s="201"/>
      <c r="L3144" s="207"/>
      <c r="M3144" s="208"/>
      <c r="N3144" s="209"/>
      <c r="O3144" s="209"/>
      <c r="P3144" s="209"/>
      <c r="Q3144" s="209"/>
      <c r="R3144" s="209"/>
      <c r="S3144" s="209"/>
      <c r="T3144" s="210"/>
      <c r="AT3144" s="211" t="s">
        <v>186</v>
      </c>
      <c r="AU3144" s="211" t="s">
        <v>89</v>
      </c>
      <c r="AV3144" s="13" t="s">
        <v>89</v>
      </c>
      <c r="AW3144" s="13" t="s">
        <v>35</v>
      </c>
      <c r="AX3144" s="13" t="s">
        <v>79</v>
      </c>
      <c r="AY3144" s="211" t="s">
        <v>158</v>
      </c>
    </row>
    <row r="3145" spans="2:51" s="13" customFormat="1" ht="22.5">
      <c r="B3145" s="200"/>
      <c r="C3145" s="201"/>
      <c r="D3145" s="202" t="s">
        <v>186</v>
      </c>
      <c r="E3145" s="203" t="s">
        <v>1</v>
      </c>
      <c r="F3145" s="204" t="s">
        <v>4884</v>
      </c>
      <c r="G3145" s="201"/>
      <c r="H3145" s="205">
        <v>57.744999999999997</v>
      </c>
      <c r="I3145" s="206"/>
      <c r="J3145" s="201"/>
      <c r="K3145" s="201"/>
      <c r="L3145" s="207"/>
      <c r="M3145" s="208"/>
      <c r="N3145" s="209"/>
      <c r="O3145" s="209"/>
      <c r="P3145" s="209"/>
      <c r="Q3145" s="209"/>
      <c r="R3145" s="209"/>
      <c r="S3145" s="209"/>
      <c r="T3145" s="210"/>
      <c r="AT3145" s="211" t="s">
        <v>186</v>
      </c>
      <c r="AU3145" s="211" t="s">
        <v>89</v>
      </c>
      <c r="AV3145" s="13" t="s">
        <v>89</v>
      </c>
      <c r="AW3145" s="13" t="s">
        <v>35</v>
      </c>
      <c r="AX3145" s="13" t="s">
        <v>79</v>
      </c>
      <c r="AY3145" s="211" t="s">
        <v>158</v>
      </c>
    </row>
    <row r="3146" spans="2:51" s="15" customFormat="1">
      <c r="B3146" s="223"/>
      <c r="C3146" s="224"/>
      <c r="D3146" s="202" t="s">
        <v>186</v>
      </c>
      <c r="E3146" s="225" t="s">
        <v>1</v>
      </c>
      <c r="F3146" s="226" t="s">
        <v>4885</v>
      </c>
      <c r="G3146" s="224"/>
      <c r="H3146" s="227">
        <v>242.72800000000001</v>
      </c>
      <c r="I3146" s="228"/>
      <c r="J3146" s="224"/>
      <c r="K3146" s="224"/>
      <c r="L3146" s="229"/>
      <c r="M3146" s="230"/>
      <c r="N3146" s="231"/>
      <c r="O3146" s="231"/>
      <c r="P3146" s="231"/>
      <c r="Q3146" s="231"/>
      <c r="R3146" s="231"/>
      <c r="S3146" s="231"/>
      <c r="T3146" s="232"/>
      <c r="AT3146" s="233" t="s">
        <v>186</v>
      </c>
      <c r="AU3146" s="233" t="s">
        <v>89</v>
      </c>
      <c r="AV3146" s="15" t="s">
        <v>170</v>
      </c>
      <c r="AW3146" s="15" t="s">
        <v>35</v>
      </c>
      <c r="AX3146" s="15" t="s">
        <v>79</v>
      </c>
      <c r="AY3146" s="233" t="s">
        <v>158</v>
      </c>
    </row>
    <row r="3147" spans="2:51" s="13" customFormat="1" ht="22.5">
      <c r="B3147" s="200"/>
      <c r="C3147" s="201"/>
      <c r="D3147" s="202" t="s">
        <v>186</v>
      </c>
      <c r="E3147" s="203" t="s">
        <v>1</v>
      </c>
      <c r="F3147" s="204" t="s">
        <v>4886</v>
      </c>
      <c r="G3147" s="201"/>
      <c r="H3147" s="205">
        <v>116.6</v>
      </c>
      <c r="I3147" s="206"/>
      <c r="J3147" s="201"/>
      <c r="K3147" s="201"/>
      <c r="L3147" s="207"/>
      <c r="M3147" s="208"/>
      <c r="N3147" s="209"/>
      <c r="O3147" s="209"/>
      <c r="P3147" s="209"/>
      <c r="Q3147" s="209"/>
      <c r="R3147" s="209"/>
      <c r="S3147" s="209"/>
      <c r="T3147" s="210"/>
      <c r="AT3147" s="211" t="s">
        <v>186</v>
      </c>
      <c r="AU3147" s="211" t="s">
        <v>89</v>
      </c>
      <c r="AV3147" s="13" t="s">
        <v>89</v>
      </c>
      <c r="AW3147" s="13" t="s">
        <v>35</v>
      </c>
      <c r="AX3147" s="13" t="s">
        <v>79</v>
      </c>
      <c r="AY3147" s="211" t="s">
        <v>158</v>
      </c>
    </row>
    <row r="3148" spans="2:51" s="13" customFormat="1">
      <c r="B3148" s="200"/>
      <c r="C3148" s="201"/>
      <c r="D3148" s="202" t="s">
        <v>186</v>
      </c>
      <c r="E3148" s="203" t="s">
        <v>1</v>
      </c>
      <c r="F3148" s="204" t="s">
        <v>4887</v>
      </c>
      <c r="G3148" s="201"/>
      <c r="H3148" s="205">
        <v>54.04</v>
      </c>
      <c r="I3148" s="206"/>
      <c r="J3148" s="201"/>
      <c r="K3148" s="201"/>
      <c r="L3148" s="207"/>
      <c r="M3148" s="208"/>
      <c r="N3148" s="209"/>
      <c r="O3148" s="209"/>
      <c r="P3148" s="209"/>
      <c r="Q3148" s="209"/>
      <c r="R3148" s="209"/>
      <c r="S3148" s="209"/>
      <c r="T3148" s="210"/>
      <c r="AT3148" s="211" t="s">
        <v>186</v>
      </c>
      <c r="AU3148" s="211" t="s">
        <v>89</v>
      </c>
      <c r="AV3148" s="13" t="s">
        <v>89</v>
      </c>
      <c r="AW3148" s="13" t="s">
        <v>35</v>
      </c>
      <c r="AX3148" s="13" t="s">
        <v>79</v>
      </c>
      <c r="AY3148" s="211" t="s">
        <v>158</v>
      </c>
    </row>
    <row r="3149" spans="2:51" s="15" customFormat="1">
      <c r="B3149" s="223"/>
      <c r="C3149" s="224"/>
      <c r="D3149" s="202" t="s">
        <v>186</v>
      </c>
      <c r="E3149" s="225" t="s">
        <v>1</v>
      </c>
      <c r="F3149" s="226" t="s">
        <v>4888</v>
      </c>
      <c r="G3149" s="224"/>
      <c r="H3149" s="227">
        <v>170.64</v>
      </c>
      <c r="I3149" s="228"/>
      <c r="J3149" s="224"/>
      <c r="K3149" s="224"/>
      <c r="L3149" s="229"/>
      <c r="M3149" s="230"/>
      <c r="N3149" s="231"/>
      <c r="O3149" s="231"/>
      <c r="P3149" s="231"/>
      <c r="Q3149" s="231"/>
      <c r="R3149" s="231"/>
      <c r="S3149" s="231"/>
      <c r="T3149" s="232"/>
      <c r="AT3149" s="233" t="s">
        <v>186</v>
      </c>
      <c r="AU3149" s="233" t="s">
        <v>89</v>
      </c>
      <c r="AV3149" s="15" t="s">
        <v>170</v>
      </c>
      <c r="AW3149" s="15" t="s">
        <v>35</v>
      </c>
      <c r="AX3149" s="15" t="s">
        <v>79</v>
      </c>
      <c r="AY3149" s="233" t="s">
        <v>158</v>
      </c>
    </row>
    <row r="3150" spans="2:51" s="13" customFormat="1" ht="22.5">
      <c r="B3150" s="200"/>
      <c r="C3150" s="201"/>
      <c r="D3150" s="202" t="s">
        <v>186</v>
      </c>
      <c r="E3150" s="203" t="s">
        <v>1</v>
      </c>
      <c r="F3150" s="204" t="s">
        <v>4889</v>
      </c>
      <c r="G3150" s="201"/>
      <c r="H3150" s="205">
        <v>244.369</v>
      </c>
      <c r="I3150" s="206"/>
      <c r="J3150" s="201"/>
      <c r="K3150" s="201"/>
      <c r="L3150" s="207"/>
      <c r="M3150" s="208"/>
      <c r="N3150" s="209"/>
      <c r="O3150" s="209"/>
      <c r="P3150" s="209"/>
      <c r="Q3150" s="209"/>
      <c r="R3150" s="209"/>
      <c r="S3150" s="209"/>
      <c r="T3150" s="210"/>
      <c r="AT3150" s="211" t="s">
        <v>186</v>
      </c>
      <c r="AU3150" s="211" t="s">
        <v>89</v>
      </c>
      <c r="AV3150" s="13" t="s">
        <v>89</v>
      </c>
      <c r="AW3150" s="13" t="s">
        <v>35</v>
      </c>
      <c r="AX3150" s="13" t="s">
        <v>79</v>
      </c>
      <c r="AY3150" s="211" t="s">
        <v>158</v>
      </c>
    </row>
    <row r="3151" spans="2:51" s="13" customFormat="1" ht="33.75">
      <c r="B3151" s="200"/>
      <c r="C3151" s="201"/>
      <c r="D3151" s="202" t="s">
        <v>186</v>
      </c>
      <c r="E3151" s="203" t="s">
        <v>1</v>
      </c>
      <c r="F3151" s="204" t="s">
        <v>4890</v>
      </c>
      <c r="G3151" s="201"/>
      <c r="H3151" s="205">
        <v>440.23700000000002</v>
      </c>
      <c r="I3151" s="206"/>
      <c r="J3151" s="201"/>
      <c r="K3151" s="201"/>
      <c r="L3151" s="207"/>
      <c r="M3151" s="208"/>
      <c r="N3151" s="209"/>
      <c r="O3151" s="209"/>
      <c r="P3151" s="209"/>
      <c r="Q3151" s="209"/>
      <c r="R3151" s="209"/>
      <c r="S3151" s="209"/>
      <c r="T3151" s="210"/>
      <c r="AT3151" s="211" t="s">
        <v>186</v>
      </c>
      <c r="AU3151" s="211" t="s">
        <v>89</v>
      </c>
      <c r="AV3151" s="13" t="s">
        <v>89</v>
      </c>
      <c r="AW3151" s="13" t="s">
        <v>35</v>
      </c>
      <c r="AX3151" s="13" t="s">
        <v>79</v>
      </c>
      <c r="AY3151" s="211" t="s">
        <v>158</v>
      </c>
    </row>
    <row r="3152" spans="2:51" s="13" customFormat="1">
      <c r="B3152" s="200"/>
      <c r="C3152" s="201"/>
      <c r="D3152" s="202" t="s">
        <v>186</v>
      </c>
      <c r="E3152" s="203" t="s">
        <v>1</v>
      </c>
      <c r="F3152" s="204" t="s">
        <v>4891</v>
      </c>
      <c r="G3152" s="201"/>
      <c r="H3152" s="205">
        <v>42.869</v>
      </c>
      <c r="I3152" s="206"/>
      <c r="J3152" s="201"/>
      <c r="K3152" s="201"/>
      <c r="L3152" s="207"/>
      <c r="M3152" s="208"/>
      <c r="N3152" s="209"/>
      <c r="O3152" s="209"/>
      <c r="P3152" s="209"/>
      <c r="Q3152" s="209"/>
      <c r="R3152" s="209"/>
      <c r="S3152" s="209"/>
      <c r="T3152" s="210"/>
      <c r="AT3152" s="211" t="s">
        <v>186</v>
      </c>
      <c r="AU3152" s="211" t="s">
        <v>89</v>
      </c>
      <c r="AV3152" s="13" t="s">
        <v>89</v>
      </c>
      <c r="AW3152" s="13" t="s">
        <v>35</v>
      </c>
      <c r="AX3152" s="13" t="s">
        <v>79</v>
      </c>
      <c r="AY3152" s="211" t="s">
        <v>158</v>
      </c>
    </row>
    <row r="3153" spans="1:65" s="13" customFormat="1" ht="22.5">
      <c r="B3153" s="200"/>
      <c r="C3153" s="201"/>
      <c r="D3153" s="202" t="s">
        <v>186</v>
      </c>
      <c r="E3153" s="203" t="s">
        <v>1</v>
      </c>
      <c r="F3153" s="204" t="s">
        <v>4892</v>
      </c>
      <c r="G3153" s="201"/>
      <c r="H3153" s="205">
        <v>234.65</v>
      </c>
      <c r="I3153" s="206"/>
      <c r="J3153" s="201"/>
      <c r="K3153" s="201"/>
      <c r="L3153" s="207"/>
      <c r="M3153" s="208"/>
      <c r="N3153" s="209"/>
      <c r="O3153" s="209"/>
      <c r="P3153" s="209"/>
      <c r="Q3153" s="209"/>
      <c r="R3153" s="209"/>
      <c r="S3153" s="209"/>
      <c r="T3153" s="210"/>
      <c r="AT3153" s="211" t="s">
        <v>186</v>
      </c>
      <c r="AU3153" s="211" t="s">
        <v>89</v>
      </c>
      <c r="AV3153" s="13" t="s">
        <v>89</v>
      </c>
      <c r="AW3153" s="13" t="s">
        <v>35</v>
      </c>
      <c r="AX3153" s="13" t="s">
        <v>79</v>
      </c>
      <c r="AY3153" s="211" t="s">
        <v>158</v>
      </c>
    </row>
    <row r="3154" spans="1:65" s="13" customFormat="1" ht="22.5">
      <c r="B3154" s="200"/>
      <c r="C3154" s="201"/>
      <c r="D3154" s="202" t="s">
        <v>186</v>
      </c>
      <c r="E3154" s="203" t="s">
        <v>1</v>
      </c>
      <c r="F3154" s="204" t="s">
        <v>4893</v>
      </c>
      <c r="G3154" s="201"/>
      <c r="H3154" s="205">
        <v>409.517</v>
      </c>
      <c r="I3154" s="206"/>
      <c r="J3154" s="201"/>
      <c r="K3154" s="201"/>
      <c r="L3154" s="207"/>
      <c r="M3154" s="208"/>
      <c r="N3154" s="209"/>
      <c r="O3154" s="209"/>
      <c r="P3154" s="209"/>
      <c r="Q3154" s="209"/>
      <c r="R3154" s="209"/>
      <c r="S3154" s="209"/>
      <c r="T3154" s="210"/>
      <c r="AT3154" s="211" t="s">
        <v>186</v>
      </c>
      <c r="AU3154" s="211" t="s">
        <v>89</v>
      </c>
      <c r="AV3154" s="13" t="s">
        <v>89</v>
      </c>
      <c r="AW3154" s="13" t="s">
        <v>35</v>
      </c>
      <c r="AX3154" s="13" t="s">
        <v>79</v>
      </c>
      <c r="AY3154" s="211" t="s">
        <v>158</v>
      </c>
    </row>
    <row r="3155" spans="1:65" s="13" customFormat="1" ht="22.5">
      <c r="B3155" s="200"/>
      <c r="C3155" s="201"/>
      <c r="D3155" s="202" t="s">
        <v>186</v>
      </c>
      <c r="E3155" s="203" t="s">
        <v>1</v>
      </c>
      <c r="F3155" s="204" t="s">
        <v>4894</v>
      </c>
      <c r="G3155" s="201"/>
      <c r="H3155" s="205">
        <v>164.541</v>
      </c>
      <c r="I3155" s="206"/>
      <c r="J3155" s="201"/>
      <c r="K3155" s="201"/>
      <c r="L3155" s="207"/>
      <c r="M3155" s="208"/>
      <c r="N3155" s="209"/>
      <c r="O3155" s="209"/>
      <c r="P3155" s="209"/>
      <c r="Q3155" s="209"/>
      <c r="R3155" s="209"/>
      <c r="S3155" s="209"/>
      <c r="T3155" s="210"/>
      <c r="AT3155" s="211" t="s">
        <v>186</v>
      </c>
      <c r="AU3155" s="211" t="s">
        <v>89</v>
      </c>
      <c r="AV3155" s="13" t="s">
        <v>89</v>
      </c>
      <c r="AW3155" s="13" t="s">
        <v>35</v>
      </c>
      <c r="AX3155" s="13" t="s">
        <v>79</v>
      </c>
      <c r="AY3155" s="211" t="s">
        <v>158</v>
      </c>
    </row>
    <row r="3156" spans="1:65" s="13" customFormat="1">
      <c r="B3156" s="200"/>
      <c r="C3156" s="201"/>
      <c r="D3156" s="202" t="s">
        <v>186</v>
      </c>
      <c r="E3156" s="203" t="s">
        <v>1</v>
      </c>
      <c r="F3156" s="204" t="s">
        <v>4895</v>
      </c>
      <c r="G3156" s="201"/>
      <c r="H3156" s="205">
        <v>52.853999999999999</v>
      </c>
      <c r="I3156" s="206"/>
      <c r="J3156" s="201"/>
      <c r="K3156" s="201"/>
      <c r="L3156" s="207"/>
      <c r="M3156" s="208"/>
      <c r="N3156" s="209"/>
      <c r="O3156" s="209"/>
      <c r="P3156" s="209"/>
      <c r="Q3156" s="209"/>
      <c r="R3156" s="209"/>
      <c r="S3156" s="209"/>
      <c r="T3156" s="210"/>
      <c r="AT3156" s="211" t="s">
        <v>186</v>
      </c>
      <c r="AU3156" s="211" t="s">
        <v>89</v>
      </c>
      <c r="AV3156" s="13" t="s">
        <v>89</v>
      </c>
      <c r="AW3156" s="13" t="s">
        <v>35</v>
      </c>
      <c r="AX3156" s="13" t="s">
        <v>79</v>
      </c>
      <c r="AY3156" s="211" t="s">
        <v>158</v>
      </c>
    </row>
    <row r="3157" spans="1:65" s="13" customFormat="1">
      <c r="B3157" s="200"/>
      <c r="C3157" s="201"/>
      <c r="D3157" s="202" t="s">
        <v>186</v>
      </c>
      <c r="E3157" s="203" t="s">
        <v>1</v>
      </c>
      <c r="F3157" s="204" t="s">
        <v>4896</v>
      </c>
      <c r="G3157" s="201"/>
      <c r="H3157" s="205">
        <v>15.18</v>
      </c>
      <c r="I3157" s="206"/>
      <c r="J3157" s="201"/>
      <c r="K3157" s="201"/>
      <c r="L3157" s="207"/>
      <c r="M3157" s="208"/>
      <c r="N3157" s="209"/>
      <c r="O3157" s="209"/>
      <c r="P3157" s="209"/>
      <c r="Q3157" s="209"/>
      <c r="R3157" s="209"/>
      <c r="S3157" s="209"/>
      <c r="T3157" s="210"/>
      <c r="AT3157" s="211" t="s">
        <v>186</v>
      </c>
      <c r="AU3157" s="211" t="s">
        <v>89</v>
      </c>
      <c r="AV3157" s="13" t="s">
        <v>89</v>
      </c>
      <c r="AW3157" s="13" t="s">
        <v>35</v>
      </c>
      <c r="AX3157" s="13" t="s">
        <v>79</v>
      </c>
      <c r="AY3157" s="211" t="s">
        <v>158</v>
      </c>
    </row>
    <row r="3158" spans="1:65" s="15" customFormat="1">
      <c r="B3158" s="223"/>
      <c r="C3158" s="224"/>
      <c r="D3158" s="202" t="s">
        <v>186</v>
      </c>
      <c r="E3158" s="225" t="s">
        <v>1</v>
      </c>
      <c r="F3158" s="226" t="s">
        <v>4897</v>
      </c>
      <c r="G3158" s="224"/>
      <c r="H3158" s="227">
        <v>1604.2170000000001</v>
      </c>
      <c r="I3158" s="228"/>
      <c r="J3158" s="224"/>
      <c r="K3158" s="224"/>
      <c r="L3158" s="229"/>
      <c r="M3158" s="230"/>
      <c r="N3158" s="231"/>
      <c r="O3158" s="231"/>
      <c r="P3158" s="231"/>
      <c r="Q3158" s="231"/>
      <c r="R3158" s="231"/>
      <c r="S3158" s="231"/>
      <c r="T3158" s="232"/>
      <c r="AT3158" s="233" t="s">
        <v>186</v>
      </c>
      <c r="AU3158" s="233" t="s">
        <v>89</v>
      </c>
      <c r="AV3158" s="15" t="s">
        <v>170</v>
      </c>
      <c r="AW3158" s="15" t="s">
        <v>35</v>
      </c>
      <c r="AX3158" s="15" t="s">
        <v>79</v>
      </c>
      <c r="AY3158" s="233" t="s">
        <v>158</v>
      </c>
    </row>
    <row r="3159" spans="1:65" s="13" customFormat="1" ht="22.5">
      <c r="B3159" s="200"/>
      <c r="C3159" s="201"/>
      <c r="D3159" s="202" t="s">
        <v>186</v>
      </c>
      <c r="E3159" s="203" t="s">
        <v>1</v>
      </c>
      <c r="F3159" s="204" t="s">
        <v>4898</v>
      </c>
      <c r="G3159" s="201"/>
      <c r="H3159" s="205">
        <v>292.19</v>
      </c>
      <c r="I3159" s="206"/>
      <c r="J3159" s="201"/>
      <c r="K3159" s="201"/>
      <c r="L3159" s="207"/>
      <c r="M3159" s="208"/>
      <c r="N3159" s="209"/>
      <c r="O3159" s="209"/>
      <c r="P3159" s="209"/>
      <c r="Q3159" s="209"/>
      <c r="R3159" s="209"/>
      <c r="S3159" s="209"/>
      <c r="T3159" s="210"/>
      <c r="AT3159" s="211" t="s">
        <v>186</v>
      </c>
      <c r="AU3159" s="211" t="s">
        <v>89</v>
      </c>
      <c r="AV3159" s="13" t="s">
        <v>89</v>
      </c>
      <c r="AW3159" s="13" t="s">
        <v>35</v>
      </c>
      <c r="AX3159" s="13" t="s">
        <v>79</v>
      </c>
      <c r="AY3159" s="211" t="s">
        <v>158</v>
      </c>
    </row>
    <row r="3160" spans="1:65" s="13" customFormat="1" ht="22.5">
      <c r="B3160" s="200"/>
      <c r="C3160" s="201"/>
      <c r="D3160" s="202" t="s">
        <v>186</v>
      </c>
      <c r="E3160" s="203" t="s">
        <v>1</v>
      </c>
      <c r="F3160" s="204" t="s">
        <v>4899</v>
      </c>
      <c r="G3160" s="201"/>
      <c r="H3160" s="205">
        <v>283.5</v>
      </c>
      <c r="I3160" s="206"/>
      <c r="J3160" s="201"/>
      <c r="K3160" s="201"/>
      <c r="L3160" s="207"/>
      <c r="M3160" s="208"/>
      <c r="N3160" s="209"/>
      <c r="O3160" s="209"/>
      <c r="P3160" s="209"/>
      <c r="Q3160" s="209"/>
      <c r="R3160" s="209"/>
      <c r="S3160" s="209"/>
      <c r="T3160" s="210"/>
      <c r="AT3160" s="211" t="s">
        <v>186</v>
      </c>
      <c r="AU3160" s="211" t="s">
        <v>89</v>
      </c>
      <c r="AV3160" s="13" t="s">
        <v>89</v>
      </c>
      <c r="AW3160" s="13" t="s">
        <v>35</v>
      </c>
      <c r="AX3160" s="13" t="s">
        <v>79</v>
      </c>
      <c r="AY3160" s="211" t="s">
        <v>158</v>
      </c>
    </row>
    <row r="3161" spans="1:65" s="13" customFormat="1">
      <c r="B3161" s="200"/>
      <c r="C3161" s="201"/>
      <c r="D3161" s="202" t="s">
        <v>186</v>
      </c>
      <c r="E3161" s="203" t="s">
        <v>1</v>
      </c>
      <c r="F3161" s="204" t="s">
        <v>4900</v>
      </c>
      <c r="G3161" s="201"/>
      <c r="H3161" s="205">
        <v>89.92</v>
      </c>
      <c r="I3161" s="206"/>
      <c r="J3161" s="201"/>
      <c r="K3161" s="201"/>
      <c r="L3161" s="207"/>
      <c r="M3161" s="208"/>
      <c r="N3161" s="209"/>
      <c r="O3161" s="209"/>
      <c r="P3161" s="209"/>
      <c r="Q3161" s="209"/>
      <c r="R3161" s="209"/>
      <c r="S3161" s="209"/>
      <c r="T3161" s="210"/>
      <c r="AT3161" s="211" t="s">
        <v>186</v>
      </c>
      <c r="AU3161" s="211" t="s">
        <v>89</v>
      </c>
      <c r="AV3161" s="13" t="s">
        <v>89</v>
      </c>
      <c r="AW3161" s="13" t="s">
        <v>35</v>
      </c>
      <c r="AX3161" s="13" t="s">
        <v>79</v>
      </c>
      <c r="AY3161" s="211" t="s">
        <v>158</v>
      </c>
    </row>
    <row r="3162" spans="1:65" s="15" customFormat="1">
      <c r="B3162" s="223"/>
      <c r="C3162" s="224"/>
      <c r="D3162" s="202" t="s">
        <v>186</v>
      </c>
      <c r="E3162" s="225" t="s">
        <v>1</v>
      </c>
      <c r="F3162" s="226" t="s">
        <v>4901</v>
      </c>
      <c r="G3162" s="224"/>
      <c r="H3162" s="227">
        <v>665.61</v>
      </c>
      <c r="I3162" s="228"/>
      <c r="J3162" s="224"/>
      <c r="K3162" s="224"/>
      <c r="L3162" s="229"/>
      <c r="M3162" s="230"/>
      <c r="N3162" s="231"/>
      <c r="O3162" s="231"/>
      <c r="P3162" s="231"/>
      <c r="Q3162" s="231"/>
      <c r="R3162" s="231"/>
      <c r="S3162" s="231"/>
      <c r="T3162" s="232"/>
      <c r="AT3162" s="233" t="s">
        <v>186</v>
      </c>
      <c r="AU3162" s="233" t="s">
        <v>89</v>
      </c>
      <c r="AV3162" s="15" t="s">
        <v>170</v>
      </c>
      <c r="AW3162" s="15" t="s">
        <v>35</v>
      </c>
      <c r="AX3162" s="15" t="s">
        <v>79</v>
      </c>
      <c r="AY3162" s="233" t="s">
        <v>158</v>
      </c>
    </row>
    <row r="3163" spans="1:65" s="14" customFormat="1">
      <c r="B3163" s="212"/>
      <c r="C3163" s="213"/>
      <c r="D3163" s="202" t="s">
        <v>186</v>
      </c>
      <c r="E3163" s="214" t="s">
        <v>1</v>
      </c>
      <c r="F3163" s="215" t="s">
        <v>199</v>
      </c>
      <c r="G3163" s="213"/>
      <c r="H3163" s="216">
        <v>16325.86</v>
      </c>
      <c r="I3163" s="217"/>
      <c r="J3163" s="213"/>
      <c r="K3163" s="213"/>
      <c r="L3163" s="218"/>
      <c r="M3163" s="219"/>
      <c r="N3163" s="220"/>
      <c r="O3163" s="220"/>
      <c r="P3163" s="220"/>
      <c r="Q3163" s="220"/>
      <c r="R3163" s="220"/>
      <c r="S3163" s="220"/>
      <c r="T3163" s="221"/>
      <c r="AT3163" s="222" t="s">
        <v>186</v>
      </c>
      <c r="AU3163" s="222" t="s">
        <v>89</v>
      </c>
      <c r="AV3163" s="14" t="s">
        <v>165</v>
      </c>
      <c r="AW3163" s="14" t="s">
        <v>35</v>
      </c>
      <c r="AX3163" s="14" t="s">
        <v>87</v>
      </c>
      <c r="AY3163" s="222" t="s">
        <v>158</v>
      </c>
    </row>
    <row r="3164" spans="1:65" s="2" customFormat="1" ht="33" customHeight="1">
      <c r="A3164" s="35"/>
      <c r="B3164" s="36"/>
      <c r="C3164" s="187" t="s">
        <v>2711</v>
      </c>
      <c r="D3164" s="187" t="s">
        <v>161</v>
      </c>
      <c r="E3164" s="188" t="s">
        <v>4902</v>
      </c>
      <c r="F3164" s="189" t="s">
        <v>4903</v>
      </c>
      <c r="G3164" s="190" t="s">
        <v>216</v>
      </c>
      <c r="H3164" s="191">
        <v>270.04300000000001</v>
      </c>
      <c r="I3164" s="192"/>
      <c r="J3164" s="193">
        <f>ROUND(I3164*H3164,2)</f>
        <v>0</v>
      </c>
      <c r="K3164" s="189" t="s">
        <v>217</v>
      </c>
      <c r="L3164" s="40"/>
      <c r="M3164" s="194" t="s">
        <v>1</v>
      </c>
      <c r="N3164" s="195" t="s">
        <v>44</v>
      </c>
      <c r="O3164" s="72"/>
      <c r="P3164" s="196">
        <f>O3164*H3164</f>
        <v>0</v>
      </c>
      <c r="Q3164" s="196">
        <v>2.5999999999999998E-4</v>
      </c>
      <c r="R3164" s="196">
        <f>Q3164*H3164</f>
        <v>7.0211179999999998E-2</v>
      </c>
      <c r="S3164" s="196">
        <v>0</v>
      </c>
      <c r="T3164" s="197">
        <f>S3164*H3164</f>
        <v>0</v>
      </c>
      <c r="U3164" s="35"/>
      <c r="V3164" s="35"/>
      <c r="W3164" s="35"/>
      <c r="X3164" s="35"/>
      <c r="Y3164" s="35"/>
      <c r="Z3164" s="35"/>
      <c r="AA3164" s="35"/>
      <c r="AB3164" s="35"/>
      <c r="AC3164" s="35"/>
      <c r="AD3164" s="35"/>
      <c r="AE3164" s="35"/>
      <c r="AR3164" s="198" t="s">
        <v>263</v>
      </c>
      <c r="AT3164" s="198" t="s">
        <v>161</v>
      </c>
      <c r="AU3164" s="198" t="s">
        <v>89</v>
      </c>
      <c r="AY3164" s="18" t="s">
        <v>158</v>
      </c>
      <c r="BE3164" s="199">
        <f>IF(N3164="základní",J3164,0)</f>
        <v>0</v>
      </c>
      <c r="BF3164" s="199">
        <f>IF(N3164="snížená",J3164,0)</f>
        <v>0</v>
      </c>
      <c r="BG3164" s="199">
        <f>IF(N3164="zákl. přenesená",J3164,0)</f>
        <v>0</v>
      </c>
      <c r="BH3164" s="199">
        <f>IF(N3164="sníž. přenesená",J3164,0)</f>
        <v>0</v>
      </c>
      <c r="BI3164" s="199">
        <f>IF(N3164="nulová",J3164,0)</f>
        <v>0</v>
      </c>
      <c r="BJ3164" s="18" t="s">
        <v>87</v>
      </c>
      <c r="BK3164" s="199">
        <f>ROUND(I3164*H3164,2)</f>
        <v>0</v>
      </c>
      <c r="BL3164" s="18" t="s">
        <v>263</v>
      </c>
      <c r="BM3164" s="198" t="s">
        <v>4904</v>
      </c>
    </row>
    <row r="3165" spans="1:65" s="13" customFormat="1" ht="22.5">
      <c r="B3165" s="200"/>
      <c r="C3165" s="201"/>
      <c r="D3165" s="202" t="s">
        <v>186</v>
      </c>
      <c r="E3165" s="203" t="s">
        <v>1</v>
      </c>
      <c r="F3165" s="204" t="s">
        <v>4905</v>
      </c>
      <c r="G3165" s="201"/>
      <c r="H3165" s="205">
        <v>33.518999999999998</v>
      </c>
      <c r="I3165" s="206"/>
      <c r="J3165" s="201"/>
      <c r="K3165" s="201"/>
      <c r="L3165" s="207"/>
      <c r="M3165" s="208"/>
      <c r="N3165" s="209"/>
      <c r="O3165" s="209"/>
      <c r="P3165" s="209"/>
      <c r="Q3165" s="209"/>
      <c r="R3165" s="209"/>
      <c r="S3165" s="209"/>
      <c r="T3165" s="210"/>
      <c r="AT3165" s="211" t="s">
        <v>186</v>
      </c>
      <c r="AU3165" s="211" t="s">
        <v>89</v>
      </c>
      <c r="AV3165" s="13" t="s">
        <v>89</v>
      </c>
      <c r="AW3165" s="13" t="s">
        <v>35</v>
      </c>
      <c r="AX3165" s="13" t="s">
        <v>79</v>
      </c>
      <c r="AY3165" s="211" t="s">
        <v>158</v>
      </c>
    </row>
    <row r="3166" spans="1:65" s="13" customFormat="1">
      <c r="B3166" s="200"/>
      <c r="C3166" s="201"/>
      <c r="D3166" s="202" t="s">
        <v>186</v>
      </c>
      <c r="E3166" s="203" t="s">
        <v>1</v>
      </c>
      <c r="F3166" s="204" t="s">
        <v>4906</v>
      </c>
      <c r="G3166" s="201"/>
      <c r="H3166" s="205">
        <v>15.907999999999999</v>
      </c>
      <c r="I3166" s="206"/>
      <c r="J3166" s="201"/>
      <c r="K3166" s="201"/>
      <c r="L3166" s="207"/>
      <c r="M3166" s="208"/>
      <c r="N3166" s="209"/>
      <c r="O3166" s="209"/>
      <c r="P3166" s="209"/>
      <c r="Q3166" s="209"/>
      <c r="R3166" s="209"/>
      <c r="S3166" s="209"/>
      <c r="T3166" s="210"/>
      <c r="AT3166" s="211" t="s">
        <v>186</v>
      </c>
      <c r="AU3166" s="211" t="s">
        <v>89</v>
      </c>
      <c r="AV3166" s="13" t="s">
        <v>89</v>
      </c>
      <c r="AW3166" s="13" t="s">
        <v>35</v>
      </c>
      <c r="AX3166" s="13" t="s">
        <v>79</v>
      </c>
      <c r="AY3166" s="211" t="s">
        <v>158</v>
      </c>
    </row>
    <row r="3167" spans="1:65" s="13" customFormat="1">
      <c r="B3167" s="200"/>
      <c r="C3167" s="201"/>
      <c r="D3167" s="202" t="s">
        <v>186</v>
      </c>
      <c r="E3167" s="203" t="s">
        <v>1</v>
      </c>
      <c r="F3167" s="204" t="s">
        <v>4907</v>
      </c>
      <c r="G3167" s="201"/>
      <c r="H3167" s="205">
        <v>97.754999999999995</v>
      </c>
      <c r="I3167" s="206"/>
      <c r="J3167" s="201"/>
      <c r="K3167" s="201"/>
      <c r="L3167" s="207"/>
      <c r="M3167" s="208"/>
      <c r="N3167" s="209"/>
      <c r="O3167" s="209"/>
      <c r="P3167" s="209"/>
      <c r="Q3167" s="209"/>
      <c r="R3167" s="209"/>
      <c r="S3167" s="209"/>
      <c r="T3167" s="210"/>
      <c r="AT3167" s="211" t="s">
        <v>186</v>
      </c>
      <c r="AU3167" s="211" t="s">
        <v>89</v>
      </c>
      <c r="AV3167" s="13" t="s">
        <v>89</v>
      </c>
      <c r="AW3167" s="13" t="s">
        <v>35</v>
      </c>
      <c r="AX3167" s="13" t="s">
        <v>79</v>
      </c>
      <c r="AY3167" s="211" t="s">
        <v>158</v>
      </c>
    </row>
    <row r="3168" spans="1:65" s="13" customFormat="1">
      <c r="B3168" s="200"/>
      <c r="C3168" s="201"/>
      <c r="D3168" s="202" t="s">
        <v>186</v>
      </c>
      <c r="E3168" s="203" t="s">
        <v>1</v>
      </c>
      <c r="F3168" s="204" t="s">
        <v>4908</v>
      </c>
      <c r="G3168" s="201"/>
      <c r="H3168" s="205">
        <v>79.36</v>
      </c>
      <c r="I3168" s="206"/>
      <c r="J3168" s="201"/>
      <c r="K3168" s="201"/>
      <c r="L3168" s="207"/>
      <c r="M3168" s="208"/>
      <c r="N3168" s="209"/>
      <c r="O3168" s="209"/>
      <c r="P3168" s="209"/>
      <c r="Q3168" s="209"/>
      <c r="R3168" s="209"/>
      <c r="S3168" s="209"/>
      <c r="T3168" s="210"/>
      <c r="AT3168" s="211" t="s">
        <v>186</v>
      </c>
      <c r="AU3168" s="211" t="s">
        <v>89</v>
      </c>
      <c r="AV3168" s="13" t="s">
        <v>89</v>
      </c>
      <c r="AW3168" s="13" t="s">
        <v>35</v>
      </c>
      <c r="AX3168" s="13" t="s">
        <v>79</v>
      </c>
      <c r="AY3168" s="211" t="s">
        <v>158</v>
      </c>
    </row>
    <row r="3169" spans="1:65" s="13" customFormat="1">
      <c r="B3169" s="200"/>
      <c r="C3169" s="201"/>
      <c r="D3169" s="202" t="s">
        <v>186</v>
      </c>
      <c r="E3169" s="203" t="s">
        <v>1</v>
      </c>
      <c r="F3169" s="204" t="s">
        <v>4909</v>
      </c>
      <c r="G3169" s="201"/>
      <c r="H3169" s="205">
        <v>23.661000000000001</v>
      </c>
      <c r="I3169" s="206"/>
      <c r="J3169" s="201"/>
      <c r="K3169" s="201"/>
      <c r="L3169" s="207"/>
      <c r="M3169" s="208"/>
      <c r="N3169" s="209"/>
      <c r="O3169" s="209"/>
      <c r="P3169" s="209"/>
      <c r="Q3169" s="209"/>
      <c r="R3169" s="209"/>
      <c r="S3169" s="209"/>
      <c r="T3169" s="210"/>
      <c r="AT3169" s="211" t="s">
        <v>186</v>
      </c>
      <c r="AU3169" s="211" t="s">
        <v>89</v>
      </c>
      <c r="AV3169" s="13" t="s">
        <v>89</v>
      </c>
      <c r="AW3169" s="13" t="s">
        <v>35</v>
      </c>
      <c r="AX3169" s="13" t="s">
        <v>79</v>
      </c>
      <c r="AY3169" s="211" t="s">
        <v>158</v>
      </c>
    </row>
    <row r="3170" spans="1:65" s="13" customFormat="1">
      <c r="B3170" s="200"/>
      <c r="C3170" s="201"/>
      <c r="D3170" s="202" t="s">
        <v>186</v>
      </c>
      <c r="E3170" s="203" t="s">
        <v>1</v>
      </c>
      <c r="F3170" s="204" t="s">
        <v>4910</v>
      </c>
      <c r="G3170" s="201"/>
      <c r="H3170" s="205">
        <v>19.84</v>
      </c>
      <c r="I3170" s="206"/>
      <c r="J3170" s="201"/>
      <c r="K3170" s="201"/>
      <c r="L3170" s="207"/>
      <c r="M3170" s="208"/>
      <c r="N3170" s="209"/>
      <c r="O3170" s="209"/>
      <c r="P3170" s="209"/>
      <c r="Q3170" s="209"/>
      <c r="R3170" s="209"/>
      <c r="S3170" s="209"/>
      <c r="T3170" s="210"/>
      <c r="AT3170" s="211" t="s">
        <v>186</v>
      </c>
      <c r="AU3170" s="211" t="s">
        <v>89</v>
      </c>
      <c r="AV3170" s="13" t="s">
        <v>89</v>
      </c>
      <c r="AW3170" s="13" t="s">
        <v>35</v>
      </c>
      <c r="AX3170" s="13" t="s">
        <v>79</v>
      </c>
      <c r="AY3170" s="211" t="s">
        <v>158</v>
      </c>
    </row>
    <row r="3171" spans="1:65" s="14" customFormat="1">
      <c r="B3171" s="212"/>
      <c r="C3171" s="213"/>
      <c r="D3171" s="202" t="s">
        <v>186</v>
      </c>
      <c r="E3171" s="214" t="s">
        <v>1</v>
      </c>
      <c r="F3171" s="215" t="s">
        <v>199</v>
      </c>
      <c r="G3171" s="213"/>
      <c r="H3171" s="216">
        <v>270.04300000000001</v>
      </c>
      <c r="I3171" s="217"/>
      <c r="J3171" s="213"/>
      <c r="K3171" s="213"/>
      <c r="L3171" s="218"/>
      <c r="M3171" s="219"/>
      <c r="N3171" s="220"/>
      <c r="O3171" s="220"/>
      <c r="P3171" s="220"/>
      <c r="Q3171" s="220"/>
      <c r="R3171" s="220"/>
      <c r="S3171" s="220"/>
      <c r="T3171" s="221"/>
      <c r="AT3171" s="222" t="s">
        <v>186</v>
      </c>
      <c r="AU3171" s="222" t="s">
        <v>89</v>
      </c>
      <c r="AV3171" s="14" t="s">
        <v>165</v>
      </c>
      <c r="AW3171" s="14" t="s">
        <v>35</v>
      </c>
      <c r="AX3171" s="14" t="s">
        <v>87</v>
      </c>
      <c r="AY3171" s="222" t="s">
        <v>158</v>
      </c>
    </row>
    <row r="3172" spans="1:65" s="2" customFormat="1" ht="33" customHeight="1">
      <c r="A3172" s="35"/>
      <c r="B3172" s="36"/>
      <c r="C3172" s="187" t="s">
        <v>3157</v>
      </c>
      <c r="D3172" s="187" t="s">
        <v>161</v>
      </c>
      <c r="E3172" s="188" t="s">
        <v>4911</v>
      </c>
      <c r="F3172" s="189" t="s">
        <v>4912</v>
      </c>
      <c r="G3172" s="190" t="s">
        <v>216</v>
      </c>
      <c r="H3172" s="191">
        <v>8908</v>
      </c>
      <c r="I3172" s="192"/>
      <c r="J3172" s="193">
        <f>ROUND(I3172*H3172,2)</f>
        <v>0</v>
      </c>
      <c r="K3172" s="189" t="s">
        <v>217</v>
      </c>
      <c r="L3172" s="40"/>
      <c r="M3172" s="194" t="s">
        <v>1</v>
      </c>
      <c r="N3172" s="195" t="s">
        <v>44</v>
      </c>
      <c r="O3172" s="72"/>
      <c r="P3172" s="196">
        <f>O3172*H3172</f>
        <v>0</v>
      </c>
      <c r="Q3172" s="196">
        <v>3.0000000000000001E-5</v>
      </c>
      <c r="R3172" s="196">
        <f>Q3172*H3172</f>
        <v>0.26724000000000003</v>
      </c>
      <c r="S3172" s="196">
        <v>0</v>
      </c>
      <c r="T3172" s="197">
        <f>S3172*H3172</f>
        <v>0</v>
      </c>
      <c r="U3172" s="35"/>
      <c r="V3172" s="35"/>
      <c r="W3172" s="35"/>
      <c r="X3172" s="35"/>
      <c r="Y3172" s="35"/>
      <c r="Z3172" s="35"/>
      <c r="AA3172" s="35"/>
      <c r="AB3172" s="35"/>
      <c r="AC3172" s="35"/>
      <c r="AD3172" s="35"/>
      <c r="AE3172" s="35"/>
      <c r="AR3172" s="198" t="s">
        <v>263</v>
      </c>
      <c r="AT3172" s="198" t="s">
        <v>161</v>
      </c>
      <c r="AU3172" s="198" t="s">
        <v>89</v>
      </c>
      <c r="AY3172" s="18" t="s">
        <v>158</v>
      </c>
      <c r="BE3172" s="199">
        <f>IF(N3172="základní",J3172,0)</f>
        <v>0</v>
      </c>
      <c r="BF3172" s="199">
        <f>IF(N3172="snížená",J3172,0)</f>
        <v>0</v>
      </c>
      <c r="BG3172" s="199">
        <f>IF(N3172="zákl. přenesená",J3172,0)</f>
        <v>0</v>
      </c>
      <c r="BH3172" s="199">
        <f>IF(N3172="sníž. přenesená",J3172,0)</f>
        <v>0</v>
      </c>
      <c r="BI3172" s="199">
        <f>IF(N3172="nulová",J3172,0)</f>
        <v>0</v>
      </c>
      <c r="BJ3172" s="18" t="s">
        <v>87</v>
      </c>
      <c r="BK3172" s="199">
        <f>ROUND(I3172*H3172,2)</f>
        <v>0</v>
      </c>
      <c r="BL3172" s="18" t="s">
        <v>263</v>
      </c>
      <c r="BM3172" s="198" t="s">
        <v>4913</v>
      </c>
    </row>
    <row r="3173" spans="1:65" s="13" customFormat="1">
      <c r="B3173" s="200"/>
      <c r="C3173" s="201"/>
      <c r="D3173" s="202" t="s">
        <v>186</v>
      </c>
      <c r="E3173" s="203" t="s">
        <v>1</v>
      </c>
      <c r="F3173" s="204" t="s">
        <v>4914</v>
      </c>
      <c r="G3173" s="201"/>
      <c r="H3173" s="205">
        <v>1828</v>
      </c>
      <c r="I3173" s="206"/>
      <c r="J3173" s="201"/>
      <c r="K3173" s="201"/>
      <c r="L3173" s="207"/>
      <c r="M3173" s="208"/>
      <c r="N3173" s="209"/>
      <c r="O3173" s="209"/>
      <c r="P3173" s="209"/>
      <c r="Q3173" s="209"/>
      <c r="R3173" s="209"/>
      <c r="S3173" s="209"/>
      <c r="T3173" s="210"/>
      <c r="AT3173" s="211" t="s">
        <v>186</v>
      </c>
      <c r="AU3173" s="211" t="s">
        <v>89</v>
      </c>
      <c r="AV3173" s="13" t="s">
        <v>89</v>
      </c>
      <c r="AW3173" s="13" t="s">
        <v>35</v>
      </c>
      <c r="AX3173" s="13" t="s">
        <v>79</v>
      </c>
      <c r="AY3173" s="211" t="s">
        <v>158</v>
      </c>
    </row>
    <row r="3174" spans="1:65" s="13" customFormat="1">
      <c r="B3174" s="200"/>
      <c r="C3174" s="201"/>
      <c r="D3174" s="202" t="s">
        <v>186</v>
      </c>
      <c r="E3174" s="203" t="s">
        <v>1</v>
      </c>
      <c r="F3174" s="204" t="s">
        <v>4915</v>
      </c>
      <c r="G3174" s="201"/>
      <c r="H3174" s="205">
        <v>5644</v>
      </c>
      <c r="I3174" s="206"/>
      <c r="J3174" s="201"/>
      <c r="K3174" s="201"/>
      <c r="L3174" s="207"/>
      <c r="M3174" s="208"/>
      <c r="N3174" s="209"/>
      <c r="O3174" s="209"/>
      <c r="P3174" s="209"/>
      <c r="Q3174" s="209"/>
      <c r="R3174" s="209"/>
      <c r="S3174" s="209"/>
      <c r="T3174" s="210"/>
      <c r="AT3174" s="211" t="s">
        <v>186</v>
      </c>
      <c r="AU3174" s="211" t="s">
        <v>89</v>
      </c>
      <c r="AV3174" s="13" t="s">
        <v>89</v>
      </c>
      <c r="AW3174" s="13" t="s">
        <v>35</v>
      </c>
      <c r="AX3174" s="13" t="s">
        <v>79</v>
      </c>
      <c r="AY3174" s="211" t="s">
        <v>158</v>
      </c>
    </row>
    <row r="3175" spans="1:65" s="13" customFormat="1">
      <c r="B3175" s="200"/>
      <c r="C3175" s="201"/>
      <c r="D3175" s="202" t="s">
        <v>186</v>
      </c>
      <c r="E3175" s="203" t="s">
        <v>1</v>
      </c>
      <c r="F3175" s="204" t="s">
        <v>4916</v>
      </c>
      <c r="G3175" s="201"/>
      <c r="H3175" s="205">
        <v>1436</v>
      </c>
      <c r="I3175" s="206"/>
      <c r="J3175" s="201"/>
      <c r="K3175" s="201"/>
      <c r="L3175" s="207"/>
      <c r="M3175" s="208"/>
      <c r="N3175" s="209"/>
      <c r="O3175" s="209"/>
      <c r="P3175" s="209"/>
      <c r="Q3175" s="209"/>
      <c r="R3175" s="209"/>
      <c r="S3175" s="209"/>
      <c r="T3175" s="210"/>
      <c r="AT3175" s="211" t="s">
        <v>186</v>
      </c>
      <c r="AU3175" s="211" t="s">
        <v>89</v>
      </c>
      <c r="AV3175" s="13" t="s">
        <v>89</v>
      </c>
      <c r="AW3175" s="13" t="s">
        <v>35</v>
      </c>
      <c r="AX3175" s="13" t="s">
        <v>79</v>
      </c>
      <c r="AY3175" s="211" t="s">
        <v>158</v>
      </c>
    </row>
    <row r="3176" spans="1:65" s="14" customFormat="1">
      <c r="B3176" s="212"/>
      <c r="C3176" s="213"/>
      <c r="D3176" s="202" t="s">
        <v>186</v>
      </c>
      <c r="E3176" s="214" t="s">
        <v>1</v>
      </c>
      <c r="F3176" s="215" t="s">
        <v>199</v>
      </c>
      <c r="G3176" s="213"/>
      <c r="H3176" s="216">
        <v>8908</v>
      </c>
      <c r="I3176" s="217"/>
      <c r="J3176" s="213"/>
      <c r="K3176" s="213"/>
      <c r="L3176" s="218"/>
      <c r="M3176" s="219"/>
      <c r="N3176" s="220"/>
      <c r="O3176" s="220"/>
      <c r="P3176" s="220"/>
      <c r="Q3176" s="220"/>
      <c r="R3176" s="220"/>
      <c r="S3176" s="220"/>
      <c r="T3176" s="221"/>
      <c r="AT3176" s="222" t="s">
        <v>186</v>
      </c>
      <c r="AU3176" s="222" t="s">
        <v>89</v>
      </c>
      <c r="AV3176" s="14" t="s">
        <v>165</v>
      </c>
      <c r="AW3176" s="14" t="s">
        <v>35</v>
      </c>
      <c r="AX3176" s="14" t="s">
        <v>87</v>
      </c>
      <c r="AY3176" s="222" t="s">
        <v>158</v>
      </c>
    </row>
    <row r="3177" spans="1:65" s="2" customFormat="1" ht="24.2" customHeight="1">
      <c r="A3177" s="35"/>
      <c r="B3177" s="36"/>
      <c r="C3177" s="187" t="s">
        <v>3213</v>
      </c>
      <c r="D3177" s="187" t="s">
        <v>161</v>
      </c>
      <c r="E3177" s="188" t="s">
        <v>4917</v>
      </c>
      <c r="F3177" s="189" t="s">
        <v>4918</v>
      </c>
      <c r="G3177" s="190" t="s">
        <v>184</v>
      </c>
      <c r="H3177" s="191">
        <v>630</v>
      </c>
      <c r="I3177" s="192"/>
      <c r="J3177" s="193">
        <f>ROUND(I3177*H3177,2)</f>
        <v>0</v>
      </c>
      <c r="K3177" s="189" t="s">
        <v>217</v>
      </c>
      <c r="L3177" s="40"/>
      <c r="M3177" s="194" t="s">
        <v>1</v>
      </c>
      <c r="N3177" s="195" t="s">
        <v>44</v>
      </c>
      <c r="O3177" s="72"/>
      <c r="P3177" s="196">
        <f>O3177*H3177</f>
        <v>0</v>
      </c>
      <c r="Q3177" s="196">
        <v>0</v>
      </c>
      <c r="R3177" s="196">
        <f>Q3177*H3177</f>
        <v>0</v>
      </c>
      <c r="S3177" s="196">
        <v>0</v>
      </c>
      <c r="T3177" s="197">
        <f>S3177*H3177</f>
        <v>0</v>
      </c>
      <c r="U3177" s="35"/>
      <c r="V3177" s="35"/>
      <c r="W3177" s="35"/>
      <c r="X3177" s="35"/>
      <c r="Y3177" s="35"/>
      <c r="Z3177" s="35"/>
      <c r="AA3177" s="35"/>
      <c r="AB3177" s="35"/>
      <c r="AC3177" s="35"/>
      <c r="AD3177" s="35"/>
      <c r="AE3177" s="35"/>
      <c r="AR3177" s="198" t="s">
        <v>263</v>
      </c>
      <c r="AT3177" s="198" t="s">
        <v>161</v>
      </c>
      <c r="AU3177" s="198" t="s">
        <v>89</v>
      </c>
      <c r="AY3177" s="18" t="s">
        <v>158</v>
      </c>
      <c r="BE3177" s="199">
        <f>IF(N3177="základní",J3177,0)</f>
        <v>0</v>
      </c>
      <c r="BF3177" s="199">
        <f>IF(N3177="snížená",J3177,0)</f>
        <v>0</v>
      </c>
      <c r="BG3177" s="199">
        <f>IF(N3177="zákl. přenesená",J3177,0)</f>
        <v>0</v>
      </c>
      <c r="BH3177" s="199">
        <f>IF(N3177="sníž. přenesená",J3177,0)</f>
        <v>0</v>
      </c>
      <c r="BI3177" s="199">
        <f>IF(N3177="nulová",J3177,0)</f>
        <v>0</v>
      </c>
      <c r="BJ3177" s="18" t="s">
        <v>87</v>
      </c>
      <c r="BK3177" s="199">
        <f>ROUND(I3177*H3177,2)</f>
        <v>0</v>
      </c>
      <c r="BL3177" s="18" t="s">
        <v>263</v>
      </c>
      <c r="BM3177" s="198" t="s">
        <v>4919</v>
      </c>
    </row>
    <row r="3178" spans="1:65" s="13" customFormat="1">
      <c r="B3178" s="200"/>
      <c r="C3178" s="201"/>
      <c r="D3178" s="202" t="s">
        <v>186</v>
      </c>
      <c r="E3178" s="203" t="s">
        <v>1</v>
      </c>
      <c r="F3178" s="204" t="s">
        <v>4920</v>
      </c>
      <c r="G3178" s="201"/>
      <c r="H3178" s="205">
        <v>630</v>
      </c>
      <c r="I3178" s="206"/>
      <c r="J3178" s="201"/>
      <c r="K3178" s="201"/>
      <c r="L3178" s="207"/>
      <c r="M3178" s="208"/>
      <c r="N3178" s="209"/>
      <c r="O3178" s="209"/>
      <c r="P3178" s="209"/>
      <c r="Q3178" s="209"/>
      <c r="R3178" s="209"/>
      <c r="S3178" s="209"/>
      <c r="T3178" s="210"/>
      <c r="AT3178" s="211" t="s">
        <v>186</v>
      </c>
      <c r="AU3178" s="211" t="s">
        <v>89</v>
      </c>
      <c r="AV3178" s="13" t="s">
        <v>89</v>
      </c>
      <c r="AW3178" s="13" t="s">
        <v>35</v>
      </c>
      <c r="AX3178" s="13" t="s">
        <v>87</v>
      </c>
      <c r="AY3178" s="211" t="s">
        <v>158</v>
      </c>
    </row>
    <row r="3179" spans="1:65" s="2" customFormat="1" ht="33" customHeight="1">
      <c r="A3179" s="35"/>
      <c r="B3179" s="36"/>
      <c r="C3179" s="187" t="s">
        <v>3223</v>
      </c>
      <c r="D3179" s="187" t="s">
        <v>161</v>
      </c>
      <c r="E3179" s="188" t="s">
        <v>4921</v>
      </c>
      <c r="F3179" s="189" t="s">
        <v>4922</v>
      </c>
      <c r="G3179" s="190" t="s">
        <v>184</v>
      </c>
      <c r="H3179" s="191">
        <v>18</v>
      </c>
      <c r="I3179" s="192"/>
      <c r="J3179" s="193">
        <f>ROUND(I3179*H3179,2)</f>
        <v>0</v>
      </c>
      <c r="K3179" s="189" t="s">
        <v>1</v>
      </c>
      <c r="L3179" s="40"/>
      <c r="M3179" s="194" t="s">
        <v>1</v>
      </c>
      <c r="N3179" s="195" t="s">
        <v>44</v>
      </c>
      <c r="O3179" s="72"/>
      <c r="P3179" s="196">
        <f>O3179*H3179</f>
        <v>0</v>
      </c>
      <c r="Q3179" s="196">
        <v>2.0000000000000002E-5</v>
      </c>
      <c r="R3179" s="196">
        <f>Q3179*H3179</f>
        <v>3.6000000000000002E-4</v>
      </c>
      <c r="S3179" s="196">
        <v>0</v>
      </c>
      <c r="T3179" s="197">
        <f>S3179*H3179</f>
        <v>0</v>
      </c>
      <c r="U3179" s="35"/>
      <c r="V3179" s="35"/>
      <c r="W3179" s="35"/>
      <c r="X3179" s="35"/>
      <c r="Y3179" s="35"/>
      <c r="Z3179" s="35"/>
      <c r="AA3179" s="35"/>
      <c r="AB3179" s="35"/>
      <c r="AC3179" s="35"/>
      <c r="AD3179" s="35"/>
      <c r="AE3179" s="35"/>
      <c r="AR3179" s="198" t="s">
        <v>263</v>
      </c>
      <c r="AT3179" s="198" t="s">
        <v>161</v>
      </c>
      <c r="AU3179" s="198" t="s">
        <v>89</v>
      </c>
      <c r="AY3179" s="18" t="s">
        <v>158</v>
      </c>
      <c r="BE3179" s="199">
        <f>IF(N3179="základní",J3179,0)</f>
        <v>0</v>
      </c>
      <c r="BF3179" s="199">
        <f>IF(N3179="snížená",J3179,0)</f>
        <v>0</v>
      </c>
      <c r="BG3179" s="199">
        <f>IF(N3179="zákl. přenesená",J3179,0)</f>
        <v>0</v>
      </c>
      <c r="BH3179" s="199">
        <f>IF(N3179="sníž. přenesená",J3179,0)</f>
        <v>0</v>
      </c>
      <c r="BI3179" s="199">
        <f>IF(N3179="nulová",J3179,0)</f>
        <v>0</v>
      </c>
      <c r="BJ3179" s="18" t="s">
        <v>87</v>
      </c>
      <c r="BK3179" s="199">
        <f>ROUND(I3179*H3179,2)</f>
        <v>0</v>
      </c>
      <c r="BL3179" s="18" t="s">
        <v>263</v>
      </c>
      <c r="BM3179" s="198" t="s">
        <v>4923</v>
      </c>
    </row>
    <row r="3180" spans="1:65" s="13" customFormat="1">
      <c r="B3180" s="200"/>
      <c r="C3180" s="201"/>
      <c r="D3180" s="202" t="s">
        <v>186</v>
      </c>
      <c r="E3180" s="203" t="s">
        <v>1</v>
      </c>
      <c r="F3180" s="204" t="s">
        <v>4924</v>
      </c>
      <c r="G3180" s="201"/>
      <c r="H3180" s="205">
        <v>18</v>
      </c>
      <c r="I3180" s="206"/>
      <c r="J3180" s="201"/>
      <c r="K3180" s="201"/>
      <c r="L3180" s="207"/>
      <c r="M3180" s="208"/>
      <c r="N3180" s="209"/>
      <c r="O3180" s="209"/>
      <c r="P3180" s="209"/>
      <c r="Q3180" s="209"/>
      <c r="R3180" s="209"/>
      <c r="S3180" s="209"/>
      <c r="T3180" s="210"/>
      <c r="AT3180" s="211" t="s">
        <v>186</v>
      </c>
      <c r="AU3180" s="211" t="s">
        <v>89</v>
      </c>
      <c r="AV3180" s="13" t="s">
        <v>89</v>
      </c>
      <c r="AW3180" s="13" t="s">
        <v>35</v>
      </c>
      <c r="AX3180" s="13" t="s">
        <v>87</v>
      </c>
      <c r="AY3180" s="211" t="s">
        <v>158</v>
      </c>
    </row>
    <row r="3181" spans="1:65" s="12" customFormat="1" ht="22.9" customHeight="1">
      <c r="B3181" s="171"/>
      <c r="C3181" s="172"/>
      <c r="D3181" s="173" t="s">
        <v>78</v>
      </c>
      <c r="E3181" s="185" t="s">
        <v>4925</v>
      </c>
      <c r="F3181" s="185" t="s">
        <v>4926</v>
      </c>
      <c r="G3181" s="172"/>
      <c r="H3181" s="172"/>
      <c r="I3181" s="175"/>
      <c r="J3181" s="186">
        <f>BK3181</f>
        <v>0</v>
      </c>
      <c r="K3181" s="172"/>
      <c r="L3181" s="177"/>
      <c r="M3181" s="178"/>
      <c r="N3181" s="179"/>
      <c r="O3181" s="179"/>
      <c r="P3181" s="180">
        <f>SUM(P3182:P3191)</f>
        <v>0</v>
      </c>
      <c r="Q3181" s="179"/>
      <c r="R3181" s="180">
        <f>SUM(R3182:R3191)</f>
        <v>1.1742E-3</v>
      </c>
      <c r="S3181" s="179"/>
      <c r="T3181" s="181">
        <f>SUM(T3182:T3191)</f>
        <v>0</v>
      </c>
      <c r="AR3181" s="182" t="s">
        <v>89</v>
      </c>
      <c r="AT3181" s="183" t="s">
        <v>78</v>
      </c>
      <c r="AU3181" s="183" t="s">
        <v>87</v>
      </c>
      <c r="AY3181" s="182" t="s">
        <v>158</v>
      </c>
      <c r="BK3181" s="184">
        <f>SUM(BK3182:BK3191)</f>
        <v>0</v>
      </c>
    </row>
    <row r="3182" spans="1:65" s="2" customFormat="1" ht="16.5" customHeight="1">
      <c r="A3182" s="35"/>
      <c r="B3182" s="36"/>
      <c r="C3182" s="187" t="s">
        <v>3683</v>
      </c>
      <c r="D3182" s="187" t="s">
        <v>161</v>
      </c>
      <c r="E3182" s="188" t="s">
        <v>4927</v>
      </c>
      <c r="F3182" s="189" t="s">
        <v>4928</v>
      </c>
      <c r="G3182" s="190" t="s">
        <v>216</v>
      </c>
      <c r="H3182" s="191">
        <v>5.04</v>
      </c>
      <c r="I3182" s="192"/>
      <c r="J3182" s="193">
        <f>ROUND(I3182*H3182,2)</f>
        <v>0</v>
      </c>
      <c r="K3182" s="189" t="s">
        <v>217</v>
      </c>
      <c r="L3182" s="40"/>
      <c r="M3182" s="194" t="s">
        <v>1</v>
      </c>
      <c r="N3182" s="195" t="s">
        <v>44</v>
      </c>
      <c r="O3182" s="72"/>
      <c r="P3182" s="196">
        <f>O3182*H3182</f>
        <v>0</v>
      </c>
      <c r="Q3182" s="196">
        <v>0</v>
      </c>
      <c r="R3182" s="196">
        <f>Q3182*H3182</f>
        <v>0</v>
      </c>
      <c r="S3182" s="196">
        <v>0</v>
      </c>
      <c r="T3182" s="197">
        <f>S3182*H3182</f>
        <v>0</v>
      </c>
      <c r="U3182" s="35"/>
      <c r="V3182" s="35"/>
      <c r="W3182" s="35"/>
      <c r="X3182" s="35"/>
      <c r="Y3182" s="35"/>
      <c r="Z3182" s="35"/>
      <c r="AA3182" s="35"/>
      <c r="AB3182" s="35"/>
      <c r="AC3182" s="35"/>
      <c r="AD3182" s="35"/>
      <c r="AE3182" s="35"/>
      <c r="AR3182" s="198" t="s">
        <v>263</v>
      </c>
      <c r="AT3182" s="198" t="s">
        <v>161</v>
      </c>
      <c r="AU3182" s="198" t="s">
        <v>89</v>
      </c>
      <c r="AY3182" s="18" t="s">
        <v>158</v>
      </c>
      <c r="BE3182" s="199">
        <f>IF(N3182="základní",J3182,0)</f>
        <v>0</v>
      </c>
      <c r="BF3182" s="199">
        <f>IF(N3182="snížená",J3182,0)</f>
        <v>0</v>
      </c>
      <c r="BG3182" s="199">
        <f>IF(N3182="zákl. přenesená",J3182,0)</f>
        <v>0</v>
      </c>
      <c r="BH3182" s="199">
        <f>IF(N3182="sníž. přenesená",J3182,0)</f>
        <v>0</v>
      </c>
      <c r="BI3182" s="199">
        <f>IF(N3182="nulová",J3182,0)</f>
        <v>0</v>
      </c>
      <c r="BJ3182" s="18" t="s">
        <v>87</v>
      </c>
      <c r="BK3182" s="199">
        <f>ROUND(I3182*H3182,2)</f>
        <v>0</v>
      </c>
      <c r="BL3182" s="18" t="s">
        <v>263</v>
      </c>
      <c r="BM3182" s="198" t="s">
        <v>4929</v>
      </c>
    </row>
    <row r="3183" spans="1:65" s="13" customFormat="1">
      <c r="B3183" s="200"/>
      <c r="C3183" s="201"/>
      <c r="D3183" s="202" t="s">
        <v>186</v>
      </c>
      <c r="E3183" s="203" t="s">
        <v>1</v>
      </c>
      <c r="F3183" s="204" t="s">
        <v>4930</v>
      </c>
      <c r="G3183" s="201"/>
      <c r="H3183" s="205">
        <v>5.04</v>
      </c>
      <c r="I3183" s="206"/>
      <c r="J3183" s="201"/>
      <c r="K3183" s="201"/>
      <c r="L3183" s="207"/>
      <c r="M3183" s="208"/>
      <c r="N3183" s="209"/>
      <c r="O3183" s="209"/>
      <c r="P3183" s="209"/>
      <c r="Q3183" s="209"/>
      <c r="R3183" s="209"/>
      <c r="S3183" s="209"/>
      <c r="T3183" s="210"/>
      <c r="AT3183" s="211" t="s">
        <v>186</v>
      </c>
      <c r="AU3183" s="211" t="s">
        <v>89</v>
      </c>
      <c r="AV3183" s="13" t="s">
        <v>89</v>
      </c>
      <c r="AW3183" s="13" t="s">
        <v>35</v>
      </c>
      <c r="AX3183" s="13" t="s">
        <v>87</v>
      </c>
      <c r="AY3183" s="211" t="s">
        <v>158</v>
      </c>
    </row>
    <row r="3184" spans="1:65" s="2" customFormat="1" ht="16.5" customHeight="1">
      <c r="A3184" s="35"/>
      <c r="B3184" s="36"/>
      <c r="C3184" s="244" t="s">
        <v>4931</v>
      </c>
      <c r="D3184" s="244" t="s">
        <v>343</v>
      </c>
      <c r="E3184" s="245" t="s">
        <v>4932</v>
      </c>
      <c r="F3184" s="246" t="s">
        <v>4933</v>
      </c>
      <c r="G3184" s="247" t="s">
        <v>216</v>
      </c>
      <c r="H3184" s="248">
        <v>5.1909999999999998</v>
      </c>
      <c r="I3184" s="249"/>
      <c r="J3184" s="250">
        <f>ROUND(I3184*H3184,2)</f>
        <v>0</v>
      </c>
      <c r="K3184" s="246" t="s">
        <v>217</v>
      </c>
      <c r="L3184" s="251"/>
      <c r="M3184" s="252" t="s">
        <v>1</v>
      </c>
      <c r="N3184" s="253" t="s">
        <v>44</v>
      </c>
      <c r="O3184" s="72"/>
      <c r="P3184" s="196">
        <f>O3184*H3184</f>
        <v>0</v>
      </c>
      <c r="Q3184" s="196">
        <v>2.0000000000000001E-4</v>
      </c>
      <c r="R3184" s="196">
        <f>Q3184*H3184</f>
        <v>1.0382E-3</v>
      </c>
      <c r="S3184" s="196">
        <v>0</v>
      </c>
      <c r="T3184" s="197">
        <f>S3184*H3184</f>
        <v>0</v>
      </c>
      <c r="U3184" s="35"/>
      <c r="V3184" s="35"/>
      <c r="W3184" s="35"/>
      <c r="X3184" s="35"/>
      <c r="Y3184" s="35"/>
      <c r="Z3184" s="35"/>
      <c r="AA3184" s="35"/>
      <c r="AB3184" s="35"/>
      <c r="AC3184" s="35"/>
      <c r="AD3184" s="35"/>
      <c r="AE3184" s="35"/>
      <c r="AR3184" s="198" t="s">
        <v>359</v>
      </c>
      <c r="AT3184" s="198" t="s">
        <v>343</v>
      </c>
      <c r="AU3184" s="198" t="s">
        <v>89</v>
      </c>
      <c r="AY3184" s="18" t="s">
        <v>158</v>
      </c>
      <c r="BE3184" s="199">
        <f>IF(N3184="základní",J3184,0)</f>
        <v>0</v>
      </c>
      <c r="BF3184" s="199">
        <f>IF(N3184="snížená",J3184,0)</f>
        <v>0</v>
      </c>
      <c r="BG3184" s="199">
        <f>IF(N3184="zákl. přenesená",J3184,0)</f>
        <v>0</v>
      </c>
      <c r="BH3184" s="199">
        <f>IF(N3184="sníž. přenesená",J3184,0)</f>
        <v>0</v>
      </c>
      <c r="BI3184" s="199">
        <f>IF(N3184="nulová",J3184,0)</f>
        <v>0</v>
      </c>
      <c r="BJ3184" s="18" t="s">
        <v>87</v>
      </c>
      <c r="BK3184" s="199">
        <f>ROUND(I3184*H3184,2)</f>
        <v>0</v>
      </c>
      <c r="BL3184" s="18" t="s">
        <v>263</v>
      </c>
      <c r="BM3184" s="198" t="s">
        <v>4934</v>
      </c>
    </row>
    <row r="3185" spans="1:65" s="13" customFormat="1">
      <c r="B3185" s="200"/>
      <c r="C3185" s="201"/>
      <c r="D3185" s="202" t="s">
        <v>186</v>
      </c>
      <c r="E3185" s="201"/>
      <c r="F3185" s="204" t="s">
        <v>4935</v>
      </c>
      <c r="G3185" s="201"/>
      <c r="H3185" s="205">
        <v>5.1909999999999998</v>
      </c>
      <c r="I3185" s="206"/>
      <c r="J3185" s="201"/>
      <c r="K3185" s="201"/>
      <c r="L3185" s="207"/>
      <c r="M3185" s="208"/>
      <c r="N3185" s="209"/>
      <c r="O3185" s="209"/>
      <c r="P3185" s="209"/>
      <c r="Q3185" s="209"/>
      <c r="R3185" s="209"/>
      <c r="S3185" s="209"/>
      <c r="T3185" s="210"/>
      <c r="AT3185" s="211" t="s">
        <v>186</v>
      </c>
      <c r="AU3185" s="211" t="s">
        <v>89</v>
      </c>
      <c r="AV3185" s="13" t="s">
        <v>89</v>
      </c>
      <c r="AW3185" s="13" t="s">
        <v>4</v>
      </c>
      <c r="AX3185" s="13" t="s">
        <v>87</v>
      </c>
      <c r="AY3185" s="211" t="s">
        <v>158</v>
      </c>
    </row>
    <row r="3186" spans="1:65" s="2" customFormat="1" ht="16.5" customHeight="1">
      <c r="A3186" s="35"/>
      <c r="B3186" s="36"/>
      <c r="C3186" s="187" t="s">
        <v>4936</v>
      </c>
      <c r="D3186" s="187" t="s">
        <v>161</v>
      </c>
      <c r="E3186" s="188" t="s">
        <v>4937</v>
      </c>
      <c r="F3186" s="189" t="s">
        <v>4938</v>
      </c>
      <c r="G3186" s="190" t="s">
        <v>216</v>
      </c>
      <c r="H3186" s="191">
        <v>1.32</v>
      </c>
      <c r="I3186" s="192"/>
      <c r="J3186" s="193">
        <f>ROUND(I3186*H3186,2)</f>
        <v>0</v>
      </c>
      <c r="K3186" s="189" t="s">
        <v>217</v>
      </c>
      <c r="L3186" s="40"/>
      <c r="M3186" s="194" t="s">
        <v>1</v>
      </c>
      <c r="N3186" s="195" t="s">
        <v>44</v>
      </c>
      <c r="O3186" s="72"/>
      <c r="P3186" s="196">
        <f>O3186*H3186</f>
        <v>0</v>
      </c>
      <c r="Q3186" s="196">
        <v>0</v>
      </c>
      <c r="R3186" s="196">
        <f>Q3186*H3186</f>
        <v>0</v>
      </c>
      <c r="S3186" s="196">
        <v>0</v>
      </c>
      <c r="T3186" s="197">
        <f>S3186*H3186</f>
        <v>0</v>
      </c>
      <c r="U3186" s="35"/>
      <c r="V3186" s="35"/>
      <c r="W3186" s="35"/>
      <c r="X3186" s="35"/>
      <c r="Y3186" s="35"/>
      <c r="Z3186" s="35"/>
      <c r="AA3186" s="35"/>
      <c r="AB3186" s="35"/>
      <c r="AC3186" s="35"/>
      <c r="AD3186" s="35"/>
      <c r="AE3186" s="35"/>
      <c r="AR3186" s="198" t="s">
        <v>263</v>
      </c>
      <c r="AT3186" s="198" t="s">
        <v>161</v>
      </c>
      <c r="AU3186" s="198" t="s">
        <v>89</v>
      </c>
      <c r="AY3186" s="18" t="s">
        <v>158</v>
      </c>
      <c r="BE3186" s="199">
        <f>IF(N3186="základní",J3186,0)</f>
        <v>0</v>
      </c>
      <c r="BF3186" s="199">
        <f>IF(N3186="snížená",J3186,0)</f>
        <v>0</v>
      </c>
      <c r="BG3186" s="199">
        <f>IF(N3186="zákl. přenesená",J3186,0)</f>
        <v>0</v>
      </c>
      <c r="BH3186" s="199">
        <f>IF(N3186="sníž. přenesená",J3186,0)</f>
        <v>0</v>
      </c>
      <c r="BI3186" s="199">
        <f>IF(N3186="nulová",J3186,0)</f>
        <v>0</v>
      </c>
      <c r="BJ3186" s="18" t="s">
        <v>87</v>
      </c>
      <c r="BK3186" s="199">
        <f>ROUND(I3186*H3186,2)</f>
        <v>0</v>
      </c>
      <c r="BL3186" s="18" t="s">
        <v>263</v>
      </c>
      <c r="BM3186" s="198" t="s">
        <v>4939</v>
      </c>
    </row>
    <row r="3187" spans="1:65" s="13" customFormat="1">
      <c r="B3187" s="200"/>
      <c r="C3187" s="201"/>
      <c r="D3187" s="202" t="s">
        <v>186</v>
      </c>
      <c r="E3187" s="203" t="s">
        <v>1</v>
      </c>
      <c r="F3187" s="204" t="s">
        <v>4940</v>
      </c>
      <c r="G3187" s="201"/>
      <c r="H3187" s="205">
        <v>1.32</v>
      </c>
      <c r="I3187" s="206"/>
      <c r="J3187" s="201"/>
      <c r="K3187" s="201"/>
      <c r="L3187" s="207"/>
      <c r="M3187" s="208"/>
      <c r="N3187" s="209"/>
      <c r="O3187" s="209"/>
      <c r="P3187" s="209"/>
      <c r="Q3187" s="209"/>
      <c r="R3187" s="209"/>
      <c r="S3187" s="209"/>
      <c r="T3187" s="210"/>
      <c r="AT3187" s="211" t="s">
        <v>186</v>
      </c>
      <c r="AU3187" s="211" t="s">
        <v>89</v>
      </c>
      <c r="AV3187" s="13" t="s">
        <v>89</v>
      </c>
      <c r="AW3187" s="13" t="s">
        <v>35</v>
      </c>
      <c r="AX3187" s="13" t="s">
        <v>87</v>
      </c>
      <c r="AY3187" s="211" t="s">
        <v>158</v>
      </c>
    </row>
    <row r="3188" spans="1:65" s="2" customFormat="1" ht="16.5" customHeight="1">
      <c r="A3188" s="35"/>
      <c r="B3188" s="36"/>
      <c r="C3188" s="244" t="s">
        <v>4941</v>
      </c>
      <c r="D3188" s="244" t="s">
        <v>343</v>
      </c>
      <c r="E3188" s="245" t="s">
        <v>4942</v>
      </c>
      <c r="F3188" s="246" t="s">
        <v>4943</v>
      </c>
      <c r="G3188" s="247" t="s">
        <v>216</v>
      </c>
      <c r="H3188" s="248">
        <v>1.36</v>
      </c>
      <c r="I3188" s="249"/>
      <c r="J3188" s="250">
        <f>ROUND(I3188*H3188,2)</f>
        <v>0</v>
      </c>
      <c r="K3188" s="246" t="s">
        <v>217</v>
      </c>
      <c r="L3188" s="251"/>
      <c r="M3188" s="252" t="s">
        <v>1</v>
      </c>
      <c r="N3188" s="253" t="s">
        <v>44</v>
      </c>
      <c r="O3188" s="72"/>
      <c r="P3188" s="196">
        <f>O3188*H3188</f>
        <v>0</v>
      </c>
      <c r="Q3188" s="196">
        <v>1E-4</v>
      </c>
      <c r="R3188" s="196">
        <f>Q3188*H3188</f>
        <v>1.3600000000000003E-4</v>
      </c>
      <c r="S3188" s="196">
        <v>0</v>
      </c>
      <c r="T3188" s="197">
        <f>S3188*H3188</f>
        <v>0</v>
      </c>
      <c r="U3188" s="35"/>
      <c r="V3188" s="35"/>
      <c r="W3188" s="35"/>
      <c r="X3188" s="35"/>
      <c r="Y3188" s="35"/>
      <c r="Z3188" s="35"/>
      <c r="AA3188" s="35"/>
      <c r="AB3188" s="35"/>
      <c r="AC3188" s="35"/>
      <c r="AD3188" s="35"/>
      <c r="AE3188" s="35"/>
      <c r="AR3188" s="198" t="s">
        <v>359</v>
      </c>
      <c r="AT3188" s="198" t="s">
        <v>343</v>
      </c>
      <c r="AU3188" s="198" t="s">
        <v>89</v>
      </c>
      <c r="AY3188" s="18" t="s">
        <v>158</v>
      </c>
      <c r="BE3188" s="199">
        <f>IF(N3188="základní",J3188,0)</f>
        <v>0</v>
      </c>
      <c r="BF3188" s="199">
        <f>IF(N3188="snížená",J3188,0)</f>
        <v>0</v>
      </c>
      <c r="BG3188" s="199">
        <f>IF(N3188="zákl. přenesená",J3188,0)</f>
        <v>0</v>
      </c>
      <c r="BH3188" s="199">
        <f>IF(N3188="sníž. přenesená",J3188,0)</f>
        <v>0</v>
      </c>
      <c r="BI3188" s="199">
        <f>IF(N3188="nulová",J3188,0)</f>
        <v>0</v>
      </c>
      <c r="BJ3188" s="18" t="s">
        <v>87</v>
      </c>
      <c r="BK3188" s="199">
        <f>ROUND(I3188*H3188,2)</f>
        <v>0</v>
      </c>
      <c r="BL3188" s="18" t="s">
        <v>263</v>
      </c>
      <c r="BM3188" s="198" t="s">
        <v>4944</v>
      </c>
    </row>
    <row r="3189" spans="1:65" s="13" customFormat="1">
      <c r="B3189" s="200"/>
      <c r="C3189" s="201"/>
      <c r="D3189" s="202" t="s">
        <v>186</v>
      </c>
      <c r="E3189" s="201"/>
      <c r="F3189" s="204" t="s">
        <v>4945</v>
      </c>
      <c r="G3189" s="201"/>
      <c r="H3189" s="205">
        <v>1.36</v>
      </c>
      <c r="I3189" s="206"/>
      <c r="J3189" s="201"/>
      <c r="K3189" s="201"/>
      <c r="L3189" s="207"/>
      <c r="M3189" s="208"/>
      <c r="N3189" s="209"/>
      <c r="O3189" s="209"/>
      <c r="P3189" s="209"/>
      <c r="Q3189" s="209"/>
      <c r="R3189" s="209"/>
      <c r="S3189" s="209"/>
      <c r="T3189" s="210"/>
      <c r="AT3189" s="211" t="s">
        <v>186</v>
      </c>
      <c r="AU3189" s="211" t="s">
        <v>89</v>
      </c>
      <c r="AV3189" s="13" t="s">
        <v>89</v>
      </c>
      <c r="AW3189" s="13" t="s">
        <v>4</v>
      </c>
      <c r="AX3189" s="13" t="s">
        <v>87</v>
      </c>
      <c r="AY3189" s="211" t="s">
        <v>158</v>
      </c>
    </row>
    <row r="3190" spans="1:65" s="2" customFormat="1" ht="37.9" customHeight="1">
      <c r="A3190" s="35"/>
      <c r="B3190" s="36"/>
      <c r="C3190" s="187" t="s">
        <v>4286</v>
      </c>
      <c r="D3190" s="187" t="s">
        <v>161</v>
      </c>
      <c r="E3190" s="188" t="s">
        <v>4946</v>
      </c>
      <c r="F3190" s="189" t="s">
        <v>4947</v>
      </c>
      <c r="G3190" s="190" t="s">
        <v>164</v>
      </c>
      <c r="H3190" s="191">
        <v>1</v>
      </c>
      <c r="I3190" s="192"/>
      <c r="J3190" s="193">
        <f>ROUND(I3190*H3190,2)</f>
        <v>0</v>
      </c>
      <c r="K3190" s="189" t="s">
        <v>1</v>
      </c>
      <c r="L3190" s="40"/>
      <c r="M3190" s="194" t="s">
        <v>1</v>
      </c>
      <c r="N3190" s="195" t="s">
        <v>44</v>
      </c>
      <c r="O3190" s="72"/>
      <c r="P3190" s="196">
        <f>O3190*H3190</f>
        <v>0</v>
      </c>
      <c r="Q3190" s="196">
        <v>0</v>
      </c>
      <c r="R3190" s="196">
        <f>Q3190*H3190</f>
        <v>0</v>
      </c>
      <c r="S3190" s="196">
        <v>0</v>
      </c>
      <c r="T3190" s="197">
        <f>S3190*H3190</f>
        <v>0</v>
      </c>
      <c r="U3190" s="35"/>
      <c r="V3190" s="35"/>
      <c r="W3190" s="35"/>
      <c r="X3190" s="35"/>
      <c r="Y3190" s="35"/>
      <c r="Z3190" s="35"/>
      <c r="AA3190" s="35"/>
      <c r="AB3190" s="35"/>
      <c r="AC3190" s="35"/>
      <c r="AD3190" s="35"/>
      <c r="AE3190" s="35"/>
      <c r="AR3190" s="198" t="s">
        <v>263</v>
      </c>
      <c r="AT3190" s="198" t="s">
        <v>161</v>
      </c>
      <c r="AU3190" s="198" t="s">
        <v>89</v>
      </c>
      <c r="AY3190" s="18" t="s">
        <v>158</v>
      </c>
      <c r="BE3190" s="199">
        <f>IF(N3190="základní",J3190,0)</f>
        <v>0</v>
      </c>
      <c r="BF3190" s="199">
        <f>IF(N3190="snížená",J3190,0)</f>
        <v>0</v>
      </c>
      <c r="BG3190" s="199">
        <f>IF(N3190="zákl. přenesená",J3190,0)</f>
        <v>0</v>
      </c>
      <c r="BH3190" s="199">
        <f>IF(N3190="sníž. přenesená",J3190,0)</f>
        <v>0</v>
      </c>
      <c r="BI3190" s="199">
        <f>IF(N3190="nulová",J3190,0)</f>
        <v>0</v>
      </c>
      <c r="BJ3190" s="18" t="s">
        <v>87</v>
      </c>
      <c r="BK3190" s="199">
        <f>ROUND(I3190*H3190,2)</f>
        <v>0</v>
      </c>
      <c r="BL3190" s="18" t="s">
        <v>263</v>
      </c>
      <c r="BM3190" s="198" t="s">
        <v>4948</v>
      </c>
    </row>
    <row r="3191" spans="1:65" s="2" customFormat="1" ht="24.2" customHeight="1">
      <c r="A3191" s="35"/>
      <c r="B3191" s="36"/>
      <c r="C3191" s="187" t="s">
        <v>4949</v>
      </c>
      <c r="D3191" s="187" t="s">
        <v>161</v>
      </c>
      <c r="E3191" s="188" t="s">
        <v>4950</v>
      </c>
      <c r="F3191" s="189" t="s">
        <v>4951</v>
      </c>
      <c r="G3191" s="190" t="s">
        <v>298</v>
      </c>
      <c r="H3191" s="191">
        <v>1E-3</v>
      </c>
      <c r="I3191" s="192"/>
      <c r="J3191" s="193">
        <f>ROUND(I3191*H3191,2)</f>
        <v>0</v>
      </c>
      <c r="K3191" s="189" t="s">
        <v>217</v>
      </c>
      <c r="L3191" s="40"/>
      <c r="M3191" s="194" t="s">
        <v>1</v>
      </c>
      <c r="N3191" s="195" t="s">
        <v>44</v>
      </c>
      <c r="O3191" s="72"/>
      <c r="P3191" s="196">
        <f>O3191*H3191</f>
        <v>0</v>
      </c>
      <c r="Q3191" s="196">
        <v>0</v>
      </c>
      <c r="R3191" s="196">
        <f>Q3191*H3191</f>
        <v>0</v>
      </c>
      <c r="S3191" s="196">
        <v>0</v>
      </c>
      <c r="T3191" s="197">
        <f>S3191*H3191</f>
        <v>0</v>
      </c>
      <c r="U3191" s="35"/>
      <c r="V3191" s="35"/>
      <c r="W3191" s="35"/>
      <c r="X3191" s="35"/>
      <c r="Y3191" s="35"/>
      <c r="Z3191" s="35"/>
      <c r="AA3191" s="35"/>
      <c r="AB3191" s="35"/>
      <c r="AC3191" s="35"/>
      <c r="AD3191" s="35"/>
      <c r="AE3191" s="35"/>
      <c r="AR3191" s="198" t="s">
        <v>263</v>
      </c>
      <c r="AT3191" s="198" t="s">
        <v>161</v>
      </c>
      <c r="AU3191" s="198" t="s">
        <v>89</v>
      </c>
      <c r="AY3191" s="18" t="s">
        <v>158</v>
      </c>
      <c r="BE3191" s="199">
        <f>IF(N3191="základní",J3191,0)</f>
        <v>0</v>
      </c>
      <c r="BF3191" s="199">
        <f>IF(N3191="snížená",J3191,0)</f>
        <v>0</v>
      </c>
      <c r="BG3191" s="199">
        <f>IF(N3191="zákl. přenesená",J3191,0)</f>
        <v>0</v>
      </c>
      <c r="BH3191" s="199">
        <f>IF(N3191="sníž. přenesená",J3191,0)</f>
        <v>0</v>
      </c>
      <c r="BI3191" s="199">
        <f>IF(N3191="nulová",J3191,0)</f>
        <v>0</v>
      </c>
      <c r="BJ3191" s="18" t="s">
        <v>87</v>
      </c>
      <c r="BK3191" s="199">
        <f>ROUND(I3191*H3191,2)</f>
        <v>0</v>
      </c>
      <c r="BL3191" s="18" t="s">
        <v>263</v>
      </c>
      <c r="BM3191" s="198" t="s">
        <v>4952</v>
      </c>
    </row>
    <row r="3192" spans="1:65" s="12" customFormat="1" ht="25.9" customHeight="1">
      <c r="B3192" s="171"/>
      <c r="C3192" s="172"/>
      <c r="D3192" s="173" t="s">
        <v>78</v>
      </c>
      <c r="E3192" s="174" t="s">
        <v>343</v>
      </c>
      <c r="F3192" s="174" t="s">
        <v>4953</v>
      </c>
      <c r="G3192" s="172"/>
      <c r="H3192" s="172"/>
      <c r="I3192" s="175"/>
      <c r="J3192" s="176">
        <f>BK3192</f>
        <v>0</v>
      </c>
      <c r="K3192" s="172"/>
      <c r="L3192" s="177"/>
      <c r="M3192" s="178"/>
      <c r="N3192" s="179"/>
      <c r="O3192" s="179"/>
      <c r="P3192" s="180">
        <f>P3193</f>
        <v>0</v>
      </c>
      <c r="Q3192" s="179"/>
      <c r="R3192" s="180">
        <f>R3193</f>
        <v>0</v>
      </c>
      <c r="S3192" s="179"/>
      <c r="T3192" s="181">
        <f>T3193</f>
        <v>0</v>
      </c>
      <c r="AR3192" s="182" t="s">
        <v>170</v>
      </c>
      <c r="AT3192" s="183" t="s">
        <v>78</v>
      </c>
      <c r="AU3192" s="183" t="s">
        <v>79</v>
      </c>
      <c r="AY3192" s="182" t="s">
        <v>158</v>
      </c>
      <c r="BK3192" s="184">
        <f>BK3193</f>
        <v>0</v>
      </c>
    </row>
    <row r="3193" spans="1:65" s="12" customFormat="1" ht="22.9" customHeight="1">
      <c r="B3193" s="171"/>
      <c r="C3193" s="172"/>
      <c r="D3193" s="173" t="s">
        <v>78</v>
      </c>
      <c r="E3193" s="185" t="s">
        <v>4954</v>
      </c>
      <c r="F3193" s="185" t="s">
        <v>4955</v>
      </c>
      <c r="G3193" s="172"/>
      <c r="H3193" s="172"/>
      <c r="I3193" s="175"/>
      <c r="J3193" s="186">
        <f>BK3193</f>
        <v>0</v>
      </c>
      <c r="K3193" s="172"/>
      <c r="L3193" s="177"/>
      <c r="M3193" s="178"/>
      <c r="N3193" s="179"/>
      <c r="O3193" s="179"/>
      <c r="P3193" s="180">
        <f>SUM(P3194:P3195)</f>
        <v>0</v>
      </c>
      <c r="Q3193" s="179"/>
      <c r="R3193" s="180">
        <f>SUM(R3194:R3195)</f>
        <v>0</v>
      </c>
      <c r="S3193" s="179"/>
      <c r="T3193" s="181">
        <f>SUM(T3194:T3195)</f>
        <v>0</v>
      </c>
      <c r="AR3193" s="182" t="s">
        <v>170</v>
      </c>
      <c r="AT3193" s="183" t="s">
        <v>78</v>
      </c>
      <c r="AU3193" s="183" t="s">
        <v>87</v>
      </c>
      <c r="AY3193" s="182" t="s">
        <v>158</v>
      </c>
      <c r="BK3193" s="184">
        <f>SUM(BK3194:BK3195)</f>
        <v>0</v>
      </c>
    </row>
    <row r="3194" spans="1:65" s="2" customFormat="1" ht="24.2" customHeight="1">
      <c r="A3194" s="35"/>
      <c r="B3194" s="36"/>
      <c r="C3194" s="187" t="s">
        <v>4956</v>
      </c>
      <c r="D3194" s="187" t="s">
        <v>161</v>
      </c>
      <c r="E3194" s="188" t="s">
        <v>4957</v>
      </c>
      <c r="F3194" s="189" t="s">
        <v>4958</v>
      </c>
      <c r="G3194" s="190" t="s">
        <v>164</v>
      </c>
      <c r="H3194" s="191">
        <v>1</v>
      </c>
      <c r="I3194" s="192">
        <f>'SO-01 SIL'!H12</f>
        <v>0</v>
      </c>
      <c r="J3194" s="193">
        <f>ROUND(I3194*H3194,2)</f>
        <v>0</v>
      </c>
      <c r="K3194" s="189" t="s">
        <v>1</v>
      </c>
      <c r="L3194" s="40"/>
      <c r="M3194" s="194" t="s">
        <v>1</v>
      </c>
      <c r="N3194" s="195" t="s">
        <v>44</v>
      </c>
      <c r="O3194" s="72"/>
      <c r="P3194" s="196">
        <f>O3194*H3194</f>
        <v>0</v>
      </c>
      <c r="Q3194" s="196">
        <v>0</v>
      </c>
      <c r="R3194" s="196">
        <f>Q3194*H3194</f>
        <v>0</v>
      </c>
      <c r="S3194" s="196">
        <v>0</v>
      </c>
      <c r="T3194" s="197">
        <f>S3194*H3194</f>
        <v>0</v>
      </c>
      <c r="U3194" s="35"/>
      <c r="V3194" s="35"/>
      <c r="W3194" s="35"/>
      <c r="X3194" s="35"/>
      <c r="Y3194" s="35"/>
      <c r="Z3194" s="35"/>
      <c r="AA3194" s="35"/>
      <c r="AB3194" s="35"/>
      <c r="AC3194" s="35"/>
      <c r="AD3194" s="35"/>
      <c r="AE3194" s="35"/>
      <c r="AR3194" s="198" t="s">
        <v>585</v>
      </c>
      <c r="AT3194" s="198" t="s">
        <v>161</v>
      </c>
      <c r="AU3194" s="198" t="s">
        <v>89</v>
      </c>
      <c r="AY3194" s="18" t="s">
        <v>158</v>
      </c>
      <c r="BE3194" s="199">
        <f>IF(N3194="základní",J3194,0)</f>
        <v>0</v>
      </c>
      <c r="BF3194" s="199">
        <f>IF(N3194="snížená",J3194,0)</f>
        <v>0</v>
      </c>
      <c r="BG3194" s="199">
        <f>IF(N3194="zákl. přenesená",J3194,0)</f>
        <v>0</v>
      </c>
      <c r="BH3194" s="199">
        <f>IF(N3194="sníž. přenesená",J3194,0)</f>
        <v>0</v>
      </c>
      <c r="BI3194" s="199">
        <f>IF(N3194="nulová",J3194,0)</f>
        <v>0</v>
      </c>
      <c r="BJ3194" s="18" t="s">
        <v>87</v>
      </c>
      <c r="BK3194" s="199">
        <f>ROUND(I3194*H3194,2)</f>
        <v>0</v>
      </c>
      <c r="BL3194" s="18" t="s">
        <v>585</v>
      </c>
      <c r="BM3194" s="198" t="s">
        <v>4959</v>
      </c>
    </row>
    <row r="3195" spans="1:65" s="2" customFormat="1" ht="24.2" customHeight="1">
      <c r="A3195" s="35"/>
      <c r="B3195" s="36"/>
      <c r="C3195" s="187" t="s">
        <v>4960</v>
      </c>
      <c r="D3195" s="187" t="s">
        <v>161</v>
      </c>
      <c r="E3195" s="188" t="s">
        <v>4961</v>
      </c>
      <c r="F3195" s="189" t="s">
        <v>4962</v>
      </c>
      <c r="G3195" s="190" t="s">
        <v>164</v>
      </c>
      <c r="H3195" s="191">
        <v>1</v>
      </c>
      <c r="I3195" s="192">
        <f>'SO-01 SLP'!H12</f>
        <v>0</v>
      </c>
      <c r="J3195" s="193">
        <f>ROUND(I3195*H3195,2)</f>
        <v>0</v>
      </c>
      <c r="K3195" s="189" t="s">
        <v>1</v>
      </c>
      <c r="L3195" s="40"/>
      <c r="M3195" s="194" t="s">
        <v>1</v>
      </c>
      <c r="N3195" s="195" t="s">
        <v>44</v>
      </c>
      <c r="O3195" s="72"/>
      <c r="P3195" s="196">
        <f>O3195*H3195</f>
        <v>0</v>
      </c>
      <c r="Q3195" s="196">
        <v>0</v>
      </c>
      <c r="R3195" s="196">
        <f>Q3195*H3195</f>
        <v>0</v>
      </c>
      <c r="S3195" s="196">
        <v>0</v>
      </c>
      <c r="T3195" s="197">
        <f>S3195*H3195</f>
        <v>0</v>
      </c>
      <c r="U3195" s="35"/>
      <c r="V3195" s="35"/>
      <c r="W3195" s="35"/>
      <c r="X3195" s="35"/>
      <c r="Y3195" s="35"/>
      <c r="Z3195" s="35"/>
      <c r="AA3195" s="35"/>
      <c r="AB3195" s="35"/>
      <c r="AC3195" s="35"/>
      <c r="AD3195" s="35"/>
      <c r="AE3195" s="35"/>
      <c r="AR3195" s="198" t="s">
        <v>585</v>
      </c>
      <c r="AT3195" s="198" t="s">
        <v>161</v>
      </c>
      <c r="AU3195" s="198" t="s">
        <v>89</v>
      </c>
      <c r="AY3195" s="18" t="s">
        <v>158</v>
      </c>
      <c r="BE3195" s="199">
        <f>IF(N3195="základní",J3195,0)</f>
        <v>0</v>
      </c>
      <c r="BF3195" s="199">
        <f>IF(N3195="snížená",J3195,0)</f>
        <v>0</v>
      </c>
      <c r="BG3195" s="199">
        <f>IF(N3195="zákl. přenesená",J3195,0)</f>
        <v>0</v>
      </c>
      <c r="BH3195" s="199">
        <f>IF(N3195="sníž. přenesená",J3195,0)</f>
        <v>0</v>
      </c>
      <c r="BI3195" s="199">
        <f>IF(N3195="nulová",J3195,0)</f>
        <v>0</v>
      </c>
      <c r="BJ3195" s="18" t="s">
        <v>87</v>
      </c>
      <c r="BK3195" s="199">
        <f>ROUND(I3195*H3195,2)</f>
        <v>0</v>
      </c>
      <c r="BL3195" s="18" t="s">
        <v>585</v>
      </c>
      <c r="BM3195" s="198" t="s">
        <v>4963</v>
      </c>
    </row>
    <row r="3196" spans="1:65" s="12" customFormat="1" ht="25.9" customHeight="1">
      <c r="B3196" s="171"/>
      <c r="C3196" s="172"/>
      <c r="D3196" s="173" t="s">
        <v>78</v>
      </c>
      <c r="E3196" s="174" t="s">
        <v>4964</v>
      </c>
      <c r="F3196" s="174" t="s">
        <v>4965</v>
      </c>
      <c r="G3196" s="172"/>
      <c r="H3196" s="172"/>
      <c r="I3196" s="175"/>
      <c r="J3196" s="176">
        <f>BK3196</f>
        <v>0</v>
      </c>
      <c r="K3196" s="172"/>
      <c r="L3196" s="177"/>
      <c r="M3196" s="178"/>
      <c r="N3196" s="179"/>
      <c r="O3196" s="179"/>
      <c r="P3196" s="180">
        <f>SUM(P3197:P3201)</f>
        <v>0</v>
      </c>
      <c r="Q3196" s="179"/>
      <c r="R3196" s="180">
        <f>SUM(R3197:R3201)</f>
        <v>0</v>
      </c>
      <c r="S3196" s="179"/>
      <c r="T3196" s="181">
        <f>SUM(T3197:T3201)</f>
        <v>0</v>
      </c>
      <c r="AR3196" s="182" t="s">
        <v>165</v>
      </c>
      <c r="AT3196" s="183" t="s">
        <v>78</v>
      </c>
      <c r="AU3196" s="183" t="s">
        <v>79</v>
      </c>
      <c r="AY3196" s="182" t="s">
        <v>158</v>
      </c>
      <c r="BK3196" s="184">
        <f>SUM(BK3197:BK3201)</f>
        <v>0</v>
      </c>
    </row>
    <row r="3197" spans="1:65" s="2" customFormat="1" ht="24.2" customHeight="1">
      <c r="A3197" s="35"/>
      <c r="B3197" s="36"/>
      <c r="C3197" s="187" t="s">
        <v>4966</v>
      </c>
      <c r="D3197" s="187" t="s">
        <v>161</v>
      </c>
      <c r="E3197" s="188" t="s">
        <v>4967</v>
      </c>
      <c r="F3197" s="189" t="s">
        <v>4968</v>
      </c>
      <c r="G3197" s="190" t="s">
        <v>164</v>
      </c>
      <c r="H3197" s="191">
        <v>1</v>
      </c>
      <c r="I3197" s="192"/>
      <c r="J3197" s="193">
        <f>ROUND(I3197*H3197,2)</f>
        <v>0</v>
      </c>
      <c r="K3197" s="189" t="s">
        <v>1</v>
      </c>
      <c r="L3197" s="40"/>
      <c r="M3197" s="194" t="s">
        <v>1</v>
      </c>
      <c r="N3197" s="195" t="s">
        <v>44</v>
      </c>
      <c r="O3197" s="72"/>
      <c r="P3197" s="196">
        <f>O3197*H3197</f>
        <v>0</v>
      </c>
      <c r="Q3197" s="196">
        <v>0</v>
      </c>
      <c r="R3197" s="196">
        <f>Q3197*H3197</f>
        <v>0</v>
      </c>
      <c r="S3197" s="196">
        <v>0</v>
      </c>
      <c r="T3197" s="197">
        <f>S3197*H3197</f>
        <v>0</v>
      </c>
      <c r="U3197" s="35"/>
      <c r="V3197" s="35"/>
      <c r="W3197" s="35"/>
      <c r="X3197" s="35"/>
      <c r="Y3197" s="35"/>
      <c r="Z3197" s="35"/>
      <c r="AA3197" s="35"/>
      <c r="AB3197" s="35"/>
      <c r="AC3197" s="35"/>
      <c r="AD3197" s="35"/>
      <c r="AE3197" s="35"/>
      <c r="AR3197" s="198" t="s">
        <v>3399</v>
      </c>
      <c r="AT3197" s="198" t="s">
        <v>161</v>
      </c>
      <c r="AU3197" s="198" t="s">
        <v>87</v>
      </c>
      <c r="AY3197" s="18" t="s">
        <v>158</v>
      </c>
      <c r="BE3197" s="199">
        <f>IF(N3197="základní",J3197,0)</f>
        <v>0</v>
      </c>
      <c r="BF3197" s="199">
        <f>IF(N3197="snížená",J3197,0)</f>
        <v>0</v>
      </c>
      <c r="BG3197" s="199">
        <f>IF(N3197="zákl. přenesená",J3197,0)</f>
        <v>0</v>
      </c>
      <c r="BH3197" s="199">
        <f>IF(N3197="sníž. přenesená",J3197,0)</f>
        <v>0</v>
      </c>
      <c r="BI3197" s="199">
        <f>IF(N3197="nulová",J3197,0)</f>
        <v>0</v>
      </c>
      <c r="BJ3197" s="18" t="s">
        <v>87</v>
      </c>
      <c r="BK3197" s="199">
        <f>ROUND(I3197*H3197,2)</f>
        <v>0</v>
      </c>
      <c r="BL3197" s="18" t="s">
        <v>3399</v>
      </c>
      <c r="BM3197" s="198" t="s">
        <v>4969</v>
      </c>
    </row>
    <row r="3198" spans="1:65" s="2" customFormat="1" ht="44.25" customHeight="1">
      <c r="A3198" s="35"/>
      <c r="B3198" s="36"/>
      <c r="C3198" s="187" t="s">
        <v>4380</v>
      </c>
      <c r="D3198" s="187" t="s">
        <v>161</v>
      </c>
      <c r="E3198" s="188" t="s">
        <v>4970</v>
      </c>
      <c r="F3198" s="189" t="s">
        <v>4971</v>
      </c>
      <c r="G3198" s="190" t="s">
        <v>164</v>
      </c>
      <c r="H3198" s="191">
        <v>1</v>
      </c>
      <c r="I3198" s="192"/>
      <c r="J3198" s="193">
        <f>ROUND(I3198*H3198,2)</f>
        <v>0</v>
      </c>
      <c r="K3198" s="189" t="s">
        <v>1</v>
      </c>
      <c r="L3198" s="40"/>
      <c r="M3198" s="194" t="s">
        <v>1</v>
      </c>
      <c r="N3198" s="195" t="s">
        <v>44</v>
      </c>
      <c r="O3198" s="72"/>
      <c r="P3198" s="196">
        <f>O3198*H3198</f>
        <v>0</v>
      </c>
      <c r="Q3198" s="196">
        <v>0</v>
      </c>
      <c r="R3198" s="196">
        <f>Q3198*H3198</f>
        <v>0</v>
      </c>
      <c r="S3198" s="196">
        <v>0</v>
      </c>
      <c r="T3198" s="197">
        <f>S3198*H3198</f>
        <v>0</v>
      </c>
      <c r="U3198" s="35"/>
      <c r="V3198" s="35"/>
      <c r="W3198" s="35"/>
      <c r="X3198" s="35"/>
      <c r="Y3198" s="35"/>
      <c r="Z3198" s="35"/>
      <c r="AA3198" s="35"/>
      <c r="AB3198" s="35"/>
      <c r="AC3198" s="35"/>
      <c r="AD3198" s="35"/>
      <c r="AE3198" s="35"/>
      <c r="AR3198" s="198" t="s">
        <v>3399</v>
      </c>
      <c r="AT3198" s="198" t="s">
        <v>161</v>
      </c>
      <c r="AU3198" s="198" t="s">
        <v>87</v>
      </c>
      <c r="AY3198" s="18" t="s">
        <v>158</v>
      </c>
      <c r="BE3198" s="199">
        <f>IF(N3198="základní",J3198,0)</f>
        <v>0</v>
      </c>
      <c r="BF3198" s="199">
        <f>IF(N3198="snížená",J3198,0)</f>
        <v>0</v>
      </c>
      <c r="BG3198" s="199">
        <f>IF(N3198="zákl. přenesená",J3198,0)</f>
        <v>0</v>
      </c>
      <c r="BH3198" s="199">
        <f>IF(N3198="sníž. přenesená",J3198,0)</f>
        <v>0</v>
      </c>
      <c r="BI3198" s="199">
        <f>IF(N3198="nulová",J3198,0)</f>
        <v>0</v>
      </c>
      <c r="BJ3198" s="18" t="s">
        <v>87</v>
      </c>
      <c r="BK3198" s="199">
        <f>ROUND(I3198*H3198,2)</f>
        <v>0</v>
      </c>
      <c r="BL3198" s="18" t="s">
        <v>3399</v>
      </c>
      <c r="BM3198" s="198" t="s">
        <v>4972</v>
      </c>
    </row>
    <row r="3199" spans="1:65" s="13" customFormat="1">
      <c r="B3199" s="200"/>
      <c r="C3199" s="201"/>
      <c r="D3199" s="202" t="s">
        <v>186</v>
      </c>
      <c r="E3199" s="203" t="s">
        <v>1</v>
      </c>
      <c r="F3199" s="204" t="s">
        <v>4973</v>
      </c>
      <c r="G3199" s="201"/>
      <c r="H3199" s="205">
        <v>1</v>
      </c>
      <c r="I3199" s="206"/>
      <c r="J3199" s="201"/>
      <c r="K3199" s="201"/>
      <c r="L3199" s="207"/>
      <c r="M3199" s="208"/>
      <c r="N3199" s="209"/>
      <c r="O3199" s="209"/>
      <c r="P3199" s="209"/>
      <c r="Q3199" s="209"/>
      <c r="R3199" s="209"/>
      <c r="S3199" s="209"/>
      <c r="T3199" s="210"/>
      <c r="AT3199" s="211" t="s">
        <v>186</v>
      </c>
      <c r="AU3199" s="211" t="s">
        <v>87</v>
      </c>
      <c r="AV3199" s="13" t="s">
        <v>89</v>
      </c>
      <c r="AW3199" s="13" t="s">
        <v>35</v>
      </c>
      <c r="AX3199" s="13" t="s">
        <v>87</v>
      </c>
      <c r="AY3199" s="211" t="s">
        <v>158</v>
      </c>
    </row>
    <row r="3200" spans="1:65" s="2" customFormat="1" ht="44.25" customHeight="1">
      <c r="A3200" s="35"/>
      <c r="B3200" s="36"/>
      <c r="C3200" s="187" t="s">
        <v>4974</v>
      </c>
      <c r="D3200" s="187" t="s">
        <v>161</v>
      </c>
      <c r="E3200" s="188" t="s">
        <v>4975</v>
      </c>
      <c r="F3200" s="189" t="s">
        <v>4976</v>
      </c>
      <c r="G3200" s="190" t="s">
        <v>164</v>
      </c>
      <c r="H3200" s="191">
        <v>1</v>
      </c>
      <c r="I3200" s="192"/>
      <c r="J3200" s="193">
        <f>ROUND(I3200*H3200,2)</f>
        <v>0</v>
      </c>
      <c r="K3200" s="189" t="s">
        <v>1</v>
      </c>
      <c r="L3200" s="40"/>
      <c r="M3200" s="194" t="s">
        <v>1</v>
      </c>
      <c r="N3200" s="195" t="s">
        <v>44</v>
      </c>
      <c r="O3200" s="72"/>
      <c r="P3200" s="196">
        <f>O3200*H3200</f>
        <v>0</v>
      </c>
      <c r="Q3200" s="196">
        <v>0</v>
      </c>
      <c r="R3200" s="196">
        <f>Q3200*H3200</f>
        <v>0</v>
      </c>
      <c r="S3200" s="196">
        <v>0</v>
      </c>
      <c r="T3200" s="197">
        <f>S3200*H3200</f>
        <v>0</v>
      </c>
      <c r="U3200" s="35"/>
      <c r="V3200" s="35"/>
      <c r="W3200" s="35"/>
      <c r="X3200" s="35"/>
      <c r="Y3200" s="35"/>
      <c r="Z3200" s="35"/>
      <c r="AA3200" s="35"/>
      <c r="AB3200" s="35"/>
      <c r="AC3200" s="35"/>
      <c r="AD3200" s="35"/>
      <c r="AE3200" s="35"/>
      <c r="AR3200" s="198" t="s">
        <v>3399</v>
      </c>
      <c r="AT3200" s="198" t="s">
        <v>161</v>
      </c>
      <c r="AU3200" s="198" t="s">
        <v>87</v>
      </c>
      <c r="AY3200" s="18" t="s">
        <v>158</v>
      </c>
      <c r="BE3200" s="199">
        <f>IF(N3200="základní",J3200,0)</f>
        <v>0</v>
      </c>
      <c r="BF3200" s="199">
        <f>IF(N3200="snížená",J3200,0)</f>
        <v>0</v>
      </c>
      <c r="BG3200" s="199">
        <f>IF(N3200="zákl. přenesená",J3200,0)</f>
        <v>0</v>
      </c>
      <c r="BH3200" s="199">
        <f>IF(N3200="sníž. přenesená",J3200,0)</f>
        <v>0</v>
      </c>
      <c r="BI3200" s="199">
        <f>IF(N3200="nulová",J3200,0)</f>
        <v>0</v>
      </c>
      <c r="BJ3200" s="18" t="s">
        <v>87</v>
      </c>
      <c r="BK3200" s="199">
        <f>ROUND(I3200*H3200,2)</f>
        <v>0</v>
      </c>
      <c r="BL3200" s="18" t="s">
        <v>3399</v>
      </c>
      <c r="BM3200" s="198" t="s">
        <v>4977</v>
      </c>
    </row>
    <row r="3201" spans="1:65" s="13" customFormat="1">
      <c r="B3201" s="200"/>
      <c r="C3201" s="201"/>
      <c r="D3201" s="202" t="s">
        <v>186</v>
      </c>
      <c r="E3201" s="203" t="s">
        <v>1</v>
      </c>
      <c r="F3201" s="204" t="s">
        <v>4978</v>
      </c>
      <c r="G3201" s="201"/>
      <c r="H3201" s="205">
        <v>1</v>
      </c>
      <c r="I3201" s="206"/>
      <c r="J3201" s="201"/>
      <c r="K3201" s="201"/>
      <c r="L3201" s="207"/>
      <c r="M3201" s="208"/>
      <c r="N3201" s="209"/>
      <c r="O3201" s="209"/>
      <c r="P3201" s="209"/>
      <c r="Q3201" s="209"/>
      <c r="R3201" s="209"/>
      <c r="S3201" s="209"/>
      <c r="T3201" s="210"/>
      <c r="AT3201" s="211" t="s">
        <v>186</v>
      </c>
      <c r="AU3201" s="211" t="s">
        <v>87</v>
      </c>
      <c r="AV3201" s="13" t="s">
        <v>89</v>
      </c>
      <c r="AW3201" s="13" t="s">
        <v>35</v>
      </c>
      <c r="AX3201" s="13" t="s">
        <v>87</v>
      </c>
      <c r="AY3201" s="211" t="s">
        <v>158</v>
      </c>
    </row>
    <row r="3202" spans="1:65" s="12" customFormat="1" ht="25.9" customHeight="1">
      <c r="B3202" s="171"/>
      <c r="C3202" s="172"/>
      <c r="D3202" s="173" t="s">
        <v>78</v>
      </c>
      <c r="E3202" s="174" t="s">
        <v>4979</v>
      </c>
      <c r="F3202" s="174" t="s">
        <v>4980</v>
      </c>
      <c r="G3202" s="172"/>
      <c r="H3202" s="172"/>
      <c r="I3202" s="175"/>
      <c r="J3202" s="176">
        <f>BK3202</f>
        <v>0</v>
      </c>
      <c r="K3202" s="172"/>
      <c r="L3202" s="177"/>
      <c r="M3202" s="178"/>
      <c r="N3202" s="179"/>
      <c r="O3202" s="179"/>
      <c r="P3202" s="180">
        <f>SUM(P3203:P3206)</f>
        <v>0</v>
      </c>
      <c r="Q3202" s="179"/>
      <c r="R3202" s="180">
        <f>SUM(R3203:R3206)</f>
        <v>0</v>
      </c>
      <c r="S3202" s="179"/>
      <c r="T3202" s="181">
        <f>SUM(T3203:T3206)</f>
        <v>0</v>
      </c>
      <c r="AR3202" s="182" t="s">
        <v>177</v>
      </c>
      <c r="AT3202" s="183" t="s">
        <v>78</v>
      </c>
      <c r="AU3202" s="183" t="s">
        <v>79</v>
      </c>
      <c r="AY3202" s="182" t="s">
        <v>158</v>
      </c>
      <c r="BK3202" s="184">
        <f>SUM(BK3203:BK3206)</f>
        <v>0</v>
      </c>
    </row>
    <row r="3203" spans="1:65" s="2" customFormat="1" ht="16.5" customHeight="1">
      <c r="A3203" s="35"/>
      <c r="B3203" s="36"/>
      <c r="C3203" s="187" t="s">
        <v>4981</v>
      </c>
      <c r="D3203" s="187" t="s">
        <v>161</v>
      </c>
      <c r="E3203" s="188" t="s">
        <v>4982</v>
      </c>
      <c r="F3203" s="189" t="s">
        <v>4983</v>
      </c>
      <c r="G3203" s="190" t="s">
        <v>4984</v>
      </c>
      <c r="H3203" s="254"/>
      <c r="I3203" s="192"/>
      <c r="J3203" s="193">
        <f>ROUND(I3203*H3203,2)</f>
        <v>0</v>
      </c>
      <c r="K3203" s="189" t="s">
        <v>1</v>
      </c>
      <c r="L3203" s="40"/>
      <c r="M3203" s="194" t="s">
        <v>1</v>
      </c>
      <c r="N3203" s="195" t="s">
        <v>44</v>
      </c>
      <c r="O3203" s="72"/>
      <c r="P3203" s="196">
        <f>O3203*H3203</f>
        <v>0</v>
      </c>
      <c r="Q3203" s="196">
        <v>0</v>
      </c>
      <c r="R3203" s="196">
        <f>Q3203*H3203</f>
        <v>0</v>
      </c>
      <c r="S3203" s="196">
        <v>0</v>
      </c>
      <c r="T3203" s="197">
        <f>S3203*H3203</f>
        <v>0</v>
      </c>
      <c r="U3203" s="35"/>
      <c r="V3203" s="35"/>
      <c r="W3203" s="35"/>
      <c r="X3203" s="35"/>
      <c r="Y3203" s="35"/>
      <c r="Z3203" s="35"/>
      <c r="AA3203" s="35"/>
      <c r="AB3203" s="35"/>
      <c r="AC3203" s="35"/>
      <c r="AD3203" s="35"/>
      <c r="AE3203" s="35"/>
      <c r="AR3203" s="198" t="s">
        <v>4985</v>
      </c>
      <c r="AT3203" s="198" t="s">
        <v>161</v>
      </c>
      <c r="AU3203" s="198" t="s">
        <v>87</v>
      </c>
      <c r="AY3203" s="18" t="s">
        <v>158</v>
      </c>
      <c r="BE3203" s="199">
        <f>IF(N3203="základní",J3203,0)</f>
        <v>0</v>
      </c>
      <c r="BF3203" s="199">
        <f>IF(N3203="snížená",J3203,0)</f>
        <v>0</v>
      </c>
      <c r="BG3203" s="199">
        <f>IF(N3203="zákl. přenesená",J3203,0)</f>
        <v>0</v>
      </c>
      <c r="BH3203" s="199">
        <f>IF(N3203="sníž. přenesená",J3203,0)</f>
        <v>0</v>
      </c>
      <c r="BI3203" s="199">
        <f>IF(N3203="nulová",J3203,0)</f>
        <v>0</v>
      </c>
      <c r="BJ3203" s="18" t="s">
        <v>87</v>
      </c>
      <c r="BK3203" s="199">
        <f>ROUND(I3203*H3203,2)</f>
        <v>0</v>
      </c>
      <c r="BL3203" s="18" t="s">
        <v>4985</v>
      </c>
      <c r="BM3203" s="198" t="s">
        <v>4986</v>
      </c>
    </row>
    <row r="3204" spans="1:65" s="2" customFormat="1" ht="16.5" customHeight="1">
      <c r="A3204" s="35"/>
      <c r="B3204" s="36"/>
      <c r="C3204" s="187" t="s">
        <v>4987</v>
      </c>
      <c r="D3204" s="187" t="s">
        <v>161</v>
      </c>
      <c r="E3204" s="188" t="s">
        <v>4988</v>
      </c>
      <c r="F3204" s="189" t="s">
        <v>4989</v>
      </c>
      <c r="G3204" s="190" t="s">
        <v>4984</v>
      </c>
      <c r="H3204" s="254"/>
      <c r="I3204" s="192"/>
      <c r="J3204" s="193">
        <f>ROUND(I3204*H3204,2)</f>
        <v>0</v>
      </c>
      <c r="K3204" s="189" t="s">
        <v>1</v>
      </c>
      <c r="L3204" s="40"/>
      <c r="M3204" s="194" t="s">
        <v>1</v>
      </c>
      <c r="N3204" s="195" t="s">
        <v>44</v>
      </c>
      <c r="O3204" s="72"/>
      <c r="P3204" s="196">
        <f>O3204*H3204</f>
        <v>0</v>
      </c>
      <c r="Q3204" s="196">
        <v>0</v>
      </c>
      <c r="R3204" s="196">
        <f>Q3204*H3204</f>
        <v>0</v>
      </c>
      <c r="S3204" s="196">
        <v>0</v>
      </c>
      <c r="T3204" s="197">
        <f>S3204*H3204</f>
        <v>0</v>
      </c>
      <c r="U3204" s="35"/>
      <c r="V3204" s="35"/>
      <c r="W3204" s="35"/>
      <c r="X3204" s="35"/>
      <c r="Y3204" s="35"/>
      <c r="Z3204" s="35"/>
      <c r="AA3204" s="35"/>
      <c r="AB3204" s="35"/>
      <c r="AC3204" s="35"/>
      <c r="AD3204" s="35"/>
      <c r="AE3204" s="35"/>
      <c r="AR3204" s="198" t="s">
        <v>4985</v>
      </c>
      <c r="AT3204" s="198" t="s">
        <v>161</v>
      </c>
      <c r="AU3204" s="198" t="s">
        <v>87</v>
      </c>
      <c r="AY3204" s="18" t="s">
        <v>158</v>
      </c>
      <c r="BE3204" s="199">
        <f>IF(N3204="základní",J3204,0)</f>
        <v>0</v>
      </c>
      <c r="BF3204" s="199">
        <f>IF(N3204="snížená",J3204,0)</f>
        <v>0</v>
      </c>
      <c r="BG3204" s="199">
        <f>IF(N3204="zákl. přenesená",J3204,0)</f>
        <v>0</v>
      </c>
      <c r="BH3204" s="199">
        <f>IF(N3204="sníž. přenesená",J3204,0)</f>
        <v>0</v>
      </c>
      <c r="BI3204" s="199">
        <f>IF(N3204="nulová",J3204,0)</f>
        <v>0</v>
      </c>
      <c r="BJ3204" s="18" t="s">
        <v>87</v>
      </c>
      <c r="BK3204" s="199">
        <f>ROUND(I3204*H3204,2)</f>
        <v>0</v>
      </c>
      <c r="BL3204" s="18" t="s">
        <v>4985</v>
      </c>
      <c r="BM3204" s="198" t="s">
        <v>4990</v>
      </c>
    </row>
    <row r="3205" spans="1:65" s="2" customFormat="1" ht="16.5" customHeight="1">
      <c r="A3205" s="35"/>
      <c r="B3205" s="36"/>
      <c r="C3205" s="187" t="s">
        <v>4991</v>
      </c>
      <c r="D3205" s="187" t="s">
        <v>161</v>
      </c>
      <c r="E3205" s="188" t="s">
        <v>4992</v>
      </c>
      <c r="F3205" s="189" t="s">
        <v>4993</v>
      </c>
      <c r="G3205" s="190" t="s">
        <v>4984</v>
      </c>
      <c r="H3205" s="254"/>
      <c r="I3205" s="192"/>
      <c r="J3205" s="193">
        <f>ROUND(I3205*H3205,2)</f>
        <v>0</v>
      </c>
      <c r="K3205" s="189" t="s">
        <v>1</v>
      </c>
      <c r="L3205" s="40"/>
      <c r="M3205" s="194" t="s">
        <v>1</v>
      </c>
      <c r="N3205" s="195" t="s">
        <v>44</v>
      </c>
      <c r="O3205" s="72"/>
      <c r="P3205" s="196">
        <f>O3205*H3205</f>
        <v>0</v>
      </c>
      <c r="Q3205" s="196">
        <v>0</v>
      </c>
      <c r="R3205" s="196">
        <f>Q3205*H3205</f>
        <v>0</v>
      </c>
      <c r="S3205" s="196">
        <v>0</v>
      </c>
      <c r="T3205" s="197">
        <f>S3205*H3205</f>
        <v>0</v>
      </c>
      <c r="U3205" s="35"/>
      <c r="V3205" s="35"/>
      <c r="W3205" s="35"/>
      <c r="X3205" s="35"/>
      <c r="Y3205" s="35"/>
      <c r="Z3205" s="35"/>
      <c r="AA3205" s="35"/>
      <c r="AB3205" s="35"/>
      <c r="AC3205" s="35"/>
      <c r="AD3205" s="35"/>
      <c r="AE3205" s="35"/>
      <c r="AR3205" s="198" t="s">
        <v>4985</v>
      </c>
      <c r="AT3205" s="198" t="s">
        <v>161</v>
      </c>
      <c r="AU3205" s="198" t="s">
        <v>87</v>
      </c>
      <c r="AY3205" s="18" t="s">
        <v>158</v>
      </c>
      <c r="BE3205" s="199">
        <f>IF(N3205="základní",J3205,0)</f>
        <v>0</v>
      </c>
      <c r="BF3205" s="199">
        <f>IF(N3205="snížená",J3205,0)</f>
        <v>0</v>
      </c>
      <c r="BG3205" s="199">
        <f>IF(N3205="zákl. přenesená",J3205,0)</f>
        <v>0</v>
      </c>
      <c r="BH3205" s="199">
        <f>IF(N3205="sníž. přenesená",J3205,0)</f>
        <v>0</v>
      </c>
      <c r="BI3205" s="199">
        <f>IF(N3205="nulová",J3205,0)</f>
        <v>0</v>
      </c>
      <c r="BJ3205" s="18" t="s">
        <v>87</v>
      </c>
      <c r="BK3205" s="199">
        <f>ROUND(I3205*H3205,2)</f>
        <v>0</v>
      </c>
      <c r="BL3205" s="18" t="s">
        <v>4985</v>
      </c>
      <c r="BM3205" s="198" t="s">
        <v>4994</v>
      </c>
    </row>
    <row r="3206" spans="1:65" s="2" customFormat="1" ht="37.9" customHeight="1">
      <c r="A3206" s="35"/>
      <c r="B3206" s="36"/>
      <c r="C3206" s="187" t="s">
        <v>4563</v>
      </c>
      <c r="D3206" s="187" t="s">
        <v>161</v>
      </c>
      <c r="E3206" s="188" t="s">
        <v>4995</v>
      </c>
      <c r="F3206" s="189" t="s">
        <v>4996</v>
      </c>
      <c r="G3206" s="190" t="s">
        <v>4984</v>
      </c>
      <c r="H3206" s="254"/>
      <c r="I3206" s="192"/>
      <c r="J3206" s="193">
        <f>ROUND(I3206*H3206,2)</f>
        <v>0</v>
      </c>
      <c r="K3206" s="189" t="s">
        <v>1</v>
      </c>
      <c r="L3206" s="40"/>
      <c r="M3206" s="194" t="s">
        <v>1</v>
      </c>
      <c r="N3206" s="195" t="s">
        <v>44</v>
      </c>
      <c r="O3206" s="72"/>
      <c r="P3206" s="196">
        <f>O3206*H3206</f>
        <v>0</v>
      </c>
      <c r="Q3206" s="196">
        <v>0</v>
      </c>
      <c r="R3206" s="196">
        <f>Q3206*H3206</f>
        <v>0</v>
      </c>
      <c r="S3206" s="196">
        <v>0</v>
      </c>
      <c r="T3206" s="197">
        <f>S3206*H3206</f>
        <v>0</v>
      </c>
      <c r="U3206" s="35"/>
      <c r="V3206" s="35"/>
      <c r="W3206" s="35"/>
      <c r="X3206" s="35"/>
      <c r="Y3206" s="35"/>
      <c r="Z3206" s="35"/>
      <c r="AA3206" s="35"/>
      <c r="AB3206" s="35"/>
      <c r="AC3206" s="35"/>
      <c r="AD3206" s="35"/>
      <c r="AE3206" s="35"/>
      <c r="AR3206" s="198" t="s">
        <v>4985</v>
      </c>
      <c r="AT3206" s="198" t="s">
        <v>161</v>
      </c>
      <c r="AU3206" s="198" t="s">
        <v>87</v>
      </c>
      <c r="AY3206" s="18" t="s">
        <v>158</v>
      </c>
      <c r="BE3206" s="199">
        <f>IF(N3206="základní",J3206,0)</f>
        <v>0</v>
      </c>
      <c r="BF3206" s="199">
        <f>IF(N3206="snížená",J3206,0)</f>
        <v>0</v>
      </c>
      <c r="BG3206" s="199">
        <f>IF(N3206="zákl. přenesená",J3206,0)</f>
        <v>0</v>
      </c>
      <c r="BH3206" s="199">
        <f>IF(N3206="sníž. přenesená",J3206,0)</f>
        <v>0</v>
      </c>
      <c r="BI3206" s="199">
        <f>IF(N3206="nulová",J3206,0)</f>
        <v>0</v>
      </c>
      <c r="BJ3206" s="18" t="s">
        <v>87</v>
      </c>
      <c r="BK3206" s="199">
        <f>ROUND(I3206*H3206,2)</f>
        <v>0</v>
      </c>
      <c r="BL3206" s="18" t="s">
        <v>4985</v>
      </c>
      <c r="BM3206" s="198" t="s">
        <v>4997</v>
      </c>
    </row>
    <row r="3207" spans="1:65" s="12" customFormat="1" ht="25.9" customHeight="1">
      <c r="B3207" s="171"/>
      <c r="C3207" s="172"/>
      <c r="D3207" s="173" t="s">
        <v>78</v>
      </c>
      <c r="E3207" s="174" t="s">
        <v>4998</v>
      </c>
      <c r="F3207" s="174" t="s">
        <v>4999</v>
      </c>
      <c r="G3207" s="172"/>
      <c r="H3207" s="172"/>
      <c r="I3207" s="175"/>
      <c r="J3207" s="176">
        <f>BK3207</f>
        <v>0</v>
      </c>
      <c r="K3207" s="172"/>
      <c r="L3207" s="177"/>
      <c r="M3207" s="178"/>
      <c r="N3207" s="179"/>
      <c r="O3207" s="179"/>
      <c r="P3207" s="180">
        <f>SUM(P3208:P3209)</f>
        <v>0</v>
      </c>
      <c r="Q3207" s="179"/>
      <c r="R3207" s="180">
        <f>SUM(R3208:R3209)</f>
        <v>0</v>
      </c>
      <c r="S3207" s="179"/>
      <c r="T3207" s="181">
        <f>SUM(T3208:T3209)</f>
        <v>0</v>
      </c>
      <c r="AR3207" s="182" t="s">
        <v>177</v>
      </c>
      <c r="AT3207" s="183" t="s">
        <v>78</v>
      </c>
      <c r="AU3207" s="183" t="s">
        <v>79</v>
      </c>
      <c r="AY3207" s="182" t="s">
        <v>158</v>
      </c>
      <c r="BK3207" s="184">
        <f>SUM(BK3208:BK3209)</f>
        <v>0</v>
      </c>
    </row>
    <row r="3208" spans="1:65" s="2" customFormat="1" ht="16.5" customHeight="1">
      <c r="A3208" s="35"/>
      <c r="B3208" s="36"/>
      <c r="C3208" s="187" t="s">
        <v>5000</v>
      </c>
      <c r="D3208" s="187" t="s">
        <v>161</v>
      </c>
      <c r="E3208" s="188" t="s">
        <v>5001</v>
      </c>
      <c r="F3208" s="189" t="s">
        <v>5002</v>
      </c>
      <c r="G3208" s="190" t="s">
        <v>164</v>
      </c>
      <c r="H3208" s="191">
        <v>1</v>
      </c>
      <c r="I3208" s="192"/>
      <c r="J3208" s="193">
        <f>ROUND(I3208*H3208,2)</f>
        <v>0</v>
      </c>
      <c r="K3208" s="189" t="s">
        <v>1</v>
      </c>
      <c r="L3208" s="40"/>
      <c r="M3208" s="194" t="s">
        <v>1</v>
      </c>
      <c r="N3208" s="195" t="s">
        <v>44</v>
      </c>
      <c r="O3208" s="72"/>
      <c r="P3208" s="196">
        <f>O3208*H3208</f>
        <v>0</v>
      </c>
      <c r="Q3208" s="196">
        <v>0</v>
      </c>
      <c r="R3208" s="196">
        <f>Q3208*H3208</f>
        <v>0</v>
      </c>
      <c r="S3208" s="196">
        <v>0</v>
      </c>
      <c r="T3208" s="197">
        <f>S3208*H3208</f>
        <v>0</v>
      </c>
      <c r="U3208" s="35"/>
      <c r="V3208" s="35"/>
      <c r="W3208" s="35"/>
      <c r="X3208" s="35"/>
      <c r="Y3208" s="35"/>
      <c r="Z3208" s="35"/>
      <c r="AA3208" s="35"/>
      <c r="AB3208" s="35"/>
      <c r="AC3208" s="35"/>
      <c r="AD3208" s="35"/>
      <c r="AE3208" s="35"/>
      <c r="AR3208" s="198" t="s">
        <v>4985</v>
      </c>
      <c r="AT3208" s="198" t="s">
        <v>161</v>
      </c>
      <c r="AU3208" s="198" t="s">
        <v>87</v>
      </c>
      <c r="AY3208" s="18" t="s">
        <v>158</v>
      </c>
      <c r="BE3208" s="199">
        <f>IF(N3208="základní",J3208,0)</f>
        <v>0</v>
      </c>
      <c r="BF3208" s="199">
        <f>IF(N3208="snížená",J3208,0)</f>
        <v>0</v>
      </c>
      <c r="BG3208" s="199">
        <f>IF(N3208="zákl. přenesená",J3208,0)</f>
        <v>0</v>
      </c>
      <c r="BH3208" s="199">
        <f>IF(N3208="sníž. přenesená",J3208,0)</f>
        <v>0</v>
      </c>
      <c r="BI3208" s="199">
        <f>IF(N3208="nulová",J3208,0)</f>
        <v>0</v>
      </c>
      <c r="BJ3208" s="18" t="s">
        <v>87</v>
      </c>
      <c r="BK3208" s="199">
        <f>ROUND(I3208*H3208,2)</f>
        <v>0</v>
      </c>
      <c r="BL3208" s="18" t="s">
        <v>4985</v>
      </c>
      <c r="BM3208" s="198" t="s">
        <v>5003</v>
      </c>
    </row>
    <row r="3209" spans="1:65" s="2" customFormat="1" ht="37.9" customHeight="1">
      <c r="A3209" s="35"/>
      <c r="B3209" s="36"/>
      <c r="C3209" s="187" t="s">
        <v>4709</v>
      </c>
      <c r="D3209" s="187" t="s">
        <v>161</v>
      </c>
      <c r="E3209" s="188" t="s">
        <v>5004</v>
      </c>
      <c r="F3209" s="189" t="s">
        <v>5005</v>
      </c>
      <c r="G3209" s="190" t="s">
        <v>164</v>
      </c>
      <c r="H3209" s="191">
        <v>1</v>
      </c>
      <c r="I3209" s="192"/>
      <c r="J3209" s="193">
        <f>ROUND(I3209*H3209,2)</f>
        <v>0</v>
      </c>
      <c r="K3209" s="189" t="s">
        <v>1</v>
      </c>
      <c r="L3209" s="40"/>
      <c r="M3209" s="255" t="s">
        <v>1</v>
      </c>
      <c r="N3209" s="256" t="s">
        <v>44</v>
      </c>
      <c r="O3209" s="257"/>
      <c r="P3209" s="258">
        <f>O3209*H3209</f>
        <v>0</v>
      </c>
      <c r="Q3209" s="258">
        <v>0</v>
      </c>
      <c r="R3209" s="258">
        <f>Q3209*H3209</f>
        <v>0</v>
      </c>
      <c r="S3209" s="258">
        <v>0</v>
      </c>
      <c r="T3209" s="259">
        <f>S3209*H3209</f>
        <v>0</v>
      </c>
      <c r="U3209" s="35"/>
      <c r="V3209" s="35"/>
      <c r="W3209" s="35"/>
      <c r="X3209" s="35"/>
      <c r="Y3209" s="35"/>
      <c r="Z3209" s="35"/>
      <c r="AA3209" s="35"/>
      <c r="AB3209" s="35"/>
      <c r="AC3209" s="35"/>
      <c r="AD3209" s="35"/>
      <c r="AE3209" s="35"/>
      <c r="AR3209" s="198" t="s">
        <v>4985</v>
      </c>
      <c r="AT3209" s="198" t="s">
        <v>161</v>
      </c>
      <c r="AU3209" s="198" t="s">
        <v>87</v>
      </c>
      <c r="AY3209" s="18" t="s">
        <v>158</v>
      </c>
      <c r="BE3209" s="199">
        <f>IF(N3209="základní",J3209,0)</f>
        <v>0</v>
      </c>
      <c r="BF3209" s="199">
        <f>IF(N3209="snížená",J3209,0)</f>
        <v>0</v>
      </c>
      <c r="BG3209" s="199">
        <f>IF(N3209="zákl. přenesená",J3209,0)</f>
        <v>0</v>
      </c>
      <c r="BH3209" s="199">
        <f>IF(N3209="sníž. přenesená",J3209,0)</f>
        <v>0</v>
      </c>
      <c r="BI3209" s="199">
        <f>IF(N3209="nulová",J3209,0)</f>
        <v>0</v>
      </c>
      <c r="BJ3209" s="18" t="s">
        <v>87</v>
      </c>
      <c r="BK3209" s="199">
        <f>ROUND(I3209*H3209,2)</f>
        <v>0</v>
      </c>
      <c r="BL3209" s="18" t="s">
        <v>4985</v>
      </c>
      <c r="BM3209" s="198" t="s">
        <v>5006</v>
      </c>
    </row>
    <row r="3210" spans="1:65" s="2" customFormat="1" ht="6.95" customHeight="1">
      <c r="A3210" s="35"/>
      <c r="B3210" s="55"/>
      <c r="C3210" s="56"/>
      <c r="D3210" s="56"/>
      <c r="E3210" s="56"/>
      <c r="F3210" s="56"/>
      <c r="G3210" s="56"/>
      <c r="H3210" s="56"/>
      <c r="I3210" s="56"/>
      <c r="J3210" s="56"/>
      <c r="K3210" s="56"/>
      <c r="L3210" s="40"/>
      <c r="M3210" s="35"/>
      <c r="O3210" s="35"/>
      <c r="P3210" s="35"/>
      <c r="Q3210" s="35"/>
      <c r="R3210" s="35"/>
      <c r="S3210" s="35"/>
      <c r="T3210" s="35"/>
      <c r="U3210" s="35"/>
      <c r="V3210" s="35"/>
      <c r="W3210" s="35"/>
      <c r="X3210" s="35"/>
      <c r="Y3210" s="35"/>
      <c r="Z3210" s="35"/>
      <c r="AA3210" s="35"/>
      <c r="AB3210" s="35"/>
      <c r="AC3210" s="35"/>
      <c r="AD3210" s="35"/>
      <c r="AE3210" s="35"/>
    </row>
  </sheetData>
  <sheetProtection algorithmName="SHA-512" hashValue="mAfbqWBfPNltHAXF/IaXl3MRgOUvC/J6DI2Cddk6PLh1ubmrneA3J0ryRAQnx6ny4wxRc7unsBds78ADcPa3eg==" saltValue="97t3o11VujtFc22A6BKE1g==" spinCount="100000" sheet="1" objects="1" scenarios="1" formatColumns="0" formatRows="0" autoFilter="0"/>
  <autoFilter ref="C154:K3209" xr:uid="{00000000-0009-0000-0000-000001000000}"/>
  <mergeCells count="9">
    <mergeCell ref="E87:H87"/>
    <mergeCell ref="E145:H145"/>
    <mergeCell ref="E147:H14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r:id="rId1"/>
  <headerFooter>
    <oddFooter>&amp;CStrana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CEFBD-41BA-477D-9E91-56C030F67C2A}">
  <sheetPr>
    <outlinePr summaryBelow="0"/>
  </sheetPr>
  <dimension ref="A1:BH5127"/>
  <sheetViews>
    <sheetView view="pageBreakPreview" zoomScaleSheetLayoutView="100" workbookViewId="0">
      <pane ySplit="9" topLeftCell="A151" activePane="bottomLeft" state="frozen"/>
      <selection activeCell="F184" sqref="F184"/>
      <selection pane="bottomLeft" activeCell="C39" sqref="C39"/>
    </sheetView>
  </sheetViews>
  <sheetFormatPr defaultRowHeight="12.75" outlineLevelRow="1"/>
  <cols>
    <col min="1" max="1" width="5" style="261" customWidth="1"/>
    <col min="2" max="2" width="15.1640625" style="272" customWidth="1"/>
    <col min="3" max="3" width="44.6640625" style="272" customWidth="1"/>
    <col min="4" max="4" width="7.5" style="261" customWidth="1"/>
    <col min="5" max="5" width="9.6640625" style="261" customWidth="1"/>
    <col min="6" max="6" width="11.5" style="261" customWidth="1"/>
    <col min="7" max="7" width="15.83203125" style="261" customWidth="1"/>
    <col min="8" max="19" width="0" style="261" hidden="1" customWidth="1"/>
    <col min="20" max="20" width="9.33203125" style="261"/>
    <col min="21" max="21" width="13.33203125" style="261" bestFit="1" customWidth="1"/>
    <col min="22" max="22" width="14.1640625" style="261" customWidth="1"/>
    <col min="23" max="28" width="9.33203125" style="261"/>
    <col min="29" max="39" width="0" style="261" hidden="1" customWidth="1"/>
    <col min="40" max="52" width="9.33203125" style="261"/>
    <col min="53" max="53" width="85.6640625" style="261" customWidth="1"/>
    <col min="54" max="256" width="9.33203125" style="261"/>
    <col min="257" max="257" width="5" style="261" customWidth="1"/>
    <col min="258" max="258" width="16.83203125" style="261" customWidth="1"/>
    <col min="259" max="259" width="44.6640625" style="261" customWidth="1"/>
    <col min="260" max="260" width="5.5" style="261" customWidth="1"/>
    <col min="261" max="261" width="12.5" style="261" customWidth="1"/>
    <col min="262" max="262" width="11.5" style="261" customWidth="1"/>
    <col min="263" max="263" width="14.83203125" style="261" customWidth="1"/>
    <col min="264" max="275" width="0" style="261" hidden="1" customWidth="1"/>
    <col min="276" max="284" width="9.33203125" style="261"/>
    <col min="285" max="295" width="0" style="261" hidden="1" customWidth="1"/>
    <col min="296" max="308" width="9.33203125" style="261"/>
    <col min="309" max="309" width="85.6640625" style="261" customWidth="1"/>
    <col min="310" max="512" width="9.33203125" style="261"/>
    <col min="513" max="513" width="5" style="261" customWidth="1"/>
    <col min="514" max="514" width="16.83203125" style="261" customWidth="1"/>
    <col min="515" max="515" width="44.6640625" style="261" customWidth="1"/>
    <col min="516" max="516" width="5.5" style="261" customWidth="1"/>
    <col min="517" max="517" width="12.5" style="261" customWidth="1"/>
    <col min="518" max="518" width="11.5" style="261" customWidth="1"/>
    <col min="519" max="519" width="14.83203125" style="261" customWidth="1"/>
    <col min="520" max="531" width="0" style="261" hidden="1" customWidth="1"/>
    <col min="532" max="540" width="9.33203125" style="261"/>
    <col min="541" max="551" width="0" style="261" hidden="1" customWidth="1"/>
    <col min="552" max="564" width="9.33203125" style="261"/>
    <col min="565" max="565" width="85.6640625" style="261" customWidth="1"/>
    <col min="566" max="768" width="9.33203125" style="261"/>
    <col min="769" max="769" width="5" style="261" customWidth="1"/>
    <col min="770" max="770" width="16.83203125" style="261" customWidth="1"/>
    <col min="771" max="771" width="44.6640625" style="261" customWidth="1"/>
    <col min="772" max="772" width="5.5" style="261" customWidth="1"/>
    <col min="773" max="773" width="12.5" style="261" customWidth="1"/>
    <col min="774" max="774" width="11.5" style="261" customWidth="1"/>
    <col min="775" max="775" width="14.83203125" style="261" customWidth="1"/>
    <col min="776" max="787" width="0" style="261" hidden="1" customWidth="1"/>
    <col min="788" max="796" width="9.33203125" style="261"/>
    <col min="797" max="807" width="0" style="261" hidden="1" customWidth="1"/>
    <col min="808" max="820" width="9.33203125" style="261"/>
    <col min="821" max="821" width="85.6640625" style="261" customWidth="1"/>
    <col min="822" max="1024" width="9.33203125" style="261"/>
    <col min="1025" max="1025" width="5" style="261" customWidth="1"/>
    <col min="1026" max="1026" width="16.83203125" style="261" customWidth="1"/>
    <col min="1027" max="1027" width="44.6640625" style="261" customWidth="1"/>
    <col min="1028" max="1028" width="5.5" style="261" customWidth="1"/>
    <col min="1029" max="1029" width="12.5" style="261" customWidth="1"/>
    <col min="1030" max="1030" width="11.5" style="261" customWidth="1"/>
    <col min="1031" max="1031" width="14.83203125" style="261" customWidth="1"/>
    <col min="1032" max="1043" width="0" style="261" hidden="1" customWidth="1"/>
    <col min="1044" max="1052" width="9.33203125" style="261"/>
    <col min="1053" max="1063" width="0" style="261" hidden="1" customWidth="1"/>
    <col min="1064" max="1076" width="9.33203125" style="261"/>
    <col min="1077" max="1077" width="85.6640625" style="261" customWidth="1"/>
    <col min="1078" max="1280" width="9.33203125" style="261"/>
    <col min="1281" max="1281" width="5" style="261" customWidth="1"/>
    <col min="1282" max="1282" width="16.83203125" style="261" customWidth="1"/>
    <col min="1283" max="1283" width="44.6640625" style="261" customWidth="1"/>
    <col min="1284" max="1284" width="5.5" style="261" customWidth="1"/>
    <col min="1285" max="1285" width="12.5" style="261" customWidth="1"/>
    <col min="1286" max="1286" width="11.5" style="261" customWidth="1"/>
    <col min="1287" max="1287" width="14.83203125" style="261" customWidth="1"/>
    <col min="1288" max="1299" width="0" style="261" hidden="1" customWidth="1"/>
    <col min="1300" max="1308" width="9.33203125" style="261"/>
    <col min="1309" max="1319" width="0" style="261" hidden="1" customWidth="1"/>
    <col min="1320" max="1332" width="9.33203125" style="261"/>
    <col min="1333" max="1333" width="85.6640625" style="261" customWidth="1"/>
    <col min="1334" max="1536" width="9.33203125" style="261"/>
    <col min="1537" max="1537" width="5" style="261" customWidth="1"/>
    <col min="1538" max="1538" width="16.83203125" style="261" customWidth="1"/>
    <col min="1539" max="1539" width="44.6640625" style="261" customWidth="1"/>
    <col min="1540" max="1540" width="5.5" style="261" customWidth="1"/>
    <col min="1541" max="1541" width="12.5" style="261" customWidth="1"/>
    <col min="1542" max="1542" width="11.5" style="261" customWidth="1"/>
    <col min="1543" max="1543" width="14.83203125" style="261" customWidth="1"/>
    <col min="1544" max="1555" width="0" style="261" hidden="1" customWidth="1"/>
    <col min="1556" max="1564" width="9.33203125" style="261"/>
    <col min="1565" max="1575" width="0" style="261" hidden="1" customWidth="1"/>
    <col min="1576" max="1588" width="9.33203125" style="261"/>
    <col min="1589" max="1589" width="85.6640625" style="261" customWidth="1"/>
    <col min="1590" max="1792" width="9.33203125" style="261"/>
    <col min="1793" max="1793" width="5" style="261" customWidth="1"/>
    <col min="1794" max="1794" width="16.83203125" style="261" customWidth="1"/>
    <col min="1795" max="1795" width="44.6640625" style="261" customWidth="1"/>
    <col min="1796" max="1796" width="5.5" style="261" customWidth="1"/>
    <col min="1797" max="1797" width="12.5" style="261" customWidth="1"/>
    <col min="1798" max="1798" width="11.5" style="261" customWidth="1"/>
    <col min="1799" max="1799" width="14.83203125" style="261" customWidth="1"/>
    <col min="1800" max="1811" width="0" style="261" hidden="1" customWidth="1"/>
    <col min="1812" max="1820" width="9.33203125" style="261"/>
    <col min="1821" max="1831" width="0" style="261" hidden="1" customWidth="1"/>
    <col min="1832" max="1844" width="9.33203125" style="261"/>
    <col min="1845" max="1845" width="85.6640625" style="261" customWidth="1"/>
    <col min="1846" max="2048" width="9.33203125" style="261"/>
    <col min="2049" max="2049" width="5" style="261" customWidth="1"/>
    <col min="2050" max="2050" width="16.83203125" style="261" customWidth="1"/>
    <col min="2051" max="2051" width="44.6640625" style="261" customWidth="1"/>
    <col min="2052" max="2052" width="5.5" style="261" customWidth="1"/>
    <col min="2053" max="2053" width="12.5" style="261" customWidth="1"/>
    <col min="2054" max="2054" width="11.5" style="261" customWidth="1"/>
    <col min="2055" max="2055" width="14.83203125" style="261" customWidth="1"/>
    <col min="2056" max="2067" width="0" style="261" hidden="1" customWidth="1"/>
    <col min="2068" max="2076" width="9.33203125" style="261"/>
    <col min="2077" max="2087" width="0" style="261" hidden="1" customWidth="1"/>
    <col min="2088" max="2100" width="9.33203125" style="261"/>
    <col min="2101" max="2101" width="85.6640625" style="261" customWidth="1"/>
    <col min="2102" max="2304" width="9.33203125" style="261"/>
    <col min="2305" max="2305" width="5" style="261" customWidth="1"/>
    <col min="2306" max="2306" width="16.83203125" style="261" customWidth="1"/>
    <col min="2307" max="2307" width="44.6640625" style="261" customWidth="1"/>
    <col min="2308" max="2308" width="5.5" style="261" customWidth="1"/>
    <col min="2309" max="2309" width="12.5" style="261" customWidth="1"/>
    <col min="2310" max="2310" width="11.5" style="261" customWidth="1"/>
    <col min="2311" max="2311" width="14.83203125" style="261" customWidth="1"/>
    <col min="2312" max="2323" width="0" style="261" hidden="1" customWidth="1"/>
    <col min="2324" max="2332" width="9.33203125" style="261"/>
    <col min="2333" max="2343" width="0" style="261" hidden="1" customWidth="1"/>
    <col min="2344" max="2356" width="9.33203125" style="261"/>
    <col min="2357" max="2357" width="85.6640625" style="261" customWidth="1"/>
    <col min="2358" max="2560" width="9.33203125" style="261"/>
    <col min="2561" max="2561" width="5" style="261" customWidth="1"/>
    <col min="2562" max="2562" width="16.83203125" style="261" customWidth="1"/>
    <col min="2563" max="2563" width="44.6640625" style="261" customWidth="1"/>
    <col min="2564" max="2564" width="5.5" style="261" customWidth="1"/>
    <col min="2565" max="2565" width="12.5" style="261" customWidth="1"/>
    <col min="2566" max="2566" width="11.5" style="261" customWidth="1"/>
    <col min="2567" max="2567" width="14.83203125" style="261" customWidth="1"/>
    <col min="2568" max="2579" width="0" style="261" hidden="1" customWidth="1"/>
    <col min="2580" max="2588" width="9.33203125" style="261"/>
    <col min="2589" max="2599" width="0" style="261" hidden="1" customWidth="1"/>
    <col min="2600" max="2612" width="9.33203125" style="261"/>
    <col min="2613" max="2613" width="85.6640625" style="261" customWidth="1"/>
    <col min="2614" max="2816" width="9.33203125" style="261"/>
    <col min="2817" max="2817" width="5" style="261" customWidth="1"/>
    <col min="2818" max="2818" width="16.83203125" style="261" customWidth="1"/>
    <col min="2819" max="2819" width="44.6640625" style="261" customWidth="1"/>
    <col min="2820" max="2820" width="5.5" style="261" customWidth="1"/>
    <col min="2821" max="2821" width="12.5" style="261" customWidth="1"/>
    <col min="2822" max="2822" width="11.5" style="261" customWidth="1"/>
    <col min="2823" max="2823" width="14.83203125" style="261" customWidth="1"/>
    <col min="2824" max="2835" width="0" style="261" hidden="1" customWidth="1"/>
    <col min="2836" max="2844" width="9.33203125" style="261"/>
    <col min="2845" max="2855" width="0" style="261" hidden="1" customWidth="1"/>
    <col min="2856" max="2868" width="9.33203125" style="261"/>
    <col min="2869" max="2869" width="85.6640625" style="261" customWidth="1"/>
    <col min="2870" max="3072" width="9.33203125" style="261"/>
    <col min="3073" max="3073" width="5" style="261" customWidth="1"/>
    <col min="3074" max="3074" width="16.83203125" style="261" customWidth="1"/>
    <col min="3075" max="3075" width="44.6640625" style="261" customWidth="1"/>
    <col min="3076" max="3076" width="5.5" style="261" customWidth="1"/>
    <col min="3077" max="3077" width="12.5" style="261" customWidth="1"/>
    <col min="3078" max="3078" width="11.5" style="261" customWidth="1"/>
    <col min="3079" max="3079" width="14.83203125" style="261" customWidth="1"/>
    <col min="3080" max="3091" width="0" style="261" hidden="1" customWidth="1"/>
    <col min="3092" max="3100" width="9.33203125" style="261"/>
    <col min="3101" max="3111" width="0" style="261" hidden="1" customWidth="1"/>
    <col min="3112" max="3124" width="9.33203125" style="261"/>
    <col min="3125" max="3125" width="85.6640625" style="261" customWidth="1"/>
    <col min="3126" max="3328" width="9.33203125" style="261"/>
    <col min="3329" max="3329" width="5" style="261" customWidth="1"/>
    <col min="3330" max="3330" width="16.83203125" style="261" customWidth="1"/>
    <col min="3331" max="3331" width="44.6640625" style="261" customWidth="1"/>
    <col min="3332" max="3332" width="5.5" style="261" customWidth="1"/>
    <col min="3333" max="3333" width="12.5" style="261" customWidth="1"/>
    <col min="3334" max="3334" width="11.5" style="261" customWidth="1"/>
    <col min="3335" max="3335" width="14.83203125" style="261" customWidth="1"/>
    <col min="3336" max="3347" width="0" style="261" hidden="1" customWidth="1"/>
    <col min="3348" max="3356" width="9.33203125" style="261"/>
    <col min="3357" max="3367" width="0" style="261" hidden="1" customWidth="1"/>
    <col min="3368" max="3380" width="9.33203125" style="261"/>
    <col min="3381" max="3381" width="85.6640625" style="261" customWidth="1"/>
    <col min="3382" max="3584" width="9.33203125" style="261"/>
    <col min="3585" max="3585" width="5" style="261" customWidth="1"/>
    <col min="3586" max="3586" width="16.83203125" style="261" customWidth="1"/>
    <col min="3587" max="3587" width="44.6640625" style="261" customWidth="1"/>
    <col min="3588" max="3588" width="5.5" style="261" customWidth="1"/>
    <col min="3589" max="3589" width="12.5" style="261" customWidth="1"/>
    <col min="3590" max="3590" width="11.5" style="261" customWidth="1"/>
    <col min="3591" max="3591" width="14.83203125" style="261" customWidth="1"/>
    <col min="3592" max="3603" width="0" style="261" hidden="1" customWidth="1"/>
    <col min="3604" max="3612" width="9.33203125" style="261"/>
    <col min="3613" max="3623" width="0" style="261" hidden="1" customWidth="1"/>
    <col min="3624" max="3636" width="9.33203125" style="261"/>
    <col min="3637" max="3637" width="85.6640625" style="261" customWidth="1"/>
    <col min="3638" max="3840" width="9.33203125" style="261"/>
    <col min="3841" max="3841" width="5" style="261" customWidth="1"/>
    <col min="3842" max="3842" width="16.83203125" style="261" customWidth="1"/>
    <col min="3843" max="3843" width="44.6640625" style="261" customWidth="1"/>
    <col min="3844" max="3844" width="5.5" style="261" customWidth="1"/>
    <col min="3845" max="3845" width="12.5" style="261" customWidth="1"/>
    <col min="3846" max="3846" width="11.5" style="261" customWidth="1"/>
    <col min="3847" max="3847" width="14.83203125" style="261" customWidth="1"/>
    <col min="3848" max="3859" width="0" style="261" hidden="1" customWidth="1"/>
    <col min="3860" max="3868" width="9.33203125" style="261"/>
    <col min="3869" max="3879" width="0" style="261" hidden="1" customWidth="1"/>
    <col min="3880" max="3892" width="9.33203125" style="261"/>
    <col min="3893" max="3893" width="85.6640625" style="261" customWidth="1"/>
    <col min="3894" max="4096" width="9.33203125" style="261"/>
    <col min="4097" max="4097" width="5" style="261" customWidth="1"/>
    <col min="4098" max="4098" width="16.83203125" style="261" customWidth="1"/>
    <col min="4099" max="4099" width="44.6640625" style="261" customWidth="1"/>
    <col min="4100" max="4100" width="5.5" style="261" customWidth="1"/>
    <col min="4101" max="4101" width="12.5" style="261" customWidth="1"/>
    <col min="4102" max="4102" width="11.5" style="261" customWidth="1"/>
    <col min="4103" max="4103" width="14.83203125" style="261" customWidth="1"/>
    <col min="4104" max="4115" width="0" style="261" hidden="1" customWidth="1"/>
    <col min="4116" max="4124" width="9.33203125" style="261"/>
    <col min="4125" max="4135" width="0" style="261" hidden="1" customWidth="1"/>
    <col min="4136" max="4148" width="9.33203125" style="261"/>
    <col min="4149" max="4149" width="85.6640625" style="261" customWidth="1"/>
    <col min="4150" max="4352" width="9.33203125" style="261"/>
    <col min="4353" max="4353" width="5" style="261" customWidth="1"/>
    <col min="4354" max="4354" width="16.83203125" style="261" customWidth="1"/>
    <col min="4355" max="4355" width="44.6640625" style="261" customWidth="1"/>
    <col min="4356" max="4356" width="5.5" style="261" customWidth="1"/>
    <col min="4357" max="4357" width="12.5" style="261" customWidth="1"/>
    <col min="4358" max="4358" width="11.5" style="261" customWidth="1"/>
    <col min="4359" max="4359" width="14.83203125" style="261" customWidth="1"/>
    <col min="4360" max="4371" width="0" style="261" hidden="1" customWidth="1"/>
    <col min="4372" max="4380" width="9.33203125" style="261"/>
    <col min="4381" max="4391" width="0" style="261" hidden="1" customWidth="1"/>
    <col min="4392" max="4404" width="9.33203125" style="261"/>
    <col min="4405" max="4405" width="85.6640625" style="261" customWidth="1"/>
    <col min="4406" max="4608" width="9.33203125" style="261"/>
    <col min="4609" max="4609" width="5" style="261" customWidth="1"/>
    <col min="4610" max="4610" width="16.83203125" style="261" customWidth="1"/>
    <col min="4611" max="4611" width="44.6640625" style="261" customWidth="1"/>
    <col min="4612" max="4612" width="5.5" style="261" customWidth="1"/>
    <col min="4613" max="4613" width="12.5" style="261" customWidth="1"/>
    <col min="4614" max="4614" width="11.5" style="261" customWidth="1"/>
    <col min="4615" max="4615" width="14.83203125" style="261" customWidth="1"/>
    <col min="4616" max="4627" width="0" style="261" hidden="1" customWidth="1"/>
    <col min="4628" max="4636" width="9.33203125" style="261"/>
    <col min="4637" max="4647" width="0" style="261" hidden="1" customWidth="1"/>
    <col min="4648" max="4660" width="9.33203125" style="261"/>
    <col min="4661" max="4661" width="85.6640625" style="261" customWidth="1"/>
    <col min="4662" max="4864" width="9.33203125" style="261"/>
    <col min="4865" max="4865" width="5" style="261" customWidth="1"/>
    <col min="4866" max="4866" width="16.83203125" style="261" customWidth="1"/>
    <col min="4867" max="4867" width="44.6640625" style="261" customWidth="1"/>
    <col min="4868" max="4868" width="5.5" style="261" customWidth="1"/>
    <col min="4869" max="4869" width="12.5" style="261" customWidth="1"/>
    <col min="4870" max="4870" width="11.5" style="261" customWidth="1"/>
    <col min="4871" max="4871" width="14.83203125" style="261" customWidth="1"/>
    <col min="4872" max="4883" width="0" style="261" hidden="1" customWidth="1"/>
    <col min="4884" max="4892" width="9.33203125" style="261"/>
    <col min="4893" max="4903" width="0" style="261" hidden="1" customWidth="1"/>
    <col min="4904" max="4916" width="9.33203125" style="261"/>
    <col min="4917" max="4917" width="85.6640625" style="261" customWidth="1"/>
    <col min="4918" max="5120" width="9.33203125" style="261"/>
    <col min="5121" max="5121" width="5" style="261" customWidth="1"/>
    <col min="5122" max="5122" width="16.83203125" style="261" customWidth="1"/>
    <col min="5123" max="5123" width="44.6640625" style="261" customWidth="1"/>
    <col min="5124" max="5124" width="5.5" style="261" customWidth="1"/>
    <col min="5125" max="5125" width="12.5" style="261" customWidth="1"/>
    <col min="5126" max="5126" width="11.5" style="261" customWidth="1"/>
    <col min="5127" max="5127" width="14.83203125" style="261" customWidth="1"/>
    <col min="5128" max="5139" width="0" style="261" hidden="1" customWidth="1"/>
    <col min="5140" max="5148" width="9.33203125" style="261"/>
    <col min="5149" max="5159" width="0" style="261" hidden="1" customWidth="1"/>
    <col min="5160" max="5172" width="9.33203125" style="261"/>
    <col min="5173" max="5173" width="85.6640625" style="261" customWidth="1"/>
    <col min="5174" max="5376" width="9.33203125" style="261"/>
    <col min="5377" max="5377" width="5" style="261" customWidth="1"/>
    <col min="5378" max="5378" width="16.83203125" style="261" customWidth="1"/>
    <col min="5379" max="5379" width="44.6640625" style="261" customWidth="1"/>
    <col min="5380" max="5380" width="5.5" style="261" customWidth="1"/>
    <col min="5381" max="5381" width="12.5" style="261" customWidth="1"/>
    <col min="5382" max="5382" width="11.5" style="261" customWidth="1"/>
    <col min="5383" max="5383" width="14.83203125" style="261" customWidth="1"/>
    <col min="5384" max="5395" width="0" style="261" hidden="1" customWidth="1"/>
    <col min="5396" max="5404" width="9.33203125" style="261"/>
    <col min="5405" max="5415" width="0" style="261" hidden="1" customWidth="1"/>
    <col min="5416" max="5428" width="9.33203125" style="261"/>
    <col min="5429" max="5429" width="85.6640625" style="261" customWidth="1"/>
    <col min="5430" max="5632" width="9.33203125" style="261"/>
    <col min="5633" max="5633" width="5" style="261" customWidth="1"/>
    <col min="5634" max="5634" width="16.83203125" style="261" customWidth="1"/>
    <col min="5635" max="5635" width="44.6640625" style="261" customWidth="1"/>
    <col min="5636" max="5636" width="5.5" style="261" customWidth="1"/>
    <col min="5637" max="5637" width="12.5" style="261" customWidth="1"/>
    <col min="5638" max="5638" width="11.5" style="261" customWidth="1"/>
    <col min="5639" max="5639" width="14.83203125" style="261" customWidth="1"/>
    <col min="5640" max="5651" width="0" style="261" hidden="1" customWidth="1"/>
    <col min="5652" max="5660" width="9.33203125" style="261"/>
    <col min="5661" max="5671" width="0" style="261" hidden="1" customWidth="1"/>
    <col min="5672" max="5684" width="9.33203125" style="261"/>
    <col min="5685" max="5685" width="85.6640625" style="261" customWidth="1"/>
    <col min="5686" max="5888" width="9.33203125" style="261"/>
    <col min="5889" max="5889" width="5" style="261" customWidth="1"/>
    <col min="5890" max="5890" width="16.83203125" style="261" customWidth="1"/>
    <col min="5891" max="5891" width="44.6640625" style="261" customWidth="1"/>
    <col min="5892" max="5892" width="5.5" style="261" customWidth="1"/>
    <col min="5893" max="5893" width="12.5" style="261" customWidth="1"/>
    <col min="5894" max="5894" width="11.5" style="261" customWidth="1"/>
    <col min="5895" max="5895" width="14.83203125" style="261" customWidth="1"/>
    <col min="5896" max="5907" width="0" style="261" hidden="1" customWidth="1"/>
    <col min="5908" max="5916" width="9.33203125" style="261"/>
    <col min="5917" max="5927" width="0" style="261" hidden="1" customWidth="1"/>
    <col min="5928" max="5940" width="9.33203125" style="261"/>
    <col min="5941" max="5941" width="85.6640625" style="261" customWidth="1"/>
    <col min="5942" max="6144" width="9.33203125" style="261"/>
    <col min="6145" max="6145" width="5" style="261" customWidth="1"/>
    <col min="6146" max="6146" width="16.83203125" style="261" customWidth="1"/>
    <col min="6147" max="6147" width="44.6640625" style="261" customWidth="1"/>
    <col min="6148" max="6148" width="5.5" style="261" customWidth="1"/>
    <col min="6149" max="6149" width="12.5" style="261" customWidth="1"/>
    <col min="6150" max="6150" width="11.5" style="261" customWidth="1"/>
    <col min="6151" max="6151" width="14.83203125" style="261" customWidth="1"/>
    <col min="6152" max="6163" width="0" style="261" hidden="1" customWidth="1"/>
    <col min="6164" max="6172" width="9.33203125" style="261"/>
    <col min="6173" max="6183" width="0" style="261" hidden="1" customWidth="1"/>
    <col min="6184" max="6196" width="9.33203125" style="261"/>
    <col min="6197" max="6197" width="85.6640625" style="261" customWidth="1"/>
    <col min="6198" max="6400" width="9.33203125" style="261"/>
    <col min="6401" max="6401" width="5" style="261" customWidth="1"/>
    <col min="6402" max="6402" width="16.83203125" style="261" customWidth="1"/>
    <col min="6403" max="6403" width="44.6640625" style="261" customWidth="1"/>
    <col min="6404" max="6404" width="5.5" style="261" customWidth="1"/>
    <col min="6405" max="6405" width="12.5" style="261" customWidth="1"/>
    <col min="6406" max="6406" width="11.5" style="261" customWidth="1"/>
    <col min="6407" max="6407" width="14.83203125" style="261" customWidth="1"/>
    <col min="6408" max="6419" width="0" style="261" hidden="1" customWidth="1"/>
    <col min="6420" max="6428" width="9.33203125" style="261"/>
    <col min="6429" max="6439" width="0" style="261" hidden="1" customWidth="1"/>
    <col min="6440" max="6452" width="9.33203125" style="261"/>
    <col min="6453" max="6453" width="85.6640625" style="261" customWidth="1"/>
    <col min="6454" max="6656" width="9.33203125" style="261"/>
    <col min="6657" max="6657" width="5" style="261" customWidth="1"/>
    <col min="6658" max="6658" width="16.83203125" style="261" customWidth="1"/>
    <col min="6659" max="6659" width="44.6640625" style="261" customWidth="1"/>
    <col min="6660" max="6660" width="5.5" style="261" customWidth="1"/>
    <col min="6661" max="6661" width="12.5" style="261" customWidth="1"/>
    <col min="6662" max="6662" width="11.5" style="261" customWidth="1"/>
    <col min="6663" max="6663" width="14.83203125" style="261" customWidth="1"/>
    <col min="6664" max="6675" width="0" style="261" hidden="1" customWidth="1"/>
    <col min="6676" max="6684" width="9.33203125" style="261"/>
    <col min="6685" max="6695" width="0" style="261" hidden="1" customWidth="1"/>
    <col min="6696" max="6708" width="9.33203125" style="261"/>
    <col min="6709" max="6709" width="85.6640625" style="261" customWidth="1"/>
    <col min="6710" max="6912" width="9.33203125" style="261"/>
    <col min="6913" max="6913" width="5" style="261" customWidth="1"/>
    <col min="6914" max="6914" width="16.83203125" style="261" customWidth="1"/>
    <col min="6915" max="6915" width="44.6640625" style="261" customWidth="1"/>
    <col min="6916" max="6916" width="5.5" style="261" customWidth="1"/>
    <col min="6917" max="6917" width="12.5" style="261" customWidth="1"/>
    <col min="6918" max="6918" width="11.5" style="261" customWidth="1"/>
    <col min="6919" max="6919" width="14.83203125" style="261" customWidth="1"/>
    <col min="6920" max="6931" width="0" style="261" hidden="1" customWidth="1"/>
    <col min="6932" max="6940" width="9.33203125" style="261"/>
    <col min="6941" max="6951" width="0" style="261" hidden="1" customWidth="1"/>
    <col min="6952" max="6964" width="9.33203125" style="261"/>
    <col min="6965" max="6965" width="85.6640625" style="261" customWidth="1"/>
    <col min="6966" max="7168" width="9.33203125" style="261"/>
    <col min="7169" max="7169" width="5" style="261" customWidth="1"/>
    <col min="7170" max="7170" width="16.83203125" style="261" customWidth="1"/>
    <col min="7171" max="7171" width="44.6640625" style="261" customWidth="1"/>
    <col min="7172" max="7172" width="5.5" style="261" customWidth="1"/>
    <col min="7173" max="7173" width="12.5" style="261" customWidth="1"/>
    <col min="7174" max="7174" width="11.5" style="261" customWidth="1"/>
    <col min="7175" max="7175" width="14.83203125" style="261" customWidth="1"/>
    <col min="7176" max="7187" width="0" style="261" hidden="1" customWidth="1"/>
    <col min="7188" max="7196" width="9.33203125" style="261"/>
    <col min="7197" max="7207" width="0" style="261" hidden="1" customWidth="1"/>
    <col min="7208" max="7220" width="9.33203125" style="261"/>
    <col min="7221" max="7221" width="85.6640625" style="261" customWidth="1"/>
    <col min="7222" max="7424" width="9.33203125" style="261"/>
    <col min="7425" max="7425" width="5" style="261" customWidth="1"/>
    <col min="7426" max="7426" width="16.83203125" style="261" customWidth="1"/>
    <col min="7427" max="7427" width="44.6640625" style="261" customWidth="1"/>
    <col min="7428" max="7428" width="5.5" style="261" customWidth="1"/>
    <col min="7429" max="7429" width="12.5" style="261" customWidth="1"/>
    <col min="7430" max="7430" width="11.5" style="261" customWidth="1"/>
    <col min="7431" max="7431" width="14.83203125" style="261" customWidth="1"/>
    <col min="7432" max="7443" width="0" style="261" hidden="1" customWidth="1"/>
    <col min="7444" max="7452" width="9.33203125" style="261"/>
    <col min="7453" max="7463" width="0" style="261" hidden="1" customWidth="1"/>
    <col min="7464" max="7476" width="9.33203125" style="261"/>
    <col min="7477" max="7477" width="85.6640625" style="261" customWidth="1"/>
    <col min="7478" max="7680" width="9.33203125" style="261"/>
    <col min="7681" max="7681" width="5" style="261" customWidth="1"/>
    <col min="7682" max="7682" width="16.83203125" style="261" customWidth="1"/>
    <col min="7683" max="7683" width="44.6640625" style="261" customWidth="1"/>
    <col min="7684" max="7684" width="5.5" style="261" customWidth="1"/>
    <col min="7685" max="7685" width="12.5" style="261" customWidth="1"/>
    <col min="7686" max="7686" width="11.5" style="261" customWidth="1"/>
    <col min="7687" max="7687" width="14.83203125" style="261" customWidth="1"/>
    <col min="7688" max="7699" width="0" style="261" hidden="1" customWidth="1"/>
    <col min="7700" max="7708" width="9.33203125" style="261"/>
    <col min="7709" max="7719" width="0" style="261" hidden="1" customWidth="1"/>
    <col min="7720" max="7732" width="9.33203125" style="261"/>
    <col min="7733" max="7733" width="85.6640625" style="261" customWidth="1"/>
    <col min="7734" max="7936" width="9.33203125" style="261"/>
    <col min="7937" max="7937" width="5" style="261" customWidth="1"/>
    <col min="7938" max="7938" width="16.83203125" style="261" customWidth="1"/>
    <col min="7939" max="7939" width="44.6640625" style="261" customWidth="1"/>
    <col min="7940" max="7940" width="5.5" style="261" customWidth="1"/>
    <col min="7941" max="7941" width="12.5" style="261" customWidth="1"/>
    <col min="7942" max="7942" width="11.5" style="261" customWidth="1"/>
    <col min="7943" max="7943" width="14.83203125" style="261" customWidth="1"/>
    <col min="7944" max="7955" width="0" style="261" hidden="1" customWidth="1"/>
    <col min="7956" max="7964" width="9.33203125" style="261"/>
    <col min="7965" max="7975" width="0" style="261" hidden="1" customWidth="1"/>
    <col min="7976" max="7988" width="9.33203125" style="261"/>
    <col min="7989" max="7989" width="85.6640625" style="261" customWidth="1"/>
    <col min="7990" max="8192" width="9.33203125" style="261"/>
    <col min="8193" max="8193" width="5" style="261" customWidth="1"/>
    <col min="8194" max="8194" width="16.83203125" style="261" customWidth="1"/>
    <col min="8195" max="8195" width="44.6640625" style="261" customWidth="1"/>
    <col min="8196" max="8196" width="5.5" style="261" customWidth="1"/>
    <col min="8197" max="8197" width="12.5" style="261" customWidth="1"/>
    <col min="8198" max="8198" width="11.5" style="261" customWidth="1"/>
    <col min="8199" max="8199" width="14.83203125" style="261" customWidth="1"/>
    <col min="8200" max="8211" width="0" style="261" hidden="1" customWidth="1"/>
    <col min="8212" max="8220" width="9.33203125" style="261"/>
    <col min="8221" max="8231" width="0" style="261" hidden="1" customWidth="1"/>
    <col min="8232" max="8244" width="9.33203125" style="261"/>
    <col min="8245" max="8245" width="85.6640625" style="261" customWidth="1"/>
    <col min="8246" max="8448" width="9.33203125" style="261"/>
    <col min="8449" max="8449" width="5" style="261" customWidth="1"/>
    <col min="8450" max="8450" width="16.83203125" style="261" customWidth="1"/>
    <col min="8451" max="8451" width="44.6640625" style="261" customWidth="1"/>
    <col min="8452" max="8452" width="5.5" style="261" customWidth="1"/>
    <col min="8453" max="8453" width="12.5" style="261" customWidth="1"/>
    <col min="8454" max="8454" width="11.5" style="261" customWidth="1"/>
    <col min="8455" max="8455" width="14.83203125" style="261" customWidth="1"/>
    <col min="8456" max="8467" width="0" style="261" hidden="1" customWidth="1"/>
    <col min="8468" max="8476" width="9.33203125" style="261"/>
    <col min="8477" max="8487" width="0" style="261" hidden="1" customWidth="1"/>
    <col min="8488" max="8500" width="9.33203125" style="261"/>
    <col min="8501" max="8501" width="85.6640625" style="261" customWidth="1"/>
    <col min="8502" max="8704" width="9.33203125" style="261"/>
    <col min="8705" max="8705" width="5" style="261" customWidth="1"/>
    <col min="8706" max="8706" width="16.83203125" style="261" customWidth="1"/>
    <col min="8707" max="8707" width="44.6640625" style="261" customWidth="1"/>
    <col min="8708" max="8708" width="5.5" style="261" customWidth="1"/>
    <col min="8709" max="8709" width="12.5" style="261" customWidth="1"/>
    <col min="8710" max="8710" width="11.5" style="261" customWidth="1"/>
    <col min="8711" max="8711" width="14.83203125" style="261" customWidth="1"/>
    <col min="8712" max="8723" width="0" style="261" hidden="1" customWidth="1"/>
    <col min="8724" max="8732" width="9.33203125" style="261"/>
    <col min="8733" max="8743" width="0" style="261" hidden="1" customWidth="1"/>
    <col min="8744" max="8756" width="9.33203125" style="261"/>
    <col min="8757" max="8757" width="85.6640625" style="261" customWidth="1"/>
    <col min="8758" max="8960" width="9.33203125" style="261"/>
    <col min="8961" max="8961" width="5" style="261" customWidth="1"/>
    <col min="8962" max="8962" width="16.83203125" style="261" customWidth="1"/>
    <col min="8963" max="8963" width="44.6640625" style="261" customWidth="1"/>
    <col min="8964" max="8964" width="5.5" style="261" customWidth="1"/>
    <col min="8965" max="8965" width="12.5" style="261" customWidth="1"/>
    <col min="8966" max="8966" width="11.5" style="261" customWidth="1"/>
    <col min="8967" max="8967" width="14.83203125" style="261" customWidth="1"/>
    <col min="8968" max="8979" width="0" style="261" hidden="1" customWidth="1"/>
    <col min="8980" max="8988" width="9.33203125" style="261"/>
    <col min="8989" max="8999" width="0" style="261" hidden="1" customWidth="1"/>
    <col min="9000" max="9012" width="9.33203125" style="261"/>
    <col min="9013" max="9013" width="85.6640625" style="261" customWidth="1"/>
    <col min="9014" max="9216" width="9.33203125" style="261"/>
    <col min="9217" max="9217" width="5" style="261" customWidth="1"/>
    <col min="9218" max="9218" width="16.83203125" style="261" customWidth="1"/>
    <col min="9219" max="9219" width="44.6640625" style="261" customWidth="1"/>
    <col min="9220" max="9220" width="5.5" style="261" customWidth="1"/>
    <col min="9221" max="9221" width="12.5" style="261" customWidth="1"/>
    <col min="9222" max="9222" width="11.5" style="261" customWidth="1"/>
    <col min="9223" max="9223" width="14.83203125" style="261" customWidth="1"/>
    <col min="9224" max="9235" width="0" style="261" hidden="1" customWidth="1"/>
    <col min="9236" max="9244" width="9.33203125" style="261"/>
    <col min="9245" max="9255" width="0" style="261" hidden="1" customWidth="1"/>
    <col min="9256" max="9268" width="9.33203125" style="261"/>
    <col min="9269" max="9269" width="85.6640625" style="261" customWidth="1"/>
    <col min="9270" max="9472" width="9.33203125" style="261"/>
    <col min="9473" max="9473" width="5" style="261" customWidth="1"/>
    <col min="9474" max="9474" width="16.83203125" style="261" customWidth="1"/>
    <col min="9475" max="9475" width="44.6640625" style="261" customWidth="1"/>
    <col min="9476" max="9476" width="5.5" style="261" customWidth="1"/>
    <col min="9477" max="9477" width="12.5" style="261" customWidth="1"/>
    <col min="9478" max="9478" width="11.5" style="261" customWidth="1"/>
    <col min="9479" max="9479" width="14.83203125" style="261" customWidth="1"/>
    <col min="9480" max="9491" width="0" style="261" hidden="1" customWidth="1"/>
    <col min="9492" max="9500" width="9.33203125" style="261"/>
    <col min="9501" max="9511" width="0" style="261" hidden="1" customWidth="1"/>
    <col min="9512" max="9524" width="9.33203125" style="261"/>
    <col min="9525" max="9525" width="85.6640625" style="261" customWidth="1"/>
    <col min="9526" max="9728" width="9.33203125" style="261"/>
    <col min="9729" max="9729" width="5" style="261" customWidth="1"/>
    <col min="9730" max="9730" width="16.83203125" style="261" customWidth="1"/>
    <col min="9731" max="9731" width="44.6640625" style="261" customWidth="1"/>
    <col min="9732" max="9732" width="5.5" style="261" customWidth="1"/>
    <col min="9733" max="9733" width="12.5" style="261" customWidth="1"/>
    <col min="9734" max="9734" width="11.5" style="261" customWidth="1"/>
    <col min="9735" max="9735" width="14.83203125" style="261" customWidth="1"/>
    <col min="9736" max="9747" width="0" style="261" hidden="1" customWidth="1"/>
    <col min="9748" max="9756" width="9.33203125" style="261"/>
    <col min="9757" max="9767" width="0" style="261" hidden="1" customWidth="1"/>
    <col min="9768" max="9780" width="9.33203125" style="261"/>
    <col min="9781" max="9781" width="85.6640625" style="261" customWidth="1"/>
    <col min="9782" max="9984" width="9.33203125" style="261"/>
    <col min="9985" max="9985" width="5" style="261" customWidth="1"/>
    <col min="9986" max="9986" width="16.83203125" style="261" customWidth="1"/>
    <col min="9987" max="9987" width="44.6640625" style="261" customWidth="1"/>
    <col min="9988" max="9988" width="5.5" style="261" customWidth="1"/>
    <col min="9989" max="9989" width="12.5" style="261" customWidth="1"/>
    <col min="9990" max="9990" width="11.5" style="261" customWidth="1"/>
    <col min="9991" max="9991" width="14.83203125" style="261" customWidth="1"/>
    <col min="9992" max="10003" width="0" style="261" hidden="1" customWidth="1"/>
    <col min="10004" max="10012" width="9.33203125" style="261"/>
    <col min="10013" max="10023" width="0" style="261" hidden="1" customWidth="1"/>
    <col min="10024" max="10036" width="9.33203125" style="261"/>
    <col min="10037" max="10037" width="85.6640625" style="261" customWidth="1"/>
    <col min="10038" max="10240" width="9.33203125" style="261"/>
    <col min="10241" max="10241" width="5" style="261" customWidth="1"/>
    <col min="10242" max="10242" width="16.83203125" style="261" customWidth="1"/>
    <col min="10243" max="10243" width="44.6640625" style="261" customWidth="1"/>
    <col min="10244" max="10244" width="5.5" style="261" customWidth="1"/>
    <col min="10245" max="10245" width="12.5" style="261" customWidth="1"/>
    <col min="10246" max="10246" width="11.5" style="261" customWidth="1"/>
    <col min="10247" max="10247" width="14.83203125" style="261" customWidth="1"/>
    <col min="10248" max="10259" width="0" style="261" hidden="1" customWidth="1"/>
    <col min="10260" max="10268" width="9.33203125" style="261"/>
    <col min="10269" max="10279" width="0" style="261" hidden="1" customWidth="1"/>
    <col min="10280" max="10292" width="9.33203125" style="261"/>
    <col min="10293" max="10293" width="85.6640625" style="261" customWidth="1"/>
    <col min="10294" max="10496" width="9.33203125" style="261"/>
    <col min="10497" max="10497" width="5" style="261" customWidth="1"/>
    <col min="10498" max="10498" width="16.83203125" style="261" customWidth="1"/>
    <col min="10499" max="10499" width="44.6640625" style="261" customWidth="1"/>
    <col min="10500" max="10500" width="5.5" style="261" customWidth="1"/>
    <col min="10501" max="10501" width="12.5" style="261" customWidth="1"/>
    <col min="10502" max="10502" width="11.5" style="261" customWidth="1"/>
    <col min="10503" max="10503" width="14.83203125" style="261" customWidth="1"/>
    <col min="10504" max="10515" width="0" style="261" hidden="1" customWidth="1"/>
    <col min="10516" max="10524" width="9.33203125" style="261"/>
    <col min="10525" max="10535" width="0" style="261" hidden="1" customWidth="1"/>
    <col min="10536" max="10548" width="9.33203125" style="261"/>
    <col min="10549" max="10549" width="85.6640625" style="261" customWidth="1"/>
    <col min="10550" max="10752" width="9.33203125" style="261"/>
    <col min="10753" max="10753" width="5" style="261" customWidth="1"/>
    <col min="10754" max="10754" width="16.83203125" style="261" customWidth="1"/>
    <col min="10755" max="10755" width="44.6640625" style="261" customWidth="1"/>
    <col min="10756" max="10756" width="5.5" style="261" customWidth="1"/>
    <col min="10757" max="10757" width="12.5" style="261" customWidth="1"/>
    <col min="10758" max="10758" width="11.5" style="261" customWidth="1"/>
    <col min="10759" max="10759" width="14.83203125" style="261" customWidth="1"/>
    <col min="10760" max="10771" width="0" style="261" hidden="1" customWidth="1"/>
    <col min="10772" max="10780" width="9.33203125" style="261"/>
    <col min="10781" max="10791" width="0" style="261" hidden="1" customWidth="1"/>
    <col min="10792" max="10804" width="9.33203125" style="261"/>
    <col min="10805" max="10805" width="85.6640625" style="261" customWidth="1"/>
    <col min="10806" max="11008" width="9.33203125" style="261"/>
    <col min="11009" max="11009" width="5" style="261" customWidth="1"/>
    <col min="11010" max="11010" width="16.83203125" style="261" customWidth="1"/>
    <col min="11011" max="11011" width="44.6640625" style="261" customWidth="1"/>
    <col min="11012" max="11012" width="5.5" style="261" customWidth="1"/>
    <col min="11013" max="11013" width="12.5" style="261" customWidth="1"/>
    <col min="11014" max="11014" width="11.5" style="261" customWidth="1"/>
    <col min="11015" max="11015" width="14.83203125" style="261" customWidth="1"/>
    <col min="11016" max="11027" width="0" style="261" hidden="1" customWidth="1"/>
    <col min="11028" max="11036" width="9.33203125" style="261"/>
    <col min="11037" max="11047" width="0" style="261" hidden="1" customWidth="1"/>
    <col min="11048" max="11060" width="9.33203125" style="261"/>
    <col min="11061" max="11061" width="85.6640625" style="261" customWidth="1"/>
    <col min="11062" max="11264" width="9.33203125" style="261"/>
    <col min="11265" max="11265" width="5" style="261" customWidth="1"/>
    <col min="11266" max="11266" width="16.83203125" style="261" customWidth="1"/>
    <col min="11267" max="11267" width="44.6640625" style="261" customWidth="1"/>
    <col min="11268" max="11268" width="5.5" style="261" customWidth="1"/>
    <col min="11269" max="11269" width="12.5" style="261" customWidth="1"/>
    <col min="11270" max="11270" width="11.5" style="261" customWidth="1"/>
    <col min="11271" max="11271" width="14.83203125" style="261" customWidth="1"/>
    <col min="11272" max="11283" width="0" style="261" hidden="1" customWidth="1"/>
    <col min="11284" max="11292" width="9.33203125" style="261"/>
    <col min="11293" max="11303" width="0" style="261" hidden="1" customWidth="1"/>
    <col min="11304" max="11316" width="9.33203125" style="261"/>
    <col min="11317" max="11317" width="85.6640625" style="261" customWidth="1"/>
    <col min="11318" max="11520" width="9.33203125" style="261"/>
    <col min="11521" max="11521" width="5" style="261" customWidth="1"/>
    <col min="11522" max="11522" width="16.83203125" style="261" customWidth="1"/>
    <col min="11523" max="11523" width="44.6640625" style="261" customWidth="1"/>
    <col min="11524" max="11524" width="5.5" style="261" customWidth="1"/>
    <col min="11525" max="11525" width="12.5" style="261" customWidth="1"/>
    <col min="11526" max="11526" width="11.5" style="261" customWidth="1"/>
    <col min="11527" max="11527" width="14.83203125" style="261" customWidth="1"/>
    <col min="11528" max="11539" width="0" style="261" hidden="1" customWidth="1"/>
    <col min="11540" max="11548" width="9.33203125" style="261"/>
    <col min="11549" max="11559" width="0" style="261" hidden="1" customWidth="1"/>
    <col min="11560" max="11572" width="9.33203125" style="261"/>
    <col min="11573" max="11573" width="85.6640625" style="261" customWidth="1"/>
    <col min="11574" max="11776" width="9.33203125" style="261"/>
    <col min="11777" max="11777" width="5" style="261" customWidth="1"/>
    <col min="11778" max="11778" width="16.83203125" style="261" customWidth="1"/>
    <col min="11779" max="11779" width="44.6640625" style="261" customWidth="1"/>
    <col min="11780" max="11780" width="5.5" style="261" customWidth="1"/>
    <col min="11781" max="11781" width="12.5" style="261" customWidth="1"/>
    <col min="11782" max="11782" width="11.5" style="261" customWidth="1"/>
    <col min="11783" max="11783" width="14.83203125" style="261" customWidth="1"/>
    <col min="11784" max="11795" width="0" style="261" hidden="1" customWidth="1"/>
    <col min="11796" max="11804" width="9.33203125" style="261"/>
    <col min="11805" max="11815" width="0" style="261" hidden="1" customWidth="1"/>
    <col min="11816" max="11828" width="9.33203125" style="261"/>
    <col min="11829" max="11829" width="85.6640625" style="261" customWidth="1"/>
    <col min="11830" max="12032" width="9.33203125" style="261"/>
    <col min="12033" max="12033" width="5" style="261" customWidth="1"/>
    <col min="12034" max="12034" width="16.83203125" style="261" customWidth="1"/>
    <col min="12035" max="12035" width="44.6640625" style="261" customWidth="1"/>
    <col min="12036" max="12036" width="5.5" style="261" customWidth="1"/>
    <col min="12037" max="12037" width="12.5" style="261" customWidth="1"/>
    <col min="12038" max="12038" width="11.5" style="261" customWidth="1"/>
    <col min="12039" max="12039" width="14.83203125" style="261" customWidth="1"/>
    <col min="12040" max="12051" width="0" style="261" hidden="1" customWidth="1"/>
    <col min="12052" max="12060" width="9.33203125" style="261"/>
    <col min="12061" max="12071" width="0" style="261" hidden="1" customWidth="1"/>
    <col min="12072" max="12084" width="9.33203125" style="261"/>
    <col min="12085" max="12085" width="85.6640625" style="261" customWidth="1"/>
    <col min="12086" max="12288" width="9.33203125" style="261"/>
    <col min="12289" max="12289" width="5" style="261" customWidth="1"/>
    <col min="12290" max="12290" width="16.83203125" style="261" customWidth="1"/>
    <col min="12291" max="12291" width="44.6640625" style="261" customWidth="1"/>
    <col min="12292" max="12292" width="5.5" style="261" customWidth="1"/>
    <col min="12293" max="12293" width="12.5" style="261" customWidth="1"/>
    <col min="12294" max="12294" width="11.5" style="261" customWidth="1"/>
    <col min="12295" max="12295" width="14.83203125" style="261" customWidth="1"/>
    <col min="12296" max="12307" width="0" style="261" hidden="1" customWidth="1"/>
    <col min="12308" max="12316" width="9.33203125" style="261"/>
    <col min="12317" max="12327" width="0" style="261" hidden="1" customWidth="1"/>
    <col min="12328" max="12340" width="9.33203125" style="261"/>
    <col min="12341" max="12341" width="85.6640625" style="261" customWidth="1"/>
    <col min="12342" max="12544" width="9.33203125" style="261"/>
    <col min="12545" max="12545" width="5" style="261" customWidth="1"/>
    <col min="12546" max="12546" width="16.83203125" style="261" customWidth="1"/>
    <col min="12547" max="12547" width="44.6640625" style="261" customWidth="1"/>
    <col min="12548" max="12548" width="5.5" style="261" customWidth="1"/>
    <col min="12549" max="12549" width="12.5" style="261" customWidth="1"/>
    <col min="12550" max="12550" width="11.5" style="261" customWidth="1"/>
    <col min="12551" max="12551" width="14.83203125" style="261" customWidth="1"/>
    <col min="12552" max="12563" width="0" style="261" hidden="1" customWidth="1"/>
    <col min="12564" max="12572" width="9.33203125" style="261"/>
    <col min="12573" max="12583" width="0" style="261" hidden="1" customWidth="1"/>
    <col min="12584" max="12596" width="9.33203125" style="261"/>
    <col min="12597" max="12597" width="85.6640625" style="261" customWidth="1"/>
    <col min="12598" max="12800" width="9.33203125" style="261"/>
    <col min="12801" max="12801" width="5" style="261" customWidth="1"/>
    <col min="12802" max="12802" width="16.83203125" style="261" customWidth="1"/>
    <col min="12803" max="12803" width="44.6640625" style="261" customWidth="1"/>
    <col min="12804" max="12804" width="5.5" style="261" customWidth="1"/>
    <col min="12805" max="12805" width="12.5" style="261" customWidth="1"/>
    <col min="12806" max="12806" width="11.5" style="261" customWidth="1"/>
    <col min="12807" max="12807" width="14.83203125" style="261" customWidth="1"/>
    <col min="12808" max="12819" width="0" style="261" hidden="1" customWidth="1"/>
    <col min="12820" max="12828" width="9.33203125" style="261"/>
    <col min="12829" max="12839" width="0" style="261" hidden="1" customWidth="1"/>
    <col min="12840" max="12852" width="9.33203125" style="261"/>
    <col min="12853" max="12853" width="85.6640625" style="261" customWidth="1"/>
    <col min="12854" max="13056" width="9.33203125" style="261"/>
    <col min="13057" max="13057" width="5" style="261" customWidth="1"/>
    <col min="13058" max="13058" width="16.83203125" style="261" customWidth="1"/>
    <col min="13059" max="13059" width="44.6640625" style="261" customWidth="1"/>
    <col min="13060" max="13060" width="5.5" style="261" customWidth="1"/>
    <col min="13061" max="13061" width="12.5" style="261" customWidth="1"/>
    <col min="13062" max="13062" width="11.5" style="261" customWidth="1"/>
    <col min="13063" max="13063" width="14.83203125" style="261" customWidth="1"/>
    <col min="13064" max="13075" width="0" style="261" hidden="1" customWidth="1"/>
    <col min="13076" max="13084" width="9.33203125" style="261"/>
    <col min="13085" max="13095" width="0" style="261" hidden="1" customWidth="1"/>
    <col min="13096" max="13108" width="9.33203125" style="261"/>
    <col min="13109" max="13109" width="85.6640625" style="261" customWidth="1"/>
    <col min="13110" max="13312" width="9.33203125" style="261"/>
    <col min="13313" max="13313" width="5" style="261" customWidth="1"/>
    <col min="13314" max="13314" width="16.83203125" style="261" customWidth="1"/>
    <col min="13315" max="13315" width="44.6640625" style="261" customWidth="1"/>
    <col min="13316" max="13316" width="5.5" style="261" customWidth="1"/>
    <col min="13317" max="13317" width="12.5" style="261" customWidth="1"/>
    <col min="13318" max="13318" width="11.5" style="261" customWidth="1"/>
    <col min="13319" max="13319" width="14.83203125" style="261" customWidth="1"/>
    <col min="13320" max="13331" width="0" style="261" hidden="1" customWidth="1"/>
    <col min="13332" max="13340" width="9.33203125" style="261"/>
    <col min="13341" max="13351" width="0" style="261" hidden="1" customWidth="1"/>
    <col min="13352" max="13364" width="9.33203125" style="261"/>
    <col min="13365" max="13365" width="85.6640625" style="261" customWidth="1"/>
    <col min="13366" max="13568" width="9.33203125" style="261"/>
    <col min="13569" max="13569" width="5" style="261" customWidth="1"/>
    <col min="13570" max="13570" width="16.83203125" style="261" customWidth="1"/>
    <col min="13571" max="13571" width="44.6640625" style="261" customWidth="1"/>
    <col min="13572" max="13572" width="5.5" style="261" customWidth="1"/>
    <col min="13573" max="13573" width="12.5" style="261" customWidth="1"/>
    <col min="13574" max="13574" width="11.5" style="261" customWidth="1"/>
    <col min="13575" max="13575" width="14.83203125" style="261" customWidth="1"/>
    <col min="13576" max="13587" width="0" style="261" hidden="1" customWidth="1"/>
    <col min="13588" max="13596" width="9.33203125" style="261"/>
    <col min="13597" max="13607" width="0" style="261" hidden="1" customWidth="1"/>
    <col min="13608" max="13620" width="9.33203125" style="261"/>
    <col min="13621" max="13621" width="85.6640625" style="261" customWidth="1"/>
    <col min="13622" max="13824" width="9.33203125" style="261"/>
    <col min="13825" max="13825" width="5" style="261" customWidth="1"/>
    <col min="13826" max="13826" width="16.83203125" style="261" customWidth="1"/>
    <col min="13827" max="13827" width="44.6640625" style="261" customWidth="1"/>
    <col min="13828" max="13828" width="5.5" style="261" customWidth="1"/>
    <col min="13829" max="13829" width="12.5" style="261" customWidth="1"/>
    <col min="13830" max="13830" width="11.5" style="261" customWidth="1"/>
    <col min="13831" max="13831" width="14.83203125" style="261" customWidth="1"/>
    <col min="13832" max="13843" width="0" style="261" hidden="1" customWidth="1"/>
    <col min="13844" max="13852" width="9.33203125" style="261"/>
    <col min="13853" max="13863" width="0" style="261" hidden="1" customWidth="1"/>
    <col min="13864" max="13876" width="9.33203125" style="261"/>
    <col min="13877" max="13877" width="85.6640625" style="261" customWidth="1"/>
    <col min="13878" max="14080" width="9.33203125" style="261"/>
    <col min="14081" max="14081" width="5" style="261" customWidth="1"/>
    <col min="14082" max="14082" width="16.83203125" style="261" customWidth="1"/>
    <col min="14083" max="14083" width="44.6640625" style="261" customWidth="1"/>
    <col min="14084" max="14084" width="5.5" style="261" customWidth="1"/>
    <col min="14085" max="14085" width="12.5" style="261" customWidth="1"/>
    <col min="14086" max="14086" width="11.5" style="261" customWidth="1"/>
    <col min="14087" max="14087" width="14.83203125" style="261" customWidth="1"/>
    <col min="14088" max="14099" width="0" style="261" hidden="1" customWidth="1"/>
    <col min="14100" max="14108" width="9.33203125" style="261"/>
    <col min="14109" max="14119" width="0" style="261" hidden="1" customWidth="1"/>
    <col min="14120" max="14132" width="9.33203125" style="261"/>
    <col min="14133" max="14133" width="85.6640625" style="261" customWidth="1"/>
    <col min="14134" max="14336" width="9.33203125" style="261"/>
    <col min="14337" max="14337" width="5" style="261" customWidth="1"/>
    <col min="14338" max="14338" width="16.83203125" style="261" customWidth="1"/>
    <col min="14339" max="14339" width="44.6640625" style="261" customWidth="1"/>
    <col min="14340" max="14340" width="5.5" style="261" customWidth="1"/>
    <col min="14341" max="14341" width="12.5" style="261" customWidth="1"/>
    <col min="14342" max="14342" width="11.5" style="261" customWidth="1"/>
    <col min="14343" max="14343" width="14.83203125" style="261" customWidth="1"/>
    <col min="14344" max="14355" width="0" style="261" hidden="1" customWidth="1"/>
    <col min="14356" max="14364" width="9.33203125" style="261"/>
    <col min="14365" max="14375" width="0" style="261" hidden="1" customWidth="1"/>
    <col min="14376" max="14388" width="9.33203125" style="261"/>
    <col min="14389" max="14389" width="85.6640625" style="261" customWidth="1"/>
    <col min="14390" max="14592" width="9.33203125" style="261"/>
    <col min="14593" max="14593" width="5" style="261" customWidth="1"/>
    <col min="14594" max="14594" width="16.83203125" style="261" customWidth="1"/>
    <col min="14595" max="14595" width="44.6640625" style="261" customWidth="1"/>
    <col min="14596" max="14596" width="5.5" style="261" customWidth="1"/>
    <col min="14597" max="14597" width="12.5" style="261" customWidth="1"/>
    <col min="14598" max="14598" width="11.5" style="261" customWidth="1"/>
    <col min="14599" max="14599" width="14.83203125" style="261" customWidth="1"/>
    <col min="14600" max="14611" width="0" style="261" hidden="1" customWidth="1"/>
    <col min="14612" max="14620" width="9.33203125" style="261"/>
    <col min="14621" max="14631" width="0" style="261" hidden="1" customWidth="1"/>
    <col min="14632" max="14644" width="9.33203125" style="261"/>
    <col min="14645" max="14645" width="85.6640625" style="261" customWidth="1"/>
    <col min="14646" max="14848" width="9.33203125" style="261"/>
    <col min="14849" max="14849" width="5" style="261" customWidth="1"/>
    <col min="14850" max="14850" width="16.83203125" style="261" customWidth="1"/>
    <col min="14851" max="14851" width="44.6640625" style="261" customWidth="1"/>
    <col min="14852" max="14852" width="5.5" style="261" customWidth="1"/>
    <col min="14853" max="14853" width="12.5" style="261" customWidth="1"/>
    <col min="14854" max="14854" width="11.5" style="261" customWidth="1"/>
    <col min="14855" max="14855" width="14.83203125" style="261" customWidth="1"/>
    <col min="14856" max="14867" width="0" style="261" hidden="1" customWidth="1"/>
    <col min="14868" max="14876" width="9.33203125" style="261"/>
    <col min="14877" max="14887" width="0" style="261" hidden="1" customWidth="1"/>
    <col min="14888" max="14900" width="9.33203125" style="261"/>
    <col min="14901" max="14901" width="85.6640625" style="261" customWidth="1"/>
    <col min="14902" max="15104" width="9.33203125" style="261"/>
    <col min="15105" max="15105" width="5" style="261" customWidth="1"/>
    <col min="15106" max="15106" width="16.83203125" style="261" customWidth="1"/>
    <col min="15107" max="15107" width="44.6640625" style="261" customWidth="1"/>
    <col min="15108" max="15108" width="5.5" style="261" customWidth="1"/>
    <col min="15109" max="15109" width="12.5" style="261" customWidth="1"/>
    <col min="15110" max="15110" width="11.5" style="261" customWidth="1"/>
    <col min="15111" max="15111" width="14.83203125" style="261" customWidth="1"/>
    <col min="15112" max="15123" width="0" style="261" hidden="1" customWidth="1"/>
    <col min="15124" max="15132" width="9.33203125" style="261"/>
    <col min="15133" max="15143" width="0" style="261" hidden="1" customWidth="1"/>
    <col min="15144" max="15156" width="9.33203125" style="261"/>
    <col min="15157" max="15157" width="85.6640625" style="261" customWidth="1"/>
    <col min="15158" max="15360" width="9.33203125" style="261"/>
    <col min="15361" max="15361" width="5" style="261" customWidth="1"/>
    <col min="15362" max="15362" width="16.83203125" style="261" customWidth="1"/>
    <col min="15363" max="15363" width="44.6640625" style="261" customWidth="1"/>
    <col min="15364" max="15364" width="5.5" style="261" customWidth="1"/>
    <col min="15365" max="15365" width="12.5" style="261" customWidth="1"/>
    <col min="15366" max="15366" width="11.5" style="261" customWidth="1"/>
    <col min="15367" max="15367" width="14.83203125" style="261" customWidth="1"/>
    <col min="15368" max="15379" width="0" style="261" hidden="1" customWidth="1"/>
    <col min="15380" max="15388" width="9.33203125" style="261"/>
    <col min="15389" max="15399" width="0" style="261" hidden="1" customWidth="1"/>
    <col min="15400" max="15412" width="9.33203125" style="261"/>
    <col min="15413" max="15413" width="85.6640625" style="261" customWidth="1"/>
    <col min="15414" max="15616" width="9.33203125" style="261"/>
    <col min="15617" max="15617" width="5" style="261" customWidth="1"/>
    <col min="15618" max="15618" width="16.83203125" style="261" customWidth="1"/>
    <col min="15619" max="15619" width="44.6640625" style="261" customWidth="1"/>
    <col min="15620" max="15620" width="5.5" style="261" customWidth="1"/>
    <col min="15621" max="15621" width="12.5" style="261" customWidth="1"/>
    <col min="15622" max="15622" width="11.5" style="261" customWidth="1"/>
    <col min="15623" max="15623" width="14.83203125" style="261" customWidth="1"/>
    <col min="15624" max="15635" width="0" style="261" hidden="1" customWidth="1"/>
    <col min="15636" max="15644" width="9.33203125" style="261"/>
    <col min="15645" max="15655" width="0" style="261" hidden="1" customWidth="1"/>
    <col min="15656" max="15668" width="9.33203125" style="261"/>
    <col min="15669" max="15669" width="85.6640625" style="261" customWidth="1"/>
    <col min="15670" max="15872" width="9.33203125" style="261"/>
    <col min="15873" max="15873" width="5" style="261" customWidth="1"/>
    <col min="15874" max="15874" width="16.83203125" style="261" customWidth="1"/>
    <col min="15875" max="15875" width="44.6640625" style="261" customWidth="1"/>
    <col min="15876" max="15876" width="5.5" style="261" customWidth="1"/>
    <col min="15877" max="15877" width="12.5" style="261" customWidth="1"/>
    <col min="15878" max="15878" width="11.5" style="261" customWidth="1"/>
    <col min="15879" max="15879" width="14.83203125" style="261" customWidth="1"/>
    <col min="15880" max="15891" width="0" style="261" hidden="1" customWidth="1"/>
    <col min="15892" max="15900" width="9.33203125" style="261"/>
    <col min="15901" max="15911" width="0" style="261" hidden="1" customWidth="1"/>
    <col min="15912" max="15924" width="9.33203125" style="261"/>
    <col min="15925" max="15925" width="85.6640625" style="261" customWidth="1"/>
    <col min="15926" max="16128" width="9.33203125" style="261"/>
    <col min="16129" max="16129" width="5" style="261" customWidth="1"/>
    <col min="16130" max="16130" width="16.83203125" style="261" customWidth="1"/>
    <col min="16131" max="16131" width="44.6640625" style="261" customWidth="1"/>
    <col min="16132" max="16132" width="5.5" style="261" customWidth="1"/>
    <col min="16133" max="16133" width="12.5" style="261" customWidth="1"/>
    <col min="16134" max="16134" width="11.5" style="261" customWidth="1"/>
    <col min="16135" max="16135" width="14.83203125" style="261" customWidth="1"/>
    <col min="16136" max="16147" width="0" style="261" hidden="1" customWidth="1"/>
    <col min="16148" max="16156" width="9.33203125" style="261"/>
    <col min="16157" max="16167" width="0" style="261" hidden="1" customWidth="1"/>
    <col min="16168" max="16180" width="9.33203125" style="261"/>
    <col min="16181" max="16181" width="85.6640625" style="261" customWidth="1"/>
    <col min="16182" max="16384" width="9.33203125" style="261"/>
  </cols>
  <sheetData>
    <row r="1" spans="1:60" ht="15.75">
      <c r="A1" s="977" t="s">
        <v>5495</v>
      </c>
      <c r="B1" s="978"/>
      <c r="C1" s="978"/>
      <c r="D1" s="978"/>
      <c r="E1" s="978"/>
      <c r="F1" s="978"/>
      <c r="G1" s="979"/>
    </row>
    <row r="2" spans="1:60">
      <c r="A2" s="262" t="s">
        <v>5496</v>
      </c>
      <c r="B2" s="263"/>
      <c r="C2" s="980" t="s">
        <v>17</v>
      </c>
      <c r="D2" s="981"/>
      <c r="E2" s="981"/>
      <c r="F2" s="981"/>
      <c r="G2" s="982"/>
    </row>
    <row r="3" spans="1:60">
      <c r="A3" s="262" t="s">
        <v>5497</v>
      </c>
      <c r="B3" s="263"/>
      <c r="C3" s="980"/>
      <c r="D3" s="981"/>
      <c r="E3" s="981"/>
      <c r="F3" s="981"/>
      <c r="G3" s="982"/>
    </row>
    <row r="4" spans="1:60">
      <c r="A4" s="264" t="s">
        <v>5498</v>
      </c>
      <c r="B4" s="265" t="s">
        <v>5499</v>
      </c>
      <c r="C4" s="983" t="s">
        <v>2498</v>
      </c>
      <c r="D4" s="984"/>
      <c r="E4" s="984"/>
      <c r="F4" s="984"/>
      <c r="G4" s="985"/>
    </row>
    <row r="5" spans="1:60" s="270" customFormat="1">
      <c r="A5" s="266"/>
      <c r="B5" s="267" t="s">
        <v>37</v>
      </c>
      <c r="C5" s="267"/>
      <c r="D5" s="268"/>
      <c r="E5" s="268"/>
      <c r="F5" s="268"/>
      <c r="G5" s="269"/>
    </row>
    <row r="6" spans="1:60" s="270" customFormat="1" ht="36" customHeight="1">
      <c r="A6" s="266"/>
      <c r="B6" s="986" t="s">
        <v>5500</v>
      </c>
      <c r="C6" s="986"/>
      <c r="D6" s="986"/>
      <c r="E6" s="986"/>
      <c r="F6" s="986"/>
      <c r="G6" s="987"/>
    </row>
    <row r="7" spans="1:60">
      <c r="A7" s="271"/>
      <c r="D7" s="273"/>
      <c r="G7" s="274"/>
    </row>
    <row r="8" spans="1:60" ht="51">
      <c r="A8" s="275" t="s">
        <v>5501</v>
      </c>
      <c r="B8" s="276" t="s">
        <v>5502</v>
      </c>
      <c r="C8" s="276" t="s">
        <v>5503</v>
      </c>
      <c r="D8" s="277" t="s">
        <v>145</v>
      </c>
      <c r="E8" s="278" t="s">
        <v>5504</v>
      </c>
      <c r="F8" s="279" t="s">
        <v>5505</v>
      </c>
      <c r="G8" s="280" t="s">
        <v>5506</v>
      </c>
      <c r="H8" s="281" t="s">
        <v>5507</v>
      </c>
      <c r="I8" s="282" t="s">
        <v>5508</v>
      </c>
      <c r="J8" s="282" t="s">
        <v>5509</v>
      </c>
      <c r="K8" s="282" t="s">
        <v>5510</v>
      </c>
      <c r="L8" s="282" t="s">
        <v>43</v>
      </c>
      <c r="M8" s="282" t="s">
        <v>5511</v>
      </c>
      <c r="N8" s="282" t="s">
        <v>5512</v>
      </c>
      <c r="O8" s="282" t="s">
        <v>5513</v>
      </c>
      <c r="P8" s="282" t="s">
        <v>5514</v>
      </c>
      <c r="Q8" s="282" t="s">
        <v>5515</v>
      </c>
      <c r="R8" s="282" t="s">
        <v>5516</v>
      </c>
      <c r="S8" s="282" t="s">
        <v>5517</v>
      </c>
    </row>
    <row r="9" spans="1:60">
      <c r="A9" s="283" t="s">
        <v>5518</v>
      </c>
      <c r="B9" s="284" t="s">
        <v>5519</v>
      </c>
      <c r="C9" s="285" t="s">
        <v>5520</v>
      </c>
      <c r="D9" s="286"/>
      <c r="E9" s="287"/>
      <c r="F9" s="287"/>
      <c r="G9" s="288">
        <f>SUM(G10:G68)</f>
        <v>0</v>
      </c>
      <c r="H9" s="289"/>
      <c r="I9" s="290">
        <f>SUM(I10:I50)</f>
        <v>0</v>
      </c>
      <c r="J9" s="290"/>
      <c r="K9" s="290">
        <f>SUM(K10:K50)</f>
        <v>0</v>
      </c>
      <c r="L9" s="290"/>
      <c r="M9" s="290">
        <f>SUM(M10:M50)</f>
        <v>0</v>
      </c>
      <c r="N9" s="290"/>
      <c r="O9" s="290">
        <f>SUM(O10:O50)</f>
        <v>0</v>
      </c>
      <c r="P9" s="290"/>
      <c r="Q9" s="290">
        <f>SUM(Q10:Q50)</f>
        <v>0</v>
      </c>
      <c r="R9" s="291"/>
      <c r="S9" s="290"/>
    </row>
    <row r="10" spans="1:60" ht="22.5" outlineLevel="1">
      <c r="A10" s="292">
        <v>1</v>
      </c>
      <c r="B10" s="293"/>
      <c r="C10" s="294" t="s">
        <v>5521</v>
      </c>
      <c r="D10" s="295" t="s">
        <v>5522</v>
      </c>
      <c r="E10" s="296">
        <v>24</v>
      </c>
      <c r="F10" s="297">
        <v>0</v>
      </c>
      <c r="G10" s="298">
        <f>ROUND(E10*F10,2)</f>
        <v>0</v>
      </c>
      <c r="H10" s="299"/>
      <c r="I10" s="300"/>
      <c r="J10" s="301"/>
      <c r="K10" s="300"/>
      <c r="L10" s="300"/>
      <c r="M10" s="300"/>
      <c r="N10" s="300"/>
      <c r="O10" s="300"/>
      <c r="P10" s="300"/>
      <c r="Q10" s="300"/>
      <c r="R10" s="302"/>
      <c r="S10" s="300"/>
      <c r="T10" s="303"/>
      <c r="U10" s="304"/>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3"/>
      <c r="BC10" s="303"/>
      <c r="BD10" s="303"/>
      <c r="BE10" s="303"/>
      <c r="BF10" s="303"/>
      <c r="BG10" s="303"/>
      <c r="BH10" s="303"/>
    </row>
    <row r="11" spans="1:60" ht="22.5" outlineLevel="1">
      <c r="A11" s="292">
        <v>2</v>
      </c>
      <c r="B11" s="293"/>
      <c r="C11" s="294" t="s">
        <v>5523</v>
      </c>
      <c r="D11" s="295" t="s">
        <v>5522</v>
      </c>
      <c r="E11" s="296">
        <v>621</v>
      </c>
      <c r="F11" s="297">
        <v>0</v>
      </c>
      <c r="G11" s="298">
        <f t="shared" ref="G11:G68" si="0">ROUND(E11*F11,2)</f>
        <v>0</v>
      </c>
      <c r="H11" s="299"/>
      <c r="I11" s="300"/>
      <c r="J11" s="301"/>
      <c r="K11" s="300"/>
      <c r="L11" s="300"/>
      <c r="M11" s="300"/>
      <c r="N11" s="300"/>
      <c r="O11" s="300"/>
      <c r="P11" s="300"/>
      <c r="Q11" s="300"/>
      <c r="R11" s="302"/>
      <c r="S11" s="300"/>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row>
    <row r="12" spans="1:60" ht="22.5" outlineLevel="1">
      <c r="A12" s="292">
        <v>3</v>
      </c>
      <c r="B12" s="293"/>
      <c r="C12" s="294" t="s">
        <v>5524</v>
      </c>
      <c r="D12" s="295" t="s">
        <v>5522</v>
      </c>
      <c r="E12" s="296">
        <v>7</v>
      </c>
      <c r="F12" s="297">
        <v>0</v>
      </c>
      <c r="G12" s="298">
        <f t="shared" si="0"/>
        <v>0</v>
      </c>
      <c r="H12" s="299"/>
      <c r="I12" s="300"/>
      <c r="J12" s="301"/>
      <c r="K12" s="300"/>
      <c r="L12" s="300"/>
      <c r="M12" s="300"/>
      <c r="N12" s="300"/>
      <c r="O12" s="300"/>
      <c r="P12" s="300"/>
      <c r="Q12" s="300"/>
      <c r="R12" s="302"/>
      <c r="S12" s="300"/>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row>
    <row r="13" spans="1:60" ht="22.5" outlineLevel="1">
      <c r="A13" s="292">
        <v>4</v>
      </c>
      <c r="B13" s="293"/>
      <c r="C13" s="305" t="s">
        <v>5525</v>
      </c>
      <c r="D13" s="295" t="s">
        <v>5522</v>
      </c>
      <c r="E13" s="296">
        <v>265</v>
      </c>
      <c r="F13" s="297">
        <v>0</v>
      </c>
      <c r="G13" s="298">
        <f t="shared" si="0"/>
        <v>0</v>
      </c>
      <c r="H13" s="299"/>
      <c r="I13" s="300">
        <f t="shared" ref="I13" si="1">ROUND(E13*H13,2)</f>
        <v>0</v>
      </c>
      <c r="J13" s="301"/>
      <c r="K13" s="300">
        <f t="shared" ref="K13" si="2">ROUND(E13*J13,2)</f>
        <v>0</v>
      </c>
      <c r="L13" s="300">
        <v>21</v>
      </c>
      <c r="M13" s="300">
        <f>G13*(1+L13/100)</f>
        <v>0</v>
      </c>
      <c r="N13" s="300">
        <v>0</v>
      </c>
      <c r="O13" s="300">
        <f>ROUND(E13*N13,2)</f>
        <v>0</v>
      </c>
      <c r="P13" s="300">
        <v>0</v>
      </c>
      <c r="Q13" s="300">
        <f>ROUND(E13*P13,2)</f>
        <v>0</v>
      </c>
      <c r="R13" s="302"/>
      <c r="S13" s="300" t="s">
        <v>5526</v>
      </c>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row>
    <row r="14" spans="1:60" ht="22.5" outlineLevel="1">
      <c r="A14" s="292">
        <v>5</v>
      </c>
      <c r="B14" s="293"/>
      <c r="C14" s="294" t="s">
        <v>5527</v>
      </c>
      <c r="D14" s="295" t="s">
        <v>5522</v>
      </c>
      <c r="E14" s="306">
        <v>719</v>
      </c>
      <c r="F14" s="297">
        <v>0</v>
      </c>
      <c r="G14" s="298">
        <f t="shared" si="0"/>
        <v>0</v>
      </c>
      <c r="H14" s="299"/>
      <c r="I14" s="300"/>
      <c r="J14" s="301"/>
      <c r="K14" s="300"/>
      <c r="L14" s="300"/>
      <c r="M14" s="300"/>
      <c r="N14" s="300"/>
      <c r="O14" s="300"/>
      <c r="P14" s="300"/>
      <c r="Q14" s="300"/>
      <c r="R14" s="302"/>
      <c r="S14" s="300"/>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row>
    <row r="15" spans="1:60" ht="22.5" outlineLevel="1">
      <c r="A15" s="292">
        <v>6</v>
      </c>
      <c r="B15" s="293"/>
      <c r="C15" s="294" t="s">
        <v>5528</v>
      </c>
      <c r="D15" s="295" t="s">
        <v>5522</v>
      </c>
      <c r="E15" s="296">
        <v>816</v>
      </c>
      <c r="F15" s="297">
        <v>0</v>
      </c>
      <c r="G15" s="298">
        <f t="shared" si="0"/>
        <v>0</v>
      </c>
      <c r="H15" s="299"/>
      <c r="I15" s="300"/>
      <c r="J15" s="301"/>
      <c r="K15" s="300"/>
      <c r="L15" s="300"/>
      <c r="M15" s="300"/>
      <c r="N15" s="300"/>
      <c r="O15" s="300"/>
      <c r="P15" s="300"/>
      <c r="Q15" s="300"/>
      <c r="R15" s="302"/>
      <c r="S15" s="300"/>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row>
    <row r="16" spans="1:60" ht="22.5" outlineLevel="1">
      <c r="A16" s="292">
        <v>7</v>
      </c>
      <c r="B16" s="293"/>
      <c r="C16" s="294" t="s">
        <v>5529</v>
      </c>
      <c r="D16" s="295" t="s">
        <v>5522</v>
      </c>
      <c r="E16" s="296">
        <v>87</v>
      </c>
      <c r="F16" s="297">
        <v>0</v>
      </c>
      <c r="G16" s="298">
        <f t="shared" si="0"/>
        <v>0</v>
      </c>
      <c r="H16" s="299"/>
      <c r="I16" s="300"/>
      <c r="J16" s="301"/>
      <c r="K16" s="300"/>
      <c r="L16" s="300"/>
      <c r="M16" s="300"/>
      <c r="N16" s="300"/>
      <c r="O16" s="300"/>
      <c r="P16" s="300"/>
      <c r="Q16" s="300"/>
      <c r="R16" s="302"/>
      <c r="S16" s="300"/>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row>
    <row r="17" spans="1:60" ht="22.5" outlineLevel="1">
      <c r="A17" s="292">
        <v>8</v>
      </c>
      <c r="B17" s="293"/>
      <c r="C17" s="294" t="s">
        <v>5530</v>
      </c>
      <c r="D17" s="295" t="s">
        <v>5522</v>
      </c>
      <c r="E17" s="296">
        <v>26</v>
      </c>
      <c r="F17" s="297">
        <v>0</v>
      </c>
      <c r="G17" s="298">
        <f t="shared" si="0"/>
        <v>0</v>
      </c>
      <c r="H17" s="299"/>
      <c r="I17" s="300"/>
      <c r="J17" s="301"/>
      <c r="K17" s="300"/>
      <c r="L17" s="300"/>
      <c r="M17" s="300"/>
      <c r="N17" s="300"/>
      <c r="O17" s="300"/>
      <c r="P17" s="300"/>
      <c r="Q17" s="300"/>
      <c r="R17" s="302"/>
      <c r="S17" s="300"/>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row>
    <row r="18" spans="1:60" ht="22.5" outlineLevel="1">
      <c r="A18" s="292">
        <v>9</v>
      </c>
      <c r="B18" s="293"/>
      <c r="C18" s="294" t="s">
        <v>5531</v>
      </c>
      <c r="D18" s="295" t="s">
        <v>5522</v>
      </c>
      <c r="E18" s="296">
        <v>273</v>
      </c>
      <c r="F18" s="297">
        <v>0</v>
      </c>
      <c r="G18" s="298">
        <f t="shared" si="0"/>
        <v>0</v>
      </c>
      <c r="H18" s="299"/>
      <c r="I18" s="300"/>
      <c r="J18" s="301"/>
      <c r="K18" s="300"/>
      <c r="L18" s="300"/>
      <c r="M18" s="300"/>
      <c r="N18" s="300"/>
      <c r="O18" s="300"/>
      <c r="P18" s="300"/>
      <c r="Q18" s="300"/>
      <c r="R18" s="302"/>
      <c r="S18" s="300"/>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row>
    <row r="19" spans="1:60" ht="22.5" outlineLevel="1">
      <c r="A19" s="292">
        <v>10</v>
      </c>
      <c r="B19" s="293"/>
      <c r="C19" s="294" t="s">
        <v>5532</v>
      </c>
      <c r="D19" s="295" t="s">
        <v>5522</v>
      </c>
      <c r="E19" s="296">
        <v>99</v>
      </c>
      <c r="F19" s="297">
        <v>0</v>
      </c>
      <c r="G19" s="298">
        <f t="shared" si="0"/>
        <v>0</v>
      </c>
      <c r="H19" s="299"/>
      <c r="I19" s="300"/>
      <c r="J19" s="301"/>
      <c r="K19" s="300"/>
      <c r="L19" s="300"/>
      <c r="M19" s="300"/>
      <c r="N19" s="300"/>
      <c r="O19" s="300"/>
      <c r="P19" s="300"/>
      <c r="Q19" s="300"/>
      <c r="R19" s="302"/>
      <c r="S19" s="300"/>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row>
    <row r="20" spans="1:60" ht="22.5" outlineLevel="1">
      <c r="A20" s="292">
        <v>11</v>
      </c>
      <c r="B20" s="293"/>
      <c r="C20" s="307" t="s">
        <v>5533</v>
      </c>
      <c r="D20" s="308" t="s">
        <v>5522</v>
      </c>
      <c r="E20" s="309">
        <v>11</v>
      </c>
      <c r="F20" s="297">
        <v>0</v>
      </c>
      <c r="G20" s="298">
        <f t="shared" si="0"/>
        <v>0</v>
      </c>
      <c r="H20" s="299"/>
      <c r="I20" s="300">
        <f t="shared" ref="I20:I21" si="3">ROUND(E20*H20,2)</f>
        <v>0</v>
      </c>
      <c r="J20" s="301"/>
      <c r="K20" s="300">
        <f t="shared" ref="K20:K21" si="4">ROUND(E20*J20,2)</f>
        <v>0</v>
      </c>
      <c r="L20" s="300"/>
      <c r="M20" s="300"/>
      <c r="N20" s="300"/>
      <c r="O20" s="300"/>
      <c r="P20" s="300"/>
      <c r="Q20" s="300"/>
      <c r="R20" s="302"/>
      <c r="S20" s="300"/>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3"/>
      <c r="AV20" s="303"/>
      <c r="AW20" s="303"/>
      <c r="AX20" s="303"/>
      <c r="AY20" s="303"/>
      <c r="AZ20" s="303"/>
      <c r="BA20" s="303"/>
      <c r="BB20" s="303"/>
      <c r="BC20" s="303"/>
      <c r="BD20" s="303"/>
      <c r="BE20" s="303"/>
      <c r="BF20" s="303"/>
      <c r="BG20" s="303"/>
      <c r="BH20" s="303"/>
    </row>
    <row r="21" spans="1:60" ht="22.5" outlineLevel="1">
      <c r="A21" s="292" t="s">
        <v>5534</v>
      </c>
      <c r="B21" s="293"/>
      <c r="C21" s="307" t="s">
        <v>5535</v>
      </c>
      <c r="D21" s="308" t="s">
        <v>5522</v>
      </c>
      <c r="E21" s="309">
        <v>56</v>
      </c>
      <c r="F21" s="297">
        <v>0</v>
      </c>
      <c r="G21" s="298">
        <f t="shared" si="0"/>
        <v>0</v>
      </c>
      <c r="H21" s="299"/>
      <c r="I21" s="300">
        <f t="shared" si="3"/>
        <v>0</v>
      </c>
      <c r="J21" s="301"/>
      <c r="K21" s="300">
        <f t="shared" si="4"/>
        <v>0</v>
      </c>
      <c r="L21" s="300"/>
      <c r="M21" s="300"/>
      <c r="N21" s="300"/>
      <c r="O21" s="300"/>
      <c r="P21" s="300"/>
      <c r="Q21" s="300"/>
      <c r="R21" s="302"/>
      <c r="S21" s="300"/>
      <c r="T21" s="303"/>
      <c r="U21" s="303"/>
      <c r="V21" s="303"/>
      <c r="W21" s="303"/>
      <c r="X21" s="303"/>
      <c r="Y21" s="303"/>
      <c r="Z21" s="303"/>
      <c r="AA21" s="303"/>
      <c r="AB21" s="303"/>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row>
    <row r="22" spans="1:60" ht="22.5" outlineLevel="1">
      <c r="A22" s="292">
        <v>12</v>
      </c>
      <c r="B22" s="293"/>
      <c r="C22" s="294" t="s">
        <v>5536</v>
      </c>
      <c r="D22" s="295" t="s">
        <v>640</v>
      </c>
      <c r="E22" s="310">
        <v>48</v>
      </c>
      <c r="F22" s="297">
        <v>0</v>
      </c>
      <c r="G22" s="298">
        <f t="shared" si="0"/>
        <v>0</v>
      </c>
      <c r="H22" s="299"/>
      <c r="I22" s="300"/>
      <c r="J22" s="301"/>
      <c r="K22" s="300"/>
      <c r="L22" s="300"/>
      <c r="M22" s="300"/>
      <c r="N22" s="300"/>
      <c r="O22" s="300"/>
      <c r="P22" s="300"/>
      <c r="Q22" s="300"/>
      <c r="R22" s="302"/>
      <c r="S22" s="300"/>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c r="BH22" s="303"/>
    </row>
    <row r="23" spans="1:60" ht="22.5" outlineLevel="1">
      <c r="A23" s="292">
        <v>13</v>
      </c>
      <c r="B23" s="293"/>
      <c r="C23" s="294" t="s">
        <v>5537</v>
      </c>
      <c r="D23" s="295" t="s">
        <v>640</v>
      </c>
      <c r="E23" s="310">
        <v>1242</v>
      </c>
      <c r="F23" s="297">
        <v>0</v>
      </c>
      <c r="G23" s="298">
        <f t="shared" si="0"/>
        <v>0</v>
      </c>
      <c r="H23" s="299"/>
      <c r="I23" s="300"/>
      <c r="J23" s="301"/>
      <c r="K23" s="300"/>
      <c r="L23" s="300"/>
      <c r="M23" s="300"/>
      <c r="N23" s="300"/>
      <c r="O23" s="300"/>
      <c r="P23" s="300"/>
      <c r="Q23" s="300"/>
      <c r="R23" s="302"/>
      <c r="S23" s="300"/>
      <c r="T23" s="303"/>
      <c r="U23" s="303"/>
      <c r="V23" s="303"/>
      <c r="W23" s="303"/>
      <c r="X23" s="303"/>
      <c r="Y23" s="303"/>
      <c r="Z23" s="303"/>
      <c r="AA23" s="303"/>
      <c r="AB23" s="303"/>
      <c r="AC23" s="303"/>
      <c r="AD23" s="303"/>
      <c r="AE23" s="303"/>
      <c r="AF23" s="303"/>
      <c r="AG23" s="303"/>
      <c r="AH23" s="303"/>
      <c r="AI23" s="303"/>
      <c r="AJ23" s="303"/>
      <c r="AK23" s="303"/>
      <c r="AL23" s="303"/>
      <c r="AM23" s="303"/>
      <c r="AN23" s="303"/>
      <c r="AO23" s="303"/>
      <c r="AP23" s="303"/>
      <c r="AQ23" s="303"/>
      <c r="AR23" s="303"/>
      <c r="AS23" s="303"/>
      <c r="AT23" s="303"/>
      <c r="AU23" s="303"/>
      <c r="AV23" s="303"/>
      <c r="AW23" s="303"/>
      <c r="AX23" s="303"/>
      <c r="AY23" s="303"/>
      <c r="AZ23" s="303"/>
      <c r="BA23" s="303"/>
      <c r="BB23" s="303"/>
      <c r="BC23" s="303"/>
      <c r="BD23" s="303"/>
      <c r="BE23" s="303"/>
      <c r="BF23" s="303"/>
      <c r="BG23" s="303"/>
      <c r="BH23" s="303"/>
    </row>
    <row r="24" spans="1:60" ht="22.5" outlineLevel="1">
      <c r="A24" s="292">
        <v>14</v>
      </c>
      <c r="B24" s="293"/>
      <c r="C24" s="294" t="s">
        <v>5538</v>
      </c>
      <c r="D24" s="295" t="s">
        <v>640</v>
      </c>
      <c r="E24" s="310">
        <v>1452</v>
      </c>
      <c r="F24" s="297">
        <v>0</v>
      </c>
      <c r="G24" s="298">
        <f t="shared" si="0"/>
        <v>0</v>
      </c>
      <c r="H24" s="299"/>
      <c r="I24" s="300"/>
      <c r="J24" s="301"/>
      <c r="K24" s="300"/>
      <c r="L24" s="300"/>
      <c r="M24" s="300"/>
      <c r="N24" s="300"/>
      <c r="O24" s="300"/>
      <c r="P24" s="300"/>
      <c r="Q24" s="300"/>
      <c r="R24" s="302"/>
      <c r="S24" s="300"/>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c r="AT24" s="303"/>
      <c r="AU24" s="303"/>
      <c r="AV24" s="303"/>
      <c r="AW24" s="303"/>
      <c r="AX24" s="303"/>
      <c r="AY24" s="303"/>
      <c r="AZ24" s="303"/>
      <c r="BA24" s="303"/>
      <c r="BB24" s="303"/>
      <c r="BC24" s="303"/>
      <c r="BD24" s="303"/>
      <c r="BE24" s="303"/>
      <c r="BF24" s="303"/>
      <c r="BG24" s="303"/>
      <c r="BH24" s="303"/>
    </row>
    <row r="25" spans="1:60" ht="22.5" outlineLevel="1">
      <c r="A25" s="292">
        <v>15</v>
      </c>
      <c r="B25" s="293"/>
      <c r="C25" s="294" t="s">
        <v>5539</v>
      </c>
      <c r="D25" s="295" t="s">
        <v>640</v>
      </c>
      <c r="E25" s="296">
        <v>1095</v>
      </c>
      <c r="F25" s="297">
        <v>0</v>
      </c>
      <c r="G25" s="298">
        <f t="shared" si="0"/>
        <v>0</v>
      </c>
      <c r="H25" s="299"/>
      <c r="I25" s="300"/>
      <c r="J25" s="301"/>
      <c r="K25" s="300"/>
      <c r="L25" s="300"/>
      <c r="M25" s="300"/>
      <c r="N25" s="300"/>
      <c r="O25" s="300"/>
      <c r="P25" s="300"/>
      <c r="Q25" s="300"/>
      <c r="R25" s="302"/>
      <c r="S25" s="300"/>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row>
    <row r="26" spans="1:60" ht="22.5" outlineLevel="1">
      <c r="A26" s="292">
        <v>16</v>
      </c>
      <c r="B26" s="293"/>
      <c r="C26" s="294" t="s">
        <v>5540</v>
      </c>
      <c r="D26" s="295" t="s">
        <v>640</v>
      </c>
      <c r="E26" s="296">
        <v>221</v>
      </c>
      <c r="F26" s="297">
        <v>0</v>
      </c>
      <c r="G26" s="298">
        <f t="shared" si="0"/>
        <v>0</v>
      </c>
      <c r="H26" s="299"/>
      <c r="I26" s="300"/>
      <c r="J26" s="301"/>
      <c r="K26" s="300"/>
      <c r="L26" s="300"/>
      <c r="M26" s="300"/>
      <c r="N26" s="300"/>
      <c r="O26" s="300"/>
      <c r="P26" s="300"/>
      <c r="Q26" s="300"/>
      <c r="R26" s="302"/>
      <c r="S26" s="300"/>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c r="BH26" s="303"/>
    </row>
    <row r="27" spans="1:60" ht="22.5" outlineLevel="1">
      <c r="A27" s="292">
        <v>17</v>
      </c>
      <c r="B27" s="293"/>
      <c r="C27" s="294" t="s">
        <v>5541</v>
      </c>
      <c r="D27" s="295" t="s">
        <v>640</v>
      </c>
      <c r="E27" s="296">
        <v>30</v>
      </c>
      <c r="F27" s="297">
        <v>0</v>
      </c>
      <c r="G27" s="298">
        <f t="shared" si="0"/>
        <v>0</v>
      </c>
      <c r="H27" s="299"/>
      <c r="I27" s="300"/>
      <c r="J27" s="301"/>
      <c r="K27" s="300"/>
      <c r="L27" s="300"/>
      <c r="M27" s="300"/>
      <c r="N27" s="300"/>
      <c r="O27" s="300"/>
      <c r="P27" s="300"/>
      <c r="Q27" s="300"/>
      <c r="R27" s="302"/>
      <c r="S27" s="300"/>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row>
    <row r="28" spans="1:60" ht="22.5" outlineLevel="1">
      <c r="A28" s="292">
        <v>18</v>
      </c>
      <c r="B28" s="293"/>
      <c r="C28" s="294" t="s">
        <v>5542</v>
      </c>
      <c r="D28" s="295" t="s">
        <v>640</v>
      </c>
      <c r="E28" s="296">
        <v>8</v>
      </c>
      <c r="F28" s="297">
        <v>0</v>
      </c>
      <c r="G28" s="298">
        <f t="shared" si="0"/>
        <v>0</v>
      </c>
      <c r="H28" s="299"/>
      <c r="I28" s="300"/>
      <c r="J28" s="301"/>
      <c r="K28" s="300"/>
      <c r="L28" s="300"/>
      <c r="M28" s="300"/>
      <c r="N28" s="300"/>
      <c r="O28" s="300"/>
      <c r="P28" s="300"/>
      <c r="Q28" s="300"/>
      <c r="R28" s="302"/>
      <c r="S28" s="300"/>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row>
    <row r="29" spans="1:60" ht="22.5" outlineLevel="1">
      <c r="A29" s="292">
        <v>19</v>
      </c>
      <c r="B29" s="293"/>
      <c r="C29" s="294" t="s">
        <v>5543</v>
      </c>
      <c r="D29" s="295" t="s">
        <v>640</v>
      </c>
      <c r="E29" s="296">
        <v>164</v>
      </c>
      <c r="F29" s="297">
        <v>0</v>
      </c>
      <c r="G29" s="298">
        <f t="shared" si="0"/>
        <v>0</v>
      </c>
      <c r="H29" s="299"/>
      <c r="I29" s="300"/>
      <c r="J29" s="301"/>
      <c r="K29" s="300"/>
      <c r="L29" s="300"/>
      <c r="M29" s="300"/>
      <c r="N29" s="300"/>
      <c r="O29" s="300"/>
      <c r="P29" s="300"/>
      <c r="Q29" s="300"/>
      <c r="R29" s="302"/>
      <c r="S29" s="300"/>
      <c r="T29" s="303"/>
      <c r="U29" s="311"/>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row>
    <row r="30" spans="1:60" ht="22.5" outlineLevel="1">
      <c r="A30" s="292">
        <v>20</v>
      </c>
      <c r="B30" s="293"/>
      <c r="C30" s="305" t="s">
        <v>5544</v>
      </c>
      <c r="D30" s="312" t="s">
        <v>640</v>
      </c>
      <c r="E30" s="306">
        <v>163</v>
      </c>
      <c r="F30" s="297">
        <v>0</v>
      </c>
      <c r="G30" s="298">
        <f t="shared" si="0"/>
        <v>0</v>
      </c>
      <c r="H30" s="299"/>
      <c r="I30" s="300"/>
      <c r="J30" s="301"/>
      <c r="K30" s="300"/>
      <c r="L30" s="300"/>
      <c r="M30" s="300"/>
      <c r="N30" s="300"/>
      <c r="O30" s="300"/>
      <c r="P30" s="300"/>
      <c r="Q30" s="300"/>
      <c r="R30" s="302"/>
      <c r="S30" s="300"/>
      <c r="T30" s="303"/>
      <c r="U30" s="311"/>
      <c r="V30" s="303"/>
      <c r="W30" s="303"/>
      <c r="X30" s="303"/>
      <c r="Y30" s="303"/>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3"/>
      <c r="BG30" s="303"/>
      <c r="BH30" s="303"/>
    </row>
    <row r="31" spans="1:60" ht="33.75" outlineLevel="1">
      <c r="A31" s="292">
        <v>21</v>
      </c>
      <c r="B31" s="293"/>
      <c r="C31" s="313" t="s">
        <v>5545</v>
      </c>
      <c r="D31" s="314" t="s">
        <v>640</v>
      </c>
      <c r="E31" s="315">
        <v>165</v>
      </c>
      <c r="F31" s="297">
        <v>0</v>
      </c>
      <c r="G31" s="298">
        <f t="shared" si="0"/>
        <v>0</v>
      </c>
      <c r="H31" s="299"/>
      <c r="I31" s="300"/>
      <c r="J31" s="301"/>
      <c r="K31" s="300"/>
      <c r="L31" s="300"/>
      <c r="M31" s="300"/>
      <c r="N31" s="300"/>
      <c r="O31" s="300"/>
      <c r="P31" s="300"/>
      <c r="Q31" s="300"/>
      <c r="R31" s="302"/>
      <c r="S31" s="300"/>
      <c r="T31" s="303"/>
      <c r="U31" s="311"/>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3"/>
      <c r="BG31" s="303"/>
      <c r="BH31" s="303"/>
    </row>
    <row r="32" spans="1:60" ht="67.5" outlineLevel="1">
      <c r="A32" s="292">
        <v>22</v>
      </c>
      <c r="B32" s="293"/>
      <c r="C32" s="313" t="s">
        <v>5546</v>
      </c>
      <c r="D32" s="314" t="s">
        <v>640</v>
      </c>
      <c r="E32" s="315">
        <v>17</v>
      </c>
      <c r="F32" s="297">
        <v>0</v>
      </c>
      <c r="G32" s="298">
        <f t="shared" si="0"/>
        <v>0</v>
      </c>
      <c r="H32" s="299"/>
      <c r="I32" s="300"/>
      <c r="J32" s="301"/>
      <c r="K32" s="300"/>
      <c r="L32" s="300"/>
      <c r="M32" s="300"/>
      <c r="N32" s="300"/>
      <c r="O32" s="300"/>
      <c r="P32" s="300"/>
      <c r="Q32" s="300"/>
      <c r="R32" s="302"/>
      <c r="S32" s="300"/>
      <c r="T32" s="303"/>
      <c r="U32" s="311"/>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c r="BH32" s="303"/>
    </row>
    <row r="33" spans="1:60" ht="22.5" outlineLevel="1">
      <c r="A33" s="292">
        <v>23</v>
      </c>
      <c r="B33" s="293"/>
      <c r="C33" s="313" t="s">
        <v>5547</v>
      </c>
      <c r="D33" s="314" t="s">
        <v>640</v>
      </c>
      <c r="E33" s="315">
        <v>3</v>
      </c>
      <c r="F33" s="297">
        <v>0</v>
      </c>
      <c r="G33" s="298">
        <f t="shared" si="0"/>
        <v>0</v>
      </c>
      <c r="H33" s="299"/>
      <c r="I33" s="300"/>
      <c r="J33" s="301"/>
      <c r="K33" s="300"/>
      <c r="L33" s="300"/>
      <c r="M33" s="300"/>
      <c r="N33" s="300"/>
      <c r="O33" s="300"/>
      <c r="P33" s="300"/>
      <c r="Q33" s="300"/>
      <c r="R33" s="302"/>
      <c r="S33" s="300"/>
      <c r="T33" s="303"/>
      <c r="U33" s="311"/>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3"/>
      <c r="BG33" s="303"/>
      <c r="BH33" s="303"/>
    </row>
    <row r="34" spans="1:60" ht="22.5" outlineLevel="1">
      <c r="A34" s="292">
        <v>24</v>
      </c>
      <c r="B34" s="293"/>
      <c r="C34" s="313" t="s">
        <v>5548</v>
      </c>
      <c r="D34" s="314" t="s">
        <v>640</v>
      </c>
      <c r="E34" s="315">
        <v>1</v>
      </c>
      <c r="F34" s="297">
        <v>0</v>
      </c>
      <c r="G34" s="298">
        <f t="shared" si="0"/>
        <v>0</v>
      </c>
      <c r="H34" s="299"/>
      <c r="I34" s="300"/>
      <c r="J34" s="301"/>
      <c r="K34" s="300"/>
      <c r="L34" s="300"/>
      <c r="M34" s="300"/>
      <c r="N34" s="300"/>
      <c r="O34" s="300"/>
      <c r="P34" s="300"/>
      <c r="Q34" s="300"/>
      <c r="R34" s="302"/>
      <c r="S34" s="300"/>
      <c r="T34" s="303"/>
      <c r="U34" s="311"/>
      <c r="V34" s="316"/>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c r="BH34" s="303"/>
    </row>
    <row r="35" spans="1:60" ht="22.5" outlineLevel="1">
      <c r="A35" s="292">
        <v>25</v>
      </c>
      <c r="B35" s="293"/>
      <c r="C35" s="313" t="s">
        <v>5549</v>
      </c>
      <c r="D35" s="314" t="s">
        <v>640</v>
      </c>
      <c r="E35" s="315">
        <v>28</v>
      </c>
      <c r="F35" s="297">
        <v>0</v>
      </c>
      <c r="G35" s="298">
        <f t="shared" si="0"/>
        <v>0</v>
      </c>
      <c r="H35" s="299"/>
      <c r="I35" s="300"/>
      <c r="J35" s="301"/>
      <c r="K35" s="300"/>
      <c r="L35" s="300"/>
      <c r="M35" s="300"/>
      <c r="N35" s="300"/>
      <c r="O35" s="300"/>
      <c r="P35" s="300"/>
      <c r="Q35" s="300"/>
      <c r="R35" s="302"/>
      <c r="S35" s="300"/>
      <c r="T35" s="303"/>
      <c r="U35" s="311"/>
      <c r="V35" s="316"/>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row>
    <row r="36" spans="1:60" ht="22.5" outlineLevel="1">
      <c r="A36" s="292">
        <v>26</v>
      </c>
      <c r="B36" s="293"/>
      <c r="C36" s="313" t="s">
        <v>5550</v>
      </c>
      <c r="D36" s="295"/>
      <c r="E36" s="296">
        <v>6</v>
      </c>
      <c r="F36" s="297">
        <v>0</v>
      </c>
      <c r="G36" s="298">
        <f t="shared" si="0"/>
        <v>0</v>
      </c>
      <c r="H36" s="299"/>
      <c r="I36" s="300"/>
      <c r="J36" s="301"/>
      <c r="K36" s="300"/>
      <c r="L36" s="300"/>
      <c r="M36" s="300"/>
      <c r="N36" s="300"/>
      <c r="O36" s="300"/>
      <c r="P36" s="300"/>
      <c r="Q36" s="300"/>
      <c r="R36" s="302"/>
      <c r="S36" s="300"/>
      <c r="T36" s="303"/>
      <c r="U36" s="311"/>
      <c r="V36" s="316"/>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3"/>
      <c r="BH36" s="303"/>
    </row>
    <row r="37" spans="1:60" ht="22.5" outlineLevel="1">
      <c r="A37" s="292">
        <v>27</v>
      </c>
      <c r="B37" s="293"/>
      <c r="C37" s="313" t="s">
        <v>5551</v>
      </c>
      <c r="D37" s="295" t="s">
        <v>640</v>
      </c>
      <c r="E37" s="296">
        <v>1</v>
      </c>
      <c r="F37" s="297">
        <v>0</v>
      </c>
      <c r="G37" s="298">
        <f t="shared" si="0"/>
        <v>0</v>
      </c>
      <c r="H37" s="299"/>
      <c r="I37" s="300"/>
      <c r="J37" s="301"/>
      <c r="K37" s="300"/>
      <c r="L37" s="300"/>
      <c r="M37" s="300"/>
      <c r="N37" s="300"/>
      <c r="O37" s="300"/>
      <c r="P37" s="300"/>
      <c r="Q37" s="300"/>
      <c r="R37" s="302"/>
      <c r="S37" s="300"/>
      <c r="T37" s="303"/>
      <c r="U37" s="311"/>
      <c r="V37" s="316"/>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row>
    <row r="38" spans="1:60" ht="22.5" outlineLevel="1">
      <c r="A38" s="292">
        <v>28</v>
      </c>
      <c r="B38" s="293"/>
      <c r="C38" s="313" t="s">
        <v>5552</v>
      </c>
      <c r="D38" s="295" t="s">
        <v>640</v>
      </c>
      <c r="E38" s="296">
        <v>1</v>
      </c>
      <c r="F38" s="297">
        <v>0</v>
      </c>
      <c r="G38" s="298">
        <f t="shared" si="0"/>
        <v>0</v>
      </c>
      <c r="H38" s="299"/>
      <c r="I38" s="300"/>
      <c r="J38" s="301"/>
      <c r="K38" s="300"/>
      <c r="L38" s="300"/>
      <c r="M38" s="300"/>
      <c r="N38" s="300"/>
      <c r="O38" s="300"/>
      <c r="P38" s="300"/>
      <c r="Q38" s="300"/>
      <c r="R38" s="302"/>
      <c r="S38" s="300"/>
      <c r="T38" s="303"/>
      <c r="U38" s="311"/>
      <c r="V38" s="316"/>
      <c r="W38" s="303"/>
      <c r="X38" s="303"/>
      <c r="Y38" s="303"/>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3"/>
      <c r="BG38" s="303"/>
      <c r="BH38" s="303"/>
    </row>
    <row r="39" spans="1:60" ht="33.75" outlineLevel="1">
      <c r="A39" s="292">
        <v>29</v>
      </c>
      <c r="B39" s="293"/>
      <c r="C39" s="294" t="s">
        <v>5553</v>
      </c>
      <c r="D39" s="295" t="s">
        <v>640</v>
      </c>
      <c r="E39" s="296">
        <v>15</v>
      </c>
      <c r="F39" s="297">
        <v>0</v>
      </c>
      <c r="G39" s="298">
        <f t="shared" si="0"/>
        <v>0</v>
      </c>
      <c r="H39" s="299"/>
      <c r="I39" s="300"/>
      <c r="J39" s="301"/>
      <c r="K39" s="300"/>
      <c r="L39" s="300"/>
      <c r="M39" s="300"/>
      <c r="N39" s="300"/>
      <c r="O39" s="300"/>
      <c r="P39" s="300"/>
      <c r="Q39" s="300"/>
      <c r="R39" s="302"/>
      <c r="S39" s="300"/>
      <c r="T39" s="303"/>
      <c r="U39" s="311"/>
      <c r="V39" s="316"/>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3"/>
      <c r="BD39" s="303"/>
      <c r="BE39" s="303"/>
      <c r="BF39" s="303"/>
      <c r="BG39" s="303"/>
      <c r="BH39" s="303"/>
    </row>
    <row r="40" spans="1:60" ht="33.75" outlineLevel="1">
      <c r="A40" s="292">
        <v>30</v>
      </c>
      <c r="B40" s="293"/>
      <c r="C40" s="294" t="s">
        <v>5554</v>
      </c>
      <c r="D40" s="295" t="s">
        <v>640</v>
      </c>
      <c r="E40" s="296">
        <v>32</v>
      </c>
      <c r="F40" s="297">
        <v>0</v>
      </c>
      <c r="G40" s="298">
        <f t="shared" si="0"/>
        <v>0</v>
      </c>
      <c r="H40" s="299"/>
      <c r="I40" s="300"/>
      <c r="J40" s="301"/>
      <c r="K40" s="300"/>
      <c r="L40" s="300"/>
      <c r="M40" s="300"/>
      <c r="N40" s="300"/>
      <c r="O40" s="300"/>
      <c r="P40" s="300"/>
      <c r="Q40" s="300"/>
      <c r="R40" s="302"/>
      <c r="S40" s="300"/>
      <c r="T40" s="303"/>
      <c r="U40" s="311"/>
      <c r="V40" s="316"/>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c r="BD40" s="303"/>
      <c r="BE40" s="303"/>
      <c r="BF40" s="303"/>
      <c r="BG40" s="303"/>
      <c r="BH40" s="303"/>
    </row>
    <row r="41" spans="1:60" ht="33.75" outlineLevel="1">
      <c r="A41" s="292">
        <v>31</v>
      </c>
      <c r="B41" s="293"/>
      <c r="C41" s="294" t="s">
        <v>5555</v>
      </c>
      <c r="D41" s="314" t="s">
        <v>640</v>
      </c>
      <c r="E41" s="315">
        <v>3</v>
      </c>
      <c r="F41" s="297">
        <v>0</v>
      </c>
      <c r="G41" s="298">
        <f t="shared" si="0"/>
        <v>0</v>
      </c>
      <c r="H41" s="299"/>
      <c r="I41" s="300"/>
      <c r="J41" s="301"/>
      <c r="K41" s="300"/>
      <c r="L41" s="300"/>
      <c r="M41" s="300"/>
      <c r="N41" s="300"/>
      <c r="O41" s="300"/>
      <c r="P41" s="300"/>
      <c r="Q41" s="300"/>
      <c r="R41" s="302"/>
      <c r="S41" s="300"/>
      <c r="T41" s="303"/>
      <c r="U41" s="311"/>
      <c r="V41" s="316"/>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row>
    <row r="42" spans="1:60" ht="22.5" outlineLevel="1">
      <c r="A42" s="292">
        <v>32</v>
      </c>
      <c r="B42" s="293"/>
      <c r="C42" s="313" t="s">
        <v>5556</v>
      </c>
      <c r="D42" s="314" t="s">
        <v>5522</v>
      </c>
      <c r="E42" s="315">
        <v>87</v>
      </c>
      <c r="F42" s="297">
        <v>0</v>
      </c>
      <c r="G42" s="298">
        <f t="shared" si="0"/>
        <v>0</v>
      </c>
      <c r="H42" s="299"/>
      <c r="I42" s="300"/>
      <c r="J42" s="301"/>
      <c r="K42" s="300"/>
      <c r="L42" s="300"/>
      <c r="M42" s="300"/>
      <c r="N42" s="300"/>
      <c r="O42" s="300"/>
      <c r="P42" s="300"/>
      <c r="Q42" s="300"/>
      <c r="R42" s="302"/>
      <c r="S42" s="300"/>
      <c r="T42" s="303"/>
      <c r="U42" s="311"/>
      <c r="V42" s="316"/>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303"/>
      <c r="BG42" s="303"/>
      <c r="BH42" s="303"/>
    </row>
    <row r="43" spans="1:60" ht="22.5" outlineLevel="1">
      <c r="A43" s="292">
        <v>33</v>
      </c>
      <c r="B43" s="293"/>
      <c r="C43" s="313" t="s">
        <v>5557</v>
      </c>
      <c r="D43" s="314" t="s">
        <v>5522</v>
      </c>
      <c r="E43" s="315">
        <v>41</v>
      </c>
      <c r="F43" s="297">
        <v>0</v>
      </c>
      <c r="G43" s="298">
        <f t="shared" si="0"/>
        <v>0</v>
      </c>
      <c r="H43" s="299"/>
      <c r="I43" s="300"/>
      <c r="J43" s="301"/>
      <c r="K43" s="300"/>
      <c r="L43" s="300"/>
      <c r="M43" s="300"/>
      <c r="N43" s="300"/>
      <c r="O43" s="300"/>
      <c r="P43" s="300"/>
      <c r="Q43" s="300"/>
      <c r="R43" s="302"/>
      <c r="S43" s="300"/>
      <c r="T43" s="303"/>
      <c r="U43" s="311"/>
      <c r="V43" s="316"/>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3"/>
      <c r="BC43" s="303"/>
      <c r="BD43" s="303"/>
      <c r="BE43" s="303"/>
      <c r="BF43" s="303"/>
      <c r="BG43" s="303"/>
      <c r="BH43" s="303"/>
    </row>
    <row r="44" spans="1:60" ht="22.5" outlineLevel="1">
      <c r="A44" s="292">
        <v>34</v>
      </c>
      <c r="B44" s="293"/>
      <c r="C44" s="313" t="s">
        <v>5558</v>
      </c>
      <c r="D44" s="314" t="s">
        <v>5522</v>
      </c>
      <c r="E44" s="315">
        <v>8</v>
      </c>
      <c r="F44" s="297">
        <v>0</v>
      </c>
      <c r="G44" s="298">
        <f t="shared" si="0"/>
        <v>0</v>
      </c>
      <c r="H44" s="299"/>
      <c r="I44" s="300"/>
      <c r="J44" s="301"/>
      <c r="K44" s="300"/>
      <c r="L44" s="300"/>
      <c r="M44" s="300"/>
      <c r="N44" s="300"/>
      <c r="O44" s="300"/>
      <c r="P44" s="300"/>
      <c r="Q44" s="300"/>
      <c r="R44" s="302"/>
      <c r="S44" s="300"/>
      <c r="T44" s="303"/>
      <c r="U44" s="311"/>
      <c r="V44" s="316"/>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row>
    <row r="45" spans="1:60" ht="22.5" outlineLevel="1">
      <c r="A45" s="292">
        <v>35</v>
      </c>
      <c r="B45" s="293"/>
      <c r="C45" s="313" t="s">
        <v>5559</v>
      </c>
      <c r="D45" s="295" t="s">
        <v>640</v>
      </c>
      <c r="E45" s="315">
        <v>7</v>
      </c>
      <c r="F45" s="297">
        <v>0</v>
      </c>
      <c r="G45" s="298">
        <f t="shared" si="0"/>
        <v>0</v>
      </c>
      <c r="H45" s="299"/>
      <c r="I45" s="300"/>
      <c r="J45" s="301"/>
      <c r="K45" s="300"/>
      <c r="L45" s="300"/>
      <c r="M45" s="300"/>
      <c r="N45" s="300"/>
      <c r="O45" s="300"/>
      <c r="P45" s="300"/>
      <c r="Q45" s="300"/>
      <c r="R45" s="302"/>
      <c r="S45" s="300"/>
      <c r="T45" s="303"/>
      <c r="U45" s="311"/>
      <c r="V45" s="316"/>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303"/>
      <c r="AY45" s="303"/>
      <c r="AZ45" s="303"/>
      <c r="BA45" s="303"/>
      <c r="BB45" s="303"/>
      <c r="BC45" s="303"/>
      <c r="BD45" s="303"/>
      <c r="BE45" s="303"/>
      <c r="BF45" s="303"/>
      <c r="BG45" s="303"/>
      <c r="BH45" s="303"/>
    </row>
    <row r="46" spans="1:60" ht="22.5" outlineLevel="1">
      <c r="A46" s="292">
        <v>36</v>
      </c>
      <c r="B46" s="293"/>
      <c r="C46" s="313" t="s">
        <v>5560</v>
      </c>
      <c r="D46" s="295" t="s">
        <v>640</v>
      </c>
      <c r="E46" s="315">
        <v>1</v>
      </c>
      <c r="F46" s="297">
        <v>0</v>
      </c>
      <c r="G46" s="298">
        <f t="shared" si="0"/>
        <v>0</v>
      </c>
      <c r="H46" s="299"/>
      <c r="I46" s="300"/>
      <c r="J46" s="301"/>
      <c r="K46" s="300"/>
      <c r="L46" s="300"/>
      <c r="M46" s="300"/>
      <c r="N46" s="300"/>
      <c r="O46" s="300"/>
      <c r="P46" s="300"/>
      <c r="Q46" s="300"/>
      <c r="R46" s="302"/>
      <c r="S46" s="300"/>
      <c r="T46" s="303"/>
      <c r="U46" s="311"/>
      <c r="V46" s="316"/>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03"/>
      <c r="BH46" s="303"/>
    </row>
    <row r="47" spans="1:60" ht="22.5" outlineLevel="1">
      <c r="A47" s="292">
        <v>37</v>
      </c>
      <c r="B47" s="293"/>
      <c r="C47" s="313" t="s">
        <v>5561</v>
      </c>
      <c r="D47" s="295" t="s">
        <v>640</v>
      </c>
      <c r="E47" s="315">
        <v>1</v>
      </c>
      <c r="F47" s="297">
        <v>0</v>
      </c>
      <c r="G47" s="298">
        <f t="shared" si="0"/>
        <v>0</v>
      </c>
      <c r="H47" s="299"/>
      <c r="I47" s="300"/>
      <c r="J47" s="301"/>
      <c r="K47" s="300"/>
      <c r="L47" s="300"/>
      <c r="M47" s="300"/>
      <c r="N47" s="300"/>
      <c r="O47" s="300"/>
      <c r="P47" s="300"/>
      <c r="Q47" s="300"/>
      <c r="R47" s="302"/>
      <c r="S47" s="300"/>
      <c r="T47" s="303"/>
      <c r="U47" s="311"/>
      <c r="V47" s="316"/>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V47" s="303"/>
      <c r="AW47" s="303"/>
      <c r="AX47" s="303"/>
      <c r="AY47" s="303"/>
      <c r="AZ47" s="303"/>
      <c r="BA47" s="303"/>
      <c r="BB47" s="303"/>
      <c r="BC47" s="303"/>
      <c r="BD47" s="303"/>
      <c r="BE47" s="303"/>
      <c r="BF47" s="303"/>
      <c r="BG47" s="303"/>
      <c r="BH47" s="303"/>
    </row>
    <row r="48" spans="1:60" outlineLevel="1">
      <c r="A48" s="292">
        <v>38</v>
      </c>
      <c r="B48" s="293"/>
      <c r="C48" s="317" t="s">
        <v>5562</v>
      </c>
      <c r="D48" s="318" t="s">
        <v>5522</v>
      </c>
      <c r="E48" s="315">
        <v>3004</v>
      </c>
      <c r="F48" s="297">
        <v>0</v>
      </c>
      <c r="G48" s="298">
        <f t="shared" si="0"/>
        <v>0</v>
      </c>
      <c r="H48" s="299"/>
      <c r="I48" s="300"/>
      <c r="J48" s="301"/>
      <c r="K48" s="300"/>
      <c r="L48" s="300"/>
      <c r="M48" s="300"/>
      <c r="N48" s="300"/>
      <c r="O48" s="300"/>
      <c r="P48" s="300"/>
      <c r="Q48" s="300"/>
      <c r="R48" s="302"/>
      <c r="S48" s="300"/>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c r="AW48" s="303"/>
      <c r="AX48" s="303"/>
      <c r="AY48" s="303"/>
      <c r="AZ48" s="303"/>
      <c r="BA48" s="303"/>
      <c r="BB48" s="303"/>
      <c r="BC48" s="303"/>
      <c r="BD48" s="303"/>
      <c r="BE48" s="303"/>
      <c r="BF48" s="303"/>
      <c r="BG48" s="303"/>
      <c r="BH48" s="303"/>
    </row>
    <row r="49" spans="1:60" ht="33.75" outlineLevel="1">
      <c r="A49" s="292">
        <v>39</v>
      </c>
      <c r="B49" s="293"/>
      <c r="C49" s="319" t="s">
        <v>5563</v>
      </c>
      <c r="D49" s="318" t="s">
        <v>5522</v>
      </c>
      <c r="E49" s="315">
        <v>14</v>
      </c>
      <c r="F49" s="297">
        <v>0</v>
      </c>
      <c r="G49" s="298">
        <f t="shared" si="0"/>
        <v>0</v>
      </c>
      <c r="H49" s="299"/>
      <c r="I49" s="300"/>
      <c r="J49" s="301"/>
      <c r="K49" s="300"/>
      <c r="L49" s="300"/>
      <c r="M49" s="300"/>
      <c r="N49" s="300"/>
      <c r="O49" s="300"/>
      <c r="P49" s="300"/>
      <c r="Q49" s="300"/>
      <c r="R49" s="302"/>
      <c r="S49" s="300"/>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V49" s="303"/>
      <c r="AW49" s="303"/>
      <c r="AX49" s="303"/>
      <c r="AY49" s="303"/>
      <c r="AZ49" s="303"/>
      <c r="BA49" s="303"/>
      <c r="BB49" s="303"/>
      <c r="BC49" s="303"/>
      <c r="BD49" s="303"/>
      <c r="BE49" s="303"/>
      <c r="BF49" s="303"/>
      <c r="BG49" s="303"/>
      <c r="BH49" s="303"/>
    </row>
    <row r="50" spans="1:60" ht="33.75" outlineLevel="1">
      <c r="A50" s="292">
        <v>40</v>
      </c>
      <c r="B50" s="293"/>
      <c r="C50" s="319" t="s">
        <v>5564</v>
      </c>
      <c r="D50" s="318" t="s">
        <v>5522</v>
      </c>
      <c r="E50" s="315">
        <v>24</v>
      </c>
      <c r="F50" s="297">
        <v>0</v>
      </c>
      <c r="G50" s="298">
        <f t="shared" si="0"/>
        <v>0</v>
      </c>
      <c r="H50" s="299"/>
      <c r="I50" s="300"/>
      <c r="J50" s="301"/>
      <c r="K50" s="300"/>
      <c r="L50" s="300"/>
      <c r="M50" s="300"/>
      <c r="N50" s="300"/>
      <c r="O50" s="300"/>
      <c r="P50" s="300"/>
      <c r="Q50" s="300"/>
      <c r="R50" s="302"/>
      <c r="S50" s="300"/>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row>
    <row r="51" spans="1:60" ht="33.75" outlineLevel="1">
      <c r="A51" s="292">
        <v>41</v>
      </c>
      <c r="B51" s="293"/>
      <c r="C51" s="319" t="s">
        <v>5565</v>
      </c>
      <c r="D51" s="318" t="s">
        <v>5522</v>
      </c>
      <c r="E51" s="320">
        <v>2</v>
      </c>
      <c r="F51" s="297">
        <v>0</v>
      </c>
      <c r="G51" s="298">
        <f t="shared" si="0"/>
        <v>0</v>
      </c>
      <c r="H51" s="299"/>
      <c r="I51" s="300"/>
      <c r="J51" s="301"/>
      <c r="K51" s="300"/>
      <c r="L51" s="300"/>
      <c r="M51" s="300"/>
      <c r="N51" s="300"/>
      <c r="O51" s="300"/>
      <c r="P51" s="300"/>
      <c r="Q51" s="300"/>
      <c r="R51" s="302"/>
      <c r="S51" s="300"/>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c r="AR51" s="303"/>
      <c r="AS51" s="303"/>
      <c r="AT51" s="303"/>
      <c r="AU51" s="303"/>
      <c r="AV51" s="303"/>
      <c r="AW51" s="303"/>
      <c r="AX51" s="303"/>
      <c r="AY51" s="303"/>
      <c r="AZ51" s="303"/>
      <c r="BA51" s="303"/>
      <c r="BB51" s="303"/>
      <c r="BC51" s="303"/>
      <c r="BD51" s="303"/>
      <c r="BE51" s="303"/>
      <c r="BF51" s="303"/>
      <c r="BG51" s="303"/>
      <c r="BH51" s="303"/>
    </row>
    <row r="52" spans="1:60" ht="22.5" outlineLevel="1">
      <c r="A52" s="292">
        <v>42</v>
      </c>
      <c r="B52" s="293"/>
      <c r="C52" s="317" t="s">
        <v>5566</v>
      </c>
      <c r="D52" s="321" t="s">
        <v>640</v>
      </c>
      <c r="E52" s="322">
        <v>302</v>
      </c>
      <c r="F52" s="297">
        <v>0</v>
      </c>
      <c r="G52" s="298">
        <f t="shared" si="0"/>
        <v>0</v>
      </c>
      <c r="H52" s="299"/>
      <c r="I52" s="300"/>
      <c r="J52" s="301"/>
      <c r="K52" s="300"/>
      <c r="L52" s="300"/>
      <c r="M52" s="300"/>
      <c r="N52" s="300"/>
      <c r="O52" s="300"/>
      <c r="P52" s="300"/>
      <c r="Q52" s="300"/>
      <c r="R52" s="302"/>
      <c r="S52" s="300"/>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c r="AP52" s="303"/>
      <c r="AQ52" s="303"/>
      <c r="AR52" s="303"/>
      <c r="AS52" s="303"/>
      <c r="AT52" s="303"/>
      <c r="AU52" s="303"/>
      <c r="AV52" s="303"/>
      <c r="AW52" s="303"/>
      <c r="AX52" s="303"/>
      <c r="AY52" s="303"/>
      <c r="AZ52" s="303"/>
      <c r="BA52" s="303"/>
      <c r="BB52" s="303"/>
      <c r="BC52" s="303"/>
      <c r="BD52" s="303"/>
      <c r="BE52" s="303"/>
      <c r="BF52" s="303"/>
      <c r="BG52" s="303"/>
      <c r="BH52" s="303"/>
    </row>
    <row r="53" spans="1:60" ht="22.5" outlineLevel="1">
      <c r="A53" s="292">
        <v>43</v>
      </c>
      <c r="B53" s="293"/>
      <c r="C53" s="317" t="s">
        <v>5567</v>
      </c>
      <c r="D53" s="321" t="s">
        <v>640</v>
      </c>
      <c r="E53" s="322">
        <v>38</v>
      </c>
      <c r="F53" s="297">
        <v>0</v>
      </c>
      <c r="G53" s="298">
        <f t="shared" si="0"/>
        <v>0</v>
      </c>
      <c r="H53" s="299"/>
      <c r="I53" s="300"/>
      <c r="J53" s="301"/>
      <c r="K53" s="300"/>
      <c r="L53" s="300"/>
      <c r="M53" s="300"/>
      <c r="N53" s="300"/>
      <c r="O53" s="300"/>
      <c r="P53" s="300"/>
      <c r="Q53" s="300"/>
      <c r="R53" s="302"/>
      <c r="S53" s="300"/>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303"/>
      <c r="AQ53" s="303"/>
      <c r="AR53" s="303"/>
      <c r="AS53" s="303"/>
      <c r="AT53" s="303"/>
      <c r="AU53" s="303"/>
      <c r="AV53" s="303"/>
      <c r="AW53" s="303"/>
      <c r="AX53" s="303"/>
      <c r="AY53" s="303"/>
      <c r="AZ53" s="303"/>
      <c r="BA53" s="303"/>
      <c r="BB53" s="303"/>
      <c r="BC53" s="303"/>
      <c r="BD53" s="303"/>
      <c r="BE53" s="303"/>
      <c r="BF53" s="303"/>
      <c r="BG53" s="303"/>
      <c r="BH53" s="303"/>
    </row>
    <row r="54" spans="1:60" ht="22.5" outlineLevel="1">
      <c r="A54" s="292">
        <v>44</v>
      </c>
      <c r="B54" s="293"/>
      <c r="C54" s="317" t="s">
        <v>5568</v>
      </c>
      <c r="D54" s="321" t="s">
        <v>640</v>
      </c>
      <c r="E54" s="322">
        <v>202</v>
      </c>
      <c r="F54" s="297">
        <v>0</v>
      </c>
      <c r="G54" s="298">
        <f t="shared" si="0"/>
        <v>0</v>
      </c>
      <c r="H54" s="299"/>
      <c r="I54" s="300"/>
      <c r="J54" s="301"/>
      <c r="K54" s="300"/>
      <c r="L54" s="300"/>
      <c r="M54" s="300"/>
      <c r="N54" s="300"/>
      <c r="O54" s="300"/>
      <c r="P54" s="300"/>
      <c r="Q54" s="300"/>
      <c r="R54" s="302"/>
      <c r="S54" s="300"/>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c r="AP54" s="303"/>
      <c r="AQ54" s="303"/>
      <c r="AR54" s="303"/>
      <c r="AS54" s="303"/>
      <c r="AT54" s="303"/>
      <c r="AU54" s="303"/>
      <c r="AV54" s="303"/>
      <c r="AW54" s="303"/>
      <c r="AX54" s="303"/>
      <c r="AY54" s="303"/>
      <c r="AZ54" s="303"/>
      <c r="BA54" s="303"/>
      <c r="BB54" s="303"/>
      <c r="BC54" s="303"/>
      <c r="BD54" s="303"/>
      <c r="BE54" s="303"/>
      <c r="BF54" s="303"/>
      <c r="BG54" s="303"/>
      <c r="BH54" s="303"/>
    </row>
    <row r="55" spans="1:60" ht="22.5" outlineLevel="1">
      <c r="A55" s="292">
        <v>45</v>
      </c>
      <c r="B55" s="293"/>
      <c r="C55" s="317" t="s">
        <v>5569</v>
      </c>
      <c r="D55" s="321" t="s">
        <v>640</v>
      </c>
      <c r="E55" s="322">
        <v>93</v>
      </c>
      <c r="F55" s="297">
        <v>0</v>
      </c>
      <c r="G55" s="298">
        <f t="shared" si="0"/>
        <v>0</v>
      </c>
      <c r="H55" s="299"/>
      <c r="I55" s="300"/>
      <c r="J55" s="301"/>
      <c r="K55" s="300"/>
      <c r="L55" s="300"/>
      <c r="M55" s="300"/>
      <c r="N55" s="300"/>
      <c r="O55" s="300"/>
      <c r="P55" s="300"/>
      <c r="Q55" s="300"/>
      <c r="R55" s="302"/>
      <c r="S55" s="300"/>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c r="AX55" s="303"/>
      <c r="AY55" s="303"/>
      <c r="AZ55" s="303"/>
      <c r="BA55" s="303"/>
      <c r="BB55" s="303"/>
      <c r="BC55" s="303"/>
      <c r="BD55" s="303"/>
      <c r="BE55" s="303"/>
      <c r="BF55" s="303"/>
      <c r="BG55" s="303"/>
      <c r="BH55" s="303"/>
    </row>
    <row r="56" spans="1:60" ht="22.5" outlineLevel="1">
      <c r="A56" s="292">
        <v>46</v>
      </c>
      <c r="B56" s="293"/>
      <c r="C56" s="317" t="s">
        <v>5570</v>
      </c>
      <c r="D56" s="321" t="s">
        <v>640</v>
      </c>
      <c r="E56" s="322">
        <v>3</v>
      </c>
      <c r="F56" s="297">
        <v>0</v>
      </c>
      <c r="G56" s="298">
        <f t="shared" si="0"/>
        <v>0</v>
      </c>
      <c r="H56" s="299"/>
      <c r="I56" s="300"/>
      <c r="J56" s="301"/>
      <c r="K56" s="300"/>
      <c r="L56" s="300"/>
      <c r="M56" s="300"/>
      <c r="N56" s="300"/>
      <c r="O56" s="300"/>
      <c r="P56" s="300"/>
      <c r="Q56" s="300"/>
      <c r="R56" s="302"/>
      <c r="S56" s="300"/>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row>
    <row r="57" spans="1:60" ht="22.5" outlineLevel="1">
      <c r="A57" s="292">
        <v>47</v>
      </c>
      <c r="B57" s="293"/>
      <c r="C57" s="317" t="s">
        <v>5571</v>
      </c>
      <c r="D57" s="321" t="s">
        <v>640</v>
      </c>
      <c r="E57" s="323">
        <v>1</v>
      </c>
      <c r="F57" s="297">
        <v>0</v>
      </c>
      <c r="G57" s="298">
        <f t="shared" si="0"/>
        <v>0</v>
      </c>
      <c r="H57" s="299"/>
      <c r="I57" s="300"/>
      <c r="J57" s="301"/>
      <c r="K57" s="300"/>
      <c r="L57" s="300"/>
      <c r="M57" s="300"/>
      <c r="N57" s="300"/>
      <c r="O57" s="300"/>
      <c r="P57" s="300"/>
      <c r="Q57" s="300"/>
      <c r="R57" s="302"/>
      <c r="S57" s="300"/>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row>
    <row r="58" spans="1:60" ht="22.5" outlineLevel="1">
      <c r="A58" s="292">
        <v>48</v>
      </c>
      <c r="B58" s="293"/>
      <c r="C58" s="317" t="s">
        <v>5572</v>
      </c>
      <c r="D58" s="321" t="s">
        <v>640</v>
      </c>
      <c r="E58" s="324">
        <v>1</v>
      </c>
      <c r="F58" s="297">
        <v>0</v>
      </c>
      <c r="G58" s="298">
        <f t="shared" si="0"/>
        <v>0</v>
      </c>
      <c r="H58" s="299"/>
      <c r="I58" s="300"/>
      <c r="J58" s="301"/>
      <c r="K58" s="300"/>
      <c r="L58" s="300"/>
      <c r="M58" s="300"/>
      <c r="N58" s="300"/>
      <c r="O58" s="300"/>
      <c r="P58" s="300"/>
      <c r="Q58" s="300"/>
      <c r="R58" s="302"/>
      <c r="S58" s="300"/>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row>
    <row r="59" spans="1:60" outlineLevel="1">
      <c r="A59" s="292">
        <v>49</v>
      </c>
      <c r="B59" s="293"/>
      <c r="C59" s="317" t="s">
        <v>5573</v>
      </c>
      <c r="D59" s="325" t="s">
        <v>5574</v>
      </c>
      <c r="E59" s="320">
        <v>300.60000000000002</v>
      </c>
      <c r="F59" s="297">
        <v>0</v>
      </c>
      <c r="G59" s="298">
        <f t="shared" si="0"/>
        <v>0</v>
      </c>
      <c r="H59" s="299"/>
      <c r="I59" s="300"/>
      <c r="J59" s="301"/>
      <c r="K59" s="300"/>
      <c r="L59" s="300"/>
      <c r="M59" s="300"/>
      <c r="N59" s="300"/>
      <c r="O59" s="300"/>
      <c r="P59" s="300"/>
      <c r="Q59" s="300"/>
      <c r="R59" s="302"/>
      <c r="S59" s="300"/>
      <c r="T59" s="303"/>
      <c r="U59" s="303"/>
      <c r="V59" s="303"/>
      <c r="W59" s="303"/>
      <c r="X59" s="303"/>
      <c r="Y59" s="303"/>
      <c r="Z59" s="303"/>
      <c r="AA59" s="303"/>
      <c r="AB59" s="303"/>
      <c r="AC59" s="303"/>
      <c r="AD59" s="303"/>
      <c r="AE59" s="303"/>
      <c r="AF59" s="303"/>
      <c r="AG59" s="303"/>
      <c r="AH59" s="303"/>
      <c r="AI59" s="303"/>
      <c r="AJ59" s="303"/>
      <c r="AK59" s="303"/>
      <c r="AL59" s="303"/>
      <c r="AM59" s="303"/>
      <c r="AN59" s="303"/>
      <c r="AO59" s="303"/>
      <c r="AP59" s="303"/>
      <c r="AQ59" s="303"/>
      <c r="AR59" s="303"/>
      <c r="AS59" s="303"/>
      <c r="AT59" s="303"/>
      <c r="AU59" s="303"/>
      <c r="AV59" s="303"/>
      <c r="AW59" s="303"/>
      <c r="AX59" s="303"/>
      <c r="AY59" s="303"/>
      <c r="AZ59" s="303"/>
      <c r="BA59" s="303"/>
      <c r="BB59" s="303"/>
      <c r="BC59" s="303"/>
      <c r="BD59" s="303"/>
      <c r="BE59" s="303"/>
      <c r="BF59" s="303"/>
      <c r="BG59" s="303"/>
      <c r="BH59" s="303"/>
    </row>
    <row r="60" spans="1:60" ht="22.5" outlineLevel="1">
      <c r="A60" s="292">
        <v>50</v>
      </c>
      <c r="B60" s="293"/>
      <c r="C60" s="317" t="s">
        <v>5575</v>
      </c>
      <c r="D60" s="325" t="s">
        <v>5574</v>
      </c>
      <c r="E60" s="320">
        <v>76.2</v>
      </c>
      <c r="F60" s="297">
        <v>0</v>
      </c>
      <c r="G60" s="298">
        <f t="shared" si="0"/>
        <v>0</v>
      </c>
      <c r="H60" s="299"/>
      <c r="I60" s="300"/>
      <c r="J60" s="301"/>
      <c r="K60" s="300"/>
      <c r="L60" s="300"/>
      <c r="M60" s="300"/>
      <c r="N60" s="300"/>
      <c r="O60" s="300"/>
      <c r="P60" s="300"/>
      <c r="Q60" s="300"/>
      <c r="R60" s="302"/>
      <c r="S60" s="300"/>
      <c r="T60" s="303"/>
      <c r="U60" s="303"/>
      <c r="V60" s="303"/>
      <c r="W60" s="303"/>
      <c r="X60" s="303"/>
      <c r="Y60" s="303"/>
      <c r="Z60" s="303"/>
      <c r="AA60" s="303"/>
      <c r="AB60" s="303"/>
      <c r="AC60" s="303"/>
      <c r="AD60" s="303"/>
      <c r="AE60" s="303"/>
      <c r="AF60" s="303"/>
      <c r="AG60" s="303"/>
      <c r="AH60" s="303"/>
      <c r="AI60" s="303"/>
      <c r="AJ60" s="303"/>
      <c r="AK60" s="303"/>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row>
    <row r="61" spans="1:60" outlineLevel="1">
      <c r="A61" s="292">
        <v>51</v>
      </c>
      <c r="B61" s="293"/>
      <c r="C61" s="317" t="s">
        <v>5576</v>
      </c>
      <c r="D61" s="325" t="s">
        <v>5574</v>
      </c>
      <c r="E61" s="320">
        <v>190</v>
      </c>
      <c r="F61" s="297">
        <v>0</v>
      </c>
      <c r="G61" s="298">
        <f t="shared" si="0"/>
        <v>0</v>
      </c>
      <c r="H61" s="299"/>
      <c r="I61" s="300"/>
      <c r="J61" s="301"/>
      <c r="K61" s="300"/>
      <c r="L61" s="300"/>
      <c r="M61" s="300"/>
      <c r="N61" s="300"/>
      <c r="O61" s="300"/>
      <c r="P61" s="300"/>
      <c r="Q61" s="300"/>
      <c r="R61" s="302"/>
      <c r="S61" s="300"/>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row>
    <row r="62" spans="1:60" outlineLevel="1">
      <c r="A62" s="292">
        <v>52</v>
      </c>
      <c r="B62" s="293"/>
      <c r="C62" s="317" t="s">
        <v>5577</v>
      </c>
      <c r="D62" s="325" t="s">
        <v>5578</v>
      </c>
      <c r="E62" s="320">
        <v>225.3</v>
      </c>
      <c r="F62" s="297">
        <v>0</v>
      </c>
      <c r="G62" s="298">
        <f t="shared" si="0"/>
        <v>0</v>
      </c>
      <c r="H62" s="299"/>
      <c r="I62" s="300"/>
      <c r="J62" s="301"/>
      <c r="K62" s="300"/>
      <c r="L62" s="300"/>
      <c r="M62" s="300"/>
      <c r="N62" s="300"/>
      <c r="O62" s="300"/>
      <c r="P62" s="300"/>
      <c r="Q62" s="300"/>
      <c r="R62" s="302"/>
      <c r="S62" s="300"/>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row>
    <row r="63" spans="1:60" outlineLevel="1">
      <c r="A63" s="292">
        <v>53</v>
      </c>
      <c r="B63" s="293"/>
      <c r="C63" s="317" t="s">
        <v>5579</v>
      </c>
      <c r="D63" s="325" t="s">
        <v>5574</v>
      </c>
      <c r="E63" s="320">
        <v>110.6</v>
      </c>
      <c r="F63" s="297">
        <v>0</v>
      </c>
      <c r="G63" s="298">
        <f t="shared" si="0"/>
        <v>0</v>
      </c>
      <c r="H63" s="299"/>
      <c r="I63" s="300"/>
      <c r="J63" s="301"/>
      <c r="K63" s="300"/>
      <c r="L63" s="300"/>
      <c r="M63" s="300"/>
      <c r="N63" s="300"/>
      <c r="O63" s="300"/>
      <c r="P63" s="300"/>
      <c r="Q63" s="300"/>
      <c r="R63" s="302"/>
      <c r="S63" s="300"/>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row>
    <row r="64" spans="1:60" ht="33.75" outlineLevel="1">
      <c r="A64" s="292">
        <v>54</v>
      </c>
      <c r="B64" s="293"/>
      <c r="C64" s="317" t="s">
        <v>5580</v>
      </c>
      <c r="D64" s="325" t="s">
        <v>5578</v>
      </c>
      <c r="E64" s="320">
        <v>324</v>
      </c>
      <c r="F64" s="297">
        <v>0</v>
      </c>
      <c r="G64" s="298">
        <f t="shared" si="0"/>
        <v>0</v>
      </c>
      <c r="H64" s="299"/>
      <c r="I64" s="300"/>
      <c r="J64" s="301"/>
      <c r="K64" s="300"/>
      <c r="L64" s="300"/>
      <c r="M64" s="300"/>
      <c r="N64" s="300"/>
      <c r="O64" s="300"/>
      <c r="P64" s="300"/>
      <c r="Q64" s="300"/>
      <c r="R64" s="302"/>
      <c r="S64" s="300"/>
      <c r="T64" s="303"/>
      <c r="U64" s="303"/>
      <c r="V64" s="303"/>
      <c r="W64" s="303"/>
      <c r="X64" s="303"/>
      <c r="Y64" s="303"/>
      <c r="Z64" s="303"/>
      <c r="AA64" s="303"/>
      <c r="AB64" s="303"/>
      <c r="AC64" s="303"/>
      <c r="AD64" s="303"/>
      <c r="AE64" s="303"/>
      <c r="AF64" s="303"/>
      <c r="AG64" s="303"/>
      <c r="AH64" s="303"/>
      <c r="AI64" s="303"/>
      <c r="AJ64" s="303"/>
      <c r="AK64" s="303"/>
      <c r="AL64" s="303"/>
      <c r="AM64" s="303"/>
      <c r="AN64" s="303"/>
      <c r="AO64" s="303"/>
      <c r="AP64" s="303"/>
      <c r="AQ64" s="303"/>
      <c r="AR64" s="303"/>
      <c r="AS64" s="303"/>
      <c r="AT64" s="303"/>
      <c r="AU64" s="303"/>
      <c r="AV64" s="303"/>
      <c r="AW64" s="303"/>
      <c r="AX64" s="303"/>
      <c r="AY64" s="303"/>
      <c r="AZ64" s="303"/>
      <c r="BA64" s="303"/>
      <c r="BB64" s="303"/>
      <c r="BC64" s="303"/>
      <c r="BD64" s="303"/>
      <c r="BE64" s="303"/>
      <c r="BF64" s="303"/>
      <c r="BG64" s="303"/>
      <c r="BH64" s="303"/>
    </row>
    <row r="65" spans="1:60" ht="22.5" outlineLevel="1">
      <c r="A65" s="292">
        <v>55</v>
      </c>
      <c r="B65" s="293"/>
      <c r="C65" s="317" t="s">
        <v>5581</v>
      </c>
      <c r="D65" s="325" t="s">
        <v>5578</v>
      </c>
      <c r="E65" s="320">
        <v>324</v>
      </c>
      <c r="F65" s="297">
        <v>0</v>
      </c>
      <c r="G65" s="298">
        <f t="shared" si="0"/>
        <v>0</v>
      </c>
      <c r="H65" s="299"/>
      <c r="I65" s="300"/>
      <c r="J65" s="301"/>
      <c r="K65" s="300"/>
      <c r="L65" s="300"/>
      <c r="M65" s="300"/>
      <c r="N65" s="300"/>
      <c r="O65" s="300"/>
      <c r="P65" s="300"/>
      <c r="Q65" s="300"/>
      <c r="R65" s="302"/>
      <c r="S65" s="300"/>
      <c r="T65" s="303"/>
      <c r="U65" s="303"/>
      <c r="V65" s="303"/>
      <c r="W65" s="303"/>
      <c r="X65" s="303"/>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row>
    <row r="66" spans="1:60" ht="22.5" outlineLevel="1">
      <c r="A66" s="292">
        <v>56</v>
      </c>
      <c r="B66" s="293"/>
      <c r="C66" s="317" t="s">
        <v>5582</v>
      </c>
      <c r="D66" s="295" t="s">
        <v>5583</v>
      </c>
      <c r="E66" s="296">
        <v>205</v>
      </c>
      <c r="F66" s="297">
        <v>0</v>
      </c>
      <c r="G66" s="298">
        <f t="shared" si="0"/>
        <v>0</v>
      </c>
      <c r="H66" s="299"/>
      <c r="I66" s="300"/>
      <c r="J66" s="301"/>
      <c r="K66" s="300"/>
      <c r="L66" s="300"/>
      <c r="M66" s="300"/>
      <c r="N66" s="300"/>
      <c r="O66" s="300"/>
      <c r="P66" s="300"/>
      <c r="Q66" s="300"/>
      <c r="R66" s="302"/>
      <c r="S66" s="300"/>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3"/>
      <c r="AR66" s="303"/>
      <c r="AS66" s="303"/>
      <c r="AT66" s="303"/>
      <c r="AU66" s="303"/>
      <c r="AV66" s="303"/>
      <c r="AW66" s="303"/>
      <c r="AX66" s="303"/>
      <c r="AY66" s="303"/>
      <c r="AZ66" s="303"/>
      <c r="BA66" s="303"/>
      <c r="BB66" s="303"/>
      <c r="BC66" s="303"/>
      <c r="BD66" s="303"/>
      <c r="BE66" s="303"/>
      <c r="BF66" s="303"/>
      <c r="BG66" s="303"/>
      <c r="BH66" s="303"/>
    </row>
    <row r="67" spans="1:60" ht="45" outlineLevel="1">
      <c r="A67" s="292">
        <v>57</v>
      </c>
      <c r="B67" s="293"/>
      <c r="C67" s="326" t="s">
        <v>5584</v>
      </c>
      <c r="D67" s="295" t="s">
        <v>164</v>
      </c>
      <c r="E67" s="296">
        <v>1</v>
      </c>
      <c r="F67" s="297">
        <v>0</v>
      </c>
      <c r="G67" s="298">
        <f t="shared" si="0"/>
        <v>0</v>
      </c>
      <c r="H67" s="299"/>
      <c r="I67" s="300"/>
      <c r="J67" s="301"/>
      <c r="K67" s="300"/>
      <c r="L67" s="300"/>
      <c r="M67" s="300"/>
      <c r="N67" s="300"/>
      <c r="O67" s="300"/>
      <c r="P67" s="300"/>
      <c r="Q67" s="300"/>
      <c r="R67" s="302"/>
      <c r="S67" s="300"/>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c r="AP67" s="303"/>
      <c r="AQ67" s="303"/>
      <c r="AR67" s="303"/>
      <c r="AS67" s="303"/>
      <c r="AT67" s="303"/>
      <c r="AU67" s="303"/>
      <c r="AV67" s="303"/>
      <c r="AW67" s="303"/>
      <c r="AX67" s="303"/>
      <c r="AY67" s="303"/>
      <c r="AZ67" s="303"/>
      <c r="BA67" s="303"/>
      <c r="BB67" s="303"/>
      <c r="BC67" s="303"/>
      <c r="BD67" s="303"/>
      <c r="BE67" s="303"/>
      <c r="BF67" s="303"/>
      <c r="BG67" s="303"/>
      <c r="BH67" s="303"/>
    </row>
    <row r="68" spans="1:60" outlineLevel="1">
      <c r="A68" s="327">
        <v>58</v>
      </c>
      <c r="B68" s="328"/>
      <c r="C68" s="294" t="s">
        <v>5585</v>
      </c>
      <c r="D68" s="295" t="s">
        <v>164</v>
      </c>
      <c r="E68" s="296">
        <v>1</v>
      </c>
      <c r="F68" s="297">
        <v>0</v>
      </c>
      <c r="G68" s="298">
        <f t="shared" si="0"/>
        <v>0</v>
      </c>
      <c r="H68" s="299"/>
      <c r="I68" s="300"/>
      <c r="J68" s="301"/>
      <c r="K68" s="300"/>
      <c r="L68" s="300"/>
      <c r="M68" s="300"/>
      <c r="N68" s="300"/>
      <c r="O68" s="300"/>
      <c r="P68" s="300"/>
      <c r="Q68" s="300"/>
      <c r="R68" s="302"/>
      <c r="S68" s="300"/>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V68" s="303"/>
      <c r="AW68" s="303"/>
      <c r="AX68" s="303"/>
      <c r="AY68" s="303"/>
      <c r="AZ68" s="303"/>
      <c r="BA68" s="303"/>
      <c r="BB68" s="303"/>
      <c r="BC68" s="303"/>
      <c r="BD68" s="303"/>
      <c r="BE68" s="303"/>
      <c r="BF68" s="303"/>
      <c r="BG68" s="303"/>
      <c r="BH68" s="303"/>
    </row>
    <row r="69" spans="1:60">
      <c r="A69" s="329"/>
      <c r="B69" s="284" t="s">
        <v>5586</v>
      </c>
      <c r="C69" s="330" t="s">
        <v>5587</v>
      </c>
      <c r="D69" s="331"/>
      <c r="E69" s="332"/>
      <c r="F69" s="333"/>
      <c r="G69" s="334">
        <f>SUM(G70:G151)</f>
        <v>0</v>
      </c>
      <c r="H69" s="335"/>
      <c r="I69" s="333">
        <f>SUM(I70:I125)</f>
        <v>0</v>
      </c>
      <c r="J69" s="333"/>
      <c r="K69" s="333">
        <f>SUM(K70:K125)</f>
        <v>0</v>
      </c>
      <c r="L69" s="333"/>
      <c r="M69" s="333">
        <f>SUM(M70:M125)</f>
        <v>0</v>
      </c>
      <c r="N69" s="333"/>
      <c r="O69" s="333">
        <f>SUM(O70:O125)</f>
        <v>0</v>
      </c>
      <c r="P69" s="333"/>
      <c r="Q69" s="333">
        <f>SUM(Q70:Q125)</f>
        <v>0</v>
      </c>
      <c r="R69" s="336"/>
      <c r="S69" s="333"/>
      <c r="U69" s="337"/>
      <c r="V69" s="337"/>
    </row>
    <row r="70" spans="1:60" ht="22.5" outlineLevel="1">
      <c r="A70" s="338">
        <v>59</v>
      </c>
      <c r="B70" s="293"/>
      <c r="C70" s="294" t="s">
        <v>5588</v>
      </c>
      <c r="D70" s="295" t="s">
        <v>5522</v>
      </c>
      <c r="E70" s="296">
        <v>36</v>
      </c>
      <c r="F70" s="297">
        <v>0</v>
      </c>
      <c r="G70" s="298">
        <f t="shared" ref="G70:G133" si="5">ROUND(E70*F70,2)</f>
        <v>0</v>
      </c>
      <c r="H70" s="299"/>
      <c r="I70" s="300"/>
      <c r="J70" s="301"/>
      <c r="K70" s="300"/>
      <c r="L70" s="300"/>
      <c r="M70" s="300"/>
      <c r="N70" s="300"/>
      <c r="O70" s="300"/>
      <c r="P70" s="300"/>
      <c r="Q70" s="300"/>
      <c r="R70" s="302"/>
      <c r="S70" s="300"/>
      <c r="T70" s="303"/>
      <c r="U70" s="303"/>
      <c r="V70" s="304"/>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row>
    <row r="71" spans="1:60" ht="22.5" outlineLevel="1">
      <c r="A71" s="338">
        <v>60</v>
      </c>
      <c r="B71" s="293"/>
      <c r="C71" s="294" t="s">
        <v>5589</v>
      </c>
      <c r="D71" s="295" t="s">
        <v>5522</v>
      </c>
      <c r="E71" s="296">
        <v>16</v>
      </c>
      <c r="F71" s="297">
        <v>0</v>
      </c>
      <c r="G71" s="298">
        <f t="shared" si="5"/>
        <v>0</v>
      </c>
      <c r="H71" s="299"/>
      <c r="I71" s="300"/>
      <c r="J71" s="301"/>
      <c r="K71" s="300"/>
      <c r="L71" s="300"/>
      <c r="M71" s="300"/>
      <c r="N71" s="300"/>
      <c r="O71" s="300"/>
      <c r="P71" s="300"/>
      <c r="Q71" s="300"/>
      <c r="R71" s="302"/>
      <c r="S71" s="300"/>
      <c r="T71" s="303"/>
      <c r="U71" s="304"/>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row>
    <row r="72" spans="1:60" ht="33.75" outlineLevel="1">
      <c r="A72" s="338">
        <v>61</v>
      </c>
      <c r="B72" s="293"/>
      <c r="C72" s="339" t="s">
        <v>5590</v>
      </c>
      <c r="D72" s="340" t="s">
        <v>5522</v>
      </c>
      <c r="E72" s="310">
        <v>2292</v>
      </c>
      <c r="F72" s="297">
        <v>0</v>
      </c>
      <c r="G72" s="298">
        <f t="shared" si="5"/>
        <v>0</v>
      </c>
      <c r="H72" s="299"/>
      <c r="I72" s="300"/>
      <c r="J72" s="301"/>
      <c r="K72" s="300"/>
      <c r="L72" s="300"/>
      <c r="M72" s="300"/>
      <c r="N72" s="300"/>
      <c r="O72" s="300"/>
      <c r="P72" s="300"/>
      <c r="Q72" s="300"/>
      <c r="R72" s="302"/>
      <c r="S72" s="300"/>
      <c r="T72" s="303"/>
      <c r="U72" s="303"/>
      <c r="V72" s="304"/>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303"/>
      <c r="AU72" s="303"/>
      <c r="AV72" s="303"/>
      <c r="AW72" s="303"/>
      <c r="AX72" s="303"/>
      <c r="AY72" s="303"/>
      <c r="AZ72" s="303"/>
      <c r="BA72" s="303"/>
      <c r="BB72" s="303"/>
      <c r="BC72" s="303"/>
      <c r="BD72" s="303"/>
      <c r="BE72" s="303"/>
      <c r="BF72" s="303"/>
      <c r="BG72" s="303"/>
      <c r="BH72" s="303"/>
    </row>
    <row r="73" spans="1:60" ht="33.75" outlineLevel="1">
      <c r="A73" s="338">
        <v>62</v>
      </c>
      <c r="B73" s="293"/>
      <c r="C73" s="339" t="s">
        <v>5591</v>
      </c>
      <c r="D73" s="340" t="s">
        <v>5522</v>
      </c>
      <c r="E73" s="310">
        <v>1112</v>
      </c>
      <c r="F73" s="297">
        <v>0</v>
      </c>
      <c r="G73" s="298">
        <f t="shared" si="5"/>
        <v>0</v>
      </c>
      <c r="H73" s="299"/>
      <c r="I73" s="300"/>
      <c r="J73" s="301"/>
      <c r="K73" s="300"/>
      <c r="L73" s="300"/>
      <c r="M73" s="300"/>
      <c r="N73" s="300"/>
      <c r="O73" s="300"/>
      <c r="P73" s="300"/>
      <c r="Q73" s="300"/>
      <c r="R73" s="302"/>
      <c r="S73" s="300"/>
      <c r="T73" s="303"/>
      <c r="U73" s="303"/>
      <c r="V73" s="303"/>
      <c r="W73" s="303"/>
      <c r="X73" s="303"/>
      <c r="Y73" s="303"/>
      <c r="Z73" s="303"/>
      <c r="AA73" s="303"/>
      <c r="AB73" s="303"/>
      <c r="AC73" s="303"/>
      <c r="AD73" s="303"/>
      <c r="AE73" s="303"/>
      <c r="AF73" s="303"/>
      <c r="AG73" s="303"/>
      <c r="AH73" s="303"/>
      <c r="AI73" s="303"/>
      <c r="AJ73" s="303"/>
      <c r="AK73" s="303"/>
      <c r="AL73" s="303"/>
      <c r="AM73" s="303"/>
      <c r="AN73" s="303"/>
      <c r="AO73" s="303"/>
      <c r="AP73" s="303"/>
      <c r="AQ73" s="303"/>
      <c r="AR73" s="303"/>
      <c r="AS73" s="303"/>
      <c r="AT73" s="303"/>
      <c r="AU73" s="303"/>
      <c r="AV73" s="303"/>
      <c r="AW73" s="303"/>
      <c r="AX73" s="303"/>
      <c r="AY73" s="303"/>
      <c r="AZ73" s="303"/>
      <c r="BA73" s="303"/>
      <c r="BB73" s="303"/>
      <c r="BC73" s="303"/>
      <c r="BD73" s="303"/>
      <c r="BE73" s="303"/>
      <c r="BF73" s="303"/>
      <c r="BG73" s="303"/>
      <c r="BH73" s="303"/>
    </row>
    <row r="74" spans="1:60" ht="33.75" outlineLevel="1">
      <c r="A74" s="338">
        <v>63</v>
      </c>
      <c r="B74" s="293"/>
      <c r="C74" s="294" t="s">
        <v>5592</v>
      </c>
      <c r="D74" s="295" t="s">
        <v>5522</v>
      </c>
      <c r="E74" s="296">
        <v>159</v>
      </c>
      <c r="F74" s="297">
        <v>0</v>
      </c>
      <c r="G74" s="298">
        <f t="shared" si="5"/>
        <v>0</v>
      </c>
      <c r="H74" s="299"/>
      <c r="I74" s="300"/>
      <c r="J74" s="301"/>
      <c r="K74" s="300"/>
      <c r="L74" s="300"/>
      <c r="M74" s="300"/>
      <c r="N74" s="300"/>
      <c r="O74" s="300"/>
      <c r="P74" s="300"/>
      <c r="Q74" s="300"/>
      <c r="R74" s="302"/>
      <c r="S74" s="300"/>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303"/>
      <c r="AQ74" s="303"/>
      <c r="AR74" s="303"/>
      <c r="AS74" s="303"/>
      <c r="AT74" s="303"/>
      <c r="AU74" s="303"/>
      <c r="AV74" s="303"/>
      <c r="AW74" s="303"/>
      <c r="AX74" s="303"/>
      <c r="AY74" s="303"/>
      <c r="AZ74" s="303"/>
      <c r="BA74" s="303"/>
      <c r="BB74" s="303"/>
      <c r="BC74" s="303"/>
      <c r="BD74" s="303"/>
      <c r="BE74" s="303"/>
      <c r="BF74" s="303"/>
      <c r="BG74" s="303"/>
      <c r="BH74" s="303"/>
    </row>
    <row r="75" spans="1:60" ht="33.75" outlineLevel="1">
      <c r="A75" s="338">
        <v>64</v>
      </c>
      <c r="B75" s="293"/>
      <c r="C75" s="305" t="s">
        <v>5593</v>
      </c>
      <c r="D75" s="312" t="s">
        <v>5522</v>
      </c>
      <c r="E75" s="306">
        <v>254</v>
      </c>
      <c r="F75" s="297">
        <v>0</v>
      </c>
      <c r="G75" s="341">
        <f t="shared" si="5"/>
        <v>0</v>
      </c>
      <c r="H75" s="299"/>
      <c r="I75" s="300"/>
      <c r="J75" s="301"/>
      <c r="K75" s="300"/>
      <c r="L75" s="300"/>
      <c r="M75" s="300"/>
      <c r="N75" s="300"/>
      <c r="O75" s="300"/>
      <c r="P75" s="300"/>
      <c r="Q75" s="300"/>
      <c r="R75" s="302"/>
      <c r="S75" s="300"/>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row>
    <row r="76" spans="1:60" ht="33.75" outlineLevel="1">
      <c r="A76" s="338">
        <v>65</v>
      </c>
      <c r="B76" s="293"/>
      <c r="C76" s="294" t="s">
        <v>5594</v>
      </c>
      <c r="D76" s="295" t="s">
        <v>5522</v>
      </c>
      <c r="E76" s="296">
        <v>45</v>
      </c>
      <c r="F76" s="297">
        <v>0</v>
      </c>
      <c r="G76" s="298">
        <f t="shared" si="5"/>
        <v>0</v>
      </c>
      <c r="H76" s="299"/>
      <c r="I76" s="300"/>
      <c r="J76" s="301"/>
      <c r="K76" s="300"/>
      <c r="L76" s="300"/>
      <c r="M76" s="300"/>
      <c r="N76" s="300"/>
      <c r="O76" s="300"/>
      <c r="P76" s="300"/>
      <c r="Q76" s="300"/>
      <c r="R76" s="302"/>
      <c r="S76" s="300"/>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row>
    <row r="77" spans="1:60" ht="33.75" outlineLevel="1">
      <c r="A77" s="338">
        <v>66</v>
      </c>
      <c r="B77" s="293"/>
      <c r="C77" s="294" t="s">
        <v>5595</v>
      </c>
      <c r="D77" s="295" t="s">
        <v>5522</v>
      </c>
      <c r="E77" s="296">
        <v>20</v>
      </c>
      <c r="F77" s="297">
        <v>0</v>
      </c>
      <c r="G77" s="298">
        <f t="shared" si="5"/>
        <v>0</v>
      </c>
      <c r="H77" s="299"/>
      <c r="I77" s="300"/>
      <c r="J77" s="301"/>
      <c r="K77" s="300"/>
      <c r="L77" s="300"/>
      <c r="M77" s="300"/>
      <c r="N77" s="300"/>
      <c r="O77" s="300"/>
      <c r="P77" s="300"/>
      <c r="Q77" s="300"/>
      <c r="R77" s="302"/>
      <c r="S77" s="300"/>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row>
    <row r="78" spans="1:60" ht="33.75" outlineLevel="1">
      <c r="A78" s="338">
        <v>67</v>
      </c>
      <c r="B78" s="293"/>
      <c r="C78" s="294" t="s">
        <v>5596</v>
      </c>
      <c r="D78" s="295" t="s">
        <v>5522</v>
      </c>
      <c r="E78" s="296">
        <v>41</v>
      </c>
      <c r="F78" s="297">
        <v>0</v>
      </c>
      <c r="G78" s="298">
        <f t="shared" si="5"/>
        <v>0</v>
      </c>
      <c r="H78" s="299"/>
      <c r="I78" s="300"/>
      <c r="J78" s="301"/>
      <c r="K78" s="300"/>
      <c r="L78" s="300"/>
      <c r="M78" s="300"/>
      <c r="N78" s="300"/>
      <c r="O78" s="300"/>
      <c r="P78" s="300"/>
      <c r="Q78" s="300"/>
      <c r="R78" s="302"/>
      <c r="S78" s="300"/>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row>
    <row r="79" spans="1:60" ht="33.75" outlineLevel="1">
      <c r="A79" s="338">
        <v>68</v>
      </c>
      <c r="B79" s="293"/>
      <c r="C79" s="294" t="s">
        <v>5597</v>
      </c>
      <c r="D79" s="295" t="s">
        <v>5522</v>
      </c>
      <c r="E79" s="296">
        <v>2571</v>
      </c>
      <c r="F79" s="297">
        <v>0</v>
      </c>
      <c r="G79" s="298">
        <f t="shared" si="5"/>
        <v>0</v>
      </c>
      <c r="H79" s="299"/>
      <c r="I79" s="300"/>
      <c r="J79" s="301"/>
      <c r="K79" s="300"/>
      <c r="L79" s="300"/>
      <c r="M79" s="300"/>
      <c r="N79" s="300"/>
      <c r="O79" s="300"/>
      <c r="P79" s="300"/>
      <c r="Q79" s="300"/>
      <c r="R79" s="302"/>
      <c r="S79" s="300"/>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row>
    <row r="80" spans="1:60" ht="33.75" outlineLevel="1">
      <c r="A80" s="338">
        <v>69</v>
      </c>
      <c r="B80" s="293"/>
      <c r="C80" s="294" t="s">
        <v>5598</v>
      </c>
      <c r="D80" s="295" t="s">
        <v>5522</v>
      </c>
      <c r="E80" s="296">
        <v>678</v>
      </c>
      <c r="F80" s="297">
        <v>0</v>
      </c>
      <c r="G80" s="298">
        <f t="shared" si="5"/>
        <v>0</v>
      </c>
      <c r="H80" s="299"/>
      <c r="I80" s="300"/>
      <c r="J80" s="301"/>
      <c r="K80" s="300"/>
      <c r="L80" s="300"/>
      <c r="M80" s="300"/>
      <c r="N80" s="300"/>
      <c r="O80" s="300"/>
      <c r="P80" s="300"/>
      <c r="Q80" s="300"/>
      <c r="R80" s="302"/>
      <c r="S80" s="300"/>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row>
    <row r="81" spans="1:60" ht="33.75" outlineLevel="1">
      <c r="A81" s="338">
        <v>70</v>
      </c>
      <c r="B81" s="293"/>
      <c r="C81" s="339" t="s">
        <v>5599</v>
      </c>
      <c r="D81" s="340" t="s">
        <v>5522</v>
      </c>
      <c r="E81" s="310">
        <v>374</v>
      </c>
      <c r="F81" s="297">
        <v>0</v>
      </c>
      <c r="G81" s="298">
        <f t="shared" si="5"/>
        <v>0</v>
      </c>
      <c r="H81" s="299"/>
      <c r="I81" s="300"/>
      <c r="J81" s="301"/>
      <c r="K81" s="300"/>
      <c r="L81" s="300"/>
      <c r="M81" s="300"/>
      <c r="N81" s="300"/>
      <c r="O81" s="300"/>
      <c r="P81" s="300"/>
      <c r="Q81" s="300"/>
      <c r="R81" s="302"/>
      <c r="S81" s="300"/>
      <c r="T81" s="303"/>
      <c r="U81" s="303"/>
      <c r="V81" s="303"/>
      <c r="W81" s="303"/>
      <c r="X81" s="303"/>
      <c r="Y81" s="303"/>
      <c r="Z81" s="303"/>
      <c r="AA81" s="303"/>
      <c r="AB81" s="303"/>
      <c r="AC81" s="303"/>
      <c r="AD81" s="303"/>
      <c r="AE81" s="303"/>
      <c r="AF81" s="303"/>
      <c r="AG81" s="303"/>
      <c r="AH81" s="303"/>
      <c r="AI81" s="303"/>
      <c r="AJ81" s="303"/>
      <c r="AK81" s="303"/>
      <c r="AL81" s="303"/>
      <c r="AM81" s="303"/>
      <c r="AN81" s="303"/>
      <c r="AO81" s="303"/>
      <c r="AP81" s="303"/>
      <c r="AQ81" s="303"/>
      <c r="AR81" s="303"/>
      <c r="AS81" s="303"/>
      <c r="AT81" s="303"/>
      <c r="AU81" s="303"/>
      <c r="AV81" s="303"/>
      <c r="AW81" s="303"/>
      <c r="AX81" s="303"/>
      <c r="AY81" s="303"/>
      <c r="AZ81" s="303"/>
      <c r="BA81" s="303"/>
      <c r="BB81" s="303"/>
      <c r="BC81" s="303"/>
      <c r="BD81" s="303"/>
      <c r="BE81" s="303"/>
      <c r="BF81" s="303"/>
      <c r="BG81" s="303"/>
      <c r="BH81" s="303"/>
    </row>
    <row r="82" spans="1:60" ht="33.75" outlineLevel="1">
      <c r="A82" s="338">
        <v>71</v>
      </c>
      <c r="B82" s="293"/>
      <c r="C82" s="294" t="s">
        <v>5600</v>
      </c>
      <c r="D82" s="295" t="s">
        <v>5522</v>
      </c>
      <c r="E82" s="296">
        <v>294</v>
      </c>
      <c r="F82" s="297">
        <v>0</v>
      </c>
      <c r="G82" s="298">
        <f t="shared" si="5"/>
        <v>0</v>
      </c>
      <c r="H82" s="299"/>
      <c r="I82" s="300"/>
      <c r="J82" s="301"/>
      <c r="K82" s="300"/>
      <c r="L82" s="300"/>
      <c r="M82" s="300"/>
      <c r="N82" s="300"/>
      <c r="O82" s="300"/>
      <c r="P82" s="300"/>
      <c r="Q82" s="300"/>
      <c r="R82" s="302"/>
      <c r="S82" s="300"/>
      <c r="T82" s="303"/>
      <c r="U82" s="303"/>
      <c r="V82" s="303"/>
      <c r="W82" s="303"/>
      <c r="X82" s="303"/>
      <c r="Y82" s="303"/>
      <c r="Z82" s="303"/>
      <c r="AA82" s="303"/>
      <c r="AB82" s="303"/>
      <c r="AC82" s="303"/>
      <c r="AD82" s="303"/>
      <c r="AE82" s="303"/>
      <c r="AF82" s="303"/>
      <c r="AG82" s="303"/>
      <c r="AH82" s="303"/>
      <c r="AI82" s="303"/>
      <c r="AJ82" s="303"/>
      <c r="AK82" s="303"/>
      <c r="AL82" s="303"/>
      <c r="AM82" s="303"/>
      <c r="AN82" s="303"/>
      <c r="AO82" s="303"/>
      <c r="AP82" s="303"/>
      <c r="AQ82" s="303"/>
      <c r="AR82" s="303"/>
      <c r="AS82" s="303"/>
      <c r="AT82" s="303"/>
      <c r="AU82" s="303"/>
      <c r="AV82" s="303"/>
      <c r="AW82" s="303"/>
      <c r="AX82" s="303"/>
      <c r="AY82" s="303"/>
      <c r="AZ82" s="303"/>
      <c r="BA82" s="303"/>
      <c r="BB82" s="303"/>
      <c r="BC82" s="303"/>
      <c r="BD82" s="303"/>
      <c r="BE82" s="303"/>
      <c r="BF82" s="303"/>
      <c r="BG82" s="303"/>
      <c r="BH82" s="303"/>
    </row>
    <row r="83" spans="1:60" ht="33.75" outlineLevel="1">
      <c r="A83" s="338">
        <v>72</v>
      </c>
      <c r="B83" s="293"/>
      <c r="C83" s="294" t="s">
        <v>5601</v>
      </c>
      <c r="D83" s="295" t="s">
        <v>5522</v>
      </c>
      <c r="E83" s="296">
        <v>30</v>
      </c>
      <c r="F83" s="297">
        <v>0</v>
      </c>
      <c r="G83" s="298">
        <f t="shared" si="5"/>
        <v>0</v>
      </c>
      <c r="H83" s="299"/>
      <c r="I83" s="300"/>
      <c r="J83" s="301"/>
      <c r="K83" s="300"/>
      <c r="L83" s="300"/>
      <c r="M83" s="300"/>
      <c r="N83" s="300"/>
      <c r="O83" s="300"/>
      <c r="P83" s="300"/>
      <c r="Q83" s="300"/>
      <c r="R83" s="302"/>
      <c r="S83" s="300"/>
      <c r="T83" s="303"/>
      <c r="U83" s="303"/>
      <c r="V83" s="303"/>
      <c r="W83" s="303"/>
      <c r="X83" s="303"/>
      <c r="Y83" s="303"/>
      <c r="Z83" s="303"/>
      <c r="AA83" s="303"/>
      <c r="AB83" s="303"/>
      <c r="AC83" s="303"/>
      <c r="AD83" s="303"/>
      <c r="AE83" s="303"/>
      <c r="AF83" s="303"/>
      <c r="AG83" s="303"/>
      <c r="AH83" s="303"/>
      <c r="AI83" s="303"/>
      <c r="AJ83" s="303"/>
      <c r="AK83" s="303"/>
      <c r="AL83" s="303"/>
      <c r="AM83" s="303"/>
      <c r="AN83" s="303"/>
      <c r="AO83" s="303"/>
      <c r="AP83" s="303"/>
      <c r="AQ83" s="303"/>
      <c r="AR83" s="303"/>
      <c r="AS83" s="303"/>
      <c r="AT83" s="303"/>
      <c r="AU83" s="303"/>
      <c r="AV83" s="303"/>
      <c r="AW83" s="303"/>
      <c r="AX83" s="303"/>
      <c r="AY83" s="303"/>
      <c r="AZ83" s="303"/>
      <c r="BA83" s="303"/>
      <c r="BB83" s="303"/>
      <c r="BC83" s="303"/>
      <c r="BD83" s="303"/>
      <c r="BE83" s="303"/>
      <c r="BF83" s="303"/>
      <c r="BG83" s="303"/>
      <c r="BH83" s="303"/>
    </row>
    <row r="84" spans="1:60" ht="33.75" outlineLevel="1">
      <c r="A84" s="338">
        <v>73</v>
      </c>
      <c r="B84" s="293"/>
      <c r="C84" s="294" t="s">
        <v>5602</v>
      </c>
      <c r="D84" s="295" t="s">
        <v>5522</v>
      </c>
      <c r="E84" s="296">
        <v>26</v>
      </c>
      <c r="F84" s="297">
        <v>0</v>
      </c>
      <c r="G84" s="298">
        <f t="shared" si="5"/>
        <v>0</v>
      </c>
      <c r="H84" s="299"/>
      <c r="I84" s="300"/>
      <c r="J84" s="301"/>
      <c r="K84" s="300"/>
      <c r="L84" s="300"/>
      <c r="M84" s="300"/>
      <c r="N84" s="300"/>
      <c r="O84" s="300"/>
      <c r="P84" s="300"/>
      <c r="Q84" s="300"/>
      <c r="R84" s="302"/>
      <c r="S84" s="300"/>
      <c r="T84" s="303"/>
      <c r="U84" s="303"/>
      <c r="V84" s="303"/>
      <c r="W84" s="303"/>
      <c r="X84" s="303"/>
      <c r="Y84" s="303"/>
      <c r="Z84" s="303"/>
      <c r="AA84" s="303"/>
      <c r="AB84" s="303"/>
      <c r="AC84" s="303"/>
      <c r="AD84" s="303"/>
      <c r="AE84" s="303"/>
      <c r="AF84" s="303"/>
      <c r="AG84" s="303"/>
      <c r="AH84" s="303"/>
      <c r="AI84" s="303"/>
      <c r="AJ84" s="303"/>
      <c r="AK84" s="303"/>
      <c r="AL84" s="303"/>
      <c r="AM84" s="303"/>
      <c r="AN84" s="303"/>
      <c r="AO84" s="303"/>
      <c r="AP84" s="303"/>
      <c r="AQ84" s="303"/>
      <c r="AR84" s="303"/>
      <c r="AS84" s="303"/>
      <c r="AT84" s="303"/>
      <c r="AU84" s="303"/>
      <c r="AV84" s="303"/>
      <c r="AW84" s="303"/>
      <c r="AX84" s="303"/>
      <c r="AY84" s="303"/>
      <c r="AZ84" s="303"/>
      <c r="BA84" s="303"/>
      <c r="BB84" s="303"/>
      <c r="BC84" s="303"/>
      <c r="BD84" s="303"/>
      <c r="BE84" s="303"/>
      <c r="BF84" s="303"/>
      <c r="BG84" s="303"/>
      <c r="BH84" s="303"/>
    </row>
    <row r="85" spans="1:60" ht="33.75" outlineLevel="1">
      <c r="A85" s="338">
        <v>74</v>
      </c>
      <c r="B85" s="293"/>
      <c r="C85" s="294" t="s">
        <v>5603</v>
      </c>
      <c r="D85" s="295" t="s">
        <v>5522</v>
      </c>
      <c r="E85" s="296">
        <v>25</v>
      </c>
      <c r="F85" s="297">
        <v>0</v>
      </c>
      <c r="G85" s="298">
        <f t="shared" si="5"/>
        <v>0</v>
      </c>
      <c r="H85" s="299"/>
      <c r="I85" s="300"/>
      <c r="J85" s="301"/>
      <c r="K85" s="300"/>
      <c r="L85" s="300"/>
      <c r="M85" s="300"/>
      <c r="N85" s="300"/>
      <c r="O85" s="300"/>
      <c r="P85" s="300"/>
      <c r="Q85" s="300"/>
      <c r="R85" s="302"/>
      <c r="S85" s="300"/>
      <c r="T85" s="303"/>
      <c r="U85" s="303"/>
      <c r="V85" s="303"/>
      <c r="W85" s="303"/>
      <c r="X85" s="303"/>
      <c r="Y85" s="303"/>
      <c r="Z85" s="303"/>
      <c r="AA85" s="303"/>
      <c r="AB85" s="303"/>
      <c r="AC85" s="303"/>
      <c r="AD85" s="303"/>
      <c r="AE85" s="303"/>
      <c r="AF85" s="303"/>
      <c r="AG85" s="303"/>
      <c r="AH85" s="303"/>
      <c r="AI85" s="303"/>
      <c r="AJ85" s="303"/>
      <c r="AK85" s="303"/>
      <c r="AL85" s="303"/>
      <c r="AM85" s="303"/>
      <c r="AN85" s="303"/>
      <c r="AO85" s="303"/>
      <c r="AP85" s="303"/>
      <c r="AQ85" s="303"/>
      <c r="AR85" s="303"/>
      <c r="AS85" s="303"/>
      <c r="AT85" s="303"/>
      <c r="AU85" s="303"/>
      <c r="AV85" s="303"/>
      <c r="AW85" s="303"/>
      <c r="AX85" s="303"/>
      <c r="AY85" s="303"/>
      <c r="AZ85" s="303"/>
      <c r="BA85" s="303"/>
      <c r="BB85" s="303"/>
      <c r="BC85" s="303"/>
      <c r="BD85" s="303"/>
      <c r="BE85" s="303"/>
      <c r="BF85" s="303"/>
      <c r="BG85" s="303"/>
      <c r="BH85" s="303"/>
    </row>
    <row r="86" spans="1:60" ht="33.75" outlineLevel="1">
      <c r="A86" s="338">
        <v>75</v>
      </c>
      <c r="B86" s="293"/>
      <c r="C86" s="339" t="s">
        <v>5604</v>
      </c>
      <c r="D86" s="340" t="s">
        <v>5522</v>
      </c>
      <c r="E86" s="310">
        <v>27</v>
      </c>
      <c r="F86" s="297">
        <v>0</v>
      </c>
      <c r="G86" s="298">
        <f t="shared" si="5"/>
        <v>0</v>
      </c>
      <c r="H86" s="299"/>
      <c r="I86" s="300"/>
      <c r="J86" s="301"/>
      <c r="K86" s="300"/>
      <c r="L86" s="300"/>
      <c r="M86" s="300"/>
      <c r="N86" s="300"/>
      <c r="O86" s="300"/>
      <c r="P86" s="300"/>
      <c r="Q86" s="300"/>
      <c r="R86" s="302"/>
      <c r="S86" s="300"/>
      <c r="T86" s="303"/>
      <c r="U86" s="303"/>
      <c r="V86" s="303"/>
      <c r="W86" s="303"/>
      <c r="X86" s="303"/>
      <c r="Y86" s="303"/>
      <c r="Z86" s="303"/>
      <c r="AA86" s="303"/>
      <c r="AB86" s="303"/>
      <c r="AC86" s="303"/>
      <c r="AD86" s="303"/>
      <c r="AE86" s="303"/>
      <c r="AF86" s="303"/>
      <c r="AG86" s="303"/>
      <c r="AH86" s="303"/>
      <c r="AI86" s="303"/>
      <c r="AJ86" s="303"/>
      <c r="AK86" s="303"/>
      <c r="AL86" s="303"/>
      <c r="AM86" s="303"/>
      <c r="AN86" s="303"/>
      <c r="AO86" s="303"/>
      <c r="AP86" s="303"/>
      <c r="AQ86" s="303"/>
      <c r="AR86" s="303"/>
      <c r="AS86" s="303"/>
      <c r="AT86" s="303"/>
      <c r="AU86" s="303"/>
      <c r="AV86" s="303"/>
      <c r="AW86" s="303"/>
      <c r="AX86" s="303"/>
      <c r="AY86" s="303"/>
      <c r="AZ86" s="303"/>
      <c r="BA86" s="303"/>
      <c r="BB86" s="303"/>
      <c r="BC86" s="303"/>
      <c r="BD86" s="303"/>
      <c r="BE86" s="303"/>
      <c r="BF86" s="303"/>
      <c r="BG86" s="303"/>
      <c r="BH86" s="303"/>
    </row>
    <row r="87" spans="1:60" ht="33.75" outlineLevel="1">
      <c r="A87" s="338">
        <v>76</v>
      </c>
      <c r="B87" s="293"/>
      <c r="C87" s="339" t="s">
        <v>5605</v>
      </c>
      <c r="D87" s="340" t="s">
        <v>5522</v>
      </c>
      <c r="E87" s="310">
        <v>15</v>
      </c>
      <c r="F87" s="297">
        <v>0</v>
      </c>
      <c r="G87" s="298">
        <f t="shared" si="5"/>
        <v>0</v>
      </c>
      <c r="H87" s="299"/>
      <c r="I87" s="300"/>
      <c r="J87" s="301"/>
      <c r="K87" s="300"/>
      <c r="L87" s="300"/>
      <c r="M87" s="300"/>
      <c r="N87" s="300"/>
      <c r="O87" s="300"/>
      <c r="P87" s="300"/>
      <c r="Q87" s="300"/>
      <c r="R87" s="302"/>
      <c r="S87" s="300"/>
      <c r="T87" s="303"/>
      <c r="U87" s="303"/>
      <c r="V87" s="303"/>
      <c r="W87" s="303"/>
      <c r="X87" s="303"/>
      <c r="Y87" s="303"/>
      <c r="Z87" s="303"/>
      <c r="AA87" s="303"/>
      <c r="AB87" s="303"/>
      <c r="AC87" s="303"/>
      <c r="AD87" s="303"/>
      <c r="AE87" s="303"/>
      <c r="AF87" s="303"/>
      <c r="AG87" s="303"/>
      <c r="AH87" s="303"/>
      <c r="AI87" s="303"/>
      <c r="AJ87" s="303"/>
      <c r="AK87" s="303"/>
      <c r="AL87" s="303"/>
      <c r="AM87" s="303"/>
      <c r="AN87" s="303"/>
      <c r="AO87" s="303"/>
      <c r="AP87" s="303"/>
      <c r="AQ87" s="303"/>
      <c r="AR87" s="303"/>
      <c r="AS87" s="303"/>
      <c r="AT87" s="303"/>
      <c r="AU87" s="303"/>
      <c r="AV87" s="303"/>
      <c r="AW87" s="303"/>
      <c r="AX87" s="303"/>
      <c r="AY87" s="303"/>
      <c r="AZ87" s="303"/>
      <c r="BA87" s="303"/>
      <c r="BB87" s="303"/>
      <c r="BC87" s="303"/>
      <c r="BD87" s="303"/>
      <c r="BE87" s="303"/>
      <c r="BF87" s="303"/>
      <c r="BG87" s="303"/>
      <c r="BH87" s="303"/>
    </row>
    <row r="88" spans="1:60" ht="33.75" outlineLevel="1">
      <c r="A88" s="338">
        <v>77</v>
      </c>
      <c r="B88" s="293"/>
      <c r="C88" s="339" t="s">
        <v>5606</v>
      </c>
      <c r="D88" s="340" t="s">
        <v>5522</v>
      </c>
      <c r="E88" s="310">
        <v>24</v>
      </c>
      <c r="F88" s="297">
        <v>0</v>
      </c>
      <c r="G88" s="298">
        <f t="shared" si="5"/>
        <v>0</v>
      </c>
      <c r="H88" s="299"/>
      <c r="I88" s="300"/>
      <c r="J88" s="301"/>
      <c r="K88" s="300"/>
      <c r="L88" s="300"/>
      <c r="M88" s="300"/>
      <c r="N88" s="300"/>
      <c r="O88" s="300"/>
      <c r="P88" s="300"/>
      <c r="Q88" s="300"/>
      <c r="R88" s="302"/>
      <c r="S88" s="300"/>
      <c r="T88" s="303"/>
      <c r="U88" s="303"/>
      <c r="V88" s="303"/>
      <c r="W88" s="303"/>
      <c r="X88" s="303"/>
      <c r="Y88" s="303"/>
      <c r="Z88" s="303"/>
      <c r="AA88" s="303"/>
      <c r="AB88" s="303"/>
      <c r="AC88" s="303"/>
      <c r="AD88" s="303"/>
      <c r="AE88" s="303"/>
      <c r="AF88" s="303"/>
      <c r="AG88" s="303"/>
      <c r="AH88" s="303"/>
      <c r="AI88" s="303"/>
      <c r="AJ88" s="303"/>
      <c r="AK88" s="303"/>
      <c r="AL88" s="303"/>
      <c r="AM88" s="303"/>
      <c r="AN88" s="303"/>
      <c r="AO88" s="303"/>
      <c r="AP88" s="303"/>
      <c r="AQ88" s="303"/>
      <c r="AR88" s="303"/>
      <c r="AS88" s="303"/>
      <c r="AT88" s="303"/>
      <c r="AU88" s="303"/>
      <c r="AV88" s="303"/>
      <c r="AW88" s="303"/>
      <c r="AX88" s="303"/>
      <c r="AY88" s="303"/>
      <c r="AZ88" s="303"/>
      <c r="BA88" s="303"/>
      <c r="BB88" s="303"/>
      <c r="BC88" s="303"/>
      <c r="BD88" s="303"/>
      <c r="BE88" s="303"/>
      <c r="BF88" s="303"/>
      <c r="BG88" s="303"/>
      <c r="BH88" s="303"/>
    </row>
    <row r="89" spans="1:60" ht="33.75" outlineLevel="1">
      <c r="A89" s="338">
        <v>78</v>
      </c>
      <c r="B89" s="293"/>
      <c r="C89" s="339" t="s">
        <v>5607</v>
      </c>
      <c r="D89" s="340" t="s">
        <v>5522</v>
      </c>
      <c r="E89" s="310">
        <v>63</v>
      </c>
      <c r="F89" s="297">
        <v>0</v>
      </c>
      <c r="G89" s="298">
        <f t="shared" si="5"/>
        <v>0</v>
      </c>
      <c r="H89" s="299"/>
      <c r="I89" s="300"/>
      <c r="J89" s="301"/>
      <c r="K89" s="300"/>
      <c r="L89" s="300"/>
      <c r="M89" s="300"/>
      <c r="N89" s="300"/>
      <c r="O89" s="300"/>
      <c r="P89" s="300"/>
      <c r="Q89" s="300"/>
      <c r="R89" s="302"/>
      <c r="S89" s="300"/>
      <c r="T89" s="303"/>
      <c r="U89" s="303"/>
      <c r="V89" s="303"/>
      <c r="W89" s="303"/>
      <c r="X89" s="303"/>
      <c r="Y89" s="303"/>
      <c r="Z89" s="303"/>
      <c r="AA89" s="303"/>
      <c r="AB89" s="303"/>
      <c r="AC89" s="303"/>
      <c r="AD89" s="303"/>
      <c r="AE89" s="303"/>
      <c r="AF89" s="303"/>
      <c r="AG89" s="303"/>
      <c r="AH89" s="303"/>
      <c r="AI89" s="303"/>
      <c r="AJ89" s="303"/>
      <c r="AK89" s="303"/>
      <c r="AL89" s="303"/>
      <c r="AM89" s="303"/>
      <c r="AN89" s="303"/>
      <c r="AO89" s="303"/>
      <c r="AP89" s="303"/>
      <c r="AQ89" s="303"/>
      <c r="AR89" s="303"/>
      <c r="AS89" s="303"/>
      <c r="AT89" s="303"/>
      <c r="AU89" s="303"/>
      <c r="AV89" s="303"/>
      <c r="AW89" s="303"/>
      <c r="AX89" s="303"/>
      <c r="AY89" s="303"/>
      <c r="AZ89" s="303"/>
      <c r="BA89" s="303"/>
      <c r="BB89" s="303"/>
      <c r="BC89" s="303"/>
      <c r="BD89" s="303"/>
      <c r="BE89" s="303"/>
      <c r="BF89" s="303"/>
      <c r="BG89" s="303"/>
      <c r="BH89" s="303"/>
    </row>
    <row r="90" spans="1:60" ht="33.75" outlineLevel="1">
      <c r="A90" s="338">
        <v>79</v>
      </c>
      <c r="B90" s="293"/>
      <c r="C90" s="339" t="s">
        <v>5608</v>
      </c>
      <c r="D90" s="340" t="s">
        <v>5522</v>
      </c>
      <c r="E90" s="310">
        <v>15</v>
      </c>
      <c r="F90" s="297">
        <v>0</v>
      </c>
      <c r="G90" s="298">
        <f t="shared" si="5"/>
        <v>0</v>
      </c>
      <c r="H90" s="299"/>
      <c r="I90" s="300"/>
      <c r="J90" s="301"/>
      <c r="K90" s="300"/>
      <c r="L90" s="300"/>
      <c r="M90" s="300"/>
      <c r="N90" s="300"/>
      <c r="O90" s="300"/>
      <c r="P90" s="300"/>
      <c r="Q90" s="300"/>
      <c r="R90" s="302"/>
      <c r="S90" s="300"/>
      <c r="T90" s="303"/>
      <c r="U90" s="303"/>
      <c r="V90" s="303"/>
      <c r="W90" s="303"/>
      <c r="X90" s="303"/>
      <c r="Y90" s="303"/>
      <c r="Z90" s="303"/>
      <c r="AA90" s="303"/>
      <c r="AB90" s="303"/>
      <c r="AC90" s="303"/>
      <c r="AD90" s="303"/>
      <c r="AE90" s="303"/>
      <c r="AF90" s="303"/>
      <c r="AG90" s="303"/>
      <c r="AH90" s="303"/>
      <c r="AI90" s="303"/>
      <c r="AJ90" s="303"/>
      <c r="AK90" s="303"/>
      <c r="AL90" s="303"/>
      <c r="AM90" s="303"/>
      <c r="AN90" s="303"/>
      <c r="AO90" s="303"/>
      <c r="AP90" s="303"/>
      <c r="AQ90" s="303"/>
      <c r="AR90" s="303"/>
      <c r="AS90" s="303"/>
      <c r="AT90" s="303"/>
      <c r="AU90" s="303"/>
      <c r="AV90" s="303"/>
      <c r="AW90" s="303"/>
      <c r="AX90" s="303"/>
      <c r="AY90" s="303"/>
      <c r="AZ90" s="303"/>
      <c r="BA90" s="303"/>
      <c r="BB90" s="303"/>
      <c r="BC90" s="303"/>
      <c r="BD90" s="303"/>
      <c r="BE90" s="303"/>
      <c r="BF90" s="303"/>
      <c r="BG90" s="303"/>
      <c r="BH90" s="303"/>
    </row>
    <row r="91" spans="1:60" ht="33.75" outlineLevel="1">
      <c r="A91" s="338">
        <v>80</v>
      </c>
      <c r="B91" s="293"/>
      <c r="C91" s="339" t="s">
        <v>5609</v>
      </c>
      <c r="D91" s="340" t="s">
        <v>5522</v>
      </c>
      <c r="E91" s="310">
        <v>24</v>
      </c>
      <c r="F91" s="297">
        <v>0</v>
      </c>
      <c r="G91" s="298">
        <f t="shared" si="5"/>
        <v>0</v>
      </c>
      <c r="H91" s="299"/>
      <c r="I91" s="300"/>
      <c r="J91" s="301"/>
      <c r="K91" s="300"/>
      <c r="L91" s="300"/>
      <c r="M91" s="300"/>
      <c r="N91" s="300"/>
      <c r="O91" s="300"/>
      <c r="P91" s="300"/>
      <c r="Q91" s="300"/>
      <c r="R91" s="302"/>
      <c r="S91" s="300"/>
      <c r="T91" s="303"/>
      <c r="U91" s="303"/>
      <c r="V91" s="303"/>
      <c r="W91" s="303"/>
      <c r="X91" s="303"/>
      <c r="Y91" s="303"/>
      <c r="Z91" s="303"/>
      <c r="AA91" s="303"/>
      <c r="AB91" s="303"/>
      <c r="AC91" s="303"/>
      <c r="AD91" s="303"/>
      <c r="AE91" s="303"/>
      <c r="AF91" s="303"/>
      <c r="AG91" s="303"/>
      <c r="AH91" s="303"/>
      <c r="AI91" s="303"/>
      <c r="AJ91" s="303"/>
      <c r="AK91" s="303"/>
      <c r="AL91" s="303"/>
      <c r="AM91" s="303"/>
      <c r="AN91" s="303"/>
      <c r="AO91" s="303"/>
      <c r="AP91" s="303"/>
      <c r="AQ91" s="303"/>
      <c r="AR91" s="303"/>
      <c r="AS91" s="303"/>
      <c r="AT91" s="303"/>
      <c r="AU91" s="303"/>
      <c r="AV91" s="303"/>
      <c r="AW91" s="303"/>
      <c r="AX91" s="303"/>
      <c r="AY91" s="303"/>
      <c r="AZ91" s="303"/>
      <c r="BA91" s="303"/>
      <c r="BB91" s="303"/>
      <c r="BC91" s="303"/>
      <c r="BD91" s="303"/>
      <c r="BE91" s="303"/>
      <c r="BF91" s="303"/>
      <c r="BG91" s="303"/>
      <c r="BH91" s="303"/>
    </row>
    <row r="92" spans="1:60" ht="22.5" outlineLevel="1">
      <c r="A92" s="338">
        <v>81</v>
      </c>
      <c r="B92" s="293"/>
      <c r="C92" s="305" t="s">
        <v>5610</v>
      </c>
      <c r="D92" s="340" t="s">
        <v>5522</v>
      </c>
      <c r="E92" s="306">
        <v>9726</v>
      </c>
      <c r="F92" s="297">
        <v>0</v>
      </c>
      <c r="G92" s="298">
        <f t="shared" si="5"/>
        <v>0</v>
      </c>
      <c r="H92" s="299"/>
      <c r="I92" s="300"/>
      <c r="J92" s="301"/>
      <c r="K92" s="300"/>
      <c r="L92" s="300"/>
      <c r="M92" s="300"/>
      <c r="N92" s="300"/>
      <c r="O92" s="300"/>
      <c r="P92" s="300"/>
      <c r="Q92" s="300"/>
      <c r="R92" s="302"/>
      <c r="S92" s="300"/>
      <c r="T92" s="303"/>
      <c r="U92" s="303"/>
      <c r="V92" s="303"/>
      <c r="W92" s="303"/>
      <c r="X92" s="303"/>
      <c r="Y92" s="303"/>
      <c r="Z92" s="303"/>
      <c r="AA92" s="303"/>
      <c r="AB92" s="303"/>
      <c r="AC92" s="303"/>
      <c r="AD92" s="303"/>
      <c r="AE92" s="303"/>
      <c r="AF92" s="303"/>
      <c r="AG92" s="303"/>
      <c r="AH92" s="303"/>
      <c r="AI92" s="303"/>
      <c r="AJ92" s="303"/>
      <c r="AK92" s="303"/>
      <c r="AL92" s="303"/>
      <c r="AM92" s="303"/>
      <c r="AN92" s="303"/>
      <c r="AO92" s="303"/>
      <c r="AP92" s="303"/>
      <c r="AQ92" s="303"/>
      <c r="AR92" s="303"/>
      <c r="AS92" s="303"/>
      <c r="AT92" s="303"/>
      <c r="AU92" s="303"/>
      <c r="AV92" s="303"/>
      <c r="AW92" s="303"/>
      <c r="AX92" s="303"/>
      <c r="AY92" s="303"/>
      <c r="AZ92" s="303"/>
      <c r="BA92" s="303"/>
      <c r="BB92" s="303"/>
      <c r="BC92" s="303"/>
      <c r="BD92" s="303"/>
      <c r="BE92" s="303"/>
      <c r="BF92" s="303"/>
      <c r="BG92" s="303"/>
      <c r="BH92" s="303"/>
    </row>
    <row r="93" spans="1:60" ht="22.5" outlineLevel="1">
      <c r="A93" s="338">
        <v>82</v>
      </c>
      <c r="B93" s="293"/>
      <c r="C93" s="294" t="s">
        <v>5611</v>
      </c>
      <c r="D93" s="295" t="s">
        <v>640</v>
      </c>
      <c r="E93" s="296">
        <v>3580</v>
      </c>
      <c r="F93" s="297">
        <v>0</v>
      </c>
      <c r="G93" s="298">
        <f t="shared" si="5"/>
        <v>0</v>
      </c>
      <c r="H93" s="299"/>
      <c r="I93" s="300"/>
      <c r="J93" s="301"/>
      <c r="K93" s="300"/>
      <c r="L93" s="300"/>
      <c r="M93" s="300"/>
      <c r="N93" s="300"/>
      <c r="O93" s="300"/>
      <c r="P93" s="300"/>
      <c r="Q93" s="300"/>
      <c r="R93" s="302"/>
      <c r="S93" s="300"/>
      <c r="T93" s="303"/>
      <c r="U93" s="303"/>
      <c r="V93" s="303"/>
      <c r="W93" s="303"/>
      <c r="X93" s="303"/>
      <c r="Y93" s="303"/>
      <c r="Z93" s="303"/>
      <c r="AA93" s="303"/>
      <c r="AB93" s="303"/>
      <c r="AC93" s="303"/>
      <c r="AD93" s="303"/>
      <c r="AE93" s="303"/>
      <c r="AF93" s="303"/>
      <c r="AG93" s="303"/>
      <c r="AH93" s="303"/>
      <c r="AI93" s="303"/>
      <c r="AJ93" s="303"/>
      <c r="AK93" s="303"/>
      <c r="AL93" s="303"/>
      <c r="AM93" s="303"/>
      <c r="AN93" s="303"/>
      <c r="AO93" s="303"/>
      <c r="AP93" s="303"/>
      <c r="AQ93" s="303"/>
      <c r="AR93" s="303"/>
      <c r="AS93" s="303"/>
      <c r="AT93" s="303"/>
      <c r="AU93" s="303"/>
      <c r="AV93" s="303"/>
      <c r="AW93" s="303"/>
      <c r="AX93" s="303"/>
      <c r="AY93" s="303"/>
      <c r="AZ93" s="303"/>
      <c r="BA93" s="303"/>
      <c r="BB93" s="303"/>
      <c r="BC93" s="303"/>
      <c r="BD93" s="303"/>
      <c r="BE93" s="303"/>
      <c r="BF93" s="303"/>
      <c r="BG93" s="303"/>
      <c r="BH93" s="303"/>
    </row>
    <row r="94" spans="1:60" ht="22.5" outlineLevel="1">
      <c r="A94" s="338">
        <v>83</v>
      </c>
      <c r="B94" s="293"/>
      <c r="C94" s="305" t="s">
        <v>5612</v>
      </c>
      <c r="D94" s="312" t="s">
        <v>640</v>
      </c>
      <c r="E94" s="306">
        <v>1066</v>
      </c>
      <c r="F94" s="297">
        <v>0</v>
      </c>
      <c r="G94" s="298">
        <f t="shared" si="5"/>
        <v>0</v>
      </c>
      <c r="H94" s="299"/>
      <c r="I94" s="300"/>
      <c r="J94" s="301"/>
      <c r="K94" s="300"/>
      <c r="L94" s="300"/>
      <c r="M94" s="300"/>
      <c r="N94" s="300"/>
      <c r="O94" s="300"/>
      <c r="P94" s="300"/>
      <c r="Q94" s="300"/>
      <c r="R94" s="302"/>
      <c r="S94" s="300"/>
      <c r="T94" s="303"/>
      <c r="U94" s="303"/>
      <c r="V94" s="303"/>
      <c r="W94" s="303"/>
      <c r="X94" s="303"/>
      <c r="Y94" s="303"/>
      <c r="Z94" s="303"/>
      <c r="AA94" s="303"/>
      <c r="AB94" s="303"/>
      <c r="AC94" s="303"/>
      <c r="AD94" s="303"/>
      <c r="AE94" s="303"/>
      <c r="AF94" s="303"/>
      <c r="AG94" s="303"/>
      <c r="AH94" s="303"/>
      <c r="AI94" s="303"/>
      <c r="AJ94" s="303"/>
      <c r="AK94" s="303"/>
      <c r="AL94" s="303"/>
      <c r="AM94" s="303"/>
      <c r="AN94" s="303"/>
      <c r="AO94" s="303"/>
      <c r="AP94" s="303"/>
      <c r="AQ94" s="303"/>
      <c r="AR94" s="303"/>
      <c r="AS94" s="303"/>
      <c r="AT94" s="303"/>
      <c r="AU94" s="303"/>
      <c r="AV94" s="303"/>
      <c r="AW94" s="303"/>
      <c r="AX94" s="303"/>
      <c r="AY94" s="303"/>
      <c r="AZ94" s="303"/>
      <c r="BA94" s="303"/>
      <c r="BB94" s="303"/>
      <c r="BC94" s="303"/>
      <c r="BD94" s="303"/>
      <c r="BE94" s="303"/>
      <c r="BF94" s="303"/>
      <c r="BG94" s="303"/>
      <c r="BH94" s="303"/>
    </row>
    <row r="95" spans="1:60" ht="22.5" outlineLevel="1">
      <c r="A95" s="338">
        <v>84</v>
      </c>
      <c r="B95" s="293"/>
      <c r="C95" s="313" t="s">
        <v>5613</v>
      </c>
      <c r="D95" s="314" t="s">
        <v>640</v>
      </c>
      <c r="E95" s="315">
        <v>1096</v>
      </c>
      <c r="F95" s="297">
        <v>0</v>
      </c>
      <c r="G95" s="298">
        <f t="shared" si="5"/>
        <v>0</v>
      </c>
      <c r="H95" s="299"/>
      <c r="I95" s="300"/>
      <c r="J95" s="301"/>
      <c r="K95" s="300"/>
      <c r="L95" s="300"/>
      <c r="M95" s="300"/>
      <c r="N95" s="300"/>
      <c r="O95" s="300"/>
      <c r="P95" s="300"/>
      <c r="Q95" s="300"/>
      <c r="R95" s="302"/>
      <c r="S95" s="300"/>
      <c r="T95" s="303"/>
      <c r="U95" s="303"/>
      <c r="V95" s="303"/>
      <c r="W95" s="303"/>
      <c r="X95" s="303"/>
      <c r="Y95" s="303"/>
      <c r="Z95" s="303"/>
      <c r="AA95" s="303"/>
      <c r="AB95" s="303"/>
      <c r="AC95" s="303"/>
      <c r="AD95" s="303"/>
      <c r="AE95" s="303"/>
      <c r="AF95" s="303"/>
      <c r="AG95" s="303"/>
      <c r="AH95" s="303"/>
      <c r="AI95" s="303"/>
      <c r="AJ95" s="303"/>
      <c r="AK95" s="303"/>
      <c r="AL95" s="303"/>
      <c r="AM95" s="303"/>
      <c r="AN95" s="303"/>
      <c r="AO95" s="303"/>
      <c r="AP95" s="303"/>
      <c r="AQ95" s="303"/>
      <c r="AR95" s="303"/>
      <c r="AS95" s="303"/>
      <c r="AT95" s="303"/>
      <c r="AU95" s="303"/>
      <c r="AV95" s="303"/>
      <c r="AW95" s="303"/>
      <c r="AX95" s="303"/>
      <c r="AY95" s="303"/>
      <c r="AZ95" s="303"/>
      <c r="BA95" s="303"/>
      <c r="BB95" s="303"/>
      <c r="BC95" s="303"/>
      <c r="BD95" s="303"/>
      <c r="BE95" s="303"/>
      <c r="BF95" s="303"/>
      <c r="BG95" s="303"/>
      <c r="BH95" s="303"/>
    </row>
    <row r="96" spans="1:60" ht="22.5" outlineLevel="1">
      <c r="A96" s="338">
        <v>85</v>
      </c>
      <c r="B96" s="293"/>
      <c r="C96" s="313" t="s">
        <v>5614</v>
      </c>
      <c r="D96" s="314" t="s">
        <v>640</v>
      </c>
      <c r="E96" s="315">
        <v>150</v>
      </c>
      <c r="F96" s="297">
        <v>0</v>
      </c>
      <c r="G96" s="298">
        <f t="shared" si="5"/>
        <v>0</v>
      </c>
      <c r="H96" s="299"/>
      <c r="I96" s="300"/>
      <c r="J96" s="301"/>
      <c r="K96" s="300"/>
      <c r="L96" s="300"/>
      <c r="M96" s="300"/>
      <c r="N96" s="300"/>
      <c r="O96" s="300"/>
      <c r="P96" s="300"/>
      <c r="Q96" s="300"/>
      <c r="R96" s="302"/>
      <c r="S96" s="300"/>
      <c r="T96" s="303"/>
      <c r="U96" s="303"/>
      <c r="V96" s="303"/>
      <c r="W96" s="303"/>
      <c r="X96" s="303"/>
      <c r="Y96" s="303"/>
      <c r="Z96" s="303"/>
      <c r="AA96" s="303"/>
      <c r="AB96" s="303"/>
      <c r="AC96" s="303"/>
      <c r="AD96" s="303"/>
      <c r="AE96" s="303"/>
      <c r="AF96" s="303"/>
      <c r="AG96" s="303"/>
      <c r="AH96" s="303"/>
      <c r="AI96" s="303"/>
      <c r="AJ96" s="303"/>
      <c r="AK96" s="303"/>
      <c r="AL96" s="303"/>
      <c r="AM96" s="303"/>
      <c r="AN96" s="303"/>
      <c r="AO96" s="303"/>
      <c r="AP96" s="303"/>
      <c r="AQ96" s="303"/>
      <c r="AR96" s="303"/>
      <c r="AS96" s="303"/>
      <c r="AT96" s="303"/>
      <c r="AU96" s="303"/>
      <c r="AV96" s="303"/>
      <c r="AW96" s="303"/>
      <c r="AX96" s="303"/>
      <c r="AY96" s="303"/>
      <c r="AZ96" s="303"/>
      <c r="BA96" s="303"/>
      <c r="BB96" s="303"/>
      <c r="BC96" s="303"/>
      <c r="BD96" s="303"/>
      <c r="BE96" s="303"/>
      <c r="BF96" s="303"/>
      <c r="BG96" s="303"/>
      <c r="BH96" s="303"/>
    </row>
    <row r="97" spans="1:60" ht="22.5" outlineLevel="1">
      <c r="A97" s="338">
        <v>86</v>
      </c>
      <c r="B97" s="293"/>
      <c r="C97" s="313" t="s">
        <v>5615</v>
      </c>
      <c r="D97" s="314" t="s">
        <v>640</v>
      </c>
      <c r="E97" s="315">
        <v>52</v>
      </c>
      <c r="F97" s="297">
        <v>0</v>
      </c>
      <c r="G97" s="298">
        <f t="shared" si="5"/>
        <v>0</v>
      </c>
      <c r="H97" s="299"/>
      <c r="I97" s="300"/>
      <c r="J97" s="301"/>
      <c r="K97" s="300"/>
      <c r="L97" s="300"/>
      <c r="M97" s="300"/>
      <c r="N97" s="300"/>
      <c r="O97" s="300"/>
      <c r="P97" s="300"/>
      <c r="Q97" s="300"/>
      <c r="R97" s="302"/>
      <c r="S97" s="300"/>
      <c r="T97" s="303"/>
      <c r="U97" s="303"/>
      <c r="V97" s="303"/>
      <c r="W97" s="303"/>
      <c r="X97" s="303"/>
      <c r="Y97" s="303"/>
      <c r="Z97" s="303"/>
      <c r="AA97" s="303"/>
      <c r="AB97" s="303"/>
      <c r="AC97" s="303"/>
      <c r="AD97" s="303"/>
      <c r="AE97" s="303"/>
      <c r="AF97" s="303"/>
      <c r="AG97" s="303"/>
      <c r="AH97" s="303"/>
      <c r="AI97" s="303"/>
      <c r="AJ97" s="303"/>
      <c r="AK97" s="303"/>
      <c r="AL97" s="303"/>
      <c r="AM97" s="303"/>
      <c r="AN97" s="303"/>
      <c r="AO97" s="303"/>
      <c r="AP97" s="303"/>
      <c r="AQ97" s="303"/>
      <c r="AR97" s="303"/>
      <c r="AS97" s="303"/>
      <c r="AT97" s="303"/>
      <c r="AU97" s="303"/>
      <c r="AV97" s="303"/>
      <c r="AW97" s="303"/>
      <c r="AX97" s="303"/>
      <c r="AY97" s="303"/>
      <c r="AZ97" s="303"/>
      <c r="BA97" s="303"/>
      <c r="BB97" s="303"/>
      <c r="BC97" s="303"/>
      <c r="BD97" s="303"/>
      <c r="BE97" s="303"/>
      <c r="BF97" s="303"/>
      <c r="BG97" s="303"/>
      <c r="BH97" s="303"/>
    </row>
    <row r="98" spans="1:60" ht="22.5" outlineLevel="1">
      <c r="A98" s="338">
        <v>87</v>
      </c>
      <c r="B98" s="293"/>
      <c r="C98" s="313" t="s">
        <v>5616</v>
      </c>
      <c r="D98" s="314" t="s">
        <v>640</v>
      </c>
      <c r="E98" s="315">
        <v>90</v>
      </c>
      <c r="F98" s="297">
        <v>0</v>
      </c>
      <c r="G98" s="298">
        <f t="shared" si="5"/>
        <v>0</v>
      </c>
      <c r="H98" s="299"/>
      <c r="I98" s="300"/>
      <c r="J98" s="301"/>
      <c r="K98" s="300"/>
      <c r="L98" s="300"/>
      <c r="M98" s="300"/>
      <c r="N98" s="300"/>
      <c r="O98" s="300"/>
      <c r="P98" s="300"/>
      <c r="Q98" s="300"/>
      <c r="R98" s="302"/>
      <c r="S98" s="300"/>
      <c r="T98" s="303"/>
      <c r="U98" s="303"/>
      <c r="V98" s="303"/>
      <c r="W98" s="303"/>
      <c r="X98" s="303"/>
      <c r="Y98" s="303"/>
      <c r="Z98" s="303"/>
      <c r="AA98" s="303"/>
      <c r="AB98" s="303"/>
      <c r="AC98" s="303"/>
      <c r="AD98" s="303"/>
      <c r="AE98" s="303"/>
      <c r="AF98" s="303"/>
      <c r="AG98" s="303"/>
      <c r="AH98" s="303"/>
      <c r="AI98" s="303"/>
      <c r="AJ98" s="303"/>
      <c r="AK98" s="303"/>
      <c r="AL98" s="303"/>
      <c r="AM98" s="303"/>
      <c r="AN98" s="303"/>
      <c r="AO98" s="303"/>
      <c r="AP98" s="303"/>
      <c r="AQ98" s="303"/>
      <c r="AR98" s="303"/>
      <c r="AS98" s="303"/>
      <c r="AT98" s="303"/>
      <c r="AU98" s="303"/>
      <c r="AV98" s="303"/>
      <c r="AW98" s="303"/>
      <c r="AX98" s="303"/>
      <c r="AY98" s="303"/>
      <c r="AZ98" s="303"/>
      <c r="BA98" s="303"/>
      <c r="BB98" s="303"/>
      <c r="BC98" s="303"/>
      <c r="BD98" s="303"/>
      <c r="BE98" s="303"/>
      <c r="BF98" s="303"/>
      <c r="BG98" s="303"/>
      <c r="BH98" s="303"/>
    </row>
    <row r="99" spans="1:60" ht="22.5" outlineLevel="1">
      <c r="A99" s="338">
        <v>88</v>
      </c>
      <c r="B99" s="293"/>
      <c r="C99" s="313" t="s">
        <v>5617</v>
      </c>
      <c r="D99" s="314" t="s">
        <v>640</v>
      </c>
      <c r="E99" s="315">
        <v>82</v>
      </c>
      <c r="F99" s="297">
        <v>0</v>
      </c>
      <c r="G99" s="298">
        <f t="shared" si="5"/>
        <v>0</v>
      </c>
      <c r="H99" s="299"/>
      <c r="I99" s="300"/>
      <c r="J99" s="301"/>
      <c r="K99" s="300"/>
      <c r="L99" s="300"/>
      <c r="M99" s="300"/>
      <c r="N99" s="300"/>
      <c r="O99" s="300"/>
      <c r="P99" s="300"/>
      <c r="Q99" s="300"/>
      <c r="R99" s="302"/>
      <c r="S99" s="300"/>
      <c r="T99" s="303"/>
      <c r="U99" s="303"/>
      <c r="V99" s="303"/>
      <c r="W99" s="303"/>
      <c r="X99" s="303"/>
      <c r="Y99" s="303"/>
      <c r="Z99" s="303"/>
      <c r="AA99" s="303"/>
      <c r="AB99" s="303"/>
      <c r="AC99" s="303"/>
      <c r="AD99" s="303"/>
      <c r="AE99" s="303"/>
      <c r="AF99" s="303"/>
      <c r="AG99" s="303"/>
      <c r="AH99" s="303"/>
      <c r="AI99" s="303"/>
      <c r="AJ99" s="303"/>
      <c r="AK99" s="303"/>
      <c r="AL99" s="303"/>
      <c r="AM99" s="303"/>
      <c r="AN99" s="303"/>
      <c r="AO99" s="303"/>
      <c r="AP99" s="303"/>
      <c r="AQ99" s="303"/>
      <c r="AR99" s="303"/>
      <c r="AS99" s="303"/>
      <c r="AT99" s="303"/>
      <c r="AU99" s="303"/>
      <c r="AV99" s="303"/>
      <c r="AW99" s="303"/>
      <c r="AX99" s="303"/>
      <c r="AY99" s="303"/>
      <c r="AZ99" s="303"/>
      <c r="BA99" s="303"/>
      <c r="BB99" s="303"/>
      <c r="BC99" s="303"/>
      <c r="BD99" s="303"/>
      <c r="BE99" s="303"/>
      <c r="BF99" s="303"/>
      <c r="BG99" s="303"/>
      <c r="BH99" s="303"/>
    </row>
    <row r="100" spans="1:60" ht="22.5" outlineLevel="1">
      <c r="A100" s="338">
        <v>89</v>
      </c>
      <c r="B100" s="293"/>
      <c r="C100" s="313" t="s">
        <v>5618</v>
      </c>
      <c r="D100" s="314" t="s">
        <v>640</v>
      </c>
      <c r="E100" s="315">
        <v>180</v>
      </c>
      <c r="F100" s="297">
        <v>0</v>
      </c>
      <c r="G100" s="298">
        <f t="shared" si="5"/>
        <v>0</v>
      </c>
      <c r="H100" s="299"/>
      <c r="I100" s="300"/>
      <c r="J100" s="301"/>
      <c r="K100" s="300"/>
      <c r="L100" s="300"/>
      <c r="M100" s="300"/>
      <c r="N100" s="300"/>
      <c r="O100" s="300"/>
      <c r="P100" s="300"/>
      <c r="Q100" s="300"/>
      <c r="R100" s="302"/>
      <c r="S100" s="300"/>
      <c r="T100" s="303"/>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c r="AW100" s="303"/>
      <c r="AX100" s="303"/>
      <c r="AY100" s="303"/>
      <c r="AZ100" s="303"/>
      <c r="BA100" s="303"/>
      <c r="BB100" s="303"/>
      <c r="BC100" s="303"/>
      <c r="BD100" s="303"/>
      <c r="BE100" s="303"/>
      <c r="BF100" s="303"/>
      <c r="BG100" s="303"/>
      <c r="BH100" s="303"/>
    </row>
    <row r="101" spans="1:60" ht="22.5" outlineLevel="1">
      <c r="A101" s="338">
        <v>90</v>
      </c>
      <c r="B101" s="293"/>
      <c r="C101" s="313" t="s">
        <v>5619</v>
      </c>
      <c r="D101" s="314" t="s">
        <v>640</v>
      </c>
      <c r="E101" s="315">
        <v>60</v>
      </c>
      <c r="F101" s="297">
        <v>0</v>
      </c>
      <c r="G101" s="298">
        <f t="shared" si="5"/>
        <v>0</v>
      </c>
      <c r="H101" s="299"/>
      <c r="I101" s="300"/>
      <c r="J101" s="301"/>
      <c r="K101" s="300"/>
      <c r="L101" s="300"/>
      <c r="M101" s="300"/>
      <c r="N101" s="300"/>
      <c r="O101" s="300"/>
      <c r="P101" s="300"/>
      <c r="Q101" s="300"/>
      <c r="R101" s="302"/>
      <c r="S101" s="300"/>
      <c r="T101" s="303"/>
      <c r="U101" s="303"/>
      <c r="V101" s="303"/>
      <c r="W101" s="303"/>
      <c r="X101" s="303"/>
      <c r="Y101" s="303"/>
      <c r="Z101" s="303"/>
      <c r="AA101" s="303"/>
      <c r="AB101" s="303"/>
      <c r="AC101" s="303"/>
      <c r="AD101" s="303"/>
      <c r="AE101" s="303"/>
      <c r="AF101" s="303"/>
      <c r="AG101" s="303"/>
      <c r="AH101" s="303"/>
      <c r="AI101" s="303"/>
      <c r="AJ101" s="303"/>
      <c r="AK101" s="303"/>
      <c r="AL101" s="303"/>
      <c r="AM101" s="303"/>
      <c r="AN101" s="303"/>
      <c r="AO101" s="303"/>
      <c r="AP101" s="303"/>
      <c r="AQ101" s="303"/>
      <c r="AR101" s="303"/>
      <c r="AS101" s="303"/>
      <c r="AT101" s="303"/>
      <c r="AU101" s="303"/>
      <c r="AV101" s="303"/>
      <c r="AW101" s="303"/>
      <c r="AX101" s="303"/>
      <c r="AY101" s="303"/>
      <c r="AZ101" s="303"/>
      <c r="BA101" s="303"/>
      <c r="BB101" s="303"/>
      <c r="BC101" s="303"/>
      <c r="BD101" s="303"/>
      <c r="BE101" s="303"/>
      <c r="BF101" s="303"/>
      <c r="BG101" s="303"/>
      <c r="BH101" s="303"/>
    </row>
    <row r="102" spans="1:60" ht="22.5" outlineLevel="1">
      <c r="A102" s="338">
        <v>91</v>
      </c>
      <c r="B102" s="293"/>
      <c r="C102" s="313" t="s">
        <v>5620</v>
      </c>
      <c r="D102" s="314" t="s">
        <v>640</v>
      </c>
      <c r="E102" s="315">
        <v>96</v>
      </c>
      <c r="F102" s="297">
        <v>0</v>
      </c>
      <c r="G102" s="298">
        <f t="shared" si="5"/>
        <v>0</v>
      </c>
      <c r="H102" s="299"/>
      <c r="I102" s="300"/>
      <c r="J102" s="301"/>
      <c r="K102" s="300"/>
      <c r="L102" s="300"/>
      <c r="M102" s="300"/>
      <c r="N102" s="300"/>
      <c r="O102" s="300"/>
      <c r="P102" s="300"/>
      <c r="Q102" s="300"/>
      <c r="R102" s="302"/>
      <c r="S102" s="300"/>
      <c r="T102" s="303"/>
      <c r="U102" s="303"/>
      <c r="V102" s="303"/>
      <c r="W102" s="303"/>
      <c r="X102" s="303"/>
      <c r="Y102" s="303"/>
      <c r="Z102" s="303"/>
      <c r="AA102" s="303"/>
      <c r="AB102" s="303"/>
      <c r="AC102" s="303"/>
      <c r="AD102" s="303"/>
      <c r="AE102" s="303"/>
      <c r="AF102" s="303"/>
      <c r="AG102" s="303"/>
      <c r="AH102" s="303"/>
      <c r="AI102" s="303"/>
      <c r="AJ102" s="303"/>
      <c r="AK102" s="303"/>
      <c r="AL102" s="303"/>
      <c r="AM102" s="303"/>
      <c r="AN102" s="303"/>
      <c r="AO102" s="303"/>
      <c r="AP102" s="303"/>
      <c r="AQ102" s="303"/>
      <c r="AR102" s="303"/>
      <c r="AS102" s="303"/>
      <c r="AT102" s="303"/>
      <c r="AU102" s="303"/>
      <c r="AV102" s="303"/>
      <c r="AW102" s="303"/>
      <c r="AX102" s="303"/>
      <c r="AY102" s="303"/>
      <c r="AZ102" s="303"/>
      <c r="BA102" s="303"/>
      <c r="BB102" s="303"/>
      <c r="BC102" s="303"/>
      <c r="BD102" s="303"/>
      <c r="BE102" s="303"/>
      <c r="BF102" s="303"/>
      <c r="BG102" s="303"/>
      <c r="BH102" s="303"/>
    </row>
    <row r="103" spans="1:60" ht="22.5" outlineLevel="1">
      <c r="A103" s="338">
        <v>92</v>
      </c>
      <c r="B103" s="293"/>
      <c r="C103" s="313" t="s">
        <v>5621</v>
      </c>
      <c r="D103" s="314" t="s">
        <v>640</v>
      </c>
      <c r="E103" s="315">
        <v>813</v>
      </c>
      <c r="F103" s="297">
        <v>0</v>
      </c>
      <c r="G103" s="342">
        <f t="shared" si="5"/>
        <v>0</v>
      </c>
      <c r="H103" s="299"/>
      <c r="I103" s="300"/>
      <c r="J103" s="301"/>
      <c r="K103" s="300"/>
      <c r="L103" s="300"/>
      <c r="M103" s="300"/>
      <c r="N103" s="300"/>
      <c r="O103" s="300"/>
      <c r="P103" s="300"/>
      <c r="Q103" s="300"/>
      <c r="R103" s="302"/>
      <c r="S103" s="300"/>
      <c r="T103" s="303"/>
      <c r="U103" s="303"/>
      <c r="V103" s="303"/>
      <c r="W103" s="303"/>
      <c r="X103" s="303"/>
      <c r="Y103" s="303"/>
      <c r="Z103" s="303"/>
      <c r="AA103" s="303"/>
      <c r="AB103" s="303"/>
      <c r="AC103" s="303"/>
      <c r="AD103" s="303"/>
      <c r="AE103" s="303"/>
      <c r="AF103" s="303"/>
      <c r="AG103" s="303"/>
      <c r="AH103" s="303"/>
      <c r="AI103" s="303"/>
      <c r="AJ103" s="303"/>
      <c r="AK103" s="303"/>
      <c r="AL103" s="303"/>
      <c r="AM103" s="303"/>
      <c r="AN103" s="303"/>
      <c r="AO103" s="303"/>
      <c r="AP103" s="303"/>
      <c r="AQ103" s="303"/>
      <c r="AR103" s="303"/>
      <c r="AS103" s="303"/>
      <c r="AT103" s="303"/>
      <c r="AU103" s="303"/>
      <c r="AV103" s="303"/>
      <c r="AW103" s="303"/>
      <c r="AX103" s="303"/>
      <c r="AY103" s="303"/>
      <c r="AZ103" s="303"/>
      <c r="BA103" s="303"/>
      <c r="BB103" s="303"/>
      <c r="BC103" s="303"/>
      <c r="BD103" s="303"/>
      <c r="BE103" s="303"/>
      <c r="BF103" s="303"/>
      <c r="BG103" s="303"/>
      <c r="BH103" s="303"/>
    </row>
    <row r="104" spans="1:60" outlineLevel="1">
      <c r="A104" s="338">
        <v>93</v>
      </c>
      <c r="B104" s="293"/>
      <c r="C104" s="343" t="s">
        <v>5622</v>
      </c>
      <c r="D104" s="295" t="s">
        <v>640</v>
      </c>
      <c r="E104" s="296">
        <v>7</v>
      </c>
      <c r="F104" s="297">
        <v>0</v>
      </c>
      <c r="G104" s="298">
        <f t="shared" si="5"/>
        <v>0</v>
      </c>
      <c r="H104" s="299"/>
      <c r="I104" s="300"/>
      <c r="J104" s="301"/>
      <c r="K104" s="300"/>
      <c r="L104" s="300"/>
      <c r="M104" s="300"/>
      <c r="N104" s="300"/>
      <c r="O104" s="300"/>
      <c r="P104" s="300"/>
      <c r="Q104" s="300"/>
      <c r="R104" s="302"/>
      <c r="S104" s="300"/>
      <c r="T104" s="303"/>
      <c r="U104" s="303"/>
      <c r="V104" s="303"/>
      <c r="W104" s="303"/>
      <c r="X104" s="303"/>
      <c r="Y104" s="303"/>
      <c r="Z104" s="303"/>
      <c r="AA104" s="303"/>
      <c r="AB104" s="303"/>
      <c r="AC104" s="303"/>
      <c r="AD104" s="303"/>
      <c r="AE104" s="303"/>
      <c r="AF104" s="303"/>
      <c r="AG104" s="303"/>
      <c r="AH104" s="303"/>
      <c r="AI104" s="303"/>
      <c r="AJ104" s="303"/>
      <c r="AK104" s="303"/>
      <c r="AL104" s="303"/>
      <c r="AM104" s="303"/>
      <c r="AN104" s="303"/>
      <c r="AO104" s="303"/>
      <c r="AP104" s="303"/>
      <c r="AQ104" s="303"/>
      <c r="AR104" s="303"/>
      <c r="AS104" s="303"/>
      <c r="AT104" s="303"/>
      <c r="AU104" s="303"/>
      <c r="AV104" s="303"/>
      <c r="AW104" s="303"/>
      <c r="AX104" s="303"/>
      <c r="AY104" s="303"/>
      <c r="AZ104" s="303"/>
      <c r="BA104" s="303"/>
      <c r="BB104" s="303"/>
      <c r="BC104" s="303"/>
      <c r="BD104" s="303"/>
      <c r="BE104" s="303"/>
      <c r="BF104" s="303"/>
      <c r="BG104" s="303"/>
      <c r="BH104" s="303"/>
    </row>
    <row r="105" spans="1:60" ht="22.5" outlineLevel="1">
      <c r="A105" s="338">
        <v>94</v>
      </c>
      <c r="B105" s="293"/>
      <c r="C105" s="294" t="s">
        <v>5623</v>
      </c>
      <c r="D105" s="295" t="s">
        <v>640</v>
      </c>
      <c r="E105" s="344">
        <v>478</v>
      </c>
      <c r="F105" s="297">
        <v>0</v>
      </c>
      <c r="G105" s="342">
        <f t="shared" si="5"/>
        <v>0</v>
      </c>
      <c r="H105" s="299"/>
      <c r="I105" s="300"/>
      <c r="J105" s="301"/>
      <c r="K105" s="300"/>
      <c r="L105" s="300"/>
      <c r="M105" s="300"/>
      <c r="N105" s="300"/>
      <c r="O105" s="300"/>
      <c r="P105" s="300"/>
      <c r="Q105" s="300"/>
      <c r="R105" s="302"/>
      <c r="S105" s="300"/>
      <c r="T105" s="303"/>
      <c r="U105" s="303"/>
      <c r="V105" s="303"/>
      <c r="W105" s="303"/>
      <c r="X105" s="303"/>
      <c r="Y105" s="303"/>
      <c r="Z105" s="303"/>
      <c r="AA105" s="303"/>
      <c r="AB105" s="303"/>
      <c r="AC105" s="303"/>
      <c r="AD105" s="303"/>
      <c r="AE105" s="303"/>
      <c r="AF105" s="303"/>
      <c r="AG105" s="303"/>
      <c r="AH105" s="303"/>
      <c r="AI105" s="303"/>
      <c r="AJ105" s="303"/>
      <c r="AK105" s="303"/>
      <c r="AL105" s="303"/>
      <c r="AM105" s="303"/>
      <c r="AN105" s="303"/>
      <c r="AO105" s="303"/>
      <c r="AP105" s="303"/>
      <c r="AQ105" s="303"/>
      <c r="AR105" s="303"/>
      <c r="AS105" s="303"/>
      <c r="AT105" s="303"/>
      <c r="AU105" s="303"/>
      <c r="AV105" s="303"/>
      <c r="AW105" s="303"/>
      <c r="AX105" s="303"/>
      <c r="AY105" s="303"/>
      <c r="AZ105" s="303"/>
      <c r="BA105" s="303"/>
      <c r="BB105" s="303"/>
      <c r="BC105" s="303"/>
      <c r="BD105" s="303"/>
      <c r="BE105" s="303"/>
      <c r="BF105" s="303"/>
      <c r="BG105" s="303"/>
      <c r="BH105" s="303"/>
    </row>
    <row r="106" spans="1:60" ht="22.5" outlineLevel="1">
      <c r="A106" s="338">
        <v>95</v>
      </c>
      <c r="B106" s="293"/>
      <c r="C106" s="294" t="s">
        <v>5624</v>
      </c>
      <c r="D106" s="295" t="s">
        <v>640</v>
      </c>
      <c r="E106" s="296">
        <v>476</v>
      </c>
      <c r="F106" s="297">
        <v>0</v>
      </c>
      <c r="G106" s="342">
        <f t="shared" si="5"/>
        <v>0</v>
      </c>
      <c r="H106" s="299"/>
      <c r="I106" s="300"/>
      <c r="J106" s="301"/>
      <c r="K106" s="300"/>
      <c r="L106" s="300"/>
      <c r="M106" s="300"/>
      <c r="N106" s="300"/>
      <c r="O106" s="300"/>
      <c r="P106" s="300"/>
      <c r="Q106" s="300"/>
      <c r="R106" s="302"/>
      <c r="S106" s="300"/>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row>
    <row r="107" spans="1:60" ht="22.5" outlineLevel="1">
      <c r="A107" s="338">
        <v>96</v>
      </c>
      <c r="B107" s="293"/>
      <c r="C107" s="294" t="s">
        <v>5624</v>
      </c>
      <c r="D107" s="295" t="s">
        <v>640</v>
      </c>
      <c r="E107" s="296">
        <v>2</v>
      </c>
      <c r="F107" s="297">
        <v>0</v>
      </c>
      <c r="G107" s="342">
        <f t="shared" si="5"/>
        <v>0</v>
      </c>
      <c r="H107" s="299"/>
      <c r="I107" s="300"/>
      <c r="J107" s="301"/>
      <c r="K107" s="300"/>
      <c r="L107" s="300"/>
      <c r="M107" s="300"/>
      <c r="N107" s="300"/>
      <c r="O107" s="300"/>
      <c r="P107" s="300"/>
      <c r="Q107" s="300"/>
      <c r="R107" s="302"/>
      <c r="S107" s="300"/>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c r="AV107" s="303"/>
      <c r="AW107" s="303"/>
      <c r="AX107" s="303"/>
      <c r="AY107" s="303"/>
      <c r="AZ107" s="303"/>
      <c r="BA107" s="303"/>
      <c r="BB107" s="303"/>
      <c r="BC107" s="303"/>
      <c r="BD107" s="303"/>
      <c r="BE107" s="303"/>
      <c r="BF107" s="303"/>
      <c r="BG107" s="303"/>
      <c r="BH107" s="303"/>
    </row>
    <row r="108" spans="1:60" ht="22.5" outlineLevel="1">
      <c r="A108" s="338">
        <v>97</v>
      </c>
      <c r="B108" s="293"/>
      <c r="C108" s="294" t="s">
        <v>5625</v>
      </c>
      <c r="D108" s="295" t="s">
        <v>640</v>
      </c>
      <c r="E108" s="296">
        <v>4</v>
      </c>
      <c r="F108" s="297">
        <v>0</v>
      </c>
      <c r="G108" s="342">
        <f t="shared" si="5"/>
        <v>0</v>
      </c>
      <c r="H108" s="299"/>
      <c r="I108" s="300"/>
      <c r="J108" s="301"/>
      <c r="K108" s="300"/>
      <c r="L108" s="300"/>
      <c r="M108" s="300"/>
      <c r="N108" s="300"/>
      <c r="O108" s="300"/>
      <c r="P108" s="300"/>
      <c r="Q108" s="300"/>
      <c r="R108" s="302"/>
      <c r="S108" s="300"/>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row>
    <row r="109" spans="1:60" ht="22.5" outlineLevel="1">
      <c r="A109" s="338">
        <v>98</v>
      </c>
      <c r="B109" s="293"/>
      <c r="C109" s="294" t="s">
        <v>5626</v>
      </c>
      <c r="D109" s="295" t="s">
        <v>640</v>
      </c>
      <c r="E109" s="296">
        <v>3</v>
      </c>
      <c r="F109" s="297">
        <v>0</v>
      </c>
      <c r="G109" s="342">
        <f t="shared" si="5"/>
        <v>0</v>
      </c>
      <c r="H109" s="299"/>
      <c r="I109" s="300"/>
      <c r="J109" s="301"/>
      <c r="K109" s="300"/>
      <c r="L109" s="300"/>
      <c r="M109" s="300"/>
      <c r="N109" s="300"/>
      <c r="O109" s="300"/>
      <c r="P109" s="300"/>
      <c r="Q109" s="300"/>
      <c r="R109" s="302"/>
      <c r="S109" s="300"/>
      <c r="T109" s="303"/>
      <c r="U109" s="303"/>
      <c r="V109" s="303"/>
      <c r="W109" s="303"/>
      <c r="X109" s="303"/>
      <c r="Y109" s="303"/>
      <c r="Z109" s="303"/>
      <c r="AA109" s="303"/>
      <c r="AB109" s="303"/>
      <c r="AC109" s="303"/>
      <c r="AD109" s="303"/>
      <c r="AE109" s="303"/>
      <c r="AF109" s="303"/>
      <c r="AG109" s="303"/>
      <c r="AH109" s="303"/>
      <c r="AI109" s="303"/>
      <c r="AJ109" s="303"/>
      <c r="AK109" s="303"/>
      <c r="AL109" s="303"/>
      <c r="AM109" s="303"/>
      <c r="AN109" s="303"/>
      <c r="AO109" s="303"/>
      <c r="AP109" s="303"/>
      <c r="AQ109" s="303"/>
      <c r="AR109" s="303"/>
      <c r="AS109" s="303"/>
      <c r="AT109" s="303"/>
      <c r="AU109" s="303"/>
      <c r="AV109" s="303"/>
      <c r="AW109" s="303"/>
      <c r="AX109" s="303"/>
      <c r="AY109" s="303"/>
      <c r="AZ109" s="303"/>
      <c r="BA109" s="303"/>
      <c r="BB109" s="303"/>
      <c r="BC109" s="303"/>
      <c r="BD109" s="303"/>
      <c r="BE109" s="303"/>
      <c r="BF109" s="303"/>
      <c r="BG109" s="303"/>
      <c r="BH109" s="303"/>
    </row>
    <row r="110" spans="1:60" ht="22.5" outlineLevel="1">
      <c r="A110" s="338">
        <v>99</v>
      </c>
      <c r="B110" s="293"/>
      <c r="C110" s="313" t="s">
        <v>5627</v>
      </c>
      <c r="D110" s="295" t="s">
        <v>640</v>
      </c>
      <c r="E110" s="315">
        <v>15</v>
      </c>
      <c r="F110" s="297">
        <v>0</v>
      </c>
      <c r="G110" s="342">
        <f t="shared" si="5"/>
        <v>0</v>
      </c>
      <c r="H110" s="299"/>
      <c r="I110" s="300"/>
      <c r="J110" s="301"/>
      <c r="K110" s="300"/>
      <c r="L110" s="300"/>
      <c r="M110" s="300"/>
      <c r="N110" s="300"/>
      <c r="O110" s="300"/>
      <c r="P110" s="300"/>
      <c r="Q110" s="300"/>
      <c r="R110" s="302"/>
      <c r="S110" s="300"/>
      <c r="T110" s="303"/>
      <c r="U110" s="303"/>
      <c r="V110" s="303"/>
      <c r="W110" s="303"/>
      <c r="X110" s="303"/>
      <c r="Y110" s="303"/>
      <c r="Z110" s="303"/>
      <c r="AA110" s="303"/>
      <c r="AB110" s="303"/>
      <c r="AC110" s="303"/>
      <c r="AD110" s="303"/>
      <c r="AE110" s="303"/>
      <c r="AF110" s="303"/>
      <c r="AG110" s="303"/>
      <c r="AH110" s="303"/>
      <c r="AI110" s="303"/>
      <c r="AJ110" s="303"/>
      <c r="AK110" s="303"/>
      <c r="AL110" s="303"/>
      <c r="AM110" s="303"/>
      <c r="AN110" s="303"/>
      <c r="AO110" s="303"/>
      <c r="AP110" s="303"/>
      <c r="AQ110" s="303"/>
      <c r="AR110" s="303"/>
      <c r="AS110" s="303"/>
      <c r="AT110" s="303"/>
      <c r="AU110" s="303"/>
      <c r="AV110" s="303"/>
      <c r="AW110" s="303"/>
      <c r="AX110" s="303"/>
      <c r="AY110" s="303"/>
      <c r="AZ110" s="303"/>
      <c r="BA110" s="303"/>
      <c r="BB110" s="303"/>
      <c r="BC110" s="303"/>
      <c r="BD110" s="303"/>
      <c r="BE110" s="303"/>
      <c r="BF110" s="303"/>
      <c r="BG110" s="303"/>
      <c r="BH110" s="303"/>
    </row>
    <row r="111" spans="1:60" ht="22.5" outlineLevel="1">
      <c r="A111" s="338">
        <v>100</v>
      </c>
      <c r="B111" s="293"/>
      <c r="C111" s="313" t="s">
        <v>5628</v>
      </c>
      <c r="D111" s="295" t="s">
        <v>640</v>
      </c>
      <c r="E111" s="345">
        <v>40</v>
      </c>
      <c r="F111" s="297">
        <v>0</v>
      </c>
      <c r="G111" s="342">
        <f t="shared" si="5"/>
        <v>0</v>
      </c>
      <c r="H111" s="299"/>
      <c r="I111" s="300"/>
      <c r="J111" s="301"/>
      <c r="K111" s="300"/>
      <c r="L111" s="300"/>
      <c r="M111" s="300"/>
      <c r="N111" s="300"/>
      <c r="O111" s="300"/>
      <c r="P111" s="300"/>
      <c r="Q111" s="300"/>
      <c r="R111" s="302"/>
      <c r="S111" s="300"/>
      <c r="T111" s="303"/>
      <c r="U111" s="303"/>
      <c r="V111" s="303"/>
      <c r="W111" s="303"/>
      <c r="X111" s="303"/>
      <c r="Y111" s="303"/>
      <c r="Z111" s="303"/>
      <c r="AA111" s="303"/>
      <c r="AB111" s="303"/>
      <c r="AC111" s="303"/>
      <c r="AD111" s="303"/>
      <c r="AE111" s="303"/>
      <c r="AF111" s="303"/>
      <c r="AG111" s="303"/>
      <c r="AH111" s="303"/>
      <c r="AI111" s="303"/>
      <c r="AJ111" s="303"/>
      <c r="AK111" s="303"/>
      <c r="AL111" s="303"/>
      <c r="AM111" s="303"/>
      <c r="AN111" s="303"/>
      <c r="AO111" s="303"/>
      <c r="AP111" s="303"/>
      <c r="AQ111" s="303"/>
      <c r="AR111" s="303"/>
      <c r="AS111" s="303"/>
      <c r="AT111" s="303"/>
      <c r="AU111" s="303"/>
      <c r="AV111" s="303"/>
      <c r="AW111" s="303"/>
      <c r="AX111" s="303"/>
      <c r="AY111" s="303"/>
      <c r="AZ111" s="303"/>
      <c r="BA111" s="303"/>
      <c r="BB111" s="303"/>
      <c r="BC111" s="303"/>
      <c r="BD111" s="303"/>
      <c r="BE111" s="303"/>
      <c r="BF111" s="303"/>
      <c r="BG111" s="303"/>
      <c r="BH111" s="303"/>
    </row>
    <row r="112" spans="1:60" ht="22.5" outlineLevel="1">
      <c r="A112" s="338">
        <v>101</v>
      </c>
      <c r="B112" s="293"/>
      <c r="C112" s="294" t="s">
        <v>5629</v>
      </c>
      <c r="D112" s="295" t="s">
        <v>640</v>
      </c>
      <c r="E112" s="344">
        <v>30</v>
      </c>
      <c r="F112" s="297">
        <v>0</v>
      </c>
      <c r="G112" s="342">
        <f t="shared" si="5"/>
        <v>0</v>
      </c>
      <c r="H112" s="299"/>
      <c r="I112" s="300"/>
      <c r="J112" s="301"/>
      <c r="K112" s="300"/>
      <c r="L112" s="300"/>
      <c r="M112" s="300"/>
      <c r="N112" s="300"/>
      <c r="O112" s="300"/>
      <c r="P112" s="300"/>
      <c r="Q112" s="300"/>
      <c r="R112" s="302"/>
      <c r="S112" s="300"/>
      <c r="T112" s="303"/>
      <c r="U112" s="303"/>
      <c r="V112" s="303"/>
      <c r="W112" s="303"/>
      <c r="X112" s="303"/>
      <c r="Y112" s="303"/>
      <c r="Z112" s="303"/>
      <c r="AA112" s="303"/>
      <c r="AB112" s="303"/>
      <c r="AC112" s="303"/>
      <c r="AD112" s="303"/>
      <c r="AE112" s="303"/>
      <c r="AF112" s="303"/>
      <c r="AG112" s="303"/>
      <c r="AH112" s="303"/>
      <c r="AI112" s="303"/>
      <c r="AJ112" s="303"/>
      <c r="AK112" s="303"/>
      <c r="AL112" s="303"/>
      <c r="AM112" s="303"/>
      <c r="AN112" s="303"/>
      <c r="AO112" s="303"/>
      <c r="AP112" s="303"/>
      <c r="AQ112" s="303"/>
      <c r="AR112" s="303"/>
      <c r="AS112" s="303"/>
      <c r="AT112" s="303"/>
      <c r="AU112" s="303"/>
      <c r="AV112" s="303"/>
      <c r="AW112" s="303"/>
      <c r="AX112" s="303"/>
      <c r="AY112" s="303"/>
      <c r="AZ112" s="303"/>
      <c r="BA112" s="303"/>
      <c r="BB112" s="303"/>
      <c r="BC112" s="303"/>
      <c r="BD112" s="303"/>
      <c r="BE112" s="303"/>
      <c r="BF112" s="303"/>
      <c r="BG112" s="303"/>
      <c r="BH112" s="303"/>
    </row>
    <row r="113" spans="1:60" ht="22.5" outlineLevel="1">
      <c r="A113" s="338">
        <v>102</v>
      </c>
      <c r="B113" s="293"/>
      <c r="C113" s="294" t="s">
        <v>5630</v>
      </c>
      <c r="D113" s="295" t="s">
        <v>640</v>
      </c>
      <c r="E113" s="344">
        <v>7</v>
      </c>
      <c r="F113" s="297">
        <v>0</v>
      </c>
      <c r="G113" s="342">
        <f t="shared" si="5"/>
        <v>0</v>
      </c>
      <c r="H113" s="299"/>
      <c r="I113" s="300"/>
      <c r="J113" s="301"/>
      <c r="K113" s="300"/>
      <c r="L113" s="300"/>
      <c r="M113" s="300"/>
      <c r="N113" s="300"/>
      <c r="O113" s="300"/>
      <c r="P113" s="300"/>
      <c r="Q113" s="300"/>
      <c r="R113" s="302"/>
      <c r="S113" s="300"/>
      <c r="T113" s="303"/>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c r="AV113" s="303"/>
      <c r="AW113" s="303"/>
      <c r="AX113" s="303"/>
      <c r="AY113" s="303"/>
      <c r="AZ113" s="303"/>
      <c r="BA113" s="303"/>
      <c r="BB113" s="303"/>
      <c r="BC113" s="303"/>
      <c r="BD113" s="303"/>
      <c r="BE113" s="303"/>
      <c r="BF113" s="303"/>
      <c r="BG113" s="303"/>
      <c r="BH113" s="303"/>
    </row>
    <row r="114" spans="1:60" ht="22.5" outlineLevel="1">
      <c r="A114" s="338">
        <v>103</v>
      </c>
      <c r="B114" s="293"/>
      <c r="C114" s="294" t="s">
        <v>5631</v>
      </c>
      <c r="D114" s="295" t="s">
        <v>640</v>
      </c>
      <c r="E114" s="315">
        <v>17</v>
      </c>
      <c r="F114" s="297">
        <v>0</v>
      </c>
      <c r="G114" s="342">
        <f t="shared" si="5"/>
        <v>0</v>
      </c>
      <c r="H114" s="299"/>
      <c r="I114" s="300"/>
      <c r="J114" s="301"/>
      <c r="K114" s="300"/>
      <c r="L114" s="300"/>
      <c r="M114" s="300"/>
      <c r="N114" s="300"/>
      <c r="O114" s="300"/>
      <c r="P114" s="300"/>
      <c r="Q114" s="300"/>
      <c r="R114" s="302"/>
      <c r="S114" s="300"/>
      <c r="T114" s="303"/>
      <c r="U114" s="303"/>
      <c r="V114" s="303"/>
      <c r="W114" s="303"/>
      <c r="X114" s="303"/>
      <c r="Y114" s="303"/>
      <c r="Z114" s="303"/>
      <c r="AA114" s="303"/>
      <c r="AB114" s="303"/>
      <c r="AC114" s="303"/>
      <c r="AD114" s="303"/>
      <c r="AE114" s="303"/>
      <c r="AF114" s="303"/>
      <c r="AG114" s="303"/>
      <c r="AH114" s="303"/>
      <c r="AI114" s="303"/>
      <c r="AJ114" s="303"/>
      <c r="AK114" s="303"/>
      <c r="AL114" s="303"/>
      <c r="AM114" s="303"/>
      <c r="AN114" s="303"/>
      <c r="AO114" s="303"/>
      <c r="AP114" s="303"/>
      <c r="AQ114" s="303"/>
      <c r="AR114" s="303"/>
      <c r="AS114" s="303"/>
      <c r="AT114" s="303"/>
      <c r="AU114" s="303"/>
      <c r="AV114" s="303"/>
      <c r="AW114" s="303"/>
      <c r="AX114" s="303"/>
      <c r="AY114" s="303"/>
      <c r="AZ114" s="303"/>
      <c r="BA114" s="303"/>
      <c r="BB114" s="303"/>
      <c r="BC114" s="303"/>
      <c r="BD114" s="303"/>
      <c r="BE114" s="303"/>
      <c r="BF114" s="303"/>
      <c r="BG114" s="303"/>
      <c r="BH114" s="303"/>
    </row>
    <row r="115" spans="1:60" ht="22.5" outlineLevel="1">
      <c r="A115" s="338">
        <v>104</v>
      </c>
      <c r="B115" s="293"/>
      <c r="C115" s="294" t="s">
        <v>5632</v>
      </c>
      <c r="D115" s="295" t="s">
        <v>640</v>
      </c>
      <c r="E115" s="315">
        <v>3</v>
      </c>
      <c r="F115" s="297">
        <v>0</v>
      </c>
      <c r="G115" s="342">
        <f t="shared" si="5"/>
        <v>0</v>
      </c>
      <c r="H115" s="299"/>
      <c r="I115" s="300"/>
      <c r="J115" s="301"/>
      <c r="K115" s="300"/>
      <c r="L115" s="300"/>
      <c r="M115" s="300"/>
      <c r="N115" s="300"/>
      <c r="O115" s="300"/>
      <c r="P115" s="300"/>
      <c r="Q115" s="300"/>
      <c r="R115" s="302"/>
      <c r="S115" s="300"/>
      <c r="T115" s="303"/>
      <c r="U115" s="303"/>
      <c r="V115" s="303"/>
      <c r="W115" s="303"/>
      <c r="X115" s="303"/>
      <c r="Y115" s="303"/>
      <c r="Z115" s="303"/>
      <c r="AA115" s="303"/>
      <c r="AB115" s="303"/>
      <c r="AC115" s="303"/>
      <c r="AD115" s="303"/>
      <c r="AE115" s="303"/>
      <c r="AF115" s="303"/>
      <c r="AG115" s="303"/>
      <c r="AH115" s="303"/>
      <c r="AI115" s="303"/>
      <c r="AJ115" s="303"/>
      <c r="AK115" s="303"/>
      <c r="AL115" s="303"/>
      <c r="AM115" s="303"/>
      <c r="AN115" s="303"/>
      <c r="AO115" s="303"/>
      <c r="AP115" s="303"/>
      <c r="AQ115" s="303"/>
      <c r="AR115" s="303"/>
      <c r="AS115" s="303"/>
      <c r="AT115" s="303"/>
      <c r="AU115" s="303"/>
      <c r="AV115" s="303"/>
      <c r="AW115" s="303"/>
      <c r="AX115" s="303"/>
      <c r="AY115" s="303"/>
      <c r="AZ115" s="303"/>
      <c r="BA115" s="303"/>
      <c r="BB115" s="303"/>
      <c r="BC115" s="303"/>
      <c r="BD115" s="303"/>
      <c r="BE115" s="303"/>
      <c r="BF115" s="303"/>
      <c r="BG115" s="303"/>
      <c r="BH115" s="303"/>
    </row>
    <row r="116" spans="1:60" ht="22.5" outlineLevel="1">
      <c r="A116" s="338">
        <v>105</v>
      </c>
      <c r="B116" s="293"/>
      <c r="C116" s="294" t="s">
        <v>5633</v>
      </c>
      <c r="D116" s="295" t="s">
        <v>640</v>
      </c>
      <c r="E116" s="315">
        <v>1</v>
      </c>
      <c r="F116" s="297">
        <v>0</v>
      </c>
      <c r="G116" s="342">
        <f t="shared" si="5"/>
        <v>0</v>
      </c>
      <c r="H116" s="299"/>
      <c r="I116" s="300"/>
      <c r="J116" s="301"/>
      <c r="K116" s="300"/>
      <c r="L116" s="300"/>
      <c r="M116" s="300"/>
      <c r="N116" s="300"/>
      <c r="O116" s="300"/>
      <c r="P116" s="300"/>
      <c r="Q116" s="300"/>
      <c r="R116" s="302"/>
      <c r="S116" s="300"/>
      <c r="T116" s="303"/>
      <c r="U116" s="303"/>
      <c r="V116" s="303"/>
      <c r="W116" s="303"/>
      <c r="X116" s="303"/>
      <c r="Y116" s="303"/>
      <c r="Z116" s="303"/>
      <c r="AA116" s="303"/>
      <c r="AB116" s="303"/>
      <c r="AC116" s="303"/>
      <c r="AD116" s="303"/>
      <c r="AE116" s="303"/>
      <c r="AF116" s="303"/>
      <c r="AG116" s="303"/>
      <c r="AH116" s="303"/>
      <c r="AI116" s="303"/>
      <c r="AJ116" s="303"/>
      <c r="AK116" s="303"/>
      <c r="AL116" s="303"/>
      <c r="AM116" s="303"/>
      <c r="AN116" s="303"/>
      <c r="AO116" s="303"/>
      <c r="AP116" s="303"/>
      <c r="AQ116" s="303"/>
      <c r="AR116" s="303"/>
      <c r="AS116" s="303"/>
      <c r="AT116" s="303"/>
      <c r="AU116" s="303"/>
      <c r="AV116" s="303"/>
      <c r="AW116" s="303"/>
      <c r="AX116" s="303"/>
      <c r="AY116" s="303"/>
      <c r="AZ116" s="303"/>
      <c r="BA116" s="303"/>
      <c r="BB116" s="303"/>
      <c r="BC116" s="303"/>
      <c r="BD116" s="303"/>
      <c r="BE116" s="303"/>
      <c r="BF116" s="303"/>
      <c r="BG116" s="303"/>
      <c r="BH116" s="303"/>
    </row>
    <row r="117" spans="1:60" ht="22.5" outlineLevel="1">
      <c r="A117" s="338">
        <v>106</v>
      </c>
      <c r="B117" s="293"/>
      <c r="C117" s="294" t="s">
        <v>5634</v>
      </c>
      <c r="D117" s="314" t="s">
        <v>640</v>
      </c>
      <c r="E117" s="315">
        <v>15</v>
      </c>
      <c r="F117" s="297">
        <v>0</v>
      </c>
      <c r="G117" s="342">
        <f t="shared" si="5"/>
        <v>0</v>
      </c>
      <c r="H117" s="299"/>
      <c r="I117" s="300"/>
      <c r="J117" s="301"/>
      <c r="K117" s="300"/>
      <c r="L117" s="300"/>
      <c r="M117" s="300"/>
      <c r="N117" s="300"/>
      <c r="O117" s="300"/>
      <c r="P117" s="300"/>
      <c r="Q117" s="300"/>
      <c r="R117" s="302"/>
      <c r="S117" s="300"/>
      <c r="T117" s="303"/>
      <c r="U117" s="303"/>
      <c r="V117" s="303"/>
      <c r="W117" s="303"/>
      <c r="X117" s="303"/>
      <c r="Y117" s="303"/>
      <c r="Z117" s="303"/>
      <c r="AA117" s="303"/>
      <c r="AB117" s="303"/>
      <c r="AC117" s="303"/>
      <c r="AD117" s="303"/>
      <c r="AE117" s="303"/>
      <c r="AF117" s="303"/>
      <c r="AG117" s="303"/>
      <c r="AH117" s="303"/>
      <c r="AI117" s="303"/>
      <c r="AJ117" s="303"/>
      <c r="AK117" s="303"/>
      <c r="AL117" s="303"/>
      <c r="AM117" s="303"/>
      <c r="AN117" s="303"/>
      <c r="AO117" s="303"/>
      <c r="AP117" s="303"/>
      <c r="AQ117" s="303"/>
      <c r="AR117" s="303"/>
      <c r="AS117" s="303"/>
      <c r="AT117" s="303"/>
      <c r="AU117" s="303"/>
      <c r="AV117" s="303"/>
      <c r="AW117" s="303"/>
      <c r="AX117" s="303"/>
      <c r="AY117" s="303"/>
      <c r="AZ117" s="303"/>
      <c r="BA117" s="303"/>
      <c r="BB117" s="303"/>
      <c r="BC117" s="303"/>
      <c r="BD117" s="303"/>
      <c r="BE117" s="303"/>
      <c r="BF117" s="303"/>
      <c r="BG117" s="303"/>
      <c r="BH117" s="303"/>
    </row>
    <row r="118" spans="1:60" ht="22.5" outlineLevel="1">
      <c r="A118" s="338">
        <v>107</v>
      </c>
      <c r="B118" s="293"/>
      <c r="C118" s="313" t="s">
        <v>5635</v>
      </c>
      <c r="D118" s="314" t="s">
        <v>640</v>
      </c>
      <c r="E118" s="315">
        <v>1</v>
      </c>
      <c r="F118" s="297">
        <v>0</v>
      </c>
      <c r="G118" s="342">
        <f t="shared" si="5"/>
        <v>0</v>
      </c>
      <c r="H118" s="299"/>
      <c r="I118" s="300"/>
      <c r="J118" s="301"/>
      <c r="K118" s="300"/>
      <c r="L118" s="300"/>
      <c r="M118" s="300"/>
      <c r="N118" s="300"/>
      <c r="O118" s="300"/>
      <c r="P118" s="300"/>
      <c r="Q118" s="300"/>
      <c r="R118" s="302"/>
      <c r="S118" s="300"/>
      <c r="T118" s="303"/>
      <c r="U118" s="303"/>
      <c r="V118" s="303"/>
      <c r="W118" s="303"/>
      <c r="X118" s="303"/>
      <c r="Y118" s="303"/>
      <c r="Z118" s="303"/>
      <c r="AA118" s="303"/>
      <c r="AB118" s="303"/>
      <c r="AC118" s="303"/>
      <c r="AD118" s="303"/>
      <c r="AE118" s="303"/>
      <c r="AF118" s="303"/>
      <c r="AG118" s="303"/>
      <c r="AH118" s="303"/>
      <c r="AI118" s="303"/>
      <c r="AJ118" s="303"/>
      <c r="AK118" s="303"/>
      <c r="AL118" s="303"/>
      <c r="AM118" s="303"/>
      <c r="AN118" s="303"/>
      <c r="AO118" s="303"/>
      <c r="AP118" s="303"/>
      <c r="AQ118" s="303"/>
      <c r="AR118" s="303"/>
      <c r="AS118" s="303"/>
      <c r="AT118" s="303"/>
      <c r="AU118" s="303"/>
      <c r="AV118" s="303"/>
      <c r="AW118" s="303"/>
      <c r="AX118" s="303"/>
      <c r="AY118" s="303"/>
      <c r="AZ118" s="303"/>
      <c r="BA118" s="303"/>
      <c r="BB118" s="303"/>
      <c r="BC118" s="303"/>
      <c r="BD118" s="303"/>
      <c r="BE118" s="303"/>
      <c r="BF118" s="303"/>
      <c r="BG118" s="303"/>
      <c r="BH118" s="303"/>
    </row>
    <row r="119" spans="1:60" ht="22.5" outlineLevel="1">
      <c r="A119" s="338">
        <v>108</v>
      </c>
      <c r="B119" s="293"/>
      <c r="C119" s="313" t="s">
        <v>5636</v>
      </c>
      <c r="D119" s="314" t="s">
        <v>640</v>
      </c>
      <c r="E119" s="315">
        <v>2</v>
      </c>
      <c r="F119" s="297">
        <v>0</v>
      </c>
      <c r="G119" s="342">
        <f t="shared" si="5"/>
        <v>0</v>
      </c>
      <c r="H119" s="299"/>
      <c r="I119" s="300"/>
      <c r="J119" s="301"/>
      <c r="K119" s="300"/>
      <c r="L119" s="300"/>
      <c r="M119" s="300"/>
      <c r="N119" s="300"/>
      <c r="O119" s="300"/>
      <c r="P119" s="300"/>
      <c r="Q119" s="300"/>
      <c r="R119" s="302"/>
      <c r="S119" s="300"/>
      <c r="T119" s="303"/>
      <c r="U119" s="303"/>
      <c r="V119" s="303"/>
      <c r="W119" s="303"/>
      <c r="X119" s="303"/>
      <c r="Y119" s="303"/>
      <c r="Z119" s="303"/>
      <c r="AA119" s="303"/>
      <c r="AB119" s="303"/>
      <c r="AC119" s="303"/>
      <c r="AD119" s="303"/>
      <c r="AE119" s="303"/>
      <c r="AF119" s="303"/>
      <c r="AG119" s="303"/>
      <c r="AH119" s="303"/>
      <c r="AI119" s="303"/>
      <c r="AJ119" s="303"/>
      <c r="AK119" s="303"/>
      <c r="AL119" s="303"/>
      <c r="AM119" s="303"/>
      <c r="AN119" s="303"/>
      <c r="AO119" s="303"/>
      <c r="AP119" s="303"/>
      <c r="AQ119" s="303"/>
      <c r="AR119" s="303"/>
      <c r="AS119" s="303"/>
      <c r="AT119" s="303"/>
      <c r="AU119" s="303"/>
      <c r="AV119" s="303"/>
      <c r="AW119" s="303"/>
      <c r="AX119" s="303"/>
      <c r="AY119" s="303"/>
      <c r="AZ119" s="303"/>
      <c r="BA119" s="303"/>
      <c r="BB119" s="303"/>
      <c r="BC119" s="303"/>
      <c r="BD119" s="303"/>
      <c r="BE119" s="303"/>
      <c r="BF119" s="303"/>
      <c r="BG119" s="303"/>
      <c r="BH119" s="303"/>
    </row>
    <row r="120" spans="1:60" outlineLevel="1">
      <c r="A120" s="338">
        <v>109</v>
      </c>
      <c r="B120" s="293"/>
      <c r="C120" s="313" t="s">
        <v>5637</v>
      </c>
      <c r="D120" s="314" t="s">
        <v>640</v>
      </c>
      <c r="E120" s="315">
        <v>1</v>
      </c>
      <c r="F120" s="297">
        <v>0</v>
      </c>
      <c r="G120" s="342">
        <f t="shared" si="5"/>
        <v>0</v>
      </c>
      <c r="H120" s="299"/>
      <c r="I120" s="300"/>
      <c r="J120" s="301"/>
      <c r="K120" s="300"/>
      <c r="L120" s="300"/>
      <c r="M120" s="300"/>
      <c r="N120" s="300"/>
      <c r="O120" s="300"/>
      <c r="P120" s="300"/>
      <c r="Q120" s="300"/>
      <c r="R120" s="302"/>
      <c r="S120" s="300"/>
      <c r="T120" s="303"/>
      <c r="U120" s="303"/>
      <c r="V120" s="303"/>
      <c r="W120" s="303"/>
      <c r="X120" s="303"/>
      <c r="Y120" s="303"/>
      <c r="Z120" s="303"/>
      <c r="AA120" s="303"/>
      <c r="AB120" s="303"/>
      <c r="AC120" s="303"/>
      <c r="AD120" s="303"/>
      <c r="AE120" s="303"/>
      <c r="AF120" s="303"/>
      <c r="AG120" s="303"/>
      <c r="AH120" s="303"/>
      <c r="AI120" s="303"/>
      <c r="AJ120" s="303"/>
      <c r="AK120" s="303"/>
      <c r="AL120" s="303"/>
      <c r="AM120" s="303"/>
      <c r="AN120" s="303"/>
      <c r="AO120" s="303"/>
      <c r="AP120" s="303"/>
      <c r="AQ120" s="303"/>
      <c r="AR120" s="303"/>
      <c r="AS120" s="303"/>
      <c r="AT120" s="303"/>
      <c r="AU120" s="303"/>
      <c r="AV120" s="303"/>
      <c r="AW120" s="303"/>
      <c r="AX120" s="303"/>
      <c r="AY120" s="303"/>
      <c r="AZ120" s="303"/>
      <c r="BA120" s="303"/>
      <c r="BB120" s="303"/>
      <c r="BC120" s="303"/>
      <c r="BD120" s="303"/>
      <c r="BE120" s="303"/>
      <c r="BF120" s="303"/>
      <c r="BG120" s="303"/>
      <c r="BH120" s="303"/>
    </row>
    <row r="121" spans="1:60" ht="22.5" outlineLevel="1">
      <c r="A121" s="338">
        <v>110</v>
      </c>
      <c r="B121" s="293"/>
      <c r="C121" s="313" t="s">
        <v>5638</v>
      </c>
      <c r="D121" s="314" t="s">
        <v>640</v>
      </c>
      <c r="E121" s="315">
        <v>2</v>
      </c>
      <c r="F121" s="297">
        <v>0</v>
      </c>
      <c r="G121" s="342">
        <f t="shared" si="5"/>
        <v>0</v>
      </c>
      <c r="H121" s="299"/>
      <c r="I121" s="300"/>
      <c r="J121" s="301"/>
      <c r="K121" s="300"/>
      <c r="L121" s="300"/>
      <c r="M121" s="300"/>
      <c r="N121" s="300"/>
      <c r="O121" s="300"/>
      <c r="P121" s="300"/>
      <c r="Q121" s="300"/>
      <c r="R121" s="302"/>
      <c r="S121" s="300"/>
      <c r="T121" s="303"/>
      <c r="U121" s="303"/>
      <c r="V121" s="303"/>
      <c r="W121" s="303"/>
      <c r="X121" s="303"/>
      <c r="Y121" s="303"/>
      <c r="Z121" s="303"/>
      <c r="AA121" s="303"/>
      <c r="AB121" s="303"/>
      <c r="AC121" s="303"/>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3"/>
      <c r="AY121" s="303"/>
      <c r="AZ121" s="303"/>
      <c r="BA121" s="303"/>
      <c r="BB121" s="303"/>
      <c r="BC121" s="303"/>
      <c r="BD121" s="303"/>
      <c r="BE121" s="303"/>
      <c r="BF121" s="303"/>
      <c r="BG121" s="303"/>
      <c r="BH121" s="303"/>
    </row>
    <row r="122" spans="1:60" ht="22.5" outlineLevel="1">
      <c r="A122" s="338">
        <v>111</v>
      </c>
      <c r="B122" s="293"/>
      <c r="C122" s="313" t="s">
        <v>5639</v>
      </c>
      <c r="D122" s="314" t="s">
        <v>640</v>
      </c>
      <c r="E122" s="315">
        <v>3</v>
      </c>
      <c r="F122" s="297">
        <v>0</v>
      </c>
      <c r="G122" s="342">
        <f t="shared" si="5"/>
        <v>0</v>
      </c>
      <c r="H122" s="299"/>
      <c r="I122" s="300"/>
      <c r="J122" s="301"/>
      <c r="K122" s="300"/>
      <c r="L122" s="300"/>
      <c r="M122" s="300"/>
      <c r="N122" s="300"/>
      <c r="O122" s="300"/>
      <c r="P122" s="300"/>
      <c r="Q122" s="300"/>
      <c r="R122" s="302"/>
      <c r="S122" s="300"/>
      <c r="T122" s="303"/>
      <c r="U122" s="303"/>
      <c r="V122" s="303"/>
      <c r="W122" s="303"/>
      <c r="X122" s="303"/>
      <c r="Y122" s="303"/>
      <c r="Z122" s="303"/>
      <c r="AA122" s="303"/>
      <c r="AB122" s="303"/>
      <c r="AC122" s="303"/>
      <c r="AD122" s="303"/>
      <c r="AE122" s="303"/>
      <c r="AF122" s="303"/>
      <c r="AG122" s="303"/>
      <c r="AH122" s="303"/>
      <c r="AI122" s="303"/>
      <c r="AJ122" s="303"/>
      <c r="AK122" s="303"/>
      <c r="AL122" s="303"/>
      <c r="AM122" s="303"/>
      <c r="AN122" s="303"/>
      <c r="AO122" s="303"/>
      <c r="AP122" s="303"/>
      <c r="AQ122" s="303"/>
      <c r="AR122" s="303"/>
      <c r="AS122" s="303"/>
      <c r="AT122" s="303"/>
      <c r="AU122" s="303"/>
      <c r="AV122" s="303"/>
      <c r="AW122" s="303"/>
      <c r="AX122" s="303"/>
      <c r="AY122" s="303"/>
      <c r="AZ122" s="303"/>
      <c r="BA122" s="303"/>
      <c r="BB122" s="303"/>
      <c r="BC122" s="303"/>
      <c r="BD122" s="303"/>
      <c r="BE122" s="303"/>
      <c r="BF122" s="303"/>
      <c r="BG122" s="303"/>
      <c r="BH122" s="303"/>
    </row>
    <row r="123" spans="1:60" outlineLevel="1">
      <c r="A123" s="338">
        <v>112</v>
      </c>
      <c r="B123" s="293"/>
      <c r="C123" s="294" t="s">
        <v>5640</v>
      </c>
      <c r="D123" s="295" t="s">
        <v>640</v>
      </c>
      <c r="E123" s="296">
        <v>3</v>
      </c>
      <c r="F123" s="297">
        <v>0</v>
      </c>
      <c r="G123" s="342">
        <f t="shared" si="5"/>
        <v>0</v>
      </c>
      <c r="H123" s="299"/>
      <c r="I123" s="300"/>
      <c r="J123" s="301"/>
      <c r="K123" s="300"/>
      <c r="L123" s="300"/>
      <c r="M123" s="300"/>
      <c r="N123" s="300"/>
      <c r="O123" s="300"/>
      <c r="P123" s="300"/>
      <c r="Q123" s="300"/>
      <c r="R123" s="302"/>
      <c r="S123" s="300"/>
      <c r="T123" s="303"/>
      <c r="U123" s="303"/>
      <c r="V123" s="303"/>
      <c r="W123" s="303"/>
      <c r="X123" s="303"/>
      <c r="Y123" s="303"/>
      <c r="Z123" s="303"/>
      <c r="AA123" s="303"/>
      <c r="AB123" s="303"/>
      <c r="AC123" s="303"/>
      <c r="AD123" s="303"/>
      <c r="AE123" s="303"/>
      <c r="AF123" s="303"/>
      <c r="AG123" s="303"/>
      <c r="AH123" s="303"/>
      <c r="AI123" s="303"/>
      <c r="AJ123" s="303"/>
      <c r="AK123" s="303"/>
      <c r="AL123" s="303"/>
      <c r="AM123" s="303"/>
      <c r="AN123" s="303"/>
      <c r="AO123" s="303"/>
      <c r="AP123" s="303"/>
      <c r="AQ123" s="303"/>
      <c r="AR123" s="303"/>
      <c r="AS123" s="303"/>
      <c r="AT123" s="303"/>
      <c r="AU123" s="303"/>
      <c r="AV123" s="303"/>
      <c r="AW123" s="303"/>
      <c r="AX123" s="303"/>
      <c r="AY123" s="303"/>
      <c r="AZ123" s="303"/>
      <c r="BA123" s="303"/>
      <c r="BB123" s="303"/>
      <c r="BC123" s="303"/>
      <c r="BD123" s="303"/>
      <c r="BE123" s="303"/>
      <c r="BF123" s="303"/>
      <c r="BG123" s="303"/>
      <c r="BH123" s="303"/>
    </row>
    <row r="124" spans="1:60" ht="22.5" outlineLevel="1">
      <c r="A124" s="338">
        <v>113</v>
      </c>
      <c r="B124" s="293"/>
      <c r="C124" s="294" t="s">
        <v>5641</v>
      </c>
      <c r="D124" s="295" t="s">
        <v>640</v>
      </c>
      <c r="E124" s="296">
        <v>1</v>
      </c>
      <c r="F124" s="297">
        <v>0</v>
      </c>
      <c r="G124" s="342">
        <f t="shared" si="5"/>
        <v>0</v>
      </c>
      <c r="H124" s="299"/>
      <c r="I124" s="300"/>
      <c r="J124" s="301"/>
      <c r="K124" s="300"/>
      <c r="L124" s="300"/>
      <c r="M124" s="300"/>
      <c r="N124" s="300"/>
      <c r="O124" s="300"/>
      <c r="P124" s="300"/>
      <c r="Q124" s="300"/>
      <c r="R124" s="302"/>
      <c r="S124" s="300"/>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3"/>
      <c r="AO124" s="303"/>
      <c r="AP124" s="303"/>
      <c r="AQ124" s="303"/>
      <c r="AR124" s="303"/>
      <c r="AS124" s="303"/>
      <c r="AT124" s="303"/>
      <c r="AU124" s="303"/>
      <c r="AV124" s="303"/>
      <c r="AW124" s="303"/>
      <c r="AX124" s="303"/>
      <c r="AY124" s="303"/>
      <c r="AZ124" s="303"/>
      <c r="BA124" s="303"/>
      <c r="BB124" s="303"/>
      <c r="BC124" s="303"/>
      <c r="BD124" s="303"/>
      <c r="BE124" s="303"/>
      <c r="BF124" s="303"/>
      <c r="BG124" s="303"/>
      <c r="BH124" s="303"/>
    </row>
    <row r="125" spans="1:60" ht="33.75" outlineLevel="1">
      <c r="A125" s="338">
        <v>114</v>
      </c>
      <c r="B125" s="293"/>
      <c r="C125" s="346" t="s">
        <v>5642</v>
      </c>
      <c r="D125" s="295" t="s">
        <v>640</v>
      </c>
      <c r="E125" s="296">
        <v>1</v>
      </c>
      <c r="F125" s="297">
        <v>0</v>
      </c>
      <c r="G125" s="298">
        <f t="shared" si="5"/>
        <v>0</v>
      </c>
      <c r="H125" s="299"/>
      <c r="I125" s="300"/>
      <c r="J125" s="301"/>
      <c r="K125" s="300"/>
      <c r="L125" s="300"/>
      <c r="M125" s="300"/>
      <c r="N125" s="300"/>
      <c r="O125" s="300"/>
      <c r="P125" s="300"/>
      <c r="Q125" s="300"/>
      <c r="R125" s="302"/>
      <c r="S125" s="300"/>
      <c r="T125" s="303"/>
      <c r="U125" s="303"/>
      <c r="V125" s="303"/>
      <c r="W125" s="303"/>
      <c r="X125" s="303"/>
      <c r="Y125" s="303"/>
      <c r="Z125" s="303"/>
      <c r="AA125" s="303"/>
      <c r="AB125" s="303"/>
      <c r="AC125" s="303"/>
      <c r="AD125" s="303"/>
      <c r="AE125" s="303"/>
      <c r="AF125" s="303"/>
      <c r="AG125" s="303"/>
      <c r="AH125" s="303"/>
      <c r="AI125" s="303"/>
      <c r="AJ125" s="303"/>
      <c r="AK125" s="303"/>
      <c r="AL125" s="303"/>
      <c r="AM125" s="303"/>
      <c r="AN125" s="303"/>
      <c r="AO125" s="303"/>
      <c r="AP125" s="303"/>
      <c r="AQ125" s="303"/>
      <c r="AR125" s="303"/>
      <c r="AS125" s="303"/>
      <c r="AT125" s="303"/>
      <c r="AU125" s="303"/>
      <c r="AV125" s="303"/>
      <c r="AW125" s="303"/>
      <c r="AX125" s="303"/>
      <c r="AY125" s="303"/>
      <c r="AZ125" s="303"/>
      <c r="BA125" s="303"/>
      <c r="BB125" s="303"/>
      <c r="BC125" s="303"/>
      <c r="BD125" s="303"/>
      <c r="BE125" s="303"/>
      <c r="BF125" s="303"/>
      <c r="BG125" s="303"/>
      <c r="BH125" s="303"/>
    </row>
    <row r="126" spans="1:60" ht="22.5" outlineLevel="1">
      <c r="A126" s="338">
        <v>115</v>
      </c>
      <c r="B126" s="293"/>
      <c r="C126" s="346" t="s">
        <v>5643</v>
      </c>
      <c r="D126" s="295" t="s">
        <v>640</v>
      </c>
      <c r="E126" s="296">
        <v>1</v>
      </c>
      <c r="F126" s="297">
        <v>0</v>
      </c>
      <c r="G126" s="298">
        <f t="shared" si="5"/>
        <v>0</v>
      </c>
      <c r="H126" s="299"/>
      <c r="I126" s="300"/>
      <c r="J126" s="301"/>
      <c r="K126" s="300"/>
      <c r="L126" s="300"/>
      <c r="M126" s="300"/>
      <c r="N126" s="300"/>
      <c r="O126" s="300"/>
      <c r="P126" s="300"/>
      <c r="Q126" s="300"/>
      <c r="R126" s="302"/>
      <c r="S126" s="300"/>
      <c r="T126" s="303"/>
      <c r="U126" s="303"/>
      <c r="V126" s="303"/>
      <c r="W126" s="303"/>
      <c r="X126" s="303"/>
      <c r="Y126" s="303"/>
      <c r="Z126" s="303"/>
      <c r="AA126" s="303"/>
      <c r="AB126" s="303"/>
      <c r="AC126" s="303"/>
      <c r="AD126" s="303"/>
      <c r="AE126" s="303"/>
      <c r="AF126" s="303"/>
      <c r="AG126" s="303"/>
      <c r="AH126" s="303"/>
      <c r="AI126" s="303"/>
      <c r="AJ126" s="303"/>
      <c r="AK126" s="303"/>
      <c r="AL126" s="303"/>
      <c r="AM126" s="303"/>
      <c r="AN126" s="303"/>
      <c r="AO126" s="303"/>
      <c r="AP126" s="303"/>
      <c r="AQ126" s="303"/>
      <c r="AR126" s="303"/>
      <c r="AS126" s="303"/>
      <c r="AT126" s="303"/>
      <c r="AU126" s="303"/>
      <c r="AV126" s="303"/>
      <c r="AW126" s="303"/>
      <c r="AX126" s="303"/>
      <c r="AY126" s="303"/>
      <c r="AZ126" s="303"/>
      <c r="BA126" s="303"/>
      <c r="BB126" s="303"/>
      <c r="BC126" s="303"/>
      <c r="BD126" s="303"/>
      <c r="BE126" s="303"/>
      <c r="BF126" s="303"/>
      <c r="BG126" s="303"/>
      <c r="BH126" s="303"/>
    </row>
    <row r="127" spans="1:60" ht="22.5" outlineLevel="1">
      <c r="A127" s="338">
        <v>116</v>
      </c>
      <c r="B127" s="293"/>
      <c r="C127" s="346" t="s">
        <v>5644</v>
      </c>
      <c r="D127" s="295" t="s">
        <v>640</v>
      </c>
      <c r="E127" s="296">
        <v>3</v>
      </c>
      <c r="F127" s="297">
        <v>0</v>
      </c>
      <c r="G127" s="298">
        <f t="shared" si="5"/>
        <v>0</v>
      </c>
      <c r="H127" s="299"/>
      <c r="I127" s="300"/>
      <c r="J127" s="301"/>
      <c r="K127" s="300"/>
      <c r="L127" s="300"/>
      <c r="M127" s="300"/>
      <c r="N127" s="300"/>
      <c r="O127" s="300"/>
      <c r="P127" s="300"/>
      <c r="Q127" s="300"/>
      <c r="R127" s="302"/>
      <c r="S127" s="300"/>
      <c r="T127" s="303"/>
      <c r="U127" s="303"/>
      <c r="V127" s="303"/>
      <c r="W127" s="303"/>
      <c r="X127" s="303"/>
      <c r="Y127" s="303"/>
      <c r="Z127" s="303"/>
      <c r="AA127" s="303"/>
      <c r="AB127" s="303"/>
      <c r="AC127" s="303"/>
      <c r="AD127" s="303"/>
      <c r="AE127" s="303"/>
      <c r="AF127" s="303"/>
      <c r="AG127" s="303"/>
      <c r="AH127" s="303"/>
      <c r="AI127" s="303"/>
      <c r="AJ127" s="303"/>
      <c r="AK127" s="303"/>
      <c r="AL127" s="303"/>
      <c r="AM127" s="303"/>
      <c r="AN127" s="303"/>
      <c r="AO127" s="303"/>
      <c r="AP127" s="303"/>
      <c r="AQ127" s="303"/>
      <c r="AR127" s="303"/>
      <c r="AS127" s="303"/>
      <c r="AT127" s="303"/>
      <c r="AU127" s="303"/>
      <c r="AV127" s="303"/>
      <c r="AW127" s="303"/>
      <c r="AX127" s="303"/>
      <c r="AY127" s="303"/>
      <c r="AZ127" s="303"/>
      <c r="BA127" s="303"/>
      <c r="BB127" s="303"/>
      <c r="BC127" s="303"/>
      <c r="BD127" s="303"/>
      <c r="BE127" s="303"/>
      <c r="BF127" s="303"/>
      <c r="BG127" s="303"/>
      <c r="BH127" s="303"/>
    </row>
    <row r="128" spans="1:60" ht="22.5" outlineLevel="1">
      <c r="A128" s="338">
        <v>117</v>
      </c>
      <c r="B128" s="293"/>
      <c r="C128" s="346" t="s">
        <v>5645</v>
      </c>
      <c r="D128" s="295" t="s">
        <v>640</v>
      </c>
      <c r="E128" s="296">
        <v>3</v>
      </c>
      <c r="F128" s="297">
        <v>0</v>
      </c>
      <c r="G128" s="298">
        <f t="shared" si="5"/>
        <v>0</v>
      </c>
      <c r="H128" s="299"/>
      <c r="I128" s="300"/>
      <c r="J128" s="301"/>
      <c r="K128" s="300"/>
      <c r="L128" s="300"/>
      <c r="M128" s="300"/>
      <c r="N128" s="300"/>
      <c r="O128" s="300"/>
      <c r="P128" s="300"/>
      <c r="Q128" s="300"/>
      <c r="R128" s="302"/>
      <c r="S128" s="300"/>
      <c r="T128" s="303"/>
      <c r="U128" s="303"/>
      <c r="V128" s="303"/>
      <c r="W128" s="303"/>
      <c r="X128" s="303"/>
      <c r="Y128" s="303"/>
      <c r="Z128" s="303"/>
      <c r="AA128" s="303"/>
      <c r="AB128" s="303"/>
      <c r="AC128" s="303"/>
      <c r="AD128" s="303"/>
      <c r="AE128" s="303"/>
      <c r="AF128" s="303"/>
      <c r="AG128" s="303"/>
      <c r="AH128" s="303"/>
      <c r="AI128" s="303"/>
      <c r="AJ128" s="303"/>
      <c r="AK128" s="303"/>
      <c r="AL128" s="303"/>
      <c r="AM128" s="303"/>
      <c r="AN128" s="303"/>
      <c r="AO128" s="303"/>
      <c r="AP128" s="303"/>
      <c r="AQ128" s="303"/>
      <c r="AR128" s="303"/>
      <c r="AS128" s="303"/>
      <c r="AT128" s="303"/>
      <c r="AU128" s="303"/>
      <c r="AV128" s="303"/>
      <c r="AW128" s="303"/>
      <c r="AX128" s="303"/>
      <c r="AY128" s="303"/>
      <c r="AZ128" s="303"/>
      <c r="BA128" s="303"/>
      <c r="BB128" s="303"/>
      <c r="BC128" s="303"/>
      <c r="BD128" s="303"/>
      <c r="BE128" s="303"/>
      <c r="BF128" s="303"/>
      <c r="BG128" s="303"/>
      <c r="BH128" s="303"/>
    </row>
    <row r="129" spans="1:60" ht="22.5" outlineLevel="1">
      <c r="A129" s="338">
        <v>118</v>
      </c>
      <c r="B129" s="293"/>
      <c r="C129" s="317" t="s">
        <v>5646</v>
      </c>
      <c r="D129" s="325" t="s">
        <v>640</v>
      </c>
      <c r="E129" s="296">
        <v>20</v>
      </c>
      <c r="F129" s="297">
        <v>0</v>
      </c>
      <c r="G129" s="298">
        <f t="shared" si="5"/>
        <v>0</v>
      </c>
      <c r="H129" s="299"/>
      <c r="I129" s="300"/>
      <c r="J129" s="301"/>
      <c r="K129" s="300"/>
      <c r="L129" s="300"/>
      <c r="M129" s="300"/>
      <c r="N129" s="300"/>
      <c r="O129" s="300"/>
      <c r="P129" s="300"/>
      <c r="Q129" s="300"/>
      <c r="R129" s="302"/>
      <c r="S129" s="300"/>
      <c r="T129" s="303"/>
      <c r="U129" s="303"/>
      <c r="V129" s="303"/>
      <c r="W129" s="303"/>
      <c r="X129" s="303"/>
      <c r="Y129" s="303"/>
      <c r="Z129" s="303"/>
      <c r="AA129" s="303"/>
      <c r="AB129" s="303"/>
      <c r="AC129" s="303"/>
      <c r="AD129" s="303"/>
      <c r="AE129" s="303"/>
      <c r="AF129" s="303"/>
      <c r="AG129" s="303"/>
      <c r="AH129" s="303"/>
      <c r="AI129" s="303"/>
      <c r="AJ129" s="303"/>
      <c r="AK129" s="303"/>
      <c r="AL129" s="303"/>
      <c r="AM129" s="303"/>
      <c r="AN129" s="303"/>
      <c r="AO129" s="303"/>
      <c r="AP129" s="303"/>
      <c r="AQ129" s="303"/>
      <c r="AR129" s="303"/>
      <c r="AS129" s="303"/>
      <c r="AT129" s="303"/>
      <c r="AU129" s="303"/>
      <c r="AV129" s="303"/>
      <c r="AW129" s="303"/>
      <c r="AX129" s="303"/>
      <c r="AY129" s="303"/>
      <c r="AZ129" s="303"/>
      <c r="BA129" s="303"/>
      <c r="BB129" s="303"/>
      <c r="BC129" s="303"/>
      <c r="BD129" s="303"/>
      <c r="BE129" s="303"/>
      <c r="BF129" s="303"/>
      <c r="BG129" s="303"/>
      <c r="BH129" s="303"/>
    </row>
    <row r="130" spans="1:60" ht="22.5" outlineLevel="1">
      <c r="A130" s="338">
        <v>119</v>
      </c>
      <c r="B130" s="293"/>
      <c r="C130" s="317" t="s">
        <v>5647</v>
      </c>
      <c r="D130" s="325" t="s">
        <v>640</v>
      </c>
      <c r="E130" s="322">
        <v>22</v>
      </c>
      <c r="F130" s="297">
        <v>0</v>
      </c>
      <c r="G130" s="298">
        <f t="shared" si="5"/>
        <v>0</v>
      </c>
      <c r="H130" s="299"/>
      <c r="I130" s="300"/>
      <c r="J130" s="301"/>
      <c r="K130" s="300"/>
      <c r="L130" s="300"/>
      <c r="M130" s="300"/>
      <c r="N130" s="300"/>
      <c r="O130" s="300"/>
      <c r="P130" s="300"/>
      <c r="Q130" s="300"/>
      <c r="R130" s="302"/>
      <c r="S130" s="300"/>
      <c r="T130" s="303"/>
      <c r="U130" s="303"/>
      <c r="V130" s="303"/>
      <c r="W130" s="303"/>
      <c r="X130" s="303"/>
      <c r="Y130" s="303"/>
      <c r="Z130" s="303"/>
      <c r="AA130" s="303"/>
      <c r="AB130" s="303"/>
      <c r="AC130" s="303"/>
      <c r="AD130" s="303"/>
      <c r="AE130" s="303"/>
      <c r="AF130" s="303"/>
      <c r="AG130" s="303"/>
      <c r="AH130" s="303"/>
      <c r="AI130" s="303"/>
      <c r="AJ130" s="303"/>
      <c r="AK130" s="303"/>
      <c r="AL130" s="303"/>
      <c r="AM130" s="303"/>
      <c r="AN130" s="303"/>
      <c r="AO130" s="303"/>
      <c r="AP130" s="303"/>
      <c r="AQ130" s="303"/>
      <c r="AR130" s="303"/>
      <c r="AS130" s="303"/>
      <c r="AT130" s="303"/>
      <c r="AU130" s="303"/>
      <c r="AV130" s="303"/>
      <c r="AW130" s="303"/>
      <c r="AX130" s="303"/>
      <c r="AY130" s="303"/>
      <c r="AZ130" s="303"/>
      <c r="BA130" s="303"/>
      <c r="BB130" s="303"/>
      <c r="BC130" s="303"/>
      <c r="BD130" s="303"/>
      <c r="BE130" s="303"/>
      <c r="BF130" s="303"/>
      <c r="BG130" s="303"/>
      <c r="BH130" s="303"/>
    </row>
    <row r="131" spans="1:60" ht="22.5" outlineLevel="1">
      <c r="A131" s="338">
        <v>120</v>
      </c>
      <c r="B131" s="293"/>
      <c r="C131" s="317" t="s">
        <v>5648</v>
      </c>
      <c r="D131" s="325" t="s">
        <v>640</v>
      </c>
      <c r="E131" s="322">
        <v>26</v>
      </c>
      <c r="F131" s="297">
        <v>0</v>
      </c>
      <c r="G131" s="298">
        <f t="shared" si="5"/>
        <v>0</v>
      </c>
      <c r="H131" s="299"/>
      <c r="I131" s="300"/>
      <c r="J131" s="301"/>
      <c r="K131" s="300"/>
      <c r="L131" s="300"/>
      <c r="M131" s="300"/>
      <c r="N131" s="300"/>
      <c r="O131" s="300"/>
      <c r="P131" s="300"/>
      <c r="Q131" s="300"/>
      <c r="R131" s="302"/>
      <c r="S131" s="300"/>
      <c r="T131" s="303"/>
      <c r="U131" s="303"/>
      <c r="V131" s="303"/>
      <c r="W131" s="303"/>
      <c r="X131" s="303"/>
      <c r="Y131" s="303"/>
      <c r="Z131" s="303"/>
      <c r="AA131" s="303"/>
      <c r="AB131" s="303"/>
      <c r="AC131" s="303"/>
      <c r="AD131" s="303"/>
      <c r="AE131" s="303"/>
      <c r="AF131" s="303"/>
      <c r="AG131" s="303"/>
      <c r="AH131" s="303"/>
      <c r="AI131" s="303"/>
      <c r="AJ131" s="303"/>
      <c r="AK131" s="303"/>
      <c r="AL131" s="303"/>
      <c r="AM131" s="303"/>
      <c r="AN131" s="303"/>
      <c r="AO131" s="303"/>
      <c r="AP131" s="303"/>
      <c r="AQ131" s="303"/>
      <c r="AR131" s="303"/>
      <c r="AS131" s="303"/>
      <c r="AT131" s="303"/>
      <c r="AU131" s="303"/>
      <c r="AV131" s="303"/>
      <c r="AW131" s="303"/>
      <c r="AX131" s="303"/>
      <c r="AY131" s="303"/>
      <c r="AZ131" s="303"/>
      <c r="BA131" s="303"/>
      <c r="BB131" s="303"/>
      <c r="BC131" s="303"/>
      <c r="BD131" s="303"/>
      <c r="BE131" s="303"/>
      <c r="BF131" s="303"/>
      <c r="BG131" s="303"/>
      <c r="BH131" s="303"/>
    </row>
    <row r="132" spans="1:60" ht="22.5" outlineLevel="1">
      <c r="A132" s="338">
        <v>121</v>
      </c>
      <c r="B132" s="293"/>
      <c r="C132" s="317" t="s">
        <v>5649</v>
      </c>
      <c r="D132" s="325" t="s">
        <v>640</v>
      </c>
      <c r="E132" s="322">
        <v>3</v>
      </c>
      <c r="F132" s="297">
        <v>0</v>
      </c>
      <c r="G132" s="298">
        <f t="shared" si="5"/>
        <v>0</v>
      </c>
      <c r="H132" s="299"/>
      <c r="I132" s="300"/>
      <c r="J132" s="301"/>
      <c r="K132" s="300"/>
      <c r="L132" s="300"/>
      <c r="M132" s="300"/>
      <c r="N132" s="300"/>
      <c r="O132" s="300"/>
      <c r="P132" s="300"/>
      <c r="Q132" s="300"/>
      <c r="R132" s="302"/>
      <c r="S132" s="300"/>
      <c r="T132" s="303"/>
      <c r="U132" s="303"/>
      <c r="V132" s="303"/>
      <c r="W132" s="303"/>
      <c r="X132" s="303"/>
      <c r="Y132" s="303"/>
      <c r="Z132" s="303"/>
      <c r="AA132" s="303"/>
      <c r="AB132" s="303"/>
      <c r="AC132" s="303"/>
      <c r="AD132" s="303"/>
      <c r="AE132" s="303"/>
      <c r="AF132" s="303"/>
      <c r="AG132" s="303"/>
      <c r="AH132" s="303"/>
      <c r="AI132" s="303"/>
      <c r="AJ132" s="303"/>
      <c r="AK132" s="303"/>
      <c r="AL132" s="303"/>
      <c r="AM132" s="303"/>
      <c r="AN132" s="303"/>
      <c r="AO132" s="303"/>
      <c r="AP132" s="303"/>
      <c r="AQ132" s="303"/>
      <c r="AR132" s="303"/>
      <c r="AS132" s="303"/>
      <c r="AT132" s="303"/>
      <c r="AU132" s="303"/>
      <c r="AV132" s="303"/>
      <c r="AW132" s="303"/>
      <c r="AX132" s="303"/>
      <c r="AY132" s="303"/>
      <c r="AZ132" s="303"/>
      <c r="BA132" s="303"/>
      <c r="BB132" s="303"/>
      <c r="BC132" s="303"/>
      <c r="BD132" s="303"/>
      <c r="BE132" s="303"/>
      <c r="BF132" s="303"/>
      <c r="BG132" s="303"/>
      <c r="BH132" s="303"/>
    </row>
    <row r="133" spans="1:60" ht="22.5" outlineLevel="1">
      <c r="A133" s="338">
        <v>122</v>
      </c>
      <c r="B133" s="293"/>
      <c r="C133" s="317" t="s">
        <v>5650</v>
      </c>
      <c r="D133" s="325" t="s">
        <v>640</v>
      </c>
      <c r="E133" s="322">
        <v>3</v>
      </c>
      <c r="F133" s="297">
        <v>0</v>
      </c>
      <c r="G133" s="298">
        <f t="shared" si="5"/>
        <v>0</v>
      </c>
      <c r="H133" s="299"/>
      <c r="I133" s="300"/>
      <c r="J133" s="301"/>
      <c r="K133" s="300"/>
      <c r="L133" s="300"/>
      <c r="M133" s="300"/>
      <c r="N133" s="300"/>
      <c r="O133" s="300"/>
      <c r="P133" s="300"/>
      <c r="Q133" s="300"/>
      <c r="R133" s="302"/>
      <c r="S133" s="300"/>
      <c r="T133" s="303"/>
      <c r="U133" s="303"/>
      <c r="V133" s="303"/>
      <c r="W133" s="303"/>
      <c r="X133" s="303"/>
      <c r="Y133" s="303"/>
      <c r="Z133" s="303"/>
      <c r="AA133" s="303"/>
      <c r="AB133" s="303"/>
      <c r="AC133" s="303"/>
      <c r="AD133" s="303"/>
      <c r="AE133" s="303"/>
      <c r="AF133" s="303"/>
      <c r="AG133" s="303"/>
      <c r="AH133" s="303"/>
      <c r="AI133" s="303"/>
      <c r="AJ133" s="303"/>
      <c r="AK133" s="303"/>
      <c r="AL133" s="303"/>
      <c r="AM133" s="303"/>
      <c r="AN133" s="303"/>
      <c r="AO133" s="303"/>
      <c r="AP133" s="303"/>
      <c r="AQ133" s="303"/>
      <c r="AR133" s="303"/>
      <c r="AS133" s="303"/>
      <c r="AT133" s="303"/>
      <c r="AU133" s="303"/>
      <c r="AV133" s="303"/>
      <c r="AW133" s="303"/>
      <c r="AX133" s="303"/>
      <c r="AY133" s="303"/>
      <c r="AZ133" s="303"/>
      <c r="BA133" s="303"/>
      <c r="BB133" s="303"/>
      <c r="BC133" s="303"/>
      <c r="BD133" s="303"/>
      <c r="BE133" s="303"/>
      <c r="BF133" s="303"/>
      <c r="BG133" s="303"/>
      <c r="BH133" s="303"/>
    </row>
    <row r="134" spans="1:60" ht="22.5" outlineLevel="1">
      <c r="A134" s="338">
        <v>123</v>
      </c>
      <c r="B134" s="293"/>
      <c r="C134" s="317" t="s">
        <v>5651</v>
      </c>
      <c r="D134" s="325" t="s">
        <v>640</v>
      </c>
      <c r="E134" s="322">
        <v>2</v>
      </c>
      <c r="F134" s="297">
        <v>0</v>
      </c>
      <c r="G134" s="298">
        <f t="shared" ref="G134:G151" si="6">ROUND(E134*F134,2)</f>
        <v>0</v>
      </c>
      <c r="H134" s="299"/>
      <c r="I134" s="300"/>
      <c r="J134" s="301"/>
      <c r="K134" s="300"/>
      <c r="L134" s="300"/>
      <c r="M134" s="300"/>
      <c r="N134" s="300"/>
      <c r="O134" s="300"/>
      <c r="P134" s="300"/>
      <c r="Q134" s="300"/>
      <c r="R134" s="302"/>
      <c r="S134" s="300"/>
      <c r="T134" s="303"/>
      <c r="U134" s="303"/>
      <c r="V134" s="303"/>
      <c r="W134" s="303"/>
      <c r="X134" s="303"/>
      <c r="Y134" s="303"/>
      <c r="Z134" s="303"/>
      <c r="AA134" s="303"/>
      <c r="AB134" s="303"/>
      <c r="AC134" s="303"/>
      <c r="AD134" s="303"/>
      <c r="AE134" s="303"/>
      <c r="AF134" s="303"/>
      <c r="AG134" s="303"/>
      <c r="AH134" s="303"/>
      <c r="AI134" s="303"/>
      <c r="AJ134" s="303"/>
      <c r="AK134" s="303"/>
      <c r="AL134" s="303"/>
      <c r="AM134" s="303"/>
      <c r="AN134" s="303"/>
      <c r="AO134" s="303"/>
      <c r="AP134" s="303"/>
      <c r="AQ134" s="303"/>
      <c r="AR134" s="303"/>
      <c r="AS134" s="303"/>
      <c r="AT134" s="303"/>
      <c r="AU134" s="303"/>
      <c r="AV134" s="303"/>
      <c r="AW134" s="303"/>
      <c r="AX134" s="303"/>
      <c r="AY134" s="303"/>
      <c r="AZ134" s="303"/>
      <c r="BA134" s="303"/>
      <c r="BB134" s="303"/>
      <c r="BC134" s="303"/>
      <c r="BD134" s="303"/>
      <c r="BE134" s="303"/>
      <c r="BF134" s="303"/>
      <c r="BG134" s="303"/>
      <c r="BH134" s="303"/>
    </row>
    <row r="135" spans="1:60" ht="22.5" outlineLevel="1">
      <c r="A135" s="338">
        <v>124</v>
      </c>
      <c r="B135" s="293"/>
      <c r="C135" s="317" t="s">
        <v>5652</v>
      </c>
      <c r="D135" s="325" t="s">
        <v>640</v>
      </c>
      <c r="E135" s="322">
        <v>2</v>
      </c>
      <c r="F135" s="297">
        <v>0</v>
      </c>
      <c r="G135" s="298">
        <f t="shared" si="6"/>
        <v>0</v>
      </c>
      <c r="H135" s="299"/>
      <c r="I135" s="300"/>
      <c r="J135" s="301"/>
      <c r="K135" s="300"/>
      <c r="L135" s="300"/>
      <c r="M135" s="300"/>
      <c r="N135" s="300"/>
      <c r="O135" s="300"/>
      <c r="P135" s="300"/>
      <c r="Q135" s="300"/>
      <c r="R135" s="302"/>
      <c r="S135" s="300"/>
      <c r="T135" s="303"/>
      <c r="U135" s="303"/>
      <c r="V135" s="303"/>
      <c r="W135" s="303"/>
      <c r="X135" s="303"/>
      <c r="Y135" s="303"/>
      <c r="Z135" s="303"/>
      <c r="AA135" s="303"/>
      <c r="AB135" s="303"/>
      <c r="AC135" s="303"/>
      <c r="AD135" s="303"/>
      <c r="AE135" s="303"/>
      <c r="AF135" s="303"/>
      <c r="AG135" s="303"/>
      <c r="AH135" s="303"/>
      <c r="AI135" s="303"/>
      <c r="AJ135" s="303"/>
      <c r="AK135" s="303"/>
      <c r="AL135" s="303"/>
      <c r="AM135" s="303"/>
      <c r="AN135" s="303"/>
      <c r="AO135" s="303"/>
      <c r="AP135" s="303"/>
      <c r="AQ135" s="303"/>
      <c r="AR135" s="303"/>
      <c r="AS135" s="303"/>
      <c r="AT135" s="303"/>
      <c r="AU135" s="303"/>
      <c r="AV135" s="303"/>
      <c r="AW135" s="303"/>
      <c r="AX135" s="303"/>
      <c r="AY135" s="303"/>
      <c r="AZ135" s="303"/>
      <c r="BA135" s="303"/>
      <c r="BB135" s="303"/>
      <c r="BC135" s="303"/>
      <c r="BD135" s="303"/>
      <c r="BE135" s="303"/>
      <c r="BF135" s="303"/>
      <c r="BG135" s="303"/>
      <c r="BH135" s="303"/>
    </row>
    <row r="136" spans="1:60" ht="33.75" outlineLevel="1">
      <c r="A136" s="338">
        <v>125</v>
      </c>
      <c r="B136" s="293"/>
      <c r="C136" s="319" t="s">
        <v>5653</v>
      </c>
      <c r="D136" s="325" t="s">
        <v>5522</v>
      </c>
      <c r="E136" s="322">
        <v>7.8</v>
      </c>
      <c r="F136" s="297">
        <v>0</v>
      </c>
      <c r="G136" s="298">
        <f t="shared" si="6"/>
        <v>0</v>
      </c>
      <c r="H136" s="299"/>
      <c r="I136" s="300"/>
      <c r="J136" s="301"/>
      <c r="K136" s="300"/>
      <c r="L136" s="300"/>
      <c r="M136" s="300"/>
      <c r="N136" s="300"/>
      <c r="O136" s="300"/>
      <c r="P136" s="300"/>
      <c r="Q136" s="300"/>
      <c r="R136" s="302"/>
      <c r="S136" s="300"/>
      <c r="T136" s="303"/>
      <c r="U136" s="303"/>
      <c r="V136" s="303"/>
      <c r="W136" s="303"/>
      <c r="X136" s="303"/>
      <c r="Y136" s="303"/>
      <c r="Z136" s="303"/>
      <c r="AA136" s="303"/>
      <c r="AB136" s="303"/>
      <c r="AC136" s="303"/>
      <c r="AD136" s="303"/>
      <c r="AE136" s="303"/>
      <c r="AF136" s="303"/>
      <c r="AG136" s="303"/>
      <c r="AH136" s="303"/>
      <c r="AI136" s="303"/>
      <c r="AJ136" s="303"/>
      <c r="AK136" s="303"/>
      <c r="AL136" s="303"/>
      <c r="AM136" s="303"/>
      <c r="AN136" s="303"/>
      <c r="AO136" s="303"/>
      <c r="AP136" s="303"/>
      <c r="AQ136" s="303"/>
      <c r="AR136" s="303"/>
      <c r="AS136" s="303"/>
      <c r="AT136" s="303"/>
      <c r="AU136" s="303"/>
      <c r="AV136" s="303"/>
      <c r="AW136" s="303"/>
      <c r="AX136" s="303"/>
      <c r="AY136" s="303"/>
      <c r="AZ136" s="303"/>
      <c r="BA136" s="303"/>
      <c r="BB136" s="303"/>
      <c r="BC136" s="303"/>
      <c r="BD136" s="303"/>
      <c r="BE136" s="303"/>
      <c r="BF136" s="303"/>
      <c r="BG136" s="303"/>
      <c r="BH136" s="303"/>
    </row>
    <row r="137" spans="1:60" ht="33.75" outlineLevel="1">
      <c r="A137" s="338">
        <v>126</v>
      </c>
      <c r="B137" s="293"/>
      <c r="C137" s="319" t="s">
        <v>5654</v>
      </c>
      <c r="D137" s="325" t="s">
        <v>5522</v>
      </c>
      <c r="E137" s="322">
        <v>8.6999999999999993</v>
      </c>
      <c r="F137" s="297">
        <v>0</v>
      </c>
      <c r="G137" s="298">
        <f t="shared" si="6"/>
        <v>0</v>
      </c>
      <c r="H137" s="299"/>
      <c r="I137" s="300"/>
      <c r="J137" s="301"/>
      <c r="K137" s="300"/>
      <c r="L137" s="300"/>
      <c r="M137" s="300"/>
      <c r="N137" s="300"/>
      <c r="O137" s="300"/>
      <c r="P137" s="300"/>
      <c r="Q137" s="300"/>
      <c r="R137" s="302"/>
      <c r="S137" s="300"/>
      <c r="T137" s="303"/>
      <c r="U137" s="303"/>
      <c r="V137" s="303"/>
      <c r="W137" s="303"/>
      <c r="X137" s="303"/>
      <c r="Y137" s="303"/>
      <c r="Z137" s="303"/>
      <c r="AA137" s="303"/>
      <c r="AB137" s="303"/>
      <c r="AC137" s="303"/>
      <c r="AD137" s="303"/>
      <c r="AE137" s="303"/>
      <c r="AF137" s="303"/>
      <c r="AG137" s="303"/>
      <c r="AH137" s="303"/>
      <c r="AI137" s="303"/>
      <c r="AJ137" s="303"/>
      <c r="AK137" s="303"/>
      <c r="AL137" s="303"/>
      <c r="AM137" s="303"/>
      <c r="AN137" s="303"/>
      <c r="AO137" s="303"/>
      <c r="AP137" s="303"/>
      <c r="AQ137" s="303"/>
      <c r="AR137" s="303"/>
      <c r="AS137" s="303"/>
      <c r="AT137" s="303"/>
      <c r="AU137" s="303"/>
      <c r="AV137" s="303"/>
      <c r="AW137" s="303"/>
      <c r="AX137" s="303"/>
      <c r="AY137" s="303"/>
      <c r="AZ137" s="303"/>
      <c r="BA137" s="303"/>
      <c r="BB137" s="303"/>
      <c r="BC137" s="303"/>
      <c r="BD137" s="303"/>
      <c r="BE137" s="303"/>
      <c r="BF137" s="303"/>
      <c r="BG137" s="303"/>
      <c r="BH137" s="303"/>
    </row>
    <row r="138" spans="1:60" ht="33.75" outlineLevel="1">
      <c r="A138" s="338">
        <v>127</v>
      </c>
      <c r="B138" s="293"/>
      <c r="C138" s="319" t="s">
        <v>5563</v>
      </c>
      <c r="D138" s="325" t="s">
        <v>5522</v>
      </c>
      <c r="E138" s="322">
        <v>2</v>
      </c>
      <c r="F138" s="297">
        <v>0</v>
      </c>
      <c r="G138" s="298">
        <f t="shared" si="6"/>
        <v>0</v>
      </c>
      <c r="H138" s="299"/>
      <c r="I138" s="300"/>
      <c r="J138" s="301"/>
      <c r="K138" s="300"/>
      <c r="L138" s="300"/>
      <c r="M138" s="300"/>
      <c r="N138" s="300"/>
      <c r="O138" s="300"/>
      <c r="P138" s="300"/>
      <c r="Q138" s="300"/>
      <c r="R138" s="302"/>
      <c r="S138" s="300"/>
      <c r="T138" s="303"/>
      <c r="U138" s="303"/>
      <c r="V138" s="303"/>
      <c r="W138" s="303"/>
      <c r="X138" s="303"/>
      <c r="Y138" s="303"/>
      <c r="Z138" s="303"/>
      <c r="AA138" s="303"/>
      <c r="AB138" s="303"/>
      <c r="AC138" s="303"/>
      <c r="AD138" s="303"/>
      <c r="AE138" s="303"/>
      <c r="AF138" s="303"/>
      <c r="AG138" s="303"/>
      <c r="AH138" s="303"/>
      <c r="AI138" s="303"/>
      <c r="AJ138" s="303"/>
      <c r="AK138" s="303"/>
      <c r="AL138" s="303"/>
      <c r="AM138" s="303"/>
      <c r="AN138" s="303"/>
      <c r="AO138" s="303"/>
      <c r="AP138" s="303"/>
      <c r="AQ138" s="303"/>
      <c r="AR138" s="303"/>
      <c r="AS138" s="303"/>
      <c r="AT138" s="303"/>
      <c r="AU138" s="303"/>
      <c r="AV138" s="303"/>
      <c r="AW138" s="303"/>
      <c r="AX138" s="303"/>
      <c r="AY138" s="303"/>
      <c r="AZ138" s="303"/>
      <c r="BA138" s="303"/>
      <c r="BB138" s="303"/>
      <c r="BC138" s="303"/>
      <c r="BD138" s="303"/>
      <c r="BE138" s="303"/>
      <c r="BF138" s="303"/>
      <c r="BG138" s="303"/>
      <c r="BH138" s="303"/>
    </row>
    <row r="139" spans="1:60" ht="33.75" outlineLevel="1">
      <c r="A139" s="338">
        <v>128</v>
      </c>
      <c r="B139" s="293"/>
      <c r="C139" s="317" t="s">
        <v>5655</v>
      </c>
      <c r="D139" s="325" t="s">
        <v>5522</v>
      </c>
      <c r="E139" s="296">
        <v>599</v>
      </c>
      <c r="F139" s="297">
        <v>0</v>
      </c>
      <c r="G139" s="298">
        <f t="shared" si="6"/>
        <v>0</v>
      </c>
      <c r="H139" s="299"/>
      <c r="I139" s="300"/>
      <c r="J139" s="301"/>
      <c r="K139" s="300"/>
      <c r="L139" s="300"/>
      <c r="M139" s="300"/>
      <c r="N139" s="300"/>
      <c r="O139" s="300"/>
      <c r="P139" s="300"/>
      <c r="Q139" s="300"/>
      <c r="R139" s="302"/>
      <c r="S139" s="300"/>
      <c r="T139" s="303"/>
      <c r="U139" s="303"/>
      <c r="V139" s="303"/>
      <c r="W139" s="303"/>
      <c r="X139" s="303"/>
      <c r="Y139" s="303"/>
      <c r="Z139" s="303"/>
      <c r="AA139" s="303"/>
      <c r="AB139" s="303"/>
      <c r="AC139" s="303"/>
      <c r="AD139" s="303"/>
      <c r="AE139" s="303"/>
      <c r="AF139" s="303"/>
      <c r="AG139" s="303"/>
      <c r="AH139" s="303"/>
      <c r="AI139" s="303"/>
      <c r="AJ139" s="303"/>
      <c r="AK139" s="303"/>
      <c r="AL139" s="303"/>
      <c r="AM139" s="303"/>
      <c r="AN139" s="303"/>
      <c r="AO139" s="303"/>
      <c r="AP139" s="303"/>
      <c r="AQ139" s="303"/>
      <c r="AR139" s="303"/>
      <c r="AS139" s="303"/>
      <c r="AT139" s="303"/>
      <c r="AU139" s="303"/>
      <c r="AV139" s="303"/>
      <c r="AW139" s="303"/>
      <c r="AX139" s="303"/>
      <c r="AY139" s="303"/>
      <c r="AZ139" s="303"/>
      <c r="BA139" s="303"/>
      <c r="BB139" s="303"/>
      <c r="BC139" s="303"/>
      <c r="BD139" s="303"/>
      <c r="BE139" s="303"/>
      <c r="BF139" s="303"/>
      <c r="BG139" s="303"/>
      <c r="BH139" s="303"/>
    </row>
    <row r="140" spans="1:60" ht="22.5" outlineLevel="1">
      <c r="A140" s="338">
        <v>129</v>
      </c>
      <c r="B140" s="293"/>
      <c r="C140" s="317" t="s">
        <v>5656</v>
      </c>
      <c r="D140" s="321" t="s">
        <v>640</v>
      </c>
      <c r="E140" s="324">
        <v>1</v>
      </c>
      <c r="F140" s="297">
        <v>0</v>
      </c>
      <c r="G140" s="298">
        <f t="shared" si="6"/>
        <v>0</v>
      </c>
      <c r="H140" s="299"/>
      <c r="I140" s="300"/>
      <c r="J140" s="301"/>
      <c r="K140" s="300"/>
      <c r="L140" s="300"/>
      <c r="M140" s="300"/>
      <c r="N140" s="300"/>
      <c r="O140" s="300"/>
      <c r="P140" s="300"/>
      <c r="Q140" s="300"/>
      <c r="R140" s="302"/>
      <c r="S140" s="300"/>
      <c r="T140" s="303"/>
      <c r="U140" s="303"/>
      <c r="V140" s="303"/>
      <c r="W140" s="303"/>
      <c r="X140" s="303"/>
      <c r="Y140" s="303"/>
      <c r="Z140" s="303"/>
      <c r="AA140" s="303"/>
      <c r="AB140" s="303"/>
      <c r="AC140" s="303"/>
      <c r="AD140" s="303"/>
      <c r="AE140" s="303"/>
      <c r="AF140" s="303"/>
      <c r="AG140" s="303"/>
      <c r="AH140" s="303"/>
      <c r="AI140" s="303"/>
      <c r="AJ140" s="303"/>
      <c r="AK140" s="303"/>
      <c r="AL140" s="303"/>
      <c r="AM140" s="303"/>
      <c r="AN140" s="303"/>
      <c r="AO140" s="303"/>
      <c r="AP140" s="303"/>
      <c r="AQ140" s="303"/>
      <c r="AR140" s="303"/>
      <c r="AS140" s="303"/>
      <c r="AT140" s="303"/>
      <c r="AU140" s="303"/>
      <c r="AV140" s="303"/>
      <c r="AW140" s="303"/>
      <c r="AX140" s="303"/>
      <c r="AY140" s="303"/>
      <c r="AZ140" s="303"/>
      <c r="BA140" s="303"/>
      <c r="BB140" s="303"/>
      <c r="BC140" s="303"/>
      <c r="BD140" s="303"/>
      <c r="BE140" s="303"/>
      <c r="BF140" s="303"/>
      <c r="BG140" s="303"/>
      <c r="BH140" s="303"/>
    </row>
    <row r="141" spans="1:60" ht="22.5" outlineLevel="1">
      <c r="A141" s="338">
        <v>130</v>
      </c>
      <c r="B141" s="293"/>
      <c r="C141" s="317" t="s">
        <v>5657</v>
      </c>
      <c r="D141" s="321" t="s">
        <v>640</v>
      </c>
      <c r="E141" s="324">
        <v>1</v>
      </c>
      <c r="F141" s="297">
        <v>0</v>
      </c>
      <c r="G141" s="298">
        <f t="shared" si="6"/>
        <v>0</v>
      </c>
      <c r="H141" s="299"/>
      <c r="I141" s="300"/>
      <c r="J141" s="301"/>
      <c r="K141" s="300"/>
      <c r="L141" s="300"/>
      <c r="M141" s="300"/>
      <c r="N141" s="300"/>
      <c r="O141" s="300"/>
      <c r="P141" s="300"/>
      <c r="Q141" s="300"/>
      <c r="R141" s="302"/>
      <c r="S141" s="300"/>
      <c r="T141" s="303"/>
      <c r="U141" s="303"/>
      <c r="V141" s="303"/>
      <c r="W141" s="303"/>
      <c r="X141" s="303"/>
      <c r="Y141" s="303"/>
      <c r="Z141" s="303"/>
      <c r="AA141" s="303"/>
      <c r="AB141" s="303"/>
      <c r="AC141" s="303"/>
      <c r="AD141" s="303"/>
      <c r="AE141" s="303"/>
      <c r="AF141" s="303"/>
      <c r="AG141" s="303"/>
      <c r="AH141" s="303"/>
      <c r="AI141" s="303"/>
      <c r="AJ141" s="303"/>
      <c r="AK141" s="303"/>
      <c r="AL141" s="303"/>
      <c r="AM141" s="303"/>
      <c r="AN141" s="303"/>
      <c r="AO141" s="303"/>
      <c r="AP141" s="303"/>
      <c r="AQ141" s="303"/>
      <c r="AR141" s="303"/>
      <c r="AS141" s="303"/>
      <c r="AT141" s="303"/>
      <c r="AU141" s="303"/>
      <c r="AV141" s="303"/>
      <c r="AW141" s="303"/>
      <c r="AX141" s="303"/>
      <c r="AY141" s="303"/>
      <c r="AZ141" s="303"/>
      <c r="BA141" s="303"/>
      <c r="BB141" s="303"/>
      <c r="BC141" s="303"/>
      <c r="BD141" s="303"/>
      <c r="BE141" s="303"/>
      <c r="BF141" s="303"/>
      <c r="BG141" s="303"/>
      <c r="BH141" s="303"/>
    </row>
    <row r="142" spans="1:60" outlineLevel="1">
      <c r="A142" s="338">
        <v>131</v>
      </c>
      <c r="B142" s="293"/>
      <c r="C142" s="317" t="s">
        <v>5658</v>
      </c>
      <c r="D142" s="325" t="s">
        <v>5574</v>
      </c>
      <c r="E142" s="320">
        <v>75.400000000000006</v>
      </c>
      <c r="F142" s="297">
        <v>0</v>
      </c>
      <c r="G142" s="342">
        <f t="shared" si="6"/>
        <v>0</v>
      </c>
      <c r="H142" s="299"/>
      <c r="I142" s="300"/>
      <c r="J142" s="301"/>
      <c r="K142" s="300"/>
      <c r="L142" s="300"/>
      <c r="M142" s="300"/>
      <c r="N142" s="300"/>
      <c r="O142" s="300"/>
      <c r="P142" s="300"/>
      <c r="Q142" s="300"/>
      <c r="R142" s="302"/>
      <c r="S142" s="300"/>
      <c r="T142" s="303"/>
      <c r="U142" s="303"/>
      <c r="V142" s="303"/>
      <c r="W142" s="303"/>
      <c r="X142" s="303"/>
      <c r="Y142" s="303"/>
      <c r="Z142" s="303"/>
      <c r="AA142" s="303"/>
      <c r="AB142" s="303"/>
      <c r="AC142" s="303"/>
      <c r="AD142" s="303"/>
      <c r="AE142" s="303"/>
      <c r="AF142" s="303"/>
      <c r="AG142" s="303"/>
      <c r="AH142" s="303"/>
      <c r="AI142" s="303"/>
      <c r="AJ142" s="303"/>
      <c r="AK142" s="303"/>
      <c r="AL142" s="303"/>
      <c r="AM142" s="303"/>
      <c r="AN142" s="303"/>
      <c r="AO142" s="303"/>
      <c r="AP142" s="303"/>
      <c r="AQ142" s="303"/>
      <c r="AR142" s="303"/>
      <c r="AS142" s="303"/>
      <c r="AT142" s="303"/>
      <c r="AU142" s="303"/>
      <c r="AV142" s="303"/>
      <c r="AW142" s="303"/>
      <c r="AX142" s="303"/>
      <c r="AY142" s="303"/>
      <c r="AZ142" s="303"/>
      <c r="BA142" s="303"/>
      <c r="BB142" s="303"/>
      <c r="BC142" s="303"/>
      <c r="BD142" s="303"/>
      <c r="BE142" s="303"/>
      <c r="BF142" s="303"/>
      <c r="BG142" s="303"/>
      <c r="BH142" s="303"/>
    </row>
    <row r="143" spans="1:60" ht="22.5" outlineLevel="1">
      <c r="A143" s="338">
        <v>132</v>
      </c>
      <c r="B143" s="293"/>
      <c r="C143" s="317" t="s">
        <v>5575</v>
      </c>
      <c r="D143" s="325" t="s">
        <v>5574</v>
      </c>
      <c r="E143" s="320">
        <v>34</v>
      </c>
      <c r="F143" s="297">
        <v>0</v>
      </c>
      <c r="G143" s="342">
        <f t="shared" si="6"/>
        <v>0</v>
      </c>
      <c r="H143" s="299"/>
      <c r="I143" s="300"/>
      <c r="J143" s="301"/>
      <c r="K143" s="300"/>
      <c r="L143" s="300"/>
      <c r="M143" s="300"/>
      <c r="N143" s="300"/>
      <c r="O143" s="300"/>
      <c r="P143" s="300"/>
      <c r="Q143" s="300"/>
      <c r="R143" s="302"/>
      <c r="S143" s="300"/>
      <c r="T143" s="303"/>
      <c r="U143" s="303"/>
      <c r="V143" s="303"/>
      <c r="W143" s="303"/>
      <c r="X143" s="303"/>
      <c r="Y143" s="303"/>
      <c r="Z143" s="303"/>
      <c r="AA143" s="303"/>
      <c r="AB143" s="303"/>
      <c r="AC143" s="303"/>
      <c r="AD143" s="303"/>
      <c r="AE143" s="303"/>
      <c r="AF143" s="303"/>
      <c r="AG143" s="303"/>
      <c r="AH143" s="303"/>
      <c r="AI143" s="303"/>
      <c r="AJ143" s="303"/>
      <c r="AK143" s="303"/>
      <c r="AL143" s="303"/>
      <c r="AM143" s="303"/>
      <c r="AN143" s="303"/>
      <c r="AO143" s="303"/>
      <c r="AP143" s="303"/>
      <c r="AQ143" s="303"/>
      <c r="AR143" s="303"/>
      <c r="AS143" s="303"/>
      <c r="AT143" s="303"/>
      <c r="AU143" s="303"/>
      <c r="AV143" s="303"/>
      <c r="AW143" s="303"/>
      <c r="AX143" s="303"/>
      <c r="AY143" s="303"/>
      <c r="AZ143" s="303"/>
      <c r="BA143" s="303"/>
      <c r="BB143" s="303"/>
      <c r="BC143" s="303"/>
      <c r="BD143" s="303"/>
      <c r="BE143" s="303"/>
      <c r="BF143" s="303"/>
      <c r="BG143" s="303"/>
      <c r="BH143" s="303"/>
    </row>
    <row r="144" spans="1:60" outlineLevel="1">
      <c r="A144" s="338">
        <v>133</v>
      </c>
      <c r="B144" s="293"/>
      <c r="C144" s="317" t="s">
        <v>5659</v>
      </c>
      <c r="D144" s="325" t="s">
        <v>5574</v>
      </c>
      <c r="E144" s="320">
        <v>41.4</v>
      </c>
      <c r="F144" s="297">
        <v>0</v>
      </c>
      <c r="G144" s="342">
        <f t="shared" si="6"/>
        <v>0</v>
      </c>
      <c r="H144" s="299"/>
      <c r="I144" s="300"/>
      <c r="J144" s="301"/>
      <c r="K144" s="300"/>
      <c r="L144" s="300"/>
      <c r="M144" s="300"/>
      <c r="N144" s="300"/>
      <c r="O144" s="300"/>
      <c r="P144" s="300"/>
      <c r="Q144" s="300"/>
      <c r="R144" s="302"/>
      <c r="S144" s="300"/>
      <c r="T144" s="303"/>
      <c r="U144" s="303"/>
      <c r="V144" s="303"/>
      <c r="W144" s="303"/>
      <c r="X144" s="303"/>
      <c r="Y144" s="303"/>
      <c r="Z144" s="303"/>
      <c r="AA144" s="303"/>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3"/>
      <c r="AY144" s="303"/>
      <c r="AZ144" s="303"/>
      <c r="BA144" s="303"/>
      <c r="BB144" s="303"/>
      <c r="BC144" s="303"/>
      <c r="BD144" s="303"/>
      <c r="BE144" s="303"/>
      <c r="BF144" s="303"/>
      <c r="BG144" s="303"/>
      <c r="BH144" s="303"/>
    </row>
    <row r="145" spans="1:60" outlineLevel="1">
      <c r="A145" s="338">
        <v>134</v>
      </c>
      <c r="B145" s="293"/>
      <c r="C145" s="317" t="s">
        <v>5660</v>
      </c>
      <c r="D145" s="325" t="s">
        <v>5578</v>
      </c>
      <c r="E145" s="320">
        <v>52</v>
      </c>
      <c r="F145" s="297">
        <v>0</v>
      </c>
      <c r="G145" s="342">
        <f t="shared" si="6"/>
        <v>0</v>
      </c>
      <c r="H145" s="299"/>
      <c r="I145" s="300"/>
      <c r="J145" s="301"/>
      <c r="K145" s="300"/>
      <c r="L145" s="300"/>
      <c r="M145" s="300"/>
      <c r="N145" s="300"/>
      <c r="O145" s="300"/>
      <c r="P145" s="300"/>
      <c r="Q145" s="300"/>
      <c r="R145" s="302"/>
      <c r="S145" s="300"/>
      <c r="T145" s="303"/>
      <c r="U145" s="303"/>
      <c r="V145" s="303"/>
      <c r="W145" s="303"/>
      <c r="X145" s="303"/>
      <c r="Y145" s="303"/>
      <c r="Z145" s="303"/>
      <c r="AA145" s="303"/>
      <c r="AB145" s="303"/>
      <c r="AC145" s="303"/>
      <c r="AD145" s="303"/>
      <c r="AE145" s="303"/>
      <c r="AF145" s="303"/>
      <c r="AG145" s="303"/>
      <c r="AH145" s="303"/>
      <c r="AI145" s="303"/>
      <c r="AJ145" s="303"/>
      <c r="AK145" s="303"/>
      <c r="AL145" s="303"/>
      <c r="AM145" s="303"/>
      <c r="AN145" s="303"/>
      <c r="AO145" s="303"/>
      <c r="AP145" s="303"/>
      <c r="AQ145" s="303"/>
      <c r="AR145" s="303"/>
      <c r="AS145" s="303"/>
      <c r="AT145" s="303"/>
      <c r="AU145" s="303"/>
      <c r="AV145" s="303"/>
      <c r="AW145" s="303"/>
      <c r="AX145" s="303"/>
      <c r="AY145" s="303"/>
      <c r="AZ145" s="303"/>
      <c r="BA145" s="303"/>
      <c r="BB145" s="303"/>
      <c r="BC145" s="303"/>
      <c r="BD145" s="303"/>
      <c r="BE145" s="303"/>
      <c r="BF145" s="303"/>
      <c r="BG145" s="303"/>
      <c r="BH145" s="303"/>
    </row>
    <row r="146" spans="1:60" outlineLevel="1">
      <c r="A146" s="338">
        <v>135</v>
      </c>
      <c r="B146" s="293"/>
      <c r="C146" s="317" t="s">
        <v>5579</v>
      </c>
      <c r="D146" s="325" t="s">
        <v>5574</v>
      </c>
      <c r="E146" s="296">
        <v>34</v>
      </c>
      <c r="F146" s="297">
        <v>0</v>
      </c>
      <c r="G146" s="342">
        <f t="shared" si="6"/>
        <v>0</v>
      </c>
      <c r="H146" s="299"/>
      <c r="I146" s="300"/>
      <c r="J146" s="301"/>
      <c r="K146" s="300"/>
      <c r="L146" s="300"/>
      <c r="M146" s="300"/>
      <c r="N146" s="300"/>
      <c r="O146" s="300"/>
      <c r="P146" s="300"/>
      <c r="Q146" s="300"/>
      <c r="R146" s="302"/>
      <c r="S146" s="300"/>
      <c r="T146" s="303"/>
      <c r="U146" s="303"/>
      <c r="V146" s="303"/>
      <c r="W146" s="303"/>
      <c r="X146" s="303"/>
      <c r="Y146" s="303"/>
      <c r="Z146" s="303"/>
      <c r="AA146" s="303"/>
      <c r="AB146" s="303"/>
      <c r="AC146" s="303"/>
      <c r="AD146" s="303"/>
      <c r="AE146" s="303"/>
      <c r="AF146" s="303"/>
      <c r="AG146" s="303"/>
      <c r="AH146" s="303"/>
      <c r="AI146" s="303"/>
      <c r="AJ146" s="303"/>
      <c r="AK146" s="303"/>
      <c r="AL146" s="303"/>
      <c r="AM146" s="303"/>
      <c r="AN146" s="303"/>
      <c r="AO146" s="303"/>
      <c r="AP146" s="303"/>
      <c r="AQ146" s="303"/>
      <c r="AR146" s="303"/>
      <c r="AS146" s="303"/>
      <c r="AT146" s="303"/>
      <c r="AU146" s="303"/>
      <c r="AV146" s="303"/>
      <c r="AW146" s="303"/>
      <c r="AX146" s="303"/>
      <c r="AY146" s="303"/>
      <c r="AZ146" s="303"/>
      <c r="BA146" s="303"/>
      <c r="BB146" s="303"/>
      <c r="BC146" s="303"/>
      <c r="BD146" s="303"/>
      <c r="BE146" s="303"/>
      <c r="BF146" s="303"/>
      <c r="BG146" s="303"/>
      <c r="BH146" s="303"/>
    </row>
    <row r="147" spans="1:60" ht="22.5" outlineLevel="1">
      <c r="A147" s="338">
        <v>136</v>
      </c>
      <c r="B147" s="293"/>
      <c r="C147" s="317" t="s">
        <v>5582</v>
      </c>
      <c r="D147" s="295" t="s">
        <v>5583</v>
      </c>
      <c r="E147" s="296">
        <v>20.2</v>
      </c>
      <c r="F147" s="297">
        <v>0</v>
      </c>
      <c r="G147" s="298">
        <f t="shared" si="6"/>
        <v>0</v>
      </c>
      <c r="H147" s="299"/>
      <c r="I147" s="300"/>
      <c r="J147" s="301"/>
      <c r="K147" s="300"/>
      <c r="L147" s="300"/>
      <c r="M147" s="300"/>
      <c r="N147" s="300"/>
      <c r="O147" s="300"/>
      <c r="P147" s="300"/>
      <c r="Q147" s="300"/>
      <c r="R147" s="302"/>
      <c r="S147" s="300"/>
      <c r="T147" s="303"/>
      <c r="U147" s="303"/>
      <c r="V147" s="303"/>
      <c r="W147" s="303"/>
      <c r="X147" s="303"/>
      <c r="Y147" s="303"/>
      <c r="Z147" s="303"/>
      <c r="AA147" s="303"/>
      <c r="AB147" s="303"/>
      <c r="AC147" s="303"/>
      <c r="AD147" s="303"/>
      <c r="AE147" s="303"/>
      <c r="AF147" s="303"/>
      <c r="AG147" s="303"/>
      <c r="AH147" s="303"/>
      <c r="AI147" s="303"/>
      <c r="AJ147" s="303"/>
      <c r="AK147" s="303"/>
      <c r="AL147" s="303"/>
      <c r="AM147" s="303"/>
      <c r="AN147" s="303"/>
      <c r="AO147" s="303"/>
      <c r="AP147" s="303"/>
      <c r="AQ147" s="303"/>
      <c r="AR147" s="303"/>
      <c r="AS147" s="303"/>
      <c r="AT147" s="303"/>
      <c r="AU147" s="303"/>
      <c r="AV147" s="303"/>
      <c r="AW147" s="303"/>
      <c r="AX147" s="303"/>
      <c r="AY147" s="303"/>
      <c r="AZ147" s="303"/>
      <c r="BA147" s="303"/>
      <c r="BB147" s="303"/>
      <c r="BC147" s="303"/>
      <c r="BD147" s="303"/>
      <c r="BE147" s="303"/>
      <c r="BF147" s="303"/>
      <c r="BG147" s="303"/>
      <c r="BH147" s="303"/>
    </row>
    <row r="148" spans="1:60" ht="22.5" outlineLevel="1">
      <c r="A148" s="338">
        <v>137</v>
      </c>
      <c r="B148" s="293"/>
      <c r="C148" s="339" t="s">
        <v>5661</v>
      </c>
      <c r="D148" s="340" t="s">
        <v>5522</v>
      </c>
      <c r="E148" s="310">
        <v>8141</v>
      </c>
      <c r="F148" s="297">
        <v>0</v>
      </c>
      <c r="G148" s="342">
        <f t="shared" si="6"/>
        <v>0</v>
      </c>
      <c r="H148" s="299"/>
      <c r="I148" s="300"/>
      <c r="J148" s="301"/>
      <c r="K148" s="300"/>
      <c r="L148" s="300"/>
      <c r="M148" s="300"/>
      <c r="N148" s="300"/>
      <c r="O148" s="300"/>
      <c r="P148" s="300"/>
      <c r="Q148" s="300"/>
      <c r="R148" s="302"/>
      <c r="S148" s="300"/>
      <c r="T148" s="303"/>
      <c r="U148" s="303"/>
      <c r="V148" s="303"/>
      <c r="W148" s="303"/>
      <c r="X148" s="303"/>
      <c r="Y148" s="303"/>
      <c r="Z148" s="303"/>
      <c r="AA148" s="303"/>
      <c r="AB148" s="303"/>
      <c r="AC148" s="303"/>
      <c r="AD148" s="303"/>
      <c r="AE148" s="303"/>
      <c r="AF148" s="303"/>
      <c r="AG148" s="303"/>
      <c r="AH148" s="303"/>
      <c r="AI148" s="303"/>
      <c r="AJ148" s="303"/>
      <c r="AK148" s="303"/>
      <c r="AL148" s="303"/>
      <c r="AM148" s="303"/>
      <c r="AN148" s="303"/>
      <c r="AO148" s="303"/>
      <c r="AP148" s="303"/>
      <c r="AQ148" s="303"/>
      <c r="AR148" s="303"/>
      <c r="AS148" s="303"/>
      <c r="AT148" s="303"/>
      <c r="AU148" s="303"/>
      <c r="AV148" s="303"/>
      <c r="AW148" s="303"/>
      <c r="AX148" s="303"/>
      <c r="AY148" s="303"/>
      <c r="AZ148" s="303"/>
      <c r="BA148" s="303"/>
      <c r="BB148" s="303"/>
      <c r="BC148" s="303"/>
      <c r="BD148" s="303"/>
      <c r="BE148" s="303"/>
      <c r="BF148" s="303"/>
      <c r="BG148" s="303"/>
      <c r="BH148" s="303"/>
    </row>
    <row r="149" spans="1:60" ht="22.5" outlineLevel="1">
      <c r="A149" s="338">
        <v>138</v>
      </c>
      <c r="B149" s="293"/>
      <c r="C149" s="339" t="s">
        <v>5662</v>
      </c>
      <c r="D149" s="340" t="s">
        <v>640</v>
      </c>
      <c r="E149" s="310">
        <v>2</v>
      </c>
      <c r="F149" s="297">
        <v>0</v>
      </c>
      <c r="G149" s="342">
        <f t="shared" si="6"/>
        <v>0</v>
      </c>
      <c r="H149" s="299"/>
      <c r="I149" s="300"/>
      <c r="J149" s="301"/>
      <c r="K149" s="300"/>
      <c r="L149" s="300"/>
      <c r="M149" s="300"/>
      <c r="N149" s="300"/>
      <c r="O149" s="300"/>
      <c r="P149" s="300"/>
      <c r="Q149" s="300"/>
      <c r="R149" s="302"/>
      <c r="S149" s="300"/>
      <c r="T149" s="303"/>
      <c r="U149" s="303"/>
      <c r="V149" s="303"/>
      <c r="W149" s="303"/>
      <c r="X149" s="303"/>
      <c r="Y149" s="303"/>
      <c r="Z149" s="303"/>
      <c r="AA149" s="303"/>
      <c r="AB149" s="303"/>
      <c r="AC149" s="303"/>
      <c r="AD149" s="303"/>
      <c r="AE149" s="303"/>
      <c r="AF149" s="303"/>
      <c r="AG149" s="303"/>
      <c r="AH149" s="303"/>
      <c r="AI149" s="303"/>
      <c r="AJ149" s="303"/>
      <c r="AK149" s="303"/>
      <c r="AL149" s="303"/>
      <c r="AM149" s="303"/>
      <c r="AN149" s="303"/>
      <c r="AO149" s="303"/>
      <c r="AP149" s="303"/>
      <c r="AQ149" s="303"/>
      <c r="AR149" s="303"/>
      <c r="AS149" s="303"/>
      <c r="AT149" s="303"/>
      <c r="AU149" s="303"/>
      <c r="AV149" s="303"/>
      <c r="AW149" s="303"/>
      <c r="AX149" s="303"/>
      <c r="AY149" s="303"/>
      <c r="AZ149" s="303"/>
      <c r="BA149" s="303"/>
      <c r="BB149" s="303"/>
      <c r="BC149" s="303"/>
      <c r="BD149" s="303"/>
      <c r="BE149" s="303"/>
      <c r="BF149" s="303"/>
      <c r="BG149" s="303"/>
      <c r="BH149" s="303"/>
    </row>
    <row r="150" spans="1:60" ht="33.75" outlineLevel="1">
      <c r="A150" s="338">
        <v>139</v>
      </c>
      <c r="B150" s="293"/>
      <c r="C150" s="339" t="s">
        <v>5663</v>
      </c>
      <c r="D150" s="340" t="s">
        <v>640</v>
      </c>
      <c r="E150" s="310">
        <v>1</v>
      </c>
      <c r="F150" s="297">
        <v>0</v>
      </c>
      <c r="G150" s="342">
        <f t="shared" si="6"/>
        <v>0</v>
      </c>
      <c r="H150" s="299"/>
      <c r="I150" s="300"/>
      <c r="J150" s="301"/>
      <c r="K150" s="300"/>
      <c r="L150" s="300"/>
      <c r="M150" s="300"/>
      <c r="N150" s="300"/>
      <c r="O150" s="300"/>
      <c r="P150" s="300"/>
      <c r="Q150" s="300"/>
      <c r="R150" s="302"/>
      <c r="S150" s="300"/>
      <c r="T150" s="303"/>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row>
    <row r="151" spans="1:60">
      <c r="A151" s="338">
        <v>140</v>
      </c>
      <c r="B151" s="328"/>
      <c r="C151" s="294" t="s">
        <v>5585</v>
      </c>
      <c r="D151" s="295" t="s">
        <v>164</v>
      </c>
      <c r="E151" s="296">
        <v>1</v>
      </c>
      <c r="F151" s="297">
        <v>0</v>
      </c>
      <c r="G151" s="298">
        <f t="shared" si="6"/>
        <v>0</v>
      </c>
      <c r="H151" s="347"/>
      <c r="I151" s="348"/>
      <c r="J151" s="348"/>
      <c r="K151" s="348"/>
      <c r="L151" s="348"/>
      <c r="M151" s="348"/>
      <c r="N151" s="348"/>
      <c r="O151" s="348"/>
      <c r="P151" s="348"/>
      <c r="Q151" s="348"/>
      <c r="R151" s="349"/>
      <c r="S151" s="348"/>
    </row>
    <row r="152" spans="1:60">
      <c r="A152" s="329"/>
      <c r="B152" s="284" t="s">
        <v>5664</v>
      </c>
      <c r="C152" s="330" t="s">
        <v>5665</v>
      </c>
      <c r="D152" s="331"/>
      <c r="E152" s="332"/>
      <c r="F152" s="333"/>
      <c r="G152" s="334">
        <f>SUM(G153:G167)</f>
        <v>0</v>
      </c>
      <c r="H152" s="347"/>
      <c r="I152" s="348"/>
      <c r="J152" s="348"/>
      <c r="K152" s="348"/>
      <c r="L152" s="348"/>
      <c r="M152" s="348"/>
      <c r="N152" s="348"/>
      <c r="O152" s="348"/>
      <c r="P152" s="348"/>
      <c r="Q152" s="348"/>
      <c r="R152" s="349"/>
      <c r="S152" s="348"/>
    </row>
    <row r="153" spans="1:60" ht="22.5">
      <c r="A153" s="338">
        <v>141</v>
      </c>
      <c r="B153" s="293"/>
      <c r="C153" s="313" t="s">
        <v>5666</v>
      </c>
      <c r="D153" s="314" t="s">
        <v>640</v>
      </c>
      <c r="E153" s="315">
        <v>2</v>
      </c>
      <c r="F153" s="297">
        <v>0</v>
      </c>
      <c r="G153" s="342">
        <f t="shared" ref="G153:G167" si="7">ROUND(E153*F153,2)</f>
        <v>0</v>
      </c>
      <c r="H153" s="347"/>
      <c r="I153" s="348"/>
      <c r="J153" s="348"/>
      <c r="K153" s="348"/>
      <c r="L153" s="348"/>
      <c r="M153" s="348"/>
      <c r="N153" s="348"/>
      <c r="O153" s="348"/>
      <c r="P153" s="348"/>
      <c r="Q153" s="348"/>
      <c r="R153" s="349"/>
      <c r="S153" s="348"/>
    </row>
    <row r="154" spans="1:60" ht="22.5">
      <c r="A154" s="338">
        <v>142</v>
      </c>
      <c r="B154" s="293"/>
      <c r="C154" s="313" t="s">
        <v>5667</v>
      </c>
      <c r="D154" s="314" t="s">
        <v>640</v>
      </c>
      <c r="E154" s="315">
        <v>1</v>
      </c>
      <c r="F154" s="297">
        <v>0</v>
      </c>
      <c r="G154" s="342">
        <f t="shared" si="7"/>
        <v>0</v>
      </c>
      <c r="H154" s="347"/>
      <c r="I154" s="348"/>
      <c r="J154" s="348"/>
      <c r="K154" s="348"/>
      <c r="L154" s="348"/>
      <c r="M154" s="348"/>
      <c r="N154" s="348"/>
      <c r="O154" s="348"/>
      <c r="P154" s="348"/>
      <c r="Q154" s="348"/>
      <c r="R154" s="349"/>
      <c r="S154" s="348"/>
    </row>
    <row r="155" spans="1:60">
      <c r="A155" s="338">
        <v>143</v>
      </c>
      <c r="B155" s="293"/>
      <c r="C155" s="313" t="s">
        <v>5668</v>
      </c>
      <c r="D155" s="314" t="s">
        <v>640</v>
      </c>
      <c r="E155" s="315">
        <v>1</v>
      </c>
      <c r="F155" s="297">
        <v>0</v>
      </c>
      <c r="G155" s="342">
        <f t="shared" si="7"/>
        <v>0</v>
      </c>
      <c r="H155" s="347"/>
      <c r="I155" s="348"/>
      <c r="J155" s="348"/>
      <c r="K155" s="348"/>
      <c r="L155" s="348"/>
      <c r="M155" s="348"/>
      <c r="N155" s="348"/>
      <c r="O155" s="348"/>
      <c r="P155" s="348"/>
      <c r="Q155" s="348"/>
      <c r="R155" s="349"/>
      <c r="S155" s="348"/>
    </row>
    <row r="156" spans="1:60">
      <c r="A156" s="338">
        <v>144</v>
      </c>
      <c r="B156" s="293"/>
      <c r="C156" s="313" t="s">
        <v>5669</v>
      </c>
      <c r="D156" s="295" t="s">
        <v>640</v>
      </c>
      <c r="E156" s="296">
        <v>1</v>
      </c>
      <c r="F156" s="297">
        <v>0</v>
      </c>
      <c r="G156" s="342">
        <f t="shared" si="7"/>
        <v>0</v>
      </c>
      <c r="H156" s="347"/>
      <c r="I156" s="348"/>
      <c r="J156" s="348"/>
      <c r="K156" s="348"/>
      <c r="L156" s="348"/>
      <c r="M156" s="348"/>
      <c r="N156" s="348"/>
      <c r="O156" s="348"/>
      <c r="P156" s="348"/>
      <c r="Q156" s="348"/>
      <c r="R156" s="349"/>
      <c r="S156" s="348"/>
    </row>
    <row r="157" spans="1:60" ht="45">
      <c r="A157" s="338">
        <v>145</v>
      </c>
      <c r="B157" s="293"/>
      <c r="C157" s="313" t="s">
        <v>5670</v>
      </c>
      <c r="D157" s="314" t="s">
        <v>640</v>
      </c>
      <c r="E157" s="315">
        <v>1</v>
      </c>
      <c r="F157" s="297">
        <v>0</v>
      </c>
      <c r="G157" s="342">
        <f t="shared" si="7"/>
        <v>0</v>
      </c>
      <c r="H157" s="347"/>
      <c r="I157" s="348"/>
      <c r="J157" s="348"/>
      <c r="K157" s="348"/>
      <c r="L157" s="348"/>
      <c r="M157" s="348"/>
      <c r="N157" s="348"/>
      <c r="O157" s="348"/>
      <c r="P157" s="348"/>
      <c r="Q157" s="348"/>
      <c r="R157" s="349"/>
      <c r="S157" s="348"/>
    </row>
    <row r="158" spans="1:60">
      <c r="A158" s="338">
        <v>146</v>
      </c>
      <c r="B158" s="293"/>
      <c r="C158" s="313" t="s">
        <v>5671</v>
      </c>
      <c r="D158" s="314" t="s">
        <v>640</v>
      </c>
      <c r="E158" s="315">
        <v>2</v>
      </c>
      <c r="F158" s="297">
        <v>0</v>
      </c>
      <c r="G158" s="342">
        <f t="shared" si="7"/>
        <v>0</v>
      </c>
      <c r="H158" s="347"/>
      <c r="I158" s="348"/>
      <c r="J158" s="348"/>
      <c r="K158" s="348"/>
      <c r="L158" s="348"/>
      <c r="M158" s="348"/>
      <c r="N158" s="348"/>
      <c r="O158" s="348"/>
      <c r="P158" s="348"/>
      <c r="Q158" s="348"/>
      <c r="R158" s="349"/>
      <c r="S158" s="348"/>
    </row>
    <row r="159" spans="1:60" ht="101.25">
      <c r="A159" s="338">
        <v>147</v>
      </c>
      <c r="B159" s="293"/>
      <c r="C159" s="313" t="s">
        <v>5672</v>
      </c>
      <c r="D159" s="314" t="s">
        <v>640</v>
      </c>
      <c r="E159" s="315">
        <v>1</v>
      </c>
      <c r="F159" s="297">
        <v>0</v>
      </c>
      <c r="G159" s="342">
        <f t="shared" si="7"/>
        <v>0</v>
      </c>
      <c r="H159" s="347"/>
      <c r="I159" s="348"/>
      <c r="J159" s="348"/>
      <c r="K159" s="348"/>
      <c r="L159" s="348"/>
      <c r="M159" s="348"/>
      <c r="N159" s="348"/>
      <c r="O159" s="348"/>
      <c r="P159" s="348"/>
      <c r="Q159" s="348"/>
      <c r="R159" s="349"/>
      <c r="S159" s="348"/>
    </row>
    <row r="160" spans="1:60" ht="22.5">
      <c r="A160" s="338">
        <v>148</v>
      </c>
      <c r="B160" s="293"/>
      <c r="C160" s="313" t="s">
        <v>5673</v>
      </c>
      <c r="D160" s="314" t="s">
        <v>640</v>
      </c>
      <c r="E160" s="315">
        <v>1</v>
      </c>
      <c r="F160" s="297">
        <v>0</v>
      </c>
      <c r="G160" s="342">
        <f t="shared" si="7"/>
        <v>0</v>
      </c>
      <c r="H160" s="347"/>
      <c r="I160" s="348"/>
      <c r="J160" s="348"/>
      <c r="K160" s="348"/>
      <c r="L160" s="348"/>
      <c r="M160" s="348"/>
      <c r="N160" s="348"/>
      <c r="O160" s="348"/>
      <c r="P160" s="348"/>
      <c r="Q160" s="348"/>
      <c r="R160" s="349"/>
      <c r="S160" s="348"/>
    </row>
    <row r="161" spans="1:60" ht="101.25">
      <c r="A161" s="338">
        <v>149</v>
      </c>
      <c r="B161" s="293"/>
      <c r="C161" s="313" t="s">
        <v>5672</v>
      </c>
      <c r="D161" s="314" t="s">
        <v>640</v>
      </c>
      <c r="E161" s="315">
        <v>1</v>
      </c>
      <c r="F161" s="297">
        <v>0</v>
      </c>
      <c r="G161" s="342">
        <f t="shared" si="7"/>
        <v>0</v>
      </c>
      <c r="H161" s="347"/>
      <c r="I161" s="348"/>
      <c r="J161" s="348"/>
      <c r="K161" s="348"/>
      <c r="L161" s="348"/>
      <c r="M161" s="348"/>
      <c r="N161" s="348"/>
      <c r="O161" s="348"/>
      <c r="P161" s="348"/>
      <c r="Q161" s="348"/>
      <c r="R161" s="349"/>
      <c r="S161" s="348"/>
    </row>
    <row r="162" spans="1:60" ht="22.5">
      <c r="A162" s="338">
        <v>150</v>
      </c>
      <c r="B162" s="293"/>
      <c r="C162" s="313" t="s">
        <v>5674</v>
      </c>
      <c r="D162" s="295" t="s">
        <v>640</v>
      </c>
      <c r="E162" s="296">
        <v>1</v>
      </c>
      <c r="F162" s="297">
        <v>0</v>
      </c>
      <c r="G162" s="342">
        <f t="shared" si="7"/>
        <v>0</v>
      </c>
      <c r="H162" s="347"/>
      <c r="I162" s="348"/>
      <c r="J162" s="348"/>
      <c r="K162" s="348"/>
      <c r="L162" s="348"/>
      <c r="M162" s="348"/>
      <c r="N162" s="348"/>
      <c r="O162" s="348"/>
      <c r="P162" s="348"/>
      <c r="Q162" s="348"/>
      <c r="R162" s="349"/>
      <c r="S162" s="348"/>
    </row>
    <row r="163" spans="1:60">
      <c r="A163" s="338">
        <v>151</v>
      </c>
      <c r="B163" s="293"/>
      <c r="C163" s="313" t="s">
        <v>5675</v>
      </c>
      <c r="D163" s="350" t="s">
        <v>640</v>
      </c>
      <c r="E163" s="296">
        <v>1</v>
      </c>
      <c r="F163" s="297">
        <v>0</v>
      </c>
      <c r="G163" s="342">
        <f t="shared" si="7"/>
        <v>0</v>
      </c>
      <c r="H163" s="347"/>
      <c r="I163" s="348"/>
      <c r="J163" s="348"/>
      <c r="K163" s="348"/>
      <c r="L163" s="348"/>
      <c r="M163" s="348"/>
      <c r="N163" s="348"/>
      <c r="O163" s="348"/>
      <c r="P163" s="348"/>
      <c r="Q163" s="348"/>
      <c r="R163" s="349"/>
      <c r="S163" s="348"/>
    </row>
    <row r="164" spans="1:60" ht="123.75">
      <c r="A164" s="338">
        <v>152</v>
      </c>
      <c r="B164" s="293"/>
      <c r="C164" s="313" t="s">
        <v>5676</v>
      </c>
      <c r="D164" s="350" t="s">
        <v>640</v>
      </c>
      <c r="E164" s="296">
        <v>1</v>
      </c>
      <c r="F164" s="297">
        <v>0</v>
      </c>
      <c r="G164" s="342">
        <f t="shared" si="7"/>
        <v>0</v>
      </c>
      <c r="H164" s="347"/>
      <c r="I164" s="348"/>
      <c r="J164" s="348"/>
      <c r="K164" s="348"/>
      <c r="L164" s="348"/>
      <c r="M164" s="348"/>
      <c r="N164" s="348"/>
      <c r="O164" s="348"/>
      <c r="P164" s="348"/>
      <c r="Q164" s="348"/>
      <c r="R164" s="349"/>
      <c r="S164" s="348"/>
    </row>
    <row r="165" spans="1:60" ht="123.75">
      <c r="A165" s="338">
        <v>153</v>
      </c>
      <c r="B165" s="293"/>
      <c r="C165" s="313" t="s">
        <v>5677</v>
      </c>
      <c r="D165" s="350" t="s">
        <v>640</v>
      </c>
      <c r="E165" s="296">
        <v>1</v>
      </c>
      <c r="F165" s="297">
        <v>0</v>
      </c>
      <c r="G165" s="342">
        <f t="shared" si="7"/>
        <v>0</v>
      </c>
      <c r="H165" s="347"/>
      <c r="I165" s="348"/>
      <c r="J165" s="348"/>
      <c r="K165" s="348"/>
      <c r="L165" s="348"/>
      <c r="M165" s="348"/>
      <c r="N165" s="348"/>
      <c r="O165" s="348"/>
      <c r="P165" s="348"/>
      <c r="Q165" s="348"/>
      <c r="R165" s="349"/>
      <c r="S165" s="348"/>
    </row>
    <row r="166" spans="1:60" ht="123.75">
      <c r="A166" s="338">
        <v>154</v>
      </c>
      <c r="B166" s="293"/>
      <c r="C166" s="313" t="s">
        <v>5678</v>
      </c>
      <c r="D166" s="350" t="s">
        <v>640</v>
      </c>
      <c r="E166" s="296">
        <v>1</v>
      </c>
      <c r="F166" s="297">
        <v>0</v>
      </c>
      <c r="G166" s="342">
        <f t="shared" si="7"/>
        <v>0</v>
      </c>
      <c r="H166" s="347"/>
      <c r="I166" s="348"/>
      <c r="J166" s="348"/>
      <c r="K166" s="348"/>
      <c r="L166" s="348"/>
      <c r="M166" s="348"/>
      <c r="N166" s="348"/>
      <c r="O166" s="348"/>
      <c r="P166" s="348"/>
      <c r="Q166" s="348"/>
      <c r="R166" s="349"/>
      <c r="S166" s="348"/>
    </row>
    <row r="167" spans="1:60">
      <c r="A167" s="338">
        <v>155</v>
      </c>
      <c r="B167" s="328"/>
      <c r="C167" s="294" t="s">
        <v>5679</v>
      </c>
      <c r="D167" s="350" t="s">
        <v>164</v>
      </c>
      <c r="E167" s="296">
        <v>1</v>
      </c>
      <c r="F167" s="297">
        <v>0</v>
      </c>
      <c r="G167" s="298">
        <f t="shared" si="7"/>
        <v>0</v>
      </c>
      <c r="H167" s="347"/>
      <c r="I167" s="348"/>
      <c r="J167" s="348"/>
      <c r="K167" s="348"/>
      <c r="L167" s="348"/>
      <c r="M167" s="348"/>
      <c r="N167" s="348"/>
      <c r="O167" s="348"/>
      <c r="P167" s="348"/>
      <c r="Q167" s="348"/>
      <c r="R167" s="349"/>
      <c r="S167" s="348"/>
    </row>
    <row r="168" spans="1:60" ht="25.5" outlineLevel="1">
      <c r="A168" s="329"/>
      <c r="B168" s="351" t="s">
        <v>5664</v>
      </c>
      <c r="C168" s="330" t="s">
        <v>5680</v>
      </c>
      <c r="D168" s="331"/>
      <c r="E168" s="332"/>
      <c r="F168" s="333"/>
      <c r="G168" s="334">
        <f>SUM(G169:G183)</f>
        <v>0</v>
      </c>
      <c r="H168" s="299"/>
      <c r="I168" s="300">
        <f>ROUND(E169*H168,2)</f>
        <v>0</v>
      </c>
      <c r="J168" s="301"/>
      <c r="K168" s="300">
        <f>ROUND(E169*J168,2)</f>
        <v>0</v>
      </c>
      <c r="L168" s="300">
        <v>21</v>
      </c>
      <c r="M168" s="300">
        <f>G169*(1+L168/100)</f>
        <v>0</v>
      </c>
      <c r="N168" s="300">
        <v>0</v>
      </c>
      <c r="O168" s="300">
        <f>ROUND(E169*N168,2)</f>
        <v>0</v>
      </c>
      <c r="P168" s="300">
        <v>0</v>
      </c>
      <c r="Q168" s="300">
        <f>ROUND(E169*P168,2)</f>
        <v>0</v>
      </c>
      <c r="R168" s="302"/>
      <c r="S168" s="300" t="s">
        <v>5526</v>
      </c>
      <c r="T168" s="303"/>
      <c r="U168" s="303"/>
      <c r="V168" s="303"/>
      <c r="W168" s="303"/>
      <c r="X168" s="303"/>
      <c r="Y168" s="303"/>
      <c r="Z168" s="303"/>
      <c r="AA168" s="303"/>
      <c r="AB168" s="303"/>
      <c r="AC168" s="303"/>
      <c r="AD168" s="303"/>
      <c r="AE168" s="303"/>
      <c r="AF168" s="303"/>
      <c r="AG168" s="303"/>
      <c r="AH168" s="303"/>
      <c r="AI168" s="303"/>
      <c r="AJ168" s="303"/>
      <c r="AK168" s="303"/>
      <c r="AL168" s="303"/>
      <c r="AM168" s="303"/>
      <c r="AN168" s="303"/>
      <c r="AO168" s="303"/>
      <c r="AP168" s="303"/>
      <c r="AQ168" s="303"/>
      <c r="AR168" s="303"/>
      <c r="AS168" s="303"/>
      <c r="AT168" s="303"/>
      <c r="AU168" s="303"/>
      <c r="AV168" s="303"/>
      <c r="AW168" s="303"/>
      <c r="AX168" s="303"/>
      <c r="AY168" s="303"/>
      <c r="AZ168" s="303"/>
      <c r="BA168" s="303"/>
      <c r="BB168" s="303"/>
      <c r="BC168" s="303"/>
      <c r="BD168" s="303"/>
      <c r="BE168" s="303"/>
      <c r="BF168" s="303"/>
      <c r="BG168" s="303"/>
      <c r="BH168" s="303"/>
    </row>
    <row r="169" spans="1:60" ht="123.75" outlineLevel="1">
      <c r="A169" s="338">
        <v>156</v>
      </c>
      <c r="B169" s="293"/>
      <c r="C169" s="313" t="s">
        <v>5681</v>
      </c>
      <c r="D169" s="314" t="s">
        <v>640</v>
      </c>
      <c r="E169" s="315">
        <v>151</v>
      </c>
      <c r="F169" s="297">
        <v>0</v>
      </c>
      <c r="G169" s="342">
        <f>ROUND(E169*F169,2)</f>
        <v>0</v>
      </c>
      <c r="H169" s="352"/>
      <c r="I169" s="300"/>
      <c r="J169" s="300"/>
      <c r="K169" s="300"/>
      <c r="L169" s="300"/>
      <c r="M169" s="300"/>
      <c r="N169" s="300"/>
      <c r="O169" s="300"/>
      <c r="P169" s="300"/>
      <c r="Q169" s="300"/>
      <c r="R169" s="302"/>
      <c r="S169" s="300"/>
      <c r="T169" s="303"/>
      <c r="U169" s="303"/>
      <c r="V169" s="303"/>
      <c r="W169" s="353"/>
      <c r="X169" s="303"/>
      <c r="Y169" s="303"/>
      <c r="Z169" s="303"/>
      <c r="AA169" s="303"/>
      <c r="AB169" s="303"/>
      <c r="AC169" s="303"/>
      <c r="AD169" s="303"/>
      <c r="AE169" s="303"/>
      <c r="AF169" s="303"/>
      <c r="AG169" s="303"/>
      <c r="AH169" s="303"/>
      <c r="AI169" s="303"/>
      <c r="AJ169" s="303"/>
      <c r="AK169" s="303"/>
      <c r="AL169" s="303"/>
      <c r="AM169" s="303"/>
      <c r="AN169" s="303"/>
      <c r="AO169" s="303"/>
      <c r="AP169" s="303"/>
      <c r="AQ169" s="303"/>
      <c r="AR169" s="303"/>
      <c r="AS169" s="303"/>
      <c r="AT169" s="303"/>
      <c r="AU169" s="303"/>
      <c r="AV169" s="303"/>
      <c r="AW169" s="303"/>
      <c r="AX169" s="303"/>
      <c r="AY169" s="303"/>
      <c r="AZ169" s="303"/>
      <c r="BA169" s="354" t="e">
        <f>#REF!</f>
        <v>#REF!</v>
      </c>
      <c r="BB169" s="303"/>
      <c r="BC169" s="303"/>
      <c r="BD169" s="303"/>
      <c r="BE169" s="303"/>
      <c r="BF169" s="303"/>
      <c r="BG169" s="303"/>
      <c r="BH169" s="303"/>
    </row>
    <row r="170" spans="1:60" ht="90" outlineLevel="1">
      <c r="A170" s="338">
        <v>157</v>
      </c>
      <c r="B170" s="293"/>
      <c r="C170" s="313" t="s">
        <v>5682</v>
      </c>
      <c r="D170" s="314" t="s">
        <v>640</v>
      </c>
      <c r="E170" s="315">
        <v>6</v>
      </c>
      <c r="F170" s="297">
        <v>0</v>
      </c>
      <c r="G170" s="342">
        <f>ROUND(E170*F170,2)</f>
        <v>0</v>
      </c>
      <c r="H170" s="299"/>
      <c r="I170" s="300"/>
      <c r="J170" s="301"/>
      <c r="K170" s="300"/>
      <c r="L170" s="300"/>
      <c r="M170" s="300"/>
      <c r="N170" s="300"/>
      <c r="O170" s="300"/>
      <c r="P170" s="300"/>
      <c r="Q170" s="300"/>
      <c r="R170" s="302"/>
      <c r="S170" s="300"/>
      <c r="T170" s="303"/>
      <c r="U170" s="303"/>
      <c r="V170" s="303"/>
      <c r="W170" s="303"/>
      <c r="X170" s="353"/>
      <c r="Y170" s="303"/>
      <c r="Z170" s="303"/>
      <c r="AA170" s="303"/>
      <c r="AB170" s="303"/>
      <c r="AC170" s="303"/>
      <c r="AD170" s="303"/>
      <c r="AE170" s="303"/>
      <c r="AF170" s="303"/>
      <c r="AG170" s="303"/>
      <c r="AH170" s="303"/>
      <c r="AI170" s="303"/>
      <c r="AJ170" s="303"/>
      <c r="AK170" s="303"/>
      <c r="AL170" s="303"/>
      <c r="AM170" s="303"/>
      <c r="AN170" s="303"/>
      <c r="AO170" s="303"/>
      <c r="AP170" s="303"/>
      <c r="AQ170" s="303"/>
      <c r="AR170" s="303"/>
      <c r="AS170" s="303"/>
      <c r="AT170" s="303"/>
      <c r="AU170" s="303"/>
      <c r="AV170" s="303"/>
      <c r="AW170" s="303"/>
      <c r="AX170" s="303"/>
      <c r="AY170" s="303"/>
      <c r="AZ170" s="303"/>
      <c r="BA170" s="303"/>
      <c r="BB170" s="303"/>
      <c r="BC170" s="303"/>
      <c r="BD170" s="303"/>
      <c r="BE170" s="303"/>
      <c r="BF170" s="303"/>
      <c r="BG170" s="303"/>
      <c r="BH170" s="303"/>
    </row>
    <row r="171" spans="1:60" ht="78.75" outlineLevel="1">
      <c r="A171" s="338">
        <v>158</v>
      </c>
      <c r="B171" s="293"/>
      <c r="C171" s="313" t="s">
        <v>5683</v>
      </c>
      <c r="D171" s="314" t="s">
        <v>640</v>
      </c>
      <c r="E171" s="315">
        <v>4</v>
      </c>
      <c r="F171" s="297">
        <v>0</v>
      </c>
      <c r="G171" s="342">
        <f t="shared" ref="G171:G182" si="8">ROUND(E171*F171,2)</f>
        <v>0</v>
      </c>
      <c r="H171" s="299"/>
      <c r="I171" s="300"/>
      <c r="J171" s="301"/>
      <c r="K171" s="300"/>
      <c r="L171" s="300"/>
      <c r="M171" s="300"/>
      <c r="N171" s="300"/>
      <c r="O171" s="300"/>
      <c r="P171" s="300"/>
      <c r="Q171" s="300"/>
      <c r="R171" s="302"/>
      <c r="S171" s="300"/>
      <c r="T171" s="303"/>
      <c r="U171" s="303"/>
      <c r="V171" s="303"/>
      <c r="W171" s="303"/>
      <c r="X171" s="353"/>
      <c r="Y171" s="303"/>
      <c r="Z171" s="303"/>
      <c r="AA171" s="303"/>
      <c r="AB171" s="303"/>
      <c r="AC171" s="303"/>
      <c r="AD171" s="303"/>
      <c r="AE171" s="303"/>
      <c r="AF171" s="303"/>
      <c r="AG171" s="303"/>
      <c r="AH171" s="303"/>
      <c r="AI171" s="303"/>
      <c r="AJ171" s="303"/>
      <c r="AK171" s="303"/>
      <c r="AL171" s="303"/>
      <c r="AM171" s="303"/>
      <c r="AN171" s="303"/>
      <c r="AO171" s="303"/>
      <c r="AP171" s="303"/>
      <c r="AQ171" s="303"/>
      <c r="AR171" s="303"/>
      <c r="AS171" s="303"/>
      <c r="AT171" s="303"/>
      <c r="AU171" s="303"/>
      <c r="AV171" s="303"/>
      <c r="AW171" s="303"/>
      <c r="AX171" s="303"/>
      <c r="AY171" s="303"/>
      <c r="AZ171" s="303"/>
      <c r="BA171" s="303"/>
      <c r="BB171" s="303"/>
      <c r="BC171" s="303"/>
      <c r="BD171" s="303"/>
      <c r="BE171" s="303"/>
      <c r="BF171" s="303"/>
      <c r="BG171" s="303"/>
      <c r="BH171" s="303"/>
    </row>
    <row r="172" spans="1:60" ht="157.5" outlineLevel="1">
      <c r="A172" s="338">
        <v>159</v>
      </c>
      <c r="B172" s="293"/>
      <c r="C172" s="313" t="s">
        <v>5684</v>
      </c>
      <c r="D172" s="314" t="s">
        <v>640</v>
      </c>
      <c r="E172" s="315">
        <v>151</v>
      </c>
      <c r="F172" s="297">
        <v>0</v>
      </c>
      <c r="G172" s="342">
        <f t="shared" si="8"/>
        <v>0</v>
      </c>
      <c r="H172" s="355"/>
      <c r="I172" s="356"/>
      <c r="J172" s="355"/>
      <c r="K172" s="356"/>
      <c r="L172" s="356"/>
      <c r="M172" s="356"/>
      <c r="N172" s="356"/>
      <c r="O172" s="356"/>
      <c r="P172" s="356"/>
      <c r="Q172" s="356"/>
      <c r="R172" s="356"/>
      <c r="S172" s="356"/>
      <c r="T172" s="303"/>
      <c r="U172" s="303"/>
      <c r="V172" s="303"/>
      <c r="W172" s="303"/>
      <c r="X172" s="353"/>
      <c r="Y172" s="303"/>
      <c r="Z172" s="303"/>
      <c r="AA172" s="303"/>
      <c r="AB172" s="303"/>
      <c r="AC172" s="303"/>
      <c r="AD172" s="303"/>
      <c r="AE172" s="303"/>
      <c r="AF172" s="303"/>
      <c r="AG172" s="303"/>
      <c r="AH172" s="303"/>
      <c r="AI172" s="303"/>
      <c r="AJ172" s="303"/>
      <c r="AK172" s="303"/>
      <c r="AL172" s="303"/>
      <c r="AM172" s="303"/>
      <c r="AN172" s="303"/>
      <c r="AO172" s="303"/>
      <c r="AP172" s="303"/>
      <c r="AQ172" s="303"/>
      <c r="AR172" s="303"/>
      <c r="AS172" s="303"/>
      <c r="AT172" s="303"/>
      <c r="AU172" s="303"/>
      <c r="AV172" s="303"/>
      <c r="AW172" s="303"/>
      <c r="AX172" s="303"/>
      <c r="AY172" s="303"/>
      <c r="AZ172" s="303"/>
      <c r="BA172" s="303"/>
      <c r="BB172" s="303"/>
      <c r="BC172" s="303"/>
      <c r="BD172" s="303"/>
      <c r="BE172" s="303"/>
      <c r="BF172" s="303"/>
      <c r="BG172" s="303"/>
      <c r="BH172" s="303"/>
    </row>
    <row r="173" spans="1:60" ht="78.75" outlineLevel="1">
      <c r="A173" s="338">
        <v>160</v>
      </c>
      <c r="B173" s="293"/>
      <c r="C173" s="313" t="s">
        <v>5685</v>
      </c>
      <c r="D173" s="314" t="s">
        <v>640</v>
      </c>
      <c r="E173" s="315">
        <v>7</v>
      </c>
      <c r="F173" s="297">
        <v>0</v>
      </c>
      <c r="G173" s="342">
        <f t="shared" si="8"/>
        <v>0</v>
      </c>
      <c r="H173" s="355"/>
      <c r="I173" s="356"/>
      <c r="J173" s="355"/>
      <c r="K173" s="356"/>
      <c r="L173" s="356"/>
      <c r="M173" s="356"/>
      <c r="N173" s="356"/>
      <c r="O173" s="356"/>
      <c r="P173" s="356"/>
      <c r="Q173" s="356"/>
      <c r="R173" s="356"/>
      <c r="S173" s="356"/>
      <c r="T173" s="303"/>
      <c r="U173" s="303"/>
      <c r="V173" s="303"/>
      <c r="W173" s="303"/>
      <c r="X173" s="353"/>
      <c r="Y173" s="303"/>
      <c r="Z173" s="303"/>
      <c r="AA173" s="303"/>
      <c r="AB173" s="303"/>
      <c r="AC173" s="303"/>
      <c r="AD173" s="303"/>
      <c r="AE173" s="303"/>
      <c r="AF173" s="303"/>
      <c r="AG173" s="303"/>
      <c r="AH173" s="303"/>
      <c r="AI173" s="303"/>
      <c r="AJ173" s="303"/>
      <c r="AK173" s="303"/>
      <c r="AL173" s="303"/>
      <c r="AM173" s="303"/>
      <c r="AN173" s="303"/>
      <c r="AO173" s="303"/>
      <c r="AP173" s="303"/>
      <c r="AQ173" s="303"/>
      <c r="AR173" s="303"/>
      <c r="AS173" s="303"/>
      <c r="AT173" s="303"/>
      <c r="AU173" s="303"/>
      <c r="AV173" s="303"/>
      <c r="AW173" s="303"/>
      <c r="AX173" s="303"/>
      <c r="AY173" s="303"/>
      <c r="AZ173" s="303"/>
      <c r="BA173" s="303"/>
      <c r="BB173" s="303"/>
      <c r="BC173" s="303"/>
      <c r="BD173" s="303"/>
      <c r="BE173" s="303"/>
      <c r="BF173" s="303"/>
      <c r="BG173" s="303"/>
      <c r="BH173" s="303"/>
    </row>
    <row r="174" spans="1:60" ht="90" outlineLevel="1">
      <c r="A174" s="338">
        <v>161</v>
      </c>
      <c r="B174" s="293"/>
      <c r="C174" s="294" t="s">
        <v>5686</v>
      </c>
      <c r="D174" s="314" t="s">
        <v>640</v>
      </c>
      <c r="E174" s="315">
        <v>4</v>
      </c>
      <c r="F174" s="297">
        <v>0</v>
      </c>
      <c r="G174" s="342">
        <f t="shared" si="8"/>
        <v>0</v>
      </c>
      <c r="H174" s="355"/>
      <c r="I174" s="356"/>
      <c r="J174" s="355"/>
      <c r="K174" s="356"/>
      <c r="L174" s="356"/>
      <c r="M174" s="356"/>
      <c r="N174" s="356"/>
      <c r="O174" s="356"/>
      <c r="P174" s="356"/>
      <c r="Q174" s="356"/>
      <c r="R174" s="356"/>
      <c r="S174" s="356"/>
      <c r="T174" s="303"/>
      <c r="U174" s="303"/>
      <c r="V174" s="303"/>
      <c r="W174" s="353"/>
      <c r="X174" s="303"/>
      <c r="Y174" s="303"/>
      <c r="Z174" s="303"/>
      <c r="AA174" s="303"/>
      <c r="AB174" s="303"/>
      <c r="AC174" s="303"/>
      <c r="AD174" s="303"/>
      <c r="AE174" s="303"/>
      <c r="AF174" s="303"/>
      <c r="AG174" s="303"/>
      <c r="AH174" s="303"/>
      <c r="AI174" s="303"/>
      <c r="AJ174" s="303"/>
      <c r="AK174" s="303"/>
      <c r="AL174" s="303"/>
      <c r="AM174" s="303"/>
      <c r="AN174" s="303"/>
      <c r="AO174" s="303"/>
      <c r="AP174" s="303"/>
      <c r="AQ174" s="303"/>
      <c r="AR174" s="303"/>
      <c r="AS174" s="303"/>
      <c r="AT174" s="303"/>
      <c r="AU174" s="303"/>
      <c r="AV174" s="303"/>
      <c r="AW174" s="303"/>
      <c r="AX174" s="303"/>
      <c r="AY174" s="303"/>
      <c r="AZ174" s="303"/>
      <c r="BA174" s="303"/>
      <c r="BB174" s="303"/>
      <c r="BC174" s="303"/>
      <c r="BD174" s="303"/>
      <c r="BE174" s="303"/>
      <c r="BF174" s="303"/>
      <c r="BG174" s="303"/>
      <c r="BH174" s="303"/>
    </row>
    <row r="175" spans="1:60" ht="123.75" outlineLevel="1">
      <c r="A175" s="338">
        <v>162</v>
      </c>
      <c r="B175" s="293"/>
      <c r="C175" s="313" t="s">
        <v>5687</v>
      </c>
      <c r="D175" s="314" t="s">
        <v>640</v>
      </c>
      <c r="E175" s="315">
        <v>160</v>
      </c>
      <c r="F175" s="297">
        <v>0</v>
      </c>
      <c r="G175" s="342">
        <f t="shared" si="8"/>
        <v>0</v>
      </c>
      <c r="H175" s="355"/>
      <c r="I175" s="356"/>
      <c r="J175" s="355"/>
      <c r="K175" s="356"/>
      <c r="L175" s="356"/>
      <c r="M175" s="356"/>
      <c r="N175" s="356"/>
      <c r="O175" s="356"/>
      <c r="P175" s="356"/>
      <c r="Q175" s="356"/>
      <c r="R175" s="356"/>
      <c r="S175" s="356"/>
      <c r="T175" s="303"/>
      <c r="U175" s="303"/>
      <c r="V175" s="303"/>
      <c r="W175" s="353"/>
      <c r="X175" s="303"/>
      <c r="Y175" s="303"/>
      <c r="Z175" s="303"/>
      <c r="AA175" s="303"/>
      <c r="AB175" s="303"/>
      <c r="AC175" s="303"/>
      <c r="AD175" s="303"/>
      <c r="AE175" s="303"/>
      <c r="AF175" s="303"/>
      <c r="AG175" s="303"/>
      <c r="AH175" s="303"/>
      <c r="AI175" s="303"/>
      <c r="AJ175" s="303"/>
      <c r="AK175" s="303"/>
      <c r="AL175" s="303"/>
      <c r="AM175" s="303"/>
      <c r="AN175" s="303"/>
      <c r="AO175" s="303"/>
      <c r="AP175" s="303"/>
      <c r="AQ175" s="303"/>
      <c r="AR175" s="303"/>
      <c r="AS175" s="303"/>
      <c r="AT175" s="303"/>
      <c r="AU175" s="303"/>
      <c r="AV175" s="303"/>
      <c r="AW175" s="303"/>
      <c r="AX175" s="303"/>
      <c r="AY175" s="303"/>
      <c r="AZ175" s="303"/>
      <c r="BA175" s="303"/>
      <c r="BB175" s="303"/>
      <c r="BC175" s="303"/>
      <c r="BD175" s="303"/>
      <c r="BE175" s="303"/>
      <c r="BF175" s="303"/>
      <c r="BG175" s="303"/>
      <c r="BH175" s="303"/>
    </row>
    <row r="176" spans="1:60" ht="90" outlineLevel="1">
      <c r="A176" s="338">
        <v>163</v>
      </c>
      <c r="B176" s="293"/>
      <c r="C176" s="313" t="s">
        <v>5688</v>
      </c>
      <c r="D176" s="357" t="s">
        <v>640</v>
      </c>
      <c r="E176" s="315">
        <v>4</v>
      </c>
      <c r="F176" s="297">
        <v>0</v>
      </c>
      <c r="G176" s="342">
        <f t="shared" si="8"/>
        <v>0</v>
      </c>
      <c r="H176" s="355"/>
      <c r="I176" s="356"/>
      <c r="J176" s="355"/>
      <c r="K176" s="356"/>
      <c r="L176" s="356"/>
      <c r="M176" s="356"/>
      <c r="N176" s="356"/>
      <c r="O176" s="356"/>
      <c r="P176" s="356"/>
      <c r="Q176" s="356"/>
      <c r="R176" s="356"/>
      <c r="S176" s="356"/>
      <c r="T176" s="303"/>
      <c r="U176" s="303"/>
      <c r="V176" s="303"/>
      <c r="W176" s="353"/>
      <c r="X176" s="303"/>
      <c r="Y176" s="303"/>
      <c r="Z176" s="303"/>
      <c r="AA176" s="303"/>
      <c r="AB176" s="303"/>
      <c r="AC176" s="303"/>
      <c r="AD176" s="303"/>
      <c r="AE176" s="303"/>
      <c r="AF176" s="303"/>
      <c r="AG176" s="303"/>
      <c r="AH176" s="303"/>
      <c r="AI176" s="303"/>
      <c r="AJ176" s="303"/>
      <c r="AK176" s="303"/>
      <c r="AL176" s="303"/>
      <c r="AM176" s="303"/>
      <c r="AN176" s="303"/>
      <c r="AO176" s="303"/>
      <c r="AP176" s="303"/>
      <c r="AQ176" s="303"/>
      <c r="AR176" s="303"/>
      <c r="AS176" s="303"/>
      <c r="AT176" s="303"/>
      <c r="AU176" s="303"/>
      <c r="AV176" s="303"/>
      <c r="AW176" s="303"/>
      <c r="AX176" s="303"/>
      <c r="AY176" s="303"/>
      <c r="AZ176" s="303"/>
      <c r="BA176" s="303"/>
      <c r="BB176" s="303"/>
      <c r="BC176" s="303"/>
      <c r="BD176" s="303"/>
      <c r="BE176" s="303"/>
      <c r="BF176" s="303"/>
      <c r="BG176" s="303"/>
      <c r="BH176" s="303"/>
    </row>
    <row r="177" spans="1:60" ht="146.25" outlineLevel="1">
      <c r="A177" s="338">
        <v>164</v>
      </c>
      <c r="B177" s="328"/>
      <c r="C177" s="313" t="s">
        <v>5689</v>
      </c>
      <c r="D177" s="350" t="s">
        <v>640</v>
      </c>
      <c r="E177" s="296">
        <v>158</v>
      </c>
      <c r="F177" s="297">
        <v>0</v>
      </c>
      <c r="G177" s="342">
        <f t="shared" si="8"/>
        <v>0</v>
      </c>
      <c r="H177" s="355"/>
      <c r="I177" s="356"/>
      <c r="J177" s="355"/>
      <c r="K177" s="356"/>
      <c r="L177" s="356"/>
      <c r="M177" s="356"/>
      <c r="N177" s="356"/>
      <c r="O177" s="356"/>
      <c r="P177" s="356"/>
      <c r="Q177" s="356"/>
      <c r="R177" s="356"/>
      <c r="S177" s="356"/>
      <c r="T177" s="303"/>
      <c r="U177" s="303"/>
      <c r="V177" s="303"/>
      <c r="W177" s="353"/>
      <c r="X177" s="303"/>
      <c r="Y177" s="303"/>
      <c r="Z177" s="303"/>
      <c r="AA177" s="303"/>
      <c r="AB177" s="303"/>
      <c r="AC177" s="303"/>
      <c r="AD177" s="303"/>
      <c r="AE177" s="303"/>
      <c r="AF177" s="303"/>
      <c r="AG177" s="303"/>
      <c r="AH177" s="303"/>
      <c r="AI177" s="303"/>
      <c r="AJ177" s="303"/>
      <c r="AK177" s="303"/>
      <c r="AL177" s="303"/>
      <c r="AM177" s="303"/>
      <c r="AN177" s="303"/>
      <c r="AO177" s="303"/>
      <c r="AP177" s="303"/>
      <c r="AQ177" s="303"/>
      <c r="AR177" s="303"/>
      <c r="AS177" s="303"/>
      <c r="AT177" s="303"/>
      <c r="AU177" s="303"/>
      <c r="AV177" s="303"/>
      <c r="AW177" s="303"/>
      <c r="AX177" s="303"/>
      <c r="AY177" s="303"/>
      <c r="AZ177" s="303"/>
      <c r="BA177" s="303"/>
      <c r="BB177" s="303"/>
      <c r="BC177" s="303"/>
      <c r="BD177" s="303"/>
      <c r="BE177" s="303"/>
      <c r="BF177" s="303"/>
      <c r="BG177" s="303"/>
      <c r="BH177" s="303"/>
    </row>
    <row r="178" spans="1:60" s="2" customFormat="1" ht="123.75" outlineLevel="1">
      <c r="A178" s="358">
        <v>165</v>
      </c>
      <c r="B178" s="359"/>
      <c r="C178" s="360" t="s">
        <v>5690</v>
      </c>
      <c r="D178" s="361" t="s">
        <v>640</v>
      </c>
      <c r="E178" s="362">
        <v>154</v>
      </c>
      <c r="F178" s="297">
        <v>0</v>
      </c>
      <c r="G178" s="363">
        <f t="shared" si="8"/>
        <v>0</v>
      </c>
      <c r="H178" s="364"/>
      <c r="I178" s="365"/>
      <c r="J178" s="364"/>
      <c r="K178" s="365"/>
      <c r="L178" s="365"/>
      <c r="M178" s="365"/>
      <c r="N178" s="365"/>
      <c r="O178" s="365"/>
      <c r="P178" s="365"/>
      <c r="Q178" s="365"/>
      <c r="R178" s="365"/>
      <c r="S178" s="365"/>
      <c r="T178" s="366"/>
      <c r="U178" s="367"/>
      <c r="V178" s="366"/>
      <c r="W178" s="368"/>
      <c r="X178" s="366"/>
      <c r="Y178" s="366"/>
      <c r="Z178" s="366"/>
      <c r="AA178" s="366"/>
      <c r="AB178" s="366"/>
      <c r="AC178" s="366"/>
      <c r="AD178" s="366"/>
      <c r="AE178" s="366"/>
      <c r="AF178" s="366"/>
      <c r="AG178" s="366"/>
      <c r="AH178" s="366"/>
      <c r="AI178" s="366"/>
      <c r="AJ178" s="366"/>
      <c r="AK178" s="366"/>
      <c r="AL178" s="366"/>
      <c r="AM178" s="366"/>
      <c r="AN178" s="366"/>
      <c r="AO178" s="366"/>
      <c r="AP178" s="366"/>
      <c r="AQ178" s="366"/>
      <c r="AR178" s="366"/>
      <c r="AS178" s="366"/>
      <c r="AT178" s="366"/>
      <c r="AU178" s="366"/>
      <c r="AV178" s="366"/>
      <c r="AW178" s="366"/>
      <c r="AX178" s="366"/>
      <c r="AY178" s="366"/>
      <c r="AZ178" s="366"/>
      <c r="BA178" s="366"/>
      <c r="BB178" s="366"/>
      <c r="BC178" s="366"/>
      <c r="BD178" s="366"/>
      <c r="BE178" s="366"/>
      <c r="BF178" s="366"/>
      <c r="BG178" s="366"/>
      <c r="BH178" s="366"/>
    </row>
    <row r="179" spans="1:60" ht="168.75" outlineLevel="1">
      <c r="A179" s="338" t="s">
        <v>5691</v>
      </c>
      <c r="B179" s="328"/>
      <c r="C179" s="313" t="s">
        <v>5692</v>
      </c>
      <c r="D179" s="350" t="s">
        <v>640</v>
      </c>
      <c r="E179" s="296">
        <v>4</v>
      </c>
      <c r="F179" s="297">
        <v>0</v>
      </c>
      <c r="G179" s="342">
        <f t="shared" si="8"/>
        <v>0</v>
      </c>
      <c r="H179" s="355"/>
      <c r="I179" s="356"/>
      <c r="J179" s="355"/>
      <c r="K179" s="356"/>
      <c r="L179" s="356"/>
      <c r="M179" s="356"/>
      <c r="N179" s="356"/>
      <c r="O179" s="356"/>
      <c r="P179" s="356"/>
      <c r="Q179" s="356"/>
      <c r="R179" s="356"/>
      <c r="S179" s="356"/>
      <c r="T179" s="303"/>
      <c r="U179" s="303"/>
      <c r="V179" s="303"/>
      <c r="W179" s="353"/>
      <c r="X179" s="303"/>
      <c r="Y179" s="303"/>
      <c r="Z179" s="303"/>
      <c r="AA179" s="303"/>
      <c r="AB179" s="303"/>
      <c r="AC179" s="303"/>
      <c r="AD179" s="303"/>
      <c r="AE179" s="303"/>
      <c r="AF179" s="303"/>
      <c r="AG179" s="303"/>
      <c r="AH179" s="303"/>
      <c r="AI179" s="303"/>
      <c r="AJ179" s="303"/>
      <c r="AK179" s="303"/>
      <c r="AL179" s="303"/>
      <c r="AM179" s="303"/>
      <c r="AN179" s="303"/>
      <c r="AO179" s="303"/>
      <c r="AP179" s="303"/>
      <c r="AQ179" s="303"/>
      <c r="AR179" s="303"/>
      <c r="AS179" s="303"/>
      <c r="AT179" s="303"/>
      <c r="AU179" s="303"/>
      <c r="AV179" s="303"/>
      <c r="AW179" s="303"/>
      <c r="AX179" s="303"/>
      <c r="AY179" s="303"/>
      <c r="AZ179" s="303"/>
      <c r="BA179" s="303"/>
      <c r="BB179" s="303"/>
      <c r="BC179" s="303"/>
      <c r="BD179" s="303"/>
      <c r="BE179" s="303"/>
      <c r="BF179" s="303"/>
      <c r="BG179" s="303"/>
      <c r="BH179" s="303"/>
    </row>
    <row r="180" spans="1:60" ht="101.25" outlineLevel="1">
      <c r="A180" s="338">
        <v>166</v>
      </c>
      <c r="B180" s="328"/>
      <c r="C180" s="313" t="s">
        <v>5693</v>
      </c>
      <c r="D180" s="350" t="s">
        <v>640</v>
      </c>
      <c r="E180" s="296">
        <v>154</v>
      </c>
      <c r="F180" s="297">
        <v>0</v>
      </c>
      <c r="G180" s="342">
        <f t="shared" si="8"/>
        <v>0</v>
      </c>
      <c r="H180" s="355"/>
      <c r="I180" s="356"/>
      <c r="J180" s="355"/>
      <c r="K180" s="356"/>
      <c r="L180" s="356"/>
      <c r="M180" s="356"/>
      <c r="N180" s="356"/>
      <c r="O180" s="356"/>
      <c r="P180" s="356"/>
      <c r="Q180" s="356"/>
      <c r="R180" s="356"/>
      <c r="S180" s="356"/>
      <c r="T180" s="303"/>
      <c r="U180" s="303"/>
      <c r="V180" s="303"/>
      <c r="W180" s="353"/>
      <c r="X180" s="303"/>
      <c r="Y180" s="303"/>
      <c r="Z180" s="303"/>
      <c r="AA180" s="303"/>
      <c r="AB180" s="303"/>
      <c r="AC180" s="303"/>
      <c r="AD180" s="303"/>
      <c r="AE180" s="303"/>
      <c r="AF180" s="303"/>
      <c r="AG180" s="303"/>
      <c r="AH180" s="303"/>
      <c r="AI180" s="303"/>
      <c r="AJ180" s="303"/>
      <c r="AK180" s="303"/>
      <c r="AL180" s="303"/>
      <c r="AM180" s="303"/>
      <c r="AN180" s="303"/>
      <c r="AO180" s="303"/>
      <c r="AP180" s="303"/>
      <c r="AQ180" s="303"/>
      <c r="AR180" s="303"/>
      <c r="AS180" s="303"/>
      <c r="AT180" s="303"/>
      <c r="AU180" s="303"/>
      <c r="AV180" s="303"/>
      <c r="AW180" s="303"/>
      <c r="AX180" s="303"/>
      <c r="AY180" s="303"/>
      <c r="AZ180" s="303"/>
      <c r="BA180" s="303"/>
      <c r="BB180" s="303"/>
      <c r="BC180" s="303"/>
      <c r="BD180" s="303"/>
      <c r="BE180" s="303"/>
      <c r="BF180" s="303"/>
      <c r="BG180" s="303"/>
      <c r="BH180" s="303"/>
    </row>
    <row r="181" spans="1:60" ht="45" outlineLevel="1">
      <c r="A181" s="338">
        <v>167</v>
      </c>
      <c r="B181" s="328"/>
      <c r="C181" s="369" t="s">
        <v>5694</v>
      </c>
      <c r="D181" s="295" t="s">
        <v>640</v>
      </c>
      <c r="E181" s="296">
        <v>4</v>
      </c>
      <c r="F181" s="297">
        <v>0</v>
      </c>
      <c r="G181" s="342">
        <f t="shared" si="8"/>
        <v>0</v>
      </c>
      <c r="H181" s="355"/>
      <c r="I181" s="356"/>
      <c r="J181" s="355"/>
      <c r="K181" s="356"/>
      <c r="L181" s="356"/>
      <c r="M181" s="356"/>
      <c r="N181" s="356"/>
      <c r="O181" s="356"/>
      <c r="P181" s="356"/>
      <c r="Q181" s="356"/>
      <c r="R181" s="356"/>
      <c r="S181" s="356"/>
      <c r="T181" s="303"/>
      <c r="U181" s="303"/>
      <c r="V181" s="303"/>
      <c r="W181" s="353"/>
      <c r="X181" s="303"/>
      <c r="Y181" s="303"/>
      <c r="Z181" s="303"/>
      <c r="AA181" s="303"/>
      <c r="AB181" s="303"/>
      <c r="AC181" s="303"/>
      <c r="AD181" s="303"/>
      <c r="AE181" s="303"/>
      <c r="AF181" s="303"/>
      <c r="AG181" s="303"/>
      <c r="AH181" s="303"/>
      <c r="AI181" s="303"/>
      <c r="AJ181" s="303"/>
      <c r="AK181" s="303"/>
      <c r="AL181" s="303"/>
      <c r="AM181" s="303"/>
      <c r="AN181" s="303"/>
      <c r="AO181" s="303"/>
      <c r="AP181" s="303"/>
      <c r="AQ181" s="303"/>
      <c r="AR181" s="303"/>
      <c r="AS181" s="303"/>
      <c r="AT181" s="303"/>
      <c r="AU181" s="303"/>
      <c r="AV181" s="303"/>
      <c r="AW181" s="303"/>
      <c r="AX181" s="303"/>
      <c r="AY181" s="303"/>
      <c r="AZ181" s="303"/>
      <c r="BA181" s="303"/>
      <c r="BB181" s="303"/>
      <c r="BC181" s="303"/>
      <c r="BD181" s="303"/>
      <c r="BE181" s="303"/>
      <c r="BF181" s="303"/>
      <c r="BG181" s="303"/>
      <c r="BH181" s="303"/>
    </row>
    <row r="182" spans="1:60" s="2" customFormat="1" ht="101.25" outlineLevel="1">
      <c r="A182" s="358">
        <v>168</v>
      </c>
      <c r="B182" s="359"/>
      <c r="C182" s="370" t="s">
        <v>7364</v>
      </c>
      <c r="D182" s="361" t="s">
        <v>640</v>
      </c>
      <c r="E182" s="362">
        <v>5</v>
      </c>
      <c r="F182" s="297">
        <v>0</v>
      </c>
      <c r="G182" s="371">
        <f t="shared" si="8"/>
        <v>0</v>
      </c>
      <c r="H182" s="364"/>
      <c r="I182" s="365"/>
      <c r="J182" s="364"/>
      <c r="K182" s="365"/>
      <c r="L182" s="365"/>
      <c r="M182" s="365"/>
      <c r="N182" s="365"/>
      <c r="O182" s="365"/>
      <c r="P182" s="365"/>
      <c r="Q182" s="365"/>
      <c r="R182" s="365"/>
      <c r="S182" s="365"/>
      <c r="T182" s="366"/>
      <c r="U182" s="367"/>
      <c r="V182" s="366"/>
      <c r="W182" s="368"/>
      <c r="X182" s="366"/>
      <c r="Y182" s="366"/>
      <c r="Z182" s="366"/>
      <c r="AA182" s="366"/>
      <c r="AB182" s="366"/>
      <c r="AC182" s="366"/>
      <c r="AD182" s="366"/>
      <c r="AE182" s="366"/>
      <c r="AF182" s="366"/>
      <c r="AG182" s="366"/>
      <c r="AH182" s="366"/>
      <c r="AI182" s="366"/>
      <c r="AJ182" s="366"/>
      <c r="AK182" s="366"/>
      <c r="AL182" s="366"/>
      <c r="AM182" s="366"/>
      <c r="AN182" s="366"/>
      <c r="AO182" s="366"/>
      <c r="AP182" s="366"/>
      <c r="AQ182" s="366"/>
      <c r="AR182" s="366"/>
      <c r="AS182" s="366"/>
      <c r="AT182" s="366"/>
      <c r="AU182" s="366"/>
      <c r="AV182" s="366"/>
      <c r="AW182" s="366"/>
      <c r="AX182" s="366"/>
      <c r="AY182" s="366"/>
      <c r="AZ182" s="366"/>
      <c r="BA182" s="366"/>
      <c r="BB182" s="366"/>
      <c r="BC182" s="366"/>
      <c r="BD182" s="366"/>
      <c r="BE182" s="366"/>
      <c r="BF182" s="366"/>
      <c r="BG182" s="366"/>
      <c r="BH182" s="366"/>
    </row>
    <row r="183" spans="1:60" s="2" customFormat="1" ht="78.75" outlineLevel="1">
      <c r="A183" s="372">
        <v>169</v>
      </c>
      <c r="B183" s="359"/>
      <c r="C183" s="370" t="s">
        <v>7365</v>
      </c>
      <c r="D183" s="361" t="s">
        <v>640</v>
      </c>
      <c r="E183" s="362">
        <v>3</v>
      </c>
      <c r="F183" s="297">
        <v>0</v>
      </c>
      <c r="G183" s="371">
        <f>ROUND(E183*F183,2)</f>
        <v>0</v>
      </c>
      <c r="H183" s="364"/>
      <c r="I183" s="365"/>
      <c r="J183" s="364"/>
      <c r="K183" s="365"/>
      <c r="L183" s="365"/>
      <c r="M183" s="365"/>
      <c r="N183" s="365"/>
      <c r="O183" s="365"/>
      <c r="P183" s="365"/>
      <c r="Q183" s="365"/>
      <c r="R183" s="365"/>
      <c r="S183" s="365"/>
      <c r="T183" s="366"/>
      <c r="U183" s="367"/>
      <c r="V183" s="366"/>
      <c r="W183" s="368"/>
      <c r="X183" s="366"/>
      <c r="Y183" s="366"/>
      <c r="Z183" s="366"/>
      <c r="AA183" s="366"/>
      <c r="AB183" s="366"/>
      <c r="AC183" s="366"/>
      <c r="AD183" s="366"/>
      <c r="AE183" s="366"/>
      <c r="AF183" s="366"/>
      <c r="AG183" s="366"/>
      <c r="AH183" s="366"/>
      <c r="AI183" s="366"/>
      <c r="AJ183" s="366"/>
      <c r="AK183" s="366"/>
      <c r="AL183" s="366"/>
      <c r="AM183" s="366"/>
      <c r="AN183" s="366"/>
      <c r="AO183" s="366"/>
      <c r="AP183" s="366"/>
      <c r="AQ183" s="366"/>
      <c r="AR183" s="366"/>
      <c r="AS183" s="366"/>
      <c r="AT183" s="366"/>
      <c r="AU183" s="366"/>
      <c r="AV183" s="366"/>
      <c r="AW183" s="366"/>
      <c r="AX183" s="366"/>
      <c r="AY183" s="366"/>
      <c r="AZ183" s="366"/>
      <c r="BA183" s="366"/>
      <c r="BB183" s="366"/>
      <c r="BC183" s="366"/>
      <c r="BD183" s="366"/>
      <c r="BE183" s="366"/>
      <c r="BF183" s="366"/>
      <c r="BG183" s="366"/>
      <c r="BH183" s="366"/>
    </row>
    <row r="184" spans="1:60">
      <c r="A184" s="271"/>
      <c r="B184" s="272" t="s">
        <v>1</v>
      </c>
      <c r="C184" s="373" t="s">
        <v>1</v>
      </c>
      <c r="D184" s="273"/>
      <c r="G184" s="274"/>
    </row>
    <row r="185" spans="1:60">
      <c r="A185" s="374"/>
      <c r="B185" s="375" t="s">
        <v>5695</v>
      </c>
      <c r="C185" s="376" t="s">
        <v>1</v>
      </c>
      <c r="D185" s="377"/>
      <c r="E185" s="378"/>
      <c r="F185" s="378"/>
      <c r="G185" s="379">
        <f>G9+G69+G168+G152</f>
        <v>0</v>
      </c>
    </row>
    <row r="186" spans="1:60">
      <c r="A186" s="271"/>
      <c r="B186" s="272" t="s">
        <v>1</v>
      </c>
      <c r="C186" s="373" t="s">
        <v>1</v>
      </c>
      <c r="D186" s="273"/>
      <c r="G186" s="274"/>
    </row>
    <row r="187" spans="1:60">
      <c r="A187" s="988" t="s">
        <v>5696</v>
      </c>
      <c r="B187" s="989"/>
      <c r="C187" s="989"/>
      <c r="D187" s="273"/>
      <c r="G187" s="274"/>
    </row>
    <row r="188" spans="1:60">
      <c r="A188" s="968"/>
      <c r="B188" s="969"/>
      <c r="C188" s="969"/>
      <c r="D188" s="969"/>
      <c r="E188" s="969"/>
      <c r="F188" s="969"/>
      <c r="G188" s="970"/>
    </row>
    <row r="189" spans="1:60">
      <c r="A189" s="971"/>
      <c r="B189" s="972"/>
      <c r="C189" s="972"/>
      <c r="D189" s="972"/>
      <c r="E189" s="972"/>
      <c r="F189" s="972"/>
      <c r="G189" s="973"/>
    </row>
    <row r="190" spans="1:60">
      <c r="A190" s="974"/>
      <c r="B190" s="975"/>
      <c r="C190" s="975"/>
      <c r="D190" s="975"/>
      <c r="E190" s="975"/>
      <c r="F190" s="975"/>
      <c r="G190" s="976"/>
    </row>
    <row r="191" spans="1:60" ht="13.5" thickBot="1">
      <c r="A191" s="380"/>
      <c r="B191" s="381" t="s">
        <v>1</v>
      </c>
      <c r="C191" s="382" t="s">
        <v>1</v>
      </c>
      <c r="D191" s="383"/>
      <c r="E191" s="384"/>
      <c r="F191" s="384"/>
      <c r="G191" s="385"/>
    </row>
    <row r="192" spans="1:60">
      <c r="C192" s="373"/>
      <c r="D192" s="273"/>
    </row>
    <row r="193" spans="4:4">
      <c r="D193" s="273"/>
    </row>
    <row r="194" spans="4:4">
      <c r="D194" s="273"/>
    </row>
    <row r="195" spans="4:4">
      <c r="D195" s="273"/>
    </row>
    <row r="196" spans="4:4">
      <c r="D196" s="273"/>
    </row>
    <row r="197" spans="4:4">
      <c r="D197" s="273"/>
    </row>
    <row r="198" spans="4:4">
      <c r="D198" s="273"/>
    </row>
    <row r="199" spans="4:4">
      <c r="D199" s="273"/>
    </row>
    <row r="200" spans="4:4">
      <c r="D200" s="273"/>
    </row>
    <row r="201" spans="4:4">
      <c r="D201" s="273"/>
    </row>
    <row r="202" spans="4:4">
      <c r="D202" s="273"/>
    </row>
    <row r="203" spans="4:4">
      <c r="D203" s="273"/>
    </row>
    <row r="204" spans="4:4">
      <c r="D204" s="273"/>
    </row>
    <row r="205" spans="4:4">
      <c r="D205" s="273"/>
    </row>
    <row r="206" spans="4:4">
      <c r="D206" s="273"/>
    </row>
    <row r="207" spans="4:4">
      <c r="D207" s="273"/>
    </row>
    <row r="208" spans="4:4">
      <c r="D208" s="273"/>
    </row>
    <row r="209" spans="4:4">
      <c r="D209" s="273"/>
    </row>
    <row r="210" spans="4:4">
      <c r="D210" s="273"/>
    </row>
    <row r="211" spans="4:4">
      <c r="D211" s="273"/>
    </row>
    <row r="212" spans="4:4">
      <c r="D212" s="273"/>
    </row>
    <row r="213" spans="4:4">
      <c r="D213" s="273"/>
    </row>
    <row r="214" spans="4:4">
      <c r="D214" s="273"/>
    </row>
    <row r="215" spans="4:4">
      <c r="D215" s="273"/>
    </row>
    <row r="216" spans="4:4">
      <c r="D216" s="273"/>
    </row>
    <row r="217" spans="4:4">
      <c r="D217" s="273"/>
    </row>
    <row r="218" spans="4:4">
      <c r="D218" s="273"/>
    </row>
    <row r="219" spans="4:4">
      <c r="D219" s="273"/>
    </row>
    <row r="220" spans="4:4">
      <c r="D220" s="273"/>
    </row>
    <row r="221" spans="4:4">
      <c r="D221" s="273"/>
    </row>
    <row r="222" spans="4:4">
      <c r="D222" s="273"/>
    </row>
    <row r="223" spans="4:4">
      <c r="D223" s="273"/>
    </row>
    <row r="224" spans="4:4">
      <c r="D224" s="273"/>
    </row>
    <row r="225" spans="4:4">
      <c r="D225" s="273"/>
    </row>
    <row r="226" spans="4:4">
      <c r="D226" s="273"/>
    </row>
    <row r="227" spans="4:4">
      <c r="D227" s="273"/>
    </row>
    <row r="228" spans="4:4">
      <c r="D228" s="273"/>
    </row>
    <row r="229" spans="4:4">
      <c r="D229" s="273"/>
    </row>
    <row r="230" spans="4:4">
      <c r="D230" s="273"/>
    </row>
    <row r="231" spans="4:4">
      <c r="D231" s="273"/>
    </row>
    <row r="232" spans="4:4">
      <c r="D232" s="273"/>
    </row>
    <row r="233" spans="4:4">
      <c r="D233" s="273"/>
    </row>
    <row r="234" spans="4:4">
      <c r="D234" s="273"/>
    </row>
    <row r="235" spans="4:4">
      <c r="D235" s="273"/>
    </row>
    <row r="236" spans="4:4">
      <c r="D236" s="273"/>
    </row>
    <row r="237" spans="4:4">
      <c r="D237" s="273"/>
    </row>
    <row r="238" spans="4:4">
      <c r="D238" s="273"/>
    </row>
    <row r="239" spans="4:4">
      <c r="D239" s="273"/>
    </row>
    <row r="240" spans="4:4">
      <c r="D240" s="273"/>
    </row>
    <row r="241" spans="4:4">
      <c r="D241" s="273"/>
    </row>
    <row r="242" spans="4:4">
      <c r="D242" s="273"/>
    </row>
    <row r="243" spans="4:4">
      <c r="D243" s="273"/>
    </row>
    <row r="244" spans="4:4">
      <c r="D244" s="273"/>
    </row>
    <row r="245" spans="4:4">
      <c r="D245" s="273"/>
    </row>
    <row r="246" spans="4:4">
      <c r="D246" s="273"/>
    </row>
    <row r="247" spans="4:4">
      <c r="D247" s="273"/>
    </row>
    <row r="248" spans="4:4">
      <c r="D248" s="273"/>
    </row>
    <row r="249" spans="4:4">
      <c r="D249" s="273"/>
    </row>
    <row r="250" spans="4:4">
      <c r="D250" s="273"/>
    </row>
    <row r="251" spans="4:4">
      <c r="D251" s="273"/>
    </row>
    <row r="252" spans="4:4">
      <c r="D252" s="273"/>
    </row>
    <row r="253" spans="4:4">
      <c r="D253" s="273"/>
    </row>
    <row r="254" spans="4:4">
      <c r="D254" s="273"/>
    </row>
    <row r="255" spans="4:4">
      <c r="D255" s="273"/>
    </row>
    <row r="256" spans="4:4">
      <c r="D256" s="273"/>
    </row>
    <row r="257" spans="4:4">
      <c r="D257" s="273"/>
    </row>
    <row r="258" spans="4:4">
      <c r="D258" s="273"/>
    </row>
    <row r="259" spans="4:4">
      <c r="D259" s="273"/>
    </row>
    <row r="260" spans="4:4">
      <c r="D260" s="273"/>
    </row>
    <row r="261" spans="4:4">
      <c r="D261" s="273"/>
    </row>
    <row r="262" spans="4:4">
      <c r="D262" s="273"/>
    </row>
    <row r="263" spans="4:4">
      <c r="D263" s="273"/>
    </row>
    <row r="264" spans="4:4">
      <c r="D264" s="273"/>
    </row>
    <row r="265" spans="4:4">
      <c r="D265" s="273"/>
    </row>
    <row r="266" spans="4:4">
      <c r="D266" s="273"/>
    </row>
    <row r="267" spans="4:4">
      <c r="D267" s="273"/>
    </row>
    <row r="268" spans="4:4">
      <c r="D268" s="273"/>
    </row>
    <row r="269" spans="4:4">
      <c r="D269" s="273"/>
    </row>
    <row r="270" spans="4:4">
      <c r="D270" s="273"/>
    </row>
    <row r="271" spans="4:4">
      <c r="D271" s="273"/>
    </row>
    <row r="272" spans="4:4">
      <c r="D272" s="273"/>
    </row>
    <row r="273" spans="4:4">
      <c r="D273" s="273"/>
    </row>
    <row r="274" spans="4:4">
      <c r="D274" s="273"/>
    </row>
    <row r="275" spans="4:4">
      <c r="D275" s="273"/>
    </row>
    <row r="276" spans="4:4">
      <c r="D276" s="273"/>
    </row>
    <row r="277" spans="4:4">
      <c r="D277" s="273"/>
    </row>
    <row r="278" spans="4:4">
      <c r="D278" s="273"/>
    </row>
    <row r="279" spans="4:4">
      <c r="D279" s="273"/>
    </row>
    <row r="280" spans="4:4">
      <c r="D280" s="273"/>
    </row>
    <row r="281" spans="4:4">
      <c r="D281" s="273"/>
    </row>
    <row r="282" spans="4:4">
      <c r="D282" s="273"/>
    </row>
    <row r="283" spans="4:4">
      <c r="D283" s="273"/>
    </row>
    <row r="284" spans="4:4">
      <c r="D284" s="273"/>
    </row>
    <row r="285" spans="4:4">
      <c r="D285" s="273"/>
    </row>
    <row r="286" spans="4:4">
      <c r="D286" s="273"/>
    </row>
    <row r="287" spans="4:4">
      <c r="D287" s="273"/>
    </row>
    <row r="288" spans="4:4">
      <c r="D288" s="273"/>
    </row>
    <row r="289" spans="4:4">
      <c r="D289" s="273"/>
    </row>
    <row r="290" spans="4:4">
      <c r="D290" s="273"/>
    </row>
    <row r="291" spans="4:4">
      <c r="D291" s="273"/>
    </row>
    <row r="292" spans="4:4">
      <c r="D292" s="273"/>
    </row>
    <row r="293" spans="4:4">
      <c r="D293" s="273"/>
    </row>
    <row r="294" spans="4:4">
      <c r="D294" s="273"/>
    </row>
    <row r="295" spans="4:4">
      <c r="D295" s="273"/>
    </row>
    <row r="296" spans="4:4">
      <c r="D296" s="273"/>
    </row>
    <row r="297" spans="4:4">
      <c r="D297" s="273"/>
    </row>
    <row r="298" spans="4:4">
      <c r="D298" s="273"/>
    </row>
    <row r="299" spans="4:4">
      <c r="D299" s="273"/>
    </row>
    <row r="300" spans="4:4">
      <c r="D300" s="273"/>
    </row>
    <row r="301" spans="4:4">
      <c r="D301" s="273"/>
    </row>
    <row r="302" spans="4:4">
      <c r="D302" s="273"/>
    </row>
    <row r="303" spans="4:4">
      <c r="D303" s="273"/>
    </row>
    <row r="304" spans="4:4">
      <c r="D304" s="273"/>
    </row>
    <row r="305" spans="4:4">
      <c r="D305" s="273"/>
    </row>
    <row r="306" spans="4:4">
      <c r="D306" s="273"/>
    </row>
    <row r="307" spans="4:4">
      <c r="D307" s="273"/>
    </row>
    <row r="308" spans="4:4">
      <c r="D308" s="273"/>
    </row>
    <row r="309" spans="4:4">
      <c r="D309" s="273"/>
    </row>
    <row r="310" spans="4:4">
      <c r="D310" s="273"/>
    </row>
    <row r="311" spans="4:4">
      <c r="D311" s="273"/>
    </row>
    <row r="312" spans="4:4">
      <c r="D312" s="273"/>
    </row>
    <row r="313" spans="4:4">
      <c r="D313" s="273"/>
    </row>
    <row r="314" spans="4:4">
      <c r="D314" s="273"/>
    </row>
    <row r="315" spans="4:4">
      <c r="D315" s="273"/>
    </row>
    <row r="316" spans="4:4">
      <c r="D316" s="273"/>
    </row>
    <row r="317" spans="4:4">
      <c r="D317" s="273"/>
    </row>
    <row r="318" spans="4:4">
      <c r="D318" s="273"/>
    </row>
    <row r="319" spans="4:4">
      <c r="D319" s="273"/>
    </row>
    <row r="320" spans="4:4">
      <c r="D320" s="273"/>
    </row>
    <row r="321" spans="4:4">
      <c r="D321" s="273"/>
    </row>
    <row r="322" spans="4:4">
      <c r="D322" s="273"/>
    </row>
    <row r="323" spans="4:4">
      <c r="D323" s="273"/>
    </row>
    <row r="324" spans="4:4">
      <c r="D324" s="273"/>
    </row>
    <row r="325" spans="4:4">
      <c r="D325" s="273"/>
    </row>
    <row r="326" spans="4:4">
      <c r="D326" s="273"/>
    </row>
    <row r="327" spans="4:4">
      <c r="D327" s="273"/>
    </row>
    <row r="328" spans="4:4">
      <c r="D328" s="273"/>
    </row>
    <row r="329" spans="4:4">
      <c r="D329" s="273"/>
    </row>
    <row r="330" spans="4:4">
      <c r="D330" s="273"/>
    </row>
    <row r="331" spans="4:4">
      <c r="D331" s="273"/>
    </row>
    <row r="332" spans="4:4">
      <c r="D332" s="273"/>
    </row>
    <row r="333" spans="4:4">
      <c r="D333" s="273"/>
    </row>
    <row r="334" spans="4:4">
      <c r="D334" s="273"/>
    </row>
    <row r="335" spans="4:4">
      <c r="D335" s="273"/>
    </row>
    <row r="336" spans="4:4">
      <c r="D336" s="273"/>
    </row>
    <row r="337" spans="4:4">
      <c r="D337" s="273"/>
    </row>
    <row r="338" spans="4:4">
      <c r="D338" s="273"/>
    </row>
    <row r="339" spans="4:4">
      <c r="D339" s="273"/>
    </row>
    <row r="340" spans="4:4">
      <c r="D340" s="273"/>
    </row>
    <row r="341" spans="4:4">
      <c r="D341" s="273"/>
    </row>
    <row r="342" spans="4:4">
      <c r="D342" s="273"/>
    </row>
    <row r="343" spans="4:4">
      <c r="D343" s="273"/>
    </row>
    <row r="344" spans="4:4">
      <c r="D344" s="273"/>
    </row>
    <row r="345" spans="4:4">
      <c r="D345" s="273"/>
    </row>
    <row r="346" spans="4:4">
      <c r="D346" s="273"/>
    </row>
    <row r="347" spans="4:4">
      <c r="D347" s="273"/>
    </row>
    <row r="348" spans="4:4">
      <c r="D348" s="273"/>
    </row>
    <row r="349" spans="4:4">
      <c r="D349" s="273"/>
    </row>
    <row r="350" spans="4:4">
      <c r="D350" s="273"/>
    </row>
    <row r="351" spans="4:4">
      <c r="D351" s="273"/>
    </row>
    <row r="352" spans="4:4">
      <c r="D352" s="273"/>
    </row>
    <row r="353" spans="4:4">
      <c r="D353" s="273"/>
    </row>
    <row r="354" spans="4:4">
      <c r="D354" s="273"/>
    </row>
    <row r="355" spans="4:4">
      <c r="D355" s="273"/>
    </row>
    <row r="356" spans="4:4">
      <c r="D356" s="273"/>
    </row>
    <row r="357" spans="4:4">
      <c r="D357" s="273"/>
    </row>
    <row r="358" spans="4:4">
      <c r="D358" s="273"/>
    </row>
    <row r="359" spans="4:4">
      <c r="D359" s="273"/>
    </row>
    <row r="360" spans="4:4">
      <c r="D360" s="273"/>
    </row>
    <row r="361" spans="4:4">
      <c r="D361" s="273"/>
    </row>
    <row r="362" spans="4:4">
      <c r="D362" s="273"/>
    </row>
    <row r="363" spans="4:4">
      <c r="D363" s="273"/>
    </row>
    <row r="364" spans="4:4">
      <c r="D364" s="273"/>
    </row>
    <row r="365" spans="4:4">
      <c r="D365" s="273"/>
    </row>
    <row r="366" spans="4:4">
      <c r="D366" s="273"/>
    </row>
    <row r="367" spans="4:4">
      <c r="D367" s="273"/>
    </row>
    <row r="368" spans="4:4">
      <c r="D368" s="273"/>
    </row>
    <row r="369" spans="4:4">
      <c r="D369" s="273"/>
    </row>
    <row r="370" spans="4:4">
      <c r="D370" s="273"/>
    </row>
    <row r="371" spans="4:4">
      <c r="D371" s="273"/>
    </row>
    <row r="372" spans="4:4">
      <c r="D372" s="273"/>
    </row>
    <row r="373" spans="4:4">
      <c r="D373" s="273"/>
    </row>
    <row r="374" spans="4:4">
      <c r="D374" s="273"/>
    </row>
    <row r="375" spans="4:4">
      <c r="D375" s="273"/>
    </row>
    <row r="376" spans="4:4">
      <c r="D376" s="273"/>
    </row>
    <row r="377" spans="4:4">
      <c r="D377" s="273"/>
    </row>
    <row r="378" spans="4:4">
      <c r="D378" s="273"/>
    </row>
    <row r="379" spans="4:4">
      <c r="D379" s="273"/>
    </row>
    <row r="380" spans="4:4">
      <c r="D380" s="273"/>
    </row>
    <row r="381" spans="4:4">
      <c r="D381" s="273"/>
    </row>
    <row r="382" spans="4:4">
      <c r="D382" s="273"/>
    </row>
    <row r="383" spans="4:4">
      <c r="D383" s="273"/>
    </row>
    <row r="384" spans="4:4">
      <c r="D384" s="273"/>
    </row>
    <row r="385" spans="4:4">
      <c r="D385" s="273"/>
    </row>
    <row r="386" spans="4:4">
      <c r="D386" s="273"/>
    </row>
    <row r="387" spans="4:4">
      <c r="D387" s="273"/>
    </row>
    <row r="388" spans="4:4">
      <c r="D388" s="273"/>
    </row>
    <row r="389" spans="4:4">
      <c r="D389" s="273"/>
    </row>
    <row r="390" spans="4:4">
      <c r="D390" s="273"/>
    </row>
    <row r="391" spans="4:4">
      <c r="D391" s="273"/>
    </row>
    <row r="392" spans="4:4">
      <c r="D392" s="273"/>
    </row>
    <row r="393" spans="4:4">
      <c r="D393" s="273"/>
    </row>
    <row r="394" spans="4:4">
      <c r="D394" s="273"/>
    </row>
    <row r="395" spans="4:4">
      <c r="D395" s="273"/>
    </row>
    <row r="396" spans="4:4">
      <c r="D396" s="273"/>
    </row>
    <row r="397" spans="4:4">
      <c r="D397" s="273"/>
    </row>
    <row r="398" spans="4:4">
      <c r="D398" s="273"/>
    </row>
    <row r="399" spans="4:4">
      <c r="D399" s="273"/>
    </row>
    <row r="400" spans="4:4">
      <c r="D400" s="273"/>
    </row>
    <row r="401" spans="4:4">
      <c r="D401" s="273"/>
    </row>
    <row r="402" spans="4:4">
      <c r="D402" s="273"/>
    </row>
    <row r="403" spans="4:4">
      <c r="D403" s="273"/>
    </row>
    <row r="404" spans="4:4">
      <c r="D404" s="273"/>
    </row>
    <row r="405" spans="4:4">
      <c r="D405" s="273"/>
    </row>
    <row r="406" spans="4:4">
      <c r="D406" s="273"/>
    </row>
    <row r="407" spans="4:4">
      <c r="D407" s="273"/>
    </row>
    <row r="408" spans="4:4">
      <c r="D408" s="273"/>
    </row>
    <row r="409" spans="4:4">
      <c r="D409" s="273"/>
    </row>
    <row r="410" spans="4:4">
      <c r="D410" s="273"/>
    </row>
    <row r="411" spans="4:4">
      <c r="D411" s="273"/>
    </row>
    <row r="412" spans="4:4">
      <c r="D412" s="273"/>
    </row>
    <row r="413" spans="4:4">
      <c r="D413" s="273"/>
    </row>
    <row r="414" spans="4:4">
      <c r="D414" s="273"/>
    </row>
    <row r="415" spans="4:4">
      <c r="D415" s="273"/>
    </row>
    <row r="416" spans="4:4">
      <c r="D416" s="273"/>
    </row>
    <row r="417" spans="4:4">
      <c r="D417" s="273"/>
    </row>
    <row r="418" spans="4:4">
      <c r="D418" s="273"/>
    </row>
    <row r="419" spans="4:4">
      <c r="D419" s="273"/>
    </row>
    <row r="420" spans="4:4">
      <c r="D420" s="273"/>
    </row>
    <row r="421" spans="4:4">
      <c r="D421" s="273"/>
    </row>
    <row r="422" spans="4:4">
      <c r="D422" s="273"/>
    </row>
    <row r="423" spans="4:4">
      <c r="D423" s="273"/>
    </row>
    <row r="424" spans="4:4">
      <c r="D424" s="273"/>
    </row>
    <row r="425" spans="4:4">
      <c r="D425" s="273"/>
    </row>
    <row r="426" spans="4:4">
      <c r="D426" s="273"/>
    </row>
    <row r="427" spans="4:4">
      <c r="D427" s="273"/>
    </row>
    <row r="428" spans="4:4">
      <c r="D428" s="273"/>
    </row>
    <row r="429" spans="4:4">
      <c r="D429" s="273"/>
    </row>
    <row r="430" spans="4:4">
      <c r="D430" s="273"/>
    </row>
    <row r="431" spans="4:4">
      <c r="D431" s="273"/>
    </row>
    <row r="432" spans="4:4">
      <c r="D432" s="273"/>
    </row>
    <row r="433" spans="4:4">
      <c r="D433" s="273"/>
    </row>
    <row r="434" spans="4:4">
      <c r="D434" s="273"/>
    </row>
    <row r="435" spans="4:4">
      <c r="D435" s="273"/>
    </row>
    <row r="436" spans="4:4">
      <c r="D436" s="273"/>
    </row>
    <row r="437" spans="4:4">
      <c r="D437" s="273"/>
    </row>
    <row r="438" spans="4:4">
      <c r="D438" s="273"/>
    </row>
    <row r="439" spans="4:4">
      <c r="D439" s="273"/>
    </row>
    <row r="440" spans="4:4">
      <c r="D440" s="273"/>
    </row>
    <row r="441" spans="4:4">
      <c r="D441" s="273"/>
    </row>
    <row r="442" spans="4:4">
      <c r="D442" s="273"/>
    </row>
    <row r="443" spans="4:4">
      <c r="D443" s="273"/>
    </row>
    <row r="444" spans="4:4">
      <c r="D444" s="273"/>
    </row>
    <row r="445" spans="4:4">
      <c r="D445" s="273"/>
    </row>
    <row r="446" spans="4:4">
      <c r="D446" s="273"/>
    </row>
    <row r="447" spans="4:4">
      <c r="D447" s="273"/>
    </row>
    <row r="448" spans="4:4">
      <c r="D448" s="273"/>
    </row>
    <row r="449" spans="4:4">
      <c r="D449" s="273"/>
    </row>
    <row r="450" spans="4:4">
      <c r="D450" s="273"/>
    </row>
    <row r="451" spans="4:4">
      <c r="D451" s="273"/>
    </row>
    <row r="452" spans="4:4">
      <c r="D452" s="273"/>
    </row>
    <row r="453" spans="4:4">
      <c r="D453" s="273"/>
    </row>
    <row r="454" spans="4:4">
      <c r="D454" s="273"/>
    </row>
    <row r="455" spans="4:4">
      <c r="D455" s="273"/>
    </row>
    <row r="456" spans="4:4">
      <c r="D456" s="273"/>
    </row>
    <row r="457" spans="4:4">
      <c r="D457" s="273"/>
    </row>
    <row r="458" spans="4:4">
      <c r="D458" s="273"/>
    </row>
    <row r="459" spans="4:4">
      <c r="D459" s="273"/>
    </row>
    <row r="460" spans="4:4">
      <c r="D460" s="273"/>
    </row>
    <row r="461" spans="4:4">
      <c r="D461" s="273"/>
    </row>
    <row r="462" spans="4:4">
      <c r="D462" s="273"/>
    </row>
    <row r="463" spans="4:4">
      <c r="D463" s="273"/>
    </row>
    <row r="464" spans="4:4">
      <c r="D464" s="273"/>
    </row>
    <row r="465" spans="4:4">
      <c r="D465" s="273"/>
    </row>
    <row r="466" spans="4:4">
      <c r="D466" s="273"/>
    </row>
    <row r="467" spans="4:4">
      <c r="D467" s="273"/>
    </row>
    <row r="468" spans="4:4">
      <c r="D468" s="273"/>
    </row>
    <row r="469" spans="4:4">
      <c r="D469" s="273"/>
    </row>
    <row r="470" spans="4:4">
      <c r="D470" s="273"/>
    </row>
    <row r="471" spans="4:4">
      <c r="D471" s="273"/>
    </row>
    <row r="472" spans="4:4">
      <c r="D472" s="273"/>
    </row>
    <row r="473" spans="4:4">
      <c r="D473" s="273"/>
    </row>
    <row r="474" spans="4:4">
      <c r="D474" s="273"/>
    </row>
    <row r="475" spans="4:4">
      <c r="D475" s="273"/>
    </row>
    <row r="476" spans="4:4">
      <c r="D476" s="273"/>
    </row>
    <row r="477" spans="4:4">
      <c r="D477" s="273"/>
    </row>
    <row r="478" spans="4:4">
      <c r="D478" s="273"/>
    </row>
    <row r="479" spans="4:4">
      <c r="D479" s="273"/>
    </row>
    <row r="480" spans="4:4">
      <c r="D480" s="273"/>
    </row>
    <row r="481" spans="4:4">
      <c r="D481" s="273"/>
    </row>
    <row r="482" spans="4:4">
      <c r="D482" s="273"/>
    </row>
    <row r="483" spans="4:4">
      <c r="D483" s="273"/>
    </row>
    <row r="484" spans="4:4">
      <c r="D484" s="273"/>
    </row>
    <row r="485" spans="4:4">
      <c r="D485" s="273"/>
    </row>
    <row r="486" spans="4:4">
      <c r="D486" s="273"/>
    </row>
    <row r="487" spans="4:4">
      <c r="D487" s="273"/>
    </row>
    <row r="488" spans="4:4">
      <c r="D488" s="273"/>
    </row>
    <row r="489" spans="4:4">
      <c r="D489" s="273"/>
    </row>
    <row r="490" spans="4:4">
      <c r="D490" s="273"/>
    </row>
    <row r="491" spans="4:4">
      <c r="D491" s="273"/>
    </row>
    <row r="492" spans="4:4">
      <c r="D492" s="273"/>
    </row>
    <row r="493" spans="4:4">
      <c r="D493" s="273"/>
    </row>
    <row r="494" spans="4:4">
      <c r="D494" s="273"/>
    </row>
    <row r="495" spans="4:4">
      <c r="D495" s="273"/>
    </row>
    <row r="496" spans="4:4">
      <c r="D496" s="273"/>
    </row>
    <row r="497" spans="4:4">
      <c r="D497" s="273"/>
    </row>
    <row r="498" spans="4:4">
      <c r="D498" s="273"/>
    </row>
    <row r="499" spans="4:4">
      <c r="D499" s="273"/>
    </row>
    <row r="500" spans="4:4">
      <c r="D500" s="273"/>
    </row>
    <row r="501" spans="4:4">
      <c r="D501" s="273"/>
    </row>
    <row r="502" spans="4:4">
      <c r="D502" s="273"/>
    </row>
    <row r="503" spans="4:4">
      <c r="D503" s="273"/>
    </row>
    <row r="504" spans="4:4">
      <c r="D504" s="273"/>
    </row>
    <row r="505" spans="4:4">
      <c r="D505" s="273"/>
    </row>
    <row r="506" spans="4:4">
      <c r="D506" s="273"/>
    </row>
    <row r="507" spans="4:4">
      <c r="D507" s="273"/>
    </row>
    <row r="508" spans="4:4">
      <c r="D508" s="273"/>
    </row>
    <row r="509" spans="4:4">
      <c r="D509" s="273"/>
    </row>
    <row r="510" spans="4:4">
      <c r="D510" s="273"/>
    </row>
    <row r="511" spans="4:4">
      <c r="D511" s="273"/>
    </row>
    <row r="512" spans="4:4">
      <c r="D512" s="273"/>
    </row>
    <row r="513" spans="4:4">
      <c r="D513" s="273"/>
    </row>
    <row r="514" spans="4:4">
      <c r="D514" s="273"/>
    </row>
    <row r="515" spans="4:4">
      <c r="D515" s="273"/>
    </row>
    <row r="516" spans="4:4">
      <c r="D516" s="273"/>
    </row>
    <row r="517" spans="4:4">
      <c r="D517" s="273"/>
    </row>
    <row r="518" spans="4:4">
      <c r="D518" s="273"/>
    </row>
    <row r="519" spans="4:4">
      <c r="D519" s="273"/>
    </row>
    <row r="520" spans="4:4">
      <c r="D520" s="273"/>
    </row>
    <row r="521" spans="4:4">
      <c r="D521" s="273"/>
    </row>
    <row r="522" spans="4:4">
      <c r="D522" s="273"/>
    </row>
    <row r="523" spans="4:4">
      <c r="D523" s="273"/>
    </row>
    <row r="524" spans="4:4">
      <c r="D524" s="273"/>
    </row>
    <row r="525" spans="4:4">
      <c r="D525" s="273"/>
    </row>
    <row r="526" spans="4:4">
      <c r="D526" s="273"/>
    </row>
    <row r="527" spans="4:4">
      <c r="D527" s="273"/>
    </row>
    <row r="528" spans="4:4">
      <c r="D528" s="273"/>
    </row>
    <row r="529" spans="4:4">
      <c r="D529" s="273"/>
    </row>
    <row r="530" spans="4:4">
      <c r="D530" s="273"/>
    </row>
    <row r="531" spans="4:4">
      <c r="D531" s="273"/>
    </row>
    <row r="532" spans="4:4">
      <c r="D532" s="273"/>
    </row>
    <row r="533" spans="4:4">
      <c r="D533" s="273"/>
    </row>
    <row r="534" spans="4:4">
      <c r="D534" s="273"/>
    </row>
    <row r="535" spans="4:4">
      <c r="D535" s="273"/>
    </row>
    <row r="536" spans="4:4">
      <c r="D536" s="273"/>
    </row>
    <row r="537" spans="4:4">
      <c r="D537" s="273"/>
    </row>
    <row r="538" spans="4:4">
      <c r="D538" s="273"/>
    </row>
    <row r="539" spans="4:4">
      <c r="D539" s="273"/>
    </row>
    <row r="540" spans="4:4">
      <c r="D540" s="273"/>
    </row>
    <row r="541" spans="4:4">
      <c r="D541" s="273"/>
    </row>
    <row r="542" spans="4:4">
      <c r="D542" s="273"/>
    </row>
    <row r="543" spans="4:4">
      <c r="D543" s="273"/>
    </row>
    <row r="544" spans="4:4">
      <c r="D544" s="273"/>
    </row>
    <row r="545" spans="4:4">
      <c r="D545" s="273"/>
    </row>
    <row r="546" spans="4:4">
      <c r="D546" s="273"/>
    </row>
    <row r="547" spans="4:4">
      <c r="D547" s="273"/>
    </row>
    <row r="548" spans="4:4">
      <c r="D548" s="273"/>
    </row>
    <row r="549" spans="4:4">
      <c r="D549" s="273"/>
    </row>
    <row r="550" spans="4:4">
      <c r="D550" s="273"/>
    </row>
    <row r="551" spans="4:4">
      <c r="D551" s="273"/>
    </row>
    <row r="552" spans="4:4">
      <c r="D552" s="273"/>
    </row>
    <row r="553" spans="4:4">
      <c r="D553" s="273"/>
    </row>
    <row r="554" spans="4:4">
      <c r="D554" s="273"/>
    </row>
    <row r="555" spans="4:4">
      <c r="D555" s="273"/>
    </row>
    <row r="556" spans="4:4">
      <c r="D556" s="273"/>
    </row>
    <row r="557" spans="4:4">
      <c r="D557" s="273"/>
    </row>
    <row r="558" spans="4:4">
      <c r="D558" s="273"/>
    </row>
    <row r="559" spans="4:4">
      <c r="D559" s="273"/>
    </row>
    <row r="560" spans="4:4">
      <c r="D560" s="273"/>
    </row>
    <row r="561" spans="4:4">
      <c r="D561" s="273"/>
    </row>
    <row r="562" spans="4:4">
      <c r="D562" s="273"/>
    </row>
    <row r="563" spans="4:4">
      <c r="D563" s="273"/>
    </row>
    <row r="564" spans="4:4">
      <c r="D564" s="273"/>
    </row>
    <row r="565" spans="4:4">
      <c r="D565" s="273"/>
    </row>
    <row r="566" spans="4:4">
      <c r="D566" s="273"/>
    </row>
    <row r="567" spans="4:4">
      <c r="D567" s="273"/>
    </row>
    <row r="568" spans="4:4">
      <c r="D568" s="273"/>
    </row>
    <row r="569" spans="4:4">
      <c r="D569" s="273"/>
    </row>
    <row r="570" spans="4:4">
      <c r="D570" s="273"/>
    </row>
    <row r="571" spans="4:4">
      <c r="D571" s="273"/>
    </row>
    <row r="572" spans="4:4">
      <c r="D572" s="273"/>
    </row>
    <row r="573" spans="4:4">
      <c r="D573" s="273"/>
    </row>
    <row r="574" spans="4:4">
      <c r="D574" s="273"/>
    </row>
    <row r="575" spans="4:4">
      <c r="D575" s="273"/>
    </row>
    <row r="576" spans="4:4">
      <c r="D576" s="273"/>
    </row>
    <row r="577" spans="4:4">
      <c r="D577" s="273"/>
    </row>
    <row r="578" spans="4:4">
      <c r="D578" s="273"/>
    </row>
    <row r="579" spans="4:4">
      <c r="D579" s="273"/>
    </row>
    <row r="580" spans="4:4">
      <c r="D580" s="273"/>
    </row>
    <row r="581" spans="4:4">
      <c r="D581" s="273"/>
    </row>
    <row r="582" spans="4:4">
      <c r="D582" s="273"/>
    </row>
    <row r="583" spans="4:4">
      <c r="D583" s="273"/>
    </row>
    <row r="584" spans="4:4">
      <c r="D584" s="273"/>
    </row>
    <row r="585" spans="4:4">
      <c r="D585" s="273"/>
    </row>
    <row r="586" spans="4:4">
      <c r="D586" s="273"/>
    </row>
    <row r="587" spans="4:4">
      <c r="D587" s="273"/>
    </row>
    <row r="588" spans="4:4">
      <c r="D588" s="273"/>
    </row>
    <row r="589" spans="4:4">
      <c r="D589" s="273"/>
    </row>
    <row r="590" spans="4:4">
      <c r="D590" s="273"/>
    </row>
    <row r="591" spans="4:4">
      <c r="D591" s="273"/>
    </row>
    <row r="592" spans="4:4">
      <c r="D592" s="273"/>
    </row>
    <row r="593" spans="4:4">
      <c r="D593" s="273"/>
    </row>
    <row r="594" spans="4:4">
      <c r="D594" s="273"/>
    </row>
    <row r="595" spans="4:4">
      <c r="D595" s="273"/>
    </row>
    <row r="596" spans="4:4">
      <c r="D596" s="273"/>
    </row>
    <row r="597" spans="4:4">
      <c r="D597" s="273"/>
    </row>
    <row r="598" spans="4:4">
      <c r="D598" s="273"/>
    </row>
    <row r="599" spans="4:4">
      <c r="D599" s="273"/>
    </row>
    <row r="600" spans="4:4">
      <c r="D600" s="273"/>
    </row>
    <row r="601" spans="4:4">
      <c r="D601" s="273"/>
    </row>
    <row r="602" spans="4:4">
      <c r="D602" s="273"/>
    </row>
    <row r="603" spans="4:4">
      <c r="D603" s="273"/>
    </row>
    <row r="604" spans="4:4">
      <c r="D604" s="273"/>
    </row>
    <row r="605" spans="4:4">
      <c r="D605" s="273"/>
    </row>
    <row r="606" spans="4:4">
      <c r="D606" s="273"/>
    </row>
    <row r="607" spans="4:4">
      <c r="D607" s="273"/>
    </row>
    <row r="608" spans="4:4">
      <c r="D608" s="273"/>
    </row>
    <row r="609" spans="4:4">
      <c r="D609" s="273"/>
    </row>
    <row r="610" spans="4:4">
      <c r="D610" s="273"/>
    </row>
    <row r="611" spans="4:4">
      <c r="D611" s="273"/>
    </row>
    <row r="612" spans="4:4">
      <c r="D612" s="273"/>
    </row>
    <row r="613" spans="4:4">
      <c r="D613" s="273"/>
    </row>
    <row r="614" spans="4:4">
      <c r="D614" s="273"/>
    </row>
    <row r="615" spans="4:4">
      <c r="D615" s="273"/>
    </row>
    <row r="616" spans="4:4">
      <c r="D616" s="273"/>
    </row>
    <row r="617" spans="4:4">
      <c r="D617" s="273"/>
    </row>
    <row r="618" spans="4:4">
      <c r="D618" s="273"/>
    </row>
    <row r="619" spans="4:4">
      <c r="D619" s="273"/>
    </row>
    <row r="620" spans="4:4">
      <c r="D620" s="273"/>
    </row>
    <row r="621" spans="4:4">
      <c r="D621" s="273"/>
    </row>
    <row r="622" spans="4:4">
      <c r="D622" s="273"/>
    </row>
    <row r="623" spans="4:4">
      <c r="D623" s="273"/>
    </row>
    <row r="624" spans="4:4">
      <c r="D624" s="273"/>
    </row>
    <row r="625" spans="4:4">
      <c r="D625" s="273"/>
    </row>
    <row r="626" spans="4:4">
      <c r="D626" s="273"/>
    </row>
    <row r="627" spans="4:4">
      <c r="D627" s="273"/>
    </row>
    <row r="628" spans="4:4">
      <c r="D628" s="273"/>
    </row>
    <row r="629" spans="4:4">
      <c r="D629" s="273"/>
    </row>
    <row r="630" spans="4:4">
      <c r="D630" s="273"/>
    </row>
    <row r="631" spans="4:4">
      <c r="D631" s="273"/>
    </row>
    <row r="632" spans="4:4">
      <c r="D632" s="273"/>
    </row>
    <row r="633" spans="4:4">
      <c r="D633" s="273"/>
    </row>
    <row r="634" spans="4:4">
      <c r="D634" s="273"/>
    </row>
    <row r="635" spans="4:4">
      <c r="D635" s="273"/>
    </row>
    <row r="636" spans="4:4">
      <c r="D636" s="273"/>
    </row>
    <row r="637" spans="4:4">
      <c r="D637" s="273"/>
    </row>
    <row r="638" spans="4:4">
      <c r="D638" s="273"/>
    </row>
    <row r="639" spans="4:4">
      <c r="D639" s="273"/>
    </row>
    <row r="640" spans="4:4">
      <c r="D640" s="273"/>
    </row>
    <row r="641" spans="4:4">
      <c r="D641" s="273"/>
    </row>
    <row r="642" spans="4:4">
      <c r="D642" s="273"/>
    </row>
    <row r="643" spans="4:4">
      <c r="D643" s="273"/>
    </row>
    <row r="644" spans="4:4">
      <c r="D644" s="273"/>
    </row>
    <row r="645" spans="4:4">
      <c r="D645" s="273"/>
    </row>
    <row r="646" spans="4:4">
      <c r="D646" s="273"/>
    </row>
    <row r="647" spans="4:4">
      <c r="D647" s="273"/>
    </row>
    <row r="648" spans="4:4">
      <c r="D648" s="273"/>
    </row>
    <row r="649" spans="4:4">
      <c r="D649" s="273"/>
    </row>
    <row r="650" spans="4:4">
      <c r="D650" s="273"/>
    </row>
    <row r="651" spans="4:4">
      <c r="D651" s="273"/>
    </row>
    <row r="652" spans="4:4">
      <c r="D652" s="273"/>
    </row>
    <row r="653" spans="4:4">
      <c r="D653" s="273"/>
    </row>
    <row r="654" spans="4:4">
      <c r="D654" s="273"/>
    </row>
    <row r="655" spans="4:4">
      <c r="D655" s="273"/>
    </row>
    <row r="656" spans="4:4">
      <c r="D656" s="273"/>
    </row>
    <row r="657" spans="4:4">
      <c r="D657" s="273"/>
    </row>
    <row r="658" spans="4:4">
      <c r="D658" s="273"/>
    </row>
    <row r="659" spans="4:4">
      <c r="D659" s="273"/>
    </row>
    <row r="660" spans="4:4">
      <c r="D660" s="273"/>
    </row>
    <row r="661" spans="4:4">
      <c r="D661" s="273"/>
    </row>
    <row r="662" spans="4:4">
      <c r="D662" s="273"/>
    </row>
    <row r="663" spans="4:4">
      <c r="D663" s="273"/>
    </row>
    <row r="664" spans="4:4">
      <c r="D664" s="273"/>
    </row>
    <row r="665" spans="4:4">
      <c r="D665" s="273"/>
    </row>
    <row r="666" spans="4:4">
      <c r="D666" s="273"/>
    </row>
    <row r="667" spans="4:4">
      <c r="D667" s="273"/>
    </row>
    <row r="668" spans="4:4">
      <c r="D668" s="273"/>
    </row>
    <row r="669" spans="4:4">
      <c r="D669" s="273"/>
    </row>
    <row r="670" spans="4:4">
      <c r="D670" s="273"/>
    </row>
    <row r="671" spans="4:4">
      <c r="D671" s="273"/>
    </row>
    <row r="672" spans="4:4">
      <c r="D672" s="273"/>
    </row>
    <row r="673" spans="4:4">
      <c r="D673" s="273"/>
    </row>
    <row r="674" spans="4:4">
      <c r="D674" s="273"/>
    </row>
    <row r="675" spans="4:4">
      <c r="D675" s="273"/>
    </row>
    <row r="676" spans="4:4">
      <c r="D676" s="273"/>
    </row>
    <row r="677" spans="4:4">
      <c r="D677" s="273"/>
    </row>
    <row r="678" spans="4:4">
      <c r="D678" s="273"/>
    </row>
    <row r="679" spans="4:4">
      <c r="D679" s="273"/>
    </row>
    <row r="680" spans="4:4">
      <c r="D680" s="273"/>
    </row>
    <row r="681" spans="4:4">
      <c r="D681" s="273"/>
    </row>
    <row r="682" spans="4:4">
      <c r="D682" s="273"/>
    </row>
    <row r="683" spans="4:4">
      <c r="D683" s="273"/>
    </row>
    <row r="684" spans="4:4">
      <c r="D684" s="273"/>
    </row>
    <row r="685" spans="4:4">
      <c r="D685" s="273"/>
    </row>
    <row r="686" spans="4:4">
      <c r="D686" s="273"/>
    </row>
    <row r="687" spans="4:4">
      <c r="D687" s="273"/>
    </row>
    <row r="688" spans="4:4">
      <c r="D688" s="273"/>
    </row>
    <row r="689" spans="4:4">
      <c r="D689" s="273"/>
    </row>
    <row r="690" spans="4:4">
      <c r="D690" s="273"/>
    </row>
    <row r="691" spans="4:4">
      <c r="D691" s="273"/>
    </row>
    <row r="692" spans="4:4">
      <c r="D692" s="273"/>
    </row>
    <row r="693" spans="4:4">
      <c r="D693" s="273"/>
    </row>
    <row r="694" spans="4:4">
      <c r="D694" s="273"/>
    </row>
    <row r="695" spans="4:4">
      <c r="D695" s="273"/>
    </row>
    <row r="696" spans="4:4">
      <c r="D696" s="273"/>
    </row>
    <row r="697" spans="4:4">
      <c r="D697" s="273"/>
    </row>
    <row r="698" spans="4:4">
      <c r="D698" s="273"/>
    </row>
    <row r="699" spans="4:4">
      <c r="D699" s="273"/>
    </row>
    <row r="700" spans="4:4">
      <c r="D700" s="273"/>
    </row>
    <row r="701" spans="4:4">
      <c r="D701" s="273"/>
    </row>
    <row r="702" spans="4:4">
      <c r="D702" s="273"/>
    </row>
    <row r="703" spans="4:4">
      <c r="D703" s="273"/>
    </row>
    <row r="704" spans="4:4">
      <c r="D704" s="273"/>
    </row>
    <row r="705" spans="4:4">
      <c r="D705" s="273"/>
    </row>
    <row r="706" spans="4:4">
      <c r="D706" s="273"/>
    </row>
    <row r="707" spans="4:4">
      <c r="D707" s="273"/>
    </row>
    <row r="708" spans="4:4">
      <c r="D708" s="273"/>
    </row>
    <row r="709" spans="4:4">
      <c r="D709" s="273"/>
    </row>
    <row r="710" spans="4:4">
      <c r="D710" s="273"/>
    </row>
    <row r="711" spans="4:4">
      <c r="D711" s="273"/>
    </row>
    <row r="712" spans="4:4">
      <c r="D712" s="273"/>
    </row>
    <row r="713" spans="4:4">
      <c r="D713" s="273"/>
    </row>
    <row r="714" spans="4:4">
      <c r="D714" s="273"/>
    </row>
    <row r="715" spans="4:4">
      <c r="D715" s="273"/>
    </row>
    <row r="716" spans="4:4">
      <c r="D716" s="273"/>
    </row>
    <row r="717" spans="4:4">
      <c r="D717" s="273"/>
    </row>
    <row r="718" spans="4:4">
      <c r="D718" s="273"/>
    </row>
    <row r="719" spans="4:4">
      <c r="D719" s="273"/>
    </row>
    <row r="720" spans="4:4">
      <c r="D720" s="273"/>
    </row>
    <row r="721" spans="4:4">
      <c r="D721" s="273"/>
    </row>
    <row r="722" spans="4:4">
      <c r="D722" s="273"/>
    </row>
    <row r="723" spans="4:4">
      <c r="D723" s="273"/>
    </row>
    <row r="724" spans="4:4">
      <c r="D724" s="273"/>
    </row>
    <row r="725" spans="4:4">
      <c r="D725" s="273"/>
    </row>
    <row r="726" spans="4:4">
      <c r="D726" s="273"/>
    </row>
    <row r="727" spans="4:4">
      <c r="D727" s="273"/>
    </row>
    <row r="728" spans="4:4">
      <c r="D728" s="273"/>
    </row>
    <row r="729" spans="4:4">
      <c r="D729" s="273"/>
    </row>
    <row r="730" spans="4:4">
      <c r="D730" s="273"/>
    </row>
    <row r="731" spans="4:4">
      <c r="D731" s="273"/>
    </row>
    <row r="732" spans="4:4">
      <c r="D732" s="273"/>
    </row>
    <row r="733" spans="4:4">
      <c r="D733" s="273"/>
    </row>
    <row r="734" spans="4:4">
      <c r="D734" s="273"/>
    </row>
    <row r="735" spans="4:4">
      <c r="D735" s="273"/>
    </row>
    <row r="736" spans="4:4">
      <c r="D736" s="273"/>
    </row>
    <row r="737" spans="4:4">
      <c r="D737" s="273"/>
    </row>
    <row r="738" spans="4:4">
      <c r="D738" s="273"/>
    </row>
    <row r="739" spans="4:4">
      <c r="D739" s="273"/>
    </row>
    <row r="740" spans="4:4">
      <c r="D740" s="273"/>
    </row>
    <row r="741" spans="4:4">
      <c r="D741" s="273"/>
    </row>
    <row r="742" spans="4:4">
      <c r="D742" s="273"/>
    </row>
    <row r="743" spans="4:4">
      <c r="D743" s="273"/>
    </row>
    <row r="744" spans="4:4">
      <c r="D744" s="273"/>
    </row>
    <row r="745" spans="4:4">
      <c r="D745" s="273"/>
    </row>
    <row r="746" spans="4:4">
      <c r="D746" s="273"/>
    </row>
    <row r="747" spans="4:4">
      <c r="D747" s="273"/>
    </row>
    <row r="748" spans="4:4">
      <c r="D748" s="273"/>
    </row>
    <row r="749" spans="4:4">
      <c r="D749" s="273"/>
    </row>
    <row r="750" spans="4:4">
      <c r="D750" s="273"/>
    </row>
    <row r="751" spans="4:4">
      <c r="D751" s="273"/>
    </row>
    <row r="752" spans="4:4">
      <c r="D752" s="273"/>
    </row>
    <row r="753" spans="4:4">
      <c r="D753" s="273"/>
    </row>
    <row r="754" spans="4:4">
      <c r="D754" s="273"/>
    </row>
    <row r="755" spans="4:4">
      <c r="D755" s="273"/>
    </row>
    <row r="756" spans="4:4">
      <c r="D756" s="273"/>
    </row>
    <row r="757" spans="4:4">
      <c r="D757" s="273"/>
    </row>
    <row r="758" spans="4:4">
      <c r="D758" s="273"/>
    </row>
    <row r="759" spans="4:4">
      <c r="D759" s="273"/>
    </row>
    <row r="760" spans="4:4">
      <c r="D760" s="273"/>
    </row>
    <row r="761" spans="4:4">
      <c r="D761" s="273"/>
    </row>
    <row r="762" spans="4:4">
      <c r="D762" s="273"/>
    </row>
    <row r="763" spans="4:4">
      <c r="D763" s="273"/>
    </row>
    <row r="764" spans="4:4">
      <c r="D764" s="273"/>
    </row>
    <row r="765" spans="4:4">
      <c r="D765" s="273"/>
    </row>
    <row r="766" spans="4:4">
      <c r="D766" s="273"/>
    </row>
    <row r="767" spans="4:4">
      <c r="D767" s="273"/>
    </row>
    <row r="768" spans="4:4">
      <c r="D768" s="273"/>
    </row>
    <row r="769" spans="4:4">
      <c r="D769" s="273"/>
    </row>
    <row r="770" spans="4:4">
      <c r="D770" s="273"/>
    </row>
    <row r="771" spans="4:4">
      <c r="D771" s="273"/>
    </row>
    <row r="772" spans="4:4">
      <c r="D772" s="273"/>
    </row>
    <row r="773" spans="4:4">
      <c r="D773" s="273"/>
    </row>
    <row r="774" spans="4:4">
      <c r="D774" s="273"/>
    </row>
    <row r="775" spans="4:4">
      <c r="D775" s="273"/>
    </row>
    <row r="776" spans="4:4">
      <c r="D776" s="273"/>
    </row>
    <row r="777" spans="4:4">
      <c r="D777" s="273"/>
    </row>
    <row r="778" spans="4:4">
      <c r="D778" s="273"/>
    </row>
    <row r="779" spans="4:4">
      <c r="D779" s="273"/>
    </row>
    <row r="780" spans="4:4">
      <c r="D780" s="273"/>
    </row>
    <row r="781" spans="4:4">
      <c r="D781" s="273"/>
    </row>
    <row r="782" spans="4:4">
      <c r="D782" s="273"/>
    </row>
    <row r="783" spans="4:4">
      <c r="D783" s="273"/>
    </row>
    <row r="784" spans="4:4">
      <c r="D784" s="273"/>
    </row>
    <row r="785" spans="4:4">
      <c r="D785" s="273"/>
    </row>
    <row r="786" spans="4:4">
      <c r="D786" s="273"/>
    </row>
    <row r="787" spans="4:4">
      <c r="D787" s="273"/>
    </row>
    <row r="788" spans="4:4">
      <c r="D788" s="273"/>
    </row>
    <row r="789" spans="4:4">
      <c r="D789" s="273"/>
    </row>
    <row r="790" spans="4:4">
      <c r="D790" s="273"/>
    </row>
    <row r="791" spans="4:4">
      <c r="D791" s="273"/>
    </row>
    <row r="792" spans="4:4">
      <c r="D792" s="273"/>
    </row>
    <row r="793" spans="4:4">
      <c r="D793" s="273"/>
    </row>
    <row r="794" spans="4:4">
      <c r="D794" s="273"/>
    </row>
    <row r="795" spans="4:4">
      <c r="D795" s="273"/>
    </row>
    <row r="796" spans="4:4">
      <c r="D796" s="273"/>
    </row>
    <row r="797" spans="4:4">
      <c r="D797" s="273"/>
    </row>
    <row r="798" spans="4:4">
      <c r="D798" s="273"/>
    </row>
    <row r="799" spans="4:4">
      <c r="D799" s="273"/>
    </row>
    <row r="800" spans="4:4">
      <c r="D800" s="273"/>
    </row>
    <row r="801" spans="4:4">
      <c r="D801" s="273"/>
    </row>
    <row r="802" spans="4:4">
      <c r="D802" s="273"/>
    </row>
    <row r="803" spans="4:4">
      <c r="D803" s="273"/>
    </row>
    <row r="804" spans="4:4">
      <c r="D804" s="273"/>
    </row>
    <row r="805" spans="4:4">
      <c r="D805" s="273"/>
    </row>
    <row r="806" spans="4:4">
      <c r="D806" s="273"/>
    </row>
    <row r="807" spans="4:4">
      <c r="D807" s="273"/>
    </row>
    <row r="808" spans="4:4">
      <c r="D808" s="273"/>
    </row>
    <row r="809" spans="4:4">
      <c r="D809" s="273"/>
    </row>
    <row r="810" spans="4:4">
      <c r="D810" s="273"/>
    </row>
    <row r="811" spans="4:4">
      <c r="D811" s="273"/>
    </row>
    <row r="812" spans="4:4">
      <c r="D812" s="273"/>
    </row>
    <row r="813" spans="4:4">
      <c r="D813" s="273"/>
    </row>
    <row r="814" spans="4:4">
      <c r="D814" s="273"/>
    </row>
    <row r="815" spans="4:4">
      <c r="D815" s="273"/>
    </row>
    <row r="816" spans="4:4">
      <c r="D816" s="273"/>
    </row>
    <row r="817" spans="4:4">
      <c r="D817" s="273"/>
    </row>
    <row r="818" spans="4:4">
      <c r="D818" s="273"/>
    </row>
    <row r="819" spans="4:4">
      <c r="D819" s="273"/>
    </row>
    <row r="820" spans="4:4">
      <c r="D820" s="273"/>
    </row>
    <row r="821" spans="4:4">
      <c r="D821" s="273"/>
    </row>
    <row r="822" spans="4:4">
      <c r="D822" s="273"/>
    </row>
    <row r="823" spans="4:4">
      <c r="D823" s="273"/>
    </row>
    <row r="824" spans="4:4">
      <c r="D824" s="273"/>
    </row>
    <row r="825" spans="4:4">
      <c r="D825" s="273"/>
    </row>
    <row r="826" spans="4:4">
      <c r="D826" s="273"/>
    </row>
    <row r="827" spans="4:4">
      <c r="D827" s="273"/>
    </row>
    <row r="828" spans="4:4">
      <c r="D828" s="273"/>
    </row>
    <row r="829" spans="4:4">
      <c r="D829" s="273"/>
    </row>
    <row r="830" spans="4:4">
      <c r="D830" s="273"/>
    </row>
    <row r="831" spans="4:4">
      <c r="D831" s="273"/>
    </row>
    <row r="832" spans="4:4">
      <c r="D832" s="273"/>
    </row>
    <row r="833" spans="4:4">
      <c r="D833" s="273"/>
    </row>
    <row r="834" spans="4:4">
      <c r="D834" s="273"/>
    </row>
    <row r="835" spans="4:4">
      <c r="D835" s="273"/>
    </row>
    <row r="836" spans="4:4">
      <c r="D836" s="273"/>
    </row>
    <row r="837" spans="4:4">
      <c r="D837" s="273"/>
    </row>
    <row r="838" spans="4:4">
      <c r="D838" s="273"/>
    </row>
    <row r="839" spans="4:4">
      <c r="D839" s="273"/>
    </row>
    <row r="840" spans="4:4">
      <c r="D840" s="273"/>
    </row>
    <row r="841" spans="4:4">
      <c r="D841" s="273"/>
    </row>
    <row r="842" spans="4:4">
      <c r="D842" s="273"/>
    </row>
    <row r="843" spans="4:4">
      <c r="D843" s="273"/>
    </row>
    <row r="844" spans="4:4">
      <c r="D844" s="273"/>
    </row>
    <row r="845" spans="4:4">
      <c r="D845" s="273"/>
    </row>
    <row r="846" spans="4:4">
      <c r="D846" s="273"/>
    </row>
    <row r="847" spans="4:4">
      <c r="D847" s="273"/>
    </row>
    <row r="848" spans="4:4">
      <c r="D848" s="273"/>
    </row>
    <row r="849" spans="4:4">
      <c r="D849" s="273"/>
    </row>
    <row r="850" spans="4:4">
      <c r="D850" s="273"/>
    </row>
    <row r="851" spans="4:4">
      <c r="D851" s="273"/>
    </row>
    <row r="852" spans="4:4">
      <c r="D852" s="273"/>
    </row>
    <row r="853" spans="4:4">
      <c r="D853" s="273"/>
    </row>
    <row r="854" spans="4:4">
      <c r="D854" s="273"/>
    </row>
    <row r="855" spans="4:4">
      <c r="D855" s="273"/>
    </row>
    <row r="856" spans="4:4">
      <c r="D856" s="273"/>
    </row>
    <row r="857" spans="4:4">
      <c r="D857" s="273"/>
    </row>
    <row r="858" spans="4:4">
      <c r="D858" s="273"/>
    </row>
    <row r="859" spans="4:4">
      <c r="D859" s="273"/>
    </row>
    <row r="860" spans="4:4">
      <c r="D860" s="273"/>
    </row>
    <row r="861" spans="4:4">
      <c r="D861" s="273"/>
    </row>
    <row r="862" spans="4:4">
      <c r="D862" s="273"/>
    </row>
    <row r="863" spans="4:4">
      <c r="D863" s="273"/>
    </row>
    <row r="864" spans="4:4">
      <c r="D864" s="273"/>
    </row>
    <row r="865" spans="4:4">
      <c r="D865" s="273"/>
    </row>
    <row r="866" spans="4:4">
      <c r="D866" s="273"/>
    </row>
    <row r="867" spans="4:4">
      <c r="D867" s="273"/>
    </row>
    <row r="868" spans="4:4">
      <c r="D868" s="273"/>
    </row>
    <row r="869" spans="4:4">
      <c r="D869" s="273"/>
    </row>
    <row r="870" spans="4:4">
      <c r="D870" s="273"/>
    </row>
    <row r="871" spans="4:4">
      <c r="D871" s="273"/>
    </row>
    <row r="872" spans="4:4">
      <c r="D872" s="273"/>
    </row>
    <row r="873" spans="4:4">
      <c r="D873" s="273"/>
    </row>
    <row r="874" spans="4:4">
      <c r="D874" s="273"/>
    </row>
    <row r="875" spans="4:4">
      <c r="D875" s="273"/>
    </row>
    <row r="876" spans="4:4">
      <c r="D876" s="273"/>
    </row>
    <row r="877" spans="4:4">
      <c r="D877" s="273"/>
    </row>
    <row r="878" spans="4:4">
      <c r="D878" s="273"/>
    </row>
    <row r="879" spans="4:4">
      <c r="D879" s="273"/>
    </row>
    <row r="880" spans="4:4">
      <c r="D880" s="273"/>
    </row>
    <row r="881" spans="4:4">
      <c r="D881" s="273"/>
    </row>
    <row r="882" spans="4:4">
      <c r="D882" s="273"/>
    </row>
    <row r="883" spans="4:4">
      <c r="D883" s="273"/>
    </row>
    <row r="884" spans="4:4">
      <c r="D884" s="273"/>
    </row>
    <row r="885" spans="4:4">
      <c r="D885" s="273"/>
    </row>
    <row r="886" spans="4:4">
      <c r="D886" s="273"/>
    </row>
    <row r="887" spans="4:4">
      <c r="D887" s="273"/>
    </row>
    <row r="888" spans="4:4">
      <c r="D888" s="273"/>
    </row>
    <row r="889" spans="4:4">
      <c r="D889" s="273"/>
    </row>
    <row r="890" spans="4:4">
      <c r="D890" s="273"/>
    </row>
    <row r="891" spans="4:4">
      <c r="D891" s="273"/>
    </row>
    <row r="892" spans="4:4">
      <c r="D892" s="273"/>
    </row>
    <row r="893" spans="4:4">
      <c r="D893" s="273"/>
    </row>
    <row r="894" spans="4:4">
      <c r="D894" s="273"/>
    </row>
    <row r="895" spans="4:4">
      <c r="D895" s="273"/>
    </row>
    <row r="896" spans="4:4">
      <c r="D896" s="273"/>
    </row>
    <row r="897" spans="4:4">
      <c r="D897" s="273"/>
    </row>
    <row r="898" spans="4:4">
      <c r="D898" s="273"/>
    </row>
    <row r="899" spans="4:4">
      <c r="D899" s="273"/>
    </row>
    <row r="900" spans="4:4">
      <c r="D900" s="273"/>
    </row>
    <row r="901" spans="4:4">
      <c r="D901" s="273"/>
    </row>
    <row r="902" spans="4:4">
      <c r="D902" s="273"/>
    </row>
    <row r="903" spans="4:4">
      <c r="D903" s="273"/>
    </row>
    <row r="904" spans="4:4">
      <c r="D904" s="273"/>
    </row>
    <row r="905" spans="4:4">
      <c r="D905" s="273"/>
    </row>
    <row r="906" spans="4:4">
      <c r="D906" s="273"/>
    </row>
    <row r="907" spans="4:4">
      <c r="D907" s="273"/>
    </row>
    <row r="908" spans="4:4">
      <c r="D908" s="273"/>
    </row>
    <row r="909" spans="4:4">
      <c r="D909" s="273"/>
    </row>
    <row r="910" spans="4:4">
      <c r="D910" s="273"/>
    </row>
    <row r="911" spans="4:4">
      <c r="D911" s="273"/>
    </row>
    <row r="912" spans="4:4">
      <c r="D912" s="273"/>
    </row>
    <row r="913" spans="4:4">
      <c r="D913" s="273"/>
    </row>
    <row r="914" spans="4:4">
      <c r="D914" s="273"/>
    </row>
    <row r="915" spans="4:4">
      <c r="D915" s="273"/>
    </row>
    <row r="916" spans="4:4">
      <c r="D916" s="273"/>
    </row>
    <row r="917" spans="4:4">
      <c r="D917" s="273"/>
    </row>
    <row r="918" spans="4:4">
      <c r="D918" s="273"/>
    </row>
    <row r="919" spans="4:4">
      <c r="D919" s="273"/>
    </row>
    <row r="920" spans="4:4">
      <c r="D920" s="273"/>
    </row>
    <row r="921" spans="4:4">
      <c r="D921" s="273"/>
    </row>
    <row r="922" spans="4:4">
      <c r="D922" s="273"/>
    </row>
    <row r="923" spans="4:4">
      <c r="D923" s="273"/>
    </row>
    <row r="924" spans="4:4">
      <c r="D924" s="273"/>
    </row>
    <row r="925" spans="4:4">
      <c r="D925" s="273"/>
    </row>
    <row r="926" spans="4:4">
      <c r="D926" s="273"/>
    </row>
    <row r="927" spans="4:4">
      <c r="D927" s="273"/>
    </row>
    <row r="928" spans="4:4">
      <c r="D928" s="273"/>
    </row>
    <row r="929" spans="4:4">
      <c r="D929" s="273"/>
    </row>
    <row r="930" spans="4:4">
      <c r="D930" s="273"/>
    </row>
    <row r="931" spans="4:4">
      <c r="D931" s="273"/>
    </row>
    <row r="932" spans="4:4">
      <c r="D932" s="273"/>
    </row>
    <row r="933" spans="4:4">
      <c r="D933" s="273"/>
    </row>
    <row r="934" spans="4:4">
      <c r="D934" s="273"/>
    </row>
    <row r="935" spans="4:4">
      <c r="D935" s="273"/>
    </row>
    <row r="936" spans="4:4">
      <c r="D936" s="273"/>
    </row>
    <row r="937" spans="4:4">
      <c r="D937" s="273"/>
    </row>
    <row r="938" spans="4:4">
      <c r="D938" s="273"/>
    </row>
    <row r="939" spans="4:4">
      <c r="D939" s="273"/>
    </row>
    <row r="940" spans="4:4">
      <c r="D940" s="273"/>
    </row>
    <row r="941" spans="4:4">
      <c r="D941" s="273"/>
    </row>
    <row r="942" spans="4:4">
      <c r="D942" s="273"/>
    </row>
    <row r="943" spans="4:4">
      <c r="D943" s="273"/>
    </row>
    <row r="944" spans="4:4">
      <c r="D944" s="273"/>
    </row>
    <row r="945" spans="4:4">
      <c r="D945" s="273"/>
    </row>
    <row r="946" spans="4:4">
      <c r="D946" s="273"/>
    </row>
    <row r="947" spans="4:4">
      <c r="D947" s="273"/>
    </row>
    <row r="948" spans="4:4">
      <c r="D948" s="273"/>
    </row>
    <row r="949" spans="4:4">
      <c r="D949" s="273"/>
    </row>
    <row r="950" spans="4:4">
      <c r="D950" s="273"/>
    </row>
    <row r="951" spans="4:4">
      <c r="D951" s="273"/>
    </row>
    <row r="952" spans="4:4">
      <c r="D952" s="273"/>
    </row>
    <row r="953" spans="4:4">
      <c r="D953" s="273"/>
    </row>
    <row r="954" spans="4:4">
      <c r="D954" s="273"/>
    </row>
    <row r="955" spans="4:4">
      <c r="D955" s="273"/>
    </row>
    <row r="956" spans="4:4">
      <c r="D956" s="273"/>
    </row>
    <row r="957" spans="4:4">
      <c r="D957" s="273"/>
    </row>
    <row r="958" spans="4:4">
      <c r="D958" s="273"/>
    </row>
    <row r="959" spans="4:4">
      <c r="D959" s="273"/>
    </row>
    <row r="960" spans="4:4">
      <c r="D960" s="273"/>
    </row>
    <row r="961" spans="4:4">
      <c r="D961" s="273"/>
    </row>
    <row r="962" spans="4:4">
      <c r="D962" s="273"/>
    </row>
    <row r="963" spans="4:4">
      <c r="D963" s="273"/>
    </row>
    <row r="964" spans="4:4">
      <c r="D964" s="273"/>
    </row>
    <row r="965" spans="4:4">
      <c r="D965" s="273"/>
    </row>
    <row r="966" spans="4:4">
      <c r="D966" s="273"/>
    </row>
    <row r="967" spans="4:4">
      <c r="D967" s="273"/>
    </row>
    <row r="968" spans="4:4">
      <c r="D968" s="273"/>
    </row>
    <row r="969" spans="4:4">
      <c r="D969" s="273"/>
    </row>
    <row r="970" spans="4:4">
      <c r="D970" s="273"/>
    </row>
    <row r="971" spans="4:4">
      <c r="D971" s="273"/>
    </row>
    <row r="972" spans="4:4">
      <c r="D972" s="273"/>
    </row>
    <row r="973" spans="4:4">
      <c r="D973" s="273"/>
    </row>
    <row r="974" spans="4:4">
      <c r="D974" s="273"/>
    </row>
    <row r="975" spans="4:4">
      <c r="D975" s="273"/>
    </row>
    <row r="976" spans="4:4">
      <c r="D976" s="273"/>
    </row>
    <row r="977" spans="4:4">
      <c r="D977" s="273"/>
    </row>
    <row r="978" spans="4:4">
      <c r="D978" s="273"/>
    </row>
    <row r="979" spans="4:4">
      <c r="D979" s="273"/>
    </row>
    <row r="980" spans="4:4">
      <c r="D980" s="273"/>
    </row>
    <row r="981" spans="4:4">
      <c r="D981" s="273"/>
    </row>
    <row r="982" spans="4:4">
      <c r="D982" s="273"/>
    </row>
    <row r="983" spans="4:4">
      <c r="D983" s="273"/>
    </row>
    <row r="984" spans="4:4">
      <c r="D984" s="273"/>
    </row>
    <row r="985" spans="4:4">
      <c r="D985" s="273"/>
    </row>
    <row r="986" spans="4:4">
      <c r="D986" s="273"/>
    </row>
    <row r="987" spans="4:4">
      <c r="D987" s="273"/>
    </row>
    <row r="988" spans="4:4">
      <c r="D988" s="273"/>
    </row>
    <row r="989" spans="4:4">
      <c r="D989" s="273"/>
    </row>
    <row r="990" spans="4:4">
      <c r="D990" s="273"/>
    </row>
    <row r="991" spans="4:4">
      <c r="D991" s="273"/>
    </row>
    <row r="992" spans="4:4">
      <c r="D992" s="273"/>
    </row>
    <row r="993" spans="4:4">
      <c r="D993" s="273"/>
    </row>
    <row r="994" spans="4:4">
      <c r="D994" s="273"/>
    </row>
    <row r="995" spans="4:4">
      <c r="D995" s="273"/>
    </row>
    <row r="996" spans="4:4">
      <c r="D996" s="273"/>
    </row>
    <row r="997" spans="4:4">
      <c r="D997" s="273"/>
    </row>
    <row r="998" spans="4:4">
      <c r="D998" s="273"/>
    </row>
    <row r="999" spans="4:4">
      <c r="D999" s="273"/>
    </row>
    <row r="1000" spans="4:4">
      <c r="D1000" s="273"/>
    </row>
    <row r="1001" spans="4:4">
      <c r="D1001" s="273"/>
    </row>
    <row r="1002" spans="4:4">
      <c r="D1002" s="273"/>
    </row>
    <row r="1003" spans="4:4">
      <c r="D1003" s="273"/>
    </row>
    <row r="1004" spans="4:4">
      <c r="D1004" s="273"/>
    </row>
    <row r="1005" spans="4:4">
      <c r="D1005" s="273"/>
    </row>
    <row r="1006" spans="4:4">
      <c r="D1006" s="273"/>
    </row>
    <row r="1007" spans="4:4">
      <c r="D1007" s="273"/>
    </row>
    <row r="1008" spans="4:4">
      <c r="D1008" s="273"/>
    </row>
    <row r="1009" spans="4:4">
      <c r="D1009" s="273"/>
    </row>
    <row r="1010" spans="4:4">
      <c r="D1010" s="273"/>
    </row>
    <row r="1011" spans="4:4">
      <c r="D1011" s="273"/>
    </row>
    <row r="1012" spans="4:4">
      <c r="D1012" s="273"/>
    </row>
    <row r="1013" spans="4:4">
      <c r="D1013" s="273"/>
    </row>
    <row r="1014" spans="4:4">
      <c r="D1014" s="273"/>
    </row>
    <row r="1015" spans="4:4">
      <c r="D1015" s="273"/>
    </row>
    <row r="1016" spans="4:4">
      <c r="D1016" s="273"/>
    </row>
    <row r="1017" spans="4:4">
      <c r="D1017" s="273"/>
    </row>
    <row r="1018" spans="4:4">
      <c r="D1018" s="273"/>
    </row>
    <row r="1019" spans="4:4">
      <c r="D1019" s="273"/>
    </row>
    <row r="1020" spans="4:4">
      <c r="D1020" s="273"/>
    </row>
    <row r="1021" spans="4:4">
      <c r="D1021" s="273"/>
    </row>
    <row r="1022" spans="4:4">
      <c r="D1022" s="273"/>
    </row>
    <row r="1023" spans="4:4">
      <c r="D1023" s="273"/>
    </row>
    <row r="1024" spans="4:4">
      <c r="D1024" s="273"/>
    </row>
    <row r="1025" spans="4:4">
      <c r="D1025" s="273"/>
    </row>
    <row r="1026" spans="4:4">
      <c r="D1026" s="273"/>
    </row>
    <row r="1027" spans="4:4">
      <c r="D1027" s="273"/>
    </row>
    <row r="1028" spans="4:4">
      <c r="D1028" s="273"/>
    </row>
    <row r="1029" spans="4:4">
      <c r="D1029" s="273"/>
    </row>
    <row r="1030" spans="4:4">
      <c r="D1030" s="273"/>
    </row>
    <row r="1031" spans="4:4">
      <c r="D1031" s="273"/>
    </row>
    <row r="1032" spans="4:4">
      <c r="D1032" s="273"/>
    </row>
    <row r="1033" spans="4:4">
      <c r="D1033" s="273"/>
    </row>
    <row r="1034" spans="4:4">
      <c r="D1034" s="273"/>
    </row>
    <row r="1035" spans="4:4">
      <c r="D1035" s="273"/>
    </row>
    <row r="1036" spans="4:4">
      <c r="D1036" s="273"/>
    </row>
    <row r="1037" spans="4:4">
      <c r="D1037" s="273"/>
    </row>
    <row r="1038" spans="4:4">
      <c r="D1038" s="273"/>
    </row>
    <row r="1039" spans="4:4">
      <c r="D1039" s="273"/>
    </row>
    <row r="1040" spans="4:4">
      <c r="D1040" s="273"/>
    </row>
    <row r="1041" spans="4:4">
      <c r="D1041" s="273"/>
    </row>
    <row r="1042" spans="4:4">
      <c r="D1042" s="273"/>
    </row>
    <row r="1043" spans="4:4">
      <c r="D1043" s="273"/>
    </row>
    <row r="1044" spans="4:4">
      <c r="D1044" s="273"/>
    </row>
    <row r="1045" spans="4:4">
      <c r="D1045" s="273"/>
    </row>
    <row r="1046" spans="4:4">
      <c r="D1046" s="273"/>
    </row>
    <row r="1047" spans="4:4">
      <c r="D1047" s="273"/>
    </row>
    <row r="1048" spans="4:4">
      <c r="D1048" s="273"/>
    </row>
    <row r="1049" spans="4:4">
      <c r="D1049" s="273"/>
    </row>
    <row r="1050" spans="4:4">
      <c r="D1050" s="273"/>
    </row>
    <row r="1051" spans="4:4">
      <c r="D1051" s="273"/>
    </row>
    <row r="1052" spans="4:4">
      <c r="D1052" s="273"/>
    </row>
    <row r="1053" spans="4:4">
      <c r="D1053" s="273"/>
    </row>
    <row r="1054" spans="4:4">
      <c r="D1054" s="273"/>
    </row>
    <row r="1055" spans="4:4">
      <c r="D1055" s="273"/>
    </row>
    <row r="1056" spans="4:4">
      <c r="D1056" s="273"/>
    </row>
    <row r="1057" spans="4:4">
      <c r="D1057" s="273"/>
    </row>
    <row r="1058" spans="4:4">
      <c r="D1058" s="273"/>
    </row>
    <row r="1059" spans="4:4">
      <c r="D1059" s="273"/>
    </row>
    <row r="1060" spans="4:4">
      <c r="D1060" s="273"/>
    </row>
    <row r="1061" spans="4:4">
      <c r="D1061" s="273"/>
    </row>
    <row r="1062" spans="4:4">
      <c r="D1062" s="273"/>
    </row>
    <row r="1063" spans="4:4">
      <c r="D1063" s="273"/>
    </row>
    <row r="1064" spans="4:4">
      <c r="D1064" s="273"/>
    </row>
    <row r="1065" spans="4:4">
      <c r="D1065" s="273"/>
    </row>
    <row r="1066" spans="4:4">
      <c r="D1066" s="273"/>
    </row>
    <row r="1067" spans="4:4">
      <c r="D1067" s="273"/>
    </row>
    <row r="1068" spans="4:4">
      <c r="D1068" s="273"/>
    </row>
    <row r="1069" spans="4:4">
      <c r="D1069" s="273"/>
    </row>
    <row r="1070" spans="4:4">
      <c r="D1070" s="273"/>
    </row>
    <row r="1071" spans="4:4">
      <c r="D1071" s="273"/>
    </row>
    <row r="1072" spans="4:4">
      <c r="D1072" s="273"/>
    </row>
    <row r="1073" spans="4:4">
      <c r="D1073" s="273"/>
    </row>
    <row r="1074" spans="4:4">
      <c r="D1074" s="273"/>
    </row>
    <row r="1075" spans="4:4">
      <c r="D1075" s="273"/>
    </row>
    <row r="1076" spans="4:4">
      <c r="D1076" s="273"/>
    </row>
    <row r="1077" spans="4:4">
      <c r="D1077" s="273"/>
    </row>
    <row r="1078" spans="4:4">
      <c r="D1078" s="273"/>
    </row>
    <row r="1079" spans="4:4">
      <c r="D1079" s="273"/>
    </row>
    <row r="1080" spans="4:4">
      <c r="D1080" s="273"/>
    </row>
    <row r="1081" spans="4:4">
      <c r="D1081" s="273"/>
    </row>
    <row r="1082" spans="4:4">
      <c r="D1082" s="273"/>
    </row>
    <row r="1083" spans="4:4">
      <c r="D1083" s="273"/>
    </row>
    <row r="1084" spans="4:4">
      <c r="D1084" s="273"/>
    </row>
    <row r="1085" spans="4:4">
      <c r="D1085" s="273"/>
    </row>
    <row r="1086" spans="4:4">
      <c r="D1086" s="273"/>
    </row>
    <row r="1087" spans="4:4">
      <c r="D1087" s="273"/>
    </row>
    <row r="1088" spans="4:4">
      <c r="D1088" s="273"/>
    </row>
    <row r="1089" spans="4:4">
      <c r="D1089" s="273"/>
    </row>
    <row r="1090" spans="4:4">
      <c r="D1090" s="273"/>
    </row>
    <row r="1091" spans="4:4">
      <c r="D1091" s="273"/>
    </row>
    <row r="1092" spans="4:4">
      <c r="D1092" s="273"/>
    </row>
    <row r="1093" spans="4:4">
      <c r="D1093" s="273"/>
    </row>
    <row r="1094" spans="4:4">
      <c r="D1094" s="273"/>
    </row>
    <row r="1095" spans="4:4">
      <c r="D1095" s="273"/>
    </row>
    <row r="1096" spans="4:4">
      <c r="D1096" s="273"/>
    </row>
    <row r="1097" spans="4:4">
      <c r="D1097" s="273"/>
    </row>
    <row r="1098" spans="4:4">
      <c r="D1098" s="273"/>
    </row>
    <row r="1099" spans="4:4">
      <c r="D1099" s="273"/>
    </row>
    <row r="1100" spans="4:4">
      <c r="D1100" s="273"/>
    </row>
    <row r="1101" spans="4:4">
      <c r="D1101" s="273"/>
    </row>
    <row r="1102" spans="4:4">
      <c r="D1102" s="273"/>
    </row>
    <row r="1103" spans="4:4">
      <c r="D1103" s="273"/>
    </row>
    <row r="1104" spans="4:4">
      <c r="D1104" s="273"/>
    </row>
    <row r="1105" spans="4:4">
      <c r="D1105" s="273"/>
    </row>
    <row r="1106" spans="4:4">
      <c r="D1106" s="273"/>
    </row>
    <row r="1107" spans="4:4">
      <c r="D1107" s="273"/>
    </row>
    <row r="1108" spans="4:4">
      <c r="D1108" s="273"/>
    </row>
    <row r="1109" spans="4:4">
      <c r="D1109" s="273"/>
    </row>
    <row r="1110" spans="4:4">
      <c r="D1110" s="273"/>
    </row>
    <row r="1111" spans="4:4">
      <c r="D1111" s="273"/>
    </row>
    <row r="1112" spans="4:4">
      <c r="D1112" s="273"/>
    </row>
    <row r="1113" spans="4:4">
      <c r="D1113" s="273"/>
    </row>
    <row r="1114" spans="4:4">
      <c r="D1114" s="273"/>
    </row>
    <row r="1115" spans="4:4">
      <c r="D1115" s="273"/>
    </row>
    <row r="1116" spans="4:4">
      <c r="D1116" s="273"/>
    </row>
    <row r="1117" spans="4:4">
      <c r="D1117" s="273"/>
    </row>
    <row r="1118" spans="4:4">
      <c r="D1118" s="273"/>
    </row>
    <row r="1119" spans="4:4">
      <c r="D1119" s="273"/>
    </row>
    <row r="1120" spans="4:4">
      <c r="D1120" s="273"/>
    </row>
    <row r="1121" spans="4:4">
      <c r="D1121" s="273"/>
    </row>
    <row r="1122" spans="4:4">
      <c r="D1122" s="273"/>
    </row>
    <row r="1123" spans="4:4">
      <c r="D1123" s="273"/>
    </row>
    <row r="1124" spans="4:4">
      <c r="D1124" s="273"/>
    </row>
    <row r="1125" spans="4:4">
      <c r="D1125" s="273"/>
    </row>
    <row r="1126" spans="4:4">
      <c r="D1126" s="273"/>
    </row>
    <row r="1127" spans="4:4">
      <c r="D1127" s="273"/>
    </row>
    <row r="1128" spans="4:4">
      <c r="D1128" s="273"/>
    </row>
    <row r="1129" spans="4:4">
      <c r="D1129" s="273"/>
    </row>
    <row r="1130" spans="4:4">
      <c r="D1130" s="273"/>
    </row>
    <row r="1131" spans="4:4">
      <c r="D1131" s="273"/>
    </row>
    <row r="1132" spans="4:4">
      <c r="D1132" s="273"/>
    </row>
    <row r="1133" spans="4:4">
      <c r="D1133" s="273"/>
    </row>
    <row r="1134" spans="4:4">
      <c r="D1134" s="273"/>
    </row>
    <row r="1135" spans="4:4">
      <c r="D1135" s="273"/>
    </row>
    <row r="1136" spans="4:4">
      <c r="D1136" s="273"/>
    </row>
    <row r="1137" spans="4:4">
      <c r="D1137" s="273"/>
    </row>
    <row r="1138" spans="4:4">
      <c r="D1138" s="273"/>
    </row>
    <row r="1139" spans="4:4">
      <c r="D1139" s="273"/>
    </row>
    <row r="1140" spans="4:4">
      <c r="D1140" s="273"/>
    </row>
    <row r="1141" spans="4:4">
      <c r="D1141" s="273"/>
    </row>
    <row r="1142" spans="4:4">
      <c r="D1142" s="273"/>
    </row>
    <row r="1143" spans="4:4">
      <c r="D1143" s="273"/>
    </row>
    <row r="1144" spans="4:4">
      <c r="D1144" s="273"/>
    </row>
    <row r="1145" spans="4:4">
      <c r="D1145" s="273"/>
    </row>
    <row r="1146" spans="4:4">
      <c r="D1146" s="273"/>
    </row>
    <row r="1147" spans="4:4">
      <c r="D1147" s="273"/>
    </row>
    <row r="1148" spans="4:4">
      <c r="D1148" s="273"/>
    </row>
    <row r="1149" spans="4:4">
      <c r="D1149" s="273"/>
    </row>
    <row r="1150" spans="4:4">
      <c r="D1150" s="273"/>
    </row>
    <row r="1151" spans="4:4">
      <c r="D1151" s="273"/>
    </row>
    <row r="1152" spans="4:4">
      <c r="D1152" s="273"/>
    </row>
    <row r="1153" spans="4:4">
      <c r="D1153" s="273"/>
    </row>
    <row r="1154" spans="4:4">
      <c r="D1154" s="273"/>
    </row>
    <row r="1155" spans="4:4">
      <c r="D1155" s="273"/>
    </row>
    <row r="1156" spans="4:4">
      <c r="D1156" s="273"/>
    </row>
    <row r="1157" spans="4:4">
      <c r="D1157" s="273"/>
    </row>
    <row r="1158" spans="4:4">
      <c r="D1158" s="273"/>
    </row>
    <row r="1159" spans="4:4">
      <c r="D1159" s="273"/>
    </row>
    <row r="1160" spans="4:4">
      <c r="D1160" s="273"/>
    </row>
    <row r="1161" spans="4:4">
      <c r="D1161" s="273"/>
    </row>
    <row r="1162" spans="4:4">
      <c r="D1162" s="273"/>
    </row>
    <row r="1163" spans="4:4">
      <c r="D1163" s="273"/>
    </row>
    <row r="1164" spans="4:4">
      <c r="D1164" s="273"/>
    </row>
    <row r="1165" spans="4:4">
      <c r="D1165" s="273"/>
    </row>
    <row r="1166" spans="4:4">
      <c r="D1166" s="273"/>
    </row>
    <row r="1167" spans="4:4">
      <c r="D1167" s="273"/>
    </row>
    <row r="1168" spans="4:4">
      <c r="D1168" s="273"/>
    </row>
    <row r="1169" spans="4:4">
      <c r="D1169" s="273"/>
    </row>
    <row r="1170" spans="4:4">
      <c r="D1170" s="273"/>
    </row>
    <row r="1171" spans="4:4">
      <c r="D1171" s="273"/>
    </row>
    <row r="1172" spans="4:4">
      <c r="D1172" s="273"/>
    </row>
    <row r="1173" spans="4:4">
      <c r="D1173" s="273"/>
    </row>
    <row r="1174" spans="4:4">
      <c r="D1174" s="273"/>
    </row>
    <row r="1175" spans="4:4">
      <c r="D1175" s="273"/>
    </row>
    <row r="1176" spans="4:4">
      <c r="D1176" s="273"/>
    </row>
    <row r="1177" spans="4:4">
      <c r="D1177" s="273"/>
    </row>
    <row r="1178" spans="4:4">
      <c r="D1178" s="273"/>
    </row>
    <row r="1179" spans="4:4">
      <c r="D1179" s="273"/>
    </row>
    <row r="1180" spans="4:4">
      <c r="D1180" s="273"/>
    </row>
    <row r="1181" spans="4:4">
      <c r="D1181" s="273"/>
    </row>
    <row r="1182" spans="4:4">
      <c r="D1182" s="273"/>
    </row>
    <row r="1183" spans="4:4">
      <c r="D1183" s="273"/>
    </row>
    <row r="1184" spans="4:4">
      <c r="D1184" s="273"/>
    </row>
    <row r="1185" spans="4:4">
      <c r="D1185" s="273"/>
    </row>
    <row r="1186" spans="4:4">
      <c r="D1186" s="273"/>
    </row>
    <row r="1187" spans="4:4">
      <c r="D1187" s="273"/>
    </row>
    <row r="1188" spans="4:4">
      <c r="D1188" s="273"/>
    </row>
    <row r="1189" spans="4:4">
      <c r="D1189" s="273"/>
    </row>
    <row r="1190" spans="4:4">
      <c r="D1190" s="273"/>
    </row>
    <row r="1191" spans="4:4">
      <c r="D1191" s="273"/>
    </row>
    <row r="1192" spans="4:4">
      <c r="D1192" s="273"/>
    </row>
    <row r="1193" spans="4:4">
      <c r="D1193" s="273"/>
    </row>
    <row r="1194" spans="4:4">
      <c r="D1194" s="273"/>
    </row>
    <row r="1195" spans="4:4">
      <c r="D1195" s="273"/>
    </row>
    <row r="1196" spans="4:4">
      <c r="D1196" s="273"/>
    </row>
    <row r="1197" spans="4:4">
      <c r="D1197" s="273"/>
    </row>
    <row r="1198" spans="4:4">
      <c r="D1198" s="273"/>
    </row>
    <row r="1199" spans="4:4">
      <c r="D1199" s="273"/>
    </row>
    <row r="1200" spans="4:4">
      <c r="D1200" s="273"/>
    </row>
    <row r="1201" spans="4:4">
      <c r="D1201" s="273"/>
    </row>
    <row r="1202" spans="4:4">
      <c r="D1202" s="273"/>
    </row>
    <row r="1203" spans="4:4">
      <c r="D1203" s="273"/>
    </row>
    <row r="1204" spans="4:4">
      <c r="D1204" s="273"/>
    </row>
    <row r="1205" spans="4:4">
      <c r="D1205" s="273"/>
    </row>
    <row r="1206" spans="4:4">
      <c r="D1206" s="273"/>
    </row>
    <row r="1207" spans="4:4">
      <c r="D1207" s="273"/>
    </row>
    <row r="1208" spans="4:4">
      <c r="D1208" s="273"/>
    </row>
    <row r="1209" spans="4:4">
      <c r="D1209" s="273"/>
    </row>
    <row r="1210" spans="4:4">
      <c r="D1210" s="273"/>
    </row>
    <row r="1211" spans="4:4">
      <c r="D1211" s="273"/>
    </row>
    <row r="1212" spans="4:4">
      <c r="D1212" s="273"/>
    </row>
    <row r="1213" spans="4:4">
      <c r="D1213" s="273"/>
    </row>
    <row r="1214" spans="4:4">
      <c r="D1214" s="273"/>
    </row>
    <row r="1215" spans="4:4">
      <c r="D1215" s="273"/>
    </row>
    <row r="1216" spans="4:4">
      <c r="D1216" s="273"/>
    </row>
    <row r="1217" spans="4:4">
      <c r="D1217" s="273"/>
    </row>
    <row r="1218" spans="4:4">
      <c r="D1218" s="273"/>
    </row>
    <row r="1219" spans="4:4">
      <c r="D1219" s="273"/>
    </row>
    <row r="1220" spans="4:4">
      <c r="D1220" s="273"/>
    </row>
    <row r="1221" spans="4:4">
      <c r="D1221" s="273"/>
    </row>
    <row r="1222" spans="4:4">
      <c r="D1222" s="273"/>
    </row>
    <row r="1223" spans="4:4">
      <c r="D1223" s="273"/>
    </row>
    <row r="1224" spans="4:4">
      <c r="D1224" s="273"/>
    </row>
    <row r="1225" spans="4:4">
      <c r="D1225" s="273"/>
    </row>
    <row r="1226" spans="4:4">
      <c r="D1226" s="273"/>
    </row>
    <row r="1227" spans="4:4">
      <c r="D1227" s="273"/>
    </row>
    <row r="1228" spans="4:4">
      <c r="D1228" s="273"/>
    </row>
    <row r="1229" spans="4:4">
      <c r="D1229" s="273"/>
    </row>
    <row r="1230" spans="4:4">
      <c r="D1230" s="273"/>
    </row>
    <row r="1231" spans="4:4">
      <c r="D1231" s="273"/>
    </row>
    <row r="1232" spans="4:4">
      <c r="D1232" s="273"/>
    </row>
    <row r="1233" spans="4:4">
      <c r="D1233" s="273"/>
    </row>
    <row r="1234" spans="4:4">
      <c r="D1234" s="273"/>
    </row>
    <row r="1235" spans="4:4">
      <c r="D1235" s="273"/>
    </row>
    <row r="1236" spans="4:4">
      <c r="D1236" s="273"/>
    </row>
    <row r="1237" spans="4:4">
      <c r="D1237" s="273"/>
    </row>
    <row r="1238" spans="4:4">
      <c r="D1238" s="273"/>
    </row>
    <row r="1239" spans="4:4">
      <c r="D1239" s="273"/>
    </row>
    <row r="1240" spans="4:4">
      <c r="D1240" s="273"/>
    </row>
    <row r="1241" spans="4:4">
      <c r="D1241" s="273"/>
    </row>
    <row r="1242" spans="4:4">
      <c r="D1242" s="273"/>
    </row>
    <row r="1243" spans="4:4">
      <c r="D1243" s="273"/>
    </row>
    <row r="1244" spans="4:4">
      <c r="D1244" s="273"/>
    </row>
    <row r="1245" spans="4:4">
      <c r="D1245" s="273"/>
    </row>
    <row r="1246" spans="4:4">
      <c r="D1246" s="273"/>
    </row>
    <row r="1247" spans="4:4">
      <c r="D1247" s="273"/>
    </row>
    <row r="1248" spans="4:4">
      <c r="D1248" s="273"/>
    </row>
    <row r="1249" spans="4:4">
      <c r="D1249" s="273"/>
    </row>
    <row r="1250" spans="4:4">
      <c r="D1250" s="273"/>
    </row>
    <row r="1251" spans="4:4">
      <c r="D1251" s="273"/>
    </row>
    <row r="1252" spans="4:4">
      <c r="D1252" s="273"/>
    </row>
    <row r="1253" spans="4:4">
      <c r="D1253" s="273"/>
    </row>
    <row r="1254" spans="4:4">
      <c r="D1254" s="273"/>
    </row>
    <row r="1255" spans="4:4">
      <c r="D1255" s="273"/>
    </row>
    <row r="1256" spans="4:4">
      <c r="D1256" s="273"/>
    </row>
    <row r="1257" spans="4:4">
      <c r="D1257" s="273"/>
    </row>
    <row r="1258" spans="4:4">
      <c r="D1258" s="273"/>
    </row>
    <row r="1259" spans="4:4">
      <c r="D1259" s="273"/>
    </row>
    <row r="1260" spans="4:4">
      <c r="D1260" s="273"/>
    </row>
    <row r="1261" spans="4:4">
      <c r="D1261" s="273"/>
    </row>
    <row r="1262" spans="4:4">
      <c r="D1262" s="273"/>
    </row>
    <row r="1263" spans="4:4">
      <c r="D1263" s="273"/>
    </row>
    <row r="1264" spans="4:4">
      <c r="D1264" s="273"/>
    </row>
    <row r="1265" spans="4:4">
      <c r="D1265" s="273"/>
    </row>
    <row r="1266" spans="4:4">
      <c r="D1266" s="273"/>
    </row>
    <row r="1267" spans="4:4">
      <c r="D1267" s="273"/>
    </row>
    <row r="1268" spans="4:4">
      <c r="D1268" s="273"/>
    </row>
    <row r="1269" spans="4:4">
      <c r="D1269" s="273"/>
    </row>
    <row r="1270" spans="4:4">
      <c r="D1270" s="273"/>
    </row>
    <row r="1271" spans="4:4">
      <c r="D1271" s="273"/>
    </row>
    <row r="1272" spans="4:4">
      <c r="D1272" s="273"/>
    </row>
    <row r="1273" spans="4:4">
      <c r="D1273" s="273"/>
    </row>
    <row r="1274" spans="4:4">
      <c r="D1274" s="273"/>
    </row>
    <row r="1275" spans="4:4">
      <c r="D1275" s="273"/>
    </row>
    <row r="1276" spans="4:4">
      <c r="D1276" s="273"/>
    </row>
    <row r="1277" spans="4:4">
      <c r="D1277" s="273"/>
    </row>
    <row r="1278" spans="4:4">
      <c r="D1278" s="273"/>
    </row>
    <row r="1279" spans="4:4">
      <c r="D1279" s="273"/>
    </row>
    <row r="1280" spans="4:4">
      <c r="D1280" s="273"/>
    </row>
    <row r="1281" spans="4:4">
      <c r="D1281" s="273"/>
    </row>
    <row r="1282" spans="4:4">
      <c r="D1282" s="273"/>
    </row>
    <row r="1283" spans="4:4">
      <c r="D1283" s="273"/>
    </row>
    <row r="1284" spans="4:4">
      <c r="D1284" s="273"/>
    </row>
    <row r="1285" spans="4:4">
      <c r="D1285" s="273"/>
    </row>
    <row r="1286" spans="4:4">
      <c r="D1286" s="273"/>
    </row>
    <row r="1287" spans="4:4">
      <c r="D1287" s="273"/>
    </row>
    <row r="1288" spans="4:4">
      <c r="D1288" s="273"/>
    </row>
    <row r="1289" spans="4:4">
      <c r="D1289" s="273"/>
    </row>
    <row r="1290" spans="4:4">
      <c r="D1290" s="273"/>
    </row>
    <row r="1291" spans="4:4">
      <c r="D1291" s="273"/>
    </row>
    <row r="1292" spans="4:4">
      <c r="D1292" s="273"/>
    </row>
    <row r="1293" spans="4:4">
      <c r="D1293" s="273"/>
    </row>
    <row r="1294" spans="4:4">
      <c r="D1294" s="273"/>
    </row>
    <row r="1295" spans="4:4">
      <c r="D1295" s="273"/>
    </row>
    <row r="1296" spans="4:4">
      <c r="D1296" s="273"/>
    </row>
    <row r="1297" spans="4:4">
      <c r="D1297" s="273"/>
    </row>
    <row r="1298" spans="4:4">
      <c r="D1298" s="273"/>
    </row>
    <row r="1299" spans="4:4">
      <c r="D1299" s="273"/>
    </row>
    <row r="1300" spans="4:4">
      <c r="D1300" s="273"/>
    </row>
    <row r="1301" spans="4:4">
      <c r="D1301" s="273"/>
    </row>
    <row r="1302" spans="4:4">
      <c r="D1302" s="273"/>
    </row>
    <row r="1303" spans="4:4">
      <c r="D1303" s="273"/>
    </row>
    <row r="1304" spans="4:4">
      <c r="D1304" s="273"/>
    </row>
    <row r="1305" spans="4:4">
      <c r="D1305" s="273"/>
    </row>
    <row r="1306" spans="4:4">
      <c r="D1306" s="273"/>
    </row>
    <row r="1307" spans="4:4">
      <c r="D1307" s="273"/>
    </row>
    <row r="1308" spans="4:4">
      <c r="D1308" s="273"/>
    </row>
    <row r="1309" spans="4:4">
      <c r="D1309" s="273"/>
    </row>
    <row r="1310" spans="4:4">
      <c r="D1310" s="273"/>
    </row>
    <row r="1311" spans="4:4">
      <c r="D1311" s="273"/>
    </row>
    <row r="1312" spans="4:4">
      <c r="D1312" s="273"/>
    </row>
    <row r="1313" spans="4:4">
      <c r="D1313" s="273"/>
    </row>
    <row r="1314" spans="4:4">
      <c r="D1314" s="273"/>
    </row>
    <row r="1315" spans="4:4">
      <c r="D1315" s="273"/>
    </row>
    <row r="1316" spans="4:4">
      <c r="D1316" s="273"/>
    </row>
    <row r="1317" spans="4:4">
      <c r="D1317" s="273"/>
    </row>
    <row r="1318" spans="4:4">
      <c r="D1318" s="273"/>
    </row>
    <row r="1319" spans="4:4">
      <c r="D1319" s="273"/>
    </row>
    <row r="1320" spans="4:4">
      <c r="D1320" s="273"/>
    </row>
    <row r="1321" spans="4:4">
      <c r="D1321" s="273"/>
    </row>
    <row r="1322" spans="4:4">
      <c r="D1322" s="273"/>
    </row>
    <row r="1323" spans="4:4">
      <c r="D1323" s="273"/>
    </row>
    <row r="1324" spans="4:4">
      <c r="D1324" s="273"/>
    </row>
    <row r="1325" spans="4:4">
      <c r="D1325" s="273"/>
    </row>
    <row r="1326" spans="4:4">
      <c r="D1326" s="273"/>
    </row>
    <row r="1327" spans="4:4">
      <c r="D1327" s="273"/>
    </row>
    <row r="1328" spans="4:4">
      <c r="D1328" s="273"/>
    </row>
    <row r="1329" spans="4:4">
      <c r="D1329" s="273"/>
    </row>
    <row r="1330" spans="4:4">
      <c r="D1330" s="273"/>
    </row>
    <row r="1331" spans="4:4">
      <c r="D1331" s="273"/>
    </row>
    <row r="1332" spans="4:4">
      <c r="D1332" s="273"/>
    </row>
    <row r="1333" spans="4:4">
      <c r="D1333" s="273"/>
    </row>
    <row r="1334" spans="4:4">
      <c r="D1334" s="273"/>
    </row>
    <row r="1335" spans="4:4">
      <c r="D1335" s="273"/>
    </row>
    <row r="1336" spans="4:4">
      <c r="D1336" s="273"/>
    </row>
    <row r="1337" spans="4:4">
      <c r="D1337" s="273"/>
    </row>
    <row r="1338" spans="4:4">
      <c r="D1338" s="273"/>
    </row>
    <row r="1339" spans="4:4">
      <c r="D1339" s="273"/>
    </row>
    <row r="1340" spans="4:4">
      <c r="D1340" s="273"/>
    </row>
    <row r="1341" spans="4:4">
      <c r="D1341" s="273"/>
    </row>
    <row r="1342" spans="4:4">
      <c r="D1342" s="273"/>
    </row>
    <row r="1343" spans="4:4">
      <c r="D1343" s="273"/>
    </row>
    <row r="1344" spans="4:4">
      <c r="D1344" s="273"/>
    </row>
    <row r="1345" spans="4:4">
      <c r="D1345" s="273"/>
    </row>
    <row r="1346" spans="4:4">
      <c r="D1346" s="273"/>
    </row>
    <row r="1347" spans="4:4">
      <c r="D1347" s="273"/>
    </row>
    <row r="1348" spans="4:4">
      <c r="D1348" s="273"/>
    </row>
    <row r="1349" spans="4:4">
      <c r="D1349" s="273"/>
    </row>
    <row r="1350" spans="4:4">
      <c r="D1350" s="273"/>
    </row>
    <row r="1351" spans="4:4">
      <c r="D1351" s="273"/>
    </row>
    <row r="1352" spans="4:4">
      <c r="D1352" s="273"/>
    </row>
    <row r="1353" spans="4:4">
      <c r="D1353" s="273"/>
    </row>
    <row r="1354" spans="4:4">
      <c r="D1354" s="273"/>
    </row>
    <row r="1355" spans="4:4">
      <c r="D1355" s="273"/>
    </row>
    <row r="1356" spans="4:4">
      <c r="D1356" s="273"/>
    </row>
    <row r="1357" spans="4:4">
      <c r="D1357" s="273"/>
    </row>
    <row r="1358" spans="4:4">
      <c r="D1358" s="273"/>
    </row>
    <row r="1359" spans="4:4">
      <c r="D1359" s="273"/>
    </row>
    <row r="1360" spans="4:4">
      <c r="D1360" s="273"/>
    </row>
    <row r="1361" spans="4:4">
      <c r="D1361" s="273"/>
    </row>
    <row r="1362" spans="4:4">
      <c r="D1362" s="273"/>
    </row>
    <row r="1363" spans="4:4">
      <c r="D1363" s="273"/>
    </row>
    <row r="1364" spans="4:4">
      <c r="D1364" s="273"/>
    </row>
    <row r="1365" spans="4:4">
      <c r="D1365" s="273"/>
    </row>
    <row r="1366" spans="4:4">
      <c r="D1366" s="273"/>
    </row>
    <row r="1367" spans="4:4">
      <c r="D1367" s="273"/>
    </row>
    <row r="1368" spans="4:4">
      <c r="D1368" s="273"/>
    </row>
    <row r="1369" spans="4:4">
      <c r="D1369" s="273"/>
    </row>
    <row r="1370" spans="4:4">
      <c r="D1370" s="273"/>
    </row>
    <row r="1371" spans="4:4">
      <c r="D1371" s="273"/>
    </row>
    <row r="1372" spans="4:4">
      <c r="D1372" s="273"/>
    </row>
    <row r="1373" spans="4:4">
      <c r="D1373" s="273"/>
    </row>
    <row r="1374" spans="4:4">
      <c r="D1374" s="273"/>
    </row>
    <row r="1375" spans="4:4">
      <c r="D1375" s="273"/>
    </row>
    <row r="1376" spans="4:4">
      <c r="D1376" s="273"/>
    </row>
    <row r="1377" spans="4:4">
      <c r="D1377" s="273"/>
    </row>
    <row r="1378" spans="4:4">
      <c r="D1378" s="273"/>
    </row>
    <row r="1379" spans="4:4">
      <c r="D1379" s="273"/>
    </row>
    <row r="1380" spans="4:4">
      <c r="D1380" s="273"/>
    </row>
    <row r="1381" spans="4:4">
      <c r="D1381" s="273"/>
    </row>
    <row r="1382" spans="4:4">
      <c r="D1382" s="273"/>
    </row>
    <row r="1383" spans="4:4">
      <c r="D1383" s="273"/>
    </row>
    <row r="1384" spans="4:4">
      <c r="D1384" s="273"/>
    </row>
    <row r="1385" spans="4:4">
      <c r="D1385" s="273"/>
    </row>
    <row r="1386" spans="4:4">
      <c r="D1386" s="273"/>
    </row>
    <row r="1387" spans="4:4">
      <c r="D1387" s="273"/>
    </row>
    <row r="1388" spans="4:4">
      <c r="D1388" s="273"/>
    </row>
    <row r="1389" spans="4:4">
      <c r="D1389" s="273"/>
    </row>
    <row r="1390" spans="4:4">
      <c r="D1390" s="273"/>
    </row>
    <row r="1391" spans="4:4">
      <c r="D1391" s="273"/>
    </row>
    <row r="1392" spans="4:4">
      <c r="D1392" s="273"/>
    </row>
    <row r="1393" spans="4:4">
      <c r="D1393" s="273"/>
    </row>
    <row r="1394" spans="4:4">
      <c r="D1394" s="273"/>
    </row>
    <row r="1395" spans="4:4">
      <c r="D1395" s="273"/>
    </row>
    <row r="1396" spans="4:4">
      <c r="D1396" s="273"/>
    </row>
    <row r="1397" spans="4:4">
      <c r="D1397" s="273"/>
    </row>
    <row r="1398" spans="4:4">
      <c r="D1398" s="273"/>
    </row>
    <row r="1399" spans="4:4">
      <c r="D1399" s="273"/>
    </row>
    <row r="1400" spans="4:4">
      <c r="D1400" s="273"/>
    </row>
    <row r="1401" spans="4:4">
      <c r="D1401" s="273"/>
    </row>
    <row r="1402" spans="4:4">
      <c r="D1402" s="273"/>
    </row>
    <row r="1403" spans="4:4">
      <c r="D1403" s="273"/>
    </row>
    <row r="1404" spans="4:4">
      <c r="D1404" s="273"/>
    </row>
    <row r="1405" spans="4:4">
      <c r="D1405" s="273"/>
    </row>
    <row r="1406" spans="4:4">
      <c r="D1406" s="273"/>
    </row>
    <row r="1407" spans="4:4">
      <c r="D1407" s="273"/>
    </row>
    <row r="1408" spans="4:4">
      <c r="D1408" s="273"/>
    </row>
    <row r="1409" spans="4:4">
      <c r="D1409" s="273"/>
    </row>
    <row r="1410" spans="4:4">
      <c r="D1410" s="273"/>
    </row>
    <row r="1411" spans="4:4">
      <c r="D1411" s="273"/>
    </row>
    <row r="1412" spans="4:4">
      <c r="D1412" s="273"/>
    </row>
    <row r="1413" spans="4:4">
      <c r="D1413" s="273"/>
    </row>
    <row r="1414" spans="4:4">
      <c r="D1414" s="273"/>
    </row>
    <row r="1415" spans="4:4">
      <c r="D1415" s="273"/>
    </row>
    <row r="1416" spans="4:4">
      <c r="D1416" s="273"/>
    </row>
    <row r="1417" spans="4:4">
      <c r="D1417" s="273"/>
    </row>
    <row r="1418" spans="4:4">
      <c r="D1418" s="273"/>
    </row>
    <row r="1419" spans="4:4">
      <c r="D1419" s="273"/>
    </row>
    <row r="1420" spans="4:4">
      <c r="D1420" s="273"/>
    </row>
    <row r="1421" spans="4:4">
      <c r="D1421" s="273"/>
    </row>
    <row r="1422" spans="4:4">
      <c r="D1422" s="273"/>
    </row>
    <row r="1423" spans="4:4">
      <c r="D1423" s="273"/>
    </row>
    <row r="1424" spans="4:4">
      <c r="D1424" s="273"/>
    </row>
    <row r="1425" spans="4:4">
      <c r="D1425" s="273"/>
    </row>
    <row r="1426" spans="4:4">
      <c r="D1426" s="273"/>
    </row>
    <row r="1427" spans="4:4">
      <c r="D1427" s="273"/>
    </row>
    <row r="1428" spans="4:4">
      <c r="D1428" s="273"/>
    </row>
    <row r="1429" spans="4:4">
      <c r="D1429" s="273"/>
    </row>
    <row r="1430" spans="4:4">
      <c r="D1430" s="273"/>
    </row>
    <row r="1431" spans="4:4">
      <c r="D1431" s="273"/>
    </row>
    <row r="1432" spans="4:4">
      <c r="D1432" s="273"/>
    </row>
    <row r="1433" spans="4:4">
      <c r="D1433" s="273"/>
    </row>
    <row r="1434" spans="4:4">
      <c r="D1434" s="273"/>
    </row>
    <row r="1435" spans="4:4">
      <c r="D1435" s="273"/>
    </row>
    <row r="1436" spans="4:4">
      <c r="D1436" s="273"/>
    </row>
    <row r="1437" spans="4:4">
      <c r="D1437" s="273"/>
    </row>
    <row r="1438" spans="4:4">
      <c r="D1438" s="273"/>
    </row>
    <row r="1439" spans="4:4">
      <c r="D1439" s="273"/>
    </row>
    <row r="1440" spans="4:4">
      <c r="D1440" s="273"/>
    </row>
    <row r="1441" spans="4:4">
      <c r="D1441" s="273"/>
    </row>
    <row r="1442" spans="4:4">
      <c r="D1442" s="273"/>
    </row>
    <row r="1443" spans="4:4">
      <c r="D1443" s="273"/>
    </row>
    <row r="1444" spans="4:4">
      <c r="D1444" s="273"/>
    </row>
    <row r="1445" spans="4:4">
      <c r="D1445" s="273"/>
    </row>
    <row r="1446" spans="4:4">
      <c r="D1446" s="273"/>
    </row>
    <row r="1447" spans="4:4">
      <c r="D1447" s="273"/>
    </row>
    <row r="1448" spans="4:4">
      <c r="D1448" s="273"/>
    </row>
    <row r="1449" spans="4:4">
      <c r="D1449" s="273"/>
    </row>
    <row r="1450" spans="4:4">
      <c r="D1450" s="273"/>
    </row>
    <row r="1451" spans="4:4">
      <c r="D1451" s="273"/>
    </row>
    <row r="1452" spans="4:4">
      <c r="D1452" s="273"/>
    </row>
    <row r="1453" spans="4:4">
      <c r="D1453" s="273"/>
    </row>
    <row r="1454" spans="4:4">
      <c r="D1454" s="273"/>
    </row>
    <row r="1455" spans="4:4">
      <c r="D1455" s="273"/>
    </row>
    <row r="1456" spans="4:4">
      <c r="D1456" s="273"/>
    </row>
    <row r="1457" spans="4:4">
      <c r="D1457" s="273"/>
    </row>
    <row r="1458" spans="4:4">
      <c r="D1458" s="273"/>
    </row>
    <row r="1459" spans="4:4">
      <c r="D1459" s="273"/>
    </row>
    <row r="1460" spans="4:4">
      <c r="D1460" s="273"/>
    </row>
    <row r="1461" spans="4:4">
      <c r="D1461" s="273"/>
    </row>
    <row r="1462" spans="4:4">
      <c r="D1462" s="273"/>
    </row>
    <row r="1463" spans="4:4">
      <c r="D1463" s="273"/>
    </row>
    <row r="1464" spans="4:4">
      <c r="D1464" s="273"/>
    </row>
    <row r="1465" spans="4:4">
      <c r="D1465" s="273"/>
    </row>
    <row r="1466" spans="4:4">
      <c r="D1466" s="273"/>
    </row>
    <row r="1467" spans="4:4">
      <c r="D1467" s="273"/>
    </row>
    <row r="1468" spans="4:4">
      <c r="D1468" s="273"/>
    </row>
    <row r="1469" spans="4:4">
      <c r="D1469" s="273"/>
    </row>
    <row r="1470" spans="4:4">
      <c r="D1470" s="273"/>
    </row>
    <row r="1471" spans="4:4">
      <c r="D1471" s="273"/>
    </row>
    <row r="1472" spans="4:4">
      <c r="D1472" s="273"/>
    </row>
    <row r="1473" spans="4:4">
      <c r="D1473" s="273"/>
    </row>
    <row r="1474" spans="4:4">
      <c r="D1474" s="273"/>
    </row>
    <row r="1475" spans="4:4">
      <c r="D1475" s="273"/>
    </row>
    <row r="1476" spans="4:4">
      <c r="D1476" s="273"/>
    </row>
    <row r="1477" spans="4:4">
      <c r="D1477" s="273"/>
    </row>
    <row r="1478" spans="4:4">
      <c r="D1478" s="273"/>
    </row>
    <row r="1479" spans="4:4">
      <c r="D1479" s="273"/>
    </row>
    <row r="1480" spans="4:4">
      <c r="D1480" s="273"/>
    </row>
    <row r="1481" spans="4:4">
      <c r="D1481" s="273"/>
    </row>
    <row r="1482" spans="4:4">
      <c r="D1482" s="273"/>
    </row>
    <row r="1483" spans="4:4">
      <c r="D1483" s="273"/>
    </row>
    <row r="1484" spans="4:4">
      <c r="D1484" s="273"/>
    </row>
    <row r="1485" spans="4:4">
      <c r="D1485" s="273"/>
    </row>
    <row r="1486" spans="4:4">
      <c r="D1486" s="273"/>
    </row>
    <row r="1487" spans="4:4">
      <c r="D1487" s="273"/>
    </row>
    <row r="1488" spans="4:4">
      <c r="D1488" s="273"/>
    </row>
    <row r="1489" spans="4:4">
      <c r="D1489" s="273"/>
    </row>
    <row r="1490" spans="4:4">
      <c r="D1490" s="273"/>
    </row>
    <row r="1491" spans="4:4">
      <c r="D1491" s="273"/>
    </row>
    <row r="1492" spans="4:4">
      <c r="D1492" s="273"/>
    </row>
    <row r="1493" spans="4:4">
      <c r="D1493" s="273"/>
    </row>
    <row r="1494" spans="4:4">
      <c r="D1494" s="273"/>
    </row>
    <row r="1495" spans="4:4">
      <c r="D1495" s="273"/>
    </row>
    <row r="1496" spans="4:4">
      <c r="D1496" s="273"/>
    </row>
    <row r="1497" spans="4:4">
      <c r="D1497" s="273"/>
    </row>
    <row r="1498" spans="4:4">
      <c r="D1498" s="273"/>
    </row>
    <row r="1499" spans="4:4">
      <c r="D1499" s="273"/>
    </row>
    <row r="1500" spans="4:4">
      <c r="D1500" s="273"/>
    </row>
    <row r="1501" spans="4:4">
      <c r="D1501" s="273"/>
    </row>
    <row r="1502" spans="4:4">
      <c r="D1502" s="273"/>
    </row>
    <row r="1503" spans="4:4">
      <c r="D1503" s="273"/>
    </row>
    <row r="1504" spans="4:4">
      <c r="D1504" s="273"/>
    </row>
    <row r="1505" spans="4:4">
      <c r="D1505" s="273"/>
    </row>
    <row r="1506" spans="4:4">
      <c r="D1506" s="273"/>
    </row>
    <row r="1507" spans="4:4">
      <c r="D1507" s="273"/>
    </row>
    <row r="1508" spans="4:4">
      <c r="D1508" s="273"/>
    </row>
    <row r="1509" spans="4:4">
      <c r="D1509" s="273"/>
    </row>
    <row r="1510" spans="4:4">
      <c r="D1510" s="273"/>
    </row>
    <row r="1511" spans="4:4">
      <c r="D1511" s="273"/>
    </row>
    <row r="1512" spans="4:4">
      <c r="D1512" s="273"/>
    </row>
    <row r="1513" spans="4:4">
      <c r="D1513" s="273"/>
    </row>
    <row r="1514" spans="4:4">
      <c r="D1514" s="273"/>
    </row>
    <row r="1515" spans="4:4">
      <c r="D1515" s="273"/>
    </row>
    <row r="1516" spans="4:4">
      <c r="D1516" s="273"/>
    </row>
    <row r="1517" spans="4:4">
      <c r="D1517" s="273"/>
    </row>
    <row r="1518" spans="4:4">
      <c r="D1518" s="273"/>
    </row>
    <row r="1519" spans="4:4">
      <c r="D1519" s="273"/>
    </row>
    <row r="1520" spans="4:4">
      <c r="D1520" s="273"/>
    </row>
    <row r="1521" spans="4:4">
      <c r="D1521" s="273"/>
    </row>
    <row r="1522" spans="4:4">
      <c r="D1522" s="273"/>
    </row>
    <row r="1523" spans="4:4">
      <c r="D1523" s="273"/>
    </row>
    <row r="1524" spans="4:4">
      <c r="D1524" s="273"/>
    </row>
    <row r="1525" spans="4:4">
      <c r="D1525" s="273"/>
    </row>
    <row r="1526" spans="4:4">
      <c r="D1526" s="273"/>
    </row>
    <row r="1527" spans="4:4">
      <c r="D1527" s="273"/>
    </row>
    <row r="1528" spans="4:4">
      <c r="D1528" s="273"/>
    </row>
    <row r="1529" spans="4:4">
      <c r="D1529" s="273"/>
    </row>
    <row r="1530" spans="4:4">
      <c r="D1530" s="273"/>
    </row>
    <row r="1531" spans="4:4">
      <c r="D1531" s="273"/>
    </row>
    <row r="1532" spans="4:4">
      <c r="D1532" s="273"/>
    </row>
    <row r="1533" spans="4:4">
      <c r="D1533" s="273"/>
    </row>
    <row r="1534" spans="4:4">
      <c r="D1534" s="273"/>
    </row>
    <row r="1535" spans="4:4">
      <c r="D1535" s="273"/>
    </row>
    <row r="1536" spans="4:4">
      <c r="D1536" s="273"/>
    </row>
    <row r="1537" spans="4:4">
      <c r="D1537" s="273"/>
    </row>
    <row r="1538" spans="4:4">
      <c r="D1538" s="273"/>
    </row>
    <row r="1539" spans="4:4">
      <c r="D1539" s="273"/>
    </row>
    <row r="1540" spans="4:4">
      <c r="D1540" s="273"/>
    </row>
    <row r="1541" spans="4:4">
      <c r="D1541" s="273"/>
    </row>
    <row r="1542" spans="4:4">
      <c r="D1542" s="273"/>
    </row>
    <row r="1543" spans="4:4">
      <c r="D1543" s="273"/>
    </row>
    <row r="1544" spans="4:4">
      <c r="D1544" s="273"/>
    </row>
    <row r="1545" spans="4:4">
      <c r="D1545" s="273"/>
    </row>
    <row r="1546" spans="4:4">
      <c r="D1546" s="273"/>
    </row>
    <row r="1547" spans="4:4">
      <c r="D1547" s="273"/>
    </row>
    <row r="1548" spans="4:4">
      <c r="D1548" s="273"/>
    </row>
    <row r="1549" spans="4:4">
      <c r="D1549" s="273"/>
    </row>
    <row r="1550" spans="4:4">
      <c r="D1550" s="273"/>
    </row>
    <row r="1551" spans="4:4">
      <c r="D1551" s="273"/>
    </row>
    <row r="1552" spans="4:4">
      <c r="D1552" s="273"/>
    </row>
    <row r="1553" spans="4:4">
      <c r="D1553" s="273"/>
    </row>
    <row r="1554" spans="4:4">
      <c r="D1554" s="273"/>
    </row>
    <row r="1555" spans="4:4">
      <c r="D1555" s="273"/>
    </row>
    <row r="1556" spans="4:4">
      <c r="D1556" s="273"/>
    </row>
    <row r="1557" spans="4:4">
      <c r="D1557" s="273"/>
    </row>
    <row r="1558" spans="4:4">
      <c r="D1558" s="273"/>
    </row>
    <row r="1559" spans="4:4">
      <c r="D1559" s="273"/>
    </row>
    <row r="1560" spans="4:4">
      <c r="D1560" s="273"/>
    </row>
    <row r="1561" spans="4:4">
      <c r="D1561" s="273"/>
    </row>
    <row r="1562" spans="4:4">
      <c r="D1562" s="273"/>
    </row>
    <row r="1563" spans="4:4">
      <c r="D1563" s="273"/>
    </row>
    <row r="1564" spans="4:4">
      <c r="D1564" s="273"/>
    </row>
    <row r="1565" spans="4:4">
      <c r="D1565" s="273"/>
    </row>
    <row r="1566" spans="4:4">
      <c r="D1566" s="273"/>
    </row>
    <row r="1567" spans="4:4">
      <c r="D1567" s="273"/>
    </row>
    <row r="1568" spans="4:4">
      <c r="D1568" s="273"/>
    </row>
    <row r="1569" spans="4:4">
      <c r="D1569" s="273"/>
    </row>
    <row r="1570" spans="4:4">
      <c r="D1570" s="273"/>
    </row>
    <row r="1571" spans="4:4">
      <c r="D1571" s="273"/>
    </row>
    <row r="1572" spans="4:4">
      <c r="D1572" s="273"/>
    </row>
    <row r="1573" spans="4:4">
      <c r="D1573" s="273"/>
    </row>
    <row r="1574" spans="4:4">
      <c r="D1574" s="273"/>
    </row>
    <row r="1575" spans="4:4">
      <c r="D1575" s="273"/>
    </row>
    <row r="1576" spans="4:4">
      <c r="D1576" s="273"/>
    </row>
    <row r="1577" spans="4:4">
      <c r="D1577" s="273"/>
    </row>
    <row r="1578" spans="4:4">
      <c r="D1578" s="273"/>
    </row>
    <row r="1579" spans="4:4">
      <c r="D1579" s="273"/>
    </row>
    <row r="1580" spans="4:4">
      <c r="D1580" s="273"/>
    </row>
    <row r="1581" spans="4:4">
      <c r="D1581" s="273"/>
    </row>
    <row r="1582" spans="4:4">
      <c r="D1582" s="273"/>
    </row>
    <row r="1583" spans="4:4">
      <c r="D1583" s="273"/>
    </row>
    <row r="1584" spans="4:4">
      <c r="D1584" s="273"/>
    </row>
    <row r="1585" spans="4:4">
      <c r="D1585" s="273"/>
    </row>
    <row r="1586" spans="4:4">
      <c r="D1586" s="273"/>
    </row>
    <row r="1587" spans="4:4">
      <c r="D1587" s="273"/>
    </row>
    <row r="1588" spans="4:4">
      <c r="D1588" s="273"/>
    </row>
    <row r="1589" spans="4:4">
      <c r="D1589" s="273"/>
    </row>
    <row r="1590" spans="4:4">
      <c r="D1590" s="273"/>
    </row>
    <row r="1591" spans="4:4">
      <c r="D1591" s="273"/>
    </row>
    <row r="1592" spans="4:4">
      <c r="D1592" s="273"/>
    </row>
    <row r="1593" spans="4:4">
      <c r="D1593" s="273"/>
    </row>
    <row r="1594" spans="4:4">
      <c r="D1594" s="273"/>
    </row>
    <row r="1595" spans="4:4">
      <c r="D1595" s="273"/>
    </row>
    <row r="1596" spans="4:4">
      <c r="D1596" s="273"/>
    </row>
    <row r="1597" spans="4:4">
      <c r="D1597" s="273"/>
    </row>
    <row r="1598" spans="4:4">
      <c r="D1598" s="273"/>
    </row>
    <row r="1599" spans="4:4">
      <c r="D1599" s="273"/>
    </row>
    <row r="1600" spans="4:4">
      <c r="D1600" s="273"/>
    </row>
    <row r="1601" spans="4:4">
      <c r="D1601" s="273"/>
    </row>
    <row r="1602" spans="4:4">
      <c r="D1602" s="273"/>
    </row>
    <row r="1603" spans="4:4">
      <c r="D1603" s="273"/>
    </row>
    <row r="1604" spans="4:4">
      <c r="D1604" s="273"/>
    </row>
    <row r="1605" spans="4:4">
      <c r="D1605" s="273"/>
    </row>
    <row r="1606" spans="4:4">
      <c r="D1606" s="273"/>
    </row>
    <row r="1607" spans="4:4">
      <c r="D1607" s="273"/>
    </row>
    <row r="1608" spans="4:4">
      <c r="D1608" s="273"/>
    </row>
    <row r="1609" spans="4:4">
      <c r="D1609" s="273"/>
    </row>
    <row r="1610" spans="4:4">
      <c r="D1610" s="273"/>
    </row>
    <row r="1611" spans="4:4">
      <c r="D1611" s="273"/>
    </row>
    <row r="1612" spans="4:4">
      <c r="D1612" s="273"/>
    </row>
    <row r="1613" spans="4:4">
      <c r="D1613" s="273"/>
    </row>
    <row r="1614" spans="4:4">
      <c r="D1614" s="273"/>
    </row>
    <row r="1615" spans="4:4">
      <c r="D1615" s="273"/>
    </row>
    <row r="1616" spans="4:4">
      <c r="D1616" s="273"/>
    </row>
    <row r="1617" spans="4:4">
      <c r="D1617" s="273"/>
    </row>
    <row r="1618" spans="4:4">
      <c r="D1618" s="273"/>
    </row>
    <row r="1619" spans="4:4">
      <c r="D1619" s="273"/>
    </row>
    <row r="1620" spans="4:4">
      <c r="D1620" s="273"/>
    </row>
    <row r="1621" spans="4:4">
      <c r="D1621" s="273"/>
    </row>
    <row r="1622" spans="4:4">
      <c r="D1622" s="273"/>
    </row>
    <row r="1623" spans="4:4">
      <c r="D1623" s="273"/>
    </row>
    <row r="1624" spans="4:4">
      <c r="D1624" s="273"/>
    </row>
    <row r="1625" spans="4:4">
      <c r="D1625" s="273"/>
    </row>
    <row r="1626" spans="4:4">
      <c r="D1626" s="273"/>
    </row>
    <row r="1627" spans="4:4">
      <c r="D1627" s="273"/>
    </row>
    <row r="1628" spans="4:4">
      <c r="D1628" s="273"/>
    </row>
    <row r="1629" spans="4:4">
      <c r="D1629" s="273"/>
    </row>
    <row r="1630" spans="4:4">
      <c r="D1630" s="273"/>
    </row>
    <row r="1631" spans="4:4">
      <c r="D1631" s="273"/>
    </row>
    <row r="1632" spans="4:4">
      <c r="D1632" s="273"/>
    </row>
    <row r="1633" spans="4:4">
      <c r="D1633" s="273"/>
    </row>
    <row r="1634" spans="4:4">
      <c r="D1634" s="273"/>
    </row>
    <row r="1635" spans="4:4">
      <c r="D1635" s="273"/>
    </row>
    <row r="1636" spans="4:4">
      <c r="D1636" s="273"/>
    </row>
    <row r="1637" spans="4:4">
      <c r="D1637" s="273"/>
    </row>
    <row r="1638" spans="4:4">
      <c r="D1638" s="273"/>
    </row>
    <row r="1639" spans="4:4">
      <c r="D1639" s="273"/>
    </row>
    <row r="1640" spans="4:4">
      <c r="D1640" s="273"/>
    </row>
    <row r="1641" spans="4:4">
      <c r="D1641" s="273"/>
    </row>
    <row r="1642" spans="4:4">
      <c r="D1642" s="273"/>
    </row>
    <row r="1643" spans="4:4">
      <c r="D1643" s="273"/>
    </row>
    <row r="1644" spans="4:4">
      <c r="D1644" s="273"/>
    </row>
    <row r="1645" spans="4:4">
      <c r="D1645" s="273"/>
    </row>
    <row r="1646" spans="4:4">
      <c r="D1646" s="273"/>
    </row>
    <row r="1647" spans="4:4">
      <c r="D1647" s="273"/>
    </row>
    <row r="1648" spans="4:4">
      <c r="D1648" s="273"/>
    </row>
    <row r="1649" spans="4:4">
      <c r="D1649" s="273"/>
    </row>
    <row r="1650" spans="4:4">
      <c r="D1650" s="273"/>
    </row>
    <row r="1651" spans="4:4">
      <c r="D1651" s="273"/>
    </row>
    <row r="1652" spans="4:4">
      <c r="D1652" s="273"/>
    </row>
    <row r="1653" spans="4:4">
      <c r="D1653" s="273"/>
    </row>
    <row r="1654" spans="4:4">
      <c r="D1654" s="273"/>
    </row>
    <row r="1655" spans="4:4">
      <c r="D1655" s="273"/>
    </row>
    <row r="1656" spans="4:4">
      <c r="D1656" s="273"/>
    </row>
    <row r="1657" spans="4:4">
      <c r="D1657" s="273"/>
    </row>
    <row r="1658" spans="4:4">
      <c r="D1658" s="273"/>
    </row>
    <row r="1659" spans="4:4">
      <c r="D1659" s="273"/>
    </row>
    <row r="1660" spans="4:4">
      <c r="D1660" s="273"/>
    </row>
    <row r="1661" spans="4:4">
      <c r="D1661" s="273"/>
    </row>
    <row r="1662" spans="4:4">
      <c r="D1662" s="273"/>
    </row>
    <row r="1663" spans="4:4">
      <c r="D1663" s="273"/>
    </row>
    <row r="1664" spans="4:4">
      <c r="D1664" s="273"/>
    </row>
    <row r="1665" spans="4:4">
      <c r="D1665" s="273"/>
    </row>
    <row r="1666" spans="4:4">
      <c r="D1666" s="273"/>
    </row>
    <row r="1667" spans="4:4">
      <c r="D1667" s="273"/>
    </row>
    <row r="1668" spans="4:4">
      <c r="D1668" s="273"/>
    </row>
    <row r="1669" spans="4:4">
      <c r="D1669" s="273"/>
    </row>
    <row r="1670" spans="4:4">
      <c r="D1670" s="273"/>
    </row>
    <row r="1671" spans="4:4">
      <c r="D1671" s="273"/>
    </row>
    <row r="1672" spans="4:4">
      <c r="D1672" s="273"/>
    </row>
    <row r="1673" spans="4:4">
      <c r="D1673" s="273"/>
    </row>
    <row r="1674" spans="4:4">
      <c r="D1674" s="273"/>
    </row>
    <row r="1675" spans="4:4">
      <c r="D1675" s="273"/>
    </row>
    <row r="1676" spans="4:4">
      <c r="D1676" s="273"/>
    </row>
    <row r="1677" spans="4:4">
      <c r="D1677" s="273"/>
    </row>
    <row r="1678" spans="4:4">
      <c r="D1678" s="273"/>
    </row>
    <row r="1679" spans="4:4">
      <c r="D1679" s="273"/>
    </row>
    <row r="1680" spans="4:4">
      <c r="D1680" s="273"/>
    </row>
    <row r="1681" spans="4:4">
      <c r="D1681" s="273"/>
    </row>
    <row r="1682" spans="4:4">
      <c r="D1682" s="273"/>
    </row>
    <row r="1683" spans="4:4">
      <c r="D1683" s="273"/>
    </row>
    <row r="1684" spans="4:4">
      <c r="D1684" s="273"/>
    </row>
    <row r="1685" spans="4:4">
      <c r="D1685" s="273"/>
    </row>
    <row r="1686" spans="4:4">
      <c r="D1686" s="273"/>
    </row>
    <row r="1687" spans="4:4">
      <c r="D1687" s="273"/>
    </row>
    <row r="1688" spans="4:4">
      <c r="D1688" s="273"/>
    </row>
    <row r="1689" spans="4:4">
      <c r="D1689" s="273"/>
    </row>
    <row r="1690" spans="4:4">
      <c r="D1690" s="273"/>
    </row>
    <row r="1691" spans="4:4">
      <c r="D1691" s="273"/>
    </row>
    <row r="1692" spans="4:4">
      <c r="D1692" s="273"/>
    </row>
    <row r="1693" spans="4:4">
      <c r="D1693" s="273"/>
    </row>
    <row r="1694" spans="4:4">
      <c r="D1694" s="273"/>
    </row>
    <row r="1695" spans="4:4">
      <c r="D1695" s="273"/>
    </row>
    <row r="1696" spans="4:4">
      <c r="D1696" s="273"/>
    </row>
    <row r="1697" spans="4:4">
      <c r="D1697" s="273"/>
    </row>
    <row r="1698" spans="4:4">
      <c r="D1698" s="273"/>
    </row>
    <row r="1699" spans="4:4">
      <c r="D1699" s="273"/>
    </row>
    <row r="1700" spans="4:4">
      <c r="D1700" s="273"/>
    </row>
    <row r="1701" spans="4:4">
      <c r="D1701" s="273"/>
    </row>
    <row r="1702" spans="4:4">
      <c r="D1702" s="273"/>
    </row>
    <row r="1703" spans="4:4">
      <c r="D1703" s="273"/>
    </row>
    <row r="1704" spans="4:4">
      <c r="D1704" s="273"/>
    </row>
    <row r="1705" spans="4:4">
      <c r="D1705" s="273"/>
    </row>
    <row r="1706" spans="4:4">
      <c r="D1706" s="273"/>
    </row>
    <row r="1707" spans="4:4">
      <c r="D1707" s="273"/>
    </row>
    <row r="1708" spans="4:4">
      <c r="D1708" s="273"/>
    </row>
    <row r="1709" spans="4:4">
      <c r="D1709" s="273"/>
    </row>
    <row r="1710" spans="4:4">
      <c r="D1710" s="273"/>
    </row>
    <row r="1711" spans="4:4">
      <c r="D1711" s="273"/>
    </row>
    <row r="1712" spans="4:4">
      <c r="D1712" s="273"/>
    </row>
    <row r="1713" spans="4:4">
      <c r="D1713" s="273"/>
    </row>
    <row r="1714" spans="4:4">
      <c r="D1714" s="273"/>
    </row>
    <row r="1715" spans="4:4">
      <c r="D1715" s="273"/>
    </row>
    <row r="1716" spans="4:4">
      <c r="D1716" s="273"/>
    </row>
    <row r="1717" spans="4:4">
      <c r="D1717" s="273"/>
    </row>
    <row r="1718" spans="4:4">
      <c r="D1718" s="273"/>
    </row>
    <row r="1719" spans="4:4">
      <c r="D1719" s="273"/>
    </row>
    <row r="1720" spans="4:4">
      <c r="D1720" s="273"/>
    </row>
    <row r="1721" spans="4:4">
      <c r="D1721" s="273"/>
    </row>
    <row r="1722" spans="4:4">
      <c r="D1722" s="273"/>
    </row>
    <row r="1723" spans="4:4">
      <c r="D1723" s="273"/>
    </row>
    <row r="1724" spans="4:4">
      <c r="D1724" s="273"/>
    </row>
    <row r="1725" spans="4:4">
      <c r="D1725" s="273"/>
    </row>
    <row r="1726" spans="4:4">
      <c r="D1726" s="273"/>
    </row>
    <row r="1727" spans="4:4">
      <c r="D1727" s="273"/>
    </row>
    <row r="1728" spans="4:4">
      <c r="D1728" s="273"/>
    </row>
    <row r="1729" spans="4:4">
      <c r="D1729" s="273"/>
    </row>
    <row r="1730" spans="4:4">
      <c r="D1730" s="273"/>
    </row>
    <row r="1731" spans="4:4">
      <c r="D1731" s="273"/>
    </row>
    <row r="1732" spans="4:4">
      <c r="D1732" s="273"/>
    </row>
    <row r="1733" spans="4:4">
      <c r="D1733" s="273"/>
    </row>
    <row r="1734" spans="4:4">
      <c r="D1734" s="273"/>
    </row>
    <row r="1735" spans="4:4">
      <c r="D1735" s="273"/>
    </row>
    <row r="1736" spans="4:4">
      <c r="D1736" s="273"/>
    </row>
    <row r="1737" spans="4:4">
      <c r="D1737" s="273"/>
    </row>
    <row r="1738" spans="4:4">
      <c r="D1738" s="273"/>
    </row>
    <row r="1739" spans="4:4">
      <c r="D1739" s="273"/>
    </row>
    <row r="1740" spans="4:4">
      <c r="D1740" s="273"/>
    </row>
    <row r="1741" spans="4:4">
      <c r="D1741" s="273"/>
    </row>
    <row r="1742" spans="4:4">
      <c r="D1742" s="273"/>
    </row>
    <row r="1743" spans="4:4">
      <c r="D1743" s="273"/>
    </row>
    <row r="1744" spans="4:4">
      <c r="D1744" s="273"/>
    </row>
    <row r="1745" spans="4:4">
      <c r="D1745" s="273"/>
    </row>
    <row r="1746" spans="4:4">
      <c r="D1746" s="273"/>
    </row>
    <row r="1747" spans="4:4">
      <c r="D1747" s="273"/>
    </row>
    <row r="1748" spans="4:4">
      <c r="D1748" s="273"/>
    </row>
    <row r="1749" spans="4:4">
      <c r="D1749" s="273"/>
    </row>
    <row r="1750" spans="4:4">
      <c r="D1750" s="273"/>
    </row>
    <row r="1751" spans="4:4">
      <c r="D1751" s="273"/>
    </row>
    <row r="1752" spans="4:4">
      <c r="D1752" s="273"/>
    </row>
    <row r="1753" spans="4:4">
      <c r="D1753" s="273"/>
    </row>
    <row r="1754" spans="4:4">
      <c r="D1754" s="273"/>
    </row>
    <row r="1755" spans="4:4">
      <c r="D1755" s="273"/>
    </row>
    <row r="1756" spans="4:4">
      <c r="D1756" s="273"/>
    </row>
    <row r="1757" spans="4:4">
      <c r="D1757" s="273"/>
    </row>
    <row r="1758" spans="4:4">
      <c r="D1758" s="273"/>
    </row>
    <row r="1759" spans="4:4">
      <c r="D1759" s="273"/>
    </row>
    <row r="1760" spans="4:4">
      <c r="D1760" s="273"/>
    </row>
    <row r="1761" spans="4:4">
      <c r="D1761" s="273"/>
    </row>
    <row r="1762" spans="4:4">
      <c r="D1762" s="273"/>
    </row>
    <row r="1763" spans="4:4">
      <c r="D1763" s="273"/>
    </row>
    <row r="1764" spans="4:4">
      <c r="D1764" s="273"/>
    </row>
    <row r="1765" spans="4:4">
      <c r="D1765" s="273"/>
    </row>
    <row r="1766" spans="4:4">
      <c r="D1766" s="273"/>
    </row>
    <row r="1767" spans="4:4">
      <c r="D1767" s="273"/>
    </row>
    <row r="1768" spans="4:4">
      <c r="D1768" s="273"/>
    </row>
    <row r="1769" spans="4:4">
      <c r="D1769" s="273"/>
    </row>
    <row r="1770" spans="4:4">
      <c r="D1770" s="273"/>
    </row>
    <row r="1771" spans="4:4">
      <c r="D1771" s="273"/>
    </row>
    <row r="1772" spans="4:4">
      <c r="D1772" s="273"/>
    </row>
    <row r="1773" spans="4:4">
      <c r="D1773" s="273"/>
    </row>
    <row r="1774" spans="4:4">
      <c r="D1774" s="273"/>
    </row>
    <row r="1775" spans="4:4">
      <c r="D1775" s="273"/>
    </row>
    <row r="1776" spans="4:4">
      <c r="D1776" s="273"/>
    </row>
    <row r="1777" spans="4:4">
      <c r="D1777" s="273"/>
    </row>
    <row r="1778" spans="4:4">
      <c r="D1778" s="273"/>
    </row>
    <row r="1779" spans="4:4">
      <c r="D1779" s="273"/>
    </row>
    <row r="1780" spans="4:4">
      <c r="D1780" s="273"/>
    </row>
    <row r="1781" spans="4:4">
      <c r="D1781" s="273"/>
    </row>
    <row r="1782" spans="4:4">
      <c r="D1782" s="273"/>
    </row>
    <row r="1783" spans="4:4">
      <c r="D1783" s="273"/>
    </row>
    <row r="1784" spans="4:4">
      <c r="D1784" s="273"/>
    </row>
    <row r="1785" spans="4:4">
      <c r="D1785" s="273"/>
    </row>
    <row r="1786" spans="4:4">
      <c r="D1786" s="273"/>
    </row>
    <row r="1787" spans="4:4">
      <c r="D1787" s="273"/>
    </row>
    <row r="1788" spans="4:4">
      <c r="D1788" s="273"/>
    </row>
    <row r="1789" spans="4:4">
      <c r="D1789" s="273"/>
    </row>
    <row r="1790" spans="4:4">
      <c r="D1790" s="273"/>
    </row>
    <row r="1791" spans="4:4">
      <c r="D1791" s="273"/>
    </row>
    <row r="1792" spans="4:4">
      <c r="D1792" s="273"/>
    </row>
    <row r="1793" spans="4:4">
      <c r="D1793" s="273"/>
    </row>
    <row r="1794" spans="4:4">
      <c r="D1794" s="273"/>
    </row>
    <row r="1795" spans="4:4">
      <c r="D1795" s="273"/>
    </row>
    <row r="1796" spans="4:4">
      <c r="D1796" s="273"/>
    </row>
    <row r="1797" spans="4:4">
      <c r="D1797" s="273"/>
    </row>
    <row r="1798" spans="4:4">
      <c r="D1798" s="273"/>
    </row>
    <row r="1799" spans="4:4">
      <c r="D1799" s="273"/>
    </row>
    <row r="1800" spans="4:4">
      <c r="D1800" s="273"/>
    </row>
    <row r="1801" spans="4:4">
      <c r="D1801" s="273"/>
    </row>
    <row r="1802" spans="4:4">
      <c r="D1802" s="273"/>
    </row>
    <row r="1803" spans="4:4">
      <c r="D1803" s="273"/>
    </row>
    <row r="1804" spans="4:4">
      <c r="D1804" s="273"/>
    </row>
    <row r="1805" spans="4:4">
      <c r="D1805" s="273"/>
    </row>
    <row r="1806" spans="4:4">
      <c r="D1806" s="273"/>
    </row>
    <row r="1807" spans="4:4">
      <c r="D1807" s="273"/>
    </row>
    <row r="1808" spans="4:4">
      <c r="D1808" s="273"/>
    </row>
    <row r="1809" spans="4:4">
      <c r="D1809" s="273"/>
    </row>
    <row r="1810" spans="4:4">
      <c r="D1810" s="273"/>
    </row>
    <row r="1811" spans="4:4">
      <c r="D1811" s="273"/>
    </row>
    <row r="1812" spans="4:4">
      <c r="D1812" s="273"/>
    </row>
    <row r="1813" spans="4:4">
      <c r="D1813" s="273"/>
    </row>
    <row r="1814" spans="4:4">
      <c r="D1814" s="273"/>
    </row>
    <row r="1815" spans="4:4">
      <c r="D1815" s="273"/>
    </row>
    <row r="1816" spans="4:4">
      <c r="D1816" s="273"/>
    </row>
    <row r="1817" spans="4:4">
      <c r="D1817" s="273"/>
    </row>
    <row r="1818" spans="4:4">
      <c r="D1818" s="273"/>
    </row>
    <row r="1819" spans="4:4">
      <c r="D1819" s="273"/>
    </row>
    <row r="1820" spans="4:4">
      <c r="D1820" s="273"/>
    </row>
    <row r="1821" spans="4:4">
      <c r="D1821" s="273"/>
    </row>
    <row r="1822" spans="4:4">
      <c r="D1822" s="273"/>
    </row>
    <row r="1823" spans="4:4">
      <c r="D1823" s="273"/>
    </row>
    <row r="1824" spans="4:4">
      <c r="D1824" s="273"/>
    </row>
    <row r="1825" spans="4:4">
      <c r="D1825" s="273"/>
    </row>
    <row r="1826" spans="4:4">
      <c r="D1826" s="273"/>
    </row>
    <row r="1827" spans="4:4">
      <c r="D1827" s="273"/>
    </row>
    <row r="1828" spans="4:4">
      <c r="D1828" s="273"/>
    </row>
    <row r="1829" spans="4:4">
      <c r="D1829" s="273"/>
    </row>
    <row r="1830" spans="4:4">
      <c r="D1830" s="273"/>
    </row>
    <row r="1831" spans="4:4">
      <c r="D1831" s="273"/>
    </row>
    <row r="1832" spans="4:4">
      <c r="D1832" s="273"/>
    </row>
    <row r="1833" spans="4:4">
      <c r="D1833" s="273"/>
    </row>
    <row r="1834" spans="4:4">
      <c r="D1834" s="273"/>
    </row>
    <row r="1835" spans="4:4">
      <c r="D1835" s="273"/>
    </row>
    <row r="1836" spans="4:4">
      <c r="D1836" s="273"/>
    </row>
    <row r="1837" spans="4:4">
      <c r="D1837" s="273"/>
    </row>
    <row r="1838" spans="4:4">
      <c r="D1838" s="273"/>
    </row>
    <row r="1839" spans="4:4">
      <c r="D1839" s="273"/>
    </row>
    <row r="1840" spans="4:4">
      <c r="D1840" s="273"/>
    </row>
    <row r="1841" spans="4:4">
      <c r="D1841" s="273"/>
    </row>
    <row r="1842" spans="4:4">
      <c r="D1842" s="273"/>
    </row>
    <row r="1843" spans="4:4">
      <c r="D1843" s="273"/>
    </row>
    <row r="1844" spans="4:4">
      <c r="D1844" s="273"/>
    </row>
    <row r="1845" spans="4:4">
      <c r="D1845" s="273"/>
    </row>
    <row r="1846" spans="4:4">
      <c r="D1846" s="273"/>
    </row>
    <row r="1847" spans="4:4">
      <c r="D1847" s="273"/>
    </row>
    <row r="1848" spans="4:4">
      <c r="D1848" s="273"/>
    </row>
    <row r="1849" spans="4:4">
      <c r="D1849" s="273"/>
    </row>
    <row r="1850" spans="4:4">
      <c r="D1850" s="273"/>
    </row>
    <row r="1851" spans="4:4">
      <c r="D1851" s="273"/>
    </row>
    <row r="1852" spans="4:4">
      <c r="D1852" s="273"/>
    </row>
    <row r="1853" spans="4:4">
      <c r="D1853" s="273"/>
    </row>
    <row r="1854" spans="4:4">
      <c r="D1854" s="273"/>
    </row>
    <row r="1855" spans="4:4">
      <c r="D1855" s="273"/>
    </row>
    <row r="1856" spans="4:4">
      <c r="D1856" s="273"/>
    </row>
    <row r="1857" spans="4:4">
      <c r="D1857" s="273"/>
    </row>
    <row r="1858" spans="4:4">
      <c r="D1858" s="273"/>
    </row>
    <row r="1859" spans="4:4">
      <c r="D1859" s="273"/>
    </row>
    <row r="1860" spans="4:4">
      <c r="D1860" s="273"/>
    </row>
    <row r="1861" spans="4:4">
      <c r="D1861" s="273"/>
    </row>
    <row r="1862" spans="4:4">
      <c r="D1862" s="273"/>
    </row>
    <row r="1863" spans="4:4">
      <c r="D1863" s="273"/>
    </row>
    <row r="1864" spans="4:4">
      <c r="D1864" s="273"/>
    </row>
    <row r="1865" spans="4:4">
      <c r="D1865" s="273"/>
    </row>
    <row r="1866" spans="4:4">
      <c r="D1866" s="273"/>
    </row>
    <row r="1867" spans="4:4">
      <c r="D1867" s="273"/>
    </row>
    <row r="1868" spans="4:4">
      <c r="D1868" s="273"/>
    </row>
    <row r="1869" spans="4:4">
      <c r="D1869" s="273"/>
    </row>
    <row r="1870" spans="4:4">
      <c r="D1870" s="273"/>
    </row>
    <row r="1871" spans="4:4">
      <c r="D1871" s="273"/>
    </row>
    <row r="1872" spans="4:4">
      <c r="D1872" s="273"/>
    </row>
    <row r="1873" spans="4:4">
      <c r="D1873" s="273"/>
    </row>
    <row r="1874" spans="4:4">
      <c r="D1874" s="273"/>
    </row>
    <row r="1875" spans="4:4">
      <c r="D1875" s="273"/>
    </row>
    <row r="1876" spans="4:4">
      <c r="D1876" s="273"/>
    </row>
    <row r="1877" spans="4:4">
      <c r="D1877" s="273"/>
    </row>
    <row r="1878" spans="4:4">
      <c r="D1878" s="273"/>
    </row>
    <row r="1879" spans="4:4">
      <c r="D1879" s="273"/>
    </row>
    <row r="1880" spans="4:4">
      <c r="D1880" s="273"/>
    </row>
    <row r="1881" spans="4:4">
      <c r="D1881" s="273"/>
    </row>
    <row r="1882" spans="4:4">
      <c r="D1882" s="273"/>
    </row>
    <row r="1883" spans="4:4">
      <c r="D1883" s="273"/>
    </row>
    <row r="1884" spans="4:4">
      <c r="D1884" s="273"/>
    </row>
    <row r="1885" spans="4:4">
      <c r="D1885" s="273"/>
    </row>
    <row r="1886" spans="4:4">
      <c r="D1886" s="273"/>
    </row>
    <row r="1887" spans="4:4">
      <c r="D1887" s="273"/>
    </row>
    <row r="1888" spans="4:4">
      <c r="D1888" s="273"/>
    </row>
    <row r="1889" spans="4:4">
      <c r="D1889" s="273"/>
    </row>
    <row r="1890" spans="4:4">
      <c r="D1890" s="273"/>
    </row>
    <row r="1891" spans="4:4">
      <c r="D1891" s="273"/>
    </row>
    <row r="1892" spans="4:4">
      <c r="D1892" s="273"/>
    </row>
    <row r="1893" spans="4:4">
      <c r="D1893" s="273"/>
    </row>
    <row r="1894" spans="4:4">
      <c r="D1894" s="273"/>
    </row>
    <row r="1895" spans="4:4">
      <c r="D1895" s="273"/>
    </row>
    <row r="1896" spans="4:4">
      <c r="D1896" s="273"/>
    </row>
    <row r="1897" spans="4:4">
      <c r="D1897" s="273"/>
    </row>
    <row r="1898" spans="4:4">
      <c r="D1898" s="273"/>
    </row>
    <row r="1899" spans="4:4">
      <c r="D1899" s="273"/>
    </row>
    <row r="1900" spans="4:4">
      <c r="D1900" s="273"/>
    </row>
    <row r="1901" spans="4:4">
      <c r="D1901" s="273"/>
    </row>
    <row r="1902" spans="4:4">
      <c r="D1902" s="273"/>
    </row>
    <row r="1903" spans="4:4">
      <c r="D1903" s="273"/>
    </row>
    <row r="1904" spans="4:4">
      <c r="D1904" s="273"/>
    </row>
    <row r="1905" spans="4:4">
      <c r="D1905" s="273"/>
    </row>
    <row r="1906" spans="4:4">
      <c r="D1906" s="273"/>
    </row>
    <row r="1907" spans="4:4">
      <c r="D1907" s="273"/>
    </row>
    <row r="1908" spans="4:4">
      <c r="D1908" s="273"/>
    </row>
    <row r="1909" spans="4:4">
      <c r="D1909" s="273"/>
    </row>
    <row r="1910" spans="4:4">
      <c r="D1910" s="273"/>
    </row>
    <row r="1911" spans="4:4">
      <c r="D1911" s="273"/>
    </row>
    <row r="1912" spans="4:4">
      <c r="D1912" s="273"/>
    </row>
    <row r="1913" spans="4:4">
      <c r="D1913" s="273"/>
    </row>
    <row r="1914" spans="4:4">
      <c r="D1914" s="273"/>
    </row>
    <row r="1915" spans="4:4">
      <c r="D1915" s="273"/>
    </row>
    <row r="1916" spans="4:4">
      <c r="D1916" s="273"/>
    </row>
    <row r="1917" spans="4:4">
      <c r="D1917" s="273"/>
    </row>
    <row r="1918" spans="4:4">
      <c r="D1918" s="273"/>
    </row>
    <row r="1919" spans="4:4">
      <c r="D1919" s="273"/>
    </row>
    <row r="1920" spans="4:4">
      <c r="D1920" s="273"/>
    </row>
    <row r="1921" spans="4:4">
      <c r="D1921" s="273"/>
    </row>
    <row r="1922" spans="4:4">
      <c r="D1922" s="273"/>
    </row>
    <row r="1923" spans="4:4">
      <c r="D1923" s="273"/>
    </row>
    <row r="1924" spans="4:4">
      <c r="D1924" s="273"/>
    </row>
    <row r="1925" spans="4:4">
      <c r="D1925" s="273"/>
    </row>
    <row r="1926" spans="4:4">
      <c r="D1926" s="273"/>
    </row>
    <row r="1927" spans="4:4">
      <c r="D1927" s="273"/>
    </row>
    <row r="1928" spans="4:4">
      <c r="D1928" s="273"/>
    </row>
    <row r="1929" spans="4:4">
      <c r="D1929" s="273"/>
    </row>
    <row r="1930" spans="4:4">
      <c r="D1930" s="273"/>
    </row>
    <row r="1931" spans="4:4">
      <c r="D1931" s="273"/>
    </row>
    <row r="1932" spans="4:4">
      <c r="D1932" s="273"/>
    </row>
    <row r="1933" spans="4:4">
      <c r="D1933" s="273"/>
    </row>
    <row r="1934" spans="4:4">
      <c r="D1934" s="273"/>
    </row>
    <row r="1935" spans="4:4">
      <c r="D1935" s="273"/>
    </row>
    <row r="1936" spans="4:4">
      <c r="D1936" s="273"/>
    </row>
    <row r="1937" spans="4:4">
      <c r="D1937" s="273"/>
    </row>
    <row r="1938" spans="4:4">
      <c r="D1938" s="273"/>
    </row>
    <row r="1939" spans="4:4">
      <c r="D1939" s="273"/>
    </row>
    <row r="1940" spans="4:4">
      <c r="D1940" s="273"/>
    </row>
    <row r="1941" spans="4:4">
      <c r="D1941" s="273"/>
    </row>
    <row r="1942" spans="4:4">
      <c r="D1942" s="273"/>
    </row>
    <row r="1943" spans="4:4">
      <c r="D1943" s="273"/>
    </row>
    <row r="1944" spans="4:4">
      <c r="D1944" s="273"/>
    </row>
    <row r="1945" spans="4:4">
      <c r="D1945" s="273"/>
    </row>
    <row r="1946" spans="4:4">
      <c r="D1946" s="273"/>
    </row>
    <row r="1947" spans="4:4">
      <c r="D1947" s="273"/>
    </row>
    <row r="1948" spans="4:4">
      <c r="D1948" s="273"/>
    </row>
    <row r="1949" spans="4:4">
      <c r="D1949" s="273"/>
    </row>
    <row r="1950" spans="4:4">
      <c r="D1950" s="273"/>
    </row>
    <row r="1951" spans="4:4">
      <c r="D1951" s="273"/>
    </row>
    <row r="1952" spans="4:4">
      <c r="D1952" s="273"/>
    </row>
    <row r="1953" spans="4:4">
      <c r="D1953" s="273"/>
    </row>
    <row r="1954" spans="4:4">
      <c r="D1954" s="273"/>
    </row>
    <row r="1955" spans="4:4">
      <c r="D1955" s="273"/>
    </row>
    <row r="1956" spans="4:4">
      <c r="D1956" s="273"/>
    </row>
    <row r="1957" spans="4:4">
      <c r="D1957" s="273"/>
    </row>
    <row r="1958" spans="4:4">
      <c r="D1958" s="273"/>
    </row>
    <row r="1959" spans="4:4">
      <c r="D1959" s="273"/>
    </row>
    <row r="1960" spans="4:4">
      <c r="D1960" s="273"/>
    </row>
    <row r="1961" spans="4:4">
      <c r="D1961" s="273"/>
    </row>
    <row r="1962" spans="4:4">
      <c r="D1962" s="273"/>
    </row>
    <row r="1963" spans="4:4">
      <c r="D1963" s="273"/>
    </row>
    <row r="1964" spans="4:4">
      <c r="D1964" s="273"/>
    </row>
    <row r="1965" spans="4:4">
      <c r="D1965" s="273"/>
    </row>
    <row r="1966" spans="4:4">
      <c r="D1966" s="273"/>
    </row>
    <row r="1967" spans="4:4">
      <c r="D1967" s="273"/>
    </row>
    <row r="1968" spans="4:4">
      <c r="D1968" s="273"/>
    </row>
    <row r="1969" spans="4:4">
      <c r="D1969" s="273"/>
    </row>
    <row r="1970" spans="4:4">
      <c r="D1970" s="273"/>
    </row>
    <row r="1971" spans="4:4">
      <c r="D1971" s="273"/>
    </row>
    <row r="1972" spans="4:4">
      <c r="D1972" s="273"/>
    </row>
    <row r="1973" spans="4:4">
      <c r="D1973" s="273"/>
    </row>
    <row r="1974" spans="4:4">
      <c r="D1974" s="273"/>
    </row>
    <row r="1975" spans="4:4">
      <c r="D1975" s="273"/>
    </row>
    <row r="1976" spans="4:4">
      <c r="D1976" s="273"/>
    </row>
    <row r="1977" spans="4:4">
      <c r="D1977" s="273"/>
    </row>
    <row r="1978" spans="4:4">
      <c r="D1978" s="273"/>
    </row>
    <row r="1979" spans="4:4">
      <c r="D1979" s="273"/>
    </row>
    <row r="1980" spans="4:4">
      <c r="D1980" s="273"/>
    </row>
    <row r="1981" spans="4:4">
      <c r="D1981" s="273"/>
    </row>
    <row r="1982" spans="4:4">
      <c r="D1982" s="273"/>
    </row>
    <row r="1983" spans="4:4">
      <c r="D1983" s="273"/>
    </row>
    <row r="1984" spans="4:4">
      <c r="D1984" s="273"/>
    </row>
    <row r="1985" spans="4:4">
      <c r="D1985" s="273"/>
    </row>
    <row r="1986" spans="4:4">
      <c r="D1986" s="273"/>
    </row>
    <row r="1987" spans="4:4">
      <c r="D1987" s="273"/>
    </row>
    <row r="1988" spans="4:4">
      <c r="D1988" s="273"/>
    </row>
    <row r="1989" spans="4:4">
      <c r="D1989" s="273"/>
    </row>
    <row r="1990" spans="4:4">
      <c r="D1990" s="273"/>
    </row>
    <row r="1991" spans="4:4">
      <c r="D1991" s="273"/>
    </row>
    <row r="1992" spans="4:4">
      <c r="D1992" s="273"/>
    </row>
    <row r="1993" spans="4:4">
      <c r="D1993" s="273"/>
    </row>
    <row r="1994" spans="4:4">
      <c r="D1994" s="273"/>
    </row>
    <row r="1995" spans="4:4">
      <c r="D1995" s="273"/>
    </row>
    <row r="1996" spans="4:4">
      <c r="D1996" s="273"/>
    </row>
    <row r="1997" spans="4:4">
      <c r="D1997" s="273"/>
    </row>
    <row r="1998" spans="4:4">
      <c r="D1998" s="273"/>
    </row>
    <row r="1999" spans="4:4">
      <c r="D1999" s="273"/>
    </row>
    <row r="2000" spans="4:4">
      <c r="D2000" s="273"/>
    </row>
    <row r="2001" spans="4:4">
      <c r="D2001" s="273"/>
    </row>
    <row r="2002" spans="4:4">
      <c r="D2002" s="273"/>
    </row>
    <row r="2003" spans="4:4">
      <c r="D2003" s="273"/>
    </row>
    <row r="2004" spans="4:4">
      <c r="D2004" s="273"/>
    </row>
    <row r="2005" spans="4:4">
      <c r="D2005" s="273"/>
    </row>
    <row r="2006" spans="4:4">
      <c r="D2006" s="273"/>
    </row>
    <row r="2007" spans="4:4">
      <c r="D2007" s="273"/>
    </row>
    <row r="2008" spans="4:4">
      <c r="D2008" s="273"/>
    </row>
    <row r="2009" spans="4:4">
      <c r="D2009" s="273"/>
    </row>
    <row r="2010" spans="4:4">
      <c r="D2010" s="273"/>
    </row>
    <row r="2011" spans="4:4">
      <c r="D2011" s="273"/>
    </row>
    <row r="2012" spans="4:4">
      <c r="D2012" s="273"/>
    </row>
    <row r="2013" spans="4:4">
      <c r="D2013" s="273"/>
    </row>
    <row r="2014" spans="4:4">
      <c r="D2014" s="273"/>
    </row>
    <row r="2015" spans="4:4">
      <c r="D2015" s="273"/>
    </row>
    <row r="2016" spans="4:4">
      <c r="D2016" s="273"/>
    </row>
    <row r="2017" spans="4:4">
      <c r="D2017" s="273"/>
    </row>
    <row r="2018" spans="4:4">
      <c r="D2018" s="273"/>
    </row>
    <row r="2019" spans="4:4">
      <c r="D2019" s="273"/>
    </row>
    <row r="2020" spans="4:4">
      <c r="D2020" s="273"/>
    </row>
    <row r="2021" spans="4:4">
      <c r="D2021" s="273"/>
    </row>
    <row r="2022" spans="4:4">
      <c r="D2022" s="273"/>
    </row>
    <row r="2023" spans="4:4">
      <c r="D2023" s="273"/>
    </row>
    <row r="2024" spans="4:4">
      <c r="D2024" s="273"/>
    </row>
    <row r="2025" spans="4:4">
      <c r="D2025" s="273"/>
    </row>
    <row r="2026" spans="4:4">
      <c r="D2026" s="273"/>
    </row>
    <row r="2027" spans="4:4">
      <c r="D2027" s="273"/>
    </row>
    <row r="2028" spans="4:4">
      <c r="D2028" s="273"/>
    </row>
    <row r="2029" spans="4:4">
      <c r="D2029" s="273"/>
    </row>
    <row r="2030" spans="4:4">
      <c r="D2030" s="273"/>
    </row>
    <row r="2031" spans="4:4">
      <c r="D2031" s="273"/>
    </row>
    <row r="2032" spans="4:4">
      <c r="D2032" s="273"/>
    </row>
    <row r="2033" spans="4:4">
      <c r="D2033" s="273"/>
    </row>
    <row r="2034" spans="4:4">
      <c r="D2034" s="273"/>
    </row>
    <row r="2035" spans="4:4">
      <c r="D2035" s="273"/>
    </row>
    <row r="2036" spans="4:4">
      <c r="D2036" s="273"/>
    </row>
    <row r="2037" spans="4:4">
      <c r="D2037" s="273"/>
    </row>
    <row r="2038" spans="4:4">
      <c r="D2038" s="273"/>
    </row>
    <row r="2039" spans="4:4">
      <c r="D2039" s="273"/>
    </row>
    <row r="2040" spans="4:4">
      <c r="D2040" s="273"/>
    </row>
    <row r="2041" spans="4:4">
      <c r="D2041" s="273"/>
    </row>
    <row r="2042" spans="4:4">
      <c r="D2042" s="273"/>
    </row>
    <row r="2043" spans="4:4">
      <c r="D2043" s="273"/>
    </row>
    <row r="2044" spans="4:4">
      <c r="D2044" s="273"/>
    </row>
    <row r="2045" spans="4:4">
      <c r="D2045" s="273"/>
    </row>
    <row r="2046" spans="4:4">
      <c r="D2046" s="273"/>
    </row>
    <row r="2047" spans="4:4">
      <c r="D2047" s="273"/>
    </row>
    <row r="2048" spans="4:4">
      <c r="D2048" s="273"/>
    </row>
    <row r="2049" spans="4:4">
      <c r="D2049" s="273"/>
    </row>
    <row r="2050" spans="4:4">
      <c r="D2050" s="273"/>
    </row>
    <row r="2051" spans="4:4">
      <c r="D2051" s="273"/>
    </row>
    <row r="2052" spans="4:4">
      <c r="D2052" s="273"/>
    </row>
    <row r="2053" spans="4:4">
      <c r="D2053" s="273"/>
    </row>
    <row r="2054" spans="4:4">
      <c r="D2054" s="273"/>
    </row>
    <row r="2055" spans="4:4">
      <c r="D2055" s="273"/>
    </row>
    <row r="2056" spans="4:4">
      <c r="D2056" s="273"/>
    </row>
    <row r="2057" spans="4:4">
      <c r="D2057" s="273"/>
    </row>
    <row r="2058" spans="4:4">
      <c r="D2058" s="273"/>
    </row>
    <row r="2059" spans="4:4">
      <c r="D2059" s="273"/>
    </row>
    <row r="2060" spans="4:4">
      <c r="D2060" s="273"/>
    </row>
    <row r="2061" spans="4:4">
      <c r="D2061" s="273"/>
    </row>
    <row r="2062" spans="4:4">
      <c r="D2062" s="273"/>
    </row>
    <row r="2063" spans="4:4">
      <c r="D2063" s="273"/>
    </row>
    <row r="2064" spans="4:4">
      <c r="D2064" s="273"/>
    </row>
    <row r="2065" spans="4:4">
      <c r="D2065" s="273"/>
    </row>
    <row r="2066" spans="4:4">
      <c r="D2066" s="273"/>
    </row>
    <row r="2067" spans="4:4">
      <c r="D2067" s="273"/>
    </row>
    <row r="2068" spans="4:4">
      <c r="D2068" s="273"/>
    </row>
    <row r="2069" spans="4:4">
      <c r="D2069" s="273"/>
    </row>
    <row r="2070" spans="4:4">
      <c r="D2070" s="273"/>
    </row>
    <row r="2071" spans="4:4">
      <c r="D2071" s="273"/>
    </row>
    <row r="2072" spans="4:4">
      <c r="D2072" s="273"/>
    </row>
    <row r="2073" spans="4:4">
      <c r="D2073" s="273"/>
    </row>
    <row r="2074" spans="4:4">
      <c r="D2074" s="273"/>
    </row>
    <row r="2075" spans="4:4">
      <c r="D2075" s="273"/>
    </row>
    <row r="2076" spans="4:4">
      <c r="D2076" s="273"/>
    </row>
    <row r="2077" spans="4:4">
      <c r="D2077" s="273"/>
    </row>
    <row r="2078" spans="4:4">
      <c r="D2078" s="273"/>
    </row>
    <row r="2079" spans="4:4">
      <c r="D2079" s="273"/>
    </row>
    <row r="2080" spans="4:4">
      <c r="D2080" s="273"/>
    </row>
    <row r="2081" spans="4:4">
      <c r="D2081" s="273"/>
    </row>
    <row r="2082" spans="4:4">
      <c r="D2082" s="273"/>
    </row>
    <row r="2083" spans="4:4">
      <c r="D2083" s="273"/>
    </row>
    <row r="2084" spans="4:4">
      <c r="D2084" s="273"/>
    </row>
    <row r="2085" spans="4:4">
      <c r="D2085" s="273"/>
    </row>
    <row r="2086" spans="4:4">
      <c r="D2086" s="273"/>
    </row>
    <row r="2087" spans="4:4">
      <c r="D2087" s="273"/>
    </row>
    <row r="2088" spans="4:4">
      <c r="D2088" s="273"/>
    </row>
    <row r="2089" spans="4:4">
      <c r="D2089" s="273"/>
    </row>
    <row r="2090" spans="4:4">
      <c r="D2090" s="273"/>
    </row>
    <row r="2091" spans="4:4">
      <c r="D2091" s="273"/>
    </row>
    <row r="2092" spans="4:4">
      <c r="D2092" s="273"/>
    </row>
    <row r="2093" spans="4:4">
      <c r="D2093" s="273"/>
    </row>
    <row r="2094" spans="4:4">
      <c r="D2094" s="273"/>
    </row>
    <row r="2095" spans="4:4">
      <c r="D2095" s="273"/>
    </row>
    <row r="2096" spans="4:4">
      <c r="D2096" s="273"/>
    </row>
    <row r="2097" spans="4:4">
      <c r="D2097" s="273"/>
    </row>
    <row r="2098" spans="4:4">
      <c r="D2098" s="273"/>
    </row>
    <row r="2099" spans="4:4">
      <c r="D2099" s="273"/>
    </row>
    <row r="2100" spans="4:4">
      <c r="D2100" s="273"/>
    </row>
    <row r="2101" spans="4:4">
      <c r="D2101" s="273"/>
    </row>
    <row r="2102" spans="4:4">
      <c r="D2102" s="273"/>
    </row>
    <row r="2103" spans="4:4">
      <c r="D2103" s="273"/>
    </row>
    <row r="2104" spans="4:4">
      <c r="D2104" s="273"/>
    </row>
    <row r="2105" spans="4:4">
      <c r="D2105" s="273"/>
    </row>
    <row r="2106" spans="4:4">
      <c r="D2106" s="273"/>
    </row>
    <row r="2107" spans="4:4">
      <c r="D2107" s="273"/>
    </row>
    <row r="2108" spans="4:4">
      <c r="D2108" s="273"/>
    </row>
    <row r="2109" spans="4:4">
      <c r="D2109" s="273"/>
    </row>
    <row r="2110" spans="4:4">
      <c r="D2110" s="273"/>
    </row>
    <row r="2111" spans="4:4">
      <c r="D2111" s="273"/>
    </row>
    <row r="2112" spans="4:4">
      <c r="D2112" s="273"/>
    </row>
    <row r="2113" spans="4:4">
      <c r="D2113" s="273"/>
    </row>
    <row r="2114" spans="4:4">
      <c r="D2114" s="273"/>
    </row>
    <row r="2115" spans="4:4">
      <c r="D2115" s="273"/>
    </row>
    <row r="2116" spans="4:4">
      <c r="D2116" s="273"/>
    </row>
    <row r="2117" spans="4:4">
      <c r="D2117" s="273"/>
    </row>
    <row r="2118" spans="4:4">
      <c r="D2118" s="273"/>
    </row>
    <row r="2119" spans="4:4">
      <c r="D2119" s="273"/>
    </row>
    <row r="2120" spans="4:4">
      <c r="D2120" s="273"/>
    </row>
    <row r="2121" spans="4:4">
      <c r="D2121" s="273"/>
    </row>
    <row r="2122" spans="4:4">
      <c r="D2122" s="273"/>
    </row>
    <row r="2123" spans="4:4">
      <c r="D2123" s="273"/>
    </row>
    <row r="2124" spans="4:4">
      <c r="D2124" s="273"/>
    </row>
    <row r="2125" spans="4:4">
      <c r="D2125" s="273"/>
    </row>
    <row r="2126" spans="4:4">
      <c r="D2126" s="273"/>
    </row>
    <row r="2127" spans="4:4">
      <c r="D2127" s="273"/>
    </row>
    <row r="2128" spans="4:4">
      <c r="D2128" s="273"/>
    </row>
    <row r="2129" spans="4:4">
      <c r="D2129" s="273"/>
    </row>
    <row r="2130" spans="4:4">
      <c r="D2130" s="273"/>
    </row>
    <row r="2131" spans="4:4">
      <c r="D2131" s="273"/>
    </row>
    <row r="2132" spans="4:4">
      <c r="D2132" s="273"/>
    </row>
    <row r="2133" spans="4:4">
      <c r="D2133" s="273"/>
    </row>
    <row r="2134" spans="4:4">
      <c r="D2134" s="273"/>
    </row>
    <row r="2135" spans="4:4">
      <c r="D2135" s="273"/>
    </row>
    <row r="2136" spans="4:4">
      <c r="D2136" s="273"/>
    </row>
    <row r="2137" spans="4:4">
      <c r="D2137" s="273"/>
    </row>
    <row r="2138" spans="4:4">
      <c r="D2138" s="273"/>
    </row>
    <row r="2139" spans="4:4">
      <c r="D2139" s="273"/>
    </row>
    <row r="2140" spans="4:4">
      <c r="D2140" s="273"/>
    </row>
    <row r="2141" spans="4:4">
      <c r="D2141" s="273"/>
    </row>
    <row r="2142" spans="4:4">
      <c r="D2142" s="273"/>
    </row>
    <row r="2143" spans="4:4">
      <c r="D2143" s="273"/>
    </row>
    <row r="2144" spans="4:4">
      <c r="D2144" s="273"/>
    </row>
    <row r="2145" spans="4:4">
      <c r="D2145" s="273"/>
    </row>
    <row r="2146" spans="4:4">
      <c r="D2146" s="273"/>
    </row>
    <row r="2147" spans="4:4">
      <c r="D2147" s="273"/>
    </row>
    <row r="2148" spans="4:4">
      <c r="D2148" s="273"/>
    </row>
    <row r="2149" spans="4:4">
      <c r="D2149" s="273"/>
    </row>
    <row r="2150" spans="4:4">
      <c r="D2150" s="273"/>
    </row>
    <row r="2151" spans="4:4">
      <c r="D2151" s="273"/>
    </row>
    <row r="2152" spans="4:4">
      <c r="D2152" s="273"/>
    </row>
    <row r="2153" spans="4:4">
      <c r="D2153" s="273"/>
    </row>
    <row r="2154" spans="4:4">
      <c r="D2154" s="273"/>
    </row>
    <row r="2155" spans="4:4">
      <c r="D2155" s="273"/>
    </row>
    <row r="2156" spans="4:4">
      <c r="D2156" s="273"/>
    </row>
    <row r="2157" spans="4:4">
      <c r="D2157" s="273"/>
    </row>
    <row r="2158" spans="4:4">
      <c r="D2158" s="273"/>
    </row>
    <row r="2159" spans="4:4">
      <c r="D2159" s="273"/>
    </row>
    <row r="2160" spans="4:4">
      <c r="D2160" s="273"/>
    </row>
    <row r="2161" spans="4:4">
      <c r="D2161" s="273"/>
    </row>
    <row r="2162" spans="4:4">
      <c r="D2162" s="273"/>
    </row>
    <row r="2163" spans="4:4">
      <c r="D2163" s="273"/>
    </row>
    <row r="2164" spans="4:4">
      <c r="D2164" s="273"/>
    </row>
    <row r="2165" spans="4:4">
      <c r="D2165" s="273"/>
    </row>
    <row r="2166" spans="4:4">
      <c r="D2166" s="273"/>
    </row>
    <row r="2167" spans="4:4">
      <c r="D2167" s="273"/>
    </row>
    <row r="2168" spans="4:4">
      <c r="D2168" s="273"/>
    </row>
    <row r="2169" spans="4:4">
      <c r="D2169" s="273"/>
    </row>
    <row r="2170" spans="4:4">
      <c r="D2170" s="273"/>
    </row>
    <row r="2171" spans="4:4">
      <c r="D2171" s="273"/>
    </row>
    <row r="2172" spans="4:4">
      <c r="D2172" s="273"/>
    </row>
    <row r="2173" spans="4:4">
      <c r="D2173" s="273"/>
    </row>
    <row r="2174" spans="4:4">
      <c r="D2174" s="273"/>
    </row>
    <row r="2175" spans="4:4">
      <c r="D2175" s="273"/>
    </row>
    <row r="2176" spans="4:4">
      <c r="D2176" s="273"/>
    </row>
    <row r="2177" spans="4:4">
      <c r="D2177" s="273"/>
    </row>
    <row r="2178" spans="4:4">
      <c r="D2178" s="273"/>
    </row>
    <row r="2179" spans="4:4">
      <c r="D2179" s="273"/>
    </row>
    <row r="2180" spans="4:4">
      <c r="D2180" s="273"/>
    </row>
    <row r="2181" spans="4:4">
      <c r="D2181" s="273"/>
    </row>
    <row r="2182" spans="4:4">
      <c r="D2182" s="273"/>
    </row>
    <row r="2183" spans="4:4">
      <c r="D2183" s="273"/>
    </row>
    <row r="2184" spans="4:4">
      <c r="D2184" s="273"/>
    </row>
    <row r="2185" spans="4:4">
      <c r="D2185" s="273"/>
    </row>
    <row r="2186" spans="4:4">
      <c r="D2186" s="273"/>
    </row>
    <row r="2187" spans="4:4">
      <c r="D2187" s="273"/>
    </row>
    <row r="2188" spans="4:4">
      <c r="D2188" s="273"/>
    </row>
    <row r="2189" spans="4:4">
      <c r="D2189" s="273"/>
    </row>
    <row r="2190" spans="4:4">
      <c r="D2190" s="273"/>
    </row>
    <row r="2191" spans="4:4">
      <c r="D2191" s="273"/>
    </row>
    <row r="2192" spans="4:4">
      <c r="D2192" s="273"/>
    </row>
    <row r="2193" spans="4:4">
      <c r="D2193" s="273"/>
    </row>
    <row r="2194" spans="4:4">
      <c r="D2194" s="273"/>
    </row>
    <row r="2195" spans="4:4">
      <c r="D2195" s="273"/>
    </row>
    <row r="2196" spans="4:4">
      <c r="D2196" s="273"/>
    </row>
    <row r="2197" spans="4:4">
      <c r="D2197" s="273"/>
    </row>
    <row r="2198" spans="4:4">
      <c r="D2198" s="273"/>
    </row>
    <row r="2199" spans="4:4">
      <c r="D2199" s="273"/>
    </row>
    <row r="2200" spans="4:4">
      <c r="D2200" s="273"/>
    </row>
    <row r="2201" spans="4:4">
      <c r="D2201" s="273"/>
    </row>
    <row r="2202" spans="4:4">
      <c r="D2202" s="273"/>
    </row>
    <row r="2203" spans="4:4">
      <c r="D2203" s="273"/>
    </row>
    <row r="2204" spans="4:4">
      <c r="D2204" s="273"/>
    </row>
    <row r="2205" spans="4:4">
      <c r="D2205" s="273"/>
    </row>
    <row r="2206" spans="4:4">
      <c r="D2206" s="273"/>
    </row>
    <row r="2207" spans="4:4">
      <c r="D2207" s="273"/>
    </row>
    <row r="2208" spans="4:4">
      <c r="D2208" s="273"/>
    </row>
    <row r="2209" spans="4:4">
      <c r="D2209" s="273"/>
    </row>
    <row r="2210" spans="4:4">
      <c r="D2210" s="273"/>
    </row>
    <row r="2211" spans="4:4">
      <c r="D2211" s="273"/>
    </row>
    <row r="2212" spans="4:4">
      <c r="D2212" s="273"/>
    </row>
    <row r="2213" spans="4:4">
      <c r="D2213" s="273"/>
    </row>
    <row r="2214" spans="4:4">
      <c r="D2214" s="273"/>
    </row>
    <row r="2215" spans="4:4">
      <c r="D2215" s="273"/>
    </row>
    <row r="2216" spans="4:4">
      <c r="D2216" s="273"/>
    </row>
    <row r="2217" spans="4:4">
      <c r="D2217" s="273"/>
    </row>
    <row r="2218" spans="4:4">
      <c r="D2218" s="273"/>
    </row>
    <row r="2219" spans="4:4">
      <c r="D2219" s="273"/>
    </row>
    <row r="2220" spans="4:4">
      <c r="D2220" s="273"/>
    </row>
    <row r="2221" spans="4:4">
      <c r="D2221" s="273"/>
    </row>
    <row r="2222" spans="4:4">
      <c r="D2222" s="273"/>
    </row>
    <row r="2223" spans="4:4">
      <c r="D2223" s="273"/>
    </row>
    <row r="2224" spans="4:4">
      <c r="D2224" s="273"/>
    </row>
    <row r="2225" spans="4:4">
      <c r="D2225" s="273"/>
    </row>
    <row r="2226" spans="4:4">
      <c r="D2226" s="273"/>
    </row>
    <row r="2227" spans="4:4">
      <c r="D2227" s="273"/>
    </row>
    <row r="2228" spans="4:4">
      <c r="D2228" s="273"/>
    </row>
    <row r="2229" spans="4:4">
      <c r="D2229" s="273"/>
    </row>
    <row r="2230" spans="4:4">
      <c r="D2230" s="273"/>
    </row>
    <row r="2231" spans="4:4">
      <c r="D2231" s="273"/>
    </row>
    <row r="2232" spans="4:4">
      <c r="D2232" s="273"/>
    </row>
    <row r="2233" spans="4:4">
      <c r="D2233" s="273"/>
    </row>
    <row r="2234" spans="4:4">
      <c r="D2234" s="273"/>
    </row>
    <row r="2235" spans="4:4">
      <c r="D2235" s="273"/>
    </row>
    <row r="2236" spans="4:4">
      <c r="D2236" s="273"/>
    </row>
    <row r="2237" spans="4:4">
      <c r="D2237" s="273"/>
    </row>
    <row r="2238" spans="4:4">
      <c r="D2238" s="273"/>
    </row>
    <row r="2239" spans="4:4">
      <c r="D2239" s="273"/>
    </row>
    <row r="2240" spans="4:4">
      <c r="D2240" s="273"/>
    </row>
    <row r="2241" spans="4:4">
      <c r="D2241" s="273"/>
    </row>
    <row r="2242" spans="4:4">
      <c r="D2242" s="273"/>
    </row>
    <row r="2243" spans="4:4">
      <c r="D2243" s="273"/>
    </row>
    <row r="2244" spans="4:4">
      <c r="D2244" s="273"/>
    </row>
    <row r="2245" spans="4:4">
      <c r="D2245" s="273"/>
    </row>
    <row r="2246" spans="4:4">
      <c r="D2246" s="273"/>
    </row>
    <row r="2247" spans="4:4">
      <c r="D2247" s="273"/>
    </row>
    <row r="2248" spans="4:4">
      <c r="D2248" s="273"/>
    </row>
    <row r="2249" spans="4:4">
      <c r="D2249" s="273"/>
    </row>
    <row r="2250" spans="4:4">
      <c r="D2250" s="273"/>
    </row>
    <row r="2251" spans="4:4">
      <c r="D2251" s="273"/>
    </row>
    <row r="2252" spans="4:4">
      <c r="D2252" s="273"/>
    </row>
    <row r="2253" spans="4:4">
      <c r="D2253" s="273"/>
    </row>
    <row r="2254" spans="4:4">
      <c r="D2254" s="273"/>
    </row>
    <row r="2255" spans="4:4">
      <c r="D2255" s="273"/>
    </row>
    <row r="2256" spans="4:4">
      <c r="D2256" s="273"/>
    </row>
    <row r="2257" spans="4:4">
      <c r="D2257" s="273"/>
    </row>
    <row r="2258" spans="4:4">
      <c r="D2258" s="273"/>
    </row>
    <row r="2259" spans="4:4">
      <c r="D2259" s="273"/>
    </row>
    <row r="2260" spans="4:4">
      <c r="D2260" s="273"/>
    </row>
    <row r="2261" spans="4:4">
      <c r="D2261" s="273"/>
    </row>
    <row r="2262" spans="4:4">
      <c r="D2262" s="273"/>
    </row>
    <row r="2263" spans="4:4">
      <c r="D2263" s="273"/>
    </row>
    <row r="2264" spans="4:4">
      <c r="D2264" s="273"/>
    </row>
    <row r="2265" spans="4:4">
      <c r="D2265" s="273"/>
    </row>
    <row r="2266" spans="4:4">
      <c r="D2266" s="273"/>
    </row>
    <row r="2267" spans="4:4">
      <c r="D2267" s="273"/>
    </row>
    <row r="2268" spans="4:4">
      <c r="D2268" s="273"/>
    </row>
    <row r="2269" spans="4:4">
      <c r="D2269" s="273"/>
    </row>
    <row r="2270" spans="4:4">
      <c r="D2270" s="273"/>
    </row>
    <row r="2271" spans="4:4">
      <c r="D2271" s="273"/>
    </row>
    <row r="2272" spans="4:4">
      <c r="D2272" s="273"/>
    </row>
    <row r="2273" spans="4:4">
      <c r="D2273" s="273"/>
    </row>
    <row r="2274" spans="4:4">
      <c r="D2274" s="273"/>
    </row>
    <row r="2275" spans="4:4">
      <c r="D2275" s="273"/>
    </row>
    <row r="2276" spans="4:4">
      <c r="D2276" s="273"/>
    </row>
    <row r="2277" spans="4:4">
      <c r="D2277" s="273"/>
    </row>
    <row r="2278" spans="4:4">
      <c r="D2278" s="273"/>
    </row>
    <row r="2279" spans="4:4">
      <c r="D2279" s="273"/>
    </row>
    <row r="2280" spans="4:4">
      <c r="D2280" s="273"/>
    </row>
    <row r="2281" spans="4:4">
      <c r="D2281" s="273"/>
    </row>
    <row r="2282" spans="4:4">
      <c r="D2282" s="273"/>
    </row>
    <row r="2283" spans="4:4">
      <c r="D2283" s="273"/>
    </row>
    <row r="2284" spans="4:4">
      <c r="D2284" s="273"/>
    </row>
    <row r="2285" spans="4:4">
      <c r="D2285" s="273"/>
    </row>
    <row r="2286" spans="4:4">
      <c r="D2286" s="273"/>
    </row>
    <row r="2287" spans="4:4">
      <c r="D2287" s="273"/>
    </row>
    <row r="2288" spans="4:4">
      <c r="D2288" s="273"/>
    </row>
    <row r="2289" spans="4:4">
      <c r="D2289" s="273"/>
    </row>
    <row r="2290" spans="4:4">
      <c r="D2290" s="273"/>
    </row>
    <row r="2291" spans="4:4">
      <c r="D2291" s="273"/>
    </row>
    <row r="2292" spans="4:4">
      <c r="D2292" s="273"/>
    </row>
    <row r="2293" spans="4:4">
      <c r="D2293" s="273"/>
    </row>
    <row r="2294" spans="4:4">
      <c r="D2294" s="273"/>
    </row>
    <row r="2295" spans="4:4">
      <c r="D2295" s="273"/>
    </row>
    <row r="2296" spans="4:4">
      <c r="D2296" s="273"/>
    </row>
    <row r="2297" spans="4:4">
      <c r="D2297" s="273"/>
    </row>
    <row r="2298" spans="4:4">
      <c r="D2298" s="273"/>
    </row>
    <row r="2299" spans="4:4">
      <c r="D2299" s="273"/>
    </row>
    <row r="2300" spans="4:4">
      <c r="D2300" s="273"/>
    </row>
    <row r="2301" spans="4:4">
      <c r="D2301" s="273"/>
    </row>
    <row r="2302" spans="4:4">
      <c r="D2302" s="273"/>
    </row>
    <row r="2303" spans="4:4">
      <c r="D2303" s="273"/>
    </row>
    <row r="2304" spans="4:4">
      <c r="D2304" s="273"/>
    </row>
    <row r="2305" spans="4:4">
      <c r="D2305" s="273"/>
    </row>
    <row r="2306" spans="4:4">
      <c r="D2306" s="273"/>
    </row>
    <row r="2307" spans="4:4">
      <c r="D2307" s="273"/>
    </row>
    <row r="2308" spans="4:4">
      <c r="D2308" s="273"/>
    </row>
    <row r="2309" spans="4:4">
      <c r="D2309" s="273"/>
    </row>
    <row r="2310" spans="4:4">
      <c r="D2310" s="273"/>
    </row>
    <row r="2311" spans="4:4">
      <c r="D2311" s="273"/>
    </row>
    <row r="2312" spans="4:4">
      <c r="D2312" s="273"/>
    </row>
    <row r="2313" spans="4:4">
      <c r="D2313" s="273"/>
    </row>
    <row r="2314" spans="4:4">
      <c r="D2314" s="273"/>
    </row>
    <row r="2315" spans="4:4">
      <c r="D2315" s="273"/>
    </row>
    <row r="2316" spans="4:4">
      <c r="D2316" s="273"/>
    </row>
    <row r="2317" spans="4:4">
      <c r="D2317" s="273"/>
    </row>
    <row r="2318" spans="4:4">
      <c r="D2318" s="273"/>
    </row>
    <row r="2319" spans="4:4">
      <c r="D2319" s="273"/>
    </row>
    <row r="2320" spans="4:4">
      <c r="D2320" s="273"/>
    </row>
    <row r="2321" spans="4:4">
      <c r="D2321" s="273"/>
    </row>
    <row r="2322" spans="4:4">
      <c r="D2322" s="273"/>
    </row>
    <row r="2323" spans="4:4">
      <c r="D2323" s="273"/>
    </row>
    <row r="2324" spans="4:4">
      <c r="D2324" s="273"/>
    </row>
    <row r="2325" spans="4:4">
      <c r="D2325" s="273"/>
    </row>
    <row r="2326" spans="4:4">
      <c r="D2326" s="273"/>
    </row>
    <row r="2327" spans="4:4">
      <c r="D2327" s="273"/>
    </row>
    <row r="2328" spans="4:4">
      <c r="D2328" s="273"/>
    </row>
    <row r="2329" spans="4:4">
      <c r="D2329" s="273"/>
    </row>
    <row r="2330" spans="4:4">
      <c r="D2330" s="273"/>
    </row>
    <row r="2331" spans="4:4">
      <c r="D2331" s="273"/>
    </row>
    <row r="2332" spans="4:4">
      <c r="D2332" s="273"/>
    </row>
    <row r="2333" spans="4:4">
      <c r="D2333" s="273"/>
    </row>
    <row r="2334" spans="4:4">
      <c r="D2334" s="273"/>
    </row>
    <row r="2335" spans="4:4">
      <c r="D2335" s="273"/>
    </row>
    <row r="2336" spans="4:4">
      <c r="D2336" s="273"/>
    </row>
    <row r="2337" spans="4:4">
      <c r="D2337" s="273"/>
    </row>
    <row r="2338" spans="4:4">
      <c r="D2338" s="273"/>
    </row>
    <row r="2339" spans="4:4">
      <c r="D2339" s="273"/>
    </row>
    <row r="2340" spans="4:4">
      <c r="D2340" s="273"/>
    </row>
    <row r="2341" spans="4:4">
      <c r="D2341" s="273"/>
    </row>
    <row r="2342" spans="4:4">
      <c r="D2342" s="273"/>
    </row>
    <row r="2343" spans="4:4">
      <c r="D2343" s="273"/>
    </row>
    <row r="2344" spans="4:4">
      <c r="D2344" s="273"/>
    </row>
    <row r="2345" spans="4:4">
      <c r="D2345" s="273"/>
    </row>
    <row r="2346" spans="4:4">
      <c r="D2346" s="273"/>
    </row>
    <row r="2347" spans="4:4">
      <c r="D2347" s="273"/>
    </row>
    <row r="2348" spans="4:4">
      <c r="D2348" s="273"/>
    </row>
    <row r="2349" spans="4:4">
      <c r="D2349" s="273"/>
    </row>
    <row r="2350" spans="4:4">
      <c r="D2350" s="273"/>
    </row>
    <row r="2351" spans="4:4">
      <c r="D2351" s="273"/>
    </row>
    <row r="2352" spans="4:4">
      <c r="D2352" s="273"/>
    </row>
    <row r="2353" spans="4:4">
      <c r="D2353" s="273"/>
    </row>
    <row r="2354" spans="4:4">
      <c r="D2354" s="273"/>
    </row>
    <row r="2355" spans="4:4">
      <c r="D2355" s="273"/>
    </row>
    <row r="2356" spans="4:4">
      <c r="D2356" s="273"/>
    </row>
    <row r="2357" spans="4:4">
      <c r="D2357" s="273"/>
    </row>
    <row r="2358" spans="4:4">
      <c r="D2358" s="273"/>
    </row>
    <row r="2359" spans="4:4">
      <c r="D2359" s="273"/>
    </row>
    <row r="2360" spans="4:4">
      <c r="D2360" s="273"/>
    </row>
    <row r="2361" spans="4:4">
      <c r="D2361" s="273"/>
    </row>
    <row r="2362" spans="4:4">
      <c r="D2362" s="273"/>
    </row>
    <row r="2363" spans="4:4">
      <c r="D2363" s="273"/>
    </row>
    <row r="2364" spans="4:4">
      <c r="D2364" s="273"/>
    </row>
    <row r="2365" spans="4:4">
      <c r="D2365" s="273"/>
    </row>
    <row r="2366" spans="4:4">
      <c r="D2366" s="273"/>
    </row>
    <row r="2367" spans="4:4">
      <c r="D2367" s="273"/>
    </row>
    <row r="2368" spans="4:4">
      <c r="D2368" s="273"/>
    </row>
    <row r="2369" spans="4:4">
      <c r="D2369" s="273"/>
    </row>
    <row r="2370" spans="4:4">
      <c r="D2370" s="273"/>
    </row>
    <row r="2371" spans="4:4">
      <c r="D2371" s="273"/>
    </row>
    <row r="2372" spans="4:4">
      <c r="D2372" s="273"/>
    </row>
    <row r="2373" spans="4:4">
      <c r="D2373" s="273"/>
    </row>
    <row r="2374" spans="4:4">
      <c r="D2374" s="273"/>
    </row>
    <row r="2375" spans="4:4">
      <c r="D2375" s="273"/>
    </row>
    <row r="2376" spans="4:4">
      <c r="D2376" s="273"/>
    </row>
    <row r="2377" spans="4:4">
      <c r="D2377" s="273"/>
    </row>
    <row r="2378" spans="4:4">
      <c r="D2378" s="273"/>
    </row>
    <row r="2379" spans="4:4">
      <c r="D2379" s="273"/>
    </row>
    <row r="2380" spans="4:4">
      <c r="D2380" s="273"/>
    </row>
    <row r="2381" spans="4:4">
      <c r="D2381" s="273"/>
    </row>
    <row r="2382" spans="4:4">
      <c r="D2382" s="273"/>
    </row>
    <row r="2383" spans="4:4">
      <c r="D2383" s="273"/>
    </row>
    <row r="2384" spans="4:4">
      <c r="D2384" s="273"/>
    </row>
    <row r="2385" spans="4:4">
      <c r="D2385" s="273"/>
    </row>
    <row r="2386" spans="4:4">
      <c r="D2386" s="273"/>
    </row>
    <row r="2387" spans="4:4">
      <c r="D2387" s="273"/>
    </row>
    <row r="2388" spans="4:4">
      <c r="D2388" s="273"/>
    </row>
    <row r="2389" spans="4:4">
      <c r="D2389" s="273"/>
    </row>
    <row r="2390" spans="4:4">
      <c r="D2390" s="273"/>
    </row>
    <row r="2391" spans="4:4">
      <c r="D2391" s="273"/>
    </row>
    <row r="2392" spans="4:4">
      <c r="D2392" s="273"/>
    </row>
    <row r="2393" spans="4:4">
      <c r="D2393" s="273"/>
    </row>
    <row r="2394" spans="4:4">
      <c r="D2394" s="273"/>
    </row>
    <row r="2395" spans="4:4">
      <c r="D2395" s="273"/>
    </row>
    <row r="2396" spans="4:4">
      <c r="D2396" s="273"/>
    </row>
    <row r="2397" spans="4:4">
      <c r="D2397" s="273"/>
    </row>
    <row r="2398" spans="4:4">
      <c r="D2398" s="273"/>
    </row>
    <row r="2399" spans="4:4">
      <c r="D2399" s="273"/>
    </row>
    <row r="2400" spans="4:4">
      <c r="D2400" s="273"/>
    </row>
    <row r="2401" spans="4:4">
      <c r="D2401" s="273"/>
    </row>
    <row r="2402" spans="4:4">
      <c r="D2402" s="273"/>
    </row>
    <row r="2403" spans="4:4">
      <c r="D2403" s="273"/>
    </row>
    <row r="2404" spans="4:4">
      <c r="D2404" s="273"/>
    </row>
    <row r="2405" spans="4:4">
      <c r="D2405" s="273"/>
    </row>
    <row r="2406" spans="4:4">
      <c r="D2406" s="273"/>
    </row>
    <row r="2407" spans="4:4">
      <c r="D2407" s="273"/>
    </row>
    <row r="2408" spans="4:4">
      <c r="D2408" s="273"/>
    </row>
    <row r="2409" spans="4:4">
      <c r="D2409" s="273"/>
    </row>
    <row r="2410" spans="4:4">
      <c r="D2410" s="273"/>
    </row>
    <row r="2411" spans="4:4">
      <c r="D2411" s="273"/>
    </row>
    <row r="2412" spans="4:4">
      <c r="D2412" s="273"/>
    </row>
    <row r="2413" spans="4:4">
      <c r="D2413" s="273"/>
    </row>
    <row r="2414" spans="4:4">
      <c r="D2414" s="273"/>
    </row>
    <row r="2415" spans="4:4">
      <c r="D2415" s="273"/>
    </row>
    <row r="2416" spans="4:4">
      <c r="D2416" s="273"/>
    </row>
    <row r="2417" spans="4:4">
      <c r="D2417" s="273"/>
    </row>
    <row r="2418" spans="4:4">
      <c r="D2418" s="273"/>
    </row>
    <row r="2419" spans="4:4">
      <c r="D2419" s="273"/>
    </row>
    <row r="2420" spans="4:4">
      <c r="D2420" s="273"/>
    </row>
    <row r="2421" spans="4:4">
      <c r="D2421" s="273"/>
    </row>
    <row r="2422" spans="4:4">
      <c r="D2422" s="273"/>
    </row>
    <row r="2423" spans="4:4">
      <c r="D2423" s="273"/>
    </row>
    <row r="2424" spans="4:4">
      <c r="D2424" s="273"/>
    </row>
    <row r="2425" spans="4:4">
      <c r="D2425" s="273"/>
    </row>
    <row r="2426" spans="4:4">
      <c r="D2426" s="273"/>
    </row>
    <row r="2427" spans="4:4">
      <c r="D2427" s="273"/>
    </row>
    <row r="2428" spans="4:4">
      <c r="D2428" s="273"/>
    </row>
    <row r="2429" spans="4:4">
      <c r="D2429" s="273"/>
    </row>
    <row r="2430" spans="4:4">
      <c r="D2430" s="273"/>
    </row>
    <row r="2431" spans="4:4">
      <c r="D2431" s="273"/>
    </row>
    <row r="2432" spans="4:4">
      <c r="D2432" s="273"/>
    </row>
    <row r="2433" spans="4:4">
      <c r="D2433" s="273"/>
    </row>
    <row r="2434" spans="4:4">
      <c r="D2434" s="273"/>
    </row>
    <row r="2435" spans="4:4">
      <c r="D2435" s="273"/>
    </row>
    <row r="2436" spans="4:4">
      <c r="D2436" s="273"/>
    </row>
    <row r="2437" spans="4:4">
      <c r="D2437" s="273"/>
    </row>
    <row r="2438" spans="4:4">
      <c r="D2438" s="273"/>
    </row>
    <row r="2439" spans="4:4">
      <c r="D2439" s="273"/>
    </row>
    <row r="2440" spans="4:4">
      <c r="D2440" s="273"/>
    </row>
    <row r="2441" spans="4:4">
      <c r="D2441" s="273"/>
    </row>
    <row r="2442" spans="4:4">
      <c r="D2442" s="273"/>
    </row>
    <row r="2443" spans="4:4">
      <c r="D2443" s="273"/>
    </row>
    <row r="2444" spans="4:4">
      <c r="D2444" s="273"/>
    </row>
    <row r="2445" spans="4:4">
      <c r="D2445" s="273"/>
    </row>
    <row r="2446" spans="4:4">
      <c r="D2446" s="273"/>
    </row>
    <row r="2447" spans="4:4">
      <c r="D2447" s="273"/>
    </row>
    <row r="2448" spans="4:4">
      <c r="D2448" s="273"/>
    </row>
    <row r="2449" spans="4:4">
      <c r="D2449" s="273"/>
    </row>
    <row r="2450" spans="4:4">
      <c r="D2450" s="273"/>
    </row>
    <row r="2451" spans="4:4">
      <c r="D2451" s="273"/>
    </row>
    <row r="2452" spans="4:4">
      <c r="D2452" s="273"/>
    </row>
    <row r="2453" spans="4:4">
      <c r="D2453" s="273"/>
    </row>
    <row r="2454" spans="4:4">
      <c r="D2454" s="273"/>
    </row>
    <row r="2455" spans="4:4">
      <c r="D2455" s="273"/>
    </row>
    <row r="2456" spans="4:4">
      <c r="D2456" s="273"/>
    </row>
    <row r="2457" spans="4:4">
      <c r="D2457" s="273"/>
    </row>
    <row r="2458" spans="4:4">
      <c r="D2458" s="273"/>
    </row>
    <row r="2459" spans="4:4">
      <c r="D2459" s="273"/>
    </row>
    <row r="2460" spans="4:4">
      <c r="D2460" s="273"/>
    </row>
    <row r="2461" spans="4:4">
      <c r="D2461" s="273"/>
    </row>
    <row r="2462" spans="4:4">
      <c r="D2462" s="273"/>
    </row>
    <row r="2463" spans="4:4">
      <c r="D2463" s="273"/>
    </row>
    <row r="2464" spans="4:4">
      <c r="D2464" s="273"/>
    </row>
    <row r="2465" spans="4:4">
      <c r="D2465" s="273"/>
    </row>
    <row r="2466" spans="4:4">
      <c r="D2466" s="273"/>
    </row>
    <row r="2467" spans="4:4">
      <c r="D2467" s="273"/>
    </row>
    <row r="2468" spans="4:4">
      <c r="D2468" s="273"/>
    </row>
    <row r="2469" spans="4:4">
      <c r="D2469" s="273"/>
    </row>
    <row r="2470" spans="4:4">
      <c r="D2470" s="273"/>
    </row>
    <row r="2471" spans="4:4">
      <c r="D2471" s="273"/>
    </row>
    <row r="2472" spans="4:4">
      <c r="D2472" s="273"/>
    </row>
    <row r="2473" spans="4:4">
      <c r="D2473" s="273"/>
    </row>
    <row r="2474" spans="4:4">
      <c r="D2474" s="273"/>
    </row>
    <row r="2475" spans="4:4">
      <c r="D2475" s="273"/>
    </row>
    <row r="2476" spans="4:4">
      <c r="D2476" s="273"/>
    </row>
    <row r="2477" spans="4:4">
      <c r="D2477" s="273"/>
    </row>
    <row r="2478" spans="4:4">
      <c r="D2478" s="273"/>
    </row>
    <row r="2479" spans="4:4">
      <c r="D2479" s="273"/>
    </row>
    <row r="2480" spans="4:4">
      <c r="D2480" s="273"/>
    </row>
    <row r="2481" spans="4:4">
      <c r="D2481" s="273"/>
    </row>
    <row r="2482" spans="4:4">
      <c r="D2482" s="273"/>
    </row>
    <row r="2483" spans="4:4">
      <c r="D2483" s="273"/>
    </row>
    <row r="2484" spans="4:4">
      <c r="D2484" s="273"/>
    </row>
    <row r="2485" spans="4:4">
      <c r="D2485" s="273"/>
    </row>
    <row r="2486" spans="4:4">
      <c r="D2486" s="273"/>
    </row>
    <row r="2487" spans="4:4">
      <c r="D2487" s="273"/>
    </row>
    <row r="2488" spans="4:4">
      <c r="D2488" s="273"/>
    </row>
    <row r="2489" spans="4:4">
      <c r="D2489" s="273"/>
    </row>
    <row r="2490" spans="4:4">
      <c r="D2490" s="273"/>
    </row>
    <row r="2491" spans="4:4">
      <c r="D2491" s="273"/>
    </row>
    <row r="2492" spans="4:4">
      <c r="D2492" s="273"/>
    </row>
    <row r="2493" spans="4:4">
      <c r="D2493" s="273"/>
    </row>
    <row r="2494" spans="4:4">
      <c r="D2494" s="273"/>
    </row>
    <row r="2495" spans="4:4">
      <c r="D2495" s="273"/>
    </row>
    <row r="2496" spans="4:4">
      <c r="D2496" s="273"/>
    </row>
    <row r="2497" spans="4:4">
      <c r="D2497" s="273"/>
    </row>
    <row r="2498" spans="4:4">
      <c r="D2498" s="273"/>
    </row>
    <row r="2499" spans="4:4">
      <c r="D2499" s="273"/>
    </row>
    <row r="2500" spans="4:4">
      <c r="D2500" s="273"/>
    </row>
    <row r="2501" spans="4:4">
      <c r="D2501" s="273"/>
    </row>
    <row r="2502" spans="4:4">
      <c r="D2502" s="273"/>
    </row>
    <row r="2503" spans="4:4">
      <c r="D2503" s="273"/>
    </row>
    <row r="2504" spans="4:4">
      <c r="D2504" s="273"/>
    </row>
    <row r="2505" spans="4:4">
      <c r="D2505" s="273"/>
    </row>
    <row r="2506" spans="4:4">
      <c r="D2506" s="273"/>
    </row>
    <row r="2507" spans="4:4">
      <c r="D2507" s="273"/>
    </row>
    <row r="2508" spans="4:4">
      <c r="D2508" s="273"/>
    </row>
    <row r="2509" spans="4:4">
      <c r="D2509" s="273"/>
    </row>
    <row r="2510" spans="4:4">
      <c r="D2510" s="273"/>
    </row>
    <row r="2511" spans="4:4">
      <c r="D2511" s="273"/>
    </row>
    <row r="2512" spans="4:4">
      <c r="D2512" s="273"/>
    </row>
    <row r="2513" spans="4:4">
      <c r="D2513" s="273"/>
    </row>
    <row r="2514" spans="4:4">
      <c r="D2514" s="273"/>
    </row>
    <row r="2515" spans="4:4">
      <c r="D2515" s="273"/>
    </row>
    <row r="2516" spans="4:4">
      <c r="D2516" s="273"/>
    </row>
    <row r="2517" spans="4:4">
      <c r="D2517" s="273"/>
    </row>
    <row r="2518" spans="4:4">
      <c r="D2518" s="273"/>
    </row>
    <row r="2519" spans="4:4">
      <c r="D2519" s="273"/>
    </row>
    <row r="2520" spans="4:4">
      <c r="D2520" s="273"/>
    </row>
    <row r="2521" spans="4:4">
      <c r="D2521" s="273"/>
    </row>
    <row r="2522" spans="4:4">
      <c r="D2522" s="273"/>
    </row>
    <row r="2523" spans="4:4">
      <c r="D2523" s="273"/>
    </row>
    <row r="2524" spans="4:4">
      <c r="D2524" s="273"/>
    </row>
    <row r="2525" spans="4:4">
      <c r="D2525" s="273"/>
    </row>
    <row r="2526" spans="4:4">
      <c r="D2526" s="273"/>
    </row>
    <row r="2527" spans="4:4">
      <c r="D2527" s="273"/>
    </row>
    <row r="2528" spans="4:4">
      <c r="D2528" s="273"/>
    </row>
    <row r="2529" spans="4:4">
      <c r="D2529" s="273"/>
    </row>
    <row r="2530" spans="4:4">
      <c r="D2530" s="273"/>
    </row>
    <row r="2531" spans="4:4">
      <c r="D2531" s="273"/>
    </row>
    <row r="2532" spans="4:4">
      <c r="D2532" s="273"/>
    </row>
    <row r="2533" spans="4:4">
      <c r="D2533" s="273"/>
    </row>
    <row r="2534" spans="4:4">
      <c r="D2534" s="273"/>
    </row>
    <row r="2535" spans="4:4">
      <c r="D2535" s="273"/>
    </row>
    <row r="2536" spans="4:4">
      <c r="D2536" s="273"/>
    </row>
    <row r="2537" spans="4:4">
      <c r="D2537" s="273"/>
    </row>
    <row r="2538" spans="4:4">
      <c r="D2538" s="273"/>
    </row>
    <row r="2539" spans="4:4">
      <c r="D2539" s="273"/>
    </row>
    <row r="2540" spans="4:4">
      <c r="D2540" s="273"/>
    </row>
    <row r="2541" spans="4:4">
      <c r="D2541" s="273"/>
    </row>
    <row r="2542" spans="4:4">
      <c r="D2542" s="273"/>
    </row>
    <row r="2543" spans="4:4">
      <c r="D2543" s="273"/>
    </row>
    <row r="2544" spans="4:4">
      <c r="D2544" s="273"/>
    </row>
    <row r="2545" spans="4:4">
      <c r="D2545" s="273"/>
    </row>
    <row r="2546" spans="4:4">
      <c r="D2546" s="273"/>
    </row>
    <row r="2547" spans="4:4">
      <c r="D2547" s="273"/>
    </row>
    <row r="2548" spans="4:4">
      <c r="D2548" s="273"/>
    </row>
    <row r="2549" spans="4:4">
      <c r="D2549" s="273"/>
    </row>
    <row r="2550" spans="4:4">
      <c r="D2550" s="273"/>
    </row>
    <row r="2551" spans="4:4">
      <c r="D2551" s="273"/>
    </row>
    <row r="2552" spans="4:4">
      <c r="D2552" s="273"/>
    </row>
    <row r="2553" spans="4:4">
      <c r="D2553" s="273"/>
    </row>
    <row r="2554" spans="4:4">
      <c r="D2554" s="273"/>
    </row>
    <row r="2555" spans="4:4">
      <c r="D2555" s="273"/>
    </row>
    <row r="2556" spans="4:4">
      <c r="D2556" s="273"/>
    </row>
    <row r="2557" spans="4:4">
      <c r="D2557" s="273"/>
    </row>
    <row r="2558" spans="4:4">
      <c r="D2558" s="273"/>
    </row>
    <row r="2559" spans="4:4">
      <c r="D2559" s="273"/>
    </row>
    <row r="2560" spans="4:4">
      <c r="D2560" s="273"/>
    </row>
    <row r="2561" spans="4:4">
      <c r="D2561" s="273"/>
    </row>
    <row r="2562" spans="4:4">
      <c r="D2562" s="273"/>
    </row>
    <row r="2563" spans="4:4">
      <c r="D2563" s="273"/>
    </row>
    <row r="2564" spans="4:4">
      <c r="D2564" s="273"/>
    </row>
    <row r="2565" spans="4:4">
      <c r="D2565" s="273"/>
    </row>
    <row r="2566" spans="4:4">
      <c r="D2566" s="273"/>
    </row>
    <row r="2567" spans="4:4">
      <c r="D2567" s="273"/>
    </row>
    <row r="2568" spans="4:4">
      <c r="D2568" s="273"/>
    </row>
    <row r="2569" spans="4:4">
      <c r="D2569" s="273"/>
    </row>
    <row r="2570" spans="4:4">
      <c r="D2570" s="273"/>
    </row>
    <row r="2571" spans="4:4">
      <c r="D2571" s="273"/>
    </row>
    <row r="2572" spans="4:4">
      <c r="D2572" s="273"/>
    </row>
    <row r="2573" spans="4:4">
      <c r="D2573" s="273"/>
    </row>
    <row r="2574" spans="4:4">
      <c r="D2574" s="273"/>
    </row>
    <row r="2575" spans="4:4">
      <c r="D2575" s="273"/>
    </row>
    <row r="2576" spans="4:4">
      <c r="D2576" s="273"/>
    </row>
    <row r="2577" spans="4:4">
      <c r="D2577" s="273"/>
    </row>
    <row r="2578" spans="4:4">
      <c r="D2578" s="273"/>
    </row>
    <row r="2579" spans="4:4">
      <c r="D2579" s="273"/>
    </row>
    <row r="2580" spans="4:4">
      <c r="D2580" s="273"/>
    </row>
    <row r="2581" spans="4:4">
      <c r="D2581" s="273"/>
    </row>
    <row r="2582" spans="4:4">
      <c r="D2582" s="273"/>
    </row>
    <row r="2583" spans="4:4">
      <c r="D2583" s="273"/>
    </row>
    <row r="2584" spans="4:4">
      <c r="D2584" s="273"/>
    </row>
    <row r="2585" spans="4:4">
      <c r="D2585" s="273"/>
    </row>
    <row r="2586" spans="4:4">
      <c r="D2586" s="273"/>
    </row>
    <row r="2587" spans="4:4">
      <c r="D2587" s="273"/>
    </row>
    <row r="2588" spans="4:4">
      <c r="D2588" s="273"/>
    </row>
    <row r="2589" spans="4:4">
      <c r="D2589" s="273"/>
    </row>
    <row r="2590" spans="4:4">
      <c r="D2590" s="273"/>
    </row>
    <row r="2591" spans="4:4">
      <c r="D2591" s="273"/>
    </row>
    <row r="2592" spans="4:4">
      <c r="D2592" s="273"/>
    </row>
    <row r="2593" spans="4:4">
      <c r="D2593" s="273"/>
    </row>
    <row r="2594" spans="4:4">
      <c r="D2594" s="273"/>
    </row>
    <row r="2595" spans="4:4">
      <c r="D2595" s="273"/>
    </row>
    <row r="2596" spans="4:4">
      <c r="D2596" s="273"/>
    </row>
    <row r="2597" spans="4:4">
      <c r="D2597" s="273"/>
    </row>
    <row r="2598" spans="4:4">
      <c r="D2598" s="273"/>
    </row>
    <row r="2599" spans="4:4">
      <c r="D2599" s="273"/>
    </row>
    <row r="2600" spans="4:4">
      <c r="D2600" s="273"/>
    </row>
    <row r="2601" spans="4:4">
      <c r="D2601" s="273"/>
    </row>
    <row r="2602" spans="4:4">
      <c r="D2602" s="273"/>
    </row>
    <row r="2603" spans="4:4">
      <c r="D2603" s="273"/>
    </row>
    <row r="2604" spans="4:4">
      <c r="D2604" s="273"/>
    </row>
    <row r="2605" spans="4:4">
      <c r="D2605" s="273"/>
    </row>
    <row r="2606" spans="4:4">
      <c r="D2606" s="273"/>
    </row>
    <row r="2607" spans="4:4">
      <c r="D2607" s="273"/>
    </row>
    <row r="2608" spans="4:4">
      <c r="D2608" s="273"/>
    </row>
    <row r="2609" spans="4:4">
      <c r="D2609" s="273"/>
    </row>
    <row r="2610" spans="4:4">
      <c r="D2610" s="273"/>
    </row>
    <row r="2611" spans="4:4">
      <c r="D2611" s="273"/>
    </row>
    <row r="2612" spans="4:4">
      <c r="D2612" s="273"/>
    </row>
    <row r="2613" spans="4:4">
      <c r="D2613" s="273"/>
    </row>
    <row r="2614" spans="4:4">
      <c r="D2614" s="273"/>
    </row>
    <row r="2615" spans="4:4">
      <c r="D2615" s="273"/>
    </row>
    <row r="2616" spans="4:4">
      <c r="D2616" s="273"/>
    </row>
    <row r="2617" spans="4:4">
      <c r="D2617" s="273"/>
    </row>
    <row r="2618" spans="4:4">
      <c r="D2618" s="273"/>
    </row>
    <row r="2619" spans="4:4">
      <c r="D2619" s="273"/>
    </row>
    <row r="2620" spans="4:4">
      <c r="D2620" s="273"/>
    </row>
    <row r="2621" spans="4:4">
      <c r="D2621" s="273"/>
    </row>
    <row r="2622" spans="4:4">
      <c r="D2622" s="273"/>
    </row>
    <row r="2623" spans="4:4">
      <c r="D2623" s="273"/>
    </row>
    <row r="2624" spans="4:4">
      <c r="D2624" s="273"/>
    </row>
    <row r="2625" spans="4:4">
      <c r="D2625" s="273"/>
    </row>
    <row r="2626" spans="4:4">
      <c r="D2626" s="273"/>
    </row>
    <row r="2627" spans="4:4">
      <c r="D2627" s="273"/>
    </row>
    <row r="2628" spans="4:4">
      <c r="D2628" s="273"/>
    </row>
    <row r="2629" spans="4:4">
      <c r="D2629" s="273"/>
    </row>
    <row r="2630" spans="4:4">
      <c r="D2630" s="273"/>
    </row>
    <row r="2631" spans="4:4">
      <c r="D2631" s="273"/>
    </row>
    <row r="2632" spans="4:4">
      <c r="D2632" s="273"/>
    </row>
    <row r="2633" spans="4:4">
      <c r="D2633" s="273"/>
    </row>
    <row r="2634" spans="4:4">
      <c r="D2634" s="273"/>
    </row>
    <row r="2635" spans="4:4">
      <c r="D2635" s="273"/>
    </row>
    <row r="2636" spans="4:4">
      <c r="D2636" s="273"/>
    </row>
    <row r="2637" spans="4:4">
      <c r="D2637" s="273"/>
    </row>
    <row r="2638" spans="4:4">
      <c r="D2638" s="273"/>
    </row>
    <row r="2639" spans="4:4">
      <c r="D2639" s="273"/>
    </row>
    <row r="2640" spans="4:4">
      <c r="D2640" s="273"/>
    </row>
    <row r="2641" spans="4:4">
      <c r="D2641" s="273"/>
    </row>
    <row r="2642" spans="4:4">
      <c r="D2642" s="273"/>
    </row>
    <row r="2643" spans="4:4">
      <c r="D2643" s="273"/>
    </row>
    <row r="2644" spans="4:4">
      <c r="D2644" s="273"/>
    </row>
    <row r="2645" spans="4:4">
      <c r="D2645" s="273"/>
    </row>
    <row r="2646" spans="4:4">
      <c r="D2646" s="273"/>
    </row>
    <row r="2647" spans="4:4">
      <c r="D2647" s="273"/>
    </row>
    <row r="2648" spans="4:4">
      <c r="D2648" s="273"/>
    </row>
    <row r="2649" spans="4:4">
      <c r="D2649" s="273"/>
    </row>
    <row r="2650" spans="4:4">
      <c r="D2650" s="273"/>
    </row>
    <row r="2651" spans="4:4">
      <c r="D2651" s="273"/>
    </row>
    <row r="2652" spans="4:4">
      <c r="D2652" s="273"/>
    </row>
    <row r="2653" spans="4:4">
      <c r="D2653" s="273"/>
    </row>
    <row r="2654" spans="4:4">
      <c r="D2654" s="273"/>
    </row>
    <row r="2655" spans="4:4">
      <c r="D2655" s="273"/>
    </row>
    <row r="2656" spans="4:4">
      <c r="D2656" s="273"/>
    </row>
    <row r="2657" spans="4:4">
      <c r="D2657" s="273"/>
    </row>
    <row r="2658" spans="4:4">
      <c r="D2658" s="273"/>
    </row>
    <row r="2659" spans="4:4">
      <c r="D2659" s="273"/>
    </row>
    <row r="2660" spans="4:4">
      <c r="D2660" s="273"/>
    </row>
    <row r="2661" spans="4:4">
      <c r="D2661" s="273"/>
    </row>
    <row r="2662" spans="4:4">
      <c r="D2662" s="273"/>
    </row>
    <row r="2663" spans="4:4">
      <c r="D2663" s="273"/>
    </row>
    <row r="2664" spans="4:4">
      <c r="D2664" s="273"/>
    </row>
    <row r="2665" spans="4:4">
      <c r="D2665" s="273"/>
    </row>
    <row r="2666" spans="4:4">
      <c r="D2666" s="273"/>
    </row>
    <row r="2667" spans="4:4">
      <c r="D2667" s="273"/>
    </row>
    <row r="2668" spans="4:4">
      <c r="D2668" s="273"/>
    </row>
    <row r="2669" spans="4:4">
      <c r="D2669" s="273"/>
    </row>
    <row r="2670" spans="4:4">
      <c r="D2670" s="273"/>
    </row>
    <row r="2671" spans="4:4">
      <c r="D2671" s="273"/>
    </row>
    <row r="2672" spans="4:4">
      <c r="D2672" s="273"/>
    </row>
    <row r="2673" spans="4:4">
      <c r="D2673" s="273"/>
    </row>
    <row r="2674" spans="4:4">
      <c r="D2674" s="273"/>
    </row>
    <row r="2675" spans="4:4">
      <c r="D2675" s="273"/>
    </row>
    <row r="2676" spans="4:4">
      <c r="D2676" s="273"/>
    </row>
    <row r="2677" spans="4:4">
      <c r="D2677" s="273"/>
    </row>
    <row r="2678" spans="4:4">
      <c r="D2678" s="273"/>
    </row>
    <row r="2679" spans="4:4">
      <c r="D2679" s="273"/>
    </row>
    <row r="2680" spans="4:4">
      <c r="D2680" s="273"/>
    </row>
    <row r="2681" spans="4:4">
      <c r="D2681" s="273"/>
    </row>
    <row r="2682" spans="4:4">
      <c r="D2682" s="273"/>
    </row>
    <row r="2683" spans="4:4">
      <c r="D2683" s="273"/>
    </row>
    <row r="2684" spans="4:4">
      <c r="D2684" s="273"/>
    </row>
    <row r="2685" spans="4:4">
      <c r="D2685" s="273"/>
    </row>
    <row r="2686" spans="4:4">
      <c r="D2686" s="273"/>
    </row>
    <row r="2687" spans="4:4">
      <c r="D2687" s="273"/>
    </row>
    <row r="2688" spans="4:4">
      <c r="D2688" s="273"/>
    </row>
    <row r="2689" spans="4:4">
      <c r="D2689" s="273"/>
    </row>
    <row r="2690" spans="4:4">
      <c r="D2690" s="273"/>
    </row>
    <row r="2691" spans="4:4">
      <c r="D2691" s="273"/>
    </row>
    <row r="2692" spans="4:4">
      <c r="D2692" s="273"/>
    </row>
    <row r="2693" spans="4:4">
      <c r="D2693" s="273"/>
    </row>
    <row r="2694" spans="4:4">
      <c r="D2694" s="273"/>
    </row>
    <row r="2695" spans="4:4">
      <c r="D2695" s="273"/>
    </row>
    <row r="2696" spans="4:4">
      <c r="D2696" s="273"/>
    </row>
    <row r="2697" spans="4:4">
      <c r="D2697" s="273"/>
    </row>
    <row r="2698" spans="4:4">
      <c r="D2698" s="273"/>
    </row>
    <row r="2699" spans="4:4">
      <c r="D2699" s="273"/>
    </row>
    <row r="2700" spans="4:4">
      <c r="D2700" s="273"/>
    </row>
    <row r="2701" spans="4:4">
      <c r="D2701" s="273"/>
    </row>
    <row r="2702" spans="4:4">
      <c r="D2702" s="273"/>
    </row>
    <row r="2703" spans="4:4">
      <c r="D2703" s="273"/>
    </row>
    <row r="2704" spans="4:4">
      <c r="D2704" s="273"/>
    </row>
    <row r="2705" spans="4:4">
      <c r="D2705" s="273"/>
    </row>
    <row r="2706" spans="4:4">
      <c r="D2706" s="273"/>
    </row>
    <row r="2707" spans="4:4">
      <c r="D2707" s="273"/>
    </row>
    <row r="2708" spans="4:4">
      <c r="D2708" s="273"/>
    </row>
    <row r="2709" spans="4:4">
      <c r="D2709" s="273"/>
    </row>
    <row r="2710" spans="4:4">
      <c r="D2710" s="273"/>
    </row>
    <row r="2711" spans="4:4">
      <c r="D2711" s="273"/>
    </row>
    <row r="2712" spans="4:4">
      <c r="D2712" s="273"/>
    </row>
    <row r="2713" spans="4:4">
      <c r="D2713" s="273"/>
    </row>
    <row r="2714" spans="4:4">
      <c r="D2714" s="273"/>
    </row>
    <row r="2715" spans="4:4">
      <c r="D2715" s="273"/>
    </row>
    <row r="2716" spans="4:4">
      <c r="D2716" s="273"/>
    </row>
    <row r="2717" spans="4:4">
      <c r="D2717" s="273"/>
    </row>
    <row r="2718" spans="4:4">
      <c r="D2718" s="273"/>
    </row>
    <row r="2719" spans="4:4">
      <c r="D2719" s="273"/>
    </row>
    <row r="2720" spans="4:4">
      <c r="D2720" s="273"/>
    </row>
    <row r="2721" spans="4:4">
      <c r="D2721" s="273"/>
    </row>
    <row r="2722" spans="4:4">
      <c r="D2722" s="273"/>
    </row>
    <row r="2723" spans="4:4">
      <c r="D2723" s="273"/>
    </row>
    <row r="2724" spans="4:4">
      <c r="D2724" s="273"/>
    </row>
    <row r="2725" spans="4:4">
      <c r="D2725" s="273"/>
    </row>
    <row r="2726" spans="4:4">
      <c r="D2726" s="273"/>
    </row>
    <row r="2727" spans="4:4">
      <c r="D2727" s="273"/>
    </row>
    <row r="2728" spans="4:4">
      <c r="D2728" s="273"/>
    </row>
    <row r="2729" spans="4:4">
      <c r="D2729" s="273"/>
    </row>
    <row r="2730" spans="4:4">
      <c r="D2730" s="273"/>
    </row>
    <row r="2731" spans="4:4">
      <c r="D2731" s="273"/>
    </row>
    <row r="2732" spans="4:4">
      <c r="D2732" s="273"/>
    </row>
    <row r="2733" spans="4:4">
      <c r="D2733" s="273"/>
    </row>
    <row r="2734" spans="4:4">
      <c r="D2734" s="273"/>
    </row>
    <row r="2735" spans="4:4">
      <c r="D2735" s="273"/>
    </row>
    <row r="2736" spans="4:4">
      <c r="D2736" s="273"/>
    </row>
    <row r="2737" spans="4:4">
      <c r="D2737" s="273"/>
    </row>
    <row r="2738" spans="4:4">
      <c r="D2738" s="273"/>
    </row>
    <row r="2739" spans="4:4">
      <c r="D2739" s="273"/>
    </row>
    <row r="2740" spans="4:4">
      <c r="D2740" s="273"/>
    </row>
    <row r="2741" spans="4:4">
      <c r="D2741" s="273"/>
    </row>
    <row r="2742" spans="4:4">
      <c r="D2742" s="273"/>
    </row>
    <row r="2743" spans="4:4">
      <c r="D2743" s="273"/>
    </row>
    <row r="2744" spans="4:4">
      <c r="D2744" s="273"/>
    </row>
    <row r="2745" spans="4:4">
      <c r="D2745" s="273"/>
    </row>
    <row r="2746" spans="4:4">
      <c r="D2746" s="273"/>
    </row>
    <row r="2747" spans="4:4">
      <c r="D2747" s="273"/>
    </row>
    <row r="2748" spans="4:4">
      <c r="D2748" s="273"/>
    </row>
    <row r="2749" spans="4:4">
      <c r="D2749" s="273"/>
    </row>
    <row r="2750" spans="4:4">
      <c r="D2750" s="273"/>
    </row>
    <row r="2751" spans="4:4">
      <c r="D2751" s="273"/>
    </row>
    <row r="2752" spans="4:4">
      <c r="D2752" s="273"/>
    </row>
    <row r="2753" spans="4:4">
      <c r="D2753" s="273"/>
    </row>
    <row r="2754" spans="4:4">
      <c r="D2754" s="273"/>
    </row>
    <row r="2755" spans="4:4">
      <c r="D2755" s="273"/>
    </row>
    <row r="2756" spans="4:4">
      <c r="D2756" s="273"/>
    </row>
    <row r="2757" spans="4:4">
      <c r="D2757" s="273"/>
    </row>
    <row r="2758" spans="4:4">
      <c r="D2758" s="273"/>
    </row>
    <row r="2759" spans="4:4">
      <c r="D2759" s="273"/>
    </row>
    <row r="2760" spans="4:4">
      <c r="D2760" s="273"/>
    </row>
    <row r="2761" spans="4:4">
      <c r="D2761" s="273"/>
    </row>
    <row r="2762" spans="4:4">
      <c r="D2762" s="273"/>
    </row>
    <row r="2763" spans="4:4">
      <c r="D2763" s="273"/>
    </row>
    <row r="2764" spans="4:4">
      <c r="D2764" s="273"/>
    </row>
    <row r="2765" spans="4:4">
      <c r="D2765" s="273"/>
    </row>
    <row r="2766" spans="4:4">
      <c r="D2766" s="273"/>
    </row>
    <row r="2767" spans="4:4">
      <c r="D2767" s="273"/>
    </row>
    <row r="2768" spans="4:4">
      <c r="D2768" s="273"/>
    </row>
    <row r="2769" spans="4:4">
      <c r="D2769" s="273"/>
    </row>
    <row r="2770" spans="4:4">
      <c r="D2770" s="273"/>
    </row>
    <row r="2771" spans="4:4">
      <c r="D2771" s="273"/>
    </row>
    <row r="2772" spans="4:4">
      <c r="D2772" s="273"/>
    </row>
    <row r="2773" spans="4:4">
      <c r="D2773" s="273"/>
    </row>
    <row r="2774" spans="4:4">
      <c r="D2774" s="273"/>
    </row>
    <row r="2775" spans="4:4">
      <c r="D2775" s="273"/>
    </row>
    <row r="2776" spans="4:4">
      <c r="D2776" s="273"/>
    </row>
    <row r="2777" spans="4:4">
      <c r="D2777" s="273"/>
    </row>
    <row r="2778" spans="4:4">
      <c r="D2778" s="273"/>
    </row>
    <row r="2779" spans="4:4">
      <c r="D2779" s="273"/>
    </row>
    <row r="2780" spans="4:4">
      <c r="D2780" s="273"/>
    </row>
    <row r="2781" spans="4:4">
      <c r="D2781" s="273"/>
    </row>
    <row r="2782" spans="4:4">
      <c r="D2782" s="273"/>
    </row>
    <row r="2783" spans="4:4">
      <c r="D2783" s="273"/>
    </row>
    <row r="2784" spans="4:4">
      <c r="D2784" s="273"/>
    </row>
    <row r="2785" spans="4:4">
      <c r="D2785" s="273"/>
    </row>
    <row r="2786" spans="4:4">
      <c r="D2786" s="273"/>
    </row>
    <row r="2787" spans="4:4">
      <c r="D2787" s="273"/>
    </row>
    <row r="2788" spans="4:4">
      <c r="D2788" s="273"/>
    </row>
    <row r="2789" spans="4:4">
      <c r="D2789" s="273"/>
    </row>
    <row r="2790" spans="4:4">
      <c r="D2790" s="273"/>
    </row>
    <row r="2791" spans="4:4">
      <c r="D2791" s="273"/>
    </row>
    <row r="2792" spans="4:4">
      <c r="D2792" s="273"/>
    </row>
    <row r="2793" spans="4:4">
      <c r="D2793" s="273"/>
    </row>
    <row r="2794" spans="4:4">
      <c r="D2794" s="273"/>
    </row>
    <row r="2795" spans="4:4">
      <c r="D2795" s="273"/>
    </row>
    <row r="2796" spans="4:4">
      <c r="D2796" s="273"/>
    </row>
    <row r="2797" spans="4:4">
      <c r="D2797" s="273"/>
    </row>
    <row r="2798" spans="4:4">
      <c r="D2798" s="273"/>
    </row>
    <row r="2799" spans="4:4">
      <c r="D2799" s="273"/>
    </row>
    <row r="2800" spans="4:4">
      <c r="D2800" s="273"/>
    </row>
    <row r="2801" spans="4:4">
      <c r="D2801" s="273"/>
    </row>
    <row r="2802" spans="4:4">
      <c r="D2802" s="273"/>
    </row>
    <row r="2803" spans="4:4">
      <c r="D2803" s="273"/>
    </row>
    <row r="2804" spans="4:4">
      <c r="D2804" s="273"/>
    </row>
    <row r="2805" spans="4:4">
      <c r="D2805" s="273"/>
    </row>
    <row r="2806" spans="4:4">
      <c r="D2806" s="273"/>
    </row>
    <row r="2807" spans="4:4">
      <c r="D2807" s="273"/>
    </row>
    <row r="2808" spans="4:4">
      <c r="D2808" s="273"/>
    </row>
    <row r="2809" spans="4:4">
      <c r="D2809" s="273"/>
    </row>
    <row r="2810" spans="4:4">
      <c r="D2810" s="273"/>
    </row>
    <row r="2811" spans="4:4">
      <c r="D2811" s="273"/>
    </row>
    <row r="2812" spans="4:4">
      <c r="D2812" s="273"/>
    </row>
    <row r="2813" spans="4:4">
      <c r="D2813" s="273"/>
    </row>
    <row r="2814" spans="4:4">
      <c r="D2814" s="273"/>
    </row>
    <row r="2815" spans="4:4">
      <c r="D2815" s="273"/>
    </row>
    <row r="2816" spans="4:4">
      <c r="D2816" s="273"/>
    </row>
    <row r="2817" spans="4:4">
      <c r="D2817" s="273"/>
    </row>
    <row r="2818" spans="4:4">
      <c r="D2818" s="273"/>
    </row>
    <row r="2819" spans="4:4">
      <c r="D2819" s="273"/>
    </row>
    <row r="2820" spans="4:4">
      <c r="D2820" s="273"/>
    </row>
    <row r="2821" spans="4:4">
      <c r="D2821" s="273"/>
    </row>
    <row r="2822" spans="4:4">
      <c r="D2822" s="273"/>
    </row>
    <row r="2823" spans="4:4">
      <c r="D2823" s="273"/>
    </row>
    <row r="2824" spans="4:4">
      <c r="D2824" s="273"/>
    </row>
    <row r="2825" spans="4:4">
      <c r="D2825" s="273"/>
    </row>
    <row r="2826" spans="4:4">
      <c r="D2826" s="273"/>
    </row>
    <row r="2827" spans="4:4">
      <c r="D2827" s="273"/>
    </row>
    <row r="2828" spans="4:4">
      <c r="D2828" s="273"/>
    </row>
    <row r="2829" spans="4:4">
      <c r="D2829" s="273"/>
    </row>
    <row r="2830" spans="4:4">
      <c r="D2830" s="273"/>
    </row>
    <row r="2831" spans="4:4">
      <c r="D2831" s="273"/>
    </row>
    <row r="2832" spans="4:4">
      <c r="D2832" s="273"/>
    </row>
    <row r="2833" spans="4:4">
      <c r="D2833" s="273"/>
    </row>
    <row r="2834" spans="4:4">
      <c r="D2834" s="273"/>
    </row>
    <row r="2835" spans="4:4">
      <c r="D2835" s="273"/>
    </row>
    <row r="2836" spans="4:4">
      <c r="D2836" s="273"/>
    </row>
    <row r="2837" spans="4:4">
      <c r="D2837" s="273"/>
    </row>
    <row r="2838" spans="4:4">
      <c r="D2838" s="273"/>
    </row>
    <row r="2839" spans="4:4">
      <c r="D2839" s="273"/>
    </row>
    <row r="2840" spans="4:4">
      <c r="D2840" s="273"/>
    </row>
    <row r="2841" spans="4:4">
      <c r="D2841" s="273"/>
    </row>
    <row r="2842" spans="4:4">
      <c r="D2842" s="273"/>
    </row>
    <row r="2843" spans="4:4">
      <c r="D2843" s="273"/>
    </row>
    <row r="2844" spans="4:4">
      <c r="D2844" s="273"/>
    </row>
    <row r="2845" spans="4:4">
      <c r="D2845" s="273"/>
    </row>
    <row r="2846" spans="4:4">
      <c r="D2846" s="273"/>
    </row>
    <row r="2847" spans="4:4">
      <c r="D2847" s="273"/>
    </row>
    <row r="2848" spans="4:4">
      <c r="D2848" s="273"/>
    </row>
    <row r="2849" spans="4:4">
      <c r="D2849" s="273"/>
    </row>
    <row r="2850" spans="4:4">
      <c r="D2850" s="273"/>
    </row>
    <row r="2851" spans="4:4">
      <c r="D2851" s="273"/>
    </row>
    <row r="2852" spans="4:4">
      <c r="D2852" s="273"/>
    </row>
    <row r="2853" spans="4:4">
      <c r="D2853" s="273"/>
    </row>
    <row r="2854" spans="4:4">
      <c r="D2854" s="273"/>
    </row>
    <row r="2855" spans="4:4">
      <c r="D2855" s="273"/>
    </row>
    <row r="2856" spans="4:4">
      <c r="D2856" s="273"/>
    </row>
    <row r="2857" spans="4:4">
      <c r="D2857" s="273"/>
    </row>
    <row r="2858" spans="4:4">
      <c r="D2858" s="273"/>
    </row>
    <row r="2859" spans="4:4">
      <c r="D2859" s="273"/>
    </row>
    <row r="2860" spans="4:4">
      <c r="D2860" s="273"/>
    </row>
    <row r="2861" spans="4:4">
      <c r="D2861" s="273"/>
    </row>
    <row r="2862" spans="4:4">
      <c r="D2862" s="273"/>
    </row>
    <row r="2863" spans="4:4">
      <c r="D2863" s="273"/>
    </row>
    <row r="2864" spans="4:4">
      <c r="D2864" s="273"/>
    </row>
    <row r="2865" spans="4:4">
      <c r="D2865" s="273"/>
    </row>
    <row r="2866" spans="4:4">
      <c r="D2866" s="273"/>
    </row>
    <row r="2867" spans="4:4">
      <c r="D2867" s="273"/>
    </row>
    <row r="2868" spans="4:4">
      <c r="D2868" s="273"/>
    </row>
    <row r="2869" spans="4:4">
      <c r="D2869" s="273"/>
    </row>
    <row r="2870" spans="4:4">
      <c r="D2870" s="273"/>
    </row>
    <row r="2871" spans="4:4">
      <c r="D2871" s="273"/>
    </row>
    <row r="2872" spans="4:4">
      <c r="D2872" s="273"/>
    </row>
    <row r="2873" spans="4:4">
      <c r="D2873" s="273"/>
    </row>
    <row r="2874" spans="4:4">
      <c r="D2874" s="273"/>
    </row>
    <row r="2875" spans="4:4">
      <c r="D2875" s="273"/>
    </row>
    <row r="2876" spans="4:4">
      <c r="D2876" s="273"/>
    </row>
    <row r="2877" spans="4:4">
      <c r="D2877" s="273"/>
    </row>
    <row r="2878" spans="4:4">
      <c r="D2878" s="273"/>
    </row>
    <row r="2879" spans="4:4">
      <c r="D2879" s="273"/>
    </row>
    <row r="2880" spans="4:4">
      <c r="D2880" s="273"/>
    </row>
    <row r="2881" spans="4:4">
      <c r="D2881" s="273"/>
    </row>
    <row r="2882" spans="4:4">
      <c r="D2882" s="273"/>
    </row>
    <row r="2883" spans="4:4">
      <c r="D2883" s="273"/>
    </row>
    <row r="2884" spans="4:4">
      <c r="D2884" s="273"/>
    </row>
    <row r="2885" spans="4:4">
      <c r="D2885" s="273"/>
    </row>
    <row r="2886" spans="4:4">
      <c r="D2886" s="273"/>
    </row>
    <row r="2887" spans="4:4">
      <c r="D2887" s="273"/>
    </row>
    <row r="2888" spans="4:4">
      <c r="D2888" s="273"/>
    </row>
    <row r="2889" spans="4:4">
      <c r="D2889" s="273"/>
    </row>
    <row r="2890" spans="4:4">
      <c r="D2890" s="273"/>
    </row>
    <row r="2891" spans="4:4">
      <c r="D2891" s="273"/>
    </row>
    <row r="2892" spans="4:4">
      <c r="D2892" s="273"/>
    </row>
    <row r="2893" spans="4:4">
      <c r="D2893" s="273"/>
    </row>
    <row r="2894" spans="4:4">
      <c r="D2894" s="273"/>
    </row>
    <row r="2895" spans="4:4">
      <c r="D2895" s="273"/>
    </row>
    <row r="2896" spans="4:4">
      <c r="D2896" s="273"/>
    </row>
    <row r="2897" spans="4:4">
      <c r="D2897" s="273"/>
    </row>
    <row r="2898" spans="4:4">
      <c r="D2898" s="273"/>
    </row>
    <row r="2899" spans="4:4">
      <c r="D2899" s="273"/>
    </row>
    <row r="2900" spans="4:4">
      <c r="D2900" s="273"/>
    </row>
    <row r="2901" spans="4:4">
      <c r="D2901" s="273"/>
    </row>
    <row r="2902" spans="4:4">
      <c r="D2902" s="273"/>
    </row>
    <row r="2903" spans="4:4">
      <c r="D2903" s="273"/>
    </row>
    <row r="2904" spans="4:4">
      <c r="D2904" s="273"/>
    </row>
    <row r="2905" spans="4:4">
      <c r="D2905" s="273"/>
    </row>
    <row r="2906" spans="4:4">
      <c r="D2906" s="273"/>
    </row>
    <row r="2907" spans="4:4">
      <c r="D2907" s="273"/>
    </row>
    <row r="2908" spans="4:4">
      <c r="D2908" s="273"/>
    </row>
    <row r="2909" spans="4:4">
      <c r="D2909" s="273"/>
    </row>
    <row r="2910" spans="4:4">
      <c r="D2910" s="273"/>
    </row>
    <row r="2911" spans="4:4">
      <c r="D2911" s="273"/>
    </row>
    <row r="2912" spans="4:4">
      <c r="D2912" s="273"/>
    </row>
    <row r="2913" spans="4:4">
      <c r="D2913" s="273"/>
    </row>
    <row r="2914" spans="4:4">
      <c r="D2914" s="273"/>
    </row>
    <row r="2915" spans="4:4">
      <c r="D2915" s="273"/>
    </row>
    <row r="2916" spans="4:4">
      <c r="D2916" s="273"/>
    </row>
    <row r="2917" spans="4:4">
      <c r="D2917" s="273"/>
    </row>
    <row r="2918" spans="4:4">
      <c r="D2918" s="273"/>
    </row>
    <row r="2919" spans="4:4">
      <c r="D2919" s="273"/>
    </row>
    <row r="2920" spans="4:4">
      <c r="D2920" s="273"/>
    </row>
    <row r="2921" spans="4:4">
      <c r="D2921" s="273"/>
    </row>
    <row r="2922" spans="4:4">
      <c r="D2922" s="273"/>
    </row>
    <row r="2923" spans="4:4">
      <c r="D2923" s="273"/>
    </row>
    <row r="2924" spans="4:4">
      <c r="D2924" s="273"/>
    </row>
    <row r="2925" spans="4:4">
      <c r="D2925" s="273"/>
    </row>
    <row r="2926" spans="4:4">
      <c r="D2926" s="273"/>
    </row>
    <row r="2927" spans="4:4">
      <c r="D2927" s="273"/>
    </row>
    <row r="2928" spans="4:4">
      <c r="D2928" s="273"/>
    </row>
    <row r="2929" spans="4:4">
      <c r="D2929" s="273"/>
    </row>
    <row r="2930" spans="4:4">
      <c r="D2930" s="273"/>
    </row>
    <row r="2931" spans="4:4">
      <c r="D2931" s="273"/>
    </row>
    <row r="2932" spans="4:4">
      <c r="D2932" s="273"/>
    </row>
    <row r="2933" spans="4:4">
      <c r="D2933" s="273"/>
    </row>
    <row r="2934" spans="4:4">
      <c r="D2934" s="273"/>
    </row>
    <row r="2935" spans="4:4">
      <c r="D2935" s="273"/>
    </row>
    <row r="2936" spans="4:4">
      <c r="D2936" s="273"/>
    </row>
    <row r="2937" spans="4:4">
      <c r="D2937" s="273"/>
    </row>
    <row r="2938" spans="4:4">
      <c r="D2938" s="273"/>
    </row>
    <row r="2939" spans="4:4">
      <c r="D2939" s="273"/>
    </row>
    <row r="2940" spans="4:4">
      <c r="D2940" s="273"/>
    </row>
    <row r="2941" spans="4:4">
      <c r="D2941" s="273"/>
    </row>
    <row r="2942" spans="4:4">
      <c r="D2942" s="273"/>
    </row>
    <row r="2943" spans="4:4">
      <c r="D2943" s="273"/>
    </row>
    <row r="2944" spans="4:4">
      <c r="D2944" s="273"/>
    </row>
    <row r="2945" spans="4:4">
      <c r="D2945" s="273"/>
    </row>
    <row r="2946" spans="4:4">
      <c r="D2946" s="273"/>
    </row>
    <row r="2947" spans="4:4">
      <c r="D2947" s="273"/>
    </row>
    <row r="2948" spans="4:4">
      <c r="D2948" s="273"/>
    </row>
    <row r="2949" spans="4:4">
      <c r="D2949" s="273"/>
    </row>
    <row r="2950" spans="4:4">
      <c r="D2950" s="273"/>
    </row>
    <row r="2951" spans="4:4">
      <c r="D2951" s="273"/>
    </row>
    <row r="2952" spans="4:4">
      <c r="D2952" s="273"/>
    </row>
    <row r="2953" spans="4:4">
      <c r="D2953" s="273"/>
    </row>
    <row r="2954" spans="4:4">
      <c r="D2954" s="273"/>
    </row>
    <row r="2955" spans="4:4">
      <c r="D2955" s="273"/>
    </row>
    <row r="2956" spans="4:4">
      <c r="D2956" s="273"/>
    </row>
    <row r="2957" spans="4:4">
      <c r="D2957" s="273"/>
    </row>
    <row r="2958" spans="4:4">
      <c r="D2958" s="273"/>
    </row>
    <row r="2959" spans="4:4">
      <c r="D2959" s="273"/>
    </row>
    <row r="2960" spans="4:4">
      <c r="D2960" s="273"/>
    </row>
    <row r="2961" spans="4:4">
      <c r="D2961" s="273"/>
    </row>
    <row r="2962" spans="4:4">
      <c r="D2962" s="273"/>
    </row>
    <row r="2963" spans="4:4">
      <c r="D2963" s="273"/>
    </row>
    <row r="2964" spans="4:4">
      <c r="D2964" s="273"/>
    </row>
    <row r="2965" spans="4:4">
      <c r="D2965" s="273"/>
    </row>
    <row r="2966" spans="4:4">
      <c r="D2966" s="273"/>
    </row>
    <row r="2967" spans="4:4">
      <c r="D2967" s="273"/>
    </row>
    <row r="2968" spans="4:4">
      <c r="D2968" s="273"/>
    </row>
    <row r="2969" spans="4:4">
      <c r="D2969" s="273"/>
    </row>
    <row r="2970" spans="4:4">
      <c r="D2970" s="273"/>
    </row>
    <row r="2971" spans="4:4">
      <c r="D2971" s="273"/>
    </row>
    <row r="2972" spans="4:4">
      <c r="D2972" s="273"/>
    </row>
    <row r="2973" spans="4:4">
      <c r="D2973" s="273"/>
    </row>
    <row r="2974" spans="4:4">
      <c r="D2974" s="273"/>
    </row>
    <row r="2975" spans="4:4">
      <c r="D2975" s="273"/>
    </row>
    <row r="2976" spans="4:4">
      <c r="D2976" s="273"/>
    </row>
    <row r="2977" spans="4:4">
      <c r="D2977" s="273"/>
    </row>
    <row r="2978" spans="4:4">
      <c r="D2978" s="273"/>
    </row>
    <row r="2979" spans="4:4">
      <c r="D2979" s="273"/>
    </row>
    <row r="2980" spans="4:4">
      <c r="D2980" s="273"/>
    </row>
    <row r="2981" spans="4:4">
      <c r="D2981" s="273"/>
    </row>
    <row r="2982" spans="4:4">
      <c r="D2982" s="273"/>
    </row>
    <row r="2983" spans="4:4">
      <c r="D2983" s="273"/>
    </row>
    <row r="2984" spans="4:4">
      <c r="D2984" s="273"/>
    </row>
    <row r="2985" spans="4:4">
      <c r="D2985" s="273"/>
    </row>
    <row r="2986" spans="4:4">
      <c r="D2986" s="273"/>
    </row>
    <row r="2987" spans="4:4">
      <c r="D2987" s="273"/>
    </row>
    <row r="2988" spans="4:4">
      <c r="D2988" s="273"/>
    </row>
    <row r="2989" spans="4:4">
      <c r="D2989" s="273"/>
    </row>
    <row r="2990" spans="4:4">
      <c r="D2990" s="273"/>
    </row>
    <row r="2991" spans="4:4">
      <c r="D2991" s="273"/>
    </row>
    <row r="2992" spans="4:4">
      <c r="D2992" s="273"/>
    </row>
    <row r="2993" spans="4:4">
      <c r="D2993" s="273"/>
    </row>
    <row r="2994" spans="4:4">
      <c r="D2994" s="273"/>
    </row>
    <row r="2995" spans="4:4">
      <c r="D2995" s="273"/>
    </row>
    <row r="2996" spans="4:4">
      <c r="D2996" s="273"/>
    </row>
    <row r="2997" spans="4:4">
      <c r="D2997" s="273"/>
    </row>
    <row r="2998" spans="4:4">
      <c r="D2998" s="273"/>
    </row>
    <row r="2999" spans="4:4">
      <c r="D2999" s="273"/>
    </row>
    <row r="3000" spans="4:4">
      <c r="D3000" s="273"/>
    </row>
    <row r="3001" spans="4:4">
      <c r="D3001" s="273"/>
    </row>
    <row r="3002" spans="4:4">
      <c r="D3002" s="273"/>
    </row>
    <row r="3003" spans="4:4">
      <c r="D3003" s="273"/>
    </row>
    <row r="3004" spans="4:4">
      <c r="D3004" s="273"/>
    </row>
    <row r="3005" spans="4:4">
      <c r="D3005" s="273"/>
    </row>
    <row r="3006" spans="4:4">
      <c r="D3006" s="273"/>
    </row>
    <row r="3007" spans="4:4">
      <c r="D3007" s="273"/>
    </row>
    <row r="3008" spans="4:4">
      <c r="D3008" s="273"/>
    </row>
    <row r="3009" spans="4:4">
      <c r="D3009" s="273"/>
    </row>
    <row r="3010" spans="4:4">
      <c r="D3010" s="273"/>
    </row>
    <row r="3011" spans="4:4">
      <c r="D3011" s="273"/>
    </row>
    <row r="3012" spans="4:4">
      <c r="D3012" s="273"/>
    </row>
    <row r="3013" spans="4:4">
      <c r="D3013" s="273"/>
    </row>
    <row r="3014" spans="4:4">
      <c r="D3014" s="273"/>
    </row>
    <row r="3015" spans="4:4">
      <c r="D3015" s="273"/>
    </row>
    <row r="3016" spans="4:4">
      <c r="D3016" s="273"/>
    </row>
    <row r="3017" spans="4:4">
      <c r="D3017" s="273"/>
    </row>
    <row r="3018" spans="4:4">
      <c r="D3018" s="273"/>
    </row>
    <row r="3019" spans="4:4">
      <c r="D3019" s="273"/>
    </row>
    <row r="3020" spans="4:4">
      <c r="D3020" s="273"/>
    </row>
    <row r="3021" spans="4:4">
      <c r="D3021" s="273"/>
    </row>
    <row r="3022" spans="4:4">
      <c r="D3022" s="273"/>
    </row>
    <row r="3023" spans="4:4">
      <c r="D3023" s="273"/>
    </row>
    <row r="3024" spans="4:4">
      <c r="D3024" s="273"/>
    </row>
    <row r="3025" spans="4:4">
      <c r="D3025" s="273"/>
    </row>
    <row r="3026" spans="4:4">
      <c r="D3026" s="273"/>
    </row>
    <row r="3027" spans="4:4">
      <c r="D3027" s="273"/>
    </row>
    <row r="3028" spans="4:4">
      <c r="D3028" s="273"/>
    </row>
    <row r="3029" spans="4:4">
      <c r="D3029" s="273"/>
    </row>
    <row r="3030" spans="4:4">
      <c r="D3030" s="273"/>
    </row>
    <row r="3031" spans="4:4">
      <c r="D3031" s="273"/>
    </row>
    <row r="3032" spans="4:4">
      <c r="D3032" s="273"/>
    </row>
    <row r="3033" spans="4:4">
      <c r="D3033" s="273"/>
    </row>
    <row r="3034" spans="4:4">
      <c r="D3034" s="273"/>
    </row>
    <row r="3035" spans="4:4">
      <c r="D3035" s="273"/>
    </row>
    <row r="3036" spans="4:4">
      <c r="D3036" s="273"/>
    </row>
    <row r="3037" spans="4:4">
      <c r="D3037" s="273"/>
    </row>
    <row r="3038" spans="4:4">
      <c r="D3038" s="273"/>
    </row>
    <row r="3039" spans="4:4">
      <c r="D3039" s="273"/>
    </row>
    <row r="3040" spans="4:4">
      <c r="D3040" s="273"/>
    </row>
    <row r="3041" spans="4:4">
      <c r="D3041" s="273"/>
    </row>
    <row r="3042" spans="4:4">
      <c r="D3042" s="273"/>
    </row>
    <row r="3043" spans="4:4">
      <c r="D3043" s="273"/>
    </row>
    <row r="3044" spans="4:4">
      <c r="D3044" s="273"/>
    </row>
    <row r="3045" spans="4:4">
      <c r="D3045" s="273"/>
    </row>
    <row r="3046" spans="4:4">
      <c r="D3046" s="273"/>
    </row>
    <row r="3047" spans="4:4">
      <c r="D3047" s="273"/>
    </row>
    <row r="3048" spans="4:4">
      <c r="D3048" s="273"/>
    </row>
    <row r="3049" spans="4:4">
      <c r="D3049" s="273"/>
    </row>
    <row r="3050" spans="4:4">
      <c r="D3050" s="273"/>
    </row>
    <row r="3051" spans="4:4">
      <c r="D3051" s="273"/>
    </row>
    <row r="3052" spans="4:4">
      <c r="D3052" s="273"/>
    </row>
    <row r="3053" spans="4:4">
      <c r="D3053" s="273"/>
    </row>
    <row r="3054" spans="4:4">
      <c r="D3054" s="273"/>
    </row>
    <row r="3055" spans="4:4">
      <c r="D3055" s="273"/>
    </row>
    <row r="3056" spans="4:4">
      <c r="D3056" s="273"/>
    </row>
    <row r="3057" spans="4:4">
      <c r="D3057" s="273"/>
    </row>
    <row r="3058" spans="4:4">
      <c r="D3058" s="273"/>
    </row>
    <row r="3059" spans="4:4">
      <c r="D3059" s="273"/>
    </row>
    <row r="3060" spans="4:4">
      <c r="D3060" s="273"/>
    </row>
    <row r="3061" spans="4:4">
      <c r="D3061" s="273"/>
    </row>
    <row r="3062" spans="4:4">
      <c r="D3062" s="273"/>
    </row>
    <row r="3063" spans="4:4">
      <c r="D3063" s="273"/>
    </row>
    <row r="3064" spans="4:4">
      <c r="D3064" s="273"/>
    </row>
    <row r="3065" spans="4:4">
      <c r="D3065" s="273"/>
    </row>
    <row r="3066" spans="4:4">
      <c r="D3066" s="273"/>
    </row>
    <row r="3067" spans="4:4">
      <c r="D3067" s="273"/>
    </row>
    <row r="3068" spans="4:4">
      <c r="D3068" s="273"/>
    </row>
    <row r="3069" spans="4:4">
      <c r="D3069" s="273"/>
    </row>
    <row r="3070" spans="4:4">
      <c r="D3070" s="273"/>
    </row>
    <row r="3071" spans="4:4">
      <c r="D3071" s="273"/>
    </row>
    <row r="3072" spans="4:4">
      <c r="D3072" s="273"/>
    </row>
    <row r="3073" spans="4:4">
      <c r="D3073" s="273"/>
    </row>
    <row r="3074" spans="4:4">
      <c r="D3074" s="273"/>
    </row>
    <row r="3075" spans="4:4">
      <c r="D3075" s="273"/>
    </row>
    <row r="3076" spans="4:4">
      <c r="D3076" s="273"/>
    </row>
    <row r="3077" spans="4:4">
      <c r="D3077" s="273"/>
    </row>
    <row r="3078" spans="4:4">
      <c r="D3078" s="273"/>
    </row>
    <row r="3079" spans="4:4">
      <c r="D3079" s="273"/>
    </row>
    <row r="3080" spans="4:4">
      <c r="D3080" s="273"/>
    </row>
    <row r="3081" spans="4:4">
      <c r="D3081" s="273"/>
    </row>
    <row r="3082" spans="4:4">
      <c r="D3082" s="273"/>
    </row>
    <row r="3083" spans="4:4">
      <c r="D3083" s="273"/>
    </row>
    <row r="3084" spans="4:4">
      <c r="D3084" s="273"/>
    </row>
    <row r="3085" spans="4:4">
      <c r="D3085" s="273"/>
    </row>
    <row r="3086" spans="4:4">
      <c r="D3086" s="273"/>
    </row>
    <row r="3087" spans="4:4">
      <c r="D3087" s="273"/>
    </row>
    <row r="3088" spans="4:4">
      <c r="D3088" s="273"/>
    </row>
    <row r="3089" spans="4:4">
      <c r="D3089" s="273"/>
    </row>
    <row r="3090" spans="4:4">
      <c r="D3090" s="273"/>
    </row>
    <row r="3091" spans="4:4">
      <c r="D3091" s="273"/>
    </row>
    <row r="3092" spans="4:4">
      <c r="D3092" s="273"/>
    </row>
    <row r="3093" spans="4:4">
      <c r="D3093" s="273"/>
    </row>
    <row r="3094" spans="4:4">
      <c r="D3094" s="273"/>
    </row>
    <row r="3095" spans="4:4">
      <c r="D3095" s="273"/>
    </row>
    <row r="3096" spans="4:4">
      <c r="D3096" s="273"/>
    </row>
    <row r="3097" spans="4:4">
      <c r="D3097" s="273"/>
    </row>
    <row r="3098" spans="4:4">
      <c r="D3098" s="273"/>
    </row>
    <row r="3099" spans="4:4">
      <c r="D3099" s="273"/>
    </row>
    <row r="3100" spans="4:4">
      <c r="D3100" s="273"/>
    </row>
    <row r="3101" spans="4:4">
      <c r="D3101" s="273"/>
    </row>
    <row r="3102" spans="4:4">
      <c r="D3102" s="273"/>
    </row>
    <row r="3103" spans="4:4">
      <c r="D3103" s="273"/>
    </row>
    <row r="3104" spans="4:4">
      <c r="D3104" s="273"/>
    </row>
    <row r="3105" spans="4:4">
      <c r="D3105" s="273"/>
    </row>
    <row r="3106" spans="4:4">
      <c r="D3106" s="273"/>
    </row>
    <row r="3107" spans="4:4">
      <c r="D3107" s="273"/>
    </row>
    <row r="3108" spans="4:4">
      <c r="D3108" s="273"/>
    </row>
    <row r="3109" spans="4:4">
      <c r="D3109" s="273"/>
    </row>
    <row r="3110" spans="4:4">
      <c r="D3110" s="273"/>
    </row>
    <row r="3111" spans="4:4">
      <c r="D3111" s="273"/>
    </row>
    <row r="3112" spans="4:4">
      <c r="D3112" s="273"/>
    </row>
    <row r="3113" spans="4:4">
      <c r="D3113" s="273"/>
    </row>
    <row r="3114" spans="4:4">
      <c r="D3114" s="273"/>
    </row>
    <row r="3115" spans="4:4">
      <c r="D3115" s="273"/>
    </row>
    <row r="3116" spans="4:4">
      <c r="D3116" s="273"/>
    </row>
    <row r="3117" spans="4:4">
      <c r="D3117" s="273"/>
    </row>
    <row r="3118" spans="4:4">
      <c r="D3118" s="273"/>
    </row>
    <row r="3119" spans="4:4">
      <c r="D3119" s="273"/>
    </row>
    <row r="3120" spans="4:4">
      <c r="D3120" s="273"/>
    </row>
    <row r="3121" spans="4:4">
      <c r="D3121" s="273"/>
    </row>
    <row r="3122" spans="4:4">
      <c r="D3122" s="273"/>
    </row>
    <row r="3123" spans="4:4">
      <c r="D3123" s="273"/>
    </row>
    <row r="3124" spans="4:4">
      <c r="D3124" s="273"/>
    </row>
    <row r="3125" spans="4:4">
      <c r="D3125" s="273"/>
    </row>
    <row r="3126" spans="4:4">
      <c r="D3126" s="273"/>
    </row>
    <row r="3127" spans="4:4">
      <c r="D3127" s="273"/>
    </row>
    <row r="3128" spans="4:4">
      <c r="D3128" s="273"/>
    </row>
    <row r="3129" spans="4:4">
      <c r="D3129" s="273"/>
    </row>
    <row r="3130" spans="4:4">
      <c r="D3130" s="273"/>
    </row>
    <row r="3131" spans="4:4">
      <c r="D3131" s="273"/>
    </row>
    <row r="3132" spans="4:4">
      <c r="D3132" s="273"/>
    </row>
    <row r="3133" spans="4:4">
      <c r="D3133" s="273"/>
    </row>
    <row r="3134" spans="4:4">
      <c r="D3134" s="273"/>
    </row>
    <row r="3135" spans="4:4">
      <c r="D3135" s="273"/>
    </row>
    <row r="3136" spans="4:4">
      <c r="D3136" s="273"/>
    </row>
    <row r="3137" spans="4:4">
      <c r="D3137" s="273"/>
    </row>
    <row r="3138" spans="4:4">
      <c r="D3138" s="273"/>
    </row>
    <row r="3139" spans="4:4">
      <c r="D3139" s="273"/>
    </row>
    <row r="3140" spans="4:4">
      <c r="D3140" s="273"/>
    </row>
    <row r="3141" spans="4:4">
      <c r="D3141" s="273"/>
    </row>
    <row r="3142" spans="4:4">
      <c r="D3142" s="273"/>
    </row>
    <row r="3143" spans="4:4">
      <c r="D3143" s="273"/>
    </row>
    <row r="3144" spans="4:4">
      <c r="D3144" s="273"/>
    </row>
    <row r="3145" spans="4:4">
      <c r="D3145" s="273"/>
    </row>
    <row r="3146" spans="4:4">
      <c r="D3146" s="273"/>
    </row>
    <row r="3147" spans="4:4">
      <c r="D3147" s="273"/>
    </row>
    <row r="3148" spans="4:4">
      <c r="D3148" s="273"/>
    </row>
    <row r="3149" spans="4:4">
      <c r="D3149" s="273"/>
    </row>
    <row r="3150" spans="4:4">
      <c r="D3150" s="273"/>
    </row>
    <row r="3151" spans="4:4">
      <c r="D3151" s="273"/>
    </row>
    <row r="3152" spans="4:4">
      <c r="D3152" s="273"/>
    </row>
    <row r="3153" spans="4:4">
      <c r="D3153" s="273"/>
    </row>
    <row r="3154" spans="4:4">
      <c r="D3154" s="273"/>
    </row>
    <row r="3155" spans="4:4">
      <c r="D3155" s="273"/>
    </row>
    <row r="3156" spans="4:4">
      <c r="D3156" s="273"/>
    </row>
    <row r="3157" spans="4:4">
      <c r="D3157" s="273"/>
    </row>
    <row r="3158" spans="4:4">
      <c r="D3158" s="273"/>
    </row>
    <row r="3159" spans="4:4">
      <c r="D3159" s="273"/>
    </row>
    <row r="3160" spans="4:4">
      <c r="D3160" s="273"/>
    </row>
    <row r="3161" spans="4:4">
      <c r="D3161" s="273"/>
    </row>
    <row r="3162" spans="4:4">
      <c r="D3162" s="273"/>
    </row>
    <row r="3163" spans="4:4">
      <c r="D3163" s="273"/>
    </row>
    <row r="3164" spans="4:4">
      <c r="D3164" s="273"/>
    </row>
    <row r="3165" spans="4:4">
      <c r="D3165" s="273"/>
    </row>
    <row r="3166" spans="4:4">
      <c r="D3166" s="273"/>
    </row>
    <row r="3167" spans="4:4">
      <c r="D3167" s="273"/>
    </row>
    <row r="3168" spans="4:4">
      <c r="D3168" s="273"/>
    </row>
    <row r="3169" spans="4:4">
      <c r="D3169" s="273"/>
    </row>
    <row r="3170" spans="4:4">
      <c r="D3170" s="273"/>
    </row>
    <row r="3171" spans="4:4">
      <c r="D3171" s="273"/>
    </row>
    <row r="3172" spans="4:4">
      <c r="D3172" s="273"/>
    </row>
    <row r="3173" spans="4:4">
      <c r="D3173" s="273"/>
    </row>
    <row r="3174" spans="4:4">
      <c r="D3174" s="273"/>
    </row>
    <row r="3175" spans="4:4">
      <c r="D3175" s="273"/>
    </row>
    <row r="3176" spans="4:4">
      <c r="D3176" s="273"/>
    </row>
    <row r="3177" spans="4:4">
      <c r="D3177" s="273"/>
    </row>
    <row r="3178" spans="4:4">
      <c r="D3178" s="273"/>
    </row>
    <row r="3179" spans="4:4">
      <c r="D3179" s="273"/>
    </row>
    <row r="3180" spans="4:4">
      <c r="D3180" s="273"/>
    </row>
    <row r="3181" spans="4:4">
      <c r="D3181" s="273"/>
    </row>
    <row r="3182" spans="4:4">
      <c r="D3182" s="273"/>
    </row>
    <row r="3183" spans="4:4">
      <c r="D3183" s="273"/>
    </row>
    <row r="3184" spans="4:4">
      <c r="D3184" s="273"/>
    </row>
    <row r="3185" spans="4:4">
      <c r="D3185" s="273"/>
    </row>
    <row r="3186" spans="4:4">
      <c r="D3186" s="273"/>
    </row>
    <row r="3187" spans="4:4">
      <c r="D3187" s="273"/>
    </row>
    <row r="3188" spans="4:4">
      <c r="D3188" s="273"/>
    </row>
    <row r="3189" spans="4:4">
      <c r="D3189" s="273"/>
    </row>
    <row r="3190" spans="4:4">
      <c r="D3190" s="273"/>
    </row>
    <row r="3191" spans="4:4">
      <c r="D3191" s="273"/>
    </row>
    <row r="3192" spans="4:4">
      <c r="D3192" s="273"/>
    </row>
    <row r="3193" spans="4:4">
      <c r="D3193" s="273"/>
    </row>
    <row r="3194" spans="4:4">
      <c r="D3194" s="273"/>
    </row>
    <row r="3195" spans="4:4">
      <c r="D3195" s="273"/>
    </row>
    <row r="3196" spans="4:4">
      <c r="D3196" s="273"/>
    </row>
    <row r="3197" spans="4:4">
      <c r="D3197" s="273"/>
    </row>
    <row r="3198" spans="4:4">
      <c r="D3198" s="273"/>
    </row>
    <row r="3199" spans="4:4">
      <c r="D3199" s="273"/>
    </row>
    <row r="3200" spans="4:4">
      <c r="D3200" s="273"/>
    </row>
    <row r="3201" spans="4:4">
      <c r="D3201" s="273"/>
    </row>
    <row r="3202" spans="4:4">
      <c r="D3202" s="273"/>
    </row>
    <row r="3203" spans="4:4">
      <c r="D3203" s="273"/>
    </row>
    <row r="3204" spans="4:4">
      <c r="D3204" s="273"/>
    </row>
    <row r="3205" spans="4:4">
      <c r="D3205" s="273"/>
    </row>
    <row r="3206" spans="4:4">
      <c r="D3206" s="273"/>
    </row>
    <row r="3207" spans="4:4">
      <c r="D3207" s="273"/>
    </row>
    <row r="3208" spans="4:4">
      <c r="D3208" s="273"/>
    </row>
    <row r="3209" spans="4:4">
      <c r="D3209" s="273"/>
    </row>
    <row r="3210" spans="4:4">
      <c r="D3210" s="273"/>
    </row>
    <row r="3211" spans="4:4">
      <c r="D3211" s="273"/>
    </row>
    <row r="3212" spans="4:4">
      <c r="D3212" s="273"/>
    </row>
    <row r="3213" spans="4:4">
      <c r="D3213" s="273"/>
    </row>
    <row r="3214" spans="4:4">
      <c r="D3214" s="273"/>
    </row>
    <row r="3215" spans="4:4">
      <c r="D3215" s="273"/>
    </row>
    <row r="3216" spans="4:4">
      <c r="D3216" s="273"/>
    </row>
    <row r="3217" spans="4:4">
      <c r="D3217" s="273"/>
    </row>
    <row r="3218" spans="4:4">
      <c r="D3218" s="273"/>
    </row>
    <row r="3219" spans="4:4">
      <c r="D3219" s="273"/>
    </row>
    <row r="3220" spans="4:4">
      <c r="D3220" s="273"/>
    </row>
    <row r="3221" spans="4:4">
      <c r="D3221" s="273"/>
    </row>
    <row r="3222" spans="4:4">
      <c r="D3222" s="273"/>
    </row>
    <row r="3223" spans="4:4">
      <c r="D3223" s="273"/>
    </row>
    <row r="3224" spans="4:4">
      <c r="D3224" s="273"/>
    </row>
    <row r="3225" spans="4:4">
      <c r="D3225" s="273"/>
    </row>
    <row r="3226" spans="4:4">
      <c r="D3226" s="273"/>
    </row>
    <row r="3227" spans="4:4">
      <c r="D3227" s="273"/>
    </row>
    <row r="3228" spans="4:4">
      <c r="D3228" s="273"/>
    </row>
    <row r="3229" spans="4:4">
      <c r="D3229" s="273"/>
    </row>
    <row r="3230" spans="4:4">
      <c r="D3230" s="273"/>
    </row>
    <row r="3231" spans="4:4">
      <c r="D3231" s="273"/>
    </row>
    <row r="3232" spans="4:4">
      <c r="D3232" s="273"/>
    </row>
    <row r="3233" spans="4:4">
      <c r="D3233" s="273"/>
    </row>
    <row r="3234" spans="4:4">
      <c r="D3234" s="273"/>
    </row>
    <row r="3235" spans="4:4">
      <c r="D3235" s="273"/>
    </row>
    <row r="3236" spans="4:4">
      <c r="D3236" s="273"/>
    </row>
    <row r="3237" spans="4:4">
      <c r="D3237" s="273"/>
    </row>
    <row r="3238" spans="4:4">
      <c r="D3238" s="273"/>
    </row>
    <row r="3239" spans="4:4">
      <c r="D3239" s="273"/>
    </row>
    <row r="3240" spans="4:4">
      <c r="D3240" s="273"/>
    </row>
    <row r="3241" spans="4:4">
      <c r="D3241" s="273"/>
    </row>
    <row r="3242" spans="4:4">
      <c r="D3242" s="273"/>
    </row>
    <row r="3243" spans="4:4">
      <c r="D3243" s="273"/>
    </row>
    <row r="3244" spans="4:4">
      <c r="D3244" s="273"/>
    </row>
    <row r="3245" spans="4:4">
      <c r="D3245" s="273"/>
    </row>
    <row r="3246" spans="4:4">
      <c r="D3246" s="273"/>
    </row>
    <row r="3247" spans="4:4">
      <c r="D3247" s="273"/>
    </row>
    <row r="3248" spans="4:4">
      <c r="D3248" s="273"/>
    </row>
    <row r="3249" spans="4:4">
      <c r="D3249" s="273"/>
    </row>
    <row r="3250" spans="4:4">
      <c r="D3250" s="273"/>
    </row>
    <row r="3251" spans="4:4">
      <c r="D3251" s="273"/>
    </row>
    <row r="3252" spans="4:4">
      <c r="D3252" s="273"/>
    </row>
    <row r="3253" spans="4:4">
      <c r="D3253" s="273"/>
    </row>
    <row r="3254" spans="4:4">
      <c r="D3254" s="273"/>
    </row>
    <row r="3255" spans="4:4">
      <c r="D3255" s="273"/>
    </row>
    <row r="3256" spans="4:4">
      <c r="D3256" s="273"/>
    </row>
    <row r="3257" spans="4:4">
      <c r="D3257" s="273"/>
    </row>
    <row r="3258" spans="4:4">
      <c r="D3258" s="273"/>
    </row>
    <row r="3259" spans="4:4">
      <c r="D3259" s="273"/>
    </row>
    <row r="3260" spans="4:4">
      <c r="D3260" s="273"/>
    </row>
    <row r="3261" spans="4:4">
      <c r="D3261" s="273"/>
    </row>
    <row r="3262" spans="4:4">
      <c r="D3262" s="273"/>
    </row>
    <row r="3263" spans="4:4">
      <c r="D3263" s="273"/>
    </row>
    <row r="3264" spans="4:4">
      <c r="D3264" s="273"/>
    </row>
    <row r="3265" spans="4:4">
      <c r="D3265" s="273"/>
    </row>
    <row r="3266" spans="4:4">
      <c r="D3266" s="273"/>
    </row>
    <row r="3267" spans="4:4">
      <c r="D3267" s="273"/>
    </row>
    <row r="3268" spans="4:4">
      <c r="D3268" s="273"/>
    </row>
    <row r="3269" spans="4:4">
      <c r="D3269" s="273"/>
    </row>
    <row r="3270" spans="4:4">
      <c r="D3270" s="273"/>
    </row>
    <row r="3271" spans="4:4">
      <c r="D3271" s="273"/>
    </row>
    <row r="3272" spans="4:4">
      <c r="D3272" s="273"/>
    </row>
    <row r="3273" spans="4:4">
      <c r="D3273" s="273"/>
    </row>
    <row r="3274" spans="4:4">
      <c r="D3274" s="273"/>
    </row>
    <row r="3275" spans="4:4">
      <c r="D3275" s="273"/>
    </row>
    <row r="3276" spans="4:4">
      <c r="D3276" s="273"/>
    </row>
    <row r="3277" spans="4:4">
      <c r="D3277" s="273"/>
    </row>
    <row r="3278" spans="4:4">
      <c r="D3278" s="273"/>
    </row>
    <row r="3279" spans="4:4">
      <c r="D3279" s="273"/>
    </row>
    <row r="3280" spans="4:4">
      <c r="D3280" s="273"/>
    </row>
    <row r="3281" spans="4:4">
      <c r="D3281" s="273"/>
    </row>
    <row r="3282" spans="4:4">
      <c r="D3282" s="273"/>
    </row>
    <row r="3283" spans="4:4">
      <c r="D3283" s="273"/>
    </row>
    <row r="3284" spans="4:4">
      <c r="D3284" s="273"/>
    </row>
    <row r="3285" spans="4:4">
      <c r="D3285" s="273"/>
    </row>
    <row r="3286" spans="4:4">
      <c r="D3286" s="273"/>
    </row>
    <row r="3287" spans="4:4">
      <c r="D3287" s="273"/>
    </row>
    <row r="3288" spans="4:4">
      <c r="D3288" s="273"/>
    </row>
    <row r="3289" spans="4:4">
      <c r="D3289" s="273"/>
    </row>
    <row r="3290" spans="4:4">
      <c r="D3290" s="273"/>
    </row>
    <row r="3291" spans="4:4">
      <c r="D3291" s="273"/>
    </row>
    <row r="3292" spans="4:4">
      <c r="D3292" s="273"/>
    </row>
    <row r="3293" spans="4:4">
      <c r="D3293" s="273"/>
    </row>
    <row r="3294" spans="4:4">
      <c r="D3294" s="273"/>
    </row>
    <row r="3295" spans="4:4">
      <c r="D3295" s="273"/>
    </row>
    <row r="3296" spans="4:4">
      <c r="D3296" s="273"/>
    </row>
    <row r="3297" spans="4:4">
      <c r="D3297" s="273"/>
    </row>
    <row r="3298" spans="4:4">
      <c r="D3298" s="273"/>
    </row>
    <row r="3299" spans="4:4">
      <c r="D3299" s="273"/>
    </row>
    <row r="3300" spans="4:4">
      <c r="D3300" s="273"/>
    </row>
    <row r="3301" spans="4:4">
      <c r="D3301" s="273"/>
    </row>
    <row r="3302" spans="4:4">
      <c r="D3302" s="273"/>
    </row>
    <row r="3303" spans="4:4">
      <c r="D3303" s="273"/>
    </row>
    <row r="3304" spans="4:4">
      <c r="D3304" s="273"/>
    </row>
    <row r="3305" spans="4:4">
      <c r="D3305" s="273"/>
    </row>
    <row r="3306" spans="4:4">
      <c r="D3306" s="273"/>
    </row>
    <row r="3307" spans="4:4">
      <c r="D3307" s="273"/>
    </row>
    <row r="3308" spans="4:4">
      <c r="D3308" s="273"/>
    </row>
    <row r="3309" spans="4:4">
      <c r="D3309" s="273"/>
    </row>
    <row r="3310" spans="4:4">
      <c r="D3310" s="273"/>
    </row>
    <row r="3311" spans="4:4">
      <c r="D3311" s="273"/>
    </row>
    <row r="3312" spans="4:4">
      <c r="D3312" s="273"/>
    </row>
    <row r="3313" spans="4:4">
      <c r="D3313" s="273"/>
    </row>
    <row r="3314" spans="4:4">
      <c r="D3314" s="273"/>
    </row>
    <row r="3315" spans="4:4">
      <c r="D3315" s="273"/>
    </row>
    <row r="3316" spans="4:4">
      <c r="D3316" s="273"/>
    </row>
    <row r="3317" spans="4:4">
      <c r="D3317" s="273"/>
    </row>
    <row r="3318" spans="4:4">
      <c r="D3318" s="273"/>
    </row>
    <row r="3319" spans="4:4">
      <c r="D3319" s="273"/>
    </row>
    <row r="3320" spans="4:4">
      <c r="D3320" s="273"/>
    </row>
    <row r="3321" spans="4:4">
      <c r="D3321" s="273"/>
    </row>
    <row r="3322" spans="4:4">
      <c r="D3322" s="273"/>
    </row>
    <row r="3323" spans="4:4">
      <c r="D3323" s="273"/>
    </row>
    <row r="3324" spans="4:4">
      <c r="D3324" s="273"/>
    </row>
    <row r="3325" spans="4:4">
      <c r="D3325" s="273"/>
    </row>
    <row r="3326" spans="4:4">
      <c r="D3326" s="273"/>
    </row>
    <row r="3327" spans="4:4">
      <c r="D3327" s="273"/>
    </row>
    <row r="3328" spans="4:4">
      <c r="D3328" s="273"/>
    </row>
    <row r="3329" spans="4:4">
      <c r="D3329" s="273"/>
    </row>
    <row r="3330" spans="4:4">
      <c r="D3330" s="273"/>
    </row>
    <row r="3331" spans="4:4">
      <c r="D3331" s="273"/>
    </row>
    <row r="3332" spans="4:4">
      <c r="D3332" s="273"/>
    </row>
    <row r="3333" spans="4:4">
      <c r="D3333" s="273"/>
    </row>
    <row r="3334" spans="4:4">
      <c r="D3334" s="273"/>
    </row>
    <row r="3335" spans="4:4">
      <c r="D3335" s="273"/>
    </row>
    <row r="3336" spans="4:4">
      <c r="D3336" s="273"/>
    </row>
    <row r="3337" spans="4:4">
      <c r="D3337" s="273"/>
    </row>
    <row r="3338" spans="4:4">
      <c r="D3338" s="273"/>
    </row>
    <row r="3339" spans="4:4">
      <c r="D3339" s="273"/>
    </row>
    <row r="3340" spans="4:4">
      <c r="D3340" s="273"/>
    </row>
    <row r="3341" spans="4:4">
      <c r="D3341" s="273"/>
    </row>
    <row r="3342" spans="4:4">
      <c r="D3342" s="273"/>
    </row>
    <row r="3343" spans="4:4">
      <c r="D3343" s="273"/>
    </row>
    <row r="3344" spans="4:4">
      <c r="D3344" s="273"/>
    </row>
    <row r="3345" spans="4:4">
      <c r="D3345" s="273"/>
    </row>
    <row r="3346" spans="4:4">
      <c r="D3346" s="273"/>
    </row>
    <row r="3347" spans="4:4">
      <c r="D3347" s="273"/>
    </row>
    <row r="3348" spans="4:4">
      <c r="D3348" s="273"/>
    </row>
    <row r="3349" spans="4:4">
      <c r="D3349" s="273"/>
    </row>
    <row r="3350" spans="4:4">
      <c r="D3350" s="273"/>
    </row>
    <row r="3351" spans="4:4">
      <c r="D3351" s="273"/>
    </row>
    <row r="3352" spans="4:4">
      <c r="D3352" s="273"/>
    </row>
    <row r="3353" spans="4:4">
      <c r="D3353" s="273"/>
    </row>
    <row r="3354" spans="4:4">
      <c r="D3354" s="273"/>
    </row>
    <row r="3355" spans="4:4">
      <c r="D3355" s="273"/>
    </row>
    <row r="3356" spans="4:4">
      <c r="D3356" s="273"/>
    </row>
    <row r="3357" spans="4:4">
      <c r="D3357" s="273"/>
    </row>
    <row r="3358" spans="4:4">
      <c r="D3358" s="273"/>
    </row>
    <row r="3359" spans="4:4">
      <c r="D3359" s="273"/>
    </row>
    <row r="3360" spans="4:4">
      <c r="D3360" s="273"/>
    </row>
    <row r="3361" spans="4:4">
      <c r="D3361" s="273"/>
    </row>
    <row r="3362" spans="4:4">
      <c r="D3362" s="273"/>
    </row>
    <row r="3363" spans="4:4">
      <c r="D3363" s="273"/>
    </row>
    <row r="3364" spans="4:4">
      <c r="D3364" s="273"/>
    </row>
    <row r="3365" spans="4:4">
      <c r="D3365" s="273"/>
    </row>
    <row r="3366" spans="4:4">
      <c r="D3366" s="273"/>
    </row>
    <row r="3367" spans="4:4">
      <c r="D3367" s="273"/>
    </row>
    <row r="3368" spans="4:4">
      <c r="D3368" s="273"/>
    </row>
    <row r="3369" spans="4:4">
      <c r="D3369" s="273"/>
    </row>
    <row r="3370" spans="4:4">
      <c r="D3370" s="273"/>
    </row>
    <row r="3371" spans="4:4">
      <c r="D3371" s="273"/>
    </row>
    <row r="3372" spans="4:4">
      <c r="D3372" s="273"/>
    </row>
    <row r="3373" spans="4:4">
      <c r="D3373" s="273"/>
    </row>
    <row r="3374" spans="4:4">
      <c r="D3374" s="273"/>
    </row>
    <row r="3375" spans="4:4">
      <c r="D3375" s="273"/>
    </row>
    <row r="3376" spans="4:4">
      <c r="D3376" s="273"/>
    </row>
    <row r="3377" spans="4:4">
      <c r="D3377" s="273"/>
    </row>
    <row r="3378" spans="4:4">
      <c r="D3378" s="273"/>
    </row>
    <row r="3379" spans="4:4">
      <c r="D3379" s="273"/>
    </row>
    <row r="3380" spans="4:4">
      <c r="D3380" s="273"/>
    </row>
    <row r="3381" spans="4:4">
      <c r="D3381" s="273"/>
    </row>
    <row r="3382" spans="4:4">
      <c r="D3382" s="273"/>
    </row>
    <row r="3383" spans="4:4">
      <c r="D3383" s="273"/>
    </row>
    <row r="3384" spans="4:4">
      <c r="D3384" s="273"/>
    </row>
    <row r="3385" spans="4:4">
      <c r="D3385" s="273"/>
    </row>
    <row r="3386" spans="4:4">
      <c r="D3386" s="273"/>
    </row>
    <row r="3387" spans="4:4">
      <c r="D3387" s="273"/>
    </row>
    <row r="3388" spans="4:4">
      <c r="D3388" s="273"/>
    </row>
    <row r="3389" spans="4:4">
      <c r="D3389" s="273"/>
    </row>
    <row r="3390" spans="4:4">
      <c r="D3390" s="273"/>
    </row>
    <row r="3391" spans="4:4">
      <c r="D3391" s="273"/>
    </row>
    <row r="3392" spans="4:4">
      <c r="D3392" s="273"/>
    </row>
    <row r="3393" spans="4:4">
      <c r="D3393" s="273"/>
    </row>
    <row r="3394" spans="4:4">
      <c r="D3394" s="273"/>
    </row>
    <row r="3395" spans="4:4">
      <c r="D3395" s="273"/>
    </row>
    <row r="3396" spans="4:4">
      <c r="D3396" s="273"/>
    </row>
    <row r="3397" spans="4:4">
      <c r="D3397" s="273"/>
    </row>
    <row r="3398" spans="4:4">
      <c r="D3398" s="273"/>
    </row>
    <row r="3399" spans="4:4">
      <c r="D3399" s="273"/>
    </row>
    <row r="3400" spans="4:4">
      <c r="D3400" s="273"/>
    </row>
    <row r="3401" spans="4:4">
      <c r="D3401" s="273"/>
    </row>
    <row r="3402" spans="4:4">
      <c r="D3402" s="273"/>
    </row>
    <row r="3403" spans="4:4">
      <c r="D3403" s="273"/>
    </row>
    <row r="3404" spans="4:4">
      <c r="D3404" s="273"/>
    </row>
    <row r="3405" spans="4:4">
      <c r="D3405" s="273"/>
    </row>
    <row r="3406" spans="4:4">
      <c r="D3406" s="273"/>
    </row>
    <row r="3407" spans="4:4">
      <c r="D3407" s="273"/>
    </row>
    <row r="3408" spans="4:4">
      <c r="D3408" s="273"/>
    </row>
    <row r="3409" spans="4:4">
      <c r="D3409" s="273"/>
    </row>
    <row r="3410" spans="4:4">
      <c r="D3410" s="273"/>
    </row>
    <row r="3411" spans="4:4">
      <c r="D3411" s="273"/>
    </row>
    <row r="3412" spans="4:4">
      <c r="D3412" s="273"/>
    </row>
    <row r="3413" spans="4:4">
      <c r="D3413" s="273"/>
    </row>
    <row r="3414" spans="4:4">
      <c r="D3414" s="273"/>
    </row>
    <row r="3415" spans="4:4">
      <c r="D3415" s="273"/>
    </row>
    <row r="3416" spans="4:4">
      <c r="D3416" s="273"/>
    </row>
    <row r="3417" spans="4:4">
      <c r="D3417" s="273"/>
    </row>
    <row r="3418" spans="4:4">
      <c r="D3418" s="273"/>
    </row>
    <row r="3419" spans="4:4">
      <c r="D3419" s="273"/>
    </row>
    <row r="3420" spans="4:4">
      <c r="D3420" s="273"/>
    </row>
    <row r="3421" spans="4:4">
      <c r="D3421" s="273"/>
    </row>
    <row r="3422" spans="4:4">
      <c r="D3422" s="273"/>
    </row>
    <row r="3423" spans="4:4">
      <c r="D3423" s="273"/>
    </row>
    <row r="3424" spans="4:4">
      <c r="D3424" s="273"/>
    </row>
    <row r="3425" spans="4:4">
      <c r="D3425" s="273"/>
    </row>
    <row r="3426" spans="4:4">
      <c r="D3426" s="273"/>
    </row>
    <row r="3427" spans="4:4">
      <c r="D3427" s="273"/>
    </row>
    <row r="3428" spans="4:4">
      <c r="D3428" s="273"/>
    </row>
    <row r="3429" spans="4:4">
      <c r="D3429" s="273"/>
    </row>
    <row r="3430" spans="4:4">
      <c r="D3430" s="273"/>
    </row>
    <row r="3431" spans="4:4">
      <c r="D3431" s="273"/>
    </row>
    <row r="3432" spans="4:4">
      <c r="D3432" s="273"/>
    </row>
    <row r="3433" spans="4:4">
      <c r="D3433" s="273"/>
    </row>
    <row r="3434" spans="4:4">
      <c r="D3434" s="273"/>
    </row>
    <row r="3435" spans="4:4">
      <c r="D3435" s="273"/>
    </row>
    <row r="3436" spans="4:4">
      <c r="D3436" s="273"/>
    </row>
    <row r="3437" spans="4:4">
      <c r="D3437" s="273"/>
    </row>
    <row r="3438" spans="4:4">
      <c r="D3438" s="273"/>
    </row>
    <row r="3439" spans="4:4">
      <c r="D3439" s="273"/>
    </row>
    <row r="3440" spans="4:4">
      <c r="D3440" s="273"/>
    </row>
    <row r="3441" spans="4:4">
      <c r="D3441" s="273"/>
    </row>
    <row r="3442" spans="4:4">
      <c r="D3442" s="273"/>
    </row>
    <row r="3443" spans="4:4">
      <c r="D3443" s="273"/>
    </row>
    <row r="3444" spans="4:4">
      <c r="D3444" s="273"/>
    </row>
    <row r="3445" spans="4:4">
      <c r="D3445" s="273"/>
    </row>
    <row r="3446" spans="4:4">
      <c r="D3446" s="273"/>
    </row>
    <row r="3447" spans="4:4">
      <c r="D3447" s="273"/>
    </row>
    <row r="3448" spans="4:4">
      <c r="D3448" s="273"/>
    </row>
    <row r="3449" spans="4:4">
      <c r="D3449" s="273"/>
    </row>
    <row r="3450" spans="4:4">
      <c r="D3450" s="273"/>
    </row>
    <row r="3451" spans="4:4">
      <c r="D3451" s="273"/>
    </row>
    <row r="3452" spans="4:4">
      <c r="D3452" s="273"/>
    </row>
    <row r="3453" spans="4:4">
      <c r="D3453" s="273"/>
    </row>
    <row r="3454" spans="4:4">
      <c r="D3454" s="273"/>
    </row>
    <row r="3455" spans="4:4">
      <c r="D3455" s="273"/>
    </row>
    <row r="3456" spans="4:4">
      <c r="D3456" s="273"/>
    </row>
    <row r="3457" spans="4:4">
      <c r="D3457" s="273"/>
    </row>
    <row r="3458" spans="4:4">
      <c r="D3458" s="273"/>
    </row>
    <row r="3459" spans="4:4">
      <c r="D3459" s="273"/>
    </row>
    <row r="3460" spans="4:4">
      <c r="D3460" s="273"/>
    </row>
    <row r="3461" spans="4:4">
      <c r="D3461" s="273"/>
    </row>
    <row r="3462" spans="4:4">
      <c r="D3462" s="273"/>
    </row>
    <row r="3463" spans="4:4">
      <c r="D3463" s="273"/>
    </row>
    <row r="3464" spans="4:4">
      <c r="D3464" s="273"/>
    </row>
    <row r="3465" spans="4:4">
      <c r="D3465" s="273"/>
    </row>
    <row r="3466" spans="4:4">
      <c r="D3466" s="273"/>
    </row>
    <row r="3467" spans="4:4">
      <c r="D3467" s="273"/>
    </row>
    <row r="3468" spans="4:4">
      <c r="D3468" s="273"/>
    </row>
    <row r="3469" spans="4:4">
      <c r="D3469" s="273"/>
    </row>
    <row r="3470" spans="4:4">
      <c r="D3470" s="273"/>
    </row>
    <row r="3471" spans="4:4">
      <c r="D3471" s="273"/>
    </row>
    <row r="3472" spans="4:4">
      <c r="D3472" s="273"/>
    </row>
    <row r="3473" spans="4:4">
      <c r="D3473" s="273"/>
    </row>
    <row r="3474" spans="4:4">
      <c r="D3474" s="273"/>
    </row>
    <row r="3475" spans="4:4">
      <c r="D3475" s="273"/>
    </row>
    <row r="3476" spans="4:4">
      <c r="D3476" s="273"/>
    </row>
    <row r="3477" spans="4:4">
      <c r="D3477" s="273"/>
    </row>
    <row r="3478" spans="4:4">
      <c r="D3478" s="273"/>
    </row>
    <row r="3479" spans="4:4">
      <c r="D3479" s="273"/>
    </row>
    <row r="3480" spans="4:4">
      <c r="D3480" s="273"/>
    </row>
    <row r="3481" spans="4:4">
      <c r="D3481" s="273"/>
    </row>
    <row r="3482" spans="4:4">
      <c r="D3482" s="273"/>
    </row>
    <row r="3483" spans="4:4">
      <c r="D3483" s="273"/>
    </row>
    <row r="3484" spans="4:4">
      <c r="D3484" s="273"/>
    </row>
    <row r="3485" spans="4:4">
      <c r="D3485" s="273"/>
    </row>
    <row r="3486" spans="4:4">
      <c r="D3486" s="273"/>
    </row>
    <row r="3487" spans="4:4">
      <c r="D3487" s="273"/>
    </row>
    <row r="3488" spans="4:4">
      <c r="D3488" s="273"/>
    </row>
    <row r="3489" spans="4:4">
      <c r="D3489" s="273"/>
    </row>
    <row r="3490" spans="4:4">
      <c r="D3490" s="273"/>
    </row>
    <row r="3491" spans="4:4">
      <c r="D3491" s="273"/>
    </row>
    <row r="3492" spans="4:4">
      <c r="D3492" s="273"/>
    </row>
    <row r="3493" spans="4:4">
      <c r="D3493" s="273"/>
    </row>
    <row r="3494" spans="4:4">
      <c r="D3494" s="273"/>
    </row>
    <row r="3495" spans="4:4">
      <c r="D3495" s="273"/>
    </row>
    <row r="3496" spans="4:4">
      <c r="D3496" s="273"/>
    </row>
    <row r="3497" spans="4:4">
      <c r="D3497" s="273"/>
    </row>
    <row r="3498" spans="4:4">
      <c r="D3498" s="273"/>
    </row>
    <row r="3499" spans="4:4">
      <c r="D3499" s="273"/>
    </row>
    <row r="3500" spans="4:4">
      <c r="D3500" s="273"/>
    </row>
    <row r="3501" spans="4:4">
      <c r="D3501" s="273"/>
    </row>
    <row r="3502" spans="4:4">
      <c r="D3502" s="273"/>
    </row>
    <row r="3503" spans="4:4">
      <c r="D3503" s="273"/>
    </row>
    <row r="3504" spans="4:4">
      <c r="D3504" s="273"/>
    </row>
    <row r="3505" spans="4:4">
      <c r="D3505" s="273"/>
    </row>
    <row r="3506" spans="4:4">
      <c r="D3506" s="273"/>
    </row>
    <row r="3507" spans="4:4">
      <c r="D3507" s="273"/>
    </row>
    <row r="3508" spans="4:4">
      <c r="D3508" s="273"/>
    </row>
    <row r="3509" spans="4:4">
      <c r="D3509" s="273"/>
    </row>
    <row r="3510" spans="4:4">
      <c r="D3510" s="273"/>
    </row>
    <row r="3511" spans="4:4">
      <c r="D3511" s="273"/>
    </row>
    <row r="3512" spans="4:4">
      <c r="D3512" s="273"/>
    </row>
    <row r="3513" spans="4:4">
      <c r="D3513" s="273"/>
    </row>
    <row r="3514" spans="4:4">
      <c r="D3514" s="273"/>
    </row>
    <row r="3515" spans="4:4">
      <c r="D3515" s="273"/>
    </row>
    <row r="3516" spans="4:4">
      <c r="D3516" s="273"/>
    </row>
    <row r="3517" spans="4:4">
      <c r="D3517" s="273"/>
    </row>
    <row r="3518" spans="4:4">
      <c r="D3518" s="273"/>
    </row>
    <row r="3519" spans="4:4">
      <c r="D3519" s="273"/>
    </row>
    <row r="3520" spans="4:4">
      <c r="D3520" s="273"/>
    </row>
    <row r="3521" spans="4:4">
      <c r="D3521" s="273"/>
    </row>
    <row r="3522" spans="4:4">
      <c r="D3522" s="273"/>
    </row>
    <row r="3523" spans="4:4">
      <c r="D3523" s="273"/>
    </row>
    <row r="3524" spans="4:4">
      <c r="D3524" s="273"/>
    </row>
    <row r="3525" spans="4:4">
      <c r="D3525" s="273"/>
    </row>
    <row r="3526" spans="4:4">
      <c r="D3526" s="273"/>
    </row>
    <row r="3527" spans="4:4">
      <c r="D3527" s="273"/>
    </row>
    <row r="3528" spans="4:4">
      <c r="D3528" s="273"/>
    </row>
    <row r="3529" spans="4:4">
      <c r="D3529" s="273"/>
    </row>
    <row r="3530" spans="4:4">
      <c r="D3530" s="273"/>
    </row>
    <row r="3531" spans="4:4">
      <c r="D3531" s="273"/>
    </row>
    <row r="3532" spans="4:4">
      <c r="D3532" s="273"/>
    </row>
    <row r="3533" spans="4:4">
      <c r="D3533" s="273"/>
    </row>
    <row r="3534" spans="4:4">
      <c r="D3534" s="273"/>
    </row>
    <row r="3535" spans="4:4">
      <c r="D3535" s="273"/>
    </row>
    <row r="3536" spans="4:4">
      <c r="D3536" s="273"/>
    </row>
    <row r="3537" spans="4:4">
      <c r="D3537" s="273"/>
    </row>
    <row r="3538" spans="4:4">
      <c r="D3538" s="273"/>
    </row>
    <row r="3539" spans="4:4">
      <c r="D3539" s="273"/>
    </row>
    <row r="3540" spans="4:4">
      <c r="D3540" s="273"/>
    </row>
    <row r="3541" spans="4:4">
      <c r="D3541" s="273"/>
    </row>
    <row r="3542" spans="4:4">
      <c r="D3542" s="273"/>
    </row>
    <row r="3543" spans="4:4">
      <c r="D3543" s="273"/>
    </row>
    <row r="3544" spans="4:4">
      <c r="D3544" s="273"/>
    </row>
    <row r="3545" spans="4:4">
      <c r="D3545" s="273"/>
    </row>
    <row r="3546" spans="4:4">
      <c r="D3546" s="273"/>
    </row>
    <row r="3547" spans="4:4">
      <c r="D3547" s="273"/>
    </row>
    <row r="3548" spans="4:4">
      <c r="D3548" s="273"/>
    </row>
    <row r="3549" spans="4:4">
      <c r="D3549" s="273"/>
    </row>
    <row r="3550" spans="4:4">
      <c r="D3550" s="273"/>
    </row>
    <row r="3551" spans="4:4">
      <c r="D3551" s="273"/>
    </row>
    <row r="3552" spans="4:4">
      <c r="D3552" s="273"/>
    </row>
    <row r="3553" spans="4:4">
      <c r="D3553" s="273"/>
    </row>
    <row r="3554" spans="4:4">
      <c r="D3554" s="273"/>
    </row>
    <row r="3555" spans="4:4">
      <c r="D3555" s="273"/>
    </row>
    <row r="3556" spans="4:4">
      <c r="D3556" s="273"/>
    </row>
    <row r="3557" spans="4:4">
      <c r="D3557" s="273"/>
    </row>
    <row r="3558" spans="4:4">
      <c r="D3558" s="273"/>
    </row>
    <row r="3559" spans="4:4">
      <c r="D3559" s="273"/>
    </row>
    <row r="3560" spans="4:4">
      <c r="D3560" s="273"/>
    </row>
    <row r="3561" spans="4:4">
      <c r="D3561" s="273"/>
    </row>
    <row r="3562" spans="4:4">
      <c r="D3562" s="273"/>
    </row>
    <row r="3563" spans="4:4">
      <c r="D3563" s="273"/>
    </row>
    <row r="3564" spans="4:4">
      <c r="D3564" s="273"/>
    </row>
    <row r="3565" spans="4:4">
      <c r="D3565" s="273"/>
    </row>
    <row r="3566" spans="4:4">
      <c r="D3566" s="273"/>
    </row>
    <row r="3567" spans="4:4">
      <c r="D3567" s="273"/>
    </row>
    <row r="3568" spans="4:4">
      <c r="D3568" s="273"/>
    </row>
    <row r="3569" spans="4:4">
      <c r="D3569" s="273"/>
    </row>
    <row r="3570" spans="4:4">
      <c r="D3570" s="273"/>
    </row>
    <row r="3571" spans="4:4">
      <c r="D3571" s="273"/>
    </row>
    <row r="3572" spans="4:4">
      <c r="D3572" s="273"/>
    </row>
    <row r="3573" spans="4:4">
      <c r="D3573" s="273"/>
    </row>
    <row r="3574" spans="4:4">
      <c r="D3574" s="273"/>
    </row>
    <row r="3575" spans="4:4">
      <c r="D3575" s="273"/>
    </row>
    <row r="3576" spans="4:4">
      <c r="D3576" s="273"/>
    </row>
    <row r="3577" spans="4:4">
      <c r="D3577" s="273"/>
    </row>
    <row r="3578" spans="4:4">
      <c r="D3578" s="273"/>
    </row>
    <row r="3579" spans="4:4">
      <c r="D3579" s="273"/>
    </row>
    <row r="3580" spans="4:4">
      <c r="D3580" s="273"/>
    </row>
    <row r="3581" spans="4:4">
      <c r="D3581" s="273"/>
    </row>
    <row r="3582" spans="4:4">
      <c r="D3582" s="273"/>
    </row>
    <row r="3583" spans="4:4">
      <c r="D3583" s="273"/>
    </row>
    <row r="3584" spans="4:4">
      <c r="D3584" s="273"/>
    </row>
    <row r="3585" spans="4:4">
      <c r="D3585" s="273"/>
    </row>
    <row r="3586" spans="4:4">
      <c r="D3586" s="273"/>
    </row>
    <row r="3587" spans="4:4">
      <c r="D3587" s="273"/>
    </row>
    <row r="3588" spans="4:4">
      <c r="D3588" s="273"/>
    </row>
    <row r="3589" spans="4:4">
      <c r="D3589" s="273"/>
    </row>
    <row r="3590" spans="4:4">
      <c r="D3590" s="273"/>
    </row>
    <row r="3591" spans="4:4">
      <c r="D3591" s="273"/>
    </row>
    <row r="3592" spans="4:4">
      <c r="D3592" s="273"/>
    </row>
    <row r="3593" spans="4:4">
      <c r="D3593" s="273"/>
    </row>
    <row r="3594" spans="4:4">
      <c r="D3594" s="273"/>
    </row>
    <row r="3595" spans="4:4">
      <c r="D3595" s="273"/>
    </row>
    <row r="3596" spans="4:4">
      <c r="D3596" s="273"/>
    </row>
    <row r="3597" spans="4:4">
      <c r="D3597" s="273"/>
    </row>
    <row r="3598" spans="4:4">
      <c r="D3598" s="273"/>
    </row>
    <row r="3599" spans="4:4">
      <c r="D3599" s="273"/>
    </row>
    <row r="3600" spans="4:4">
      <c r="D3600" s="273"/>
    </row>
    <row r="3601" spans="4:4">
      <c r="D3601" s="273"/>
    </row>
    <row r="3602" spans="4:4">
      <c r="D3602" s="273"/>
    </row>
    <row r="3603" spans="4:4">
      <c r="D3603" s="273"/>
    </row>
    <row r="3604" spans="4:4">
      <c r="D3604" s="273"/>
    </row>
    <row r="3605" spans="4:4">
      <c r="D3605" s="273"/>
    </row>
    <row r="3606" spans="4:4">
      <c r="D3606" s="273"/>
    </row>
    <row r="3607" spans="4:4">
      <c r="D3607" s="273"/>
    </row>
    <row r="3608" spans="4:4">
      <c r="D3608" s="273"/>
    </row>
    <row r="3609" spans="4:4">
      <c r="D3609" s="273"/>
    </row>
    <row r="3610" spans="4:4">
      <c r="D3610" s="273"/>
    </row>
    <row r="3611" spans="4:4">
      <c r="D3611" s="273"/>
    </row>
    <row r="3612" spans="4:4">
      <c r="D3612" s="273"/>
    </row>
    <row r="3613" spans="4:4">
      <c r="D3613" s="273"/>
    </row>
    <row r="3614" spans="4:4">
      <c r="D3614" s="273"/>
    </row>
    <row r="3615" spans="4:4">
      <c r="D3615" s="273"/>
    </row>
    <row r="3616" spans="4:4">
      <c r="D3616" s="273"/>
    </row>
    <row r="3617" spans="4:4">
      <c r="D3617" s="273"/>
    </row>
    <row r="3618" spans="4:4">
      <c r="D3618" s="273"/>
    </row>
    <row r="3619" spans="4:4">
      <c r="D3619" s="273"/>
    </row>
    <row r="3620" spans="4:4">
      <c r="D3620" s="273"/>
    </row>
    <row r="3621" spans="4:4">
      <c r="D3621" s="273"/>
    </row>
    <row r="3622" spans="4:4">
      <c r="D3622" s="273"/>
    </row>
    <row r="3623" spans="4:4">
      <c r="D3623" s="273"/>
    </row>
    <row r="3624" spans="4:4">
      <c r="D3624" s="273"/>
    </row>
    <row r="3625" spans="4:4">
      <c r="D3625" s="273"/>
    </row>
    <row r="3626" spans="4:4">
      <c r="D3626" s="273"/>
    </row>
    <row r="3627" spans="4:4">
      <c r="D3627" s="273"/>
    </row>
    <row r="3628" spans="4:4">
      <c r="D3628" s="273"/>
    </row>
    <row r="3629" spans="4:4">
      <c r="D3629" s="273"/>
    </row>
    <row r="3630" spans="4:4">
      <c r="D3630" s="273"/>
    </row>
    <row r="3631" spans="4:4">
      <c r="D3631" s="273"/>
    </row>
    <row r="3632" spans="4:4">
      <c r="D3632" s="273"/>
    </row>
    <row r="3633" spans="4:4">
      <c r="D3633" s="273"/>
    </row>
    <row r="3634" spans="4:4">
      <c r="D3634" s="273"/>
    </row>
    <row r="3635" spans="4:4">
      <c r="D3635" s="273"/>
    </row>
    <row r="3636" spans="4:4">
      <c r="D3636" s="273"/>
    </row>
    <row r="3637" spans="4:4">
      <c r="D3637" s="273"/>
    </row>
    <row r="3638" spans="4:4">
      <c r="D3638" s="273"/>
    </row>
    <row r="3639" spans="4:4">
      <c r="D3639" s="273"/>
    </row>
    <row r="3640" spans="4:4">
      <c r="D3640" s="273"/>
    </row>
    <row r="3641" spans="4:4">
      <c r="D3641" s="273"/>
    </row>
    <row r="3642" spans="4:4">
      <c r="D3642" s="273"/>
    </row>
    <row r="3643" spans="4:4">
      <c r="D3643" s="273"/>
    </row>
    <row r="3644" spans="4:4">
      <c r="D3644" s="273"/>
    </row>
    <row r="3645" spans="4:4">
      <c r="D3645" s="273"/>
    </row>
    <row r="3646" spans="4:4">
      <c r="D3646" s="273"/>
    </row>
    <row r="3647" spans="4:4">
      <c r="D3647" s="273"/>
    </row>
    <row r="3648" spans="4:4">
      <c r="D3648" s="273"/>
    </row>
    <row r="3649" spans="4:4">
      <c r="D3649" s="273"/>
    </row>
    <row r="3650" spans="4:4">
      <c r="D3650" s="273"/>
    </row>
    <row r="3651" spans="4:4">
      <c r="D3651" s="273"/>
    </row>
    <row r="3652" spans="4:4">
      <c r="D3652" s="273"/>
    </row>
    <row r="3653" spans="4:4">
      <c r="D3653" s="273"/>
    </row>
    <row r="3654" spans="4:4">
      <c r="D3654" s="273"/>
    </row>
    <row r="3655" spans="4:4">
      <c r="D3655" s="273"/>
    </row>
    <row r="3656" spans="4:4">
      <c r="D3656" s="273"/>
    </row>
    <row r="3657" spans="4:4">
      <c r="D3657" s="273"/>
    </row>
    <row r="3658" spans="4:4">
      <c r="D3658" s="273"/>
    </row>
    <row r="3659" spans="4:4">
      <c r="D3659" s="273"/>
    </row>
    <row r="3660" spans="4:4">
      <c r="D3660" s="273"/>
    </row>
    <row r="3661" spans="4:4">
      <c r="D3661" s="273"/>
    </row>
    <row r="3662" spans="4:4">
      <c r="D3662" s="273"/>
    </row>
    <row r="3663" spans="4:4">
      <c r="D3663" s="273"/>
    </row>
    <row r="3664" spans="4:4">
      <c r="D3664" s="273"/>
    </row>
    <row r="3665" spans="4:4">
      <c r="D3665" s="273"/>
    </row>
    <row r="3666" spans="4:4">
      <c r="D3666" s="273"/>
    </row>
    <row r="3667" spans="4:4">
      <c r="D3667" s="273"/>
    </row>
    <row r="3668" spans="4:4">
      <c r="D3668" s="273"/>
    </row>
    <row r="3669" spans="4:4">
      <c r="D3669" s="273"/>
    </row>
    <row r="3670" spans="4:4">
      <c r="D3670" s="273"/>
    </row>
    <row r="3671" spans="4:4">
      <c r="D3671" s="273"/>
    </row>
    <row r="3672" spans="4:4">
      <c r="D3672" s="273"/>
    </row>
    <row r="3673" spans="4:4">
      <c r="D3673" s="273"/>
    </row>
    <row r="3674" spans="4:4">
      <c r="D3674" s="273"/>
    </row>
    <row r="3675" spans="4:4">
      <c r="D3675" s="273"/>
    </row>
    <row r="3676" spans="4:4">
      <c r="D3676" s="273"/>
    </row>
    <row r="3677" spans="4:4">
      <c r="D3677" s="273"/>
    </row>
    <row r="3678" spans="4:4">
      <c r="D3678" s="273"/>
    </row>
    <row r="3679" spans="4:4">
      <c r="D3679" s="273"/>
    </row>
    <row r="3680" spans="4:4">
      <c r="D3680" s="273"/>
    </row>
    <row r="3681" spans="4:4">
      <c r="D3681" s="273"/>
    </row>
    <row r="3682" spans="4:4">
      <c r="D3682" s="273"/>
    </row>
    <row r="3683" spans="4:4">
      <c r="D3683" s="273"/>
    </row>
    <row r="3684" spans="4:4">
      <c r="D3684" s="273"/>
    </row>
    <row r="3685" spans="4:4">
      <c r="D3685" s="273"/>
    </row>
    <row r="3686" spans="4:4">
      <c r="D3686" s="273"/>
    </row>
    <row r="3687" spans="4:4">
      <c r="D3687" s="273"/>
    </row>
    <row r="3688" spans="4:4">
      <c r="D3688" s="273"/>
    </row>
    <row r="3689" spans="4:4">
      <c r="D3689" s="273"/>
    </row>
    <row r="3690" spans="4:4">
      <c r="D3690" s="273"/>
    </row>
    <row r="3691" spans="4:4">
      <c r="D3691" s="273"/>
    </row>
    <row r="3692" spans="4:4">
      <c r="D3692" s="273"/>
    </row>
    <row r="3693" spans="4:4">
      <c r="D3693" s="273"/>
    </row>
    <row r="3694" spans="4:4">
      <c r="D3694" s="273"/>
    </row>
    <row r="3695" spans="4:4">
      <c r="D3695" s="273"/>
    </row>
    <row r="3696" spans="4:4">
      <c r="D3696" s="273"/>
    </row>
    <row r="3697" spans="4:4">
      <c r="D3697" s="273"/>
    </row>
    <row r="3698" spans="4:4">
      <c r="D3698" s="273"/>
    </row>
    <row r="3699" spans="4:4">
      <c r="D3699" s="273"/>
    </row>
    <row r="3700" spans="4:4">
      <c r="D3700" s="273"/>
    </row>
    <row r="3701" spans="4:4">
      <c r="D3701" s="273"/>
    </row>
    <row r="3702" spans="4:4">
      <c r="D3702" s="273"/>
    </row>
    <row r="3703" spans="4:4">
      <c r="D3703" s="273"/>
    </row>
    <row r="3704" spans="4:4">
      <c r="D3704" s="273"/>
    </row>
    <row r="3705" spans="4:4">
      <c r="D3705" s="273"/>
    </row>
    <row r="3706" spans="4:4">
      <c r="D3706" s="273"/>
    </row>
    <row r="3707" spans="4:4">
      <c r="D3707" s="273"/>
    </row>
    <row r="3708" spans="4:4">
      <c r="D3708" s="273"/>
    </row>
    <row r="3709" spans="4:4">
      <c r="D3709" s="273"/>
    </row>
    <row r="3710" spans="4:4">
      <c r="D3710" s="273"/>
    </row>
    <row r="3711" spans="4:4">
      <c r="D3711" s="273"/>
    </row>
    <row r="3712" spans="4:4">
      <c r="D3712" s="273"/>
    </row>
    <row r="3713" spans="4:4">
      <c r="D3713" s="273"/>
    </row>
    <row r="3714" spans="4:4">
      <c r="D3714" s="273"/>
    </row>
    <row r="3715" spans="4:4">
      <c r="D3715" s="273"/>
    </row>
    <row r="3716" spans="4:4">
      <c r="D3716" s="273"/>
    </row>
    <row r="3717" spans="4:4">
      <c r="D3717" s="273"/>
    </row>
    <row r="3718" spans="4:4">
      <c r="D3718" s="273"/>
    </row>
    <row r="3719" spans="4:4">
      <c r="D3719" s="273"/>
    </row>
    <row r="3720" spans="4:4">
      <c r="D3720" s="273"/>
    </row>
    <row r="3721" spans="4:4">
      <c r="D3721" s="273"/>
    </row>
    <row r="3722" spans="4:4">
      <c r="D3722" s="273"/>
    </row>
    <row r="3723" spans="4:4">
      <c r="D3723" s="273"/>
    </row>
    <row r="3724" spans="4:4">
      <c r="D3724" s="273"/>
    </row>
    <row r="3725" spans="4:4">
      <c r="D3725" s="273"/>
    </row>
    <row r="3726" spans="4:4">
      <c r="D3726" s="273"/>
    </row>
    <row r="3727" spans="4:4">
      <c r="D3727" s="273"/>
    </row>
    <row r="3728" spans="4:4">
      <c r="D3728" s="273"/>
    </row>
    <row r="3729" spans="4:4">
      <c r="D3729" s="273"/>
    </row>
    <row r="3730" spans="4:4">
      <c r="D3730" s="273"/>
    </row>
    <row r="3731" spans="4:4">
      <c r="D3731" s="273"/>
    </row>
    <row r="3732" spans="4:4">
      <c r="D3732" s="273"/>
    </row>
    <row r="3733" spans="4:4">
      <c r="D3733" s="273"/>
    </row>
    <row r="3734" spans="4:4">
      <c r="D3734" s="273"/>
    </row>
    <row r="3735" spans="4:4">
      <c r="D3735" s="273"/>
    </row>
    <row r="3736" spans="4:4">
      <c r="D3736" s="273"/>
    </row>
    <row r="3737" spans="4:4">
      <c r="D3737" s="273"/>
    </row>
    <row r="3738" spans="4:4">
      <c r="D3738" s="273"/>
    </row>
    <row r="3739" spans="4:4">
      <c r="D3739" s="273"/>
    </row>
    <row r="3740" spans="4:4">
      <c r="D3740" s="273"/>
    </row>
    <row r="3741" spans="4:4">
      <c r="D3741" s="273"/>
    </row>
    <row r="3742" spans="4:4">
      <c r="D3742" s="273"/>
    </row>
    <row r="3743" spans="4:4">
      <c r="D3743" s="273"/>
    </row>
    <row r="3744" spans="4:4">
      <c r="D3744" s="273"/>
    </row>
    <row r="3745" spans="4:4">
      <c r="D3745" s="273"/>
    </row>
    <row r="3746" spans="4:4">
      <c r="D3746" s="273"/>
    </row>
    <row r="3747" spans="4:4">
      <c r="D3747" s="273"/>
    </row>
    <row r="3748" spans="4:4">
      <c r="D3748" s="273"/>
    </row>
    <row r="3749" spans="4:4">
      <c r="D3749" s="273"/>
    </row>
    <row r="3750" spans="4:4">
      <c r="D3750" s="273"/>
    </row>
    <row r="3751" spans="4:4">
      <c r="D3751" s="273"/>
    </row>
    <row r="3752" spans="4:4">
      <c r="D3752" s="273"/>
    </row>
    <row r="3753" spans="4:4">
      <c r="D3753" s="273"/>
    </row>
    <row r="3754" spans="4:4">
      <c r="D3754" s="273"/>
    </row>
    <row r="3755" spans="4:4">
      <c r="D3755" s="273"/>
    </row>
    <row r="3756" spans="4:4">
      <c r="D3756" s="273"/>
    </row>
    <row r="3757" spans="4:4">
      <c r="D3757" s="273"/>
    </row>
    <row r="3758" spans="4:4">
      <c r="D3758" s="273"/>
    </row>
    <row r="3759" spans="4:4">
      <c r="D3759" s="273"/>
    </row>
    <row r="3760" spans="4:4">
      <c r="D3760" s="273"/>
    </row>
    <row r="3761" spans="4:4">
      <c r="D3761" s="273"/>
    </row>
    <row r="3762" spans="4:4">
      <c r="D3762" s="273"/>
    </row>
    <row r="3763" spans="4:4">
      <c r="D3763" s="273"/>
    </row>
    <row r="3764" spans="4:4">
      <c r="D3764" s="273"/>
    </row>
    <row r="3765" spans="4:4">
      <c r="D3765" s="273"/>
    </row>
    <row r="3766" spans="4:4">
      <c r="D3766" s="273"/>
    </row>
    <row r="3767" spans="4:4">
      <c r="D3767" s="273"/>
    </row>
    <row r="3768" spans="4:4">
      <c r="D3768" s="273"/>
    </row>
    <row r="3769" spans="4:4">
      <c r="D3769" s="273"/>
    </row>
    <row r="3770" spans="4:4">
      <c r="D3770" s="273"/>
    </row>
    <row r="3771" spans="4:4">
      <c r="D3771" s="273"/>
    </row>
    <row r="3772" spans="4:4">
      <c r="D3772" s="273"/>
    </row>
    <row r="3773" spans="4:4">
      <c r="D3773" s="273"/>
    </row>
    <row r="3774" spans="4:4">
      <c r="D3774" s="273"/>
    </row>
    <row r="3775" spans="4:4">
      <c r="D3775" s="273"/>
    </row>
    <row r="3776" spans="4:4">
      <c r="D3776" s="273"/>
    </row>
    <row r="3777" spans="4:4">
      <c r="D3777" s="273"/>
    </row>
    <row r="3778" spans="4:4">
      <c r="D3778" s="273"/>
    </row>
    <row r="3779" spans="4:4">
      <c r="D3779" s="273"/>
    </row>
    <row r="3780" spans="4:4">
      <c r="D3780" s="273"/>
    </row>
    <row r="3781" spans="4:4">
      <c r="D3781" s="273"/>
    </row>
    <row r="3782" spans="4:4">
      <c r="D3782" s="273"/>
    </row>
    <row r="3783" spans="4:4">
      <c r="D3783" s="273"/>
    </row>
    <row r="3784" spans="4:4">
      <c r="D3784" s="273"/>
    </row>
    <row r="3785" spans="4:4">
      <c r="D3785" s="273"/>
    </row>
    <row r="3786" spans="4:4">
      <c r="D3786" s="273"/>
    </row>
    <row r="3787" spans="4:4">
      <c r="D3787" s="273"/>
    </row>
    <row r="3788" spans="4:4">
      <c r="D3788" s="273"/>
    </row>
    <row r="3789" spans="4:4">
      <c r="D3789" s="273"/>
    </row>
    <row r="3790" spans="4:4">
      <c r="D3790" s="273"/>
    </row>
    <row r="3791" spans="4:4">
      <c r="D3791" s="273"/>
    </row>
    <row r="3792" spans="4:4">
      <c r="D3792" s="273"/>
    </row>
    <row r="3793" spans="4:4">
      <c r="D3793" s="273"/>
    </row>
    <row r="3794" spans="4:4">
      <c r="D3794" s="273"/>
    </row>
    <row r="3795" spans="4:4">
      <c r="D3795" s="273"/>
    </row>
    <row r="3796" spans="4:4">
      <c r="D3796" s="273"/>
    </row>
    <row r="3797" spans="4:4">
      <c r="D3797" s="273"/>
    </row>
    <row r="3798" spans="4:4">
      <c r="D3798" s="273"/>
    </row>
    <row r="3799" spans="4:4">
      <c r="D3799" s="273"/>
    </row>
    <row r="3800" spans="4:4">
      <c r="D3800" s="273"/>
    </row>
    <row r="3801" spans="4:4">
      <c r="D3801" s="273"/>
    </row>
    <row r="3802" spans="4:4">
      <c r="D3802" s="273"/>
    </row>
    <row r="3803" spans="4:4">
      <c r="D3803" s="273"/>
    </row>
    <row r="3804" spans="4:4">
      <c r="D3804" s="273"/>
    </row>
    <row r="3805" spans="4:4">
      <c r="D3805" s="273"/>
    </row>
    <row r="3806" spans="4:4">
      <c r="D3806" s="273"/>
    </row>
    <row r="3807" spans="4:4">
      <c r="D3807" s="273"/>
    </row>
    <row r="3808" spans="4:4">
      <c r="D3808" s="273"/>
    </row>
    <row r="3809" spans="4:4">
      <c r="D3809" s="273"/>
    </row>
    <row r="3810" spans="4:4">
      <c r="D3810" s="273"/>
    </row>
    <row r="3811" spans="4:4">
      <c r="D3811" s="273"/>
    </row>
    <row r="3812" spans="4:4">
      <c r="D3812" s="273"/>
    </row>
    <row r="3813" spans="4:4">
      <c r="D3813" s="273"/>
    </row>
    <row r="3814" spans="4:4">
      <c r="D3814" s="273"/>
    </row>
    <row r="3815" spans="4:4">
      <c r="D3815" s="273"/>
    </row>
    <row r="3816" spans="4:4">
      <c r="D3816" s="273"/>
    </row>
    <row r="3817" spans="4:4">
      <c r="D3817" s="273"/>
    </row>
    <row r="3818" spans="4:4">
      <c r="D3818" s="273"/>
    </row>
    <row r="3819" spans="4:4">
      <c r="D3819" s="273"/>
    </row>
    <row r="3820" spans="4:4">
      <c r="D3820" s="273"/>
    </row>
    <row r="3821" spans="4:4">
      <c r="D3821" s="273"/>
    </row>
    <row r="3822" spans="4:4">
      <c r="D3822" s="273"/>
    </row>
    <row r="3823" spans="4:4">
      <c r="D3823" s="273"/>
    </row>
    <row r="3824" spans="4:4">
      <c r="D3824" s="273"/>
    </row>
    <row r="3825" spans="4:4">
      <c r="D3825" s="273"/>
    </row>
    <row r="3826" spans="4:4">
      <c r="D3826" s="273"/>
    </row>
    <row r="3827" spans="4:4">
      <c r="D3827" s="273"/>
    </row>
    <row r="3828" spans="4:4">
      <c r="D3828" s="273"/>
    </row>
    <row r="3829" spans="4:4">
      <c r="D3829" s="273"/>
    </row>
    <row r="3830" spans="4:4">
      <c r="D3830" s="273"/>
    </row>
    <row r="3831" spans="4:4">
      <c r="D3831" s="273"/>
    </row>
    <row r="3832" spans="4:4">
      <c r="D3832" s="273"/>
    </row>
    <row r="3833" spans="4:4">
      <c r="D3833" s="273"/>
    </row>
    <row r="3834" spans="4:4">
      <c r="D3834" s="273"/>
    </row>
    <row r="3835" spans="4:4">
      <c r="D3835" s="273"/>
    </row>
    <row r="3836" spans="4:4">
      <c r="D3836" s="273"/>
    </row>
    <row r="3837" spans="4:4">
      <c r="D3837" s="273"/>
    </row>
    <row r="3838" spans="4:4">
      <c r="D3838" s="273"/>
    </row>
    <row r="3839" spans="4:4">
      <c r="D3839" s="273"/>
    </row>
    <row r="3840" spans="4:4">
      <c r="D3840" s="273"/>
    </row>
    <row r="3841" spans="4:4">
      <c r="D3841" s="273"/>
    </row>
    <row r="3842" spans="4:4">
      <c r="D3842" s="273"/>
    </row>
    <row r="3843" spans="4:4">
      <c r="D3843" s="273"/>
    </row>
    <row r="3844" spans="4:4">
      <c r="D3844" s="273"/>
    </row>
    <row r="3845" spans="4:4">
      <c r="D3845" s="273"/>
    </row>
    <row r="3846" spans="4:4">
      <c r="D3846" s="273"/>
    </row>
    <row r="3847" spans="4:4">
      <c r="D3847" s="273"/>
    </row>
    <row r="3848" spans="4:4">
      <c r="D3848" s="273"/>
    </row>
    <row r="3849" spans="4:4">
      <c r="D3849" s="273"/>
    </row>
    <row r="3850" spans="4:4">
      <c r="D3850" s="273"/>
    </row>
    <row r="3851" spans="4:4">
      <c r="D3851" s="273"/>
    </row>
    <row r="3852" spans="4:4">
      <c r="D3852" s="273"/>
    </row>
    <row r="3853" spans="4:4">
      <c r="D3853" s="273"/>
    </row>
    <row r="3854" spans="4:4">
      <c r="D3854" s="273"/>
    </row>
    <row r="3855" spans="4:4">
      <c r="D3855" s="273"/>
    </row>
    <row r="3856" spans="4:4">
      <c r="D3856" s="273"/>
    </row>
    <row r="3857" spans="4:4">
      <c r="D3857" s="273"/>
    </row>
    <row r="3858" spans="4:4">
      <c r="D3858" s="273"/>
    </row>
    <row r="3859" spans="4:4">
      <c r="D3859" s="273"/>
    </row>
    <row r="3860" spans="4:4">
      <c r="D3860" s="273"/>
    </row>
    <row r="3861" spans="4:4">
      <c r="D3861" s="273"/>
    </row>
    <row r="3862" spans="4:4">
      <c r="D3862" s="273"/>
    </row>
    <row r="3863" spans="4:4">
      <c r="D3863" s="273"/>
    </row>
    <row r="3864" spans="4:4">
      <c r="D3864" s="273"/>
    </row>
    <row r="3865" spans="4:4">
      <c r="D3865" s="273"/>
    </row>
    <row r="3866" spans="4:4">
      <c r="D3866" s="273"/>
    </row>
    <row r="3867" spans="4:4">
      <c r="D3867" s="273"/>
    </row>
    <row r="3868" spans="4:4">
      <c r="D3868" s="273"/>
    </row>
    <row r="3869" spans="4:4">
      <c r="D3869" s="273"/>
    </row>
    <row r="3870" spans="4:4">
      <c r="D3870" s="273"/>
    </row>
    <row r="3871" spans="4:4">
      <c r="D3871" s="273"/>
    </row>
    <row r="3872" spans="4:4">
      <c r="D3872" s="273"/>
    </row>
    <row r="3873" spans="4:4">
      <c r="D3873" s="273"/>
    </row>
    <row r="3874" spans="4:4">
      <c r="D3874" s="273"/>
    </row>
    <row r="3875" spans="4:4">
      <c r="D3875" s="273"/>
    </row>
    <row r="3876" spans="4:4">
      <c r="D3876" s="273"/>
    </row>
    <row r="3877" spans="4:4">
      <c r="D3877" s="273"/>
    </row>
    <row r="3878" spans="4:4">
      <c r="D3878" s="273"/>
    </row>
    <row r="3879" spans="4:4">
      <c r="D3879" s="273"/>
    </row>
    <row r="3880" spans="4:4">
      <c r="D3880" s="273"/>
    </row>
    <row r="3881" spans="4:4">
      <c r="D3881" s="273"/>
    </row>
    <row r="3882" spans="4:4">
      <c r="D3882" s="273"/>
    </row>
    <row r="3883" spans="4:4">
      <c r="D3883" s="273"/>
    </row>
    <row r="3884" spans="4:4">
      <c r="D3884" s="273"/>
    </row>
    <row r="3885" spans="4:4">
      <c r="D3885" s="273"/>
    </row>
    <row r="3886" spans="4:4">
      <c r="D3886" s="273"/>
    </row>
    <row r="3887" spans="4:4">
      <c r="D3887" s="273"/>
    </row>
    <row r="3888" spans="4:4">
      <c r="D3888" s="273"/>
    </row>
    <row r="3889" spans="4:4">
      <c r="D3889" s="273"/>
    </row>
    <row r="3890" spans="4:4">
      <c r="D3890" s="273"/>
    </row>
    <row r="3891" spans="4:4">
      <c r="D3891" s="273"/>
    </row>
    <row r="3892" spans="4:4">
      <c r="D3892" s="273"/>
    </row>
    <row r="3893" spans="4:4">
      <c r="D3893" s="273"/>
    </row>
    <row r="3894" spans="4:4">
      <c r="D3894" s="273"/>
    </row>
    <row r="3895" spans="4:4">
      <c r="D3895" s="273"/>
    </row>
    <row r="3896" spans="4:4">
      <c r="D3896" s="273"/>
    </row>
    <row r="3897" spans="4:4">
      <c r="D3897" s="273"/>
    </row>
    <row r="3898" spans="4:4">
      <c r="D3898" s="273"/>
    </row>
    <row r="3899" spans="4:4">
      <c r="D3899" s="273"/>
    </row>
    <row r="3900" spans="4:4">
      <c r="D3900" s="273"/>
    </row>
    <row r="3901" spans="4:4">
      <c r="D3901" s="273"/>
    </row>
    <row r="3902" spans="4:4">
      <c r="D3902" s="273"/>
    </row>
    <row r="3903" spans="4:4">
      <c r="D3903" s="273"/>
    </row>
    <row r="3904" spans="4:4">
      <c r="D3904" s="273"/>
    </row>
    <row r="3905" spans="4:4">
      <c r="D3905" s="273"/>
    </row>
    <row r="3906" spans="4:4">
      <c r="D3906" s="273"/>
    </row>
    <row r="3907" spans="4:4">
      <c r="D3907" s="273"/>
    </row>
    <row r="3908" spans="4:4">
      <c r="D3908" s="273"/>
    </row>
    <row r="3909" spans="4:4">
      <c r="D3909" s="273"/>
    </row>
    <row r="3910" spans="4:4">
      <c r="D3910" s="273"/>
    </row>
    <row r="3911" spans="4:4">
      <c r="D3911" s="273"/>
    </row>
    <row r="3912" spans="4:4">
      <c r="D3912" s="273"/>
    </row>
    <row r="3913" spans="4:4">
      <c r="D3913" s="273"/>
    </row>
    <row r="3914" spans="4:4">
      <c r="D3914" s="273"/>
    </row>
    <row r="3915" spans="4:4">
      <c r="D3915" s="273"/>
    </row>
    <row r="3916" spans="4:4">
      <c r="D3916" s="273"/>
    </row>
    <row r="3917" spans="4:4">
      <c r="D3917" s="273"/>
    </row>
    <row r="3918" spans="4:4">
      <c r="D3918" s="273"/>
    </row>
    <row r="3919" spans="4:4">
      <c r="D3919" s="273"/>
    </row>
    <row r="3920" spans="4:4">
      <c r="D3920" s="273"/>
    </row>
    <row r="3921" spans="4:4">
      <c r="D3921" s="273"/>
    </row>
    <row r="3922" spans="4:4">
      <c r="D3922" s="273"/>
    </row>
    <row r="3923" spans="4:4">
      <c r="D3923" s="273"/>
    </row>
    <row r="3924" spans="4:4">
      <c r="D3924" s="273"/>
    </row>
    <row r="3925" spans="4:4">
      <c r="D3925" s="273"/>
    </row>
    <row r="3926" spans="4:4">
      <c r="D3926" s="273"/>
    </row>
    <row r="3927" spans="4:4">
      <c r="D3927" s="273"/>
    </row>
    <row r="3928" spans="4:4">
      <c r="D3928" s="273"/>
    </row>
    <row r="3929" spans="4:4">
      <c r="D3929" s="273"/>
    </row>
    <row r="3930" spans="4:4">
      <c r="D3930" s="273"/>
    </row>
    <row r="3931" spans="4:4">
      <c r="D3931" s="273"/>
    </row>
    <row r="3932" spans="4:4">
      <c r="D3932" s="273"/>
    </row>
    <row r="3933" spans="4:4">
      <c r="D3933" s="273"/>
    </row>
    <row r="3934" spans="4:4">
      <c r="D3934" s="273"/>
    </row>
    <row r="3935" spans="4:4">
      <c r="D3935" s="273"/>
    </row>
    <row r="3936" spans="4:4">
      <c r="D3936" s="273"/>
    </row>
    <row r="3937" spans="4:4">
      <c r="D3937" s="273"/>
    </row>
    <row r="3938" spans="4:4">
      <c r="D3938" s="273"/>
    </row>
    <row r="3939" spans="4:4">
      <c r="D3939" s="273"/>
    </row>
    <row r="3940" spans="4:4">
      <c r="D3940" s="273"/>
    </row>
    <row r="3941" spans="4:4">
      <c r="D3941" s="273"/>
    </row>
    <row r="3942" spans="4:4">
      <c r="D3942" s="273"/>
    </row>
    <row r="3943" spans="4:4">
      <c r="D3943" s="273"/>
    </row>
    <row r="3944" spans="4:4">
      <c r="D3944" s="273"/>
    </row>
    <row r="3945" spans="4:4">
      <c r="D3945" s="273"/>
    </row>
    <row r="3946" spans="4:4">
      <c r="D3946" s="273"/>
    </row>
    <row r="3947" spans="4:4">
      <c r="D3947" s="273"/>
    </row>
    <row r="3948" spans="4:4">
      <c r="D3948" s="273"/>
    </row>
    <row r="3949" spans="4:4">
      <c r="D3949" s="273"/>
    </row>
    <row r="3950" spans="4:4">
      <c r="D3950" s="273"/>
    </row>
    <row r="3951" spans="4:4">
      <c r="D3951" s="273"/>
    </row>
    <row r="3952" spans="4:4">
      <c r="D3952" s="273"/>
    </row>
    <row r="3953" spans="4:4">
      <c r="D3953" s="273"/>
    </row>
    <row r="3954" spans="4:4">
      <c r="D3954" s="273"/>
    </row>
    <row r="3955" spans="4:4">
      <c r="D3955" s="273"/>
    </row>
    <row r="3956" spans="4:4">
      <c r="D3956" s="273"/>
    </row>
    <row r="3957" spans="4:4">
      <c r="D3957" s="273"/>
    </row>
    <row r="3958" spans="4:4">
      <c r="D3958" s="273"/>
    </row>
    <row r="3959" spans="4:4">
      <c r="D3959" s="273"/>
    </row>
    <row r="3960" spans="4:4">
      <c r="D3960" s="273"/>
    </row>
    <row r="3961" spans="4:4">
      <c r="D3961" s="273"/>
    </row>
    <row r="3962" spans="4:4">
      <c r="D3962" s="273"/>
    </row>
    <row r="3963" spans="4:4">
      <c r="D3963" s="273"/>
    </row>
    <row r="3964" spans="4:4">
      <c r="D3964" s="273"/>
    </row>
    <row r="3965" spans="4:4">
      <c r="D3965" s="273"/>
    </row>
    <row r="3966" spans="4:4">
      <c r="D3966" s="273"/>
    </row>
    <row r="3967" spans="4:4">
      <c r="D3967" s="273"/>
    </row>
    <row r="3968" spans="4:4">
      <c r="D3968" s="273"/>
    </row>
    <row r="3969" spans="4:4">
      <c r="D3969" s="273"/>
    </row>
    <row r="3970" spans="4:4">
      <c r="D3970" s="273"/>
    </row>
    <row r="3971" spans="4:4">
      <c r="D3971" s="273"/>
    </row>
    <row r="3972" spans="4:4">
      <c r="D3972" s="273"/>
    </row>
    <row r="3973" spans="4:4">
      <c r="D3973" s="273"/>
    </row>
    <row r="3974" spans="4:4">
      <c r="D3974" s="273"/>
    </row>
    <row r="3975" spans="4:4">
      <c r="D3975" s="273"/>
    </row>
    <row r="3976" spans="4:4">
      <c r="D3976" s="273"/>
    </row>
    <row r="3977" spans="4:4">
      <c r="D3977" s="273"/>
    </row>
    <row r="3978" spans="4:4">
      <c r="D3978" s="273"/>
    </row>
    <row r="3979" spans="4:4">
      <c r="D3979" s="273"/>
    </row>
    <row r="3980" spans="4:4">
      <c r="D3980" s="273"/>
    </row>
    <row r="3981" spans="4:4">
      <c r="D3981" s="273"/>
    </row>
    <row r="3982" spans="4:4">
      <c r="D3982" s="273"/>
    </row>
    <row r="3983" spans="4:4">
      <c r="D3983" s="273"/>
    </row>
    <row r="3984" spans="4:4">
      <c r="D3984" s="273"/>
    </row>
    <row r="3985" spans="4:4">
      <c r="D3985" s="273"/>
    </row>
    <row r="3986" spans="4:4">
      <c r="D3986" s="273"/>
    </row>
    <row r="3987" spans="4:4">
      <c r="D3987" s="273"/>
    </row>
    <row r="3988" spans="4:4">
      <c r="D3988" s="273"/>
    </row>
    <row r="3989" spans="4:4">
      <c r="D3989" s="273"/>
    </row>
    <row r="3990" spans="4:4">
      <c r="D3990" s="273"/>
    </row>
    <row r="3991" spans="4:4">
      <c r="D3991" s="273"/>
    </row>
    <row r="3992" spans="4:4">
      <c r="D3992" s="273"/>
    </row>
    <row r="3993" spans="4:4">
      <c r="D3993" s="273"/>
    </row>
    <row r="3994" spans="4:4">
      <c r="D3994" s="273"/>
    </row>
    <row r="3995" spans="4:4">
      <c r="D3995" s="273"/>
    </row>
    <row r="3996" spans="4:4">
      <c r="D3996" s="273"/>
    </row>
    <row r="3997" spans="4:4">
      <c r="D3997" s="273"/>
    </row>
    <row r="3998" spans="4:4">
      <c r="D3998" s="273"/>
    </row>
    <row r="3999" spans="4:4">
      <c r="D3999" s="273"/>
    </row>
    <row r="4000" spans="4:4">
      <c r="D4000" s="273"/>
    </row>
    <row r="4001" spans="4:4">
      <c r="D4001" s="273"/>
    </row>
    <row r="4002" spans="4:4">
      <c r="D4002" s="273"/>
    </row>
    <row r="4003" spans="4:4">
      <c r="D4003" s="273"/>
    </row>
    <row r="4004" spans="4:4">
      <c r="D4004" s="273"/>
    </row>
    <row r="4005" spans="4:4">
      <c r="D4005" s="273"/>
    </row>
    <row r="4006" spans="4:4">
      <c r="D4006" s="273"/>
    </row>
    <row r="4007" spans="4:4">
      <c r="D4007" s="273"/>
    </row>
    <row r="4008" spans="4:4">
      <c r="D4008" s="273"/>
    </row>
    <row r="4009" spans="4:4">
      <c r="D4009" s="273"/>
    </row>
    <row r="4010" spans="4:4">
      <c r="D4010" s="273"/>
    </row>
    <row r="4011" spans="4:4">
      <c r="D4011" s="273"/>
    </row>
    <row r="4012" spans="4:4">
      <c r="D4012" s="273"/>
    </row>
    <row r="4013" spans="4:4">
      <c r="D4013" s="273"/>
    </row>
    <row r="4014" spans="4:4">
      <c r="D4014" s="273"/>
    </row>
    <row r="4015" spans="4:4">
      <c r="D4015" s="273"/>
    </row>
    <row r="4016" spans="4:4">
      <c r="D4016" s="273"/>
    </row>
    <row r="4017" spans="4:4">
      <c r="D4017" s="273"/>
    </row>
    <row r="4018" spans="4:4">
      <c r="D4018" s="273"/>
    </row>
    <row r="4019" spans="4:4">
      <c r="D4019" s="273"/>
    </row>
    <row r="4020" spans="4:4">
      <c r="D4020" s="273"/>
    </row>
    <row r="4021" spans="4:4">
      <c r="D4021" s="273"/>
    </row>
    <row r="4022" spans="4:4">
      <c r="D4022" s="273"/>
    </row>
    <row r="4023" spans="4:4">
      <c r="D4023" s="273"/>
    </row>
    <row r="4024" spans="4:4">
      <c r="D4024" s="273"/>
    </row>
    <row r="4025" spans="4:4">
      <c r="D4025" s="273"/>
    </row>
    <row r="4026" spans="4:4">
      <c r="D4026" s="273"/>
    </row>
    <row r="4027" spans="4:4">
      <c r="D4027" s="273"/>
    </row>
    <row r="4028" spans="4:4">
      <c r="D4028" s="273"/>
    </row>
    <row r="4029" spans="4:4">
      <c r="D4029" s="273"/>
    </row>
    <row r="4030" spans="4:4">
      <c r="D4030" s="273"/>
    </row>
    <row r="4031" spans="4:4">
      <c r="D4031" s="273"/>
    </row>
    <row r="4032" spans="4:4">
      <c r="D4032" s="273"/>
    </row>
    <row r="4033" spans="4:4">
      <c r="D4033" s="273"/>
    </row>
    <row r="4034" spans="4:4">
      <c r="D4034" s="273"/>
    </row>
    <row r="4035" spans="4:4">
      <c r="D4035" s="273"/>
    </row>
    <row r="4036" spans="4:4">
      <c r="D4036" s="273"/>
    </row>
    <row r="4037" spans="4:4">
      <c r="D4037" s="273"/>
    </row>
    <row r="4038" spans="4:4">
      <c r="D4038" s="273"/>
    </row>
    <row r="4039" spans="4:4">
      <c r="D4039" s="273"/>
    </row>
    <row r="4040" spans="4:4">
      <c r="D4040" s="273"/>
    </row>
    <row r="4041" spans="4:4">
      <c r="D4041" s="273"/>
    </row>
    <row r="4042" spans="4:4">
      <c r="D4042" s="273"/>
    </row>
    <row r="4043" spans="4:4">
      <c r="D4043" s="273"/>
    </row>
    <row r="4044" spans="4:4">
      <c r="D4044" s="273"/>
    </row>
    <row r="4045" spans="4:4">
      <c r="D4045" s="273"/>
    </row>
    <row r="4046" spans="4:4">
      <c r="D4046" s="273"/>
    </row>
    <row r="4047" spans="4:4">
      <c r="D4047" s="273"/>
    </row>
    <row r="4048" spans="4:4">
      <c r="D4048" s="273"/>
    </row>
    <row r="4049" spans="4:4">
      <c r="D4049" s="273"/>
    </row>
    <row r="4050" spans="4:4">
      <c r="D4050" s="273"/>
    </row>
    <row r="4051" spans="4:4">
      <c r="D4051" s="273"/>
    </row>
    <row r="4052" spans="4:4">
      <c r="D4052" s="273"/>
    </row>
    <row r="4053" spans="4:4">
      <c r="D4053" s="273"/>
    </row>
    <row r="4054" spans="4:4">
      <c r="D4054" s="273"/>
    </row>
    <row r="4055" spans="4:4">
      <c r="D4055" s="273"/>
    </row>
    <row r="4056" spans="4:4">
      <c r="D4056" s="273"/>
    </row>
    <row r="4057" spans="4:4">
      <c r="D4057" s="273"/>
    </row>
    <row r="4058" spans="4:4">
      <c r="D4058" s="273"/>
    </row>
    <row r="4059" spans="4:4">
      <c r="D4059" s="273"/>
    </row>
    <row r="4060" spans="4:4">
      <c r="D4060" s="273"/>
    </row>
    <row r="4061" spans="4:4">
      <c r="D4061" s="273"/>
    </row>
    <row r="4062" spans="4:4">
      <c r="D4062" s="273"/>
    </row>
    <row r="4063" spans="4:4">
      <c r="D4063" s="273"/>
    </row>
    <row r="4064" spans="4:4">
      <c r="D4064" s="273"/>
    </row>
    <row r="4065" spans="4:4">
      <c r="D4065" s="273"/>
    </row>
    <row r="4066" spans="4:4">
      <c r="D4066" s="273"/>
    </row>
    <row r="4067" spans="4:4">
      <c r="D4067" s="273"/>
    </row>
    <row r="4068" spans="4:4">
      <c r="D4068" s="273"/>
    </row>
    <row r="4069" spans="4:4">
      <c r="D4069" s="273"/>
    </row>
    <row r="4070" spans="4:4">
      <c r="D4070" s="273"/>
    </row>
    <row r="4071" spans="4:4">
      <c r="D4071" s="273"/>
    </row>
    <row r="4072" spans="4:4">
      <c r="D4072" s="273"/>
    </row>
    <row r="4073" spans="4:4">
      <c r="D4073" s="273"/>
    </row>
    <row r="4074" spans="4:4">
      <c r="D4074" s="273"/>
    </row>
    <row r="4075" spans="4:4">
      <c r="D4075" s="273"/>
    </row>
    <row r="4076" spans="4:4">
      <c r="D4076" s="273"/>
    </row>
    <row r="4077" spans="4:4">
      <c r="D4077" s="273"/>
    </row>
    <row r="4078" spans="4:4">
      <c r="D4078" s="273"/>
    </row>
    <row r="4079" spans="4:4">
      <c r="D4079" s="273"/>
    </row>
    <row r="4080" spans="4:4">
      <c r="D4080" s="273"/>
    </row>
    <row r="4081" spans="4:4">
      <c r="D4081" s="273"/>
    </row>
    <row r="4082" spans="4:4">
      <c r="D4082" s="273"/>
    </row>
    <row r="4083" spans="4:4">
      <c r="D4083" s="273"/>
    </row>
    <row r="4084" spans="4:4">
      <c r="D4084" s="273"/>
    </row>
    <row r="4085" spans="4:4">
      <c r="D4085" s="273"/>
    </row>
    <row r="4086" spans="4:4">
      <c r="D4086" s="273"/>
    </row>
    <row r="4087" spans="4:4">
      <c r="D4087" s="273"/>
    </row>
    <row r="4088" spans="4:4">
      <c r="D4088" s="273"/>
    </row>
    <row r="4089" spans="4:4">
      <c r="D4089" s="273"/>
    </row>
    <row r="4090" spans="4:4">
      <c r="D4090" s="273"/>
    </row>
    <row r="4091" spans="4:4">
      <c r="D4091" s="273"/>
    </row>
    <row r="4092" spans="4:4">
      <c r="D4092" s="273"/>
    </row>
    <row r="4093" spans="4:4">
      <c r="D4093" s="273"/>
    </row>
    <row r="4094" spans="4:4">
      <c r="D4094" s="273"/>
    </row>
    <row r="4095" spans="4:4">
      <c r="D4095" s="273"/>
    </row>
    <row r="4096" spans="4:4">
      <c r="D4096" s="273"/>
    </row>
    <row r="4097" spans="4:4">
      <c r="D4097" s="273"/>
    </row>
    <row r="4098" spans="4:4">
      <c r="D4098" s="273"/>
    </row>
    <row r="4099" spans="4:4">
      <c r="D4099" s="273"/>
    </row>
    <row r="4100" spans="4:4">
      <c r="D4100" s="273"/>
    </row>
    <row r="4101" spans="4:4">
      <c r="D4101" s="273"/>
    </row>
    <row r="4102" spans="4:4">
      <c r="D4102" s="273"/>
    </row>
    <row r="4103" spans="4:4">
      <c r="D4103" s="273"/>
    </row>
    <row r="4104" spans="4:4">
      <c r="D4104" s="273"/>
    </row>
    <row r="4105" spans="4:4">
      <c r="D4105" s="273"/>
    </row>
    <row r="4106" spans="4:4">
      <c r="D4106" s="273"/>
    </row>
    <row r="4107" spans="4:4">
      <c r="D4107" s="273"/>
    </row>
    <row r="4108" spans="4:4">
      <c r="D4108" s="273"/>
    </row>
    <row r="4109" spans="4:4">
      <c r="D4109" s="273"/>
    </row>
    <row r="4110" spans="4:4">
      <c r="D4110" s="273"/>
    </row>
    <row r="4111" spans="4:4">
      <c r="D4111" s="273"/>
    </row>
    <row r="4112" spans="4:4">
      <c r="D4112" s="273"/>
    </row>
    <row r="4113" spans="4:4">
      <c r="D4113" s="273"/>
    </row>
    <row r="4114" spans="4:4">
      <c r="D4114" s="273"/>
    </row>
    <row r="4115" spans="4:4">
      <c r="D4115" s="273"/>
    </row>
    <row r="4116" spans="4:4">
      <c r="D4116" s="273"/>
    </row>
    <row r="4117" spans="4:4">
      <c r="D4117" s="273"/>
    </row>
    <row r="4118" spans="4:4">
      <c r="D4118" s="273"/>
    </row>
    <row r="4119" spans="4:4">
      <c r="D4119" s="273"/>
    </row>
    <row r="4120" spans="4:4">
      <c r="D4120" s="273"/>
    </row>
    <row r="4121" spans="4:4">
      <c r="D4121" s="273"/>
    </row>
    <row r="4122" spans="4:4">
      <c r="D4122" s="273"/>
    </row>
    <row r="4123" spans="4:4">
      <c r="D4123" s="273"/>
    </row>
    <row r="4124" spans="4:4">
      <c r="D4124" s="273"/>
    </row>
    <row r="4125" spans="4:4">
      <c r="D4125" s="273"/>
    </row>
    <row r="4126" spans="4:4">
      <c r="D4126" s="273"/>
    </row>
    <row r="4127" spans="4:4">
      <c r="D4127" s="273"/>
    </row>
    <row r="4128" spans="4:4">
      <c r="D4128" s="273"/>
    </row>
    <row r="4129" spans="4:4">
      <c r="D4129" s="273"/>
    </row>
    <row r="4130" spans="4:4">
      <c r="D4130" s="273"/>
    </row>
    <row r="4131" spans="4:4">
      <c r="D4131" s="273"/>
    </row>
    <row r="4132" spans="4:4">
      <c r="D4132" s="273"/>
    </row>
    <row r="4133" spans="4:4">
      <c r="D4133" s="273"/>
    </row>
    <row r="4134" spans="4:4">
      <c r="D4134" s="273"/>
    </row>
    <row r="4135" spans="4:4">
      <c r="D4135" s="273"/>
    </row>
    <row r="4136" spans="4:4">
      <c r="D4136" s="273"/>
    </row>
    <row r="4137" spans="4:4">
      <c r="D4137" s="273"/>
    </row>
    <row r="4138" spans="4:4">
      <c r="D4138" s="273"/>
    </row>
    <row r="4139" spans="4:4">
      <c r="D4139" s="273"/>
    </row>
    <row r="4140" spans="4:4">
      <c r="D4140" s="273"/>
    </row>
    <row r="4141" spans="4:4">
      <c r="D4141" s="273"/>
    </row>
    <row r="4142" spans="4:4">
      <c r="D4142" s="273"/>
    </row>
    <row r="4143" spans="4:4">
      <c r="D4143" s="273"/>
    </row>
    <row r="4144" spans="4:4">
      <c r="D4144" s="273"/>
    </row>
    <row r="4145" spans="4:4">
      <c r="D4145" s="273"/>
    </row>
    <row r="4146" spans="4:4">
      <c r="D4146" s="273"/>
    </row>
    <row r="4147" spans="4:4">
      <c r="D4147" s="273"/>
    </row>
    <row r="4148" spans="4:4">
      <c r="D4148" s="273"/>
    </row>
    <row r="4149" spans="4:4">
      <c r="D4149" s="273"/>
    </row>
    <row r="4150" spans="4:4">
      <c r="D4150" s="273"/>
    </row>
    <row r="4151" spans="4:4">
      <c r="D4151" s="273"/>
    </row>
    <row r="4152" spans="4:4">
      <c r="D4152" s="273"/>
    </row>
    <row r="4153" spans="4:4">
      <c r="D4153" s="273"/>
    </row>
    <row r="4154" spans="4:4">
      <c r="D4154" s="273"/>
    </row>
    <row r="4155" spans="4:4">
      <c r="D4155" s="273"/>
    </row>
    <row r="4156" spans="4:4">
      <c r="D4156" s="273"/>
    </row>
    <row r="4157" spans="4:4">
      <c r="D4157" s="273"/>
    </row>
    <row r="4158" spans="4:4">
      <c r="D4158" s="273"/>
    </row>
    <row r="4159" spans="4:4">
      <c r="D4159" s="273"/>
    </row>
    <row r="4160" spans="4:4">
      <c r="D4160" s="273"/>
    </row>
    <row r="4161" spans="4:4">
      <c r="D4161" s="273"/>
    </row>
    <row r="4162" spans="4:4">
      <c r="D4162" s="273"/>
    </row>
    <row r="4163" spans="4:4">
      <c r="D4163" s="273"/>
    </row>
    <row r="4164" spans="4:4">
      <c r="D4164" s="273"/>
    </row>
    <row r="4165" spans="4:4">
      <c r="D4165" s="273"/>
    </row>
    <row r="4166" spans="4:4">
      <c r="D4166" s="273"/>
    </row>
    <row r="4167" spans="4:4">
      <c r="D4167" s="273"/>
    </row>
    <row r="4168" spans="4:4">
      <c r="D4168" s="273"/>
    </row>
    <row r="4169" spans="4:4">
      <c r="D4169" s="273"/>
    </row>
    <row r="4170" spans="4:4">
      <c r="D4170" s="273"/>
    </row>
    <row r="4171" spans="4:4">
      <c r="D4171" s="273"/>
    </row>
    <row r="4172" spans="4:4">
      <c r="D4172" s="273"/>
    </row>
    <row r="4173" spans="4:4">
      <c r="D4173" s="273"/>
    </row>
    <row r="4174" spans="4:4">
      <c r="D4174" s="273"/>
    </row>
    <row r="4175" spans="4:4">
      <c r="D4175" s="273"/>
    </row>
    <row r="4176" spans="4:4">
      <c r="D4176" s="273"/>
    </row>
    <row r="4177" spans="4:4">
      <c r="D4177" s="273"/>
    </row>
    <row r="4178" spans="4:4">
      <c r="D4178" s="273"/>
    </row>
    <row r="4179" spans="4:4">
      <c r="D4179" s="273"/>
    </row>
    <row r="4180" spans="4:4">
      <c r="D4180" s="273"/>
    </row>
    <row r="4181" spans="4:4">
      <c r="D4181" s="273"/>
    </row>
    <row r="4182" spans="4:4">
      <c r="D4182" s="273"/>
    </row>
    <row r="4183" spans="4:4">
      <c r="D4183" s="273"/>
    </row>
    <row r="4184" spans="4:4">
      <c r="D4184" s="273"/>
    </row>
    <row r="4185" spans="4:4">
      <c r="D4185" s="273"/>
    </row>
    <row r="4186" spans="4:4">
      <c r="D4186" s="273"/>
    </row>
    <row r="4187" spans="4:4">
      <c r="D4187" s="273"/>
    </row>
    <row r="4188" spans="4:4">
      <c r="D4188" s="273"/>
    </row>
    <row r="4189" spans="4:4">
      <c r="D4189" s="273"/>
    </row>
    <row r="4190" spans="4:4">
      <c r="D4190" s="273"/>
    </row>
    <row r="4191" spans="4:4">
      <c r="D4191" s="273"/>
    </row>
    <row r="4192" spans="4:4">
      <c r="D4192" s="273"/>
    </row>
    <row r="4193" spans="4:4">
      <c r="D4193" s="273"/>
    </row>
    <row r="4194" spans="4:4">
      <c r="D4194" s="273"/>
    </row>
    <row r="4195" spans="4:4">
      <c r="D4195" s="273"/>
    </row>
    <row r="4196" spans="4:4">
      <c r="D4196" s="273"/>
    </row>
    <row r="4197" spans="4:4">
      <c r="D4197" s="273"/>
    </row>
    <row r="4198" spans="4:4">
      <c r="D4198" s="273"/>
    </row>
    <row r="4199" spans="4:4">
      <c r="D4199" s="273"/>
    </row>
    <row r="4200" spans="4:4">
      <c r="D4200" s="273"/>
    </row>
    <row r="4201" spans="4:4">
      <c r="D4201" s="273"/>
    </row>
    <row r="4202" spans="4:4">
      <c r="D4202" s="273"/>
    </row>
    <row r="4203" spans="4:4">
      <c r="D4203" s="273"/>
    </row>
    <row r="4204" spans="4:4">
      <c r="D4204" s="273"/>
    </row>
    <row r="4205" spans="4:4">
      <c r="D4205" s="273"/>
    </row>
    <row r="4206" spans="4:4">
      <c r="D4206" s="273"/>
    </row>
    <row r="4207" spans="4:4">
      <c r="D4207" s="273"/>
    </row>
    <row r="4208" spans="4:4">
      <c r="D4208" s="273"/>
    </row>
    <row r="4209" spans="4:4">
      <c r="D4209" s="273"/>
    </row>
    <row r="4210" spans="4:4">
      <c r="D4210" s="273"/>
    </row>
    <row r="4211" spans="4:4">
      <c r="D4211" s="273"/>
    </row>
    <row r="4212" spans="4:4">
      <c r="D4212" s="273"/>
    </row>
    <row r="4213" spans="4:4">
      <c r="D4213" s="273"/>
    </row>
    <row r="4214" spans="4:4">
      <c r="D4214" s="273"/>
    </row>
    <row r="4215" spans="4:4">
      <c r="D4215" s="273"/>
    </row>
    <row r="4216" spans="4:4">
      <c r="D4216" s="273"/>
    </row>
    <row r="4217" spans="4:4">
      <c r="D4217" s="273"/>
    </row>
    <row r="4218" spans="4:4">
      <c r="D4218" s="273"/>
    </row>
    <row r="4219" spans="4:4">
      <c r="D4219" s="273"/>
    </row>
    <row r="4220" spans="4:4">
      <c r="D4220" s="273"/>
    </row>
    <row r="4221" spans="4:4">
      <c r="D4221" s="273"/>
    </row>
    <row r="4222" spans="4:4">
      <c r="D4222" s="273"/>
    </row>
    <row r="4223" spans="4:4">
      <c r="D4223" s="273"/>
    </row>
    <row r="4224" spans="4:4">
      <c r="D4224" s="273"/>
    </row>
    <row r="4225" spans="4:4">
      <c r="D4225" s="273"/>
    </row>
    <row r="4226" spans="4:4">
      <c r="D4226" s="273"/>
    </row>
    <row r="4227" spans="4:4">
      <c r="D4227" s="273"/>
    </row>
    <row r="4228" spans="4:4">
      <c r="D4228" s="273"/>
    </row>
    <row r="4229" spans="4:4">
      <c r="D4229" s="273"/>
    </row>
    <row r="4230" spans="4:4">
      <c r="D4230" s="273"/>
    </row>
    <row r="4231" spans="4:4">
      <c r="D4231" s="273"/>
    </row>
    <row r="4232" spans="4:4">
      <c r="D4232" s="273"/>
    </row>
    <row r="4233" spans="4:4">
      <c r="D4233" s="273"/>
    </row>
    <row r="4234" spans="4:4">
      <c r="D4234" s="273"/>
    </row>
    <row r="4235" spans="4:4">
      <c r="D4235" s="273"/>
    </row>
    <row r="4236" spans="4:4">
      <c r="D4236" s="273"/>
    </row>
    <row r="4237" spans="4:4">
      <c r="D4237" s="273"/>
    </row>
    <row r="4238" spans="4:4">
      <c r="D4238" s="273"/>
    </row>
    <row r="4239" spans="4:4">
      <c r="D4239" s="273"/>
    </row>
    <row r="4240" spans="4:4">
      <c r="D4240" s="273"/>
    </row>
    <row r="4241" spans="4:4">
      <c r="D4241" s="273"/>
    </row>
    <row r="4242" spans="4:4">
      <c r="D4242" s="273"/>
    </row>
    <row r="4243" spans="4:4">
      <c r="D4243" s="273"/>
    </row>
    <row r="4244" spans="4:4">
      <c r="D4244" s="273"/>
    </row>
    <row r="4245" spans="4:4">
      <c r="D4245" s="273"/>
    </row>
    <row r="4246" spans="4:4">
      <c r="D4246" s="273"/>
    </row>
    <row r="4247" spans="4:4">
      <c r="D4247" s="273"/>
    </row>
    <row r="4248" spans="4:4">
      <c r="D4248" s="273"/>
    </row>
    <row r="4249" spans="4:4">
      <c r="D4249" s="273"/>
    </row>
    <row r="4250" spans="4:4">
      <c r="D4250" s="273"/>
    </row>
    <row r="4251" spans="4:4">
      <c r="D4251" s="273"/>
    </row>
    <row r="4252" spans="4:4">
      <c r="D4252" s="273"/>
    </row>
    <row r="4253" spans="4:4">
      <c r="D4253" s="273"/>
    </row>
    <row r="4254" spans="4:4">
      <c r="D4254" s="273"/>
    </row>
    <row r="4255" spans="4:4">
      <c r="D4255" s="273"/>
    </row>
    <row r="4256" spans="4:4">
      <c r="D4256" s="273"/>
    </row>
    <row r="4257" spans="4:4">
      <c r="D4257" s="273"/>
    </row>
    <row r="4258" spans="4:4">
      <c r="D4258" s="273"/>
    </row>
    <row r="4259" spans="4:4">
      <c r="D4259" s="273"/>
    </row>
    <row r="4260" spans="4:4">
      <c r="D4260" s="273"/>
    </row>
    <row r="4261" spans="4:4">
      <c r="D4261" s="273"/>
    </row>
    <row r="4262" spans="4:4">
      <c r="D4262" s="273"/>
    </row>
    <row r="4263" spans="4:4">
      <c r="D4263" s="273"/>
    </row>
    <row r="4264" spans="4:4">
      <c r="D4264" s="273"/>
    </row>
    <row r="4265" spans="4:4">
      <c r="D4265" s="273"/>
    </row>
    <row r="4266" spans="4:4">
      <c r="D4266" s="273"/>
    </row>
    <row r="4267" spans="4:4">
      <c r="D4267" s="273"/>
    </row>
    <row r="4268" spans="4:4">
      <c r="D4268" s="273"/>
    </row>
    <row r="4269" spans="4:4">
      <c r="D4269" s="273"/>
    </row>
    <row r="4270" spans="4:4">
      <c r="D4270" s="273"/>
    </row>
    <row r="4271" spans="4:4">
      <c r="D4271" s="273"/>
    </row>
    <row r="4272" spans="4:4">
      <c r="D4272" s="273"/>
    </row>
    <row r="4273" spans="4:4">
      <c r="D4273" s="273"/>
    </row>
    <row r="4274" spans="4:4">
      <c r="D4274" s="273"/>
    </row>
    <row r="4275" spans="4:4">
      <c r="D4275" s="273"/>
    </row>
    <row r="4276" spans="4:4">
      <c r="D4276" s="273"/>
    </row>
    <row r="4277" spans="4:4">
      <c r="D4277" s="273"/>
    </row>
    <row r="4278" spans="4:4">
      <c r="D4278" s="273"/>
    </row>
    <row r="4279" spans="4:4">
      <c r="D4279" s="273"/>
    </row>
    <row r="4280" spans="4:4">
      <c r="D4280" s="273"/>
    </row>
    <row r="4281" spans="4:4">
      <c r="D4281" s="273"/>
    </row>
    <row r="4282" spans="4:4">
      <c r="D4282" s="273"/>
    </row>
    <row r="4283" spans="4:4">
      <c r="D4283" s="273"/>
    </row>
    <row r="4284" spans="4:4">
      <c r="D4284" s="273"/>
    </row>
    <row r="4285" spans="4:4">
      <c r="D4285" s="273"/>
    </row>
    <row r="4286" spans="4:4">
      <c r="D4286" s="273"/>
    </row>
    <row r="4287" spans="4:4">
      <c r="D4287" s="273"/>
    </row>
    <row r="4288" spans="4:4">
      <c r="D4288" s="273"/>
    </row>
    <row r="4289" spans="4:4">
      <c r="D4289" s="273"/>
    </row>
    <row r="4290" spans="4:4">
      <c r="D4290" s="273"/>
    </row>
    <row r="4291" spans="4:4">
      <c r="D4291" s="273"/>
    </row>
    <row r="4292" spans="4:4">
      <c r="D4292" s="273"/>
    </row>
    <row r="4293" spans="4:4">
      <c r="D4293" s="273"/>
    </row>
    <row r="4294" spans="4:4">
      <c r="D4294" s="273"/>
    </row>
    <row r="4295" spans="4:4">
      <c r="D4295" s="273"/>
    </row>
    <row r="4296" spans="4:4">
      <c r="D4296" s="273"/>
    </row>
    <row r="4297" spans="4:4">
      <c r="D4297" s="273"/>
    </row>
    <row r="4298" spans="4:4">
      <c r="D4298" s="273"/>
    </row>
    <row r="4299" spans="4:4">
      <c r="D4299" s="273"/>
    </row>
    <row r="4300" spans="4:4">
      <c r="D4300" s="273"/>
    </row>
    <row r="4301" spans="4:4">
      <c r="D4301" s="273"/>
    </row>
    <row r="4302" spans="4:4">
      <c r="D4302" s="273"/>
    </row>
    <row r="4303" spans="4:4">
      <c r="D4303" s="273"/>
    </row>
    <row r="4304" spans="4:4">
      <c r="D4304" s="273"/>
    </row>
    <row r="4305" spans="4:4">
      <c r="D4305" s="273"/>
    </row>
    <row r="4306" spans="4:4">
      <c r="D4306" s="273"/>
    </row>
    <row r="4307" spans="4:4">
      <c r="D4307" s="273"/>
    </row>
    <row r="4308" spans="4:4">
      <c r="D4308" s="273"/>
    </row>
    <row r="4309" spans="4:4">
      <c r="D4309" s="273"/>
    </row>
    <row r="4310" spans="4:4">
      <c r="D4310" s="273"/>
    </row>
    <row r="4311" spans="4:4">
      <c r="D4311" s="273"/>
    </row>
    <row r="4312" spans="4:4">
      <c r="D4312" s="273"/>
    </row>
    <row r="4313" spans="4:4">
      <c r="D4313" s="273"/>
    </row>
    <row r="4314" spans="4:4">
      <c r="D4314" s="273"/>
    </row>
    <row r="4315" spans="4:4">
      <c r="D4315" s="273"/>
    </row>
    <row r="4316" spans="4:4">
      <c r="D4316" s="273"/>
    </row>
    <row r="4317" spans="4:4">
      <c r="D4317" s="273"/>
    </row>
    <row r="4318" spans="4:4">
      <c r="D4318" s="273"/>
    </row>
    <row r="4319" spans="4:4">
      <c r="D4319" s="273"/>
    </row>
    <row r="4320" spans="4:4">
      <c r="D4320" s="273"/>
    </row>
    <row r="4321" spans="4:4">
      <c r="D4321" s="273"/>
    </row>
    <row r="4322" spans="4:4">
      <c r="D4322" s="273"/>
    </row>
    <row r="4323" spans="4:4">
      <c r="D4323" s="273"/>
    </row>
    <row r="4324" spans="4:4">
      <c r="D4324" s="273"/>
    </row>
    <row r="4325" spans="4:4">
      <c r="D4325" s="273"/>
    </row>
    <row r="4326" spans="4:4">
      <c r="D4326" s="273"/>
    </row>
    <row r="4327" spans="4:4">
      <c r="D4327" s="273"/>
    </row>
    <row r="4328" spans="4:4">
      <c r="D4328" s="273"/>
    </row>
    <row r="4329" spans="4:4">
      <c r="D4329" s="273"/>
    </row>
    <row r="4330" spans="4:4">
      <c r="D4330" s="273"/>
    </row>
    <row r="4331" spans="4:4">
      <c r="D4331" s="273"/>
    </row>
    <row r="4332" spans="4:4">
      <c r="D4332" s="273"/>
    </row>
    <row r="4333" spans="4:4">
      <c r="D4333" s="273"/>
    </row>
    <row r="4334" spans="4:4">
      <c r="D4334" s="273"/>
    </row>
    <row r="4335" spans="4:4">
      <c r="D4335" s="273"/>
    </row>
    <row r="4336" spans="4:4">
      <c r="D4336" s="273"/>
    </row>
    <row r="4337" spans="4:4">
      <c r="D4337" s="273"/>
    </row>
    <row r="4338" spans="4:4">
      <c r="D4338" s="273"/>
    </row>
    <row r="4339" spans="4:4">
      <c r="D4339" s="273"/>
    </row>
    <row r="4340" spans="4:4">
      <c r="D4340" s="273"/>
    </row>
    <row r="4341" spans="4:4">
      <c r="D4341" s="273"/>
    </row>
    <row r="4342" spans="4:4">
      <c r="D4342" s="273"/>
    </row>
    <row r="4343" spans="4:4">
      <c r="D4343" s="273"/>
    </row>
    <row r="4344" spans="4:4">
      <c r="D4344" s="273"/>
    </row>
    <row r="4345" spans="4:4">
      <c r="D4345" s="273"/>
    </row>
    <row r="4346" spans="4:4">
      <c r="D4346" s="273"/>
    </row>
    <row r="4347" spans="4:4">
      <c r="D4347" s="273"/>
    </row>
    <row r="4348" spans="4:4">
      <c r="D4348" s="273"/>
    </row>
    <row r="4349" spans="4:4">
      <c r="D4349" s="273"/>
    </row>
    <row r="4350" spans="4:4">
      <c r="D4350" s="273"/>
    </row>
    <row r="4351" spans="4:4">
      <c r="D4351" s="273"/>
    </row>
    <row r="4352" spans="4:4">
      <c r="D4352" s="273"/>
    </row>
    <row r="4353" spans="4:4">
      <c r="D4353" s="273"/>
    </row>
    <row r="4354" spans="4:4">
      <c r="D4354" s="273"/>
    </row>
    <row r="4355" spans="4:4">
      <c r="D4355" s="273"/>
    </row>
    <row r="4356" spans="4:4">
      <c r="D4356" s="273"/>
    </row>
    <row r="4357" spans="4:4">
      <c r="D4357" s="273"/>
    </row>
    <row r="4358" spans="4:4">
      <c r="D4358" s="273"/>
    </row>
    <row r="4359" spans="4:4">
      <c r="D4359" s="273"/>
    </row>
    <row r="4360" spans="4:4">
      <c r="D4360" s="273"/>
    </row>
    <row r="4361" spans="4:4">
      <c r="D4361" s="273"/>
    </row>
    <row r="4362" spans="4:4">
      <c r="D4362" s="273"/>
    </row>
    <row r="4363" spans="4:4">
      <c r="D4363" s="273"/>
    </row>
    <row r="4364" spans="4:4">
      <c r="D4364" s="273"/>
    </row>
    <row r="4365" spans="4:4">
      <c r="D4365" s="273"/>
    </row>
    <row r="4366" spans="4:4">
      <c r="D4366" s="273"/>
    </row>
    <row r="4367" spans="4:4">
      <c r="D4367" s="273"/>
    </row>
    <row r="4368" spans="4:4">
      <c r="D4368" s="273"/>
    </row>
    <row r="4369" spans="4:4">
      <c r="D4369" s="273"/>
    </row>
    <row r="4370" spans="4:4">
      <c r="D4370" s="273"/>
    </row>
    <row r="4371" spans="4:4">
      <c r="D4371" s="273"/>
    </row>
    <row r="4372" spans="4:4">
      <c r="D4372" s="273"/>
    </row>
    <row r="4373" spans="4:4">
      <c r="D4373" s="273"/>
    </row>
    <row r="4374" spans="4:4">
      <c r="D4374" s="273"/>
    </row>
    <row r="4375" spans="4:4">
      <c r="D4375" s="273"/>
    </row>
    <row r="4376" spans="4:4">
      <c r="D4376" s="273"/>
    </row>
    <row r="4377" spans="4:4">
      <c r="D4377" s="273"/>
    </row>
    <row r="4378" spans="4:4">
      <c r="D4378" s="273"/>
    </row>
    <row r="4379" spans="4:4">
      <c r="D4379" s="273"/>
    </row>
    <row r="4380" spans="4:4">
      <c r="D4380" s="273"/>
    </row>
    <row r="4381" spans="4:4">
      <c r="D4381" s="273"/>
    </row>
    <row r="4382" spans="4:4">
      <c r="D4382" s="273"/>
    </row>
    <row r="4383" spans="4:4">
      <c r="D4383" s="273"/>
    </row>
    <row r="4384" spans="4:4">
      <c r="D4384" s="273"/>
    </row>
    <row r="4385" spans="4:4">
      <c r="D4385" s="273"/>
    </row>
    <row r="4386" spans="4:4">
      <c r="D4386" s="273"/>
    </row>
    <row r="4387" spans="4:4">
      <c r="D4387" s="273"/>
    </row>
    <row r="4388" spans="4:4">
      <c r="D4388" s="273"/>
    </row>
    <row r="4389" spans="4:4">
      <c r="D4389" s="273"/>
    </row>
    <row r="4390" spans="4:4">
      <c r="D4390" s="273"/>
    </row>
    <row r="4391" spans="4:4">
      <c r="D4391" s="273"/>
    </row>
    <row r="4392" spans="4:4">
      <c r="D4392" s="273"/>
    </row>
    <row r="4393" spans="4:4">
      <c r="D4393" s="273"/>
    </row>
    <row r="4394" spans="4:4">
      <c r="D4394" s="273"/>
    </row>
    <row r="4395" spans="4:4">
      <c r="D4395" s="273"/>
    </row>
    <row r="4396" spans="4:4">
      <c r="D4396" s="273"/>
    </row>
    <row r="4397" spans="4:4">
      <c r="D4397" s="273"/>
    </row>
    <row r="4398" spans="4:4">
      <c r="D4398" s="273"/>
    </row>
    <row r="4399" spans="4:4">
      <c r="D4399" s="273"/>
    </row>
    <row r="4400" spans="4:4">
      <c r="D4400" s="273"/>
    </row>
    <row r="4401" spans="4:4">
      <c r="D4401" s="273"/>
    </row>
    <row r="4402" spans="4:4">
      <c r="D4402" s="273"/>
    </row>
    <row r="4403" spans="4:4">
      <c r="D4403" s="273"/>
    </row>
    <row r="4404" spans="4:4">
      <c r="D4404" s="273"/>
    </row>
    <row r="4405" spans="4:4">
      <c r="D4405" s="273"/>
    </row>
    <row r="4406" spans="4:4">
      <c r="D4406" s="273"/>
    </row>
    <row r="4407" spans="4:4">
      <c r="D4407" s="273"/>
    </row>
    <row r="4408" spans="4:4">
      <c r="D4408" s="273"/>
    </row>
    <row r="4409" spans="4:4">
      <c r="D4409" s="273"/>
    </row>
    <row r="4410" spans="4:4">
      <c r="D4410" s="273"/>
    </row>
    <row r="4411" spans="4:4">
      <c r="D4411" s="273"/>
    </row>
    <row r="4412" spans="4:4">
      <c r="D4412" s="273"/>
    </row>
    <row r="4413" spans="4:4">
      <c r="D4413" s="273"/>
    </row>
    <row r="4414" spans="4:4">
      <c r="D4414" s="273"/>
    </row>
    <row r="4415" spans="4:4">
      <c r="D4415" s="273"/>
    </row>
    <row r="4416" spans="4:4">
      <c r="D4416" s="273"/>
    </row>
    <row r="4417" spans="4:4">
      <c r="D4417" s="273"/>
    </row>
    <row r="4418" spans="4:4">
      <c r="D4418" s="273"/>
    </row>
    <row r="4419" spans="4:4">
      <c r="D4419" s="273"/>
    </row>
    <row r="4420" spans="4:4">
      <c r="D4420" s="273"/>
    </row>
    <row r="4421" spans="4:4">
      <c r="D4421" s="273"/>
    </row>
    <row r="4422" spans="4:4">
      <c r="D4422" s="273"/>
    </row>
    <row r="4423" spans="4:4">
      <c r="D4423" s="273"/>
    </row>
    <row r="4424" spans="4:4">
      <c r="D4424" s="273"/>
    </row>
    <row r="4425" spans="4:4">
      <c r="D4425" s="273"/>
    </row>
    <row r="4426" spans="4:4">
      <c r="D4426" s="273"/>
    </row>
    <row r="4427" spans="4:4">
      <c r="D4427" s="273"/>
    </row>
    <row r="4428" spans="4:4">
      <c r="D4428" s="273"/>
    </row>
    <row r="4429" spans="4:4">
      <c r="D4429" s="273"/>
    </row>
    <row r="4430" spans="4:4">
      <c r="D4430" s="273"/>
    </row>
    <row r="4431" spans="4:4">
      <c r="D4431" s="273"/>
    </row>
    <row r="4432" spans="4:4">
      <c r="D4432" s="273"/>
    </row>
    <row r="4433" spans="4:4">
      <c r="D4433" s="273"/>
    </row>
    <row r="4434" spans="4:4">
      <c r="D4434" s="273"/>
    </row>
    <row r="4435" spans="4:4">
      <c r="D4435" s="273"/>
    </row>
    <row r="4436" spans="4:4">
      <c r="D4436" s="273"/>
    </row>
    <row r="4437" spans="4:4">
      <c r="D4437" s="273"/>
    </row>
    <row r="4438" spans="4:4">
      <c r="D4438" s="273"/>
    </row>
    <row r="4439" spans="4:4">
      <c r="D4439" s="273"/>
    </row>
    <row r="4440" spans="4:4">
      <c r="D4440" s="273"/>
    </row>
    <row r="4441" spans="4:4">
      <c r="D4441" s="273"/>
    </row>
    <row r="4442" spans="4:4">
      <c r="D4442" s="273"/>
    </row>
    <row r="4443" spans="4:4">
      <c r="D4443" s="273"/>
    </row>
    <row r="4444" spans="4:4">
      <c r="D4444" s="273"/>
    </row>
    <row r="4445" spans="4:4">
      <c r="D4445" s="273"/>
    </row>
    <row r="4446" spans="4:4">
      <c r="D4446" s="273"/>
    </row>
    <row r="4447" spans="4:4">
      <c r="D4447" s="273"/>
    </row>
    <row r="4448" spans="4:4">
      <c r="D4448" s="273"/>
    </row>
    <row r="4449" spans="4:4">
      <c r="D4449" s="273"/>
    </row>
    <row r="4450" spans="4:4">
      <c r="D4450" s="273"/>
    </row>
    <row r="4451" spans="4:4">
      <c r="D4451" s="273"/>
    </row>
    <row r="4452" spans="4:4">
      <c r="D4452" s="273"/>
    </row>
    <row r="4453" spans="4:4">
      <c r="D4453" s="273"/>
    </row>
    <row r="4454" spans="4:4">
      <c r="D4454" s="273"/>
    </row>
    <row r="4455" spans="4:4">
      <c r="D4455" s="273"/>
    </row>
    <row r="4456" spans="4:4">
      <c r="D4456" s="273"/>
    </row>
    <row r="4457" spans="4:4">
      <c r="D4457" s="273"/>
    </row>
    <row r="4458" spans="4:4">
      <c r="D4458" s="273"/>
    </row>
    <row r="4459" spans="4:4">
      <c r="D4459" s="273"/>
    </row>
    <row r="4460" spans="4:4">
      <c r="D4460" s="273"/>
    </row>
    <row r="4461" spans="4:4">
      <c r="D4461" s="273"/>
    </row>
    <row r="4462" spans="4:4">
      <c r="D4462" s="273"/>
    </row>
    <row r="4463" spans="4:4">
      <c r="D4463" s="273"/>
    </row>
    <row r="4464" spans="4:4">
      <c r="D4464" s="273"/>
    </row>
    <row r="4465" spans="4:4">
      <c r="D4465" s="273"/>
    </row>
    <row r="4466" spans="4:4">
      <c r="D4466" s="273"/>
    </row>
    <row r="4467" spans="4:4">
      <c r="D4467" s="273"/>
    </row>
    <row r="4468" spans="4:4">
      <c r="D4468" s="273"/>
    </row>
    <row r="4469" spans="4:4">
      <c r="D4469" s="273"/>
    </row>
    <row r="4470" spans="4:4">
      <c r="D4470" s="273"/>
    </row>
    <row r="4471" spans="4:4">
      <c r="D4471" s="273"/>
    </row>
    <row r="4472" spans="4:4">
      <c r="D4472" s="273"/>
    </row>
    <row r="4473" spans="4:4">
      <c r="D4473" s="273"/>
    </row>
    <row r="4474" spans="4:4">
      <c r="D4474" s="273"/>
    </row>
    <row r="4475" spans="4:4">
      <c r="D4475" s="273"/>
    </row>
    <row r="4476" spans="4:4">
      <c r="D4476" s="273"/>
    </row>
    <row r="4477" spans="4:4">
      <c r="D4477" s="273"/>
    </row>
    <row r="4478" spans="4:4">
      <c r="D4478" s="273"/>
    </row>
    <row r="4479" spans="4:4">
      <c r="D4479" s="273"/>
    </row>
    <row r="4480" spans="4:4">
      <c r="D4480" s="273"/>
    </row>
    <row r="4481" spans="4:4">
      <c r="D4481" s="273"/>
    </row>
    <row r="4482" spans="4:4">
      <c r="D4482" s="273"/>
    </row>
    <row r="4483" spans="4:4">
      <c r="D4483" s="273"/>
    </row>
    <row r="4484" spans="4:4">
      <c r="D4484" s="273"/>
    </row>
    <row r="4485" spans="4:4">
      <c r="D4485" s="273"/>
    </row>
    <row r="4486" spans="4:4">
      <c r="D4486" s="273"/>
    </row>
    <row r="4487" spans="4:4">
      <c r="D4487" s="273"/>
    </row>
    <row r="4488" spans="4:4">
      <c r="D4488" s="273"/>
    </row>
    <row r="4489" spans="4:4">
      <c r="D4489" s="273"/>
    </row>
    <row r="4490" spans="4:4">
      <c r="D4490" s="273"/>
    </row>
    <row r="4491" spans="4:4">
      <c r="D4491" s="273"/>
    </row>
    <row r="4492" spans="4:4">
      <c r="D4492" s="273"/>
    </row>
    <row r="4493" spans="4:4">
      <c r="D4493" s="273"/>
    </row>
    <row r="4494" spans="4:4">
      <c r="D4494" s="273"/>
    </row>
    <row r="4495" spans="4:4">
      <c r="D4495" s="273"/>
    </row>
    <row r="4496" spans="4:4">
      <c r="D4496" s="273"/>
    </row>
    <row r="4497" spans="4:4">
      <c r="D4497" s="273"/>
    </row>
    <row r="4498" spans="4:4">
      <c r="D4498" s="273"/>
    </row>
    <row r="4499" spans="4:4">
      <c r="D4499" s="273"/>
    </row>
    <row r="4500" spans="4:4">
      <c r="D4500" s="273"/>
    </row>
    <row r="4501" spans="4:4">
      <c r="D4501" s="273"/>
    </row>
    <row r="4502" spans="4:4">
      <c r="D4502" s="273"/>
    </row>
    <row r="4503" spans="4:4">
      <c r="D4503" s="273"/>
    </row>
    <row r="4504" spans="4:4">
      <c r="D4504" s="273"/>
    </row>
    <row r="4505" spans="4:4">
      <c r="D4505" s="273"/>
    </row>
    <row r="4506" spans="4:4">
      <c r="D4506" s="273"/>
    </row>
    <row r="4507" spans="4:4">
      <c r="D4507" s="273"/>
    </row>
    <row r="4508" spans="4:4">
      <c r="D4508" s="273"/>
    </row>
    <row r="4509" spans="4:4">
      <c r="D4509" s="273"/>
    </row>
    <row r="4510" spans="4:4">
      <c r="D4510" s="273"/>
    </row>
    <row r="4511" spans="4:4">
      <c r="D4511" s="273"/>
    </row>
    <row r="4512" spans="4:4">
      <c r="D4512" s="273"/>
    </row>
    <row r="4513" spans="4:4">
      <c r="D4513" s="273"/>
    </row>
    <row r="4514" spans="4:4">
      <c r="D4514" s="273"/>
    </row>
    <row r="4515" spans="4:4">
      <c r="D4515" s="273"/>
    </row>
    <row r="4516" spans="4:4">
      <c r="D4516" s="273"/>
    </row>
    <row r="4517" spans="4:4">
      <c r="D4517" s="273"/>
    </row>
    <row r="4518" spans="4:4">
      <c r="D4518" s="273"/>
    </row>
    <row r="4519" spans="4:4">
      <c r="D4519" s="273"/>
    </row>
    <row r="4520" spans="4:4">
      <c r="D4520" s="273"/>
    </row>
    <row r="4521" spans="4:4">
      <c r="D4521" s="273"/>
    </row>
    <row r="4522" spans="4:4">
      <c r="D4522" s="273"/>
    </row>
    <row r="4523" spans="4:4">
      <c r="D4523" s="273"/>
    </row>
    <row r="4524" spans="4:4">
      <c r="D4524" s="273"/>
    </row>
    <row r="4525" spans="4:4">
      <c r="D4525" s="273"/>
    </row>
    <row r="4526" spans="4:4">
      <c r="D4526" s="273"/>
    </row>
    <row r="4527" spans="4:4">
      <c r="D4527" s="273"/>
    </row>
    <row r="4528" spans="4:4">
      <c r="D4528" s="273"/>
    </row>
    <row r="4529" spans="4:4">
      <c r="D4529" s="273"/>
    </row>
    <row r="4530" spans="4:4">
      <c r="D4530" s="273"/>
    </row>
    <row r="4531" spans="4:4">
      <c r="D4531" s="273"/>
    </row>
    <row r="4532" spans="4:4">
      <c r="D4532" s="273"/>
    </row>
    <row r="4533" spans="4:4">
      <c r="D4533" s="273"/>
    </row>
    <row r="4534" spans="4:4">
      <c r="D4534" s="273"/>
    </row>
    <row r="4535" spans="4:4">
      <c r="D4535" s="273"/>
    </row>
    <row r="4536" spans="4:4">
      <c r="D4536" s="273"/>
    </row>
    <row r="4537" spans="4:4">
      <c r="D4537" s="273"/>
    </row>
    <row r="4538" spans="4:4">
      <c r="D4538" s="273"/>
    </row>
    <row r="4539" spans="4:4">
      <c r="D4539" s="273"/>
    </row>
    <row r="4540" spans="4:4">
      <c r="D4540" s="273"/>
    </row>
    <row r="4541" spans="4:4">
      <c r="D4541" s="273"/>
    </row>
    <row r="4542" spans="4:4">
      <c r="D4542" s="273"/>
    </row>
    <row r="4543" spans="4:4">
      <c r="D4543" s="273"/>
    </row>
    <row r="4544" spans="4:4">
      <c r="D4544" s="273"/>
    </row>
    <row r="4545" spans="4:4">
      <c r="D4545" s="273"/>
    </row>
    <row r="4546" spans="4:4">
      <c r="D4546" s="273"/>
    </row>
    <row r="4547" spans="4:4">
      <c r="D4547" s="273"/>
    </row>
    <row r="4548" spans="4:4">
      <c r="D4548" s="273"/>
    </row>
    <row r="4549" spans="4:4">
      <c r="D4549" s="273"/>
    </row>
    <row r="4550" spans="4:4">
      <c r="D4550" s="273"/>
    </row>
    <row r="4551" spans="4:4">
      <c r="D4551" s="273"/>
    </row>
    <row r="4552" spans="4:4">
      <c r="D4552" s="273"/>
    </row>
    <row r="4553" spans="4:4">
      <c r="D4553" s="273"/>
    </row>
    <row r="4554" spans="4:4">
      <c r="D4554" s="273"/>
    </row>
    <row r="4555" spans="4:4">
      <c r="D4555" s="273"/>
    </row>
    <row r="4556" spans="4:4">
      <c r="D4556" s="273"/>
    </row>
    <row r="4557" spans="4:4">
      <c r="D4557" s="273"/>
    </row>
    <row r="4558" spans="4:4">
      <c r="D4558" s="273"/>
    </row>
    <row r="4559" spans="4:4">
      <c r="D4559" s="273"/>
    </row>
    <row r="4560" spans="4:4">
      <c r="D4560" s="273"/>
    </row>
    <row r="4561" spans="4:4">
      <c r="D4561" s="273"/>
    </row>
    <row r="4562" spans="4:4">
      <c r="D4562" s="273"/>
    </row>
    <row r="4563" spans="4:4">
      <c r="D4563" s="273"/>
    </row>
    <row r="4564" spans="4:4">
      <c r="D4564" s="273"/>
    </row>
    <row r="4565" spans="4:4">
      <c r="D4565" s="273"/>
    </row>
    <row r="4566" spans="4:4">
      <c r="D4566" s="273"/>
    </row>
    <row r="4567" spans="4:4">
      <c r="D4567" s="273"/>
    </row>
    <row r="4568" spans="4:4">
      <c r="D4568" s="273"/>
    </row>
    <row r="4569" spans="4:4">
      <c r="D4569" s="273"/>
    </row>
    <row r="4570" spans="4:4">
      <c r="D4570" s="273"/>
    </row>
    <row r="4571" spans="4:4">
      <c r="D4571" s="273"/>
    </row>
    <row r="4572" spans="4:4">
      <c r="D4572" s="273"/>
    </row>
    <row r="4573" spans="4:4">
      <c r="D4573" s="273"/>
    </row>
    <row r="4574" spans="4:4">
      <c r="D4574" s="273"/>
    </row>
    <row r="4575" spans="4:4">
      <c r="D4575" s="273"/>
    </row>
    <row r="4576" spans="4:4">
      <c r="D4576" s="273"/>
    </row>
    <row r="4577" spans="4:4">
      <c r="D4577" s="273"/>
    </row>
    <row r="4578" spans="4:4">
      <c r="D4578" s="273"/>
    </row>
    <row r="4579" spans="4:4">
      <c r="D4579" s="273"/>
    </row>
    <row r="4580" spans="4:4">
      <c r="D4580" s="273"/>
    </row>
    <row r="4581" spans="4:4">
      <c r="D4581" s="273"/>
    </row>
    <row r="4582" spans="4:4">
      <c r="D4582" s="273"/>
    </row>
    <row r="4583" spans="4:4">
      <c r="D4583" s="273"/>
    </row>
    <row r="4584" spans="4:4">
      <c r="D4584" s="273"/>
    </row>
    <row r="4585" spans="4:4">
      <c r="D4585" s="273"/>
    </row>
    <row r="4586" spans="4:4">
      <c r="D4586" s="273"/>
    </row>
    <row r="4587" spans="4:4">
      <c r="D4587" s="273"/>
    </row>
    <row r="4588" spans="4:4">
      <c r="D4588" s="273"/>
    </row>
    <row r="4589" spans="4:4">
      <c r="D4589" s="273"/>
    </row>
    <row r="4590" spans="4:4">
      <c r="D4590" s="273"/>
    </row>
    <row r="4591" spans="4:4">
      <c r="D4591" s="273"/>
    </row>
    <row r="4592" spans="4:4">
      <c r="D4592" s="273"/>
    </row>
    <row r="4593" spans="4:4">
      <c r="D4593" s="273"/>
    </row>
    <row r="4594" spans="4:4">
      <c r="D4594" s="273"/>
    </row>
    <row r="4595" spans="4:4">
      <c r="D4595" s="273"/>
    </row>
    <row r="4596" spans="4:4">
      <c r="D4596" s="273"/>
    </row>
    <row r="4597" spans="4:4">
      <c r="D4597" s="273"/>
    </row>
    <row r="4598" spans="4:4">
      <c r="D4598" s="273"/>
    </row>
    <row r="4599" spans="4:4">
      <c r="D4599" s="273"/>
    </row>
    <row r="4600" spans="4:4">
      <c r="D4600" s="273"/>
    </row>
    <row r="4601" spans="4:4">
      <c r="D4601" s="273"/>
    </row>
    <row r="4602" spans="4:4">
      <c r="D4602" s="273"/>
    </row>
    <row r="4603" spans="4:4">
      <c r="D4603" s="273"/>
    </row>
    <row r="4604" spans="4:4">
      <c r="D4604" s="273"/>
    </row>
    <row r="4605" spans="4:4">
      <c r="D4605" s="273"/>
    </row>
    <row r="4606" spans="4:4">
      <c r="D4606" s="273"/>
    </row>
    <row r="4607" spans="4:4">
      <c r="D4607" s="273"/>
    </row>
    <row r="4608" spans="4:4">
      <c r="D4608" s="273"/>
    </row>
    <row r="4609" spans="4:4">
      <c r="D4609" s="273"/>
    </row>
    <row r="4610" spans="4:4">
      <c r="D4610" s="273"/>
    </row>
    <row r="4611" spans="4:4">
      <c r="D4611" s="273"/>
    </row>
    <row r="4612" spans="4:4">
      <c r="D4612" s="273"/>
    </row>
    <row r="4613" spans="4:4">
      <c r="D4613" s="273"/>
    </row>
    <row r="4614" spans="4:4">
      <c r="D4614" s="273"/>
    </row>
    <row r="4615" spans="4:4">
      <c r="D4615" s="273"/>
    </row>
    <row r="4616" spans="4:4">
      <c r="D4616" s="273"/>
    </row>
    <row r="4617" spans="4:4">
      <c r="D4617" s="273"/>
    </row>
    <row r="4618" spans="4:4">
      <c r="D4618" s="273"/>
    </row>
    <row r="4619" spans="4:4">
      <c r="D4619" s="273"/>
    </row>
    <row r="4620" spans="4:4">
      <c r="D4620" s="273"/>
    </row>
    <row r="4621" spans="4:4">
      <c r="D4621" s="273"/>
    </row>
    <row r="4622" spans="4:4">
      <c r="D4622" s="273"/>
    </row>
    <row r="4623" spans="4:4">
      <c r="D4623" s="273"/>
    </row>
    <row r="4624" spans="4:4">
      <c r="D4624" s="273"/>
    </row>
    <row r="4625" spans="4:4">
      <c r="D4625" s="273"/>
    </row>
    <row r="4626" spans="4:4">
      <c r="D4626" s="273"/>
    </row>
    <row r="4627" spans="4:4">
      <c r="D4627" s="273"/>
    </row>
    <row r="4628" spans="4:4">
      <c r="D4628" s="273"/>
    </row>
    <row r="4629" spans="4:4">
      <c r="D4629" s="273"/>
    </row>
    <row r="4630" spans="4:4">
      <c r="D4630" s="273"/>
    </row>
    <row r="4631" spans="4:4">
      <c r="D4631" s="273"/>
    </row>
    <row r="4632" spans="4:4">
      <c r="D4632" s="273"/>
    </row>
    <row r="4633" spans="4:4">
      <c r="D4633" s="273"/>
    </row>
    <row r="4634" spans="4:4">
      <c r="D4634" s="273"/>
    </row>
    <row r="4635" spans="4:4">
      <c r="D4635" s="273"/>
    </row>
    <row r="4636" spans="4:4">
      <c r="D4636" s="273"/>
    </row>
    <row r="4637" spans="4:4">
      <c r="D4637" s="273"/>
    </row>
    <row r="4638" spans="4:4">
      <c r="D4638" s="273"/>
    </row>
    <row r="4639" spans="4:4">
      <c r="D4639" s="273"/>
    </row>
    <row r="4640" spans="4:4">
      <c r="D4640" s="273"/>
    </row>
    <row r="4641" spans="4:4">
      <c r="D4641" s="273"/>
    </row>
    <row r="4642" spans="4:4">
      <c r="D4642" s="273"/>
    </row>
    <row r="4643" spans="4:4">
      <c r="D4643" s="273"/>
    </row>
    <row r="4644" spans="4:4">
      <c r="D4644" s="273"/>
    </row>
    <row r="4645" spans="4:4">
      <c r="D4645" s="273"/>
    </row>
    <row r="4646" spans="4:4">
      <c r="D4646" s="273"/>
    </row>
    <row r="4647" spans="4:4">
      <c r="D4647" s="273"/>
    </row>
    <row r="4648" spans="4:4">
      <c r="D4648" s="273"/>
    </row>
    <row r="4649" spans="4:4">
      <c r="D4649" s="273"/>
    </row>
    <row r="4650" spans="4:4">
      <c r="D4650" s="273"/>
    </row>
    <row r="4651" spans="4:4">
      <c r="D4651" s="273"/>
    </row>
    <row r="4652" spans="4:4">
      <c r="D4652" s="273"/>
    </row>
    <row r="4653" spans="4:4">
      <c r="D4653" s="273"/>
    </row>
    <row r="4654" spans="4:4">
      <c r="D4654" s="273"/>
    </row>
    <row r="4655" spans="4:4">
      <c r="D4655" s="273"/>
    </row>
    <row r="4656" spans="4:4">
      <c r="D4656" s="273"/>
    </row>
    <row r="4657" spans="4:4">
      <c r="D4657" s="273"/>
    </row>
    <row r="4658" spans="4:4">
      <c r="D4658" s="273"/>
    </row>
    <row r="4659" spans="4:4">
      <c r="D4659" s="273"/>
    </row>
    <row r="4660" spans="4:4">
      <c r="D4660" s="273"/>
    </row>
    <row r="4661" spans="4:4">
      <c r="D4661" s="273"/>
    </row>
    <row r="4662" spans="4:4">
      <c r="D4662" s="273"/>
    </row>
    <row r="4663" spans="4:4">
      <c r="D4663" s="273"/>
    </row>
    <row r="4664" spans="4:4">
      <c r="D4664" s="273"/>
    </row>
    <row r="4665" spans="4:4">
      <c r="D4665" s="273"/>
    </row>
    <row r="4666" spans="4:4">
      <c r="D4666" s="273"/>
    </row>
    <row r="4667" spans="4:4">
      <c r="D4667" s="273"/>
    </row>
    <row r="4668" spans="4:4">
      <c r="D4668" s="273"/>
    </row>
    <row r="4669" spans="4:4">
      <c r="D4669" s="273"/>
    </row>
    <row r="4670" spans="4:4">
      <c r="D4670" s="273"/>
    </row>
    <row r="4671" spans="4:4">
      <c r="D4671" s="273"/>
    </row>
    <row r="4672" spans="4:4">
      <c r="D4672" s="273"/>
    </row>
    <row r="4673" spans="4:4">
      <c r="D4673" s="273"/>
    </row>
    <row r="4674" spans="4:4">
      <c r="D4674" s="273"/>
    </row>
    <row r="4675" spans="4:4">
      <c r="D4675" s="273"/>
    </row>
    <row r="4676" spans="4:4">
      <c r="D4676" s="273"/>
    </row>
    <row r="4677" spans="4:4">
      <c r="D4677" s="273"/>
    </row>
    <row r="4678" spans="4:4">
      <c r="D4678" s="273"/>
    </row>
    <row r="4679" spans="4:4">
      <c r="D4679" s="273"/>
    </row>
    <row r="4680" spans="4:4">
      <c r="D4680" s="273"/>
    </row>
    <row r="4681" spans="4:4">
      <c r="D4681" s="273"/>
    </row>
    <row r="4682" spans="4:4">
      <c r="D4682" s="273"/>
    </row>
    <row r="4683" spans="4:4">
      <c r="D4683" s="273"/>
    </row>
    <row r="4684" spans="4:4">
      <c r="D4684" s="273"/>
    </row>
    <row r="4685" spans="4:4">
      <c r="D4685" s="273"/>
    </row>
    <row r="4686" spans="4:4">
      <c r="D4686" s="273"/>
    </row>
    <row r="4687" spans="4:4">
      <c r="D4687" s="273"/>
    </row>
    <row r="4688" spans="4:4">
      <c r="D4688" s="273"/>
    </row>
    <row r="4689" spans="4:4">
      <c r="D4689" s="273"/>
    </row>
    <row r="4690" spans="4:4">
      <c r="D4690" s="273"/>
    </row>
    <row r="4691" spans="4:4">
      <c r="D4691" s="273"/>
    </row>
    <row r="4692" spans="4:4">
      <c r="D4692" s="273"/>
    </row>
    <row r="4693" spans="4:4">
      <c r="D4693" s="273"/>
    </row>
    <row r="4694" spans="4:4">
      <c r="D4694" s="273"/>
    </row>
    <row r="4695" spans="4:4">
      <c r="D4695" s="273"/>
    </row>
    <row r="4696" spans="4:4">
      <c r="D4696" s="273"/>
    </row>
    <row r="4697" spans="4:4">
      <c r="D4697" s="273"/>
    </row>
    <row r="4698" spans="4:4">
      <c r="D4698" s="273"/>
    </row>
    <row r="4699" spans="4:4">
      <c r="D4699" s="273"/>
    </row>
    <row r="4700" spans="4:4">
      <c r="D4700" s="273"/>
    </row>
    <row r="4701" spans="4:4">
      <c r="D4701" s="273"/>
    </row>
    <row r="4702" spans="4:4">
      <c r="D4702" s="273"/>
    </row>
    <row r="4703" spans="4:4">
      <c r="D4703" s="273"/>
    </row>
    <row r="4704" spans="4:4">
      <c r="D4704" s="273"/>
    </row>
    <row r="4705" spans="4:4">
      <c r="D4705" s="273"/>
    </row>
    <row r="4706" spans="4:4">
      <c r="D4706" s="273"/>
    </row>
    <row r="4707" spans="4:4">
      <c r="D4707" s="273"/>
    </row>
    <row r="4708" spans="4:4">
      <c r="D4708" s="273"/>
    </row>
    <row r="4709" spans="4:4">
      <c r="D4709" s="273"/>
    </row>
    <row r="4710" spans="4:4">
      <c r="D4710" s="273"/>
    </row>
    <row r="4711" spans="4:4">
      <c r="D4711" s="273"/>
    </row>
    <row r="4712" spans="4:4">
      <c r="D4712" s="273"/>
    </row>
    <row r="4713" spans="4:4">
      <c r="D4713" s="273"/>
    </row>
    <row r="4714" spans="4:4">
      <c r="D4714" s="273"/>
    </row>
    <row r="4715" spans="4:4">
      <c r="D4715" s="273"/>
    </row>
    <row r="4716" spans="4:4">
      <c r="D4716" s="273"/>
    </row>
    <row r="4717" spans="4:4">
      <c r="D4717" s="273"/>
    </row>
    <row r="4718" spans="4:4">
      <c r="D4718" s="273"/>
    </row>
    <row r="4719" spans="4:4">
      <c r="D4719" s="273"/>
    </row>
    <row r="4720" spans="4:4">
      <c r="D4720" s="273"/>
    </row>
    <row r="4721" spans="4:4">
      <c r="D4721" s="273"/>
    </row>
    <row r="4722" spans="4:4">
      <c r="D4722" s="273"/>
    </row>
    <row r="4723" spans="4:4">
      <c r="D4723" s="273"/>
    </row>
    <row r="4724" spans="4:4">
      <c r="D4724" s="273"/>
    </row>
    <row r="4725" spans="4:4">
      <c r="D4725" s="273"/>
    </row>
    <row r="4726" spans="4:4">
      <c r="D4726" s="273"/>
    </row>
    <row r="4727" spans="4:4">
      <c r="D4727" s="273"/>
    </row>
    <row r="4728" spans="4:4">
      <c r="D4728" s="273"/>
    </row>
    <row r="4729" spans="4:4">
      <c r="D4729" s="273"/>
    </row>
    <row r="4730" spans="4:4">
      <c r="D4730" s="273"/>
    </row>
    <row r="4731" spans="4:4">
      <c r="D4731" s="273"/>
    </row>
    <row r="4732" spans="4:4">
      <c r="D4732" s="273"/>
    </row>
    <row r="4733" spans="4:4">
      <c r="D4733" s="273"/>
    </row>
    <row r="4734" spans="4:4">
      <c r="D4734" s="273"/>
    </row>
    <row r="4735" spans="4:4">
      <c r="D4735" s="273"/>
    </row>
    <row r="4736" spans="4:4">
      <c r="D4736" s="273"/>
    </row>
    <row r="4737" spans="4:4">
      <c r="D4737" s="273"/>
    </row>
    <row r="4738" spans="4:4">
      <c r="D4738" s="273"/>
    </row>
    <row r="4739" spans="4:4">
      <c r="D4739" s="273"/>
    </row>
    <row r="4740" spans="4:4">
      <c r="D4740" s="273"/>
    </row>
    <row r="4741" spans="4:4">
      <c r="D4741" s="273"/>
    </row>
    <row r="4742" spans="4:4">
      <c r="D4742" s="273"/>
    </row>
    <row r="4743" spans="4:4">
      <c r="D4743" s="273"/>
    </row>
    <row r="4744" spans="4:4">
      <c r="D4744" s="273"/>
    </row>
    <row r="4745" spans="4:4">
      <c r="D4745" s="273"/>
    </row>
    <row r="4746" spans="4:4">
      <c r="D4746" s="273"/>
    </row>
    <row r="4747" spans="4:4">
      <c r="D4747" s="273"/>
    </row>
    <row r="4748" spans="4:4">
      <c r="D4748" s="273"/>
    </row>
    <row r="4749" spans="4:4">
      <c r="D4749" s="273"/>
    </row>
    <row r="4750" spans="4:4">
      <c r="D4750" s="273"/>
    </row>
    <row r="4751" spans="4:4">
      <c r="D4751" s="273"/>
    </row>
    <row r="4752" spans="4:4">
      <c r="D4752" s="273"/>
    </row>
    <row r="4753" spans="4:4">
      <c r="D4753" s="273"/>
    </row>
    <row r="4754" spans="4:4">
      <c r="D4754" s="273"/>
    </row>
    <row r="4755" spans="4:4">
      <c r="D4755" s="273"/>
    </row>
    <row r="4756" spans="4:4">
      <c r="D4756" s="273"/>
    </row>
    <row r="4757" spans="4:4">
      <c r="D4757" s="273"/>
    </row>
    <row r="4758" spans="4:4">
      <c r="D4758" s="273"/>
    </row>
    <row r="4759" spans="4:4">
      <c r="D4759" s="273"/>
    </row>
    <row r="4760" spans="4:4">
      <c r="D4760" s="273"/>
    </row>
    <row r="4761" spans="4:4">
      <c r="D4761" s="273"/>
    </row>
    <row r="4762" spans="4:4">
      <c r="D4762" s="273"/>
    </row>
    <row r="4763" spans="4:4">
      <c r="D4763" s="273"/>
    </row>
    <row r="4764" spans="4:4">
      <c r="D4764" s="273"/>
    </row>
    <row r="4765" spans="4:4">
      <c r="D4765" s="273"/>
    </row>
    <row r="4766" spans="4:4">
      <c r="D4766" s="273"/>
    </row>
    <row r="4767" spans="4:4">
      <c r="D4767" s="273"/>
    </row>
    <row r="4768" spans="4:4">
      <c r="D4768" s="273"/>
    </row>
    <row r="4769" spans="4:4">
      <c r="D4769" s="273"/>
    </row>
    <row r="4770" spans="4:4">
      <c r="D4770" s="273"/>
    </row>
    <row r="4771" spans="4:4">
      <c r="D4771" s="273"/>
    </row>
    <row r="4772" spans="4:4">
      <c r="D4772" s="273"/>
    </row>
    <row r="4773" spans="4:4">
      <c r="D4773" s="273"/>
    </row>
    <row r="4774" spans="4:4">
      <c r="D4774" s="273"/>
    </row>
    <row r="4775" spans="4:4">
      <c r="D4775" s="273"/>
    </row>
    <row r="4776" spans="4:4">
      <c r="D4776" s="273"/>
    </row>
    <row r="4777" spans="4:4">
      <c r="D4777" s="273"/>
    </row>
    <row r="4778" spans="4:4">
      <c r="D4778" s="273"/>
    </row>
    <row r="4779" spans="4:4">
      <c r="D4779" s="273"/>
    </row>
    <row r="4780" spans="4:4">
      <c r="D4780" s="273"/>
    </row>
    <row r="4781" spans="4:4">
      <c r="D4781" s="273"/>
    </row>
    <row r="4782" spans="4:4">
      <c r="D4782" s="273"/>
    </row>
    <row r="4783" spans="4:4">
      <c r="D4783" s="273"/>
    </row>
    <row r="4784" spans="4:4">
      <c r="D4784" s="273"/>
    </row>
    <row r="4785" spans="4:4">
      <c r="D4785" s="273"/>
    </row>
    <row r="4786" spans="4:4">
      <c r="D4786" s="273"/>
    </row>
    <row r="4787" spans="4:4">
      <c r="D4787" s="273"/>
    </row>
    <row r="4788" spans="4:4">
      <c r="D4788" s="273"/>
    </row>
    <row r="4789" spans="4:4">
      <c r="D4789" s="273"/>
    </row>
    <row r="4790" spans="4:4">
      <c r="D4790" s="273"/>
    </row>
    <row r="4791" spans="4:4">
      <c r="D4791" s="273"/>
    </row>
    <row r="4792" spans="4:4">
      <c r="D4792" s="273"/>
    </row>
    <row r="4793" spans="4:4">
      <c r="D4793" s="273"/>
    </row>
    <row r="4794" spans="4:4">
      <c r="D4794" s="273"/>
    </row>
    <row r="4795" spans="4:4">
      <c r="D4795" s="273"/>
    </row>
    <row r="4796" spans="4:4">
      <c r="D4796" s="273"/>
    </row>
    <row r="4797" spans="4:4">
      <c r="D4797" s="273"/>
    </row>
    <row r="4798" spans="4:4">
      <c r="D4798" s="273"/>
    </row>
    <row r="4799" spans="4:4">
      <c r="D4799" s="273"/>
    </row>
    <row r="4800" spans="4:4">
      <c r="D4800" s="273"/>
    </row>
    <row r="4801" spans="4:4">
      <c r="D4801" s="273"/>
    </row>
    <row r="4802" spans="4:4">
      <c r="D4802" s="273"/>
    </row>
    <row r="4803" spans="4:4">
      <c r="D4803" s="273"/>
    </row>
    <row r="4804" spans="4:4">
      <c r="D4804" s="273"/>
    </row>
    <row r="4805" spans="4:4">
      <c r="D4805" s="273"/>
    </row>
    <row r="4806" spans="4:4">
      <c r="D4806" s="273"/>
    </row>
    <row r="4807" spans="4:4">
      <c r="D4807" s="273"/>
    </row>
    <row r="4808" spans="4:4">
      <c r="D4808" s="273"/>
    </row>
    <row r="4809" spans="4:4">
      <c r="D4809" s="273"/>
    </row>
    <row r="4810" spans="4:4">
      <c r="D4810" s="273"/>
    </row>
    <row r="4811" spans="4:4">
      <c r="D4811" s="273"/>
    </row>
    <row r="4812" spans="4:4">
      <c r="D4812" s="273"/>
    </row>
    <row r="4813" spans="4:4">
      <c r="D4813" s="273"/>
    </row>
    <row r="4814" spans="4:4">
      <c r="D4814" s="273"/>
    </row>
    <row r="4815" spans="4:4">
      <c r="D4815" s="273"/>
    </row>
    <row r="4816" spans="4:4">
      <c r="D4816" s="273"/>
    </row>
    <row r="4817" spans="4:4">
      <c r="D4817" s="273"/>
    </row>
    <row r="4818" spans="4:4">
      <c r="D4818" s="273"/>
    </row>
    <row r="4819" spans="4:4">
      <c r="D4819" s="273"/>
    </row>
    <row r="4820" spans="4:4">
      <c r="D4820" s="273"/>
    </row>
    <row r="4821" spans="4:4">
      <c r="D4821" s="273"/>
    </row>
    <row r="4822" spans="4:4">
      <c r="D4822" s="273"/>
    </row>
    <row r="4823" spans="4:4">
      <c r="D4823" s="273"/>
    </row>
    <row r="4824" spans="4:4">
      <c r="D4824" s="273"/>
    </row>
    <row r="4825" spans="4:4">
      <c r="D4825" s="273"/>
    </row>
    <row r="4826" spans="4:4">
      <c r="D4826" s="273"/>
    </row>
    <row r="4827" spans="4:4">
      <c r="D4827" s="273"/>
    </row>
    <row r="4828" spans="4:4">
      <c r="D4828" s="273"/>
    </row>
    <row r="4829" spans="4:4">
      <c r="D4829" s="273"/>
    </row>
    <row r="4830" spans="4:4">
      <c r="D4830" s="273"/>
    </row>
    <row r="4831" spans="4:4">
      <c r="D4831" s="273"/>
    </row>
    <row r="4832" spans="4:4">
      <c r="D4832" s="273"/>
    </row>
    <row r="4833" spans="4:4">
      <c r="D4833" s="273"/>
    </row>
    <row r="4834" spans="4:4">
      <c r="D4834" s="273"/>
    </row>
    <row r="4835" spans="4:4">
      <c r="D4835" s="273"/>
    </row>
    <row r="4836" spans="4:4">
      <c r="D4836" s="273"/>
    </row>
    <row r="4837" spans="4:4">
      <c r="D4837" s="273"/>
    </row>
    <row r="4838" spans="4:4">
      <c r="D4838" s="273"/>
    </row>
    <row r="4839" spans="4:4">
      <c r="D4839" s="273"/>
    </row>
    <row r="4840" spans="4:4">
      <c r="D4840" s="273"/>
    </row>
    <row r="4841" spans="4:4">
      <c r="D4841" s="273"/>
    </row>
    <row r="4842" spans="4:4">
      <c r="D4842" s="273"/>
    </row>
    <row r="4843" spans="4:4">
      <c r="D4843" s="273"/>
    </row>
    <row r="4844" spans="4:4">
      <c r="D4844" s="273"/>
    </row>
    <row r="4845" spans="4:4">
      <c r="D4845" s="273"/>
    </row>
    <row r="4846" spans="4:4">
      <c r="D4846" s="273"/>
    </row>
    <row r="4847" spans="4:4">
      <c r="D4847" s="273"/>
    </row>
    <row r="4848" spans="4:4">
      <c r="D4848" s="273"/>
    </row>
    <row r="4849" spans="4:4">
      <c r="D4849" s="273"/>
    </row>
    <row r="4850" spans="4:4">
      <c r="D4850" s="273"/>
    </row>
    <row r="4851" spans="4:4">
      <c r="D4851" s="273"/>
    </row>
    <row r="4852" spans="4:4">
      <c r="D4852" s="273"/>
    </row>
    <row r="4853" spans="4:4">
      <c r="D4853" s="273"/>
    </row>
    <row r="4854" spans="4:4">
      <c r="D4854" s="273"/>
    </row>
    <row r="4855" spans="4:4">
      <c r="D4855" s="273"/>
    </row>
    <row r="4856" spans="4:4">
      <c r="D4856" s="273"/>
    </row>
    <row r="4857" spans="4:4">
      <c r="D4857" s="273"/>
    </row>
    <row r="4858" spans="4:4">
      <c r="D4858" s="273"/>
    </row>
    <row r="4859" spans="4:4">
      <c r="D4859" s="273"/>
    </row>
    <row r="4860" spans="4:4">
      <c r="D4860" s="273"/>
    </row>
    <row r="4861" spans="4:4">
      <c r="D4861" s="273"/>
    </row>
    <row r="4862" spans="4:4">
      <c r="D4862" s="273"/>
    </row>
    <row r="4863" spans="4:4">
      <c r="D4863" s="273"/>
    </row>
    <row r="4864" spans="4:4">
      <c r="D4864" s="273"/>
    </row>
    <row r="4865" spans="4:4">
      <c r="D4865" s="273"/>
    </row>
    <row r="4866" spans="4:4">
      <c r="D4866" s="273"/>
    </row>
    <row r="4867" spans="4:4">
      <c r="D4867" s="273"/>
    </row>
    <row r="4868" spans="4:4">
      <c r="D4868" s="273"/>
    </row>
    <row r="4869" spans="4:4">
      <c r="D4869" s="273"/>
    </row>
    <row r="4870" spans="4:4">
      <c r="D4870" s="273"/>
    </row>
    <row r="4871" spans="4:4">
      <c r="D4871" s="273"/>
    </row>
    <row r="4872" spans="4:4">
      <c r="D4872" s="273"/>
    </row>
    <row r="4873" spans="4:4">
      <c r="D4873" s="273"/>
    </row>
    <row r="4874" spans="4:4">
      <c r="D4874" s="273"/>
    </row>
    <row r="4875" spans="4:4">
      <c r="D4875" s="273"/>
    </row>
    <row r="4876" spans="4:4">
      <c r="D4876" s="273"/>
    </row>
    <row r="4877" spans="4:4">
      <c r="D4877" s="273"/>
    </row>
    <row r="4878" spans="4:4">
      <c r="D4878" s="273"/>
    </row>
    <row r="4879" spans="4:4">
      <c r="D4879" s="273"/>
    </row>
    <row r="4880" spans="4:4">
      <c r="D4880" s="273"/>
    </row>
    <row r="4881" spans="4:4">
      <c r="D4881" s="273"/>
    </row>
    <row r="4882" spans="4:4">
      <c r="D4882" s="273"/>
    </row>
    <row r="4883" spans="4:4">
      <c r="D4883" s="273"/>
    </row>
    <row r="4884" spans="4:4">
      <c r="D4884" s="273"/>
    </row>
    <row r="4885" spans="4:4">
      <c r="D4885" s="273"/>
    </row>
    <row r="4886" spans="4:4">
      <c r="D4886" s="273"/>
    </row>
    <row r="4887" spans="4:4">
      <c r="D4887" s="273"/>
    </row>
    <row r="4888" spans="4:4">
      <c r="D4888" s="273"/>
    </row>
    <row r="4889" spans="4:4">
      <c r="D4889" s="273"/>
    </row>
    <row r="4890" spans="4:4">
      <c r="D4890" s="273"/>
    </row>
    <row r="4891" spans="4:4">
      <c r="D4891" s="273"/>
    </row>
    <row r="4892" spans="4:4">
      <c r="D4892" s="273"/>
    </row>
    <row r="4893" spans="4:4">
      <c r="D4893" s="273"/>
    </row>
    <row r="4894" spans="4:4">
      <c r="D4894" s="273"/>
    </row>
    <row r="4895" spans="4:4">
      <c r="D4895" s="273"/>
    </row>
    <row r="4896" spans="4:4">
      <c r="D4896" s="273"/>
    </row>
    <row r="4897" spans="4:4">
      <c r="D4897" s="273"/>
    </row>
    <row r="4898" spans="4:4">
      <c r="D4898" s="273"/>
    </row>
    <row r="4899" spans="4:4">
      <c r="D4899" s="273"/>
    </row>
    <row r="4900" spans="4:4">
      <c r="D4900" s="273"/>
    </row>
    <row r="4901" spans="4:4">
      <c r="D4901" s="273"/>
    </row>
    <row r="4902" spans="4:4">
      <c r="D4902" s="273"/>
    </row>
    <row r="4903" spans="4:4">
      <c r="D4903" s="273"/>
    </row>
    <row r="4904" spans="4:4">
      <c r="D4904" s="273"/>
    </row>
    <row r="4905" spans="4:4">
      <c r="D4905" s="273"/>
    </row>
    <row r="4906" spans="4:4">
      <c r="D4906" s="273"/>
    </row>
    <row r="4907" spans="4:4">
      <c r="D4907" s="273"/>
    </row>
    <row r="4908" spans="4:4">
      <c r="D4908" s="273"/>
    </row>
    <row r="4909" spans="4:4">
      <c r="D4909" s="273"/>
    </row>
    <row r="4910" spans="4:4">
      <c r="D4910" s="273"/>
    </row>
    <row r="4911" spans="4:4">
      <c r="D4911" s="273"/>
    </row>
    <row r="4912" spans="4:4">
      <c r="D4912" s="273"/>
    </row>
    <row r="4913" spans="4:4">
      <c r="D4913" s="273"/>
    </row>
    <row r="4914" spans="4:4">
      <c r="D4914" s="273"/>
    </row>
    <row r="4915" spans="4:4">
      <c r="D4915" s="273"/>
    </row>
    <row r="4916" spans="4:4">
      <c r="D4916" s="273"/>
    </row>
    <row r="4917" spans="4:4">
      <c r="D4917" s="273"/>
    </row>
    <row r="4918" spans="4:4">
      <c r="D4918" s="273"/>
    </row>
    <row r="4919" spans="4:4">
      <c r="D4919" s="273"/>
    </row>
    <row r="4920" spans="4:4">
      <c r="D4920" s="273"/>
    </row>
    <row r="4921" spans="4:4">
      <c r="D4921" s="273"/>
    </row>
    <row r="4922" spans="4:4">
      <c r="D4922" s="273"/>
    </row>
    <row r="4923" spans="4:4">
      <c r="D4923" s="273"/>
    </row>
    <row r="4924" spans="4:4">
      <c r="D4924" s="273"/>
    </row>
    <row r="4925" spans="4:4">
      <c r="D4925" s="273"/>
    </row>
    <row r="4926" spans="4:4">
      <c r="D4926" s="273"/>
    </row>
    <row r="4927" spans="4:4">
      <c r="D4927" s="273"/>
    </row>
    <row r="4928" spans="4:4">
      <c r="D4928" s="273"/>
    </row>
    <row r="4929" spans="4:4">
      <c r="D4929" s="273"/>
    </row>
    <row r="4930" spans="4:4">
      <c r="D4930" s="273"/>
    </row>
    <row r="4931" spans="4:4">
      <c r="D4931" s="273"/>
    </row>
    <row r="4932" spans="4:4">
      <c r="D4932" s="273"/>
    </row>
    <row r="4933" spans="4:4">
      <c r="D4933" s="273"/>
    </row>
    <row r="4934" spans="4:4">
      <c r="D4934" s="273"/>
    </row>
    <row r="4935" spans="4:4">
      <c r="D4935" s="273"/>
    </row>
    <row r="4936" spans="4:4">
      <c r="D4936" s="273"/>
    </row>
    <row r="4937" spans="4:4">
      <c r="D4937" s="273"/>
    </row>
    <row r="4938" spans="4:4">
      <c r="D4938" s="273"/>
    </row>
    <row r="4939" spans="4:4">
      <c r="D4939" s="273"/>
    </row>
    <row r="4940" spans="4:4">
      <c r="D4940" s="273"/>
    </row>
    <row r="4941" spans="4:4">
      <c r="D4941" s="273"/>
    </row>
    <row r="4942" spans="4:4">
      <c r="D4942" s="273"/>
    </row>
    <row r="4943" spans="4:4">
      <c r="D4943" s="273"/>
    </row>
    <row r="4944" spans="4:4">
      <c r="D4944" s="273"/>
    </row>
    <row r="4945" spans="4:4">
      <c r="D4945" s="273"/>
    </row>
    <row r="4946" spans="4:4">
      <c r="D4946" s="273"/>
    </row>
    <row r="4947" spans="4:4">
      <c r="D4947" s="273"/>
    </row>
    <row r="4948" spans="4:4">
      <c r="D4948" s="273"/>
    </row>
    <row r="4949" spans="4:4">
      <c r="D4949" s="273"/>
    </row>
    <row r="4950" spans="4:4">
      <c r="D4950" s="273"/>
    </row>
    <row r="4951" spans="4:4">
      <c r="D4951" s="273"/>
    </row>
    <row r="4952" spans="4:4">
      <c r="D4952" s="273"/>
    </row>
    <row r="4953" spans="4:4">
      <c r="D4953" s="273"/>
    </row>
    <row r="4954" spans="4:4">
      <c r="D4954" s="273"/>
    </row>
    <row r="4955" spans="4:4">
      <c r="D4955" s="273"/>
    </row>
    <row r="4956" spans="4:4">
      <c r="D4956" s="273"/>
    </row>
    <row r="4957" spans="4:4">
      <c r="D4957" s="273"/>
    </row>
    <row r="4958" spans="4:4">
      <c r="D4958" s="273"/>
    </row>
    <row r="4959" spans="4:4">
      <c r="D4959" s="273"/>
    </row>
    <row r="4960" spans="4:4">
      <c r="D4960" s="273"/>
    </row>
    <row r="4961" spans="4:4">
      <c r="D4961" s="273"/>
    </row>
    <row r="4962" spans="4:4">
      <c r="D4962" s="273"/>
    </row>
    <row r="4963" spans="4:4">
      <c r="D4963" s="273"/>
    </row>
    <row r="4964" spans="4:4">
      <c r="D4964" s="273"/>
    </row>
    <row r="4965" spans="4:4">
      <c r="D4965" s="273"/>
    </row>
    <row r="4966" spans="4:4">
      <c r="D4966" s="273"/>
    </row>
    <row r="4967" spans="4:4">
      <c r="D4967" s="273"/>
    </row>
    <row r="4968" spans="4:4">
      <c r="D4968" s="273"/>
    </row>
    <row r="4969" spans="4:4">
      <c r="D4969" s="273"/>
    </row>
    <row r="4970" spans="4:4">
      <c r="D4970" s="273"/>
    </row>
    <row r="4971" spans="4:4">
      <c r="D4971" s="273"/>
    </row>
    <row r="4972" spans="4:4">
      <c r="D4972" s="273"/>
    </row>
    <row r="4973" spans="4:4">
      <c r="D4973" s="273"/>
    </row>
    <row r="4974" spans="4:4">
      <c r="D4974" s="273"/>
    </row>
    <row r="4975" spans="4:4">
      <c r="D4975" s="273"/>
    </row>
    <row r="4976" spans="4:4">
      <c r="D4976" s="273"/>
    </row>
    <row r="4977" spans="4:4">
      <c r="D4977" s="273"/>
    </row>
    <row r="4978" spans="4:4">
      <c r="D4978" s="273"/>
    </row>
    <row r="4979" spans="4:4">
      <c r="D4979" s="273"/>
    </row>
    <row r="4980" spans="4:4">
      <c r="D4980" s="273"/>
    </row>
    <row r="4981" spans="4:4">
      <c r="D4981" s="273"/>
    </row>
    <row r="4982" spans="4:4">
      <c r="D4982" s="273"/>
    </row>
    <row r="4983" spans="4:4">
      <c r="D4983" s="273"/>
    </row>
    <row r="4984" spans="4:4">
      <c r="D4984" s="273"/>
    </row>
    <row r="4985" spans="4:4">
      <c r="D4985" s="273"/>
    </row>
    <row r="4986" spans="4:4">
      <c r="D4986" s="273"/>
    </row>
    <row r="4987" spans="4:4">
      <c r="D4987" s="273"/>
    </row>
    <row r="4988" spans="4:4">
      <c r="D4988" s="273"/>
    </row>
    <row r="4989" spans="4:4">
      <c r="D4989" s="273"/>
    </row>
    <row r="4990" spans="4:4">
      <c r="D4990" s="273"/>
    </row>
    <row r="4991" spans="4:4">
      <c r="D4991" s="273"/>
    </row>
    <row r="4992" spans="4:4">
      <c r="D4992" s="273"/>
    </row>
    <row r="4993" spans="4:4">
      <c r="D4993" s="273"/>
    </row>
    <row r="4994" spans="4:4">
      <c r="D4994" s="273"/>
    </row>
    <row r="4995" spans="4:4">
      <c r="D4995" s="273"/>
    </row>
    <row r="4996" spans="4:4">
      <c r="D4996" s="273"/>
    </row>
    <row r="4997" spans="4:4">
      <c r="D4997" s="273"/>
    </row>
    <row r="4998" spans="4:4">
      <c r="D4998" s="273"/>
    </row>
    <row r="4999" spans="4:4">
      <c r="D4999" s="273"/>
    </row>
    <row r="5000" spans="4:4">
      <c r="D5000" s="273"/>
    </row>
    <row r="5001" spans="4:4">
      <c r="D5001" s="273"/>
    </row>
    <row r="5002" spans="4:4">
      <c r="D5002" s="273"/>
    </row>
    <row r="5003" spans="4:4">
      <c r="D5003" s="273"/>
    </row>
    <row r="5004" spans="4:4">
      <c r="D5004" s="273"/>
    </row>
    <row r="5005" spans="4:4">
      <c r="D5005" s="273"/>
    </row>
    <row r="5006" spans="4:4">
      <c r="D5006" s="273"/>
    </row>
    <row r="5007" spans="4:4">
      <c r="D5007" s="273"/>
    </row>
    <row r="5008" spans="4:4">
      <c r="D5008" s="273"/>
    </row>
    <row r="5009" spans="4:4">
      <c r="D5009" s="273"/>
    </row>
    <row r="5010" spans="4:4">
      <c r="D5010" s="273"/>
    </row>
    <row r="5011" spans="4:4">
      <c r="D5011" s="273"/>
    </row>
    <row r="5012" spans="4:4">
      <c r="D5012" s="273"/>
    </row>
    <row r="5013" spans="4:4">
      <c r="D5013" s="273"/>
    </row>
    <row r="5014" spans="4:4">
      <c r="D5014" s="273"/>
    </row>
    <row r="5015" spans="4:4">
      <c r="D5015" s="273"/>
    </row>
    <row r="5016" spans="4:4">
      <c r="D5016" s="273"/>
    </row>
    <row r="5017" spans="4:4">
      <c r="D5017" s="273"/>
    </row>
    <row r="5018" spans="4:4">
      <c r="D5018" s="273"/>
    </row>
    <row r="5019" spans="4:4">
      <c r="D5019" s="273"/>
    </row>
    <row r="5020" spans="4:4">
      <c r="D5020" s="273"/>
    </row>
    <row r="5021" spans="4:4">
      <c r="D5021" s="273"/>
    </row>
    <row r="5022" spans="4:4">
      <c r="D5022" s="273"/>
    </row>
    <row r="5023" spans="4:4">
      <c r="D5023" s="273"/>
    </row>
    <row r="5024" spans="4:4">
      <c r="D5024" s="273"/>
    </row>
    <row r="5025" spans="4:4">
      <c r="D5025" s="273"/>
    </row>
    <row r="5026" spans="4:4">
      <c r="D5026" s="273"/>
    </row>
    <row r="5027" spans="4:4">
      <c r="D5027" s="273"/>
    </row>
    <row r="5028" spans="4:4">
      <c r="D5028" s="273"/>
    </row>
    <row r="5029" spans="4:4">
      <c r="D5029" s="273"/>
    </row>
    <row r="5030" spans="4:4">
      <c r="D5030" s="273"/>
    </row>
    <row r="5031" spans="4:4">
      <c r="D5031" s="273"/>
    </row>
    <row r="5032" spans="4:4">
      <c r="D5032" s="273"/>
    </row>
    <row r="5033" spans="4:4">
      <c r="D5033" s="273"/>
    </row>
    <row r="5034" spans="4:4">
      <c r="D5034" s="273"/>
    </row>
    <row r="5035" spans="4:4">
      <c r="D5035" s="273"/>
    </row>
    <row r="5036" spans="4:4">
      <c r="D5036" s="273"/>
    </row>
    <row r="5037" spans="4:4">
      <c r="D5037" s="273"/>
    </row>
    <row r="5038" spans="4:4">
      <c r="D5038" s="273"/>
    </row>
    <row r="5039" spans="4:4">
      <c r="D5039" s="273"/>
    </row>
    <row r="5040" spans="4:4">
      <c r="D5040" s="273"/>
    </row>
    <row r="5041" spans="4:4">
      <c r="D5041" s="273"/>
    </row>
    <row r="5042" spans="4:4">
      <c r="D5042" s="273"/>
    </row>
    <row r="5043" spans="4:4">
      <c r="D5043" s="273"/>
    </row>
    <row r="5044" spans="4:4">
      <c r="D5044" s="273"/>
    </row>
    <row r="5045" spans="4:4">
      <c r="D5045" s="273"/>
    </row>
    <row r="5046" spans="4:4">
      <c r="D5046" s="273"/>
    </row>
    <row r="5047" spans="4:4">
      <c r="D5047" s="273"/>
    </row>
    <row r="5048" spans="4:4">
      <c r="D5048" s="273"/>
    </row>
    <row r="5049" spans="4:4">
      <c r="D5049" s="273"/>
    </row>
    <row r="5050" spans="4:4">
      <c r="D5050" s="273"/>
    </row>
    <row r="5051" spans="4:4">
      <c r="D5051" s="273"/>
    </row>
    <row r="5052" spans="4:4">
      <c r="D5052" s="273"/>
    </row>
    <row r="5053" spans="4:4">
      <c r="D5053" s="273"/>
    </row>
    <row r="5054" spans="4:4">
      <c r="D5054" s="273"/>
    </row>
    <row r="5055" spans="4:4">
      <c r="D5055" s="273"/>
    </row>
    <row r="5056" spans="4:4">
      <c r="D5056" s="273"/>
    </row>
    <row r="5057" spans="4:4">
      <c r="D5057" s="273"/>
    </row>
    <row r="5058" spans="4:4">
      <c r="D5058" s="273"/>
    </row>
    <row r="5059" spans="4:4">
      <c r="D5059" s="273"/>
    </row>
    <row r="5060" spans="4:4">
      <c r="D5060" s="273"/>
    </row>
    <row r="5061" spans="4:4">
      <c r="D5061" s="273"/>
    </row>
    <row r="5062" spans="4:4">
      <c r="D5062" s="273"/>
    </row>
    <row r="5063" spans="4:4">
      <c r="D5063" s="273"/>
    </row>
    <row r="5064" spans="4:4">
      <c r="D5064" s="273"/>
    </row>
    <row r="5065" spans="4:4">
      <c r="D5065" s="273"/>
    </row>
    <row r="5066" spans="4:4">
      <c r="D5066" s="273"/>
    </row>
    <row r="5067" spans="4:4">
      <c r="D5067" s="273"/>
    </row>
    <row r="5068" spans="4:4">
      <c r="D5068" s="273"/>
    </row>
    <row r="5069" spans="4:4">
      <c r="D5069" s="273"/>
    </row>
    <row r="5070" spans="4:4">
      <c r="D5070" s="273"/>
    </row>
    <row r="5071" spans="4:4">
      <c r="D5071" s="273"/>
    </row>
    <row r="5072" spans="4:4">
      <c r="D5072" s="273"/>
    </row>
    <row r="5073" spans="4:4">
      <c r="D5073" s="273"/>
    </row>
    <row r="5074" spans="4:4">
      <c r="D5074" s="273"/>
    </row>
    <row r="5075" spans="4:4">
      <c r="D5075" s="273"/>
    </row>
    <row r="5076" spans="4:4">
      <c r="D5076" s="273"/>
    </row>
    <row r="5077" spans="4:4">
      <c r="D5077" s="273"/>
    </row>
    <row r="5078" spans="4:4">
      <c r="D5078" s="273"/>
    </row>
    <row r="5079" spans="4:4">
      <c r="D5079" s="273"/>
    </row>
    <row r="5080" spans="4:4">
      <c r="D5080" s="273"/>
    </row>
    <row r="5081" spans="4:4">
      <c r="D5081" s="273"/>
    </row>
    <row r="5082" spans="4:4">
      <c r="D5082" s="273"/>
    </row>
    <row r="5083" spans="4:4">
      <c r="D5083" s="273"/>
    </row>
    <row r="5084" spans="4:4">
      <c r="D5084" s="273"/>
    </row>
    <row r="5085" spans="4:4">
      <c r="D5085" s="273"/>
    </row>
    <row r="5086" spans="4:4">
      <c r="D5086" s="273"/>
    </row>
    <row r="5087" spans="4:4">
      <c r="D5087" s="273"/>
    </row>
    <row r="5088" spans="4:4">
      <c r="D5088" s="273"/>
    </row>
    <row r="5089" spans="4:4">
      <c r="D5089" s="273"/>
    </row>
    <row r="5090" spans="4:4">
      <c r="D5090" s="273"/>
    </row>
    <row r="5091" spans="4:4">
      <c r="D5091" s="273"/>
    </row>
    <row r="5092" spans="4:4">
      <c r="D5092" s="273"/>
    </row>
    <row r="5093" spans="4:4">
      <c r="D5093" s="273"/>
    </row>
    <row r="5094" spans="4:4">
      <c r="D5094" s="273"/>
    </row>
    <row r="5095" spans="4:4">
      <c r="D5095" s="273"/>
    </row>
    <row r="5096" spans="4:4">
      <c r="D5096" s="273"/>
    </row>
    <row r="5097" spans="4:4">
      <c r="D5097" s="273"/>
    </row>
    <row r="5098" spans="4:4">
      <c r="D5098" s="273"/>
    </row>
    <row r="5099" spans="4:4">
      <c r="D5099" s="273"/>
    </row>
    <row r="5100" spans="4:4">
      <c r="D5100" s="273"/>
    </row>
    <row r="5101" spans="4:4">
      <c r="D5101" s="273"/>
    </row>
    <row r="5102" spans="4:4">
      <c r="D5102" s="273"/>
    </row>
    <row r="5103" spans="4:4">
      <c r="D5103" s="273"/>
    </row>
    <row r="5104" spans="4:4">
      <c r="D5104" s="273"/>
    </row>
    <row r="5105" spans="4:4">
      <c r="D5105" s="273"/>
    </row>
    <row r="5106" spans="4:4">
      <c r="D5106" s="273"/>
    </row>
    <row r="5107" spans="4:4">
      <c r="D5107" s="273"/>
    </row>
    <row r="5108" spans="4:4">
      <c r="D5108" s="273"/>
    </row>
    <row r="5109" spans="4:4">
      <c r="D5109" s="273"/>
    </row>
    <row r="5110" spans="4:4">
      <c r="D5110" s="273"/>
    </row>
    <row r="5111" spans="4:4">
      <c r="D5111" s="273"/>
    </row>
    <row r="5112" spans="4:4">
      <c r="D5112" s="273"/>
    </row>
    <row r="5113" spans="4:4">
      <c r="D5113" s="273"/>
    </row>
    <row r="5114" spans="4:4">
      <c r="D5114" s="273"/>
    </row>
    <row r="5115" spans="4:4">
      <c r="D5115" s="273"/>
    </row>
    <row r="5116" spans="4:4">
      <c r="D5116" s="273"/>
    </row>
    <row r="5117" spans="4:4">
      <c r="D5117" s="273"/>
    </row>
    <row r="5118" spans="4:4">
      <c r="D5118" s="273"/>
    </row>
    <row r="5119" spans="4:4">
      <c r="D5119" s="273"/>
    </row>
    <row r="5120" spans="4:4">
      <c r="D5120" s="273"/>
    </row>
    <row r="5121" spans="4:4">
      <c r="D5121" s="273"/>
    </row>
    <row r="5122" spans="4:4">
      <c r="D5122" s="273"/>
    </row>
    <row r="5123" spans="4:4">
      <c r="D5123" s="273"/>
    </row>
    <row r="5124" spans="4:4">
      <c r="D5124" s="273"/>
    </row>
    <row r="5125" spans="4:4">
      <c r="D5125" s="273"/>
    </row>
    <row r="5126" spans="4:4">
      <c r="D5126" s="273"/>
    </row>
    <row r="5127" spans="4:4">
      <c r="D5127" s="273"/>
    </row>
  </sheetData>
  <sheetProtection algorithmName="SHA-512" hashValue="SqUQnj+RQKG7UGXD5p7i/2t6SmCUYp2MlRwVtZ8GtjArYAxWByUm8cYDDR0QQB3I059z7xfD1Sp63j6XP6CoEQ==" saltValue="VhX+Z0KRlfny+t5ZXvN5Hw==" spinCount="100000" sheet="1" objects="1" scenarios="1"/>
  <mergeCells count="7">
    <mergeCell ref="A188:G190"/>
    <mergeCell ref="A1:G1"/>
    <mergeCell ref="C2:G2"/>
    <mergeCell ref="C3:G3"/>
    <mergeCell ref="C4:G4"/>
    <mergeCell ref="B6:G6"/>
    <mergeCell ref="A187:C187"/>
  </mergeCells>
  <pageMargins left="0.59055118110236204" right="0.39370078740157499" top="0.78740157499999996" bottom="0.78740157499999996" header="0.3" footer="0.3"/>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C33EE-4044-4B43-B7CF-1F0C0ABA1188}">
  <sheetPr>
    <pageSetUpPr fitToPage="1"/>
  </sheetPr>
  <dimension ref="A1:F53"/>
  <sheetViews>
    <sheetView showWhiteSpace="0" view="pageBreakPreview" zoomScaleNormal="100" zoomScaleSheetLayoutView="100" zoomScalePageLayoutView="115" workbookViewId="0">
      <pane ySplit="7" topLeftCell="A8" activePane="bottomLeft" state="frozen"/>
      <selection activeCell="F184" sqref="F184"/>
      <selection pane="bottomLeft" activeCell="E50" sqref="E50:F50"/>
    </sheetView>
  </sheetViews>
  <sheetFormatPr defaultColWidth="10.6640625" defaultRowHeight="15"/>
  <cols>
    <col min="1" max="1" width="9.5" style="392" bestFit="1" customWidth="1"/>
    <col min="2" max="2" width="52.5" style="392" bestFit="1" customWidth="1"/>
    <col min="3" max="3" width="9.1640625" style="392" bestFit="1" customWidth="1"/>
    <col min="4" max="4" width="9.5" style="437" bestFit="1" customWidth="1"/>
    <col min="5" max="5" width="11.6640625" style="438" bestFit="1" customWidth="1"/>
    <col min="6" max="6" width="12" style="438" bestFit="1" customWidth="1"/>
    <col min="7" max="16384" width="10.6640625" style="392"/>
  </cols>
  <sheetData>
    <row r="1" spans="1:6">
      <c r="A1" s="386" t="s">
        <v>16</v>
      </c>
      <c r="B1" s="387" t="s">
        <v>17</v>
      </c>
      <c r="C1" s="388"/>
      <c r="D1" s="389"/>
      <c r="E1" s="390"/>
      <c r="F1" s="391"/>
    </row>
    <row r="2" spans="1:6">
      <c r="A2" s="393" t="s">
        <v>5697</v>
      </c>
      <c r="B2" s="394" t="s">
        <v>5698</v>
      </c>
      <c r="C2" s="395"/>
      <c r="D2" s="396"/>
      <c r="E2" s="397"/>
      <c r="F2" s="398"/>
    </row>
    <row r="3" spans="1:6">
      <c r="A3" s="393" t="s">
        <v>5699</v>
      </c>
      <c r="B3" s="394" t="s">
        <v>5700</v>
      </c>
      <c r="C3" s="395"/>
      <c r="D3" s="396"/>
      <c r="E3" s="397"/>
      <c r="F3" s="398"/>
    </row>
    <row r="4" spans="1:6" ht="15" customHeight="1">
      <c r="A4" s="395" t="s">
        <v>5701</v>
      </c>
      <c r="B4" s="394" t="s">
        <v>5702</v>
      </c>
      <c r="D4" s="396"/>
      <c r="E4" s="399"/>
      <c r="F4" s="398"/>
    </row>
    <row r="5" spans="1:6" ht="15" customHeight="1">
      <c r="A5" s="267" t="s">
        <v>37</v>
      </c>
      <c r="B5" s="267"/>
      <c r="C5" s="268"/>
      <c r="D5" s="268"/>
      <c r="E5" s="268"/>
      <c r="F5" s="269"/>
    </row>
    <row r="6" spans="1:6" ht="46.5" customHeight="1" thickBot="1">
      <c r="A6" s="986" t="s">
        <v>5703</v>
      </c>
      <c r="B6" s="986"/>
      <c r="C6" s="986"/>
      <c r="D6" s="986"/>
      <c r="E6" s="986"/>
      <c r="F6" s="987"/>
    </row>
    <row r="7" spans="1:6" ht="39" thickTop="1">
      <c r="A7" s="400" t="s">
        <v>5502</v>
      </c>
      <c r="B7" s="401" t="s">
        <v>5704</v>
      </c>
      <c r="C7" s="402" t="s">
        <v>5705</v>
      </c>
      <c r="D7" s="403" t="s">
        <v>5706</v>
      </c>
      <c r="E7" s="402" t="s">
        <v>5707</v>
      </c>
      <c r="F7" s="402" t="s">
        <v>5708</v>
      </c>
    </row>
    <row r="8" spans="1:6" s="410" customFormat="1" ht="12.75">
      <c r="A8" s="404">
        <v>1</v>
      </c>
      <c r="B8" s="405" t="s">
        <v>5709</v>
      </c>
      <c r="C8" s="406"/>
      <c r="D8" s="407"/>
      <c r="E8" s="408"/>
      <c r="F8" s="409"/>
    </row>
    <row r="9" spans="1:6" ht="36">
      <c r="A9" s="411" t="s">
        <v>5710</v>
      </c>
      <c r="B9" s="412" t="s">
        <v>5711</v>
      </c>
      <c r="C9" s="413" t="s">
        <v>640</v>
      </c>
      <c r="D9" s="414">
        <v>83</v>
      </c>
      <c r="E9" s="415">
        <v>0</v>
      </c>
      <c r="F9" s="416">
        <f>D9*E9</f>
        <v>0</v>
      </c>
    </row>
    <row r="10" spans="1:6" ht="36">
      <c r="A10" s="411" t="s">
        <v>5712</v>
      </c>
      <c r="B10" s="412" t="s">
        <v>5713</v>
      </c>
      <c r="C10" s="413" t="s">
        <v>640</v>
      </c>
      <c r="D10" s="414">
        <v>76</v>
      </c>
      <c r="E10" s="415">
        <v>0</v>
      </c>
      <c r="F10" s="416">
        <f t="shared" ref="F10:F14" si="0">D10*E10</f>
        <v>0</v>
      </c>
    </row>
    <row r="11" spans="1:6" ht="37.15" customHeight="1">
      <c r="A11" s="411" t="s">
        <v>5714</v>
      </c>
      <c r="B11" s="412" t="s">
        <v>5715</v>
      </c>
      <c r="C11" s="413" t="s">
        <v>640</v>
      </c>
      <c r="D11" s="414">
        <v>298</v>
      </c>
      <c r="E11" s="415">
        <v>0</v>
      </c>
      <c r="F11" s="416">
        <f t="shared" si="0"/>
        <v>0</v>
      </c>
    </row>
    <row r="12" spans="1:6">
      <c r="A12" s="411" t="s">
        <v>5716</v>
      </c>
      <c r="B12" s="417" t="s">
        <v>5717</v>
      </c>
      <c r="C12" s="413" t="s">
        <v>640</v>
      </c>
      <c r="D12" s="414">
        <v>76</v>
      </c>
      <c r="E12" s="415">
        <v>0</v>
      </c>
      <c r="F12" s="416">
        <f t="shared" si="0"/>
        <v>0</v>
      </c>
    </row>
    <row r="13" spans="1:6">
      <c r="A13" s="411" t="s">
        <v>5718</v>
      </c>
      <c r="B13" s="417" t="s">
        <v>5719</v>
      </c>
      <c r="C13" s="413" t="s">
        <v>5720</v>
      </c>
      <c r="D13" s="414">
        <v>1</v>
      </c>
      <c r="E13" s="415">
        <v>0</v>
      </c>
      <c r="F13" s="416">
        <f t="shared" si="0"/>
        <v>0</v>
      </c>
    </row>
    <row r="14" spans="1:6" ht="24">
      <c r="A14" s="411" t="s">
        <v>5721</v>
      </c>
      <c r="B14" s="417" t="s">
        <v>5722</v>
      </c>
      <c r="C14" s="413" t="s">
        <v>5720</v>
      </c>
      <c r="D14" s="414">
        <v>37</v>
      </c>
      <c r="E14" s="415">
        <v>0</v>
      </c>
      <c r="F14" s="416">
        <f t="shared" si="0"/>
        <v>0</v>
      </c>
    </row>
    <row r="15" spans="1:6">
      <c r="A15" s="418"/>
      <c r="B15" s="419"/>
      <c r="C15" s="420"/>
      <c r="D15" s="421"/>
      <c r="E15" s="422"/>
      <c r="F15" s="423"/>
    </row>
    <row r="16" spans="1:6">
      <c r="A16" s="404">
        <v>2</v>
      </c>
      <c r="B16" s="405" t="s">
        <v>5723</v>
      </c>
      <c r="C16" s="406"/>
      <c r="D16" s="407"/>
      <c r="E16" s="408"/>
      <c r="F16" s="409"/>
    </row>
    <row r="17" spans="1:6" ht="36">
      <c r="A17" s="411" t="s">
        <v>5724</v>
      </c>
      <c r="B17" s="417" t="s">
        <v>5725</v>
      </c>
      <c r="C17" s="413" t="s">
        <v>332</v>
      </c>
      <c r="D17" s="414">
        <v>71</v>
      </c>
      <c r="E17" s="415">
        <v>0</v>
      </c>
      <c r="F17" s="416">
        <f>D17*E17</f>
        <v>0</v>
      </c>
    </row>
    <row r="18" spans="1:6" ht="36">
      <c r="A18" s="411" t="s">
        <v>5726</v>
      </c>
      <c r="B18" s="417" t="s">
        <v>5727</v>
      </c>
      <c r="C18" s="413" t="s">
        <v>332</v>
      </c>
      <c r="D18" s="414">
        <v>120</v>
      </c>
      <c r="E18" s="415">
        <v>0</v>
      </c>
      <c r="F18" s="416">
        <f t="shared" ref="F18:F21" si="1">D18*E18</f>
        <v>0</v>
      </c>
    </row>
    <row r="19" spans="1:6" ht="36">
      <c r="A19" s="411" t="s">
        <v>5728</v>
      </c>
      <c r="B19" s="417" t="s">
        <v>5729</v>
      </c>
      <c r="C19" s="413" t="s">
        <v>332</v>
      </c>
      <c r="D19" s="414">
        <v>754</v>
      </c>
      <c r="E19" s="415">
        <v>0</v>
      </c>
      <c r="F19" s="416">
        <f t="shared" si="1"/>
        <v>0</v>
      </c>
    </row>
    <row r="20" spans="1:6" ht="36">
      <c r="A20" s="411" t="s">
        <v>5730</v>
      </c>
      <c r="B20" s="417" t="s">
        <v>5731</v>
      </c>
      <c r="C20" s="413" t="s">
        <v>332</v>
      </c>
      <c r="D20" s="414">
        <v>45</v>
      </c>
      <c r="E20" s="415">
        <v>0</v>
      </c>
      <c r="F20" s="416">
        <f t="shared" si="1"/>
        <v>0</v>
      </c>
    </row>
    <row r="21" spans="1:6" ht="36">
      <c r="A21" s="411" t="s">
        <v>5732</v>
      </c>
      <c r="B21" s="417" t="s">
        <v>5733</v>
      </c>
      <c r="C21" s="413" t="s">
        <v>332</v>
      </c>
      <c r="D21" s="414">
        <v>894</v>
      </c>
      <c r="E21" s="415">
        <v>0</v>
      </c>
      <c r="F21" s="416">
        <f t="shared" si="1"/>
        <v>0</v>
      </c>
    </row>
    <row r="22" spans="1:6">
      <c r="A22" s="418"/>
      <c r="B22" s="419"/>
      <c r="C22" s="420"/>
      <c r="D22" s="421"/>
      <c r="E22" s="422"/>
      <c r="F22" s="423"/>
    </row>
    <row r="23" spans="1:6">
      <c r="A23" s="404">
        <v>3</v>
      </c>
      <c r="B23" s="405" t="s">
        <v>5734</v>
      </c>
      <c r="C23" s="406"/>
      <c r="D23" s="407"/>
      <c r="E23" s="408"/>
      <c r="F23" s="409"/>
    </row>
    <row r="24" spans="1:6">
      <c r="A24" s="411" t="s">
        <v>5735</v>
      </c>
      <c r="B24" s="412" t="s">
        <v>5736</v>
      </c>
      <c r="C24" s="413" t="s">
        <v>640</v>
      </c>
      <c r="D24" s="414">
        <v>1</v>
      </c>
      <c r="E24" s="415">
        <v>0</v>
      </c>
      <c r="F24" s="416">
        <f t="shared" ref="F24:F41" si="2">D24*E24</f>
        <v>0</v>
      </c>
    </row>
    <row r="25" spans="1:6">
      <c r="A25" s="411" t="s">
        <v>5737</v>
      </c>
      <c r="B25" s="412" t="s">
        <v>5738</v>
      </c>
      <c r="C25" s="413" t="s">
        <v>640</v>
      </c>
      <c r="D25" s="414">
        <v>1</v>
      </c>
      <c r="E25" s="415">
        <v>0</v>
      </c>
      <c r="F25" s="416">
        <f t="shared" si="2"/>
        <v>0</v>
      </c>
    </row>
    <row r="26" spans="1:6" ht="24">
      <c r="A26" s="411" t="s">
        <v>5739</v>
      </c>
      <c r="B26" s="412" t="s">
        <v>5740</v>
      </c>
      <c r="C26" s="413" t="s">
        <v>640</v>
      </c>
      <c r="D26" s="414">
        <v>1</v>
      </c>
      <c r="E26" s="415">
        <v>0</v>
      </c>
      <c r="F26" s="416">
        <f t="shared" si="2"/>
        <v>0</v>
      </c>
    </row>
    <row r="27" spans="1:6">
      <c r="A27" s="411" t="s">
        <v>5741</v>
      </c>
      <c r="B27" s="412" t="s">
        <v>5742</v>
      </c>
      <c r="C27" s="413" t="s">
        <v>640</v>
      </c>
      <c r="D27" s="414">
        <v>2</v>
      </c>
      <c r="E27" s="415">
        <v>0</v>
      </c>
      <c r="F27" s="416">
        <f t="shared" si="2"/>
        <v>0</v>
      </c>
    </row>
    <row r="28" spans="1:6">
      <c r="A28" s="411" t="s">
        <v>5743</v>
      </c>
      <c r="B28" s="412" t="s">
        <v>5744</v>
      </c>
      <c r="C28" s="413" t="s">
        <v>640</v>
      </c>
      <c r="D28" s="414">
        <v>1</v>
      </c>
      <c r="E28" s="415">
        <v>0</v>
      </c>
      <c r="F28" s="416">
        <f t="shared" si="2"/>
        <v>0</v>
      </c>
    </row>
    <row r="29" spans="1:6">
      <c r="A29" s="411" t="s">
        <v>5745</v>
      </c>
      <c r="B29" s="412" t="s">
        <v>5746</v>
      </c>
      <c r="C29" s="413" t="s">
        <v>640</v>
      </c>
      <c r="D29" s="414">
        <v>2</v>
      </c>
      <c r="E29" s="415">
        <v>0</v>
      </c>
      <c r="F29" s="416">
        <f t="shared" si="2"/>
        <v>0</v>
      </c>
    </row>
    <row r="30" spans="1:6">
      <c r="A30" s="411" t="s">
        <v>5747</v>
      </c>
      <c r="B30" s="424" t="s">
        <v>5748</v>
      </c>
      <c r="C30" s="413" t="s">
        <v>640</v>
      </c>
      <c r="D30" s="414">
        <v>2</v>
      </c>
      <c r="E30" s="415">
        <v>0</v>
      </c>
      <c r="F30" s="416">
        <f t="shared" si="2"/>
        <v>0</v>
      </c>
    </row>
    <row r="31" spans="1:6">
      <c r="A31" s="411" t="s">
        <v>5749</v>
      </c>
      <c r="B31" s="412" t="s">
        <v>5750</v>
      </c>
      <c r="C31" s="413" t="s">
        <v>640</v>
      </c>
      <c r="D31" s="414">
        <v>1</v>
      </c>
      <c r="E31" s="415">
        <v>0</v>
      </c>
      <c r="F31" s="416">
        <f t="shared" si="2"/>
        <v>0</v>
      </c>
    </row>
    <row r="32" spans="1:6">
      <c r="A32" s="411" t="s">
        <v>5751</v>
      </c>
      <c r="B32" s="412" t="s">
        <v>5752</v>
      </c>
      <c r="C32" s="413" t="s">
        <v>640</v>
      </c>
      <c r="D32" s="414">
        <v>2</v>
      </c>
      <c r="E32" s="415">
        <v>0</v>
      </c>
      <c r="F32" s="416">
        <f t="shared" si="2"/>
        <v>0</v>
      </c>
    </row>
    <row r="33" spans="1:6" ht="24">
      <c r="A33" s="411" t="s">
        <v>5753</v>
      </c>
      <c r="B33" s="412" t="s">
        <v>5754</v>
      </c>
      <c r="C33" s="413" t="s">
        <v>640</v>
      </c>
      <c r="D33" s="414">
        <v>1</v>
      </c>
      <c r="E33" s="415">
        <v>0</v>
      </c>
      <c r="F33" s="416">
        <f t="shared" si="2"/>
        <v>0</v>
      </c>
    </row>
    <row r="34" spans="1:6" ht="24">
      <c r="A34" s="411" t="s">
        <v>5755</v>
      </c>
      <c r="B34" s="412" t="s">
        <v>5756</v>
      </c>
      <c r="C34" s="413" t="s">
        <v>640</v>
      </c>
      <c r="D34" s="414">
        <v>1</v>
      </c>
      <c r="E34" s="415">
        <v>0</v>
      </c>
      <c r="F34" s="416">
        <f t="shared" si="2"/>
        <v>0</v>
      </c>
    </row>
    <row r="35" spans="1:6">
      <c r="A35" s="411" t="s">
        <v>5757</v>
      </c>
      <c r="B35" s="412" t="s">
        <v>5758</v>
      </c>
      <c r="C35" s="413" t="s">
        <v>5720</v>
      </c>
      <c r="D35" s="414">
        <v>1</v>
      </c>
      <c r="E35" s="415">
        <v>0</v>
      </c>
      <c r="F35" s="416">
        <f t="shared" si="2"/>
        <v>0</v>
      </c>
    </row>
    <row r="36" spans="1:6" ht="24">
      <c r="A36" s="411" t="s">
        <v>5759</v>
      </c>
      <c r="B36" s="412" t="s">
        <v>5760</v>
      </c>
      <c r="C36" s="413" t="s">
        <v>5720</v>
      </c>
      <c r="D36" s="414">
        <v>1</v>
      </c>
      <c r="E36" s="415">
        <v>0</v>
      </c>
      <c r="F36" s="416">
        <f t="shared" si="2"/>
        <v>0</v>
      </c>
    </row>
    <row r="37" spans="1:6" ht="36">
      <c r="A37" s="411" t="s">
        <v>5761</v>
      </c>
      <c r="B37" s="412" t="s">
        <v>5762</v>
      </c>
      <c r="C37" s="413" t="s">
        <v>5720</v>
      </c>
      <c r="D37" s="414">
        <v>1</v>
      </c>
      <c r="E37" s="415">
        <v>0</v>
      </c>
      <c r="F37" s="416">
        <f t="shared" si="2"/>
        <v>0</v>
      </c>
    </row>
    <row r="38" spans="1:6" ht="24">
      <c r="A38" s="411" t="s">
        <v>5763</v>
      </c>
      <c r="B38" s="417" t="s">
        <v>5764</v>
      </c>
      <c r="C38" s="413" t="s">
        <v>5720</v>
      </c>
      <c r="D38" s="414">
        <v>1</v>
      </c>
      <c r="E38" s="415">
        <v>0</v>
      </c>
      <c r="F38" s="416">
        <f t="shared" si="2"/>
        <v>0</v>
      </c>
    </row>
    <row r="39" spans="1:6">
      <c r="A39" s="411" t="s">
        <v>5765</v>
      </c>
      <c r="B39" s="417" t="s">
        <v>5766</v>
      </c>
      <c r="C39" s="413" t="s">
        <v>5720</v>
      </c>
      <c r="D39" s="414">
        <v>1</v>
      </c>
      <c r="E39" s="415">
        <v>0</v>
      </c>
      <c r="F39" s="416">
        <f t="shared" si="2"/>
        <v>0</v>
      </c>
    </row>
    <row r="40" spans="1:6">
      <c r="A40" s="411" t="s">
        <v>5767</v>
      </c>
      <c r="B40" s="412" t="s">
        <v>5768</v>
      </c>
      <c r="C40" s="413" t="s">
        <v>640</v>
      </c>
      <c r="D40" s="414">
        <v>1</v>
      </c>
      <c r="E40" s="415">
        <v>0</v>
      </c>
      <c r="F40" s="416">
        <f t="shared" si="2"/>
        <v>0</v>
      </c>
    </row>
    <row r="41" spans="1:6">
      <c r="A41" s="411" t="s">
        <v>5769</v>
      </c>
      <c r="B41" s="412" t="s">
        <v>5770</v>
      </c>
      <c r="C41" s="413" t="s">
        <v>5720</v>
      </c>
      <c r="D41" s="414">
        <v>1</v>
      </c>
      <c r="E41" s="415">
        <v>0</v>
      </c>
      <c r="F41" s="416">
        <f t="shared" si="2"/>
        <v>0</v>
      </c>
    </row>
    <row r="42" spans="1:6">
      <c r="A42" s="418"/>
      <c r="B42" s="425"/>
      <c r="C42" s="420"/>
      <c r="D42" s="421"/>
      <c r="E42" s="422"/>
      <c r="F42" s="423"/>
    </row>
    <row r="43" spans="1:6">
      <c r="A43" s="404">
        <v>4</v>
      </c>
      <c r="B43" s="405" t="s">
        <v>5771</v>
      </c>
      <c r="C43" s="406"/>
      <c r="D43" s="407"/>
      <c r="E43" s="408"/>
      <c r="F43" s="409"/>
    </row>
    <row r="44" spans="1:6">
      <c r="A44" s="411" t="s">
        <v>5772</v>
      </c>
      <c r="B44" s="412" t="s">
        <v>5773</v>
      </c>
      <c r="C44" s="413" t="s">
        <v>5720</v>
      </c>
      <c r="D44" s="414">
        <v>1</v>
      </c>
      <c r="E44" s="415">
        <v>0</v>
      </c>
      <c r="F44" s="416">
        <f t="shared" ref="F44:F47" si="3">D44*E44</f>
        <v>0</v>
      </c>
    </row>
    <row r="45" spans="1:6">
      <c r="A45" s="411" t="s">
        <v>5774</v>
      </c>
      <c r="B45" s="412" t="s">
        <v>5775</v>
      </c>
      <c r="C45" s="413" t="s">
        <v>5720</v>
      </c>
      <c r="D45" s="414">
        <v>1</v>
      </c>
      <c r="E45" s="415">
        <v>0</v>
      </c>
      <c r="F45" s="416">
        <f t="shared" si="3"/>
        <v>0</v>
      </c>
    </row>
    <row r="46" spans="1:6">
      <c r="A46" s="411" t="s">
        <v>5776</v>
      </c>
      <c r="B46" s="412" t="s">
        <v>5777</v>
      </c>
      <c r="C46" s="413" t="s">
        <v>5720</v>
      </c>
      <c r="D46" s="414">
        <v>1</v>
      </c>
      <c r="E46" s="415">
        <v>0</v>
      </c>
      <c r="F46" s="416">
        <f t="shared" si="3"/>
        <v>0</v>
      </c>
    </row>
    <row r="47" spans="1:6">
      <c r="A47" s="411" t="s">
        <v>5778</v>
      </c>
      <c r="B47" s="412" t="s">
        <v>5779</v>
      </c>
      <c r="C47" s="413" t="s">
        <v>5720</v>
      </c>
      <c r="D47" s="414">
        <v>1</v>
      </c>
      <c r="E47" s="415">
        <v>0</v>
      </c>
      <c r="F47" s="416">
        <f t="shared" si="3"/>
        <v>0</v>
      </c>
    </row>
    <row r="48" spans="1:6" ht="48">
      <c r="A48" s="411" t="s">
        <v>6938</v>
      </c>
      <c r="B48" s="412" t="s">
        <v>7374</v>
      </c>
      <c r="C48" s="413" t="s">
        <v>184</v>
      </c>
      <c r="D48" s="414">
        <v>2</v>
      </c>
      <c r="E48" s="415">
        <v>0</v>
      </c>
      <c r="F48" s="416">
        <f t="shared" ref="F48" si="4">D48*E48</f>
        <v>0</v>
      </c>
    </row>
    <row r="49" spans="1:6">
      <c r="A49" s="411"/>
      <c r="B49" s="412"/>
      <c r="C49" s="413"/>
      <c r="D49" s="414"/>
      <c r="E49" s="426"/>
      <c r="F49" s="427"/>
    </row>
    <row r="50" spans="1:6" s="432" customFormat="1">
      <c r="A50" s="428"/>
      <c r="B50" s="429" t="s">
        <v>5780</v>
      </c>
      <c r="C50" s="430"/>
      <c r="D50" s="431"/>
      <c r="E50" s="990">
        <f>SUM(F9:F49)</f>
        <v>0</v>
      </c>
      <c r="F50" s="991"/>
    </row>
    <row r="51" spans="1:6">
      <c r="A51" s="433"/>
      <c r="B51" s="433"/>
      <c r="C51" s="433"/>
      <c r="D51" s="434"/>
      <c r="E51" s="435"/>
      <c r="F51" s="435"/>
    </row>
    <row r="52" spans="1:6">
      <c r="A52" s="436" t="s">
        <v>5781</v>
      </c>
      <c r="B52" s="433" t="s">
        <v>5782</v>
      </c>
      <c r="C52" s="433"/>
      <c r="D52" s="434"/>
      <c r="E52" s="435"/>
      <c r="F52" s="435"/>
    </row>
    <row r="53" spans="1:6">
      <c r="B53" s="433" t="s">
        <v>5783</v>
      </c>
    </row>
  </sheetData>
  <sheetProtection algorithmName="SHA-512" hashValue="WadxZ4DyvfP5RG/DMgtKzyj7NeTslvGr6r6WM5I7JJPsY39NXmFVLrW6MdcyOkXtYXWkR98q2YDbkAnnJcG8IA==" saltValue="r1FIgWNPXVI7WZfhTFGSuw==" spinCount="100000" sheet="1" objects="1" scenarios="1"/>
  <mergeCells count="2">
    <mergeCell ref="A6:F6"/>
    <mergeCell ref="E50:F50"/>
  </mergeCells>
  <pageMargins left="0.70866141732283472" right="0.70866141732283472" top="0.78740157480314965" bottom="0.78740157480314965" header="0.31496062992125984" footer="0.31496062992125984"/>
  <pageSetup paperSize="9" fitToHeight="2" orientation="portrait" r:id="rId1"/>
  <headerFooter>
    <oddFooter>Stránka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18CB0-71FB-4B93-B888-8EFB0C7C9F1E}">
  <dimension ref="A1:I347"/>
  <sheetViews>
    <sheetView view="pageBreakPreview" zoomScaleSheetLayoutView="100" workbookViewId="0">
      <selection activeCell="A2" sqref="A2:D2"/>
    </sheetView>
  </sheetViews>
  <sheetFormatPr defaultRowHeight="12.75"/>
  <cols>
    <col min="1" max="1" width="63.1640625" style="441" customWidth="1"/>
    <col min="2" max="2" width="20.6640625" style="441" customWidth="1"/>
    <col min="3" max="3" width="7.33203125" style="441" bestFit="1" customWidth="1"/>
    <col min="4" max="4" width="7.6640625" style="441" bestFit="1" customWidth="1"/>
    <col min="5" max="5" width="17" style="441" bestFit="1" customWidth="1"/>
    <col min="6" max="6" width="22.1640625" style="441" customWidth="1"/>
    <col min="7" max="7" width="17" style="441" bestFit="1" customWidth="1"/>
    <col min="8" max="256" width="9.33203125" style="441"/>
    <col min="257" max="257" width="63.1640625" style="441" customWidth="1"/>
    <col min="258" max="258" width="20.6640625" style="441" customWidth="1"/>
    <col min="259" max="259" width="7.33203125" style="441" bestFit="1" customWidth="1"/>
    <col min="260" max="260" width="7.6640625" style="441" bestFit="1" customWidth="1"/>
    <col min="261" max="261" width="17" style="441" bestFit="1" customWidth="1"/>
    <col min="262" max="262" width="18.5" style="441" bestFit="1" customWidth="1"/>
    <col min="263" max="263" width="17" style="441" bestFit="1" customWidth="1"/>
    <col min="264" max="512" width="9.33203125" style="441"/>
    <col min="513" max="513" width="63.1640625" style="441" customWidth="1"/>
    <col min="514" max="514" width="20.6640625" style="441" customWidth="1"/>
    <col min="515" max="515" width="7.33203125" style="441" bestFit="1" customWidth="1"/>
    <col min="516" max="516" width="7.6640625" style="441" bestFit="1" customWidth="1"/>
    <col min="517" max="517" width="17" style="441" bestFit="1" customWidth="1"/>
    <col min="518" max="518" width="18.5" style="441" bestFit="1" customWidth="1"/>
    <col min="519" max="519" width="17" style="441" bestFit="1" customWidth="1"/>
    <col min="520" max="768" width="9.33203125" style="441"/>
    <col min="769" max="769" width="63.1640625" style="441" customWidth="1"/>
    <col min="770" max="770" width="20.6640625" style="441" customWidth="1"/>
    <col min="771" max="771" width="7.33203125" style="441" bestFit="1" customWidth="1"/>
    <col min="772" max="772" width="7.6640625" style="441" bestFit="1" customWidth="1"/>
    <col min="773" max="773" width="17" style="441" bestFit="1" customWidth="1"/>
    <col min="774" max="774" width="18.5" style="441" bestFit="1" customWidth="1"/>
    <col min="775" max="775" width="17" style="441" bestFit="1" customWidth="1"/>
    <col min="776" max="1024" width="9.33203125" style="441"/>
    <col min="1025" max="1025" width="63.1640625" style="441" customWidth="1"/>
    <col min="1026" max="1026" width="20.6640625" style="441" customWidth="1"/>
    <col min="1027" max="1027" width="7.33203125" style="441" bestFit="1" customWidth="1"/>
    <col min="1028" max="1028" width="7.6640625" style="441" bestFit="1" customWidth="1"/>
    <col min="1029" max="1029" width="17" style="441" bestFit="1" customWidth="1"/>
    <col min="1030" max="1030" width="18.5" style="441" bestFit="1" customWidth="1"/>
    <col min="1031" max="1031" width="17" style="441" bestFit="1" customWidth="1"/>
    <col min="1032" max="1280" width="9.33203125" style="441"/>
    <col min="1281" max="1281" width="63.1640625" style="441" customWidth="1"/>
    <col min="1282" max="1282" width="20.6640625" style="441" customWidth="1"/>
    <col min="1283" max="1283" width="7.33203125" style="441" bestFit="1" customWidth="1"/>
    <col min="1284" max="1284" width="7.6640625" style="441" bestFit="1" customWidth="1"/>
    <col min="1285" max="1285" width="17" style="441" bestFit="1" customWidth="1"/>
    <col min="1286" max="1286" width="18.5" style="441" bestFit="1" customWidth="1"/>
    <col min="1287" max="1287" width="17" style="441" bestFit="1" customWidth="1"/>
    <col min="1288" max="1536" width="9.33203125" style="441"/>
    <col min="1537" max="1537" width="63.1640625" style="441" customWidth="1"/>
    <col min="1538" max="1538" width="20.6640625" style="441" customWidth="1"/>
    <col min="1539" max="1539" width="7.33203125" style="441" bestFit="1" customWidth="1"/>
    <col min="1540" max="1540" width="7.6640625" style="441" bestFit="1" customWidth="1"/>
    <col min="1541" max="1541" width="17" style="441" bestFit="1" customWidth="1"/>
    <col min="1542" max="1542" width="18.5" style="441" bestFit="1" customWidth="1"/>
    <col min="1543" max="1543" width="17" style="441" bestFit="1" customWidth="1"/>
    <col min="1544" max="1792" width="9.33203125" style="441"/>
    <col min="1793" max="1793" width="63.1640625" style="441" customWidth="1"/>
    <col min="1794" max="1794" width="20.6640625" style="441" customWidth="1"/>
    <col min="1795" max="1795" width="7.33203125" style="441" bestFit="1" customWidth="1"/>
    <col min="1796" max="1796" width="7.6640625" style="441" bestFit="1" customWidth="1"/>
    <col min="1797" max="1797" width="17" style="441" bestFit="1" customWidth="1"/>
    <col min="1798" max="1798" width="18.5" style="441" bestFit="1" customWidth="1"/>
    <col min="1799" max="1799" width="17" style="441" bestFit="1" customWidth="1"/>
    <col min="1800" max="2048" width="9.33203125" style="441"/>
    <col min="2049" max="2049" width="63.1640625" style="441" customWidth="1"/>
    <col min="2050" max="2050" width="20.6640625" style="441" customWidth="1"/>
    <col min="2051" max="2051" width="7.33203125" style="441" bestFit="1" customWidth="1"/>
    <col min="2052" max="2052" width="7.6640625" style="441" bestFit="1" customWidth="1"/>
    <col min="2053" max="2053" width="17" style="441" bestFit="1" customWidth="1"/>
    <col min="2054" max="2054" width="18.5" style="441" bestFit="1" customWidth="1"/>
    <col min="2055" max="2055" width="17" style="441" bestFit="1" customWidth="1"/>
    <col min="2056" max="2304" width="9.33203125" style="441"/>
    <col min="2305" max="2305" width="63.1640625" style="441" customWidth="1"/>
    <col min="2306" max="2306" width="20.6640625" style="441" customWidth="1"/>
    <col min="2307" max="2307" width="7.33203125" style="441" bestFit="1" customWidth="1"/>
    <col min="2308" max="2308" width="7.6640625" style="441" bestFit="1" customWidth="1"/>
    <col min="2309" max="2309" width="17" style="441" bestFit="1" customWidth="1"/>
    <col min="2310" max="2310" width="18.5" style="441" bestFit="1" customWidth="1"/>
    <col min="2311" max="2311" width="17" style="441" bestFit="1" customWidth="1"/>
    <col min="2312" max="2560" width="9.33203125" style="441"/>
    <col min="2561" max="2561" width="63.1640625" style="441" customWidth="1"/>
    <col min="2562" max="2562" width="20.6640625" style="441" customWidth="1"/>
    <col min="2563" max="2563" width="7.33203125" style="441" bestFit="1" customWidth="1"/>
    <col min="2564" max="2564" width="7.6640625" style="441" bestFit="1" customWidth="1"/>
    <col min="2565" max="2565" width="17" style="441" bestFit="1" customWidth="1"/>
    <col min="2566" max="2566" width="18.5" style="441" bestFit="1" customWidth="1"/>
    <col min="2567" max="2567" width="17" style="441" bestFit="1" customWidth="1"/>
    <col min="2568" max="2816" width="9.33203125" style="441"/>
    <col min="2817" max="2817" width="63.1640625" style="441" customWidth="1"/>
    <col min="2818" max="2818" width="20.6640625" style="441" customWidth="1"/>
    <col min="2819" max="2819" width="7.33203125" style="441" bestFit="1" customWidth="1"/>
    <col min="2820" max="2820" width="7.6640625" style="441" bestFit="1" customWidth="1"/>
    <col min="2821" max="2821" width="17" style="441" bestFit="1" customWidth="1"/>
    <col min="2822" max="2822" width="18.5" style="441" bestFit="1" customWidth="1"/>
    <col min="2823" max="2823" width="17" style="441" bestFit="1" customWidth="1"/>
    <col min="2824" max="3072" width="9.33203125" style="441"/>
    <col min="3073" max="3073" width="63.1640625" style="441" customWidth="1"/>
    <col min="3074" max="3074" width="20.6640625" style="441" customWidth="1"/>
    <col min="3075" max="3075" width="7.33203125" style="441" bestFit="1" customWidth="1"/>
    <col min="3076" max="3076" width="7.6640625" style="441" bestFit="1" customWidth="1"/>
    <col min="3077" max="3077" width="17" style="441" bestFit="1" customWidth="1"/>
    <col min="3078" max="3078" width="18.5" style="441" bestFit="1" customWidth="1"/>
    <col min="3079" max="3079" width="17" style="441" bestFit="1" customWidth="1"/>
    <col min="3080" max="3328" width="9.33203125" style="441"/>
    <col min="3329" max="3329" width="63.1640625" style="441" customWidth="1"/>
    <col min="3330" max="3330" width="20.6640625" style="441" customWidth="1"/>
    <col min="3331" max="3331" width="7.33203125" style="441" bestFit="1" customWidth="1"/>
    <col min="3332" max="3332" width="7.6640625" style="441" bestFit="1" customWidth="1"/>
    <col min="3333" max="3333" width="17" style="441" bestFit="1" customWidth="1"/>
    <col min="3334" max="3334" width="18.5" style="441" bestFit="1" customWidth="1"/>
    <col min="3335" max="3335" width="17" style="441" bestFit="1" customWidth="1"/>
    <col min="3336" max="3584" width="9.33203125" style="441"/>
    <col min="3585" max="3585" width="63.1640625" style="441" customWidth="1"/>
    <col min="3586" max="3586" width="20.6640625" style="441" customWidth="1"/>
    <col min="3587" max="3587" width="7.33203125" style="441" bestFit="1" customWidth="1"/>
    <col min="3588" max="3588" width="7.6640625" style="441" bestFit="1" customWidth="1"/>
    <col min="3589" max="3589" width="17" style="441" bestFit="1" customWidth="1"/>
    <col min="3590" max="3590" width="18.5" style="441" bestFit="1" customWidth="1"/>
    <col min="3591" max="3591" width="17" style="441" bestFit="1" customWidth="1"/>
    <col min="3592" max="3840" width="9.33203125" style="441"/>
    <col min="3841" max="3841" width="63.1640625" style="441" customWidth="1"/>
    <col min="3842" max="3842" width="20.6640625" style="441" customWidth="1"/>
    <col min="3843" max="3843" width="7.33203125" style="441" bestFit="1" customWidth="1"/>
    <col min="3844" max="3844" width="7.6640625" style="441" bestFit="1" customWidth="1"/>
    <col min="3845" max="3845" width="17" style="441" bestFit="1" customWidth="1"/>
    <col min="3846" max="3846" width="18.5" style="441" bestFit="1" customWidth="1"/>
    <col min="3847" max="3847" width="17" style="441" bestFit="1" customWidth="1"/>
    <col min="3848" max="4096" width="9.33203125" style="441"/>
    <col min="4097" max="4097" width="63.1640625" style="441" customWidth="1"/>
    <col min="4098" max="4098" width="20.6640625" style="441" customWidth="1"/>
    <col min="4099" max="4099" width="7.33203125" style="441" bestFit="1" customWidth="1"/>
    <col min="4100" max="4100" width="7.6640625" style="441" bestFit="1" customWidth="1"/>
    <col min="4101" max="4101" width="17" style="441" bestFit="1" customWidth="1"/>
    <col min="4102" max="4102" width="18.5" style="441" bestFit="1" customWidth="1"/>
    <col min="4103" max="4103" width="17" style="441" bestFit="1" customWidth="1"/>
    <col min="4104" max="4352" width="9.33203125" style="441"/>
    <col min="4353" max="4353" width="63.1640625" style="441" customWidth="1"/>
    <col min="4354" max="4354" width="20.6640625" style="441" customWidth="1"/>
    <col min="4355" max="4355" width="7.33203125" style="441" bestFit="1" customWidth="1"/>
    <col min="4356" max="4356" width="7.6640625" style="441" bestFit="1" customWidth="1"/>
    <col min="4357" max="4357" width="17" style="441" bestFit="1" customWidth="1"/>
    <col min="4358" max="4358" width="18.5" style="441" bestFit="1" customWidth="1"/>
    <col min="4359" max="4359" width="17" style="441" bestFit="1" customWidth="1"/>
    <col min="4360" max="4608" width="9.33203125" style="441"/>
    <col min="4609" max="4609" width="63.1640625" style="441" customWidth="1"/>
    <col min="4610" max="4610" width="20.6640625" style="441" customWidth="1"/>
    <col min="4611" max="4611" width="7.33203125" style="441" bestFit="1" customWidth="1"/>
    <col min="4612" max="4612" width="7.6640625" style="441" bestFit="1" customWidth="1"/>
    <col min="4613" max="4613" width="17" style="441" bestFit="1" customWidth="1"/>
    <col min="4614" max="4614" width="18.5" style="441" bestFit="1" customWidth="1"/>
    <col min="4615" max="4615" width="17" style="441" bestFit="1" customWidth="1"/>
    <col min="4616" max="4864" width="9.33203125" style="441"/>
    <col min="4865" max="4865" width="63.1640625" style="441" customWidth="1"/>
    <col min="4866" max="4866" width="20.6640625" style="441" customWidth="1"/>
    <col min="4867" max="4867" width="7.33203125" style="441" bestFit="1" customWidth="1"/>
    <col min="4868" max="4868" width="7.6640625" style="441" bestFit="1" customWidth="1"/>
    <col min="4869" max="4869" width="17" style="441" bestFit="1" customWidth="1"/>
    <col min="4870" max="4870" width="18.5" style="441" bestFit="1" customWidth="1"/>
    <col min="4871" max="4871" width="17" style="441" bestFit="1" customWidth="1"/>
    <col min="4872" max="5120" width="9.33203125" style="441"/>
    <col min="5121" max="5121" width="63.1640625" style="441" customWidth="1"/>
    <col min="5122" max="5122" width="20.6640625" style="441" customWidth="1"/>
    <col min="5123" max="5123" width="7.33203125" style="441" bestFit="1" customWidth="1"/>
    <col min="5124" max="5124" width="7.6640625" style="441" bestFit="1" customWidth="1"/>
    <col min="5125" max="5125" width="17" style="441" bestFit="1" customWidth="1"/>
    <col min="5126" max="5126" width="18.5" style="441" bestFit="1" customWidth="1"/>
    <col min="5127" max="5127" width="17" style="441" bestFit="1" customWidth="1"/>
    <col min="5128" max="5376" width="9.33203125" style="441"/>
    <col min="5377" max="5377" width="63.1640625" style="441" customWidth="1"/>
    <col min="5378" max="5378" width="20.6640625" style="441" customWidth="1"/>
    <col min="5379" max="5379" width="7.33203125" style="441" bestFit="1" customWidth="1"/>
    <col min="5380" max="5380" width="7.6640625" style="441" bestFit="1" customWidth="1"/>
    <col min="5381" max="5381" width="17" style="441" bestFit="1" customWidth="1"/>
    <col min="5382" max="5382" width="18.5" style="441" bestFit="1" customWidth="1"/>
    <col min="5383" max="5383" width="17" style="441" bestFit="1" customWidth="1"/>
    <col min="5384" max="5632" width="9.33203125" style="441"/>
    <col min="5633" max="5633" width="63.1640625" style="441" customWidth="1"/>
    <col min="5634" max="5634" width="20.6640625" style="441" customWidth="1"/>
    <col min="5635" max="5635" width="7.33203125" style="441" bestFit="1" customWidth="1"/>
    <col min="5636" max="5636" width="7.6640625" style="441" bestFit="1" customWidth="1"/>
    <col min="5637" max="5637" width="17" style="441" bestFit="1" customWidth="1"/>
    <col min="5638" max="5638" width="18.5" style="441" bestFit="1" customWidth="1"/>
    <col min="5639" max="5639" width="17" style="441" bestFit="1" customWidth="1"/>
    <col min="5640" max="5888" width="9.33203125" style="441"/>
    <col min="5889" max="5889" width="63.1640625" style="441" customWidth="1"/>
    <col min="5890" max="5890" width="20.6640625" style="441" customWidth="1"/>
    <col min="5891" max="5891" width="7.33203125" style="441" bestFit="1" customWidth="1"/>
    <col min="5892" max="5892" width="7.6640625" style="441" bestFit="1" customWidth="1"/>
    <col min="5893" max="5893" width="17" style="441" bestFit="1" customWidth="1"/>
    <col min="5894" max="5894" width="18.5" style="441" bestFit="1" customWidth="1"/>
    <col min="5895" max="5895" width="17" style="441" bestFit="1" customWidth="1"/>
    <col min="5896" max="6144" width="9.33203125" style="441"/>
    <col min="6145" max="6145" width="63.1640625" style="441" customWidth="1"/>
    <col min="6146" max="6146" width="20.6640625" style="441" customWidth="1"/>
    <col min="6147" max="6147" width="7.33203125" style="441" bestFit="1" customWidth="1"/>
    <col min="6148" max="6148" width="7.6640625" style="441" bestFit="1" customWidth="1"/>
    <col min="6149" max="6149" width="17" style="441" bestFit="1" customWidth="1"/>
    <col min="6150" max="6150" width="18.5" style="441" bestFit="1" customWidth="1"/>
    <col min="6151" max="6151" width="17" style="441" bestFit="1" customWidth="1"/>
    <col min="6152" max="6400" width="9.33203125" style="441"/>
    <col min="6401" max="6401" width="63.1640625" style="441" customWidth="1"/>
    <col min="6402" max="6402" width="20.6640625" style="441" customWidth="1"/>
    <col min="6403" max="6403" width="7.33203125" style="441" bestFit="1" customWidth="1"/>
    <col min="6404" max="6404" width="7.6640625" style="441" bestFit="1" customWidth="1"/>
    <col min="6405" max="6405" width="17" style="441" bestFit="1" customWidth="1"/>
    <col min="6406" max="6406" width="18.5" style="441" bestFit="1" customWidth="1"/>
    <col min="6407" max="6407" width="17" style="441" bestFit="1" customWidth="1"/>
    <col min="6408" max="6656" width="9.33203125" style="441"/>
    <col min="6657" max="6657" width="63.1640625" style="441" customWidth="1"/>
    <col min="6658" max="6658" width="20.6640625" style="441" customWidth="1"/>
    <col min="6659" max="6659" width="7.33203125" style="441" bestFit="1" customWidth="1"/>
    <col min="6660" max="6660" width="7.6640625" style="441" bestFit="1" customWidth="1"/>
    <col min="6661" max="6661" width="17" style="441" bestFit="1" customWidth="1"/>
    <col min="6662" max="6662" width="18.5" style="441" bestFit="1" customWidth="1"/>
    <col min="6663" max="6663" width="17" style="441" bestFit="1" customWidth="1"/>
    <col min="6664" max="6912" width="9.33203125" style="441"/>
    <col min="6913" max="6913" width="63.1640625" style="441" customWidth="1"/>
    <col min="6914" max="6914" width="20.6640625" style="441" customWidth="1"/>
    <col min="6915" max="6915" width="7.33203125" style="441" bestFit="1" customWidth="1"/>
    <col min="6916" max="6916" width="7.6640625" style="441" bestFit="1" customWidth="1"/>
    <col min="6917" max="6917" width="17" style="441" bestFit="1" customWidth="1"/>
    <col min="6918" max="6918" width="18.5" style="441" bestFit="1" customWidth="1"/>
    <col min="6919" max="6919" width="17" style="441" bestFit="1" customWidth="1"/>
    <col min="6920" max="7168" width="9.33203125" style="441"/>
    <col min="7169" max="7169" width="63.1640625" style="441" customWidth="1"/>
    <col min="7170" max="7170" width="20.6640625" style="441" customWidth="1"/>
    <col min="7171" max="7171" width="7.33203125" style="441" bestFit="1" customWidth="1"/>
    <col min="7172" max="7172" width="7.6640625" style="441" bestFit="1" customWidth="1"/>
    <col min="7173" max="7173" width="17" style="441" bestFit="1" customWidth="1"/>
    <col min="7174" max="7174" width="18.5" style="441" bestFit="1" customWidth="1"/>
    <col min="7175" max="7175" width="17" style="441" bestFit="1" customWidth="1"/>
    <col min="7176" max="7424" width="9.33203125" style="441"/>
    <col min="7425" max="7425" width="63.1640625" style="441" customWidth="1"/>
    <col min="7426" max="7426" width="20.6640625" style="441" customWidth="1"/>
    <col min="7427" max="7427" width="7.33203125" style="441" bestFit="1" customWidth="1"/>
    <col min="7428" max="7428" width="7.6640625" style="441" bestFit="1" customWidth="1"/>
    <col min="7429" max="7429" width="17" style="441" bestFit="1" customWidth="1"/>
    <col min="7430" max="7430" width="18.5" style="441" bestFit="1" customWidth="1"/>
    <col min="7431" max="7431" width="17" style="441" bestFit="1" customWidth="1"/>
    <col min="7432" max="7680" width="9.33203125" style="441"/>
    <col min="7681" max="7681" width="63.1640625" style="441" customWidth="1"/>
    <col min="7682" max="7682" width="20.6640625" style="441" customWidth="1"/>
    <col min="7683" max="7683" width="7.33203125" style="441" bestFit="1" customWidth="1"/>
    <col min="7684" max="7684" width="7.6640625" style="441" bestFit="1" customWidth="1"/>
    <col min="7685" max="7685" width="17" style="441" bestFit="1" customWidth="1"/>
    <col min="7686" max="7686" width="18.5" style="441" bestFit="1" customWidth="1"/>
    <col min="7687" max="7687" width="17" style="441" bestFit="1" customWidth="1"/>
    <col min="7688" max="7936" width="9.33203125" style="441"/>
    <col min="7937" max="7937" width="63.1640625" style="441" customWidth="1"/>
    <col min="7938" max="7938" width="20.6640625" style="441" customWidth="1"/>
    <col min="7939" max="7939" width="7.33203125" style="441" bestFit="1" customWidth="1"/>
    <col min="7940" max="7940" width="7.6640625" style="441" bestFit="1" customWidth="1"/>
    <col min="7941" max="7941" width="17" style="441" bestFit="1" customWidth="1"/>
    <col min="7942" max="7942" width="18.5" style="441" bestFit="1" customWidth="1"/>
    <col min="7943" max="7943" width="17" style="441" bestFit="1" customWidth="1"/>
    <col min="7944" max="8192" width="9.33203125" style="441"/>
    <col min="8193" max="8193" width="63.1640625" style="441" customWidth="1"/>
    <col min="8194" max="8194" width="20.6640625" style="441" customWidth="1"/>
    <col min="8195" max="8195" width="7.33203125" style="441" bestFit="1" customWidth="1"/>
    <col min="8196" max="8196" width="7.6640625" style="441" bestFit="1" customWidth="1"/>
    <col min="8197" max="8197" width="17" style="441" bestFit="1" customWidth="1"/>
    <col min="8198" max="8198" width="18.5" style="441" bestFit="1" customWidth="1"/>
    <col min="8199" max="8199" width="17" style="441" bestFit="1" customWidth="1"/>
    <col min="8200" max="8448" width="9.33203125" style="441"/>
    <col min="8449" max="8449" width="63.1640625" style="441" customWidth="1"/>
    <col min="8450" max="8450" width="20.6640625" style="441" customWidth="1"/>
    <col min="8451" max="8451" width="7.33203125" style="441" bestFit="1" customWidth="1"/>
    <col min="8452" max="8452" width="7.6640625" style="441" bestFit="1" customWidth="1"/>
    <col min="8453" max="8453" width="17" style="441" bestFit="1" customWidth="1"/>
    <col min="8454" max="8454" width="18.5" style="441" bestFit="1" customWidth="1"/>
    <col min="8455" max="8455" width="17" style="441" bestFit="1" customWidth="1"/>
    <col min="8456" max="8704" width="9.33203125" style="441"/>
    <col min="8705" max="8705" width="63.1640625" style="441" customWidth="1"/>
    <col min="8706" max="8706" width="20.6640625" style="441" customWidth="1"/>
    <col min="8707" max="8707" width="7.33203125" style="441" bestFit="1" customWidth="1"/>
    <col min="8708" max="8708" width="7.6640625" style="441" bestFit="1" customWidth="1"/>
    <col min="8709" max="8709" width="17" style="441" bestFit="1" customWidth="1"/>
    <col min="8710" max="8710" width="18.5" style="441" bestFit="1" customWidth="1"/>
    <col min="8711" max="8711" width="17" style="441" bestFit="1" customWidth="1"/>
    <col min="8712" max="8960" width="9.33203125" style="441"/>
    <col min="8961" max="8961" width="63.1640625" style="441" customWidth="1"/>
    <col min="8962" max="8962" width="20.6640625" style="441" customWidth="1"/>
    <col min="8963" max="8963" width="7.33203125" style="441" bestFit="1" customWidth="1"/>
    <col min="8964" max="8964" width="7.6640625" style="441" bestFit="1" customWidth="1"/>
    <col min="8965" max="8965" width="17" style="441" bestFit="1" customWidth="1"/>
    <col min="8966" max="8966" width="18.5" style="441" bestFit="1" customWidth="1"/>
    <col min="8967" max="8967" width="17" style="441" bestFit="1" customWidth="1"/>
    <col min="8968" max="9216" width="9.33203125" style="441"/>
    <col min="9217" max="9217" width="63.1640625" style="441" customWidth="1"/>
    <col min="9218" max="9218" width="20.6640625" style="441" customWidth="1"/>
    <col min="9219" max="9219" width="7.33203125" style="441" bestFit="1" customWidth="1"/>
    <col min="9220" max="9220" width="7.6640625" style="441" bestFit="1" customWidth="1"/>
    <col min="9221" max="9221" width="17" style="441" bestFit="1" customWidth="1"/>
    <col min="9222" max="9222" width="18.5" style="441" bestFit="1" customWidth="1"/>
    <col min="9223" max="9223" width="17" style="441" bestFit="1" customWidth="1"/>
    <col min="9224" max="9472" width="9.33203125" style="441"/>
    <col min="9473" max="9473" width="63.1640625" style="441" customWidth="1"/>
    <col min="9474" max="9474" width="20.6640625" style="441" customWidth="1"/>
    <col min="9475" max="9475" width="7.33203125" style="441" bestFit="1" customWidth="1"/>
    <col min="9476" max="9476" width="7.6640625" style="441" bestFit="1" customWidth="1"/>
    <col min="9477" max="9477" width="17" style="441" bestFit="1" customWidth="1"/>
    <col min="9478" max="9478" width="18.5" style="441" bestFit="1" customWidth="1"/>
    <col min="9479" max="9479" width="17" style="441" bestFit="1" customWidth="1"/>
    <col min="9480" max="9728" width="9.33203125" style="441"/>
    <col min="9729" max="9729" width="63.1640625" style="441" customWidth="1"/>
    <col min="9730" max="9730" width="20.6640625" style="441" customWidth="1"/>
    <col min="9731" max="9731" width="7.33203125" style="441" bestFit="1" customWidth="1"/>
    <col min="9732" max="9732" width="7.6640625" style="441" bestFit="1" customWidth="1"/>
    <col min="9733" max="9733" width="17" style="441" bestFit="1" customWidth="1"/>
    <col min="9734" max="9734" width="18.5" style="441" bestFit="1" customWidth="1"/>
    <col min="9735" max="9735" width="17" style="441" bestFit="1" customWidth="1"/>
    <col min="9736" max="9984" width="9.33203125" style="441"/>
    <col min="9985" max="9985" width="63.1640625" style="441" customWidth="1"/>
    <col min="9986" max="9986" width="20.6640625" style="441" customWidth="1"/>
    <col min="9987" max="9987" width="7.33203125" style="441" bestFit="1" customWidth="1"/>
    <col min="9988" max="9988" width="7.6640625" style="441" bestFit="1" customWidth="1"/>
    <col min="9989" max="9989" width="17" style="441" bestFit="1" customWidth="1"/>
    <col min="9990" max="9990" width="18.5" style="441" bestFit="1" customWidth="1"/>
    <col min="9991" max="9991" width="17" style="441" bestFit="1" customWidth="1"/>
    <col min="9992" max="10240" width="9.33203125" style="441"/>
    <col min="10241" max="10241" width="63.1640625" style="441" customWidth="1"/>
    <col min="10242" max="10242" width="20.6640625" style="441" customWidth="1"/>
    <col min="10243" max="10243" width="7.33203125" style="441" bestFit="1" customWidth="1"/>
    <col min="10244" max="10244" width="7.6640625" style="441" bestFit="1" customWidth="1"/>
    <col min="10245" max="10245" width="17" style="441" bestFit="1" customWidth="1"/>
    <col min="10246" max="10246" width="18.5" style="441" bestFit="1" customWidth="1"/>
    <col min="10247" max="10247" width="17" style="441" bestFit="1" customWidth="1"/>
    <col min="10248" max="10496" width="9.33203125" style="441"/>
    <col min="10497" max="10497" width="63.1640625" style="441" customWidth="1"/>
    <col min="10498" max="10498" width="20.6640625" style="441" customWidth="1"/>
    <col min="10499" max="10499" width="7.33203125" style="441" bestFit="1" customWidth="1"/>
    <col min="10500" max="10500" width="7.6640625" style="441" bestFit="1" customWidth="1"/>
    <col min="10501" max="10501" width="17" style="441" bestFit="1" customWidth="1"/>
    <col min="10502" max="10502" width="18.5" style="441" bestFit="1" customWidth="1"/>
    <col min="10503" max="10503" width="17" style="441" bestFit="1" customWidth="1"/>
    <col min="10504" max="10752" width="9.33203125" style="441"/>
    <col min="10753" max="10753" width="63.1640625" style="441" customWidth="1"/>
    <col min="10754" max="10754" width="20.6640625" style="441" customWidth="1"/>
    <col min="10755" max="10755" width="7.33203125" style="441" bestFit="1" customWidth="1"/>
    <col min="10756" max="10756" width="7.6640625" style="441" bestFit="1" customWidth="1"/>
    <col min="10757" max="10757" width="17" style="441" bestFit="1" customWidth="1"/>
    <col min="10758" max="10758" width="18.5" style="441" bestFit="1" customWidth="1"/>
    <col min="10759" max="10759" width="17" style="441" bestFit="1" customWidth="1"/>
    <col min="10760" max="11008" width="9.33203125" style="441"/>
    <col min="11009" max="11009" width="63.1640625" style="441" customWidth="1"/>
    <col min="11010" max="11010" width="20.6640625" style="441" customWidth="1"/>
    <col min="11011" max="11011" width="7.33203125" style="441" bestFit="1" customWidth="1"/>
    <col min="11012" max="11012" width="7.6640625" style="441" bestFit="1" customWidth="1"/>
    <col min="11013" max="11013" width="17" style="441" bestFit="1" customWidth="1"/>
    <col min="11014" max="11014" width="18.5" style="441" bestFit="1" customWidth="1"/>
    <col min="11015" max="11015" width="17" style="441" bestFit="1" customWidth="1"/>
    <col min="11016" max="11264" width="9.33203125" style="441"/>
    <col min="11265" max="11265" width="63.1640625" style="441" customWidth="1"/>
    <col min="11266" max="11266" width="20.6640625" style="441" customWidth="1"/>
    <col min="11267" max="11267" width="7.33203125" style="441" bestFit="1" customWidth="1"/>
    <col min="11268" max="11268" width="7.6640625" style="441" bestFit="1" customWidth="1"/>
    <col min="11269" max="11269" width="17" style="441" bestFit="1" customWidth="1"/>
    <col min="11270" max="11270" width="18.5" style="441" bestFit="1" customWidth="1"/>
    <col min="11271" max="11271" width="17" style="441" bestFit="1" customWidth="1"/>
    <col min="11272" max="11520" width="9.33203125" style="441"/>
    <col min="11521" max="11521" width="63.1640625" style="441" customWidth="1"/>
    <col min="11522" max="11522" width="20.6640625" style="441" customWidth="1"/>
    <col min="11523" max="11523" width="7.33203125" style="441" bestFit="1" customWidth="1"/>
    <col min="11524" max="11524" width="7.6640625" style="441" bestFit="1" customWidth="1"/>
    <col min="11525" max="11525" width="17" style="441" bestFit="1" customWidth="1"/>
    <col min="11526" max="11526" width="18.5" style="441" bestFit="1" customWidth="1"/>
    <col min="11527" max="11527" width="17" style="441" bestFit="1" customWidth="1"/>
    <col min="11528" max="11776" width="9.33203125" style="441"/>
    <col min="11777" max="11777" width="63.1640625" style="441" customWidth="1"/>
    <col min="11778" max="11778" width="20.6640625" style="441" customWidth="1"/>
    <col min="11779" max="11779" width="7.33203125" style="441" bestFit="1" customWidth="1"/>
    <col min="11780" max="11780" width="7.6640625" style="441" bestFit="1" customWidth="1"/>
    <col min="11781" max="11781" width="17" style="441" bestFit="1" customWidth="1"/>
    <col min="11782" max="11782" width="18.5" style="441" bestFit="1" customWidth="1"/>
    <col min="11783" max="11783" width="17" style="441" bestFit="1" customWidth="1"/>
    <col min="11784" max="12032" width="9.33203125" style="441"/>
    <col min="12033" max="12033" width="63.1640625" style="441" customWidth="1"/>
    <col min="12034" max="12034" width="20.6640625" style="441" customWidth="1"/>
    <col min="12035" max="12035" width="7.33203125" style="441" bestFit="1" customWidth="1"/>
    <col min="12036" max="12036" width="7.6640625" style="441" bestFit="1" customWidth="1"/>
    <col min="12037" max="12037" width="17" style="441" bestFit="1" customWidth="1"/>
    <col min="12038" max="12038" width="18.5" style="441" bestFit="1" customWidth="1"/>
    <col min="12039" max="12039" width="17" style="441" bestFit="1" customWidth="1"/>
    <col min="12040" max="12288" width="9.33203125" style="441"/>
    <col min="12289" max="12289" width="63.1640625" style="441" customWidth="1"/>
    <col min="12290" max="12290" width="20.6640625" style="441" customWidth="1"/>
    <col min="12291" max="12291" width="7.33203125" style="441" bestFit="1" customWidth="1"/>
    <col min="12292" max="12292" width="7.6640625" style="441" bestFit="1" customWidth="1"/>
    <col min="12293" max="12293" width="17" style="441" bestFit="1" customWidth="1"/>
    <col min="12294" max="12294" width="18.5" style="441" bestFit="1" customWidth="1"/>
    <col min="12295" max="12295" width="17" style="441" bestFit="1" customWidth="1"/>
    <col min="12296" max="12544" width="9.33203125" style="441"/>
    <col min="12545" max="12545" width="63.1640625" style="441" customWidth="1"/>
    <col min="12546" max="12546" width="20.6640625" style="441" customWidth="1"/>
    <col min="12547" max="12547" width="7.33203125" style="441" bestFit="1" customWidth="1"/>
    <col min="12548" max="12548" width="7.6640625" style="441" bestFit="1" customWidth="1"/>
    <col min="12549" max="12549" width="17" style="441" bestFit="1" customWidth="1"/>
    <col min="12550" max="12550" width="18.5" style="441" bestFit="1" customWidth="1"/>
    <col min="12551" max="12551" width="17" style="441" bestFit="1" customWidth="1"/>
    <col min="12552" max="12800" width="9.33203125" style="441"/>
    <col min="12801" max="12801" width="63.1640625" style="441" customWidth="1"/>
    <col min="12802" max="12802" width="20.6640625" style="441" customWidth="1"/>
    <col min="12803" max="12803" width="7.33203125" style="441" bestFit="1" customWidth="1"/>
    <col min="12804" max="12804" width="7.6640625" style="441" bestFit="1" customWidth="1"/>
    <col min="12805" max="12805" width="17" style="441" bestFit="1" customWidth="1"/>
    <col min="12806" max="12806" width="18.5" style="441" bestFit="1" customWidth="1"/>
    <col min="12807" max="12807" width="17" style="441" bestFit="1" customWidth="1"/>
    <col min="12808" max="13056" width="9.33203125" style="441"/>
    <col min="13057" max="13057" width="63.1640625" style="441" customWidth="1"/>
    <col min="13058" max="13058" width="20.6640625" style="441" customWidth="1"/>
    <col min="13059" max="13059" width="7.33203125" style="441" bestFit="1" customWidth="1"/>
    <col min="13060" max="13060" width="7.6640625" style="441" bestFit="1" customWidth="1"/>
    <col min="13061" max="13061" width="17" style="441" bestFit="1" customWidth="1"/>
    <col min="13062" max="13062" width="18.5" style="441" bestFit="1" customWidth="1"/>
    <col min="13063" max="13063" width="17" style="441" bestFit="1" customWidth="1"/>
    <col min="13064" max="13312" width="9.33203125" style="441"/>
    <col min="13313" max="13313" width="63.1640625" style="441" customWidth="1"/>
    <col min="13314" max="13314" width="20.6640625" style="441" customWidth="1"/>
    <col min="13315" max="13315" width="7.33203125" style="441" bestFit="1" customWidth="1"/>
    <col min="13316" max="13316" width="7.6640625" style="441" bestFit="1" customWidth="1"/>
    <col min="13317" max="13317" width="17" style="441" bestFit="1" customWidth="1"/>
    <col min="13318" max="13318" width="18.5" style="441" bestFit="1" customWidth="1"/>
    <col min="13319" max="13319" width="17" style="441" bestFit="1" customWidth="1"/>
    <col min="13320" max="13568" width="9.33203125" style="441"/>
    <col min="13569" max="13569" width="63.1640625" style="441" customWidth="1"/>
    <col min="13570" max="13570" width="20.6640625" style="441" customWidth="1"/>
    <col min="13571" max="13571" width="7.33203125" style="441" bestFit="1" customWidth="1"/>
    <col min="13572" max="13572" width="7.6640625" style="441" bestFit="1" customWidth="1"/>
    <col min="13573" max="13573" width="17" style="441" bestFit="1" customWidth="1"/>
    <col min="13574" max="13574" width="18.5" style="441" bestFit="1" customWidth="1"/>
    <col min="13575" max="13575" width="17" style="441" bestFit="1" customWidth="1"/>
    <col min="13576" max="13824" width="9.33203125" style="441"/>
    <col min="13825" max="13825" width="63.1640625" style="441" customWidth="1"/>
    <col min="13826" max="13826" width="20.6640625" style="441" customWidth="1"/>
    <col min="13827" max="13827" width="7.33203125" style="441" bestFit="1" customWidth="1"/>
    <col min="13828" max="13828" width="7.6640625" style="441" bestFit="1" customWidth="1"/>
    <col min="13829" max="13829" width="17" style="441" bestFit="1" customWidth="1"/>
    <col min="13830" max="13830" width="18.5" style="441" bestFit="1" customWidth="1"/>
    <col min="13831" max="13831" width="17" style="441" bestFit="1" customWidth="1"/>
    <col min="13832" max="14080" width="9.33203125" style="441"/>
    <col min="14081" max="14081" width="63.1640625" style="441" customWidth="1"/>
    <col min="14082" max="14082" width="20.6640625" style="441" customWidth="1"/>
    <col min="14083" max="14083" width="7.33203125" style="441" bestFit="1" customWidth="1"/>
    <col min="14084" max="14084" width="7.6640625" style="441" bestFit="1" customWidth="1"/>
    <col min="14085" max="14085" width="17" style="441" bestFit="1" customWidth="1"/>
    <col min="14086" max="14086" width="18.5" style="441" bestFit="1" customWidth="1"/>
    <col min="14087" max="14087" width="17" style="441" bestFit="1" customWidth="1"/>
    <col min="14088" max="14336" width="9.33203125" style="441"/>
    <col min="14337" max="14337" width="63.1640625" style="441" customWidth="1"/>
    <col min="14338" max="14338" width="20.6640625" style="441" customWidth="1"/>
    <col min="14339" max="14339" width="7.33203125" style="441" bestFit="1" customWidth="1"/>
    <col min="14340" max="14340" width="7.6640625" style="441" bestFit="1" customWidth="1"/>
    <col min="14341" max="14341" width="17" style="441" bestFit="1" customWidth="1"/>
    <col min="14342" max="14342" width="18.5" style="441" bestFit="1" customWidth="1"/>
    <col min="14343" max="14343" width="17" style="441" bestFit="1" customWidth="1"/>
    <col min="14344" max="14592" width="9.33203125" style="441"/>
    <col min="14593" max="14593" width="63.1640625" style="441" customWidth="1"/>
    <col min="14594" max="14594" width="20.6640625" style="441" customWidth="1"/>
    <col min="14595" max="14595" width="7.33203125" style="441" bestFit="1" customWidth="1"/>
    <col min="14596" max="14596" width="7.6640625" style="441" bestFit="1" customWidth="1"/>
    <col min="14597" max="14597" width="17" style="441" bestFit="1" customWidth="1"/>
    <col min="14598" max="14598" width="18.5" style="441" bestFit="1" customWidth="1"/>
    <col min="14599" max="14599" width="17" style="441" bestFit="1" customWidth="1"/>
    <col min="14600" max="14848" width="9.33203125" style="441"/>
    <col min="14849" max="14849" width="63.1640625" style="441" customWidth="1"/>
    <col min="14850" max="14850" width="20.6640625" style="441" customWidth="1"/>
    <col min="14851" max="14851" width="7.33203125" style="441" bestFit="1" customWidth="1"/>
    <col min="14852" max="14852" width="7.6640625" style="441" bestFit="1" customWidth="1"/>
    <col min="14853" max="14853" width="17" style="441" bestFit="1" customWidth="1"/>
    <col min="14854" max="14854" width="18.5" style="441" bestFit="1" customWidth="1"/>
    <col min="14855" max="14855" width="17" style="441" bestFit="1" customWidth="1"/>
    <col min="14856" max="15104" width="9.33203125" style="441"/>
    <col min="15105" max="15105" width="63.1640625" style="441" customWidth="1"/>
    <col min="15106" max="15106" width="20.6640625" style="441" customWidth="1"/>
    <col min="15107" max="15107" width="7.33203125" style="441" bestFit="1" customWidth="1"/>
    <col min="15108" max="15108" width="7.6640625" style="441" bestFit="1" customWidth="1"/>
    <col min="15109" max="15109" width="17" style="441" bestFit="1" customWidth="1"/>
    <col min="15110" max="15110" width="18.5" style="441" bestFit="1" customWidth="1"/>
    <col min="15111" max="15111" width="17" style="441" bestFit="1" customWidth="1"/>
    <col min="15112" max="15360" width="9.33203125" style="441"/>
    <col min="15361" max="15361" width="63.1640625" style="441" customWidth="1"/>
    <col min="15362" max="15362" width="20.6640625" style="441" customWidth="1"/>
    <col min="15363" max="15363" width="7.33203125" style="441" bestFit="1" customWidth="1"/>
    <col min="15364" max="15364" width="7.6640625" style="441" bestFit="1" customWidth="1"/>
    <col min="15365" max="15365" width="17" style="441" bestFit="1" customWidth="1"/>
    <col min="15366" max="15366" width="18.5" style="441" bestFit="1" customWidth="1"/>
    <col min="15367" max="15367" width="17" style="441" bestFit="1" customWidth="1"/>
    <col min="15368" max="15616" width="9.33203125" style="441"/>
    <col min="15617" max="15617" width="63.1640625" style="441" customWidth="1"/>
    <col min="15618" max="15618" width="20.6640625" style="441" customWidth="1"/>
    <col min="15619" max="15619" width="7.33203125" style="441" bestFit="1" customWidth="1"/>
    <col min="15620" max="15620" width="7.6640625" style="441" bestFit="1" customWidth="1"/>
    <col min="15621" max="15621" width="17" style="441" bestFit="1" customWidth="1"/>
    <col min="15622" max="15622" width="18.5" style="441" bestFit="1" customWidth="1"/>
    <col min="15623" max="15623" width="17" style="441" bestFit="1" customWidth="1"/>
    <col min="15624" max="15872" width="9.33203125" style="441"/>
    <col min="15873" max="15873" width="63.1640625" style="441" customWidth="1"/>
    <col min="15874" max="15874" width="20.6640625" style="441" customWidth="1"/>
    <col min="15875" max="15875" width="7.33203125" style="441" bestFit="1" customWidth="1"/>
    <col min="15876" max="15876" width="7.6640625" style="441" bestFit="1" customWidth="1"/>
    <col min="15877" max="15877" width="17" style="441" bestFit="1" customWidth="1"/>
    <col min="15878" max="15878" width="18.5" style="441" bestFit="1" customWidth="1"/>
    <col min="15879" max="15879" width="17" style="441" bestFit="1" customWidth="1"/>
    <col min="15880" max="16128" width="9.33203125" style="441"/>
    <col min="16129" max="16129" width="63.1640625" style="441" customWidth="1"/>
    <col min="16130" max="16130" width="20.6640625" style="441" customWidth="1"/>
    <col min="16131" max="16131" width="7.33203125" style="441" bestFit="1" customWidth="1"/>
    <col min="16132" max="16132" width="7.6640625" style="441" bestFit="1" customWidth="1"/>
    <col min="16133" max="16133" width="17" style="441" bestFit="1" customWidth="1"/>
    <col min="16134" max="16134" width="18.5" style="441" bestFit="1" customWidth="1"/>
    <col min="16135" max="16135" width="17" style="441" bestFit="1" customWidth="1"/>
    <col min="16136" max="16384" width="9.33203125" style="441"/>
  </cols>
  <sheetData>
    <row r="1" spans="1:9" ht="39.75" customHeight="1">
      <c r="A1" s="992" t="s">
        <v>17</v>
      </c>
      <c r="B1" s="993"/>
      <c r="C1" s="993"/>
      <c r="D1" s="993"/>
      <c r="E1" s="439"/>
      <c r="F1" s="440"/>
    </row>
    <row r="2" spans="1:9" ht="15.75">
      <c r="A2" s="994" t="s">
        <v>5784</v>
      </c>
      <c r="B2" s="995"/>
      <c r="C2" s="995"/>
      <c r="D2" s="995"/>
      <c r="E2" s="442"/>
      <c r="F2" s="443"/>
    </row>
    <row r="3" spans="1:9">
      <c r="A3" s="267" t="s">
        <v>37</v>
      </c>
      <c r="B3" s="267"/>
      <c r="C3" s="268"/>
      <c r="D3" s="268"/>
      <c r="E3" s="268"/>
      <c r="F3" s="269"/>
    </row>
    <row r="4" spans="1:9" ht="35.25" customHeight="1">
      <c r="A4" s="986" t="s">
        <v>5785</v>
      </c>
      <c r="B4" s="986"/>
      <c r="C4" s="986"/>
      <c r="D4" s="986"/>
      <c r="E4" s="986"/>
      <c r="F4" s="987"/>
    </row>
    <row r="5" spans="1:9" ht="18">
      <c r="A5" s="444"/>
      <c r="B5" s="445"/>
      <c r="C5" s="445"/>
      <c r="D5" s="445"/>
      <c r="E5" s="442"/>
      <c r="F5" s="443"/>
    </row>
    <row r="6" spans="1:9" ht="30">
      <c r="A6" s="446" t="s">
        <v>5786</v>
      </c>
      <c r="B6" s="447" t="s">
        <v>5787</v>
      </c>
      <c r="C6" s="448" t="s">
        <v>5788</v>
      </c>
      <c r="D6" s="449" t="s">
        <v>5789</v>
      </c>
      <c r="E6" s="450" t="s">
        <v>5790</v>
      </c>
      <c r="F6" s="451" t="s">
        <v>5791</v>
      </c>
    </row>
    <row r="7" spans="1:9" ht="15">
      <c r="A7" s="452" t="s">
        <v>5792</v>
      </c>
      <c r="B7" s="453"/>
      <c r="C7" s="454"/>
      <c r="D7" s="455"/>
      <c r="E7" s="456"/>
      <c r="F7" s="457"/>
    </row>
    <row r="8" spans="1:9" ht="38.25">
      <c r="A8" s="458" t="s">
        <v>5793</v>
      </c>
      <c r="B8" s="453"/>
      <c r="C8" s="454"/>
      <c r="D8" s="455"/>
      <c r="E8" s="459"/>
      <c r="F8" s="457"/>
    </row>
    <row r="9" spans="1:9">
      <c r="A9" s="460" t="s">
        <v>5794</v>
      </c>
      <c r="B9" s="453"/>
      <c r="C9" s="454" t="s">
        <v>640</v>
      </c>
      <c r="D9" s="461">
        <v>8</v>
      </c>
      <c r="E9" s="462">
        <v>0</v>
      </c>
      <c r="F9" s="457">
        <f t="shared" ref="F9:F66" si="0">E9*D9</f>
        <v>0</v>
      </c>
      <c r="H9" s="463"/>
    </row>
    <row r="10" spans="1:9">
      <c r="A10" s="460" t="s">
        <v>5795</v>
      </c>
      <c r="B10" s="453"/>
      <c r="C10" s="454" t="s">
        <v>640</v>
      </c>
      <c r="D10" s="461">
        <v>1</v>
      </c>
      <c r="E10" s="462">
        <v>0</v>
      </c>
      <c r="F10" s="457">
        <f t="shared" si="0"/>
        <v>0</v>
      </c>
      <c r="H10" s="463"/>
    </row>
    <row r="11" spans="1:9">
      <c r="A11" s="460" t="s">
        <v>5796</v>
      </c>
      <c r="B11" s="453"/>
      <c r="C11" s="454" t="s">
        <v>640</v>
      </c>
      <c r="D11" s="461">
        <v>1</v>
      </c>
      <c r="E11" s="462">
        <v>0</v>
      </c>
      <c r="F11" s="457">
        <f t="shared" si="0"/>
        <v>0</v>
      </c>
      <c r="H11" s="463"/>
    </row>
    <row r="12" spans="1:9">
      <c r="A12" s="460" t="s">
        <v>5797</v>
      </c>
      <c r="B12" s="453"/>
      <c r="C12" s="454" t="s">
        <v>640</v>
      </c>
      <c r="D12" s="461">
        <v>1</v>
      </c>
      <c r="E12" s="462">
        <v>0</v>
      </c>
      <c r="F12" s="457">
        <f t="shared" si="0"/>
        <v>0</v>
      </c>
      <c r="H12" s="463"/>
    </row>
    <row r="13" spans="1:9">
      <c r="A13" s="460" t="s">
        <v>5798</v>
      </c>
      <c r="B13" s="453"/>
      <c r="C13" s="454" t="s">
        <v>640</v>
      </c>
      <c r="D13" s="461">
        <v>52</v>
      </c>
      <c r="E13" s="462">
        <v>0</v>
      </c>
      <c r="F13" s="457">
        <f t="shared" si="0"/>
        <v>0</v>
      </c>
      <c r="H13" s="463"/>
      <c r="I13" s="464"/>
    </row>
    <row r="14" spans="1:9">
      <c r="A14" s="460" t="s">
        <v>5799</v>
      </c>
      <c r="B14" s="453"/>
      <c r="C14" s="454" t="s">
        <v>640</v>
      </c>
      <c r="D14" s="461">
        <v>3</v>
      </c>
      <c r="E14" s="462">
        <v>0</v>
      </c>
      <c r="F14" s="457">
        <f t="shared" si="0"/>
        <v>0</v>
      </c>
      <c r="H14" s="463"/>
    </row>
    <row r="15" spans="1:9">
      <c r="A15" s="460" t="s">
        <v>5800</v>
      </c>
      <c r="B15" s="453"/>
      <c r="C15" s="454" t="s">
        <v>640</v>
      </c>
      <c r="D15" s="461">
        <v>12</v>
      </c>
      <c r="E15" s="462">
        <v>0</v>
      </c>
      <c r="F15" s="457">
        <f t="shared" si="0"/>
        <v>0</v>
      </c>
      <c r="H15" s="463"/>
    </row>
    <row r="16" spans="1:9">
      <c r="A16" s="460" t="s">
        <v>5801</v>
      </c>
      <c r="B16" s="453"/>
      <c r="C16" s="454" t="s">
        <v>640</v>
      </c>
      <c r="D16" s="461">
        <v>9</v>
      </c>
      <c r="E16" s="465">
        <v>0</v>
      </c>
      <c r="F16" s="457">
        <f t="shared" si="0"/>
        <v>0</v>
      </c>
      <c r="H16" s="463"/>
    </row>
    <row r="17" spans="1:8">
      <c r="A17" s="460" t="s">
        <v>5802</v>
      </c>
      <c r="B17" s="453"/>
      <c r="C17" s="454" t="s">
        <v>640</v>
      </c>
      <c r="D17" s="461">
        <v>1</v>
      </c>
      <c r="E17" s="462">
        <v>0</v>
      </c>
      <c r="F17" s="457">
        <f t="shared" si="0"/>
        <v>0</v>
      </c>
      <c r="H17" s="463"/>
    </row>
    <row r="18" spans="1:8">
      <c r="A18" s="460" t="s">
        <v>5803</v>
      </c>
      <c r="B18" s="453"/>
      <c r="C18" s="454" t="s">
        <v>640</v>
      </c>
      <c r="D18" s="461">
        <v>5</v>
      </c>
      <c r="E18" s="462">
        <v>0</v>
      </c>
      <c r="F18" s="457">
        <f>E18*D18</f>
        <v>0</v>
      </c>
      <c r="H18" s="463"/>
    </row>
    <row r="19" spans="1:8">
      <c r="A19" s="460" t="s">
        <v>5804</v>
      </c>
      <c r="B19" s="453"/>
      <c r="C19" s="454" t="s">
        <v>640</v>
      </c>
      <c r="D19" s="461">
        <v>2</v>
      </c>
      <c r="E19" s="462">
        <v>0</v>
      </c>
      <c r="F19" s="457">
        <f t="shared" si="0"/>
        <v>0</v>
      </c>
      <c r="H19" s="463"/>
    </row>
    <row r="20" spans="1:8">
      <c r="A20" s="460" t="s">
        <v>5805</v>
      </c>
      <c r="B20" s="453"/>
      <c r="C20" s="454" t="s">
        <v>640</v>
      </c>
      <c r="D20" s="461">
        <v>1</v>
      </c>
      <c r="E20" s="462">
        <v>0</v>
      </c>
      <c r="F20" s="457">
        <f t="shared" si="0"/>
        <v>0</v>
      </c>
      <c r="H20" s="463"/>
    </row>
    <row r="21" spans="1:8">
      <c r="A21" s="460" t="s">
        <v>5806</v>
      </c>
      <c r="B21" s="453"/>
      <c r="C21" s="454" t="s">
        <v>640</v>
      </c>
      <c r="D21" s="461">
        <v>4</v>
      </c>
      <c r="E21" s="462">
        <v>0</v>
      </c>
      <c r="F21" s="457">
        <f t="shared" si="0"/>
        <v>0</v>
      </c>
      <c r="H21" s="463"/>
    </row>
    <row r="22" spans="1:8">
      <c r="A22" s="460" t="s">
        <v>5807</v>
      </c>
      <c r="B22" s="453"/>
      <c r="C22" s="454" t="s">
        <v>640</v>
      </c>
      <c r="D22" s="461">
        <v>3</v>
      </c>
      <c r="E22" s="462">
        <v>0</v>
      </c>
      <c r="F22" s="457">
        <f t="shared" si="0"/>
        <v>0</v>
      </c>
      <c r="H22" s="463"/>
    </row>
    <row r="23" spans="1:8">
      <c r="A23" s="460" t="s">
        <v>5808</v>
      </c>
      <c r="B23" s="453"/>
      <c r="C23" s="454" t="s">
        <v>640</v>
      </c>
      <c r="D23" s="461">
        <v>1</v>
      </c>
      <c r="E23" s="462">
        <v>0</v>
      </c>
      <c r="F23" s="457">
        <f t="shared" si="0"/>
        <v>0</v>
      </c>
      <c r="H23" s="463"/>
    </row>
    <row r="24" spans="1:8">
      <c r="A24" s="460" t="s">
        <v>5809</v>
      </c>
      <c r="B24" s="453"/>
      <c r="C24" s="454" t="s">
        <v>640</v>
      </c>
      <c r="D24" s="461">
        <v>1</v>
      </c>
      <c r="E24" s="462">
        <v>0</v>
      </c>
      <c r="F24" s="457">
        <f>E24*D24</f>
        <v>0</v>
      </c>
      <c r="H24" s="463"/>
    </row>
    <row r="25" spans="1:8">
      <c r="A25" s="460" t="s">
        <v>5810</v>
      </c>
      <c r="B25" s="453"/>
      <c r="C25" s="454" t="s">
        <v>640</v>
      </c>
      <c r="D25" s="461">
        <v>1</v>
      </c>
      <c r="E25" s="462">
        <v>0</v>
      </c>
      <c r="F25" s="457">
        <f t="shared" si="0"/>
        <v>0</v>
      </c>
      <c r="H25" s="463"/>
    </row>
    <row r="26" spans="1:8">
      <c r="A26" s="460" t="s">
        <v>5811</v>
      </c>
      <c r="B26" s="453"/>
      <c r="C26" s="454" t="s">
        <v>640</v>
      </c>
      <c r="D26" s="461">
        <v>4</v>
      </c>
      <c r="E26" s="462">
        <v>0</v>
      </c>
      <c r="F26" s="457">
        <f t="shared" si="0"/>
        <v>0</v>
      </c>
      <c r="H26" s="463"/>
    </row>
    <row r="27" spans="1:8">
      <c r="A27" s="460" t="s">
        <v>5812</v>
      </c>
      <c r="B27" s="453"/>
      <c r="C27" s="454" t="s">
        <v>640</v>
      </c>
      <c r="D27" s="461">
        <v>1</v>
      </c>
      <c r="E27" s="462">
        <v>0</v>
      </c>
      <c r="F27" s="457">
        <f t="shared" si="0"/>
        <v>0</v>
      </c>
      <c r="H27" s="463"/>
    </row>
    <row r="28" spans="1:8" ht="38.25">
      <c r="A28" s="458" t="s">
        <v>5813</v>
      </c>
      <c r="B28" s="453"/>
      <c r="C28" s="454"/>
      <c r="D28" s="461"/>
      <c r="E28" s="466"/>
      <c r="F28" s="457"/>
      <c r="H28" s="463"/>
    </row>
    <row r="29" spans="1:8">
      <c r="A29" s="460" t="s">
        <v>5798</v>
      </c>
      <c r="B29" s="453"/>
      <c r="C29" s="454" t="s">
        <v>640</v>
      </c>
      <c r="D29" s="461">
        <v>58</v>
      </c>
      <c r="E29" s="462">
        <v>0</v>
      </c>
      <c r="F29" s="457">
        <f t="shared" ref="F29:F40" si="1">E29*D29</f>
        <v>0</v>
      </c>
      <c r="H29" s="463"/>
    </row>
    <row r="30" spans="1:8">
      <c r="A30" s="460" t="s">
        <v>5799</v>
      </c>
      <c r="B30" s="453"/>
      <c r="C30" s="454" t="s">
        <v>640</v>
      </c>
      <c r="D30" s="461">
        <v>3</v>
      </c>
      <c r="E30" s="462">
        <v>0</v>
      </c>
      <c r="F30" s="457">
        <f t="shared" si="1"/>
        <v>0</v>
      </c>
      <c r="H30" s="463"/>
    </row>
    <row r="31" spans="1:8">
      <c r="A31" s="460" t="s">
        <v>5800</v>
      </c>
      <c r="B31" s="453"/>
      <c r="C31" s="454" t="s">
        <v>640</v>
      </c>
      <c r="D31" s="461">
        <v>7</v>
      </c>
      <c r="E31" s="462">
        <v>0</v>
      </c>
      <c r="F31" s="457">
        <f t="shared" si="1"/>
        <v>0</v>
      </c>
      <c r="H31" s="463"/>
    </row>
    <row r="32" spans="1:8">
      <c r="A32" s="460" t="s">
        <v>5801</v>
      </c>
      <c r="B32" s="453"/>
      <c r="C32" s="454" t="s">
        <v>640</v>
      </c>
      <c r="D32" s="461">
        <v>15</v>
      </c>
      <c r="E32" s="465">
        <v>0</v>
      </c>
      <c r="F32" s="457">
        <f t="shared" si="1"/>
        <v>0</v>
      </c>
      <c r="H32" s="463"/>
    </row>
    <row r="33" spans="1:8">
      <c r="A33" s="460" t="s">
        <v>5802</v>
      </c>
      <c r="B33" s="453"/>
      <c r="C33" s="454" t="s">
        <v>640</v>
      </c>
      <c r="D33" s="461">
        <v>1</v>
      </c>
      <c r="E33" s="462">
        <v>0</v>
      </c>
      <c r="F33" s="457">
        <f t="shared" si="1"/>
        <v>0</v>
      </c>
      <c r="H33" s="463"/>
    </row>
    <row r="34" spans="1:8">
      <c r="A34" s="460" t="s">
        <v>5804</v>
      </c>
      <c r="B34" s="453"/>
      <c r="C34" s="454" t="s">
        <v>640</v>
      </c>
      <c r="D34" s="461">
        <v>2</v>
      </c>
      <c r="E34" s="462">
        <v>0</v>
      </c>
      <c r="F34" s="457">
        <f t="shared" si="1"/>
        <v>0</v>
      </c>
      <c r="H34" s="463"/>
    </row>
    <row r="35" spans="1:8">
      <c r="A35" s="460" t="s">
        <v>5805</v>
      </c>
      <c r="B35" s="453"/>
      <c r="C35" s="454" t="s">
        <v>640</v>
      </c>
      <c r="D35" s="461">
        <v>1</v>
      </c>
      <c r="E35" s="462">
        <v>0</v>
      </c>
      <c r="F35" s="457">
        <f t="shared" si="1"/>
        <v>0</v>
      </c>
      <c r="H35" s="463"/>
    </row>
    <row r="36" spans="1:8">
      <c r="A36" s="460" t="s">
        <v>5806</v>
      </c>
      <c r="B36" s="453"/>
      <c r="C36" s="454" t="s">
        <v>640</v>
      </c>
      <c r="D36" s="461">
        <v>4</v>
      </c>
      <c r="E36" s="462">
        <v>0</v>
      </c>
      <c r="F36" s="457">
        <f t="shared" si="1"/>
        <v>0</v>
      </c>
      <c r="H36" s="463"/>
    </row>
    <row r="37" spans="1:8">
      <c r="A37" s="460" t="s">
        <v>5807</v>
      </c>
      <c r="B37" s="453"/>
      <c r="C37" s="454" t="s">
        <v>640</v>
      </c>
      <c r="D37" s="461">
        <v>2</v>
      </c>
      <c r="E37" s="462">
        <v>0</v>
      </c>
      <c r="F37" s="457">
        <f t="shared" si="1"/>
        <v>0</v>
      </c>
      <c r="H37" s="463"/>
    </row>
    <row r="38" spans="1:8">
      <c r="A38" s="460" t="s">
        <v>5808</v>
      </c>
      <c r="B38" s="453"/>
      <c r="C38" s="454" t="s">
        <v>640</v>
      </c>
      <c r="D38" s="461">
        <v>1</v>
      </c>
      <c r="E38" s="462">
        <v>0</v>
      </c>
      <c r="F38" s="457">
        <f t="shared" si="1"/>
        <v>0</v>
      </c>
      <c r="H38" s="463"/>
    </row>
    <row r="39" spans="1:8">
      <c r="A39" s="460" t="s">
        <v>5811</v>
      </c>
      <c r="B39" s="453"/>
      <c r="C39" s="454" t="s">
        <v>640</v>
      </c>
      <c r="D39" s="461">
        <v>4</v>
      </c>
      <c r="E39" s="462">
        <v>0</v>
      </c>
      <c r="F39" s="457">
        <f t="shared" si="1"/>
        <v>0</v>
      </c>
      <c r="H39" s="463"/>
    </row>
    <row r="40" spans="1:8">
      <c r="A40" s="460" t="s">
        <v>5812</v>
      </c>
      <c r="B40" s="453"/>
      <c r="C40" s="454" t="s">
        <v>640</v>
      </c>
      <c r="D40" s="461">
        <v>2</v>
      </c>
      <c r="E40" s="462">
        <v>0</v>
      </c>
      <c r="F40" s="457">
        <f t="shared" si="1"/>
        <v>0</v>
      </c>
      <c r="G40" s="463"/>
      <c r="H40" s="463"/>
    </row>
    <row r="41" spans="1:8">
      <c r="A41" s="460"/>
      <c r="B41" s="453"/>
      <c r="C41" s="454"/>
      <c r="D41" s="461"/>
      <c r="E41" s="466"/>
      <c r="F41" s="457"/>
      <c r="G41" s="463"/>
      <c r="H41" s="463"/>
    </row>
    <row r="42" spans="1:8" ht="15">
      <c r="A42" s="452" t="s">
        <v>5814</v>
      </c>
      <c r="B42" s="453"/>
      <c r="C42" s="454"/>
      <c r="D42" s="461"/>
      <c r="E42" s="466"/>
      <c r="F42" s="457"/>
      <c r="H42" s="463"/>
    </row>
    <row r="43" spans="1:8" ht="51">
      <c r="A43" s="458" t="s">
        <v>5815</v>
      </c>
      <c r="B43" s="453"/>
      <c r="C43" s="454"/>
      <c r="D43" s="461"/>
      <c r="E43" s="466"/>
      <c r="F43" s="457"/>
      <c r="H43" s="463"/>
    </row>
    <row r="44" spans="1:8">
      <c r="A44" s="460" t="s">
        <v>5816</v>
      </c>
      <c r="B44" s="453"/>
      <c r="C44" s="454" t="s">
        <v>640</v>
      </c>
      <c r="D44" s="461">
        <v>18</v>
      </c>
      <c r="E44" s="462">
        <v>0</v>
      </c>
      <c r="F44" s="457">
        <f t="shared" si="0"/>
        <v>0</v>
      </c>
      <c r="H44" s="463"/>
    </row>
    <row r="45" spans="1:8">
      <c r="A45" s="460" t="s">
        <v>5817</v>
      </c>
      <c r="B45" s="453"/>
      <c r="C45" s="454" t="s">
        <v>640</v>
      </c>
      <c r="D45" s="461">
        <v>113</v>
      </c>
      <c r="E45" s="462">
        <v>0</v>
      </c>
      <c r="F45" s="457">
        <f t="shared" si="0"/>
        <v>0</v>
      </c>
      <c r="H45" s="463"/>
    </row>
    <row r="46" spans="1:8">
      <c r="A46" s="460" t="s">
        <v>5818</v>
      </c>
      <c r="B46" s="453"/>
      <c r="C46" s="454" t="s">
        <v>640</v>
      </c>
      <c r="D46" s="461">
        <v>26</v>
      </c>
      <c r="E46" s="462">
        <v>0</v>
      </c>
      <c r="F46" s="457">
        <f t="shared" si="0"/>
        <v>0</v>
      </c>
      <c r="H46" s="463"/>
    </row>
    <row r="47" spans="1:8">
      <c r="A47" s="460" t="s">
        <v>5819</v>
      </c>
      <c r="B47" s="453"/>
      <c r="C47" s="454" t="s">
        <v>640</v>
      </c>
      <c r="D47" s="461">
        <v>1</v>
      </c>
      <c r="E47" s="462">
        <v>0</v>
      </c>
      <c r="F47" s="457">
        <f>E47*D47</f>
        <v>0</v>
      </c>
      <c r="G47" s="463"/>
      <c r="H47" s="463"/>
    </row>
    <row r="48" spans="1:8">
      <c r="A48" s="460" t="s">
        <v>5820</v>
      </c>
      <c r="B48" s="453"/>
      <c r="C48" s="454" t="s">
        <v>640</v>
      </c>
      <c r="D48" s="461">
        <v>1</v>
      </c>
      <c r="E48" s="462">
        <v>0</v>
      </c>
      <c r="F48" s="457">
        <f>E48*D48</f>
        <v>0</v>
      </c>
      <c r="G48" s="463"/>
      <c r="H48" s="463"/>
    </row>
    <row r="49" spans="1:8">
      <c r="A49" s="460"/>
      <c r="B49" s="453"/>
      <c r="C49" s="454"/>
      <c r="D49" s="461"/>
      <c r="E49" s="466"/>
      <c r="F49" s="457"/>
      <c r="H49" s="463"/>
    </row>
    <row r="50" spans="1:8" ht="15">
      <c r="A50" s="452" t="s">
        <v>5821</v>
      </c>
      <c r="B50" s="453"/>
      <c r="C50" s="454"/>
      <c r="D50" s="455"/>
      <c r="E50" s="459"/>
      <c r="F50" s="457"/>
      <c r="H50" s="463"/>
    </row>
    <row r="51" spans="1:8" ht="51">
      <c r="A51" s="467" t="s">
        <v>5822</v>
      </c>
      <c r="B51" s="453"/>
      <c r="C51" s="454" t="s">
        <v>640</v>
      </c>
      <c r="D51" s="455">
        <v>211</v>
      </c>
      <c r="E51" s="462">
        <v>0</v>
      </c>
      <c r="F51" s="457">
        <f t="shared" si="0"/>
        <v>0</v>
      </c>
      <c r="H51" s="463"/>
    </row>
    <row r="52" spans="1:8" ht="25.5">
      <c r="A52" s="467" t="s">
        <v>5823</v>
      </c>
      <c r="B52" s="453"/>
      <c r="C52" s="454" t="s">
        <v>640</v>
      </c>
      <c r="D52" s="455">
        <v>76</v>
      </c>
      <c r="E52" s="462">
        <v>0</v>
      </c>
      <c r="F52" s="457">
        <f t="shared" si="0"/>
        <v>0</v>
      </c>
      <c r="H52" s="463"/>
    </row>
    <row r="53" spans="1:8" ht="25.5">
      <c r="A53" s="467" t="s">
        <v>5824</v>
      </c>
      <c r="B53" s="453"/>
      <c r="C53" s="454" t="s">
        <v>640</v>
      </c>
      <c r="D53" s="455">
        <v>83</v>
      </c>
      <c r="E53" s="462">
        <v>0</v>
      </c>
      <c r="F53" s="457">
        <f>E53*D53</f>
        <v>0</v>
      </c>
      <c r="H53" s="463"/>
    </row>
    <row r="54" spans="1:8">
      <c r="A54" s="467" t="s">
        <v>5825</v>
      </c>
      <c r="B54" s="453"/>
      <c r="C54" s="454" t="s">
        <v>640</v>
      </c>
      <c r="D54" s="455">
        <v>159</v>
      </c>
      <c r="E54" s="462">
        <v>0</v>
      </c>
      <c r="F54" s="457">
        <f>E54*D54</f>
        <v>0</v>
      </c>
      <c r="H54" s="463"/>
    </row>
    <row r="55" spans="1:8" ht="13.15" customHeight="1">
      <c r="A55" s="467" t="s">
        <v>5826</v>
      </c>
      <c r="B55" s="453"/>
      <c r="C55" s="454" t="s">
        <v>640</v>
      </c>
      <c r="D55" s="455">
        <v>740</v>
      </c>
      <c r="E55" s="462">
        <v>0</v>
      </c>
      <c r="F55" s="457">
        <f t="shared" si="0"/>
        <v>0</v>
      </c>
      <c r="H55" s="463"/>
    </row>
    <row r="56" spans="1:8" ht="51">
      <c r="A56" s="468" t="s">
        <v>5827</v>
      </c>
      <c r="B56" s="453"/>
      <c r="C56" s="454" t="s">
        <v>640</v>
      </c>
      <c r="D56" s="455">
        <v>370</v>
      </c>
      <c r="E56" s="462">
        <v>0</v>
      </c>
      <c r="F56" s="457">
        <f t="shared" si="0"/>
        <v>0</v>
      </c>
      <c r="H56" s="463"/>
    </row>
    <row r="57" spans="1:8">
      <c r="A57" s="468" t="s">
        <v>5828</v>
      </c>
      <c r="B57" s="453"/>
      <c r="C57" s="454" t="s">
        <v>640</v>
      </c>
      <c r="D57" s="455">
        <v>6</v>
      </c>
      <c r="E57" s="462">
        <v>0</v>
      </c>
      <c r="F57" s="457">
        <f>E57*D57</f>
        <v>0</v>
      </c>
      <c r="G57" s="463"/>
      <c r="H57" s="463"/>
    </row>
    <row r="58" spans="1:8" ht="15">
      <c r="A58" s="452"/>
      <c r="B58" s="453"/>
      <c r="C58" s="454"/>
      <c r="D58" s="455"/>
      <c r="E58" s="459"/>
      <c r="F58" s="457"/>
      <c r="H58" s="463"/>
    </row>
    <row r="59" spans="1:8" ht="15">
      <c r="A59" s="469" t="s">
        <v>5829</v>
      </c>
      <c r="B59" s="470"/>
      <c r="C59" s="471"/>
      <c r="D59" s="472"/>
      <c r="E59" s="459"/>
      <c r="F59" s="457"/>
      <c r="H59" s="463"/>
    </row>
    <row r="60" spans="1:8">
      <c r="A60" s="473" t="s">
        <v>5830</v>
      </c>
      <c r="B60" s="474" t="s">
        <v>5831</v>
      </c>
      <c r="C60" s="454" t="s">
        <v>332</v>
      </c>
      <c r="D60" s="455">
        <v>3660</v>
      </c>
      <c r="E60" s="465">
        <v>0</v>
      </c>
      <c r="F60" s="457">
        <f t="shared" si="0"/>
        <v>0</v>
      </c>
      <c r="H60" s="463"/>
    </row>
    <row r="61" spans="1:8">
      <c r="A61" s="473"/>
      <c r="B61" s="474" t="s">
        <v>5832</v>
      </c>
      <c r="C61" s="454" t="s">
        <v>332</v>
      </c>
      <c r="D61" s="455">
        <v>252</v>
      </c>
      <c r="E61" s="465">
        <v>0</v>
      </c>
      <c r="F61" s="457">
        <f t="shared" si="0"/>
        <v>0</v>
      </c>
      <c r="H61" s="463"/>
    </row>
    <row r="62" spans="1:8">
      <c r="A62" s="473"/>
      <c r="B62" s="474" t="s">
        <v>5833</v>
      </c>
      <c r="C62" s="454" t="s">
        <v>332</v>
      </c>
      <c r="D62" s="455">
        <v>400</v>
      </c>
      <c r="E62" s="465">
        <v>0</v>
      </c>
      <c r="F62" s="457">
        <f t="shared" si="0"/>
        <v>0</v>
      </c>
      <c r="H62" s="463"/>
    </row>
    <row r="63" spans="1:8">
      <c r="A63" s="473"/>
      <c r="B63" s="474" t="s">
        <v>5834</v>
      </c>
      <c r="C63" s="454" t="s">
        <v>332</v>
      </c>
      <c r="D63" s="455">
        <v>427</v>
      </c>
      <c r="E63" s="465">
        <v>0</v>
      </c>
      <c r="F63" s="457">
        <f t="shared" si="0"/>
        <v>0</v>
      </c>
      <c r="H63" s="463"/>
    </row>
    <row r="64" spans="1:8">
      <c r="A64" s="473"/>
      <c r="B64" s="474" t="s">
        <v>5835</v>
      </c>
      <c r="C64" s="454" t="s">
        <v>332</v>
      </c>
      <c r="D64" s="455">
        <v>257</v>
      </c>
      <c r="E64" s="465">
        <v>0</v>
      </c>
      <c r="F64" s="457">
        <f t="shared" si="0"/>
        <v>0</v>
      </c>
      <c r="H64" s="463"/>
    </row>
    <row r="65" spans="1:8">
      <c r="A65" s="473"/>
      <c r="B65" s="474" t="s">
        <v>5836</v>
      </c>
      <c r="C65" s="454" t="s">
        <v>332</v>
      </c>
      <c r="D65" s="455">
        <v>135</v>
      </c>
      <c r="E65" s="465">
        <v>0</v>
      </c>
      <c r="F65" s="457">
        <f t="shared" si="0"/>
        <v>0</v>
      </c>
      <c r="H65" s="463"/>
    </row>
    <row r="66" spans="1:8">
      <c r="A66" s="473"/>
      <c r="B66" s="474" t="s">
        <v>5837</v>
      </c>
      <c r="C66" s="454" t="s">
        <v>332</v>
      </c>
      <c r="D66" s="455">
        <v>140</v>
      </c>
      <c r="E66" s="465">
        <v>0</v>
      </c>
      <c r="F66" s="457">
        <f t="shared" si="0"/>
        <v>0</v>
      </c>
      <c r="H66" s="463"/>
    </row>
    <row r="67" spans="1:8">
      <c r="A67" s="473"/>
      <c r="B67" s="474" t="s">
        <v>5838</v>
      </c>
      <c r="C67" s="454" t="s">
        <v>332</v>
      </c>
      <c r="D67" s="455">
        <v>110</v>
      </c>
      <c r="E67" s="465">
        <v>0</v>
      </c>
      <c r="F67" s="457">
        <f>E67*D67</f>
        <v>0</v>
      </c>
      <c r="G67" s="463"/>
      <c r="H67" s="463"/>
    </row>
    <row r="68" spans="1:8">
      <c r="A68" s="473"/>
      <c r="B68" s="474" t="s">
        <v>5839</v>
      </c>
      <c r="C68" s="454" t="s">
        <v>332</v>
      </c>
      <c r="D68" s="455">
        <v>12</v>
      </c>
      <c r="E68" s="465">
        <v>0</v>
      </c>
      <c r="F68" s="457">
        <f>E68*D68</f>
        <v>0</v>
      </c>
      <c r="G68" s="463"/>
      <c r="H68" s="463"/>
    </row>
    <row r="69" spans="1:8">
      <c r="A69" s="473"/>
      <c r="B69" s="474"/>
      <c r="C69" s="454"/>
      <c r="D69" s="455"/>
      <c r="E69" s="459"/>
      <c r="F69" s="457"/>
      <c r="G69" s="463"/>
      <c r="H69" s="463"/>
    </row>
    <row r="70" spans="1:8" ht="25.5">
      <c r="A70" s="473" t="s">
        <v>5840</v>
      </c>
      <c r="B70" s="474" t="s">
        <v>5841</v>
      </c>
      <c r="C70" s="454" t="s">
        <v>332</v>
      </c>
      <c r="D70" s="455">
        <v>9</v>
      </c>
      <c r="E70" s="465">
        <v>0</v>
      </c>
      <c r="F70" s="457">
        <f>E70*D70</f>
        <v>0</v>
      </c>
      <c r="G70" s="463"/>
      <c r="H70" s="463"/>
    </row>
    <row r="71" spans="1:8">
      <c r="A71" s="473"/>
      <c r="B71" s="474"/>
      <c r="C71" s="454"/>
      <c r="D71" s="455"/>
      <c r="E71" s="459"/>
      <c r="F71" s="457"/>
      <c r="G71" s="463"/>
      <c r="H71" s="463"/>
    </row>
    <row r="72" spans="1:8" ht="15">
      <c r="A72" s="452" t="s">
        <v>5842</v>
      </c>
      <c r="B72" s="453"/>
      <c r="C72" s="454"/>
      <c r="D72" s="455"/>
      <c r="E72" s="459"/>
      <c r="F72" s="457"/>
      <c r="H72" s="463"/>
    </row>
    <row r="73" spans="1:8">
      <c r="A73" s="460" t="s">
        <v>5843</v>
      </c>
      <c r="B73" s="453"/>
      <c r="C73" s="454" t="s">
        <v>332</v>
      </c>
      <c r="D73" s="475">
        <v>2302</v>
      </c>
      <c r="E73" s="462">
        <v>0</v>
      </c>
      <c r="F73" s="457">
        <f t="shared" ref="F73:F87" si="2">E73*D73</f>
        <v>0</v>
      </c>
      <c r="H73" s="463"/>
    </row>
    <row r="74" spans="1:8">
      <c r="A74" s="460" t="s">
        <v>5844</v>
      </c>
      <c r="B74" s="453"/>
      <c r="C74" s="454" t="s">
        <v>332</v>
      </c>
      <c r="D74" s="475">
        <v>105</v>
      </c>
      <c r="E74" s="462">
        <v>0</v>
      </c>
      <c r="F74" s="457">
        <f t="shared" si="2"/>
        <v>0</v>
      </c>
      <c r="H74" s="463"/>
    </row>
    <row r="75" spans="1:8">
      <c r="A75" s="460" t="s">
        <v>5845</v>
      </c>
      <c r="B75" s="453"/>
      <c r="C75" s="454" t="s">
        <v>332</v>
      </c>
      <c r="D75" s="475">
        <v>180</v>
      </c>
      <c r="E75" s="462">
        <v>0</v>
      </c>
      <c r="F75" s="457">
        <f t="shared" si="2"/>
        <v>0</v>
      </c>
      <c r="H75" s="463"/>
    </row>
    <row r="76" spans="1:8" ht="25.5">
      <c r="A76" s="458" t="s">
        <v>5846</v>
      </c>
      <c r="B76" s="453"/>
      <c r="C76" s="454" t="s">
        <v>640</v>
      </c>
      <c r="D76" s="475">
        <v>46</v>
      </c>
      <c r="E76" s="462">
        <v>0</v>
      </c>
      <c r="F76" s="457">
        <f t="shared" si="2"/>
        <v>0</v>
      </c>
      <c r="H76" s="463"/>
    </row>
    <row r="77" spans="1:8">
      <c r="A77" s="460" t="s">
        <v>5847</v>
      </c>
      <c r="B77" s="453"/>
      <c r="C77" s="454" t="s">
        <v>640</v>
      </c>
      <c r="D77" s="475">
        <v>130</v>
      </c>
      <c r="E77" s="462">
        <v>0</v>
      </c>
      <c r="F77" s="457">
        <f t="shared" si="2"/>
        <v>0</v>
      </c>
      <c r="H77" s="463"/>
    </row>
    <row r="78" spans="1:8">
      <c r="A78" s="460" t="s">
        <v>5848</v>
      </c>
      <c r="B78" s="453"/>
      <c r="C78" s="454" t="s">
        <v>332</v>
      </c>
      <c r="D78" s="475">
        <v>125</v>
      </c>
      <c r="E78" s="462">
        <v>0</v>
      </c>
      <c r="F78" s="457">
        <f t="shared" si="2"/>
        <v>0</v>
      </c>
      <c r="H78" s="463"/>
    </row>
    <row r="79" spans="1:8">
      <c r="A79" s="460" t="s">
        <v>5849</v>
      </c>
      <c r="B79" s="453"/>
      <c r="C79" s="454" t="s">
        <v>332</v>
      </c>
      <c r="D79" s="475">
        <v>21</v>
      </c>
      <c r="E79" s="462">
        <v>0</v>
      </c>
      <c r="F79" s="457">
        <f t="shared" si="2"/>
        <v>0</v>
      </c>
      <c r="H79" s="463"/>
    </row>
    <row r="80" spans="1:8">
      <c r="A80" s="460" t="s">
        <v>5850</v>
      </c>
      <c r="B80" s="453"/>
      <c r="C80" s="454" t="s">
        <v>332</v>
      </c>
      <c r="D80" s="475">
        <v>56</v>
      </c>
      <c r="E80" s="462">
        <v>0</v>
      </c>
      <c r="F80" s="457">
        <f t="shared" si="2"/>
        <v>0</v>
      </c>
      <c r="H80" s="463"/>
    </row>
    <row r="81" spans="1:8">
      <c r="A81" s="460" t="s">
        <v>5851</v>
      </c>
      <c r="B81" s="453"/>
      <c r="C81" s="454" t="s">
        <v>332</v>
      </c>
      <c r="D81" s="475">
        <v>265</v>
      </c>
      <c r="E81" s="462">
        <v>0</v>
      </c>
      <c r="F81" s="457">
        <f t="shared" si="2"/>
        <v>0</v>
      </c>
      <c r="H81" s="463"/>
    </row>
    <row r="82" spans="1:8">
      <c r="A82" s="460" t="s">
        <v>5852</v>
      </c>
      <c r="B82" s="453"/>
      <c r="C82" s="454" t="s">
        <v>332</v>
      </c>
      <c r="D82" s="475">
        <v>257</v>
      </c>
      <c r="E82" s="462">
        <v>0</v>
      </c>
      <c r="F82" s="457">
        <f t="shared" si="2"/>
        <v>0</v>
      </c>
      <c r="H82" s="463"/>
    </row>
    <row r="83" spans="1:8">
      <c r="A83" s="460" t="s">
        <v>5853</v>
      </c>
      <c r="B83" s="453"/>
      <c r="C83" s="454" t="s">
        <v>332</v>
      </c>
      <c r="D83" s="475">
        <v>135</v>
      </c>
      <c r="E83" s="462">
        <v>0</v>
      </c>
      <c r="F83" s="457">
        <f t="shared" si="2"/>
        <v>0</v>
      </c>
      <c r="H83" s="463"/>
    </row>
    <row r="84" spans="1:8">
      <c r="A84" s="460" t="s">
        <v>5854</v>
      </c>
      <c r="B84" s="453"/>
      <c r="C84" s="454" t="s">
        <v>332</v>
      </c>
      <c r="D84" s="475">
        <v>140</v>
      </c>
      <c r="E84" s="462">
        <v>0</v>
      </c>
      <c r="F84" s="457">
        <f t="shared" si="2"/>
        <v>0</v>
      </c>
      <c r="H84" s="463"/>
    </row>
    <row r="85" spans="1:8">
      <c r="A85" s="460" t="s">
        <v>5855</v>
      </c>
      <c r="B85" s="474"/>
      <c r="C85" s="454" t="s">
        <v>332</v>
      </c>
      <c r="D85" s="455">
        <v>110</v>
      </c>
      <c r="E85" s="465">
        <v>0</v>
      </c>
      <c r="F85" s="457">
        <f t="shared" si="2"/>
        <v>0</v>
      </c>
      <c r="G85" s="463"/>
      <c r="H85" s="463"/>
    </row>
    <row r="86" spans="1:8">
      <c r="A86" s="460" t="s">
        <v>5856</v>
      </c>
      <c r="B86" s="474"/>
      <c r="C86" s="454" t="s">
        <v>332</v>
      </c>
      <c r="D86" s="455">
        <v>12</v>
      </c>
      <c r="E86" s="465">
        <v>0</v>
      </c>
      <c r="F86" s="457">
        <f t="shared" si="2"/>
        <v>0</v>
      </c>
      <c r="G86" s="463"/>
      <c r="H86" s="463"/>
    </row>
    <row r="87" spans="1:8">
      <c r="A87" s="460" t="s">
        <v>5857</v>
      </c>
      <c r="B87" s="474"/>
      <c r="C87" s="454" t="s">
        <v>332</v>
      </c>
      <c r="D87" s="455">
        <v>9</v>
      </c>
      <c r="E87" s="465">
        <v>0</v>
      </c>
      <c r="F87" s="457">
        <f t="shared" si="2"/>
        <v>0</v>
      </c>
      <c r="G87" s="463"/>
      <c r="H87" s="463"/>
    </row>
    <row r="88" spans="1:8">
      <c r="A88" s="473"/>
      <c r="B88" s="474"/>
      <c r="C88" s="454"/>
      <c r="D88" s="455"/>
      <c r="E88" s="459"/>
      <c r="F88" s="457"/>
      <c r="G88" s="463"/>
      <c r="H88" s="463"/>
    </row>
    <row r="89" spans="1:8" ht="15">
      <c r="A89" s="469" t="s">
        <v>5858</v>
      </c>
      <c r="B89" s="474"/>
      <c r="C89" s="454"/>
      <c r="D89" s="455"/>
      <c r="E89" s="459"/>
      <c r="F89" s="457"/>
      <c r="H89" s="463"/>
    </row>
    <row r="90" spans="1:8">
      <c r="A90" s="473" t="s">
        <v>5859</v>
      </c>
      <c r="B90" s="474"/>
      <c r="C90" s="454" t="s">
        <v>640</v>
      </c>
      <c r="D90" s="455">
        <v>8</v>
      </c>
      <c r="E90" s="465">
        <v>0</v>
      </c>
      <c r="F90" s="457">
        <f t="shared" ref="F90:F136" si="3">E90*D90</f>
        <v>0</v>
      </c>
      <c r="H90" s="463"/>
    </row>
    <row r="91" spans="1:8">
      <c r="A91" s="473" t="s">
        <v>5860</v>
      </c>
      <c r="B91" s="474"/>
      <c r="C91" s="454" t="s">
        <v>640</v>
      </c>
      <c r="D91" s="455">
        <v>8</v>
      </c>
      <c r="E91" s="465">
        <v>0</v>
      </c>
      <c r="F91" s="457">
        <f t="shared" si="3"/>
        <v>0</v>
      </c>
      <c r="H91" s="463"/>
    </row>
    <row r="92" spans="1:8">
      <c r="A92" s="473" t="s">
        <v>5861</v>
      </c>
      <c r="B92" s="474"/>
      <c r="C92" s="454" t="s">
        <v>640</v>
      </c>
      <c r="D92" s="455">
        <v>24</v>
      </c>
      <c r="E92" s="465">
        <v>0</v>
      </c>
      <c r="F92" s="457">
        <f t="shared" si="3"/>
        <v>0</v>
      </c>
      <c r="H92" s="463"/>
    </row>
    <row r="93" spans="1:8">
      <c r="A93" s="473" t="s">
        <v>5862</v>
      </c>
      <c r="B93" s="474"/>
      <c r="C93" s="454" t="s">
        <v>640</v>
      </c>
      <c r="D93" s="455">
        <v>31</v>
      </c>
      <c r="E93" s="465">
        <v>0</v>
      </c>
      <c r="F93" s="457">
        <f t="shared" si="3"/>
        <v>0</v>
      </c>
      <c r="H93" s="463"/>
    </row>
    <row r="94" spans="1:8">
      <c r="A94" s="473" t="s">
        <v>5863</v>
      </c>
      <c r="B94" s="474"/>
      <c r="C94" s="454" t="s">
        <v>640</v>
      </c>
      <c r="D94" s="455">
        <v>46</v>
      </c>
      <c r="E94" s="465">
        <v>0</v>
      </c>
      <c r="F94" s="457">
        <f t="shared" si="3"/>
        <v>0</v>
      </c>
      <c r="H94" s="463"/>
    </row>
    <row r="95" spans="1:8">
      <c r="A95" s="473" t="s">
        <v>5864</v>
      </c>
      <c r="B95" s="474"/>
      <c r="C95" s="454" t="s">
        <v>640</v>
      </c>
      <c r="D95" s="455">
        <v>17</v>
      </c>
      <c r="E95" s="465">
        <v>0</v>
      </c>
      <c r="F95" s="457">
        <f t="shared" si="3"/>
        <v>0</v>
      </c>
      <c r="G95" s="476"/>
      <c r="H95" s="463"/>
    </row>
    <row r="96" spans="1:8">
      <c r="A96" s="473" t="s">
        <v>5865</v>
      </c>
      <c r="B96" s="474"/>
      <c r="C96" s="454" t="s">
        <v>640</v>
      </c>
      <c r="D96" s="455">
        <v>4</v>
      </c>
      <c r="E96" s="465">
        <v>0</v>
      </c>
      <c r="F96" s="457">
        <f t="shared" si="3"/>
        <v>0</v>
      </c>
      <c r="G96" s="476"/>
      <c r="H96" s="463"/>
    </row>
    <row r="97" spans="1:8">
      <c r="A97" s="473" t="s">
        <v>5866</v>
      </c>
      <c r="B97" s="474"/>
      <c r="C97" s="454" t="s">
        <v>640</v>
      </c>
      <c r="D97" s="455">
        <v>4</v>
      </c>
      <c r="E97" s="465">
        <v>0</v>
      </c>
      <c r="F97" s="457">
        <f t="shared" si="3"/>
        <v>0</v>
      </c>
      <c r="G97" s="476"/>
      <c r="H97" s="463"/>
    </row>
    <row r="98" spans="1:8">
      <c r="A98" s="473" t="s">
        <v>5867</v>
      </c>
      <c r="B98" s="474"/>
      <c r="C98" s="454" t="s">
        <v>640</v>
      </c>
      <c r="D98" s="455">
        <v>16</v>
      </c>
      <c r="E98" s="465">
        <v>0</v>
      </c>
      <c r="F98" s="457">
        <f t="shared" si="3"/>
        <v>0</v>
      </c>
      <c r="G98" s="476"/>
      <c r="H98" s="463"/>
    </row>
    <row r="99" spans="1:8">
      <c r="A99" s="473" t="s">
        <v>5868</v>
      </c>
      <c r="B99" s="474"/>
      <c r="C99" s="454" t="s">
        <v>640</v>
      </c>
      <c r="D99" s="455">
        <v>14</v>
      </c>
      <c r="E99" s="465">
        <v>0</v>
      </c>
      <c r="F99" s="457">
        <f t="shared" si="3"/>
        <v>0</v>
      </c>
      <c r="G99" s="476"/>
      <c r="H99" s="463"/>
    </row>
    <row r="100" spans="1:8">
      <c r="A100" s="473" t="s">
        <v>5869</v>
      </c>
      <c r="B100" s="474"/>
      <c r="C100" s="454" t="s">
        <v>640</v>
      </c>
      <c r="D100" s="455">
        <v>26</v>
      </c>
      <c r="E100" s="465">
        <v>0</v>
      </c>
      <c r="F100" s="457">
        <f t="shared" si="3"/>
        <v>0</v>
      </c>
      <c r="G100" s="476"/>
      <c r="H100" s="463"/>
    </row>
    <row r="101" spans="1:8">
      <c r="A101" s="473" t="s">
        <v>5870</v>
      </c>
      <c r="B101" s="474"/>
      <c r="C101" s="454" t="s">
        <v>640</v>
      </c>
      <c r="D101" s="455">
        <v>2</v>
      </c>
      <c r="E101" s="465">
        <v>0</v>
      </c>
      <c r="F101" s="457">
        <f t="shared" si="3"/>
        <v>0</v>
      </c>
      <c r="G101" s="476"/>
      <c r="H101" s="463"/>
    </row>
    <row r="102" spans="1:8">
      <c r="A102" s="473" t="s">
        <v>5871</v>
      </c>
      <c r="B102" s="474"/>
      <c r="C102" s="454" t="s">
        <v>640</v>
      </c>
      <c r="D102" s="455">
        <v>4</v>
      </c>
      <c r="E102" s="465">
        <v>0</v>
      </c>
      <c r="F102" s="457">
        <f t="shared" si="3"/>
        <v>0</v>
      </c>
      <c r="G102" s="476"/>
      <c r="H102" s="463"/>
    </row>
    <row r="103" spans="1:8">
      <c r="A103" s="473" t="s">
        <v>5872</v>
      </c>
      <c r="B103" s="474"/>
      <c r="C103" s="454" t="s">
        <v>640</v>
      </c>
      <c r="D103" s="455">
        <v>4</v>
      </c>
      <c r="E103" s="465">
        <v>0</v>
      </c>
      <c r="F103" s="457">
        <f t="shared" si="3"/>
        <v>0</v>
      </c>
      <c r="G103" s="476"/>
      <c r="H103" s="463"/>
    </row>
    <row r="104" spans="1:8">
      <c r="A104" s="473" t="s">
        <v>5873</v>
      </c>
      <c r="B104" s="474"/>
      <c r="C104" s="454" t="s">
        <v>640</v>
      </c>
      <c r="D104" s="455">
        <v>24</v>
      </c>
      <c r="E104" s="465">
        <v>0</v>
      </c>
      <c r="F104" s="457">
        <f t="shared" si="3"/>
        <v>0</v>
      </c>
      <c r="G104" s="476"/>
      <c r="H104" s="463"/>
    </row>
    <row r="105" spans="1:8">
      <c r="A105" s="473" t="s">
        <v>5874</v>
      </c>
      <c r="B105" s="474"/>
      <c r="C105" s="454" t="s">
        <v>640</v>
      </c>
      <c r="D105" s="455">
        <v>16</v>
      </c>
      <c r="E105" s="465">
        <v>0</v>
      </c>
      <c r="F105" s="457">
        <f>E105*D105</f>
        <v>0</v>
      </c>
      <c r="G105" s="476"/>
      <c r="H105" s="463"/>
    </row>
    <row r="106" spans="1:8">
      <c r="A106" s="473" t="s">
        <v>5875</v>
      </c>
      <c r="B106" s="474"/>
      <c r="C106" s="454" t="s">
        <v>640</v>
      </c>
      <c r="D106" s="455">
        <v>6</v>
      </c>
      <c r="E106" s="465">
        <v>0</v>
      </c>
      <c r="F106" s="457">
        <f t="shared" si="3"/>
        <v>0</v>
      </c>
      <c r="G106" s="476"/>
      <c r="H106" s="463"/>
    </row>
    <row r="107" spans="1:8">
      <c r="A107" s="473" t="s">
        <v>5876</v>
      </c>
      <c r="B107" s="474"/>
      <c r="C107" s="454" t="s">
        <v>640</v>
      </c>
      <c r="D107" s="455">
        <v>3</v>
      </c>
      <c r="E107" s="465">
        <v>0</v>
      </c>
      <c r="F107" s="457">
        <f>E107*D107</f>
        <v>0</v>
      </c>
      <c r="G107" s="476"/>
      <c r="H107" s="463"/>
    </row>
    <row r="108" spans="1:8">
      <c r="A108" s="473" t="s">
        <v>5877</v>
      </c>
      <c r="B108" s="474"/>
      <c r="C108" s="454" t="s">
        <v>640</v>
      </c>
      <c r="D108" s="455">
        <v>36</v>
      </c>
      <c r="E108" s="465">
        <v>0</v>
      </c>
      <c r="F108" s="457">
        <f t="shared" si="3"/>
        <v>0</v>
      </c>
      <c r="G108" s="476"/>
      <c r="H108" s="463"/>
    </row>
    <row r="109" spans="1:8">
      <c r="A109" s="473" t="s">
        <v>5878</v>
      </c>
      <c r="B109" s="474"/>
      <c r="C109" s="454" t="s">
        <v>640</v>
      </c>
      <c r="D109" s="455">
        <v>3</v>
      </c>
      <c r="E109" s="465">
        <v>0</v>
      </c>
      <c r="F109" s="457">
        <f t="shared" si="3"/>
        <v>0</v>
      </c>
      <c r="G109" s="476"/>
      <c r="H109" s="463"/>
    </row>
    <row r="110" spans="1:8">
      <c r="A110" s="473" t="s">
        <v>5879</v>
      </c>
      <c r="B110" s="474"/>
      <c r="C110" s="454" t="s">
        <v>640</v>
      </c>
      <c r="D110" s="455">
        <v>4</v>
      </c>
      <c r="E110" s="465">
        <v>0</v>
      </c>
      <c r="F110" s="457">
        <f t="shared" si="3"/>
        <v>0</v>
      </c>
      <c r="G110" s="476"/>
      <c r="H110" s="463"/>
    </row>
    <row r="111" spans="1:8">
      <c r="A111" s="473" t="s">
        <v>5880</v>
      </c>
      <c r="B111" s="474"/>
      <c r="C111" s="454" t="s">
        <v>640</v>
      </c>
      <c r="D111" s="455">
        <v>4</v>
      </c>
      <c r="E111" s="465">
        <v>0</v>
      </c>
      <c r="F111" s="457">
        <f t="shared" si="3"/>
        <v>0</v>
      </c>
      <c r="G111" s="476"/>
      <c r="H111" s="463"/>
    </row>
    <row r="112" spans="1:8">
      <c r="A112" s="473" t="s">
        <v>5881</v>
      </c>
      <c r="B112" s="474"/>
      <c r="C112" s="454" t="s">
        <v>640</v>
      </c>
      <c r="D112" s="455">
        <v>8</v>
      </c>
      <c r="E112" s="465">
        <v>0</v>
      </c>
      <c r="F112" s="457">
        <f t="shared" si="3"/>
        <v>0</v>
      </c>
      <c r="G112" s="476"/>
      <c r="H112" s="463"/>
    </row>
    <row r="113" spans="1:8">
      <c r="A113" s="473" t="s">
        <v>5882</v>
      </c>
      <c r="B113" s="474"/>
      <c r="C113" s="454" t="s">
        <v>640</v>
      </c>
      <c r="D113" s="455">
        <v>2</v>
      </c>
      <c r="E113" s="465">
        <v>0</v>
      </c>
      <c r="F113" s="457">
        <f t="shared" si="3"/>
        <v>0</v>
      </c>
      <c r="G113" s="476"/>
      <c r="H113" s="463"/>
    </row>
    <row r="114" spans="1:8">
      <c r="A114" s="473" t="s">
        <v>5883</v>
      </c>
      <c r="B114" s="474"/>
      <c r="C114" s="454" t="s">
        <v>640</v>
      </c>
      <c r="D114" s="455">
        <v>4</v>
      </c>
      <c r="E114" s="465">
        <v>0</v>
      </c>
      <c r="F114" s="457">
        <f t="shared" si="3"/>
        <v>0</v>
      </c>
      <c r="G114" s="476"/>
      <c r="H114" s="463"/>
    </row>
    <row r="115" spans="1:8">
      <c r="A115" s="473" t="s">
        <v>5884</v>
      </c>
      <c r="B115" s="474"/>
      <c r="C115" s="454" t="s">
        <v>640</v>
      </c>
      <c r="D115" s="455">
        <v>2</v>
      </c>
      <c r="E115" s="465">
        <v>0</v>
      </c>
      <c r="F115" s="457">
        <f t="shared" si="3"/>
        <v>0</v>
      </c>
      <c r="G115" s="476"/>
      <c r="H115" s="463"/>
    </row>
    <row r="116" spans="1:8">
      <c r="A116" s="473" t="s">
        <v>5885</v>
      </c>
      <c r="B116" s="474"/>
      <c r="C116" s="454" t="s">
        <v>640</v>
      </c>
      <c r="D116" s="455">
        <v>8</v>
      </c>
      <c r="E116" s="465">
        <v>0</v>
      </c>
      <c r="F116" s="457">
        <f t="shared" si="3"/>
        <v>0</v>
      </c>
      <c r="G116" s="476"/>
      <c r="H116" s="463"/>
    </row>
    <row r="117" spans="1:8">
      <c r="A117" s="473" t="s">
        <v>5886</v>
      </c>
      <c r="B117" s="474"/>
      <c r="C117" s="454" t="s">
        <v>640</v>
      </c>
      <c r="D117" s="455">
        <v>8</v>
      </c>
      <c r="E117" s="465">
        <v>0</v>
      </c>
      <c r="F117" s="457">
        <f t="shared" si="3"/>
        <v>0</v>
      </c>
      <c r="G117" s="476"/>
      <c r="H117" s="463"/>
    </row>
    <row r="118" spans="1:8">
      <c r="A118" s="473" t="s">
        <v>5887</v>
      </c>
      <c r="B118" s="474"/>
      <c r="C118" s="454" t="s">
        <v>640</v>
      </c>
      <c r="D118" s="455">
        <v>24</v>
      </c>
      <c r="E118" s="465">
        <v>0</v>
      </c>
      <c r="F118" s="457">
        <f t="shared" si="3"/>
        <v>0</v>
      </c>
      <c r="G118" s="476"/>
      <c r="H118" s="463"/>
    </row>
    <row r="119" spans="1:8">
      <c r="A119" s="473" t="s">
        <v>5888</v>
      </c>
      <c r="B119" s="474"/>
      <c r="C119" s="454" t="s">
        <v>640</v>
      </c>
      <c r="D119" s="455">
        <v>14</v>
      </c>
      <c r="E119" s="465">
        <v>0</v>
      </c>
      <c r="F119" s="457">
        <f t="shared" si="3"/>
        <v>0</v>
      </c>
      <c r="G119" s="476"/>
      <c r="H119" s="463"/>
    </row>
    <row r="120" spans="1:8">
      <c r="A120" s="473" t="s">
        <v>5889</v>
      </c>
      <c r="B120" s="474"/>
      <c r="C120" s="454" t="s">
        <v>640</v>
      </c>
      <c r="D120" s="455">
        <v>21</v>
      </c>
      <c r="E120" s="465">
        <v>0</v>
      </c>
      <c r="F120" s="457">
        <f t="shared" si="3"/>
        <v>0</v>
      </c>
      <c r="G120" s="476"/>
      <c r="H120" s="463"/>
    </row>
    <row r="121" spans="1:8">
      <c r="A121" s="473" t="s">
        <v>5890</v>
      </c>
      <c r="B121" s="474"/>
      <c r="C121" s="454" t="s">
        <v>640</v>
      </c>
      <c r="D121" s="455">
        <v>7</v>
      </c>
      <c r="E121" s="465">
        <v>0</v>
      </c>
      <c r="F121" s="457">
        <f t="shared" si="3"/>
        <v>0</v>
      </c>
      <c r="G121" s="476"/>
      <c r="H121" s="463"/>
    </row>
    <row r="122" spans="1:8">
      <c r="A122" s="473" t="s">
        <v>5891</v>
      </c>
      <c r="B122" s="474"/>
      <c r="C122" s="454" t="s">
        <v>640</v>
      </c>
      <c r="D122" s="455">
        <v>39</v>
      </c>
      <c r="E122" s="465">
        <v>0</v>
      </c>
      <c r="F122" s="457">
        <f t="shared" si="3"/>
        <v>0</v>
      </c>
      <c r="G122" s="476"/>
      <c r="H122" s="463"/>
    </row>
    <row r="123" spans="1:8">
      <c r="A123" s="473" t="s">
        <v>5892</v>
      </c>
      <c r="B123" s="474"/>
      <c r="C123" s="454" t="s">
        <v>640</v>
      </c>
      <c r="D123" s="455">
        <v>13</v>
      </c>
      <c r="E123" s="465">
        <v>0</v>
      </c>
      <c r="F123" s="457">
        <f t="shared" si="3"/>
        <v>0</v>
      </c>
      <c r="G123" s="476"/>
      <c r="H123" s="463"/>
    </row>
    <row r="124" spans="1:8">
      <c r="A124" s="473" t="s">
        <v>5893</v>
      </c>
      <c r="B124" s="474"/>
      <c r="C124" s="454" t="s">
        <v>640</v>
      </c>
      <c r="D124" s="455">
        <v>4</v>
      </c>
      <c r="E124" s="465">
        <v>0</v>
      </c>
      <c r="F124" s="457">
        <f t="shared" si="3"/>
        <v>0</v>
      </c>
      <c r="G124" s="476"/>
      <c r="H124" s="463"/>
    </row>
    <row r="125" spans="1:8">
      <c r="A125" s="473" t="s">
        <v>5894</v>
      </c>
      <c r="B125" s="474"/>
      <c r="C125" s="454" t="s">
        <v>640</v>
      </c>
      <c r="D125" s="455">
        <v>10</v>
      </c>
      <c r="E125" s="465">
        <v>0</v>
      </c>
      <c r="F125" s="457">
        <f t="shared" si="3"/>
        <v>0</v>
      </c>
      <c r="G125" s="476"/>
      <c r="H125" s="463"/>
    </row>
    <row r="126" spans="1:8">
      <c r="A126" s="473" t="s">
        <v>5895</v>
      </c>
      <c r="B126" s="474"/>
      <c r="C126" s="454" t="s">
        <v>640</v>
      </c>
      <c r="D126" s="455">
        <v>90</v>
      </c>
      <c r="E126" s="465">
        <v>0</v>
      </c>
      <c r="F126" s="457">
        <f t="shared" si="3"/>
        <v>0</v>
      </c>
      <c r="G126" s="476"/>
      <c r="H126" s="463"/>
    </row>
    <row r="127" spans="1:8">
      <c r="A127" s="473" t="s">
        <v>5896</v>
      </c>
      <c r="B127" s="474"/>
      <c r="C127" s="454" t="s">
        <v>640</v>
      </c>
      <c r="D127" s="455">
        <v>4</v>
      </c>
      <c r="E127" s="465">
        <v>0</v>
      </c>
      <c r="F127" s="457">
        <f t="shared" si="3"/>
        <v>0</v>
      </c>
      <c r="G127" s="476"/>
      <c r="H127" s="463"/>
    </row>
    <row r="128" spans="1:8">
      <c r="A128" s="473" t="s">
        <v>5897</v>
      </c>
      <c r="B128" s="474"/>
      <c r="C128" s="454" t="s">
        <v>640</v>
      </c>
      <c r="D128" s="455">
        <v>18</v>
      </c>
      <c r="E128" s="465">
        <v>0</v>
      </c>
      <c r="F128" s="457">
        <f t="shared" si="3"/>
        <v>0</v>
      </c>
      <c r="G128" s="476"/>
      <c r="H128" s="463"/>
    </row>
    <row r="129" spans="1:8">
      <c r="A129" s="473" t="s">
        <v>5898</v>
      </c>
      <c r="B129" s="474"/>
      <c r="C129" s="454" t="s">
        <v>640</v>
      </c>
      <c r="D129" s="455">
        <v>22</v>
      </c>
      <c r="E129" s="465">
        <v>0</v>
      </c>
      <c r="F129" s="457">
        <f t="shared" si="3"/>
        <v>0</v>
      </c>
      <c r="G129" s="476"/>
      <c r="H129" s="463"/>
    </row>
    <row r="130" spans="1:8">
      <c r="A130" s="473" t="s">
        <v>5899</v>
      </c>
      <c r="B130" s="474"/>
      <c r="C130" s="454" t="s">
        <v>640</v>
      </c>
      <c r="D130" s="455">
        <v>2</v>
      </c>
      <c r="E130" s="465">
        <v>0</v>
      </c>
      <c r="F130" s="457">
        <f t="shared" si="3"/>
        <v>0</v>
      </c>
      <c r="G130" s="476"/>
      <c r="H130" s="463"/>
    </row>
    <row r="131" spans="1:8">
      <c r="A131" s="473" t="s">
        <v>5900</v>
      </c>
      <c r="B131" s="474"/>
      <c r="C131" s="454" t="s">
        <v>640</v>
      </c>
      <c r="D131" s="455">
        <v>28</v>
      </c>
      <c r="E131" s="465">
        <v>0</v>
      </c>
      <c r="F131" s="457">
        <f t="shared" si="3"/>
        <v>0</v>
      </c>
      <c r="G131" s="476"/>
      <c r="H131" s="463"/>
    </row>
    <row r="132" spans="1:8">
      <c r="A132" s="473" t="s">
        <v>5901</v>
      </c>
      <c r="B132" s="474"/>
      <c r="C132" s="454" t="s">
        <v>640</v>
      </c>
      <c r="D132" s="455">
        <v>2</v>
      </c>
      <c r="E132" s="465">
        <v>0</v>
      </c>
      <c r="F132" s="457">
        <f t="shared" si="3"/>
        <v>0</v>
      </c>
      <c r="H132" s="463"/>
    </row>
    <row r="133" spans="1:8">
      <c r="A133" s="473" t="s">
        <v>5902</v>
      </c>
      <c r="B133" s="474"/>
      <c r="C133" s="454" t="s">
        <v>640</v>
      </c>
      <c r="D133" s="455">
        <v>5</v>
      </c>
      <c r="E133" s="465">
        <v>0</v>
      </c>
      <c r="F133" s="457">
        <f t="shared" si="3"/>
        <v>0</v>
      </c>
      <c r="H133" s="463"/>
    </row>
    <row r="134" spans="1:8">
      <c r="A134" s="473" t="s">
        <v>5903</v>
      </c>
      <c r="B134" s="474"/>
      <c r="C134" s="454" t="s">
        <v>640</v>
      </c>
      <c r="D134" s="455">
        <v>3</v>
      </c>
      <c r="E134" s="465">
        <v>0</v>
      </c>
      <c r="F134" s="457">
        <f t="shared" si="3"/>
        <v>0</v>
      </c>
      <c r="H134" s="463"/>
    </row>
    <row r="135" spans="1:8">
      <c r="A135" s="473" t="s">
        <v>5904</v>
      </c>
      <c r="B135" s="474"/>
      <c r="C135" s="454" t="s">
        <v>640</v>
      </c>
      <c r="D135" s="455">
        <v>3</v>
      </c>
      <c r="E135" s="465">
        <v>0</v>
      </c>
      <c r="F135" s="457">
        <f t="shared" si="3"/>
        <v>0</v>
      </c>
      <c r="H135" s="463"/>
    </row>
    <row r="136" spans="1:8" ht="76.5">
      <c r="A136" s="468" t="s">
        <v>5905</v>
      </c>
      <c r="B136" s="474"/>
      <c r="C136" s="454" t="s">
        <v>5906</v>
      </c>
      <c r="D136" s="455">
        <v>1</v>
      </c>
      <c r="E136" s="465">
        <v>0</v>
      </c>
      <c r="F136" s="457">
        <f t="shared" si="3"/>
        <v>0</v>
      </c>
      <c r="H136" s="463"/>
    </row>
    <row r="137" spans="1:8">
      <c r="A137" s="473"/>
      <c r="B137" s="474"/>
      <c r="C137" s="454"/>
      <c r="D137" s="455"/>
      <c r="E137" s="459"/>
      <c r="F137" s="457"/>
      <c r="H137" s="463"/>
    </row>
    <row r="138" spans="1:8" ht="15">
      <c r="A138" s="469" t="s">
        <v>5907</v>
      </c>
      <c r="B138" s="474"/>
      <c r="C138" s="454"/>
      <c r="D138" s="455"/>
      <c r="E138" s="459"/>
      <c r="F138" s="457"/>
      <c r="H138" s="463"/>
    </row>
    <row r="139" spans="1:8">
      <c r="A139" s="473" t="s">
        <v>5908</v>
      </c>
      <c r="B139" s="474"/>
      <c r="C139" s="454" t="s">
        <v>640</v>
      </c>
      <c r="D139" s="455">
        <v>4</v>
      </c>
      <c r="E139" s="465">
        <v>0</v>
      </c>
      <c r="F139" s="457">
        <f t="shared" ref="F139:F155" si="4">E139*D139</f>
        <v>0</v>
      </c>
      <c r="H139" s="463"/>
    </row>
    <row r="140" spans="1:8">
      <c r="A140" s="473" t="s">
        <v>5909</v>
      </c>
      <c r="B140" s="474"/>
      <c r="C140" s="454" t="s">
        <v>640</v>
      </c>
      <c r="D140" s="455">
        <v>4</v>
      </c>
      <c r="E140" s="465">
        <v>0</v>
      </c>
      <c r="F140" s="457">
        <f t="shared" si="4"/>
        <v>0</v>
      </c>
      <c r="H140" s="463"/>
    </row>
    <row r="141" spans="1:8">
      <c r="A141" s="473" t="s">
        <v>5910</v>
      </c>
      <c r="B141" s="474"/>
      <c r="C141" s="454" t="s">
        <v>640</v>
      </c>
      <c r="D141" s="455">
        <v>8</v>
      </c>
      <c r="E141" s="465">
        <v>0</v>
      </c>
      <c r="F141" s="457">
        <f>E141*D141</f>
        <v>0</v>
      </c>
      <c r="H141" s="463"/>
    </row>
    <row r="142" spans="1:8">
      <c r="A142" s="473" t="s">
        <v>5911</v>
      </c>
      <c r="B142" s="474"/>
      <c r="C142" s="454" t="s">
        <v>640</v>
      </c>
      <c r="D142" s="455">
        <v>7</v>
      </c>
      <c r="E142" s="465">
        <v>0</v>
      </c>
      <c r="F142" s="457">
        <f t="shared" si="4"/>
        <v>0</v>
      </c>
      <c r="H142" s="463"/>
    </row>
    <row r="143" spans="1:8">
      <c r="A143" s="473" t="s">
        <v>5912</v>
      </c>
      <c r="B143" s="474"/>
      <c r="C143" s="454" t="s">
        <v>640</v>
      </c>
      <c r="D143" s="455">
        <v>13</v>
      </c>
      <c r="E143" s="465">
        <v>0</v>
      </c>
      <c r="F143" s="457">
        <f t="shared" si="4"/>
        <v>0</v>
      </c>
      <c r="H143" s="463"/>
    </row>
    <row r="144" spans="1:8">
      <c r="A144" s="473" t="s">
        <v>5913</v>
      </c>
      <c r="B144" s="474"/>
      <c r="C144" s="454" t="s">
        <v>640</v>
      </c>
      <c r="D144" s="455">
        <v>1</v>
      </c>
      <c r="E144" s="465">
        <v>0</v>
      </c>
      <c r="F144" s="457">
        <f>E144*D144</f>
        <v>0</v>
      </c>
      <c r="H144" s="463"/>
    </row>
    <row r="145" spans="1:8">
      <c r="A145" s="473" t="s">
        <v>5914</v>
      </c>
      <c r="B145" s="474"/>
      <c r="C145" s="454" t="s">
        <v>640</v>
      </c>
      <c r="D145" s="455">
        <v>2</v>
      </c>
      <c r="E145" s="465">
        <v>0</v>
      </c>
      <c r="F145" s="457">
        <f t="shared" si="4"/>
        <v>0</v>
      </c>
      <c r="H145" s="463"/>
    </row>
    <row r="146" spans="1:8">
      <c r="A146" s="473" t="s">
        <v>5915</v>
      </c>
      <c r="B146" s="474"/>
      <c r="C146" s="454" t="s">
        <v>640</v>
      </c>
      <c r="D146" s="455">
        <v>1</v>
      </c>
      <c r="E146" s="465">
        <v>0</v>
      </c>
      <c r="F146" s="457">
        <f t="shared" si="4"/>
        <v>0</v>
      </c>
      <c r="H146" s="463"/>
    </row>
    <row r="147" spans="1:8">
      <c r="A147" s="473" t="s">
        <v>5916</v>
      </c>
      <c r="B147" s="474"/>
      <c r="C147" s="454" t="s">
        <v>640</v>
      </c>
      <c r="D147" s="455">
        <v>1</v>
      </c>
      <c r="E147" s="465">
        <v>0</v>
      </c>
      <c r="F147" s="457">
        <f t="shared" si="4"/>
        <v>0</v>
      </c>
      <c r="H147" s="463"/>
    </row>
    <row r="148" spans="1:8">
      <c r="A148" s="473" t="s">
        <v>5917</v>
      </c>
      <c r="B148" s="474"/>
      <c r="C148" s="454" t="s">
        <v>640</v>
      </c>
      <c r="D148" s="455">
        <v>1</v>
      </c>
      <c r="E148" s="465">
        <v>0</v>
      </c>
      <c r="F148" s="457">
        <f t="shared" si="4"/>
        <v>0</v>
      </c>
      <c r="H148" s="463"/>
    </row>
    <row r="149" spans="1:8">
      <c r="A149" s="473" t="s">
        <v>5918</v>
      </c>
      <c r="B149" s="474"/>
      <c r="C149" s="454" t="s">
        <v>640</v>
      </c>
      <c r="D149" s="455">
        <v>1</v>
      </c>
      <c r="E149" s="465">
        <v>0</v>
      </c>
      <c r="F149" s="457">
        <f t="shared" si="4"/>
        <v>0</v>
      </c>
      <c r="H149" s="463"/>
    </row>
    <row r="150" spans="1:8">
      <c r="A150" s="473" t="s">
        <v>5919</v>
      </c>
      <c r="B150" s="474"/>
      <c r="C150" s="454" t="s">
        <v>640</v>
      </c>
      <c r="D150" s="455">
        <v>114</v>
      </c>
      <c r="E150" s="465">
        <v>0</v>
      </c>
      <c r="F150" s="457">
        <f t="shared" si="4"/>
        <v>0</v>
      </c>
      <c r="H150" s="463"/>
    </row>
    <row r="151" spans="1:8">
      <c r="A151" s="473" t="s">
        <v>5920</v>
      </c>
      <c r="B151" s="474"/>
      <c r="C151" s="454" t="s">
        <v>640</v>
      </c>
      <c r="D151" s="455">
        <v>38</v>
      </c>
      <c r="E151" s="465">
        <v>0</v>
      </c>
      <c r="F151" s="457">
        <f t="shared" si="4"/>
        <v>0</v>
      </c>
      <c r="H151" s="463"/>
    </row>
    <row r="152" spans="1:8">
      <c r="A152" s="473" t="s">
        <v>5921</v>
      </c>
      <c r="B152" s="474"/>
      <c r="C152" s="454" t="s">
        <v>640</v>
      </c>
      <c r="D152" s="455">
        <v>1</v>
      </c>
      <c r="E152" s="465">
        <v>0</v>
      </c>
      <c r="F152" s="457">
        <f t="shared" si="4"/>
        <v>0</v>
      </c>
      <c r="H152" s="463"/>
    </row>
    <row r="153" spans="1:8">
      <c r="A153" s="473" t="s">
        <v>5922</v>
      </c>
      <c r="B153" s="474"/>
      <c r="C153" s="454" t="s">
        <v>640</v>
      </c>
      <c r="D153" s="455">
        <v>1</v>
      </c>
      <c r="E153" s="465">
        <v>0</v>
      </c>
      <c r="F153" s="457">
        <f t="shared" si="4"/>
        <v>0</v>
      </c>
      <c r="H153" s="463"/>
    </row>
    <row r="154" spans="1:8">
      <c r="A154" s="473" t="s">
        <v>5923</v>
      </c>
      <c r="B154" s="477"/>
      <c r="C154" s="454" t="s">
        <v>640</v>
      </c>
      <c r="D154" s="455">
        <v>7</v>
      </c>
      <c r="E154" s="465">
        <v>0</v>
      </c>
      <c r="F154" s="457">
        <f t="shared" si="4"/>
        <v>0</v>
      </c>
      <c r="H154" s="463"/>
    </row>
    <row r="155" spans="1:8" ht="38.25">
      <c r="A155" s="468" t="s">
        <v>5924</v>
      </c>
      <c r="B155" s="468"/>
      <c r="C155" s="454" t="s">
        <v>640</v>
      </c>
      <c r="D155" s="455">
        <v>13</v>
      </c>
      <c r="E155" s="465">
        <v>0</v>
      </c>
      <c r="F155" s="457">
        <f t="shared" si="4"/>
        <v>0</v>
      </c>
      <c r="H155" s="463"/>
    </row>
    <row r="156" spans="1:8" ht="38.25">
      <c r="A156" s="468" t="s">
        <v>5925</v>
      </c>
      <c r="B156" s="468"/>
      <c r="C156" s="454" t="s">
        <v>640</v>
      </c>
      <c r="D156" s="455">
        <v>3</v>
      </c>
      <c r="E156" s="465">
        <v>0</v>
      </c>
      <c r="F156" s="457">
        <f>E156*D156</f>
        <v>0</v>
      </c>
      <c r="H156" s="463"/>
    </row>
    <row r="157" spans="1:8" ht="38.25">
      <c r="A157" s="468" t="s">
        <v>5926</v>
      </c>
      <c r="B157" s="468"/>
      <c r="C157" s="454" t="s">
        <v>640</v>
      </c>
      <c r="D157" s="455">
        <v>13</v>
      </c>
      <c r="E157" s="465">
        <v>0</v>
      </c>
      <c r="F157" s="457">
        <f>E157*D157</f>
        <v>0</v>
      </c>
      <c r="H157" s="463"/>
    </row>
    <row r="158" spans="1:8">
      <c r="A158" s="473"/>
      <c r="B158" s="474"/>
      <c r="C158" s="454"/>
      <c r="D158" s="455"/>
      <c r="E158" s="459"/>
      <c r="F158" s="457"/>
      <c r="H158" s="463"/>
    </row>
    <row r="159" spans="1:8" ht="15">
      <c r="A159" s="469" t="s">
        <v>5927</v>
      </c>
      <c r="B159" s="474"/>
      <c r="C159" s="454"/>
      <c r="D159" s="455"/>
      <c r="E159" s="459"/>
      <c r="F159" s="457"/>
      <c r="H159" s="463"/>
    </row>
    <row r="160" spans="1:8" ht="191.25">
      <c r="A160" s="478" t="s">
        <v>5928</v>
      </c>
      <c r="B160" s="474"/>
      <c r="C160" s="454" t="s">
        <v>640</v>
      </c>
      <c r="D160" s="479">
        <v>2</v>
      </c>
      <c r="E160" s="465">
        <v>0</v>
      </c>
      <c r="F160" s="457">
        <f t="shared" ref="F160:F174" si="5">E160*D160</f>
        <v>0</v>
      </c>
      <c r="H160" s="463"/>
    </row>
    <row r="161" spans="1:8" ht="51">
      <c r="A161" s="478" t="s">
        <v>5929</v>
      </c>
      <c r="B161" s="474"/>
      <c r="C161" s="454" t="s">
        <v>640</v>
      </c>
      <c r="D161" s="479">
        <v>1</v>
      </c>
      <c r="E161" s="465">
        <v>0</v>
      </c>
      <c r="F161" s="457">
        <f t="shared" si="5"/>
        <v>0</v>
      </c>
      <c r="H161" s="463"/>
    </row>
    <row r="162" spans="1:8" ht="38.25">
      <c r="A162" s="480" t="s">
        <v>5930</v>
      </c>
      <c r="B162" s="481"/>
      <c r="C162" s="454" t="s">
        <v>640</v>
      </c>
      <c r="D162" s="479">
        <v>1</v>
      </c>
      <c r="E162" s="465">
        <v>0</v>
      </c>
      <c r="F162" s="457">
        <f t="shared" si="5"/>
        <v>0</v>
      </c>
      <c r="H162" s="463"/>
    </row>
    <row r="163" spans="1:8" ht="25.5">
      <c r="A163" s="480" t="s">
        <v>5931</v>
      </c>
      <c r="B163" s="481"/>
      <c r="C163" s="454" t="s">
        <v>640</v>
      </c>
      <c r="D163" s="479">
        <v>1</v>
      </c>
      <c r="E163" s="465">
        <v>0</v>
      </c>
      <c r="F163" s="457">
        <f t="shared" si="5"/>
        <v>0</v>
      </c>
      <c r="H163" s="463"/>
    </row>
    <row r="164" spans="1:8" ht="165.75">
      <c r="A164" s="480" t="s">
        <v>5932</v>
      </c>
      <c r="B164" s="480"/>
      <c r="C164" s="454" t="s">
        <v>640</v>
      </c>
      <c r="D164" s="479">
        <v>1</v>
      </c>
      <c r="E164" s="465">
        <v>0</v>
      </c>
      <c r="F164" s="457">
        <f t="shared" si="5"/>
        <v>0</v>
      </c>
      <c r="H164" s="463"/>
    </row>
    <row r="165" spans="1:8">
      <c r="A165" s="480" t="s">
        <v>5933</v>
      </c>
      <c r="B165" s="480"/>
      <c r="C165" s="454" t="s">
        <v>640</v>
      </c>
      <c r="D165" s="479">
        <v>1</v>
      </c>
      <c r="E165" s="465">
        <v>0</v>
      </c>
      <c r="F165" s="457">
        <f t="shared" si="5"/>
        <v>0</v>
      </c>
      <c r="H165" s="463"/>
    </row>
    <row r="166" spans="1:8" ht="38.25">
      <c r="A166" s="480" t="s">
        <v>5934</v>
      </c>
      <c r="B166" s="480"/>
      <c r="C166" s="454" t="s">
        <v>640</v>
      </c>
      <c r="D166" s="479">
        <v>1</v>
      </c>
      <c r="E166" s="465">
        <v>0</v>
      </c>
      <c r="F166" s="457">
        <f t="shared" si="5"/>
        <v>0</v>
      </c>
      <c r="H166" s="463"/>
    </row>
    <row r="167" spans="1:8">
      <c r="A167" s="480" t="s">
        <v>5935</v>
      </c>
      <c r="B167" s="480"/>
      <c r="C167" s="454" t="s">
        <v>640</v>
      </c>
      <c r="D167" s="479">
        <v>1</v>
      </c>
      <c r="E167" s="465">
        <v>0</v>
      </c>
      <c r="F167" s="457">
        <f t="shared" si="5"/>
        <v>0</v>
      </c>
      <c r="H167" s="463"/>
    </row>
    <row r="168" spans="1:8" ht="127.5">
      <c r="A168" s="480" t="s">
        <v>5936</v>
      </c>
      <c r="B168" s="474"/>
      <c r="C168" s="454" t="s">
        <v>640</v>
      </c>
      <c r="D168" s="479">
        <v>2</v>
      </c>
      <c r="E168" s="465">
        <v>0</v>
      </c>
      <c r="F168" s="457">
        <f t="shared" si="5"/>
        <v>0</v>
      </c>
      <c r="H168" s="463"/>
    </row>
    <row r="169" spans="1:8" ht="38.25">
      <c r="A169" s="480" t="s">
        <v>5937</v>
      </c>
      <c r="B169" s="474"/>
      <c r="C169" s="454" t="s">
        <v>640</v>
      </c>
      <c r="D169" s="479">
        <v>2</v>
      </c>
      <c r="E169" s="465">
        <v>0</v>
      </c>
      <c r="F169" s="457">
        <f t="shared" si="5"/>
        <v>0</v>
      </c>
      <c r="H169" s="463"/>
    </row>
    <row r="170" spans="1:8" ht="38.25">
      <c r="A170" s="480" t="s">
        <v>5938</v>
      </c>
      <c r="B170" s="474"/>
      <c r="C170" s="454" t="s">
        <v>640</v>
      </c>
      <c r="D170" s="479">
        <v>1</v>
      </c>
      <c r="E170" s="465">
        <v>0</v>
      </c>
      <c r="F170" s="457">
        <f t="shared" si="5"/>
        <v>0</v>
      </c>
      <c r="H170" s="463"/>
    </row>
    <row r="171" spans="1:8" ht="25.5">
      <c r="A171" s="480" t="s">
        <v>5939</v>
      </c>
      <c r="B171" s="474"/>
      <c r="C171" s="454" t="s">
        <v>640</v>
      </c>
      <c r="D171" s="479">
        <v>2</v>
      </c>
      <c r="E171" s="482">
        <v>0</v>
      </c>
      <c r="F171" s="457">
        <f t="shared" si="5"/>
        <v>0</v>
      </c>
      <c r="H171" s="463"/>
    </row>
    <row r="172" spans="1:8" ht="38.25">
      <c r="A172" s="480" t="s">
        <v>5940</v>
      </c>
      <c r="B172" s="474"/>
      <c r="C172" s="454" t="s">
        <v>640</v>
      </c>
      <c r="D172" s="479">
        <v>1</v>
      </c>
      <c r="E172" s="482">
        <v>0</v>
      </c>
      <c r="F172" s="457">
        <f t="shared" si="5"/>
        <v>0</v>
      </c>
      <c r="H172" s="463"/>
    </row>
    <row r="173" spans="1:8" ht="38.25">
      <c r="A173" s="480" t="s">
        <v>5941</v>
      </c>
      <c r="B173" s="474"/>
      <c r="C173" s="454" t="s">
        <v>640</v>
      </c>
      <c r="D173" s="479">
        <v>2</v>
      </c>
      <c r="E173" s="482">
        <v>0</v>
      </c>
      <c r="F173" s="457">
        <f t="shared" si="5"/>
        <v>0</v>
      </c>
      <c r="H173" s="463"/>
    </row>
    <row r="174" spans="1:8" ht="216.75">
      <c r="A174" s="480" t="s">
        <v>5942</v>
      </c>
      <c r="B174" s="483"/>
      <c r="C174" s="454" t="s">
        <v>640</v>
      </c>
      <c r="D174" s="479">
        <v>2</v>
      </c>
      <c r="E174" s="465">
        <v>0</v>
      </c>
      <c r="F174" s="457">
        <f t="shared" si="5"/>
        <v>0</v>
      </c>
      <c r="G174" s="463"/>
      <c r="H174" s="463"/>
    </row>
    <row r="175" spans="1:8">
      <c r="A175" s="484"/>
      <c r="B175" s="483"/>
      <c r="C175" s="454"/>
      <c r="D175" s="479"/>
      <c r="E175" s="459"/>
      <c r="F175" s="457"/>
      <c r="G175" s="463"/>
      <c r="H175" s="463"/>
    </row>
    <row r="176" spans="1:8" ht="25.5">
      <c r="A176" s="478" t="s">
        <v>5943</v>
      </c>
      <c r="B176" s="483"/>
      <c r="C176" s="471" t="s">
        <v>640</v>
      </c>
      <c r="D176" s="485">
        <v>2350</v>
      </c>
      <c r="E176" s="465">
        <v>0</v>
      </c>
      <c r="F176" s="457">
        <f>E176*D176</f>
        <v>0</v>
      </c>
      <c r="G176" s="463"/>
      <c r="H176" s="463"/>
    </row>
    <row r="177" spans="1:8" ht="25.5">
      <c r="A177" s="478" t="s">
        <v>5944</v>
      </c>
      <c r="B177" s="483"/>
      <c r="C177" s="471" t="s">
        <v>640</v>
      </c>
      <c r="D177" s="485">
        <v>2250</v>
      </c>
      <c r="E177" s="465">
        <v>0</v>
      </c>
      <c r="F177" s="457">
        <f>E177*D177</f>
        <v>0</v>
      </c>
      <c r="G177" s="463"/>
      <c r="H177" s="463"/>
    </row>
    <row r="178" spans="1:8" ht="25.5">
      <c r="A178" s="478" t="s">
        <v>5945</v>
      </c>
      <c r="B178" s="483"/>
      <c r="C178" s="471" t="s">
        <v>5946</v>
      </c>
      <c r="D178" s="485">
        <v>1</v>
      </c>
      <c r="E178" s="465">
        <v>0</v>
      </c>
      <c r="F178" s="457">
        <f>E178*D178</f>
        <v>0</v>
      </c>
      <c r="G178" s="463"/>
      <c r="H178" s="463"/>
    </row>
    <row r="179" spans="1:8">
      <c r="A179" s="478"/>
      <c r="B179" s="483"/>
      <c r="C179" s="471"/>
      <c r="D179" s="485"/>
      <c r="E179" s="459"/>
      <c r="F179" s="457"/>
      <c r="G179" s="463"/>
      <c r="H179" s="463"/>
    </row>
    <row r="180" spans="1:8" ht="153">
      <c r="A180" s="478" t="s">
        <v>5947</v>
      </c>
      <c r="B180" s="483"/>
      <c r="C180" s="471" t="s">
        <v>5906</v>
      </c>
      <c r="D180" s="485">
        <v>1</v>
      </c>
      <c r="E180" s="465">
        <v>0</v>
      </c>
      <c r="F180" s="457">
        <f>D180*E180</f>
        <v>0</v>
      </c>
      <c r="H180" s="463"/>
    </row>
    <row r="181" spans="1:8">
      <c r="A181" s="478"/>
      <c r="B181" s="483"/>
      <c r="C181" s="471"/>
      <c r="D181" s="485"/>
      <c r="E181" s="459"/>
      <c r="F181" s="457"/>
      <c r="G181" s="463"/>
      <c r="H181" s="463"/>
    </row>
    <row r="182" spans="1:8" ht="25.5">
      <c r="A182" s="478" t="s">
        <v>5948</v>
      </c>
      <c r="B182" s="483"/>
      <c r="C182" s="471"/>
      <c r="D182" s="485"/>
      <c r="E182" s="459"/>
      <c r="F182" s="457"/>
      <c r="H182" s="463"/>
    </row>
    <row r="183" spans="1:8" s="490" customFormat="1">
      <c r="A183" s="486" t="s">
        <v>5949</v>
      </c>
      <c r="B183" s="487"/>
      <c r="C183" s="488" t="s">
        <v>5950</v>
      </c>
      <c r="D183" s="489">
        <v>48</v>
      </c>
      <c r="E183" s="465">
        <v>0</v>
      </c>
      <c r="F183" s="457">
        <f t="shared" ref="F183:F188" si="6">D183*E183</f>
        <v>0</v>
      </c>
    </row>
    <row r="184" spans="1:8" s="490" customFormat="1">
      <c r="A184" s="486" t="s">
        <v>5951</v>
      </c>
      <c r="B184" s="487"/>
      <c r="C184" s="488" t="s">
        <v>640</v>
      </c>
      <c r="D184" s="489">
        <v>29</v>
      </c>
      <c r="E184" s="465">
        <v>0</v>
      </c>
      <c r="F184" s="457">
        <f t="shared" si="6"/>
        <v>0</v>
      </c>
    </row>
    <row r="185" spans="1:8" s="490" customFormat="1">
      <c r="A185" s="486" t="s">
        <v>5952</v>
      </c>
      <c r="B185" s="487"/>
      <c r="C185" s="488" t="s">
        <v>640</v>
      </c>
      <c r="D185" s="489">
        <v>29</v>
      </c>
      <c r="E185" s="465">
        <v>0</v>
      </c>
      <c r="F185" s="457">
        <f t="shared" si="6"/>
        <v>0</v>
      </c>
    </row>
    <row r="186" spans="1:8" s="490" customFormat="1" ht="25.5">
      <c r="A186" s="486" t="s">
        <v>5953</v>
      </c>
      <c r="B186" s="487"/>
      <c r="C186" s="488" t="s">
        <v>640</v>
      </c>
      <c r="D186" s="489">
        <v>211</v>
      </c>
      <c r="E186" s="465">
        <v>0</v>
      </c>
      <c r="F186" s="457">
        <f t="shared" si="6"/>
        <v>0</v>
      </c>
    </row>
    <row r="187" spans="1:8" s="490" customFormat="1" ht="25.5">
      <c r="A187" s="486" t="s">
        <v>5954</v>
      </c>
      <c r="B187" s="487"/>
      <c r="C187" s="488" t="s">
        <v>640</v>
      </c>
      <c r="D187" s="489">
        <v>159</v>
      </c>
      <c r="E187" s="465">
        <v>0</v>
      </c>
      <c r="F187" s="457">
        <f t="shared" si="6"/>
        <v>0</v>
      </c>
    </row>
    <row r="188" spans="1:8" s="490" customFormat="1">
      <c r="A188" s="486" t="s">
        <v>5955</v>
      </c>
      <c r="B188" s="487"/>
      <c r="C188" s="488" t="s">
        <v>640</v>
      </c>
      <c r="D188" s="489">
        <v>370</v>
      </c>
      <c r="E188" s="465">
        <v>0</v>
      </c>
      <c r="F188" s="457">
        <f t="shared" si="6"/>
        <v>0</v>
      </c>
    </row>
    <row r="189" spans="1:8">
      <c r="A189" s="491"/>
      <c r="B189" s="483"/>
      <c r="C189" s="471"/>
      <c r="D189" s="485"/>
      <c r="E189" s="459"/>
      <c r="F189" s="457"/>
      <c r="H189" s="463"/>
    </row>
    <row r="190" spans="1:8" ht="25.5">
      <c r="A190" s="478" t="s">
        <v>5956</v>
      </c>
      <c r="B190" s="483"/>
      <c r="C190" s="471" t="s">
        <v>5957</v>
      </c>
      <c r="D190" s="485">
        <v>1720</v>
      </c>
      <c r="E190" s="465">
        <v>0</v>
      </c>
      <c r="F190" s="457">
        <f t="shared" ref="F190:F196" si="7">D190*E190</f>
        <v>0</v>
      </c>
      <c r="H190" s="463"/>
    </row>
    <row r="191" spans="1:8">
      <c r="A191" s="491"/>
      <c r="B191" s="483"/>
      <c r="C191" s="471"/>
      <c r="D191" s="485"/>
      <c r="E191" s="459"/>
      <c r="F191" s="457"/>
      <c r="H191" s="463"/>
    </row>
    <row r="192" spans="1:8">
      <c r="A192" s="491" t="s">
        <v>5958</v>
      </c>
      <c r="B192" s="483"/>
      <c r="C192" s="471" t="s">
        <v>5522</v>
      </c>
      <c r="D192" s="485">
        <v>5402</v>
      </c>
      <c r="E192" s="465">
        <v>0</v>
      </c>
      <c r="F192" s="457">
        <f t="shared" si="7"/>
        <v>0</v>
      </c>
      <c r="H192" s="463"/>
    </row>
    <row r="193" spans="1:8">
      <c r="A193" s="491"/>
      <c r="B193" s="483"/>
      <c r="C193" s="471"/>
      <c r="D193" s="485"/>
      <c r="E193" s="459"/>
      <c r="F193" s="457"/>
      <c r="H193" s="463"/>
    </row>
    <row r="194" spans="1:8">
      <c r="A194" s="491" t="s">
        <v>5959</v>
      </c>
      <c r="B194" s="483"/>
      <c r="C194" s="471" t="s">
        <v>5950</v>
      </c>
      <c r="D194" s="485">
        <v>72</v>
      </c>
      <c r="E194" s="465">
        <v>0</v>
      </c>
      <c r="F194" s="457">
        <f t="shared" si="7"/>
        <v>0</v>
      </c>
      <c r="H194" s="463"/>
    </row>
    <row r="195" spans="1:8">
      <c r="A195" s="491"/>
      <c r="B195" s="483"/>
      <c r="C195" s="471"/>
      <c r="D195" s="485"/>
      <c r="E195" s="459"/>
      <c r="F195" s="457"/>
      <c r="H195" s="463"/>
    </row>
    <row r="196" spans="1:8">
      <c r="A196" s="491" t="s">
        <v>5960</v>
      </c>
      <c r="B196" s="483"/>
      <c r="C196" s="471" t="s">
        <v>640</v>
      </c>
      <c r="D196" s="485">
        <v>1</v>
      </c>
      <c r="E196" s="465">
        <v>0</v>
      </c>
      <c r="F196" s="457">
        <f t="shared" si="7"/>
        <v>0</v>
      </c>
      <c r="H196" s="463"/>
    </row>
    <row r="197" spans="1:8">
      <c r="A197" s="491"/>
      <c r="B197" s="483"/>
      <c r="C197" s="471"/>
      <c r="D197" s="485"/>
      <c r="E197" s="459"/>
      <c r="F197" s="457"/>
      <c r="H197" s="463"/>
    </row>
    <row r="198" spans="1:8">
      <c r="A198" s="478" t="s">
        <v>5961</v>
      </c>
      <c r="B198" s="483"/>
      <c r="C198" s="471" t="s">
        <v>332</v>
      </c>
      <c r="D198" s="485">
        <v>1757</v>
      </c>
      <c r="E198" s="465">
        <v>0</v>
      </c>
      <c r="F198" s="457">
        <f>E198*D198</f>
        <v>0</v>
      </c>
      <c r="H198" s="463"/>
    </row>
    <row r="199" spans="1:8">
      <c r="A199" s="478" t="s">
        <v>5962</v>
      </c>
      <c r="B199" s="483"/>
      <c r="C199" s="471" t="s">
        <v>332</v>
      </c>
      <c r="D199" s="485">
        <v>16</v>
      </c>
      <c r="E199" s="465">
        <v>0</v>
      </c>
      <c r="F199" s="457">
        <f>E199*D199</f>
        <v>0</v>
      </c>
      <c r="H199" s="463"/>
    </row>
    <row r="200" spans="1:8">
      <c r="A200" s="478"/>
      <c r="B200" s="483"/>
      <c r="C200" s="471"/>
      <c r="D200" s="485"/>
      <c r="E200" s="459"/>
      <c r="F200" s="457"/>
      <c r="H200" s="463"/>
    </row>
    <row r="201" spans="1:8" ht="25.5">
      <c r="A201" s="492" t="s">
        <v>5963</v>
      </c>
      <c r="B201" s="493"/>
      <c r="C201" s="454"/>
      <c r="D201" s="455"/>
      <c r="E201" s="459"/>
      <c r="F201" s="457"/>
      <c r="H201" s="463"/>
    </row>
    <row r="202" spans="1:8" s="490" customFormat="1">
      <c r="A202" s="494" t="s">
        <v>5964</v>
      </c>
      <c r="B202" s="495"/>
      <c r="C202" s="496" t="s">
        <v>332</v>
      </c>
      <c r="D202" s="497">
        <v>26</v>
      </c>
      <c r="E202" s="465">
        <v>0</v>
      </c>
      <c r="F202" s="457">
        <f t="shared" ref="F202:F207" si="8">D202*E202</f>
        <v>0</v>
      </c>
    </row>
    <row r="203" spans="1:8" s="490" customFormat="1">
      <c r="A203" s="494" t="s">
        <v>5965</v>
      </c>
      <c r="B203" s="495"/>
      <c r="C203" s="496" t="s">
        <v>332</v>
      </c>
      <c r="D203" s="497">
        <v>178</v>
      </c>
      <c r="E203" s="465">
        <v>0</v>
      </c>
      <c r="F203" s="457">
        <f t="shared" si="8"/>
        <v>0</v>
      </c>
    </row>
    <row r="204" spans="1:8" s="490" customFormat="1">
      <c r="A204" s="494" t="s">
        <v>5966</v>
      </c>
      <c r="B204" s="495"/>
      <c r="C204" s="496" t="s">
        <v>332</v>
      </c>
      <c r="D204" s="497">
        <v>32</v>
      </c>
      <c r="E204" s="465">
        <v>0</v>
      </c>
      <c r="F204" s="457">
        <f t="shared" si="8"/>
        <v>0</v>
      </c>
    </row>
    <row r="205" spans="1:8" s="490" customFormat="1">
      <c r="A205" s="494" t="s">
        <v>5967</v>
      </c>
      <c r="B205" s="495"/>
      <c r="C205" s="496" t="s">
        <v>640</v>
      </c>
      <c r="D205" s="497">
        <v>174</v>
      </c>
      <c r="E205" s="465">
        <v>0</v>
      </c>
      <c r="F205" s="457">
        <f t="shared" si="8"/>
        <v>0</v>
      </c>
    </row>
    <row r="206" spans="1:8" s="490" customFormat="1">
      <c r="A206" s="494" t="s">
        <v>5968</v>
      </c>
      <c r="B206" s="495"/>
      <c r="C206" s="496" t="s">
        <v>640</v>
      </c>
      <c r="D206" s="497">
        <v>257</v>
      </c>
      <c r="E206" s="465">
        <v>0</v>
      </c>
      <c r="F206" s="457">
        <f t="shared" si="8"/>
        <v>0</v>
      </c>
    </row>
    <row r="207" spans="1:8" s="490" customFormat="1">
      <c r="A207" s="494" t="s">
        <v>5969</v>
      </c>
      <c r="B207" s="495"/>
      <c r="C207" s="496" t="s">
        <v>640</v>
      </c>
      <c r="D207" s="497">
        <v>52</v>
      </c>
      <c r="E207" s="465">
        <v>0</v>
      </c>
      <c r="F207" s="457">
        <f t="shared" si="8"/>
        <v>0</v>
      </c>
    </row>
    <row r="208" spans="1:8">
      <c r="A208" s="498"/>
      <c r="B208" s="493"/>
      <c r="C208" s="454"/>
      <c r="D208" s="455"/>
      <c r="E208" s="459"/>
      <c r="F208" s="457"/>
      <c r="H208" s="463"/>
    </row>
    <row r="209" spans="1:8" ht="38.25">
      <c r="A209" s="492" t="s">
        <v>5970</v>
      </c>
      <c r="B209" s="493"/>
      <c r="C209" s="454"/>
      <c r="D209" s="455"/>
      <c r="E209" s="459"/>
      <c r="F209" s="457"/>
      <c r="H209" s="463"/>
    </row>
    <row r="210" spans="1:8" s="490" customFormat="1" ht="38.25">
      <c r="A210" s="494" t="s">
        <v>5971</v>
      </c>
      <c r="B210" s="495"/>
      <c r="C210" s="496" t="s">
        <v>332</v>
      </c>
      <c r="D210" s="497">
        <v>26</v>
      </c>
      <c r="E210" s="465">
        <v>0</v>
      </c>
      <c r="F210" s="457">
        <f t="shared" ref="F210:F215" si="9">D210*E210</f>
        <v>0</v>
      </c>
    </row>
    <row r="211" spans="1:8" s="490" customFormat="1" ht="25.5">
      <c r="A211" s="494" t="s">
        <v>5972</v>
      </c>
      <c r="B211" s="495"/>
      <c r="C211" s="496" t="s">
        <v>332</v>
      </c>
      <c r="D211" s="497">
        <v>178</v>
      </c>
      <c r="E211" s="465">
        <v>0</v>
      </c>
      <c r="F211" s="457">
        <f t="shared" si="9"/>
        <v>0</v>
      </c>
    </row>
    <row r="212" spans="1:8" s="490" customFormat="1" ht="25.5">
      <c r="A212" s="494" t="s">
        <v>5973</v>
      </c>
      <c r="B212" s="495"/>
      <c r="C212" s="496" t="s">
        <v>332</v>
      </c>
      <c r="D212" s="497">
        <v>32</v>
      </c>
      <c r="E212" s="465">
        <v>0</v>
      </c>
      <c r="F212" s="457">
        <f t="shared" si="9"/>
        <v>0</v>
      </c>
    </row>
    <row r="213" spans="1:8" s="490" customFormat="1" ht="25.5">
      <c r="A213" s="494" t="s">
        <v>5974</v>
      </c>
      <c r="B213" s="495"/>
      <c r="C213" s="496" t="s">
        <v>640</v>
      </c>
      <c r="D213" s="497">
        <v>174</v>
      </c>
      <c r="E213" s="465">
        <v>0</v>
      </c>
      <c r="F213" s="457">
        <f t="shared" si="9"/>
        <v>0</v>
      </c>
    </row>
    <row r="214" spans="1:8" s="490" customFormat="1" ht="25.5">
      <c r="A214" s="494" t="s">
        <v>5975</v>
      </c>
      <c r="B214" s="495"/>
      <c r="C214" s="496" t="s">
        <v>640</v>
      </c>
      <c r="D214" s="497">
        <v>257</v>
      </c>
      <c r="E214" s="465">
        <v>0</v>
      </c>
      <c r="F214" s="457">
        <f t="shared" si="9"/>
        <v>0</v>
      </c>
    </row>
    <row r="215" spans="1:8" s="490" customFormat="1" ht="25.5">
      <c r="A215" s="494" t="s">
        <v>5976</v>
      </c>
      <c r="B215" s="495"/>
      <c r="C215" s="496" t="s">
        <v>640</v>
      </c>
      <c r="D215" s="497">
        <v>52</v>
      </c>
      <c r="E215" s="465">
        <v>0</v>
      </c>
      <c r="F215" s="457">
        <f t="shared" si="9"/>
        <v>0</v>
      </c>
    </row>
    <row r="216" spans="1:8">
      <c r="A216" s="473"/>
      <c r="B216" s="493"/>
      <c r="C216" s="454"/>
      <c r="D216" s="455"/>
      <c r="E216" s="459"/>
      <c r="F216" s="457"/>
      <c r="H216" s="463"/>
    </row>
    <row r="217" spans="1:8">
      <c r="A217" s="473" t="s">
        <v>5977</v>
      </c>
      <c r="B217" s="499"/>
      <c r="C217" s="454" t="s">
        <v>298</v>
      </c>
      <c r="D217" s="500">
        <v>19.600000000000001</v>
      </c>
      <c r="E217" s="465">
        <v>0</v>
      </c>
      <c r="F217" s="457">
        <f>E217*D217</f>
        <v>0</v>
      </c>
      <c r="H217" s="463"/>
    </row>
    <row r="218" spans="1:8">
      <c r="A218" s="473"/>
      <c r="B218" s="499"/>
      <c r="C218" s="454"/>
      <c r="D218" s="500"/>
      <c r="E218" s="501"/>
      <c r="F218" s="502"/>
      <c r="H218" s="463"/>
    </row>
    <row r="219" spans="1:8" ht="76.5">
      <c r="A219" s="467" t="s">
        <v>5978</v>
      </c>
      <c r="B219" s="503"/>
      <c r="C219" s="503"/>
      <c r="D219" s="503"/>
      <c r="E219" s="501"/>
      <c r="F219" s="502"/>
      <c r="H219" s="463"/>
    </row>
    <row r="220" spans="1:8" ht="13.5" thickBot="1">
      <c r="A220" s="504"/>
      <c r="B220" s="505"/>
      <c r="C220" s="505"/>
      <c r="D220" s="505"/>
      <c r="E220" s="506"/>
      <c r="F220" s="507"/>
      <c r="H220" s="463"/>
    </row>
    <row r="221" spans="1:8" ht="15.75" thickBot="1">
      <c r="A221" s="508" t="s">
        <v>5979</v>
      </c>
      <c r="B221" s="509"/>
      <c r="C221" s="509"/>
      <c r="D221" s="509"/>
      <c r="E221" s="510"/>
      <c r="F221" s="511">
        <f>SUM(F7:F220)</f>
        <v>0</v>
      </c>
      <c r="H221" s="463"/>
    </row>
    <row r="222" spans="1:8" ht="15.75" thickBot="1">
      <c r="A222" s="508" t="s">
        <v>43</v>
      </c>
      <c r="B222" s="509"/>
      <c r="C222" s="509"/>
      <c r="D222" s="509"/>
      <c r="E222" s="510"/>
      <c r="F222" s="511">
        <f>F221*0.21</f>
        <v>0</v>
      </c>
      <c r="H222" s="463"/>
    </row>
    <row r="223" spans="1:8" ht="15.75" thickBot="1">
      <c r="A223" s="508" t="s">
        <v>5980</v>
      </c>
      <c r="B223" s="509"/>
      <c r="C223" s="509"/>
      <c r="D223" s="509"/>
      <c r="E223" s="510"/>
      <c r="F223" s="511">
        <f>F221+F222</f>
        <v>0</v>
      </c>
      <c r="H223" s="463"/>
    </row>
    <row r="224" spans="1:8">
      <c r="B224" s="512"/>
      <c r="C224" s="512"/>
      <c r="D224" s="512"/>
      <c r="E224" s="463"/>
      <c r="F224" s="463"/>
      <c r="H224" s="463"/>
    </row>
    <row r="225" spans="2:6">
      <c r="B225" s="512"/>
      <c r="C225" s="512"/>
      <c r="D225" s="512"/>
      <c r="E225" s="463"/>
      <c r="F225" s="463"/>
    </row>
    <row r="226" spans="2:6">
      <c r="B226" s="512"/>
      <c r="C226" s="512"/>
      <c r="D226" s="512"/>
      <c r="E226" s="463"/>
      <c r="F226" s="463"/>
    </row>
    <row r="227" spans="2:6">
      <c r="B227" s="512"/>
      <c r="C227" s="512"/>
      <c r="D227" s="512"/>
      <c r="E227" s="463"/>
      <c r="F227" s="463"/>
    </row>
    <row r="228" spans="2:6">
      <c r="B228" s="512"/>
      <c r="C228" s="512"/>
      <c r="D228" s="512"/>
      <c r="E228" s="463"/>
      <c r="F228" s="463"/>
    </row>
    <row r="229" spans="2:6">
      <c r="B229" s="512"/>
      <c r="C229" s="512"/>
      <c r="D229" s="512"/>
      <c r="E229" s="463"/>
      <c r="F229" s="463"/>
    </row>
    <row r="230" spans="2:6">
      <c r="B230" s="512"/>
      <c r="C230" s="512"/>
      <c r="D230" s="512"/>
      <c r="E230" s="463"/>
      <c r="F230" s="463"/>
    </row>
    <row r="231" spans="2:6">
      <c r="B231" s="512"/>
      <c r="C231" s="512"/>
      <c r="D231" s="512"/>
      <c r="E231" s="463"/>
      <c r="F231" s="463"/>
    </row>
    <row r="232" spans="2:6">
      <c r="B232" s="512"/>
      <c r="C232" s="512"/>
      <c r="D232" s="512"/>
      <c r="E232" s="463"/>
      <c r="F232" s="463"/>
    </row>
    <row r="233" spans="2:6">
      <c r="B233" s="512"/>
      <c r="C233" s="512"/>
      <c r="D233" s="512"/>
      <c r="E233" s="463"/>
      <c r="F233" s="463"/>
    </row>
    <row r="234" spans="2:6">
      <c r="B234" s="512"/>
      <c r="C234" s="512"/>
      <c r="D234" s="512"/>
      <c r="E234" s="463"/>
      <c r="F234" s="463"/>
    </row>
    <row r="235" spans="2:6">
      <c r="B235" s="512"/>
      <c r="C235" s="512"/>
      <c r="D235" s="512"/>
      <c r="E235" s="463"/>
      <c r="F235" s="463"/>
    </row>
    <row r="236" spans="2:6">
      <c r="B236" s="512"/>
      <c r="C236" s="512"/>
      <c r="D236" s="512"/>
      <c r="E236" s="463"/>
      <c r="F236" s="463"/>
    </row>
    <row r="237" spans="2:6">
      <c r="B237" s="512"/>
      <c r="C237" s="512"/>
      <c r="D237" s="512"/>
      <c r="E237" s="463"/>
      <c r="F237" s="463"/>
    </row>
    <row r="238" spans="2:6">
      <c r="B238" s="512"/>
      <c r="C238" s="512"/>
      <c r="D238" s="512"/>
      <c r="E238" s="463"/>
      <c r="F238" s="463"/>
    </row>
    <row r="239" spans="2:6">
      <c r="B239" s="512"/>
      <c r="C239" s="512"/>
      <c r="D239" s="512"/>
      <c r="E239" s="463"/>
      <c r="F239" s="463"/>
    </row>
    <row r="240" spans="2:6">
      <c r="B240" s="512"/>
      <c r="C240" s="512"/>
      <c r="D240" s="512"/>
      <c r="E240" s="463"/>
      <c r="F240" s="463"/>
    </row>
    <row r="241" spans="2:6">
      <c r="B241" s="512"/>
      <c r="C241" s="512"/>
      <c r="D241" s="512"/>
      <c r="E241" s="463"/>
      <c r="F241" s="463"/>
    </row>
    <row r="242" spans="2:6">
      <c r="B242" s="512"/>
      <c r="C242" s="512"/>
      <c r="D242" s="512"/>
      <c r="E242" s="463"/>
      <c r="F242" s="463"/>
    </row>
    <row r="243" spans="2:6">
      <c r="B243" s="512"/>
      <c r="C243" s="512"/>
      <c r="D243" s="512"/>
      <c r="E243" s="463"/>
      <c r="F243" s="463"/>
    </row>
    <row r="244" spans="2:6">
      <c r="B244" s="512"/>
      <c r="C244" s="512"/>
      <c r="D244" s="512"/>
      <c r="E244" s="463"/>
      <c r="F244" s="463"/>
    </row>
    <row r="245" spans="2:6">
      <c r="B245" s="512"/>
      <c r="C245" s="512"/>
      <c r="D245" s="512"/>
      <c r="E245" s="463"/>
      <c r="F245" s="463"/>
    </row>
    <row r="246" spans="2:6">
      <c r="B246" s="512"/>
      <c r="C246" s="512"/>
      <c r="D246" s="512"/>
      <c r="E246" s="463"/>
      <c r="F246" s="463"/>
    </row>
    <row r="247" spans="2:6">
      <c r="B247" s="512"/>
      <c r="C247" s="512"/>
      <c r="D247" s="512"/>
      <c r="E247" s="463"/>
      <c r="F247" s="463"/>
    </row>
    <row r="248" spans="2:6">
      <c r="B248" s="512"/>
      <c r="C248" s="512"/>
      <c r="D248" s="512"/>
      <c r="E248" s="463"/>
      <c r="F248" s="463"/>
    </row>
    <row r="249" spans="2:6">
      <c r="B249" s="512"/>
      <c r="C249" s="512"/>
      <c r="D249" s="512"/>
      <c r="E249" s="463"/>
      <c r="F249" s="463"/>
    </row>
    <row r="250" spans="2:6">
      <c r="B250" s="512"/>
      <c r="C250" s="512"/>
      <c r="D250" s="512"/>
      <c r="E250" s="463"/>
      <c r="F250" s="463"/>
    </row>
    <row r="251" spans="2:6">
      <c r="B251" s="512"/>
      <c r="C251" s="512"/>
      <c r="D251" s="512"/>
      <c r="E251" s="463"/>
      <c r="F251" s="463"/>
    </row>
    <row r="252" spans="2:6">
      <c r="B252" s="512"/>
      <c r="C252" s="512"/>
      <c r="D252" s="512"/>
      <c r="E252" s="463"/>
      <c r="F252" s="463"/>
    </row>
    <row r="253" spans="2:6">
      <c r="B253" s="512"/>
      <c r="C253" s="512"/>
      <c r="D253" s="512"/>
      <c r="E253" s="463"/>
      <c r="F253" s="463"/>
    </row>
    <row r="254" spans="2:6">
      <c r="B254" s="512"/>
      <c r="C254" s="512"/>
      <c r="D254" s="512"/>
      <c r="E254" s="463"/>
      <c r="F254" s="463"/>
    </row>
    <row r="255" spans="2:6">
      <c r="B255" s="512"/>
      <c r="C255" s="512"/>
      <c r="D255" s="512"/>
      <c r="E255" s="463"/>
      <c r="F255" s="463"/>
    </row>
    <row r="256" spans="2:6">
      <c r="B256" s="512"/>
      <c r="C256" s="512"/>
      <c r="D256" s="512"/>
      <c r="E256" s="463"/>
      <c r="F256" s="463"/>
    </row>
    <row r="257" spans="2:6">
      <c r="B257" s="512"/>
      <c r="C257" s="512"/>
      <c r="D257" s="512"/>
      <c r="E257" s="463"/>
      <c r="F257" s="463"/>
    </row>
    <row r="258" spans="2:6">
      <c r="B258" s="512"/>
      <c r="C258" s="512"/>
      <c r="D258" s="512"/>
      <c r="E258" s="463"/>
      <c r="F258" s="463"/>
    </row>
    <row r="259" spans="2:6">
      <c r="B259" s="512"/>
      <c r="C259" s="512"/>
      <c r="D259" s="512"/>
      <c r="E259" s="463"/>
      <c r="F259" s="463"/>
    </row>
    <row r="260" spans="2:6">
      <c r="B260" s="512"/>
      <c r="C260" s="512"/>
      <c r="D260" s="512"/>
      <c r="E260" s="463"/>
      <c r="F260" s="463"/>
    </row>
    <row r="261" spans="2:6">
      <c r="B261" s="512"/>
      <c r="C261" s="512"/>
      <c r="D261" s="512"/>
      <c r="E261" s="463"/>
      <c r="F261" s="463"/>
    </row>
    <row r="262" spans="2:6">
      <c r="B262" s="512"/>
      <c r="C262" s="512"/>
      <c r="D262" s="512"/>
      <c r="E262" s="463"/>
      <c r="F262" s="463"/>
    </row>
    <row r="263" spans="2:6">
      <c r="B263" s="512"/>
      <c r="C263" s="512"/>
      <c r="D263" s="512"/>
      <c r="E263" s="463"/>
      <c r="F263" s="463"/>
    </row>
    <row r="264" spans="2:6">
      <c r="B264" s="512"/>
      <c r="C264" s="512"/>
      <c r="D264" s="512"/>
      <c r="E264" s="463"/>
      <c r="F264" s="463"/>
    </row>
    <row r="265" spans="2:6">
      <c r="B265" s="512"/>
      <c r="C265" s="512"/>
      <c r="D265" s="512"/>
      <c r="E265" s="463"/>
      <c r="F265" s="463"/>
    </row>
    <row r="266" spans="2:6">
      <c r="B266" s="512"/>
      <c r="C266" s="512"/>
      <c r="D266" s="512"/>
      <c r="E266" s="463"/>
      <c r="F266" s="463"/>
    </row>
    <row r="267" spans="2:6">
      <c r="B267" s="512"/>
      <c r="C267" s="512"/>
      <c r="D267" s="512"/>
      <c r="E267" s="463"/>
      <c r="F267" s="463"/>
    </row>
    <row r="268" spans="2:6">
      <c r="B268" s="512"/>
      <c r="C268" s="512"/>
      <c r="D268" s="512"/>
      <c r="E268" s="463"/>
      <c r="F268" s="463"/>
    </row>
    <row r="269" spans="2:6">
      <c r="B269" s="512"/>
      <c r="C269" s="512"/>
      <c r="D269" s="512"/>
      <c r="E269" s="463"/>
      <c r="F269" s="463"/>
    </row>
    <row r="270" spans="2:6">
      <c r="B270" s="512"/>
      <c r="C270" s="512"/>
      <c r="D270" s="512"/>
      <c r="E270" s="463"/>
      <c r="F270" s="463"/>
    </row>
    <row r="271" spans="2:6">
      <c r="B271" s="512"/>
      <c r="C271" s="512"/>
      <c r="D271" s="512"/>
      <c r="E271" s="463"/>
      <c r="F271" s="463"/>
    </row>
    <row r="272" spans="2:6">
      <c r="B272" s="512"/>
      <c r="C272" s="512"/>
      <c r="D272" s="512"/>
      <c r="E272" s="463"/>
      <c r="F272" s="463"/>
    </row>
    <row r="273" spans="2:6">
      <c r="B273" s="512"/>
      <c r="C273" s="512"/>
      <c r="D273" s="512"/>
      <c r="E273" s="463"/>
      <c r="F273" s="463"/>
    </row>
    <row r="274" spans="2:6">
      <c r="B274" s="512"/>
      <c r="C274" s="512"/>
      <c r="D274" s="512"/>
      <c r="E274" s="463"/>
      <c r="F274" s="463"/>
    </row>
    <row r="275" spans="2:6">
      <c r="B275" s="512"/>
      <c r="C275" s="512"/>
      <c r="D275" s="512"/>
      <c r="E275" s="463"/>
      <c r="F275" s="463"/>
    </row>
    <row r="276" spans="2:6">
      <c r="B276" s="512"/>
      <c r="C276" s="512"/>
      <c r="D276" s="512"/>
      <c r="E276" s="463"/>
      <c r="F276" s="463"/>
    </row>
    <row r="277" spans="2:6">
      <c r="B277" s="512"/>
      <c r="C277" s="512"/>
      <c r="D277" s="512"/>
      <c r="E277" s="463"/>
      <c r="F277" s="463"/>
    </row>
    <row r="278" spans="2:6">
      <c r="B278" s="512"/>
      <c r="C278" s="512"/>
      <c r="D278" s="512"/>
      <c r="E278" s="463"/>
      <c r="F278" s="463"/>
    </row>
    <row r="279" spans="2:6">
      <c r="B279" s="512"/>
      <c r="C279" s="512"/>
      <c r="D279" s="512"/>
      <c r="E279" s="463"/>
      <c r="F279" s="463"/>
    </row>
    <row r="280" spans="2:6">
      <c r="B280" s="512"/>
      <c r="C280" s="512"/>
      <c r="D280" s="512"/>
      <c r="E280" s="463"/>
      <c r="F280" s="463"/>
    </row>
    <row r="281" spans="2:6">
      <c r="B281" s="512"/>
      <c r="C281" s="512"/>
      <c r="D281" s="512"/>
      <c r="E281" s="463"/>
      <c r="F281" s="463"/>
    </row>
    <row r="282" spans="2:6">
      <c r="B282" s="512"/>
      <c r="C282" s="512"/>
      <c r="D282" s="512"/>
      <c r="E282" s="463"/>
      <c r="F282" s="463"/>
    </row>
    <row r="283" spans="2:6">
      <c r="B283" s="512"/>
      <c r="C283" s="512"/>
      <c r="D283" s="512"/>
      <c r="E283" s="463"/>
      <c r="F283" s="463"/>
    </row>
    <row r="284" spans="2:6">
      <c r="B284" s="512"/>
      <c r="C284" s="512"/>
      <c r="D284" s="512"/>
      <c r="E284" s="463"/>
      <c r="F284" s="463"/>
    </row>
    <row r="285" spans="2:6">
      <c r="B285" s="512"/>
      <c r="C285" s="512"/>
      <c r="D285" s="512"/>
      <c r="E285" s="463"/>
      <c r="F285" s="463"/>
    </row>
    <row r="286" spans="2:6">
      <c r="B286" s="512"/>
      <c r="C286" s="512"/>
      <c r="D286" s="512"/>
      <c r="E286" s="463"/>
      <c r="F286" s="463"/>
    </row>
    <row r="287" spans="2:6">
      <c r="B287" s="512"/>
      <c r="C287" s="512"/>
      <c r="D287" s="512"/>
      <c r="E287" s="463"/>
      <c r="F287" s="463"/>
    </row>
    <row r="288" spans="2:6">
      <c r="B288" s="512"/>
      <c r="C288" s="512"/>
      <c r="D288" s="512"/>
      <c r="E288" s="463"/>
      <c r="F288" s="463"/>
    </row>
    <row r="289" spans="2:6">
      <c r="B289" s="512"/>
      <c r="C289" s="512"/>
      <c r="D289" s="512"/>
      <c r="E289" s="463"/>
      <c r="F289" s="463"/>
    </row>
    <row r="290" spans="2:6">
      <c r="B290" s="512"/>
      <c r="C290" s="512"/>
      <c r="D290" s="512"/>
      <c r="E290" s="463"/>
      <c r="F290" s="463"/>
    </row>
    <row r="291" spans="2:6">
      <c r="B291" s="512"/>
      <c r="C291" s="512"/>
      <c r="D291" s="512"/>
      <c r="E291" s="463"/>
      <c r="F291" s="463"/>
    </row>
    <row r="292" spans="2:6">
      <c r="B292" s="512"/>
      <c r="C292" s="512"/>
      <c r="D292" s="512"/>
      <c r="E292" s="463"/>
      <c r="F292" s="463"/>
    </row>
    <row r="293" spans="2:6">
      <c r="B293" s="512"/>
      <c r="C293" s="512"/>
      <c r="D293" s="512"/>
      <c r="E293" s="463"/>
      <c r="F293" s="463"/>
    </row>
    <row r="294" spans="2:6">
      <c r="B294" s="512"/>
      <c r="C294" s="512"/>
      <c r="D294" s="512"/>
      <c r="E294" s="463"/>
      <c r="F294" s="463"/>
    </row>
    <row r="295" spans="2:6">
      <c r="B295" s="512"/>
      <c r="C295" s="512"/>
      <c r="D295" s="512"/>
      <c r="E295" s="463"/>
      <c r="F295" s="463"/>
    </row>
    <row r="296" spans="2:6">
      <c r="B296" s="512"/>
      <c r="C296" s="512"/>
      <c r="D296" s="512"/>
      <c r="E296" s="463"/>
      <c r="F296" s="463"/>
    </row>
    <row r="297" spans="2:6">
      <c r="B297" s="512"/>
      <c r="C297" s="512"/>
      <c r="D297" s="512"/>
      <c r="E297" s="463"/>
      <c r="F297" s="463"/>
    </row>
    <row r="298" spans="2:6">
      <c r="B298" s="512"/>
      <c r="C298" s="512"/>
      <c r="D298" s="512"/>
      <c r="E298" s="463"/>
      <c r="F298" s="463"/>
    </row>
    <row r="299" spans="2:6">
      <c r="B299" s="512"/>
      <c r="C299" s="512"/>
      <c r="D299" s="512"/>
      <c r="E299" s="463"/>
      <c r="F299" s="463"/>
    </row>
    <row r="300" spans="2:6">
      <c r="B300" s="512"/>
      <c r="C300" s="512"/>
      <c r="D300" s="512"/>
      <c r="E300" s="463"/>
      <c r="F300" s="463"/>
    </row>
    <row r="301" spans="2:6">
      <c r="B301" s="512"/>
      <c r="C301" s="512"/>
      <c r="D301" s="512"/>
      <c r="E301" s="463"/>
      <c r="F301" s="463"/>
    </row>
    <row r="302" spans="2:6">
      <c r="B302" s="512"/>
      <c r="C302" s="512"/>
      <c r="D302" s="512"/>
      <c r="E302" s="463"/>
      <c r="F302" s="463"/>
    </row>
    <row r="303" spans="2:6">
      <c r="B303" s="512"/>
      <c r="C303" s="512"/>
      <c r="D303" s="512"/>
      <c r="E303" s="463"/>
      <c r="F303" s="463"/>
    </row>
    <row r="304" spans="2:6">
      <c r="B304" s="512"/>
      <c r="C304" s="512"/>
      <c r="D304" s="512"/>
      <c r="E304" s="463"/>
      <c r="F304" s="463"/>
    </row>
    <row r="305" spans="2:4">
      <c r="B305" s="512"/>
      <c r="C305" s="512"/>
      <c r="D305" s="512"/>
    </row>
    <row r="306" spans="2:4">
      <c r="B306" s="512"/>
      <c r="C306" s="512"/>
      <c r="D306" s="512"/>
    </row>
    <row r="307" spans="2:4">
      <c r="B307" s="512"/>
      <c r="C307" s="512"/>
      <c r="D307" s="512"/>
    </row>
    <row r="308" spans="2:4">
      <c r="B308" s="512"/>
      <c r="C308" s="512"/>
      <c r="D308" s="512"/>
    </row>
    <row r="309" spans="2:4">
      <c r="B309" s="512"/>
      <c r="C309" s="512"/>
      <c r="D309" s="512"/>
    </row>
    <row r="310" spans="2:4">
      <c r="B310" s="512"/>
      <c r="C310" s="512"/>
      <c r="D310" s="512"/>
    </row>
    <row r="311" spans="2:4">
      <c r="B311" s="512"/>
      <c r="C311" s="512"/>
      <c r="D311" s="512"/>
    </row>
    <row r="312" spans="2:4">
      <c r="B312" s="512"/>
      <c r="C312" s="512"/>
      <c r="D312" s="512"/>
    </row>
    <row r="313" spans="2:4">
      <c r="B313" s="512"/>
      <c r="C313" s="512"/>
      <c r="D313" s="512"/>
    </row>
    <row r="314" spans="2:4">
      <c r="B314" s="512"/>
      <c r="C314" s="512"/>
      <c r="D314" s="512"/>
    </row>
    <row r="315" spans="2:4">
      <c r="B315" s="512"/>
      <c r="C315" s="512"/>
      <c r="D315" s="512"/>
    </row>
    <row r="316" spans="2:4">
      <c r="B316" s="512"/>
      <c r="C316" s="512"/>
      <c r="D316" s="512"/>
    </row>
    <row r="317" spans="2:4">
      <c r="B317" s="512"/>
      <c r="C317" s="512"/>
      <c r="D317" s="512"/>
    </row>
    <row r="318" spans="2:4">
      <c r="B318" s="512"/>
      <c r="C318" s="512"/>
      <c r="D318" s="512"/>
    </row>
    <row r="319" spans="2:4">
      <c r="B319" s="512"/>
      <c r="C319" s="512"/>
      <c r="D319" s="512"/>
    </row>
    <row r="320" spans="2:4">
      <c r="B320" s="512"/>
      <c r="C320" s="512"/>
      <c r="D320" s="512"/>
    </row>
    <row r="321" spans="2:4">
      <c r="B321" s="512"/>
      <c r="C321" s="512"/>
      <c r="D321" s="512"/>
    </row>
    <row r="322" spans="2:4">
      <c r="B322" s="512"/>
      <c r="C322" s="512"/>
      <c r="D322" s="512"/>
    </row>
    <row r="323" spans="2:4">
      <c r="B323" s="512"/>
      <c r="C323" s="512"/>
      <c r="D323" s="512"/>
    </row>
    <row r="324" spans="2:4">
      <c r="B324" s="512"/>
      <c r="C324" s="512"/>
      <c r="D324" s="512"/>
    </row>
    <row r="325" spans="2:4">
      <c r="B325" s="512"/>
      <c r="C325" s="512"/>
      <c r="D325" s="512"/>
    </row>
    <row r="326" spans="2:4">
      <c r="B326" s="512"/>
      <c r="C326" s="512"/>
      <c r="D326" s="512"/>
    </row>
    <row r="327" spans="2:4">
      <c r="B327" s="512"/>
      <c r="C327" s="512"/>
      <c r="D327" s="512"/>
    </row>
    <row r="328" spans="2:4">
      <c r="B328" s="512"/>
      <c r="C328" s="512"/>
      <c r="D328" s="512"/>
    </row>
    <row r="329" spans="2:4">
      <c r="B329" s="512"/>
      <c r="C329" s="512"/>
      <c r="D329" s="512"/>
    </row>
    <row r="330" spans="2:4">
      <c r="B330" s="512"/>
      <c r="C330" s="512"/>
      <c r="D330" s="512"/>
    </row>
    <row r="331" spans="2:4">
      <c r="B331" s="512"/>
      <c r="C331" s="512"/>
      <c r="D331" s="512"/>
    </row>
    <row r="332" spans="2:4">
      <c r="B332" s="512"/>
      <c r="C332" s="512"/>
      <c r="D332" s="512"/>
    </row>
    <row r="333" spans="2:4">
      <c r="B333" s="512"/>
      <c r="C333" s="512"/>
      <c r="D333" s="512"/>
    </row>
    <row r="334" spans="2:4">
      <c r="B334" s="512"/>
      <c r="C334" s="512"/>
      <c r="D334" s="512"/>
    </row>
    <row r="335" spans="2:4">
      <c r="B335" s="512"/>
      <c r="C335" s="512"/>
      <c r="D335" s="512"/>
    </row>
    <row r="336" spans="2:4">
      <c r="B336" s="512"/>
      <c r="C336" s="512"/>
      <c r="D336" s="512"/>
    </row>
    <row r="337" spans="2:4">
      <c r="B337" s="512"/>
      <c r="C337" s="512"/>
      <c r="D337" s="512"/>
    </row>
    <row r="338" spans="2:4">
      <c r="B338" s="512"/>
      <c r="C338" s="512"/>
      <c r="D338" s="512"/>
    </row>
    <row r="339" spans="2:4">
      <c r="B339" s="512"/>
      <c r="C339" s="512"/>
      <c r="D339" s="512"/>
    </row>
    <row r="340" spans="2:4">
      <c r="B340" s="512"/>
      <c r="C340" s="512"/>
      <c r="D340" s="512"/>
    </row>
    <row r="341" spans="2:4">
      <c r="B341" s="512"/>
      <c r="C341" s="512"/>
      <c r="D341" s="512"/>
    </row>
    <row r="342" spans="2:4">
      <c r="B342" s="512"/>
      <c r="C342" s="512"/>
      <c r="D342" s="512"/>
    </row>
    <row r="343" spans="2:4">
      <c r="B343" s="512"/>
      <c r="C343" s="512"/>
      <c r="D343" s="512"/>
    </row>
    <row r="344" spans="2:4">
      <c r="B344" s="512"/>
      <c r="C344" s="512"/>
      <c r="D344" s="512"/>
    </row>
    <row r="345" spans="2:4">
      <c r="B345" s="512"/>
      <c r="C345" s="512"/>
      <c r="D345" s="512"/>
    </row>
    <row r="346" spans="2:4">
      <c r="B346" s="512"/>
      <c r="C346" s="512"/>
      <c r="D346" s="512"/>
    </row>
    <row r="347" spans="2:4">
      <c r="B347" s="512"/>
      <c r="C347" s="512"/>
      <c r="D347" s="512"/>
    </row>
  </sheetData>
  <sheetProtection algorithmName="SHA-512" hashValue="APQ+hHHfyfnbendao/Y3+UUYlKgpB07ZWPjMqEOE84zo5LyQ8/AFou2sz6sPbYeALW/I4vwJTTwUsR/qHK8ArQ==" saltValue="OILbFciliG9WIE+xtlDVCA==" spinCount="100000" sheet="1" objects="1" scenarios="1"/>
  <mergeCells count="3">
    <mergeCell ref="A1:D1"/>
    <mergeCell ref="A2:D2"/>
    <mergeCell ref="A4:F4"/>
  </mergeCells>
  <printOptions gridLines="1"/>
  <pageMargins left="0.78749999999999998" right="0.78749999999999998" top="0.98402777777777783" bottom="0.98402777777777783" header="0.51180555555555562" footer="0.51180555555555562"/>
  <pageSetup paperSize="9" scale="75"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CB1B8-E1FF-48A3-B5D3-5EF952C15E93}">
  <dimension ref="A1:WVQ134"/>
  <sheetViews>
    <sheetView showGridLines="0" view="pageBreakPreview" zoomScale="105" zoomScaleSheetLayoutView="105" workbookViewId="0">
      <pane ySplit="10" topLeftCell="A11" activePane="bottomLeft" state="frozen"/>
      <selection activeCell="F184" sqref="F184"/>
      <selection pane="bottomLeft" activeCell="C12" sqref="C12"/>
    </sheetView>
  </sheetViews>
  <sheetFormatPr defaultRowHeight="12.75"/>
  <cols>
    <col min="1" max="1" width="2" style="513" customWidth="1"/>
    <col min="2" max="2" width="12.83203125" style="513" customWidth="1"/>
    <col min="3" max="3" width="64.6640625" style="513" customWidth="1"/>
    <col min="4" max="4" width="10" style="513" customWidth="1"/>
    <col min="5" max="5" width="11.83203125" style="513" customWidth="1"/>
    <col min="6" max="6" width="11.83203125" style="514" customWidth="1"/>
    <col min="7" max="7" width="25.5" style="515" customWidth="1"/>
    <col min="8" max="8" width="18.33203125" style="513" customWidth="1"/>
    <col min="9" max="9" width="10.5" style="513" customWidth="1"/>
    <col min="10" max="256" width="9.33203125" style="516"/>
    <col min="257" max="257" width="2" style="516" customWidth="1"/>
    <col min="258" max="258" width="12.83203125" style="516" customWidth="1"/>
    <col min="259" max="259" width="64.6640625" style="516" customWidth="1"/>
    <col min="260" max="260" width="10" style="516" customWidth="1"/>
    <col min="261" max="262" width="11.83203125" style="516" customWidth="1"/>
    <col min="263" max="263" width="25.5" style="516" customWidth="1"/>
    <col min="264" max="264" width="18.33203125" style="516" customWidth="1"/>
    <col min="265" max="265" width="10.5" style="516" customWidth="1"/>
    <col min="266" max="512" width="9.33203125" style="516"/>
    <col min="513" max="513" width="2" style="516" customWidth="1"/>
    <col min="514" max="514" width="12.83203125" style="516" customWidth="1"/>
    <col min="515" max="515" width="64.6640625" style="516" customWidth="1"/>
    <col min="516" max="516" width="10" style="516" customWidth="1"/>
    <col min="517" max="518" width="11.83203125" style="516" customWidth="1"/>
    <col min="519" max="519" width="25.5" style="516" customWidth="1"/>
    <col min="520" max="520" width="18.33203125" style="516" customWidth="1"/>
    <col min="521" max="521" width="10.5" style="516" customWidth="1"/>
    <col min="522" max="768" width="9.33203125" style="516"/>
    <col min="769" max="769" width="2" style="516" customWidth="1"/>
    <col min="770" max="770" width="12.83203125" style="516" customWidth="1"/>
    <col min="771" max="771" width="64.6640625" style="516" customWidth="1"/>
    <col min="772" max="772" width="10" style="516" customWidth="1"/>
    <col min="773" max="774" width="11.83203125" style="516" customWidth="1"/>
    <col min="775" max="775" width="25.5" style="516" customWidth="1"/>
    <col min="776" max="776" width="18.33203125" style="516" customWidth="1"/>
    <col min="777" max="777" width="10.5" style="516" customWidth="1"/>
    <col min="778" max="1024" width="9.33203125" style="516"/>
    <col min="1025" max="1025" width="2" style="516" customWidth="1"/>
    <col min="1026" max="1026" width="12.83203125" style="516" customWidth="1"/>
    <col min="1027" max="1027" width="64.6640625" style="516" customWidth="1"/>
    <col min="1028" max="1028" width="10" style="516" customWidth="1"/>
    <col min="1029" max="1030" width="11.83203125" style="516" customWidth="1"/>
    <col min="1031" max="1031" width="25.5" style="516" customWidth="1"/>
    <col min="1032" max="1032" width="18.33203125" style="516" customWidth="1"/>
    <col min="1033" max="1033" width="10.5" style="516" customWidth="1"/>
    <col min="1034" max="1280" width="9.33203125" style="516"/>
    <col min="1281" max="1281" width="2" style="516" customWidth="1"/>
    <col min="1282" max="1282" width="12.83203125" style="516" customWidth="1"/>
    <col min="1283" max="1283" width="64.6640625" style="516" customWidth="1"/>
    <col min="1284" max="1284" width="10" style="516" customWidth="1"/>
    <col min="1285" max="1286" width="11.83203125" style="516" customWidth="1"/>
    <col min="1287" max="1287" width="25.5" style="516" customWidth="1"/>
    <col min="1288" max="1288" width="18.33203125" style="516" customWidth="1"/>
    <col min="1289" max="1289" width="10.5" style="516" customWidth="1"/>
    <col min="1290" max="1536" width="9.33203125" style="516"/>
    <col min="1537" max="1537" width="2" style="516" customWidth="1"/>
    <col min="1538" max="1538" width="12.83203125" style="516" customWidth="1"/>
    <col min="1539" max="1539" width="64.6640625" style="516" customWidth="1"/>
    <col min="1540" max="1540" width="10" style="516" customWidth="1"/>
    <col min="1541" max="1542" width="11.83203125" style="516" customWidth="1"/>
    <col min="1543" max="1543" width="25.5" style="516" customWidth="1"/>
    <col min="1544" max="1544" width="18.33203125" style="516" customWidth="1"/>
    <col min="1545" max="1545" width="10.5" style="516" customWidth="1"/>
    <col min="1546" max="1792" width="9.33203125" style="516"/>
    <col min="1793" max="1793" width="2" style="516" customWidth="1"/>
    <col min="1794" max="1794" width="12.83203125" style="516" customWidth="1"/>
    <col min="1795" max="1795" width="64.6640625" style="516" customWidth="1"/>
    <col min="1796" max="1796" width="10" style="516" customWidth="1"/>
    <col min="1797" max="1798" width="11.83203125" style="516" customWidth="1"/>
    <col min="1799" max="1799" width="25.5" style="516" customWidth="1"/>
    <col min="1800" max="1800" width="18.33203125" style="516" customWidth="1"/>
    <col min="1801" max="1801" width="10.5" style="516" customWidth="1"/>
    <col min="1802" max="2048" width="9.33203125" style="516"/>
    <col min="2049" max="2049" width="2" style="516" customWidth="1"/>
    <col min="2050" max="2050" width="12.83203125" style="516" customWidth="1"/>
    <col min="2051" max="2051" width="64.6640625" style="516" customWidth="1"/>
    <col min="2052" max="2052" width="10" style="516" customWidth="1"/>
    <col min="2053" max="2054" width="11.83203125" style="516" customWidth="1"/>
    <col min="2055" max="2055" width="25.5" style="516" customWidth="1"/>
    <col min="2056" max="2056" width="18.33203125" style="516" customWidth="1"/>
    <col min="2057" max="2057" width="10.5" style="516" customWidth="1"/>
    <col min="2058" max="2304" width="9.33203125" style="516"/>
    <col min="2305" max="2305" width="2" style="516" customWidth="1"/>
    <col min="2306" max="2306" width="12.83203125" style="516" customWidth="1"/>
    <col min="2307" max="2307" width="64.6640625" style="516" customWidth="1"/>
    <col min="2308" max="2308" width="10" style="516" customWidth="1"/>
    <col min="2309" max="2310" width="11.83203125" style="516" customWidth="1"/>
    <col min="2311" max="2311" width="25.5" style="516" customWidth="1"/>
    <col min="2312" max="2312" width="18.33203125" style="516" customWidth="1"/>
    <col min="2313" max="2313" width="10.5" style="516" customWidth="1"/>
    <col min="2314" max="2560" width="9.33203125" style="516"/>
    <col min="2561" max="2561" width="2" style="516" customWidth="1"/>
    <col min="2562" max="2562" width="12.83203125" style="516" customWidth="1"/>
    <col min="2563" max="2563" width="64.6640625" style="516" customWidth="1"/>
    <col min="2564" max="2564" width="10" style="516" customWidth="1"/>
    <col min="2565" max="2566" width="11.83203125" style="516" customWidth="1"/>
    <col min="2567" max="2567" width="25.5" style="516" customWidth="1"/>
    <col min="2568" max="2568" width="18.33203125" style="516" customWidth="1"/>
    <col min="2569" max="2569" width="10.5" style="516" customWidth="1"/>
    <col min="2570" max="2816" width="9.33203125" style="516"/>
    <col min="2817" max="2817" width="2" style="516" customWidth="1"/>
    <col min="2818" max="2818" width="12.83203125" style="516" customWidth="1"/>
    <col min="2819" max="2819" width="64.6640625" style="516" customWidth="1"/>
    <col min="2820" max="2820" width="10" style="516" customWidth="1"/>
    <col min="2821" max="2822" width="11.83203125" style="516" customWidth="1"/>
    <col min="2823" max="2823" width="25.5" style="516" customWidth="1"/>
    <col min="2824" max="2824" width="18.33203125" style="516" customWidth="1"/>
    <col min="2825" max="2825" width="10.5" style="516" customWidth="1"/>
    <col min="2826" max="3072" width="9.33203125" style="516"/>
    <col min="3073" max="3073" width="2" style="516" customWidth="1"/>
    <col min="3074" max="3074" width="12.83203125" style="516" customWidth="1"/>
    <col min="3075" max="3075" width="64.6640625" style="516" customWidth="1"/>
    <col min="3076" max="3076" width="10" style="516" customWidth="1"/>
    <col min="3077" max="3078" width="11.83203125" style="516" customWidth="1"/>
    <col min="3079" max="3079" width="25.5" style="516" customWidth="1"/>
    <col min="3080" max="3080" width="18.33203125" style="516" customWidth="1"/>
    <col min="3081" max="3081" width="10.5" style="516" customWidth="1"/>
    <col min="3082" max="3328" width="9.33203125" style="516"/>
    <col min="3329" max="3329" width="2" style="516" customWidth="1"/>
    <col min="3330" max="3330" width="12.83203125" style="516" customWidth="1"/>
    <col min="3331" max="3331" width="64.6640625" style="516" customWidth="1"/>
    <col min="3332" max="3332" width="10" style="516" customWidth="1"/>
    <col min="3333" max="3334" width="11.83203125" style="516" customWidth="1"/>
    <col min="3335" max="3335" width="25.5" style="516" customWidth="1"/>
    <col min="3336" max="3336" width="18.33203125" style="516" customWidth="1"/>
    <col min="3337" max="3337" width="10.5" style="516" customWidth="1"/>
    <col min="3338" max="3584" width="9.33203125" style="516"/>
    <col min="3585" max="3585" width="2" style="516" customWidth="1"/>
    <col min="3586" max="3586" width="12.83203125" style="516" customWidth="1"/>
    <col min="3587" max="3587" width="64.6640625" style="516" customWidth="1"/>
    <col min="3588" max="3588" width="10" style="516" customWidth="1"/>
    <col min="3589" max="3590" width="11.83203125" style="516" customWidth="1"/>
    <col min="3591" max="3591" width="25.5" style="516" customWidth="1"/>
    <col min="3592" max="3592" width="18.33203125" style="516" customWidth="1"/>
    <col min="3593" max="3593" width="10.5" style="516" customWidth="1"/>
    <col min="3594" max="3840" width="9.33203125" style="516"/>
    <col min="3841" max="3841" width="2" style="516" customWidth="1"/>
    <col min="3842" max="3842" width="12.83203125" style="516" customWidth="1"/>
    <col min="3843" max="3843" width="64.6640625" style="516" customWidth="1"/>
    <col min="3844" max="3844" width="10" style="516" customWidth="1"/>
    <col min="3845" max="3846" width="11.83203125" style="516" customWidth="1"/>
    <col min="3847" max="3847" width="25.5" style="516" customWidth="1"/>
    <col min="3848" max="3848" width="18.33203125" style="516" customWidth="1"/>
    <col min="3849" max="3849" width="10.5" style="516" customWidth="1"/>
    <col min="3850" max="4096" width="9.33203125" style="516"/>
    <col min="4097" max="4097" width="2" style="516" customWidth="1"/>
    <col min="4098" max="4098" width="12.83203125" style="516" customWidth="1"/>
    <col min="4099" max="4099" width="64.6640625" style="516" customWidth="1"/>
    <col min="4100" max="4100" width="10" style="516" customWidth="1"/>
    <col min="4101" max="4102" width="11.83203125" style="516" customWidth="1"/>
    <col min="4103" max="4103" width="25.5" style="516" customWidth="1"/>
    <col min="4104" max="4104" width="18.33203125" style="516" customWidth="1"/>
    <col min="4105" max="4105" width="10.5" style="516" customWidth="1"/>
    <col min="4106" max="4352" width="9.33203125" style="516"/>
    <col min="4353" max="4353" width="2" style="516" customWidth="1"/>
    <col min="4354" max="4354" width="12.83203125" style="516" customWidth="1"/>
    <col min="4355" max="4355" width="64.6640625" style="516" customWidth="1"/>
    <col min="4356" max="4356" width="10" style="516" customWidth="1"/>
    <col min="4357" max="4358" width="11.83203125" style="516" customWidth="1"/>
    <col min="4359" max="4359" width="25.5" style="516" customWidth="1"/>
    <col min="4360" max="4360" width="18.33203125" style="516" customWidth="1"/>
    <col min="4361" max="4361" width="10.5" style="516" customWidth="1"/>
    <col min="4362" max="4608" width="9.33203125" style="516"/>
    <col min="4609" max="4609" width="2" style="516" customWidth="1"/>
    <col min="4610" max="4610" width="12.83203125" style="516" customWidth="1"/>
    <col min="4611" max="4611" width="64.6640625" style="516" customWidth="1"/>
    <col min="4612" max="4612" width="10" style="516" customWidth="1"/>
    <col min="4613" max="4614" width="11.83203125" style="516" customWidth="1"/>
    <col min="4615" max="4615" width="25.5" style="516" customWidth="1"/>
    <col min="4616" max="4616" width="18.33203125" style="516" customWidth="1"/>
    <col min="4617" max="4617" width="10.5" style="516" customWidth="1"/>
    <col min="4618" max="4864" width="9.33203125" style="516"/>
    <col min="4865" max="4865" width="2" style="516" customWidth="1"/>
    <col min="4866" max="4866" width="12.83203125" style="516" customWidth="1"/>
    <col min="4867" max="4867" width="64.6640625" style="516" customWidth="1"/>
    <col min="4868" max="4868" width="10" style="516" customWidth="1"/>
    <col min="4869" max="4870" width="11.83203125" style="516" customWidth="1"/>
    <col min="4871" max="4871" width="25.5" style="516" customWidth="1"/>
    <col min="4872" max="4872" width="18.33203125" style="516" customWidth="1"/>
    <col min="4873" max="4873" width="10.5" style="516" customWidth="1"/>
    <col min="4874" max="5120" width="9.33203125" style="516"/>
    <col min="5121" max="5121" width="2" style="516" customWidth="1"/>
    <col min="5122" max="5122" width="12.83203125" style="516" customWidth="1"/>
    <col min="5123" max="5123" width="64.6640625" style="516" customWidth="1"/>
    <col min="5124" max="5124" width="10" style="516" customWidth="1"/>
    <col min="5125" max="5126" width="11.83203125" style="516" customWidth="1"/>
    <col min="5127" max="5127" width="25.5" style="516" customWidth="1"/>
    <col min="5128" max="5128" width="18.33203125" style="516" customWidth="1"/>
    <col min="5129" max="5129" width="10.5" style="516" customWidth="1"/>
    <col min="5130" max="5376" width="9.33203125" style="516"/>
    <col min="5377" max="5377" width="2" style="516" customWidth="1"/>
    <col min="5378" max="5378" width="12.83203125" style="516" customWidth="1"/>
    <col min="5379" max="5379" width="64.6640625" style="516" customWidth="1"/>
    <col min="5380" max="5380" width="10" style="516" customWidth="1"/>
    <col min="5381" max="5382" width="11.83203125" style="516" customWidth="1"/>
    <col min="5383" max="5383" width="25.5" style="516" customWidth="1"/>
    <col min="5384" max="5384" width="18.33203125" style="516" customWidth="1"/>
    <col min="5385" max="5385" width="10.5" style="516" customWidth="1"/>
    <col min="5386" max="5632" width="9.33203125" style="516"/>
    <col min="5633" max="5633" width="2" style="516" customWidth="1"/>
    <col min="5634" max="5634" width="12.83203125" style="516" customWidth="1"/>
    <col min="5635" max="5635" width="64.6640625" style="516" customWidth="1"/>
    <col min="5636" max="5636" width="10" style="516" customWidth="1"/>
    <col min="5637" max="5638" width="11.83203125" style="516" customWidth="1"/>
    <col min="5639" max="5639" width="25.5" style="516" customWidth="1"/>
    <col min="5640" max="5640" width="18.33203125" style="516" customWidth="1"/>
    <col min="5641" max="5641" width="10.5" style="516" customWidth="1"/>
    <col min="5642" max="5888" width="9.33203125" style="516"/>
    <col min="5889" max="5889" width="2" style="516" customWidth="1"/>
    <col min="5890" max="5890" width="12.83203125" style="516" customWidth="1"/>
    <col min="5891" max="5891" width="64.6640625" style="516" customWidth="1"/>
    <col min="5892" max="5892" width="10" style="516" customWidth="1"/>
    <col min="5893" max="5894" width="11.83203125" style="516" customWidth="1"/>
    <col min="5895" max="5895" width="25.5" style="516" customWidth="1"/>
    <col min="5896" max="5896" width="18.33203125" style="516" customWidth="1"/>
    <col min="5897" max="5897" width="10.5" style="516" customWidth="1"/>
    <col min="5898" max="6144" width="9.33203125" style="516"/>
    <col min="6145" max="6145" width="2" style="516" customWidth="1"/>
    <col min="6146" max="6146" width="12.83203125" style="516" customWidth="1"/>
    <col min="6147" max="6147" width="64.6640625" style="516" customWidth="1"/>
    <col min="6148" max="6148" width="10" style="516" customWidth="1"/>
    <col min="6149" max="6150" width="11.83203125" style="516" customWidth="1"/>
    <col min="6151" max="6151" width="25.5" style="516" customWidth="1"/>
    <col min="6152" max="6152" width="18.33203125" style="516" customWidth="1"/>
    <col min="6153" max="6153" width="10.5" style="516" customWidth="1"/>
    <col min="6154" max="6400" width="9.33203125" style="516"/>
    <col min="6401" max="6401" width="2" style="516" customWidth="1"/>
    <col min="6402" max="6402" width="12.83203125" style="516" customWidth="1"/>
    <col min="6403" max="6403" width="64.6640625" style="516" customWidth="1"/>
    <col min="6404" max="6404" width="10" style="516" customWidth="1"/>
    <col min="6405" max="6406" width="11.83203125" style="516" customWidth="1"/>
    <col min="6407" max="6407" width="25.5" style="516" customWidth="1"/>
    <col min="6408" max="6408" width="18.33203125" style="516" customWidth="1"/>
    <col min="6409" max="6409" width="10.5" style="516" customWidth="1"/>
    <col min="6410" max="6656" width="9.33203125" style="516"/>
    <col min="6657" max="6657" width="2" style="516" customWidth="1"/>
    <col min="6658" max="6658" width="12.83203125" style="516" customWidth="1"/>
    <col min="6659" max="6659" width="64.6640625" style="516" customWidth="1"/>
    <col min="6660" max="6660" width="10" style="516" customWidth="1"/>
    <col min="6661" max="6662" width="11.83203125" style="516" customWidth="1"/>
    <col min="6663" max="6663" width="25.5" style="516" customWidth="1"/>
    <col min="6664" max="6664" width="18.33203125" style="516" customWidth="1"/>
    <col min="6665" max="6665" width="10.5" style="516" customWidth="1"/>
    <col min="6666" max="6912" width="9.33203125" style="516"/>
    <col min="6913" max="6913" width="2" style="516" customWidth="1"/>
    <col min="6914" max="6914" width="12.83203125" style="516" customWidth="1"/>
    <col min="6915" max="6915" width="64.6640625" style="516" customWidth="1"/>
    <col min="6916" max="6916" width="10" style="516" customWidth="1"/>
    <col min="6917" max="6918" width="11.83203125" style="516" customWidth="1"/>
    <col min="6919" max="6919" width="25.5" style="516" customWidth="1"/>
    <col min="6920" max="6920" width="18.33203125" style="516" customWidth="1"/>
    <col min="6921" max="6921" width="10.5" style="516" customWidth="1"/>
    <col min="6922" max="7168" width="9.33203125" style="516"/>
    <col min="7169" max="7169" width="2" style="516" customWidth="1"/>
    <col min="7170" max="7170" width="12.83203125" style="516" customWidth="1"/>
    <col min="7171" max="7171" width="64.6640625" style="516" customWidth="1"/>
    <col min="7172" max="7172" width="10" style="516" customWidth="1"/>
    <col min="7173" max="7174" width="11.83203125" style="516" customWidth="1"/>
    <col min="7175" max="7175" width="25.5" style="516" customWidth="1"/>
    <col min="7176" max="7176" width="18.33203125" style="516" customWidth="1"/>
    <col min="7177" max="7177" width="10.5" style="516" customWidth="1"/>
    <col min="7178" max="7424" width="9.33203125" style="516"/>
    <col min="7425" max="7425" width="2" style="516" customWidth="1"/>
    <col min="7426" max="7426" width="12.83203125" style="516" customWidth="1"/>
    <col min="7427" max="7427" width="64.6640625" style="516" customWidth="1"/>
    <col min="7428" max="7428" width="10" style="516" customWidth="1"/>
    <col min="7429" max="7430" width="11.83203125" style="516" customWidth="1"/>
    <col min="7431" max="7431" width="25.5" style="516" customWidth="1"/>
    <col min="7432" max="7432" width="18.33203125" style="516" customWidth="1"/>
    <col min="7433" max="7433" width="10.5" style="516" customWidth="1"/>
    <col min="7434" max="7680" width="9.33203125" style="516"/>
    <col min="7681" max="7681" width="2" style="516" customWidth="1"/>
    <col min="7682" max="7682" width="12.83203125" style="516" customWidth="1"/>
    <col min="7683" max="7683" width="64.6640625" style="516" customWidth="1"/>
    <col min="7684" max="7684" width="10" style="516" customWidth="1"/>
    <col min="7685" max="7686" width="11.83203125" style="516" customWidth="1"/>
    <col min="7687" max="7687" width="25.5" style="516" customWidth="1"/>
    <col min="7688" max="7688" width="18.33203125" style="516" customWidth="1"/>
    <col min="7689" max="7689" width="10.5" style="516" customWidth="1"/>
    <col min="7690" max="7936" width="9.33203125" style="516"/>
    <col min="7937" max="7937" width="2" style="516" customWidth="1"/>
    <col min="7938" max="7938" width="12.83203125" style="516" customWidth="1"/>
    <col min="7939" max="7939" width="64.6640625" style="516" customWidth="1"/>
    <col min="7940" max="7940" width="10" style="516" customWidth="1"/>
    <col min="7941" max="7942" width="11.83203125" style="516" customWidth="1"/>
    <col min="7943" max="7943" width="25.5" style="516" customWidth="1"/>
    <col min="7944" max="7944" width="18.33203125" style="516" customWidth="1"/>
    <col min="7945" max="7945" width="10.5" style="516" customWidth="1"/>
    <col min="7946" max="8192" width="9.33203125" style="516"/>
    <col min="8193" max="8193" width="2" style="516" customWidth="1"/>
    <col min="8194" max="8194" width="12.83203125" style="516" customWidth="1"/>
    <col min="8195" max="8195" width="64.6640625" style="516" customWidth="1"/>
    <col min="8196" max="8196" width="10" style="516" customWidth="1"/>
    <col min="8197" max="8198" width="11.83203125" style="516" customWidth="1"/>
    <col min="8199" max="8199" width="25.5" style="516" customWidth="1"/>
    <col min="8200" max="8200" width="18.33203125" style="516" customWidth="1"/>
    <col min="8201" max="8201" width="10.5" style="516" customWidth="1"/>
    <col min="8202" max="8448" width="9.33203125" style="516"/>
    <col min="8449" max="8449" width="2" style="516" customWidth="1"/>
    <col min="8450" max="8450" width="12.83203125" style="516" customWidth="1"/>
    <col min="8451" max="8451" width="64.6640625" style="516" customWidth="1"/>
    <col min="8452" max="8452" width="10" style="516" customWidth="1"/>
    <col min="8453" max="8454" width="11.83203125" style="516" customWidth="1"/>
    <col min="8455" max="8455" width="25.5" style="516" customWidth="1"/>
    <col min="8456" max="8456" width="18.33203125" style="516" customWidth="1"/>
    <col min="8457" max="8457" width="10.5" style="516" customWidth="1"/>
    <col min="8458" max="8704" width="9.33203125" style="516"/>
    <col min="8705" max="8705" width="2" style="516" customWidth="1"/>
    <col min="8706" max="8706" width="12.83203125" style="516" customWidth="1"/>
    <col min="8707" max="8707" width="64.6640625" style="516" customWidth="1"/>
    <col min="8708" max="8708" width="10" style="516" customWidth="1"/>
    <col min="8709" max="8710" width="11.83203125" style="516" customWidth="1"/>
    <col min="8711" max="8711" width="25.5" style="516" customWidth="1"/>
    <col min="8712" max="8712" width="18.33203125" style="516" customWidth="1"/>
    <col min="8713" max="8713" width="10.5" style="516" customWidth="1"/>
    <col min="8714" max="8960" width="9.33203125" style="516"/>
    <col min="8961" max="8961" width="2" style="516" customWidth="1"/>
    <col min="8962" max="8962" width="12.83203125" style="516" customWidth="1"/>
    <col min="8963" max="8963" width="64.6640625" style="516" customWidth="1"/>
    <col min="8964" max="8964" width="10" style="516" customWidth="1"/>
    <col min="8965" max="8966" width="11.83203125" style="516" customWidth="1"/>
    <col min="8967" max="8967" width="25.5" style="516" customWidth="1"/>
    <col min="8968" max="8968" width="18.33203125" style="516" customWidth="1"/>
    <col min="8969" max="8969" width="10.5" style="516" customWidth="1"/>
    <col min="8970" max="9216" width="9.33203125" style="516"/>
    <col min="9217" max="9217" width="2" style="516" customWidth="1"/>
    <col min="9218" max="9218" width="12.83203125" style="516" customWidth="1"/>
    <col min="9219" max="9219" width="64.6640625" style="516" customWidth="1"/>
    <col min="9220" max="9220" width="10" style="516" customWidth="1"/>
    <col min="9221" max="9222" width="11.83203125" style="516" customWidth="1"/>
    <col min="9223" max="9223" width="25.5" style="516" customWidth="1"/>
    <col min="9224" max="9224" width="18.33203125" style="516" customWidth="1"/>
    <col min="9225" max="9225" width="10.5" style="516" customWidth="1"/>
    <col min="9226" max="9472" width="9.33203125" style="516"/>
    <col min="9473" max="9473" width="2" style="516" customWidth="1"/>
    <col min="9474" max="9474" width="12.83203125" style="516" customWidth="1"/>
    <col min="9475" max="9475" width="64.6640625" style="516" customWidth="1"/>
    <col min="9476" max="9476" width="10" style="516" customWidth="1"/>
    <col min="9477" max="9478" width="11.83203125" style="516" customWidth="1"/>
    <col min="9479" max="9479" width="25.5" style="516" customWidth="1"/>
    <col min="9480" max="9480" width="18.33203125" style="516" customWidth="1"/>
    <col min="9481" max="9481" width="10.5" style="516" customWidth="1"/>
    <col min="9482" max="9728" width="9.33203125" style="516"/>
    <col min="9729" max="9729" width="2" style="516" customWidth="1"/>
    <col min="9730" max="9730" width="12.83203125" style="516" customWidth="1"/>
    <col min="9731" max="9731" width="64.6640625" style="516" customWidth="1"/>
    <col min="9732" max="9732" width="10" style="516" customWidth="1"/>
    <col min="9733" max="9734" width="11.83203125" style="516" customWidth="1"/>
    <col min="9735" max="9735" width="25.5" style="516" customWidth="1"/>
    <col min="9736" max="9736" width="18.33203125" style="516" customWidth="1"/>
    <col min="9737" max="9737" width="10.5" style="516" customWidth="1"/>
    <col min="9738" max="9984" width="9.33203125" style="516"/>
    <col min="9985" max="9985" width="2" style="516" customWidth="1"/>
    <col min="9986" max="9986" width="12.83203125" style="516" customWidth="1"/>
    <col min="9987" max="9987" width="64.6640625" style="516" customWidth="1"/>
    <col min="9988" max="9988" width="10" style="516" customWidth="1"/>
    <col min="9989" max="9990" width="11.83203125" style="516" customWidth="1"/>
    <col min="9991" max="9991" width="25.5" style="516" customWidth="1"/>
    <col min="9992" max="9992" width="18.33203125" style="516" customWidth="1"/>
    <col min="9993" max="9993" width="10.5" style="516" customWidth="1"/>
    <col min="9994" max="10240" width="9.33203125" style="516"/>
    <col min="10241" max="10241" width="2" style="516" customWidth="1"/>
    <col min="10242" max="10242" width="12.83203125" style="516" customWidth="1"/>
    <col min="10243" max="10243" width="64.6640625" style="516" customWidth="1"/>
    <col min="10244" max="10244" width="10" style="516" customWidth="1"/>
    <col min="10245" max="10246" width="11.83203125" style="516" customWidth="1"/>
    <col min="10247" max="10247" width="25.5" style="516" customWidth="1"/>
    <col min="10248" max="10248" width="18.33203125" style="516" customWidth="1"/>
    <col min="10249" max="10249" width="10.5" style="516" customWidth="1"/>
    <col min="10250" max="10496" width="9.33203125" style="516"/>
    <col min="10497" max="10497" width="2" style="516" customWidth="1"/>
    <col min="10498" max="10498" width="12.83203125" style="516" customWidth="1"/>
    <col min="10499" max="10499" width="64.6640625" style="516" customWidth="1"/>
    <col min="10500" max="10500" width="10" style="516" customWidth="1"/>
    <col min="10501" max="10502" width="11.83203125" style="516" customWidth="1"/>
    <col min="10503" max="10503" width="25.5" style="516" customWidth="1"/>
    <col min="10504" max="10504" width="18.33203125" style="516" customWidth="1"/>
    <col min="10505" max="10505" width="10.5" style="516" customWidth="1"/>
    <col min="10506" max="10752" width="9.33203125" style="516"/>
    <col min="10753" max="10753" width="2" style="516" customWidth="1"/>
    <col min="10754" max="10754" width="12.83203125" style="516" customWidth="1"/>
    <col min="10755" max="10755" width="64.6640625" style="516" customWidth="1"/>
    <col min="10756" max="10756" width="10" style="516" customWidth="1"/>
    <col min="10757" max="10758" width="11.83203125" style="516" customWidth="1"/>
    <col min="10759" max="10759" width="25.5" style="516" customWidth="1"/>
    <col min="10760" max="10760" width="18.33203125" style="516" customWidth="1"/>
    <col min="10761" max="10761" width="10.5" style="516" customWidth="1"/>
    <col min="10762" max="11008" width="9.33203125" style="516"/>
    <col min="11009" max="11009" width="2" style="516" customWidth="1"/>
    <col min="11010" max="11010" width="12.83203125" style="516" customWidth="1"/>
    <col min="11011" max="11011" width="64.6640625" style="516" customWidth="1"/>
    <col min="11012" max="11012" width="10" style="516" customWidth="1"/>
    <col min="11013" max="11014" width="11.83203125" style="516" customWidth="1"/>
    <col min="11015" max="11015" width="25.5" style="516" customWidth="1"/>
    <col min="11016" max="11016" width="18.33203125" style="516" customWidth="1"/>
    <col min="11017" max="11017" width="10.5" style="516" customWidth="1"/>
    <col min="11018" max="11264" width="9.33203125" style="516"/>
    <col min="11265" max="11265" width="2" style="516" customWidth="1"/>
    <col min="11266" max="11266" width="12.83203125" style="516" customWidth="1"/>
    <col min="11267" max="11267" width="64.6640625" style="516" customWidth="1"/>
    <col min="11268" max="11268" width="10" style="516" customWidth="1"/>
    <col min="11269" max="11270" width="11.83203125" style="516" customWidth="1"/>
    <col min="11271" max="11271" width="25.5" style="516" customWidth="1"/>
    <col min="11272" max="11272" width="18.33203125" style="516" customWidth="1"/>
    <col min="11273" max="11273" width="10.5" style="516" customWidth="1"/>
    <col min="11274" max="11520" width="9.33203125" style="516"/>
    <col min="11521" max="11521" width="2" style="516" customWidth="1"/>
    <col min="11522" max="11522" width="12.83203125" style="516" customWidth="1"/>
    <col min="11523" max="11523" width="64.6640625" style="516" customWidth="1"/>
    <col min="11524" max="11524" width="10" style="516" customWidth="1"/>
    <col min="11525" max="11526" width="11.83203125" style="516" customWidth="1"/>
    <col min="11527" max="11527" width="25.5" style="516" customWidth="1"/>
    <col min="11528" max="11528" width="18.33203125" style="516" customWidth="1"/>
    <col min="11529" max="11529" width="10.5" style="516" customWidth="1"/>
    <col min="11530" max="11776" width="9.33203125" style="516"/>
    <col min="11777" max="11777" width="2" style="516" customWidth="1"/>
    <col min="11778" max="11778" width="12.83203125" style="516" customWidth="1"/>
    <col min="11779" max="11779" width="64.6640625" style="516" customWidth="1"/>
    <col min="11780" max="11780" width="10" style="516" customWidth="1"/>
    <col min="11781" max="11782" width="11.83203125" style="516" customWidth="1"/>
    <col min="11783" max="11783" width="25.5" style="516" customWidth="1"/>
    <col min="11784" max="11784" width="18.33203125" style="516" customWidth="1"/>
    <col min="11785" max="11785" width="10.5" style="516" customWidth="1"/>
    <col min="11786" max="12032" width="9.33203125" style="516"/>
    <col min="12033" max="12033" width="2" style="516" customWidth="1"/>
    <col min="12034" max="12034" width="12.83203125" style="516" customWidth="1"/>
    <col min="12035" max="12035" width="64.6640625" style="516" customWidth="1"/>
    <col min="12036" max="12036" width="10" style="516" customWidth="1"/>
    <col min="12037" max="12038" width="11.83203125" style="516" customWidth="1"/>
    <col min="12039" max="12039" width="25.5" style="516" customWidth="1"/>
    <col min="12040" max="12040" width="18.33203125" style="516" customWidth="1"/>
    <col min="12041" max="12041" width="10.5" style="516" customWidth="1"/>
    <col min="12042" max="12288" width="9.33203125" style="516"/>
    <col min="12289" max="12289" width="2" style="516" customWidth="1"/>
    <col min="12290" max="12290" width="12.83203125" style="516" customWidth="1"/>
    <col min="12291" max="12291" width="64.6640625" style="516" customWidth="1"/>
    <col min="12292" max="12292" width="10" style="516" customWidth="1"/>
    <col min="12293" max="12294" width="11.83203125" style="516" customWidth="1"/>
    <col min="12295" max="12295" width="25.5" style="516" customWidth="1"/>
    <col min="12296" max="12296" width="18.33203125" style="516" customWidth="1"/>
    <col min="12297" max="12297" width="10.5" style="516" customWidth="1"/>
    <col min="12298" max="12544" width="9.33203125" style="516"/>
    <col min="12545" max="12545" width="2" style="516" customWidth="1"/>
    <col min="12546" max="12546" width="12.83203125" style="516" customWidth="1"/>
    <col min="12547" max="12547" width="64.6640625" style="516" customWidth="1"/>
    <col min="12548" max="12548" width="10" style="516" customWidth="1"/>
    <col min="12549" max="12550" width="11.83203125" style="516" customWidth="1"/>
    <col min="12551" max="12551" width="25.5" style="516" customWidth="1"/>
    <col min="12552" max="12552" width="18.33203125" style="516" customWidth="1"/>
    <col min="12553" max="12553" width="10.5" style="516" customWidth="1"/>
    <col min="12554" max="12800" width="9.33203125" style="516"/>
    <col min="12801" max="12801" width="2" style="516" customWidth="1"/>
    <col min="12802" max="12802" width="12.83203125" style="516" customWidth="1"/>
    <col min="12803" max="12803" width="64.6640625" style="516" customWidth="1"/>
    <col min="12804" max="12804" width="10" style="516" customWidth="1"/>
    <col min="12805" max="12806" width="11.83203125" style="516" customWidth="1"/>
    <col min="12807" max="12807" width="25.5" style="516" customWidth="1"/>
    <col min="12808" max="12808" width="18.33203125" style="516" customWidth="1"/>
    <col min="12809" max="12809" width="10.5" style="516" customWidth="1"/>
    <col min="12810" max="13056" width="9.33203125" style="516"/>
    <col min="13057" max="13057" width="2" style="516" customWidth="1"/>
    <col min="13058" max="13058" width="12.83203125" style="516" customWidth="1"/>
    <col min="13059" max="13059" width="64.6640625" style="516" customWidth="1"/>
    <col min="13060" max="13060" width="10" style="516" customWidth="1"/>
    <col min="13061" max="13062" width="11.83203125" style="516" customWidth="1"/>
    <col min="13063" max="13063" width="25.5" style="516" customWidth="1"/>
    <col min="13064" max="13064" width="18.33203125" style="516" customWidth="1"/>
    <col min="13065" max="13065" width="10.5" style="516" customWidth="1"/>
    <col min="13066" max="13312" width="9.33203125" style="516"/>
    <col min="13313" max="13313" width="2" style="516" customWidth="1"/>
    <col min="13314" max="13314" width="12.83203125" style="516" customWidth="1"/>
    <col min="13315" max="13315" width="64.6640625" style="516" customWidth="1"/>
    <col min="13316" max="13316" width="10" style="516" customWidth="1"/>
    <col min="13317" max="13318" width="11.83203125" style="516" customWidth="1"/>
    <col min="13319" max="13319" width="25.5" style="516" customWidth="1"/>
    <col min="13320" max="13320" width="18.33203125" style="516" customWidth="1"/>
    <col min="13321" max="13321" width="10.5" style="516" customWidth="1"/>
    <col min="13322" max="13568" width="9.33203125" style="516"/>
    <col min="13569" max="13569" width="2" style="516" customWidth="1"/>
    <col min="13570" max="13570" width="12.83203125" style="516" customWidth="1"/>
    <col min="13571" max="13571" width="64.6640625" style="516" customWidth="1"/>
    <col min="13572" max="13572" width="10" style="516" customWidth="1"/>
    <col min="13573" max="13574" width="11.83203125" style="516" customWidth="1"/>
    <col min="13575" max="13575" width="25.5" style="516" customWidth="1"/>
    <col min="13576" max="13576" width="18.33203125" style="516" customWidth="1"/>
    <col min="13577" max="13577" width="10.5" style="516" customWidth="1"/>
    <col min="13578" max="13824" width="9.33203125" style="516"/>
    <col min="13825" max="13825" width="2" style="516" customWidth="1"/>
    <col min="13826" max="13826" width="12.83203125" style="516" customWidth="1"/>
    <col min="13827" max="13827" width="64.6640625" style="516" customWidth="1"/>
    <col min="13828" max="13828" width="10" style="516" customWidth="1"/>
    <col min="13829" max="13830" width="11.83203125" style="516" customWidth="1"/>
    <col min="13831" max="13831" width="25.5" style="516" customWidth="1"/>
    <col min="13832" max="13832" width="18.33203125" style="516" customWidth="1"/>
    <col min="13833" max="13833" width="10.5" style="516" customWidth="1"/>
    <col min="13834" max="14080" width="9.33203125" style="516"/>
    <col min="14081" max="14081" width="2" style="516" customWidth="1"/>
    <col min="14082" max="14082" width="12.83203125" style="516" customWidth="1"/>
    <col min="14083" max="14083" width="64.6640625" style="516" customWidth="1"/>
    <col min="14084" max="14084" width="10" style="516" customWidth="1"/>
    <col min="14085" max="14086" width="11.83203125" style="516" customWidth="1"/>
    <col min="14087" max="14087" width="25.5" style="516" customWidth="1"/>
    <col min="14088" max="14088" width="18.33203125" style="516" customWidth="1"/>
    <col min="14089" max="14089" width="10.5" style="516" customWidth="1"/>
    <col min="14090" max="14336" width="9.33203125" style="516"/>
    <col min="14337" max="14337" width="2" style="516" customWidth="1"/>
    <col min="14338" max="14338" width="12.83203125" style="516" customWidth="1"/>
    <col min="14339" max="14339" width="64.6640625" style="516" customWidth="1"/>
    <col min="14340" max="14340" width="10" style="516" customWidth="1"/>
    <col min="14341" max="14342" width="11.83203125" style="516" customWidth="1"/>
    <col min="14343" max="14343" width="25.5" style="516" customWidth="1"/>
    <col min="14344" max="14344" width="18.33203125" style="516" customWidth="1"/>
    <col min="14345" max="14345" width="10.5" style="516" customWidth="1"/>
    <col min="14346" max="14592" width="9.33203125" style="516"/>
    <col min="14593" max="14593" width="2" style="516" customWidth="1"/>
    <col min="14594" max="14594" width="12.83203125" style="516" customWidth="1"/>
    <col min="14595" max="14595" width="64.6640625" style="516" customWidth="1"/>
    <col min="14596" max="14596" width="10" style="516" customWidth="1"/>
    <col min="14597" max="14598" width="11.83203125" style="516" customWidth="1"/>
    <col min="14599" max="14599" width="25.5" style="516" customWidth="1"/>
    <col min="14600" max="14600" width="18.33203125" style="516" customWidth="1"/>
    <col min="14601" max="14601" width="10.5" style="516" customWidth="1"/>
    <col min="14602" max="14848" width="9.33203125" style="516"/>
    <col min="14849" max="14849" width="2" style="516" customWidth="1"/>
    <col min="14850" max="14850" width="12.83203125" style="516" customWidth="1"/>
    <col min="14851" max="14851" width="64.6640625" style="516" customWidth="1"/>
    <col min="14852" max="14852" width="10" style="516" customWidth="1"/>
    <col min="14853" max="14854" width="11.83203125" style="516" customWidth="1"/>
    <col min="14855" max="14855" width="25.5" style="516" customWidth="1"/>
    <col min="14856" max="14856" width="18.33203125" style="516" customWidth="1"/>
    <col min="14857" max="14857" width="10.5" style="516" customWidth="1"/>
    <col min="14858" max="15104" width="9.33203125" style="516"/>
    <col min="15105" max="15105" width="2" style="516" customWidth="1"/>
    <col min="15106" max="15106" width="12.83203125" style="516" customWidth="1"/>
    <col min="15107" max="15107" width="64.6640625" style="516" customWidth="1"/>
    <col min="15108" max="15108" width="10" style="516" customWidth="1"/>
    <col min="15109" max="15110" width="11.83203125" style="516" customWidth="1"/>
    <col min="15111" max="15111" width="25.5" style="516" customWidth="1"/>
    <col min="15112" max="15112" width="18.33203125" style="516" customWidth="1"/>
    <col min="15113" max="15113" width="10.5" style="516" customWidth="1"/>
    <col min="15114" max="15360" width="9.33203125" style="516"/>
    <col min="15361" max="15361" width="2" style="516" customWidth="1"/>
    <col min="15362" max="15362" width="12.83203125" style="516" customWidth="1"/>
    <col min="15363" max="15363" width="64.6640625" style="516" customWidth="1"/>
    <col min="15364" max="15364" width="10" style="516" customWidth="1"/>
    <col min="15365" max="15366" width="11.83203125" style="516" customWidth="1"/>
    <col min="15367" max="15367" width="25.5" style="516" customWidth="1"/>
    <col min="15368" max="15368" width="18.33203125" style="516" customWidth="1"/>
    <col min="15369" max="15369" width="10.5" style="516" customWidth="1"/>
    <col min="15370" max="15616" width="9.33203125" style="516"/>
    <col min="15617" max="15617" width="2" style="516" customWidth="1"/>
    <col min="15618" max="15618" width="12.83203125" style="516" customWidth="1"/>
    <col min="15619" max="15619" width="64.6640625" style="516" customWidth="1"/>
    <col min="15620" max="15620" width="10" style="516" customWidth="1"/>
    <col min="15621" max="15622" width="11.83203125" style="516" customWidth="1"/>
    <col min="15623" max="15623" width="25.5" style="516" customWidth="1"/>
    <col min="15624" max="15624" width="18.33203125" style="516" customWidth="1"/>
    <col min="15625" max="15625" width="10.5" style="516" customWidth="1"/>
    <col min="15626" max="15872" width="9.33203125" style="516"/>
    <col min="15873" max="15873" width="2" style="516" customWidth="1"/>
    <col min="15874" max="15874" width="12.83203125" style="516" customWidth="1"/>
    <col min="15875" max="15875" width="64.6640625" style="516" customWidth="1"/>
    <col min="15876" max="15876" width="10" style="516" customWidth="1"/>
    <col min="15877" max="15878" width="11.83203125" style="516" customWidth="1"/>
    <col min="15879" max="15879" width="25.5" style="516" customWidth="1"/>
    <col min="15880" max="15880" width="18.33203125" style="516" customWidth="1"/>
    <col min="15881" max="15881" width="10.5" style="516" customWidth="1"/>
    <col min="15882" max="16128" width="9.33203125" style="516"/>
    <col min="16129" max="16129" width="2" style="516" customWidth="1"/>
    <col min="16130" max="16130" width="12.83203125" style="516" customWidth="1"/>
    <col min="16131" max="16131" width="64.6640625" style="516" customWidth="1"/>
    <col min="16132" max="16132" width="10" style="516" customWidth="1"/>
    <col min="16133" max="16134" width="11.83203125" style="516" customWidth="1"/>
    <col min="16135" max="16135" width="25.5" style="516" customWidth="1"/>
    <col min="16136" max="16136" width="18.33203125" style="516" customWidth="1"/>
    <col min="16137" max="16137" width="10.5" style="516" customWidth="1"/>
    <col min="16138" max="16384" width="9.33203125" style="516"/>
  </cols>
  <sheetData>
    <row r="1" spans="1:9" ht="13.5" thickBot="1"/>
    <row r="2" spans="1:9" ht="9" customHeight="1" thickTop="1">
      <c r="B2" s="517"/>
      <c r="C2" s="518"/>
      <c r="D2" s="518"/>
      <c r="E2" s="518"/>
      <c r="F2" s="519"/>
      <c r="G2" s="520"/>
      <c r="H2" s="521"/>
    </row>
    <row r="3" spans="1:9" ht="17.25" customHeight="1">
      <c r="B3" s="996" t="s">
        <v>5981</v>
      </c>
      <c r="C3" s="996"/>
      <c r="D3" s="522"/>
      <c r="E3" s="522"/>
      <c r="F3" s="523"/>
      <c r="G3" s="523"/>
      <c r="H3" s="524"/>
    </row>
    <row r="4" spans="1:9" ht="15">
      <c r="B4" s="996"/>
      <c r="C4" s="996"/>
      <c r="D4" s="525" t="s">
        <v>21</v>
      </c>
      <c r="E4" s="526"/>
      <c r="F4" s="527"/>
      <c r="G4" s="523"/>
      <c r="H4" s="524"/>
    </row>
    <row r="5" spans="1:9" ht="8.25" customHeight="1" thickBot="1">
      <c r="B5" s="528"/>
      <c r="C5" s="529"/>
      <c r="D5" s="529"/>
      <c r="E5" s="529"/>
      <c r="F5" s="530"/>
      <c r="G5" s="531"/>
      <c r="H5" s="532"/>
    </row>
    <row r="6" spans="1:9" ht="13.5" thickTop="1"/>
    <row r="7" spans="1:9">
      <c r="B7" s="267" t="s">
        <v>37</v>
      </c>
      <c r="C7" s="267"/>
      <c r="D7" s="268"/>
      <c r="E7" s="268"/>
      <c r="F7" s="268"/>
      <c r="G7" s="268"/>
    </row>
    <row r="8" spans="1:9" ht="32.25" customHeight="1">
      <c r="B8" s="986" t="s">
        <v>5982</v>
      </c>
      <c r="C8" s="986"/>
      <c r="D8" s="986"/>
      <c r="E8" s="986"/>
      <c r="F8" s="986"/>
      <c r="G8" s="986"/>
      <c r="H8" s="986"/>
    </row>
    <row r="9" spans="1:9" ht="13.5" thickBot="1"/>
    <row r="10" spans="1:9" s="533" customFormat="1" ht="20.100000000000001" customHeight="1" thickTop="1">
      <c r="B10" s="534" t="s">
        <v>5983</v>
      </c>
      <c r="C10" s="535" t="s">
        <v>5984</v>
      </c>
      <c r="D10" s="536" t="s">
        <v>145</v>
      </c>
      <c r="E10" s="536" t="s">
        <v>5985</v>
      </c>
      <c r="F10" s="536" t="s">
        <v>5986</v>
      </c>
      <c r="G10" s="536" t="s">
        <v>5987</v>
      </c>
      <c r="H10" s="537" t="s">
        <v>5988</v>
      </c>
    </row>
    <row r="11" spans="1:9" s="533" customFormat="1" ht="21.4" customHeight="1">
      <c r="A11" s="538"/>
      <c r="B11" s="539"/>
      <c r="C11" s="540" t="s">
        <v>5989</v>
      </c>
      <c r="D11" s="541"/>
      <c r="E11" s="541"/>
      <c r="F11" s="542"/>
      <c r="G11" s="543"/>
      <c r="H11" s="544">
        <f>SUM(G12:G41)</f>
        <v>0</v>
      </c>
      <c r="I11" s="545"/>
    </row>
    <row r="12" spans="1:9" s="554" customFormat="1" ht="60.75" customHeight="1">
      <c r="A12" s="546"/>
      <c r="B12" s="547" t="s">
        <v>5990</v>
      </c>
      <c r="C12" s="548" t="s">
        <v>5991</v>
      </c>
      <c r="D12" s="549" t="s">
        <v>640</v>
      </c>
      <c r="E12" s="550">
        <v>1</v>
      </c>
      <c r="F12" s="551">
        <v>0</v>
      </c>
      <c r="G12" s="552">
        <f t="shared" ref="G12:G41" si="0">E12*F12</f>
        <v>0</v>
      </c>
      <c r="H12" s="553"/>
    </row>
    <row r="13" spans="1:9" s="554" customFormat="1" ht="63" customHeight="1">
      <c r="A13" s="546"/>
      <c r="B13" s="547" t="s">
        <v>5992</v>
      </c>
      <c r="C13" s="548" t="s">
        <v>5993</v>
      </c>
      <c r="D13" s="549" t="s">
        <v>640</v>
      </c>
      <c r="E13" s="550">
        <v>11</v>
      </c>
      <c r="F13" s="551">
        <v>0</v>
      </c>
      <c r="G13" s="552">
        <f t="shared" si="0"/>
        <v>0</v>
      </c>
      <c r="H13" s="553"/>
    </row>
    <row r="14" spans="1:9" s="554" customFormat="1" ht="63" customHeight="1">
      <c r="A14" s="546"/>
      <c r="B14" s="547" t="s">
        <v>5994</v>
      </c>
      <c r="C14" s="548" t="s">
        <v>5995</v>
      </c>
      <c r="D14" s="549" t="s">
        <v>640</v>
      </c>
      <c r="E14" s="550">
        <v>2</v>
      </c>
      <c r="F14" s="551">
        <v>0</v>
      </c>
      <c r="G14" s="552">
        <f t="shared" si="0"/>
        <v>0</v>
      </c>
      <c r="H14" s="553"/>
    </row>
    <row r="15" spans="1:9" s="554" customFormat="1" ht="17.100000000000001" customHeight="1">
      <c r="A15" s="546"/>
      <c r="B15" s="547" t="s">
        <v>5996</v>
      </c>
      <c r="C15" s="548" t="s">
        <v>5997</v>
      </c>
      <c r="D15" s="549" t="s">
        <v>640</v>
      </c>
      <c r="E15" s="550">
        <v>2</v>
      </c>
      <c r="F15" s="551">
        <v>0</v>
      </c>
      <c r="G15" s="552">
        <f t="shared" si="0"/>
        <v>0</v>
      </c>
      <c r="H15" s="553"/>
    </row>
    <row r="16" spans="1:9" s="554" customFormat="1" ht="17.100000000000001" customHeight="1">
      <c r="A16" s="546"/>
      <c r="B16" s="547" t="s">
        <v>5998</v>
      </c>
      <c r="C16" s="548" t="s">
        <v>5999</v>
      </c>
      <c r="D16" s="549" t="s">
        <v>640</v>
      </c>
      <c r="E16" s="550">
        <v>2</v>
      </c>
      <c r="F16" s="551">
        <v>0</v>
      </c>
      <c r="G16" s="552">
        <f t="shared" si="0"/>
        <v>0</v>
      </c>
      <c r="H16" s="553"/>
    </row>
    <row r="17" spans="1:8" s="554" customFormat="1" ht="17.25" customHeight="1">
      <c r="A17" s="546"/>
      <c r="B17" s="547" t="s">
        <v>6000</v>
      </c>
      <c r="C17" s="548" t="s">
        <v>6001</v>
      </c>
      <c r="D17" s="549" t="s">
        <v>640</v>
      </c>
      <c r="E17" s="550">
        <v>3</v>
      </c>
      <c r="F17" s="551">
        <v>0</v>
      </c>
      <c r="G17" s="552">
        <f t="shared" si="0"/>
        <v>0</v>
      </c>
      <c r="H17" s="553"/>
    </row>
    <row r="18" spans="1:8" s="554" customFormat="1" ht="17.25" customHeight="1">
      <c r="A18" s="546"/>
      <c r="B18" s="547" t="s">
        <v>6002</v>
      </c>
      <c r="C18" s="548" t="s">
        <v>6003</v>
      </c>
      <c r="D18" s="549" t="s">
        <v>640</v>
      </c>
      <c r="E18" s="550">
        <v>11</v>
      </c>
      <c r="F18" s="551">
        <v>0</v>
      </c>
      <c r="G18" s="552">
        <f t="shared" si="0"/>
        <v>0</v>
      </c>
      <c r="H18" s="553"/>
    </row>
    <row r="19" spans="1:8" s="554" customFormat="1" ht="17.25" customHeight="1">
      <c r="A19" s="546"/>
      <c r="B19" s="547" t="s">
        <v>6004</v>
      </c>
      <c r="C19" s="548" t="s">
        <v>6005</v>
      </c>
      <c r="D19" s="549" t="s">
        <v>640</v>
      </c>
      <c r="E19" s="550">
        <v>15</v>
      </c>
      <c r="F19" s="551">
        <v>0</v>
      </c>
      <c r="G19" s="552">
        <f t="shared" si="0"/>
        <v>0</v>
      </c>
      <c r="H19" s="553"/>
    </row>
    <row r="20" spans="1:8" s="554" customFormat="1" ht="17.25" customHeight="1">
      <c r="A20" s="546"/>
      <c r="B20" s="547" t="s">
        <v>6006</v>
      </c>
      <c r="C20" s="548" t="s">
        <v>6007</v>
      </c>
      <c r="D20" s="549" t="s">
        <v>640</v>
      </c>
      <c r="E20" s="550">
        <v>4</v>
      </c>
      <c r="F20" s="551">
        <v>0</v>
      </c>
      <c r="G20" s="552">
        <f t="shared" si="0"/>
        <v>0</v>
      </c>
      <c r="H20" s="553"/>
    </row>
    <row r="21" spans="1:8" s="554" customFormat="1" ht="17.25" customHeight="1">
      <c r="A21" s="546"/>
      <c r="B21" s="547" t="s">
        <v>6008</v>
      </c>
      <c r="C21" s="548" t="s">
        <v>6009</v>
      </c>
      <c r="D21" s="549" t="s">
        <v>640</v>
      </c>
      <c r="E21" s="550">
        <v>3</v>
      </c>
      <c r="F21" s="551">
        <v>0</v>
      </c>
      <c r="G21" s="552">
        <f t="shared" si="0"/>
        <v>0</v>
      </c>
      <c r="H21" s="553"/>
    </row>
    <row r="22" spans="1:8" s="554" customFormat="1" ht="17.25" customHeight="1">
      <c r="A22" s="546"/>
      <c r="B22" s="547" t="s">
        <v>6010</v>
      </c>
      <c r="C22" s="548" t="s">
        <v>6011</v>
      </c>
      <c r="D22" s="549" t="s">
        <v>640</v>
      </c>
      <c r="E22" s="550">
        <v>14</v>
      </c>
      <c r="F22" s="551">
        <v>0</v>
      </c>
      <c r="G22" s="552">
        <f t="shared" si="0"/>
        <v>0</v>
      </c>
      <c r="H22" s="553"/>
    </row>
    <row r="23" spans="1:8" s="554" customFormat="1" ht="17.25" customHeight="1">
      <c r="A23" s="546"/>
      <c r="B23" s="547" t="s">
        <v>6012</v>
      </c>
      <c r="C23" s="548" t="s">
        <v>6013</v>
      </c>
      <c r="D23" s="549" t="s">
        <v>640</v>
      </c>
      <c r="E23" s="550">
        <v>8</v>
      </c>
      <c r="F23" s="551">
        <v>0</v>
      </c>
      <c r="G23" s="552">
        <f t="shared" si="0"/>
        <v>0</v>
      </c>
      <c r="H23" s="553"/>
    </row>
    <row r="24" spans="1:8" s="554" customFormat="1" ht="46.5" customHeight="1">
      <c r="A24" s="546"/>
      <c r="B24" s="547" t="s">
        <v>6014</v>
      </c>
      <c r="C24" s="548" t="s">
        <v>6015</v>
      </c>
      <c r="D24" s="549" t="s">
        <v>640</v>
      </c>
      <c r="E24" s="550">
        <v>156</v>
      </c>
      <c r="F24" s="551">
        <v>0</v>
      </c>
      <c r="G24" s="552">
        <f t="shared" si="0"/>
        <v>0</v>
      </c>
      <c r="H24" s="553"/>
    </row>
    <row r="25" spans="1:8" s="554" customFormat="1" ht="17.25" customHeight="1">
      <c r="A25" s="546"/>
      <c r="B25" s="547" t="s">
        <v>6016</v>
      </c>
      <c r="C25" s="555" t="s">
        <v>6017</v>
      </c>
      <c r="D25" s="556" t="s">
        <v>332</v>
      </c>
      <c r="E25" s="550">
        <v>280</v>
      </c>
      <c r="F25" s="551">
        <v>0</v>
      </c>
      <c r="G25" s="552">
        <f t="shared" si="0"/>
        <v>0</v>
      </c>
      <c r="H25" s="553"/>
    </row>
    <row r="26" spans="1:8" s="554" customFormat="1" ht="17.25" customHeight="1">
      <c r="A26" s="546"/>
      <c r="B26" s="547" t="s">
        <v>6018</v>
      </c>
      <c r="C26" s="555" t="s">
        <v>6019</v>
      </c>
      <c r="D26" s="557" t="s">
        <v>640</v>
      </c>
      <c r="E26" s="550">
        <v>60</v>
      </c>
      <c r="F26" s="551">
        <v>0</v>
      </c>
      <c r="G26" s="552">
        <f t="shared" si="0"/>
        <v>0</v>
      </c>
      <c r="H26" s="553"/>
    </row>
    <row r="27" spans="1:8" s="554" customFormat="1" ht="17.25" customHeight="1">
      <c r="A27" s="546"/>
      <c r="B27" s="547" t="s">
        <v>6020</v>
      </c>
      <c r="C27" s="555" t="s">
        <v>6021</v>
      </c>
      <c r="D27" s="556" t="s">
        <v>332</v>
      </c>
      <c r="E27" s="550">
        <v>205</v>
      </c>
      <c r="F27" s="551">
        <v>0</v>
      </c>
      <c r="G27" s="552">
        <f t="shared" si="0"/>
        <v>0</v>
      </c>
      <c r="H27" s="553"/>
    </row>
    <row r="28" spans="1:8" s="554" customFormat="1" ht="17.25" customHeight="1">
      <c r="A28" s="546"/>
      <c r="B28" s="547" t="s">
        <v>6022</v>
      </c>
      <c r="C28" s="555" t="s">
        <v>6019</v>
      </c>
      <c r="D28" s="557" t="s">
        <v>640</v>
      </c>
      <c r="E28" s="550">
        <v>100</v>
      </c>
      <c r="F28" s="551">
        <v>0</v>
      </c>
      <c r="G28" s="552">
        <f t="shared" si="0"/>
        <v>0</v>
      </c>
      <c r="H28" s="553"/>
    </row>
    <row r="29" spans="1:8" s="554" customFormat="1" ht="17.25" customHeight="1">
      <c r="A29" s="546"/>
      <c r="B29" s="547" t="s">
        <v>6023</v>
      </c>
      <c r="C29" s="555" t="s">
        <v>6024</v>
      </c>
      <c r="D29" s="556" t="s">
        <v>332</v>
      </c>
      <c r="E29" s="550">
        <v>240</v>
      </c>
      <c r="F29" s="551">
        <v>0</v>
      </c>
      <c r="G29" s="552">
        <f t="shared" si="0"/>
        <v>0</v>
      </c>
      <c r="H29" s="553"/>
    </row>
    <row r="30" spans="1:8" s="554" customFormat="1" ht="17.25" customHeight="1">
      <c r="A30" s="546"/>
      <c r="B30" s="547" t="s">
        <v>6025</v>
      </c>
      <c r="C30" s="555" t="s">
        <v>6019</v>
      </c>
      <c r="D30" s="557" t="s">
        <v>640</v>
      </c>
      <c r="E30" s="550">
        <v>130</v>
      </c>
      <c r="F30" s="551">
        <v>0</v>
      </c>
      <c r="G30" s="552">
        <f t="shared" si="0"/>
        <v>0</v>
      </c>
      <c r="H30" s="553"/>
    </row>
    <row r="31" spans="1:8" s="554" customFormat="1" ht="17.25" customHeight="1">
      <c r="A31" s="546"/>
      <c r="B31" s="547" t="s">
        <v>6026</v>
      </c>
      <c r="C31" s="555" t="s">
        <v>6027</v>
      </c>
      <c r="D31" s="556" t="s">
        <v>640</v>
      </c>
      <c r="E31" s="550">
        <v>45</v>
      </c>
      <c r="F31" s="551">
        <v>0</v>
      </c>
      <c r="G31" s="552">
        <f t="shared" si="0"/>
        <v>0</v>
      </c>
      <c r="H31" s="553"/>
    </row>
    <row r="32" spans="1:8" s="554" customFormat="1" ht="17.25" customHeight="1">
      <c r="A32" s="546"/>
      <c r="B32" s="547" t="s">
        <v>6028</v>
      </c>
      <c r="C32" s="555" t="s">
        <v>6029</v>
      </c>
      <c r="D32" s="557" t="s">
        <v>640</v>
      </c>
      <c r="E32" s="550">
        <v>20</v>
      </c>
      <c r="F32" s="551">
        <v>0</v>
      </c>
      <c r="G32" s="552">
        <f t="shared" si="0"/>
        <v>0</v>
      </c>
      <c r="H32" s="553"/>
    </row>
    <row r="33" spans="1:9" s="554" customFormat="1" ht="17.25" customHeight="1">
      <c r="A33" s="546"/>
      <c r="B33" s="547" t="s">
        <v>6030</v>
      </c>
      <c r="C33" s="555" t="s">
        <v>6031</v>
      </c>
      <c r="D33" s="556" t="s">
        <v>640</v>
      </c>
      <c r="E33" s="550">
        <v>6</v>
      </c>
      <c r="F33" s="551">
        <v>0</v>
      </c>
      <c r="G33" s="552">
        <f t="shared" si="0"/>
        <v>0</v>
      </c>
      <c r="H33" s="553"/>
    </row>
    <row r="34" spans="1:9" s="554" customFormat="1" ht="17.25" customHeight="1">
      <c r="A34" s="546"/>
      <c r="B34" s="547" t="s">
        <v>6032</v>
      </c>
      <c r="C34" s="555" t="s">
        <v>6029</v>
      </c>
      <c r="D34" s="557" t="s">
        <v>640</v>
      </c>
      <c r="E34" s="550">
        <v>12</v>
      </c>
      <c r="F34" s="551">
        <v>0</v>
      </c>
      <c r="G34" s="552">
        <f t="shared" si="0"/>
        <v>0</v>
      </c>
      <c r="H34" s="553"/>
    </row>
    <row r="35" spans="1:9" s="554" customFormat="1" ht="17.25" customHeight="1">
      <c r="A35" s="546"/>
      <c r="B35" s="547" t="s">
        <v>6033</v>
      </c>
      <c r="C35" s="555" t="s">
        <v>6034</v>
      </c>
      <c r="D35" s="556" t="s">
        <v>332</v>
      </c>
      <c r="E35" s="550">
        <v>9</v>
      </c>
      <c r="F35" s="551">
        <v>0</v>
      </c>
      <c r="G35" s="552">
        <f t="shared" si="0"/>
        <v>0</v>
      </c>
      <c r="H35" s="553"/>
    </row>
    <row r="36" spans="1:9" s="554" customFormat="1" ht="17.25" customHeight="1">
      <c r="A36" s="546"/>
      <c r="B36" s="547" t="s">
        <v>6035</v>
      </c>
      <c r="C36" s="555" t="s">
        <v>6019</v>
      </c>
      <c r="D36" s="557" t="s">
        <v>640</v>
      </c>
      <c r="E36" s="550">
        <v>18</v>
      </c>
      <c r="F36" s="551">
        <v>0</v>
      </c>
      <c r="G36" s="552">
        <f t="shared" si="0"/>
        <v>0</v>
      </c>
      <c r="H36" s="553"/>
    </row>
    <row r="37" spans="1:9" s="554" customFormat="1" ht="18" customHeight="1">
      <c r="A37" s="546"/>
      <c r="B37" s="547" t="s">
        <v>6036</v>
      </c>
      <c r="C37" s="558" t="s">
        <v>6037</v>
      </c>
      <c r="D37" s="549" t="s">
        <v>640</v>
      </c>
      <c r="E37" s="550">
        <v>2</v>
      </c>
      <c r="F37" s="551">
        <v>0</v>
      </c>
      <c r="G37" s="552">
        <f t="shared" si="0"/>
        <v>0</v>
      </c>
      <c r="H37" s="553"/>
    </row>
    <row r="38" spans="1:9" s="554" customFormat="1" ht="15">
      <c r="A38" s="546"/>
      <c r="B38" s="547" t="s">
        <v>6038</v>
      </c>
      <c r="C38" s="558" t="s">
        <v>6039</v>
      </c>
      <c r="D38" s="549" t="s">
        <v>332</v>
      </c>
      <c r="E38" s="550">
        <v>135</v>
      </c>
      <c r="F38" s="551">
        <v>0</v>
      </c>
      <c r="G38" s="552">
        <f t="shared" si="0"/>
        <v>0</v>
      </c>
      <c r="H38" s="553"/>
    </row>
    <row r="39" spans="1:9" s="533" customFormat="1" ht="15">
      <c r="A39" s="538"/>
      <c r="B39" s="547" t="s">
        <v>6040</v>
      </c>
      <c r="C39" s="555" t="s">
        <v>6041</v>
      </c>
      <c r="D39" s="556" t="s">
        <v>640</v>
      </c>
      <c r="E39" s="559">
        <v>12</v>
      </c>
      <c r="F39" s="551">
        <v>0</v>
      </c>
      <c r="G39" s="552">
        <f t="shared" si="0"/>
        <v>0</v>
      </c>
      <c r="H39" s="560"/>
    </row>
    <row r="40" spans="1:9" s="554" customFormat="1" ht="15.75">
      <c r="A40" s="546"/>
      <c r="B40" s="547" t="s">
        <v>6042</v>
      </c>
      <c r="C40" s="561" t="s">
        <v>6043</v>
      </c>
      <c r="D40" s="559" t="s">
        <v>6044</v>
      </c>
      <c r="E40" s="559">
        <v>100</v>
      </c>
      <c r="F40" s="562">
        <v>0</v>
      </c>
      <c r="G40" s="563">
        <f t="shared" si="0"/>
        <v>0</v>
      </c>
      <c r="H40" s="560"/>
    </row>
    <row r="41" spans="1:9" s="554" customFormat="1" ht="16.5" customHeight="1">
      <c r="A41" s="546"/>
      <c r="B41" s="547" t="s">
        <v>6045</v>
      </c>
      <c r="C41" s="558" t="s">
        <v>6046</v>
      </c>
      <c r="D41" s="559" t="s">
        <v>6046</v>
      </c>
      <c r="E41" s="559">
        <v>0</v>
      </c>
      <c r="F41" s="564">
        <v>0</v>
      </c>
      <c r="G41" s="563">
        <f t="shared" si="0"/>
        <v>0</v>
      </c>
      <c r="H41" s="560"/>
    </row>
    <row r="42" spans="1:9" s="533" customFormat="1" ht="19.899999999999999" customHeight="1">
      <c r="A42" s="538"/>
      <c r="B42" s="539"/>
      <c r="C42" s="540" t="s">
        <v>6047</v>
      </c>
      <c r="D42" s="541"/>
      <c r="E42" s="541"/>
      <c r="F42" s="542"/>
      <c r="G42" s="543"/>
      <c r="H42" s="544">
        <f>SUM(G43:G63)</f>
        <v>0</v>
      </c>
      <c r="I42" s="545"/>
    </row>
    <row r="43" spans="1:9" s="533" customFormat="1" ht="30">
      <c r="A43" s="538"/>
      <c r="B43" s="547" t="s">
        <v>6048</v>
      </c>
      <c r="C43" s="548" t="s">
        <v>6049</v>
      </c>
      <c r="D43" s="565" t="s">
        <v>640</v>
      </c>
      <c r="E43" s="566">
        <v>4</v>
      </c>
      <c r="F43" s="567">
        <v>0</v>
      </c>
      <c r="G43" s="568">
        <f t="shared" ref="G43:G63" si="1">E43*F43</f>
        <v>0</v>
      </c>
      <c r="H43" s="560"/>
    </row>
    <row r="44" spans="1:9" s="533" customFormat="1" ht="30">
      <c r="A44" s="538"/>
      <c r="B44" s="547" t="s">
        <v>6050</v>
      </c>
      <c r="C44" s="548" t="s">
        <v>6051</v>
      </c>
      <c r="D44" s="565" t="s">
        <v>640</v>
      </c>
      <c r="E44" s="566">
        <v>157</v>
      </c>
      <c r="F44" s="567">
        <v>0</v>
      </c>
      <c r="G44" s="568">
        <f t="shared" si="1"/>
        <v>0</v>
      </c>
      <c r="H44" s="560"/>
    </row>
    <row r="45" spans="1:9" s="533" customFormat="1" ht="30">
      <c r="A45" s="538"/>
      <c r="B45" s="547" t="s">
        <v>6052</v>
      </c>
      <c r="C45" s="548" t="s">
        <v>6053</v>
      </c>
      <c r="D45" s="565" t="s">
        <v>640</v>
      </c>
      <c r="E45" s="566">
        <v>1</v>
      </c>
      <c r="F45" s="567">
        <v>0</v>
      </c>
      <c r="G45" s="568">
        <f t="shared" si="1"/>
        <v>0</v>
      </c>
      <c r="H45" s="560"/>
    </row>
    <row r="46" spans="1:9" s="533" customFormat="1" ht="15">
      <c r="A46" s="538"/>
      <c r="B46" s="547" t="s">
        <v>6054</v>
      </c>
      <c r="C46" s="558" t="s">
        <v>6055</v>
      </c>
      <c r="D46" s="559" t="s">
        <v>640</v>
      </c>
      <c r="E46" s="550">
        <v>30</v>
      </c>
      <c r="F46" s="551">
        <v>0</v>
      </c>
      <c r="G46" s="552">
        <f t="shared" si="1"/>
        <v>0</v>
      </c>
      <c r="H46" s="553"/>
    </row>
    <row r="47" spans="1:9" s="533" customFormat="1" ht="15">
      <c r="A47" s="538"/>
      <c r="B47" s="547" t="s">
        <v>6056</v>
      </c>
      <c r="C47" s="558" t="s">
        <v>6057</v>
      </c>
      <c r="D47" s="559" t="s">
        <v>640</v>
      </c>
      <c r="E47" s="550">
        <v>157</v>
      </c>
      <c r="F47" s="551">
        <v>0</v>
      </c>
      <c r="G47" s="552">
        <f t="shared" si="1"/>
        <v>0</v>
      </c>
      <c r="H47" s="553"/>
    </row>
    <row r="48" spans="1:9" s="533" customFormat="1" ht="15">
      <c r="A48" s="538"/>
      <c r="B48" s="547" t="s">
        <v>6058</v>
      </c>
      <c r="C48" s="558" t="s">
        <v>6059</v>
      </c>
      <c r="D48" s="559" t="s">
        <v>640</v>
      </c>
      <c r="E48" s="550">
        <v>4</v>
      </c>
      <c r="F48" s="551">
        <v>0</v>
      </c>
      <c r="G48" s="552">
        <f t="shared" si="1"/>
        <v>0</v>
      </c>
      <c r="H48" s="553"/>
    </row>
    <row r="49" spans="1:9" s="533" customFormat="1" ht="15">
      <c r="A49" s="538"/>
      <c r="B49" s="547" t="s">
        <v>6060</v>
      </c>
      <c r="C49" s="569" t="s">
        <v>6061</v>
      </c>
      <c r="D49" s="556" t="s">
        <v>332</v>
      </c>
      <c r="E49" s="559">
        <v>175</v>
      </c>
      <c r="F49" s="567">
        <v>0</v>
      </c>
      <c r="G49" s="568">
        <f t="shared" si="1"/>
        <v>0</v>
      </c>
      <c r="H49" s="553"/>
    </row>
    <row r="50" spans="1:9" s="533" customFormat="1" ht="15">
      <c r="A50" s="538"/>
      <c r="B50" s="547" t="s">
        <v>6062</v>
      </c>
      <c r="C50" s="569" t="s">
        <v>6019</v>
      </c>
      <c r="D50" s="557" t="s">
        <v>640</v>
      </c>
      <c r="E50" s="559">
        <v>330</v>
      </c>
      <c r="F50" s="567">
        <v>0</v>
      </c>
      <c r="G50" s="568">
        <f t="shared" si="1"/>
        <v>0</v>
      </c>
      <c r="H50" s="553"/>
    </row>
    <row r="51" spans="1:9" s="533" customFormat="1" ht="15">
      <c r="A51" s="538"/>
      <c r="B51" s="547" t="s">
        <v>6063</v>
      </c>
      <c r="C51" s="569" t="s">
        <v>6017</v>
      </c>
      <c r="D51" s="556" t="s">
        <v>332</v>
      </c>
      <c r="E51" s="559">
        <v>6</v>
      </c>
      <c r="F51" s="567">
        <v>0</v>
      </c>
      <c r="G51" s="568">
        <f t="shared" si="1"/>
        <v>0</v>
      </c>
      <c r="H51" s="560"/>
    </row>
    <row r="52" spans="1:9" s="533" customFormat="1" ht="15">
      <c r="A52" s="538"/>
      <c r="B52" s="547" t="s">
        <v>6064</v>
      </c>
      <c r="C52" s="569" t="s">
        <v>6019</v>
      </c>
      <c r="D52" s="557" t="s">
        <v>640</v>
      </c>
      <c r="E52" s="559">
        <v>4</v>
      </c>
      <c r="F52" s="567">
        <v>0</v>
      </c>
      <c r="G52" s="568">
        <f t="shared" si="1"/>
        <v>0</v>
      </c>
      <c r="H52" s="560"/>
    </row>
    <row r="53" spans="1:9" s="533" customFormat="1" ht="15">
      <c r="A53" s="538"/>
      <c r="B53" s="547" t="s">
        <v>6065</v>
      </c>
      <c r="C53" s="569" t="s">
        <v>6024</v>
      </c>
      <c r="D53" s="556" t="s">
        <v>332</v>
      </c>
      <c r="E53" s="559">
        <v>15</v>
      </c>
      <c r="F53" s="567">
        <v>0</v>
      </c>
      <c r="G53" s="568">
        <f t="shared" si="1"/>
        <v>0</v>
      </c>
      <c r="H53" s="560"/>
    </row>
    <row r="54" spans="1:9" s="533" customFormat="1" ht="15">
      <c r="A54" s="538"/>
      <c r="B54" s="547" t="s">
        <v>6066</v>
      </c>
      <c r="C54" s="555" t="s">
        <v>6019</v>
      </c>
      <c r="D54" s="557" t="s">
        <v>640</v>
      </c>
      <c r="E54" s="559">
        <v>12</v>
      </c>
      <c r="F54" s="567">
        <v>0</v>
      </c>
      <c r="G54" s="568">
        <f t="shared" si="1"/>
        <v>0</v>
      </c>
      <c r="H54" s="560"/>
    </row>
    <row r="55" spans="1:9" s="533" customFormat="1" ht="15">
      <c r="A55" s="538"/>
      <c r="B55" s="547" t="s">
        <v>6067</v>
      </c>
      <c r="C55" s="555" t="s">
        <v>6027</v>
      </c>
      <c r="D55" s="556" t="s">
        <v>332</v>
      </c>
      <c r="E55" s="559">
        <v>1</v>
      </c>
      <c r="F55" s="567">
        <v>0</v>
      </c>
      <c r="G55" s="568">
        <f t="shared" si="1"/>
        <v>0</v>
      </c>
      <c r="H55" s="560"/>
    </row>
    <row r="56" spans="1:9" s="533" customFormat="1" ht="15">
      <c r="A56" s="538"/>
      <c r="B56" s="547" t="s">
        <v>6068</v>
      </c>
      <c r="C56" s="555" t="s">
        <v>6029</v>
      </c>
      <c r="D56" s="557" t="s">
        <v>640</v>
      </c>
      <c r="E56" s="570">
        <v>2</v>
      </c>
      <c r="F56" s="571">
        <v>0</v>
      </c>
      <c r="G56" s="572">
        <f t="shared" si="1"/>
        <v>0</v>
      </c>
      <c r="H56" s="560"/>
    </row>
    <row r="57" spans="1:9" s="533" customFormat="1" ht="15">
      <c r="A57" s="538"/>
      <c r="B57" s="547" t="s">
        <v>6069</v>
      </c>
      <c r="C57" s="555" t="s">
        <v>6031</v>
      </c>
      <c r="D57" s="556" t="s">
        <v>332</v>
      </c>
      <c r="E57" s="570">
        <v>30</v>
      </c>
      <c r="F57" s="571">
        <v>0</v>
      </c>
      <c r="G57" s="572">
        <f t="shared" si="1"/>
        <v>0</v>
      </c>
      <c r="H57" s="560"/>
    </row>
    <row r="58" spans="1:9" s="533" customFormat="1" ht="15">
      <c r="A58" s="538"/>
      <c r="B58" s="547" t="s">
        <v>6070</v>
      </c>
      <c r="C58" s="555" t="s">
        <v>6029</v>
      </c>
      <c r="D58" s="557" t="s">
        <v>640</v>
      </c>
      <c r="E58" s="570">
        <v>7</v>
      </c>
      <c r="F58" s="571">
        <v>0</v>
      </c>
      <c r="G58" s="572">
        <f t="shared" si="1"/>
        <v>0</v>
      </c>
      <c r="H58" s="560"/>
    </row>
    <row r="59" spans="1:9" s="533" customFormat="1" ht="15">
      <c r="A59" s="538"/>
      <c r="B59" s="547" t="s">
        <v>6071</v>
      </c>
      <c r="C59" s="555" t="s">
        <v>6072</v>
      </c>
      <c r="D59" s="556" t="s">
        <v>640</v>
      </c>
      <c r="E59" s="570">
        <v>29</v>
      </c>
      <c r="F59" s="571">
        <v>0</v>
      </c>
      <c r="G59" s="572">
        <f t="shared" si="1"/>
        <v>0</v>
      </c>
      <c r="H59" s="560"/>
    </row>
    <row r="60" spans="1:9" s="533" customFormat="1" ht="15.75">
      <c r="A60" s="538"/>
      <c r="B60" s="547" t="s">
        <v>6073</v>
      </c>
      <c r="C60" s="558" t="s">
        <v>6074</v>
      </c>
      <c r="D60" s="559" t="s">
        <v>6044</v>
      </c>
      <c r="E60" s="573">
        <v>469</v>
      </c>
      <c r="F60" s="567">
        <v>0</v>
      </c>
      <c r="G60" s="568">
        <f t="shared" si="1"/>
        <v>0</v>
      </c>
      <c r="H60" s="560"/>
    </row>
    <row r="61" spans="1:9" s="533" customFormat="1" ht="15" customHeight="1">
      <c r="A61" s="538"/>
      <c r="B61" s="547" t="s">
        <v>6075</v>
      </c>
      <c r="C61" s="558" t="s">
        <v>6076</v>
      </c>
      <c r="D61" s="559" t="s">
        <v>6044</v>
      </c>
      <c r="E61" s="573">
        <v>18</v>
      </c>
      <c r="F61" s="567">
        <v>0</v>
      </c>
      <c r="G61" s="568">
        <f t="shared" si="1"/>
        <v>0</v>
      </c>
      <c r="H61" s="560"/>
    </row>
    <row r="62" spans="1:9" s="533" customFormat="1" ht="15.75">
      <c r="A62" s="538"/>
      <c r="B62" s="547" t="s">
        <v>6077</v>
      </c>
      <c r="C62" s="561" t="s">
        <v>6043</v>
      </c>
      <c r="D62" s="559" t="s">
        <v>6044</v>
      </c>
      <c r="E62" s="570">
        <v>140</v>
      </c>
      <c r="F62" s="571">
        <v>0</v>
      </c>
      <c r="G62" s="572">
        <f t="shared" si="1"/>
        <v>0</v>
      </c>
      <c r="H62" s="560"/>
    </row>
    <row r="63" spans="1:9" s="533" customFormat="1" ht="15">
      <c r="A63" s="538"/>
      <c r="B63" s="547" t="s">
        <v>6078</v>
      </c>
      <c r="C63" s="555" t="s">
        <v>6046</v>
      </c>
      <c r="D63" s="557" t="s">
        <v>6046</v>
      </c>
      <c r="E63" s="570">
        <v>0</v>
      </c>
      <c r="F63" s="574">
        <v>0</v>
      </c>
      <c r="G63" s="572">
        <f t="shared" si="1"/>
        <v>0</v>
      </c>
      <c r="H63" s="560"/>
    </row>
    <row r="64" spans="1:9" s="533" customFormat="1" ht="25.5" customHeight="1">
      <c r="A64" s="538"/>
      <c r="B64" s="539"/>
      <c r="C64" s="540" t="s">
        <v>6079</v>
      </c>
      <c r="D64" s="541"/>
      <c r="E64" s="541"/>
      <c r="F64" s="542"/>
      <c r="G64" s="543"/>
      <c r="H64" s="544">
        <f>SUM(G65:G74)</f>
        <v>0</v>
      </c>
      <c r="I64" s="545"/>
    </row>
    <row r="65" spans="1:9" s="533" customFormat="1" ht="41.25" customHeight="1">
      <c r="A65" s="538"/>
      <c r="B65" s="547" t="s">
        <v>6080</v>
      </c>
      <c r="C65" s="558" t="s">
        <v>6081</v>
      </c>
      <c r="D65" s="565" t="s">
        <v>640</v>
      </c>
      <c r="E65" s="573">
        <v>1</v>
      </c>
      <c r="F65" s="567">
        <v>0</v>
      </c>
      <c r="G65" s="568">
        <f t="shared" ref="G65:G76" si="2">E65*F65</f>
        <v>0</v>
      </c>
      <c r="H65" s="560"/>
    </row>
    <row r="66" spans="1:9" s="533" customFormat="1" ht="15">
      <c r="A66" s="538"/>
      <c r="B66" s="547" t="s">
        <v>6082</v>
      </c>
      <c r="C66" s="558" t="s">
        <v>6083</v>
      </c>
      <c r="D66" s="565" t="s">
        <v>640</v>
      </c>
      <c r="E66" s="573">
        <v>1</v>
      </c>
      <c r="F66" s="567">
        <v>0</v>
      </c>
      <c r="G66" s="568">
        <f t="shared" si="2"/>
        <v>0</v>
      </c>
      <c r="H66" s="560"/>
    </row>
    <row r="67" spans="1:9" s="533" customFormat="1" ht="15">
      <c r="A67" s="538"/>
      <c r="B67" s="547" t="s">
        <v>6084</v>
      </c>
      <c r="C67" s="558" t="s">
        <v>6085</v>
      </c>
      <c r="D67" s="565" t="s">
        <v>640</v>
      </c>
      <c r="E67" s="573">
        <v>1</v>
      </c>
      <c r="F67" s="567">
        <v>0</v>
      </c>
      <c r="G67" s="568">
        <f t="shared" si="2"/>
        <v>0</v>
      </c>
      <c r="H67" s="560"/>
    </row>
    <row r="68" spans="1:9" s="533" customFormat="1" ht="15">
      <c r="A68" s="538"/>
      <c r="B68" s="547" t="s">
        <v>6086</v>
      </c>
      <c r="C68" s="558" t="s">
        <v>6087</v>
      </c>
      <c r="D68" s="565" t="s">
        <v>640</v>
      </c>
      <c r="E68" s="573">
        <v>1</v>
      </c>
      <c r="F68" s="567">
        <v>0</v>
      </c>
      <c r="G68" s="568">
        <f t="shared" si="2"/>
        <v>0</v>
      </c>
      <c r="H68" s="560"/>
    </row>
    <row r="69" spans="1:9" s="533" customFormat="1" ht="15">
      <c r="A69" s="538"/>
      <c r="B69" s="547" t="s">
        <v>6088</v>
      </c>
      <c r="C69" s="558" t="s">
        <v>6089</v>
      </c>
      <c r="D69" s="565" t="s">
        <v>640</v>
      </c>
      <c r="E69" s="573">
        <v>1</v>
      </c>
      <c r="F69" s="567">
        <v>0</v>
      </c>
      <c r="G69" s="568">
        <f t="shared" si="2"/>
        <v>0</v>
      </c>
      <c r="H69" s="560"/>
    </row>
    <row r="70" spans="1:9" s="533" customFormat="1" ht="15">
      <c r="A70" s="538"/>
      <c r="B70" s="547" t="s">
        <v>6090</v>
      </c>
      <c r="C70" s="561" t="s">
        <v>6091</v>
      </c>
      <c r="D70" s="565" t="s">
        <v>640</v>
      </c>
      <c r="E70" s="573">
        <v>1</v>
      </c>
      <c r="F70" s="567">
        <v>0</v>
      </c>
      <c r="G70" s="568">
        <f t="shared" si="2"/>
        <v>0</v>
      </c>
      <c r="H70" s="560"/>
    </row>
    <row r="71" spans="1:9" s="533" customFormat="1" ht="30">
      <c r="A71" s="538"/>
      <c r="B71" s="547" t="s">
        <v>6092</v>
      </c>
      <c r="C71" s="558" t="s">
        <v>6093</v>
      </c>
      <c r="D71" s="565" t="s">
        <v>640</v>
      </c>
      <c r="E71" s="573">
        <v>1</v>
      </c>
      <c r="F71" s="567">
        <v>0</v>
      </c>
      <c r="G71" s="568">
        <f t="shared" si="2"/>
        <v>0</v>
      </c>
      <c r="H71" s="553"/>
    </row>
    <row r="72" spans="1:9" s="533" customFormat="1" ht="15.75">
      <c r="A72" s="538"/>
      <c r="B72" s="547" t="s">
        <v>6094</v>
      </c>
      <c r="C72" s="558" t="s">
        <v>6095</v>
      </c>
      <c r="D72" s="559" t="s">
        <v>6044</v>
      </c>
      <c r="E72" s="573">
        <v>8</v>
      </c>
      <c r="F72" s="567">
        <v>0</v>
      </c>
      <c r="G72" s="568">
        <f t="shared" si="2"/>
        <v>0</v>
      </c>
      <c r="H72" s="553"/>
    </row>
    <row r="73" spans="1:9" s="533" customFormat="1" ht="30">
      <c r="A73" s="538"/>
      <c r="B73" s="547" t="s">
        <v>6096</v>
      </c>
      <c r="C73" s="558" t="s">
        <v>6097</v>
      </c>
      <c r="D73" s="559" t="s">
        <v>6044</v>
      </c>
      <c r="E73" s="573">
        <v>1</v>
      </c>
      <c r="F73" s="567">
        <v>0</v>
      </c>
      <c r="G73" s="568">
        <f t="shared" si="2"/>
        <v>0</v>
      </c>
      <c r="H73" s="553"/>
    </row>
    <row r="74" spans="1:9" s="533" customFormat="1" ht="15.75">
      <c r="A74" s="538"/>
      <c r="B74" s="547" t="s">
        <v>5753</v>
      </c>
      <c r="C74" s="561" t="s">
        <v>6098</v>
      </c>
      <c r="D74" s="559" t="s">
        <v>6044</v>
      </c>
      <c r="E74" s="573">
        <v>40</v>
      </c>
      <c r="F74" s="567">
        <v>0</v>
      </c>
      <c r="G74" s="568">
        <f t="shared" si="2"/>
        <v>0</v>
      </c>
      <c r="H74" s="560"/>
    </row>
    <row r="75" spans="1:9" s="533" customFormat="1" ht="29.25" customHeight="1">
      <c r="A75" s="538"/>
      <c r="B75" s="547" t="s">
        <v>5755</v>
      </c>
      <c r="C75" s="558" t="s">
        <v>6099</v>
      </c>
      <c r="D75" s="559" t="s">
        <v>640</v>
      </c>
      <c r="E75" s="573">
        <v>1</v>
      </c>
      <c r="F75" s="567">
        <v>0</v>
      </c>
      <c r="G75" s="568">
        <f t="shared" si="2"/>
        <v>0</v>
      </c>
      <c r="H75" s="560"/>
    </row>
    <row r="76" spans="1:9" s="533" customFormat="1" ht="20.25" customHeight="1">
      <c r="A76" s="538"/>
      <c r="B76" s="547" t="s">
        <v>5757</v>
      </c>
      <c r="C76" s="558" t="s">
        <v>6100</v>
      </c>
      <c r="D76" s="559" t="s">
        <v>640</v>
      </c>
      <c r="E76" s="573">
        <v>1</v>
      </c>
      <c r="F76" s="567">
        <v>0</v>
      </c>
      <c r="G76" s="568">
        <f t="shared" si="2"/>
        <v>0</v>
      </c>
      <c r="H76" s="560"/>
    </row>
    <row r="77" spans="1:9" s="533" customFormat="1" ht="20.65" customHeight="1">
      <c r="A77" s="538"/>
      <c r="B77" s="539"/>
      <c r="C77" s="540" t="s">
        <v>6101</v>
      </c>
      <c r="D77" s="541"/>
      <c r="E77" s="541"/>
      <c r="F77" s="542"/>
      <c r="G77" s="543"/>
      <c r="H77" s="544">
        <f>SUM(G78:G92)</f>
        <v>0</v>
      </c>
      <c r="I77" s="545"/>
    </row>
    <row r="78" spans="1:9" s="554" customFormat="1" ht="70.5">
      <c r="A78" s="546"/>
      <c r="B78" s="547" t="s">
        <v>6102</v>
      </c>
      <c r="C78" s="558" t="s">
        <v>6103</v>
      </c>
      <c r="D78" s="575" t="s">
        <v>640</v>
      </c>
      <c r="E78" s="559">
        <v>1</v>
      </c>
      <c r="F78" s="551">
        <v>0</v>
      </c>
      <c r="G78" s="552">
        <f t="shared" ref="G78:G92" si="3">E78*F78</f>
        <v>0</v>
      </c>
      <c r="H78" s="553"/>
    </row>
    <row r="79" spans="1:9" s="554" customFormat="1" ht="45">
      <c r="A79" s="546"/>
      <c r="B79" s="547" t="s">
        <v>6104</v>
      </c>
      <c r="C79" s="558" t="s">
        <v>6105</v>
      </c>
      <c r="D79" s="575" t="s">
        <v>640</v>
      </c>
      <c r="E79" s="559">
        <v>1</v>
      </c>
      <c r="F79" s="551">
        <v>0</v>
      </c>
      <c r="G79" s="552">
        <f t="shared" si="3"/>
        <v>0</v>
      </c>
      <c r="H79" s="553"/>
    </row>
    <row r="80" spans="1:9" s="533" customFormat="1" ht="15">
      <c r="A80" s="538"/>
      <c r="B80" s="547" t="s">
        <v>6106</v>
      </c>
      <c r="C80" s="548" t="s">
        <v>6013</v>
      </c>
      <c r="D80" s="575" t="s">
        <v>640</v>
      </c>
      <c r="E80" s="550">
        <v>5</v>
      </c>
      <c r="F80" s="551">
        <v>0</v>
      </c>
      <c r="G80" s="552">
        <f t="shared" si="3"/>
        <v>0</v>
      </c>
      <c r="H80" s="560"/>
    </row>
    <row r="81" spans="1:9" s="533" customFormat="1" ht="15">
      <c r="A81" s="538"/>
      <c r="B81" s="547" t="s">
        <v>6107</v>
      </c>
      <c r="C81" s="548" t="s">
        <v>6108</v>
      </c>
      <c r="D81" s="575" t="s">
        <v>640</v>
      </c>
      <c r="E81" s="550">
        <v>6</v>
      </c>
      <c r="F81" s="551">
        <v>0</v>
      </c>
      <c r="G81" s="552">
        <f t="shared" si="3"/>
        <v>0</v>
      </c>
      <c r="H81" s="560"/>
    </row>
    <row r="82" spans="1:9" s="533" customFormat="1" ht="15">
      <c r="A82" s="538"/>
      <c r="B82" s="547" t="s">
        <v>6109</v>
      </c>
      <c r="C82" s="548" t="s">
        <v>6110</v>
      </c>
      <c r="D82" s="559" t="s">
        <v>640</v>
      </c>
      <c r="E82" s="550">
        <v>7</v>
      </c>
      <c r="F82" s="551">
        <v>0</v>
      </c>
      <c r="G82" s="552">
        <f t="shared" si="3"/>
        <v>0</v>
      </c>
      <c r="H82" s="560"/>
    </row>
    <row r="83" spans="1:9" s="533" customFormat="1" ht="30">
      <c r="A83" s="538"/>
      <c r="B83" s="547" t="s">
        <v>6111</v>
      </c>
      <c r="C83" s="558" t="s">
        <v>6112</v>
      </c>
      <c r="D83" s="559" t="s">
        <v>640</v>
      </c>
      <c r="E83" s="550">
        <v>1</v>
      </c>
      <c r="F83" s="551">
        <v>0</v>
      </c>
      <c r="G83" s="552">
        <f t="shared" si="3"/>
        <v>0</v>
      </c>
      <c r="H83" s="560"/>
    </row>
    <row r="84" spans="1:9" s="533" customFormat="1" ht="30">
      <c r="A84" s="538"/>
      <c r="B84" s="547" t="s">
        <v>6113</v>
      </c>
      <c r="C84" s="558" t="s">
        <v>6114</v>
      </c>
      <c r="D84" s="575" t="s">
        <v>640</v>
      </c>
      <c r="E84" s="550">
        <v>1</v>
      </c>
      <c r="F84" s="567">
        <v>0</v>
      </c>
      <c r="G84" s="568">
        <f t="shared" si="3"/>
        <v>0</v>
      </c>
      <c r="H84" s="553"/>
    </row>
    <row r="85" spans="1:9" s="533" customFormat="1" ht="15">
      <c r="A85" s="538"/>
      <c r="B85" s="547" t="s">
        <v>6115</v>
      </c>
      <c r="C85" s="555" t="s">
        <v>6017</v>
      </c>
      <c r="D85" s="556" t="s">
        <v>332</v>
      </c>
      <c r="E85" s="550">
        <v>1</v>
      </c>
      <c r="F85" s="551">
        <v>0</v>
      </c>
      <c r="G85" s="552">
        <f t="shared" si="3"/>
        <v>0</v>
      </c>
      <c r="H85" s="553"/>
    </row>
    <row r="86" spans="1:9" s="533" customFormat="1" ht="15">
      <c r="A86" s="538"/>
      <c r="B86" s="547" t="s">
        <v>6116</v>
      </c>
      <c r="C86" s="555" t="s">
        <v>6019</v>
      </c>
      <c r="D86" s="557" t="s">
        <v>640</v>
      </c>
      <c r="E86" s="550">
        <v>0</v>
      </c>
      <c r="F86" s="551">
        <v>0</v>
      </c>
      <c r="G86" s="552">
        <f t="shared" si="3"/>
        <v>0</v>
      </c>
      <c r="H86" s="553"/>
    </row>
    <row r="87" spans="1:9" s="533" customFormat="1" ht="15">
      <c r="A87" s="538"/>
      <c r="B87" s="547" t="s">
        <v>6117</v>
      </c>
      <c r="C87" s="555" t="s">
        <v>6021</v>
      </c>
      <c r="D87" s="556" t="s">
        <v>332</v>
      </c>
      <c r="E87" s="550">
        <v>12</v>
      </c>
      <c r="F87" s="551">
        <v>0</v>
      </c>
      <c r="G87" s="552">
        <f t="shared" si="3"/>
        <v>0</v>
      </c>
      <c r="H87" s="560"/>
    </row>
    <row r="88" spans="1:9" s="533" customFormat="1" ht="15">
      <c r="A88" s="538"/>
      <c r="B88" s="547" t="s">
        <v>6118</v>
      </c>
      <c r="C88" s="555" t="s">
        <v>6019</v>
      </c>
      <c r="D88" s="557" t="s">
        <v>640</v>
      </c>
      <c r="E88" s="550">
        <v>6</v>
      </c>
      <c r="F88" s="551">
        <v>0</v>
      </c>
      <c r="G88" s="552">
        <f t="shared" si="3"/>
        <v>0</v>
      </c>
      <c r="H88" s="560"/>
    </row>
    <row r="89" spans="1:9" s="533" customFormat="1" ht="15">
      <c r="A89" s="538"/>
      <c r="B89" s="547" t="s">
        <v>6119</v>
      </c>
      <c r="C89" s="555" t="s">
        <v>6024</v>
      </c>
      <c r="D89" s="556" t="s">
        <v>332</v>
      </c>
      <c r="E89" s="550">
        <v>6</v>
      </c>
      <c r="F89" s="551">
        <v>0</v>
      </c>
      <c r="G89" s="552">
        <f t="shared" si="3"/>
        <v>0</v>
      </c>
      <c r="H89" s="560"/>
    </row>
    <row r="90" spans="1:9" s="533" customFormat="1" ht="15">
      <c r="A90" s="538"/>
      <c r="B90" s="547" t="s">
        <v>6120</v>
      </c>
      <c r="C90" s="555" t="s">
        <v>6019</v>
      </c>
      <c r="D90" s="557" t="s">
        <v>640</v>
      </c>
      <c r="E90" s="550">
        <v>4</v>
      </c>
      <c r="F90" s="551">
        <v>0</v>
      </c>
      <c r="G90" s="552">
        <f t="shared" si="3"/>
        <v>0</v>
      </c>
      <c r="H90" s="560"/>
    </row>
    <row r="91" spans="1:9" s="533" customFormat="1" ht="15">
      <c r="A91" s="538"/>
      <c r="B91" s="547" t="s">
        <v>6121</v>
      </c>
      <c r="C91" s="561" t="s">
        <v>6122</v>
      </c>
      <c r="D91" s="559" t="s">
        <v>216</v>
      </c>
      <c r="E91" s="550">
        <v>4</v>
      </c>
      <c r="F91" s="551">
        <v>0</v>
      </c>
      <c r="G91" s="552">
        <f t="shared" si="3"/>
        <v>0</v>
      </c>
      <c r="H91" s="560"/>
    </row>
    <row r="92" spans="1:9" s="533" customFormat="1" ht="15">
      <c r="A92" s="538"/>
      <c r="B92" s="547" t="s">
        <v>6123</v>
      </c>
      <c r="C92" s="561" t="s">
        <v>6046</v>
      </c>
      <c r="D92" s="559" t="s">
        <v>6046</v>
      </c>
      <c r="E92" s="559">
        <v>0</v>
      </c>
      <c r="F92" s="566">
        <v>0</v>
      </c>
      <c r="G92" s="568">
        <f t="shared" si="3"/>
        <v>0</v>
      </c>
      <c r="H92" s="560"/>
    </row>
    <row r="93" spans="1:9" s="533" customFormat="1" ht="15.75">
      <c r="A93" s="538"/>
      <c r="B93" s="539"/>
      <c r="C93" s="540" t="s">
        <v>6124</v>
      </c>
      <c r="D93" s="541"/>
      <c r="E93" s="541"/>
      <c r="F93" s="542"/>
      <c r="G93" s="543"/>
      <c r="H93" s="544">
        <f>SUM(G94:G101)</f>
        <v>0</v>
      </c>
      <c r="I93" s="545"/>
    </row>
    <row r="94" spans="1:9" s="554" customFormat="1" ht="45">
      <c r="A94" s="546"/>
      <c r="B94" s="547" t="s">
        <v>6125</v>
      </c>
      <c r="C94" s="558" t="s">
        <v>6126</v>
      </c>
      <c r="D94" s="575" t="s">
        <v>640</v>
      </c>
      <c r="E94" s="559">
        <v>1</v>
      </c>
      <c r="F94" s="551">
        <v>0</v>
      </c>
      <c r="G94" s="552">
        <f t="shared" ref="G94:G101" si="4">E94*F94</f>
        <v>0</v>
      </c>
      <c r="H94" s="553"/>
    </row>
    <row r="95" spans="1:9" s="533" customFormat="1" ht="15">
      <c r="A95" s="538"/>
      <c r="B95" s="547" t="s">
        <v>6127</v>
      </c>
      <c r="C95" s="558" t="s">
        <v>6128</v>
      </c>
      <c r="D95" s="559" t="s">
        <v>640</v>
      </c>
      <c r="E95" s="550">
        <v>1</v>
      </c>
      <c r="F95" s="551">
        <v>0</v>
      </c>
      <c r="G95" s="552">
        <f t="shared" si="4"/>
        <v>0</v>
      </c>
      <c r="H95" s="560"/>
    </row>
    <row r="96" spans="1:9" s="533" customFormat="1" ht="15">
      <c r="A96" s="538"/>
      <c r="B96" s="547" t="s">
        <v>6129</v>
      </c>
      <c r="C96" s="558" t="s">
        <v>6130</v>
      </c>
      <c r="D96" s="575" t="s">
        <v>640</v>
      </c>
      <c r="E96" s="550">
        <v>1</v>
      </c>
      <c r="F96" s="567">
        <v>0</v>
      </c>
      <c r="G96" s="568">
        <f t="shared" si="4"/>
        <v>0</v>
      </c>
      <c r="H96" s="553"/>
    </row>
    <row r="97" spans="1:8" s="533" customFormat="1" ht="15">
      <c r="A97" s="538"/>
      <c r="B97" s="547" t="s">
        <v>6131</v>
      </c>
      <c r="C97" s="555" t="s">
        <v>6021</v>
      </c>
      <c r="D97" s="556" t="s">
        <v>332</v>
      </c>
      <c r="E97" s="550">
        <v>4</v>
      </c>
      <c r="F97" s="551">
        <v>0</v>
      </c>
      <c r="G97" s="552">
        <f t="shared" si="4"/>
        <v>0</v>
      </c>
      <c r="H97" s="553"/>
    </row>
    <row r="98" spans="1:8" s="533" customFormat="1" ht="15">
      <c r="A98" s="538"/>
      <c r="B98" s="547" t="s">
        <v>6132</v>
      </c>
      <c r="C98" s="555" t="s">
        <v>6019</v>
      </c>
      <c r="D98" s="557" t="s">
        <v>640</v>
      </c>
      <c r="E98" s="550">
        <v>4</v>
      </c>
      <c r="F98" s="551">
        <v>0</v>
      </c>
      <c r="G98" s="552">
        <f t="shared" si="4"/>
        <v>0</v>
      </c>
      <c r="H98" s="553"/>
    </row>
    <row r="99" spans="1:8" s="533" customFormat="1" ht="15">
      <c r="A99" s="538"/>
      <c r="B99" s="547" t="s">
        <v>6133</v>
      </c>
      <c r="C99" s="558" t="s">
        <v>6134</v>
      </c>
      <c r="D99" s="559" t="s">
        <v>640</v>
      </c>
      <c r="E99" s="559">
        <v>1</v>
      </c>
      <c r="F99" s="567">
        <v>0</v>
      </c>
      <c r="G99" s="568">
        <f t="shared" si="4"/>
        <v>0</v>
      </c>
      <c r="H99" s="560"/>
    </row>
    <row r="100" spans="1:8" s="533" customFormat="1" ht="15">
      <c r="A100" s="538"/>
      <c r="B100" s="547" t="s">
        <v>6135</v>
      </c>
      <c r="C100" s="558" t="s">
        <v>6136</v>
      </c>
      <c r="D100" s="559" t="s">
        <v>640</v>
      </c>
      <c r="E100" s="559">
        <v>2</v>
      </c>
      <c r="F100" s="567">
        <v>0</v>
      </c>
      <c r="G100" s="568">
        <f t="shared" si="4"/>
        <v>0</v>
      </c>
      <c r="H100" s="560"/>
    </row>
    <row r="101" spans="1:8" s="533" customFormat="1" ht="15">
      <c r="A101" s="538"/>
      <c r="B101" s="547" t="s">
        <v>6137</v>
      </c>
      <c r="C101" s="558" t="s">
        <v>6046</v>
      </c>
      <c r="D101" s="559" t="s">
        <v>640</v>
      </c>
      <c r="E101" s="559">
        <v>0</v>
      </c>
      <c r="F101" s="566">
        <v>0</v>
      </c>
      <c r="G101" s="568">
        <f t="shared" si="4"/>
        <v>0</v>
      </c>
      <c r="H101" s="560"/>
    </row>
    <row r="102" spans="1:8" s="533" customFormat="1" ht="15.75">
      <c r="A102" s="538"/>
      <c r="B102" s="576"/>
      <c r="C102" s="577" t="s">
        <v>6138</v>
      </c>
      <c r="D102" s="541"/>
      <c r="E102" s="541"/>
      <c r="F102" s="542"/>
      <c r="G102" s="543"/>
      <c r="H102" s="578">
        <f>SUM(G103:G105)</f>
        <v>0</v>
      </c>
    </row>
    <row r="103" spans="1:8" s="533" customFormat="1" ht="15">
      <c r="A103" s="538"/>
      <c r="B103" s="547" t="s">
        <v>6139</v>
      </c>
      <c r="C103" s="558" t="s">
        <v>6140</v>
      </c>
      <c r="D103" s="573" t="s">
        <v>640</v>
      </c>
      <c r="E103" s="559">
        <v>10</v>
      </c>
      <c r="F103" s="567">
        <v>0</v>
      </c>
      <c r="G103" s="568">
        <f>E103*F103</f>
        <v>0</v>
      </c>
      <c r="H103" s="560"/>
    </row>
    <row r="104" spans="1:8" s="533" customFormat="1" ht="30">
      <c r="A104" s="538"/>
      <c r="B104" s="547" t="s">
        <v>6141</v>
      </c>
      <c r="C104" s="558" t="s">
        <v>6142</v>
      </c>
      <c r="D104" s="573" t="s">
        <v>6143</v>
      </c>
      <c r="E104" s="559">
        <v>650</v>
      </c>
      <c r="F104" s="567">
        <v>0</v>
      </c>
      <c r="G104" s="568">
        <f>E104*F104</f>
        <v>0</v>
      </c>
      <c r="H104" s="560"/>
    </row>
    <row r="105" spans="1:8" s="533" customFormat="1" ht="15">
      <c r="A105" s="538"/>
      <c r="B105" s="547" t="s">
        <v>6144</v>
      </c>
      <c r="C105" s="561" t="s">
        <v>6145</v>
      </c>
      <c r="D105" s="573" t="s">
        <v>6143</v>
      </c>
      <c r="E105" s="559">
        <v>650</v>
      </c>
      <c r="F105" s="567">
        <v>0</v>
      </c>
      <c r="G105" s="568">
        <f>E105*F105</f>
        <v>0</v>
      </c>
      <c r="H105" s="560"/>
    </row>
    <row r="106" spans="1:8" s="533" customFormat="1" ht="15.75">
      <c r="A106" s="538"/>
      <c r="B106" s="579"/>
      <c r="C106" s="577" t="s">
        <v>5771</v>
      </c>
      <c r="D106" s="580"/>
      <c r="E106" s="580"/>
      <c r="F106" s="581"/>
      <c r="G106" s="582"/>
      <c r="H106" s="583">
        <f>SUM(G107:G114)</f>
        <v>0</v>
      </c>
    </row>
    <row r="107" spans="1:8" s="533" customFormat="1" ht="15">
      <c r="A107" s="538"/>
      <c r="B107" s="584" t="s">
        <v>6146</v>
      </c>
      <c r="C107" s="585" t="s">
        <v>6147</v>
      </c>
      <c r="D107" s="559" t="s">
        <v>6148</v>
      </c>
      <c r="E107" s="586">
        <v>1</v>
      </c>
      <c r="F107" s="587">
        <v>0</v>
      </c>
      <c r="G107" s="552">
        <f t="shared" ref="G107:G114" si="5">E107*F107</f>
        <v>0</v>
      </c>
      <c r="H107" s="588"/>
    </row>
    <row r="108" spans="1:8" s="533" customFormat="1" ht="15">
      <c r="A108" s="538"/>
      <c r="B108" s="584" t="s">
        <v>6149</v>
      </c>
      <c r="C108" s="585" t="s">
        <v>6150</v>
      </c>
      <c r="D108" s="559" t="s">
        <v>6148</v>
      </c>
      <c r="E108" s="586">
        <v>1</v>
      </c>
      <c r="F108" s="587">
        <v>0</v>
      </c>
      <c r="G108" s="589">
        <f t="shared" si="5"/>
        <v>0</v>
      </c>
      <c r="H108" s="588"/>
    </row>
    <row r="109" spans="1:8" s="533" customFormat="1" ht="15">
      <c r="A109" s="538"/>
      <c r="B109" s="584" t="s">
        <v>6151</v>
      </c>
      <c r="C109" s="590" t="s">
        <v>6152</v>
      </c>
      <c r="D109" s="559" t="s">
        <v>6148</v>
      </c>
      <c r="E109" s="586">
        <v>1</v>
      </c>
      <c r="F109" s="591">
        <v>0</v>
      </c>
      <c r="G109" s="592">
        <f t="shared" si="5"/>
        <v>0</v>
      </c>
      <c r="H109" s="588"/>
    </row>
    <row r="110" spans="1:8" s="533" customFormat="1" ht="15">
      <c r="A110" s="538"/>
      <c r="B110" s="584" t="s">
        <v>6153</v>
      </c>
      <c r="C110" s="585" t="s">
        <v>5002</v>
      </c>
      <c r="D110" s="559" t="s">
        <v>6148</v>
      </c>
      <c r="E110" s="586">
        <v>1</v>
      </c>
      <c r="F110" s="587">
        <v>0</v>
      </c>
      <c r="G110" s="589">
        <f t="shared" si="5"/>
        <v>0</v>
      </c>
      <c r="H110" s="588"/>
    </row>
    <row r="111" spans="1:8" s="533" customFormat="1" ht="15">
      <c r="A111" s="538"/>
      <c r="B111" s="584" t="s">
        <v>6154</v>
      </c>
      <c r="C111" s="585" t="s">
        <v>6155</v>
      </c>
      <c r="D111" s="559" t="s">
        <v>6148</v>
      </c>
      <c r="E111" s="586">
        <v>1</v>
      </c>
      <c r="F111" s="587">
        <v>0</v>
      </c>
      <c r="G111" s="589">
        <f t="shared" si="5"/>
        <v>0</v>
      </c>
      <c r="H111" s="588"/>
    </row>
    <row r="112" spans="1:8" s="533" customFormat="1" ht="15">
      <c r="A112" s="538"/>
      <c r="B112" s="584" t="s">
        <v>6156</v>
      </c>
      <c r="C112" s="585" t="s">
        <v>6157</v>
      </c>
      <c r="D112" s="559" t="s">
        <v>6148</v>
      </c>
      <c r="E112" s="586">
        <v>1</v>
      </c>
      <c r="F112" s="587">
        <v>0</v>
      </c>
      <c r="G112" s="552">
        <f t="shared" si="5"/>
        <v>0</v>
      </c>
      <c r="H112" s="588"/>
    </row>
    <row r="113" spans="1:16137" s="533" customFormat="1" ht="15">
      <c r="A113" s="538"/>
      <c r="B113" s="584" t="s">
        <v>6158</v>
      </c>
      <c r="C113" s="585" t="s">
        <v>6159</v>
      </c>
      <c r="D113" s="559" t="s">
        <v>6148</v>
      </c>
      <c r="E113" s="586">
        <v>1</v>
      </c>
      <c r="F113" s="587">
        <v>0</v>
      </c>
      <c r="G113" s="552">
        <f t="shared" si="5"/>
        <v>0</v>
      </c>
      <c r="H113" s="588"/>
    </row>
    <row r="114" spans="1:16137" s="533" customFormat="1" ht="15.75" thickBot="1">
      <c r="A114" s="538"/>
      <c r="B114" s="593" t="s">
        <v>6160</v>
      </c>
      <c r="C114" s="594" t="s">
        <v>6161</v>
      </c>
      <c r="D114" s="595" t="s">
        <v>6148</v>
      </c>
      <c r="E114" s="596">
        <v>1</v>
      </c>
      <c r="F114" s="597">
        <v>0</v>
      </c>
      <c r="G114" s="598">
        <f t="shared" si="5"/>
        <v>0</v>
      </c>
      <c r="H114" s="599"/>
    </row>
    <row r="115" spans="1:16137" s="513" customFormat="1" ht="16.5" thickTop="1" thickBot="1">
      <c r="B115" s="600"/>
      <c r="C115" s="601"/>
      <c r="D115" s="600"/>
      <c r="E115" s="600"/>
      <c r="F115" s="602"/>
      <c r="G115" s="603"/>
      <c r="H115" s="600"/>
      <c r="J115" s="516"/>
      <c r="K115" s="516"/>
      <c r="L115" s="516"/>
      <c r="M115" s="516"/>
      <c r="N115" s="516"/>
      <c r="O115" s="516"/>
      <c r="P115" s="516"/>
      <c r="Q115" s="516"/>
      <c r="R115" s="516"/>
      <c r="S115" s="516"/>
      <c r="T115" s="516"/>
      <c r="U115" s="516"/>
      <c r="V115" s="516"/>
      <c r="W115" s="516"/>
      <c r="X115" s="516"/>
      <c r="Y115" s="516"/>
      <c r="Z115" s="516"/>
      <c r="AA115" s="516"/>
      <c r="AB115" s="516"/>
      <c r="AC115" s="516"/>
      <c r="AD115" s="516"/>
      <c r="AE115" s="516"/>
      <c r="AF115" s="516"/>
      <c r="AG115" s="516"/>
      <c r="AH115" s="516"/>
      <c r="AI115" s="516"/>
      <c r="AJ115" s="516"/>
      <c r="AK115" s="516"/>
      <c r="AL115" s="516"/>
      <c r="AM115" s="516"/>
      <c r="AN115" s="516"/>
      <c r="AO115" s="516"/>
      <c r="AP115" s="516"/>
      <c r="AQ115" s="516"/>
      <c r="AR115" s="516"/>
      <c r="AS115" s="516"/>
      <c r="AT115" s="516"/>
      <c r="AU115" s="516"/>
      <c r="AV115" s="516"/>
      <c r="AW115" s="516"/>
      <c r="AX115" s="516"/>
      <c r="AY115" s="516"/>
      <c r="AZ115" s="516"/>
      <c r="BA115" s="516"/>
      <c r="BB115" s="516"/>
      <c r="BC115" s="516"/>
      <c r="BD115" s="516"/>
      <c r="BE115" s="516"/>
      <c r="BF115" s="516"/>
      <c r="BG115" s="516"/>
      <c r="BH115" s="516"/>
      <c r="BI115" s="516"/>
      <c r="BJ115" s="516"/>
      <c r="BK115" s="516"/>
      <c r="BL115" s="516"/>
      <c r="BM115" s="516"/>
      <c r="BN115" s="516"/>
      <c r="BO115" s="516"/>
      <c r="BP115" s="516"/>
      <c r="BQ115" s="516"/>
      <c r="BR115" s="516"/>
      <c r="BS115" s="516"/>
      <c r="BT115" s="516"/>
      <c r="BU115" s="516"/>
      <c r="BV115" s="516"/>
      <c r="BW115" s="516"/>
      <c r="BX115" s="516"/>
      <c r="BY115" s="516"/>
      <c r="BZ115" s="516"/>
      <c r="CA115" s="516"/>
      <c r="CB115" s="516"/>
      <c r="CC115" s="516"/>
      <c r="CD115" s="516"/>
      <c r="CE115" s="516"/>
      <c r="CF115" s="516"/>
      <c r="CG115" s="516"/>
      <c r="CH115" s="516"/>
      <c r="CI115" s="516"/>
      <c r="CJ115" s="516"/>
      <c r="CK115" s="516"/>
      <c r="CL115" s="516"/>
      <c r="CM115" s="516"/>
      <c r="CN115" s="516"/>
      <c r="CO115" s="516"/>
      <c r="CP115" s="516"/>
      <c r="CQ115" s="516"/>
      <c r="CR115" s="516"/>
      <c r="CS115" s="516"/>
      <c r="CT115" s="516"/>
      <c r="CU115" s="516"/>
      <c r="CV115" s="516"/>
      <c r="CW115" s="516"/>
      <c r="CX115" s="516"/>
      <c r="CY115" s="516"/>
      <c r="CZ115" s="516"/>
      <c r="DA115" s="516"/>
      <c r="DB115" s="516"/>
      <c r="DC115" s="516"/>
      <c r="DD115" s="516"/>
      <c r="DE115" s="516"/>
      <c r="DF115" s="516"/>
      <c r="DG115" s="516"/>
      <c r="DH115" s="516"/>
      <c r="DI115" s="516"/>
      <c r="DJ115" s="516"/>
      <c r="DK115" s="516"/>
      <c r="DL115" s="516"/>
      <c r="DM115" s="516"/>
      <c r="DN115" s="516"/>
      <c r="DO115" s="516"/>
      <c r="DP115" s="516"/>
      <c r="DQ115" s="516"/>
      <c r="DR115" s="516"/>
      <c r="DS115" s="516"/>
      <c r="DT115" s="516"/>
      <c r="DU115" s="516"/>
      <c r="DV115" s="516"/>
      <c r="DW115" s="516"/>
      <c r="DX115" s="516"/>
      <c r="DY115" s="516"/>
      <c r="DZ115" s="516"/>
      <c r="EA115" s="516"/>
      <c r="EB115" s="516"/>
      <c r="EC115" s="516"/>
      <c r="ED115" s="516"/>
      <c r="EE115" s="516"/>
      <c r="EF115" s="516"/>
      <c r="EG115" s="516"/>
      <c r="EH115" s="516"/>
      <c r="EI115" s="516"/>
      <c r="EJ115" s="516"/>
      <c r="EK115" s="516"/>
      <c r="EL115" s="516"/>
      <c r="EM115" s="516"/>
      <c r="EN115" s="516"/>
      <c r="EO115" s="516"/>
      <c r="EP115" s="516"/>
      <c r="EQ115" s="516"/>
      <c r="ER115" s="516"/>
      <c r="ES115" s="516"/>
      <c r="ET115" s="516"/>
      <c r="EU115" s="516"/>
      <c r="EV115" s="516"/>
      <c r="EW115" s="516"/>
      <c r="EX115" s="516"/>
      <c r="EY115" s="516"/>
      <c r="EZ115" s="516"/>
      <c r="FA115" s="516"/>
      <c r="FB115" s="516"/>
      <c r="FC115" s="516"/>
      <c r="FD115" s="516"/>
      <c r="FE115" s="516"/>
      <c r="FF115" s="516"/>
      <c r="FG115" s="516"/>
      <c r="FH115" s="516"/>
      <c r="FI115" s="516"/>
      <c r="FJ115" s="516"/>
      <c r="FK115" s="516"/>
      <c r="FL115" s="516"/>
      <c r="FM115" s="516"/>
      <c r="FN115" s="516"/>
      <c r="FO115" s="516"/>
      <c r="FP115" s="516"/>
      <c r="FQ115" s="516"/>
      <c r="FR115" s="516"/>
      <c r="FS115" s="516"/>
      <c r="FT115" s="516"/>
      <c r="FU115" s="516"/>
      <c r="FV115" s="516"/>
      <c r="FW115" s="516"/>
      <c r="FX115" s="516"/>
      <c r="FY115" s="516"/>
      <c r="FZ115" s="516"/>
      <c r="GA115" s="516"/>
      <c r="GB115" s="516"/>
      <c r="GC115" s="516"/>
      <c r="GD115" s="516"/>
      <c r="GE115" s="516"/>
      <c r="GF115" s="516"/>
      <c r="GG115" s="516"/>
      <c r="GH115" s="516"/>
      <c r="GI115" s="516"/>
      <c r="GJ115" s="516"/>
      <c r="GK115" s="516"/>
      <c r="GL115" s="516"/>
      <c r="GM115" s="516"/>
      <c r="GN115" s="516"/>
      <c r="GO115" s="516"/>
      <c r="GP115" s="516"/>
      <c r="GQ115" s="516"/>
      <c r="GR115" s="516"/>
      <c r="GS115" s="516"/>
      <c r="GT115" s="516"/>
      <c r="GU115" s="516"/>
      <c r="GV115" s="516"/>
      <c r="GW115" s="516"/>
      <c r="GX115" s="516"/>
      <c r="GY115" s="516"/>
      <c r="GZ115" s="516"/>
      <c r="HA115" s="516"/>
      <c r="HB115" s="516"/>
      <c r="HC115" s="516"/>
      <c r="HD115" s="516"/>
      <c r="HE115" s="516"/>
      <c r="HF115" s="516"/>
      <c r="HG115" s="516"/>
      <c r="HH115" s="516"/>
      <c r="HI115" s="516"/>
      <c r="HJ115" s="516"/>
      <c r="HK115" s="516"/>
      <c r="HL115" s="516"/>
      <c r="HM115" s="516"/>
      <c r="HN115" s="516"/>
      <c r="HO115" s="516"/>
      <c r="HP115" s="516"/>
      <c r="HQ115" s="516"/>
      <c r="HR115" s="516"/>
      <c r="HS115" s="516"/>
      <c r="HT115" s="516"/>
      <c r="HU115" s="516"/>
      <c r="HV115" s="516"/>
      <c r="HW115" s="516"/>
      <c r="HX115" s="516"/>
      <c r="HY115" s="516"/>
      <c r="HZ115" s="516"/>
      <c r="IA115" s="516"/>
      <c r="IB115" s="516"/>
      <c r="IC115" s="516"/>
      <c r="ID115" s="516"/>
      <c r="IE115" s="516"/>
      <c r="IF115" s="516"/>
      <c r="IG115" s="516"/>
      <c r="IH115" s="516"/>
      <c r="II115" s="516"/>
      <c r="IJ115" s="516"/>
      <c r="IK115" s="516"/>
      <c r="IL115" s="516"/>
      <c r="IM115" s="516"/>
      <c r="IN115" s="516"/>
      <c r="IO115" s="516"/>
      <c r="IP115" s="516"/>
      <c r="IQ115" s="516"/>
      <c r="IR115" s="516"/>
      <c r="IS115" s="516"/>
      <c r="IT115" s="516"/>
      <c r="IU115" s="516"/>
      <c r="IV115" s="516"/>
      <c r="IW115" s="516"/>
      <c r="IX115" s="516"/>
      <c r="IY115" s="516"/>
      <c r="IZ115" s="516"/>
      <c r="JA115" s="516"/>
      <c r="JB115" s="516"/>
      <c r="JC115" s="516"/>
      <c r="JD115" s="516"/>
      <c r="JE115" s="516"/>
      <c r="JF115" s="516"/>
      <c r="JG115" s="516"/>
      <c r="JH115" s="516"/>
      <c r="JI115" s="516"/>
      <c r="JJ115" s="516"/>
      <c r="JK115" s="516"/>
      <c r="JL115" s="516"/>
      <c r="JM115" s="516"/>
      <c r="JN115" s="516"/>
      <c r="JO115" s="516"/>
      <c r="JP115" s="516"/>
      <c r="JQ115" s="516"/>
      <c r="JR115" s="516"/>
      <c r="JS115" s="516"/>
      <c r="JT115" s="516"/>
      <c r="JU115" s="516"/>
      <c r="JV115" s="516"/>
      <c r="JW115" s="516"/>
      <c r="JX115" s="516"/>
      <c r="JY115" s="516"/>
      <c r="JZ115" s="516"/>
      <c r="KA115" s="516"/>
      <c r="KB115" s="516"/>
      <c r="KC115" s="516"/>
      <c r="KD115" s="516"/>
      <c r="KE115" s="516"/>
      <c r="KF115" s="516"/>
      <c r="KG115" s="516"/>
      <c r="KH115" s="516"/>
      <c r="KI115" s="516"/>
      <c r="KJ115" s="516"/>
      <c r="KK115" s="516"/>
      <c r="KL115" s="516"/>
      <c r="KM115" s="516"/>
      <c r="KN115" s="516"/>
      <c r="KO115" s="516"/>
      <c r="KP115" s="516"/>
      <c r="KQ115" s="516"/>
      <c r="KR115" s="516"/>
      <c r="KS115" s="516"/>
      <c r="KT115" s="516"/>
      <c r="KU115" s="516"/>
      <c r="KV115" s="516"/>
      <c r="KW115" s="516"/>
      <c r="KX115" s="516"/>
      <c r="KY115" s="516"/>
      <c r="KZ115" s="516"/>
      <c r="LA115" s="516"/>
      <c r="LB115" s="516"/>
      <c r="LC115" s="516"/>
      <c r="LD115" s="516"/>
      <c r="LE115" s="516"/>
      <c r="LF115" s="516"/>
      <c r="LG115" s="516"/>
      <c r="LH115" s="516"/>
      <c r="LI115" s="516"/>
      <c r="LJ115" s="516"/>
      <c r="LK115" s="516"/>
      <c r="LL115" s="516"/>
      <c r="LM115" s="516"/>
      <c r="LN115" s="516"/>
      <c r="LO115" s="516"/>
      <c r="LP115" s="516"/>
      <c r="LQ115" s="516"/>
      <c r="LR115" s="516"/>
      <c r="LS115" s="516"/>
      <c r="LT115" s="516"/>
      <c r="LU115" s="516"/>
      <c r="LV115" s="516"/>
      <c r="LW115" s="516"/>
      <c r="LX115" s="516"/>
      <c r="LY115" s="516"/>
      <c r="LZ115" s="516"/>
      <c r="MA115" s="516"/>
      <c r="MB115" s="516"/>
      <c r="MC115" s="516"/>
      <c r="MD115" s="516"/>
      <c r="ME115" s="516"/>
      <c r="MF115" s="516"/>
      <c r="MG115" s="516"/>
      <c r="MH115" s="516"/>
      <c r="MI115" s="516"/>
      <c r="MJ115" s="516"/>
      <c r="MK115" s="516"/>
      <c r="ML115" s="516"/>
      <c r="MM115" s="516"/>
      <c r="MN115" s="516"/>
      <c r="MO115" s="516"/>
      <c r="MP115" s="516"/>
      <c r="MQ115" s="516"/>
      <c r="MR115" s="516"/>
      <c r="MS115" s="516"/>
      <c r="MT115" s="516"/>
      <c r="MU115" s="516"/>
      <c r="MV115" s="516"/>
      <c r="MW115" s="516"/>
      <c r="MX115" s="516"/>
      <c r="MY115" s="516"/>
      <c r="MZ115" s="516"/>
      <c r="NA115" s="516"/>
      <c r="NB115" s="516"/>
      <c r="NC115" s="516"/>
      <c r="ND115" s="516"/>
      <c r="NE115" s="516"/>
      <c r="NF115" s="516"/>
      <c r="NG115" s="516"/>
      <c r="NH115" s="516"/>
      <c r="NI115" s="516"/>
      <c r="NJ115" s="516"/>
      <c r="NK115" s="516"/>
      <c r="NL115" s="516"/>
      <c r="NM115" s="516"/>
      <c r="NN115" s="516"/>
      <c r="NO115" s="516"/>
      <c r="NP115" s="516"/>
      <c r="NQ115" s="516"/>
      <c r="NR115" s="516"/>
      <c r="NS115" s="516"/>
      <c r="NT115" s="516"/>
      <c r="NU115" s="516"/>
      <c r="NV115" s="516"/>
      <c r="NW115" s="516"/>
      <c r="NX115" s="516"/>
      <c r="NY115" s="516"/>
      <c r="NZ115" s="516"/>
      <c r="OA115" s="516"/>
      <c r="OB115" s="516"/>
      <c r="OC115" s="516"/>
      <c r="OD115" s="516"/>
      <c r="OE115" s="516"/>
      <c r="OF115" s="516"/>
      <c r="OG115" s="516"/>
      <c r="OH115" s="516"/>
      <c r="OI115" s="516"/>
      <c r="OJ115" s="516"/>
      <c r="OK115" s="516"/>
      <c r="OL115" s="516"/>
      <c r="OM115" s="516"/>
      <c r="ON115" s="516"/>
      <c r="OO115" s="516"/>
      <c r="OP115" s="516"/>
      <c r="OQ115" s="516"/>
      <c r="OR115" s="516"/>
      <c r="OS115" s="516"/>
      <c r="OT115" s="516"/>
      <c r="OU115" s="516"/>
      <c r="OV115" s="516"/>
      <c r="OW115" s="516"/>
      <c r="OX115" s="516"/>
      <c r="OY115" s="516"/>
      <c r="OZ115" s="516"/>
      <c r="PA115" s="516"/>
      <c r="PB115" s="516"/>
      <c r="PC115" s="516"/>
      <c r="PD115" s="516"/>
      <c r="PE115" s="516"/>
      <c r="PF115" s="516"/>
      <c r="PG115" s="516"/>
      <c r="PH115" s="516"/>
      <c r="PI115" s="516"/>
      <c r="PJ115" s="516"/>
      <c r="PK115" s="516"/>
      <c r="PL115" s="516"/>
      <c r="PM115" s="516"/>
      <c r="PN115" s="516"/>
      <c r="PO115" s="516"/>
      <c r="PP115" s="516"/>
      <c r="PQ115" s="516"/>
      <c r="PR115" s="516"/>
      <c r="PS115" s="516"/>
      <c r="PT115" s="516"/>
      <c r="PU115" s="516"/>
      <c r="PV115" s="516"/>
      <c r="PW115" s="516"/>
      <c r="PX115" s="516"/>
      <c r="PY115" s="516"/>
      <c r="PZ115" s="516"/>
      <c r="QA115" s="516"/>
      <c r="QB115" s="516"/>
      <c r="QC115" s="516"/>
      <c r="QD115" s="516"/>
      <c r="QE115" s="516"/>
      <c r="QF115" s="516"/>
      <c r="QG115" s="516"/>
      <c r="QH115" s="516"/>
      <c r="QI115" s="516"/>
      <c r="QJ115" s="516"/>
      <c r="QK115" s="516"/>
      <c r="QL115" s="516"/>
      <c r="QM115" s="516"/>
      <c r="QN115" s="516"/>
      <c r="QO115" s="516"/>
      <c r="QP115" s="516"/>
      <c r="QQ115" s="516"/>
      <c r="QR115" s="516"/>
      <c r="QS115" s="516"/>
      <c r="QT115" s="516"/>
      <c r="QU115" s="516"/>
      <c r="QV115" s="516"/>
      <c r="QW115" s="516"/>
      <c r="QX115" s="516"/>
      <c r="QY115" s="516"/>
      <c r="QZ115" s="516"/>
      <c r="RA115" s="516"/>
      <c r="RB115" s="516"/>
      <c r="RC115" s="516"/>
      <c r="RD115" s="516"/>
      <c r="RE115" s="516"/>
      <c r="RF115" s="516"/>
      <c r="RG115" s="516"/>
      <c r="RH115" s="516"/>
      <c r="RI115" s="516"/>
      <c r="RJ115" s="516"/>
      <c r="RK115" s="516"/>
      <c r="RL115" s="516"/>
      <c r="RM115" s="516"/>
      <c r="RN115" s="516"/>
      <c r="RO115" s="516"/>
      <c r="RP115" s="516"/>
      <c r="RQ115" s="516"/>
      <c r="RR115" s="516"/>
      <c r="RS115" s="516"/>
      <c r="RT115" s="516"/>
      <c r="RU115" s="516"/>
      <c r="RV115" s="516"/>
      <c r="RW115" s="516"/>
      <c r="RX115" s="516"/>
      <c r="RY115" s="516"/>
      <c r="RZ115" s="516"/>
      <c r="SA115" s="516"/>
      <c r="SB115" s="516"/>
      <c r="SC115" s="516"/>
      <c r="SD115" s="516"/>
      <c r="SE115" s="516"/>
      <c r="SF115" s="516"/>
      <c r="SG115" s="516"/>
      <c r="SH115" s="516"/>
      <c r="SI115" s="516"/>
      <c r="SJ115" s="516"/>
      <c r="SK115" s="516"/>
      <c r="SL115" s="516"/>
      <c r="SM115" s="516"/>
      <c r="SN115" s="516"/>
      <c r="SO115" s="516"/>
      <c r="SP115" s="516"/>
      <c r="SQ115" s="516"/>
      <c r="SR115" s="516"/>
      <c r="SS115" s="516"/>
      <c r="ST115" s="516"/>
      <c r="SU115" s="516"/>
      <c r="SV115" s="516"/>
      <c r="SW115" s="516"/>
      <c r="SX115" s="516"/>
      <c r="SY115" s="516"/>
      <c r="SZ115" s="516"/>
      <c r="TA115" s="516"/>
      <c r="TB115" s="516"/>
      <c r="TC115" s="516"/>
      <c r="TD115" s="516"/>
      <c r="TE115" s="516"/>
      <c r="TF115" s="516"/>
      <c r="TG115" s="516"/>
      <c r="TH115" s="516"/>
      <c r="TI115" s="516"/>
      <c r="TJ115" s="516"/>
      <c r="TK115" s="516"/>
      <c r="TL115" s="516"/>
      <c r="TM115" s="516"/>
      <c r="TN115" s="516"/>
      <c r="TO115" s="516"/>
      <c r="TP115" s="516"/>
      <c r="TQ115" s="516"/>
      <c r="TR115" s="516"/>
      <c r="TS115" s="516"/>
      <c r="TT115" s="516"/>
      <c r="TU115" s="516"/>
      <c r="TV115" s="516"/>
      <c r="TW115" s="516"/>
      <c r="TX115" s="516"/>
      <c r="TY115" s="516"/>
      <c r="TZ115" s="516"/>
      <c r="UA115" s="516"/>
      <c r="UB115" s="516"/>
      <c r="UC115" s="516"/>
      <c r="UD115" s="516"/>
      <c r="UE115" s="516"/>
      <c r="UF115" s="516"/>
      <c r="UG115" s="516"/>
      <c r="UH115" s="516"/>
      <c r="UI115" s="516"/>
      <c r="UJ115" s="516"/>
      <c r="UK115" s="516"/>
      <c r="UL115" s="516"/>
      <c r="UM115" s="516"/>
      <c r="UN115" s="516"/>
      <c r="UO115" s="516"/>
      <c r="UP115" s="516"/>
      <c r="UQ115" s="516"/>
      <c r="UR115" s="516"/>
      <c r="US115" s="516"/>
      <c r="UT115" s="516"/>
      <c r="UU115" s="516"/>
      <c r="UV115" s="516"/>
      <c r="UW115" s="516"/>
      <c r="UX115" s="516"/>
      <c r="UY115" s="516"/>
      <c r="UZ115" s="516"/>
      <c r="VA115" s="516"/>
      <c r="VB115" s="516"/>
      <c r="VC115" s="516"/>
      <c r="VD115" s="516"/>
      <c r="VE115" s="516"/>
      <c r="VF115" s="516"/>
      <c r="VG115" s="516"/>
      <c r="VH115" s="516"/>
      <c r="VI115" s="516"/>
      <c r="VJ115" s="516"/>
      <c r="VK115" s="516"/>
      <c r="VL115" s="516"/>
      <c r="VM115" s="516"/>
      <c r="VN115" s="516"/>
      <c r="VO115" s="516"/>
      <c r="VP115" s="516"/>
      <c r="VQ115" s="516"/>
      <c r="VR115" s="516"/>
      <c r="VS115" s="516"/>
      <c r="VT115" s="516"/>
      <c r="VU115" s="516"/>
      <c r="VV115" s="516"/>
      <c r="VW115" s="516"/>
      <c r="VX115" s="516"/>
      <c r="VY115" s="516"/>
      <c r="VZ115" s="516"/>
      <c r="WA115" s="516"/>
      <c r="WB115" s="516"/>
      <c r="WC115" s="516"/>
      <c r="WD115" s="516"/>
      <c r="WE115" s="516"/>
      <c r="WF115" s="516"/>
      <c r="WG115" s="516"/>
      <c r="WH115" s="516"/>
      <c r="WI115" s="516"/>
      <c r="WJ115" s="516"/>
      <c r="WK115" s="516"/>
      <c r="WL115" s="516"/>
      <c r="WM115" s="516"/>
      <c r="WN115" s="516"/>
      <c r="WO115" s="516"/>
      <c r="WP115" s="516"/>
      <c r="WQ115" s="516"/>
      <c r="WR115" s="516"/>
      <c r="WS115" s="516"/>
      <c r="WT115" s="516"/>
      <c r="WU115" s="516"/>
      <c r="WV115" s="516"/>
      <c r="WW115" s="516"/>
      <c r="WX115" s="516"/>
      <c r="WY115" s="516"/>
      <c r="WZ115" s="516"/>
      <c r="XA115" s="516"/>
      <c r="XB115" s="516"/>
      <c r="XC115" s="516"/>
      <c r="XD115" s="516"/>
      <c r="XE115" s="516"/>
      <c r="XF115" s="516"/>
      <c r="XG115" s="516"/>
      <c r="XH115" s="516"/>
      <c r="XI115" s="516"/>
      <c r="XJ115" s="516"/>
      <c r="XK115" s="516"/>
      <c r="XL115" s="516"/>
      <c r="XM115" s="516"/>
      <c r="XN115" s="516"/>
      <c r="XO115" s="516"/>
      <c r="XP115" s="516"/>
      <c r="XQ115" s="516"/>
      <c r="XR115" s="516"/>
      <c r="XS115" s="516"/>
      <c r="XT115" s="516"/>
      <c r="XU115" s="516"/>
      <c r="XV115" s="516"/>
      <c r="XW115" s="516"/>
      <c r="XX115" s="516"/>
      <c r="XY115" s="516"/>
      <c r="XZ115" s="516"/>
      <c r="YA115" s="516"/>
      <c r="YB115" s="516"/>
      <c r="YC115" s="516"/>
      <c r="YD115" s="516"/>
      <c r="YE115" s="516"/>
      <c r="YF115" s="516"/>
      <c r="YG115" s="516"/>
      <c r="YH115" s="516"/>
      <c r="YI115" s="516"/>
      <c r="YJ115" s="516"/>
      <c r="YK115" s="516"/>
      <c r="YL115" s="516"/>
      <c r="YM115" s="516"/>
      <c r="YN115" s="516"/>
      <c r="YO115" s="516"/>
      <c r="YP115" s="516"/>
      <c r="YQ115" s="516"/>
      <c r="YR115" s="516"/>
      <c r="YS115" s="516"/>
      <c r="YT115" s="516"/>
      <c r="YU115" s="516"/>
      <c r="YV115" s="516"/>
      <c r="YW115" s="516"/>
      <c r="YX115" s="516"/>
      <c r="YY115" s="516"/>
      <c r="YZ115" s="516"/>
      <c r="ZA115" s="516"/>
      <c r="ZB115" s="516"/>
      <c r="ZC115" s="516"/>
      <c r="ZD115" s="516"/>
      <c r="ZE115" s="516"/>
      <c r="ZF115" s="516"/>
      <c r="ZG115" s="516"/>
      <c r="ZH115" s="516"/>
      <c r="ZI115" s="516"/>
      <c r="ZJ115" s="516"/>
      <c r="ZK115" s="516"/>
      <c r="ZL115" s="516"/>
      <c r="ZM115" s="516"/>
      <c r="ZN115" s="516"/>
      <c r="ZO115" s="516"/>
      <c r="ZP115" s="516"/>
      <c r="ZQ115" s="516"/>
      <c r="ZR115" s="516"/>
      <c r="ZS115" s="516"/>
      <c r="ZT115" s="516"/>
      <c r="ZU115" s="516"/>
      <c r="ZV115" s="516"/>
      <c r="ZW115" s="516"/>
      <c r="ZX115" s="516"/>
      <c r="ZY115" s="516"/>
      <c r="ZZ115" s="516"/>
      <c r="AAA115" s="516"/>
      <c r="AAB115" s="516"/>
      <c r="AAC115" s="516"/>
      <c r="AAD115" s="516"/>
      <c r="AAE115" s="516"/>
      <c r="AAF115" s="516"/>
      <c r="AAG115" s="516"/>
      <c r="AAH115" s="516"/>
      <c r="AAI115" s="516"/>
      <c r="AAJ115" s="516"/>
      <c r="AAK115" s="516"/>
      <c r="AAL115" s="516"/>
      <c r="AAM115" s="516"/>
      <c r="AAN115" s="516"/>
      <c r="AAO115" s="516"/>
      <c r="AAP115" s="516"/>
      <c r="AAQ115" s="516"/>
      <c r="AAR115" s="516"/>
      <c r="AAS115" s="516"/>
      <c r="AAT115" s="516"/>
      <c r="AAU115" s="516"/>
      <c r="AAV115" s="516"/>
      <c r="AAW115" s="516"/>
      <c r="AAX115" s="516"/>
      <c r="AAY115" s="516"/>
      <c r="AAZ115" s="516"/>
      <c r="ABA115" s="516"/>
      <c r="ABB115" s="516"/>
      <c r="ABC115" s="516"/>
      <c r="ABD115" s="516"/>
      <c r="ABE115" s="516"/>
      <c r="ABF115" s="516"/>
      <c r="ABG115" s="516"/>
      <c r="ABH115" s="516"/>
      <c r="ABI115" s="516"/>
      <c r="ABJ115" s="516"/>
      <c r="ABK115" s="516"/>
      <c r="ABL115" s="516"/>
      <c r="ABM115" s="516"/>
      <c r="ABN115" s="516"/>
      <c r="ABO115" s="516"/>
      <c r="ABP115" s="516"/>
      <c r="ABQ115" s="516"/>
      <c r="ABR115" s="516"/>
      <c r="ABS115" s="516"/>
      <c r="ABT115" s="516"/>
      <c r="ABU115" s="516"/>
      <c r="ABV115" s="516"/>
      <c r="ABW115" s="516"/>
      <c r="ABX115" s="516"/>
      <c r="ABY115" s="516"/>
      <c r="ABZ115" s="516"/>
      <c r="ACA115" s="516"/>
      <c r="ACB115" s="516"/>
      <c r="ACC115" s="516"/>
      <c r="ACD115" s="516"/>
      <c r="ACE115" s="516"/>
      <c r="ACF115" s="516"/>
      <c r="ACG115" s="516"/>
      <c r="ACH115" s="516"/>
      <c r="ACI115" s="516"/>
      <c r="ACJ115" s="516"/>
      <c r="ACK115" s="516"/>
      <c r="ACL115" s="516"/>
      <c r="ACM115" s="516"/>
      <c r="ACN115" s="516"/>
      <c r="ACO115" s="516"/>
      <c r="ACP115" s="516"/>
      <c r="ACQ115" s="516"/>
      <c r="ACR115" s="516"/>
      <c r="ACS115" s="516"/>
      <c r="ACT115" s="516"/>
      <c r="ACU115" s="516"/>
      <c r="ACV115" s="516"/>
      <c r="ACW115" s="516"/>
      <c r="ACX115" s="516"/>
      <c r="ACY115" s="516"/>
      <c r="ACZ115" s="516"/>
      <c r="ADA115" s="516"/>
      <c r="ADB115" s="516"/>
      <c r="ADC115" s="516"/>
      <c r="ADD115" s="516"/>
      <c r="ADE115" s="516"/>
      <c r="ADF115" s="516"/>
      <c r="ADG115" s="516"/>
      <c r="ADH115" s="516"/>
      <c r="ADI115" s="516"/>
      <c r="ADJ115" s="516"/>
      <c r="ADK115" s="516"/>
      <c r="ADL115" s="516"/>
      <c r="ADM115" s="516"/>
      <c r="ADN115" s="516"/>
      <c r="ADO115" s="516"/>
      <c r="ADP115" s="516"/>
      <c r="ADQ115" s="516"/>
      <c r="ADR115" s="516"/>
      <c r="ADS115" s="516"/>
      <c r="ADT115" s="516"/>
      <c r="ADU115" s="516"/>
      <c r="ADV115" s="516"/>
      <c r="ADW115" s="516"/>
      <c r="ADX115" s="516"/>
      <c r="ADY115" s="516"/>
      <c r="ADZ115" s="516"/>
      <c r="AEA115" s="516"/>
      <c r="AEB115" s="516"/>
      <c r="AEC115" s="516"/>
      <c r="AED115" s="516"/>
      <c r="AEE115" s="516"/>
      <c r="AEF115" s="516"/>
      <c r="AEG115" s="516"/>
      <c r="AEH115" s="516"/>
      <c r="AEI115" s="516"/>
      <c r="AEJ115" s="516"/>
      <c r="AEK115" s="516"/>
      <c r="AEL115" s="516"/>
      <c r="AEM115" s="516"/>
      <c r="AEN115" s="516"/>
      <c r="AEO115" s="516"/>
      <c r="AEP115" s="516"/>
      <c r="AEQ115" s="516"/>
      <c r="AER115" s="516"/>
      <c r="AES115" s="516"/>
      <c r="AET115" s="516"/>
      <c r="AEU115" s="516"/>
      <c r="AEV115" s="516"/>
      <c r="AEW115" s="516"/>
      <c r="AEX115" s="516"/>
      <c r="AEY115" s="516"/>
      <c r="AEZ115" s="516"/>
      <c r="AFA115" s="516"/>
      <c r="AFB115" s="516"/>
      <c r="AFC115" s="516"/>
      <c r="AFD115" s="516"/>
      <c r="AFE115" s="516"/>
      <c r="AFF115" s="516"/>
      <c r="AFG115" s="516"/>
      <c r="AFH115" s="516"/>
      <c r="AFI115" s="516"/>
      <c r="AFJ115" s="516"/>
      <c r="AFK115" s="516"/>
      <c r="AFL115" s="516"/>
      <c r="AFM115" s="516"/>
      <c r="AFN115" s="516"/>
      <c r="AFO115" s="516"/>
      <c r="AFP115" s="516"/>
      <c r="AFQ115" s="516"/>
      <c r="AFR115" s="516"/>
      <c r="AFS115" s="516"/>
      <c r="AFT115" s="516"/>
      <c r="AFU115" s="516"/>
      <c r="AFV115" s="516"/>
      <c r="AFW115" s="516"/>
      <c r="AFX115" s="516"/>
      <c r="AFY115" s="516"/>
      <c r="AFZ115" s="516"/>
      <c r="AGA115" s="516"/>
      <c r="AGB115" s="516"/>
      <c r="AGC115" s="516"/>
      <c r="AGD115" s="516"/>
      <c r="AGE115" s="516"/>
      <c r="AGF115" s="516"/>
      <c r="AGG115" s="516"/>
      <c r="AGH115" s="516"/>
      <c r="AGI115" s="516"/>
      <c r="AGJ115" s="516"/>
      <c r="AGK115" s="516"/>
      <c r="AGL115" s="516"/>
      <c r="AGM115" s="516"/>
      <c r="AGN115" s="516"/>
      <c r="AGO115" s="516"/>
      <c r="AGP115" s="516"/>
      <c r="AGQ115" s="516"/>
      <c r="AGR115" s="516"/>
      <c r="AGS115" s="516"/>
      <c r="AGT115" s="516"/>
      <c r="AGU115" s="516"/>
      <c r="AGV115" s="516"/>
      <c r="AGW115" s="516"/>
      <c r="AGX115" s="516"/>
      <c r="AGY115" s="516"/>
      <c r="AGZ115" s="516"/>
      <c r="AHA115" s="516"/>
      <c r="AHB115" s="516"/>
      <c r="AHC115" s="516"/>
      <c r="AHD115" s="516"/>
      <c r="AHE115" s="516"/>
      <c r="AHF115" s="516"/>
      <c r="AHG115" s="516"/>
      <c r="AHH115" s="516"/>
      <c r="AHI115" s="516"/>
      <c r="AHJ115" s="516"/>
      <c r="AHK115" s="516"/>
      <c r="AHL115" s="516"/>
      <c r="AHM115" s="516"/>
      <c r="AHN115" s="516"/>
      <c r="AHO115" s="516"/>
      <c r="AHP115" s="516"/>
      <c r="AHQ115" s="516"/>
      <c r="AHR115" s="516"/>
      <c r="AHS115" s="516"/>
      <c r="AHT115" s="516"/>
      <c r="AHU115" s="516"/>
      <c r="AHV115" s="516"/>
      <c r="AHW115" s="516"/>
      <c r="AHX115" s="516"/>
      <c r="AHY115" s="516"/>
      <c r="AHZ115" s="516"/>
      <c r="AIA115" s="516"/>
      <c r="AIB115" s="516"/>
      <c r="AIC115" s="516"/>
      <c r="AID115" s="516"/>
      <c r="AIE115" s="516"/>
      <c r="AIF115" s="516"/>
      <c r="AIG115" s="516"/>
      <c r="AIH115" s="516"/>
      <c r="AII115" s="516"/>
      <c r="AIJ115" s="516"/>
      <c r="AIK115" s="516"/>
      <c r="AIL115" s="516"/>
      <c r="AIM115" s="516"/>
      <c r="AIN115" s="516"/>
      <c r="AIO115" s="516"/>
      <c r="AIP115" s="516"/>
      <c r="AIQ115" s="516"/>
      <c r="AIR115" s="516"/>
      <c r="AIS115" s="516"/>
      <c r="AIT115" s="516"/>
      <c r="AIU115" s="516"/>
      <c r="AIV115" s="516"/>
      <c r="AIW115" s="516"/>
      <c r="AIX115" s="516"/>
      <c r="AIY115" s="516"/>
      <c r="AIZ115" s="516"/>
      <c r="AJA115" s="516"/>
      <c r="AJB115" s="516"/>
      <c r="AJC115" s="516"/>
      <c r="AJD115" s="516"/>
      <c r="AJE115" s="516"/>
      <c r="AJF115" s="516"/>
      <c r="AJG115" s="516"/>
      <c r="AJH115" s="516"/>
      <c r="AJI115" s="516"/>
      <c r="AJJ115" s="516"/>
      <c r="AJK115" s="516"/>
      <c r="AJL115" s="516"/>
      <c r="AJM115" s="516"/>
      <c r="AJN115" s="516"/>
      <c r="AJO115" s="516"/>
      <c r="AJP115" s="516"/>
      <c r="AJQ115" s="516"/>
      <c r="AJR115" s="516"/>
      <c r="AJS115" s="516"/>
      <c r="AJT115" s="516"/>
      <c r="AJU115" s="516"/>
      <c r="AJV115" s="516"/>
      <c r="AJW115" s="516"/>
      <c r="AJX115" s="516"/>
      <c r="AJY115" s="516"/>
      <c r="AJZ115" s="516"/>
      <c r="AKA115" s="516"/>
      <c r="AKB115" s="516"/>
      <c r="AKC115" s="516"/>
      <c r="AKD115" s="516"/>
      <c r="AKE115" s="516"/>
      <c r="AKF115" s="516"/>
      <c r="AKG115" s="516"/>
      <c r="AKH115" s="516"/>
      <c r="AKI115" s="516"/>
      <c r="AKJ115" s="516"/>
      <c r="AKK115" s="516"/>
      <c r="AKL115" s="516"/>
      <c r="AKM115" s="516"/>
      <c r="AKN115" s="516"/>
      <c r="AKO115" s="516"/>
      <c r="AKP115" s="516"/>
      <c r="AKQ115" s="516"/>
      <c r="AKR115" s="516"/>
      <c r="AKS115" s="516"/>
      <c r="AKT115" s="516"/>
      <c r="AKU115" s="516"/>
      <c r="AKV115" s="516"/>
      <c r="AKW115" s="516"/>
      <c r="AKX115" s="516"/>
      <c r="AKY115" s="516"/>
      <c r="AKZ115" s="516"/>
      <c r="ALA115" s="516"/>
      <c r="ALB115" s="516"/>
      <c r="ALC115" s="516"/>
      <c r="ALD115" s="516"/>
      <c r="ALE115" s="516"/>
      <c r="ALF115" s="516"/>
      <c r="ALG115" s="516"/>
      <c r="ALH115" s="516"/>
      <c r="ALI115" s="516"/>
      <c r="ALJ115" s="516"/>
      <c r="ALK115" s="516"/>
      <c r="ALL115" s="516"/>
      <c r="ALM115" s="516"/>
      <c r="ALN115" s="516"/>
      <c r="ALO115" s="516"/>
      <c r="ALP115" s="516"/>
      <c r="ALQ115" s="516"/>
      <c r="ALR115" s="516"/>
      <c r="ALS115" s="516"/>
      <c r="ALT115" s="516"/>
      <c r="ALU115" s="516"/>
      <c r="ALV115" s="516"/>
      <c r="ALW115" s="516"/>
      <c r="ALX115" s="516"/>
      <c r="ALY115" s="516"/>
      <c r="ALZ115" s="516"/>
      <c r="AMA115" s="516"/>
      <c r="AMB115" s="516"/>
      <c r="AMC115" s="516"/>
      <c r="AMD115" s="516"/>
      <c r="AME115" s="516"/>
      <c r="AMF115" s="516"/>
      <c r="AMG115" s="516"/>
      <c r="AMH115" s="516"/>
      <c r="AMI115" s="516"/>
      <c r="AMJ115" s="516"/>
      <c r="AMK115" s="516"/>
      <c r="AML115" s="516"/>
      <c r="AMM115" s="516"/>
      <c r="AMN115" s="516"/>
      <c r="AMO115" s="516"/>
      <c r="AMP115" s="516"/>
      <c r="AMQ115" s="516"/>
      <c r="AMR115" s="516"/>
      <c r="AMS115" s="516"/>
      <c r="AMT115" s="516"/>
      <c r="AMU115" s="516"/>
      <c r="AMV115" s="516"/>
      <c r="AMW115" s="516"/>
      <c r="AMX115" s="516"/>
      <c r="AMY115" s="516"/>
      <c r="AMZ115" s="516"/>
      <c r="ANA115" s="516"/>
      <c r="ANB115" s="516"/>
      <c r="ANC115" s="516"/>
      <c r="AND115" s="516"/>
      <c r="ANE115" s="516"/>
      <c r="ANF115" s="516"/>
      <c r="ANG115" s="516"/>
      <c r="ANH115" s="516"/>
      <c r="ANI115" s="516"/>
      <c r="ANJ115" s="516"/>
      <c r="ANK115" s="516"/>
      <c r="ANL115" s="516"/>
      <c r="ANM115" s="516"/>
      <c r="ANN115" s="516"/>
      <c r="ANO115" s="516"/>
      <c r="ANP115" s="516"/>
      <c r="ANQ115" s="516"/>
      <c r="ANR115" s="516"/>
      <c r="ANS115" s="516"/>
      <c r="ANT115" s="516"/>
      <c r="ANU115" s="516"/>
      <c r="ANV115" s="516"/>
      <c r="ANW115" s="516"/>
      <c r="ANX115" s="516"/>
      <c r="ANY115" s="516"/>
      <c r="ANZ115" s="516"/>
      <c r="AOA115" s="516"/>
      <c r="AOB115" s="516"/>
      <c r="AOC115" s="516"/>
      <c r="AOD115" s="516"/>
      <c r="AOE115" s="516"/>
      <c r="AOF115" s="516"/>
      <c r="AOG115" s="516"/>
      <c r="AOH115" s="516"/>
      <c r="AOI115" s="516"/>
      <c r="AOJ115" s="516"/>
      <c r="AOK115" s="516"/>
      <c r="AOL115" s="516"/>
      <c r="AOM115" s="516"/>
      <c r="AON115" s="516"/>
      <c r="AOO115" s="516"/>
      <c r="AOP115" s="516"/>
      <c r="AOQ115" s="516"/>
      <c r="AOR115" s="516"/>
      <c r="AOS115" s="516"/>
      <c r="AOT115" s="516"/>
      <c r="AOU115" s="516"/>
      <c r="AOV115" s="516"/>
      <c r="AOW115" s="516"/>
      <c r="AOX115" s="516"/>
      <c r="AOY115" s="516"/>
      <c r="AOZ115" s="516"/>
      <c r="APA115" s="516"/>
      <c r="APB115" s="516"/>
      <c r="APC115" s="516"/>
      <c r="APD115" s="516"/>
      <c r="APE115" s="516"/>
      <c r="APF115" s="516"/>
      <c r="APG115" s="516"/>
      <c r="APH115" s="516"/>
      <c r="API115" s="516"/>
      <c r="APJ115" s="516"/>
      <c r="APK115" s="516"/>
      <c r="APL115" s="516"/>
      <c r="APM115" s="516"/>
      <c r="APN115" s="516"/>
      <c r="APO115" s="516"/>
      <c r="APP115" s="516"/>
      <c r="APQ115" s="516"/>
      <c r="APR115" s="516"/>
      <c r="APS115" s="516"/>
      <c r="APT115" s="516"/>
      <c r="APU115" s="516"/>
      <c r="APV115" s="516"/>
      <c r="APW115" s="516"/>
      <c r="APX115" s="516"/>
      <c r="APY115" s="516"/>
      <c r="APZ115" s="516"/>
      <c r="AQA115" s="516"/>
      <c r="AQB115" s="516"/>
      <c r="AQC115" s="516"/>
      <c r="AQD115" s="516"/>
      <c r="AQE115" s="516"/>
      <c r="AQF115" s="516"/>
      <c r="AQG115" s="516"/>
      <c r="AQH115" s="516"/>
      <c r="AQI115" s="516"/>
      <c r="AQJ115" s="516"/>
      <c r="AQK115" s="516"/>
      <c r="AQL115" s="516"/>
      <c r="AQM115" s="516"/>
      <c r="AQN115" s="516"/>
      <c r="AQO115" s="516"/>
      <c r="AQP115" s="516"/>
      <c r="AQQ115" s="516"/>
      <c r="AQR115" s="516"/>
      <c r="AQS115" s="516"/>
      <c r="AQT115" s="516"/>
      <c r="AQU115" s="516"/>
      <c r="AQV115" s="516"/>
      <c r="AQW115" s="516"/>
      <c r="AQX115" s="516"/>
      <c r="AQY115" s="516"/>
      <c r="AQZ115" s="516"/>
      <c r="ARA115" s="516"/>
      <c r="ARB115" s="516"/>
      <c r="ARC115" s="516"/>
      <c r="ARD115" s="516"/>
      <c r="ARE115" s="516"/>
      <c r="ARF115" s="516"/>
      <c r="ARG115" s="516"/>
      <c r="ARH115" s="516"/>
      <c r="ARI115" s="516"/>
      <c r="ARJ115" s="516"/>
      <c r="ARK115" s="516"/>
      <c r="ARL115" s="516"/>
      <c r="ARM115" s="516"/>
      <c r="ARN115" s="516"/>
      <c r="ARO115" s="516"/>
      <c r="ARP115" s="516"/>
      <c r="ARQ115" s="516"/>
      <c r="ARR115" s="516"/>
      <c r="ARS115" s="516"/>
      <c r="ART115" s="516"/>
      <c r="ARU115" s="516"/>
      <c r="ARV115" s="516"/>
      <c r="ARW115" s="516"/>
      <c r="ARX115" s="516"/>
      <c r="ARY115" s="516"/>
      <c r="ARZ115" s="516"/>
      <c r="ASA115" s="516"/>
      <c r="ASB115" s="516"/>
      <c r="ASC115" s="516"/>
      <c r="ASD115" s="516"/>
      <c r="ASE115" s="516"/>
      <c r="ASF115" s="516"/>
      <c r="ASG115" s="516"/>
      <c r="ASH115" s="516"/>
      <c r="ASI115" s="516"/>
      <c r="ASJ115" s="516"/>
      <c r="ASK115" s="516"/>
      <c r="ASL115" s="516"/>
      <c r="ASM115" s="516"/>
      <c r="ASN115" s="516"/>
      <c r="ASO115" s="516"/>
      <c r="ASP115" s="516"/>
      <c r="ASQ115" s="516"/>
      <c r="ASR115" s="516"/>
      <c r="ASS115" s="516"/>
      <c r="AST115" s="516"/>
      <c r="ASU115" s="516"/>
      <c r="ASV115" s="516"/>
      <c r="ASW115" s="516"/>
      <c r="ASX115" s="516"/>
      <c r="ASY115" s="516"/>
      <c r="ASZ115" s="516"/>
      <c r="ATA115" s="516"/>
      <c r="ATB115" s="516"/>
      <c r="ATC115" s="516"/>
      <c r="ATD115" s="516"/>
      <c r="ATE115" s="516"/>
      <c r="ATF115" s="516"/>
      <c r="ATG115" s="516"/>
      <c r="ATH115" s="516"/>
      <c r="ATI115" s="516"/>
      <c r="ATJ115" s="516"/>
      <c r="ATK115" s="516"/>
      <c r="ATL115" s="516"/>
      <c r="ATM115" s="516"/>
      <c r="ATN115" s="516"/>
      <c r="ATO115" s="516"/>
      <c r="ATP115" s="516"/>
      <c r="ATQ115" s="516"/>
      <c r="ATR115" s="516"/>
      <c r="ATS115" s="516"/>
      <c r="ATT115" s="516"/>
      <c r="ATU115" s="516"/>
      <c r="ATV115" s="516"/>
      <c r="ATW115" s="516"/>
      <c r="ATX115" s="516"/>
      <c r="ATY115" s="516"/>
      <c r="ATZ115" s="516"/>
      <c r="AUA115" s="516"/>
      <c r="AUB115" s="516"/>
      <c r="AUC115" s="516"/>
      <c r="AUD115" s="516"/>
      <c r="AUE115" s="516"/>
      <c r="AUF115" s="516"/>
      <c r="AUG115" s="516"/>
      <c r="AUH115" s="516"/>
      <c r="AUI115" s="516"/>
      <c r="AUJ115" s="516"/>
      <c r="AUK115" s="516"/>
      <c r="AUL115" s="516"/>
      <c r="AUM115" s="516"/>
      <c r="AUN115" s="516"/>
      <c r="AUO115" s="516"/>
      <c r="AUP115" s="516"/>
      <c r="AUQ115" s="516"/>
      <c r="AUR115" s="516"/>
      <c r="AUS115" s="516"/>
      <c r="AUT115" s="516"/>
      <c r="AUU115" s="516"/>
      <c r="AUV115" s="516"/>
      <c r="AUW115" s="516"/>
      <c r="AUX115" s="516"/>
      <c r="AUY115" s="516"/>
      <c r="AUZ115" s="516"/>
      <c r="AVA115" s="516"/>
      <c r="AVB115" s="516"/>
      <c r="AVC115" s="516"/>
      <c r="AVD115" s="516"/>
      <c r="AVE115" s="516"/>
      <c r="AVF115" s="516"/>
      <c r="AVG115" s="516"/>
      <c r="AVH115" s="516"/>
      <c r="AVI115" s="516"/>
      <c r="AVJ115" s="516"/>
      <c r="AVK115" s="516"/>
      <c r="AVL115" s="516"/>
      <c r="AVM115" s="516"/>
      <c r="AVN115" s="516"/>
      <c r="AVO115" s="516"/>
      <c r="AVP115" s="516"/>
      <c r="AVQ115" s="516"/>
      <c r="AVR115" s="516"/>
      <c r="AVS115" s="516"/>
      <c r="AVT115" s="516"/>
      <c r="AVU115" s="516"/>
      <c r="AVV115" s="516"/>
      <c r="AVW115" s="516"/>
      <c r="AVX115" s="516"/>
      <c r="AVY115" s="516"/>
      <c r="AVZ115" s="516"/>
      <c r="AWA115" s="516"/>
      <c r="AWB115" s="516"/>
      <c r="AWC115" s="516"/>
      <c r="AWD115" s="516"/>
      <c r="AWE115" s="516"/>
      <c r="AWF115" s="516"/>
      <c r="AWG115" s="516"/>
      <c r="AWH115" s="516"/>
      <c r="AWI115" s="516"/>
      <c r="AWJ115" s="516"/>
      <c r="AWK115" s="516"/>
      <c r="AWL115" s="516"/>
      <c r="AWM115" s="516"/>
      <c r="AWN115" s="516"/>
      <c r="AWO115" s="516"/>
      <c r="AWP115" s="516"/>
      <c r="AWQ115" s="516"/>
      <c r="AWR115" s="516"/>
      <c r="AWS115" s="516"/>
      <c r="AWT115" s="516"/>
      <c r="AWU115" s="516"/>
      <c r="AWV115" s="516"/>
      <c r="AWW115" s="516"/>
      <c r="AWX115" s="516"/>
      <c r="AWY115" s="516"/>
      <c r="AWZ115" s="516"/>
      <c r="AXA115" s="516"/>
      <c r="AXB115" s="516"/>
      <c r="AXC115" s="516"/>
      <c r="AXD115" s="516"/>
      <c r="AXE115" s="516"/>
      <c r="AXF115" s="516"/>
      <c r="AXG115" s="516"/>
      <c r="AXH115" s="516"/>
      <c r="AXI115" s="516"/>
      <c r="AXJ115" s="516"/>
      <c r="AXK115" s="516"/>
      <c r="AXL115" s="516"/>
      <c r="AXM115" s="516"/>
      <c r="AXN115" s="516"/>
      <c r="AXO115" s="516"/>
      <c r="AXP115" s="516"/>
      <c r="AXQ115" s="516"/>
      <c r="AXR115" s="516"/>
      <c r="AXS115" s="516"/>
      <c r="AXT115" s="516"/>
      <c r="AXU115" s="516"/>
      <c r="AXV115" s="516"/>
      <c r="AXW115" s="516"/>
      <c r="AXX115" s="516"/>
      <c r="AXY115" s="516"/>
      <c r="AXZ115" s="516"/>
      <c r="AYA115" s="516"/>
      <c r="AYB115" s="516"/>
      <c r="AYC115" s="516"/>
      <c r="AYD115" s="516"/>
      <c r="AYE115" s="516"/>
      <c r="AYF115" s="516"/>
      <c r="AYG115" s="516"/>
      <c r="AYH115" s="516"/>
      <c r="AYI115" s="516"/>
      <c r="AYJ115" s="516"/>
      <c r="AYK115" s="516"/>
      <c r="AYL115" s="516"/>
      <c r="AYM115" s="516"/>
      <c r="AYN115" s="516"/>
      <c r="AYO115" s="516"/>
      <c r="AYP115" s="516"/>
      <c r="AYQ115" s="516"/>
      <c r="AYR115" s="516"/>
      <c r="AYS115" s="516"/>
      <c r="AYT115" s="516"/>
      <c r="AYU115" s="516"/>
      <c r="AYV115" s="516"/>
      <c r="AYW115" s="516"/>
      <c r="AYX115" s="516"/>
      <c r="AYY115" s="516"/>
      <c r="AYZ115" s="516"/>
      <c r="AZA115" s="516"/>
      <c r="AZB115" s="516"/>
      <c r="AZC115" s="516"/>
      <c r="AZD115" s="516"/>
      <c r="AZE115" s="516"/>
      <c r="AZF115" s="516"/>
      <c r="AZG115" s="516"/>
      <c r="AZH115" s="516"/>
      <c r="AZI115" s="516"/>
      <c r="AZJ115" s="516"/>
      <c r="AZK115" s="516"/>
      <c r="AZL115" s="516"/>
      <c r="AZM115" s="516"/>
      <c r="AZN115" s="516"/>
      <c r="AZO115" s="516"/>
      <c r="AZP115" s="516"/>
      <c r="AZQ115" s="516"/>
      <c r="AZR115" s="516"/>
      <c r="AZS115" s="516"/>
      <c r="AZT115" s="516"/>
      <c r="AZU115" s="516"/>
      <c r="AZV115" s="516"/>
      <c r="AZW115" s="516"/>
      <c r="AZX115" s="516"/>
      <c r="AZY115" s="516"/>
      <c r="AZZ115" s="516"/>
      <c r="BAA115" s="516"/>
      <c r="BAB115" s="516"/>
      <c r="BAC115" s="516"/>
      <c r="BAD115" s="516"/>
      <c r="BAE115" s="516"/>
      <c r="BAF115" s="516"/>
      <c r="BAG115" s="516"/>
      <c r="BAH115" s="516"/>
      <c r="BAI115" s="516"/>
      <c r="BAJ115" s="516"/>
      <c r="BAK115" s="516"/>
      <c r="BAL115" s="516"/>
      <c r="BAM115" s="516"/>
      <c r="BAN115" s="516"/>
      <c r="BAO115" s="516"/>
      <c r="BAP115" s="516"/>
      <c r="BAQ115" s="516"/>
      <c r="BAR115" s="516"/>
      <c r="BAS115" s="516"/>
      <c r="BAT115" s="516"/>
      <c r="BAU115" s="516"/>
      <c r="BAV115" s="516"/>
      <c r="BAW115" s="516"/>
      <c r="BAX115" s="516"/>
      <c r="BAY115" s="516"/>
      <c r="BAZ115" s="516"/>
      <c r="BBA115" s="516"/>
      <c r="BBB115" s="516"/>
      <c r="BBC115" s="516"/>
      <c r="BBD115" s="516"/>
      <c r="BBE115" s="516"/>
      <c r="BBF115" s="516"/>
      <c r="BBG115" s="516"/>
      <c r="BBH115" s="516"/>
      <c r="BBI115" s="516"/>
      <c r="BBJ115" s="516"/>
      <c r="BBK115" s="516"/>
      <c r="BBL115" s="516"/>
      <c r="BBM115" s="516"/>
      <c r="BBN115" s="516"/>
      <c r="BBO115" s="516"/>
      <c r="BBP115" s="516"/>
      <c r="BBQ115" s="516"/>
      <c r="BBR115" s="516"/>
      <c r="BBS115" s="516"/>
      <c r="BBT115" s="516"/>
      <c r="BBU115" s="516"/>
      <c r="BBV115" s="516"/>
      <c r="BBW115" s="516"/>
      <c r="BBX115" s="516"/>
      <c r="BBY115" s="516"/>
      <c r="BBZ115" s="516"/>
      <c r="BCA115" s="516"/>
      <c r="BCB115" s="516"/>
      <c r="BCC115" s="516"/>
      <c r="BCD115" s="516"/>
      <c r="BCE115" s="516"/>
      <c r="BCF115" s="516"/>
      <c r="BCG115" s="516"/>
      <c r="BCH115" s="516"/>
      <c r="BCI115" s="516"/>
      <c r="BCJ115" s="516"/>
      <c r="BCK115" s="516"/>
      <c r="BCL115" s="516"/>
      <c r="BCM115" s="516"/>
      <c r="BCN115" s="516"/>
      <c r="BCO115" s="516"/>
      <c r="BCP115" s="516"/>
      <c r="BCQ115" s="516"/>
      <c r="BCR115" s="516"/>
      <c r="BCS115" s="516"/>
      <c r="BCT115" s="516"/>
      <c r="BCU115" s="516"/>
      <c r="BCV115" s="516"/>
      <c r="BCW115" s="516"/>
      <c r="BCX115" s="516"/>
      <c r="BCY115" s="516"/>
      <c r="BCZ115" s="516"/>
      <c r="BDA115" s="516"/>
      <c r="BDB115" s="516"/>
      <c r="BDC115" s="516"/>
      <c r="BDD115" s="516"/>
      <c r="BDE115" s="516"/>
      <c r="BDF115" s="516"/>
      <c r="BDG115" s="516"/>
      <c r="BDH115" s="516"/>
      <c r="BDI115" s="516"/>
      <c r="BDJ115" s="516"/>
      <c r="BDK115" s="516"/>
      <c r="BDL115" s="516"/>
      <c r="BDM115" s="516"/>
      <c r="BDN115" s="516"/>
      <c r="BDO115" s="516"/>
      <c r="BDP115" s="516"/>
      <c r="BDQ115" s="516"/>
      <c r="BDR115" s="516"/>
      <c r="BDS115" s="516"/>
      <c r="BDT115" s="516"/>
      <c r="BDU115" s="516"/>
      <c r="BDV115" s="516"/>
      <c r="BDW115" s="516"/>
      <c r="BDX115" s="516"/>
      <c r="BDY115" s="516"/>
      <c r="BDZ115" s="516"/>
      <c r="BEA115" s="516"/>
      <c r="BEB115" s="516"/>
      <c r="BEC115" s="516"/>
      <c r="BED115" s="516"/>
      <c r="BEE115" s="516"/>
      <c r="BEF115" s="516"/>
      <c r="BEG115" s="516"/>
      <c r="BEH115" s="516"/>
      <c r="BEI115" s="516"/>
      <c r="BEJ115" s="516"/>
      <c r="BEK115" s="516"/>
      <c r="BEL115" s="516"/>
      <c r="BEM115" s="516"/>
      <c r="BEN115" s="516"/>
      <c r="BEO115" s="516"/>
      <c r="BEP115" s="516"/>
      <c r="BEQ115" s="516"/>
      <c r="BER115" s="516"/>
      <c r="BES115" s="516"/>
      <c r="BET115" s="516"/>
      <c r="BEU115" s="516"/>
      <c r="BEV115" s="516"/>
      <c r="BEW115" s="516"/>
      <c r="BEX115" s="516"/>
      <c r="BEY115" s="516"/>
      <c r="BEZ115" s="516"/>
      <c r="BFA115" s="516"/>
      <c r="BFB115" s="516"/>
      <c r="BFC115" s="516"/>
      <c r="BFD115" s="516"/>
      <c r="BFE115" s="516"/>
      <c r="BFF115" s="516"/>
      <c r="BFG115" s="516"/>
      <c r="BFH115" s="516"/>
      <c r="BFI115" s="516"/>
      <c r="BFJ115" s="516"/>
      <c r="BFK115" s="516"/>
      <c r="BFL115" s="516"/>
      <c r="BFM115" s="516"/>
      <c r="BFN115" s="516"/>
      <c r="BFO115" s="516"/>
      <c r="BFP115" s="516"/>
      <c r="BFQ115" s="516"/>
      <c r="BFR115" s="516"/>
      <c r="BFS115" s="516"/>
      <c r="BFT115" s="516"/>
      <c r="BFU115" s="516"/>
      <c r="BFV115" s="516"/>
      <c r="BFW115" s="516"/>
      <c r="BFX115" s="516"/>
      <c r="BFY115" s="516"/>
      <c r="BFZ115" s="516"/>
      <c r="BGA115" s="516"/>
      <c r="BGB115" s="516"/>
      <c r="BGC115" s="516"/>
      <c r="BGD115" s="516"/>
      <c r="BGE115" s="516"/>
      <c r="BGF115" s="516"/>
      <c r="BGG115" s="516"/>
      <c r="BGH115" s="516"/>
      <c r="BGI115" s="516"/>
      <c r="BGJ115" s="516"/>
      <c r="BGK115" s="516"/>
      <c r="BGL115" s="516"/>
      <c r="BGM115" s="516"/>
      <c r="BGN115" s="516"/>
      <c r="BGO115" s="516"/>
      <c r="BGP115" s="516"/>
      <c r="BGQ115" s="516"/>
      <c r="BGR115" s="516"/>
      <c r="BGS115" s="516"/>
      <c r="BGT115" s="516"/>
      <c r="BGU115" s="516"/>
      <c r="BGV115" s="516"/>
      <c r="BGW115" s="516"/>
      <c r="BGX115" s="516"/>
      <c r="BGY115" s="516"/>
      <c r="BGZ115" s="516"/>
      <c r="BHA115" s="516"/>
      <c r="BHB115" s="516"/>
      <c r="BHC115" s="516"/>
      <c r="BHD115" s="516"/>
      <c r="BHE115" s="516"/>
      <c r="BHF115" s="516"/>
      <c r="BHG115" s="516"/>
      <c r="BHH115" s="516"/>
      <c r="BHI115" s="516"/>
      <c r="BHJ115" s="516"/>
      <c r="BHK115" s="516"/>
      <c r="BHL115" s="516"/>
      <c r="BHM115" s="516"/>
      <c r="BHN115" s="516"/>
      <c r="BHO115" s="516"/>
      <c r="BHP115" s="516"/>
      <c r="BHQ115" s="516"/>
      <c r="BHR115" s="516"/>
      <c r="BHS115" s="516"/>
      <c r="BHT115" s="516"/>
      <c r="BHU115" s="516"/>
      <c r="BHV115" s="516"/>
      <c r="BHW115" s="516"/>
      <c r="BHX115" s="516"/>
      <c r="BHY115" s="516"/>
      <c r="BHZ115" s="516"/>
      <c r="BIA115" s="516"/>
      <c r="BIB115" s="516"/>
      <c r="BIC115" s="516"/>
      <c r="BID115" s="516"/>
      <c r="BIE115" s="516"/>
      <c r="BIF115" s="516"/>
      <c r="BIG115" s="516"/>
      <c r="BIH115" s="516"/>
      <c r="BII115" s="516"/>
      <c r="BIJ115" s="516"/>
      <c r="BIK115" s="516"/>
      <c r="BIL115" s="516"/>
      <c r="BIM115" s="516"/>
      <c r="BIN115" s="516"/>
      <c r="BIO115" s="516"/>
      <c r="BIP115" s="516"/>
      <c r="BIQ115" s="516"/>
      <c r="BIR115" s="516"/>
      <c r="BIS115" s="516"/>
      <c r="BIT115" s="516"/>
      <c r="BIU115" s="516"/>
      <c r="BIV115" s="516"/>
      <c r="BIW115" s="516"/>
      <c r="BIX115" s="516"/>
      <c r="BIY115" s="516"/>
      <c r="BIZ115" s="516"/>
      <c r="BJA115" s="516"/>
      <c r="BJB115" s="516"/>
      <c r="BJC115" s="516"/>
      <c r="BJD115" s="516"/>
      <c r="BJE115" s="516"/>
      <c r="BJF115" s="516"/>
      <c r="BJG115" s="516"/>
      <c r="BJH115" s="516"/>
      <c r="BJI115" s="516"/>
      <c r="BJJ115" s="516"/>
      <c r="BJK115" s="516"/>
      <c r="BJL115" s="516"/>
      <c r="BJM115" s="516"/>
      <c r="BJN115" s="516"/>
      <c r="BJO115" s="516"/>
      <c r="BJP115" s="516"/>
      <c r="BJQ115" s="516"/>
      <c r="BJR115" s="516"/>
      <c r="BJS115" s="516"/>
      <c r="BJT115" s="516"/>
      <c r="BJU115" s="516"/>
      <c r="BJV115" s="516"/>
      <c r="BJW115" s="516"/>
      <c r="BJX115" s="516"/>
      <c r="BJY115" s="516"/>
      <c r="BJZ115" s="516"/>
      <c r="BKA115" s="516"/>
      <c r="BKB115" s="516"/>
      <c r="BKC115" s="516"/>
      <c r="BKD115" s="516"/>
      <c r="BKE115" s="516"/>
      <c r="BKF115" s="516"/>
      <c r="BKG115" s="516"/>
      <c r="BKH115" s="516"/>
      <c r="BKI115" s="516"/>
      <c r="BKJ115" s="516"/>
      <c r="BKK115" s="516"/>
      <c r="BKL115" s="516"/>
      <c r="BKM115" s="516"/>
      <c r="BKN115" s="516"/>
      <c r="BKO115" s="516"/>
      <c r="BKP115" s="516"/>
      <c r="BKQ115" s="516"/>
      <c r="BKR115" s="516"/>
      <c r="BKS115" s="516"/>
      <c r="BKT115" s="516"/>
      <c r="BKU115" s="516"/>
      <c r="BKV115" s="516"/>
      <c r="BKW115" s="516"/>
      <c r="BKX115" s="516"/>
      <c r="BKY115" s="516"/>
      <c r="BKZ115" s="516"/>
      <c r="BLA115" s="516"/>
      <c r="BLB115" s="516"/>
      <c r="BLC115" s="516"/>
      <c r="BLD115" s="516"/>
      <c r="BLE115" s="516"/>
      <c r="BLF115" s="516"/>
      <c r="BLG115" s="516"/>
      <c r="BLH115" s="516"/>
      <c r="BLI115" s="516"/>
      <c r="BLJ115" s="516"/>
      <c r="BLK115" s="516"/>
      <c r="BLL115" s="516"/>
      <c r="BLM115" s="516"/>
      <c r="BLN115" s="516"/>
      <c r="BLO115" s="516"/>
      <c r="BLP115" s="516"/>
      <c r="BLQ115" s="516"/>
      <c r="BLR115" s="516"/>
      <c r="BLS115" s="516"/>
      <c r="BLT115" s="516"/>
      <c r="BLU115" s="516"/>
      <c r="BLV115" s="516"/>
      <c r="BLW115" s="516"/>
      <c r="BLX115" s="516"/>
      <c r="BLY115" s="516"/>
      <c r="BLZ115" s="516"/>
      <c r="BMA115" s="516"/>
      <c r="BMB115" s="516"/>
      <c r="BMC115" s="516"/>
      <c r="BMD115" s="516"/>
      <c r="BME115" s="516"/>
      <c r="BMF115" s="516"/>
      <c r="BMG115" s="516"/>
      <c r="BMH115" s="516"/>
      <c r="BMI115" s="516"/>
      <c r="BMJ115" s="516"/>
      <c r="BMK115" s="516"/>
      <c r="BML115" s="516"/>
      <c r="BMM115" s="516"/>
      <c r="BMN115" s="516"/>
      <c r="BMO115" s="516"/>
      <c r="BMP115" s="516"/>
      <c r="BMQ115" s="516"/>
      <c r="BMR115" s="516"/>
      <c r="BMS115" s="516"/>
      <c r="BMT115" s="516"/>
      <c r="BMU115" s="516"/>
      <c r="BMV115" s="516"/>
      <c r="BMW115" s="516"/>
      <c r="BMX115" s="516"/>
      <c r="BMY115" s="516"/>
      <c r="BMZ115" s="516"/>
      <c r="BNA115" s="516"/>
      <c r="BNB115" s="516"/>
      <c r="BNC115" s="516"/>
      <c r="BND115" s="516"/>
      <c r="BNE115" s="516"/>
      <c r="BNF115" s="516"/>
      <c r="BNG115" s="516"/>
      <c r="BNH115" s="516"/>
      <c r="BNI115" s="516"/>
      <c r="BNJ115" s="516"/>
      <c r="BNK115" s="516"/>
      <c r="BNL115" s="516"/>
      <c r="BNM115" s="516"/>
      <c r="BNN115" s="516"/>
      <c r="BNO115" s="516"/>
      <c r="BNP115" s="516"/>
      <c r="BNQ115" s="516"/>
      <c r="BNR115" s="516"/>
      <c r="BNS115" s="516"/>
      <c r="BNT115" s="516"/>
      <c r="BNU115" s="516"/>
      <c r="BNV115" s="516"/>
      <c r="BNW115" s="516"/>
      <c r="BNX115" s="516"/>
      <c r="BNY115" s="516"/>
      <c r="BNZ115" s="516"/>
      <c r="BOA115" s="516"/>
      <c r="BOB115" s="516"/>
      <c r="BOC115" s="516"/>
      <c r="BOD115" s="516"/>
      <c r="BOE115" s="516"/>
      <c r="BOF115" s="516"/>
      <c r="BOG115" s="516"/>
      <c r="BOH115" s="516"/>
      <c r="BOI115" s="516"/>
      <c r="BOJ115" s="516"/>
      <c r="BOK115" s="516"/>
      <c r="BOL115" s="516"/>
      <c r="BOM115" s="516"/>
      <c r="BON115" s="516"/>
      <c r="BOO115" s="516"/>
      <c r="BOP115" s="516"/>
      <c r="BOQ115" s="516"/>
      <c r="BOR115" s="516"/>
      <c r="BOS115" s="516"/>
      <c r="BOT115" s="516"/>
      <c r="BOU115" s="516"/>
      <c r="BOV115" s="516"/>
      <c r="BOW115" s="516"/>
      <c r="BOX115" s="516"/>
      <c r="BOY115" s="516"/>
      <c r="BOZ115" s="516"/>
      <c r="BPA115" s="516"/>
      <c r="BPB115" s="516"/>
      <c r="BPC115" s="516"/>
      <c r="BPD115" s="516"/>
      <c r="BPE115" s="516"/>
      <c r="BPF115" s="516"/>
      <c r="BPG115" s="516"/>
      <c r="BPH115" s="516"/>
      <c r="BPI115" s="516"/>
      <c r="BPJ115" s="516"/>
      <c r="BPK115" s="516"/>
      <c r="BPL115" s="516"/>
      <c r="BPM115" s="516"/>
      <c r="BPN115" s="516"/>
      <c r="BPO115" s="516"/>
      <c r="BPP115" s="516"/>
      <c r="BPQ115" s="516"/>
      <c r="BPR115" s="516"/>
      <c r="BPS115" s="516"/>
      <c r="BPT115" s="516"/>
      <c r="BPU115" s="516"/>
      <c r="BPV115" s="516"/>
      <c r="BPW115" s="516"/>
      <c r="BPX115" s="516"/>
      <c r="BPY115" s="516"/>
      <c r="BPZ115" s="516"/>
      <c r="BQA115" s="516"/>
      <c r="BQB115" s="516"/>
      <c r="BQC115" s="516"/>
      <c r="BQD115" s="516"/>
      <c r="BQE115" s="516"/>
      <c r="BQF115" s="516"/>
      <c r="BQG115" s="516"/>
      <c r="BQH115" s="516"/>
      <c r="BQI115" s="516"/>
      <c r="BQJ115" s="516"/>
      <c r="BQK115" s="516"/>
      <c r="BQL115" s="516"/>
      <c r="BQM115" s="516"/>
      <c r="BQN115" s="516"/>
      <c r="BQO115" s="516"/>
      <c r="BQP115" s="516"/>
      <c r="BQQ115" s="516"/>
      <c r="BQR115" s="516"/>
      <c r="BQS115" s="516"/>
      <c r="BQT115" s="516"/>
      <c r="BQU115" s="516"/>
      <c r="BQV115" s="516"/>
      <c r="BQW115" s="516"/>
      <c r="BQX115" s="516"/>
      <c r="BQY115" s="516"/>
      <c r="BQZ115" s="516"/>
      <c r="BRA115" s="516"/>
      <c r="BRB115" s="516"/>
      <c r="BRC115" s="516"/>
      <c r="BRD115" s="516"/>
      <c r="BRE115" s="516"/>
      <c r="BRF115" s="516"/>
      <c r="BRG115" s="516"/>
      <c r="BRH115" s="516"/>
      <c r="BRI115" s="516"/>
      <c r="BRJ115" s="516"/>
      <c r="BRK115" s="516"/>
      <c r="BRL115" s="516"/>
      <c r="BRM115" s="516"/>
      <c r="BRN115" s="516"/>
      <c r="BRO115" s="516"/>
      <c r="BRP115" s="516"/>
      <c r="BRQ115" s="516"/>
      <c r="BRR115" s="516"/>
      <c r="BRS115" s="516"/>
      <c r="BRT115" s="516"/>
      <c r="BRU115" s="516"/>
      <c r="BRV115" s="516"/>
      <c r="BRW115" s="516"/>
      <c r="BRX115" s="516"/>
      <c r="BRY115" s="516"/>
      <c r="BRZ115" s="516"/>
      <c r="BSA115" s="516"/>
      <c r="BSB115" s="516"/>
      <c r="BSC115" s="516"/>
      <c r="BSD115" s="516"/>
      <c r="BSE115" s="516"/>
      <c r="BSF115" s="516"/>
      <c r="BSG115" s="516"/>
      <c r="BSH115" s="516"/>
      <c r="BSI115" s="516"/>
      <c r="BSJ115" s="516"/>
      <c r="BSK115" s="516"/>
      <c r="BSL115" s="516"/>
      <c r="BSM115" s="516"/>
      <c r="BSN115" s="516"/>
      <c r="BSO115" s="516"/>
      <c r="BSP115" s="516"/>
      <c r="BSQ115" s="516"/>
      <c r="BSR115" s="516"/>
      <c r="BSS115" s="516"/>
      <c r="BST115" s="516"/>
      <c r="BSU115" s="516"/>
      <c r="BSV115" s="516"/>
      <c r="BSW115" s="516"/>
      <c r="BSX115" s="516"/>
      <c r="BSY115" s="516"/>
      <c r="BSZ115" s="516"/>
      <c r="BTA115" s="516"/>
      <c r="BTB115" s="516"/>
      <c r="BTC115" s="516"/>
      <c r="BTD115" s="516"/>
      <c r="BTE115" s="516"/>
      <c r="BTF115" s="516"/>
      <c r="BTG115" s="516"/>
      <c r="BTH115" s="516"/>
      <c r="BTI115" s="516"/>
      <c r="BTJ115" s="516"/>
      <c r="BTK115" s="516"/>
      <c r="BTL115" s="516"/>
      <c r="BTM115" s="516"/>
      <c r="BTN115" s="516"/>
      <c r="BTO115" s="516"/>
      <c r="BTP115" s="516"/>
      <c r="BTQ115" s="516"/>
      <c r="BTR115" s="516"/>
      <c r="BTS115" s="516"/>
      <c r="BTT115" s="516"/>
      <c r="BTU115" s="516"/>
      <c r="BTV115" s="516"/>
      <c r="BTW115" s="516"/>
      <c r="BTX115" s="516"/>
      <c r="BTY115" s="516"/>
      <c r="BTZ115" s="516"/>
      <c r="BUA115" s="516"/>
      <c r="BUB115" s="516"/>
      <c r="BUC115" s="516"/>
      <c r="BUD115" s="516"/>
      <c r="BUE115" s="516"/>
      <c r="BUF115" s="516"/>
      <c r="BUG115" s="516"/>
      <c r="BUH115" s="516"/>
      <c r="BUI115" s="516"/>
      <c r="BUJ115" s="516"/>
      <c r="BUK115" s="516"/>
      <c r="BUL115" s="516"/>
      <c r="BUM115" s="516"/>
      <c r="BUN115" s="516"/>
      <c r="BUO115" s="516"/>
      <c r="BUP115" s="516"/>
      <c r="BUQ115" s="516"/>
      <c r="BUR115" s="516"/>
      <c r="BUS115" s="516"/>
      <c r="BUT115" s="516"/>
      <c r="BUU115" s="516"/>
      <c r="BUV115" s="516"/>
      <c r="BUW115" s="516"/>
      <c r="BUX115" s="516"/>
      <c r="BUY115" s="516"/>
      <c r="BUZ115" s="516"/>
      <c r="BVA115" s="516"/>
      <c r="BVB115" s="516"/>
      <c r="BVC115" s="516"/>
      <c r="BVD115" s="516"/>
      <c r="BVE115" s="516"/>
      <c r="BVF115" s="516"/>
      <c r="BVG115" s="516"/>
      <c r="BVH115" s="516"/>
      <c r="BVI115" s="516"/>
      <c r="BVJ115" s="516"/>
      <c r="BVK115" s="516"/>
      <c r="BVL115" s="516"/>
      <c r="BVM115" s="516"/>
      <c r="BVN115" s="516"/>
      <c r="BVO115" s="516"/>
      <c r="BVP115" s="516"/>
      <c r="BVQ115" s="516"/>
      <c r="BVR115" s="516"/>
      <c r="BVS115" s="516"/>
      <c r="BVT115" s="516"/>
      <c r="BVU115" s="516"/>
      <c r="BVV115" s="516"/>
      <c r="BVW115" s="516"/>
      <c r="BVX115" s="516"/>
      <c r="BVY115" s="516"/>
      <c r="BVZ115" s="516"/>
      <c r="BWA115" s="516"/>
      <c r="BWB115" s="516"/>
      <c r="BWC115" s="516"/>
      <c r="BWD115" s="516"/>
      <c r="BWE115" s="516"/>
      <c r="BWF115" s="516"/>
      <c r="BWG115" s="516"/>
      <c r="BWH115" s="516"/>
      <c r="BWI115" s="516"/>
      <c r="BWJ115" s="516"/>
      <c r="BWK115" s="516"/>
      <c r="BWL115" s="516"/>
      <c r="BWM115" s="516"/>
      <c r="BWN115" s="516"/>
      <c r="BWO115" s="516"/>
      <c r="BWP115" s="516"/>
      <c r="BWQ115" s="516"/>
      <c r="BWR115" s="516"/>
      <c r="BWS115" s="516"/>
      <c r="BWT115" s="516"/>
      <c r="BWU115" s="516"/>
      <c r="BWV115" s="516"/>
      <c r="BWW115" s="516"/>
      <c r="BWX115" s="516"/>
      <c r="BWY115" s="516"/>
      <c r="BWZ115" s="516"/>
      <c r="BXA115" s="516"/>
      <c r="BXB115" s="516"/>
      <c r="BXC115" s="516"/>
      <c r="BXD115" s="516"/>
      <c r="BXE115" s="516"/>
      <c r="BXF115" s="516"/>
      <c r="BXG115" s="516"/>
      <c r="BXH115" s="516"/>
      <c r="BXI115" s="516"/>
      <c r="BXJ115" s="516"/>
      <c r="BXK115" s="516"/>
      <c r="BXL115" s="516"/>
      <c r="BXM115" s="516"/>
      <c r="BXN115" s="516"/>
      <c r="BXO115" s="516"/>
      <c r="BXP115" s="516"/>
      <c r="BXQ115" s="516"/>
      <c r="BXR115" s="516"/>
      <c r="BXS115" s="516"/>
      <c r="BXT115" s="516"/>
      <c r="BXU115" s="516"/>
      <c r="BXV115" s="516"/>
      <c r="BXW115" s="516"/>
      <c r="BXX115" s="516"/>
      <c r="BXY115" s="516"/>
      <c r="BXZ115" s="516"/>
      <c r="BYA115" s="516"/>
      <c r="BYB115" s="516"/>
      <c r="BYC115" s="516"/>
      <c r="BYD115" s="516"/>
      <c r="BYE115" s="516"/>
      <c r="BYF115" s="516"/>
      <c r="BYG115" s="516"/>
      <c r="BYH115" s="516"/>
      <c r="BYI115" s="516"/>
      <c r="BYJ115" s="516"/>
      <c r="BYK115" s="516"/>
      <c r="BYL115" s="516"/>
      <c r="BYM115" s="516"/>
      <c r="BYN115" s="516"/>
      <c r="BYO115" s="516"/>
      <c r="BYP115" s="516"/>
      <c r="BYQ115" s="516"/>
      <c r="BYR115" s="516"/>
      <c r="BYS115" s="516"/>
      <c r="BYT115" s="516"/>
      <c r="BYU115" s="516"/>
      <c r="BYV115" s="516"/>
      <c r="BYW115" s="516"/>
      <c r="BYX115" s="516"/>
      <c r="BYY115" s="516"/>
      <c r="BYZ115" s="516"/>
      <c r="BZA115" s="516"/>
      <c r="BZB115" s="516"/>
      <c r="BZC115" s="516"/>
      <c r="BZD115" s="516"/>
      <c r="BZE115" s="516"/>
      <c r="BZF115" s="516"/>
      <c r="BZG115" s="516"/>
      <c r="BZH115" s="516"/>
      <c r="BZI115" s="516"/>
      <c r="BZJ115" s="516"/>
      <c r="BZK115" s="516"/>
      <c r="BZL115" s="516"/>
      <c r="BZM115" s="516"/>
      <c r="BZN115" s="516"/>
      <c r="BZO115" s="516"/>
      <c r="BZP115" s="516"/>
      <c r="BZQ115" s="516"/>
      <c r="BZR115" s="516"/>
      <c r="BZS115" s="516"/>
      <c r="BZT115" s="516"/>
      <c r="BZU115" s="516"/>
      <c r="BZV115" s="516"/>
      <c r="BZW115" s="516"/>
      <c r="BZX115" s="516"/>
      <c r="BZY115" s="516"/>
      <c r="BZZ115" s="516"/>
      <c r="CAA115" s="516"/>
      <c r="CAB115" s="516"/>
      <c r="CAC115" s="516"/>
      <c r="CAD115" s="516"/>
      <c r="CAE115" s="516"/>
      <c r="CAF115" s="516"/>
      <c r="CAG115" s="516"/>
      <c r="CAH115" s="516"/>
      <c r="CAI115" s="516"/>
      <c r="CAJ115" s="516"/>
      <c r="CAK115" s="516"/>
      <c r="CAL115" s="516"/>
      <c r="CAM115" s="516"/>
      <c r="CAN115" s="516"/>
      <c r="CAO115" s="516"/>
      <c r="CAP115" s="516"/>
      <c r="CAQ115" s="516"/>
      <c r="CAR115" s="516"/>
      <c r="CAS115" s="516"/>
      <c r="CAT115" s="516"/>
      <c r="CAU115" s="516"/>
      <c r="CAV115" s="516"/>
      <c r="CAW115" s="516"/>
      <c r="CAX115" s="516"/>
      <c r="CAY115" s="516"/>
      <c r="CAZ115" s="516"/>
      <c r="CBA115" s="516"/>
      <c r="CBB115" s="516"/>
      <c r="CBC115" s="516"/>
      <c r="CBD115" s="516"/>
      <c r="CBE115" s="516"/>
      <c r="CBF115" s="516"/>
      <c r="CBG115" s="516"/>
      <c r="CBH115" s="516"/>
      <c r="CBI115" s="516"/>
      <c r="CBJ115" s="516"/>
      <c r="CBK115" s="516"/>
      <c r="CBL115" s="516"/>
      <c r="CBM115" s="516"/>
      <c r="CBN115" s="516"/>
      <c r="CBO115" s="516"/>
      <c r="CBP115" s="516"/>
      <c r="CBQ115" s="516"/>
      <c r="CBR115" s="516"/>
      <c r="CBS115" s="516"/>
      <c r="CBT115" s="516"/>
      <c r="CBU115" s="516"/>
      <c r="CBV115" s="516"/>
      <c r="CBW115" s="516"/>
      <c r="CBX115" s="516"/>
      <c r="CBY115" s="516"/>
      <c r="CBZ115" s="516"/>
      <c r="CCA115" s="516"/>
      <c r="CCB115" s="516"/>
      <c r="CCC115" s="516"/>
      <c r="CCD115" s="516"/>
      <c r="CCE115" s="516"/>
      <c r="CCF115" s="516"/>
      <c r="CCG115" s="516"/>
      <c r="CCH115" s="516"/>
      <c r="CCI115" s="516"/>
      <c r="CCJ115" s="516"/>
      <c r="CCK115" s="516"/>
      <c r="CCL115" s="516"/>
      <c r="CCM115" s="516"/>
      <c r="CCN115" s="516"/>
      <c r="CCO115" s="516"/>
      <c r="CCP115" s="516"/>
      <c r="CCQ115" s="516"/>
      <c r="CCR115" s="516"/>
      <c r="CCS115" s="516"/>
      <c r="CCT115" s="516"/>
      <c r="CCU115" s="516"/>
      <c r="CCV115" s="516"/>
      <c r="CCW115" s="516"/>
      <c r="CCX115" s="516"/>
      <c r="CCY115" s="516"/>
      <c r="CCZ115" s="516"/>
      <c r="CDA115" s="516"/>
      <c r="CDB115" s="516"/>
      <c r="CDC115" s="516"/>
      <c r="CDD115" s="516"/>
      <c r="CDE115" s="516"/>
      <c r="CDF115" s="516"/>
      <c r="CDG115" s="516"/>
      <c r="CDH115" s="516"/>
      <c r="CDI115" s="516"/>
      <c r="CDJ115" s="516"/>
      <c r="CDK115" s="516"/>
      <c r="CDL115" s="516"/>
      <c r="CDM115" s="516"/>
      <c r="CDN115" s="516"/>
      <c r="CDO115" s="516"/>
      <c r="CDP115" s="516"/>
      <c r="CDQ115" s="516"/>
      <c r="CDR115" s="516"/>
      <c r="CDS115" s="516"/>
      <c r="CDT115" s="516"/>
      <c r="CDU115" s="516"/>
      <c r="CDV115" s="516"/>
      <c r="CDW115" s="516"/>
      <c r="CDX115" s="516"/>
      <c r="CDY115" s="516"/>
      <c r="CDZ115" s="516"/>
      <c r="CEA115" s="516"/>
      <c r="CEB115" s="516"/>
      <c r="CEC115" s="516"/>
      <c r="CED115" s="516"/>
      <c r="CEE115" s="516"/>
      <c r="CEF115" s="516"/>
      <c r="CEG115" s="516"/>
      <c r="CEH115" s="516"/>
      <c r="CEI115" s="516"/>
      <c r="CEJ115" s="516"/>
      <c r="CEK115" s="516"/>
      <c r="CEL115" s="516"/>
      <c r="CEM115" s="516"/>
      <c r="CEN115" s="516"/>
      <c r="CEO115" s="516"/>
      <c r="CEP115" s="516"/>
      <c r="CEQ115" s="516"/>
      <c r="CER115" s="516"/>
      <c r="CES115" s="516"/>
      <c r="CET115" s="516"/>
      <c r="CEU115" s="516"/>
      <c r="CEV115" s="516"/>
      <c r="CEW115" s="516"/>
      <c r="CEX115" s="516"/>
      <c r="CEY115" s="516"/>
      <c r="CEZ115" s="516"/>
      <c r="CFA115" s="516"/>
      <c r="CFB115" s="516"/>
      <c r="CFC115" s="516"/>
      <c r="CFD115" s="516"/>
      <c r="CFE115" s="516"/>
      <c r="CFF115" s="516"/>
      <c r="CFG115" s="516"/>
      <c r="CFH115" s="516"/>
      <c r="CFI115" s="516"/>
      <c r="CFJ115" s="516"/>
      <c r="CFK115" s="516"/>
      <c r="CFL115" s="516"/>
      <c r="CFM115" s="516"/>
      <c r="CFN115" s="516"/>
      <c r="CFO115" s="516"/>
      <c r="CFP115" s="516"/>
      <c r="CFQ115" s="516"/>
      <c r="CFR115" s="516"/>
      <c r="CFS115" s="516"/>
      <c r="CFT115" s="516"/>
      <c r="CFU115" s="516"/>
      <c r="CFV115" s="516"/>
      <c r="CFW115" s="516"/>
      <c r="CFX115" s="516"/>
      <c r="CFY115" s="516"/>
      <c r="CFZ115" s="516"/>
      <c r="CGA115" s="516"/>
      <c r="CGB115" s="516"/>
      <c r="CGC115" s="516"/>
      <c r="CGD115" s="516"/>
      <c r="CGE115" s="516"/>
      <c r="CGF115" s="516"/>
      <c r="CGG115" s="516"/>
      <c r="CGH115" s="516"/>
      <c r="CGI115" s="516"/>
      <c r="CGJ115" s="516"/>
      <c r="CGK115" s="516"/>
      <c r="CGL115" s="516"/>
      <c r="CGM115" s="516"/>
      <c r="CGN115" s="516"/>
      <c r="CGO115" s="516"/>
      <c r="CGP115" s="516"/>
      <c r="CGQ115" s="516"/>
      <c r="CGR115" s="516"/>
      <c r="CGS115" s="516"/>
      <c r="CGT115" s="516"/>
      <c r="CGU115" s="516"/>
      <c r="CGV115" s="516"/>
      <c r="CGW115" s="516"/>
      <c r="CGX115" s="516"/>
      <c r="CGY115" s="516"/>
      <c r="CGZ115" s="516"/>
      <c r="CHA115" s="516"/>
      <c r="CHB115" s="516"/>
      <c r="CHC115" s="516"/>
      <c r="CHD115" s="516"/>
      <c r="CHE115" s="516"/>
      <c r="CHF115" s="516"/>
      <c r="CHG115" s="516"/>
      <c r="CHH115" s="516"/>
      <c r="CHI115" s="516"/>
      <c r="CHJ115" s="516"/>
      <c r="CHK115" s="516"/>
      <c r="CHL115" s="516"/>
      <c r="CHM115" s="516"/>
      <c r="CHN115" s="516"/>
      <c r="CHO115" s="516"/>
      <c r="CHP115" s="516"/>
      <c r="CHQ115" s="516"/>
      <c r="CHR115" s="516"/>
      <c r="CHS115" s="516"/>
      <c r="CHT115" s="516"/>
      <c r="CHU115" s="516"/>
      <c r="CHV115" s="516"/>
      <c r="CHW115" s="516"/>
      <c r="CHX115" s="516"/>
      <c r="CHY115" s="516"/>
      <c r="CHZ115" s="516"/>
      <c r="CIA115" s="516"/>
      <c r="CIB115" s="516"/>
      <c r="CIC115" s="516"/>
      <c r="CID115" s="516"/>
      <c r="CIE115" s="516"/>
      <c r="CIF115" s="516"/>
      <c r="CIG115" s="516"/>
      <c r="CIH115" s="516"/>
      <c r="CII115" s="516"/>
      <c r="CIJ115" s="516"/>
      <c r="CIK115" s="516"/>
      <c r="CIL115" s="516"/>
      <c r="CIM115" s="516"/>
      <c r="CIN115" s="516"/>
      <c r="CIO115" s="516"/>
      <c r="CIP115" s="516"/>
      <c r="CIQ115" s="516"/>
      <c r="CIR115" s="516"/>
      <c r="CIS115" s="516"/>
      <c r="CIT115" s="516"/>
      <c r="CIU115" s="516"/>
      <c r="CIV115" s="516"/>
      <c r="CIW115" s="516"/>
      <c r="CIX115" s="516"/>
      <c r="CIY115" s="516"/>
      <c r="CIZ115" s="516"/>
      <c r="CJA115" s="516"/>
      <c r="CJB115" s="516"/>
      <c r="CJC115" s="516"/>
      <c r="CJD115" s="516"/>
      <c r="CJE115" s="516"/>
      <c r="CJF115" s="516"/>
      <c r="CJG115" s="516"/>
      <c r="CJH115" s="516"/>
      <c r="CJI115" s="516"/>
      <c r="CJJ115" s="516"/>
      <c r="CJK115" s="516"/>
      <c r="CJL115" s="516"/>
      <c r="CJM115" s="516"/>
      <c r="CJN115" s="516"/>
      <c r="CJO115" s="516"/>
      <c r="CJP115" s="516"/>
      <c r="CJQ115" s="516"/>
      <c r="CJR115" s="516"/>
      <c r="CJS115" s="516"/>
      <c r="CJT115" s="516"/>
      <c r="CJU115" s="516"/>
      <c r="CJV115" s="516"/>
      <c r="CJW115" s="516"/>
      <c r="CJX115" s="516"/>
      <c r="CJY115" s="516"/>
      <c r="CJZ115" s="516"/>
      <c r="CKA115" s="516"/>
      <c r="CKB115" s="516"/>
      <c r="CKC115" s="516"/>
      <c r="CKD115" s="516"/>
      <c r="CKE115" s="516"/>
      <c r="CKF115" s="516"/>
      <c r="CKG115" s="516"/>
      <c r="CKH115" s="516"/>
      <c r="CKI115" s="516"/>
      <c r="CKJ115" s="516"/>
      <c r="CKK115" s="516"/>
      <c r="CKL115" s="516"/>
      <c r="CKM115" s="516"/>
      <c r="CKN115" s="516"/>
      <c r="CKO115" s="516"/>
      <c r="CKP115" s="516"/>
      <c r="CKQ115" s="516"/>
      <c r="CKR115" s="516"/>
      <c r="CKS115" s="516"/>
      <c r="CKT115" s="516"/>
      <c r="CKU115" s="516"/>
      <c r="CKV115" s="516"/>
      <c r="CKW115" s="516"/>
      <c r="CKX115" s="516"/>
      <c r="CKY115" s="516"/>
      <c r="CKZ115" s="516"/>
      <c r="CLA115" s="516"/>
      <c r="CLB115" s="516"/>
      <c r="CLC115" s="516"/>
      <c r="CLD115" s="516"/>
      <c r="CLE115" s="516"/>
      <c r="CLF115" s="516"/>
      <c r="CLG115" s="516"/>
      <c r="CLH115" s="516"/>
      <c r="CLI115" s="516"/>
      <c r="CLJ115" s="516"/>
      <c r="CLK115" s="516"/>
      <c r="CLL115" s="516"/>
      <c r="CLM115" s="516"/>
      <c r="CLN115" s="516"/>
      <c r="CLO115" s="516"/>
      <c r="CLP115" s="516"/>
      <c r="CLQ115" s="516"/>
      <c r="CLR115" s="516"/>
      <c r="CLS115" s="516"/>
      <c r="CLT115" s="516"/>
      <c r="CLU115" s="516"/>
      <c r="CLV115" s="516"/>
      <c r="CLW115" s="516"/>
      <c r="CLX115" s="516"/>
      <c r="CLY115" s="516"/>
      <c r="CLZ115" s="516"/>
      <c r="CMA115" s="516"/>
      <c r="CMB115" s="516"/>
      <c r="CMC115" s="516"/>
      <c r="CMD115" s="516"/>
      <c r="CME115" s="516"/>
      <c r="CMF115" s="516"/>
      <c r="CMG115" s="516"/>
      <c r="CMH115" s="516"/>
      <c r="CMI115" s="516"/>
      <c r="CMJ115" s="516"/>
      <c r="CMK115" s="516"/>
      <c r="CML115" s="516"/>
      <c r="CMM115" s="516"/>
      <c r="CMN115" s="516"/>
      <c r="CMO115" s="516"/>
      <c r="CMP115" s="516"/>
      <c r="CMQ115" s="516"/>
      <c r="CMR115" s="516"/>
      <c r="CMS115" s="516"/>
      <c r="CMT115" s="516"/>
      <c r="CMU115" s="516"/>
      <c r="CMV115" s="516"/>
      <c r="CMW115" s="516"/>
      <c r="CMX115" s="516"/>
      <c r="CMY115" s="516"/>
      <c r="CMZ115" s="516"/>
      <c r="CNA115" s="516"/>
      <c r="CNB115" s="516"/>
      <c r="CNC115" s="516"/>
      <c r="CND115" s="516"/>
      <c r="CNE115" s="516"/>
      <c r="CNF115" s="516"/>
      <c r="CNG115" s="516"/>
      <c r="CNH115" s="516"/>
      <c r="CNI115" s="516"/>
      <c r="CNJ115" s="516"/>
      <c r="CNK115" s="516"/>
      <c r="CNL115" s="516"/>
      <c r="CNM115" s="516"/>
      <c r="CNN115" s="516"/>
      <c r="CNO115" s="516"/>
      <c r="CNP115" s="516"/>
      <c r="CNQ115" s="516"/>
      <c r="CNR115" s="516"/>
      <c r="CNS115" s="516"/>
      <c r="CNT115" s="516"/>
      <c r="CNU115" s="516"/>
      <c r="CNV115" s="516"/>
      <c r="CNW115" s="516"/>
      <c r="CNX115" s="516"/>
      <c r="CNY115" s="516"/>
      <c r="CNZ115" s="516"/>
      <c r="COA115" s="516"/>
      <c r="COB115" s="516"/>
      <c r="COC115" s="516"/>
      <c r="COD115" s="516"/>
      <c r="COE115" s="516"/>
      <c r="COF115" s="516"/>
      <c r="COG115" s="516"/>
      <c r="COH115" s="516"/>
      <c r="COI115" s="516"/>
      <c r="COJ115" s="516"/>
      <c r="COK115" s="516"/>
      <c r="COL115" s="516"/>
      <c r="COM115" s="516"/>
      <c r="CON115" s="516"/>
      <c r="COO115" s="516"/>
      <c r="COP115" s="516"/>
      <c r="COQ115" s="516"/>
      <c r="COR115" s="516"/>
      <c r="COS115" s="516"/>
      <c r="COT115" s="516"/>
      <c r="COU115" s="516"/>
      <c r="COV115" s="516"/>
      <c r="COW115" s="516"/>
      <c r="COX115" s="516"/>
      <c r="COY115" s="516"/>
      <c r="COZ115" s="516"/>
      <c r="CPA115" s="516"/>
      <c r="CPB115" s="516"/>
      <c r="CPC115" s="516"/>
      <c r="CPD115" s="516"/>
      <c r="CPE115" s="516"/>
      <c r="CPF115" s="516"/>
      <c r="CPG115" s="516"/>
      <c r="CPH115" s="516"/>
      <c r="CPI115" s="516"/>
      <c r="CPJ115" s="516"/>
      <c r="CPK115" s="516"/>
      <c r="CPL115" s="516"/>
      <c r="CPM115" s="516"/>
      <c r="CPN115" s="516"/>
      <c r="CPO115" s="516"/>
      <c r="CPP115" s="516"/>
      <c r="CPQ115" s="516"/>
      <c r="CPR115" s="516"/>
      <c r="CPS115" s="516"/>
      <c r="CPT115" s="516"/>
      <c r="CPU115" s="516"/>
      <c r="CPV115" s="516"/>
      <c r="CPW115" s="516"/>
      <c r="CPX115" s="516"/>
      <c r="CPY115" s="516"/>
      <c r="CPZ115" s="516"/>
      <c r="CQA115" s="516"/>
      <c r="CQB115" s="516"/>
      <c r="CQC115" s="516"/>
      <c r="CQD115" s="516"/>
      <c r="CQE115" s="516"/>
      <c r="CQF115" s="516"/>
      <c r="CQG115" s="516"/>
      <c r="CQH115" s="516"/>
      <c r="CQI115" s="516"/>
      <c r="CQJ115" s="516"/>
      <c r="CQK115" s="516"/>
      <c r="CQL115" s="516"/>
      <c r="CQM115" s="516"/>
      <c r="CQN115" s="516"/>
      <c r="CQO115" s="516"/>
      <c r="CQP115" s="516"/>
      <c r="CQQ115" s="516"/>
      <c r="CQR115" s="516"/>
      <c r="CQS115" s="516"/>
      <c r="CQT115" s="516"/>
      <c r="CQU115" s="516"/>
      <c r="CQV115" s="516"/>
      <c r="CQW115" s="516"/>
      <c r="CQX115" s="516"/>
      <c r="CQY115" s="516"/>
      <c r="CQZ115" s="516"/>
      <c r="CRA115" s="516"/>
      <c r="CRB115" s="516"/>
      <c r="CRC115" s="516"/>
      <c r="CRD115" s="516"/>
      <c r="CRE115" s="516"/>
      <c r="CRF115" s="516"/>
      <c r="CRG115" s="516"/>
      <c r="CRH115" s="516"/>
      <c r="CRI115" s="516"/>
      <c r="CRJ115" s="516"/>
      <c r="CRK115" s="516"/>
      <c r="CRL115" s="516"/>
      <c r="CRM115" s="516"/>
      <c r="CRN115" s="516"/>
      <c r="CRO115" s="516"/>
      <c r="CRP115" s="516"/>
      <c r="CRQ115" s="516"/>
      <c r="CRR115" s="516"/>
      <c r="CRS115" s="516"/>
      <c r="CRT115" s="516"/>
      <c r="CRU115" s="516"/>
      <c r="CRV115" s="516"/>
      <c r="CRW115" s="516"/>
      <c r="CRX115" s="516"/>
      <c r="CRY115" s="516"/>
      <c r="CRZ115" s="516"/>
      <c r="CSA115" s="516"/>
      <c r="CSB115" s="516"/>
      <c r="CSC115" s="516"/>
      <c r="CSD115" s="516"/>
      <c r="CSE115" s="516"/>
      <c r="CSF115" s="516"/>
      <c r="CSG115" s="516"/>
      <c r="CSH115" s="516"/>
      <c r="CSI115" s="516"/>
      <c r="CSJ115" s="516"/>
      <c r="CSK115" s="516"/>
      <c r="CSL115" s="516"/>
      <c r="CSM115" s="516"/>
      <c r="CSN115" s="516"/>
      <c r="CSO115" s="516"/>
      <c r="CSP115" s="516"/>
      <c r="CSQ115" s="516"/>
      <c r="CSR115" s="516"/>
      <c r="CSS115" s="516"/>
      <c r="CST115" s="516"/>
      <c r="CSU115" s="516"/>
      <c r="CSV115" s="516"/>
      <c r="CSW115" s="516"/>
      <c r="CSX115" s="516"/>
      <c r="CSY115" s="516"/>
      <c r="CSZ115" s="516"/>
      <c r="CTA115" s="516"/>
      <c r="CTB115" s="516"/>
      <c r="CTC115" s="516"/>
      <c r="CTD115" s="516"/>
      <c r="CTE115" s="516"/>
      <c r="CTF115" s="516"/>
      <c r="CTG115" s="516"/>
      <c r="CTH115" s="516"/>
      <c r="CTI115" s="516"/>
      <c r="CTJ115" s="516"/>
      <c r="CTK115" s="516"/>
      <c r="CTL115" s="516"/>
      <c r="CTM115" s="516"/>
      <c r="CTN115" s="516"/>
      <c r="CTO115" s="516"/>
      <c r="CTP115" s="516"/>
      <c r="CTQ115" s="516"/>
      <c r="CTR115" s="516"/>
      <c r="CTS115" s="516"/>
      <c r="CTT115" s="516"/>
      <c r="CTU115" s="516"/>
      <c r="CTV115" s="516"/>
      <c r="CTW115" s="516"/>
      <c r="CTX115" s="516"/>
      <c r="CTY115" s="516"/>
      <c r="CTZ115" s="516"/>
      <c r="CUA115" s="516"/>
      <c r="CUB115" s="516"/>
      <c r="CUC115" s="516"/>
      <c r="CUD115" s="516"/>
      <c r="CUE115" s="516"/>
      <c r="CUF115" s="516"/>
      <c r="CUG115" s="516"/>
      <c r="CUH115" s="516"/>
      <c r="CUI115" s="516"/>
      <c r="CUJ115" s="516"/>
      <c r="CUK115" s="516"/>
      <c r="CUL115" s="516"/>
      <c r="CUM115" s="516"/>
      <c r="CUN115" s="516"/>
      <c r="CUO115" s="516"/>
      <c r="CUP115" s="516"/>
      <c r="CUQ115" s="516"/>
      <c r="CUR115" s="516"/>
      <c r="CUS115" s="516"/>
      <c r="CUT115" s="516"/>
      <c r="CUU115" s="516"/>
      <c r="CUV115" s="516"/>
      <c r="CUW115" s="516"/>
      <c r="CUX115" s="516"/>
      <c r="CUY115" s="516"/>
      <c r="CUZ115" s="516"/>
      <c r="CVA115" s="516"/>
      <c r="CVB115" s="516"/>
      <c r="CVC115" s="516"/>
      <c r="CVD115" s="516"/>
      <c r="CVE115" s="516"/>
      <c r="CVF115" s="516"/>
      <c r="CVG115" s="516"/>
      <c r="CVH115" s="516"/>
      <c r="CVI115" s="516"/>
      <c r="CVJ115" s="516"/>
      <c r="CVK115" s="516"/>
      <c r="CVL115" s="516"/>
      <c r="CVM115" s="516"/>
      <c r="CVN115" s="516"/>
      <c r="CVO115" s="516"/>
      <c r="CVP115" s="516"/>
      <c r="CVQ115" s="516"/>
      <c r="CVR115" s="516"/>
      <c r="CVS115" s="516"/>
      <c r="CVT115" s="516"/>
      <c r="CVU115" s="516"/>
      <c r="CVV115" s="516"/>
      <c r="CVW115" s="516"/>
      <c r="CVX115" s="516"/>
      <c r="CVY115" s="516"/>
      <c r="CVZ115" s="516"/>
      <c r="CWA115" s="516"/>
      <c r="CWB115" s="516"/>
      <c r="CWC115" s="516"/>
      <c r="CWD115" s="516"/>
      <c r="CWE115" s="516"/>
      <c r="CWF115" s="516"/>
      <c r="CWG115" s="516"/>
      <c r="CWH115" s="516"/>
      <c r="CWI115" s="516"/>
      <c r="CWJ115" s="516"/>
      <c r="CWK115" s="516"/>
      <c r="CWL115" s="516"/>
      <c r="CWM115" s="516"/>
      <c r="CWN115" s="516"/>
      <c r="CWO115" s="516"/>
      <c r="CWP115" s="516"/>
      <c r="CWQ115" s="516"/>
      <c r="CWR115" s="516"/>
      <c r="CWS115" s="516"/>
      <c r="CWT115" s="516"/>
      <c r="CWU115" s="516"/>
      <c r="CWV115" s="516"/>
      <c r="CWW115" s="516"/>
      <c r="CWX115" s="516"/>
      <c r="CWY115" s="516"/>
      <c r="CWZ115" s="516"/>
      <c r="CXA115" s="516"/>
      <c r="CXB115" s="516"/>
      <c r="CXC115" s="516"/>
      <c r="CXD115" s="516"/>
      <c r="CXE115" s="516"/>
      <c r="CXF115" s="516"/>
      <c r="CXG115" s="516"/>
      <c r="CXH115" s="516"/>
      <c r="CXI115" s="516"/>
      <c r="CXJ115" s="516"/>
      <c r="CXK115" s="516"/>
      <c r="CXL115" s="516"/>
      <c r="CXM115" s="516"/>
      <c r="CXN115" s="516"/>
      <c r="CXO115" s="516"/>
      <c r="CXP115" s="516"/>
      <c r="CXQ115" s="516"/>
      <c r="CXR115" s="516"/>
      <c r="CXS115" s="516"/>
      <c r="CXT115" s="516"/>
      <c r="CXU115" s="516"/>
      <c r="CXV115" s="516"/>
      <c r="CXW115" s="516"/>
      <c r="CXX115" s="516"/>
      <c r="CXY115" s="516"/>
      <c r="CXZ115" s="516"/>
      <c r="CYA115" s="516"/>
      <c r="CYB115" s="516"/>
      <c r="CYC115" s="516"/>
      <c r="CYD115" s="516"/>
      <c r="CYE115" s="516"/>
      <c r="CYF115" s="516"/>
      <c r="CYG115" s="516"/>
      <c r="CYH115" s="516"/>
      <c r="CYI115" s="516"/>
      <c r="CYJ115" s="516"/>
      <c r="CYK115" s="516"/>
      <c r="CYL115" s="516"/>
      <c r="CYM115" s="516"/>
      <c r="CYN115" s="516"/>
      <c r="CYO115" s="516"/>
      <c r="CYP115" s="516"/>
      <c r="CYQ115" s="516"/>
      <c r="CYR115" s="516"/>
      <c r="CYS115" s="516"/>
      <c r="CYT115" s="516"/>
      <c r="CYU115" s="516"/>
      <c r="CYV115" s="516"/>
      <c r="CYW115" s="516"/>
      <c r="CYX115" s="516"/>
      <c r="CYY115" s="516"/>
      <c r="CYZ115" s="516"/>
      <c r="CZA115" s="516"/>
      <c r="CZB115" s="516"/>
      <c r="CZC115" s="516"/>
      <c r="CZD115" s="516"/>
      <c r="CZE115" s="516"/>
      <c r="CZF115" s="516"/>
      <c r="CZG115" s="516"/>
      <c r="CZH115" s="516"/>
      <c r="CZI115" s="516"/>
      <c r="CZJ115" s="516"/>
      <c r="CZK115" s="516"/>
      <c r="CZL115" s="516"/>
      <c r="CZM115" s="516"/>
      <c r="CZN115" s="516"/>
      <c r="CZO115" s="516"/>
      <c r="CZP115" s="516"/>
      <c r="CZQ115" s="516"/>
      <c r="CZR115" s="516"/>
      <c r="CZS115" s="516"/>
      <c r="CZT115" s="516"/>
      <c r="CZU115" s="516"/>
      <c r="CZV115" s="516"/>
      <c r="CZW115" s="516"/>
      <c r="CZX115" s="516"/>
      <c r="CZY115" s="516"/>
      <c r="CZZ115" s="516"/>
      <c r="DAA115" s="516"/>
      <c r="DAB115" s="516"/>
      <c r="DAC115" s="516"/>
      <c r="DAD115" s="516"/>
      <c r="DAE115" s="516"/>
      <c r="DAF115" s="516"/>
      <c r="DAG115" s="516"/>
      <c r="DAH115" s="516"/>
      <c r="DAI115" s="516"/>
      <c r="DAJ115" s="516"/>
      <c r="DAK115" s="516"/>
      <c r="DAL115" s="516"/>
      <c r="DAM115" s="516"/>
      <c r="DAN115" s="516"/>
      <c r="DAO115" s="516"/>
      <c r="DAP115" s="516"/>
      <c r="DAQ115" s="516"/>
      <c r="DAR115" s="516"/>
      <c r="DAS115" s="516"/>
      <c r="DAT115" s="516"/>
      <c r="DAU115" s="516"/>
      <c r="DAV115" s="516"/>
      <c r="DAW115" s="516"/>
      <c r="DAX115" s="516"/>
      <c r="DAY115" s="516"/>
      <c r="DAZ115" s="516"/>
      <c r="DBA115" s="516"/>
      <c r="DBB115" s="516"/>
      <c r="DBC115" s="516"/>
      <c r="DBD115" s="516"/>
      <c r="DBE115" s="516"/>
      <c r="DBF115" s="516"/>
      <c r="DBG115" s="516"/>
      <c r="DBH115" s="516"/>
      <c r="DBI115" s="516"/>
      <c r="DBJ115" s="516"/>
      <c r="DBK115" s="516"/>
      <c r="DBL115" s="516"/>
      <c r="DBM115" s="516"/>
      <c r="DBN115" s="516"/>
      <c r="DBO115" s="516"/>
      <c r="DBP115" s="516"/>
      <c r="DBQ115" s="516"/>
      <c r="DBR115" s="516"/>
      <c r="DBS115" s="516"/>
      <c r="DBT115" s="516"/>
      <c r="DBU115" s="516"/>
      <c r="DBV115" s="516"/>
      <c r="DBW115" s="516"/>
      <c r="DBX115" s="516"/>
      <c r="DBY115" s="516"/>
      <c r="DBZ115" s="516"/>
      <c r="DCA115" s="516"/>
      <c r="DCB115" s="516"/>
      <c r="DCC115" s="516"/>
      <c r="DCD115" s="516"/>
      <c r="DCE115" s="516"/>
      <c r="DCF115" s="516"/>
      <c r="DCG115" s="516"/>
      <c r="DCH115" s="516"/>
      <c r="DCI115" s="516"/>
      <c r="DCJ115" s="516"/>
      <c r="DCK115" s="516"/>
      <c r="DCL115" s="516"/>
      <c r="DCM115" s="516"/>
      <c r="DCN115" s="516"/>
      <c r="DCO115" s="516"/>
      <c r="DCP115" s="516"/>
      <c r="DCQ115" s="516"/>
      <c r="DCR115" s="516"/>
      <c r="DCS115" s="516"/>
      <c r="DCT115" s="516"/>
      <c r="DCU115" s="516"/>
      <c r="DCV115" s="516"/>
      <c r="DCW115" s="516"/>
      <c r="DCX115" s="516"/>
      <c r="DCY115" s="516"/>
      <c r="DCZ115" s="516"/>
      <c r="DDA115" s="516"/>
      <c r="DDB115" s="516"/>
      <c r="DDC115" s="516"/>
      <c r="DDD115" s="516"/>
      <c r="DDE115" s="516"/>
      <c r="DDF115" s="516"/>
      <c r="DDG115" s="516"/>
      <c r="DDH115" s="516"/>
      <c r="DDI115" s="516"/>
      <c r="DDJ115" s="516"/>
      <c r="DDK115" s="516"/>
      <c r="DDL115" s="516"/>
      <c r="DDM115" s="516"/>
      <c r="DDN115" s="516"/>
      <c r="DDO115" s="516"/>
      <c r="DDP115" s="516"/>
      <c r="DDQ115" s="516"/>
      <c r="DDR115" s="516"/>
      <c r="DDS115" s="516"/>
      <c r="DDT115" s="516"/>
      <c r="DDU115" s="516"/>
      <c r="DDV115" s="516"/>
      <c r="DDW115" s="516"/>
      <c r="DDX115" s="516"/>
      <c r="DDY115" s="516"/>
      <c r="DDZ115" s="516"/>
      <c r="DEA115" s="516"/>
      <c r="DEB115" s="516"/>
      <c r="DEC115" s="516"/>
      <c r="DED115" s="516"/>
      <c r="DEE115" s="516"/>
      <c r="DEF115" s="516"/>
      <c r="DEG115" s="516"/>
      <c r="DEH115" s="516"/>
      <c r="DEI115" s="516"/>
      <c r="DEJ115" s="516"/>
      <c r="DEK115" s="516"/>
      <c r="DEL115" s="516"/>
      <c r="DEM115" s="516"/>
      <c r="DEN115" s="516"/>
      <c r="DEO115" s="516"/>
      <c r="DEP115" s="516"/>
      <c r="DEQ115" s="516"/>
      <c r="DER115" s="516"/>
      <c r="DES115" s="516"/>
      <c r="DET115" s="516"/>
      <c r="DEU115" s="516"/>
      <c r="DEV115" s="516"/>
      <c r="DEW115" s="516"/>
      <c r="DEX115" s="516"/>
      <c r="DEY115" s="516"/>
      <c r="DEZ115" s="516"/>
      <c r="DFA115" s="516"/>
      <c r="DFB115" s="516"/>
      <c r="DFC115" s="516"/>
      <c r="DFD115" s="516"/>
      <c r="DFE115" s="516"/>
      <c r="DFF115" s="516"/>
      <c r="DFG115" s="516"/>
      <c r="DFH115" s="516"/>
      <c r="DFI115" s="516"/>
      <c r="DFJ115" s="516"/>
      <c r="DFK115" s="516"/>
      <c r="DFL115" s="516"/>
      <c r="DFM115" s="516"/>
      <c r="DFN115" s="516"/>
      <c r="DFO115" s="516"/>
      <c r="DFP115" s="516"/>
      <c r="DFQ115" s="516"/>
      <c r="DFR115" s="516"/>
      <c r="DFS115" s="516"/>
      <c r="DFT115" s="516"/>
      <c r="DFU115" s="516"/>
      <c r="DFV115" s="516"/>
      <c r="DFW115" s="516"/>
      <c r="DFX115" s="516"/>
      <c r="DFY115" s="516"/>
      <c r="DFZ115" s="516"/>
      <c r="DGA115" s="516"/>
      <c r="DGB115" s="516"/>
      <c r="DGC115" s="516"/>
      <c r="DGD115" s="516"/>
      <c r="DGE115" s="516"/>
      <c r="DGF115" s="516"/>
      <c r="DGG115" s="516"/>
      <c r="DGH115" s="516"/>
      <c r="DGI115" s="516"/>
      <c r="DGJ115" s="516"/>
      <c r="DGK115" s="516"/>
      <c r="DGL115" s="516"/>
      <c r="DGM115" s="516"/>
      <c r="DGN115" s="516"/>
      <c r="DGO115" s="516"/>
      <c r="DGP115" s="516"/>
      <c r="DGQ115" s="516"/>
      <c r="DGR115" s="516"/>
      <c r="DGS115" s="516"/>
      <c r="DGT115" s="516"/>
      <c r="DGU115" s="516"/>
      <c r="DGV115" s="516"/>
      <c r="DGW115" s="516"/>
      <c r="DGX115" s="516"/>
      <c r="DGY115" s="516"/>
      <c r="DGZ115" s="516"/>
      <c r="DHA115" s="516"/>
      <c r="DHB115" s="516"/>
      <c r="DHC115" s="516"/>
      <c r="DHD115" s="516"/>
      <c r="DHE115" s="516"/>
      <c r="DHF115" s="516"/>
      <c r="DHG115" s="516"/>
      <c r="DHH115" s="516"/>
      <c r="DHI115" s="516"/>
      <c r="DHJ115" s="516"/>
      <c r="DHK115" s="516"/>
      <c r="DHL115" s="516"/>
      <c r="DHM115" s="516"/>
      <c r="DHN115" s="516"/>
      <c r="DHO115" s="516"/>
      <c r="DHP115" s="516"/>
      <c r="DHQ115" s="516"/>
      <c r="DHR115" s="516"/>
      <c r="DHS115" s="516"/>
      <c r="DHT115" s="516"/>
      <c r="DHU115" s="516"/>
      <c r="DHV115" s="516"/>
      <c r="DHW115" s="516"/>
      <c r="DHX115" s="516"/>
      <c r="DHY115" s="516"/>
      <c r="DHZ115" s="516"/>
      <c r="DIA115" s="516"/>
      <c r="DIB115" s="516"/>
      <c r="DIC115" s="516"/>
      <c r="DID115" s="516"/>
      <c r="DIE115" s="516"/>
      <c r="DIF115" s="516"/>
      <c r="DIG115" s="516"/>
      <c r="DIH115" s="516"/>
      <c r="DII115" s="516"/>
      <c r="DIJ115" s="516"/>
      <c r="DIK115" s="516"/>
      <c r="DIL115" s="516"/>
      <c r="DIM115" s="516"/>
      <c r="DIN115" s="516"/>
      <c r="DIO115" s="516"/>
      <c r="DIP115" s="516"/>
      <c r="DIQ115" s="516"/>
      <c r="DIR115" s="516"/>
      <c r="DIS115" s="516"/>
      <c r="DIT115" s="516"/>
      <c r="DIU115" s="516"/>
      <c r="DIV115" s="516"/>
      <c r="DIW115" s="516"/>
      <c r="DIX115" s="516"/>
      <c r="DIY115" s="516"/>
      <c r="DIZ115" s="516"/>
      <c r="DJA115" s="516"/>
      <c r="DJB115" s="516"/>
      <c r="DJC115" s="516"/>
      <c r="DJD115" s="516"/>
      <c r="DJE115" s="516"/>
      <c r="DJF115" s="516"/>
      <c r="DJG115" s="516"/>
      <c r="DJH115" s="516"/>
      <c r="DJI115" s="516"/>
      <c r="DJJ115" s="516"/>
      <c r="DJK115" s="516"/>
      <c r="DJL115" s="516"/>
      <c r="DJM115" s="516"/>
      <c r="DJN115" s="516"/>
      <c r="DJO115" s="516"/>
      <c r="DJP115" s="516"/>
      <c r="DJQ115" s="516"/>
      <c r="DJR115" s="516"/>
      <c r="DJS115" s="516"/>
      <c r="DJT115" s="516"/>
      <c r="DJU115" s="516"/>
      <c r="DJV115" s="516"/>
      <c r="DJW115" s="516"/>
      <c r="DJX115" s="516"/>
      <c r="DJY115" s="516"/>
      <c r="DJZ115" s="516"/>
      <c r="DKA115" s="516"/>
      <c r="DKB115" s="516"/>
      <c r="DKC115" s="516"/>
      <c r="DKD115" s="516"/>
      <c r="DKE115" s="516"/>
      <c r="DKF115" s="516"/>
      <c r="DKG115" s="516"/>
      <c r="DKH115" s="516"/>
      <c r="DKI115" s="516"/>
      <c r="DKJ115" s="516"/>
      <c r="DKK115" s="516"/>
      <c r="DKL115" s="516"/>
      <c r="DKM115" s="516"/>
      <c r="DKN115" s="516"/>
      <c r="DKO115" s="516"/>
      <c r="DKP115" s="516"/>
      <c r="DKQ115" s="516"/>
      <c r="DKR115" s="516"/>
      <c r="DKS115" s="516"/>
      <c r="DKT115" s="516"/>
      <c r="DKU115" s="516"/>
      <c r="DKV115" s="516"/>
      <c r="DKW115" s="516"/>
      <c r="DKX115" s="516"/>
      <c r="DKY115" s="516"/>
      <c r="DKZ115" s="516"/>
      <c r="DLA115" s="516"/>
      <c r="DLB115" s="516"/>
      <c r="DLC115" s="516"/>
      <c r="DLD115" s="516"/>
      <c r="DLE115" s="516"/>
      <c r="DLF115" s="516"/>
      <c r="DLG115" s="516"/>
      <c r="DLH115" s="516"/>
      <c r="DLI115" s="516"/>
      <c r="DLJ115" s="516"/>
      <c r="DLK115" s="516"/>
      <c r="DLL115" s="516"/>
      <c r="DLM115" s="516"/>
      <c r="DLN115" s="516"/>
      <c r="DLO115" s="516"/>
      <c r="DLP115" s="516"/>
      <c r="DLQ115" s="516"/>
      <c r="DLR115" s="516"/>
      <c r="DLS115" s="516"/>
      <c r="DLT115" s="516"/>
      <c r="DLU115" s="516"/>
      <c r="DLV115" s="516"/>
      <c r="DLW115" s="516"/>
      <c r="DLX115" s="516"/>
      <c r="DLY115" s="516"/>
      <c r="DLZ115" s="516"/>
      <c r="DMA115" s="516"/>
      <c r="DMB115" s="516"/>
      <c r="DMC115" s="516"/>
      <c r="DMD115" s="516"/>
      <c r="DME115" s="516"/>
      <c r="DMF115" s="516"/>
      <c r="DMG115" s="516"/>
      <c r="DMH115" s="516"/>
      <c r="DMI115" s="516"/>
      <c r="DMJ115" s="516"/>
      <c r="DMK115" s="516"/>
      <c r="DML115" s="516"/>
      <c r="DMM115" s="516"/>
      <c r="DMN115" s="516"/>
      <c r="DMO115" s="516"/>
      <c r="DMP115" s="516"/>
      <c r="DMQ115" s="516"/>
      <c r="DMR115" s="516"/>
      <c r="DMS115" s="516"/>
      <c r="DMT115" s="516"/>
      <c r="DMU115" s="516"/>
      <c r="DMV115" s="516"/>
      <c r="DMW115" s="516"/>
      <c r="DMX115" s="516"/>
      <c r="DMY115" s="516"/>
      <c r="DMZ115" s="516"/>
      <c r="DNA115" s="516"/>
      <c r="DNB115" s="516"/>
      <c r="DNC115" s="516"/>
      <c r="DND115" s="516"/>
      <c r="DNE115" s="516"/>
      <c r="DNF115" s="516"/>
      <c r="DNG115" s="516"/>
      <c r="DNH115" s="516"/>
      <c r="DNI115" s="516"/>
      <c r="DNJ115" s="516"/>
      <c r="DNK115" s="516"/>
      <c r="DNL115" s="516"/>
      <c r="DNM115" s="516"/>
      <c r="DNN115" s="516"/>
      <c r="DNO115" s="516"/>
      <c r="DNP115" s="516"/>
      <c r="DNQ115" s="516"/>
      <c r="DNR115" s="516"/>
      <c r="DNS115" s="516"/>
      <c r="DNT115" s="516"/>
      <c r="DNU115" s="516"/>
      <c r="DNV115" s="516"/>
      <c r="DNW115" s="516"/>
      <c r="DNX115" s="516"/>
      <c r="DNY115" s="516"/>
      <c r="DNZ115" s="516"/>
      <c r="DOA115" s="516"/>
      <c r="DOB115" s="516"/>
      <c r="DOC115" s="516"/>
      <c r="DOD115" s="516"/>
      <c r="DOE115" s="516"/>
      <c r="DOF115" s="516"/>
      <c r="DOG115" s="516"/>
      <c r="DOH115" s="516"/>
      <c r="DOI115" s="516"/>
      <c r="DOJ115" s="516"/>
      <c r="DOK115" s="516"/>
      <c r="DOL115" s="516"/>
      <c r="DOM115" s="516"/>
      <c r="DON115" s="516"/>
      <c r="DOO115" s="516"/>
      <c r="DOP115" s="516"/>
      <c r="DOQ115" s="516"/>
      <c r="DOR115" s="516"/>
      <c r="DOS115" s="516"/>
      <c r="DOT115" s="516"/>
      <c r="DOU115" s="516"/>
      <c r="DOV115" s="516"/>
      <c r="DOW115" s="516"/>
      <c r="DOX115" s="516"/>
      <c r="DOY115" s="516"/>
      <c r="DOZ115" s="516"/>
      <c r="DPA115" s="516"/>
      <c r="DPB115" s="516"/>
      <c r="DPC115" s="516"/>
      <c r="DPD115" s="516"/>
      <c r="DPE115" s="516"/>
      <c r="DPF115" s="516"/>
      <c r="DPG115" s="516"/>
      <c r="DPH115" s="516"/>
      <c r="DPI115" s="516"/>
      <c r="DPJ115" s="516"/>
      <c r="DPK115" s="516"/>
      <c r="DPL115" s="516"/>
      <c r="DPM115" s="516"/>
      <c r="DPN115" s="516"/>
      <c r="DPO115" s="516"/>
      <c r="DPP115" s="516"/>
      <c r="DPQ115" s="516"/>
      <c r="DPR115" s="516"/>
      <c r="DPS115" s="516"/>
      <c r="DPT115" s="516"/>
      <c r="DPU115" s="516"/>
      <c r="DPV115" s="516"/>
      <c r="DPW115" s="516"/>
      <c r="DPX115" s="516"/>
      <c r="DPY115" s="516"/>
      <c r="DPZ115" s="516"/>
      <c r="DQA115" s="516"/>
      <c r="DQB115" s="516"/>
      <c r="DQC115" s="516"/>
      <c r="DQD115" s="516"/>
      <c r="DQE115" s="516"/>
      <c r="DQF115" s="516"/>
      <c r="DQG115" s="516"/>
      <c r="DQH115" s="516"/>
      <c r="DQI115" s="516"/>
      <c r="DQJ115" s="516"/>
      <c r="DQK115" s="516"/>
      <c r="DQL115" s="516"/>
      <c r="DQM115" s="516"/>
      <c r="DQN115" s="516"/>
      <c r="DQO115" s="516"/>
      <c r="DQP115" s="516"/>
      <c r="DQQ115" s="516"/>
      <c r="DQR115" s="516"/>
      <c r="DQS115" s="516"/>
      <c r="DQT115" s="516"/>
      <c r="DQU115" s="516"/>
      <c r="DQV115" s="516"/>
      <c r="DQW115" s="516"/>
      <c r="DQX115" s="516"/>
      <c r="DQY115" s="516"/>
      <c r="DQZ115" s="516"/>
      <c r="DRA115" s="516"/>
      <c r="DRB115" s="516"/>
      <c r="DRC115" s="516"/>
      <c r="DRD115" s="516"/>
      <c r="DRE115" s="516"/>
      <c r="DRF115" s="516"/>
      <c r="DRG115" s="516"/>
      <c r="DRH115" s="516"/>
      <c r="DRI115" s="516"/>
      <c r="DRJ115" s="516"/>
      <c r="DRK115" s="516"/>
      <c r="DRL115" s="516"/>
      <c r="DRM115" s="516"/>
      <c r="DRN115" s="516"/>
      <c r="DRO115" s="516"/>
      <c r="DRP115" s="516"/>
      <c r="DRQ115" s="516"/>
      <c r="DRR115" s="516"/>
      <c r="DRS115" s="516"/>
      <c r="DRT115" s="516"/>
      <c r="DRU115" s="516"/>
      <c r="DRV115" s="516"/>
      <c r="DRW115" s="516"/>
      <c r="DRX115" s="516"/>
      <c r="DRY115" s="516"/>
      <c r="DRZ115" s="516"/>
      <c r="DSA115" s="516"/>
      <c r="DSB115" s="516"/>
      <c r="DSC115" s="516"/>
      <c r="DSD115" s="516"/>
      <c r="DSE115" s="516"/>
      <c r="DSF115" s="516"/>
      <c r="DSG115" s="516"/>
      <c r="DSH115" s="516"/>
      <c r="DSI115" s="516"/>
      <c r="DSJ115" s="516"/>
      <c r="DSK115" s="516"/>
      <c r="DSL115" s="516"/>
      <c r="DSM115" s="516"/>
      <c r="DSN115" s="516"/>
      <c r="DSO115" s="516"/>
      <c r="DSP115" s="516"/>
      <c r="DSQ115" s="516"/>
      <c r="DSR115" s="516"/>
      <c r="DSS115" s="516"/>
      <c r="DST115" s="516"/>
      <c r="DSU115" s="516"/>
      <c r="DSV115" s="516"/>
      <c r="DSW115" s="516"/>
      <c r="DSX115" s="516"/>
      <c r="DSY115" s="516"/>
      <c r="DSZ115" s="516"/>
      <c r="DTA115" s="516"/>
      <c r="DTB115" s="516"/>
      <c r="DTC115" s="516"/>
      <c r="DTD115" s="516"/>
      <c r="DTE115" s="516"/>
      <c r="DTF115" s="516"/>
      <c r="DTG115" s="516"/>
      <c r="DTH115" s="516"/>
      <c r="DTI115" s="516"/>
      <c r="DTJ115" s="516"/>
      <c r="DTK115" s="516"/>
      <c r="DTL115" s="516"/>
      <c r="DTM115" s="516"/>
      <c r="DTN115" s="516"/>
      <c r="DTO115" s="516"/>
      <c r="DTP115" s="516"/>
      <c r="DTQ115" s="516"/>
      <c r="DTR115" s="516"/>
      <c r="DTS115" s="516"/>
      <c r="DTT115" s="516"/>
      <c r="DTU115" s="516"/>
      <c r="DTV115" s="516"/>
      <c r="DTW115" s="516"/>
      <c r="DTX115" s="516"/>
      <c r="DTY115" s="516"/>
      <c r="DTZ115" s="516"/>
      <c r="DUA115" s="516"/>
      <c r="DUB115" s="516"/>
      <c r="DUC115" s="516"/>
      <c r="DUD115" s="516"/>
      <c r="DUE115" s="516"/>
      <c r="DUF115" s="516"/>
      <c r="DUG115" s="516"/>
      <c r="DUH115" s="516"/>
      <c r="DUI115" s="516"/>
      <c r="DUJ115" s="516"/>
      <c r="DUK115" s="516"/>
      <c r="DUL115" s="516"/>
      <c r="DUM115" s="516"/>
      <c r="DUN115" s="516"/>
      <c r="DUO115" s="516"/>
      <c r="DUP115" s="516"/>
      <c r="DUQ115" s="516"/>
      <c r="DUR115" s="516"/>
      <c r="DUS115" s="516"/>
      <c r="DUT115" s="516"/>
      <c r="DUU115" s="516"/>
      <c r="DUV115" s="516"/>
      <c r="DUW115" s="516"/>
      <c r="DUX115" s="516"/>
      <c r="DUY115" s="516"/>
      <c r="DUZ115" s="516"/>
      <c r="DVA115" s="516"/>
      <c r="DVB115" s="516"/>
      <c r="DVC115" s="516"/>
      <c r="DVD115" s="516"/>
      <c r="DVE115" s="516"/>
      <c r="DVF115" s="516"/>
      <c r="DVG115" s="516"/>
      <c r="DVH115" s="516"/>
      <c r="DVI115" s="516"/>
      <c r="DVJ115" s="516"/>
      <c r="DVK115" s="516"/>
      <c r="DVL115" s="516"/>
      <c r="DVM115" s="516"/>
      <c r="DVN115" s="516"/>
      <c r="DVO115" s="516"/>
      <c r="DVP115" s="516"/>
      <c r="DVQ115" s="516"/>
      <c r="DVR115" s="516"/>
      <c r="DVS115" s="516"/>
      <c r="DVT115" s="516"/>
      <c r="DVU115" s="516"/>
      <c r="DVV115" s="516"/>
      <c r="DVW115" s="516"/>
      <c r="DVX115" s="516"/>
      <c r="DVY115" s="516"/>
      <c r="DVZ115" s="516"/>
      <c r="DWA115" s="516"/>
      <c r="DWB115" s="516"/>
      <c r="DWC115" s="516"/>
      <c r="DWD115" s="516"/>
      <c r="DWE115" s="516"/>
      <c r="DWF115" s="516"/>
      <c r="DWG115" s="516"/>
      <c r="DWH115" s="516"/>
      <c r="DWI115" s="516"/>
      <c r="DWJ115" s="516"/>
      <c r="DWK115" s="516"/>
      <c r="DWL115" s="516"/>
      <c r="DWM115" s="516"/>
      <c r="DWN115" s="516"/>
      <c r="DWO115" s="516"/>
      <c r="DWP115" s="516"/>
      <c r="DWQ115" s="516"/>
      <c r="DWR115" s="516"/>
      <c r="DWS115" s="516"/>
      <c r="DWT115" s="516"/>
      <c r="DWU115" s="516"/>
      <c r="DWV115" s="516"/>
      <c r="DWW115" s="516"/>
      <c r="DWX115" s="516"/>
      <c r="DWY115" s="516"/>
      <c r="DWZ115" s="516"/>
      <c r="DXA115" s="516"/>
      <c r="DXB115" s="516"/>
      <c r="DXC115" s="516"/>
      <c r="DXD115" s="516"/>
      <c r="DXE115" s="516"/>
      <c r="DXF115" s="516"/>
      <c r="DXG115" s="516"/>
      <c r="DXH115" s="516"/>
      <c r="DXI115" s="516"/>
      <c r="DXJ115" s="516"/>
      <c r="DXK115" s="516"/>
      <c r="DXL115" s="516"/>
      <c r="DXM115" s="516"/>
      <c r="DXN115" s="516"/>
      <c r="DXO115" s="516"/>
      <c r="DXP115" s="516"/>
      <c r="DXQ115" s="516"/>
      <c r="DXR115" s="516"/>
      <c r="DXS115" s="516"/>
      <c r="DXT115" s="516"/>
      <c r="DXU115" s="516"/>
      <c r="DXV115" s="516"/>
      <c r="DXW115" s="516"/>
      <c r="DXX115" s="516"/>
      <c r="DXY115" s="516"/>
      <c r="DXZ115" s="516"/>
      <c r="DYA115" s="516"/>
      <c r="DYB115" s="516"/>
      <c r="DYC115" s="516"/>
      <c r="DYD115" s="516"/>
      <c r="DYE115" s="516"/>
      <c r="DYF115" s="516"/>
      <c r="DYG115" s="516"/>
      <c r="DYH115" s="516"/>
      <c r="DYI115" s="516"/>
      <c r="DYJ115" s="516"/>
      <c r="DYK115" s="516"/>
      <c r="DYL115" s="516"/>
      <c r="DYM115" s="516"/>
      <c r="DYN115" s="516"/>
      <c r="DYO115" s="516"/>
      <c r="DYP115" s="516"/>
      <c r="DYQ115" s="516"/>
      <c r="DYR115" s="516"/>
      <c r="DYS115" s="516"/>
      <c r="DYT115" s="516"/>
      <c r="DYU115" s="516"/>
      <c r="DYV115" s="516"/>
      <c r="DYW115" s="516"/>
      <c r="DYX115" s="516"/>
      <c r="DYY115" s="516"/>
      <c r="DYZ115" s="516"/>
      <c r="DZA115" s="516"/>
      <c r="DZB115" s="516"/>
      <c r="DZC115" s="516"/>
      <c r="DZD115" s="516"/>
      <c r="DZE115" s="516"/>
      <c r="DZF115" s="516"/>
      <c r="DZG115" s="516"/>
      <c r="DZH115" s="516"/>
      <c r="DZI115" s="516"/>
      <c r="DZJ115" s="516"/>
      <c r="DZK115" s="516"/>
      <c r="DZL115" s="516"/>
      <c r="DZM115" s="516"/>
      <c r="DZN115" s="516"/>
      <c r="DZO115" s="516"/>
      <c r="DZP115" s="516"/>
      <c r="DZQ115" s="516"/>
      <c r="DZR115" s="516"/>
      <c r="DZS115" s="516"/>
      <c r="DZT115" s="516"/>
      <c r="DZU115" s="516"/>
      <c r="DZV115" s="516"/>
      <c r="DZW115" s="516"/>
      <c r="DZX115" s="516"/>
      <c r="DZY115" s="516"/>
      <c r="DZZ115" s="516"/>
      <c r="EAA115" s="516"/>
      <c r="EAB115" s="516"/>
      <c r="EAC115" s="516"/>
      <c r="EAD115" s="516"/>
      <c r="EAE115" s="516"/>
      <c r="EAF115" s="516"/>
      <c r="EAG115" s="516"/>
      <c r="EAH115" s="516"/>
      <c r="EAI115" s="516"/>
      <c r="EAJ115" s="516"/>
      <c r="EAK115" s="516"/>
      <c r="EAL115" s="516"/>
      <c r="EAM115" s="516"/>
      <c r="EAN115" s="516"/>
      <c r="EAO115" s="516"/>
      <c r="EAP115" s="516"/>
      <c r="EAQ115" s="516"/>
      <c r="EAR115" s="516"/>
      <c r="EAS115" s="516"/>
      <c r="EAT115" s="516"/>
      <c r="EAU115" s="516"/>
      <c r="EAV115" s="516"/>
      <c r="EAW115" s="516"/>
      <c r="EAX115" s="516"/>
      <c r="EAY115" s="516"/>
      <c r="EAZ115" s="516"/>
      <c r="EBA115" s="516"/>
      <c r="EBB115" s="516"/>
      <c r="EBC115" s="516"/>
      <c r="EBD115" s="516"/>
      <c r="EBE115" s="516"/>
      <c r="EBF115" s="516"/>
      <c r="EBG115" s="516"/>
      <c r="EBH115" s="516"/>
      <c r="EBI115" s="516"/>
      <c r="EBJ115" s="516"/>
      <c r="EBK115" s="516"/>
      <c r="EBL115" s="516"/>
      <c r="EBM115" s="516"/>
      <c r="EBN115" s="516"/>
      <c r="EBO115" s="516"/>
      <c r="EBP115" s="516"/>
      <c r="EBQ115" s="516"/>
      <c r="EBR115" s="516"/>
      <c r="EBS115" s="516"/>
      <c r="EBT115" s="516"/>
      <c r="EBU115" s="516"/>
      <c r="EBV115" s="516"/>
      <c r="EBW115" s="516"/>
      <c r="EBX115" s="516"/>
      <c r="EBY115" s="516"/>
      <c r="EBZ115" s="516"/>
      <c r="ECA115" s="516"/>
      <c r="ECB115" s="516"/>
      <c r="ECC115" s="516"/>
      <c r="ECD115" s="516"/>
      <c r="ECE115" s="516"/>
      <c r="ECF115" s="516"/>
      <c r="ECG115" s="516"/>
      <c r="ECH115" s="516"/>
      <c r="ECI115" s="516"/>
      <c r="ECJ115" s="516"/>
      <c r="ECK115" s="516"/>
      <c r="ECL115" s="516"/>
      <c r="ECM115" s="516"/>
      <c r="ECN115" s="516"/>
      <c r="ECO115" s="516"/>
      <c r="ECP115" s="516"/>
      <c r="ECQ115" s="516"/>
      <c r="ECR115" s="516"/>
      <c r="ECS115" s="516"/>
      <c r="ECT115" s="516"/>
      <c r="ECU115" s="516"/>
      <c r="ECV115" s="516"/>
      <c r="ECW115" s="516"/>
      <c r="ECX115" s="516"/>
      <c r="ECY115" s="516"/>
      <c r="ECZ115" s="516"/>
      <c r="EDA115" s="516"/>
      <c r="EDB115" s="516"/>
      <c r="EDC115" s="516"/>
      <c r="EDD115" s="516"/>
      <c r="EDE115" s="516"/>
      <c r="EDF115" s="516"/>
      <c r="EDG115" s="516"/>
      <c r="EDH115" s="516"/>
      <c r="EDI115" s="516"/>
      <c r="EDJ115" s="516"/>
      <c r="EDK115" s="516"/>
      <c r="EDL115" s="516"/>
      <c r="EDM115" s="516"/>
      <c r="EDN115" s="516"/>
      <c r="EDO115" s="516"/>
      <c r="EDP115" s="516"/>
      <c r="EDQ115" s="516"/>
      <c r="EDR115" s="516"/>
      <c r="EDS115" s="516"/>
      <c r="EDT115" s="516"/>
      <c r="EDU115" s="516"/>
      <c r="EDV115" s="516"/>
      <c r="EDW115" s="516"/>
      <c r="EDX115" s="516"/>
      <c r="EDY115" s="516"/>
      <c r="EDZ115" s="516"/>
      <c r="EEA115" s="516"/>
      <c r="EEB115" s="516"/>
      <c r="EEC115" s="516"/>
      <c r="EED115" s="516"/>
      <c r="EEE115" s="516"/>
      <c r="EEF115" s="516"/>
      <c r="EEG115" s="516"/>
      <c r="EEH115" s="516"/>
      <c r="EEI115" s="516"/>
      <c r="EEJ115" s="516"/>
      <c r="EEK115" s="516"/>
      <c r="EEL115" s="516"/>
      <c r="EEM115" s="516"/>
      <c r="EEN115" s="516"/>
      <c r="EEO115" s="516"/>
      <c r="EEP115" s="516"/>
      <c r="EEQ115" s="516"/>
      <c r="EER115" s="516"/>
      <c r="EES115" s="516"/>
      <c r="EET115" s="516"/>
      <c r="EEU115" s="516"/>
      <c r="EEV115" s="516"/>
      <c r="EEW115" s="516"/>
      <c r="EEX115" s="516"/>
      <c r="EEY115" s="516"/>
      <c r="EEZ115" s="516"/>
      <c r="EFA115" s="516"/>
      <c r="EFB115" s="516"/>
      <c r="EFC115" s="516"/>
      <c r="EFD115" s="516"/>
      <c r="EFE115" s="516"/>
      <c r="EFF115" s="516"/>
      <c r="EFG115" s="516"/>
      <c r="EFH115" s="516"/>
      <c r="EFI115" s="516"/>
      <c r="EFJ115" s="516"/>
      <c r="EFK115" s="516"/>
      <c r="EFL115" s="516"/>
      <c r="EFM115" s="516"/>
      <c r="EFN115" s="516"/>
      <c r="EFO115" s="516"/>
      <c r="EFP115" s="516"/>
      <c r="EFQ115" s="516"/>
      <c r="EFR115" s="516"/>
      <c r="EFS115" s="516"/>
      <c r="EFT115" s="516"/>
      <c r="EFU115" s="516"/>
      <c r="EFV115" s="516"/>
      <c r="EFW115" s="516"/>
      <c r="EFX115" s="516"/>
      <c r="EFY115" s="516"/>
      <c r="EFZ115" s="516"/>
      <c r="EGA115" s="516"/>
      <c r="EGB115" s="516"/>
      <c r="EGC115" s="516"/>
      <c r="EGD115" s="516"/>
      <c r="EGE115" s="516"/>
      <c r="EGF115" s="516"/>
      <c r="EGG115" s="516"/>
      <c r="EGH115" s="516"/>
      <c r="EGI115" s="516"/>
      <c r="EGJ115" s="516"/>
      <c r="EGK115" s="516"/>
      <c r="EGL115" s="516"/>
      <c r="EGM115" s="516"/>
      <c r="EGN115" s="516"/>
      <c r="EGO115" s="516"/>
      <c r="EGP115" s="516"/>
      <c r="EGQ115" s="516"/>
      <c r="EGR115" s="516"/>
      <c r="EGS115" s="516"/>
      <c r="EGT115" s="516"/>
      <c r="EGU115" s="516"/>
      <c r="EGV115" s="516"/>
      <c r="EGW115" s="516"/>
      <c r="EGX115" s="516"/>
      <c r="EGY115" s="516"/>
      <c r="EGZ115" s="516"/>
      <c r="EHA115" s="516"/>
      <c r="EHB115" s="516"/>
      <c r="EHC115" s="516"/>
      <c r="EHD115" s="516"/>
      <c r="EHE115" s="516"/>
      <c r="EHF115" s="516"/>
      <c r="EHG115" s="516"/>
      <c r="EHH115" s="516"/>
      <c r="EHI115" s="516"/>
      <c r="EHJ115" s="516"/>
      <c r="EHK115" s="516"/>
      <c r="EHL115" s="516"/>
      <c r="EHM115" s="516"/>
      <c r="EHN115" s="516"/>
      <c r="EHO115" s="516"/>
      <c r="EHP115" s="516"/>
      <c r="EHQ115" s="516"/>
      <c r="EHR115" s="516"/>
      <c r="EHS115" s="516"/>
      <c r="EHT115" s="516"/>
      <c r="EHU115" s="516"/>
      <c r="EHV115" s="516"/>
      <c r="EHW115" s="516"/>
      <c r="EHX115" s="516"/>
      <c r="EHY115" s="516"/>
      <c r="EHZ115" s="516"/>
      <c r="EIA115" s="516"/>
      <c r="EIB115" s="516"/>
      <c r="EIC115" s="516"/>
      <c r="EID115" s="516"/>
      <c r="EIE115" s="516"/>
      <c r="EIF115" s="516"/>
      <c r="EIG115" s="516"/>
      <c r="EIH115" s="516"/>
      <c r="EII115" s="516"/>
      <c r="EIJ115" s="516"/>
      <c r="EIK115" s="516"/>
      <c r="EIL115" s="516"/>
      <c r="EIM115" s="516"/>
      <c r="EIN115" s="516"/>
      <c r="EIO115" s="516"/>
      <c r="EIP115" s="516"/>
      <c r="EIQ115" s="516"/>
      <c r="EIR115" s="516"/>
      <c r="EIS115" s="516"/>
      <c r="EIT115" s="516"/>
      <c r="EIU115" s="516"/>
      <c r="EIV115" s="516"/>
      <c r="EIW115" s="516"/>
      <c r="EIX115" s="516"/>
      <c r="EIY115" s="516"/>
      <c r="EIZ115" s="516"/>
      <c r="EJA115" s="516"/>
      <c r="EJB115" s="516"/>
      <c r="EJC115" s="516"/>
      <c r="EJD115" s="516"/>
      <c r="EJE115" s="516"/>
      <c r="EJF115" s="516"/>
      <c r="EJG115" s="516"/>
      <c r="EJH115" s="516"/>
      <c r="EJI115" s="516"/>
      <c r="EJJ115" s="516"/>
      <c r="EJK115" s="516"/>
      <c r="EJL115" s="516"/>
      <c r="EJM115" s="516"/>
      <c r="EJN115" s="516"/>
      <c r="EJO115" s="516"/>
      <c r="EJP115" s="516"/>
      <c r="EJQ115" s="516"/>
      <c r="EJR115" s="516"/>
      <c r="EJS115" s="516"/>
      <c r="EJT115" s="516"/>
      <c r="EJU115" s="516"/>
      <c r="EJV115" s="516"/>
      <c r="EJW115" s="516"/>
      <c r="EJX115" s="516"/>
      <c r="EJY115" s="516"/>
      <c r="EJZ115" s="516"/>
      <c r="EKA115" s="516"/>
      <c r="EKB115" s="516"/>
      <c r="EKC115" s="516"/>
      <c r="EKD115" s="516"/>
      <c r="EKE115" s="516"/>
      <c r="EKF115" s="516"/>
      <c r="EKG115" s="516"/>
      <c r="EKH115" s="516"/>
      <c r="EKI115" s="516"/>
      <c r="EKJ115" s="516"/>
      <c r="EKK115" s="516"/>
      <c r="EKL115" s="516"/>
      <c r="EKM115" s="516"/>
      <c r="EKN115" s="516"/>
      <c r="EKO115" s="516"/>
      <c r="EKP115" s="516"/>
      <c r="EKQ115" s="516"/>
      <c r="EKR115" s="516"/>
      <c r="EKS115" s="516"/>
      <c r="EKT115" s="516"/>
      <c r="EKU115" s="516"/>
      <c r="EKV115" s="516"/>
      <c r="EKW115" s="516"/>
      <c r="EKX115" s="516"/>
      <c r="EKY115" s="516"/>
      <c r="EKZ115" s="516"/>
      <c r="ELA115" s="516"/>
      <c r="ELB115" s="516"/>
      <c r="ELC115" s="516"/>
      <c r="ELD115" s="516"/>
      <c r="ELE115" s="516"/>
      <c r="ELF115" s="516"/>
      <c r="ELG115" s="516"/>
      <c r="ELH115" s="516"/>
      <c r="ELI115" s="516"/>
      <c r="ELJ115" s="516"/>
      <c r="ELK115" s="516"/>
      <c r="ELL115" s="516"/>
      <c r="ELM115" s="516"/>
      <c r="ELN115" s="516"/>
      <c r="ELO115" s="516"/>
      <c r="ELP115" s="516"/>
      <c r="ELQ115" s="516"/>
      <c r="ELR115" s="516"/>
      <c r="ELS115" s="516"/>
      <c r="ELT115" s="516"/>
      <c r="ELU115" s="516"/>
      <c r="ELV115" s="516"/>
      <c r="ELW115" s="516"/>
      <c r="ELX115" s="516"/>
      <c r="ELY115" s="516"/>
      <c r="ELZ115" s="516"/>
      <c r="EMA115" s="516"/>
      <c r="EMB115" s="516"/>
      <c r="EMC115" s="516"/>
      <c r="EMD115" s="516"/>
      <c r="EME115" s="516"/>
      <c r="EMF115" s="516"/>
      <c r="EMG115" s="516"/>
      <c r="EMH115" s="516"/>
      <c r="EMI115" s="516"/>
      <c r="EMJ115" s="516"/>
      <c r="EMK115" s="516"/>
      <c r="EML115" s="516"/>
      <c r="EMM115" s="516"/>
      <c r="EMN115" s="516"/>
      <c r="EMO115" s="516"/>
      <c r="EMP115" s="516"/>
      <c r="EMQ115" s="516"/>
      <c r="EMR115" s="516"/>
      <c r="EMS115" s="516"/>
      <c r="EMT115" s="516"/>
      <c r="EMU115" s="516"/>
      <c r="EMV115" s="516"/>
      <c r="EMW115" s="516"/>
      <c r="EMX115" s="516"/>
      <c r="EMY115" s="516"/>
      <c r="EMZ115" s="516"/>
      <c r="ENA115" s="516"/>
      <c r="ENB115" s="516"/>
      <c r="ENC115" s="516"/>
      <c r="END115" s="516"/>
      <c r="ENE115" s="516"/>
      <c r="ENF115" s="516"/>
      <c r="ENG115" s="516"/>
      <c r="ENH115" s="516"/>
      <c r="ENI115" s="516"/>
      <c r="ENJ115" s="516"/>
      <c r="ENK115" s="516"/>
      <c r="ENL115" s="516"/>
      <c r="ENM115" s="516"/>
      <c r="ENN115" s="516"/>
      <c r="ENO115" s="516"/>
      <c r="ENP115" s="516"/>
      <c r="ENQ115" s="516"/>
      <c r="ENR115" s="516"/>
      <c r="ENS115" s="516"/>
      <c r="ENT115" s="516"/>
      <c r="ENU115" s="516"/>
      <c r="ENV115" s="516"/>
      <c r="ENW115" s="516"/>
      <c r="ENX115" s="516"/>
      <c r="ENY115" s="516"/>
      <c r="ENZ115" s="516"/>
      <c r="EOA115" s="516"/>
      <c r="EOB115" s="516"/>
      <c r="EOC115" s="516"/>
      <c r="EOD115" s="516"/>
      <c r="EOE115" s="516"/>
      <c r="EOF115" s="516"/>
      <c r="EOG115" s="516"/>
      <c r="EOH115" s="516"/>
      <c r="EOI115" s="516"/>
      <c r="EOJ115" s="516"/>
      <c r="EOK115" s="516"/>
      <c r="EOL115" s="516"/>
      <c r="EOM115" s="516"/>
      <c r="EON115" s="516"/>
      <c r="EOO115" s="516"/>
      <c r="EOP115" s="516"/>
      <c r="EOQ115" s="516"/>
      <c r="EOR115" s="516"/>
      <c r="EOS115" s="516"/>
      <c r="EOT115" s="516"/>
      <c r="EOU115" s="516"/>
      <c r="EOV115" s="516"/>
      <c r="EOW115" s="516"/>
      <c r="EOX115" s="516"/>
      <c r="EOY115" s="516"/>
      <c r="EOZ115" s="516"/>
      <c r="EPA115" s="516"/>
      <c r="EPB115" s="516"/>
      <c r="EPC115" s="516"/>
      <c r="EPD115" s="516"/>
      <c r="EPE115" s="516"/>
      <c r="EPF115" s="516"/>
      <c r="EPG115" s="516"/>
      <c r="EPH115" s="516"/>
      <c r="EPI115" s="516"/>
      <c r="EPJ115" s="516"/>
      <c r="EPK115" s="516"/>
      <c r="EPL115" s="516"/>
      <c r="EPM115" s="516"/>
      <c r="EPN115" s="516"/>
      <c r="EPO115" s="516"/>
      <c r="EPP115" s="516"/>
      <c r="EPQ115" s="516"/>
      <c r="EPR115" s="516"/>
      <c r="EPS115" s="516"/>
      <c r="EPT115" s="516"/>
      <c r="EPU115" s="516"/>
      <c r="EPV115" s="516"/>
      <c r="EPW115" s="516"/>
      <c r="EPX115" s="516"/>
      <c r="EPY115" s="516"/>
      <c r="EPZ115" s="516"/>
      <c r="EQA115" s="516"/>
      <c r="EQB115" s="516"/>
      <c r="EQC115" s="516"/>
      <c r="EQD115" s="516"/>
      <c r="EQE115" s="516"/>
      <c r="EQF115" s="516"/>
      <c r="EQG115" s="516"/>
      <c r="EQH115" s="516"/>
      <c r="EQI115" s="516"/>
      <c r="EQJ115" s="516"/>
      <c r="EQK115" s="516"/>
      <c r="EQL115" s="516"/>
      <c r="EQM115" s="516"/>
      <c r="EQN115" s="516"/>
      <c r="EQO115" s="516"/>
      <c r="EQP115" s="516"/>
      <c r="EQQ115" s="516"/>
      <c r="EQR115" s="516"/>
      <c r="EQS115" s="516"/>
      <c r="EQT115" s="516"/>
      <c r="EQU115" s="516"/>
      <c r="EQV115" s="516"/>
      <c r="EQW115" s="516"/>
      <c r="EQX115" s="516"/>
      <c r="EQY115" s="516"/>
      <c r="EQZ115" s="516"/>
      <c r="ERA115" s="516"/>
      <c r="ERB115" s="516"/>
      <c r="ERC115" s="516"/>
      <c r="ERD115" s="516"/>
      <c r="ERE115" s="516"/>
      <c r="ERF115" s="516"/>
      <c r="ERG115" s="516"/>
      <c r="ERH115" s="516"/>
      <c r="ERI115" s="516"/>
      <c r="ERJ115" s="516"/>
      <c r="ERK115" s="516"/>
      <c r="ERL115" s="516"/>
      <c r="ERM115" s="516"/>
      <c r="ERN115" s="516"/>
      <c r="ERO115" s="516"/>
      <c r="ERP115" s="516"/>
      <c r="ERQ115" s="516"/>
      <c r="ERR115" s="516"/>
      <c r="ERS115" s="516"/>
      <c r="ERT115" s="516"/>
      <c r="ERU115" s="516"/>
      <c r="ERV115" s="516"/>
      <c r="ERW115" s="516"/>
      <c r="ERX115" s="516"/>
      <c r="ERY115" s="516"/>
      <c r="ERZ115" s="516"/>
      <c r="ESA115" s="516"/>
      <c r="ESB115" s="516"/>
      <c r="ESC115" s="516"/>
      <c r="ESD115" s="516"/>
      <c r="ESE115" s="516"/>
      <c r="ESF115" s="516"/>
      <c r="ESG115" s="516"/>
      <c r="ESH115" s="516"/>
      <c r="ESI115" s="516"/>
      <c r="ESJ115" s="516"/>
      <c r="ESK115" s="516"/>
      <c r="ESL115" s="516"/>
      <c r="ESM115" s="516"/>
      <c r="ESN115" s="516"/>
      <c r="ESO115" s="516"/>
      <c r="ESP115" s="516"/>
      <c r="ESQ115" s="516"/>
      <c r="ESR115" s="516"/>
      <c r="ESS115" s="516"/>
      <c r="EST115" s="516"/>
      <c r="ESU115" s="516"/>
      <c r="ESV115" s="516"/>
      <c r="ESW115" s="516"/>
      <c r="ESX115" s="516"/>
      <c r="ESY115" s="516"/>
      <c r="ESZ115" s="516"/>
      <c r="ETA115" s="516"/>
      <c r="ETB115" s="516"/>
      <c r="ETC115" s="516"/>
      <c r="ETD115" s="516"/>
      <c r="ETE115" s="516"/>
      <c r="ETF115" s="516"/>
      <c r="ETG115" s="516"/>
      <c r="ETH115" s="516"/>
      <c r="ETI115" s="516"/>
      <c r="ETJ115" s="516"/>
      <c r="ETK115" s="516"/>
      <c r="ETL115" s="516"/>
      <c r="ETM115" s="516"/>
      <c r="ETN115" s="516"/>
      <c r="ETO115" s="516"/>
      <c r="ETP115" s="516"/>
      <c r="ETQ115" s="516"/>
      <c r="ETR115" s="516"/>
      <c r="ETS115" s="516"/>
      <c r="ETT115" s="516"/>
      <c r="ETU115" s="516"/>
      <c r="ETV115" s="516"/>
      <c r="ETW115" s="516"/>
      <c r="ETX115" s="516"/>
      <c r="ETY115" s="516"/>
      <c r="ETZ115" s="516"/>
      <c r="EUA115" s="516"/>
      <c r="EUB115" s="516"/>
      <c r="EUC115" s="516"/>
      <c r="EUD115" s="516"/>
      <c r="EUE115" s="516"/>
      <c r="EUF115" s="516"/>
      <c r="EUG115" s="516"/>
      <c r="EUH115" s="516"/>
      <c r="EUI115" s="516"/>
      <c r="EUJ115" s="516"/>
      <c r="EUK115" s="516"/>
      <c r="EUL115" s="516"/>
      <c r="EUM115" s="516"/>
      <c r="EUN115" s="516"/>
      <c r="EUO115" s="516"/>
      <c r="EUP115" s="516"/>
      <c r="EUQ115" s="516"/>
      <c r="EUR115" s="516"/>
      <c r="EUS115" s="516"/>
      <c r="EUT115" s="516"/>
      <c r="EUU115" s="516"/>
      <c r="EUV115" s="516"/>
      <c r="EUW115" s="516"/>
      <c r="EUX115" s="516"/>
      <c r="EUY115" s="516"/>
      <c r="EUZ115" s="516"/>
      <c r="EVA115" s="516"/>
      <c r="EVB115" s="516"/>
      <c r="EVC115" s="516"/>
      <c r="EVD115" s="516"/>
      <c r="EVE115" s="516"/>
      <c r="EVF115" s="516"/>
      <c r="EVG115" s="516"/>
      <c r="EVH115" s="516"/>
      <c r="EVI115" s="516"/>
      <c r="EVJ115" s="516"/>
      <c r="EVK115" s="516"/>
      <c r="EVL115" s="516"/>
      <c r="EVM115" s="516"/>
      <c r="EVN115" s="516"/>
      <c r="EVO115" s="516"/>
      <c r="EVP115" s="516"/>
      <c r="EVQ115" s="516"/>
      <c r="EVR115" s="516"/>
      <c r="EVS115" s="516"/>
      <c r="EVT115" s="516"/>
      <c r="EVU115" s="516"/>
      <c r="EVV115" s="516"/>
      <c r="EVW115" s="516"/>
      <c r="EVX115" s="516"/>
      <c r="EVY115" s="516"/>
      <c r="EVZ115" s="516"/>
      <c r="EWA115" s="516"/>
      <c r="EWB115" s="516"/>
      <c r="EWC115" s="516"/>
      <c r="EWD115" s="516"/>
      <c r="EWE115" s="516"/>
      <c r="EWF115" s="516"/>
      <c r="EWG115" s="516"/>
      <c r="EWH115" s="516"/>
      <c r="EWI115" s="516"/>
      <c r="EWJ115" s="516"/>
      <c r="EWK115" s="516"/>
      <c r="EWL115" s="516"/>
      <c r="EWM115" s="516"/>
      <c r="EWN115" s="516"/>
      <c r="EWO115" s="516"/>
      <c r="EWP115" s="516"/>
      <c r="EWQ115" s="516"/>
      <c r="EWR115" s="516"/>
      <c r="EWS115" s="516"/>
      <c r="EWT115" s="516"/>
      <c r="EWU115" s="516"/>
      <c r="EWV115" s="516"/>
      <c r="EWW115" s="516"/>
      <c r="EWX115" s="516"/>
      <c r="EWY115" s="516"/>
      <c r="EWZ115" s="516"/>
      <c r="EXA115" s="516"/>
      <c r="EXB115" s="516"/>
      <c r="EXC115" s="516"/>
      <c r="EXD115" s="516"/>
      <c r="EXE115" s="516"/>
      <c r="EXF115" s="516"/>
      <c r="EXG115" s="516"/>
      <c r="EXH115" s="516"/>
      <c r="EXI115" s="516"/>
      <c r="EXJ115" s="516"/>
      <c r="EXK115" s="516"/>
      <c r="EXL115" s="516"/>
      <c r="EXM115" s="516"/>
      <c r="EXN115" s="516"/>
      <c r="EXO115" s="516"/>
      <c r="EXP115" s="516"/>
      <c r="EXQ115" s="516"/>
      <c r="EXR115" s="516"/>
      <c r="EXS115" s="516"/>
      <c r="EXT115" s="516"/>
      <c r="EXU115" s="516"/>
      <c r="EXV115" s="516"/>
      <c r="EXW115" s="516"/>
      <c r="EXX115" s="516"/>
      <c r="EXY115" s="516"/>
      <c r="EXZ115" s="516"/>
      <c r="EYA115" s="516"/>
      <c r="EYB115" s="516"/>
      <c r="EYC115" s="516"/>
      <c r="EYD115" s="516"/>
      <c r="EYE115" s="516"/>
      <c r="EYF115" s="516"/>
      <c r="EYG115" s="516"/>
      <c r="EYH115" s="516"/>
      <c r="EYI115" s="516"/>
      <c r="EYJ115" s="516"/>
      <c r="EYK115" s="516"/>
      <c r="EYL115" s="516"/>
      <c r="EYM115" s="516"/>
      <c r="EYN115" s="516"/>
      <c r="EYO115" s="516"/>
      <c r="EYP115" s="516"/>
      <c r="EYQ115" s="516"/>
      <c r="EYR115" s="516"/>
      <c r="EYS115" s="516"/>
      <c r="EYT115" s="516"/>
      <c r="EYU115" s="516"/>
      <c r="EYV115" s="516"/>
      <c r="EYW115" s="516"/>
      <c r="EYX115" s="516"/>
      <c r="EYY115" s="516"/>
      <c r="EYZ115" s="516"/>
      <c r="EZA115" s="516"/>
      <c r="EZB115" s="516"/>
      <c r="EZC115" s="516"/>
      <c r="EZD115" s="516"/>
      <c r="EZE115" s="516"/>
      <c r="EZF115" s="516"/>
      <c r="EZG115" s="516"/>
      <c r="EZH115" s="516"/>
      <c r="EZI115" s="516"/>
      <c r="EZJ115" s="516"/>
      <c r="EZK115" s="516"/>
      <c r="EZL115" s="516"/>
      <c r="EZM115" s="516"/>
      <c r="EZN115" s="516"/>
      <c r="EZO115" s="516"/>
      <c r="EZP115" s="516"/>
      <c r="EZQ115" s="516"/>
      <c r="EZR115" s="516"/>
      <c r="EZS115" s="516"/>
      <c r="EZT115" s="516"/>
      <c r="EZU115" s="516"/>
      <c r="EZV115" s="516"/>
      <c r="EZW115" s="516"/>
      <c r="EZX115" s="516"/>
      <c r="EZY115" s="516"/>
      <c r="EZZ115" s="516"/>
      <c r="FAA115" s="516"/>
      <c r="FAB115" s="516"/>
      <c r="FAC115" s="516"/>
      <c r="FAD115" s="516"/>
      <c r="FAE115" s="516"/>
      <c r="FAF115" s="516"/>
      <c r="FAG115" s="516"/>
      <c r="FAH115" s="516"/>
      <c r="FAI115" s="516"/>
      <c r="FAJ115" s="516"/>
      <c r="FAK115" s="516"/>
      <c r="FAL115" s="516"/>
      <c r="FAM115" s="516"/>
      <c r="FAN115" s="516"/>
      <c r="FAO115" s="516"/>
      <c r="FAP115" s="516"/>
      <c r="FAQ115" s="516"/>
      <c r="FAR115" s="516"/>
      <c r="FAS115" s="516"/>
      <c r="FAT115" s="516"/>
      <c r="FAU115" s="516"/>
      <c r="FAV115" s="516"/>
      <c r="FAW115" s="516"/>
      <c r="FAX115" s="516"/>
      <c r="FAY115" s="516"/>
      <c r="FAZ115" s="516"/>
      <c r="FBA115" s="516"/>
      <c r="FBB115" s="516"/>
      <c r="FBC115" s="516"/>
      <c r="FBD115" s="516"/>
      <c r="FBE115" s="516"/>
      <c r="FBF115" s="516"/>
      <c r="FBG115" s="516"/>
      <c r="FBH115" s="516"/>
      <c r="FBI115" s="516"/>
      <c r="FBJ115" s="516"/>
      <c r="FBK115" s="516"/>
      <c r="FBL115" s="516"/>
      <c r="FBM115" s="516"/>
      <c r="FBN115" s="516"/>
      <c r="FBO115" s="516"/>
      <c r="FBP115" s="516"/>
      <c r="FBQ115" s="516"/>
      <c r="FBR115" s="516"/>
      <c r="FBS115" s="516"/>
      <c r="FBT115" s="516"/>
      <c r="FBU115" s="516"/>
      <c r="FBV115" s="516"/>
      <c r="FBW115" s="516"/>
      <c r="FBX115" s="516"/>
      <c r="FBY115" s="516"/>
      <c r="FBZ115" s="516"/>
      <c r="FCA115" s="516"/>
      <c r="FCB115" s="516"/>
      <c r="FCC115" s="516"/>
      <c r="FCD115" s="516"/>
      <c r="FCE115" s="516"/>
      <c r="FCF115" s="516"/>
      <c r="FCG115" s="516"/>
      <c r="FCH115" s="516"/>
      <c r="FCI115" s="516"/>
      <c r="FCJ115" s="516"/>
      <c r="FCK115" s="516"/>
      <c r="FCL115" s="516"/>
      <c r="FCM115" s="516"/>
      <c r="FCN115" s="516"/>
      <c r="FCO115" s="516"/>
      <c r="FCP115" s="516"/>
      <c r="FCQ115" s="516"/>
      <c r="FCR115" s="516"/>
      <c r="FCS115" s="516"/>
      <c r="FCT115" s="516"/>
      <c r="FCU115" s="516"/>
      <c r="FCV115" s="516"/>
      <c r="FCW115" s="516"/>
      <c r="FCX115" s="516"/>
      <c r="FCY115" s="516"/>
      <c r="FCZ115" s="516"/>
      <c r="FDA115" s="516"/>
      <c r="FDB115" s="516"/>
      <c r="FDC115" s="516"/>
      <c r="FDD115" s="516"/>
      <c r="FDE115" s="516"/>
      <c r="FDF115" s="516"/>
      <c r="FDG115" s="516"/>
      <c r="FDH115" s="516"/>
      <c r="FDI115" s="516"/>
      <c r="FDJ115" s="516"/>
      <c r="FDK115" s="516"/>
      <c r="FDL115" s="516"/>
      <c r="FDM115" s="516"/>
      <c r="FDN115" s="516"/>
      <c r="FDO115" s="516"/>
      <c r="FDP115" s="516"/>
      <c r="FDQ115" s="516"/>
      <c r="FDR115" s="516"/>
      <c r="FDS115" s="516"/>
      <c r="FDT115" s="516"/>
      <c r="FDU115" s="516"/>
      <c r="FDV115" s="516"/>
      <c r="FDW115" s="516"/>
      <c r="FDX115" s="516"/>
      <c r="FDY115" s="516"/>
      <c r="FDZ115" s="516"/>
      <c r="FEA115" s="516"/>
      <c r="FEB115" s="516"/>
      <c r="FEC115" s="516"/>
      <c r="FED115" s="516"/>
      <c r="FEE115" s="516"/>
      <c r="FEF115" s="516"/>
      <c r="FEG115" s="516"/>
      <c r="FEH115" s="516"/>
      <c r="FEI115" s="516"/>
      <c r="FEJ115" s="516"/>
      <c r="FEK115" s="516"/>
      <c r="FEL115" s="516"/>
      <c r="FEM115" s="516"/>
      <c r="FEN115" s="516"/>
      <c r="FEO115" s="516"/>
      <c r="FEP115" s="516"/>
      <c r="FEQ115" s="516"/>
      <c r="FER115" s="516"/>
      <c r="FES115" s="516"/>
      <c r="FET115" s="516"/>
      <c r="FEU115" s="516"/>
      <c r="FEV115" s="516"/>
      <c r="FEW115" s="516"/>
      <c r="FEX115" s="516"/>
      <c r="FEY115" s="516"/>
      <c r="FEZ115" s="516"/>
      <c r="FFA115" s="516"/>
      <c r="FFB115" s="516"/>
      <c r="FFC115" s="516"/>
      <c r="FFD115" s="516"/>
      <c r="FFE115" s="516"/>
      <c r="FFF115" s="516"/>
      <c r="FFG115" s="516"/>
      <c r="FFH115" s="516"/>
      <c r="FFI115" s="516"/>
      <c r="FFJ115" s="516"/>
      <c r="FFK115" s="516"/>
      <c r="FFL115" s="516"/>
      <c r="FFM115" s="516"/>
      <c r="FFN115" s="516"/>
      <c r="FFO115" s="516"/>
      <c r="FFP115" s="516"/>
      <c r="FFQ115" s="516"/>
      <c r="FFR115" s="516"/>
      <c r="FFS115" s="516"/>
      <c r="FFT115" s="516"/>
      <c r="FFU115" s="516"/>
      <c r="FFV115" s="516"/>
      <c r="FFW115" s="516"/>
      <c r="FFX115" s="516"/>
      <c r="FFY115" s="516"/>
      <c r="FFZ115" s="516"/>
      <c r="FGA115" s="516"/>
      <c r="FGB115" s="516"/>
      <c r="FGC115" s="516"/>
      <c r="FGD115" s="516"/>
      <c r="FGE115" s="516"/>
      <c r="FGF115" s="516"/>
      <c r="FGG115" s="516"/>
      <c r="FGH115" s="516"/>
      <c r="FGI115" s="516"/>
      <c r="FGJ115" s="516"/>
      <c r="FGK115" s="516"/>
      <c r="FGL115" s="516"/>
      <c r="FGM115" s="516"/>
      <c r="FGN115" s="516"/>
      <c r="FGO115" s="516"/>
      <c r="FGP115" s="516"/>
      <c r="FGQ115" s="516"/>
      <c r="FGR115" s="516"/>
      <c r="FGS115" s="516"/>
      <c r="FGT115" s="516"/>
      <c r="FGU115" s="516"/>
      <c r="FGV115" s="516"/>
      <c r="FGW115" s="516"/>
      <c r="FGX115" s="516"/>
      <c r="FGY115" s="516"/>
      <c r="FGZ115" s="516"/>
      <c r="FHA115" s="516"/>
      <c r="FHB115" s="516"/>
      <c r="FHC115" s="516"/>
      <c r="FHD115" s="516"/>
      <c r="FHE115" s="516"/>
      <c r="FHF115" s="516"/>
      <c r="FHG115" s="516"/>
      <c r="FHH115" s="516"/>
      <c r="FHI115" s="516"/>
      <c r="FHJ115" s="516"/>
      <c r="FHK115" s="516"/>
      <c r="FHL115" s="516"/>
      <c r="FHM115" s="516"/>
      <c r="FHN115" s="516"/>
      <c r="FHO115" s="516"/>
      <c r="FHP115" s="516"/>
      <c r="FHQ115" s="516"/>
      <c r="FHR115" s="516"/>
      <c r="FHS115" s="516"/>
      <c r="FHT115" s="516"/>
      <c r="FHU115" s="516"/>
      <c r="FHV115" s="516"/>
      <c r="FHW115" s="516"/>
      <c r="FHX115" s="516"/>
      <c r="FHY115" s="516"/>
      <c r="FHZ115" s="516"/>
      <c r="FIA115" s="516"/>
      <c r="FIB115" s="516"/>
      <c r="FIC115" s="516"/>
      <c r="FID115" s="516"/>
      <c r="FIE115" s="516"/>
      <c r="FIF115" s="516"/>
      <c r="FIG115" s="516"/>
      <c r="FIH115" s="516"/>
      <c r="FII115" s="516"/>
      <c r="FIJ115" s="516"/>
      <c r="FIK115" s="516"/>
      <c r="FIL115" s="516"/>
      <c r="FIM115" s="516"/>
      <c r="FIN115" s="516"/>
      <c r="FIO115" s="516"/>
      <c r="FIP115" s="516"/>
      <c r="FIQ115" s="516"/>
      <c r="FIR115" s="516"/>
      <c r="FIS115" s="516"/>
      <c r="FIT115" s="516"/>
      <c r="FIU115" s="516"/>
      <c r="FIV115" s="516"/>
      <c r="FIW115" s="516"/>
      <c r="FIX115" s="516"/>
      <c r="FIY115" s="516"/>
      <c r="FIZ115" s="516"/>
      <c r="FJA115" s="516"/>
      <c r="FJB115" s="516"/>
      <c r="FJC115" s="516"/>
      <c r="FJD115" s="516"/>
      <c r="FJE115" s="516"/>
      <c r="FJF115" s="516"/>
      <c r="FJG115" s="516"/>
      <c r="FJH115" s="516"/>
      <c r="FJI115" s="516"/>
      <c r="FJJ115" s="516"/>
      <c r="FJK115" s="516"/>
      <c r="FJL115" s="516"/>
      <c r="FJM115" s="516"/>
      <c r="FJN115" s="516"/>
      <c r="FJO115" s="516"/>
      <c r="FJP115" s="516"/>
      <c r="FJQ115" s="516"/>
      <c r="FJR115" s="516"/>
      <c r="FJS115" s="516"/>
      <c r="FJT115" s="516"/>
      <c r="FJU115" s="516"/>
      <c r="FJV115" s="516"/>
      <c r="FJW115" s="516"/>
      <c r="FJX115" s="516"/>
      <c r="FJY115" s="516"/>
      <c r="FJZ115" s="516"/>
      <c r="FKA115" s="516"/>
      <c r="FKB115" s="516"/>
      <c r="FKC115" s="516"/>
      <c r="FKD115" s="516"/>
      <c r="FKE115" s="516"/>
      <c r="FKF115" s="516"/>
      <c r="FKG115" s="516"/>
      <c r="FKH115" s="516"/>
      <c r="FKI115" s="516"/>
      <c r="FKJ115" s="516"/>
      <c r="FKK115" s="516"/>
      <c r="FKL115" s="516"/>
      <c r="FKM115" s="516"/>
      <c r="FKN115" s="516"/>
      <c r="FKO115" s="516"/>
      <c r="FKP115" s="516"/>
      <c r="FKQ115" s="516"/>
      <c r="FKR115" s="516"/>
      <c r="FKS115" s="516"/>
      <c r="FKT115" s="516"/>
      <c r="FKU115" s="516"/>
      <c r="FKV115" s="516"/>
      <c r="FKW115" s="516"/>
      <c r="FKX115" s="516"/>
      <c r="FKY115" s="516"/>
      <c r="FKZ115" s="516"/>
      <c r="FLA115" s="516"/>
      <c r="FLB115" s="516"/>
      <c r="FLC115" s="516"/>
      <c r="FLD115" s="516"/>
      <c r="FLE115" s="516"/>
      <c r="FLF115" s="516"/>
      <c r="FLG115" s="516"/>
      <c r="FLH115" s="516"/>
      <c r="FLI115" s="516"/>
      <c r="FLJ115" s="516"/>
      <c r="FLK115" s="516"/>
      <c r="FLL115" s="516"/>
      <c r="FLM115" s="516"/>
      <c r="FLN115" s="516"/>
      <c r="FLO115" s="516"/>
      <c r="FLP115" s="516"/>
      <c r="FLQ115" s="516"/>
      <c r="FLR115" s="516"/>
      <c r="FLS115" s="516"/>
      <c r="FLT115" s="516"/>
      <c r="FLU115" s="516"/>
      <c r="FLV115" s="516"/>
      <c r="FLW115" s="516"/>
      <c r="FLX115" s="516"/>
      <c r="FLY115" s="516"/>
      <c r="FLZ115" s="516"/>
      <c r="FMA115" s="516"/>
      <c r="FMB115" s="516"/>
      <c r="FMC115" s="516"/>
      <c r="FMD115" s="516"/>
      <c r="FME115" s="516"/>
      <c r="FMF115" s="516"/>
      <c r="FMG115" s="516"/>
      <c r="FMH115" s="516"/>
      <c r="FMI115" s="516"/>
      <c r="FMJ115" s="516"/>
      <c r="FMK115" s="516"/>
      <c r="FML115" s="516"/>
      <c r="FMM115" s="516"/>
      <c r="FMN115" s="516"/>
      <c r="FMO115" s="516"/>
      <c r="FMP115" s="516"/>
      <c r="FMQ115" s="516"/>
      <c r="FMR115" s="516"/>
      <c r="FMS115" s="516"/>
      <c r="FMT115" s="516"/>
      <c r="FMU115" s="516"/>
      <c r="FMV115" s="516"/>
      <c r="FMW115" s="516"/>
      <c r="FMX115" s="516"/>
      <c r="FMY115" s="516"/>
      <c r="FMZ115" s="516"/>
      <c r="FNA115" s="516"/>
      <c r="FNB115" s="516"/>
      <c r="FNC115" s="516"/>
      <c r="FND115" s="516"/>
      <c r="FNE115" s="516"/>
      <c r="FNF115" s="516"/>
      <c r="FNG115" s="516"/>
      <c r="FNH115" s="516"/>
      <c r="FNI115" s="516"/>
      <c r="FNJ115" s="516"/>
      <c r="FNK115" s="516"/>
      <c r="FNL115" s="516"/>
      <c r="FNM115" s="516"/>
      <c r="FNN115" s="516"/>
      <c r="FNO115" s="516"/>
      <c r="FNP115" s="516"/>
      <c r="FNQ115" s="516"/>
      <c r="FNR115" s="516"/>
      <c r="FNS115" s="516"/>
      <c r="FNT115" s="516"/>
      <c r="FNU115" s="516"/>
      <c r="FNV115" s="516"/>
      <c r="FNW115" s="516"/>
      <c r="FNX115" s="516"/>
      <c r="FNY115" s="516"/>
      <c r="FNZ115" s="516"/>
      <c r="FOA115" s="516"/>
      <c r="FOB115" s="516"/>
      <c r="FOC115" s="516"/>
      <c r="FOD115" s="516"/>
      <c r="FOE115" s="516"/>
      <c r="FOF115" s="516"/>
      <c r="FOG115" s="516"/>
      <c r="FOH115" s="516"/>
      <c r="FOI115" s="516"/>
      <c r="FOJ115" s="516"/>
      <c r="FOK115" s="516"/>
      <c r="FOL115" s="516"/>
      <c r="FOM115" s="516"/>
      <c r="FON115" s="516"/>
      <c r="FOO115" s="516"/>
      <c r="FOP115" s="516"/>
      <c r="FOQ115" s="516"/>
      <c r="FOR115" s="516"/>
      <c r="FOS115" s="516"/>
      <c r="FOT115" s="516"/>
      <c r="FOU115" s="516"/>
      <c r="FOV115" s="516"/>
      <c r="FOW115" s="516"/>
      <c r="FOX115" s="516"/>
      <c r="FOY115" s="516"/>
      <c r="FOZ115" s="516"/>
      <c r="FPA115" s="516"/>
      <c r="FPB115" s="516"/>
      <c r="FPC115" s="516"/>
      <c r="FPD115" s="516"/>
      <c r="FPE115" s="516"/>
      <c r="FPF115" s="516"/>
      <c r="FPG115" s="516"/>
      <c r="FPH115" s="516"/>
      <c r="FPI115" s="516"/>
      <c r="FPJ115" s="516"/>
      <c r="FPK115" s="516"/>
      <c r="FPL115" s="516"/>
      <c r="FPM115" s="516"/>
      <c r="FPN115" s="516"/>
      <c r="FPO115" s="516"/>
      <c r="FPP115" s="516"/>
      <c r="FPQ115" s="516"/>
      <c r="FPR115" s="516"/>
      <c r="FPS115" s="516"/>
      <c r="FPT115" s="516"/>
      <c r="FPU115" s="516"/>
      <c r="FPV115" s="516"/>
      <c r="FPW115" s="516"/>
      <c r="FPX115" s="516"/>
      <c r="FPY115" s="516"/>
      <c r="FPZ115" s="516"/>
      <c r="FQA115" s="516"/>
      <c r="FQB115" s="516"/>
      <c r="FQC115" s="516"/>
      <c r="FQD115" s="516"/>
      <c r="FQE115" s="516"/>
      <c r="FQF115" s="516"/>
      <c r="FQG115" s="516"/>
      <c r="FQH115" s="516"/>
      <c r="FQI115" s="516"/>
      <c r="FQJ115" s="516"/>
      <c r="FQK115" s="516"/>
      <c r="FQL115" s="516"/>
      <c r="FQM115" s="516"/>
      <c r="FQN115" s="516"/>
      <c r="FQO115" s="516"/>
      <c r="FQP115" s="516"/>
      <c r="FQQ115" s="516"/>
      <c r="FQR115" s="516"/>
      <c r="FQS115" s="516"/>
      <c r="FQT115" s="516"/>
      <c r="FQU115" s="516"/>
      <c r="FQV115" s="516"/>
      <c r="FQW115" s="516"/>
      <c r="FQX115" s="516"/>
      <c r="FQY115" s="516"/>
      <c r="FQZ115" s="516"/>
      <c r="FRA115" s="516"/>
      <c r="FRB115" s="516"/>
      <c r="FRC115" s="516"/>
      <c r="FRD115" s="516"/>
      <c r="FRE115" s="516"/>
      <c r="FRF115" s="516"/>
      <c r="FRG115" s="516"/>
      <c r="FRH115" s="516"/>
      <c r="FRI115" s="516"/>
      <c r="FRJ115" s="516"/>
      <c r="FRK115" s="516"/>
      <c r="FRL115" s="516"/>
      <c r="FRM115" s="516"/>
      <c r="FRN115" s="516"/>
      <c r="FRO115" s="516"/>
      <c r="FRP115" s="516"/>
      <c r="FRQ115" s="516"/>
      <c r="FRR115" s="516"/>
      <c r="FRS115" s="516"/>
      <c r="FRT115" s="516"/>
      <c r="FRU115" s="516"/>
      <c r="FRV115" s="516"/>
      <c r="FRW115" s="516"/>
      <c r="FRX115" s="516"/>
      <c r="FRY115" s="516"/>
      <c r="FRZ115" s="516"/>
      <c r="FSA115" s="516"/>
      <c r="FSB115" s="516"/>
      <c r="FSC115" s="516"/>
      <c r="FSD115" s="516"/>
      <c r="FSE115" s="516"/>
      <c r="FSF115" s="516"/>
      <c r="FSG115" s="516"/>
      <c r="FSH115" s="516"/>
      <c r="FSI115" s="516"/>
      <c r="FSJ115" s="516"/>
      <c r="FSK115" s="516"/>
      <c r="FSL115" s="516"/>
      <c r="FSM115" s="516"/>
      <c r="FSN115" s="516"/>
      <c r="FSO115" s="516"/>
      <c r="FSP115" s="516"/>
      <c r="FSQ115" s="516"/>
      <c r="FSR115" s="516"/>
      <c r="FSS115" s="516"/>
      <c r="FST115" s="516"/>
      <c r="FSU115" s="516"/>
      <c r="FSV115" s="516"/>
      <c r="FSW115" s="516"/>
      <c r="FSX115" s="516"/>
      <c r="FSY115" s="516"/>
      <c r="FSZ115" s="516"/>
      <c r="FTA115" s="516"/>
      <c r="FTB115" s="516"/>
      <c r="FTC115" s="516"/>
      <c r="FTD115" s="516"/>
      <c r="FTE115" s="516"/>
      <c r="FTF115" s="516"/>
      <c r="FTG115" s="516"/>
      <c r="FTH115" s="516"/>
      <c r="FTI115" s="516"/>
      <c r="FTJ115" s="516"/>
      <c r="FTK115" s="516"/>
      <c r="FTL115" s="516"/>
      <c r="FTM115" s="516"/>
      <c r="FTN115" s="516"/>
      <c r="FTO115" s="516"/>
      <c r="FTP115" s="516"/>
      <c r="FTQ115" s="516"/>
      <c r="FTR115" s="516"/>
      <c r="FTS115" s="516"/>
      <c r="FTT115" s="516"/>
      <c r="FTU115" s="516"/>
      <c r="FTV115" s="516"/>
      <c r="FTW115" s="516"/>
      <c r="FTX115" s="516"/>
      <c r="FTY115" s="516"/>
      <c r="FTZ115" s="516"/>
      <c r="FUA115" s="516"/>
      <c r="FUB115" s="516"/>
      <c r="FUC115" s="516"/>
      <c r="FUD115" s="516"/>
      <c r="FUE115" s="516"/>
      <c r="FUF115" s="516"/>
      <c r="FUG115" s="516"/>
      <c r="FUH115" s="516"/>
      <c r="FUI115" s="516"/>
      <c r="FUJ115" s="516"/>
      <c r="FUK115" s="516"/>
      <c r="FUL115" s="516"/>
      <c r="FUM115" s="516"/>
      <c r="FUN115" s="516"/>
      <c r="FUO115" s="516"/>
      <c r="FUP115" s="516"/>
      <c r="FUQ115" s="516"/>
      <c r="FUR115" s="516"/>
      <c r="FUS115" s="516"/>
      <c r="FUT115" s="516"/>
      <c r="FUU115" s="516"/>
      <c r="FUV115" s="516"/>
      <c r="FUW115" s="516"/>
      <c r="FUX115" s="516"/>
      <c r="FUY115" s="516"/>
      <c r="FUZ115" s="516"/>
      <c r="FVA115" s="516"/>
      <c r="FVB115" s="516"/>
      <c r="FVC115" s="516"/>
      <c r="FVD115" s="516"/>
      <c r="FVE115" s="516"/>
      <c r="FVF115" s="516"/>
      <c r="FVG115" s="516"/>
      <c r="FVH115" s="516"/>
      <c r="FVI115" s="516"/>
      <c r="FVJ115" s="516"/>
      <c r="FVK115" s="516"/>
      <c r="FVL115" s="516"/>
      <c r="FVM115" s="516"/>
      <c r="FVN115" s="516"/>
      <c r="FVO115" s="516"/>
      <c r="FVP115" s="516"/>
      <c r="FVQ115" s="516"/>
      <c r="FVR115" s="516"/>
      <c r="FVS115" s="516"/>
      <c r="FVT115" s="516"/>
      <c r="FVU115" s="516"/>
      <c r="FVV115" s="516"/>
      <c r="FVW115" s="516"/>
      <c r="FVX115" s="516"/>
      <c r="FVY115" s="516"/>
      <c r="FVZ115" s="516"/>
      <c r="FWA115" s="516"/>
      <c r="FWB115" s="516"/>
      <c r="FWC115" s="516"/>
      <c r="FWD115" s="516"/>
      <c r="FWE115" s="516"/>
      <c r="FWF115" s="516"/>
      <c r="FWG115" s="516"/>
      <c r="FWH115" s="516"/>
      <c r="FWI115" s="516"/>
      <c r="FWJ115" s="516"/>
      <c r="FWK115" s="516"/>
      <c r="FWL115" s="516"/>
      <c r="FWM115" s="516"/>
      <c r="FWN115" s="516"/>
      <c r="FWO115" s="516"/>
      <c r="FWP115" s="516"/>
      <c r="FWQ115" s="516"/>
      <c r="FWR115" s="516"/>
      <c r="FWS115" s="516"/>
      <c r="FWT115" s="516"/>
      <c r="FWU115" s="516"/>
      <c r="FWV115" s="516"/>
      <c r="FWW115" s="516"/>
      <c r="FWX115" s="516"/>
      <c r="FWY115" s="516"/>
      <c r="FWZ115" s="516"/>
      <c r="FXA115" s="516"/>
      <c r="FXB115" s="516"/>
      <c r="FXC115" s="516"/>
      <c r="FXD115" s="516"/>
      <c r="FXE115" s="516"/>
      <c r="FXF115" s="516"/>
      <c r="FXG115" s="516"/>
      <c r="FXH115" s="516"/>
      <c r="FXI115" s="516"/>
      <c r="FXJ115" s="516"/>
      <c r="FXK115" s="516"/>
      <c r="FXL115" s="516"/>
      <c r="FXM115" s="516"/>
      <c r="FXN115" s="516"/>
      <c r="FXO115" s="516"/>
      <c r="FXP115" s="516"/>
      <c r="FXQ115" s="516"/>
      <c r="FXR115" s="516"/>
      <c r="FXS115" s="516"/>
      <c r="FXT115" s="516"/>
      <c r="FXU115" s="516"/>
      <c r="FXV115" s="516"/>
      <c r="FXW115" s="516"/>
      <c r="FXX115" s="516"/>
      <c r="FXY115" s="516"/>
      <c r="FXZ115" s="516"/>
      <c r="FYA115" s="516"/>
      <c r="FYB115" s="516"/>
      <c r="FYC115" s="516"/>
      <c r="FYD115" s="516"/>
      <c r="FYE115" s="516"/>
      <c r="FYF115" s="516"/>
      <c r="FYG115" s="516"/>
      <c r="FYH115" s="516"/>
      <c r="FYI115" s="516"/>
      <c r="FYJ115" s="516"/>
      <c r="FYK115" s="516"/>
      <c r="FYL115" s="516"/>
      <c r="FYM115" s="516"/>
      <c r="FYN115" s="516"/>
      <c r="FYO115" s="516"/>
      <c r="FYP115" s="516"/>
      <c r="FYQ115" s="516"/>
      <c r="FYR115" s="516"/>
      <c r="FYS115" s="516"/>
      <c r="FYT115" s="516"/>
      <c r="FYU115" s="516"/>
      <c r="FYV115" s="516"/>
      <c r="FYW115" s="516"/>
      <c r="FYX115" s="516"/>
      <c r="FYY115" s="516"/>
      <c r="FYZ115" s="516"/>
      <c r="FZA115" s="516"/>
      <c r="FZB115" s="516"/>
      <c r="FZC115" s="516"/>
      <c r="FZD115" s="516"/>
      <c r="FZE115" s="516"/>
      <c r="FZF115" s="516"/>
      <c r="FZG115" s="516"/>
      <c r="FZH115" s="516"/>
      <c r="FZI115" s="516"/>
      <c r="FZJ115" s="516"/>
      <c r="FZK115" s="516"/>
      <c r="FZL115" s="516"/>
      <c r="FZM115" s="516"/>
      <c r="FZN115" s="516"/>
      <c r="FZO115" s="516"/>
      <c r="FZP115" s="516"/>
      <c r="FZQ115" s="516"/>
      <c r="FZR115" s="516"/>
      <c r="FZS115" s="516"/>
      <c r="FZT115" s="516"/>
      <c r="FZU115" s="516"/>
      <c r="FZV115" s="516"/>
      <c r="FZW115" s="516"/>
      <c r="FZX115" s="516"/>
      <c r="FZY115" s="516"/>
      <c r="FZZ115" s="516"/>
      <c r="GAA115" s="516"/>
      <c r="GAB115" s="516"/>
      <c r="GAC115" s="516"/>
      <c r="GAD115" s="516"/>
      <c r="GAE115" s="516"/>
      <c r="GAF115" s="516"/>
      <c r="GAG115" s="516"/>
      <c r="GAH115" s="516"/>
      <c r="GAI115" s="516"/>
      <c r="GAJ115" s="516"/>
      <c r="GAK115" s="516"/>
      <c r="GAL115" s="516"/>
      <c r="GAM115" s="516"/>
      <c r="GAN115" s="516"/>
      <c r="GAO115" s="516"/>
      <c r="GAP115" s="516"/>
      <c r="GAQ115" s="516"/>
      <c r="GAR115" s="516"/>
      <c r="GAS115" s="516"/>
      <c r="GAT115" s="516"/>
      <c r="GAU115" s="516"/>
      <c r="GAV115" s="516"/>
      <c r="GAW115" s="516"/>
      <c r="GAX115" s="516"/>
      <c r="GAY115" s="516"/>
      <c r="GAZ115" s="516"/>
      <c r="GBA115" s="516"/>
      <c r="GBB115" s="516"/>
      <c r="GBC115" s="516"/>
      <c r="GBD115" s="516"/>
      <c r="GBE115" s="516"/>
      <c r="GBF115" s="516"/>
      <c r="GBG115" s="516"/>
      <c r="GBH115" s="516"/>
      <c r="GBI115" s="516"/>
      <c r="GBJ115" s="516"/>
      <c r="GBK115" s="516"/>
      <c r="GBL115" s="516"/>
      <c r="GBM115" s="516"/>
      <c r="GBN115" s="516"/>
      <c r="GBO115" s="516"/>
      <c r="GBP115" s="516"/>
      <c r="GBQ115" s="516"/>
      <c r="GBR115" s="516"/>
      <c r="GBS115" s="516"/>
      <c r="GBT115" s="516"/>
      <c r="GBU115" s="516"/>
      <c r="GBV115" s="516"/>
      <c r="GBW115" s="516"/>
      <c r="GBX115" s="516"/>
      <c r="GBY115" s="516"/>
      <c r="GBZ115" s="516"/>
      <c r="GCA115" s="516"/>
      <c r="GCB115" s="516"/>
      <c r="GCC115" s="516"/>
      <c r="GCD115" s="516"/>
      <c r="GCE115" s="516"/>
      <c r="GCF115" s="516"/>
      <c r="GCG115" s="516"/>
      <c r="GCH115" s="516"/>
      <c r="GCI115" s="516"/>
      <c r="GCJ115" s="516"/>
      <c r="GCK115" s="516"/>
      <c r="GCL115" s="516"/>
      <c r="GCM115" s="516"/>
      <c r="GCN115" s="516"/>
      <c r="GCO115" s="516"/>
      <c r="GCP115" s="516"/>
      <c r="GCQ115" s="516"/>
      <c r="GCR115" s="516"/>
      <c r="GCS115" s="516"/>
      <c r="GCT115" s="516"/>
      <c r="GCU115" s="516"/>
      <c r="GCV115" s="516"/>
      <c r="GCW115" s="516"/>
      <c r="GCX115" s="516"/>
      <c r="GCY115" s="516"/>
      <c r="GCZ115" s="516"/>
      <c r="GDA115" s="516"/>
      <c r="GDB115" s="516"/>
      <c r="GDC115" s="516"/>
      <c r="GDD115" s="516"/>
      <c r="GDE115" s="516"/>
      <c r="GDF115" s="516"/>
      <c r="GDG115" s="516"/>
      <c r="GDH115" s="516"/>
      <c r="GDI115" s="516"/>
      <c r="GDJ115" s="516"/>
      <c r="GDK115" s="516"/>
      <c r="GDL115" s="516"/>
      <c r="GDM115" s="516"/>
      <c r="GDN115" s="516"/>
      <c r="GDO115" s="516"/>
      <c r="GDP115" s="516"/>
      <c r="GDQ115" s="516"/>
      <c r="GDR115" s="516"/>
      <c r="GDS115" s="516"/>
      <c r="GDT115" s="516"/>
      <c r="GDU115" s="516"/>
      <c r="GDV115" s="516"/>
      <c r="GDW115" s="516"/>
      <c r="GDX115" s="516"/>
      <c r="GDY115" s="516"/>
      <c r="GDZ115" s="516"/>
      <c r="GEA115" s="516"/>
      <c r="GEB115" s="516"/>
      <c r="GEC115" s="516"/>
      <c r="GED115" s="516"/>
      <c r="GEE115" s="516"/>
      <c r="GEF115" s="516"/>
      <c r="GEG115" s="516"/>
      <c r="GEH115" s="516"/>
      <c r="GEI115" s="516"/>
      <c r="GEJ115" s="516"/>
      <c r="GEK115" s="516"/>
      <c r="GEL115" s="516"/>
      <c r="GEM115" s="516"/>
      <c r="GEN115" s="516"/>
      <c r="GEO115" s="516"/>
      <c r="GEP115" s="516"/>
      <c r="GEQ115" s="516"/>
      <c r="GER115" s="516"/>
      <c r="GES115" s="516"/>
      <c r="GET115" s="516"/>
      <c r="GEU115" s="516"/>
      <c r="GEV115" s="516"/>
      <c r="GEW115" s="516"/>
      <c r="GEX115" s="516"/>
      <c r="GEY115" s="516"/>
      <c r="GEZ115" s="516"/>
      <c r="GFA115" s="516"/>
      <c r="GFB115" s="516"/>
      <c r="GFC115" s="516"/>
      <c r="GFD115" s="516"/>
      <c r="GFE115" s="516"/>
      <c r="GFF115" s="516"/>
      <c r="GFG115" s="516"/>
      <c r="GFH115" s="516"/>
      <c r="GFI115" s="516"/>
      <c r="GFJ115" s="516"/>
      <c r="GFK115" s="516"/>
      <c r="GFL115" s="516"/>
      <c r="GFM115" s="516"/>
      <c r="GFN115" s="516"/>
      <c r="GFO115" s="516"/>
      <c r="GFP115" s="516"/>
      <c r="GFQ115" s="516"/>
      <c r="GFR115" s="516"/>
      <c r="GFS115" s="516"/>
      <c r="GFT115" s="516"/>
      <c r="GFU115" s="516"/>
      <c r="GFV115" s="516"/>
      <c r="GFW115" s="516"/>
      <c r="GFX115" s="516"/>
      <c r="GFY115" s="516"/>
      <c r="GFZ115" s="516"/>
      <c r="GGA115" s="516"/>
      <c r="GGB115" s="516"/>
      <c r="GGC115" s="516"/>
      <c r="GGD115" s="516"/>
      <c r="GGE115" s="516"/>
      <c r="GGF115" s="516"/>
      <c r="GGG115" s="516"/>
      <c r="GGH115" s="516"/>
      <c r="GGI115" s="516"/>
      <c r="GGJ115" s="516"/>
      <c r="GGK115" s="516"/>
      <c r="GGL115" s="516"/>
      <c r="GGM115" s="516"/>
      <c r="GGN115" s="516"/>
      <c r="GGO115" s="516"/>
      <c r="GGP115" s="516"/>
      <c r="GGQ115" s="516"/>
      <c r="GGR115" s="516"/>
      <c r="GGS115" s="516"/>
      <c r="GGT115" s="516"/>
      <c r="GGU115" s="516"/>
      <c r="GGV115" s="516"/>
      <c r="GGW115" s="516"/>
      <c r="GGX115" s="516"/>
      <c r="GGY115" s="516"/>
      <c r="GGZ115" s="516"/>
      <c r="GHA115" s="516"/>
      <c r="GHB115" s="516"/>
      <c r="GHC115" s="516"/>
      <c r="GHD115" s="516"/>
      <c r="GHE115" s="516"/>
      <c r="GHF115" s="516"/>
      <c r="GHG115" s="516"/>
      <c r="GHH115" s="516"/>
      <c r="GHI115" s="516"/>
      <c r="GHJ115" s="516"/>
      <c r="GHK115" s="516"/>
      <c r="GHL115" s="516"/>
      <c r="GHM115" s="516"/>
      <c r="GHN115" s="516"/>
      <c r="GHO115" s="516"/>
      <c r="GHP115" s="516"/>
      <c r="GHQ115" s="516"/>
      <c r="GHR115" s="516"/>
      <c r="GHS115" s="516"/>
      <c r="GHT115" s="516"/>
      <c r="GHU115" s="516"/>
      <c r="GHV115" s="516"/>
      <c r="GHW115" s="516"/>
      <c r="GHX115" s="516"/>
      <c r="GHY115" s="516"/>
      <c r="GHZ115" s="516"/>
      <c r="GIA115" s="516"/>
      <c r="GIB115" s="516"/>
      <c r="GIC115" s="516"/>
      <c r="GID115" s="516"/>
      <c r="GIE115" s="516"/>
      <c r="GIF115" s="516"/>
      <c r="GIG115" s="516"/>
      <c r="GIH115" s="516"/>
      <c r="GII115" s="516"/>
      <c r="GIJ115" s="516"/>
      <c r="GIK115" s="516"/>
      <c r="GIL115" s="516"/>
      <c r="GIM115" s="516"/>
      <c r="GIN115" s="516"/>
      <c r="GIO115" s="516"/>
      <c r="GIP115" s="516"/>
      <c r="GIQ115" s="516"/>
      <c r="GIR115" s="516"/>
      <c r="GIS115" s="516"/>
      <c r="GIT115" s="516"/>
      <c r="GIU115" s="516"/>
      <c r="GIV115" s="516"/>
      <c r="GIW115" s="516"/>
      <c r="GIX115" s="516"/>
      <c r="GIY115" s="516"/>
      <c r="GIZ115" s="516"/>
      <c r="GJA115" s="516"/>
      <c r="GJB115" s="516"/>
      <c r="GJC115" s="516"/>
      <c r="GJD115" s="516"/>
      <c r="GJE115" s="516"/>
      <c r="GJF115" s="516"/>
      <c r="GJG115" s="516"/>
      <c r="GJH115" s="516"/>
      <c r="GJI115" s="516"/>
      <c r="GJJ115" s="516"/>
      <c r="GJK115" s="516"/>
      <c r="GJL115" s="516"/>
      <c r="GJM115" s="516"/>
      <c r="GJN115" s="516"/>
      <c r="GJO115" s="516"/>
      <c r="GJP115" s="516"/>
      <c r="GJQ115" s="516"/>
      <c r="GJR115" s="516"/>
      <c r="GJS115" s="516"/>
      <c r="GJT115" s="516"/>
      <c r="GJU115" s="516"/>
      <c r="GJV115" s="516"/>
      <c r="GJW115" s="516"/>
      <c r="GJX115" s="516"/>
      <c r="GJY115" s="516"/>
      <c r="GJZ115" s="516"/>
      <c r="GKA115" s="516"/>
      <c r="GKB115" s="516"/>
      <c r="GKC115" s="516"/>
      <c r="GKD115" s="516"/>
      <c r="GKE115" s="516"/>
      <c r="GKF115" s="516"/>
      <c r="GKG115" s="516"/>
      <c r="GKH115" s="516"/>
      <c r="GKI115" s="516"/>
      <c r="GKJ115" s="516"/>
      <c r="GKK115" s="516"/>
      <c r="GKL115" s="516"/>
      <c r="GKM115" s="516"/>
      <c r="GKN115" s="516"/>
      <c r="GKO115" s="516"/>
      <c r="GKP115" s="516"/>
      <c r="GKQ115" s="516"/>
      <c r="GKR115" s="516"/>
      <c r="GKS115" s="516"/>
      <c r="GKT115" s="516"/>
      <c r="GKU115" s="516"/>
      <c r="GKV115" s="516"/>
      <c r="GKW115" s="516"/>
      <c r="GKX115" s="516"/>
      <c r="GKY115" s="516"/>
      <c r="GKZ115" s="516"/>
      <c r="GLA115" s="516"/>
      <c r="GLB115" s="516"/>
      <c r="GLC115" s="516"/>
      <c r="GLD115" s="516"/>
      <c r="GLE115" s="516"/>
      <c r="GLF115" s="516"/>
      <c r="GLG115" s="516"/>
      <c r="GLH115" s="516"/>
      <c r="GLI115" s="516"/>
      <c r="GLJ115" s="516"/>
      <c r="GLK115" s="516"/>
      <c r="GLL115" s="516"/>
      <c r="GLM115" s="516"/>
      <c r="GLN115" s="516"/>
      <c r="GLO115" s="516"/>
      <c r="GLP115" s="516"/>
      <c r="GLQ115" s="516"/>
      <c r="GLR115" s="516"/>
      <c r="GLS115" s="516"/>
      <c r="GLT115" s="516"/>
      <c r="GLU115" s="516"/>
      <c r="GLV115" s="516"/>
      <c r="GLW115" s="516"/>
      <c r="GLX115" s="516"/>
      <c r="GLY115" s="516"/>
      <c r="GLZ115" s="516"/>
      <c r="GMA115" s="516"/>
      <c r="GMB115" s="516"/>
      <c r="GMC115" s="516"/>
      <c r="GMD115" s="516"/>
      <c r="GME115" s="516"/>
      <c r="GMF115" s="516"/>
      <c r="GMG115" s="516"/>
      <c r="GMH115" s="516"/>
      <c r="GMI115" s="516"/>
      <c r="GMJ115" s="516"/>
      <c r="GMK115" s="516"/>
      <c r="GML115" s="516"/>
      <c r="GMM115" s="516"/>
      <c r="GMN115" s="516"/>
      <c r="GMO115" s="516"/>
      <c r="GMP115" s="516"/>
      <c r="GMQ115" s="516"/>
      <c r="GMR115" s="516"/>
      <c r="GMS115" s="516"/>
      <c r="GMT115" s="516"/>
      <c r="GMU115" s="516"/>
      <c r="GMV115" s="516"/>
      <c r="GMW115" s="516"/>
      <c r="GMX115" s="516"/>
      <c r="GMY115" s="516"/>
      <c r="GMZ115" s="516"/>
      <c r="GNA115" s="516"/>
      <c r="GNB115" s="516"/>
      <c r="GNC115" s="516"/>
      <c r="GND115" s="516"/>
      <c r="GNE115" s="516"/>
      <c r="GNF115" s="516"/>
      <c r="GNG115" s="516"/>
      <c r="GNH115" s="516"/>
      <c r="GNI115" s="516"/>
      <c r="GNJ115" s="516"/>
      <c r="GNK115" s="516"/>
      <c r="GNL115" s="516"/>
      <c r="GNM115" s="516"/>
      <c r="GNN115" s="516"/>
      <c r="GNO115" s="516"/>
      <c r="GNP115" s="516"/>
      <c r="GNQ115" s="516"/>
      <c r="GNR115" s="516"/>
      <c r="GNS115" s="516"/>
      <c r="GNT115" s="516"/>
      <c r="GNU115" s="516"/>
      <c r="GNV115" s="516"/>
      <c r="GNW115" s="516"/>
      <c r="GNX115" s="516"/>
      <c r="GNY115" s="516"/>
      <c r="GNZ115" s="516"/>
      <c r="GOA115" s="516"/>
      <c r="GOB115" s="516"/>
      <c r="GOC115" s="516"/>
      <c r="GOD115" s="516"/>
      <c r="GOE115" s="516"/>
      <c r="GOF115" s="516"/>
      <c r="GOG115" s="516"/>
      <c r="GOH115" s="516"/>
      <c r="GOI115" s="516"/>
      <c r="GOJ115" s="516"/>
      <c r="GOK115" s="516"/>
      <c r="GOL115" s="516"/>
      <c r="GOM115" s="516"/>
      <c r="GON115" s="516"/>
      <c r="GOO115" s="516"/>
      <c r="GOP115" s="516"/>
      <c r="GOQ115" s="516"/>
      <c r="GOR115" s="516"/>
      <c r="GOS115" s="516"/>
      <c r="GOT115" s="516"/>
      <c r="GOU115" s="516"/>
      <c r="GOV115" s="516"/>
      <c r="GOW115" s="516"/>
      <c r="GOX115" s="516"/>
      <c r="GOY115" s="516"/>
      <c r="GOZ115" s="516"/>
      <c r="GPA115" s="516"/>
      <c r="GPB115" s="516"/>
      <c r="GPC115" s="516"/>
      <c r="GPD115" s="516"/>
      <c r="GPE115" s="516"/>
      <c r="GPF115" s="516"/>
      <c r="GPG115" s="516"/>
      <c r="GPH115" s="516"/>
      <c r="GPI115" s="516"/>
      <c r="GPJ115" s="516"/>
      <c r="GPK115" s="516"/>
      <c r="GPL115" s="516"/>
      <c r="GPM115" s="516"/>
      <c r="GPN115" s="516"/>
      <c r="GPO115" s="516"/>
      <c r="GPP115" s="516"/>
      <c r="GPQ115" s="516"/>
      <c r="GPR115" s="516"/>
      <c r="GPS115" s="516"/>
      <c r="GPT115" s="516"/>
      <c r="GPU115" s="516"/>
      <c r="GPV115" s="516"/>
      <c r="GPW115" s="516"/>
      <c r="GPX115" s="516"/>
      <c r="GPY115" s="516"/>
      <c r="GPZ115" s="516"/>
      <c r="GQA115" s="516"/>
      <c r="GQB115" s="516"/>
      <c r="GQC115" s="516"/>
      <c r="GQD115" s="516"/>
      <c r="GQE115" s="516"/>
      <c r="GQF115" s="516"/>
      <c r="GQG115" s="516"/>
      <c r="GQH115" s="516"/>
      <c r="GQI115" s="516"/>
      <c r="GQJ115" s="516"/>
      <c r="GQK115" s="516"/>
      <c r="GQL115" s="516"/>
      <c r="GQM115" s="516"/>
      <c r="GQN115" s="516"/>
      <c r="GQO115" s="516"/>
      <c r="GQP115" s="516"/>
      <c r="GQQ115" s="516"/>
      <c r="GQR115" s="516"/>
      <c r="GQS115" s="516"/>
      <c r="GQT115" s="516"/>
      <c r="GQU115" s="516"/>
      <c r="GQV115" s="516"/>
      <c r="GQW115" s="516"/>
      <c r="GQX115" s="516"/>
      <c r="GQY115" s="516"/>
      <c r="GQZ115" s="516"/>
      <c r="GRA115" s="516"/>
      <c r="GRB115" s="516"/>
      <c r="GRC115" s="516"/>
      <c r="GRD115" s="516"/>
      <c r="GRE115" s="516"/>
      <c r="GRF115" s="516"/>
      <c r="GRG115" s="516"/>
      <c r="GRH115" s="516"/>
      <c r="GRI115" s="516"/>
      <c r="GRJ115" s="516"/>
      <c r="GRK115" s="516"/>
      <c r="GRL115" s="516"/>
      <c r="GRM115" s="516"/>
      <c r="GRN115" s="516"/>
      <c r="GRO115" s="516"/>
      <c r="GRP115" s="516"/>
      <c r="GRQ115" s="516"/>
      <c r="GRR115" s="516"/>
      <c r="GRS115" s="516"/>
      <c r="GRT115" s="516"/>
      <c r="GRU115" s="516"/>
      <c r="GRV115" s="516"/>
      <c r="GRW115" s="516"/>
      <c r="GRX115" s="516"/>
      <c r="GRY115" s="516"/>
      <c r="GRZ115" s="516"/>
      <c r="GSA115" s="516"/>
      <c r="GSB115" s="516"/>
      <c r="GSC115" s="516"/>
      <c r="GSD115" s="516"/>
      <c r="GSE115" s="516"/>
      <c r="GSF115" s="516"/>
      <c r="GSG115" s="516"/>
      <c r="GSH115" s="516"/>
      <c r="GSI115" s="516"/>
      <c r="GSJ115" s="516"/>
      <c r="GSK115" s="516"/>
      <c r="GSL115" s="516"/>
      <c r="GSM115" s="516"/>
      <c r="GSN115" s="516"/>
      <c r="GSO115" s="516"/>
      <c r="GSP115" s="516"/>
      <c r="GSQ115" s="516"/>
      <c r="GSR115" s="516"/>
      <c r="GSS115" s="516"/>
      <c r="GST115" s="516"/>
      <c r="GSU115" s="516"/>
      <c r="GSV115" s="516"/>
      <c r="GSW115" s="516"/>
      <c r="GSX115" s="516"/>
      <c r="GSY115" s="516"/>
      <c r="GSZ115" s="516"/>
      <c r="GTA115" s="516"/>
      <c r="GTB115" s="516"/>
      <c r="GTC115" s="516"/>
      <c r="GTD115" s="516"/>
      <c r="GTE115" s="516"/>
      <c r="GTF115" s="516"/>
      <c r="GTG115" s="516"/>
      <c r="GTH115" s="516"/>
      <c r="GTI115" s="516"/>
      <c r="GTJ115" s="516"/>
      <c r="GTK115" s="516"/>
      <c r="GTL115" s="516"/>
      <c r="GTM115" s="516"/>
      <c r="GTN115" s="516"/>
      <c r="GTO115" s="516"/>
      <c r="GTP115" s="516"/>
      <c r="GTQ115" s="516"/>
      <c r="GTR115" s="516"/>
      <c r="GTS115" s="516"/>
      <c r="GTT115" s="516"/>
      <c r="GTU115" s="516"/>
      <c r="GTV115" s="516"/>
      <c r="GTW115" s="516"/>
      <c r="GTX115" s="516"/>
      <c r="GTY115" s="516"/>
      <c r="GTZ115" s="516"/>
      <c r="GUA115" s="516"/>
      <c r="GUB115" s="516"/>
      <c r="GUC115" s="516"/>
      <c r="GUD115" s="516"/>
      <c r="GUE115" s="516"/>
      <c r="GUF115" s="516"/>
      <c r="GUG115" s="516"/>
      <c r="GUH115" s="516"/>
      <c r="GUI115" s="516"/>
      <c r="GUJ115" s="516"/>
      <c r="GUK115" s="516"/>
      <c r="GUL115" s="516"/>
      <c r="GUM115" s="516"/>
      <c r="GUN115" s="516"/>
      <c r="GUO115" s="516"/>
      <c r="GUP115" s="516"/>
      <c r="GUQ115" s="516"/>
      <c r="GUR115" s="516"/>
      <c r="GUS115" s="516"/>
      <c r="GUT115" s="516"/>
      <c r="GUU115" s="516"/>
      <c r="GUV115" s="516"/>
      <c r="GUW115" s="516"/>
      <c r="GUX115" s="516"/>
      <c r="GUY115" s="516"/>
      <c r="GUZ115" s="516"/>
      <c r="GVA115" s="516"/>
      <c r="GVB115" s="516"/>
      <c r="GVC115" s="516"/>
      <c r="GVD115" s="516"/>
      <c r="GVE115" s="516"/>
      <c r="GVF115" s="516"/>
      <c r="GVG115" s="516"/>
      <c r="GVH115" s="516"/>
      <c r="GVI115" s="516"/>
      <c r="GVJ115" s="516"/>
      <c r="GVK115" s="516"/>
      <c r="GVL115" s="516"/>
      <c r="GVM115" s="516"/>
      <c r="GVN115" s="516"/>
      <c r="GVO115" s="516"/>
      <c r="GVP115" s="516"/>
      <c r="GVQ115" s="516"/>
      <c r="GVR115" s="516"/>
      <c r="GVS115" s="516"/>
      <c r="GVT115" s="516"/>
      <c r="GVU115" s="516"/>
      <c r="GVV115" s="516"/>
      <c r="GVW115" s="516"/>
      <c r="GVX115" s="516"/>
      <c r="GVY115" s="516"/>
      <c r="GVZ115" s="516"/>
      <c r="GWA115" s="516"/>
      <c r="GWB115" s="516"/>
      <c r="GWC115" s="516"/>
      <c r="GWD115" s="516"/>
      <c r="GWE115" s="516"/>
      <c r="GWF115" s="516"/>
      <c r="GWG115" s="516"/>
      <c r="GWH115" s="516"/>
      <c r="GWI115" s="516"/>
      <c r="GWJ115" s="516"/>
      <c r="GWK115" s="516"/>
      <c r="GWL115" s="516"/>
      <c r="GWM115" s="516"/>
      <c r="GWN115" s="516"/>
      <c r="GWO115" s="516"/>
      <c r="GWP115" s="516"/>
      <c r="GWQ115" s="516"/>
      <c r="GWR115" s="516"/>
      <c r="GWS115" s="516"/>
      <c r="GWT115" s="516"/>
      <c r="GWU115" s="516"/>
      <c r="GWV115" s="516"/>
      <c r="GWW115" s="516"/>
      <c r="GWX115" s="516"/>
      <c r="GWY115" s="516"/>
      <c r="GWZ115" s="516"/>
      <c r="GXA115" s="516"/>
      <c r="GXB115" s="516"/>
      <c r="GXC115" s="516"/>
      <c r="GXD115" s="516"/>
      <c r="GXE115" s="516"/>
      <c r="GXF115" s="516"/>
      <c r="GXG115" s="516"/>
      <c r="GXH115" s="516"/>
      <c r="GXI115" s="516"/>
      <c r="GXJ115" s="516"/>
      <c r="GXK115" s="516"/>
      <c r="GXL115" s="516"/>
      <c r="GXM115" s="516"/>
      <c r="GXN115" s="516"/>
      <c r="GXO115" s="516"/>
      <c r="GXP115" s="516"/>
      <c r="GXQ115" s="516"/>
      <c r="GXR115" s="516"/>
      <c r="GXS115" s="516"/>
      <c r="GXT115" s="516"/>
      <c r="GXU115" s="516"/>
      <c r="GXV115" s="516"/>
      <c r="GXW115" s="516"/>
      <c r="GXX115" s="516"/>
      <c r="GXY115" s="516"/>
      <c r="GXZ115" s="516"/>
      <c r="GYA115" s="516"/>
      <c r="GYB115" s="516"/>
      <c r="GYC115" s="516"/>
      <c r="GYD115" s="516"/>
      <c r="GYE115" s="516"/>
      <c r="GYF115" s="516"/>
      <c r="GYG115" s="516"/>
      <c r="GYH115" s="516"/>
      <c r="GYI115" s="516"/>
      <c r="GYJ115" s="516"/>
      <c r="GYK115" s="516"/>
      <c r="GYL115" s="516"/>
      <c r="GYM115" s="516"/>
      <c r="GYN115" s="516"/>
      <c r="GYO115" s="516"/>
      <c r="GYP115" s="516"/>
      <c r="GYQ115" s="516"/>
      <c r="GYR115" s="516"/>
      <c r="GYS115" s="516"/>
      <c r="GYT115" s="516"/>
      <c r="GYU115" s="516"/>
      <c r="GYV115" s="516"/>
      <c r="GYW115" s="516"/>
      <c r="GYX115" s="516"/>
      <c r="GYY115" s="516"/>
      <c r="GYZ115" s="516"/>
      <c r="GZA115" s="516"/>
      <c r="GZB115" s="516"/>
      <c r="GZC115" s="516"/>
      <c r="GZD115" s="516"/>
      <c r="GZE115" s="516"/>
      <c r="GZF115" s="516"/>
      <c r="GZG115" s="516"/>
      <c r="GZH115" s="516"/>
      <c r="GZI115" s="516"/>
      <c r="GZJ115" s="516"/>
      <c r="GZK115" s="516"/>
      <c r="GZL115" s="516"/>
      <c r="GZM115" s="516"/>
      <c r="GZN115" s="516"/>
      <c r="GZO115" s="516"/>
      <c r="GZP115" s="516"/>
      <c r="GZQ115" s="516"/>
      <c r="GZR115" s="516"/>
      <c r="GZS115" s="516"/>
      <c r="GZT115" s="516"/>
      <c r="GZU115" s="516"/>
      <c r="GZV115" s="516"/>
      <c r="GZW115" s="516"/>
      <c r="GZX115" s="516"/>
      <c r="GZY115" s="516"/>
      <c r="GZZ115" s="516"/>
      <c r="HAA115" s="516"/>
      <c r="HAB115" s="516"/>
      <c r="HAC115" s="516"/>
      <c r="HAD115" s="516"/>
      <c r="HAE115" s="516"/>
      <c r="HAF115" s="516"/>
      <c r="HAG115" s="516"/>
      <c r="HAH115" s="516"/>
      <c r="HAI115" s="516"/>
      <c r="HAJ115" s="516"/>
      <c r="HAK115" s="516"/>
      <c r="HAL115" s="516"/>
      <c r="HAM115" s="516"/>
      <c r="HAN115" s="516"/>
      <c r="HAO115" s="516"/>
      <c r="HAP115" s="516"/>
      <c r="HAQ115" s="516"/>
      <c r="HAR115" s="516"/>
      <c r="HAS115" s="516"/>
      <c r="HAT115" s="516"/>
      <c r="HAU115" s="516"/>
      <c r="HAV115" s="516"/>
      <c r="HAW115" s="516"/>
      <c r="HAX115" s="516"/>
      <c r="HAY115" s="516"/>
      <c r="HAZ115" s="516"/>
      <c r="HBA115" s="516"/>
      <c r="HBB115" s="516"/>
      <c r="HBC115" s="516"/>
      <c r="HBD115" s="516"/>
      <c r="HBE115" s="516"/>
      <c r="HBF115" s="516"/>
      <c r="HBG115" s="516"/>
      <c r="HBH115" s="516"/>
      <c r="HBI115" s="516"/>
      <c r="HBJ115" s="516"/>
      <c r="HBK115" s="516"/>
      <c r="HBL115" s="516"/>
      <c r="HBM115" s="516"/>
      <c r="HBN115" s="516"/>
      <c r="HBO115" s="516"/>
      <c r="HBP115" s="516"/>
      <c r="HBQ115" s="516"/>
      <c r="HBR115" s="516"/>
      <c r="HBS115" s="516"/>
      <c r="HBT115" s="516"/>
      <c r="HBU115" s="516"/>
      <c r="HBV115" s="516"/>
      <c r="HBW115" s="516"/>
      <c r="HBX115" s="516"/>
      <c r="HBY115" s="516"/>
      <c r="HBZ115" s="516"/>
      <c r="HCA115" s="516"/>
      <c r="HCB115" s="516"/>
      <c r="HCC115" s="516"/>
      <c r="HCD115" s="516"/>
      <c r="HCE115" s="516"/>
      <c r="HCF115" s="516"/>
      <c r="HCG115" s="516"/>
      <c r="HCH115" s="516"/>
      <c r="HCI115" s="516"/>
      <c r="HCJ115" s="516"/>
      <c r="HCK115" s="516"/>
      <c r="HCL115" s="516"/>
      <c r="HCM115" s="516"/>
      <c r="HCN115" s="516"/>
      <c r="HCO115" s="516"/>
      <c r="HCP115" s="516"/>
      <c r="HCQ115" s="516"/>
      <c r="HCR115" s="516"/>
      <c r="HCS115" s="516"/>
      <c r="HCT115" s="516"/>
      <c r="HCU115" s="516"/>
      <c r="HCV115" s="516"/>
      <c r="HCW115" s="516"/>
      <c r="HCX115" s="516"/>
      <c r="HCY115" s="516"/>
      <c r="HCZ115" s="516"/>
      <c r="HDA115" s="516"/>
      <c r="HDB115" s="516"/>
      <c r="HDC115" s="516"/>
      <c r="HDD115" s="516"/>
      <c r="HDE115" s="516"/>
      <c r="HDF115" s="516"/>
      <c r="HDG115" s="516"/>
      <c r="HDH115" s="516"/>
      <c r="HDI115" s="516"/>
      <c r="HDJ115" s="516"/>
      <c r="HDK115" s="516"/>
      <c r="HDL115" s="516"/>
      <c r="HDM115" s="516"/>
      <c r="HDN115" s="516"/>
      <c r="HDO115" s="516"/>
      <c r="HDP115" s="516"/>
      <c r="HDQ115" s="516"/>
      <c r="HDR115" s="516"/>
      <c r="HDS115" s="516"/>
      <c r="HDT115" s="516"/>
      <c r="HDU115" s="516"/>
      <c r="HDV115" s="516"/>
      <c r="HDW115" s="516"/>
      <c r="HDX115" s="516"/>
      <c r="HDY115" s="516"/>
      <c r="HDZ115" s="516"/>
      <c r="HEA115" s="516"/>
      <c r="HEB115" s="516"/>
      <c r="HEC115" s="516"/>
      <c r="HED115" s="516"/>
      <c r="HEE115" s="516"/>
      <c r="HEF115" s="516"/>
      <c r="HEG115" s="516"/>
      <c r="HEH115" s="516"/>
      <c r="HEI115" s="516"/>
      <c r="HEJ115" s="516"/>
      <c r="HEK115" s="516"/>
      <c r="HEL115" s="516"/>
      <c r="HEM115" s="516"/>
      <c r="HEN115" s="516"/>
      <c r="HEO115" s="516"/>
      <c r="HEP115" s="516"/>
      <c r="HEQ115" s="516"/>
      <c r="HER115" s="516"/>
      <c r="HES115" s="516"/>
      <c r="HET115" s="516"/>
      <c r="HEU115" s="516"/>
      <c r="HEV115" s="516"/>
      <c r="HEW115" s="516"/>
      <c r="HEX115" s="516"/>
      <c r="HEY115" s="516"/>
      <c r="HEZ115" s="516"/>
      <c r="HFA115" s="516"/>
      <c r="HFB115" s="516"/>
      <c r="HFC115" s="516"/>
      <c r="HFD115" s="516"/>
      <c r="HFE115" s="516"/>
      <c r="HFF115" s="516"/>
      <c r="HFG115" s="516"/>
      <c r="HFH115" s="516"/>
      <c r="HFI115" s="516"/>
      <c r="HFJ115" s="516"/>
      <c r="HFK115" s="516"/>
      <c r="HFL115" s="516"/>
      <c r="HFM115" s="516"/>
      <c r="HFN115" s="516"/>
      <c r="HFO115" s="516"/>
      <c r="HFP115" s="516"/>
      <c r="HFQ115" s="516"/>
      <c r="HFR115" s="516"/>
      <c r="HFS115" s="516"/>
      <c r="HFT115" s="516"/>
      <c r="HFU115" s="516"/>
      <c r="HFV115" s="516"/>
      <c r="HFW115" s="516"/>
      <c r="HFX115" s="516"/>
      <c r="HFY115" s="516"/>
      <c r="HFZ115" s="516"/>
      <c r="HGA115" s="516"/>
      <c r="HGB115" s="516"/>
      <c r="HGC115" s="516"/>
      <c r="HGD115" s="516"/>
      <c r="HGE115" s="516"/>
      <c r="HGF115" s="516"/>
      <c r="HGG115" s="516"/>
      <c r="HGH115" s="516"/>
      <c r="HGI115" s="516"/>
      <c r="HGJ115" s="516"/>
      <c r="HGK115" s="516"/>
      <c r="HGL115" s="516"/>
      <c r="HGM115" s="516"/>
      <c r="HGN115" s="516"/>
      <c r="HGO115" s="516"/>
      <c r="HGP115" s="516"/>
      <c r="HGQ115" s="516"/>
      <c r="HGR115" s="516"/>
      <c r="HGS115" s="516"/>
      <c r="HGT115" s="516"/>
      <c r="HGU115" s="516"/>
      <c r="HGV115" s="516"/>
      <c r="HGW115" s="516"/>
      <c r="HGX115" s="516"/>
      <c r="HGY115" s="516"/>
      <c r="HGZ115" s="516"/>
      <c r="HHA115" s="516"/>
      <c r="HHB115" s="516"/>
      <c r="HHC115" s="516"/>
      <c r="HHD115" s="516"/>
      <c r="HHE115" s="516"/>
      <c r="HHF115" s="516"/>
      <c r="HHG115" s="516"/>
      <c r="HHH115" s="516"/>
      <c r="HHI115" s="516"/>
      <c r="HHJ115" s="516"/>
      <c r="HHK115" s="516"/>
      <c r="HHL115" s="516"/>
      <c r="HHM115" s="516"/>
      <c r="HHN115" s="516"/>
      <c r="HHO115" s="516"/>
      <c r="HHP115" s="516"/>
      <c r="HHQ115" s="516"/>
      <c r="HHR115" s="516"/>
      <c r="HHS115" s="516"/>
      <c r="HHT115" s="516"/>
      <c r="HHU115" s="516"/>
      <c r="HHV115" s="516"/>
      <c r="HHW115" s="516"/>
      <c r="HHX115" s="516"/>
      <c r="HHY115" s="516"/>
      <c r="HHZ115" s="516"/>
      <c r="HIA115" s="516"/>
      <c r="HIB115" s="516"/>
      <c r="HIC115" s="516"/>
      <c r="HID115" s="516"/>
      <c r="HIE115" s="516"/>
      <c r="HIF115" s="516"/>
      <c r="HIG115" s="516"/>
      <c r="HIH115" s="516"/>
      <c r="HII115" s="516"/>
      <c r="HIJ115" s="516"/>
      <c r="HIK115" s="516"/>
      <c r="HIL115" s="516"/>
      <c r="HIM115" s="516"/>
      <c r="HIN115" s="516"/>
      <c r="HIO115" s="516"/>
      <c r="HIP115" s="516"/>
      <c r="HIQ115" s="516"/>
      <c r="HIR115" s="516"/>
      <c r="HIS115" s="516"/>
      <c r="HIT115" s="516"/>
      <c r="HIU115" s="516"/>
      <c r="HIV115" s="516"/>
      <c r="HIW115" s="516"/>
      <c r="HIX115" s="516"/>
      <c r="HIY115" s="516"/>
      <c r="HIZ115" s="516"/>
      <c r="HJA115" s="516"/>
      <c r="HJB115" s="516"/>
      <c r="HJC115" s="516"/>
      <c r="HJD115" s="516"/>
      <c r="HJE115" s="516"/>
      <c r="HJF115" s="516"/>
      <c r="HJG115" s="516"/>
      <c r="HJH115" s="516"/>
      <c r="HJI115" s="516"/>
      <c r="HJJ115" s="516"/>
      <c r="HJK115" s="516"/>
      <c r="HJL115" s="516"/>
      <c r="HJM115" s="516"/>
      <c r="HJN115" s="516"/>
      <c r="HJO115" s="516"/>
      <c r="HJP115" s="516"/>
      <c r="HJQ115" s="516"/>
      <c r="HJR115" s="516"/>
      <c r="HJS115" s="516"/>
      <c r="HJT115" s="516"/>
      <c r="HJU115" s="516"/>
      <c r="HJV115" s="516"/>
      <c r="HJW115" s="516"/>
      <c r="HJX115" s="516"/>
      <c r="HJY115" s="516"/>
      <c r="HJZ115" s="516"/>
      <c r="HKA115" s="516"/>
      <c r="HKB115" s="516"/>
      <c r="HKC115" s="516"/>
      <c r="HKD115" s="516"/>
      <c r="HKE115" s="516"/>
      <c r="HKF115" s="516"/>
      <c r="HKG115" s="516"/>
      <c r="HKH115" s="516"/>
      <c r="HKI115" s="516"/>
      <c r="HKJ115" s="516"/>
      <c r="HKK115" s="516"/>
      <c r="HKL115" s="516"/>
      <c r="HKM115" s="516"/>
      <c r="HKN115" s="516"/>
      <c r="HKO115" s="516"/>
      <c r="HKP115" s="516"/>
      <c r="HKQ115" s="516"/>
      <c r="HKR115" s="516"/>
      <c r="HKS115" s="516"/>
      <c r="HKT115" s="516"/>
      <c r="HKU115" s="516"/>
      <c r="HKV115" s="516"/>
      <c r="HKW115" s="516"/>
      <c r="HKX115" s="516"/>
      <c r="HKY115" s="516"/>
      <c r="HKZ115" s="516"/>
      <c r="HLA115" s="516"/>
      <c r="HLB115" s="516"/>
      <c r="HLC115" s="516"/>
      <c r="HLD115" s="516"/>
      <c r="HLE115" s="516"/>
      <c r="HLF115" s="516"/>
      <c r="HLG115" s="516"/>
      <c r="HLH115" s="516"/>
      <c r="HLI115" s="516"/>
      <c r="HLJ115" s="516"/>
      <c r="HLK115" s="516"/>
      <c r="HLL115" s="516"/>
      <c r="HLM115" s="516"/>
      <c r="HLN115" s="516"/>
      <c r="HLO115" s="516"/>
      <c r="HLP115" s="516"/>
      <c r="HLQ115" s="516"/>
      <c r="HLR115" s="516"/>
      <c r="HLS115" s="516"/>
      <c r="HLT115" s="516"/>
      <c r="HLU115" s="516"/>
      <c r="HLV115" s="516"/>
      <c r="HLW115" s="516"/>
      <c r="HLX115" s="516"/>
      <c r="HLY115" s="516"/>
      <c r="HLZ115" s="516"/>
      <c r="HMA115" s="516"/>
      <c r="HMB115" s="516"/>
      <c r="HMC115" s="516"/>
      <c r="HMD115" s="516"/>
      <c r="HME115" s="516"/>
      <c r="HMF115" s="516"/>
      <c r="HMG115" s="516"/>
      <c r="HMH115" s="516"/>
      <c r="HMI115" s="516"/>
      <c r="HMJ115" s="516"/>
      <c r="HMK115" s="516"/>
      <c r="HML115" s="516"/>
      <c r="HMM115" s="516"/>
      <c r="HMN115" s="516"/>
      <c r="HMO115" s="516"/>
      <c r="HMP115" s="516"/>
      <c r="HMQ115" s="516"/>
      <c r="HMR115" s="516"/>
      <c r="HMS115" s="516"/>
      <c r="HMT115" s="516"/>
      <c r="HMU115" s="516"/>
      <c r="HMV115" s="516"/>
      <c r="HMW115" s="516"/>
      <c r="HMX115" s="516"/>
      <c r="HMY115" s="516"/>
      <c r="HMZ115" s="516"/>
      <c r="HNA115" s="516"/>
      <c r="HNB115" s="516"/>
      <c r="HNC115" s="516"/>
      <c r="HND115" s="516"/>
      <c r="HNE115" s="516"/>
      <c r="HNF115" s="516"/>
      <c r="HNG115" s="516"/>
      <c r="HNH115" s="516"/>
      <c r="HNI115" s="516"/>
      <c r="HNJ115" s="516"/>
      <c r="HNK115" s="516"/>
      <c r="HNL115" s="516"/>
      <c r="HNM115" s="516"/>
      <c r="HNN115" s="516"/>
      <c r="HNO115" s="516"/>
      <c r="HNP115" s="516"/>
      <c r="HNQ115" s="516"/>
      <c r="HNR115" s="516"/>
      <c r="HNS115" s="516"/>
      <c r="HNT115" s="516"/>
      <c r="HNU115" s="516"/>
      <c r="HNV115" s="516"/>
      <c r="HNW115" s="516"/>
      <c r="HNX115" s="516"/>
      <c r="HNY115" s="516"/>
      <c r="HNZ115" s="516"/>
      <c r="HOA115" s="516"/>
      <c r="HOB115" s="516"/>
      <c r="HOC115" s="516"/>
      <c r="HOD115" s="516"/>
      <c r="HOE115" s="516"/>
      <c r="HOF115" s="516"/>
      <c r="HOG115" s="516"/>
      <c r="HOH115" s="516"/>
      <c r="HOI115" s="516"/>
      <c r="HOJ115" s="516"/>
      <c r="HOK115" s="516"/>
      <c r="HOL115" s="516"/>
      <c r="HOM115" s="516"/>
      <c r="HON115" s="516"/>
      <c r="HOO115" s="516"/>
      <c r="HOP115" s="516"/>
      <c r="HOQ115" s="516"/>
      <c r="HOR115" s="516"/>
      <c r="HOS115" s="516"/>
      <c r="HOT115" s="516"/>
      <c r="HOU115" s="516"/>
      <c r="HOV115" s="516"/>
      <c r="HOW115" s="516"/>
      <c r="HOX115" s="516"/>
      <c r="HOY115" s="516"/>
      <c r="HOZ115" s="516"/>
      <c r="HPA115" s="516"/>
      <c r="HPB115" s="516"/>
      <c r="HPC115" s="516"/>
      <c r="HPD115" s="516"/>
      <c r="HPE115" s="516"/>
      <c r="HPF115" s="516"/>
      <c r="HPG115" s="516"/>
      <c r="HPH115" s="516"/>
      <c r="HPI115" s="516"/>
      <c r="HPJ115" s="516"/>
      <c r="HPK115" s="516"/>
      <c r="HPL115" s="516"/>
      <c r="HPM115" s="516"/>
      <c r="HPN115" s="516"/>
      <c r="HPO115" s="516"/>
      <c r="HPP115" s="516"/>
      <c r="HPQ115" s="516"/>
      <c r="HPR115" s="516"/>
      <c r="HPS115" s="516"/>
      <c r="HPT115" s="516"/>
      <c r="HPU115" s="516"/>
      <c r="HPV115" s="516"/>
      <c r="HPW115" s="516"/>
      <c r="HPX115" s="516"/>
      <c r="HPY115" s="516"/>
      <c r="HPZ115" s="516"/>
      <c r="HQA115" s="516"/>
      <c r="HQB115" s="516"/>
      <c r="HQC115" s="516"/>
      <c r="HQD115" s="516"/>
      <c r="HQE115" s="516"/>
      <c r="HQF115" s="516"/>
      <c r="HQG115" s="516"/>
      <c r="HQH115" s="516"/>
      <c r="HQI115" s="516"/>
      <c r="HQJ115" s="516"/>
      <c r="HQK115" s="516"/>
      <c r="HQL115" s="516"/>
      <c r="HQM115" s="516"/>
      <c r="HQN115" s="516"/>
      <c r="HQO115" s="516"/>
      <c r="HQP115" s="516"/>
      <c r="HQQ115" s="516"/>
      <c r="HQR115" s="516"/>
      <c r="HQS115" s="516"/>
      <c r="HQT115" s="516"/>
      <c r="HQU115" s="516"/>
      <c r="HQV115" s="516"/>
      <c r="HQW115" s="516"/>
      <c r="HQX115" s="516"/>
      <c r="HQY115" s="516"/>
      <c r="HQZ115" s="516"/>
      <c r="HRA115" s="516"/>
      <c r="HRB115" s="516"/>
      <c r="HRC115" s="516"/>
      <c r="HRD115" s="516"/>
      <c r="HRE115" s="516"/>
      <c r="HRF115" s="516"/>
      <c r="HRG115" s="516"/>
      <c r="HRH115" s="516"/>
      <c r="HRI115" s="516"/>
      <c r="HRJ115" s="516"/>
      <c r="HRK115" s="516"/>
      <c r="HRL115" s="516"/>
      <c r="HRM115" s="516"/>
      <c r="HRN115" s="516"/>
      <c r="HRO115" s="516"/>
      <c r="HRP115" s="516"/>
      <c r="HRQ115" s="516"/>
      <c r="HRR115" s="516"/>
      <c r="HRS115" s="516"/>
      <c r="HRT115" s="516"/>
      <c r="HRU115" s="516"/>
      <c r="HRV115" s="516"/>
      <c r="HRW115" s="516"/>
      <c r="HRX115" s="516"/>
      <c r="HRY115" s="516"/>
      <c r="HRZ115" s="516"/>
      <c r="HSA115" s="516"/>
      <c r="HSB115" s="516"/>
      <c r="HSC115" s="516"/>
      <c r="HSD115" s="516"/>
      <c r="HSE115" s="516"/>
      <c r="HSF115" s="516"/>
      <c r="HSG115" s="516"/>
      <c r="HSH115" s="516"/>
      <c r="HSI115" s="516"/>
      <c r="HSJ115" s="516"/>
      <c r="HSK115" s="516"/>
      <c r="HSL115" s="516"/>
      <c r="HSM115" s="516"/>
      <c r="HSN115" s="516"/>
      <c r="HSO115" s="516"/>
      <c r="HSP115" s="516"/>
      <c r="HSQ115" s="516"/>
      <c r="HSR115" s="516"/>
      <c r="HSS115" s="516"/>
      <c r="HST115" s="516"/>
      <c r="HSU115" s="516"/>
      <c r="HSV115" s="516"/>
      <c r="HSW115" s="516"/>
      <c r="HSX115" s="516"/>
      <c r="HSY115" s="516"/>
      <c r="HSZ115" s="516"/>
      <c r="HTA115" s="516"/>
      <c r="HTB115" s="516"/>
      <c r="HTC115" s="516"/>
      <c r="HTD115" s="516"/>
      <c r="HTE115" s="516"/>
      <c r="HTF115" s="516"/>
      <c r="HTG115" s="516"/>
      <c r="HTH115" s="516"/>
      <c r="HTI115" s="516"/>
      <c r="HTJ115" s="516"/>
      <c r="HTK115" s="516"/>
      <c r="HTL115" s="516"/>
      <c r="HTM115" s="516"/>
      <c r="HTN115" s="516"/>
      <c r="HTO115" s="516"/>
      <c r="HTP115" s="516"/>
      <c r="HTQ115" s="516"/>
      <c r="HTR115" s="516"/>
      <c r="HTS115" s="516"/>
      <c r="HTT115" s="516"/>
      <c r="HTU115" s="516"/>
      <c r="HTV115" s="516"/>
      <c r="HTW115" s="516"/>
      <c r="HTX115" s="516"/>
      <c r="HTY115" s="516"/>
      <c r="HTZ115" s="516"/>
      <c r="HUA115" s="516"/>
      <c r="HUB115" s="516"/>
      <c r="HUC115" s="516"/>
      <c r="HUD115" s="516"/>
      <c r="HUE115" s="516"/>
      <c r="HUF115" s="516"/>
      <c r="HUG115" s="516"/>
      <c r="HUH115" s="516"/>
      <c r="HUI115" s="516"/>
      <c r="HUJ115" s="516"/>
      <c r="HUK115" s="516"/>
      <c r="HUL115" s="516"/>
      <c r="HUM115" s="516"/>
      <c r="HUN115" s="516"/>
      <c r="HUO115" s="516"/>
      <c r="HUP115" s="516"/>
      <c r="HUQ115" s="516"/>
      <c r="HUR115" s="516"/>
      <c r="HUS115" s="516"/>
      <c r="HUT115" s="516"/>
      <c r="HUU115" s="516"/>
      <c r="HUV115" s="516"/>
      <c r="HUW115" s="516"/>
      <c r="HUX115" s="516"/>
      <c r="HUY115" s="516"/>
      <c r="HUZ115" s="516"/>
      <c r="HVA115" s="516"/>
      <c r="HVB115" s="516"/>
      <c r="HVC115" s="516"/>
      <c r="HVD115" s="516"/>
      <c r="HVE115" s="516"/>
      <c r="HVF115" s="516"/>
      <c r="HVG115" s="516"/>
      <c r="HVH115" s="516"/>
      <c r="HVI115" s="516"/>
      <c r="HVJ115" s="516"/>
      <c r="HVK115" s="516"/>
      <c r="HVL115" s="516"/>
      <c r="HVM115" s="516"/>
      <c r="HVN115" s="516"/>
      <c r="HVO115" s="516"/>
      <c r="HVP115" s="516"/>
      <c r="HVQ115" s="516"/>
      <c r="HVR115" s="516"/>
      <c r="HVS115" s="516"/>
      <c r="HVT115" s="516"/>
      <c r="HVU115" s="516"/>
      <c r="HVV115" s="516"/>
      <c r="HVW115" s="516"/>
      <c r="HVX115" s="516"/>
      <c r="HVY115" s="516"/>
      <c r="HVZ115" s="516"/>
      <c r="HWA115" s="516"/>
      <c r="HWB115" s="516"/>
      <c r="HWC115" s="516"/>
      <c r="HWD115" s="516"/>
      <c r="HWE115" s="516"/>
      <c r="HWF115" s="516"/>
      <c r="HWG115" s="516"/>
      <c r="HWH115" s="516"/>
      <c r="HWI115" s="516"/>
      <c r="HWJ115" s="516"/>
      <c r="HWK115" s="516"/>
      <c r="HWL115" s="516"/>
      <c r="HWM115" s="516"/>
      <c r="HWN115" s="516"/>
      <c r="HWO115" s="516"/>
      <c r="HWP115" s="516"/>
      <c r="HWQ115" s="516"/>
      <c r="HWR115" s="516"/>
      <c r="HWS115" s="516"/>
      <c r="HWT115" s="516"/>
      <c r="HWU115" s="516"/>
      <c r="HWV115" s="516"/>
      <c r="HWW115" s="516"/>
      <c r="HWX115" s="516"/>
      <c r="HWY115" s="516"/>
      <c r="HWZ115" s="516"/>
      <c r="HXA115" s="516"/>
      <c r="HXB115" s="516"/>
      <c r="HXC115" s="516"/>
      <c r="HXD115" s="516"/>
      <c r="HXE115" s="516"/>
      <c r="HXF115" s="516"/>
      <c r="HXG115" s="516"/>
      <c r="HXH115" s="516"/>
      <c r="HXI115" s="516"/>
      <c r="HXJ115" s="516"/>
      <c r="HXK115" s="516"/>
      <c r="HXL115" s="516"/>
      <c r="HXM115" s="516"/>
      <c r="HXN115" s="516"/>
      <c r="HXO115" s="516"/>
      <c r="HXP115" s="516"/>
      <c r="HXQ115" s="516"/>
      <c r="HXR115" s="516"/>
      <c r="HXS115" s="516"/>
      <c r="HXT115" s="516"/>
      <c r="HXU115" s="516"/>
      <c r="HXV115" s="516"/>
      <c r="HXW115" s="516"/>
      <c r="HXX115" s="516"/>
      <c r="HXY115" s="516"/>
      <c r="HXZ115" s="516"/>
      <c r="HYA115" s="516"/>
      <c r="HYB115" s="516"/>
      <c r="HYC115" s="516"/>
      <c r="HYD115" s="516"/>
      <c r="HYE115" s="516"/>
      <c r="HYF115" s="516"/>
      <c r="HYG115" s="516"/>
      <c r="HYH115" s="516"/>
      <c r="HYI115" s="516"/>
      <c r="HYJ115" s="516"/>
      <c r="HYK115" s="516"/>
      <c r="HYL115" s="516"/>
      <c r="HYM115" s="516"/>
      <c r="HYN115" s="516"/>
      <c r="HYO115" s="516"/>
      <c r="HYP115" s="516"/>
      <c r="HYQ115" s="516"/>
      <c r="HYR115" s="516"/>
      <c r="HYS115" s="516"/>
      <c r="HYT115" s="516"/>
      <c r="HYU115" s="516"/>
      <c r="HYV115" s="516"/>
      <c r="HYW115" s="516"/>
      <c r="HYX115" s="516"/>
      <c r="HYY115" s="516"/>
      <c r="HYZ115" s="516"/>
      <c r="HZA115" s="516"/>
      <c r="HZB115" s="516"/>
      <c r="HZC115" s="516"/>
      <c r="HZD115" s="516"/>
      <c r="HZE115" s="516"/>
      <c r="HZF115" s="516"/>
      <c r="HZG115" s="516"/>
      <c r="HZH115" s="516"/>
      <c r="HZI115" s="516"/>
      <c r="HZJ115" s="516"/>
      <c r="HZK115" s="516"/>
      <c r="HZL115" s="516"/>
      <c r="HZM115" s="516"/>
      <c r="HZN115" s="516"/>
      <c r="HZO115" s="516"/>
      <c r="HZP115" s="516"/>
      <c r="HZQ115" s="516"/>
      <c r="HZR115" s="516"/>
      <c r="HZS115" s="516"/>
      <c r="HZT115" s="516"/>
      <c r="HZU115" s="516"/>
      <c r="HZV115" s="516"/>
      <c r="HZW115" s="516"/>
      <c r="HZX115" s="516"/>
      <c r="HZY115" s="516"/>
      <c r="HZZ115" s="516"/>
      <c r="IAA115" s="516"/>
      <c r="IAB115" s="516"/>
      <c r="IAC115" s="516"/>
      <c r="IAD115" s="516"/>
      <c r="IAE115" s="516"/>
      <c r="IAF115" s="516"/>
      <c r="IAG115" s="516"/>
      <c r="IAH115" s="516"/>
      <c r="IAI115" s="516"/>
      <c r="IAJ115" s="516"/>
      <c r="IAK115" s="516"/>
      <c r="IAL115" s="516"/>
      <c r="IAM115" s="516"/>
      <c r="IAN115" s="516"/>
      <c r="IAO115" s="516"/>
      <c r="IAP115" s="516"/>
      <c r="IAQ115" s="516"/>
      <c r="IAR115" s="516"/>
      <c r="IAS115" s="516"/>
      <c r="IAT115" s="516"/>
      <c r="IAU115" s="516"/>
      <c r="IAV115" s="516"/>
      <c r="IAW115" s="516"/>
      <c r="IAX115" s="516"/>
      <c r="IAY115" s="516"/>
      <c r="IAZ115" s="516"/>
      <c r="IBA115" s="516"/>
      <c r="IBB115" s="516"/>
      <c r="IBC115" s="516"/>
      <c r="IBD115" s="516"/>
      <c r="IBE115" s="516"/>
      <c r="IBF115" s="516"/>
      <c r="IBG115" s="516"/>
      <c r="IBH115" s="516"/>
      <c r="IBI115" s="516"/>
      <c r="IBJ115" s="516"/>
      <c r="IBK115" s="516"/>
      <c r="IBL115" s="516"/>
      <c r="IBM115" s="516"/>
      <c r="IBN115" s="516"/>
      <c r="IBO115" s="516"/>
      <c r="IBP115" s="516"/>
      <c r="IBQ115" s="516"/>
      <c r="IBR115" s="516"/>
      <c r="IBS115" s="516"/>
      <c r="IBT115" s="516"/>
      <c r="IBU115" s="516"/>
      <c r="IBV115" s="516"/>
      <c r="IBW115" s="516"/>
      <c r="IBX115" s="516"/>
      <c r="IBY115" s="516"/>
      <c r="IBZ115" s="516"/>
      <c r="ICA115" s="516"/>
      <c r="ICB115" s="516"/>
      <c r="ICC115" s="516"/>
      <c r="ICD115" s="516"/>
      <c r="ICE115" s="516"/>
      <c r="ICF115" s="516"/>
      <c r="ICG115" s="516"/>
      <c r="ICH115" s="516"/>
      <c r="ICI115" s="516"/>
      <c r="ICJ115" s="516"/>
      <c r="ICK115" s="516"/>
      <c r="ICL115" s="516"/>
      <c r="ICM115" s="516"/>
      <c r="ICN115" s="516"/>
      <c r="ICO115" s="516"/>
      <c r="ICP115" s="516"/>
      <c r="ICQ115" s="516"/>
      <c r="ICR115" s="516"/>
      <c r="ICS115" s="516"/>
      <c r="ICT115" s="516"/>
      <c r="ICU115" s="516"/>
      <c r="ICV115" s="516"/>
      <c r="ICW115" s="516"/>
      <c r="ICX115" s="516"/>
      <c r="ICY115" s="516"/>
      <c r="ICZ115" s="516"/>
      <c r="IDA115" s="516"/>
      <c r="IDB115" s="516"/>
      <c r="IDC115" s="516"/>
      <c r="IDD115" s="516"/>
      <c r="IDE115" s="516"/>
      <c r="IDF115" s="516"/>
      <c r="IDG115" s="516"/>
      <c r="IDH115" s="516"/>
      <c r="IDI115" s="516"/>
      <c r="IDJ115" s="516"/>
      <c r="IDK115" s="516"/>
      <c r="IDL115" s="516"/>
      <c r="IDM115" s="516"/>
      <c r="IDN115" s="516"/>
      <c r="IDO115" s="516"/>
      <c r="IDP115" s="516"/>
      <c r="IDQ115" s="516"/>
      <c r="IDR115" s="516"/>
      <c r="IDS115" s="516"/>
      <c r="IDT115" s="516"/>
      <c r="IDU115" s="516"/>
      <c r="IDV115" s="516"/>
      <c r="IDW115" s="516"/>
      <c r="IDX115" s="516"/>
      <c r="IDY115" s="516"/>
      <c r="IDZ115" s="516"/>
      <c r="IEA115" s="516"/>
      <c r="IEB115" s="516"/>
      <c r="IEC115" s="516"/>
      <c r="IED115" s="516"/>
      <c r="IEE115" s="516"/>
      <c r="IEF115" s="516"/>
      <c r="IEG115" s="516"/>
      <c r="IEH115" s="516"/>
      <c r="IEI115" s="516"/>
      <c r="IEJ115" s="516"/>
      <c r="IEK115" s="516"/>
      <c r="IEL115" s="516"/>
      <c r="IEM115" s="516"/>
      <c r="IEN115" s="516"/>
      <c r="IEO115" s="516"/>
      <c r="IEP115" s="516"/>
      <c r="IEQ115" s="516"/>
      <c r="IER115" s="516"/>
      <c r="IES115" s="516"/>
      <c r="IET115" s="516"/>
      <c r="IEU115" s="516"/>
      <c r="IEV115" s="516"/>
      <c r="IEW115" s="516"/>
      <c r="IEX115" s="516"/>
      <c r="IEY115" s="516"/>
      <c r="IEZ115" s="516"/>
      <c r="IFA115" s="516"/>
      <c r="IFB115" s="516"/>
      <c r="IFC115" s="516"/>
      <c r="IFD115" s="516"/>
      <c r="IFE115" s="516"/>
      <c r="IFF115" s="516"/>
      <c r="IFG115" s="516"/>
      <c r="IFH115" s="516"/>
      <c r="IFI115" s="516"/>
      <c r="IFJ115" s="516"/>
      <c r="IFK115" s="516"/>
      <c r="IFL115" s="516"/>
      <c r="IFM115" s="516"/>
      <c r="IFN115" s="516"/>
      <c r="IFO115" s="516"/>
      <c r="IFP115" s="516"/>
      <c r="IFQ115" s="516"/>
      <c r="IFR115" s="516"/>
      <c r="IFS115" s="516"/>
      <c r="IFT115" s="516"/>
      <c r="IFU115" s="516"/>
      <c r="IFV115" s="516"/>
      <c r="IFW115" s="516"/>
      <c r="IFX115" s="516"/>
      <c r="IFY115" s="516"/>
      <c r="IFZ115" s="516"/>
      <c r="IGA115" s="516"/>
      <c r="IGB115" s="516"/>
      <c r="IGC115" s="516"/>
      <c r="IGD115" s="516"/>
      <c r="IGE115" s="516"/>
      <c r="IGF115" s="516"/>
      <c r="IGG115" s="516"/>
      <c r="IGH115" s="516"/>
      <c r="IGI115" s="516"/>
      <c r="IGJ115" s="516"/>
      <c r="IGK115" s="516"/>
      <c r="IGL115" s="516"/>
      <c r="IGM115" s="516"/>
      <c r="IGN115" s="516"/>
      <c r="IGO115" s="516"/>
      <c r="IGP115" s="516"/>
      <c r="IGQ115" s="516"/>
      <c r="IGR115" s="516"/>
      <c r="IGS115" s="516"/>
      <c r="IGT115" s="516"/>
      <c r="IGU115" s="516"/>
      <c r="IGV115" s="516"/>
      <c r="IGW115" s="516"/>
      <c r="IGX115" s="516"/>
      <c r="IGY115" s="516"/>
      <c r="IGZ115" s="516"/>
      <c r="IHA115" s="516"/>
      <c r="IHB115" s="516"/>
      <c r="IHC115" s="516"/>
      <c r="IHD115" s="516"/>
      <c r="IHE115" s="516"/>
      <c r="IHF115" s="516"/>
      <c r="IHG115" s="516"/>
      <c r="IHH115" s="516"/>
      <c r="IHI115" s="516"/>
      <c r="IHJ115" s="516"/>
      <c r="IHK115" s="516"/>
      <c r="IHL115" s="516"/>
      <c r="IHM115" s="516"/>
      <c r="IHN115" s="516"/>
      <c r="IHO115" s="516"/>
      <c r="IHP115" s="516"/>
      <c r="IHQ115" s="516"/>
      <c r="IHR115" s="516"/>
      <c r="IHS115" s="516"/>
      <c r="IHT115" s="516"/>
      <c r="IHU115" s="516"/>
      <c r="IHV115" s="516"/>
      <c r="IHW115" s="516"/>
      <c r="IHX115" s="516"/>
      <c r="IHY115" s="516"/>
      <c r="IHZ115" s="516"/>
      <c r="IIA115" s="516"/>
      <c r="IIB115" s="516"/>
      <c r="IIC115" s="516"/>
      <c r="IID115" s="516"/>
      <c r="IIE115" s="516"/>
      <c r="IIF115" s="516"/>
      <c r="IIG115" s="516"/>
      <c r="IIH115" s="516"/>
      <c r="III115" s="516"/>
      <c r="IIJ115" s="516"/>
      <c r="IIK115" s="516"/>
      <c r="IIL115" s="516"/>
      <c r="IIM115" s="516"/>
      <c r="IIN115" s="516"/>
      <c r="IIO115" s="516"/>
      <c r="IIP115" s="516"/>
      <c r="IIQ115" s="516"/>
      <c r="IIR115" s="516"/>
      <c r="IIS115" s="516"/>
      <c r="IIT115" s="516"/>
      <c r="IIU115" s="516"/>
      <c r="IIV115" s="516"/>
      <c r="IIW115" s="516"/>
      <c r="IIX115" s="516"/>
      <c r="IIY115" s="516"/>
      <c r="IIZ115" s="516"/>
      <c r="IJA115" s="516"/>
      <c r="IJB115" s="516"/>
      <c r="IJC115" s="516"/>
      <c r="IJD115" s="516"/>
      <c r="IJE115" s="516"/>
      <c r="IJF115" s="516"/>
      <c r="IJG115" s="516"/>
      <c r="IJH115" s="516"/>
      <c r="IJI115" s="516"/>
      <c r="IJJ115" s="516"/>
      <c r="IJK115" s="516"/>
      <c r="IJL115" s="516"/>
      <c r="IJM115" s="516"/>
      <c r="IJN115" s="516"/>
      <c r="IJO115" s="516"/>
      <c r="IJP115" s="516"/>
      <c r="IJQ115" s="516"/>
      <c r="IJR115" s="516"/>
      <c r="IJS115" s="516"/>
      <c r="IJT115" s="516"/>
      <c r="IJU115" s="516"/>
      <c r="IJV115" s="516"/>
      <c r="IJW115" s="516"/>
      <c r="IJX115" s="516"/>
      <c r="IJY115" s="516"/>
      <c r="IJZ115" s="516"/>
      <c r="IKA115" s="516"/>
      <c r="IKB115" s="516"/>
      <c r="IKC115" s="516"/>
      <c r="IKD115" s="516"/>
      <c r="IKE115" s="516"/>
      <c r="IKF115" s="516"/>
      <c r="IKG115" s="516"/>
      <c r="IKH115" s="516"/>
      <c r="IKI115" s="516"/>
      <c r="IKJ115" s="516"/>
      <c r="IKK115" s="516"/>
      <c r="IKL115" s="516"/>
      <c r="IKM115" s="516"/>
      <c r="IKN115" s="516"/>
      <c r="IKO115" s="516"/>
      <c r="IKP115" s="516"/>
      <c r="IKQ115" s="516"/>
      <c r="IKR115" s="516"/>
      <c r="IKS115" s="516"/>
      <c r="IKT115" s="516"/>
      <c r="IKU115" s="516"/>
      <c r="IKV115" s="516"/>
      <c r="IKW115" s="516"/>
      <c r="IKX115" s="516"/>
      <c r="IKY115" s="516"/>
      <c r="IKZ115" s="516"/>
      <c r="ILA115" s="516"/>
      <c r="ILB115" s="516"/>
      <c r="ILC115" s="516"/>
      <c r="ILD115" s="516"/>
      <c r="ILE115" s="516"/>
      <c r="ILF115" s="516"/>
      <c r="ILG115" s="516"/>
      <c r="ILH115" s="516"/>
      <c r="ILI115" s="516"/>
      <c r="ILJ115" s="516"/>
      <c r="ILK115" s="516"/>
      <c r="ILL115" s="516"/>
      <c r="ILM115" s="516"/>
      <c r="ILN115" s="516"/>
      <c r="ILO115" s="516"/>
      <c r="ILP115" s="516"/>
      <c r="ILQ115" s="516"/>
      <c r="ILR115" s="516"/>
      <c r="ILS115" s="516"/>
      <c r="ILT115" s="516"/>
      <c r="ILU115" s="516"/>
      <c r="ILV115" s="516"/>
      <c r="ILW115" s="516"/>
      <c r="ILX115" s="516"/>
      <c r="ILY115" s="516"/>
      <c r="ILZ115" s="516"/>
      <c r="IMA115" s="516"/>
      <c r="IMB115" s="516"/>
      <c r="IMC115" s="516"/>
      <c r="IMD115" s="516"/>
      <c r="IME115" s="516"/>
      <c r="IMF115" s="516"/>
      <c r="IMG115" s="516"/>
      <c r="IMH115" s="516"/>
      <c r="IMI115" s="516"/>
      <c r="IMJ115" s="516"/>
      <c r="IMK115" s="516"/>
      <c r="IML115" s="516"/>
      <c r="IMM115" s="516"/>
      <c r="IMN115" s="516"/>
      <c r="IMO115" s="516"/>
      <c r="IMP115" s="516"/>
      <c r="IMQ115" s="516"/>
      <c r="IMR115" s="516"/>
      <c r="IMS115" s="516"/>
      <c r="IMT115" s="516"/>
      <c r="IMU115" s="516"/>
      <c r="IMV115" s="516"/>
      <c r="IMW115" s="516"/>
      <c r="IMX115" s="516"/>
      <c r="IMY115" s="516"/>
      <c r="IMZ115" s="516"/>
      <c r="INA115" s="516"/>
      <c r="INB115" s="516"/>
      <c r="INC115" s="516"/>
      <c r="IND115" s="516"/>
      <c r="INE115" s="516"/>
      <c r="INF115" s="516"/>
      <c r="ING115" s="516"/>
      <c r="INH115" s="516"/>
      <c r="INI115" s="516"/>
      <c r="INJ115" s="516"/>
      <c r="INK115" s="516"/>
      <c r="INL115" s="516"/>
      <c r="INM115" s="516"/>
      <c r="INN115" s="516"/>
      <c r="INO115" s="516"/>
      <c r="INP115" s="516"/>
      <c r="INQ115" s="516"/>
      <c r="INR115" s="516"/>
      <c r="INS115" s="516"/>
      <c r="INT115" s="516"/>
      <c r="INU115" s="516"/>
      <c r="INV115" s="516"/>
      <c r="INW115" s="516"/>
      <c r="INX115" s="516"/>
      <c r="INY115" s="516"/>
      <c r="INZ115" s="516"/>
      <c r="IOA115" s="516"/>
      <c r="IOB115" s="516"/>
      <c r="IOC115" s="516"/>
      <c r="IOD115" s="516"/>
      <c r="IOE115" s="516"/>
      <c r="IOF115" s="516"/>
      <c r="IOG115" s="516"/>
      <c r="IOH115" s="516"/>
      <c r="IOI115" s="516"/>
      <c r="IOJ115" s="516"/>
      <c r="IOK115" s="516"/>
      <c r="IOL115" s="516"/>
      <c r="IOM115" s="516"/>
      <c r="ION115" s="516"/>
      <c r="IOO115" s="516"/>
      <c r="IOP115" s="516"/>
      <c r="IOQ115" s="516"/>
      <c r="IOR115" s="516"/>
      <c r="IOS115" s="516"/>
      <c r="IOT115" s="516"/>
      <c r="IOU115" s="516"/>
      <c r="IOV115" s="516"/>
      <c r="IOW115" s="516"/>
      <c r="IOX115" s="516"/>
      <c r="IOY115" s="516"/>
      <c r="IOZ115" s="516"/>
      <c r="IPA115" s="516"/>
      <c r="IPB115" s="516"/>
      <c r="IPC115" s="516"/>
      <c r="IPD115" s="516"/>
      <c r="IPE115" s="516"/>
      <c r="IPF115" s="516"/>
      <c r="IPG115" s="516"/>
      <c r="IPH115" s="516"/>
      <c r="IPI115" s="516"/>
      <c r="IPJ115" s="516"/>
      <c r="IPK115" s="516"/>
      <c r="IPL115" s="516"/>
      <c r="IPM115" s="516"/>
      <c r="IPN115" s="516"/>
      <c r="IPO115" s="516"/>
      <c r="IPP115" s="516"/>
      <c r="IPQ115" s="516"/>
      <c r="IPR115" s="516"/>
      <c r="IPS115" s="516"/>
      <c r="IPT115" s="516"/>
      <c r="IPU115" s="516"/>
      <c r="IPV115" s="516"/>
      <c r="IPW115" s="516"/>
      <c r="IPX115" s="516"/>
      <c r="IPY115" s="516"/>
      <c r="IPZ115" s="516"/>
      <c r="IQA115" s="516"/>
      <c r="IQB115" s="516"/>
      <c r="IQC115" s="516"/>
      <c r="IQD115" s="516"/>
      <c r="IQE115" s="516"/>
      <c r="IQF115" s="516"/>
      <c r="IQG115" s="516"/>
      <c r="IQH115" s="516"/>
      <c r="IQI115" s="516"/>
      <c r="IQJ115" s="516"/>
      <c r="IQK115" s="516"/>
      <c r="IQL115" s="516"/>
      <c r="IQM115" s="516"/>
      <c r="IQN115" s="516"/>
      <c r="IQO115" s="516"/>
      <c r="IQP115" s="516"/>
      <c r="IQQ115" s="516"/>
      <c r="IQR115" s="516"/>
      <c r="IQS115" s="516"/>
      <c r="IQT115" s="516"/>
      <c r="IQU115" s="516"/>
      <c r="IQV115" s="516"/>
      <c r="IQW115" s="516"/>
      <c r="IQX115" s="516"/>
      <c r="IQY115" s="516"/>
      <c r="IQZ115" s="516"/>
      <c r="IRA115" s="516"/>
      <c r="IRB115" s="516"/>
      <c r="IRC115" s="516"/>
      <c r="IRD115" s="516"/>
      <c r="IRE115" s="516"/>
      <c r="IRF115" s="516"/>
      <c r="IRG115" s="516"/>
      <c r="IRH115" s="516"/>
      <c r="IRI115" s="516"/>
      <c r="IRJ115" s="516"/>
      <c r="IRK115" s="516"/>
      <c r="IRL115" s="516"/>
      <c r="IRM115" s="516"/>
      <c r="IRN115" s="516"/>
      <c r="IRO115" s="516"/>
      <c r="IRP115" s="516"/>
      <c r="IRQ115" s="516"/>
      <c r="IRR115" s="516"/>
      <c r="IRS115" s="516"/>
      <c r="IRT115" s="516"/>
      <c r="IRU115" s="516"/>
      <c r="IRV115" s="516"/>
      <c r="IRW115" s="516"/>
      <c r="IRX115" s="516"/>
      <c r="IRY115" s="516"/>
      <c r="IRZ115" s="516"/>
      <c r="ISA115" s="516"/>
      <c r="ISB115" s="516"/>
      <c r="ISC115" s="516"/>
      <c r="ISD115" s="516"/>
      <c r="ISE115" s="516"/>
      <c r="ISF115" s="516"/>
      <c r="ISG115" s="516"/>
      <c r="ISH115" s="516"/>
      <c r="ISI115" s="516"/>
      <c r="ISJ115" s="516"/>
      <c r="ISK115" s="516"/>
      <c r="ISL115" s="516"/>
      <c r="ISM115" s="516"/>
      <c r="ISN115" s="516"/>
      <c r="ISO115" s="516"/>
      <c r="ISP115" s="516"/>
      <c r="ISQ115" s="516"/>
      <c r="ISR115" s="516"/>
      <c r="ISS115" s="516"/>
      <c r="IST115" s="516"/>
      <c r="ISU115" s="516"/>
      <c r="ISV115" s="516"/>
      <c r="ISW115" s="516"/>
      <c r="ISX115" s="516"/>
      <c r="ISY115" s="516"/>
      <c r="ISZ115" s="516"/>
      <c r="ITA115" s="516"/>
      <c r="ITB115" s="516"/>
      <c r="ITC115" s="516"/>
      <c r="ITD115" s="516"/>
      <c r="ITE115" s="516"/>
      <c r="ITF115" s="516"/>
      <c r="ITG115" s="516"/>
      <c r="ITH115" s="516"/>
      <c r="ITI115" s="516"/>
      <c r="ITJ115" s="516"/>
      <c r="ITK115" s="516"/>
      <c r="ITL115" s="516"/>
      <c r="ITM115" s="516"/>
      <c r="ITN115" s="516"/>
      <c r="ITO115" s="516"/>
      <c r="ITP115" s="516"/>
      <c r="ITQ115" s="516"/>
      <c r="ITR115" s="516"/>
      <c r="ITS115" s="516"/>
      <c r="ITT115" s="516"/>
      <c r="ITU115" s="516"/>
      <c r="ITV115" s="516"/>
      <c r="ITW115" s="516"/>
      <c r="ITX115" s="516"/>
      <c r="ITY115" s="516"/>
      <c r="ITZ115" s="516"/>
      <c r="IUA115" s="516"/>
      <c r="IUB115" s="516"/>
      <c r="IUC115" s="516"/>
      <c r="IUD115" s="516"/>
      <c r="IUE115" s="516"/>
      <c r="IUF115" s="516"/>
      <c r="IUG115" s="516"/>
      <c r="IUH115" s="516"/>
      <c r="IUI115" s="516"/>
      <c r="IUJ115" s="516"/>
      <c r="IUK115" s="516"/>
      <c r="IUL115" s="516"/>
      <c r="IUM115" s="516"/>
      <c r="IUN115" s="516"/>
      <c r="IUO115" s="516"/>
      <c r="IUP115" s="516"/>
      <c r="IUQ115" s="516"/>
      <c r="IUR115" s="516"/>
      <c r="IUS115" s="516"/>
      <c r="IUT115" s="516"/>
      <c r="IUU115" s="516"/>
      <c r="IUV115" s="516"/>
      <c r="IUW115" s="516"/>
      <c r="IUX115" s="516"/>
      <c r="IUY115" s="516"/>
      <c r="IUZ115" s="516"/>
      <c r="IVA115" s="516"/>
      <c r="IVB115" s="516"/>
      <c r="IVC115" s="516"/>
      <c r="IVD115" s="516"/>
      <c r="IVE115" s="516"/>
      <c r="IVF115" s="516"/>
      <c r="IVG115" s="516"/>
      <c r="IVH115" s="516"/>
      <c r="IVI115" s="516"/>
      <c r="IVJ115" s="516"/>
      <c r="IVK115" s="516"/>
      <c r="IVL115" s="516"/>
      <c r="IVM115" s="516"/>
      <c r="IVN115" s="516"/>
      <c r="IVO115" s="516"/>
      <c r="IVP115" s="516"/>
      <c r="IVQ115" s="516"/>
      <c r="IVR115" s="516"/>
      <c r="IVS115" s="516"/>
      <c r="IVT115" s="516"/>
      <c r="IVU115" s="516"/>
      <c r="IVV115" s="516"/>
      <c r="IVW115" s="516"/>
      <c r="IVX115" s="516"/>
      <c r="IVY115" s="516"/>
      <c r="IVZ115" s="516"/>
      <c r="IWA115" s="516"/>
      <c r="IWB115" s="516"/>
      <c r="IWC115" s="516"/>
      <c r="IWD115" s="516"/>
      <c r="IWE115" s="516"/>
      <c r="IWF115" s="516"/>
      <c r="IWG115" s="516"/>
      <c r="IWH115" s="516"/>
      <c r="IWI115" s="516"/>
      <c r="IWJ115" s="516"/>
      <c r="IWK115" s="516"/>
      <c r="IWL115" s="516"/>
      <c r="IWM115" s="516"/>
      <c r="IWN115" s="516"/>
      <c r="IWO115" s="516"/>
      <c r="IWP115" s="516"/>
      <c r="IWQ115" s="516"/>
      <c r="IWR115" s="516"/>
      <c r="IWS115" s="516"/>
      <c r="IWT115" s="516"/>
      <c r="IWU115" s="516"/>
      <c r="IWV115" s="516"/>
      <c r="IWW115" s="516"/>
      <c r="IWX115" s="516"/>
      <c r="IWY115" s="516"/>
      <c r="IWZ115" s="516"/>
      <c r="IXA115" s="516"/>
      <c r="IXB115" s="516"/>
      <c r="IXC115" s="516"/>
      <c r="IXD115" s="516"/>
      <c r="IXE115" s="516"/>
      <c r="IXF115" s="516"/>
      <c r="IXG115" s="516"/>
      <c r="IXH115" s="516"/>
      <c r="IXI115" s="516"/>
      <c r="IXJ115" s="516"/>
      <c r="IXK115" s="516"/>
      <c r="IXL115" s="516"/>
      <c r="IXM115" s="516"/>
      <c r="IXN115" s="516"/>
      <c r="IXO115" s="516"/>
      <c r="IXP115" s="516"/>
      <c r="IXQ115" s="516"/>
      <c r="IXR115" s="516"/>
      <c r="IXS115" s="516"/>
      <c r="IXT115" s="516"/>
      <c r="IXU115" s="516"/>
      <c r="IXV115" s="516"/>
      <c r="IXW115" s="516"/>
      <c r="IXX115" s="516"/>
      <c r="IXY115" s="516"/>
      <c r="IXZ115" s="516"/>
      <c r="IYA115" s="516"/>
      <c r="IYB115" s="516"/>
      <c r="IYC115" s="516"/>
      <c r="IYD115" s="516"/>
      <c r="IYE115" s="516"/>
      <c r="IYF115" s="516"/>
      <c r="IYG115" s="516"/>
      <c r="IYH115" s="516"/>
      <c r="IYI115" s="516"/>
      <c r="IYJ115" s="516"/>
      <c r="IYK115" s="516"/>
      <c r="IYL115" s="516"/>
      <c r="IYM115" s="516"/>
      <c r="IYN115" s="516"/>
      <c r="IYO115" s="516"/>
      <c r="IYP115" s="516"/>
      <c r="IYQ115" s="516"/>
      <c r="IYR115" s="516"/>
      <c r="IYS115" s="516"/>
      <c r="IYT115" s="516"/>
      <c r="IYU115" s="516"/>
      <c r="IYV115" s="516"/>
      <c r="IYW115" s="516"/>
      <c r="IYX115" s="516"/>
      <c r="IYY115" s="516"/>
      <c r="IYZ115" s="516"/>
      <c r="IZA115" s="516"/>
      <c r="IZB115" s="516"/>
      <c r="IZC115" s="516"/>
      <c r="IZD115" s="516"/>
      <c r="IZE115" s="516"/>
      <c r="IZF115" s="516"/>
      <c r="IZG115" s="516"/>
      <c r="IZH115" s="516"/>
      <c r="IZI115" s="516"/>
      <c r="IZJ115" s="516"/>
      <c r="IZK115" s="516"/>
      <c r="IZL115" s="516"/>
      <c r="IZM115" s="516"/>
      <c r="IZN115" s="516"/>
      <c r="IZO115" s="516"/>
      <c r="IZP115" s="516"/>
      <c r="IZQ115" s="516"/>
      <c r="IZR115" s="516"/>
      <c r="IZS115" s="516"/>
      <c r="IZT115" s="516"/>
      <c r="IZU115" s="516"/>
      <c r="IZV115" s="516"/>
      <c r="IZW115" s="516"/>
      <c r="IZX115" s="516"/>
      <c r="IZY115" s="516"/>
      <c r="IZZ115" s="516"/>
      <c r="JAA115" s="516"/>
      <c r="JAB115" s="516"/>
      <c r="JAC115" s="516"/>
      <c r="JAD115" s="516"/>
      <c r="JAE115" s="516"/>
      <c r="JAF115" s="516"/>
      <c r="JAG115" s="516"/>
      <c r="JAH115" s="516"/>
      <c r="JAI115" s="516"/>
      <c r="JAJ115" s="516"/>
      <c r="JAK115" s="516"/>
      <c r="JAL115" s="516"/>
      <c r="JAM115" s="516"/>
      <c r="JAN115" s="516"/>
      <c r="JAO115" s="516"/>
      <c r="JAP115" s="516"/>
      <c r="JAQ115" s="516"/>
      <c r="JAR115" s="516"/>
      <c r="JAS115" s="516"/>
      <c r="JAT115" s="516"/>
      <c r="JAU115" s="516"/>
      <c r="JAV115" s="516"/>
      <c r="JAW115" s="516"/>
      <c r="JAX115" s="516"/>
      <c r="JAY115" s="516"/>
      <c r="JAZ115" s="516"/>
      <c r="JBA115" s="516"/>
      <c r="JBB115" s="516"/>
      <c r="JBC115" s="516"/>
      <c r="JBD115" s="516"/>
      <c r="JBE115" s="516"/>
      <c r="JBF115" s="516"/>
      <c r="JBG115" s="516"/>
      <c r="JBH115" s="516"/>
      <c r="JBI115" s="516"/>
      <c r="JBJ115" s="516"/>
      <c r="JBK115" s="516"/>
      <c r="JBL115" s="516"/>
      <c r="JBM115" s="516"/>
      <c r="JBN115" s="516"/>
      <c r="JBO115" s="516"/>
      <c r="JBP115" s="516"/>
      <c r="JBQ115" s="516"/>
      <c r="JBR115" s="516"/>
      <c r="JBS115" s="516"/>
      <c r="JBT115" s="516"/>
      <c r="JBU115" s="516"/>
      <c r="JBV115" s="516"/>
      <c r="JBW115" s="516"/>
      <c r="JBX115" s="516"/>
      <c r="JBY115" s="516"/>
      <c r="JBZ115" s="516"/>
      <c r="JCA115" s="516"/>
      <c r="JCB115" s="516"/>
      <c r="JCC115" s="516"/>
      <c r="JCD115" s="516"/>
      <c r="JCE115" s="516"/>
      <c r="JCF115" s="516"/>
      <c r="JCG115" s="516"/>
      <c r="JCH115" s="516"/>
      <c r="JCI115" s="516"/>
      <c r="JCJ115" s="516"/>
      <c r="JCK115" s="516"/>
      <c r="JCL115" s="516"/>
      <c r="JCM115" s="516"/>
      <c r="JCN115" s="516"/>
      <c r="JCO115" s="516"/>
      <c r="JCP115" s="516"/>
      <c r="JCQ115" s="516"/>
      <c r="JCR115" s="516"/>
      <c r="JCS115" s="516"/>
      <c r="JCT115" s="516"/>
      <c r="JCU115" s="516"/>
      <c r="JCV115" s="516"/>
      <c r="JCW115" s="516"/>
      <c r="JCX115" s="516"/>
      <c r="JCY115" s="516"/>
      <c r="JCZ115" s="516"/>
      <c r="JDA115" s="516"/>
      <c r="JDB115" s="516"/>
      <c r="JDC115" s="516"/>
      <c r="JDD115" s="516"/>
      <c r="JDE115" s="516"/>
      <c r="JDF115" s="516"/>
      <c r="JDG115" s="516"/>
      <c r="JDH115" s="516"/>
      <c r="JDI115" s="516"/>
      <c r="JDJ115" s="516"/>
      <c r="JDK115" s="516"/>
      <c r="JDL115" s="516"/>
      <c r="JDM115" s="516"/>
      <c r="JDN115" s="516"/>
      <c r="JDO115" s="516"/>
      <c r="JDP115" s="516"/>
      <c r="JDQ115" s="516"/>
      <c r="JDR115" s="516"/>
      <c r="JDS115" s="516"/>
      <c r="JDT115" s="516"/>
      <c r="JDU115" s="516"/>
      <c r="JDV115" s="516"/>
      <c r="JDW115" s="516"/>
      <c r="JDX115" s="516"/>
      <c r="JDY115" s="516"/>
      <c r="JDZ115" s="516"/>
      <c r="JEA115" s="516"/>
      <c r="JEB115" s="516"/>
      <c r="JEC115" s="516"/>
      <c r="JED115" s="516"/>
      <c r="JEE115" s="516"/>
      <c r="JEF115" s="516"/>
      <c r="JEG115" s="516"/>
      <c r="JEH115" s="516"/>
      <c r="JEI115" s="516"/>
      <c r="JEJ115" s="516"/>
      <c r="JEK115" s="516"/>
      <c r="JEL115" s="516"/>
      <c r="JEM115" s="516"/>
      <c r="JEN115" s="516"/>
      <c r="JEO115" s="516"/>
      <c r="JEP115" s="516"/>
      <c r="JEQ115" s="516"/>
      <c r="JER115" s="516"/>
      <c r="JES115" s="516"/>
      <c r="JET115" s="516"/>
      <c r="JEU115" s="516"/>
      <c r="JEV115" s="516"/>
      <c r="JEW115" s="516"/>
      <c r="JEX115" s="516"/>
      <c r="JEY115" s="516"/>
      <c r="JEZ115" s="516"/>
      <c r="JFA115" s="516"/>
      <c r="JFB115" s="516"/>
      <c r="JFC115" s="516"/>
      <c r="JFD115" s="516"/>
      <c r="JFE115" s="516"/>
      <c r="JFF115" s="516"/>
      <c r="JFG115" s="516"/>
      <c r="JFH115" s="516"/>
      <c r="JFI115" s="516"/>
      <c r="JFJ115" s="516"/>
      <c r="JFK115" s="516"/>
      <c r="JFL115" s="516"/>
      <c r="JFM115" s="516"/>
      <c r="JFN115" s="516"/>
      <c r="JFO115" s="516"/>
      <c r="JFP115" s="516"/>
      <c r="JFQ115" s="516"/>
      <c r="JFR115" s="516"/>
      <c r="JFS115" s="516"/>
      <c r="JFT115" s="516"/>
      <c r="JFU115" s="516"/>
      <c r="JFV115" s="516"/>
      <c r="JFW115" s="516"/>
      <c r="JFX115" s="516"/>
      <c r="JFY115" s="516"/>
      <c r="JFZ115" s="516"/>
      <c r="JGA115" s="516"/>
      <c r="JGB115" s="516"/>
      <c r="JGC115" s="516"/>
      <c r="JGD115" s="516"/>
      <c r="JGE115" s="516"/>
      <c r="JGF115" s="516"/>
      <c r="JGG115" s="516"/>
      <c r="JGH115" s="516"/>
      <c r="JGI115" s="516"/>
      <c r="JGJ115" s="516"/>
      <c r="JGK115" s="516"/>
      <c r="JGL115" s="516"/>
      <c r="JGM115" s="516"/>
      <c r="JGN115" s="516"/>
      <c r="JGO115" s="516"/>
      <c r="JGP115" s="516"/>
      <c r="JGQ115" s="516"/>
      <c r="JGR115" s="516"/>
      <c r="JGS115" s="516"/>
      <c r="JGT115" s="516"/>
      <c r="JGU115" s="516"/>
      <c r="JGV115" s="516"/>
      <c r="JGW115" s="516"/>
      <c r="JGX115" s="516"/>
      <c r="JGY115" s="516"/>
      <c r="JGZ115" s="516"/>
      <c r="JHA115" s="516"/>
      <c r="JHB115" s="516"/>
      <c r="JHC115" s="516"/>
      <c r="JHD115" s="516"/>
      <c r="JHE115" s="516"/>
      <c r="JHF115" s="516"/>
      <c r="JHG115" s="516"/>
      <c r="JHH115" s="516"/>
      <c r="JHI115" s="516"/>
      <c r="JHJ115" s="516"/>
      <c r="JHK115" s="516"/>
      <c r="JHL115" s="516"/>
      <c r="JHM115" s="516"/>
      <c r="JHN115" s="516"/>
      <c r="JHO115" s="516"/>
      <c r="JHP115" s="516"/>
      <c r="JHQ115" s="516"/>
      <c r="JHR115" s="516"/>
      <c r="JHS115" s="516"/>
      <c r="JHT115" s="516"/>
      <c r="JHU115" s="516"/>
      <c r="JHV115" s="516"/>
      <c r="JHW115" s="516"/>
      <c r="JHX115" s="516"/>
      <c r="JHY115" s="516"/>
      <c r="JHZ115" s="516"/>
      <c r="JIA115" s="516"/>
      <c r="JIB115" s="516"/>
      <c r="JIC115" s="516"/>
      <c r="JID115" s="516"/>
      <c r="JIE115" s="516"/>
      <c r="JIF115" s="516"/>
      <c r="JIG115" s="516"/>
      <c r="JIH115" s="516"/>
      <c r="JII115" s="516"/>
      <c r="JIJ115" s="516"/>
      <c r="JIK115" s="516"/>
      <c r="JIL115" s="516"/>
      <c r="JIM115" s="516"/>
      <c r="JIN115" s="516"/>
      <c r="JIO115" s="516"/>
      <c r="JIP115" s="516"/>
      <c r="JIQ115" s="516"/>
      <c r="JIR115" s="516"/>
      <c r="JIS115" s="516"/>
      <c r="JIT115" s="516"/>
      <c r="JIU115" s="516"/>
      <c r="JIV115" s="516"/>
      <c r="JIW115" s="516"/>
      <c r="JIX115" s="516"/>
      <c r="JIY115" s="516"/>
      <c r="JIZ115" s="516"/>
      <c r="JJA115" s="516"/>
      <c r="JJB115" s="516"/>
      <c r="JJC115" s="516"/>
      <c r="JJD115" s="516"/>
      <c r="JJE115" s="516"/>
      <c r="JJF115" s="516"/>
      <c r="JJG115" s="516"/>
      <c r="JJH115" s="516"/>
      <c r="JJI115" s="516"/>
      <c r="JJJ115" s="516"/>
      <c r="JJK115" s="516"/>
      <c r="JJL115" s="516"/>
      <c r="JJM115" s="516"/>
      <c r="JJN115" s="516"/>
      <c r="JJO115" s="516"/>
      <c r="JJP115" s="516"/>
      <c r="JJQ115" s="516"/>
      <c r="JJR115" s="516"/>
      <c r="JJS115" s="516"/>
      <c r="JJT115" s="516"/>
      <c r="JJU115" s="516"/>
      <c r="JJV115" s="516"/>
      <c r="JJW115" s="516"/>
      <c r="JJX115" s="516"/>
      <c r="JJY115" s="516"/>
      <c r="JJZ115" s="516"/>
      <c r="JKA115" s="516"/>
      <c r="JKB115" s="516"/>
      <c r="JKC115" s="516"/>
      <c r="JKD115" s="516"/>
      <c r="JKE115" s="516"/>
      <c r="JKF115" s="516"/>
      <c r="JKG115" s="516"/>
      <c r="JKH115" s="516"/>
      <c r="JKI115" s="516"/>
      <c r="JKJ115" s="516"/>
      <c r="JKK115" s="516"/>
      <c r="JKL115" s="516"/>
      <c r="JKM115" s="516"/>
      <c r="JKN115" s="516"/>
      <c r="JKO115" s="516"/>
      <c r="JKP115" s="516"/>
      <c r="JKQ115" s="516"/>
      <c r="JKR115" s="516"/>
      <c r="JKS115" s="516"/>
      <c r="JKT115" s="516"/>
      <c r="JKU115" s="516"/>
      <c r="JKV115" s="516"/>
      <c r="JKW115" s="516"/>
      <c r="JKX115" s="516"/>
      <c r="JKY115" s="516"/>
      <c r="JKZ115" s="516"/>
      <c r="JLA115" s="516"/>
      <c r="JLB115" s="516"/>
      <c r="JLC115" s="516"/>
      <c r="JLD115" s="516"/>
      <c r="JLE115" s="516"/>
      <c r="JLF115" s="516"/>
      <c r="JLG115" s="516"/>
      <c r="JLH115" s="516"/>
      <c r="JLI115" s="516"/>
      <c r="JLJ115" s="516"/>
      <c r="JLK115" s="516"/>
      <c r="JLL115" s="516"/>
      <c r="JLM115" s="516"/>
      <c r="JLN115" s="516"/>
      <c r="JLO115" s="516"/>
      <c r="JLP115" s="516"/>
      <c r="JLQ115" s="516"/>
      <c r="JLR115" s="516"/>
      <c r="JLS115" s="516"/>
      <c r="JLT115" s="516"/>
      <c r="JLU115" s="516"/>
      <c r="JLV115" s="516"/>
      <c r="JLW115" s="516"/>
      <c r="JLX115" s="516"/>
      <c r="JLY115" s="516"/>
      <c r="JLZ115" s="516"/>
      <c r="JMA115" s="516"/>
      <c r="JMB115" s="516"/>
      <c r="JMC115" s="516"/>
      <c r="JMD115" s="516"/>
      <c r="JME115" s="516"/>
      <c r="JMF115" s="516"/>
      <c r="JMG115" s="516"/>
      <c r="JMH115" s="516"/>
      <c r="JMI115" s="516"/>
      <c r="JMJ115" s="516"/>
      <c r="JMK115" s="516"/>
      <c r="JML115" s="516"/>
      <c r="JMM115" s="516"/>
      <c r="JMN115" s="516"/>
      <c r="JMO115" s="516"/>
      <c r="JMP115" s="516"/>
      <c r="JMQ115" s="516"/>
      <c r="JMR115" s="516"/>
      <c r="JMS115" s="516"/>
      <c r="JMT115" s="516"/>
      <c r="JMU115" s="516"/>
      <c r="JMV115" s="516"/>
      <c r="JMW115" s="516"/>
      <c r="JMX115" s="516"/>
      <c r="JMY115" s="516"/>
      <c r="JMZ115" s="516"/>
      <c r="JNA115" s="516"/>
      <c r="JNB115" s="516"/>
      <c r="JNC115" s="516"/>
      <c r="JND115" s="516"/>
      <c r="JNE115" s="516"/>
      <c r="JNF115" s="516"/>
      <c r="JNG115" s="516"/>
      <c r="JNH115" s="516"/>
      <c r="JNI115" s="516"/>
      <c r="JNJ115" s="516"/>
      <c r="JNK115" s="516"/>
      <c r="JNL115" s="516"/>
      <c r="JNM115" s="516"/>
      <c r="JNN115" s="516"/>
      <c r="JNO115" s="516"/>
      <c r="JNP115" s="516"/>
      <c r="JNQ115" s="516"/>
      <c r="JNR115" s="516"/>
      <c r="JNS115" s="516"/>
      <c r="JNT115" s="516"/>
      <c r="JNU115" s="516"/>
      <c r="JNV115" s="516"/>
      <c r="JNW115" s="516"/>
      <c r="JNX115" s="516"/>
      <c r="JNY115" s="516"/>
      <c r="JNZ115" s="516"/>
      <c r="JOA115" s="516"/>
      <c r="JOB115" s="516"/>
      <c r="JOC115" s="516"/>
      <c r="JOD115" s="516"/>
      <c r="JOE115" s="516"/>
      <c r="JOF115" s="516"/>
      <c r="JOG115" s="516"/>
      <c r="JOH115" s="516"/>
      <c r="JOI115" s="516"/>
      <c r="JOJ115" s="516"/>
      <c r="JOK115" s="516"/>
      <c r="JOL115" s="516"/>
      <c r="JOM115" s="516"/>
      <c r="JON115" s="516"/>
      <c r="JOO115" s="516"/>
      <c r="JOP115" s="516"/>
      <c r="JOQ115" s="516"/>
      <c r="JOR115" s="516"/>
      <c r="JOS115" s="516"/>
      <c r="JOT115" s="516"/>
      <c r="JOU115" s="516"/>
      <c r="JOV115" s="516"/>
      <c r="JOW115" s="516"/>
      <c r="JOX115" s="516"/>
      <c r="JOY115" s="516"/>
      <c r="JOZ115" s="516"/>
      <c r="JPA115" s="516"/>
      <c r="JPB115" s="516"/>
      <c r="JPC115" s="516"/>
      <c r="JPD115" s="516"/>
      <c r="JPE115" s="516"/>
      <c r="JPF115" s="516"/>
      <c r="JPG115" s="516"/>
      <c r="JPH115" s="516"/>
      <c r="JPI115" s="516"/>
      <c r="JPJ115" s="516"/>
      <c r="JPK115" s="516"/>
      <c r="JPL115" s="516"/>
      <c r="JPM115" s="516"/>
      <c r="JPN115" s="516"/>
      <c r="JPO115" s="516"/>
      <c r="JPP115" s="516"/>
      <c r="JPQ115" s="516"/>
      <c r="JPR115" s="516"/>
      <c r="JPS115" s="516"/>
      <c r="JPT115" s="516"/>
      <c r="JPU115" s="516"/>
      <c r="JPV115" s="516"/>
      <c r="JPW115" s="516"/>
      <c r="JPX115" s="516"/>
      <c r="JPY115" s="516"/>
      <c r="JPZ115" s="516"/>
      <c r="JQA115" s="516"/>
      <c r="JQB115" s="516"/>
      <c r="JQC115" s="516"/>
      <c r="JQD115" s="516"/>
      <c r="JQE115" s="516"/>
      <c r="JQF115" s="516"/>
      <c r="JQG115" s="516"/>
      <c r="JQH115" s="516"/>
      <c r="JQI115" s="516"/>
      <c r="JQJ115" s="516"/>
      <c r="JQK115" s="516"/>
      <c r="JQL115" s="516"/>
      <c r="JQM115" s="516"/>
      <c r="JQN115" s="516"/>
      <c r="JQO115" s="516"/>
      <c r="JQP115" s="516"/>
      <c r="JQQ115" s="516"/>
      <c r="JQR115" s="516"/>
      <c r="JQS115" s="516"/>
      <c r="JQT115" s="516"/>
      <c r="JQU115" s="516"/>
      <c r="JQV115" s="516"/>
      <c r="JQW115" s="516"/>
      <c r="JQX115" s="516"/>
      <c r="JQY115" s="516"/>
      <c r="JQZ115" s="516"/>
      <c r="JRA115" s="516"/>
      <c r="JRB115" s="516"/>
      <c r="JRC115" s="516"/>
      <c r="JRD115" s="516"/>
      <c r="JRE115" s="516"/>
      <c r="JRF115" s="516"/>
      <c r="JRG115" s="516"/>
      <c r="JRH115" s="516"/>
      <c r="JRI115" s="516"/>
      <c r="JRJ115" s="516"/>
      <c r="JRK115" s="516"/>
      <c r="JRL115" s="516"/>
      <c r="JRM115" s="516"/>
      <c r="JRN115" s="516"/>
      <c r="JRO115" s="516"/>
      <c r="JRP115" s="516"/>
      <c r="JRQ115" s="516"/>
      <c r="JRR115" s="516"/>
      <c r="JRS115" s="516"/>
      <c r="JRT115" s="516"/>
      <c r="JRU115" s="516"/>
      <c r="JRV115" s="516"/>
      <c r="JRW115" s="516"/>
      <c r="JRX115" s="516"/>
      <c r="JRY115" s="516"/>
      <c r="JRZ115" s="516"/>
      <c r="JSA115" s="516"/>
      <c r="JSB115" s="516"/>
      <c r="JSC115" s="516"/>
      <c r="JSD115" s="516"/>
      <c r="JSE115" s="516"/>
      <c r="JSF115" s="516"/>
      <c r="JSG115" s="516"/>
      <c r="JSH115" s="516"/>
      <c r="JSI115" s="516"/>
      <c r="JSJ115" s="516"/>
      <c r="JSK115" s="516"/>
      <c r="JSL115" s="516"/>
      <c r="JSM115" s="516"/>
      <c r="JSN115" s="516"/>
      <c r="JSO115" s="516"/>
      <c r="JSP115" s="516"/>
      <c r="JSQ115" s="516"/>
      <c r="JSR115" s="516"/>
      <c r="JSS115" s="516"/>
      <c r="JST115" s="516"/>
      <c r="JSU115" s="516"/>
      <c r="JSV115" s="516"/>
      <c r="JSW115" s="516"/>
      <c r="JSX115" s="516"/>
      <c r="JSY115" s="516"/>
      <c r="JSZ115" s="516"/>
      <c r="JTA115" s="516"/>
      <c r="JTB115" s="516"/>
      <c r="JTC115" s="516"/>
      <c r="JTD115" s="516"/>
      <c r="JTE115" s="516"/>
      <c r="JTF115" s="516"/>
      <c r="JTG115" s="516"/>
      <c r="JTH115" s="516"/>
      <c r="JTI115" s="516"/>
      <c r="JTJ115" s="516"/>
      <c r="JTK115" s="516"/>
      <c r="JTL115" s="516"/>
      <c r="JTM115" s="516"/>
      <c r="JTN115" s="516"/>
      <c r="JTO115" s="516"/>
      <c r="JTP115" s="516"/>
      <c r="JTQ115" s="516"/>
      <c r="JTR115" s="516"/>
      <c r="JTS115" s="516"/>
      <c r="JTT115" s="516"/>
      <c r="JTU115" s="516"/>
      <c r="JTV115" s="516"/>
      <c r="JTW115" s="516"/>
      <c r="JTX115" s="516"/>
      <c r="JTY115" s="516"/>
      <c r="JTZ115" s="516"/>
      <c r="JUA115" s="516"/>
      <c r="JUB115" s="516"/>
      <c r="JUC115" s="516"/>
      <c r="JUD115" s="516"/>
      <c r="JUE115" s="516"/>
      <c r="JUF115" s="516"/>
      <c r="JUG115" s="516"/>
      <c r="JUH115" s="516"/>
      <c r="JUI115" s="516"/>
      <c r="JUJ115" s="516"/>
      <c r="JUK115" s="516"/>
      <c r="JUL115" s="516"/>
      <c r="JUM115" s="516"/>
      <c r="JUN115" s="516"/>
      <c r="JUO115" s="516"/>
      <c r="JUP115" s="516"/>
      <c r="JUQ115" s="516"/>
      <c r="JUR115" s="516"/>
      <c r="JUS115" s="516"/>
      <c r="JUT115" s="516"/>
      <c r="JUU115" s="516"/>
      <c r="JUV115" s="516"/>
      <c r="JUW115" s="516"/>
      <c r="JUX115" s="516"/>
      <c r="JUY115" s="516"/>
      <c r="JUZ115" s="516"/>
      <c r="JVA115" s="516"/>
      <c r="JVB115" s="516"/>
      <c r="JVC115" s="516"/>
      <c r="JVD115" s="516"/>
      <c r="JVE115" s="516"/>
      <c r="JVF115" s="516"/>
      <c r="JVG115" s="516"/>
      <c r="JVH115" s="516"/>
      <c r="JVI115" s="516"/>
      <c r="JVJ115" s="516"/>
      <c r="JVK115" s="516"/>
      <c r="JVL115" s="516"/>
      <c r="JVM115" s="516"/>
      <c r="JVN115" s="516"/>
      <c r="JVO115" s="516"/>
      <c r="JVP115" s="516"/>
      <c r="JVQ115" s="516"/>
      <c r="JVR115" s="516"/>
      <c r="JVS115" s="516"/>
      <c r="JVT115" s="516"/>
      <c r="JVU115" s="516"/>
      <c r="JVV115" s="516"/>
      <c r="JVW115" s="516"/>
      <c r="JVX115" s="516"/>
      <c r="JVY115" s="516"/>
      <c r="JVZ115" s="516"/>
      <c r="JWA115" s="516"/>
      <c r="JWB115" s="516"/>
      <c r="JWC115" s="516"/>
      <c r="JWD115" s="516"/>
      <c r="JWE115" s="516"/>
      <c r="JWF115" s="516"/>
      <c r="JWG115" s="516"/>
      <c r="JWH115" s="516"/>
      <c r="JWI115" s="516"/>
      <c r="JWJ115" s="516"/>
      <c r="JWK115" s="516"/>
      <c r="JWL115" s="516"/>
      <c r="JWM115" s="516"/>
      <c r="JWN115" s="516"/>
      <c r="JWO115" s="516"/>
      <c r="JWP115" s="516"/>
      <c r="JWQ115" s="516"/>
      <c r="JWR115" s="516"/>
      <c r="JWS115" s="516"/>
      <c r="JWT115" s="516"/>
      <c r="JWU115" s="516"/>
      <c r="JWV115" s="516"/>
      <c r="JWW115" s="516"/>
      <c r="JWX115" s="516"/>
      <c r="JWY115" s="516"/>
      <c r="JWZ115" s="516"/>
      <c r="JXA115" s="516"/>
      <c r="JXB115" s="516"/>
      <c r="JXC115" s="516"/>
      <c r="JXD115" s="516"/>
      <c r="JXE115" s="516"/>
      <c r="JXF115" s="516"/>
      <c r="JXG115" s="516"/>
      <c r="JXH115" s="516"/>
      <c r="JXI115" s="516"/>
      <c r="JXJ115" s="516"/>
      <c r="JXK115" s="516"/>
      <c r="JXL115" s="516"/>
      <c r="JXM115" s="516"/>
      <c r="JXN115" s="516"/>
      <c r="JXO115" s="516"/>
      <c r="JXP115" s="516"/>
      <c r="JXQ115" s="516"/>
      <c r="JXR115" s="516"/>
      <c r="JXS115" s="516"/>
      <c r="JXT115" s="516"/>
      <c r="JXU115" s="516"/>
      <c r="JXV115" s="516"/>
      <c r="JXW115" s="516"/>
      <c r="JXX115" s="516"/>
      <c r="JXY115" s="516"/>
      <c r="JXZ115" s="516"/>
      <c r="JYA115" s="516"/>
      <c r="JYB115" s="516"/>
      <c r="JYC115" s="516"/>
      <c r="JYD115" s="516"/>
      <c r="JYE115" s="516"/>
      <c r="JYF115" s="516"/>
      <c r="JYG115" s="516"/>
      <c r="JYH115" s="516"/>
      <c r="JYI115" s="516"/>
      <c r="JYJ115" s="516"/>
      <c r="JYK115" s="516"/>
      <c r="JYL115" s="516"/>
      <c r="JYM115" s="516"/>
      <c r="JYN115" s="516"/>
      <c r="JYO115" s="516"/>
      <c r="JYP115" s="516"/>
      <c r="JYQ115" s="516"/>
      <c r="JYR115" s="516"/>
      <c r="JYS115" s="516"/>
      <c r="JYT115" s="516"/>
      <c r="JYU115" s="516"/>
      <c r="JYV115" s="516"/>
      <c r="JYW115" s="516"/>
      <c r="JYX115" s="516"/>
      <c r="JYY115" s="516"/>
      <c r="JYZ115" s="516"/>
      <c r="JZA115" s="516"/>
      <c r="JZB115" s="516"/>
      <c r="JZC115" s="516"/>
      <c r="JZD115" s="516"/>
      <c r="JZE115" s="516"/>
      <c r="JZF115" s="516"/>
      <c r="JZG115" s="516"/>
      <c r="JZH115" s="516"/>
      <c r="JZI115" s="516"/>
      <c r="JZJ115" s="516"/>
      <c r="JZK115" s="516"/>
      <c r="JZL115" s="516"/>
      <c r="JZM115" s="516"/>
      <c r="JZN115" s="516"/>
      <c r="JZO115" s="516"/>
      <c r="JZP115" s="516"/>
      <c r="JZQ115" s="516"/>
      <c r="JZR115" s="516"/>
      <c r="JZS115" s="516"/>
      <c r="JZT115" s="516"/>
      <c r="JZU115" s="516"/>
      <c r="JZV115" s="516"/>
      <c r="JZW115" s="516"/>
      <c r="JZX115" s="516"/>
      <c r="JZY115" s="516"/>
      <c r="JZZ115" s="516"/>
      <c r="KAA115" s="516"/>
      <c r="KAB115" s="516"/>
      <c r="KAC115" s="516"/>
      <c r="KAD115" s="516"/>
      <c r="KAE115" s="516"/>
      <c r="KAF115" s="516"/>
      <c r="KAG115" s="516"/>
      <c r="KAH115" s="516"/>
      <c r="KAI115" s="516"/>
      <c r="KAJ115" s="516"/>
      <c r="KAK115" s="516"/>
      <c r="KAL115" s="516"/>
      <c r="KAM115" s="516"/>
      <c r="KAN115" s="516"/>
      <c r="KAO115" s="516"/>
      <c r="KAP115" s="516"/>
      <c r="KAQ115" s="516"/>
      <c r="KAR115" s="516"/>
      <c r="KAS115" s="516"/>
      <c r="KAT115" s="516"/>
      <c r="KAU115" s="516"/>
      <c r="KAV115" s="516"/>
      <c r="KAW115" s="516"/>
      <c r="KAX115" s="516"/>
      <c r="KAY115" s="516"/>
      <c r="KAZ115" s="516"/>
      <c r="KBA115" s="516"/>
      <c r="KBB115" s="516"/>
      <c r="KBC115" s="516"/>
      <c r="KBD115" s="516"/>
      <c r="KBE115" s="516"/>
      <c r="KBF115" s="516"/>
      <c r="KBG115" s="516"/>
      <c r="KBH115" s="516"/>
      <c r="KBI115" s="516"/>
      <c r="KBJ115" s="516"/>
      <c r="KBK115" s="516"/>
      <c r="KBL115" s="516"/>
      <c r="KBM115" s="516"/>
      <c r="KBN115" s="516"/>
      <c r="KBO115" s="516"/>
      <c r="KBP115" s="516"/>
      <c r="KBQ115" s="516"/>
      <c r="KBR115" s="516"/>
      <c r="KBS115" s="516"/>
      <c r="KBT115" s="516"/>
      <c r="KBU115" s="516"/>
      <c r="KBV115" s="516"/>
      <c r="KBW115" s="516"/>
      <c r="KBX115" s="516"/>
      <c r="KBY115" s="516"/>
      <c r="KBZ115" s="516"/>
      <c r="KCA115" s="516"/>
      <c r="KCB115" s="516"/>
      <c r="KCC115" s="516"/>
      <c r="KCD115" s="516"/>
      <c r="KCE115" s="516"/>
      <c r="KCF115" s="516"/>
      <c r="KCG115" s="516"/>
      <c r="KCH115" s="516"/>
      <c r="KCI115" s="516"/>
      <c r="KCJ115" s="516"/>
      <c r="KCK115" s="516"/>
      <c r="KCL115" s="516"/>
      <c r="KCM115" s="516"/>
      <c r="KCN115" s="516"/>
      <c r="KCO115" s="516"/>
      <c r="KCP115" s="516"/>
      <c r="KCQ115" s="516"/>
      <c r="KCR115" s="516"/>
      <c r="KCS115" s="516"/>
      <c r="KCT115" s="516"/>
      <c r="KCU115" s="516"/>
      <c r="KCV115" s="516"/>
      <c r="KCW115" s="516"/>
      <c r="KCX115" s="516"/>
      <c r="KCY115" s="516"/>
      <c r="KCZ115" s="516"/>
      <c r="KDA115" s="516"/>
      <c r="KDB115" s="516"/>
      <c r="KDC115" s="516"/>
      <c r="KDD115" s="516"/>
      <c r="KDE115" s="516"/>
      <c r="KDF115" s="516"/>
      <c r="KDG115" s="516"/>
      <c r="KDH115" s="516"/>
      <c r="KDI115" s="516"/>
      <c r="KDJ115" s="516"/>
      <c r="KDK115" s="516"/>
      <c r="KDL115" s="516"/>
      <c r="KDM115" s="516"/>
      <c r="KDN115" s="516"/>
      <c r="KDO115" s="516"/>
      <c r="KDP115" s="516"/>
      <c r="KDQ115" s="516"/>
      <c r="KDR115" s="516"/>
      <c r="KDS115" s="516"/>
      <c r="KDT115" s="516"/>
      <c r="KDU115" s="516"/>
      <c r="KDV115" s="516"/>
      <c r="KDW115" s="516"/>
      <c r="KDX115" s="516"/>
      <c r="KDY115" s="516"/>
      <c r="KDZ115" s="516"/>
      <c r="KEA115" s="516"/>
      <c r="KEB115" s="516"/>
      <c r="KEC115" s="516"/>
      <c r="KED115" s="516"/>
      <c r="KEE115" s="516"/>
      <c r="KEF115" s="516"/>
      <c r="KEG115" s="516"/>
      <c r="KEH115" s="516"/>
      <c r="KEI115" s="516"/>
      <c r="KEJ115" s="516"/>
      <c r="KEK115" s="516"/>
      <c r="KEL115" s="516"/>
      <c r="KEM115" s="516"/>
      <c r="KEN115" s="516"/>
      <c r="KEO115" s="516"/>
      <c r="KEP115" s="516"/>
      <c r="KEQ115" s="516"/>
      <c r="KER115" s="516"/>
      <c r="KES115" s="516"/>
      <c r="KET115" s="516"/>
      <c r="KEU115" s="516"/>
      <c r="KEV115" s="516"/>
      <c r="KEW115" s="516"/>
      <c r="KEX115" s="516"/>
      <c r="KEY115" s="516"/>
      <c r="KEZ115" s="516"/>
      <c r="KFA115" s="516"/>
      <c r="KFB115" s="516"/>
      <c r="KFC115" s="516"/>
      <c r="KFD115" s="516"/>
      <c r="KFE115" s="516"/>
      <c r="KFF115" s="516"/>
      <c r="KFG115" s="516"/>
      <c r="KFH115" s="516"/>
      <c r="KFI115" s="516"/>
      <c r="KFJ115" s="516"/>
      <c r="KFK115" s="516"/>
      <c r="KFL115" s="516"/>
      <c r="KFM115" s="516"/>
      <c r="KFN115" s="516"/>
      <c r="KFO115" s="516"/>
      <c r="KFP115" s="516"/>
      <c r="KFQ115" s="516"/>
      <c r="KFR115" s="516"/>
      <c r="KFS115" s="516"/>
      <c r="KFT115" s="516"/>
      <c r="KFU115" s="516"/>
      <c r="KFV115" s="516"/>
      <c r="KFW115" s="516"/>
      <c r="KFX115" s="516"/>
      <c r="KFY115" s="516"/>
      <c r="KFZ115" s="516"/>
      <c r="KGA115" s="516"/>
      <c r="KGB115" s="516"/>
      <c r="KGC115" s="516"/>
      <c r="KGD115" s="516"/>
      <c r="KGE115" s="516"/>
      <c r="KGF115" s="516"/>
      <c r="KGG115" s="516"/>
      <c r="KGH115" s="516"/>
      <c r="KGI115" s="516"/>
      <c r="KGJ115" s="516"/>
      <c r="KGK115" s="516"/>
      <c r="KGL115" s="516"/>
      <c r="KGM115" s="516"/>
      <c r="KGN115" s="516"/>
      <c r="KGO115" s="516"/>
      <c r="KGP115" s="516"/>
      <c r="KGQ115" s="516"/>
      <c r="KGR115" s="516"/>
      <c r="KGS115" s="516"/>
      <c r="KGT115" s="516"/>
      <c r="KGU115" s="516"/>
      <c r="KGV115" s="516"/>
      <c r="KGW115" s="516"/>
      <c r="KGX115" s="516"/>
      <c r="KGY115" s="516"/>
      <c r="KGZ115" s="516"/>
      <c r="KHA115" s="516"/>
      <c r="KHB115" s="516"/>
      <c r="KHC115" s="516"/>
      <c r="KHD115" s="516"/>
      <c r="KHE115" s="516"/>
      <c r="KHF115" s="516"/>
      <c r="KHG115" s="516"/>
      <c r="KHH115" s="516"/>
      <c r="KHI115" s="516"/>
      <c r="KHJ115" s="516"/>
      <c r="KHK115" s="516"/>
      <c r="KHL115" s="516"/>
      <c r="KHM115" s="516"/>
      <c r="KHN115" s="516"/>
      <c r="KHO115" s="516"/>
      <c r="KHP115" s="516"/>
      <c r="KHQ115" s="516"/>
      <c r="KHR115" s="516"/>
      <c r="KHS115" s="516"/>
      <c r="KHT115" s="516"/>
      <c r="KHU115" s="516"/>
      <c r="KHV115" s="516"/>
      <c r="KHW115" s="516"/>
      <c r="KHX115" s="516"/>
      <c r="KHY115" s="516"/>
      <c r="KHZ115" s="516"/>
      <c r="KIA115" s="516"/>
      <c r="KIB115" s="516"/>
      <c r="KIC115" s="516"/>
      <c r="KID115" s="516"/>
      <c r="KIE115" s="516"/>
      <c r="KIF115" s="516"/>
      <c r="KIG115" s="516"/>
      <c r="KIH115" s="516"/>
      <c r="KII115" s="516"/>
      <c r="KIJ115" s="516"/>
      <c r="KIK115" s="516"/>
      <c r="KIL115" s="516"/>
      <c r="KIM115" s="516"/>
      <c r="KIN115" s="516"/>
      <c r="KIO115" s="516"/>
      <c r="KIP115" s="516"/>
      <c r="KIQ115" s="516"/>
      <c r="KIR115" s="516"/>
      <c r="KIS115" s="516"/>
      <c r="KIT115" s="516"/>
      <c r="KIU115" s="516"/>
      <c r="KIV115" s="516"/>
      <c r="KIW115" s="516"/>
      <c r="KIX115" s="516"/>
      <c r="KIY115" s="516"/>
      <c r="KIZ115" s="516"/>
      <c r="KJA115" s="516"/>
      <c r="KJB115" s="516"/>
      <c r="KJC115" s="516"/>
      <c r="KJD115" s="516"/>
      <c r="KJE115" s="516"/>
      <c r="KJF115" s="516"/>
      <c r="KJG115" s="516"/>
      <c r="KJH115" s="516"/>
      <c r="KJI115" s="516"/>
      <c r="KJJ115" s="516"/>
      <c r="KJK115" s="516"/>
      <c r="KJL115" s="516"/>
      <c r="KJM115" s="516"/>
      <c r="KJN115" s="516"/>
      <c r="KJO115" s="516"/>
      <c r="KJP115" s="516"/>
      <c r="KJQ115" s="516"/>
      <c r="KJR115" s="516"/>
      <c r="KJS115" s="516"/>
      <c r="KJT115" s="516"/>
      <c r="KJU115" s="516"/>
      <c r="KJV115" s="516"/>
      <c r="KJW115" s="516"/>
      <c r="KJX115" s="516"/>
      <c r="KJY115" s="516"/>
      <c r="KJZ115" s="516"/>
      <c r="KKA115" s="516"/>
      <c r="KKB115" s="516"/>
      <c r="KKC115" s="516"/>
      <c r="KKD115" s="516"/>
      <c r="KKE115" s="516"/>
      <c r="KKF115" s="516"/>
      <c r="KKG115" s="516"/>
      <c r="KKH115" s="516"/>
      <c r="KKI115" s="516"/>
      <c r="KKJ115" s="516"/>
      <c r="KKK115" s="516"/>
      <c r="KKL115" s="516"/>
      <c r="KKM115" s="516"/>
      <c r="KKN115" s="516"/>
      <c r="KKO115" s="516"/>
      <c r="KKP115" s="516"/>
      <c r="KKQ115" s="516"/>
      <c r="KKR115" s="516"/>
      <c r="KKS115" s="516"/>
      <c r="KKT115" s="516"/>
      <c r="KKU115" s="516"/>
      <c r="KKV115" s="516"/>
      <c r="KKW115" s="516"/>
      <c r="KKX115" s="516"/>
      <c r="KKY115" s="516"/>
      <c r="KKZ115" s="516"/>
      <c r="KLA115" s="516"/>
      <c r="KLB115" s="516"/>
      <c r="KLC115" s="516"/>
      <c r="KLD115" s="516"/>
      <c r="KLE115" s="516"/>
      <c r="KLF115" s="516"/>
      <c r="KLG115" s="516"/>
      <c r="KLH115" s="516"/>
      <c r="KLI115" s="516"/>
      <c r="KLJ115" s="516"/>
      <c r="KLK115" s="516"/>
      <c r="KLL115" s="516"/>
      <c r="KLM115" s="516"/>
      <c r="KLN115" s="516"/>
      <c r="KLO115" s="516"/>
      <c r="KLP115" s="516"/>
      <c r="KLQ115" s="516"/>
      <c r="KLR115" s="516"/>
      <c r="KLS115" s="516"/>
      <c r="KLT115" s="516"/>
      <c r="KLU115" s="516"/>
      <c r="KLV115" s="516"/>
      <c r="KLW115" s="516"/>
      <c r="KLX115" s="516"/>
      <c r="KLY115" s="516"/>
      <c r="KLZ115" s="516"/>
      <c r="KMA115" s="516"/>
      <c r="KMB115" s="516"/>
      <c r="KMC115" s="516"/>
      <c r="KMD115" s="516"/>
      <c r="KME115" s="516"/>
      <c r="KMF115" s="516"/>
      <c r="KMG115" s="516"/>
      <c r="KMH115" s="516"/>
      <c r="KMI115" s="516"/>
      <c r="KMJ115" s="516"/>
      <c r="KMK115" s="516"/>
      <c r="KML115" s="516"/>
      <c r="KMM115" s="516"/>
      <c r="KMN115" s="516"/>
      <c r="KMO115" s="516"/>
      <c r="KMP115" s="516"/>
      <c r="KMQ115" s="516"/>
      <c r="KMR115" s="516"/>
      <c r="KMS115" s="516"/>
      <c r="KMT115" s="516"/>
      <c r="KMU115" s="516"/>
      <c r="KMV115" s="516"/>
      <c r="KMW115" s="516"/>
      <c r="KMX115" s="516"/>
      <c r="KMY115" s="516"/>
      <c r="KMZ115" s="516"/>
      <c r="KNA115" s="516"/>
      <c r="KNB115" s="516"/>
      <c r="KNC115" s="516"/>
      <c r="KND115" s="516"/>
      <c r="KNE115" s="516"/>
      <c r="KNF115" s="516"/>
      <c r="KNG115" s="516"/>
      <c r="KNH115" s="516"/>
      <c r="KNI115" s="516"/>
      <c r="KNJ115" s="516"/>
      <c r="KNK115" s="516"/>
      <c r="KNL115" s="516"/>
      <c r="KNM115" s="516"/>
      <c r="KNN115" s="516"/>
      <c r="KNO115" s="516"/>
      <c r="KNP115" s="516"/>
      <c r="KNQ115" s="516"/>
      <c r="KNR115" s="516"/>
      <c r="KNS115" s="516"/>
      <c r="KNT115" s="516"/>
      <c r="KNU115" s="516"/>
      <c r="KNV115" s="516"/>
      <c r="KNW115" s="516"/>
      <c r="KNX115" s="516"/>
      <c r="KNY115" s="516"/>
      <c r="KNZ115" s="516"/>
      <c r="KOA115" s="516"/>
      <c r="KOB115" s="516"/>
      <c r="KOC115" s="516"/>
      <c r="KOD115" s="516"/>
      <c r="KOE115" s="516"/>
      <c r="KOF115" s="516"/>
      <c r="KOG115" s="516"/>
      <c r="KOH115" s="516"/>
      <c r="KOI115" s="516"/>
      <c r="KOJ115" s="516"/>
      <c r="KOK115" s="516"/>
      <c r="KOL115" s="516"/>
      <c r="KOM115" s="516"/>
      <c r="KON115" s="516"/>
      <c r="KOO115" s="516"/>
      <c r="KOP115" s="516"/>
      <c r="KOQ115" s="516"/>
      <c r="KOR115" s="516"/>
      <c r="KOS115" s="516"/>
      <c r="KOT115" s="516"/>
      <c r="KOU115" s="516"/>
      <c r="KOV115" s="516"/>
      <c r="KOW115" s="516"/>
      <c r="KOX115" s="516"/>
      <c r="KOY115" s="516"/>
      <c r="KOZ115" s="516"/>
      <c r="KPA115" s="516"/>
      <c r="KPB115" s="516"/>
      <c r="KPC115" s="516"/>
      <c r="KPD115" s="516"/>
      <c r="KPE115" s="516"/>
      <c r="KPF115" s="516"/>
      <c r="KPG115" s="516"/>
      <c r="KPH115" s="516"/>
      <c r="KPI115" s="516"/>
      <c r="KPJ115" s="516"/>
      <c r="KPK115" s="516"/>
      <c r="KPL115" s="516"/>
      <c r="KPM115" s="516"/>
      <c r="KPN115" s="516"/>
      <c r="KPO115" s="516"/>
      <c r="KPP115" s="516"/>
      <c r="KPQ115" s="516"/>
      <c r="KPR115" s="516"/>
      <c r="KPS115" s="516"/>
      <c r="KPT115" s="516"/>
      <c r="KPU115" s="516"/>
      <c r="KPV115" s="516"/>
      <c r="KPW115" s="516"/>
      <c r="KPX115" s="516"/>
      <c r="KPY115" s="516"/>
      <c r="KPZ115" s="516"/>
      <c r="KQA115" s="516"/>
      <c r="KQB115" s="516"/>
      <c r="KQC115" s="516"/>
      <c r="KQD115" s="516"/>
      <c r="KQE115" s="516"/>
      <c r="KQF115" s="516"/>
      <c r="KQG115" s="516"/>
      <c r="KQH115" s="516"/>
      <c r="KQI115" s="516"/>
      <c r="KQJ115" s="516"/>
      <c r="KQK115" s="516"/>
      <c r="KQL115" s="516"/>
      <c r="KQM115" s="516"/>
      <c r="KQN115" s="516"/>
      <c r="KQO115" s="516"/>
      <c r="KQP115" s="516"/>
      <c r="KQQ115" s="516"/>
      <c r="KQR115" s="516"/>
      <c r="KQS115" s="516"/>
      <c r="KQT115" s="516"/>
      <c r="KQU115" s="516"/>
      <c r="KQV115" s="516"/>
      <c r="KQW115" s="516"/>
      <c r="KQX115" s="516"/>
      <c r="KQY115" s="516"/>
      <c r="KQZ115" s="516"/>
      <c r="KRA115" s="516"/>
      <c r="KRB115" s="516"/>
      <c r="KRC115" s="516"/>
      <c r="KRD115" s="516"/>
      <c r="KRE115" s="516"/>
      <c r="KRF115" s="516"/>
      <c r="KRG115" s="516"/>
      <c r="KRH115" s="516"/>
      <c r="KRI115" s="516"/>
      <c r="KRJ115" s="516"/>
      <c r="KRK115" s="516"/>
      <c r="KRL115" s="516"/>
      <c r="KRM115" s="516"/>
      <c r="KRN115" s="516"/>
      <c r="KRO115" s="516"/>
      <c r="KRP115" s="516"/>
      <c r="KRQ115" s="516"/>
      <c r="KRR115" s="516"/>
      <c r="KRS115" s="516"/>
      <c r="KRT115" s="516"/>
      <c r="KRU115" s="516"/>
      <c r="KRV115" s="516"/>
      <c r="KRW115" s="516"/>
      <c r="KRX115" s="516"/>
      <c r="KRY115" s="516"/>
      <c r="KRZ115" s="516"/>
      <c r="KSA115" s="516"/>
      <c r="KSB115" s="516"/>
      <c r="KSC115" s="516"/>
      <c r="KSD115" s="516"/>
      <c r="KSE115" s="516"/>
      <c r="KSF115" s="516"/>
      <c r="KSG115" s="516"/>
      <c r="KSH115" s="516"/>
      <c r="KSI115" s="516"/>
      <c r="KSJ115" s="516"/>
      <c r="KSK115" s="516"/>
      <c r="KSL115" s="516"/>
      <c r="KSM115" s="516"/>
      <c r="KSN115" s="516"/>
      <c r="KSO115" s="516"/>
      <c r="KSP115" s="516"/>
      <c r="KSQ115" s="516"/>
      <c r="KSR115" s="516"/>
      <c r="KSS115" s="516"/>
      <c r="KST115" s="516"/>
      <c r="KSU115" s="516"/>
      <c r="KSV115" s="516"/>
      <c r="KSW115" s="516"/>
      <c r="KSX115" s="516"/>
      <c r="KSY115" s="516"/>
      <c r="KSZ115" s="516"/>
      <c r="KTA115" s="516"/>
      <c r="KTB115" s="516"/>
      <c r="KTC115" s="516"/>
      <c r="KTD115" s="516"/>
      <c r="KTE115" s="516"/>
      <c r="KTF115" s="516"/>
      <c r="KTG115" s="516"/>
      <c r="KTH115" s="516"/>
      <c r="KTI115" s="516"/>
      <c r="KTJ115" s="516"/>
      <c r="KTK115" s="516"/>
      <c r="KTL115" s="516"/>
      <c r="KTM115" s="516"/>
      <c r="KTN115" s="516"/>
      <c r="KTO115" s="516"/>
      <c r="KTP115" s="516"/>
      <c r="KTQ115" s="516"/>
      <c r="KTR115" s="516"/>
      <c r="KTS115" s="516"/>
      <c r="KTT115" s="516"/>
      <c r="KTU115" s="516"/>
      <c r="KTV115" s="516"/>
      <c r="KTW115" s="516"/>
      <c r="KTX115" s="516"/>
      <c r="KTY115" s="516"/>
      <c r="KTZ115" s="516"/>
      <c r="KUA115" s="516"/>
      <c r="KUB115" s="516"/>
      <c r="KUC115" s="516"/>
      <c r="KUD115" s="516"/>
      <c r="KUE115" s="516"/>
      <c r="KUF115" s="516"/>
      <c r="KUG115" s="516"/>
      <c r="KUH115" s="516"/>
      <c r="KUI115" s="516"/>
      <c r="KUJ115" s="516"/>
      <c r="KUK115" s="516"/>
      <c r="KUL115" s="516"/>
      <c r="KUM115" s="516"/>
      <c r="KUN115" s="516"/>
      <c r="KUO115" s="516"/>
      <c r="KUP115" s="516"/>
      <c r="KUQ115" s="516"/>
      <c r="KUR115" s="516"/>
      <c r="KUS115" s="516"/>
      <c r="KUT115" s="516"/>
      <c r="KUU115" s="516"/>
      <c r="KUV115" s="516"/>
      <c r="KUW115" s="516"/>
      <c r="KUX115" s="516"/>
      <c r="KUY115" s="516"/>
      <c r="KUZ115" s="516"/>
      <c r="KVA115" s="516"/>
      <c r="KVB115" s="516"/>
      <c r="KVC115" s="516"/>
      <c r="KVD115" s="516"/>
      <c r="KVE115" s="516"/>
      <c r="KVF115" s="516"/>
      <c r="KVG115" s="516"/>
      <c r="KVH115" s="516"/>
      <c r="KVI115" s="516"/>
      <c r="KVJ115" s="516"/>
      <c r="KVK115" s="516"/>
      <c r="KVL115" s="516"/>
      <c r="KVM115" s="516"/>
      <c r="KVN115" s="516"/>
      <c r="KVO115" s="516"/>
      <c r="KVP115" s="516"/>
      <c r="KVQ115" s="516"/>
      <c r="KVR115" s="516"/>
      <c r="KVS115" s="516"/>
      <c r="KVT115" s="516"/>
      <c r="KVU115" s="516"/>
      <c r="KVV115" s="516"/>
      <c r="KVW115" s="516"/>
      <c r="KVX115" s="516"/>
      <c r="KVY115" s="516"/>
      <c r="KVZ115" s="516"/>
      <c r="KWA115" s="516"/>
      <c r="KWB115" s="516"/>
      <c r="KWC115" s="516"/>
      <c r="KWD115" s="516"/>
      <c r="KWE115" s="516"/>
      <c r="KWF115" s="516"/>
      <c r="KWG115" s="516"/>
      <c r="KWH115" s="516"/>
      <c r="KWI115" s="516"/>
      <c r="KWJ115" s="516"/>
      <c r="KWK115" s="516"/>
      <c r="KWL115" s="516"/>
      <c r="KWM115" s="516"/>
      <c r="KWN115" s="516"/>
      <c r="KWO115" s="516"/>
      <c r="KWP115" s="516"/>
      <c r="KWQ115" s="516"/>
      <c r="KWR115" s="516"/>
      <c r="KWS115" s="516"/>
      <c r="KWT115" s="516"/>
      <c r="KWU115" s="516"/>
      <c r="KWV115" s="516"/>
      <c r="KWW115" s="516"/>
      <c r="KWX115" s="516"/>
      <c r="KWY115" s="516"/>
      <c r="KWZ115" s="516"/>
      <c r="KXA115" s="516"/>
      <c r="KXB115" s="516"/>
      <c r="KXC115" s="516"/>
      <c r="KXD115" s="516"/>
      <c r="KXE115" s="516"/>
      <c r="KXF115" s="516"/>
      <c r="KXG115" s="516"/>
      <c r="KXH115" s="516"/>
      <c r="KXI115" s="516"/>
      <c r="KXJ115" s="516"/>
      <c r="KXK115" s="516"/>
      <c r="KXL115" s="516"/>
      <c r="KXM115" s="516"/>
      <c r="KXN115" s="516"/>
      <c r="KXO115" s="516"/>
      <c r="KXP115" s="516"/>
      <c r="KXQ115" s="516"/>
      <c r="KXR115" s="516"/>
      <c r="KXS115" s="516"/>
      <c r="KXT115" s="516"/>
      <c r="KXU115" s="516"/>
      <c r="KXV115" s="516"/>
      <c r="KXW115" s="516"/>
      <c r="KXX115" s="516"/>
      <c r="KXY115" s="516"/>
      <c r="KXZ115" s="516"/>
      <c r="KYA115" s="516"/>
      <c r="KYB115" s="516"/>
      <c r="KYC115" s="516"/>
      <c r="KYD115" s="516"/>
      <c r="KYE115" s="516"/>
      <c r="KYF115" s="516"/>
      <c r="KYG115" s="516"/>
      <c r="KYH115" s="516"/>
      <c r="KYI115" s="516"/>
      <c r="KYJ115" s="516"/>
      <c r="KYK115" s="516"/>
      <c r="KYL115" s="516"/>
      <c r="KYM115" s="516"/>
      <c r="KYN115" s="516"/>
      <c r="KYO115" s="516"/>
      <c r="KYP115" s="516"/>
      <c r="KYQ115" s="516"/>
      <c r="KYR115" s="516"/>
      <c r="KYS115" s="516"/>
      <c r="KYT115" s="516"/>
      <c r="KYU115" s="516"/>
      <c r="KYV115" s="516"/>
      <c r="KYW115" s="516"/>
      <c r="KYX115" s="516"/>
      <c r="KYY115" s="516"/>
      <c r="KYZ115" s="516"/>
      <c r="KZA115" s="516"/>
      <c r="KZB115" s="516"/>
      <c r="KZC115" s="516"/>
      <c r="KZD115" s="516"/>
      <c r="KZE115" s="516"/>
      <c r="KZF115" s="516"/>
      <c r="KZG115" s="516"/>
      <c r="KZH115" s="516"/>
      <c r="KZI115" s="516"/>
      <c r="KZJ115" s="516"/>
      <c r="KZK115" s="516"/>
      <c r="KZL115" s="516"/>
      <c r="KZM115" s="516"/>
      <c r="KZN115" s="516"/>
      <c r="KZO115" s="516"/>
      <c r="KZP115" s="516"/>
      <c r="KZQ115" s="516"/>
      <c r="KZR115" s="516"/>
      <c r="KZS115" s="516"/>
      <c r="KZT115" s="516"/>
      <c r="KZU115" s="516"/>
      <c r="KZV115" s="516"/>
      <c r="KZW115" s="516"/>
      <c r="KZX115" s="516"/>
      <c r="KZY115" s="516"/>
      <c r="KZZ115" s="516"/>
      <c r="LAA115" s="516"/>
      <c r="LAB115" s="516"/>
      <c r="LAC115" s="516"/>
      <c r="LAD115" s="516"/>
      <c r="LAE115" s="516"/>
      <c r="LAF115" s="516"/>
      <c r="LAG115" s="516"/>
      <c r="LAH115" s="516"/>
      <c r="LAI115" s="516"/>
      <c r="LAJ115" s="516"/>
      <c r="LAK115" s="516"/>
      <c r="LAL115" s="516"/>
      <c r="LAM115" s="516"/>
      <c r="LAN115" s="516"/>
      <c r="LAO115" s="516"/>
      <c r="LAP115" s="516"/>
      <c r="LAQ115" s="516"/>
      <c r="LAR115" s="516"/>
      <c r="LAS115" s="516"/>
      <c r="LAT115" s="516"/>
      <c r="LAU115" s="516"/>
      <c r="LAV115" s="516"/>
      <c r="LAW115" s="516"/>
      <c r="LAX115" s="516"/>
      <c r="LAY115" s="516"/>
      <c r="LAZ115" s="516"/>
      <c r="LBA115" s="516"/>
      <c r="LBB115" s="516"/>
      <c r="LBC115" s="516"/>
      <c r="LBD115" s="516"/>
      <c r="LBE115" s="516"/>
      <c r="LBF115" s="516"/>
      <c r="LBG115" s="516"/>
      <c r="LBH115" s="516"/>
      <c r="LBI115" s="516"/>
      <c r="LBJ115" s="516"/>
      <c r="LBK115" s="516"/>
      <c r="LBL115" s="516"/>
      <c r="LBM115" s="516"/>
      <c r="LBN115" s="516"/>
      <c r="LBO115" s="516"/>
      <c r="LBP115" s="516"/>
      <c r="LBQ115" s="516"/>
      <c r="LBR115" s="516"/>
      <c r="LBS115" s="516"/>
      <c r="LBT115" s="516"/>
      <c r="LBU115" s="516"/>
      <c r="LBV115" s="516"/>
      <c r="LBW115" s="516"/>
      <c r="LBX115" s="516"/>
      <c r="LBY115" s="516"/>
      <c r="LBZ115" s="516"/>
      <c r="LCA115" s="516"/>
      <c r="LCB115" s="516"/>
      <c r="LCC115" s="516"/>
      <c r="LCD115" s="516"/>
      <c r="LCE115" s="516"/>
      <c r="LCF115" s="516"/>
      <c r="LCG115" s="516"/>
      <c r="LCH115" s="516"/>
      <c r="LCI115" s="516"/>
      <c r="LCJ115" s="516"/>
      <c r="LCK115" s="516"/>
      <c r="LCL115" s="516"/>
      <c r="LCM115" s="516"/>
      <c r="LCN115" s="516"/>
      <c r="LCO115" s="516"/>
      <c r="LCP115" s="516"/>
      <c r="LCQ115" s="516"/>
      <c r="LCR115" s="516"/>
      <c r="LCS115" s="516"/>
      <c r="LCT115" s="516"/>
      <c r="LCU115" s="516"/>
      <c r="LCV115" s="516"/>
      <c r="LCW115" s="516"/>
      <c r="LCX115" s="516"/>
      <c r="LCY115" s="516"/>
      <c r="LCZ115" s="516"/>
      <c r="LDA115" s="516"/>
      <c r="LDB115" s="516"/>
      <c r="LDC115" s="516"/>
      <c r="LDD115" s="516"/>
      <c r="LDE115" s="516"/>
      <c r="LDF115" s="516"/>
      <c r="LDG115" s="516"/>
      <c r="LDH115" s="516"/>
      <c r="LDI115" s="516"/>
      <c r="LDJ115" s="516"/>
      <c r="LDK115" s="516"/>
      <c r="LDL115" s="516"/>
      <c r="LDM115" s="516"/>
      <c r="LDN115" s="516"/>
      <c r="LDO115" s="516"/>
      <c r="LDP115" s="516"/>
      <c r="LDQ115" s="516"/>
      <c r="LDR115" s="516"/>
      <c r="LDS115" s="516"/>
      <c r="LDT115" s="516"/>
      <c r="LDU115" s="516"/>
      <c r="LDV115" s="516"/>
      <c r="LDW115" s="516"/>
      <c r="LDX115" s="516"/>
      <c r="LDY115" s="516"/>
      <c r="LDZ115" s="516"/>
      <c r="LEA115" s="516"/>
      <c r="LEB115" s="516"/>
      <c r="LEC115" s="516"/>
      <c r="LED115" s="516"/>
      <c r="LEE115" s="516"/>
      <c r="LEF115" s="516"/>
      <c r="LEG115" s="516"/>
      <c r="LEH115" s="516"/>
      <c r="LEI115" s="516"/>
      <c r="LEJ115" s="516"/>
      <c r="LEK115" s="516"/>
      <c r="LEL115" s="516"/>
      <c r="LEM115" s="516"/>
      <c r="LEN115" s="516"/>
      <c r="LEO115" s="516"/>
      <c r="LEP115" s="516"/>
      <c r="LEQ115" s="516"/>
      <c r="LER115" s="516"/>
      <c r="LES115" s="516"/>
      <c r="LET115" s="516"/>
      <c r="LEU115" s="516"/>
      <c r="LEV115" s="516"/>
      <c r="LEW115" s="516"/>
      <c r="LEX115" s="516"/>
      <c r="LEY115" s="516"/>
      <c r="LEZ115" s="516"/>
      <c r="LFA115" s="516"/>
      <c r="LFB115" s="516"/>
      <c r="LFC115" s="516"/>
      <c r="LFD115" s="516"/>
      <c r="LFE115" s="516"/>
      <c r="LFF115" s="516"/>
      <c r="LFG115" s="516"/>
      <c r="LFH115" s="516"/>
      <c r="LFI115" s="516"/>
      <c r="LFJ115" s="516"/>
      <c r="LFK115" s="516"/>
      <c r="LFL115" s="516"/>
      <c r="LFM115" s="516"/>
      <c r="LFN115" s="516"/>
      <c r="LFO115" s="516"/>
      <c r="LFP115" s="516"/>
      <c r="LFQ115" s="516"/>
      <c r="LFR115" s="516"/>
      <c r="LFS115" s="516"/>
      <c r="LFT115" s="516"/>
      <c r="LFU115" s="516"/>
      <c r="LFV115" s="516"/>
      <c r="LFW115" s="516"/>
      <c r="LFX115" s="516"/>
      <c r="LFY115" s="516"/>
      <c r="LFZ115" s="516"/>
      <c r="LGA115" s="516"/>
      <c r="LGB115" s="516"/>
      <c r="LGC115" s="516"/>
      <c r="LGD115" s="516"/>
      <c r="LGE115" s="516"/>
      <c r="LGF115" s="516"/>
      <c r="LGG115" s="516"/>
      <c r="LGH115" s="516"/>
      <c r="LGI115" s="516"/>
      <c r="LGJ115" s="516"/>
      <c r="LGK115" s="516"/>
      <c r="LGL115" s="516"/>
      <c r="LGM115" s="516"/>
      <c r="LGN115" s="516"/>
      <c r="LGO115" s="516"/>
      <c r="LGP115" s="516"/>
      <c r="LGQ115" s="516"/>
      <c r="LGR115" s="516"/>
      <c r="LGS115" s="516"/>
      <c r="LGT115" s="516"/>
      <c r="LGU115" s="516"/>
      <c r="LGV115" s="516"/>
      <c r="LGW115" s="516"/>
      <c r="LGX115" s="516"/>
      <c r="LGY115" s="516"/>
      <c r="LGZ115" s="516"/>
      <c r="LHA115" s="516"/>
      <c r="LHB115" s="516"/>
      <c r="LHC115" s="516"/>
      <c r="LHD115" s="516"/>
      <c r="LHE115" s="516"/>
      <c r="LHF115" s="516"/>
      <c r="LHG115" s="516"/>
      <c r="LHH115" s="516"/>
      <c r="LHI115" s="516"/>
      <c r="LHJ115" s="516"/>
      <c r="LHK115" s="516"/>
      <c r="LHL115" s="516"/>
      <c r="LHM115" s="516"/>
      <c r="LHN115" s="516"/>
      <c r="LHO115" s="516"/>
      <c r="LHP115" s="516"/>
      <c r="LHQ115" s="516"/>
      <c r="LHR115" s="516"/>
      <c r="LHS115" s="516"/>
      <c r="LHT115" s="516"/>
      <c r="LHU115" s="516"/>
      <c r="LHV115" s="516"/>
      <c r="LHW115" s="516"/>
      <c r="LHX115" s="516"/>
      <c r="LHY115" s="516"/>
      <c r="LHZ115" s="516"/>
      <c r="LIA115" s="516"/>
      <c r="LIB115" s="516"/>
      <c r="LIC115" s="516"/>
      <c r="LID115" s="516"/>
      <c r="LIE115" s="516"/>
      <c r="LIF115" s="516"/>
      <c r="LIG115" s="516"/>
      <c r="LIH115" s="516"/>
      <c r="LII115" s="516"/>
      <c r="LIJ115" s="516"/>
      <c r="LIK115" s="516"/>
      <c r="LIL115" s="516"/>
      <c r="LIM115" s="516"/>
      <c r="LIN115" s="516"/>
      <c r="LIO115" s="516"/>
      <c r="LIP115" s="516"/>
      <c r="LIQ115" s="516"/>
      <c r="LIR115" s="516"/>
      <c r="LIS115" s="516"/>
      <c r="LIT115" s="516"/>
      <c r="LIU115" s="516"/>
      <c r="LIV115" s="516"/>
      <c r="LIW115" s="516"/>
      <c r="LIX115" s="516"/>
      <c r="LIY115" s="516"/>
      <c r="LIZ115" s="516"/>
      <c r="LJA115" s="516"/>
      <c r="LJB115" s="516"/>
      <c r="LJC115" s="516"/>
      <c r="LJD115" s="516"/>
      <c r="LJE115" s="516"/>
      <c r="LJF115" s="516"/>
      <c r="LJG115" s="516"/>
      <c r="LJH115" s="516"/>
      <c r="LJI115" s="516"/>
      <c r="LJJ115" s="516"/>
      <c r="LJK115" s="516"/>
      <c r="LJL115" s="516"/>
      <c r="LJM115" s="516"/>
      <c r="LJN115" s="516"/>
      <c r="LJO115" s="516"/>
      <c r="LJP115" s="516"/>
      <c r="LJQ115" s="516"/>
      <c r="LJR115" s="516"/>
      <c r="LJS115" s="516"/>
      <c r="LJT115" s="516"/>
      <c r="LJU115" s="516"/>
      <c r="LJV115" s="516"/>
      <c r="LJW115" s="516"/>
      <c r="LJX115" s="516"/>
      <c r="LJY115" s="516"/>
      <c r="LJZ115" s="516"/>
      <c r="LKA115" s="516"/>
      <c r="LKB115" s="516"/>
      <c r="LKC115" s="516"/>
      <c r="LKD115" s="516"/>
      <c r="LKE115" s="516"/>
      <c r="LKF115" s="516"/>
      <c r="LKG115" s="516"/>
      <c r="LKH115" s="516"/>
      <c r="LKI115" s="516"/>
      <c r="LKJ115" s="516"/>
      <c r="LKK115" s="516"/>
      <c r="LKL115" s="516"/>
      <c r="LKM115" s="516"/>
      <c r="LKN115" s="516"/>
      <c r="LKO115" s="516"/>
      <c r="LKP115" s="516"/>
      <c r="LKQ115" s="516"/>
      <c r="LKR115" s="516"/>
      <c r="LKS115" s="516"/>
      <c r="LKT115" s="516"/>
      <c r="LKU115" s="516"/>
      <c r="LKV115" s="516"/>
      <c r="LKW115" s="516"/>
      <c r="LKX115" s="516"/>
      <c r="LKY115" s="516"/>
      <c r="LKZ115" s="516"/>
      <c r="LLA115" s="516"/>
      <c r="LLB115" s="516"/>
      <c r="LLC115" s="516"/>
      <c r="LLD115" s="516"/>
      <c r="LLE115" s="516"/>
      <c r="LLF115" s="516"/>
      <c r="LLG115" s="516"/>
      <c r="LLH115" s="516"/>
      <c r="LLI115" s="516"/>
      <c r="LLJ115" s="516"/>
      <c r="LLK115" s="516"/>
      <c r="LLL115" s="516"/>
      <c r="LLM115" s="516"/>
      <c r="LLN115" s="516"/>
      <c r="LLO115" s="516"/>
      <c r="LLP115" s="516"/>
      <c r="LLQ115" s="516"/>
      <c r="LLR115" s="516"/>
      <c r="LLS115" s="516"/>
      <c r="LLT115" s="516"/>
      <c r="LLU115" s="516"/>
      <c r="LLV115" s="516"/>
      <c r="LLW115" s="516"/>
      <c r="LLX115" s="516"/>
      <c r="LLY115" s="516"/>
      <c r="LLZ115" s="516"/>
      <c r="LMA115" s="516"/>
      <c r="LMB115" s="516"/>
      <c r="LMC115" s="516"/>
      <c r="LMD115" s="516"/>
      <c r="LME115" s="516"/>
      <c r="LMF115" s="516"/>
      <c r="LMG115" s="516"/>
      <c r="LMH115" s="516"/>
      <c r="LMI115" s="516"/>
      <c r="LMJ115" s="516"/>
      <c r="LMK115" s="516"/>
      <c r="LML115" s="516"/>
      <c r="LMM115" s="516"/>
      <c r="LMN115" s="516"/>
      <c r="LMO115" s="516"/>
      <c r="LMP115" s="516"/>
      <c r="LMQ115" s="516"/>
      <c r="LMR115" s="516"/>
      <c r="LMS115" s="516"/>
      <c r="LMT115" s="516"/>
      <c r="LMU115" s="516"/>
      <c r="LMV115" s="516"/>
      <c r="LMW115" s="516"/>
      <c r="LMX115" s="516"/>
      <c r="LMY115" s="516"/>
      <c r="LMZ115" s="516"/>
      <c r="LNA115" s="516"/>
      <c r="LNB115" s="516"/>
      <c r="LNC115" s="516"/>
      <c r="LND115" s="516"/>
      <c r="LNE115" s="516"/>
      <c r="LNF115" s="516"/>
      <c r="LNG115" s="516"/>
      <c r="LNH115" s="516"/>
      <c r="LNI115" s="516"/>
      <c r="LNJ115" s="516"/>
      <c r="LNK115" s="516"/>
      <c r="LNL115" s="516"/>
      <c r="LNM115" s="516"/>
      <c r="LNN115" s="516"/>
      <c r="LNO115" s="516"/>
      <c r="LNP115" s="516"/>
      <c r="LNQ115" s="516"/>
      <c r="LNR115" s="516"/>
      <c r="LNS115" s="516"/>
      <c r="LNT115" s="516"/>
      <c r="LNU115" s="516"/>
      <c r="LNV115" s="516"/>
      <c r="LNW115" s="516"/>
      <c r="LNX115" s="516"/>
      <c r="LNY115" s="516"/>
      <c r="LNZ115" s="516"/>
      <c r="LOA115" s="516"/>
      <c r="LOB115" s="516"/>
      <c r="LOC115" s="516"/>
      <c r="LOD115" s="516"/>
      <c r="LOE115" s="516"/>
      <c r="LOF115" s="516"/>
      <c r="LOG115" s="516"/>
      <c r="LOH115" s="516"/>
      <c r="LOI115" s="516"/>
      <c r="LOJ115" s="516"/>
      <c r="LOK115" s="516"/>
      <c r="LOL115" s="516"/>
      <c r="LOM115" s="516"/>
      <c r="LON115" s="516"/>
      <c r="LOO115" s="516"/>
      <c r="LOP115" s="516"/>
      <c r="LOQ115" s="516"/>
      <c r="LOR115" s="516"/>
      <c r="LOS115" s="516"/>
      <c r="LOT115" s="516"/>
      <c r="LOU115" s="516"/>
      <c r="LOV115" s="516"/>
      <c r="LOW115" s="516"/>
      <c r="LOX115" s="516"/>
      <c r="LOY115" s="516"/>
      <c r="LOZ115" s="516"/>
      <c r="LPA115" s="516"/>
      <c r="LPB115" s="516"/>
      <c r="LPC115" s="516"/>
      <c r="LPD115" s="516"/>
      <c r="LPE115" s="516"/>
      <c r="LPF115" s="516"/>
      <c r="LPG115" s="516"/>
      <c r="LPH115" s="516"/>
      <c r="LPI115" s="516"/>
      <c r="LPJ115" s="516"/>
      <c r="LPK115" s="516"/>
      <c r="LPL115" s="516"/>
      <c r="LPM115" s="516"/>
      <c r="LPN115" s="516"/>
      <c r="LPO115" s="516"/>
      <c r="LPP115" s="516"/>
      <c r="LPQ115" s="516"/>
      <c r="LPR115" s="516"/>
      <c r="LPS115" s="516"/>
      <c r="LPT115" s="516"/>
      <c r="LPU115" s="516"/>
      <c r="LPV115" s="516"/>
      <c r="LPW115" s="516"/>
      <c r="LPX115" s="516"/>
      <c r="LPY115" s="516"/>
      <c r="LPZ115" s="516"/>
      <c r="LQA115" s="516"/>
      <c r="LQB115" s="516"/>
      <c r="LQC115" s="516"/>
      <c r="LQD115" s="516"/>
      <c r="LQE115" s="516"/>
      <c r="LQF115" s="516"/>
      <c r="LQG115" s="516"/>
      <c r="LQH115" s="516"/>
      <c r="LQI115" s="516"/>
      <c r="LQJ115" s="516"/>
      <c r="LQK115" s="516"/>
      <c r="LQL115" s="516"/>
      <c r="LQM115" s="516"/>
      <c r="LQN115" s="516"/>
      <c r="LQO115" s="516"/>
      <c r="LQP115" s="516"/>
      <c r="LQQ115" s="516"/>
      <c r="LQR115" s="516"/>
      <c r="LQS115" s="516"/>
      <c r="LQT115" s="516"/>
      <c r="LQU115" s="516"/>
      <c r="LQV115" s="516"/>
      <c r="LQW115" s="516"/>
      <c r="LQX115" s="516"/>
      <c r="LQY115" s="516"/>
      <c r="LQZ115" s="516"/>
      <c r="LRA115" s="516"/>
      <c r="LRB115" s="516"/>
      <c r="LRC115" s="516"/>
      <c r="LRD115" s="516"/>
      <c r="LRE115" s="516"/>
      <c r="LRF115" s="516"/>
      <c r="LRG115" s="516"/>
      <c r="LRH115" s="516"/>
      <c r="LRI115" s="516"/>
      <c r="LRJ115" s="516"/>
      <c r="LRK115" s="516"/>
      <c r="LRL115" s="516"/>
      <c r="LRM115" s="516"/>
      <c r="LRN115" s="516"/>
      <c r="LRO115" s="516"/>
      <c r="LRP115" s="516"/>
      <c r="LRQ115" s="516"/>
      <c r="LRR115" s="516"/>
      <c r="LRS115" s="516"/>
      <c r="LRT115" s="516"/>
      <c r="LRU115" s="516"/>
      <c r="LRV115" s="516"/>
      <c r="LRW115" s="516"/>
      <c r="LRX115" s="516"/>
      <c r="LRY115" s="516"/>
      <c r="LRZ115" s="516"/>
      <c r="LSA115" s="516"/>
      <c r="LSB115" s="516"/>
      <c r="LSC115" s="516"/>
      <c r="LSD115" s="516"/>
      <c r="LSE115" s="516"/>
      <c r="LSF115" s="516"/>
      <c r="LSG115" s="516"/>
      <c r="LSH115" s="516"/>
      <c r="LSI115" s="516"/>
      <c r="LSJ115" s="516"/>
      <c r="LSK115" s="516"/>
      <c r="LSL115" s="516"/>
      <c r="LSM115" s="516"/>
      <c r="LSN115" s="516"/>
      <c r="LSO115" s="516"/>
      <c r="LSP115" s="516"/>
      <c r="LSQ115" s="516"/>
      <c r="LSR115" s="516"/>
      <c r="LSS115" s="516"/>
      <c r="LST115" s="516"/>
      <c r="LSU115" s="516"/>
      <c r="LSV115" s="516"/>
      <c r="LSW115" s="516"/>
      <c r="LSX115" s="516"/>
      <c r="LSY115" s="516"/>
      <c r="LSZ115" s="516"/>
      <c r="LTA115" s="516"/>
      <c r="LTB115" s="516"/>
      <c r="LTC115" s="516"/>
      <c r="LTD115" s="516"/>
      <c r="LTE115" s="516"/>
      <c r="LTF115" s="516"/>
      <c r="LTG115" s="516"/>
      <c r="LTH115" s="516"/>
      <c r="LTI115" s="516"/>
      <c r="LTJ115" s="516"/>
      <c r="LTK115" s="516"/>
      <c r="LTL115" s="516"/>
      <c r="LTM115" s="516"/>
      <c r="LTN115" s="516"/>
      <c r="LTO115" s="516"/>
      <c r="LTP115" s="516"/>
      <c r="LTQ115" s="516"/>
      <c r="LTR115" s="516"/>
      <c r="LTS115" s="516"/>
      <c r="LTT115" s="516"/>
      <c r="LTU115" s="516"/>
      <c r="LTV115" s="516"/>
      <c r="LTW115" s="516"/>
      <c r="LTX115" s="516"/>
      <c r="LTY115" s="516"/>
      <c r="LTZ115" s="516"/>
      <c r="LUA115" s="516"/>
      <c r="LUB115" s="516"/>
      <c r="LUC115" s="516"/>
      <c r="LUD115" s="516"/>
      <c r="LUE115" s="516"/>
      <c r="LUF115" s="516"/>
      <c r="LUG115" s="516"/>
      <c r="LUH115" s="516"/>
      <c r="LUI115" s="516"/>
      <c r="LUJ115" s="516"/>
      <c r="LUK115" s="516"/>
      <c r="LUL115" s="516"/>
      <c r="LUM115" s="516"/>
      <c r="LUN115" s="516"/>
      <c r="LUO115" s="516"/>
      <c r="LUP115" s="516"/>
      <c r="LUQ115" s="516"/>
      <c r="LUR115" s="516"/>
      <c r="LUS115" s="516"/>
      <c r="LUT115" s="516"/>
      <c r="LUU115" s="516"/>
      <c r="LUV115" s="516"/>
      <c r="LUW115" s="516"/>
      <c r="LUX115" s="516"/>
      <c r="LUY115" s="516"/>
      <c r="LUZ115" s="516"/>
      <c r="LVA115" s="516"/>
      <c r="LVB115" s="516"/>
      <c r="LVC115" s="516"/>
      <c r="LVD115" s="516"/>
      <c r="LVE115" s="516"/>
      <c r="LVF115" s="516"/>
      <c r="LVG115" s="516"/>
      <c r="LVH115" s="516"/>
      <c r="LVI115" s="516"/>
      <c r="LVJ115" s="516"/>
      <c r="LVK115" s="516"/>
      <c r="LVL115" s="516"/>
      <c r="LVM115" s="516"/>
      <c r="LVN115" s="516"/>
      <c r="LVO115" s="516"/>
      <c r="LVP115" s="516"/>
      <c r="LVQ115" s="516"/>
      <c r="LVR115" s="516"/>
      <c r="LVS115" s="516"/>
      <c r="LVT115" s="516"/>
      <c r="LVU115" s="516"/>
      <c r="LVV115" s="516"/>
      <c r="LVW115" s="516"/>
      <c r="LVX115" s="516"/>
      <c r="LVY115" s="516"/>
      <c r="LVZ115" s="516"/>
      <c r="LWA115" s="516"/>
      <c r="LWB115" s="516"/>
      <c r="LWC115" s="516"/>
      <c r="LWD115" s="516"/>
      <c r="LWE115" s="516"/>
      <c r="LWF115" s="516"/>
      <c r="LWG115" s="516"/>
      <c r="LWH115" s="516"/>
      <c r="LWI115" s="516"/>
      <c r="LWJ115" s="516"/>
      <c r="LWK115" s="516"/>
      <c r="LWL115" s="516"/>
      <c r="LWM115" s="516"/>
      <c r="LWN115" s="516"/>
      <c r="LWO115" s="516"/>
      <c r="LWP115" s="516"/>
      <c r="LWQ115" s="516"/>
      <c r="LWR115" s="516"/>
      <c r="LWS115" s="516"/>
      <c r="LWT115" s="516"/>
      <c r="LWU115" s="516"/>
      <c r="LWV115" s="516"/>
      <c r="LWW115" s="516"/>
      <c r="LWX115" s="516"/>
      <c r="LWY115" s="516"/>
      <c r="LWZ115" s="516"/>
      <c r="LXA115" s="516"/>
      <c r="LXB115" s="516"/>
      <c r="LXC115" s="516"/>
      <c r="LXD115" s="516"/>
      <c r="LXE115" s="516"/>
      <c r="LXF115" s="516"/>
      <c r="LXG115" s="516"/>
      <c r="LXH115" s="516"/>
      <c r="LXI115" s="516"/>
      <c r="LXJ115" s="516"/>
      <c r="LXK115" s="516"/>
      <c r="LXL115" s="516"/>
      <c r="LXM115" s="516"/>
      <c r="LXN115" s="516"/>
      <c r="LXO115" s="516"/>
      <c r="LXP115" s="516"/>
      <c r="LXQ115" s="516"/>
      <c r="LXR115" s="516"/>
      <c r="LXS115" s="516"/>
      <c r="LXT115" s="516"/>
      <c r="LXU115" s="516"/>
      <c r="LXV115" s="516"/>
      <c r="LXW115" s="516"/>
      <c r="LXX115" s="516"/>
      <c r="LXY115" s="516"/>
      <c r="LXZ115" s="516"/>
      <c r="LYA115" s="516"/>
      <c r="LYB115" s="516"/>
      <c r="LYC115" s="516"/>
      <c r="LYD115" s="516"/>
      <c r="LYE115" s="516"/>
      <c r="LYF115" s="516"/>
      <c r="LYG115" s="516"/>
      <c r="LYH115" s="516"/>
      <c r="LYI115" s="516"/>
      <c r="LYJ115" s="516"/>
      <c r="LYK115" s="516"/>
      <c r="LYL115" s="516"/>
      <c r="LYM115" s="516"/>
      <c r="LYN115" s="516"/>
      <c r="LYO115" s="516"/>
      <c r="LYP115" s="516"/>
      <c r="LYQ115" s="516"/>
      <c r="LYR115" s="516"/>
      <c r="LYS115" s="516"/>
      <c r="LYT115" s="516"/>
      <c r="LYU115" s="516"/>
      <c r="LYV115" s="516"/>
      <c r="LYW115" s="516"/>
      <c r="LYX115" s="516"/>
      <c r="LYY115" s="516"/>
      <c r="LYZ115" s="516"/>
      <c r="LZA115" s="516"/>
      <c r="LZB115" s="516"/>
      <c r="LZC115" s="516"/>
      <c r="LZD115" s="516"/>
      <c r="LZE115" s="516"/>
      <c r="LZF115" s="516"/>
      <c r="LZG115" s="516"/>
      <c r="LZH115" s="516"/>
      <c r="LZI115" s="516"/>
      <c r="LZJ115" s="516"/>
      <c r="LZK115" s="516"/>
      <c r="LZL115" s="516"/>
      <c r="LZM115" s="516"/>
      <c r="LZN115" s="516"/>
      <c r="LZO115" s="516"/>
      <c r="LZP115" s="516"/>
      <c r="LZQ115" s="516"/>
      <c r="LZR115" s="516"/>
      <c r="LZS115" s="516"/>
      <c r="LZT115" s="516"/>
      <c r="LZU115" s="516"/>
      <c r="LZV115" s="516"/>
      <c r="LZW115" s="516"/>
      <c r="LZX115" s="516"/>
      <c r="LZY115" s="516"/>
      <c r="LZZ115" s="516"/>
      <c r="MAA115" s="516"/>
      <c r="MAB115" s="516"/>
      <c r="MAC115" s="516"/>
      <c r="MAD115" s="516"/>
      <c r="MAE115" s="516"/>
      <c r="MAF115" s="516"/>
      <c r="MAG115" s="516"/>
      <c r="MAH115" s="516"/>
      <c r="MAI115" s="516"/>
      <c r="MAJ115" s="516"/>
      <c r="MAK115" s="516"/>
      <c r="MAL115" s="516"/>
      <c r="MAM115" s="516"/>
      <c r="MAN115" s="516"/>
      <c r="MAO115" s="516"/>
      <c r="MAP115" s="516"/>
      <c r="MAQ115" s="516"/>
      <c r="MAR115" s="516"/>
      <c r="MAS115" s="516"/>
      <c r="MAT115" s="516"/>
      <c r="MAU115" s="516"/>
      <c r="MAV115" s="516"/>
      <c r="MAW115" s="516"/>
      <c r="MAX115" s="516"/>
      <c r="MAY115" s="516"/>
      <c r="MAZ115" s="516"/>
      <c r="MBA115" s="516"/>
      <c r="MBB115" s="516"/>
      <c r="MBC115" s="516"/>
      <c r="MBD115" s="516"/>
      <c r="MBE115" s="516"/>
      <c r="MBF115" s="516"/>
      <c r="MBG115" s="516"/>
      <c r="MBH115" s="516"/>
      <c r="MBI115" s="516"/>
      <c r="MBJ115" s="516"/>
      <c r="MBK115" s="516"/>
      <c r="MBL115" s="516"/>
      <c r="MBM115" s="516"/>
      <c r="MBN115" s="516"/>
      <c r="MBO115" s="516"/>
      <c r="MBP115" s="516"/>
      <c r="MBQ115" s="516"/>
      <c r="MBR115" s="516"/>
      <c r="MBS115" s="516"/>
      <c r="MBT115" s="516"/>
      <c r="MBU115" s="516"/>
      <c r="MBV115" s="516"/>
      <c r="MBW115" s="516"/>
      <c r="MBX115" s="516"/>
      <c r="MBY115" s="516"/>
      <c r="MBZ115" s="516"/>
      <c r="MCA115" s="516"/>
      <c r="MCB115" s="516"/>
      <c r="MCC115" s="516"/>
      <c r="MCD115" s="516"/>
      <c r="MCE115" s="516"/>
      <c r="MCF115" s="516"/>
      <c r="MCG115" s="516"/>
      <c r="MCH115" s="516"/>
      <c r="MCI115" s="516"/>
      <c r="MCJ115" s="516"/>
      <c r="MCK115" s="516"/>
      <c r="MCL115" s="516"/>
      <c r="MCM115" s="516"/>
      <c r="MCN115" s="516"/>
      <c r="MCO115" s="516"/>
      <c r="MCP115" s="516"/>
      <c r="MCQ115" s="516"/>
      <c r="MCR115" s="516"/>
      <c r="MCS115" s="516"/>
      <c r="MCT115" s="516"/>
      <c r="MCU115" s="516"/>
      <c r="MCV115" s="516"/>
      <c r="MCW115" s="516"/>
      <c r="MCX115" s="516"/>
      <c r="MCY115" s="516"/>
      <c r="MCZ115" s="516"/>
      <c r="MDA115" s="516"/>
      <c r="MDB115" s="516"/>
      <c r="MDC115" s="516"/>
      <c r="MDD115" s="516"/>
      <c r="MDE115" s="516"/>
      <c r="MDF115" s="516"/>
      <c r="MDG115" s="516"/>
      <c r="MDH115" s="516"/>
      <c r="MDI115" s="516"/>
      <c r="MDJ115" s="516"/>
      <c r="MDK115" s="516"/>
      <c r="MDL115" s="516"/>
      <c r="MDM115" s="516"/>
      <c r="MDN115" s="516"/>
      <c r="MDO115" s="516"/>
      <c r="MDP115" s="516"/>
      <c r="MDQ115" s="516"/>
      <c r="MDR115" s="516"/>
      <c r="MDS115" s="516"/>
      <c r="MDT115" s="516"/>
      <c r="MDU115" s="516"/>
      <c r="MDV115" s="516"/>
      <c r="MDW115" s="516"/>
      <c r="MDX115" s="516"/>
      <c r="MDY115" s="516"/>
      <c r="MDZ115" s="516"/>
      <c r="MEA115" s="516"/>
      <c r="MEB115" s="516"/>
      <c r="MEC115" s="516"/>
      <c r="MED115" s="516"/>
      <c r="MEE115" s="516"/>
      <c r="MEF115" s="516"/>
      <c r="MEG115" s="516"/>
      <c r="MEH115" s="516"/>
      <c r="MEI115" s="516"/>
      <c r="MEJ115" s="516"/>
      <c r="MEK115" s="516"/>
      <c r="MEL115" s="516"/>
      <c r="MEM115" s="516"/>
      <c r="MEN115" s="516"/>
      <c r="MEO115" s="516"/>
      <c r="MEP115" s="516"/>
      <c r="MEQ115" s="516"/>
      <c r="MER115" s="516"/>
      <c r="MES115" s="516"/>
      <c r="MET115" s="516"/>
      <c r="MEU115" s="516"/>
      <c r="MEV115" s="516"/>
      <c r="MEW115" s="516"/>
      <c r="MEX115" s="516"/>
      <c r="MEY115" s="516"/>
      <c r="MEZ115" s="516"/>
      <c r="MFA115" s="516"/>
      <c r="MFB115" s="516"/>
      <c r="MFC115" s="516"/>
      <c r="MFD115" s="516"/>
      <c r="MFE115" s="516"/>
      <c r="MFF115" s="516"/>
      <c r="MFG115" s="516"/>
      <c r="MFH115" s="516"/>
      <c r="MFI115" s="516"/>
      <c r="MFJ115" s="516"/>
      <c r="MFK115" s="516"/>
      <c r="MFL115" s="516"/>
      <c r="MFM115" s="516"/>
      <c r="MFN115" s="516"/>
      <c r="MFO115" s="516"/>
      <c r="MFP115" s="516"/>
      <c r="MFQ115" s="516"/>
      <c r="MFR115" s="516"/>
      <c r="MFS115" s="516"/>
      <c r="MFT115" s="516"/>
      <c r="MFU115" s="516"/>
      <c r="MFV115" s="516"/>
      <c r="MFW115" s="516"/>
      <c r="MFX115" s="516"/>
      <c r="MFY115" s="516"/>
      <c r="MFZ115" s="516"/>
      <c r="MGA115" s="516"/>
      <c r="MGB115" s="516"/>
      <c r="MGC115" s="516"/>
      <c r="MGD115" s="516"/>
      <c r="MGE115" s="516"/>
      <c r="MGF115" s="516"/>
      <c r="MGG115" s="516"/>
      <c r="MGH115" s="516"/>
      <c r="MGI115" s="516"/>
      <c r="MGJ115" s="516"/>
      <c r="MGK115" s="516"/>
      <c r="MGL115" s="516"/>
      <c r="MGM115" s="516"/>
      <c r="MGN115" s="516"/>
      <c r="MGO115" s="516"/>
      <c r="MGP115" s="516"/>
      <c r="MGQ115" s="516"/>
      <c r="MGR115" s="516"/>
      <c r="MGS115" s="516"/>
      <c r="MGT115" s="516"/>
      <c r="MGU115" s="516"/>
      <c r="MGV115" s="516"/>
      <c r="MGW115" s="516"/>
      <c r="MGX115" s="516"/>
      <c r="MGY115" s="516"/>
      <c r="MGZ115" s="516"/>
      <c r="MHA115" s="516"/>
      <c r="MHB115" s="516"/>
      <c r="MHC115" s="516"/>
      <c r="MHD115" s="516"/>
      <c r="MHE115" s="516"/>
      <c r="MHF115" s="516"/>
      <c r="MHG115" s="516"/>
      <c r="MHH115" s="516"/>
      <c r="MHI115" s="516"/>
      <c r="MHJ115" s="516"/>
      <c r="MHK115" s="516"/>
      <c r="MHL115" s="516"/>
      <c r="MHM115" s="516"/>
      <c r="MHN115" s="516"/>
      <c r="MHO115" s="516"/>
      <c r="MHP115" s="516"/>
      <c r="MHQ115" s="516"/>
      <c r="MHR115" s="516"/>
      <c r="MHS115" s="516"/>
      <c r="MHT115" s="516"/>
      <c r="MHU115" s="516"/>
      <c r="MHV115" s="516"/>
      <c r="MHW115" s="516"/>
      <c r="MHX115" s="516"/>
      <c r="MHY115" s="516"/>
      <c r="MHZ115" s="516"/>
      <c r="MIA115" s="516"/>
      <c r="MIB115" s="516"/>
      <c r="MIC115" s="516"/>
      <c r="MID115" s="516"/>
      <c r="MIE115" s="516"/>
      <c r="MIF115" s="516"/>
      <c r="MIG115" s="516"/>
      <c r="MIH115" s="516"/>
      <c r="MII115" s="516"/>
      <c r="MIJ115" s="516"/>
      <c r="MIK115" s="516"/>
      <c r="MIL115" s="516"/>
      <c r="MIM115" s="516"/>
      <c r="MIN115" s="516"/>
      <c r="MIO115" s="516"/>
      <c r="MIP115" s="516"/>
      <c r="MIQ115" s="516"/>
      <c r="MIR115" s="516"/>
      <c r="MIS115" s="516"/>
      <c r="MIT115" s="516"/>
      <c r="MIU115" s="516"/>
      <c r="MIV115" s="516"/>
      <c r="MIW115" s="516"/>
      <c r="MIX115" s="516"/>
      <c r="MIY115" s="516"/>
      <c r="MIZ115" s="516"/>
      <c r="MJA115" s="516"/>
      <c r="MJB115" s="516"/>
      <c r="MJC115" s="516"/>
      <c r="MJD115" s="516"/>
      <c r="MJE115" s="516"/>
      <c r="MJF115" s="516"/>
      <c r="MJG115" s="516"/>
      <c r="MJH115" s="516"/>
      <c r="MJI115" s="516"/>
      <c r="MJJ115" s="516"/>
      <c r="MJK115" s="516"/>
      <c r="MJL115" s="516"/>
      <c r="MJM115" s="516"/>
      <c r="MJN115" s="516"/>
      <c r="MJO115" s="516"/>
      <c r="MJP115" s="516"/>
      <c r="MJQ115" s="516"/>
      <c r="MJR115" s="516"/>
      <c r="MJS115" s="516"/>
      <c r="MJT115" s="516"/>
      <c r="MJU115" s="516"/>
      <c r="MJV115" s="516"/>
      <c r="MJW115" s="516"/>
      <c r="MJX115" s="516"/>
      <c r="MJY115" s="516"/>
      <c r="MJZ115" s="516"/>
      <c r="MKA115" s="516"/>
      <c r="MKB115" s="516"/>
      <c r="MKC115" s="516"/>
      <c r="MKD115" s="516"/>
      <c r="MKE115" s="516"/>
      <c r="MKF115" s="516"/>
      <c r="MKG115" s="516"/>
      <c r="MKH115" s="516"/>
      <c r="MKI115" s="516"/>
      <c r="MKJ115" s="516"/>
      <c r="MKK115" s="516"/>
      <c r="MKL115" s="516"/>
      <c r="MKM115" s="516"/>
      <c r="MKN115" s="516"/>
      <c r="MKO115" s="516"/>
      <c r="MKP115" s="516"/>
      <c r="MKQ115" s="516"/>
      <c r="MKR115" s="516"/>
      <c r="MKS115" s="516"/>
      <c r="MKT115" s="516"/>
      <c r="MKU115" s="516"/>
      <c r="MKV115" s="516"/>
      <c r="MKW115" s="516"/>
      <c r="MKX115" s="516"/>
      <c r="MKY115" s="516"/>
      <c r="MKZ115" s="516"/>
      <c r="MLA115" s="516"/>
      <c r="MLB115" s="516"/>
      <c r="MLC115" s="516"/>
      <c r="MLD115" s="516"/>
      <c r="MLE115" s="516"/>
      <c r="MLF115" s="516"/>
      <c r="MLG115" s="516"/>
      <c r="MLH115" s="516"/>
      <c r="MLI115" s="516"/>
      <c r="MLJ115" s="516"/>
      <c r="MLK115" s="516"/>
      <c r="MLL115" s="516"/>
      <c r="MLM115" s="516"/>
      <c r="MLN115" s="516"/>
      <c r="MLO115" s="516"/>
      <c r="MLP115" s="516"/>
      <c r="MLQ115" s="516"/>
      <c r="MLR115" s="516"/>
      <c r="MLS115" s="516"/>
      <c r="MLT115" s="516"/>
      <c r="MLU115" s="516"/>
      <c r="MLV115" s="516"/>
      <c r="MLW115" s="516"/>
      <c r="MLX115" s="516"/>
      <c r="MLY115" s="516"/>
      <c r="MLZ115" s="516"/>
      <c r="MMA115" s="516"/>
      <c r="MMB115" s="516"/>
      <c r="MMC115" s="516"/>
      <c r="MMD115" s="516"/>
      <c r="MME115" s="516"/>
      <c r="MMF115" s="516"/>
      <c r="MMG115" s="516"/>
      <c r="MMH115" s="516"/>
      <c r="MMI115" s="516"/>
      <c r="MMJ115" s="516"/>
      <c r="MMK115" s="516"/>
      <c r="MML115" s="516"/>
      <c r="MMM115" s="516"/>
      <c r="MMN115" s="516"/>
      <c r="MMO115" s="516"/>
      <c r="MMP115" s="516"/>
      <c r="MMQ115" s="516"/>
      <c r="MMR115" s="516"/>
      <c r="MMS115" s="516"/>
      <c r="MMT115" s="516"/>
      <c r="MMU115" s="516"/>
      <c r="MMV115" s="516"/>
      <c r="MMW115" s="516"/>
      <c r="MMX115" s="516"/>
      <c r="MMY115" s="516"/>
      <c r="MMZ115" s="516"/>
      <c r="MNA115" s="516"/>
      <c r="MNB115" s="516"/>
      <c r="MNC115" s="516"/>
      <c r="MND115" s="516"/>
      <c r="MNE115" s="516"/>
      <c r="MNF115" s="516"/>
      <c r="MNG115" s="516"/>
      <c r="MNH115" s="516"/>
      <c r="MNI115" s="516"/>
      <c r="MNJ115" s="516"/>
      <c r="MNK115" s="516"/>
      <c r="MNL115" s="516"/>
      <c r="MNM115" s="516"/>
      <c r="MNN115" s="516"/>
      <c r="MNO115" s="516"/>
      <c r="MNP115" s="516"/>
      <c r="MNQ115" s="516"/>
      <c r="MNR115" s="516"/>
      <c r="MNS115" s="516"/>
      <c r="MNT115" s="516"/>
      <c r="MNU115" s="516"/>
      <c r="MNV115" s="516"/>
      <c r="MNW115" s="516"/>
      <c r="MNX115" s="516"/>
      <c r="MNY115" s="516"/>
      <c r="MNZ115" s="516"/>
      <c r="MOA115" s="516"/>
      <c r="MOB115" s="516"/>
      <c r="MOC115" s="516"/>
      <c r="MOD115" s="516"/>
      <c r="MOE115" s="516"/>
      <c r="MOF115" s="516"/>
      <c r="MOG115" s="516"/>
      <c r="MOH115" s="516"/>
      <c r="MOI115" s="516"/>
      <c r="MOJ115" s="516"/>
      <c r="MOK115" s="516"/>
      <c r="MOL115" s="516"/>
      <c r="MOM115" s="516"/>
      <c r="MON115" s="516"/>
      <c r="MOO115" s="516"/>
      <c r="MOP115" s="516"/>
      <c r="MOQ115" s="516"/>
      <c r="MOR115" s="516"/>
      <c r="MOS115" s="516"/>
      <c r="MOT115" s="516"/>
      <c r="MOU115" s="516"/>
      <c r="MOV115" s="516"/>
      <c r="MOW115" s="516"/>
      <c r="MOX115" s="516"/>
      <c r="MOY115" s="516"/>
      <c r="MOZ115" s="516"/>
      <c r="MPA115" s="516"/>
      <c r="MPB115" s="516"/>
      <c r="MPC115" s="516"/>
      <c r="MPD115" s="516"/>
      <c r="MPE115" s="516"/>
      <c r="MPF115" s="516"/>
      <c r="MPG115" s="516"/>
      <c r="MPH115" s="516"/>
      <c r="MPI115" s="516"/>
      <c r="MPJ115" s="516"/>
      <c r="MPK115" s="516"/>
      <c r="MPL115" s="516"/>
      <c r="MPM115" s="516"/>
      <c r="MPN115" s="516"/>
      <c r="MPO115" s="516"/>
      <c r="MPP115" s="516"/>
      <c r="MPQ115" s="516"/>
      <c r="MPR115" s="516"/>
      <c r="MPS115" s="516"/>
      <c r="MPT115" s="516"/>
      <c r="MPU115" s="516"/>
      <c r="MPV115" s="516"/>
      <c r="MPW115" s="516"/>
      <c r="MPX115" s="516"/>
      <c r="MPY115" s="516"/>
      <c r="MPZ115" s="516"/>
      <c r="MQA115" s="516"/>
      <c r="MQB115" s="516"/>
      <c r="MQC115" s="516"/>
      <c r="MQD115" s="516"/>
      <c r="MQE115" s="516"/>
      <c r="MQF115" s="516"/>
      <c r="MQG115" s="516"/>
      <c r="MQH115" s="516"/>
      <c r="MQI115" s="516"/>
      <c r="MQJ115" s="516"/>
      <c r="MQK115" s="516"/>
      <c r="MQL115" s="516"/>
      <c r="MQM115" s="516"/>
      <c r="MQN115" s="516"/>
      <c r="MQO115" s="516"/>
      <c r="MQP115" s="516"/>
      <c r="MQQ115" s="516"/>
      <c r="MQR115" s="516"/>
      <c r="MQS115" s="516"/>
      <c r="MQT115" s="516"/>
      <c r="MQU115" s="516"/>
      <c r="MQV115" s="516"/>
      <c r="MQW115" s="516"/>
      <c r="MQX115" s="516"/>
      <c r="MQY115" s="516"/>
      <c r="MQZ115" s="516"/>
      <c r="MRA115" s="516"/>
      <c r="MRB115" s="516"/>
      <c r="MRC115" s="516"/>
      <c r="MRD115" s="516"/>
      <c r="MRE115" s="516"/>
      <c r="MRF115" s="516"/>
      <c r="MRG115" s="516"/>
      <c r="MRH115" s="516"/>
      <c r="MRI115" s="516"/>
      <c r="MRJ115" s="516"/>
      <c r="MRK115" s="516"/>
      <c r="MRL115" s="516"/>
      <c r="MRM115" s="516"/>
      <c r="MRN115" s="516"/>
      <c r="MRO115" s="516"/>
      <c r="MRP115" s="516"/>
      <c r="MRQ115" s="516"/>
      <c r="MRR115" s="516"/>
      <c r="MRS115" s="516"/>
      <c r="MRT115" s="516"/>
      <c r="MRU115" s="516"/>
      <c r="MRV115" s="516"/>
      <c r="MRW115" s="516"/>
      <c r="MRX115" s="516"/>
      <c r="MRY115" s="516"/>
      <c r="MRZ115" s="516"/>
      <c r="MSA115" s="516"/>
      <c r="MSB115" s="516"/>
      <c r="MSC115" s="516"/>
      <c r="MSD115" s="516"/>
      <c r="MSE115" s="516"/>
      <c r="MSF115" s="516"/>
      <c r="MSG115" s="516"/>
      <c r="MSH115" s="516"/>
      <c r="MSI115" s="516"/>
      <c r="MSJ115" s="516"/>
      <c r="MSK115" s="516"/>
      <c r="MSL115" s="516"/>
      <c r="MSM115" s="516"/>
      <c r="MSN115" s="516"/>
      <c r="MSO115" s="516"/>
      <c r="MSP115" s="516"/>
      <c r="MSQ115" s="516"/>
      <c r="MSR115" s="516"/>
      <c r="MSS115" s="516"/>
      <c r="MST115" s="516"/>
      <c r="MSU115" s="516"/>
      <c r="MSV115" s="516"/>
      <c r="MSW115" s="516"/>
      <c r="MSX115" s="516"/>
      <c r="MSY115" s="516"/>
      <c r="MSZ115" s="516"/>
      <c r="MTA115" s="516"/>
      <c r="MTB115" s="516"/>
      <c r="MTC115" s="516"/>
      <c r="MTD115" s="516"/>
      <c r="MTE115" s="516"/>
      <c r="MTF115" s="516"/>
      <c r="MTG115" s="516"/>
      <c r="MTH115" s="516"/>
      <c r="MTI115" s="516"/>
      <c r="MTJ115" s="516"/>
      <c r="MTK115" s="516"/>
      <c r="MTL115" s="516"/>
      <c r="MTM115" s="516"/>
      <c r="MTN115" s="516"/>
      <c r="MTO115" s="516"/>
      <c r="MTP115" s="516"/>
      <c r="MTQ115" s="516"/>
      <c r="MTR115" s="516"/>
      <c r="MTS115" s="516"/>
      <c r="MTT115" s="516"/>
      <c r="MTU115" s="516"/>
      <c r="MTV115" s="516"/>
      <c r="MTW115" s="516"/>
      <c r="MTX115" s="516"/>
      <c r="MTY115" s="516"/>
      <c r="MTZ115" s="516"/>
      <c r="MUA115" s="516"/>
      <c r="MUB115" s="516"/>
      <c r="MUC115" s="516"/>
      <c r="MUD115" s="516"/>
      <c r="MUE115" s="516"/>
      <c r="MUF115" s="516"/>
      <c r="MUG115" s="516"/>
      <c r="MUH115" s="516"/>
      <c r="MUI115" s="516"/>
      <c r="MUJ115" s="516"/>
      <c r="MUK115" s="516"/>
      <c r="MUL115" s="516"/>
      <c r="MUM115" s="516"/>
      <c r="MUN115" s="516"/>
      <c r="MUO115" s="516"/>
      <c r="MUP115" s="516"/>
      <c r="MUQ115" s="516"/>
      <c r="MUR115" s="516"/>
      <c r="MUS115" s="516"/>
      <c r="MUT115" s="516"/>
      <c r="MUU115" s="516"/>
      <c r="MUV115" s="516"/>
      <c r="MUW115" s="516"/>
      <c r="MUX115" s="516"/>
      <c r="MUY115" s="516"/>
      <c r="MUZ115" s="516"/>
      <c r="MVA115" s="516"/>
      <c r="MVB115" s="516"/>
      <c r="MVC115" s="516"/>
      <c r="MVD115" s="516"/>
      <c r="MVE115" s="516"/>
      <c r="MVF115" s="516"/>
      <c r="MVG115" s="516"/>
      <c r="MVH115" s="516"/>
      <c r="MVI115" s="516"/>
      <c r="MVJ115" s="516"/>
      <c r="MVK115" s="516"/>
      <c r="MVL115" s="516"/>
      <c r="MVM115" s="516"/>
      <c r="MVN115" s="516"/>
      <c r="MVO115" s="516"/>
      <c r="MVP115" s="516"/>
      <c r="MVQ115" s="516"/>
      <c r="MVR115" s="516"/>
      <c r="MVS115" s="516"/>
      <c r="MVT115" s="516"/>
      <c r="MVU115" s="516"/>
      <c r="MVV115" s="516"/>
      <c r="MVW115" s="516"/>
      <c r="MVX115" s="516"/>
      <c r="MVY115" s="516"/>
      <c r="MVZ115" s="516"/>
      <c r="MWA115" s="516"/>
      <c r="MWB115" s="516"/>
      <c r="MWC115" s="516"/>
      <c r="MWD115" s="516"/>
      <c r="MWE115" s="516"/>
      <c r="MWF115" s="516"/>
      <c r="MWG115" s="516"/>
      <c r="MWH115" s="516"/>
      <c r="MWI115" s="516"/>
      <c r="MWJ115" s="516"/>
      <c r="MWK115" s="516"/>
      <c r="MWL115" s="516"/>
      <c r="MWM115" s="516"/>
      <c r="MWN115" s="516"/>
      <c r="MWO115" s="516"/>
      <c r="MWP115" s="516"/>
      <c r="MWQ115" s="516"/>
      <c r="MWR115" s="516"/>
      <c r="MWS115" s="516"/>
      <c r="MWT115" s="516"/>
      <c r="MWU115" s="516"/>
      <c r="MWV115" s="516"/>
      <c r="MWW115" s="516"/>
      <c r="MWX115" s="516"/>
      <c r="MWY115" s="516"/>
      <c r="MWZ115" s="516"/>
      <c r="MXA115" s="516"/>
      <c r="MXB115" s="516"/>
      <c r="MXC115" s="516"/>
      <c r="MXD115" s="516"/>
      <c r="MXE115" s="516"/>
      <c r="MXF115" s="516"/>
      <c r="MXG115" s="516"/>
      <c r="MXH115" s="516"/>
      <c r="MXI115" s="516"/>
      <c r="MXJ115" s="516"/>
      <c r="MXK115" s="516"/>
      <c r="MXL115" s="516"/>
      <c r="MXM115" s="516"/>
      <c r="MXN115" s="516"/>
      <c r="MXO115" s="516"/>
      <c r="MXP115" s="516"/>
      <c r="MXQ115" s="516"/>
      <c r="MXR115" s="516"/>
      <c r="MXS115" s="516"/>
      <c r="MXT115" s="516"/>
      <c r="MXU115" s="516"/>
      <c r="MXV115" s="516"/>
      <c r="MXW115" s="516"/>
      <c r="MXX115" s="516"/>
      <c r="MXY115" s="516"/>
      <c r="MXZ115" s="516"/>
      <c r="MYA115" s="516"/>
      <c r="MYB115" s="516"/>
      <c r="MYC115" s="516"/>
      <c r="MYD115" s="516"/>
      <c r="MYE115" s="516"/>
      <c r="MYF115" s="516"/>
      <c r="MYG115" s="516"/>
      <c r="MYH115" s="516"/>
      <c r="MYI115" s="516"/>
      <c r="MYJ115" s="516"/>
      <c r="MYK115" s="516"/>
      <c r="MYL115" s="516"/>
      <c r="MYM115" s="516"/>
      <c r="MYN115" s="516"/>
      <c r="MYO115" s="516"/>
      <c r="MYP115" s="516"/>
      <c r="MYQ115" s="516"/>
      <c r="MYR115" s="516"/>
      <c r="MYS115" s="516"/>
      <c r="MYT115" s="516"/>
      <c r="MYU115" s="516"/>
      <c r="MYV115" s="516"/>
      <c r="MYW115" s="516"/>
      <c r="MYX115" s="516"/>
      <c r="MYY115" s="516"/>
      <c r="MYZ115" s="516"/>
      <c r="MZA115" s="516"/>
      <c r="MZB115" s="516"/>
      <c r="MZC115" s="516"/>
      <c r="MZD115" s="516"/>
      <c r="MZE115" s="516"/>
      <c r="MZF115" s="516"/>
      <c r="MZG115" s="516"/>
      <c r="MZH115" s="516"/>
      <c r="MZI115" s="516"/>
      <c r="MZJ115" s="516"/>
      <c r="MZK115" s="516"/>
      <c r="MZL115" s="516"/>
      <c r="MZM115" s="516"/>
      <c r="MZN115" s="516"/>
      <c r="MZO115" s="516"/>
      <c r="MZP115" s="516"/>
      <c r="MZQ115" s="516"/>
      <c r="MZR115" s="516"/>
      <c r="MZS115" s="516"/>
      <c r="MZT115" s="516"/>
      <c r="MZU115" s="516"/>
      <c r="MZV115" s="516"/>
      <c r="MZW115" s="516"/>
      <c r="MZX115" s="516"/>
      <c r="MZY115" s="516"/>
      <c r="MZZ115" s="516"/>
      <c r="NAA115" s="516"/>
      <c r="NAB115" s="516"/>
      <c r="NAC115" s="516"/>
      <c r="NAD115" s="516"/>
      <c r="NAE115" s="516"/>
      <c r="NAF115" s="516"/>
      <c r="NAG115" s="516"/>
      <c r="NAH115" s="516"/>
      <c r="NAI115" s="516"/>
      <c r="NAJ115" s="516"/>
      <c r="NAK115" s="516"/>
      <c r="NAL115" s="516"/>
      <c r="NAM115" s="516"/>
      <c r="NAN115" s="516"/>
      <c r="NAO115" s="516"/>
      <c r="NAP115" s="516"/>
      <c r="NAQ115" s="516"/>
      <c r="NAR115" s="516"/>
      <c r="NAS115" s="516"/>
      <c r="NAT115" s="516"/>
      <c r="NAU115" s="516"/>
      <c r="NAV115" s="516"/>
      <c r="NAW115" s="516"/>
      <c r="NAX115" s="516"/>
      <c r="NAY115" s="516"/>
      <c r="NAZ115" s="516"/>
      <c r="NBA115" s="516"/>
      <c r="NBB115" s="516"/>
      <c r="NBC115" s="516"/>
      <c r="NBD115" s="516"/>
      <c r="NBE115" s="516"/>
      <c r="NBF115" s="516"/>
      <c r="NBG115" s="516"/>
      <c r="NBH115" s="516"/>
      <c r="NBI115" s="516"/>
      <c r="NBJ115" s="516"/>
      <c r="NBK115" s="516"/>
      <c r="NBL115" s="516"/>
      <c r="NBM115" s="516"/>
      <c r="NBN115" s="516"/>
      <c r="NBO115" s="516"/>
      <c r="NBP115" s="516"/>
      <c r="NBQ115" s="516"/>
      <c r="NBR115" s="516"/>
      <c r="NBS115" s="516"/>
      <c r="NBT115" s="516"/>
      <c r="NBU115" s="516"/>
      <c r="NBV115" s="516"/>
      <c r="NBW115" s="516"/>
      <c r="NBX115" s="516"/>
      <c r="NBY115" s="516"/>
      <c r="NBZ115" s="516"/>
      <c r="NCA115" s="516"/>
      <c r="NCB115" s="516"/>
      <c r="NCC115" s="516"/>
      <c r="NCD115" s="516"/>
      <c r="NCE115" s="516"/>
      <c r="NCF115" s="516"/>
      <c r="NCG115" s="516"/>
      <c r="NCH115" s="516"/>
      <c r="NCI115" s="516"/>
      <c r="NCJ115" s="516"/>
      <c r="NCK115" s="516"/>
      <c r="NCL115" s="516"/>
      <c r="NCM115" s="516"/>
      <c r="NCN115" s="516"/>
      <c r="NCO115" s="516"/>
      <c r="NCP115" s="516"/>
      <c r="NCQ115" s="516"/>
      <c r="NCR115" s="516"/>
      <c r="NCS115" s="516"/>
      <c r="NCT115" s="516"/>
      <c r="NCU115" s="516"/>
      <c r="NCV115" s="516"/>
      <c r="NCW115" s="516"/>
      <c r="NCX115" s="516"/>
      <c r="NCY115" s="516"/>
      <c r="NCZ115" s="516"/>
      <c r="NDA115" s="516"/>
      <c r="NDB115" s="516"/>
      <c r="NDC115" s="516"/>
      <c r="NDD115" s="516"/>
      <c r="NDE115" s="516"/>
      <c r="NDF115" s="516"/>
      <c r="NDG115" s="516"/>
      <c r="NDH115" s="516"/>
      <c r="NDI115" s="516"/>
      <c r="NDJ115" s="516"/>
      <c r="NDK115" s="516"/>
      <c r="NDL115" s="516"/>
      <c r="NDM115" s="516"/>
      <c r="NDN115" s="516"/>
      <c r="NDO115" s="516"/>
      <c r="NDP115" s="516"/>
      <c r="NDQ115" s="516"/>
      <c r="NDR115" s="516"/>
      <c r="NDS115" s="516"/>
      <c r="NDT115" s="516"/>
      <c r="NDU115" s="516"/>
      <c r="NDV115" s="516"/>
      <c r="NDW115" s="516"/>
      <c r="NDX115" s="516"/>
      <c r="NDY115" s="516"/>
      <c r="NDZ115" s="516"/>
      <c r="NEA115" s="516"/>
      <c r="NEB115" s="516"/>
      <c r="NEC115" s="516"/>
      <c r="NED115" s="516"/>
      <c r="NEE115" s="516"/>
      <c r="NEF115" s="516"/>
      <c r="NEG115" s="516"/>
      <c r="NEH115" s="516"/>
      <c r="NEI115" s="516"/>
      <c r="NEJ115" s="516"/>
      <c r="NEK115" s="516"/>
      <c r="NEL115" s="516"/>
      <c r="NEM115" s="516"/>
      <c r="NEN115" s="516"/>
      <c r="NEO115" s="516"/>
      <c r="NEP115" s="516"/>
      <c r="NEQ115" s="516"/>
      <c r="NER115" s="516"/>
      <c r="NES115" s="516"/>
      <c r="NET115" s="516"/>
      <c r="NEU115" s="516"/>
      <c r="NEV115" s="516"/>
      <c r="NEW115" s="516"/>
      <c r="NEX115" s="516"/>
      <c r="NEY115" s="516"/>
      <c r="NEZ115" s="516"/>
      <c r="NFA115" s="516"/>
      <c r="NFB115" s="516"/>
      <c r="NFC115" s="516"/>
      <c r="NFD115" s="516"/>
      <c r="NFE115" s="516"/>
      <c r="NFF115" s="516"/>
      <c r="NFG115" s="516"/>
      <c r="NFH115" s="516"/>
      <c r="NFI115" s="516"/>
      <c r="NFJ115" s="516"/>
      <c r="NFK115" s="516"/>
      <c r="NFL115" s="516"/>
      <c r="NFM115" s="516"/>
      <c r="NFN115" s="516"/>
      <c r="NFO115" s="516"/>
      <c r="NFP115" s="516"/>
      <c r="NFQ115" s="516"/>
      <c r="NFR115" s="516"/>
      <c r="NFS115" s="516"/>
      <c r="NFT115" s="516"/>
      <c r="NFU115" s="516"/>
      <c r="NFV115" s="516"/>
      <c r="NFW115" s="516"/>
      <c r="NFX115" s="516"/>
      <c r="NFY115" s="516"/>
      <c r="NFZ115" s="516"/>
      <c r="NGA115" s="516"/>
      <c r="NGB115" s="516"/>
      <c r="NGC115" s="516"/>
      <c r="NGD115" s="516"/>
      <c r="NGE115" s="516"/>
      <c r="NGF115" s="516"/>
      <c r="NGG115" s="516"/>
      <c r="NGH115" s="516"/>
      <c r="NGI115" s="516"/>
      <c r="NGJ115" s="516"/>
      <c r="NGK115" s="516"/>
      <c r="NGL115" s="516"/>
      <c r="NGM115" s="516"/>
      <c r="NGN115" s="516"/>
      <c r="NGO115" s="516"/>
      <c r="NGP115" s="516"/>
      <c r="NGQ115" s="516"/>
      <c r="NGR115" s="516"/>
      <c r="NGS115" s="516"/>
      <c r="NGT115" s="516"/>
      <c r="NGU115" s="516"/>
      <c r="NGV115" s="516"/>
      <c r="NGW115" s="516"/>
      <c r="NGX115" s="516"/>
      <c r="NGY115" s="516"/>
      <c r="NGZ115" s="516"/>
      <c r="NHA115" s="516"/>
      <c r="NHB115" s="516"/>
      <c r="NHC115" s="516"/>
      <c r="NHD115" s="516"/>
      <c r="NHE115" s="516"/>
      <c r="NHF115" s="516"/>
      <c r="NHG115" s="516"/>
      <c r="NHH115" s="516"/>
      <c r="NHI115" s="516"/>
      <c r="NHJ115" s="516"/>
      <c r="NHK115" s="516"/>
      <c r="NHL115" s="516"/>
      <c r="NHM115" s="516"/>
      <c r="NHN115" s="516"/>
      <c r="NHO115" s="516"/>
      <c r="NHP115" s="516"/>
      <c r="NHQ115" s="516"/>
      <c r="NHR115" s="516"/>
      <c r="NHS115" s="516"/>
      <c r="NHT115" s="516"/>
      <c r="NHU115" s="516"/>
      <c r="NHV115" s="516"/>
      <c r="NHW115" s="516"/>
      <c r="NHX115" s="516"/>
      <c r="NHY115" s="516"/>
      <c r="NHZ115" s="516"/>
      <c r="NIA115" s="516"/>
      <c r="NIB115" s="516"/>
      <c r="NIC115" s="516"/>
      <c r="NID115" s="516"/>
      <c r="NIE115" s="516"/>
      <c r="NIF115" s="516"/>
      <c r="NIG115" s="516"/>
      <c r="NIH115" s="516"/>
      <c r="NII115" s="516"/>
      <c r="NIJ115" s="516"/>
      <c r="NIK115" s="516"/>
      <c r="NIL115" s="516"/>
      <c r="NIM115" s="516"/>
      <c r="NIN115" s="516"/>
      <c r="NIO115" s="516"/>
      <c r="NIP115" s="516"/>
      <c r="NIQ115" s="516"/>
      <c r="NIR115" s="516"/>
      <c r="NIS115" s="516"/>
      <c r="NIT115" s="516"/>
      <c r="NIU115" s="516"/>
      <c r="NIV115" s="516"/>
      <c r="NIW115" s="516"/>
      <c r="NIX115" s="516"/>
      <c r="NIY115" s="516"/>
      <c r="NIZ115" s="516"/>
      <c r="NJA115" s="516"/>
      <c r="NJB115" s="516"/>
      <c r="NJC115" s="516"/>
      <c r="NJD115" s="516"/>
      <c r="NJE115" s="516"/>
      <c r="NJF115" s="516"/>
      <c r="NJG115" s="516"/>
      <c r="NJH115" s="516"/>
      <c r="NJI115" s="516"/>
      <c r="NJJ115" s="516"/>
      <c r="NJK115" s="516"/>
      <c r="NJL115" s="516"/>
      <c r="NJM115" s="516"/>
      <c r="NJN115" s="516"/>
      <c r="NJO115" s="516"/>
      <c r="NJP115" s="516"/>
      <c r="NJQ115" s="516"/>
      <c r="NJR115" s="516"/>
      <c r="NJS115" s="516"/>
      <c r="NJT115" s="516"/>
      <c r="NJU115" s="516"/>
      <c r="NJV115" s="516"/>
      <c r="NJW115" s="516"/>
      <c r="NJX115" s="516"/>
      <c r="NJY115" s="516"/>
      <c r="NJZ115" s="516"/>
      <c r="NKA115" s="516"/>
      <c r="NKB115" s="516"/>
      <c r="NKC115" s="516"/>
      <c r="NKD115" s="516"/>
      <c r="NKE115" s="516"/>
      <c r="NKF115" s="516"/>
      <c r="NKG115" s="516"/>
      <c r="NKH115" s="516"/>
      <c r="NKI115" s="516"/>
      <c r="NKJ115" s="516"/>
      <c r="NKK115" s="516"/>
      <c r="NKL115" s="516"/>
      <c r="NKM115" s="516"/>
      <c r="NKN115" s="516"/>
      <c r="NKO115" s="516"/>
      <c r="NKP115" s="516"/>
      <c r="NKQ115" s="516"/>
      <c r="NKR115" s="516"/>
      <c r="NKS115" s="516"/>
      <c r="NKT115" s="516"/>
      <c r="NKU115" s="516"/>
      <c r="NKV115" s="516"/>
      <c r="NKW115" s="516"/>
      <c r="NKX115" s="516"/>
      <c r="NKY115" s="516"/>
      <c r="NKZ115" s="516"/>
      <c r="NLA115" s="516"/>
      <c r="NLB115" s="516"/>
      <c r="NLC115" s="516"/>
      <c r="NLD115" s="516"/>
      <c r="NLE115" s="516"/>
      <c r="NLF115" s="516"/>
      <c r="NLG115" s="516"/>
      <c r="NLH115" s="516"/>
      <c r="NLI115" s="516"/>
      <c r="NLJ115" s="516"/>
      <c r="NLK115" s="516"/>
      <c r="NLL115" s="516"/>
      <c r="NLM115" s="516"/>
      <c r="NLN115" s="516"/>
      <c r="NLO115" s="516"/>
      <c r="NLP115" s="516"/>
      <c r="NLQ115" s="516"/>
      <c r="NLR115" s="516"/>
      <c r="NLS115" s="516"/>
      <c r="NLT115" s="516"/>
      <c r="NLU115" s="516"/>
      <c r="NLV115" s="516"/>
      <c r="NLW115" s="516"/>
      <c r="NLX115" s="516"/>
      <c r="NLY115" s="516"/>
      <c r="NLZ115" s="516"/>
      <c r="NMA115" s="516"/>
      <c r="NMB115" s="516"/>
      <c r="NMC115" s="516"/>
      <c r="NMD115" s="516"/>
      <c r="NME115" s="516"/>
      <c r="NMF115" s="516"/>
      <c r="NMG115" s="516"/>
      <c r="NMH115" s="516"/>
      <c r="NMI115" s="516"/>
      <c r="NMJ115" s="516"/>
      <c r="NMK115" s="516"/>
      <c r="NML115" s="516"/>
      <c r="NMM115" s="516"/>
      <c r="NMN115" s="516"/>
      <c r="NMO115" s="516"/>
      <c r="NMP115" s="516"/>
      <c r="NMQ115" s="516"/>
      <c r="NMR115" s="516"/>
      <c r="NMS115" s="516"/>
      <c r="NMT115" s="516"/>
      <c r="NMU115" s="516"/>
      <c r="NMV115" s="516"/>
      <c r="NMW115" s="516"/>
      <c r="NMX115" s="516"/>
      <c r="NMY115" s="516"/>
      <c r="NMZ115" s="516"/>
      <c r="NNA115" s="516"/>
      <c r="NNB115" s="516"/>
      <c r="NNC115" s="516"/>
      <c r="NND115" s="516"/>
      <c r="NNE115" s="516"/>
      <c r="NNF115" s="516"/>
      <c r="NNG115" s="516"/>
      <c r="NNH115" s="516"/>
      <c r="NNI115" s="516"/>
      <c r="NNJ115" s="516"/>
      <c r="NNK115" s="516"/>
      <c r="NNL115" s="516"/>
      <c r="NNM115" s="516"/>
      <c r="NNN115" s="516"/>
      <c r="NNO115" s="516"/>
      <c r="NNP115" s="516"/>
      <c r="NNQ115" s="516"/>
      <c r="NNR115" s="516"/>
      <c r="NNS115" s="516"/>
      <c r="NNT115" s="516"/>
      <c r="NNU115" s="516"/>
      <c r="NNV115" s="516"/>
      <c r="NNW115" s="516"/>
      <c r="NNX115" s="516"/>
      <c r="NNY115" s="516"/>
      <c r="NNZ115" s="516"/>
      <c r="NOA115" s="516"/>
      <c r="NOB115" s="516"/>
      <c r="NOC115" s="516"/>
      <c r="NOD115" s="516"/>
      <c r="NOE115" s="516"/>
      <c r="NOF115" s="516"/>
      <c r="NOG115" s="516"/>
      <c r="NOH115" s="516"/>
      <c r="NOI115" s="516"/>
      <c r="NOJ115" s="516"/>
      <c r="NOK115" s="516"/>
      <c r="NOL115" s="516"/>
      <c r="NOM115" s="516"/>
      <c r="NON115" s="516"/>
      <c r="NOO115" s="516"/>
      <c r="NOP115" s="516"/>
      <c r="NOQ115" s="516"/>
      <c r="NOR115" s="516"/>
      <c r="NOS115" s="516"/>
      <c r="NOT115" s="516"/>
      <c r="NOU115" s="516"/>
      <c r="NOV115" s="516"/>
      <c r="NOW115" s="516"/>
      <c r="NOX115" s="516"/>
      <c r="NOY115" s="516"/>
      <c r="NOZ115" s="516"/>
      <c r="NPA115" s="516"/>
      <c r="NPB115" s="516"/>
      <c r="NPC115" s="516"/>
      <c r="NPD115" s="516"/>
      <c r="NPE115" s="516"/>
      <c r="NPF115" s="516"/>
      <c r="NPG115" s="516"/>
      <c r="NPH115" s="516"/>
      <c r="NPI115" s="516"/>
      <c r="NPJ115" s="516"/>
      <c r="NPK115" s="516"/>
      <c r="NPL115" s="516"/>
      <c r="NPM115" s="516"/>
      <c r="NPN115" s="516"/>
      <c r="NPO115" s="516"/>
      <c r="NPP115" s="516"/>
      <c r="NPQ115" s="516"/>
      <c r="NPR115" s="516"/>
      <c r="NPS115" s="516"/>
      <c r="NPT115" s="516"/>
      <c r="NPU115" s="516"/>
      <c r="NPV115" s="516"/>
      <c r="NPW115" s="516"/>
      <c r="NPX115" s="516"/>
      <c r="NPY115" s="516"/>
      <c r="NPZ115" s="516"/>
      <c r="NQA115" s="516"/>
      <c r="NQB115" s="516"/>
      <c r="NQC115" s="516"/>
      <c r="NQD115" s="516"/>
      <c r="NQE115" s="516"/>
      <c r="NQF115" s="516"/>
      <c r="NQG115" s="516"/>
      <c r="NQH115" s="516"/>
      <c r="NQI115" s="516"/>
      <c r="NQJ115" s="516"/>
      <c r="NQK115" s="516"/>
      <c r="NQL115" s="516"/>
      <c r="NQM115" s="516"/>
      <c r="NQN115" s="516"/>
      <c r="NQO115" s="516"/>
      <c r="NQP115" s="516"/>
      <c r="NQQ115" s="516"/>
      <c r="NQR115" s="516"/>
      <c r="NQS115" s="516"/>
      <c r="NQT115" s="516"/>
      <c r="NQU115" s="516"/>
      <c r="NQV115" s="516"/>
      <c r="NQW115" s="516"/>
      <c r="NQX115" s="516"/>
      <c r="NQY115" s="516"/>
      <c r="NQZ115" s="516"/>
      <c r="NRA115" s="516"/>
      <c r="NRB115" s="516"/>
      <c r="NRC115" s="516"/>
      <c r="NRD115" s="516"/>
      <c r="NRE115" s="516"/>
      <c r="NRF115" s="516"/>
      <c r="NRG115" s="516"/>
      <c r="NRH115" s="516"/>
      <c r="NRI115" s="516"/>
      <c r="NRJ115" s="516"/>
      <c r="NRK115" s="516"/>
      <c r="NRL115" s="516"/>
      <c r="NRM115" s="516"/>
      <c r="NRN115" s="516"/>
      <c r="NRO115" s="516"/>
      <c r="NRP115" s="516"/>
      <c r="NRQ115" s="516"/>
      <c r="NRR115" s="516"/>
      <c r="NRS115" s="516"/>
      <c r="NRT115" s="516"/>
      <c r="NRU115" s="516"/>
      <c r="NRV115" s="516"/>
      <c r="NRW115" s="516"/>
      <c r="NRX115" s="516"/>
      <c r="NRY115" s="516"/>
      <c r="NRZ115" s="516"/>
      <c r="NSA115" s="516"/>
      <c r="NSB115" s="516"/>
      <c r="NSC115" s="516"/>
      <c r="NSD115" s="516"/>
      <c r="NSE115" s="516"/>
      <c r="NSF115" s="516"/>
      <c r="NSG115" s="516"/>
      <c r="NSH115" s="516"/>
      <c r="NSI115" s="516"/>
      <c r="NSJ115" s="516"/>
      <c r="NSK115" s="516"/>
      <c r="NSL115" s="516"/>
      <c r="NSM115" s="516"/>
      <c r="NSN115" s="516"/>
      <c r="NSO115" s="516"/>
      <c r="NSP115" s="516"/>
      <c r="NSQ115" s="516"/>
      <c r="NSR115" s="516"/>
      <c r="NSS115" s="516"/>
      <c r="NST115" s="516"/>
      <c r="NSU115" s="516"/>
      <c r="NSV115" s="516"/>
      <c r="NSW115" s="516"/>
      <c r="NSX115" s="516"/>
      <c r="NSY115" s="516"/>
      <c r="NSZ115" s="516"/>
      <c r="NTA115" s="516"/>
      <c r="NTB115" s="516"/>
      <c r="NTC115" s="516"/>
      <c r="NTD115" s="516"/>
      <c r="NTE115" s="516"/>
      <c r="NTF115" s="516"/>
      <c r="NTG115" s="516"/>
      <c r="NTH115" s="516"/>
      <c r="NTI115" s="516"/>
      <c r="NTJ115" s="516"/>
      <c r="NTK115" s="516"/>
      <c r="NTL115" s="516"/>
      <c r="NTM115" s="516"/>
      <c r="NTN115" s="516"/>
      <c r="NTO115" s="516"/>
      <c r="NTP115" s="516"/>
      <c r="NTQ115" s="516"/>
      <c r="NTR115" s="516"/>
      <c r="NTS115" s="516"/>
      <c r="NTT115" s="516"/>
      <c r="NTU115" s="516"/>
      <c r="NTV115" s="516"/>
      <c r="NTW115" s="516"/>
      <c r="NTX115" s="516"/>
      <c r="NTY115" s="516"/>
      <c r="NTZ115" s="516"/>
      <c r="NUA115" s="516"/>
      <c r="NUB115" s="516"/>
      <c r="NUC115" s="516"/>
      <c r="NUD115" s="516"/>
      <c r="NUE115" s="516"/>
      <c r="NUF115" s="516"/>
      <c r="NUG115" s="516"/>
      <c r="NUH115" s="516"/>
      <c r="NUI115" s="516"/>
      <c r="NUJ115" s="516"/>
      <c r="NUK115" s="516"/>
      <c r="NUL115" s="516"/>
      <c r="NUM115" s="516"/>
      <c r="NUN115" s="516"/>
      <c r="NUO115" s="516"/>
      <c r="NUP115" s="516"/>
      <c r="NUQ115" s="516"/>
      <c r="NUR115" s="516"/>
      <c r="NUS115" s="516"/>
      <c r="NUT115" s="516"/>
      <c r="NUU115" s="516"/>
      <c r="NUV115" s="516"/>
      <c r="NUW115" s="516"/>
      <c r="NUX115" s="516"/>
      <c r="NUY115" s="516"/>
      <c r="NUZ115" s="516"/>
      <c r="NVA115" s="516"/>
      <c r="NVB115" s="516"/>
      <c r="NVC115" s="516"/>
      <c r="NVD115" s="516"/>
      <c r="NVE115" s="516"/>
      <c r="NVF115" s="516"/>
      <c r="NVG115" s="516"/>
      <c r="NVH115" s="516"/>
      <c r="NVI115" s="516"/>
      <c r="NVJ115" s="516"/>
      <c r="NVK115" s="516"/>
      <c r="NVL115" s="516"/>
      <c r="NVM115" s="516"/>
      <c r="NVN115" s="516"/>
      <c r="NVO115" s="516"/>
      <c r="NVP115" s="516"/>
      <c r="NVQ115" s="516"/>
      <c r="NVR115" s="516"/>
      <c r="NVS115" s="516"/>
      <c r="NVT115" s="516"/>
      <c r="NVU115" s="516"/>
      <c r="NVV115" s="516"/>
      <c r="NVW115" s="516"/>
      <c r="NVX115" s="516"/>
      <c r="NVY115" s="516"/>
      <c r="NVZ115" s="516"/>
      <c r="NWA115" s="516"/>
      <c r="NWB115" s="516"/>
      <c r="NWC115" s="516"/>
      <c r="NWD115" s="516"/>
      <c r="NWE115" s="516"/>
      <c r="NWF115" s="516"/>
      <c r="NWG115" s="516"/>
      <c r="NWH115" s="516"/>
      <c r="NWI115" s="516"/>
      <c r="NWJ115" s="516"/>
      <c r="NWK115" s="516"/>
      <c r="NWL115" s="516"/>
      <c r="NWM115" s="516"/>
      <c r="NWN115" s="516"/>
      <c r="NWO115" s="516"/>
      <c r="NWP115" s="516"/>
      <c r="NWQ115" s="516"/>
      <c r="NWR115" s="516"/>
      <c r="NWS115" s="516"/>
      <c r="NWT115" s="516"/>
      <c r="NWU115" s="516"/>
      <c r="NWV115" s="516"/>
      <c r="NWW115" s="516"/>
      <c r="NWX115" s="516"/>
      <c r="NWY115" s="516"/>
      <c r="NWZ115" s="516"/>
      <c r="NXA115" s="516"/>
      <c r="NXB115" s="516"/>
      <c r="NXC115" s="516"/>
      <c r="NXD115" s="516"/>
      <c r="NXE115" s="516"/>
      <c r="NXF115" s="516"/>
      <c r="NXG115" s="516"/>
      <c r="NXH115" s="516"/>
      <c r="NXI115" s="516"/>
      <c r="NXJ115" s="516"/>
      <c r="NXK115" s="516"/>
      <c r="NXL115" s="516"/>
      <c r="NXM115" s="516"/>
      <c r="NXN115" s="516"/>
      <c r="NXO115" s="516"/>
      <c r="NXP115" s="516"/>
      <c r="NXQ115" s="516"/>
      <c r="NXR115" s="516"/>
      <c r="NXS115" s="516"/>
      <c r="NXT115" s="516"/>
      <c r="NXU115" s="516"/>
      <c r="NXV115" s="516"/>
      <c r="NXW115" s="516"/>
      <c r="NXX115" s="516"/>
      <c r="NXY115" s="516"/>
      <c r="NXZ115" s="516"/>
      <c r="NYA115" s="516"/>
      <c r="NYB115" s="516"/>
      <c r="NYC115" s="516"/>
      <c r="NYD115" s="516"/>
      <c r="NYE115" s="516"/>
      <c r="NYF115" s="516"/>
      <c r="NYG115" s="516"/>
      <c r="NYH115" s="516"/>
      <c r="NYI115" s="516"/>
      <c r="NYJ115" s="516"/>
      <c r="NYK115" s="516"/>
      <c r="NYL115" s="516"/>
      <c r="NYM115" s="516"/>
      <c r="NYN115" s="516"/>
      <c r="NYO115" s="516"/>
      <c r="NYP115" s="516"/>
      <c r="NYQ115" s="516"/>
      <c r="NYR115" s="516"/>
      <c r="NYS115" s="516"/>
      <c r="NYT115" s="516"/>
      <c r="NYU115" s="516"/>
      <c r="NYV115" s="516"/>
      <c r="NYW115" s="516"/>
      <c r="NYX115" s="516"/>
      <c r="NYY115" s="516"/>
      <c r="NYZ115" s="516"/>
      <c r="NZA115" s="516"/>
      <c r="NZB115" s="516"/>
      <c r="NZC115" s="516"/>
      <c r="NZD115" s="516"/>
      <c r="NZE115" s="516"/>
      <c r="NZF115" s="516"/>
      <c r="NZG115" s="516"/>
      <c r="NZH115" s="516"/>
      <c r="NZI115" s="516"/>
      <c r="NZJ115" s="516"/>
      <c r="NZK115" s="516"/>
      <c r="NZL115" s="516"/>
      <c r="NZM115" s="516"/>
      <c r="NZN115" s="516"/>
      <c r="NZO115" s="516"/>
      <c r="NZP115" s="516"/>
      <c r="NZQ115" s="516"/>
      <c r="NZR115" s="516"/>
      <c r="NZS115" s="516"/>
      <c r="NZT115" s="516"/>
      <c r="NZU115" s="516"/>
      <c r="NZV115" s="516"/>
      <c r="NZW115" s="516"/>
      <c r="NZX115" s="516"/>
      <c r="NZY115" s="516"/>
      <c r="NZZ115" s="516"/>
      <c r="OAA115" s="516"/>
      <c r="OAB115" s="516"/>
      <c r="OAC115" s="516"/>
      <c r="OAD115" s="516"/>
      <c r="OAE115" s="516"/>
      <c r="OAF115" s="516"/>
      <c r="OAG115" s="516"/>
      <c r="OAH115" s="516"/>
      <c r="OAI115" s="516"/>
      <c r="OAJ115" s="516"/>
      <c r="OAK115" s="516"/>
      <c r="OAL115" s="516"/>
      <c r="OAM115" s="516"/>
      <c r="OAN115" s="516"/>
      <c r="OAO115" s="516"/>
      <c r="OAP115" s="516"/>
      <c r="OAQ115" s="516"/>
      <c r="OAR115" s="516"/>
      <c r="OAS115" s="516"/>
      <c r="OAT115" s="516"/>
      <c r="OAU115" s="516"/>
      <c r="OAV115" s="516"/>
      <c r="OAW115" s="516"/>
      <c r="OAX115" s="516"/>
      <c r="OAY115" s="516"/>
      <c r="OAZ115" s="516"/>
      <c r="OBA115" s="516"/>
      <c r="OBB115" s="516"/>
      <c r="OBC115" s="516"/>
      <c r="OBD115" s="516"/>
      <c r="OBE115" s="516"/>
      <c r="OBF115" s="516"/>
      <c r="OBG115" s="516"/>
      <c r="OBH115" s="516"/>
      <c r="OBI115" s="516"/>
      <c r="OBJ115" s="516"/>
      <c r="OBK115" s="516"/>
      <c r="OBL115" s="516"/>
      <c r="OBM115" s="516"/>
      <c r="OBN115" s="516"/>
      <c r="OBO115" s="516"/>
      <c r="OBP115" s="516"/>
      <c r="OBQ115" s="516"/>
      <c r="OBR115" s="516"/>
      <c r="OBS115" s="516"/>
      <c r="OBT115" s="516"/>
      <c r="OBU115" s="516"/>
      <c r="OBV115" s="516"/>
      <c r="OBW115" s="516"/>
      <c r="OBX115" s="516"/>
      <c r="OBY115" s="516"/>
      <c r="OBZ115" s="516"/>
      <c r="OCA115" s="516"/>
      <c r="OCB115" s="516"/>
      <c r="OCC115" s="516"/>
      <c r="OCD115" s="516"/>
      <c r="OCE115" s="516"/>
      <c r="OCF115" s="516"/>
      <c r="OCG115" s="516"/>
      <c r="OCH115" s="516"/>
      <c r="OCI115" s="516"/>
      <c r="OCJ115" s="516"/>
      <c r="OCK115" s="516"/>
      <c r="OCL115" s="516"/>
      <c r="OCM115" s="516"/>
      <c r="OCN115" s="516"/>
      <c r="OCO115" s="516"/>
      <c r="OCP115" s="516"/>
      <c r="OCQ115" s="516"/>
      <c r="OCR115" s="516"/>
      <c r="OCS115" s="516"/>
      <c r="OCT115" s="516"/>
      <c r="OCU115" s="516"/>
      <c r="OCV115" s="516"/>
      <c r="OCW115" s="516"/>
      <c r="OCX115" s="516"/>
      <c r="OCY115" s="516"/>
      <c r="OCZ115" s="516"/>
      <c r="ODA115" s="516"/>
      <c r="ODB115" s="516"/>
      <c r="ODC115" s="516"/>
      <c r="ODD115" s="516"/>
      <c r="ODE115" s="516"/>
      <c r="ODF115" s="516"/>
      <c r="ODG115" s="516"/>
      <c r="ODH115" s="516"/>
      <c r="ODI115" s="516"/>
      <c r="ODJ115" s="516"/>
      <c r="ODK115" s="516"/>
      <c r="ODL115" s="516"/>
      <c r="ODM115" s="516"/>
      <c r="ODN115" s="516"/>
      <c r="ODO115" s="516"/>
      <c r="ODP115" s="516"/>
      <c r="ODQ115" s="516"/>
      <c r="ODR115" s="516"/>
      <c r="ODS115" s="516"/>
      <c r="ODT115" s="516"/>
      <c r="ODU115" s="516"/>
      <c r="ODV115" s="516"/>
      <c r="ODW115" s="516"/>
      <c r="ODX115" s="516"/>
      <c r="ODY115" s="516"/>
      <c r="ODZ115" s="516"/>
      <c r="OEA115" s="516"/>
      <c r="OEB115" s="516"/>
      <c r="OEC115" s="516"/>
      <c r="OED115" s="516"/>
      <c r="OEE115" s="516"/>
      <c r="OEF115" s="516"/>
      <c r="OEG115" s="516"/>
      <c r="OEH115" s="516"/>
      <c r="OEI115" s="516"/>
      <c r="OEJ115" s="516"/>
      <c r="OEK115" s="516"/>
      <c r="OEL115" s="516"/>
      <c r="OEM115" s="516"/>
      <c r="OEN115" s="516"/>
      <c r="OEO115" s="516"/>
      <c r="OEP115" s="516"/>
      <c r="OEQ115" s="516"/>
      <c r="OER115" s="516"/>
      <c r="OES115" s="516"/>
      <c r="OET115" s="516"/>
      <c r="OEU115" s="516"/>
      <c r="OEV115" s="516"/>
      <c r="OEW115" s="516"/>
      <c r="OEX115" s="516"/>
      <c r="OEY115" s="516"/>
      <c r="OEZ115" s="516"/>
      <c r="OFA115" s="516"/>
      <c r="OFB115" s="516"/>
      <c r="OFC115" s="516"/>
      <c r="OFD115" s="516"/>
      <c r="OFE115" s="516"/>
      <c r="OFF115" s="516"/>
      <c r="OFG115" s="516"/>
      <c r="OFH115" s="516"/>
      <c r="OFI115" s="516"/>
      <c r="OFJ115" s="516"/>
      <c r="OFK115" s="516"/>
      <c r="OFL115" s="516"/>
      <c r="OFM115" s="516"/>
      <c r="OFN115" s="516"/>
      <c r="OFO115" s="516"/>
      <c r="OFP115" s="516"/>
      <c r="OFQ115" s="516"/>
      <c r="OFR115" s="516"/>
      <c r="OFS115" s="516"/>
      <c r="OFT115" s="516"/>
      <c r="OFU115" s="516"/>
      <c r="OFV115" s="516"/>
      <c r="OFW115" s="516"/>
      <c r="OFX115" s="516"/>
      <c r="OFY115" s="516"/>
      <c r="OFZ115" s="516"/>
      <c r="OGA115" s="516"/>
      <c r="OGB115" s="516"/>
      <c r="OGC115" s="516"/>
      <c r="OGD115" s="516"/>
      <c r="OGE115" s="516"/>
      <c r="OGF115" s="516"/>
      <c r="OGG115" s="516"/>
      <c r="OGH115" s="516"/>
      <c r="OGI115" s="516"/>
      <c r="OGJ115" s="516"/>
      <c r="OGK115" s="516"/>
      <c r="OGL115" s="516"/>
      <c r="OGM115" s="516"/>
      <c r="OGN115" s="516"/>
      <c r="OGO115" s="516"/>
      <c r="OGP115" s="516"/>
      <c r="OGQ115" s="516"/>
      <c r="OGR115" s="516"/>
      <c r="OGS115" s="516"/>
      <c r="OGT115" s="516"/>
      <c r="OGU115" s="516"/>
      <c r="OGV115" s="516"/>
      <c r="OGW115" s="516"/>
      <c r="OGX115" s="516"/>
      <c r="OGY115" s="516"/>
      <c r="OGZ115" s="516"/>
      <c r="OHA115" s="516"/>
      <c r="OHB115" s="516"/>
      <c r="OHC115" s="516"/>
      <c r="OHD115" s="516"/>
      <c r="OHE115" s="516"/>
      <c r="OHF115" s="516"/>
      <c r="OHG115" s="516"/>
      <c r="OHH115" s="516"/>
      <c r="OHI115" s="516"/>
      <c r="OHJ115" s="516"/>
      <c r="OHK115" s="516"/>
      <c r="OHL115" s="516"/>
      <c r="OHM115" s="516"/>
      <c r="OHN115" s="516"/>
      <c r="OHO115" s="516"/>
      <c r="OHP115" s="516"/>
      <c r="OHQ115" s="516"/>
      <c r="OHR115" s="516"/>
      <c r="OHS115" s="516"/>
      <c r="OHT115" s="516"/>
      <c r="OHU115" s="516"/>
      <c r="OHV115" s="516"/>
      <c r="OHW115" s="516"/>
      <c r="OHX115" s="516"/>
      <c r="OHY115" s="516"/>
      <c r="OHZ115" s="516"/>
      <c r="OIA115" s="516"/>
      <c r="OIB115" s="516"/>
      <c r="OIC115" s="516"/>
      <c r="OID115" s="516"/>
      <c r="OIE115" s="516"/>
      <c r="OIF115" s="516"/>
      <c r="OIG115" s="516"/>
      <c r="OIH115" s="516"/>
      <c r="OII115" s="516"/>
      <c r="OIJ115" s="516"/>
      <c r="OIK115" s="516"/>
      <c r="OIL115" s="516"/>
      <c r="OIM115" s="516"/>
      <c r="OIN115" s="516"/>
      <c r="OIO115" s="516"/>
      <c r="OIP115" s="516"/>
      <c r="OIQ115" s="516"/>
      <c r="OIR115" s="516"/>
      <c r="OIS115" s="516"/>
      <c r="OIT115" s="516"/>
      <c r="OIU115" s="516"/>
      <c r="OIV115" s="516"/>
      <c r="OIW115" s="516"/>
      <c r="OIX115" s="516"/>
      <c r="OIY115" s="516"/>
      <c r="OIZ115" s="516"/>
      <c r="OJA115" s="516"/>
      <c r="OJB115" s="516"/>
      <c r="OJC115" s="516"/>
      <c r="OJD115" s="516"/>
      <c r="OJE115" s="516"/>
      <c r="OJF115" s="516"/>
      <c r="OJG115" s="516"/>
      <c r="OJH115" s="516"/>
      <c r="OJI115" s="516"/>
      <c r="OJJ115" s="516"/>
      <c r="OJK115" s="516"/>
      <c r="OJL115" s="516"/>
      <c r="OJM115" s="516"/>
      <c r="OJN115" s="516"/>
      <c r="OJO115" s="516"/>
      <c r="OJP115" s="516"/>
      <c r="OJQ115" s="516"/>
      <c r="OJR115" s="516"/>
      <c r="OJS115" s="516"/>
      <c r="OJT115" s="516"/>
      <c r="OJU115" s="516"/>
      <c r="OJV115" s="516"/>
      <c r="OJW115" s="516"/>
      <c r="OJX115" s="516"/>
      <c r="OJY115" s="516"/>
      <c r="OJZ115" s="516"/>
      <c r="OKA115" s="516"/>
      <c r="OKB115" s="516"/>
      <c r="OKC115" s="516"/>
      <c r="OKD115" s="516"/>
      <c r="OKE115" s="516"/>
      <c r="OKF115" s="516"/>
      <c r="OKG115" s="516"/>
      <c r="OKH115" s="516"/>
      <c r="OKI115" s="516"/>
      <c r="OKJ115" s="516"/>
      <c r="OKK115" s="516"/>
      <c r="OKL115" s="516"/>
      <c r="OKM115" s="516"/>
      <c r="OKN115" s="516"/>
      <c r="OKO115" s="516"/>
      <c r="OKP115" s="516"/>
      <c r="OKQ115" s="516"/>
      <c r="OKR115" s="516"/>
      <c r="OKS115" s="516"/>
      <c r="OKT115" s="516"/>
      <c r="OKU115" s="516"/>
      <c r="OKV115" s="516"/>
      <c r="OKW115" s="516"/>
      <c r="OKX115" s="516"/>
      <c r="OKY115" s="516"/>
      <c r="OKZ115" s="516"/>
      <c r="OLA115" s="516"/>
      <c r="OLB115" s="516"/>
      <c r="OLC115" s="516"/>
      <c r="OLD115" s="516"/>
      <c r="OLE115" s="516"/>
      <c r="OLF115" s="516"/>
      <c r="OLG115" s="516"/>
      <c r="OLH115" s="516"/>
      <c r="OLI115" s="516"/>
      <c r="OLJ115" s="516"/>
      <c r="OLK115" s="516"/>
      <c r="OLL115" s="516"/>
      <c r="OLM115" s="516"/>
      <c r="OLN115" s="516"/>
      <c r="OLO115" s="516"/>
      <c r="OLP115" s="516"/>
      <c r="OLQ115" s="516"/>
      <c r="OLR115" s="516"/>
      <c r="OLS115" s="516"/>
      <c r="OLT115" s="516"/>
      <c r="OLU115" s="516"/>
      <c r="OLV115" s="516"/>
      <c r="OLW115" s="516"/>
      <c r="OLX115" s="516"/>
      <c r="OLY115" s="516"/>
      <c r="OLZ115" s="516"/>
      <c r="OMA115" s="516"/>
      <c r="OMB115" s="516"/>
      <c r="OMC115" s="516"/>
      <c r="OMD115" s="516"/>
      <c r="OME115" s="516"/>
      <c r="OMF115" s="516"/>
      <c r="OMG115" s="516"/>
      <c r="OMH115" s="516"/>
      <c r="OMI115" s="516"/>
      <c r="OMJ115" s="516"/>
      <c r="OMK115" s="516"/>
      <c r="OML115" s="516"/>
      <c r="OMM115" s="516"/>
      <c r="OMN115" s="516"/>
      <c r="OMO115" s="516"/>
      <c r="OMP115" s="516"/>
      <c r="OMQ115" s="516"/>
      <c r="OMR115" s="516"/>
      <c r="OMS115" s="516"/>
      <c r="OMT115" s="516"/>
      <c r="OMU115" s="516"/>
      <c r="OMV115" s="516"/>
      <c r="OMW115" s="516"/>
      <c r="OMX115" s="516"/>
      <c r="OMY115" s="516"/>
      <c r="OMZ115" s="516"/>
      <c r="ONA115" s="516"/>
      <c r="ONB115" s="516"/>
      <c r="ONC115" s="516"/>
      <c r="OND115" s="516"/>
      <c r="ONE115" s="516"/>
      <c r="ONF115" s="516"/>
      <c r="ONG115" s="516"/>
      <c r="ONH115" s="516"/>
      <c r="ONI115" s="516"/>
      <c r="ONJ115" s="516"/>
      <c r="ONK115" s="516"/>
      <c r="ONL115" s="516"/>
      <c r="ONM115" s="516"/>
      <c r="ONN115" s="516"/>
      <c r="ONO115" s="516"/>
      <c r="ONP115" s="516"/>
      <c r="ONQ115" s="516"/>
      <c r="ONR115" s="516"/>
      <c r="ONS115" s="516"/>
      <c r="ONT115" s="516"/>
      <c r="ONU115" s="516"/>
      <c r="ONV115" s="516"/>
      <c r="ONW115" s="516"/>
      <c r="ONX115" s="516"/>
      <c r="ONY115" s="516"/>
      <c r="ONZ115" s="516"/>
      <c r="OOA115" s="516"/>
      <c r="OOB115" s="516"/>
      <c r="OOC115" s="516"/>
      <c r="OOD115" s="516"/>
      <c r="OOE115" s="516"/>
      <c r="OOF115" s="516"/>
      <c r="OOG115" s="516"/>
      <c r="OOH115" s="516"/>
      <c r="OOI115" s="516"/>
      <c r="OOJ115" s="516"/>
      <c r="OOK115" s="516"/>
      <c r="OOL115" s="516"/>
      <c r="OOM115" s="516"/>
      <c r="OON115" s="516"/>
      <c r="OOO115" s="516"/>
      <c r="OOP115" s="516"/>
      <c r="OOQ115" s="516"/>
      <c r="OOR115" s="516"/>
      <c r="OOS115" s="516"/>
      <c r="OOT115" s="516"/>
      <c r="OOU115" s="516"/>
      <c r="OOV115" s="516"/>
      <c r="OOW115" s="516"/>
      <c r="OOX115" s="516"/>
      <c r="OOY115" s="516"/>
      <c r="OOZ115" s="516"/>
      <c r="OPA115" s="516"/>
      <c r="OPB115" s="516"/>
      <c r="OPC115" s="516"/>
      <c r="OPD115" s="516"/>
      <c r="OPE115" s="516"/>
      <c r="OPF115" s="516"/>
      <c r="OPG115" s="516"/>
      <c r="OPH115" s="516"/>
      <c r="OPI115" s="516"/>
      <c r="OPJ115" s="516"/>
      <c r="OPK115" s="516"/>
      <c r="OPL115" s="516"/>
      <c r="OPM115" s="516"/>
      <c r="OPN115" s="516"/>
      <c r="OPO115" s="516"/>
      <c r="OPP115" s="516"/>
      <c r="OPQ115" s="516"/>
      <c r="OPR115" s="516"/>
      <c r="OPS115" s="516"/>
      <c r="OPT115" s="516"/>
      <c r="OPU115" s="516"/>
      <c r="OPV115" s="516"/>
      <c r="OPW115" s="516"/>
      <c r="OPX115" s="516"/>
      <c r="OPY115" s="516"/>
      <c r="OPZ115" s="516"/>
      <c r="OQA115" s="516"/>
      <c r="OQB115" s="516"/>
      <c r="OQC115" s="516"/>
      <c r="OQD115" s="516"/>
      <c r="OQE115" s="516"/>
      <c r="OQF115" s="516"/>
      <c r="OQG115" s="516"/>
      <c r="OQH115" s="516"/>
      <c r="OQI115" s="516"/>
      <c r="OQJ115" s="516"/>
      <c r="OQK115" s="516"/>
      <c r="OQL115" s="516"/>
      <c r="OQM115" s="516"/>
      <c r="OQN115" s="516"/>
      <c r="OQO115" s="516"/>
      <c r="OQP115" s="516"/>
      <c r="OQQ115" s="516"/>
      <c r="OQR115" s="516"/>
      <c r="OQS115" s="516"/>
      <c r="OQT115" s="516"/>
      <c r="OQU115" s="516"/>
      <c r="OQV115" s="516"/>
      <c r="OQW115" s="516"/>
      <c r="OQX115" s="516"/>
      <c r="OQY115" s="516"/>
      <c r="OQZ115" s="516"/>
      <c r="ORA115" s="516"/>
      <c r="ORB115" s="516"/>
      <c r="ORC115" s="516"/>
      <c r="ORD115" s="516"/>
      <c r="ORE115" s="516"/>
      <c r="ORF115" s="516"/>
      <c r="ORG115" s="516"/>
      <c r="ORH115" s="516"/>
      <c r="ORI115" s="516"/>
      <c r="ORJ115" s="516"/>
      <c r="ORK115" s="516"/>
      <c r="ORL115" s="516"/>
      <c r="ORM115" s="516"/>
      <c r="ORN115" s="516"/>
      <c r="ORO115" s="516"/>
      <c r="ORP115" s="516"/>
      <c r="ORQ115" s="516"/>
      <c r="ORR115" s="516"/>
      <c r="ORS115" s="516"/>
      <c r="ORT115" s="516"/>
      <c r="ORU115" s="516"/>
      <c r="ORV115" s="516"/>
      <c r="ORW115" s="516"/>
      <c r="ORX115" s="516"/>
      <c r="ORY115" s="516"/>
      <c r="ORZ115" s="516"/>
      <c r="OSA115" s="516"/>
      <c r="OSB115" s="516"/>
      <c r="OSC115" s="516"/>
      <c r="OSD115" s="516"/>
      <c r="OSE115" s="516"/>
      <c r="OSF115" s="516"/>
      <c r="OSG115" s="516"/>
      <c r="OSH115" s="516"/>
      <c r="OSI115" s="516"/>
      <c r="OSJ115" s="516"/>
      <c r="OSK115" s="516"/>
      <c r="OSL115" s="516"/>
      <c r="OSM115" s="516"/>
      <c r="OSN115" s="516"/>
      <c r="OSO115" s="516"/>
      <c r="OSP115" s="516"/>
      <c r="OSQ115" s="516"/>
      <c r="OSR115" s="516"/>
      <c r="OSS115" s="516"/>
      <c r="OST115" s="516"/>
      <c r="OSU115" s="516"/>
      <c r="OSV115" s="516"/>
      <c r="OSW115" s="516"/>
      <c r="OSX115" s="516"/>
      <c r="OSY115" s="516"/>
      <c r="OSZ115" s="516"/>
      <c r="OTA115" s="516"/>
      <c r="OTB115" s="516"/>
      <c r="OTC115" s="516"/>
      <c r="OTD115" s="516"/>
      <c r="OTE115" s="516"/>
      <c r="OTF115" s="516"/>
      <c r="OTG115" s="516"/>
      <c r="OTH115" s="516"/>
      <c r="OTI115" s="516"/>
      <c r="OTJ115" s="516"/>
      <c r="OTK115" s="516"/>
      <c r="OTL115" s="516"/>
      <c r="OTM115" s="516"/>
      <c r="OTN115" s="516"/>
      <c r="OTO115" s="516"/>
      <c r="OTP115" s="516"/>
      <c r="OTQ115" s="516"/>
      <c r="OTR115" s="516"/>
      <c r="OTS115" s="516"/>
      <c r="OTT115" s="516"/>
      <c r="OTU115" s="516"/>
      <c r="OTV115" s="516"/>
      <c r="OTW115" s="516"/>
      <c r="OTX115" s="516"/>
      <c r="OTY115" s="516"/>
      <c r="OTZ115" s="516"/>
      <c r="OUA115" s="516"/>
      <c r="OUB115" s="516"/>
      <c r="OUC115" s="516"/>
      <c r="OUD115" s="516"/>
      <c r="OUE115" s="516"/>
      <c r="OUF115" s="516"/>
      <c r="OUG115" s="516"/>
      <c r="OUH115" s="516"/>
      <c r="OUI115" s="516"/>
      <c r="OUJ115" s="516"/>
      <c r="OUK115" s="516"/>
      <c r="OUL115" s="516"/>
      <c r="OUM115" s="516"/>
      <c r="OUN115" s="516"/>
      <c r="OUO115" s="516"/>
      <c r="OUP115" s="516"/>
      <c r="OUQ115" s="516"/>
      <c r="OUR115" s="516"/>
      <c r="OUS115" s="516"/>
      <c r="OUT115" s="516"/>
      <c r="OUU115" s="516"/>
      <c r="OUV115" s="516"/>
      <c r="OUW115" s="516"/>
      <c r="OUX115" s="516"/>
      <c r="OUY115" s="516"/>
      <c r="OUZ115" s="516"/>
      <c r="OVA115" s="516"/>
      <c r="OVB115" s="516"/>
      <c r="OVC115" s="516"/>
      <c r="OVD115" s="516"/>
      <c r="OVE115" s="516"/>
      <c r="OVF115" s="516"/>
      <c r="OVG115" s="516"/>
      <c r="OVH115" s="516"/>
      <c r="OVI115" s="516"/>
      <c r="OVJ115" s="516"/>
      <c r="OVK115" s="516"/>
      <c r="OVL115" s="516"/>
      <c r="OVM115" s="516"/>
      <c r="OVN115" s="516"/>
      <c r="OVO115" s="516"/>
      <c r="OVP115" s="516"/>
      <c r="OVQ115" s="516"/>
      <c r="OVR115" s="516"/>
      <c r="OVS115" s="516"/>
      <c r="OVT115" s="516"/>
      <c r="OVU115" s="516"/>
      <c r="OVV115" s="516"/>
      <c r="OVW115" s="516"/>
      <c r="OVX115" s="516"/>
      <c r="OVY115" s="516"/>
      <c r="OVZ115" s="516"/>
      <c r="OWA115" s="516"/>
      <c r="OWB115" s="516"/>
      <c r="OWC115" s="516"/>
      <c r="OWD115" s="516"/>
      <c r="OWE115" s="516"/>
      <c r="OWF115" s="516"/>
      <c r="OWG115" s="516"/>
      <c r="OWH115" s="516"/>
      <c r="OWI115" s="516"/>
      <c r="OWJ115" s="516"/>
      <c r="OWK115" s="516"/>
      <c r="OWL115" s="516"/>
      <c r="OWM115" s="516"/>
      <c r="OWN115" s="516"/>
      <c r="OWO115" s="516"/>
      <c r="OWP115" s="516"/>
      <c r="OWQ115" s="516"/>
      <c r="OWR115" s="516"/>
      <c r="OWS115" s="516"/>
      <c r="OWT115" s="516"/>
      <c r="OWU115" s="516"/>
      <c r="OWV115" s="516"/>
      <c r="OWW115" s="516"/>
      <c r="OWX115" s="516"/>
      <c r="OWY115" s="516"/>
      <c r="OWZ115" s="516"/>
      <c r="OXA115" s="516"/>
      <c r="OXB115" s="516"/>
      <c r="OXC115" s="516"/>
      <c r="OXD115" s="516"/>
      <c r="OXE115" s="516"/>
      <c r="OXF115" s="516"/>
      <c r="OXG115" s="516"/>
      <c r="OXH115" s="516"/>
      <c r="OXI115" s="516"/>
      <c r="OXJ115" s="516"/>
      <c r="OXK115" s="516"/>
      <c r="OXL115" s="516"/>
      <c r="OXM115" s="516"/>
      <c r="OXN115" s="516"/>
      <c r="OXO115" s="516"/>
      <c r="OXP115" s="516"/>
      <c r="OXQ115" s="516"/>
      <c r="OXR115" s="516"/>
      <c r="OXS115" s="516"/>
      <c r="OXT115" s="516"/>
      <c r="OXU115" s="516"/>
      <c r="OXV115" s="516"/>
      <c r="OXW115" s="516"/>
      <c r="OXX115" s="516"/>
      <c r="OXY115" s="516"/>
      <c r="OXZ115" s="516"/>
      <c r="OYA115" s="516"/>
      <c r="OYB115" s="516"/>
      <c r="OYC115" s="516"/>
      <c r="OYD115" s="516"/>
      <c r="OYE115" s="516"/>
      <c r="OYF115" s="516"/>
      <c r="OYG115" s="516"/>
      <c r="OYH115" s="516"/>
      <c r="OYI115" s="516"/>
      <c r="OYJ115" s="516"/>
      <c r="OYK115" s="516"/>
      <c r="OYL115" s="516"/>
      <c r="OYM115" s="516"/>
      <c r="OYN115" s="516"/>
      <c r="OYO115" s="516"/>
      <c r="OYP115" s="516"/>
      <c r="OYQ115" s="516"/>
      <c r="OYR115" s="516"/>
      <c r="OYS115" s="516"/>
      <c r="OYT115" s="516"/>
      <c r="OYU115" s="516"/>
      <c r="OYV115" s="516"/>
      <c r="OYW115" s="516"/>
      <c r="OYX115" s="516"/>
      <c r="OYY115" s="516"/>
      <c r="OYZ115" s="516"/>
      <c r="OZA115" s="516"/>
      <c r="OZB115" s="516"/>
      <c r="OZC115" s="516"/>
      <c r="OZD115" s="516"/>
      <c r="OZE115" s="516"/>
      <c r="OZF115" s="516"/>
      <c r="OZG115" s="516"/>
      <c r="OZH115" s="516"/>
      <c r="OZI115" s="516"/>
      <c r="OZJ115" s="516"/>
      <c r="OZK115" s="516"/>
      <c r="OZL115" s="516"/>
      <c r="OZM115" s="516"/>
      <c r="OZN115" s="516"/>
      <c r="OZO115" s="516"/>
      <c r="OZP115" s="516"/>
      <c r="OZQ115" s="516"/>
      <c r="OZR115" s="516"/>
      <c r="OZS115" s="516"/>
      <c r="OZT115" s="516"/>
      <c r="OZU115" s="516"/>
      <c r="OZV115" s="516"/>
      <c r="OZW115" s="516"/>
      <c r="OZX115" s="516"/>
      <c r="OZY115" s="516"/>
      <c r="OZZ115" s="516"/>
      <c r="PAA115" s="516"/>
      <c r="PAB115" s="516"/>
      <c r="PAC115" s="516"/>
      <c r="PAD115" s="516"/>
      <c r="PAE115" s="516"/>
      <c r="PAF115" s="516"/>
      <c r="PAG115" s="516"/>
      <c r="PAH115" s="516"/>
      <c r="PAI115" s="516"/>
      <c r="PAJ115" s="516"/>
      <c r="PAK115" s="516"/>
      <c r="PAL115" s="516"/>
      <c r="PAM115" s="516"/>
      <c r="PAN115" s="516"/>
      <c r="PAO115" s="516"/>
      <c r="PAP115" s="516"/>
      <c r="PAQ115" s="516"/>
      <c r="PAR115" s="516"/>
      <c r="PAS115" s="516"/>
      <c r="PAT115" s="516"/>
      <c r="PAU115" s="516"/>
      <c r="PAV115" s="516"/>
      <c r="PAW115" s="516"/>
      <c r="PAX115" s="516"/>
      <c r="PAY115" s="516"/>
      <c r="PAZ115" s="516"/>
      <c r="PBA115" s="516"/>
      <c r="PBB115" s="516"/>
      <c r="PBC115" s="516"/>
      <c r="PBD115" s="516"/>
      <c r="PBE115" s="516"/>
      <c r="PBF115" s="516"/>
      <c r="PBG115" s="516"/>
      <c r="PBH115" s="516"/>
      <c r="PBI115" s="516"/>
      <c r="PBJ115" s="516"/>
      <c r="PBK115" s="516"/>
      <c r="PBL115" s="516"/>
      <c r="PBM115" s="516"/>
      <c r="PBN115" s="516"/>
      <c r="PBO115" s="516"/>
      <c r="PBP115" s="516"/>
      <c r="PBQ115" s="516"/>
      <c r="PBR115" s="516"/>
      <c r="PBS115" s="516"/>
      <c r="PBT115" s="516"/>
      <c r="PBU115" s="516"/>
      <c r="PBV115" s="516"/>
      <c r="PBW115" s="516"/>
      <c r="PBX115" s="516"/>
      <c r="PBY115" s="516"/>
      <c r="PBZ115" s="516"/>
      <c r="PCA115" s="516"/>
      <c r="PCB115" s="516"/>
      <c r="PCC115" s="516"/>
      <c r="PCD115" s="516"/>
      <c r="PCE115" s="516"/>
      <c r="PCF115" s="516"/>
      <c r="PCG115" s="516"/>
      <c r="PCH115" s="516"/>
      <c r="PCI115" s="516"/>
      <c r="PCJ115" s="516"/>
      <c r="PCK115" s="516"/>
      <c r="PCL115" s="516"/>
      <c r="PCM115" s="516"/>
      <c r="PCN115" s="516"/>
      <c r="PCO115" s="516"/>
      <c r="PCP115" s="516"/>
      <c r="PCQ115" s="516"/>
      <c r="PCR115" s="516"/>
      <c r="PCS115" s="516"/>
      <c r="PCT115" s="516"/>
      <c r="PCU115" s="516"/>
      <c r="PCV115" s="516"/>
      <c r="PCW115" s="516"/>
      <c r="PCX115" s="516"/>
      <c r="PCY115" s="516"/>
      <c r="PCZ115" s="516"/>
      <c r="PDA115" s="516"/>
      <c r="PDB115" s="516"/>
      <c r="PDC115" s="516"/>
      <c r="PDD115" s="516"/>
      <c r="PDE115" s="516"/>
      <c r="PDF115" s="516"/>
      <c r="PDG115" s="516"/>
      <c r="PDH115" s="516"/>
      <c r="PDI115" s="516"/>
      <c r="PDJ115" s="516"/>
      <c r="PDK115" s="516"/>
      <c r="PDL115" s="516"/>
      <c r="PDM115" s="516"/>
      <c r="PDN115" s="516"/>
      <c r="PDO115" s="516"/>
      <c r="PDP115" s="516"/>
      <c r="PDQ115" s="516"/>
      <c r="PDR115" s="516"/>
      <c r="PDS115" s="516"/>
      <c r="PDT115" s="516"/>
      <c r="PDU115" s="516"/>
      <c r="PDV115" s="516"/>
      <c r="PDW115" s="516"/>
      <c r="PDX115" s="516"/>
      <c r="PDY115" s="516"/>
      <c r="PDZ115" s="516"/>
      <c r="PEA115" s="516"/>
      <c r="PEB115" s="516"/>
      <c r="PEC115" s="516"/>
      <c r="PED115" s="516"/>
      <c r="PEE115" s="516"/>
      <c r="PEF115" s="516"/>
      <c r="PEG115" s="516"/>
      <c r="PEH115" s="516"/>
      <c r="PEI115" s="516"/>
      <c r="PEJ115" s="516"/>
      <c r="PEK115" s="516"/>
      <c r="PEL115" s="516"/>
      <c r="PEM115" s="516"/>
      <c r="PEN115" s="516"/>
      <c r="PEO115" s="516"/>
      <c r="PEP115" s="516"/>
      <c r="PEQ115" s="516"/>
      <c r="PER115" s="516"/>
      <c r="PES115" s="516"/>
      <c r="PET115" s="516"/>
      <c r="PEU115" s="516"/>
      <c r="PEV115" s="516"/>
      <c r="PEW115" s="516"/>
      <c r="PEX115" s="516"/>
      <c r="PEY115" s="516"/>
      <c r="PEZ115" s="516"/>
      <c r="PFA115" s="516"/>
      <c r="PFB115" s="516"/>
      <c r="PFC115" s="516"/>
      <c r="PFD115" s="516"/>
      <c r="PFE115" s="516"/>
      <c r="PFF115" s="516"/>
      <c r="PFG115" s="516"/>
      <c r="PFH115" s="516"/>
      <c r="PFI115" s="516"/>
      <c r="PFJ115" s="516"/>
      <c r="PFK115" s="516"/>
      <c r="PFL115" s="516"/>
      <c r="PFM115" s="516"/>
      <c r="PFN115" s="516"/>
      <c r="PFO115" s="516"/>
      <c r="PFP115" s="516"/>
      <c r="PFQ115" s="516"/>
      <c r="PFR115" s="516"/>
      <c r="PFS115" s="516"/>
      <c r="PFT115" s="516"/>
      <c r="PFU115" s="516"/>
      <c r="PFV115" s="516"/>
      <c r="PFW115" s="516"/>
      <c r="PFX115" s="516"/>
      <c r="PFY115" s="516"/>
      <c r="PFZ115" s="516"/>
      <c r="PGA115" s="516"/>
      <c r="PGB115" s="516"/>
      <c r="PGC115" s="516"/>
      <c r="PGD115" s="516"/>
      <c r="PGE115" s="516"/>
      <c r="PGF115" s="516"/>
      <c r="PGG115" s="516"/>
      <c r="PGH115" s="516"/>
      <c r="PGI115" s="516"/>
      <c r="PGJ115" s="516"/>
      <c r="PGK115" s="516"/>
      <c r="PGL115" s="516"/>
      <c r="PGM115" s="516"/>
      <c r="PGN115" s="516"/>
      <c r="PGO115" s="516"/>
      <c r="PGP115" s="516"/>
      <c r="PGQ115" s="516"/>
      <c r="PGR115" s="516"/>
      <c r="PGS115" s="516"/>
      <c r="PGT115" s="516"/>
      <c r="PGU115" s="516"/>
      <c r="PGV115" s="516"/>
      <c r="PGW115" s="516"/>
      <c r="PGX115" s="516"/>
      <c r="PGY115" s="516"/>
      <c r="PGZ115" s="516"/>
      <c r="PHA115" s="516"/>
      <c r="PHB115" s="516"/>
      <c r="PHC115" s="516"/>
      <c r="PHD115" s="516"/>
      <c r="PHE115" s="516"/>
      <c r="PHF115" s="516"/>
      <c r="PHG115" s="516"/>
      <c r="PHH115" s="516"/>
      <c r="PHI115" s="516"/>
      <c r="PHJ115" s="516"/>
      <c r="PHK115" s="516"/>
      <c r="PHL115" s="516"/>
      <c r="PHM115" s="516"/>
      <c r="PHN115" s="516"/>
      <c r="PHO115" s="516"/>
      <c r="PHP115" s="516"/>
      <c r="PHQ115" s="516"/>
      <c r="PHR115" s="516"/>
      <c r="PHS115" s="516"/>
      <c r="PHT115" s="516"/>
      <c r="PHU115" s="516"/>
      <c r="PHV115" s="516"/>
      <c r="PHW115" s="516"/>
      <c r="PHX115" s="516"/>
      <c r="PHY115" s="516"/>
      <c r="PHZ115" s="516"/>
      <c r="PIA115" s="516"/>
      <c r="PIB115" s="516"/>
      <c r="PIC115" s="516"/>
      <c r="PID115" s="516"/>
      <c r="PIE115" s="516"/>
      <c r="PIF115" s="516"/>
      <c r="PIG115" s="516"/>
      <c r="PIH115" s="516"/>
      <c r="PII115" s="516"/>
      <c r="PIJ115" s="516"/>
      <c r="PIK115" s="516"/>
      <c r="PIL115" s="516"/>
      <c r="PIM115" s="516"/>
      <c r="PIN115" s="516"/>
      <c r="PIO115" s="516"/>
      <c r="PIP115" s="516"/>
      <c r="PIQ115" s="516"/>
      <c r="PIR115" s="516"/>
      <c r="PIS115" s="516"/>
      <c r="PIT115" s="516"/>
      <c r="PIU115" s="516"/>
      <c r="PIV115" s="516"/>
      <c r="PIW115" s="516"/>
      <c r="PIX115" s="516"/>
      <c r="PIY115" s="516"/>
      <c r="PIZ115" s="516"/>
      <c r="PJA115" s="516"/>
      <c r="PJB115" s="516"/>
      <c r="PJC115" s="516"/>
      <c r="PJD115" s="516"/>
      <c r="PJE115" s="516"/>
      <c r="PJF115" s="516"/>
      <c r="PJG115" s="516"/>
      <c r="PJH115" s="516"/>
      <c r="PJI115" s="516"/>
      <c r="PJJ115" s="516"/>
      <c r="PJK115" s="516"/>
      <c r="PJL115" s="516"/>
      <c r="PJM115" s="516"/>
      <c r="PJN115" s="516"/>
      <c r="PJO115" s="516"/>
      <c r="PJP115" s="516"/>
      <c r="PJQ115" s="516"/>
      <c r="PJR115" s="516"/>
      <c r="PJS115" s="516"/>
      <c r="PJT115" s="516"/>
      <c r="PJU115" s="516"/>
      <c r="PJV115" s="516"/>
      <c r="PJW115" s="516"/>
      <c r="PJX115" s="516"/>
      <c r="PJY115" s="516"/>
      <c r="PJZ115" s="516"/>
      <c r="PKA115" s="516"/>
      <c r="PKB115" s="516"/>
      <c r="PKC115" s="516"/>
      <c r="PKD115" s="516"/>
      <c r="PKE115" s="516"/>
      <c r="PKF115" s="516"/>
      <c r="PKG115" s="516"/>
      <c r="PKH115" s="516"/>
      <c r="PKI115" s="516"/>
      <c r="PKJ115" s="516"/>
      <c r="PKK115" s="516"/>
      <c r="PKL115" s="516"/>
      <c r="PKM115" s="516"/>
      <c r="PKN115" s="516"/>
      <c r="PKO115" s="516"/>
      <c r="PKP115" s="516"/>
      <c r="PKQ115" s="516"/>
      <c r="PKR115" s="516"/>
      <c r="PKS115" s="516"/>
      <c r="PKT115" s="516"/>
      <c r="PKU115" s="516"/>
      <c r="PKV115" s="516"/>
      <c r="PKW115" s="516"/>
      <c r="PKX115" s="516"/>
      <c r="PKY115" s="516"/>
      <c r="PKZ115" s="516"/>
      <c r="PLA115" s="516"/>
      <c r="PLB115" s="516"/>
      <c r="PLC115" s="516"/>
      <c r="PLD115" s="516"/>
      <c r="PLE115" s="516"/>
      <c r="PLF115" s="516"/>
      <c r="PLG115" s="516"/>
      <c r="PLH115" s="516"/>
      <c r="PLI115" s="516"/>
      <c r="PLJ115" s="516"/>
      <c r="PLK115" s="516"/>
      <c r="PLL115" s="516"/>
      <c r="PLM115" s="516"/>
      <c r="PLN115" s="516"/>
      <c r="PLO115" s="516"/>
      <c r="PLP115" s="516"/>
      <c r="PLQ115" s="516"/>
      <c r="PLR115" s="516"/>
      <c r="PLS115" s="516"/>
      <c r="PLT115" s="516"/>
      <c r="PLU115" s="516"/>
      <c r="PLV115" s="516"/>
      <c r="PLW115" s="516"/>
      <c r="PLX115" s="516"/>
      <c r="PLY115" s="516"/>
      <c r="PLZ115" s="516"/>
      <c r="PMA115" s="516"/>
      <c r="PMB115" s="516"/>
      <c r="PMC115" s="516"/>
      <c r="PMD115" s="516"/>
      <c r="PME115" s="516"/>
      <c r="PMF115" s="516"/>
      <c r="PMG115" s="516"/>
      <c r="PMH115" s="516"/>
      <c r="PMI115" s="516"/>
      <c r="PMJ115" s="516"/>
      <c r="PMK115" s="516"/>
      <c r="PML115" s="516"/>
      <c r="PMM115" s="516"/>
      <c r="PMN115" s="516"/>
      <c r="PMO115" s="516"/>
      <c r="PMP115" s="516"/>
      <c r="PMQ115" s="516"/>
      <c r="PMR115" s="516"/>
      <c r="PMS115" s="516"/>
      <c r="PMT115" s="516"/>
      <c r="PMU115" s="516"/>
      <c r="PMV115" s="516"/>
      <c r="PMW115" s="516"/>
      <c r="PMX115" s="516"/>
      <c r="PMY115" s="516"/>
      <c r="PMZ115" s="516"/>
      <c r="PNA115" s="516"/>
      <c r="PNB115" s="516"/>
      <c r="PNC115" s="516"/>
      <c r="PND115" s="516"/>
      <c r="PNE115" s="516"/>
      <c r="PNF115" s="516"/>
      <c r="PNG115" s="516"/>
      <c r="PNH115" s="516"/>
      <c r="PNI115" s="516"/>
      <c r="PNJ115" s="516"/>
      <c r="PNK115" s="516"/>
      <c r="PNL115" s="516"/>
      <c r="PNM115" s="516"/>
      <c r="PNN115" s="516"/>
      <c r="PNO115" s="516"/>
      <c r="PNP115" s="516"/>
      <c r="PNQ115" s="516"/>
      <c r="PNR115" s="516"/>
      <c r="PNS115" s="516"/>
      <c r="PNT115" s="516"/>
      <c r="PNU115" s="516"/>
      <c r="PNV115" s="516"/>
      <c r="PNW115" s="516"/>
      <c r="PNX115" s="516"/>
      <c r="PNY115" s="516"/>
      <c r="PNZ115" s="516"/>
      <c r="POA115" s="516"/>
      <c r="POB115" s="516"/>
      <c r="POC115" s="516"/>
      <c r="POD115" s="516"/>
      <c r="POE115" s="516"/>
      <c r="POF115" s="516"/>
      <c r="POG115" s="516"/>
      <c r="POH115" s="516"/>
      <c r="POI115" s="516"/>
      <c r="POJ115" s="516"/>
      <c r="POK115" s="516"/>
      <c r="POL115" s="516"/>
      <c r="POM115" s="516"/>
      <c r="PON115" s="516"/>
      <c r="POO115" s="516"/>
      <c r="POP115" s="516"/>
      <c r="POQ115" s="516"/>
      <c r="POR115" s="516"/>
      <c r="POS115" s="516"/>
      <c r="POT115" s="516"/>
      <c r="POU115" s="516"/>
      <c r="POV115" s="516"/>
      <c r="POW115" s="516"/>
      <c r="POX115" s="516"/>
      <c r="POY115" s="516"/>
      <c r="POZ115" s="516"/>
      <c r="PPA115" s="516"/>
      <c r="PPB115" s="516"/>
      <c r="PPC115" s="516"/>
      <c r="PPD115" s="516"/>
      <c r="PPE115" s="516"/>
      <c r="PPF115" s="516"/>
      <c r="PPG115" s="516"/>
      <c r="PPH115" s="516"/>
      <c r="PPI115" s="516"/>
      <c r="PPJ115" s="516"/>
      <c r="PPK115" s="516"/>
      <c r="PPL115" s="516"/>
      <c r="PPM115" s="516"/>
      <c r="PPN115" s="516"/>
      <c r="PPO115" s="516"/>
      <c r="PPP115" s="516"/>
      <c r="PPQ115" s="516"/>
      <c r="PPR115" s="516"/>
      <c r="PPS115" s="516"/>
      <c r="PPT115" s="516"/>
      <c r="PPU115" s="516"/>
      <c r="PPV115" s="516"/>
      <c r="PPW115" s="516"/>
      <c r="PPX115" s="516"/>
      <c r="PPY115" s="516"/>
      <c r="PPZ115" s="516"/>
      <c r="PQA115" s="516"/>
      <c r="PQB115" s="516"/>
      <c r="PQC115" s="516"/>
      <c r="PQD115" s="516"/>
      <c r="PQE115" s="516"/>
      <c r="PQF115" s="516"/>
      <c r="PQG115" s="516"/>
      <c r="PQH115" s="516"/>
      <c r="PQI115" s="516"/>
      <c r="PQJ115" s="516"/>
      <c r="PQK115" s="516"/>
      <c r="PQL115" s="516"/>
      <c r="PQM115" s="516"/>
      <c r="PQN115" s="516"/>
      <c r="PQO115" s="516"/>
      <c r="PQP115" s="516"/>
      <c r="PQQ115" s="516"/>
      <c r="PQR115" s="516"/>
      <c r="PQS115" s="516"/>
      <c r="PQT115" s="516"/>
      <c r="PQU115" s="516"/>
      <c r="PQV115" s="516"/>
      <c r="PQW115" s="516"/>
      <c r="PQX115" s="516"/>
      <c r="PQY115" s="516"/>
      <c r="PQZ115" s="516"/>
      <c r="PRA115" s="516"/>
      <c r="PRB115" s="516"/>
      <c r="PRC115" s="516"/>
      <c r="PRD115" s="516"/>
      <c r="PRE115" s="516"/>
      <c r="PRF115" s="516"/>
      <c r="PRG115" s="516"/>
      <c r="PRH115" s="516"/>
      <c r="PRI115" s="516"/>
      <c r="PRJ115" s="516"/>
      <c r="PRK115" s="516"/>
      <c r="PRL115" s="516"/>
      <c r="PRM115" s="516"/>
      <c r="PRN115" s="516"/>
      <c r="PRO115" s="516"/>
      <c r="PRP115" s="516"/>
      <c r="PRQ115" s="516"/>
      <c r="PRR115" s="516"/>
      <c r="PRS115" s="516"/>
      <c r="PRT115" s="516"/>
      <c r="PRU115" s="516"/>
      <c r="PRV115" s="516"/>
      <c r="PRW115" s="516"/>
      <c r="PRX115" s="516"/>
      <c r="PRY115" s="516"/>
      <c r="PRZ115" s="516"/>
      <c r="PSA115" s="516"/>
      <c r="PSB115" s="516"/>
      <c r="PSC115" s="516"/>
      <c r="PSD115" s="516"/>
      <c r="PSE115" s="516"/>
      <c r="PSF115" s="516"/>
      <c r="PSG115" s="516"/>
      <c r="PSH115" s="516"/>
      <c r="PSI115" s="516"/>
      <c r="PSJ115" s="516"/>
      <c r="PSK115" s="516"/>
      <c r="PSL115" s="516"/>
      <c r="PSM115" s="516"/>
      <c r="PSN115" s="516"/>
      <c r="PSO115" s="516"/>
      <c r="PSP115" s="516"/>
      <c r="PSQ115" s="516"/>
      <c r="PSR115" s="516"/>
      <c r="PSS115" s="516"/>
      <c r="PST115" s="516"/>
      <c r="PSU115" s="516"/>
      <c r="PSV115" s="516"/>
      <c r="PSW115" s="516"/>
      <c r="PSX115" s="516"/>
      <c r="PSY115" s="516"/>
      <c r="PSZ115" s="516"/>
      <c r="PTA115" s="516"/>
      <c r="PTB115" s="516"/>
      <c r="PTC115" s="516"/>
      <c r="PTD115" s="516"/>
      <c r="PTE115" s="516"/>
      <c r="PTF115" s="516"/>
      <c r="PTG115" s="516"/>
      <c r="PTH115" s="516"/>
      <c r="PTI115" s="516"/>
      <c r="PTJ115" s="516"/>
      <c r="PTK115" s="516"/>
      <c r="PTL115" s="516"/>
      <c r="PTM115" s="516"/>
      <c r="PTN115" s="516"/>
      <c r="PTO115" s="516"/>
      <c r="PTP115" s="516"/>
      <c r="PTQ115" s="516"/>
      <c r="PTR115" s="516"/>
      <c r="PTS115" s="516"/>
      <c r="PTT115" s="516"/>
      <c r="PTU115" s="516"/>
      <c r="PTV115" s="516"/>
      <c r="PTW115" s="516"/>
      <c r="PTX115" s="516"/>
      <c r="PTY115" s="516"/>
      <c r="PTZ115" s="516"/>
      <c r="PUA115" s="516"/>
      <c r="PUB115" s="516"/>
      <c r="PUC115" s="516"/>
      <c r="PUD115" s="516"/>
      <c r="PUE115" s="516"/>
      <c r="PUF115" s="516"/>
      <c r="PUG115" s="516"/>
      <c r="PUH115" s="516"/>
      <c r="PUI115" s="516"/>
      <c r="PUJ115" s="516"/>
      <c r="PUK115" s="516"/>
      <c r="PUL115" s="516"/>
      <c r="PUM115" s="516"/>
      <c r="PUN115" s="516"/>
      <c r="PUO115" s="516"/>
      <c r="PUP115" s="516"/>
      <c r="PUQ115" s="516"/>
      <c r="PUR115" s="516"/>
      <c r="PUS115" s="516"/>
      <c r="PUT115" s="516"/>
      <c r="PUU115" s="516"/>
      <c r="PUV115" s="516"/>
      <c r="PUW115" s="516"/>
      <c r="PUX115" s="516"/>
      <c r="PUY115" s="516"/>
      <c r="PUZ115" s="516"/>
      <c r="PVA115" s="516"/>
      <c r="PVB115" s="516"/>
      <c r="PVC115" s="516"/>
      <c r="PVD115" s="516"/>
      <c r="PVE115" s="516"/>
      <c r="PVF115" s="516"/>
      <c r="PVG115" s="516"/>
      <c r="PVH115" s="516"/>
      <c r="PVI115" s="516"/>
      <c r="PVJ115" s="516"/>
      <c r="PVK115" s="516"/>
      <c r="PVL115" s="516"/>
      <c r="PVM115" s="516"/>
      <c r="PVN115" s="516"/>
      <c r="PVO115" s="516"/>
      <c r="PVP115" s="516"/>
      <c r="PVQ115" s="516"/>
      <c r="PVR115" s="516"/>
      <c r="PVS115" s="516"/>
      <c r="PVT115" s="516"/>
      <c r="PVU115" s="516"/>
      <c r="PVV115" s="516"/>
      <c r="PVW115" s="516"/>
      <c r="PVX115" s="516"/>
      <c r="PVY115" s="516"/>
      <c r="PVZ115" s="516"/>
      <c r="PWA115" s="516"/>
      <c r="PWB115" s="516"/>
      <c r="PWC115" s="516"/>
      <c r="PWD115" s="516"/>
      <c r="PWE115" s="516"/>
      <c r="PWF115" s="516"/>
      <c r="PWG115" s="516"/>
      <c r="PWH115" s="516"/>
      <c r="PWI115" s="516"/>
      <c r="PWJ115" s="516"/>
      <c r="PWK115" s="516"/>
      <c r="PWL115" s="516"/>
      <c r="PWM115" s="516"/>
      <c r="PWN115" s="516"/>
      <c r="PWO115" s="516"/>
      <c r="PWP115" s="516"/>
      <c r="PWQ115" s="516"/>
      <c r="PWR115" s="516"/>
      <c r="PWS115" s="516"/>
      <c r="PWT115" s="516"/>
      <c r="PWU115" s="516"/>
      <c r="PWV115" s="516"/>
      <c r="PWW115" s="516"/>
      <c r="PWX115" s="516"/>
      <c r="PWY115" s="516"/>
      <c r="PWZ115" s="516"/>
      <c r="PXA115" s="516"/>
      <c r="PXB115" s="516"/>
      <c r="PXC115" s="516"/>
      <c r="PXD115" s="516"/>
      <c r="PXE115" s="516"/>
      <c r="PXF115" s="516"/>
      <c r="PXG115" s="516"/>
      <c r="PXH115" s="516"/>
      <c r="PXI115" s="516"/>
      <c r="PXJ115" s="516"/>
      <c r="PXK115" s="516"/>
      <c r="PXL115" s="516"/>
      <c r="PXM115" s="516"/>
      <c r="PXN115" s="516"/>
      <c r="PXO115" s="516"/>
      <c r="PXP115" s="516"/>
      <c r="PXQ115" s="516"/>
      <c r="PXR115" s="516"/>
      <c r="PXS115" s="516"/>
      <c r="PXT115" s="516"/>
      <c r="PXU115" s="516"/>
      <c r="PXV115" s="516"/>
      <c r="PXW115" s="516"/>
      <c r="PXX115" s="516"/>
      <c r="PXY115" s="516"/>
      <c r="PXZ115" s="516"/>
      <c r="PYA115" s="516"/>
      <c r="PYB115" s="516"/>
      <c r="PYC115" s="516"/>
      <c r="PYD115" s="516"/>
      <c r="PYE115" s="516"/>
      <c r="PYF115" s="516"/>
      <c r="PYG115" s="516"/>
      <c r="PYH115" s="516"/>
      <c r="PYI115" s="516"/>
      <c r="PYJ115" s="516"/>
      <c r="PYK115" s="516"/>
      <c r="PYL115" s="516"/>
      <c r="PYM115" s="516"/>
      <c r="PYN115" s="516"/>
      <c r="PYO115" s="516"/>
      <c r="PYP115" s="516"/>
      <c r="PYQ115" s="516"/>
      <c r="PYR115" s="516"/>
      <c r="PYS115" s="516"/>
      <c r="PYT115" s="516"/>
      <c r="PYU115" s="516"/>
      <c r="PYV115" s="516"/>
      <c r="PYW115" s="516"/>
      <c r="PYX115" s="516"/>
      <c r="PYY115" s="516"/>
      <c r="PYZ115" s="516"/>
      <c r="PZA115" s="516"/>
      <c r="PZB115" s="516"/>
      <c r="PZC115" s="516"/>
      <c r="PZD115" s="516"/>
      <c r="PZE115" s="516"/>
      <c r="PZF115" s="516"/>
      <c r="PZG115" s="516"/>
      <c r="PZH115" s="516"/>
      <c r="PZI115" s="516"/>
      <c r="PZJ115" s="516"/>
      <c r="PZK115" s="516"/>
      <c r="PZL115" s="516"/>
      <c r="PZM115" s="516"/>
      <c r="PZN115" s="516"/>
      <c r="PZO115" s="516"/>
      <c r="PZP115" s="516"/>
      <c r="PZQ115" s="516"/>
      <c r="PZR115" s="516"/>
      <c r="PZS115" s="516"/>
      <c r="PZT115" s="516"/>
      <c r="PZU115" s="516"/>
      <c r="PZV115" s="516"/>
      <c r="PZW115" s="516"/>
      <c r="PZX115" s="516"/>
      <c r="PZY115" s="516"/>
      <c r="PZZ115" s="516"/>
      <c r="QAA115" s="516"/>
      <c r="QAB115" s="516"/>
      <c r="QAC115" s="516"/>
      <c r="QAD115" s="516"/>
      <c r="QAE115" s="516"/>
      <c r="QAF115" s="516"/>
      <c r="QAG115" s="516"/>
      <c r="QAH115" s="516"/>
      <c r="QAI115" s="516"/>
      <c r="QAJ115" s="516"/>
      <c r="QAK115" s="516"/>
      <c r="QAL115" s="516"/>
      <c r="QAM115" s="516"/>
      <c r="QAN115" s="516"/>
      <c r="QAO115" s="516"/>
      <c r="QAP115" s="516"/>
      <c r="QAQ115" s="516"/>
      <c r="QAR115" s="516"/>
      <c r="QAS115" s="516"/>
      <c r="QAT115" s="516"/>
      <c r="QAU115" s="516"/>
      <c r="QAV115" s="516"/>
      <c r="QAW115" s="516"/>
      <c r="QAX115" s="516"/>
      <c r="QAY115" s="516"/>
      <c r="QAZ115" s="516"/>
      <c r="QBA115" s="516"/>
      <c r="QBB115" s="516"/>
      <c r="QBC115" s="516"/>
      <c r="QBD115" s="516"/>
      <c r="QBE115" s="516"/>
      <c r="QBF115" s="516"/>
      <c r="QBG115" s="516"/>
      <c r="QBH115" s="516"/>
      <c r="QBI115" s="516"/>
      <c r="QBJ115" s="516"/>
      <c r="QBK115" s="516"/>
      <c r="QBL115" s="516"/>
      <c r="QBM115" s="516"/>
      <c r="QBN115" s="516"/>
      <c r="QBO115" s="516"/>
      <c r="QBP115" s="516"/>
      <c r="QBQ115" s="516"/>
      <c r="QBR115" s="516"/>
      <c r="QBS115" s="516"/>
      <c r="QBT115" s="516"/>
      <c r="QBU115" s="516"/>
      <c r="QBV115" s="516"/>
      <c r="QBW115" s="516"/>
      <c r="QBX115" s="516"/>
      <c r="QBY115" s="516"/>
      <c r="QBZ115" s="516"/>
      <c r="QCA115" s="516"/>
      <c r="QCB115" s="516"/>
      <c r="QCC115" s="516"/>
      <c r="QCD115" s="516"/>
      <c r="QCE115" s="516"/>
      <c r="QCF115" s="516"/>
      <c r="QCG115" s="516"/>
      <c r="QCH115" s="516"/>
      <c r="QCI115" s="516"/>
      <c r="QCJ115" s="516"/>
      <c r="QCK115" s="516"/>
      <c r="QCL115" s="516"/>
      <c r="QCM115" s="516"/>
      <c r="QCN115" s="516"/>
      <c r="QCO115" s="516"/>
      <c r="QCP115" s="516"/>
      <c r="QCQ115" s="516"/>
      <c r="QCR115" s="516"/>
      <c r="QCS115" s="516"/>
      <c r="QCT115" s="516"/>
      <c r="QCU115" s="516"/>
      <c r="QCV115" s="516"/>
      <c r="QCW115" s="516"/>
      <c r="QCX115" s="516"/>
      <c r="QCY115" s="516"/>
      <c r="QCZ115" s="516"/>
      <c r="QDA115" s="516"/>
      <c r="QDB115" s="516"/>
      <c r="QDC115" s="516"/>
      <c r="QDD115" s="516"/>
      <c r="QDE115" s="516"/>
      <c r="QDF115" s="516"/>
      <c r="QDG115" s="516"/>
      <c r="QDH115" s="516"/>
      <c r="QDI115" s="516"/>
      <c r="QDJ115" s="516"/>
      <c r="QDK115" s="516"/>
      <c r="QDL115" s="516"/>
      <c r="QDM115" s="516"/>
      <c r="QDN115" s="516"/>
      <c r="QDO115" s="516"/>
      <c r="QDP115" s="516"/>
      <c r="QDQ115" s="516"/>
      <c r="QDR115" s="516"/>
      <c r="QDS115" s="516"/>
      <c r="QDT115" s="516"/>
      <c r="QDU115" s="516"/>
      <c r="QDV115" s="516"/>
      <c r="QDW115" s="516"/>
      <c r="QDX115" s="516"/>
      <c r="QDY115" s="516"/>
      <c r="QDZ115" s="516"/>
      <c r="QEA115" s="516"/>
      <c r="QEB115" s="516"/>
      <c r="QEC115" s="516"/>
      <c r="QED115" s="516"/>
      <c r="QEE115" s="516"/>
      <c r="QEF115" s="516"/>
      <c r="QEG115" s="516"/>
      <c r="QEH115" s="516"/>
      <c r="QEI115" s="516"/>
      <c r="QEJ115" s="516"/>
      <c r="QEK115" s="516"/>
      <c r="QEL115" s="516"/>
      <c r="QEM115" s="516"/>
      <c r="QEN115" s="516"/>
      <c r="QEO115" s="516"/>
      <c r="QEP115" s="516"/>
      <c r="QEQ115" s="516"/>
      <c r="QER115" s="516"/>
      <c r="QES115" s="516"/>
      <c r="QET115" s="516"/>
      <c r="QEU115" s="516"/>
      <c r="QEV115" s="516"/>
      <c r="QEW115" s="516"/>
      <c r="QEX115" s="516"/>
      <c r="QEY115" s="516"/>
      <c r="QEZ115" s="516"/>
      <c r="QFA115" s="516"/>
      <c r="QFB115" s="516"/>
      <c r="QFC115" s="516"/>
      <c r="QFD115" s="516"/>
      <c r="QFE115" s="516"/>
      <c r="QFF115" s="516"/>
      <c r="QFG115" s="516"/>
      <c r="QFH115" s="516"/>
      <c r="QFI115" s="516"/>
      <c r="QFJ115" s="516"/>
      <c r="QFK115" s="516"/>
      <c r="QFL115" s="516"/>
      <c r="QFM115" s="516"/>
      <c r="QFN115" s="516"/>
      <c r="QFO115" s="516"/>
      <c r="QFP115" s="516"/>
      <c r="QFQ115" s="516"/>
      <c r="QFR115" s="516"/>
      <c r="QFS115" s="516"/>
      <c r="QFT115" s="516"/>
      <c r="QFU115" s="516"/>
      <c r="QFV115" s="516"/>
      <c r="QFW115" s="516"/>
      <c r="QFX115" s="516"/>
      <c r="QFY115" s="516"/>
      <c r="QFZ115" s="516"/>
      <c r="QGA115" s="516"/>
      <c r="QGB115" s="516"/>
      <c r="QGC115" s="516"/>
      <c r="QGD115" s="516"/>
      <c r="QGE115" s="516"/>
      <c r="QGF115" s="516"/>
      <c r="QGG115" s="516"/>
      <c r="QGH115" s="516"/>
      <c r="QGI115" s="516"/>
      <c r="QGJ115" s="516"/>
      <c r="QGK115" s="516"/>
      <c r="QGL115" s="516"/>
      <c r="QGM115" s="516"/>
      <c r="QGN115" s="516"/>
      <c r="QGO115" s="516"/>
      <c r="QGP115" s="516"/>
      <c r="QGQ115" s="516"/>
      <c r="QGR115" s="516"/>
      <c r="QGS115" s="516"/>
      <c r="QGT115" s="516"/>
      <c r="QGU115" s="516"/>
      <c r="QGV115" s="516"/>
      <c r="QGW115" s="516"/>
      <c r="QGX115" s="516"/>
      <c r="QGY115" s="516"/>
      <c r="QGZ115" s="516"/>
      <c r="QHA115" s="516"/>
      <c r="QHB115" s="516"/>
      <c r="QHC115" s="516"/>
      <c r="QHD115" s="516"/>
      <c r="QHE115" s="516"/>
      <c r="QHF115" s="516"/>
      <c r="QHG115" s="516"/>
      <c r="QHH115" s="516"/>
      <c r="QHI115" s="516"/>
      <c r="QHJ115" s="516"/>
      <c r="QHK115" s="516"/>
      <c r="QHL115" s="516"/>
      <c r="QHM115" s="516"/>
      <c r="QHN115" s="516"/>
      <c r="QHO115" s="516"/>
      <c r="QHP115" s="516"/>
      <c r="QHQ115" s="516"/>
      <c r="QHR115" s="516"/>
      <c r="QHS115" s="516"/>
      <c r="QHT115" s="516"/>
      <c r="QHU115" s="516"/>
      <c r="QHV115" s="516"/>
      <c r="QHW115" s="516"/>
      <c r="QHX115" s="516"/>
      <c r="QHY115" s="516"/>
      <c r="QHZ115" s="516"/>
      <c r="QIA115" s="516"/>
      <c r="QIB115" s="516"/>
      <c r="QIC115" s="516"/>
      <c r="QID115" s="516"/>
      <c r="QIE115" s="516"/>
      <c r="QIF115" s="516"/>
      <c r="QIG115" s="516"/>
      <c r="QIH115" s="516"/>
      <c r="QII115" s="516"/>
      <c r="QIJ115" s="516"/>
      <c r="QIK115" s="516"/>
      <c r="QIL115" s="516"/>
      <c r="QIM115" s="516"/>
      <c r="QIN115" s="516"/>
      <c r="QIO115" s="516"/>
      <c r="QIP115" s="516"/>
      <c r="QIQ115" s="516"/>
      <c r="QIR115" s="516"/>
      <c r="QIS115" s="516"/>
      <c r="QIT115" s="516"/>
      <c r="QIU115" s="516"/>
      <c r="QIV115" s="516"/>
      <c r="QIW115" s="516"/>
      <c r="QIX115" s="516"/>
      <c r="QIY115" s="516"/>
      <c r="QIZ115" s="516"/>
      <c r="QJA115" s="516"/>
      <c r="QJB115" s="516"/>
      <c r="QJC115" s="516"/>
      <c r="QJD115" s="516"/>
      <c r="QJE115" s="516"/>
      <c r="QJF115" s="516"/>
      <c r="QJG115" s="516"/>
      <c r="QJH115" s="516"/>
      <c r="QJI115" s="516"/>
      <c r="QJJ115" s="516"/>
      <c r="QJK115" s="516"/>
      <c r="QJL115" s="516"/>
      <c r="QJM115" s="516"/>
      <c r="QJN115" s="516"/>
      <c r="QJO115" s="516"/>
      <c r="QJP115" s="516"/>
      <c r="QJQ115" s="516"/>
      <c r="QJR115" s="516"/>
      <c r="QJS115" s="516"/>
      <c r="QJT115" s="516"/>
      <c r="QJU115" s="516"/>
      <c r="QJV115" s="516"/>
      <c r="QJW115" s="516"/>
      <c r="QJX115" s="516"/>
      <c r="QJY115" s="516"/>
      <c r="QJZ115" s="516"/>
      <c r="QKA115" s="516"/>
      <c r="QKB115" s="516"/>
      <c r="QKC115" s="516"/>
      <c r="QKD115" s="516"/>
      <c r="QKE115" s="516"/>
      <c r="QKF115" s="516"/>
      <c r="QKG115" s="516"/>
      <c r="QKH115" s="516"/>
      <c r="QKI115" s="516"/>
      <c r="QKJ115" s="516"/>
      <c r="QKK115" s="516"/>
      <c r="QKL115" s="516"/>
      <c r="QKM115" s="516"/>
      <c r="QKN115" s="516"/>
      <c r="QKO115" s="516"/>
      <c r="QKP115" s="516"/>
      <c r="QKQ115" s="516"/>
      <c r="QKR115" s="516"/>
      <c r="QKS115" s="516"/>
      <c r="QKT115" s="516"/>
      <c r="QKU115" s="516"/>
      <c r="QKV115" s="516"/>
      <c r="QKW115" s="516"/>
      <c r="QKX115" s="516"/>
      <c r="QKY115" s="516"/>
      <c r="QKZ115" s="516"/>
      <c r="QLA115" s="516"/>
      <c r="QLB115" s="516"/>
      <c r="QLC115" s="516"/>
      <c r="QLD115" s="516"/>
      <c r="QLE115" s="516"/>
      <c r="QLF115" s="516"/>
      <c r="QLG115" s="516"/>
      <c r="QLH115" s="516"/>
      <c r="QLI115" s="516"/>
      <c r="QLJ115" s="516"/>
      <c r="QLK115" s="516"/>
      <c r="QLL115" s="516"/>
      <c r="QLM115" s="516"/>
      <c r="QLN115" s="516"/>
      <c r="QLO115" s="516"/>
      <c r="QLP115" s="516"/>
      <c r="QLQ115" s="516"/>
      <c r="QLR115" s="516"/>
      <c r="QLS115" s="516"/>
      <c r="QLT115" s="516"/>
      <c r="QLU115" s="516"/>
      <c r="QLV115" s="516"/>
      <c r="QLW115" s="516"/>
      <c r="QLX115" s="516"/>
      <c r="QLY115" s="516"/>
      <c r="QLZ115" s="516"/>
      <c r="QMA115" s="516"/>
      <c r="QMB115" s="516"/>
      <c r="QMC115" s="516"/>
      <c r="QMD115" s="516"/>
      <c r="QME115" s="516"/>
      <c r="QMF115" s="516"/>
      <c r="QMG115" s="516"/>
      <c r="QMH115" s="516"/>
      <c r="QMI115" s="516"/>
      <c r="QMJ115" s="516"/>
      <c r="QMK115" s="516"/>
      <c r="QML115" s="516"/>
      <c r="QMM115" s="516"/>
      <c r="QMN115" s="516"/>
      <c r="QMO115" s="516"/>
      <c r="QMP115" s="516"/>
      <c r="QMQ115" s="516"/>
      <c r="QMR115" s="516"/>
      <c r="QMS115" s="516"/>
      <c r="QMT115" s="516"/>
      <c r="QMU115" s="516"/>
      <c r="QMV115" s="516"/>
      <c r="QMW115" s="516"/>
      <c r="QMX115" s="516"/>
      <c r="QMY115" s="516"/>
      <c r="QMZ115" s="516"/>
      <c r="QNA115" s="516"/>
      <c r="QNB115" s="516"/>
      <c r="QNC115" s="516"/>
      <c r="QND115" s="516"/>
      <c r="QNE115" s="516"/>
      <c r="QNF115" s="516"/>
      <c r="QNG115" s="516"/>
      <c r="QNH115" s="516"/>
      <c r="QNI115" s="516"/>
      <c r="QNJ115" s="516"/>
      <c r="QNK115" s="516"/>
      <c r="QNL115" s="516"/>
      <c r="QNM115" s="516"/>
      <c r="QNN115" s="516"/>
      <c r="QNO115" s="516"/>
      <c r="QNP115" s="516"/>
      <c r="QNQ115" s="516"/>
      <c r="QNR115" s="516"/>
      <c r="QNS115" s="516"/>
      <c r="QNT115" s="516"/>
      <c r="QNU115" s="516"/>
      <c r="QNV115" s="516"/>
      <c r="QNW115" s="516"/>
      <c r="QNX115" s="516"/>
      <c r="QNY115" s="516"/>
      <c r="QNZ115" s="516"/>
      <c r="QOA115" s="516"/>
      <c r="QOB115" s="516"/>
      <c r="QOC115" s="516"/>
      <c r="QOD115" s="516"/>
      <c r="QOE115" s="516"/>
      <c r="QOF115" s="516"/>
      <c r="QOG115" s="516"/>
      <c r="QOH115" s="516"/>
      <c r="QOI115" s="516"/>
      <c r="QOJ115" s="516"/>
      <c r="QOK115" s="516"/>
      <c r="QOL115" s="516"/>
      <c r="QOM115" s="516"/>
      <c r="QON115" s="516"/>
      <c r="QOO115" s="516"/>
      <c r="QOP115" s="516"/>
      <c r="QOQ115" s="516"/>
      <c r="QOR115" s="516"/>
      <c r="QOS115" s="516"/>
      <c r="QOT115" s="516"/>
      <c r="QOU115" s="516"/>
      <c r="QOV115" s="516"/>
      <c r="QOW115" s="516"/>
      <c r="QOX115" s="516"/>
      <c r="QOY115" s="516"/>
      <c r="QOZ115" s="516"/>
      <c r="QPA115" s="516"/>
      <c r="QPB115" s="516"/>
      <c r="QPC115" s="516"/>
      <c r="QPD115" s="516"/>
      <c r="QPE115" s="516"/>
      <c r="QPF115" s="516"/>
      <c r="QPG115" s="516"/>
      <c r="QPH115" s="516"/>
      <c r="QPI115" s="516"/>
      <c r="QPJ115" s="516"/>
      <c r="QPK115" s="516"/>
      <c r="QPL115" s="516"/>
      <c r="QPM115" s="516"/>
      <c r="QPN115" s="516"/>
      <c r="QPO115" s="516"/>
      <c r="QPP115" s="516"/>
      <c r="QPQ115" s="516"/>
      <c r="QPR115" s="516"/>
      <c r="QPS115" s="516"/>
      <c r="QPT115" s="516"/>
      <c r="QPU115" s="516"/>
      <c r="QPV115" s="516"/>
      <c r="QPW115" s="516"/>
      <c r="QPX115" s="516"/>
      <c r="QPY115" s="516"/>
      <c r="QPZ115" s="516"/>
      <c r="QQA115" s="516"/>
      <c r="QQB115" s="516"/>
      <c r="QQC115" s="516"/>
      <c r="QQD115" s="516"/>
      <c r="QQE115" s="516"/>
      <c r="QQF115" s="516"/>
      <c r="QQG115" s="516"/>
      <c r="QQH115" s="516"/>
      <c r="QQI115" s="516"/>
      <c r="QQJ115" s="516"/>
      <c r="QQK115" s="516"/>
      <c r="QQL115" s="516"/>
      <c r="QQM115" s="516"/>
      <c r="QQN115" s="516"/>
      <c r="QQO115" s="516"/>
      <c r="QQP115" s="516"/>
      <c r="QQQ115" s="516"/>
      <c r="QQR115" s="516"/>
      <c r="QQS115" s="516"/>
      <c r="QQT115" s="516"/>
      <c r="QQU115" s="516"/>
      <c r="QQV115" s="516"/>
      <c r="QQW115" s="516"/>
      <c r="QQX115" s="516"/>
      <c r="QQY115" s="516"/>
      <c r="QQZ115" s="516"/>
      <c r="QRA115" s="516"/>
      <c r="QRB115" s="516"/>
      <c r="QRC115" s="516"/>
      <c r="QRD115" s="516"/>
      <c r="QRE115" s="516"/>
      <c r="QRF115" s="516"/>
      <c r="QRG115" s="516"/>
      <c r="QRH115" s="516"/>
      <c r="QRI115" s="516"/>
      <c r="QRJ115" s="516"/>
      <c r="QRK115" s="516"/>
      <c r="QRL115" s="516"/>
      <c r="QRM115" s="516"/>
      <c r="QRN115" s="516"/>
      <c r="QRO115" s="516"/>
      <c r="QRP115" s="516"/>
      <c r="QRQ115" s="516"/>
      <c r="QRR115" s="516"/>
      <c r="QRS115" s="516"/>
      <c r="QRT115" s="516"/>
      <c r="QRU115" s="516"/>
      <c r="QRV115" s="516"/>
      <c r="QRW115" s="516"/>
      <c r="QRX115" s="516"/>
      <c r="QRY115" s="516"/>
      <c r="QRZ115" s="516"/>
      <c r="QSA115" s="516"/>
      <c r="QSB115" s="516"/>
      <c r="QSC115" s="516"/>
      <c r="QSD115" s="516"/>
      <c r="QSE115" s="516"/>
      <c r="QSF115" s="516"/>
      <c r="QSG115" s="516"/>
      <c r="QSH115" s="516"/>
      <c r="QSI115" s="516"/>
      <c r="QSJ115" s="516"/>
      <c r="QSK115" s="516"/>
      <c r="QSL115" s="516"/>
      <c r="QSM115" s="516"/>
      <c r="QSN115" s="516"/>
      <c r="QSO115" s="516"/>
      <c r="QSP115" s="516"/>
      <c r="QSQ115" s="516"/>
      <c r="QSR115" s="516"/>
      <c r="QSS115" s="516"/>
      <c r="QST115" s="516"/>
      <c r="QSU115" s="516"/>
      <c r="QSV115" s="516"/>
      <c r="QSW115" s="516"/>
      <c r="QSX115" s="516"/>
      <c r="QSY115" s="516"/>
      <c r="QSZ115" s="516"/>
      <c r="QTA115" s="516"/>
      <c r="QTB115" s="516"/>
      <c r="QTC115" s="516"/>
      <c r="QTD115" s="516"/>
      <c r="QTE115" s="516"/>
      <c r="QTF115" s="516"/>
      <c r="QTG115" s="516"/>
      <c r="QTH115" s="516"/>
      <c r="QTI115" s="516"/>
      <c r="QTJ115" s="516"/>
      <c r="QTK115" s="516"/>
      <c r="QTL115" s="516"/>
      <c r="QTM115" s="516"/>
      <c r="QTN115" s="516"/>
      <c r="QTO115" s="516"/>
      <c r="QTP115" s="516"/>
      <c r="QTQ115" s="516"/>
      <c r="QTR115" s="516"/>
      <c r="QTS115" s="516"/>
      <c r="QTT115" s="516"/>
      <c r="QTU115" s="516"/>
      <c r="QTV115" s="516"/>
      <c r="QTW115" s="516"/>
      <c r="QTX115" s="516"/>
      <c r="QTY115" s="516"/>
      <c r="QTZ115" s="516"/>
      <c r="QUA115" s="516"/>
      <c r="QUB115" s="516"/>
      <c r="QUC115" s="516"/>
      <c r="QUD115" s="516"/>
      <c r="QUE115" s="516"/>
      <c r="QUF115" s="516"/>
      <c r="QUG115" s="516"/>
      <c r="QUH115" s="516"/>
      <c r="QUI115" s="516"/>
      <c r="QUJ115" s="516"/>
      <c r="QUK115" s="516"/>
      <c r="QUL115" s="516"/>
      <c r="QUM115" s="516"/>
      <c r="QUN115" s="516"/>
      <c r="QUO115" s="516"/>
      <c r="QUP115" s="516"/>
      <c r="QUQ115" s="516"/>
      <c r="QUR115" s="516"/>
      <c r="QUS115" s="516"/>
      <c r="QUT115" s="516"/>
      <c r="QUU115" s="516"/>
      <c r="QUV115" s="516"/>
      <c r="QUW115" s="516"/>
      <c r="QUX115" s="516"/>
      <c r="QUY115" s="516"/>
      <c r="QUZ115" s="516"/>
      <c r="QVA115" s="516"/>
      <c r="QVB115" s="516"/>
      <c r="QVC115" s="516"/>
      <c r="QVD115" s="516"/>
      <c r="QVE115" s="516"/>
      <c r="QVF115" s="516"/>
      <c r="QVG115" s="516"/>
      <c r="QVH115" s="516"/>
      <c r="QVI115" s="516"/>
      <c r="QVJ115" s="516"/>
      <c r="QVK115" s="516"/>
      <c r="QVL115" s="516"/>
      <c r="QVM115" s="516"/>
      <c r="QVN115" s="516"/>
      <c r="QVO115" s="516"/>
      <c r="QVP115" s="516"/>
      <c r="QVQ115" s="516"/>
      <c r="QVR115" s="516"/>
      <c r="QVS115" s="516"/>
      <c r="QVT115" s="516"/>
      <c r="QVU115" s="516"/>
      <c r="QVV115" s="516"/>
      <c r="QVW115" s="516"/>
      <c r="QVX115" s="516"/>
      <c r="QVY115" s="516"/>
      <c r="QVZ115" s="516"/>
      <c r="QWA115" s="516"/>
      <c r="QWB115" s="516"/>
      <c r="QWC115" s="516"/>
      <c r="QWD115" s="516"/>
      <c r="QWE115" s="516"/>
      <c r="QWF115" s="516"/>
      <c r="QWG115" s="516"/>
      <c r="QWH115" s="516"/>
      <c r="QWI115" s="516"/>
      <c r="QWJ115" s="516"/>
      <c r="QWK115" s="516"/>
      <c r="QWL115" s="516"/>
      <c r="QWM115" s="516"/>
      <c r="QWN115" s="516"/>
      <c r="QWO115" s="516"/>
      <c r="QWP115" s="516"/>
      <c r="QWQ115" s="516"/>
      <c r="QWR115" s="516"/>
      <c r="QWS115" s="516"/>
      <c r="QWT115" s="516"/>
      <c r="QWU115" s="516"/>
      <c r="QWV115" s="516"/>
      <c r="QWW115" s="516"/>
      <c r="QWX115" s="516"/>
      <c r="QWY115" s="516"/>
      <c r="QWZ115" s="516"/>
      <c r="QXA115" s="516"/>
      <c r="QXB115" s="516"/>
      <c r="QXC115" s="516"/>
      <c r="QXD115" s="516"/>
      <c r="QXE115" s="516"/>
      <c r="QXF115" s="516"/>
      <c r="QXG115" s="516"/>
      <c r="QXH115" s="516"/>
      <c r="QXI115" s="516"/>
      <c r="QXJ115" s="516"/>
      <c r="QXK115" s="516"/>
      <c r="QXL115" s="516"/>
      <c r="QXM115" s="516"/>
      <c r="QXN115" s="516"/>
      <c r="QXO115" s="516"/>
      <c r="QXP115" s="516"/>
      <c r="QXQ115" s="516"/>
      <c r="QXR115" s="516"/>
      <c r="QXS115" s="516"/>
      <c r="QXT115" s="516"/>
      <c r="QXU115" s="516"/>
      <c r="QXV115" s="516"/>
      <c r="QXW115" s="516"/>
      <c r="QXX115" s="516"/>
      <c r="QXY115" s="516"/>
      <c r="QXZ115" s="516"/>
      <c r="QYA115" s="516"/>
      <c r="QYB115" s="516"/>
      <c r="QYC115" s="516"/>
      <c r="QYD115" s="516"/>
      <c r="QYE115" s="516"/>
      <c r="QYF115" s="516"/>
      <c r="QYG115" s="516"/>
      <c r="QYH115" s="516"/>
      <c r="QYI115" s="516"/>
      <c r="QYJ115" s="516"/>
      <c r="QYK115" s="516"/>
      <c r="QYL115" s="516"/>
      <c r="QYM115" s="516"/>
      <c r="QYN115" s="516"/>
      <c r="QYO115" s="516"/>
      <c r="QYP115" s="516"/>
      <c r="QYQ115" s="516"/>
      <c r="QYR115" s="516"/>
      <c r="QYS115" s="516"/>
      <c r="QYT115" s="516"/>
      <c r="QYU115" s="516"/>
      <c r="QYV115" s="516"/>
      <c r="QYW115" s="516"/>
      <c r="QYX115" s="516"/>
      <c r="QYY115" s="516"/>
      <c r="QYZ115" s="516"/>
      <c r="QZA115" s="516"/>
      <c r="QZB115" s="516"/>
      <c r="QZC115" s="516"/>
      <c r="QZD115" s="516"/>
      <c r="QZE115" s="516"/>
      <c r="QZF115" s="516"/>
      <c r="QZG115" s="516"/>
      <c r="QZH115" s="516"/>
      <c r="QZI115" s="516"/>
      <c r="QZJ115" s="516"/>
      <c r="QZK115" s="516"/>
      <c r="QZL115" s="516"/>
      <c r="QZM115" s="516"/>
      <c r="QZN115" s="516"/>
      <c r="QZO115" s="516"/>
      <c r="QZP115" s="516"/>
      <c r="QZQ115" s="516"/>
      <c r="QZR115" s="516"/>
      <c r="QZS115" s="516"/>
      <c r="QZT115" s="516"/>
      <c r="QZU115" s="516"/>
      <c r="QZV115" s="516"/>
      <c r="QZW115" s="516"/>
      <c r="QZX115" s="516"/>
      <c r="QZY115" s="516"/>
      <c r="QZZ115" s="516"/>
      <c r="RAA115" s="516"/>
      <c r="RAB115" s="516"/>
      <c r="RAC115" s="516"/>
      <c r="RAD115" s="516"/>
      <c r="RAE115" s="516"/>
      <c r="RAF115" s="516"/>
      <c r="RAG115" s="516"/>
      <c r="RAH115" s="516"/>
      <c r="RAI115" s="516"/>
      <c r="RAJ115" s="516"/>
      <c r="RAK115" s="516"/>
      <c r="RAL115" s="516"/>
      <c r="RAM115" s="516"/>
      <c r="RAN115" s="516"/>
      <c r="RAO115" s="516"/>
      <c r="RAP115" s="516"/>
      <c r="RAQ115" s="516"/>
      <c r="RAR115" s="516"/>
      <c r="RAS115" s="516"/>
      <c r="RAT115" s="516"/>
      <c r="RAU115" s="516"/>
      <c r="RAV115" s="516"/>
      <c r="RAW115" s="516"/>
      <c r="RAX115" s="516"/>
      <c r="RAY115" s="516"/>
      <c r="RAZ115" s="516"/>
      <c r="RBA115" s="516"/>
      <c r="RBB115" s="516"/>
      <c r="RBC115" s="516"/>
      <c r="RBD115" s="516"/>
      <c r="RBE115" s="516"/>
      <c r="RBF115" s="516"/>
      <c r="RBG115" s="516"/>
      <c r="RBH115" s="516"/>
      <c r="RBI115" s="516"/>
      <c r="RBJ115" s="516"/>
      <c r="RBK115" s="516"/>
      <c r="RBL115" s="516"/>
      <c r="RBM115" s="516"/>
      <c r="RBN115" s="516"/>
      <c r="RBO115" s="516"/>
      <c r="RBP115" s="516"/>
      <c r="RBQ115" s="516"/>
      <c r="RBR115" s="516"/>
      <c r="RBS115" s="516"/>
      <c r="RBT115" s="516"/>
      <c r="RBU115" s="516"/>
      <c r="RBV115" s="516"/>
      <c r="RBW115" s="516"/>
      <c r="RBX115" s="516"/>
      <c r="RBY115" s="516"/>
      <c r="RBZ115" s="516"/>
      <c r="RCA115" s="516"/>
      <c r="RCB115" s="516"/>
      <c r="RCC115" s="516"/>
      <c r="RCD115" s="516"/>
      <c r="RCE115" s="516"/>
      <c r="RCF115" s="516"/>
      <c r="RCG115" s="516"/>
      <c r="RCH115" s="516"/>
      <c r="RCI115" s="516"/>
      <c r="RCJ115" s="516"/>
      <c r="RCK115" s="516"/>
      <c r="RCL115" s="516"/>
      <c r="RCM115" s="516"/>
      <c r="RCN115" s="516"/>
      <c r="RCO115" s="516"/>
      <c r="RCP115" s="516"/>
      <c r="RCQ115" s="516"/>
      <c r="RCR115" s="516"/>
      <c r="RCS115" s="516"/>
      <c r="RCT115" s="516"/>
      <c r="RCU115" s="516"/>
      <c r="RCV115" s="516"/>
      <c r="RCW115" s="516"/>
      <c r="RCX115" s="516"/>
      <c r="RCY115" s="516"/>
      <c r="RCZ115" s="516"/>
      <c r="RDA115" s="516"/>
      <c r="RDB115" s="516"/>
      <c r="RDC115" s="516"/>
      <c r="RDD115" s="516"/>
      <c r="RDE115" s="516"/>
      <c r="RDF115" s="516"/>
      <c r="RDG115" s="516"/>
      <c r="RDH115" s="516"/>
      <c r="RDI115" s="516"/>
      <c r="RDJ115" s="516"/>
      <c r="RDK115" s="516"/>
      <c r="RDL115" s="516"/>
      <c r="RDM115" s="516"/>
      <c r="RDN115" s="516"/>
      <c r="RDO115" s="516"/>
      <c r="RDP115" s="516"/>
      <c r="RDQ115" s="516"/>
      <c r="RDR115" s="516"/>
      <c r="RDS115" s="516"/>
      <c r="RDT115" s="516"/>
      <c r="RDU115" s="516"/>
      <c r="RDV115" s="516"/>
      <c r="RDW115" s="516"/>
      <c r="RDX115" s="516"/>
      <c r="RDY115" s="516"/>
      <c r="RDZ115" s="516"/>
      <c r="REA115" s="516"/>
      <c r="REB115" s="516"/>
      <c r="REC115" s="516"/>
      <c r="RED115" s="516"/>
      <c r="REE115" s="516"/>
      <c r="REF115" s="516"/>
      <c r="REG115" s="516"/>
      <c r="REH115" s="516"/>
      <c r="REI115" s="516"/>
      <c r="REJ115" s="516"/>
      <c r="REK115" s="516"/>
      <c r="REL115" s="516"/>
      <c r="REM115" s="516"/>
      <c r="REN115" s="516"/>
      <c r="REO115" s="516"/>
      <c r="REP115" s="516"/>
      <c r="REQ115" s="516"/>
      <c r="RER115" s="516"/>
      <c r="RES115" s="516"/>
      <c r="RET115" s="516"/>
      <c r="REU115" s="516"/>
      <c r="REV115" s="516"/>
      <c r="REW115" s="516"/>
      <c r="REX115" s="516"/>
      <c r="REY115" s="516"/>
      <c r="REZ115" s="516"/>
      <c r="RFA115" s="516"/>
      <c r="RFB115" s="516"/>
      <c r="RFC115" s="516"/>
      <c r="RFD115" s="516"/>
      <c r="RFE115" s="516"/>
      <c r="RFF115" s="516"/>
      <c r="RFG115" s="516"/>
      <c r="RFH115" s="516"/>
      <c r="RFI115" s="516"/>
      <c r="RFJ115" s="516"/>
      <c r="RFK115" s="516"/>
      <c r="RFL115" s="516"/>
      <c r="RFM115" s="516"/>
      <c r="RFN115" s="516"/>
      <c r="RFO115" s="516"/>
      <c r="RFP115" s="516"/>
      <c r="RFQ115" s="516"/>
      <c r="RFR115" s="516"/>
      <c r="RFS115" s="516"/>
      <c r="RFT115" s="516"/>
      <c r="RFU115" s="516"/>
      <c r="RFV115" s="516"/>
      <c r="RFW115" s="516"/>
      <c r="RFX115" s="516"/>
      <c r="RFY115" s="516"/>
      <c r="RFZ115" s="516"/>
      <c r="RGA115" s="516"/>
      <c r="RGB115" s="516"/>
      <c r="RGC115" s="516"/>
      <c r="RGD115" s="516"/>
      <c r="RGE115" s="516"/>
      <c r="RGF115" s="516"/>
      <c r="RGG115" s="516"/>
      <c r="RGH115" s="516"/>
      <c r="RGI115" s="516"/>
      <c r="RGJ115" s="516"/>
      <c r="RGK115" s="516"/>
      <c r="RGL115" s="516"/>
      <c r="RGM115" s="516"/>
      <c r="RGN115" s="516"/>
      <c r="RGO115" s="516"/>
      <c r="RGP115" s="516"/>
      <c r="RGQ115" s="516"/>
      <c r="RGR115" s="516"/>
      <c r="RGS115" s="516"/>
      <c r="RGT115" s="516"/>
      <c r="RGU115" s="516"/>
      <c r="RGV115" s="516"/>
      <c r="RGW115" s="516"/>
      <c r="RGX115" s="516"/>
      <c r="RGY115" s="516"/>
      <c r="RGZ115" s="516"/>
      <c r="RHA115" s="516"/>
      <c r="RHB115" s="516"/>
      <c r="RHC115" s="516"/>
      <c r="RHD115" s="516"/>
      <c r="RHE115" s="516"/>
      <c r="RHF115" s="516"/>
      <c r="RHG115" s="516"/>
      <c r="RHH115" s="516"/>
      <c r="RHI115" s="516"/>
      <c r="RHJ115" s="516"/>
      <c r="RHK115" s="516"/>
      <c r="RHL115" s="516"/>
      <c r="RHM115" s="516"/>
      <c r="RHN115" s="516"/>
      <c r="RHO115" s="516"/>
      <c r="RHP115" s="516"/>
      <c r="RHQ115" s="516"/>
      <c r="RHR115" s="516"/>
      <c r="RHS115" s="516"/>
      <c r="RHT115" s="516"/>
      <c r="RHU115" s="516"/>
      <c r="RHV115" s="516"/>
      <c r="RHW115" s="516"/>
      <c r="RHX115" s="516"/>
      <c r="RHY115" s="516"/>
      <c r="RHZ115" s="516"/>
      <c r="RIA115" s="516"/>
      <c r="RIB115" s="516"/>
      <c r="RIC115" s="516"/>
      <c r="RID115" s="516"/>
      <c r="RIE115" s="516"/>
      <c r="RIF115" s="516"/>
      <c r="RIG115" s="516"/>
      <c r="RIH115" s="516"/>
      <c r="RII115" s="516"/>
      <c r="RIJ115" s="516"/>
      <c r="RIK115" s="516"/>
      <c r="RIL115" s="516"/>
      <c r="RIM115" s="516"/>
      <c r="RIN115" s="516"/>
      <c r="RIO115" s="516"/>
      <c r="RIP115" s="516"/>
      <c r="RIQ115" s="516"/>
      <c r="RIR115" s="516"/>
      <c r="RIS115" s="516"/>
      <c r="RIT115" s="516"/>
      <c r="RIU115" s="516"/>
      <c r="RIV115" s="516"/>
      <c r="RIW115" s="516"/>
      <c r="RIX115" s="516"/>
      <c r="RIY115" s="516"/>
      <c r="RIZ115" s="516"/>
      <c r="RJA115" s="516"/>
      <c r="RJB115" s="516"/>
      <c r="RJC115" s="516"/>
      <c r="RJD115" s="516"/>
      <c r="RJE115" s="516"/>
      <c r="RJF115" s="516"/>
      <c r="RJG115" s="516"/>
      <c r="RJH115" s="516"/>
      <c r="RJI115" s="516"/>
      <c r="RJJ115" s="516"/>
      <c r="RJK115" s="516"/>
      <c r="RJL115" s="516"/>
      <c r="RJM115" s="516"/>
      <c r="RJN115" s="516"/>
      <c r="RJO115" s="516"/>
      <c r="RJP115" s="516"/>
      <c r="RJQ115" s="516"/>
      <c r="RJR115" s="516"/>
      <c r="RJS115" s="516"/>
      <c r="RJT115" s="516"/>
      <c r="RJU115" s="516"/>
      <c r="RJV115" s="516"/>
      <c r="RJW115" s="516"/>
      <c r="RJX115" s="516"/>
      <c r="RJY115" s="516"/>
      <c r="RJZ115" s="516"/>
      <c r="RKA115" s="516"/>
      <c r="RKB115" s="516"/>
      <c r="RKC115" s="516"/>
      <c r="RKD115" s="516"/>
      <c r="RKE115" s="516"/>
      <c r="RKF115" s="516"/>
      <c r="RKG115" s="516"/>
      <c r="RKH115" s="516"/>
      <c r="RKI115" s="516"/>
      <c r="RKJ115" s="516"/>
      <c r="RKK115" s="516"/>
      <c r="RKL115" s="516"/>
      <c r="RKM115" s="516"/>
      <c r="RKN115" s="516"/>
      <c r="RKO115" s="516"/>
      <c r="RKP115" s="516"/>
      <c r="RKQ115" s="516"/>
      <c r="RKR115" s="516"/>
      <c r="RKS115" s="516"/>
      <c r="RKT115" s="516"/>
      <c r="RKU115" s="516"/>
      <c r="RKV115" s="516"/>
      <c r="RKW115" s="516"/>
      <c r="RKX115" s="516"/>
      <c r="RKY115" s="516"/>
      <c r="RKZ115" s="516"/>
      <c r="RLA115" s="516"/>
      <c r="RLB115" s="516"/>
      <c r="RLC115" s="516"/>
      <c r="RLD115" s="516"/>
      <c r="RLE115" s="516"/>
      <c r="RLF115" s="516"/>
      <c r="RLG115" s="516"/>
      <c r="RLH115" s="516"/>
      <c r="RLI115" s="516"/>
      <c r="RLJ115" s="516"/>
      <c r="RLK115" s="516"/>
      <c r="RLL115" s="516"/>
      <c r="RLM115" s="516"/>
      <c r="RLN115" s="516"/>
      <c r="RLO115" s="516"/>
      <c r="RLP115" s="516"/>
      <c r="RLQ115" s="516"/>
      <c r="RLR115" s="516"/>
      <c r="RLS115" s="516"/>
      <c r="RLT115" s="516"/>
      <c r="RLU115" s="516"/>
      <c r="RLV115" s="516"/>
      <c r="RLW115" s="516"/>
      <c r="RLX115" s="516"/>
      <c r="RLY115" s="516"/>
      <c r="RLZ115" s="516"/>
      <c r="RMA115" s="516"/>
      <c r="RMB115" s="516"/>
      <c r="RMC115" s="516"/>
      <c r="RMD115" s="516"/>
      <c r="RME115" s="516"/>
      <c r="RMF115" s="516"/>
      <c r="RMG115" s="516"/>
      <c r="RMH115" s="516"/>
      <c r="RMI115" s="516"/>
      <c r="RMJ115" s="516"/>
      <c r="RMK115" s="516"/>
      <c r="RML115" s="516"/>
      <c r="RMM115" s="516"/>
      <c r="RMN115" s="516"/>
      <c r="RMO115" s="516"/>
      <c r="RMP115" s="516"/>
      <c r="RMQ115" s="516"/>
      <c r="RMR115" s="516"/>
      <c r="RMS115" s="516"/>
      <c r="RMT115" s="516"/>
      <c r="RMU115" s="516"/>
      <c r="RMV115" s="516"/>
      <c r="RMW115" s="516"/>
      <c r="RMX115" s="516"/>
      <c r="RMY115" s="516"/>
      <c r="RMZ115" s="516"/>
      <c r="RNA115" s="516"/>
      <c r="RNB115" s="516"/>
      <c r="RNC115" s="516"/>
      <c r="RND115" s="516"/>
      <c r="RNE115" s="516"/>
      <c r="RNF115" s="516"/>
      <c r="RNG115" s="516"/>
      <c r="RNH115" s="516"/>
      <c r="RNI115" s="516"/>
      <c r="RNJ115" s="516"/>
      <c r="RNK115" s="516"/>
      <c r="RNL115" s="516"/>
      <c r="RNM115" s="516"/>
      <c r="RNN115" s="516"/>
      <c r="RNO115" s="516"/>
      <c r="RNP115" s="516"/>
      <c r="RNQ115" s="516"/>
      <c r="RNR115" s="516"/>
      <c r="RNS115" s="516"/>
      <c r="RNT115" s="516"/>
      <c r="RNU115" s="516"/>
      <c r="RNV115" s="516"/>
      <c r="RNW115" s="516"/>
      <c r="RNX115" s="516"/>
      <c r="RNY115" s="516"/>
      <c r="RNZ115" s="516"/>
      <c r="ROA115" s="516"/>
      <c r="ROB115" s="516"/>
      <c r="ROC115" s="516"/>
      <c r="ROD115" s="516"/>
      <c r="ROE115" s="516"/>
      <c r="ROF115" s="516"/>
      <c r="ROG115" s="516"/>
      <c r="ROH115" s="516"/>
      <c r="ROI115" s="516"/>
      <c r="ROJ115" s="516"/>
      <c r="ROK115" s="516"/>
      <c r="ROL115" s="516"/>
      <c r="ROM115" s="516"/>
      <c r="RON115" s="516"/>
      <c r="ROO115" s="516"/>
      <c r="ROP115" s="516"/>
      <c r="ROQ115" s="516"/>
      <c r="ROR115" s="516"/>
      <c r="ROS115" s="516"/>
      <c r="ROT115" s="516"/>
      <c r="ROU115" s="516"/>
      <c r="ROV115" s="516"/>
      <c r="ROW115" s="516"/>
      <c r="ROX115" s="516"/>
      <c r="ROY115" s="516"/>
      <c r="ROZ115" s="516"/>
      <c r="RPA115" s="516"/>
      <c r="RPB115" s="516"/>
      <c r="RPC115" s="516"/>
      <c r="RPD115" s="516"/>
      <c r="RPE115" s="516"/>
      <c r="RPF115" s="516"/>
      <c r="RPG115" s="516"/>
      <c r="RPH115" s="516"/>
      <c r="RPI115" s="516"/>
      <c r="RPJ115" s="516"/>
      <c r="RPK115" s="516"/>
      <c r="RPL115" s="516"/>
      <c r="RPM115" s="516"/>
      <c r="RPN115" s="516"/>
      <c r="RPO115" s="516"/>
      <c r="RPP115" s="516"/>
      <c r="RPQ115" s="516"/>
      <c r="RPR115" s="516"/>
      <c r="RPS115" s="516"/>
      <c r="RPT115" s="516"/>
      <c r="RPU115" s="516"/>
      <c r="RPV115" s="516"/>
      <c r="RPW115" s="516"/>
      <c r="RPX115" s="516"/>
      <c r="RPY115" s="516"/>
      <c r="RPZ115" s="516"/>
      <c r="RQA115" s="516"/>
      <c r="RQB115" s="516"/>
      <c r="RQC115" s="516"/>
      <c r="RQD115" s="516"/>
      <c r="RQE115" s="516"/>
      <c r="RQF115" s="516"/>
      <c r="RQG115" s="516"/>
      <c r="RQH115" s="516"/>
      <c r="RQI115" s="516"/>
      <c r="RQJ115" s="516"/>
      <c r="RQK115" s="516"/>
      <c r="RQL115" s="516"/>
      <c r="RQM115" s="516"/>
      <c r="RQN115" s="516"/>
      <c r="RQO115" s="516"/>
      <c r="RQP115" s="516"/>
      <c r="RQQ115" s="516"/>
      <c r="RQR115" s="516"/>
      <c r="RQS115" s="516"/>
      <c r="RQT115" s="516"/>
      <c r="RQU115" s="516"/>
      <c r="RQV115" s="516"/>
      <c r="RQW115" s="516"/>
      <c r="RQX115" s="516"/>
      <c r="RQY115" s="516"/>
      <c r="RQZ115" s="516"/>
      <c r="RRA115" s="516"/>
      <c r="RRB115" s="516"/>
      <c r="RRC115" s="516"/>
      <c r="RRD115" s="516"/>
      <c r="RRE115" s="516"/>
      <c r="RRF115" s="516"/>
      <c r="RRG115" s="516"/>
      <c r="RRH115" s="516"/>
      <c r="RRI115" s="516"/>
      <c r="RRJ115" s="516"/>
      <c r="RRK115" s="516"/>
      <c r="RRL115" s="516"/>
      <c r="RRM115" s="516"/>
      <c r="RRN115" s="516"/>
      <c r="RRO115" s="516"/>
      <c r="RRP115" s="516"/>
      <c r="RRQ115" s="516"/>
      <c r="RRR115" s="516"/>
      <c r="RRS115" s="516"/>
      <c r="RRT115" s="516"/>
      <c r="RRU115" s="516"/>
      <c r="RRV115" s="516"/>
      <c r="RRW115" s="516"/>
      <c r="RRX115" s="516"/>
      <c r="RRY115" s="516"/>
      <c r="RRZ115" s="516"/>
      <c r="RSA115" s="516"/>
      <c r="RSB115" s="516"/>
      <c r="RSC115" s="516"/>
      <c r="RSD115" s="516"/>
      <c r="RSE115" s="516"/>
      <c r="RSF115" s="516"/>
      <c r="RSG115" s="516"/>
      <c r="RSH115" s="516"/>
      <c r="RSI115" s="516"/>
      <c r="RSJ115" s="516"/>
      <c r="RSK115" s="516"/>
      <c r="RSL115" s="516"/>
      <c r="RSM115" s="516"/>
      <c r="RSN115" s="516"/>
      <c r="RSO115" s="516"/>
      <c r="RSP115" s="516"/>
      <c r="RSQ115" s="516"/>
      <c r="RSR115" s="516"/>
      <c r="RSS115" s="516"/>
      <c r="RST115" s="516"/>
      <c r="RSU115" s="516"/>
      <c r="RSV115" s="516"/>
      <c r="RSW115" s="516"/>
      <c r="RSX115" s="516"/>
      <c r="RSY115" s="516"/>
      <c r="RSZ115" s="516"/>
      <c r="RTA115" s="516"/>
      <c r="RTB115" s="516"/>
      <c r="RTC115" s="516"/>
      <c r="RTD115" s="516"/>
      <c r="RTE115" s="516"/>
      <c r="RTF115" s="516"/>
      <c r="RTG115" s="516"/>
      <c r="RTH115" s="516"/>
      <c r="RTI115" s="516"/>
      <c r="RTJ115" s="516"/>
      <c r="RTK115" s="516"/>
      <c r="RTL115" s="516"/>
      <c r="RTM115" s="516"/>
      <c r="RTN115" s="516"/>
      <c r="RTO115" s="516"/>
      <c r="RTP115" s="516"/>
      <c r="RTQ115" s="516"/>
      <c r="RTR115" s="516"/>
      <c r="RTS115" s="516"/>
      <c r="RTT115" s="516"/>
      <c r="RTU115" s="516"/>
      <c r="RTV115" s="516"/>
      <c r="RTW115" s="516"/>
      <c r="RTX115" s="516"/>
      <c r="RTY115" s="516"/>
      <c r="RTZ115" s="516"/>
      <c r="RUA115" s="516"/>
      <c r="RUB115" s="516"/>
      <c r="RUC115" s="516"/>
      <c r="RUD115" s="516"/>
      <c r="RUE115" s="516"/>
      <c r="RUF115" s="516"/>
      <c r="RUG115" s="516"/>
      <c r="RUH115" s="516"/>
      <c r="RUI115" s="516"/>
      <c r="RUJ115" s="516"/>
      <c r="RUK115" s="516"/>
      <c r="RUL115" s="516"/>
      <c r="RUM115" s="516"/>
      <c r="RUN115" s="516"/>
      <c r="RUO115" s="516"/>
      <c r="RUP115" s="516"/>
      <c r="RUQ115" s="516"/>
      <c r="RUR115" s="516"/>
      <c r="RUS115" s="516"/>
      <c r="RUT115" s="516"/>
      <c r="RUU115" s="516"/>
      <c r="RUV115" s="516"/>
      <c r="RUW115" s="516"/>
      <c r="RUX115" s="516"/>
      <c r="RUY115" s="516"/>
      <c r="RUZ115" s="516"/>
      <c r="RVA115" s="516"/>
      <c r="RVB115" s="516"/>
      <c r="RVC115" s="516"/>
      <c r="RVD115" s="516"/>
      <c r="RVE115" s="516"/>
      <c r="RVF115" s="516"/>
      <c r="RVG115" s="516"/>
      <c r="RVH115" s="516"/>
      <c r="RVI115" s="516"/>
      <c r="RVJ115" s="516"/>
      <c r="RVK115" s="516"/>
      <c r="RVL115" s="516"/>
      <c r="RVM115" s="516"/>
      <c r="RVN115" s="516"/>
      <c r="RVO115" s="516"/>
      <c r="RVP115" s="516"/>
      <c r="RVQ115" s="516"/>
      <c r="RVR115" s="516"/>
      <c r="RVS115" s="516"/>
      <c r="RVT115" s="516"/>
      <c r="RVU115" s="516"/>
      <c r="RVV115" s="516"/>
      <c r="RVW115" s="516"/>
      <c r="RVX115" s="516"/>
      <c r="RVY115" s="516"/>
      <c r="RVZ115" s="516"/>
      <c r="RWA115" s="516"/>
      <c r="RWB115" s="516"/>
      <c r="RWC115" s="516"/>
      <c r="RWD115" s="516"/>
      <c r="RWE115" s="516"/>
      <c r="RWF115" s="516"/>
      <c r="RWG115" s="516"/>
      <c r="RWH115" s="516"/>
      <c r="RWI115" s="516"/>
      <c r="RWJ115" s="516"/>
      <c r="RWK115" s="516"/>
      <c r="RWL115" s="516"/>
      <c r="RWM115" s="516"/>
      <c r="RWN115" s="516"/>
      <c r="RWO115" s="516"/>
      <c r="RWP115" s="516"/>
      <c r="RWQ115" s="516"/>
      <c r="RWR115" s="516"/>
      <c r="RWS115" s="516"/>
      <c r="RWT115" s="516"/>
      <c r="RWU115" s="516"/>
      <c r="RWV115" s="516"/>
      <c r="RWW115" s="516"/>
      <c r="RWX115" s="516"/>
      <c r="RWY115" s="516"/>
      <c r="RWZ115" s="516"/>
      <c r="RXA115" s="516"/>
      <c r="RXB115" s="516"/>
      <c r="RXC115" s="516"/>
      <c r="RXD115" s="516"/>
      <c r="RXE115" s="516"/>
      <c r="RXF115" s="516"/>
      <c r="RXG115" s="516"/>
      <c r="RXH115" s="516"/>
      <c r="RXI115" s="516"/>
      <c r="RXJ115" s="516"/>
      <c r="RXK115" s="516"/>
      <c r="RXL115" s="516"/>
      <c r="RXM115" s="516"/>
      <c r="RXN115" s="516"/>
      <c r="RXO115" s="516"/>
      <c r="RXP115" s="516"/>
      <c r="RXQ115" s="516"/>
      <c r="RXR115" s="516"/>
      <c r="RXS115" s="516"/>
      <c r="RXT115" s="516"/>
      <c r="RXU115" s="516"/>
      <c r="RXV115" s="516"/>
      <c r="RXW115" s="516"/>
      <c r="RXX115" s="516"/>
      <c r="RXY115" s="516"/>
      <c r="RXZ115" s="516"/>
      <c r="RYA115" s="516"/>
      <c r="RYB115" s="516"/>
      <c r="RYC115" s="516"/>
      <c r="RYD115" s="516"/>
      <c r="RYE115" s="516"/>
      <c r="RYF115" s="516"/>
      <c r="RYG115" s="516"/>
      <c r="RYH115" s="516"/>
      <c r="RYI115" s="516"/>
      <c r="RYJ115" s="516"/>
      <c r="RYK115" s="516"/>
      <c r="RYL115" s="516"/>
      <c r="RYM115" s="516"/>
      <c r="RYN115" s="516"/>
      <c r="RYO115" s="516"/>
      <c r="RYP115" s="516"/>
      <c r="RYQ115" s="516"/>
      <c r="RYR115" s="516"/>
      <c r="RYS115" s="516"/>
      <c r="RYT115" s="516"/>
      <c r="RYU115" s="516"/>
      <c r="RYV115" s="516"/>
      <c r="RYW115" s="516"/>
      <c r="RYX115" s="516"/>
      <c r="RYY115" s="516"/>
      <c r="RYZ115" s="516"/>
      <c r="RZA115" s="516"/>
      <c r="RZB115" s="516"/>
      <c r="RZC115" s="516"/>
      <c r="RZD115" s="516"/>
      <c r="RZE115" s="516"/>
      <c r="RZF115" s="516"/>
      <c r="RZG115" s="516"/>
      <c r="RZH115" s="516"/>
      <c r="RZI115" s="516"/>
      <c r="RZJ115" s="516"/>
      <c r="RZK115" s="516"/>
      <c r="RZL115" s="516"/>
      <c r="RZM115" s="516"/>
      <c r="RZN115" s="516"/>
      <c r="RZO115" s="516"/>
      <c r="RZP115" s="516"/>
      <c r="RZQ115" s="516"/>
      <c r="RZR115" s="516"/>
      <c r="RZS115" s="516"/>
      <c r="RZT115" s="516"/>
      <c r="RZU115" s="516"/>
      <c r="RZV115" s="516"/>
      <c r="RZW115" s="516"/>
      <c r="RZX115" s="516"/>
      <c r="RZY115" s="516"/>
      <c r="RZZ115" s="516"/>
      <c r="SAA115" s="516"/>
      <c r="SAB115" s="516"/>
      <c r="SAC115" s="516"/>
      <c r="SAD115" s="516"/>
      <c r="SAE115" s="516"/>
      <c r="SAF115" s="516"/>
      <c r="SAG115" s="516"/>
      <c r="SAH115" s="516"/>
      <c r="SAI115" s="516"/>
      <c r="SAJ115" s="516"/>
      <c r="SAK115" s="516"/>
      <c r="SAL115" s="516"/>
      <c r="SAM115" s="516"/>
      <c r="SAN115" s="516"/>
      <c r="SAO115" s="516"/>
      <c r="SAP115" s="516"/>
      <c r="SAQ115" s="516"/>
      <c r="SAR115" s="516"/>
      <c r="SAS115" s="516"/>
      <c r="SAT115" s="516"/>
      <c r="SAU115" s="516"/>
      <c r="SAV115" s="516"/>
      <c r="SAW115" s="516"/>
      <c r="SAX115" s="516"/>
      <c r="SAY115" s="516"/>
      <c r="SAZ115" s="516"/>
      <c r="SBA115" s="516"/>
      <c r="SBB115" s="516"/>
      <c r="SBC115" s="516"/>
      <c r="SBD115" s="516"/>
      <c r="SBE115" s="516"/>
      <c r="SBF115" s="516"/>
      <c r="SBG115" s="516"/>
      <c r="SBH115" s="516"/>
      <c r="SBI115" s="516"/>
      <c r="SBJ115" s="516"/>
      <c r="SBK115" s="516"/>
      <c r="SBL115" s="516"/>
      <c r="SBM115" s="516"/>
      <c r="SBN115" s="516"/>
      <c r="SBO115" s="516"/>
      <c r="SBP115" s="516"/>
      <c r="SBQ115" s="516"/>
      <c r="SBR115" s="516"/>
      <c r="SBS115" s="516"/>
      <c r="SBT115" s="516"/>
      <c r="SBU115" s="516"/>
      <c r="SBV115" s="516"/>
      <c r="SBW115" s="516"/>
      <c r="SBX115" s="516"/>
      <c r="SBY115" s="516"/>
      <c r="SBZ115" s="516"/>
      <c r="SCA115" s="516"/>
      <c r="SCB115" s="516"/>
      <c r="SCC115" s="516"/>
      <c r="SCD115" s="516"/>
      <c r="SCE115" s="516"/>
      <c r="SCF115" s="516"/>
      <c r="SCG115" s="516"/>
      <c r="SCH115" s="516"/>
      <c r="SCI115" s="516"/>
      <c r="SCJ115" s="516"/>
      <c r="SCK115" s="516"/>
      <c r="SCL115" s="516"/>
      <c r="SCM115" s="516"/>
      <c r="SCN115" s="516"/>
      <c r="SCO115" s="516"/>
      <c r="SCP115" s="516"/>
      <c r="SCQ115" s="516"/>
      <c r="SCR115" s="516"/>
      <c r="SCS115" s="516"/>
      <c r="SCT115" s="516"/>
      <c r="SCU115" s="516"/>
      <c r="SCV115" s="516"/>
      <c r="SCW115" s="516"/>
      <c r="SCX115" s="516"/>
      <c r="SCY115" s="516"/>
      <c r="SCZ115" s="516"/>
      <c r="SDA115" s="516"/>
      <c r="SDB115" s="516"/>
      <c r="SDC115" s="516"/>
      <c r="SDD115" s="516"/>
      <c r="SDE115" s="516"/>
      <c r="SDF115" s="516"/>
      <c r="SDG115" s="516"/>
      <c r="SDH115" s="516"/>
      <c r="SDI115" s="516"/>
      <c r="SDJ115" s="516"/>
      <c r="SDK115" s="516"/>
      <c r="SDL115" s="516"/>
      <c r="SDM115" s="516"/>
      <c r="SDN115" s="516"/>
      <c r="SDO115" s="516"/>
      <c r="SDP115" s="516"/>
      <c r="SDQ115" s="516"/>
      <c r="SDR115" s="516"/>
      <c r="SDS115" s="516"/>
      <c r="SDT115" s="516"/>
      <c r="SDU115" s="516"/>
      <c r="SDV115" s="516"/>
      <c r="SDW115" s="516"/>
      <c r="SDX115" s="516"/>
      <c r="SDY115" s="516"/>
      <c r="SDZ115" s="516"/>
      <c r="SEA115" s="516"/>
      <c r="SEB115" s="516"/>
      <c r="SEC115" s="516"/>
      <c r="SED115" s="516"/>
      <c r="SEE115" s="516"/>
      <c r="SEF115" s="516"/>
      <c r="SEG115" s="516"/>
      <c r="SEH115" s="516"/>
      <c r="SEI115" s="516"/>
      <c r="SEJ115" s="516"/>
      <c r="SEK115" s="516"/>
      <c r="SEL115" s="516"/>
      <c r="SEM115" s="516"/>
      <c r="SEN115" s="516"/>
      <c r="SEO115" s="516"/>
      <c r="SEP115" s="516"/>
      <c r="SEQ115" s="516"/>
      <c r="SER115" s="516"/>
      <c r="SES115" s="516"/>
      <c r="SET115" s="516"/>
      <c r="SEU115" s="516"/>
      <c r="SEV115" s="516"/>
      <c r="SEW115" s="516"/>
      <c r="SEX115" s="516"/>
      <c r="SEY115" s="516"/>
      <c r="SEZ115" s="516"/>
      <c r="SFA115" s="516"/>
      <c r="SFB115" s="516"/>
      <c r="SFC115" s="516"/>
      <c r="SFD115" s="516"/>
      <c r="SFE115" s="516"/>
      <c r="SFF115" s="516"/>
      <c r="SFG115" s="516"/>
      <c r="SFH115" s="516"/>
      <c r="SFI115" s="516"/>
      <c r="SFJ115" s="516"/>
      <c r="SFK115" s="516"/>
      <c r="SFL115" s="516"/>
      <c r="SFM115" s="516"/>
      <c r="SFN115" s="516"/>
      <c r="SFO115" s="516"/>
      <c r="SFP115" s="516"/>
      <c r="SFQ115" s="516"/>
      <c r="SFR115" s="516"/>
      <c r="SFS115" s="516"/>
      <c r="SFT115" s="516"/>
      <c r="SFU115" s="516"/>
      <c r="SFV115" s="516"/>
      <c r="SFW115" s="516"/>
      <c r="SFX115" s="516"/>
      <c r="SFY115" s="516"/>
      <c r="SFZ115" s="516"/>
      <c r="SGA115" s="516"/>
      <c r="SGB115" s="516"/>
      <c r="SGC115" s="516"/>
      <c r="SGD115" s="516"/>
      <c r="SGE115" s="516"/>
      <c r="SGF115" s="516"/>
      <c r="SGG115" s="516"/>
      <c r="SGH115" s="516"/>
      <c r="SGI115" s="516"/>
      <c r="SGJ115" s="516"/>
      <c r="SGK115" s="516"/>
      <c r="SGL115" s="516"/>
      <c r="SGM115" s="516"/>
      <c r="SGN115" s="516"/>
      <c r="SGO115" s="516"/>
      <c r="SGP115" s="516"/>
      <c r="SGQ115" s="516"/>
      <c r="SGR115" s="516"/>
      <c r="SGS115" s="516"/>
      <c r="SGT115" s="516"/>
      <c r="SGU115" s="516"/>
      <c r="SGV115" s="516"/>
      <c r="SGW115" s="516"/>
      <c r="SGX115" s="516"/>
      <c r="SGY115" s="516"/>
      <c r="SGZ115" s="516"/>
      <c r="SHA115" s="516"/>
      <c r="SHB115" s="516"/>
      <c r="SHC115" s="516"/>
      <c r="SHD115" s="516"/>
      <c r="SHE115" s="516"/>
      <c r="SHF115" s="516"/>
      <c r="SHG115" s="516"/>
      <c r="SHH115" s="516"/>
      <c r="SHI115" s="516"/>
      <c r="SHJ115" s="516"/>
      <c r="SHK115" s="516"/>
      <c r="SHL115" s="516"/>
      <c r="SHM115" s="516"/>
      <c r="SHN115" s="516"/>
      <c r="SHO115" s="516"/>
      <c r="SHP115" s="516"/>
      <c r="SHQ115" s="516"/>
      <c r="SHR115" s="516"/>
      <c r="SHS115" s="516"/>
      <c r="SHT115" s="516"/>
      <c r="SHU115" s="516"/>
      <c r="SHV115" s="516"/>
      <c r="SHW115" s="516"/>
      <c r="SHX115" s="516"/>
      <c r="SHY115" s="516"/>
      <c r="SHZ115" s="516"/>
      <c r="SIA115" s="516"/>
      <c r="SIB115" s="516"/>
      <c r="SIC115" s="516"/>
      <c r="SID115" s="516"/>
      <c r="SIE115" s="516"/>
      <c r="SIF115" s="516"/>
      <c r="SIG115" s="516"/>
      <c r="SIH115" s="516"/>
      <c r="SII115" s="516"/>
      <c r="SIJ115" s="516"/>
      <c r="SIK115" s="516"/>
      <c r="SIL115" s="516"/>
      <c r="SIM115" s="516"/>
      <c r="SIN115" s="516"/>
      <c r="SIO115" s="516"/>
      <c r="SIP115" s="516"/>
      <c r="SIQ115" s="516"/>
      <c r="SIR115" s="516"/>
      <c r="SIS115" s="516"/>
      <c r="SIT115" s="516"/>
      <c r="SIU115" s="516"/>
      <c r="SIV115" s="516"/>
      <c r="SIW115" s="516"/>
      <c r="SIX115" s="516"/>
      <c r="SIY115" s="516"/>
      <c r="SIZ115" s="516"/>
      <c r="SJA115" s="516"/>
      <c r="SJB115" s="516"/>
      <c r="SJC115" s="516"/>
      <c r="SJD115" s="516"/>
      <c r="SJE115" s="516"/>
      <c r="SJF115" s="516"/>
      <c r="SJG115" s="516"/>
      <c r="SJH115" s="516"/>
      <c r="SJI115" s="516"/>
      <c r="SJJ115" s="516"/>
      <c r="SJK115" s="516"/>
      <c r="SJL115" s="516"/>
      <c r="SJM115" s="516"/>
      <c r="SJN115" s="516"/>
      <c r="SJO115" s="516"/>
      <c r="SJP115" s="516"/>
      <c r="SJQ115" s="516"/>
      <c r="SJR115" s="516"/>
      <c r="SJS115" s="516"/>
      <c r="SJT115" s="516"/>
      <c r="SJU115" s="516"/>
      <c r="SJV115" s="516"/>
      <c r="SJW115" s="516"/>
      <c r="SJX115" s="516"/>
      <c r="SJY115" s="516"/>
      <c r="SJZ115" s="516"/>
      <c r="SKA115" s="516"/>
      <c r="SKB115" s="516"/>
      <c r="SKC115" s="516"/>
      <c r="SKD115" s="516"/>
      <c r="SKE115" s="516"/>
      <c r="SKF115" s="516"/>
      <c r="SKG115" s="516"/>
      <c r="SKH115" s="516"/>
      <c r="SKI115" s="516"/>
      <c r="SKJ115" s="516"/>
      <c r="SKK115" s="516"/>
      <c r="SKL115" s="516"/>
      <c r="SKM115" s="516"/>
      <c r="SKN115" s="516"/>
      <c r="SKO115" s="516"/>
      <c r="SKP115" s="516"/>
      <c r="SKQ115" s="516"/>
      <c r="SKR115" s="516"/>
      <c r="SKS115" s="516"/>
      <c r="SKT115" s="516"/>
      <c r="SKU115" s="516"/>
      <c r="SKV115" s="516"/>
      <c r="SKW115" s="516"/>
      <c r="SKX115" s="516"/>
      <c r="SKY115" s="516"/>
      <c r="SKZ115" s="516"/>
      <c r="SLA115" s="516"/>
      <c r="SLB115" s="516"/>
      <c r="SLC115" s="516"/>
      <c r="SLD115" s="516"/>
      <c r="SLE115" s="516"/>
      <c r="SLF115" s="516"/>
      <c r="SLG115" s="516"/>
      <c r="SLH115" s="516"/>
      <c r="SLI115" s="516"/>
      <c r="SLJ115" s="516"/>
      <c r="SLK115" s="516"/>
      <c r="SLL115" s="516"/>
      <c r="SLM115" s="516"/>
      <c r="SLN115" s="516"/>
      <c r="SLO115" s="516"/>
      <c r="SLP115" s="516"/>
      <c r="SLQ115" s="516"/>
      <c r="SLR115" s="516"/>
      <c r="SLS115" s="516"/>
      <c r="SLT115" s="516"/>
      <c r="SLU115" s="516"/>
      <c r="SLV115" s="516"/>
      <c r="SLW115" s="516"/>
      <c r="SLX115" s="516"/>
      <c r="SLY115" s="516"/>
      <c r="SLZ115" s="516"/>
      <c r="SMA115" s="516"/>
      <c r="SMB115" s="516"/>
      <c r="SMC115" s="516"/>
      <c r="SMD115" s="516"/>
      <c r="SME115" s="516"/>
      <c r="SMF115" s="516"/>
      <c r="SMG115" s="516"/>
      <c r="SMH115" s="516"/>
      <c r="SMI115" s="516"/>
      <c r="SMJ115" s="516"/>
      <c r="SMK115" s="516"/>
      <c r="SML115" s="516"/>
      <c r="SMM115" s="516"/>
      <c r="SMN115" s="516"/>
      <c r="SMO115" s="516"/>
      <c r="SMP115" s="516"/>
      <c r="SMQ115" s="516"/>
      <c r="SMR115" s="516"/>
      <c r="SMS115" s="516"/>
      <c r="SMT115" s="516"/>
      <c r="SMU115" s="516"/>
      <c r="SMV115" s="516"/>
      <c r="SMW115" s="516"/>
      <c r="SMX115" s="516"/>
      <c r="SMY115" s="516"/>
      <c r="SMZ115" s="516"/>
      <c r="SNA115" s="516"/>
      <c r="SNB115" s="516"/>
      <c r="SNC115" s="516"/>
      <c r="SND115" s="516"/>
      <c r="SNE115" s="516"/>
      <c r="SNF115" s="516"/>
      <c r="SNG115" s="516"/>
      <c r="SNH115" s="516"/>
      <c r="SNI115" s="516"/>
      <c r="SNJ115" s="516"/>
      <c r="SNK115" s="516"/>
      <c r="SNL115" s="516"/>
      <c r="SNM115" s="516"/>
      <c r="SNN115" s="516"/>
      <c r="SNO115" s="516"/>
      <c r="SNP115" s="516"/>
      <c r="SNQ115" s="516"/>
      <c r="SNR115" s="516"/>
      <c r="SNS115" s="516"/>
      <c r="SNT115" s="516"/>
      <c r="SNU115" s="516"/>
      <c r="SNV115" s="516"/>
      <c r="SNW115" s="516"/>
      <c r="SNX115" s="516"/>
      <c r="SNY115" s="516"/>
      <c r="SNZ115" s="516"/>
      <c r="SOA115" s="516"/>
      <c r="SOB115" s="516"/>
      <c r="SOC115" s="516"/>
      <c r="SOD115" s="516"/>
      <c r="SOE115" s="516"/>
      <c r="SOF115" s="516"/>
      <c r="SOG115" s="516"/>
      <c r="SOH115" s="516"/>
      <c r="SOI115" s="516"/>
      <c r="SOJ115" s="516"/>
      <c r="SOK115" s="516"/>
      <c r="SOL115" s="516"/>
      <c r="SOM115" s="516"/>
      <c r="SON115" s="516"/>
      <c r="SOO115" s="516"/>
      <c r="SOP115" s="516"/>
      <c r="SOQ115" s="516"/>
      <c r="SOR115" s="516"/>
      <c r="SOS115" s="516"/>
      <c r="SOT115" s="516"/>
      <c r="SOU115" s="516"/>
      <c r="SOV115" s="516"/>
      <c r="SOW115" s="516"/>
      <c r="SOX115" s="516"/>
      <c r="SOY115" s="516"/>
      <c r="SOZ115" s="516"/>
      <c r="SPA115" s="516"/>
      <c r="SPB115" s="516"/>
      <c r="SPC115" s="516"/>
      <c r="SPD115" s="516"/>
      <c r="SPE115" s="516"/>
      <c r="SPF115" s="516"/>
      <c r="SPG115" s="516"/>
      <c r="SPH115" s="516"/>
      <c r="SPI115" s="516"/>
      <c r="SPJ115" s="516"/>
      <c r="SPK115" s="516"/>
      <c r="SPL115" s="516"/>
      <c r="SPM115" s="516"/>
      <c r="SPN115" s="516"/>
      <c r="SPO115" s="516"/>
      <c r="SPP115" s="516"/>
      <c r="SPQ115" s="516"/>
      <c r="SPR115" s="516"/>
      <c r="SPS115" s="516"/>
      <c r="SPT115" s="516"/>
      <c r="SPU115" s="516"/>
      <c r="SPV115" s="516"/>
      <c r="SPW115" s="516"/>
      <c r="SPX115" s="516"/>
      <c r="SPY115" s="516"/>
      <c r="SPZ115" s="516"/>
      <c r="SQA115" s="516"/>
      <c r="SQB115" s="516"/>
      <c r="SQC115" s="516"/>
      <c r="SQD115" s="516"/>
      <c r="SQE115" s="516"/>
      <c r="SQF115" s="516"/>
      <c r="SQG115" s="516"/>
      <c r="SQH115" s="516"/>
      <c r="SQI115" s="516"/>
      <c r="SQJ115" s="516"/>
      <c r="SQK115" s="516"/>
      <c r="SQL115" s="516"/>
      <c r="SQM115" s="516"/>
      <c r="SQN115" s="516"/>
      <c r="SQO115" s="516"/>
      <c r="SQP115" s="516"/>
      <c r="SQQ115" s="516"/>
      <c r="SQR115" s="516"/>
      <c r="SQS115" s="516"/>
      <c r="SQT115" s="516"/>
      <c r="SQU115" s="516"/>
      <c r="SQV115" s="516"/>
      <c r="SQW115" s="516"/>
      <c r="SQX115" s="516"/>
      <c r="SQY115" s="516"/>
      <c r="SQZ115" s="516"/>
      <c r="SRA115" s="516"/>
      <c r="SRB115" s="516"/>
      <c r="SRC115" s="516"/>
      <c r="SRD115" s="516"/>
      <c r="SRE115" s="516"/>
      <c r="SRF115" s="516"/>
      <c r="SRG115" s="516"/>
      <c r="SRH115" s="516"/>
      <c r="SRI115" s="516"/>
      <c r="SRJ115" s="516"/>
      <c r="SRK115" s="516"/>
      <c r="SRL115" s="516"/>
      <c r="SRM115" s="516"/>
      <c r="SRN115" s="516"/>
      <c r="SRO115" s="516"/>
      <c r="SRP115" s="516"/>
      <c r="SRQ115" s="516"/>
      <c r="SRR115" s="516"/>
      <c r="SRS115" s="516"/>
      <c r="SRT115" s="516"/>
      <c r="SRU115" s="516"/>
      <c r="SRV115" s="516"/>
      <c r="SRW115" s="516"/>
      <c r="SRX115" s="516"/>
      <c r="SRY115" s="516"/>
      <c r="SRZ115" s="516"/>
      <c r="SSA115" s="516"/>
      <c r="SSB115" s="516"/>
      <c r="SSC115" s="516"/>
      <c r="SSD115" s="516"/>
      <c r="SSE115" s="516"/>
      <c r="SSF115" s="516"/>
      <c r="SSG115" s="516"/>
      <c r="SSH115" s="516"/>
      <c r="SSI115" s="516"/>
      <c r="SSJ115" s="516"/>
      <c r="SSK115" s="516"/>
      <c r="SSL115" s="516"/>
      <c r="SSM115" s="516"/>
      <c r="SSN115" s="516"/>
      <c r="SSO115" s="516"/>
      <c r="SSP115" s="516"/>
      <c r="SSQ115" s="516"/>
      <c r="SSR115" s="516"/>
      <c r="SSS115" s="516"/>
      <c r="SST115" s="516"/>
      <c r="SSU115" s="516"/>
      <c r="SSV115" s="516"/>
      <c r="SSW115" s="516"/>
      <c r="SSX115" s="516"/>
      <c r="SSY115" s="516"/>
      <c r="SSZ115" s="516"/>
      <c r="STA115" s="516"/>
      <c r="STB115" s="516"/>
      <c r="STC115" s="516"/>
      <c r="STD115" s="516"/>
      <c r="STE115" s="516"/>
      <c r="STF115" s="516"/>
      <c r="STG115" s="516"/>
      <c r="STH115" s="516"/>
      <c r="STI115" s="516"/>
      <c r="STJ115" s="516"/>
      <c r="STK115" s="516"/>
      <c r="STL115" s="516"/>
      <c r="STM115" s="516"/>
      <c r="STN115" s="516"/>
      <c r="STO115" s="516"/>
      <c r="STP115" s="516"/>
      <c r="STQ115" s="516"/>
      <c r="STR115" s="516"/>
      <c r="STS115" s="516"/>
      <c r="STT115" s="516"/>
      <c r="STU115" s="516"/>
      <c r="STV115" s="516"/>
      <c r="STW115" s="516"/>
      <c r="STX115" s="516"/>
      <c r="STY115" s="516"/>
      <c r="STZ115" s="516"/>
      <c r="SUA115" s="516"/>
      <c r="SUB115" s="516"/>
      <c r="SUC115" s="516"/>
      <c r="SUD115" s="516"/>
      <c r="SUE115" s="516"/>
      <c r="SUF115" s="516"/>
      <c r="SUG115" s="516"/>
      <c r="SUH115" s="516"/>
      <c r="SUI115" s="516"/>
      <c r="SUJ115" s="516"/>
      <c r="SUK115" s="516"/>
      <c r="SUL115" s="516"/>
      <c r="SUM115" s="516"/>
      <c r="SUN115" s="516"/>
      <c r="SUO115" s="516"/>
      <c r="SUP115" s="516"/>
      <c r="SUQ115" s="516"/>
      <c r="SUR115" s="516"/>
      <c r="SUS115" s="516"/>
      <c r="SUT115" s="516"/>
      <c r="SUU115" s="516"/>
      <c r="SUV115" s="516"/>
      <c r="SUW115" s="516"/>
      <c r="SUX115" s="516"/>
      <c r="SUY115" s="516"/>
      <c r="SUZ115" s="516"/>
      <c r="SVA115" s="516"/>
      <c r="SVB115" s="516"/>
      <c r="SVC115" s="516"/>
      <c r="SVD115" s="516"/>
      <c r="SVE115" s="516"/>
      <c r="SVF115" s="516"/>
      <c r="SVG115" s="516"/>
      <c r="SVH115" s="516"/>
      <c r="SVI115" s="516"/>
      <c r="SVJ115" s="516"/>
      <c r="SVK115" s="516"/>
      <c r="SVL115" s="516"/>
      <c r="SVM115" s="516"/>
      <c r="SVN115" s="516"/>
      <c r="SVO115" s="516"/>
      <c r="SVP115" s="516"/>
      <c r="SVQ115" s="516"/>
      <c r="SVR115" s="516"/>
      <c r="SVS115" s="516"/>
      <c r="SVT115" s="516"/>
      <c r="SVU115" s="516"/>
      <c r="SVV115" s="516"/>
      <c r="SVW115" s="516"/>
      <c r="SVX115" s="516"/>
      <c r="SVY115" s="516"/>
      <c r="SVZ115" s="516"/>
      <c r="SWA115" s="516"/>
      <c r="SWB115" s="516"/>
      <c r="SWC115" s="516"/>
      <c r="SWD115" s="516"/>
      <c r="SWE115" s="516"/>
      <c r="SWF115" s="516"/>
      <c r="SWG115" s="516"/>
      <c r="SWH115" s="516"/>
      <c r="SWI115" s="516"/>
      <c r="SWJ115" s="516"/>
      <c r="SWK115" s="516"/>
      <c r="SWL115" s="516"/>
      <c r="SWM115" s="516"/>
      <c r="SWN115" s="516"/>
      <c r="SWO115" s="516"/>
      <c r="SWP115" s="516"/>
      <c r="SWQ115" s="516"/>
      <c r="SWR115" s="516"/>
      <c r="SWS115" s="516"/>
      <c r="SWT115" s="516"/>
      <c r="SWU115" s="516"/>
      <c r="SWV115" s="516"/>
      <c r="SWW115" s="516"/>
      <c r="SWX115" s="516"/>
      <c r="SWY115" s="516"/>
      <c r="SWZ115" s="516"/>
      <c r="SXA115" s="516"/>
      <c r="SXB115" s="516"/>
      <c r="SXC115" s="516"/>
      <c r="SXD115" s="516"/>
      <c r="SXE115" s="516"/>
      <c r="SXF115" s="516"/>
      <c r="SXG115" s="516"/>
      <c r="SXH115" s="516"/>
      <c r="SXI115" s="516"/>
      <c r="SXJ115" s="516"/>
      <c r="SXK115" s="516"/>
      <c r="SXL115" s="516"/>
      <c r="SXM115" s="516"/>
      <c r="SXN115" s="516"/>
      <c r="SXO115" s="516"/>
      <c r="SXP115" s="516"/>
      <c r="SXQ115" s="516"/>
      <c r="SXR115" s="516"/>
      <c r="SXS115" s="516"/>
      <c r="SXT115" s="516"/>
      <c r="SXU115" s="516"/>
      <c r="SXV115" s="516"/>
      <c r="SXW115" s="516"/>
      <c r="SXX115" s="516"/>
      <c r="SXY115" s="516"/>
      <c r="SXZ115" s="516"/>
      <c r="SYA115" s="516"/>
      <c r="SYB115" s="516"/>
      <c r="SYC115" s="516"/>
      <c r="SYD115" s="516"/>
      <c r="SYE115" s="516"/>
      <c r="SYF115" s="516"/>
      <c r="SYG115" s="516"/>
      <c r="SYH115" s="516"/>
      <c r="SYI115" s="516"/>
      <c r="SYJ115" s="516"/>
      <c r="SYK115" s="516"/>
      <c r="SYL115" s="516"/>
      <c r="SYM115" s="516"/>
      <c r="SYN115" s="516"/>
      <c r="SYO115" s="516"/>
      <c r="SYP115" s="516"/>
      <c r="SYQ115" s="516"/>
      <c r="SYR115" s="516"/>
      <c r="SYS115" s="516"/>
      <c r="SYT115" s="516"/>
      <c r="SYU115" s="516"/>
      <c r="SYV115" s="516"/>
      <c r="SYW115" s="516"/>
      <c r="SYX115" s="516"/>
      <c r="SYY115" s="516"/>
      <c r="SYZ115" s="516"/>
      <c r="SZA115" s="516"/>
      <c r="SZB115" s="516"/>
      <c r="SZC115" s="516"/>
      <c r="SZD115" s="516"/>
      <c r="SZE115" s="516"/>
      <c r="SZF115" s="516"/>
      <c r="SZG115" s="516"/>
      <c r="SZH115" s="516"/>
      <c r="SZI115" s="516"/>
      <c r="SZJ115" s="516"/>
      <c r="SZK115" s="516"/>
      <c r="SZL115" s="516"/>
      <c r="SZM115" s="516"/>
      <c r="SZN115" s="516"/>
      <c r="SZO115" s="516"/>
      <c r="SZP115" s="516"/>
      <c r="SZQ115" s="516"/>
      <c r="SZR115" s="516"/>
      <c r="SZS115" s="516"/>
      <c r="SZT115" s="516"/>
      <c r="SZU115" s="516"/>
      <c r="SZV115" s="516"/>
      <c r="SZW115" s="516"/>
      <c r="SZX115" s="516"/>
      <c r="SZY115" s="516"/>
      <c r="SZZ115" s="516"/>
      <c r="TAA115" s="516"/>
      <c r="TAB115" s="516"/>
      <c r="TAC115" s="516"/>
      <c r="TAD115" s="516"/>
      <c r="TAE115" s="516"/>
      <c r="TAF115" s="516"/>
      <c r="TAG115" s="516"/>
      <c r="TAH115" s="516"/>
      <c r="TAI115" s="516"/>
      <c r="TAJ115" s="516"/>
      <c r="TAK115" s="516"/>
      <c r="TAL115" s="516"/>
      <c r="TAM115" s="516"/>
      <c r="TAN115" s="516"/>
      <c r="TAO115" s="516"/>
      <c r="TAP115" s="516"/>
      <c r="TAQ115" s="516"/>
      <c r="TAR115" s="516"/>
      <c r="TAS115" s="516"/>
      <c r="TAT115" s="516"/>
      <c r="TAU115" s="516"/>
      <c r="TAV115" s="516"/>
      <c r="TAW115" s="516"/>
      <c r="TAX115" s="516"/>
      <c r="TAY115" s="516"/>
      <c r="TAZ115" s="516"/>
      <c r="TBA115" s="516"/>
      <c r="TBB115" s="516"/>
      <c r="TBC115" s="516"/>
      <c r="TBD115" s="516"/>
      <c r="TBE115" s="516"/>
      <c r="TBF115" s="516"/>
      <c r="TBG115" s="516"/>
      <c r="TBH115" s="516"/>
      <c r="TBI115" s="516"/>
      <c r="TBJ115" s="516"/>
      <c r="TBK115" s="516"/>
      <c r="TBL115" s="516"/>
      <c r="TBM115" s="516"/>
      <c r="TBN115" s="516"/>
      <c r="TBO115" s="516"/>
      <c r="TBP115" s="516"/>
      <c r="TBQ115" s="516"/>
      <c r="TBR115" s="516"/>
      <c r="TBS115" s="516"/>
      <c r="TBT115" s="516"/>
      <c r="TBU115" s="516"/>
      <c r="TBV115" s="516"/>
      <c r="TBW115" s="516"/>
      <c r="TBX115" s="516"/>
      <c r="TBY115" s="516"/>
      <c r="TBZ115" s="516"/>
      <c r="TCA115" s="516"/>
      <c r="TCB115" s="516"/>
      <c r="TCC115" s="516"/>
      <c r="TCD115" s="516"/>
      <c r="TCE115" s="516"/>
      <c r="TCF115" s="516"/>
      <c r="TCG115" s="516"/>
      <c r="TCH115" s="516"/>
      <c r="TCI115" s="516"/>
      <c r="TCJ115" s="516"/>
      <c r="TCK115" s="516"/>
      <c r="TCL115" s="516"/>
      <c r="TCM115" s="516"/>
      <c r="TCN115" s="516"/>
      <c r="TCO115" s="516"/>
      <c r="TCP115" s="516"/>
      <c r="TCQ115" s="516"/>
      <c r="TCR115" s="516"/>
      <c r="TCS115" s="516"/>
      <c r="TCT115" s="516"/>
      <c r="TCU115" s="516"/>
      <c r="TCV115" s="516"/>
      <c r="TCW115" s="516"/>
      <c r="TCX115" s="516"/>
      <c r="TCY115" s="516"/>
      <c r="TCZ115" s="516"/>
      <c r="TDA115" s="516"/>
      <c r="TDB115" s="516"/>
      <c r="TDC115" s="516"/>
      <c r="TDD115" s="516"/>
      <c r="TDE115" s="516"/>
      <c r="TDF115" s="516"/>
      <c r="TDG115" s="516"/>
      <c r="TDH115" s="516"/>
      <c r="TDI115" s="516"/>
      <c r="TDJ115" s="516"/>
      <c r="TDK115" s="516"/>
      <c r="TDL115" s="516"/>
      <c r="TDM115" s="516"/>
      <c r="TDN115" s="516"/>
      <c r="TDO115" s="516"/>
      <c r="TDP115" s="516"/>
      <c r="TDQ115" s="516"/>
      <c r="TDR115" s="516"/>
      <c r="TDS115" s="516"/>
      <c r="TDT115" s="516"/>
      <c r="TDU115" s="516"/>
      <c r="TDV115" s="516"/>
      <c r="TDW115" s="516"/>
      <c r="TDX115" s="516"/>
      <c r="TDY115" s="516"/>
      <c r="TDZ115" s="516"/>
      <c r="TEA115" s="516"/>
      <c r="TEB115" s="516"/>
      <c r="TEC115" s="516"/>
      <c r="TED115" s="516"/>
      <c r="TEE115" s="516"/>
      <c r="TEF115" s="516"/>
      <c r="TEG115" s="516"/>
      <c r="TEH115" s="516"/>
      <c r="TEI115" s="516"/>
      <c r="TEJ115" s="516"/>
      <c r="TEK115" s="516"/>
      <c r="TEL115" s="516"/>
      <c r="TEM115" s="516"/>
      <c r="TEN115" s="516"/>
      <c r="TEO115" s="516"/>
      <c r="TEP115" s="516"/>
      <c r="TEQ115" s="516"/>
      <c r="TER115" s="516"/>
      <c r="TES115" s="516"/>
      <c r="TET115" s="516"/>
      <c r="TEU115" s="516"/>
      <c r="TEV115" s="516"/>
      <c r="TEW115" s="516"/>
      <c r="TEX115" s="516"/>
      <c r="TEY115" s="516"/>
      <c r="TEZ115" s="516"/>
      <c r="TFA115" s="516"/>
      <c r="TFB115" s="516"/>
      <c r="TFC115" s="516"/>
      <c r="TFD115" s="516"/>
      <c r="TFE115" s="516"/>
      <c r="TFF115" s="516"/>
      <c r="TFG115" s="516"/>
      <c r="TFH115" s="516"/>
      <c r="TFI115" s="516"/>
      <c r="TFJ115" s="516"/>
      <c r="TFK115" s="516"/>
      <c r="TFL115" s="516"/>
      <c r="TFM115" s="516"/>
      <c r="TFN115" s="516"/>
      <c r="TFO115" s="516"/>
      <c r="TFP115" s="516"/>
      <c r="TFQ115" s="516"/>
      <c r="TFR115" s="516"/>
      <c r="TFS115" s="516"/>
      <c r="TFT115" s="516"/>
      <c r="TFU115" s="516"/>
      <c r="TFV115" s="516"/>
      <c r="TFW115" s="516"/>
      <c r="TFX115" s="516"/>
      <c r="TFY115" s="516"/>
      <c r="TFZ115" s="516"/>
      <c r="TGA115" s="516"/>
      <c r="TGB115" s="516"/>
      <c r="TGC115" s="516"/>
      <c r="TGD115" s="516"/>
      <c r="TGE115" s="516"/>
      <c r="TGF115" s="516"/>
      <c r="TGG115" s="516"/>
      <c r="TGH115" s="516"/>
      <c r="TGI115" s="516"/>
      <c r="TGJ115" s="516"/>
      <c r="TGK115" s="516"/>
      <c r="TGL115" s="516"/>
      <c r="TGM115" s="516"/>
      <c r="TGN115" s="516"/>
      <c r="TGO115" s="516"/>
      <c r="TGP115" s="516"/>
      <c r="TGQ115" s="516"/>
      <c r="TGR115" s="516"/>
      <c r="TGS115" s="516"/>
      <c r="TGT115" s="516"/>
      <c r="TGU115" s="516"/>
      <c r="TGV115" s="516"/>
      <c r="TGW115" s="516"/>
      <c r="TGX115" s="516"/>
      <c r="TGY115" s="516"/>
      <c r="TGZ115" s="516"/>
      <c r="THA115" s="516"/>
      <c r="THB115" s="516"/>
      <c r="THC115" s="516"/>
      <c r="THD115" s="516"/>
      <c r="THE115" s="516"/>
      <c r="THF115" s="516"/>
      <c r="THG115" s="516"/>
      <c r="THH115" s="516"/>
      <c r="THI115" s="516"/>
      <c r="THJ115" s="516"/>
      <c r="THK115" s="516"/>
      <c r="THL115" s="516"/>
      <c r="THM115" s="516"/>
      <c r="THN115" s="516"/>
      <c r="THO115" s="516"/>
      <c r="THP115" s="516"/>
      <c r="THQ115" s="516"/>
      <c r="THR115" s="516"/>
      <c r="THS115" s="516"/>
      <c r="THT115" s="516"/>
      <c r="THU115" s="516"/>
      <c r="THV115" s="516"/>
      <c r="THW115" s="516"/>
      <c r="THX115" s="516"/>
      <c r="THY115" s="516"/>
      <c r="THZ115" s="516"/>
      <c r="TIA115" s="516"/>
      <c r="TIB115" s="516"/>
      <c r="TIC115" s="516"/>
      <c r="TID115" s="516"/>
      <c r="TIE115" s="516"/>
      <c r="TIF115" s="516"/>
      <c r="TIG115" s="516"/>
      <c r="TIH115" s="516"/>
      <c r="TII115" s="516"/>
      <c r="TIJ115" s="516"/>
      <c r="TIK115" s="516"/>
      <c r="TIL115" s="516"/>
      <c r="TIM115" s="516"/>
      <c r="TIN115" s="516"/>
      <c r="TIO115" s="516"/>
      <c r="TIP115" s="516"/>
      <c r="TIQ115" s="516"/>
      <c r="TIR115" s="516"/>
      <c r="TIS115" s="516"/>
      <c r="TIT115" s="516"/>
      <c r="TIU115" s="516"/>
      <c r="TIV115" s="516"/>
      <c r="TIW115" s="516"/>
      <c r="TIX115" s="516"/>
      <c r="TIY115" s="516"/>
      <c r="TIZ115" s="516"/>
      <c r="TJA115" s="516"/>
      <c r="TJB115" s="516"/>
      <c r="TJC115" s="516"/>
      <c r="TJD115" s="516"/>
      <c r="TJE115" s="516"/>
      <c r="TJF115" s="516"/>
      <c r="TJG115" s="516"/>
      <c r="TJH115" s="516"/>
      <c r="TJI115" s="516"/>
      <c r="TJJ115" s="516"/>
      <c r="TJK115" s="516"/>
      <c r="TJL115" s="516"/>
      <c r="TJM115" s="516"/>
      <c r="TJN115" s="516"/>
      <c r="TJO115" s="516"/>
      <c r="TJP115" s="516"/>
      <c r="TJQ115" s="516"/>
      <c r="TJR115" s="516"/>
      <c r="TJS115" s="516"/>
      <c r="TJT115" s="516"/>
      <c r="TJU115" s="516"/>
      <c r="TJV115" s="516"/>
      <c r="TJW115" s="516"/>
      <c r="TJX115" s="516"/>
      <c r="TJY115" s="516"/>
      <c r="TJZ115" s="516"/>
      <c r="TKA115" s="516"/>
      <c r="TKB115" s="516"/>
      <c r="TKC115" s="516"/>
      <c r="TKD115" s="516"/>
      <c r="TKE115" s="516"/>
      <c r="TKF115" s="516"/>
      <c r="TKG115" s="516"/>
      <c r="TKH115" s="516"/>
      <c r="TKI115" s="516"/>
      <c r="TKJ115" s="516"/>
      <c r="TKK115" s="516"/>
      <c r="TKL115" s="516"/>
      <c r="TKM115" s="516"/>
      <c r="TKN115" s="516"/>
      <c r="TKO115" s="516"/>
      <c r="TKP115" s="516"/>
      <c r="TKQ115" s="516"/>
      <c r="TKR115" s="516"/>
      <c r="TKS115" s="516"/>
      <c r="TKT115" s="516"/>
      <c r="TKU115" s="516"/>
      <c r="TKV115" s="516"/>
      <c r="TKW115" s="516"/>
      <c r="TKX115" s="516"/>
      <c r="TKY115" s="516"/>
      <c r="TKZ115" s="516"/>
      <c r="TLA115" s="516"/>
      <c r="TLB115" s="516"/>
      <c r="TLC115" s="516"/>
      <c r="TLD115" s="516"/>
      <c r="TLE115" s="516"/>
      <c r="TLF115" s="516"/>
      <c r="TLG115" s="516"/>
      <c r="TLH115" s="516"/>
      <c r="TLI115" s="516"/>
      <c r="TLJ115" s="516"/>
      <c r="TLK115" s="516"/>
      <c r="TLL115" s="516"/>
      <c r="TLM115" s="516"/>
      <c r="TLN115" s="516"/>
      <c r="TLO115" s="516"/>
      <c r="TLP115" s="516"/>
      <c r="TLQ115" s="516"/>
      <c r="TLR115" s="516"/>
      <c r="TLS115" s="516"/>
      <c r="TLT115" s="516"/>
      <c r="TLU115" s="516"/>
      <c r="TLV115" s="516"/>
      <c r="TLW115" s="516"/>
      <c r="TLX115" s="516"/>
      <c r="TLY115" s="516"/>
      <c r="TLZ115" s="516"/>
      <c r="TMA115" s="516"/>
      <c r="TMB115" s="516"/>
      <c r="TMC115" s="516"/>
      <c r="TMD115" s="516"/>
      <c r="TME115" s="516"/>
      <c r="TMF115" s="516"/>
      <c r="TMG115" s="516"/>
      <c r="TMH115" s="516"/>
      <c r="TMI115" s="516"/>
      <c r="TMJ115" s="516"/>
      <c r="TMK115" s="516"/>
      <c r="TML115" s="516"/>
      <c r="TMM115" s="516"/>
      <c r="TMN115" s="516"/>
      <c r="TMO115" s="516"/>
      <c r="TMP115" s="516"/>
      <c r="TMQ115" s="516"/>
      <c r="TMR115" s="516"/>
      <c r="TMS115" s="516"/>
      <c r="TMT115" s="516"/>
      <c r="TMU115" s="516"/>
      <c r="TMV115" s="516"/>
      <c r="TMW115" s="516"/>
      <c r="TMX115" s="516"/>
      <c r="TMY115" s="516"/>
      <c r="TMZ115" s="516"/>
      <c r="TNA115" s="516"/>
      <c r="TNB115" s="516"/>
      <c r="TNC115" s="516"/>
      <c r="TND115" s="516"/>
      <c r="TNE115" s="516"/>
      <c r="TNF115" s="516"/>
      <c r="TNG115" s="516"/>
      <c r="TNH115" s="516"/>
      <c r="TNI115" s="516"/>
      <c r="TNJ115" s="516"/>
      <c r="TNK115" s="516"/>
      <c r="TNL115" s="516"/>
      <c r="TNM115" s="516"/>
      <c r="TNN115" s="516"/>
      <c r="TNO115" s="516"/>
      <c r="TNP115" s="516"/>
      <c r="TNQ115" s="516"/>
      <c r="TNR115" s="516"/>
      <c r="TNS115" s="516"/>
      <c r="TNT115" s="516"/>
      <c r="TNU115" s="516"/>
      <c r="TNV115" s="516"/>
      <c r="TNW115" s="516"/>
      <c r="TNX115" s="516"/>
      <c r="TNY115" s="516"/>
      <c r="TNZ115" s="516"/>
      <c r="TOA115" s="516"/>
      <c r="TOB115" s="516"/>
      <c r="TOC115" s="516"/>
      <c r="TOD115" s="516"/>
      <c r="TOE115" s="516"/>
      <c r="TOF115" s="516"/>
      <c r="TOG115" s="516"/>
      <c r="TOH115" s="516"/>
      <c r="TOI115" s="516"/>
      <c r="TOJ115" s="516"/>
      <c r="TOK115" s="516"/>
      <c r="TOL115" s="516"/>
      <c r="TOM115" s="516"/>
      <c r="TON115" s="516"/>
      <c r="TOO115" s="516"/>
      <c r="TOP115" s="516"/>
      <c r="TOQ115" s="516"/>
      <c r="TOR115" s="516"/>
      <c r="TOS115" s="516"/>
      <c r="TOT115" s="516"/>
      <c r="TOU115" s="516"/>
      <c r="TOV115" s="516"/>
      <c r="TOW115" s="516"/>
      <c r="TOX115" s="516"/>
      <c r="TOY115" s="516"/>
      <c r="TOZ115" s="516"/>
      <c r="TPA115" s="516"/>
      <c r="TPB115" s="516"/>
      <c r="TPC115" s="516"/>
      <c r="TPD115" s="516"/>
      <c r="TPE115" s="516"/>
      <c r="TPF115" s="516"/>
      <c r="TPG115" s="516"/>
      <c r="TPH115" s="516"/>
      <c r="TPI115" s="516"/>
      <c r="TPJ115" s="516"/>
      <c r="TPK115" s="516"/>
      <c r="TPL115" s="516"/>
      <c r="TPM115" s="516"/>
      <c r="TPN115" s="516"/>
      <c r="TPO115" s="516"/>
      <c r="TPP115" s="516"/>
      <c r="TPQ115" s="516"/>
      <c r="TPR115" s="516"/>
      <c r="TPS115" s="516"/>
      <c r="TPT115" s="516"/>
      <c r="TPU115" s="516"/>
      <c r="TPV115" s="516"/>
      <c r="TPW115" s="516"/>
      <c r="TPX115" s="516"/>
      <c r="TPY115" s="516"/>
      <c r="TPZ115" s="516"/>
      <c r="TQA115" s="516"/>
      <c r="TQB115" s="516"/>
      <c r="TQC115" s="516"/>
      <c r="TQD115" s="516"/>
      <c r="TQE115" s="516"/>
      <c r="TQF115" s="516"/>
      <c r="TQG115" s="516"/>
      <c r="TQH115" s="516"/>
      <c r="TQI115" s="516"/>
      <c r="TQJ115" s="516"/>
      <c r="TQK115" s="516"/>
      <c r="TQL115" s="516"/>
      <c r="TQM115" s="516"/>
      <c r="TQN115" s="516"/>
      <c r="TQO115" s="516"/>
      <c r="TQP115" s="516"/>
      <c r="TQQ115" s="516"/>
      <c r="TQR115" s="516"/>
      <c r="TQS115" s="516"/>
      <c r="TQT115" s="516"/>
      <c r="TQU115" s="516"/>
      <c r="TQV115" s="516"/>
      <c r="TQW115" s="516"/>
      <c r="TQX115" s="516"/>
      <c r="TQY115" s="516"/>
      <c r="TQZ115" s="516"/>
      <c r="TRA115" s="516"/>
      <c r="TRB115" s="516"/>
      <c r="TRC115" s="516"/>
      <c r="TRD115" s="516"/>
      <c r="TRE115" s="516"/>
      <c r="TRF115" s="516"/>
      <c r="TRG115" s="516"/>
      <c r="TRH115" s="516"/>
      <c r="TRI115" s="516"/>
      <c r="TRJ115" s="516"/>
      <c r="TRK115" s="516"/>
      <c r="TRL115" s="516"/>
      <c r="TRM115" s="516"/>
      <c r="TRN115" s="516"/>
      <c r="TRO115" s="516"/>
      <c r="TRP115" s="516"/>
      <c r="TRQ115" s="516"/>
      <c r="TRR115" s="516"/>
      <c r="TRS115" s="516"/>
      <c r="TRT115" s="516"/>
      <c r="TRU115" s="516"/>
      <c r="TRV115" s="516"/>
      <c r="TRW115" s="516"/>
      <c r="TRX115" s="516"/>
      <c r="TRY115" s="516"/>
      <c r="TRZ115" s="516"/>
      <c r="TSA115" s="516"/>
      <c r="TSB115" s="516"/>
      <c r="TSC115" s="516"/>
      <c r="TSD115" s="516"/>
      <c r="TSE115" s="516"/>
      <c r="TSF115" s="516"/>
      <c r="TSG115" s="516"/>
      <c r="TSH115" s="516"/>
      <c r="TSI115" s="516"/>
      <c r="TSJ115" s="516"/>
      <c r="TSK115" s="516"/>
      <c r="TSL115" s="516"/>
      <c r="TSM115" s="516"/>
      <c r="TSN115" s="516"/>
      <c r="TSO115" s="516"/>
      <c r="TSP115" s="516"/>
      <c r="TSQ115" s="516"/>
      <c r="TSR115" s="516"/>
      <c r="TSS115" s="516"/>
      <c r="TST115" s="516"/>
      <c r="TSU115" s="516"/>
      <c r="TSV115" s="516"/>
      <c r="TSW115" s="516"/>
      <c r="TSX115" s="516"/>
      <c r="TSY115" s="516"/>
      <c r="TSZ115" s="516"/>
      <c r="TTA115" s="516"/>
      <c r="TTB115" s="516"/>
      <c r="TTC115" s="516"/>
      <c r="TTD115" s="516"/>
      <c r="TTE115" s="516"/>
      <c r="TTF115" s="516"/>
      <c r="TTG115" s="516"/>
      <c r="TTH115" s="516"/>
      <c r="TTI115" s="516"/>
      <c r="TTJ115" s="516"/>
      <c r="TTK115" s="516"/>
      <c r="TTL115" s="516"/>
      <c r="TTM115" s="516"/>
      <c r="TTN115" s="516"/>
      <c r="TTO115" s="516"/>
      <c r="TTP115" s="516"/>
      <c r="TTQ115" s="516"/>
      <c r="TTR115" s="516"/>
      <c r="TTS115" s="516"/>
      <c r="TTT115" s="516"/>
      <c r="TTU115" s="516"/>
      <c r="TTV115" s="516"/>
      <c r="TTW115" s="516"/>
      <c r="TTX115" s="516"/>
      <c r="TTY115" s="516"/>
      <c r="TTZ115" s="516"/>
      <c r="TUA115" s="516"/>
      <c r="TUB115" s="516"/>
      <c r="TUC115" s="516"/>
      <c r="TUD115" s="516"/>
      <c r="TUE115" s="516"/>
      <c r="TUF115" s="516"/>
      <c r="TUG115" s="516"/>
      <c r="TUH115" s="516"/>
      <c r="TUI115" s="516"/>
      <c r="TUJ115" s="516"/>
      <c r="TUK115" s="516"/>
      <c r="TUL115" s="516"/>
      <c r="TUM115" s="516"/>
      <c r="TUN115" s="516"/>
      <c r="TUO115" s="516"/>
      <c r="TUP115" s="516"/>
      <c r="TUQ115" s="516"/>
      <c r="TUR115" s="516"/>
      <c r="TUS115" s="516"/>
      <c r="TUT115" s="516"/>
      <c r="TUU115" s="516"/>
      <c r="TUV115" s="516"/>
      <c r="TUW115" s="516"/>
      <c r="TUX115" s="516"/>
      <c r="TUY115" s="516"/>
      <c r="TUZ115" s="516"/>
      <c r="TVA115" s="516"/>
      <c r="TVB115" s="516"/>
      <c r="TVC115" s="516"/>
      <c r="TVD115" s="516"/>
      <c r="TVE115" s="516"/>
      <c r="TVF115" s="516"/>
      <c r="TVG115" s="516"/>
      <c r="TVH115" s="516"/>
      <c r="TVI115" s="516"/>
      <c r="TVJ115" s="516"/>
      <c r="TVK115" s="516"/>
      <c r="TVL115" s="516"/>
      <c r="TVM115" s="516"/>
      <c r="TVN115" s="516"/>
      <c r="TVO115" s="516"/>
      <c r="TVP115" s="516"/>
      <c r="TVQ115" s="516"/>
      <c r="TVR115" s="516"/>
      <c r="TVS115" s="516"/>
      <c r="TVT115" s="516"/>
      <c r="TVU115" s="516"/>
      <c r="TVV115" s="516"/>
      <c r="TVW115" s="516"/>
      <c r="TVX115" s="516"/>
      <c r="TVY115" s="516"/>
      <c r="TVZ115" s="516"/>
      <c r="TWA115" s="516"/>
      <c r="TWB115" s="516"/>
      <c r="TWC115" s="516"/>
      <c r="TWD115" s="516"/>
      <c r="TWE115" s="516"/>
      <c r="TWF115" s="516"/>
      <c r="TWG115" s="516"/>
      <c r="TWH115" s="516"/>
      <c r="TWI115" s="516"/>
      <c r="TWJ115" s="516"/>
      <c r="TWK115" s="516"/>
      <c r="TWL115" s="516"/>
      <c r="TWM115" s="516"/>
      <c r="TWN115" s="516"/>
      <c r="TWO115" s="516"/>
      <c r="TWP115" s="516"/>
      <c r="TWQ115" s="516"/>
      <c r="TWR115" s="516"/>
      <c r="TWS115" s="516"/>
      <c r="TWT115" s="516"/>
      <c r="TWU115" s="516"/>
      <c r="TWV115" s="516"/>
      <c r="TWW115" s="516"/>
      <c r="TWX115" s="516"/>
      <c r="TWY115" s="516"/>
      <c r="TWZ115" s="516"/>
      <c r="TXA115" s="516"/>
      <c r="TXB115" s="516"/>
      <c r="TXC115" s="516"/>
      <c r="TXD115" s="516"/>
      <c r="TXE115" s="516"/>
      <c r="TXF115" s="516"/>
      <c r="TXG115" s="516"/>
      <c r="TXH115" s="516"/>
      <c r="TXI115" s="516"/>
      <c r="TXJ115" s="516"/>
      <c r="TXK115" s="516"/>
      <c r="TXL115" s="516"/>
      <c r="TXM115" s="516"/>
      <c r="TXN115" s="516"/>
      <c r="TXO115" s="516"/>
      <c r="TXP115" s="516"/>
      <c r="TXQ115" s="516"/>
      <c r="TXR115" s="516"/>
      <c r="TXS115" s="516"/>
      <c r="TXT115" s="516"/>
      <c r="TXU115" s="516"/>
      <c r="TXV115" s="516"/>
      <c r="TXW115" s="516"/>
      <c r="TXX115" s="516"/>
      <c r="TXY115" s="516"/>
      <c r="TXZ115" s="516"/>
      <c r="TYA115" s="516"/>
      <c r="TYB115" s="516"/>
      <c r="TYC115" s="516"/>
      <c r="TYD115" s="516"/>
      <c r="TYE115" s="516"/>
      <c r="TYF115" s="516"/>
      <c r="TYG115" s="516"/>
      <c r="TYH115" s="516"/>
      <c r="TYI115" s="516"/>
      <c r="TYJ115" s="516"/>
      <c r="TYK115" s="516"/>
      <c r="TYL115" s="516"/>
      <c r="TYM115" s="516"/>
      <c r="TYN115" s="516"/>
      <c r="TYO115" s="516"/>
      <c r="TYP115" s="516"/>
      <c r="TYQ115" s="516"/>
      <c r="TYR115" s="516"/>
      <c r="TYS115" s="516"/>
      <c r="TYT115" s="516"/>
      <c r="TYU115" s="516"/>
      <c r="TYV115" s="516"/>
      <c r="TYW115" s="516"/>
      <c r="TYX115" s="516"/>
      <c r="TYY115" s="516"/>
      <c r="TYZ115" s="516"/>
      <c r="TZA115" s="516"/>
      <c r="TZB115" s="516"/>
      <c r="TZC115" s="516"/>
      <c r="TZD115" s="516"/>
      <c r="TZE115" s="516"/>
      <c r="TZF115" s="516"/>
      <c r="TZG115" s="516"/>
      <c r="TZH115" s="516"/>
      <c r="TZI115" s="516"/>
      <c r="TZJ115" s="516"/>
      <c r="TZK115" s="516"/>
      <c r="TZL115" s="516"/>
      <c r="TZM115" s="516"/>
      <c r="TZN115" s="516"/>
      <c r="TZO115" s="516"/>
      <c r="TZP115" s="516"/>
      <c r="TZQ115" s="516"/>
      <c r="TZR115" s="516"/>
      <c r="TZS115" s="516"/>
      <c r="TZT115" s="516"/>
      <c r="TZU115" s="516"/>
      <c r="TZV115" s="516"/>
      <c r="TZW115" s="516"/>
      <c r="TZX115" s="516"/>
      <c r="TZY115" s="516"/>
      <c r="TZZ115" s="516"/>
      <c r="UAA115" s="516"/>
      <c r="UAB115" s="516"/>
      <c r="UAC115" s="516"/>
      <c r="UAD115" s="516"/>
      <c r="UAE115" s="516"/>
      <c r="UAF115" s="516"/>
      <c r="UAG115" s="516"/>
      <c r="UAH115" s="516"/>
      <c r="UAI115" s="516"/>
      <c r="UAJ115" s="516"/>
      <c r="UAK115" s="516"/>
      <c r="UAL115" s="516"/>
      <c r="UAM115" s="516"/>
      <c r="UAN115" s="516"/>
      <c r="UAO115" s="516"/>
      <c r="UAP115" s="516"/>
      <c r="UAQ115" s="516"/>
      <c r="UAR115" s="516"/>
      <c r="UAS115" s="516"/>
      <c r="UAT115" s="516"/>
      <c r="UAU115" s="516"/>
      <c r="UAV115" s="516"/>
      <c r="UAW115" s="516"/>
      <c r="UAX115" s="516"/>
      <c r="UAY115" s="516"/>
      <c r="UAZ115" s="516"/>
      <c r="UBA115" s="516"/>
      <c r="UBB115" s="516"/>
      <c r="UBC115" s="516"/>
      <c r="UBD115" s="516"/>
      <c r="UBE115" s="516"/>
      <c r="UBF115" s="516"/>
      <c r="UBG115" s="516"/>
      <c r="UBH115" s="516"/>
      <c r="UBI115" s="516"/>
      <c r="UBJ115" s="516"/>
      <c r="UBK115" s="516"/>
      <c r="UBL115" s="516"/>
      <c r="UBM115" s="516"/>
      <c r="UBN115" s="516"/>
      <c r="UBO115" s="516"/>
      <c r="UBP115" s="516"/>
      <c r="UBQ115" s="516"/>
      <c r="UBR115" s="516"/>
      <c r="UBS115" s="516"/>
      <c r="UBT115" s="516"/>
      <c r="UBU115" s="516"/>
      <c r="UBV115" s="516"/>
      <c r="UBW115" s="516"/>
      <c r="UBX115" s="516"/>
      <c r="UBY115" s="516"/>
      <c r="UBZ115" s="516"/>
      <c r="UCA115" s="516"/>
      <c r="UCB115" s="516"/>
      <c r="UCC115" s="516"/>
      <c r="UCD115" s="516"/>
      <c r="UCE115" s="516"/>
      <c r="UCF115" s="516"/>
      <c r="UCG115" s="516"/>
      <c r="UCH115" s="516"/>
      <c r="UCI115" s="516"/>
      <c r="UCJ115" s="516"/>
      <c r="UCK115" s="516"/>
      <c r="UCL115" s="516"/>
      <c r="UCM115" s="516"/>
      <c r="UCN115" s="516"/>
      <c r="UCO115" s="516"/>
      <c r="UCP115" s="516"/>
      <c r="UCQ115" s="516"/>
      <c r="UCR115" s="516"/>
      <c r="UCS115" s="516"/>
      <c r="UCT115" s="516"/>
      <c r="UCU115" s="516"/>
      <c r="UCV115" s="516"/>
      <c r="UCW115" s="516"/>
      <c r="UCX115" s="516"/>
      <c r="UCY115" s="516"/>
      <c r="UCZ115" s="516"/>
      <c r="UDA115" s="516"/>
      <c r="UDB115" s="516"/>
      <c r="UDC115" s="516"/>
      <c r="UDD115" s="516"/>
      <c r="UDE115" s="516"/>
      <c r="UDF115" s="516"/>
      <c r="UDG115" s="516"/>
      <c r="UDH115" s="516"/>
      <c r="UDI115" s="516"/>
      <c r="UDJ115" s="516"/>
      <c r="UDK115" s="516"/>
      <c r="UDL115" s="516"/>
      <c r="UDM115" s="516"/>
      <c r="UDN115" s="516"/>
      <c r="UDO115" s="516"/>
      <c r="UDP115" s="516"/>
      <c r="UDQ115" s="516"/>
      <c r="UDR115" s="516"/>
      <c r="UDS115" s="516"/>
      <c r="UDT115" s="516"/>
      <c r="UDU115" s="516"/>
      <c r="UDV115" s="516"/>
      <c r="UDW115" s="516"/>
      <c r="UDX115" s="516"/>
      <c r="UDY115" s="516"/>
      <c r="UDZ115" s="516"/>
      <c r="UEA115" s="516"/>
      <c r="UEB115" s="516"/>
      <c r="UEC115" s="516"/>
      <c r="UED115" s="516"/>
      <c r="UEE115" s="516"/>
      <c r="UEF115" s="516"/>
      <c r="UEG115" s="516"/>
      <c r="UEH115" s="516"/>
      <c r="UEI115" s="516"/>
      <c r="UEJ115" s="516"/>
      <c r="UEK115" s="516"/>
      <c r="UEL115" s="516"/>
      <c r="UEM115" s="516"/>
      <c r="UEN115" s="516"/>
      <c r="UEO115" s="516"/>
      <c r="UEP115" s="516"/>
      <c r="UEQ115" s="516"/>
      <c r="UER115" s="516"/>
      <c r="UES115" s="516"/>
      <c r="UET115" s="516"/>
      <c r="UEU115" s="516"/>
      <c r="UEV115" s="516"/>
      <c r="UEW115" s="516"/>
      <c r="UEX115" s="516"/>
      <c r="UEY115" s="516"/>
      <c r="UEZ115" s="516"/>
      <c r="UFA115" s="516"/>
      <c r="UFB115" s="516"/>
      <c r="UFC115" s="516"/>
      <c r="UFD115" s="516"/>
      <c r="UFE115" s="516"/>
      <c r="UFF115" s="516"/>
      <c r="UFG115" s="516"/>
      <c r="UFH115" s="516"/>
      <c r="UFI115" s="516"/>
      <c r="UFJ115" s="516"/>
      <c r="UFK115" s="516"/>
      <c r="UFL115" s="516"/>
      <c r="UFM115" s="516"/>
      <c r="UFN115" s="516"/>
      <c r="UFO115" s="516"/>
      <c r="UFP115" s="516"/>
      <c r="UFQ115" s="516"/>
      <c r="UFR115" s="516"/>
      <c r="UFS115" s="516"/>
      <c r="UFT115" s="516"/>
      <c r="UFU115" s="516"/>
      <c r="UFV115" s="516"/>
      <c r="UFW115" s="516"/>
      <c r="UFX115" s="516"/>
      <c r="UFY115" s="516"/>
      <c r="UFZ115" s="516"/>
      <c r="UGA115" s="516"/>
      <c r="UGB115" s="516"/>
      <c r="UGC115" s="516"/>
      <c r="UGD115" s="516"/>
      <c r="UGE115" s="516"/>
      <c r="UGF115" s="516"/>
      <c r="UGG115" s="516"/>
      <c r="UGH115" s="516"/>
      <c r="UGI115" s="516"/>
      <c r="UGJ115" s="516"/>
      <c r="UGK115" s="516"/>
      <c r="UGL115" s="516"/>
      <c r="UGM115" s="516"/>
      <c r="UGN115" s="516"/>
      <c r="UGO115" s="516"/>
      <c r="UGP115" s="516"/>
      <c r="UGQ115" s="516"/>
      <c r="UGR115" s="516"/>
      <c r="UGS115" s="516"/>
      <c r="UGT115" s="516"/>
      <c r="UGU115" s="516"/>
      <c r="UGV115" s="516"/>
      <c r="UGW115" s="516"/>
      <c r="UGX115" s="516"/>
      <c r="UGY115" s="516"/>
      <c r="UGZ115" s="516"/>
      <c r="UHA115" s="516"/>
      <c r="UHB115" s="516"/>
      <c r="UHC115" s="516"/>
      <c r="UHD115" s="516"/>
      <c r="UHE115" s="516"/>
      <c r="UHF115" s="516"/>
      <c r="UHG115" s="516"/>
      <c r="UHH115" s="516"/>
      <c r="UHI115" s="516"/>
      <c r="UHJ115" s="516"/>
      <c r="UHK115" s="516"/>
      <c r="UHL115" s="516"/>
      <c r="UHM115" s="516"/>
      <c r="UHN115" s="516"/>
      <c r="UHO115" s="516"/>
      <c r="UHP115" s="516"/>
      <c r="UHQ115" s="516"/>
      <c r="UHR115" s="516"/>
      <c r="UHS115" s="516"/>
      <c r="UHT115" s="516"/>
      <c r="UHU115" s="516"/>
      <c r="UHV115" s="516"/>
      <c r="UHW115" s="516"/>
      <c r="UHX115" s="516"/>
      <c r="UHY115" s="516"/>
      <c r="UHZ115" s="516"/>
      <c r="UIA115" s="516"/>
      <c r="UIB115" s="516"/>
      <c r="UIC115" s="516"/>
      <c r="UID115" s="516"/>
      <c r="UIE115" s="516"/>
      <c r="UIF115" s="516"/>
      <c r="UIG115" s="516"/>
      <c r="UIH115" s="516"/>
      <c r="UII115" s="516"/>
      <c r="UIJ115" s="516"/>
      <c r="UIK115" s="516"/>
      <c r="UIL115" s="516"/>
      <c r="UIM115" s="516"/>
      <c r="UIN115" s="516"/>
      <c r="UIO115" s="516"/>
      <c r="UIP115" s="516"/>
      <c r="UIQ115" s="516"/>
      <c r="UIR115" s="516"/>
      <c r="UIS115" s="516"/>
      <c r="UIT115" s="516"/>
      <c r="UIU115" s="516"/>
      <c r="UIV115" s="516"/>
      <c r="UIW115" s="516"/>
      <c r="UIX115" s="516"/>
      <c r="UIY115" s="516"/>
      <c r="UIZ115" s="516"/>
      <c r="UJA115" s="516"/>
      <c r="UJB115" s="516"/>
      <c r="UJC115" s="516"/>
      <c r="UJD115" s="516"/>
      <c r="UJE115" s="516"/>
      <c r="UJF115" s="516"/>
      <c r="UJG115" s="516"/>
      <c r="UJH115" s="516"/>
      <c r="UJI115" s="516"/>
      <c r="UJJ115" s="516"/>
      <c r="UJK115" s="516"/>
      <c r="UJL115" s="516"/>
      <c r="UJM115" s="516"/>
      <c r="UJN115" s="516"/>
      <c r="UJO115" s="516"/>
      <c r="UJP115" s="516"/>
      <c r="UJQ115" s="516"/>
      <c r="UJR115" s="516"/>
      <c r="UJS115" s="516"/>
      <c r="UJT115" s="516"/>
      <c r="UJU115" s="516"/>
      <c r="UJV115" s="516"/>
      <c r="UJW115" s="516"/>
      <c r="UJX115" s="516"/>
      <c r="UJY115" s="516"/>
      <c r="UJZ115" s="516"/>
      <c r="UKA115" s="516"/>
      <c r="UKB115" s="516"/>
      <c r="UKC115" s="516"/>
      <c r="UKD115" s="516"/>
      <c r="UKE115" s="516"/>
      <c r="UKF115" s="516"/>
      <c r="UKG115" s="516"/>
      <c r="UKH115" s="516"/>
      <c r="UKI115" s="516"/>
      <c r="UKJ115" s="516"/>
      <c r="UKK115" s="516"/>
      <c r="UKL115" s="516"/>
      <c r="UKM115" s="516"/>
      <c r="UKN115" s="516"/>
      <c r="UKO115" s="516"/>
      <c r="UKP115" s="516"/>
      <c r="UKQ115" s="516"/>
      <c r="UKR115" s="516"/>
      <c r="UKS115" s="516"/>
      <c r="UKT115" s="516"/>
      <c r="UKU115" s="516"/>
      <c r="UKV115" s="516"/>
      <c r="UKW115" s="516"/>
      <c r="UKX115" s="516"/>
      <c r="UKY115" s="516"/>
      <c r="UKZ115" s="516"/>
      <c r="ULA115" s="516"/>
      <c r="ULB115" s="516"/>
      <c r="ULC115" s="516"/>
      <c r="ULD115" s="516"/>
      <c r="ULE115" s="516"/>
      <c r="ULF115" s="516"/>
      <c r="ULG115" s="516"/>
      <c r="ULH115" s="516"/>
      <c r="ULI115" s="516"/>
      <c r="ULJ115" s="516"/>
      <c r="ULK115" s="516"/>
      <c r="ULL115" s="516"/>
      <c r="ULM115" s="516"/>
      <c r="ULN115" s="516"/>
      <c r="ULO115" s="516"/>
      <c r="ULP115" s="516"/>
      <c r="ULQ115" s="516"/>
      <c r="ULR115" s="516"/>
      <c r="ULS115" s="516"/>
      <c r="ULT115" s="516"/>
      <c r="ULU115" s="516"/>
      <c r="ULV115" s="516"/>
      <c r="ULW115" s="516"/>
      <c r="ULX115" s="516"/>
      <c r="ULY115" s="516"/>
      <c r="ULZ115" s="516"/>
      <c r="UMA115" s="516"/>
      <c r="UMB115" s="516"/>
      <c r="UMC115" s="516"/>
      <c r="UMD115" s="516"/>
      <c r="UME115" s="516"/>
      <c r="UMF115" s="516"/>
      <c r="UMG115" s="516"/>
      <c r="UMH115" s="516"/>
      <c r="UMI115" s="516"/>
      <c r="UMJ115" s="516"/>
      <c r="UMK115" s="516"/>
      <c r="UML115" s="516"/>
      <c r="UMM115" s="516"/>
      <c r="UMN115" s="516"/>
      <c r="UMO115" s="516"/>
      <c r="UMP115" s="516"/>
      <c r="UMQ115" s="516"/>
      <c r="UMR115" s="516"/>
      <c r="UMS115" s="516"/>
      <c r="UMT115" s="516"/>
      <c r="UMU115" s="516"/>
      <c r="UMV115" s="516"/>
      <c r="UMW115" s="516"/>
      <c r="UMX115" s="516"/>
      <c r="UMY115" s="516"/>
      <c r="UMZ115" s="516"/>
      <c r="UNA115" s="516"/>
      <c r="UNB115" s="516"/>
      <c r="UNC115" s="516"/>
      <c r="UND115" s="516"/>
      <c r="UNE115" s="516"/>
      <c r="UNF115" s="516"/>
      <c r="UNG115" s="516"/>
      <c r="UNH115" s="516"/>
      <c r="UNI115" s="516"/>
      <c r="UNJ115" s="516"/>
      <c r="UNK115" s="516"/>
      <c r="UNL115" s="516"/>
      <c r="UNM115" s="516"/>
      <c r="UNN115" s="516"/>
      <c r="UNO115" s="516"/>
      <c r="UNP115" s="516"/>
      <c r="UNQ115" s="516"/>
      <c r="UNR115" s="516"/>
      <c r="UNS115" s="516"/>
      <c r="UNT115" s="516"/>
      <c r="UNU115" s="516"/>
      <c r="UNV115" s="516"/>
      <c r="UNW115" s="516"/>
      <c r="UNX115" s="516"/>
      <c r="UNY115" s="516"/>
      <c r="UNZ115" s="516"/>
      <c r="UOA115" s="516"/>
      <c r="UOB115" s="516"/>
      <c r="UOC115" s="516"/>
      <c r="UOD115" s="516"/>
      <c r="UOE115" s="516"/>
      <c r="UOF115" s="516"/>
      <c r="UOG115" s="516"/>
      <c r="UOH115" s="516"/>
      <c r="UOI115" s="516"/>
      <c r="UOJ115" s="516"/>
      <c r="UOK115" s="516"/>
      <c r="UOL115" s="516"/>
      <c r="UOM115" s="516"/>
      <c r="UON115" s="516"/>
      <c r="UOO115" s="516"/>
      <c r="UOP115" s="516"/>
      <c r="UOQ115" s="516"/>
      <c r="UOR115" s="516"/>
      <c r="UOS115" s="516"/>
      <c r="UOT115" s="516"/>
      <c r="UOU115" s="516"/>
      <c r="UOV115" s="516"/>
      <c r="UOW115" s="516"/>
      <c r="UOX115" s="516"/>
      <c r="UOY115" s="516"/>
      <c r="UOZ115" s="516"/>
      <c r="UPA115" s="516"/>
      <c r="UPB115" s="516"/>
      <c r="UPC115" s="516"/>
      <c r="UPD115" s="516"/>
      <c r="UPE115" s="516"/>
      <c r="UPF115" s="516"/>
      <c r="UPG115" s="516"/>
      <c r="UPH115" s="516"/>
      <c r="UPI115" s="516"/>
      <c r="UPJ115" s="516"/>
      <c r="UPK115" s="516"/>
      <c r="UPL115" s="516"/>
      <c r="UPM115" s="516"/>
      <c r="UPN115" s="516"/>
      <c r="UPO115" s="516"/>
      <c r="UPP115" s="516"/>
      <c r="UPQ115" s="516"/>
      <c r="UPR115" s="516"/>
      <c r="UPS115" s="516"/>
      <c r="UPT115" s="516"/>
      <c r="UPU115" s="516"/>
      <c r="UPV115" s="516"/>
      <c r="UPW115" s="516"/>
      <c r="UPX115" s="516"/>
      <c r="UPY115" s="516"/>
      <c r="UPZ115" s="516"/>
      <c r="UQA115" s="516"/>
      <c r="UQB115" s="516"/>
      <c r="UQC115" s="516"/>
      <c r="UQD115" s="516"/>
      <c r="UQE115" s="516"/>
      <c r="UQF115" s="516"/>
      <c r="UQG115" s="516"/>
      <c r="UQH115" s="516"/>
      <c r="UQI115" s="516"/>
      <c r="UQJ115" s="516"/>
      <c r="UQK115" s="516"/>
      <c r="UQL115" s="516"/>
      <c r="UQM115" s="516"/>
      <c r="UQN115" s="516"/>
      <c r="UQO115" s="516"/>
      <c r="UQP115" s="516"/>
      <c r="UQQ115" s="516"/>
      <c r="UQR115" s="516"/>
      <c r="UQS115" s="516"/>
      <c r="UQT115" s="516"/>
      <c r="UQU115" s="516"/>
      <c r="UQV115" s="516"/>
      <c r="UQW115" s="516"/>
      <c r="UQX115" s="516"/>
      <c r="UQY115" s="516"/>
      <c r="UQZ115" s="516"/>
      <c r="URA115" s="516"/>
      <c r="URB115" s="516"/>
      <c r="URC115" s="516"/>
      <c r="URD115" s="516"/>
      <c r="URE115" s="516"/>
      <c r="URF115" s="516"/>
      <c r="URG115" s="516"/>
      <c r="URH115" s="516"/>
      <c r="URI115" s="516"/>
      <c r="URJ115" s="516"/>
      <c r="URK115" s="516"/>
      <c r="URL115" s="516"/>
      <c r="URM115" s="516"/>
      <c r="URN115" s="516"/>
      <c r="URO115" s="516"/>
      <c r="URP115" s="516"/>
      <c r="URQ115" s="516"/>
      <c r="URR115" s="516"/>
      <c r="URS115" s="516"/>
      <c r="URT115" s="516"/>
      <c r="URU115" s="516"/>
      <c r="URV115" s="516"/>
      <c r="URW115" s="516"/>
      <c r="URX115" s="516"/>
      <c r="URY115" s="516"/>
      <c r="URZ115" s="516"/>
      <c r="USA115" s="516"/>
      <c r="USB115" s="516"/>
      <c r="USC115" s="516"/>
      <c r="USD115" s="516"/>
      <c r="USE115" s="516"/>
      <c r="USF115" s="516"/>
      <c r="USG115" s="516"/>
      <c r="USH115" s="516"/>
      <c r="USI115" s="516"/>
      <c r="USJ115" s="516"/>
      <c r="USK115" s="516"/>
      <c r="USL115" s="516"/>
      <c r="USM115" s="516"/>
      <c r="USN115" s="516"/>
      <c r="USO115" s="516"/>
      <c r="USP115" s="516"/>
      <c r="USQ115" s="516"/>
      <c r="USR115" s="516"/>
      <c r="USS115" s="516"/>
      <c r="UST115" s="516"/>
      <c r="USU115" s="516"/>
      <c r="USV115" s="516"/>
      <c r="USW115" s="516"/>
      <c r="USX115" s="516"/>
      <c r="USY115" s="516"/>
      <c r="USZ115" s="516"/>
      <c r="UTA115" s="516"/>
      <c r="UTB115" s="516"/>
      <c r="UTC115" s="516"/>
      <c r="UTD115" s="516"/>
      <c r="UTE115" s="516"/>
      <c r="UTF115" s="516"/>
      <c r="UTG115" s="516"/>
      <c r="UTH115" s="516"/>
      <c r="UTI115" s="516"/>
      <c r="UTJ115" s="516"/>
      <c r="UTK115" s="516"/>
      <c r="UTL115" s="516"/>
      <c r="UTM115" s="516"/>
      <c r="UTN115" s="516"/>
      <c r="UTO115" s="516"/>
      <c r="UTP115" s="516"/>
      <c r="UTQ115" s="516"/>
      <c r="UTR115" s="516"/>
      <c r="UTS115" s="516"/>
      <c r="UTT115" s="516"/>
      <c r="UTU115" s="516"/>
      <c r="UTV115" s="516"/>
      <c r="UTW115" s="516"/>
      <c r="UTX115" s="516"/>
      <c r="UTY115" s="516"/>
      <c r="UTZ115" s="516"/>
      <c r="UUA115" s="516"/>
      <c r="UUB115" s="516"/>
      <c r="UUC115" s="516"/>
      <c r="UUD115" s="516"/>
      <c r="UUE115" s="516"/>
      <c r="UUF115" s="516"/>
      <c r="UUG115" s="516"/>
      <c r="UUH115" s="516"/>
      <c r="UUI115" s="516"/>
      <c r="UUJ115" s="516"/>
      <c r="UUK115" s="516"/>
      <c r="UUL115" s="516"/>
      <c r="UUM115" s="516"/>
      <c r="UUN115" s="516"/>
      <c r="UUO115" s="516"/>
      <c r="UUP115" s="516"/>
      <c r="UUQ115" s="516"/>
      <c r="UUR115" s="516"/>
      <c r="UUS115" s="516"/>
      <c r="UUT115" s="516"/>
      <c r="UUU115" s="516"/>
      <c r="UUV115" s="516"/>
      <c r="UUW115" s="516"/>
      <c r="UUX115" s="516"/>
      <c r="UUY115" s="516"/>
      <c r="UUZ115" s="516"/>
      <c r="UVA115" s="516"/>
      <c r="UVB115" s="516"/>
      <c r="UVC115" s="516"/>
      <c r="UVD115" s="516"/>
      <c r="UVE115" s="516"/>
      <c r="UVF115" s="516"/>
      <c r="UVG115" s="516"/>
      <c r="UVH115" s="516"/>
      <c r="UVI115" s="516"/>
      <c r="UVJ115" s="516"/>
      <c r="UVK115" s="516"/>
      <c r="UVL115" s="516"/>
      <c r="UVM115" s="516"/>
      <c r="UVN115" s="516"/>
      <c r="UVO115" s="516"/>
      <c r="UVP115" s="516"/>
      <c r="UVQ115" s="516"/>
      <c r="UVR115" s="516"/>
      <c r="UVS115" s="516"/>
      <c r="UVT115" s="516"/>
      <c r="UVU115" s="516"/>
      <c r="UVV115" s="516"/>
      <c r="UVW115" s="516"/>
      <c r="UVX115" s="516"/>
      <c r="UVY115" s="516"/>
      <c r="UVZ115" s="516"/>
      <c r="UWA115" s="516"/>
      <c r="UWB115" s="516"/>
      <c r="UWC115" s="516"/>
      <c r="UWD115" s="516"/>
      <c r="UWE115" s="516"/>
      <c r="UWF115" s="516"/>
      <c r="UWG115" s="516"/>
      <c r="UWH115" s="516"/>
      <c r="UWI115" s="516"/>
      <c r="UWJ115" s="516"/>
      <c r="UWK115" s="516"/>
      <c r="UWL115" s="516"/>
      <c r="UWM115" s="516"/>
      <c r="UWN115" s="516"/>
      <c r="UWO115" s="516"/>
      <c r="UWP115" s="516"/>
      <c r="UWQ115" s="516"/>
      <c r="UWR115" s="516"/>
      <c r="UWS115" s="516"/>
      <c r="UWT115" s="516"/>
      <c r="UWU115" s="516"/>
      <c r="UWV115" s="516"/>
      <c r="UWW115" s="516"/>
      <c r="UWX115" s="516"/>
      <c r="UWY115" s="516"/>
      <c r="UWZ115" s="516"/>
      <c r="UXA115" s="516"/>
      <c r="UXB115" s="516"/>
      <c r="UXC115" s="516"/>
      <c r="UXD115" s="516"/>
      <c r="UXE115" s="516"/>
      <c r="UXF115" s="516"/>
      <c r="UXG115" s="516"/>
      <c r="UXH115" s="516"/>
      <c r="UXI115" s="516"/>
      <c r="UXJ115" s="516"/>
      <c r="UXK115" s="516"/>
      <c r="UXL115" s="516"/>
      <c r="UXM115" s="516"/>
      <c r="UXN115" s="516"/>
      <c r="UXO115" s="516"/>
      <c r="UXP115" s="516"/>
      <c r="UXQ115" s="516"/>
      <c r="UXR115" s="516"/>
      <c r="UXS115" s="516"/>
      <c r="UXT115" s="516"/>
      <c r="UXU115" s="516"/>
      <c r="UXV115" s="516"/>
      <c r="UXW115" s="516"/>
      <c r="UXX115" s="516"/>
      <c r="UXY115" s="516"/>
      <c r="UXZ115" s="516"/>
      <c r="UYA115" s="516"/>
      <c r="UYB115" s="516"/>
      <c r="UYC115" s="516"/>
      <c r="UYD115" s="516"/>
      <c r="UYE115" s="516"/>
      <c r="UYF115" s="516"/>
      <c r="UYG115" s="516"/>
      <c r="UYH115" s="516"/>
      <c r="UYI115" s="516"/>
      <c r="UYJ115" s="516"/>
      <c r="UYK115" s="516"/>
      <c r="UYL115" s="516"/>
      <c r="UYM115" s="516"/>
      <c r="UYN115" s="516"/>
      <c r="UYO115" s="516"/>
      <c r="UYP115" s="516"/>
      <c r="UYQ115" s="516"/>
      <c r="UYR115" s="516"/>
      <c r="UYS115" s="516"/>
      <c r="UYT115" s="516"/>
      <c r="UYU115" s="516"/>
      <c r="UYV115" s="516"/>
      <c r="UYW115" s="516"/>
      <c r="UYX115" s="516"/>
      <c r="UYY115" s="516"/>
      <c r="UYZ115" s="516"/>
      <c r="UZA115" s="516"/>
      <c r="UZB115" s="516"/>
      <c r="UZC115" s="516"/>
      <c r="UZD115" s="516"/>
      <c r="UZE115" s="516"/>
      <c r="UZF115" s="516"/>
      <c r="UZG115" s="516"/>
      <c r="UZH115" s="516"/>
      <c r="UZI115" s="516"/>
      <c r="UZJ115" s="516"/>
      <c r="UZK115" s="516"/>
      <c r="UZL115" s="516"/>
      <c r="UZM115" s="516"/>
      <c r="UZN115" s="516"/>
      <c r="UZO115" s="516"/>
      <c r="UZP115" s="516"/>
      <c r="UZQ115" s="516"/>
      <c r="UZR115" s="516"/>
      <c r="UZS115" s="516"/>
      <c r="UZT115" s="516"/>
      <c r="UZU115" s="516"/>
      <c r="UZV115" s="516"/>
      <c r="UZW115" s="516"/>
      <c r="UZX115" s="516"/>
      <c r="UZY115" s="516"/>
      <c r="UZZ115" s="516"/>
      <c r="VAA115" s="516"/>
      <c r="VAB115" s="516"/>
      <c r="VAC115" s="516"/>
      <c r="VAD115" s="516"/>
      <c r="VAE115" s="516"/>
      <c r="VAF115" s="516"/>
      <c r="VAG115" s="516"/>
      <c r="VAH115" s="516"/>
      <c r="VAI115" s="516"/>
      <c r="VAJ115" s="516"/>
      <c r="VAK115" s="516"/>
      <c r="VAL115" s="516"/>
      <c r="VAM115" s="516"/>
      <c r="VAN115" s="516"/>
      <c r="VAO115" s="516"/>
      <c r="VAP115" s="516"/>
      <c r="VAQ115" s="516"/>
      <c r="VAR115" s="516"/>
      <c r="VAS115" s="516"/>
      <c r="VAT115" s="516"/>
      <c r="VAU115" s="516"/>
      <c r="VAV115" s="516"/>
      <c r="VAW115" s="516"/>
      <c r="VAX115" s="516"/>
      <c r="VAY115" s="516"/>
      <c r="VAZ115" s="516"/>
      <c r="VBA115" s="516"/>
      <c r="VBB115" s="516"/>
      <c r="VBC115" s="516"/>
      <c r="VBD115" s="516"/>
      <c r="VBE115" s="516"/>
      <c r="VBF115" s="516"/>
      <c r="VBG115" s="516"/>
      <c r="VBH115" s="516"/>
      <c r="VBI115" s="516"/>
      <c r="VBJ115" s="516"/>
      <c r="VBK115" s="516"/>
      <c r="VBL115" s="516"/>
      <c r="VBM115" s="516"/>
      <c r="VBN115" s="516"/>
      <c r="VBO115" s="516"/>
      <c r="VBP115" s="516"/>
      <c r="VBQ115" s="516"/>
      <c r="VBR115" s="516"/>
      <c r="VBS115" s="516"/>
      <c r="VBT115" s="516"/>
      <c r="VBU115" s="516"/>
      <c r="VBV115" s="516"/>
      <c r="VBW115" s="516"/>
      <c r="VBX115" s="516"/>
      <c r="VBY115" s="516"/>
      <c r="VBZ115" s="516"/>
      <c r="VCA115" s="516"/>
      <c r="VCB115" s="516"/>
      <c r="VCC115" s="516"/>
      <c r="VCD115" s="516"/>
      <c r="VCE115" s="516"/>
      <c r="VCF115" s="516"/>
      <c r="VCG115" s="516"/>
      <c r="VCH115" s="516"/>
      <c r="VCI115" s="516"/>
      <c r="VCJ115" s="516"/>
      <c r="VCK115" s="516"/>
      <c r="VCL115" s="516"/>
      <c r="VCM115" s="516"/>
      <c r="VCN115" s="516"/>
      <c r="VCO115" s="516"/>
      <c r="VCP115" s="516"/>
      <c r="VCQ115" s="516"/>
      <c r="VCR115" s="516"/>
      <c r="VCS115" s="516"/>
      <c r="VCT115" s="516"/>
      <c r="VCU115" s="516"/>
      <c r="VCV115" s="516"/>
      <c r="VCW115" s="516"/>
      <c r="VCX115" s="516"/>
      <c r="VCY115" s="516"/>
      <c r="VCZ115" s="516"/>
      <c r="VDA115" s="516"/>
      <c r="VDB115" s="516"/>
      <c r="VDC115" s="516"/>
      <c r="VDD115" s="516"/>
      <c r="VDE115" s="516"/>
      <c r="VDF115" s="516"/>
      <c r="VDG115" s="516"/>
      <c r="VDH115" s="516"/>
      <c r="VDI115" s="516"/>
      <c r="VDJ115" s="516"/>
      <c r="VDK115" s="516"/>
      <c r="VDL115" s="516"/>
      <c r="VDM115" s="516"/>
      <c r="VDN115" s="516"/>
      <c r="VDO115" s="516"/>
      <c r="VDP115" s="516"/>
      <c r="VDQ115" s="516"/>
      <c r="VDR115" s="516"/>
      <c r="VDS115" s="516"/>
      <c r="VDT115" s="516"/>
      <c r="VDU115" s="516"/>
      <c r="VDV115" s="516"/>
      <c r="VDW115" s="516"/>
      <c r="VDX115" s="516"/>
      <c r="VDY115" s="516"/>
      <c r="VDZ115" s="516"/>
      <c r="VEA115" s="516"/>
      <c r="VEB115" s="516"/>
      <c r="VEC115" s="516"/>
      <c r="VED115" s="516"/>
      <c r="VEE115" s="516"/>
      <c r="VEF115" s="516"/>
      <c r="VEG115" s="516"/>
      <c r="VEH115" s="516"/>
      <c r="VEI115" s="516"/>
      <c r="VEJ115" s="516"/>
      <c r="VEK115" s="516"/>
      <c r="VEL115" s="516"/>
      <c r="VEM115" s="516"/>
      <c r="VEN115" s="516"/>
      <c r="VEO115" s="516"/>
      <c r="VEP115" s="516"/>
      <c r="VEQ115" s="516"/>
      <c r="VER115" s="516"/>
      <c r="VES115" s="516"/>
      <c r="VET115" s="516"/>
      <c r="VEU115" s="516"/>
      <c r="VEV115" s="516"/>
      <c r="VEW115" s="516"/>
      <c r="VEX115" s="516"/>
      <c r="VEY115" s="516"/>
      <c r="VEZ115" s="516"/>
      <c r="VFA115" s="516"/>
      <c r="VFB115" s="516"/>
      <c r="VFC115" s="516"/>
      <c r="VFD115" s="516"/>
      <c r="VFE115" s="516"/>
      <c r="VFF115" s="516"/>
      <c r="VFG115" s="516"/>
      <c r="VFH115" s="516"/>
      <c r="VFI115" s="516"/>
      <c r="VFJ115" s="516"/>
      <c r="VFK115" s="516"/>
      <c r="VFL115" s="516"/>
      <c r="VFM115" s="516"/>
      <c r="VFN115" s="516"/>
      <c r="VFO115" s="516"/>
      <c r="VFP115" s="516"/>
      <c r="VFQ115" s="516"/>
      <c r="VFR115" s="516"/>
      <c r="VFS115" s="516"/>
      <c r="VFT115" s="516"/>
      <c r="VFU115" s="516"/>
      <c r="VFV115" s="516"/>
      <c r="VFW115" s="516"/>
      <c r="VFX115" s="516"/>
      <c r="VFY115" s="516"/>
      <c r="VFZ115" s="516"/>
      <c r="VGA115" s="516"/>
      <c r="VGB115" s="516"/>
      <c r="VGC115" s="516"/>
      <c r="VGD115" s="516"/>
      <c r="VGE115" s="516"/>
      <c r="VGF115" s="516"/>
      <c r="VGG115" s="516"/>
      <c r="VGH115" s="516"/>
      <c r="VGI115" s="516"/>
      <c r="VGJ115" s="516"/>
      <c r="VGK115" s="516"/>
      <c r="VGL115" s="516"/>
      <c r="VGM115" s="516"/>
      <c r="VGN115" s="516"/>
      <c r="VGO115" s="516"/>
      <c r="VGP115" s="516"/>
      <c r="VGQ115" s="516"/>
      <c r="VGR115" s="516"/>
      <c r="VGS115" s="516"/>
      <c r="VGT115" s="516"/>
      <c r="VGU115" s="516"/>
      <c r="VGV115" s="516"/>
      <c r="VGW115" s="516"/>
      <c r="VGX115" s="516"/>
      <c r="VGY115" s="516"/>
      <c r="VGZ115" s="516"/>
      <c r="VHA115" s="516"/>
      <c r="VHB115" s="516"/>
      <c r="VHC115" s="516"/>
      <c r="VHD115" s="516"/>
      <c r="VHE115" s="516"/>
      <c r="VHF115" s="516"/>
      <c r="VHG115" s="516"/>
      <c r="VHH115" s="516"/>
      <c r="VHI115" s="516"/>
      <c r="VHJ115" s="516"/>
      <c r="VHK115" s="516"/>
      <c r="VHL115" s="516"/>
      <c r="VHM115" s="516"/>
      <c r="VHN115" s="516"/>
      <c r="VHO115" s="516"/>
      <c r="VHP115" s="516"/>
      <c r="VHQ115" s="516"/>
      <c r="VHR115" s="516"/>
      <c r="VHS115" s="516"/>
      <c r="VHT115" s="516"/>
      <c r="VHU115" s="516"/>
      <c r="VHV115" s="516"/>
      <c r="VHW115" s="516"/>
      <c r="VHX115" s="516"/>
      <c r="VHY115" s="516"/>
      <c r="VHZ115" s="516"/>
      <c r="VIA115" s="516"/>
      <c r="VIB115" s="516"/>
      <c r="VIC115" s="516"/>
      <c r="VID115" s="516"/>
      <c r="VIE115" s="516"/>
      <c r="VIF115" s="516"/>
      <c r="VIG115" s="516"/>
      <c r="VIH115" s="516"/>
      <c r="VII115" s="516"/>
      <c r="VIJ115" s="516"/>
      <c r="VIK115" s="516"/>
      <c r="VIL115" s="516"/>
      <c r="VIM115" s="516"/>
      <c r="VIN115" s="516"/>
      <c r="VIO115" s="516"/>
      <c r="VIP115" s="516"/>
      <c r="VIQ115" s="516"/>
      <c r="VIR115" s="516"/>
      <c r="VIS115" s="516"/>
      <c r="VIT115" s="516"/>
      <c r="VIU115" s="516"/>
      <c r="VIV115" s="516"/>
      <c r="VIW115" s="516"/>
      <c r="VIX115" s="516"/>
      <c r="VIY115" s="516"/>
      <c r="VIZ115" s="516"/>
      <c r="VJA115" s="516"/>
      <c r="VJB115" s="516"/>
      <c r="VJC115" s="516"/>
      <c r="VJD115" s="516"/>
      <c r="VJE115" s="516"/>
      <c r="VJF115" s="516"/>
      <c r="VJG115" s="516"/>
      <c r="VJH115" s="516"/>
      <c r="VJI115" s="516"/>
      <c r="VJJ115" s="516"/>
      <c r="VJK115" s="516"/>
      <c r="VJL115" s="516"/>
      <c r="VJM115" s="516"/>
      <c r="VJN115" s="516"/>
      <c r="VJO115" s="516"/>
      <c r="VJP115" s="516"/>
      <c r="VJQ115" s="516"/>
      <c r="VJR115" s="516"/>
      <c r="VJS115" s="516"/>
      <c r="VJT115" s="516"/>
      <c r="VJU115" s="516"/>
      <c r="VJV115" s="516"/>
      <c r="VJW115" s="516"/>
      <c r="VJX115" s="516"/>
      <c r="VJY115" s="516"/>
      <c r="VJZ115" s="516"/>
      <c r="VKA115" s="516"/>
      <c r="VKB115" s="516"/>
      <c r="VKC115" s="516"/>
      <c r="VKD115" s="516"/>
      <c r="VKE115" s="516"/>
      <c r="VKF115" s="516"/>
      <c r="VKG115" s="516"/>
      <c r="VKH115" s="516"/>
      <c r="VKI115" s="516"/>
      <c r="VKJ115" s="516"/>
      <c r="VKK115" s="516"/>
      <c r="VKL115" s="516"/>
      <c r="VKM115" s="516"/>
      <c r="VKN115" s="516"/>
      <c r="VKO115" s="516"/>
      <c r="VKP115" s="516"/>
      <c r="VKQ115" s="516"/>
      <c r="VKR115" s="516"/>
      <c r="VKS115" s="516"/>
      <c r="VKT115" s="516"/>
      <c r="VKU115" s="516"/>
      <c r="VKV115" s="516"/>
      <c r="VKW115" s="516"/>
      <c r="VKX115" s="516"/>
      <c r="VKY115" s="516"/>
      <c r="VKZ115" s="516"/>
      <c r="VLA115" s="516"/>
      <c r="VLB115" s="516"/>
      <c r="VLC115" s="516"/>
      <c r="VLD115" s="516"/>
      <c r="VLE115" s="516"/>
      <c r="VLF115" s="516"/>
      <c r="VLG115" s="516"/>
      <c r="VLH115" s="516"/>
      <c r="VLI115" s="516"/>
      <c r="VLJ115" s="516"/>
      <c r="VLK115" s="516"/>
      <c r="VLL115" s="516"/>
      <c r="VLM115" s="516"/>
      <c r="VLN115" s="516"/>
      <c r="VLO115" s="516"/>
      <c r="VLP115" s="516"/>
      <c r="VLQ115" s="516"/>
      <c r="VLR115" s="516"/>
      <c r="VLS115" s="516"/>
      <c r="VLT115" s="516"/>
      <c r="VLU115" s="516"/>
      <c r="VLV115" s="516"/>
      <c r="VLW115" s="516"/>
      <c r="VLX115" s="516"/>
      <c r="VLY115" s="516"/>
      <c r="VLZ115" s="516"/>
      <c r="VMA115" s="516"/>
      <c r="VMB115" s="516"/>
      <c r="VMC115" s="516"/>
      <c r="VMD115" s="516"/>
      <c r="VME115" s="516"/>
      <c r="VMF115" s="516"/>
      <c r="VMG115" s="516"/>
      <c r="VMH115" s="516"/>
      <c r="VMI115" s="516"/>
      <c r="VMJ115" s="516"/>
      <c r="VMK115" s="516"/>
      <c r="VML115" s="516"/>
      <c r="VMM115" s="516"/>
      <c r="VMN115" s="516"/>
      <c r="VMO115" s="516"/>
      <c r="VMP115" s="516"/>
      <c r="VMQ115" s="516"/>
      <c r="VMR115" s="516"/>
      <c r="VMS115" s="516"/>
      <c r="VMT115" s="516"/>
      <c r="VMU115" s="516"/>
      <c r="VMV115" s="516"/>
      <c r="VMW115" s="516"/>
      <c r="VMX115" s="516"/>
      <c r="VMY115" s="516"/>
      <c r="VMZ115" s="516"/>
      <c r="VNA115" s="516"/>
      <c r="VNB115" s="516"/>
      <c r="VNC115" s="516"/>
      <c r="VND115" s="516"/>
      <c r="VNE115" s="516"/>
      <c r="VNF115" s="516"/>
      <c r="VNG115" s="516"/>
      <c r="VNH115" s="516"/>
      <c r="VNI115" s="516"/>
      <c r="VNJ115" s="516"/>
      <c r="VNK115" s="516"/>
      <c r="VNL115" s="516"/>
      <c r="VNM115" s="516"/>
      <c r="VNN115" s="516"/>
      <c r="VNO115" s="516"/>
      <c r="VNP115" s="516"/>
      <c r="VNQ115" s="516"/>
      <c r="VNR115" s="516"/>
      <c r="VNS115" s="516"/>
      <c r="VNT115" s="516"/>
      <c r="VNU115" s="516"/>
      <c r="VNV115" s="516"/>
      <c r="VNW115" s="516"/>
      <c r="VNX115" s="516"/>
      <c r="VNY115" s="516"/>
      <c r="VNZ115" s="516"/>
      <c r="VOA115" s="516"/>
      <c r="VOB115" s="516"/>
      <c r="VOC115" s="516"/>
      <c r="VOD115" s="516"/>
      <c r="VOE115" s="516"/>
      <c r="VOF115" s="516"/>
      <c r="VOG115" s="516"/>
      <c r="VOH115" s="516"/>
      <c r="VOI115" s="516"/>
      <c r="VOJ115" s="516"/>
      <c r="VOK115" s="516"/>
      <c r="VOL115" s="516"/>
      <c r="VOM115" s="516"/>
      <c r="VON115" s="516"/>
      <c r="VOO115" s="516"/>
      <c r="VOP115" s="516"/>
      <c r="VOQ115" s="516"/>
      <c r="VOR115" s="516"/>
      <c r="VOS115" s="516"/>
      <c r="VOT115" s="516"/>
      <c r="VOU115" s="516"/>
      <c r="VOV115" s="516"/>
      <c r="VOW115" s="516"/>
      <c r="VOX115" s="516"/>
      <c r="VOY115" s="516"/>
      <c r="VOZ115" s="516"/>
      <c r="VPA115" s="516"/>
      <c r="VPB115" s="516"/>
      <c r="VPC115" s="516"/>
      <c r="VPD115" s="516"/>
      <c r="VPE115" s="516"/>
      <c r="VPF115" s="516"/>
      <c r="VPG115" s="516"/>
      <c r="VPH115" s="516"/>
      <c r="VPI115" s="516"/>
      <c r="VPJ115" s="516"/>
      <c r="VPK115" s="516"/>
      <c r="VPL115" s="516"/>
      <c r="VPM115" s="516"/>
      <c r="VPN115" s="516"/>
      <c r="VPO115" s="516"/>
      <c r="VPP115" s="516"/>
      <c r="VPQ115" s="516"/>
      <c r="VPR115" s="516"/>
      <c r="VPS115" s="516"/>
      <c r="VPT115" s="516"/>
      <c r="VPU115" s="516"/>
      <c r="VPV115" s="516"/>
      <c r="VPW115" s="516"/>
      <c r="VPX115" s="516"/>
      <c r="VPY115" s="516"/>
      <c r="VPZ115" s="516"/>
      <c r="VQA115" s="516"/>
      <c r="VQB115" s="516"/>
      <c r="VQC115" s="516"/>
      <c r="VQD115" s="516"/>
      <c r="VQE115" s="516"/>
      <c r="VQF115" s="516"/>
      <c r="VQG115" s="516"/>
      <c r="VQH115" s="516"/>
      <c r="VQI115" s="516"/>
      <c r="VQJ115" s="516"/>
      <c r="VQK115" s="516"/>
      <c r="VQL115" s="516"/>
      <c r="VQM115" s="516"/>
      <c r="VQN115" s="516"/>
      <c r="VQO115" s="516"/>
      <c r="VQP115" s="516"/>
      <c r="VQQ115" s="516"/>
      <c r="VQR115" s="516"/>
      <c r="VQS115" s="516"/>
      <c r="VQT115" s="516"/>
      <c r="VQU115" s="516"/>
      <c r="VQV115" s="516"/>
      <c r="VQW115" s="516"/>
      <c r="VQX115" s="516"/>
      <c r="VQY115" s="516"/>
      <c r="VQZ115" s="516"/>
      <c r="VRA115" s="516"/>
      <c r="VRB115" s="516"/>
      <c r="VRC115" s="516"/>
      <c r="VRD115" s="516"/>
      <c r="VRE115" s="516"/>
      <c r="VRF115" s="516"/>
      <c r="VRG115" s="516"/>
      <c r="VRH115" s="516"/>
      <c r="VRI115" s="516"/>
      <c r="VRJ115" s="516"/>
      <c r="VRK115" s="516"/>
      <c r="VRL115" s="516"/>
      <c r="VRM115" s="516"/>
      <c r="VRN115" s="516"/>
      <c r="VRO115" s="516"/>
      <c r="VRP115" s="516"/>
      <c r="VRQ115" s="516"/>
      <c r="VRR115" s="516"/>
      <c r="VRS115" s="516"/>
      <c r="VRT115" s="516"/>
      <c r="VRU115" s="516"/>
      <c r="VRV115" s="516"/>
      <c r="VRW115" s="516"/>
      <c r="VRX115" s="516"/>
      <c r="VRY115" s="516"/>
      <c r="VRZ115" s="516"/>
      <c r="VSA115" s="516"/>
      <c r="VSB115" s="516"/>
      <c r="VSC115" s="516"/>
      <c r="VSD115" s="516"/>
      <c r="VSE115" s="516"/>
      <c r="VSF115" s="516"/>
      <c r="VSG115" s="516"/>
      <c r="VSH115" s="516"/>
      <c r="VSI115" s="516"/>
      <c r="VSJ115" s="516"/>
      <c r="VSK115" s="516"/>
      <c r="VSL115" s="516"/>
      <c r="VSM115" s="516"/>
      <c r="VSN115" s="516"/>
      <c r="VSO115" s="516"/>
      <c r="VSP115" s="516"/>
      <c r="VSQ115" s="516"/>
      <c r="VSR115" s="516"/>
      <c r="VSS115" s="516"/>
      <c r="VST115" s="516"/>
      <c r="VSU115" s="516"/>
      <c r="VSV115" s="516"/>
      <c r="VSW115" s="516"/>
      <c r="VSX115" s="516"/>
      <c r="VSY115" s="516"/>
      <c r="VSZ115" s="516"/>
      <c r="VTA115" s="516"/>
      <c r="VTB115" s="516"/>
      <c r="VTC115" s="516"/>
      <c r="VTD115" s="516"/>
      <c r="VTE115" s="516"/>
      <c r="VTF115" s="516"/>
      <c r="VTG115" s="516"/>
      <c r="VTH115" s="516"/>
      <c r="VTI115" s="516"/>
      <c r="VTJ115" s="516"/>
      <c r="VTK115" s="516"/>
      <c r="VTL115" s="516"/>
      <c r="VTM115" s="516"/>
      <c r="VTN115" s="516"/>
      <c r="VTO115" s="516"/>
      <c r="VTP115" s="516"/>
      <c r="VTQ115" s="516"/>
      <c r="VTR115" s="516"/>
      <c r="VTS115" s="516"/>
      <c r="VTT115" s="516"/>
      <c r="VTU115" s="516"/>
      <c r="VTV115" s="516"/>
      <c r="VTW115" s="516"/>
      <c r="VTX115" s="516"/>
      <c r="VTY115" s="516"/>
      <c r="VTZ115" s="516"/>
      <c r="VUA115" s="516"/>
      <c r="VUB115" s="516"/>
      <c r="VUC115" s="516"/>
      <c r="VUD115" s="516"/>
      <c r="VUE115" s="516"/>
      <c r="VUF115" s="516"/>
      <c r="VUG115" s="516"/>
      <c r="VUH115" s="516"/>
      <c r="VUI115" s="516"/>
      <c r="VUJ115" s="516"/>
      <c r="VUK115" s="516"/>
      <c r="VUL115" s="516"/>
      <c r="VUM115" s="516"/>
      <c r="VUN115" s="516"/>
      <c r="VUO115" s="516"/>
      <c r="VUP115" s="516"/>
      <c r="VUQ115" s="516"/>
      <c r="VUR115" s="516"/>
      <c r="VUS115" s="516"/>
      <c r="VUT115" s="516"/>
      <c r="VUU115" s="516"/>
      <c r="VUV115" s="516"/>
      <c r="VUW115" s="516"/>
      <c r="VUX115" s="516"/>
      <c r="VUY115" s="516"/>
      <c r="VUZ115" s="516"/>
      <c r="VVA115" s="516"/>
      <c r="VVB115" s="516"/>
      <c r="VVC115" s="516"/>
      <c r="VVD115" s="516"/>
      <c r="VVE115" s="516"/>
      <c r="VVF115" s="516"/>
      <c r="VVG115" s="516"/>
      <c r="VVH115" s="516"/>
      <c r="VVI115" s="516"/>
      <c r="VVJ115" s="516"/>
      <c r="VVK115" s="516"/>
      <c r="VVL115" s="516"/>
      <c r="VVM115" s="516"/>
      <c r="VVN115" s="516"/>
      <c r="VVO115" s="516"/>
      <c r="VVP115" s="516"/>
      <c r="VVQ115" s="516"/>
      <c r="VVR115" s="516"/>
      <c r="VVS115" s="516"/>
      <c r="VVT115" s="516"/>
      <c r="VVU115" s="516"/>
      <c r="VVV115" s="516"/>
      <c r="VVW115" s="516"/>
      <c r="VVX115" s="516"/>
      <c r="VVY115" s="516"/>
      <c r="VVZ115" s="516"/>
      <c r="VWA115" s="516"/>
      <c r="VWB115" s="516"/>
      <c r="VWC115" s="516"/>
      <c r="VWD115" s="516"/>
      <c r="VWE115" s="516"/>
      <c r="VWF115" s="516"/>
      <c r="VWG115" s="516"/>
      <c r="VWH115" s="516"/>
      <c r="VWI115" s="516"/>
      <c r="VWJ115" s="516"/>
      <c r="VWK115" s="516"/>
      <c r="VWL115" s="516"/>
      <c r="VWM115" s="516"/>
      <c r="VWN115" s="516"/>
      <c r="VWO115" s="516"/>
      <c r="VWP115" s="516"/>
      <c r="VWQ115" s="516"/>
      <c r="VWR115" s="516"/>
      <c r="VWS115" s="516"/>
      <c r="VWT115" s="516"/>
      <c r="VWU115" s="516"/>
      <c r="VWV115" s="516"/>
      <c r="VWW115" s="516"/>
      <c r="VWX115" s="516"/>
      <c r="VWY115" s="516"/>
      <c r="VWZ115" s="516"/>
      <c r="VXA115" s="516"/>
      <c r="VXB115" s="516"/>
      <c r="VXC115" s="516"/>
      <c r="VXD115" s="516"/>
      <c r="VXE115" s="516"/>
      <c r="VXF115" s="516"/>
      <c r="VXG115" s="516"/>
      <c r="VXH115" s="516"/>
      <c r="VXI115" s="516"/>
      <c r="VXJ115" s="516"/>
      <c r="VXK115" s="516"/>
      <c r="VXL115" s="516"/>
      <c r="VXM115" s="516"/>
      <c r="VXN115" s="516"/>
      <c r="VXO115" s="516"/>
      <c r="VXP115" s="516"/>
      <c r="VXQ115" s="516"/>
      <c r="VXR115" s="516"/>
      <c r="VXS115" s="516"/>
      <c r="VXT115" s="516"/>
      <c r="VXU115" s="516"/>
      <c r="VXV115" s="516"/>
      <c r="VXW115" s="516"/>
      <c r="VXX115" s="516"/>
      <c r="VXY115" s="516"/>
      <c r="VXZ115" s="516"/>
      <c r="VYA115" s="516"/>
      <c r="VYB115" s="516"/>
      <c r="VYC115" s="516"/>
      <c r="VYD115" s="516"/>
      <c r="VYE115" s="516"/>
      <c r="VYF115" s="516"/>
      <c r="VYG115" s="516"/>
      <c r="VYH115" s="516"/>
      <c r="VYI115" s="516"/>
      <c r="VYJ115" s="516"/>
      <c r="VYK115" s="516"/>
      <c r="VYL115" s="516"/>
      <c r="VYM115" s="516"/>
      <c r="VYN115" s="516"/>
      <c r="VYO115" s="516"/>
      <c r="VYP115" s="516"/>
      <c r="VYQ115" s="516"/>
      <c r="VYR115" s="516"/>
      <c r="VYS115" s="516"/>
      <c r="VYT115" s="516"/>
      <c r="VYU115" s="516"/>
      <c r="VYV115" s="516"/>
      <c r="VYW115" s="516"/>
      <c r="VYX115" s="516"/>
      <c r="VYY115" s="516"/>
      <c r="VYZ115" s="516"/>
      <c r="VZA115" s="516"/>
      <c r="VZB115" s="516"/>
      <c r="VZC115" s="516"/>
      <c r="VZD115" s="516"/>
      <c r="VZE115" s="516"/>
      <c r="VZF115" s="516"/>
      <c r="VZG115" s="516"/>
      <c r="VZH115" s="516"/>
      <c r="VZI115" s="516"/>
      <c r="VZJ115" s="516"/>
      <c r="VZK115" s="516"/>
      <c r="VZL115" s="516"/>
      <c r="VZM115" s="516"/>
      <c r="VZN115" s="516"/>
      <c r="VZO115" s="516"/>
      <c r="VZP115" s="516"/>
      <c r="VZQ115" s="516"/>
      <c r="VZR115" s="516"/>
      <c r="VZS115" s="516"/>
      <c r="VZT115" s="516"/>
      <c r="VZU115" s="516"/>
      <c r="VZV115" s="516"/>
      <c r="VZW115" s="516"/>
      <c r="VZX115" s="516"/>
      <c r="VZY115" s="516"/>
      <c r="VZZ115" s="516"/>
      <c r="WAA115" s="516"/>
      <c r="WAB115" s="516"/>
      <c r="WAC115" s="516"/>
      <c r="WAD115" s="516"/>
      <c r="WAE115" s="516"/>
      <c r="WAF115" s="516"/>
      <c r="WAG115" s="516"/>
      <c r="WAH115" s="516"/>
      <c r="WAI115" s="516"/>
      <c r="WAJ115" s="516"/>
      <c r="WAK115" s="516"/>
      <c r="WAL115" s="516"/>
      <c r="WAM115" s="516"/>
      <c r="WAN115" s="516"/>
      <c r="WAO115" s="516"/>
      <c r="WAP115" s="516"/>
      <c r="WAQ115" s="516"/>
      <c r="WAR115" s="516"/>
      <c r="WAS115" s="516"/>
      <c r="WAT115" s="516"/>
      <c r="WAU115" s="516"/>
      <c r="WAV115" s="516"/>
      <c r="WAW115" s="516"/>
      <c r="WAX115" s="516"/>
      <c r="WAY115" s="516"/>
      <c r="WAZ115" s="516"/>
      <c r="WBA115" s="516"/>
      <c r="WBB115" s="516"/>
      <c r="WBC115" s="516"/>
      <c r="WBD115" s="516"/>
      <c r="WBE115" s="516"/>
      <c r="WBF115" s="516"/>
      <c r="WBG115" s="516"/>
      <c r="WBH115" s="516"/>
      <c r="WBI115" s="516"/>
      <c r="WBJ115" s="516"/>
      <c r="WBK115" s="516"/>
      <c r="WBL115" s="516"/>
      <c r="WBM115" s="516"/>
      <c r="WBN115" s="516"/>
      <c r="WBO115" s="516"/>
      <c r="WBP115" s="516"/>
      <c r="WBQ115" s="516"/>
      <c r="WBR115" s="516"/>
      <c r="WBS115" s="516"/>
      <c r="WBT115" s="516"/>
      <c r="WBU115" s="516"/>
      <c r="WBV115" s="516"/>
      <c r="WBW115" s="516"/>
      <c r="WBX115" s="516"/>
      <c r="WBY115" s="516"/>
      <c r="WBZ115" s="516"/>
      <c r="WCA115" s="516"/>
      <c r="WCB115" s="516"/>
      <c r="WCC115" s="516"/>
      <c r="WCD115" s="516"/>
      <c r="WCE115" s="516"/>
      <c r="WCF115" s="516"/>
      <c r="WCG115" s="516"/>
      <c r="WCH115" s="516"/>
      <c r="WCI115" s="516"/>
      <c r="WCJ115" s="516"/>
      <c r="WCK115" s="516"/>
      <c r="WCL115" s="516"/>
      <c r="WCM115" s="516"/>
      <c r="WCN115" s="516"/>
      <c r="WCO115" s="516"/>
      <c r="WCP115" s="516"/>
      <c r="WCQ115" s="516"/>
      <c r="WCR115" s="516"/>
      <c r="WCS115" s="516"/>
      <c r="WCT115" s="516"/>
      <c r="WCU115" s="516"/>
      <c r="WCV115" s="516"/>
      <c r="WCW115" s="516"/>
      <c r="WCX115" s="516"/>
      <c r="WCY115" s="516"/>
      <c r="WCZ115" s="516"/>
      <c r="WDA115" s="516"/>
      <c r="WDB115" s="516"/>
      <c r="WDC115" s="516"/>
      <c r="WDD115" s="516"/>
      <c r="WDE115" s="516"/>
      <c r="WDF115" s="516"/>
      <c r="WDG115" s="516"/>
      <c r="WDH115" s="516"/>
      <c r="WDI115" s="516"/>
      <c r="WDJ115" s="516"/>
      <c r="WDK115" s="516"/>
      <c r="WDL115" s="516"/>
      <c r="WDM115" s="516"/>
      <c r="WDN115" s="516"/>
      <c r="WDO115" s="516"/>
      <c r="WDP115" s="516"/>
      <c r="WDQ115" s="516"/>
      <c r="WDR115" s="516"/>
      <c r="WDS115" s="516"/>
      <c r="WDT115" s="516"/>
      <c r="WDU115" s="516"/>
      <c r="WDV115" s="516"/>
      <c r="WDW115" s="516"/>
      <c r="WDX115" s="516"/>
      <c r="WDY115" s="516"/>
      <c r="WDZ115" s="516"/>
      <c r="WEA115" s="516"/>
      <c r="WEB115" s="516"/>
      <c r="WEC115" s="516"/>
      <c r="WED115" s="516"/>
      <c r="WEE115" s="516"/>
      <c r="WEF115" s="516"/>
      <c r="WEG115" s="516"/>
      <c r="WEH115" s="516"/>
      <c r="WEI115" s="516"/>
      <c r="WEJ115" s="516"/>
      <c r="WEK115" s="516"/>
      <c r="WEL115" s="516"/>
      <c r="WEM115" s="516"/>
      <c r="WEN115" s="516"/>
      <c r="WEO115" s="516"/>
      <c r="WEP115" s="516"/>
      <c r="WEQ115" s="516"/>
      <c r="WER115" s="516"/>
      <c r="WES115" s="516"/>
      <c r="WET115" s="516"/>
      <c r="WEU115" s="516"/>
      <c r="WEV115" s="516"/>
      <c r="WEW115" s="516"/>
      <c r="WEX115" s="516"/>
      <c r="WEY115" s="516"/>
      <c r="WEZ115" s="516"/>
      <c r="WFA115" s="516"/>
      <c r="WFB115" s="516"/>
      <c r="WFC115" s="516"/>
      <c r="WFD115" s="516"/>
      <c r="WFE115" s="516"/>
      <c r="WFF115" s="516"/>
      <c r="WFG115" s="516"/>
      <c r="WFH115" s="516"/>
      <c r="WFI115" s="516"/>
      <c r="WFJ115" s="516"/>
      <c r="WFK115" s="516"/>
      <c r="WFL115" s="516"/>
      <c r="WFM115" s="516"/>
      <c r="WFN115" s="516"/>
      <c r="WFO115" s="516"/>
      <c r="WFP115" s="516"/>
      <c r="WFQ115" s="516"/>
      <c r="WFR115" s="516"/>
      <c r="WFS115" s="516"/>
      <c r="WFT115" s="516"/>
      <c r="WFU115" s="516"/>
      <c r="WFV115" s="516"/>
      <c r="WFW115" s="516"/>
      <c r="WFX115" s="516"/>
      <c r="WFY115" s="516"/>
      <c r="WFZ115" s="516"/>
      <c r="WGA115" s="516"/>
      <c r="WGB115" s="516"/>
      <c r="WGC115" s="516"/>
      <c r="WGD115" s="516"/>
      <c r="WGE115" s="516"/>
      <c r="WGF115" s="516"/>
      <c r="WGG115" s="516"/>
      <c r="WGH115" s="516"/>
      <c r="WGI115" s="516"/>
      <c r="WGJ115" s="516"/>
      <c r="WGK115" s="516"/>
      <c r="WGL115" s="516"/>
      <c r="WGM115" s="516"/>
      <c r="WGN115" s="516"/>
      <c r="WGO115" s="516"/>
      <c r="WGP115" s="516"/>
      <c r="WGQ115" s="516"/>
      <c r="WGR115" s="516"/>
      <c r="WGS115" s="516"/>
      <c r="WGT115" s="516"/>
      <c r="WGU115" s="516"/>
      <c r="WGV115" s="516"/>
      <c r="WGW115" s="516"/>
      <c r="WGX115" s="516"/>
      <c r="WGY115" s="516"/>
      <c r="WGZ115" s="516"/>
      <c r="WHA115" s="516"/>
      <c r="WHB115" s="516"/>
      <c r="WHC115" s="516"/>
      <c r="WHD115" s="516"/>
      <c r="WHE115" s="516"/>
      <c r="WHF115" s="516"/>
      <c r="WHG115" s="516"/>
      <c r="WHH115" s="516"/>
      <c r="WHI115" s="516"/>
      <c r="WHJ115" s="516"/>
      <c r="WHK115" s="516"/>
      <c r="WHL115" s="516"/>
      <c r="WHM115" s="516"/>
      <c r="WHN115" s="516"/>
      <c r="WHO115" s="516"/>
      <c r="WHP115" s="516"/>
      <c r="WHQ115" s="516"/>
      <c r="WHR115" s="516"/>
      <c r="WHS115" s="516"/>
      <c r="WHT115" s="516"/>
      <c r="WHU115" s="516"/>
      <c r="WHV115" s="516"/>
      <c r="WHW115" s="516"/>
      <c r="WHX115" s="516"/>
      <c r="WHY115" s="516"/>
      <c r="WHZ115" s="516"/>
      <c r="WIA115" s="516"/>
      <c r="WIB115" s="516"/>
      <c r="WIC115" s="516"/>
      <c r="WID115" s="516"/>
      <c r="WIE115" s="516"/>
      <c r="WIF115" s="516"/>
      <c r="WIG115" s="516"/>
      <c r="WIH115" s="516"/>
      <c r="WII115" s="516"/>
      <c r="WIJ115" s="516"/>
      <c r="WIK115" s="516"/>
      <c r="WIL115" s="516"/>
      <c r="WIM115" s="516"/>
      <c r="WIN115" s="516"/>
      <c r="WIO115" s="516"/>
      <c r="WIP115" s="516"/>
      <c r="WIQ115" s="516"/>
      <c r="WIR115" s="516"/>
      <c r="WIS115" s="516"/>
      <c r="WIT115" s="516"/>
      <c r="WIU115" s="516"/>
      <c r="WIV115" s="516"/>
      <c r="WIW115" s="516"/>
      <c r="WIX115" s="516"/>
      <c r="WIY115" s="516"/>
      <c r="WIZ115" s="516"/>
      <c r="WJA115" s="516"/>
      <c r="WJB115" s="516"/>
      <c r="WJC115" s="516"/>
      <c r="WJD115" s="516"/>
      <c r="WJE115" s="516"/>
      <c r="WJF115" s="516"/>
      <c r="WJG115" s="516"/>
      <c r="WJH115" s="516"/>
      <c r="WJI115" s="516"/>
      <c r="WJJ115" s="516"/>
      <c r="WJK115" s="516"/>
      <c r="WJL115" s="516"/>
      <c r="WJM115" s="516"/>
      <c r="WJN115" s="516"/>
      <c r="WJO115" s="516"/>
      <c r="WJP115" s="516"/>
      <c r="WJQ115" s="516"/>
      <c r="WJR115" s="516"/>
      <c r="WJS115" s="516"/>
      <c r="WJT115" s="516"/>
      <c r="WJU115" s="516"/>
      <c r="WJV115" s="516"/>
      <c r="WJW115" s="516"/>
      <c r="WJX115" s="516"/>
      <c r="WJY115" s="516"/>
      <c r="WJZ115" s="516"/>
      <c r="WKA115" s="516"/>
      <c r="WKB115" s="516"/>
      <c r="WKC115" s="516"/>
      <c r="WKD115" s="516"/>
      <c r="WKE115" s="516"/>
      <c r="WKF115" s="516"/>
      <c r="WKG115" s="516"/>
      <c r="WKH115" s="516"/>
      <c r="WKI115" s="516"/>
      <c r="WKJ115" s="516"/>
      <c r="WKK115" s="516"/>
      <c r="WKL115" s="516"/>
      <c r="WKM115" s="516"/>
      <c r="WKN115" s="516"/>
      <c r="WKO115" s="516"/>
      <c r="WKP115" s="516"/>
      <c r="WKQ115" s="516"/>
      <c r="WKR115" s="516"/>
      <c r="WKS115" s="516"/>
      <c r="WKT115" s="516"/>
      <c r="WKU115" s="516"/>
      <c r="WKV115" s="516"/>
      <c r="WKW115" s="516"/>
      <c r="WKX115" s="516"/>
      <c r="WKY115" s="516"/>
      <c r="WKZ115" s="516"/>
      <c r="WLA115" s="516"/>
      <c r="WLB115" s="516"/>
      <c r="WLC115" s="516"/>
      <c r="WLD115" s="516"/>
      <c r="WLE115" s="516"/>
      <c r="WLF115" s="516"/>
      <c r="WLG115" s="516"/>
      <c r="WLH115" s="516"/>
      <c r="WLI115" s="516"/>
      <c r="WLJ115" s="516"/>
      <c r="WLK115" s="516"/>
      <c r="WLL115" s="516"/>
      <c r="WLM115" s="516"/>
      <c r="WLN115" s="516"/>
      <c r="WLO115" s="516"/>
      <c r="WLP115" s="516"/>
      <c r="WLQ115" s="516"/>
      <c r="WLR115" s="516"/>
      <c r="WLS115" s="516"/>
      <c r="WLT115" s="516"/>
      <c r="WLU115" s="516"/>
      <c r="WLV115" s="516"/>
      <c r="WLW115" s="516"/>
      <c r="WLX115" s="516"/>
      <c r="WLY115" s="516"/>
      <c r="WLZ115" s="516"/>
      <c r="WMA115" s="516"/>
      <c r="WMB115" s="516"/>
      <c r="WMC115" s="516"/>
      <c r="WMD115" s="516"/>
      <c r="WME115" s="516"/>
      <c r="WMF115" s="516"/>
      <c r="WMG115" s="516"/>
      <c r="WMH115" s="516"/>
      <c r="WMI115" s="516"/>
      <c r="WMJ115" s="516"/>
      <c r="WMK115" s="516"/>
      <c r="WML115" s="516"/>
      <c r="WMM115" s="516"/>
      <c r="WMN115" s="516"/>
      <c r="WMO115" s="516"/>
      <c r="WMP115" s="516"/>
      <c r="WMQ115" s="516"/>
      <c r="WMR115" s="516"/>
      <c r="WMS115" s="516"/>
      <c r="WMT115" s="516"/>
      <c r="WMU115" s="516"/>
      <c r="WMV115" s="516"/>
      <c r="WMW115" s="516"/>
      <c r="WMX115" s="516"/>
      <c r="WMY115" s="516"/>
      <c r="WMZ115" s="516"/>
      <c r="WNA115" s="516"/>
      <c r="WNB115" s="516"/>
      <c r="WNC115" s="516"/>
      <c r="WND115" s="516"/>
      <c r="WNE115" s="516"/>
      <c r="WNF115" s="516"/>
      <c r="WNG115" s="516"/>
      <c r="WNH115" s="516"/>
      <c r="WNI115" s="516"/>
      <c r="WNJ115" s="516"/>
      <c r="WNK115" s="516"/>
      <c r="WNL115" s="516"/>
      <c r="WNM115" s="516"/>
      <c r="WNN115" s="516"/>
      <c r="WNO115" s="516"/>
      <c r="WNP115" s="516"/>
      <c r="WNQ115" s="516"/>
      <c r="WNR115" s="516"/>
      <c r="WNS115" s="516"/>
      <c r="WNT115" s="516"/>
      <c r="WNU115" s="516"/>
      <c r="WNV115" s="516"/>
      <c r="WNW115" s="516"/>
      <c r="WNX115" s="516"/>
      <c r="WNY115" s="516"/>
      <c r="WNZ115" s="516"/>
      <c r="WOA115" s="516"/>
      <c r="WOB115" s="516"/>
      <c r="WOC115" s="516"/>
      <c r="WOD115" s="516"/>
      <c r="WOE115" s="516"/>
      <c r="WOF115" s="516"/>
      <c r="WOG115" s="516"/>
      <c r="WOH115" s="516"/>
      <c r="WOI115" s="516"/>
      <c r="WOJ115" s="516"/>
      <c r="WOK115" s="516"/>
      <c r="WOL115" s="516"/>
      <c r="WOM115" s="516"/>
      <c r="WON115" s="516"/>
      <c r="WOO115" s="516"/>
      <c r="WOP115" s="516"/>
      <c r="WOQ115" s="516"/>
      <c r="WOR115" s="516"/>
      <c r="WOS115" s="516"/>
      <c r="WOT115" s="516"/>
      <c r="WOU115" s="516"/>
      <c r="WOV115" s="516"/>
      <c r="WOW115" s="516"/>
      <c r="WOX115" s="516"/>
      <c r="WOY115" s="516"/>
      <c r="WOZ115" s="516"/>
      <c r="WPA115" s="516"/>
      <c r="WPB115" s="516"/>
      <c r="WPC115" s="516"/>
      <c r="WPD115" s="516"/>
      <c r="WPE115" s="516"/>
      <c r="WPF115" s="516"/>
      <c r="WPG115" s="516"/>
      <c r="WPH115" s="516"/>
      <c r="WPI115" s="516"/>
      <c r="WPJ115" s="516"/>
      <c r="WPK115" s="516"/>
      <c r="WPL115" s="516"/>
      <c r="WPM115" s="516"/>
      <c r="WPN115" s="516"/>
      <c r="WPO115" s="516"/>
      <c r="WPP115" s="516"/>
      <c r="WPQ115" s="516"/>
      <c r="WPR115" s="516"/>
      <c r="WPS115" s="516"/>
      <c r="WPT115" s="516"/>
      <c r="WPU115" s="516"/>
      <c r="WPV115" s="516"/>
      <c r="WPW115" s="516"/>
      <c r="WPX115" s="516"/>
      <c r="WPY115" s="516"/>
      <c r="WPZ115" s="516"/>
      <c r="WQA115" s="516"/>
      <c r="WQB115" s="516"/>
      <c r="WQC115" s="516"/>
      <c r="WQD115" s="516"/>
      <c r="WQE115" s="516"/>
      <c r="WQF115" s="516"/>
      <c r="WQG115" s="516"/>
      <c r="WQH115" s="516"/>
      <c r="WQI115" s="516"/>
      <c r="WQJ115" s="516"/>
      <c r="WQK115" s="516"/>
      <c r="WQL115" s="516"/>
      <c r="WQM115" s="516"/>
      <c r="WQN115" s="516"/>
      <c r="WQO115" s="516"/>
      <c r="WQP115" s="516"/>
      <c r="WQQ115" s="516"/>
      <c r="WQR115" s="516"/>
      <c r="WQS115" s="516"/>
      <c r="WQT115" s="516"/>
      <c r="WQU115" s="516"/>
      <c r="WQV115" s="516"/>
      <c r="WQW115" s="516"/>
      <c r="WQX115" s="516"/>
      <c r="WQY115" s="516"/>
      <c r="WQZ115" s="516"/>
      <c r="WRA115" s="516"/>
      <c r="WRB115" s="516"/>
      <c r="WRC115" s="516"/>
      <c r="WRD115" s="516"/>
      <c r="WRE115" s="516"/>
      <c r="WRF115" s="516"/>
      <c r="WRG115" s="516"/>
      <c r="WRH115" s="516"/>
      <c r="WRI115" s="516"/>
      <c r="WRJ115" s="516"/>
      <c r="WRK115" s="516"/>
      <c r="WRL115" s="516"/>
      <c r="WRM115" s="516"/>
      <c r="WRN115" s="516"/>
      <c r="WRO115" s="516"/>
      <c r="WRP115" s="516"/>
      <c r="WRQ115" s="516"/>
      <c r="WRR115" s="516"/>
      <c r="WRS115" s="516"/>
      <c r="WRT115" s="516"/>
      <c r="WRU115" s="516"/>
      <c r="WRV115" s="516"/>
      <c r="WRW115" s="516"/>
      <c r="WRX115" s="516"/>
      <c r="WRY115" s="516"/>
      <c r="WRZ115" s="516"/>
      <c r="WSA115" s="516"/>
      <c r="WSB115" s="516"/>
      <c r="WSC115" s="516"/>
      <c r="WSD115" s="516"/>
      <c r="WSE115" s="516"/>
      <c r="WSF115" s="516"/>
      <c r="WSG115" s="516"/>
      <c r="WSH115" s="516"/>
      <c r="WSI115" s="516"/>
      <c r="WSJ115" s="516"/>
      <c r="WSK115" s="516"/>
      <c r="WSL115" s="516"/>
      <c r="WSM115" s="516"/>
      <c r="WSN115" s="516"/>
      <c r="WSO115" s="516"/>
      <c r="WSP115" s="516"/>
      <c r="WSQ115" s="516"/>
      <c r="WSR115" s="516"/>
      <c r="WSS115" s="516"/>
      <c r="WST115" s="516"/>
      <c r="WSU115" s="516"/>
      <c r="WSV115" s="516"/>
      <c r="WSW115" s="516"/>
      <c r="WSX115" s="516"/>
      <c r="WSY115" s="516"/>
      <c r="WSZ115" s="516"/>
      <c r="WTA115" s="516"/>
      <c r="WTB115" s="516"/>
      <c r="WTC115" s="516"/>
      <c r="WTD115" s="516"/>
      <c r="WTE115" s="516"/>
      <c r="WTF115" s="516"/>
      <c r="WTG115" s="516"/>
      <c r="WTH115" s="516"/>
      <c r="WTI115" s="516"/>
      <c r="WTJ115" s="516"/>
      <c r="WTK115" s="516"/>
      <c r="WTL115" s="516"/>
      <c r="WTM115" s="516"/>
      <c r="WTN115" s="516"/>
      <c r="WTO115" s="516"/>
      <c r="WTP115" s="516"/>
      <c r="WTQ115" s="516"/>
      <c r="WTR115" s="516"/>
      <c r="WTS115" s="516"/>
      <c r="WTT115" s="516"/>
      <c r="WTU115" s="516"/>
      <c r="WTV115" s="516"/>
      <c r="WTW115" s="516"/>
      <c r="WTX115" s="516"/>
      <c r="WTY115" s="516"/>
      <c r="WTZ115" s="516"/>
      <c r="WUA115" s="516"/>
      <c r="WUB115" s="516"/>
      <c r="WUC115" s="516"/>
      <c r="WUD115" s="516"/>
      <c r="WUE115" s="516"/>
      <c r="WUF115" s="516"/>
      <c r="WUG115" s="516"/>
      <c r="WUH115" s="516"/>
      <c r="WUI115" s="516"/>
      <c r="WUJ115" s="516"/>
      <c r="WUK115" s="516"/>
      <c r="WUL115" s="516"/>
      <c r="WUM115" s="516"/>
      <c r="WUN115" s="516"/>
      <c r="WUO115" s="516"/>
      <c r="WUP115" s="516"/>
      <c r="WUQ115" s="516"/>
      <c r="WUR115" s="516"/>
      <c r="WUS115" s="516"/>
      <c r="WUT115" s="516"/>
      <c r="WUU115" s="516"/>
      <c r="WUV115" s="516"/>
      <c r="WUW115" s="516"/>
      <c r="WUX115" s="516"/>
      <c r="WUY115" s="516"/>
      <c r="WUZ115" s="516"/>
      <c r="WVA115" s="516"/>
      <c r="WVB115" s="516"/>
      <c r="WVC115" s="516"/>
      <c r="WVD115" s="516"/>
      <c r="WVE115" s="516"/>
      <c r="WVF115" s="516"/>
      <c r="WVG115" s="516"/>
      <c r="WVH115" s="516"/>
      <c r="WVI115" s="516"/>
      <c r="WVJ115" s="516"/>
      <c r="WVK115" s="516"/>
      <c r="WVL115" s="516"/>
      <c r="WVM115" s="516"/>
      <c r="WVN115" s="516"/>
      <c r="WVO115" s="516"/>
      <c r="WVP115" s="516"/>
      <c r="WVQ115" s="516"/>
    </row>
    <row r="116" spans="1:16137" s="604" customFormat="1" ht="16.5" thickBot="1">
      <c r="B116" s="605"/>
      <c r="C116" s="606" t="s">
        <v>6162</v>
      </c>
      <c r="D116" s="607"/>
      <c r="E116" s="607"/>
      <c r="F116" s="608"/>
      <c r="G116" s="609">
        <f>SUM(G11:G114)</f>
        <v>0</v>
      </c>
      <c r="H116" s="610"/>
    </row>
    <row r="117" spans="1:16137" s="513" customFormat="1">
      <c r="C117" s="611"/>
      <c r="D117" s="612"/>
      <c r="F117" s="514"/>
      <c r="G117" s="515"/>
      <c r="J117" s="516"/>
      <c r="K117" s="516"/>
      <c r="L117" s="516"/>
      <c r="M117" s="516"/>
      <c r="N117" s="516"/>
      <c r="O117" s="516"/>
      <c r="P117" s="516"/>
      <c r="Q117" s="516"/>
      <c r="R117" s="516"/>
      <c r="S117" s="516"/>
      <c r="T117" s="516"/>
      <c r="U117" s="516"/>
      <c r="V117" s="516"/>
      <c r="W117" s="516"/>
      <c r="X117" s="516"/>
      <c r="Y117" s="516"/>
      <c r="Z117" s="516"/>
      <c r="AA117" s="516"/>
      <c r="AB117" s="516"/>
      <c r="AC117" s="516"/>
      <c r="AD117" s="516"/>
      <c r="AE117" s="516"/>
      <c r="AF117" s="516"/>
      <c r="AG117" s="516"/>
      <c r="AH117" s="516"/>
      <c r="AI117" s="516"/>
      <c r="AJ117" s="516"/>
      <c r="AK117" s="516"/>
      <c r="AL117" s="516"/>
      <c r="AM117" s="516"/>
      <c r="AN117" s="516"/>
      <c r="AO117" s="516"/>
      <c r="AP117" s="516"/>
      <c r="AQ117" s="516"/>
      <c r="AR117" s="516"/>
      <c r="AS117" s="516"/>
      <c r="AT117" s="516"/>
      <c r="AU117" s="516"/>
      <c r="AV117" s="516"/>
      <c r="AW117" s="516"/>
      <c r="AX117" s="516"/>
      <c r="AY117" s="516"/>
      <c r="AZ117" s="516"/>
      <c r="BA117" s="516"/>
      <c r="BB117" s="516"/>
      <c r="BC117" s="516"/>
      <c r="BD117" s="516"/>
      <c r="BE117" s="516"/>
      <c r="BF117" s="516"/>
      <c r="BG117" s="516"/>
      <c r="BH117" s="516"/>
      <c r="BI117" s="516"/>
      <c r="BJ117" s="516"/>
      <c r="BK117" s="516"/>
      <c r="BL117" s="516"/>
      <c r="BM117" s="516"/>
      <c r="BN117" s="516"/>
      <c r="BO117" s="516"/>
      <c r="BP117" s="516"/>
      <c r="BQ117" s="516"/>
      <c r="BR117" s="516"/>
      <c r="BS117" s="516"/>
      <c r="BT117" s="516"/>
      <c r="BU117" s="516"/>
      <c r="BV117" s="516"/>
      <c r="BW117" s="516"/>
      <c r="BX117" s="516"/>
      <c r="BY117" s="516"/>
      <c r="BZ117" s="516"/>
      <c r="CA117" s="516"/>
      <c r="CB117" s="516"/>
      <c r="CC117" s="516"/>
      <c r="CD117" s="516"/>
      <c r="CE117" s="516"/>
      <c r="CF117" s="516"/>
      <c r="CG117" s="516"/>
      <c r="CH117" s="516"/>
      <c r="CI117" s="516"/>
      <c r="CJ117" s="516"/>
      <c r="CK117" s="516"/>
      <c r="CL117" s="516"/>
      <c r="CM117" s="516"/>
      <c r="CN117" s="516"/>
      <c r="CO117" s="516"/>
      <c r="CP117" s="516"/>
      <c r="CQ117" s="516"/>
      <c r="CR117" s="516"/>
      <c r="CS117" s="516"/>
      <c r="CT117" s="516"/>
      <c r="CU117" s="516"/>
      <c r="CV117" s="516"/>
      <c r="CW117" s="516"/>
      <c r="CX117" s="516"/>
      <c r="CY117" s="516"/>
      <c r="CZ117" s="516"/>
      <c r="DA117" s="516"/>
      <c r="DB117" s="516"/>
      <c r="DC117" s="516"/>
      <c r="DD117" s="516"/>
      <c r="DE117" s="516"/>
      <c r="DF117" s="516"/>
      <c r="DG117" s="516"/>
      <c r="DH117" s="516"/>
      <c r="DI117" s="516"/>
      <c r="DJ117" s="516"/>
      <c r="DK117" s="516"/>
      <c r="DL117" s="516"/>
      <c r="DM117" s="516"/>
      <c r="DN117" s="516"/>
      <c r="DO117" s="516"/>
      <c r="DP117" s="516"/>
      <c r="DQ117" s="516"/>
      <c r="DR117" s="516"/>
      <c r="DS117" s="516"/>
      <c r="DT117" s="516"/>
      <c r="DU117" s="516"/>
      <c r="DV117" s="516"/>
      <c r="DW117" s="516"/>
      <c r="DX117" s="516"/>
      <c r="DY117" s="516"/>
      <c r="DZ117" s="516"/>
      <c r="EA117" s="516"/>
      <c r="EB117" s="516"/>
      <c r="EC117" s="516"/>
      <c r="ED117" s="516"/>
      <c r="EE117" s="516"/>
      <c r="EF117" s="516"/>
      <c r="EG117" s="516"/>
      <c r="EH117" s="516"/>
      <c r="EI117" s="516"/>
      <c r="EJ117" s="516"/>
      <c r="EK117" s="516"/>
      <c r="EL117" s="516"/>
      <c r="EM117" s="516"/>
      <c r="EN117" s="516"/>
      <c r="EO117" s="516"/>
      <c r="EP117" s="516"/>
      <c r="EQ117" s="516"/>
      <c r="ER117" s="516"/>
      <c r="ES117" s="516"/>
      <c r="ET117" s="516"/>
      <c r="EU117" s="516"/>
      <c r="EV117" s="516"/>
      <c r="EW117" s="516"/>
      <c r="EX117" s="516"/>
      <c r="EY117" s="516"/>
      <c r="EZ117" s="516"/>
      <c r="FA117" s="516"/>
      <c r="FB117" s="516"/>
      <c r="FC117" s="516"/>
      <c r="FD117" s="516"/>
      <c r="FE117" s="516"/>
      <c r="FF117" s="516"/>
      <c r="FG117" s="516"/>
      <c r="FH117" s="516"/>
      <c r="FI117" s="516"/>
      <c r="FJ117" s="516"/>
      <c r="FK117" s="516"/>
      <c r="FL117" s="516"/>
      <c r="FM117" s="516"/>
      <c r="FN117" s="516"/>
      <c r="FO117" s="516"/>
      <c r="FP117" s="516"/>
      <c r="FQ117" s="516"/>
      <c r="FR117" s="516"/>
      <c r="FS117" s="516"/>
      <c r="FT117" s="516"/>
      <c r="FU117" s="516"/>
      <c r="FV117" s="516"/>
      <c r="FW117" s="516"/>
      <c r="FX117" s="516"/>
      <c r="FY117" s="516"/>
      <c r="FZ117" s="516"/>
      <c r="GA117" s="516"/>
      <c r="GB117" s="516"/>
      <c r="GC117" s="516"/>
      <c r="GD117" s="516"/>
      <c r="GE117" s="516"/>
      <c r="GF117" s="516"/>
      <c r="GG117" s="516"/>
      <c r="GH117" s="516"/>
      <c r="GI117" s="516"/>
      <c r="GJ117" s="516"/>
      <c r="GK117" s="516"/>
      <c r="GL117" s="516"/>
      <c r="GM117" s="516"/>
      <c r="GN117" s="516"/>
      <c r="GO117" s="516"/>
      <c r="GP117" s="516"/>
      <c r="GQ117" s="516"/>
      <c r="GR117" s="516"/>
      <c r="GS117" s="516"/>
      <c r="GT117" s="516"/>
      <c r="GU117" s="516"/>
      <c r="GV117" s="516"/>
      <c r="GW117" s="516"/>
      <c r="GX117" s="516"/>
      <c r="GY117" s="516"/>
      <c r="GZ117" s="516"/>
      <c r="HA117" s="516"/>
      <c r="HB117" s="516"/>
      <c r="HC117" s="516"/>
      <c r="HD117" s="516"/>
      <c r="HE117" s="516"/>
      <c r="HF117" s="516"/>
      <c r="HG117" s="516"/>
      <c r="HH117" s="516"/>
      <c r="HI117" s="516"/>
      <c r="HJ117" s="516"/>
      <c r="HK117" s="516"/>
      <c r="HL117" s="516"/>
      <c r="HM117" s="516"/>
      <c r="HN117" s="516"/>
      <c r="HO117" s="516"/>
      <c r="HP117" s="516"/>
      <c r="HQ117" s="516"/>
      <c r="HR117" s="516"/>
      <c r="HS117" s="516"/>
      <c r="HT117" s="516"/>
      <c r="HU117" s="516"/>
      <c r="HV117" s="516"/>
      <c r="HW117" s="516"/>
      <c r="HX117" s="516"/>
      <c r="HY117" s="516"/>
      <c r="HZ117" s="516"/>
      <c r="IA117" s="516"/>
      <c r="IB117" s="516"/>
      <c r="IC117" s="516"/>
      <c r="ID117" s="516"/>
      <c r="IE117" s="516"/>
      <c r="IF117" s="516"/>
      <c r="IG117" s="516"/>
      <c r="IH117" s="516"/>
      <c r="II117" s="516"/>
      <c r="IJ117" s="516"/>
      <c r="IK117" s="516"/>
      <c r="IL117" s="516"/>
      <c r="IM117" s="516"/>
      <c r="IN117" s="516"/>
      <c r="IO117" s="516"/>
      <c r="IP117" s="516"/>
      <c r="IQ117" s="516"/>
      <c r="IR117" s="516"/>
      <c r="IS117" s="516"/>
      <c r="IT117" s="516"/>
      <c r="IU117" s="516"/>
      <c r="IV117" s="516"/>
      <c r="IW117" s="516"/>
      <c r="IX117" s="516"/>
      <c r="IY117" s="516"/>
      <c r="IZ117" s="516"/>
      <c r="JA117" s="516"/>
      <c r="JB117" s="516"/>
      <c r="JC117" s="516"/>
      <c r="JD117" s="516"/>
      <c r="JE117" s="516"/>
      <c r="JF117" s="516"/>
      <c r="JG117" s="516"/>
      <c r="JH117" s="516"/>
      <c r="JI117" s="516"/>
      <c r="JJ117" s="516"/>
      <c r="JK117" s="516"/>
      <c r="JL117" s="516"/>
      <c r="JM117" s="516"/>
      <c r="JN117" s="516"/>
      <c r="JO117" s="516"/>
      <c r="JP117" s="516"/>
      <c r="JQ117" s="516"/>
      <c r="JR117" s="516"/>
      <c r="JS117" s="516"/>
      <c r="JT117" s="516"/>
      <c r="JU117" s="516"/>
      <c r="JV117" s="516"/>
      <c r="JW117" s="516"/>
      <c r="JX117" s="516"/>
      <c r="JY117" s="516"/>
      <c r="JZ117" s="516"/>
      <c r="KA117" s="516"/>
      <c r="KB117" s="516"/>
      <c r="KC117" s="516"/>
      <c r="KD117" s="516"/>
      <c r="KE117" s="516"/>
      <c r="KF117" s="516"/>
      <c r="KG117" s="516"/>
      <c r="KH117" s="516"/>
      <c r="KI117" s="516"/>
      <c r="KJ117" s="516"/>
      <c r="KK117" s="516"/>
      <c r="KL117" s="516"/>
      <c r="KM117" s="516"/>
      <c r="KN117" s="516"/>
      <c r="KO117" s="516"/>
      <c r="KP117" s="516"/>
      <c r="KQ117" s="516"/>
      <c r="KR117" s="516"/>
      <c r="KS117" s="516"/>
      <c r="KT117" s="516"/>
      <c r="KU117" s="516"/>
      <c r="KV117" s="516"/>
      <c r="KW117" s="516"/>
      <c r="KX117" s="516"/>
      <c r="KY117" s="516"/>
      <c r="KZ117" s="516"/>
      <c r="LA117" s="516"/>
      <c r="LB117" s="516"/>
      <c r="LC117" s="516"/>
      <c r="LD117" s="516"/>
      <c r="LE117" s="516"/>
      <c r="LF117" s="516"/>
      <c r="LG117" s="516"/>
      <c r="LH117" s="516"/>
      <c r="LI117" s="516"/>
      <c r="LJ117" s="516"/>
      <c r="LK117" s="516"/>
      <c r="LL117" s="516"/>
      <c r="LM117" s="516"/>
      <c r="LN117" s="516"/>
      <c r="LO117" s="516"/>
      <c r="LP117" s="516"/>
      <c r="LQ117" s="516"/>
      <c r="LR117" s="516"/>
      <c r="LS117" s="516"/>
      <c r="LT117" s="516"/>
      <c r="LU117" s="516"/>
      <c r="LV117" s="516"/>
      <c r="LW117" s="516"/>
      <c r="LX117" s="516"/>
      <c r="LY117" s="516"/>
      <c r="LZ117" s="516"/>
      <c r="MA117" s="516"/>
      <c r="MB117" s="516"/>
      <c r="MC117" s="516"/>
      <c r="MD117" s="516"/>
      <c r="ME117" s="516"/>
      <c r="MF117" s="516"/>
      <c r="MG117" s="516"/>
      <c r="MH117" s="516"/>
      <c r="MI117" s="516"/>
      <c r="MJ117" s="516"/>
      <c r="MK117" s="516"/>
      <c r="ML117" s="516"/>
      <c r="MM117" s="516"/>
      <c r="MN117" s="516"/>
      <c r="MO117" s="516"/>
      <c r="MP117" s="516"/>
      <c r="MQ117" s="516"/>
      <c r="MR117" s="516"/>
      <c r="MS117" s="516"/>
      <c r="MT117" s="516"/>
      <c r="MU117" s="516"/>
      <c r="MV117" s="516"/>
      <c r="MW117" s="516"/>
      <c r="MX117" s="516"/>
      <c r="MY117" s="516"/>
      <c r="MZ117" s="516"/>
      <c r="NA117" s="516"/>
      <c r="NB117" s="516"/>
      <c r="NC117" s="516"/>
      <c r="ND117" s="516"/>
      <c r="NE117" s="516"/>
      <c r="NF117" s="516"/>
      <c r="NG117" s="516"/>
      <c r="NH117" s="516"/>
      <c r="NI117" s="516"/>
      <c r="NJ117" s="516"/>
      <c r="NK117" s="516"/>
      <c r="NL117" s="516"/>
      <c r="NM117" s="516"/>
      <c r="NN117" s="516"/>
      <c r="NO117" s="516"/>
      <c r="NP117" s="516"/>
      <c r="NQ117" s="516"/>
      <c r="NR117" s="516"/>
      <c r="NS117" s="516"/>
      <c r="NT117" s="516"/>
      <c r="NU117" s="516"/>
      <c r="NV117" s="516"/>
      <c r="NW117" s="516"/>
      <c r="NX117" s="516"/>
      <c r="NY117" s="516"/>
      <c r="NZ117" s="516"/>
      <c r="OA117" s="516"/>
      <c r="OB117" s="516"/>
      <c r="OC117" s="516"/>
      <c r="OD117" s="516"/>
      <c r="OE117" s="516"/>
      <c r="OF117" s="516"/>
      <c r="OG117" s="516"/>
      <c r="OH117" s="516"/>
      <c r="OI117" s="516"/>
      <c r="OJ117" s="516"/>
      <c r="OK117" s="516"/>
      <c r="OL117" s="516"/>
      <c r="OM117" s="516"/>
      <c r="ON117" s="516"/>
      <c r="OO117" s="516"/>
      <c r="OP117" s="516"/>
      <c r="OQ117" s="516"/>
      <c r="OR117" s="516"/>
      <c r="OS117" s="516"/>
      <c r="OT117" s="516"/>
      <c r="OU117" s="516"/>
      <c r="OV117" s="516"/>
      <c r="OW117" s="516"/>
      <c r="OX117" s="516"/>
      <c r="OY117" s="516"/>
      <c r="OZ117" s="516"/>
      <c r="PA117" s="516"/>
      <c r="PB117" s="516"/>
      <c r="PC117" s="516"/>
      <c r="PD117" s="516"/>
      <c r="PE117" s="516"/>
      <c r="PF117" s="516"/>
      <c r="PG117" s="516"/>
      <c r="PH117" s="516"/>
      <c r="PI117" s="516"/>
      <c r="PJ117" s="516"/>
      <c r="PK117" s="516"/>
      <c r="PL117" s="516"/>
      <c r="PM117" s="516"/>
      <c r="PN117" s="516"/>
      <c r="PO117" s="516"/>
      <c r="PP117" s="516"/>
      <c r="PQ117" s="516"/>
      <c r="PR117" s="516"/>
      <c r="PS117" s="516"/>
      <c r="PT117" s="516"/>
      <c r="PU117" s="516"/>
      <c r="PV117" s="516"/>
      <c r="PW117" s="516"/>
      <c r="PX117" s="516"/>
      <c r="PY117" s="516"/>
      <c r="PZ117" s="516"/>
      <c r="QA117" s="516"/>
      <c r="QB117" s="516"/>
      <c r="QC117" s="516"/>
      <c r="QD117" s="516"/>
      <c r="QE117" s="516"/>
      <c r="QF117" s="516"/>
      <c r="QG117" s="516"/>
      <c r="QH117" s="516"/>
      <c r="QI117" s="516"/>
      <c r="QJ117" s="516"/>
      <c r="QK117" s="516"/>
      <c r="QL117" s="516"/>
      <c r="QM117" s="516"/>
      <c r="QN117" s="516"/>
      <c r="QO117" s="516"/>
      <c r="QP117" s="516"/>
      <c r="QQ117" s="516"/>
      <c r="QR117" s="516"/>
      <c r="QS117" s="516"/>
      <c r="QT117" s="516"/>
      <c r="QU117" s="516"/>
      <c r="QV117" s="516"/>
      <c r="QW117" s="516"/>
      <c r="QX117" s="516"/>
      <c r="QY117" s="516"/>
      <c r="QZ117" s="516"/>
      <c r="RA117" s="516"/>
      <c r="RB117" s="516"/>
      <c r="RC117" s="516"/>
      <c r="RD117" s="516"/>
      <c r="RE117" s="516"/>
      <c r="RF117" s="516"/>
      <c r="RG117" s="516"/>
      <c r="RH117" s="516"/>
      <c r="RI117" s="516"/>
      <c r="RJ117" s="516"/>
      <c r="RK117" s="516"/>
      <c r="RL117" s="516"/>
      <c r="RM117" s="516"/>
      <c r="RN117" s="516"/>
      <c r="RO117" s="516"/>
      <c r="RP117" s="516"/>
      <c r="RQ117" s="516"/>
      <c r="RR117" s="516"/>
      <c r="RS117" s="516"/>
      <c r="RT117" s="516"/>
      <c r="RU117" s="516"/>
      <c r="RV117" s="516"/>
      <c r="RW117" s="516"/>
      <c r="RX117" s="516"/>
      <c r="RY117" s="516"/>
      <c r="RZ117" s="516"/>
      <c r="SA117" s="516"/>
      <c r="SB117" s="516"/>
      <c r="SC117" s="516"/>
      <c r="SD117" s="516"/>
      <c r="SE117" s="516"/>
      <c r="SF117" s="516"/>
      <c r="SG117" s="516"/>
      <c r="SH117" s="516"/>
      <c r="SI117" s="516"/>
      <c r="SJ117" s="516"/>
      <c r="SK117" s="516"/>
      <c r="SL117" s="516"/>
      <c r="SM117" s="516"/>
      <c r="SN117" s="516"/>
      <c r="SO117" s="516"/>
      <c r="SP117" s="516"/>
      <c r="SQ117" s="516"/>
      <c r="SR117" s="516"/>
      <c r="SS117" s="516"/>
      <c r="ST117" s="516"/>
      <c r="SU117" s="516"/>
      <c r="SV117" s="516"/>
      <c r="SW117" s="516"/>
      <c r="SX117" s="516"/>
      <c r="SY117" s="516"/>
      <c r="SZ117" s="516"/>
      <c r="TA117" s="516"/>
      <c r="TB117" s="516"/>
      <c r="TC117" s="516"/>
      <c r="TD117" s="516"/>
      <c r="TE117" s="516"/>
      <c r="TF117" s="516"/>
      <c r="TG117" s="516"/>
      <c r="TH117" s="516"/>
      <c r="TI117" s="516"/>
      <c r="TJ117" s="516"/>
      <c r="TK117" s="516"/>
      <c r="TL117" s="516"/>
      <c r="TM117" s="516"/>
      <c r="TN117" s="516"/>
      <c r="TO117" s="516"/>
      <c r="TP117" s="516"/>
      <c r="TQ117" s="516"/>
      <c r="TR117" s="516"/>
      <c r="TS117" s="516"/>
      <c r="TT117" s="516"/>
      <c r="TU117" s="516"/>
      <c r="TV117" s="516"/>
      <c r="TW117" s="516"/>
      <c r="TX117" s="516"/>
      <c r="TY117" s="516"/>
      <c r="TZ117" s="516"/>
      <c r="UA117" s="516"/>
      <c r="UB117" s="516"/>
      <c r="UC117" s="516"/>
      <c r="UD117" s="516"/>
      <c r="UE117" s="516"/>
      <c r="UF117" s="516"/>
      <c r="UG117" s="516"/>
      <c r="UH117" s="516"/>
      <c r="UI117" s="516"/>
      <c r="UJ117" s="516"/>
      <c r="UK117" s="516"/>
      <c r="UL117" s="516"/>
      <c r="UM117" s="516"/>
      <c r="UN117" s="516"/>
      <c r="UO117" s="516"/>
      <c r="UP117" s="516"/>
      <c r="UQ117" s="516"/>
      <c r="UR117" s="516"/>
      <c r="US117" s="516"/>
      <c r="UT117" s="516"/>
      <c r="UU117" s="516"/>
      <c r="UV117" s="516"/>
      <c r="UW117" s="516"/>
      <c r="UX117" s="516"/>
      <c r="UY117" s="516"/>
      <c r="UZ117" s="516"/>
      <c r="VA117" s="516"/>
      <c r="VB117" s="516"/>
      <c r="VC117" s="516"/>
      <c r="VD117" s="516"/>
      <c r="VE117" s="516"/>
      <c r="VF117" s="516"/>
      <c r="VG117" s="516"/>
      <c r="VH117" s="516"/>
      <c r="VI117" s="516"/>
      <c r="VJ117" s="516"/>
      <c r="VK117" s="516"/>
      <c r="VL117" s="516"/>
      <c r="VM117" s="516"/>
      <c r="VN117" s="516"/>
      <c r="VO117" s="516"/>
      <c r="VP117" s="516"/>
      <c r="VQ117" s="516"/>
      <c r="VR117" s="516"/>
      <c r="VS117" s="516"/>
      <c r="VT117" s="516"/>
      <c r="VU117" s="516"/>
      <c r="VV117" s="516"/>
      <c r="VW117" s="516"/>
      <c r="VX117" s="516"/>
      <c r="VY117" s="516"/>
      <c r="VZ117" s="516"/>
      <c r="WA117" s="516"/>
      <c r="WB117" s="516"/>
      <c r="WC117" s="516"/>
      <c r="WD117" s="516"/>
      <c r="WE117" s="516"/>
      <c r="WF117" s="516"/>
      <c r="WG117" s="516"/>
      <c r="WH117" s="516"/>
      <c r="WI117" s="516"/>
      <c r="WJ117" s="516"/>
      <c r="WK117" s="516"/>
      <c r="WL117" s="516"/>
      <c r="WM117" s="516"/>
      <c r="WN117" s="516"/>
      <c r="WO117" s="516"/>
      <c r="WP117" s="516"/>
      <c r="WQ117" s="516"/>
      <c r="WR117" s="516"/>
      <c r="WS117" s="516"/>
      <c r="WT117" s="516"/>
      <c r="WU117" s="516"/>
      <c r="WV117" s="516"/>
      <c r="WW117" s="516"/>
      <c r="WX117" s="516"/>
      <c r="WY117" s="516"/>
      <c r="WZ117" s="516"/>
      <c r="XA117" s="516"/>
      <c r="XB117" s="516"/>
      <c r="XC117" s="516"/>
      <c r="XD117" s="516"/>
      <c r="XE117" s="516"/>
      <c r="XF117" s="516"/>
      <c r="XG117" s="516"/>
      <c r="XH117" s="516"/>
      <c r="XI117" s="516"/>
      <c r="XJ117" s="516"/>
      <c r="XK117" s="516"/>
      <c r="XL117" s="516"/>
      <c r="XM117" s="516"/>
      <c r="XN117" s="516"/>
      <c r="XO117" s="516"/>
      <c r="XP117" s="516"/>
      <c r="XQ117" s="516"/>
      <c r="XR117" s="516"/>
      <c r="XS117" s="516"/>
      <c r="XT117" s="516"/>
      <c r="XU117" s="516"/>
      <c r="XV117" s="516"/>
      <c r="XW117" s="516"/>
      <c r="XX117" s="516"/>
      <c r="XY117" s="516"/>
      <c r="XZ117" s="516"/>
      <c r="YA117" s="516"/>
      <c r="YB117" s="516"/>
      <c r="YC117" s="516"/>
      <c r="YD117" s="516"/>
      <c r="YE117" s="516"/>
      <c r="YF117" s="516"/>
      <c r="YG117" s="516"/>
      <c r="YH117" s="516"/>
      <c r="YI117" s="516"/>
      <c r="YJ117" s="516"/>
      <c r="YK117" s="516"/>
      <c r="YL117" s="516"/>
      <c r="YM117" s="516"/>
      <c r="YN117" s="516"/>
      <c r="YO117" s="516"/>
      <c r="YP117" s="516"/>
      <c r="YQ117" s="516"/>
      <c r="YR117" s="516"/>
      <c r="YS117" s="516"/>
      <c r="YT117" s="516"/>
      <c r="YU117" s="516"/>
      <c r="YV117" s="516"/>
      <c r="YW117" s="516"/>
      <c r="YX117" s="516"/>
      <c r="YY117" s="516"/>
      <c r="YZ117" s="516"/>
      <c r="ZA117" s="516"/>
      <c r="ZB117" s="516"/>
      <c r="ZC117" s="516"/>
      <c r="ZD117" s="516"/>
      <c r="ZE117" s="516"/>
      <c r="ZF117" s="516"/>
      <c r="ZG117" s="516"/>
      <c r="ZH117" s="516"/>
      <c r="ZI117" s="516"/>
      <c r="ZJ117" s="516"/>
      <c r="ZK117" s="516"/>
      <c r="ZL117" s="516"/>
      <c r="ZM117" s="516"/>
      <c r="ZN117" s="516"/>
      <c r="ZO117" s="516"/>
      <c r="ZP117" s="516"/>
      <c r="ZQ117" s="516"/>
      <c r="ZR117" s="516"/>
      <c r="ZS117" s="516"/>
      <c r="ZT117" s="516"/>
      <c r="ZU117" s="516"/>
      <c r="ZV117" s="516"/>
      <c r="ZW117" s="516"/>
      <c r="ZX117" s="516"/>
      <c r="ZY117" s="516"/>
      <c r="ZZ117" s="516"/>
      <c r="AAA117" s="516"/>
      <c r="AAB117" s="516"/>
      <c r="AAC117" s="516"/>
      <c r="AAD117" s="516"/>
      <c r="AAE117" s="516"/>
      <c r="AAF117" s="516"/>
      <c r="AAG117" s="516"/>
      <c r="AAH117" s="516"/>
      <c r="AAI117" s="516"/>
      <c r="AAJ117" s="516"/>
      <c r="AAK117" s="516"/>
      <c r="AAL117" s="516"/>
      <c r="AAM117" s="516"/>
      <c r="AAN117" s="516"/>
      <c r="AAO117" s="516"/>
      <c r="AAP117" s="516"/>
      <c r="AAQ117" s="516"/>
      <c r="AAR117" s="516"/>
      <c r="AAS117" s="516"/>
      <c r="AAT117" s="516"/>
      <c r="AAU117" s="516"/>
      <c r="AAV117" s="516"/>
      <c r="AAW117" s="516"/>
      <c r="AAX117" s="516"/>
      <c r="AAY117" s="516"/>
      <c r="AAZ117" s="516"/>
      <c r="ABA117" s="516"/>
      <c r="ABB117" s="516"/>
      <c r="ABC117" s="516"/>
      <c r="ABD117" s="516"/>
      <c r="ABE117" s="516"/>
      <c r="ABF117" s="516"/>
      <c r="ABG117" s="516"/>
      <c r="ABH117" s="516"/>
      <c r="ABI117" s="516"/>
      <c r="ABJ117" s="516"/>
      <c r="ABK117" s="516"/>
      <c r="ABL117" s="516"/>
      <c r="ABM117" s="516"/>
      <c r="ABN117" s="516"/>
      <c r="ABO117" s="516"/>
      <c r="ABP117" s="516"/>
      <c r="ABQ117" s="516"/>
      <c r="ABR117" s="516"/>
      <c r="ABS117" s="516"/>
      <c r="ABT117" s="516"/>
      <c r="ABU117" s="516"/>
      <c r="ABV117" s="516"/>
      <c r="ABW117" s="516"/>
      <c r="ABX117" s="516"/>
      <c r="ABY117" s="516"/>
      <c r="ABZ117" s="516"/>
      <c r="ACA117" s="516"/>
      <c r="ACB117" s="516"/>
      <c r="ACC117" s="516"/>
      <c r="ACD117" s="516"/>
      <c r="ACE117" s="516"/>
      <c r="ACF117" s="516"/>
      <c r="ACG117" s="516"/>
      <c r="ACH117" s="516"/>
      <c r="ACI117" s="516"/>
      <c r="ACJ117" s="516"/>
      <c r="ACK117" s="516"/>
      <c r="ACL117" s="516"/>
      <c r="ACM117" s="516"/>
      <c r="ACN117" s="516"/>
      <c r="ACO117" s="516"/>
      <c r="ACP117" s="516"/>
      <c r="ACQ117" s="516"/>
      <c r="ACR117" s="516"/>
      <c r="ACS117" s="516"/>
      <c r="ACT117" s="516"/>
      <c r="ACU117" s="516"/>
      <c r="ACV117" s="516"/>
      <c r="ACW117" s="516"/>
      <c r="ACX117" s="516"/>
      <c r="ACY117" s="516"/>
      <c r="ACZ117" s="516"/>
      <c r="ADA117" s="516"/>
      <c r="ADB117" s="516"/>
      <c r="ADC117" s="516"/>
      <c r="ADD117" s="516"/>
      <c r="ADE117" s="516"/>
      <c r="ADF117" s="516"/>
      <c r="ADG117" s="516"/>
      <c r="ADH117" s="516"/>
      <c r="ADI117" s="516"/>
      <c r="ADJ117" s="516"/>
      <c r="ADK117" s="516"/>
      <c r="ADL117" s="516"/>
      <c r="ADM117" s="516"/>
      <c r="ADN117" s="516"/>
      <c r="ADO117" s="516"/>
      <c r="ADP117" s="516"/>
      <c r="ADQ117" s="516"/>
      <c r="ADR117" s="516"/>
      <c r="ADS117" s="516"/>
      <c r="ADT117" s="516"/>
      <c r="ADU117" s="516"/>
      <c r="ADV117" s="516"/>
      <c r="ADW117" s="516"/>
      <c r="ADX117" s="516"/>
      <c r="ADY117" s="516"/>
      <c r="ADZ117" s="516"/>
      <c r="AEA117" s="516"/>
      <c r="AEB117" s="516"/>
      <c r="AEC117" s="516"/>
      <c r="AED117" s="516"/>
      <c r="AEE117" s="516"/>
      <c r="AEF117" s="516"/>
      <c r="AEG117" s="516"/>
      <c r="AEH117" s="516"/>
      <c r="AEI117" s="516"/>
      <c r="AEJ117" s="516"/>
      <c r="AEK117" s="516"/>
      <c r="AEL117" s="516"/>
      <c r="AEM117" s="516"/>
      <c r="AEN117" s="516"/>
      <c r="AEO117" s="516"/>
      <c r="AEP117" s="516"/>
      <c r="AEQ117" s="516"/>
      <c r="AER117" s="516"/>
      <c r="AES117" s="516"/>
      <c r="AET117" s="516"/>
      <c r="AEU117" s="516"/>
      <c r="AEV117" s="516"/>
      <c r="AEW117" s="516"/>
      <c r="AEX117" s="516"/>
      <c r="AEY117" s="516"/>
      <c r="AEZ117" s="516"/>
      <c r="AFA117" s="516"/>
      <c r="AFB117" s="516"/>
      <c r="AFC117" s="516"/>
      <c r="AFD117" s="516"/>
      <c r="AFE117" s="516"/>
      <c r="AFF117" s="516"/>
      <c r="AFG117" s="516"/>
      <c r="AFH117" s="516"/>
      <c r="AFI117" s="516"/>
      <c r="AFJ117" s="516"/>
      <c r="AFK117" s="516"/>
      <c r="AFL117" s="516"/>
      <c r="AFM117" s="516"/>
      <c r="AFN117" s="516"/>
      <c r="AFO117" s="516"/>
      <c r="AFP117" s="516"/>
      <c r="AFQ117" s="516"/>
      <c r="AFR117" s="516"/>
      <c r="AFS117" s="516"/>
      <c r="AFT117" s="516"/>
      <c r="AFU117" s="516"/>
      <c r="AFV117" s="516"/>
      <c r="AFW117" s="516"/>
      <c r="AFX117" s="516"/>
      <c r="AFY117" s="516"/>
      <c r="AFZ117" s="516"/>
      <c r="AGA117" s="516"/>
      <c r="AGB117" s="516"/>
      <c r="AGC117" s="516"/>
      <c r="AGD117" s="516"/>
      <c r="AGE117" s="516"/>
      <c r="AGF117" s="516"/>
      <c r="AGG117" s="516"/>
      <c r="AGH117" s="516"/>
      <c r="AGI117" s="516"/>
      <c r="AGJ117" s="516"/>
      <c r="AGK117" s="516"/>
      <c r="AGL117" s="516"/>
      <c r="AGM117" s="516"/>
      <c r="AGN117" s="516"/>
      <c r="AGO117" s="516"/>
      <c r="AGP117" s="516"/>
      <c r="AGQ117" s="516"/>
      <c r="AGR117" s="516"/>
      <c r="AGS117" s="516"/>
      <c r="AGT117" s="516"/>
      <c r="AGU117" s="516"/>
      <c r="AGV117" s="516"/>
      <c r="AGW117" s="516"/>
      <c r="AGX117" s="516"/>
      <c r="AGY117" s="516"/>
      <c r="AGZ117" s="516"/>
      <c r="AHA117" s="516"/>
      <c r="AHB117" s="516"/>
      <c r="AHC117" s="516"/>
      <c r="AHD117" s="516"/>
      <c r="AHE117" s="516"/>
      <c r="AHF117" s="516"/>
      <c r="AHG117" s="516"/>
      <c r="AHH117" s="516"/>
      <c r="AHI117" s="516"/>
      <c r="AHJ117" s="516"/>
      <c r="AHK117" s="516"/>
      <c r="AHL117" s="516"/>
      <c r="AHM117" s="516"/>
      <c r="AHN117" s="516"/>
      <c r="AHO117" s="516"/>
      <c r="AHP117" s="516"/>
      <c r="AHQ117" s="516"/>
      <c r="AHR117" s="516"/>
      <c r="AHS117" s="516"/>
      <c r="AHT117" s="516"/>
      <c r="AHU117" s="516"/>
      <c r="AHV117" s="516"/>
      <c r="AHW117" s="516"/>
      <c r="AHX117" s="516"/>
      <c r="AHY117" s="516"/>
      <c r="AHZ117" s="516"/>
      <c r="AIA117" s="516"/>
      <c r="AIB117" s="516"/>
      <c r="AIC117" s="516"/>
      <c r="AID117" s="516"/>
      <c r="AIE117" s="516"/>
      <c r="AIF117" s="516"/>
      <c r="AIG117" s="516"/>
      <c r="AIH117" s="516"/>
      <c r="AII117" s="516"/>
      <c r="AIJ117" s="516"/>
      <c r="AIK117" s="516"/>
      <c r="AIL117" s="516"/>
      <c r="AIM117" s="516"/>
      <c r="AIN117" s="516"/>
      <c r="AIO117" s="516"/>
      <c r="AIP117" s="516"/>
      <c r="AIQ117" s="516"/>
      <c r="AIR117" s="516"/>
      <c r="AIS117" s="516"/>
      <c r="AIT117" s="516"/>
      <c r="AIU117" s="516"/>
      <c r="AIV117" s="516"/>
      <c r="AIW117" s="516"/>
      <c r="AIX117" s="516"/>
      <c r="AIY117" s="516"/>
      <c r="AIZ117" s="516"/>
      <c r="AJA117" s="516"/>
      <c r="AJB117" s="516"/>
      <c r="AJC117" s="516"/>
      <c r="AJD117" s="516"/>
      <c r="AJE117" s="516"/>
      <c r="AJF117" s="516"/>
      <c r="AJG117" s="516"/>
      <c r="AJH117" s="516"/>
      <c r="AJI117" s="516"/>
      <c r="AJJ117" s="516"/>
      <c r="AJK117" s="516"/>
      <c r="AJL117" s="516"/>
      <c r="AJM117" s="516"/>
      <c r="AJN117" s="516"/>
      <c r="AJO117" s="516"/>
      <c r="AJP117" s="516"/>
      <c r="AJQ117" s="516"/>
      <c r="AJR117" s="516"/>
      <c r="AJS117" s="516"/>
      <c r="AJT117" s="516"/>
      <c r="AJU117" s="516"/>
      <c r="AJV117" s="516"/>
      <c r="AJW117" s="516"/>
      <c r="AJX117" s="516"/>
      <c r="AJY117" s="516"/>
      <c r="AJZ117" s="516"/>
      <c r="AKA117" s="516"/>
      <c r="AKB117" s="516"/>
      <c r="AKC117" s="516"/>
      <c r="AKD117" s="516"/>
      <c r="AKE117" s="516"/>
      <c r="AKF117" s="516"/>
      <c r="AKG117" s="516"/>
      <c r="AKH117" s="516"/>
      <c r="AKI117" s="516"/>
      <c r="AKJ117" s="516"/>
      <c r="AKK117" s="516"/>
      <c r="AKL117" s="516"/>
      <c r="AKM117" s="516"/>
      <c r="AKN117" s="516"/>
      <c r="AKO117" s="516"/>
      <c r="AKP117" s="516"/>
      <c r="AKQ117" s="516"/>
      <c r="AKR117" s="516"/>
      <c r="AKS117" s="516"/>
      <c r="AKT117" s="516"/>
      <c r="AKU117" s="516"/>
      <c r="AKV117" s="516"/>
      <c r="AKW117" s="516"/>
      <c r="AKX117" s="516"/>
      <c r="AKY117" s="516"/>
      <c r="AKZ117" s="516"/>
      <c r="ALA117" s="516"/>
      <c r="ALB117" s="516"/>
      <c r="ALC117" s="516"/>
      <c r="ALD117" s="516"/>
      <c r="ALE117" s="516"/>
      <c r="ALF117" s="516"/>
      <c r="ALG117" s="516"/>
      <c r="ALH117" s="516"/>
      <c r="ALI117" s="516"/>
      <c r="ALJ117" s="516"/>
      <c r="ALK117" s="516"/>
      <c r="ALL117" s="516"/>
      <c r="ALM117" s="516"/>
      <c r="ALN117" s="516"/>
      <c r="ALO117" s="516"/>
      <c r="ALP117" s="516"/>
      <c r="ALQ117" s="516"/>
      <c r="ALR117" s="516"/>
      <c r="ALS117" s="516"/>
      <c r="ALT117" s="516"/>
      <c r="ALU117" s="516"/>
      <c r="ALV117" s="516"/>
      <c r="ALW117" s="516"/>
      <c r="ALX117" s="516"/>
      <c r="ALY117" s="516"/>
      <c r="ALZ117" s="516"/>
      <c r="AMA117" s="516"/>
      <c r="AMB117" s="516"/>
      <c r="AMC117" s="516"/>
      <c r="AMD117" s="516"/>
      <c r="AME117" s="516"/>
      <c r="AMF117" s="516"/>
      <c r="AMG117" s="516"/>
      <c r="AMH117" s="516"/>
      <c r="AMI117" s="516"/>
      <c r="AMJ117" s="516"/>
      <c r="AMK117" s="516"/>
      <c r="AML117" s="516"/>
      <c r="AMM117" s="516"/>
      <c r="AMN117" s="516"/>
      <c r="AMO117" s="516"/>
      <c r="AMP117" s="516"/>
      <c r="AMQ117" s="516"/>
      <c r="AMR117" s="516"/>
      <c r="AMS117" s="516"/>
      <c r="AMT117" s="516"/>
      <c r="AMU117" s="516"/>
      <c r="AMV117" s="516"/>
      <c r="AMW117" s="516"/>
      <c r="AMX117" s="516"/>
      <c r="AMY117" s="516"/>
      <c r="AMZ117" s="516"/>
      <c r="ANA117" s="516"/>
      <c r="ANB117" s="516"/>
      <c r="ANC117" s="516"/>
      <c r="AND117" s="516"/>
      <c r="ANE117" s="516"/>
      <c r="ANF117" s="516"/>
      <c r="ANG117" s="516"/>
      <c r="ANH117" s="516"/>
      <c r="ANI117" s="516"/>
      <c r="ANJ117" s="516"/>
      <c r="ANK117" s="516"/>
      <c r="ANL117" s="516"/>
      <c r="ANM117" s="516"/>
      <c r="ANN117" s="516"/>
      <c r="ANO117" s="516"/>
      <c r="ANP117" s="516"/>
      <c r="ANQ117" s="516"/>
      <c r="ANR117" s="516"/>
      <c r="ANS117" s="516"/>
      <c r="ANT117" s="516"/>
      <c r="ANU117" s="516"/>
      <c r="ANV117" s="516"/>
      <c r="ANW117" s="516"/>
      <c r="ANX117" s="516"/>
      <c r="ANY117" s="516"/>
      <c r="ANZ117" s="516"/>
      <c r="AOA117" s="516"/>
      <c r="AOB117" s="516"/>
      <c r="AOC117" s="516"/>
      <c r="AOD117" s="516"/>
      <c r="AOE117" s="516"/>
      <c r="AOF117" s="516"/>
      <c r="AOG117" s="516"/>
      <c r="AOH117" s="516"/>
      <c r="AOI117" s="516"/>
      <c r="AOJ117" s="516"/>
      <c r="AOK117" s="516"/>
      <c r="AOL117" s="516"/>
      <c r="AOM117" s="516"/>
      <c r="AON117" s="516"/>
      <c r="AOO117" s="516"/>
      <c r="AOP117" s="516"/>
      <c r="AOQ117" s="516"/>
      <c r="AOR117" s="516"/>
      <c r="AOS117" s="516"/>
      <c r="AOT117" s="516"/>
      <c r="AOU117" s="516"/>
      <c r="AOV117" s="516"/>
      <c r="AOW117" s="516"/>
      <c r="AOX117" s="516"/>
      <c r="AOY117" s="516"/>
      <c r="AOZ117" s="516"/>
      <c r="APA117" s="516"/>
      <c r="APB117" s="516"/>
      <c r="APC117" s="516"/>
      <c r="APD117" s="516"/>
      <c r="APE117" s="516"/>
      <c r="APF117" s="516"/>
      <c r="APG117" s="516"/>
      <c r="APH117" s="516"/>
      <c r="API117" s="516"/>
      <c r="APJ117" s="516"/>
      <c r="APK117" s="516"/>
      <c r="APL117" s="516"/>
      <c r="APM117" s="516"/>
      <c r="APN117" s="516"/>
      <c r="APO117" s="516"/>
      <c r="APP117" s="516"/>
      <c r="APQ117" s="516"/>
      <c r="APR117" s="516"/>
      <c r="APS117" s="516"/>
      <c r="APT117" s="516"/>
      <c r="APU117" s="516"/>
      <c r="APV117" s="516"/>
      <c r="APW117" s="516"/>
      <c r="APX117" s="516"/>
      <c r="APY117" s="516"/>
      <c r="APZ117" s="516"/>
      <c r="AQA117" s="516"/>
      <c r="AQB117" s="516"/>
      <c r="AQC117" s="516"/>
      <c r="AQD117" s="516"/>
      <c r="AQE117" s="516"/>
      <c r="AQF117" s="516"/>
      <c r="AQG117" s="516"/>
      <c r="AQH117" s="516"/>
      <c r="AQI117" s="516"/>
      <c r="AQJ117" s="516"/>
      <c r="AQK117" s="516"/>
      <c r="AQL117" s="516"/>
      <c r="AQM117" s="516"/>
      <c r="AQN117" s="516"/>
      <c r="AQO117" s="516"/>
      <c r="AQP117" s="516"/>
      <c r="AQQ117" s="516"/>
      <c r="AQR117" s="516"/>
      <c r="AQS117" s="516"/>
      <c r="AQT117" s="516"/>
      <c r="AQU117" s="516"/>
      <c r="AQV117" s="516"/>
      <c r="AQW117" s="516"/>
      <c r="AQX117" s="516"/>
      <c r="AQY117" s="516"/>
      <c r="AQZ117" s="516"/>
      <c r="ARA117" s="516"/>
      <c r="ARB117" s="516"/>
      <c r="ARC117" s="516"/>
      <c r="ARD117" s="516"/>
      <c r="ARE117" s="516"/>
      <c r="ARF117" s="516"/>
      <c r="ARG117" s="516"/>
      <c r="ARH117" s="516"/>
      <c r="ARI117" s="516"/>
      <c r="ARJ117" s="516"/>
      <c r="ARK117" s="516"/>
      <c r="ARL117" s="516"/>
      <c r="ARM117" s="516"/>
      <c r="ARN117" s="516"/>
      <c r="ARO117" s="516"/>
      <c r="ARP117" s="516"/>
      <c r="ARQ117" s="516"/>
      <c r="ARR117" s="516"/>
      <c r="ARS117" s="516"/>
      <c r="ART117" s="516"/>
      <c r="ARU117" s="516"/>
      <c r="ARV117" s="516"/>
      <c r="ARW117" s="516"/>
      <c r="ARX117" s="516"/>
      <c r="ARY117" s="516"/>
      <c r="ARZ117" s="516"/>
      <c r="ASA117" s="516"/>
      <c r="ASB117" s="516"/>
      <c r="ASC117" s="516"/>
      <c r="ASD117" s="516"/>
      <c r="ASE117" s="516"/>
      <c r="ASF117" s="516"/>
      <c r="ASG117" s="516"/>
      <c r="ASH117" s="516"/>
      <c r="ASI117" s="516"/>
      <c r="ASJ117" s="516"/>
      <c r="ASK117" s="516"/>
      <c r="ASL117" s="516"/>
      <c r="ASM117" s="516"/>
      <c r="ASN117" s="516"/>
      <c r="ASO117" s="516"/>
      <c r="ASP117" s="516"/>
      <c r="ASQ117" s="516"/>
      <c r="ASR117" s="516"/>
      <c r="ASS117" s="516"/>
      <c r="AST117" s="516"/>
      <c r="ASU117" s="516"/>
      <c r="ASV117" s="516"/>
      <c r="ASW117" s="516"/>
      <c r="ASX117" s="516"/>
      <c r="ASY117" s="516"/>
      <c r="ASZ117" s="516"/>
      <c r="ATA117" s="516"/>
      <c r="ATB117" s="516"/>
      <c r="ATC117" s="516"/>
      <c r="ATD117" s="516"/>
      <c r="ATE117" s="516"/>
      <c r="ATF117" s="516"/>
      <c r="ATG117" s="516"/>
      <c r="ATH117" s="516"/>
      <c r="ATI117" s="516"/>
      <c r="ATJ117" s="516"/>
      <c r="ATK117" s="516"/>
      <c r="ATL117" s="516"/>
      <c r="ATM117" s="516"/>
      <c r="ATN117" s="516"/>
      <c r="ATO117" s="516"/>
      <c r="ATP117" s="516"/>
      <c r="ATQ117" s="516"/>
      <c r="ATR117" s="516"/>
      <c r="ATS117" s="516"/>
      <c r="ATT117" s="516"/>
      <c r="ATU117" s="516"/>
      <c r="ATV117" s="516"/>
      <c r="ATW117" s="516"/>
      <c r="ATX117" s="516"/>
      <c r="ATY117" s="516"/>
      <c r="ATZ117" s="516"/>
      <c r="AUA117" s="516"/>
      <c r="AUB117" s="516"/>
      <c r="AUC117" s="516"/>
      <c r="AUD117" s="516"/>
      <c r="AUE117" s="516"/>
      <c r="AUF117" s="516"/>
      <c r="AUG117" s="516"/>
      <c r="AUH117" s="516"/>
      <c r="AUI117" s="516"/>
      <c r="AUJ117" s="516"/>
      <c r="AUK117" s="516"/>
      <c r="AUL117" s="516"/>
      <c r="AUM117" s="516"/>
      <c r="AUN117" s="516"/>
      <c r="AUO117" s="516"/>
      <c r="AUP117" s="516"/>
      <c r="AUQ117" s="516"/>
      <c r="AUR117" s="516"/>
      <c r="AUS117" s="516"/>
      <c r="AUT117" s="516"/>
      <c r="AUU117" s="516"/>
      <c r="AUV117" s="516"/>
      <c r="AUW117" s="516"/>
      <c r="AUX117" s="516"/>
      <c r="AUY117" s="516"/>
      <c r="AUZ117" s="516"/>
      <c r="AVA117" s="516"/>
      <c r="AVB117" s="516"/>
      <c r="AVC117" s="516"/>
      <c r="AVD117" s="516"/>
      <c r="AVE117" s="516"/>
      <c r="AVF117" s="516"/>
      <c r="AVG117" s="516"/>
      <c r="AVH117" s="516"/>
      <c r="AVI117" s="516"/>
      <c r="AVJ117" s="516"/>
      <c r="AVK117" s="516"/>
      <c r="AVL117" s="516"/>
      <c r="AVM117" s="516"/>
      <c r="AVN117" s="516"/>
      <c r="AVO117" s="516"/>
      <c r="AVP117" s="516"/>
      <c r="AVQ117" s="516"/>
      <c r="AVR117" s="516"/>
      <c r="AVS117" s="516"/>
      <c r="AVT117" s="516"/>
      <c r="AVU117" s="516"/>
      <c r="AVV117" s="516"/>
      <c r="AVW117" s="516"/>
      <c r="AVX117" s="516"/>
      <c r="AVY117" s="516"/>
      <c r="AVZ117" s="516"/>
      <c r="AWA117" s="516"/>
      <c r="AWB117" s="516"/>
      <c r="AWC117" s="516"/>
      <c r="AWD117" s="516"/>
      <c r="AWE117" s="516"/>
      <c r="AWF117" s="516"/>
      <c r="AWG117" s="516"/>
      <c r="AWH117" s="516"/>
      <c r="AWI117" s="516"/>
      <c r="AWJ117" s="516"/>
      <c r="AWK117" s="516"/>
      <c r="AWL117" s="516"/>
      <c r="AWM117" s="516"/>
      <c r="AWN117" s="516"/>
      <c r="AWO117" s="516"/>
      <c r="AWP117" s="516"/>
      <c r="AWQ117" s="516"/>
      <c r="AWR117" s="516"/>
      <c r="AWS117" s="516"/>
      <c r="AWT117" s="516"/>
      <c r="AWU117" s="516"/>
      <c r="AWV117" s="516"/>
      <c r="AWW117" s="516"/>
      <c r="AWX117" s="516"/>
      <c r="AWY117" s="516"/>
      <c r="AWZ117" s="516"/>
      <c r="AXA117" s="516"/>
      <c r="AXB117" s="516"/>
      <c r="AXC117" s="516"/>
      <c r="AXD117" s="516"/>
      <c r="AXE117" s="516"/>
      <c r="AXF117" s="516"/>
      <c r="AXG117" s="516"/>
      <c r="AXH117" s="516"/>
      <c r="AXI117" s="516"/>
      <c r="AXJ117" s="516"/>
      <c r="AXK117" s="516"/>
      <c r="AXL117" s="516"/>
      <c r="AXM117" s="516"/>
      <c r="AXN117" s="516"/>
      <c r="AXO117" s="516"/>
      <c r="AXP117" s="516"/>
      <c r="AXQ117" s="516"/>
      <c r="AXR117" s="516"/>
      <c r="AXS117" s="516"/>
      <c r="AXT117" s="516"/>
      <c r="AXU117" s="516"/>
      <c r="AXV117" s="516"/>
      <c r="AXW117" s="516"/>
      <c r="AXX117" s="516"/>
      <c r="AXY117" s="516"/>
      <c r="AXZ117" s="516"/>
      <c r="AYA117" s="516"/>
      <c r="AYB117" s="516"/>
      <c r="AYC117" s="516"/>
      <c r="AYD117" s="516"/>
      <c r="AYE117" s="516"/>
      <c r="AYF117" s="516"/>
      <c r="AYG117" s="516"/>
      <c r="AYH117" s="516"/>
      <c r="AYI117" s="516"/>
      <c r="AYJ117" s="516"/>
      <c r="AYK117" s="516"/>
      <c r="AYL117" s="516"/>
      <c r="AYM117" s="516"/>
      <c r="AYN117" s="516"/>
      <c r="AYO117" s="516"/>
      <c r="AYP117" s="516"/>
      <c r="AYQ117" s="516"/>
      <c r="AYR117" s="516"/>
      <c r="AYS117" s="516"/>
      <c r="AYT117" s="516"/>
      <c r="AYU117" s="516"/>
      <c r="AYV117" s="516"/>
      <c r="AYW117" s="516"/>
      <c r="AYX117" s="516"/>
      <c r="AYY117" s="516"/>
      <c r="AYZ117" s="516"/>
      <c r="AZA117" s="516"/>
      <c r="AZB117" s="516"/>
      <c r="AZC117" s="516"/>
      <c r="AZD117" s="516"/>
      <c r="AZE117" s="516"/>
      <c r="AZF117" s="516"/>
      <c r="AZG117" s="516"/>
      <c r="AZH117" s="516"/>
      <c r="AZI117" s="516"/>
      <c r="AZJ117" s="516"/>
      <c r="AZK117" s="516"/>
      <c r="AZL117" s="516"/>
      <c r="AZM117" s="516"/>
      <c r="AZN117" s="516"/>
      <c r="AZO117" s="516"/>
      <c r="AZP117" s="516"/>
      <c r="AZQ117" s="516"/>
      <c r="AZR117" s="516"/>
      <c r="AZS117" s="516"/>
      <c r="AZT117" s="516"/>
      <c r="AZU117" s="516"/>
      <c r="AZV117" s="516"/>
      <c r="AZW117" s="516"/>
      <c r="AZX117" s="516"/>
      <c r="AZY117" s="516"/>
      <c r="AZZ117" s="516"/>
      <c r="BAA117" s="516"/>
      <c r="BAB117" s="516"/>
      <c r="BAC117" s="516"/>
      <c r="BAD117" s="516"/>
      <c r="BAE117" s="516"/>
      <c r="BAF117" s="516"/>
      <c r="BAG117" s="516"/>
      <c r="BAH117" s="516"/>
      <c r="BAI117" s="516"/>
      <c r="BAJ117" s="516"/>
      <c r="BAK117" s="516"/>
      <c r="BAL117" s="516"/>
      <c r="BAM117" s="516"/>
      <c r="BAN117" s="516"/>
      <c r="BAO117" s="516"/>
      <c r="BAP117" s="516"/>
      <c r="BAQ117" s="516"/>
      <c r="BAR117" s="516"/>
      <c r="BAS117" s="516"/>
      <c r="BAT117" s="516"/>
      <c r="BAU117" s="516"/>
      <c r="BAV117" s="516"/>
      <c r="BAW117" s="516"/>
      <c r="BAX117" s="516"/>
      <c r="BAY117" s="516"/>
      <c r="BAZ117" s="516"/>
      <c r="BBA117" s="516"/>
      <c r="BBB117" s="516"/>
      <c r="BBC117" s="516"/>
      <c r="BBD117" s="516"/>
      <c r="BBE117" s="516"/>
      <c r="BBF117" s="516"/>
      <c r="BBG117" s="516"/>
      <c r="BBH117" s="516"/>
      <c r="BBI117" s="516"/>
      <c r="BBJ117" s="516"/>
      <c r="BBK117" s="516"/>
      <c r="BBL117" s="516"/>
      <c r="BBM117" s="516"/>
      <c r="BBN117" s="516"/>
      <c r="BBO117" s="516"/>
      <c r="BBP117" s="516"/>
      <c r="BBQ117" s="516"/>
      <c r="BBR117" s="516"/>
      <c r="BBS117" s="516"/>
      <c r="BBT117" s="516"/>
      <c r="BBU117" s="516"/>
      <c r="BBV117" s="516"/>
      <c r="BBW117" s="516"/>
      <c r="BBX117" s="516"/>
      <c r="BBY117" s="516"/>
      <c r="BBZ117" s="516"/>
      <c r="BCA117" s="516"/>
      <c r="BCB117" s="516"/>
      <c r="BCC117" s="516"/>
      <c r="BCD117" s="516"/>
      <c r="BCE117" s="516"/>
      <c r="BCF117" s="516"/>
      <c r="BCG117" s="516"/>
      <c r="BCH117" s="516"/>
      <c r="BCI117" s="516"/>
      <c r="BCJ117" s="516"/>
      <c r="BCK117" s="516"/>
      <c r="BCL117" s="516"/>
      <c r="BCM117" s="516"/>
      <c r="BCN117" s="516"/>
      <c r="BCO117" s="516"/>
      <c r="BCP117" s="516"/>
      <c r="BCQ117" s="516"/>
      <c r="BCR117" s="516"/>
      <c r="BCS117" s="516"/>
      <c r="BCT117" s="516"/>
      <c r="BCU117" s="516"/>
      <c r="BCV117" s="516"/>
      <c r="BCW117" s="516"/>
      <c r="BCX117" s="516"/>
      <c r="BCY117" s="516"/>
      <c r="BCZ117" s="516"/>
      <c r="BDA117" s="516"/>
      <c r="BDB117" s="516"/>
      <c r="BDC117" s="516"/>
      <c r="BDD117" s="516"/>
      <c r="BDE117" s="516"/>
      <c r="BDF117" s="516"/>
      <c r="BDG117" s="516"/>
      <c r="BDH117" s="516"/>
      <c r="BDI117" s="516"/>
      <c r="BDJ117" s="516"/>
      <c r="BDK117" s="516"/>
      <c r="BDL117" s="516"/>
      <c r="BDM117" s="516"/>
      <c r="BDN117" s="516"/>
      <c r="BDO117" s="516"/>
      <c r="BDP117" s="516"/>
      <c r="BDQ117" s="516"/>
      <c r="BDR117" s="516"/>
      <c r="BDS117" s="516"/>
      <c r="BDT117" s="516"/>
      <c r="BDU117" s="516"/>
      <c r="BDV117" s="516"/>
      <c r="BDW117" s="516"/>
      <c r="BDX117" s="516"/>
      <c r="BDY117" s="516"/>
      <c r="BDZ117" s="516"/>
      <c r="BEA117" s="516"/>
      <c r="BEB117" s="516"/>
      <c r="BEC117" s="516"/>
      <c r="BED117" s="516"/>
      <c r="BEE117" s="516"/>
      <c r="BEF117" s="516"/>
      <c r="BEG117" s="516"/>
      <c r="BEH117" s="516"/>
      <c r="BEI117" s="516"/>
      <c r="BEJ117" s="516"/>
      <c r="BEK117" s="516"/>
      <c r="BEL117" s="516"/>
      <c r="BEM117" s="516"/>
      <c r="BEN117" s="516"/>
      <c r="BEO117" s="516"/>
      <c r="BEP117" s="516"/>
      <c r="BEQ117" s="516"/>
      <c r="BER117" s="516"/>
      <c r="BES117" s="516"/>
      <c r="BET117" s="516"/>
      <c r="BEU117" s="516"/>
      <c r="BEV117" s="516"/>
      <c r="BEW117" s="516"/>
      <c r="BEX117" s="516"/>
      <c r="BEY117" s="516"/>
      <c r="BEZ117" s="516"/>
      <c r="BFA117" s="516"/>
      <c r="BFB117" s="516"/>
      <c r="BFC117" s="516"/>
      <c r="BFD117" s="516"/>
      <c r="BFE117" s="516"/>
      <c r="BFF117" s="516"/>
      <c r="BFG117" s="516"/>
      <c r="BFH117" s="516"/>
      <c r="BFI117" s="516"/>
      <c r="BFJ117" s="516"/>
      <c r="BFK117" s="516"/>
      <c r="BFL117" s="516"/>
      <c r="BFM117" s="516"/>
      <c r="BFN117" s="516"/>
      <c r="BFO117" s="516"/>
      <c r="BFP117" s="516"/>
      <c r="BFQ117" s="516"/>
      <c r="BFR117" s="516"/>
      <c r="BFS117" s="516"/>
      <c r="BFT117" s="516"/>
      <c r="BFU117" s="516"/>
      <c r="BFV117" s="516"/>
      <c r="BFW117" s="516"/>
      <c r="BFX117" s="516"/>
      <c r="BFY117" s="516"/>
      <c r="BFZ117" s="516"/>
      <c r="BGA117" s="516"/>
      <c r="BGB117" s="516"/>
      <c r="BGC117" s="516"/>
      <c r="BGD117" s="516"/>
      <c r="BGE117" s="516"/>
      <c r="BGF117" s="516"/>
      <c r="BGG117" s="516"/>
      <c r="BGH117" s="516"/>
      <c r="BGI117" s="516"/>
      <c r="BGJ117" s="516"/>
      <c r="BGK117" s="516"/>
      <c r="BGL117" s="516"/>
      <c r="BGM117" s="516"/>
      <c r="BGN117" s="516"/>
      <c r="BGO117" s="516"/>
      <c r="BGP117" s="516"/>
      <c r="BGQ117" s="516"/>
      <c r="BGR117" s="516"/>
      <c r="BGS117" s="516"/>
      <c r="BGT117" s="516"/>
      <c r="BGU117" s="516"/>
      <c r="BGV117" s="516"/>
      <c r="BGW117" s="516"/>
      <c r="BGX117" s="516"/>
      <c r="BGY117" s="516"/>
      <c r="BGZ117" s="516"/>
      <c r="BHA117" s="516"/>
      <c r="BHB117" s="516"/>
      <c r="BHC117" s="516"/>
      <c r="BHD117" s="516"/>
      <c r="BHE117" s="516"/>
      <c r="BHF117" s="516"/>
      <c r="BHG117" s="516"/>
      <c r="BHH117" s="516"/>
      <c r="BHI117" s="516"/>
      <c r="BHJ117" s="516"/>
      <c r="BHK117" s="516"/>
      <c r="BHL117" s="516"/>
      <c r="BHM117" s="516"/>
      <c r="BHN117" s="516"/>
      <c r="BHO117" s="516"/>
      <c r="BHP117" s="516"/>
      <c r="BHQ117" s="516"/>
      <c r="BHR117" s="516"/>
      <c r="BHS117" s="516"/>
      <c r="BHT117" s="516"/>
      <c r="BHU117" s="516"/>
      <c r="BHV117" s="516"/>
      <c r="BHW117" s="516"/>
      <c r="BHX117" s="516"/>
      <c r="BHY117" s="516"/>
      <c r="BHZ117" s="516"/>
      <c r="BIA117" s="516"/>
      <c r="BIB117" s="516"/>
      <c r="BIC117" s="516"/>
      <c r="BID117" s="516"/>
      <c r="BIE117" s="516"/>
      <c r="BIF117" s="516"/>
      <c r="BIG117" s="516"/>
      <c r="BIH117" s="516"/>
      <c r="BII117" s="516"/>
      <c r="BIJ117" s="516"/>
      <c r="BIK117" s="516"/>
      <c r="BIL117" s="516"/>
      <c r="BIM117" s="516"/>
      <c r="BIN117" s="516"/>
      <c r="BIO117" s="516"/>
      <c r="BIP117" s="516"/>
      <c r="BIQ117" s="516"/>
      <c r="BIR117" s="516"/>
      <c r="BIS117" s="516"/>
      <c r="BIT117" s="516"/>
      <c r="BIU117" s="516"/>
      <c r="BIV117" s="516"/>
      <c r="BIW117" s="516"/>
      <c r="BIX117" s="516"/>
      <c r="BIY117" s="516"/>
      <c r="BIZ117" s="516"/>
      <c r="BJA117" s="516"/>
      <c r="BJB117" s="516"/>
      <c r="BJC117" s="516"/>
      <c r="BJD117" s="516"/>
      <c r="BJE117" s="516"/>
      <c r="BJF117" s="516"/>
      <c r="BJG117" s="516"/>
      <c r="BJH117" s="516"/>
      <c r="BJI117" s="516"/>
      <c r="BJJ117" s="516"/>
      <c r="BJK117" s="516"/>
      <c r="BJL117" s="516"/>
      <c r="BJM117" s="516"/>
      <c r="BJN117" s="516"/>
      <c r="BJO117" s="516"/>
      <c r="BJP117" s="516"/>
      <c r="BJQ117" s="516"/>
      <c r="BJR117" s="516"/>
      <c r="BJS117" s="516"/>
      <c r="BJT117" s="516"/>
      <c r="BJU117" s="516"/>
      <c r="BJV117" s="516"/>
      <c r="BJW117" s="516"/>
      <c r="BJX117" s="516"/>
      <c r="BJY117" s="516"/>
      <c r="BJZ117" s="516"/>
      <c r="BKA117" s="516"/>
      <c r="BKB117" s="516"/>
      <c r="BKC117" s="516"/>
      <c r="BKD117" s="516"/>
      <c r="BKE117" s="516"/>
      <c r="BKF117" s="516"/>
      <c r="BKG117" s="516"/>
      <c r="BKH117" s="516"/>
      <c r="BKI117" s="516"/>
      <c r="BKJ117" s="516"/>
      <c r="BKK117" s="516"/>
      <c r="BKL117" s="516"/>
      <c r="BKM117" s="516"/>
      <c r="BKN117" s="516"/>
      <c r="BKO117" s="516"/>
      <c r="BKP117" s="516"/>
      <c r="BKQ117" s="516"/>
      <c r="BKR117" s="516"/>
      <c r="BKS117" s="516"/>
      <c r="BKT117" s="516"/>
      <c r="BKU117" s="516"/>
      <c r="BKV117" s="516"/>
      <c r="BKW117" s="516"/>
      <c r="BKX117" s="516"/>
      <c r="BKY117" s="516"/>
      <c r="BKZ117" s="516"/>
      <c r="BLA117" s="516"/>
      <c r="BLB117" s="516"/>
      <c r="BLC117" s="516"/>
      <c r="BLD117" s="516"/>
      <c r="BLE117" s="516"/>
      <c r="BLF117" s="516"/>
      <c r="BLG117" s="516"/>
      <c r="BLH117" s="516"/>
      <c r="BLI117" s="516"/>
      <c r="BLJ117" s="516"/>
      <c r="BLK117" s="516"/>
      <c r="BLL117" s="516"/>
      <c r="BLM117" s="516"/>
      <c r="BLN117" s="516"/>
      <c r="BLO117" s="516"/>
      <c r="BLP117" s="516"/>
      <c r="BLQ117" s="516"/>
      <c r="BLR117" s="516"/>
      <c r="BLS117" s="516"/>
      <c r="BLT117" s="516"/>
      <c r="BLU117" s="516"/>
      <c r="BLV117" s="516"/>
      <c r="BLW117" s="516"/>
      <c r="BLX117" s="516"/>
      <c r="BLY117" s="516"/>
      <c r="BLZ117" s="516"/>
      <c r="BMA117" s="516"/>
      <c r="BMB117" s="516"/>
      <c r="BMC117" s="516"/>
      <c r="BMD117" s="516"/>
      <c r="BME117" s="516"/>
      <c r="BMF117" s="516"/>
      <c r="BMG117" s="516"/>
      <c r="BMH117" s="516"/>
      <c r="BMI117" s="516"/>
      <c r="BMJ117" s="516"/>
      <c r="BMK117" s="516"/>
      <c r="BML117" s="516"/>
      <c r="BMM117" s="516"/>
      <c r="BMN117" s="516"/>
      <c r="BMO117" s="516"/>
      <c r="BMP117" s="516"/>
      <c r="BMQ117" s="516"/>
      <c r="BMR117" s="516"/>
      <c r="BMS117" s="516"/>
      <c r="BMT117" s="516"/>
      <c r="BMU117" s="516"/>
      <c r="BMV117" s="516"/>
      <c r="BMW117" s="516"/>
      <c r="BMX117" s="516"/>
      <c r="BMY117" s="516"/>
      <c r="BMZ117" s="516"/>
      <c r="BNA117" s="516"/>
      <c r="BNB117" s="516"/>
      <c r="BNC117" s="516"/>
      <c r="BND117" s="516"/>
      <c r="BNE117" s="516"/>
      <c r="BNF117" s="516"/>
      <c r="BNG117" s="516"/>
      <c r="BNH117" s="516"/>
      <c r="BNI117" s="516"/>
      <c r="BNJ117" s="516"/>
      <c r="BNK117" s="516"/>
      <c r="BNL117" s="516"/>
      <c r="BNM117" s="516"/>
      <c r="BNN117" s="516"/>
      <c r="BNO117" s="516"/>
      <c r="BNP117" s="516"/>
      <c r="BNQ117" s="516"/>
      <c r="BNR117" s="516"/>
      <c r="BNS117" s="516"/>
      <c r="BNT117" s="516"/>
      <c r="BNU117" s="516"/>
      <c r="BNV117" s="516"/>
      <c r="BNW117" s="516"/>
      <c r="BNX117" s="516"/>
      <c r="BNY117" s="516"/>
      <c r="BNZ117" s="516"/>
      <c r="BOA117" s="516"/>
      <c r="BOB117" s="516"/>
      <c r="BOC117" s="516"/>
      <c r="BOD117" s="516"/>
      <c r="BOE117" s="516"/>
      <c r="BOF117" s="516"/>
      <c r="BOG117" s="516"/>
      <c r="BOH117" s="516"/>
      <c r="BOI117" s="516"/>
      <c r="BOJ117" s="516"/>
      <c r="BOK117" s="516"/>
      <c r="BOL117" s="516"/>
      <c r="BOM117" s="516"/>
      <c r="BON117" s="516"/>
      <c r="BOO117" s="516"/>
      <c r="BOP117" s="516"/>
      <c r="BOQ117" s="516"/>
      <c r="BOR117" s="516"/>
      <c r="BOS117" s="516"/>
      <c r="BOT117" s="516"/>
      <c r="BOU117" s="516"/>
      <c r="BOV117" s="516"/>
      <c r="BOW117" s="516"/>
      <c r="BOX117" s="516"/>
      <c r="BOY117" s="516"/>
      <c r="BOZ117" s="516"/>
      <c r="BPA117" s="516"/>
      <c r="BPB117" s="516"/>
      <c r="BPC117" s="516"/>
      <c r="BPD117" s="516"/>
      <c r="BPE117" s="516"/>
      <c r="BPF117" s="516"/>
      <c r="BPG117" s="516"/>
      <c r="BPH117" s="516"/>
      <c r="BPI117" s="516"/>
      <c r="BPJ117" s="516"/>
      <c r="BPK117" s="516"/>
      <c r="BPL117" s="516"/>
      <c r="BPM117" s="516"/>
      <c r="BPN117" s="516"/>
      <c r="BPO117" s="516"/>
      <c r="BPP117" s="516"/>
      <c r="BPQ117" s="516"/>
      <c r="BPR117" s="516"/>
      <c r="BPS117" s="516"/>
      <c r="BPT117" s="516"/>
      <c r="BPU117" s="516"/>
      <c r="BPV117" s="516"/>
      <c r="BPW117" s="516"/>
      <c r="BPX117" s="516"/>
      <c r="BPY117" s="516"/>
      <c r="BPZ117" s="516"/>
      <c r="BQA117" s="516"/>
      <c r="BQB117" s="516"/>
      <c r="BQC117" s="516"/>
      <c r="BQD117" s="516"/>
      <c r="BQE117" s="516"/>
      <c r="BQF117" s="516"/>
      <c r="BQG117" s="516"/>
      <c r="BQH117" s="516"/>
      <c r="BQI117" s="516"/>
      <c r="BQJ117" s="516"/>
      <c r="BQK117" s="516"/>
      <c r="BQL117" s="516"/>
      <c r="BQM117" s="516"/>
      <c r="BQN117" s="516"/>
      <c r="BQO117" s="516"/>
      <c r="BQP117" s="516"/>
      <c r="BQQ117" s="516"/>
      <c r="BQR117" s="516"/>
      <c r="BQS117" s="516"/>
      <c r="BQT117" s="516"/>
      <c r="BQU117" s="516"/>
      <c r="BQV117" s="516"/>
      <c r="BQW117" s="516"/>
      <c r="BQX117" s="516"/>
      <c r="BQY117" s="516"/>
      <c r="BQZ117" s="516"/>
      <c r="BRA117" s="516"/>
      <c r="BRB117" s="516"/>
      <c r="BRC117" s="516"/>
      <c r="BRD117" s="516"/>
      <c r="BRE117" s="516"/>
      <c r="BRF117" s="516"/>
      <c r="BRG117" s="516"/>
      <c r="BRH117" s="516"/>
      <c r="BRI117" s="516"/>
      <c r="BRJ117" s="516"/>
      <c r="BRK117" s="516"/>
      <c r="BRL117" s="516"/>
      <c r="BRM117" s="516"/>
      <c r="BRN117" s="516"/>
      <c r="BRO117" s="516"/>
      <c r="BRP117" s="516"/>
      <c r="BRQ117" s="516"/>
      <c r="BRR117" s="516"/>
      <c r="BRS117" s="516"/>
      <c r="BRT117" s="516"/>
      <c r="BRU117" s="516"/>
      <c r="BRV117" s="516"/>
      <c r="BRW117" s="516"/>
      <c r="BRX117" s="516"/>
      <c r="BRY117" s="516"/>
      <c r="BRZ117" s="516"/>
      <c r="BSA117" s="516"/>
      <c r="BSB117" s="516"/>
      <c r="BSC117" s="516"/>
      <c r="BSD117" s="516"/>
      <c r="BSE117" s="516"/>
      <c r="BSF117" s="516"/>
      <c r="BSG117" s="516"/>
      <c r="BSH117" s="516"/>
      <c r="BSI117" s="516"/>
      <c r="BSJ117" s="516"/>
      <c r="BSK117" s="516"/>
      <c r="BSL117" s="516"/>
      <c r="BSM117" s="516"/>
      <c r="BSN117" s="516"/>
      <c r="BSO117" s="516"/>
      <c r="BSP117" s="516"/>
      <c r="BSQ117" s="516"/>
      <c r="BSR117" s="516"/>
      <c r="BSS117" s="516"/>
      <c r="BST117" s="516"/>
      <c r="BSU117" s="516"/>
      <c r="BSV117" s="516"/>
      <c r="BSW117" s="516"/>
      <c r="BSX117" s="516"/>
      <c r="BSY117" s="516"/>
      <c r="BSZ117" s="516"/>
      <c r="BTA117" s="516"/>
      <c r="BTB117" s="516"/>
      <c r="BTC117" s="516"/>
      <c r="BTD117" s="516"/>
      <c r="BTE117" s="516"/>
      <c r="BTF117" s="516"/>
      <c r="BTG117" s="516"/>
      <c r="BTH117" s="516"/>
      <c r="BTI117" s="516"/>
      <c r="BTJ117" s="516"/>
      <c r="BTK117" s="516"/>
      <c r="BTL117" s="516"/>
      <c r="BTM117" s="516"/>
      <c r="BTN117" s="516"/>
      <c r="BTO117" s="516"/>
      <c r="BTP117" s="516"/>
      <c r="BTQ117" s="516"/>
      <c r="BTR117" s="516"/>
      <c r="BTS117" s="516"/>
      <c r="BTT117" s="516"/>
      <c r="BTU117" s="516"/>
      <c r="BTV117" s="516"/>
      <c r="BTW117" s="516"/>
      <c r="BTX117" s="516"/>
      <c r="BTY117" s="516"/>
      <c r="BTZ117" s="516"/>
      <c r="BUA117" s="516"/>
      <c r="BUB117" s="516"/>
      <c r="BUC117" s="516"/>
      <c r="BUD117" s="516"/>
      <c r="BUE117" s="516"/>
      <c r="BUF117" s="516"/>
      <c r="BUG117" s="516"/>
      <c r="BUH117" s="516"/>
      <c r="BUI117" s="516"/>
      <c r="BUJ117" s="516"/>
      <c r="BUK117" s="516"/>
      <c r="BUL117" s="516"/>
      <c r="BUM117" s="516"/>
      <c r="BUN117" s="516"/>
      <c r="BUO117" s="516"/>
      <c r="BUP117" s="516"/>
      <c r="BUQ117" s="516"/>
      <c r="BUR117" s="516"/>
      <c r="BUS117" s="516"/>
      <c r="BUT117" s="516"/>
      <c r="BUU117" s="516"/>
      <c r="BUV117" s="516"/>
      <c r="BUW117" s="516"/>
      <c r="BUX117" s="516"/>
      <c r="BUY117" s="516"/>
      <c r="BUZ117" s="516"/>
      <c r="BVA117" s="516"/>
      <c r="BVB117" s="516"/>
      <c r="BVC117" s="516"/>
      <c r="BVD117" s="516"/>
      <c r="BVE117" s="516"/>
      <c r="BVF117" s="516"/>
      <c r="BVG117" s="516"/>
      <c r="BVH117" s="516"/>
      <c r="BVI117" s="516"/>
      <c r="BVJ117" s="516"/>
      <c r="BVK117" s="516"/>
      <c r="BVL117" s="516"/>
      <c r="BVM117" s="516"/>
      <c r="BVN117" s="516"/>
      <c r="BVO117" s="516"/>
      <c r="BVP117" s="516"/>
      <c r="BVQ117" s="516"/>
      <c r="BVR117" s="516"/>
      <c r="BVS117" s="516"/>
      <c r="BVT117" s="516"/>
      <c r="BVU117" s="516"/>
      <c r="BVV117" s="516"/>
      <c r="BVW117" s="516"/>
      <c r="BVX117" s="516"/>
      <c r="BVY117" s="516"/>
      <c r="BVZ117" s="516"/>
      <c r="BWA117" s="516"/>
      <c r="BWB117" s="516"/>
      <c r="BWC117" s="516"/>
      <c r="BWD117" s="516"/>
      <c r="BWE117" s="516"/>
      <c r="BWF117" s="516"/>
      <c r="BWG117" s="516"/>
      <c r="BWH117" s="516"/>
      <c r="BWI117" s="516"/>
      <c r="BWJ117" s="516"/>
      <c r="BWK117" s="516"/>
      <c r="BWL117" s="516"/>
      <c r="BWM117" s="516"/>
      <c r="BWN117" s="516"/>
      <c r="BWO117" s="516"/>
      <c r="BWP117" s="516"/>
      <c r="BWQ117" s="516"/>
      <c r="BWR117" s="516"/>
      <c r="BWS117" s="516"/>
      <c r="BWT117" s="516"/>
      <c r="BWU117" s="516"/>
      <c r="BWV117" s="516"/>
      <c r="BWW117" s="516"/>
      <c r="BWX117" s="516"/>
      <c r="BWY117" s="516"/>
      <c r="BWZ117" s="516"/>
      <c r="BXA117" s="516"/>
      <c r="BXB117" s="516"/>
      <c r="BXC117" s="516"/>
      <c r="BXD117" s="516"/>
      <c r="BXE117" s="516"/>
      <c r="BXF117" s="516"/>
      <c r="BXG117" s="516"/>
      <c r="BXH117" s="516"/>
      <c r="BXI117" s="516"/>
      <c r="BXJ117" s="516"/>
      <c r="BXK117" s="516"/>
      <c r="BXL117" s="516"/>
      <c r="BXM117" s="516"/>
      <c r="BXN117" s="516"/>
      <c r="BXO117" s="516"/>
      <c r="BXP117" s="516"/>
      <c r="BXQ117" s="516"/>
      <c r="BXR117" s="516"/>
      <c r="BXS117" s="516"/>
      <c r="BXT117" s="516"/>
      <c r="BXU117" s="516"/>
      <c r="BXV117" s="516"/>
      <c r="BXW117" s="516"/>
      <c r="BXX117" s="516"/>
      <c r="BXY117" s="516"/>
      <c r="BXZ117" s="516"/>
      <c r="BYA117" s="516"/>
      <c r="BYB117" s="516"/>
      <c r="BYC117" s="516"/>
      <c r="BYD117" s="516"/>
      <c r="BYE117" s="516"/>
      <c r="BYF117" s="516"/>
      <c r="BYG117" s="516"/>
      <c r="BYH117" s="516"/>
      <c r="BYI117" s="516"/>
      <c r="BYJ117" s="516"/>
      <c r="BYK117" s="516"/>
      <c r="BYL117" s="516"/>
      <c r="BYM117" s="516"/>
      <c r="BYN117" s="516"/>
      <c r="BYO117" s="516"/>
      <c r="BYP117" s="516"/>
      <c r="BYQ117" s="516"/>
      <c r="BYR117" s="516"/>
      <c r="BYS117" s="516"/>
      <c r="BYT117" s="516"/>
      <c r="BYU117" s="516"/>
      <c r="BYV117" s="516"/>
      <c r="BYW117" s="516"/>
      <c r="BYX117" s="516"/>
      <c r="BYY117" s="516"/>
      <c r="BYZ117" s="516"/>
      <c r="BZA117" s="516"/>
      <c r="BZB117" s="516"/>
      <c r="BZC117" s="516"/>
      <c r="BZD117" s="516"/>
      <c r="BZE117" s="516"/>
      <c r="BZF117" s="516"/>
      <c r="BZG117" s="516"/>
      <c r="BZH117" s="516"/>
      <c r="BZI117" s="516"/>
      <c r="BZJ117" s="516"/>
      <c r="BZK117" s="516"/>
      <c r="BZL117" s="516"/>
      <c r="BZM117" s="516"/>
      <c r="BZN117" s="516"/>
      <c r="BZO117" s="516"/>
      <c r="BZP117" s="516"/>
      <c r="BZQ117" s="516"/>
      <c r="BZR117" s="516"/>
      <c r="BZS117" s="516"/>
      <c r="BZT117" s="516"/>
      <c r="BZU117" s="516"/>
      <c r="BZV117" s="516"/>
      <c r="BZW117" s="516"/>
      <c r="BZX117" s="516"/>
      <c r="BZY117" s="516"/>
      <c r="BZZ117" s="516"/>
      <c r="CAA117" s="516"/>
      <c r="CAB117" s="516"/>
      <c r="CAC117" s="516"/>
      <c r="CAD117" s="516"/>
      <c r="CAE117" s="516"/>
      <c r="CAF117" s="516"/>
      <c r="CAG117" s="516"/>
      <c r="CAH117" s="516"/>
      <c r="CAI117" s="516"/>
      <c r="CAJ117" s="516"/>
      <c r="CAK117" s="516"/>
      <c r="CAL117" s="516"/>
      <c r="CAM117" s="516"/>
      <c r="CAN117" s="516"/>
      <c r="CAO117" s="516"/>
      <c r="CAP117" s="516"/>
      <c r="CAQ117" s="516"/>
      <c r="CAR117" s="516"/>
      <c r="CAS117" s="516"/>
      <c r="CAT117" s="516"/>
      <c r="CAU117" s="516"/>
      <c r="CAV117" s="516"/>
      <c r="CAW117" s="516"/>
      <c r="CAX117" s="516"/>
      <c r="CAY117" s="516"/>
      <c r="CAZ117" s="516"/>
      <c r="CBA117" s="516"/>
      <c r="CBB117" s="516"/>
      <c r="CBC117" s="516"/>
      <c r="CBD117" s="516"/>
      <c r="CBE117" s="516"/>
      <c r="CBF117" s="516"/>
      <c r="CBG117" s="516"/>
      <c r="CBH117" s="516"/>
      <c r="CBI117" s="516"/>
      <c r="CBJ117" s="516"/>
      <c r="CBK117" s="516"/>
      <c r="CBL117" s="516"/>
      <c r="CBM117" s="516"/>
      <c r="CBN117" s="516"/>
      <c r="CBO117" s="516"/>
      <c r="CBP117" s="516"/>
      <c r="CBQ117" s="516"/>
      <c r="CBR117" s="516"/>
      <c r="CBS117" s="516"/>
      <c r="CBT117" s="516"/>
      <c r="CBU117" s="516"/>
      <c r="CBV117" s="516"/>
      <c r="CBW117" s="516"/>
      <c r="CBX117" s="516"/>
      <c r="CBY117" s="516"/>
      <c r="CBZ117" s="516"/>
      <c r="CCA117" s="516"/>
      <c r="CCB117" s="516"/>
      <c r="CCC117" s="516"/>
      <c r="CCD117" s="516"/>
      <c r="CCE117" s="516"/>
      <c r="CCF117" s="516"/>
      <c r="CCG117" s="516"/>
      <c r="CCH117" s="516"/>
      <c r="CCI117" s="516"/>
      <c r="CCJ117" s="516"/>
      <c r="CCK117" s="516"/>
      <c r="CCL117" s="516"/>
      <c r="CCM117" s="516"/>
      <c r="CCN117" s="516"/>
      <c r="CCO117" s="516"/>
      <c r="CCP117" s="516"/>
      <c r="CCQ117" s="516"/>
      <c r="CCR117" s="516"/>
      <c r="CCS117" s="516"/>
      <c r="CCT117" s="516"/>
      <c r="CCU117" s="516"/>
      <c r="CCV117" s="516"/>
      <c r="CCW117" s="516"/>
      <c r="CCX117" s="516"/>
      <c r="CCY117" s="516"/>
      <c r="CCZ117" s="516"/>
      <c r="CDA117" s="516"/>
      <c r="CDB117" s="516"/>
      <c r="CDC117" s="516"/>
      <c r="CDD117" s="516"/>
      <c r="CDE117" s="516"/>
      <c r="CDF117" s="516"/>
      <c r="CDG117" s="516"/>
      <c r="CDH117" s="516"/>
      <c r="CDI117" s="516"/>
      <c r="CDJ117" s="516"/>
      <c r="CDK117" s="516"/>
      <c r="CDL117" s="516"/>
      <c r="CDM117" s="516"/>
      <c r="CDN117" s="516"/>
      <c r="CDO117" s="516"/>
      <c r="CDP117" s="516"/>
      <c r="CDQ117" s="516"/>
      <c r="CDR117" s="516"/>
      <c r="CDS117" s="516"/>
      <c r="CDT117" s="516"/>
      <c r="CDU117" s="516"/>
      <c r="CDV117" s="516"/>
      <c r="CDW117" s="516"/>
      <c r="CDX117" s="516"/>
      <c r="CDY117" s="516"/>
      <c r="CDZ117" s="516"/>
      <c r="CEA117" s="516"/>
      <c r="CEB117" s="516"/>
      <c r="CEC117" s="516"/>
      <c r="CED117" s="516"/>
      <c r="CEE117" s="516"/>
      <c r="CEF117" s="516"/>
      <c r="CEG117" s="516"/>
      <c r="CEH117" s="516"/>
      <c r="CEI117" s="516"/>
      <c r="CEJ117" s="516"/>
      <c r="CEK117" s="516"/>
      <c r="CEL117" s="516"/>
      <c r="CEM117" s="516"/>
      <c r="CEN117" s="516"/>
      <c r="CEO117" s="516"/>
      <c r="CEP117" s="516"/>
      <c r="CEQ117" s="516"/>
      <c r="CER117" s="516"/>
      <c r="CES117" s="516"/>
      <c r="CET117" s="516"/>
      <c r="CEU117" s="516"/>
      <c r="CEV117" s="516"/>
      <c r="CEW117" s="516"/>
      <c r="CEX117" s="516"/>
      <c r="CEY117" s="516"/>
      <c r="CEZ117" s="516"/>
      <c r="CFA117" s="516"/>
      <c r="CFB117" s="516"/>
      <c r="CFC117" s="516"/>
      <c r="CFD117" s="516"/>
      <c r="CFE117" s="516"/>
      <c r="CFF117" s="516"/>
      <c r="CFG117" s="516"/>
      <c r="CFH117" s="516"/>
      <c r="CFI117" s="516"/>
      <c r="CFJ117" s="516"/>
      <c r="CFK117" s="516"/>
      <c r="CFL117" s="516"/>
      <c r="CFM117" s="516"/>
      <c r="CFN117" s="516"/>
      <c r="CFO117" s="516"/>
      <c r="CFP117" s="516"/>
      <c r="CFQ117" s="516"/>
      <c r="CFR117" s="516"/>
      <c r="CFS117" s="516"/>
      <c r="CFT117" s="516"/>
      <c r="CFU117" s="516"/>
      <c r="CFV117" s="516"/>
      <c r="CFW117" s="516"/>
      <c r="CFX117" s="516"/>
      <c r="CFY117" s="516"/>
      <c r="CFZ117" s="516"/>
      <c r="CGA117" s="516"/>
      <c r="CGB117" s="516"/>
      <c r="CGC117" s="516"/>
      <c r="CGD117" s="516"/>
      <c r="CGE117" s="516"/>
      <c r="CGF117" s="516"/>
      <c r="CGG117" s="516"/>
      <c r="CGH117" s="516"/>
      <c r="CGI117" s="516"/>
      <c r="CGJ117" s="516"/>
      <c r="CGK117" s="516"/>
      <c r="CGL117" s="516"/>
      <c r="CGM117" s="516"/>
      <c r="CGN117" s="516"/>
      <c r="CGO117" s="516"/>
      <c r="CGP117" s="516"/>
      <c r="CGQ117" s="516"/>
      <c r="CGR117" s="516"/>
      <c r="CGS117" s="516"/>
      <c r="CGT117" s="516"/>
      <c r="CGU117" s="516"/>
      <c r="CGV117" s="516"/>
      <c r="CGW117" s="516"/>
      <c r="CGX117" s="516"/>
      <c r="CGY117" s="516"/>
      <c r="CGZ117" s="516"/>
      <c r="CHA117" s="516"/>
      <c r="CHB117" s="516"/>
      <c r="CHC117" s="516"/>
      <c r="CHD117" s="516"/>
      <c r="CHE117" s="516"/>
      <c r="CHF117" s="516"/>
      <c r="CHG117" s="516"/>
      <c r="CHH117" s="516"/>
      <c r="CHI117" s="516"/>
      <c r="CHJ117" s="516"/>
      <c r="CHK117" s="516"/>
      <c r="CHL117" s="516"/>
      <c r="CHM117" s="516"/>
      <c r="CHN117" s="516"/>
      <c r="CHO117" s="516"/>
      <c r="CHP117" s="516"/>
      <c r="CHQ117" s="516"/>
      <c r="CHR117" s="516"/>
      <c r="CHS117" s="516"/>
      <c r="CHT117" s="516"/>
      <c r="CHU117" s="516"/>
      <c r="CHV117" s="516"/>
      <c r="CHW117" s="516"/>
      <c r="CHX117" s="516"/>
      <c r="CHY117" s="516"/>
      <c r="CHZ117" s="516"/>
      <c r="CIA117" s="516"/>
      <c r="CIB117" s="516"/>
      <c r="CIC117" s="516"/>
      <c r="CID117" s="516"/>
      <c r="CIE117" s="516"/>
      <c r="CIF117" s="516"/>
      <c r="CIG117" s="516"/>
      <c r="CIH117" s="516"/>
      <c r="CII117" s="516"/>
      <c r="CIJ117" s="516"/>
      <c r="CIK117" s="516"/>
      <c r="CIL117" s="516"/>
      <c r="CIM117" s="516"/>
      <c r="CIN117" s="516"/>
      <c r="CIO117" s="516"/>
      <c r="CIP117" s="516"/>
      <c r="CIQ117" s="516"/>
      <c r="CIR117" s="516"/>
      <c r="CIS117" s="516"/>
      <c r="CIT117" s="516"/>
      <c r="CIU117" s="516"/>
      <c r="CIV117" s="516"/>
      <c r="CIW117" s="516"/>
      <c r="CIX117" s="516"/>
      <c r="CIY117" s="516"/>
      <c r="CIZ117" s="516"/>
      <c r="CJA117" s="516"/>
      <c r="CJB117" s="516"/>
      <c r="CJC117" s="516"/>
      <c r="CJD117" s="516"/>
      <c r="CJE117" s="516"/>
      <c r="CJF117" s="516"/>
      <c r="CJG117" s="516"/>
      <c r="CJH117" s="516"/>
      <c r="CJI117" s="516"/>
      <c r="CJJ117" s="516"/>
      <c r="CJK117" s="516"/>
      <c r="CJL117" s="516"/>
      <c r="CJM117" s="516"/>
      <c r="CJN117" s="516"/>
      <c r="CJO117" s="516"/>
      <c r="CJP117" s="516"/>
      <c r="CJQ117" s="516"/>
      <c r="CJR117" s="516"/>
      <c r="CJS117" s="516"/>
      <c r="CJT117" s="516"/>
      <c r="CJU117" s="516"/>
      <c r="CJV117" s="516"/>
      <c r="CJW117" s="516"/>
      <c r="CJX117" s="516"/>
      <c r="CJY117" s="516"/>
      <c r="CJZ117" s="516"/>
      <c r="CKA117" s="516"/>
      <c r="CKB117" s="516"/>
      <c r="CKC117" s="516"/>
      <c r="CKD117" s="516"/>
      <c r="CKE117" s="516"/>
      <c r="CKF117" s="516"/>
      <c r="CKG117" s="516"/>
      <c r="CKH117" s="516"/>
      <c r="CKI117" s="516"/>
      <c r="CKJ117" s="516"/>
      <c r="CKK117" s="516"/>
      <c r="CKL117" s="516"/>
      <c r="CKM117" s="516"/>
      <c r="CKN117" s="516"/>
      <c r="CKO117" s="516"/>
      <c r="CKP117" s="516"/>
      <c r="CKQ117" s="516"/>
      <c r="CKR117" s="516"/>
      <c r="CKS117" s="516"/>
      <c r="CKT117" s="516"/>
      <c r="CKU117" s="516"/>
      <c r="CKV117" s="516"/>
      <c r="CKW117" s="516"/>
      <c r="CKX117" s="516"/>
      <c r="CKY117" s="516"/>
      <c r="CKZ117" s="516"/>
      <c r="CLA117" s="516"/>
      <c r="CLB117" s="516"/>
      <c r="CLC117" s="516"/>
      <c r="CLD117" s="516"/>
      <c r="CLE117" s="516"/>
      <c r="CLF117" s="516"/>
      <c r="CLG117" s="516"/>
      <c r="CLH117" s="516"/>
      <c r="CLI117" s="516"/>
      <c r="CLJ117" s="516"/>
      <c r="CLK117" s="516"/>
      <c r="CLL117" s="516"/>
      <c r="CLM117" s="516"/>
      <c r="CLN117" s="516"/>
      <c r="CLO117" s="516"/>
      <c r="CLP117" s="516"/>
      <c r="CLQ117" s="516"/>
      <c r="CLR117" s="516"/>
      <c r="CLS117" s="516"/>
      <c r="CLT117" s="516"/>
      <c r="CLU117" s="516"/>
      <c r="CLV117" s="516"/>
      <c r="CLW117" s="516"/>
      <c r="CLX117" s="516"/>
      <c r="CLY117" s="516"/>
      <c r="CLZ117" s="516"/>
      <c r="CMA117" s="516"/>
      <c r="CMB117" s="516"/>
      <c r="CMC117" s="516"/>
      <c r="CMD117" s="516"/>
      <c r="CME117" s="516"/>
      <c r="CMF117" s="516"/>
      <c r="CMG117" s="516"/>
      <c r="CMH117" s="516"/>
      <c r="CMI117" s="516"/>
      <c r="CMJ117" s="516"/>
      <c r="CMK117" s="516"/>
      <c r="CML117" s="516"/>
      <c r="CMM117" s="516"/>
      <c r="CMN117" s="516"/>
      <c r="CMO117" s="516"/>
      <c r="CMP117" s="516"/>
      <c r="CMQ117" s="516"/>
      <c r="CMR117" s="516"/>
      <c r="CMS117" s="516"/>
      <c r="CMT117" s="516"/>
      <c r="CMU117" s="516"/>
      <c r="CMV117" s="516"/>
      <c r="CMW117" s="516"/>
      <c r="CMX117" s="516"/>
      <c r="CMY117" s="516"/>
      <c r="CMZ117" s="516"/>
      <c r="CNA117" s="516"/>
      <c r="CNB117" s="516"/>
      <c r="CNC117" s="516"/>
      <c r="CND117" s="516"/>
      <c r="CNE117" s="516"/>
      <c r="CNF117" s="516"/>
      <c r="CNG117" s="516"/>
      <c r="CNH117" s="516"/>
      <c r="CNI117" s="516"/>
      <c r="CNJ117" s="516"/>
      <c r="CNK117" s="516"/>
      <c r="CNL117" s="516"/>
      <c r="CNM117" s="516"/>
      <c r="CNN117" s="516"/>
      <c r="CNO117" s="516"/>
      <c r="CNP117" s="516"/>
      <c r="CNQ117" s="516"/>
      <c r="CNR117" s="516"/>
      <c r="CNS117" s="516"/>
      <c r="CNT117" s="516"/>
      <c r="CNU117" s="516"/>
      <c r="CNV117" s="516"/>
      <c r="CNW117" s="516"/>
      <c r="CNX117" s="516"/>
      <c r="CNY117" s="516"/>
      <c r="CNZ117" s="516"/>
      <c r="COA117" s="516"/>
      <c r="COB117" s="516"/>
      <c r="COC117" s="516"/>
      <c r="COD117" s="516"/>
      <c r="COE117" s="516"/>
      <c r="COF117" s="516"/>
      <c r="COG117" s="516"/>
      <c r="COH117" s="516"/>
      <c r="COI117" s="516"/>
      <c r="COJ117" s="516"/>
      <c r="COK117" s="516"/>
      <c r="COL117" s="516"/>
      <c r="COM117" s="516"/>
      <c r="CON117" s="516"/>
      <c r="COO117" s="516"/>
      <c r="COP117" s="516"/>
      <c r="COQ117" s="516"/>
      <c r="COR117" s="516"/>
      <c r="COS117" s="516"/>
      <c r="COT117" s="516"/>
      <c r="COU117" s="516"/>
      <c r="COV117" s="516"/>
      <c r="COW117" s="516"/>
      <c r="COX117" s="516"/>
      <c r="COY117" s="516"/>
      <c r="COZ117" s="516"/>
      <c r="CPA117" s="516"/>
      <c r="CPB117" s="516"/>
      <c r="CPC117" s="516"/>
      <c r="CPD117" s="516"/>
      <c r="CPE117" s="516"/>
      <c r="CPF117" s="516"/>
      <c r="CPG117" s="516"/>
      <c r="CPH117" s="516"/>
      <c r="CPI117" s="516"/>
      <c r="CPJ117" s="516"/>
      <c r="CPK117" s="516"/>
      <c r="CPL117" s="516"/>
      <c r="CPM117" s="516"/>
      <c r="CPN117" s="516"/>
      <c r="CPO117" s="516"/>
      <c r="CPP117" s="516"/>
      <c r="CPQ117" s="516"/>
      <c r="CPR117" s="516"/>
      <c r="CPS117" s="516"/>
      <c r="CPT117" s="516"/>
      <c r="CPU117" s="516"/>
      <c r="CPV117" s="516"/>
      <c r="CPW117" s="516"/>
      <c r="CPX117" s="516"/>
      <c r="CPY117" s="516"/>
      <c r="CPZ117" s="516"/>
      <c r="CQA117" s="516"/>
      <c r="CQB117" s="516"/>
      <c r="CQC117" s="516"/>
      <c r="CQD117" s="516"/>
      <c r="CQE117" s="516"/>
      <c r="CQF117" s="516"/>
      <c r="CQG117" s="516"/>
      <c r="CQH117" s="516"/>
      <c r="CQI117" s="516"/>
      <c r="CQJ117" s="516"/>
      <c r="CQK117" s="516"/>
      <c r="CQL117" s="516"/>
      <c r="CQM117" s="516"/>
      <c r="CQN117" s="516"/>
      <c r="CQO117" s="516"/>
      <c r="CQP117" s="516"/>
      <c r="CQQ117" s="516"/>
      <c r="CQR117" s="516"/>
      <c r="CQS117" s="516"/>
      <c r="CQT117" s="516"/>
      <c r="CQU117" s="516"/>
      <c r="CQV117" s="516"/>
      <c r="CQW117" s="516"/>
      <c r="CQX117" s="516"/>
      <c r="CQY117" s="516"/>
      <c r="CQZ117" s="516"/>
      <c r="CRA117" s="516"/>
      <c r="CRB117" s="516"/>
      <c r="CRC117" s="516"/>
      <c r="CRD117" s="516"/>
      <c r="CRE117" s="516"/>
      <c r="CRF117" s="516"/>
      <c r="CRG117" s="516"/>
      <c r="CRH117" s="516"/>
      <c r="CRI117" s="516"/>
      <c r="CRJ117" s="516"/>
      <c r="CRK117" s="516"/>
      <c r="CRL117" s="516"/>
      <c r="CRM117" s="516"/>
      <c r="CRN117" s="516"/>
      <c r="CRO117" s="516"/>
      <c r="CRP117" s="516"/>
      <c r="CRQ117" s="516"/>
      <c r="CRR117" s="516"/>
      <c r="CRS117" s="516"/>
      <c r="CRT117" s="516"/>
      <c r="CRU117" s="516"/>
      <c r="CRV117" s="516"/>
      <c r="CRW117" s="516"/>
      <c r="CRX117" s="516"/>
      <c r="CRY117" s="516"/>
      <c r="CRZ117" s="516"/>
      <c r="CSA117" s="516"/>
      <c r="CSB117" s="516"/>
      <c r="CSC117" s="516"/>
      <c r="CSD117" s="516"/>
      <c r="CSE117" s="516"/>
      <c r="CSF117" s="516"/>
      <c r="CSG117" s="516"/>
      <c r="CSH117" s="516"/>
      <c r="CSI117" s="516"/>
      <c r="CSJ117" s="516"/>
      <c r="CSK117" s="516"/>
      <c r="CSL117" s="516"/>
      <c r="CSM117" s="516"/>
      <c r="CSN117" s="516"/>
      <c r="CSO117" s="516"/>
      <c r="CSP117" s="516"/>
      <c r="CSQ117" s="516"/>
      <c r="CSR117" s="516"/>
      <c r="CSS117" s="516"/>
      <c r="CST117" s="516"/>
      <c r="CSU117" s="516"/>
      <c r="CSV117" s="516"/>
      <c r="CSW117" s="516"/>
      <c r="CSX117" s="516"/>
      <c r="CSY117" s="516"/>
      <c r="CSZ117" s="516"/>
      <c r="CTA117" s="516"/>
      <c r="CTB117" s="516"/>
      <c r="CTC117" s="516"/>
      <c r="CTD117" s="516"/>
      <c r="CTE117" s="516"/>
      <c r="CTF117" s="516"/>
      <c r="CTG117" s="516"/>
      <c r="CTH117" s="516"/>
      <c r="CTI117" s="516"/>
      <c r="CTJ117" s="516"/>
      <c r="CTK117" s="516"/>
      <c r="CTL117" s="516"/>
      <c r="CTM117" s="516"/>
      <c r="CTN117" s="516"/>
      <c r="CTO117" s="516"/>
      <c r="CTP117" s="516"/>
      <c r="CTQ117" s="516"/>
      <c r="CTR117" s="516"/>
      <c r="CTS117" s="516"/>
      <c r="CTT117" s="516"/>
      <c r="CTU117" s="516"/>
      <c r="CTV117" s="516"/>
      <c r="CTW117" s="516"/>
      <c r="CTX117" s="516"/>
      <c r="CTY117" s="516"/>
      <c r="CTZ117" s="516"/>
      <c r="CUA117" s="516"/>
      <c r="CUB117" s="516"/>
      <c r="CUC117" s="516"/>
      <c r="CUD117" s="516"/>
      <c r="CUE117" s="516"/>
      <c r="CUF117" s="516"/>
      <c r="CUG117" s="516"/>
      <c r="CUH117" s="516"/>
      <c r="CUI117" s="516"/>
      <c r="CUJ117" s="516"/>
      <c r="CUK117" s="516"/>
      <c r="CUL117" s="516"/>
      <c r="CUM117" s="516"/>
      <c r="CUN117" s="516"/>
      <c r="CUO117" s="516"/>
      <c r="CUP117" s="516"/>
      <c r="CUQ117" s="516"/>
      <c r="CUR117" s="516"/>
      <c r="CUS117" s="516"/>
      <c r="CUT117" s="516"/>
      <c r="CUU117" s="516"/>
      <c r="CUV117" s="516"/>
      <c r="CUW117" s="516"/>
      <c r="CUX117" s="516"/>
      <c r="CUY117" s="516"/>
      <c r="CUZ117" s="516"/>
      <c r="CVA117" s="516"/>
      <c r="CVB117" s="516"/>
      <c r="CVC117" s="516"/>
      <c r="CVD117" s="516"/>
      <c r="CVE117" s="516"/>
      <c r="CVF117" s="516"/>
      <c r="CVG117" s="516"/>
      <c r="CVH117" s="516"/>
      <c r="CVI117" s="516"/>
      <c r="CVJ117" s="516"/>
      <c r="CVK117" s="516"/>
      <c r="CVL117" s="516"/>
      <c r="CVM117" s="516"/>
      <c r="CVN117" s="516"/>
      <c r="CVO117" s="516"/>
      <c r="CVP117" s="516"/>
      <c r="CVQ117" s="516"/>
      <c r="CVR117" s="516"/>
      <c r="CVS117" s="516"/>
      <c r="CVT117" s="516"/>
      <c r="CVU117" s="516"/>
      <c r="CVV117" s="516"/>
      <c r="CVW117" s="516"/>
      <c r="CVX117" s="516"/>
      <c r="CVY117" s="516"/>
      <c r="CVZ117" s="516"/>
      <c r="CWA117" s="516"/>
      <c r="CWB117" s="516"/>
      <c r="CWC117" s="516"/>
      <c r="CWD117" s="516"/>
      <c r="CWE117" s="516"/>
      <c r="CWF117" s="516"/>
      <c r="CWG117" s="516"/>
      <c r="CWH117" s="516"/>
      <c r="CWI117" s="516"/>
      <c r="CWJ117" s="516"/>
      <c r="CWK117" s="516"/>
      <c r="CWL117" s="516"/>
      <c r="CWM117" s="516"/>
      <c r="CWN117" s="516"/>
      <c r="CWO117" s="516"/>
      <c r="CWP117" s="516"/>
      <c r="CWQ117" s="516"/>
      <c r="CWR117" s="516"/>
      <c r="CWS117" s="516"/>
      <c r="CWT117" s="516"/>
      <c r="CWU117" s="516"/>
      <c r="CWV117" s="516"/>
      <c r="CWW117" s="516"/>
      <c r="CWX117" s="516"/>
      <c r="CWY117" s="516"/>
      <c r="CWZ117" s="516"/>
      <c r="CXA117" s="516"/>
      <c r="CXB117" s="516"/>
      <c r="CXC117" s="516"/>
      <c r="CXD117" s="516"/>
      <c r="CXE117" s="516"/>
      <c r="CXF117" s="516"/>
      <c r="CXG117" s="516"/>
      <c r="CXH117" s="516"/>
      <c r="CXI117" s="516"/>
      <c r="CXJ117" s="516"/>
      <c r="CXK117" s="516"/>
      <c r="CXL117" s="516"/>
      <c r="CXM117" s="516"/>
      <c r="CXN117" s="516"/>
      <c r="CXO117" s="516"/>
      <c r="CXP117" s="516"/>
      <c r="CXQ117" s="516"/>
      <c r="CXR117" s="516"/>
      <c r="CXS117" s="516"/>
      <c r="CXT117" s="516"/>
      <c r="CXU117" s="516"/>
      <c r="CXV117" s="516"/>
      <c r="CXW117" s="516"/>
      <c r="CXX117" s="516"/>
      <c r="CXY117" s="516"/>
      <c r="CXZ117" s="516"/>
      <c r="CYA117" s="516"/>
      <c r="CYB117" s="516"/>
      <c r="CYC117" s="516"/>
      <c r="CYD117" s="516"/>
      <c r="CYE117" s="516"/>
      <c r="CYF117" s="516"/>
      <c r="CYG117" s="516"/>
      <c r="CYH117" s="516"/>
      <c r="CYI117" s="516"/>
      <c r="CYJ117" s="516"/>
      <c r="CYK117" s="516"/>
      <c r="CYL117" s="516"/>
      <c r="CYM117" s="516"/>
      <c r="CYN117" s="516"/>
      <c r="CYO117" s="516"/>
      <c r="CYP117" s="516"/>
      <c r="CYQ117" s="516"/>
      <c r="CYR117" s="516"/>
      <c r="CYS117" s="516"/>
      <c r="CYT117" s="516"/>
      <c r="CYU117" s="516"/>
      <c r="CYV117" s="516"/>
      <c r="CYW117" s="516"/>
      <c r="CYX117" s="516"/>
      <c r="CYY117" s="516"/>
      <c r="CYZ117" s="516"/>
      <c r="CZA117" s="516"/>
      <c r="CZB117" s="516"/>
      <c r="CZC117" s="516"/>
      <c r="CZD117" s="516"/>
      <c r="CZE117" s="516"/>
      <c r="CZF117" s="516"/>
      <c r="CZG117" s="516"/>
      <c r="CZH117" s="516"/>
      <c r="CZI117" s="516"/>
      <c r="CZJ117" s="516"/>
      <c r="CZK117" s="516"/>
      <c r="CZL117" s="516"/>
      <c r="CZM117" s="516"/>
      <c r="CZN117" s="516"/>
      <c r="CZO117" s="516"/>
      <c r="CZP117" s="516"/>
      <c r="CZQ117" s="516"/>
      <c r="CZR117" s="516"/>
      <c r="CZS117" s="516"/>
      <c r="CZT117" s="516"/>
      <c r="CZU117" s="516"/>
      <c r="CZV117" s="516"/>
      <c r="CZW117" s="516"/>
      <c r="CZX117" s="516"/>
      <c r="CZY117" s="516"/>
      <c r="CZZ117" s="516"/>
      <c r="DAA117" s="516"/>
      <c r="DAB117" s="516"/>
      <c r="DAC117" s="516"/>
      <c r="DAD117" s="516"/>
      <c r="DAE117" s="516"/>
      <c r="DAF117" s="516"/>
      <c r="DAG117" s="516"/>
      <c r="DAH117" s="516"/>
      <c r="DAI117" s="516"/>
      <c r="DAJ117" s="516"/>
      <c r="DAK117" s="516"/>
      <c r="DAL117" s="516"/>
      <c r="DAM117" s="516"/>
      <c r="DAN117" s="516"/>
      <c r="DAO117" s="516"/>
      <c r="DAP117" s="516"/>
      <c r="DAQ117" s="516"/>
      <c r="DAR117" s="516"/>
      <c r="DAS117" s="516"/>
      <c r="DAT117" s="516"/>
      <c r="DAU117" s="516"/>
      <c r="DAV117" s="516"/>
      <c r="DAW117" s="516"/>
      <c r="DAX117" s="516"/>
      <c r="DAY117" s="516"/>
      <c r="DAZ117" s="516"/>
      <c r="DBA117" s="516"/>
      <c r="DBB117" s="516"/>
      <c r="DBC117" s="516"/>
      <c r="DBD117" s="516"/>
      <c r="DBE117" s="516"/>
      <c r="DBF117" s="516"/>
      <c r="DBG117" s="516"/>
      <c r="DBH117" s="516"/>
      <c r="DBI117" s="516"/>
      <c r="DBJ117" s="516"/>
      <c r="DBK117" s="516"/>
      <c r="DBL117" s="516"/>
      <c r="DBM117" s="516"/>
      <c r="DBN117" s="516"/>
      <c r="DBO117" s="516"/>
      <c r="DBP117" s="516"/>
      <c r="DBQ117" s="516"/>
      <c r="DBR117" s="516"/>
      <c r="DBS117" s="516"/>
      <c r="DBT117" s="516"/>
      <c r="DBU117" s="516"/>
      <c r="DBV117" s="516"/>
      <c r="DBW117" s="516"/>
      <c r="DBX117" s="516"/>
      <c r="DBY117" s="516"/>
      <c r="DBZ117" s="516"/>
      <c r="DCA117" s="516"/>
      <c r="DCB117" s="516"/>
      <c r="DCC117" s="516"/>
      <c r="DCD117" s="516"/>
      <c r="DCE117" s="516"/>
      <c r="DCF117" s="516"/>
      <c r="DCG117" s="516"/>
      <c r="DCH117" s="516"/>
      <c r="DCI117" s="516"/>
      <c r="DCJ117" s="516"/>
      <c r="DCK117" s="516"/>
      <c r="DCL117" s="516"/>
      <c r="DCM117" s="516"/>
      <c r="DCN117" s="516"/>
      <c r="DCO117" s="516"/>
      <c r="DCP117" s="516"/>
      <c r="DCQ117" s="516"/>
      <c r="DCR117" s="516"/>
      <c r="DCS117" s="516"/>
      <c r="DCT117" s="516"/>
      <c r="DCU117" s="516"/>
      <c r="DCV117" s="516"/>
      <c r="DCW117" s="516"/>
      <c r="DCX117" s="516"/>
      <c r="DCY117" s="516"/>
      <c r="DCZ117" s="516"/>
      <c r="DDA117" s="516"/>
      <c r="DDB117" s="516"/>
      <c r="DDC117" s="516"/>
      <c r="DDD117" s="516"/>
      <c r="DDE117" s="516"/>
      <c r="DDF117" s="516"/>
      <c r="DDG117" s="516"/>
      <c r="DDH117" s="516"/>
      <c r="DDI117" s="516"/>
      <c r="DDJ117" s="516"/>
      <c r="DDK117" s="516"/>
      <c r="DDL117" s="516"/>
      <c r="DDM117" s="516"/>
      <c r="DDN117" s="516"/>
      <c r="DDO117" s="516"/>
      <c r="DDP117" s="516"/>
      <c r="DDQ117" s="516"/>
      <c r="DDR117" s="516"/>
      <c r="DDS117" s="516"/>
      <c r="DDT117" s="516"/>
      <c r="DDU117" s="516"/>
      <c r="DDV117" s="516"/>
      <c r="DDW117" s="516"/>
      <c r="DDX117" s="516"/>
      <c r="DDY117" s="516"/>
      <c r="DDZ117" s="516"/>
      <c r="DEA117" s="516"/>
      <c r="DEB117" s="516"/>
      <c r="DEC117" s="516"/>
      <c r="DED117" s="516"/>
      <c r="DEE117" s="516"/>
      <c r="DEF117" s="516"/>
      <c r="DEG117" s="516"/>
      <c r="DEH117" s="516"/>
      <c r="DEI117" s="516"/>
      <c r="DEJ117" s="516"/>
      <c r="DEK117" s="516"/>
      <c r="DEL117" s="516"/>
      <c r="DEM117" s="516"/>
      <c r="DEN117" s="516"/>
      <c r="DEO117" s="516"/>
      <c r="DEP117" s="516"/>
      <c r="DEQ117" s="516"/>
      <c r="DER117" s="516"/>
      <c r="DES117" s="516"/>
      <c r="DET117" s="516"/>
      <c r="DEU117" s="516"/>
      <c r="DEV117" s="516"/>
      <c r="DEW117" s="516"/>
      <c r="DEX117" s="516"/>
      <c r="DEY117" s="516"/>
      <c r="DEZ117" s="516"/>
      <c r="DFA117" s="516"/>
      <c r="DFB117" s="516"/>
      <c r="DFC117" s="516"/>
      <c r="DFD117" s="516"/>
      <c r="DFE117" s="516"/>
      <c r="DFF117" s="516"/>
      <c r="DFG117" s="516"/>
      <c r="DFH117" s="516"/>
      <c r="DFI117" s="516"/>
      <c r="DFJ117" s="516"/>
      <c r="DFK117" s="516"/>
      <c r="DFL117" s="516"/>
      <c r="DFM117" s="516"/>
      <c r="DFN117" s="516"/>
      <c r="DFO117" s="516"/>
      <c r="DFP117" s="516"/>
      <c r="DFQ117" s="516"/>
      <c r="DFR117" s="516"/>
      <c r="DFS117" s="516"/>
      <c r="DFT117" s="516"/>
      <c r="DFU117" s="516"/>
      <c r="DFV117" s="516"/>
      <c r="DFW117" s="516"/>
      <c r="DFX117" s="516"/>
      <c r="DFY117" s="516"/>
      <c r="DFZ117" s="516"/>
      <c r="DGA117" s="516"/>
      <c r="DGB117" s="516"/>
      <c r="DGC117" s="516"/>
      <c r="DGD117" s="516"/>
      <c r="DGE117" s="516"/>
      <c r="DGF117" s="516"/>
      <c r="DGG117" s="516"/>
      <c r="DGH117" s="516"/>
      <c r="DGI117" s="516"/>
      <c r="DGJ117" s="516"/>
      <c r="DGK117" s="516"/>
      <c r="DGL117" s="516"/>
      <c r="DGM117" s="516"/>
      <c r="DGN117" s="516"/>
      <c r="DGO117" s="516"/>
      <c r="DGP117" s="516"/>
      <c r="DGQ117" s="516"/>
      <c r="DGR117" s="516"/>
      <c r="DGS117" s="516"/>
      <c r="DGT117" s="516"/>
      <c r="DGU117" s="516"/>
      <c r="DGV117" s="516"/>
      <c r="DGW117" s="516"/>
      <c r="DGX117" s="516"/>
      <c r="DGY117" s="516"/>
      <c r="DGZ117" s="516"/>
      <c r="DHA117" s="516"/>
      <c r="DHB117" s="516"/>
      <c r="DHC117" s="516"/>
      <c r="DHD117" s="516"/>
      <c r="DHE117" s="516"/>
      <c r="DHF117" s="516"/>
      <c r="DHG117" s="516"/>
      <c r="DHH117" s="516"/>
      <c r="DHI117" s="516"/>
      <c r="DHJ117" s="516"/>
      <c r="DHK117" s="516"/>
      <c r="DHL117" s="516"/>
      <c r="DHM117" s="516"/>
      <c r="DHN117" s="516"/>
      <c r="DHO117" s="516"/>
      <c r="DHP117" s="516"/>
      <c r="DHQ117" s="516"/>
      <c r="DHR117" s="516"/>
      <c r="DHS117" s="516"/>
      <c r="DHT117" s="516"/>
      <c r="DHU117" s="516"/>
      <c r="DHV117" s="516"/>
      <c r="DHW117" s="516"/>
      <c r="DHX117" s="516"/>
      <c r="DHY117" s="516"/>
      <c r="DHZ117" s="516"/>
      <c r="DIA117" s="516"/>
      <c r="DIB117" s="516"/>
      <c r="DIC117" s="516"/>
      <c r="DID117" s="516"/>
      <c r="DIE117" s="516"/>
      <c r="DIF117" s="516"/>
      <c r="DIG117" s="516"/>
      <c r="DIH117" s="516"/>
      <c r="DII117" s="516"/>
      <c r="DIJ117" s="516"/>
      <c r="DIK117" s="516"/>
      <c r="DIL117" s="516"/>
      <c r="DIM117" s="516"/>
      <c r="DIN117" s="516"/>
      <c r="DIO117" s="516"/>
      <c r="DIP117" s="516"/>
      <c r="DIQ117" s="516"/>
      <c r="DIR117" s="516"/>
      <c r="DIS117" s="516"/>
      <c r="DIT117" s="516"/>
      <c r="DIU117" s="516"/>
      <c r="DIV117" s="516"/>
      <c r="DIW117" s="516"/>
      <c r="DIX117" s="516"/>
      <c r="DIY117" s="516"/>
      <c r="DIZ117" s="516"/>
      <c r="DJA117" s="516"/>
      <c r="DJB117" s="516"/>
      <c r="DJC117" s="516"/>
      <c r="DJD117" s="516"/>
      <c r="DJE117" s="516"/>
      <c r="DJF117" s="516"/>
      <c r="DJG117" s="516"/>
      <c r="DJH117" s="516"/>
      <c r="DJI117" s="516"/>
      <c r="DJJ117" s="516"/>
      <c r="DJK117" s="516"/>
      <c r="DJL117" s="516"/>
      <c r="DJM117" s="516"/>
      <c r="DJN117" s="516"/>
      <c r="DJO117" s="516"/>
      <c r="DJP117" s="516"/>
      <c r="DJQ117" s="516"/>
      <c r="DJR117" s="516"/>
      <c r="DJS117" s="516"/>
      <c r="DJT117" s="516"/>
      <c r="DJU117" s="516"/>
      <c r="DJV117" s="516"/>
      <c r="DJW117" s="516"/>
      <c r="DJX117" s="516"/>
      <c r="DJY117" s="516"/>
      <c r="DJZ117" s="516"/>
      <c r="DKA117" s="516"/>
      <c r="DKB117" s="516"/>
      <c r="DKC117" s="516"/>
      <c r="DKD117" s="516"/>
      <c r="DKE117" s="516"/>
      <c r="DKF117" s="516"/>
      <c r="DKG117" s="516"/>
      <c r="DKH117" s="516"/>
      <c r="DKI117" s="516"/>
      <c r="DKJ117" s="516"/>
      <c r="DKK117" s="516"/>
      <c r="DKL117" s="516"/>
      <c r="DKM117" s="516"/>
      <c r="DKN117" s="516"/>
      <c r="DKO117" s="516"/>
      <c r="DKP117" s="516"/>
      <c r="DKQ117" s="516"/>
      <c r="DKR117" s="516"/>
      <c r="DKS117" s="516"/>
      <c r="DKT117" s="516"/>
      <c r="DKU117" s="516"/>
      <c r="DKV117" s="516"/>
      <c r="DKW117" s="516"/>
      <c r="DKX117" s="516"/>
      <c r="DKY117" s="516"/>
      <c r="DKZ117" s="516"/>
      <c r="DLA117" s="516"/>
      <c r="DLB117" s="516"/>
      <c r="DLC117" s="516"/>
      <c r="DLD117" s="516"/>
      <c r="DLE117" s="516"/>
      <c r="DLF117" s="516"/>
      <c r="DLG117" s="516"/>
      <c r="DLH117" s="516"/>
      <c r="DLI117" s="516"/>
      <c r="DLJ117" s="516"/>
      <c r="DLK117" s="516"/>
      <c r="DLL117" s="516"/>
      <c r="DLM117" s="516"/>
      <c r="DLN117" s="516"/>
      <c r="DLO117" s="516"/>
      <c r="DLP117" s="516"/>
      <c r="DLQ117" s="516"/>
      <c r="DLR117" s="516"/>
      <c r="DLS117" s="516"/>
      <c r="DLT117" s="516"/>
      <c r="DLU117" s="516"/>
      <c r="DLV117" s="516"/>
      <c r="DLW117" s="516"/>
      <c r="DLX117" s="516"/>
      <c r="DLY117" s="516"/>
      <c r="DLZ117" s="516"/>
      <c r="DMA117" s="516"/>
      <c r="DMB117" s="516"/>
      <c r="DMC117" s="516"/>
      <c r="DMD117" s="516"/>
      <c r="DME117" s="516"/>
      <c r="DMF117" s="516"/>
      <c r="DMG117" s="516"/>
      <c r="DMH117" s="516"/>
      <c r="DMI117" s="516"/>
      <c r="DMJ117" s="516"/>
      <c r="DMK117" s="516"/>
      <c r="DML117" s="516"/>
      <c r="DMM117" s="516"/>
      <c r="DMN117" s="516"/>
      <c r="DMO117" s="516"/>
      <c r="DMP117" s="516"/>
      <c r="DMQ117" s="516"/>
      <c r="DMR117" s="516"/>
      <c r="DMS117" s="516"/>
      <c r="DMT117" s="516"/>
      <c r="DMU117" s="516"/>
      <c r="DMV117" s="516"/>
      <c r="DMW117" s="516"/>
      <c r="DMX117" s="516"/>
      <c r="DMY117" s="516"/>
      <c r="DMZ117" s="516"/>
      <c r="DNA117" s="516"/>
      <c r="DNB117" s="516"/>
      <c r="DNC117" s="516"/>
      <c r="DND117" s="516"/>
      <c r="DNE117" s="516"/>
      <c r="DNF117" s="516"/>
      <c r="DNG117" s="516"/>
      <c r="DNH117" s="516"/>
      <c r="DNI117" s="516"/>
      <c r="DNJ117" s="516"/>
      <c r="DNK117" s="516"/>
      <c r="DNL117" s="516"/>
      <c r="DNM117" s="516"/>
      <c r="DNN117" s="516"/>
      <c r="DNO117" s="516"/>
      <c r="DNP117" s="516"/>
      <c r="DNQ117" s="516"/>
      <c r="DNR117" s="516"/>
      <c r="DNS117" s="516"/>
      <c r="DNT117" s="516"/>
      <c r="DNU117" s="516"/>
      <c r="DNV117" s="516"/>
      <c r="DNW117" s="516"/>
      <c r="DNX117" s="516"/>
      <c r="DNY117" s="516"/>
      <c r="DNZ117" s="516"/>
      <c r="DOA117" s="516"/>
      <c r="DOB117" s="516"/>
      <c r="DOC117" s="516"/>
      <c r="DOD117" s="516"/>
      <c r="DOE117" s="516"/>
      <c r="DOF117" s="516"/>
      <c r="DOG117" s="516"/>
      <c r="DOH117" s="516"/>
      <c r="DOI117" s="516"/>
      <c r="DOJ117" s="516"/>
      <c r="DOK117" s="516"/>
      <c r="DOL117" s="516"/>
      <c r="DOM117" s="516"/>
      <c r="DON117" s="516"/>
      <c r="DOO117" s="516"/>
      <c r="DOP117" s="516"/>
      <c r="DOQ117" s="516"/>
      <c r="DOR117" s="516"/>
      <c r="DOS117" s="516"/>
      <c r="DOT117" s="516"/>
      <c r="DOU117" s="516"/>
      <c r="DOV117" s="516"/>
      <c r="DOW117" s="516"/>
      <c r="DOX117" s="516"/>
      <c r="DOY117" s="516"/>
      <c r="DOZ117" s="516"/>
      <c r="DPA117" s="516"/>
      <c r="DPB117" s="516"/>
      <c r="DPC117" s="516"/>
      <c r="DPD117" s="516"/>
      <c r="DPE117" s="516"/>
      <c r="DPF117" s="516"/>
      <c r="DPG117" s="516"/>
      <c r="DPH117" s="516"/>
      <c r="DPI117" s="516"/>
      <c r="DPJ117" s="516"/>
      <c r="DPK117" s="516"/>
      <c r="DPL117" s="516"/>
      <c r="DPM117" s="516"/>
      <c r="DPN117" s="516"/>
      <c r="DPO117" s="516"/>
      <c r="DPP117" s="516"/>
      <c r="DPQ117" s="516"/>
      <c r="DPR117" s="516"/>
      <c r="DPS117" s="516"/>
      <c r="DPT117" s="516"/>
      <c r="DPU117" s="516"/>
      <c r="DPV117" s="516"/>
      <c r="DPW117" s="516"/>
      <c r="DPX117" s="516"/>
      <c r="DPY117" s="516"/>
      <c r="DPZ117" s="516"/>
      <c r="DQA117" s="516"/>
      <c r="DQB117" s="516"/>
      <c r="DQC117" s="516"/>
      <c r="DQD117" s="516"/>
      <c r="DQE117" s="516"/>
      <c r="DQF117" s="516"/>
      <c r="DQG117" s="516"/>
      <c r="DQH117" s="516"/>
      <c r="DQI117" s="516"/>
      <c r="DQJ117" s="516"/>
      <c r="DQK117" s="516"/>
      <c r="DQL117" s="516"/>
      <c r="DQM117" s="516"/>
      <c r="DQN117" s="516"/>
      <c r="DQO117" s="516"/>
      <c r="DQP117" s="516"/>
      <c r="DQQ117" s="516"/>
      <c r="DQR117" s="516"/>
      <c r="DQS117" s="516"/>
      <c r="DQT117" s="516"/>
      <c r="DQU117" s="516"/>
      <c r="DQV117" s="516"/>
      <c r="DQW117" s="516"/>
      <c r="DQX117" s="516"/>
      <c r="DQY117" s="516"/>
      <c r="DQZ117" s="516"/>
      <c r="DRA117" s="516"/>
      <c r="DRB117" s="516"/>
      <c r="DRC117" s="516"/>
      <c r="DRD117" s="516"/>
      <c r="DRE117" s="516"/>
      <c r="DRF117" s="516"/>
      <c r="DRG117" s="516"/>
      <c r="DRH117" s="516"/>
      <c r="DRI117" s="516"/>
      <c r="DRJ117" s="516"/>
      <c r="DRK117" s="516"/>
      <c r="DRL117" s="516"/>
      <c r="DRM117" s="516"/>
      <c r="DRN117" s="516"/>
      <c r="DRO117" s="516"/>
      <c r="DRP117" s="516"/>
      <c r="DRQ117" s="516"/>
      <c r="DRR117" s="516"/>
      <c r="DRS117" s="516"/>
      <c r="DRT117" s="516"/>
      <c r="DRU117" s="516"/>
      <c r="DRV117" s="516"/>
      <c r="DRW117" s="516"/>
      <c r="DRX117" s="516"/>
      <c r="DRY117" s="516"/>
      <c r="DRZ117" s="516"/>
      <c r="DSA117" s="516"/>
      <c r="DSB117" s="516"/>
      <c r="DSC117" s="516"/>
      <c r="DSD117" s="516"/>
      <c r="DSE117" s="516"/>
      <c r="DSF117" s="516"/>
      <c r="DSG117" s="516"/>
      <c r="DSH117" s="516"/>
      <c r="DSI117" s="516"/>
      <c r="DSJ117" s="516"/>
      <c r="DSK117" s="516"/>
      <c r="DSL117" s="516"/>
      <c r="DSM117" s="516"/>
      <c r="DSN117" s="516"/>
      <c r="DSO117" s="516"/>
      <c r="DSP117" s="516"/>
      <c r="DSQ117" s="516"/>
      <c r="DSR117" s="516"/>
      <c r="DSS117" s="516"/>
      <c r="DST117" s="516"/>
      <c r="DSU117" s="516"/>
      <c r="DSV117" s="516"/>
      <c r="DSW117" s="516"/>
      <c r="DSX117" s="516"/>
      <c r="DSY117" s="516"/>
      <c r="DSZ117" s="516"/>
      <c r="DTA117" s="516"/>
      <c r="DTB117" s="516"/>
      <c r="DTC117" s="516"/>
      <c r="DTD117" s="516"/>
      <c r="DTE117" s="516"/>
      <c r="DTF117" s="516"/>
      <c r="DTG117" s="516"/>
      <c r="DTH117" s="516"/>
      <c r="DTI117" s="516"/>
      <c r="DTJ117" s="516"/>
      <c r="DTK117" s="516"/>
      <c r="DTL117" s="516"/>
      <c r="DTM117" s="516"/>
      <c r="DTN117" s="516"/>
      <c r="DTO117" s="516"/>
      <c r="DTP117" s="516"/>
      <c r="DTQ117" s="516"/>
      <c r="DTR117" s="516"/>
      <c r="DTS117" s="516"/>
      <c r="DTT117" s="516"/>
      <c r="DTU117" s="516"/>
      <c r="DTV117" s="516"/>
      <c r="DTW117" s="516"/>
      <c r="DTX117" s="516"/>
      <c r="DTY117" s="516"/>
      <c r="DTZ117" s="516"/>
      <c r="DUA117" s="516"/>
      <c r="DUB117" s="516"/>
      <c r="DUC117" s="516"/>
      <c r="DUD117" s="516"/>
      <c r="DUE117" s="516"/>
      <c r="DUF117" s="516"/>
      <c r="DUG117" s="516"/>
      <c r="DUH117" s="516"/>
      <c r="DUI117" s="516"/>
      <c r="DUJ117" s="516"/>
      <c r="DUK117" s="516"/>
      <c r="DUL117" s="516"/>
      <c r="DUM117" s="516"/>
      <c r="DUN117" s="516"/>
      <c r="DUO117" s="516"/>
      <c r="DUP117" s="516"/>
      <c r="DUQ117" s="516"/>
      <c r="DUR117" s="516"/>
      <c r="DUS117" s="516"/>
      <c r="DUT117" s="516"/>
      <c r="DUU117" s="516"/>
      <c r="DUV117" s="516"/>
      <c r="DUW117" s="516"/>
      <c r="DUX117" s="516"/>
      <c r="DUY117" s="516"/>
      <c r="DUZ117" s="516"/>
      <c r="DVA117" s="516"/>
      <c r="DVB117" s="516"/>
      <c r="DVC117" s="516"/>
      <c r="DVD117" s="516"/>
      <c r="DVE117" s="516"/>
      <c r="DVF117" s="516"/>
      <c r="DVG117" s="516"/>
      <c r="DVH117" s="516"/>
      <c r="DVI117" s="516"/>
      <c r="DVJ117" s="516"/>
      <c r="DVK117" s="516"/>
      <c r="DVL117" s="516"/>
      <c r="DVM117" s="516"/>
      <c r="DVN117" s="516"/>
      <c r="DVO117" s="516"/>
      <c r="DVP117" s="516"/>
      <c r="DVQ117" s="516"/>
      <c r="DVR117" s="516"/>
      <c r="DVS117" s="516"/>
      <c r="DVT117" s="516"/>
      <c r="DVU117" s="516"/>
      <c r="DVV117" s="516"/>
      <c r="DVW117" s="516"/>
      <c r="DVX117" s="516"/>
      <c r="DVY117" s="516"/>
      <c r="DVZ117" s="516"/>
      <c r="DWA117" s="516"/>
      <c r="DWB117" s="516"/>
      <c r="DWC117" s="516"/>
      <c r="DWD117" s="516"/>
      <c r="DWE117" s="516"/>
      <c r="DWF117" s="516"/>
      <c r="DWG117" s="516"/>
      <c r="DWH117" s="516"/>
      <c r="DWI117" s="516"/>
      <c r="DWJ117" s="516"/>
      <c r="DWK117" s="516"/>
      <c r="DWL117" s="516"/>
      <c r="DWM117" s="516"/>
      <c r="DWN117" s="516"/>
      <c r="DWO117" s="516"/>
      <c r="DWP117" s="516"/>
      <c r="DWQ117" s="516"/>
      <c r="DWR117" s="516"/>
      <c r="DWS117" s="516"/>
      <c r="DWT117" s="516"/>
      <c r="DWU117" s="516"/>
      <c r="DWV117" s="516"/>
      <c r="DWW117" s="516"/>
      <c r="DWX117" s="516"/>
      <c r="DWY117" s="516"/>
      <c r="DWZ117" s="516"/>
      <c r="DXA117" s="516"/>
      <c r="DXB117" s="516"/>
      <c r="DXC117" s="516"/>
      <c r="DXD117" s="516"/>
      <c r="DXE117" s="516"/>
      <c r="DXF117" s="516"/>
      <c r="DXG117" s="516"/>
      <c r="DXH117" s="516"/>
      <c r="DXI117" s="516"/>
      <c r="DXJ117" s="516"/>
      <c r="DXK117" s="516"/>
      <c r="DXL117" s="516"/>
      <c r="DXM117" s="516"/>
      <c r="DXN117" s="516"/>
      <c r="DXO117" s="516"/>
      <c r="DXP117" s="516"/>
      <c r="DXQ117" s="516"/>
      <c r="DXR117" s="516"/>
      <c r="DXS117" s="516"/>
      <c r="DXT117" s="516"/>
      <c r="DXU117" s="516"/>
      <c r="DXV117" s="516"/>
      <c r="DXW117" s="516"/>
      <c r="DXX117" s="516"/>
      <c r="DXY117" s="516"/>
      <c r="DXZ117" s="516"/>
      <c r="DYA117" s="516"/>
      <c r="DYB117" s="516"/>
      <c r="DYC117" s="516"/>
      <c r="DYD117" s="516"/>
      <c r="DYE117" s="516"/>
      <c r="DYF117" s="516"/>
      <c r="DYG117" s="516"/>
      <c r="DYH117" s="516"/>
      <c r="DYI117" s="516"/>
      <c r="DYJ117" s="516"/>
      <c r="DYK117" s="516"/>
      <c r="DYL117" s="516"/>
      <c r="DYM117" s="516"/>
      <c r="DYN117" s="516"/>
      <c r="DYO117" s="516"/>
      <c r="DYP117" s="516"/>
      <c r="DYQ117" s="516"/>
      <c r="DYR117" s="516"/>
      <c r="DYS117" s="516"/>
      <c r="DYT117" s="516"/>
      <c r="DYU117" s="516"/>
      <c r="DYV117" s="516"/>
      <c r="DYW117" s="516"/>
      <c r="DYX117" s="516"/>
      <c r="DYY117" s="516"/>
      <c r="DYZ117" s="516"/>
      <c r="DZA117" s="516"/>
      <c r="DZB117" s="516"/>
      <c r="DZC117" s="516"/>
      <c r="DZD117" s="516"/>
      <c r="DZE117" s="516"/>
      <c r="DZF117" s="516"/>
      <c r="DZG117" s="516"/>
      <c r="DZH117" s="516"/>
      <c r="DZI117" s="516"/>
      <c r="DZJ117" s="516"/>
      <c r="DZK117" s="516"/>
      <c r="DZL117" s="516"/>
      <c r="DZM117" s="516"/>
      <c r="DZN117" s="516"/>
      <c r="DZO117" s="516"/>
      <c r="DZP117" s="516"/>
      <c r="DZQ117" s="516"/>
      <c r="DZR117" s="516"/>
      <c r="DZS117" s="516"/>
      <c r="DZT117" s="516"/>
      <c r="DZU117" s="516"/>
      <c r="DZV117" s="516"/>
      <c r="DZW117" s="516"/>
      <c r="DZX117" s="516"/>
      <c r="DZY117" s="516"/>
      <c r="DZZ117" s="516"/>
      <c r="EAA117" s="516"/>
      <c r="EAB117" s="516"/>
      <c r="EAC117" s="516"/>
      <c r="EAD117" s="516"/>
      <c r="EAE117" s="516"/>
      <c r="EAF117" s="516"/>
      <c r="EAG117" s="516"/>
      <c r="EAH117" s="516"/>
      <c r="EAI117" s="516"/>
      <c r="EAJ117" s="516"/>
      <c r="EAK117" s="516"/>
      <c r="EAL117" s="516"/>
      <c r="EAM117" s="516"/>
      <c r="EAN117" s="516"/>
      <c r="EAO117" s="516"/>
      <c r="EAP117" s="516"/>
      <c r="EAQ117" s="516"/>
      <c r="EAR117" s="516"/>
      <c r="EAS117" s="516"/>
      <c r="EAT117" s="516"/>
      <c r="EAU117" s="516"/>
      <c r="EAV117" s="516"/>
      <c r="EAW117" s="516"/>
      <c r="EAX117" s="516"/>
      <c r="EAY117" s="516"/>
      <c r="EAZ117" s="516"/>
      <c r="EBA117" s="516"/>
      <c r="EBB117" s="516"/>
      <c r="EBC117" s="516"/>
      <c r="EBD117" s="516"/>
      <c r="EBE117" s="516"/>
      <c r="EBF117" s="516"/>
      <c r="EBG117" s="516"/>
      <c r="EBH117" s="516"/>
      <c r="EBI117" s="516"/>
      <c r="EBJ117" s="516"/>
      <c r="EBK117" s="516"/>
      <c r="EBL117" s="516"/>
      <c r="EBM117" s="516"/>
      <c r="EBN117" s="516"/>
      <c r="EBO117" s="516"/>
      <c r="EBP117" s="516"/>
      <c r="EBQ117" s="516"/>
      <c r="EBR117" s="516"/>
      <c r="EBS117" s="516"/>
      <c r="EBT117" s="516"/>
      <c r="EBU117" s="516"/>
      <c r="EBV117" s="516"/>
      <c r="EBW117" s="516"/>
      <c r="EBX117" s="516"/>
      <c r="EBY117" s="516"/>
      <c r="EBZ117" s="516"/>
      <c r="ECA117" s="516"/>
      <c r="ECB117" s="516"/>
      <c r="ECC117" s="516"/>
      <c r="ECD117" s="516"/>
      <c r="ECE117" s="516"/>
      <c r="ECF117" s="516"/>
      <c r="ECG117" s="516"/>
      <c r="ECH117" s="516"/>
      <c r="ECI117" s="516"/>
      <c r="ECJ117" s="516"/>
      <c r="ECK117" s="516"/>
      <c r="ECL117" s="516"/>
      <c r="ECM117" s="516"/>
      <c r="ECN117" s="516"/>
      <c r="ECO117" s="516"/>
      <c r="ECP117" s="516"/>
      <c r="ECQ117" s="516"/>
      <c r="ECR117" s="516"/>
      <c r="ECS117" s="516"/>
      <c r="ECT117" s="516"/>
      <c r="ECU117" s="516"/>
      <c r="ECV117" s="516"/>
      <c r="ECW117" s="516"/>
      <c r="ECX117" s="516"/>
      <c r="ECY117" s="516"/>
      <c r="ECZ117" s="516"/>
      <c r="EDA117" s="516"/>
      <c r="EDB117" s="516"/>
      <c r="EDC117" s="516"/>
      <c r="EDD117" s="516"/>
      <c r="EDE117" s="516"/>
      <c r="EDF117" s="516"/>
      <c r="EDG117" s="516"/>
      <c r="EDH117" s="516"/>
      <c r="EDI117" s="516"/>
      <c r="EDJ117" s="516"/>
      <c r="EDK117" s="516"/>
      <c r="EDL117" s="516"/>
      <c r="EDM117" s="516"/>
      <c r="EDN117" s="516"/>
      <c r="EDO117" s="516"/>
      <c r="EDP117" s="516"/>
      <c r="EDQ117" s="516"/>
      <c r="EDR117" s="516"/>
      <c r="EDS117" s="516"/>
      <c r="EDT117" s="516"/>
      <c r="EDU117" s="516"/>
      <c r="EDV117" s="516"/>
      <c r="EDW117" s="516"/>
      <c r="EDX117" s="516"/>
      <c r="EDY117" s="516"/>
      <c r="EDZ117" s="516"/>
      <c r="EEA117" s="516"/>
      <c r="EEB117" s="516"/>
      <c r="EEC117" s="516"/>
      <c r="EED117" s="516"/>
      <c r="EEE117" s="516"/>
      <c r="EEF117" s="516"/>
      <c r="EEG117" s="516"/>
      <c r="EEH117" s="516"/>
      <c r="EEI117" s="516"/>
      <c r="EEJ117" s="516"/>
      <c r="EEK117" s="516"/>
      <c r="EEL117" s="516"/>
      <c r="EEM117" s="516"/>
      <c r="EEN117" s="516"/>
      <c r="EEO117" s="516"/>
      <c r="EEP117" s="516"/>
      <c r="EEQ117" s="516"/>
      <c r="EER117" s="516"/>
      <c r="EES117" s="516"/>
      <c r="EET117" s="516"/>
      <c r="EEU117" s="516"/>
      <c r="EEV117" s="516"/>
      <c r="EEW117" s="516"/>
      <c r="EEX117" s="516"/>
      <c r="EEY117" s="516"/>
      <c r="EEZ117" s="516"/>
      <c r="EFA117" s="516"/>
      <c r="EFB117" s="516"/>
      <c r="EFC117" s="516"/>
      <c r="EFD117" s="516"/>
      <c r="EFE117" s="516"/>
      <c r="EFF117" s="516"/>
      <c r="EFG117" s="516"/>
      <c r="EFH117" s="516"/>
      <c r="EFI117" s="516"/>
      <c r="EFJ117" s="516"/>
      <c r="EFK117" s="516"/>
      <c r="EFL117" s="516"/>
      <c r="EFM117" s="516"/>
      <c r="EFN117" s="516"/>
      <c r="EFO117" s="516"/>
      <c r="EFP117" s="516"/>
      <c r="EFQ117" s="516"/>
      <c r="EFR117" s="516"/>
      <c r="EFS117" s="516"/>
      <c r="EFT117" s="516"/>
      <c r="EFU117" s="516"/>
      <c r="EFV117" s="516"/>
      <c r="EFW117" s="516"/>
      <c r="EFX117" s="516"/>
      <c r="EFY117" s="516"/>
      <c r="EFZ117" s="516"/>
      <c r="EGA117" s="516"/>
      <c r="EGB117" s="516"/>
      <c r="EGC117" s="516"/>
      <c r="EGD117" s="516"/>
      <c r="EGE117" s="516"/>
      <c r="EGF117" s="516"/>
      <c r="EGG117" s="516"/>
      <c r="EGH117" s="516"/>
      <c r="EGI117" s="516"/>
      <c r="EGJ117" s="516"/>
      <c r="EGK117" s="516"/>
      <c r="EGL117" s="516"/>
      <c r="EGM117" s="516"/>
      <c r="EGN117" s="516"/>
      <c r="EGO117" s="516"/>
      <c r="EGP117" s="516"/>
      <c r="EGQ117" s="516"/>
      <c r="EGR117" s="516"/>
      <c r="EGS117" s="516"/>
      <c r="EGT117" s="516"/>
      <c r="EGU117" s="516"/>
      <c r="EGV117" s="516"/>
      <c r="EGW117" s="516"/>
      <c r="EGX117" s="516"/>
      <c r="EGY117" s="516"/>
      <c r="EGZ117" s="516"/>
      <c r="EHA117" s="516"/>
      <c r="EHB117" s="516"/>
      <c r="EHC117" s="516"/>
      <c r="EHD117" s="516"/>
      <c r="EHE117" s="516"/>
      <c r="EHF117" s="516"/>
      <c r="EHG117" s="516"/>
      <c r="EHH117" s="516"/>
      <c r="EHI117" s="516"/>
      <c r="EHJ117" s="516"/>
      <c r="EHK117" s="516"/>
      <c r="EHL117" s="516"/>
      <c r="EHM117" s="516"/>
      <c r="EHN117" s="516"/>
      <c r="EHO117" s="516"/>
      <c r="EHP117" s="516"/>
      <c r="EHQ117" s="516"/>
      <c r="EHR117" s="516"/>
      <c r="EHS117" s="516"/>
      <c r="EHT117" s="516"/>
      <c r="EHU117" s="516"/>
      <c r="EHV117" s="516"/>
      <c r="EHW117" s="516"/>
      <c r="EHX117" s="516"/>
      <c r="EHY117" s="516"/>
      <c r="EHZ117" s="516"/>
      <c r="EIA117" s="516"/>
      <c r="EIB117" s="516"/>
      <c r="EIC117" s="516"/>
      <c r="EID117" s="516"/>
      <c r="EIE117" s="516"/>
      <c r="EIF117" s="516"/>
      <c r="EIG117" s="516"/>
      <c r="EIH117" s="516"/>
      <c r="EII117" s="516"/>
      <c r="EIJ117" s="516"/>
      <c r="EIK117" s="516"/>
      <c r="EIL117" s="516"/>
      <c r="EIM117" s="516"/>
      <c r="EIN117" s="516"/>
      <c r="EIO117" s="516"/>
      <c r="EIP117" s="516"/>
      <c r="EIQ117" s="516"/>
      <c r="EIR117" s="516"/>
      <c r="EIS117" s="516"/>
      <c r="EIT117" s="516"/>
      <c r="EIU117" s="516"/>
      <c r="EIV117" s="516"/>
      <c r="EIW117" s="516"/>
      <c r="EIX117" s="516"/>
      <c r="EIY117" s="516"/>
      <c r="EIZ117" s="516"/>
      <c r="EJA117" s="516"/>
      <c r="EJB117" s="516"/>
      <c r="EJC117" s="516"/>
      <c r="EJD117" s="516"/>
      <c r="EJE117" s="516"/>
      <c r="EJF117" s="516"/>
      <c r="EJG117" s="516"/>
      <c r="EJH117" s="516"/>
      <c r="EJI117" s="516"/>
      <c r="EJJ117" s="516"/>
      <c r="EJK117" s="516"/>
      <c r="EJL117" s="516"/>
      <c r="EJM117" s="516"/>
      <c r="EJN117" s="516"/>
      <c r="EJO117" s="516"/>
      <c r="EJP117" s="516"/>
      <c r="EJQ117" s="516"/>
      <c r="EJR117" s="516"/>
      <c r="EJS117" s="516"/>
      <c r="EJT117" s="516"/>
      <c r="EJU117" s="516"/>
      <c r="EJV117" s="516"/>
      <c r="EJW117" s="516"/>
      <c r="EJX117" s="516"/>
      <c r="EJY117" s="516"/>
      <c r="EJZ117" s="516"/>
      <c r="EKA117" s="516"/>
      <c r="EKB117" s="516"/>
      <c r="EKC117" s="516"/>
      <c r="EKD117" s="516"/>
      <c r="EKE117" s="516"/>
      <c r="EKF117" s="516"/>
      <c r="EKG117" s="516"/>
      <c r="EKH117" s="516"/>
      <c r="EKI117" s="516"/>
      <c r="EKJ117" s="516"/>
      <c r="EKK117" s="516"/>
      <c r="EKL117" s="516"/>
      <c r="EKM117" s="516"/>
      <c r="EKN117" s="516"/>
      <c r="EKO117" s="516"/>
      <c r="EKP117" s="516"/>
      <c r="EKQ117" s="516"/>
      <c r="EKR117" s="516"/>
      <c r="EKS117" s="516"/>
      <c r="EKT117" s="516"/>
      <c r="EKU117" s="516"/>
      <c r="EKV117" s="516"/>
      <c r="EKW117" s="516"/>
      <c r="EKX117" s="516"/>
      <c r="EKY117" s="516"/>
      <c r="EKZ117" s="516"/>
      <c r="ELA117" s="516"/>
      <c r="ELB117" s="516"/>
      <c r="ELC117" s="516"/>
      <c r="ELD117" s="516"/>
      <c r="ELE117" s="516"/>
      <c r="ELF117" s="516"/>
      <c r="ELG117" s="516"/>
      <c r="ELH117" s="516"/>
      <c r="ELI117" s="516"/>
      <c r="ELJ117" s="516"/>
      <c r="ELK117" s="516"/>
      <c r="ELL117" s="516"/>
      <c r="ELM117" s="516"/>
      <c r="ELN117" s="516"/>
      <c r="ELO117" s="516"/>
      <c r="ELP117" s="516"/>
      <c r="ELQ117" s="516"/>
      <c r="ELR117" s="516"/>
      <c r="ELS117" s="516"/>
      <c r="ELT117" s="516"/>
      <c r="ELU117" s="516"/>
      <c r="ELV117" s="516"/>
      <c r="ELW117" s="516"/>
      <c r="ELX117" s="516"/>
      <c r="ELY117" s="516"/>
      <c r="ELZ117" s="516"/>
      <c r="EMA117" s="516"/>
      <c r="EMB117" s="516"/>
      <c r="EMC117" s="516"/>
      <c r="EMD117" s="516"/>
      <c r="EME117" s="516"/>
      <c r="EMF117" s="516"/>
      <c r="EMG117" s="516"/>
      <c r="EMH117" s="516"/>
      <c r="EMI117" s="516"/>
      <c r="EMJ117" s="516"/>
      <c r="EMK117" s="516"/>
      <c r="EML117" s="516"/>
      <c r="EMM117" s="516"/>
      <c r="EMN117" s="516"/>
      <c r="EMO117" s="516"/>
      <c r="EMP117" s="516"/>
      <c r="EMQ117" s="516"/>
      <c r="EMR117" s="516"/>
      <c r="EMS117" s="516"/>
      <c r="EMT117" s="516"/>
      <c r="EMU117" s="516"/>
      <c r="EMV117" s="516"/>
      <c r="EMW117" s="516"/>
      <c r="EMX117" s="516"/>
      <c r="EMY117" s="516"/>
      <c r="EMZ117" s="516"/>
      <c r="ENA117" s="516"/>
      <c r="ENB117" s="516"/>
      <c r="ENC117" s="516"/>
      <c r="END117" s="516"/>
      <c r="ENE117" s="516"/>
      <c r="ENF117" s="516"/>
      <c r="ENG117" s="516"/>
      <c r="ENH117" s="516"/>
      <c r="ENI117" s="516"/>
      <c r="ENJ117" s="516"/>
      <c r="ENK117" s="516"/>
      <c r="ENL117" s="516"/>
      <c r="ENM117" s="516"/>
      <c r="ENN117" s="516"/>
      <c r="ENO117" s="516"/>
      <c r="ENP117" s="516"/>
      <c r="ENQ117" s="516"/>
      <c r="ENR117" s="516"/>
      <c r="ENS117" s="516"/>
      <c r="ENT117" s="516"/>
      <c r="ENU117" s="516"/>
      <c r="ENV117" s="516"/>
      <c r="ENW117" s="516"/>
      <c r="ENX117" s="516"/>
      <c r="ENY117" s="516"/>
      <c r="ENZ117" s="516"/>
      <c r="EOA117" s="516"/>
      <c r="EOB117" s="516"/>
      <c r="EOC117" s="516"/>
      <c r="EOD117" s="516"/>
      <c r="EOE117" s="516"/>
      <c r="EOF117" s="516"/>
      <c r="EOG117" s="516"/>
      <c r="EOH117" s="516"/>
      <c r="EOI117" s="516"/>
      <c r="EOJ117" s="516"/>
      <c r="EOK117" s="516"/>
      <c r="EOL117" s="516"/>
      <c r="EOM117" s="516"/>
      <c r="EON117" s="516"/>
      <c r="EOO117" s="516"/>
      <c r="EOP117" s="516"/>
      <c r="EOQ117" s="516"/>
      <c r="EOR117" s="516"/>
      <c r="EOS117" s="516"/>
      <c r="EOT117" s="516"/>
      <c r="EOU117" s="516"/>
      <c r="EOV117" s="516"/>
      <c r="EOW117" s="516"/>
      <c r="EOX117" s="516"/>
      <c r="EOY117" s="516"/>
      <c r="EOZ117" s="516"/>
      <c r="EPA117" s="516"/>
      <c r="EPB117" s="516"/>
      <c r="EPC117" s="516"/>
      <c r="EPD117" s="516"/>
      <c r="EPE117" s="516"/>
      <c r="EPF117" s="516"/>
      <c r="EPG117" s="516"/>
      <c r="EPH117" s="516"/>
      <c r="EPI117" s="516"/>
      <c r="EPJ117" s="516"/>
      <c r="EPK117" s="516"/>
      <c r="EPL117" s="516"/>
      <c r="EPM117" s="516"/>
      <c r="EPN117" s="516"/>
      <c r="EPO117" s="516"/>
      <c r="EPP117" s="516"/>
      <c r="EPQ117" s="516"/>
      <c r="EPR117" s="516"/>
      <c r="EPS117" s="516"/>
      <c r="EPT117" s="516"/>
      <c r="EPU117" s="516"/>
      <c r="EPV117" s="516"/>
      <c r="EPW117" s="516"/>
      <c r="EPX117" s="516"/>
      <c r="EPY117" s="516"/>
      <c r="EPZ117" s="516"/>
      <c r="EQA117" s="516"/>
      <c r="EQB117" s="516"/>
      <c r="EQC117" s="516"/>
      <c r="EQD117" s="516"/>
      <c r="EQE117" s="516"/>
      <c r="EQF117" s="516"/>
      <c r="EQG117" s="516"/>
      <c r="EQH117" s="516"/>
      <c r="EQI117" s="516"/>
      <c r="EQJ117" s="516"/>
      <c r="EQK117" s="516"/>
      <c r="EQL117" s="516"/>
      <c r="EQM117" s="516"/>
      <c r="EQN117" s="516"/>
      <c r="EQO117" s="516"/>
      <c r="EQP117" s="516"/>
      <c r="EQQ117" s="516"/>
      <c r="EQR117" s="516"/>
      <c r="EQS117" s="516"/>
      <c r="EQT117" s="516"/>
      <c r="EQU117" s="516"/>
      <c r="EQV117" s="516"/>
      <c r="EQW117" s="516"/>
      <c r="EQX117" s="516"/>
      <c r="EQY117" s="516"/>
      <c r="EQZ117" s="516"/>
      <c r="ERA117" s="516"/>
      <c r="ERB117" s="516"/>
      <c r="ERC117" s="516"/>
      <c r="ERD117" s="516"/>
      <c r="ERE117" s="516"/>
      <c r="ERF117" s="516"/>
      <c r="ERG117" s="516"/>
      <c r="ERH117" s="516"/>
      <c r="ERI117" s="516"/>
      <c r="ERJ117" s="516"/>
      <c r="ERK117" s="516"/>
      <c r="ERL117" s="516"/>
      <c r="ERM117" s="516"/>
      <c r="ERN117" s="516"/>
      <c r="ERO117" s="516"/>
      <c r="ERP117" s="516"/>
      <c r="ERQ117" s="516"/>
      <c r="ERR117" s="516"/>
      <c r="ERS117" s="516"/>
      <c r="ERT117" s="516"/>
      <c r="ERU117" s="516"/>
      <c r="ERV117" s="516"/>
      <c r="ERW117" s="516"/>
      <c r="ERX117" s="516"/>
      <c r="ERY117" s="516"/>
      <c r="ERZ117" s="516"/>
      <c r="ESA117" s="516"/>
      <c r="ESB117" s="516"/>
      <c r="ESC117" s="516"/>
      <c r="ESD117" s="516"/>
      <c r="ESE117" s="516"/>
      <c r="ESF117" s="516"/>
      <c r="ESG117" s="516"/>
      <c r="ESH117" s="516"/>
      <c r="ESI117" s="516"/>
      <c r="ESJ117" s="516"/>
      <c r="ESK117" s="516"/>
      <c r="ESL117" s="516"/>
      <c r="ESM117" s="516"/>
      <c r="ESN117" s="516"/>
      <c r="ESO117" s="516"/>
      <c r="ESP117" s="516"/>
      <c r="ESQ117" s="516"/>
      <c r="ESR117" s="516"/>
      <c r="ESS117" s="516"/>
      <c r="EST117" s="516"/>
      <c r="ESU117" s="516"/>
      <c r="ESV117" s="516"/>
      <c r="ESW117" s="516"/>
      <c r="ESX117" s="516"/>
      <c r="ESY117" s="516"/>
      <c r="ESZ117" s="516"/>
      <c r="ETA117" s="516"/>
      <c r="ETB117" s="516"/>
      <c r="ETC117" s="516"/>
      <c r="ETD117" s="516"/>
      <c r="ETE117" s="516"/>
      <c r="ETF117" s="516"/>
      <c r="ETG117" s="516"/>
      <c r="ETH117" s="516"/>
      <c r="ETI117" s="516"/>
      <c r="ETJ117" s="516"/>
      <c r="ETK117" s="516"/>
      <c r="ETL117" s="516"/>
      <c r="ETM117" s="516"/>
      <c r="ETN117" s="516"/>
      <c r="ETO117" s="516"/>
      <c r="ETP117" s="516"/>
      <c r="ETQ117" s="516"/>
      <c r="ETR117" s="516"/>
      <c r="ETS117" s="516"/>
      <c r="ETT117" s="516"/>
      <c r="ETU117" s="516"/>
      <c r="ETV117" s="516"/>
      <c r="ETW117" s="516"/>
      <c r="ETX117" s="516"/>
      <c r="ETY117" s="516"/>
      <c r="ETZ117" s="516"/>
      <c r="EUA117" s="516"/>
      <c r="EUB117" s="516"/>
      <c r="EUC117" s="516"/>
      <c r="EUD117" s="516"/>
      <c r="EUE117" s="516"/>
      <c r="EUF117" s="516"/>
      <c r="EUG117" s="516"/>
      <c r="EUH117" s="516"/>
      <c r="EUI117" s="516"/>
      <c r="EUJ117" s="516"/>
      <c r="EUK117" s="516"/>
      <c r="EUL117" s="516"/>
      <c r="EUM117" s="516"/>
      <c r="EUN117" s="516"/>
      <c r="EUO117" s="516"/>
      <c r="EUP117" s="516"/>
      <c r="EUQ117" s="516"/>
      <c r="EUR117" s="516"/>
      <c r="EUS117" s="516"/>
      <c r="EUT117" s="516"/>
      <c r="EUU117" s="516"/>
      <c r="EUV117" s="516"/>
      <c r="EUW117" s="516"/>
      <c r="EUX117" s="516"/>
      <c r="EUY117" s="516"/>
      <c r="EUZ117" s="516"/>
      <c r="EVA117" s="516"/>
      <c r="EVB117" s="516"/>
      <c r="EVC117" s="516"/>
      <c r="EVD117" s="516"/>
      <c r="EVE117" s="516"/>
      <c r="EVF117" s="516"/>
      <c r="EVG117" s="516"/>
      <c r="EVH117" s="516"/>
      <c r="EVI117" s="516"/>
      <c r="EVJ117" s="516"/>
      <c r="EVK117" s="516"/>
      <c r="EVL117" s="516"/>
      <c r="EVM117" s="516"/>
      <c r="EVN117" s="516"/>
      <c r="EVO117" s="516"/>
      <c r="EVP117" s="516"/>
      <c r="EVQ117" s="516"/>
      <c r="EVR117" s="516"/>
      <c r="EVS117" s="516"/>
      <c r="EVT117" s="516"/>
      <c r="EVU117" s="516"/>
      <c r="EVV117" s="516"/>
      <c r="EVW117" s="516"/>
      <c r="EVX117" s="516"/>
      <c r="EVY117" s="516"/>
      <c r="EVZ117" s="516"/>
      <c r="EWA117" s="516"/>
      <c r="EWB117" s="516"/>
      <c r="EWC117" s="516"/>
      <c r="EWD117" s="516"/>
      <c r="EWE117" s="516"/>
      <c r="EWF117" s="516"/>
      <c r="EWG117" s="516"/>
      <c r="EWH117" s="516"/>
      <c r="EWI117" s="516"/>
      <c r="EWJ117" s="516"/>
      <c r="EWK117" s="516"/>
      <c r="EWL117" s="516"/>
      <c r="EWM117" s="516"/>
      <c r="EWN117" s="516"/>
      <c r="EWO117" s="516"/>
      <c r="EWP117" s="516"/>
      <c r="EWQ117" s="516"/>
      <c r="EWR117" s="516"/>
      <c r="EWS117" s="516"/>
      <c r="EWT117" s="516"/>
      <c r="EWU117" s="516"/>
      <c r="EWV117" s="516"/>
      <c r="EWW117" s="516"/>
      <c r="EWX117" s="516"/>
      <c r="EWY117" s="516"/>
      <c r="EWZ117" s="516"/>
      <c r="EXA117" s="516"/>
      <c r="EXB117" s="516"/>
      <c r="EXC117" s="516"/>
      <c r="EXD117" s="516"/>
      <c r="EXE117" s="516"/>
      <c r="EXF117" s="516"/>
      <c r="EXG117" s="516"/>
      <c r="EXH117" s="516"/>
      <c r="EXI117" s="516"/>
      <c r="EXJ117" s="516"/>
      <c r="EXK117" s="516"/>
      <c r="EXL117" s="516"/>
      <c r="EXM117" s="516"/>
      <c r="EXN117" s="516"/>
      <c r="EXO117" s="516"/>
      <c r="EXP117" s="516"/>
      <c r="EXQ117" s="516"/>
      <c r="EXR117" s="516"/>
      <c r="EXS117" s="516"/>
      <c r="EXT117" s="516"/>
      <c r="EXU117" s="516"/>
      <c r="EXV117" s="516"/>
      <c r="EXW117" s="516"/>
      <c r="EXX117" s="516"/>
      <c r="EXY117" s="516"/>
      <c r="EXZ117" s="516"/>
      <c r="EYA117" s="516"/>
      <c r="EYB117" s="516"/>
      <c r="EYC117" s="516"/>
      <c r="EYD117" s="516"/>
      <c r="EYE117" s="516"/>
      <c r="EYF117" s="516"/>
      <c r="EYG117" s="516"/>
      <c r="EYH117" s="516"/>
      <c r="EYI117" s="516"/>
      <c r="EYJ117" s="516"/>
      <c r="EYK117" s="516"/>
      <c r="EYL117" s="516"/>
      <c r="EYM117" s="516"/>
      <c r="EYN117" s="516"/>
      <c r="EYO117" s="516"/>
      <c r="EYP117" s="516"/>
      <c r="EYQ117" s="516"/>
      <c r="EYR117" s="516"/>
      <c r="EYS117" s="516"/>
      <c r="EYT117" s="516"/>
      <c r="EYU117" s="516"/>
      <c r="EYV117" s="516"/>
      <c r="EYW117" s="516"/>
      <c r="EYX117" s="516"/>
      <c r="EYY117" s="516"/>
      <c r="EYZ117" s="516"/>
      <c r="EZA117" s="516"/>
      <c r="EZB117" s="516"/>
      <c r="EZC117" s="516"/>
      <c r="EZD117" s="516"/>
      <c r="EZE117" s="516"/>
      <c r="EZF117" s="516"/>
      <c r="EZG117" s="516"/>
      <c r="EZH117" s="516"/>
      <c r="EZI117" s="516"/>
      <c r="EZJ117" s="516"/>
      <c r="EZK117" s="516"/>
      <c r="EZL117" s="516"/>
      <c r="EZM117" s="516"/>
      <c r="EZN117" s="516"/>
      <c r="EZO117" s="516"/>
      <c r="EZP117" s="516"/>
      <c r="EZQ117" s="516"/>
      <c r="EZR117" s="516"/>
      <c r="EZS117" s="516"/>
      <c r="EZT117" s="516"/>
      <c r="EZU117" s="516"/>
      <c r="EZV117" s="516"/>
      <c r="EZW117" s="516"/>
      <c r="EZX117" s="516"/>
      <c r="EZY117" s="516"/>
      <c r="EZZ117" s="516"/>
      <c r="FAA117" s="516"/>
      <c r="FAB117" s="516"/>
      <c r="FAC117" s="516"/>
      <c r="FAD117" s="516"/>
      <c r="FAE117" s="516"/>
      <c r="FAF117" s="516"/>
      <c r="FAG117" s="516"/>
      <c r="FAH117" s="516"/>
      <c r="FAI117" s="516"/>
      <c r="FAJ117" s="516"/>
      <c r="FAK117" s="516"/>
      <c r="FAL117" s="516"/>
      <c r="FAM117" s="516"/>
      <c r="FAN117" s="516"/>
      <c r="FAO117" s="516"/>
      <c r="FAP117" s="516"/>
      <c r="FAQ117" s="516"/>
      <c r="FAR117" s="516"/>
      <c r="FAS117" s="516"/>
      <c r="FAT117" s="516"/>
      <c r="FAU117" s="516"/>
      <c r="FAV117" s="516"/>
      <c r="FAW117" s="516"/>
      <c r="FAX117" s="516"/>
      <c r="FAY117" s="516"/>
      <c r="FAZ117" s="516"/>
      <c r="FBA117" s="516"/>
      <c r="FBB117" s="516"/>
      <c r="FBC117" s="516"/>
      <c r="FBD117" s="516"/>
      <c r="FBE117" s="516"/>
      <c r="FBF117" s="516"/>
      <c r="FBG117" s="516"/>
      <c r="FBH117" s="516"/>
      <c r="FBI117" s="516"/>
      <c r="FBJ117" s="516"/>
      <c r="FBK117" s="516"/>
      <c r="FBL117" s="516"/>
      <c r="FBM117" s="516"/>
      <c r="FBN117" s="516"/>
      <c r="FBO117" s="516"/>
      <c r="FBP117" s="516"/>
      <c r="FBQ117" s="516"/>
      <c r="FBR117" s="516"/>
      <c r="FBS117" s="516"/>
      <c r="FBT117" s="516"/>
      <c r="FBU117" s="516"/>
      <c r="FBV117" s="516"/>
      <c r="FBW117" s="516"/>
      <c r="FBX117" s="516"/>
      <c r="FBY117" s="516"/>
      <c r="FBZ117" s="516"/>
      <c r="FCA117" s="516"/>
      <c r="FCB117" s="516"/>
      <c r="FCC117" s="516"/>
      <c r="FCD117" s="516"/>
      <c r="FCE117" s="516"/>
      <c r="FCF117" s="516"/>
      <c r="FCG117" s="516"/>
      <c r="FCH117" s="516"/>
      <c r="FCI117" s="516"/>
      <c r="FCJ117" s="516"/>
      <c r="FCK117" s="516"/>
      <c r="FCL117" s="516"/>
      <c r="FCM117" s="516"/>
      <c r="FCN117" s="516"/>
      <c r="FCO117" s="516"/>
      <c r="FCP117" s="516"/>
      <c r="FCQ117" s="516"/>
      <c r="FCR117" s="516"/>
      <c r="FCS117" s="516"/>
      <c r="FCT117" s="516"/>
      <c r="FCU117" s="516"/>
      <c r="FCV117" s="516"/>
      <c r="FCW117" s="516"/>
      <c r="FCX117" s="516"/>
      <c r="FCY117" s="516"/>
      <c r="FCZ117" s="516"/>
      <c r="FDA117" s="516"/>
      <c r="FDB117" s="516"/>
      <c r="FDC117" s="516"/>
      <c r="FDD117" s="516"/>
      <c r="FDE117" s="516"/>
      <c r="FDF117" s="516"/>
      <c r="FDG117" s="516"/>
      <c r="FDH117" s="516"/>
      <c r="FDI117" s="516"/>
      <c r="FDJ117" s="516"/>
      <c r="FDK117" s="516"/>
      <c r="FDL117" s="516"/>
      <c r="FDM117" s="516"/>
      <c r="FDN117" s="516"/>
      <c r="FDO117" s="516"/>
      <c r="FDP117" s="516"/>
      <c r="FDQ117" s="516"/>
      <c r="FDR117" s="516"/>
      <c r="FDS117" s="516"/>
      <c r="FDT117" s="516"/>
      <c r="FDU117" s="516"/>
      <c r="FDV117" s="516"/>
      <c r="FDW117" s="516"/>
      <c r="FDX117" s="516"/>
      <c r="FDY117" s="516"/>
      <c r="FDZ117" s="516"/>
      <c r="FEA117" s="516"/>
      <c r="FEB117" s="516"/>
      <c r="FEC117" s="516"/>
      <c r="FED117" s="516"/>
      <c r="FEE117" s="516"/>
      <c r="FEF117" s="516"/>
      <c r="FEG117" s="516"/>
      <c r="FEH117" s="516"/>
      <c r="FEI117" s="516"/>
      <c r="FEJ117" s="516"/>
      <c r="FEK117" s="516"/>
      <c r="FEL117" s="516"/>
      <c r="FEM117" s="516"/>
      <c r="FEN117" s="516"/>
      <c r="FEO117" s="516"/>
      <c r="FEP117" s="516"/>
      <c r="FEQ117" s="516"/>
      <c r="FER117" s="516"/>
      <c r="FES117" s="516"/>
      <c r="FET117" s="516"/>
      <c r="FEU117" s="516"/>
      <c r="FEV117" s="516"/>
      <c r="FEW117" s="516"/>
      <c r="FEX117" s="516"/>
      <c r="FEY117" s="516"/>
      <c r="FEZ117" s="516"/>
      <c r="FFA117" s="516"/>
      <c r="FFB117" s="516"/>
      <c r="FFC117" s="516"/>
      <c r="FFD117" s="516"/>
      <c r="FFE117" s="516"/>
      <c r="FFF117" s="516"/>
      <c r="FFG117" s="516"/>
      <c r="FFH117" s="516"/>
      <c r="FFI117" s="516"/>
      <c r="FFJ117" s="516"/>
      <c r="FFK117" s="516"/>
      <c r="FFL117" s="516"/>
      <c r="FFM117" s="516"/>
      <c r="FFN117" s="516"/>
      <c r="FFO117" s="516"/>
      <c r="FFP117" s="516"/>
      <c r="FFQ117" s="516"/>
      <c r="FFR117" s="516"/>
      <c r="FFS117" s="516"/>
      <c r="FFT117" s="516"/>
      <c r="FFU117" s="516"/>
      <c r="FFV117" s="516"/>
      <c r="FFW117" s="516"/>
      <c r="FFX117" s="516"/>
      <c r="FFY117" s="516"/>
      <c r="FFZ117" s="516"/>
      <c r="FGA117" s="516"/>
      <c r="FGB117" s="516"/>
      <c r="FGC117" s="516"/>
      <c r="FGD117" s="516"/>
      <c r="FGE117" s="516"/>
      <c r="FGF117" s="516"/>
      <c r="FGG117" s="516"/>
      <c r="FGH117" s="516"/>
      <c r="FGI117" s="516"/>
      <c r="FGJ117" s="516"/>
      <c r="FGK117" s="516"/>
      <c r="FGL117" s="516"/>
      <c r="FGM117" s="516"/>
      <c r="FGN117" s="516"/>
      <c r="FGO117" s="516"/>
      <c r="FGP117" s="516"/>
      <c r="FGQ117" s="516"/>
      <c r="FGR117" s="516"/>
      <c r="FGS117" s="516"/>
      <c r="FGT117" s="516"/>
      <c r="FGU117" s="516"/>
      <c r="FGV117" s="516"/>
      <c r="FGW117" s="516"/>
      <c r="FGX117" s="516"/>
      <c r="FGY117" s="516"/>
      <c r="FGZ117" s="516"/>
      <c r="FHA117" s="516"/>
      <c r="FHB117" s="516"/>
      <c r="FHC117" s="516"/>
      <c r="FHD117" s="516"/>
      <c r="FHE117" s="516"/>
      <c r="FHF117" s="516"/>
      <c r="FHG117" s="516"/>
      <c r="FHH117" s="516"/>
      <c r="FHI117" s="516"/>
      <c r="FHJ117" s="516"/>
      <c r="FHK117" s="516"/>
      <c r="FHL117" s="516"/>
      <c r="FHM117" s="516"/>
      <c r="FHN117" s="516"/>
      <c r="FHO117" s="516"/>
      <c r="FHP117" s="516"/>
      <c r="FHQ117" s="516"/>
      <c r="FHR117" s="516"/>
      <c r="FHS117" s="516"/>
      <c r="FHT117" s="516"/>
      <c r="FHU117" s="516"/>
      <c r="FHV117" s="516"/>
      <c r="FHW117" s="516"/>
      <c r="FHX117" s="516"/>
      <c r="FHY117" s="516"/>
      <c r="FHZ117" s="516"/>
      <c r="FIA117" s="516"/>
      <c r="FIB117" s="516"/>
      <c r="FIC117" s="516"/>
      <c r="FID117" s="516"/>
      <c r="FIE117" s="516"/>
      <c r="FIF117" s="516"/>
      <c r="FIG117" s="516"/>
      <c r="FIH117" s="516"/>
      <c r="FII117" s="516"/>
      <c r="FIJ117" s="516"/>
      <c r="FIK117" s="516"/>
      <c r="FIL117" s="516"/>
      <c r="FIM117" s="516"/>
      <c r="FIN117" s="516"/>
      <c r="FIO117" s="516"/>
      <c r="FIP117" s="516"/>
      <c r="FIQ117" s="516"/>
      <c r="FIR117" s="516"/>
      <c r="FIS117" s="516"/>
      <c r="FIT117" s="516"/>
      <c r="FIU117" s="516"/>
      <c r="FIV117" s="516"/>
      <c r="FIW117" s="516"/>
      <c r="FIX117" s="516"/>
      <c r="FIY117" s="516"/>
      <c r="FIZ117" s="516"/>
      <c r="FJA117" s="516"/>
      <c r="FJB117" s="516"/>
      <c r="FJC117" s="516"/>
      <c r="FJD117" s="516"/>
      <c r="FJE117" s="516"/>
      <c r="FJF117" s="516"/>
      <c r="FJG117" s="516"/>
      <c r="FJH117" s="516"/>
      <c r="FJI117" s="516"/>
      <c r="FJJ117" s="516"/>
      <c r="FJK117" s="516"/>
      <c r="FJL117" s="516"/>
      <c r="FJM117" s="516"/>
      <c r="FJN117" s="516"/>
      <c r="FJO117" s="516"/>
      <c r="FJP117" s="516"/>
      <c r="FJQ117" s="516"/>
      <c r="FJR117" s="516"/>
      <c r="FJS117" s="516"/>
      <c r="FJT117" s="516"/>
      <c r="FJU117" s="516"/>
      <c r="FJV117" s="516"/>
      <c r="FJW117" s="516"/>
      <c r="FJX117" s="516"/>
      <c r="FJY117" s="516"/>
      <c r="FJZ117" s="516"/>
      <c r="FKA117" s="516"/>
      <c r="FKB117" s="516"/>
      <c r="FKC117" s="516"/>
      <c r="FKD117" s="516"/>
      <c r="FKE117" s="516"/>
      <c r="FKF117" s="516"/>
      <c r="FKG117" s="516"/>
      <c r="FKH117" s="516"/>
      <c r="FKI117" s="516"/>
      <c r="FKJ117" s="516"/>
      <c r="FKK117" s="516"/>
      <c r="FKL117" s="516"/>
      <c r="FKM117" s="516"/>
      <c r="FKN117" s="516"/>
      <c r="FKO117" s="516"/>
      <c r="FKP117" s="516"/>
      <c r="FKQ117" s="516"/>
      <c r="FKR117" s="516"/>
      <c r="FKS117" s="516"/>
      <c r="FKT117" s="516"/>
      <c r="FKU117" s="516"/>
      <c r="FKV117" s="516"/>
      <c r="FKW117" s="516"/>
      <c r="FKX117" s="516"/>
      <c r="FKY117" s="516"/>
      <c r="FKZ117" s="516"/>
      <c r="FLA117" s="516"/>
      <c r="FLB117" s="516"/>
      <c r="FLC117" s="516"/>
      <c r="FLD117" s="516"/>
      <c r="FLE117" s="516"/>
      <c r="FLF117" s="516"/>
      <c r="FLG117" s="516"/>
      <c r="FLH117" s="516"/>
      <c r="FLI117" s="516"/>
      <c r="FLJ117" s="516"/>
      <c r="FLK117" s="516"/>
      <c r="FLL117" s="516"/>
      <c r="FLM117" s="516"/>
      <c r="FLN117" s="516"/>
      <c r="FLO117" s="516"/>
      <c r="FLP117" s="516"/>
      <c r="FLQ117" s="516"/>
      <c r="FLR117" s="516"/>
      <c r="FLS117" s="516"/>
      <c r="FLT117" s="516"/>
      <c r="FLU117" s="516"/>
      <c r="FLV117" s="516"/>
      <c r="FLW117" s="516"/>
      <c r="FLX117" s="516"/>
      <c r="FLY117" s="516"/>
      <c r="FLZ117" s="516"/>
      <c r="FMA117" s="516"/>
      <c r="FMB117" s="516"/>
      <c r="FMC117" s="516"/>
      <c r="FMD117" s="516"/>
      <c r="FME117" s="516"/>
      <c r="FMF117" s="516"/>
      <c r="FMG117" s="516"/>
      <c r="FMH117" s="516"/>
      <c r="FMI117" s="516"/>
      <c r="FMJ117" s="516"/>
      <c r="FMK117" s="516"/>
      <c r="FML117" s="516"/>
      <c r="FMM117" s="516"/>
      <c r="FMN117" s="516"/>
      <c r="FMO117" s="516"/>
      <c r="FMP117" s="516"/>
      <c r="FMQ117" s="516"/>
      <c r="FMR117" s="516"/>
      <c r="FMS117" s="516"/>
      <c r="FMT117" s="516"/>
      <c r="FMU117" s="516"/>
      <c r="FMV117" s="516"/>
      <c r="FMW117" s="516"/>
      <c r="FMX117" s="516"/>
      <c r="FMY117" s="516"/>
      <c r="FMZ117" s="516"/>
      <c r="FNA117" s="516"/>
      <c r="FNB117" s="516"/>
      <c r="FNC117" s="516"/>
      <c r="FND117" s="516"/>
      <c r="FNE117" s="516"/>
      <c r="FNF117" s="516"/>
      <c r="FNG117" s="516"/>
      <c r="FNH117" s="516"/>
      <c r="FNI117" s="516"/>
      <c r="FNJ117" s="516"/>
      <c r="FNK117" s="516"/>
      <c r="FNL117" s="516"/>
      <c r="FNM117" s="516"/>
      <c r="FNN117" s="516"/>
      <c r="FNO117" s="516"/>
      <c r="FNP117" s="516"/>
      <c r="FNQ117" s="516"/>
      <c r="FNR117" s="516"/>
      <c r="FNS117" s="516"/>
      <c r="FNT117" s="516"/>
      <c r="FNU117" s="516"/>
      <c r="FNV117" s="516"/>
      <c r="FNW117" s="516"/>
      <c r="FNX117" s="516"/>
      <c r="FNY117" s="516"/>
      <c r="FNZ117" s="516"/>
      <c r="FOA117" s="516"/>
      <c r="FOB117" s="516"/>
      <c r="FOC117" s="516"/>
      <c r="FOD117" s="516"/>
      <c r="FOE117" s="516"/>
      <c r="FOF117" s="516"/>
      <c r="FOG117" s="516"/>
      <c r="FOH117" s="516"/>
      <c r="FOI117" s="516"/>
      <c r="FOJ117" s="516"/>
      <c r="FOK117" s="516"/>
      <c r="FOL117" s="516"/>
      <c r="FOM117" s="516"/>
      <c r="FON117" s="516"/>
      <c r="FOO117" s="516"/>
      <c r="FOP117" s="516"/>
      <c r="FOQ117" s="516"/>
      <c r="FOR117" s="516"/>
      <c r="FOS117" s="516"/>
      <c r="FOT117" s="516"/>
      <c r="FOU117" s="516"/>
      <c r="FOV117" s="516"/>
      <c r="FOW117" s="516"/>
      <c r="FOX117" s="516"/>
      <c r="FOY117" s="516"/>
      <c r="FOZ117" s="516"/>
      <c r="FPA117" s="516"/>
      <c r="FPB117" s="516"/>
      <c r="FPC117" s="516"/>
      <c r="FPD117" s="516"/>
      <c r="FPE117" s="516"/>
      <c r="FPF117" s="516"/>
      <c r="FPG117" s="516"/>
      <c r="FPH117" s="516"/>
      <c r="FPI117" s="516"/>
      <c r="FPJ117" s="516"/>
      <c r="FPK117" s="516"/>
      <c r="FPL117" s="516"/>
      <c r="FPM117" s="516"/>
      <c r="FPN117" s="516"/>
      <c r="FPO117" s="516"/>
      <c r="FPP117" s="516"/>
      <c r="FPQ117" s="516"/>
      <c r="FPR117" s="516"/>
      <c r="FPS117" s="516"/>
      <c r="FPT117" s="516"/>
      <c r="FPU117" s="516"/>
      <c r="FPV117" s="516"/>
      <c r="FPW117" s="516"/>
      <c r="FPX117" s="516"/>
      <c r="FPY117" s="516"/>
      <c r="FPZ117" s="516"/>
      <c r="FQA117" s="516"/>
      <c r="FQB117" s="516"/>
      <c r="FQC117" s="516"/>
      <c r="FQD117" s="516"/>
      <c r="FQE117" s="516"/>
      <c r="FQF117" s="516"/>
      <c r="FQG117" s="516"/>
      <c r="FQH117" s="516"/>
      <c r="FQI117" s="516"/>
      <c r="FQJ117" s="516"/>
      <c r="FQK117" s="516"/>
      <c r="FQL117" s="516"/>
      <c r="FQM117" s="516"/>
      <c r="FQN117" s="516"/>
      <c r="FQO117" s="516"/>
      <c r="FQP117" s="516"/>
      <c r="FQQ117" s="516"/>
      <c r="FQR117" s="516"/>
      <c r="FQS117" s="516"/>
      <c r="FQT117" s="516"/>
      <c r="FQU117" s="516"/>
      <c r="FQV117" s="516"/>
      <c r="FQW117" s="516"/>
      <c r="FQX117" s="516"/>
      <c r="FQY117" s="516"/>
      <c r="FQZ117" s="516"/>
      <c r="FRA117" s="516"/>
      <c r="FRB117" s="516"/>
      <c r="FRC117" s="516"/>
      <c r="FRD117" s="516"/>
      <c r="FRE117" s="516"/>
      <c r="FRF117" s="516"/>
      <c r="FRG117" s="516"/>
      <c r="FRH117" s="516"/>
      <c r="FRI117" s="516"/>
      <c r="FRJ117" s="516"/>
      <c r="FRK117" s="516"/>
      <c r="FRL117" s="516"/>
      <c r="FRM117" s="516"/>
      <c r="FRN117" s="516"/>
      <c r="FRO117" s="516"/>
      <c r="FRP117" s="516"/>
      <c r="FRQ117" s="516"/>
      <c r="FRR117" s="516"/>
      <c r="FRS117" s="516"/>
      <c r="FRT117" s="516"/>
      <c r="FRU117" s="516"/>
      <c r="FRV117" s="516"/>
      <c r="FRW117" s="516"/>
      <c r="FRX117" s="516"/>
      <c r="FRY117" s="516"/>
      <c r="FRZ117" s="516"/>
      <c r="FSA117" s="516"/>
      <c r="FSB117" s="516"/>
      <c r="FSC117" s="516"/>
      <c r="FSD117" s="516"/>
      <c r="FSE117" s="516"/>
      <c r="FSF117" s="516"/>
      <c r="FSG117" s="516"/>
      <c r="FSH117" s="516"/>
      <c r="FSI117" s="516"/>
      <c r="FSJ117" s="516"/>
      <c r="FSK117" s="516"/>
      <c r="FSL117" s="516"/>
      <c r="FSM117" s="516"/>
      <c r="FSN117" s="516"/>
      <c r="FSO117" s="516"/>
      <c r="FSP117" s="516"/>
      <c r="FSQ117" s="516"/>
      <c r="FSR117" s="516"/>
      <c r="FSS117" s="516"/>
      <c r="FST117" s="516"/>
      <c r="FSU117" s="516"/>
      <c r="FSV117" s="516"/>
      <c r="FSW117" s="516"/>
      <c r="FSX117" s="516"/>
      <c r="FSY117" s="516"/>
      <c r="FSZ117" s="516"/>
      <c r="FTA117" s="516"/>
      <c r="FTB117" s="516"/>
      <c r="FTC117" s="516"/>
      <c r="FTD117" s="516"/>
      <c r="FTE117" s="516"/>
      <c r="FTF117" s="516"/>
      <c r="FTG117" s="516"/>
      <c r="FTH117" s="516"/>
      <c r="FTI117" s="516"/>
      <c r="FTJ117" s="516"/>
      <c r="FTK117" s="516"/>
      <c r="FTL117" s="516"/>
      <c r="FTM117" s="516"/>
      <c r="FTN117" s="516"/>
      <c r="FTO117" s="516"/>
      <c r="FTP117" s="516"/>
      <c r="FTQ117" s="516"/>
      <c r="FTR117" s="516"/>
      <c r="FTS117" s="516"/>
      <c r="FTT117" s="516"/>
      <c r="FTU117" s="516"/>
      <c r="FTV117" s="516"/>
      <c r="FTW117" s="516"/>
      <c r="FTX117" s="516"/>
      <c r="FTY117" s="516"/>
      <c r="FTZ117" s="516"/>
      <c r="FUA117" s="516"/>
      <c r="FUB117" s="516"/>
      <c r="FUC117" s="516"/>
      <c r="FUD117" s="516"/>
      <c r="FUE117" s="516"/>
      <c r="FUF117" s="516"/>
      <c r="FUG117" s="516"/>
      <c r="FUH117" s="516"/>
      <c r="FUI117" s="516"/>
      <c r="FUJ117" s="516"/>
      <c r="FUK117" s="516"/>
      <c r="FUL117" s="516"/>
      <c r="FUM117" s="516"/>
      <c r="FUN117" s="516"/>
      <c r="FUO117" s="516"/>
      <c r="FUP117" s="516"/>
      <c r="FUQ117" s="516"/>
      <c r="FUR117" s="516"/>
      <c r="FUS117" s="516"/>
      <c r="FUT117" s="516"/>
      <c r="FUU117" s="516"/>
      <c r="FUV117" s="516"/>
      <c r="FUW117" s="516"/>
      <c r="FUX117" s="516"/>
      <c r="FUY117" s="516"/>
      <c r="FUZ117" s="516"/>
      <c r="FVA117" s="516"/>
      <c r="FVB117" s="516"/>
      <c r="FVC117" s="516"/>
      <c r="FVD117" s="516"/>
      <c r="FVE117" s="516"/>
      <c r="FVF117" s="516"/>
      <c r="FVG117" s="516"/>
      <c r="FVH117" s="516"/>
      <c r="FVI117" s="516"/>
      <c r="FVJ117" s="516"/>
      <c r="FVK117" s="516"/>
      <c r="FVL117" s="516"/>
      <c r="FVM117" s="516"/>
      <c r="FVN117" s="516"/>
      <c r="FVO117" s="516"/>
      <c r="FVP117" s="516"/>
      <c r="FVQ117" s="516"/>
      <c r="FVR117" s="516"/>
      <c r="FVS117" s="516"/>
      <c r="FVT117" s="516"/>
      <c r="FVU117" s="516"/>
      <c r="FVV117" s="516"/>
      <c r="FVW117" s="516"/>
      <c r="FVX117" s="516"/>
      <c r="FVY117" s="516"/>
      <c r="FVZ117" s="516"/>
      <c r="FWA117" s="516"/>
      <c r="FWB117" s="516"/>
      <c r="FWC117" s="516"/>
      <c r="FWD117" s="516"/>
      <c r="FWE117" s="516"/>
      <c r="FWF117" s="516"/>
      <c r="FWG117" s="516"/>
      <c r="FWH117" s="516"/>
      <c r="FWI117" s="516"/>
      <c r="FWJ117" s="516"/>
      <c r="FWK117" s="516"/>
      <c r="FWL117" s="516"/>
      <c r="FWM117" s="516"/>
      <c r="FWN117" s="516"/>
      <c r="FWO117" s="516"/>
      <c r="FWP117" s="516"/>
      <c r="FWQ117" s="516"/>
      <c r="FWR117" s="516"/>
      <c r="FWS117" s="516"/>
      <c r="FWT117" s="516"/>
      <c r="FWU117" s="516"/>
      <c r="FWV117" s="516"/>
      <c r="FWW117" s="516"/>
      <c r="FWX117" s="516"/>
      <c r="FWY117" s="516"/>
      <c r="FWZ117" s="516"/>
      <c r="FXA117" s="516"/>
      <c r="FXB117" s="516"/>
      <c r="FXC117" s="516"/>
      <c r="FXD117" s="516"/>
      <c r="FXE117" s="516"/>
      <c r="FXF117" s="516"/>
      <c r="FXG117" s="516"/>
      <c r="FXH117" s="516"/>
      <c r="FXI117" s="516"/>
      <c r="FXJ117" s="516"/>
      <c r="FXK117" s="516"/>
      <c r="FXL117" s="516"/>
      <c r="FXM117" s="516"/>
      <c r="FXN117" s="516"/>
      <c r="FXO117" s="516"/>
      <c r="FXP117" s="516"/>
      <c r="FXQ117" s="516"/>
      <c r="FXR117" s="516"/>
      <c r="FXS117" s="516"/>
      <c r="FXT117" s="516"/>
      <c r="FXU117" s="516"/>
      <c r="FXV117" s="516"/>
      <c r="FXW117" s="516"/>
      <c r="FXX117" s="516"/>
      <c r="FXY117" s="516"/>
      <c r="FXZ117" s="516"/>
      <c r="FYA117" s="516"/>
      <c r="FYB117" s="516"/>
      <c r="FYC117" s="516"/>
      <c r="FYD117" s="516"/>
      <c r="FYE117" s="516"/>
      <c r="FYF117" s="516"/>
      <c r="FYG117" s="516"/>
      <c r="FYH117" s="516"/>
      <c r="FYI117" s="516"/>
      <c r="FYJ117" s="516"/>
      <c r="FYK117" s="516"/>
      <c r="FYL117" s="516"/>
      <c r="FYM117" s="516"/>
      <c r="FYN117" s="516"/>
      <c r="FYO117" s="516"/>
      <c r="FYP117" s="516"/>
      <c r="FYQ117" s="516"/>
      <c r="FYR117" s="516"/>
      <c r="FYS117" s="516"/>
      <c r="FYT117" s="516"/>
      <c r="FYU117" s="516"/>
      <c r="FYV117" s="516"/>
      <c r="FYW117" s="516"/>
      <c r="FYX117" s="516"/>
      <c r="FYY117" s="516"/>
      <c r="FYZ117" s="516"/>
      <c r="FZA117" s="516"/>
      <c r="FZB117" s="516"/>
      <c r="FZC117" s="516"/>
      <c r="FZD117" s="516"/>
      <c r="FZE117" s="516"/>
      <c r="FZF117" s="516"/>
      <c r="FZG117" s="516"/>
      <c r="FZH117" s="516"/>
      <c r="FZI117" s="516"/>
      <c r="FZJ117" s="516"/>
      <c r="FZK117" s="516"/>
      <c r="FZL117" s="516"/>
      <c r="FZM117" s="516"/>
      <c r="FZN117" s="516"/>
      <c r="FZO117" s="516"/>
      <c r="FZP117" s="516"/>
      <c r="FZQ117" s="516"/>
      <c r="FZR117" s="516"/>
      <c r="FZS117" s="516"/>
      <c r="FZT117" s="516"/>
      <c r="FZU117" s="516"/>
      <c r="FZV117" s="516"/>
      <c r="FZW117" s="516"/>
      <c r="FZX117" s="516"/>
      <c r="FZY117" s="516"/>
      <c r="FZZ117" s="516"/>
      <c r="GAA117" s="516"/>
      <c r="GAB117" s="516"/>
      <c r="GAC117" s="516"/>
      <c r="GAD117" s="516"/>
      <c r="GAE117" s="516"/>
      <c r="GAF117" s="516"/>
      <c r="GAG117" s="516"/>
      <c r="GAH117" s="516"/>
      <c r="GAI117" s="516"/>
      <c r="GAJ117" s="516"/>
      <c r="GAK117" s="516"/>
      <c r="GAL117" s="516"/>
      <c r="GAM117" s="516"/>
      <c r="GAN117" s="516"/>
      <c r="GAO117" s="516"/>
      <c r="GAP117" s="516"/>
      <c r="GAQ117" s="516"/>
      <c r="GAR117" s="516"/>
      <c r="GAS117" s="516"/>
      <c r="GAT117" s="516"/>
      <c r="GAU117" s="516"/>
      <c r="GAV117" s="516"/>
      <c r="GAW117" s="516"/>
      <c r="GAX117" s="516"/>
      <c r="GAY117" s="516"/>
      <c r="GAZ117" s="516"/>
      <c r="GBA117" s="516"/>
      <c r="GBB117" s="516"/>
      <c r="GBC117" s="516"/>
      <c r="GBD117" s="516"/>
      <c r="GBE117" s="516"/>
      <c r="GBF117" s="516"/>
      <c r="GBG117" s="516"/>
      <c r="GBH117" s="516"/>
      <c r="GBI117" s="516"/>
      <c r="GBJ117" s="516"/>
      <c r="GBK117" s="516"/>
      <c r="GBL117" s="516"/>
      <c r="GBM117" s="516"/>
      <c r="GBN117" s="516"/>
      <c r="GBO117" s="516"/>
      <c r="GBP117" s="516"/>
      <c r="GBQ117" s="516"/>
      <c r="GBR117" s="516"/>
      <c r="GBS117" s="516"/>
      <c r="GBT117" s="516"/>
      <c r="GBU117" s="516"/>
      <c r="GBV117" s="516"/>
      <c r="GBW117" s="516"/>
      <c r="GBX117" s="516"/>
      <c r="GBY117" s="516"/>
      <c r="GBZ117" s="516"/>
      <c r="GCA117" s="516"/>
      <c r="GCB117" s="516"/>
      <c r="GCC117" s="516"/>
      <c r="GCD117" s="516"/>
      <c r="GCE117" s="516"/>
      <c r="GCF117" s="516"/>
      <c r="GCG117" s="516"/>
      <c r="GCH117" s="516"/>
      <c r="GCI117" s="516"/>
      <c r="GCJ117" s="516"/>
      <c r="GCK117" s="516"/>
      <c r="GCL117" s="516"/>
      <c r="GCM117" s="516"/>
      <c r="GCN117" s="516"/>
      <c r="GCO117" s="516"/>
      <c r="GCP117" s="516"/>
      <c r="GCQ117" s="516"/>
      <c r="GCR117" s="516"/>
      <c r="GCS117" s="516"/>
      <c r="GCT117" s="516"/>
      <c r="GCU117" s="516"/>
      <c r="GCV117" s="516"/>
      <c r="GCW117" s="516"/>
      <c r="GCX117" s="516"/>
      <c r="GCY117" s="516"/>
      <c r="GCZ117" s="516"/>
      <c r="GDA117" s="516"/>
      <c r="GDB117" s="516"/>
      <c r="GDC117" s="516"/>
      <c r="GDD117" s="516"/>
      <c r="GDE117" s="516"/>
      <c r="GDF117" s="516"/>
      <c r="GDG117" s="516"/>
      <c r="GDH117" s="516"/>
      <c r="GDI117" s="516"/>
      <c r="GDJ117" s="516"/>
      <c r="GDK117" s="516"/>
      <c r="GDL117" s="516"/>
      <c r="GDM117" s="516"/>
      <c r="GDN117" s="516"/>
      <c r="GDO117" s="516"/>
      <c r="GDP117" s="516"/>
      <c r="GDQ117" s="516"/>
      <c r="GDR117" s="516"/>
      <c r="GDS117" s="516"/>
      <c r="GDT117" s="516"/>
      <c r="GDU117" s="516"/>
      <c r="GDV117" s="516"/>
      <c r="GDW117" s="516"/>
      <c r="GDX117" s="516"/>
      <c r="GDY117" s="516"/>
      <c r="GDZ117" s="516"/>
      <c r="GEA117" s="516"/>
      <c r="GEB117" s="516"/>
      <c r="GEC117" s="516"/>
      <c r="GED117" s="516"/>
      <c r="GEE117" s="516"/>
      <c r="GEF117" s="516"/>
      <c r="GEG117" s="516"/>
      <c r="GEH117" s="516"/>
      <c r="GEI117" s="516"/>
      <c r="GEJ117" s="516"/>
      <c r="GEK117" s="516"/>
      <c r="GEL117" s="516"/>
      <c r="GEM117" s="516"/>
      <c r="GEN117" s="516"/>
      <c r="GEO117" s="516"/>
      <c r="GEP117" s="516"/>
      <c r="GEQ117" s="516"/>
      <c r="GER117" s="516"/>
      <c r="GES117" s="516"/>
      <c r="GET117" s="516"/>
      <c r="GEU117" s="516"/>
      <c r="GEV117" s="516"/>
      <c r="GEW117" s="516"/>
      <c r="GEX117" s="516"/>
      <c r="GEY117" s="516"/>
      <c r="GEZ117" s="516"/>
      <c r="GFA117" s="516"/>
      <c r="GFB117" s="516"/>
      <c r="GFC117" s="516"/>
      <c r="GFD117" s="516"/>
      <c r="GFE117" s="516"/>
      <c r="GFF117" s="516"/>
      <c r="GFG117" s="516"/>
      <c r="GFH117" s="516"/>
      <c r="GFI117" s="516"/>
      <c r="GFJ117" s="516"/>
      <c r="GFK117" s="516"/>
      <c r="GFL117" s="516"/>
      <c r="GFM117" s="516"/>
      <c r="GFN117" s="516"/>
      <c r="GFO117" s="516"/>
      <c r="GFP117" s="516"/>
      <c r="GFQ117" s="516"/>
      <c r="GFR117" s="516"/>
      <c r="GFS117" s="516"/>
      <c r="GFT117" s="516"/>
      <c r="GFU117" s="516"/>
      <c r="GFV117" s="516"/>
      <c r="GFW117" s="516"/>
      <c r="GFX117" s="516"/>
      <c r="GFY117" s="516"/>
      <c r="GFZ117" s="516"/>
      <c r="GGA117" s="516"/>
      <c r="GGB117" s="516"/>
      <c r="GGC117" s="516"/>
      <c r="GGD117" s="516"/>
      <c r="GGE117" s="516"/>
      <c r="GGF117" s="516"/>
      <c r="GGG117" s="516"/>
      <c r="GGH117" s="516"/>
      <c r="GGI117" s="516"/>
      <c r="GGJ117" s="516"/>
      <c r="GGK117" s="516"/>
      <c r="GGL117" s="516"/>
      <c r="GGM117" s="516"/>
      <c r="GGN117" s="516"/>
      <c r="GGO117" s="516"/>
      <c r="GGP117" s="516"/>
      <c r="GGQ117" s="516"/>
      <c r="GGR117" s="516"/>
      <c r="GGS117" s="516"/>
      <c r="GGT117" s="516"/>
      <c r="GGU117" s="516"/>
      <c r="GGV117" s="516"/>
      <c r="GGW117" s="516"/>
      <c r="GGX117" s="516"/>
      <c r="GGY117" s="516"/>
      <c r="GGZ117" s="516"/>
      <c r="GHA117" s="516"/>
      <c r="GHB117" s="516"/>
      <c r="GHC117" s="516"/>
      <c r="GHD117" s="516"/>
      <c r="GHE117" s="516"/>
      <c r="GHF117" s="516"/>
      <c r="GHG117" s="516"/>
      <c r="GHH117" s="516"/>
      <c r="GHI117" s="516"/>
      <c r="GHJ117" s="516"/>
      <c r="GHK117" s="516"/>
      <c r="GHL117" s="516"/>
      <c r="GHM117" s="516"/>
      <c r="GHN117" s="516"/>
      <c r="GHO117" s="516"/>
      <c r="GHP117" s="516"/>
      <c r="GHQ117" s="516"/>
      <c r="GHR117" s="516"/>
      <c r="GHS117" s="516"/>
      <c r="GHT117" s="516"/>
      <c r="GHU117" s="516"/>
      <c r="GHV117" s="516"/>
      <c r="GHW117" s="516"/>
      <c r="GHX117" s="516"/>
      <c r="GHY117" s="516"/>
      <c r="GHZ117" s="516"/>
      <c r="GIA117" s="516"/>
      <c r="GIB117" s="516"/>
      <c r="GIC117" s="516"/>
      <c r="GID117" s="516"/>
      <c r="GIE117" s="516"/>
      <c r="GIF117" s="516"/>
      <c r="GIG117" s="516"/>
      <c r="GIH117" s="516"/>
      <c r="GII117" s="516"/>
      <c r="GIJ117" s="516"/>
      <c r="GIK117" s="516"/>
      <c r="GIL117" s="516"/>
      <c r="GIM117" s="516"/>
      <c r="GIN117" s="516"/>
      <c r="GIO117" s="516"/>
      <c r="GIP117" s="516"/>
      <c r="GIQ117" s="516"/>
      <c r="GIR117" s="516"/>
      <c r="GIS117" s="516"/>
      <c r="GIT117" s="516"/>
      <c r="GIU117" s="516"/>
      <c r="GIV117" s="516"/>
      <c r="GIW117" s="516"/>
      <c r="GIX117" s="516"/>
      <c r="GIY117" s="516"/>
      <c r="GIZ117" s="516"/>
      <c r="GJA117" s="516"/>
      <c r="GJB117" s="516"/>
      <c r="GJC117" s="516"/>
      <c r="GJD117" s="516"/>
      <c r="GJE117" s="516"/>
      <c r="GJF117" s="516"/>
      <c r="GJG117" s="516"/>
      <c r="GJH117" s="516"/>
      <c r="GJI117" s="516"/>
      <c r="GJJ117" s="516"/>
      <c r="GJK117" s="516"/>
      <c r="GJL117" s="516"/>
      <c r="GJM117" s="516"/>
      <c r="GJN117" s="516"/>
      <c r="GJO117" s="516"/>
      <c r="GJP117" s="516"/>
      <c r="GJQ117" s="516"/>
      <c r="GJR117" s="516"/>
      <c r="GJS117" s="516"/>
      <c r="GJT117" s="516"/>
      <c r="GJU117" s="516"/>
      <c r="GJV117" s="516"/>
      <c r="GJW117" s="516"/>
      <c r="GJX117" s="516"/>
      <c r="GJY117" s="516"/>
      <c r="GJZ117" s="516"/>
      <c r="GKA117" s="516"/>
      <c r="GKB117" s="516"/>
      <c r="GKC117" s="516"/>
      <c r="GKD117" s="516"/>
      <c r="GKE117" s="516"/>
      <c r="GKF117" s="516"/>
      <c r="GKG117" s="516"/>
      <c r="GKH117" s="516"/>
      <c r="GKI117" s="516"/>
      <c r="GKJ117" s="516"/>
      <c r="GKK117" s="516"/>
      <c r="GKL117" s="516"/>
      <c r="GKM117" s="516"/>
      <c r="GKN117" s="516"/>
      <c r="GKO117" s="516"/>
      <c r="GKP117" s="516"/>
      <c r="GKQ117" s="516"/>
      <c r="GKR117" s="516"/>
      <c r="GKS117" s="516"/>
      <c r="GKT117" s="516"/>
      <c r="GKU117" s="516"/>
      <c r="GKV117" s="516"/>
      <c r="GKW117" s="516"/>
      <c r="GKX117" s="516"/>
      <c r="GKY117" s="516"/>
      <c r="GKZ117" s="516"/>
      <c r="GLA117" s="516"/>
      <c r="GLB117" s="516"/>
      <c r="GLC117" s="516"/>
      <c r="GLD117" s="516"/>
      <c r="GLE117" s="516"/>
      <c r="GLF117" s="516"/>
      <c r="GLG117" s="516"/>
      <c r="GLH117" s="516"/>
      <c r="GLI117" s="516"/>
      <c r="GLJ117" s="516"/>
      <c r="GLK117" s="516"/>
      <c r="GLL117" s="516"/>
      <c r="GLM117" s="516"/>
      <c r="GLN117" s="516"/>
      <c r="GLO117" s="516"/>
      <c r="GLP117" s="516"/>
      <c r="GLQ117" s="516"/>
      <c r="GLR117" s="516"/>
      <c r="GLS117" s="516"/>
      <c r="GLT117" s="516"/>
      <c r="GLU117" s="516"/>
      <c r="GLV117" s="516"/>
      <c r="GLW117" s="516"/>
      <c r="GLX117" s="516"/>
      <c r="GLY117" s="516"/>
      <c r="GLZ117" s="516"/>
      <c r="GMA117" s="516"/>
      <c r="GMB117" s="516"/>
      <c r="GMC117" s="516"/>
      <c r="GMD117" s="516"/>
      <c r="GME117" s="516"/>
      <c r="GMF117" s="516"/>
      <c r="GMG117" s="516"/>
      <c r="GMH117" s="516"/>
      <c r="GMI117" s="516"/>
      <c r="GMJ117" s="516"/>
      <c r="GMK117" s="516"/>
      <c r="GML117" s="516"/>
      <c r="GMM117" s="516"/>
      <c r="GMN117" s="516"/>
      <c r="GMO117" s="516"/>
      <c r="GMP117" s="516"/>
      <c r="GMQ117" s="516"/>
      <c r="GMR117" s="516"/>
      <c r="GMS117" s="516"/>
      <c r="GMT117" s="516"/>
      <c r="GMU117" s="516"/>
      <c r="GMV117" s="516"/>
      <c r="GMW117" s="516"/>
      <c r="GMX117" s="516"/>
      <c r="GMY117" s="516"/>
      <c r="GMZ117" s="516"/>
      <c r="GNA117" s="516"/>
      <c r="GNB117" s="516"/>
      <c r="GNC117" s="516"/>
      <c r="GND117" s="516"/>
      <c r="GNE117" s="516"/>
      <c r="GNF117" s="516"/>
      <c r="GNG117" s="516"/>
      <c r="GNH117" s="516"/>
      <c r="GNI117" s="516"/>
      <c r="GNJ117" s="516"/>
      <c r="GNK117" s="516"/>
      <c r="GNL117" s="516"/>
      <c r="GNM117" s="516"/>
      <c r="GNN117" s="516"/>
      <c r="GNO117" s="516"/>
      <c r="GNP117" s="516"/>
      <c r="GNQ117" s="516"/>
      <c r="GNR117" s="516"/>
      <c r="GNS117" s="516"/>
      <c r="GNT117" s="516"/>
      <c r="GNU117" s="516"/>
      <c r="GNV117" s="516"/>
      <c r="GNW117" s="516"/>
      <c r="GNX117" s="516"/>
      <c r="GNY117" s="516"/>
      <c r="GNZ117" s="516"/>
      <c r="GOA117" s="516"/>
      <c r="GOB117" s="516"/>
      <c r="GOC117" s="516"/>
      <c r="GOD117" s="516"/>
      <c r="GOE117" s="516"/>
      <c r="GOF117" s="516"/>
      <c r="GOG117" s="516"/>
      <c r="GOH117" s="516"/>
      <c r="GOI117" s="516"/>
      <c r="GOJ117" s="516"/>
      <c r="GOK117" s="516"/>
      <c r="GOL117" s="516"/>
      <c r="GOM117" s="516"/>
      <c r="GON117" s="516"/>
      <c r="GOO117" s="516"/>
      <c r="GOP117" s="516"/>
      <c r="GOQ117" s="516"/>
      <c r="GOR117" s="516"/>
      <c r="GOS117" s="516"/>
      <c r="GOT117" s="516"/>
      <c r="GOU117" s="516"/>
      <c r="GOV117" s="516"/>
      <c r="GOW117" s="516"/>
      <c r="GOX117" s="516"/>
      <c r="GOY117" s="516"/>
      <c r="GOZ117" s="516"/>
      <c r="GPA117" s="516"/>
      <c r="GPB117" s="516"/>
      <c r="GPC117" s="516"/>
      <c r="GPD117" s="516"/>
      <c r="GPE117" s="516"/>
      <c r="GPF117" s="516"/>
      <c r="GPG117" s="516"/>
      <c r="GPH117" s="516"/>
      <c r="GPI117" s="516"/>
      <c r="GPJ117" s="516"/>
      <c r="GPK117" s="516"/>
      <c r="GPL117" s="516"/>
      <c r="GPM117" s="516"/>
      <c r="GPN117" s="516"/>
      <c r="GPO117" s="516"/>
      <c r="GPP117" s="516"/>
      <c r="GPQ117" s="516"/>
      <c r="GPR117" s="516"/>
      <c r="GPS117" s="516"/>
      <c r="GPT117" s="516"/>
      <c r="GPU117" s="516"/>
      <c r="GPV117" s="516"/>
      <c r="GPW117" s="516"/>
      <c r="GPX117" s="516"/>
      <c r="GPY117" s="516"/>
      <c r="GPZ117" s="516"/>
      <c r="GQA117" s="516"/>
      <c r="GQB117" s="516"/>
      <c r="GQC117" s="516"/>
      <c r="GQD117" s="516"/>
      <c r="GQE117" s="516"/>
      <c r="GQF117" s="516"/>
      <c r="GQG117" s="516"/>
      <c r="GQH117" s="516"/>
      <c r="GQI117" s="516"/>
      <c r="GQJ117" s="516"/>
      <c r="GQK117" s="516"/>
      <c r="GQL117" s="516"/>
      <c r="GQM117" s="516"/>
      <c r="GQN117" s="516"/>
      <c r="GQO117" s="516"/>
      <c r="GQP117" s="516"/>
      <c r="GQQ117" s="516"/>
      <c r="GQR117" s="516"/>
      <c r="GQS117" s="516"/>
      <c r="GQT117" s="516"/>
      <c r="GQU117" s="516"/>
      <c r="GQV117" s="516"/>
      <c r="GQW117" s="516"/>
      <c r="GQX117" s="516"/>
      <c r="GQY117" s="516"/>
      <c r="GQZ117" s="516"/>
      <c r="GRA117" s="516"/>
      <c r="GRB117" s="516"/>
      <c r="GRC117" s="516"/>
      <c r="GRD117" s="516"/>
      <c r="GRE117" s="516"/>
      <c r="GRF117" s="516"/>
      <c r="GRG117" s="516"/>
      <c r="GRH117" s="516"/>
      <c r="GRI117" s="516"/>
      <c r="GRJ117" s="516"/>
      <c r="GRK117" s="516"/>
      <c r="GRL117" s="516"/>
      <c r="GRM117" s="516"/>
      <c r="GRN117" s="516"/>
      <c r="GRO117" s="516"/>
      <c r="GRP117" s="516"/>
      <c r="GRQ117" s="516"/>
      <c r="GRR117" s="516"/>
      <c r="GRS117" s="516"/>
      <c r="GRT117" s="516"/>
      <c r="GRU117" s="516"/>
      <c r="GRV117" s="516"/>
      <c r="GRW117" s="516"/>
      <c r="GRX117" s="516"/>
      <c r="GRY117" s="516"/>
      <c r="GRZ117" s="516"/>
      <c r="GSA117" s="516"/>
      <c r="GSB117" s="516"/>
      <c r="GSC117" s="516"/>
      <c r="GSD117" s="516"/>
      <c r="GSE117" s="516"/>
      <c r="GSF117" s="516"/>
      <c r="GSG117" s="516"/>
      <c r="GSH117" s="516"/>
      <c r="GSI117" s="516"/>
      <c r="GSJ117" s="516"/>
      <c r="GSK117" s="516"/>
      <c r="GSL117" s="516"/>
      <c r="GSM117" s="516"/>
      <c r="GSN117" s="516"/>
      <c r="GSO117" s="516"/>
      <c r="GSP117" s="516"/>
      <c r="GSQ117" s="516"/>
      <c r="GSR117" s="516"/>
      <c r="GSS117" s="516"/>
      <c r="GST117" s="516"/>
      <c r="GSU117" s="516"/>
      <c r="GSV117" s="516"/>
      <c r="GSW117" s="516"/>
      <c r="GSX117" s="516"/>
      <c r="GSY117" s="516"/>
      <c r="GSZ117" s="516"/>
      <c r="GTA117" s="516"/>
      <c r="GTB117" s="516"/>
      <c r="GTC117" s="516"/>
      <c r="GTD117" s="516"/>
      <c r="GTE117" s="516"/>
      <c r="GTF117" s="516"/>
      <c r="GTG117" s="516"/>
      <c r="GTH117" s="516"/>
      <c r="GTI117" s="516"/>
      <c r="GTJ117" s="516"/>
      <c r="GTK117" s="516"/>
      <c r="GTL117" s="516"/>
      <c r="GTM117" s="516"/>
      <c r="GTN117" s="516"/>
      <c r="GTO117" s="516"/>
      <c r="GTP117" s="516"/>
      <c r="GTQ117" s="516"/>
      <c r="GTR117" s="516"/>
      <c r="GTS117" s="516"/>
      <c r="GTT117" s="516"/>
      <c r="GTU117" s="516"/>
      <c r="GTV117" s="516"/>
      <c r="GTW117" s="516"/>
      <c r="GTX117" s="516"/>
      <c r="GTY117" s="516"/>
      <c r="GTZ117" s="516"/>
      <c r="GUA117" s="516"/>
      <c r="GUB117" s="516"/>
      <c r="GUC117" s="516"/>
      <c r="GUD117" s="516"/>
      <c r="GUE117" s="516"/>
      <c r="GUF117" s="516"/>
      <c r="GUG117" s="516"/>
      <c r="GUH117" s="516"/>
      <c r="GUI117" s="516"/>
      <c r="GUJ117" s="516"/>
      <c r="GUK117" s="516"/>
      <c r="GUL117" s="516"/>
      <c r="GUM117" s="516"/>
      <c r="GUN117" s="516"/>
      <c r="GUO117" s="516"/>
      <c r="GUP117" s="516"/>
      <c r="GUQ117" s="516"/>
      <c r="GUR117" s="516"/>
      <c r="GUS117" s="516"/>
      <c r="GUT117" s="516"/>
      <c r="GUU117" s="516"/>
      <c r="GUV117" s="516"/>
      <c r="GUW117" s="516"/>
      <c r="GUX117" s="516"/>
      <c r="GUY117" s="516"/>
      <c r="GUZ117" s="516"/>
      <c r="GVA117" s="516"/>
      <c r="GVB117" s="516"/>
      <c r="GVC117" s="516"/>
      <c r="GVD117" s="516"/>
      <c r="GVE117" s="516"/>
      <c r="GVF117" s="516"/>
      <c r="GVG117" s="516"/>
      <c r="GVH117" s="516"/>
      <c r="GVI117" s="516"/>
      <c r="GVJ117" s="516"/>
      <c r="GVK117" s="516"/>
      <c r="GVL117" s="516"/>
      <c r="GVM117" s="516"/>
      <c r="GVN117" s="516"/>
      <c r="GVO117" s="516"/>
      <c r="GVP117" s="516"/>
      <c r="GVQ117" s="516"/>
      <c r="GVR117" s="516"/>
      <c r="GVS117" s="516"/>
      <c r="GVT117" s="516"/>
      <c r="GVU117" s="516"/>
      <c r="GVV117" s="516"/>
      <c r="GVW117" s="516"/>
      <c r="GVX117" s="516"/>
      <c r="GVY117" s="516"/>
      <c r="GVZ117" s="516"/>
      <c r="GWA117" s="516"/>
      <c r="GWB117" s="516"/>
      <c r="GWC117" s="516"/>
      <c r="GWD117" s="516"/>
      <c r="GWE117" s="516"/>
      <c r="GWF117" s="516"/>
      <c r="GWG117" s="516"/>
      <c r="GWH117" s="516"/>
      <c r="GWI117" s="516"/>
      <c r="GWJ117" s="516"/>
      <c r="GWK117" s="516"/>
      <c r="GWL117" s="516"/>
      <c r="GWM117" s="516"/>
      <c r="GWN117" s="516"/>
      <c r="GWO117" s="516"/>
      <c r="GWP117" s="516"/>
      <c r="GWQ117" s="516"/>
      <c r="GWR117" s="516"/>
      <c r="GWS117" s="516"/>
      <c r="GWT117" s="516"/>
      <c r="GWU117" s="516"/>
      <c r="GWV117" s="516"/>
      <c r="GWW117" s="516"/>
      <c r="GWX117" s="516"/>
      <c r="GWY117" s="516"/>
      <c r="GWZ117" s="516"/>
      <c r="GXA117" s="516"/>
      <c r="GXB117" s="516"/>
      <c r="GXC117" s="516"/>
      <c r="GXD117" s="516"/>
      <c r="GXE117" s="516"/>
      <c r="GXF117" s="516"/>
      <c r="GXG117" s="516"/>
      <c r="GXH117" s="516"/>
      <c r="GXI117" s="516"/>
      <c r="GXJ117" s="516"/>
      <c r="GXK117" s="516"/>
      <c r="GXL117" s="516"/>
      <c r="GXM117" s="516"/>
      <c r="GXN117" s="516"/>
      <c r="GXO117" s="516"/>
      <c r="GXP117" s="516"/>
      <c r="GXQ117" s="516"/>
      <c r="GXR117" s="516"/>
      <c r="GXS117" s="516"/>
      <c r="GXT117" s="516"/>
      <c r="GXU117" s="516"/>
      <c r="GXV117" s="516"/>
      <c r="GXW117" s="516"/>
      <c r="GXX117" s="516"/>
      <c r="GXY117" s="516"/>
      <c r="GXZ117" s="516"/>
      <c r="GYA117" s="516"/>
      <c r="GYB117" s="516"/>
      <c r="GYC117" s="516"/>
      <c r="GYD117" s="516"/>
      <c r="GYE117" s="516"/>
      <c r="GYF117" s="516"/>
      <c r="GYG117" s="516"/>
      <c r="GYH117" s="516"/>
      <c r="GYI117" s="516"/>
      <c r="GYJ117" s="516"/>
      <c r="GYK117" s="516"/>
      <c r="GYL117" s="516"/>
      <c r="GYM117" s="516"/>
      <c r="GYN117" s="516"/>
      <c r="GYO117" s="516"/>
      <c r="GYP117" s="516"/>
      <c r="GYQ117" s="516"/>
      <c r="GYR117" s="516"/>
      <c r="GYS117" s="516"/>
      <c r="GYT117" s="516"/>
      <c r="GYU117" s="516"/>
      <c r="GYV117" s="516"/>
      <c r="GYW117" s="516"/>
      <c r="GYX117" s="516"/>
      <c r="GYY117" s="516"/>
      <c r="GYZ117" s="516"/>
      <c r="GZA117" s="516"/>
      <c r="GZB117" s="516"/>
      <c r="GZC117" s="516"/>
      <c r="GZD117" s="516"/>
      <c r="GZE117" s="516"/>
      <c r="GZF117" s="516"/>
      <c r="GZG117" s="516"/>
      <c r="GZH117" s="516"/>
      <c r="GZI117" s="516"/>
      <c r="GZJ117" s="516"/>
      <c r="GZK117" s="516"/>
      <c r="GZL117" s="516"/>
      <c r="GZM117" s="516"/>
      <c r="GZN117" s="516"/>
      <c r="GZO117" s="516"/>
      <c r="GZP117" s="516"/>
      <c r="GZQ117" s="516"/>
      <c r="GZR117" s="516"/>
      <c r="GZS117" s="516"/>
      <c r="GZT117" s="516"/>
      <c r="GZU117" s="516"/>
      <c r="GZV117" s="516"/>
      <c r="GZW117" s="516"/>
      <c r="GZX117" s="516"/>
      <c r="GZY117" s="516"/>
      <c r="GZZ117" s="516"/>
      <c r="HAA117" s="516"/>
      <c r="HAB117" s="516"/>
      <c r="HAC117" s="516"/>
      <c r="HAD117" s="516"/>
      <c r="HAE117" s="516"/>
      <c r="HAF117" s="516"/>
      <c r="HAG117" s="516"/>
      <c r="HAH117" s="516"/>
      <c r="HAI117" s="516"/>
      <c r="HAJ117" s="516"/>
      <c r="HAK117" s="516"/>
      <c r="HAL117" s="516"/>
      <c r="HAM117" s="516"/>
      <c r="HAN117" s="516"/>
      <c r="HAO117" s="516"/>
      <c r="HAP117" s="516"/>
      <c r="HAQ117" s="516"/>
      <c r="HAR117" s="516"/>
      <c r="HAS117" s="516"/>
      <c r="HAT117" s="516"/>
      <c r="HAU117" s="516"/>
      <c r="HAV117" s="516"/>
      <c r="HAW117" s="516"/>
      <c r="HAX117" s="516"/>
      <c r="HAY117" s="516"/>
      <c r="HAZ117" s="516"/>
      <c r="HBA117" s="516"/>
      <c r="HBB117" s="516"/>
      <c r="HBC117" s="516"/>
      <c r="HBD117" s="516"/>
      <c r="HBE117" s="516"/>
      <c r="HBF117" s="516"/>
      <c r="HBG117" s="516"/>
      <c r="HBH117" s="516"/>
      <c r="HBI117" s="516"/>
      <c r="HBJ117" s="516"/>
      <c r="HBK117" s="516"/>
      <c r="HBL117" s="516"/>
      <c r="HBM117" s="516"/>
      <c r="HBN117" s="516"/>
      <c r="HBO117" s="516"/>
      <c r="HBP117" s="516"/>
      <c r="HBQ117" s="516"/>
      <c r="HBR117" s="516"/>
      <c r="HBS117" s="516"/>
      <c r="HBT117" s="516"/>
      <c r="HBU117" s="516"/>
      <c r="HBV117" s="516"/>
      <c r="HBW117" s="516"/>
      <c r="HBX117" s="516"/>
      <c r="HBY117" s="516"/>
      <c r="HBZ117" s="516"/>
      <c r="HCA117" s="516"/>
      <c r="HCB117" s="516"/>
      <c r="HCC117" s="516"/>
      <c r="HCD117" s="516"/>
      <c r="HCE117" s="516"/>
      <c r="HCF117" s="516"/>
      <c r="HCG117" s="516"/>
      <c r="HCH117" s="516"/>
      <c r="HCI117" s="516"/>
      <c r="HCJ117" s="516"/>
      <c r="HCK117" s="516"/>
      <c r="HCL117" s="516"/>
      <c r="HCM117" s="516"/>
      <c r="HCN117" s="516"/>
      <c r="HCO117" s="516"/>
      <c r="HCP117" s="516"/>
      <c r="HCQ117" s="516"/>
      <c r="HCR117" s="516"/>
      <c r="HCS117" s="516"/>
      <c r="HCT117" s="516"/>
      <c r="HCU117" s="516"/>
      <c r="HCV117" s="516"/>
      <c r="HCW117" s="516"/>
      <c r="HCX117" s="516"/>
      <c r="HCY117" s="516"/>
      <c r="HCZ117" s="516"/>
      <c r="HDA117" s="516"/>
      <c r="HDB117" s="516"/>
      <c r="HDC117" s="516"/>
      <c r="HDD117" s="516"/>
      <c r="HDE117" s="516"/>
      <c r="HDF117" s="516"/>
      <c r="HDG117" s="516"/>
      <c r="HDH117" s="516"/>
      <c r="HDI117" s="516"/>
      <c r="HDJ117" s="516"/>
      <c r="HDK117" s="516"/>
      <c r="HDL117" s="516"/>
      <c r="HDM117" s="516"/>
      <c r="HDN117" s="516"/>
      <c r="HDO117" s="516"/>
      <c r="HDP117" s="516"/>
      <c r="HDQ117" s="516"/>
      <c r="HDR117" s="516"/>
      <c r="HDS117" s="516"/>
      <c r="HDT117" s="516"/>
      <c r="HDU117" s="516"/>
      <c r="HDV117" s="516"/>
      <c r="HDW117" s="516"/>
      <c r="HDX117" s="516"/>
      <c r="HDY117" s="516"/>
      <c r="HDZ117" s="516"/>
      <c r="HEA117" s="516"/>
      <c r="HEB117" s="516"/>
      <c r="HEC117" s="516"/>
      <c r="HED117" s="516"/>
      <c r="HEE117" s="516"/>
      <c r="HEF117" s="516"/>
      <c r="HEG117" s="516"/>
      <c r="HEH117" s="516"/>
      <c r="HEI117" s="516"/>
      <c r="HEJ117" s="516"/>
      <c r="HEK117" s="516"/>
      <c r="HEL117" s="516"/>
      <c r="HEM117" s="516"/>
      <c r="HEN117" s="516"/>
      <c r="HEO117" s="516"/>
      <c r="HEP117" s="516"/>
      <c r="HEQ117" s="516"/>
      <c r="HER117" s="516"/>
      <c r="HES117" s="516"/>
      <c r="HET117" s="516"/>
      <c r="HEU117" s="516"/>
      <c r="HEV117" s="516"/>
      <c r="HEW117" s="516"/>
      <c r="HEX117" s="516"/>
      <c r="HEY117" s="516"/>
      <c r="HEZ117" s="516"/>
      <c r="HFA117" s="516"/>
      <c r="HFB117" s="516"/>
      <c r="HFC117" s="516"/>
      <c r="HFD117" s="516"/>
      <c r="HFE117" s="516"/>
      <c r="HFF117" s="516"/>
      <c r="HFG117" s="516"/>
      <c r="HFH117" s="516"/>
      <c r="HFI117" s="516"/>
      <c r="HFJ117" s="516"/>
      <c r="HFK117" s="516"/>
      <c r="HFL117" s="516"/>
      <c r="HFM117" s="516"/>
      <c r="HFN117" s="516"/>
      <c r="HFO117" s="516"/>
      <c r="HFP117" s="516"/>
      <c r="HFQ117" s="516"/>
      <c r="HFR117" s="516"/>
      <c r="HFS117" s="516"/>
      <c r="HFT117" s="516"/>
      <c r="HFU117" s="516"/>
      <c r="HFV117" s="516"/>
      <c r="HFW117" s="516"/>
      <c r="HFX117" s="516"/>
      <c r="HFY117" s="516"/>
      <c r="HFZ117" s="516"/>
      <c r="HGA117" s="516"/>
      <c r="HGB117" s="516"/>
      <c r="HGC117" s="516"/>
      <c r="HGD117" s="516"/>
      <c r="HGE117" s="516"/>
      <c r="HGF117" s="516"/>
      <c r="HGG117" s="516"/>
      <c r="HGH117" s="516"/>
      <c r="HGI117" s="516"/>
      <c r="HGJ117" s="516"/>
      <c r="HGK117" s="516"/>
      <c r="HGL117" s="516"/>
      <c r="HGM117" s="516"/>
      <c r="HGN117" s="516"/>
      <c r="HGO117" s="516"/>
      <c r="HGP117" s="516"/>
      <c r="HGQ117" s="516"/>
      <c r="HGR117" s="516"/>
      <c r="HGS117" s="516"/>
      <c r="HGT117" s="516"/>
      <c r="HGU117" s="516"/>
      <c r="HGV117" s="516"/>
      <c r="HGW117" s="516"/>
      <c r="HGX117" s="516"/>
      <c r="HGY117" s="516"/>
      <c r="HGZ117" s="516"/>
      <c r="HHA117" s="516"/>
      <c r="HHB117" s="516"/>
      <c r="HHC117" s="516"/>
      <c r="HHD117" s="516"/>
      <c r="HHE117" s="516"/>
      <c r="HHF117" s="516"/>
      <c r="HHG117" s="516"/>
      <c r="HHH117" s="516"/>
      <c r="HHI117" s="516"/>
      <c r="HHJ117" s="516"/>
      <c r="HHK117" s="516"/>
      <c r="HHL117" s="516"/>
      <c r="HHM117" s="516"/>
      <c r="HHN117" s="516"/>
      <c r="HHO117" s="516"/>
      <c r="HHP117" s="516"/>
      <c r="HHQ117" s="516"/>
      <c r="HHR117" s="516"/>
      <c r="HHS117" s="516"/>
      <c r="HHT117" s="516"/>
      <c r="HHU117" s="516"/>
      <c r="HHV117" s="516"/>
      <c r="HHW117" s="516"/>
      <c r="HHX117" s="516"/>
      <c r="HHY117" s="516"/>
      <c r="HHZ117" s="516"/>
      <c r="HIA117" s="516"/>
      <c r="HIB117" s="516"/>
      <c r="HIC117" s="516"/>
      <c r="HID117" s="516"/>
      <c r="HIE117" s="516"/>
      <c r="HIF117" s="516"/>
      <c r="HIG117" s="516"/>
      <c r="HIH117" s="516"/>
      <c r="HII117" s="516"/>
      <c r="HIJ117" s="516"/>
      <c r="HIK117" s="516"/>
      <c r="HIL117" s="516"/>
      <c r="HIM117" s="516"/>
      <c r="HIN117" s="516"/>
      <c r="HIO117" s="516"/>
      <c r="HIP117" s="516"/>
      <c r="HIQ117" s="516"/>
      <c r="HIR117" s="516"/>
      <c r="HIS117" s="516"/>
      <c r="HIT117" s="516"/>
      <c r="HIU117" s="516"/>
      <c r="HIV117" s="516"/>
      <c r="HIW117" s="516"/>
      <c r="HIX117" s="516"/>
      <c r="HIY117" s="516"/>
      <c r="HIZ117" s="516"/>
      <c r="HJA117" s="516"/>
      <c r="HJB117" s="516"/>
      <c r="HJC117" s="516"/>
      <c r="HJD117" s="516"/>
      <c r="HJE117" s="516"/>
      <c r="HJF117" s="516"/>
      <c r="HJG117" s="516"/>
      <c r="HJH117" s="516"/>
      <c r="HJI117" s="516"/>
      <c r="HJJ117" s="516"/>
      <c r="HJK117" s="516"/>
      <c r="HJL117" s="516"/>
      <c r="HJM117" s="516"/>
      <c r="HJN117" s="516"/>
      <c r="HJO117" s="516"/>
      <c r="HJP117" s="516"/>
      <c r="HJQ117" s="516"/>
      <c r="HJR117" s="516"/>
      <c r="HJS117" s="516"/>
      <c r="HJT117" s="516"/>
      <c r="HJU117" s="516"/>
      <c r="HJV117" s="516"/>
      <c r="HJW117" s="516"/>
      <c r="HJX117" s="516"/>
      <c r="HJY117" s="516"/>
      <c r="HJZ117" s="516"/>
      <c r="HKA117" s="516"/>
      <c r="HKB117" s="516"/>
      <c r="HKC117" s="516"/>
      <c r="HKD117" s="516"/>
      <c r="HKE117" s="516"/>
      <c r="HKF117" s="516"/>
      <c r="HKG117" s="516"/>
      <c r="HKH117" s="516"/>
      <c r="HKI117" s="516"/>
      <c r="HKJ117" s="516"/>
      <c r="HKK117" s="516"/>
      <c r="HKL117" s="516"/>
      <c r="HKM117" s="516"/>
      <c r="HKN117" s="516"/>
      <c r="HKO117" s="516"/>
      <c r="HKP117" s="516"/>
      <c r="HKQ117" s="516"/>
      <c r="HKR117" s="516"/>
      <c r="HKS117" s="516"/>
      <c r="HKT117" s="516"/>
      <c r="HKU117" s="516"/>
      <c r="HKV117" s="516"/>
      <c r="HKW117" s="516"/>
      <c r="HKX117" s="516"/>
      <c r="HKY117" s="516"/>
      <c r="HKZ117" s="516"/>
      <c r="HLA117" s="516"/>
      <c r="HLB117" s="516"/>
      <c r="HLC117" s="516"/>
      <c r="HLD117" s="516"/>
      <c r="HLE117" s="516"/>
      <c r="HLF117" s="516"/>
      <c r="HLG117" s="516"/>
      <c r="HLH117" s="516"/>
      <c r="HLI117" s="516"/>
      <c r="HLJ117" s="516"/>
      <c r="HLK117" s="516"/>
      <c r="HLL117" s="516"/>
      <c r="HLM117" s="516"/>
      <c r="HLN117" s="516"/>
      <c r="HLO117" s="516"/>
      <c r="HLP117" s="516"/>
      <c r="HLQ117" s="516"/>
      <c r="HLR117" s="516"/>
      <c r="HLS117" s="516"/>
      <c r="HLT117" s="516"/>
      <c r="HLU117" s="516"/>
      <c r="HLV117" s="516"/>
      <c r="HLW117" s="516"/>
      <c r="HLX117" s="516"/>
      <c r="HLY117" s="516"/>
      <c r="HLZ117" s="516"/>
      <c r="HMA117" s="516"/>
      <c r="HMB117" s="516"/>
      <c r="HMC117" s="516"/>
      <c r="HMD117" s="516"/>
      <c r="HME117" s="516"/>
      <c r="HMF117" s="516"/>
      <c r="HMG117" s="516"/>
      <c r="HMH117" s="516"/>
      <c r="HMI117" s="516"/>
      <c r="HMJ117" s="516"/>
      <c r="HMK117" s="516"/>
      <c r="HML117" s="516"/>
      <c r="HMM117" s="516"/>
      <c r="HMN117" s="516"/>
      <c r="HMO117" s="516"/>
      <c r="HMP117" s="516"/>
      <c r="HMQ117" s="516"/>
      <c r="HMR117" s="516"/>
      <c r="HMS117" s="516"/>
      <c r="HMT117" s="516"/>
      <c r="HMU117" s="516"/>
      <c r="HMV117" s="516"/>
      <c r="HMW117" s="516"/>
      <c r="HMX117" s="516"/>
      <c r="HMY117" s="516"/>
      <c r="HMZ117" s="516"/>
      <c r="HNA117" s="516"/>
      <c r="HNB117" s="516"/>
      <c r="HNC117" s="516"/>
      <c r="HND117" s="516"/>
      <c r="HNE117" s="516"/>
      <c r="HNF117" s="516"/>
      <c r="HNG117" s="516"/>
      <c r="HNH117" s="516"/>
      <c r="HNI117" s="516"/>
      <c r="HNJ117" s="516"/>
      <c r="HNK117" s="516"/>
      <c r="HNL117" s="516"/>
      <c r="HNM117" s="516"/>
      <c r="HNN117" s="516"/>
      <c r="HNO117" s="516"/>
      <c r="HNP117" s="516"/>
      <c r="HNQ117" s="516"/>
      <c r="HNR117" s="516"/>
      <c r="HNS117" s="516"/>
      <c r="HNT117" s="516"/>
      <c r="HNU117" s="516"/>
      <c r="HNV117" s="516"/>
      <c r="HNW117" s="516"/>
      <c r="HNX117" s="516"/>
      <c r="HNY117" s="516"/>
      <c r="HNZ117" s="516"/>
      <c r="HOA117" s="516"/>
      <c r="HOB117" s="516"/>
      <c r="HOC117" s="516"/>
      <c r="HOD117" s="516"/>
      <c r="HOE117" s="516"/>
      <c r="HOF117" s="516"/>
      <c r="HOG117" s="516"/>
      <c r="HOH117" s="516"/>
      <c r="HOI117" s="516"/>
      <c r="HOJ117" s="516"/>
      <c r="HOK117" s="516"/>
      <c r="HOL117" s="516"/>
      <c r="HOM117" s="516"/>
      <c r="HON117" s="516"/>
      <c r="HOO117" s="516"/>
      <c r="HOP117" s="516"/>
      <c r="HOQ117" s="516"/>
      <c r="HOR117" s="516"/>
      <c r="HOS117" s="516"/>
      <c r="HOT117" s="516"/>
      <c r="HOU117" s="516"/>
      <c r="HOV117" s="516"/>
      <c r="HOW117" s="516"/>
      <c r="HOX117" s="516"/>
      <c r="HOY117" s="516"/>
      <c r="HOZ117" s="516"/>
      <c r="HPA117" s="516"/>
      <c r="HPB117" s="516"/>
      <c r="HPC117" s="516"/>
      <c r="HPD117" s="516"/>
      <c r="HPE117" s="516"/>
      <c r="HPF117" s="516"/>
      <c r="HPG117" s="516"/>
      <c r="HPH117" s="516"/>
      <c r="HPI117" s="516"/>
      <c r="HPJ117" s="516"/>
      <c r="HPK117" s="516"/>
      <c r="HPL117" s="516"/>
      <c r="HPM117" s="516"/>
      <c r="HPN117" s="516"/>
      <c r="HPO117" s="516"/>
      <c r="HPP117" s="516"/>
      <c r="HPQ117" s="516"/>
      <c r="HPR117" s="516"/>
      <c r="HPS117" s="516"/>
      <c r="HPT117" s="516"/>
      <c r="HPU117" s="516"/>
      <c r="HPV117" s="516"/>
      <c r="HPW117" s="516"/>
      <c r="HPX117" s="516"/>
      <c r="HPY117" s="516"/>
      <c r="HPZ117" s="516"/>
      <c r="HQA117" s="516"/>
      <c r="HQB117" s="516"/>
      <c r="HQC117" s="516"/>
      <c r="HQD117" s="516"/>
      <c r="HQE117" s="516"/>
      <c r="HQF117" s="516"/>
      <c r="HQG117" s="516"/>
      <c r="HQH117" s="516"/>
      <c r="HQI117" s="516"/>
      <c r="HQJ117" s="516"/>
      <c r="HQK117" s="516"/>
      <c r="HQL117" s="516"/>
      <c r="HQM117" s="516"/>
      <c r="HQN117" s="516"/>
      <c r="HQO117" s="516"/>
      <c r="HQP117" s="516"/>
      <c r="HQQ117" s="516"/>
      <c r="HQR117" s="516"/>
      <c r="HQS117" s="516"/>
      <c r="HQT117" s="516"/>
      <c r="HQU117" s="516"/>
      <c r="HQV117" s="516"/>
      <c r="HQW117" s="516"/>
      <c r="HQX117" s="516"/>
      <c r="HQY117" s="516"/>
      <c r="HQZ117" s="516"/>
      <c r="HRA117" s="516"/>
      <c r="HRB117" s="516"/>
      <c r="HRC117" s="516"/>
      <c r="HRD117" s="516"/>
      <c r="HRE117" s="516"/>
      <c r="HRF117" s="516"/>
      <c r="HRG117" s="516"/>
      <c r="HRH117" s="516"/>
      <c r="HRI117" s="516"/>
      <c r="HRJ117" s="516"/>
      <c r="HRK117" s="516"/>
      <c r="HRL117" s="516"/>
      <c r="HRM117" s="516"/>
      <c r="HRN117" s="516"/>
      <c r="HRO117" s="516"/>
      <c r="HRP117" s="516"/>
      <c r="HRQ117" s="516"/>
      <c r="HRR117" s="516"/>
      <c r="HRS117" s="516"/>
      <c r="HRT117" s="516"/>
      <c r="HRU117" s="516"/>
      <c r="HRV117" s="516"/>
      <c r="HRW117" s="516"/>
      <c r="HRX117" s="516"/>
      <c r="HRY117" s="516"/>
      <c r="HRZ117" s="516"/>
      <c r="HSA117" s="516"/>
      <c r="HSB117" s="516"/>
      <c r="HSC117" s="516"/>
      <c r="HSD117" s="516"/>
      <c r="HSE117" s="516"/>
      <c r="HSF117" s="516"/>
      <c r="HSG117" s="516"/>
      <c r="HSH117" s="516"/>
      <c r="HSI117" s="516"/>
      <c r="HSJ117" s="516"/>
      <c r="HSK117" s="516"/>
      <c r="HSL117" s="516"/>
      <c r="HSM117" s="516"/>
      <c r="HSN117" s="516"/>
      <c r="HSO117" s="516"/>
      <c r="HSP117" s="516"/>
      <c r="HSQ117" s="516"/>
      <c r="HSR117" s="516"/>
      <c r="HSS117" s="516"/>
      <c r="HST117" s="516"/>
      <c r="HSU117" s="516"/>
      <c r="HSV117" s="516"/>
      <c r="HSW117" s="516"/>
      <c r="HSX117" s="516"/>
      <c r="HSY117" s="516"/>
      <c r="HSZ117" s="516"/>
      <c r="HTA117" s="516"/>
      <c r="HTB117" s="516"/>
      <c r="HTC117" s="516"/>
      <c r="HTD117" s="516"/>
      <c r="HTE117" s="516"/>
      <c r="HTF117" s="516"/>
      <c r="HTG117" s="516"/>
      <c r="HTH117" s="516"/>
      <c r="HTI117" s="516"/>
      <c r="HTJ117" s="516"/>
      <c r="HTK117" s="516"/>
      <c r="HTL117" s="516"/>
      <c r="HTM117" s="516"/>
      <c r="HTN117" s="516"/>
      <c r="HTO117" s="516"/>
      <c r="HTP117" s="516"/>
      <c r="HTQ117" s="516"/>
      <c r="HTR117" s="516"/>
      <c r="HTS117" s="516"/>
      <c r="HTT117" s="516"/>
      <c r="HTU117" s="516"/>
      <c r="HTV117" s="516"/>
      <c r="HTW117" s="516"/>
      <c r="HTX117" s="516"/>
      <c r="HTY117" s="516"/>
      <c r="HTZ117" s="516"/>
      <c r="HUA117" s="516"/>
      <c r="HUB117" s="516"/>
      <c r="HUC117" s="516"/>
      <c r="HUD117" s="516"/>
      <c r="HUE117" s="516"/>
      <c r="HUF117" s="516"/>
      <c r="HUG117" s="516"/>
      <c r="HUH117" s="516"/>
      <c r="HUI117" s="516"/>
      <c r="HUJ117" s="516"/>
      <c r="HUK117" s="516"/>
      <c r="HUL117" s="516"/>
      <c r="HUM117" s="516"/>
      <c r="HUN117" s="516"/>
      <c r="HUO117" s="516"/>
      <c r="HUP117" s="516"/>
      <c r="HUQ117" s="516"/>
      <c r="HUR117" s="516"/>
      <c r="HUS117" s="516"/>
      <c r="HUT117" s="516"/>
      <c r="HUU117" s="516"/>
      <c r="HUV117" s="516"/>
      <c r="HUW117" s="516"/>
      <c r="HUX117" s="516"/>
      <c r="HUY117" s="516"/>
      <c r="HUZ117" s="516"/>
      <c r="HVA117" s="516"/>
      <c r="HVB117" s="516"/>
      <c r="HVC117" s="516"/>
      <c r="HVD117" s="516"/>
      <c r="HVE117" s="516"/>
      <c r="HVF117" s="516"/>
      <c r="HVG117" s="516"/>
      <c r="HVH117" s="516"/>
      <c r="HVI117" s="516"/>
      <c r="HVJ117" s="516"/>
      <c r="HVK117" s="516"/>
      <c r="HVL117" s="516"/>
      <c r="HVM117" s="516"/>
      <c r="HVN117" s="516"/>
      <c r="HVO117" s="516"/>
      <c r="HVP117" s="516"/>
      <c r="HVQ117" s="516"/>
      <c r="HVR117" s="516"/>
      <c r="HVS117" s="516"/>
      <c r="HVT117" s="516"/>
      <c r="HVU117" s="516"/>
      <c r="HVV117" s="516"/>
      <c r="HVW117" s="516"/>
      <c r="HVX117" s="516"/>
      <c r="HVY117" s="516"/>
      <c r="HVZ117" s="516"/>
      <c r="HWA117" s="516"/>
      <c r="HWB117" s="516"/>
      <c r="HWC117" s="516"/>
      <c r="HWD117" s="516"/>
      <c r="HWE117" s="516"/>
      <c r="HWF117" s="516"/>
      <c r="HWG117" s="516"/>
      <c r="HWH117" s="516"/>
      <c r="HWI117" s="516"/>
      <c r="HWJ117" s="516"/>
      <c r="HWK117" s="516"/>
      <c r="HWL117" s="516"/>
      <c r="HWM117" s="516"/>
      <c r="HWN117" s="516"/>
      <c r="HWO117" s="516"/>
      <c r="HWP117" s="516"/>
      <c r="HWQ117" s="516"/>
      <c r="HWR117" s="516"/>
      <c r="HWS117" s="516"/>
      <c r="HWT117" s="516"/>
      <c r="HWU117" s="516"/>
      <c r="HWV117" s="516"/>
      <c r="HWW117" s="516"/>
      <c r="HWX117" s="516"/>
      <c r="HWY117" s="516"/>
      <c r="HWZ117" s="516"/>
      <c r="HXA117" s="516"/>
      <c r="HXB117" s="516"/>
      <c r="HXC117" s="516"/>
      <c r="HXD117" s="516"/>
      <c r="HXE117" s="516"/>
      <c r="HXF117" s="516"/>
      <c r="HXG117" s="516"/>
      <c r="HXH117" s="516"/>
      <c r="HXI117" s="516"/>
      <c r="HXJ117" s="516"/>
      <c r="HXK117" s="516"/>
      <c r="HXL117" s="516"/>
      <c r="HXM117" s="516"/>
      <c r="HXN117" s="516"/>
      <c r="HXO117" s="516"/>
      <c r="HXP117" s="516"/>
      <c r="HXQ117" s="516"/>
      <c r="HXR117" s="516"/>
      <c r="HXS117" s="516"/>
      <c r="HXT117" s="516"/>
      <c r="HXU117" s="516"/>
      <c r="HXV117" s="516"/>
      <c r="HXW117" s="516"/>
      <c r="HXX117" s="516"/>
      <c r="HXY117" s="516"/>
      <c r="HXZ117" s="516"/>
      <c r="HYA117" s="516"/>
      <c r="HYB117" s="516"/>
      <c r="HYC117" s="516"/>
      <c r="HYD117" s="516"/>
      <c r="HYE117" s="516"/>
      <c r="HYF117" s="516"/>
      <c r="HYG117" s="516"/>
      <c r="HYH117" s="516"/>
      <c r="HYI117" s="516"/>
      <c r="HYJ117" s="516"/>
      <c r="HYK117" s="516"/>
      <c r="HYL117" s="516"/>
      <c r="HYM117" s="516"/>
      <c r="HYN117" s="516"/>
      <c r="HYO117" s="516"/>
      <c r="HYP117" s="516"/>
      <c r="HYQ117" s="516"/>
      <c r="HYR117" s="516"/>
      <c r="HYS117" s="516"/>
      <c r="HYT117" s="516"/>
      <c r="HYU117" s="516"/>
      <c r="HYV117" s="516"/>
      <c r="HYW117" s="516"/>
      <c r="HYX117" s="516"/>
      <c r="HYY117" s="516"/>
      <c r="HYZ117" s="516"/>
      <c r="HZA117" s="516"/>
      <c r="HZB117" s="516"/>
      <c r="HZC117" s="516"/>
      <c r="HZD117" s="516"/>
      <c r="HZE117" s="516"/>
      <c r="HZF117" s="516"/>
      <c r="HZG117" s="516"/>
      <c r="HZH117" s="516"/>
      <c r="HZI117" s="516"/>
      <c r="HZJ117" s="516"/>
      <c r="HZK117" s="516"/>
      <c r="HZL117" s="516"/>
      <c r="HZM117" s="516"/>
      <c r="HZN117" s="516"/>
      <c r="HZO117" s="516"/>
      <c r="HZP117" s="516"/>
      <c r="HZQ117" s="516"/>
      <c r="HZR117" s="516"/>
      <c r="HZS117" s="516"/>
      <c r="HZT117" s="516"/>
      <c r="HZU117" s="516"/>
      <c r="HZV117" s="516"/>
      <c r="HZW117" s="516"/>
      <c r="HZX117" s="516"/>
      <c r="HZY117" s="516"/>
      <c r="HZZ117" s="516"/>
      <c r="IAA117" s="516"/>
      <c r="IAB117" s="516"/>
      <c r="IAC117" s="516"/>
      <c r="IAD117" s="516"/>
      <c r="IAE117" s="516"/>
      <c r="IAF117" s="516"/>
      <c r="IAG117" s="516"/>
      <c r="IAH117" s="516"/>
      <c r="IAI117" s="516"/>
      <c r="IAJ117" s="516"/>
      <c r="IAK117" s="516"/>
      <c r="IAL117" s="516"/>
      <c r="IAM117" s="516"/>
      <c r="IAN117" s="516"/>
      <c r="IAO117" s="516"/>
      <c r="IAP117" s="516"/>
      <c r="IAQ117" s="516"/>
      <c r="IAR117" s="516"/>
      <c r="IAS117" s="516"/>
      <c r="IAT117" s="516"/>
      <c r="IAU117" s="516"/>
      <c r="IAV117" s="516"/>
      <c r="IAW117" s="516"/>
      <c r="IAX117" s="516"/>
      <c r="IAY117" s="516"/>
      <c r="IAZ117" s="516"/>
      <c r="IBA117" s="516"/>
      <c r="IBB117" s="516"/>
      <c r="IBC117" s="516"/>
      <c r="IBD117" s="516"/>
      <c r="IBE117" s="516"/>
      <c r="IBF117" s="516"/>
      <c r="IBG117" s="516"/>
      <c r="IBH117" s="516"/>
      <c r="IBI117" s="516"/>
      <c r="IBJ117" s="516"/>
      <c r="IBK117" s="516"/>
      <c r="IBL117" s="516"/>
      <c r="IBM117" s="516"/>
      <c r="IBN117" s="516"/>
      <c r="IBO117" s="516"/>
      <c r="IBP117" s="516"/>
      <c r="IBQ117" s="516"/>
      <c r="IBR117" s="516"/>
      <c r="IBS117" s="516"/>
      <c r="IBT117" s="516"/>
      <c r="IBU117" s="516"/>
      <c r="IBV117" s="516"/>
      <c r="IBW117" s="516"/>
      <c r="IBX117" s="516"/>
      <c r="IBY117" s="516"/>
      <c r="IBZ117" s="516"/>
      <c r="ICA117" s="516"/>
      <c r="ICB117" s="516"/>
      <c r="ICC117" s="516"/>
      <c r="ICD117" s="516"/>
      <c r="ICE117" s="516"/>
      <c r="ICF117" s="516"/>
      <c r="ICG117" s="516"/>
      <c r="ICH117" s="516"/>
      <c r="ICI117" s="516"/>
      <c r="ICJ117" s="516"/>
      <c r="ICK117" s="516"/>
      <c r="ICL117" s="516"/>
      <c r="ICM117" s="516"/>
      <c r="ICN117" s="516"/>
      <c r="ICO117" s="516"/>
      <c r="ICP117" s="516"/>
      <c r="ICQ117" s="516"/>
      <c r="ICR117" s="516"/>
      <c r="ICS117" s="516"/>
      <c r="ICT117" s="516"/>
      <c r="ICU117" s="516"/>
      <c r="ICV117" s="516"/>
      <c r="ICW117" s="516"/>
      <c r="ICX117" s="516"/>
      <c r="ICY117" s="516"/>
      <c r="ICZ117" s="516"/>
      <c r="IDA117" s="516"/>
      <c r="IDB117" s="516"/>
      <c r="IDC117" s="516"/>
      <c r="IDD117" s="516"/>
      <c r="IDE117" s="516"/>
      <c r="IDF117" s="516"/>
      <c r="IDG117" s="516"/>
      <c r="IDH117" s="516"/>
      <c r="IDI117" s="516"/>
      <c r="IDJ117" s="516"/>
      <c r="IDK117" s="516"/>
      <c r="IDL117" s="516"/>
      <c r="IDM117" s="516"/>
      <c r="IDN117" s="516"/>
      <c r="IDO117" s="516"/>
      <c r="IDP117" s="516"/>
      <c r="IDQ117" s="516"/>
      <c r="IDR117" s="516"/>
      <c r="IDS117" s="516"/>
      <c r="IDT117" s="516"/>
      <c r="IDU117" s="516"/>
      <c r="IDV117" s="516"/>
      <c r="IDW117" s="516"/>
      <c r="IDX117" s="516"/>
      <c r="IDY117" s="516"/>
      <c r="IDZ117" s="516"/>
      <c r="IEA117" s="516"/>
      <c r="IEB117" s="516"/>
      <c r="IEC117" s="516"/>
      <c r="IED117" s="516"/>
      <c r="IEE117" s="516"/>
      <c r="IEF117" s="516"/>
      <c r="IEG117" s="516"/>
      <c r="IEH117" s="516"/>
      <c r="IEI117" s="516"/>
      <c r="IEJ117" s="516"/>
      <c r="IEK117" s="516"/>
      <c r="IEL117" s="516"/>
      <c r="IEM117" s="516"/>
      <c r="IEN117" s="516"/>
      <c r="IEO117" s="516"/>
      <c r="IEP117" s="516"/>
      <c r="IEQ117" s="516"/>
      <c r="IER117" s="516"/>
      <c r="IES117" s="516"/>
      <c r="IET117" s="516"/>
      <c r="IEU117" s="516"/>
      <c r="IEV117" s="516"/>
      <c r="IEW117" s="516"/>
      <c r="IEX117" s="516"/>
      <c r="IEY117" s="516"/>
      <c r="IEZ117" s="516"/>
      <c r="IFA117" s="516"/>
      <c r="IFB117" s="516"/>
      <c r="IFC117" s="516"/>
      <c r="IFD117" s="516"/>
      <c r="IFE117" s="516"/>
      <c r="IFF117" s="516"/>
      <c r="IFG117" s="516"/>
      <c r="IFH117" s="516"/>
      <c r="IFI117" s="516"/>
      <c r="IFJ117" s="516"/>
      <c r="IFK117" s="516"/>
      <c r="IFL117" s="516"/>
      <c r="IFM117" s="516"/>
      <c r="IFN117" s="516"/>
      <c r="IFO117" s="516"/>
      <c r="IFP117" s="516"/>
      <c r="IFQ117" s="516"/>
      <c r="IFR117" s="516"/>
      <c r="IFS117" s="516"/>
      <c r="IFT117" s="516"/>
      <c r="IFU117" s="516"/>
      <c r="IFV117" s="516"/>
      <c r="IFW117" s="516"/>
      <c r="IFX117" s="516"/>
      <c r="IFY117" s="516"/>
      <c r="IFZ117" s="516"/>
      <c r="IGA117" s="516"/>
      <c r="IGB117" s="516"/>
      <c r="IGC117" s="516"/>
      <c r="IGD117" s="516"/>
      <c r="IGE117" s="516"/>
      <c r="IGF117" s="516"/>
      <c r="IGG117" s="516"/>
      <c r="IGH117" s="516"/>
      <c r="IGI117" s="516"/>
      <c r="IGJ117" s="516"/>
      <c r="IGK117" s="516"/>
      <c r="IGL117" s="516"/>
      <c r="IGM117" s="516"/>
      <c r="IGN117" s="516"/>
      <c r="IGO117" s="516"/>
      <c r="IGP117" s="516"/>
      <c r="IGQ117" s="516"/>
      <c r="IGR117" s="516"/>
      <c r="IGS117" s="516"/>
      <c r="IGT117" s="516"/>
      <c r="IGU117" s="516"/>
      <c r="IGV117" s="516"/>
      <c r="IGW117" s="516"/>
      <c r="IGX117" s="516"/>
      <c r="IGY117" s="516"/>
      <c r="IGZ117" s="516"/>
      <c r="IHA117" s="516"/>
      <c r="IHB117" s="516"/>
      <c r="IHC117" s="516"/>
      <c r="IHD117" s="516"/>
      <c r="IHE117" s="516"/>
      <c r="IHF117" s="516"/>
      <c r="IHG117" s="516"/>
      <c r="IHH117" s="516"/>
      <c r="IHI117" s="516"/>
      <c r="IHJ117" s="516"/>
      <c r="IHK117" s="516"/>
      <c r="IHL117" s="516"/>
      <c r="IHM117" s="516"/>
      <c r="IHN117" s="516"/>
      <c r="IHO117" s="516"/>
      <c r="IHP117" s="516"/>
      <c r="IHQ117" s="516"/>
      <c r="IHR117" s="516"/>
      <c r="IHS117" s="516"/>
      <c r="IHT117" s="516"/>
      <c r="IHU117" s="516"/>
      <c r="IHV117" s="516"/>
      <c r="IHW117" s="516"/>
      <c r="IHX117" s="516"/>
      <c r="IHY117" s="516"/>
      <c r="IHZ117" s="516"/>
      <c r="IIA117" s="516"/>
      <c r="IIB117" s="516"/>
      <c r="IIC117" s="516"/>
      <c r="IID117" s="516"/>
      <c r="IIE117" s="516"/>
      <c r="IIF117" s="516"/>
      <c r="IIG117" s="516"/>
      <c r="IIH117" s="516"/>
      <c r="III117" s="516"/>
      <c r="IIJ117" s="516"/>
      <c r="IIK117" s="516"/>
      <c r="IIL117" s="516"/>
      <c r="IIM117" s="516"/>
      <c r="IIN117" s="516"/>
      <c r="IIO117" s="516"/>
      <c r="IIP117" s="516"/>
      <c r="IIQ117" s="516"/>
      <c r="IIR117" s="516"/>
      <c r="IIS117" s="516"/>
      <c r="IIT117" s="516"/>
      <c r="IIU117" s="516"/>
      <c r="IIV117" s="516"/>
      <c r="IIW117" s="516"/>
      <c r="IIX117" s="516"/>
      <c r="IIY117" s="516"/>
      <c r="IIZ117" s="516"/>
      <c r="IJA117" s="516"/>
      <c r="IJB117" s="516"/>
      <c r="IJC117" s="516"/>
      <c r="IJD117" s="516"/>
      <c r="IJE117" s="516"/>
      <c r="IJF117" s="516"/>
      <c r="IJG117" s="516"/>
      <c r="IJH117" s="516"/>
      <c r="IJI117" s="516"/>
      <c r="IJJ117" s="516"/>
      <c r="IJK117" s="516"/>
      <c r="IJL117" s="516"/>
      <c r="IJM117" s="516"/>
      <c r="IJN117" s="516"/>
      <c r="IJO117" s="516"/>
      <c r="IJP117" s="516"/>
      <c r="IJQ117" s="516"/>
      <c r="IJR117" s="516"/>
      <c r="IJS117" s="516"/>
      <c r="IJT117" s="516"/>
      <c r="IJU117" s="516"/>
      <c r="IJV117" s="516"/>
      <c r="IJW117" s="516"/>
      <c r="IJX117" s="516"/>
      <c r="IJY117" s="516"/>
      <c r="IJZ117" s="516"/>
      <c r="IKA117" s="516"/>
      <c r="IKB117" s="516"/>
      <c r="IKC117" s="516"/>
      <c r="IKD117" s="516"/>
      <c r="IKE117" s="516"/>
      <c r="IKF117" s="516"/>
      <c r="IKG117" s="516"/>
      <c r="IKH117" s="516"/>
      <c r="IKI117" s="516"/>
      <c r="IKJ117" s="516"/>
      <c r="IKK117" s="516"/>
      <c r="IKL117" s="516"/>
      <c r="IKM117" s="516"/>
      <c r="IKN117" s="516"/>
      <c r="IKO117" s="516"/>
      <c r="IKP117" s="516"/>
      <c r="IKQ117" s="516"/>
      <c r="IKR117" s="516"/>
      <c r="IKS117" s="516"/>
      <c r="IKT117" s="516"/>
      <c r="IKU117" s="516"/>
      <c r="IKV117" s="516"/>
      <c r="IKW117" s="516"/>
      <c r="IKX117" s="516"/>
      <c r="IKY117" s="516"/>
      <c r="IKZ117" s="516"/>
      <c r="ILA117" s="516"/>
      <c r="ILB117" s="516"/>
      <c r="ILC117" s="516"/>
      <c r="ILD117" s="516"/>
      <c r="ILE117" s="516"/>
      <c r="ILF117" s="516"/>
      <c r="ILG117" s="516"/>
      <c r="ILH117" s="516"/>
      <c r="ILI117" s="516"/>
      <c r="ILJ117" s="516"/>
      <c r="ILK117" s="516"/>
      <c r="ILL117" s="516"/>
      <c r="ILM117" s="516"/>
      <c r="ILN117" s="516"/>
      <c r="ILO117" s="516"/>
      <c r="ILP117" s="516"/>
      <c r="ILQ117" s="516"/>
      <c r="ILR117" s="516"/>
      <c r="ILS117" s="516"/>
      <c r="ILT117" s="516"/>
      <c r="ILU117" s="516"/>
      <c r="ILV117" s="516"/>
      <c r="ILW117" s="516"/>
      <c r="ILX117" s="516"/>
      <c r="ILY117" s="516"/>
      <c r="ILZ117" s="516"/>
      <c r="IMA117" s="516"/>
      <c r="IMB117" s="516"/>
      <c r="IMC117" s="516"/>
      <c r="IMD117" s="516"/>
      <c r="IME117" s="516"/>
      <c r="IMF117" s="516"/>
      <c r="IMG117" s="516"/>
      <c r="IMH117" s="516"/>
      <c r="IMI117" s="516"/>
      <c r="IMJ117" s="516"/>
      <c r="IMK117" s="516"/>
      <c r="IML117" s="516"/>
      <c r="IMM117" s="516"/>
      <c r="IMN117" s="516"/>
      <c r="IMO117" s="516"/>
      <c r="IMP117" s="516"/>
      <c r="IMQ117" s="516"/>
      <c r="IMR117" s="516"/>
      <c r="IMS117" s="516"/>
      <c r="IMT117" s="516"/>
      <c r="IMU117" s="516"/>
      <c r="IMV117" s="516"/>
      <c r="IMW117" s="516"/>
      <c r="IMX117" s="516"/>
      <c r="IMY117" s="516"/>
      <c r="IMZ117" s="516"/>
      <c r="INA117" s="516"/>
      <c r="INB117" s="516"/>
      <c r="INC117" s="516"/>
      <c r="IND117" s="516"/>
      <c r="INE117" s="516"/>
      <c r="INF117" s="516"/>
      <c r="ING117" s="516"/>
      <c r="INH117" s="516"/>
      <c r="INI117" s="516"/>
      <c r="INJ117" s="516"/>
      <c r="INK117" s="516"/>
      <c r="INL117" s="516"/>
      <c r="INM117" s="516"/>
      <c r="INN117" s="516"/>
      <c r="INO117" s="516"/>
      <c r="INP117" s="516"/>
      <c r="INQ117" s="516"/>
      <c r="INR117" s="516"/>
      <c r="INS117" s="516"/>
      <c r="INT117" s="516"/>
      <c r="INU117" s="516"/>
      <c r="INV117" s="516"/>
      <c r="INW117" s="516"/>
      <c r="INX117" s="516"/>
      <c r="INY117" s="516"/>
      <c r="INZ117" s="516"/>
      <c r="IOA117" s="516"/>
      <c r="IOB117" s="516"/>
      <c r="IOC117" s="516"/>
      <c r="IOD117" s="516"/>
      <c r="IOE117" s="516"/>
      <c r="IOF117" s="516"/>
      <c r="IOG117" s="516"/>
      <c r="IOH117" s="516"/>
      <c r="IOI117" s="516"/>
      <c r="IOJ117" s="516"/>
      <c r="IOK117" s="516"/>
      <c r="IOL117" s="516"/>
      <c r="IOM117" s="516"/>
      <c r="ION117" s="516"/>
      <c r="IOO117" s="516"/>
      <c r="IOP117" s="516"/>
      <c r="IOQ117" s="516"/>
      <c r="IOR117" s="516"/>
      <c r="IOS117" s="516"/>
      <c r="IOT117" s="516"/>
      <c r="IOU117" s="516"/>
      <c r="IOV117" s="516"/>
      <c r="IOW117" s="516"/>
      <c r="IOX117" s="516"/>
      <c r="IOY117" s="516"/>
      <c r="IOZ117" s="516"/>
      <c r="IPA117" s="516"/>
      <c r="IPB117" s="516"/>
      <c r="IPC117" s="516"/>
      <c r="IPD117" s="516"/>
      <c r="IPE117" s="516"/>
      <c r="IPF117" s="516"/>
      <c r="IPG117" s="516"/>
      <c r="IPH117" s="516"/>
      <c r="IPI117" s="516"/>
      <c r="IPJ117" s="516"/>
      <c r="IPK117" s="516"/>
      <c r="IPL117" s="516"/>
      <c r="IPM117" s="516"/>
      <c r="IPN117" s="516"/>
      <c r="IPO117" s="516"/>
      <c r="IPP117" s="516"/>
      <c r="IPQ117" s="516"/>
      <c r="IPR117" s="516"/>
      <c r="IPS117" s="516"/>
      <c r="IPT117" s="516"/>
      <c r="IPU117" s="516"/>
      <c r="IPV117" s="516"/>
      <c r="IPW117" s="516"/>
      <c r="IPX117" s="516"/>
      <c r="IPY117" s="516"/>
      <c r="IPZ117" s="516"/>
      <c r="IQA117" s="516"/>
      <c r="IQB117" s="516"/>
      <c r="IQC117" s="516"/>
      <c r="IQD117" s="516"/>
      <c r="IQE117" s="516"/>
      <c r="IQF117" s="516"/>
      <c r="IQG117" s="516"/>
      <c r="IQH117" s="516"/>
      <c r="IQI117" s="516"/>
      <c r="IQJ117" s="516"/>
      <c r="IQK117" s="516"/>
      <c r="IQL117" s="516"/>
      <c r="IQM117" s="516"/>
      <c r="IQN117" s="516"/>
      <c r="IQO117" s="516"/>
      <c r="IQP117" s="516"/>
      <c r="IQQ117" s="516"/>
      <c r="IQR117" s="516"/>
      <c r="IQS117" s="516"/>
      <c r="IQT117" s="516"/>
      <c r="IQU117" s="516"/>
      <c r="IQV117" s="516"/>
      <c r="IQW117" s="516"/>
      <c r="IQX117" s="516"/>
      <c r="IQY117" s="516"/>
      <c r="IQZ117" s="516"/>
      <c r="IRA117" s="516"/>
      <c r="IRB117" s="516"/>
      <c r="IRC117" s="516"/>
      <c r="IRD117" s="516"/>
      <c r="IRE117" s="516"/>
      <c r="IRF117" s="516"/>
      <c r="IRG117" s="516"/>
      <c r="IRH117" s="516"/>
      <c r="IRI117" s="516"/>
      <c r="IRJ117" s="516"/>
      <c r="IRK117" s="516"/>
      <c r="IRL117" s="516"/>
      <c r="IRM117" s="516"/>
      <c r="IRN117" s="516"/>
      <c r="IRO117" s="516"/>
      <c r="IRP117" s="516"/>
      <c r="IRQ117" s="516"/>
      <c r="IRR117" s="516"/>
      <c r="IRS117" s="516"/>
      <c r="IRT117" s="516"/>
      <c r="IRU117" s="516"/>
      <c r="IRV117" s="516"/>
      <c r="IRW117" s="516"/>
      <c r="IRX117" s="516"/>
      <c r="IRY117" s="516"/>
      <c r="IRZ117" s="516"/>
      <c r="ISA117" s="516"/>
      <c r="ISB117" s="516"/>
      <c r="ISC117" s="516"/>
      <c r="ISD117" s="516"/>
      <c r="ISE117" s="516"/>
      <c r="ISF117" s="516"/>
      <c r="ISG117" s="516"/>
      <c r="ISH117" s="516"/>
      <c r="ISI117" s="516"/>
      <c r="ISJ117" s="516"/>
      <c r="ISK117" s="516"/>
      <c r="ISL117" s="516"/>
      <c r="ISM117" s="516"/>
      <c r="ISN117" s="516"/>
      <c r="ISO117" s="516"/>
      <c r="ISP117" s="516"/>
      <c r="ISQ117" s="516"/>
      <c r="ISR117" s="516"/>
      <c r="ISS117" s="516"/>
      <c r="IST117" s="516"/>
      <c r="ISU117" s="516"/>
      <c r="ISV117" s="516"/>
      <c r="ISW117" s="516"/>
      <c r="ISX117" s="516"/>
      <c r="ISY117" s="516"/>
      <c r="ISZ117" s="516"/>
      <c r="ITA117" s="516"/>
      <c r="ITB117" s="516"/>
      <c r="ITC117" s="516"/>
      <c r="ITD117" s="516"/>
      <c r="ITE117" s="516"/>
      <c r="ITF117" s="516"/>
      <c r="ITG117" s="516"/>
      <c r="ITH117" s="516"/>
      <c r="ITI117" s="516"/>
      <c r="ITJ117" s="516"/>
      <c r="ITK117" s="516"/>
      <c r="ITL117" s="516"/>
      <c r="ITM117" s="516"/>
      <c r="ITN117" s="516"/>
      <c r="ITO117" s="516"/>
      <c r="ITP117" s="516"/>
      <c r="ITQ117" s="516"/>
      <c r="ITR117" s="516"/>
      <c r="ITS117" s="516"/>
      <c r="ITT117" s="516"/>
      <c r="ITU117" s="516"/>
      <c r="ITV117" s="516"/>
      <c r="ITW117" s="516"/>
      <c r="ITX117" s="516"/>
      <c r="ITY117" s="516"/>
      <c r="ITZ117" s="516"/>
      <c r="IUA117" s="516"/>
      <c r="IUB117" s="516"/>
      <c r="IUC117" s="516"/>
      <c r="IUD117" s="516"/>
      <c r="IUE117" s="516"/>
      <c r="IUF117" s="516"/>
      <c r="IUG117" s="516"/>
      <c r="IUH117" s="516"/>
      <c r="IUI117" s="516"/>
      <c r="IUJ117" s="516"/>
      <c r="IUK117" s="516"/>
      <c r="IUL117" s="516"/>
      <c r="IUM117" s="516"/>
      <c r="IUN117" s="516"/>
      <c r="IUO117" s="516"/>
      <c r="IUP117" s="516"/>
      <c r="IUQ117" s="516"/>
      <c r="IUR117" s="516"/>
      <c r="IUS117" s="516"/>
      <c r="IUT117" s="516"/>
      <c r="IUU117" s="516"/>
      <c r="IUV117" s="516"/>
      <c r="IUW117" s="516"/>
      <c r="IUX117" s="516"/>
      <c r="IUY117" s="516"/>
      <c r="IUZ117" s="516"/>
      <c r="IVA117" s="516"/>
      <c r="IVB117" s="516"/>
      <c r="IVC117" s="516"/>
      <c r="IVD117" s="516"/>
      <c r="IVE117" s="516"/>
      <c r="IVF117" s="516"/>
      <c r="IVG117" s="516"/>
      <c r="IVH117" s="516"/>
      <c r="IVI117" s="516"/>
      <c r="IVJ117" s="516"/>
      <c r="IVK117" s="516"/>
      <c r="IVL117" s="516"/>
      <c r="IVM117" s="516"/>
      <c r="IVN117" s="516"/>
      <c r="IVO117" s="516"/>
      <c r="IVP117" s="516"/>
      <c r="IVQ117" s="516"/>
      <c r="IVR117" s="516"/>
      <c r="IVS117" s="516"/>
      <c r="IVT117" s="516"/>
      <c r="IVU117" s="516"/>
      <c r="IVV117" s="516"/>
      <c r="IVW117" s="516"/>
      <c r="IVX117" s="516"/>
      <c r="IVY117" s="516"/>
      <c r="IVZ117" s="516"/>
      <c r="IWA117" s="516"/>
      <c r="IWB117" s="516"/>
      <c r="IWC117" s="516"/>
      <c r="IWD117" s="516"/>
      <c r="IWE117" s="516"/>
      <c r="IWF117" s="516"/>
      <c r="IWG117" s="516"/>
      <c r="IWH117" s="516"/>
      <c r="IWI117" s="516"/>
      <c r="IWJ117" s="516"/>
      <c r="IWK117" s="516"/>
      <c r="IWL117" s="516"/>
      <c r="IWM117" s="516"/>
      <c r="IWN117" s="516"/>
      <c r="IWO117" s="516"/>
      <c r="IWP117" s="516"/>
      <c r="IWQ117" s="516"/>
      <c r="IWR117" s="516"/>
      <c r="IWS117" s="516"/>
      <c r="IWT117" s="516"/>
      <c r="IWU117" s="516"/>
      <c r="IWV117" s="516"/>
      <c r="IWW117" s="516"/>
      <c r="IWX117" s="516"/>
      <c r="IWY117" s="516"/>
      <c r="IWZ117" s="516"/>
      <c r="IXA117" s="516"/>
      <c r="IXB117" s="516"/>
      <c r="IXC117" s="516"/>
      <c r="IXD117" s="516"/>
      <c r="IXE117" s="516"/>
      <c r="IXF117" s="516"/>
      <c r="IXG117" s="516"/>
      <c r="IXH117" s="516"/>
      <c r="IXI117" s="516"/>
      <c r="IXJ117" s="516"/>
      <c r="IXK117" s="516"/>
      <c r="IXL117" s="516"/>
      <c r="IXM117" s="516"/>
      <c r="IXN117" s="516"/>
      <c r="IXO117" s="516"/>
      <c r="IXP117" s="516"/>
      <c r="IXQ117" s="516"/>
      <c r="IXR117" s="516"/>
      <c r="IXS117" s="516"/>
      <c r="IXT117" s="516"/>
      <c r="IXU117" s="516"/>
      <c r="IXV117" s="516"/>
      <c r="IXW117" s="516"/>
      <c r="IXX117" s="516"/>
      <c r="IXY117" s="516"/>
      <c r="IXZ117" s="516"/>
      <c r="IYA117" s="516"/>
      <c r="IYB117" s="516"/>
      <c r="IYC117" s="516"/>
      <c r="IYD117" s="516"/>
      <c r="IYE117" s="516"/>
      <c r="IYF117" s="516"/>
      <c r="IYG117" s="516"/>
      <c r="IYH117" s="516"/>
      <c r="IYI117" s="516"/>
      <c r="IYJ117" s="516"/>
      <c r="IYK117" s="516"/>
      <c r="IYL117" s="516"/>
      <c r="IYM117" s="516"/>
      <c r="IYN117" s="516"/>
      <c r="IYO117" s="516"/>
      <c r="IYP117" s="516"/>
      <c r="IYQ117" s="516"/>
      <c r="IYR117" s="516"/>
      <c r="IYS117" s="516"/>
      <c r="IYT117" s="516"/>
      <c r="IYU117" s="516"/>
      <c r="IYV117" s="516"/>
      <c r="IYW117" s="516"/>
      <c r="IYX117" s="516"/>
      <c r="IYY117" s="516"/>
      <c r="IYZ117" s="516"/>
      <c r="IZA117" s="516"/>
      <c r="IZB117" s="516"/>
      <c r="IZC117" s="516"/>
      <c r="IZD117" s="516"/>
      <c r="IZE117" s="516"/>
      <c r="IZF117" s="516"/>
      <c r="IZG117" s="516"/>
      <c r="IZH117" s="516"/>
      <c r="IZI117" s="516"/>
      <c r="IZJ117" s="516"/>
      <c r="IZK117" s="516"/>
      <c r="IZL117" s="516"/>
      <c r="IZM117" s="516"/>
      <c r="IZN117" s="516"/>
      <c r="IZO117" s="516"/>
      <c r="IZP117" s="516"/>
      <c r="IZQ117" s="516"/>
      <c r="IZR117" s="516"/>
      <c r="IZS117" s="516"/>
      <c r="IZT117" s="516"/>
      <c r="IZU117" s="516"/>
      <c r="IZV117" s="516"/>
      <c r="IZW117" s="516"/>
      <c r="IZX117" s="516"/>
      <c r="IZY117" s="516"/>
      <c r="IZZ117" s="516"/>
      <c r="JAA117" s="516"/>
      <c r="JAB117" s="516"/>
      <c r="JAC117" s="516"/>
      <c r="JAD117" s="516"/>
      <c r="JAE117" s="516"/>
      <c r="JAF117" s="516"/>
      <c r="JAG117" s="516"/>
      <c r="JAH117" s="516"/>
      <c r="JAI117" s="516"/>
      <c r="JAJ117" s="516"/>
      <c r="JAK117" s="516"/>
      <c r="JAL117" s="516"/>
      <c r="JAM117" s="516"/>
      <c r="JAN117" s="516"/>
      <c r="JAO117" s="516"/>
      <c r="JAP117" s="516"/>
      <c r="JAQ117" s="516"/>
      <c r="JAR117" s="516"/>
      <c r="JAS117" s="516"/>
      <c r="JAT117" s="516"/>
      <c r="JAU117" s="516"/>
      <c r="JAV117" s="516"/>
      <c r="JAW117" s="516"/>
      <c r="JAX117" s="516"/>
      <c r="JAY117" s="516"/>
      <c r="JAZ117" s="516"/>
      <c r="JBA117" s="516"/>
      <c r="JBB117" s="516"/>
      <c r="JBC117" s="516"/>
      <c r="JBD117" s="516"/>
      <c r="JBE117" s="516"/>
      <c r="JBF117" s="516"/>
      <c r="JBG117" s="516"/>
      <c r="JBH117" s="516"/>
      <c r="JBI117" s="516"/>
      <c r="JBJ117" s="516"/>
      <c r="JBK117" s="516"/>
      <c r="JBL117" s="516"/>
      <c r="JBM117" s="516"/>
      <c r="JBN117" s="516"/>
      <c r="JBO117" s="516"/>
      <c r="JBP117" s="516"/>
      <c r="JBQ117" s="516"/>
      <c r="JBR117" s="516"/>
      <c r="JBS117" s="516"/>
      <c r="JBT117" s="516"/>
      <c r="JBU117" s="516"/>
      <c r="JBV117" s="516"/>
      <c r="JBW117" s="516"/>
      <c r="JBX117" s="516"/>
      <c r="JBY117" s="516"/>
      <c r="JBZ117" s="516"/>
      <c r="JCA117" s="516"/>
      <c r="JCB117" s="516"/>
      <c r="JCC117" s="516"/>
      <c r="JCD117" s="516"/>
      <c r="JCE117" s="516"/>
      <c r="JCF117" s="516"/>
      <c r="JCG117" s="516"/>
      <c r="JCH117" s="516"/>
      <c r="JCI117" s="516"/>
      <c r="JCJ117" s="516"/>
      <c r="JCK117" s="516"/>
      <c r="JCL117" s="516"/>
      <c r="JCM117" s="516"/>
      <c r="JCN117" s="516"/>
      <c r="JCO117" s="516"/>
      <c r="JCP117" s="516"/>
      <c r="JCQ117" s="516"/>
      <c r="JCR117" s="516"/>
      <c r="JCS117" s="516"/>
      <c r="JCT117" s="516"/>
      <c r="JCU117" s="516"/>
      <c r="JCV117" s="516"/>
      <c r="JCW117" s="516"/>
      <c r="JCX117" s="516"/>
      <c r="JCY117" s="516"/>
      <c r="JCZ117" s="516"/>
      <c r="JDA117" s="516"/>
      <c r="JDB117" s="516"/>
      <c r="JDC117" s="516"/>
      <c r="JDD117" s="516"/>
      <c r="JDE117" s="516"/>
      <c r="JDF117" s="516"/>
      <c r="JDG117" s="516"/>
      <c r="JDH117" s="516"/>
      <c r="JDI117" s="516"/>
      <c r="JDJ117" s="516"/>
      <c r="JDK117" s="516"/>
      <c r="JDL117" s="516"/>
      <c r="JDM117" s="516"/>
      <c r="JDN117" s="516"/>
      <c r="JDO117" s="516"/>
      <c r="JDP117" s="516"/>
      <c r="JDQ117" s="516"/>
      <c r="JDR117" s="516"/>
      <c r="JDS117" s="516"/>
      <c r="JDT117" s="516"/>
      <c r="JDU117" s="516"/>
      <c r="JDV117" s="516"/>
      <c r="JDW117" s="516"/>
      <c r="JDX117" s="516"/>
      <c r="JDY117" s="516"/>
      <c r="JDZ117" s="516"/>
      <c r="JEA117" s="516"/>
      <c r="JEB117" s="516"/>
      <c r="JEC117" s="516"/>
      <c r="JED117" s="516"/>
      <c r="JEE117" s="516"/>
      <c r="JEF117" s="516"/>
      <c r="JEG117" s="516"/>
      <c r="JEH117" s="516"/>
      <c r="JEI117" s="516"/>
      <c r="JEJ117" s="516"/>
      <c r="JEK117" s="516"/>
      <c r="JEL117" s="516"/>
      <c r="JEM117" s="516"/>
      <c r="JEN117" s="516"/>
      <c r="JEO117" s="516"/>
      <c r="JEP117" s="516"/>
      <c r="JEQ117" s="516"/>
      <c r="JER117" s="516"/>
      <c r="JES117" s="516"/>
      <c r="JET117" s="516"/>
      <c r="JEU117" s="516"/>
      <c r="JEV117" s="516"/>
      <c r="JEW117" s="516"/>
      <c r="JEX117" s="516"/>
      <c r="JEY117" s="516"/>
      <c r="JEZ117" s="516"/>
      <c r="JFA117" s="516"/>
      <c r="JFB117" s="516"/>
      <c r="JFC117" s="516"/>
      <c r="JFD117" s="516"/>
      <c r="JFE117" s="516"/>
      <c r="JFF117" s="516"/>
      <c r="JFG117" s="516"/>
      <c r="JFH117" s="516"/>
      <c r="JFI117" s="516"/>
      <c r="JFJ117" s="516"/>
      <c r="JFK117" s="516"/>
      <c r="JFL117" s="516"/>
      <c r="JFM117" s="516"/>
      <c r="JFN117" s="516"/>
      <c r="JFO117" s="516"/>
      <c r="JFP117" s="516"/>
      <c r="JFQ117" s="516"/>
      <c r="JFR117" s="516"/>
      <c r="JFS117" s="516"/>
      <c r="JFT117" s="516"/>
      <c r="JFU117" s="516"/>
      <c r="JFV117" s="516"/>
      <c r="JFW117" s="516"/>
      <c r="JFX117" s="516"/>
      <c r="JFY117" s="516"/>
      <c r="JFZ117" s="516"/>
      <c r="JGA117" s="516"/>
      <c r="JGB117" s="516"/>
      <c r="JGC117" s="516"/>
      <c r="JGD117" s="516"/>
      <c r="JGE117" s="516"/>
      <c r="JGF117" s="516"/>
      <c r="JGG117" s="516"/>
      <c r="JGH117" s="516"/>
      <c r="JGI117" s="516"/>
      <c r="JGJ117" s="516"/>
      <c r="JGK117" s="516"/>
      <c r="JGL117" s="516"/>
      <c r="JGM117" s="516"/>
      <c r="JGN117" s="516"/>
      <c r="JGO117" s="516"/>
      <c r="JGP117" s="516"/>
      <c r="JGQ117" s="516"/>
      <c r="JGR117" s="516"/>
      <c r="JGS117" s="516"/>
      <c r="JGT117" s="516"/>
      <c r="JGU117" s="516"/>
      <c r="JGV117" s="516"/>
      <c r="JGW117" s="516"/>
      <c r="JGX117" s="516"/>
      <c r="JGY117" s="516"/>
      <c r="JGZ117" s="516"/>
      <c r="JHA117" s="516"/>
      <c r="JHB117" s="516"/>
      <c r="JHC117" s="516"/>
      <c r="JHD117" s="516"/>
      <c r="JHE117" s="516"/>
      <c r="JHF117" s="516"/>
      <c r="JHG117" s="516"/>
      <c r="JHH117" s="516"/>
      <c r="JHI117" s="516"/>
      <c r="JHJ117" s="516"/>
      <c r="JHK117" s="516"/>
      <c r="JHL117" s="516"/>
      <c r="JHM117" s="516"/>
      <c r="JHN117" s="516"/>
      <c r="JHO117" s="516"/>
      <c r="JHP117" s="516"/>
      <c r="JHQ117" s="516"/>
      <c r="JHR117" s="516"/>
      <c r="JHS117" s="516"/>
      <c r="JHT117" s="516"/>
      <c r="JHU117" s="516"/>
      <c r="JHV117" s="516"/>
      <c r="JHW117" s="516"/>
      <c r="JHX117" s="516"/>
      <c r="JHY117" s="516"/>
      <c r="JHZ117" s="516"/>
      <c r="JIA117" s="516"/>
      <c r="JIB117" s="516"/>
      <c r="JIC117" s="516"/>
      <c r="JID117" s="516"/>
      <c r="JIE117" s="516"/>
      <c r="JIF117" s="516"/>
      <c r="JIG117" s="516"/>
      <c r="JIH117" s="516"/>
      <c r="JII117" s="516"/>
      <c r="JIJ117" s="516"/>
      <c r="JIK117" s="516"/>
      <c r="JIL117" s="516"/>
      <c r="JIM117" s="516"/>
      <c r="JIN117" s="516"/>
      <c r="JIO117" s="516"/>
      <c r="JIP117" s="516"/>
      <c r="JIQ117" s="516"/>
      <c r="JIR117" s="516"/>
      <c r="JIS117" s="516"/>
      <c r="JIT117" s="516"/>
      <c r="JIU117" s="516"/>
      <c r="JIV117" s="516"/>
      <c r="JIW117" s="516"/>
      <c r="JIX117" s="516"/>
      <c r="JIY117" s="516"/>
      <c r="JIZ117" s="516"/>
      <c r="JJA117" s="516"/>
      <c r="JJB117" s="516"/>
      <c r="JJC117" s="516"/>
      <c r="JJD117" s="516"/>
      <c r="JJE117" s="516"/>
      <c r="JJF117" s="516"/>
      <c r="JJG117" s="516"/>
      <c r="JJH117" s="516"/>
      <c r="JJI117" s="516"/>
      <c r="JJJ117" s="516"/>
      <c r="JJK117" s="516"/>
      <c r="JJL117" s="516"/>
      <c r="JJM117" s="516"/>
      <c r="JJN117" s="516"/>
      <c r="JJO117" s="516"/>
      <c r="JJP117" s="516"/>
      <c r="JJQ117" s="516"/>
      <c r="JJR117" s="516"/>
      <c r="JJS117" s="516"/>
      <c r="JJT117" s="516"/>
      <c r="JJU117" s="516"/>
      <c r="JJV117" s="516"/>
      <c r="JJW117" s="516"/>
      <c r="JJX117" s="516"/>
      <c r="JJY117" s="516"/>
      <c r="JJZ117" s="516"/>
      <c r="JKA117" s="516"/>
      <c r="JKB117" s="516"/>
      <c r="JKC117" s="516"/>
      <c r="JKD117" s="516"/>
      <c r="JKE117" s="516"/>
      <c r="JKF117" s="516"/>
      <c r="JKG117" s="516"/>
      <c r="JKH117" s="516"/>
      <c r="JKI117" s="516"/>
      <c r="JKJ117" s="516"/>
      <c r="JKK117" s="516"/>
      <c r="JKL117" s="516"/>
      <c r="JKM117" s="516"/>
      <c r="JKN117" s="516"/>
      <c r="JKO117" s="516"/>
      <c r="JKP117" s="516"/>
      <c r="JKQ117" s="516"/>
      <c r="JKR117" s="516"/>
      <c r="JKS117" s="516"/>
      <c r="JKT117" s="516"/>
      <c r="JKU117" s="516"/>
      <c r="JKV117" s="516"/>
      <c r="JKW117" s="516"/>
      <c r="JKX117" s="516"/>
      <c r="JKY117" s="516"/>
      <c r="JKZ117" s="516"/>
      <c r="JLA117" s="516"/>
      <c r="JLB117" s="516"/>
      <c r="JLC117" s="516"/>
      <c r="JLD117" s="516"/>
      <c r="JLE117" s="516"/>
      <c r="JLF117" s="516"/>
      <c r="JLG117" s="516"/>
      <c r="JLH117" s="516"/>
      <c r="JLI117" s="516"/>
      <c r="JLJ117" s="516"/>
      <c r="JLK117" s="516"/>
      <c r="JLL117" s="516"/>
      <c r="JLM117" s="516"/>
      <c r="JLN117" s="516"/>
      <c r="JLO117" s="516"/>
      <c r="JLP117" s="516"/>
      <c r="JLQ117" s="516"/>
      <c r="JLR117" s="516"/>
      <c r="JLS117" s="516"/>
      <c r="JLT117" s="516"/>
      <c r="JLU117" s="516"/>
      <c r="JLV117" s="516"/>
      <c r="JLW117" s="516"/>
      <c r="JLX117" s="516"/>
      <c r="JLY117" s="516"/>
      <c r="JLZ117" s="516"/>
      <c r="JMA117" s="516"/>
      <c r="JMB117" s="516"/>
      <c r="JMC117" s="516"/>
      <c r="JMD117" s="516"/>
      <c r="JME117" s="516"/>
      <c r="JMF117" s="516"/>
      <c r="JMG117" s="516"/>
      <c r="JMH117" s="516"/>
      <c r="JMI117" s="516"/>
      <c r="JMJ117" s="516"/>
      <c r="JMK117" s="516"/>
      <c r="JML117" s="516"/>
      <c r="JMM117" s="516"/>
      <c r="JMN117" s="516"/>
      <c r="JMO117" s="516"/>
      <c r="JMP117" s="516"/>
      <c r="JMQ117" s="516"/>
      <c r="JMR117" s="516"/>
      <c r="JMS117" s="516"/>
      <c r="JMT117" s="516"/>
      <c r="JMU117" s="516"/>
      <c r="JMV117" s="516"/>
      <c r="JMW117" s="516"/>
      <c r="JMX117" s="516"/>
      <c r="JMY117" s="516"/>
      <c r="JMZ117" s="516"/>
      <c r="JNA117" s="516"/>
      <c r="JNB117" s="516"/>
      <c r="JNC117" s="516"/>
      <c r="JND117" s="516"/>
      <c r="JNE117" s="516"/>
      <c r="JNF117" s="516"/>
      <c r="JNG117" s="516"/>
      <c r="JNH117" s="516"/>
      <c r="JNI117" s="516"/>
      <c r="JNJ117" s="516"/>
      <c r="JNK117" s="516"/>
      <c r="JNL117" s="516"/>
      <c r="JNM117" s="516"/>
      <c r="JNN117" s="516"/>
      <c r="JNO117" s="516"/>
      <c r="JNP117" s="516"/>
      <c r="JNQ117" s="516"/>
      <c r="JNR117" s="516"/>
      <c r="JNS117" s="516"/>
      <c r="JNT117" s="516"/>
      <c r="JNU117" s="516"/>
      <c r="JNV117" s="516"/>
      <c r="JNW117" s="516"/>
      <c r="JNX117" s="516"/>
      <c r="JNY117" s="516"/>
      <c r="JNZ117" s="516"/>
      <c r="JOA117" s="516"/>
      <c r="JOB117" s="516"/>
      <c r="JOC117" s="516"/>
      <c r="JOD117" s="516"/>
      <c r="JOE117" s="516"/>
      <c r="JOF117" s="516"/>
      <c r="JOG117" s="516"/>
      <c r="JOH117" s="516"/>
      <c r="JOI117" s="516"/>
      <c r="JOJ117" s="516"/>
      <c r="JOK117" s="516"/>
      <c r="JOL117" s="516"/>
      <c r="JOM117" s="516"/>
      <c r="JON117" s="516"/>
      <c r="JOO117" s="516"/>
      <c r="JOP117" s="516"/>
      <c r="JOQ117" s="516"/>
      <c r="JOR117" s="516"/>
      <c r="JOS117" s="516"/>
      <c r="JOT117" s="516"/>
      <c r="JOU117" s="516"/>
      <c r="JOV117" s="516"/>
      <c r="JOW117" s="516"/>
      <c r="JOX117" s="516"/>
      <c r="JOY117" s="516"/>
      <c r="JOZ117" s="516"/>
      <c r="JPA117" s="516"/>
      <c r="JPB117" s="516"/>
      <c r="JPC117" s="516"/>
      <c r="JPD117" s="516"/>
      <c r="JPE117" s="516"/>
      <c r="JPF117" s="516"/>
      <c r="JPG117" s="516"/>
      <c r="JPH117" s="516"/>
      <c r="JPI117" s="516"/>
      <c r="JPJ117" s="516"/>
      <c r="JPK117" s="516"/>
      <c r="JPL117" s="516"/>
      <c r="JPM117" s="516"/>
      <c r="JPN117" s="516"/>
      <c r="JPO117" s="516"/>
      <c r="JPP117" s="516"/>
      <c r="JPQ117" s="516"/>
      <c r="JPR117" s="516"/>
      <c r="JPS117" s="516"/>
      <c r="JPT117" s="516"/>
      <c r="JPU117" s="516"/>
      <c r="JPV117" s="516"/>
      <c r="JPW117" s="516"/>
      <c r="JPX117" s="516"/>
      <c r="JPY117" s="516"/>
      <c r="JPZ117" s="516"/>
      <c r="JQA117" s="516"/>
      <c r="JQB117" s="516"/>
      <c r="JQC117" s="516"/>
      <c r="JQD117" s="516"/>
      <c r="JQE117" s="516"/>
      <c r="JQF117" s="516"/>
      <c r="JQG117" s="516"/>
      <c r="JQH117" s="516"/>
      <c r="JQI117" s="516"/>
      <c r="JQJ117" s="516"/>
      <c r="JQK117" s="516"/>
      <c r="JQL117" s="516"/>
      <c r="JQM117" s="516"/>
      <c r="JQN117" s="516"/>
      <c r="JQO117" s="516"/>
      <c r="JQP117" s="516"/>
      <c r="JQQ117" s="516"/>
      <c r="JQR117" s="516"/>
      <c r="JQS117" s="516"/>
      <c r="JQT117" s="516"/>
      <c r="JQU117" s="516"/>
      <c r="JQV117" s="516"/>
      <c r="JQW117" s="516"/>
      <c r="JQX117" s="516"/>
      <c r="JQY117" s="516"/>
      <c r="JQZ117" s="516"/>
      <c r="JRA117" s="516"/>
      <c r="JRB117" s="516"/>
      <c r="JRC117" s="516"/>
      <c r="JRD117" s="516"/>
      <c r="JRE117" s="516"/>
      <c r="JRF117" s="516"/>
      <c r="JRG117" s="516"/>
      <c r="JRH117" s="516"/>
      <c r="JRI117" s="516"/>
      <c r="JRJ117" s="516"/>
      <c r="JRK117" s="516"/>
      <c r="JRL117" s="516"/>
      <c r="JRM117" s="516"/>
      <c r="JRN117" s="516"/>
      <c r="JRO117" s="516"/>
      <c r="JRP117" s="516"/>
      <c r="JRQ117" s="516"/>
      <c r="JRR117" s="516"/>
      <c r="JRS117" s="516"/>
      <c r="JRT117" s="516"/>
      <c r="JRU117" s="516"/>
      <c r="JRV117" s="516"/>
      <c r="JRW117" s="516"/>
      <c r="JRX117" s="516"/>
      <c r="JRY117" s="516"/>
      <c r="JRZ117" s="516"/>
      <c r="JSA117" s="516"/>
      <c r="JSB117" s="516"/>
      <c r="JSC117" s="516"/>
      <c r="JSD117" s="516"/>
      <c r="JSE117" s="516"/>
      <c r="JSF117" s="516"/>
      <c r="JSG117" s="516"/>
      <c r="JSH117" s="516"/>
      <c r="JSI117" s="516"/>
      <c r="JSJ117" s="516"/>
      <c r="JSK117" s="516"/>
      <c r="JSL117" s="516"/>
      <c r="JSM117" s="516"/>
      <c r="JSN117" s="516"/>
      <c r="JSO117" s="516"/>
      <c r="JSP117" s="516"/>
      <c r="JSQ117" s="516"/>
      <c r="JSR117" s="516"/>
      <c r="JSS117" s="516"/>
      <c r="JST117" s="516"/>
      <c r="JSU117" s="516"/>
      <c r="JSV117" s="516"/>
      <c r="JSW117" s="516"/>
      <c r="JSX117" s="516"/>
      <c r="JSY117" s="516"/>
      <c r="JSZ117" s="516"/>
      <c r="JTA117" s="516"/>
      <c r="JTB117" s="516"/>
      <c r="JTC117" s="516"/>
      <c r="JTD117" s="516"/>
      <c r="JTE117" s="516"/>
      <c r="JTF117" s="516"/>
      <c r="JTG117" s="516"/>
      <c r="JTH117" s="516"/>
      <c r="JTI117" s="516"/>
      <c r="JTJ117" s="516"/>
      <c r="JTK117" s="516"/>
      <c r="JTL117" s="516"/>
      <c r="JTM117" s="516"/>
      <c r="JTN117" s="516"/>
      <c r="JTO117" s="516"/>
      <c r="JTP117" s="516"/>
      <c r="JTQ117" s="516"/>
      <c r="JTR117" s="516"/>
      <c r="JTS117" s="516"/>
      <c r="JTT117" s="516"/>
      <c r="JTU117" s="516"/>
      <c r="JTV117" s="516"/>
      <c r="JTW117" s="516"/>
      <c r="JTX117" s="516"/>
      <c r="JTY117" s="516"/>
      <c r="JTZ117" s="516"/>
      <c r="JUA117" s="516"/>
      <c r="JUB117" s="516"/>
      <c r="JUC117" s="516"/>
      <c r="JUD117" s="516"/>
      <c r="JUE117" s="516"/>
      <c r="JUF117" s="516"/>
      <c r="JUG117" s="516"/>
      <c r="JUH117" s="516"/>
      <c r="JUI117" s="516"/>
      <c r="JUJ117" s="516"/>
      <c r="JUK117" s="516"/>
      <c r="JUL117" s="516"/>
      <c r="JUM117" s="516"/>
      <c r="JUN117" s="516"/>
      <c r="JUO117" s="516"/>
      <c r="JUP117" s="516"/>
      <c r="JUQ117" s="516"/>
      <c r="JUR117" s="516"/>
      <c r="JUS117" s="516"/>
      <c r="JUT117" s="516"/>
      <c r="JUU117" s="516"/>
      <c r="JUV117" s="516"/>
      <c r="JUW117" s="516"/>
      <c r="JUX117" s="516"/>
      <c r="JUY117" s="516"/>
      <c r="JUZ117" s="516"/>
      <c r="JVA117" s="516"/>
      <c r="JVB117" s="516"/>
      <c r="JVC117" s="516"/>
      <c r="JVD117" s="516"/>
      <c r="JVE117" s="516"/>
      <c r="JVF117" s="516"/>
      <c r="JVG117" s="516"/>
      <c r="JVH117" s="516"/>
      <c r="JVI117" s="516"/>
      <c r="JVJ117" s="516"/>
      <c r="JVK117" s="516"/>
      <c r="JVL117" s="516"/>
      <c r="JVM117" s="516"/>
      <c r="JVN117" s="516"/>
      <c r="JVO117" s="516"/>
      <c r="JVP117" s="516"/>
      <c r="JVQ117" s="516"/>
      <c r="JVR117" s="516"/>
      <c r="JVS117" s="516"/>
      <c r="JVT117" s="516"/>
      <c r="JVU117" s="516"/>
      <c r="JVV117" s="516"/>
      <c r="JVW117" s="516"/>
      <c r="JVX117" s="516"/>
      <c r="JVY117" s="516"/>
      <c r="JVZ117" s="516"/>
      <c r="JWA117" s="516"/>
      <c r="JWB117" s="516"/>
      <c r="JWC117" s="516"/>
      <c r="JWD117" s="516"/>
      <c r="JWE117" s="516"/>
      <c r="JWF117" s="516"/>
      <c r="JWG117" s="516"/>
      <c r="JWH117" s="516"/>
      <c r="JWI117" s="516"/>
      <c r="JWJ117" s="516"/>
      <c r="JWK117" s="516"/>
      <c r="JWL117" s="516"/>
      <c r="JWM117" s="516"/>
      <c r="JWN117" s="516"/>
      <c r="JWO117" s="516"/>
      <c r="JWP117" s="516"/>
      <c r="JWQ117" s="516"/>
      <c r="JWR117" s="516"/>
      <c r="JWS117" s="516"/>
      <c r="JWT117" s="516"/>
      <c r="JWU117" s="516"/>
      <c r="JWV117" s="516"/>
      <c r="JWW117" s="516"/>
      <c r="JWX117" s="516"/>
      <c r="JWY117" s="516"/>
      <c r="JWZ117" s="516"/>
      <c r="JXA117" s="516"/>
      <c r="JXB117" s="516"/>
      <c r="JXC117" s="516"/>
      <c r="JXD117" s="516"/>
      <c r="JXE117" s="516"/>
      <c r="JXF117" s="516"/>
      <c r="JXG117" s="516"/>
      <c r="JXH117" s="516"/>
      <c r="JXI117" s="516"/>
      <c r="JXJ117" s="516"/>
      <c r="JXK117" s="516"/>
      <c r="JXL117" s="516"/>
      <c r="JXM117" s="516"/>
      <c r="JXN117" s="516"/>
      <c r="JXO117" s="516"/>
      <c r="JXP117" s="516"/>
      <c r="JXQ117" s="516"/>
      <c r="JXR117" s="516"/>
      <c r="JXS117" s="516"/>
      <c r="JXT117" s="516"/>
      <c r="JXU117" s="516"/>
      <c r="JXV117" s="516"/>
      <c r="JXW117" s="516"/>
      <c r="JXX117" s="516"/>
      <c r="JXY117" s="516"/>
      <c r="JXZ117" s="516"/>
      <c r="JYA117" s="516"/>
      <c r="JYB117" s="516"/>
      <c r="JYC117" s="516"/>
      <c r="JYD117" s="516"/>
      <c r="JYE117" s="516"/>
      <c r="JYF117" s="516"/>
      <c r="JYG117" s="516"/>
      <c r="JYH117" s="516"/>
      <c r="JYI117" s="516"/>
      <c r="JYJ117" s="516"/>
      <c r="JYK117" s="516"/>
      <c r="JYL117" s="516"/>
      <c r="JYM117" s="516"/>
      <c r="JYN117" s="516"/>
      <c r="JYO117" s="516"/>
      <c r="JYP117" s="516"/>
      <c r="JYQ117" s="516"/>
      <c r="JYR117" s="516"/>
      <c r="JYS117" s="516"/>
      <c r="JYT117" s="516"/>
      <c r="JYU117" s="516"/>
      <c r="JYV117" s="516"/>
      <c r="JYW117" s="516"/>
      <c r="JYX117" s="516"/>
      <c r="JYY117" s="516"/>
      <c r="JYZ117" s="516"/>
      <c r="JZA117" s="516"/>
      <c r="JZB117" s="516"/>
      <c r="JZC117" s="516"/>
      <c r="JZD117" s="516"/>
      <c r="JZE117" s="516"/>
      <c r="JZF117" s="516"/>
      <c r="JZG117" s="516"/>
      <c r="JZH117" s="516"/>
      <c r="JZI117" s="516"/>
      <c r="JZJ117" s="516"/>
      <c r="JZK117" s="516"/>
      <c r="JZL117" s="516"/>
      <c r="JZM117" s="516"/>
      <c r="JZN117" s="516"/>
      <c r="JZO117" s="516"/>
      <c r="JZP117" s="516"/>
      <c r="JZQ117" s="516"/>
      <c r="JZR117" s="516"/>
      <c r="JZS117" s="516"/>
      <c r="JZT117" s="516"/>
      <c r="JZU117" s="516"/>
      <c r="JZV117" s="516"/>
      <c r="JZW117" s="516"/>
      <c r="JZX117" s="516"/>
      <c r="JZY117" s="516"/>
      <c r="JZZ117" s="516"/>
      <c r="KAA117" s="516"/>
      <c r="KAB117" s="516"/>
      <c r="KAC117" s="516"/>
      <c r="KAD117" s="516"/>
      <c r="KAE117" s="516"/>
      <c r="KAF117" s="516"/>
      <c r="KAG117" s="516"/>
      <c r="KAH117" s="516"/>
      <c r="KAI117" s="516"/>
      <c r="KAJ117" s="516"/>
      <c r="KAK117" s="516"/>
      <c r="KAL117" s="516"/>
      <c r="KAM117" s="516"/>
      <c r="KAN117" s="516"/>
      <c r="KAO117" s="516"/>
      <c r="KAP117" s="516"/>
      <c r="KAQ117" s="516"/>
      <c r="KAR117" s="516"/>
      <c r="KAS117" s="516"/>
      <c r="KAT117" s="516"/>
      <c r="KAU117" s="516"/>
      <c r="KAV117" s="516"/>
      <c r="KAW117" s="516"/>
      <c r="KAX117" s="516"/>
      <c r="KAY117" s="516"/>
      <c r="KAZ117" s="516"/>
      <c r="KBA117" s="516"/>
      <c r="KBB117" s="516"/>
      <c r="KBC117" s="516"/>
      <c r="KBD117" s="516"/>
      <c r="KBE117" s="516"/>
      <c r="KBF117" s="516"/>
      <c r="KBG117" s="516"/>
      <c r="KBH117" s="516"/>
      <c r="KBI117" s="516"/>
      <c r="KBJ117" s="516"/>
      <c r="KBK117" s="516"/>
      <c r="KBL117" s="516"/>
      <c r="KBM117" s="516"/>
      <c r="KBN117" s="516"/>
      <c r="KBO117" s="516"/>
      <c r="KBP117" s="516"/>
      <c r="KBQ117" s="516"/>
      <c r="KBR117" s="516"/>
      <c r="KBS117" s="516"/>
      <c r="KBT117" s="516"/>
      <c r="KBU117" s="516"/>
      <c r="KBV117" s="516"/>
      <c r="KBW117" s="516"/>
      <c r="KBX117" s="516"/>
      <c r="KBY117" s="516"/>
      <c r="KBZ117" s="516"/>
      <c r="KCA117" s="516"/>
      <c r="KCB117" s="516"/>
      <c r="KCC117" s="516"/>
      <c r="KCD117" s="516"/>
      <c r="KCE117" s="516"/>
      <c r="KCF117" s="516"/>
      <c r="KCG117" s="516"/>
      <c r="KCH117" s="516"/>
      <c r="KCI117" s="516"/>
      <c r="KCJ117" s="516"/>
      <c r="KCK117" s="516"/>
      <c r="KCL117" s="516"/>
      <c r="KCM117" s="516"/>
      <c r="KCN117" s="516"/>
      <c r="KCO117" s="516"/>
      <c r="KCP117" s="516"/>
      <c r="KCQ117" s="516"/>
      <c r="KCR117" s="516"/>
      <c r="KCS117" s="516"/>
      <c r="KCT117" s="516"/>
      <c r="KCU117" s="516"/>
      <c r="KCV117" s="516"/>
      <c r="KCW117" s="516"/>
      <c r="KCX117" s="516"/>
      <c r="KCY117" s="516"/>
      <c r="KCZ117" s="516"/>
      <c r="KDA117" s="516"/>
      <c r="KDB117" s="516"/>
      <c r="KDC117" s="516"/>
      <c r="KDD117" s="516"/>
      <c r="KDE117" s="516"/>
      <c r="KDF117" s="516"/>
      <c r="KDG117" s="516"/>
      <c r="KDH117" s="516"/>
      <c r="KDI117" s="516"/>
      <c r="KDJ117" s="516"/>
      <c r="KDK117" s="516"/>
      <c r="KDL117" s="516"/>
      <c r="KDM117" s="516"/>
      <c r="KDN117" s="516"/>
      <c r="KDO117" s="516"/>
      <c r="KDP117" s="516"/>
      <c r="KDQ117" s="516"/>
      <c r="KDR117" s="516"/>
      <c r="KDS117" s="516"/>
      <c r="KDT117" s="516"/>
      <c r="KDU117" s="516"/>
      <c r="KDV117" s="516"/>
      <c r="KDW117" s="516"/>
      <c r="KDX117" s="516"/>
      <c r="KDY117" s="516"/>
      <c r="KDZ117" s="516"/>
      <c r="KEA117" s="516"/>
      <c r="KEB117" s="516"/>
      <c r="KEC117" s="516"/>
      <c r="KED117" s="516"/>
      <c r="KEE117" s="516"/>
      <c r="KEF117" s="516"/>
      <c r="KEG117" s="516"/>
      <c r="KEH117" s="516"/>
      <c r="KEI117" s="516"/>
      <c r="KEJ117" s="516"/>
      <c r="KEK117" s="516"/>
      <c r="KEL117" s="516"/>
      <c r="KEM117" s="516"/>
      <c r="KEN117" s="516"/>
      <c r="KEO117" s="516"/>
      <c r="KEP117" s="516"/>
      <c r="KEQ117" s="516"/>
      <c r="KER117" s="516"/>
      <c r="KES117" s="516"/>
      <c r="KET117" s="516"/>
      <c r="KEU117" s="516"/>
      <c r="KEV117" s="516"/>
      <c r="KEW117" s="516"/>
      <c r="KEX117" s="516"/>
      <c r="KEY117" s="516"/>
      <c r="KEZ117" s="516"/>
      <c r="KFA117" s="516"/>
      <c r="KFB117" s="516"/>
      <c r="KFC117" s="516"/>
      <c r="KFD117" s="516"/>
      <c r="KFE117" s="516"/>
      <c r="KFF117" s="516"/>
      <c r="KFG117" s="516"/>
      <c r="KFH117" s="516"/>
      <c r="KFI117" s="516"/>
      <c r="KFJ117" s="516"/>
      <c r="KFK117" s="516"/>
      <c r="KFL117" s="516"/>
      <c r="KFM117" s="516"/>
      <c r="KFN117" s="516"/>
      <c r="KFO117" s="516"/>
      <c r="KFP117" s="516"/>
      <c r="KFQ117" s="516"/>
      <c r="KFR117" s="516"/>
      <c r="KFS117" s="516"/>
      <c r="KFT117" s="516"/>
      <c r="KFU117" s="516"/>
      <c r="KFV117" s="516"/>
      <c r="KFW117" s="516"/>
      <c r="KFX117" s="516"/>
      <c r="KFY117" s="516"/>
      <c r="KFZ117" s="516"/>
      <c r="KGA117" s="516"/>
      <c r="KGB117" s="516"/>
      <c r="KGC117" s="516"/>
      <c r="KGD117" s="516"/>
      <c r="KGE117" s="516"/>
      <c r="KGF117" s="516"/>
      <c r="KGG117" s="516"/>
      <c r="KGH117" s="516"/>
      <c r="KGI117" s="516"/>
      <c r="KGJ117" s="516"/>
      <c r="KGK117" s="516"/>
      <c r="KGL117" s="516"/>
      <c r="KGM117" s="516"/>
      <c r="KGN117" s="516"/>
      <c r="KGO117" s="516"/>
      <c r="KGP117" s="516"/>
      <c r="KGQ117" s="516"/>
      <c r="KGR117" s="516"/>
      <c r="KGS117" s="516"/>
      <c r="KGT117" s="516"/>
      <c r="KGU117" s="516"/>
      <c r="KGV117" s="516"/>
      <c r="KGW117" s="516"/>
      <c r="KGX117" s="516"/>
      <c r="KGY117" s="516"/>
      <c r="KGZ117" s="516"/>
      <c r="KHA117" s="516"/>
      <c r="KHB117" s="516"/>
      <c r="KHC117" s="516"/>
      <c r="KHD117" s="516"/>
      <c r="KHE117" s="516"/>
      <c r="KHF117" s="516"/>
      <c r="KHG117" s="516"/>
      <c r="KHH117" s="516"/>
      <c r="KHI117" s="516"/>
      <c r="KHJ117" s="516"/>
      <c r="KHK117" s="516"/>
      <c r="KHL117" s="516"/>
      <c r="KHM117" s="516"/>
      <c r="KHN117" s="516"/>
      <c r="KHO117" s="516"/>
      <c r="KHP117" s="516"/>
      <c r="KHQ117" s="516"/>
      <c r="KHR117" s="516"/>
      <c r="KHS117" s="516"/>
      <c r="KHT117" s="516"/>
      <c r="KHU117" s="516"/>
      <c r="KHV117" s="516"/>
      <c r="KHW117" s="516"/>
      <c r="KHX117" s="516"/>
      <c r="KHY117" s="516"/>
      <c r="KHZ117" s="516"/>
      <c r="KIA117" s="516"/>
      <c r="KIB117" s="516"/>
      <c r="KIC117" s="516"/>
      <c r="KID117" s="516"/>
      <c r="KIE117" s="516"/>
      <c r="KIF117" s="516"/>
      <c r="KIG117" s="516"/>
      <c r="KIH117" s="516"/>
      <c r="KII117" s="516"/>
      <c r="KIJ117" s="516"/>
      <c r="KIK117" s="516"/>
      <c r="KIL117" s="516"/>
      <c r="KIM117" s="516"/>
      <c r="KIN117" s="516"/>
      <c r="KIO117" s="516"/>
      <c r="KIP117" s="516"/>
      <c r="KIQ117" s="516"/>
      <c r="KIR117" s="516"/>
      <c r="KIS117" s="516"/>
      <c r="KIT117" s="516"/>
      <c r="KIU117" s="516"/>
      <c r="KIV117" s="516"/>
      <c r="KIW117" s="516"/>
      <c r="KIX117" s="516"/>
      <c r="KIY117" s="516"/>
      <c r="KIZ117" s="516"/>
      <c r="KJA117" s="516"/>
      <c r="KJB117" s="516"/>
      <c r="KJC117" s="516"/>
      <c r="KJD117" s="516"/>
      <c r="KJE117" s="516"/>
      <c r="KJF117" s="516"/>
      <c r="KJG117" s="516"/>
      <c r="KJH117" s="516"/>
      <c r="KJI117" s="516"/>
      <c r="KJJ117" s="516"/>
      <c r="KJK117" s="516"/>
      <c r="KJL117" s="516"/>
      <c r="KJM117" s="516"/>
      <c r="KJN117" s="516"/>
      <c r="KJO117" s="516"/>
      <c r="KJP117" s="516"/>
      <c r="KJQ117" s="516"/>
      <c r="KJR117" s="516"/>
      <c r="KJS117" s="516"/>
      <c r="KJT117" s="516"/>
      <c r="KJU117" s="516"/>
      <c r="KJV117" s="516"/>
      <c r="KJW117" s="516"/>
      <c r="KJX117" s="516"/>
      <c r="KJY117" s="516"/>
      <c r="KJZ117" s="516"/>
      <c r="KKA117" s="516"/>
      <c r="KKB117" s="516"/>
      <c r="KKC117" s="516"/>
      <c r="KKD117" s="516"/>
      <c r="KKE117" s="516"/>
      <c r="KKF117" s="516"/>
      <c r="KKG117" s="516"/>
      <c r="KKH117" s="516"/>
      <c r="KKI117" s="516"/>
      <c r="KKJ117" s="516"/>
      <c r="KKK117" s="516"/>
      <c r="KKL117" s="516"/>
      <c r="KKM117" s="516"/>
      <c r="KKN117" s="516"/>
      <c r="KKO117" s="516"/>
      <c r="KKP117" s="516"/>
      <c r="KKQ117" s="516"/>
      <c r="KKR117" s="516"/>
      <c r="KKS117" s="516"/>
      <c r="KKT117" s="516"/>
      <c r="KKU117" s="516"/>
      <c r="KKV117" s="516"/>
      <c r="KKW117" s="516"/>
      <c r="KKX117" s="516"/>
      <c r="KKY117" s="516"/>
      <c r="KKZ117" s="516"/>
      <c r="KLA117" s="516"/>
      <c r="KLB117" s="516"/>
      <c r="KLC117" s="516"/>
      <c r="KLD117" s="516"/>
      <c r="KLE117" s="516"/>
      <c r="KLF117" s="516"/>
      <c r="KLG117" s="516"/>
      <c r="KLH117" s="516"/>
      <c r="KLI117" s="516"/>
      <c r="KLJ117" s="516"/>
      <c r="KLK117" s="516"/>
      <c r="KLL117" s="516"/>
      <c r="KLM117" s="516"/>
      <c r="KLN117" s="516"/>
      <c r="KLO117" s="516"/>
      <c r="KLP117" s="516"/>
      <c r="KLQ117" s="516"/>
      <c r="KLR117" s="516"/>
      <c r="KLS117" s="516"/>
      <c r="KLT117" s="516"/>
      <c r="KLU117" s="516"/>
      <c r="KLV117" s="516"/>
      <c r="KLW117" s="516"/>
      <c r="KLX117" s="516"/>
      <c r="KLY117" s="516"/>
      <c r="KLZ117" s="516"/>
      <c r="KMA117" s="516"/>
      <c r="KMB117" s="516"/>
      <c r="KMC117" s="516"/>
      <c r="KMD117" s="516"/>
      <c r="KME117" s="516"/>
      <c r="KMF117" s="516"/>
      <c r="KMG117" s="516"/>
      <c r="KMH117" s="516"/>
      <c r="KMI117" s="516"/>
      <c r="KMJ117" s="516"/>
      <c r="KMK117" s="516"/>
      <c r="KML117" s="516"/>
      <c r="KMM117" s="516"/>
      <c r="KMN117" s="516"/>
      <c r="KMO117" s="516"/>
      <c r="KMP117" s="516"/>
      <c r="KMQ117" s="516"/>
      <c r="KMR117" s="516"/>
      <c r="KMS117" s="516"/>
      <c r="KMT117" s="516"/>
      <c r="KMU117" s="516"/>
      <c r="KMV117" s="516"/>
      <c r="KMW117" s="516"/>
      <c r="KMX117" s="516"/>
      <c r="KMY117" s="516"/>
      <c r="KMZ117" s="516"/>
      <c r="KNA117" s="516"/>
      <c r="KNB117" s="516"/>
      <c r="KNC117" s="516"/>
      <c r="KND117" s="516"/>
      <c r="KNE117" s="516"/>
      <c r="KNF117" s="516"/>
      <c r="KNG117" s="516"/>
      <c r="KNH117" s="516"/>
      <c r="KNI117" s="516"/>
      <c r="KNJ117" s="516"/>
      <c r="KNK117" s="516"/>
      <c r="KNL117" s="516"/>
      <c r="KNM117" s="516"/>
      <c r="KNN117" s="516"/>
      <c r="KNO117" s="516"/>
      <c r="KNP117" s="516"/>
      <c r="KNQ117" s="516"/>
      <c r="KNR117" s="516"/>
      <c r="KNS117" s="516"/>
      <c r="KNT117" s="516"/>
      <c r="KNU117" s="516"/>
      <c r="KNV117" s="516"/>
      <c r="KNW117" s="516"/>
      <c r="KNX117" s="516"/>
      <c r="KNY117" s="516"/>
      <c r="KNZ117" s="516"/>
      <c r="KOA117" s="516"/>
      <c r="KOB117" s="516"/>
      <c r="KOC117" s="516"/>
      <c r="KOD117" s="516"/>
      <c r="KOE117" s="516"/>
      <c r="KOF117" s="516"/>
      <c r="KOG117" s="516"/>
      <c r="KOH117" s="516"/>
      <c r="KOI117" s="516"/>
      <c r="KOJ117" s="516"/>
      <c r="KOK117" s="516"/>
      <c r="KOL117" s="516"/>
      <c r="KOM117" s="516"/>
      <c r="KON117" s="516"/>
      <c r="KOO117" s="516"/>
      <c r="KOP117" s="516"/>
      <c r="KOQ117" s="516"/>
      <c r="KOR117" s="516"/>
      <c r="KOS117" s="516"/>
      <c r="KOT117" s="516"/>
      <c r="KOU117" s="516"/>
      <c r="KOV117" s="516"/>
      <c r="KOW117" s="516"/>
      <c r="KOX117" s="516"/>
      <c r="KOY117" s="516"/>
      <c r="KOZ117" s="516"/>
      <c r="KPA117" s="516"/>
      <c r="KPB117" s="516"/>
      <c r="KPC117" s="516"/>
      <c r="KPD117" s="516"/>
      <c r="KPE117" s="516"/>
      <c r="KPF117" s="516"/>
      <c r="KPG117" s="516"/>
      <c r="KPH117" s="516"/>
      <c r="KPI117" s="516"/>
      <c r="KPJ117" s="516"/>
      <c r="KPK117" s="516"/>
      <c r="KPL117" s="516"/>
      <c r="KPM117" s="516"/>
      <c r="KPN117" s="516"/>
      <c r="KPO117" s="516"/>
      <c r="KPP117" s="516"/>
      <c r="KPQ117" s="516"/>
      <c r="KPR117" s="516"/>
      <c r="KPS117" s="516"/>
      <c r="KPT117" s="516"/>
      <c r="KPU117" s="516"/>
      <c r="KPV117" s="516"/>
      <c r="KPW117" s="516"/>
      <c r="KPX117" s="516"/>
      <c r="KPY117" s="516"/>
      <c r="KPZ117" s="516"/>
      <c r="KQA117" s="516"/>
      <c r="KQB117" s="516"/>
      <c r="KQC117" s="516"/>
      <c r="KQD117" s="516"/>
      <c r="KQE117" s="516"/>
      <c r="KQF117" s="516"/>
      <c r="KQG117" s="516"/>
      <c r="KQH117" s="516"/>
      <c r="KQI117" s="516"/>
      <c r="KQJ117" s="516"/>
      <c r="KQK117" s="516"/>
      <c r="KQL117" s="516"/>
      <c r="KQM117" s="516"/>
      <c r="KQN117" s="516"/>
      <c r="KQO117" s="516"/>
      <c r="KQP117" s="516"/>
      <c r="KQQ117" s="516"/>
      <c r="KQR117" s="516"/>
      <c r="KQS117" s="516"/>
      <c r="KQT117" s="516"/>
      <c r="KQU117" s="516"/>
      <c r="KQV117" s="516"/>
      <c r="KQW117" s="516"/>
      <c r="KQX117" s="516"/>
      <c r="KQY117" s="516"/>
      <c r="KQZ117" s="516"/>
      <c r="KRA117" s="516"/>
      <c r="KRB117" s="516"/>
      <c r="KRC117" s="516"/>
      <c r="KRD117" s="516"/>
      <c r="KRE117" s="516"/>
      <c r="KRF117" s="516"/>
      <c r="KRG117" s="516"/>
      <c r="KRH117" s="516"/>
      <c r="KRI117" s="516"/>
      <c r="KRJ117" s="516"/>
      <c r="KRK117" s="516"/>
      <c r="KRL117" s="516"/>
      <c r="KRM117" s="516"/>
      <c r="KRN117" s="516"/>
      <c r="KRO117" s="516"/>
      <c r="KRP117" s="516"/>
      <c r="KRQ117" s="516"/>
      <c r="KRR117" s="516"/>
      <c r="KRS117" s="516"/>
      <c r="KRT117" s="516"/>
      <c r="KRU117" s="516"/>
      <c r="KRV117" s="516"/>
      <c r="KRW117" s="516"/>
      <c r="KRX117" s="516"/>
      <c r="KRY117" s="516"/>
      <c r="KRZ117" s="516"/>
      <c r="KSA117" s="516"/>
      <c r="KSB117" s="516"/>
      <c r="KSC117" s="516"/>
      <c r="KSD117" s="516"/>
      <c r="KSE117" s="516"/>
      <c r="KSF117" s="516"/>
      <c r="KSG117" s="516"/>
      <c r="KSH117" s="516"/>
      <c r="KSI117" s="516"/>
      <c r="KSJ117" s="516"/>
      <c r="KSK117" s="516"/>
      <c r="KSL117" s="516"/>
      <c r="KSM117" s="516"/>
      <c r="KSN117" s="516"/>
      <c r="KSO117" s="516"/>
      <c r="KSP117" s="516"/>
      <c r="KSQ117" s="516"/>
      <c r="KSR117" s="516"/>
      <c r="KSS117" s="516"/>
      <c r="KST117" s="516"/>
      <c r="KSU117" s="516"/>
      <c r="KSV117" s="516"/>
      <c r="KSW117" s="516"/>
      <c r="KSX117" s="516"/>
      <c r="KSY117" s="516"/>
      <c r="KSZ117" s="516"/>
      <c r="KTA117" s="516"/>
      <c r="KTB117" s="516"/>
      <c r="KTC117" s="516"/>
      <c r="KTD117" s="516"/>
      <c r="KTE117" s="516"/>
      <c r="KTF117" s="516"/>
      <c r="KTG117" s="516"/>
      <c r="KTH117" s="516"/>
      <c r="KTI117" s="516"/>
      <c r="KTJ117" s="516"/>
      <c r="KTK117" s="516"/>
      <c r="KTL117" s="516"/>
      <c r="KTM117" s="516"/>
      <c r="KTN117" s="516"/>
      <c r="KTO117" s="516"/>
      <c r="KTP117" s="516"/>
      <c r="KTQ117" s="516"/>
      <c r="KTR117" s="516"/>
      <c r="KTS117" s="516"/>
      <c r="KTT117" s="516"/>
      <c r="KTU117" s="516"/>
      <c r="KTV117" s="516"/>
      <c r="KTW117" s="516"/>
      <c r="KTX117" s="516"/>
      <c r="KTY117" s="516"/>
      <c r="KTZ117" s="516"/>
      <c r="KUA117" s="516"/>
      <c r="KUB117" s="516"/>
      <c r="KUC117" s="516"/>
      <c r="KUD117" s="516"/>
      <c r="KUE117" s="516"/>
      <c r="KUF117" s="516"/>
      <c r="KUG117" s="516"/>
      <c r="KUH117" s="516"/>
      <c r="KUI117" s="516"/>
      <c r="KUJ117" s="516"/>
      <c r="KUK117" s="516"/>
      <c r="KUL117" s="516"/>
      <c r="KUM117" s="516"/>
      <c r="KUN117" s="516"/>
      <c r="KUO117" s="516"/>
      <c r="KUP117" s="516"/>
      <c r="KUQ117" s="516"/>
      <c r="KUR117" s="516"/>
      <c r="KUS117" s="516"/>
      <c r="KUT117" s="516"/>
      <c r="KUU117" s="516"/>
      <c r="KUV117" s="516"/>
      <c r="KUW117" s="516"/>
      <c r="KUX117" s="516"/>
      <c r="KUY117" s="516"/>
      <c r="KUZ117" s="516"/>
      <c r="KVA117" s="516"/>
      <c r="KVB117" s="516"/>
      <c r="KVC117" s="516"/>
      <c r="KVD117" s="516"/>
      <c r="KVE117" s="516"/>
      <c r="KVF117" s="516"/>
      <c r="KVG117" s="516"/>
      <c r="KVH117" s="516"/>
      <c r="KVI117" s="516"/>
      <c r="KVJ117" s="516"/>
      <c r="KVK117" s="516"/>
      <c r="KVL117" s="516"/>
      <c r="KVM117" s="516"/>
      <c r="KVN117" s="516"/>
      <c r="KVO117" s="516"/>
      <c r="KVP117" s="516"/>
      <c r="KVQ117" s="516"/>
      <c r="KVR117" s="516"/>
      <c r="KVS117" s="516"/>
      <c r="KVT117" s="516"/>
      <c r="KVU117" s="516"/>
      <c r="KVV117" s="516"/>
      <c r="KVW117" s="516"/>
      <c r="KVX117" s="516"/>
      <c r="KVY117" s="516"/>
      <c r="KVZ117" s="516"/>
      <c r="KWA117" s="516"/>
      <c r="KWB117" s="516"/>
      <c r="KWC117" s="516"/>
      <c r="KWD117" s="516"/>
      <c r="KWE117" s="516"/>
      <c r="KWF117" s="516"/>
      <c r="KWG117" s="516"/>
      <c r="KWH117" s="516"/>
      <c r="KWI117" s="516"/>
      <c r="KWJ117" s="516"/>
      <c r="KWK117" s="516"/>
      <c r="KWL117" s="516"/>
      <c r="KWM117" s="516"/>
      <c r="KWN117" s="516"/>
      <c r="KWO117" s="516"/>
      <c r="KWP117" s="516"/>
      <c r="KWQ117" s="516"/>
      <c r="KWR117" s="516"/>
      <c r="KWS117" s="516"/>
      <c r="KWT117" s="516"/>
      <c r="KWU117" s="516"/>
      <c r="KWV117" s="516"/>
      <c r="KWW117" s="516"/>
      <c r="KWX117" s="516"/>
      <c r="KWY117" s="516"/>
      <c r="KWZ117" s="516"/>
      <c r="KXA117" s="516"/>
      <c r="KXB117" s="516"/>
      <c r="KXC117" s="516"/>
      <c r="KXD117" s="516"/>
      <c r="KXE117" s="516"/>
      <c r="KXF117" s="516"/>
      <c r="KXG117" s="516"/>
      <c r="KXH117" s="516"/>
      <c r="KXI117" s="516"/>
      <c r="KXJ117" s="516"/>
      <c r="KXK117" s="516"/>
      <c r="KXL117" s="516"/>
      <c r="KXM117" s="516"/>
      <c r="KXN117" s="516"/>
      <c r="KXO117" s="516"/>
      <c r="KXP117" s="516"/>
      <c r="KXQ117" s="516"/>
      <c r="KXR117" s="516"/>
      <c r="KXS117" s="516"/>
      <c r="KXT117" s="516"/>
      <c r="KXU117" s="516"/>
      <c r="KXV117" s="516"/>
      <c r="KXW117" s="516"/>
      <c r="KXX117" s="516"/>
      <c r="KXY117" s="516"/>
      <c r="KXZ117" s="516"/>
      <c r="KYA117" s="516"/>
      <c r="KYB117" s="516"/>
      <c r="KYC117" s="516"/>
      <c r="KYD117" s="516"/>
      <c r="KYE117" s="516"/>
      <c r="KYF117" s="516"/>
      <c r="KYG117" s="516"/>
      <c r="KYH117" s="516"/>
      <c r="KYI117" s="516"/>
      <c r="KYJ117" s="516"/>
      <c r="KYK117" s="516"/>
      <c r="KYL117" s="516"/>
      <c r="KYM117" s="516"/>
      <c r="KYN117" s="516"/>
      <c r="KYO117" s="516"/>
      <c r="KYP117" s="516"/>
      <c r="KYQ117" s="516"/>
      <c r="KYR117" s="516"/>
      <c r="KYS117" s="516"/>
      <c r="KYT117" s="516"/>
      <c r="KYU117" s="516"/>
      <c r="KYV117" s="516"/>
      <c r="KYW117" s="516"/>
      <c r="KYX117" s="516"/>
      <c r="KYY117" s="516"/>
      <c r="KYZ117" s="516"/>
      <c r="KZA117" s="516"/>
      <c r="KZB117" s="516"/>
      <c r="KZC117" s="516"/>
      <c r="KZD117" s="516"/>
      <c r="KZE117" s="516"/>
      <c r="KZF117" s="516"/>
      <c r="KZG117" s="516"/>
      <c r="KZH117" s="516"/>
      <c r="KZI117" s="516"/>
      <c r="KZJ117" s="516"/>
      <c r="KZK117" s="516"/>
      <c r="KZL117" s="516"/>
      <c r="KZM117" s="516"/>
      <c r="KZN117" s="516"/>
      <c r="KZO117" s="516"/>
      <c r="KZP117" s="516"/>
      <c r="KZQ117" s="516"/>
      <c r="KZR117" s="516"/>
      <c r="KZS117" s="516"/>
      <c r="KZT117" s="516"/>
      <c r="KZU117" s="516"/>
      <c r="KZV117" s="516"/>
      <c r="KZW117" s="516"/>
      <c r="KZX117" s="516"/>
      <c r="KZY117" s="516"/>
      <c r="KZZ117" s="516"/>
      <c r="LAA117" s="516"/>
      <c r="LAB117" s="516"/>
      <c r="LAC117" s="516"/>
      <c r="LAD117" s="516"/>
      <c r="LAE117" s="516"/>
      <c r="LAF117" s="516"/>
      <c r="LAG117" s="516"/>
      <c r="LAH117" s="516"/>
      <c r="LAI117" s="516"/>
      <c r="LAJ117" s="516"/>
      <c r="LAK117" s="516"/>
      <c r="LAL117" s="516"/>
      <c r="LAM117" s="516"/>
      <c r="LAN117" s="516"/>
      <c r="LAO117" s="516"/>
      <c r="LAP117" s="516"/>
      <c r="LAQ117" s="516"/>
      <c r="LAR117" s="516"/>
      <c r="LAS117" s="516"/>
      <c r="LAT117" s="516"/>
      <c r="LAU117" s="516"/>
      <c r="LAV117" s="516"/>
      <c r="LAW117" s="516"/>
      <c r="LAX117" s="516"/>
      <c r="LAY117" s="516"/>
      <c r="LAZ117" s="516"/>
      <c r="LBA117" s="516"/>
      <c r="LBB117" s="516"/>
      <c r="LBC117" s="516"/>
      <c r="LBD117" s="516"/>
      <c r="LBE117" s="516"/>
      <c r="LBF117" s="516"/>
      <c r="LBG117" s="516"/>
      <c r="LBH117" s="516"/>
      <c r="LBI117" s="516"/>
      <c r="LBJ117" s="516"/>
      <c r="LBK117" s="516"/>
      <c r="LBL117" s="516"/>
      <c r="LBM117" s="516"/>
      <c r="LBN117" s="516"/>
      <c r="LBO117" s="516"/>
      <c r="LBP117" s="516"/>
      <c r="LBQ117" s="516"/>
      <c r="LBR117" s="516"/>
      <c r="LBS117" s="516"/>
      <c r="LBT117" s="516"/>
      <c r="LBU117" s="516"/>
      <c r="LBV117" s="516"/>
      <c r="LBW117" s="516"/>
      <c r="LBX117" s="516"/>
      <c r="LBY117" s="516"/>
      <c r="LBZ117" s="516"/>
      <c r="LCA117" s="516"/>
      <c r="LCB117" s="516"/>
      <c r="LCC117" s="516"/>
      <c r="LCD117" s="516"/>
      <c r="LCE117" s="516"/>
      <c r="LCF117" s="516"/>
      <c r="LCG117" s="516"/>
      <c r="LCH117" s="516"/>
      <c r="LCI117" s="516"/>
      <c r="LCJ117" s="516"/>
      <c r="LCK117" s="516"/>
      <c r="LCL117" s="516"/>
      <c r="LCM117" s="516"/>
      <c r="LCN117" s="516"/>
      <c r="LCO117" s="516"/>
      <c r="LCP117" s="516"/>
      <c r="LCQ117" s="516"/>
      <c r="LCR117" s="516"/>
      <c r="LCS117" s="516"/>
      <c r="LCT117" s="516"/>
      <c r="LCU117" s="516"/>
      <c r="LCV117" s="516"/>
      <c r="LCW117" s="516"/>
      <c r="LCX117" s="516"/>
      <c r="LCY117" s="516"/>
      <c r="LCZ117" s="516"/>
      <c r="LDA117" s="516"/>
      <c r="LDB117" s="516"/>
      <c r="LDC117" s="516"/>
      <c r="LDD117" s="516"/>
      <c r="LDE117" s="516"/>
      <c r="LDF117" s="516"/>
      <c r="LDG117" s="516"/>
      <c r="LDH117" s="516"/>
      <c r="LDI117" s="516"/>
      <c r="LDJ117" s="516"/>
      <c r="LDK117" s="516"/>
      <c r="LDL117" s="516"/>
      <c r="LDM117" s="516"/>
      <c r="LDN117" s="516"/>
      <c r="LDO117" s="516"/>
      <c r="LDP117" s="516"/>
      <c r="LDQ117" s="516"/>
      <c r="LDR117" s="516"/>
      <c r="LDS117" s="516"/>
      <c r="LDT117" s="516"/>
      <c r="LDU117" s="516"/>
      <c r="LDV117" s="516"/>
      <c r="LDW117" s="516"/>
      <c r="LDX117" s="516"/>
      <c r="LDY117" s="516"/>
      <c r="LDZ117" s="516"/>
      <c r="LEA117" s="516"/>
      <c r="LEB117" s="516"/>
      <c r="LEC117" s="516"/>
      <c r="LED117" s="516"/>
      <c r="LEE117" s="516"/>
      <c r="LEF117" s="516"/>
      <c r="LEG117" s="516"/>
      <c r="LEH117" s="516"/>
      <c r="LEI117" s="516"/>
      <c r="LEJ117" s="516"/>
      <c r="LEK117" s="516"/>
      <c r="LEL117" s="516"/>
      <c r="LEM117" s="516"/>
      <c r="LEN117" s="516"/>
      <c r="LEO117" s="516"/>
      <c r="LEP117" s="516"/>
      <c r="LEQ117" s="516"/>
      <c r="LER117" s="516"/>
      <c r="LES117" s="516"/>
      <c r="LET117" s="516"/>
      <c r="LEU117" s="516"/>
      <c r="LEV117" s="516"/>
      <c r="LEW117" s="516"/>
      <c r="LEX117" s="516"/>
      <c r="LEY117" s="516"/>
      <c r="LEZ117" s="516"/>
      <c r="LFA117" s="516"/>
      <c r="LFB117" s="516"/>
      <c r="LFC117" s="516"/>
      <c r="LFD117" s="516"/>
      <c r="LFE117" s="516"/>
      <c r="LFF117" s="516"/>
      <c r="LFG117" s="516"/>
      <c r="LFH117" s="516"/>
      <c r="LFI117" s="516"/>
      <c r="LFJ117" s="516"/>
      <c r="LFK117" s="516"/>
      <c r="LFL117" s="516"/>
      <c r="LFM117" s="516"/>
      <c r="LFN117" s="516"/>
      <c r="LFO117" s="516"/>
      <c r="LFP117" s="516"/>
      <c r="LFQ117" s="516"/>
      <c r="LFR117" s="516"/>
      <c r="LFS117" s="516"/>
      <c r="LFT117" s="516"/>
      <c r="LFU117" s="516"/>
      <c r="LFV117" s="516"/>
      <c r="LFW117" s="516"/>
      <c r="LFX117" s="516"/>
      <c r="LFY117" s="516"/>
      <c r="LFZ117" s="516"/>
      <c r="LGA117" s="516"/>
      <c r="LGB117" s="516"/>
      <c r="LGC117" s="516"/>
      <c r="LGD117" s="516"/>
      <c r="LGE117" s="516"/>
      <c r="LGF117" s="516"/>
      <c r="LGG117" s="516"/>
      <c r="LGH117" s="516"/>
      <c r="LGI117" s="516"/>
      <c r="LGJ117" s="516"/>
      <c r="LGK117" s="516"/>
      <c r="LGL117" s="516"/>
      <c r="LGM117" s="516"/>
      <c r="LGN117" s="516"/>
      <c r="LGO117" s="516"/>
      <c r="LGP117" s="516"/>
      <c r="LGQ117" s="516"/>
      <c r="LGR117" s="516"/>
      <c r="LGS117" s="516"/>
      <c r="LGT117" s="516"/>
      <c r="LGU117" s="516"/>
      <c r="LGV117" s="516"/>
      <c r="LGW117" s="516"/>
      <c r="LGX117" s="516"/>
      <c r="LGY117" s="516"/>
      <c r="LGZ117" s="516"/>
      <c r="LHA117" s="516"/>
      <c r="LHB117" s="516"/>
      <c r="LHC117" s="516"/>
      <c r="LHD117" s="516"/>
      <c r="LHE117" s="516"/>
      <c r="LHF117" s="516"/>
      <c r="LHG117" s="516"/>
      <c r="LHH117" s="516"/>
      <c r="LHI117" s="516"/>
      <c r="LHJ117" s="516"/>
      <c r="LHK117" s="516"/>
      <c r="LHL117" s="516"/>
      <c r="LHM117" s="516"/>
      <c r="LHN117" s="516"/>
      <c r="LHO117" s="516"/>
      <c r="LHP117" s="516"/>
      <c r="LHQ117" s="516"/>
      <c r="LHR117" s="516"/>
      <c r="LHS117" s="516"/>
      <c r="LHT117" s="516"/>
      <c r="LHU117" s="516"/>
      <c r="LHV117" s="516"/>
      <c r="LHW117" s="516"/>
      <c r="LHX117" s="516"/>
      <c r="LHY117" s="516"/>
      <c r="LHZ117" s="516"/>
      <c r="LIA117" s="516"/>
      <c r="LIB117" s="516"/>
      <c r="LIC117" s="516"/>
      <c r="LID117" s="516"/>
      <c r="LIE117" s="516"/>
      <c r="LIF117" s="516"/>
      <c r="LIG117" s="516"/>
      <c r="LIH117" s="516"/>
      <c r="LII117" s="516"/>
      <c r="LIJ117" s="516"/>
      <c r="LIK117" s="516"/>
      <c r="LIL117" s="516"/>
      <c r="LIM117" s="516"/>
      <c r="LIN117" s="516"/>
      <c r="LIO117" s="516"/>
      <c r="LIP117" s="516"/>
      <c r="LIQ117" s="516"/>
      <c r="LIR117" s="516"/>
      <c r="LIS117" s="516"/>
      <c r="LIT117" s="516"/>
      <c r="LIU117" s="516"/>
      <c r="LIV117" s="516"/>
      <c r="LIW117" s="516"/>
      <c r="LIX117" s="516"/>
      <c r="LIY117" s="516"/>
      <c r="LIZ117" s="516"/>
      <c r="LJA117" s="516"/>
      <c r="LJB117" s="516"/>
      <c r="LJC117" s="516"/>
      <c r="LJD117" s="516"/>
      <c r="LJE117" s="516"/>
      <c r="LJF117" s="516"/>
      <c r="LJG117" s="516"/>
      <c r="LJH117" s="516"/>
      <c r="LJI117" s="516"/>
      <c r="LJJ117" s="516"/>
      <c r="LJK117" s="516"/>
      <c r="LJL117" s="516"/>
      <c r="LJM117" s="516"/>
      <c r="LJN117" s="516"/>
      <c r="LJO117" s="516"/>
      <c r="LJP117" s="516"/>
      <c r="LJQ117" s="516"/>
      <c r="LJR117" s="516"/>
      <c r="LJS117" s="516"/>
      <c r="LJT117" s="516"/>
      <c r="LJU117" s="516"/>
      <c r="LJV117" s="516"/>
      <c r="LJW117" s="516"/>
      <c r="LJX117" s="516"/>
      <c r="LJY117" s="516"/>
      <c r="LJZ117" s="516"/>
      <c r="LKA117" s="516"/>
      <c r="LKB117" s="516"/>
      <c r="LKC117" s="516"/>
      <c r="LKD117" s="516"/>
      <c r="LKE117" s="516"/>
      <c r="LKF117" s="516"/>
      <c r="LKG117" s="516"/>
      <c r="LKH117" s="516"/>
      <c r="LKI117" s="516"/>
      <c r="LKJ117" s="516"/>
      <c r="LKK117" s="516"/>
      <c r="LKL117" s="516"/>
      <c r="LKM117" s="516"/>
      <c r="LKN117" s="516"/>
      <c r="LKO117" s="516"/>
      <c r="LKP117" s="516"/>
      <c r="LKQ117" s="516"/>
      <c r="LKR117" s="516"/>
      <c r="LKS117" s="516"/>
      <c r="LKT117" s="516"/>
      <c r="LKU117" s="516"/>
      <c r="LKV117" s="516"/>
      <c r="LKW117" s="516"/>
      <c r="LKX117" s="516"/>
      <c r="LKY117" s="516"/>
      <c r="LKZ117" s="516"/>
      <c r="LLA117" s="516"/>
      <c r="LLB117" s="516"/>
      <c r="LLC117" s="516"/>
      <c r="LLD117" s="516"/>
      <c r="LLE117" s="516"/>
      <c r="LLF117" s="516"/>
      <c r="LLG117" s="516"/>
      <c r="LLH117" s="516"/>
      <c r="LLI117" s="516"/>
      <c r="LLJ117" s="516"/>
      <c r="LLK117" s="516"/>
      <c r="LLL117" s="516"/>
      <c r="LLM117" s="516"/>
      <c r="LLN117" s="516"/>
      <c r="LLO117" s="516"/>
      <c r="LLP117" s="516"/>
      <c r="LLQ117" s="516"/>
      <c r="LLR117" s="516"/>
      <c r="LLS117" s="516"/>
      <c r="LLT117" s="516"/>
      <c r="LLU117" s="516"/>
      <c r="LLV117" s="516"/>
      <c r="LLW117" s="516"/>
      <c r="LLX117" s="516"/>
      <c r="LLY117" s="516"/>
      <c r="LLZ117" s="516"/>
      <c r="LMA117" s="516"/>
      <c r="LMB117" s="516"/>
      <c r="LMC117" s="516"/>
      <c r="LMD117" s="516"/>
      <c r="LME117" s="516"/>
      <c r="LMF117" s="516"/>
      <c r="LMG117" s="516"/>
      <c r="LMH117" s="516"/>
      <c r="LMI117" s="516"/>
      <c r="LMJ117" s="516"/>
      <c r="LMK117" s="516"/>
      <c r="LML117" s="516"/>
      <c r="LMM117" s="516"/>
      <c r="LMN117" s="516"/>
      <c r="LMO117" s="516"/>
      <c r="LMP117" s="516"/>
      <c r="LMQ117" s="516"/>
      <c r="LMR117" s="516"/>
      <c r="LMS117" s="516"/>
      <c r="LMT117" s="516"/>
      <c r="LMU117" s="516"/>
      <c r="LMV117" s="516"/>
      <c r="LMW117" s="516"/>
      <c r="LMX117" s="516"/>
      <c r="LMY117" s="516"/>
      <c r="LMZ117" s="516"/>
      <c r="LNA117" s="516"/>
      <c r="LNB117" s="516"/>
      <c r="LNC117" s="516"/>
      <c r="LND117" s="516"/>
      <c r="LNE117" s="516"/>
      <c r="LNF117" s="516"/>
      <c r="LNG117" s="516"/>
      <c r="LNH117" s="516"/>
      <c r="LNI117" s="516"/>
      <c r="LNJ117" s="516"/>
      <c r="LNK117" s="516"/>
      <c r="LNL117" s="516"/>
      <c r="LNM117" s="516"/>
      <c r="LNN117" s="516"/>
      <c r="LNO117" s="516"/>
      <c r="LNP117" s="516"/>
      <c r="LNQ117" s="516"/>
      <c r="LNR117" s="516"/>
      <c r="LNS117" s="516"/>
      <c r="LNT117" s="516"/>
      <c r="LNU117" s="516"/>
      <c r="LNV117" s="516"/>
      <c r="LNW117" s="516"/>
      <c r="LNX117" s="516"/>
      <c r="LNY117" s="516"/>
      <c r="LNZ117" s="516"/>
      <c r="LOA117" s="516"/>
      <c r="LOB117" s="516"/>
      <c r="LOC117" s="516"/>
      <c r="LOD117" s="516"/>
      <c r="LOE117" s="516"/>
      <c r="LOF117" s="516"/>
      <c r="LOG117" s="516"/>
      <c r="LOH117" s="516"/>
      <c r="LOI117" s="516"/>
      <c r="LOJ117" s="516"/>
      <c r="LOK117" s="516"/>
      <c r="LOL117" s="516"/>
      <c r="LOM117" s="516"/>
      <c r="LON117" s="516"/>
      <c r="LOO117" s="516"/>
      <c r="LOP117" s="516"/>
      <c r="LOQ117" s="516"/>
      <c r="LOR117" s="516"/>
      <c r="LOS117" s="516"/>
      <c r="LOT117" s="516"/>
      <c r="LOU117" s="516"/>
      <c r="LOV117" s="516"/>
      <c r="LOW117" s="516"/>
      <c r="LOX117" s="516"/>
      <c r="LOY117" s="516"/>
      <c r="LOZ117" s="516"/>
      <c r="LPA117" s="516"/>
      <c r="LPB117" s="516"/>
      <c r="LPC117" s="516"/>
      <c r="LPD117" s="516"/>
      <c r="LPE117" s="516"/>
      <c r="LPF117" s="516"/>
      <c r="LPG117" s="516"/>
      <c r="LPH117" s="516"/>
      <c r="LPI117" s="516"/>
      <c r="LPJ117" s="516"/>
      <c r="LPK117" s="516"/>
      <c r="LPL117" s="516"/>
      <c r="LPM117" s="516"/>
      <c r="LPN117" s="516"/>
      <c r="LPO117" s="516"/>
      <c r="LPP117" s="516"/>
      <c r="LPQ117" s="516"/>
      <c r="LPR117" s="516"/>
      <c r="LPS117" s="516"/>
      <c r="LPT117" s="516"/>
      <c r="LPU117" s="516"/>
      <c r="LPV117" s="516"/>
      <c r="LPW117" s="516"/>
      <c r="LPX117" s="516"/>
      <c r="LPY117" s="516"/>
      <c r="LPZ117" s="516"/>
      <c r="LQA117" s="516"/>
      <c r="LQB117" s="516"/>
      <c r="LQC117" s="516"/>
      <c r="LQD117" s="516"/>
      <c r="LQE117" s="516"/>
      <c r="LQF117" s="516"/>
      <c r="LQG117" s="516"/>
      <c r="LQH117" s="516"/>
      <c r="LQI117" s="516"/>
      <c r="LQJ117" s="516"/>
      <c r="LQK117" s="516"/>
      <c r="LQL117" s="516"/>
      <c r="LQM117" s="516"/>
      <c r="LQN117" s="516"/>
      <c r="LQO117" s="516"/>
      <c r="LQP117" s="516"/>
      <c r="LQQ117" s="516"/>
      <c r="LQR117" s="516"/>
      <c r="LQS117" s="516"/>
      <c r="LQT117" s="516"/>
      <c r="LQU117" s="516"/>
      <c r="LQV117" s="516"/>
      <c r="LQW117" s="516"/>
      <c r="LQX117" s="516"/>
      <c r="LQY117" s="516"/>
      <c r="LQZ117" s="516"/>
      <c r="LRA117" s="516"/>
      <c r="LRB117" s="516"/>
      <c r="LRC117" s="516"/>
      <c r="LRD117" s="516"/>
      <c r="LRE117" s="516"/>
      <c r="LRF117" s="516"/>
      <c r="LRG117" s="516"/>
      <c r="LRH117" s="516"/>
      <c r="LRI117" s="516"/>
      <c r="LRJ117" s="516"/>
      <c r="LRK117" s="516"/>
      <c r="LRL117" s="516"/>
      <c r="LRM117" s="516"/>
      <c r="LRN117" s="516"/>
      <c r="LRO117" s="516"/>
      <c r="LRP117" s="516"/>
      <c r="LRQ117" s="516"/>
      <c r="LRR117" s="516"/>
      <c r="LRS117" s="516"/>
      <c r="LRT117" s="516"/>
      <c r="LRU117" s="516"/>
      <c r="LRV117" s="516"/>
      <c r="LRW117" s="516"/>
      <c r="LRX117" s="516"/>
      <c r="LRY117" s="516"/>
      <c r="LRZ117" s="516"/>
      <c r="LSA117" s="516"/>
      <c r="LSB117" s="516"/>
      <c r="LSC117" s="516"/>
      <c r="LSD117" s="516"/>
      <c r="LSE117" s="516"/>
      <c r="LSF117" s="516"/>
      <c r="LSG117" s="516"/>
      <c r="LSH117" s="516"/>
      <c r="LSI117" s="516"/>
      <c r="LSJ117" s="516"/>
      <c r="LSK117" s="516"/>
      <c r="LSL117" s="516"/>
      <c r="LSM117" s="516"/>
      <c r="LSN117" s="516"/>
      <c r="LSO117" s="516"/>
      <c r="LSP117" s="516"/>
      <c r="LSQ117" s="516"/>
      <c r="LSR117" s="516"/>
      <c r="LSS117" s="516"/>
      <c r="LST117" s="516"/>
      <c r="LSU117" s="516"/>
      <c r="LSV117" s="516"/>
      <c r="LSW117" s="516"/>
      <c r="LSX117" s="516"/>
      <c r="LSY117" s="516"/>
      <c r="LSZ117" s="516"/>
      <c r="LTA117" s="516"/>
      <c r="LTB117" s="516"/>
      <c r="LTC117" s="516"/>
      <c r="LTD117" s="516"/>
      <c r="LTE117" s="516"/>
      <c r="LTF117" s="516"/>
      <c r="LTG117" s="516"/>
      <c r="LTH117" s="516"/>
      <c r="LTI117" s="516"/>
      <c r="LTJ117" s="516"/>
      <c r="LTK117" s="516"/>
      <c r="LTL117" s="516"/>
      <c r="LTM117" s="516"/>
      <c r="LTN117" s="516"/>
      <c r="LTO117" s="516"/>
      <c r="LTP117" s="516"/>
      <c r="LTQ117" s="516"/>
      <c r="LTR117" s="516"/>
      <c r="LTS117" s="516"/>
      <c r="LTT117" s="516"/>
      <c r="LTU117" s="516"/>
      <c r="LTV117" s="516"/>
      <c r="LTW117" s="516"/>
      <c r="LTX117" s="516"/>
      <c r="LTY117" s="516"/>
      <c r="LTZ117" s="516"/>
      <c r="LUA117" s="516"/>
      <c r="LUB117" s="516"/>
      <c r="LUC117" s="516"/>
      <c r="LUD117" s="516"/>
      <c r="LUE117" s="516"/>
      <c r="LUF117" s="516"/>
      <c r="LUG117" s="516"/>
      <c r="LUH117" s="516"/>
      <c r="LUI117" s="516"/>
      <c r="LUJ117" s="516"/>
      <c r="LUK117" s="516"/>
      <c r="LUL117" s="516"/>
      <c r="LUM117" s="516"/>
      <c r="LUN117" s="516"/>
      <c r="LUO117" s="516"/>
      <c r="LUP117" s="516"/>
      <c r="LUQ117" s="516"/>
      <c r="LUR117" s="516"/>
      <c r="LUS117" s="516"/>
      <c r="LUT117" s="516"/>
      <c r="LUU117" s="516"/>
      <c r="LUV117" s="516"/>
      <c r="LUW117" s="516"/>
      <c r="LUX117" s="516"/>
      <c r="LUY117" s="516"/>
      <c r="LUZ117" s="516"/>
      <c r="LVA117" s="516"/>
      <c r="LVB117" s="516"/>
      <c r="LVC117" s="516"/>
      <c r="LVD117" s="516"/>
      <c r="LVE117" s="516"/>
      <c r="LVF117" s="516"/>
      <c r="LVG117" s="516"/>
      <c r="LVH117" s="516"/>
      <c r="LVI117" s="516"/>
      <c r="LVJ117" s="516"/>
      <c r="LVK117" s="516"/>
      <c r="LVL117" s="516"/>
      <c r="LVM117" s="516"/>
      <c r="LVN117" s="516"/>
      <c r="LVO117" s="516"/>
      <c r="LVP117" s="516"/>
      <c r="LVQ117" s="516"/>
      <c r="LVR117" s="516"/>
      <c r="LVS117" s="516"/>
      <c r="LVT117" s="516"/>
      <c r="LVU117" s="516"/>
      <c r="LVV117" s="516"/>
      <c r="LVW117" s="516"/>
      <c r="LVX117" s="516"/>
      <c r="LVY117" s="516"/>
      <c r="LVZ117" s="516"/>
      <c r="LWA117" s="516"/>
      <c r="LWB117" s="516"/>
      <c r="LWC117" s="516"/>
      <c r="LWD117" s="516"/>
      <c r="LWE117" s="516"/>
      <c r="LWF117" s="516"/>
      <c r="LWG117" s="516"/>
      <c r="LWH117" s="516"/>
      <c r="LWI117" s="516"/>
      <c r="LWJ117" s="516"/>
      <c r="LWK117" s="516"/>
      <c r="LWL117" s="516"/>
      <c r="LWM117" s="516"/>
      <c r="LWN117" s="516"/>
      <c r="LWO117" s="516"/>
      <c r="LWP117" s="516"/>
      <c r="LWQ117" s="516"/>
      <c r="LWR117" s="516"/>
      <c r="LWS117" s="516"/>
      <c r="LWT117" s="516"/>
      <c r="LWU117" s="516"/>
      <c r="LWV117" s="516"/>
      <c r="LWW117" s="516"/>
      <c r="LWX117" s="516"/>
      <c r="LWY117" s="516"/>
      <c r="LWZ117" s="516"/>
      <c r="LXA117" s="516"/>
      <c r="LXB117" s="516"/>
      <c r="LXC117" s="516"/>
      <c r="LXD117" s="516"/>
      <c r="LXE117" s="516"/>
      <c r="LXF117" s="516"/>
      <c r="LXG117" s="516"/>
      <c r="LXH117" s="516"/>
      <c r="LXI117" s="516"/>
      <c r="LXJ117" s="516"/>
      <c r="LXK117" s="516"/>
      <c r="LXL117" s="516"/>
      <c r="LXM117" s="516"/>
      <c r="LXN117" s="516"/>
      <c r="LXO117" s="516"/>
      <c r="LXP117" s="516"/>
      <c r="LXQ117" s="516"/>
      <c r="LXR117" s="516"/>
      <c r="LXS117" s="516"/>
      <c r="LXT117" s="516"/>
      <c r="LXU117" s="516"/>
      <c r="LXV117" s="516"/>
      <c r="LXW117" s="516"/>
      <c r="LXX117" s="516"/>
      <c r="LXY117" s="516"/>
      <c r="LXZ117" s="516"/>
      <c r="LYA117" s="516"/>
      <c r="LYB117" s="516"/>
      <c r="LYC117" s="516"/>
      <c r="LYD117" s="516"/>
      <c r="LYE117" s="516"/>
      <c r="LYF117" s="516"/>
      <c r="LYG117" s="516"/>
      <c r="LYH117" s="516"/>
      <c r="LYI117" s="516"/>
      <c r="LYJ117" s="516"/>
      <c r="LYK117" s="516"/>
      <c r="LYL117" s="516"/>
      <c r="LYM117" s="516"/>
      <c r="LYN117" s="516"/>
      <c r="LYO117" s="516"/>
      <c r="LYP117" s="516"/>
      <c r="LYQ117" s="516"/>
      <c r="LYR117" s="516"/>
      <c r="LYS117" s="516"/>
      <c r="LYT117" s="516"/>
      <c r="LYU117" s="516"/>
      <c r="LYV117" s="516"/>
      <c r="LYW117" s="516"/>
      <c r="LYX117" s="516"/>
      <c r="LYY117" s="516"/>
      <c r="LYZ117" s="516"/>
      <c r="LZA117" s="516"/>
      <c r="LZB117" s="516"/>
      <c r="LZC117" s="516"/>
      <c r="LZD117" s="516"/>
      <c r="LZE117" s="516"/>
      <c r="LZF117" s="516"/>
      <c r="LZG117" s="516"/>
      <c r="LZH117" s="516"/>
      <c r="LZI117" s="516"/>
      <c r="LZJ117" s="516"/>
      <c r="LZK117" s="516"/>
      <c r="LZL117" s="516"/>
      <c r="LZM117" s="516"/>
      <c r="LZN117" s="516"/>
      <c r="LZO117" s="516"/>
      <c r="LZP117" s="516"/>
      <c r="LZQ117" s="516"/>
      <c r="LZR117" s="516"/>
      <c r="LZS117" s="516"/>
      <c r="LZT117" s="516"/>
      <c r="LZU117" s="516"/>
      <c r="LZV117" s="516"/>
      <c r="LZW117" s="516"/>
      <c r="LZX117" s="516"/>
      <c r="LZY117" s="516"/>
      <c r="LZZ117" s="516"/>
      <c r="MAA117" s="516"/>
      <c r="MAB117" s="516"/>
      <c r="MAC117" s="516"/>
      <c r="MAD117" s="516"/>
      <c r="MAE117" s="516"/>
      <c r="MAF117" s="516"/>
      <c r="MAG117" s="516"/>
      <c r="MAH117" s="516"/>
      <c r="MAI117" s="516"/>
      <c r="MAJ117" s="516"/>
      <c r="MAK117" s="516"/>
      <c r="MAL117" s="516"/>
      <c r="MAM117" s="516"/>
      <c r="MAN117" s="516"/>
      <c r="MAO117" s="516"/>
      <c r="MAP117" s="516"/>
      <c r="MAQ117" s="516"/>
      <c r="MAR117" s="516"/>
      <c r="MAS117" s="516"/>
      <c r="MAT117" s="516"/>
      <c r="MAU117" s="516"/>
      <c r="MAV117" s="516"/>
      <c r="MAW117" s="516"/>
      <c r="MAX117" s="516"/>
      <c r="MAY117" s="516"/>
      <c r="MAZ117" s="516"/>
      <c r="MBA117" s="516"/>
      <c r="MBB117" s="516"/>
      <c r="MBC117" s="516"/>
      <c r="MBD117" s="516"/>
      <c r="MBE117" s="516"/>
      <c r="MBF117" s="516"/>
      <c r="MBG117" s="516"/>
      <c r="MBH117" s="516"/>
      <c r="MBI117" s="516"/>
      <c r="MBJ117" s="516"/>
      <c r="MBK117" s="516"/>
      <c r="MBL117" s="516"/>
      <c r="MBM117" s="516"/>
      <c r="MBN117" s="516"/>
      <c r="MBO117" s="516"/>
      <c r="MBP117" s="516"/>
      <c r="MBQ117" s="516"/>
      <c r="MBR117" s="516"/>
      <c r="MBS117" s="516"/>
      <c r="MBT117" s="516"/>
      <c r="MBU117" s="516"/>
      <c r="MBV117" s="516"/>
      <c r="MBW117" s="516"/>
      <c r="MBX117" s="516"/>
      <c r="MBY117" s="516"/>
      <c r="MBZ117" s="516"/>
      <c r="MCA117" s="516"/>
      <c r="MCB117" s="516"/>
      <c r="MCC117" s="516"/>
      <c r="MCD117" s="516"/>
      <c r="MCE117" s="516"/>
      <c r="MCF117" s="516"/>
      <c r="MCG117" s="516"/>
      <c r="MCH117" s="516"/>
      <c r="MCI117" s="516"/>
      <c r="MCJ117" s="516"/>
      <c r="MCK117" s="516"/>
      <c r="MCL117" s="516"/>
      <c r="MCM117" s="516"/>
      <c r="MCN117" s="516"/>
      <c r="MCO117" s="516"/>
      <c r="MCP117" s="516"/>
      <c r="MCQ117" s="516"/>
      <c r="MCR117" s="516"/>
      <c r="MCS117" s="516"/>
      <c r="MCT117" s="516"/>
      <c r="MCU117" s="516"/>
      <c r="MCV117" s="516"/>
      <c r="MCW117" s="516"/>
      <c r="MCX117" s="516"/>
      <c r="MCY117" s="516"/>
      <c r="MCZ117" s="516"/>
      <c r="MDA117" s="516"/>
      <c r="MDB117" s="516"/>
      <c r="MDC117" s="516"/>
      <c r="MDD117" s="516"/>
      <c r="MDE117" s="516"/>
      <c r="MDF117" s="516"/>
      <c r="MDG117" s="516"/>
      <c r="MDH117" s="516"/>
      <c r="MDI117" s="516"/>
      <c r="MDJ117" s="516"/>
      <c r="MDK117" s="516"/>
      <c r="MDL117" s="516"/>
      <c r="MDM117" s="516"/>
      <c r="MDN117" s="516"/>
      <c r="MDO117" s="516"/>
      <c r="MDP117" s="516"/>
      <c r="MDQ117" s="516"/>
      <c r="MDR117" s="516"/>
      <c r="MDS117" s="516"/>
      <c r="MDT117" s="516"/>
      <c r="MDU117" s="516"/>
      <c r="MDV117" s="516"/>
      <c r="MDW117" s="516"/>
      <c r="MDX117" s="516"/>
      <c r="MDY117" s="516"/>
      <c r="MDZ117" s="516"/>
      <c r="MEA117" s="516"/>
      <c r="MEB117" s="516"/>
      <c r="MEC117" s="516"/>
      <c r="MED117" s="516"/>
      <c r="MEE117" s="516"/>
      <c r="MEF117" s="516"/>
      <c r="MEG117" s="516"/>
      <c r="MEH117" s="516"/>
      <c r="MEI117" s="516"/>
      <c r="MEJ117" s="516"/>
      <c r="MEK117" s="516"/>
      <c r="MEL117" s="516"/>
      <c r="MEM117" s="516"/>
      <c r="MEN117" s="516"/>
      <c r="MEO117" s="516"/>
      <c r="MEP117" s="516"/>
      <c r="MEQ117" s="516"/>
      <c r="MER117" s="516"/>
      <c r="MES117" s="516"/>
      <c r="MET117" s="516"/>
      <c r="MEU117" s="516"/>
      <c r="MEV117" s="516"/>
      <c r="MEW117" s="516"/>
      <c r="MEX117" s="516"/>
      <c r="MEY117" s="516"/>
      <c r="MEZ117" s="516"/>
      <c r="MFA117" s="516"/>
      <c r="MFB117" s="516"/>
      <c r="MFC117" s="516"/>
      <c r="MFD117" s="516"/>
      <c r="MFE117" s="516"/>
      <c r="MFF117" s="516"/>
      <c r="MFG117" s="516"/>
      <c r="MFH117" s="516"/>
      <c r="MFI117" s="516"/>
      <c r="MFJ117" s="516"/>
      <c r="MFK117" s="516"/>
      <c r="MFL117" s="516"/>
      <c r="MFM117" s="516"/>
      <c r="MFN117" s="516"/>
      <c r="MFO117" s="516"/>
      <c r="MFP117" s="516"/>
      <c r="MFQ117" s="516"/>
      <c r="MFR117" s="516"/>
      <c r="MFS117" s="516"/>
      <c r="MFT117" s="516"/>
      <c r="MFU117" s="516"/>
      <c r="MFV117" s="516"/>
      <c r="MFW117" s="516"/>
      <c r="MFX117" s="516"/>
      <c r="MFY117" s="516"/>
      <c r="MFZ117" s="516"/>
      <c r="MGA117" s="516"/>
      <c r="MGB117" s="516"/>
      <c r="MGC117" s="516"/>
      <c r="MGD117" s="516"/>
      <c r="MGE117" s="516"/>
      <c r="MGF117" s="516"/>
      <c r="MGG117" s="516"/>
      <c r="MGH117" s="516"/>
      <c r="MGI117" s="516"/>
      <c r="MGJ117" s="516"/>
      <c r="MGK117" s="516"/>
      <c r="MGL117" s="516"/>
      <c r="MGM117" s="516"/>
      <c r="MGN117" s="516"/>
      <c r="MGO117" s="516"/>
      <c r="MGP117" s="516"/>
      <c r="MGQ117" s="516"/>
      <c r="MGR117" s="516"/>
      <c r="MGS117" s="516"/>
      <c r="MGT117" s="516"/>
      <c r="MGU117" s="516"/>
      <c r="MGV117" s="516"/>
      <c r="MGW117" s="516"/>
      <c r="MGX117" s="516"/>
      <c r="MGY117" s="516"/>
      <c r="MGZ117" s="516"/>
      <c r="MHA117" s="516"/>
      <c r="MHB117" s="516"/>
      <c r="MHC117" s="516"/>
      <c r="MHD117" s="516"/>
      <c r="MHE117" s="516"/>
      <c r="MHF117" s="516"/>
      <c r="MHG117" s="516"/>
      <c r="MHH117" s="516"/>
      <c r="MHI117" s="516"/>
      <c r="MHJ117" s="516"/>
      <c r="MHK117" s="516"/>
      <c r="MHL117" s="516"/>
      <c r="MHM117" s="516"/>
      <c r="MHN117" s="516"/>
      <c r="MHO117" s="516"/>
      <c r="MHP117" s="516"/>
      <c r="MHQ117" s="516"/>
      <c r="MHR117" s="516"/>
      <c r="MHS117" s="516"/>
      <c r="MHT117" s="516"/>
      <c r="MHU117" s="516"/>
      <c r="MHV117" s="516"/>
      <c r="MHW117" s="516"/>
      <c r="MHX117" s="516"/>
      <c r="MHY117" s="516"/>
      <c r="MHZ117" s="516"/>
      <c r="MIA117" s="516"/>
      <c r="MIB117" s="516"/>
      <c r="MIC117" s="516"/>
      <c r="MID117" s="516"/>
      <c r="MIE117" s="516"/>
      <c r="MIF117" s="516"/>
      <c r="MIG117" s="516"/>
      <c r="MIH117" s="516"/>
      <c r="MII117" s="516"/>
      <c r="MIJ117" s="516"/>
      <c r="MIK117" s="516"/>
      <c r="MIL117" s="516"/>
      <c r="MIM117" s="516"/>
      <c r="MIN117" s="516"/>
      <c r="MIO117" s="516"/>
      <c r="MIP117" s="516"/>
      <c r="MIQ117" s="516"/>
      <c r="MIR117" s="516"/>
      <c r="MIS117" s="516"/>
      <c r="MIT117" s="516"/>
      <c r="MIU117" s="516"/>
      <c r="MIV117" s="516"/>
      <c r="MIW117" s="516"/>
      <c r="MIX117" s="516"/>
      <c r="MIY117" s="516"/>
      <c r="MIZ117" s="516"/>
      <c r="MJA117" s="516"/>
      <c r="MJB117" s="516"/>
      <c r="MJC117" s="516"/>
      <c r="MJD117" s="516"/>
      <c r="MJE117" s="516"/>
      <c r="MJF117" s="516"/>
      <c r="MJG117" s="516"/>
      <c r="MJH117" s="516"/>
      <c r="MJI117" s="516"/>
      <c r="MJJ117" s="516"/>
      <c r="MJK117" s="516"/>
      <c r="MJL117" s="516"/>
      <c r="MJM117" s="516"/>
      <c r="MJN117" s="516"/>
      <c r="MJO117" s="516"/>
      <c r="MJP117" s="516"/>
      <c r="MJQ117" s="516"/>
      <c r="MJR117" s="516"/>
      <c r="MJS117" s="516"/>
      <c r="MJT117" s="516"/>
      <c r="MJU117" s="516"/>
      <c r="MJV117" s="516"/>
      <c r="MJW117" s="516"/>
      <c r="MJX117" s="516"/>
      <c r="MJY117" s="516"/>
      <c r="MJZ117" s="516"/>
      <c r="MKA117" s="516"/>
      <c r="MKB117" s="516"/>
      <c r="MKC117" s="516"/>
      <c r="MKD117" s="516"/>
      <c r="MKE117" s="516"/>
      <c r="MKF117" s="516"/>
      <c r="MKG117" s="516"/>
      <c r="MKH117" s="516"/>
      <c r="MKI117" s="516"/>
      <c r="MKJ117" s="516"/>
      <c r="MKK117" s="516"/>
      <c r="MKL117" s="516"/>
      <c r="MKM117" s="516"/>
      <c r="MKN117" s="516"/>
      <c r="MKO117" s="516"/>
      <c r="MKP117" s="516"/>
      <c r="MKQ117" s="516"/>
      <c r="MKR117" s="516"/>
      <c r="MKS117" s="516"/>
      <c r="MKT117" s="516"/>
      <c r="MKU117" s="516"/>
      <c r="MKV117" s="516"/>
      <c r="MKW117" s="516"/>
      <c r="MKX117" s="516"/>
      <c r="MKY117" s="516"/>
      <c r="MKZ117" s="516"/>
      <c r="MLA117" s="516"/>
      <c r="MLB117" s="516"/>
      <c r="MLC117" s="516"/>
      <c r="MLD117" s="516"/>
      <c r="MLE117" s="516"/>
      <c r="MLF117" s="516"/>
      <c r="MLG117" s="516"/>
      <c r="MLH117" s="516"/>
      <c r="MLI117" s="516"/>
      <c r="MLJ117" s="516"/>
      <c r="MLK117" s="516"/>
      <c r="MLL117" s="516"/>
      <c r="MLM117" s="516"/>
      <c r="MLN117" s="516"/>
      <c r="MLO117" s="516"/>
      <c r="MLP117" s="516"/>
      <c r="MLQ117" s="516"/>
      <c r="MLR117" s="516"/>
      <c r="MLS117" s="516"/>
      <c r="MLT117" s="516"/>
      <c r="MLU117" s="516"/>
      <c r="MLV117" s="516"/>
      <c r="MLW117" s="516"/>
      <c r="MLX117" s="516"/>
      <c r="MLY117" s="516"/>
      <c r="MLZ117" s="516"/>
      <c r="MMA117" s="516"/>
      <c r="MMB117" s="516"/>
      <c r="MMC117" s="516"/>
      <c r="MMD117" s="516"/>
      <c r="MME117" s="516"/>
      <c r="MMF117" s="516"/>
      <c r="MMG117" s="516"/>
      <c r="MMH117" s="516"/>
      <c r="MMI117" s="516"/>
      <c r="MMJ117" s="516"/>
      <c r="MMK117" s="516"/>
      <c r="MML117" s="516"/>
      <c r="MMM117" s="516"/>
      <c r="MMN117" s="516"/>
      <c r="MMO117" s="516"/>
      <c r="MMP117" s="516"/>
      <c r="MMQ117" s="516"/>
      <c r="MMR117" s="516"/>
      <c r="MMS117" s="516"/>
      <c r="MMT117" s="516"/>
      <c r="MMU117" s="516"/>
      <c r="MMV117" s="516"/>
      <c r="MMW117" s="516"/>
      <c r="MMX117" s="516"/>
      <c r="MMY117" s="516"/>
      <c r="MMZ117" s="516"/>
      <c r="MNA117" s="516"/>
      <c r="MNB117" s="516"/>
      <c r="MNC117" s="516"/>
      <c r="MND117" s="516"/>
      <c r="MNE117" s="516"/>
      <c r="MNF117" s="516"/>
      <c r="MNG117" s="516"/>
      <c r="MNH117" s="516"/>
      <c r="MNI117" s="516"/>
      <c r="MNJ117" s="516"/>
      <c r="MNK117" s="516"/>
      <c r="MNL117" s="516"/>
      <c r="MNM117" s="516"/>
      <c r="MNN117" s="516"/>
      <c r="MNO117" s="516"/>
      <c r="MNP117" s="516"/>
      <c r="MNQ117" s="516"/>
      <c r="MNR117" s="516"/>
      <c r="MNS117" s="516"/>
      <c r="MNT117" s="516"/>
      <c r="MNU117" s="516"/>
      <c r="MNV117" s="516"/>
      <c r="MNW117" s="516"/>
      <c r="MNX117" s="516"/>
      <c r="MNY117" s="516"/>
      <c r="MNZ117" s="516"/>
      <c r="MOA117" s="516"/>
      <c r="MOB117" s="516"/>
      <c r="MOC117" s="516"/>
      <c r="MOD117" s="516"/>
      <c r="MOE117" s="516"/>
      <c r="MOF117" s="516"/>
      <c r="MOG117" s="516"/>
      <c r="MOH117" s="516"/>
      <c r="MOI117" s="516"/>
      <c r="MOJ117" s="516"/>
      <c r="MOK117" s="516"/>
      <c r="MOL117" s="516"/>
      <c r="MOM117" s="516"/>
      <c r="MON117" s="516"/>
      <c r="MOO117" s="516"/>
      <c r="MOP117" s="516"/>
      <c r="MOQ117" s="516"/>
      <c r="MOR117" s="516"/>
      <c r="MOS117" s="516"/>
      <c r="MOT117" s="516"/>
      <c r="MOU117" s="516"/>
      <c r="MOV117" s="516"/>
      <c r="MOW117" s="516"/>
      <c r="MOX117" s="516"/>
      <c r="MOY117" s="516"/>
      <c r="MOZ117" s="516"/>
      <c r="MPA117" s="516"/>
      <c r="MPB117" s="516"/>
      <c r="MPC117" s="516"/>
      <c r="MPD117" s="516"/>
      <c r="MPE117" s="516"/>
      <c r="MPF117" s="516"/>
      <c r="MPG117" s="516"/>
      <c r="MPH117" s="516"/>
      <c r="MPI117" s="516"/>
      <c r="MPJ117" s="516"/>
      <c r="MPK117" s="516"/>
      <c r="MPL117" s="516"/>
      <c r="MPM117" s="516"/>
      <c r="MPN117" s="516"/>
      <c r="MPO117" s="516"/>
      <c r="MPP117" s="516"/>
      <c r="MPQ117" s="516"/>
      <c r="MPR117" s="516"/>
      <c r="MPS117" s="516"/>
      <c r="MPT117" s="516"/>
      <c r="MPU117" s="516"/>
      <c r="MPV117" s="516"/>
      <c r="MPW117" s="516"/>
      <c r="MPX117" s="516"/>
      <c r="MPY117" s="516"/>
      <c r="MPZ117" s="516"/>
      <c r="MQA117" s="516"/>
      <c r="MQB117" s="516"/>
      <c r="MQC117" s="516"/>
      <c r="MQD117" s="516"/>
      <c r="MQE117" s="516"/>
      <c r="MQF117" s="516"/>
      <c r="MQG117" s="516"/>
      <c r="MQH117" s="516"/>
      <c r="MQI117" s="516"/>
      <c r="MQJ117" s="516"/>
      <c r="MQK117" s="516"/>
      <c r="MQL117" s="516"/>
      <c r="MQM117" s="516"/>
      <c r="MQN117" s="516"/>
      <c r="MQO117" s="516"/>
      <c r="MQP117" s="516"/>
      <c r="MQQ117" s="516"/>
      <c r="MQR117" s="516"/>
      <c r="MQS117" s="516"/>
      <c r="MQT117" s="516"/>
      <c r="MQU117" s="516"/>
      <c r="MQV117" s="516"/>
      <c r="MQW117" s="516"/>
      <c r="MQX117" s="516"/>
      <c r="MQY117" s="516"/>
      <c r="MQZ117" s="516"/>
      <c r="MRA117" s="516"/>
      <c r="MRB117" s="516"/>
      <c r="MRC117" s="516"/>
      <c r="MRD117" s="516"/>
      <c r="MRE117" s="516"/>
      <c r="MRF117" s="516"/>
      <c r="MRG117" s="516"/>
      <c r="MRH117" s="516"/>
      <c r="MRI117" s="516"/>
      <c r="MRJ117" s="516"/>
      <c r="MRK117" s="516"/>
      <c r="MRL117" s="516"/>
      <c r="MRM117" s="516"/>
      <c r="MRN117" s="516"/>
      <c r="MRO117" s="516"/>
      <c r="MRP117" s="516"/>
      <c r="MRQ117" s="516"/>
      <c r="MRR117" s="516"/>
      <c r="MRS117" s="516"/>
      <c r="MRT117" s="516"/>
      <c r="MRU117" s="516"/>
      <c r="MRV117" s="516"/>
      <c r="MRW117" s="516"/>
      <c r="MRX117" s="516"/>
      <c r="MRY117" s="516"/>
      <c r="MRZ117" s="516"/>
      <c r="MSA117" s="516"/>
      <c r="MSB117" s="516"/>
      <c r="MSC117" s="516"/>
      <c r="MSD117" s="516"/>
      <c r="MSE117" s="516"/>
      <c r="MSF117" s="516"/>
      <c r="MSG117" s="516"/>
      <c r="MSH117" s="516"/>
      <c r="MSI117" s="516"/>
      <c r="MSJ117" s="516"/>
      <c r="MSK117" s="516"/>
      <c r="MSL117" s="516"/>
      <c r="MSM117" s="516"/>
      <c r="MSN117" s="516"/>
      <c r="MSO117" s="516"/>
      <c r="MSP117" s="516"/>
      <c r="MSQ117" s="516"/>
      <c r="MSR117" s="516"/>
      <c r="MSS117" s="516"/>
      <c r="MST117" s="516"/>
      <c r="MSU117" s="516"/>
      <c r="MSV117" s="516"/>
      <c r="MSW117" s="516"/>
      <c r="MSX117" s="516"/>
      <c r="MSY117" s="516"/>
      <c r="MSZ117" s="516"/>
      <c r="MTA117" s="516"/>
      <c r="MTB117" s="516"/>
      <c r="MTC117" s="516"/>
      <c r="MTD117" s="516"/>
      <c r="MTE117" s="516"/>
      <c r="MTF117" s="516"/>
      <c r="MTG117" s="516"/>
      <c r="MTH117" s="516"/>
      <c r="MTI117" s="516"/>
      <c r="MTJ117" s="516"/>
      <c r="MTK117" s="516"/>
      <c r="MTL117" s="516"/>
      <c r="MTM117" s="516"/>
      <c r="MTN117" s="516"/>
      <c r="MTO117" s="516"/>
      <c r="MTP117" s="516"/>
      <c r="MTQ117" s="516"/>
      <c r="MTR117" s="516"/>
      <c r="MTS117" s="516"/>
      <c r="MTT117" s="516"/>
      <c r="MTU117" s="516"/>
      <c r="MTV117" s="516"/>
      <c r="MTW117" s="516"/>
      <c r="MTX117" s="516"/>
      <c r="MTY117" s="516"/>
      <c r="MTZ117" s="516"/>
      <c r="MUA117" s="516"/>
      <c r="MUB117" s="516"/>
      <c r="MUC117" s="516"/>
      <c r="MUD117" s="516"/>
      <c r="MUE117" s="516"/>
      <c r="MUF117" s="516"/>
      <c r="MUG117" s="516"/>
      <c r="MUH117" s="516"/>
      <c r="MUI117" s="516"/>
      <c r="MUJ117" s="516"/>
      <c r="MUK117" s="516"/>
      <c r="MUL117" s="516"/>
      <c r="MUM117" s="516"/>
      <c r="MUN117" s="516"/>
      <c r="MUO117" s="516"/>
      <c r="MUP117" s="516"/>
      <c r="MUQ117" s="516"/>
      <c r="MUR117" s="516"/>
      <c r="MUS117" s="516"/>
      <c r="MUT117" s="516"/>
      <c r="MUU117" s="516"/>
      <c r="MUV117" s="516"/>
      <c r="MUW117" s="516"/>
      <c r="MUX117" s="516"/>
      <c r="MUY117" s="516"/>
      <c r="MUZ117" s="516"/>
      <c r="MVA117" s="516"/>
      <c r="MVB117" s="516"/>
      <c r="MVC117" s="516"/>
      <c r="MVD117" s="516"/>
      <c r="MVE117" s="516"/>
      <c r="MVF117" s="516"/>
      <c r="MVG117" s="516"/>
      <c r="MVH117" s="516"/>
      <c r="MVI117" s="516"/>
      <c r="MVJ117" s="516"/>
      <c r="MVK117" s="516"/>
      <c r="MVL117" s="516"/>
      <c r="MVM117" s="516"/>
      <c r="MVN117" s="516"/>
      <c r="MVO117" s="516"/>
      <c r="MVP117" s="516"/>
      <c r="MVQ117" s="516"/>
      <c r="MVR117" s="516"/>
      <c r="MVS117" s="516"/>
      <c r="MVT117" s="516"/>
      <c r="MVU117" s="516"/>
      <c r="MVV117" s="516"/>
      <c r="MVW117" s="516"/>
      <c r="MVX117" s="516"/>
      <c r="MVY117" s="516"/>
      <c r="MVZ117" s="516"/>
      <c r="MWA117" s="516"/>
      <c r="MWB117" s="516"/>
      <c r="MWC117" s="516"/>
      <c r="MWD117" s="516"/>
      <c r="MWE117" s="516"/>
      <c r="MWF117" s="516"/>
      <c r="MWG117" s="516"/>
      <c r="MWH117" s="516"/>
      <c r="MWI117" s="516"/>
      <c r="MWJ117" s="516"/>
      <c r="MWK117" s="516"/>
      <c r="MWL117" s="516"/>
      <c r="MWM117" s="516"/>
      <c r="MWN117" s="516"/>
      <c r="MWO117" s="516"/>
      <c r="MWP117" s="516"/>
      <c r="MWQ117" s="516"/>
      <c r="MWR117" s="516"/>
      <c r="MWS117" s="516"/>
      <c r="MWT117" s="516"/>
      <c r="MWU117" s="516"/>
      <c r="MWV117" s="516"/>
      <c r="MWW117" s="516"/>
      <c r="MWX117" s="516"/>
      <c r="MWY117" s="516"/>
      <c r="MWZ117" s="516"/>
      <c r="MXA117" s="516"/>
      <c r="MXB117" s="516"/>
      <c r="MXC117" s="516"/>
      <c r="MXD117" s="516"/>
      <c r="MXE117" s="516"/>
      <c r="MXF117" s="516"/>
      <c r="MXG117" s="516"/>
      <c r="MXH117" s="516"/>
      <c r="MXI117" s="516"/>
      <c r="MXJ117" s="516"/>
      <c r="MXK117" s="516"/>
      <c r="MXL117" s="516"/>
      <c r="MXM117" s="516"/>
      <c r="MXN117" s="516"/>
      <c r="MXO117" s="516"/>
      <c r="MXP117" s="516"/>
      <c r="MXQ117" s="516"/>
      <c r="MXR117" s="516"/>
      <c r="MXS117" s="516"/>
      <c r="MXT117" s="516"/>
      <c r="MXU117" s="516"/>
      <c r="MXV117" s="516"/>
      <c r="MXW117" s="516"/>
      <c r="MXX117" s="516"/>
      <c r="MXY117" s="516"/>
      <c r="MXZ117" s="516"/>
      <c r="MYA117" s="516"/>
      <c r="MYB117" s="516"/>
      <c r="MYC117" s="516"/>
      <c r="MYD117" s="516"/>
      <c r="MYE117" s="516"/>
      <c r="MYF117" s="516"/>
      <c r="MYG117" s="516"/>
      <c r="MYH117" s="516"/>
      <c r="MYI117" s="516"/>
      <c r="MYJ117" s="516"/>
      <c r="MYK117" s="516"/>
      <c r="MYL117" s="516"/>
      <c r="MYM117" s="516"/>
      <c r="MYN117" s="516"/>
      <c r="MYO117" s="516"/>
      <c r="MYP117" s="516"/>
      <c r="MYQ117" s="516"/>
      <c r="MYR117" s="516"/>
      <c r="MYS117" s="516"/>
      <c r="MYT117" s="516"/>
      <c r="MYU117" s="516"/>
      <c r="MYV117" s="516"/>
      <c r="MYW117" s="516"/>
      <c r="MYX117" s="516"/>
      <c r="MYY117" s="516"/>
      <c r="MYZ117" s="516"/>
      <c r="MZA117" s="516"/>
      <c r="MZB117" s="516"/>
      <c r="MZC117" s="516"/>
      <c r="MZD117" s="516"/>
      <c r="MZE117" s="516"/>
      <c r="MZF117" s="516"/>
      <c r="MZG117" s="516"/>
      <c r="MZH117" s="516"/>
      <c r="MZI117" s="516"/>
      <c r="MZJ117" s="516"/>
      <c r="MZK117" s="516"/>
      <c r="MZL117" s="516"/>
      <c r="MZM117" s="516"/>
      <c r="MZN117" s="516"/>
      <c r="MZO117" s="516"/>
      <c r="MZP117" s="516"/>
      <c r="MZQ117" s="516"/>
      <c r="MZR117" s="516"/>
      <c r="MZS117" s="516"/>
      <c r="MZT117" s="516"/>
      <c r="MZU117" s="516"/>
      <c r="MZV117" s="516"/>
      <c r="MZW117" s="516"/>
      <c r="MZX117" s="516"/>
      <c r="MZY117" s="516"/>
      <c r="MZZ117" s="516"/>
      <c r="NAA117" s="516"/>
      <c r="NAB117" s="516"/>
      <c r="NAC117" s="516"/>
      <c r="NAD117" s="516"/>
      <c r="NAE117" s="516"/>
      <c r="NAF117" s="516"/>
      <c r="NAG117" s="516"/>
      <c r="NAH117" s="516"/>
      <c r="NAI117" s="516"/>
      <c r="NAJ117" s="516"/>
      <c r="NAK117" s="516"/>
      <c r="NAL117" s="516"/>
      <c r="NAM117" s="516"/>
      <c r="NAN117" s="516"/>
      <c r="NAO117" s="516"/>
      <c r="NAP117" s="516"/>
      <c r="NAQ117" s="516"/>
      <c r="NAR117" s="516"/>
      <c r="NAS117" s="516"/>
      <c r="NAT117" s="516"/>
      <c r="NAU117" s="516"/>
      <c r="NAV117" s="516"/>
      <c r="NAW117" s="516"/>
      <c r="NAX117" s="516"/>
      <c r="NAY117" s="516"/>
      <c r="NAZ117" s="516"/>
      <c r="NBA117" s="516"/>
      <c r="NBB117" s="516"/>
      <c r="NBC117" s="516"/>
      <c r="NBD117" s="516"/>
      <c r="NBE117" s="516"/>
      <c r="NBF117" s="516"/>
      <c r="NBG117" s="516"/>
      <c r="NBH117" s="516"/>
      <c r="NBI117" s="516"/>
      <c r="NBJ117" s="516"/>
      <c r="NBK117" s="516"/>
      <c r="NBL117" s="516"/>
      <c r="NBM117" s="516"/>
      <c r="NBN117" s="516"/>
      <c r="NBO117" s="516"/>
      <c r="NBP117" s="516"/>
      <c r="NBQ117" s="516"/>
      <c r="NBR117" s="516"/>
      <c r="NBS117" s="516"/>
      <c r="NBT117" s="516"/>
      <c r="NBU117" s="516"/>
      <c r="NBV117" s="516"/>
      <c r="NBW117" s="516"/>
      <c r="NBX117" s="516"/>
      <c r="NBY117" s="516"/>
      <c r="NBZ117" s="516"/>
      <c r="NCA117" s="516"/>
      <c r="NCB117" s="516"/>
      <c r="NCC117" s="516"/>
      <c r="NCD117" s="516"/>
      <c r="NCE117" s="516"/>
      <c r="NCF117" s="516"/>
      <c r="NCG117" s="516"/>
      <c r="NCH117" s="516"/>
      <c r="NCI117" s="516"/>
      <c r="NCJ117" s="516"/>
      <c r="NCK117" s="516"/>
      <c r="NCL117" s="516"/>
      <c r="NCM117" s="516"/>
      <c r="NCN117" s="516"/>
      <c r="NCO117" s="516"/>
      <c r="NCP117" s="516"/>
      <c r="NCQ117" s="516"/>
      <c r="NCR117" s="516"/>
      <c r="NCS117" s="516"/>
      <c r="NCT117" s="516"/>
      <c r="NCU117" s="516"/>
      <c r="NCV117" s="516"/>
      <c r="NCW117" s="516"/>
      <c r="NCX117" s="516"/>
      <c r="NCY117" s="516"/>
      <c r="NCZ117" s="516"/>
      <c r="NDA117" s="516"/>
      <c r="NDB117" s="516"/>
      <c r="NDC117" s="516"/>
      <c r="NDD117" s="516"/>
      <c r="NDE117" s="516"/>
      <c r="NDF117" s="516"/>
      <c r="NDG117" s="516"/>
      <c r="NDH117" s="516"/>
      <c r="NDI117" s="516"/>
      <c r="NDJ117" s="516"/>
      <c r="NDK117" s="516"/>
      <c r="NDL117" s="516"/>
      <c r="NDM117" s="516"/>
      <c r="NDN117" s="516"/>
      <c r="NDO117" s="516"/>
      <c r="NDP117" s="516"/>
      <c r="NDQ117" s="516"/>
      <c r="NDR117" s="516"/>
      <c r="NDS117" s="516"/>
      <c r="NDT117" s="516"/>
      <c r="NDU117" s="516"/>
      <c r="NDV117" s="516"/>
      <c r="NDW117" s="516"/>
      <c r="NDX117" s="516"/>
      <c r="NDY117" s="516"/>
      <c r="NDZ117" s="516"/>
      <c r="NEA117" s="516"/>
      <c r="NEB117" s="516"/>
      <c r="NEC117" s="516"/>
      <c r="NED117" s="516"/>
      <c r="NEE117" s="516"/>
      <c r="NEF117" s="516"/>
      <c r="NEG117" s="516"/>
      <c r="NEH117" s="516"/>
      <c r="NEI117" s="516"/>
      <c r="NEJ117" s="516"/>
      <c r="NEK117" s="516"/>
      <c r="NEL117" s="516"/>
      <c r="NEM117" s="516"/>
      <c r="NEN117" s="516"/>
      <c r="NEO117" s="516"/>
      <c r="NEP117" s="516"/>
      <c r="NEQ117" s="516"/>
      <c r="NER117" s="516"/>
      <c r="NES117" s="516"/>
      <c r="NET117" s="516"/>
      <c r="NEU117" s="516"/>
      <c r="NEV117" s="516"/>
      <c r="NEW117" s="516"/>
      <c r="NEX117" s="516"/>
      <c r="NEY117" s="516"/>
      <c r="NEZ117" s="516"/>
      <c r="NFA117" s="516"/>
      <c r="NFB117" s="516"/>
      <c r="NFC117" s="516"/>
      <c r="NFD117" s="516"/>
      <c r="NFE117" s="516"/>
      <c r="NFF117" s="516"/>
      <c r="NFG117" s="516"/>
      <c r="NFH117" s="516"/>
      <c r="NFI117" s="516"/>
      <c r="NFJ117" s="516"/>
      <c r="NFK117" s="516"/>
      <c r="NFL117" s="516"/>
      <c r="NFM117" s="516"/>
      <c r="NFN117" s="516"/>
      <c r="NFO117" s="516"/>
      <c r="NFP117" s="516"/>
      <c r="NFQ117" s="516"/>
      <c r="NFR117" s="516"/>
      <c r="NFS117" s="516"/>
      <c r="NFT117" s="516"/>
      <c r="NFU117" s="516"/>
      <c r="NFV117" s="516"/>
      <c r="NFW117" s="516"/>
      <c r="NFX117" s="516"/>
      <c r="NFY117" s="516"/>
      <c r="NFZ117" s="516"/>
      <c r="NGA117" s="516"/>
      <c r="NGB117" s="516"/>
      <c r="NGC117" s="516"/>
      <c r="NGD117" s="516"/>
      <c r="NGE117" s="516"/>
      <c r="NGF117" s="516"/>
      <c r="NGG117" s="516"/>
      <c r="NGH117" s="516"/>
      <c r="NGI117" s="516"/>
      <c r="NGJ117" s="516"/>
      <c r="NGK117" s="516"/>
      <c r="NGL117" s="516"/>
      <c r="NGM117" s="516"/>
      <c r="NGN117" s="516"/>
      <c r="NGO117" s="516"/>
      <c r="NGP117" s="516"/>
      <c r="NGQ117" s="516"/>
      <c r="NGR117" s="516"/>
      <c r="NGS117" s="516"/>
      <c r="NGT117" s="516"/>
      <c r="NGU117" s="516"/>
      <c r="NGV117" s="516"/>
      <c r="NGW117" s="516"/>
      <c r="NGX117" s="516"/>
      <c r="NGY117" s="516"/>
      <c r="NGZ117" s="516"/>
      <c r="NHA117" s="516"/>
      <c r="NHB117" s="516"/>
      <c r="NHC117" s="516"/>
      <c r="NHD117" s="516"/>
      <c r="NHE117" s="516"/>
      <c r="NHF117" s="516"/>
      <c r="NHG117" s="516"/>
      <c r="NHH117" s="516"/>
      <c r="NHI117" s="516"/>
      <c r="NHJ117" s="516"/>
      <c r="NHK117" s="516"/>
      <c r="NHL117" s="516"/>
      <c r="NHM117" s="516"/>
      <c r="NHN117" s="516"/>
      <c r="NHO117" s="516"/>
      <c r="NHP117" s="516"/>
      <c r="NHQ117" s="516"/>
      <c r="NHR117" s="516"/>
      <c r="NHS117" s="516"/>
      <c r="NHT117" s="516"/>
      <c r="NHU117" s="516"/>
      <c r="NHV117" s="516"/>
      <c r="NHW117" s="516"/>
      <c r="NHX117" s="516"/>
      <c r="NHY117" s="516"/>
      <c r="NHZ117" s="516"/>
      <c r="NIA117" s="516"/>
      <c r="NIB117" s="516"/>
      <c r="NIC117" s="516"/>
      <c r="NID117" s="516"/>
      <c r="NIE117" s="516"/>
      <c r="NIF117" s="516"/>
      <c r="NIG117" s="516"/>
      <c r="NIH117" s="516"/>
      <c r="NII117" s="516"/>
      <c r="NIJ117" s="516"/>
      <c r="NIK117" s="516"/>
      <c r="NIL117" s="516"/>
      <c r="NIM117" s="516"/>
      <c r="NIN117" s="516"/>
      <c r="NIO117" s="516"/>
      <c r="NIP117" s="516"/>
      <c r="NIQ117" s="516"/>
      <c r="NIR117" s="516"/>
      <c r="NIS117" s="516"/>
      <c r="NIT117" s="516"/>
      <c r="NIU117" s="516"/>
      <c r="NIV117" s="516"/>
      <c r="NIW117" s="516"/>
      <c r="NIX117" s="516"/>
      <c r="NIY117" s="516"/>
      <c r="NIZ117" s="516"/>
      <c r="NJA117" s="516"/>
      <c r="NJB117" s="516"/>
      <c r="NJC117" s="516"/>
      <c r="NJD117" s="516"/>
      <c r="NJE117" s="516"/>
      <c r="NJF117" s="516"/>
      <c r="NJG117" s="516"/>
      <c r="NJH117" s="516"/>
      <c r="NJI117" s="516"/>
      <c r="NJJ117" s="516"/>
      <c r="NJK117" s="516"/>
      <c r="NJL117" s="516"/>
      <c r="NJM117" s="516"/>
      <c r="NJN117" s="516"/>
      <c r="NJO117" s="516"/>
      <c r="NJP117" s="516"/>
      <c r="NJQ117" s="516"/>
      <c r="NJR117" s="516"/>
      <c r="NJS117" s="516"/>
      <c r="NJT117" s="516"/>
      <c r="NJU117" s="516"/>
      <c r="NJV117" s="516"/>
      <c r="NJW117" s="516"/>
      <c r="NJX117" s="516"/>
      <c r="NJY117" s="516"/>
      <c r="NJZ117" s="516"/>
      <c r="NKA117" s="516"/>
      <c r="NKB117" s="516"/>
      <c r="NKC117" s="516"/>
      <c r="NKD117" s="516"/>
      <c r="NKE117" s="516"/>
      <c r="NKF117" s="516"/>
      <c r="NKG117" s="516"/>
      <c r="NKH117" s="516"/>
      <c r="NKI117" s="516"/>
      <c r="NKJ117" s="516"/>
      <c r="NKK117" s="516"/>
      <c r="NKL117" s="516"/>
      <c r="NKM117" s="516"/>
      <c r="NKN117" s="516"/>
      <c r="NKO117" s="516"/>
      <c r="NKP117" s="516"/>
      <c r="NKQ117" s="516"/>
      <c r="NKR117" s="516"/>
      <c r="NKS117" s="516"/>
      <c r="NKT117" s="516"/>
      <c r="NKU117" s="516"/>
      <c r="NKV117" s="516"/>
      <c r="NKW117" s="516"/>
      <c r="NKX117" s="516"/>
      <c r="NKY117" s="516"/>
      <c r="NKZ117" s="516"/>
      <c r="NLA117" s="516"/>
      <c r="NLB117" s="516"/>
      <c r="NLC117" s="516"/>
      <c r="NLD117" s="516"/>
      <c r="NLE117" s="516"/>
      <c r="NLF117" s="516"/>
      <c r="NLG117" s="516"/>
      <c r="NLH117" s="516"/>
      <c r="NLI117" s="516"/>
      <c r="NLJ117" s="516"/>
      <c r="NLK117" s="516"/>
      <c r="NLL117" s="516"/>
      <c r="NLM117" s="516"/>
      <c r="NLN117" s="516"/>
      <c r="NLO117" s="516"/>
      <c r="NLP117" s="516"/>
      <c r="NLQ117" s="516"/>
      <c r="NLR117" s="516"/>
      <c r="NLS117" s="516"/>
      <c r="NLT117" s="516"/>
      <c r="NLU117" s="516"/>
      <c r="NLV117" s="516"/>
      <c r="NLW117" s="516"/>
      <c r="NLX117" s="516"/>
      <c r="NLY117" s="516"/>
      <c r="NLZ117" s="516"/>
      <c r="NMA117" s="516"/>
      <c r="NMB117" s="516"/>
      <c r="NMC117" s="516"/>
      <c r="NMD117" s="516"/>
      <c r="NME117" s="516"/>
      <c r="NMF117" s="516"/>
      <c r="NMG117" s="516"/>
      <c r="NMH117" s="516"/>
      <c r="NMI117" s="516"/>
      <c r="NMJ117" s="516"/>
      <c r="NMK117" s="516"/>
      <c r="NML117" s="516"/>
      <c r="NMM117" s="516"/>
      <c r="NMN117" s="516"/>
      <c r="NMO117" s="516"/>
      <c r="NMP117" s="516"/>
      <c r="NMQ117" s="516"/>
      <c r="NMR117" s="516"/>
      <c r="NMS117" s="516"/>
      <c r="NMT117" s="516"/>
      <c r="NMU117" s="516"/>
      <c r="NMV117" s="516"/>
      <c r="NMW117" s="516"/>
      <c r="NMX117" s="516"/>
      <c r="NMY117" s="516"/>
      <c r="NMZ117" s="516"/>
      <c r="NNA117" s="516"/>
      <c r="NNB117" s="516"/>
      <c r="NNC117" s="516"/>
      <c r="NND117" s="516"/>
      <c r="NNE117" s="516"/>
      <c r="NNF117" s="516"/>
      <c r="NNG117" s="516"/>
      <c r="NNH117" s="516"/>
      <c r="NNI117" s="516"/>
      <c r="NNJ117" s="516"/>
      <c r="NNK117" s="516"/>
      <c r="NNL117" s="516"/>
      <c r="NNM117" s="516"/>
      <c r="NNN117" s="516"/>
      <c r="NNO117" s="516"/>
      <c r="NNP117" s="516"/>
      <c r="NNQ117" s="516"/>
      <c r="NNR117" s="516"/>
      <c r="NNS117" s="516"/>
      <c r="NNT117" s="516"/>
      <c r="NNU117" s="516"/>
      <c r="NNV117" s="516"/>
      <c r="NNW117" s="516"/>
      <c r="NNX117" s="516"/>
      <c r="NNY117" s="516"/>
      <c r="NNZ117" s="516"/>
      <c r="NOA117" s="516"/>
      <c r="NOB117" s="516"/>
      <c r="NOC117" s="516"/>
      <c r="NOD117" s="516"/>
      <c r="NOE117" s="516"/>
      <c r="NOF117" s="516"/>
      <c r="NOG117" s="516"/>
      <c r="NOH117" s="516"/>
      <c r="NOI117" s="516"/>
      <c r="NOJ117" s="516"/>
      <c r="NOK117" s="516"/>
      <c r="NOL117" s="516"/>
      <c r="NOM117" s="516"/>
      <c r="NON117" s="516"/>
      <c r="NOO117" s="516"/>
      <c r="NOP117" s="516"/>
      <c r="NOQ117" s="516"/>
      <c r="NOR117" s="516"/>
      <c r="NOS117" s="516"/>
      <c r="NOT117" s="516"/>
      <c r="NOU117" s="516"/>
      <c r="NOV117" s="516"/>
      <c r="NOW117" s="516"/>
      <c r="NOX117" s="516"/>
      <c r="NOY117" s="516"/>
      <c r="NOZ117" s="516"/>
      <c r="NPA117" s="516"/>
      <c r="NPB117" s="516"/>
      <c r="NPC117" s="516"/>
      <c r="NPD117" s="516"/>
      <c r="NPE117" s="516"/>
      <c r="NPF117" s="516"/>
      <c r="NPG117" s="516"/>
      <c r="NPH117" s="516"/>
      <c r="NPI117" s="516"/>
      <c r="NPJ117" s="516"/>
      <c r="NPK117" s="516"/>
      <c r="NPL117" s="516"/>
      <c r="NPM117" s="516"/>
      <c r="NPN117" s="516"/>
      <c r="NPO117" s="516"/>
      <c r="NPP117" s="516"/>
      <c r="NPQ117" s="516"/>
      <c r="NPR117" s="516"/>
      <c r="NPS117" s="516"/>
      <c r="NPT117" s="516"/>
      <c r="NPU117" s="516"/>
      <c r="NPV117" s="516"/>
      <c r="NPW117" s="516"/>
      <c r="NPX117" s="516"/>
      <c r="NPY117" s="516"/>
      <c r="NPZ117" s="516"/>
      <c r="NQA117" s="516"/>
      <c r="NQB117" s="516"/>
      <c r="NQC117" s="516"/>
      <c r="NQD117" s="516"/>
      <c r="NQE117" s="516"/>
      <c r="NQF117" s="516"/>
      <c r="NQG117" s="516"/>
      <c r="NQH117" s="516"/>
      <c r="NQI117" s="516"/>
      <c r="NQJ117" s="516"/>
      <c r="NQK117" s="516"/>
      <c r="NQL117" s="516"/>
      <c r="NQM117" s="516"/>
      <c r="NQN117" s="516"/>
      <c r="NQO117" s="516"/>
      <c r="NQP117" s="516"/>
      <c r="NQQ117" s="516"/>
      <c r="NQR117" s="516"/>
      <c r="NQS117" s="516"/>
      <c r="NQT117" s="516"/>
      <c r="NQU117" s="516"/>
      <c r="NQV117" s="516"/>
      <c r="NQW117" s="516"/>
      <c r="NQX117" s="516"/>
      <c r="NQY117" s="516"/>
      <c r="NQZ117" s="516"/>
      <c r="NRA117" s="516"/>
      <c r="NRB117" s="516"/>
      <c r="NRC117" s="516"/>
      <c r="NRD117" s="516"/>
      <c r="NRE117" s="516"/>
      <c r="NRF117" s="516"/>
      <c r="NRG117" s="516"/>
      <c r="NRH117" s="516"/>
      <c r="NRI117" s="516"/>
      <c r="NRJ117" s="516"/>
      <c r="NRK117" s="516"/>
      <c r="NRL117" s="516"/>
      <c r="NRM117" s="516"/>
      <c r="NRN117" s="516"/>
      <c r="NRO117" s="516"/>
      <c r="NRP117" s="516"/>
      <c r="NRQ117" s="516"/>
      <c r="NRR117" s="516"/>
      <c r="NRS117" s="516"/>
      <c r="NRT117" s="516"/>
      <c r="NRU117" s="516"/>
      <c r="NRV117" s="516"/>
      <c r="NRW117" s="516"/>
      <c r="NRX117" s="516"/>
      <c r="NRY117" s="516"/>
      <c r="NRZ117" s="516"/>
      <c r="NSA117" s="516"/>
      <c r="NSB117" s="516"/>
      <c r="NSC117" s="516"/>
      <c r="NSD117" s="516"/>
      <c r="NSE117" s="516"/>
      <c r="NSF117" s="516"/>
      <c r="NSG117" s="516"/>
      <c r="NSH117" s="516"/>
      <c r="NSI117" s="516"/>
      <c r="NSJ117" s="516"/>
      <c r="NSK117" s="516"/>
      <c r="NSL117" s="516"/>
      <c r="NSM117" s="516"/>
      <c r="NSN117" s="516"/>
      <c r="NSO117" s="516"/>
      <c r="NSP117" s="516"/>
      <c r="NSQ117" s="516"/>
      <c r="NSR117" s="516"/>
      <c r="NSS117" s="516"/>
      <c r="NST117" s="516"/>
      <c r="NSU117" s="516"/>
      <c r="NSV117" s="516"/>
      <c r="NSW117" s="516"/>
      <c r="NSX117" s="516"/>
      <c r="NSY117" s="516"/>
      <c r="NSZ117" s="516"/>
      <c r="NTA117" s="516"/>
      <c r="NTB117" s="516"/>
      <c r="NTC117" s="516"/>
      <c r="NTD117" s="516"/>
      <c r="NTE117" s="516"/>
      <c r="NTF117" s="516"/>
      <c r="NTG117" s="516"/>
      <c r="NTH117" s="516"/>
      <c r="NTI117" s="516"/>
      <c r="NTJ117" s="516"/>
      <c r="NTK117" s="516"/>
      <c r="NTL117" s="516"/>
      <c r="NTM117" s="516"/>
      <c r="NTN117" s="516"/>
      <c r="NTO117" s="516"/>
      <c r="NTP117" s="516"/>
      <c r="NTQ117" s="516"/>
      <c r="NTR117" s="516"/>
      <c r="NTS117" s="516"/>
      <c r="NTT117" s="516"/>
      <c r="NTU117" s="516"/>
      <c r="NTV117" s="516"/>
      <c r="NTW117" s="516"/>
      <c r="NTX117" s="516"/>
      <c r="NTY117" s="516"/>
      <c r="NTZ117" s="516"/>
      <c r="NUA117" s="516"/>
      <c r="NUB117" s="516"/>
      <c r="NUC117" s="516"/>
      <c r="NUD117" s="516"/>
      <c r="NUE117" s="516"/>
      <c r="NUF117" s="516"/>
      <c r="NUG117" s="516"/>
      <c r="NUH117" s="516"/>
      <c r="NUI117" s="516"/>
      <c r="NUJ117" s="516"/>
      <c r="NUK117" s="516"/>
      <c r="NUL117" s="516"/>
      <c r="NUM117" s="516"/>
      <c r="NUN117" s="516"/>
      <c r="NUO117" s="516"/>
      <c r="NUP117" s="516"/>
      <c r="NUQ117" s="516"/>
      <c r="NUR117" s="516"/>
      <c r="NUS117" s="516"/>
      <c r="NUT117" s="516"/>
      <c r="NUU117" s="516"/>
      <c r="NUV117" s="516"/>
      <c r="NUW117" s="516"/>
      <c r="NUX117" s="516"/>
      <c r="NUY117" s="516"/>
      <c r="NUZ117" s="516"/>
      <c r="NVA117" s="516"/>
      <c r="NVB117" s="516"/>
      <c r="NVC117" s="516"/>
      <c r="NVD117" s="516"/>
      <c r="NVE117" s="516"/>
      <c r="NVF117" s="516"/>
      <c r="NVG117" s="516"/>
      <c r="NVH117" s="516"/>
      <c r="NVI117" s="516"/>
      <c r="NVJ117" s="516"/>
      <c r="NVK117" s="516"/>
      <c r="NVL117" s="516"/>
      <c r="NVM117" s="516"/>
      <c r="NVN117" s="516"/>
      <c r="NVO117" s="516"/>
      <c r="NVP117" s="516"/>
      <c r="NVQ117" s="516"/>
      <c r="NVR117" s="516"/>
      <c r="NVS117" s="516"/>
      <c r="NVT117" s="516"/>
      <c r="NVU117" s="516"/>
      <c r="NVV117" s="516"/>
      <c r="NVW117" s="516"/>
      <c r="NVX117" s="516"/>
      <c r="NVY117" s="516"/>
      <c r="NVZ117" s="516"/>
      <c r="NWA117" s="516"/>
      <c r="NWB117" s="516"/>
      <c r="NWC117" s="516"/>
      <c r="NWD117" s="516"/>
      <c r="NWE117" s="516"/>
      <c r="NWF117" s="516"/>
      <c r="NWG117" s="516"/>
      <c r="NWH117" s="516"/>
      <c r="NWI117" s="516"/>
      <c r="NWJ117" s="516"/>
      <c r="NWK117" s="516"/>
      <c r="NWL117" s="516"/>
      <c r="NWM117" s="516"/>
      <c r="NWN117" s="516"/>
      <c r="NWO117" s="516"/>
      <c r="NWP117" s="516"/>
      <c r="NWQ117" s="516"/>
      <c r="NWR117" s="516"/>
      <c r="NWS117" s="516"/>
      <c r="NWT117" s="516"/>
      <c r="NWU117" s="516"/>
      <c r="NWV117" s="516"/>
      <c r="NWW117" s="516"/>
      <c r="NWX117" s="516"/>
      <c r="NWY117" s="516"/>
      <c r="NWZ117" s="516"/>
      <c r="NXA117" s="516"/>
      <c r="NXB117" s="516"/>
      <c r="NXC117" s="516"/>
      <c r="NXD117" s="516"/>
      <c r="NXE117" s="516"/>
      <c r="NXF117" s="516"/>
      <c r="NXG117" s="516"/>
      <c r="NXH117" s="516"/>
      <c r="NXI117" s="516"/>
      <c r="NXJ117" s="516"/>
      <c r="NXK117" s="516"/>
      <c r="NXL117" s="516"/>
      <c r="NXM117" s="516"/>
      <c r="NXN117" s="516"/>
      <c r="NXO117" s="516"/>
      <c r="NXP117" s="516"/>
      <c r="NXQ117" s="516"/>
      <c r="NXR117" s="516"/>
      <c r="NXS117" s="516"/>
      <c r="NXT117" s="516"/>
      <c r="NXU117" s="516"/>
      <c r="NXV117" s="516"/>
      <c r="NXW117" s="516"/>
      <c r="NXX117" s="516"/>
      <c r="NXY117" s="516"/>
      <c r="NXZ117" s="516"/>
      <c r="NYA117" s="516"/>
      <c r="NYB117" s="516"/>
      <c r="NYC117" s="516"/>
      <c r="NYD117" s="516"/>
      <c r="NYE117" s="516"/>
      <c r="NYF117" s="516"/>
      <c r="NYG117" s="516"/>
      <c r="NYH117" s="516"/>
      <c r="NYI117" s="516"/>
      <c r="NYJ117" s="516"/>
      <c r="NYK117" s="516"/>
      <c r="NYL117" s="516"/>
      <c r="NYM117" s="516"/>
      <c r="NYN117" s="516"/>
      <c r="NYO117" s="516"/>
      <c r="NYP117" s="516"/>
      <c r="NYQ117" s="516"/>
      <c r="NYR117" s="516"/>
      <c r="NYS117" s="516"/>
      <c r="NYT117" s="516"/>
      <c r="NYU117" s="516"/>
      <c r="NYV117" s="516"/>
      <c r="NYW117" s="516"/>
      <c r="NYX117" s="516"/>
      <c r="NYY117" s="516"/>
      <c r="NYZ117" s="516"/>
      <c r="NZA117" s="516"/>
      <c r="NZB117" s="516"/>
      <c r="NZC117" s="516"/>
      <c r="NZD117" s="516"/>
      <c r="NZE117" s="516"/>
      <c r="NZF117" s="516"/>
      <c r="NZG117" s="516"/>
      <c r="NZH117" s="516"/>
      <c r="NZI117" s="516"/>
      <c r="NZJ117" s="516"/>
      <c r="NZK117" s="516"/>
      <c r="NZL117" s="516"/>
      <c r="NZM117" s="516"/>
      <c r="NZN117" s="516"/>
      <c r="NZO117" s="516"/>
      <c r="NZP117" s="516"/>
      <c r="NZQ117" s="516"/>
      <c r="NZR117" s="516"/>
      <c r="NZS117" s="516"/>
      <c r="NZT117" s="516"/>
      <c r="NZU117" s="516"/>
      <c r="NZV117" s="516"/>
      <c r="NZW117" s="516"/>
      <c r="NZX117" s="516"/>
      <c r="NZY117" s="516"/>
      <c r="NZZ117" s="516"/>
      <c r="OAA117" s="516"/>
      <c r="OAB117" s="516"/>
      <c r="OAC117" s="516"/>
      <c r="OAD117" s="516"/>
      <c r="OAE117" s="516"/>
      <c r="OAF117" s="516"/>
      <c r="OAG117" s="516"/>
      <c r="OAH117" s="516"/>
      <c r="OAI117" s="516"/>
      <c r="OAJ117" s="516"/>
      <c r="OAK117" s="516"/>
      <c r="OAL117" s="516"/>
      <c r="OAM117" s="516"/>
      <c r="OAN117" s="516"/>
      <c r="OAO117" s="516"/>
      <c r="OAP117" s="516"/>
      <c r="OAQ117" s="516"/>
      <c r="OAR117" s="516"/>
      <c r="OAS117" s="516"/>
      <c r="OAT117" s="516"/>
      <c r="OAU117" s="516"/>
      <c r="OAV117" s="516"/>
      <c r="OAW117" s="516"/>
      <c r="OAX117" s="516"/>
      <c r="OAY117" s="516"/>
      <c r="OAZ117" s="516"/>
      <c r="OBA117" s="516"/>
      <c r="OBB117" s="516"/>
      <c r="OBC117" s="516"/>
      <c r="OBD117" s="516"/>
      <c r="OBE117" s="516"/>
      <c r="OBF117" s="516"/>
      <c r="OBG117" s="516"/>
      <c r="OBH117" s="516"/>
      <c r="OBI117" s="516"/>
      <c r="OBJ117" s="516"/>
      <c r="OBK117" s="516"/>
      <c r="OBL117" s="516"/>
      <c r="OBM117" s="516"/>
      <c r="OBN117" s="516"/>
      <c r="OBO117" s="516"/>
      <c r="OBP117" s="516"/>
      <c r="OBQ117" s="516"/>
      <c r="OBR117" s="516"/>
      <c r="OBS117" s="516"/>
      <c r="OBT117" s="516"/>
      <c r="OBU117" s="516"/>
      <c r="OBV117" s="516"/>
      <c r="OBW117" s="516"/>
      <c r="OBX117" s="516"/>
      <c r="OBY117" s="516"/>
      <c r="OBZ117" s="516"/>
      <c r="OCA117" s="516"/>
      <c r="OCB117" s="516"/>
      <c r="OCC117" s="516"/>
      <c r="OCD117" s="516"/>
      <c r="OCE117" s="516"/>
      <c r="OCF117" s="516"/>
      <c r="OCG117" s="516"/>
      <c r="OCH117" s="516"/>
      <c r="OCI117" s="516"/>
      <c r="OCJ117" s="516"/>
      <c r="OCK117" s="516"/>
      <c r="OCL117" s="516"/>
      <c r="OCM117" s="516"/>
      <c r="OCN117" s="516"/>
      <c r="OCO117" s="516"/>
      <c r="OCP117" s="516"/>
      <c r="OCQ117" s="516"/>
      <c r="OCR117" s="516"/>
      <c r="OCS117" s="516"/>
      <c r="OCT117" s="516"/>
      <c r="OCU117" s="516"/>
      <c r="OCV117" s="516"/>
      <c r="OCW117" s="516"/>
      <c r="OCX117" s="516"/>
      <c r="OCY117" s="516"/>
      <c r="OCZ117" s="516"/>
      <c r="ODA117" s="516"/>
      <c r="ODB117" s="516"/>
      <c r="ODC117" s="516"/>
      <c r="ODD117" s="516"/>
      <c r="ODE117" s="516"/>
      <c r="ODF117" s="516"/>
      <c r="ODG117" s="516"/>
      <c r="ODH117" s="516"/>
      <c r="ODI117" s="516"/>
      <c r="ODJ117" s="516"/>
      <c r="ODK117" s="516"/>
      <c r="ODL117" s="516"/>
      <c r="ODM117" s="516"/>
      <c r="ODN117" s="516"/>
      <c r="ODO117" s="516"/>
      <c r="ODP117" s="516"/>
      <c r="ODQ117" s="516"/>
      <c r="ODR117" s="516"/>
      <c r="ODS117" s="516"/>
      <c r="ODT117" s="516"/>
      <c r="ODU117" s="516"/>
      <c r="ODV117" s="516"/>
      <c r="ODW117" s="516"/>
      <c r="ODX117" s="516"/>
      <c r="ODY117" s="516"/>
      <c r="ODZ117" s="516"/>
      <c r="OEA117" s="516"/>
      <c r="OEB117" s="516"/>
      <c r="OEC117" s="516"/>
      <c r="OED117" s="516"/>
      <c r="OEE117" s="516"/>
      <c r="OEF117" s="516"/>
      <c r="OEG117" s="516"/>
      <c r="OEH117" s="516"/>
      <c r="OEI117" s="516"/>
      <c r="OEJ117" s="516"/>
      <c r="OEK117" s="516"/>
      <c r="OEL117" s="516"/>
      <c r="OEM117" s="516"/>
      <c r="OEN117" s="516"/>
      <c r="OEO117" s="516"/>
      <c r="OEP117" s="516"/>
      <c r="OEQ117" s="516"/>
      <c r="OER117" s="516"/>
      <c r="OES117" s="516"/>
      <c r="OET117" s="516"/>
      <c r="OEU117" s="516"/>
      <c r="OEV117" s="516"/>
      <c r="OEW117" s="516"/>
      <c r="OEX117" s="516"/>
      <c r="OEY117" s="516"/>
      <c r="OEZ117" s="516"/>
      <c r="OFA117" s="516"/>
      <c r="OFB117" s="516"/>
      <c r="OFC117" s="516"/>
      <c r="OFD117" s="516"/>
      <c r="OFE117" s="516"/>
      <c r="OFF117" s="516"/>
      <c r="OFG117" s="516"/>
      <c r="OFH117" s="516"/>
      <c r="OFI117" s="516"/>
      <c r="OFJ117" s="516"/>
      <c r="OFK117" s="516"/>
      <c r="OFL117" s="516"/>
      <c r="OFM117" s="516"/>
      <c r="OFN117" s="516"/>
      <c r="OFO117" s="516"/>
      <c r="OFP117" s="516"/>
      <c r="OFQ117" s="516"/>
      <c r="OFR117" s="516"/>
      <c r="OFS117" s="516"/>
      <c r="OFT117" s="516"/>
      <c r="OFU117" s="516"/>
      <c r="OFV117" s="516"/>
      <c r="OFW117" s="516"/>
      <c r="OFX117" s="516"/>
      <c r="OFY117" s="516"/>
      <c r="OFZ117" s="516"/>
      <c r="OGA117" s="516"/>
      <c r="OGB117" s="516"/>
      <c r="OGC117" s="516"/>
      <c r="OGD117" s="516"/>
      <c r="OGE117" s="516"/>
      <c r="OGF117" s="516"/>
      <c r="OGG117" s="516"/>
      <c r="OGH117" s="516"/>
      <c r="OGI117" s="516"/>
      <c r="OGJ117" s="516"/>
      <c r="OGK117" s="516"/>
      <c r="OGL117" s="516"/>
      <c r="OGM117" s="516"/>
      <c r="OGN117" s="516"/>
      <c r="OGO117" s="516"/>
      <c r="OGP117" s="516"/>
      <c r="OGQ117" s="516"/>
      <c r="OGR117" s="516"/>
      <c r="OGS117" s="516"/>
      <c r="OGT117" s="516"/>
      <c r="OGU117" s="516"/>
      <c r="OGV117" s="516"/>
      <c r="OGW117" s="516"/>
      <c r="OGX117" s="516"/>
      <c r="OGY117" s="516"/>
      <c r="OGZ117" s="516"/>
      <c r="OHA117" s="516"/>
      <c r="OHB117" s="516"/>
      <c r="OHC117" s="516"/>
      <c r="OHD117" s="516"/>
      <c r="OHE117" s="516"/>
      <c r="OHF117" s="516"/>
      <c r="OHG117" s="516"/>
      <c r="OHH117" s="516"/>
      <c r="OHI117" s="516"/>
      <c r="OHJ117" s="516"/>
      <c r="OHK117" s="516"/>
      <c r="OHL117" s="516"/>
      <c r="OHM117" s="516"/>
      <c r="OHN117" s="516"/>
      <c r="OHO117" s="516"/>
      <c r="OHP117" s="516"/>
      <c r="OHQ117" s="516"/>
      <c r="OHR117" s="516"/>
      <c r="OHS117" s="516"/>
      <c r="OHT117" s="516"/>
      <c r="OHU117" s="516"/>
      <c r="OHV117" s="516"/>
      <c r="OHW117" s="516"/>
      <c r="OHX117" s="516"/>
      <c r="OHY117" s="516"/>
      <c r="OHZ117" s="516"/>
      <c r="OIA117" s="516"/>
      <c r="OIB117" s="516"/>
      <c r="OIC117" s="516"/>
      <c r="OID117" s="516"/>
      <c r="OIE117" s="516"/>
      <c r="OIF117" s="516"/>
      <c r="OIG117" s="516"/>
      <c r="OIH117" s="516"/>
      <c r="OII117" s="516"/>
      <c r="OIJ117" s="516"/>
      <c r="OIK117" s="516"/>
      <c r="OIL117" s="516"/>
      <c r="OIM117" s="516"/>
      <c r="OIN117" s="516"/>
      <c r="OIO117" s="516"/>
      <c r="OIP117" s="516"/>
      <c r="OIQ117" s="516"/>
      <c r="OIR117" s="516"/>
      <c r="OIS117" s="516"/>
      <c r="OIT117" s="516"/>
      <c r="OIU117" s="516"/>
      <c r="OIV117" s="516"/>
      <c r="OIW117" s="516"/>
      <c r="OIX117" s="516"/>
      <c r="OIY117" s="516"/>
      <c r="OIZ117" s="516"/>
      <c r="OJA117" s="516"/>
      <c r="OJB117" s="516"/>
      <c r="OJC117" s="516"/>
      <c r="OJD117" s="516"/>
      <c r="OJE117" s="516"/>
      <c r="OJF117" s="516"/>
      <c r="OJG117" s="516"/>
      <c r="OJH117" s="516"/>
      <c r="OJI117" s="516"/>
      <c r="OJJ117" s="516"/>
      <c r="OJK117" s="516"/>
      <c r="OJL117" s="516"/>
      <c r="OJM117" s="516"/>
      <c r="OJN117" s="516"/>
      <c r="OJO117" s="516"/>
      <c r="OJP117" s="516"/>
      <c r="OJQ117" s="516"/>
      <c r="OJR117" s="516"/>
      <c r="OJS117" s="516"/>
      <c r="OJT117" s="516"/>
      <c r="OJU117" s="516"/>
      <c r="OJV117" s="516"/>
      <c r="OJW117" s="516"/>
      <c r="OJX117" s="516"/>
      <c r="OJY117" s="516"/>
      <c r="OJZ117" s="516"/>
      <c r="OKA117" s="516"/>
      <c r="OKB117" s="516"/>
      <c r="OKC117" s="516"/>
      <c r="OKD117" s="516"/>
      <c r="OKE117" s="516"/>
      <c r="OKF117" s="516"/>
      <c r="OKG117" s="516"/>
      <c r="OKH117" s="516"/>
      <c r="OKI117" s="516"/>
      <c r="OKJ117" s="516"/>
      <c r="OKK117" s="516"/>
      <c r="OKL117" s="516"/>
      <c r="OKM117" s="516"/>
      <c r="OKN117" s="516"/>
      <c r="OKO117" s="516"/>
      <c r="OKP117" s="516"/>
      <c r="OKQ117" s="516"/>
      <c r="OKR117" s="516"/>
      <c r="OKS117" s="516"/>
      <c r="OKT117" s="516"/>
      <c r="OKU117" s="516"/>
      <c r="OKV117" s="516"/>
      <c r="OKW117" s="516"/>
      <c r="OKX117" s="516"/>
      <c r="OKY117" s="516"/>
      <c r="OKZ117" s="516"/>
      <c r="OLA117" s="516"/>
      <c r="OLB117" s="516"/>
      <c r="OLC117" s="516"/>
      <c r="OLD117" s="516"/>
      <c r="OLE117" s="516"/>
      <c r="OLF117" s="516"/>
      <c r="OLG117" s="516"/>
      <c r="OLH117" s="516"/>
      <c r="OLI117" s="516"/>
      <c r="OLJ117" s="516"/>
      <c r="OLK117" s="516"/>
      <c r="OLL117" s="516"/>
      <c r="OLM117" s="516"/>
      <c r="OLN117" s="516"/>
      <c r="OLO117" s="516"/>
      <c r="OLP117" s="516"/>
      <c r="OLQ117" s="516"/>
      <c r="OLR117" s="516"/>
      <c r="OLS117" s="516"/>
      <c r="OLT117" s="516"/>
      <c r="OLU117" s="516"/>
      <c r="OLV117" s="516"/>
      <c r="OLW117" s="516"/>
      <c r="OLX117" s="516"/>
      <c r="OLY117" s="516"/>
      <c r="OLZ117" s="516"/>
      <c r="OMA117" s="516"/>
      <c r="OMB117" s="516"/>
      <c r="OMC117" s="516"/>
      <c r="OMD117" s="516"/>
      <c r="OME117" s="516"/>
      <c r="OMF117" s="516"/>
      <c r="OMG117" s="516"/>
      <c r="OMH117" s="516"/>
      <c r="OMI117" s="516"/>
      <c r="OMJ117" s="516"/>
      <c r="OMK117" s="516"/>
      <c r="OML117" s="516"/>
      <c r="OMM117" s="516"/>
      <c r="OMN117" s="516"/>
      <c r="OMO117" s="516"/>
      <c r="OMP117" s="516"/>
      <c r="OMQ117" s="516"/>
      <c r="OMR117" s="516"/>
      <c r="OMS117" s="516"/>
      <c r="OMT117" s="516"/>
      <c r="OMU117" s="516"/>
      <c r="OMV117" s="516"/>
      <c r="OMW117" s="516"/>
      <c r="OMX117" s="516"/>
      <c r="OMY117" s="516"/>
      <c r="OMZ117" s="516"/>
      <c r="ONA117" s="516"/>
      <c r="ONB117" s="516"/>
      <c r="ONC117" s="516"/>
      <c r="OND117" s="516"/>
      <c r="ONE117" s="516"/>
      <c r="ONF117" s="516"/>
      <c r="ONG117" s="516"/>
      <c r="ONH117" s="516"/>
      <c r="ONI117" s="516"/>
      <c r="ONJ117" s="516"/>
      <c r="ONK117" s="516"/>
      <c r="ONL117" s="516"/>
      <c r="ONM117" s="516"/>
      <c r="ONN117" s="516"/>
      <c r="ONO117" s="516"/>
      <c r="ONP117" s="516"/>
      <c r="ONQ117" s="516"/>
      <c r="ONR117" s="516"/>
      <c r="ONS117" s="516"/>
      <c r="ONT117" s="516"/>
      <c r="ONU117" s="516"/>
      <c r="ONV117" s="516"/>
      <c r="ONW117" s="516"/>
      <c r="ONX117" s="516"/>
      <c r="ONY117" s="516"/>
      <c r="ONZ117" s="516"/>
      <c r="OOA117" s="516"/>
      <c r="OOB117" s="516"/>
      <c r="OOC117" s="516"/>
      <c r="OOD117" s="516"/>
      <c r="OOE117" s="516"/>
      <c r="OOF117" s="516"/>
      <c r="OOG117" s="516"/>
      <c r="OOH117" s="516"/>
      <c r="OOI117" s="516"/>
      <c r="OOJ117" s="516"/>
      <c r="OOK117" s="516"/>
      <c r="OOL117" s="516"/>
      <c r="OOM117" s="516"/>
      <c r="OON117" s="516"/>
      <c r="OOO117" s="516"/>
      <c r="OOP117" s="516"/>
      <c r="OOQ117" s="516"/>
      <c r="OOR117" s="516"/>
      <c r="OOS117" s="516"/>
      <c r="OOT117" s="516"/>
      <c r="OOU117" s="516"/>
      <c r="OOV117" s="516"/>
      <c r="OOW117" s="516"/>
      <c r="OOX117" s="516"/>
      <c r="OOY117" s="516"/>
      <c r="OOZ117" s="516"/>
      <c r="OPA117" s="516"/>
      <c r="OPB117" s="516"/>
      <c r="OPC117" s="516"/>
      <c r="OPD117" s="516"/>
      <c r="OPE117" s="516"/>
      <c r="OPF117" s="516"/>
      <c r="OPG117" s="516"/>
      <c r="OPH117" s="516"/>
      <c r="OPI117" s="516"/>
      <c r="OPJ117" s="516"/>
      <c r="OPK117" s="516"/>
      <c r="OPL117" s="516"/>
      <c r="OPM117" s="516"/>
      <c r="OPN117" s="516"/>
      <c r="OPO117" s="516"/>
      <c r="OPP117" s="516"/>
      <c r="OPQ117" s="516"/>
      <c r="OPR117" s="516"/>
      <c r="OPS117" s="516"/>
      <c r="OPT117" s="516"/>
      <c r="OPU117" s="516"/>
      <c r="OPV117" s="516"/>
      <c r="OPW117" s="516"/>
      <c r="OPX117" s="516"/>
      <c r="OPY117" s="516"/>
      <c r="OPZ117" s="516"/>
      <c r="OQA117" s="516"/>
      <c r="OQB117" s="516"/>
      <c r="OQC117" s="516"/>
      <c r="OQD117" s="516"/>
      <c r="OQE117" s="516"/>
      <c r="OQF117" s="516"/>
      <c r="OQG117" s="516"/>
      <c r="OQH117" s="516"/>
      <c r="OQI117" s="516"/>
      <c r="OQJ117" s="516"/>
      <c r="OQK117" s="516"/>
      <c r="OQL117" s="516"/>
      <c r="OQM117" s="516"/>
      <c r="OQN117" s="516"/>
      <c r="OQO117" s="516"/>
      <c r="OQP117" s="516"/>
      <c r="OQQ117" s="516"/>
      <c r="OQR117" s="516"/>
      <c r="OQS117" s="516"/>
      <c r="OQT117" s="516"/>
      <c r="OQU117" s="516"/>
      <c r="OQV117" s="516"/>
      <c r="OQW117" s="516"/>
      <c r="OQX117" s="516"/>
      <c r="OQY117" s="516"/>
      <c r="OQZ117" s="516"/>
      <c r="ORA117" s="516"/>
      <c r="ORB117" s="516"/>
      <c r="ORC117" s="516"/>
      <c r="ORD117" s="516"/>
      <c r="ORE117" s="516"/>
      <c r="ORF117" s="516"/>
      <c r="ORG117" s="516"/>
      <c r="ORH117" s="516"/>
      <c r="ORI117" s="516"/>
      <c r="ORJ117" s="516"/>
      <c r="ORK117" s="516"/>
      <c r="ORL117" s="516"/>
      <c r="ORM117" s="516"/>
      <c r="ORN117" s="516"/>
      <c r="ORO117" s="516"/>
      <c r="ORP117" s="516"/>
      <c r="ORQ117" s="516"/>
      <c r="ORR117" s="516"/>
      <c r="ORS117" s="516"/>
      <c r="ORT117" s="516"/>
      <c r="ORU117" s="516"/>
      <c r="ORV117" s="516"/>
      <c r="ORW117" s="516"/>
      <c r="ORX117" s="516"/>
      <c r="ORY117" s="516"/>
      <c r="ORZ117" s="516"/>
      <c r="OSA117" s="516"/>
      <c r="OSB117" s="516"/>
      <c r="OSC117" s="516"/>
      <c r="OSD117" s="516"/>
      <c r="OSE117" s="516"/>
      <c r="OSF117" s="516"/>
      <c r="OSG117" s="516"/>
      <c r="OSH117" s="516"/>
      <c r="OSI117" s="516"/>
      <c r="OSJ117" s="516"/>
      <c r="OSK117" s="516"/>
      <c r="OSL117" s="516"/>
      <c r="OSM117" s="516"/>
      <c r="OSN117" s="516"/>
      <c r="OSO117" s="516"/>
      <c r="OSP117" s="516"/>
      <c r="OSQ117" s="516"/>
      <c r="OSR117" s="516"/>
      <c r="OSS117" s="516"/>
      <c r="OST117" s="516"/>
      <c r="OSU117" s="516"/>
      <c r="OSV117" s="516"/>
      <c r="OSW117" s="516"/>
      <c r="OSX117" s="516"/>
      <c r="OSY117" s="516"/>
      <c r="OSZ117" s="516"/>
      <c r="OTA117" s="516"/>
      <c r="OTB117" s="516"/>
      <c r="OTC117" s="516"/>
      <c r="OTD117" s="516"/>
      <c r="OTE117" s="516"/>
      <c r="OTF117" s="516"/>
      <c r="OTG117" s="516"/>
      <c r="OTH117" s="516"/>
      <c r="OTI117" s="516"/>
      <c r="OTJ117" s="516"/>
      <c r="OTK117" s="516"/>
      <c r="OTL117" s="516"/>
      <c r="OTM117" s="516"/>
      <c r="OTN117" s="516"/>
      <c r="OTO117" s="516"/>
      <c r="OTP117" s="516"/>
      <c r="OTQ117" s="516"/>
      <c r="OTR117" s="516"/>
      <c r="OTS117" s="516"/>
      <c r="OTT117" s="516"/>
      <c r="OTU117" s="516"/>
      <c r="OTV117" s="516"/>
      <c r="OTW117" s="516"/>
      <c r="OTX117" s="516"/>
      <c r="OTY117" s="516"/>
      <c r="OTZ117" s="516"/>
      <c r="OUA117" s="516"/>
      <c r="OUB117" s="516"/>
      <c r="OUC117" s="516"/>
      <c r="OUD117" s="516"/>
      <c r="OUE117" s="516"/>
      <c r="OUF117" s="516"/>
      <c r="OUG117" s="516"/>
      <c r="OUH117" s="516"/>
      <c r="OUI117" s="516"/>
      <c r="OUJ117" s="516"/>
      <c r="OUK117" s="516"/>
      <c r="OUL117" s="516"/>
      <c r="OUM117" s="516"/>
      <c r="OUN117" s="516"/>
      <c r="OUO117" s="516"/>
      <c r="OUP117" s="516"/>
      <c r="OUQ117" s="516"/>
      <c r="OUR117" s="516"/>
      <c r="OUS117" s="516"/>
      <c r="OUT117" s="516"/>
      <c r="OUU117" s="516"/>
      <c r="OUV117" s="516"/>
      <c r="OUW117" s="516"/>
      <c r="OUX117" s="516"/>
      <c r="OUY117" s="516"/>
      <c r="OUZ117" s="516"/>
      <c r="OVA117" s="516"/>
      <c r="OVB117" s="516"/>
      <c r="OVC117" s="516"/>
      <c r="OVD117" s="516"/>
      <c r="OVE117" s="516"/>
      <c r="OVF117" s="516"/>
      <c r="OVG117" s="516"/>
      <c r="OVH117" s="516"/>
      <c r="OVI117" s="516"/>
      <c r="OVJ117" s="516"/>
      <c r="OVK117" s="516"/>
      <c r="OVL117" s="516"/>
      <c r="OVM117" s="516"/>
      <c r="OVN117" s="516"/>
      <c r="OVO117" s="516"/>
      <c r="OVP117" s="516"/>
      <c r="OVQ117" s="516"/>
      <c r="OVR117" s="516"/>
      <c r="OVS117" s="516"/>
      <c r="OVT117" s="516"/>
      <c r="OVU117" s="516"/>
      <c r="OVV117" s="516"/>
      <c r="OVW117" s="516"/>
      <c r="OVX117" s="516"/>
      <c r="OVY117" s="516"/>
      <c r="OVZ117" s="516"/>
      <c r="OWA117" s="516"/>
      <c r="OWB117" s="516"/>
      <c r="OWC117" s="516"/>
      <c r="OWD117" s="516"/>
      <c r="OWE117" s="516"/>
      <c r="OWF117" s="516"/>
      <c r="OWG117" s="516"/>
      <c r="OWH117" s="516"/>
      <c r="OWI117" s="516"/>
      <c r="OWJ117" s="516"/>
      <c r="OWK117" s="516"/>
      <c r="OWL117" s="516"/>
      <c r="OWM117" s="516"/>
      <c r="OWN117" s="516"/>
      <c r="OWO117" s="516"/>
      <c r="OWP117" s="516"/>
      <c r="OWQ117" s="516"/>
      <c r="OWR117" s="516"/>
      <c r="OWS117" s="516"/>
      <c r="OWT117" s="516"/>
      <c r="OWU117" s="516"/>
      <c r="OWV117" s="516"/>
      <c r="OWW117" s="516"/>
      <c r="OWX117" s="516"/>
      <c r="OWY117" s="516"/>
      <c r="OWZ117" s="516"/>
      <c r="OXA117" s="516"/>
      <c r="OXB117" s="516"/>
      <c r="OXC117" s="516"/>
      <c r="OXD117" s="516"/>
      <c r="OXE117" s="516"/>
      <c r="OXF117" s="516"/>
      <c r="OXG117" s="516"/>
      <c r="OXH117" s="516"/>
      <c r="OXI117" s="516"/>
      <c r="OXJ117" s="516"/>
      <c r="OXK117" s="516"/>
      <c r="OXL117" s="516"/>
      <c r="OXM117" s="516"/>
      <c r="OXN117" s="516"/>
      <c r="OXO117" s="516"/>
      <c r="OXP117" s="516"/>
      <c r="OXQ117" s="516"/>
      <c r="OXR117" s="516"/>
      <c r="OXS117" s="516"/>
      <c r="OXT117" s="516"/>
      <c r="OXU117" s="516"/>
      <c r="OXV117" s="516"/>
      <c r="OXW117" s="516"/>
      <c r="OXX117" s="516"/>
      <c r="OXY117" s="516"/>
      <c r="OXZ117" s="516"/>
      <c r="OYA117" s="516"/>
      <c r="OYB117" s="516"/>
      <c r="OYC117" s="516"/>
      <c r="OYD117" s="516"/>
      <c r="OYE117" s="516"/>
      <c r="OYF117" s="516"/>
      <c r="OYG117" s="516"/>
      <c r="OYH117" s="516"/>
      <c r="OYI117" s="516"/>
      <c r="OYJ117" s="516"/>
      <c r="OYK117" s="516"/>
      <c r="OYL117" s="516"/>
      <c r="OYM117" s="516"/>
      <c r="OYN117" s="516"/>
      <c r="OYO117" s="516"/>
      <c r="OYP117" s="516"/>
      <c r="OYQ117" s="516"/>
      <c r="OYR117" s="516"/>
      <c r="OYS117" s="516"/>
      <c r="OYT117" s="516"/>
      <c r="OYU117" s="516"/>
      <c r="OYV117" s="516"/>
      <c r="OYW117" s="516"/>
      <c r="OYX117" s="516"/>
      <c r="OYY117" s="516"/>
      <c r="OYZ117" s="516"/>
      <c r="OZA117" s="516"/>
      <c r="OZB117" s="516"/>
      <c r="OZC117" s="516"/>
      <c r="OZD117" s="516"/>
      <c r="OZE117" s="516"/>
      <c r="OZF117" s="516"/>
      <c r="OZG117" s="516"/>
      <c r="OZH117" s="516"/>
      <c r="OZI117" s="516"/>
      <c r="OZJ117" s="516"/>
      <c r="OZK117" s="516"/>
      <c r="OZL117" s="516"/>
      <c r="OZM117" s="516"/>
      <c r="OZN117" s="516"/>
      <c r="OZO117" s="516"/>
      <c r="OZP117" s="516"/>
      <c r="OZQ117" s="516"/>
      <c r="OZR117" s="516"/>
      <c r="OZS117" s="516"/>
      <c r="OZT117" s="516"/>
      <c r="OZU117" s="516"/>
      <c r="OZV117" s="516"/>
      <c r="OZW117" s="516"/>
      <c r="OZX117" s="516"/>
      <c r="OZY117" s="516"/>
      <c r="OZZ117" s="516"/>
      <c r="PAA117" s="516"/>
      <c r="PAB117" s="516"/>
      <c r="PAC117" s="516"/>
      <c r="PAD117" s="516"/>
      <c r="PAE117" s="516"/>
      <c r="PAF117" s="516"/>
      <c r="PAG117" s="516"/>
      <c r="PAH117" s="516"/>
      <c r="PAI117" s="516"/>
      <c r="PAJ117" s="516"/>
      <c r="PAK117" s="516"/>
      <c r="PAL117" s="516"/>
      <c r="PAM117" s="516"/>
      <c r="PAN117" s="516"/>
      <c r="PAO117" s="516"/>
      <c r="PAP117" s="516"/>
      <c r="PAQ117" s="516"/>
      <c r="PAR117" s="516"/>
      <c r="PAS117" s="516"/>
      <c r="PAT117" s="516"/>
      <c r="PAU117" s="516"/>
      <c r="PAV117" s="516"/>
      <c r="PAW117" s="516"/>
      <c r="PAX117" s="516"/>
      <c r="PAY117" s="516"/>
      <c r="PAZ117" s="516"/>
      <c r="PBA117" s="516"/>
      <c r="PBB117" s="516"/>
      <c r="PBC117" s="516"/>
      <c r="PBD117" s="516"/>
      <c r="PBE117" s="516"/>
      <c r="PBF117" s="516"/>
      <c r="PBG117" s="516"/>
      <c r="PBH117" s="516"/>
      <c r="PBI117" s="516"/>
      <c r="PBJ117" s="516"/>
      <c r="PBK117" s="516"/>
      <c r="PBL117" s="516"/>
      <c r="PBM117" s="516"/>
      <c r="PBN117" s="516"/>
      <c r="PBO117" s="516"/>
      <c r="PBP117" s="516"/>
      <c r="PBQ117" s="516"/>
      <c r="PBR117" s="516"/>
      <c r="PBS117" s="516"/>
      <c r="PBT117" s="516"/>
      <c r="PBU117" s="516"/>
      <c r="PBV117" s="516"/>
      <c r="PBW117" s="516"/>
      <c r="PBX117" s="516"/>
      <c r="PBY117" s="516"/>
      <c r="PBZ117" s="516"/>
      <c r="PCA117" s="516"/>
      <c r="PCB117" s="516"/>
      <c r="PCC117" s="516"/>
      <c r="PCD117" s="516"/>
      <c r="PCE117" s="516"/>
      <c r="PCF117" s="516"/>
      <c r="PCG117" s="516"/>
      <c r="PCH117" s="516"/>
      <c r="PCI117" s="516"/>
      <c r="PCJ117" s="516"/>
      <c r="PCK117" s="516"/>
      <c r="PCL117" s="516"/>
      <c r="PCM117" s="516"/>
      <c r="PCN117" s="516"/>
      <c r="PCO117" s="516"/>
      <c r="PCP117" s="516"/>
      <c r="PCQ117" s="516"/>
      <c r="PCR117" s="516"/>
      <c r="PCS117" s="516"/>
      <c r="PCT117" s="516"/>
      <c r="PCU117" s="516"/>
      <c r="PCV117" s="516"/>
      <c r="PCW117" s="516"/>
      <c r="PCX117" s="516"/>
      <c r="PCY117" s="516"/>
      <c r="PCZ117" s="516"/>
      <c r="PDA117" s="516"/>
      <c r="PDB117" s="516"/>
      <c r="PDC117" s="516"/>
      <c r="PDD117" s="516"/>
      <c r="PDE117" s="516"/>
      <c r="PDF117" s="516"/>
      <c r="PDG117" s="516"/>
      <c r="PDH117" s="516"/>
      <c r="PDI117" s="516"/>
      <c r="PDJ117" s="516"/>
      <c r="PDK117" s="516"/>
      <c r="PDL117" s="516"/>
      <c r="PDM117" s="516"/>
      <c r="PDN117" s="516"/>
      <c r="PDO117" s="516"/>
      <c r="PDP117" s="516"/>
      <c r="PDQ117" s="516"/>
      <c r="PDR117" s="516"/>
      <c r="PDS117" s="516"/>
      <c r="PDT117" s="516"/>
      <c r="PDU117" s="516"/>
      <c r="PDV117" s="516"/>
      <c r="PDW117" s="516"/>
      <c r="PDX117" s="516"/>
      <c r="PDY117" s="516"/>
      <c r="PDZ117" s="516"/>
      <c r="PEA117" s="516"/>
      <c r="PEB117" s="516"/>
      <c r="PEC117" s="516"/>
      <c r="PED117" s="516"/>
      <c r="PEE117" s="516"/>
      <c r="PEF117" s="516"/>
      <c r="PEG117" s="516"/>
      <c r="PEH117" s="516"/>
      <c r="PEI117" s="516"/>
      <c r="PEJ117" s="516"/>
      <c r="PEK117" s="516"/>
      <c r="PEL117" s="516"/>
      <c r="PEM117" s="516"/>
      <c r="PEN117" s="516"/>
      <c r="PEO117" s="516"/>
      <c r="PEP117" s="516"/>
      <c r="PEQ117" s="516"/>
      <c r="PER117" s="516"/>
      <c r="PES117" s="516"/>
      <c r="PET117" s="516"/>
      <c r="PEU117" s="516"/>
      <c r="PEV117" s="516"/>
      <c r="PEW117" s="516"/>
      <c r="PEX117" s="516"/>
      <c r="PEY117" s="516"/>
      <c r="PEZ117" s="516"/>
      <c r="PFA117" s="516"/>
      <c r="PFB117" s="516"/>
      <c r="PFC117" s="516"/>
      <c r="PFD117" s="516"/>
      <c r="PFE117" s="516"/>
      <c r="PFF117" s="516"/>
      <c r="PFG117" s="516"/>
      <c r="PFH117" s="516"/>
      <c r="PFI117" s="516"/>
      <c r="PFJ117" s="516"/>
      <c r="PFK117" s="516"/>
      <c r="PFL117" s="516"/>
      <c r="PFM117" s="516"/>
      <c r="PFN117" s="516"/>
      <c r="PFO117" s="516"/>
      <c r="PFP117" s="516"/>
      <c r="PFQ117" s="516"/>
      <c r="PFR117" s="516"/>
      <c r="PFS117" s="516"/>
      <c r="PFT117" s="516"/>
      <c r="PFU117" s="516"/>
      <c r="PFV117" s="516"/>
      <c r="PFW117" s="516"/>
      <c r="PFX117" s="516"/>
      <c r="PFY117" s="516"/>
      <c r="PFZ117" s="516"/>
      <c r="PGA117" s="516"/>
      <c r="PGB117" s="516"/>
      <c r="PGC117" s="516"/>
      <c r="PGD117" s="516"/>
      <c r="PGE117" s="516"/>
      <c r="PGF117" s="516"/>
      <c r="PGG117" s="516"/>
      <c r="PGH117" s="516"/>
      <c r="PGI117" s="516"/>
      <c r="PGJ117" s="516"/>
      <c r="PGK117" s="516"/>
      <c r="PGL117" s="516"/>
      <c r="PGM117" s="516"/>
      <c r="PGN117" s="516"/>
      <c r="PGO117" s="516"/>
      <c r="PGP117" s="516"/>
      <c r="PGQ117" s="516"/>
      <c r="PGR117" s="516"/>
      <c r="PGS117" s="516"/>
      <c r="PGT117" s="516"/>
      <c r="PGU117" s="516"/>
      <c r="PGV117" s="516"/>
      <c r="PGW117" s="516"/>
      <c r="PGX117" s="516"/>
      <c r="PGY117" s="516"/>
      <c r="PGZ117" s="516"/>
      <c r="PHA117" s="516"/>
      <c r="PHB117" s="516"/>
      <c r="PHC117" s="516"/>
      <c r="PHD117" s="516"/>
      <c r="PHE117" s="516"/>
      <c r="PHF117" s="516"/>
      <c r="PHG117" s="516"/>
      <c r="PHH117" s="516"/>
      <c r="PHI117" s="516"/>
      <c r="PHJ117" s="516"/>
      <c r="PHK117" s="516"/>
      <c r="PHL117" s="516"/>
      <c r="PHM117" s="516"/>
      <c r="PHN117" s="516"/>
      <c r="PHO117" s="516"/>
      <c r="PHP117" s="516"/>
      <c r="PHQ117" s="516"/>
      <c r="PHR117" s="516"/>
      <c r="PHS117" s="516"/>
      <c r="PHT117" s="516"/>
      <c r="PHU117" s="516"/>
      <c r="PHV117" s="516"/>
      <c r="PHW117" s="516"/>
      <c r="PHX117" s="516"/>
      <c r="PHY117" s="516"/>
      <c r="PHZ117" s="516"/>
      <c r="PIA117" s="516"/>
      <c r="PIB117" s="516"/>
      <c r="PIC117" s="516"/>
      <c r="PID117" s="516"/>
      <c r="PIE117" s="516"/>
      <c r="PIF117" s="516"/>
      <c r="PIG117" s="516"/>
      <c r="PIH117" s="516"/>
      <c r="PII117" s="516"/>
      <c r="PIJ117" s="516"/>
      <c r="PIK117" s="516"/>
      <c r="PIL117" s="516"/>
      <c r="PIM117" s="516"/>
      <c r="PIN117" s="516"/>
      <c r="PIO117" s="516"/>
      <c r="PIP117" s="516"/>
      <c r="PIQ117" s="516"/>
      <c r="PIR117" s="516"/>
      <c r="PIS117" s="516"/>
      <c r="PIT117" s="516"/>
      <c r="PIU117" s="516"/>
      <c r="PIV117" s="516"/>
      <c r="PIW117" s="516"/>
      <c r="PIX117" s="516"/>
      <c r="PIY117" s="516"/>
      <c r="PIZ117" s="516"/>
      <c r="PJA117" s="516"/>
      <c r="PJB117" s="516"/>
      <c r="PJC117" s="516"/>
      <c r="PJD117" s="516"/>
      <c r="PJE117" s="516"/>
      <c r="PJF117" s="516"/>
      <c r="PJG117" s="516"/>
      <c r="PJH117" s="516"/>
      <c r="PJI117" s="516"/>
      <c r="PJJ117" s="516"/>
      <c r="PJK117" s="516"/>
      <c r="PJL117" s="516"/>
      <c r="PJM117" s="516"/>
      <c r="PJN117" s="516"/>
      <c r="PJO117" s="516"/>
      <c r="PJP117" s="516"/>
      <c r="PJQ117" s="516"/>
      <c r="PJR117" s="516"/>
      <c r="PJS117" s="516"/>
      <c r="PJT117" s="516"/>
      <c r="PJU117" s="516"/>
      <c r="PJV117" s="516"/>
      <c r="PJW117" s="516"/>
      <c r="PJX117" s="516"/>
      <c r="PJY117" s="516"/>
      <c r="PJZ117" s="516"/>
      <c r="PKA117" s="516"/>
      <c r="PKB117" s="516"/>
      <c r="PKC117" s="516"/>
      <c r="PKD117" s="516"/>
      <c r="PKE117" s="516"/>
      <c r="PKF117" s="516"/>
      <c r="PKG117" s="516"/>
      <c r="PKH117" s="516"/>
      <c r="PKI117" s="516"/>
      <c r="PKJ117" s="516"/>
      <c r="PKK117" s="516"/>
      <c r="PKL117" s="516"/>
      <c r="PKM117" s="516"/>
      <c r="PKN117" s="516"/>
      <c r="PKO117" s="516"/>
      <c r="PKP117" s="516"/>
      <c r="PKQ117" s="516"/>
      <c r="PKR117" s="516"/>
      <c r="PKS117" s="516"/>
      <c r="PKT117" s="516"/>
      <c r="PKU117" s="516"/>
      <c r="PKV117" s="516"/>
      <c r="PKW117" s="516"/>
      <c r="PKX117" s="516"/>
      <c r="PKY117" s="516"/>
      <c r="PKZ117" s="516"/>
      <c r="PLA117" s="516"/>
      <c r="PLB117" s="516"/>
      <c r="PLC117" s="516"/>
      <c r="PLD117" s="516"/>
      <c r="PLE117" s="516"/>
      <c r="PLF117" s="516"/>
      <c r="PLG117" s="516"/>
      <c r="PLH117" s="516"/>
      <c r="PLI117" s="516"/>
      <c r="PLJ117" s="516"/>
      <c r="PLK117" s="516"/>
      <c r="PLL117" s="516"/>
      <c r="PLM117" s="516"/>
      <c r="PLN117" s="516"/>
      <c r="PLO117" s="516"/>
      <c r="PLP117" s="516"/>
      <c r="PLQ117" s="516"/>
      <c r="PLR117" s="516"/>
      <c r="PLS117" s="516"/>
      <c r="PLT117" s="516"/>
      <c r="PLU117" s="516"/>
      <c r="PLV117" s="516"/>
      <c r="PLW117" s="516"/>
      <c r="PLX117" s="516"/>
      <c r="PLY117" s="516"/>
      <c r="PLZ117" s="516"/>
      <c r="PMA117" s="516"/>
      <c r="PMB117" s="516"/>
      <c r="PMC117" s="516"/>
      <c r="PMD117" s="516"/>
      <c r="PME117" s="516"/>
      <c r="PMF117" s="516"/>
      <c r="PMG117" s="516"/>
      <c r="PMH117" s="516"/>
      <c r="PMI117" s="516"/>
      <c r="PMJ117" s="516"/>
      <c r="PMK117" s="516"/>
      <c r="PML117" s="516"/>
      <c r="PMM117" s="516"/>
      <c r="PMN117" s="516"/>
      <c r="PMO117" s="516"/>
      <c r="PMP117" s="516"/>
      <c r="PMQ117" s="516"/>
      <c r="PMR117" s="516"/>
      <c r="PMS117" s="516"/>
      <c r="PMT117" s="516"/>
      <c r="PMU117" s="516"/>
      <c r="PMV117" s="516"/>
      <c r="PMW117" s="516"/>
      <c r="PMX117" s="516"/>
      <c r="PMY117" s="516"/>
      <c r="PMZ117" s="516"/>
      <c r="PNA117" s="516"/>
      <c r="PNB117" s="516"/>
      <c r="PNC117" s="516"/>
      <c r="PND117" s="516"/>
      <c r="PNE117" s="516"/>
      <c r="PNF117" s="516"/>
      <c r="PNG117" s="516"/>
      <c r="PNH117" s="516"/>
      <c r="PNI117" s="516"/>
      <c r="PNJ117" s="516"/>
      <c r="PNK117" s="516"/>
      <c r="PNL117" s="516"/>
      <c r="PNM117" s="516"/>
      <c r="PNN117" s="516"/>
      <c r="PNO117" s="516"/>
      <c r="PNP117" s="516"/>
      <c r="PNQ117" s="516"/>
      <c r="PNR117" s="516"/>
      <c r="PNS117" s="516"/>
      <c r="PNT117" s="516"/>
      <c r="PNU117" s="516"/>
      <c r="PNV117" s="516"/>
      <c r="PNW117" s="516"/>
      <c r="PNX117" s="516"/>
      <c r="PNY117" s="516"/>
      <c r="PNZ117" s="516"/>
      <c r="POA117" s="516"/>
      <c r="POB117" s="516"/>
      <c r="POC117" s="516"/>
      <c r="POD117" s="516"/>
      <c r="POE117" s="516"/>
      <c r="POF117" s="516"/>
      <c r="POG117" s="516"/>
      <c r="POH117" s="516"/>
      <c r="POI117" s="516"/>
      <c r="POJ117" s="516"/>
      <c r="POK117" s="516"/>
      <c r="POL117" s="516"/>
      <c r="POM117" s="516"/>
      <c r="PON117" s="516"/>
      <c r="POO117" s="516"/>
      <c r="POP117" s="516"/>
      <c r="POQ117" s="516"/>
      <c r="POR117" s="516"/>
      <c r="POS117" s="516"/>
      <c r="POT117" s="516"/>
      <c r="POU117" s="516"/>
      <c r="POV117" s="516"/>
      <c r="POW117" s="516"/>
      <c r="POX117" s="516"/>
      <c r="POY117" s="516"/>
      <c r="POZ117" s="516"/>
      <c r="PPA117" s="516"/>
      <c r="PPB117" s="516"/>
      <c r="PPC117" s="516"/>
      <c r="PPD117" s="516"/>
      <c r="PPE117" s="516"/>
      <c r="PPF117" s="516"/>
      <c r="PPG117" s="516"/>
      <c r="PPH117" s="516"/>
      <c r="PPI117" s="516"/>
      <c r="PPJ117" s="516"/>
      <c r="PPK117" s="516"/>
      <c r="PPL117" s="516"/>
      <c r="PPM117" s="516"/>
      <c r="PPN117" s="516"/>
      <c r="PPO117" s="516"/>
      <c r="PPP117" s="516"/>
      <c r="PPQ117" s="516"/>
      <c r="PPR117" s="516"/>
      <c r="PPS117" s="516"/>
      <c r="PPT117" s="516"/>
      <c r="PPU117" s="516"/>
      <c r="PPV117" s="516"/>
      <c r="PPW117" s="516"/>
      <c r="PPX117" s="516"/>
      <c r="PPY117" s="516"/>
      <c r="PPZ117" s="516"/>
      <c r="PQA117" s="516"/>
      <c r="PQB117" s="516"/>
      <c r="PQC117" s="516"/>
      <c r="PQD117" s="516"/>
      <c r="PQE117" s="516"/>
      <c r="PQF117" s="516"/>
      <c r="PQG117" s="516"/>
      <c r="PQH117" s="516"/>
      <c r="PQI117" s="516"/>
      <c r="PQJ117" s="516"/>
      <c r="PQK117" s="516"/>
      <c r="PQL117" s="516"/>
      <c r="PQM117" s="516"/>
      <c r="PQN117" s="516"/>
      <c r="PQO117" s="516"/>
      <c r="PQP117" s="516"/>
      <c r="PQQ117" s="516"/>
      <c r="PQR117" s="516"/>
      <c r="PQS117" s="516"/>
      <c r="PQT117" s="516"/>
      <c r="PQU117" s="516"/>
      <c r="PQV117" s="516"/>
      <c r="PQW117" s="516"/>
      <c r="PQX117" s="516"/>
      <c r="PQY117" s="516"/>
      <c r="PQZ117" s="516"/>
      <c r="PRA117" s="516"/>
      <c r="PRB117" s="516"/>
      <c r="PRC117" s="516"/>
      <c r="PRD117" s="516"/>
      <c r="PRE117" s="516"/>
      <c r="PRF117" s="516"/>
      <c r="PRG117" s="516"/>
      <c r="PRH117" s="516"/>
      <c r="PRI117" s="516"/>
      <c r="PRJ117" s="516"/>
      <c r="PRK117" s="516"/>
      <c r="PRL117" s="516"/>
      <c r="PRM117" s="516"/>
      <c r="PRN117" s="516"/>
      <c r="PRO117" s="516"/>
      <c r="PRP117" s="516"/>
      <c r="PRQ117" s="516"/>
      <c r="PRR117" s="516"/>
      <c r="PRS117" s="516"/>
      <c r="PRT117" s="516"/>
      <c r="PRU117" s="516"/>
      <c r="PRV117" s="516"/>
      <c r="PRW117" s="516"/>
      <c r="PRX117" s="516"/>
      <c r="PRY117" s="516"/>
      <c r="PRZ117" s="516"/>
      <c r="PSA117" s="516"/>
      <c r="PSB117" s="516"/>
      <c r="PSC117" s="516"/>
      <c r="PSD117" s="516"/>
      <c r="PSE117" s="516"/>
      <c r="PSF117" s="516"/>
      <c r="PSG117" s="516"/>
      <c r="PSH117" s="516"/>
      <c r="PSI117" s="516"/>
      <c r="PSJ117" s="516"/>
      <c r="PSK117" s="516"/>
      <c r="PSL117" s="516"/>
      <c r="PSM117" s="516"/>
      <c r="PSN117" s="516"/>
      <c r="PSO117" s="516"/>
      <c r="PSP117" s="516"/>
      <c r="PSQ117" s="516"/>
      <c r="PSR117" s="516"/>
      <c r="PSS117" s="516"/>
      <c r="PST117" s="516"/>
      <c r="PSU117" s="516"/>
      <c r="PSV117" s="516"/>
      <c r="PSW117" s="516"/>
      <c r="PSX117" s="516"/>
      <c r="PSY117" s="516"/>
      <c r="PSZ117" s="516"/>
      <c r="PTA117" s="516"/>
      <c r="PTB117" s="516"/>
      <c r="PTC117" s="516"/>
      <c r="PTD117" s="516"/>
      <c r="PTE117" s="516"/>
      <c r="PTF117" s="516"/>
      <c r="PTG117" s="516"/>
      <c r="PTH117" s="516"/>
      <c r="PTI117" s="516"/>
      <c r="PTJ117" s="516"/>
      <c r="PTK117" s="516"/>
      <c r="PTL117" s="516"/>
      <c r="PTM117" s="516"/>
      <c r="PTN117" s="516"/>
      <c r="PTO117" s="516"/>
      <c r="PTP117" s="516"/>
      <c r="PTQ117" s="516"/>
      <c r="PTR117" s="516"/>
      <c r="PTS117" s="516"/>
      <c r="PTT117" s="516"/>
      <c r="PTU117" s="516"/>
      <c r="PTV117" s="516"/>
      <c r="PTW117" s="516"/>
      <c r="PTX117" s="516"/>
      <c r="PTY117" s="516"/>
      <c r="PTZ117" s="516"/>
      <c r="PUA117" s="516"/>
      <c r="PUB117" s="516"/>
      <c r="PUC117" s="516"/>
      <c r="PUD117" s="516"/>
      <c r="PUE117" s="516"/>
      <c r="PUF117" s="516"/>
      <c r="PUG117" s="516"/>
      <c r="PUH117" s="516"/>
      <c r="PUI117" s="516"/>
      <c r="PUJ117" s="516"/>
      <c r="PUK117" s="516"/>
      <c r="PUL117" s="516"/>
      <c r="PUM117" s="516"/>
      <c r="PUN117" s="516"/>
      <c r="PUO117" s="516"/>
      <c r="PUP117" s="516"/>
      <c r="PUQ117" s="516"/>
      <c r="PUR117" s="516"/>
      <c r="PUS117" s="516"/>
      <c r="PUT117" s="516"/>
      <c r="PUU117" s="516"/>
      <c r="PUV117" s="516"/>
      <c r="PUW117" s="516"/>
      <c r="PUX117" s="516"/>
      <c r="PUY117" s="516"/>
      <c r="PUZ117" s="516"/>
      <c r="PVA117" s="516"/>
      <c r="PVB117" s="516"/>
      <c r="PVC117" s="516"/>
      <c r="PVD117" s="516"/>
      <c r="PVE117" s="516"/>
      <c r="PVF117" s="516"/>
      <c r="PVG117" s="516"/>
      <c r="PVH117" s="516"/>
      <c r="PVI117" s="516"/>
      <c r="PVJ117" s="516"/>
      <c r="PVK117" s="516"/>
      <c r="PVL117" s="516"/>
      <c r="PVM117" s="516"/>
      <c r="PVN117" s="516"/>
      <c r="PVO117" s="516"/>
      <c r="PVP117" s="516"/>
      <c r="PVQ117" s="516"/>
      <c r="PVR117" s="516"/>
      <c r="PVS117" s="516"/>
      <c r="PVT117" s="516"/>
      <c r="PVU117" s="516"/>
      <c r="PVV117" s="516"/>
      <c r="PVW117" s="516"/>
      <c r="PVX117" s="516"/>
      <c r="PVY117" s="516"/>
      <c r="PVZ117" s="516"/>
      <c r="PWA117" s="516"/>
      <c r="PWB117" s="516"/>
      <c r="PWC117" s="516"/>
      <c r="PWD117" s="516"/>
      <c r="PWE117" s="516"/>
      <c r="PWF117" s="516"/>
      <c r="PWG117" s="516"/>
      <c r="PWH117" s="516"/>
      <c r="PWI117" s="516"/>
      <c r="PWJ117" s="516"/>
      <c r="PWK117" s="516"/>
      <c r="PWL117" s="516"/>
      <c r="PWM117" s="516"/>
      <c r="PWN117" s="516"/>
      <c r="PWO117" s="516"/>
      <c r="PWP117" s="516"/>
      <c r="PWQ117" s="516"/>
      <c r="PWR117" s="516"/>
      <c r="PWS117" s="516"/>
      <c r="PWT117" s="516"/>
      <c r="PWU117" s="516"/>
      <c r="PWV117" s="516"/>
      <c r="PWW117" s="516"/>
      <c r="PWX117" s="516"/>
      <c r="PWY117" s="516"/>
      <c r="PWZ117" s="516"/>
      <c r="PXA117" s="516"/>
      <c r="PXB117" s="516"/>
      <c r="PXC117" s="516"/>
      <c r="PXD117" s="516"/>
      <c r="PXE117" s="516"/>
      <c r="PXF117" s="516"/>
      <c r="PXG117" s="516"/>
      <c r="PXH117" s="516"/>
      <c r="PXI117" s="516"/>
      <c r="PXJ117" s="516"/>
      <c r="PXK117" s="516"/>
      <c r="PXL117" s="516"/>
      <c r="PXM117" s="516"/>
      <c r="PXN117" s="516"/>
      <c r="PXO117" s="516"/>
      <c r="PXP117" s="516"/>
      <c r="PXQ117" s="516"/>
      <c r="PXR117" s="516"/>
      <c r="PXS117" s="516"/>
      <c r="PXT117" s="516"/>
      <c r="PXU117" s="516"/>
      <c r="PXV117" s="516"/>
      <c r="PXW117" s="516"/>
      <c r="PXX117" s="516"/>
      <c r="PXY117" s="516"/>
      <c r="PXZ117" s="516"/>
      <c r="PYA117" s="516"/>
      <c r="PYB117" s="516"/>
      <c r="PYC117" s="516"/>
      <c r="PYD117" s="516"/>
      <c r="PYE117" s="516"/>
      <c r="PYF117" s="516"/>
      <c r="PYG117" s="516"/>
      <c r="PYH117" s="516"/>
      <c r="PYI117" s="516"/>
      <c r="PYJ117" s="516"/>
      <c r="PYK117" s="516"/>
      <c r="PYL117" s="516"/>
      <c r="PYM117" s="516"/>
      <c r="PYN117" s="516"/>
      <c r="PYO117" s="516"/>
      <c r="PYP117" s="516"/>
      <c r="PYQ117" s="516"/>
      <c r="PYR117" s="516"/>
      <c r="PYS117" s="516"/>
      <c r="PYT117" s="516"/>
      <c r="PYU117" s="516"/>
      <c r="PYV117" s="516"/>
      <c r="PYW117" s="516"/>
      <c r="PYX117" s="516"/>
      <c r="PYY117" s="516"/>
      <c r="PYZ117" s="516"/>
      <c r="PZA117" s="516"/>
      <c r="PZB117" s="516"/>
      <c r="PZC117" s="516"/>
      <c r="PZD117" s="516"/>
      <c r="PZE117" s="516"/>
      <c r="PZF117" s="516"/>
      <c r="PZG117" s="516"/>
      <c r="PZH117" s="516"/>
      <c r="PZI117" s="516"/>
      <c r="PZJ117" s="516"/>
      <c r="PZK117" s="516"/>
      <c r="PZL117" s="516"/>
      <c r="PZM117" s="516"/>
      <c r="PZN117" s="516"/>
      <c r="PZO117" s="516"/>
      <c r="PZP117" s="516"/>
      <c r="PZQ117" s="516"/>
      <c r="PZR117" s="516"/>
      <c r="PZS117" s="516"/>
      <c r="PZT117" s="516"/>
      <c r="PZU117" s="516"/>
      <c r="PZV117" s="516"/>
      <c r="PZW117" s="516"/>
      <c r="PZX117" s="516"/>
      <c r="PZY117" s="516"/>
      <c r="PZZ117" s="516"/>
      <c r="QAA117" s="516"/>
      <c r="QAB117" s="516"/>
      <c r="QAC117" s="516"/>
      <c r="QAD117" s="516"/>
      <c r="QAE117" s="516"/>
      <c r="QAF117" s="516"/>
      <c r="QAG117" s="516"/>
      <c r="QAH117" s="516"/>
      <c r="QAI117" s="516"/>
      <c r="QAJ117" s="516"/>
      <c r="QAK117" s="516"/>
      <c r="QAL117" s="516"/>
      <c r="QAM117" s="516"/>
      <c r="QAN117" s="516"/>
      <c r="QAO117" s="516"/>
      <c r="QAP117" s="516"/>
      <c r="QAQ117" s="516"/>
      <c r="QAR117" s="516"/>
      <c r="QAS117" s="516"/>
      <c r="QAT117" s="516"/>
      <c r="QAU117" s="516"/>
      <c r="QAV117" s="516"/>
      <c r="QAW117" s="516"/>
      <c r="QAX117" s="516"/>
      <c r="QAY117" s="516"/>
      <c r="QAZ117" s="516"/>
      <c r="QBA117" s="516"/>
      <c r="QBB117" s="516"/>
      <c r="QBC117" s="516"/>
      <c r="QBD117" s="516"/>
      <c r="QBE117" s="516"/>
      <c r="QBF117" s="516"/>
      <c r="QBG117" s="516"/>
      <c r="QBH117" s="516"/>
      <c r="QBI117" s="516"/>
      <c r="QBJ117" s="516"/>
      <c r="QBK117" s="516"/>
      <c r="QBL117" s="516"/>
      <c r="QBM117" s="516"/>
      <c r="QBN117" s="516"/>
      <c r="QBO117" s="516"/>
      <c r="QBP117" s="516"/>
      <c r="QBQ117" s="516"/>
      <c r="QBR117" s="516"/>
      <c r="QBS117" s="516"/>
      <c r="QBT117" s="516"/>
      <c r="QBU117" s="516"/>
      <c r="QBV117" s="516"/>
      <c r="QBW117" s="516"/>
      <c r="QBX117" s="516"/>
      <c r="QBY117" s="516"/>
      <c r="QBZ117" s="516"/>
      <c r="QCA117" s="516"/>
      <c r="QCB117" s="516"/>
      <c r="QCC117" s="516"/>
      <c r="QCD117" s="516"/>
      <c r="QCE117" s="516"/>
      <c r="QCF117" s="516"/>
      <c r="QCG117" s="516"/>
      <c r="QCH117" s="516"/>
      <c r="QCI117" s="516"/>
      <c r="QCJ117" s="516"/>
      <c r="QCK117" s="516"/>
      <c r="QCL117" s="516"/>
      <c r="QCM117" s="516"/>
      <c r="QCN117" s="516"/>
      <c r="QCO117" s="516"/>
      <c r="QCP117" s="516"/>
      <c r="QCQ117" s="516"/>
      <c r="QCR117" s="516"/>
      <c r="QCS117" s="516"/>
      <c r="QCT117" s="516"/>
      <c r="QCU117" s="516"/>
      <c r="QCV117" s="516"/>
      <c r="QCW117" s="516"/>
      <c r="QCX117" s="516"/>
      <c r="QCY117" s="516"/>
      <c r="QCZ117" s="516"/>
      <c r="QDA117" s="516"/>
      <c r="QDB117" s="516"/>
      <c r="QDC117" s="516"/>
      <c r="QDD117" s="516"/>
      <c r="QDE117" s="516"/>
      <c r="QDF117" s="516"/>
      <c r="QDG117" s="516"/>
      <c r="QDH117" s="516"/>
      <c r="QDI117" s="516"/>
      <c r="QDJ117" s="516"/>
      <c r="QDK117" s="516"/>
      <c r="QDL117" s="516"/>
      <c r="QDM117" s="516"/>
      <c r="QDN117" s="516"/>
      <c r="QDO117" s="516"/>
      <c r="QDP117" s="516"/>
      <c r="QDQ117" s="516"/>
      <c r="QDR117" s="516"/>
      <c r="QDS117" s="516"/>
      <c r="QDT117" s="516"/>
      <c r="QDU117" s="516"/>
      <c r="QDV117" s="516"/>
      <c r="QDW117" s="516"/>
      <c r="QDX117" s="516"/>
      <c r="QDY117" s="516"/>
      <c r="QDZ117" s="516"/>
      <c r="QEA117" s="516"/>
      <c r="QEB117" s="516"/>
      <c r="QEC117" s="516"/>
      <c r="QED117" s="516"/>
      <c r="QEE117" s="516"/>
      <c r="QEF117" s="516"/>
      <c r="QEG117" s="516"/>
      <c r="QEH117" s="516"/>
      <c r="QEI117" s="516"/>
      <c r="QEJ117" s="516"/>
      <c r="QEK117" s="516"/>
      <c r="QEL117" s="516"/>
      <c r="QEM117" s="516"/>
      <c r="QEN117" s="516"/>
      <c r="QEO117" s="516"/>
      <c r="QEP117" s="516"/>
      <c r="QEQ117" s="516"/>
      <c r="QER117" s="516"/>
      <c r="QES117" s="516"/>
      <c r="QET117" s="516"/>
      <c r="QEU117" s="516"/>
      <c r="QEV117" s="516"/>
      <c r="QEW117" s="516"/>
      <c r="QEX117" s="516"/>
      <c r="QEY117" s="516"/>
      <c r="QEZ117" s="516"/>
      <c r="QFA117" s="516"/>
      <c r="QFB117" s="516"/>
      <c r="QFC117" s="516"/>
      <c r="QFD117" s="516"/>
      <c r="QFE117" s="516"/>
      <c r="QFF117" s="516"/>
      <c r="QFG117" s="516"/>
      <c r="QFH117" s="516"/>
      <c r="QFI117" s="516"/>
      <c r="QFJ117" s="516"/>
      <c r="QFK117" s="516"/>
      <c r="QFL117" s="516"/>
      <c r="QFM117" s="516"/>
      <c r="QFN117" s="516"/>
      <c r="QFO117" s="516"/>
      <c r="QFP117" s="516"/>
      <c r="QFQ117" s="516"/>
      <c r="QFR117" s="516"/>
      <c r="QFS117" s="516"/>
      <c r="QFT117" s="516"/>
      <c r="QFU117" s="516"/>
      <c r="QFV117" s="516"/>
      <c r="QFW117" s="516"/>
      <c r="QFX117" s="516"/>
      <c r="QFY117" s="516"/>
      <c r="QFZ117" s="516"/>
      <c r="QGA117" s="516"/>
      <c r="QGB117" s="516"/>
      <c r="QGC117" s="516"/>
      <c r="QGD117" s="516"/>
      <c r="QGE117" s="516"/>
      <c r="QGF117" s="516"/>
      <c r="QGG117" s="516"/>
      <c r="QGH117" s="516"/>
      <c r="QGI117" s="516"/>
      <c r="QGJ117" s="516"/>
      <c r="QGK117" s="516"/>
      <c r="QGL117" s="516"/>
      <c r="QGM117" s="516"/>
      <c r="QGN117" s="516"/>
      <c r="QGO117" s="516"/>
      <c r="QGP117" s="516"/>
      <c r="QGQ117" s="516"/>
      <c r="QGR117" s="516"/>
      <c r="QGS117" s="516"/>
      <c r="QGT117" s="516"/>
      <c r="QGU117" s="516"/>
      <c r="QGV117" s="516"/>
      <c r="QGW117" s="516"/>
      <c r="QGX117" s="516"/>
      <c r="QGY117" s="516"/>
      <c r="QGZ117" s="516"/>
      <c r="QHA117" s="516"/>
      <c r="QHB117" s="516"/>
      <c r="QHC117" s="516"/>
      <c r="QHD117" s="516"/>
      <c r="QHE117" s="516"/>
      <c r="QHF117" s="516"/>
      <c r="QHG117" s="516"/>
      <c r="QHH117" s="516"/>
      <c r="QHI117" s="516"/>
      <c r="QHJ117" s="516"/>
      <c r="QHK117" s="516"/>
      <c r="QHL117" s="516"/>
      <c r="QHM117" s="516"/>
      <c r="QHN117" s="516"/>
      <c r="QHO117" s="516"/>
      <c r="QHP117" s="516"/>
      <c r="QHQ117" s="516"/>
      <c r="QHR117" s="516"/>
      <c r="QHS117" s="516"/>
      <c r="QHT117" s="516"/>
      <c r="QHU117" s="516"/>
      <c r="QHV117" s="516"/>
      <c r="QHW117" s="516"/>
      <c r="QHX117" s="516"/>
      <c r="QHY117" s="516"/>
      <c r="QHZ117" s="516"/>
      <c r="QIA117" s="516"/>
      <c r="QIB117" s="516"/>
      <c r="QIC117" s="516"/>
      <c r="QID117" s="516"/>
      <c r="QIE117" s="516"/>
      <c r="QIF117" s="516"/>
      <c r="QIG117" s="516"/>
      <c r="QIH117" s="516"/>
      <c r="QII117" s="516"/>
      <c r="QIJ117" s="516"/>
      <c r="QIK117" s="516"/>
      <c r="QIL117" s="516"/>
      <c r="QIM117" s="516"/>
      <c r="QIN117" s="516"/>
      <c r="QIO117" s="516"/>
      <c r="QIP117" s="516"/>
      <c r="QIQ117" s="516"/>
      <c r="QIR117" s="516"/>
      <c r="QIS117" s="516"/>
      <c r="QIT117" s="516"/>
      <c r="QIU117" s="516"/>
      <c r="QIV117" s="516"/>
      <c r="QIW117" s="516"/>
      <c r="QIX117" s="516"/>
      <c r="QIY117" s="516"/>
      <c r="QIZ117" s="516"/>
      <c r="QJA117" s="516"/>
      <c r="QJB117" s="516"/>
      <c r="QJC117" s="516"/>
      <c r="QJD117" s="516"/>
      <c r="QJE117" s="516"/>
      <c r="QJF117" s="516"/>
      <c r="QJG117" s="516"/>
      <c r="QJH117" s="516"/>
      <c r="QJI117" s="516"/>
      <c r="QJJ117" s="516"/>
      <c r="QJK117" s="516"/>
      <c r="QJL117" s="516"/>
      <c r="QJM117" s="516"/>
      <c r="QJN117" s="516"/>
      <c r="QJO117" s="516"/>
      <c r="QJP117" s="516"/>
      <c r="QJQ117" s="516"/>
      <c r="QJR117" s="516"/>
      <c r="QJS117" s="516"/>
      <c r="QJT117" s="516"/>
      <c r="QJU117" s="516"/>
      <c r="QJV117" s="516"/>
      <c r="QJW117" s="516"/>
      <c r="QJX117" s="516"/>
      <c r="QJY117" s="516"/>
      <c r="QJZ117" s="516"/>
      <c r="QKA117" s="516"/>
      <c r="QKB117" s="516"/>
      <c r="QKC117" s="516"/>
      <c r="QKD117" s="516"/>
      <c r="QKE117" s="516"/>
      <c r="QKF117" s="516"/>
      <c r="QKG117" s="516"/>
      <c r="QKH117" s="516"/>
      <c r="QKI117" s="516"/>
      <c r="QKJ117" s="516"/>
      <c r="QKK117" s="516"/>
      <c r="QKL117" s="516"/>
      <c r="QKM117" s="516"/>
      <c r="QKN117" s="516"/>
      <c r="QKO117" s="516"/>
      <c r="QKP117" s="516"/>
      <c r="QKQ117" s="516"/>
      <c r="QKR117" s="516"/>
      <c r="QKS117" s="516"/>
      <c r="QKT117" s="516"/>
      <c r="QKU117" s="516"/>
      <c r="QKV117" s="516"/>
      <c r="QKW117" s="516"/>
      <c r="QKX117" s="516"/>
      <c r="QKY117" s="516"/>
      <c r="QKZ117" s="516"/>
      <c r="QLA117" s="516"/>
      <c r="QLB117" s="516"/>
      <c r="QLC117" s="516"/>
      <c r="QLD117" s="516"/>
      <c r="QLE117" s="516"/>
      <c r="QLF117" s="516"/>
      <c r="QLG117" s="516"/>
      <c r="QLH117" s="516"/>
      <c r="QLI117" s="516"/>
      <c r="QLJ117" s="516"/>
      <c r="QLK117" s="516"/>
      <c r="QLL117" s="516"/>
      <c r="QLM117" s="516"/>
      <c r="QLN117" s="516"/>
      <c r="QLO117" s="516"/>
      <c r="QLP117" s="516"/>
      <c r="QLQ117" s="516"/>
      <c r="QLR117" s="516"/>
      <c r="QLS117" s="516"/>
      <c r="QLT117" s="516"/>
      <c r="QLU117" s="516"/>
      <c r="QLV117" s="516"/>
      <c r="QLW117" s="516"/>
      <c r="QLX117" s="516"/>
      <c r="QLY117" s="516"/>
      <c r="QLZ117" s="516"/>
      <c r="QMA117" s="516"/>
      <c r="QMB117" s="516"/>
      <c r="QMC117" s="516"/>
      <c r="QMD117" s="516"/>
      <c r="QME117" s="516"/>
      <c r="QMF117" s="516"/>
      <c r="QMG117" s="516"/>
      <c r="QMH117" s="516"/>
      <c r="QMI117" s="516"/>
      <c r="QMJ117" s="516"/>
      <c r="QMK117" s="516"/>
      <c r="QML117" s="516"/>
      <c r="QMM117" s="516"/>
      <c r="QMN117" s="516"/>
      <c r="QMO117" s="516"/>
      <c r="QMP117" s="516"/>
      <c r="QMQ117" s="516"/>
      <c r="QMR117" s="516"/>
      <c r="QMS117" s="516"/>
      <c r="QMT117" s="516"/>
      <c r="QMU117" s="516"/>
      <c r="QMV117" s="516"/>
      <c r="QMW117" s="516"/>
      <c r="QMX117" s="516"/>
      <c r="QMY117" s="516"/>
      <c r="QMZ117" s="516"/>
      <c r="QNA117" s="516"/>
      <c r="QNB117" s="516"/>
      <c r="QNC117" s="516"/>
      <c r="QND117" s="516"/>
      <c r="QNE117" s="516"/>
      <c r="QNF117" s="516"/>
      <c r="QNG117" s="516"/>
      <c r="QNH117" s="516"/>
      <c r="QNI117" s="516"/>
      <c r="QNJ117" s="516"/>
      <c r="QNK117" s="516"/>
      <c r="QNL117" s="516"/>
      <c r="QNM117" s="516"/>
      <c r="QNN117" s="516"/>
      <c r="QNO117" s="516"/>
      <c r="QNP117" s="516"/>
      <c r="QNQ117" s="516"/>
      <c r="QNR117" s="516"/>
      <c r="QNS117" s="516"/>
      <c r="QNT117" s="516"/>
      <c r="QNU117" s="516"/>
      <c r="QNV117" s="516"/>
      <c r="QNW117" s="516"/>
      <c r="QNX117" s="516"/>
      <c r="QNY117" s="516"/>
      <c r="QNZ117" s="516"/>
      <c r="QOA117" s="516"/>
      <c r="QOB117" s="516"/>
      <c r="QOC117" s="516"/>
      <c r="QOD117" s="516"/>
      <c r="QOE117" s="516"/>
      <c r="QOF117" s="516"/>
      <c r="QOG117" s="516"/>
      <c r="QOH117" s="516"/>
      <c r="QOI117" s="516"/>
      <c r="QOJ117" s="516"/>
      <c r="QOK117" s="516"/>
      <c r="QOL117" s="516"/>
      <c r="QOM117" s="516"/>
      <c r="QON117" s="516"/>
      <c r="QOO117" s="516"/>
      <c r="QOP117" s="516"/>
      <c r="QOQ117" s="516"/>
      <c r="QOR117" s="516"/>
      <c r="QOS117" s="516"/>
      <c r="QOT117" s="516"/>
      <c r="QOU117" s="516"/>
      <c r="QOV117" s="516"/>
      <c r="QOW117" s="516"/>
      <c r="QOX117" s="516"/>
      <c r="QOY117" s="516"/>
      <c r="QOZ117" s="516"/>
      <c r="QPA117" s="516"/>
      <c r="QPB117" s="516"/>
      <c r="QPC117" s="516"/>
      <c r="QPD117" s="516"/>
      <c r="QPE117" s="516"/>
      <c r="QPF117" s="516"/>
      <c r="QPG117" s="516"/>
      <c r="QPH117" s="516"/>
      <c r="QPI117" s="516"/>
      <c r="QPJ117" s="516"/>
      <c r="QPK117" s="516"/>
      <c r="QPL117" s="516"/>
      <c r="QPM117" s="516"/>
      <c r="QPN117" s="516"/>
      <c r="QPO117" s="516"/>
      <c r="QPP117" s="516"/>
      <c r="QPQ117" s="516"/>
      <c r="QPR117" s="516"/>
      <c r="QPS117" s="516"/>
      <c r="QPT117" s="516"/>
      <c r="QPU117" s="516"/>
      <c r="QPV117" s="516"/>
      <c r="QPW117" s="516"/>
      <c r="QPX117" s="516"/>
      <c r="QPY117" s="516"/>
      <c r="QPZ117" s="516"/>
      <c r="QQA117" s="516"/>
      <c r="QQB117" s="516"/>
      <c r="QQC117" s="516"/>
      <c r="QQD117" s="516"/>
      <c r="QQE117" s="516"/>
      <c r="QQF117" s="516"/>
      <c r="QQG117" s="516"/>
      <c r="QQH117" s="516"/>
      <c r="QQI117" s="516"/>
      <c r="QQJ117" s="516"/>
      <c r="QQK117" s="516"/>
      <c r="QQL117" s="516"/>
      <c r="QQM117" s="516"/>
      <c r="QQN117" s="516"/>
      <c r="QQO117" s="516"/>
      <c r="QQP117" s="516"/>
      <c r="QQQ117" s="516"/>
      <c r="QQR117" s="516"/>
      <c r="QQS117" s="516"/>
      <c r="QQT117" s="516"/>
      <c r="QQU117" s="516"/>
      <c r="QQV117" s="516"/>
      <c r="QQW117" s="516"/>
      <c r="QQX117" s="516"/>
      <c r="QQY117" s="516"/>
      <c r="QQZ117" s="516"/>
      <c r="QRA117" s="516"/>
      <c r="QRB117" s="516"/>
      <c r="QRC117" s="516"/>
      <c r="QRD117" s="516"/>
      <c r="QRE117" s="516"/>
      <c r="QRF117" s="516"/>
      <c r="QRG117" s="516"/>
      <c r="QRH117" s="516"/>
      <c r="QRI117" s="516"/>
      <c r="QRJ117" s="516"/>
      <c r="QRK117" s="516"/>
      <c r="QRL117" s="516"/>
      <c r="QRM117" s="516"/>
      <c r="QRN117" s="516"/>
      <c r="QRO117" s="516"/>
      <c r="QRP117" s="516"/>
      <c r="QRQ117" s="516"/>
      <c r="QRR117" s="516"/>
      <c r="QRS117" s="516"/>
      <c r="QRT117" s="516"/>
      <c r="QRU117" s="516"/>
      <c r="QRV117" s="516"/>
      <c r="QRW117" s="516"/>
      <c r="QRX117" s="516"/>
      <c r="QRY117" s="516"/>
      <c r="QRZ117" s="516"/>
      <c r="QSA117" s="516"/>
      <c r="QSB117" s="516"/>
      <c r="QSC117" s="516"/>
      <c r="QSD117" s="516"/>
      <c r="QSE117" s="516"/>
      <c r="QSF117" s="516"/>
      <c r="QSG117" s="516"/>
      <c r="QSH117" s="516"/>
      <c r="QSI117" s="516"/>
      <c r="QSJ117" s="516"/>
      <c r="QSK117" s="516"/>
      <c r="QSL117" s="516"/>
      <c r="QSM117" s="516"/>
      <c r="QSN117" s="516"/>
      <c r="QSO117" s="516"/>
      <c r="QSP117" s="516"/>
      <c r="QSQ117" s="516"/>
      <c r="QSR117" s="516"/>
      <c r="QSS117" s="516"/>
      <c r="QST117" s="516"/>
      <c r="QSU117" s="516"/>
      <c r="QSV117" s="516"/>
      <c r="QSW117" s="516"/>
      <c r="QSX117" s="516"/>
      <c r="QSY117" s="516"/>
      <c r="QSZ117" s="516"/>
      <c r="QTA117" s="516"/>
      <c r="QTB117" s="516"/>
      <c r="QTC117" s="516"/>
      <c r="QTD117" s="516"/>
      <c r="QTE117" s="516"/>
      <c r="QTF117" s="516"/>
      <c r="QTG117" s="516"/>
      <c r="QTH117" s="516"/>
      <c r="QTI117" s="516"/>
      <c r="QTJ117" s="516"/>
      <c r="QTK117" s="516"/>
      <c r="QTL117" s="516"/>
      <c r="QTM117" s="516"/>
      <c r="QTN117" s="516"/>
      <c r="QTO117" s="516"/>
      <c r="QTP117" s="516"/>
      <c r="QTQ117" s="516"/>
      <c r="QTR117" s="516"/>
      <c r="QTS117" s="516"/>
      <c r="QTT117" s="516"/>
      <c r="QTU117" s="516"/>
      <c r="QTV117" s="516"/>
      <c r="QTW117" s="516"/>
      <c r="QTX117" s="516"/>
      <c r="QTY117" s="516"/>
      <c r="QTZ117" s="516"/>
      <c r="QUA117" s="516"/>
      <c r="QUB117" s="516"/>
      <c r="QUC117" s="516"/>
      <c r="QUD117" s="516"/>
      <c r="QUE117" s="516"/>
      <c r="QUF117" s="516"/>
      <c r="QUG117" s="516"/>
      <c r="QUH117" s="516"/>
      <c r="QUI117" s="516"/>
      <c r="QUJ117" s="516"/>
      <c r="QUK117" s="516"/>
      <c r="QUL117" s="516"/>
      <c r="QUM117" s="516"/>
      <c r="QUN117" s="516"/>
      <c r="QUO117" s="516"/>
      <c r="QUP117" s="516"/>
      <c r="QUQ117" s="516"/>
      <c r="QUR117" s="516"/>
      <c r="QUS117" s="516"/>
      <c r="QUT117" s="516"/>
      <c r="QUU117" s="516"/>
      <c r="QUV117" s="516"/>
      <c r="QUW117" s="516"/>
      <c r="QUX117" s="516"/>
      <c r="QUY117" s="516"/>
      <c r="QUZ117" s="516"/>
      <c r="QVA117" s="516"/>
      <c r="QVB117" s="516"/>
      <c r="QVC117" s="516"/>
      <c r="QVD117" s="516"/>
      <c r="QVE117" s="516"/>
      <c r="QVF117" s="516"/>
      <c r="QVG117" s="516"/>
      <c r="QVH117" s="516"/>
      <c r="QVI117" s="516"/>
      <c r="QVJ117" s="516"/>
      <c r="QVK117" s="516"/>
      <c r="QVL117" s="516"/>
      <c r="QVM117" s="516"/>
      <c r="QVN117" s="516"/>
      <c r="QVO117" s="516"/>
      <c r="QVP117" s="516"/>
      <c r="QVQ117" s="516"/>
      <c r="QVR117" s="516"/>
      <c r="QVS117" s="516"/>
      <c r="QVT117" s="516"/>
      <c r="QVU117" s="516"/>
      <c r="QVV117" s="516"/>
      <c r="QVW117" s="516"/>
      <c r="QVX117" s="516"/>
      <c r="QVY117" s="516"/>
      <c r="QVZ117" s="516"/>
      <c r="QWA117" s="516"/>
      <c r="QWB117" s="516"/>
      <c r="QWC117" s="516"/>
      <c r="QWD117" s="516"/>
      <c r="QWE117" s="516"/>
      <c r="QWF117" s="516"/>
      <c r="QWG117" s="516"/>
      <c r="QWH117" s="516"/>
      <c r="QWI117" s="516"/>
      <c r="QWJ117" s="516"/>
      <c r="QWK117" s="516"/>
      <c r="QWL117" s="516"/>
      <c r="QWM117" s="516"/>
      <c r="QWN117" s="516"/>
      <c r="QWO117" s="516"/>
      <c r="QWP117" s="516"/>
      <c r="QWQ117" s="516"/>
      <c r="QWR117" s="516"/>
      <c r="QWS117" s="516"/>
      <c r="QWT117" s="516"/>
      <c r="QWU117" s="516"/>
      <c r="QWV117" s="516"/>
      <c r="QWW117" s="516"/>
      <c r="QWX117" s="516"/>
      <c r="QWY117" s="516"/>
      <c r="QWZ117" s="516"/>
      <c r="QXA117" s="516"/>
      <c r="QXB117" s="516"/>
      <c r="QXC117" s="516"/>
      <c r="QXD117" s="516"/>
      <c r="QXE117" s="516"/>
      <c r="QXF117" s="516"/>
      <c r="QXG117" s="516"/>
      <c r="QXH117" s="516"/>
      <c r="QXI117" s="516"/>
      <c r="QXJ117" s="516"/>
      <c r="QXK117" s="516"/>
      <c r="QXL117" s="516"/>
      <c r="QXM117" s="516"/>
      <c r="QXN117" s="516"/>
      <c r="QXO117" s="516"/>
      <c r="QXP117" s="516"/>
      <c r="QXQ117" s="516"/>
      <c r="QXR117" s="516"/>
      <c r="QXS117" s="516"/>
      <c r="QXT117" s="516"/>
      <c r="QXU117" s="516"/>
      <c r="QXV117" s="516"/>
      <c r="QXW117" s="516"/>
      <c r="QXX117" s="516"/>
      <c r="QXY117" s="516"/>
      <c r="QXZ117" s="516"/>
      <c r="QYA117" s="516"/>
      <c r="QYB117" s="516"/>
      <c r="QYC117" s="516"/>
      <c r="QYD117" s="516"/>
      <c r="QYE117" s="516"/>
      <c r="QYF117" s="516"/>
      <c r="QYG117" s="516"/>
      <c r="QYH117" s="516"/>
      <c r="QYI117" s="516"/>
      <c r="QYJ117" s="516"/>
      <c r="QYK117" s="516"/>
      <c r="QYL117" s="516"/>
      <c r="QYM117" s="516"/>
      <c r="QYN117" s="516"/>
      <c r="QYO117" s="516"/>
      <c r="QYP117" s="516"/>
      <c r="QYQ117" s="516"/>
      <c r="QYR117" s="516"/>
      <c r="QYS117" s="516"/>
      <c r="QYT117" s="516"/>
      <c r="QYU117" s="516"/>
      <c r="QYV117" s="516"/>
      <c r="QYW117" s="516"/>
      <c r="QYX117" s="516"/>
      <c r="QYY117" s="516"/>
      <c r="QYZ117" s="516"/>
      <c r="QZA117" s="516"/>
      <c r="QZB117" s="516"/>
      <c r="QZC117" s="516"/>
      <c r="QZD117" s="516"/>
      <c r="QZE117" s="516"/>
      <c r="QZF117" s="516"/>
      <c r="QZG117" s="516"/>
      <c r="QZH117" s="516"/>
      <c r="QZI117" s="516"/>
      <c r="QZJ117" s="516"/>
      <c r="QZK117" s="516"/>
      <c r="QZL117" s="516"/>
      <c r="QZM117" s="516"/>
      <c r="QZN117" s="516"/>
      <c r="QZO117" s="516"/>
      <c r="QZP117" s="516"/>
      <c r="QZQ117" s="516"/>
      <c r="QZR117" s="516"/>
      <c r="QZS117" s="516"/>
      <c r="QZT117" s="516"/>
      <c r="QZU117" s="516"/>
      <c r="QZV117" s="516"/>
      <c r="QZW117" s="516"/>
      <c r="QZX117" s="516"/>
      <c r="QZY117" s="516"/>
      <c r="QZZ117" s="516"/>
      <c r="RAA117" s="516"/>
      <c r="RAB117" s="516"/>
      <c r="RAC117" s="516"/>
      <c r="RAD117" s="516"/>
      <c r="RAE117" s="516"/>
      <c r="RAF117" s="516"/>
      <c r="RAG117" s="516"/>
      <c r="RAH117" s="516"/>
      <c r="RAI117" s="516"/>
      <c r="RAJ117" s="516"/>
      <c r="RAK117" s="516"/>
      <c r="RAL117" s="516"/>
      <c r="RAM117" s="516"/>
      <c r="RAN117" s="516"/>
      <c r="RAO117" s="516"/>
      <c r="RAP117" s="516"/>
      <c r="RAQ117" s="516"/>
      <c r="RAR117" s="516"/>
      <c r="RAS117" s="516"/>
      <c r="RAT117" s="516"/>
      <c r="RAU117" s="516"/>
      <c r="RAV117" s="516"/>
      <c r="RAW117" s="516"/>
      <c r="RAX117" s="516"/>
      <c r="RAY117" s="516"/>
      <c r="RAZ117" s="516"/>
      <c r="RBA117" s="516"/>
      <c r="RBB117" s="516"/>
      <c r="RBC117" s="516"/>
      <c r="RBD117" s="516"/>
      <c r="RBE117" s="516"/>
      <c r="RBF117" s="516"/>
      <c r="RBG117" s="516"/>
      <c r="RBH117" s="516"/>
      <c r="RBI117" s="516"/>
      <c r="RBJ117" s="516"/>
      <c r="RBK117" s="516"/>
      <c r="RBL117" s="516"/>
      <c r="RBM117" s="516"/>
      <c r="RBN117" s="516"/>
      <c r="RBO117" s="516"/>
      <c r="RBP117" s="516"/>
      <c r="RBQ117" s="516"/>
      <c r="RBR117" s="516"/>
      <c r="RBS117" s="516"/>
      <c r="RBT117" s="516"/>
      <c r="RBU117" s="516"/>
      <c r="RBV117" s="516"/>
      <c r="RBW117" s="516"/>
      <c r="RBX117" s="516"/>
      <c r="RBY117" s="516"/>
      <c r="RBZ117" s="516"/>
      <c r="RCA117" s="516"/>
      <c r="RCB117" s="516"/>
      <c r="RCC117" s="516"/>
      <c r="RCD117" s="516"/>
      <c r="RCE117" s="516"/>
      <c r="RCF117" s="516"/>
      <c r="RCG117" s="516"/>
      <c r="RCH117" s="516"/>
      <c r="RCI117" s="516"/>
      <c r="RCJ117" s="516"/>
      <c r="RCK117" s="516"/>
      <c r="RCL117" s="516"/>
      <c r="RCM117" s="516"/>
      <c r="RCN117" s="516"/>
      <c r="RCO117" s="516"/>
      <c r="RCP117" s="516"/>
      <c r="RCQ117" s="516"/>
      <c r="RCR117" s="516"/>
      <c r="RCS117" s="516"/>
      <c r="RCT117" s="516"/>
      <c r="RCU117" s="516"/>
      <c r="RCV117" s="516"/>
      <c r="RCW117" s="516"/>
      <c r="RCX117" s="516"/>
      <c r="RCY117" s="516"/>
      <c r="RCZ117" s="516"/>
      <c r="RDA117" s="516"/>
      <c r="RDB117" s="516"/>
      <c r="RDC117" s="516"/>
      <c r="RDD117" s="516"/>
      <c r="RDE117" s="516"/>
      <c r="RDF117" s="516"/>
      <c r="RDG117" s="516"/>
      <c r="RDH117" s="516"/>
      <c r="RDI117" s="516"/>
      <c r="RDJ117" s="516"/>
      <c r="RDK117" s="516"/>
      <c r="RDL117" s="516"/>
      <c r="RDM117" s="516"/>
      <c r="RDN117" s="516"/>
      <c r="RDO117" s="516"/>
      <c r="RDP117" s="516"/>
      <c r="RDQ117" s="516"/>
      <c r="RDR117" s="516"/>
      <c r="RDS117" s="516"/>
      <c r="RDT117" s="516"/>
      <c r="RDU117" s="516"/>
      <c r="RDV117" s="516"/>
      <c r="RDW117" s="516"/>
      <c r="RDX117" s="516"/>
      <c r="RDY117" s="516"/>
      <c r="RDZ117" s="516"/>
      <c r="REA117" s="516"/>
      <c r="REB117" s="516"/>
      <c r="REC117" s="516"/>
      <c r="RED117" s="516"/>
      <c r="REE117" s="516"/>
      <c r="REF117" s="516"/>
      <c r="REG117" s="516"/>
      <c r="REH117" s="516"/>
      <c r="REI117" s="516"/>
      <c r="REJ117" s="516"/>
      <c r="REK117" s="516"/>
      <c r="REL117" s="516"/>
      <c r="REM117" s="516"/>
      <c r="REN117" s="516"/>
      <c r="REO117" s="516"/>
      <c r="REP117" s="516"/>
      <c r="REQ117" s="516"/>
      <c r="RER117" s="516"/>
      <c r="RES117" s="516"/>
      <c r="RET117" s="516"/>
      <c r="REU117" s="516"/>
      <c r="REV117" s="516"/>
      <c r="REW117" s="516"/>
      <c r="REX117" s="516"/>
      <c r="REY117" s="516"/>
      <c r="REZ117" s="516"/>
      <c r="RFA117" s="516"/>
      <c r="RFB117" s="516"/>
      <c r="RFC117" s="516"/>
      <c r="RFD117" s="516"/>
      <c r="RFE117" s="516"/>
      <c r="RFF117" s="516"/>
      <c r="RFG117" s="516"/>
      <c r="RFH117" s="516"/>
      <c r="RFI117" s="516"/>
      <c r="RFJ117" s="516"/>
      <c r="RFK117" s="516"/>
      <c r="RFL117" s="516"/>
      <c r="RFM117" s="516"/>
      <c r="RFN117" s="516"/>
      <c r="RFO117" s="516"/>
      <c r="RFP117" s="516"/>
      <c r="RFQ117" s="516"/>
      <c r="RFR117" s="516"/>
      <c r="RFS117" s="516"/>
      <c r="RFT117" s="516"/>
      <c r="RFU117" s="516"/>
      <c r="RFV117" s="516"/>
      <c r="RFW117" s="516"/>
      <c r="RFX117" s="516"/>
      <c r="RFY117" s="516"/>
      <c r="RFZ117" s="516"/>
      <c r="RGA117" s="516"/>
      <c r="RGB117" s="516"/>
      <c r="RGC117" s="516"/>
      <c r="RGD117" s="516"/>
      <c r="RGE117" s="516"/>
      <c r="RGF117" s="516"/>
      <c r="RGG117" s="516"/>
      <c r="RGH117" s="516"/>
      <c r="RGI117" s="516"/>
      <c r="RGJ117" s="516"/>
      <c r="RGK117" s="516"/>
      <c r="RGL117" s="516"/>
      <c r="RGM117" s="516"/>
      <c r="RGN117" s="516"/>
      <c r="RGO117" s="516"/>
      <c r="RGP117" s="516"/>
      <c r="RGQ117" s="516"/>
      <c r="RGR117" s="516"/>
      <c r="RGS117" s="516"/>
      <c r="RGT117" s="516"/>
      <c r="RGU117" s="516"/>
      <c r="RGV117" s="516"/>
      <c r="RGW117" s="516"/>
      <c r="RGX117" s="516"/>
      <c r="RGY117" s="516"/>
      <c r="RGZ117" s="516"/>
      <c r="RHA117" s="516"/>
      <c r="RHB117" s="516"/>
      <c r="RHC117" s="516"/>
      <c r="RHD117" s="516"/>
      <c r="RHE117" s="516"/>
      <c r="RHF117" s="516"/>
      <c r="RHG117" s="516"/>
      <c r="RHH117" s="516"/>
      <c r="RHI117" s="516"/>
      <c r="RHJ117" s="516"/>
      <c r="RHK117" s="516"/>
      <c r="RHL117" s="516"/>
      <c r="RHM117" s="516"/>
      <c r="RHN117" s="516"/>
      <c r="RHO117" s="516"/>
      <c r="RHP117" s="516"/>
      <c r="RHQ117" s="516"/>
      <c r="RHR117" s="516"/>
      <c r="RHS117" s="516"/>
      <c r="RHT117" s="516"/>
      <c r="RHU117" s="516"/>
      <c r="RHV117" s="516"/>
      <c r="RHW117" s="516"/>
      <c r="RHX117" s="516"/>
      <c r="RHY117" s="516"/>
      <c r="RHZ117" s="516"/>
      <c r="RIA117" s="516"/>
      <c r="RIB117" s="516"/>
      <c r="RIC117" s="516"/>
      <c r="RID117" s="516"/>
      <c r="RIE117" s="516"/>
      <c r="RIF117" s="516"/>
      <c r="RIG117" s="516"/>
      <c r="RIH117" s="516"/>
      <c r="RII117" s="516"/>
      <c r="RIJ117" s="516"/>
      <c r="RIK117" s="516"/>
      <c r="RIL117" s="516"/>
      <c r="RIM117" s="516"/>
      <c r="RIN117" s="516"/>
      <c r="RIO117" s="516"/>
      <c r="RIP117" s="516"/>
      <c r="RIQ117" s="516"/>
      <c r="RIR117" s="516"/>
      <c r="RIS117" s="516"/>
      <c r="RIT117" s="516"/>
      <c r="RIU117" s="516"/>
      <c r="RIV117" s="516"/>
      <c r="RIW117" s="516"/>
      <c r="RIX117" s="516"/>
      <c r="RIY117" s="516"/>
      <c r="RIZ117" s="516"/>
      <c r="RJA117" s="516"/>
      <c r="RJB117" s="516"/>
      <c r="RJC117" s="516"/>
      <c r="RJD117" s="516"/>
      <c r="RJE117" s="516"/>
      <c r="RJF117" s="516"/>
      <c r="RJG117" s="516"/>
      <c r="RJH117" s="516"/>
      <c r="RJI117" s="516"/>
      <c r="RJJ117" s="516"/>
      <c r="RJK117" s="516"/>
      <c r="RJL117" s="516"/>
      <c r="RJM117" s="516"/>
      <c r="RJN117" s="516"/>
      <c r="RJO117" s="516"/>
      <c r="RJP117" s="516"/>
      <c r="RJQ117" s="516"/>
      <c r="RJR117" s="516"/>
      <c r="RJS117" s="516"/>
      <c r="RJT117" s="516"/>
      <c r="RJU117" s="516"/>
      <c r="RJV117" s="516"/>
      <c r="RJW117" s="516"/>
      <c r="RJX117" s="516"/>
      <c r="RJY117" s="516"/>
      <c r="RJZ117" s="516"/>
      <c r="RKA117" s="516"/>
      <c r="RKB117" s="516"/>
      <c r="RKC117" s="516"/>
      <c r="RKD117" s="516"/>
      <c r="RKE117" s="516"/>
      <c r="RKF117" s="516"/>
      <c r="RKG117" s="516"/>
      <c r="RKH117" s="516"/>
      <c r="RKI117" s="516"/>
      <c r="RKJ117" s="516"/>
      <c r="RKK117" s="516"/>
      <c r="RKL117" s="516"/>
      <c r="RKM117" s="516"/>
      <c r="RKN117" s="516"/>
      <c r="RKO117" s="516"/>
      <c r="RKP117" s="516"/>
      <c r="RKQ117" s="516"/>
      <c r="RKR117" s="516"/>
      <c r="RKS117" s="516"/>
      <c r="RKT117" s="516"/>
      <c r="RKU117" s="516"/>
      <c r="RKV117" s="516"/>
      <c r="RKW117" s="516"/>
      <c r="RKX117" s="516"/>
      <c r="RKY117" s="516"/>
      <c r="RKZ117" s="516"/>
      <c r="RLA117" s="516"/>
      <c r="RLB117" s="516"/>
      <c r="RLC117" s="516"/>
      <c r="RLD117" s="516"/>
      <c r="RLE117" s="516"/>
      <c r="RLF117" s="516"/>
      <c r="RLG117" s="516"/>
      <c r="RLH117" s="516"/>
      <c r="RLI117" s="516"/>
      <c r="RLJ117" s="516"/>
      <c r="RLK117" s="516"/>
      <c r="RLL117" s="516"/>
      <c r="RLM117" s="516"/>
      <c r="RLN117" s="516"/>
      <c r="RLO117" s="516"/>
      <c r="RLP117" s="516"/>
      <c r="RLQ117" s="516"/>
      <c r="RLR117" s="516"/>
      <c r="RLS117" s="516"/>
      <c r="RLT117" s="516"/>
      <c r="RLU117" s="516"/>
      <c r="RLV117" s="516"/>
      <c r="RLW117" s="516"/>
      <c r="RLX117" s="516"/>
      <c r="RLY117" s="516"/>
      <c r="RLZ117" s="516"/>
      <c r="RMA117" s="516"/>
      <c r="RMB117" s="516"/>
      <c r="RMC117" s="516"/>
      <c r="RMD117" s="516"/>
      <c r="RME117" s="516"/>
      <c r="RMF117" s="516"/>
      <c r="RMG117" s="516"/>
      <c r="RMH117" s="516"/>
      <c r="RMI117" s="516"/>
      <c r="RMJ117" s="516"/>
      <c r="RMK117" s="516"/>
      <c r="RML117" s="516"/>
      <c r="RMM117" s="516"/>
      <c r="RMN117" s="516"/>
      <c r="RMO117" s="516"/>
      <c r="RMP117" s="516"/>
      <c r="RMQ117" s="516"/>
      <c r="RMR117" s="516"/>
      <c r="RMS117" s="516"/>
      <c r="RMT117" s="516"/>
      <c r="RMU117" s="516"/>
      <c r="RMV117" s="516"/>
      <c r="RMW117" s="516"/>
      <c r="RMX117" s="516"/>
      <c r="RMY117" s="516"/>
      <c r="RMZ117" s="516"/>
      <c r="RNA117" s="516"/>
      <c r="RNB117" s="516"/>
      <c r="RNC117" s="516"/>
      <c r="RND117" s="516"/>
      <c r="RNE117" s="516"/>
      <c r="RNF117" s="516"/>
      <c r="RNG117" s="516"/>
      <c r="RNH117" s="516"/>
      <c r="RNI117" s="516"/>
      <c r="RNJ117" s="516"/>
      <c r="RNK117" s="516"/>
      <c r="RNL117" s="516"/>
      <c r="RNM117" s="516"/>
      <c r="RNN117" s="516"/>
      <c r="RNO117" s="516"/>
      <c r="RNP117" s="516"/>
      <c r="RNQ117" s="516"/>
      <c r="RNR117" s="516"/>
      <c r="RNS117" s="516"/>
      <c r="RNT117" s="516"/>
      <c r="RNU117" s="516"/>
      <c r="RNV117" s="516"/>
      <c r="RNW117" s="516"/>
      <c r="RNX117" s="516"/>
      <c r="RNY117" s="516"/>
      <c r="RNZ117" s="516"/>
      <c r="ROA117" s="516"/>
      <c r="ROB117" s="516"/>
      <c r="ROC117" s="516"/>
      <c r="ROD117" s="516"/>
      <c r="ROE117" s="516"/>
      <c r="ROF117" s="516"/>
      <c r="ROG117" s="516"/>
      <c r="ROH117" s="516"/>
      <c r="ROI117" s="516"/>
      <c r="ROJ117" s="516"/>
      <c r="ROK117" s="516"/>
      <c r="ROL117" s="516"/>
      <c r="ROM117" s="516"/>
      <c r="RON117" s="516"/>
      <c r="ROO117" s="516"/>
      <c r="ROP117" s="516"/>
      <c r="ROQ117" s="516"/>
      <c r="ROR117" s="516"/>
      <c r="ROS117" s="516"/>
      <c r="ROT117" s="516"/>
      <c r="ROU117" s="516"/>
      <c r="ROV117" s="516"/>
      <c r="ROW117" s="516"/>
      <c r="ROX117" s="516"/>
      <c r="ROY117" s="516"/>
      <c r="ROZ117" s="516"/>
      <c r="RPA117" s="516"/>
      <c r="RPB117" s="516"/>
      <c r="RPC117" s="516"/>
      <c r="RPD117" s="516"/>
      <c r="RPE117" s="516"/>
      <c r="RPF117" s="516"/>
      <c r="RPG117" s="516"/>
      <c r="RPH117" s="516"/>
      <c r="RPI117" s="516"/>
      <c r="RPJ117" s="516"/>
      <c r="RPK117" s="516"/>
      <c r="RPL117" s="516"/>
      <c r="RPM117" s="516"/>
      <c r="RPN117" s="516"/>
      <c r="RPO117" s="516"/>
      <c r="RPP117" s="516"/>
      <c r="RPQ117" s="516"/>
      <c r="RPR117" s="516"/>
      <c r="RPS117" s="516"/>
      <c r="RPT117" s="516"/>
      <c r="RPU117" s="516"/>
      <c r="RPV117" s="516"/>
      <c r="RPW117" s="516"/>
      <c r="RPX117" s="516"/>
      <c r="RPY117" s="516"/>
      <c r="RPZ117" s="516"/>
      <c r="RQA117" s="516"/>
      <c r="RQB117" s="516"/>
      <c r="RQC117" s="516"/>
      <c r="RQD117" s="516"/>
      <c r="RQE117" s="516"/>
      <c r="RQF117" s="516"/>
      <c r="RQG117" s="516"/>
      <c r="RQH117" s="516"/>
      <c r="RQI117" s="516"/>
      <c r="RQJ117" s="516"/>
      <c r="RQK117" s="516"/>
      <c r="RQL117" s="516"/>
      <c r="RQM117" s="516"/>
      <c r="RQN117" s="516"/>
      <c r="RQO117" s="516"/>
      <c r="RQP117" s="516"/>
      <c r="RQQ117" s="516"/>
      <c r="RQR117" s="516"/>
      <c r="RQS117" s="516"/>
      <c r="RQT117" s="516"/>
      <c r="RQU117" s="516"/>
      <c r="RQV117" s="516"/>
      <c r="RQW117" s="516"/>
      <c r="RQX117" s="516"/>
      <c r="RQY117" s="516"/>
      <c r="RQZ117" s="516"/>
      <c r="RRA117" s="516"/>
      <c r="RRB117" s="516"/>
      <c r="RRC117" s="516"/>
      <c r="RRD117" s="516"/>
      <c r="RRE117" s="516"/>
      <c r="RRF117" s="516"/>
      <c r="RRG117" s="516"/>
      <c r="RRH117" s="516"/>
      <c r="RRI117" s="516"/>
      <c r="RRJ117" s="516"/>
      <c r="RRK117" s="516"/>
      <c r="RRL117" s="516"/>
      <c r="RRM117" s="516"/>
      <c r="RRN117" s="516"/>
      <c r="RRO117" s="516"/>
      <c r="RRP117" s="516"/>
      <c r="RRQ117" s="516"/>
      <c r="RRR117" s="516"/>
      <c r="RRS117" s="516"/>
      <c r="RRT117" s="516"/>
      <c r="RRU117" s="516"/>
      <c r="RRV117" s="516"/>
      <c r="RRW117" s="516"/>
      <c r="RRX117" s="516"/>
      <c r="RRY117" s="516"/>
      <c r="RRZ117" s="516"/>
      <c r="RSA117" s="516"/>
      <c r="RSB117" s="516"/>
      <c r="RSC117" s="516"/>
      <c r="RSD117" s="516"/>
      <c r="RSE117" s="516"/>
      <c r="RSF117" s="516"/>
      <c r="RSG117" s="516"/>
      <c r="RSH117" s="516"/>
      <c r="RSI117" s="516"/>
      <c r="RSJ117" s="516"/>
      <c r="RSK117" s="516"/>
      <c r="RSL117" s="516"/>
      <c r="RSM117" s="516"/>
      <c r="RSN117" s="516"/>
      <c r="RSO117" s="516"/>
      <c r="RSP117" s="516"/>
      <c r="RSQ117" s="516"/>
      <c r="RSR117" s="516"/>
      <c r="RSS117" s="516"/>
      <c r="RST117" s="516"/>
      <c r="RSU117" s="516"/>
      <c r="RSV117" s="516"/>
      <c r="RSW117" s="516"/>
      <c r="RSX117" s="516"/>
      <c r="RSY117" s="516"/>
      <c r="RSZ117" s="516"/>
      <c r="RTA117" s="516"/>
      <c r="RTB117" s="516"/>
      <c r="RTC117" s="516"/>
      <c r="RTD117" s="516"/>
      <c r="RTE117" s="516"/>
      <c r="RTF117" s="516"/>
      <c r="RTG117" s="516"/>
      <c r="RTH117" s="516"/>
      <c r="RTI117" s="516"/>
      <c r="RTJ117" s="516"/>
      <c r="RTK117" s="516"/>
      <c r="RTL117" s="516"/>
      <c r="RTM117" s="516"/>
      <c r="RTN117" s="516"/>
      <c r="RTO117" s="516"/>
      <c r="RTP117" s="516"/>
      <c r="RTQ117" s="516"/>
      <c r="RTR117" s="516"/>
      <c r="RTS117" s="516"/>
      <c r="RTT117" s="516"/>
      <c r="RTU117" s="516"/>
      <c r="RTV117" s="516"/>
      <c r="RTW117" s="516"/>
      <c r="RTX117" s="516"/>
      <c r="RTY117" s="516"/>
      <c r="RTZ117" s="516"/>
      <c r="RUA117" s="516"/>
      <c r="RUB117" s="516"/>
      <c r="RUC117" s="516"/>
      <c r="RUD117" s="516"/>
      <c r="RUE117" s="516"/>
      <c r="RUF117" s="516"/>
      <c r="RUG117" s="516"/>
      <c r="RUH117" s="516"/>
      <c r="RUI117" s="516"/>
      <c r="RUJ117" s="516"/>
      <c r="RUK117" s="516"/>
      <c r="RUL117" s="516"/>
      <c r="RUM117" s="516"/>
      <c r="RUN117" s="516"/>
      <c r="RUO117" s="516"/>
      <c r="RUP117" s="516"/>
      <c r="RUQ117" s="516"/>
      <c r="RUR117" s="516"/>
      <c r="RUS117" s="516"/>
      <c r="RUT117" s="516"/>
      <c r="RUU117" s="516"/>
      <c r="RUV117" s="516"/>
      <c r="RUW117" s="516"/>
      <c r="RUX117" s="516"/>
      <c r="RUY117" s="516"/>
      <c r="RUZ117" s="516"/>
      <c r="RVA117" s="516"/>
      <c r="RVB117" s="516"/>
      <c r="RVC117" s="516"/>
      <c r="RVD117" s="516"/>
      <c r="RVE117" s="516"/>
      <c r="RVF117" s="516"/>
      <c r="RVG117" s="516"/>
      <c r="RVH117" s="516"/>
      <c r="RVI117" s="516"/>
      <c r="RVJ117" s="516"/>
      <c r="RVK117" s="516"/>
      <c r="RVL117" s="516"/>
      <c r="RVM117" s="516"/>
      <c r="RVN117" s="516"/>
      <c r="RVO117" s="516"/>
      <c r="RVP117" s="516"/>
      <c r="RVQ117" s="516"/>
      <c r="RVR117" s="516"/>
      <c r="RVS117" s="516"/>
      <c r="RVT117" s="516"/>
      <c r="RVU117" s="516"/>
      <c r="RVV117" s="516"/>
      <c r="RVW117" s="516"/>
      <c r="RVX117" s="516"/>
      <c r="RVY117" s="516"/>
      <c r="RVZ117" s="516"/>
      <c r="RWA117" s="516"/>
      <c r="RWB117" s="516"/>
      <c r="RWC117" s="516"/>
      <c r="RWD117" s="516"/>
      <c r="RWE117" s="516"/>
      <c r="RWF117" s="516"/>
      <c r="RWG117" s="516"/>
      <c r="RWH117" s="516"/>
      <c r="RWI117" s="516"/>
      <c r="RWJ117" s="516"/>
      <c r="RWK117" s="516"/>
      <c r="RWL117" s="516"/>
      <c r="RWM117" s="516"/>
      <c r="RWN117" s="516"/>
      <c r="RWO117" s="516"/>
      <c r="RWP117" s="516"/>
      <c r="RWQ117" s="516"/>
      <c r="RWR117" s="516"/>
      <c r="RWS117" s="516"/>
      <c r="RWT117" s="516"/>
      <c r="RWU117" s="516"/>
      <c r="RWV117" s="516"/>
      <c r="RWW117" s="516"/>
      <c r="RWX117" s="516"/>
      <c r="RWY117" s="516"/>
      <c r="RWZ117" s="516"/>
      <c r="RXA117" s="516"/>
      <c r="RXB117" s="516"/>
      <c r="RXC117" s="516"/>
      <c r="RXD117" s="516"/>
      <c r="RXE117" s="516"/>
      <c r="RXF117" s="516"/>
      <c r="RXG117" s="516"/>
      <c r="RXH117" s="516"/>
      <c r="RXI117" s="516"/>
      <c r="RXJ117" s="516"/>
      <c r="RXK117" s="516"/>
      <c r="RXL117" s="516"/>
      <c r="RXM117" s="516"/>
      <c r="RXN117" s="516"/>
      <c r="RXO117" s="516"/>
      <c r="RXP117" s="516"/>
      <c r="RXQ117" s="516"/>
      <c r="RXR117" s="516"/>
      <c r="RXS117" s="516"/>
      <c r="RXT117" s="516"/>
      <c r="RXU117" s="516"/>
      <c r="RXV117" s="516"/>
      <c r="RXW117" s="516"/>
      <c r="RXX117" s="516"/>
      <c r="RXY117" s="516"/>
      <c r="RXZ117" s="516"/>
      <c r="RYA117" s="516"/>
      <c r="RYB117" s="516"/>
      <c r="RYC117" s="516"/>
      <c r="RYD117" s="516"/>
      <c r="RYE117" s="516"/>
      <c r="RYF117" s="516"/>
      <c r="RYG117" s="516"/>
      <c r="RYH117" s="516"/>
      <c r="RYI117" s="516"/>
      <c r="RYJ117" s="516"/>
      <c r="RYK117" s="516"/>
      <c r="RYL117" s="516"/>
      <c r="RYM117" s="516"/>
      <c r="RYN117" s="516"/>
      <c r="RYO117" s="516"/>
      <c r="RYP117" s="516"/>
      <c r="RYQ117" s="516"/>
      <c r="RYR117" s="516"/>
      <c r="RYS117" s="516"/>
      <c r="RYT117" s="516"/>
      <c r="RYU117" s="516"/>
      <c r="RYV117" s="516"/>
      <c r="RYW117" s="516"/>
      <c r="RYX117" s="516"/>
      <c r="RYY117" s="516"/>
      <c r="RYZ117" s="516"/>
      <c r="RZA117" s="516"/>
      <c r="RZB117" s="516"/>
      <c r="RZC117" s="516"/>
      <c r="RZD117" s="516"/>
      <c r="RZE117" s="516"/>
      <c r="RZF117" s="516"/>
      <c r="RZG117" s="516"/>
      <c r="RZH117" s="516"/>
      <c r="RZI117" s="516"/>
      <c r="RZJ117" s="516"/>
      <c r="RZK117" s="516"/>
      <c r="RZL117" s="516"/>
      <c r="RZM117" s="516"/>
      <c r="RZN117" s="516"/>
      <c r="RZO117" s="516"/>
      <c r="RZP117" s="516"/>
      <c r="RZQ117" s="516"/>
      <c r="RZR117" s="516"/>
      <c r="RZS117" s="516"/>
      <c r="RZT117" s="516"/>
      <c r="RZU117" s="516"/>
      <c r="RZV117" s="516"/>
      <c r="RZW117" s="516"/>
      <c r="RZX117" s="516"/>
      <c r="RZY117" s="516"/>
      <c r="RZZ117" s="516"/>
      <c r="SAA117" s="516"/>
      <c r="SAB117" s="516"/>
      <c r="SAC117" s="516"/>
      <c r="SAD117" s="516"/>
      <c r="SAE117" s="516"/>
      <c r="SAF117" s="516"/>
      <c r="SAG117" s="516"/>
      <c r="SAH117" s="516"/>
      <c r="SAI117" s="516"/>
      <c r="SAJ117" s="516"/>
      <c r="SAK117" s="516"/>
      <c r="SAL117" s="516"/>
      <c r="SAM117" s="516"/>
      <c r="SAN117" s="516"/>
      <c r="SAO117" s="516"/>
      <c r="SAP117" s="516"/>
      <c r="SAQ117" s="516"/>
      <c r="SAR117" s="516"/>
      <c r="SAS117" s="516"/>
      <c r="SAT117" s="516"/>
      <c r="SAU117" s="516"/>
      <c r="SAV117" s="516"/>
      <c r="SAW117" s="516"/>
      <c r="SAX117" s="516"/>
      <c r="SAY117" s="516"/>
      <c r="SAZ117" s="516"/>
      <c r="SBA117" s="516"/>
      <c r="SBB117" s="516"/>
      <c r="SBC117" s="516"/>
      <c r="SBD117" s="516"/>
      <c r="SBE117" s="516"/>
      <c r="SBF117" s="516"/>
      <c r="SBG117" s="516"/>
      <c r="SBH117" s="516"/>
      <c r="SBI117" s="516"/>
      <c r="SBJ117" s="516"/>
      <c r="SBK117" s="516"/>
      <c r="SBL117" s="516"/>
      <c r="SBM117" s="516"/>
      <c r="SBN117" s="516"/>
      <c r="SBO117" s="516"/>
      <c r="SBP117" s="516"/>
      <c r="SBQ117" s="516"/>
      <c r="SBR117" s="516"/>
      <c r="SBS117" s="516"/>
      <c r="SBT117" s="516"/>
      <c r="SBU117" s="516"/>
      <c r="SBV117" s="516"/>
      <c r="SBW117" s="516"/>
      <c r="SBX117" s="516"/>
      <c r="SBY117" s="516"/>
      <c r="SBZ117" s="516"/>
      <c r="SCA117" s="516"/>
      <c r="SCB117" s="516"/>
      <c r="SCC117" s="516"/>
      <c r="SCD117" s="516"/>
      <c r="SCE117" s="516"/>
      <c r="SCF117" s="516"/>
      <c r="SCG117" s="516"/>
      <c r="SCH117" s="516"/>
      <c r="SCI117" s="516"/>
      <c r="SCJ117" s="516"/>
      <c r="SCK117" s="516"/>
      <c r="SCL117" s="516"/>
      <c r="SCM117" s="516"/>
      <c r="SCN117" s="516"/>
      <c r="SCO117" s="516"/>
      <c r="SCP117" s="516"/>
      <c r="SCQ117" s="516"/>
      <c r="SCR117" s="516"/>
      <c r="SCS117" s="516"/>
      <c r="SCT117" s="516"/>
      <c r="SCU117" s="516"/>
      <c r="SCV117" s="516"/>
      <c r="SCW117" s="516"/>
      <c r="SCX117" s="516"/>
      <c r="SCY117" s="516"/>
      <c r="SCZ117" s="516"/>
      <c r="SDA117" s="516"/>
      <c r="SDB117" s="516"/>
      <c r="SDC117" s="516"/>
      <c r="SDD117" s="516"/>
      <c r="SDE117" s="516"/>
      <c r="SDF117" s="516"/>
      <c r="SDG117" s="516"/>
      <c r="SDH117" s="516"/>
      <c r="SDI117" s="516"/>
      <c r="SDJ117" s="516"/>
      <c r="SDK117" s="516"/>
      <c r="SDL117" s="516"/>
      <c r="SDM117" s="516"/>
      <c r="SDN117" s="516"/>
      <c r="SDO117" s="516"/>
      <c r="SDP117" s="516"/>
      <c r="SDQ117" s="516"/>
      <c r="SDR117" s="516"/>
      <c r="SDS117" s="516"/>
      <c r="SDT117" s="516"/>
      <c r="SDU117" s="516"/>
      <c r="SDV117" s="516"/>
      <c r="SDW117" s="516"/>
      <c r="SDX117" s="516"/>
      <c r="SDY117" s="516"/>
      <c r="SDZ117" s="516"/>
      <c r="SEA117" s="516"/>
      <c r="SEB117" s="516"/>
      <c r="SEC117" s="516"/>
      <c r="SED117" s="516"/>
      <c r="SEE117" s="516"/>
      <c r="SEF117" s="516"/>
      <c r="SEG117" s="516"/>
      <c r="SEH117" s="516"/>
      <c r="SEI117" s="516"/>
      <c r="SEJ117" s="516"/>
      <c r="SEK117" s="516"/>
      <c r="SEL117" s="516"/>
      <c r="SEM117" s="516"/>
      <c r="SEN117" s="516"/>
      <c r="SEO117" s="516"/>
      <c r="SEP117" s="516"/>
      <c r="SEQ117" s="516"/>
      <c r="SER117" s="516"/>
      <c r="SES117" s="516"/>
      <c r="SET117" s="516"/>
      <c r="SEU117" s="516"/>
      <c r="SEV117" s="516"/>
      <c r="SEW117" s="516"/>
      <c r="SEX117" s="516"/>
      <c r="SEY117" s="516"/>
      <c r="SEZ117" s="516"/>
      <c r="SFA117" s="516"/>
      <c r="SFB117" s="516"/>
      <c r="SFC117" s="516"/>
      <c r="SFD117" s="516"/>
      <c r="SFE117" s="516"/>
      <c r="SFF117" s="516"/>
      <c r="SFG117" s="516"/>
      <c r="SFH117" s="516"/>
      <c r="SFI117" s="516"/>
      <c r="SFJ117" s="516"/>
      <c r="SFK117" s="516"/>
      <c r="SFL117" s="516"/>
      <c r="SFM117" s="516"/>
      <c r="SFN117" s="516"/>
      <c r="SFO117" s="516"/>
      <c r="SFP117" s="516"/>
      <c r="SFQ117" s="516"/>
      <c r="SFR117" s="516"/>
      <c r="SFS117" s="516"/>
      <c r="SFT117" s="516"/>
      <c r="SFU117" s="516"/>
      <c r="SFV117" s="516"/>
      <c r="SFW117" s="516"/>
      <c r="SFX117" s="516"/>
      <c r="SFY117" s="516"/>
      <c r="SFZ117" s="516"/>
      <c r="SGA117" s="516"/>
      <c r="SGB117" s="516"/>
      <c r="SGC117" s="516"/>
      <c r="SGD117" s="516"/>
      <c r="SGE117" s="516"/>
      <c r="SGF117" s="516"/>
      <c r="SGG117" s="516"/>
      <c r="SGH117" s="516"/>
      <c r="SGI117" s="516"/>
      <c r="SGJ117" s="516"/>
      <c r="SGK117" s="516"/>
      <c r="SGL117" s="516"/>
      <c r="SGM117" s="516"/>
      <c r="SGN117" s="516"/>
      <c r="SGO117" s="516"/>
      <c r="SGP117" s="516"/>
      <c r="SGQ117" s="516"/>
      <c r="SGR117" s="516"/>
      <c r="SGS117" s="516"/>
      <c r="SGT117" s="516"/>
      <c r="SGU117" s="516"/>
      <c r="SGV117" s="516"/>
      <c r="SGW117" s="516"/>
      <c r="SGX117" s="516"/>
      <c r="SGY117" s="516"/>
      <c r="SGZ117" s="516"/>
      <c r="SHA117" s="516"/>
      <c r="SHB117" s="516"/>
      <c r="SHC117" s="516"/>
      <c r="SHD117" s="516"/>
      <c r="SHE117" s="516"/>
      <c r="SHF117" s="516"/>
      <c r="SHG117" s="516"/>
      <c r="SHH117" s="516"/>
      <c r="SHI117" s="516"/>
      <c r="SHJ117" s="516"/>
      <c r="SHK117" s="516"/>
      <c r="SHL117" s="516"/>
      <c r="SHM117" s="516"/>
      <c r="SHN117" s="516"/>
      <c r="SHO117" s="516"/>
      <c r="SHP117" s="516"/>
      <c r="SHQ117" s="516"/>
      <c r="SHR117" s="516"/>
      <c r="SHS117" s="516"/>
      <c r="SHT117" s="516"/>
      <c r="SHU117" s="516"/>
      <c r="SHV117" s="516"/>
      <c r="SHW117" s="516"/>
      <c r="SHX117" s="516"/>
      <c r="SHY117" s="516"/>
      <c r="SHZ117" s="516"/>
      <c r="SIA117" s="516"/>
      <c r="SIB117" s="516"/>
      <c r="SIC117" s="516"/>
      <c r="SID117" s="516"/>
      <c r="SIE117" s="516"/>
      <c r="SIF117" s="516"/>
      <c r="SIG117" s="516"/>
      <c r="SIH117" s="516"/>
      <c r="SII117" s="516"/>
      <c r="SIJ117" s="516"/>
      <c r="SIK117" s="516"/>
      <c r="SIL117" s="516"/>
      <c r="SIM117" s="516"/>
      <c r="SIN117" s="516"/>
      <c r="SIO117" s="516"/>
      <c r="SIP117" s="516"/>
      <c r="SIQ117" s="516"/>
      <c r="SIR117" s="516"/>
      <c r="SIS117" s="516"/>
      <c r="SIT117" s="516"/>
      <c r="SIU117" s="516"/>
      <c r="SIV117" s="516"/>
      <c r="SIW117" s="516"/>
      <c r="SIX117" s="516"/>
      <c r="SIY117" s="516"/>
      <c r="SIZ117" s="516"/>
      <c r="SJA117" s="516"/>
      <c r="SJB117" s="516"/>
      <c r="SJC117" s="516"/>
      <c r="SJD117" s="516"/>
      <c r="SJE117" s="516"/>
      <c r="SJF117" s="516"/>
      <c r="SJG117" s="516"/>
      <c r="SJH117" s="516"/>
      <c r="SJI117" s="516"/>
      <c r="SJJ117" s="516"/>
      <c r="SJK117" s="516"/>
      <c r="SJL117" s="516"/>
      <c r="SJM117" s="516"/>
      <c r="SJN117" s="516"/>
      <c r="SJO117" s="516"/>
      <c r="SJP117" s="516"/>
      <c r="SJQ117" s="516"/>
      <c r="SJR117" s="516"/>
      <c r="SJS117" s="516"/>
      <c r="SJT117" s="516"/>
      <c r="SJU117" s="516"/>
      <c r="SJV117" s="516"/>
      <c r="SJW117" s="516"/>
      <c r="SJX117" s="516"/>
      <c r="SJY117" s="516"/>
      <c r="SJZ117" s="516"/>
      <c r="SKA117" s="516"/>
      <c r="SKB117" s="516"/>
      <c r="SKC117" s="516"/>
      <c r="SKD117" s="516"/>
      <c r="SKE117" s="516"/>
      <c r="SKF117" s="516"/>
      <c r="SKG117" s="516"/>
      <c r="SKH117" s="516"/>
      <c r="SKI117" s="516"/>
      <c r="SKJ117" s="516"/>
      <c r="SKK117" s="516"/>
      <c r="SKL117" s="516"/>
      <c r="SKM117" s="516"/>
      <c r="SKN117" s="516"/>
      <c r="SKO117" s="516"/>
      <c r="SKP117" s="516"/>
      <c r="SKQ117" s="516"/>
      <c r="SKR117" s="516"/>
      <c r="SKS117" s="516"/>
      <c r="SKT117" s="516"/>
      <c r="SKU117" s="516"/>
      <c r="SKV117" s="516"/>
      <c r="SKW117" s="516"/>
      <c r="SKX117" s="516"/>
      <c r="SKY117" s="516"/>
      <c r="SKZ117" s="516"/>
      <c r="SLA117" s="516"/>
      <c r="SLB117" s="516"/>
      <c r="SLC117" s="516"/>
      <c r="SLD117" s="516"/>
      <c r="SLE117" s="516"/>
      <c r="SLF117" s="516"/>
      <c r="SLG117" s="516"/>
      <c r="SLH117" s="516"/>
      <c r="SLI117" s="516"/>
      <c r="SLJ117" s="516"/>
      <c r="SLK117" s="516"/>
      <c r="SLL117" s="516"/>
      <c r="SLM117" s="516"/>
      <c r="SLN117" s="516"/>
      <c r="SLO117" s="516"/>
      <c r="SLP117" s="516"/>
      <c r="SLQ117" s="516"/>
      <c r="SLR117" s="516"/>
      <c r="SLS117" s="516"/>
      <c r="SLT117" s="516"/>
      <c r="SLU117" s="516"/>
      <c r="SLV117" s="516"/>
      <c r="SLW117" s="516"/>
      <c r="SLX117" s="516"/>
      <c r="SLY117" s="516"/>
      <c r="SLZ117" s="516"/>
      <c r="SMA117" s="516"/>
      <c r="SMB117" s="516"/>
      <c r="SMC117" s="516"/>
      <c r="SMD117" s="516"/>
      <c r="SME117" s="516"/>
      <c r="SMF117" s="516"/>
      <c r="SMG117" s="516"/>
      <c r="SMH117" s="516"/>
      <c r="SMI117" s="516"/>
      <c r="SMJ117" s="516"/>
      <c r="SMK117" s="516"/>
      <c r="SML117" s="516"/>
      <c r="SMM117" s="516"/>
      <c r="SMN117" s="516"/>
      <c r="SMO117" s="516"/>
      <c r="SMP117" s="516"/>
      <c r="SMQ117" s="516"/>
      <c r="SMR117" s="516"/>
      <c r="SMS117" s="516"/>
      <c r="SMT117" s="516"/>
      <c r="SMU117" s="516"/>
      <c r="SMV117" s="516"/>
      <c r="SMW117" s="516"/>
      <c r="SMX117" s="516"/>
      <c r="SMY117" s="516"/>
      <c r="SMZ117" s="516"/>
      <c r="SNA117" s="516"/>
      <c r="SNB117" s="516"/>
      <c r="SNC117" s="516"/>
      <c r="SND117" s="516"/>
      <c r="SNE117" s="516"/>
      <c r="SNF117" s="516"/>
      <c r="SNG117" s="516"/>
      <c r="SNH117" s="516"/>
      <c r="SNI117" s="516"/>
      <c r="SNJ117" s="516"/>
      <c r="SNK117" s="516"/>
      <c r="SNL117" s="516"/>
      <c r="SNM117" s="516"/>
      <c r="SNN117" s="516"/>
      <c r="SNO117" s="516"/>
      <c r="SNP117" s="516"/>
      <c r="SNQ117" s="516"/>
      <c r="SNR117" s="516"/>
      <c r="SNS117" s="516"/>
      <c r="SNT117" s="516"/>
      <c r="SNU117" s="516"/>
      <c r="SNV117" s="516"/>
      <c r="SNW117" s="516"/>
      <c r="SNX117" s="516"/>
      <c r="SNY117" s="516"/>
      <c r="SNZ117" s="516"/>
      <c r="SOA117" s="516"/>
      <c r="SOB117" s="516"/>
      <c r="SOC117" s="516"/>
      <c r="SOD117" s="516"/>
      <c r="SOE117" s="516"/>
      <c r="SOF117" s="516"/>
      <c r="SOG117" s="516"/>
      <c r="SOH117" s="516"/>
      <c r="SOI117" s="516"/>
      <c r="SOJ117" s="516"/>
      <c r="SOK117" s="516"/>
      <c r="SOL117" s="516"/>
      <c r="SOM117" s="516"/>
      <c r="SON117" s="516"/>
      <c r="SOO117" s="516"/>
      <c r="SOP117" s="516"/>
      <c r="SOQ117" s="516"/>
      <c r="SOR117" s="516"/>
      <c r="SOS117" s="516"/>
      <c r="SOT117" s="516"/>
      <c r="SOU117" s="516"/>
      <c r="SOV117" s="516"/>
      <c r="SOW117" s="516"/>
      <c r="SOX117" s="516"/>
      <c r="SOY117" s="516"/>
      <c r="SOZ117" s="516"/>
      <c r="SPA117" s="516"/>
      <c r="SPB117" s="516"/>
      <c r="SPC117" s="516"/>
      <c r="SPD117" s="516"/>
      <c r="SPE117" s="516"/>
      <c r="SPF117" s="516"/>
      <c r="SPG117" s="516"/>
      <c r="SPH117" s="516"/>
      <c r="SPI117" s="516"/>
      <c r="SPJ117" s="516"/>
      <c r="SPK117" s="516"/>
      <c r="SPL117" s="516"/>
      <c r="SPM117" s="516"/>
      <c r="SPN117" s="516"/>
      <c r="SPO117" s="516"/>
      <c r="SPP117" s="516"/>
      <c r="SPQ117" s="516"/>
      <c r="SPR117" s="516"/>
      <c r="SPS117" s="516"/>
      <c r="SPT117" s="516"/>
      <c r="SPU117" s="516"/>
      <c r="SPV117" s="516"/>
      <c r="SPW117" s="516"/>
      <c r="SPX117" s="516"/>
      <c r="SPY117" s="516"/>
      <c r="SPZ117" s="516"/>
      <c r="SQA117" s="516"/>
      <c r="SQB117" s="516"/>
      <c r="SQC117" s="516"/>
      <c r="SQD117" s="516"/>
      <c r="SQE117" s="516"/>
      <c r="SQF117" s="516"/>
      <c r="SQG117" s="516"/>
      <c r="SQH117" s="516"/>
      <c r="SQI117" s="516"/>
      <c r="SQJ117" s="516"/>
      <c r="SQK117" s="516"/>
      <c r="SQL117" s="516"/>
      <c r="SQM117" s="516"/>
      <c r="SQN117" s="516"/>
      <c r="SQO117" s="516"/>
      <c r="SQP117" s="516"/>
      <c r="SQQ117" s="516"/>
      <c r="SQR117" s="516"/>
      <c r="SQS117" s="516"/>
      <c r="SQT117" s="516"/>
      <c r="SQU117" s="516"/>
      <c r="SQV117" s="516"/>
      <c r="SQW117" s="516"/>
      <c r="SQX117" s="516"/>
      <c r="SQY117" s="516"/>
      <c r="SQZ117" s="516"/>
      <c r="SRA117" s="516"/>
      <c r="SRB117" s="516"/>
      <c r="SRC117" s="516"/>
      <c r="SRD117" s="516"/>
      <c r="SRE117" s="516"/>
      <c r="SRF117" s="516"/>
      <c r="SRG117" s="516"/>
      <c r="SRH117" s="516"/>
      <c r="SRI117" s="516"/>
      <c r="SRJ117" s="516"/>
      <c r="SRK117" s="516"/>
      <c r="SRL117" s="516"/>
      <c r="SRM117" s="516"/>
      <c r="SRN117" s="516"/>
      <c r="SRO117" s="516"/>
      <c r="SRP117" s="516"/>
      <c r="SRQ117" s="516"/>
      <c r="SRR117" s="516"/>
      <c r="SRS117" s="516"/>
      <c r="SRT117" s="516"/>
      <c r="SRU117" s="516"/>
      <c r="SRV117" s="516"/>
      <c r="SRW117" s="516"/>
      <c r="SRX117" s="516"/>
      <c r="SRY117" s="516"/>
      <c r="SRZ117" s="516"/>
      <c r="SSA117" s="516"/>
      <c r="SSB117" s="516"/>
      <c r="SSC117" s="516"/>
      <c r="SSD117" s="516"/>
      <c r="SSE117" s="516"/>
      <c r="SSF117" s="516"/>
      <c r="SSG117" s="516"/>
      <c r="SSH117" s="516"/>
      <c r="SSI117" s="516"/>
      <c r="SSJ117" s="516"/>
      <c r="SSK117" s="516"/>
      <c r="SSL117" s="516"/>
      <c r="SSM117" s="516"/>
      <c r="SSN117" s="516"/>
      <c r="SSO117" s="516"/>
      <c r="SSP117" s="516"/>
      <c r="SSQ117" s="516"/>
      <c r="SSR117" s="516"/>
      <c r="SSS117" s="516"/>
      <c r="SST117" s="516"/>
      <c r="SSU117" s="516"/>
      <c r="SSV117" s="516"/>
      <c r="SSW117" s="516"/>
      <c r="SSX117" s="516"/>
      <c r="SSY117" s="516"/>
      <c r="SSZ117" s="516"/>
      <c r="STA117" s="516"/>
      <c r="STB117" s="516"/>
      <c r="STC117" s="516"/>
      <c r="STD117" s="516"/>
      <c r="STE117" s="516"/>
      <c r="STF117" s="516"/>
      <c r="STG117" s="516"/>
      <c r="STH117" s="516"/>
      <c r="STI117" s="516"/>
      <c r="STJ117" s="516"/>
      <c r="STK117" s="516"/>
      <c r="STL117" s="516"/>
      <c r="STM117" s="516"/>
      <c r="STN117" s="516"/>
      <c r="STO117" s="516"/>
      <c r="STP117" s="516"/>
      <c r="STQ117" s="516"/>
      <c r="STR117" s="516"/>
      <c r="STS117" s="516"/>
      <c r="STT117" s="516"/>
      <c r="STU117" s="516"/>
      <c r="STV117" s="516"/>
      <c r="STW117" s="516"/>
      <c r="STX117" s="516"/>
      <c r="STY117" s="516"/>
      <c r="STZ117" s="516"/>
      <c r="SUA117" s="516"/>
      <c r="SUB117" s="516"/>
      <c r="SUC117" s="516"/>
      <c r="SUD117" s="516"/>
      <c r="SUE117" s="516"/>
      <c r="SUF117" s="516"/>
      <c r="SUG117" s="516"/>
      <c r="SUH117" s="516"/>
      <c r="SUI117" s="516"/>
      <c r="SUJ117" s="516"/>
      <c r="SUK117" s="516"/>
      <c r="SUL117" s="516"/>
      <c r="SUM117" s="516"/>
      <c r="SUN117" s="516"/>
      <c r="SUO117" s="516"/>
      <c r="SUP117" s="516"/>
      <c r="SUQ117" s="516"/>
      <c r="SUR117" s="516"/>
      <c r="SUS117" s="516"/>
      <c r="SUT117" s="516"/>
      <c r="SUU117" s="516"/>
      <c r="SUV117" s="516"/>
      <c r="SUW117" s="516"/>
      <c r="SUX117" s="516"/>
      <c r="SUY117" s="516"/>
      <c r="SUZ117" s="516"/>
      <c r="SVA117" s="516"/>
      <c r="SVB117" s="516"/>
      <c r="SVC117" s="516"/>
      <c r="SVD117" s="516"/>
      <c r="SVE117" s="516"/>
      <c r="SVF117" s="516"/>
      <c r="SVG117" s="516"/>
      <c r="SVH117" s="516"/>
      <c r="SVI117" s="516"/>
      <c r="SVJ117" s="516"/>
      <c r="SVK117" s="516"/>
      <c r="SVL117" s="516"/>
      <c r="SVM117" s="516"/>
      <c r="SVN117" s="516"/>
      <c r="SVO117" s="516"/>
      <c r="SVP117" s="516"/>
      <c r="SVQ117" s="516"/>
      <c r="SVR117" s="516"/>
      <c r="SVS117" s="516"/>
      <c r="SVT117" s="516"/>
      <c r="SVU117" s="516"/>
      <c r="SVV117" s="516"/>
      <c r="SVW117" s="516"/>
      <c r="SVX117" s="516"/>
      <c r="SVY117" s="516"/>
      <c r="SVZ117" s="516"/>
      <c r="SWA117" s="516"/>
      <c r="SWB117" s="516"/>
      <c r="SWC117" s="516"/>
      <c r="SWD117" s="516"/>
      <c r="SWE117" s="516"/>
      <c r="SWF117" s="516"/>
      <c r="SWG117" s="516"/>
      <c r="SWH117" s="516"/>
      <c r="SWI117" s="516"/>
      <c r="SWJ117" s="516"/>
      <c r="SWK117" s="516"/>
      <c r="SWL117" s="516"/>
      <c r="SWM117" s="516"/>
      <c r="SWN117" s="516"/>
      <c r="SWO117" s="516"/>
      <c r="SWP117" s="516"/>
      <c r="SWQ117" s="516"/>
      <c r="SWR117" s="516"/>
      <c r="SWS117" s="516"/>
      <c r="SWT117" s="516"/>
      <c r="SWU117" s="516"/>
      <c r="SWV117" s="516"/>
      <c r="SWW117" s="516"/>
      <c r="SWX117" s="516"/>
      <c r="SWY117" s="516"/>
      <c r="SWZ117" s="516"/>
      <c r="SXA117" s="516"/>
      <c r="SXB117" s="516"/>
      <c r="SXC117" s="516"/>
      <c r="SXD117" s="516"/>
      <c r="SXE117" s="516"/>
      <c r="SXF117" s="516"/>
      <c r="SXG117" s="516"/>
      <c r="SXH117" s="516"/>
      <c r="SXI117" s="516"/>
      <c r="SXJ117" s="516"/>
      <c r="SXK117" s="516"/>
      <c r="SXL117" s="516"/>
      <c r="SXM117" s="516"/>
      <c r="SXN117" s="516"/>
      <c r="SXO117" s="516"/>
      <c r="SXP117" s="516"/>
      <c r="SXQ117" s="516"/>
      <c r="SXR117" s="516"/>
      <c r="SXS117" s="516"/>
      <c r="SXT117" s="516"/>
      <c r="SXU117" s="516"/>
      <c r="SXV117" s="516"/>
      <c r="SXW117" s="516"/>
      <c r="SXX117" s="516"/>
      <c r="SXY117" s="516"/>
      <c r="SXZ117" s="516"/>
      <c r="SYA117" s="516"/>
      <c r="SYB117" s="516"/>
      <c r="SYC117" s="516"/>
      <c r="SYD117" s="516"/>
      <c r="SYE117" s="516"/>
      <c r="SYF117" s="516"/>
      <c r="SYG117" s="516"/>
      <c r="SYH117" s="516"/>
      <c r="SYI117" s="516"/>
      <c r="SYJ117" s="516"/>
      <c r="SYK117" s="516"/>
      <c r="SYL117" s="516"/>
      <c r="SYM117" s="516"/>
      <c r="SYN117" s="516"/>
      <c r="SYO117" s="516"/>
      <c r="SYP117" s="516"/>
      <c r="SYQ117" s="516"/>
      <c r="SYR117" s="516"/>
      <c r="SYS117" s="516"/>
      <c r="SYT117" s="516"/>
      <c r="SYU117" s="516"/>
      <c r="SYV117" s="516"/>
      <c r="SYW117" s="516"/>
      <c r="SYX117" s="516"/>
      <c r="SYY117" s="516"/>
      <c r="SYZ117" s="516"/>
      <c r="SZA117" s="516"/>
      <c r="SZB117" s="516"/>
      <c r="SZC117" s="516"/>
      <c r="SZD117" s="516"/>
      <c r="SZE117" s="516"/>
      <c r="SZF117" s="516"/>
      <c r="SZG117" s="516"/>
      <c r="SZH117" s="516"/>
      <c r="SZI117" s="516"/>
      <c r="SZJ117" s="516"/>
      <c r="SZK117" s="516"/>
      <c r="SZL117" s="516"/>
      <c r="SZM117" s="516"/>
      <c r="SZN117" s="516"/>
      <c r="SZO117" s="516"/>
      <c r="SZP117" s="516"/>
      <c r="SZQ117" s="516"/>
      <c r="SZR117" s="516"/>
      <c r="SZS117" s="516"/>
      <c r="SZT117" s="516"/>
      <c r="SZU117" s="516"/>
      <c r="SZV117" s="516"/>
      <c r="SZW117" s="516"/>
      <c r="SZX117" s="516"/>
      <c r="SZY117" s="516"/>
      <c r="SZZ117" s="516"/>
      <c r="TAA117" s="516"/>
      <c r="TAB117" s="516"/>
      <c r="TAC117" s="516"/>
      <c r="TAD117" s="516"/>
      <c r="TAE117" s="516"/>
      <c r="TAF117" s="516"/>
      <c r="TAG117" s="516"/>
      <c r="TAH117" s="516"/>
      <c r="TAI117" s="516"/>
      <c r="TAJ117" s="516"/>
      <c r="TAK117" s="516"/>
      <c r="TAL117" s="516"/>
      <c r="TAM117" s="516"/>
      <c r="TAN117" s="516"/>
      <c r="TAO117" s="516"/>
      <c r="TAP117" s="516"/>
      <c r="TAQ117" s="516"/>
      <c r="TAR117" s="516"/>
      <c r="TAS117" s="516"/>
      <c r="TAT117" s="516"/>
      <c r="TAU117" s="516"/>
      <c r="TAV117" s="516"/>
      <c r="TAW117" s="516"/>
      <c r="TAX117" s="516"/>
      <c r="TAY117" s="516"/>
      <c r="TAZ117" s="516"/>
      <c r="TBA117" s="516"/>
      <c r="TBB117" s="516"/>
      <c r="TBC117" s="516"/>
      <c r="TBD117" s="516"/>
      <c r="TBE117" s="516"/>
      <c r="TBF117" s="516"/>
      <c r="TBG117" s="516"/>
      <c r="TBH117" s="516"/>
      <c r="TBI117" s="516"/>
      <c r="TBJ117" s="516"/>
      <c r="TBK117" s="516"/>
      <c r="TBL117" s="516"/>
      <c r="TBM117" s="516"/>
      <c r="TBN117" s="516"/>
      <c r="TBO117" s="516"/>
      <c r="TBP117" s="516"/>
      <c r="TBQ117" s="516"/>
      <c r="TBR117" s="516"/>
      <c r="TBS117" s="516"/>
      <c r="TBT117" s="516"/>
      <c r="TBU117" s="516"/>
      <c r="TBV117" s="516"/>
      <c r="TBW117" s="516"/>
      <c r="TBX117" s="516"/>
      <c r="TBY117" s="516"/>
      <c r="TBZ117" s="516"/>
      <c r="TCA117" s="516"/>
      <c r="TCB117" s="516"/>
      <c r="TCC117" s="516"/>
      <c r="TCD117" s="516"/>
      <c r="TCE117" s="516"/>
      <c r="TCF117" s="516"/>
      <c r="TCG117" s="516"/>
      <c r="TCH117" s="516"/>
      <c r="TCI117" s="516"/>
      <c r="TCJ117" s="516"/>
      <c r="TCK117" s="516"/>
      <c r="TCL117" s="516"/>
      <c r="TCM117" s="516"/>
      <c r="TCN117" s="516"/>
      <c r="TCO117" s="516"/>
      <c r="TCP117" s="516"/>
      <c r="TCQ117" s="516"/>
      <c r="TCR117" s="516"/>
      <c r="TCS117" s="516"/>
      <c r="TCT117" s="516"/>
      <c r="TCU117" s="516"/>
      <c r="TCV117" s="516"/>
      <c r="TCW117" s="516"/>
      <c r="TCX117" s="516"/>
      <c r="TCY117" s="516"/>
      <c r="TCZ117" s="516"/>
      <c r="TDA117" s="516"/>
      <c r="TDB117" s="516"/>
      <c r="TDC117" s="516"/>
      <c r="TDD117" s="516"/>
      <c r="TDE117" s="516"/>
      <c r="TDF117" s="516"/>
      <c r="TDG117" s="516"/>
      <c r="TDH117" s="516"/>
      <c r="TDI117" s="516"/>
      <c r="TDJ117" s="516"/>
      <c r="TDK117" s="516"/>
      <c r="TDL117" s="516"/>
      <c r="TDM117" s="516"/>
      <c r="TDN117" s="516"/>
      <c r="TDO117" s="516"/>
      <c r="TDP117" s="516"/>
      <c r="TDQ117" s="516"/>
      <c r="TDR117" s="516"/>
      <c r="TDS117" s="516"/>
      <c r="TDT117" s="516"/>
      <c r="TDU117" s="516"/>
      <c r="TDV117" s="516"/>
      <c r="TDW117" s="516"/>
      <c r="TDX117" s="516"/>
      <c r="TDY117" s="516"/>
      <c r="TDZ117" s="516"/>
      <c r="TEA117" s="516"/>
      <c r="TEB117" s="516"/>
      <c r="TEC117" s="516"/>
      <c r="TED117" s="516"/>
      <c r="TEE117" s="516"/>
      <c r="TEF117" s="516"/>
      <c r="TEG117" s="516"/>
      <c r="TEH117" s="516"/>
      <c r="TEI117" s="516"/>
      <c r="TEJ117" s="516"/>
      <c r="TEK117" s="516"/>
      <c r="TEL117" s="516"/>
      <c r="TEM117" s="516"/>
      <c r="TEN117" s="516"/>
      <c r="TEO117" s="516"/>
      <c r="TEP117" s="516"/>
      <c r="TEQ117" s="516"/>
      <c r="TER117" s="516"/>
      <c r="TES117" s="516"/>
      <c r="TET117" s="516"/>
      <c r="TEU117" s="516"/>
      <c r="TEV117" s="516"/>
      <c r="TEW117" s="516"/>
      <c r="TEX117" s="516"/>
      <c r="TEY117" s="516"/>
      <c r="TEZ117" s="516"/>
      <c r="TFA117" s="516"/>
      <c r="TFB117" s="516"/>
      <c r="TFC117" s="516"/>
      <c r="TFD117" s="516"/>
      <c r="TFE117" s="516"/>
      <c r="TFF117" s="516"/>
      <c r="TFG117" s="516"/>
      <c r="TFH117" s="516"/>
      <c r="TFI117" s="516"/>
      <c r="TFJ117" s="516"/>
      <c r="TFK117" s="516"/>
      <c r="TFL117" s="516"/>
      <c r="TFM117" s="516"/>
      <c r="TFN117" s="516"/>
      <c r="TFO117" s="516"/>
      <c r="TFP117" s="516"/>
      <c r="TFQ117" s="516"/>
      <c r="TFR117" s="516"/>
      <c r="TFS117" s="516"/>
      <c r="TFT117" s="516"/>
      <c r="TFU117" s="516"/>
      <c r="TFV117" s="516"/>
      <c r="TFW117" s="516"/>
      <c r="TFX117" s="516"/>
      <c r="TFY117" s="516"/>
      <c r="TFZ117" s="516"/>
      <c r="TGA117" s="516"/>
      <c r="TGB117" s="516"/>
      <c r="TGC117" s="516"/>
      <c r="TGD117" s="516"/>
      <c r="TGE117" s="516"/>
      <c r="TGF117" s="516"/>
      <c r="TGG117" s="516"/>
      <c r="TGH117" s="516"/>
      <c r="TGI117" s="516"/>
      <c r="TGJ117" s="516"/>
      <c r="TGK117" s="516"/>
      <c r="TGL117" s="516"/>
      <c r="TGM117" s="516"/>
      <c r="TGN117" s="516"/>
      <c r="TGO117" s="516"/>
      <c r="TGP117" s="516"/>
      <c r="TGQ117" s="516"/>
      <c r="TGR117" s="516"/>
      <c r="TGS117" s="516"/>
      <c r="TGT117" s="516"/>
      <c r="TGU117" s="516"/>
      <c r="TGV117" s="516"/>
      <c r="TGW117" s="516"/>
      <c r="TGX117" s="516"/>
      <c r="TGY117" s="516"/>
      <c r="TGZ117" s="516"/>
      <c r="THA117" s="516"/>
      <c r="THB117" s="516"/>
      <c r="THC117" s="516"/>
      <c r="THD117" s="516"/>
      <c r="THE117" s="516"/>
      <c r="THF117" s="516"/>
      <c r="THG117" s="516"/>
      <c r="THH117" s="516"/>
      <c r="THI117" s="516"/>
      <c r="THJ117" s="516"/>
      <c r="THK117" s="516"/>
      <c r="THL117" s="516"/>
      <c r="THM117" s="516"/>
      <c r="THN117" s="516"/>
      <c r="THO117" s="516"/>
      <c r="THP117" s="516"/>
      <c r="THQ117" s="516"/>
      <c r="THR117" s="516"/>
      <c r="THS117" s="516"/>
      <c r="THT117" s="516"/>
      <c r="THU117" s="516"/>
      <c r="THV117" s="516"/>
      <c r="THW117" s="516"/>
      <c r="THX117" s="516"/>
      <c r="THY117" s="516"/>
      <c r="THZ117" s="516"/>
      <c r="TIA117" s="516"/>
      <c r="TIB117" s="516"/>
      <c r="TIC117" s="516"/>
      <c r="TID117" s="516"/>
      <c r="TIE117" s="516"/>
      <c r="TIF117" s="516"/>
      <c r="TIG117" s="516"/>
      <c r="TIH117" s="516"/>
      <c r="TII117" s="516"/>
      <c r="TIJ117" s="516"/>
      <c r="TIK117" s="516"/>
      <c r="TIL117" s="516"/>
      <c r="TIM117" s="516"/>
      <c r="TIN117" s="516"/>
      <c r="TIO117" s="516"/>
      <c r="TIP117" s="516"/>
      <c r="TIQ117" s="516"/>
      <c r="TIR117" s="516"/>
      <c r="TIS117" s="516"/>
      <c r="TIT117" s="516"/>
      <c r="TIU117" s="516"/>
      <c r="TIV117" s="516"/>
      <c r="TIW117" s="516"/>
      <c r="TIX117" s="516"/>
      <c r="TIY117" s="516"/>
      <c r="TIZ117" s="516"/>
      <c r="TJA117" s="516"/>
      <c r="TJB117" s="516"/>
      <c r="TJC117" s="516"/>
      <c r="TJD117" s="516"/>
      <c r="TJE117" s="516"/>
      <c r="TJF117" s="516"/>
      <c r="TJG117" s="516"/>
      <c r="TJH117" s="516"/>
      <c r="TJI117" s="516"/>
      <c r="TJJ117" s="516"/>
      <c r="TJK117" s="516"/>
      <c r="TJL117" s="516"/>
      <c r="TJM117" s="516"/>
      <c r="TJN117" s="516"/>
      <c r="TJO117" s="516"/>
      <c r="TJP117" s="516"/>
      <c r="TJQ117" s="516"/>
      <c r="TJR117" s="516"/>
      <c r="TJS117" s="516"/>
      <c r="TJT117" s="516"/>
      <c r="TJU117" s="516"/>
      <c r="TJV117" s="516"/>
      <c r="TJW117" s="516"/>
      <c r="TJX117" s="516"/>
      <c r="TJY117" s="516"/>
      <c r="TJZ117" s="516"/>
      <c r="TKA117" s="516"/>
      <c r="TKB117" s="516"/>
      <c r="TKC117" s="516"/>
      <c r="TKD117" s="516"/>
      <c r="TKE117" s="516"/>
      <c r="TKF117" s="516"/>
      <c r="TKG117" s="516"/>
      <c r="TKH117" s="516"/>
      <c r="TKI117" s="516"/>
      <c r="TKJ117" s="516"/>
      <c r="TKK117" s="516"/>
      <c r="TKL117" s="516"/>
      <c r="TKM117" s="516"/>
      <c r="TKN117" s="516"/>
      <c r="TKO117" s="516"/>
      <c r="TKP117" s="516"/>
      <c r="TKQ117" s="516"/>
      <c r="TKR117" s="516"/>
      <c r="TKS117" s="516"/>
      <c r="TKT117" s="516"/>
      <c r="TKU117" s="516"/>
      <c r="TKV117" s="516"/>
      <c r="TKW117" s="516"/>
      <c r="TKX117" s="516"/>
      <c r="TKY117" s="516"/>
      <c r="TKZ117" s="516"/>
      <c r="TLA117" s="516"/>
      <c r="TLB117" s="516"/>
      <c r="TLC117" s="516"/>
      <c r="TLD117" s="516"/>
      <c r="TLE117" s="516"/>
      <c r="TLF117" s="516"/>
      <c r="TLG117" s="516"/>
      <c r="TLH117" s="516"/>
      <c r="TLI117" s="516"/>
      <c r="TLJ117" s="516"/>
      <c r="TLK117" s="516"/>
      <c r="TLL117" s="516"/>
      <c r="TLM117" s="516"/>
      <c r="TLN117" s="516"/>
      <c r="TLO117" s="516"/>
      <c r="TLP117" s="516"/>
      <c r="TLQ117" s="516"/>
      <c r="TLR117" s="516"/>
      <c r="TLS117" s="516"/>
      <c r="TLT117" s="516"/>
      <c r="TLU117" s="516"/>
      <c r="TLV117" s="516"/>
      <c r="TLW117" s="516"/>
      <c r="TLX117" s="516"/>
      <c r="TLY117" s="516"/>
      <c r="TLZ117" s="516"/>
      <c r="TMA117" s="516"/>
      <c r="TMB117" s="516"/>
      <c r="TMC117" s="516"/>
      <c r="TMD117" s="516"/>
      <c r="TME117" s="516"/>
      <c r="TMF117" s="516"/>
      <c r="TMG117" s="516"/>
      <c r="TMH117" s="516"/>
      <c r="TMI117" s="516"/>
      <c r="TMJ117" s="516"/>
      <c r="TMK117" s="516"/>
      <c r="TML117" s="516"/>
      <c r="TMM117" s="516"/>
      <c r="TMN117" s="516"/>
      <c r="TMO117" s="516"/>
      <c r="TMP117" s="516"/>
      <c r="TMQ117" s="516"/>
      <c r="TMR117" s="516"/>
      <c r="TMS117" s="516"/>
      <c r="TMT117" s="516"/>
      <c r="TMU117" s="516"/>
      <c r="TMV117" s="516"/>
      <c r="TMW117" s="516"/>
      <c r="TMX117" s="516"/>
      <c r="TMY117" s="516"/>
      <c r="TMZ117" s="516"/>
      <c r="TNA117" s="516"/>
      <c r="TNB117" s="516"/>
      <c r="TNC117" s="516"/>
      <c r="TND117" s="516"/>
      <c r="TNE117" s="516"/>
      <c r="TNF117" s="516"/>
      <c r="TNG117" s="516"/>
      <c r="TNH117" s="516"/>
      <c r="TNI117" s="516"/>
      <c r="TNJ117" s="516"/>
      <c r="TNK117" s="516"/>
      <c r="TNL117" s="516"/>
      <c r="TNM117" s="516"/>
      <c r="TNN117" s="516"/>
      <c r="TNO117" s="516"/>
      <c r="TNP117" s="516"/>
      <c r="TNQ117" s="516"/>
      <c r="TNR117" s="516"/>
      <c r="TNS117" s="516"/>
      <c r="TNT117" s="516"/>
      <c r="TNU117" s="516"/>
      <c r="TNV117" s="516"/>
      <c r="TNW117" s="516"/>
      <c r="TNX117" s="516"/>
      <c r="TNY117" s="516"/>
      <c r="TNZ117" s="516"/>
      <c r="TOA117" s="516"/>
      <c r="TOB117" s="516"/>
      <c r="TOC117" s="516"/>
      <c r="TOD117" s="516"/>
      <c r="TOE117" s="516"/>
      <c r="TOF117" s="516"/>
      <c r="TOG117" s="516"/>
      <c r="TOH117" s="516"/>
      <c r="TOI117" s="516"/>
      <c r="TOJ117" s="516"/>
      <c r="TOK117" s="516"/>
      <c r="TOL117" s="516"/>
      <c r="TOM117" s="516"/>
      <c r="TON117" s="516"/>
      <c r="TOO117" s="516"/>
      <c r="TOP117" s="516"/>
      <c r="TOQ117" s="516"/>
      <c r="TOR117" s="516"/>
      <c r="TOS117" s="516"/>
      <c r="TOT117" s="516"/>
      <c r="TOU117" s="516"/>
      <c r="TOV117" s="516"/>
      <c r="TOW117" s="516"/>
      <c r="TOX117" s="516"/>
      <c r="TOY117" s="516"/>
      <c r="TOZ117" s="516"/>
      <c r="TPA117" s="516"/>
      <c r="TPB117" s="516"/>
      <c r="TPC117" s="516"/>
      <c r="TPD117" s="516"/>
      <c r="TPE117" s="516"/>
      <c r="TPF117" s="516"/>
      <c r="TPG117" s="516"/>
      <c r="TPH117" s="516"/>
      <c r="TPI117" s="516"/>
      <c r="TPJ117" s="516"/>
      <c r="TPK117" s="516"/>
      <c r="TPL117" s="516"/>
      <c r="TPM117" s="516"/>
      <c r="TPN117" s="516"/>
      <c r="TPO117" s="516"/>
      <c r="TPP117" s="516"/>
      <c r="TPQ117" s="516"/>
      <c r="TPR117" s="516"/>
      <c r="TPS117" s="516"/>
      <c r="TPT117" s="516"/>
      <c r="TPU117" s="516"/>
      <c r="TPV117" s="516"/>
      <c r="TPW117" s="516"/>
      <c r="TPX117" s="516"/>
      <c r="TPY117" s="516"/>
      <c r="TPZ117" s="516"/>
      <c r="TQA117" s="516"/>
      <c r="TQB117" s="516"/>
      <c r="TQC117" s="516"/>
      <c r="TQD117" s="516"/>
      <c r="TQE117" s="516"/>
      <c r="TQF117" s="516"/>
      <c r="TQG117" s="516"/>
      <c r="TQH117" s="516"/>
      <c r="TQI117" s="516"/>
      <c r="TQJ117" s="516"/>
      <c r="TQK117" s="516"/>
      <c r="TQL117" s="516"/>
      <c r="TQM117" s="516"/>
      <c r="TQN117" s="516"/>
      <c r="TQO117" s="516"/>
      <c r="TQP117" s="516"/>
      <c r="TQQ117" s="516"/>
      <c r="TQR117" s="516"/>
      <c r="TQS117" s="516"/>
      <c r="TQT117" s="516"/>
      <c r="TQU117" s="516"/>
      <c r="TQV117" s="516"/>
      <c r="TQW117" s="516"/>
      <c r="TQX117" s="516"/>
      <c r="TQY117" s="516"/>
      <c r="TQZ117" s="516"/>
      <c r="TRA117" s="516"/>
      <c r="TRB117" s="516"/>
      <c r="TRC117" s="516"/>
      <c r="TRD117" s="516"/>
      <c r="TRE117" s="516"/>
      <c r="TRF117" s="516"/>
      <c r="TRG117" s="516"/>
      <c r="TRH117" s="516"/>
      <c r="TRI117" s="516"/>
      <c r="TRJ117" s="516"/>
      <c r="TRK117" s="516"/>
      <c r="TRL117" s="516"/>
      <c r="TRM117" s="516"/>
      <c r="TRN117" s="516"/>
      <c r="TRO117" s="516"/>
      <c r="TRP117" s="516"/>
      <c r="TRQ117" s="516"/>
      <c r="TRR117" s="516"/>
      <c r="TRS117" s="516"/>
      <c r="TRT117" s="516"/>
      <c r="TRU117" s="516"/>
      <c r="TRV117" s="516"/>
      <c r="TRW117" s="516"/>
      <c r="TRX117" s="516"/>
      <c r="TRY117" s="516"/>
      <c r="TRZ117" s="516"/>
      <c r="TSA117" s="516"/>
      <c r="TSB117" s="516"/>
      <c r="TSC117" s="516"/>
      <c r="TSD117" s="516"/>
      <c r="TSE117" s="516"/>
      <c r="TSF117" s="516"/>
      <c r="TSG117" s="516"/>
      <c r="TSH117" s="516"/>
      <c r="TSI117" s="516"/>
      <c r="TSJ117" s="516"/>
      <c r="TSK117" s="516"/>
      <c r="TSL117" s="516"/>
      <c r="TSM117" s="516"/>
      <c r="TSN117" s="516"/>
      <c r="TSO117" s="516"/>
      <c r="TSP117" s="516"/>
      <c r="TSQ117" s="516"/>
      <c r="TSR117" s="516"/>
      <c r="TSS117" s="516"/>
      <c r="TST117" s="516"/>
      <c r="TSU117" s="516"/>
      <c r="TSV117" s="516"/>
      <c r="TSW117" s="516"/>
      <c r="TSX117" s="516"/>
      <c r="TSY117" s="516"/>
      <c r="TSZ117" s="516"/>
      <c r="TTA117" s="516"/>
      <c r="TTB117" s="516"/>
      <c r="TTC117" s="516"/>
      <c r="TTD117" s="516"/>
      <c r="TTE117" s="516"/>
      <c r="TTF117" s="516"/>
      <c r="TTG117" s="516"/>
      <c r="TTH117" s="516"/>
      <c r="TTI117" s="516"/>
      <c r="TTJ117" s="516"/>
      <c r="TTK117" s="516"/>
      <c r="TTL117" s="516"/>
      <c r="TTM117" s="516"/>
      <c r="TTN117" s="516"/>
      <c r="TTO117" s="516"/>
      <c r="TTP117" s="516"/>
      <c r="TTQ117" s="516"/>
      <c r="TTR117" s="516"/>
      <c r="TTS117" s="516"/>
      <c r="TTT117" s="516"/>
      <c r="TTU117" s="516"/>
      <c r="TTV117" s="516"/>
      <c r="TTW117" s="516"/>
      <c r="TTX117" s="516"/>
      <c r="TTY117" s="516"/>
      <c r="TTZ117" s="516"/>
      <c r="TUA117" s="516"/>
      <c r="TUB117" s="516"/>
      <c r="TUC117" s="516"/>
      <c r="TUD117" s="516"/>
      <c r="TUE117" s="516"/>
      <c r="TUF117" s="516"/>
      <c r="TUG117" s="516"/>
      <c r="TUH117" s="516"/>
      <c r="TUI117" s="516"/>
      <c r="TUJ117" s="516"/>
      <c r="TUK117" s="516"/>
      <c r="TUL117" s="516"/>
      <c r="TUM117" s="516"/>
      <c r="TUN117" s="516"/>
      <c r="TUO117" s="516"/>
      <c r="TUP117" s="516"/>
      <c r="TUQ117" s="516"/>
      <c r="TUR117" s="516"/>
      <c r="TUS117" s="516"/>
      <c r="TUT117" s="516"/>
      <c r="TUU117" s="516"/>
      <c r="TUV117" s="516"/>
      <c r="TUW117" s="516"/>
      <c r="TUX117" s="516"/>
      <c r="TUY117" s="516"/>
      <c r="TUZ117" s="516"/>
      <c r="TVA117" s="516"/>
      <c r="TVB117" s="516"/>
      <c r="TVC117" s="516"/>
      <c r="TVD117" s="516"/>
      <c r="TVE117" s="516"/>
      <c r="TVF117" s="516"/>
      <c r="TVG117" s="516"/>
      <c r="TVH117" s="516"/>
      <c r="TVI117" s="516"/>
      <c r="TVJ117" s="516"/>
      <c r="TVK117" s="516"/>
      <c r="TVL117" s="516"/>
      <c r="TVM117" s="516"/>
      <c r="TVN117" s="516"/>
      <c r="TVO117" s="516"/>
      <c r="TVP117" s="516"/>
      <c r="TVQ117" s="516"/>
      <c r="TVR117" s="516"/>
      <c r="TVS117" s="516"/>
      <c r="TVT117" s="516"/>
      <c r="TVU117" s="516"/>
      <c r="TVV117" s="516"/>
      <c r="TVW117" s="516"/>
      <c r="TVX117" s="516"/>
      <c r="TVY117" s="516"/>
      <c r="TVZ117" s="516"/>
      <c r="TWA117" s="516"/>
      <c r="TWB117" s="516"/>
      <c r="TWC117" s="516"/>
      <c r="TWD117" s="516"/>
      <c r="TWE117" s="516"/>
      <c r="TWF117" s="516"/>
      <c r="TWG117" s="516"/>
      <c r="TWH117" s="516"/>
      <c r="TWI117" s="516"/>
      <c r="TWJ117" s="516"/>
      <c r="TWK117" s="516"/>
      <c r="TWL117" s="516"/>
      <c r="TWM117" s="516"/>
      <c r="TWN117" s="516"/>
      <c r="TWO117" s="516"/>
      <c r="TWP117" s="516"/>
      <c r="TWQ117" s="516"/>
      <c r="TWR117" s="516"/>
      <c r="TWS117" s="516"/>
      <c r="TWT117" s="516"/>
      <c r="TWU117" s="516"/>
      <c r="TWV117" s="516"/>
      <c r="TWW117" s="516"/>
      <c r="TWX117" s="516"/>
      <c r="TWY117" s="516"/>
      <c r="TWZ117" s="516"/>
      <c r="TXA117" s="516"/>
      <c r="TXB117" s="516"/>
      <c r="TXC117" s="516"/>
      <c r="TXD117" s="516"/>
      <c r="TXE117" s="516"/>
      <c r="TXF117" s="516"/>
      <c r="TXG117" s="516"/>
      <c r="TXH117" s="516"/>
      <c r="TXI117" s="516"/>
      <c r="TXJ117" s="516"/>
      <c r="TXK117" s="516"/>
      <c r="TXL117" s="516"/>
      <c r="TXM117" s="516"/>
      <c r="TXN117" s="516"/>
      <c r="TXO117" s="516"/>
      <c r="TXP117" s="516"/>
      <c r="TXQ117" s="516"/>
      <c r="TXR117" s="516"/>
      <c r="TXS117" s="516"/>
      <c r="TXT117" s="516"/>
      <c r="TXU117" s="516"/>
      <c r="TXV117" s="516"/>
      <c r="TXW117" s="516"/>
      <c r="TXX117" s="516"/>
      <c r="TXY117" s="516"/>
      <c r="TXZ117" s="516"/>
      <c r="TYA117" s="516"/>
      <c r="TYB117" s="516"/>
      <c r="TYC117" s="516"/>
      <c r="TYD117" s="516"/>
      <c r="TYE117" s="516"/>
      <c r="TYF117" s="516"/>
      <c r="TYG117" s="516"/>
      <c r="TYH117" s="516"/>
      <c r="TYI117" s="516"/>
      <c r="TYJ117" s="516"/>
      <c r="TYK117" s="516"/>
      <c r="TYL117" s="516"/>
      <c r="TYM117" s="516"/>
      <c r="TYN117" s="516"/>
      <c r="TYO117" s="516"/>
      <c r="TYP117" s="516"/>
      <c r="TYQ117" s="516"/>
      <c r="TYR117" s="516"/>
      <c r="TYS117" s="516"/>
      <c r="TYT117" s="516"/>
      <c r="TYU117" s="516"/>
      <c r="TYV117" s="516"/>
      <c r="TYW117" s="516"/>
      <c r="TYX117" s="516"/>
      <c r="TYY117" s="516"/>
      <c r="TYZ117" s="516"/>
      <c r="TZA117" s="516"/>
      <c r="TZB117" s="516"/>
      <c r="TZC117" s="516"/>
      <c r="TZD117" s="516"/>
      <c r="TZE117" s="516"/>
      <c r="TZF117" s="516"/>
      <c r="TZG117" s="516"/>
      <c r="TZH117" s="516"/>
      <c r="TZI117" s="516"/>
      <c r="TZJ117" s="516"/>
      <c r="TZK117" s="516"/>
      <c r="TZL117" s="516"/>
      <c r="TZM117" s="516"/>
      <c r="TZN117" s="516"/>
      <c r="TZO117" s="516"/>
      <c r="TZP117" s="516"/>
      <c r="TZQ117" s="516"/>
      <c r="TZR117" s="516"/>
      <c r="TZS117" s="516"/>
      <c r="TZT117" s="516"/>
      <c r="TZU117" s="516"/>
      <c r="TZV117" s="516"/>
      <c r="TZW117" s="516"/>
      <c r="TZX117" s="516"/>
      <c r="TZY117" s="516"/>
      <c r="TZZ117" s="516"/>
      <c r="UAA117" s="516"/>
      <c r="UAB117" s="516"/>
      <c r="UAC117" s="516"/>
      <c r="UAD117" s="516"/>
      <c r="UAE117" s="516"/>
      <c r="UAF117" s="516"/>
      <c r="UAG117" s="516"/>
      <c r="UAH117" s="516"/>
      <c r="UAI117" s="516"/>
      <c r="UAJ117" s="516"/>
      <c r="UAK117" s="516"/>
      <c r="UAL117" s="516"/>
      <c r="UAM117" s="516"/>
      <c r="UAN117" s="516"/>
      <c r="UAO117" s="516"/>
      <c r="UAP117" s="516"/>
      <c r="UAQ117" s="516"/>
      <c r="UAR117" s="516"/>
      <c r="UAS117" s="516"/>
      <c r="UAT117" s="516"/>
      <c r="UAU117" s="516"/>
      <c r="UAV117" s="516"/>
      <c r="UAW117" s="516"/>
      <c r="UAX117" s="516"/>
      <c r="UAY117" s="516"/>
      <c r="UAZ117" s="516"/>
      <c r="UBA117" s="516"/>
      <c r="UBB117" s="516"/>
      <c r="UBC117" s="516"/>
      <c r="UBD117" s="516"/>
      <c r="UBE117" s="516"/>
      <c r="UBF117" s="516"/>
      <c r="UBG117" s="516"/>
      <c r="UBH117" s="516"/>
      <c r="UBI117" s="516"/>
      <c r="UBJ117" s="516"/>
      <c r="UBK117" s="516"/>
      <c r="UBL117" s="516"/>
      <c r="UBM117" s="516"/>
      <c r="UBN117" s="516"/>
      <c r="UBO117" s="516"/>
      <c r="UBP117" s="516"/>
      <c r="UBQ117" s="516"/>
      <c r="UBR117" s="516"/>
      <c r="UBS117" s="516"/>
      <c r="UBT117" s="516"/>
      <c r="UBU117" s="516"/>
      <c r="UBV117" s="516"/>
      <c r="UBW117" s="516"/>
      <c r="UBX117" s="516"/>
      <c r="UBY117" s="516"/>
      <c r="UBZ117" s="516"/>
      <c r="UCA117" s="516"/>
      <c r="UCB117" s="516"/>
      <c r="UCC117" s="516"/>
      <c r="UCD117" s="516"/>
      <c r="UCE117" s="516"/>
      <c r="UCF117" s="516"/>
      <c r="UCG117" s="516"/>
      <c r="UCH117" s="516"/>
      <c r="UCI117" s="516"/>
      <c r="UCJ117" s="516"/>
      <c r="UCK117" s="516"/>
      <c r="UCL117" s="516"/>
      <c r="UCM117" s="516"/>
      <c r="UCN117" s="516"/>
      <c r="UCO117" s="516"/>
      <c r="UCP117" s="516"/>
      <c r="UCQ117" s="516"/>
      <c r="UCR117" s="516"/>
      <c r="UCS117" s="516"/>
      <c r="UCT117" s="516"/>
      <c r="UCU117" s="516"/>
      <c r="UCV117" s="516"/>
      <c r="UCW117" s="516"/>
      <c r="UCX117" s="516"/>
      <c r="UCY117" s="516"/>
      <c r="UCZ117" s="516"/>
      <c r="UDA117" s="516"/>
      <c r="UDB117" s="516"/>
      <c r="UDC117" s="516"/>
      <c r="UDD117" s="516"/>
      <c r="UDE117" s="516"/>
      <c r="UDF117" s="516"/>
      <c r="UDG117" s="516"/>
      <c r="UDH117" s="516"/>
      <c r="UDI117" s="516"/>
      <c r="UDJ117" s="516"/>
      <c r="UDK117" s="516"/>
      <c r="UDL117" s="516"/>
      <c r="UDM117" s="516"/>
      <c r="UDN117" s="516"/>
      <c r="UDO117" s="516"/>
      <c r="UDP117" s="516"/>
      <c r="UDQ117" s="516"/>
      <c r="UDR117" s="516"/>
      <c r="UDS117" s="516"/>
      <c r="UDT117" s="516"/>
      <c r="UDU117" s="516"/>
      <c r="UDV117" s="516"/>
      <c r="UDW117" s="516"/>
      <c r="UDX117" s="516"/>
      <c r="UDY117" s="516"/>
      <c r="UDZ117" s="516"/>
      <c r="UEA117" s="516"/>
      <c r="UEB117" s="516"/>
      <c r="UEC117" s="516"/>
      <c r="UED117" s="516"/>
      <c r="UEE117" s="516"/>
      <c r="UEF117" s="516"/>
      <c r="UEG117" s="516"/>
      <c r="UEH117" s="516"/>
      <c r="UEI117" s="516"/>
      <c r="UEJ117" s="516"/>
      <c r="UEK117" s="516"/>
      <c r="UEL117" s="516"/>
      <c r="UEM117" s="516"/>
      <c r="UEN117" s="516"/>
      <c r="UEO117" s="516"/>
      <c r="UEP117" s="516"/>
      <c r="UEQ117" s="516"/>
      <c r="UER117" s="516"/>
      <c r="UES117" s="516"/>
      <c r="UET117" s="516"/>
      <c r="UEU117" s="516"/>
      <c r="UEV117" s="516"/>
      <c r="UEW117" s="516"/>
      <c r="UEX117" s="516"/>
      <c r="UEY117" s="516"/>
      <c r="UEZ117" s="516"/>
      <c r="UFA117" s="516"/>
      <c r="UFB117" s="516"/>
      <c r="UFC117" s="516"/>
      <c r="UFD117" s="516"/>
      <c r="UFE117" s="516"/>
      <c r="UFF117" s="516"/>
      <c r="UFG117" s="516"/>
      <c r="UFH117" s="516"/>
      <c r="UFI117" s="516"/>
      <c r="UFJ117" s="516"/>
      <c r="UFK117" s="516"/>
      <c r="UFL117" s="516"/>
      <c r="UFM117" s="516"/>
      <c r="UFN117" s="516"/>
      <c r="UFO117" s="516"/>
      <c r="UFP117" s="516"/>
      <c r="UFQ117" s="516"/>
      <c r="UFR117" s="516"/>
      <c r="UFS117" s="516"/>
      <c r="UFT117" s="516"/>
      <c r="UFU117" s="516"/>
      <c r="UFV117" s="516"/>
      <c r="UFW117" s="516"/>
      <c r="UFX117" s="516"/>
      <c r="UFY117" s="516"/>
      <c r="UFZ117" s="516"/>
      <c r="UGA117" s="516"/>
      <c r="UGB117" s="516"/>
      <c r="UGC117" s="516"/>
      <c r="UGD117" s="516"/>
      <c r="UGE117" s="516"/>
      <c r="UGF117" s="516"/>
      <c r="UGG117" s="516"/>
      <c r="UGH117" s="516"/>
      <c r="UGI117" s="516"/>
      <c r="UGJ117" s="516"/>
      <c r="UGK117" s="516"/>
      <c r="UGL117" s="516"/>
      <c r="UGM117" s="516"/>
      <c r="UGN117" s="516"/>
      <c r="UGO117" s="516"/>
      <c r="UGP117" s="516"/>
      <c r="UGQ117" s="516"/>
      <c r="UGR117" s="516"/>
      <c r="UGS117" s="516"/>
      <c r="UGT117" s="516"/>
      <c r="UGU117" s="516"/>
      <c r="UGV117" s="516"/>
      <c r="UGW117" s="516"/>
      <c r="UGX117" s="516"/>
      <c r="UGY117" s="516"/>
      <c r="UGZ117" s="516"/>
      <c r="UHA117" s="516"/>
      <c r="UHB117" s="516"/>
      <c r="UHC117" s="516"/>
      <c r="UHD117" s="516"/>
      <c r="UHE117" s="516"/>
      <c r="UHF117" s="516"/>
      <c r="UHG117" s="516"/>
      <c r="UHH117" s="516"/>
      <c r="UHI117" s="516"/>
      <c r="UHJ117" s="516"/>
      <c r="UHK117" s="516"/>
      <c r="UHL117" s="516"/>
      <c r="UHM117" s="516"/>
      <c r="UHN117" s="516"/>
      <c r="UHO117" s="516"/>
      <c r="UHP117" s="516"/>
      <c r="UHQ117" s="516"/>
      <c r="UHR117" s="516"/>
      <c r="UHS117" s="516"/>
      <c r="UHT117" s="516"/>
      <c r="UHU117" s="516"/>
      <c r="UHV117" s="516"/>
      <c r="UHW117" s="516"/>
      <c r="UHX117" s="516"/>
      <c r="UHY117" s="516"/>
      <c r="UHZ117" s="516"/>
      <c r="UIA117" s="516"/>
      <c r="UIB117" s="516"/>
      <c r="UIC117" s="516"/>
      <c r="UID117" s="516"/>
      <c r="UIE117" s="516"/>
      <c r="UIF117" s="516"/>
      <c r="UIG117" s="516"/>
      <c r="UIH117" s="516"/>
      <c r="UII117" s="516"/>
      <c r="UIJ117" s="516"/>
      <c r="UIK117" s="516"/>
      <c r="UIL117" s="516"/>
      <c r="UIM117" s="516"/>
      <c r="UIN117" s="516"/>
      <c r="UIO117" s="516"/>
      <c r="UIP117" s="516"/>
      <c r="UIQ117" s="516"/>
      <c r="UIR117" s="516"/>
      <c r="UIS117" s="516"/>
      <c r="UIT117" s="516"/>
      <c r="UIU117" s="516"/>
      <c r="UIV117" s="516"/>
      <c r="UIW117" s="516"/>
      <c r="UIX117" s="516"/>
      <c r="UIY117" s="516"/>
      <c r="UIZ117" s="516"/>
      <c r="UJA117" s="516"/>
      <c r="UJB117" s="516"/>
      <c r="UJC117" s="516"/>
      <c r="UJD117" s="516"/>
      <c r="UJE117" s="516"/>
      <c r="UJF117" s="516"/>
      <c r="UJG117" s="516"/>
      <c r="UJH117" s="516"/>
      <c r="UJI117" s="516"/>
      <c r="UJJ117" s="516"/>
      <c r="UJK117" s="516"/>
      <c r="UJL117" s="516"/>
      <c r="UJM117" s="516"/>
      <c r="UJN117" s="516"/>
      <c r="UJO117" s="516"/>
      <c r="UJP117" s="516"/>
      <c r="UJQ117" s="516"/>
      <c r="UJR117" s="516"/>
      <c r="UJS117" s="516"/>
      <c r="UJT117" s="516"/>
      <c r="UJU117" s="516"/>
      <c r="UJV117" s="516"/>
      <c r="UJW117" s="516"/>
      <c r="UJX117" s="516"/>
      <c r="UJY117" s="516"/>
      <c r="UJZ117" s="516"/>
      <c r="UKA117" s="516"/>
      <c r="UKB117" s="516"/>
      <c r="UKC117" s="516"/>
      <c r="UKD117" s="516"/>
      <c r="UKE117" s="516"/>
      <c r="UKF117" s="516"/>
      <c r="UKG117" s="516"/>
      <c r="UKH117" s="516"/>
      <c r="UKI117" s="516"/>
      <c r="UKJ117" s="516"/>
      <c r="UKK117" s="516"/>
      <c r="UKL117" s="516"/>
      <c r="UKM117" s="516"/>
      <c r="UKN117" s="516"/>
      <c r="UKO117" s="516"/>
      <c r="UKP117" s="516"/>
      <c r="UKQ117" s="516"/>
      <c r="UKR117" s="516"/>
      <c r="UKS117" s="516"/>
      <c r="UKT117" s="516"/>
      <c r="UKU117" s="516"/>
      <c r="UKV117" s="516"/>
      <c r="UKW117" s="516"/>
      <c r="UKX117" s="516"/>
      <c r="UKY117" s="516"/>
      <c r="UKZ117" s="516"/>
      <c r="ULA117" s="516"/>
      <c r="ULB117" s="516"/>
      <c r="ULC117" s="516"/>
      <c r="ULD117" s="516"/>
      <c r="ULE117" s="516"/>
      <c r="ULF117" s="516"/>
      <c r="ULG117" s="516"/>
      <c r="ULH117" s="516"/>
      <c r="ULI117" s="516"/>
      <c r="ULJ117" s="516"/>
      <c r="ULK117" s="516"/>
      <c r="ULL117" s="516"/>
      <c r="ULM117" s="516"/>
      <c r="ULN117" s="516"/>
      <c r="ULO117" s="516"/>
      <c r="ULP117" s="516"/>
      <c r="ULQ117" s="516"/>
      <c r="ULR117" s="516"/>
      <c r="ULS117" s="516"/>
      <c r="ULT117" s="516"/>
      <c r="ULU117" s="516"/>
      <c r="ULV117" s="516"/>
      <c r="ULW117" s="516"/>
      <c r="ULX117" s="516"/>
      <c r="ULY117" s="516"/>
      <c r="ULZ117" s="516"/>
      <c r="UMA117" s="516"/>
      <c r="UMB117" s="516"/>
      <c r="UMC117" s="516"/>
      <c r="UMD117" s="516"/>
      <c r="UME117" s="516"/>
      <c r="UMF117" s="516"/>
      <c r="UMG117" s="516"/>
      <c r="UMH117" s="516"/>
      <c r="UMI117" s="516"/>
      <c r="UMJ117" s="516"/>
      <c r="UMK117" s="516"/>
      <c r="UML117" s="516"/>
      <c r="UMM117" s="516"/>
      <c r="UMN117" s="516"/>
      <c r="UMO117" s="516"/>
      <c r="UMP117" s="516"/>
      <c r="UMQ117" s="516"/>
      <c r="UMR117" s="516"/>
      <c r="UMS117" s="516"/>
      <c r="UMT117" s="516"/>
      <c r="UMU117" s="516"/>
      <c r="UMV117" s="516"/>
      <c r="UMW117" s="516"/>
      <c r="UMX117" s="516"/>
      <c r="UMY117" s="516"/>
      <c r="UMZ117" s="516"/>
      <c r="UNA117" s="516"/>
      <c r="UNB117" s="516"/>
      <c r="UNC117" s="516"/>
      <c r="UND117" s="516"/>
      <c r="UNE117" s="516"/>
      <c r="UNF117" s="516"/>
      <c r="UNG117" s="516"/>
      <c r="UNH117" s="516"/>
      <c r="UNI117" s="516"/>
      <c r="UNJ117" s="516"/>
      <c r="UNK117" s="516"/>
      <c r="UNL117" s="516"/>
      <c r="UNM117" s="516"/>
      <c r="UNN117" s="516"/>
      <c r="UNO117" s="516"/>
      <c r="UNP117" s="516"/>
      <c r="UNQ117" s="516"/>
      <c r="UNR117" s="516"/>
      <c r="UNS117" s="516"/>
      <c r="UNT117" s="516"/>
      <c r="UNU117" s="516"/>
      <c r="UNV117" s="516"/>
      <c r="UNW117" s="516"/>
      <c r="UNX117" s="516"/>
      <c r="UNY117" s="516"/>
      <c r="UNZ117" s="516"/>
      <c r="UOA117" s="516"/>
      <c r="UOB117" s="516"/>
      <c r="UOC117" s="516"/>
      <c r="UOD117" s="516"/>
      <c r="UOE117" s="516"/>
      <c r="UOF117" s="516"/>
      <c r="UOG117" s="516"/>
      <c r="UOH117" s="516"/>
      <c r="UOI117" s="516"/>
      <c r="UOJ117" s="516"/>
      <c r="UOK117" s="516"/>
      <c r="UOL117" s="516"/>
      <c r="UOM117" s="516"/>
      <c r="UON117" s="516"/>
      <c r="UOO117" s="516"/>
      <c r="UOP117" s="516"/>
      <c r="UOQ117" s="516"/>
      <c r="UOR117" s="516"/>
      <c r="UOS117" s="516"/>
      <c r="UOT117" s="516"/>
      <c r="UOU117" s="516"/>
      <c r="UOV117" s="516"/>
      <c r="UOW117" s="516"/>
      <c r="UOX117" s="516"/>
      <c r="UOY117" s="516"/>
      <c r="UOZ117" s="516"/>
      <c r="UPA117" s="516"/>
      <c r="UPB117" s="516"/>
      <c r="UPC117" s="516"/>
      <c r="UPD117" s="516"/>
      <c r="UPE117" s="516"/>
      <c r="UPF117" s="516"/>
      <c r="UPG117" s="516"/>
      <c r="UPH117" s="516"/>
      <c r="UPI117" s="516"/>
      <c r="UPJ117" s="516"/>
      <c r="UPK117" s="516"/>
      <c r="UPL117" s="516"/>
      <c r="UPM117" s="516"/>
      <c r="UPN117" s="516"/>
      <c r="UPO117" s="516"/>
      <c r="UPP117" s="516"/>
      <c r="UPQ117" s="516"/>
      <c r="UPR117" s="516"/>
      <c r="UPS117" s="516"/>
      <c r="UPT117" s="516"/>
      <c r="UPU117" s="516"/>
      <c r="UPV117" s="516"/>
      <c r="UPW117" s="516"/>
      <c r="UPX117" s="516"/>
      <c r="UPY117" s="516"/>
      <c r="UPZ117" s="516"/>
      <c r="UQA117" s="516"/>
      <c r="UQB117" s="516"/>
      <c r="UQC117" s="516"/>
      <c r="UQD117" s="516"/>
      <c r="UQE117" s="516"/>
      <c r="UQF117" s="516"/>
      <c r="UQG117" s="516"/>
      <c r="UQH117" s="516"/>
      <c r="UQI117" s="516"/>
      <c r="UQJ117" s="516"/>
      <c r="UQK117" s="516"/>
      <c r="UQL117" s="516"/>
      <c r="UQM117" s="516"/>
      <c r="UQN117" s="516"/>
      <c r="UQO117" s="516"/>
      <c r="UQP117" s="516"/>
      <c r="UQQ117" s="516"/>
      <c r="UQR117" s="516"/>
      <c r="UQS117" s="516"/>
      <c r="UQT117" s="516"/>
      <c r="UQU117" s="516"/>
      <c r="UQV117" s="516"/>
      <c r="UQW117" s="516"/>
      <c r="UQX117" s="516"/>
      <c r="UQY117" s="516"/>
      <c r="UQZ117" s="516"/>
      <c r="URA117" s="516"/>
      <c r="URB117" s="516"/>
      <c r="URC117" s="516"/>
      <c r="URD117" s="516"/>
      <c r="URE117" s="516"/>
      <c r="URF117" s="516"/>
      <c r="URG117" s="516"/>
      <c r="URH117" s="516"/>
      <c r="URI117" s="516"/>
      <c r="URJ117" s="516"/>
      <c r="URK117" s="516"/>
      <c r="URL117" s="516"/>
      <c r="URM117" s="516"/>
      <c r="URN117" s="516"/>
      <c r="URO117" s="516"/>
      <c r="URP117" s="516"/>
      <c r="URQ117" s="516"/>
      <c r="URR117" s="516"/>
      <c r="URS117" s="516"/>
      <c r="URT117" s="516"/>
      <c r="URU117" s="516"/>
      <c r="URV117" s="516"/>
      <c r="URW117" s="516"/>
      <c r="URX117" s="516"/>
      <c r="URY117" s="516"/>
      <c r="URZ117" s="516"/>
      <c r="USA117" s="516"/>
      <c r="USB117" s="516"/>
      <c r="USC117" s="516"/>
      <c r="USD117" s="516"/>
      <c r="USE117" s="516"/>
      <c r="USF117" s="516"/>
      <c r="USG117" s="516"/>
      <c r="USH117" s="516"/>
      <c r="USI117" s="516"/>
      <c r="USJ117" s="516"/>
      <c r="USK117" s="516"/>
      <c r="USL117" s="516"/>
      <c r="USM117" s="516"/>
      <c r="USN117" s="516"/>
      <c r="USO117" s="516"/>
      <c r="USP117" s="516"/>
      <c r="USQ117" s="516"/>
      <c r="USR117" s="516"/>
      <c r="USS117" s="516"/>
      <c r="UST117" s="516"/>
      <c r="USU117" s="516"/>
      <c r="USV117" s="516"/>
      <c r="USW117" s="516"/>
      <c r="USX117" s="516"/>
      <c r="USY117" s="516"/>
      <c r="USZ117" s="516"/>
      <c r="UTA117" s="516"/>
      <c r="UTB117" s="516"/>
      <c r="UTC117" s="516"/>
      <c r="UTD117" s="516"/>
      <c r="UTE117" s="516"/>
      <c r="UTF117" s="516"/>
      <c r="UTG117" s="516"/>
      <c r="UTH117" s="516"/>
      <c r="UTI117" s="516"/>
      <c r="UTJ117" s="516"/>
      <c r="UTK117" s="516"/>
      <c r="UTL117" s="516"/>
      <c r="UTM117" s="516"/>
      <c r="UTN117" s="516"/>
      <c r="UTO117" s="516"/>
      <c r="UTP117" s="516"/>
      <c r="UTQ117" s="516"/>
      <c r="UTR117" s="516"/>
      <c r="UTS117" s="516"/>
      <c r="UTT117" s="516"/>
      <c r="UTU117" s="516"/>
      <c r="UTV117" s="516"/>
      <c r="UTW117" s="516"/>
      <c r="UTX117" s="516"/>
      <c r="UTY117" s="516"/>
      <c r="UTZ117" s="516"/>
      <c r="UUA117" s="516"/>
      <c r="UUB117" s="516"/>
      <c r="UUC117" s="516"/>
      <c r="UUD117" s="516"/>
      <c r="UUE117" s="516"/>
      <c r="UUF117" s="516"/>
      <c r="UUG117" s="516"/>
      <c r="UUH117" s="516"/>
      <c r="UUI117" s="516"/>
      <c r="UUJ117" s="516"/>
      <c r="UUK117" s="516"/>
      <c r="UUL117" s="516"/>
      <c r="UUM117" s="516"/>
      <c r="UUN117" s="516"/>
      <c r="UUO117" s="516"/>
      <c r="UUP117" s="516"/>
      <c r="UUQ117" s="516"/>
      <c r="UUR117" s="516"/>
      <c r="UUS117" s="516"/>
      <c r="UUT117" s="516"/>
      <c r="UUU117" s="516"/>
      <c r="UUV117" s="516"/>
      <c r="UUW117" s="516"/>
      <c r="UUX117" s="516"/>
      <c r="UUY117" s="516"/>
      <c r="UUZ117" s="516"/>
      <c r="UVA117" s="516"/>
      <c r="UVB117" s="516"/>
      <c r="UVC117" s="516"/>
      <c r="UVD117" s="516"/>
      <c r="UVE117" s="516"/>
      <c r="UVF117" s="516"/>
      <c r="UVG117" s="516"/>
      <c r="UVH117" s="516"/>
      <c r="UVI117" s="516"/>
      <c r="UVJ117" s="516"/>
      <c r="UVK117" s="516"/>
      <c r="UVL117" s="516"/>
      <c r="UVM117" s="516"/>
      <c r="UVN117" s="516"/>
      <c r="UVO117" s="516"/>
      <c r="UVP117" s="516"/>
      <c r="UVQ117" s="516"/>
      <c r="UVR117" s="516"/>
      <c r="UVS117" s="516"/>
      <c r="UVT117" s="516"/>
      <c r="UVU117" s="516"/>
      <c r="UVV117" s="516"/>
      <c r="UVW117" s="516"/>
      <c r="UVX117" s="516"/>
      <c r="UVY117" s="516"/>
      <c r="UVZ117" s="516"/>
      <c r="UWA117" s="516"/>
      <c r="UWB117" s="516"/>
      <c r="UWC117" s="516"/>
      <c r="UWD117" s="516"/>
      <c r="UWE117" s="516"/>
      <c r="UWF117" s="516"/>
      <c r="UWG117" s="516"/>
      <c r="UWH117" s="516"/>
      <c r="UWI117" s="516"/>
      <c r="UWJ117" s="516"/>
      <c r="UWK117" s="516"/>
      <c r="UWL117" s="516"/>
      <c r="UWM117" s="516"/>
      <c r="UWN117" s="516"/>
      <c r="UWO117" s="516"/>
      <c r="UWP117" s="516"/>
      <c r="UWQ117" s="516"/>
      <c r="UWR117" s="516"/>
      <c r="UWS117" s="516"/>
      <c r="UWT117" s="516"/>
      <c r="UWU117" s="516"/>
      <c r="UWV117" s="516"/>
      <c r="UWW117" s="516"/>
      <c r="UWX117" s="516"/>
      <c r="UWY117" s="516"/>
      <c r="UWZ117" s="516"/>
      <c r="UXA117" s="516"/>
      <c r="UXB117" s="516"/>
      <c r="UXC117" s="516"/>
      <c r="UXD117" s="516"/>
      <c r="UXE117" s="516"/>
      <c r="UXF117" s="516"/>
      <c r="UXG117" s="516"/>
      <c r="UXH117" s="516"/>
      <c r="UXI117" s="516"/>
      <c r="UXJ117" s="516"/>
      <c r="UXK117" s="516"/>
      <c r="UXL117" s="516"/>
      <c r="UXM117" s="516"/>
      <c r="UXN117" s="516"/>
      <c r="UXO117" s="516"/>
      <c r="UXP117" s="516"/>
      <c r="UXQ117" s="516"/>
      <c r="UXR117" s="516"/>
      <c r="UXS117" s="516"/>
      <c r="UXT117" s="516"/>
      <c r="UXU117" s="516"/>
      <c r="UXV117" s="516"/>
      <c r="UXW117" s="516"/>
      <c r="UXX117" s="516"/>
      <c r="UXY117" s="516"/>
      <c r="UXZ117" s="516"/>
      <c r="UYA117" s="516"/>
      <c r="UYB117" s="516"/>
      <c r="UYC117" s="516"/>
      <c r="UYD117" s="516"/>
      <c r="UYE117" s="516"/>
      <c r="UYF117" s="516"/>
      <c r="UYG117" s="516"/>
      <c r="UYH117" s="516"/>
      <c r="UYI117" s="516"/>
      <c r="UYJ117" s="516"/>
      <c r="UYK117" s="516"/>
      <c r="UYL117" s="516"/>
      <c r="UYM117" s="516"/>
      <c r="UYN117" s="516"/>
      <c r="UYO117" s="516"/>
      <c r="UYP117" s="516"/>
      <c r="UYQ117" s="516"/>
      <c r="UYR117" s="516"/>
      <c r="UYS117" s="516"/>
      <c r="UYT117" s="516"/>
      <c r="UYU117" s="516"/>
      <c r="UYV117" s="516"/>
      <c r="UYW117" s="516"/>
      <c r="UYX117" s="516"/>
      <c r="UYY117" s="516"/>
      <c r="UYZ117" s="516"/>
      <c r="UZA117" s="516"/>
      <c r="UZB117" s="516"/>
      <c r="UZC117" s="516"/>
      <c r="UZD117" s="516"/>
      <c r="UZE117" s="516"/>
      <c r="UZF117" s="516"/>
      <c r="UZG117" s="516"/>
      <c r="UZH117" s="516"/>
      <c r="UZI117" s="516"/>
      <c r="UZJ117" s="516"/>
      <c r="UZK117" s="516"/>
      <c r="UZL117" s="516"/>
      <c r="UZM117" s="516"/>
      <c r="UZN117" s="516"/>
      <c r="UZO117" s="516"/>
      <c r="UZP117" s="516"/>
      <c r="UZQ117" s="516"/>
      <c r="UZR117" s="516"/>
      <c r="UZS117" s="516"/>
      <c r="UZT117" s="516"/>
      <c r="UZU117" s="516"/>
      <c r="UZV117" s="516"/>
      <c r="UZW117" s="516"/>
      <c r="UZX117" s="516"/>
      <c r="UZY117" s="516"/>
      <c r="UZZ117" s="516"/>
      <c r="VAA117" s="516"/>
      <c r="VAB117" s="516"/>
      <c r="VAC117" s="516"/>
      <c r="VAD117" s="516"/>
      <c r="VAE117" s="516"/>
      <c r="VAF117" s="516"/>
      <c r="VAG117" s="516"/>
      <c r="VAH117" s="516"/>
      <c r="VAI117" s="516"/>
      <c r="VAJ117" s="516"/>
      <c r="VAK117" s="516"/>
      <c r="VAL117" s="516"/>
      <c r="VAM117" s="516"/>
      <c r="VAN117" s="516"/>
      <c r="VAO117" s="516"/>
      <c r="VAP117" s="516"/>
      <c r="VAQ117" s="516"/>
      <c r="VAR117" s="516"/>
      <c r="VAS117" s="516"/>
      <c r="VAT117" s="516"/>
      <c r="VAU117" s="516"/>
      <c r="VAV117" s="516"/>
      <c r="VAW117" s="516"/>
      <c r="VAX117" s="516"/>
      <c r="VAY117" s="516"/>
      <c r="VAZ117" s="516"/>
      <c r="VBA117" s="516"/>
      <c r="VBB117" s="516"/>
      <c r="VBC117" s="516"/>
      <c r="VBD117" s="516"/>
      <c r="VBE117" s="516"/>
      <c r="VBF117" s="516"/>
      <c r="VBG117" s="516"/>
      <c r="VBH117" s="516"/>
      <c r="VBI117" s="516"/>
      <c r="VBJ117" s="516"/>
      <c r="VBK117" s="516"/>
      <c r="VBL117" s="516"/>
      <c r="VBM117" s="516"/>
      <c r="VBN117" s="516"/>
      <c r="VBO117" s="516"/>
      <c r="VBP117" s="516"/>
      <c r="VBQ117" s="516"/>
      <c r="VBR117" s="516"/>
      <c r="VBS117" s="516"/>
      <c r="VBT117" s="516"/>
      <c r="VBU117" s="516"/>
      <c r="VBV117" s="516"/>
      <c r="VBW117" s="516"/>
      <c r="VBX117" s="516"/>
      <c r="VBY117" s="516"/>
      <c r="VBZ117" s="516"/>
      <c r="VCA117" s="516"/>
      <c r="VCB117" s="516"/>
      <c r="VCC117" s="516"/>
      <c r="VCD117" s="516"/>
      <c r="VCE117" s="516"/>
      <c r="VCF117" s="516"/>
      <c r="VCG117" s="516"/>
      <c r="VCH117" s="516"/>
      <c r="VCI117" s="516"/>
      <c r="VCJ117" s="516"/>
      <c r="VCK117" s="516"/>
      <c r="VCL117" s="516"/>
      <c r="VCM117" s="516"/>
      <c r="VCN117" s="516"/>
      <c r="VCO117" s="516"/>
      <c r="VCP117" s="516"/>
      <c r="VCQ117" s="516"/>
      <c r="VCR117" s="516"/>
      <c r="VCS117" s="516"/>
      <c r="VCT117" s="516"/>
      <c r="VCU117" s="516"/>
      <c r="VCV117" s="516"/>
      <c r="VCW117" s="516"/>
      <c r="VCX117" s="516"/>
      <c r="VCY117" s="516"/>
      <c r="VCZ117" s="516"/>
      <c r="VDA117" s="516"/>
      <c r="VDB117" s="516"/>
      <c r="VDC117" s="516"/>
      <c r="VDD117" s="516"/>
      <c r="VDE117" s="516"/>
      <c r="VDF117" s="516"/>
      <c r="VDG117" s="516"/>
      <c r="VDH117" s="516"/>
      <c r="VDI117" s="516"/>
      <c r="VDJ117" s="516"/>
      <c r="VDK117" s="516"/>
      <c r="VDL117" s="516"/>
      <c r="VDM117" s="516"/>
      <c r="VDN117" s="516"/>
      <c r="VDO117" s="516"/>
      <c r="VDP117" s="516"/>
      <c r="VDQ117" s="516"/>
      <c r="VDR117" s="516"/>
      <c r="VDS117" s="516"/>
      <c r="VDT117" s="516"/>
      <c r="VDU117" s="516"/>
      <c r="VDV117" s="516"/>
      <c r="VDW117" s="516"/>
      <c r="VDX117" s="516"/>
      <c r="VDY117" s="516"/>
      <c r="VDZ117" s="516"/>
      <c r="VEA117" s="516"/>
      <c r="VEB117" s="516"/>
      <c r="VEC117" s="516"/>
      <c r="VED117" s="516"/>
      <c r="VEE117" s="516"/>
      <c r="VEF117" s="516"/>
      <c r="VEG117" s="516"/>
      <c r="VEH117" s="516"/>
      <c r="VEI117" s="516"/>
      <c r="VEJ117" s="516"/>
      <c r="VEK117" s="516"/>
      <c r="VEL117" s="516"/>
      <c r="VEM117" s="516"/>
      <c r="VEN117" s="516"/>
      <c r="VEO117" s="516"/>
      <c r="VEP117" s="516"/>
      <c r="VEQ117" s="516"/>
      <c r="VER117" s="516"/>
      <c r="VES117" s="516"/>
      <c r="VET117" s="516"/>
      <c r="VEU117" s="516"/>
      <c r="VEV117" s="516"/>
      <c r="VEW117" s="516"/>
      <c r="VEX117" s="516"/>
      <c r="VEY117" s="516"/>
      <c r="VEZ117" s="516"/>
      <c r="VFA117" s="516"/>
      <c r="VFB117" s="516"/>
      <c r="VFC117" s="516"/>
      <c r="VFD117" s="516"/>
      <c r="VFE117" s="516"/>
      <c r="VFF117" s="516"/>
      <c r="VFG117" s="516"/>
      <c r="VFH117" s="516"/>
      <c r="VFI117" s="516"/>
      <c r="VFJ117" s="516"/>
      <c r="VFK117" s="516"/>
      <c r="VFL117" s="516"/>
      <c r="VFM117" s="516"/>
      <c r="VFN117" s="516"/>
      <c r="VFO117" s="516"/>
      <c r="VFP117" s="516"/>
      <c r="VFQ117" s="516"/>
      <c r="VFR117" s="516"/>
      <c r="VFS117" s="516"/>
      <c r="VFT117" s="516"/>
      <c r="VFU117" s="516"/>
      <c r="VFV117" s="516"/>
      <c r="VFW117" s="516"/>
      <c r="VFX117" s="516"/>
      <c r="VFY117" s="516"/>
      <c r="VFZ117" s="516"/>
      <c r="VGA117" s="516"/>
      <c r="VGB117" s="516"/>
      <c r="VGC117" s="516"/>
      <c r="VGD117" s="516"/>
      <c r="VGE117" s="516"/>
      <c r="VGF117" s="516"/>
      <c r="VGG117" s="516"/>
      <c r="VGH117" s="516"/>
      <c r="VGI117" s="516"/>
      <c r="VGJ117" s="516"/>
      <c r="VGK117" s="516"/>
      <c r="VGL117" s="516"/>
      <c r="VGM117" s="516"/>
      <c r="VGN117" s="516"/>
      <c r="VGO117" s="516"/>
      <c r="VGP117" s="516"/>
      <c r="VGQ117" s="516"/>
      <c r="VGR117" s="516"/>
      <c r="VGS117" s="516"/>
      <c r="VGT117" s="516"/>
      <c r="VGU117" s="516"/>
      <c r="VGV117" s="516"/>
      <c r="VGW117" s="516"/>
      <c r="VGX117" s="516"/>
      <c r="VGY117" s="516"/>
      <c r="VGZ117" s="516"/>
      <c r="VHA117" s="516"/>
      <c r="VHB117" s="516"/>
      <c r="VHC117" s="516"/>
      <c r="VHD117" s="516"/>
      <c r="VHE117" s="516"/>
      <c r="VHF117" s="516"/>
      <c r="VHG117" s="516"/>
      <c r="VHH117" s="516"/>
      <c r="VHI117" s="516"/>
      <c r="VHJ117" s="516"/>
      <c r="VHK117" s="516"/>
      <c r="VHL117" s="516"/>
      <c r="VHM117" s="516"/>
      <c r="VHN117" s="516"/>
      <c r="VHO117" s="516"/>
      <c r="VHP117" s="516"/>
      <c r="VHQ117" s="516"/>
      <c r="VHR117" s="516"/>
      <c r="VHS117" s="516"/>
      <c r="VHT117" s="516"/>
      <c r="VHU117" s="516"/>
      <c r="VHV117" s="516"/>
      <c r="VHW117" s="516"/>
      <c r="VHX117" s="516"/>
      <c r="VHY117" s="516"/>
      <c r="VHZ117" s="516"/>
      <c r="VIA117" s="516"/>
      <c r="VIB117" s="516"/>
      <c r="VIC117" s="516"/>
      <c r="VID117" s="516"/>
      <c r="VIE117" s="516"/>
      <c r="VIF117" s="516"/>
      <c r="VIG117" s="516"/>
      <c r="VIH117" s="516"/>
      <c r="VII117" s="516"/>
      <c r="VIJ117" s="516"/>
      <c r="VIK117" s="516"/>
      <c r="VIL117" s="516"/>
      <c r="VIM117" s="516"/>
      <c r="VIN117" s="516"/>
      <c r="VIO117" s="516"/>
      <c r="VIP117" s="516"/>
      <c r="VIQ117" s="516"/>
      <c r="VIR117" s="516"/>
      <c r="VIS117" s="516"/>
      <c r="VIT117" s="516"/>
      <c r="VIU117" s="516"/>
      <c r="VIV117" s="516"/>
      <c r="VIW117" s="516"/>
      <c r="VIX117" s="516"/>
      <c r="VIY117" s="516"/>
      <c r="VIZ117" s="516"/>
      <c r="VJA117" s="516"/>
      <c r="VJB117" s="516"/>
      <c r="VJC117" s="516"/>
      <c r="VJD117" s="516"/>
      <c r="VJE117" s="516"/>
      <c r="VJF117" s="516"/>
      <c r="VJG117" s="516"/>
      <c r="VJH117" s="516"/>
      <c r="VJI117" s="516"/>
      <c r="VJJ117" s="516"/>
      <c r="VJK117" s="516"/>
      <c r="VJL117" s="516"/>
      <c r="VJM117" s="516"/>
      <c r="VJN117" s="516"/>
      <c r="VJO117" s="516"/>
      <c r="VJP117" s="516"/>
      <c r="VJQ117" s="516"/>
      <c r="VJR117" s="516"/>
      <c r="VJS117" s="516"/>
      <c r="VJT117" s="516"/>
      <c r="VJU117" s="516"/>
      <c r="VJV117" s="516"/>
      <c r="VJW117" s="516"/>
      <c r="VJX117" s="516"/>
      <c r="VJY117" s="516"/>
      <c r="VJZ117" s="516"/>
      <c r="VKA117" s="516"/>
      <c r="VKB117" s="516"/>
      <c r="VKC117" s="516"/>
      <c r="VKD117" s="516"/>
      <c r="VKE117" s="516"/>
      <c r="VKF117" s="516"/>
      <c r="VKG117" s="516"/>
      <c r="VKH117" s="516"/>
      <c r="VKI117" s="516"/>
      <c r="VKJ117" s="516"/>
      <c r="VKK117" s="516"/>
      <c r="VKL117" s="516"/>
      <c r="VKM117" s="516"/>
      <c r="VKN117" s="516"/>
      <c r="VKO117" s="516"/>
      <c r="VKP117" s="516"/>
      <c r="VKQ117" s="516"/>
      <c r="VKR117" s="516"/>
      <c r="VKS117" s="516"/>
      <c r="VKT117" s="516"/>
      <c r="VKU117" s="516"/>
      <c r="VKV117" s="516"/>
      <c r="VKW117" s="516"/>
      <c r="VKX117" s="516"/>
      <c r="VKY117" s="516"/>
      <c r="VKZ117" s="516"/>
      <c r="VLA117" s="516"/>
      <c r="VLB117" s="516"/>
      <c r="VLC117" s="516"/>
      <c r="VLD117" s="516"/>
      <c r="VLE117" s="516"/>
      <c r="VLF117" s="516"/>
      <c r="VLG117" s="516"/>
      <c r="VLH117" s="516"/>
      <c r="VLI117" s="516"/>
      <c r="VLJ117" s="516"/>
      <c r="VLK117" s="516"/>
      <c r="VLL117" s="516"/>
      <c r="VLM117" s="516"/>
      <c r="VLN117" s="516"/>
      <c r="VLO117" s="516"/>
      <c r="VLP117" s="516"/>
      <c r="VLQ117" s="516"/>
      <c r="VLR117" s="516"/>
      <c r="VLS117" s="516"/>
      <c r="VLT117" s="516"/>
      <c r="VLU117" s="516"/>
      <c r="VLV117" s="516"/>
      <c r="VLW117" s="516"/>
      <c r="VLX117" s="516"/>
      <c r="VLY117" s="516"/>
      <c r="VLZ117" s="516"/>
      <c r="VMA117" s="516"/>
      <c r="VMB117" s="516"/>
      <c r="VMC117" s="516"/>
      <c r="VMD117" s="516"/>
      <c r="VME117" s="516"/>
      <c r="VMF117" s="516"/>
      <c r="VMG117" s="516"/>
      <c r="VMH117" s="516"/>
      <c r="VMI117" s="516"/>
      <c r="VMJ117" s="516"/>
      <c r="VMK117" s="516"/>
      <c r="VML117" s="516"/>
      <c r="VMM117" s="516"/>
      <c r="VMN117" s="516"/>
      <c r="VMO117" s="516"/>
      <c r="VMP117" s="516"/>
      <c r="VMQ117" s="516"/>
      <c r="VMR117" s="516"/>
      <c r="VMS117" s="516"/>
      <c r="VMT117" s="516"/>
      <c r="VMU117" s="516"/>
      <c r="VMV117" s="516"/>
      <c r="VMW117" s="516"/>
      <c r="VMX117" s="516"/>
      <c r="VMY117" s="516"/>
      <c r="VMZ117" s="516"/>
      <c r="VNA117" s="516"/>
      <c r="VNB117" s="516"/>
      <c r="VNC117" s="516"/>
      <c r="VND117" s="516"/>
      <c r="VNE117" s="516"/>
      <c r="VNF117" s="516"/>
      <c r="VNG117" s="516"/>
      <c r="VNH117" s="516"/>
      <c r="VNI117" s="516"/>
      <c r="VNJ117" s="516"/>
      <c r="VNK117" s="516"/>
      <c r="VNL117" s="516"/>
      <c r="VNM117" s="516"/>
      <c r="VNN117" s="516"/>
      <c r="VNO117" s="516"/>
      <c r="VNP117" s="516"/>
      <c r="VNQ117" s="516"/>
      <c r="VNR117" s="516"/>
      <c r="VNS117" s="516"/>
      <c r="VNT117" s="516"/>
      <c r="VNU117" s="516"/>
      <c r="VNV117" s="516"/>
      <c r="VNW117" s="516"/>
      <c r="VNX117" s="516"/>
      <c r="VNY117" s="516"/>
      <c r="VNZ117" s="516"/>
      <c r="VOA117" s="516"/>
      <c r="VOB117" s="516"/>
      <c r="VOC117" s="516"/>
      <c r="VOD117" s="516"/>
      <c r="VOE117" s="516"/>
      <c r="VOF117" s="516"/>
      <c r="VOG117" s="516"/>
      <c r="VOH117" s="516"/>
      <c r="VOI117" s="516"/>
      <c r="VOJ117" s="516"/>
      <c r="VOK117" s="516"/>
      <c r="VOL117" s="516"/>
      <c r="VOM117" s="516"/>
      <c r="VON117" s="516"/>
      <c r="VOO117" s="516"/>
      <c r="VOP117" s="516"/>
      <c r="VOQ117" s="516"/>
      <c r="VOR117" s="516"/>
      <c r="VOS117" s="516"/>
      <c r="VOT117" s="516"/>
      <c r="VOU117" s="516"/>
      <c r="VOV117" s="516"/>
      <c r="VOW117" s="516"/>
      <c r="VOX117" s="516"/>
      <c r="VOY117" s="516"/>
      <c r="VOZ117" s="516"/>
      <c r="VPA117" s="516"/>
      <c r="VPB117" s="516"/>
      <c r="VPC117" s="516"/>
      <c r="VPD117" s="516"/>
      <c r="VPE117" s="516"/>
      <c r="VPF117" s="516"/>
      <c r="VPG117" s="516"/>
      <c r="VPH117" s="516"/>
      <c r="VPI117" s="516"/>
      <c r="VPJ117" s="516"/>
      <c r="VPK117" s="516"/>
      <c r="VPL117" s="516"/>
      <c r="VPM117" s="516"/>
      <c r="VPN117" s="516"/>
      <c r="VPO117" s="516"/>
      <c r="VPP117" s="516"/>
      <c r="VPQ117" s="516"/>
      <c r="VPR117" s="516"/>
      <c r="VPS117" s="516"/>
      <c r="VPT117" s="516"/>
      <c r="VPU117" s="516"/>
      <c r="VPV117" s="516"/>
      <c r="VPW117" s="516"/>
      <c r="VPX117" s="516"/>
      <c r="VPY117" s="516"/>
      <c r="VPZ117" s="516"/>
      <c r="VQA117" s="516"/>
      <c r="VQB117" s="516"/>
      <c r="VQC117" s="516"/>
      <c r="VQD117" s="516"/>
      <c r="VQE117" s="516"/>
      <c r="VQF117" s="516"/>
      <c r="VQG117" s="516"/>
      <c r="VQH117" s="516"/>
      <c r="VQI117" s="516"/>
      <c r="VQJ117" s="516"/>
      <c r="VQK117" s="516"/>
      <c r="VQL117" s="516"/>
      <c r="VQM117" s="516"/>
      <c r="VQN117" s="516"/>
      <c r="VQO117" s="516"/>
      <c r="VQP117" s="516"/>
      <c r="VQQ117" s="516"/>
      <c r="VQR117" s="516"/>
      <c r="VQS117" s="516"/>
      <c r="VQT117" s="516"/>
      <c r="VQU117" s="516"/>
      <c r="VQV117" s="516"/>
      <c r="VQW117" s="516"/>
      <c r="VQX117" s="516"/>
      <c r="VQY117" s="516"/>
      <c r="VQZ117" s="516"/>
      <c r="VRA117" s="516"/>
      <c r="VRB117" s="516"/>
      <c r="VRC117" s="516"/>
      <c r="VRD117" s="516"/>
      <c r="VRE117" s="516"/>
      <c r="VRF117" s="516"/>
      <c r="VRG117" s="516"/>
      <c r="VRH117" s="516"/>
      <c r="VRI117" s="516"/>
      <c r="VRJ117" s="516"/>
      <c r="VRK117" s="516"/>
      <c r="VRL117" s="516"/>
      <c r="VRM117" s="516"/>
      <c r="VRN117" s="516"/>
      <c r="VRO117" s="516"/>
      <c r="VRP117" s="516"/>
      <c r="VRQ117" s="516"/>
      <c r="VRR117" s="516"/>
      <c r="VRS117" s="516"/>
      <c r="VRT117" s="516"/>
      <c r="VRU117" s="516"/>
      <c r="VRV117" s="516"/>
      <c r="VRW117" s="516"/>
      <c r="VRX117" s="516"/>
      <c r="VRY117" s="516"/>
      <c r="VRZ117" s="516"/>
      <c r="VSA117" s="516"/>
      <c r="VSB117" s="516"/>
      <c r="VSC117" s="516"/>
      <c r="VSD117" s="516"/>
      <c r="VSE117" s="516"/>
      <c r="VSF117" s="516"/>
      <c r="VSG117" s="516"/>
      <c r="VSH117" s="516"/>
      <c r="VSI117" s="516"/>
      <c r="VSJ117" s="516"/>
      <c r="VSK117" s="516"/>
      <c r="VSL117" s="516"/>
      <c r="VSM117" s="516"/>
      <c r="VSN117" s="516"/>
      <c r="VSO117" s="516"/>
      <c r="VSP117" s="516"/>
      <c r="VSQ117" s="516"/>
      <c r="VSR117" s="516"/>
      <c r="VSS117" s="516"/>
      <c r="VST117" s="516"/>
      <c r="VSU117" s="516"/>
      <c r="VSV117" s="516"/>
      <c r="VSW117" s="516"/>
      <c r="VSX117" s="516"/>
      <c r="VSY117" s="516"/>
      <c r="VSZ117" s="516"/>
      <c r="VTA117" s="516"/>
      <c r="VTB117" s="516"/>
      <c r="VTC117" s="516"/>
      <c r="VTD117" s="516"/>
      <c r="VTE117" s="516"/>
      <c r="VTF117" s="516"/>
      <c r="VTG117" s="516"/>
      <c r="VTH117" s="516"/>
      <c r="VTI117" s="516"/>
      <c r="VTJ117" s="516"/>
      <c r="VTK117" s="516"/>
      <c r="VTL117" s="516"/>
      <c r="VTM117" s="516"/>
      <c r="VTN117" s="516"/>
      <c r="VTO117" s="516"/>
      <c r="VTP117" s="516"/>
      <c r="VTQ117" s="516"/>
      <c r="VTR117" s="516"/>
      <c r="VTS117" s="516"/>
      <c r="VTT117" s="516"/>
      <c r="VTU117" s="516"/>
      <c r="VTV117" s="516"/>
      <c r="VTW117" s="516"/>
      <c r="VTX117" s="516"/>
      <c r="VTY117" s="516"/>
      <c r="VTZ117" s="516"/>
      <c r="VUA117" s="516"/>
      <c r="VUB117" s="516"/>
      <c r="VUC117" s="516"/>
      <c r="VUD117" s="516"/>
      <c r="VUE117" s="516"/>
      <c r="VUF117" s="516"/>
      <c r="VUG117" s="516"/>
      <c r="VUH117" s="516"/>
      <c r="VUI117" s="516"/>
      <c r="VUJ117" s="516"/>
      <c r="VUK117" s="516"/>
      <c r="VUL117" s="516"/>
      <c r="VUM117" s="516"/>
      <c r="VUN117" s="516"/>
      <c r="VUO117" s="516"/>
      <c r="VUP117" s="516"/>
      <c r="VUQ117" s="516"/>
      <c r="VUR117" s="516"/>
      <c r="VUS117" s="516"/>
      <c r="VUT117" s="516"/>
      <c r="VUU117" s="516"/>
      <c r="VUV117" s="516"/>
      <c r="VUW117" s="516"/>
      <c r="VUX117" s="516"/>
      <c r="VUY117" s="516"/>
      <c r="VUZ117" s="516"/>
      <c r="VVA117" s="516"/>
      <c r="VVB117" s="516"/>
      <c r="VVC117" s="516"/>
      <c r="VVD117" s="516"/>
      <c r="VVE117" s="516"/>
      <c r="VVF117" s="516"/>
      <c r="VVG117" s="516"/>
      <c r="VVH117" s="516"/>
      <c r="VVI117" s="516"/>
      <c r="VVJ117" s="516"/>
      <c r="VVK117" s="516"/>
      <c r="VVL117" s="516"/>
      <c r="VVM117" s="516"/>
      <c r="VVN117" s="516"/>
      <c r="VVO117" s="516"/>
      <c r="VVP117" s="516"/>
      <c r="VVQ117" s="516"/>
      <c r="VVR117" s="516"/>
      <c r="VVS117" s="516"/>
      <c r="VVT117" s="516"/>
      <c r="VVU117" s="516"/>
      <c r="VVV117" s="516"/>
      <c r="VVW117" s="516"/>
      <c r="VVX117" s="516"/>
      <c r="VVY117" s="516"/>
      <c r="VVZ117" s="516"/>
      <c r="VWA117" s="516"/>
      <c r="VWB117" s="516"/>
      <c r="VWC117" s="516"/>
      <c r="VWD117" s="516"/>
      <c r="VWE117" s="516"/>
      <c r="VWF117" s="516"/>
      <c r="VWG117" s="516"/>
      <c r="VWH117" s="516"/>
      <c r="VWI117" s="516"/>
      <c r="VWJ117" s="516"/>
      <c r="VWK117" s="516"/>
      <c r="VWL117" s="516"/>
      <c r="VWM117" s="516"/>
      <c r="VWN117" s="516"/>
      <c r="VWO117" s="516"/>
      <c r="VWP117" s="516"/>
      <c r="VWQ117" s="516"/>
      <c r="VWR117" s="516"/>
      <c r="VWS117" s="516"/>
      <c r="VWT117" s="516"/>
      <c r="VWU117" s="516"/>
      <c r="VWV117" s="516"/>
      <c r="VWW117" s="516"/>
      <c r="VWX117" s="516"/>
      <c r="VWY117" s="516"/>
      <c r="VWZ117" s="516"/>
      <c r="VXA117" s="516"/>
      <c r="VXB117" s="516"/>
      <c r="VXC117" s="516"/>
      <c r="VXD117" s="516"/>
      <c r="VXE117" s="516"/>
      <c r="VXF117" s="516"/>
      <c r="VXG117" s="516"/>
      <c r="VXH117" s="516"/>
      <c r="VXI117" s="516"/>
      <c r="VXJ117" s="516"/>
      <c r="VXK117" s="516"/>
      <c r="VXL117" s="516"/>
      <c r="VXM117" s="516"/>
      <c r="VXN117" s="516"/>
      <c r="VXO117" s="516"/>
      <c r="VXP117" s="516"/>
      <c r="VXQ117" s="516"/>
      <c r="VXR117" s="516"/>
      <c r="VXS117" s="516"/>
      <c r="VXT117" s="516"/>
      <c r="VXU117" s="516"/>
      <c r="VXV117" s="516"/>
      <c r="VXW117" s="516"/>
      <c r="VXX117" s="516"/>
      <c r="VXY117" s="516"/>
      <c r="VXZ117" s="516"/>
      <c r="VYA117" s="516"/>
      <c r="VYB117" s="516"/>
      <c r="VYC117" s="516"/>
      <c r="VYD117" s="516"/>
      <c r="VYE117" s="516"/>
      <c r="VYF117" s="516"/>
      <c r="VYG117" s="516"/>
      <c r="VYH117" s="516"/>
      <c r="VYI117" s="516"/>
      <c r="VYJ117" s="516"/>
      <c r="VYK117" s="516"/>
      <c r="VYL117" s="516"/>
      <c r="VYM117" s="516"/>
      <c r="VYN117" s="516"/>
      <c r="VYO117" s="516"/>
      <c r="VYP117" s="516"/>
      <c r="VYQ117" s="516"/>
      <c r="VYR117" s="516"/>
      <c r="VYS117" s="516"/>
      <c r="VYT117" s="516"/>
      <c r="VYU117" s="516"/>
      <c r="VYV117" s="516"/>
      <c r="VYW117" s="516"/>
      <c r="VYX117" s="516"/>
      <c r="VYY117" s="516"/>
      <c r="VYZ117" s="516"/>
      <c r="VZA117" s="516"/>
      <c r="VZB117" s="516"/>
      <c r="VZC117" s="516"/>
      <c r="VZD117" s="516"/>
      <c r="VZE117" s="516"/>
      <c r="VZF117" s="516"/>
      <c r="VZG117" s="516"/>
      <c r="VZH117" s="516"/>
      <c r="VZI117" s="516"/>
      <c r="VZJ117" s="516"/>
      <c r="VZK117" s="516"/>
      <c r="VZL117" s="516"/>
      <c r="VZM117" s="516"/>
      <c r="VZN117" s="516"/>
      <c r="VZO117" s="516"/>
      <c r="VZP117" s="516"/>
      <c r="VZQ117" s="516"/>
      <c r="VZR117" s="516"/>
      <c r="VZS117" s="516"/>
      <c r="VZT117" s="516"/>
      <c r="VZU117" s="516"/>
      <c r="VZV117" s="516"/>
      <c r="VZW117" s="516"/>
      <c r="VZX117" s="516"/>
      <c r="VZY117" s="516"/>
      <c r="VZZ117" s="516"/>
      <c r="WAA117" s="516"/>
      <c r="WAB117" s="516"/>
      <c r="WAC117" s="516"/>
      <c r="WAD117" s="516"/>
      <c r="WAE117" s="516"/>
      <c r="WAF117" s="516"/>
      <c r="WAG117" s="516"/>
      <c r="WAH117" s="516"/>
      <c r="WAI117" s="516"/>
      <c r="WAJ117" s="516"/>
      <c r="WAK117" s="516"/>
      <c r="WAL117" s="516"/>
      <c r="WAM117" s="516"/>
      <c r="WAN117" s="516"/>
      <c r="WAO117" s="516"/>
      <c r="WAP117" s="516"/>
      <c r="WAQ117" s="516"/>
      <c r="WAR117" s="516"/>
      <c r="WAS117" s="516"/>
      <c r="WAT117" s="516"/>
      <c r="WAU117" s="516"/>
      <c r="WAV117" s="516"/>
      <c r="WAW117" s="516"/>
      <c r="WAX117" s="516"/>
      <c r="WAY117" s="516"/>
      <c r="WAZ117" s="516"/>
      <c r="WBA117" s="516"/>
      <c r="WBB117" s="516"/>
      <c r="WBC117" s="516"/>
      <c r="WBD117" s="516"/>
      <c r="WBE117" s="516"/>
      <c r="WBF117" s="516"/>
      <c r="WBG117" s="516"/>
      <c r="WBH117" s="516"/>
      <c r="WBI117" s="516"/>
      <c r="WBJ117" s="516"/>
      <c r="WBK117" s="516"/>
      <c r="WBL117" s="516"/>
      <c r="WBM117" s="516"/>
      <c r="WBN117" s="516"/>
      <c r="WBO117" s="516"/>
      <c r="WBP117" s="516"/>
      <c r="WBQ117" s="516"/>
      <c r="WBR117" s="516"/>
      <c r="WBS117" s="516"/>
      <c r="WBT117" s="516"/>
      <c r="WBU117" s="516"/>
      <c r="WBV117" s="516"/>
      <c r="WBW117" s="516"/>
      <c r="WBX117" s="516"/>
      <c r="WBY117" s="516"/>
      <c r="WBZ117" s="516"/>
      <c r="WCA117" s="516"/>
      <c r="WCB117" s="516"/>
      <c r="WCC117" s="516"/>
      <c r="WCD117" s="516"/>
      <c r="WCE117" s="516"/>
      <c r="WCF117" s="516"/>
      <c r="WCG117" s="516"/>
      <c r="WCH117" s="516"/>
      <c r="WCI117" s="516"/>
      <c r="WCJ117" s="516"/>
      <c r="WCK117" s="516"/>
      <c r="WCL117" s="516"/>
      <c r="WCM117" s="516"/>
      <c r="WCN117" s="516"/>
      <c r="WCO117" s="516"/>
      <c r="WCP117" s="516"/>
      <c r="WCQ117" s="516"/>
      <c r="WCR117" s="516"/>
      <c r="WCS117" s="516"/>
      <c r="WCT117" s="516"/>
      <c r="WCU117" s="516"/>
      <c r="WCV117" s="516"/>
      <c r="WCW117" s="516"/>
      <c r="WCX117" s="516"/>
      <c r="WCY117" s="516"/>
      <c r="WCZ117" s="516"/>
      <c r="WDA117" s="516"/>
      <c r="WDB117" s="516"/>
      <c r="WDC117" s="516"/>
      <c r="WDD117" s="516"/>
      <c r="WDE117" s="516"/>
      <c r="WDF117" s="516"/>
      <c r="WDG117" s="516"/>
      <c r="WDH117" s="516"/>
      <c r="WDI117" s="516"/>
      <c r="WDJ117" s="516"/>
      <c r="WDK117" s="516"/>
      <c r="WDL117" s="516"/>
      <c r="WDM117" s="516"/>
      <c r="WDN117" s="516"/>
      <c r="WDO117" s="516"/>
      <c r="WDP117" s="516"/>
      <c r="WDQ117" s="516"/>
      <c r="WDR117" s="516"/>
      <c r="WDS117" s="516"/>
      <c r="WDT117" s="516"/>
      <c r="WDU117" s="516"/>
      <c r="WDV117" s="516"/>
      <c r="WDW117" s="516"/>
      <c r="WDX117" s="516"/>
      <c r="WDY117" s="516"/>
      <c r="WDZ117" s="516"/>
      <c r="WEA117" s="516"/>
      <c r="WEB117" s="516"/>
      <c r="WEC117" s="516"/>
      <c r="WED117" s="516"/>
      <c r="WEE117" s="516"/>
      <c r="WEF117" s="516"/>
      <c r="WEG117" s="516"/>
      <c r="WEH117" s="516"/>
      <c r="WEI117" s="516"/>
      <c r="WEJ117" s="516"/>
      <c r="WEK117" s="516"/>
      <c r="WEL117" s="516"/>
      <c r="WEM117" s="516"/>
      <c r="WEN117" s="516"/>
      <c r="WEO117" s="516"/>
      <c r="WEP117" s="516"/>
      <c r="WEQ117" s="516"/>
      <c r="WER117" s="516"/>
      <c r="WES117" s="516"/>
      <c r="WET117" s="516"/>
      <c r="WEU117" s="516"/>
      <c r="WEV117" s="516"/>
      <c r="WEW117" s="516"/>
      <c r="WEX117" s="516"/>
      <c r="WEY117" s="516"/>
      <c r="WEZ117" s="516"/>
      <c r="WFA117" s="516"/>
      <c r="WFB117" s="516"/>
      <c r="WFC117" s="516"/>
      <c r="WFD117" s="516"/>
      <c r="WFE117" s="516"/>
      <c r="WFF117" s="516"/>
      <c r="WFG117" s="516"/>
      <c r="WFH117" s="516"/>
      <c r="WFI117" s="516"/>
      <c r="WFJ117" s="516"/>
      <c r="WFK117" s="516"/>
      <c r="WFL117" s="516"/>
      <c r="WFM117" s="516"/>
      <c r="WFN117" s="516"/>
      <c r="WFO117" s="516"/>
      <c r="WFP117" s="516"/>
      <c r="WFQ117" s="516"/>
      <c r="WFR117" s="516"/>
      <c r="WFS117" s="516"/>
      <c r="WFT117" s="516"/>
      <c r="WFU117" s="516"/>
      <c r="WFV117" s="516"/>
      <c r="WFW117" s="516"/>
      <c r="WFX117" s="516"/>
      <c r="WFY117" s="516"/>
      <c r="WFZ117" s="516"/>
      <c r="WGA117" s="516"/>
      <c r="WGB117" s="516"/>
      <c r="WGC117" s="516"/>
      <c r="WGD117" s="516"/>
      <c r="WGE117" s="516"/>
      <c r="WGF117" s="516"/>
      <c r="WGG117" s="516"/>
      <c r="WGH117" s="516"/>
      <c r="WGI117" s="516"/>
      <c r="WGJ117" s="516"/>
      <c r="WGK117" s="516"/>
      <c r="WGL117" s="516"/>
      <c r="WGM117" s="516"/>
      <c r="WGN117" s="516"/>
      <c r="WGO117" s="516"/>
      <c r="WGP117" s="516"/>
      <c r="WGQ117" s="516"/>
      <c r="WGR117" s="516"/>
      <c r="WGS117" s="516"/>
      <c r="WGT117" s="516"/>
      <c r="WGU117" s="516"/>
      <c r="WGV117" s="516"/>
      <c r="WGW117" s="516"/>
      <c r="WGX117" s="516"/>
      <c r="WGY117" s="516"/>
      <c r="WGZ117" s="516"/>
      <c r="WHA117" s="516"/>
      <c r="WHB117" s="516"/>
      <c r="WHC117" s="516"/>
      <c r="WHD117" s="516"/>
      <c r="WHE117" s="516"/>
      <c r="WHF117" s="516"/>
      <c r="WHG117" s="516"/>
      <c r="WHH117" s="516"/>
      <c r="WHI117" s="516"/>
      <c r="WHJ117" s="516"/>
      <c r="WHK117" s="516"/>
      <c r="WHL117" s="516"/>
      <c r="WHM117" s="516"/>
      <c r="WHN117" s="516"/>
      <c r="WHO117" s="516"/>
      <c r="WHP117" s="516"/>
      <c r="WHQ117" s="516"/>
      <c r="WHR117" s="516"/>
      <c r="WHS117" s="516"/>
      <c r="WHT117" s="516"/>
      <c r="WHU117" s="516"/>
      <c r="WHV117" s="516"/>
      <c r="WHW117" s="516"/>
      <c r="WHX117" s="516"/>
      <c r="WHY117" s="516"/>
      <c r="WHZ117" s="516"/>
      <c r="WIA117" s="516"/>
      <c r="WIB117" s="516"/>
      <c r="WIC117" s="516"/>
      <c r="WID117" s="516"/>
      <c r="WIE117" s="516"/>
      <c r="WIF117" s="516"/>
      <c r="WIG117" s="516"/>
      <c r="WIH117" s="516"/>
      <c r="WII117" s="516"/>
      <c r="WIJ117" s="516"/>
      <c r="WIK117" s="516"/>
      <c r="WIL117" s="516"/>
      <c r="WIM117" s="516"/>
      <c r="WIN117" s="516"/>
      <c r="WIO117" s="516"/>
      <c r="WIP117" s="516"/>
      <c r="WIQ117" s="516"/>
      <c r="WIR117" s="516"/>
      <c r="WIS117" s="516"/>
      <c r="WIT117" s="516"/>
      <c r="WIU117" s="516"/>
      <c r="WIV117" s="516"/>
      <c r="WIW117" s="516"/>
      <c r="WIX117" s="516"/>
      <c r="WIY117" s="516"/>
      <c r="WIZ117" s="516"/>
      <c r="WJA117" s="516"/>
      <c r="WJB117" s="516"/>
      <c r="WJC117" s="516"/>
      <c r="WJD117" s="516"/>
      <c r="WJE117" s="516"/>
      <c r="WJF117" s="516"/>
      <c r="WJG117" s="516"/>
      <c r="WJH117" s="516"/>
      <c r="WJI117" s="516"/>
      <c r="WJJ117" s="516"/>
      <c r="WJK117" s="516"/>
      <c r="WJL117" s="516"/>
      <c r="WJM117" s="516"/>
      <c r="WJN117" s="516"/>
      <c r="WJO117" s="516"/>
      <c r="WJP117" s="516"/>
      <c r="WJQ117" s="516"/>
      <c r="WJR117" s="516"/>
      <c r="WJS117" s="516"/>
      <c r="WJT117" s="516"/>
      <c r="WJU117" s="516"/>
      <c r="WJV117" s="516"/>
      <c r="WJW117" s="516"/>
      <c r="WJX117" s="516"/>
      <c r="WJY117" s="516"/>
      <c r="WJZ117" s="516"/>
      <c r="WKA117" s="516"/>
      <c r="WKB117" s="516"/>
      <c r="WKC117" s="516"/>
      <c r="WKD117" s="516"/>
      <c r="WKE117" s="516"/>
      <c r="WKF117" s="516"/>
      <c r="WKG117" s="516"/>
      <c r="WKH117" s="516"/>
      <c r="WKI117" s="516"/>
      <c r="WKJ117" s="516"/>
      <c r="WKK117" s="516"/>
      <c r="WKL117" s="516"/>
      <c r="WKM117" s="516"/>
      <c r="WKN117" s="516"/>
      <c r="WKO117" s="516"/>
      <c r="WKP117" s="516"/>
      <c r="WKQ117" s="516"/>
      <c r="WKR117" s="516"/>
      <c r="WKS117" s="516"/>
      <c r="WKT117" s="516"/>
      <c r="WKU117" s="516"/>
      <c r="WKV117" s="516"/>
      <c r="WKW117" s="516"/>
      <c r="WKX117" s="516"/>
      <c r="WKY117" s="516"/>
      <c r="WKZ117" s="516"/>
      <c r="WLA117" s="516"/>
      <c r="WLB117" s="516"/>
      <c r="WLC117" s="516"/>
      <c r="WLD117" s="516"/>
      <c r="WLE117" s="516"/>
      <c r="WLF117" s="516"/>
      <c r="WLG117" s="516"/>
      <c r="WLH117" s="516"/>
      <c r="WLI117" s="516"/>
      <c r="WLJ117" s="516"/>
      <c r="WLK117" s="516"/>
      <c r="WLL117" s="516"/>
      <c r="WLM117" s="516"/>
      <c r="WLN117" s="516"/>
      <c r="WLO117" s="516"/>
      <c r="WLP117" s="516"/>
      <c r="WLQ117" s="516"/>
      <c r="WLR117" s="516"/>
      <c r="WLS117" s="516"/>
      <c r="WLT117" s="516"/>
      <c r="WLU117" s="516"/>
      <c r="WLV117" s="516"/>
      <c r="WLW117" s="516"/>
      <c r="WLX117" s="516"/>
      <c r="WLY117" s="516"/>
      <c r="WLZ117" s="516"/>
      <c r="WMA117" s="516"/>
      <c r="WMB117" s="516"/>
      <c r="WMC117" s="516"/>
      <c r="WMD117" s="516"/>
      <c r="WME117" s="516"/>
      <c r="WMF117" s="516"/>
      <c r="WMG117" s="516"/>
      <c r="WMH117" s="516"/>
      <c r="WMI117" s="516"/>
      <c r="WMJ117" s="516"/>
      <c r="WMK117" s="516"/>
      <c r="WML117" s="516"/>
      <c r="WMM117" s="516"/>
      <c r="WMN117" s="516"/>
      <c r="WMO117" s="516"/>
      <c r="WMP117" s="516"/>
      <c r="WMQ117" s="516"/>
      <c r="WMR117" s="516"/>
      <c r="WMS117" s="516"/>
      <c r="WMT117" s="516"/>
      <c r="WMU117" s="516"/>
      <c r="WMV117" s="516"/>
      <c r="WMW117" s="516"/>
      <c r="WMX117" s="516"/>
      <c r="WMY117" s="516"/>
      <c r="WMZ117" s="516"/>
      <c r="WNA117" s="516"/>
      <c r="WNB117" s="516"/>
      <c r="WNC117" s="516"/>
      <c r="WND117" s="516"/>
      <c r="WNE117" s="516"/>
      <c r="WNF117" s="516"/>
      <c r="WNG117" s="516"/>
      <c r="WNH117" s="516"/>
      <c r="WNI117" s="516"/>
      <c r="WNJ117" s="516"/>
      <c r="WNK117" s="516"/>
      <c r="WNL117" s="516"/>
      <c r="WNM117" s="516"/>
      <c r="WNN117" s="516"/>
      <c r="WNO117" s="516"/>
      <c r="WNP117" s="516"/>
      <c r="WNQ117" s="516"/>
      <c r="WNR117" s="516"/>
      <c r="WNS117" s="516"/>
      <c r="WNT117" s="516"/>
      <c r="WNU117" s="516"/>
      <c r="WNV117" s="516"/>
      <c r="WNW117" s="516"/>
      <c r="WNX117" s="516"/>
      <c r="WNY117" s="516"/>
      <c r="WNZ117" s="516"/>
      <c r="WOA117" s="516"/>
      <c r="WOB117" s="516"/>
      <c r="WOC117" s="516"/>
      <c r="WOD117" s="516"/>
      <c r="WOE117" s="516"/>
      <c r="WOF117" s="516"/>
      <c r="WOG117" s="516"/>
      <c r="WOH117" s="516"/>
      <c r="WOI117" s="516"/>
      <c r="WOJ117" s="516"/>
      <c r="WOK117" s="516"/>
      <c r="WOL117" s="516"/>
      <c r="WOM117" s="516"/>
      <c r="WON117" s="516"/>
      <c r="WOO117" s="516"/>
      <c r="WOP117" s="516"/>
      <c r="WOQ117" s="516"/>
      <c r="WOR117" s="516"/>
      <c r="WOS117" s="516"/>
      <c r="WOT117" s="516"/>
      <c r="WOU117" s="516"/>
      <c r="WOV117" s="516"/>
      <c r="WOW117" s="516"/>
      <c r="WOX117" s="516"/>
      <c r="WOY117" s="516"/>
      <c r="WOZ117" s="516"/>
      <c r="WPA117" s="516"/>
      <c r="WPB117" s="516"/>
      <c r="WPC117" s="516"/>
      <c r="WPD117" s="516"/>
      <c r="WPE117" s="516"/>
      <c r="WPF117" s="516"/>
      <c r="WPG117" s="516"/>
      <c r="WPH117" s="516"/>
      <c r="WPI117" s="516"/>
      <c r="WPJ117" s="516"/>
      <c r="WPK117" s="516"/>
      <c r="WPL117" s="516"/>
      <c r="WPM117" s="516"/>
      <c r="WPN117" s="516"/>
      <c r="WPO117" s="516"/>
      <c r="WPP117" s="516"/>
      <c r="WPQ117" s="516"/>
      <c r="WPR117" s="516"/>
      <c r="WPS117" s="516"/>
      <c r="WPT117" s="516"/>
      <c r="WPU117" s="516"/>
      <c r="WPV117" s="516"/>
      <c r="WPW117" s="516"/>
      <c r="WPX117" s="516"/>
      <c r="WPY117" s="516"/>
      <c r="WPZ117" s="516"/>
      <c r="WQA117" s="516"/>
      <c r="WQB117" s="516"/>
      <c r="WQC117" s="516"/>
      <c r="WQD117" s="516"/>
      <c r="WQE117" s="516"/>
      <c r="WQF117" s="516"/>
      <c r="WQG117" s="516"/>
      <c r="WQH117" s="516"/>
      <c r="WQI117" s="516"/>
      <c r="WQJ117" s="516"/>
      <c r="WQK117" s="516"/>
      <c r="WQL117" s="516"/>
      <c r="WQM117" s="516"/>
      <c r="WQN117" s="516"/>
      <c r="WQO117" s="516"/>
      <c r="WQP117" s="516"/>
      <c r="WQQ117" s="516"/>
      <c r="WQR117" s="516"/>
      <c r="WQS117" s="516"/>
      <c r="WQT117" s="516"/>
      <c r="WQU117" s="516"/>
      <c r="WQV117" s="516"/>
      <c r="WQW117" s="516"/>
      <c r="WQX117" s="516"/>
      <c r="WQY117" s="516"/>
      <c r="WQZ117" s="516"/>
      <c r="WRA117" s="516"/>
      <c r="WRB117" s="516"/>
      <c r="WRC117" s="516"/>
      <c r="WRD117" s="516"/>
      <c r="WRE117" s="516"/>
      <c r="WRF117" s="516"/>
      <c r="WRG117" s="516"/>
      <c r="WRH117" s="516"/>
      <c r="WRI117" s="516"/>
      <c r="WRJ117" s="516"/>
      <c r="WRK117" s="516"/>
      <c r="WRL117" s="516"/>
      <c r="WRM117" s="516"/>
      <c r="WRN117" s="516"/>
      <c r="WRO117" s="516"/>
      <c r="WRP117" s="516"/>
      <c r="WRQ117" s="516"/>
      <c r="WRR117" s="516"/>
      <c r="WRS117" s="516"/>
      <c r="WRT117" s="516"/>
      <c r="WRU117" s="516"/>
      <c r="WRV117" s="516"/>
      <c r="WRW117" s="516"/>
      <c r="WRX117" s="516"/>
      <c r="WRY117" s="516"/>
      <c r="WRZ117" s="516"/>
      <c r="WSA117" s="516"/>
      <c r="WSB117" s="516"/>
      <c r="WSC117" s="516"/>
      <c r="WSD117" s="516"/>
      <c r="WSE117" s="516"/>
      <c r="WSF117" s="516"/>
      <c r="WSG117" s="516"/>
      <c r="WSH117" s="516"/>
      <c r="WSI117" s="516"/>
      <c r="WSJ117" s="516"/>
      <c r="WSK117" s="516"/>
      <c r="WSL117" s="516"/>
      <c r="WSM117" s="516"/>
      <c r="WSN117" s="516"/>
      <c r="WSO117" s="516"/>
      <c r="WSP117" s="516"/>
      <c r="WSQ117" s="516"/>
      <c r="WSR117" s="516"/>
      <c r="WSS117" s="516"/>
      <c r="WST117" s="516"/>
      <c r="WSU117" s="516"/>
      <c r="WSV117" s="516"/>
      <c r="WSW117" s="516"/>
      <c r="WSX117" s="516"/>
      <c r="WSY117" s="516"/>
      <c r="WSZ117" s="516"/>
      <c r="WTA117" s="516"/>
      <c r="WTB117" s="516"/>
      <c r="WTC117" s="516"/>
      <c r="WTD117" s="516"/>
      <c r="WTE117" s="516"/>
      <c r="WTF117" s="516"/>
      <c r="WTG117" s="516"/>
      <c r="WTH117" s="516"/>
      <c r="WTI117" s="516"/>
      <c r="WTJ117" s="516"/>
      <c r="WTK117" s="516"/>
      <c r="WTL117" s="516"/>
      <c r="WTM117" s="516"/>
      <c r="WTN117" s="516"/>
      <c r="WTO117" s="516"/>
      <c r="WTP117" s="516"/>
      <c r="WTQ117" s="516"/>
      <c r="WTR117" s="516"/>
      <c r="WTS117" s="516"/>
      <c r="WTT117" s="516"/>
      <c r="WTU117" s="516"/>
      <c r="WTV117" s="516"/>
      <c r="WTW117" s="516"/>
      <c r="WTX117" s="516"/>
      <c r="WTY117" s="516"/>
      <c r="WTZ117" s="516"/>
      <c r="WUA117" s="516"/>
      <c r="WUB117" s="516"/>
      <c r="WUC117" s="516"/>
      <c r="WUD117" s="516"/>
      <c r="WUE117" s="516"/>
      <c r="WUF117" s="516"/>
      <c r="WUG117" s="516"/>
      <c r="WUH117" s="516"/>
      <c r="WUI117" s="516"/>
      <c r="WUJ117" s="516"/>
      <c r="WUK117" s="516"/>
      <c r="WUL117" s="516"/>
      <c r="WUM117" s="516"/>
      <c r="WUN117" s="516"/>
      <c r="WUO117" s="516"/>
      <c r="WUP117" s="516"/>
      <c r="WUQ117" s="516"/>
      <c r="WUR117" s="516"/>
      <c r="WUS117" s="516"/>
      <c r="WUT117" s="516"/>
      <c r="WUU117" s="516"/>
      <c r="WUV117" s="516"/>
      <c r="WUW117" s="516"/>
      <c r="WUX117" s="516"/>
      <c r="WUY117" s="516"/>
      <c r="WUZ117" s="516"/>
      <c r="WVA117" s="516"/>
      <c r="WVB117" s="516"/>
      <c r="WVC117" s="516"/>
      <c r="WVD117" s="516"/>
      <c r="WVE117" s="516"/>
      <c r="WVF117" s="516"/>
      <c r="WVG117" s="516"/>
      <c r="WVH117" s="516"/>
      <c r="WVI117" s="516"/>
      <c r="WVJ117" s="516"/>
      <c r="WVK117" s="516"/>
      <c r="WVL117" s="516"/>
      <c r="WVM117" s="516"/>
      <c r="WVN117" s="516"/>
      <c r="WVO117" s="516"/>
      <c r="WVP117" s="516"/>
      <c r="WVQ117" s="516"/>
    </row>
    <row r="118" spans="1:16137" s="513" customFormat="1">
      <c r="C118" s="611"/>
      <c r="D118" s="612"/>
      <c r="F118" s="514"/>
      <c r="G118" s="515"/>
      <c r="J118" s="516"/>
      <c r="K118" s="516"/>
      <c r="L118" s="516"/>
      <c r="M118" s="516"/>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516"/>
      <c r="AY118" s="516"/>
      <c r="AZ118" s="516"/>
      <c r="BA118" s="516"/>
      <c r="BB118" s="516"/>
      <c r="BC118" s="516"/>
      <c r="BD118" s="516"/>
      <c r="BE118" s="516"/>
      <c r="BF118" s="516"/>
      <c r="BG118" s="516"/>
      <c r="BH118" s="516"/>
      <c r="BI118" s="516"/>
      <c r="BJ118" s="516"/>
      <c r="BK118" s="516"/>
      <c r="BL118" s="516"/>
      <c r="BM118" s="516"/>
      <c r="BN118" s="516"/>
      <c r="BO118" s="516"/>
      <c r="BP118" s="516"/>
      <c r="BQ118" s="516"/>
      <c r="BR118" s="516"/>
      <c r="BS118" s="516"/>
      <c r="BT118" s="516"/>
      <c r="BU118" s="516"/>
      <c r="BV118" s="516"/>
      <c r="BW118" s="516"/>
      <c r="BX118" s="516"/>
      <c r="BY118" s="516"/>
      <c r="BZ118" s="516"/>
      <c r="CA118" s="516"/>
      <c r="CB118" s="516"/>
      <c r="CC118" s="516"/>
      <c r="CD118" s="516"/>
      <c r="CE118" s="516"/>
      <c r="CF118" s="516"/>
      <c r="CG118" s="516"/>
      <c r="CH118" s="516"/>
      <c r="CI118" s="516"/>
      <c r="CJ118" s="516"/>
      <c r="CK118" s="516"/>
      <c r="CL118" s="516"/>
      <c r="CM118" s="516"/>
      <c r="CN118" s="516"/>
      <c r="CO118" s="516"/>
      <c r="CP118" s="516"/>
      <c r="CQ118" s="516"/>
      <c r="CR118" s="516"/>
      <c r="CS118" s="516"/>
      <c r="CT118" s="516"/>
      <c r="CU118" s="516"/>
      <c r="CV118" s="516"/>
      <c r="CW118" s="516"/>
      <c r="CX118" s="516"/>
      <c r="CY118" s="516"/>
      <c r="CZ118" s="516"/>
      <c r="DA118" s="516"/>
      <c r="DB118" s="516"/>
      <c r="DC118" s="516"/>
      <c r="DD118" s="516"/>
      <c r="DE118" s="516"/>
      <c r="DF118" s="516"/>
      <c r="DG118" s="516"/>
      <c r="DH118" s="516"/>
      <c r="DI118" s="516"/>
      <c r="DJ118" s="516"/>
      <c r="DK118" s="516"/>
      <c r="DL118" s="516"/>
      <c r="DM118" s="516"/>
      <c r="DN118" s="516"/>
      <c r="DO118" s="516"/>
      <c r="DP118" s="516"/>
      <c r="DQ118" s="516"/>
      <c r="DR118" s="516"/>
      <c r="DS118" s="516"/>
      <c r="DT118" s="516"/>
      <c r="DU118" s="516"/>
      <c r="DV118" s="516"/>
      <c r="DW118" s="516"/>
      <c r="DX118" s="516"/>
      <c r="DY118" s="516"/>
      <c r="DZ118" s="516"/>
      <c r="EA118" s="516"/>
      <c r="EB118" s="516"/>
      <c r="EC118" s="516"/>
      <c r="ED118" s="516"/>
      <c r="EE118" s="516"/>
      <c r="EF118" s="516"/>
      <c r="EG118" s="516"/>
      <c r="EH118" s="516"/>
      <c r="EI118" s="516"/>
      <c r="EJ118" s="516"/>
      <c r="EK118" s="516"/>
      <c r="EL118" s="516"/>
      <c r="EM118" s="516"/>
      <c r="EN118" s="516"/>
      <c r="EO118" s="516"/>
      <c r="EP118" s="516"/>
      <c r="EQ118" s="516"/>
      <c r="ER118" s="516"/>
      <c r="ES118" s="516"/>
      <c r="ET118" s="516"/>
      <c r="EU118" s="516"/>
      <c r="EV118" s="516"/>
      <c r="EW118" s="516"/>
      <c r="EX118" s="516"/>
      <c r="EY118" s="516"/>
      <c r="EZ118" s="516"/>
      <c r="FA118" s="516"/>
      <c r="FB118" s="516"/>
      <c r="FC118" s="516"/>
      <c r="FD118" s="516"/>
      <c r="FE118" s="516"/>
      <c r="FF118" s="516"/>
      <c r="FG118" s="516"/>
      <c r="FH118" s="516"/>
      <c r="FI118" s="516"/>
      <c r="FJ118" s="516"/>
      <c r="FK118" s="516"/>
      <c r="FL118" s="516"/>
      <c r="FM118" s="516"/>
      <c r="FN118" s="516"/>
      <c r="FO118" s="516"/>
      <c r="FP118" s="516"/>
      <c r="FQ118" s="516"/>
      <c r="FR118" s="516"/>
      <c r="FS118" s="516"/>
      <c r="FT118" s="516"/>
      <c r="FU118" s="516"/>
      <c r="FV118" s="516"/>
      <c r="FW118" s="516"/>
      <c r="FX118" s="516"/>
      <c r="FY118" s="516"/>
      <c r="FZ118" s="516"/>
      <c r="GA118" s="516"/>
      <c r="GB118" s="516"/>
      <c r="GC118" s="516"/>
      <c r="GD118" s="516"/>
      <c r="GE118" s="516"/>
      <c r="GF118" s="516"/>
      <c r="GG118" s="516"/>
      <c r="GH118" s="516"/>
      <c r="GI118" s="516"/>
      <c r="GJ118" s="516"/>
      <c r="GK118" s="516"/>
      <c r="GL118" s="516"/>
      <c r="GM118" s="516"/>
      <c r="GN118" s="516"/>
      <c r="GO118" s="516"/>
      <c r="GP118" s="516"/>
      <c r="GQ118" s="516"/>
      <c r="GR118" s="516"/>
      <c r="GS118" s="516"/>
      <c r="GT118" s="516"/>
      <c r="GU118" s="516"/>
      <c r="GV118" s="516"/>
      <c r="GW118" s="516"/>
      <c r="GX118" s="516"/>
      <c r="GY118" s="516"/>
      <c r="GZ118" s="516"/>
      <c r="HA118" s="516"/>
      <c r="HB118" s="516"/>
      <c r="HC118" s="516"/>
      <c r="HD118" s="516"/>
      <c r="HE118" s="516"/>
      <c r="HF118" s="516"/>
      <c r="HG118" s="516"/>
      <c r="HH118" s="516"/>
      <c r="HI118" s="516"/>
      <c r="HJ118" s="516"/>
      <c r="HK118" s="516"/>
      <c r="HL118" s="516"/>
      <c r="HM118" s="516"/>
      <c r="HN118" s="516"/>
      <c r="HO118" s="516"/>
      <c r="HP118" s="516"/>
      <c r="HQ118" s="516"/>
      <c r="HR118" s="516"/>
      <c r="HS118" s="516"/>
      <c r="HT118" s="516"/>
      <c r="HU118" s="516"/>
      <c r="HV118" s="516"/>
      <c r="HW118" s="516"/>
      <c r="HX118" s="516"/>
      <c r="HY118" s="516"/>
      <c r="HZ118" s="516"/>
      <c r="IA118" s="516"/>
      <c r="IB118" s="516"/>
      <c r="IC118" s="516"/>
      <c r="ID118" s="516"/>
      <c r="IE118" s="516"/>
      <c r="IF118" s="516"/>
      <c r="IG118" s="516"/>
      <c r="IH118" s="516"/>
      <c r="II118" s="516"/>
      <c r="IJ118" s="516"/>
      <c r="IK118" s="516"/>
      <c r="IL118" s="516"/>
      <c r="IM118" s="516"/>
      <c r="IN118" s="516"/>
      <c r="IO118" s="516"/>
      <c r="IP118" s="516"/>
      <c r="IQ118" s="516"/>
      <c r="IR118" s="516"/>
      <c r="IS118" s="516"/>
      <c r="IT118" s="516"/>
      <c r="IU118" s="516"/>
      <c r="IV118" s="516"/>
      <c r="IW118" s="516"/>
      <c r="IX118" s="516"/>
      <c r="IY118" s="516"/>
      <c r="IZ118" s="516"/>
      <c r="JA118" s="516"/>
      <c r="JB118" s="516"/>
      <c r="JC118" s="516"/>
      <c r="JD118" s="516"/>
      <c r="JE118" s="516"/>
      <c r="JF118" s="516"/>
      <c r="JG118" s="516"/>
      <c r="JH118" s="516"/>
      <c r="JI118" s="516"/>
      <c r="JJ118" s="516"/>
      <c r="JK118" s="516"/>
      <c r="JL118" s="516"/>
      <c r="JM118" s="516"/>
      <c r="JN118" s="516"/>
      <c r="JO118" s="516"/>
      <c r="JP118" s="516"/>
      <c r="JQ118" s="516"/>
      <c r="JR118" s="516"/>
      <c r="JS118" s="516"/>
      <c r="JT118" s="516"/>
      <c r="JU118" s="516"/>
      <c r="JV118" s="516"/>
      <c r="JW118" s="516"/>
      <c r="JX118" s="516"/>
      <c r="JY118" s="516"/>
      <c r="JZ118" s="516"/>
      <c r="KA118" s="516"/>
      <c r="KB118" s="516"/>
      <c r="KC118" s="516"/>
      <c r="KD118" s="516"/>
      <c r="KE118" s="516"/>
      <c r="KF118" s="516"/>
      <c r="KG118" s="516"/>
      <c r="KH118" s="516"/>
      <c r="KI118" s="516"/>
      <c r="KJ118" s="516"/>
      <c r="KK118" s="516"/>
      <c r="KL118" s="516"/>
      <c r="KM118" s="516"/>
      <c r="KN118" s="516"/>
      <c r="KO118" s="516"/>
      <c r="KP118" s="516"/>
      <c r="KQ118" s="516"/>
      <c r="KR118" s="516"/>
      <c r="KS118" s="516"/>
      <c r="KT118" s="516"/>
      <c r="KU118" s="516"/>
      <c r="KV118" s="516"/>
      <c r="KW118" s="516"/>
      <c r="KX118" s="516"/>
      <c r="KY118" s="516"/>
      <c r="KZ118" s="516"/>
      <c r="LA118" s="516"/>
      <c r="LB118" s="516"/>
      <c r="LC118" s="516"/>
      <c r="LD118" s="516"/>
      <c r="LE118" s="516"/>
      <c r="LF118" s="516"/>
      <c r="LG118" s="516"/>
      <c r="LH118" s="516"/>
      <c r="LI118" s="516"/>
      <c r="LJ118" s="516"/>
      <c r="LK118" s="516"/>
      <c r="LL118" s="516"/>
      <c r="LM118" s="516"/>
      <c r="LN118" s="516"/>
      <c r="LO118" s="516"/>
      <c r="LP118" s="516"/>
      <c r="LQ118" s="516"/>
      <c r="LR118" s="516"/>
      <c r="LS118" s="516"/>
      <c r="LT118" s="516"/>
      <c r="LU118" s="516"/>
      <c r="LV118" s="516"/>
      <c r="LW118" s="516"/>
      <c r="LX118" s="516"/>
      <c r="LY118" s="516"/>
      <c r="LZ118" s="516"/>
      <c r="MA118" s="516"/>
      <c r="MB118" s="516"/>
      <c r="MC118" s="516"/>
      <c r="MD118" s="516"/>
      <c r="ME118" s="516"/>
      <c r="MF118" s="516"/>
      <c r="MG118" s="516"/>
      <c r="MH118" s="516"/>
      <c r="MI118" s="516"/>
      <c r="MJ118" s="516"/>
      <c r="MK118" s="516"/>
      <c r="ML118" s="516"/>
      <c r="MM118" s="516"/>
      <c r="MN118" s="516"/>
      <c r="MO118" s="516"/>
      <c r="MP118" s="516"/>
      <c r="MQ118" s="516"/>
      <c r="MR118" s="516"/>
      <c r="MS118" s="516"/>
      <c r="MT118" s="516"/>
      <c r="MU118" s="516"/>
      <c r="MV118" s="516"/>
      <c r="MW118" s="516"/>
      <c r="MX118" s="516"/>
      <c r="MY118" s="516"/>
      <c r="MZ118" s="516"/>
      <c r="NA118" s="516"/>
      <c r="NB118" s="516"/>
      <c r="NC118" s="516"/>
      <c r="ND118" s="516"/>
      <c r="NE118" s="516"/>
      <c r="NF118" s="516"/>
      <c r="NG118" s="516"/>
      <c r="NH118" s="516"/>
      <c r="NI118" s="516"/>
      <c r="NJ118" s="516"/>
      <c r="NK118" s="516"/>
      <c r="NL118" s="516"/>
      <c r="NM118" s="516"/>
      <c r="NN118" s="516"/>
      <c r="NO118" s="516"/>
      <c r="NP118" s="516"/>
      <c r="NQ118" s="516"/>
      <c r="NR118" s="516"/>
      <c r="NS118" s="516"/>
      <c r="NT118" s="516"/>
      <c r="NU118" s="516"/>
      <c r="NV118" s="516"/>
      <c r="NW118" s="516"/>
      <c r="NX118" s="516"/>
      <c r="NY118" s="516"/>
      <c r="NZ118" s="516"/>
      <c r="OA118" s="516"/>
      <c r="OB118" s="516"/>
      <c r="OC118" s="516"/>
      <c r="OD118" s="516"/>
      <c r="OE118" s="516"/>
      <c r="OF118" s="516"/>
      <c r="OG118" s="516"/>
      <c r="OH118" s="516"/>
      <c r="OI118" s="516"/>
      <c r="OJ118" s="516"/>
      <c r="OK118" s="516"/>
      <c r="OL118" s="516"/>
      <c r="OM118" s="516"/>
      <c r="ON118" s="516"/>
      <c r="OO118" s="516"/>
      <c r="OP118" s="516"/>
      <c r="OQ118" s="516"/>
      <c r="OR118" s="516"/>
      <c r="OS118" s="516"/>
      <c r="OT118" s="516"/>
      <c r="OU118" s="516"/>
      <c r="OV118" s="516"/>
      <c r="OW118" s="516"/>
      <c r="OX118" s="516"/>
      <c r="OY118" s="516"/>
      <c r="OZ118" s="516"/>
      <c r="PA118" s="516"/>
      <c r="PB118" s="516"/>
      <c r="PC118" s="516"/>
      <c r="PD118" s="516"/>
      <c r="PE118" s="516"/>
      <c r="PF118" s="516"/>
      <c r="PG118" s="516"/>
      <c r="PH118" s="516"/>
      <c r="PI118" s="516"/>
      <c r="PJ118" s="516"/>
      <c r="PK118" s="516"/>
      <c r="PL118" s="516"/>
      <c r="PM118" s="516"/>
      <c r="PN118" s="516"/>
      <c r="PO118" s="516"/>
      <c r="PP118" s="516"/>
      <c r="PQ118" s="516"/>
      <c r="PR118" s="516"/>
      <c r="PS118" s="516"/>
      <c r="PT118" s="516"/>
      <c r="PU118" s="516"/>
      <c r="PV118" s="516"/>
      <c r="PW118" s="516"/>
      <c r="PX118" s="516"/>
      <c r="PY118" s="516"/>
      <c r="PZ118" s="516"/>
      <c r="QA118" s="516"/>
      <c r="QB118" s="516"/>
      <c r="QC118" s="516"/>
      <c r="QD118" s="516"/>
      <c r="QE118" s="516"/>
      <c r="QF118" s="516"/>
      <c r="QG118" s="516"/>
      <c r="QH118" s="516"/>
      <c r="QI118" s="516"/>
      <c r="QJ118" s="516"/>
      <c r="QK118" s="516"/>
      <c r="QL118" s="516"/>
      <c r="QM118" s="516"/>
      <c r="QN118" s="516"/>
      <c r="QO118" s="516"/>
      <c r="QP118" s="516"/>
      <c r="QQ118" s="516"/>
      <c r="QR118" s="516"/>
      <c r="QS118" s="516"/>
      <c r="QT118" s="516"/>
      <c r="QU118" s="516"/>
      <c r="QV118" s="516"/>
      <c r="QW118" s="516"/>
      <c r="QX118" s="516"/>
      <c r="QY118" s="516"/>
      <c r="QZ118" s="516"/>
      <c r="RA118" s="516"/>
      <c r="RB118" s="516"/>
      <c r="RC118" s="516"/>
      <c r="RD118" s="516"/>
      <c r="RE118" s="516"/>
      <c r="RF118" s="516"/>
      <c r="RG118" s="516"/>
      <c r="RH118" s="516"/>
      <c r="RI118" s="516"/>
      <c r="RJ118" s="516"/>
      <c r="RK118" s="516"/>
      <c r="RL118" s="516"/>
      <c r="RM118" s="516"/>
      <c r="RN118" s="516"/>
      <c r="RO118" s="516"/>
      <c r="RP118" s="516"/>
      <c r="RQ118" s="516"/>
      <c r="RR118" s="516"/>
      <c r="RS118" s="516"/>
      <c r="RT118" s="516"/>
      <c r="RU118" s="516"/>
      <c r="RV118" s="516"/>
      <c r="RW118" s="516"/>
      <c r="RX118" s="516"/>
      <c r="RY118" s="516"/>
      <c r="RZ118" s="516"/>
      <c r="SA118" s="516"/>
      <c r="SB118" s="516"/>
      <c r="SC118" s="516"/>
      <c r="SD118" s="516"/>
      <c r="SE118" s="516"/>
      <c r="SF118" s="516"/>
      <c r="SG118" s="516"/>
      <c r="SH118" s="516"/>
      <c r="SI118" s="516"/>
      <c r="SJ118" s="516"/>
      <c r="SK118" s="516"/>
      <c r="SL118" s="516"/>
      <c r="SM118" s="516"/>
      <c r="SN118" s="516"/>
      <c r="SO118" s="516"/>
      <c r="SP118" s="516"/>
      <c r="SQ118" s="516"/>
      <c r="SR118" s="516"/>
      <c r="SS118" s="516"/>
      <c r="ST118" s="516"/>
      <c r="SU118" s="516"/>
      <c r="SV118" s="516"/>
      <c r="SW118" s="516"/>
      <c r="SX118" s="516"/>
      <c r="SY118" s="516"/>
      <c r="SZ118" s="516"/>
      <c r="TA118" s="516"/>
      <c r="TB118" s="516"/>
      <c r="TC118" s="516"/>
      <c r="TD118" s="516"/>
      <c r="TE118" s="516"/>
      <c r="TF118" s="516"/>
      <c r="TG118" s="516"/>
      <c r="TH118" s="516"/>
      <c r="TI118" s="516"/>
      <c r="TJ118" s="516"/>
      <c r="TK118" s="516"/>
      <c r="TL118" s="516"/>
      <c r="TM118" s="516"/>
      <c r="TN118" s="516"/>
      <c r="TO118" s="516"/>
      <c r="TP118" s="516"/>
      <c r="TQ118" s="516"/>
      <c r="TR118" s="516"/>
      <c r="TS118" s="516"/>
      <c r="TT118" s="516"/>
      <c r="TU118" s="516"/>
      <c r="TV118" s="516"/>
      <c r="TW118" s="516"/>
      <c r="TX118" s="516"/>
      <c r="TY118" s="516"/>
      <c r="TZ118" s="516"/>
      <c r="UA118" s="516"/>
      <c r="UB118" s="516"/>
      <c r="UC118" s="516"/>
      <c r="UD118" s="516"/>
      <c r="UE118" s="516"/>
      <c r="UF118" s="516"/>
      <c r="UG118" s="516"/>
      <c r="UH118" s="516"/>
      <c r="UI118" s="516"/>
      <c r="UJ118" s="516"/>
      <c r="UK118" s="516"/>
      <c r="UL118" s="516"/>
      <c r="UM118" s="516"/>
      <c r="UN118" s="516"/>
      <c r="UO118" s="516"/>
      <c r="UP118" s="516"/>
      <c r="UQ118" s="516"/>
      <c r="UR118" s="516"/>
      <c r="US118" s="516"/>
      <c r="UT118" s="516"/>
      <c r="UU118" s="516"/>
      <c r="UV118" s="516"/>
      <c r="UW118" s="516"/>
      <c r="UX118" s="516"/>
      <c r="UY118" s="516"/>
      <c r="UZ118" s="516"/>
      <c r="VA118" s="516"/>
      <c r="VB118" s="516"/>
      <c r="VC118" s="516"/>
      <c r="VD118" s="516"/>
      <c r="VE118" s="516"/>
      <c r="VF118" s="516"/>
      <c r="VG118" s="516"/>
      <c r="VH118" s="516"/>
      <c r="VI118" s="516"/>
      <c r="VJ118" s="516"/>
      <c r="VK118" s="516"/>
      <c r="VL118" s="516"/>
      <c r="VM118" s="516"/>
      <c r="VN118" s="516"/>
      <c r="VO118" s="516"/>
      <c r="VP118" s="516"/>
      <c r="VQ118" s="516"/>
      <c r="VR118" s="516"/>
      <c r="VS118" s="516"/>
      <c r="VT118" s="516"/>
      <c r="VU118" s="516"/>
      <c r="VV118" s="516"/>
      <c r="VW118" s="516"/>
      <c r="VX118" s="516"/>
      <c r="VY118" s="516"/>
      <c r="VZ118" s="516"/>
      <c r="WA118" s="516"/>
      <c r="WB118" s="516"/>
      <c r="WC118" s="516"/>
      <c r="WD118" s="516"/>
      <c r="WE118" s="516"/>
      <c r="WF118" s="516"/>
      <c r="WG118" s="516"/>
      <c r="WH118" s="516"/>
      <c r="WI118" s="516"/>
      <c r="WJ118" s="516"/>
      <c r="WK118" s="516"/>
      <c r="WL118" s="516"/>
      <c r="WM118" s="516"/>
      <c r="WN118" s="516"/>
      <c r="WO118" s="516"/>
      <c r="WP118" s="516"/>
      <c r="WQ118" s="516"/>
      <c r="WR118" s="516"/>
      <c r="WS118" s="516"/>
      <c r="WT118" s="516"/>
      <c r="WU118" s="516"/>
      <c r="WV118" s="516"/>
      <c r="WW118" s="516"/>
      <c r="WX118" s="516"/>
      <c r="WY118" s="516"/>
      <c r="WZ118" s="516"/>
      <c r="XA118" s="516"/>
      <c r="XB118" s="516"/>
      <c r="XC118" s="516"/>
      <c r="XD118" s="516"/>
      <c r="XE118" s="516"/>
      <c r="XF118" s="516"/>
      <c r="XG118" s="516"/>
      <c r="XH118" s="516"/>
      <c r="XI118" s="516"/>
      <c r="XJ118" s="516"/>
      <c r="XK118" s="516"/>
      <c r="XL118" s="516"/>
      <c r="XM118" s="516"/>
      <c r="XN118" s="516"/>
      <c r="XO118" s="516"/>
      <c r="XP118" s="516"/>
      <c r="XQ118" s="516"/>
      <c r="XR118" s="516"/>
      <c r="XS118" s="516"/>
      <c r="XT118" s="516"/>
      <c r="XU118" s="516"/>
      <c r="XV118" s="516"/>
      <c r="XW118" s="516"/>
      <c r="XX118" s="516"/>
      <c r="XY118" s="516"/>
      <c r="XZ118" s="516"/>
      <c r="YA118" s="516"/>
      <c r="YB118" s="516"/>
      <c r="YC118" s="516"/>
      <c r="YD118" s="516"/>
      <c r="YE118" s="516"/>
      <c r="YF118" s="516"/>
      <c r="YG118" s="516"/>
      <c r="YH118" s="516"/>
      <c r="YI118" s="516"/>
      <c r="YJ118" s="516"/>
      <c r="YK118" s="516"/>
      <c r="YL118" s="516"/>
      <c r="YM118" s="516"/>
      <c r="YN118" s="516"/>
      <c r="YO118" s="516"/>
      <c r="YP118" s="516"/>
      <c r="YQ118" s="516"/>
      <c r="YR118" s="516"/>
      <c r="YS118" s="516"/>
      <c r="YT118" s="516"/>
      <c r="YU118" s="516"/>
      <c r="YV118" s="516"/>
      <c r="YW118" s="516"/>
      <c r="YX118" s="516"/>
      <c r="YY118" s="516"/>
      <c r="YZ118" s="516"/>
      <c r="ZA118" s="516"/>
      <c r="ZB118" s="516"/>
      <c r="ZC118" s="516"/>
      <c r="ZD118" s="516"/>
      <c r="ZE118" s="516"/>
      <c r="ZF118" s="516"/>
      <c r="ZG118" s="516"/>
      <c r="ZH118" s="516"/>
      <c r="ZI118" s="516"/>
      <c r="ZJ118" s="516"/>
      <c r="ZK118" s="516"/>
      <c r="ZL118" s="516"/>
      <c r="ZM118" s="516"/>
      <c r="ZN118" s="516"/>
      <c r="ZO118" s="516"/>
      <c r="ZP118" s="516"/>
      <c r="ZQ118" s="516"/>
      <c r="ZR118" s="516"/>
      <c r="ZS118" s="516"/>
      <c r="ZT118" s="516"/>
      <c r="ZU118" s="516"/>
      <c r="ZV118" s="516"/>
      <c r="ZW118" s="516"/>
      <c r="ZX118" s="516"/>
      <c r="ZY118" s="516"/>
      <c r="ZZ118" s="516"/>
      <c r="AAA118" s="516"/>
      <c r="AAB118" s="516"/>
      <c r="AAC118" s="516"/>
      <c r="AAD118" s="516"/>
      <c r="AAE118" s="516"/>
      <c r="AAF118" s="516"/>
      <c r="AAG118" s="516"/>
      <c r="AAH118" s="516"/>
      <c r="AAI118" s="516"/>
      <c r="AAJ118" s="516"/>
      <c r="AAK118" s="516"/>
      <c r="AAL118" s="516"/>
      <c r="AAM118" s="516"/>
      <c r="AAN118" s="516"/>
      <c r="AAO118" s="516"/>
      <c r="AAP118" s="516"/>
      <c r="AAQ118" s="516"/>
      <c r="AAR118" s="516"/>
      <c r="AAS118" s="516"/>
      <c r="AAT118" s="516"/>
      <c r="AAU118" s="516"/>
      <c r="AAV118" s="516"/>
      <c r="AAW118" s="516"/>
      <c r="AAX118" s="516"/>
      <c r="AAY118" s="516"/>
      <c r="AAZ118" s="516"/>
      <c r="ABA118" s="516"/>
      <c r="ABB118" s="516"/>
      <c r="ABC118" s="516"/>
      <c r="ABD118" s="516"/>
      <c r="ABE118" s="516"/>
      <c r="ABF118" s="516"/>
      <c r="ABG118" s="516"/>
      <c r="ABH118" s="516"/>
      <c r="ABI118" s="516"/>
      <c r="ABJ118" s="516"/>
      <c r="ABK118" s="516"/>
      <c r="ABL118" s="516"/>
      <c r="ABM118" s="516"/>
      <c r="ABN118" s="516"/>
      <c r="ABO118" s="516"/>
      <c r="ABP118" s="516"/>
      <c r="ABQ118" s="516"/>
      <c r="ABR118" s="516"/>
      <c r="ABS118" s="516"/>
      <c r="ABT118" s="516"/>
      <c r="ABU118" s="516"/>
      <c r="ABV118" s="516"/>
      <c r="ABW118" s="516"/>
      <c r="ABX118" s="516"/>
      <c r="ABY118" s="516"/>
      <c r="ABZ118" s="516"/>
      <c r="ACA118" s="516"/>
      <c r="ACB118" s="516"/>
      <c r="ACC118" s="516"/>
      <c r="ACD118" s="516"/>
      <c r="ACE118" s="516"/>
      <c r="ACF118" s="516"/>
      <c r="ACG118" s="516"/>
      <c r="ACH118" s="516"/>
      <c r="ACI118" s="516"/>
      <c r="ACJ118" s="516"/>
      <c r="ACK118" s="516"/>
      <c r="ACL118" s="516"/>
      <c r="ACM118" s="516"/>
      <c r="ACN118" s="516"/>
      <c r="ACO118" s="516"/>
      <c r="ACP118" s="516"/>
      <c r="ACQ118" s="516"/>
      <c r="ACR118" s="516"/>
      <c r="ACS118" s="516"/>
      <c r="ACT118" s="516"/>
      <c r="ACU118" s="516"/>
      <c r="ACV118" s="516"/>
      <c r="ACW118" s="516"/>
      <c r="ACX118" s="516"/>
      <c r="ACY118" s="516"/>
      <c r="ACZ118" s="516"/>
      <c r="ADA118" s="516"/>
      <c r="ADB118" s="516"/>
      <c r="ADC118" s="516"/>
      <c r="ADD118" s="516"/>
      <c r="ADE118" s="516"/>
      <c r="ADF118" s="516"/>
      <c r="ADG118" s="516"/>
      <c r="ADH118" s="516"/>
      <c r="ADI118" s="516"/>
      <c r="ADJ118" s="516"/>
      <c r="ADK118" s="516"/>
      <c r="ADL118" s="516"/>
      <c r="ADM118" s="516"/>
      <c r="ADN118" s="516"/>
      <c r="ADO118" s="516"/>
      <c r="ADP118" s="516"/>
      <c r="ADQ118" s="516"/>
      <c r="ADR118" s="516"/>
      <c r="ADS118" s="516"/>
      <c r="ADT118" s="516"/>
      <c r="ADU118" s="516"/>
      <c r="ADV118" s="516"/>
      <c r="ADW118" s="516"/>
      <c r="ADX118" s="516"/>
      <c r="ADY118" s="516"/>
      <c r="ADZ118" s="516"/>
      <c r="AEA118" s="516"/>
      <c r="AEB118" s="516"/>
      <c r="AEC118" s="516"/>
      <c r="AED118" s="516"/>
      <c r="AEE118" s="516"/>
      <c r="AEF118" s="516"/>
      <c r="AEG118" s="516"/>
      <c r="AEH118" s="516"/>
      <c r="AEI118" s="516"/>
      <c r="AEJ118" s="516"/>
      <c r="AEK118" s="516"/>
      <c r="AEL118" s="516"/>
      <c r="AEM118" s="516"/>
      <c r="AEN118" s="516"/>
      <c r="AEO118" s="516"/>
      <c r="AEP118" s="516"/>
      <c r="AEQ118" s="516"/>
      <c r="AER118" s="516"/>
      <c r="AES118" s="516"/>
      <c r="AET118" s="516"/>
      <c r="AEU118" s="516"/>
      <c r="AEV118" s="516"/>
      <c r="AEW118" s="516"/>
      <c r="AEX118" s="516"/>
      <c r="AEY118" s="516"/>
      <c r="AEZ118" s="516"/>
      <c r="AFA118" s="516"/>
      <c r="AFB118" s="516"/>
      <c r="AFC118" s="516"/>
      <c r="AFD118" s="516"/>
      <c r="AFE118" s="516"/>
      <c r="AFF118" s="516"/>
      <c r="AFG118" s="516"/>
      <c r="AFH118" s="516"/>
      <c r="AFI118" s="516"/>
      <c r="AFJ118" s="516"/>
      <c r="AFK118" s="516"/>
      <c r="AFL118" s="516"/>
      <c r="AFM118" s="516"/>
      <c r="AFN118" s="516"/>
      <c r="AFO118" s="516"/>
      <c r="AFP118" s="516"/>
      <c r="AFQ118" s="516"/>
      <c r="AFR118" s="516"/>
      <c r="AFS118" s="516"/>
      <c r="AFT118" s="516"/>
      <c r="AFU118" s="516"/>
      <c r="AFV118" s="516"/>
      <c r="AFW118" s="516"/>
      <c r="AFX118" s="516"/>
      <c r="AFY118" s="516"/>
      <c r="AFZ118" s="516"/>
      <c r="AGA118" s="516"/>
      <c r="AGB118" s="516"/>
      <c r="AGC118" s="516"/>
      <c r="AGD118" s="516"/>
      <c r="AGE118" s="516"/>
      <c r="AGF118" s="516"/>
      <c r="AGG118" s="516"/>
      <c r="AGH118" s="516"/>
      <c r="AGI118" s="516"/>
      <c r="AGJ118" s="516"/>
      <c r="AGK118" s="516"/>
      <c r="AGL118" s="516"/>
      <c r="AGM118" s="516"/>
      <c r="AGN118" s="516"/>
      <c r="AGO118" s="516"/>
      <c r="AGP118" s="516"/>
      <c r="AGQ118" s="516"/>
      <c r="AGR118" s="516"/>
      <c r="AGS118" s="516"/>
      <c r="AGT118" s="516"/>
      <c r="AGU118" s="516"/>
      <c r="AGV118" s="516"/>
      <c r="AGW118" s="516"/>
      <c r="AGX118" s="516"/>
      <c r="AGY118" s="516"/>
      <c r="AGZ118" s="516"/>
      <c r="AHA118" s="516"/>
      <c r="AHB118" s="516"/>
      <c r="AHC118" s="516"/>
      <c r="AHD118" s="516"/>
      <c r="AHE118" s="516"/>
      <c r="AHF118" s="516"/>
      <c r="AHG118" s="516"/>
      <c r="AHH118" s="516"/>
      <c r="AHI118" s="516"/>
      <c r="AHJ118" s="516"/>
      <c r="AHK118" s="516"/>
      <c r="AHL118" s="516"/>
      <c r="AHM118" s="516"/>
      <c r="AHN118" s="516"/>
      <c r="AHO118" s="516"/>
      <c r="AHP118" s="516"/>
      <c r="AHQ118" s="516"/>
      <c r="AHR118" s="516"/>
      <c r="AHS118" s="516"/>
      <c r="AHT118" s="516"/>
      <c r="AHU118" s="516"/>
      <c r="AHV118" s="516"/>
      <c r="AHW118" s="516"/>
      <c r="AHX118" s="516"/>
      <c r="AHY118" s="516"/>
      <c r="AHZ118" s="516"/>
      <c r="AIA118" s="516"/>
      <c r="AIB118" s="516"/>
      <c r="AIC118" s="516"/>
      <c r="AID118" s="516"/>
      <c r="AIE118" s="516"/>
      <c r="AIF118" s="516"/>
      <c r="AIG118" s="516"/>
      <c r="AIH118" s="516"/>
      <c r="AII118" s="516"/>
      <c r="AIJ118" s="516"/>
      <c r="AIK118" s="516"/>
      <c r="AIL118" s="516"/>
      <c r="AIM118" s="516"/>
      <c r="AIN118" s="516"/>
      <c r="AIO118" s="516"/>
      <c r="AIP118" s="516"/>
      <c r="AIQ118" s="516"/>
      <c r="AIR118" s="516"/>
      <c r="AIS118" s="516"/>
      <c r="AIT118" s="516"/>
      <c r="AIU118" s="516"/>
      <c r="AIV118" s="516"/>
      <c r="AIW118" s="516"/>
      <c r="AIX118" s="516"/>
      <c r="AIY118" s="516"/>
      <c r="AIZ118" s="516"/>
      <c r="AJA118" s="516"/>
      <c r="AJB118" s="516"/>
      <c r="AJC118" s="516"/>
      <c r="AJD118" s="516"/>
      <c r="AJE118" s="516"/>
      <c r="AJF118" s="516"/>
      <c r="AJG118" s="516"/>
      <c r="AJH118" s="516"/>
      <c r="AJI118" s="516"/>
      <c r="AJJ118" s="516"/>
      <c r="AJK118" s="516"/>
      <c r="AJL118" s="516"/>
      <c r="AJM118" s="516"/>
      <c r="AJN118" s="516"/>
      <c r="AJO118" s="516"/>
      <c r="AJP118" s="516"/>
      <c r="AJQ118" s="516"/>
      <c r="AJR118" s="516"/>
      <c r="AJS118" s="516"/>
      <c r="AJT118" s="516"/>
      <c r="AJU118" s="516"/>
      <c r="AJV118" s="516"/>
      <c r="AJW118" s="516"/>
      <c r="AJX118" s="516"/>
      <c r="AJY118" s="516"/>
      <c r="AJZ118" s="516"/>
      <c r="AKA118" s="516"/>
      <c r="AKB118" s="516"/>
      <c r="AKC118" s="516"/>
      <c r="AKD118" s="516"/>
      <c r="AKE118" s="516"/>
      <c r="AKF118" s="516"/>
      <c r="AKG118" s="516"/>
      <c r="AKH118" s="516"/>
      <c r="AKI118" s="516"/>
      <c r="AKJ118" s="516"/>
      <c r="AKK118" s="516"/>
      <c r="AKL118" s="516"/>
      <c r="AKM118" s="516"/>
      <c r="AKN118" s="516"/>
      <c r="AKO118" s="516"/>
      <c r="AKP118" s="516"/>
      <c r="AKQ118" s="516"/>
      <c r="AKR118" s="516"/>
      <c r="AKS118" s="516"/>
      <c r="AKT118" s="516"/>
      <c r="AKU118" s="516"/>
      <c r="AKV118" s="516"/>
      <c r="AKW118" s="516"/>
      <c r="AKX118" s="516"/>
      <c r="AKY118" s="516"/>
      <c r="AKZ118" s="516"/>
      <c r="ALA118" s="516"/>
      <c r="ALB118" s="516"/>
      <c r="ALC118" s="516"/>
      <c r="ALD118" s="516"/>
      <c r="ALE118" s="516"/>
      <c r="ALF118" s="516"/>
      <c r="ALG118" s="516"/>
      <c r="ALH118" s="516"/>
      <c r="ALI118" s="516"/>
      <c r="ALJ118" s="516"/>
      <c r="ALK118" s="516"/>
      <c r="ALL118" s="516"/>
      <c r="ALM118" s="516"/>
      <c r="ALN118" s="516"/>
      <c r="ALO118" s="516"/>
      <c r="ALP118" s="516"/>
      <c r="ALQ118" s="516"/>
      <c r="ALR118" s="516"/>
      <c r="ALS118" s="516"/>
      <c r="ALT118" s="516"/>
      <c r="ALU118" s="516"/>
      <c r="ALV118" s="516"/>
      <c r="ALW118" s="516"/>
      <c r="ALX118" s="516"/>
      <c r="ALY118" s="516"/>
      <c r="ALZ118" s="516"/>
      <c r="AMA118" s="516"/>
      <c r="AMB118" s="516"/>
      <c r="AMC118" s="516"/>
      <c r="AMD118" s="516"/>
      <c r="AME118" s="516"/>
      <c r="AMF118" s="516"/>
      <c r="AMG118" s="516"/>
      <c r="AMH118" s="516"/>
      <c r="AMI118" s="516"/>
      <c r="AMJ118" s="516"/>
      <c r="AMK118" s="516"/>
      <c r="AML118" s="516"/>
      <c r="AMM118" s="516"/>
      <c r="AMN118" s="516"/>
      <c r="AMO118" s="516"/>
      <c r="AMP118" s="516"/>
      <c r="AMQ118" s="516"/>
      <c r="AMR118" s="516"/>
      <c r="AMS118" s="516"/>
      <c r="AMT118" s="516"/>
      <c r="AMU118" s="516"/>
      <c r="AMV118" s="516"/>
      <c r="AMW118" s="516"/>
      <c r="AMX118" s="516"/>
      <c r="AMY118" s="516"/>
      <c r="AMZ118" s="516"/>
      <c r="ANA118" s="516"/>
      <c r="ANB118" s="516"/>
      <c r="ANC118" s="516"/>
      <c r="AND118" s="516"/>
      <c r="ANE118" s="516"/>
      <c r="ANF118" s="516"/>
      <c r="ANG118" s="516"/>
      <c r="ANH118" s="516"/>
      <c r="ANI118" s="516"/>
      <c r="ANJ118" s="516"/>
      <c r="ANK118" s="516"/>
      <c r="ANL118" s="516"/>
      <c r="ANM118" s="516"/>
      <c r="ANN118" s="516"/>
      <c r="ANO118" s="516"/>
      <c r="ANP118" s="516"/>
      <c r="ANQ118" s="516"/>
      <c r="ANR118" s="516"/>
      <c r="ANS118" s="516"/>
      <c r="ANT118" s="516"/>
      <c r="ANU118" s="516"/>
      <c r="ANV118" s="516"/>
      <c r="ANW118" s="516"/>
      <c r="ANX118" s="516"/>
      <c r="ANY118" s="516"/>
      <c r="ANZ118" s="516"/>
      <c r="AOA118" s="516"/>
      <c r="AOB118" s="516"/>
      <c r="AOC118" s="516"/>
      <c r="AOD118" s="516"/>
      <c r="AOE118" s="516"/>
      <c r="AOF118" s="516"/>
      <c r="AOG118" s="516"/>
      <c r="AOH118" s="516"/>
      <c r="AOI118" s="516"/>
      <c r="AOJ118" s="516"/>
      <c r="AOK118" s="516"/>
      <c r="AOL118" s="516"/>
      <c r="AOM118" s="516"/>
      <c r="AON118" s="516"/>
      <c r="AOO118" s="516"/>
      <c r="AOP118" s="516"/>
      <c r="AOQ118" s="516"/>
      <c r="AOR118" s="516"/>
      <c r="AOS118" s="516"/>
      <c r="AOT118" s="516"/>
      <c r="AOU118" s="516"/>
      <c r="AOV118" s="516"/>
      <c r="AOW118" s="516"/>
      <c r="AOX118" s="516"/>
      <c r="AOY118" s="516"/>
      <c r="AOZ118" s="516"/>
      <c r="APA118" s="516"/>
      <c r="APB118" s="516"/>
      <c r="APC118" s="516"/>
      <c r="APD118" s="516"/>
      <c r="APE118" s="516"/>
      <c r="APF118" s="516"/>
      <c r="APG118" s="516"/>
      <c r="APH118" s="516"/>
      <c r="API118" s="516"/>
      <c r="APJ118" s="516"/>
      <c r="APK118" s="516"/>
      <c r="APL118" s="516"/>
      <c r="APM118" s="516"/>
      <c r="APN118" s="516"/>
      <c r="APO118" s="516"/>
      <c r="APP118" s="516"/>
      <c r="APQ118" s="516"/>
      <c r="APR118" s="516"/>
      <c r="APS118" s="516"/>
      <c r="APT118" s="516"/>
      <c r="APU118" s="516"/>
      <c r="APV118" s="516"/>
      <c r="APW118" s="516"/>
      <c r="APX118" s="516"/>
      <c r="APY118" s="516"/>
      <c r="APZ118" s="516"/>
      <c r="AQA118" s="516"/>
      <c r="AQB118" s="516"/>
      <c r="AQC118" s="516"/>
      <c r="AQD118" s="516"/>
      <c r="AQE118" s="516"/>
      <c r="AQF118" s="516"/>
      <c r="AQG118" s="516"/>
      <c r="AQH118" s="516"/>
      <c r="AQI118" s="516"/>
      <c r="AQJ118" s="516"/>
      <c r="AQK118" s="516"/>
      <c r="AQL118" s="516"/>
      <c r="AQM118" s="516"/>
      <c r="AQN118" s="516"/>
      <c r="AQO118" s="516"/>
      <c r="AQP118" s="516"/>
      <c r="AQQ118" s="516"/>
      <c r="AQR118" s="516"/>
      <c r="AQS118" s="516"/>
      <c r="AQT118" s="516"/>
      <c r="AQU118" s="516"/>
      <c r="AQV118" s="516"/>
      <c r="AQW118" s="516"/>
      <c r="AQX118" s="516"/>
      <c r="AQY118" s="516"/>
      <c r="AQZ118" s="516"/>
      <c r="ARA118" s="516"/>
      <c r="ARB118" s="516"/>
      <c r="ARC118" s="516"/>
      <c r="ARD118" s="516"/>
      <c r="ARE118" s="516"/>
      <c r="ARF118" s="516"/>
      <c r="ARG118" s="516"/>
      <c r="ARH118" s="516"/>
      <c r="ARI118" s="516"/>
      <c r="ARJ118" s="516"/>
      <c r="ARK118" s="516"/>
      <c r="ARL118" s="516"/>
      <c r="ARM118" s="516"/>
      <c r="ARN118" s="516"/>
      <c r="ARO118" s="516"/>
      <c r="ARP118" s="516"/>
      <c r="ARQ118" s="516"/>
      <c r="ARR118" s="516"/>
      <c r="ARS118" s="516"/>
      <c r="ART118" s="516"/>
      <c r="ARU118" s="516"/>
      <c r="ARV118" s="516"/>
      <c r="ARW118" s="516"/>
      <c r="ARX118" s="516"/>
      <c r="ARY118" s="516"/>
      <c r="ARZ118" s="516"/>
      <c r="ASA118" s="516"/>
      <c r="ASB118" s="516"/>
      <c r="ASC118" s="516"/>
      <c r="ASD118" s="516"/>
      <c r="ASE118" s="516"/>
      <c r="ASF118" s="516"/>
      <c r="ASG118" s="516"/>
      <c r="ASH118" s="516"/>
      <c r="ASI118" s="516"/>
      <c r="ASJ118" s="516"/>
      <c r="ASK118" s="516"/>
      <c r="ASL118" s="516"/>
      <c r="ASM118" s="516"/>
      <c r="ASN118" s="516"/>
      <c r="ASO118" s="516"/>
      <c r="ASP118" s="516"/>
      <c r="ASQ118" s="516"/>
      <c r="ASR118" s="516"/>
      <c r="ASS118" s="516"/>
      <c r="AST118" s="516"/>
      <c r="ASU118" s="516"/>
      <c r="ASV118" s="516"/>
      <c r="ASW118" s="516"/>
      <c r="ASX118" s="516"/>
      <c r="ASY118" s="516"/>
      <c r="ASZ118" s="516"/>
      <c r="ATA118" s="516"/>
      <c r="ATB118" s="516"/>
      <c r="ATC118" s="516"/>
      <c r="ATD118" s="516"/>
      <c r="ATE118" s="516"/>
      <c r="ATF118" s="516"/>
      <c r="ATG118" s="516"/>
      <c r="ATH118" s="516"/>
      <c r="ATI118" s="516"/>
      <c r="ATJ118" s="516"/>
      <c r="ATK118" s="516"/>
      <c r="ATL118" s="516"/>
      <c r="ATM118" s="516"/>
      <c r="ATN118" s="516"/>
      <c r="ATO118" s="516"/>
      <c r="ATP118" s="516"/>
      <c r="ATQ118" s="516"/>
      <c r="ATR118" s="516"/>
      <c r="ATS118" s="516"/>
      <c r="ATT118" s="516"/>
      <c r="ATU118" s="516"/>
      <c r="ATV118" s="516"/>
      <c r="ATW118" s="516"/>
      <c r="ATX118" s="516"/>
      <c r="ATY118" s="516"/>
      <c r="ATZ118" s="516"/>
      <c r="AUA118" s="516"/>
      <c r="AUB118" s="516"/>
      <c r="AUC118" s="516"/>
      <c r="AUD118" s="516"/>
      <c r="AUE118" s="516"/>
      <c r="AUF118" s="516"/>
      <c r="AUG118" s="516"/>
      <c r="AUH118" s="516"/>
      <c r="AUI118" s="516"/>
      <c r="AUJ118" s="516"/>
      <c r="AUK118" s="516"/>
      <c r="AUL118" s="516"/>
      <c r="AUM118" s="516"/>
      <c r="AUN118" s="516"/>
      <c r="AUO118" s="516"/>
      <c r="AUP118" s="516"/>
      <c r="AUQ118" s="516"/>
      <c r="AUR118" s="516"/>
      <c r="AUS118" s="516"/>
      <c r="AUT118" s="516"/>
      <c r="AUU118" s="516"/>
      <c r="AUV118" s="516"/>
      <c r="AUW118" s="516"/>
      <c r="AUX118" s="516"/>
      <c r="AUY118" s="516"/>
      <c r="AUZ118" s="516"/>
      <c r="AVA118" s="516"/>
      <c r="AVB118" s="516"/>
      <c r="AVC118" s="516"/>
      <c r="AVD118" s="516"/>
      <c r="AVE118" s="516"/>
      <c r="AVF118" s="516"/>
      <c r="AVG118" s="516"/>
      <c r="AVH118" s="516"/>
      <c r="AVI118" s="516"/>
      <c r="AVJ118" s="516"/>
      <c r="AVK118" s="516"/>
      <c r="AVL118" s="516"/>
      <c r="AVM118" s="516"/>
      <c r="AVN118" s="516"/>
      <c r="AVO118" s="516"/>
      <c r="AVP118" s="516"/>
      <c r="AVQ118" s="516"/>
      <c r="AVR118" s="516"/>
      <c r="AVS118" s="516"/>
      <c r="AVT118" s="516"/>
      <c r="AVU118" s="516"/>
      <c r="AVV118" s="516"/>
      <c r="AVW118" s="516"/>
      <c r="AVX118" s="516"/>
      <c r="AVY118" s="516"/>
      <c r="AVZ118" s="516"/>
      <c r="AWA118" s="516"/>
      <c r="AWB118" s="516"/>
      <c r="AWC118" s="516"/>
      <c r="AWD118" s="516"/>
      <c r="AWE118" s="516"/>
      <c r="AWF118" s="516"/>
      <c r="AWG118" s="516"/>
      <c r="AWH118" s="516"/>
      <c r="AWI118" s="516"/>
      <c r="AWJ118" s="516"/>
      <c r="AWK118" s="516"/>
      <c r="AWL118" s="516"/>
      <c r="AWM118" s="516"/>
      <c r="AWN118" s="516"/>
      <c r="AWO118" s="516"/>
      <c r="AWP118" s="516"/>
      <c r="AWQ118" s="516"/>
      <c r="AWR118" s="516"/>
      <c r="AWS118" s="516"/>
      <c r="AWT118" s="516"/>
      <c r="AWU118" s="516"/>
      <c r="AWV118" s="516"/>
      <c r="AWW118" s="516"/>
      <c r="AWX118" s="516"/>
      <c r="AWY118" s="516"/>
      <c r="AWZ118" s="516"/>
      <c r="AXA118" s="516"/>
      <c r="AXB118" s="516"/>
      <c r="AXC118" s="516"/>
      <c r="AXD118" s="516"/>
      <c r="AXE118" s="516"/>
      <c r="AXF118" s="516"/>
      <c r="AXG118" s="516"/>
      <c r="AXH118" s="516"/>
      <c r="AXI118" s="516"/>
      <c r="AXJ118" s="516"/>
      <c r="AXK118" s="516"/>
      <c r="AXL118" s="516"/>
      <c r="AXM118" s="516"/>
      <c r="AXN118" s="516"/>
      <c r="AXO118" s="516"/>
      <c r="AXP118" s="516"/>
      <c r="AXQ118" s="516"/>
      <c r="AXR118" s="516"/>
      <c r="AXS118" s="516"/>
      <c r="AXT118" s="516"/>
      <c r="AXU118" s="516"/>
      <c r="AXV118" s="516"/>
      <c r="AXW118" s="516"/>
      <c r="AXX118" s="516"/>
      <c r="AXY118" s="516"/>
      <c r="AXZ118" s="516"/>
      <c r="AYA118" s="516"/>
      <c r="AYB118" s="516"/>
      <c r="AYC118" s="516"/>
      <c r="AYD118" s="516"/>
      <c r="AYE118" s="516"/>
      <c r="AYF118" s="516"/>
      <c r="AYG118" s="516"/>
      <c r="AYH118" s="516"/>
      <c r="AYI118" s="516"/>
      <c r="AYJ118" s="516"/>
      <c r="AYK118" s="516"/>
      <c r="AYL118" s="516"/>
      <c r="AYM118" s="516"/>
      <c r="AYN118" s="516"/>
      <c r="AYO118" s="516"/>
      <c r="AYP118" s="516"/>
      <c r="AYQ118" s="516"/>
      <c r="AYR118" s="516"/>
      <c r="AYS118" s="516"/>
      <c r="AYT118" s="516"/>
      <c r="AYU118" s="516"/>
      <c r="AYV118" s="516"/>
      <c r="AYW118" s="516"/>
      <c r="AYX118" s="516"/>
      <c r="AYY118" s="516"/>
      <c r="AYZ118" s="516"/>
      <c r="AZA118" s="516"/>
      <c r="AZB118" s="516"/>
      <c r="AZC118" s="516"/>
      <c r="AZD118" s="516"/>
      <c r="AZE118" s="516"/>
      <c r="AZF118" s="516"/>
      <c r="AZG118" s="516"/>
      <c r="AZH118" s="516"/>
      <c r="AZI118" s="516"/>
      <c r="AZJ118" s="516"/>
      <c r="AZK118" s="516"/>
      <c r="AZL118" s="516"/>
      <c r="AZM118" s="516"/>
      <c r="AZN118" s="516"/>
      <c r="AZO118" s="516"/>
      <c r="AZP118" s="516"/>
      <c r="AZQ118" s="516"/>
      <c r="AZR118" s="516"/>
      <c r="AZS118" s="516"/>
      <c r="AZT118" s="516"/>
      <c r="AZU118" s="516"/>
      <c r="AZV118" s="516"/>
      <c r="AZW118" s="516"/>
      <c r="AZX118" s="516"/>
      <c r="AZY118" s="516"/>
      <c r="AZZ118" s="516"/>
      <c r="BAA118" s="516"/>
      <c r="BAB118" s="516"/>
      <c r="BAC118" s="516"/>
      <c r="BAD118" s="516"/>
      <c r="BAE118" s="516"/>
      <c r="BAF118" s="516"/>
      <c r="BAG118" s="516"/>
      <c r="BAH118" s="516"/>
      <c r="BAI118" s="516"/>
      <c r="BAJ118" s="516"/>
      <c r="BAK118" s="516"/>
      <c r="BAL118" s="516"/>
      <c r="BAM118" s="516"/>
      <c r="BAN118" s="516"/>
      <c r="BAO118" s="516"/>
      <c r="BAP118" s="516"/>
      <c r="BAQ118" s="516"/>
      <c r="BAR118" s="516"/>
      <c r="BAS118" s="516"/>
      <c r="BAT118" s="516"/>
      <c r="BAU118" s="516"/>
      <c r="BAV118" s="516"/>
      <c r="BAW118" s="516"/>
      <c r="BAX118" s="516"/>
      <c r="BAY118" s="516"/>
      <c r="BAZ118" s="516"/>
      <c r="BBA118" s="516"/>
      <c r="BBB118" s="516"/>
      <c r="BBC118" s="516"/>
      <c r="BBD118" s="516"/>
      <c r="BBE118" s="516"/>
      <c r="BBF118" s="516"/>
      <c r="BBG118" s="516"/>
      <c r="BBH118" s="516"/>
      <c r="BBI118" s="516"/>
      <c r="BBJ118" s="516"/>
      <c r="BBK118" s="516"/>
      <c r="BBL118" s="516"/>
      <c r="BBM118" s="516"/>
      <c r="BBN118" s="516"/>
      <c r="BBO118" s="516"/>
      <c r="BBP118" s="516"/>
      <c r="BBQ118" s="516"/>
      <c r="BBR118" s="516"/>
      <c r="BBS118" s="516"/>
      <c r="BBT118" s="516"/>
      <c r="BBU118" s="516"/>
      <c r="BBV118" s="516"/>
      <c r="BBW118" s="516"/>
      <c r="BBX118" s="516"/>
      <c r="BBY118" s="516"/>
      <c r="BBZ118" s="516"/>
      <c r="BCA118" s="516"/>
      <c r="BCB118" s="516"/>
      <c r="BCC118" s="516"/>
      <c r="BCD118" s="516"/>
      <c r="BCE118" s="516"/>
      <c r="BCF118" s="516"/>
      <c r="BCG118" s="516"/>
      <c r="BCH118" s="516"/>
      <c r="BCI118" s="516"/>
      <c r="BCJ118" s="516"/>
      <c r="BCK118" s="516"/>
      <c r="BCL118" s="516"/>
      <c r="BCM118" s="516"/>
      <c r="BCN118" s="516"/>
      <c r="BCO118" s="516"/>
      <c r="BCP118" s="516"/>
      <c r="BCQ118" s="516"/>
      <c r="BCR118" s="516"/>
      <c r="BCS118" s="516"/>
      <c r="BCT118" s="516"/>
      <c r="BCU118" s="516"/>
      <c r="BCV118" s="516"/>
      <c r="BCW118" s="516"/>
      <c r="BCX118" s="516"/>
      <c r="BCY118" s="516"/>
      <c r="BCZ118" s="516"/>
      <c r="BDA118" s="516"/>
      <c r="BDB118" s="516"/>
      <c r="BDC118" s="516"/>
      <c r="BDD118" s="516"/>
      <c r="BDE118" s="516"/>
      <c r="BDF118" s="516"/>
      <c r="BDG118" s="516"/>
      <c r="BDH118" s="516"/>
      <c r="BDI118" s="516"/>
      <c r="BDJ118" s="516"/>
      <c r="BDK118" s="516"/>
      <c r="BDL118" s="516"/>
      <c r="BDM118" s="516"/>
      <c r="BDN118" s="516"/>
      <c r="BDO118" s="516"/>
      <c r="BDP118" s="516"/>
      <c r="BDQ118" s="516"/>
      <c r="BDR118" s="516"/>
      <c r="BDS118" s="516"/>
      <c r="BDT118" s="516"/>
      <c r="BDU118" s="516"/>
      <c r="BDV118" s="516"/>
      <c r="BDW118" s="516"/>
      <c r="BDX118" s="516"/>
      <c r="BDY118" s="516"/>
      <c r="BDZ118" s="516"/>
      <c r="BEA118" s="516"/>
      <c r="BEB118" s="516"/>
      <c r="BEC118" s="516"/>
      <c r="BED118" s="516"/>
      <c r="BEE118" s="516"/>
      <c r="BEF118" s="516"/>
      <c r="BEG118" s="516"/>
      <c r="BEH118" s="516"/>
      <c r="BEI118" s="516"/>
      <c r="BEJ118" s="516"/>
      <c r="BEK118" s="516"/>
      <c r="BEL118" s="516"/>
      <c r="BEM118" s="516"/>
      <c r="BEN118" s="516"/>
      <c r="BEO118" s="516"/>
      <c r="BEP118" s="516"/>
      <c r="BEQ118" s="516"/>
      <c r="BER118" s="516"/>
      <c r="BES118" s="516"/>
      <c r="BET118" s="516"/>
      <c r="BEU118" s="516"/>
      <c r="BEV118" s="516"/>
      <c r="BEW118" s="516"/>
      <c r="BEX118" s="516"/>
      <c r="BEY118" s="516"/>
      <c r="BEZ118" s="516"/>
      <c r="BFA118" s="516"/>
      <c r="BFB118" s="516"/>
      <c r="BFC118" s="516"/>
      <c r="BFD118" s="516"/>
      <c r="BFE118" s="516"/>
      <c r="BFF118" s="516"/>
      <c r="BFG118" s="516"/>
      <c r="BFH118" s="516"/>
      <c r="BFI118" s="516"/>
      <c r="BFJ118" s="516"/>
      <c r="BFK118" s="516"/>
      <c r="BFL118" s="516"/>
      <c r="BFM118" s="516"/>
      <c r="BFN118" s="516"/>
      <c r="BFO118" s="516"/>
      <c r="BFP118" s="516"/>
      <c r="BFQ118" s="516"/>
      <c r="BFR118" s="516"/>
      <c r="BFS118" s="516"/>
      <c r="BFT118" s="516"/>
      <c r="BFU118" s="516"/>
      <c r="BFV118" s="516"/>
      <c r="BFW118" s="516"/>
      <c r="BFX118" s="516"/>
      <c r="BFY118" s="516"/>
      <c r="BFZ118" s="516"/>
      <c r="BGA118" s="516"/>
      <c r="BGB118" s="516"/>
      <c r="BGC118" s="516"/>
      <c r="BGD118" s="516"/>
      <c r="BGE118" s="516"/>
      <c r="BGF118" s="516"/>
      <c r="BGG118" s="516"/>
      <c r="BGH118" s="516"/>
      <c r="BGI118" s="516"/>
      <c r="BGJ118" s="516"/>
      <c r="BGK118" s="516"/>
      <c r="BGL118" s="516"/>
      <c r="BGM118" s="516"/>
      <c r="BGN118" s="516"/>
      <c r="BGO118" s="516"/>
      <c r="BGP118" s="516"/>
      <c r="BGQ118" s="516"/>
      <c r="BGR118" s="516"/>
      <c r="BGS118" s="516"/>
      <c r="BGT118" s="516"/>
      <c r="BGU118" s="516"/>
      <c r="BGV118" s="516"/>
      <c r="BGW118" s="516"/>
      <c r="BGX118" s="516"/>
      <c r="BGY118" s="516"/>
      <c r="BGZ118" s="516"/>
      <c r="BHA118" s="516"/>
      <c r="BHB118" s="516"/>
      <c r="BHC118" s="516"/>
      <c r="BHD118" s="516"/>
      <c r="BHE118" s="516"/>
      <c r="BHF118" s="516"/>
      <c r="BHG118" s="516"/>
      <c r="BHH118" s="516"/>
      <c r="BHI118" s="516"/>
      <c r="BHJ118" s="516"/>
      <c r="BHK118" s="516"/>
      <c r="BHL118" s="516"/>
      <c r="BHM118" s="516"/>
      <c r="BHN118" s="516"/>
      <c r="BHO118" s="516"/>
      <c r="BHP118" s="516"/>
      <c r="BHQ118" s="516"/>
      <c r="BHR118" s="516"/>
      <c r="BHS118" s="516"/>
      <c r="BHT118" s="516"/>
      <c r="BHU118" s="516"/>
      <c r="BHV118" s="516"/>
      <c r="BHW118" s="516"/>
      <c r="BHX118" s="516"/>
      <c r="BHY118" s="516"/>
      <c r="BHZ118" s="516"/>
      <c r="BIA118" s="516"/>
      <c r="BIB118" s="516"/>
      <c r="BIC118" s="516"/>
      <c r="BID118" s="516"/>
      <c r="BIE118" s="516"/>
      <c r="BIF118" s="516"/>
      <c r="BIG118" s="516"/>
      <c r="BIH118" s="516"/>
      <c r="BII118" s="516"/>
      <c r="BIJ118" s="516"/>
      <c r="BIK118" s="516"/>
      <c r="BIL118" s="516"/>
      <c r="BIM118" s="516"/>
      <c r="BIN118" s="516"/>
      <c r="BIO118" s="516"/>
      <c r="BIP118" s="516"/>
      <c r="BIQ118" s="516"/>
      <c r="BIR118" s="516"/>
      <c r="BIS118" s="516"/>
      <c r="BIT118" s="516"/>
      <c r="BIU118" s="516"/>
      <c r="BIV118" s="516"/>
      <c r="BIW118" s="516"/>
      <c r="BIX118" s="516"/>
      <c r="BIY118" s="516"/>
      <c r="BIZ118" s="516"/>
      <c r="BJA118" s="516"/>
      <c r="BJB118" s="516"/>
      <c r="BJC118" s="516"/>
      <c r="BJD118" s="516"/>
      <c r="BJE118" s="516"/>
      <c r="BJF118" s="516"/>
      <c r="BJG118" s="516"/>
      <c r="BJH118" s="516"/>
      <c r="BJI118" s="516"/>
      <c r="BJJ118" s="516"/>
      <c r="BJK118" s="516"/>
      <c r="BJL118" s="516"/>
      <c r="BJM118" s="516"/>
      <c r="BJN118" s="516"/>
      <c r="BJO118" s="516"/>
      <c r="BJP118" s="516"/>
      <c r="BJQ118" s="516"/>
      <c r="BJR118" s="516"/>
      <c r="BJS118" s="516"/>
      <c r="BJT118" s="516"/>
      <c r="BJU118" s="516"/>
      <c r="BJV118" s="516"/>
      <c r="BJW118" s="516"/>
      <c r="BJX118" s="516"/>
      <c r="BJY118" s="516"/>
      <c r="BJZ118" s="516"/>
      <c r="BKA118" s="516"/>
      <c r="BKB118" s="516"/>
      <c r="BKC118" s="516"/>
      <c r="BKD118" s="516"/>
      <c r="BKE118" s="516"/>
      <c r="BKF118" s="516"/>
      <c r="BKG118" s="516"/>
      <c r="BKH118" s="516"/>
      <c r="BKI118" s="516"/>
      <c r="BKJ118" s="516"/>
      <c r="BKK118" s="516"/>
      <c r="BKL118" s="516"/>
      <c r="BKM118" s="516"/>
      <c r="BKN118" s="516"/>
      <c r="BKO118" s="516"/>
      <c r="BKP118" s="516"/>
      <c r="BKQ118" s="516"/>
      <c r="BKR118" s="516"/>
      <c r="BKS118" s="516"/>
      <c r="BKT118" s="516"/>
      <c r="BKU118" s="516"/>
      <c r="BKV118" s="516"/>
      <c r="BKW118" s="516"/>
      <c r="BKX118" s="516"/>
      <c r="BKY118" s="516"/>
      <c r="BKZ118" s="516"/>
      <c r="BLA118" s="516"/>
      <c r="BLB118" s="516"/>
      <c r="BLC118" s="516"/>
      <c r="BLD118" s="516"/>
      <c r="BLE118" s="516"/>
      <c r="BLF118" s="516"/>
      <c r="BLG118" s="516"/>
      <c r="BLH118" s="516"/>
      <c r="BLI118" s="516"/>
      <c r="BLJ118" s="516"/>
      <c r="BLK118" s="516"/>
      <c r="BLL118" s="516"/>
      <c r="BLM118" s="516"/>
      <c r="BLN118" s="516"/>
      <c r="BLO118" s="516"/>
      <c r="BLP118" s="516"/>
      <c r="BLQ118" s="516"/>
      <c r="BLR118" s="516"/>
      <c r="BLS118" s="516"/>
      <c r="BLT118" s="516"/>
      <c r="BLU118" s="516"/>
      <c r="BLV118" s="516"/>
      <c r="BLW118" s="516"/>
      <c r="BLX118" s="516"/>
      <c r="BLY118" s="516"/>
      <c r="BLZ118" s="516"/>
      <c r="BMA118" s="516"/>
      <c r="BMB118" s="516"/>
      <c r="BMC118" s="516"/>
      <c r="BMD118" s="516"/>
      <c r="BME118" s="516"/>
      <c r="BMF118" s="516"/>
      <c r="BMG118" s="516"/>
      <c r="BMH118" s="516"/>
      <c r="BMI118" s="516"/>
      <c r="BMJ118" s="516"/>
      <c r="BMK118" s="516"/>
      <c r="BML118" s="516"/>
      <c r="BMM118" s="516"/>
      <c r="BMN118" s="516"/>
      <c r="BMO118" s="516"/>
      <c r="BMP118" s="516"/>
      <c r="BMQ118" s="516"/>
      <c r="BMR118" s="516"/>
      <c r="BMS118" s="516"/>
      <c r="BMT118" s="516"/>
      <c r="BMU118" s="516"/>
      <c r="BMV118" s="516"/>
      <c r="BMW118" s="516"/>
      <c r="BMX118" s="516"/>
      <c r="BMY118" s="516"/>
      <c r="BMZ118" s="516"/>
      <c r="BNA118" s="516"/>
      <c r="BNB118" s="516"/>
      <c r="BNC118" s="516"/>
      <c r="BND118" s="516"/>
      <c r="BNE118" s="516"/>
      <c r="BNF118" s="516"/>
      <c r="BNG118" s="516"/>
      <c r="BNH118" s="516"/>
      <c r="BNI118" s="516"/>
      <c r="BNJ118" s="516"/>
      <c r="BNK118" s="516"/>
      <c r="BNL118" s="516"/>
      <c r="BNM118" s="516"/>
      <c r="BNN118" s="516"/>
      <c r="BNO118" s="516"/>
      <c r="BNP118" s="516"/>
      <c r="BNQ118" s="516"/>
      <c r="BNR118" s="516"/>
      <c r="BNS118" s="516"/>
      <c r="BNT118" s="516"/>
      <c r="BNU118" s="516"/>
      <c r="BNV118" s="516"/>
      <c r="BNW118" s="516"/>
      <c r="BNX118" s="516"/>
      <c r="BNY118" s="516"/>
      <c r="BNZ118" s="516"/>
      <c r="BOA118" s="516"/>
      <c r="BOB118" s="516"/>
      <c r="BOC118" s="516"/>
      <c r="BOD118" s="516"/>
      <c r="BOE118" s="516"/>
      <c r="BOF118" s="516"/>
      <c r="BOG118" s="516"/>
      <c r="BOH118" s="516"/>
      <c r="BOI118" s="516"/>
      <c r="BOJ118" s="516"/>
      <c r="BOK118" s="516"/>
      <c r="BOL118" s="516"/>
      <c r="BOM118" s="516"/>
      <c r="BON118" s="516"/>
      <c r="BOO118" s="516"/>
      <c r="BOP118" s="516"/>
      <c r="BOQ118" s="516"/>
      <c r="BOR118" s="516"/>
      <c r="BOS118" s="516"/>
      <c r="BOT118" s="516"/>
      <c r="BOU118" s="516"/>
      <c r="BOV118" s="516"/>
      <c r="BOW118" s="516"/>
      <c r="BOX118" s="516"/>
      <c r="BOY118" s="516"/>
      <c r="BOZ118" s="516"/>
      <c r="BPA118" s="516"/>
      <c r="BPB118" s="516"/>
      <c r="BPC118" s="516"/>
      <c r="BPD118" s="516"/>
      <c r="BPE118" s="516"/>
      <c r="BPF118" s="516"/>
      <c r="BPG118" s="516"/>
      <c r="BPH118" s="516"/>
      <c r="BPI118" s="516"/>
      <c r="BPJ118" s="516"/>
      <c r="BPK118" s="516"/>
      <c r="BPL118" s="516"/>
      <c r="BPM118" s="516"/>
      <c r="BPN118" s="516"/>
      <c r="BPO118" s="516"/>
      <c r="BPP118" s="516"/>
      <c r="BPQ118" s="516"/>
      <c r="BPR118" s="516"/>
      <c r="BPS118" s="516"/>
      <c r="BPT118" s="516"/>
      <c r="BPU118" s="516"/>
      <c r="BPV118" s="516"/>
      <c r="BPW118" s="516"/>
      <c r="BPX118" s="516"/>
      <c r="BPY118" s="516"/>
      <c r="BPZ118" s="516"/>
      <c r="BQA118" s="516"/>
      <c r="BQB118" s="516"/>
      <c r="BQC118" s="516"/>
      <c r="BQD118" s="516"/>
      <c r="BQE118" s="516"/>
      <c r="BQF118" s="516"/>
      <c r="BQG118" s="516"/>
      <c r="BQH118" s="516"/>
      <c r="BQI118" s="516"/>
      <c r="BQJ118" s="516"/>
      <c r="BQK118" s="516"/>
      <c r="BQL118" s="516"/>
      <c r="BQM118" s="516"/>
      <c r="BQN118" s="516"/>
      <c r="BQO118" s="516"/>
      <c r="BQP118" s="516"/>
      <c r="BQQ118" s="516"/>
      <c r="BQR118" s="516"/>
      <c r="BQS118" s="516"/>
      <c r="BQT118" s="516"/>
      <c r="BQU118" s="516"/>
      <c r="BQV118" s="516"/>
      <c r="BQW118" s="516"/>
      <c r="BQX118" s="516"/>
      <c r="BQY118" s="516"/>
      <c r="BQZ118" s="516"/>
      <c r="BRA118" s="516"/>
      <c r="BRB118" s="516"/>
      <c r="BRC118" s="516"/>
      <c r="BRD118" s="516"/>
      <c r="BRE118" s="516"/>
      <c r="BRF118" s="516"/>
      <c r="BRG118" s="516"/>
      <c r="BRH118" s="516"/>
      <c r="BRI118" s="516"/>
      <c r="BRJ118" s="516"/>
      <c r="BRK118" s="516"/>
      <c r="BRL118" s="516"/>
      <c r="BRM118" s="516"/>
      <c r="BRN118" s="516"/>
      <c r="BRO118" s="516"/>
      <c r="BRP118" s="516"/>
      <c r="BRQ118" s="516"/>
      <c r="BRR118" s="516"/>
      <c r="BRS118" s="516"/>
      <c r="BRT118" s="516"/>
      <c r="BRU118" s="516"/>
      <c r="BRV118" s="516"/>
      <c r="BRW118" s="516"/>
      <c r="BRX118" s="516"/>
      <c r="BRY118" s="516"/>
      <c r="BRZ118" s="516"/>
      <c r="BSA118" s="516"/>
      <c r="BSB118" s="516"/>
      <c r="BSC118" s="516"/>
      <c r="BSD118" s="516"/>
      <c r="BSE118" s="516"/>
      <c r="BSF118" s="516"/>
      <c r="BSG118" s="516"/>
      <c r="BSH118" s="516"/>
      <c r="BSI118" s="516"/>
      <c r="BSJ118" s="516"/>
      <c r="BSK118" s="516"/>
      <c r="BSL118" s="516"/>
      <c r="BSM118" s="516"/>
      <c r="BSN118" s="516"/>
      <c r="BSO118" s="516"/>
      <c r="BSP118" s="516"/>
      <c r="BSQ118" s="516"/>
      <c r="BSR118" s="516"/>
      <c r="BSS118" s="516"/>
      <c r="BST118" s="516"/>
      <c r="BSU118" s="516"/>
      <c r="BSV118" s="516"/>
      <c r="BSW118" s="516"/>
      <c r="BSX118" s="516"/>
      <c r="BSY118" s="516"/>
      <c r="BSZ118" s="516"/>
      <c r="BTA118" s="516"/>
      <c r="BTB118" s="516"/>
      <c r="BTC118" s="516"/>
      <c r="BTD118" s="516"/>
      <c r="BTE118" s="516"/>
      <c r="BTF118" s="516"/>
      <c r="BTG118" s="516"/>
      <c r="BTH118" s="516"/>
      <c r="BTI118" s="516"/>
      <c r="BTJ118" s="516"/>
      <c r="BTK118" s="516"/>
      <c r="BTL118" s="516"/>
      <c r="BTM118" s="516"/>
      <c r="BTN118" s="516"/>
      <c r="BTO118" s="516"/>
      <c r="BTP118" s="516"/>
      <c r="BTQ118" s="516"/>
      <c r="BTR118" s="516"/>
      <c r="BTS118" s="516"/>
      <c r="BTT118" s="516"/>
      <c r="BTU118" s="516"/>
      <c r="BTV118" s="516"/>
      <c r="BTW118" s="516"/>
      <c r="BTX118" s="516"/>
      <c r="BTY118" s="516"/>
      <c r="BTZ118" s="516"/>
      <c r="BUA118" s="516"/>
      <c r="BUB118" s="516"/>
      <c r="BUC118" s="516"/>
      <c r="BUD118" s="516"/>
      <c r="BUE118" s="516"/>
      <c r="BUF118" s="516"/>
      <c r="BUG118" s="516"/>
      <c r="BUH118" s="516"/>
      <c r="BUI118" s="516"/>
      <c r="BUJ118" s="516"/>
      <c r="BUK118" s="516"/>
      <c r="BUL118" s="516"/>
      <c r="BUM118" s="516"/>
      <c r="BUN118" s="516"/>
      <c r="BUO118" s="516"/>
      <c r="BUP118" s="516"/>
      <c r="BUQ118" s="516"/>
      <c r="BUR118" s="516"/>
      <c r="BUS118" s="516"/>
      <c r="BUT118" s="516"/>
      <c r="BUU118" s="516"/>
      <c r="BUV118" s="516"/>
      <c r="BUW118" s="516"/>
      <c r="BUX118" s="516"/>
      <c r="BUY118" s="516"/>
      <c r="BUZ118" s="516"/>
      <c r="BVA118" s="516"/>
      <c r="BVB118" s="516"/>
      <c r="BVC118" s="516"/>
      <c r="BVD118" s="516"/>
      <c r="BVE118" s="516"/>
      <c r="BVF118" s="516"/>
      <c r="BVG118" s="516"/>
      <c r="BVH118" s="516"/>
      <c r="BVI118" s="516"/>
      <c r="BVJ118" s="516"/>
      <c r="BVK118" s="516"/>
      <c r="BVL118" s="516"/>
      <c r="BVM118" s="516"/>
      <c r="BVN118" s="516"/>
      <c r="BVO118" s="516"/>
      <c r="BVP118" s="516"/>
      <c r="BVQ118" s="516"/>
      <c r="BVR118" s="516"/>
      <c r="BVS118" s="516"/>
      <c r="BVT118" s="516"/>
      <c r="BVU118" s="516"/>
      <c r="BVV118" s="516"/>
      <c r="BVW118" s="516"/>
      <c r="BVX118" s="516"/>
      <c r="BVY118" s="516"/>
      <c r="BVZ118" s="516"/>
      <c r="BWA118" s="516"/>
      <c r="BWB118" s="516"/>
      <c r="BWC118" s="516"/>
      <c r="BWD118" s="516"/>
      <c r="BWE118" s="516"/>
      <c r="BWF118" s="516"/>
      <c r="BWG118" s="516"/>
      <c r="BWH118" s="516"/>
      <c r="BWI118" s="516"/>
      <c r="BWJ118" s="516"/>
      <c r="BWK118" s="516"/>
      <c r="BWL118" s="516"/>
      <c r="BWM118" s="516"/>
      <c r="BWN118" s="516"/>
      <c r="BWO118" s="516"/>
      <c r="BWP118" s="516"/>
      <c r="BWQ118" s="516"/>
      <c r="BWR118" s="516"/>
      <c r="BWS118" s="516"/>
      <c r="BWT118" s="516"/>
      <c r="BWU118" s="516"/>
      <c r="BWV118" s="516"/>
      <c r="BWW118" s="516"/>
      <c r="BWX118" s="516"/>
      <c r="BWY118" s="516"/>
      <c r="BWZ118" s="516"/>
      <c r="BXA118" s="516"/>
      <c r="BXB118" s="516"/>
      <c r="BXC118" s="516"/>
      <c r="BXD118" s="516"/>
      <c r="BXE118" s="516"/>
      <c r="BXF118" s="516"/>
      <c r="BXG118" s="516"/>
      <c r="BXH118" s="516"/>
      <c r="BXI118" s="516"/>
      <c r="BXJ118" s="516"/>
      <c r="BXK118" s="516"/>
      <c r="BXL118" s="516"/>
      <c r="BXM118" s="516"/>
      <c r="BXN118" s="516"/>
      <c r="BXO118" s="516"/>
      <c r="BXP118" s="516"/>
      <c r="BXQ118" s="516"/>
      <c r="BXR118" s="516"/>
      <c r="BXS118" s="516"/>
      <c r="BXT118" s="516"/>
      <c r="BXU118" s="516"/>
      <c r="BXV118" s="516"/>
      <c r="BXW118" s="516"/>
      <c r="BXX118" s="516"/>
      <c r="BXY118" s="516"/>
      <c r="BXZ118" s="516"/>
      <c r="BYA118" s="516"/>
      <c r="BYB118" s="516"/>
      <c r="BYC118" s="516"/>
      <c r="BYD118" s="516"/>
      <c r="BYE118" s="516"/>
      <c r="BYF118" s="516"/>
      <c r="BYG118" s="516"/>
      <c r="BYH118" s="516"/>
      <c r="BYI118" s="516"/>
      <c r="BYJ118" s="516"/>
      <c r="BYK118" s="516"/>
      <c r="BYL118" s="516"/>
      <c r="BYM118" s="516"/>
      <c r="BYN118" s="516"/>
      <c r="BYO118" s="516"/>
      <c r="BYP118" s="516"/>
      <c r="BYQ118" s="516"/>
      <c r="BYR118" s="516"/>
      <c r="BYS118" s="516"/>
      <c r="BYT118" s="516"/>
      <c r="BYU118" s="516"/>
      <c r="BYV118" s="516"/>
      <c r="BYW118" s="516"/>
      <c r="BYX118" s="516"/>
      <c r="BYY118" s="516"/>
      <c r="BYZ118" s="516"/>
      <c r="BZA118" s="516"/>
      <c r="BZB118" s="516"/>
      <c r="BZC118" s="516"/>
      <c r="BZD118" s="516"/>
      <c r="BZE118" s="516"/>
      <c r="BZF118" s="516"/>
      <c r="BZG118" s="516"/>
      <c r="BZH118" s="516"/>
      <c r="BZI118" s="516"/>
      <c r="BZJ118" s="516"/>
      <c r="BZK118" s="516"/>
      <c r="BZL118" s="516"/>
      <c r="BZM118" s="516"/>
      <c r="BZN118" s="516"/>
      <c r="BZO118" s="516"/>
      <c r="BZP118" s="516"/>
      <c r="BZQ118" s="516"/>
      <c r="BZR118" s="516"/>
      <c r="BZS118" s="516"/>
      <c r="BZT118" s="516"/>
      <c r="BZU118" s="516"/>
      <c r="BZV118" s="516"/>
      <c r="BZW118" s="516"/>
      <c r="BZX118" s="516"/>
      <c r="BZY118" s="516"/>
      <c r="BZZ118" s="516"/>
      <c r="CAA118" s="516"/>
      <c r="CAB118" s="516"/>
      <c r="CAC118" s="516"/>
      <c r="CAD118" s="516"/>
      <c r="CAE118" s="516"/>
      <c r="CAF118" s="516"/>
      <c r="CAG118" s="516"/>
      <c r="CAH118" s="516"/>
      <c r="CAI118" s="516"/>
      <c r="CAJ118" s="516"/>
      <c r="CAK118" s="516"/>
      <c r="CAL118" s="516"/>
      <c r="CAM118" s="516"/>
      <c r="CAN118" s="516"/>
      <c r="CAO118" s="516"/>
      <c r="CAP118" s="516"/>
      <c r="CAQ118" s="516"/>
      <c r="CAR118" s="516"/>
      <c r="CAS118" s="516"/>
      <c r="CAT118" s="516"/>
      <c r="CAU118" s="516"/>
      <c r="CAV118" s="516"/>
      <c r="CAW118" s="516"/>
      <c r="CAX118" s="516"/>
      <c r="CAY118" s="516"/>
      <c r="CAZ118" s="516"/>
      <c r="CBA118" s="516"/>
      <c r="CBB118" s="516"/>
      <c r="CBC118" s="516"/>
      <c r="CBD118" s="516"/>
      <c r="CBE118" s="516"/>
      <c r="CBF118" s="516"/>
      <c r="CBG118" s="516"/>
      <c r="CBH118" s="516"/>
      <c r="CBI118" s="516"/>
      <c r="CBJ118" s="516"/>
      <c r="CBK118" s="516"/>
      <c r="CBL118" s="516"/>
      <c r="CBM118" s="516"/>
      <c r="CBN118" s="516"/>
      <c r="CBO118" s="516"/>
      <c r="CBP118" s="516"/>
      <c r="CBQ118" s="516"/>
      <c r="CBR118" s="516"/>
      <c r="CBS118" s="516"/>
      <c r="CBT118" s="516"/>
      <c r="CBU118" s="516"/>
      <c r="CBV118" s="516"/>
      <c r="CBW118" s="516"/>
      <c r="CBX118" s="516"/>
      <c r="CBY118" s="516"/>
      <c r="CBZ118" s="516"/>
      <c r="CCA118" s="516"/>
      <c r="CCB118" s="516"/>
      <c r="CCC118" s="516"/>
      <c r="CCD118" s="516"/>
      <c r="CCE118" s="516"/>
      <c r="CCF118" s="516"/>
      <c r="CCG118" s="516"/>
      <c r="CCH118" s="516"/>
      <c r="CCI118" s="516"/>
      <c r="CCJ118" s="516"/>
      <c r="CCK118" s="516"/>
      <c r="CCL118" s="516"/>
      <c r="CCM118" s="516"/>
      <c r="CCN118" s="516"/>
      <c r="CCO118" s="516"/>
      <c r="CCP118" s="516"/>
      <c r="CCQ118" s="516"/>
      <c r="CCR118" s="516"/>
      <c r="CCS118" s="516"/>
      <c r="CCT118" s="516"/>
      <c r="CCU118" s="516"/>
      <c r="CCV118" s="516"/>
      <c r="CCW118" s="516"/>
      <c r="CCX118" s="516"/>
      <c r="CCY118" s="516"/>
      <c r="CCZ118" s="516"/>
      <c r="CDA118" s="516"/>
      <c r="CDB118" s="516"/>
      <c r="CDC118" s="516"/>
      <c r="CDD118" s="516"/>
      <c r="CDE118" s="516"/>
      <c r="CDF118" s="516"/>
      <c r="CDG118" s="516"/>
      <c r="CDH118" s="516"/>
      <c r="CDI118" s="516"/>
      <c r="CDJ118" s="516"/>
      <c r="CDK118" s="516"/>
      <c r="CDL118" s="516"/>
      <c r="CDM118" s="516"/>
      <c r="CDN118" s="516"/>
      <c r="CDO118" s="516"/>
      <c r="CDP118" s="516"/>
      <c r="CDQ118" s="516"/>
      <c r="CDR118" s="516"/>
      <c r="CDS118" s="516"/>
      <c r="CDT118" s="516"/>
      <c r="CDU118" s="516"/>
      <c r="CDV118" s="516"/>
      <c r="CDW118" s="516"/>
      <c r="CDX118" s="516"/>
      <c r="CDY118" s="516"/>
      <c r="CDZ118" s="516"/>
      <c r="CEA118" s="516"/>
      <c r="CEB118" s="516"/>
      <c r="CEC118" s="516"/>
      <c r="CED118" s="516"/>
      <c r="CEE118" s="516"/>
      <c r="CEF118" s="516"/>
      <c r="CEG118" s="516"/>
      <c r="CEH118" s="516"/>
      <c r="CEI118" s="516"/>
      <c r="CEJ118" s="516"/>
      <c r="CEK118" s="516"/>
      <c r="CEL118" s="516"/>
      <c r="CEM118" s="516"/>
      <c r="CEN118" s="516"/>
      <c r="CEO118" s="516"/>
      <c r="CEP118" s="516"/>
      <c r="CEQ118" s="516"/>
      <c r="CER118" s="516"/>
      <c r="CES118" s="516"/>
      <c r="CET118" s="516"/>
      <c r="CEU118" s="516"/>
      <c r="CEV118" s="516"/>
      <c r="CEW118" s="516"/>
      <c r="CEX118" s="516"/>
      <c r="CEY118" s="516"/>
      <c r="CEZ118" s="516"/>
      <c r="CFA118" s="516"/>
      <c r="CFB118" s="516"/>
      <c r="CFC118" s="516"/>
      <c r="CFD118" s="516"/>
      <c r="CFE118" s="516"/>
      <c r="CFF118" s="516"/>
      <c r="CFG118" s="516"/>
      <c r="CFH118" s="516"/>
      <c r="CFI118" s="516"/>
      <c r="CFJ118" s="516"/>
      <c r="CFK118" s="516"/>
      <c r="CFL118" s="516"/>
      <c r="CFM118" s="516"/>
      <c r="CFN118" s="516"/>
      <c r="CFO118" s="516"/>
      <c r="CFP118" s="516"/>
      <c r="CFQ118" s="516"/>
      <c r="CFR118" s="516"/>
      <c r="CFS118" s="516"/>
      <c r="CFT118" s="516"/>
      <c r="CFU118" s="516"/>
      <c r="CFV118" s="516"/>
      <c r="CFW118" s="516"/>
      <c r="CFX118" s="516"/>
      <c r="CFY118" s="516"/>
      <c r="CFZ118" s="516"/>
      <c r="CGA118" s="516"/>
      <c r="CGB118" s="516"/>
      <c r="CGC118" s="516"/>
      <c r="CGD118" s="516"/>
      <c r="CGE118" s="516"/>
      <c r="CGF118" s="516"/>
      <c r="CGG118" s="516"/>
      <c r="CGH118" s="516"/>
      <c r="CGI118" s="516"/>
      <c r="CGJ118" s="516"/>
      <c r="CGK118" s="516"/>
      <c r="CGL118" s="516"/>
      <c r="CGM118" s="516"/>
      <c r="CGN118" s="516"/>
      <c r="CGO118" s="516"/>
      <c r="CGP118" s="516"/>
      <c r="CGQ118" s="516"/>
      <c r="CGR118" s="516"/>
      <c r="CGS118" s="516"/>
      <c r="CGT118" s="516"/>
      <c r="CGU118" s="516"/>
      <c r="CGV118" s="516"/>
      <c r="CGW118" s="516"/>
      <c r="CGX118" s="516"/>
      <c r="CGY118" s="516"/>
      <c r="CGZ118" s="516"/>
      <c r="CHA118" s="516"/>
      <c r="CHB118" s="516"/>
      <c r="CHC118" s="516"/>
      <c r="CHD118" s="516"/>
      <c r="CHE118" s="516"/>
      <c r="CHF118" s="516"/>
      <c r="CHG118" s="516"/>
      <c r="CHH118" s="516"/>
      <c r="CHI118" s="516"/>
      <c r="CHJ118" s="516"/>
      <c r="CHK118" s="516"/>
      <c r="CHL118" s="516"/>
      <c r="CHM118" s="516"/>
      <c r="CHN118" s="516"/>
      <c r="CHO118" s="516"/>
      <c r="CHP118" s="516"/>
      <c r="CHQ118" s="516"/>
      <c r="CHR118" s="516"/>
      <c r="CHS118" s="516"/>
      <c r="CHT118" s="516"/>
      <c r="CHU118" s="516"/>
      <c r="CHV118" s="516"/>
      <c r="CHW118" s="516"/>
      <c r="CHX118" s="516"/>
      <c r="CHY118" s="516"/>
      <c r="CHZ118" s="516"/>
      <c r="CIA118" s="516"/>
      <c r="CIB118" s="516"/>
      <c r="CIC118" s="516"/>
      <c r="CID118" s="516"/>
      <c r="CIE118" s="516"/>
      <c r="CIF118" s="516"/>
      <c r="CIG118" s="516"/>
      <c r="CIH118" s="516"/>
      <c r="CII118" s="516"/>
      <c r="CIJ118" s="516"/>
      <c r="CIK118" s="516"/>
      <c r="CIL118" s="516"/>
      <c r="CIM118" s="516"/>
      <c r="CIN118" s="516"/>
      <c r="CIO118" s="516"/>
      <c r="CIP118" s="516"/>
      <c r="CIQ118" s="516"/>
      <c r="CIR118" s="516"/>
      <c r="CIS118" s="516"/>
      <c r="CIT118" s="516"/>
      <c r="CIU118" s="516"/>
      <c r="CIV118" s="516"/>
      <c r="CIW118" s="516"/>
      <c r="CIX118" s="516"/>
      <c r="CIY118" s="516"/>
      <c r="CIZ118" s="516"/>
      <c r="CJA118" s="516"/>
      <c r="CJB118" s="516"/>
      <c r="CJC118" s="516"/>
      <c r="CJD118" s="516"/>
      <c r="CJE118" s="516"/>
      <c r="CJF118" s="516"/>
      <c r="CJG118" s="516"/>
      <c r="CJH118" s="516"/>
      <c r="CJI118" s="516"/>
      <c r="CJJ118" s="516"/>
      <c r="CJK118" s="516"/>
      <c r="CJL118" s="516"/>
      <c r="CJM118" s="516"/>
      <c r="CJN118" s="516"/>
      <c r="CJO118" s="516"/>
      <c r="CJP118" s="516"/>
      <c r="CJQ118" s="516"/>
      <c r="CJR118" s="516"/>
      <c r="CJS118" s="516"/>
      <c r="CJT118" s="516"/>
      <c r="CJU118" s="516"/>
      <c r="CJV118" s="516"/>
      <c r="CJW118" s="516"/>
      <c r="CJX118" s="516"/>
      <c r="CJY118" s="516"/>
      <c r="CJZ118" s="516"/>
      <c r="CKA118" s="516"/>
      <c r="CKB118" s="516"/>
      <c r="CKC118" s="516"/>
      <c r="CKD118" s="516"/>
      <c r="CKE118" s="516"/>
      <c r="CKF118" s="516"/>
      <c r="CKG118" s="516"/>
      <c r="CKH118" s="516"/>
      <c r="CKI118" s="516"/>
      <c r="CKJ118" s="516"/>
      <c r="CKK118" s="516"/>
      <c r="CKL118" s="516"/>
      <c r="CKM118" s="516"/>
      <c r="CKN118" s="516"/>
      <c r="CKO118" s="516"/>
      <c r="CKP118" s="516"/>
      <c r="CKQ118" s="516"/>
      <c r="CKR118" s="516"/>
      <c r="CKS118" s="516"/>
      <c r="CKT118" s="516"/>
      <c r="CKU118" s="516"/>
      <c r="CKV118" s="516"/>
      <c r="CKW118" s="516"/>
      <c r="CKX118" s="516"/>
      <c r="CKY118" s="516"/>
      <c r="CKZ118" s="516"/>
      <c r="CLA118" s="516"/>
      <c r="CLB118" s="516"/>
      <c r="CLC118" s="516"/>
      <c r="CLD118" s="516"/>
      <c r="CLE118" s="516"/>
      <c r="CLF118" s="516"/>
      <c r="CLG118" s="516"/>
      <c r="CLH118" s="516"/>
      <c r="CLI118" s="516"/>
      <c r="CLJ118" s="516"/>
      <c r="CLK118" s="516"/>
      <c r="CLL118" s="516"/>
      <c r="CLM118" s="516"/>
      <c r="CLN118" s="516"/>
      <c r="CLO118" s="516"/>
      <c r="CLP118" s="516"/>
      <c r="CLQ118" s="516"/>
      <c r="CLR118" s="516"/>
      <c r="CLS118" s="516"/>
      <c r="CLT118" s="516"/>
      <c r="CLU118" s="516"/>
      <c r="CLV118" s="516"/>
      <c r="CLW118" s="516"/>
      <c r="CLX118" s="516"/>
      <c r="CLY118" s="516"/>
      <c r="CLZ118" s="516"/>
      <c r="CMA118" s="516"/>
      <c r="CMB118" s="516"/>
      <c r="CMC118" s="516"/>
      <c r="CMD118" s="516"/>
      <c r="CME118" s="516"/>
      <c r="CMF118" s="516"/>
      <c r="CMG118" s="516"/>
      <c r="CMH118" s="516"/>
      <c r="CMI118" s="516"/>
      <c r="CMJ118" s="516"/>
      <c r="CMK118" s="516"/>
      <c r="CML118" s="516"/>
      <c r="CMM118" s="516"/>
      <c r="CMN118" s="516"/>
      <c r="CMO118" s="516"/>
      <c r="CMP118" s="516"/>
      <c r="CMQ118" s="516"/>
      <c r="CMR118" s="516"/>
      <c r="CMS118" s="516"/>
      <c r="CMT118" s="516"/>
      <c r="CMU118" s="516"/>
      <c r="CMV118" s="516"/>
      <c r="CMW118" s="516"/>
      <c r="CMX118" s="516"/>
      <c r="CMY118" s="516"/>
      <c r="CMZ118" s="516"/>
      <c r="CNA118" s="516"/>
      <c r="CNB118" s="516"/>
      <c r="CNC118" s="516"/>
      <c r="CND118" s="516"/>
      <c r="CNE118" s="516"/>
      <c r="CNF118" s="516"/>
      <c r="CNG118" s="516"/>
      <c r="CNH118" s="516"/>
      <c r="CNI118" s="516"/>
      <c r="CNJ118" s="516"/>
      <c r="CNK118" s="516"/>
      <c r="CNL118" s="516"/>
      <c r="CNM118" s="516"/>
      <c r="CNN118" s="516"/>
      <c r="CNO118" s="516"/>
      <c r="CNP118" s="516"/>
      <c r="CNQ118" s="516"/>
      <c r="CNR118" s="516"/>
      <c r="CNS118" s="516"/>
      <c r="CNT118" s="516"/>
      <c r="CNU118" s="516"/>
      <c r="CNV118" s="516"/>
      <c r="CNW118" s="516"/>
      <c r="CNX118" s="516"/>
      <c r="CNY118" s="516"/>
      <c r="CNZ118" s="516"/>
      <c r="COA118" s="516"/>
      <c r="COB118" s="516"/>
      <c r="COC118" s="516"/>
      <c r="COD118" s="516"/>
      <c r="COE118" s="516"/>
      <c r="COF118" s="516"/>
      <c r="COG118" s="516"/>
      <c r="COH118" s="516"/>
      <c r="COI118" s="516"/>
      <c r="COJ118" s="516"/>
      <c r="COK118" s="516"/>
      <c r="COL118" s="516"/>
      <c r="COM118" s="516"/>
      <c r="CON118" s="516"/>
      <c r="COO118" s="516"/>
      <c r="COP118" s="516"/>
      <c r="COQ118" s="516"/>
      <c r="COR118" s="516"/>
      <c r="COS118" s="516"/>
      <c r="COT118" s="516"/>
      <c r="COU118" s="516"/>
      <c r="COV118" s="516"/>
      <c r="COW118" s="516"/>
      <c r="COX118" s="516"/>
      <c r="COY118" s="516"/>
      <c r="COZ118" s="516"/>
      <c r="CPA118" s="516"/>
      <c r="CPB118" s="516"/>
      <c r="CPC118" s="516"/>
      <c r="CPD118" s="516"/>
      <c r="CPE118" s="516"/>
      <c r="CPF118" s="516"/>
      <c r="CPG118" s="516"/>
      <c r="CPH118" s="516"/>
      <c r="CPI118" s="516"/>
      <c r="CPJ118" s="516"/>
      <c r="CPK118" s="516"/>
      <c r="CPL118" s="516"/>
      <c r="CPM118" s="516"/>
      <c r="CPN118" s="516"/>
      <c r="CPO118" s="516"/>
      <c r="CPP118" s="516"/>
      <c r="CPQ118" s="516"/>
      <c r="CPR118" s="516"/>
      <c r="CPS118" s="516"/>
      <c r="CPT118" s="516"/>
      <c r="CPU118" s="516"/>
      <c r="CPV118" s="516"/>
      <c r="CPW118" s="516"/>
      <c r="CPX118" s="516"/>
      <c r="CPY118" s="516"/>
      <c r="CPZ118" s="516"/>
      <c r="CQA118" s="516"/>
      <c r="CQB118" s="516"/>
      <c r="CQC118" s="516"/>
      <c r="CQD118" s="516"/>
      <c r="CQE118" s="516"/>
      <c r="CQF118" s="516"/>
      <c r="CQG118" s="516"/>
      <c r="CQH118" s="516"/>
      <c r="CQI118" s="516"/>
      <c r="CQJ118" s="516"/>
      <c r="CQK118" s="516"/>
      <c r="CQL118" s="516"/>
      <c r="CQM118" s="516"/>
      <c r="CQN118" s="516"/>
      <c r="CQO118" s="516"/>
      <c r="CQP118" s="516"/>
      <c r="CQQ118" s="516"/>
      <c r="CQR118" s="516"/>
      <c r="CQS118" s="516"/>
      <c r="CQT118" s="516"/>
      <c r="CQU118" s="516"/>
      <c r="CQV118" s="516"/>
      <c r="CQW118" s="516"/>
      <c r="CQX118" s="516"/>
      <c r="CQY118" s="516"/>
      <c r="CQZ118" s="516"/>
      <c r="CRA118" s="516"/>
      <c r="CRB118" s="516"/>
      <c r="CRC118" s="516"/>
      <c r="CRD118" s="516"/>
      <c r="CRE118" s="516"/>
      <c r="CRF118" s="516"/>
      <c r="CRG118" s="516"/>
      <c r="CRH118" s="516"/>
      <c r="CRI118" s="516"/>
      <c r="CRJ118" s="516"/>
      <c r="CRK118" s="516"/>
      <c r="CRL118" s="516"/>
      <c r="CRM118" s="516"/>
      <c r="CRN118" s="516"/>
      <c r="CRO118" s="516"/>
      <c r="CRP118" s="516"/>
      <c r="CRQ118" s="516"/>
      <c r="CRR118" s="516"/>
      <c r="CRS118" s="516"/>
      <c r="CRT118" s="516"/>
      <c r="CRU118" s="516"/>
      <c r="CRV118" s="516"/>
      <c r="CRW118" s="516"/>
      <c r="CRX118" s="516"/>
      <c r="CRY118" s="516"/>
      <c r="CRZ118" s="516"/>
      <c r="CSA118" s="516"/>
      <c r="CSB118" s="516"/>
      <c r="CSC118" s="516"/>
      <c r="CSD118" s="516"/>
      <c r="CSE118" s="516"/>
      <c r="CSF118" s="516"/>
      <c r="CSG118" s="516"/>
      <c r="CSH118" s="516"/>
      <c r="CSI118" s="516"/>
      <c r="CSJ118" s="516"/>
      <c r="CSK118" s="516"/>
      <c r="CSL118" s="516"/>
      <c r="CSM118" s="516"/>
      <c r="CSN118" s="516"/>
      <c r="CSO118" s="516"/>
      <c r="CSP118" s="516"/>
      <c r="CSQ118" s="516"/>
      <c r="CSR118" s="516"/>
      <c r="CSS118" s="516"/>
      <c r="CST118" s="516"/>
      <c r="CSU118" s="516"/>
      <c r="CSV118" s="516"/>
      <c r="CSW118" s="516"/>
      <c r="CSX118" s="516"/>
      <c r="CSY118" s="516"/>
      <c r="CSZ118" s="516"/>
      <c r="CTA118" s="516"/>
      <c r="CTB118" s="516"/>
      <c r="CTC118" s="516"/>
      <c r="CTD118" s="516"/>
      <c r="CTE118" s="516"/>
      <c r="CTF118" s="516"/>
      <c r="CTG118" s="516"/>
      <c r="CTH118" s="516"/>
      <c r="CTI118" s="516"/>
      <c r="CTJ118" s="516"/>
      <c r="CTK118" s="516"/>
      <c r="CTL118" s="516"/>
      <c r="CTM118" s="516"/>
      <c r="CTN118" s="516"/>
      <c r="CTO118" s="516"/>
      <c r="CTP118" s="516"/>
      <c r="CTQ118" s="516"/>
      <c r="CTR118" s="516"/>
      <c r="CTS118" s="516"/>
      <c r="CTT118" s="516"/>
      <c r="CTU118" s="516"/>
      <c r="CTV118" s="516"/>
      <c r="CTW118" s="516"/>
      <c r="CTX118" s="516"/>
      <c r="CTY118" s="516"/>
      <c r="CTZ118" s="516"/>
      <c r="CUA118" s="516"/>
      <c r="CUB118" s="516"/>
      <c r="CUC118" s="516"/>
      <c r="CUD118" s="516"/>
      <c r="CUE118" s="516"/>
      <c r="CUF118" s="516"/>
      <c r="CUG118" s="516"/>
      <c r="CUH118" s="516"/>
      <c r="CUI118" s="516"/>
      <c r="CUJ118" s="516"/>
      <c r="CUK118" s="516"/>
      <c r="CUL118" s="516"/>
      <c r="CUM118" s="516"/>
      <c r="CUN118" s="516"/>
      <c r="CUO118" s="516"/>
      <c r="CUP118" s="516"/>
      <c r="CUQ118" s="516"/>
      <c r="CUR118" s="516"/>
      <c r="CUS118" s="516"/>
      <c r="CUT118" s="516"/>
      <c r="CUU118" s="516"/>
      <c r="CUV118" s="516"/>
      <c r="CUW118" s="516"/>
      <c r="CUX118" s="516"/>
      <c r="CUY118" s="516"/>
      <c r="CUZ118" s="516"/>
      <c r="CVA118" s="516"/>
      <c r="CVB118" s="516"/>
      <c r="CVC118" s="516"/>
      <c r="CVD118" s="516"/>
      <c r="CVE118" s="516"/>
      <c r="CVF118" s="516"/>
      <c r="CVG118" s="516"/>
      <c r="CVH118" s="516"/>
      <c r="CVI118" s="516"/>
      <c r="CVJ118" s="516"/>
      <c r="CVK118" s="516"/>
      <c r="CVL118" s="516"/>
      <c r="CVM118" s="516"/>
      <c r="CVN118" s="516"/>
      <c r="CVO118" s="516"/>
      <c r="CVP118" s="516"/>
      <c r="CVQ118" s="516"/>
      <c r="CVR118" s="516"/>
      <c r="CVS118" s="516"/>
      <c r="CVT118" s="516"/>
      <c r="CVU118" s="516"/>
      <c r="CVV118" s="516"/>
      <c r="CVW118" s="516"/>
      <c r="CVX118" s="516"/>
      <c r="CVY118" s="516"/>
      <c r="CVZ118" s="516"/>
      <c r="CWA118" s="516"/>
      <c r="CWB118" s="516"/>
      <c r="CWC118" s="516"/>
      <c r="CWD118" s="516"/>
      <c r="CWE118" s="516"/>
      <c r="CWF118" s="516"/>
      <c r="CWG118" s="516"/>
      <c r="CWH118" s="516"/>
      <c r="CWI118" s="516"/>
      <c r="CWJ118" s="516"/>
      <c r="CWK118" s="516"/>
      <c r="CWL118" s="516"/>
      <c r="CWM118" s="516"/>
      <c r="CWN118" s="516"/>
      <c r="CWO118" s="516"/>
      <c r="CWP118" s="516"/>
      <c r="CWQ118" s="516"/>
      <c r="CWR118" s="516"/>
      <c r="CWS118" s="516"/>
      <c r="CWT118" s="516"/>
      <c r="CWU118" s="516"/>
      <c r="CWV118" s="516"/>
      <c r="CWW118" s="516"/>
      <c r="CWX118" s="516"/>
      <c r="CWY118" s="516"/>
      <c r="CWZ118" s="516"/>
      <c r="CXA118" s="516"/>
      <c r="CXB118" s="516"/>
      <c r="CXC118" s="516"/>
      <c r="CXD118" s="516"/>
      <c r="CXE118" s="516"/>
      <c r="CXF118" s="516"/>
      <c r="CXG118" s="516"/>
      <c r="CXH118" s="516"/>
      <c r="CXI118" s="516"/>
      <c r="CXJ118" s="516"/>
      <c r="CXK118" s="516"/>
      <c r="CXL118" s="516"/>
      <c r="CXM118" s="516"/>
      <c r="CXN118" s="516"/>
      <c r="CXO118" s="516"/>
      <c r="CXP118" s="516"/>
      <c r="CXQ118" s="516"/>
      <c r="CXR118" s="516"/>
      <c r="CXS118" s="516"/>
      <c r="CXT118" s="516"/>
      <c r="CXU118" s="516"/>
      <c r="CXV118" s="516"/>
      <c r="CXW118" s="516"/>
      <c r="CXX118" s="516"/>
      <c r="CXY118" s="516"/>
      <c r="CXZ118" s="516"/>
      <c r="CYA118" s="516"/>
      <c r="CYB118" s="516"/>
      <c r="CYC118" s="516"/>
      <c r="CYD118" s="516"/>
      <c r="CYE118" s="516"/>
      <c r="CYF118" s="516"/>
      <c r="CYG118" s="516"/>
      <c r="CYH118" s="516"/>
      <c r="CYI118" s="516"/>
      <c r="CYJ118" s="516"/>
      <c r="CYK118" s="516"/>
      <c r="CYL118" s="516"/>
      <c r="CYM118" s="516"/>
      <c r="CYN118" s="516"/>
      <c r="CYO118" s="516"/>
      <c r="CYP118" s="516"/>
      <c r="CYQ118" s="516"/>
      <c r="CYR118" s="516"/>
      <c r="CYS118" s="516"/>
      <c r="CYT118" s="516"/>
      <c r="CYU118" s="516"/>
      <c r="CYV118" s="516"/>
      <c r="CYW118" s="516"/>
      <c r="CYX118" s="516"/>
      <c r="CYY118" s="516"/>
      <c r="CYZ118" s="516"/>
      <c r="CZA118" s="516"/>
      <c r="CZB118" s="516"/>
      <c r="CZC118" s="516"/>
      <c r="CZD118" s="516"/>
      <c r="CZE118" s="516"/>
      <c r="CZF118" s="516"/>
      <c r="CZG118" s="516"/>
      <c r="CZH118" s="516"/>
      <c r="CZI118" s="516"/>
      <c r="CZJ118" s="516"/>
      <c r="CZK118" s="516"/>
      <c r="CZL118" s="516"/>
      <c r="CZM118" s="516"/>
      <c r="CZN118" s="516"/>
      <c r="CZO118" s="516"/>
      <c r="CZP118" s="516"/>
      <c r="CZQ118" s="516"/>
      <c r="CZR118" s="516"/>
      <c r="CZS118" s="516"/>
      <c r="CZT118" s="516"/>
      <c r="CZU118" s="516"/>
      <c r="CZV118" s="516"/>
      <c r="CZW118" s="516"/>
      <c r="CZX118" s="516"/>
      <c r="CZY118" s="516"/>
      <c r="CZZ118" s="516"/>
      <c r="DAA118" s="516"/>
      <c r="DAB118" s="516"/>
      <c r="DAC118" s="516"/>
      <c r="DAD118" s="516"/>
      <c r="DAE118" s="516"/>
      <c r="DAF118" s="516"/>
      <c r="DAG118" s="516"/>
      <c r="DAH118" s="516"/>
      <c r="DAI118" s="516"/>
      <c r="DAJ118" s="516"/>
      <c r="DAK118" s="516"/>
      <c r="DAL118" s="516"/>
      <c r="DAM118" s="516"/>
      <c r="DAN118" s="516"/>
      <c r="DAO118" s="516"/>
      <c r="DAP118" s="516"/>
      <c r="DAQ118" s="516"/>
      <c r="DAR118" s="516"/>
      <c r="DAS118" s="516"/>
      <c r="DAT118" s="516"/>
      <c r="DAU118" s="516"/>
      <c r="DAV118" s="516"/>
      <c r="DAW118" s="516"/>
      <c r="DAX118" s="516"/>
      <c r="DAY118" s="516"/>
      <c r="DAZ118" s="516"/>
      <c r="DBA118" s="516"/>
      <c r="DBB118" s="516"/>
      <c r="DBC118" s="516"/>
      <c r="DBD118" s="516"/>
      <c r="DBE118" s="516"/>
      <c r="DBF118" s="516"/>
      <c r="DBG118" s="516"/>
      <c r="DBH118" s="516"/>
      <c r="DBI118" s="516"/>
      <c r="DBJ118" s="516"/>
      <c r="DBK118" s="516"/>
      <c r="DBL118" s="516"/>
      <c r="DBM118" s="516"/>
      <c r="DBN118" s="516"/>
      <c r="DBO118" s="516"/>
      <c r="DBP118" s="516"/>
      <c r="DBQ118" s="516"/>
      <c r="DBR118" s="516"/>
      <c r="DBS118" s="516"/>
      <c r="DBT118" s="516"/>
      <c r="DBU118" s="516"/>
      <c r="DBV118" s="516"/>
      <c r="DBW118" s="516"/>
      <c r="DBX118" s="516"/>
      <c r="DBY118" s="516"/>
      <c r="DBZ118" s="516"/>
      <c r="DCA118" s="516"/>
      <c r="DCB118" s="516"/>
      <c r="DCC118" s="516"/>
      <c r="DCD118" s="516"/>
      <c r="DCE118" s="516"/>
      <c r="DCF118" s="516"/>
      <c r="DCG118" s="516"/>
      <c r="DCH118" s="516"/>
      <c r="DCI118" s="516"/>
      <c r="DCJ118" s="516"/>
      <c r="DCK118" s="516"/>
      <c r="DCL118" s="516"/>
      <c r="DCM118" s="516"/>
      <c r="DCN118" s="516"/>
      <c r="DCO118" s="516"/>
      <c r="DCP118" s="516"/>
      <c r="DCQ118" s="516"/>
      <c r="DCR118" s="516"/>
      <c r="DCS118" s="516"/>
      <c r="DCT118" s="516"/>
      <c r="DCU118" s="516"/>
      <c r="DCV118" s="516"/>
      <c r="DCW118" s="516"/>
      <c r="DCX118" s="516"/>
      <c r="DCY118" s="516"/>
      <c r="DCZ118" s="516"/>
      <c r="DDA118" s="516"/>
      <c r="DDB118" s="516"/>
      <c r="DDC118" s="516"/>
      <c r="DDD118" s="516"/>
      <c r="DDE118" s="516"/>
      <c r="DDF118" s="516"/>
      <c r="DDG118" s="516"/>
      <c r="DDH118" s="516"/>
      <c r="DDI118" s="516"/>
      <c r="DDJ118" s="516"/>
      <c r="DDK118" s="516"/>
      <c r="DDL118" s="516"/>
      <c r="DDM118" s="516"/>
      <c r="DDN118" s="516"/>
      <c r="DDO118" s="516"/>
      <c r="DDP118" s="516"/>
      <c r="DDQ118" s="516"/>
      <c r="DDR118" s="516"/>
      <c r="DDS118" s="516"/>
      <c r="DDT118" s="516"/>
      <c r="DDU118" s="516"/>
      <c r="DDV118" s="516"/>
      <c r="DDW118" s="516"/>
      <c r="DDX118" s="516"/>
      <c r="DDY118" s="516"/>
      <c r="DDZ118" s="516"/>
      <c r="DEA118" s="516"/>
      <c r="DEB118" s="516"/>
      <c r="DEC118" s="516"/>
      <c r="DED118" s="516"/>
      <c r="DEE118" s="516"/>
      <c r="DEF118" s="516"/>
      <c r="DEG118" s="516"/>
      <c r="DEH118" s="516"/>
      <c r="DEI118" s="516"/>
      <c r="DEJ118" s="516"/>
      <c r="DEK118" s="516"/>
      <c r="DEL118" s="516"/>
      <c r="DEM118" s="516"/>
      <c r="DEN118" s="516"/>
      <c r="DEO118" s="516"/>
      <c r="DEP118" s="516"/>
      <c r="DEQ118" s="516"/>
      <c r="DER118" s="516"/>
      <c r="DES118" s="516"/>
      <c r="DET118" s="516"/>
      <c r="DEU118" s="516"/>
      <c r="DEV118" s="516"/>
      <c r="DEW118" s="516"/>
      <c r="DEX118" s="516"/>
      <c r="DEY118" s="516"/>
      <c r="DEZ118" s="516"/>
      <c r="DFA118" s="516"/>
      <c r="DFB118" s="516"/>
      <c r="DFC118" s="516"/>
      <c r="DFD118" s="516"/>
      <c r="DFE118" s="516"/>
      <c r="DFF118" s="516"/>
      <c r="DFG118" s="516"/>
      <c r="DFH118" s="516"/>
      <c r="DFI118" s="516"/>
      <c r="DFJ118" s="516"/>
      <c r="DFK118" s="516"/>
      <c r="DFL118" s="516"/>
      <c r="DFM118" s="516"/>
      <c r="DFN118" s="516"/>
      <c r="DFO118" s="516"/>
      <c r="DFP118" s="516"/>
      <c r="DFQ118" s="516"/>
      <c r="DFR118" s="516"/>
      <c r="DFS118" s="516"/>
      <c r="DFT118" s="516"/>
      <c r="DFU118" s="516"/>
      <c r="DFV118" s="516"/>
      <c r="DFW118" s="516"/>
      <c r="DFX118" s="516"/>
      <c r="DFY118" s="516"/>
      <c r="DFZ118" s="516"/>
      <c r="DGA118" s="516"/>
      <c r="DGB118" s="516"/>
      <c r="DGC118" s="516"/>
      <c r="DGD118" s="516"/>
      <c r="DGE118" s="516"/>
      <c r="DGF118" s="516"/>
      <c r="DGG118" s="516"/>
      <c r="DGH118" s="516"/>
      <c r="DGI118" s="516"/>
      <c r="DGJ118" s="516"/>
      <c r="DGK118" s="516"/>
      <c r="DGL118" s="516"/>
      <c r="DGM118" s="516"/>
      <c r="DGN118" s="516"/>
      <c r="DGO118" s="516"/>
      <c r="DGP118" s="516"/>
      <c r="DGQ118" s="516"/>
      <c r="DGR118" s="516"/>
      <c r="DGS118" s="516"/>
      <c r="DGT118" s="516"/>
      <c r="DGU118" s="516"/>
      <c r="DGV118" s="516"/>
      <c r="DGW118" s="516"/>
      <c r="DGX118" s="516"/>
      <c r="DGY118" s="516"/>
      <c r="DGZ118" s="516"/>
      <c r="DHA118" s="516"/>
      <c r="DHB118" s="516"/>
      <c r="DHC118" s="516"/>
      <c r="DHD118" s="516"/>
      <c r="DHE118" s="516"/>
      <c r="DHF118" s="516"/>
      <c r="DHG118" s="516"/>
      <c r="DHH118" s="516"/>
      <c r="DHI118" s="516"/>
      <c r="DHJ118" s="516"/>
      <c r="DHK118" s="516"/>
      <c r="DHL118" s="516"/>
      <c r="DHM118" s="516"/>
      <c r="DHN118" s="516"/>
      <c r="DHO118" s="516"/>
      <c r="DHP118" s="516"/>
      <c r="DHQ118" s="516"/>
      <c r="DHR118" s="516"/>
      <c r="DHS118" s="516"/>
      <c r="DHT118" s="516"/>
      <c r="DHU118" s="516"/>
      <c r="DHV118" s="516"/>
      <c r="DHW118" s="516"/>
      <c r="DHX118" s="516"/>
      <c r="DHY118" s="516"/>
      <c r="DHZ118" s="516"/>
      <c r="DIA118" s="516"/>
      <c r="DIB118" s="516"/>
      <c r="DIC118" s="516"/>
      <c r="DID118" s="516"/>
      <c r="DIE118" s="516"/>
      <c r="DIF118" s="516"/>
      <c r="DIG118" s="516"/>
      <c r="DIH118" s="516"/>
      <c r="DII118" s="516"/>
      <c r="DIJ118" s="516"/>
      <c r="DIK118" s="516"/>
      <c r="DIL118" s="516"/>
      <c r="DIM118" s="516"/>
      <c r="DIN118" s="516"/>
      <c r="DIO118" s="516"/>
      <c r="DIP118" s="516"/>
      <c r="DIQ118" s="516"/>
      <c r="DIR118" s="516"/>
      <c r="DIS118" s="516"/>
      <c r="DIT118" s="516"/>
      <c r="DIU118" s="516"/>
      <c r="DIV118" s="516"/>
      <c r="DIW118" s="516"/>
      <c r="DIX118" s="516"/>
      <c r="DIY118" s="516"/>
      <c r="DIZ118" s="516"/>
      <c r="DJA118" s="516"/>
      <c r="DJB118" s="516"/>
      <c r="DJC118" s="516"/>
      <c r="DJD118" s="516"/>
      <c r="DJE118" s="516"/>
      <c r="DJF118" s="516"/>
      <c r="DJG118" s="516"/>
      <c r="DJH118" s="516"/>
      <c r="DJI118" s="516"/>
      <c r="DJJ118" s="516"/>
      <c r="DJK118" s="516"/>
      <c r="DJL118" s="516"/>
      <c r="DJM118" s="516"/>
      <c r="DJN118" s="516"/>
      <c r="DJO118" s="516"/>
      <c r="DJP118" s="516"/>
      <c r="DJQ118" s="516"/>
      <c r="DJR118" s="516"/>
      <c r="DJS118" s="516"/>
      <c r="DJT118" s="516"/>
      <c r="DJU118" s="516"/>
      <c r="DJV118" s="516"/>
      <c r="DJW118" s="516"/>
      <c r="DJX118" s="516"/>
      <c r="DJY118" s="516"/>
      <c r="DJZ118" s="516"/>
      <c r="DKA118" s="516"/>
      <c r="DKB118" s="516"/>
      <c r="DKC118" s="516"/>
      <c r="DKD118" s="516"/>
      <c r="DKE118" s="516"/>
      <c r="DKF118" s="516"/>
      <c r="DKG118" s="516"/>
      <c r="DKH118" s="516"/>
      <c r="DKI118" s="516"/>
      <c r="DKJ118" s="516"/>
      <c r="DKK118" s="516"/>
      <c r="DKL118" s="516"/>
      <c r="DKM118" s="516"/>
      <c r="DKN118" s="516"/>
      <c r="DKO118" s="516"/>
      <c r="DKP118" s="516"/>
      <c r="DKQ118" s="516"/>
      <c r="DKR118" s="516"/>
      <c r="DKS118" s="516"/>
      <c r="DKT118" s="516"/>
      <c r="DKU118" s="516"/>
      <c r="DKV118" s="516"/>
      <c r="DKW118" s="516"/>
      <c r="DKX118" s="516"/>
      <c r="DKY118" s="516"/>
      <c r="DKZ118" s="516"/>
      <c r="DLA118" s="516"/>
      <c r="DLB118" s="516"/>
      <c r="DLC118" s="516"/>
      <c r="DLD118" s="516"/>
      <c r="DLE118" s="516"/>
      <c r="DLF118" s="516"/>
      <c r="DLG118" s="516"/>
      <c r="DLH118" s="516"/>
      <c r="DLI118" s="516"/>
      <c r="DLJ118" s="516"/>
      <c r="DLK118" s="516"/>
      <c r="DLL118" s="516"/>
      <c r="DLM118" s="516"/>
      <c r="DLN118" s="516"/>
      <c r="DLO118" s="516"/>
      <c r="DLP118" s="516"/>
      <c r="DLQ118" s="516"/>
      <c r="DLR118" s="516"/>
      <c r="DLS118" s="516"/>
      <c r="DLT118" s="516"/>
      <c r="DLU118" s="516"/>
      <c r="DLV118" s="516"/>
      <c r="DLW118" s="516"/>
      <c r="DLX118" s="516"/>
      <c r="DLY118" s="516"/>
      <c r="DLZ118" s="516"/>
      <c r="DMA118" s="516"/>
      <c r="DMB118" s="516"/>
      <c r="DMC118" s="516"/>
      <c r="DMD118" s="516"/>
      <c r="DME118" s="516"/>
      <c r="DMF118" s="516"/>
      <c r="DMG118" s="516"/>
      <c r="DMH118" s="516"/>
      <c r="DMI118" s="516"/>
      <c r="DMJ118" s="516"/>
      <c r="DMK118" s="516"/>
      <c r="DML118" s="516"/>
      <c r="DMM118" s="516"/>
      <c r="DMN118" s="516"/>
      <c r="DMO118" s="516"/>
      <c r="DMP118" s="516"/>
      <c r="DMQ118" s="516"/>
      <c r="DMR118" s="516"/>
      <c r="DMS118" s="516"/>
      <c r="DMT118" s="516"/>
      <c r="DMU118" s="516"/>
      <c r="DMV118" s="516"/>
      <c r="DMW118" s="516"/>
      <c r="DMX118" s="516"/>
      <c r="DMY118" s="516"/>
      <c r="DMZ118" s="516"/>
      <c r="DNA118" s="516"/>
      <c r="DNB118" s="516"/>
      <c r="DNC118" s="516"/>
      <c r="DND118" s="516"/>
      <c r="DNE118" s="516"/>
      <c r="DNF118" s="516"/>
      <c r="DNG118" s="516"/>
      <c r="DNH118" s="516"/>
      <c r="DNI118" s="516"/>
      <c r="DNJ118" s="516"/>
      <c r="DNK118" s="516"/>
      <c r="DNL118" s="516"/>
      <c r="DNM118" s="516"/>
      <c r="DNN118" s="516"/>
      <c r="DNO118" s="516"/>
      <c r="DNP118" s="516"/>
      <c r="DNQ118" s="516"/>
      <c r="DNR118" s="516"/>
      <c r="DNS118" s="516"/>
      <c r="DNT118" s="516"/>
      <c r="DNU118" s="516"/>
      <c r="DNV118" s="516"/>
      <c r="DNW118" s="516"/>
      <c r="DNX118" s="516"/>
      <c r="DNY118" s="516"/>
      <c r="DNZ118" s="516"/>
      <c r="DOA118" s="516"/>
      <c r="DOB118" s="516"/>
      <c r="DOC118" s="516"/>
      <c r="DOD118" s="516"/>
      <c r="DOE118" s="516"/>
      <c r="DOF118" s="516"/>
      <c r="DOG118" s="516"/>
      <c r="DOH118" s="516"/>
      <c r="DOI118" s="516"/>
      <c r="DOJ118" s="516"/>
      <c r="DOK118" s="516"/>
      <c r="DOL118" s="516"/>
      <c r="DOM118" s="516"/>
      <c r="DON118" s="516"/>
      <c r="DOO118" s="516"/>
      <c r="DOP118" s="516"/>
      <c r="DOQ118" s="516"/>
      <c r="DOR118" s="516"/>
      <c r="DOS118" s="516"/>
      <c r="DOT118" s="516"/>
      <c r="DOU118" s="516"/>
      <c r="DOV118" s="516"/>
      <c r="DOW118" s="516"/>
      <c r="DOX118" s="516"/>
      <c r="DOY118" s="516"/>
      <c r="DOZ118" s="516"/>
      <c r="DPA118" s="516"/>
      <c r="DPB118" s="516"/>
      <c r="DPC118" s="516"/>
      <c r="DPD118" s="516"/>
      <c r="DPE118" s="516"/>
      <c r="DPF118" s="516"/>
      <c r="DPG118" s="516"/>
      <c r="DPH118" s="516"/>
      <c r="DPI118" s="516"/>
      <c r="DPJ118" s="516"/>
      <c r="DPK118" s="516"/>
      <c r="DPL118" s="516"/>
      <c r="DPM118" s="516"/>
      <c r="DPN118" s="516"/>
      <c r="DPO118" s="516"/>
      <c r="DPP118" s="516"/>
      <c r="DPQ118" s="516"/>
      <c r="DPR118" s="516"/>
      <c r="DPS118" s="516"/>
      <c r="DPT118" s="516"/>
      <c r="DPU118" s="516"/>
      <c r="DPV118" s="516"/>
      <c r="DPW118" s="516"/>
      <c r="DPX118" s="516"/>
      <c r="DPY118" s="516"/>
      <c r="DPZ118" s="516"/>
      <c r="DQA118" s="516"/>
      <c r="DQB118" s="516"/>
      <c r="DQC118" s="516"/>
      <c r="DQD118" s="516"/>
      <c r="DQE118" s="516"/>
      <c r="DQF118" s="516"/>
      <c r="DQG118" s="516"/>
      <c r="DQH118" s="516"/>
      <c r="DQI118" s="516"/>
      <c r="DQJ118" s="516"/>
      <c r="DQK118" s="516"/>
      <c r="DQL118" s="516"/>
      <c r="DQM118" s="516"/>
      <c r="DQN118" s="516"/>
      <c r="DQO118" s="516"/>
      <c r="DQP118" s="516"/>
      <c r="DQQ118" s="516"/>
      <c r="DQR118" s="516"/>
      <c r="DQS118" s="516"/>
      <c r="DQT118" s="516"/>
      <c r="DQU118" s="516"/>
      <c r="DQV118" s="516"/>
      <c r="DQW118" s="516"/>
      <c r="DQX118" s="516"/>
      <c r="DQY118" s="516"/>
      <c r="DQZ118" s="516"/>
      <c r="DRA118" s="516"/>
      <c r="DRB118" s="516"/>
      <c r="DRC118" s="516"/>
      <c r="DRD118" s="516"/>
      <c r="DRE118" s="516"/>
      <c r="DRF118" s="516"/>
      <c r="DRG118" s="516"/>
      <c r="DRH118" s="516"/>
      <c r="DRI118" s="516"/>
      <c r="DRJ118" s="516"/>
      <c r="DRK118" s="516"/>
      <c r="DRL118" s="516"/>
      <c r="DRM118" s="516"/>
      <c r="DRN118" s="516"/>
      <c r="DRO118" s="516"/>
      <c r="DRP118" s="516"/>
      <c r="DRQ118" s="516"/>
      <c r="DRR118" s="516"/>
      <c r="DRS118" s="516"/>
      <c r="DRT118" s="516"/>
      <c r="DRU118" s="516"/>
      <c r="DRV118" s="516"/>
      <c r="DRW118" s="516"/>
      <c r="DRX118" s="516"/>
      <c r="DRY118" s="516"/>
      <c r="DRZ118" s="516"/>
      <c r="DSA118" s="516"/>
      <c r="DSB118" s="516"/>
      <c r="DSC118" s="516"/>
      <c r="DSD118" s="516"/>
      <c r="DSE118" s="516"/>
      <c r="DSF118" s="516"/>
      <c r="DSG118" s="516"/>
      <c r="DSH118" s="516"/>
      <c r="DSI118" s="516"/>
      <c r="DSJ118" s="516"/>
      <c r="DSK118" s="516"/>
      <c r="DSL118" s="516"/>
      <c r="DSM118" s="516"/>
      <c r="DSN118" s="516"/>
      <c r="DSO118" s="516"/>
      <c r="DSP118" s="516"/>
      <c r="DSQ118" s="516"/>
      <c r="DSR118" s="516"/>
      <c r="DSS118" s="516"/>
      <c r="DST118" s="516"/>
      <c r="DSU118" s="516"/>
      <c r="DSV118" s="516"/>
      <c r="DSW118" s="516"/>
      <c r="DSX118" s="516"/>
      <c r="DSY118" s="516"/>
      <c r="DSZ118" s="516"/>
      <c r="DTA118" s="516"/>
      <c r="DTB118" s="516"/>
      <c r="DTC118" s="516"/>
      <c r="DTD118" s="516"/>
      <c r="DTE118" s="516"/>
      <c r="DTF118" s="516"/>
      <c r="DTG118" s="516"/>
      <c r="DTH118" s="516"/>
      <c r="DTI118" s="516"/>
      <c r="DTJ118" s="516"/>
      <c r="DTK118" s="516"/>
      <c r="DTL118" s="516"/>
      <c r="DTM118" s="516"/>
      <c r="DTN118" s="516"/>
      <c r="DTO118" s="516"/>
      <c r="DTP118" s="516"/>
      <c r="DTQ118" s="516"/>
      <c r="DTR118" s="516"/>
      <c r="DTS118" s="516"/>
      <c r="DTT118" s="516"/>
      <c r="DTU118" s="516"/>
      <c r="DTV118" s="516"/>
      <c r="DTW118" s="516"/>
      <c r="DTX118" s="516"/>
      <c r="DTY118" s="516"/>
      <c r="DTZ118" s="516"/>
      <c r="DUA118" s="516"/>
      <c r="DUB118" s="516"/>
      <c r="DUC118" s="516"/>
      <c r="DUD118" s="516"/>
      <c r="DUE118" s="516"/>
      <c r="DUF118" s="516"/>
      <c r="DUG118" s="516"/>
      <c r="DUH118" s="516"/>
      <c r="DUI118" s="516"/>
      <c r="DUJ118" s="516"/>
      <c r="DUK118" s="516"/>
      <c r="DUL118" s="516"/>
      <c r="DUM118" s="516"/>
      <c r="DUN118" s="516"/>
      <c r="DUO118" s="516"/>
      <c r="DUP118" s="516"/>
      <c r="DUQ118" s="516"/>
      <c r="DUR118" s="516"/>
      <c r="DUS118" s="516"/>
      <c r="DUT118" s="516"/>
      <c r="DUU118" s="516"/>
      <c r="DUV118" s="516"/>
      <c r="DUW118" s="516"/>
      <c r="DUX118" s="516"/>
      <c r="DUY118" s="516"/>
      <c r="DUZ118" s="516"/>
      <c r="DVA118" s="516"/>
      <c r="DVB118" s="516"/>
      <c r="DVC118" s="516"/>
      <c r="DVD118" s="516"/>
      <c r="DVE118" s="516"/>
      <c r="DVF118" s="516"/>
      <c r="DVG118" s="516"/>
      <c r="DVH118" s="516"/>
      <c r="DVI118" s="516"/>
      <c r="DVJ118" s="516"/>
      <c r="DVK118" s="516"/>
      <c r="DVL118" s="516"/>
      <c r="DVM118" s="516"/>
      <c r="DVN118" s="516"/>
      <c r="DVO118" s="516"/>
      <c r="DVP118" s="516"/>
      <c r="DVQ118" s="516"/>
      <c r="DVR118" s="516"/>
      <c r="DVS118" s="516"/>
      <c r="DVT118" s="516"/>
      <c r="DVU118" s="516"/>
      <c r="DVV118" s="516"/>
      <c r="DVW118" s="516"/>
      <c r="DVX118" s="516"/>
      <c r="DVY118" s="516"/>
      <c r="DVZ118" s="516"/>
      <c r="DWA118" s="516"/>
      <c r="DWB118" s="516"/>
      <c r="DWC118" s="516"/>
      <c r="DWD118" s="516"/>
      <c r="DWE118" s="516"/>
      <c r="DWF118" s="516"/>
      <c r="DWG118" s="516"/>
      <c r="DWH118" s="516"/>
      <c r="DWI118" s="516"/>
      <c r="DWJ118" s="516"/>
      <c r="DWK118" s="516"/>
      <c r="DWL118" s="516"/>
      <c r="DWM118" s="516"/>
      <c r="DWN118" s="516"/>
      <c r="DWO118" s="516"/>
      <c r="DWP118" s="516"/>
      <c r="DWQ118" s="516"/>
      <c r="DWR118" s="516"/>
      <c r="DWS118" s="516"/>
      <c r="DWT118" s="516"/>
      <c r="DWU118" s="516"/>
      <c r="DWV118" s="516"/>
      <c r="DWW118" s="516"/>
      <c r="DWX118" s="516"/>
      <c r="DWY118" s="516"/>
      <c r="DWZ118" s="516"/>
      <c r="DXA118" s="516"/>
      <c r="DXB118" s="516"/>
      <c r="DXC118" s="516"/>
      <c r="DXD118" s="516"/>
      <c r="DXE118" s="516"/>
      <c r="DXF118" s="516"/>
      <c r="DXG118" s="516"/>
      <c r="DXH118" s="516"/>
      <c r="DXI118" s="516"/>
      <c r="DXJ118" s="516"/>
      <c r="DXK118" s="516"/>
      <c r="DXL118" s="516"/>
      <c r="DXM118" s="516"/>
      <c r="DXN118" s="516"/>
      <c r="DXO118" s="516"/>
      <c r="DXP118" s="516"/>
      <c r="DXQ118" s="516"/>
      <c r="DXR118" s="516"/>
      <c r="DXS118" s="516"/>
      <c r="DXT118" s="516"/>
      <c r="DXU118" s="516"/>
      <c r="DXV118" s="516"/>
      <c r="DXW118" s="516"/>
      <c r="DXX118" s="516"/>
      <c r="DXY118" s="516"/>
      <c r="DXZ118" s="516"/>
      <c r="DYA118" s="516"/>
      <c r="DYB118" s="516"/>
      <c r="DYC118" s="516"/>
      <c r="DYD118" s="516"/>
      <c r="DYE118" s="516"/>
      <c r="DYF118" s="516"/>
      <c r="DYG118" s="516"/>
      <c r="DYH118" s="516"/>
      <c r="DYI118" s="516"/>
      <c r="DYJ118" s="516"/>
      <c r="DYK118" s="516"/>
      <c r="DYL118" s="516"/>
      <c r="DYM118" s="516"/>
      <c r="DYN118" s="516"/>
      <c r="DYO118" s="516"/>
      <c r="DYP118" s="516"/>
      <c r="DYQ118" s="516"/>
      <c r="DYR118" s="516"/>
      <c r="DYS118" s="516"/>
      <c r="DYT118" s="516"/>
      <c r="DYU118" s="516"/>
      <c r="DYV118" s="516"/>
      <c r="DYW118" s="516"/>
      <c r="DYX118" s="516"/>
      <c r="DYY118" s="516"/>
      <c r="DYZ118" s="516"/>
      <c r="DZA118" s="516"/>
      <c r="DZB118" s="516"/>
      <c r="DZC118" s="516"/>
      <c r="DZD118" s="516"/>
      <c r="DZE118" s="516"/>
      <c r="DZF118" s="516"/>
      <c r="DZG118" s="516"/>
      <c r="DZH118" s="516"/>
      <c r="DZI118" s="516"/>
      <c r="DZJ118" s="516"/>
      <c r="DZK118" s="516"/>
      <c r="DZL118" s="516"/>
      <c r="DZM118" s="516"/>
      <c r="DZN118" s="516"/>
      <c r="DZO118" s="516"/>
      <c r="DZP118" s="516"/>
      <c r="DZQ118" s="516"/>
      <c r="DZR118" s="516"/>
      <c r="DZS118" s="516"/>
      <c r="DZT118" s="516"/>
      <c r="DZU118" s="516"/>
      <c r="DZV118" s="516"/>
      <c r="DZW118" s="516"/>
      <c r="DZX118" s="516"/>
      <c r="DZY118" s="516"/>
      <c r="DZZ118" s="516"/>
      <c r="EAA118" s="516"/>
      <c r="EAB118" s="516"/>
      <c r="EAC118" s="516"/>
      <c r="EAD118" s="516"/>
      <c r="EAE118" s="516"/>
      <c r="EAF118" s="516"/>
      <c r="EAG118" s="516"/>
      <c r="EAH118" s="516"/>
      <c r="EAI118" s="516"/>
      <c r="EAJ118" s="516"/>
      <c r="EAK118" s="516"/>
      <c r="EAL118" s="516"/>
      <c r="EAM118" s="516"/>
      <c r="EAN118" s="516"/>
      <c r="EAO118" s="516"/>
      <c r="EAP118" s="516"/>
      <c r="EAQ118" s="516"/>
      <c r="EAR118" s="516"/>
      <c r="EAS118" s="516"/>
      <c r="EAT118" s="516"/>
      <c r="EAU118" s="516"/>
      <c r="EAV118" s="516"/>
      <c r="EAW118" s="516"/>
      <c r="EAX118" s="516"/>
      <c r="EAY118" s="516"/>
      <c r="EAZ118" s="516"/>
      <c r="EBA118" s="516"/>
      <c r="EBB118" s="516"/>
      <c r="EBC118" s="516"/>
      <c r="EBD118" s="516"/>
      <c r="EBE118" s="516"/>
      <c r="EBF118" s="516"/>
      <c r="EBG118" s="516"/>
      <c r="EBH118" s="516"/>
      <c r="EBI118" s="516"/>
      <c r="EBJ118" s="516"/>
      <c r="EBK118" s="516"/>
      <c r="EBL118" s="516"/>
      <c r="EBM118" s="516"/>
      <c r="EBN118" s="516"/>
      <c r="EBO118" s="516"/>
      <c r="EBP118" s="516"/>
      <c r="EBQ118" s="516"/>
      <c r="EBR118" s="516"/>
      <c r="EBS118" s="516"/>
      <c r="EBT118" s="516"/>
      <c r="EBU118" s="516"/>
      <c r="EBV118" s="516"/>
      <c r="EBW118" s="516"/>
      <c r="EBX118" s="516"/>
      <c r="EBY118" s="516"/>
      <c r="EBZ118" s="516"/>
      <c r="ECA118" s="516"/>
      <c r="ECB118" s="516"/>
      <c r="ECC118" s="516"/>
      <c r="ECD118" s="516"/>
      <c r="ECE118" s="516"/>
      <c r="ECF118" s="516"/>
      <c r="ECG118" s="516"/>
      <c r="ECH118" s="516"/>
      <c r="ECI118" s="516"/>
      <c r="ECJ118" s="516"/>
      <c r="ECK118" s="516"/>
      <c r="ECL118" s="516"/>
      <c r="ECM118" s="516"/>
      <c r="ECN118" s="516"/>
      <c r="ECO118" s="516"/>
      <c r="ECP118" s="516"/>
      <c r="ECQ118" s="516"/>
      <c r="ECR118" s="516"/>
      <c r="ECS118" s="516"/>
      <c r="ECT118" s="516"/>
      <c r="ECU118" s="516"/>
      <c r="ECV118" s="516"/>
      <c r="ECW118" s="516"/>
      <c r="ECX118" s="516"/>
      <c r="ECY118" s="516"/>
      <c r="ECZ118" s="516"/>
      <c r="EDA118" s="516"/>
      <c r="EDB118" s="516"/>
      <c r="EDC118" s="516"/>
      <c r="EDD118" s="516"/>
      <c r="EDE118" s="516"/>
      <c r="EDF118" s="516"/>
      <c r="EDG118" s="516"/>
      <c r="EDH118" s="516"/>
      <c r="EDI118" s="516"/>
      <c r="EDJ118" s="516"/>
      <c r="EDK118" s="516"/>
      <c r="EDL118" s="516"/>
      <c r="EDM118" s="516"/>
      <c r="EDN118" s="516"/>
      <c r="EDO118" s="516"/>
      <c r="EDP118" s="516"/>
      <c r="EDQ118" s="516"/>
      <c r="EDR118" s="516"/>
      <c r="EDS118" s="516"/>
      <c r="EDT118" s="516"/>
      <c r="EDU118" s="516"/>
      <c r="EDV118" s="516"/>
      <c r="EDW118" s="516"/>
      <c r="EDX118" s="516"/>
      <c r="EDY118" s="516"/>
      <c r="EDZ118" s="516"/>
      <c r="EEA118" s="516"/>
      <c r="EEB118" s="516"/>
      <c r="EEC118" s="516"/>
      <c r="EED118" s="516"/>
      <c r="EEE118" s="516"/>
      <c r="EEF118" s="516"/>
      <c r="EEG118" s="516"/>
      <c r="EEH118" s="516"/>
      <c r="EEI118" s="516"/>
      <c r="EEJ118" s="516"/>
      <c r="EEK118" s="516"/>
      <c r="EEL118" s="516"/>
      <c r="EEM118" s="516"/>
      <c r="EEN118" s="516"/>
      <c r="EEO118" s="516"/>
      <c r="EEP118" s="516"/>
      <c r="EEQ118" s="516"/>
      <c r="EER118" s="516"/>
      <c r="EES118" s="516"/>
      <c r="EET118" s="516"/>
      <c r="EEU118" s="516"/>
      <c r="EEV118" s="516"/>
      <c r="EEW118" s="516"/>
      <c r="EEX118" s="516"/>
      <c r="EEY118" s="516"/>
      <c r="EEZ118" s="516"/>
      <c r="EFA118" s="516"/>
      <c r="EFB118" s="516"/>
      <c r="EFC118" s="516"/>
      <c r="EFD118" s="516"/>
      <c r="EFE118" s="516"/>
      <c r="EFF118" s="516"/>
      <c r="EFG118" s="516"/>
      <c r="EFH118" s="516"/>
      <c r="EFI118" s="516"/>
      <c r="EFJ118" s="516"/>
      <c r="EFK118" s="516"/>
      <c r="EFL118" s="516"/>
      <c r="EFM118" s="516"/>
      <c r="EFN118" s="516"/>
      <c r="EFO118" s="516"/>
      <c r="EFP118" s="516"/>
      <c r="EFQ118" s="516"/>
      <c r="EFR118" s="516"/>
      <c r="EFS118" s="516"/>
      <c r="EFT118" s="516"/>
      <c r="EFU118" s="516"/>
      <c r="EFV118" s="516"/>
      <c r="EFW118" s="516"/>
      <c r="EFX118" s="516"/>
      <c r="EFY118" s="516"/>
      <c r="EFZ118" s="516"/>
      <c r="EGA118" s="516"/>
      <c r="EGB118" s="516"/>
      <c r="EGC118" s="516"/>
      <c r="EGD118" s="516"/>
      <c r="EGE118" s="516"/>
      <c r="EGF118" s="516"/>
      <c r="EGG118" s="516"/>
      <c r="EGH118" s="516"/>
      <c r="EGI118" s="516"/>
      <c r="EGJ118" s="516"/>
      <c r="EGK118" s="516"/>
      <c r="EGL118" s="516"/>
      <c r="EGM118" s="516"/>
      <c r="EGN118" s="516"/>
      <c r="EGO118" s="516"/>
      <c r="EGP118" s="516"/>
      <c r="EGQ118" s="516"/>
      <c r="EGR118" s="516"/>
      <c r="EGS118" s="516"/>
      <c r="EGT118" s="516"/>
      <c r="EGU118" s="516"/>
      <c r="EGV118" s="516"/>
      <c r="EGW118" s="516"/>
      <c r="EGX118" s="516"/>
      <c r="EGY118" s="516"/>
      <c r="EGZ118" s="516"/>
      <c r="EHA118" s="516"/>
      <c r="EHB118" s="516"/>
      <c r="EHC118" s="516"/>
      <c r="EHD118" s="516"/>
      <c r="EHE118" s="516"/>
      <c r="EHF118" s="516"/>
      <c r="EHG118" s="516"/>
      <c r="EHH118" s="516"/>
      <c r="EHI118" s="516"/>
      <c r="EHJ118" s="516"/>
      <c r="EHK118" s="516"/>
      <c r="EHL118" s="516"/>
      <c r="EHM118" s="516"/>
      <c r="EHN118" s="516"/>
      <c r="EHO118" s="516"/>
      <c r="EHP118" s="516"/>
      <c r="EHQ118" s="516"/>
      <c r="EHR118" s="516"/>
      <c r="EHS118" s="516"/>
      <c r="EHT118" s="516"/>
      <c r="EHU118" s="516"/>
      <c r="EHV118" s="516"/>
      <c r="EHW118" s="516"/>
      <c r="EHX118" s="516"/>
      <c r="EHY118" s="516"/>
      <c r="EHZ118" s="516"/>
      <c r="EIA118" s="516"/>
      <c r="EIB118" s="516"/>
      <c r="EIC118" s="516"/>
      <c r="EID118" s="516"/>
      <c r="EIE118" s="516"/>
      <c r="EIF118" s="516"/>
      <c r="EIG118" s="516"/>
      <c r="EIH118" s="516"/>
      <c r="EII118" s="516"/>
      <c r="EIJ118" s="516"/>
      <c r="EIK118" s="516"/>
      <c r="EIL118" s="516"/>
      <c r="EIM118" s="516"/>
      <c r="EIN118" s="516"/>
      <c r="EIO118" s="516"/>
      <c r="EIP118" s="516"/>
      <c r="EIQ118" s="516"/>
      <c r="EIR118" s="516"/>
      <c r="EIS118" s="516"/>
      <c r="EIT118" s="516"/>
      <c r="EIU118" s="516"/>
      <c r="EIV118" s="516"/>
      <c r="EIW118" s="516"/>
      <c r="EIX118" s="516"/>
      <c r="EIY118" s="516"/>
      <c r="EIZ118" s="516"/>
      <c r="EJA118" s="516"/>
      <c r="EJB118" s="516"/>
      <c r="EJC118" s="516"/>
      <c r="EJD118" s="516"/>
      <c r="EJE118" s="516"/>
      <c r="EJF118" s="516"/>
      <c r="EJG118" s="516"/>
      <c r="EJH118" s="516"/>
      <c r="EJI118" s="516"/>
      <c r="EJJ118" s="516"/>
      <c r="EJK118" s="516"/>
      <c r="EJL118" s="516"/>
      <c r="EJM118" s="516"/>
      <c r="EJN118" s="516"/>
      <c r="EJO118" s="516"/>
      <c r="EJP118" s="516"/>
      <c r="EJQ118" s="516"/>
      <c r="EJR118" s="516"/>
      <c r="EJS118" s="516"/>
      <c r="EJT118" s="516"/>
      <c r="EJU118" s="516"/>
      <c r="EJV118" s="516"/>
      <c r="EJW118" s="516"/>
      <c r="EJX118" s="516"/>
      <c r="EJY118" s="516"/>
      <c r="EJZ118" s="516"/>
      <c r="EKA118" s="516"/>
      <c r="EKB118" s="516"/>
      <c r="EKC118" s="516"/>
      <c r="EKD118" s="516"/>
      <c r="EKE118" s="516"/>
      <c r="EKF118" s="516"/>
      <c r="EKG118" s="516"/>
      <c r="EKH118" s="516"/>
      <c r="EKI118" s="516"/>
      <c r="EKJ118" s="516"/>
      <c r="EKK118" s="516"/>
      <c r="EKL118" s="516"/>
      <c r="EKM118" s="516"/>
      <c r="EKN118" s="516"/>
      <c r="EKO118" s="516"/>
      <c r="EKP118" s="516"/>
      <c r="EKQ118" s="516"/>
      <c r="EKR118" s="516"/>
      <c r="EKS118" s="516"/>
      <c r="EKT118" s="516"/>
      <c r="EKU118" s="516"/>
      <c r="EKV118" s="516"/>
      <c r="EKW118" s="516"/>
      <c r="EKX118" s="516"/>
      <c r="EKY118" s="516"/>
      <c r="EKZ118" s="516"/>
      <c r="ELA118" s="516"/>
      <c r="ELB118" s="516"/>
      <c r="ELC118" s="516"/>
      <c r="ELD118" s="516"/>
      <c r="ELE118" s="516"/>
      <c r="ELF118" s="516"/>
      <c r="ELG118" s="516"/>
      <c r="ELH118" s="516"/>
      <c r="ELI118" s="516"/>
      <c r="ELJ118" s="516"/>
      <c r="ELK118" s="516"/>
      <c r="ELL118" s="516"/>
      <c r="ELM118" s="516"/>
      <c r="ELN118" s="516"/>
      <c r="ELO118" s="516"/>
      <c r="ELP118" s="516"/>
      <c r="ELQ118" s="516"/>
      <c r="ELR118" s="516"/>
      <c r="ELS118" s="516"/>
      <c r="ELT118" s="516"/>
      <c r="ELU118" s="516"/>
      <c r="ELV118" s="516"/>
      <c r="ELW118" s="516"/>
      <c r="ELX118" s="516"/>
      <c r="ELY118" s="516"/>
      <c r="ELZ118" s="516"/>
      <c r="EMA118" s="516"/>
      <c r="EMB118" s="516"/>
      <c r="EMC118" s="516"/>
      <c r="EMD118" s="516"/>
      <c r="EME118" s="516"/>
      <c r="EMF118" s="516"/>
      <c r="EMG118" s="516"/>
      <c r="EMH118" s="516"/>
      <c r="EMI118" s="516"/>
      <c r="EMJ118" s="516"/>
      <c r="EMK118" s="516"/>
      <c r="EML118" s="516"/>
      <c r="EMM118" s="516"/>
      <c r="EMN118" s="516"/>
      <c r="EMO118" s="516"/>
      <c r="EMP118" s="516"/>
      <c r="EMQ118" s="516"/>
      <c r="EMR118" s="516"/>
      <c r="EMS118" s="516"/>
      <c r="EMT118" s="516"/>
      <c r="EMU118" s="516"/>
      <c r="EMV118" s="516"/>
      <c r="EMW118" s="516"/>
      <c r="EMX118" s="516"/>
      <c r="EMY118" s="516"/>
      <c r="EMZ118" s="516"/>
      <c r="ENA118" s="516"/>
      <c r="ENB118" s="516"/>
      <c r="ENC118" s="516"/>
      <c r="END118" s="516"/>
      <c r="ENE118" s="516"/>
      <c r="ENF118" s="516"/>
      <c r="ENG118" s="516"/>
      <c r="ENH118" s="516"/>
      <c r="ENI118" s="516"/>
      <c r="ENJ118" s="516"/>
      <c r="ENK118" s="516"/>
      <c r="ENL118" s="516"/>
      <c r="ENM118" s="516"/>
      <c r="ENN118" s="516"/>
      <c r="ENO118" s="516"/>
      <c r="ENP118" s="516"/>
      <c r="ENQ118" s="516"/>
      <c r="ENR118" s="516"/>
      <c r="ENS118" s="516"/>
      <c r="ENT118" s="516"/>
      <c r="ENU118" s="516"/>
      <c r="ENV118" s="516"/>
      <c r="ENW118" s="516"/>
      <c r="ENX118" s="516"/>
      <c r="ENY118" s="516"/>
      <c r="ENZ118" s="516"/>
      <c r="EOA118" s="516"/>
      <c r="EOB118" s="516"/>
      <c r="EOC118" s="516"/>
      <c r="EOD118" s="516"/>
      <c r="EOE118" s="516"/>
      <c r="EOF118" s="516"/>
      <c r="EOG118" s="516"/>
      <c r="EOH118" s="516"/>
      <c r="EOI118" s="516"/>
      <c r="EOJ118" s="516"/>
      <c r="EOK118" s="516"/>
      <c r="EOL118" s="516"/>
      <c r="EOM118" s="516"/>
      <c r="EON118" s="516"/>
      <c r="EOO118" s="516"/>
      <c r="EOP118" s="516"/>
      <c r="EOQ118" s="516"/>
      <c r="EOR118" s="516"/>
      <c r="EOS118" s="516"/>
      <c r="EOT118" s="516"/>
      <c r="EOU118" s="516"/>
      <c r="EOV118" s="516"/>
      <c r="EOW118" s="516"/>
      <c r="EOX118" s="516"/>
      <c r="EOY118" s="516"/>
      <c r="EOZ118" s="516"/>
      <c r="EPA118" s="516"/>
      <c r="EPB118" s="516"/>
      <c r="EPC118" s="516"/>
      <c r="EPD118" s="516"/>
      <c r="EPE118" s="516"/>
      <c r="EPF118" s="516"/>
      <c r="EPG118" s="516"/>
      <c r="EPH118" s="516"/>
      <c r="EPI118" s="516"/>
      <c r="EPJ118" s="516"/>
      <c r="EPK118" s="516"/>
      <c r="EPL118" s="516"/>
      <c r="EPM118" s="516"/>
      <c r="EPN118" s="516"/>
      <c r="EPO118" s="516"/>
      <c r="EPP118" s="516"/>
      <c r="EPQ118" s="516"/>
      <c r="EPR118" s="516"/>
      <c r="EPS118" s="516"/>
      <c r="EPT118" s="516"/>
      <c r="EPU118" s="516"/>
      <c r="EPV118" s="516"/>
      <c r="EPW118" s="516"/>
      <c r="EPX118" s="516"/>
      <c r="EPY118" s="516"/>
      <c r="EPZ118" s="516"/>
      <c r="EQA118" s="516"/>
      <c r="EQB118" s="516"/>
      <c r="EQC118" s="516"/>
      <c r="EQD118" s="516"/>
      <c r="EQE118" s="516"/>
      <c r="EQF118" s="516"/>
      <c r="EQG118" s="516"/>
      <c r="EQH118" s="516"/>
      <c r="EQI118" s="516"/>
      <c r="EQJ118" s="516"/>
      <c r="EQK118" s="516"/>
      <c r="EQL118" s="516"/>
      <c r="EQM118" s="516"/>
      <c r="EQN118" s="516"/>
      <c r="EQO118" s="516"/>
      <c r="EQP118" s="516"/>
      <c r="EQQ118" s="516"/>
      <c r="EQR118" s="516"/>
      <c r="EQS118" s="516"/>
      <c r="EQT118" s="516"/>
      <c r="EQU118" s="516"/>
      <c r="EQV118" s="516"/>
      <c r="EQW118" s="516"/>
      <c r="EQX118" s="516"/>
      <c r="EQY118" s="516"/>
      <c r="EQZ118" s="516"/>
      <c r="ERA118" s="516"/>
      <c r="ERB118" s="516"/>
      <c r="ERC118" s="516"/>
      <c r="ERD118" s="516"/>
      <c r="ERE118" s="516"/>
      <c r="ERF118" s="516"/>
      <c r="ERG118" s="516"/>
      <c r="ERH118" s="516"/>
      <c r="ERI118" s="516"/>
      <c r="ERJ118" s="516"/>
      <c r="ERK118" s="516"/>
      <c r="ERL118" s="516"/>
      <c r="ERM118" s="516"/>
      <c r="ERN118" s="516"/>
      <c r="ERO118" s="516"/>
      <c r="ERP118" s="516"/>
      <c r="ERQ118" s="516"/>
      <c r="ERR118" s="516"/>
      <c r="ERS118" s="516"/>
      <c r="ERT118" s="516"/>
      <c r="ERU118" s="516"/>
      <c r="ERV118" s="516"/>
      <c r="ERW118" s="516"/>
      <c r="ERX118" s="516"/>
      <c r="ERY118" s="516"/>
      <c r="ERZ118" s="516"/>
      <c r="ESA118" s="516"/>
      <c r="ESB118" s="516"/>
      <c r="ESC118" s="516"/>
      <c r="ESD118" s="516"/>
      <c r="ESE118" s="516"/>
      <c r="ESF118" s="516"/>
      <c r="ESG118" s="516"/>
      <c r="ESH118" s="516"/>
      <c r="ESI118" s="516"/>
      <c r="ESJ118" s="516"/>
      <c r="ESK118" s="516"/>
      <c r="ESL118" s="516"/>
      <c r="ESM118" s="516"/>
      <c r="ESN118" s="516"/>
      <c r="ESO118" s="516"/>
      <c r="ESP118" s="516"/>
      <c r="ESQ118" s="516"/>
      <c r="ESR118" s="516"/>
      <c r="ESS118" s="516"/>
      <c r="EST118" s="516"/>
      <c r="ESU118" s="516"/>
      <c r="ESV118" s="516"/>
      <c r="ESW118" s="516"/>
      <c r="ESX118" s="516"/>
      <c r="ESY118" s="516"/>
      <c r="ESZ118" s="516"/>
      <c r="ETA118" s="516"/>
      <c r="ETB118" s="516"/>
      <c r="ETC118" s="516"/>
      <c r="ETD118" s="516"/>
      <c r="ETE118" s="516"/>
      <c r="ETF118" s="516"/>
      <c r="ETG118" s="516"/>
      <c r="ETH118" s="516"/>
      <c r="ETI118" s="516"/>
      <c r="ETJ118" s="516"/>
      <c r="ETK118" s="516"/>
      <c r="ETL118" s="516"/>
      <c r="ETM118" s="516"/>
      <c r="ETN118" s="516"/>
      <c r="ETO118" s="516"/>
      <c r="ETP118" s="516"/>
      <c r="ETQ118" s="516"/>
      <c r="ETR118" s="516"/>
      <c r="ETS118" s="516"/>
      <c r="ETT118" s="516"/>
      <c r="ETU118" s="516"/>
      <c r="ETV118" s="516"/>
      <c r="ETW118" s="516"/>
      <c r="ETX118" s="516"/>
      <c r="ETY118" s="516"/>
      <c r="ETZ118" s="516"/>
      <c r="EUA118" s="516"/>
      <c r="EUB118" s="516"/>
      <c r="EUC118" s="516"/>
      <c r="EUD118" s="516"/>
      <c r="EUE118" s="516"/>
      <c r="EUF118" s="516"/>
      <c r="EUG118" s="516"/>
      <c r="EUH118" s="516"/>
      <c r="EUI118" s="516"/>
      <c r="EUJ118" s="516"/>
      <c r="EUK118" s="516"/>
      <c r="EUL118" s="516"/>
      <c r="EUM118" s="516"/>
      <c r="EUN118" s="516"/>
      <c r="EUO118" s="516"/>
      <c r="EUP118" s="516"/>
      <c r="EUQ118" s="516"/>
      <c r="EUR118" s="516"/>
      <c r="EUS118" s="516"/>
      <c r="EUT118" s="516"/>
      <c r="EUU118" s="516"/>
      <c r="EUV118" s="516"/>
      <c r="EUW118" s="516"/>
      <c r="EUX118" s="516"/>
      <c r="EUY118" s="516"/>
      <c r="EUZ118" s="516"/>
      <c r="EVA118" s="516"/>
      <c r="EVB118" s="516"/>
      <c r="EVC118" s="516"/>
      <c r="EVD118" s="516"/>
      <c r="EVE118" s="516"/>
      <c r="EVF118" s="516"/>
      <c r="EVG118" s="516"/>
      <c r="EVH118" s="516"/>
      <c r="EVI118" s="516"/>
      <c r="EVJ118" s="516"/>
      <c r="EVK118" s="516"/>
      <c r="EVL118" s="516"/>
      <c r="EVM118" s="516"/>
      <c r="EVN118" s="516"/>
      <c r="EVO118" s="516"/>
      <c r="EVP118" s="516"/>
      <c r="EVQ118" s="516"/>
      <c r="EVR118" s="516"/>
      <c r="EVS118" s="516"/>
      <c r="EVT118" s="516"/>
      <c r="EVU118" s="516"/>
      <c r="EVV118" s="516"/>
      <c r="EVW118" s="516"/>
      <c r="EVX118" s="516"/>
      <c r="EVY118" s="516"/>
      <c r="EVZ118" s="516"/>
      <c r="EWA118" s="516"/>
      <c r="EWB118" s="516"/>
      <c r="EWC118" s="516"/>
      <c r="EWD118" s="516"/>
      <c r="EWE118" s="516"/>
      <c r="EWF118" s="516"/>
      <c r="EWG118" s="516"/>
      <c r="EWH118" s="516"/>
      <c r="EWI118" s="516"/>
      <c r="EWJ118" s="516"/>
      <c r="EWK118" s="516"/>
      <c r="EWL118" s="516"/>
      <c r="EWM118" s="516"/>
      <c r="EWN118" s="516"/>
      <c r="EWO118" s="516"/>
      <c r="EWP118" s="516"/>
      <c r="EWQ118" s="516"/>
      <c r="EWR118" s="516"/>
      <c r="EWS118" s="516"/>
      <c r="EWT118" s="516"/>
      <c r="EWU118" s="516"/>
      <c r="EWV118" s="516"/>
      <c r="EWW118" s="516"/>
      <c r="EWX118" s="516"/>
      <c r="EWY118" s="516"/>
      <c r="EWZ118" s="516"/>
      <c r="EXA118" s="516"/>
      <c r="EXB118" s="516"/>
      <c r="EXC118" s="516"/>
      <c r="EXD118" s="516"/>
      <c r="EXE118" s="516"/>
      <c r="EXF118" s="516"/>
      <c r="EXG118" s="516"/>
      <c r="EXH118" s="516"/>
      <c r="EXI118" s="516"/>
      <c r="EXJ118" s="516"/>
      <c r="EXK118" s="516"/>
      <c r="EXL118" s="516"/>
      <c r="EXM118" s="516"/>
      <c r="EXN118" s="516"/>
      <c r="EXO118" s="516"/>
      <c r="EXP118" s="516"/>
      <c r="EXQ118" s="516"/>
      <c r="EXR118" s="516"/>
      <c r="EXS118" s="516"/>
      <c r="EXT118" s="516"/>
      <c r="EXU118" s="516"/>
      <c r="EXV118" s="516"/>
      <c r="EXW118" s="516"/>
      <c r="EXX118" s="516"/>
      <c r="EXY118" s="516"/>
      <c r="EXZ118" s="516"/>
      <c r="EYA118" s="516"/>
      <c r="EYB118" s="516"/>
      <c r="EYC118" s="516"/>
      <c r="EYD118" s="516"/>
      <c r="EYE118" s="516"/>
      <c r="EYF118" s="516"/>
      <c r="EYG118" s="516"/>
      <c r="EYH118" s="516"/>
      <c r="EYI118" s="516"/>
      <c r="EYJ118" s="516"/>
      <c r="EYK118" s="516"/>
      <c r="EYL118" s="516"/>
      <c r="EYM118" s="516"/>
      <c r="EYN118" s="516"/>
      <c r="EYO118" s="516"/>
      <c r="EYP118" s="516"/>
      <c r="EYQ118" s="516"/>
      <c r="EYR118" s="516"/>
      <c r="EYS118" s="516"/>
      <c r="EYT118" s="516"/>
      <c r="EYU118" s="516"/>
      <c r="EYV118" s="516"/>
      <c r="EYW118" s="516"/>
      <c r="EYX118" s="516"/>
      <c r="EYY118" s="516"/>
      <c r="EYZ118" s="516"/>
      <c r="EZA118" s="516"/>
      <c r="EZB118" s="516"/>
      <c r="EZC118" s="516"/>
      <c r="EZD118" s="516"/>
      <c r="EZE118" s="516"/>
      <c r="EZF118" s="516"/>
      <c r="EZG118" s="516"/>
      <c r="EZH118" s="516"/>
      <c r="EZI118" s="516"/>
      <c r="EZJ118" s="516"/>
      <c r="EZK118" s="516"/>
      <c r="EZL118" s="516"/>
      <c r="EZM118" s="516"/>
      <c r="EZN118" s="516"/>
      <c r="EZO118" s="516"/>
      <c r="EZP118" s="516"/>
      <c r="EZQ118" s="516"/>
      <c r="EZR118" s="516"/>
      <c r="EZS118" s="516"/>
      <c r="EZT118" s="516"/>
      <c r="EZU118" s="516"/>
      <c r="EZV118" s="516"/>
      <c r="EZW118" s="516"/>
      <c r="EZX118" s="516"/>
      <c r="EZY118" s="516"/>
      <c r="EZZ118" s="516"/>
      <c r="FAA118" s="516"/>
      <c r="FAB118" s="516"/>
      <c r="FAC118" s="516"/>
      <c r="FAD118" s="516"/>
      <c r="FAE118" s="516"/>
      <c r="FAF118" s="516"/>
      <c r="FAG118" s="516"/>
      <c r="FAH118" s="516"/>
      <c r="FAI118" s="516"/>
      <c r="FAJ118" s="516"/>
      <c r="FAK118" s="516"/>
      <c r="FAL118" s="516"/>
      <c r="FAM118" s="516"/>
      <c r="FAN118" s="516"/>
      <c r="FAO118" s="516"/>
      <c r="FAP118" s="516"/>
      <c r="FAQ118" s="516"/>
      <c r="FAR118" s="516"/>
      <c r="FAS118" s="516"/>
      <c r="FAT118" s="516"/>
      <c r="FAU118" s="516"/>
      <c r="FAV118" s="516"/>
      <c r="FAW118" s="516"/>
      <c r="FAX118" s="516"/>
      <c r="FAY118" s="516"/>
      <c r="FAZ118" s="516"/>
      <c r="FBA118" s="516"/>
      <c r="FBB118" s="516"/>
      <c r="FBC118" s="516"/>
      <c r="FBD118" s="516"/>
      <c r="FBE118" s="516"/>
      <c r="FBF118" s="516"/>
      <c r="FBG118" s="516"/>
      <c r="FBH118" s="516"/>
      <c r="FBI118" s="516"/>
      <c r="FBJ118" s="516"/>
      <c r="FBK118" s="516"/>
      <c r="FBL118" s="516"/>
      <c r="FBM118" s="516"/>
      <c r="FBN118" s="516"/>
      <c r="FBO118" s="516"/>
      <c r="FBP118" s="516"/>
      <c r="FBQ118" s="516"/>
      <c r="FBR118" s="516"/>
      <c r="FBS118" s="516"/>
      <c r="FBT118" s="516"/>
      <c r="FBU118" s="516"/>
      <c r="FBV118" s="516"/>
      <c r="FBW118" s="516"/>
      <c r="FBX118" s="516"/>
      <c r="FBY118" s="516"/>
      <c r="FBZ118" s="516"/>
      <c r="FCA118" s="516"/>
      <c r="FCB118" s="516"/>
      <c r="FCC118" s="516"/>
      <c r="FCD118" s="516"/>
      <c r="FCE118" s="516"/>
      <c r="FCF118" s="516"/>
      <c r="FCG118" s="516"/>
      <c r="FCH118" s="516"/>
      <c r="FCI118" s="516"/>
      <c r="FCJ118" s="516"/>
      <c r="FCK118" s="516"/>
      <c r="FCL118" s="516"/>
      <c r="FCM118" s="516"/>
      <c r="FCN118" s="516"/>
      <c r="FCO118" s="516"/>
      <c r="FCP118" s="516"/>
      <c r="FCQ118" s="516"/>
      <c r="FCR118" s="516"/>
      <c r="FCS118" s="516"/>
      <c r="FCT118" s="516"/>
      <c r="FCU118" s="516"/>
      <c r="FCV118" s="516"/>
      <c r="FCW118" s="516"/>
      <c r="FCX118" s="516"/>
      <c r="FCY118" s="516"/>
      <c r="FCZ118" s="516"/>
      <c r="FDA118" s="516"/>
      <c r="FDB118" s="516"/>
      <c r="FDC118" s="516"/>
      <c r="FDD118" s="516"/>
      <c r="FDE118" s="516"/>
      <c r="FDF118" s="516"/>
      <c r="FDG118" s="516"/>
      <c r="FDH118" s="516"/>
      <c r="FDI118" s="516"/>
      <c r="FDJ118" s="516"/>
      <c r="FDK118" s="516"/>
      <c r="FDL118" s="516"/>
      <c r="FDM118" s="516"/>
      <c r="FDN118" s="516"/>
      <c r="FDO118" s="516"/>
      <c r="FDP118" s="516"/>
      <c r="FDQ118" s="516"/>
      <c r="FDR118" s="516"/>
      <c r="FDS118" s="516"/>
      <c r="FDT118" s="516"/>
      <c r="FDU118" s="516"/>
      <c r="FDV118" s="516"/>
      <c r="FDW118" s="516"/>
      <c r="FDX118" s="516"/>
      <c r="FDY118" s="516"/>
      <c r="FDZ118" s="516"/>
      <c r="FEA118" s="516"/>
      <c r="FEB118" s="516"/>
      <c r="FEC118" s="516"/>
      <c r="FED118" s="516"/>
      <c r="FEE118" s="516"/>
      <c r="FEF118" s="516"/>
      <c r="FEG118" s="516"/>
      <c r="FEH118" s="516"/>
      <c r="FEI118" s="516"/>
      <c r="FEJ118" s="516"/>
      <c r="FEK118" s="516"/>
      <c r="FEL118" s="516"/>
      <c r="FEM118" s="516"/>
      <c r="FEN118" s="516"/>
      <c r="FEO118" s="516"/>
      <c r="FEP118" s="516"/>
      <c r="FEQ118" s="516"/>
      <c r="FER118" s="516"/>
      <c r="FES118" s="516"/>
      <c r="FET118" s="516"/>
      <c r="FEU118" s="516"/>
      <c r="FEV118" s="516"/>
      <c r="FEW118" s="516"/>
      <c r="FEX118" s="516"/>
      <c r="FEY118" s="516"/>
      <c r="FEZ118" s="516"/>
      <c r="FFA118" s="516"/>
      <c r="FFB118" s="516"/>
      <c r="FFC118" s="516"/>
      <c r="FFD118" s="516"/>
      <c r="FFE118" s="516"/>
      <c r="FFF118" s="516"/>
      <c r="FFG118" s="516"/>
      <c r="FFH118" s="516"/>
      <c r="FFI118" s="516"/>
      <c r="FFJ118" s="516"/>
      <c r="FFK118" s="516"/>
      <c r="FFL118" s="516"/>
      <c r="FFM118" s="516"/>
      <c r="FFN118" s="516"/>
      <c r="FFO118" s="516"/>
      <c r="FFP118" s="516"/>
      <c r="FFQ118" s="516"/>
      <c r="FFR118" s="516"/>
      <c r="FFS118" s="516"/>
      <c r="FFT118" s="516"/>
      <c r="FFU118" s="516"/>
      <c r="FFV118" s="516"/>
      <c r="FFW118" s="516"/>
      <c r="FFX118" s="516"/>
      <c r="FFY118" s="516"/>
      <c r="FFZ118" s="516"/>
      <c r="FGA118" s="516"/>
      <c r="FGB118" s="516"/>
      <c r="FGC118" s="516"/>
      <c r="FGD118" s="516"/>
      <c r="FGE118" s="516"/>
      <c r="FGF118" s="516"/>
      <c r="FGG118" s="516"/>
      <c r="FGH118" s="516"/>
      <c r="FGI118" s="516"/>
      <c r="FGJ118" s="516"/>
      <c r="FGK118" s="516"/>
      <c r="FGL118" s="516"/>
      <c r="FGM118" s="516"/>
      <c r="FGN118" s="516"/>
      <c r="FGO118" s="516"/>
      <c r="FGP118" s="516"/>
      <c r="FGQ118" s="516"/>
      <c r="FGR118" s="516"/>
      <c r="FGS118" s="516"/>
      <c r="FGT118" s="516"/>
      <c r="FGU118" s="516"/>
      <c r="FGV118" s="516"/>
      <c r="FGW118" s="516"/>
      <c r="FGX118" s="516"/>
      <c r="FGY118" s="516"/>
      <c r="FGZ118" s="516"/>
      <c r="FHA118" s="516"/>
      <c r="FHB118" s="516"/>
      <c r="FHC118" s="516"/>
      <c r="FHD118" s="516"/>
      <c r="FHE118" s="516"/>
      <c r="FHF118" s="516"/>
      <c r="FHG118" s="516"/>
      <c r="FHH118" s="516"/>
      <c r="FHI118" s="516"/>
      <c r="FHJ118" s="516"/>
      <c r="FHK118" s="516"/>
      <c r="FHL118" s="516"/>
      <c r="FHM118" s="516"/>
      <c r="FHN118" s="516"/>
      <c r="FHO118" s="516"/>
      <c r="FHP118" s="516"/>
      <c r="FHQ118" s="516"/>
      <c r="FHR118" s="516"/>
      <c r="FHS118" s="516"/>
      <c r="FHT118" s="516"/>
      <c r="FHU118" s="516"/>
      <c r="FHV118" s="516"/>
      <c r="FHW118" s="516"/>
      <c r="FHX118" s="516"/>
      <c r="FHY118" s="516"/>
      <c r="FHZ118" s="516"/>
      <c r="FIA118" s="516"/>
      <c r="FIB118" s="516"/>
      <c r="FIC118" s="516"/>
      <c r="FID118" s="516"/>
      <c r="FIE118" s="516"/>
      <c r="FIF118" s="516"/>
      <c r="FIG118" s="516"/>
      <c r="FIH118" s="516"/>
      <c r="FII118" s="516"/>
      <c r="FIJ118" s="516"/>
      <c r="FIK118" s="516"/>
      <c r="FIL118" s="516"/>
      <c r="FIM118" s="516"/>
      <c r="FIN118" s="516"/>
      <c r="FIO118" s="516"/>
      <c r="FIP118" s="516"/>
      <c r="FIQ118" s="516"/>
      <c r="FIR118" s="516"/>
      <c r="FIS118" s="516"/>
      <c r="FIT118" s="516"/>
      <c r="FIU118" s="516"/>
      <c r="FIV118" s="516"/>
      <c r="FIW118" s="516"/>
      <c r="FIX118" s="516"/>
      <c r="FIY118" s="516"/>
      <c r="FIZ118" s="516"/>
      <c r="FJA118" s="516"/>
      <c r="FJB118" s="516"/>
      <c r="FJC118" s="516"/>
      <c r="FJD118" s="516"/>
      <c r="FJE118" s="516"/>
      <c r="FJF118" s="516"/>
      <c r="FJG118" s="516"/>
      <c r="FJH118" s="516"/>
      <c r="FJI118" s="516"/>
      <c r="FJJ118" s="516"/>
      <c r="FJK118" s="516"/>
      <c r="FJL118" s="516"/>
      <c r="FJM118" s="516"/>
      <c r="FJN118" s="516"/>
      <c r="FJO118" s="516"/>
      <c r="FJP118" s="516"/>
      <c r="FJQ118" s="516"/>
      <c r="FJR118" s="516"/>
      <c r="FJS118" s="516"/>
      <c r="FJT118" s="516"/>
      <c r="FJU118" s="516"/>
      <c r="FJV118" s="516"/>
      <c r="FJW118" s="516"/>
      <c r="FJX118" s="516"/>
      <c r="FJY118" s="516"/>
      <c r="FJZ118" s="516"/>
      <c r="FKA118" s="516"/>
      <c r="FKB118" s="516"/>
      <c r="FKC118" s="516"/>
      <c r="FKD118" s="516"/>
      <c r="FKE118" s="516"/>
      <c r="FKF118" s="516"/>
      <c r="FKG118" s="516"/>
      <c r="FKH118" s="516"/>
      <c r="FKI118" s="516"/>
      <c r="FKJ118" s="516"/>
      <c r="FKK118" s="516"/>
      <c r="FKL118" s="516"/>
      <c r="FKM118" s="516"/>
      <c r="FKN118" s="516"/>
      <c r="FKO118" s="516"/>
      <c r="FKP118" s="516"/>
      <c r="FKQ118" s="516"/>
      <c r="FKR118" s="516"/>
      <c r="FKS118" s="516"/>
      <c r="FKT118" s="516"/>
      <c r="FKU118" s="516"/>
      <c r="FKV118" s="516"/>
      <c r="FKW118" s="516"/>
      <c r="FKX118" s="516"/>
      <c r="FKY118" s="516"/>
      <c r="FKZ118" s="516"/>
      <c r="FLA118" s="516"/>
      <c r="FLB118" s="516"/>
      <c r="FLC118" s="516"/>
      <c r="FLD118" s="516"/>
      <c r="FLE118" s="516"/>
      <c r="FLF118" s="516"/>
      <c r="FLG118" s="516"/>
      <c r="FLH118" s="516"/>
      <c r="FLI118" s="516"/>
      <c r="FLJ118" s="516"/>
      <c r="FLK118" s="516"/>
      <c r="FLL118" s="516"/>
      <c r="FLM118" s="516"/>
      <c r="FLN118" s="516"/>
      <c r="FLO118" s="516"/>
      <c r="FLP118" s="516"/>
      <c r="FLQ118" s="516"/>
      <c r="FLR118" s="516"/>
      <c r="FLS118" s="516"/>
      <c r="FLT118" s="516"/>
      <c r="FLU118" s="516"/>
      <c r="FLV118" s="516"/>
      <c r="FLW118" s="516"/>
      <c r="FLX118" s="516"/>
      <c r="FLY118" s="516"/>
      <c r="FLZ118" s="516"/>
      <c r="FMA118" s="516"/>
      <c r="FMB118" s="516"/>
      <c r="FMC118" s="516"/>
      <c r="FMD118" s="516"/>
      <c r="FME118" s="516"/>
      <c r="FMF118" s="516"/>
      <c r="FMG118" s="516"/>
      <c r="FMH118" s="516"/>
      <c r="FMI118" s="516"/>
      <c r="FMJ118" s="516"/>
      <c r="FMK118" s="516"/>
      <c r="FML118" s="516"/>
      <c r="FMM118" s="516"/>
      <c r="FMN118" s="516"/>
      <c r="FMO118" s="516"/>
      <c r="FMP118" s="516"/>
      <c r="FMQ118" s="516"/>
      <c r="FMR118" s="516"/>
      <c r="FMS118" s="516"/>
      <c r="FMT118" s="516"/>
      <c r="FMU118" s="516"/>
      <c r="FMV118" s="516"/>
      <c r="FMW118" s="516"/>
      <c r="FMX118" s="516"/>
      <c r="FMY118" s="516"/>
      <c r="FMZ118" s="516"/>
      <c r="FNA118" s="516"/>
      <c r="FNB118" s="516"/>
      <c r="FNC118" s="516"/>
      <c r="FND118" s="516"/>
      <c r="FNE118" s="516"/>
      <c r="FNF118" s="516"/>
      <c r="FNG118" s="516"/>
      <c r="FNH118" s="516"/>
      <c r="FNI118" s="516"/>
      <c r="FNJ118" s="516"/>
      <c r="FNK118" s="516"/>
      <c r="FNL118" s="516"/>
      <c r="FNM118" s="516"/>
      <c r="FNN118" s="516"/>
      <c r="FNO118" s="516"/>
      <c r="FNP118" s="516"/>
      <c r="FNQ118" s="516"/>
      <c r="FNR118" s="516"/>
      <c r="FNS118" s="516"/>
      <c r="FNT118" s="516"/>
      <c r="FNU118" s="516"/>
      <c r="FNV118" s="516"/>
      <c r="FNW118" s="516"/>
      <c r="FNX118" s="516"/>
      <c r="FNY118" s="516"/>
      <c r="FNZ118" s="516"/>
      <c r="FOA118" s="516"/>
      <c r="FOB118" s="516"/>
      <c r="FOC118" s="516"/>
      <c r="FOD118" s="516"/>
      <c r="FOE118" s="516"/>
      <c r="FOF118" s="516"/>
      <c r="FOG118" s="516"/>
      <c r="FOH118" s="516"/>
      <c r="FOI118" s="516"/>
      <c r="FOJ118" s="516"/>
      <c r="FOK118" s="516"/>
      <c r="FOL118" s="516"/>
      <c r="FOM118" s="516"/>
      <c r="FON118" s="516"/>
      <c r="FOO118" s="516"/>
      <c r="FOP118" s="516"/>
      <c r="FOQ118" s="516"/>
      <c r="FOR118" s="516"/>
      <c r="FOS118" s="516"/>
      <c r="FOT118" s="516"/>
      <c r="FOU118" s="516"/>
      <c r="FOV118" s="516"/>
      <c r="FOW118" s="516"/>
      <c r="FOX118" s="516"/>
      <c r="FOY118" s="516"/>
      <c r="FOZ118" s="516"/>
      <c r="FPA118" s="516"/>
      <c r="FPB118" s="516"/>
      <c r="FPC118" s="516"/>
      <c r="FPD118" s="516"/>
      <c r="FPE118" s="516"/>
      <c r="FPF118" s="516"/>
      <c r="FPG118" s="516"/>
      <c r="FPH118" s="516"/>
      <c r="FPI118" s="516"/>
      <c r="FPJ118" s="516"/>
      <c r="FPK118" s="516"/>
      <c r="FPL118" s="516"/>
      <c r="FPM118" s="516"/>
      <c r="FPN118" s="516"/>
      <c r="FPO118" s="516"/>
      <c r="FPP118" s="516"/>
      <c r="FPQ118" s="516"/>
      <c r="FPR118" s="516"/>
      <c r="FPS118" s="516"/>
      <c r="FPT118" s="516"/>
      <c r="FPU118" s="516"/>
      <c r="FPV118" s="516"/>
      <c r="FPW118" s="516"/>
      <c r="FPX118" s="516"/>
      <c r="FPY118" s="516"/>
      <c r="FPZ118" s="516"/>
      <c r="FQA118" s="516"/>
      <c r="FQB118" s="516"/>
      <c r="FQC118" s="516"/>
      <c r="FQD118" s="516"/>
      <c r="FQE118" s="516"/>
      <c r="FQF118" s="516"/>
      <c r="FQG118" s="516"/>
      <c r="FQH118" s="516"/>
      <c r="FQI118" s="516"/>
      <c r="FQJ118" s="516"/>
      <c r="FQK118" s="516"/>
      <c r="FQL118" s="516"/>
      <c r="FQM118" s="516"/>
      <c r="FQN118" s="516"/>
      <c r="FQO118" s="516"/>
      <c r="FQP118" s="516"/>
      <c r="FQQ118" s="516"/>
      <c r="FQR118" s="516"/>
      <c r="FQS118" s="516"/>
      <c r="FQT118" s="516"/>
      <c r="FQU118" s="516"/>
      <c r="FQV118" s="516"/>
      <c r="FQW118" s="516"/>
      <c r="FQX118" s="516"/>
      <c r="FQY118" s="516"/>
      <c r="FQZ118" s="516"/>
      <c r="FRA118" s="516"/>
      <c r="FRB118" s="516"/>
      <c r="FRC118" s="516"/>
      <c r="FRD118" s="516"/>
      <c r="FRE118" s="516"/>
      <c r="FRF118" s="516"/>
      <c r="FRG118" s="516"/>
      <c r="FRH118" s="516"/>
      <c r="FRI118" s="516"/>
      <c r="FRJ118" s="516"/>
      <c r="FRK118" s="516"/>
      <c r="FRL118" s="516"/>
      <c r="FRM118" s="516"/>
      <c r="FRN118" s="516"/>
      <c r="FRO118" s="516"/>
      <c r="FRP118" s="516"/>
      <c r="FRQ118" s="516"/>
      <c r="FRR118" s="516"/>
      <c r="FRS118" s="516"/>
      <c r="FRT118" s="516"/>
      <c r="FRU118" s="516"/>
      <c r="FRV118" s="516"/>
      <c r="FRW118" s="516"/>
      <c r="FRX118" s="516"/>
      <c r="FRY118" s="516"/>
      <c r="FRZ118" s="516"/>
      <c r="FSA118" s="516"/>
      <c r="FSB118" s="516"/>
      <c r="FSC118" s="516"/>
      <c r="FSD118" s="516"/>
      <c r="FSE118" s="516"/>
      <c r="FSF118" s="516"/>
      <c r="FSG118" s="516"/>
      <c r="FSH118" s="516"/>
      <c r="FSI118" s="516"/>
      <c r="FSJ118" s="516"/>
      <c r="FSK118" s="516"/>
      <c r="FSL118" s="516"/>
      <c r="FSM118" s="516"/>
      <c r="FSN118" s="516"/>
      <c r="FSO118" s="516"/>
      <c r="FSP118" s="516"/>
      <c r="FSQ118" s="516"/>
      <c r="FSR118" s="516"/>
      <c r="FSS118" s="516"/>
      <c r="FST118" s="516"/>
      <c r="FSU118" s="516"/>
      <c r="FSV118" s="516"/>
      <c r="FSW118" s="516"/>
      <c r="FSX118" s="516"/>
      <c r="FSY118" s="516"/>
      <c r="FSZ118" s="516"/>
      <c r="FTA118" s="516"/>
      <c r="FTB118" s="516"/>
      <c r="FTC118" s="516"/>
      <c r="FTD118" s="516"/>
      <c r="FTE118" s="516"/>
      <c r="FTF118" s="516"/>
      <c r="FTG118" s="516"/>
      <c r="FTH118" s="516"/>
      <c r="FTI118" s="516"/>
      <c r="FTJ118" s="516"/>
      <c r="FTK118" s="516"/>
      <c r="FTL118" s="516"/>
      <c r="FTM118" s="516"/>
      <c r="FTN118" s="516"/>
      <c r="FTO118" s="516"/>
      <c r="FTP118" s="516"/>
      <c r="FTQ118" s="516"/>
      <c r="FTR118" s="516"/>
      <c r="FTS118" s="516"/>
      <c r="FTT118" s="516"/>
      <c r="FTU118" s="516"/>
      <c r="FTV118" s="516"/>
      <c r="FTW118" s="516"/>
      <c r="FTX118" s="516"/>
      <c r="FTY118" s="516"/>
      <c r="FTZ118" s="516"/>
      <c r="FUA118" s="516"/>
      <c r="FUB118" s="516"/>
      <c r="FUC118" s="516"/>
      <c r="FUD118" s="516"/>
      <c r="FUE118" s="516"/>
      <c r="FUF118" s="516"/>
      <c r="FUG118" s="516"/>
      <c r="FUH118" s="516"/>
      <c r="FUI118" s="516"/>
      <c r="FUJ118" s="516"/>
      <c r="FUK118" s="516"/>
      <c r="FUL118" s="516"/>
      <c r="FUM118" s="516"/>
      <c r="FUN118" s="516"/>
      <c r="FUO118" s="516"/>
      <c r="FUP118" s="516"/>
      <c r="FUQ118" s="516"/>
      <c r="FUR118" s="516"/>
      <c r="FUS118" s="516"/>
      <c r="FUT118" s="516"/>
      <c r="FUU118" s="516"/>
      <c r="FUV118" s="516"/>
      <c r="FUW118" s="516"/>
      <c r="FUX118" s="516"/>
      <c r="FUY118" s="516"/>
      <c r="FUZ118" s="516"/>
      <c r="FVA118" s="516"/>
      <c r="FVB118" s="516"/>
      <c r="FVC118" s="516"/>
      <c r="FVD118" s="516"/>
      <c r="FVE118" s="516"/>
      <c r="FVF118" s="516"/>
      <c r="FVG118" s="516"/>
      <c r="FVH118" s="516"/>
      <c r="FVI118" s="516"/>
      <c r="FVJ118" s="516"/>
      <c r="FVK118" s="516"/>
      <c r="FVL118" s="516"/>
      <c r="FVM118" s="516"/>
      <c r="FVN118" s="516"/>
      <c r="FVO118" s="516"/>
      <c r="FVP118" s="516"/>
      <c r="FVQ118" s="516"/>
      <c r="FVR118" s="516"/>
      <c r="FVS118" s="516"/>
      <c r="FVT118" s="516"/>
      <c r="FVU118" s="516"/>
      <c r="FVV118" s="516"/>
      <c r="FVW118" s="516"/>
      <c r="FVX118" s="516"/>
      <c r="FVY118" s="516"/>
      <c r="FVZ118" s="516"/>
      <c r="FWA118" s="516"/>
      <c r="FWB118" s="516"/>
      <c r="FWC118" s="516"/>
      <c r="FWD118" s="516"/>
      <c r="FWE118" s="516"/>
      <c r="FWF118" s="516"/>
      <c r="FWG118" s="516"/>
      <c r="FWH118" s="516"/>
      <c r="FWI118" s="516"/>
      <c r="FWJ118" s="516"/>
      <c r="FWK118" s="516"/>
      <c r="FWL118" s="516"/>
      <c r="FWM118" s="516"/>
      <c r="FWN118" s="516"/>
      <c r="FWO118" s="516"/>
      <c r="FWP118" s="516"/>
      <c r="FWQ118" s="516"/>
      <c r="FWR118" s="516"/>
      <c r="FWS118" s="516"/>
      <c r="FWT118" s="516"/>
      <c r="FWU118" s="516"/>
      <c r="FWV118" s="516"/>
      <c r="FWW118" s="516"/>
      <c r="FWX118" s="516"/>
      <c r="FWY118" s="516"/>
      <c r="FWZ118" s="516"/>
      <c r="FXA118" s="516"/>
      <c r="FXB118" s="516"/>
      <c r="FXC118" s="516"/>
      <c r="FXD118" s="516"/>
      <c r="FXE118" s="516"/>
      <c r="FXF118" s="516"/>
      <c r="FXG118" s="516"/>
      <c r="FXH118" s="516"/>
      <c r="FXI118" s="516"/>
      <c r="FXJ118" s="516"/>
      <c r="FXK118" s="516"/>
      <c r="FXL118" s="516"/>
      <c r="FXM118" s="516"/>
      <c r="FXN118" s="516"/>
      <c r="FXO118" s="516"/>
      <c r="FXP118" s="516"/>
      <c r="FXQ118" s="516"/>
      <c r="FXR118" s="516"/>
      <c r="FXS118" s="516"/>
      <c r="FXT118" s="516"/>
      <c r="FXU118" s="516"/>
      <c r="FXV118" s="516"/>
      <c r="FXW118" s="516"/>
      <c r="FXX118" s="516"/>
      <c r="FXY118" s="516"/>
      <c r="FXZ118" s="516"/>
      <c r="FYA118" s="516"/>
      <c r="FYB118" s="516"/>
      <c r="FYC118" s="516"/>
      <c r="FYD118" s="516"/>
      <c r="FYE118" s="516"/>
      <c r="FYF118" s="516"/>
      <c r="FYG118" s="516"/>
      <c r="FYH118" s="516"/>
      <c r="FYI118" s="516"/>
      <c r="FYJ118" s="516"/>
      <c r="FYK118" s="516"/>
      <c r="FYL118" s="516"/>
      <c r="FYM118" s="516"/>
      <c r="FYN118" s="516"/>
      <c r="FYO118" s="516"/>
      <c r="FYP118" s="516"/>
      <c r="FYQ118" s="516"/>
      <c r="FYR118" s="516"/>
      <c r="FYS118" s="516"/>
      <c r="FYT118" s="516"/>
      <c r="FYU118" s="516"/>
      <c r="FYV118" s="516"/>
      <c r="FYW118" s="516"/>
      <c r="FYX118" s="516"/>
      <c r="FYY118" s="516"/>
      <c r="FYZ118" s="516"/>
      <c r="FZA118" s="516"/>
      <c r="FZB118" s="516"/>
      <c r="FZC118" s="516"/>
      <c r="FZD118" s="516"/>
      <c r="FZE118" s="516"/>
      <c r="FZF118" s="516"/>
      <c r="FZG118" s="516"/>
      <c r="FZH118" s="516"/>
      <c r="FZI118" s="516"/>
      <c r="FZJ118" s="516"/>
      <c r="FZK118" s="516"/>
      <c r="FZL118" s="516"/>
      <c r="FZM118" s="516"/>
      <c r="FZN118" s="516"/>
      <c r="FZO118" s="516"/>
      <c r="FZP118" s="516"/>
      <c r="FZQ118" s="516"/>
      <c r="FZR118" s="516"/>
      <c r="FZS118" s="516"/>
      <c r="FZT118" s="516"/>
      <c r="FZU118" s="516"/>
      <c r="FZV118" s="516"/>
      <c r="FZW118" s="516"/>
      <c r="FZX118" s="516"/>
      <c r="FZY118" s="516"/>
      <c r="FZZ118" s="516"/>
      <c r="GAA118" s="516"/>
      <c r="GAB118" s="516"/>
      <c r="GAC118" s="516"/>
      <c r="GAD118" s="516"/>
      <c r="GAE118" s="516"/>
      <c r="GAF118" s="516"/>
      <c r="GAG118" s="516"/>
      <c r="GAH118" s="516"/>
      <c r="GAI118" s="516"/>
      <c r="GAJ118" s="516"/>
      <c r="GAK118" s="516"/>
      <c r="GAL118" s="516"/>
      <c r="GAM118" s="516"/>
      <c r="GAN118" s="516"/>
      <c r="GAO118" s="516"/>
      <c r="GAP118" s="516"/>
      <c r="GAQ118" s="516"/>
      <c r="GAR118" s="516"/>
      <c r="GAS118" s="516"/>
      <c r="GAT118" s="516"/>
      <c r="GAU118" s="516"/>
      <c r="GAV118" s="516"/>
      <c r="GAW118" s="516"/>
      <c r="GAX118" s="516"/>
      <c r="GAY118" s="516"/>
      <c r="GAZ118" s="516"/>
      <c r="GBA118" s="516"/>
      <c r="GBB118" s="516"/>
      <c r="GBC118" s="516"/>
      <c r="GBD118" s="516"/>
      <c r="GBE118" s="516"/>
      <c r="GBF118" s="516"/>
      <c r="GBG118" s="516"/>
      <c r="GBH118" s="516"/>
      <c r="GBI118" s="516"/>
      <c r="GBJ118" s="516"/>
      <c r="GBK118" s="516"/>
      <c r="GBL118" s="516"/>
      <c r="GBM118" s="516"/>
      <c r="GBN118" s="516"/>
      <c r="GBO118" s="516"/>
      <c r="GBP118" s="516"/>
      <c r="GBQ118" s="516"/>
      <c r="GBR118" s="516"/>
      <c r="GBS118" s="516"/>
      <c r="GBT118" s="516"/>
      <c r="GBU118" s="516"/>
      <c r="GBV118" s="516"/>
      <c r="GBW118" s="516"/>
      <c r="GBX118" s="516"/>
      <c r="GBY118" s="516"/>
      <c r="GBZ118" s="516"/>
      <c r="GCA118" s="516"/>
      <c r="GCB118" s="516"/>
      <c r="GCC118" s="516"/>
      <c r="GCD118" s="516"/>
      <c r="GCE118" s="516"/>
      <c r="GCF118" s="516"/>
      <c r="GCG118" s="516"/>
      <c r="GCH118" s="516"/>
      <c r="GCI118" s="516"/>
      <c r="GCJ118" s="516"/>
      <c r="GCK118" s="516"/>
      <c r="GCL118" s="516"/>
      <c r="GCM118" s="516"/>
      <c r="GCN118" s="516"/>
      <c r="GCO118" s="516"/>
      <c r="GCP118" s="516"/>
      <c r="GCQ118" s="516"/>
      <c r="GCR118" s="516"/>
      <c r="GCS118" s="516"/>
      <c r="GCT118" s="516"/>
      <c r="GCU118" s="516"/>
      <c r="GCV118" s="516"/>
      <c r="GCW118" s="516"/>
      <c r="GCX118" s="516"/>
      <c r="GCY118" s="516"/>
      <c r="GCZ118" s="516"/>
      <c r="GDA118" s="516"/>
      <c r="GDB118" s="516"/>
      <c r="GDC118" s="516"/>
      <c r="GDD118" s="516"/>
      <c r="GDE118" s="516"/>
      <c r="GDF118" s="516"/>
      <c r="GDG118" s="516"/>
      <c r="GDH118" s="516"/>
      <c r="GDI118" s="516"/>
      <c r="GDJ118" s="516"/>
      <c r="GDK118" s="516"/>
      <c r="GDL118" s="516"/>
      <c r="GDM118" s="516"/>
      <c r="GDN118" s="516"/>
      <c r="GDO118" s="516"/>
      <c r="GDP118" s="516"/>
      <c r="GDQ118" s="516"/>
      <c r="GDR118" s="516"/>
      <c r="GDS118" s="516"/>
      <c r="GDT118" s="516"/>
      <c r="GDU118" s="516"/>
      <c r="GDV118" s="516"/>
      <c r="GDW118" s="516"/>
      <c r="GDX118" s="516"/>
      <c r="GDY118" s="516"/>
      <c r="GDZ118" s="516"/>
      <c r="GEA118" s="516"/>
      <c r="GEB118" s="516"/>
      <c r="GEC118" s="516"/>
      <c r="GED118" s="516"/>
      <c r="GEE118" s="516"/>
      <c r="GEF118" s="516"/>
      <c r="GEG118" s="516"/>
      <c r="GEH118" s="516"/>
      <c r="GEI118" s="516"/>
      <c r="GEJ118" s="516"/>
      <c r="GEK118" s="516"/>
      <c r="GEL118" s="516"/>
      <c r="GEM118" s="516"/>
      <c r="GEN118" s="516"/>
      <c r="GEO118" s="516"/>
      <c r="GEP118" s="516"/>
      <c r="GEQ118" s="516"/>
      <c r="GER118" s="516"/>
      <c r="GES118" s="516"/>
      <c r="GET118" s="516"/>
      <c r="GEU118" s="516"/>
      <c r="GEV118" s="516"/>
      <c r="GEW118" s="516"/>
      <c r="GEX118" s="516"/>
      <c r="GEY118" s="516"/>
      <c r="GEZ118" s="516"/>
      <c r="GFA118" s="516"/>
      <c r="GFB118" s="516"/>
      <c r="GFC118" s="516"/>
      <c r="GFD118" s="516"/>
      <c r="GFE118" s="516"/>
      <c r="GFF118" s="516"/>
      <c r="GFG118" s="516"/>
      <c r="GFH118" s="516"/>
      <c r="GFI118" s="516"/>
      <c r="GFJ118" s="516"/>
      <c r="GFK118" s="516"/>
      <c r="GFL118" s="516"/>
      <c r="GFM118" s="516"/>
      <c r="GFN118" s="516"/>
      <c r="GFO118" s="516"/>
      <c r="GFP118" s="516"/>
      <c r="GFQ118" s="516"/>
      <c r="GFR118" s="516"/>
      <c r="GFS118" s="516"/>
      <c r="GFT118" s="516"/>
      <c r="GFU118" s="516"/>
      <c r="GFV118" s="516"/>
      <c r="GFW118" s="516"/>
      <c r="GFX118" s="516"/>
      <c r="GFY118" s="516"/>
      <c r="GFZ118" s="516"/>
      <c r="GGA118" s="516"/>
      <c r="GGB118" s="516"/>
      <c r="GGC118" s="516"/>
      <c r="GGD118" s="516"/>
      <c r="GGE118" s="516"/>
      <c r="GGF118" s="516"/>
      <c r="GGG118" s="516"/>
      <c r="GGH118" s="516"/>
      <c r="GGI118" s="516"/>
      <c r="GGJ118" s="516"/>
      <c r="GGK118" s="516"/>
      <c r="GGL118" s="516"/>
      <c r="GGM118" s="516"/>
      <c r="GGN118" s="516"/>
      <c r="GGO118" s="516"/>
      <c r="GGP118" s="516"/>
      <c r="GGQ118" s="516"/>
      <c r="GGR118" s="516"/>
      <c r="GGS118" s="516"/>
      <c r="GGT118" s="516"/>
      <c r="GGU118" s="516"/>
      <c r="GGV118" s="516"/>
      <c r="GGW118" s="516"/>
      <c r="GGX118" s="516"/>
      <c r="GGY118" s="516"/>
      <c r="GGZ118" s="516"/>
      <c r="GHA118" s="516"/>
      <c r="GHB118" s="516"/>
      <c r="GHC118" s="516"/>
      <c r="GHD118" s="516"/>
      <c r="GHE118" s="516"/>
      <c r="GHF118" s="516"/>
      <c r="GHG118" s="516"/>
      <c r="GHH118" s="516"/>
      <c r="GHI118" s="516"/>
      <c r="GHJ118" s="516"/>
      <c r="GHK118" s="516"/>
      <c r="GHL118" s="516"/>
      <c r="GHM118" s="516"/>
      <c r="GHN118" s="516"/>
      <c r="GHO118" s="516"/>
      <c r="GHP118" s="516"/>
      <c r="GHQ118" s="516"/>
      <c r="GHR118" s="516"/>
      <c r="GHS118" s="516"/>
      <c r="GHT118" s="516"/>
      <c r="GHU118" s="516"/>
      <c r="GHV118" s="516"/>
      <c r="GHW118" s="516"/>
      <c r="GHX118" s="516"/>
      <c r="GHY118" s="516"/>
      <c r="GHZ118" s="516"/>
      <c r="GIA118" s="516"/>
      <c r="GIB118" s="516"/>
      <c r="GIC118" s="516"/>
      <c r="GID118" s="516"/>
      <c r="GIE118" s="516"/>
      <c r="GIF118" s="516"/>
      <c r="GIG118" s="516"/>
      <c r="GIH118" s="516"/>
      <c r="GII118" s="516"/>
      <c r="GIJ118" s="516"/>
      <c r="GIK118" s="516"/>
      <c r="GIL118" s="516"/>
      <c r="GIM118" s="516"/>
      <c r="GIN118" s="516"/>
      <c r="GIO118" s="516"/>
      <c r="GIP118" s="516"/>
      <c r="GIQ118" s="516"/>
      <c r="GIR118" s="516"/>
      <c r="GIS118" s="516"/>
      <c r="GIT118" s="516"/>
      <c r="GIU118" s="516"/>
      <c r="GIV118" s="516"/>
      <c r="GIW118" s="516"/>
      <c r="GIX118" s="516"/>
      <c r="GIY118" s="516"/>
      <c r="GIZ118" s="516"/>
      <c r="GJA118" s="516"/>
      <c r="GJB118" s="516"/>
      <c r="GJC118" s="516"/>
      <c r="GJD118" s="516"/>
      <c r="GJE118" s="516"/>
      <c r="GJF118" s="516"/>
      <c r="GJG118" s="516"/>
      <c r="GJH118" s="516"/>
      <c r="GJI118" s="516"/>
      <c r="GJJ118" s="516"/>
      <c r="GJK118" s="516"/>
      <c r="GJL118" s="516"/>
      <c r="GJM118" s="516"/>
      <c r="GJN118" s="516"/>
      <c r="GJO118" s="516"/>
      <c r="GJP118" s="516"/>
      <c r="GJQ118" s="516"/>
      <c r="GJR118" s="516"/>
      <c r="GJS118" s="516"/>
      <c r="GJT118" s="516"/>
      <c r="GJU118" s="516"/>
      <c r="GJV118" s="516"/>
      <c r="GJW118" s="516"/>
      <c r="GJX118" s="516"/>
      <c r="GJY118" s="516"/>
      <c r="GJZ118" s="516"/>
      <c r="GKA118" s="516"/>
      <c r="GKB118" s="516"/>
      <c r="GKC118" s="516"/>
      <c r="GKD118" s="516"/>
      <c r="GKE118" s="516"/>
      <c r="GKF118" s="516"/>
      <c r="GKG118" s="516"/>
      <c r="GKH118" s="516"/>
      <c r="GKI118" s="516"/>
      <c r="GKJ118" s="516"/>
      <c r="GKK118" s="516"/>
      <c r="GKL118" s="516"/>
      <c r="GKM118" s="516"/>
      <c r="GKN118" s="516"/>
      <c r="GKO118" s="516"/>
      <c r="GKP118" s="516"/>
      <c r="GKQ118" s="516"/>
      <c r="GKR118" s="516"/>
      <c r="GKS118" s="516"/>
      <c r="GKT118" s="516"/>
      <c r="GKU118" s="516"/>
      <c r="GKV118" s="516"/>
      <c r="GKW118" s="516"/>
      <c r="GKX118" s="516"/>
      <c r="GKY118" s="516"/>
      <c r="GKZ118" s="516"/>
      <c r="GLA118" s="516"/>
      <c r="GLB118" s="516"/>
      <c r="GLC118" s="516"/>
      <c r="GLD118" s="516"/>
      <c r="GLE118" s="516"/>
      <c r="GLF118" s="516"/>
      <c r="GLG118" s="516"/>
      <c r="GLH118" s="516"/>
      <c r="GLI118" s="516"/>
      <c r="GLJ118" s="516"/>
      <c r="GLK118" s="516"/>
      <c r="GLL118" s="516"/>
      <c r="GLM118" s="516"/>
      <c r="GLN118" s="516"/>
      <c r="GLO118" s="516"/>
      <c r="GLP118" s="516"/>
      <c r="GLQ118" s="516"/>
      <c r="GLR118" s="516"/>
      <c r="GLS118" s="516"/>
      <c r="GLT118" s="516"/>
      <c r="GLU118" s="516"/>
      <c r="GLV118" s="516"/>
      <c r="GLW118" s="516"/>
      <c r="GLX118" s="516"/>
      <c r="GLY118" s="516"/>
      <c r="GLZ118" s="516"/>
      <c r="GMA118" s="516"/>
      <c r="GMB118" s="516"/>
      <c r="GMC118" s="516"/>
      <c r="GMD118" s="516"/>
      <c r="GME118" s="516"/>
      <c r="GMF118" s="516"/>
      <c r="GMG118" s="516"/>
      <c r="GMH118" s="516"/>
      <c r="GMI118" s="516"/>
      <c r="GMJ118" s="516"/>
      <c r="GMK118" s="516"/>
      <c r="GML118" s="516"/>
      <c r="GMM118" s="516"/>
      <c r="GMN118" s="516"/>
      <c r="GMO118" s="516"/>
      <c r="GMP118" s="516"/>
      <c r="GMQ118" s="516"/>
      <c r="GMR118" s="516"/>
      <c r="GMS118" s="516"/>
      <c r="GMT118" s="516"/>
      <c r="GMU118" s="516"/>
      <c r="GMV118" s="516"/>
      <c r="GMW118" s="516"/>
      <c r="GMX118" s="516"/>
      <c r="GMY118" s="516"/>
      <c r="GMZ118" s="516"/>
      <c r="GNA118" s="516"/>
      <c r="GNB118" s="516"/>
      <c r="GNC118" s="516"/>
      <c r="GND118" s="516"/>
      <c r="GNE118" s="516"/>
      <c r="GNF118" s="516"/>
      <c r="GNG118" s="516"/>
      <c r="GNH118" s="516"/>
      <c r="GNI118" s="516"/>
      <c r="GNJ118" s="516"/>
      <c r="GNK118" s="516"/>
      <c r="GNL118" s="516"/>
      <c r="GNM118" s="516"/>
      <c r="GNN118" s="516"/>
      <c r="GNO118" s="516"/>
      <c r="GNP118" s="516"/>
      <c r="GNQ118" s="516"/>
      <c r="GNR118" s="516"/>
      <c r="GNS118" s="516"/>
      <c r="GNT118" s="516"/>
      <c r="GNU118" s="516"/>
      <c r="GNV118" s="516"/>
      <c r="GNW118" s="516"/>
      <c r="GNX118" s="516"/>
      <c r="GNY118" s="516"/>
      <c r="GNZ118" s="516"/>
      <c r="GOA118" s="516"/>
      <c r="GOB118" s="516"/>
      <c r="GOC118" s="516"/>
      <c r="GOD118" s="516"/>
      <c r="GOE118" s="516"/>
      <c r="GOF118" s="516"/>
      <c r="GOG118" s="516"/>
      <c r="GOH118" s="516"/>
      <c r="GOI118" s="516"/>
      <c r="GOJ118" s="516"/>
      <c r="GOK118" s="516"/>
      <c r="GOL118" s="516"/>
      <c r="GOM118" s="516"/>
      <c r="GON118" s="516"/>
      <c r="GOO118" s="516"/>
      <c r="GOP118" s="516"/>
      <c r="GOQ118" s="516"/>
      <c r="GOR118" s="516"/>
      <c r="GOS118" s="516"/>
      <c r="GOT118" s="516"/>
      <c r="GOU118" s="516"/>
      <c r="GOV118" s="516"/>
      <c r="GOW118" s="516"/>
      <c r="GOX118" s="516"/>
      <c r="GOY118" s="516"/>
      <c r="GOZ118" s="516"/>
      <c r="GPA118" s="516"/>
      <c r="GPB118" s="516"/>
      <c r="GPC118" s="516"/>
      <c r="GPD118" s="516"/>
      <c r="GPE118" s="516"/>
      <c r="GPF118" s="516"/>
      <c r="GPG118" s="516"/>
      <c r="GPH118" s="516"/>
      <c r="GPI118" s="516"/>
      <c r="GPJ118" s="516"/>
      <c r="GPK118" s="516"/>
      <c r="GPL118" s="516"/>
      <c r="GPM118" s="516"/>
      <c r="GPN118" s="516"/>
      <c r="GPO118" s="516"/>
      <c r="GPP118" s="516"/>
      <c r="GPQ118" s="516"/>
      <c r="GPR118" s="516"/>
      <c r="GPS118" s="516"/>
      <c r="GPT118" s="516"/>
      <c r="GPU118" s="516"/>
      <c r="GPV118" s="516"/>
      <c r="GPW118" s="516"/>
      <c r="GPX118" s="516"/>
      <c r="GPY118" s="516"/>
      <c r="GPZ118" s="516"/>
      <c r="GQA118" s="516"/>
      <c r="GQB118" s="516"/>
      <c r="GQC118" s="516"/>
      <c r="GQD118" s="516"/>
      <c r="GQE118" s="516"/>
      <c r="GQF118" s="516"/>
      <c r="GQG118" s="516"/>
      <c r="GQH118" s="516"/>
      <c r="GQI118" s="516"/>
      <c r="GQJ118" s="516"/>
      <c r="GQK118" s="516"/>
      <c r="GQL118" s="516"/>
      <c r="GQM118" s="516"/>
      <c r="GQN118" s="516"/>
      <c r="GQO118" s="516"/>
      <c r="GQP118" s="516"/>
      <c r="GQQ118" s="516"/>
      <c r="GQR118" s="516"/>
      <c r="GQS118" s="516"/>
      <c r="GQT118" s="516"/>
      <c r="GQU118" s="516"/>
      <c r="GQV118" s="516"/>
      <c r="GQW118" s="516"/>
      <c r="GQX118" s="516"/>
      <c r="GQY118" s="516"/>
      <c r="GQZ118" s="516"/>
      <c r="GRA118" s="516"/>
      <c r="GRB118" s="516"/>
      <c r="GRC118" s="516"/>
      <c r="GRD118" s="516"/>
      <c r="GRE118" s="516"/>
      <c r="GRF118" s="516"/>
      <c r="GRG118" s="516"/>
      <c r="GRH118" s="516"/>
      <c r="GRI118" s="516"/>
      <c r="GRJ118" s="516"/>
      <c r="GRK118" s="516"/>
      <c r="GRL118" s="516"/>
      <c r="GRM118" s="516"/>
      <c r="GRN118" s="516"/>
      <c r="GRO118" s="516"/>
      <c r="GRP118" s="516"/>
      <c r="GRQ118" s="516"/>
      <c r="GRR118" s="516"/>
      <c r="GRS118" s="516"/>
      <c r="GRT118" s="516"/>
      <c r="GRU118" s="516"/>
      <c r="GRV118" s="516"/>
      <c r="GRW118" s="516"/>
      <c r="GRX118" s="516"/>
      <c r="GRY118" s="516"/>
      <c r="GRZ118" s="516"/>
      <c r="GSA118" s="516"/>
      <c r="GSB118" s="516"/>
      <c r="GSC118" s="516"/>
      <c r="GSD118" s="516"/>
      <c r="GSE118" s="516"/>
      <c r="GSF118" s="516"/>
      <c r="GSG118" s="516"/>
      <c r="GSH118" s="516"/>
      <c r="GSI118" s="516"/>
      <c r="GSJ118" s="516"/>
      <c r="GSK118" s="516"/>
      <c r="GSL118" s="516"/>
      <c r="GSM118" s="516"/>
      <c r="GSN118" s="516"/>
      <c r="GSO118" s="516"/>
      <c r="GSP118" s="516"/>
      <c r="GSQ118" s="516"/>
      <c r="GSR118" s="516"/>
      <c r="GSS118" s="516"/>
      <c r="GST118" s="516"/>
      <c r="GSU118" s="516"/>
      <c r="GSV118" s="516"/>
      <c r="GSW118" s="516"/>
      <c r="GSX118" s="516"/>
      <c r="GSY118" s="516"/>
      <c r="GSZ118" s="516"/>
      <c r="GTA118" s="516"/>
      <c r="GTB118" s="516"/>
      <c r="GTC118" s="516"/>
      <c r="GTD118" s="516"/>
      <c r="GTE118" s="516"/>
      <c r="GTF118" s="516"/>
      <c r="GTG118" s="516"/>
      <c r="GTH118" s="516"/>
      <c r="GTI118" s="516"/>
      <c r="GTJ118" s="516"/>
      <c r="GTK118" s="516"/>
      <c r="GTL118" s="516"/>
      <c r="GTM118" s="516"/>
      <c r="GTN118" s="516"/>
      <c r="GTO118" s="516"/>
      <c r="GTP118" s="516"/>
      <c r="GTQ118" s="516"/>
      <c r="GTR118" s="516"/>
      <c r="GTS118" s="516"/>
      <c r="GTT118" s="516"/>
      <c r="GTU118" s="516"/>
      <c r="GTV118" s="516"/>
      <c r="GTW118" s="516"/>
      <c r="GTX118" s="516"/>
      <c r="GTY118" s="516"/>
      <c r="GTZ118" s="516"/>
      <c r="GUA118" s="516"/>
      <c r="GUB118" s="516"/>
      <c r="GUC118" s="516"/>
      <c r="GUD118" s="516"/>
      <c r="GUE118" s="516"/>
      <c r="GUF118" s="516"/>
      <c r="GUG118" s="516"/>
      <c r="GUH118" s="516"/>
      <c r="GUI118" s="516"/>
      <c r="GUJ118" s="516"/>
      <c r="GUK118" s="516"/>
      <c r="GUL118" s="516"/>
      <c r="GUM118" s="516"/>
      <c r="GUN118" s="516"/>
      <c r="GUO118" s="516"/>
      <c r="GUP118" s="516"/>
      <c r="GUQ118" s="516"/>
      <c r="GUR118" s="516"/>
      <c r="GUS118" s="516"/>
      <c r="GUT118" s="516"/>
      <c r="GUU118" s="516"/>
      <c r="GUV118" s="516"/>
      <c r="GUW118" s="516"/>
      <c r="GUX118" s="516"/>
      <c r="GUY118" s="516"/>
      <c r="GUZ118" s="516"/>
      <c r="GVA118" s="516"/>
      <c r="GVB118" s="516"/>
      <c r="GVC118" s="516"/>
      <c r="GVD118" s="516"/>
      <c r="GVE118" s="516"/>
      <c r="GVF118" s="516"/>
      <c r="GVG118" s="516"/>
      <c r="GVH118" s="516"/>
      <c r="GVI118" s="516"/>
      <c r="GVJ118" s="516"/>
      <c r="GVK118" s="516"/>
      <c r="GVL118" s="516"/>
      <c r="GVM118" s="516"/>
      <c r="GVN118" s="516"/>
      <c r="GVO118" s="516"/>
      <c r="GVP118" s="516"/>
      <c r="GVQ118" s="516"/>
      <c r="GVR118" s="516"/>
      <c r="GVS118" s="516"/>
      <c r="GVT118" s="516"/>
      <c r="GVU118" s="516"/>
      <c r="GVV118" s="516"/>
      <c r="GVW118" s="516"/>
      <c r="GVX118" s="516"/>
      <c r="GVY118" s="516"/>
      <c r="GVZ118" s="516"/>
      <c r="GWA118" s="516"/>
      <c r="GWB118" s="516"/>
      <c r="GWC118" s="516"/>
      <c r="GWD118" s="516"/>
      <c r="GWE118" s="516"/>
      <c r="GWF118" s="516"/>
      <c r="GWG118" s="516"/>
      <c r="GWH118" s="516"/>
      <c r="GWI118" s="516"/>
      <c r="GWJ118" s="516"/>
      <c r="GWK118" s="516"/>
      <c r="GWL118" s="516"/>
      <c r="GWM118" s="516"/>
      <c r="GWN118" s="516"/>
      <c r="GWO118" s="516"/>
      <c r="GWP118" s="516"/>
      <c r="GWQ118" s="516"/>
      <c r="GWR118" s="516"/>
      <c r="GWS118" s="516"/>
      <c r="GWT118" s="516"/>
      <c r="GWU118" s="516"/>
      <c r="GWV118" s="516"/>
      <c r="GWW118" s="516"/>
      <c r="GWX118" s="516"/>
      <c r="GWY118" s="516"/>
      <c r="GWZ118" s="516"/>
      <c r="GXA118" s="516"/>
      <c r="GXB118" s="516"/>
      <c r="GXC118" s="516"/>
      <c r="GXD118" s="516"/>
      <c r="GXE118" s="516"/>
      <c r="GXF118" s="516"/>
      <c r="GXG118" s="516"/>
      <c r="GXH118" s="516"/>
      <c r="GXI118" s="516"/>
      <c r="GXJ118" s="516"/>
      <c r="GXK118" s="516"/>
      <c r="GXL118" s="516"/>
      <c r="GXM118" s="516"/>
      <c r="GXN118" s="516"/>
      <c r="GXO118" s="516"/>
      <c r="GXP118" s="516"/>
      <c r="GXQ118" s="516"/>
      <c r="GXR118" s="516"/>
      <c r="GXS118" s="516"/>
      <c r="GXT118" s="516"/>
      <c r="GXU118" s="516"/>
      <c r="GXV118" s="516"/>
      <c r="GXW118" s="516"/>
      <c r="GXX118" s="516"/>
      <c r="GXY118" s="516"/>
      <c r="GXZ118" s="516"/>
      <c r="GYA118" s="516"/>
      <c r="GYB118" s="516"/>
      <c r="GYC118" s="516"/>
      <c r="GYD118" s="516"/>
      <c r="GYE118" s="516"/>
      <c r="GYF118" s="516"/>
      <c r="GYG118" s="516"/>
      <c r="GYH118" s="516"/>
      <c r="GYI118" s="516"/>
      <c r="GYJ118" s="516"/>
      <c r="GYK118" s="516"/>
      <c r="GYL118" s="516"/>
      <c r="GYM118" s="516"/>
      <c r="GYN118" s="516"/>
      <c r="GYO118" s="516"/>
      <c r="GYP118" s="516"/>
      <c r="GYQ118" s="516"/>
      <c r="GYR118" s="516"/>
      <c r="GYS118" s="516"/>
      <c r="GYT118" s="516"/>
      <c r="GYU118" s="516"/>
      <c r="GYV118" s="516"/>
      <c r="GYW118" s="516"/>
      <c r="GYX118" s="516"/>
      <c r="GYY118" s="516"/>
      <c r="GYZ118" s="516"/>
      <c r="GZA118" s="516"/>
      <c r="GZB118" s="516"/>
      <c r="GZC118" s="516"/>
      <c r="GZD118" s="516"/>
      <c r="GZE118" s="516"/>
      <c r="GZF118" s="516"/>
      <c r="GZG118" s="516"/>
      <c r="GZH118" s="516"/>
      <c r="GZI118" s="516"/>
      <c r="GZJ118" s="516"/>
      <c r="GZK118" s="516"/>
      <c r="GZL118" s="516"/>
      <c r="GZM118" s="516"/>
      <c r="GZN118" s="516"/>
      <c r="GZO118" s="516"/>
      <c r="GZP118" s="516"/>
      <c r="GZQ118" s="516"/>
      <c r="GZR118" s="516"/>
      <c r="GZS118" s="516"/>
      <c r="GZT118" s="516"/>
      <c r="GZU118" s="516"/>
      <c r="GZV118" s="516"/>
      <c r="GZW118" s="516"/>
      <c r="GZX118" s="516"/>
      <c r="GZY118" s="516"/>
      <c r="GZZ118" s="516"/>
      <c r="HAA118" s="516"/>
      <c r="HAB118" s="516"/>
      <c r="HAC118" s="516"/>
      <c r="HAD118" s="516"/>
      <c r="HAE118" s="516"/>
      <c r="HAF118" s="516"/>
      <c r="HAG118" s="516"/>
      <c r="HAH118" s="516"/>
      <c r="HAI118" s="516"/>
      <c r="HAJ118" s="516"/>
      <c r="HAK118" s="516"/>
      <c r="HAL118" s="516"/>
      <c r="HAM118" s="516"/>
      <c r="HAN118" s="516"/>
      <c r="HAO118" s="516"/>
      <c r="HAP118" s="516"/>
      <c r="HAQ118" s="516"/>
      <c r="HAR118" s="516"/>
      <c r="HAS118" s="516"/>
      <c r="HAT118" s="516"/>
      <c r="HAU118" s="516"/>
      <c r="HAV118" s="516"/>
      <c r="HAW118" s="516"/>
      <c r="HAX118" s="516"/>
      <c r="HAY118" s="516"/>
      <c r="HAZ118" s="516"/>
      <c r="HBA118" s="516"/>
      <c r="HBB118" s="516"/>
      <c r="HBC118" s="516"/>
      <c r="HBD118" s="516"/>
      <c r="HBE118" s="516"/>
      <c r="HBF118" s="516"/>
      <c r="HBG118" s="516"/>
      <c r="HBH118" s="516"/>
      <c r="HBI118" s="516"/>
      <c r="HBJ118" s="516"/>
      <c r="HBK118" s="516"/>
      <c r="HBL118" s="516"/>
      <c r="HBM118" s="516"/>
      <c r="HBN118" s="516"/>
      <c r="HBO118" s="516"/>
      <c r="HBP118" s="516"/>
      <c r="HBQ118" s="516"/>
      <c r="HBR118" s="516"/>
      <c r="HBS118" s="516"/>
      <c r="HBT118" s="516"/>
      <c r="HBU118" s="516"/>
      <c r="HBV118" s="516"/>
      <c r="HBW118" s="516"/>
      <c r="HBX118" s="516"/>
      <c r="HBY118" s="516"/>
      <c r="HBZ118" s="516"/>
      <c r="HCA118" s="516"/>
      <c r="HCB118" s="516"/>
      <c r="HCC118" s="516"/>
      <c r="HCD118" s="516"/>
      <c r="HCE118" s="516"/>
      <c r="HCF118" s="516"/>
      <c r="HCG118" s="516"/>
      <c r="HCH118" s="516"/>
      <c r="HCI118" s="516"/>
      <c r="HCJ118" s="516"/>
      <c r="HCK118" s="516"/>
      <c r="HCL118" s="516"/>
      <c r="HCM118" s="516"/>
      <c r="HCN118" s="516"/>
      <c r="HCO118" s="516"/>
      <c r="HCP118" s="516"/>
      <c r="HCQ118" s="516"/>
      <c r="HCR118" s="516"/>
      <c r="HCS118" s="516"/>
      <c r="HCT118" s="516"/>
      <c r="HCU118" s="516"/>
      <c r="HCV118" s="516"/>
      <c r="HCW118" s="516"/>
      <c r="HCX118" s="516"/>
      <c r="HCY118" s="516"/>
      <c r="HCZ118" s="516"/>
      <c r="HDA118" s="516"/>
      <c r="HDB118" s="516"/>
      <c r="HDC118" s="516"/>
      <c r="HDD118" s="516"/>
      <c r="HDE118" s="516"/>
      <c r="HDF118" s="516"/>
      <c r="HDG118" s="516"/>
      <c r="HDH118" s="516"/>
      <c r="HDI118" s="516"/>
      <c r="HDJ118" s="516"/>
      <c r="HDK118" s="516"/>
      <c r="HDL118" s="516"/>
      <c r="HDM118" s="516"/>
      <c r="HDN118" s="516"/>
      <c r="HDO118" s="516"/>
      <c r="HDP118" s="516"/>
      <c r="HDQ118" s="516"/>
      <c r="HDR118" s="516"/>
      <c r="HDS118" s="516"/>
      <c r="HDT118" s="516"/>
      <c r="HDU118" s="516"/>
      <c r="HDV118" s="516"/>
      <c r="HDW118" s="516"/>
      <c r="HDX118" s="516"/>
      <c r="HDY118" s="516"/>
      <c r="HDZ118" s="516"/>
      <c r="HEA118" s="516"/>
      <c r="HEB118" s="516"/>
      <c r="HEC118" s="516"/>
      <c r="HED118" s="516"/>
      <c r="HEE118" s="516"/>
      <c r="HEF118" s="516"/>
      <c r="HEG118" s="516"/>
      <c r="HEH118" s="516"/>
      <c r="HEI118" s="516"/>
      <c r="HEJ118" s="516"/>
      <c r="HEK118" s="516"/>
      <c r="HEL118" s="516"/>
      <c r="HEM118" s="516"/>
      <c r="HEN118" s="516"/>
      <c r="HEO118" s="516"/>
      <c r="HEP118" s="516"/>
      <c r="HEQ118" s="516"/>
      <c r="HER118" s="516"/>
      <c r="HES118" s="516"/>
      <c r="HET118" s="516"/>
      <c r="HEU118" s="516"/>
      <c r="HEV118" s="516"/>
      <c r="HEW118" s="516"/>
      <c r="HEX118" s="516"/>
      <c r="HEY118" s="516"/>
      <c r="HEZ118" s="516"/>
      <c r="HFA118" s="516"/>
      <c r="HFB118" s="516"/>
      <c r="HFC118" s="516"/>
      <c r="HFD118" s="516"/>
      <c r="HFE118" s="516"/>
      <c r="HFF118" s="516"/>
      <c r="HFG118" s="516"/>
      <c r="HFH118" s="516"/>
      <c r="HFI118" s="516"/>
      <c r="HFJ118" s="516"/>
      <c r="HFK118" s="516"/>
      <c r="HFL118" s="516"/>
      <c r="HFM118" s="516"/>
      <c r="HFN118" s="516"/>
      <c r="HFO118" s="516"/>
      <c r="HFP118" s="516"/>
      <c r="HFQ118" s="516"/>
      <c r="HFR118" s="516"/>
      <c r="HFS118" s="516"/>
      <c r="HFT118" s="516"/>
      <c r="HFU118" s="516"/>
      <c r="HFV118" s="516"/>
      <c r="HFW118" s="516"/>
      <c r="HFX118" s="516"/>
      <c r="HFY118" s="516"/>
      <c r="HFZ118" s="516"/>
      <c r="HGA118" s="516"/>
      <c r="HGB118" s="516"/>
      <c r="HGC118" s="516"/>
      <c r="HGD118" s="516"/>
      <c r="HGE118" s="516"/>
      <c r="HGF118" s="516"/>
      <c r="HGG118" s="516"/>
      <c r="HGH118" s="516"/>
      <c r="HGI118" s="516"/>
      <c r="HGJ118" s="516"/>
      <c r="HGK118" s="516"/>
      <c r="HGL118" s="516"/>
      <c r="HGM118" s="516"/>
      <c r="HGN118" s="516"/>
      <c r="HGO118" s="516"/>
      <c r="HGP118" s="516"/>
      <c r="HGQ118" s="516"/>
      <c r="HGR118" s="516"/>
      <c r="HGS118" s="516"/>
      <c r="HGT118" s="516"/>
      <c r="HGU118" s="516"/>
      <c r="HGV118" s="516"/>
      <c r="HGW118" s="516"/>
      <c r="HGX118" s="516"/>
      <c r="HGY118" s="516"/>
      <c r="HGZ118" s="516"/>
      <c r="HHA118" s="516"/>
      <c r="HHB118" s="516"/>
      <c r="HHC118" s="516"/>
      <c r="HHD118" s="516"/>
      <c r="HHE118" s="516"/>
      <c r="HHF118" s="516"/>
      <c r="HHG118" s="516"/>
      <c r="HHH118" s="516"/>
      <c r="HHI118" s="516"/>
      <c r="HHJ118" s="516"/>
      <c r="HHK118" s="516"/>
      <c r="HHL118" s="516"/>
      <c r="HHM118" s="516"/>
      <c r="HHN118" s="516"/>
      <c r="HHO118" s="516"/>
      <c r="HHP118" s="516"/>
      <c r="HHQ118" s="516"/>
      <c r="HHR118" s="516"/>
      <c r="HHS118" s="516"/>
      <c r="HHT118" s="516"/>
      <c r="HHU118" s="516"/>
      <c r="HHV118" s="516"/>
      <c r="HHW118" s="516"/>
      <c r="HHX118" s="516"/>
      <c r="HHY118" s="516"/>
      <c r="HHZ118" s="516"/>
      <c r="HIA118" s="516"/>
      <c r="HIB118" s="516"/>
      <c r="HIC118" s="516"/>
      <c r="HID118" s="516"/>
      <c r="HIE118" s="516"/>
      <c r="HIF118" s="516"/>
      <c r="HIG118" s="516"/>
      <c r="HIH118" s="516"/>
      <c r="HII118" s="516"/>
      <c r="HIJ118" s="516"/>
      <c r="HIK118" s="516"/>
      <c r="HIL118" s="516"/>
      <c r="HIM118" s="516"/>
      <c r="HIN118" s="516"/>
      <c r="HIO118" s="516"/>
      <c r="HIP118" s="516"/>
      <c r="HIQ118" s="516"/>
      <c r="HIR118" s="516"/>
      <c r="HIS118" s="516"/>
      <c r="HIT118" s="516"/>
      <c r="HIU118" s="516"/>
      <c r="HIV118" s="516"/>
      <c r="HIW118" s="516"/>
      <c r="HIX118" s="516"/>
      <c r="HIY118" s="516"/>
      <c r="HIZ118" s="516"/>
      <c r="HJA118" s="516"/>
      <c r="HJB118" s="516"/>
      <c r="HJC118" s="516"/>
      <c r="HJD118" s="516"/>
      <c r="HJE118" s="516"/>
      <c r="HJF118" s="516"/>
      <c r="HJG118" s="516"/>
      <c r="HJH118" s="516"/>
      <c r="HJI118" s="516"/>
      <c r="HJJ118" s="516"/>
      <c r="HJK118" s="516"/>
      <c r="HJL118" s="516"/>
      <c r="HJM118" s="516"/>
      <c r="HJN118" s="516"/>
      <c r="HJO118" s="516"/>
      <c r="HJP118" s="516"/>
      <c r="HJQ118" s="516"/>
      <c r="HJR118" s="516"/>
      <c r="HJS118" s="516"/>
      <c r="HJT118" s="516"/>
      <c r="HJU118" s="516"/>
      <c r="HJV118" s="516"/>
      <c r="HJW118" s="516"/>
      <c r="HJX118" s="516"/>
      <c r="HJY118" s="516"/>
      <c r="HJZ118" s="516"/>
      <c r="HKA118" s="516"/>
      <c r="HKB118" s="516"/>
      <c r="HKC118" s="516"/>
      <c r="HKD118" s="516"/>
      <c r="HKE118" s="516"/>
      <c r="HKF118" s="516"/>
      <c r="HKG118" s="516"/>
      <c r="HKH118" s="516"/>
      <c r="HKI118" s="516"/>
      <c r="HKJ118" s="516"/>
      <c r="HKK118" s="516"/>
      <c r="HKL118" s="516"/>
      <c r="HKM118" s="516"/>
      <c r="HKN118" s="516"/>
      <c r="HKO118" s="516"/>
      <c r="HKP118" s="516"/>
      <c r="HKQ118" s="516"/>
      <c r="HKR118" s="516"/>
      <c r="HKS118" s="516"/>
      <c r="HKT118" s="516"/>
      <c r="HKU118" s="516"/>
      <c r="HKV118" s="516"/>
      <c r="HKW118" s="516"/>
      <c r="HKX118" s="516"/>
      <c r="HKY118" s="516"/>
      <c r="HKZ118" s="516"/>
      <c r="HLA118" s="516"/>
      <c r="HLB118" s="516"/>
      <c r="HLC118" s="516"/>
      <c r="HLD118" s="516"/>
      <c r="HLE118" s="516"/>
      <c r="HLF118" s="516"/>
      <c r="HLG118" s="516"/>
      <c r="HLH118" s="516"/>
      <c r="HLI118" s="516"/>
      <c r="HLJ118" s="516"/>
      <c r="HLK118" s="516"/>
      <c r="HLL118" s="516"/>
      <c r="HLM118" s="516"/>
      <c r="HLN118" s="516"/>
      <c r="HLO118" s="516"/>
      <c r="HLP118" s="516"/>
      <c r="HLQ118" s="516"/>
      <c r="HLR118" s="516"/>
      <c r="HLS118" s="516"/>
      <c r="HLT118" s="516"/>
      <c r="HLU118" s="516"/>
      <c r="HLV118" s="516"/>
      <c r="HLW118" s="516"/>
      <c r="HLX118" s="516"/>
      <c r="HLY118" s="516"/>
      <c r="HLZ118" s="516"/>
      <c r="HMA118" s="516"/>
      <c r="HMB118" s="516"/>
      <c r="HMC118" s="516"/>
      <c r="HMD118" s="516"/>
      <c r="HME118" s="516"/>
      <c r="HMF118" s="516"/>
      <c r="HMG118" s="516"/>
      <c r="HMH118" s="516"/>
      <c r="HMI118" s="516"/>
      <c r="HMJ118" s="516"/>
      <c r="HMK118" s="516"/>
      <c r="HML118" s="516"/>
      <c r="HMM118" s="516"/>
      <c r="HMN118" s="516"/>
      <c r="HMO118" s="516"/>
      <c r="HMP118" s="516"/>
      <c r="HMQ118" s="516"/>
      <c r="HMR118" s="516"/>
      <c r="HMS118" s="516"/>
      <c r="HMT118" s="516"/>
      <c r="HMU118" s="516"/>
      <c r="HMV118" s="516"/>
      <c r="HMW118" s="516"/>
      <c r="HMX118" s="516"/>
      <c r="HMY118" s="516"/>
      <c r="HMZ118" s="516"/>
      <c r="HNA118" s="516"/>
      <c r="HNB118" s="516"/>
      <c r="HNC118" s="516"/>
      <c r="HND118" s="516"/>
      <c r="HNE118" s="516"/>
      <c r="HNF118" s="516"/>
      <c r="HNG118" s="516"/>
      <c r="HNH118" s="516"/>
      <c r="HNI118" s="516"/>
      <c r="HNJ118" s="516"/>
      <c r="HNK118" s="516"/>
      <c r="HNL118" s="516"/>
      <c r="HNM118" s="516"/>
      <c r="HNN118" s="516"/>
      <c r="HNO118" s="516"/>
      <c r="HNP118" s="516"/>
      <c r="HNQ118" s="516"/>
      <c r="HNR118" s="516"/>
      <c r="HNS118" s="516"/>
      <c r="HNT118" s="516"/>
      <c r="HNU118" s="516"/>
      <c r="HNV118" s="516"/>
      <c r="HNW118" s="516"/>
      <c r="HNX118" s="516"/>
      <c r="HNY118" s="516"/>
      <c r="HNZ118" s="516"/>
      <c r="HOA118" s="516"/>
      <c r="HOB118" s="516"/>
      <c r="HOC118" s="516"/>
      <c r="HOD118" s="516"/>
      <c r="HOE118" s="516"/>
      <c r="HOF118" s="516"/>
      <c r="HOG118" s="516"/>
      <c r="HOH118" s="516"/>
      <c r="HOI118" s="516"/>
      <c r="HOJ118" s="516"/>
      <c r="HOK118" s="516"/>
      <c r="HOL118" s="516"/>
      <c r="HOM118" s="516"/>
      <c r="HON118" s="516"/>
      <c r="HOO118" s="516"/>
      <c r="HOP118" s="516"/>
      <c r="HOQ118" s="516"/>
      <c r="HOR118" s="516"/>
      <c r="HOS118" s="516"/>
      <c r="HOT118" s="516"/>
      <c r="HOU118" s="516"/>
      <c r="HOV118" s="516"/>
      <c r="HOW118" s="516"/>
      <c r="HOX118" s="516"/>
      <c r="HOY118" s="516"/>
      <c r="HOZ118" s="516"/>
      <c r="HPA118" s="516"/>
      <c r="HPB118" s="516"/>
      <c r="HPC118" s="516"/>
      <c r="HPD118" s="516"/>
      <c r="HPE118" s="516"/>
      <c r="HPF118" s="516"/>
      <c r="HPG118" s="516"/>
      <c r="HPH118" s="516"/>
      <c r="HPI118" s="516"/>
      <c r="HPJ118" s="516"/>
      <c r="HPK118" s="516"/>
      <c r="HPL118" s="516"/>
      <c r="HPM118" s="516"/>
      <c r="HPN118" s="516"/>
      <c r="HPO118" s="516"/>
      <c r="HPP118" s="516"/>
      <c r="HPQ118" s="516"/>
      <c r="HPR118" s="516"/>
      <c r="HPS118" s="516"/>
      <c r="HPT118" s="516"/>
      <c r="HPU118" s="516"/>
      <c r="HPV118" s="516"/>
      <c r="HPW118" s="516"/>
      <c r="HPX118" s="516"/>
      <c r="HPY118" s="516"/>
      <c r="HPZ118" s="516"/>
      <c r="HQA118" s="516"/>
      <c r="HQB118" s="516"/>
      <c r="HQC118" s="516"/>
      <c r="HQD118" s="516"/>
      <c r="HQE118" s="516"/>
      <c r="HQF118" s="516"/>
      <c r="HQG118" s="516"/>
      <c r="HQH118" s="516"/>
      <c r="HQI118" s="516"/>
      <c r="HQJ118" s="516"/>
      <c r="HQK118" s="516"/>
      <c r="HQL118" s="516"/>
      <c r="HQM118" s="516"/>
      <c r="HQN118" s="516"/>
      <c r="HQO118" s="516"/>
      <c r="HQP118" s="516"/>
      <c r="HQQ118" s="516"/>
      <c r="HQR118" s="516"/>
      <c r="HQS118" s="516"/>
      <c r="HQT118" s="516"/>
      <c r="HQU118" s="516"/>
      <c r="HQV118" s="516"/>
      <c r="HQW118" s="516"/>
      <c r="HQX118" s="516"/>
      <c r="HQY118" s="516"/>
      <c r="HQZ118" s="516"/>
      <c r="HRA118" s="516"/>
      <c r="HRB118" s="516"/>
      <c r="HRC118" s="516"/>
      <c r="HRD118" s="516"/>
      <c r="HRE118" s="516"/>
      <c r="HRF118" s="516"/>
      <c r="HRG118" s="516"/>
      <c r="HRH118" s="516"/>
      <c r="HRI118" s="516"/>
      <c r="HRJ118" s="516"/>
      <c r="HRK118" s="516"/>
      <c r="HRL118" s="516"/>
      <c r="HRM118" s="516"/>
      <c r="HRN118" s="516"/>
      <c r="HRO118" s="516"/>
      <c r="HRP118" s="516"/>
      <c r="HRQ118" s="516"/>
      <c r="HRR118" s="516"/>
      <c r="HRS118" s="516"/>
      <c r="HRT118" s="516"/>
      <c r="HRU118" s="516"/>
      <c r="HRV118" s="516"/>
      <c r="HRW118" s="516"/>
      <c r="HRX118" s="516"/>
      <c r="HRY118" s="516"/>
      <c r="HRZ118" s="516"/>
      <c r="HSA118" s="516"/>
      <c r="HSB118" s="516"/>
      <c r="HSC118" s="516"/>
      <c r="HSD118" s="516"/>
      <c r="HSE118" s="516"/>
      <c r="HSF118" s="516"/>
      <c r="HSG118" s="516"/>
      <c r="HSH118" s="516"/>
      <c r="HSI118" s="516"/>
      <c r="HSJ118" s="516"/>
      <c r="HSK118" s="516"/>
      <c r="HSL118" s="516"/>
      <c r="HSM118" s="516"/>
      <c r="HSN118" s="516"/>
      <c r="HSO118" s="516"/>
      <c r="HSP118" s="516"/>
      <c r="HSQ118" s="516"/>
      <c r="HSR118" s="516"/>
      <c r="HSS118" s="516"/>
      <c r="HST118" s="516"/>
      <c r="HSU118" s="516"/>
      <c r="HSV118" s="516"/>
      <c r="HSW118" s="516"/>
      <c r="HSX118" s="516"/>
      <c r="HSY118" s="516"/>
      <c r="HSZ118" s="516"/>
      <c r="HTA118" s="516"/>
      <c r="HTB118" s="516"/>
      <c r="HTC118" s="516"/>
      <c r="HTD118" s="516"/>
      <c r="HTE118" s="516"/>
      <c r="HTF118" s="516"/>
      <c r="HTG118" s="516"/>
      <c r="HTH118" s="516"/>
      <c r="HTI118" s="516"/>
      <c r="HTJ118" s="516"/>
      <c r="HTK118" s="516"/>
      <c r="HTL118" s="516"/>
      <c r="HTM118" s="516"/>
      <c r="HTN118" s="516"/>
      <c r="HTO118" s="516"/>
      <c r="HTP118" s="516"/>
      <c r="HTQ118" s="516"/>
      <c r="HTR118" s="516"/>
      <c r="HTS118" s="516"/>
      <c r="HTT118" s="516"/>
      <c r="HTU118" s="516"/>
      <c r="HTV118" s="516"/>
      <c r="HTW118" s="516"/>
      <c r="HTX118" s="516"/>
      <c r="HTY118" s="516"/>
      <c r="HTZ118" s="516"/>
      <c r="HUA118" s="516"/>
      <c r="HUB118" s="516"/>
      <c r="HUC118" s="516"/>
      <c r="HUD118" s="516"/>
      <c r="HUE118" s="516"/>
      <c r="HUF118" s="516"/>
      <c r="HUG118" s="516"/>
      <c r="HUH118" s="516"/>
      <c r="HUI118" s="516"/>
      <c r="HUJ118" s="516"/>
      <c r="HUK118" s="516"/>
      <c r="HUL118" s="516"/>
      <c r="HUM118" s="516"/>
      <c r="HUN118" s="516"/>
      <c r="HUO118" s="516"/>
      <c r="HUP118" s="516"/>
      <c r="HUQ118" s="516"/>
      <c r="HUR118" s="516"/>
      <c r="HUS118" s="516"/>
      <c r="HUT118" s="516"/>
      <c r="HUU118" s="516"/>
      <c r="HUV118" s="516"/>
      <c r="HUW118" s="516"/>
      <c r="HUX118" s="516"/>
      <c r="HUY118" s="516"/>
      <c r="HUZ118" s="516"/>
      <c r="HVA118" s="516"/>
      <c r="HVB118" s="516"/>
      <c r="HVC118" s="516"/>
      <c r="HVD118" s="516"/>
      <c r="HVE118" s="516"/>
      <c r="HVF118" s="516"/>
      <c r="HVG118" s="516"/>
      <c r="HVH118" s="516"/>
      <c r="HVI118" s="516"/>
      <c r="HVJ118" s="516"/>
      <c r="HVK118" s="516"/>
      <c r="HVL118" s="516"/>
      <c r="HVM118" s="516"/>
      <c r="HVN118" s="516"/>
      <c r="HVO118" s="516"/>
      <c r="HVP118" s="516"/>
      <c r="HVQ118" s="516"/>
      <c r="HVR118" s="516"/>
      <c r="HVS118" s="516"/>
      <c r="HVT118" s="516"/>
      <c r="HVU118" s="516"/>
      <c r="HVV118" s="516"/>
      <c r="HVW118" s="516"/>
      <c r="HVX118" s="516"/>
      <c r="HVY118" s="516"/>
      <c r="HVZ118" s="516"/>
      <c r="HWA118" s="516"/>
      <c r="HWB118" s="516"/>
      <c r="HWC118" s="516"/>
      <c r="HWD118" s="516"/>
      <c r="HWE118" s="516"/>
      <c r="HWF118" s="516"/>
      <c r="HWG118" s="516"/>
      <c r="HWH118" s="516"/>
      <c r="HWI118" s="516"/>
      <c r="HWJ118" s="516"/>
      <c r="HWK118" s="516"/>
      <c r="HWL118" s="516"/>
      <c r="HWM118" s="516"/>
      <c r="HWN118" s="516"/>
      <c r="HWO118" s="516"/>
      <c r="HWP118" s="516"/>
      <c r="HWQ118" s="516"/>
      <c r="HWR118" s="516"/>
      <c r="HWS118" s="516"/>
      <c r="HWT118" s="516"/>
      <c r="HWU118" s="516"/>
      <c r="HWV118" s="516"/>
      <c r="HWW118" s="516"/>
      <c r="HWX118" s="516"/>
      <c r="HWY118" s="516"/>
      <c r="HWZ118" s="516"/>
      <c r="HXA118" s="516"/>
      <c r="HXB118" s="516"/>
      <c r="HXC118" s="516"/>
      <c r="HXD118" s="516"/>
      <c r="HXE118" s="516"/>
      <c r="HXF118" s="516"/>
      <c r="HXG118" s="516"/>
      <c r="HXH118" s="516"/>
      <c r="HXI118" s="516"/>
      <c r="HXJ118" s="516"/>
      <c r="HXK118" s="516"/>
      <c r="HXL118" s="516"/>
      <c r="HXM118" s="516"/>
      <c r="HXN118" s="516"/>
      <c r="HXO118" s="516"/>
      <c r="HXP118" s="516"/>
      <c r="HXQ118" s="516"/>
      <c r="HXR118" s="516"/>
      <c r="HXS118" s="516"/>
      <c r="HXT118" s="516"/>
      <c r="HXU118" s="516"/>
      <c r="HXV118" s="516"/>
      <c r="HXW118" s="516"/>
      <c r="HXX118" s="516"/>
      <c r="HXY118" s="516"/>
      <c r="HXZ118" s="516"/>
      <c r="HYA118" s="516"/>
      <c r="HYB118" s="516"/>
      <c r="HYC118" s="516"/>
      <c r="HYD118" s="516"/>
      <c r="HYE118" s="516"/>
      <c r="HYF118" s="516"/>
      <c r="HYG118" s="516"/>
      <c r="HYH118" s="516"/>
      <c r="HYI118" s="516"/>
      <c r="HYJ118" s="516"/>
      <c r="HYK118" s="516"/>
      <c r="HYL118" s="516"/>
      <c r="HYM118" s="516"/>
      <c r="HYN118" s="516"/>
      <c r="HYO118" s="516"/>
      <c r="HYP118" s="516"/>
      <c r="HYQ118" s="516"/>
      <c r="HYR118" s="516"/>
      <c r="HYS118" s="516"/>
      <c r="HYT118" s="516"/>
      <c r="HYU118" s="516"/>
      <c r="HYV118" s="516"/>
      <c r="HYW118" s="516"/>
      <c r="HYX118" s="516"/>
      <c r="HYY118" s="516"/>
      <c r="HYZ118" s="516"/>
      <c r="HZA118" s="516"/>
      <c r="HZB118" s="516"/>
      <c r="HZC118" s="516"/>
      <c r="HZD118" s="516"/>
      <c r="HZE118" s="516"/>
      <c r="HZF118" s="516"/>
      <c r="HZG118" s="516"/>
      <c r="HZH118" s="516"/>
      <c r="HZI118" s="516"/>
      <c r="HZJ118" s="516"/>
      <c r="HZK118" s="516"/>
      <c r="HZL118" s="516"/>
      <c r="HZM118" s="516"/>
      <c r="HZN118" s="516"/>
      <c r="HZO118" s="516"/>
      <c r="HZP118" s="516"/>
      <c r="HZQ118" s="516"/>
      <c r="HZR118" s="516"/>
      <c r="HZS118" s="516"/>
      <c r="HZT118" s="516"/>
      <c r="HZU118" s="516"/>
      <c r="HZV118" s="516"/>
      <c r="HZW118" s="516"/>
      <c r="HZX118" s="516"/>
      <c r="HZY118" s="516"/>
      <c r="HZZ118" s="516"/>
      <c r="IAA118" s="516"/>
      <c r="IAB118" s="516"/>
      <c r="IAC118" s="516"/>
      <c r="IAD118" s="516"/>
      <c r="IAE118" s="516"/>
      <c r="IAF118" s="516"/>
      <c r="IAG118" s="516"/>
      <c r="IAH118" s="516"/>
      <c r="IAI118" s="516"/>
      <c r="IAJ118" s="516"/>
      <c r="IAK118" s="516"/>
      <c r="IAL118" s="516"/>
      <c r="IAM118" s="516"/>
      <c r="IAN118" s="516"/>
      <c r="IAO118" s="516"/>
      <c r="IAP118" s="516"/>
      <c r="IAQ118" s="516"/>
      <c r="IAR118" s="516"/>
      <c r="IAS118" s="516"/>
      <c r="IAT118" s="516"/>
      <c r="IAU118" s="516"/>
      <c r="IAV118" s="516"/>
      <c r="IAW118" s="516"/>
      <c r="IAX118" s="516"/>
      <c r="IAY118" s="516"/>
      <c r="IAZ118" s="516"/>
      <c r="IBA118" s="516"/>
      <c r="IBB118" s="516"/>
      <c r="IBC118" s="516"/>
      <c r="IBD118" s="516"/>
      <c r="IBE118" s="516"/>
      <c r="IBF118" s="516"/>
      <c r="IBG118" s="516"/>
      <c r="IBH118" s="516"/>
      <c r="IBI118" s="516"/>
      <c r="IBJ118" s="516"/>
      <c r="IBK118" s="516"/>
      <c r="IBL118" s="516"/>
      <c r="IBM118" s="516"/>
      <c r="IBN118" s="516"/>
      <c r="IBO118" s="516"/>
      <c r="IBP118" s="516"/>
      <c r="IBQ118" s="516"/>
      <c r="IBR118" s="516"/>
      <c r="IBS118" s="516"/>
      <c r="IBT118" s="516"/>
      <c r="IBU118" s="516"/>
      <c r="IBV118" s="516"/>
      <c r="IBW118" s="516"/>
      <c r="IBX118" s="516"/>
      <c r="IBY118" s="516"/>
      <c r="IBZ118" s="516"/>
      <c r="ICA118" s="516"/>
      <c r="ICB118" s="516"/>
      <c r="ICC118" s="516"/>
      <c r="ICD118" s="516"/>
      <c r="ICE118" s="516"/>
      <c r="ICF118" s="516"/>
      <c r="ICG118" s="516"/>
      <c r="ICH118" s="516"/>
      <c r="ICI118" s="516"/>
      <c r="ICJ118" s="516"/>
      <c r="ICK118" s="516"/>
      <c r="ICL118" s="516"/>
      <c r="ICM118" s="516"/>
      <c r="ICN118" s="516"/>
      <c r="ICO118" s="516"/>
      <c r="ICP118" s="516"/>
      <c r="ICQ118" s="516"/>
      <c r="ICR118" s="516"/>
      <c r="ICS118" s="516"/>
      <c r="ICT118" s="516"/>
      <c r="ICU118" s="516"/>
      <c r="ICV118" s="516"/>
      <c r="ICW118" s="516"/>
      <c r="ICX118" s="516"/>
      <c r="ICY118" s="516"/>
      <c r="ICZ118" s="516"/>
      <c r="IDA118" s="516"/>
      <c r="IDB118" s="516"/>
      <c r="IDC118" s="516"/>
      <c r="IDD118" s="516"/>
      <c r="IDE118" s="516"/>
      <c r="IDF118" s="516"/>
      <c r="IDG118" s="516"/>
      <c r="IDH118" s="516"/>
      <c r="IDI118" s="516"/>
      <c r="IDJ118" s="516"/>
      <c r="IDK118" s="516"/>
      <c r="IDL118" s="516"/>
      <c r="IDM118" s="516"/>
      <c r="IDN118" s="516"/>
      <c r="IDO118" s="516"/>
      <c r="IDP118" s="516"/>
      <c r="IDQ118" s="516"/>
      <c r="IDR118" s="516"/>
      <c r="IDS118" s="516"/>
      <c r="IDT118" s="516"/>
      <c r="IDU118" s="516"/>
      <c r="IDV118" s="516"/>
      <c r="IDW118" s="516"/>
      <c r="IDX118" s="516"/>
      <c r="IDY118" s="516"/>
      <c r="IDZ118" s="516"/>
      <c r="IEA118" s="516"/>
      <c r="IEB118" s="516"/>
      <c r="IEC118" s="516"/>
      <c r="IED118" s="516"/>
      <c r="IEE118" s="516"/>
      <c r="IEF118" s="516"/>
      <c r="IEG118" s="516"/>
      <c r="IEH118" s="516"/>
      <c r="IEI118" s="516"/>
      <c r="IEJ118" s="516"/>
      <c r="IEK118" s="516"/>
      <c r="IEL118" s="516"/>
      <c r="IEM118" s="516"/>
      <c r="IEN118" s="516"/>
      <c r="IEO118" s="516"/>
      <c r="IEP118" s="516"/>
      <c r="IEQ118" s="516"/>
      <c r="IER118" s="516"/>
      <c r="IES118" s="516"/>
      <c r="IET118" s="516"/>
      <c r="IEU118" s="516"/>
      <c r="IEV118" s="516"/>
      <c r="IEW118" s="516"/>
      <c r="IEX118" s="516"/>
      <c r="IEY118" s="516"/>
      <c r="IEZ118" s="516"/>
      <c r="IFA118" s="516"/>
      <c r="IFB118" s="516"/>
      <c r="IFC118" s="516"/>
      <c r="IFD118" s="516"/>
      <c r="IFE118" s="516"/>
      <c r="IFF118" s="516"/>
      <c r="IFG118" s="516"/>
      <c r="IFH118" s="516"/>
      <c r="IFI118" s="516"/>
      <c r="IFJ118" s="516"/>
      <c r="IFK118" s="516"/>
      <c r="IFL118" s="516"/>
      <c r="IFM118" s="516"/>
      <c r="IFN118" s="516"/>
      <c r="IFO118" s="516"/>
      <c r="IFP118" s="516"/>
      <c r="IFQ118" s="516"/>
      <c r="IFR118" s="516"/>
      <c r="IFS118" s="516"/>
      <c r="IFT118" s="516"/>
      <c r="IFU118" s="516"/>
      <c r="IFV118" s="516"/>
      <c r="IFW118" s="516"/>
      <c r="IFX118" s="516"/>
      <c r="IFY118" s="516"/>
      <c r="IFZ118" s="516"/>
      <c r="IGA118" s="516"/>
      <c r="IGB118" s="516"/>
      <c r="IGC118" s="516"/>
      <c r="IGD118" s="516"/>
      <c r="IGE118" s="516"/>
      <c r="IGF118" s="516"/>
      <c r="IGG118" s="516"/>
      <c r="IGH118" s="516"/>
      <c r="IGI118" s="516"/>
      <c r="IGJ118" s="516"/>
      <c r="IGK118" s="516"/>
      <c r="IGL118" s="516"/>
      <c r="IGM118" s="516"/>
      <c r="IGN118" s="516"/>
      <c r="IGO118" s="516"/>
      <c r="IGP118" s="516"/>
      <c r="IGQ118" s="516"/>
      <c r="IGR118" s="516"/>
      <c r="IGS118" s="516"/>
      <c r="IGT118" s="516"/>
      <c r="IGU118" s="516"/>
      <c r="IGV118" s="516"/>
      <c r="IGW118" s="516"/>
      <c r="IGX118" s="516"/>
      <c r="IGY118" s="516"/>
      <c r="IGZ118" s="516"/>
      <c r="IHA118" s="516"/>
      <c r="IHB118" s="516"/>
      <c r="IHC118" s="516"/>
      <c r="IHD118" s="516"/>
      <c r="IHE118" s="516"/>
      <c r="IHF118" s="516"/>
      <c r="IHG118" s="516"/>
      <c r="IHH118" s="516"/>
      <c r="IHI118" s="516"/>
      <c r="IHJ118" s="516"/>
      <c r="IHK118" s="516"/>
      <c r="IHL118" s="516"/>
      <c r="IHM118" s="516"/>
      <c r="IHN118" s="516"/>
      <c r="IHO118" s="516"/>
      <c r="IHP118" s="516"/>
      <c r="IHQ118" s="516"/>
      <c r="IHR118" s="516"/>
      <c r="IHS118" s="516"/>
      <c r="IHT118" s="516"/>
      <c r="IHU118" s="516"/>
      <c r="IHV118" s="516"/>
      <c r="IHW118" s="516"/>
      <c r="IHX118" s="516"/>
      <c r="IHY118" s="516"/>
      <c r="IHZ118" s="516"/>
      <c r="IIA118" s="516"/>
      <c r="IIB118" s="516"/>
      <c r="IIC118" s="516"/>
      <c r="IID118" s="516"/>
      <c r="IIE118" s="516"/>
      <c r="IIF118" s="516"/>
      <c r="IIG118" s="516"/>
      <c r="IIH118" s="516"/>
      <c r="III118" s="516"/>
      <c r="IIJ118" s="516"/>
      <c r="IIK118" s="516"/>
      <c r="IIL118" s="516"/>
      <c r="IIM118" s="516"/>
      <c r="IIN118" s="516"/>
      <c r="IIO118" s="516"/>
      <c r="IIP118" s="516"/>
      <c r="IIQ118" s="516"/>
      <c r="IIR118" s="516"/>
      <c r="IIS118" s="516"/>
      <c r="IIT118" s="516"/>
      <c r="IIU118" s="516"/>
      <c r="IIV118" s="516"/>
      <c r="IIW118" s="516"/>
      <c r="IIX118" s="516"/>
      <c r="IIY118" s="516"/>
      <c r="IIZ118" s="516"/>
      <c r="IJA118" s="516"/>
      <c r="IJB118" s="516"/>
      <c r="IJC118" s="516"/>
      <c r="IJD118" s="516"/>
      <c r="IJE118" s="516"/>
      <c r="IJF118" s="516"/>
      <c r="IJG118" s="516"/>
      <c r="IJH118" s="516"/>
      <c r="IJI118" s="516"/>
      <c r="IJJ118" s="516"/>
      <c r="IJK118" s="516"/>
      <c r="IJL118" s="516"/>
      <c r="IJM118" s="516"/>
      <c r="IJN118" s="516"/>
      <c r="IJO118" s="516"/>
      <c r="IJP118" s="516"/>
      <c r="IJQ118" s="516"/>
      <c r="IJR118" s="516"/>
      <c r="IJS118" s="516"/>
      <c r="IJT118" s="516"/>
      <c r="IJU118" s="516"/>
      <c r="IJV118" s="516"/>
      <c r="IJW118" s="516"/>
      <c r="IJX118" s="516"/>
      <c r="IJY118" s="516"/>
      <c r="IJZ118" s="516"/>
      <c r="IKA118" s="516"/>
      <c r="IKB118" s="516"/>
      <c r="IKC118" s="516"/>
      <c r="IKD118" s="516"/>
      <c r="IKE118" s="516"/>
      <c r="IKF118" s="516"/>
      <c r="IKG118" s="516"/>
      <c r="IKH118" s="516"/>
      <c r="IKI118" s="516"/>
      <c r="IKJ118" s="516"/>
      <c r="IKK118" s="516"/>
      <c r="IKL118" s="516"/>
      <c r="IKM118" s="516"/>
      <c r="IKN118" s="516"/>
      <c r="IKO118" s="516"/>
      <c r="IKP118" s="516"/>
      <c r="IKQ118" s="516"/>
      <c r="IKR118" s="516"/>
      <c r="IKS118" s="516"/>
      <c r="IKT118" s="516"/>
      <c r="IKU118" s="516"/>
      <c r="IKV118" s="516"/>
      <c r="IKW118" s="516"/>
      <c r="IKX118" s="516"/>
      <c r="IKY118" s="516"/>
      <c r="IKZ118" s="516"/>
      <c r="ILA118" s="516"/>
      <c r="ILB118" s="516"/>
      <c r="ILC118" s="516"/>
      <c r="ILD118" s="516"/>
      <c r="ILE118" s="516"/>
      <c r="ILF118" s="516"/>
      <c r="ILG118" s="516"/>
      <c r="ILH118" s="516"/>
      <c r="ILI118" s="516"/>
      <c r="ILJ118" s="516"/>
      <c r="ILK118" s="516"/>
      <c r="ILL118" s="516"/>
      <c r="ILM118" s="516"/>
      <c r="ILN118" s="516"/>
      <c r="ILO118" s="516"/>
      <c r="ILP118" s="516"/>
      <c r="ILQ118" s="516"/>
      <c r="ILR118" s="516"/>
      <c r="ILS118" s="516"/>
      <c r="ILT118" s="516"/>
      <c r="ILU118" s="516"/>
      <c r="ILV118" s="516"/>
      <c r="ILW118" s="516"/>
      <c r="ILX118" s="516"/>
      <c r="ILY118" s="516"/>
      <c r="ILZ118" s="516"/>
      <c r="IMA118" s="516"/>
      <c r="IMB118" s="516"/>
      <c r="IMC118" s="516"/>
      <c r="IMD118" s="516"/>
      <c r="IME118" s="516"/>
      <c r="IMF118" s="516"/>
      <c r="IMG118" s="516"/>
      <c r="IMH118" s="516"/>
      <c r="IMI118" s="516"/>
      <c r="IMJ118" s="516"/>
      <c r="IMK118" s="516"/>
      <c r="IML118" s="516"/>
      <c r="IMM118" s="516"/>
      <c r="IMN118" s="516"/>
      <c r="IMO118" s="516"/>
      <c r="IMP118" s="516"/>
      <c r="IMQ118" s="516"/>
      <c r="IMR118" s="516"/>
      <c r="IMS118" s="516"/>
      <c r="IMT118" s="516"/>
      <c r="IMU118" s="516"/>
      <c r="IMV118" s="516"/>
      <c r="IMW118" s="516"/>
      <c r="IMX118" s="516"/>
      <c r="IMY118" s="516"/>
      <c r="IMZ118" s="516"/>
      <c r="INA118" s="516"/>
      <c r="INB118" s="516"/>
      <c r="INC118" s="516"/>
      <c r="IND118" s="516"/>
      <c r="INE118" s="516"/>
      <c r="INF118" s="516"/>
      <c r="ING118" s="516"/>
      <c r="INH118" s="516"/>
      <c r="INI118" s="516"/>
      <c r="INJ118" s="516"/>
      <c r="INK118" s="516"/>
      <c r="INL118" s="516"/>
      <c r="INM118" s="516"/>
      <c r="INN118" s="516"/>
      <c r="INO118" s="516"/>
      <c r="INP118" s="516"/>
      <c r="INQ118" s="516"/>
      <c r="INR118" s="516"/>
      <c r="INS118" s="516"/>
      <c r="INT118" s="516"/>
      <c r="INU118" s="516"/>
      <c r="INV118" s="516"/>
      <c r="INW118" s="516"/>
      <c r="INX118" s="516"/>
      <c r="INY118" s="516"/>
      <c r="INZ118" s="516"/>
      <c r="IOA118" s="516"/>
      <c r="IOB118" s="516"/>
      <c r="IOC118" s="516"/>
      <c r="IOD118" s="516"/>
      <c r="IOE118" s="516"/>
      <c r="IOF118" s="516"/>
      <c r="IOG118" s="516"/>
      <c r="IOH118" s="516"/>
      <c r="IOI118" s="516"/>
      <c r="IOJ118" s="516"/>
      <c r="IOK118" s="516"/>
      <c r="IOL118" s="516"/>
      <c r="IOM118" s="516"/>
      <c r="ION118" s="516"/>
      <c r="IOO118" s="516"/>
      <c r="IOP118" s="516"/>
      <c r="IOQ118" s="516"/>
      <c r="IOR118" s="516"/>
      <c r="IOS118" s="516"/>
      <c r="IOT118" s="516"/>
      <c r="IOU118" s="516"/>
      <c r="IOV118" s="516"/>
      <c r="IOW118" s="516"/>
      <c r="IOX118" s="516"/>
      <c r="IOY118" s="516"/>
      <c r="IOZ118" s="516"/>
      <c r="IPA118" s="516"/>
      <c r="IPB118" s="516"/>
      <c r="IPC118" s="516"/>
      <c r="IPD118" s="516"/>
      <c r="IPE118" s="516"/>
      <c r="IPF118" s="516"/>
      <c r="IPG118" s="516"/>
      <c r="IPH118" s="516"/>
      <c r="IPI118" s="516"/>
      <c r="IPJ118" s="516"/>
      <c r="IPK118" s="516"/>
      <c r="IPL118" s="516"/>
      <c r="IPM118" s="516"/>
      <c r="IPN118" s="516"/>
      <c r="IPO118" s="516"/>
      <c r="IPP118" s="516"/>
      <c r="IPQ118" s="516"/>
      <c r="IPR118" s="516"/>
      <c r="IPS118" s="516"/>
      <c r="IPT118" s="516"/>
      <c r="IPU118" s="516"/>
      <c r="IPV118" s="516"/>
      <c r="IPW118" s="516"/>
      <c r="IPX118" s="516"/>
      <c r="IPY118" s="516"/>
      <c r="IPZ118" s="516"/>
      <c r="IQA118" s="516"/>
      <c r="IQB118" s="516"/>
      <c r="IQC118" s="516"/>
      <c r="IQD118" s="516"/>
      <c r="IQE118" s="516"/>
      <c r="IQF118" s="516"/>
      <c r="IQG118" s="516"/>
      <c r="IQH118" s="516"/>
      <c r="IQI118" s="516"/>
      <c r="IQJ118" s="516"/>
      <c r="IQK118" s="516"/>
      <c r="IQL118" s="516"/>
      <c r="IQM118" s="516"/>
      <c r="IQN118" s="516"/>
      <c r="IQO118" s="516"/>
      <c r="IQP118" s="516"/>
      <c r="IQQ118" s="516"/>
      <c r="IQR118" s="516"/>
      <c r="IQS118" s="516"/>
      <c r="IQT118" s="516"/>
      <c r="IQU118" s="516"/>
      <c r="IQV118" s="516"/>
      <c r="IQW118" s="516"/>
      <c r="IQX118" s="516"/>
      <c r="IQY118" s="516"/>
      <c r="IQZ118" s="516"/>
      <c r="IRA118" s="516"/>
      <c r="IRB118" s="516"/>
      <c r="IRC118" s="516"/>
      <c r="IRD118" s="516"/>
      <c r="IRE118" s="516"/>
      <c r="IRF118" s="516"/>
      <c r="IRG118" s="516"/>
      <c r="IRH118" s="516"/>
      <c r="IRI118" s="516"/>
      <c r="IRJ118" s="516"/>
      <c r="IRK118" s="516"/>
      <c r="IRL118" s="516"/>
      <c r="IRM118" s="516"/>
      <c r="IRN118" s="516"/>
      <c r="IRO118" s="516"/>
      <c r="IRP118" s="516"/>
      <c r="IRQ118" s="516"/>
      <c r="IRR118" s="516"/>
      <c r="IRS118" s="516"/>
      <c r="IRT118" s="516"/>
      <c r="IRU118" s="516"/>
      <c r="IRV118" s="516"/>
      <c r="IRW118" s="516"/>
      <c r="IRX118" s="516"/>
      <c r="IRY118" s="516"/>
      <c r="IRZ118" s="516"/>
      <c r="ISA118" s="516"/>
      <c r="ISB118" s="516"/>
      <c r="ISC118" s="516"/>
      <c r="ISD118" s="516"/>
      <c r="ISE118" s="516"/>
      <c r="ISF118" s="516"/>
      <c r="ISG118" s="516"/>
      <c r="ISH118" s="516"/>
      <c r="ISI118" s="516"/>
      <c r="ISJ118" s="516"/>
      <c r="ISK118" s="516"/>
      <c r="ISL118" s="516"/>
      <c r="ISM118" s="516"/>
      <c r="ISN118" s="516"/>
      <c r="ISO118" s="516"/>
      <c r="ISP118" s="516"/>
      <c r="ISQ118" s="516"/>
      <c r="ISR118" s="516"/>
      <c r="ISS118" s="516"/>
      <c r="IST118" s="516"/>
      <c r="ISU118" s="516"/>
      <c r="ISV118" s="516"/>
      <c r="ISW118" s="516"/>
      <c r="ISX118" s="516"/>
      <c r="ISY118" s="516"/>
      <c r="ISZ118" s="516"/>
      <c r="ITA118" s="516"/>
      <c r="ITB118" s="516"/>
      <c r="ITC118" s="516"/>
      <c r="ITD118" s="516"/>
      <c r="ITE118" s="516"/>
      <c r="ITF118" s="516"/>
      <c r="ITG118" s="516"/>
      <c r="ITH118" s="516"/>
      <c r="ITI118" s="516"/>
      <c r="ITJ118" s="516"/>
      <c r="ITK118" s="516"/>
      <c r="ITL118" s="516"/>
      <c r="ITM118" s="516"/>
      <c r="ITN118" s="516"/>
      <c r="ITO118" s="516"/>
      <c r="ITP118" s="516"/>
      <c r="ITQ118" s="516"/>
      <c r="ITR118" s="516"/>
      <c r="ITS118" s="516"/>
      <c r="ITT118" s="516"/>
      <c r="ITU118" s="516"/>
      <c r="ITV118" s="516"/>
      <c r="ITW118" s="516"/>
      <c r="ITX118" s="516"/>
      <c r="ITY118" s="516"/>
      <c r="ITZ118" s="516"/>
      <c r="IUA118" s="516"/>
      <c r="IUB118" s="516"/>
      <c r="IUC118" s="516"/>
      <c r="IUD118" s="516"/>
      <c r="IUE118" s="516"/>
      <c r="IUF118" s="516"/>
      <c r="IUG118" s="516"/>
      <c r="IUH118" s="516"/>
      <c r="IUI118" s="516"/>
      <c r="IUJ118" s="516"/>
      <c r="IUK118" s="516"/>
      <c r="IUL118" s="516"/>
      <c r="IUM118" s="516"/>
      <c r="IUN118" s="516"/>
      <c r="IUO118" s="516"/>
      <c r="IUP118" s="516"/>
      <c r="IUQ118" s="516"/>
      <c r="IUR118" s="516"/>
      <c r="IUS118" s="516"/>
      <c r="IUT118" s="516"/>
      <c r="IUU118" s="516"/>
      <c r="IUV118" s="516"/>
      <c r="IUW118" s="516"/>
      <c r="IUX118" s="516"/>
      <c r="IUY118" s="516"/>
      <c r="IUZ118" s="516"/>
      <c r="IVA118" s="516"/>
      <c r="IVB118" s="516"/>
      <c r="IVC118" s="516"/>
      <c r="IVD118" s="516"/>
      <c r="IVE118" s="516"/>
      <c r="IVF118" s="516"/>
      <c r="IVG118" s="516"/>
      <c r="IVH118" s="516"/>
      <c r="IVI118" s="516"/>
      <c r="IVJ118" s="516"/>
      <c r="IVK118" s="516"/>
      <c r="IVL118" s="516"/>
      <c r="IVM118" s="516"/>
      <c r="IVN118" s="516"/>
      <c r="IVO118" s="516"/>
      <c r="IVP118" s="516"/>
      <c r="IVQ118" s="516"/>
      <c r="IVR118" s="516"/>
      <c r="IVS118" s="516"/>
      <c r="IVT118" s="516"/>
      <c r="IVU118" s="516"/>
      <c r="IVV118" s="516"/>
      <c r="IVW118" s="516"/>
      <c r="IVX118" s="516"/>
      <c r="IVY118" s="516"/>
      <c r="IVZ118" s="516"/>
      <c r="IWA118" s="516"/>
      <c r="IWB118" s="516"/>
      <c r="IWC118" s="516"/>
      <c r="IWD118" s="516"/>
      <c r="IWE118" s="516"/>
      <c r="IWF118" s="516"/>
      <c r="IWG118" s="516"/>
      <c r="IWH118" s="516"/>
      <c r="IWI118" s="516"/>
      <c r="IWJ118" s="516"/>
      <c r="IWK118" s="516"/>
      <c r="IWL118" s="516"/>
      <c r="IWM118" s="516"/>
      <c r="IWN118" s="516"/>
      <c r="IWO118" s="516"/>
      <c r="IWP118" s="516"/>
      <c r="IWQ118" s="516"/>
      <c r="IWR118" s="516"/>
      <c r="IWS118" s="516"/>
      <c r="IWT118" s="516"/>
      <c r="IWU118" s="516"/>
      <c r="IWV118" s="516"/>
      <c r="IWW118" s="516"/>
      <c r="IWX118" s="516"/>
      <c r="IWY118" s="516"/>
      <c r="IWZ118" s="516"/>
      <c r="IXA118" s="516"/>
      <c r="IXB118" s="516"/>
      <c r="IXC118" s="516"/>
      <c r="IXD118" s="516"/>
      <c r="IXE118" s="516"/>
      <c r="IXF118" s="516"/>
      <c r="IXG118" s="516"/>
      <c r="IXH118" s="516"/>
      <c r="IXI118" s="516"/>
      <c r="IXJ118" s="516"/>
      <c r="IXK118" s="516"/>
      <c r="IXL118" s="516"/>
      <c r="IXM118" s="516"/>
      <c r="IXN118" s="516"/>
      <c r="IXO118" s="516"/>
      <c r="IXP118" s="516"/>
      <c r="IXQ118" s="516"/>
      <c r="IXR118" s="516"/>
      <c r="IXS118" s="516"/>
      <c r="IXT118" s="516"/>
      <c r="IXU118" s="516"/>
      <c r="IXV118" s="516"/>
      <c r="IXW118" s="516"/>
      <c r="IXX118" s="516"/>
      <c r="IXY118" s="516"/>
      <c r="IXZ118" s="516"/>
      <c r="IYA118" s="516"/>
      <c r="IYB118" s="516"/>
      <c r="IYC118" s="516"/>
      <c r="IYD118" s="516"/>
      <c r="IYE118" s="516"/>
      <c r="IYF118" s="516"/>
      <c r="IYG118" s="516"/>
      <c r="IYH118" s="516"/>
      <c r="IYI118" s="516"/>
      <c r="IYJ118" s="516"/>
      <c r="IYK118" s="516"/>
      <c r="IYL118" s="516"/>
      <c r="IYM118" s="516"/>
      <c r="IYN118" s="516"/>
      <c r="IYO118" s="516"/>
      <c r="IYP118" s="516"/>
      <c r="IYQ118" s="516"/>
      <c r="IYR118" s="516"/>
      <c r="IYS118" s="516"/>
      <c r="IYT118" s="516"/>
      <c r="IYU118" s="516"/>
      <c r="IYV118" s="516"/>
      <c r="IYW118" s="516"/>
      <c r="IYX118" s="516"/>
      <c r="IYY118" s="516"/>
      <c r="IYZ118" s="516"/>
      <c r="IZA118" s="516"/>
      <c r="IZB118" s="516"/>
      <c r="IZC118" s="516"/>
      <c r="IZD118" s="516"/>
      <c r="IZE118" s="516"/>
      <c r="IZF118" s="516"/>
      <c r="IZG118" s="516"/>
      <c r="IZH118" s="516"/>
      <c r="IZI118" s="516"/>
      <c r="IZJ118" s="516"/>
      <c r="IZK118" s="516"/>
      <c r="IZL118" s="516"/>
      <c r="IZM118" s="516"/>
      <c r="IZN118" s="516"/>
      <c r="IZO118" s="516"/>
      <c r="IZP118" s="516"/>
      <c r="IZQ118" s="516"/>
      <c r="IZR118" s="516"/>
      <c r="IZS118" s="516"/>
      <c r="IZT118" s="516"/>
      <c r="IZU118" s="516"/>
      <c r="IZV118" s="516"/>
      <c r="IZW118" s="516"/>
      <c r="IZX118" s="516"/>
      <c r="IZY118" s="516"/>
      <c r="IZZ118" s="516"/>
      <c r="JAA118" s="516"/>
      <c r="JAB118" s="516"/>
      <c r="JAC118" s="516"/>
      <c r="JAD118" s="516"/>
      <c r="JAE118" s="516"/>
      <c r="JAF118" s="516"/>
      <c r="JAG118" s="516"/>
      <c r="JAH118" s="516"/>
      <c r="JAI118" s="516"/>
      <c r="JAJ118" s="516"/>
      <c r="JAK118" s="516"/>
      <c r="JAL118" s="516"/>
      <c r="JAM118" s="516"/>
      <c r="JAN118" s="516"/>
      <c r="JAO118" s="516"/>
      <c r="JAP118" s="516"/>
      <c r="JAQ118" s="516"/>
      <c r="JAR118" s="516"/>
      <c r="JAS118" s="516"/>
      <c r="JAT118" s="516"/>
      <c r="JAU118" s="516"/>
      <c r="JAV118" s="516"/>
      <c r="JAW118" s="516"/>
      <c r="JAX118" s="516"/>
      <c r="JAY118" s="516"/>
      <c r="JAZ118" s="516"/>
      <c r="JBA118" s="516"/>
      <c r="JBB118" s="516"/>
      <c r="JBC118" s="516"/>
      <c r="JBD118" s="516"/>
      <c r="JBE118" s="516"/>
      <c r="JBF118" s="516"/>
      <c r="JBG118" s="516"/>
      <c r="JBH118" s="516"/>
      <c r="JBI118" s="516"/>
      <c r="JBJ118" s="516"/>
      <c r="JBK118" s="516"/>
      <c r="JBL118" s="516"/>
      <c r="JBM118" s="516"/>
      <c r="JBN118" s="516"/>
      <c r="JBO118" s="516"/>
      <c r="JBP118" s="516"/>
      <c r="JBQ118" s="516"/>
      <c r="JBR118" s="516"/>
      <c r="JBS118" s="516"/>
      <c r="JBT118" s="516"/>
      <c r="JBU118" s="516"/>
      <c r="JBV118" s="516"/>
      <c r="JBW118" s="516"/>
      <c r="JBX118" s="516"/>
      <c r="JBY118" s="516"/>
      <c r="JBZ118" s="516"/>
      <c r="JCA118" s="516"/>
      <c r="JCB118" s="516"/>
      <c r="JCC118" s="516"/>
      <c r="JCD118" s="516"/>
      <c r="JCE118" s="516"/>
      <c r="JCF118" s="516"/>
      <c r="JCG118" s="516"/>
      <c r="JCH118" s="516"/>
      <c r="JCI118" s="516"/>
      <c r="JCJ118" s="516"/>
      <c r="JCK118" s="516"/>
      <c r="JCL118" s="516"/>
      <c r="JCM118" s="516"/>
      <c r="JCN118" s="516"/>
      <c r="JCO118" s="516"/>
      <c r="JCP118" s="516"/>
      <c r="JCQ118" s="516"/>
      <c r="JCR118" s="516"/>
      <c r="JCS118" s="516"/>
      <c r="JCT118" s="516"/>
      <c r="JCU118" s="516"/>
      <c r="JCV118" s="516"/>
      <c r="JCW118" s="516"/>
      <c r="JCX118" s="516"/>
      <c r="JCY118" s="516"/>
      <c r="JCZ118" s="516"/>
      <c r="JDA118" s="516"/>
      <c r="JDB118" s="516"/>
      <c r="JDC118" s="516"/>
      <c r="JDD118" s="516"/>
      <c r="JDE118" s="516"/>
      <c r="JDF118" s="516"/>
      <c r="JDG118" s="516"/>
      <c r="JDH118" s="516"/>
      <c r="JDI118" s="516"/>
      <c r="JDJ118" s="516"/>
      <c r="JDK118" s="516"/>
      <c r="JDL118" s="516"/>
      <c r="JDM118" s="516"/>
      <c r="JDN118" s="516"/>
      <c r="JDO118" s="516"/>
      <c r="JDP118" s="516"/>
      <c r="JDQ118" s="516"/>
      <c r="JDR118" s="516"/>
      <c r="JDS118" s="516"/>
      <c r="JDT118" s="516"/>
      <c r="JDU118" s="516"/>
      <c r="JDV118" s="516"/>
      <c r="JDW118" s="516"/>
      <c r="JDX118" s="516"/>
      <c r="JDY118" s="516"/>
      <c r="JDZ118" s="516"/>
      <c r="JEA118" s="516"/>
      <c r="JEB118" s="516"/>
      <c r="JEC118" s="516"/>
      <c r="JED118" s="516"/>
      <c r="JEE118" s="516"/>
      <c r="JEF118" s="516"/>
      <c r="JEG118" s="516"/>
      <c r="JEH118" s="516"/>
      <c r="JEI118" s="516"/>
      <c r="JEJ118" s="516"/>
      <c r="JEK118" s="516"/>
      <c r="JEL118" s="516"/>
      <c r="JEM118" s="516"/>
      <c r="JEN118" s="516"/>
      <c r="JEO118" s="516"/>
      <c r="JEP118" s="516"/>
      <c r="JEQ118" s="516"/>
      <c r="JER118" s="516"/>
      <c r="JES118" s="516"/>
      <c r="JET118" s="516"/>
      <c r="JEU118" s="516"/>
      <c r="JEV118" s="516"/>
      <c r="JEW118" s="516"/>
      <c r="JEX118" s="516"/>
      <c r="JEY118" s="516"/>
      <c r="JEZ118" s="516"/>
      <c r="JFA118" s="516"/>
      <c r="JFB118" s="516"/>
      <c r="JFC118" s="516"/>
      <c r="JFD118" s="516"/>
      <c r="JFE118" s="516"/>
      <c r="JFF118" s="516"/>
      <c r="JFG118" s="516"/>
      <c r="JFH118" s="516"/>
      <c r="JFI118" s="516"/>
      <c r="JFJ118" s="516"/>
      <c r="JFK118" s="516"/>
      <c r="JFL118" s="516"/>
      <c r="JFM118" s="516"/>
      <c r="JFN118" s="516"/>
      <c r="JFO118" s="516"/>
      <c r="JFP118" s="516"/>
      <c r="JFQ118" s="516"/>
      <c r="JFR118" s="516"/>
      <c r="JFS118" s="516"/>
      <c r="JFT118" s="516"/>
      <c r="JFU118" s="516"/>
      <c r="JFV118" s="516"/>
      <c r="JFW118" s="516"/>
      <c r="JFX118" s="516"/>
      <c r="JFY118" s="516"/>
      <c r="JFZ118" s="516"/>
      <c r="JGA118" s="516"/>
      <c r="JGB118" s="516"/>
      <c r="JGC118" s="516"/>
      <c r="JGD118" s="516"/>
      <c r="JGE118" s="516"/>
      <c r="JGF118" s="516"/>
      <c r="JGG118" s="516"/>
      <c r="JGH118" s="516"/>
      <c r="JGI118" s="516"/>
      <c r="JGJ118" s="516"/>
      <c r="JGK118" s="516"/>
      <c r="JGL118" s="516"/>
      <c r="JGM118" s="516"/>
      <c r="JGN118" s="516"/>
      <c r="JGO118" s="516"/>
      <c r="JGP118" s="516"/>
      <c r="JGQ118" s="516"/>
      <c r="JGR118" s="516"/>
      <c r="JGS118" s="516"/>
      <c r="JGT118" s="516"/>
      <c r="JGU118" s="516"/>
      <c r="JGV118" s="516"/>
      <c r="JGW118" s="516"/>
      <c r="JGX118" s="516"/>
      <c r="JGY118" s="516"/>
      <c r="JGZ118" s="516"/>
      <c r="JHA118" s="516"/>
      <c r="JHB118" s="516"/>
      <c r="JHC118" s="516"/>
      <c r="JHD118" s="516"/>
      <c r="JHE118" s="516"/>
      <c r="JHF118" s="516"/>
      <c r="JHG118" s="516"/>
      <c r="JHH118" s="516"/>
      <c r="JHI118" s="516"/>
      <c r="JHJ118" s="516"/>
      <c r="JHK118" s="516"/>
      <c r="JHL118" s="516"/>
      <c r="JHM118" s="516"/>
      <c r="JHN118" s="516"/>
      <c r="JHO118" s="516"/>
      <c r="JHP118" s="516"/>
      <c r="JHQ118" s="516"/>
      <c r="JHR118" s="516"/>
      <c r="JHS118" s="516"/>
      <c r="JHT118" s="516"/>
      <c r="JHU118" s="516"/>
      <c r="JHV118" s="516"/>
      <c r="JHW118" s="516"/>
      <c r="JHX118" s="516"/>
      <c r="JHY118" s="516"/>
      <c r="JHZ118" s="516"/>
      <c r="JIA118" s="516"/>
      <c r="JIB118" s="516"/>
      <c r="JIC118" s="516"/>
      <c r="JID118" s="516"/>
      <c r="JIE118" s="516"/>
      <c r="JIF118" s="516"/>
      <c r="JIG118" s="516"/>
      <c r="JIH118" s="516"/>
      <c r="JII118" s="516"/>
      <c r="JIJ118" s="516"/>
      <c r="JIK118" s="516"/>
      <c r="JIL118" s="516"/>
      <c r="JIM118" s="516"/>
      <c r="JIN118" s="516"/>
      <c r="JIO118" s="516"/>
      <c r="JIP118" s="516"/>
      <c r="JIQ118" s="516"/>
      <c r="JIR118" s="516"/>
      <c r="JIS118" s="516"/>
      <c r="JIT118" s="516"/>
      <c r="JIU118" s="516"/>
      <c r="JIV118" s="516"/>
      <c r="JIW118" s="516"/>
      <c r="JIX118" s="516"/>
      <c r="JIY118" s="516"/>
      <c r="JIZ118" s="516"/>
      <c r="JJA118" s="516"/>
      <c r="JJB118" s="516"/>
      <c r="JJC118" s="516"/>
      <c r="JJD118" s="516"/>
      <c r="JJE118" s="516"/>
      <c r="JJF118" s="516"/>
      <c r="JJG118" s="516"/>
      <c r="JJH118" s="516"/>
      <c r="JJI118" s="516"/>
      <c r="JJJ118" s="516"/>
      <c r="JJK118" s="516"/>
      <c r="JJL118" s="516"/>
      <c r="JJM118" s="516"/>
      <c r="JJN118" s="516"/>
      <c r="JJO118" s="516"/>
      <c r="JJP118" s="516"/>
      <c r="JJQ118" s="516"/>
      <c r="JJR118" s="516"/>
      <c r="JJS118" s="516"/>
      <c r="JJT118" s="516"/>
      <c r="JJU118" s="516"/>
      <c r="JJV118" s="516"/>
      <c r="JJW118" s="516"/>
      <c r="JJX118" s="516"/>
      <c r="JJY118" s="516"/>
      <c r="JJZ118" s="516"/>
      <c r="JKA118" s="516"/>
      <c r="JKB118" s="516"/>
      <c r="JKC118" s="516"/>
      <c r="JKD118" s="516"/>
      <c r="JKE118" s="516"/>
      <c r="JKF118" s="516"/>
      <c r="JKG118" s="516"/>
      <c r="JKH118" s="516"/>
      <c r="JKI118" s="516"/>
      <c r="JKJ118" s="516"/>
      <c r="JKK118" s="516"/>
      <c r="JKL118" s="516"/>
      <c r="JKM118" s="516"/>
      <c r="JKN118" s="516"/>
      <c r="JKO118" s="516"/>
      <c r="JKP118" s="516"/>
      <c r="JKQ118" s="516"/>
      <c r="JKR118" s="516"/>
      <c r="JKS118" s="516"/>
      <c r="JKT118" s="516"/>
      <c r="JKU118" s="516"/>
      <c r="JKV118" s="516"/>
      <c r="JKW118" s="516"/>
      <c r="JKX118" s="516"/>
      <c r="JKY118" s="516"/>
      <c r="JKZ118" s="516"/>
      <c r="JLA118" s="516"/>
      <c r="JLB118" s="516"/>
      <c r="JLC118" s="516"/>
      <c r="JLD118" s="516"/>
      <c r="JLE118" s="516"/>
      <c r="JLF118" s="516"/>
      <c r="JLG118" s="516"/>
      <c r="JLH118" s="516"/>
      <c r="JLI118" s="516"/>
      <c r="JLJ118" s="516"/>
      <c r="JLK118" s="516"/>
      <c r="JLL118" s="516"/>
      <c r="JLM118" s="516"/>
      <c r="JLN118" s="516"/>
      <c r="JLO118" s="516"/>
      <c r="JLP118" s="516"/>
      <c r="JLQ118" s="516"/>
      <c r="JLR118" s="516"/>
      <c r="JLS118" s="516"/>
      <c r="JLT118" s="516"/>
      <c r="JLU118" s="516"/>
      <c r="JLV118" s="516"/>
      <c r="JLW118" s="516"/>
      <c r="JLX118" s="516"/>
      <c r="JLY118" s="516"/>
      <c r="JLZ118" s="516"/>
      <c r="JMA118" s="516"/>
      <c r="JMB118" s="516"/>
      <c r="JMC118" s="516"/>
      <c r="JMD118" s="516"/>
      <c r="JME118" s="516"/>
      <c r="JMF118" s="516"/>
      <c r="JMG118" s="516"/>
      <c r="JMH118" s="516"/>
      <c r="JMI118" s="516"/>
      <c r="JMJ118" s="516"/>
      <c r="JMK118" s="516"/>
      <c r="JML118" s="516"/>
      <c r="JMM118" s="516"/>
      <c r="JMN118" s="516"/>
      <c r="JMO118" s="516"/>
      <c r="JMP118" s="516"/>
      <c r="JMQ118" s="516"/>
      <c r="JMR118" s="516"/>
      <c r="JMS118" s="516"/>
      <c r="JMT118" s="516"/>
      <c r="JMU118" s="516"/>
      <c r="JMV118" s="516"/>
      <c r="JMW118" s="516"/>
      <c r="JMX118" s="516"/>
      <c r="JMY118" s="516"/>
      <c r="JMZ118" s="516"/>
      <c r="JNA118" s="516"/>
      <c r="JNB118" s="516"/>
      <c r="JNC118" s="516"/>
      <c r="JND118" s="516"/>
      <c r="JNE118" s="516"/>
      <c r="JNF118" s="516"/>
      <c r="JNG118" s="516"/>
      <c r="JNH118" s="516"/>
      <c r="JNI118" s="516"/>
      <c r="JNJ118" s="516"/>
      <c r="JNK118" s="516"/>
      <c r="JNL118" s="516"/>
      <c r="JNM118" s="516"/>
      <c r="JNN118" s="516"/>
      <c r="JNO118" s="516"/>
      <c r="JNP118" s="516"/>
      <c r="JNQ118" s="516"/>
      <c r="JNR118" s="516"/>
      <c r="JNS118" s="516"/>
      <c r="JNT118" s="516"/>
      <c r="JNU118" s="516"/>
      <c r="JNV118" s="516"/>
      <c r="JNW118" s="516"/>
      <c r="JNX118" s="516"/>
      <c r="JNY118" s="516"/>
      <c r="JNZ118" s="516"/>
      <c r="JOA118" s="516"/>
      <c r="JOB118" s="516"/>
      <c r="JOC118" s="516"/>
      <c r="JOD118" s="516"/>
      <c r="JOE118" s="516"/>
      <c r="JOF118" s="516"/>
      <c r="JOG118" s="516"/>
      <c r="JOH118" s="516"/>
      <c r="JOI118" s="516"/>
      <c r="JOJ118" s="516"/>
      <c r="JOK118" s="516"/>
      <c r="JOL118" s="516"/>
      <c r="JOM118" s="516"/>
      <c r="JON118" s="516"/>
      <c r="JOO118" s="516"/>
      <c r="JOP118" s="516"/>
      <c r="JOQ118" s="516"/>
      <c r="JOR118" s="516"/>
      <c r="JOS118" s="516"/>
      <c r="JOT118" s="516"/>
      <c r="JOU118" s="516"/>
      <c r="JOV118" s="516"/>
      <c r="JOW118" s="516"/>
      <c r="JOX118" s="516"/>
      <c r="JOY118" s="516"/>
      <c r="JOZ118" s="516"/>
      <c r="JPA118" s="516"/>
      <c r="JPB118" s="516"/>
      <c r="JPC118" s="516"/>
      <c r="JPD118" s="516"/>
      <c r="JPE118" s="516"/>
      <c r="JPF118" s="516"/>
      <c r="JPG118" s="516"/>
      <c r="JPH118" s="516"/>
      <c r="JPI118" s="516"/>
      <c r="JPJ118" s="516"/>
      <c r="JPK118" s="516"/>
      <c r="JPL118" s="516"/>
      <c r="JPM118" s="516"/>
      <c r="JPN118" s="516"/>
      <c r="JPO118" s="516"/>
      <c r="JPP118" s="516"/>
      <c r="JPQ118" s="516"/>
      <c r="JPR118" s="516"/>
      <c r="JPS118" s="516"/>
      <c r="JPT118" s="516"/>
      <c r="JPU118" s="516"/>
      <c r="JPV118" s="516"/>
      <c r="JPW118" s="516"/>
      <c r="JPX118" s="516"/>
      <c r="JPY118" s="516"/>
      <c r="JPZ118" s="516"/>
      <c r="JQA118" s="516"/>
      <c r="JQB118" s="516"/>
      <c r="JQC118" s="516"/>
      <c r="JQD118" s="516"/>
      <c r="JQE118" s="516"/>
      <c r="JQF118" s="516"/>
      <c r="JQG118" s="516"/>
      <c r="JQH118" s="516"/>
      <c r="JQI118" s="516"/>
      <c r="JQJ118" s="516"/>
      <c r="JQK118" s="516"/>
      <c r="JQL118" s="516"/>
      <c r="JQM118" s="516"/>
      <c r="JQN118" s="516"/>
      <c r="JQO118" s="516"/>
      <c r="JQP118" s="516"/>
      <c r="JQQ118" s="516"/>
      <c r="JQR118" s="516"/>
      <c r="JQS118" s="516"/>
      <c r="JQT118" s="516"/>
      <c r="JQU118" s="516"/>
      <c r="JQV118" s="516"/>
      <c r="JQW118" s="516"/>
      <c r="JQX118" s="516"/>
      <c r="JQY118" s="516"/>
      <c r="JQZ118" s="516"/>
      <c r="JRA118" s="516"/>
      <c r="JRB118" s="516"/>
      <c r="JRC118" s="516"/>
      <c r="JRD118" s="516"/>
      <c r="JRE118" s="516"/>
      <c r="JRF118" s="516"/>
      <c r="JRG118" s="516"/>
      <c r="JRH118" s="516"/>
      <c r="JRI118" s="516"/>
      <c r="JRJ118" s="516"/>
      <c r="JRK118" s="516"/>
      <c r="JRL118" s="516"/>
      <c r="JRM118" s="516"/>
      <c r="JRN118" s="516"/>
      <c r="JRO118" s="516"/>
      <c r="JRP118" s="516"/>
      <c r="JRQ118" s="516"/>
      <c r="JRR118" s="516"/>
      <c r="JRS118" s="516"/>
      <c r="JRT118" s="516"/>
      <c r="JRU118" s="516"/>
      <c r="JRV118" s="516"/>
      <c r="JRW118" s="516"/>
      <c r="JRX118" s="516"/>
      <c r="JRY118" s="516"/>
      <c r="JRZ118" s="516"/>
      <c r="JSA118" s="516"/>
      <c r="JSB118" s="516"/>
      <c r="JSC118" s="516"/>
      <c r="JSD118" s="516"/>
      <c r="JSE118" s="516"/>
      <c r="JSF118" s="516"/>
      <c r="JSG118" s="516"/>
      <c r="JSH118" s="516"/>
      <c r="JSI118" s="516"/>
      <c r="JSJ118" s="516"/>
      <c r="JSK118" s="516"/>
      <c r="JSL118" s="516"/>
      <c r="JSM118" s="516"/>
      <c r="JSN118" s="516"/>
      <c r="JSO118" s="516"/>
      <c r="JSP118" s="516"/>
      <c r="JSQ118" s="516"/>
      <c r="JSR118" s="516"/>
      <c r="JSS118" s="516"/>
      <c r="JST118" s="516"/>
      <c r="JSU118" s="516"/>
      <c r="JSV118" s="516"/>
      <c r="JSW118" s="516"/>
      <c r="JSX118" s="516"/>
      <c r="JSY118" s="516"/>
      <c r="JSZ118" s="516"/>
      <c r="JTA118" s="516"/>
      <c r="JTB118" s="516"/>
      <c r="JTC118" s="516"/>
      <c r="JTD118" s="516"/>
      <c r="JTE118" s="516"/>
      <c r="JTF118" s="516"/>
      <c r="JTG118" s="516"/>
      <c r="JTH118" s="516"/>
      <c r="JTI118" s="516"/>
      <c r="JTJ118" s="516"/>
      <c r="JTK118" s="516"/>
      <c r="JTL118" s="516"/>
      <c r="JTM118" s="516"/>
      <c r="JTN118" s="516"/>
      <c r="JTO118" s="516"/>
      <c r="JTP118" s="516"/>
      <c r="JTQ118" s="516"/>
      <c r="JTR118" s="516"/>
      <c r="JTS118" s="516"/>
      <c r="JTT118" s="516"/>
      <c r="JTU118" s="516"/>
      <c r="JTV118" s="516"/>
      <c r="JTW118" s="516"/>
      <c r="JTX118" s="516"/>
      <c r="JTY118" s="516"/>
      <c r="JTZ118" s="516"/>
      <c r="JUA118" s="516"/>
      <c r="JUB118" s="516"/>
      <c r="JUC118" s="516"/>
      <c r="JUD118" s="516"/>
      <c r="JUE118" s="516"/>
      <c r="JUF118" s="516"/>
      <c r="JUG118" s="516"/>
      <c r="JUH118" s="516"/>
      <c r="JUI118" s="516"/>
      <c r="JUJ118" s="516"/>
      <c r="JUK118" s="516"/>
      <c r="JUL118" s="516"/>
      <c r="JUM118" s="516"/>
      <c r="JUN118" s="516"/>
      <c r="JUO118" s="516"/>
      <c r="JUP118" s="516"/>
      <c r="JUQ118" s="516"/>
      <c r="JUR118" s="516"/>
      <c r="JUS118" s="516"/>
      <c r="JUT118" s="516"/>
      <c r="JUU118" s="516"/>
      <c r="JUV118" s="516"/>
      <c r="JUW118" s="516"/>
      <c r="JUX118" s="516"/>
      <c r="JUY118" s="516"/>
      <c r="JUZ118" s="516"/>
      <c r="JVA118" s="516"/>
      <c r="JVB118" s="516"/>
      <c r="JVC118" s="516"/>
      <c r="JVD118" s="516"/>
      <c r="JVE118" s="516"/>
      <c r="JVF118" s="516"/>
      <c r="JVG118" s="516"/>
      <c r="JVH118" s="516"/>
      <c r="JVI118" s="516"/>
      <c r="JVJ118" s="516"/>
      <c r="JVK118" s="516"/>
      <c r="JVL118" s="516"/>
      <c r="JVM118" s="516"/>
      <c r="JVN118" s="516"/>
      <c r="JVO118" s="516"/>
      <c r="JVP118" s="516"/>
      <c r="JVQ118" s="516"/>
      <c r="JVR118" s="516"/>
      <c r="JVS118" s="516"/>
      <c r="JVT118" s="516"/>
      <c r="JVU118" s="516"/>
      <c r="JVV118" s="516"/>
      <c r="JVW118" s="516"/>
      <c r="JVX118" s="516"/>
      <c r="JVY118" s="516"/>
      <c r="JVZ118" s="516"/>
      <c r="JWA118" s="516"/>
      <c r="JWB118" s="516"/>
      <c r="JWC118" s="516"/>
      <c r="JWD118" s="516"/>
      <c r="JWE118" s="516"/>
      <c r="JWF118" s="516"/>
      <c r="JWG118" s="516"/>
      <c r="JWH118" s="516"/>
      <c r="JWI118" s="516"/>
      <c r="JWJ118" s="516"/>
      <c r="JWK118" s="516"/>
      <c r="JWL118" s="516"/>
      <c r="JWM118" s="516"/>
      <c r="JWN118" s="516"/>
      <c r="JWO118" s="516"/>
      <c r="JWP118" s="516"/>
      <c r="JWQ118" s="516"/>
      <c r="JWR118" s="516"/>
      <c r="JWS118" s="516"/>
      <c r="JWT118" s="516"/>
      <c r="JWU118" s="516"/>
      <c r="JWV118" s="516"/>
      <c r="JWW118" s="516"/>
      <c r="JWX118" s="516"/>
      <c r="JWY118" s="516"/>
      <c r="JWZ118" s="516"/>
      <c r="JXA118" s="516"/>
      <c r="JXB118" s="516"/>
      <c r="JXC118" s="516"/>
      <c r="JXD118" s="516"/>
      <c r="JXE118" s="516"/>
      <c r="JXF118" s="516"/>
      <c r="JXG118" s="516"/>
      <c r="JXH118" s="516"/>
      <c r="JXI118" s="516"/>
      <c r="JXJ118" s="516"/>
      <c r="JXK118" s="516"/>
      <c r="JXL118" s="516"/>
      <c r="JXM118" s="516"/>
      <c r="JXN118" s="516"/>
      <c r="JXO118" s="516"/>
      <c r="JXP118" s="516"/>
      <c r="JXQ118" s="516"/>
      <c r="JXR118" s="516"/>
      <c r="JXS118" s="516"/>
      <c r="JXT118" s="516"/>
      <c r="JXU118" s="516"/>
      <c r="JXV118" s="516"/>
      <c r="JXW118" s="516"/>
      <c r="JXX118" s="516"/>
      <c r="JXY118" s="516"/>
      <c r="JXZ118" s="516"/>
      <c r="JYA118" s="516"/>
      <c r="JYB118" s="516"/>
      <c r="JYC118" s="516"/>
      <c r="JYD118" s="516"/>
      <c r="JYE118" s="516"/>
      <c r="JYF118" s="516"/>
      <c r="JYG118" s="516"/>
      <c r="JYH118" s="516"/>
      <c r="JYI118" s="516"/>
      <c r="JYJ118" s="516"/>
      <c r="JYK118" s="516"/>
      <c r="JYL118" s="516"/>
      <c r="JYM118" s="516"/>
      <c r="JYN118" s="516"/>
      <c r="JYO118" s="516"/>
      <c r="JYP118" s="516"/>
      <c r="JYQ118" s="516"/>
      <c r="JYR118" s="516"/>
      <c r="JYS118" s="516"/>
      <c r="JYT118" s="516"/>
      <c r="JYU118" s="516"/>
      <c r="JYV118" s="516"/>
      <c r="JYW118" s="516"/>
      <c r="JYX118" s="516"/>
      <c r="JYY118" s="516"/>
      <c r="JYZ118" s="516"/>
      <c r="JZA118" s="516"/>
      <c r="JZB118" s="516"/>
      <c r="JZC118" s="516"/>
      <c r="JZD118" s="516"/>
      <c r="JZE118" s="516"/>
      <c r="JZF118" s="516"/>
      <c r="JZG118" s="516"/>
      <c r="JZH118" s="516"/>
      <c r="JZI118" s="516"/>
      <c r="JZJ118" s="516"/>
      <c r="JZK118" s="516"/>
      <c r="JZL118" s="516"/>
      <c r="JZM118" s="516"/>
      <c r="JZN118" s="516"/>
      <c r="JZO118" s="516"/>
      <c r="JZP118" s="516"/>
      <c r="JZQ118" s="516"/>
      <c r="JZR118" s="516"/>
      <c r="JZS118" s="516"/>
      <c r="JZT118" s="516"/>
      <c r="JZU118" s="516"/>
      <c r="JZV118" s="516"/>
      <c r="JZW118" s="516"/>
      <c r="JZX118" s="516"/>
      <c r="JZY118" s="516"/>
      <c r="JZZ118" s="516"/>
      <c r="KAA118" s="516"/>
      <c r="KAB118" s="516"/>
      <c r="KAC118" s="516"/>
      <c r="KAD118" s="516"/>
      <c r="KAE118" s="516"/>
      <c r="KAF118" s="516"/>
      <c r="KAG118" s="516"/>
      <c r="KAH118" s="516"/>
      <c r="KAI118" s="516"/>
      <c r="KAJ118" s="516"/>
      <c r="KAK118" s="516"/>
      <c r="KAL118" s="516"/>
      <c r="KAM118" s="516"/>
      <c r="KAN118" s="516"/>
      <c r="KAO118" s="516"/>
      <c r="KAP118" s="516"/>
      <c r="KAQ118" s="516"/>
      <c r="KAR118" s="516"/>
      <c r="KAS118" s="516"/>
      <c r="KAT118" s="516"/>
      <c r="KAU118" s="516"/>
      <c r="KAV118" s="516"/>
      <c r="KAW118" s="516"/>
      <c r="KAX118" s="516"/>
      <c r="KAY118" s="516"/>
      <c r="KAZ118" s="516"/>
      <c r="KBA118" s="516"/>
      <c r="KBB118" s="516"/>
      <c r="KBC118" s="516"/>
      <c r="KBD118" s="516"/>
      <c r="KBE118" s="516"/>
      <c r="KBF118" s="516"/>
      <c r="KBG118" s="516"/>
      <c r="KBH118" s="516"/>
      <c r="KBI118" s="516"/>
      <c r="KBJ118" s="516"/>
      <c r="KBK118" s="516"/>
      <c r="KBL118" s="516"/>
      <c r="KBM118" s="516"/>
      <c r="KBN118" s="516"/>
      <c r="KBO118" s="516"/>
      <c r="KBP118" s="516"/>
      <c r="KBQ118" s="516"/>
      <c r="KBR118" s="516"/>
      <c r="KBS118" s="516"/>
      <c r="KBT118" s="516"/>
      <c r="KBU118" s="516"/>
      <c r="KBV118" s="516"/>
      <c r="KBW118" s="516"/>
      <c r="KBX118" s="516"/>
      <c r="KBY118" s="516"/>
      <c r="KBZ118" s="516"/>
      <c r="KCA118" s="516"/>
      <c r="KCB118" s="516"/>
      <c r="KCC118" s="516"/>
      <c r="KCD118" s="516"/>
      <c r="KCE118" s="516"/>
      <c r="KCF118" s="516"/>
      <c r="KCG118" s="516"/>
      <c r="KCH118" s="516"/>
      <c r="KCI118" s="516"/>
      <c r="KCJ118" s="516"/>
      <c r="KCK118" s="516"/>
      <c r="KCL118" s="516"/>
      <c r="KCM118" s="516"/>
      <c r="KCN118" s="516"/>
      <c r="KCO118" s="516"/>
      <c r="KCP118" s="516"/>
      <c r="KCQ118" s="516"/>
      <c r="KCR118" s="516"/>
      <c r="KCS118" s="516"/>
      <c r="KCT118" s="516"/>
      <c r="KCU118" s="516"/>
      <c r="KCV118" s="516"/>
      <c r="KCW118" s="516"/>
      <c r="KCX118" s="516"/>
      <c r="KCY118" s="516"/>
      <c r="KCZ118" s="516"/>
      <c r="KDA118" s="516"/>
      <c r="KDB118" s="516"/>
      <c r="KDC118" s="516"/>
      <c r="KDD118" s="516"/>
      <c r="KDE118" s="516"/>
      <c r="KDF118" s="516"/>
      <c r="KDG118" s="516"/>
      <c r="KDH118" s="516"/>
      <c r="KDI118" s="516"/>
      <c r="KDJ118" s="516"/>
      <c r="KDK118" s="516"/>
      <c r="KDL118" s="516"/>
      <c r="KDM118" s="516"/>
      <c r="KDN118" s="516"/>
      <c r="KDO118" s="516"/>
      <c r="KDP118" s="516"/>
      <c r="KDQ118" s="516"/>
      <c r="KDR118" s="516"/>
      <c r="KDS118" s="516"/>
      <c r="KDT118" s="516"/>
      <c r="KDU118" s="516"/>
      <c r="KDV118" s="516"/>
      <c r="KDW118" s="516"/>
      <c r="KDX118" s="516"/>
      <c r="KDY118" s="516"/>
      <c r="KDZ118" s="516"/>
      <c r="KEA118" s="516"/>
      <c r="KEB118" s="516"/>
      <c r="KEC118" s="516"/>
      <c r="KED118" s="516"/>
      <c r="KEE118" s="516"/>
      <c r="KEF118" s="516"/>
      <c r="KEG118" s="516"/>
      <c r="KEH118" s="516"/>
      <c r="KEI118" s="516"/>
      <c r="KEJ118" s="516"/>
      <c r="KEK118" s="516"/>
      <c r="KEL118" s="516"/>
      <c r="KEM118" s="516"/>
      <c r="KEN118" s="516"/>
      <c r="KEO118" s="516"/>
      <c r="KEP118" s="516"/>
      <c r="KEQ118" s="516"/>
      <c r="KER118" s="516"/>
      <c r="KES118" s="516"/>
      <c r="KET118" s="516"/>
      <c r="KEU118" s="516"/>
      <c r="KEV118" s="516"/>
      <c r="KEW118" s="516"/>
      <c r="KEX118" s="516"/>
      <c r="KEY118" s="516"/>
      <c r="KEZ118" s="516"/>
      <c r="KFA118" s="516"/>
      <c r="KFB118" s="516"/>
      <c r="KFC118" s="516"/>
      <c r="KFD118" s="516"/>
      <c r="KFE118" s="516"/>
      <c r="KFF118" s="516"/>
      <c r="KFG118" s="516"/>
      <c r="KFH118" s="516"/>
      <c r="KFI118" s="516"/>
      <c r="KFJ118" s="516"/>
      <c r="KFK118" s="516"/>
      <c r="KFL118" s="516"/>
      <c r="KFM118" s="516"/>
      <c r="KFN118" s="516"/>
      <c r="KFO118" s="516"/>
      <c r="KFP118" s="516"/>
      <c r="KFQ118" s="516"/>
      <c r="KFR118" s="516"/>
      <c r="KFS118" s="516"/>
      <c r="KFT118" s="516"/>
      <c r="KFU118" s="516"/>
      <c r="KFV118" s="516"/>
      <c r="KFW118" s="516"/>
      <c r="KFX118" s="516"/>
      <c r="KFY118" s="516"/>
      <c r="KFZ118" s="516"/>
      <c r="KGA118" s="516"/>
      <c r="KGB118" s="516"/>
      <c r="KGC118" s="516"/>
      <c r="KGD118" s="516"/>
      <c r="KGE118" s="516"/>
      <c r="KGF118" s="516"/>
      <c r="KGG118" s="516"/>
      <c r="KGH118" s="516"/>
      <c r="KGI118" s="516"/>
      <c r="KGJ118" s="516"/>
      <c r="KGK118" s="516"/>
      <c r="KGL118" s="516"/>
      <c r="KGM118" s="516"/>
      <c r="KGN118" s="516"/>
      <c r="KGO118" s="516"/>
      <c r="KGP118" s="516"/>
      <c r="KGQ118" s="516"/>
      <c r="KGR118" s="516"/>
      <c r="KGS118" s="516"/>
      <c r="KGT118" s="516"/>
      <c r="KGU118" s="516"/>
      <c r="KGV118" s="516"/>
      <c r="KGW118" s="516"/>
      <c r="KGX118" s="516"/>
      <c r="KGY118" s="516"/>
      <c r="KGZ118" s="516"/>
      <c r="KHA118" s="516"/>
      <c r="KHB118" s="516"/>
      <c r="KHC118" s="516"/>
      <c r="KHD118" s="516"/>
      <c r="KHE118" s="516"/>
      <c r="KHF118" s="516"/>
      <c r="KHG118" s="516"/>
      <c r="KHH118" s="516"/>
      <c r="KHI118" s="516"/>
      <c r="KHJ118" s="516"/>
      <c r="KHK118" s="516"/>
      <c r="KHL118" s="516"/>
      <c r="KHM118" s="516"/>
      <c r="KHN118" s="516"/>
      <c r="KHO118" s="516"/>
      <c r="KHP118" s="516"/>
      <c r="KHQ118" s="516"/>
      <c r="KHR118" s="516"/>
      <c r="KHS118" s="516"/>
      <c r="KHT118" s="516"/>
      <c r="KHU118" s="516"/>
      <c r="KHV118" s="516"/>
      <c r="KHW118" s="516"/>
      <c r="KHX118" s="516"/>
      <c r="KHY118" s="516"/>
      <c r="KHZ118" s="516"/>
      <c r="KIA118" s="516"/>
      <c r="KIB118" s="516"/>
      <c r="KIC118" s="516"/>
      <c r="KID118" s="516"/>
      <c r="KIE118" s="516"/>
      <c r="KIF118" s="516"/>
      <c r="KIG118" s="516"/>
      <c r="KIH118" s="516"/>
      <c r="KII118" s="516"/>
      <c r="KIJ118" s="516"/>
      <c r="KIK118" s="516"/>
      <c r="KIL118" s="516"/>
      <c r="KIM118" s="516"/>
      <c r="KIN118" s="516"/>
      <c r="KIO118" s="516"/>
      <c r="KIP118" s="516"/>
      <c r="KIQ118" s="516"/>
      <c r="KIR118" s="516"/>
      <c r="KIS118" s="516"/>
      <c r="KIT118" s="516"/>
      <c r="KIU118" s="516"/>
      <c r="KIV118" s="516"/>
      <c r="KIW118" s="516"/>
      <c r="KIX118" s="516"/>
      <c r="KIY118" s="516"/>
      <c r="KIZ118" s="516"/>
      <c r="KJA118" s="516"/>
      <c r="KJB118" s="516"/>
      <c r="KJC118" s="516"/>
      <c r="KJD118" s="516"/>
      <c r="KJE118" s="516"/>
      <c r="KJF118" s="516"/>
      <c r="KJG118" s="516"/>
      <c r="KJH118" s="516"/>
      <c r="KJI118" s="516"/>
      <c r="KJJ118" s="516"/>
      <c r="KJK118" s="516"/>
      <c r="KJL118" s="516"/>
      <c r="KJM118" s="516"/>
      <c r="KJN118" s="516"/>
      <c r="KJO118" s="516"/>
      <c r="KJP118" s="516"/>
      <c r="KJQ118" s="516"/>
      <c r="KJR118" s="516"/>
      <c r="KJS118" s="516"/>
      <c r="KJT118" s="516"/>
      <c r="KJU118" s="516"/>
      <c r="KJV118" s="516"/>
      <c r="KJW118" s="516"/>
      <c r="KJX118" s="516"/>
      <c r="KJY118" s="516"/>
      <c r="KJZ118" s="516"/>
      <c r="KKA118" s="516"/>
      <c r="KKB118" s="516"/>
      <c r="KKC118" s="516"/>
      <c r="KKD118" s="516"/>
      <c r="KKE118" s="516"/>
      <c r="KKF118" s="516"/>
      <c r="KKG118" s="516"/>
      <c r="KKH118" s="516"/>
      <c r="KKI118" s="516"/>
      <c r="KKJ118" s="516"/>
      <c r="KKK118" s="516"/>
      <c r="KKL118" s="516"/>
      <c r="KKM118" s="516"/>
      <c r="KKN118" s="516"/>
      <c r="KKO118" s="516"/>
      <c r="KKP118" s="516"/>
      <c r="KKQ118" s="516"/>
      <c r="KKR118" s="516"/>
      <c r="KKS118" s="516"/>
      <c r="KKT118" s="516"/>
      <c r="KKU118" s="516"/>
      <c r="KKV118" s="516"/>
      <c r="KKW118" s="516"/>
      <c r="KKX118" s="516"/>
      <c r="KKY118" s="516"/>
      <c r="KKZ118" s="516"/>
      <c r="KLA118" s="516"/>
      <c r="KLB118" s="516"/>
      <c r="KLC118" s="516"/>
      <c r="KLD118" s="516"/>
      <c r="KLE118" s="516"/>
      <c r="KLF118" s="516"/>
      <c r="KLG118" s="516"/>
      <c r="KLH118" s="516"/>
      <c r="KLI118" s="516"/>
      <c r="KLJ118" s="516"/>
      <c r="KLK118" s="516"/>
      <c r="KLL118" s="516"/>
      <c r="KLM118" s="516"/>
      <c r="KLN118" s="516"/>
      <c r="KLO118" s="516"/>
      <c r="KLP118" s="516"/>
      <c r="KLQ118" s="516"/>
      <c r="KLR118" s="516"/>
      <c r="KLS118" s="516"/>
      <c r="KLT118" s="516"/>
      <c r="KLU118" s="516"/>
      <c r="KLV118" s="516"/>
      <c r="KLW118" s="516"/>
      <c r="KLX118" s="516"/>
      <c r="KLY118" s="516"/>
      <c r="KLZ118" s="516"/>
      <c r="KMA118" s="516"/>
      <c r="KMB118" s="516"/>
      <c r="KMC118" s="516"/>
      <c r="KMD118" s="516"/>
      <c r="KME118" s="516"/>
      <c r="KMF118" s="516"/>
      <c r="KMG118" s="516"/>
      <c r="KMH118" s="516"/>
      <c r="KMI118" s="516"/>
      <c r="KMJ118" s="516"/>
      <c r="KMK118" s="516"/>
      <c r="KML118" s="516"/>
      <c r="KMM118" s="516"/>
      <c r="KMN118" s="516"/>
      <c r="KMO118" s="516"/>
      <c r="KMP118" s="516"/>
      <c r="KMQ118" s="516"/>
      <c r="KMR118" s="516"/>
      <c r="KMS118" s="516"/>
      <c r="KMT118" s="516"/>
      <c r="KMU118" s="516"/>
      <c r="KMV118" s="516"/>
      <c r="KMW118" s="516"/>
      <c r="KMX118" s="516"/>
      <c r="KMY118" s="516"/>
      <c r="KMZ118" s="516"/>
      <c r="KNA118" s="516"/>
      <c r="KNB118" s="516"/>
      <c r="KNC118" s="516"/>
      <c r="KND118" s="516"/>
      <c r="KNE118" s="516"/>
      <c r="KNF118" s="516"/>
      <c r="KNG118" s="516"/>
      <c r="KNH118" s="516"/>
      <c r="KNI118" s="516"/>
      <c r="KNJ118" s="516"/>
      <c r="KNK118" s="516"/>
      <c r="KNL118" s="516"/>
      <c r="KNM118" s="516"/>
      <c r="KNN118" s="516"/>
      <c r="KNO118" s="516"/>
      <c r="KNP118" s="516"/>
      <c r="KNQ118" s="516"/>
      <c r="KNR118" s="516"/>
      <c r="KNS118" s="516"/>
      <c r="KNT118" s="516"/>
      <c r="KNU118" s="516"/>
      <c r="KNV118" s="516"/>
      <c r="KNW118" s="516"/>
      <c r="KNX118" s="516"/>
      <c r="KNY118" s="516"/>
      <c r="KNZ118" s="516"/>
      <c r="KOA118" s="516"/>
      <c r="KOB118" s="516"/>
      <c r="KOC118" s="516"/>
      <c r="KOD118" s="516"/>
      <c r="KOE118" s="516"/>
      <c r="KOF118" s="516"/>
      <c r="KOG118" s="516"/>
      <c r="KOH118" s="516"/>
      <c r="KOI118" s="516"/>
      <c r="KOJ118" s="516"/>
      <c r="KOK118" s="516"/>
      <c r="KOL118" s="516"/>
      <c r="KOM118" s="516"/>
      <c r="KON118" s="516"/>
      <c r="KOO118" s="516"/>
      <c r="KOP118" s="516"/>
      <c r="KOQ118" s="516"/>
      <c r="KOR118" s="516"/>
      <c r="KOS118" s="516"/>
      <c r="KOT118" s="516"/>
      <c r="KOU118" s="516"/>
      <c r="KOV118" s="516"/>
      <c r="KOW118" s="516"/>
      <c r="KOX118" s="516"/>
      <c r="KOY118" s="516"/>
      <c r="KOZ118" s="516"/>
      <c r="KPA118" s="516"/>
      <c r="KPB118" s="516"/>
      <c r="KPC118" s="516"/>
      <c r="KPD118" s="516"/>
      <c r="KPE118" s="516"/>
      <c r="KPF118" s="516"/>
      <c r="KPG118" s="516"/>
      <c r="KPH118" s="516"/>
      <c r="KPI118" s="516"/>
      <c r="KPJ118" s="516"/>
      <c r="KPK118" s="516"/>
      <c r="KPL118" s="516"/>
      <c r="KPM118" s="516"/>
      <c r="KPN118" s="516"/>
      <c r="KPO118" s="516"/>
      <c r="KPP118" s="516"/>
      <c r="KPQ118" s="516"/>
      <c r="KPR118" s="516"/>
      <c r="KPS118" s="516"/>
      <c r="KPT118" s="516"/>
      <c r="KPU118" s="516"/>
      <c r="KPV118" s="516"/>
      <c r="KPW118" s="516"/>
      <c r="KPX118" s="516"/>
      <c r="KPY118" s="516"/>
      <c r="KPZ118" s="516"/>
      <c r="KQA118" s="516"/>
      <c r="KQB118" s="516"/>
      <c r="KQC118" s="516"/>
      <c r="KQD118" s="516"/>
      <c r="KQE118" s="516"/>
      <c r="KQF118" s="516"/>
      <c r="KQG118" s="516"/>
      <c r="KQH118" s="516"/>
      <c r="KQI118" s="516"/>
      <c r="KQJ118" s="516"/>
      <c r="KQK118" s="516"/>
      <c r="KQL118" s="516"/>
      <c r="KQM118" s="516"/>
      <c r="KQN118" s="516"/>
      <c r="KQO118" s="516"/>
      <c r="KQP118" s="516"/>
      <c r="KQQ118" s="516"/>
      <c r="KQR118" s="516"/>
      <c r="KQS118" s="516"/>
      <c r="KQT118" s="516"/>
      <c r="KQU118" s="516"/>
      <c r="KQV118" s="516"/>
      <c r="KQW118" s="516"/>
      <c r="KQX118" s="516"/>
      <c r="KQY118" s="516"/>
      <c r="KQZ118" s="516"/>
      <c r="KRA118" s="516"/>
      <c r="KRB118" s="516"/>
      <c r="KRC118" s="516"/>
      <c r="KRD118" s="516"/>
      <c r="KRE118" s="516"/>
      <c r="KRF118" s="516"/>
      <c r="KRG118" s="516"/>
      <c r="KRH118" s="516"/>
      <c r="KRI118" s="516"/>
      <c r="KRJ118" s="516"/>
      <c r="KRK118" s="516"/>
      <c r="KRL118" s="516"/>
      <c r="KRM118" s="516"/>
      <c r="KRN118" s="516"/>
      <c r="KRO118" s="516"/>
      <c r="KRP118" s="516"/>
      <c r="KRQ118" s="516"/>
      <c r="KRR118" s="516"/>
      <c r="KRS118" s="516"/>
      <c r="KRT118" s="516"/>
      <c r="KRU118" s="516"/>
      <c r="KRV118" s="516"/>
      <c r="KRW118" s="516"/>
      <c r="KRX118" s="516"/>
      <c r="KRY118" s="516"/>
      <c r="KRZ118" s="516"/>
      <c r="KSA118" s="516"/>
      <c r="KSB118" s="516"/>
      <c r="KSC118" s="516"/>
      <c r="KSD118" s="516"/>
      <c r="KSE118" s="516"/>
      <c r="KSF118" s="516"/>
      <c r="KSG118" s="516"/>
      <c r="KSH118" s="516"/>
      <c r="KSI118" s="516"/>
      <c r="KSJ118" s="516"/>
      <c r="KSK118" s="516"/>
      <c r="KSL118" s="516"/>
      <c r="KSM118" s="516"/>
      <c r="KSN118" s="516"/>
      <c r="KSO118" s="516"/>
      <c r="KSP118" s="516"/>
      <c r="KSQ118" s="516"/>
      <c r="KSR118" s="516"/>
      <c r="KSS118" s="516"/>
      <c r="KST118" s="516"/>
      <c r="KSU118" s="516"/>
      <c r="KSV118" s="516"/>
      <c r="KSW118" s="516"/>
      <c r="KSX118" s="516"/>
      <c r="KSY118" s="516"/>
      <c r="KSZ118" s="516"/>
      <c r="KTA118" s="516"/>
      <c r="KTB118" s="516"/>
      <c r="KTC118" s="516"/>
      <c r="KTD118" s="516"/>
      <c r="KTE118" s="516"/>
      <c r="KTF118" s="516"/>
      <c r="KTG118" s="516"/>
      <c r="KTH118" s="516"/>
      <c r="KTI118" s="516"/>
      <c r="KTJ118" s="516"/>
      <c r="KTK118" s="516"/>
      <c r="KTL118" s="516"/>
      <c r="KTM118" s="516"/>
      <c r="KTN118" s="516"/>
      <c r="KTO118" s="516"/>
      <c r="KTP118" s="516"/>
      <c r="KTQ118" s="516"/>
      <c r="KTR118" s="516"/>
      <c r="KTS118" s="516"/>
      <c r="KTT118" s="516"/>
      <c r="KTU118" s="516"/>
      <c r="KTV118" s="516"/>
      <c r="KTW118" s="516"/>
      <c r="KTX118" s="516"/>
      <c r="KTY118" s="516"/>
      <c r="KTZ118" s="516"/>
      <c r="KUA118" s="516"/>
      <c r="KUB118" s="516"/>
      <c r="KUC118" s="516"/>
      <c r="KUD118" s="516"/>
      <c r="KUE118" s="516"/>
      <c r="KUF118" s="516"/>
      <c r="KUG118" s="516"/>
      <c r="KUH118" s="516"/>
      <c r="KUI118" s="516"/>
      <c r="KUJ118" s="516"/>
      <c r="KUK118" s="516"/>
      <c r="KUL118" s="516"/>
      <c r="KUM118" s="516"/>
      <c r="KUN118" s="516"/>
      <c r="KUO118" s="516"/>
      <c r="KUP118" s="516"/>
      <c r="KUQ118" s="516"/>
      <c r="KUR118" s="516"/>
      <c r="KUS118" s="516"/>
      <c r="KUT118" s="516"/>
      <c r="KUU118" s="516"/>
      <c r="KUV118" s="516"/>
      <c r="KUW118" s="516"/>
      <c r="KUX118" s="516"/>
      <c r="KUY118" s="516"/>
      <c r="KUZ118" s="516"/>
      <c r="KVA118" s="516"/>
      <c r="KVB118" s="516"/>
      <c r="KVC118" s="516"/>
      <c r="KVD118" s="516"/>
      <c r="KVE118" s="516"/>
      <c r="KVF118" s="516"/>
      <c r="KVG118" s="516"/>
      <c r="KVH118" s="516"/>
      <c r="KVI118" s="516"/>
      <c r="KVJ118" s="516"/>
      <c r="KVK118" s="516"/>
      <c r="KVL118" s="516"/>
      <c r="KVM118" s="516"/>
      <c r="KVN118" s="516"/>
      <c r="KVO118" s="516"/>
      <c r="KVP118" s="516"/>
      <c r="KVQ118" s="516"/>
      <c r="KVR118" s="516"/>
      <c r="KVS118" s="516"/>
      <c r="KVT118" s="516"/>
      <c r="KVU118" s="516"/>
      <c r="KVV118" s="516"/>
      <c r="KVW118" s="516"/>
      <c r="KVX118" s="516"/>
      <c r="KVY118" s="516"/>
      <c r="KVZ118" s="516"/>
      <c r="KWA118" s="516"/>
      <c r="KWB118" s="516"/>
      <c r="KWC118" s="516"/>
      <c r="KWD118" s="516"/>
      <c r="KWE118" s="516"/>
      <c r="KWF118" s="516"/>
      <c r="KWG118" s="516"/>
      <c r="KWH118" s="516"/>
      <c r="KWI118" s="516"/>
      <c r="KWJ118" s="516"/>
      <c r="KWK118" s="516"/>
      <c r="KWL118" s="516"/>
      <c r="KWM118" s="516"/>
      <c r="KWN118" s="516"/>
      <c r="KWO118" s="516"/>
      <c r="KWP118" s="516"/>
      <c r="KWQ118" s="516"/>
      <c r="KWR118" s="516"/>
      <c r="KWS118" s="516"/>
      <c r="KWT118" s="516"/>
      <c r="KWU118" s="516"/>
      <c r="KWV118" s="516"/>
      <c r="KWW118" s="516"/>
      <c r="KWX118" s="516"/>
      <c r="KWY118" s="516"/>
      <c r="KWZ118" s="516"/>
      <c r="KXA118" s="516"/>
      <c r="KXB118" s="516"/>
      <c r="KXC118" s="516"/>
      <c r="KXD118" s="516"/>
      <c r="KXE118" s="516"/>
      <c r="KXF118" s="516"/>
      <c r="KXG118" s="516"/>
      <c r="KXH118" s="516"/>
      <c r="KXI118" s="516"/>
      <c r="KXJ118" s="516"/>
      <c r="KXK118" s="516"/>
      <c r="KXL118" s="516"/>
      <c r="KXM118" s="516"/>
      <c r="KXN118" s="516"/>
      <c r="KXO118" s="516"/>
      <c r="KXP118" s="516"/>
      <c r="KXQ118" s="516"/>
      <c r="KXR118" s="516"/>
      <c r="KXS118" s="516"/>
      <c r="KXT118" s="516"/>
      <c r="KXU118" s="516"/>
      <c r="KXV118" s="516"/>
      <c r="KXW118" s="516"/>
      <c r="KXX118" s="516"/>
      <c r="KXY118" s="516"/>
      <c r="KXZ118" s="516"/>
      <c r="KYA118" s="516"/>
      <c r="KYB118" s="516"/>
      <c r="KYC118" s="516"/>
      <c r="KYD118" s="516"/>
      <c r="KYE118" s="516"/>
      <c r="KYF118" s="516"/>
      <c r="KYG118" s="516"/>
      <c r="KYH118" s="516"/>
      <c r="KYI118" s="516"/>
      <c r="KYJ118" s="516"/>
      <c r="KYK118" s="516"/>
      <c r="KYL118" s="516"/>
      <c r="KYM118" s="516"/>
      <c r="KYN118" s="516"/>
      <c r="KYO118" s="516"/>
      <c r="KYP118" s="516"/>
      <c r="KYQ118" s="516"/>
      <c r="KYR118" s="516"/>
      <c r="KYS118" s="516"/>
      <c r="KYT118" s="516"/>
      <c r="KYU118" s="516"/>
      <c r="KYV118" s="516"/>
      <c r="KYW118" s="516"/>
      <c r="KYX118" s="516"/>
      <c r="KYY118" s="516"/>
      <c r="KYZ118" s="516"/>
      <c r="KZA118" s="516"/>
      <c r="KZB118" s="516"/>
      <c r="KZC118" s="516"/>
      <c r="KZD118" s="516"/>
      <c r="KZE118" s="516"/>
      <c r="KZF118" s="516"/>
      <c r="KZG118" s="516"/>
      <c r="KZH118" s="516"/>
      <c r="KZI118" s="516"/>
      <c r="KZJ118" s="516"/>
      <c r="KZK118" s="516"/>
      <c r="KZL118" s="516"/>
      <c r="KZM118" s="516"/>
      <c r="KZN118" s="516"/>
      <c r="KZO118" s="516"/>
      <c r="KZP118" s="516"/>
      <c r="KZQ118" s="516"/>
      <c r="KZR118" s="516"/>
      <c r="KZS118" s="516"/>
      <c r="KZT118" s="516"/>
      <c r="KZU118" s="516"/>
      <c r="KZV118" s="516"/>
      <c r="KZW118" s="516"/>
      <c r="KZX118" s="516"/>
      <c r="KZY118" s="516"/>
      <c r="KZZ118" s="516"/>
      <c r="LAA118" s="516"/>
      <c r="LAB118" s="516"/>
      <c r="LAC118" s="516"/>
      <c r="LAD118" s="516"/>
      <c r="LAE118" s="516"/>
      <c r="LAF118" s="516"/>
      <c r="LAG118" s="516"/>
      <c r="LAH118" s="516"/>
      <c r="LAI118" s="516"/>
      <c r="LAJ118" s="516"/>
      <c r="LAK118" s="516"/>
      <c r="LAL118" s="516"/>
      <c r="LAM118" s="516"/>
      <c r="LAN118" s="516"/>
      <c r="LAO118" s="516"/>
      <c r="LAP118" s="516"/>
      <c r="LAQ118" s="516"/>
      <c r="LAR118" s="516"/>
      <c r="LAS118" s="516"/>
      <c r="LAT118" s="516"/>
      <c r="LAU118" s="516"/>
      <c r="LAV118" s="516"/>
      <c r="LAW118" s="516"/>
      <c r="LAX118" s="516"/>
      <c r="LAY118" s="516"/>
      <c r="LAZ118" s="516"/>
      <c r="LBA118" s="516"/>
      <c r="LBB118" s="516"/>
      <c r="LBC118" s="516"/>
      <c r="LBD118" s="516"/>
      <c r="LBE118" s="516"/>
      <c r="LBF118" s="516"/>
      <c r="LBG118" s="516"/>
      <c r="LBH118" s="516"/>
      <c r="LBI118" s="516"/>
      <c r="LBJ118" s="516"/>
      <c r="LBK118" s="516"/>
      <c r="LBL118" s="516"/>
      <c r="LBM118" s="516"/>
      <c r="LBN118" s="516"/>
      <c r="LBO118" s="516"/>
      <c r="LBP118" s="516"/>
      <c r="LBQ118" s="516"/>
      <c r="LBR118" s="516"/>
      <c r="LBS118" s="516"/>
      <c r="LBT118" s="516"/>
      <c r="LBU118" s="516"/>
      <c r="LBV118" s="516"/>
      <c r="LBW118" s="516"/>
      <c r="LBX118" s="516"/>
      <c r="LBY118" s="516"/>
      <c r="LBZ118" s="516"/>
      <c r="LCA118" s="516"/>
      <c r="LCB118" s="516"/>
      <c r="LCC118" s="516"/>
      <c r="LCD118" s="516"/>
      <c r="LCE118" s="516"/>
      <c r="LCF118" s="516"/>
      <c r="LCG118" s="516"/>
      <c r="LCH118" s="516"/>
      <c r="LCI118" s="516"/>
      <c r="LCJ118" s="516"/>
      <c r="LCK118" s="516"/>
      <c r="LCL118" s="516"/>
      <c r="LCM118" s="516"/>
      <c r="LCN118" s="516"/>
      <c r="LCO118" s="516"/>
      <c r="LCP118" s="516"/>
      <c r="LCQ118" s="516"/>
      <c r="LCR118" s="516"/>
      <c r="LCS118" s="516"/>
      <c r="LCT118" s="516"/>
      <c r="LCU118" s="516"/>
      <c r="LCV118" s="516"/>
      <c r="LCW118" s="516"/>
      <c r="LCX118" s="516"/>
      <c r="LCY118" s="516"/>
      <c r="LCZ118" s="516"/>
      <c r="LDA118" s="516"/>
      <c r="LDB118" s="516"/>
      <c r="LDC118" s="516"/>
      <c r="LDD118" s="516"/>
      <c r="LDE118" s="516"/>
      <c r="LDF118" s="516"/>
      <c r="LDG118" s="516"/>
      <c r="LDH118" s="516"/>
      <c r="LDI118" s="516"/>
      <c r="LDJ118" s="516"/>
      <c r="LDK118" s="516"/>
      <c r="LDL118" s="516"/>
      <c r="LDM118" s="516"/>
      <c r="LDN118" s="516"/>
      <c r="LDO118" s="516"/>
      <c r="LDP118" s="516"/>
      <c r="LDQ118" s="516"/>
      <c r="LDR118" s="516"/>
      <c r="LDS118" s="516"/>
      <c r="LDT118" s="516"/>
      <c r="LDU118" s="516"/>
      <c r="LDV118" s="516"/>
      <c r="LDW118" s="516"/>
      <c r="LDX118" s="516"/>
      <c r="LDY118" s="516"/>
      <c r="LDZ118" s="516"/>
      <c r="LEA118" s="516"/>
      <c r="LEB118" s="516"/>
      <c r="LEC118" s="516"/>
      <c r="LED118" s="516"/>
      <c r="LEE118" s="516"/>
      <c r="LEF118" s="516"/>
      <c r="LEG118" s="516"/>
      <c r="LEH118" s="516"/>
      <c r="LEI118" s="516"/>
      <c r="LEJ118" s="516"/>
      <c r="LEK118" s="516"/>
      <c r="LEL118" s="516"/>
      <c r="LEM118" s="516"/>
      <c r="LEN118" s="516"/>
      <c r="LEO118" s="516"/>
      <c r="LEP118" s="516"/>
      <c r="LEQ118" s="516"/>
      <c r="LER118" s="516"/>
      <c r="LES118" s="516"/>
      <c r="LET118" s="516"/>
      <c r="LEU118" s="516"/>
      <c r="LEV118" s="516"/>
      <c r="LEW118" s="516"/>
      <c r="LEX118" s="516"/>
      <c r="LEY118" s="516"/>
      <c r="LEZ118" s="516"/>
      <c r="LFA118" s="516"/>
      <c r="LFB118" s="516"/>
      <c r="LFC118" s="516"/>
      <c r="LFD118" s="516"/>
      <c r="LFE118" s="516"/>
      <c r="LFF118" s="516"/>
      <c r="LFG118" s="516"/>
      <c r="LFH118" s="516"/>
      <c r="LFI118" s="516"/>
      <c r="LFJ118" s="516"/>
      <c r="LFK118" s="516"/>
      <c r="LFL118" s="516"/>
      <c r="LFM118" s="516"/>
      <c r="LFN118" s="516"/>
      <c r="LFO118" s="516"/>
      <c r="LFP118" s="516"/>
      <c r="LFQ118" s="516"/>
      <c r="LFR118" s="516"/>
      <c r="LFS118" s="516"/>
      <c r="LFT118" s="516"/>
      <c r="LFU118" s="516"/>
      <c r="LFV118" s="516"/>
      <c r="LFW118" s="516"/>
      <c r="LFX118" s="516"/>
      <c r="LFY118" s="516"/>
      <c r="LFZ118" s="516"/>
      <c r="LGA118" s="516"/>
      <c r="LGB118" s="516"/>
      <c r="LGC118" s="516"/>
      <c r="LGD118" s="516"/>
      <c r="LGE118" s="516"/>
      <c r="LGF118" s="516"/>
      <c r="LGG118" s="516"/>
      <c r="LGH118" s="516"/>
      <c r="LGI118" s="516"/>
      <c r="LGJ118" s="516"/>
      <c r="LGK118" s="516"/>
      <c r="LGL118" s="516"/>
      <c r="LGM118" s="516"/>
      <c r="LGN118" s="516"/>
      <c r="LGO118" s="516"/>
      <c r="LGP118" s="516"/>
      <c r="LGQ118" s="516"/>
      <c r="LGR118" s="516"/>
      <c r="LGS118" s="516"/>
      <c r="LGT118" s="516"/>
      <c r="LGU118" s="516"/>
      <c r="LGV118" s="516"/>
      <c r="LGW118" s="516"/>
      <c r="LGX118" s="516"/>
      <c r="LGY118" s="516"/>
      <c r="LGZ118" s="516"/>
      <c r="LHA118" s="516"/>
      <c r="LHB118" s="516"/>
      <c r="LHC118" s="516"/>
      <c r="LHD118" s="516"/>
      <c r="LHE118" s="516"/>
      <c r="LHF118" s="516"/>
      <c r="LHG118" s="516"/>
      <c r="LHH118" s="516"/>
      <c r="LHI118" s="516"/>
      <c r="LHJ118" s="516"/>
      <c r="LHK118" s="516"/>
      <c r="LHL118" s="516"/>
      <c r="LHM118" s="516"/>
      <c r="LHN118" s="516"/>
      <c r="LHO118" s="516"/>
      <c r="LHP118" s="516"/>
      <c r="LHQ118" s="516"/>
      <c r="LHR118" s="516"/>
      <c r="LHS118" s="516"/>
      <c r="LHT118" s="516"/>
      <c r="LHU118" s="516"/>
      <c r="LHV118" s="516"/>
      <c r="LHW118" s="516"/>
      <c r="LHX118" s="516"/>
      <c r="LHY118" s="516"/>
      <c r="LHZ118" s="516"/>
      <c r="LIA118" s="516"/>
      <c r="LIB118" s="516"/>
      <c r="LIC118" s="516"/>
      <c r="LID118" s="516"/>
      <c r="LIE118" s="516"/>
      <c r="LIF118" s="516"/>
      <c r="LIG118" s="516"/>
      <c r="LIH118" s="516"/>
      <c r="LII118" s="516"/>
      <c r="LIJ118" s="516"/>
      <c r="LIK118" s="516"/>
      <c r="LIL118" s="516"/>
      <c r="LIM118" s="516"/>
      <c r="LIN118" s="516"/>
      <c r="LIO118" s="516"/>
      <c r="LIP118" s="516"/>
      <c r="LIQ118" s="516"/>
      <c r="LIR118" s="516"/>
      <c r="LIS118" s="516"/>
      <c r="LIT118" s="516"/>
      <c r="LIU118" s="516"/>
      <c r="LIV118" s="516"/>
      <c r="LIW118" s="516"/>
      <c r="LIX118" s="516"/>
      <c r="LIY118" s="516"/>
      <c r="LIZ118" s="516"/>
      <c r="LJA118" s="516"/>
      <c r="LJB118" s="516"/>
      <c r="LJC118" s="516"/>
      <c r="LJD118" s="516"/>
      <c r="LJE118" s="516"/>
      <c r="LJF118" s="516"/>
      <c r="LJG118" s="516"/>
      <c r="LJH118" s="516"/>
      <c r="LJI118" s="516"/>
      <c r="LJJ118" s="516"/>
      <c r="LJK118" s="516"/>
      <c r="LJL118" s="516"/>
      <c r="LJM118" s="516"/>
      <c r="LJN118" s="516"/>
      <c r="LJO118" s="516"/>
      <c r="LJP118" s="516"/>
      <c r="LJQ118" s="516"/>
      <c r="LJR118" s="516"/>
      <c r="LJS118" s="516"/>
      <c r="LJT118" s="516"/>
      <c r="LJU118" s="516"/>
      <c r="LJV118" s="516"/>
      <c r="LJW118" s="516"/>
      <c r="LJX118" s="516"/>
      <c r="LJY118" s="516"/>
      <c r="LJZ118" s="516"/>
      <c r="LKA118" s="516"/>
      <c r="LKB118" s="516"/>
      <c r="LKC118" s="516"/>
      <c r="LKD118" s="516"/>
      <c r="LKE118" s="516"/>
      <c r="LKF118" s="516"/>
      <c r="LKG118" s="516"/>
      <c r="LKH118" s="516"/>
      <c r="LKI118" s="516"/>
      <c r="LKJ118" s="516"/>
      <c r="LKK118" s="516"/>
      <c r="LKL118" s="516"/>
      <c r="LKM118" s="516"/>
      <c r="LKN118" s="516"/>
      <c r="LKO118" s="516"/>
      <c r="LKP118" s="516"/>
      <c r="LKQ118" s="516"/>
      <c r="LKR118" s="516"/>
      <c r="LKS118" s="516"/>
      <c r="LKT118" s="516"/>
      <c r="LKU118" s="516"/>
      <c r="LKV118" s="516"/>
      <c r="LKW118" s="516"/>
      <c r="LKX118" s="516"/>
      <c r="LKY118" s="516"/>
      <c r="LKZ118" s="516"/>
      <c r="LLA118" s="516"/>
      <c r="LLB118" s="516"/>
      <c r="LLC118" s="516"/>
      <c r="LLD118" s="516"/>
      <c r="LLE118" s="516"/>
      <c r="LLF118" s="516"/>
      <c r="LLG118" s="516"/>
      <c r="LLH118" s="516"/>
      <c r="LLI118" s="516"/>
      <c r="LLJ118" s="516"/>
      <c r="LLK118" s="516"/>
      <c r="LLL118" s="516"/>
      <c r="LLM118" s="516"/>
      <c r="LLN118" s="516"/>
      <c r="LLO118" s="516"/>
      <c r="LLP118" s="516"/>
      <c r="LLQ118" s="516"/>
      <c r="LLR118" s="516"/>
      <c r="LLS118" s="516"/>
      <c r="LLT118" s="516"/>
      <c r="LLU118" s="516"/>
      <c r="LLV118" s="516"/>
      <c r="LLW118" s="516"/>
      <c r="LLX118" s="516"/>
      <c r="LLY118" s="516"/>
      <c r="LLZ118" s="516"/>
      <c r="LMA118" s="516"/>
      <c r="LMB118" s="516"/>
      <c r="LMC118" s="516"/>
      <c r="LMD118" s="516"/>
      <c r="LME118" s="516"/>
      <c r="LMF118" s="516"/>
      <c r="LMG118" s="516"/>
      <c r="LMH118" s="516"/>
      <c r="LMI118" s="516"/>
      <c r="LMJ118" s="516"/>
      <c r="LMK118" s="516"/>
      <c r="LML118" s="516"/>
      <c r="LMM118" s="516"/>
      <c r="LMN118" s="516"/>
      <c r="LMO118" s="516"/>
      <c r="LMP118" s="516"/>
      <c r="LMQ118" s="516"/>
      <c r="LMR118" s="516"/>
      <c r="LMS118" s="516"/>
      <c r="LMT118" s="516"/>
      <c r="LMU118" s="516"/>
      <c r="LMV118" s="516"/>
      <c r="LMW118" s="516"/>
      <c r="LMX118" s="516"/>
      <c r="LMY118" s="516"/>
      <c r="LMZ118" s="516"/>
      <c r="LNA118" s="516"/>
      <c r="LNB118" s="516"/>
      <c r="LNC118" s="516"/>
      <c r="LND118" s="516"/>
      <c r="LNE118" s="516"/>
      <c r="LNF118" s="516"/>
      <c r="LNG118" s="516"/>
      <c r="LNH118" s="516"/>
      <c r="LNI118" s="516"/>
      <c r="LNJ118" s="516"/>
      <c r="LNK118" s="516"/>
      <c r="LNL118" s="516"/>
      <c r="LNM118" s="516"/>
      <c r="LNN118" s="516"/>
      <c r="LNO118" s="516"/>
      <c r="LNP118" s="516"/>
      <c r="LNQ118" s="516"/>
      <c r="LNR118" s="516"/>
      <c r="LNS118" s="516"/>
      <c r="LNT118" s="516"/>
      <c r="LNU118" s="516"/>
      <c r="LNV118" s="516"/>
      <c r="LNW118" s="516"/>
      <c r="LNX118" s="516"/>
      <c r="LNY118" s="516"/>
      <c r="LNZ118" s="516"/>
      <c r="LOA118" s="516"/>
      <c r="LOB118" s="516"/>
      <c r="LOC118" s="516"/>
      <c r="LOD118" s="516"/>
      <c r="LOE118" s="516"/>
      <c r="LOF118" s="516"/>
      <c r="LOG118" s="516"/>
      <c r="LOH118" s="516"/>
      <c r="LOI118" s="516"/>
      <c r="LOJ118" s="516"/>
      <c r="LOK118" s="516"/>
      <c r="LOL118" s="516"/>
      <c r="LOM118" s="516"/>
      <c r="LON118" s="516"/>
      <c r="LOO118" s="516"/>
      <c r="LOP118" s="516"/>
      <c r="LOQ118" s="516"/>
      <c r="LOR118" s="516"/>
      <c r="LOS118" s="516"/>
      <c r="LOT118" s="516"/>
      <c r="LOU118" s="516"/>
      <c r="LOV118" s="516"/>
      <c r="LOW118" s="516"/>
      <c r="LOX118" s="516"/>
      <c r="LOY118" s="516"/>
      <c r="LOZ118" s="516"/>
      <c r="LPA118" s="516"/>
      <c r="LPB118" s="516"/>
      <c r="LPC118" s="516"/>
      <c r="LPD118" s="516"/>
      <c r="LPE118" s="516"/>
      <c r="LPF118" s="516"/>
      <c r="LPG118" s="516"/>
      <c r="LPH118" s="516"/>
      <c r="LPI118" s="516"/>
      <c r="LPJ118" s="516"/>
      <c r="LPK118" s="516"/>
      <c r="LPL118" s="516"/>
      <c r="LPM118" s="516"/>
      <c r="LPN118" s="516"/>
      <c r="LPO118" s="516"/>
      <c r="LPP118" s="516"/>
      <c r="LPQ118" s="516"/>
      <c r="LPR118" s="516"/>
      <c r="LPS118" s="516"/>
      <c r="LPT118" s="516"/>
      <c r="LPU118" s="516"/>
      <c r="LPV118" s="516"/>
      <c r="LPW118" s="516"/>
      <c r="LPX118" s="516"/>
      <c r="LPY118" s="516"/>
      <c r="LPZ118" s="516"/>
      <c r="LQA118" s="516"/>
      <c r="LQB118" s="516"/>
      <c r="LQC118" s="516"/>
      <c r="LQD118" s="516"/>
      <c r="LQE118" s="516"/>
      <c r="LQF118" s="516"/>
      <c r="LQG118" s="516"/>
      <c r="LQH118" s="516"/>
      <c r="LQI118" s="516"/>
      <c r="LQJ118" s="516"/>
      <c r="LQK118" s="516"/>
      <c r="LQL118" s="516"/>
      <c r="LQM118" s="516"/>
      <c r="LQN118" s="516"/>
      <c r="LQO118" s="516"/>
      <c r="LQP118" s="516"/>
      <c r="LQQ118" s="516"/>
      <c r="LQR118" s="516"/>
      <c r="LQS118" s="516"/>
      <c r="LQT118" s="516"/>
      <c r="LQU118" s="516"/>
      <c r="LQV118" s="516"/>
      <c r="LQW118" s="516"/>
      <c r="LQX118" s="516"/>
      <c r="LQY118" s="516"/>
      <c r="LQZ118" s="516"/>
      <c r="LRA118" s="516"/>
      <c r="LRB118" s="516"/>
      <c r="LRC118" s="516"/>
      <c r="LRD118" s="516"/>
      <c r="LRE118" s="516"/>
      <c r="LRF118" s="516"/>
      <c r="LRG118" s="516"/>
      <c r="LRH118" s="516"/>
      <c r="LRI118" s="516"/>
      <c r="LRJ118" s="516"/>
      <c r="LRK118" s="516"/>
      <c r="LRL118" s="516"/>
      <c r="LRM118" s="516"/>
      <c r="LRN118" s="516"/>
      <c r="LRO118" s="516"/>
      <c r="LRP118" s="516"/>
      <c r="LRQ118" s="516"/>
      <c r="LRR118" s="516"/>
      <c r="LRS118" s="516"/>
      <c r="LRT118" s="516"/>
      <c r="LRU118" s="516"/>
      <c r="LRV118" s="516"/>
      <c r="LRW118" s="516"/>
      <c r="LRX118" s="516"/>
      <c r="LRY118" s="516"/>
      <c r="LRZ118" s="516"/>
      <c r="LSA118" s="516"/>
      <c r="LSB118" s="516"/>
      <c r="LSC118" s="516"/>
      <c r="LSD118" s="516"/>
      <c r="LSE118" s="516"/>
      <c r="LSF118" s="516"/>
      <c r="LSG118" s="516"/>
      <c r="LSH118" s="516"/>
      <c r="LSI118" s="516"/>
      <c r="LSJ118" s="516"/>
      <c r="LSK118" s="516"/>
      <c r="LSL118" s="516"/>
      <c r="LSM118" s="516"/>
      <c r="LSN118" s="516"/>
      <c r="LSO118" s="516"/>
      <c r="LSP118" s="516"/>
      <c r="LSQ118" s="516"/>
      <c r="LSR118" s="516"/>
      <c r="LSS118" s="516"/>
      <c r="LST118" s="516"/>
      <c r="LSU118" s="516"/>
      <c r="LSV118" s="516"/>
      <c r="LSW118" s="516"/>
      <c r="LSX118" s="516"/>
      <c r="LSY118" s="516"/>
      <c r="LSZ118" s="516"/>
      <c r="LTA118" s="516"/>
      <c r="LTB118" s="516"/>
      <c r="LTC118" s="516"/>
      <c r="LTD118" s="516"/>
      <c r="LTE118" s="516"/>
      <c r="LTF118" s="516"/>
      <c r="LTG118" s="516"/>
      <c r="LTH118" s="516"/>
      <c r="LTI118" s="516"/>
      <c r="LTJ118" s="516"/>
      <c r="LTK118" s="516"/>
      <c r="LTL118" s="516"/>
      <c r="LTM118" s="516"/>
      <c r="LTN118" s="516"/>
      <c r="LTO118" s="516"/>
      <c r="LTP118" s="516"/>
      <c r="LTQ118" s="516"/>
      <c r="LTR118" s="516"/>
      <c r="LTS118" s="516"/>
      <c r="LTT118" s="516"/>
      <c r="LTU118" s="516"/>
      <c r="LTV118" s="516"/>
      <c r="LTW118" s="516"/>
      <c r="LTX118" s="516"/>
      <c r="LTY118" s="516"/>
      <c r="LTZ118" s="516"/>
      <c r="LUA118" s="516"/>
      <c r="LUB118" s="516"/>
      <c r="LUC118" s="516"/>
      <c r="LUD118" s="516"/>
      <c r="LUE118" s="516"/>
      <c r="LUF118" s="516"/>
      <c r="LUG118" s="516"/>
      <c r="LUH118" s="516"/>
      <c r="LUI118" s="516"/>
      <c r="LUJ118" s="516"/>
      <c r="LUK118" s="516"/>
      <c r="LUL118" s="516"/>
      <c r="LUM118" s="516"/>
      <c r="LUN118" s="516"/>
      <c r="LUO118" s="516"/>
      <c r="LUP118" s="516"/>
      <c r="LUQ118" s="516"/>
      <c r="LUR118" s="516"/>
      <c r="LUS118" s="516"/>
      <c r="LUT118" s="516"/>
      <c r="LUU118" s="516"/>
      <c r="LUV118" s="516"/>
      <c r="LUW118" s="516"/>
      <c r="LUX118" s="516"/>
      <c r="LUY118" s="516"/>
      <c r="LUZ118" s="516"/>
      <c r="LVA118" s="516"/>
      <c r="LVB118" s="516"/>
      <c r="LVC118" s="516"/>
      <c r="LVD118" s="516"/>
      <c r="LVE118" s="516"/>
      <c r="LVF118" s="516"/>
      <c r="LVG118" s="516"/>
      <c r="LVH118" s="516"/>
      <c r="LVI118" s="516"/>
      <c r="LVJ118" s="516"/>
      <c r="LVK118" s="516"/>
      <c r="LVL118" s="516"/>
      <c r="LVM118" s="516"/>
      <c r="LVN118" s="516"/>
      <c r="LVO118" s="516"/>
      <c r="LVP118" s="516"/>
      <c r="LVQ118" s="516"/>
      <c r="LVR118" s="516"/>
      <c r="LVS118" s="516"/>
      <c r="LVT118" s="516"/>
      <c r="LVU118" s="516"/>
      <c r="LVV118" s="516"/>
      <c r="LVW118" s="516"/>
      <c r="LVX118" s="516"/>
      <c r="LVY118" s="516"/>
      <c r="LVZ118" s="516"/>
      <c r="LWA118" s="516"/>
      <c r="LWB118" s="516"/>
      <c r="LWC118" s="516"/>
      <c r="LWD118" s="516"/>
      <c r="LWE118" s="516"/>
      <c r="LWF118" s="516"/>
      <c r="LWG118" s="516"/>
      <c r="LWH118" s="516"/>
      <c r="LWI118" s="516"/>
      <c r="LWJ118" s="516"/>
      <c r="LWK118" s="516"/>
      <c r="LWL118" s="516"/>
      <c r="LWM118" s="516"/>
      <c r="LWN118" s="516"/>
      <c r="LWO118" s="516"/>
      <c r="LWP118" s="516"/>
      <c r="LWQ118" s="516"/>
      <c r="LWR118" s="516"/>
      <c r="LWS118" s="516"/>
      <c r="LWT118" s="516"/>
      <c r="LWU118" s="516"/>
      <c r="LWV118" s="516"/>
      <c r="LWW118" s="516"/>
      <c r="LWX118" s="516"/>
      <c r="LWY118" s="516"/>
      <c r="LWZ118" s="516"/>
      <c r="LXA118" s="516"/>
      <c r="LXB118" s="516"/>
      <c r="LXC118" s="516"/>
      <c r="LXD118" s="516"/>
      <c r="LXE118" s="516"/>
      <c r="LXF118" s="516"/>
      <c r="LXG118" s="516"/>
      <c r="LXH118" s="516"/>
      <c r="LXI118" s="516"/>
      <c r="LXJ118" s="516"/>
      <c r="LXK118" s="516"/>
      <c r="LXL118" s="516"/>
      <c r="LXM118" s="516"/>
      <c r="LXN118" s="516"/>
      <c r="LXO118" s="516"/>
      <c r="LXP118" s="516"/>
      <c r="LXQ118" s="516"/>
      <c r="LXR118" s="516"/>
      <c r="LXS118" s="516"/>
      <c r="LXT118" s="516"/>
      <c r="LXU118" s="516"/>
      <c r="LXV118" s="516"/>
      <c r="LXW118" s="516"/>
      <c r="LXX118" s="516"/>
      <c r="LXY118" s="516"/>
      <c r="LXZ118" s="516"/>
      <c r="LYA118" s="516"/>
      <c r="LYB118" s="516"/>
      <c r="LYC118" s="516"/>
      <c r="LYD118" s="516"/>
      <c r="LYE118" s="516"/>
      <c r="LYF118" s="516"/>
      <c r="LYG118" s="516"/>
      <c r="LYH118" s="516"/>
      <c r="LYI118" s="516"/>
      <c r="LYJ118" s="516"/>
      <c r="LYK118" s="516"/>
      <c r="LYL118" s="516"/>
      <c r="LYM118" s="516"/>
      <c r="LYN118" s="516"/>
      <c r="LYO118" s="516"/>
      <c r="LYP118" s="516"/>
      <c r="LYQ118" s="516"/>
      <c r="LYR118" s="516"/>
      <c r="LYS118" s="516"/>
      <c r="LYT118" s="516"/>
      <c r="LYU118" s="516"/>
      <c r="LYV118" s="516"/>
      <c r="LYW118" s="516"/>
      <c r="LYX118" s="516"/>
      <c r="LYY118" s="516"/>
      <c r="LYZ118" s="516"/>
      <c r="LZA118" s="516"/>
      <c r="LZB118" s="516"/>
      <c r="LZC118" s="516"/>
      <c r="LZD118" s="516"/>
      <c r="LZE118" s="516"/>
      <c r="LZF118" s="516"/>
      <c r="LZG118" s="516"/>
      <c r="LZH118" s="516"/>
      <c r="LZI118" s="516"/>
      <c r="LZJ118" s="516"/>
      <c r="LZK118" s="516"/>
      <c r="LZL118" s="516"/>
      <c r="LZM118" s="516"/>
      <c r="LZN118" s="516"/>
      <c r="LZO118" s="516"/>
      <c r="LZP118" s="516"/>
      <c r="LZQ118" s="516"/>
      <c r="LZR118" s="516"/>
      <c r="LZS118" s="516"/>
      <c r="LZT118" s="516"/>
      <c r="LZU118" s="516"/>
      <c r="LZV118" s="516"/>
      <c r="LZW118" s="516"/>
      <c r="LZX118" s="516"/>
      <c r="LZY118" s="516"/>
      <c r="LZZ118" s="516"/>
      <c r="MAA118" s="516"/>
      <c r="MAB118" s="516"/>
      <c r="MAC118" s="516"/>
      <c r="MAD118" s="516"/>
      <c r="MAE118" s="516"/>
      <c r="MAF118" s="516"/>
      <c r="MAG118" s="516"/>
      <c r="MAH118" s="516"/>
      <c r="MAI118" s="516"/>
      <c r="MAJ118" s="516"/>
      <c r="MAK118" s="516"/>
      <c r="MAL118" s="516"/>
      <c r="MAM118" s="516"/>
      <c r="MAN118" s="516"/>
      <c r="MAO118" s="516"/>
      <c r="MAP118" s="516"/>
      <c r="MAQ118" s="516"/>
      <c r="MAR118" s="516"/>
      <c r="MAS118" s="516"/>
      <c r="MAT118" s="516"/>
      <c r="MAU118" s="516"/>
      <c r="MAV118" s="516"/>
      <c r="MAW118" s="516"/>
      <c r="MAX118" s="516"/>
      <c r="MAY118" s="516"/>
      <c r="MAZ118" s="516"/>
      <c r="MBA118" s="516"/>
      <c r="MBB118" s="516"/>
      <c r="MBC118" s="516"/>
      <c r="MBD118" s="516"/>
      <c r="MBE118" s="516"/>
      <c r="MBF118" s="516"/>
      <c r="MBG118" s="516"/>
      <c r="MBH118" s="516"/>
      <c r="MBI118" s="516"/>
      <c r="MBJ118" s="516"/>
      <c r="MBK118" s="516"/>
      <c r="MBL118" s="516"/>
      <c r="MBM118" s="516"/>
      <c r="MBN118" s="516"/>
      <c r="MBO118" s="516"/>
      <c r="MBP118" s="516"/>
      <c r="MBQ118" s="516"/>
      <c r="MBR118" s="516"/>
      <c r="MBS118" s="516"/>
      <c r="MBT118" s="516"/>
      <c r="MBU118" s="516"/>
      <c r="MBV118" s="516"/>
      <c r="MBW118" s="516"/>
      <c r="MBX118" s="516"/>
      <c r="MBY118" s="516"/>
      <c r="MBZ118" s="516"/>
      <c r="MCA118" s="516"/>
      <c r="MCB118" s="516"/>
      <c r="MCC118" s="516"/>
      <c r="MCD118" s="516"/>
      <c r="MCE118" s="516"/>
      <c r="MCF118" s="516"/>
      <c r="MCG118" s="516"/>
      <c r="MCH118" s="516"/>
      <c r="MCI118" s="516"/>
      <c r="MCJ118" s="516"/>
      <c r="MCK118" s="516"/>
      <c r="MCL118" s="516"/>
      <c r="MCM118" s="516"/>
      <c r="MCN118" s="516"/>
      <c r="MCO118" s="516"/>
      <c r="MCP118" s="516"/>
      <c r="MCQ118" s="516"/>
      <c r="MCR118" s="516"/>
      <c r="MCS118" s="516"/>
      <c r="MCT118" s="516"/>
      <c r="MCU118" s="516"/>
      <c r="MCV118" s="516"/>
      <c r="MCW118" s="516"/>
      <c r="MCX118" s="516"/>
      <c r="MCY118" s="516"/>
      <c r="MCZ118" s="516"/>
      <c r="MDA118" s="516"/>
      <c r="MDB118" s="516"/>
      <c r="MDC118" s="516"/>
      <c r="MDD118" s="516"/>
      <c r="MDE118" s="516"/>
      <c r="MDF118" s="516"/>
      <c r="MDG118" s="516"/>
      <c r="MDH118" s="516"/>
      <c r="MDI118" s="516"/>
      <c r="MDJ118" s="516"/>
      <c r="MDK118" s="516"/>
      <c r="MDL118" s="516"/>
      <c r="MDM118" s="516"/>
      <c r="MDN118" s="516"/>
      <c r="MDO118" s="516"/>
      <c r="MDP118" s="516"/>
      <c r="MDQ118" s="516"/>
      <c r="MDR118" s="516"/>
      <c r="MDS118" s="516"/>
      <c r="MDT118" s="516"/>
      <c r="MDU118" s="516"/>
      <c r="MDV118" s="516"/>
      <c r="MDW118" s="516"/>
      <c r="MDX118" s="516"/>
      <c r="MDY118" s="516"/>
      <c r="MDZ118" s="516"/>
      <c r="MEA118" s="516"/>
      <c r="MEB118" s="516"/>
      <c r="MEC118" s="516"/>
      <c r="MED118" s="516"/>
      <c r="MEE118" s="516"/>
      <c r="MEF118" s="516"/>
      <c r="MEG118" s="516"/>
      <c r="MEH118" s="516"/>
      <c r="MEI118" s="516"/>
      <c r="MEJ118" s="516"/>
      <c r="MEK118" s="516"/>
      <c r="MEL118" s="516"/>
      <c r="MEM118" s="516"/>
      <c r="MEN118" s="516"/>
      <c r="MEO118" s="516"/>
      <c r="MEP118" s="516"/>
      <c r="MEQ118" s="516"/>
      <c r="MER118" s="516"/>
      <c r="MES118" s="516"/>
      <c r="MET118" s="516"/>
      <c r="MEU118" s="516"/>
      <c r="MEV118" s="516"/>
      <c r="MEW118" s="516"/>
      <c r="MEX118" s="516"/>
      <c r="MEY118" s="516"/>
      <c r="MEZ118" s="516"/>
      <c r="MFA118" s="516"/>
      <c r="MFB118" s="516"/>
      <c r="MFC118" s="516"/>
      <c r="MFD118" s="516"/>
      <c r="MFE118" s="516"/>
      <c r="MFF118" s="516"/>
      <c r="MFG118" s="516"/>
      <c r="MFH118" s="516"/>
      <c r="MFI118" s="516"/>
      <c r="MFJ118" s="516"/>
      <c r="MFK118" s="516"/>
      <c r="MFL118" s="516"/>
      <c r="MFM118" s="516"/>
      <c r="MFN118" s="516"/>
      <c r="MFO118" s="516"/>
      <c r="MFP118" s="516"/>
      <c r="MFQ118" s="516"/>
      <c r="MFR118" s="516"/>
      <c r="MFS118" s="516"/>
      <c r="MFT118" s="516"/>
      <c r="MFU118" s="516"/>
      <c r="MFV118" s="516"/>
      <c r="MFW118" s="516"/>
      <c r="MFX118" s="516"/>
      <c r="MFY118" s="516"/>
      <c r="MFZ118" s="516"/>
      <c r="MGA118" s="516"/>
      <c r="MGB118" s="516"/>
      <c r="MGC118" s="516"/>
      <c r="MGD118" s="516"/>
      <c r="MGE118" s="516"/>
      <c r="MGF118" s="516"/>
      <c r="MGG118" s="516"/>
      <c r="MGH118" s="516"/>
      <c r="MGI118" s="516"/>
      <c r="MGJ118" s="516"/>
      <c r="MGK118" s="516"/>
      <c r="MGL118" s="516"/>
      <c r="MGM118" s="516"/>
      <c r="MGN118" s="516"/>
      <c r="MGO118" s="516"/>
      <c r="MGP118" s="516"/>
      <c r="MGQ118" s="516"/>
      <c r="MGR118" s="516"/>
      <c r="MGS118" s="516"/>
      <c r="MGT118" s="516"/>
      <c r="MGU118" s="516"/>
      <c r="MGV118" s="516"/>
      <c r="MGW118" s="516"/>
      <c r="MGX118" s="516"/>
      <c r="MGY118" s="516"/>
      <c r="MGZ118" s="516"/>
      <c r="MHA118" s="516"/>
      <c r="MHB118" s="516"/>
      <c r="MHC118" s="516"/>
      <c r="MHD118" s="516"/>
      <c r="MHE118" s="516"/>
      <c r="MHF118" s="516"/>
      <c r="MHG118" s="516"/>
      <c r="MHH118" s="516"/>
      <c r="MHI118" s="516"/>
      <c r="MHJ118" s="516"/>
      <c r="MHK118" s="516"/>
      <c r="MHL118" s="516"/>
      <c r="MHM118" s="516"/>
      <c r="MHN118" s="516"/>
      <c r="MHO118" s="516"/>
      <c r="MHP118" s="516"/>
      <c r="MHQ118" s="516"/>
      <c r="MHR118" s="516"/>
      <c r="MHS118" s="516"/>
      <c r="MHT118" s="516"/>
      <c r="MHU118" s="516"/>
      <c r="MHV118" s="516"/>
      <c r="MHW118" s="516"/>
      <c r="MHX118" s="516"/>
      <c r="MHY118" s="516"/>
      <c r="MHZ118" s="516"/>
      <c r="MIA118" s="516"/>
      <c r="MIB118" s="516"/>
      <c r="MIC118" s="516"/>
      <c r="MID118" s="516"/>
      <c r="MIE118" s="516"/>
      <c r="MIF118" s="516"/>
      <c r="MIG118" s="516"/>
      <c r="MIH118" s="516"/>
      <c r="MII118" s="516"/>
      <c r="MIJ118" s="516"/>
      <c r="MIK118" s="516"/>
      <c r="MIL118" s="516"/>
      <c r="MIM118" s="516"/>
      <c r="MIN118" s="516"/>
      <c r="MIO118" s="516"/>
      <c r="MIP118" s="516"/>
      <c r="MIQ118" s="516"/>
      <c r="MIR118" s="516"/>
      <c r="MIS118" s="516"/>
      <c r="MIT118" s="516"/>
      <c r="MIU118" s="516"/>
      <c r="MIV118" s="516"/>
      <c r="MIW118" s="516"/>
      <c r="MIX118" s="516"/>
      <c r="MIY118" s="516"/>
      <c r="MIZ118" s="516"/>
      <c r="MJA118" s="516"/>
      <c r="MJB118" s="516"/>
      <c r="MJC118" s="516"/>
      <c r="MJD118" s="516"/>
      <c r="MJE118" s="516"/>
      <c r="MJF118" s="516"/>
      <c r="MJG118" s="516"/>
      <c r="MJH118" s="516"/>
      <c r="MJI118" s="516"/>
      <c r="MJJ118" s="516"/>
      <c r="MJK118" s="516"/>
      <c r="MJL118" s="516"/>
      <c r="MJM118" s="516"/>
      <c r="MJN118" s="516"/>
      <c r="MJO118" s="516"/>
      <c r="MJP118" s="516"/>
      <c r="MJQ118" s="516"/>
      <c r="MJR118" s="516"/>
      <c r="MJS118" s="516"/>
      <c r="MJT118" s="516"/>
      <c r="MJU118" s="516"/>
      <c r="MJV118" s="516"/>
      <c r="MJW118" s="516"/>
      <c r="MJX118" s="516"/>
      <c r="MJY118" s="516"/>
      <c r="MJZ118" s="516"/>
      <c r="MKA118" s="516"/>
      <c r="MKB118" s="516"/>
      <c r="MKC118" s="516"/>
      <c r="MKD118" s="516"/>
      <c r="MKE118" s="516"/>
      <c r="MKF118" s="516"/>
      <c r="MKG118" s="516"/>
      <c r="MKH118" s="516"/>
      <c r="MKI118" s="516"/>
      <c r="MKJ118" s="516"/>
      <c r="MKK118" s="516"/>
      <c r="MKL118" s="516"/>
      <c r="MKM118" s="516"/>
      <c r="MKN118" s="516"/>
      <c r="MKO118" s="516"/>
      <c r="MKP118" s="516"/>
      <c r="MKQ118" s="516"/>
      <c r="MKR118" s="516"/>
      <c r="MKS118" s="516"/>
      <c r="MKT118" s="516"/>
      <c r="MKU118" s="516"/>
      <c r="MKV118" s="516"/>
      <c r="MKW118" s="516"/>
      <c r="MKX118" s="516"/>
      <c r="MKY118" s="516"/>
      <c r="MKZ118" s="516"/>
      <c r="MLA118" s="516"/>
      <c r="MLB118" s="516"/>
      <c r="MLC118" s="516"/>
      <c r="MLD118" s="516"/>
      <c r="MLE118" s="516"/>
      <c r="MLF118" s="516"/>
      <c r="MLG118" s="516"/>
      <c r="MLH118" s="516"/>
      <c r="MLI118" s="516"/>
      <c r="MLJ118" s="516"/>
      <c r="MLK118" s="516"/>
      <c r="MLL118" s="516"/>
      <c r="MLM118" s="516"/>
      <c r="MLN118" s="516"/>
      <c r="MLO118" s="516"/>
      <c r="MLP118" s="516"/>
      <c r="MLQ118" s="516"/>
      <c r="MLR118" s="516"/>
      <c r="MLS118" s="516"/>
      <c r="MLT118" s="516"/>
      <c r="MLU118" s="516"/>
      <c r="MLV118" s="516"/>
      <c r="MLW118" s="516"/>
      <c r="MLX118" s="516"/>
      <c r="MLY118" s="516"/>
      <c r="MLZ118" s="516"/>
      <c r="MMA118" s="516"/>
      <c r="MMB118" s="516"/>
      <c r="MMC118" s="516"/>
      <c r="MMD118" s="516"/>
      <c r="MME118" s="516"/>
      <c r="MMF118" s="516"/>
      <c r="MMG118" s="516"/>
      <c r="MMH118" s="516"/>
      <c r="MMI118" s="516"/>
      <c r="MMJ118" s="516"/>
      <c r="MMK118" s="516"/>
      <c r="MML118" s="516"/>
      <c r="MMM118" s="516"/>
      <c r="MMN118" s="516"/>
      <c r="MMO118" s="516"/>
      <c r="MMP118" s="516"/>
      <c r="MMQ118" s="516"/>
      <c r="MMR118" s="516"/>
      <c r="MMS118" s="516"/>
      <c r="MMT118" s="516"/>
      <c r="MMU118" s="516"/>
      <c r="MMV118" s="516"/>
      <c r="MMW118" s="516"/>
      <c r="MMX118" s="516"/>
      <c r="MMY118" s="516"/>
      <c r="MMZ118" s="516"/>
      <c r="MNA118" s="516"/>
      <c r="MNB118" s="516"/>
      <c r="MNC118" s="516"/>
      <c r="MND118" s="516"/>
      <c r="MNE118" s="516"/>
      <c r="MNF118" s="516"/>
      <c r="MNG118" s="516"/>
      <c r="MNH118" s="516"/>
      <c r="MNI118" s="516"/>
      <c r="MNJ118" s="516"/>
      <c r="MNK118" s="516"/>
      <c r="MNL118" s="516"/>
      <c r="MNM118" s="516"/>
      <c r="MNN118" s="516"/>
      <c r="MNO118" s="516"/>
      <c r="MNP118" s="516"/>
      <c r="MNQ118" s="516"/>
      <c r="MNR118" s="516"/>
      <c r="MNS118" s="516"/>
      <c r="MNT118" s="516"/>
      <c r="MNU118" s="516"/>
      <c r="MNV118" s="516"/>
      <c r="MNW118" s="516"/>
      <c r="MNX118" s="516"/>
      <c r="MNY118" s="516"/>
      <c r="MNZ118" s="516"/>
      <c r="MOA118" s="516"/>
      <c r="MOB118" s="516"/>
      <c r="MOC118" s="516"/>
      <c r="MOD118" s="516"/>
      <c r="MOE118" s="516"/>
      <c r="MOF118" s="516"/>
      <c r="MOG118" s="516"/>
      <c r="MOH118" s="516"/>
      <c r="MOI118" s="516"/>
      <c r="MOJ118" s="516"/>
      <c r="MOK118" s="516"/>
      <c r="MOL118" s="516"/>
      <c r="MOM118" s="516"/>
      <c r="MON118" s="516"/>
      <c r="MOO118" s="516"/>
      <c r="MOP118" s="516"/>
      <c r="MOQ118" s="516"/>
      <c r="MOR118" s="516"/>
      <c r="MOS118" s="516"/>
      <c r="MOT118" s="516"/>
      <c r="MOU118" s="516"/>
      <c r="MOV118" s="516"/>
      <c r="MOW118" s="516"/>
      <c r="MOX118" s="516"/>
      <c r="MOY118" s="516"/>
      <c r="MOZ118" s="516"/>
      <c r="MPA118" s="516"/>
      <c r="MPB118" s="516"/>
      <c r="MPC118" s="516"/>
      <c r="MPD118" s="516"/>
      <c r="MPE118" s="516"/>
      <c r="MPF118" s="516"/>
      <c r="MPG118" s="516"/>
      <c r="MPH118" s="516"/>
      <c r="MPI118" s="516"/>
      <c r="MPJ118" s="516"/>
      <c r="MPK118" s="516"/>
      <c r="MPL118" s="516"/>
      <c r="MPM118" s="516"/>
      <c r="MPN118" s="516"/>
      <c r="MPO118" s="516"/>
      <c r="MPP118" s="516"/>
      <c r="MPQ118" s="516"/>
      <c r="MPR118" s="516"/>
      <c r="MPS118" s="516"/>
      <c r="MPT118" s="516"/>
      <c r="MPU118" s="516"/>
      <c r="MPV118" s="516"/>
      <c r="MPW118" s="516"/>
      <c r="MPX118" s="516"/>
      <c r="MPY118" s="516"/>
      <c r="MPZ118" s="516"/>
      <c r="MQA118" s="516"/>
      <c r="MQB118" s="516"/>
      <c r="MQC118" s="516"/>
      <c r="MQD118" s="516"/>
      <c r="MQE118" s="516"/>
      <c r="MQF118" s="516"/>
      <c r="MQG118" s="516"/>
      <c r="MQH118" s="516"/>
      <c r="MQI118" s="516"/>
      <c r="MQJ118" s="516"/>
      <c r="MQK118" s="516"/>
      <c r="MQL118" s="516"/>
      <c r="MQM118" s="516"/>
      <c r="MQN118" s="516"/>
      <c r="MQO118" s="516"/>
      <c r="MQP118" s="516"/>
      <c r="MQQ118" s="516"/>
      <c r="MQR118" s="516"/>
      <c r="MQS118" s="516"/>
      <c r="MQT118" s="516"/>
      <c r="MQU118" s="516"/>
      <c r="MQV118" s="516"/>
      <c r="MQW118" s="516"/>
      <c r="MQX118" s="516"/>
      <c r="MQY118" s="516"/>
      <c r="MQZ118" s="516"/>
      <c r="MRA118" s="516"/>
      <c r="MRB118" s="516"/>
      <c r="MRC118" s="516"/>
      <c r="MRD118" s="516"/>
      <c r="MRE118" s="516"/>
      <c r="MRF118" s="516"/>
      <c r="MRG118" s="516"/>
      <c r="MRH118" s="516"/>
      <c r="MRI118" s="516"/>
      <c r="MRJ118" s="516"/>
      <c r="MRK118" s="516"/>
      <c r="MRL118" s="516"/>
      <c r="MRM118" s="516"/>
      <c r="MRN118" s="516"/>
      <c r="MRO118" s="516"/>
      <c r="MRP118" s="516"/>
      <c r="MRQ118" s="516"/>
      <c r="MRR118" s="516"/>
      <c r="MRS118" s="516"/>
      <c r="MRT118" s="516"/>
      <c r="MRU118" s="516"/>
      <c r="MRV118" s="516"/>
      <c r="MRW118" s="516"/>
      <c r="MRX118" s="516"/>
      <c r="MRY118" s="516"/>
      <c r="MRZ118" s="516"/>
      <c r="MSA118" s="516"/>
      <c r="MSB118" s="516"/>
      <c r="MSC118" s="516"/>
      <c r="MSD118" s="516"/>
      <c r="MSE118" s="516"/>
      <c r="MSF118" s="516"/>
      <c r="MSG118" s="516"/>
      <c r="MSH118" s="516"/>
      <c r="MSI118" s="516"/>
      <c r="MSJ118" s="516"/>
      <c r="MSK118" s="516"/>
      <c r="MSL118" s="516"/>
      <c r="MSM118" s="516"/>
      <c r="MSN118" s="516"/>
      <c r="MSO118" s="516"/>
      <c r="MSP118" s="516"/>
      <c r="MSQ118" s="516"/>
      <c r="MSR118" s="516"/>
      <c r="MSS118" s="516"/>
      <c r="MST118" s="516"/>
      <c r="MSU118" s="516"/>
      <c r="MSV118" s="516"/>
      <c r="MSW118" s="516"/>
      <c r="MSX118" s="516"/>
      <c r="MSY118" s="516"/>
      <c r="MSZ118" s="516"/>
      <c r="MTA118" s="516"/>
      <c r="MTB118" s="516"/>
      <c r="MTC118" s="516"/>
      <c r="MTD118" s="516"/>
      <c r="MTE118" s="516"/>
      <c r="MTF118" s="516"/>
      <c r="MTG118" s="516"/>
      <c r="MTH118" s="516"/>
      <c r="MTI118" s="516"/>
      <c r="MTJ118" s="516"/>
      <c r="MTK118" s="516"/>
      <c r="MTL118" s="516"/>
      <c r="MTM118" s="516"/>
      <c r="MTN118" s="516"/>
      <c r="MTO118" s="516"/>
      <c r="MTP118" s="516"/>
      <c r="MTQ118" s="516"/>
      <c r="MTR118" s="516"/>
      <c r="MTS118" s="516"/>
      <c r="MTT118" s="516"/>
      <c r="MTU118" s="516"/>
      <c r="MTV118" s="516"/>
      <c r="MTW118" s="516"/>
      <c r="MTX118" s="516"/>
      <c r="MTY118" s="516"/>
      <c r="MTZ118" s="516"/>
      <c r="MUA118" s="516"/>
      <c r="MUB118" s="516"/>
      <c r="MUC118" s="516"/>
      <c r="MUD118" s="516"/>
      <c r="MUE118" s="516"/>
      <c r="MUF118" s="516"/>
      <c r="MUG118" s="516"/>
      <c r="MUH118" s="516"/>
      <c r="MUI118" s="516"/>
      <c r="MUJ118" s="516"/>
      <c r="MUK118" s="516"/>
      <c r="MUL118" s="516"/>
      <c r="MUM118" s="516"/>
      <c r="MUN118" s="516"/>
      <c r="MUO118" s="516"/>
      <c r="MUP118" s="516"/>
      <c r="MUQ118" s="516"/>
      <c r="MUR118" s="516"/>
      <c r="MUS118" s="516"/>
      <c r="MUT118" s="516"/>
      <c r="MUU118" s="516"/>
      <c r="MUV118" s="516"/>
      <c r="MUW118" s="516"/>
      <c r="MUX118" s="516"/>
      <c r="MUY118" s="516"/>
      <c r="MUZ118" s="516"/>
      <c r="MVA118" s="516"/>
      <c r="MVB118" s="516"/>
      <c r="MVC118" s="516"/>
      <c r="MVD118" s="516"/>
      <c r="MVE118" s="516"/>
      <c r="MVF118" s="516"/>
      <c r="MVG118" s="516"/>
      <c r="MVH118" s="516"/>
      <c r="MVI118" s="516"/>
      <c r="MVJ118" s="516"/>
      <c r="MVK118" s="516"/>
      <c r="MVL118" s="516"/>
      <c r="MVM118" s="516"/>
      <c r="MVN118" s="516"/>
      <c r="MVO118" s="516"/>
      <c r="MVP118" s="516"/>
      <c r="MVQ118" s="516"/>
      <c r="MVR118" s="516"/>
      <c r="MVS118" s="516"/>
      <c r="MVT118" s="516"/>
      <c r="MVU118" s="516"/>
      <c r="MVV118" s="516"/>
      <c r="MVW118" s="516"/>
      <c r="MVX118" s="516"/>
      <c r="MVY118" s="516"/>
      <c r="MVZ118" s="516"/>
      <c r="MWA118" s="516"/>
      <c r="MWB118" s="516"/>
      <c r="MWC118" s="516"/>
      <c r="MWD118" s="516"/>
      <c r="MWE118" s="516"/>
      <c r="MWF118" s="516"/>
      <c r="MWG118" s="516"/>
      <c r="MWH118" s="516"/>
      <c r="MWI118" s="516"/>
      <c r="MWJ118" s="516"/>
      <c r="MWK118" s="516"/>
      <c r="MWL118" s="516"/>
      <c r="MWM118" s="516"/>
      <c r="MWN118" s="516"/>
      <c r="MWO118" s="516"/>
      <c r="MWP118" s="516"/>
      <c r="MWQ118" s="516"/>
      <c r="MWR118" s="516"/>
      <c r="MWS118" s="516"/>
      <c r="MWT118" s="516"/>
      <c r="MWU118" s="516"/>
      <c r="MWV118" s="516"/>
      <c r="MWW118" s="516"/>
      <c r="MWX118" s="516"/>
      <c r="MWY118" s="516"/>
      <c r="MWZ118" s="516"/>
      <c r="MXA118" s="516"/>
      <c r="MXB118" s="516"/>
      <c r="MXC118" s="516"/>
      <c r="MXD118" s="516"/>
      <c r="MXE118" s="516"/>
      <c r="MXF118" s="516"/>
      <c r="MXG118" s="516"/>
      <c r="MXH118" s="516"/>
      <c r="MXI118" s="516"/>
      <c r="MXJ118" s="516"/>
      <c r="MXK118" s="516"/>
      <c r="MXL118" s="516"/>
      <c r="MXM118" s="516"/>
      <c r="MXN118" s="516"/>
      <c r="MXO118" s="516"/>
      <c r="MXP118" s="516"/>
      <c r="MXQ118" s="516"/>
      <c r="MXR118" s="516"/>
      <c r="MXS118" s="516"/>
      <c r="MXT118" s="516"/>
      <c r="MXU118" s="516"/>
      <c r="MXV118" s="516"/>
      <c r="MXW118" s="516"/>
      <c r="MXX118" s="516"/>
      <c r="MXY118" s="516"/>
      <c r="MXZ118" s="516"/>
      <c r="MYA118" s="516"/>
      <c r="MYB118" s="516"/>
      <c r="MYC118" s="516"/>
      <c r="MYD118" s="516"/>
      <c r="MYE118" s="516"/>
      <c r="MYF118" s="516"/>
      <c r="MYG118" s="516"/>
      <c r="MYH118" s="516"/>
      <c r="MYI118" s="516"/>
      <c r="MYJ118" s="516"/>
      <c r="MYK118" s="516"/>
      <c r="MYL118" s="516"/>
      <c r="MYM118" s="516"/>
      <c r="MYN118" s="516"/>
      <c r="MYO118" s="516"/>
      <c r="MYP118" s="516"/>
      <c r="MYQ118" s="516"/>
      <c r="MYR118" s="516"/>
      <c r="MYS118" s="516"/>
      <c r="MYT118" s="516"/>
      <c r="MYU118" s="516"/>
      <c r="MYV118" s="516"/>
      <c r="MYW118" s="516"/>
      <c r="MYX118" s="516"/>
      <c r="MYY118" s="516"/>
      <c r="MYZ118" s="516"/>
      <c r="MZA118" s="516"/>
      <c r="MZB118" s="516"/>
      <c r="MZC118" s="516"/>
      <c r="MZD118" s="516"/>
      <c r="MZE118" s="516"/>
      <c r="MZF118" s="516"/>
      <c r="MZG118" s="516"/>
      <c r="MZH118" s="516"/>
      <c r="MZI118" s="516"/>
      <c r="MZJ118" s="516"/>
      <c r="MZK118" s="516"/>
      <c r="MZL118" s="516"/>
      <c r="MZM118" s="516"/>
      <c r="MZN118" s="516"/>
      <c r="MZO118" s="516"/>
      <c r="MZP118" s="516"/>
      <c r="MZQ118" s="516"/>
      <c r="MZR118" s="516"/>
      <c r="MZS118" s="516"/>
      <c r="MZT118" s="516"/>
      <c r="MZU118" s="516"/>
      <c r="MZV118" s="516"/>
      <c r="MZW118" s="516"/>
      <c r="MZX118" s="516"/>
      <c r="MZY118" s="516"/>
      <c r="MZZ118" s="516"/>
      <c r="NAA118" s="516"/>
      <c r="NAB118" s="516"/>
      <c r="NAC118" s="516"/>
      <c r="NAD118" s="516"/>
      <c r="NAE118" s="516"/>
      <c r="NAF118" s="516"/>
      <c r="NAG118" s="516"/>
      <c r="NAH118" s="516"/>
      <c r="NAI118" s="516"/>
      <c r="NAJ118" s="516"/>
      <c r="NAK118" s="516"/>
      <c r="NAL118" s="516"/>
      <c r="NAM118" s="516"/>
      <c r="NAN118" s="516"/>
      <c r="NAO118" s="516"/>
      <c r="NAP118" s="516"/>
      <c r="NAQ118" s="516"/>
      <c r="NAR118" s="516"/>
      <c r="NAS118" s="516"/>
      <c r="NAT118" s="516"/>
      <c r="NAU118" s="516"/>
      <c r="NAV118" s="516"/>
      <c r="NAW118" s="516"/>
      <c r="NAX118" s="516"/>
      <c r="NAY118" s="516"/>
      <c r="NAZ118" s="516"/>
      <c r="NBA118" s="516"/>
      <c r="NBB118" s="516"/>
      <c r="NBC118" s="516"/>
      <c r="NBD118" s="516"/>
      <c r="NBE118" s="516"/>
      <c r="NBF118" s="516"/>
      <c r="NBG118" s="516"/>
      <c r="NBH118" s="516"/>
      <c r="NBI118" s="516"/>
      <c r="NBJ118" s="516"/>
      <c r="NBK118" s="516"/>
      <c r="NBL118" s="516"/>
      <c r="NBM118" s="516"/>
      <c r="NBN118" s="516"/>
      <c r="NBO118" s="516"/>
      <c r="NBP118" s="516"/>
      <c r="NBQ118" s="516"/>
      <c r="NBR118" s="516"/>
      <c r="NBS118" s="516"/>
      <c r="NBT118" s="516"/>
      <c r="NBU118" s="516"/>
      <c r="NBV118" s="516"/>
      <c r="NBW118" s="516"/>
      <c r="NBX118" s="516"/>
      <c r="NBY118" s="516"/>
      <c r="NBZ118" s="516"/>
      <c r="NCA118" s="516"/>
      <c r="NCB118" s="516"/>
      <c r="NCC118" s="516"/>
      <c r="NCD118" s="516"/>
      <c r="NCE118" s="516"/>
      <c r="NCF118" s="516"/>
      <c r="NCG118" s="516"/>
      <c r="NCH118" s="516"/>
      <c r="NCI118" s="516"/>
      <c r="NCJ118" s="516"/>
      <c r="NCK118" s="516"/>
      <c r="NCL118" s="516"/>
      <c r="NCM118" s="516"/>
      <c r="NCN118" s="516"/>
      <c r="NCO118" s="516"/>
      <c r="NCP118" s="516"/>
      <c r="NCQ118" s="516"/>
      <c r="NCR118" s="516"/>
      <c r="NCS118" s="516"/>
      <c r="NCT118" s="516"/>
      <c r="NCU118" s="516"/>
      <c r="NCV118" s="516"/>
      <c r="NCW118" s="516"/>
      <c r="NCX118" s="516"/>
      <c r="NCY118" s="516"/>
      <c r="NCZ118" s="516"/>
      <c r="NDA118" s="516"/>
      <c r="NDB118" s="516"/>
      <c r="NDC118" s="516"/>
      <c r="NDD118" s="516"/>
      <c r="NDE118" s="516"/>
      <c r="NDF118" s="516"/>
      <c r="NDG118" s="516"/>
      <c r="NDH118" s="516"/>
      <c r="NDI118" s="516"/>
      <c r="NDJ118" s="516"/>
      <c r="NDK118" s="516"/>
      <c r="NDL118" s="516"/>
      <c r="NDM118" s="516"/>
      <c r="NDN118" s="516"/>
      <c r="NDO118" s="516"/>
      <c r="NDP118" s="516"/>
      <c r="NDQ118" s="516"/>
      <c r="NDR118" s="516"/>
      <c r="NDS118" s="516"/>
      <c r="NDT118" s="516"/>
      <c r="NDU118" s="516"/>
      <c r="NDV118" s="516"/>
      <c r="NDW118" s="516"/>
      <c r="NDX118" s="516"/>
      <c r="NDY118" s="516"/>
      <c r="NDZ118" s="516"/>
      <c r="NEA118" s="516"/>
      <c r="NEB118" s="516"/>
      <c r="NEC118" s="516"/>
      <c r="NED118" s="516"/>
      <c r="NEE118" s="516"/>
      <c r="NEF118" s="516"/>
      <c r="NEG118" s="516"/>
      <c r="NEH118" s="516"/>
      <c r="NEI118" s="516"/>
      <c r="NEJ118" s="516"/>
      <c r="NEK118" s="516"/>
      <c r="NEL118" s="516"/>
      <c r="NEM118" s="516"/>
      <c r="NEN118" s="516"/>
      <c r="NEO118" s="516"/>
      <c r="NEP118" s="516"/>
      <c r="NEQ118" s="516"/>
      <c r="NER118" s="516"/>
      <c r="NES118" s="516"/>
      <c r="NET118" s="516"/>
      <c r="NEU118" s="516"/>
      <c r="NEV118" s="516"/>
      <c r="NEW118" s="516"/>
      <c r="NEX118" s="516"/>
      <c r="NEY118" s="516"/>
      <c r="NEZ118" s="516"/>
      <c r="NFA118" s="516"/>
      <c r="NFB118" s="516"/>
      <c r="NFC118" s="516"/>
      <c r="NFD118" s="516"/>
      <c r="NFE118" s="516"/>
      <c r="NFF118" s="516"/>
      <c r="NFG118" s="516"/>
      <c r="NFH118" s="516"/>
      <c r="NFI118" s="516"/>
      <c r="NFJ118" s="516"/>
      <c r="NFK118" s="516"/>
      <c r="NFL118" s="516"/>
      <c r="NFM118" s="516"/>
      <c r="NFN118" s="516"/>
      <c r="NFO118" s="516"/>
      <c r="NFP118" s="516"/>
      <c r="NFQ118" s="516"/>
      <c r="NFR118" s="516"/>
      <c r="NFS118" s="516"/>
      <c r="NFT118" s="516"/>
      <c r="NFU118" s="516"/>
      <c r="NFV118" s="516"/>
      <c r="NFW118" s="516"/>
      <c r="NFX118" s="516"/>
      <c r="NFY118" s="516"/>
      <c r="NFZ118" s="516"/>
      <c r="NGA118" s="516"/>
      <c r="NGB118" s="516"/>
      <c r="NGC118" s="516"/>
      <c r="NGD118" s="516"/>
      <c r="NGE118" s="516"/>
      <c r="NGF118" s="516"/>
      <c r="NGG118" s="516"/>
      <c r="NGH118" s="516"/>
      <c r="NGI118" s="516"/>
      <c r="NGJ118" s="516"/>
      <c r="NGK118" s="516"/>
      <c r="NGL118" s="516"/>
      <c r="NGM118" s="516"/>
      <c r="NGN118" s="516"/>
      <c r="NGO118" s="516"/>
      <c r="NGP118" s="516"/>
      <c r="NGQ118" s="516"/>
      <c r="NGR118" s="516"/>
      <c r="NGS118" s="516"/>
      <c r="NGT118" s="516"/>
      <c r="NGU118" s="516"/>
      <c r="NGV118" s="516"/>
      <c r="NGW118" s="516"/>
      <c r="NGX118" s="516"/>
      <c r="NGY118" s="516"/>
      <c r="NGZ118" s="516"/>
      <c r="NHA118" s="516"/>
      <c r="NHB118" s="516"/>
      <c r="NHC118" s="516"/>
      <c r="NHD118" s="516"/>
      <c r="NHE118" s="516"/>
      <c r="NHF118" s="516"/>
      <c r="NHG118" s="516"/>
      <c r="NHH118" s="516"/>
      <c r="NHI118" s="516"/>
      <c r="NHJ118" s="516"/>
      <c r="NHK118" s="516"/>
      <c r="NHL118" s="516"/>
      <c r="NHM118" s="516"/>
      <c r="NHN118" s="516"/>
      <c r="NHO118" s="516"/>
      <c r="NHP118" s="516"/>
      <c r="NHQ118" s="516"/>
      <c r="NHR118" s="516"/>
      <c r="NHS118" s="516"/>
      <c r="NHT118" s="516"/>
      <c r="NHU118" s="516"/>
      <c r="NHV118" s="516"/>
      <c r="NHW118" s="516"/>
      <c r="NHX118" s="516"/>
      <c r="NHY118" s="516"/>
      <c r="NHZ118" s="516"/>
      <c r="NIA118" s="516"/>
      <c r="NIB118" s="516"/>
      <c r="NIC118" s="516"/>
      <c r="NID118" s="516"/>
      <c r="NIE118" s="516"/>
      <c r="NIF118" s="516"/>
      <c r="NIG118" s="516"/>
      <c r="NIH118" s="516"/>
      <c r="NII118" s="516"/>
      <c r="NIJ118" s="516"/>
      <c r="NIK118" s="516"/>
      <c r="NIL118" s="516"/>
      <c r="NIM118" s="516"/>
      <c r="NIN118" s="516"/>
      <c r="NIO118" s="516"/>
      <c r="NIP118" s="516"/>
      <c r="NIQ118" s="516"/>
      <c r="NIR118" s="516"/>
      <c r="NIS118" s="516"/>
      <c r="NIT118" s="516"/>
      <c r="NIU118" s="516"/>
      <c r="NIV118" s="516"/>
      <c r="NIW118" s="516"/>
      <c r="NIX118" s="516"/>
      <c r="NIY118" s="516"/>
      <c r="NIZ118" s="516"/>
      <c r="NJA118" s="516"/>
      <c r="NJB118" s="516"/>
      <c r="NJC118" s="516"/>
      <c r="NJD118" s="516"/>
      <c r="NJE118" s="516"/>
      <c r="NJF118" s="516"/>
      <c r="NJG118" s="516"/>
      <c r="NJH118" s="516"/>
      <c r="NJI118" s="516"/>
      <c r="NJJ118" s="516"/>
      <c r="NJK118" s="516"/>
      <c r="NJL118" s="516"/>
      <c r="NJM118" s="516"/>
      <c r="NJN118" s="516"/>
      <c r="NJO118" s="516"/>
      <c r="NJP118" s="516"/>
      <c r="NJQ118" s="516"/>
      <c r="NJR118" s="516"/>
      <c r="NJS118" s="516"/>
      <c r="NJT118" s="516"/>
      <c r="NJU118" s="516"/>
      <c r="NJV118" s="516"/>
      <c r="NJW118" s="516"/>
      <c r="NJX118" s="516"/>
      <c r="NJY118" s="516"/>
      <c r="NJZ118" s="516"/>
      <c r="NKA118" s="516"/>
      <c r="NKB118" s="516"/>
      <c r="NKC118" s="516"/>
      <c r="NKD118" s="516"/>
      <c r="NKE118" s="516"/>
      <c r="NKF118" s="516"/>
      <c r="NKG118" s="516"/>
      <c r="NKH118" s="516"/>
      <c r="NKI118" s="516"/>
      <c r="NKJ118" s="516"/>
      <c r="NKK118" s="516"/>
      <c r="NKL118" s="516"/>
      <c r="NKM118" s="516"/>
      <c r="NKN118" s="516"/>
      <c r="NKO118" s="516"/>
      <c r="NKP118" s="516"/>
      <c r="NKQ118" s="516"/>
      <c r="NKR118" s="516"/>
      <c r="NKS118" s="516"/>
      <c r="NKT118" s="516"/>
      <c r="NKU118" s="516"/>
      <c r="NKV118" s="516"/>
      <c r="NKW118" s="516"/>
      <c r="NKX118" s="516"/>
      <c r="NKY118" s="516"/>
      <c r="NKZ118" s="516"/>
      <c r="NLA118" s="516"/>
      <c r="NLB118" s="516"/>
      <c r="NLC118" s="516"/>
      <c r="NLD118" s="516"/>
      <c r="NLE118" s="516"/>
      <c r="NLF118" s="516"/>
      <c r="NLG118" s="516"/>
      <c r="NLH118" s="516"/>
      <c r="NLI118" s="516"/>
      <c r="NLJ118" s="516"/>
      <c r="NLK118" s="516"/>
      <c r="NLL118" s="516"/>
      <c r="NLM118" s="516"/>
      <c r="NLN118" s="516"/>
      <c r="NLO118" s="516"/>
      <c r="NLP118" s="516"/>
      <c r="NLQ118" s="516"/>
      <c r="NLR118" s="516"/>
      <c r="NLS118" s="516"/>
      <c r="NLT118" s="516"/>
      <c r="NLU118" s="516"/>
      <c r="NLV118" s="516"/>
      <c r="NLW118" s="516"/>
      <c r="NLX118" s="516"/>
      <c r="NLY118" s="516"/>
      <c r="NLZ118" s="516"/>
      <c r="NMA118" s="516"/>
      <c r="NMB118" s="516"/>
      <c r="NMC118" s="516"/>
      <c r="NMD118" s="516"/>
      <c r="NME118" s="516"/>
      <c r="NMF118" s="516"/>
      <c r="NMG118" s="516"/>
      <c r="NMH118" s="516"/>
      <c r="NMI118" s="516"/>
      <c r="NMJ118" s="516"/>
      <c r="NMK118" s="516"/>
      <c r="NML118" s="516"/>
      <c r="NMM118" s="516"/>
      <c r="NMN118" s="516"/>
      <c r="NMO118" s="516"/>
      <c r="NMP118" s="516"/>
      <c r="NMQ118" s="516"/>
      <c r="NMR118" s="516"/>
      <c r="NMS118" s="516"/>
      <c r="NMT118" s="516"/>
      <c r="NMU118" s="516"/>
      <c r="NMV118" s="516"/>
      <c r="NMW118" s="516"/>
      <c r="NMX118" s="516"/>
      <c r="NMY118" s="516"/>
      <c r="NMZ118" s="516"/>
      <c r="NNA118" s="516"/>
      <c r="NNB118" s="516"/>
      <c r="NNC118" s="516"/>
      <c r="NND118" s="516"/>
      <c r="NNE118" s="516"/>
      <c r="NNF118" s="516"/>
      <c r="NNG118" s="516"/>
      <c r="NNH118" s="516"/>
      <c r="NNI118" s="516"/>
      <c r="NNJ118" s="516"/>
      <c r="NNK118" s="516"/>
      <c r="NNL118" s="516"/>
      <c r="NNM118" s="516"/>
      <c r="NNN118" s="516"/>
      <c r="NNO118" s="516"/>
      <c r="NNP118" s="516"/>
      <c r="NNQ118" s="516"/>
      <c r="NNR118" s="516"/>
      <c r="NNS118" s="516"/>
      <c r="NNT118" s="516"/>
      <c r="NNU118" s="516"/>
      <c r="NNV118" s="516"/>
      <c r="NNW118" s="516"/>
      <c r="NNX118" s="516"/>
      <c r="NNY118" s="516"/>
      <c r="NNZ118" s="516"/>
      <c r="NOA118" s="516"/>
      <c r="NOB118" s="516"/>
      <c r="NOC118" s="516"/>
      <c r="NOD118" s="516"/>
      <c r="NOE118" s="516"/>
      <c r="NOF118" s="516"/>
      <c r="NOG118" s="516"/>
      <c r="NOH118" s="516"/>
      <c r="NOI118" s="516"/>
      <c r="NOJ118" s="516"/>
      <c r="NOK118" s="516"/>
      <c r="NOL118" s="516"/>
      <c r="NOM118" s="516"/>
      <c r="NON118" s="516"/>
      <c r="NOO118" s="516"/>
      <c r="NOP118" s="516"/>
      <c r="NOQ118" s="516"/>
      <c r="NOR118" s="516"/>
      <c r="NOS118" s="516"/>
      <c r="NOT118" s="516"/>
      <c r="NOU118" s="516"/>
      <c r="NOV118" s="516"/>
      <c r="NOW118" s="516"/>
      <c r="NOX118" s="516"/>
      <c r="NOY118" s="516"/>
      <c r="NOZ118" s="516"/>
      <c r="NPA118" s="516"/>
      <c r="NPB118" s="516"/>
      <c r="NPC118" s="516"/>
      <c r="NPD118" s="516"/>
      <c r="NPE118" s="516"/>
      <c r="NPF118" s="516"/>
      <c r="NPG118" s="516"/>
      <c r="NPH118" s="516"/>
      <c r="NPI118" s="516"/>
      <c r="NPJ118" s="516"/>
      <c r="NPK118" s="516"/>
      <c r="NPL118" s="516"/>
      <c r="NPM118" s="516"/>
      <c r="NPN118" s="516"/>
      <c r="NPO118" s="516"/>
      <c r="NPP118" s="516"/>
      <c r="NPQ118" s="516"/>
      <c r="NPR118" s="516"/>
      <c r="NPS118" s="516"/>
      <c r="NPT118" s="516"/>
      <c r="NPU118" s="516"/>
      <c r="NPV118" s="516"/>
      <c r="NPW118" s="516"/>
      <c r="NPX118" s="516"/>
      <c r="NPY118" s="516"/>
      <c r="NPZ118" s="516"/>
      <c r="NQA118" s="516"/>
      <c r="NQB118" s="516"/>
      <c r="NQC118" s="516"/>
      <c r="NQD118" s="516"/>
      <c r="NQE118" s="516"/>
      <c r="NQF118" s="516"/>
      <c r="NQG118" s="516"/>
      <c r="NQH118" s="516"/>
      <c r="NQI118" s="516"/>
      <c r="NQJ118" s="516"/>
      <c r="NQK118" s="516"/>
      <c r="NQL118" s="516"/>
      <c r="NQM118" s="516"/>
      <c r="NQN118" s="516"/>
      <c r="NQO118" s="516"/>
      <c r="NQP118" s="516"/>
      <c r="NQQ118" s="516"/>
      <c r="NQR118" s="516"/>
      <c r="NQS118" s="516"/>
      <c r="NQT118" s="516"/>
      <c r="NQU118" s="516"/>
      <c r="NQV118" s="516"/>
      <c r="NQW118" s="516"/>
      <c r="NQX118" s="516"/>
      <c r="NQY118" s="516"/>
      <c r="NQZ118" s="516"/>
      <c r="NRA118" s="516"/>
      <c r="NRB118" s="516"/>
      <c r="NRC118" s="516"/>
      <c r="NRD118" s="516"/>
      <c r="NRE118" s="516"/>
      <c r="NRF118" s="516"/>
      <c r="NRG118" s="516"/>
      <c r="NRH118" s="516"/>
      <c r="NRI118" s="516"/>
      <c r="NRJ118" s="516"/>
      <c r="NRK118" s="516"/>
      <c r="NRL118" s="516"/>
      <c r="NRM118" s="516"/>
      <c r="NRN118" s="516"/>
      <c r="NRO118" s="516"/>
      <c r="NRP118" s="516"/>
      <c r="NRQ118" s="516"/>
      <c r="NRR118" s="516"/>
      <c r="NRS118" s="516"/>
      <c r="NRT118" s="516"/>
      <c r="NRU118" s="516"/>
      <c r="NRV118" s="516"/>
      <c r="NRW118" s="516"/>
      <c r="NRX118" s="516"/>
      <c r="NRY118" s="516"/>
      <c r="NRZ118" s="516"/>
      <c r="NSA118" s="516"/>
      <c r="NSB118" s="516"/>
      <c r="NSC118" s="516"/>
      <c r="NSD118" s="516"/>
      <c r="NSE118" s="516"/>
      <c r="NSF118" s="516"/>
      <c r="NSG118" s="516"/>
      <c r="NSH118" s="516"/>
      <c r="NSI118" s="516"/>
      <c r="NSJ118" s="516"/>
      <c r="NSK118" s="516"/>
      <c r="NSL118" s="516"/>
      <c r="NSM118" s="516"/>
      <c r="NSN118" s="516"/>
      <c r="NSO118" s="516"/>
      <c r="NSP118" s="516"/>
      <c r="NSQ118" s="516"/>
      <c r="NSR118" s="516"/>
      <c r="NSS118" s="516"/>
      <c r="NST118" s="516"/>
      <c r="NSU118" s="516"/>
      <c r="NSV118" s="516"/>
      <c r="NSW118" s="516"/>
      <c r="NSX118" s="516"/>
      <c r="NSY118" s="516"/>
      <c r="NSZ118" s="516"/>
      <c r="NTA118" s="516"/>
      <c r="NTB118" s="516"/>
      <c r="NTC118" s="516"/>
      <c r="NTD118" s="516"/>
      <c r="NTE118" s="516"/>
      <c r="NTF118" s="516"/>
      <c r="NTG118" s="516"/>
      <c r="NTH118" s="516"/>
      <c r="NTI118" s="516"/>
      <c r="NTJ118" s="516"/>
      <c r="NTK118" s="516"/>
      <c r="NTL118" s="516"/>
      <c r="NTM118" s="516"/>
      <c r="NTN118" s="516"/>
      <c r="NTO118" s="516"/>
      <c r="NTP118" s="516"/>
      <c r="NTQ118" s="516"/>
      <c r="NTR118" s="516"/>
      <c r="NTS118" s="516"/>
      <c r="NTT118" s="516"/>
      <c r="NTU118" s="516"/>
      <c r="NTV118" s="516"/>
      <c r="NTW118" s="516"/>
      <c r="NTX118" s="516"/>
      <c r="NTY118" s="516"/>
      <c r="NTZ118" s="516"/>
      <c r="NUA118" s="516"/>
      <c r="NUB118" s="516"/>
      <c r="NUC118" s="516"/>
      <c r="NUD118" s="516"/>
      <c r="NUE118" s="516"/>
      <c r="NUF118" s="516"/>
      <c r="NUG118" s="516"/>
      <c r="NUH118" s="516"/>
      <c r="NUI118" s="516"/>
      <c r="NUJ118" s="516"/>
      <c r="NUK118" s="516"/>
      <c r="NUL118" s="516"/>
      <c r="NUM118" s="516"/>
      <c r="NUN118" s="516"/>
      <c r="NUO118" s="516"/>
      <c r="NUP118" s="516"/>
      <c r="NUQ118" s="516"/>
      <c r="NUR118" s="516"/>
      <c r="NUS118" s="516"/>
      <c r="NUT118" s="516"/>
      <c r="NUU118" s="516"/>
      <c r="NUV118" s="516"/>
      <c r="NUW118" s="516"/>
      <c r="NUX118" s="516"/>
      <c r="NUY118" s="516"/>
      <c r="NUZ118" s="516"/>
      <c r="NVA118" s="516"/>
      <c r="NVB118" s="516"/>
      <c r="NVC118" s="516"/>
      <c r="NVD118" s="516"/>
      <c r="NVE118" s="516"/>
      <c r="NVF118" s="516"/>
      <c r="NVG118" s="516"/>
      <c r="NVH118" s="516"/>
      <c r="NVI118" s="516"/>
      <c r="NVJ118" s="516"/>
      <c r="NVK118" s="516"/>
      <c r="NVL118" s="516"/>
      <c r="NVM118" s="516"/>
      <c r="NVN118" s="516"/>
      <c r="NVO118" s="516"/>
      <c r="NVP118" s="516"/>
      <c r="NVQ118" s="516"/>
      <c r="NVR118" s="516"/>
      <c r="NVS118" s="516"/>
      <c r="NVT118" s="516"/>
      <c r="NVU118" s="516"/>
      <c r="NVV118" s="516"/>
      <c r="NVW118" s="516"/>
      <c r="NVX118" s="516"/>
      <c r="NVY118" s="516"/>
      <c r="NVZ118" s="516"/>
      <c r="NWA118" s="516"/>
      <c r="NWB118" s="516"/>
      <c r="NWC118" s="516"/>
      <c r="NWD118" s="516"/>
      <c r="NWE118" s="516"/>
      <c r="NWF118" s="516"/>
      <c r="NWG118" s="516"/>
      <c r="NWH118" s="516"/>
      <c r="NWI118" s="516"/>
      <c r="NWJ118" s="516"/>
      <c r="NWK118" s="516"/>
      <c r="NWL118" s="516"/>
      <c r="NWM118" s="516"/>
      <c r="NWN118" s="516"/>
      <c r="NWO118" s="516"/>
      <c r="NWP118" s="516"/>
      <c r="NWQ118" s="516"/>
      <c r="NWR118" s="516"/>
      <c r="NWS118" s="516"/>
      <c r="NWT118" s="516"/>
      <c r="NWU118" s="516"/>
      <c r="NWV118" s="516"/>
      <c r="NWW118" s="516"/>
      <c r="NWX118" s="516"/>
      <c r="NWY118" s="516"/>
      <c r="NWZ118" s="516"/>
      <c r="NXA118" s="516"/>
      <c r="NXB118" s="516"/>
      <c r="NXC118" s="516"/>
      <c r="NXD118" s="516"/>
      <c r="NXE118" s="516"/>
      <c r="NXF118" s="516"/>
      <c r="NXG118" s="516"/>
      <c r="NXH118" s="516"/>
      <c r="NXI118" s="516"/>
      <c r="NXJ118" s="516"/>
      <c r="NXK118" s="516"/>
      <c r="NXL118" s="516"/>
      <c r="NXM118" s="516"/>
      <c r="NXN118" s="516"/>
      <c r="NXO118" s="516"/>
      <c r="NXP118" s="516"/>
      <c r="NXQ118" s="516"/>
      <c r="NXR118" s="516"/>
      <c r="NXS118" s="516"/>
      <c r="NXT118" s="516"/>
      <c r="NXU118" s="516"/>
      <c r="NXV118" s="516"/>
      <c r="NXW118" s="516"/>
      <c r="NXX118" s="516"/>
      <c r="NXY118" s="516"/>
      <c r="NXZ118" s="516"/>
      <c r="NYA118" s="516"/>
      <c r="NYB118" s="516"/>
      <c r="NYC118" s="516"/>
      <c r="NYD118" s="516"/>
      <c r="NYE118" s="516"/>
      <c r="NYF118" s="516"/>
      <c r="NYG118" s="516"/>
      <c r="NYH118" s="516"/>
      <c r="NYI118" s="516"/>
      <c r="NYJ118" s="516"/>
      <c r="NYK118" s="516"/>
      <c r="NYL118" s="516"/>
      <c r="NYM118" s="516"/>
      <c r="NYN118" s="516"/>
      <c r="NYO118" s="516"/>
      <c r="NYP118" s="516"/>
      <c r="NYQ118" s="516"/>
      <c r="NYR118" s="516"/>
      <c r="NYS118" s="516"/>
      <c r="NYT118" s="516"/>
      <c r="NYU118" s="516"/>
      <c r="NYV118" s="516"/>
      <c r="NYW118" s="516"/>
      <c r="NYX118" s="516"/>
      <c r="NYY118" s="516"/>
      <c r="NYZ118" s="516"/>
      <c r="NZA118" s="516"/>
      <c r="NZB118" s="516"/>
      <c r="NZC118" s="516"/>
      <c r="NZD118" s="516"/>
      <c r="NZE118" s="516"/>
      <c r="NZF118" s="516"/>
      <c r="NZG118" s="516"/>
      <c r="NZH118" s="516"/>
      <c r="NZI118" s="516"/>
      <c r="NZJ118" s="516"/>
      <c r="NZK118" s="516"/>
      <c r="NZL118" s="516"/>
      <c r="NZM118" s="516"/>
      <c r="NZN118" s="516"/>
      <c r="NZO118" s="516"/>
      <c r="NZP118" s="516"/>
      <c r="NZQ118" s="516"/>
      <c r="NZR118" s="516"/>
      <c r="NZS118" s="516"/>
      <c r="NZT118" s="516"/>
      <c r="NZU118" s="516"/>
      <c r="NZV118" s="516"/>
      <c r="NZW118" s="516"/>
      <c r="NZX118" s="516"/>
      <c r="NZY118" s="516"/>
      <c r="NZZ118" s="516"/>
      <c r="OAA118" s="516"/>
      <c r="OAB118" s="516"/>
      <c r="OAC118" s="516"/>
      <c r="OAD118" s="516"/>
      <c r="OAE118" s="516"/>
      <c r="OAF118" s="516"/>
      <c r="OAG118" s="516"/>
      <c r="OAH118" s="516"/>
      <c r="OAI118" s="516"/>
      <c r="OAJ118" s="516"/>
      <c r="OAK118" s="516"/>
      <c r="OAL118" s="516"/>
      <c r="OAM118" s="516"/>
      <c r="OAN118" s="516"/>
      <c r="OAO118" s="516"/>
      <c r="OAP118" s="516"/>
      <c r="OAQ118" s="516"/>
      <c r="OAR118" s="516"/>
      <c r="OAS118" s="516"/>
      <c r="OAT118" s="516"/>
      <c r="OAU118" s="516"/>
      <c r="OAV118" s="516"/>
      <c r="OAW118" s="516"/>
      <c r="OAX118" s="516"/>
      <c r="OAY118" s="516"/>
      <c r="OAZ118" s="516"/>
      <c r="OBA118" s="516"/>
      <c r="OBB118" s="516"/>
      <c r="OBC118" s="516"/>
      <c r="OBD118" s="516"/>
      <c r="OBE118" s="516"/>
      <c r="OBF118" s="516"/>
      <c r="OBG118" s="516"/>
      <c r="OBH118" s="516"/>
      <c r="OBI118" s="516"/>
      <c r="OBJ118" s="516"/>
      <c r="OBK118" s="516"/>
      <c r="OBL118" s="516"/>
      <c r="OBM118" s="516"/>
      <c r="OBN118" s="516"/>
      <c r="OBO118" s="516"/>
      <c r="OBP118" s="516"/>
      <c r="OBQ118" s="516"/>
      <c r="OBR118" s="516"/>
      <c r="OBS118" s="516"/>
      <c r="OBT118" s="516"/>
      <c r="OBU118" s="516"/>
      <c r="OBV118" s="516"/>
      <c r="OBW118" s="516"/>
      <c r="OBX118" s="516"/>
      <c r="OBY118" s="516"/>
      <c r="OBZ118" s="516"/>
      <c r="OCA118" s="516"/>
      <c r="OCB118" s="516"/>
      <c r="OCC118" s="516"/>
      <c r="OCD118" s="516"/>
      <c r="OCE118" s="516"/>
      <c r="OCF118" s="516"/>
      <c r="OCG118" s="516"/>
      <c r="OCH118" s="516"/>
      <c r="OCI118" s="516"/>
      <c r="OCJ118" s="516"/>
      <c r="OCK118" s="516"/>
      <c r="OCL118" s="516"/>
      <c r="OCM118" s="516"/>
      <c r="OCN118" s="516"/>
      <c r="OCO118" s="516"/>
      <c r="OCP118" s="516"/>
      <c r="OCQ118" s="516"/>
      <c r="OCR118" s="516"/>
      <c r="OCS118" s="516"/>
      <c r="OCT118" s="516"/>
      <c r="OCU118" s="516"/>
      <c r="OCV118" s="516"/>
      <c r="OCW118" s="516"/>
      <c r="OCX118" s="516"/>
      <c r="OCY118" s="516"/>
      <c r="OCZ118" s="516"/>
      <c r="ODA118" s="516"/>
      <c r="ODB118" s="516"/>
      <c r="ODC118" s="516"/>
      <c r="ODD118" s="516"/>
      <c r="ODE118" s="516"/>
      <c r="ODF118" s="516"/>
      <c r="ODG118" s="516"/>
      <c r="ODH118" s="516"/>
      <c r="ODI118" s="516"/>
      <c r="ODJ118" s="516"/>
      <c r="ODK118" s="516"/>
      <c r="ODL118" s="516"/>
      <c r="ODM118" s="516"/>
      <c r="ODN118" s="516"/>
      <c r="ODO118" s="516"/>
      <c r="ODP118" s="516"/>
      <c r="ODQ118" s="516"/>
      <c r="ODR118" s="516"/>
      <c r="ODS118" s="516"/>
      <c r="ODT118" s="516"/>
      <c r="ODU118" s="516"/>
      <c r="ODV118" s="516"/>
      <c r="ODW118" s="516"/>
      <c r="ODX118" s="516"/>
      <c r="ODY118" s="516"/>
      <c r="ODZ118" s="516"/>
      <c r="OEA118" s="516"/>
      <c r="OEB118" s="516"/>
      <c r="OEC118" s="516"/>
      <c r="OED118" s="516"/>
      <c r="OEE118" s="516"/>
      <c r="OEF118" s="516"/>
      <c r="OEG118" s="516"/>
      <c r="OEH118" s="516"/>
      <c r="OEI118" s="516"/>
      <c r="OEJ118" s="516"/>
      <c r="OEK118" s="516"/>
      <c r="OEL118" s="516"/>
      <c r="OEM118" s="516"/>
      <c r="OEN118" s="516"/>
      <c r="OEO118" s="516"/>
      <c r="OEP118" s="516"/>
      <c r="OEQ118" s="516"/>
      <c r="OER118" s="516"/>
      <c r="OES118" s="516"/>
      <c r="OET118" s="516"/>
      <c r="OEU118" s="516"/>
      <c r="OEV118" s="516"/>
      <c r="OEW118" s="516"/>
      <c r="OEX118" s="516"/>
      <c r="OEY118" s="516"/>
      <c r="OEZ118" s="516"/>
      <c r="OFA118" s="516"/>
      <c r="OFB118" s="516"/>
      <c r="OFC118" s="516"/>
      <c r="OFD118" s="516"/>
      <c r="OFE118" s="516"/>
      <c r="OFF118" s="516"/>
      <c r="OFG118" s="516"/>
      <c r="OFH118" s="516"/>
      <c r="OFI118" s="516"/>
      <c r="OFJ118" s="516"/>
      <c r="OFK118" s="516"/>
      <c r="OFL118" s="516"/>
      <c r="OFM118" s="516"/>
      <c r="OFN118" s="516"/>
      <c r="OFO118" s="516"/>
      <c r="OFP118" s="516"/>
      <c r="OFQ118" s="516"/>
      <c r="OFR118" s="516"/>
      <c r="OFS118" s="516"/>
      <c r="OFT118" s="516"/>
      <c r="OFU118" s="516"/>
      <c r="OFV118" s="516"/>
      <c r="OFW118" s="516"/>
      <c r="OFX118" s="516"/>
      <c r="OFY118" s="516"/>
      <c r="OFZ118" s="516"/>
      <c r="OGA118" s="516"/>
      <c r="OGB118" s="516"/>
      <c r="OGC118" s="516"/>
      <c r="OGD118" s="516"/>
      <c r="OGE118" s="516"/>
      <c r="OGF118" s="516"/>
      <c r="OGG118" s="516"/>
      <c r="OGH118" s="516"/>
      <c r="OGI118" s="516"/>
      <c r="OGJ118" s="516"/>
      <c r="OGK118" s="516"/>
      <c r="OGL118" s="516"/>
      <c r="OGM118" s="516"/>
      <c r="OGN118" s="516"/>
      <c r="OGO118" s="516"/>
      <c r="OGP118" s="516"/>
      <c r="OGQ118" s="516"/>
      <c r="OGR118" s="516"/>
      <c r="OGS118" s="516"/>
      <c r="OGT118" s="516"/>
      <c r="OGU118" s="516"/>
      <c r="OGV118" s="516"/>
      <c r="OGW118" s="516"/>
      <c r="OGX118" s="516"/>
      <c r="OGY118" s="516"/>
      <c r="OGZ118" s="516"/>
      <c r="OHA118" s="516"/>
      <c r="OHB118" s="516"/>
      <c r="OHC118" s="516"/>
      <c r="OHD118" s="516"/>
      <c r="OHE118" s="516"/>
      <c r="OHF118" s="516"/>
      <c r="OHG118" s="516"/>
      <c r="OHH118" s="516"/>
      <c r="OHI118" s="516"/>
      <c r="OHJ118" s="516"/>
      <c r="OHK118" s="516"/>
      <c r="OHL118" s="516"/>
      <c r="OHM118" s="516"/>
      <c r="OHN118" s="516"/>
      <c r="OHO118" s="516"/>
      <c r="OHP118" s="516"/>
      <c r="OHQ118" s="516"/>
      <c r="OHR118" s="516"/>
      <c r="OHS118" s="516"/>
      <c r="OHT118" s="516"/>
      <c r="OHU118" s="516"/>
      <c r="OHV118" s="516"/>
      <c r="OHW118" s="516"/>
      <c r="OHX118" s="516"/>
      <c r="OHY118" s="516"/>
      <c r="OHZ118" s="516"/>
      <c r="OIA118" s="516"/>
      <c r="OIB118" s="516"/>
      <c r="OIC118" s="516"/>
      <c r="OID118" s="516"/>
      <c r="OIE118" s="516"/>
      <c r="OIF118" s="516"/>
      <c r="OIG118" s="516"/>
      <c r="OIH118" s="516"/>
      <c r="OII118" s="516"/>
      <c r="OIJ118" s="516"/>
      <c r="OIK118" s="516"/>
      <c r="OIL118" s="516"/>
      <c r="OIM118" s="516"/>
      <c r="OIN118" s="516"/>
      <c r="OIO118" s="516"/>
      <c r="OIP118" s="516"/>
      <c r="OIQ118" s="516"/>
      <c r="OIR118" s="516"/>
      <c r="OIS118" s="516"/>
      <c r="OIT118" s="516"/>
      <c r="OIU118" s="516"/>
      <c r="OIV118" s="516"/>
      <c r="OIW118" s="516"/>
      <c r="OIX118" s="516"/>
      <c r="OIY118" s="516"/>
      <c r="OIZ118" s="516"/>
      <c r="OJA118" s="516"/>
      <c r="OJB118" s="516"/>
      <c r="OJC118" s="516"/>
      <c r="OJD118" s="516"/>
      <c r="OJE118" s="516"/>
      <c r="OJF118" s="516"/>
      <c r="OJG118" s="516"/>
      <c r="OJH118" s="516"/>
      <c r="OJI118" s="516"/>
      <c r="OJJ118" s="516"/>
      <c r="OJK118" s="516"/>
      <c r="OJL118" s="516"/>
      <c r="OJM118" s="516"/>
      <c r="OJN118" s="516"/>
      <c r="OJO118" s="516"/>
      <c r="OJP118" s="516"/>
      <c r="OJQ118" s="516"/>
      <c r="OJR118" s="516"/>
      <c r="OJS118" s="516"/>
      <c r="OJT118" s="516"/>
      <c r="OJU118" s="516"/>
      <c r="OJV118" s="516"/>
      <c r="OJW118" s="516"/>
      <c r="OJX118" s="516"/>
      <c r="OJY118" s="516"/>
      <c r="OJZ118" s="516"/>
      <c r="OKA118" s="516"/>
      <c r="OKB118" s="516"/>
      <c r="OKC118" s="516"/>
      <c r="OKD118" s="516"/>
      <c r="OKE118" s="516"/>
      <c r="OKF118" s="516"/>
      <c r="OKG118" s="516"/>
      <c r="OKH118" s="516"/>
      <c r="OKI118" s="516"/>
      <c r="OKJ118" s="516"/>
      <c r="OKK118" s="516"/>
      <c r="OKL118" s="516"/>
      <c r="OKM118" s="516"/>
      <c r="OKN118" s="516"/>
      <c r="OKO118" s="516"/>
      <c r="OKP118" s="516"/>
      <c r="OKQ118" s="516"/>
      <c r="OKR118" s="516"/>
      <c r="OKS118" s="516"/>
      <c r="OKT118" s="516"/>
      <c r="OKU118" s="516"/>
      <c r="OKV118" s="516"/>
      <c r="OKW118" s="516"/>
      <c r="OKX118" s="516"/>
      <c r="OKY118" s="516"/>
      <c r="OKZ118" s="516"/>
      <c r="OLA118" s="516"/>
      <c r="OLB118" s="516"/>
      <c r="OLC118" s="516"/>
      <c r="OLD118" s="516"/>
      <c r="OLE118" s="516"/>
      <c r="OLF118" s="516"/>
      <c r="OLG118" s="516"/>
      <c r="OLH118" s="516"/>
      <c r="OLI118" s="516"/>
      <c r="OLJ118" s="516"/>
      <c r="OLK118" s="516"/>
      <c r="OLL118" s="516"/>
      <c r="OLM118" s="516"/>
      <c r="OLN118" s="516"/>
      <c r="OLO118" s="516"/>
      <c r="OLP118" s="516"/>
      <c r="OLQ118" s="516"/>
      <c r="OLR118" s="516"/>
      <c r="OLS118" s="516"/>
      <c r="OLT118" s="516"/>
      <c r="OLU118" s="516"/>
      <c r="OLV118" s="516"/>
      <c r="OLW118" s="516"/>
      <c r="OLX118" s="516"/>
      <c r="OLY118" s="516"/>
      <c r="OLZ118" s="516"/>
      <c r="OMA118" s="516"/>
      <c r="OMB118" s="516"/>
      <c r="OMC118" s="516"/>
      <c r="OMD118" s="516"/>
      <c r="OME118" s="516"/>
      <c r="OMF118" s="516"/>
      <c r="OMG118" s="516"/>
      <c r="OMH118" s="516"/>
      <c r="OMI118" s="516"/>
      <c r="OMJ118" s="516"/>
      <c r="OMK118" s="516"/>
      <c r="OML118" s="516"/>
      <c r="OMM118" s="516"/>
      <c r="OMN118" s="516"/>
      <c r="OMO118" s="516"/>
      <c r="OMP118" s="516"/>
      <c r="OMQ118" s="516"/>
      <c r="OMR118" s="516"/>
      <c r="OMS118" s="516"/>
      <c r="OMT118" s="516"/>
      <c r="OMU118" s="516"/>
      <c r="OMV118" s="516"/>
      <c r="OMW118" s="516"/>
      <c r="OMX118" s="516"/>
      <c r="OMY118" s="516"/>
      <c r="OMZ118" s="516"/>
      <c r="ONA118" s="516"/>
      <c r="ONB118" s="516"/>
      <c r="ONC118" s="516"/>
      <c r="OND118" s="516"/>
      <c r="ONE118" s="516"/>
      <c r="ONF118" s="516"/>
      <c r="ONG118" s="516"/>
      <c r="ONH118" s="516"/>
      <c r="ONI118" s="516"/>
      <c r="ONJ118" s="516"/>
      <c r="ONK118" s="516"/>
      <c r="ONL118" s="516"/>
      <c r="ONM118" s="516"/>
      <c r="ONN118" s="516"/>
      <c r="ONO118" s="516"/>
      <c r="ONP118" s="516"/>
      <c r="ONQ118" s="516"/>
      <c r="ONR118" s="516"/>
      <c r="ONS118" s="516"/>
      <c r="ONT118" s="516"/>
      <c r="ONU118" s="516"/>
      <c r="ONV118" s="516"/>
      <c r="ONW118" s="516"/>
      <c r="ONX118" s="516"/>
      <c r="ONY118" s="516"/>
      <c r="ONZ118" s="516"/>
      <c r="OOA118" s="516"/>
      <c r="OOB118" s="516"/>
      <c r="OOC118" s="516"/>
      <c r="OOD118" s="516"/>
      <c r="OOE118" s="516"/>
      <c r="OOF118" s="516"/>
      <c r="OOG118" s="516"/>
      <c r="OOH118" s="516"/>
      <c r="OOI118" s="516"/>
      <c r="OOJ118" s="516"/>
      <c r="OOK118" s="516"/>
      <c r="OOL118" s="516"/>
      <c r="OOM118" s="516"/>
      <c r="OON118" s="516"/>
      <c r="OOO118" s="516"/>
      <c r="OOP118" s="516"/>
      <c r="OOQ118" s="516"/>
      <c r="OOR118" s="516"/>
      <c r="OOS118" s="516"/>
      <c r="OOT118" s="516"/>
      <c r="OOU118" s="516"/>
      <c r="OOV118" s="516"/>
      <c r="OOW118" s="516"/>
      <c r="OOX118" s="516"/>
      <c r="OOY118" s="516"/>
      <c r="OOZ118" s="516"/>
      <c r="OPA118" s="516"/>
      <c r="OPB118" s="516"/>
      <c r="OPC118" s="516"/>
      <c r="OPD118" s="516"/>
      <c r="OPE118" s="516"/>
      <c r="OPF118" s="516"/>
      <c r="OPG118" s="516"/>
      <c r="OPH118" s="516"/>
      <c r="OPI118" s="516"/>
      <c r="OPJ118" s="516"/>
      <c r="OPK118" s="516"/>
      <c r="OPL118" s="516"/>
      <c r="OPM118" s="516"/>
      <c r="OPN118" s="516"/>
      <c r="OPO118" s="516"/>
      <c r="OPP118" s="516"/>
      <c r="OPQ118" s="516"/>
      <c r="OPR118" s="516"/>
      <c r="OPS118" s="516"/>
      <c r="OPT118" s="516"/>
      <c r="OPU118" s="516"/>
      <c r="OPV118" s="516"/>
      <c r="OPW118" s="516"/>
      <c r="OPX118" s="516"/>
      <c r="OPY118" s="516"/>
      <c r="OPZ118" s="516"/>
      <c r="OQA118" s="516"/>
      <c r="OQB118" s="516"/>
      <c r="OQC118" s="516"/>
      <c r="OQD118" s="516"/>
      <c r="OQE118" s="516"/>
      <c r="OQF118" s="516"/>
      <c r="OQG118" s="516"/>
      <c r="OQH118" s="516"/>
      <c r="OQI118" s="516"/>
      <c r="OQJ118" s="516"/>
      <c r="OQK118" s="516"/>
      <c r="OQL118" s="516"/>
      <c r="OQM118" s="516"/>
      <c r="OQN118" s="516"/>
      <c r="OQO118" s="516"/>
      <c r="OQP118" s="516"/>
      <c r="OQQ118" s="516"/>
      <c r="OQR118" s="516"/>
      <c r="OQS118" s="516"/>
      <c r="OQT118" s="516"/>
      <c r="OQU118" s="516"/>
      <c r="OQV118" s="516"/>
      <c r="OQW118" s="516"/>
      <c r="OQX118" s="516"/>
      <c r="OQY118" s="516"/>
      <c r="OQZ118" s="516"/>
      <c r="ORA118" s="516"/>
      <c r="ORB118" s="516"/>
      <c r="ORC118" s="516"/>
      <c r="ORD118" s="516"/>
      <c r="ORE118" s="516"/>
      <c r="ORF118" s="516"/>
      <c r="ORG118" s="516"/>
      <c r="ORH118" s="516"/>
      <c r="ORI118" s="516"/>
      <c r="ORJ118" s="516"/>
      <c r="ORK118" s="516"/>
      <c r="ORL118" s="516"/>
      <c r="ORM118" s="516"/>
      <c r="ORN118" s="516"/>
      <c r="ORO118" s="516"/>
      <c r="ORP118" s="516"/>
      <c r="ORQ118" s="516"/>
      <c r="ORR118" s="516"/>
      <c r="ORS118" s="516"/>
      <c r="ORT118" s="516"/>
      <c r="ORU118" s="516"/>
      <c r="ORV118" s="516"/>
      <c r="ORW118" s="516"/>
      <c r="ORX118" s="516"/>
      <c r="ORY118" s="516"/>
      <c r="ORZ118" s="516"/>
      <c r="OSA118" s="516"/>
      <c r="OSB118" s="516"/>
      <c r="OSC118" s="516"/>
      <c r="OSD118" s="516"/>
      <c r="OSE118" s="516"/>
      <c r="OSF118" s="516"/>
      <c r="OSG118" s="516"/>
      <c r="OSH118" s="516"/>
      <c r="OSI118" s="516"/>
      <c r="OSJ118" s="516"/>
      <c r="OSK118" s="516"/>
      <c r="OSL118" s="516"/>
      <c r="OSM118" s="516"/>
      <c r="OSN118" s="516"/>
      <c r="OSO118" s="516"/>
      <c r="OSP118" s="516"/>
      <c r="OSQ118" s="516"/>
      <c r="OSR118" s="516"/>
      <c r="OSS118" s="516"/>
      <c r="OST118" s="516"/>
      <c r="OSU118" s="516"/>
      <c r="OSV118" s="516"/>
      <c r="OSW118" s="516"/>
      <c r="OSX118" s="516"/>
      <c r="OSY118" s="516"/>
      <c r="OSZ118" s="516"/>
      <c r="OTA118" s="516"/>
      <c r="OTB118" s="516"/>
      <c r="OTC118" s="516"/>
      <c r="OTD118" s="516"/>
      <c r="OTE118" s="516"/>
      <c r="OTF118" s="516"/>
      <c r="OTG118" s="516"/>
      <c r="OTH118" s="516"/>
      <c r="OTI118" s="516"/>
      <c r="OTJ118" s="516"/>
      <c r="OTK118" s="516"/>
      <c r="OTL118" s="516"/>
      <c r="OTM118" s="516"/>
      <c r="OTN118" s="516"/>
      <c r="OTO118" s="516"/>
      <c r="OTP118" s="516"/>
      <c r="OTQ118" s="516"/>
      <c r="OTR118" s="516"/>
      <c r="OTS118" s="516"/>
      <c r="OTT118" s="516"/>
      <c r="OTU118" s="516"/>
      <c r="OTV118" s="516"/>
      <c r="OTW118" s="516"/>
      <c r="OTX118" s="516"/>
      <c r="OTY118" s="516"/>
      <c r="OTZ118" s="516"/>
      <c r="OUA118" s="516"/>
      <c r="OUB118" s="516"/>
      <c r="OUC118" s="516"/>
      <c r="OUD118" s="516"/>
      <c r="OUE118" s="516"/>
      <c r="OUF118" s="516"/>
      <c r="OUG118" s="516"/>
      <c r="OUH118" s="516"/>
      <c r="OUI118" s="516"/>
      <c r="OUJ118" s="516"/>
      <c r="OUK118" s="516"/>
      <c r="OUL118" s="516"/>
      <c r="OUM118" s="516"/>
      <c r="OUN118" s="516"/>
      <c r="OUO118" s="516"/>
      <c r="OUP118" s="516"/>
      <c r="OUQ118" s="516"/>
      <c r="OUR118" s="516"/>
      <c r="OUS118" s="516"/>
      <c r="OUT118" s="516"/>
      <c r="OUU118" s="516"/>
      <c r="OUV118" s="516"/>
      <c r="OUW118" s="516"/>
      <c r="OUX118" s="516"/>
      <c r="OUY118" s="516"/>
      <c r="OUZ118" s="516"/>
      <c r="OVA118" s="516"/>
      <c r="OVB118" s="516"/>
      <c r="OVC118" s="516"/>
      <c r="OVD118" s="516"/>
      <c r="OVE118" s="516"/>
      <c r="OVF118" s="516"/>
      <c r="OVG118" s="516"/>
      <c r="OVH118" s="516"/>
      <c r="OVI118" s="516"/>
      <c r="OVJ118" s="516"/>
      <c r="OVK118" s="516"/>
      <c r="OVL118" s="516"/>
      <c r="OVM118" s="516"/>
      <c r="OVN118" s="516"/>
      <c r="OVO118" s="516"/>
      <c r="OVP118" s="516"/>
      <c r="OVQ118" s="516"/>
      <c r="OVR118" s="516"/>
      <c r="OVS118" s="516"/>
      <c r="OVT118" s="516"/>
      <c r="OVU118" s="516"/>
      <c r="OVV118" s="516"/>
      <c r="OVW118" s="516"/>
      <c r="OVX118" s="516"/>
      <c r="OVY118" s="516"/>
      <c r="OVZ118" s="516"/>
      <c r="OWA118" s="516"/>
      <c r="OWB118" s="516"/>
      <c r="OWC118" s="516"/>
      <c r="OWD118" s="516"/>
      <c r="OWE118" s="516"/>
      <c r="OWF118" s="516"/>
      <c r="OWG118" s="516"/>
      <c r="OWH118" s="516"/>
      <c r="OWI118" s="516"/>
      <c r="OWJ118" s="516"/>
      <c r="OWK118" s="516"/>
      <c r="OWL118" s="516"/>
      <c r="OWM118" s="516"/>
      <c r="OWN118" s="516"/>
      <c r="OWO118" s="516"/>
      <c r="OWP118" s="516"/>
      <c r="OWQ118" s="516"/>
      <c r="OWR118" s="516"/>
      <c r="OWS118" s="516"/>
      <c r="OWT118" s="516"/>
      <c r="OWU118" s="516"/>
      <c r="OWV118" s="516"/>
      <c r="OWW118" s="516"/>
      <c r="OWX118" s="516"/>
      <c r="OWY118" s="516"/>
      <c r="OWZ118" s="516"/>
      <c r="OXA118" s="516"/>
      <c r="OXB118" s="516"/>
      <c r="OXC118" s="516"/>
      <c r="OXD118" s="516"/>
      <c r="OXE118" s="516"/>
      <c r="OXF118" s="516"/>
      <c r="OXG118" s="516"/>
      <c r="OXH118" s="516"/>
      <c r="OXI118" s="516"/>
      <c r="OXJ118" s="516"/>
      <c r="OXK118" s="516"/>
      <c r="OXL118" s="516"/>
      <c r="OXM118" s="516"/>
      <c r="OXN118" s="516"/>
      <c r="OXO118" s="516"/>
      <c r="OXP118" s="516"/>
      <c r="OXQ118" s="516"/>
      <c r="OXR118" s="516"/>
      <c r="OXS118" s="516"/>
      <c r="OXT118" s="516"/>
      <c r="OXU118" s="516"/>
      <c r="OXV118" s="516"/>
      <c r="OXW118" s="516"/>
      <c r="OXX118" s="516"/>
      <c r="OXY118" s="516"/>
      <c r="OXZ118" s="516"/>
      <c r="OYA118" s="516"/>
      <c r="OYB118" s="516"/>
      <c r="OYC118" s="516"/>
      <c r="OYD118" s="516"/>
      <c r="OYE118" s="516"/>
      <c r="OYF118" s="516"/>
      <c r="OYG118" s="516"/>
      <c r="OYH118" s="516"/>
      <c r="OYI118" s="516"/>
      <c r="OYJ118" s="516"/>
      <c r="OYK118" s="516"/>
      <c r="OYL118" s="516"/>
      <c r="OYM118" s="516"/>
      <c r="OYN118" s="516"/>
      <c r="OYO118" s="516"/>
      <c r="OYP118" s="516"/>
      <c r="OYQ118" s="516"/>
      <c r="OYR118" s="516"/>
      <c r="OYS118" s="516"/>
      <c r="OYT118" s="516"/>
      <c r="OYU118" s="516"/>
      <c r="OYV118" s="516"/>
      <c r="OYW118" s="516"/>
      <c r="OYX118" s="516"/>
      <c r="OYY118" s="516"/>
      <c r="OYZ118" s="516"/>
      <c r="OZA118" s="516"/>
      <c r="OZB118" s="516"/>
      <c r="OZC118" s="516"/>
      <c r="OZD118" s="516"/>
      <c r="OZE118" s="516"/>
      <c r="OZF118" s="516"/>
      <c r="OZG118" s="516"/>
      <c r="OZH118" s="516"/>
      <c r="OZI118" s="516"/>
      <c r="OZJ118" s="516"/>
      <c r="OZK118" s="516"/>
      <c r="OZL118" s="516"/>
      <c r="OZM118" s="516"/>
      <c r="OZN118" s="516"/>
      <c r="OZO118" s="516"/>
      <c r="OZP118" s="516"/>
      <c r="OZQ118" s="516"/>
      <c r="OZR118" s="516"/>
      <c r="OZS118" s="516"/>
      <c r="OZT118" s="516"/>
      <c r="OZU118" s="516"/>
      <c r="OZV118" s="516"/>
      <c r="OZW118" s="516"/>
      <c r="OZX118" s="516"/>
      <c r="OZY118" s="516"/>
      <c r="OZZ118" s="516"/>
      <c r="PAA118" s="516"/>
      <c r="PAB118" s="516"/>
      <c r="PAC118" s="516"/>
      <c r="PAD118" s="516"/>
      <c r="PAE118" s="516"/>
      <c r="PAF118" s="516"/>
      <c r="PAG118" s="516"/>
      <c r="PAH118" s="516"/>
      <c r="PAI118" s="516"/>
      <c r="PAJ118" s="516"/>
      <c r="PAK118" s="516"/>
      <c r="PAL118" s="516"/>
      <c r="PAM118" s="516"/>
      <c r="PAN118" s="516"/>
      <c r="PAO118" s="516"/>
      <c r="PAP118" s="516"/>
      <c r="PAQ118" s="516"/>
      <c r="PAR118" s="516"/>
      <c r="PAS118" s="516"/>
      <c r="PAT118" s="516"/>
      <c r="PAU118" s="516"/>
      <c r="PAV118" s="516"/>
      <c r="PAW118" s="516"/>
      <c r="PAX118" s="516"/>
      <c r="PAY118" s="516"/>
      <c r="PAZ118" s="516"/>
      <c r="PBA118" s="516"/>
      <c r="PBB118" s="516"/>
      <c r="PBC118" s="516"/>
      <c r="PBD118" s="516"/>
      <c r="PBE118" s="516"/>
      <c r="PBF118" s="516"/>
      <c r="PBG118" s="516"/>
      <c r="PBH118" s="516"/>
      <c r="PBI118" s="516"/>
      <c r="PBJ118" s="516"/>
      <c r="PBK118" s="516"/>
      <c r="PBL118" s="516"/>
      <c r="PBM118" s="516"/>
      <c r="PBN118" s="516"/>
      <c r="PBO118" s="516"/>
      <c r="PBP118" s="516"/>
      <c r="PBQ118" s="516"/>
      <c r="PBR118" s="516"/>
      <c r="PBS118" s="516"/>
      <c r="PBT118" s="516"/>
      <c r="PBU118" s="516"/>
      <c r="PBV118" s="516"/>
      <c r="PBW118" s="516"/>
      <c r="PBX118" s="516"/>
      <c r="PBY118" s="516"/>
      <c r="PBZ118" s="516"/>
      <c r="PCA118" s="516"/>
      <c r="PCB118" s="516"/>
      <c r="PCC118" s="516"/>
      <c r="PCD118" s="516"/>
      <c r="PCE118" s="516"/>
      <c r="PCF118" s="516"/>
      <c r="PCG118" s="516"/>
      <c r="PCH118" s="516"/>
      <c r="PCI118" s="516"/>
      <c r="PCJ118" s="516"/>
      <c r="PCK118" s="516"/>
      <c r="PCL118" s="516"/>
      <c r="PCM118" s="516"/>
      <c r="PCN118" s="516"/>
      <c r="PCO118" s="516"/>
      <c r="PCP118" s="516"/>
      <c r="PCQ118" s="516"/>
      <c r="PCR118" s="516"/>
      <c r="PCS118" s="516"/>
      <c r="PCT118" s="516"/>
      <c r="PCU118" s="516"/>
      <c r="PCV118" s="516"/>
      <c r="PCW118" s="516"/>
      <c r="PCX118" s="516"/>
      <c r="PCY118" s="516"/>
      <c r="PCZ118" s="516"/>
      <c r="PDA118" s="516"/>
      <c r="PDB118" s="516"/>
      <c r="PDC118" s="516"/>
      <c r="PDD118" s="516"/>
      <c r="PDE118" s="516"/>
      <c r="PDF118" s="516"/>
      <c r="PDG118" s="516"/>
      <c r="PDH118" s="516"/>
      <c r="PDI118" s="516"/>
      <c r="PDJ118" s="516"/>
      <c r="PDK118" s="516"/>
      <c r="PDL118" s="516"/>
      <c r="PDM118" s="516"/>
      <c r="PDN118" s="516"/>
      <c r="PDO118" s="516"/>
      <c r="PDP118" s="516"/>
      <c r="PDQ118" s="516"/>
      <c r="PDR118" s="516"/>
      <c r="PDS118" s="516"/>
      <c r="PDT118" s="516"/>
      <c r="PDU118" s="516"/>
      <c r="PDV118" s="516"/>
      <c r="PDW118" s="516"/>
      <c r="PDX118" s="516"/>
      <c r="PDY118" s="516"/>
      <c r="PDZ118" s="516"/>
      <c r="PEA118" s="516"/>
      <c r="PEB118" s="516"/>
      <c r="PEC118" s="516"/>
      <c r="PED118" s="516"/>
      <c r="PEE118" s="516"/>
      <c r="PEF118" s="516"/>
      <c r="PEG118" s="516"/>
      <c r="PEH118" s="516"/>
      <c r="PEI118" s="516"/>
      <c r="PEJ118" s="516"/>
      <c r="PEK118" s="516"/>
      <c r="PEL118" s="516"/>
      <c r="PEM118" s="516"/>
      <c r="PEN118" s="516"/>
      <c r="PEO118" s="516"/>
      <c r="PEP118" s="516"/>
      <c r="PEQ118" s="516"/>
      <c r="PER118" s="516"/>
      <c r="PES118" s="516"/>
      <c r="PET118" s="516"/>
      <c r="PEU118" s="516"/>
      <c r="PEV118" s="516"/>
      <c r="PEW118" s="516"/>
      <c r="PEX118" s="516"/>
      <c r="PEY118" s="516"/>
      <c r="PEZ118" s="516"/>
      <c r="PFA118" s="516"/>
      <c r="PFB118" s="516"/>
      <c r="PFC118" s="516"/>
      <c r="PFD118" s="516"/>
      <c r="PFE118" s="516"/>
      <c r="PFF118" s="516"/>
      <c r="PFG118" s="516"/>
      <c r="PFH118" s="516"/>
      <c r="PFI118" s="516"/>
      <c r="PFJ118" s="516"/>
      <c r="PFK118" s="516"/>
      <c r="PFL118" s="516"/>
      <c r="PFM118" s="516"/>
      <c r="PFN118" s="516"/>
      <c r="PFO118" s="516"/>
      <c r="PFP118" s="516"/>
      <c r="PFQ118" s="516"/>
      <c r="PFR118" s="516"/>
      <c r="PFS118" s="516"/>
      <c r="PFT118" s="516"/>
      <c r="PFU118" s="516"/>
      <c r="PFV118" s="516"/>
      <c r="PFW118" s="516"/>
      <c r="PFX118" s="516"/>
      <c r="PFY118" s="516"/>
      <c r="PFZ118" s="516"/>
      <c r="PGA118" s="516"/>
      <c r="PGB118" s="516"/>
      <c r="PGC118" s="516"/>
      <c r="PGD118" s="516"/>
      <c r="PGE118" s="516"/>
      <c r="PGF118" s="516"/>
      <c r="PGG118" s="516"/>
      <c r="PGH118" s="516"/>
      <c r="PGI118" s="516"/>
      <c r="PGJ118" s="516"/>
      <c r="PGK118" s="516"/>
      <c r="PGL118" s="516"/>
      <c r="PGM118" s="516"/>
      <c r="PGN118" s="516"/>
      <c r="PGO118" s="516"/>
      <c r="PGP118" s="516"/>
      <c r="PGQ118" s="516"/>
      <c r="PGR118" s="516"/>
      <c r="PGS118" s="516"/>
      <c r="PGT118" s="516"/>
      <c r="PGU118" s="516"/>
      <c r="PGV118" s="516"/>
      <c r="PGW118" s="516"/>
      <c r="PGX118" s="516"/>
      <c r="PGY118" s="516"/>
      <c r="PGZ118" s="516"/>
      <c r="PHA118" s="516"/>
      <c r="PHB118" s="516"/>
      <c r="PHC118" s="516"/>
      <c r="PHD118" s="516"/>
      <c r="PHE118" s="516"/>
      <c r="PHF118" s="516"/>
      <c r="PHG118" s="516"/>
      <c r="PHH118" s="516"/>
      <c r="PHI118" s="516"/>
      <c r="PHJ118" s="516"/>
      <c r="PHK118" s="516"/>
      <c r="PHL118" s="516"/>
      <c r="PHM118" s="516"/>
      <c r="PHN118" s="516"/>
      <c r="PHO118" s="516"/>
      <c r="PHP118" s="516"/>
      <c r="PHQ118" s="516"/>
      <c r="PHR118" s="516"/>
      <c r="PHS118" s="516"/>
      <c r="PHT118" s="516"/>
      <c r="PHU118" s="516"/>
      <c r="PHV118" s="516"/>
      <c r="PHW118" s="516"/>
      <c r="PHX118" s="516"/>
      <c r="PHY118" s="516"/>
      <c r="PHZ118" s="516"/>
      <c r="PIA118" s="516"/>
      <c r="PIB118" s="516"/>
      <c r="PIC118" s="516"/>
      <c r="PID118" s="516"/>
      <c r="PIE118" s="516"/>
      <c r="PIF118" s="516"/>
      <c r="PIG118" s="516"/>
      <c r="PIH118" s="516"/>
      <c r="PII118" s="516"/>
      <c r="PIJ118" s="516"/>
      <c r="PIK118" s="516"/>
      <c r="PIL118" s="516"/>
      <c r="PIM118" s="516"/>
      <c r="PIN118" s="516"/>
      <c r="PIO118" s="516"/>
      <c r="PIP118" s="516"/>
      <c r="PIQ118" s="516"/>
      <c r="PIR118" s="516"/>
      <c r="PIS118" s="516"/>
      <c r="PIT118" s="516"/>
      <c r="PIU118" s="516"/>
      <c r="PIV118" s="516"/>
      <c r="PIW118" s="516"/>
      <c r="PIX118" s="516"/>
      <c r="PIY118" s="516"/>
      <c r="PIZ118" s="516"/>
      <c r="PJA118" s="516"/>
      <c r="PJB118" s="516"/>
      <c r="PJC118" s="516"/>
      <c r="PJD118" s="516"/>
      <c r="PJE118" s="516"/>
      <c r="PJF118" s="516"/>
      <c r="PJG118" s="516"/>
      <c r="PJH118" s="516"/>
      <c r="PJI118" s="516"/>
      <c r="PJJ118" s="516"/>
      <c r="PJK118" s="516"/>
      <c r="PJL118" s="516"/>
      <c r="PJM118" s="516"/>
      <c r="PJN118" s="516"/>
      <c r="PJO118" s="516"/>
      <c r="PJP118" s="516"/>
      <c r="PJQ118" s="516"/>
      <c r="PJR118" s="516"/>
      <c r="PJS118" s="516"/>
      <c r="PJT118" s="516"/>
      <c r="PJU118" s="516"/>
      <c r="PJV118" s="516"/>
      <c r="PJW118" s="516"/>
      <c r="PJX118" s="516"/>
      <c r="PJY118" s="516"/>
      <c r="PJZ118" s="516"/>
      <c r="PKA118" s="516"/>
      <c r="PKB118" s="516"/>
      <c r="PKC118" s="516"/>
      <c r="PKD118" s="516"/>
      <c r="PKE118" s="516"/>
      <c r="PKF118" s="516"/>
      <c r="PKG118" s="516"/>
      <c r="PKH118" s="516"/>
      <c r="PKI118" s="516"/>
      <c r="PKJ118" s="516"/>
      <c r="PKK118" s="516"/>
      <c r="PKL118" s="516"/>
      <c r="PKM118" s="516"/>
      <c r="PKN118" s="516"/>
      <c r="PKO118" s="516"/>
      <c r="PKP118" s="516"/>
      <c r="PKQ118" s="516"/>
      <c r="PKR118" s="516"/>
      <c r="PKS118" s="516"/>
      <c r="PKT118" s="516"/>
      <c r="PKU118" s="516"/>
      <c r="PKV118" s="516"/>
      <c r="PKW118" s="516"/>
      <c r="PKX118" s="516"/>
      <c r="PKY118" s="516"/>
      <c r="PKZ118" s="516"/>
      <c r="PLA118" s="516"/>
      <c r="PLB118" s="516"/>
      <c r="PLC118" s="516"/>
      <c r="PLD118" s="516"/>
      <c r="PLE118" s="516"/>
      <c r="PLF118" s="516"/>
      <c r="PLG118" s="516"/>
      <c r="PLH118" s="516"/>
      <c r="PLI118" s="516"/>
      <c r="PLJ118" s="516"/>
      <c r="PLK118" s="516"/>
      <c r="PLL118" s="516"/>
      <c r="PLM118" s="516"/>
      <c r="PLN118" s="516"/>
      <c r="PLO118" s="516"/>
      <c r="PLP118" s="516"/>
      <c r="PLQ118" s="516"/>
      <c r="PLR118" s="516"/>
      <c r="PLS118" s="516"/>
      <c r="PLT118" s="516"/>
      <c r="PLU118" s="516"/>
      <c r="PLV118" s="516"/>
      <c r="PLW118" s="516"/>
      <c r="PLX118" s="516"/>
      <c r="PLY118" s="516"/>
      <c r="PLZ118" s="516"/>
      <c r="PMA118" s="516"/>
      <c r="PMB118" s="516"/>
      <c r="PMC118" s="516"/>
      <c r="PMD118" s="516"/>
      <c r="PME118" s="516"/>
      <c r="PMF118" s="516"/>
      <c r="PMG118" s="516"/>
      <c r="PMH118" s="516"/>
      <c r="PMI118" s="516"/>
      <c r="PMJ118" s="516"/>
      <c r="PMK118" s="516"/>
      <c r="PML118" s="516"/>
      <c r="PMM118" s="516"/>
      <c r="PMN118" s="516"/>
      <c r="PMO118" s="516"/>
      <c r="PMP118" s="516"/>
      <c r="PMQ118" s="516"/>
      <c r="PMR118" s="516"/>
      <c r="PMS118" s="516"/>
      <c r="PMT118" s="516"/>
      <c r="PMU118" s="516"/>
      <c r="PMV118" s="516"/>
      <c r="PMW118" s="516"/>
      <c r="PMX118" s="516"/>
      <c r="PMY118" s="516"/>
      <c r="PMZ118" s="516"/>
      <c r="PNA118" s="516"/>
      <c r="PNB118" s="516"/>
      <c r="PNC118" s="516"/>
      <c r="PND118" s="516"/>
      <c r="PNE118" s="516"/>
      <c r="PNF118" s="516"/>
      <c r="PNG118" s="516"/>
      <c r="PNH118" s="516"/>
      <c r="PNI118" s="516"/>
      <c r="PNJ118" s="516"/>
      <c r="PNK118" s="516"/>
      <c r="PNL118" s="516"/>
      <c r="PNM118" s="516"/>
      <c r="PNN118" s="516"/>
      <c r="PNO118" s="516"/>
      <c r="PNP118" s="516"/>
      <c r="PNQ118" s="516"/>
      <c r="PNR118" s="516"/>
      <c r="PNS118" s="516"/>
      <c r="PNT118" s="516"/>
      <c r="PNU118" s="516"/>
      <c r="PNV118" s="516"/>
      <c r="PNW118" s="516"/>
      <c r="PNX118" s="516"/>
      <c r="PNY118" s="516"/>
      <c r="PNZ118" s="516"/>
      <c r="POA118" s="516"/>
      <c r="POB118" s="516"/>
      <c r="POC118" s="516"/>
      <c r="POD118" s="516"/>
      <c r="POE118" s="516"/>
      <c r="POF118" s="516"/>
      <c r="POG118" s="516"/>
      <c r="POH118" s="516"/>
      <c r="POI118" s="516"/>
      <c r="POJ118" s="516"/>
      <c r="POK118" s="516"/>
      <c r="POL118" s="516"/>
      <c r="POM118" s="516"/>
      <c r="PON118" s="516"/>
      <c r="POO118" s="516"/>
      <c r="POP118" s="516"/>
      <c r="POQ118" s="516"/>
      <c r="POR118" s="516"/>
      <c r="POS118" s="516"/>
      <c r="POT118" s="516"/>
      <c r="POU118" s="516"/>
      <c r="POV118" s="516"/>
      <c r="POW118" s="516"/>
      <c r="POX118" s="516"/>
      <c r="POY118" s="516"/>
      <c r="POZ118" s="516"/>
      <c r="PPA118" s="516"/>
      <c r="PPB118" s="516"/>
      <c r="PPC118" s="516"/>
      <c r="PPD118" s="516"/>
      <c r="PPE118" s="516"/>
      <c r="PPF118" s="516"/>
      <c r="PPG118" s="516"/>
      <c r="PPH118" s="516"/>
      <c r="PPI118" s="516"/>
      <c r="PPJ118" s="516"/>
      <c r="PPK118" s="516"/>
      <c r="PPL118" s="516"/>
      <c r="PPM118" s="516"/>
      <c r="PPN118" s="516"/>
      <c r="PPO118" s="516"/>
      <c r="PPP118" s="516"/>
      <c r="PPQ118" s="516"/>
      <c r="PPR118" s="516"/>
      <c r="PPS118" s="516"/>
      <c r="PPT118" s="516"/>
      <c r="PPU118" s="516"/>
      <c r="PPV118" s="516"/>
      <c r="PPW118" s="516"/>
      <c r="PPX118" s="516"/>
      <c r="PPY118" s="516"/>
      <c r="PPZ118" s="516"/>
      <c r="PQA118" s="516"/>
      <c r="PQB118" s="516"/>
      <c r="PQC118" s="516"/>
      <c r="PQD118" s="516"/>
      <c r="PQE118" s="516"/>
      <c r="PQF118" s="516"/>
      <c r="PQG118" s="516"/>
      <c r="PQH118" s="516"/>
      <c r="PQI118" s="516"/>
      <c r="PQJ118" s="516"/>
      <c r="PQK118" s="516"/>
      <c r="PQL118" s="516"/>
      <c r="PQM118" s="516"/>
      <c r="PQN118" s="516"/>
      <c r="PQO118" s="516"/>
      <c r="PQP118" s="516"/>
      <c r="PQQ118" s="516"/>
      <c r="PQR118" s="516"/>
      <c r="PQS118" s="516"/>
      <c r="PQT118" s="516"/>
      <c r="PQU118" s="516"/>
      <c r="PQV118" s="516"/>
      <c r="PQW118" s="516"/>
      <c r="PQX118" s="516"/>
      <c r="PQY118" s="516"/>
      <c r="PQZ118" s="516"/>
      <c r="PRA118" s="516"/>
      <c r="PRB118" s="516"/>
      <c r="PRC118" s="516"/>
      <c r="PRD118" s="516"/>
      <c r="PRE118" s="516"/>
      <c r="PRF118" s="516"/>
      <c r="PRG118" s="516"/>
      <c r="PRH118" s="516"/>
      <c r="PRI118" s="516"/>
      <c r="PRJ118" s="516"/>
      <c r="PRK118" s="516"/>
      <c r="PRL118" s="516"/>
      <c r="PRM118" s="516"/>
      <c r="PRN118" s="516"/>
      <c r="PRO118" s="516"/>
      <c r="PRP118" s="516"/>
      <c r="PRQ118" s="516"/>
      <c r="PRR118" s="516"/>
      <c r="PRS118" s="516"/>
      <c r="PRT118" s="516"/>
      <c r="PRU118" s="516"/>
      <c r="PRV118" s="516"/>
      <c r="PRW118" s="516"/>
      <c r="PRX118" s="516"/>
      <c r="PRY118" s="516"/>
      <c r="PRZ118" s="516"/>
      <c r="PSA118" s="516"/>
      <c r="PSB118" s="516"/>
      <c r="PSC118" s="516"/>
      <c r="PSD118" s="516"/>
      <c r="PSE118" s="516"/>
      <c r="PSF118" s="516"/>
      <c r="PSG118" s="516"/>
      <c r="PSH118" s="516"/>
      <c r="PSI118" s="516"/>
      <c r="PSJ118" s="516"/>
      <c r="PSK118" s="516"/>
      <c r="PSL118" s="516"/>
      <c r="PSM118" s="516"/>
      <c r="PSN118" s="516"/>
      <c r="PSO118" s="516"/>
      <c r="PSP118" s="516"/>
      <c r="PSQ118" s="516"/>
      <c r="PSR118" s="516"/>
      <c r="PSS118" s="516"/>
      <c r="PST118" s="516"/>
      <c r="PSU118" s="516"/>
      <c r="PSV118" s="516"/>
      <c r="PSW118" s="516"/>
      <c r="PSX118" s="516"/>
      <c r="PSY118" s="516"/>
      <c r="PSZ118" s="516"/>
      <c r="PTA118" s="516"/>
      <c r="PTB118" s="516"/>
      <c r="PTC118" s="516"/>
      <c r="PTD118" s="516"/>
      <c r="PTE118" s="516"/>
      <c r="PTF118" s="516"/>
      <c r="PTG118" s="516"/>
      <c r="PTH118" s="516"/>
      <c r="PTI118" s="516"/>
      <c r="PTJ118" s="516"/>
      <c r="PTK118" s="516"/>
      <c r="PTL118" s="516"/>
      <c r="PTM118" s="516"/>
      <c r="PTN118" s="516"/>
      <c r="PTO118" s="516"/>
      <c r="PTP118" s="516"/>
      <c r="PTQ118" s="516"/>
      <c r="PTR118" s="516"/>
      <c r="PTS118" s="516"/>
      <c r="PTT118" s="516"/>
      <c r="PTU118" s="516"/>
      <c r="PTV118" s="516"/>
      <c r="PTW118" s="516"/>
      <c r="PTX118" s="516"/>
      <c r="PTY118" s="516"/>
      <c r="PTZ118" s="516"/>
      <c r="PUA118" s="516"/>
      <c r="PUB118" s="516"/>
      <c r="PUC118" s="516"/>
      <c r="PUD118" s="516"/>
      <c r="PUE118" s="516"/>
      <c r="PUF118" s="516"/>
      <c r="PUG118" s="516"/>
      <c r="PUH118" s="516"/>
      <c r="PUI118" s="516"/>
      <c r="PUJ118" s="516"/>
      <c r="PUK118" s="516"/>
      <c r="PUL118" s="516"/>
      <c r="PUM118" s="516"/>
      <c r="PUN118" s="516"/>
      <c r="PUO118" s="516"/>
      <c r="PUP118" s="516"/>
      <c r="PUQ118" s="516"/>
      <c r="PUR118" s="516"/>
      <c r="PUS118" s="516"/>
      <c r="PUT118" s="516"/>
      <c r="PUU118" s="516"/>
      <c r="PUV118" s="516"/>
      <c r="PUW118" s="516"/>
      <c r="PUX118" s="516"/>
      <c r="PUY118" s="516"/>
      <c r="PUZ118" s="516"/>
      <c r="PVA118" s="516"/>
      <c r="PVB118" s="516"/>
      <c r="PVC118" s="516"/>
      <c r="PVD118" s="516"/>
      <c r="PVE118" s="516"/>
      <c r="PVF118" s="516"/>
      <c r="PVG118" s="516"/>
      <c r="PVH118" s="516"/>
      <c r="PVI118" s="516"/>
      <c r="PVJ118" s="516"/>
      <c r="PVK118" s="516"/>
      <c r="PVL118" s="516"/>
      <c r="PVM118" s="516"/>
      <c r="PVN118" s="516"/>
      <c r="PVO118" s="516"/>
      <c r="PVP118" s="516"/>
      <c r="PVQ118" s="516"/>
      <c r="PVR118" s="516"/>
      <c r="PVS118" s="516"/>
      <c r="PVT118" s="516"/>
      <c r="PVU118" s="516"/>
      <c r="PVV118" s="516"/>
      <c r="PVW118" s="516"/>
      <c r="PVX118" s="516"/>
      <c r="PVY118" s="516"/>
      <c r="PVZ118" s="516"/>
      <c r="PWA118" s="516"/>
      <c r="PWB118" s="516"/>
      <c r="PWC118" s="516"/>
      <c r="PWD118" s="516"/>
      <c r="PWE118" s="516"/>
      <c r="PWF118" s="516"/>
      <c r="PWG118" s="516"/>
      <c r="PWH118" s="516"/>
      <c r="PWI118" s="516"/>
      <c r="PWJ118" s="516"/>
      <c r="PWK118" s="516"/>
      <c r="PWL118" s="516"/>
      <c r="PWM118" s="516"/>
      <c r="PWN118" s="516"/>
      <c r="PWO118" s="516"/>
      <c r="PWP118" s="516"/>
      <c r="PWQ118" s="516"/>
      <c r="PWR118" s="516"/>
      <c r="PWS118" s="516"/>
      <c r="PWT118" s="516"/>
      <c r="PWU118" s="516"/>
      <c r="PWV118" s="516"/>
      <c r="PWW118" s="516"/>
      <c r="PWX118" s="516"/>
      <c r="PWY118" s="516"/>
      <c r="PWZ118" s="516"/>
      <c r="PXA118" s="516"/>
      <c r="PXB118" s="516"/>
      <c r="PXC118" s="516"/>
      <c r="PXD118" s="516"/>
      <c r="PXE118" s="516"/>
      <c r="PXF118" s="516"/>
      <c r="PXG118" s="516"/>
      <c r="PXH118" s="516"/>
      <c r="PXI118" s="516"/>
      <c r="PXJ118" s="516"/>
      <c r="PXK118" s="516"/>
      <c r="PXL118" s="516"/>
      <c r="PXM118" s="516"/>
      <c r="PXN118" s="516"/>
      <c r="PXO118" s="516"/>
      <c r="PXP118" s="516"/>
      <c r="PXQ118" s="516"/>
      <c r="PXR118" s="516"/>
      <c r="PXS118" s="516"/>
      <c r="PXT118" s="516"/>
      <c r="PXU118" s="516"/>
      <c r="PXV118" s="516"/>
      <c r="PXW118" s="516"/>
      <c r="PXX118" s="516"/>
      <c r="PXY118" s="516"/>
      <c r="PXZ118" s="516"/>
      <c r="PYA118" s="516"/>
      <c r="PYB118" s="516"/>
      <c r="PYC118" s="516"/>
      <c r="PYD118" s="516"/>
      <c r="PYE118" s="516"/>
      <c r="PYF118" s="516"/>
      <c r="PYG118" s="516"/>
      <c r="PYH118" s="516"/>
      <c r="PYI118" s="516"/>
      <c r="PYJ118" s="516"/>
      <c r="PYK118" s="516"/>
      <c r="PYL118" s="516"/>
      <c r="PYM118" s="516"/>
      <c r="PYN118" s="516"/>
      <c r="PYO118" s="516"/>
      <c r="PYP118" s="516"/>
      <c r="PYQ118" s="516"/>
      <c r="PYR118" s="516"/>
      <c r="PYS118" s="516"/>
      <c r="PYT118" s="516"/>
      <c r="PYU118" s="516"/>
      <c r="PYV118" s="516"/>
      <c r="PYW118" s="516"/>
      <c r="PYX118" s="516"/>
      <c r="PYY118" s="516"/>
      <c r="PYZ118" s="516"/>
      <c r="PZA118" s="516"/>
      <c r="PZB118" s="516"/>
      <c r="PZC118" s="516"/>
      <c r="PZD118" s="516"/>
      <c r="PZE118" s="516"/>
      <c r="PZF118" s="516"/>
      <c r="PZG118" s="516"/>
      <c r="PZH118" s="516"/>
      <c r="PZI118" s="516"/>
      <c r="PZJ118" s="516"/>
      <c r="PZK118" s="516"/>
      <c r="PZL118" s="516"/>
      <c r="PZM118" s="516"/>
      <c r="PZN118" s="516"/>
      <c r="PZO118" s="516"/>
      <c r="PZP118" s="516"/>
      <c r="PZQ118" s="516"/>
      <c r="PZR118" s="516"/>
      <c r="PZS118" s="516"/>
      <c r="PZT118" s="516"/>
      <c r="PZU118" s="516"/>
      <c r="PZV118" s="516"/>
      <c r="PZW118" s="516"/>
      <c r="PZX118" s="516"/>
      <c r="PZY118" s="516"/>
      <c r="PZZ118" s="516"/>
      <c r="QAA118" s="516"/>
      <c r="QAB118" s="516"/>
      <c r="QAC118" s="516"/>
      <c r="QAD118" s="516"/>
      <c r="QAE118" s="516"/>
      <c r="QAF118" s="516"/>
      <c r="QAG118" s="516"/>
      <c r="QAH118" s="516"/>
      <c r="QAI118" s="516"/>
      <c r="QAJ118" s="516"/>
      <c r="QAK118" s="516"/>
      <c r="QAL118" s="516"/>
      <c r="QAM118" s="516"/>
      <c r="QAN118" s="516"/>
      <c r="QAO118" s="516"/>
      <c r="QAP118" s="516"/>
      <c r="QAQ118" s="516"/>
      <c r="QAR118" s="516"/>
      <c r="QAS118" s="516"/>
      <c r="QAT118" s="516"/>
      <c r="QAU118" s="516"/>
      <c r="QAV118" s="516"/>
      <c r="QAW118" s="516"/>
      <c r="QAX118" s="516"/>
      <c r="QAY118" s="516"/>
      <c r="QAZ118" s="516"/>
      <c r="QBA118" s="516"/>
      <c r="QBB118" s="516"/>
      <c r="QBC118" s="516"/>
      <c r="QBD118" s="516"/>
      <c r="QBE118" s="516"/>
      <c r="QBF118" s="516"/>
      <c r="QBG118" s="516"/>
      <c r="QBH118" s="516"/>
      <c r="QBI118" s="516"/>
      <c r="QBJ118" s="516"/>
      <c r="QBK118" s="516"/>
      <c r="QBL118" s="516"/>
      <c r="QBM118" s="516"/>
      <c r="QBN118" s="516"/>
      <c r="QBO118" s="516"/>
      <c r="QBP118" s="516"/>
      <c r="QBQ118" s="516"/>
      <c r="QBR118" s="516"/>
      <c r="QBS118" s="516"/>
      <c r="QBT118" s="516"/>
      <c r="QBU118" s="516"/>
      <c r="QBV118" s="516"/>
      <c r="QBW118" s="516"/>
      <c r="QBX118" s="516"/>
      <c r="QBY118" s="516"/>
      <c r="QBZ118" s="516"/>
      <c r="QCA118" s="516"/>
      <c r="QCB118" s="516"/>
      <c r="QCC118" s="516"/>
      <c r="QCD118" s="516"/>
      <c r="QCE118" s="516"/>
      <c r="QCF118" s="516"/>
      <c r="QCG118" s="516"/>
      <c r="QCH118" s="516"/>
      <c r="QCI118" s="516"/>
      <c r="QCJ118" s="516"/>
      <c r="QCK118" s="516"/>
      <c r="QCL118" s="516"/>
      <c r="QCM118" s="516"/>
      <c r="QCN118" s="516"/>
      <c r="QCO118" s="516"/>
      <c r="QCP118" s="516"/>
      <c r="QCQ118" s="516"/>
      <c r="QCR118" s="516"/>
      <c r="QCS118" s="516"/>
      <c r="QCT118" s="516"/>
      <c r="QCU118" s="516"/>
      <c r="QCV118" s="516"/>
      <c r="QCW118" s="516"/>
      <c r="QCX118" s="516"/>
      <c r="QCY118" s="516"/>
      <c r="QCZ118" s="516"/>
      <c r="QDA118" s="516"/>
      <c r="QDB118" s="516"/>
      <c r="QDC118" s="516"/>
      <c r="QDD118" s="516"/>
      <c r="QDE118" s="516"/>
      <c r="QDF118" s="516"/>
      <c r="QDG118" s="516"/>
      <c r="QDH118" s="516"/>
      <c r="QDI118" s="516"/>
      <c r="QDJ118" s="516"/>
      <c r="QDK118" s="516"/>
      <c r="QDL118" s="516"/>
      <c r="QDM118" s="516"/>
      <c r="QDN118" s="516"/>
      <c r="QDO118" s="516"/>
      <c r="QDP118" s="516"/>
      <c r="QDQ118" s="516"/>
      <c r="QDR118" s="516"/>
      <c r="QDS118" s="516"/>
      <c r="QDT118" s="516"/>
      <c r="QDU118" s="516"/>
      <c r="QDV118" s="516"/>
      <c r="QDW118" s="516"/>
      <c r="QDX118" s="516"/>
      <c r="QDY118" s="516"/>
      <c r="QDZ118" s="516"/>
      <c r="QEA118" s="516"/>
      <c r="QEB118" s="516"/>
      <c r="QEC118" s="516"/>
      <c r="QED118" s="516"/>
      <c r="QEE118" s="516"/>
      <c r="QEF118" s="516"/>
      <c r="QEG118" s="516"/>
      <c r="QEH118" s="516"/>
      <c r="QEI118" s="516"/>
      <c r="QEJ118" s="516"/>
      <c r="QEK118" s="516"/>
      <c r="QEL118" s="516"/>
      <c r="QEM118" s="516"/>
      <c r="QEN118" s="516"/>
      <c r="QEO118" s="516"/>
      <c r="QEP118" s="516"/>
      <c r="QEQ118" s="516"/>
      <c r="QER118" s="516"/>
      <c r="QES118" s="516"/>
      <c r="QET118" s="516"/>
      <c r="QEU118" s="516"/>
      <c r="QEV118" s="516"/>
      <c r="QEW118" s="516"/>
      <c r="QEX118" s="516"/>
      <c r="QEY118" s="516"/>
      <c r="QEZ118" s="516"/>
      <c r="QFA118" s="516"/>
      <c r="QFB118" s="516"/>
      <c r="QFC118" s="516"/>
      <c r="QFD118" s="516"/>
      <c r="QFE118" s="516"/>
      <c r="QFF118" s="516"/>
      <c r="QFG118" s="516"/>
      <c r="QFH118" s="516"/>
      <c r="QFI118" s="516"/>
      <c r="QFJ118" s="516"/>
      <c r="QFK118" s="516"/>
      <c r="QFL118" s="516"/>
      <c r="QFM118" s="516"/>
      <c r="QFN118" s="516"/>
      <c r="QFO118" s="516"/>
      <c r="QFP118" s="516"/>
      <c r="QFQ118" s="516"/>
      <c r="QFR118" s="516"/>
      <c r="QFS118" s="516"/>
      <c r="QFT118" s="516"/>
      <c r="QFU118" s="516"/>
      <c r="QFV118" s="516"/>
      <c r="QFW118" s="516"/>
      <c r="QFX118" s="516"/>
      <c r="QFY118" s="516"/>
      <c r="QFZ118" s="516"/>
      <c r="QGA118" s="516"/>
      <c r="QGB118" s="516"/>
      <c r="QGC118" s="516"/>
      <c r="QGD118" s="516"/>
      <c r="QGE118" s="516"/>
      <c r="QGF118" s="516"/>
      <c r="QGG118" s="516"/>
      <c r="QGH118" s="516"/>
      <c r="QGI118" s="516"/>
      <c r="QGJ118" s="516"/>
      <c r="QGK118" s="516"/>
      <c r="QGL118" s="516"/>
      <c r="QGM118" s="516"/>
      <c r="QGN118" s="516"/>
      <c r="QGO118" s="516"/>
      <c r="QGP118" s="516"/>
      <c r="QGQ118" s="516"/>
      <c r="QGR118" s="516"/>
      <c r="QGS118" s="516"/>
      <c r="QGT118" s="516"/>
      <c r="QGU118" s="516"/>
      <c r="QGV118" s="516"/>
      <c r="QGW118" s="516"/>
      <c r="QGX118" s="516"/>
      <c r="QGY118" s="516"/>
      <c r="QGZ118" s="516"/>
      <c r="QHA118" s="516"/>
      <c r="QHB118" s="516"/>
      <c r="QHC118" s="516"/>
      <c r="QHD118" s="516"/>
      <c r="QHE118" s="516"/>
      <c r="QHF118" s="516"/>
      <c r="QHG118" s="516"/>
      <c r="QHH118" s="516"/>
      <c r="QHI118" s="516"/>
      <c r="QHJ118" s="516"/>
      <c r="QHK118" s="516"/>
      <c r="QHL118" s="516"/>
      <c r="QHM118" s="516"/>
      <c r="QHN118" s="516"/>
      <c r="QHO118" s="516"/>
      <c r="QHP118" s="516"/>
      <c r="QHQ118" s="516"/>
      <c r="QHR118" s="516"/>
      <c r="QHS118" s="516"/>
      <c r="QHT118" s="516"/>
      <c r="QHU118" s="516"/>
      <c r="QHV118" s="516"/>
      <c r="QHW118" s="516"/>
      <c r="QHX118" s="516"/>
      <c r="QHY118" s="516"/>
      <c r="QHZ118" s="516"/>
      <c r="QIA118" s="516"/>
      <c r="QIB118" s="516"/>
      <c r="QIC118" s="516"/>
      <c r="QID118" s="516"/>
      <c r="QIE118" s="516"/>
      <c r="QIF118" s="516"/>
      <c r="QIG118" s="516"/>
      <c r="QIH118" s="516"/>
      <c r="QII118" s="516"/>
      <c r="QIJ118" s="516"/>
      <c r="QIK118" s="516"/>
      <c r="QIL118" s="516"/>
      <c r="QIM118" s="516"/>
      <c r="QIN118" s="516"/>
      <c r="QIO118" s="516"/>
      <c r="QIP118" s="516"/>
      <c r="QIQ118" s="516"/>
      <c r="QIR118" s="516"/>
      <c r="QIS118" s="516"/>
      <c r="QIT118" s="516"/>
      <c r="QIU118" s="516"/>
      <c r="QIV118" s="516"/>
      <c r="QIW118" s="516"/>
      <c r="QIX118" s="516"/>
      <c r="QIY118" s="516"/>
      <c r="QIZ118" s="516"/>
      <c r="QJA118" s="516"/>
      <c r="QJB118" s="516"/>
      <c r="QJC118" s="516"/>
      <c r="QJD118" s="516"/>
      <c r="QJE118" s="516"/>
      <c r="QJF118" s="516"/>
      <c r="QJG118" s="516"/>
      <c r="QJH118" s="516"/>
      <c r="QJI118" s="516"/>
      <c r="QJJ118" s="516"/>
      <c r="QJK118" s="516"/>
      <c r="QJL118" s="516"/>
      <c r="QJM118" s="516"/>
      <c r="QJN118" s="516"/>
      <c r="QJO118" s="516"/>
      <c r="QJP118" s="516"/>
      <c r="QJQ118" s="516"/>
      <c r="QJR118" s="516"/>
      <c r="QJS118" s="516"/>
      <c r="QJT118" s="516"/>
      <c r="QJU118" s="516"/>
      <c r="QJV118" s="516"/>
      <c r="QJW118" s="516"/>
      <c r="QJX118" s="516"/>
      <c r="QJY118" s="516"/>
      <c r="QJZ118" s="516"/>
      <c r="QKA118" s="516"/>
      <c r="QKB118" s="516"/>
      <c r="QKC118" s="516"/>
      <c r="QKD118" s="516"/>
      <c r="QKE118" s="516"/>
      <c r="QKF118" s="516"/>
      <c r="QKG118" s="516"/>
      <c r="QKH118" s="516"/>
      <c r="QKI118" s="516"/>
      <c r="QKJ118" s="516"/>
      <c r="QKK118" s="516"/>
      <c r="QKL118" s="516"/>
      <c r="QKM118" s="516"/>
      <c r="QKN118" s="516"/>
      <c r="QKO118" s="516"/>
      <c r="QKP118" s="516"/>
      <c r="QKQ118" s="516"/>
      <c r="QKR118" s="516"/>
      <c r="QKS118" s="516"/>
      <c r="QKT118" s="516"/>
      <c r="QKU118" s="516"/>
      <c r="QKV118" s="516"/>
      <c r="QKW118" s="516"/>
      <c r="QKX118" s="516"/>
      <c r="QKY118" s="516"/>
      <c r="QKZ118" s="516"/>
      <c r="QLA118" s="516"/>
      <c r="QLB118" s="516"/>
      <c r="QLC118" s="516"/>
      <c r="QLD118" s="516"/>
      <c r="QLE118" s="516"/>
      <c r="QLF118" s="516"/>
      <c r="QLG118" s="516"/>
      <c r="QLH118" s="516"/>
      <c r="QLI118" s="516"/>
      <c r="QLJ118" s="516"/>
      <c r="QLK118" s="516"/>
      <c r="QLL118" s="516"/>
      <c r="QLM118" s="516"/>
      <c r="QLN118" s="516"/>
      <c r="QLO118" s="516"/>
      <c r="QLP118" s="516"/>
      <c r="QLQ118" s="516"/>
      <c r="QLR118" s="516"/>
      <c r="QLS118" s="516"/>
      <c r="QLT118" s="516"/>
      <c r="QLU118" s="516"/>
      <c r="QLV118" s="516"/>
      <c r="QLW118" s="516"/>
      <c r="QLX118" s="516"/>
      <c r="QLY118" s="516"/>
      <c r="QLZ118" s="516"/>
      <c r="QMA118" s="516"/>
      <c r="QMB118" s="516"/>
      <c r="QMC118" s="516"/>
      <c r="QMD118" s="516"/>
      <c r="QME118" s="516"/>
      <c r="QMF118" s="516"/>
      <c r="QMG118" s="516"/>
      <c r="QMH118" s="516"/>
      <c r="QMI118" s="516"/>
      <c r="QMJ118" s="516"/>
      <c r="QMK118" s="516"/>
      <c r="QML118" s="516"/>
      <c r="QMM118" s="516"/>
      <c r="QMN118" s="516"/>
      <c r="QMO118" s="516"/>
      <c r="QMP118" s="516"/>
      <c r="QMQ118" s="516"/>
      <c r="QMR118" s="516"/>
      <c r="QMS118" s="516"/>
      <c r="QMT118" s="516"/>
      <c r="QMU118" s="516"/>
      <c r="QMV118" s="516"/>
      <c r="QMW118" s="516"/>
      <c r="QMX118" s="516"/>
      <c r="QMY118" s="516"/>
      <c r="QMZ118" s="516"/>
      <c r="QNA118" s="516"/>
      <c r="QNB118" s="516"/>
      <c r="QNC118" s="516"/>
      <c r="QND118" s="516"/>
      <c r="QNE118" s="516"/>
      <c r="QNF118" s="516"/>
      <c r="QNG118" s="516"/>
      <c r="QNH118" s="516"/>
      <c r="QNI118" s="516"/>
      <c r="QNJ118" s="516"/>
      <c r="QNK118" s="516"/>
      <c r="QNL118" s="516"/>
      <c r="QNM118" s="516"/>
      <c r="QNN118" s="516"/>
      <c r="QNO118" s="516"/>
      <c r="QNP118" s="516"/>
      <c r="QNQ118" s="516"/>
      <c r="QNR118" s="516"/>
      <c r="QNS118" s="516"/>
      <c r="QNT118" s="516"/>
      <c r="QNU118" s="516"/>
      <c r="QNV118" s="516"/>
      <c r="QNW118" s="516"/>
      <c r="QNX118" s="516"/>
      <c r="QNY118" s="516"/>
      <c r="QNZ118" s="516"/>
      <c r="QOA118" s="516"/>
      <c r="QOB118" s="516"/>
      <c r="QOC118" s="516"/>
      <c r="QOD118" s="516"/>
      <c r="QOE118" s="516"/>
      <c r="QOF118" s="516"/>
      <c r="QOG118" s="516"/>
      <c r="QOH118" s="516"/>
      <c r="QOI118" s="516"/>
      <c r="QOJ118" s="516"/>
      <c r="QOK118" s="516"/>
      <c r="QOL118" s="516"/>
      <c r="QOM118" s="516"/>
      <c r="QON118" s="516"/>
      <c r="QOO118" s="516"/>
      <c r="QOP118" s="516"/>
      <c r="QOQ118" s="516"/>
      <c r="QOR118" s="516"/>
      <c r="QOS118" s="516"/>
      <c r="QOT118" s="516"/>
      <c r="QOU118" s="516"/>
      <c r="QOV118" s="516"/>
      <c r="QOW118" s="516"/>
      <c r="QOX118" s="516"/>
      <c r="QOY118" s="516"/>
      <c r="QOZ118" s="516"/>
      <c r="QPA118" s="516"/>
      <c r="QPB118" s="516"/>
      <c r="QPC118" s="516"/>
      <c r="QPD118" s="516"/>
      <c r="QPE118" s="516"/>
      <c r="QPF118" s="516"/>
      <c r="QPG118" s="516"/>
      <c r="QPH118" s="516"/>
      <c r="QPI118" s="516"/>
      <c r="QPJ118" s="516"/>
      <c r="QPK118" s="516"/>
      <c r="QPL118" s="516"/>
      <c r="QPM118" s="516"/>
      <c r="QPN118" s="516"/>
      <c r="QPO118" s="516"/>
      <c r="QPP118" s="516"/>
      <c r="QPQ118" s="516"/>
      <c r="QPR118" s="516"/>
      <c r="QPS118" s="516"/>
      <c r="QPT118" s="516"/>
      <c r="QPU118" s="516"/>
      <c r="QPV118" s="516"/>
      <c r="QPW118" s="516"/>
      <c r="QPX118" s="516"/>
      <c r="QPY118" s="516"/>
      <c r="QPZ118" s="516"/>
      <c r="QQA118" s="516"/>
      <c r="QQB118" s="516"/>
      <c r="QQC118" s="516"/>
      <c r="QQD118" s="516"/>
      <c r="QQE118" s="516"/>
      <c r="QQF118" s="516"/>
      <c r="QQG118" s="516"/>
      <c r="QQH118" s="516"/>
      <c r="QQI118" s="516"/>
      <c r="QQJ118" s="516"/>
      <c r="QQK118" s="516"/>
      <c r="QQL118" s="516"/>
      <c r="QQM118" s="516"/>
      <c r="QQN118" s="516"/>
      <c r="QQO118" s="516"/>
      <c r="QQP118" s="516"/>
      <c r="QQQ118" s="516"/>
      <c r="QQR118" s="516"/>
      <c r="QQS118" s="516"/>
      <c r="QQT118" s="516"/>
      <c r="QQU118" s="516"/>
      <c r="QQV118" s="516"/>
      <c r="QQW118" s="516"/>
      <c r="QQX118" s="516"/>
      <c r="QQY118" s="516"/>
      <c r="QQZ118" s="516"/>
      <c r="QRA118" s="516"/>
      <c r="QRB118" s="516"/>
      <c r="QRC118" s="516"/>
      <c r="QRD118" s="516"/>
      <c r="QRE118" s="516"/>
      <c r="QRF118" s="516"/>
      <c r="QRG118" s="516"/>
      <c r="QRH118" s="516"/>
      <c r="QRI118" s="516"/>
      <c r="QRJ118" s="516"/>
      <c r="QRK118" s="516"/>
      <c r="QRL118" s="516"/>
      <c r="QRM118" s="516"/>
      <c r="QRN118" s="516"/>
      <c r="QRO118" s="516"/>
      <c r="QRP118" s="516"/>
      <c r="QRQ118" s="516"/>
      <c r="QRR118" s="516"/>
      <c r="QRS118" s="516"/>
      <c r="QRT118" s="516"/>
      <c r="QRU118" s="516"/>
      <c r="QRV118" s="516"/>
      <c r="QRW118" s="516"/>
      <c r="QRX118" s="516"/>
      <c r="QRY118" s="516"/>
      <c r="QRZ118" s="516"/>
      <c r="QSA118" s="516"/>
      <c r="QSB118" s="516"/>
      <c r="QSC118" s="516"/>
      <c r="QSD118" s="516"/>
      <c r="QSE118" s="516"/>
      <c r="QSF118" s="516"/>
      <c r="QSG118" s="516"/>
      <c r="QSH118" s="516"/>
      <c r="QSI118" s="516"/>
      <c r="QSJ118" s="516"/>
      <c r="QSK118" s="516"/>
      <c r="QSL118" s="516"/>
      <c r="QSM118" s="516"/>
      <c r="QSN118" s="516"/>
      <c r="QSO118" s="516"/>
      <c r="QSP118" s="516"/>
      <c r="QSQ118" s="516"/>
      <c r="QSR118" s="516"/>
      <c r="QSS118" s="516"/>
      <c r="QST118" s="516"/>
      <c r="QSU118" s="516"/>
      <c r="QSV118" s="516"/>
      <c r="QSW118" s="516"/>
      <c r="QSX118" s="516"/>
      <c r="QSY118" s="516"/>
      <c r="QSZ118" s="516"/>
      <c r="QTA118" s="516"/>
      <c r="QTB118" s="516"/>
      <c r="QTC118" s="516"/>
      <c r="QTD118" s="516"/>
      <c r="QTE118" s="516"/>
      <c r="QTF118" s="516"/>
      <c r="QTG118" s="516"/>
      <c r="QTH118" s="516"/>
      <c r="QTI118" s="516"/>
      <c r="QTJ118" s="516"/>
      <c r="QTK118" s="516"/>
      <c r="QTL118" s="516"/>
      <c r="QTM118" s="516"/>
      <c r="QTN118" s="516"/>
      <c r="QTO118" s="516"/>
      <c r="QTP118" s="516"/>
      <c r="QTQ118" s="516"/>
      <c r="QTR118" s="516"/>
      <c r="QTS118" s="516"/>
      <c r="QTT118" s="516"/>
      <c r="QTU118" s="516"/>
      <c r="QTV118" s="516"/>
      <c r="QTW118" s="516"/>
      <c r="QTX118" s="516"/>
      <c r="QTY118" s="516"/>
      <c r="QTZ118" s="516"/>
      <c r="QUA118" s="516"/>
      <c r="QUB118" s="516"/>
      <c r="QUC118" s="516"/>
      <c r="QUD118" s="516"/>
      <c r="QUE118" s="516"/>
      <c r="QUF118" s="516"/>
      <c r="QUG118" s="516"/>
      <c r="QUH118" s="516"/>
      <c r="QUI118" s="516"/>
      <c r="QUJ118" s="516"/>
      <c r="QUK118" s="516"/>
      <c r="QUL118" s="516"/>
      <c r="QUM118" s="516"/>
      <c r="QUN118" s="516"/>
      <c r="QUO118" s="516"/>
      <c r="QUP118" s="516"/>
      <c r="QUQ118" s="516"/>
      <c r="QUR118" s="516"/>
      <c r="QUS118" s="516"/>
      <c r="QUT118" s="516"/>
      <c r="QUU118" s="516"/>
      <c r="QUV118" s="516"/>
      <c r="QUW118" s="516"/>
      <c r="QUX118" s="516"/>
      <c r="QUY118" s="516"/>
      <c r="QUZ118" s="516"/>
      <c r="QVA118" s="516"/>
      <c r="QVB118" s="516"/>
      <c r="QVC118" s="516"/>
      <c r="QVD118" s="516"/>
      <c r="QVE118" s="516"/>
      <c r="QVF118" s="516"/>
      <c r="QVG118" s="516"/>
      <c r="QVH118" s="516"/>
      <c r="QVI118" s="516"/>
      <c r="QVJ118" s="516"/>
      <c r="QVK118" s="516"/>
      <c r="QVL118" s="516"/>
      <c r="QVM118" s="516"/>
      <c r="QVN118" s="516"/>
      <c r="QVO118" s="516"/>
      <c r="QVP118" s="516"/>
      <c r="QVQ118" s="516"/>
      <c r="QVR118" s="516"/>
      <c r="QVS118" s="516"/>
      <c r="QVT118" s="516"/>
      <c r="QVU118" s="516"/>
      <c r="QVV118" s="516"/>
      <c r="QVW118" s="516"/>
      <c r="QVX118" s="516"/>
      <c r="QVY118" s="516"/>
      <c r="QVZ118" s="516"/>
      <c r="QWA118" s="516"/>
      <c r="QWB118" s="516"/>
      <c r="QWC118" s="516"/>
      <c r="QWD118" s="516"/>
      <c r="QWE118" s="516"/>
      <c r="QWF118" s="516"/>
      <c r="QWG118" s="516"/>
      <c r="QWH118" s="516"/>
      <c r="QWI118" s="516"/>
      <c r="QWJ118" s="516"/>
      <c r="QWK118" s="516"/>
      <c r="QWL118" s="516"/>
      <c r="QWM118" s="516"/>
      <c r="QWN118" s="516"/>
      <c r="QWO118" s="516"/>
      <c r="QWP118" s="516"/>
      <c r="QWQ118" s="516"/>
      <c r="QWR118" s="516"/>
      <c r="QWS118" s="516"/>
      <c r="QWT118" s="516"/>
      <c r="QWU118" s="516"/>
      <c r="QWV118" s="516"/>
      <c r="QWW118" s="516"/>
      <c r="QWX118" s="516"/>
      <c r="QWY118" s="516"/>
      <c r="QWZ118" s="516"/>
      <c r="QXA118" s="516"/>
      <c r="QXB118" s="516"/>
      <c r="QXC118" s="516"/>
      <c r="QXD118" s="516"/>
      <c r="QXE118" s="516"/>
      <c r="QXF118" s="516"/>
      <c r="QXG118" s="516"/>
      <c r="QXH118" s="516"/>
      <c r="QXI118" s="516"/>
      <c r="QXJ118" s="516"/>
      <c r="QXK118" s="516"/>
      <c r="QXL118" s="516"/>
      <c r="QXM118" s="516"/>
      <c r="QXN118" s="516"/>
      <c r="QXO118" s="516"/>
      <c r="QXP118" s="516"/>
      <c r="QXQ118" s="516"/>
      <c r="QXR118" s="516"/>
      <c r="QXS118" s="516"/>
      <c r="QXT118" s="516"/>
      <c r="QXU118" s="516"/>
      <c r="QXV118" s="516"/>
      <c r="QXW118" s="516"/>
      <c r="QXX118" s="516"/>
      <c r="QXY118" s="516"/>
      <c r="QXZ118" s="516"/>
      <c r="QYA118" s="516"/>
      <c r="QYB118" s="516"/>
      <c r="QYC118" s="516"/>
      <c r="QYD118" s="516"/>
      <c r="QYE118" s="516"/>
      <c r="QYF118" s="516"/>
      <c r="QYG118" s="516"/>
      <c r="QYH118" s="516"/>
      <c r="QYI118" s="516"/>
      <c r="QYJ118" s="516"/>
      <c r="QYK118" s="516"/>
      <c r="QYL118" s="516"/>
      <c r="QYM118" s="516"/>
      <c r="QYN118" s="516"/>
      <c r="QYO118" s="516"/>
      <c r="QYP118" s="516"/>
      <c r="QYQ118" s="516"/>
      <c r="QYR118" s="516"/>
      <c r="QYS118" s="516"/>
      <c r="QYT118" s="516"/>
      <c r="QYU118" s="516"/>
      <c r="QYV118" s="516"/>
      <c r="QYW118" s="516"/>
      <c r="QYX118" s="516"/>
      <c r="QYY118" s="516"/>
      <c r="QYZ118" s="516"/>
      <c r="QZA118" s="516"/>
      <c r="QZB118" s="516"/>
      <c r="QZC118" s="516"/>
      <c r="QZD118" s="516"/>
      <c r="QZE118" s="516"/>
      <c r="QZF118" s="516"/>
      <c r="QZG118" s="516"/>
      <c r="QZH118" s="516"/>
      <c r="QZI118" s="516"/>
      <c r="QZJ118" s="516"/>
      <c r="QZK118" s="516"/>
      <c r="QZL118" s="516"/>
      <c r="QZM118" s="516"/>
      <c r="QZN118" s="516"/>
      <c r="QZO118" s="516"/>
      <c r="QZP118" s="516"/>
      <c r="QZQ118" s="516"/>
      <c r="QZR118" s="516"/>
      <c r="QZS118" s="516"/>
      <c r="QZT118" s="516"/>
      <c r="QZU118" s="516"/>
      <c r="QZV118" s="516"/>
      <c r="QZW118" s="516"/>
      <c r="QZX118" s="516"/>
      <c r="QZY118" s="516"/>
      <c r="QZZ118" s="516"/>
      <c r="RAA118" s="516"/>
      <c r="RAB118" s="516"/>
      <c r="RAC118" s="516"/>
      <c r="RAD118" s="516"/>
      <c r="RAE118" s="516"/>
      <c r="RAF118" s="516"/>
      <c r="RAG118" s="516"/>
      <c r="RAH118" s="516"/>
      <c r="RAI118" s="516"/>
      <c r="RAJ118" s="516"/>
      <c r="RAK118" s="516"/>
      <c r="RAL118" s="516"/>
      <c r="RAM118" s="516"/>
      <c r="RAN118" s="516"/>
      <c r="RAO118" s="516"/>
      <c r="RAP118" s="516"/>
      <c r="RAQ118" s="516"/>
      <c r="RAR118" s="516"/>
      <c r="RAS118" s="516"/>
      <c r="RAT118" s="516"/>
      <c r="RAU118" s="516"/>
      <c r="RAV118" s="516"/>
      <c r="RAW118" s="516"/>
      <c r="RAX118" s="516"/>
      <c r="RAY118" s="516"/>
      <c r="RAZ118" s="516"/>
      <c r="RBA118" s="516"/>
      <c r="RBB118" s="516"/>
      <c r="RBC118" s="516"/>
      <c r="RBD118" s="516"/>
      <c r="RBE118" s="516"/>
      <c r="RBF118" s="516"/>
      <c r="RBG118" s="516"/>
      <c r="RBH118" s="516"/>
      <c r="RBI118" s="516"/>
      <c r="RBJ118" s="516"/>
      <c r="RBK118" s="516"/>
      <c r="RBL118" s="516"/>
      <c r="RBM118" s="516"/>
      <c r="RBN118" s="516"/>
      <c r="RBO118" s="516"/>
      <c r="RBP118" s="516"/>
      <c r="RBQ118" s="516"/>
      <c r="RBR118" s="516"/>
      <c r="RBS118" s="516"/>
      <c r="RBT118" s="516"/>
      <c r="RBU118" s="516"/>
      <c r="RBV118" s="516"/>
      <c r="RBW118" s="516"/>
      <c r="RBX118" s="516"/>
      <c r="RBY118" s="516"/>
      <c r="RBZ118" s="516"/>
      <c r="RCA118" s="516"/>
      <c r="RCB118" s="516"/>
      <c r="RCC118" s="516"/>
      <c r="RCD118" s="516"/>
      <c r="RCE118" s="516"/>
      <c r="RCF118" s="516"/>
      <c r="RCG118" s="516"/>
      <c r="RCH118" s="516"/>
      <c r="RCI118" s="516"/>
      <c r="RCJ118" s="516"/>
      <c r="RCK118" s="516"/>
      <c r="RCL118" s="516"/>
      <c r="RCM118" s="516"/>
      <c r="RCN118" s="516"/>
      <c r="RCO118" s="516"/>
      <c r="RCP118" s="516"/>
      <c r="RCQ118" s="516"/>
      <c r="RCR118" s="516"/>
      <c r="RCS118" s="516"/>
      <c r="RCT118" s="516"/>
      <c r="RCU118" s="516"/>
      <c r="RCV118" s="516"/>
      <c r="RCW118" s="516"/>
      <c r="RCX118" s="516"/>
      <c r="RCY118" s="516"/>
      <c r="RCZ118" s="516"/>
      <c r="RDA118" s="516"/>
      <c r="RDB118" s="516"/>
      <c r="RDC118" s="516"/>
      <c r="RDD118" s="516"/>
      <c r="RDE118" s="516"/>
      <c r="RDF118" s="516"/>
      <c r="RDG118" s="516"/>
      <c r="RDH118" s="516"/>
      <c r="RDI118" s="516"/>
      <c r="RDJ118" s="516"/>
      <c r="RDK118" s="516"/>
      <c r="RDL118" s="516"/>
      <c r="RDM118" s="516"/>
      <c r="RDN118" s="516"/>
      <c r="RDO118" s="516"/>
      <c r="RDP118" s="516"/>
      <c r="RDQ118" s="516"/>
      <c r="RDR118" s="516"/>
      <c r="RDS118" s="516"/>
      <c r="RDT118" s="516"/>
      <c r="RDU118" s="516"/>
      <c r="RDV118" s="516"/>
      <c r="RDW118" s="516"/>
      <c r="RDX118" s="516"/>
      <c r="RDY118" s="516"/>
      <c r="RDZ118" s="516"/>
      <c r="REA118" s="516"/>
      <c r="REB118" s="516"/>
      <c r="REC118" s="516"/>
      <c r="RED118" s="516"/>
      <c r="REE118" s="516"/>
      <c r="REF118" s="516"/>
      <c r="REG118" s="516"/>
      <c r="REH118" s="516"/>
      <c r="REI118" s="516"/>
      <c r="REJ118" s="516"/>
      <c r="REK118" s="516"/>
      <c r="REL118" s="516"/>
      <c r="REM118" s="516"/>
      <c r="REN118" s="516"/>
      <c r="REO118" s="516"/>
      <c r="REP118" s="516"/>
      <c r="REQ118" s="516"/>
      <c r="RER118" s="516"/>
      <c r="RES118" s="516"/>
      <c r="RET118" s="516"/>
      <c r="REU118" s="516"/>
      <c r="REV118" s="516"/>
      <c r="REW118" s="516"/>
      <c r="REX118" s="516"/>
      <c r="REY118" s="516"/>
      <c r="REZ118" s="516"/>
      <c r="RFA118" s="516"/>
      <c r="RFB118" s="516"/>
      <c r="RFC118" s="516"/>
      <c r="RFD118" s="516"/>
      <c r="RFE118" s="516"/>
      <c r="RFF118" s="516"/>
      <c r="RFG118" s="516"/>
      <c r="RFH118" s="516"/>
      <c r="RFI118" s="516"/>
      <c r="RFJ118" s="516"/>
      <c r="RFK118" s="516"/>
      <c r="RFL118" s="516"/>
      <c r="RFM118" s="516"/>
      <c r="RFN118" s="516"/>
      <c r="RFO118" s="516"/>
      <c r="RFP118" s="516"/>
      <c r="RFQ118" s="516"/>
      <c r="RFR118" s="516"/>
      <c r="RFS118" s="516"/>
      <c r="RFT118" s="516"/>
      <c r="RFU118" s="516"/>
      <c r="RFV118" s="516"/>
      <c r="RFW118" s="516"/>
      <c r="RFX118" s="516"/>
      <c r="RFY118" s="516"/>
      <c r="RFZ118" s="516"/>
      <c r="RGA118" s="516"/>
      <c r="RGB118" s="516"/>
      <c r="RGC118" s="516"/>
      <c r="RGD118" s="516"/>
      <c r="RGE118" s="516"/>
      <c r="RGF118" s="516"/>
      <c r="RGG118" s="516"/>
      <c r="RGH118" s="516"/>
      <c r="RGI118" s="516"/>
      <c r="RGJ118" s="516"/>
      <c r="RGK118" s="516"/>
      <c r="RGL118" s="516"/>
      <c r="RGM118" s="516"/>
      <c r="RGN118" s="516"/>
      <c r="RGO118" s="516"/>
      <c r="RGP118" s="516"/>
      <c r="RGQ118" s="516"/>
      <c r="RGR118" s="516"/>
      <c r="RGS118" s="516"/>
      <c r="RGT118" s="516"/>
      <c r="RGU118" s="516"/>
      <c r="RGV118" s="516"/>
      <c r="RGW118" s="516"/>
      <c r="RGX118" s="516"/>
      <c r="RGY118" s="516"/>
      <c r="RGZ118" s="516"/>
      <c r="RHA118" s="516"/>
      <c r="RHB118" s="516"/>
      <c r="RHC118" s="516"/>
      <c r="RHD118" s="516"/>
      <c r="RHE118" s="516"/>
      <c r="RHF118" s="516"/>
      <c r="RHG118" s="516"/>
      <c r="RHH118" s="516"/>
      <c r="RHI118" s="516"/>
      <c r="RHJ118" s="516"/>
      <c r="RHK118" s="516"/>
      <c r="RHL118" s="516"/>
      <c r="RHM118" s="516"/>
      <c r="RHN118" s="516"/>
      <c r="RHO118" s="516"/>
      <c r="RHP118" s="516"/>
      <c r="RHQ118" s="516"/>
      <c r="RHR118" s="516"/>
      <c r="RHS118" s="516"/>
      <c r="RHT118" s="516"/>
      <c r="RHU118" s="516"/>
      <c r="RHV118" s="516"/>
      <c r="RHW118" s="516"/>
      <c r="RHX118" s="516"/>
      <c r="RHY118" s="516"/>
      <c r="RHZ118" s="516"/>
      <c r="RIA118" s="516"/>
      <c r="RIB118" s="516"/>
      <c r="RIC118" s="516"/>
      <c r="RID118" s="516"/>
      <c r="RIE118" s="516"/>
      <c r="RIF118" s="516"/>
      <c r="RIG118" s="516"/>
      <c r="RIH118" s="516"/>
      <c r="RII118" s="516"/>
      <c r="RIJ118" s="516"/>
      <c r="RIK118" s="516"/>
      <c r="RIL118" s="516"/>
      <c r="RIM118" s="516"/>
      <c r="RIN118" s="516"/>
      <c r="RIO118" s="516"/>
      <c r="RIP118" s="516"/>
      <c r="RIQ118" s="516"/>
      <c r="RIR118" s="516"/>
      <c r="RIS118" s="516"/>
      <c r="RIT118" s="516"/>
      <c r="RIU118" s="516"/>
      <c r="RIV118" s="516"/>
      <c r="RIW118" s="516"/>
      <c r="RIX118" s="516"/>
      <c r="RIY118" s="516"/>
      <c r="RIZ118" s="516"/>
      <c r="RJA118" s="516"/>
      <c r="RJB118" s="516"/>
      <c r="RJC118" s="516"/>
      <c r="RJD118" s="516"/>
      <c r="RJE118" s="516"/>
      <c r="RJF118" s="516"/>
      <c r="RJG118" s="516"/>
      <c r="RJH118" s="516"/>
      <c r="RJI118" s="516"/>
      <c r="RJJ118" s="516"/>
      <c r="RJK118" s="516"/>
      <c r="RJL118" s="516"/>
      <c r="RJM118" s="516"/>
      <c r="RJN118" s="516"/>
      <c r="RJO118" s="516"/>
      <c r="RJP118" s="516"/>
      <c r="RJQ118" s="516"/>
      <c r="RJR118" s="516"/>
      <c r="RJS118" s="516"/>
      <c r="RJT118" s="516"/>
      <c r="RJU118" s="516"/>
      <c r="RJV118" s="516"/>
      <c r="RJW118" s="516"/>
      <c r="RJX118" s="516"/>
      <c r="RJY118" s="516"/>
      <c r="RJZ118" s="516"/>
      <c r="RKA118" s="516"/>
      <c r="RKB118" s="516"/>
      <c r="RKC118" s="516"/>
      <c r="RKD118" s="516"/>
      <c r="RKE118" s="516"/>
      <c r="RKF118" s="516"/>
      <c r="RKG118" s="516"/>
      <c r="RKH118" s="516"/>
      <c r="RKI118" s="516"/>
      <c r="RKJ118" s="516"/>
      <c r="RKK118" s="516"/>
      <c r="RKL118" s="516"/>
      <c r="RKM118" s="516"/>
      <c r="RKN118" s="516"/>
      <c r="RKO118" s="516"/>
      <c r="RKP118" s="516"/>
      <c r="RKQ118" s="516"/>
      <c r="RKR118" s="516"/>
      <c r="RKS118" s="516"/>
      <c r="RKT118" s="516"/>
      <c r="RKU118" s="516"/>
      <c r="RKV118" s="516"/>
      <c r="RKW118" s="516"/>
      <c r="RKX118" s="516"/>
      <c r="RKY118" s="516"/>
      <c r="RKZ118" s="516"/>
      <c r="RLA118" s="516"/>
      <c r="RLB118" s="516"/>
      <c r="RLC118" s="516"/>
      <c r="RLD118" s="516"/>
      <c r="RLE118" s="516"/>
      <c r="RLF118" s="516"/>
      <c r="RLG118" s="516"/>
      <c r="RLH118" s="516"/>
      <c r="RLI118" s="516"/>
      <c r="RLJ118" s="516"/>
      <c r="RLK118" s="516"/>
      <c r="RLL118" s="516"/>
      <c r="RLM118" s="516"/>
      <c r="RLN118" s="516"/>
      <c r="RLO118" s="516"/>
      <c r="RLP118" s="516"/>
      <c r="RLQ118" s="516"/>
      <c r="RLR118" s="516"/>
      <c r="RLS118" s="516"/>
      <c r="RLT118" s="516"/>
      <c r="RLU118" s="516"/>
      <c r="RLV118" s="516"/>
      <c r="RLW118" s="516"/>
      <c r="RLX118" s="516"/>
      <c r="RLY118" s="516"/>
      <c r="RLZ118" s="516"/>
      <c r="RMA118" s="516"/>
      <c r="RMB118" s="516"/>
      <c r="RMC118" s="516"/>
      <c r="RMD118" s="516"/>
      <c r="RME118" s="516"/>
      <c r="RMF118" s="516"/>
      <c r="RMG118" s="516"/>
      <c r="RMH118" s="516"/>
      <c r="RMI118" s="516"/>
      <c r="RMJ118" s="516"/>
      <c r="RMK118" s="516"/>
      <c r="RML118" s="516"/>
      <c r="RMM118" s="516"/>
      <c r="RMN118" s="516"/>
      <c r="RMO118" s="516"/>
      <c r="RMP118" s="516"/>
      <c r="RMQ118" s="516"/>
      <c r="RMR118" s="516"/>
      <c r="RMS118" s="516"/>
      <c r="RMT118" s="516"/>
      <c r="RMU118" s="516"/>
      <c r="RMV118" s="516"/>
      <c r="RMW118" s="516"/>
      <c r="RMX118" s="516"/>
      <c r="RMY118" s="516"/>
      <c r="RMZ118" s="516"/>
      <c r="RNA118" s="516"/>
      <c r="RNB118" s="516"/>
      <c r="RNC118" s="516"/>
      <c r="RND118" s="516"/>
      <c r="RNE118" s="516"/>
      <c r="RNF118" s="516"/>
      <c r="RNG118" s="516"/>
      <c r="RNH118" s="516"/>
      <c r="RNI118" s="516"/>
      <c r="RNJ118" s="516"/>
      <c r="RNK118" s="516"/>
      <c r="RNL118" s="516"/>
      <c r="RNM118" s="516"/>
      <c r="RNN118" s="516"/>
      <c r="RNO118" s="516"/>
      <c r="RNP118" s="516"/>
      <c r="RNQ118" s="516"/>
      <c r="RNR118" s="516"/>
      <c r="RNS118" s="516"/>
      <c r="RNT118" s="516"/>
      <c r="RNU118" s="516"/>
      <c r="RNV118" s="516"/>
      <c r="RNW118" s="516"/>
      <c r="RNX118" s="516"/>
      <c r="RNY118" s="516"/>
      <c r="RNZ118" s="516"/>
      <c r="ROA118" s="516"/>
      <c r="ROB118" s="516"/>
      <c r="ROC118" s="516"/>
      <c r="ROD118" s="516"/>
      <c r="ROE118" s="516"/>
      <c r="ROF118" s="516"/>
      <c r="ROG118" s="516"/>
      <c r="ROH118" s="516"/>
      <c r="ROI118" s="516"/>
      <c r="ROJ118" s="516"/>
      <c r="ROK118" s="516"/>
      <c r="ROL118" s="516"/>
      <c r="ROM118" s="516"/>
      <c r="RON118" s="516"/>
      <c r="ROO118" s="516"/>
      <c r="ROP118" s="516"/>
      <c r="ROQ118" s="516"/>
      <c r="ROR118" s="516"/>
      <c r="ROS118" s="516"/>
      <c r="ROT118" s="516"/>
      <c r="ROU118" s="516"/>
      <c r="ROV118" s="516"/>
      <c r="ROW118" s="516"/>
      <c r="ROX118" s="516"/>
      <c r="ROY118" s="516"/>
      <c r="ROZ118" s="516"/>
      <c r="RPA118" s="516"/>
      <c r="RPB118" s="516"/>
      <c r="RPC118" s="516"/>
      <c r="RPD118" s="516"/>
      <c r="RPE118" s="516"/>
      <c r="RPF118" s="516"/>
      <c r="RPG118" s="516"/>
      <c r="RPH118" s="516"/>
      <c r="RPI118" s="516"/>
      <c r="RPJ118" s="516"/>
      <c r="RPK118" s="516"/>
      <c r="RPL118" s="516"/>
      <c r="RPM118" s="516"/>
      <c r="RPN118" s="516"/>
      <c r="RPO118" s="516"/>
      <c r="RPP118" s="516"/>
      <c r="RPQ118" s="516"/>
      <c r="RPR118" s="516"/>
      <c r="RPS118" s="516"/>
      <c r="RPT118" s="516"/>
      <c r="RPU118" s="516"/>
      <c r="RPV118" s="516"/>
      <c r="RPW118" s="516"/>
      <c r="RPX118" s="516"/>
      <c r="RPY118" s="516"/>
      <c r="RPZ118" s="516"/>
      <c r="RQA118" s="516"/>
      <c r="RQB118" s="516"/>
      <c r="RQC118" s="516"/>
      <c r="RQD118" s="516"/>
      <c r="RQE118" s="516"/>
      <c r="RQF118" s="516"/>
      <c r="RQG118" s="516"/>
      <c r="RQH118" s="516"/>
      <c r="RQI118" s="516"/>
      <c r="RQJ118" s="516"/>
      <c r="RQK118" s="516"/>
      <c r="RQL118" s="516"/>
      <c r="RQM118" s="516"/>
      <c r="RQN118" s="516"/>
      <c r="RQO118" s="516"/>
      <c r="RQP118" s="516"/>
      <c r="RQQ118" s="516"/>
      <c r="RQR118" s="516"/>
      <c r="RQS118" s="516"/>
      <c r="RQT118" s="516"/>
      <c r="RQU118" s="516"/>
      <c r="RQV118" s="516"/>
      <c r="RQW118" s="516"/>
      <c r="RQX118" s="516"/>
      <c r="RQY118" s="516"/>
      <c r="RQZ118" s="516"/>
      <c r="RRA118" s="516"/>
      <c r="RRB118" s="516"/>
      <c r="RRC118" s="516"/>
      <c r="RRD118" s="516"/>
      <c r="RRE118" s="516"/>
      <c r="RRF118" s="516"/>
      <c r="RRG118" s="516"/>
      <c r="RRH118" s="516"/>
      <c r="RRI118" s="516"/>
      <c r="RRJ118" s="516"/>
      <c r="RRK118" s="516"/>
      <c r="RRL118" s="516"/>
      <c r="RRM118" s="516"/>
      <c r="RRN118" s="516"/>
      <c r="RRO118" s="516"/>
      <c r="RRP118" s="516"/>
      <c r="RRQ118" s="516"/>
      <c r="RRR118" s="516"/>
      <c r="RRS118" s="516"/>
      <c r="RRT118" s="516"/>
      <c r="RRU118" s="516"/>
      <c r="RRV118" s="516"/>
      <c r="RRW118" s="516"/>
      <c r="RRX118" s="516"/>
      <c r="RRY118" s="516"/>
      <c r="RRZ118" s="516"/>
      <c r="RSA118" s="516"/>
      <c r="RSB118" s="516"/>
      <c r="RSC118" s="516"/>
      <c r="RSD118" s="516"/>
      <c r="RSE118" s="516"/>
      <c r="RSF118" s="516"/>
      <c r="RSG118" s="516"/>
      <c r="RSH118" s="516"/>
      <c r="RSI118" s="516"/>
      <c r="RSJ118" s="516"/>
      <c r="RSK118" s="516"/>
      <c r="RSL118" s="516"/>
      <c r="RSM118" s="516"/>
      <c r="RSN118" s="516"/>
      <c r="RSO118" s="516"/>
      <c r="RSP118" s="516"/>
      <c r="RSQ118" s="516"/>
      <c r="RSR118" s="516"/>
      <c r="RSS118" s="516"/>
      <c r="RST118" s="516"/>
      <c r="RSU118" s="516"/>
      <c r="RSV118" s="516"/>
      <c r="RSW118" s="516"/>
      <c r="RSX118" s="516"/>
      <c r="RSY118" s="516"/>
      <c r="RSZ118" s="516"/>
      <c r="RTA118" s="516"/>
      <c r="RTB118" s="516"/>
      <c r="RTC118" s="516"/>
      <c r="RTD118" s="516"/>
      <c r="RTE118" s="516"/>
      <c r="RTF118" s="516"/>
      <c r="RTG118" s="516"/>
      <c r="RTH118" s="516"/>
      <c r="RTI118" s="516"/>
      <c r="RTJ118" s="516"/>
      <c r="RTK118" s="516"/>
      <c r="RTL118" s="516"/>
      <c r="RTM118" s="516"/>
      <c r="RTN118" s="516"/>
      <c r="RTO118" s="516"/>
      <c r="RTP118" s="516"/>
      <c r="RTQ118" s="516"/>
      <c r="RTR118" s="516"/>
      <c r="RTS118" s="516"/>
      <c r="RTT118" s="516"/>
      <c r="RTU118" s="516"/>
      <c r="RTV118" s="516"/>
      <c r="RTW118" s="516"/>
      <c r="RTX118" s="516"/>
      <c r="RTY118" s="516"/>
      <c r="RTZ118" s="516"/>
      <c r="RUA118" s="516"/>
      <c r="RUB118" s="516"/>
      <c r="RUC118" s="516"/>
      <c r="RUD118" s="516"/>
      <c r="RUE118" s="516"/>
      <c r="RUF118" s="516"/>
      <c r="RUG118" s="516"/>
      <c r="RUH118" s="516"/>
      <c r="RUI118" s="516"/>
      <c r="RUJ118" s="516"/>
      <c r="RUK118" s="516"/>
      <c r="RUL118" s="516"/>
      <c r="RUM118" s="516"/>
      <c r="RUN118" s="516"/>
      <c r="RUO118" s="516"/>
      <c r="RUP118" s="516"/>
      <c r="RUQ118" s="516"/>
      <c r="RUR118" s="516"/>
      <c r="RUS118" s="516"/>
      <c r="RUT118" s="516"/>
      <c r="RUU118" s="516"/>
      <c r="RUV118" s="516"/>
      <c r="RUW118" s="516"/>
      <c r="RUX118" s="516"/>
      <c r="RUY118" s="516"/>
      <c r="RUZ118" s="516"/>
      <c r="RVA118" s="516"/>
      <c r="RVB118" s="516"/>
      <c r="RVC118" s="516"/>
      <c r="RVD118" s="516"/>
      <c r="RVE118" s="516"/>
      <c r="RVF118" s="516"/>
      <c r="RVG118" s="516"/>
      <c r="RVH118" s="516"/>
      <c r="RVI118" s="516"/>
      <c r="RVJ118" s="516"/>
      <c r="RVK118" s="516"/>
      <c r="RVL118" s="516"/>
      <c r="RVM118" s="516"/>
      <c r="RVN118" s="516"/>
      <c r="RVO118" s="516"/>
      <c r="RVP118" s="516"/>
      <c r="RVQ118" s="516"/>
      <c r="RVR118" s="516"/>
      <c r="RVS118" s="516"/>
      <c r="RVT118" s="516"/>
      <c r="RVU118" s="516"/>
      <c r="RVV118" s="516"/>
      <c r="RVW118" s="516"/>
      <c r="RVX118" s="516"/>
      <c r="RVY118" s="516"/>
      <c r="RVZ118" s="516"/>
      <c r="RWA118" s="516"/>
      <c r="RWB118" s="516"/>
      <c r="RWC118" s="516"/>
      <c r="RWD118" s="516"/>
      <c r="RWE118" s="516"/>
      <c r="RWF118" s="516"/>
      <c r="RWG118" s="516"/>
      <c r="RWH118" s="516"/>
      <c r="RWI118" s="516"/>
      <c r="RWJ118" s="516"/>
      <c r="RWK118" s="516"/>
      <c r="RWL118" s="516"/>
      <c r="RWM118" s="516"/>
      <c r="RWN118" s="516"/>
      <c r="RWO118" s="516"/>
      <c r="RWP118" s="516"/>
      <c r="RWQ118" s="516"/>
      <c r="RWR118" s="516"/>
      <c r="RWS118" s="516"/>
      <c r="RWT118" s="516"/>
      <c r="RWU118" s="516"/>
      <c r="RWV118" s="516"/>
      <c r="RWW118" s="516"/>
      <c r="RWX118" s="516"/>
      <c r="RWY118" s="516"/>
      <c r="RWZ118" s="516"/>
      <c r="RXA118" s="516"/>
      <c r="RXB118" s="516"/>
      <c r="RXC118" s="516"/>
      <c r="RXD118" s="516"/>
      <c r="RXE118" s="516"/>
      <c r="RXF118" s="516"/>
      <c r="RXG118" s="516"/>
      <c r="RXH118" s="516"/>
      <c r="RXI118" s="516"/>
      <c r="RXJ118" s="516"/>
      <c r="RXK118" s="516"/>
      <c r="RXL118" s="516"/>
      <c r="RXM118" s="516"/>
      <c r="RXN118" s="516"/>
      <c r="RXO118" s="516"/>
      <c r="RXP118" s="516"/>
      <c r="RXQ118" s="516"/>
      <c r="RXR118" s="516"/>
      <c r="RXS118" s="516"/>
      <c r="RXT118" s="516"/>
      <c r="RXU118" s="516"/>
      <c r="RXV118" s="516"/>
      <c r="RXW118" s="516"/>
      <c r="RXX118" s="516"/>
      <c r="RXY118" s="516"/>
      <c r="RXZ118" s="516"/>
      <c r="RYA118" s="516"/>
      <c r="RYB118" s="516"/>
      <c r="RYC118" s="516"/>
      <c r="RYD118" s="516"/>
      <c r="RYE118" s="516"/>
      <c r="RYF118" s="516"/>
      <c r="RYG118" s="516"/>
      <c r="RYH118" s="516"/>
      <c r="RYI118" s="516"/>
      <c r="RYJ118" s="516"/>
      <c r="RYK118" s="516"/>
      <c r="RYL118" s="516"/>
      <c r="RYM118" s="516"/>
      <c r="RYN118" s="516"/>
      <c r="RYO118" s="516"/>
      <c r="RYP118" s="516"/>
      <c r="RYQ118" s="516"/>
      <c r="RYR118" s="516"/>
      <c r="RYS118" s="516"/>
      <c r="RYT118" s="516"/>
      <c r="RYU118" s="516"/>
      <c r="RYV118" s="516"/>
      <c r="RYW118" s="516"/>
      <c r="RYX118" s="516"/>
      <c r="RYY118" s="516"/>
      <c r="RYZ118" s="516"/>
      <c r="RZA118" s="516"/>
      <c r="RZB118" s="516"/>
      <c r="RZC118" s="516"/>
      <c r="RZD118" s="516"/>
      <c r="RZE118" s="516"/>
      <c r="RZF118" s="516"/>
      <c r="RZG118" s="516"/>
      <c r="RZH118" s="516"/>
      <c r="RZI118" s="516"/>
      <c r="RZJ118" s="516"/>
      <c r="RZK118" s="516"/>
      <c r="RZL118" s="516"/>
      <c r="RZM118" s="516"/>
      <c r="RZN118" s="516"/>
      <c r="RZO118" s="516"/>
      <c r="RZP118" s="516"/>
      <c r="RZQ118" s="516"/>
      <c r="RZR118" s="516"/>
      <c r="RZS118" s="516"/>
      <c r="RZT118" s="516"/>
      <c r="RZU118" s="516"/>
      <c r="RZV118" s="516"/>
      <c r="RZW118" s="516"/>
      <c r="RZX118" s="516"/>
      <c r="RZY118" s="516"/>
      <c r="RZZ118" s="516"/>
      <c r="SAA118" s="516"/>
      <c r="SAB118" s="516"/>
      <c r="SAC118" s="516"/>
      <c r="SAD118" s="516"/>
      <c r="SAE118" s="516"/>
      <c r="SAF118" s="516"/>
      <c r="SAG118" s="516"/>
      <c r="SAH118" s="516"/>
      <c r="SAI118" s="516"/>
      <c r="SAJ118" s="516"/>
      <c r="SAK118" s="516"/>
      <c r="SAL118" s="516"/>
      <c r="SAM118" s="516"/>
      <c r="SAN118" s="516"/>
      <c r="SAO118" s="516"/>
      <c r="SAP118" s="516"/>
      <c r="SAQ118" s="516"/>
      <c r="SAR118" s="516"/>
      <c r="SAS118" s="516"/>
      <c r="SAT118" s="516"/>
      <c r="SAU118" s="516"/>
      <c r="SAV118" s="516"/>
      <c r="SAW118" s="516"/>
      <c r="SAX118" s="516"/>
      <c r="SAY118" s="516"/>
      <c r="SAZ118" s="516"/>
      <c r="SBA118" s="516"/>
      <c r="SBB118" s="516"/>
      <c r="SBC118" s="516"/>
      <c r="SBD118" s="516"/>
      <c r="SBE118" s="516"/>
      <c r="SBF118" s="516"/>
      <c r="SBG118" s="516"/>
      <c r="SBH118" s="516"/>
      <c r="SBI118" s="516"/>
      <c r="SBJ118" s="516"/>
      <c r="SBK118" s="516"/>
      <c r="SBL118" s="516"/>
      <c r="SBM118" s="516"/>
      <c r="SBN118" s="516"/>
      <c r="SBO118" s="516"/>
      <c r="SBP118" s="516"/>
      <c r="SBQ118" s="516"/>
      <c r="SBR118" s="516"/>
      <c r="SBS118" s="516"/>
      <c r="SBT118" s="516"/>
      <c r="SBU118" s="516"/>
      <c r="SBV118" s="516"/>
      <c r="SBW118" s="516"/>
      <c r="SBX118" s="516"/>
      <c r="SBY118" s="516"/>
      <c r="SBZ118" s="516"/>
      <c r="SCA118" s="516"/>
      <c r="SCB118" s="516"/>
      <c r="SCC118" s="516"/>
      <c r="SCD118" s="516"/>
      <c r="SCE118" s="516"/>
      <c r="SCF118" s="516"/>
      <c r="SCG118" s="516"/>
      <c r="SCH118" s="516"/>
      <c r="SCI118" s="516"/>
      <c r="SCJ118" s="516"/>
      <c r="SCK118" s="516"/>
      <c r="SCL118" s="516"/>
      <c r="SCM118" s="516"/>
      <c r="SCN118" s="516"/>
      <c r="SCO118" s="516"/>
      <c r="SCP118" s="516"/>
      <c r="SCQ118" s="516"/>
      <c r="SCR118" s="516"/>
      <c r="SCS118" s="516"/>
      <c r="SCT118" s="516"/>
      <c r="SCU118" s="516"/>
      <c r="SCV118" s="516"/>
      <c r="SCW118" s="516"/>
      <c r="SCX118" s="516"/>
      <c r="SCY118" s="516"/>
      <c r="SCZ118" s="516"/>
      <c r="SDA118" s="516"/>
      <c r="SDB118" s="516"/>
      <c r="SDC118" s="516"/>
      <c r="SDD118" s="516"/>
      <c r="SDE118" s="516"/>
      <c r="SDF118" s="516"/>
      <c r="SDG118" s="516"/>
      <c r="SDH118" s="516"/>
      <c r="SDI118" s="516"/>
      <c r="SDJ118" s="516"/>
      <c r="SDK118" s="516"/>
      <c r="SDL118" s="516"/>
      <c r="SDM118" s="516"/>
      <c r="SDN118" s="516"/>
      <c r="SDO118" s="516"/>
      <c r="SDP118" s="516"/>
      <c r="SDQ118" s="516"/>
      <c r="SDR118" s="516"/>
      <c r="SDS118" s="516"/>
      <c r="SDT118" s="516"/>
      <c r="SDU118" s="516"/>
      <c r="SDV118" s="516"/>
      <c r="SDW118" s="516"/>
      <c r="SDX118" s="516"/>
      <c r="SDY118" s="516"/>
      <c r="SDZ118" s="516"/>
      <c r="SEA118" s="516"/>
      <c r="SEB118" s="516"/>
      <c r="SEC118" s="516"/>
      <c r="SED118" s="516"/>
      <c r="SEE118" s="516"/>
      <c r="SEF118" s="516"/>
      <c r="SEG118" s="516"/>
      <c r="SEH118" s="516"/>
      <c r="SEI118" s="516"/>
      <c r="SEJ118" s="516"/>
      <c r="SEK118" s="516"/>
      <c r="SEL118" s="516"/>
      <c r="SEM118" s="516"/>
      <c r="SEN118" s="516"/>
      <c r="SEO118" s="516"/>
      <c r="SEP118" s="516"/>
      <c r="SEQ118" s="516"/>
      <c r="SER118" s="516"/>
      <c r="SES118" s="516"/>
      <c r="SET118" s="516"/>
      <c r="SEU118" s="516"/>
      <c r="SEV118" s="516"/>
      <c r="SEW118" s="516"/>
      <c r="SEX118" s="516"/>
      <c r="SEY118" s="516"/>
      <c r="SEZ118" s="516"/>
      <c r="SFA118" s="516"/>
      <c r="SFB118" s="516"/>
      <c r="SFC118" s="516"/>
      <c r="SFD118" s="516"/>
      <c r="SFE118" s="516"/>
      <c r="SFF118" s="516"/>
      <c r="SFG118" s="516"/>
      <c r="SFH118" s="516"/>
      <c r="SFI118" s="516"/>
      <c r="SFJ118" s="516"/>
      <c r="SFK118" s="516"/>
      <c r="SFL118" s="516"/>
      <c r="SFM118" s="516"/>
      <c r="SFN118" s="516"/>
      <c r="SFO118" s="516"/>
      <c r="SFP118" s="516"/>
      <c r="SFQ118" s="516"/>
      <c r="SFR118" s="516"/>
      <c r="SFS118" s="516"/>
      <c r="SFT118" s="516"/>
      <c r="SFU118" s="516"/>
      <c r="SFV118" s="516"/>
      <c r="SFW118" s="516"/>
      <c r="SFX118" s="516"/>
      <c r="SFY118" s="516"/>
      <c r="SFZ118" s="516"/>
      <c r="SGA118" s="516"/>
      <c r="SGB118" s="516"/>
      <c r="SGC118" s="516"/>
      <c r="SGD118" s="516"/>
      <c r="SGE118" s="516"/>
      <c r="SGF118" s="516"/>
      <c r="SGG118" s="516"/>
      <c r="SGH118" s="516"/>
      <c r="SGI118" s="516"/>
      <c r="SGJ118" s="516"/>
      <c r="SGK118" s="516"/>
      <c r="SGL118" s="516"/>
      <c r="SGM118" s="516"/>
      <c r="SGN118" s="516"/>
      <c r="SGO118" s="516"/>
      <c r="SGP118" s="516"/>
      <c r="SGQ118" s="516"/>
      <c r="SGR118" s="516"/>
      <c r="SGS118" s="516"/>
      <c r="SGT118" s="516"/>
      <c r="SGU118" s="516"/>
      <c r="SGV118" s="516"/>
      <c r="SGW118" s="516"/>
      <c r="SGX118" s="516"/>
      <c r="SGY118" s="516"/>
      <c r="SGZ118" s="516"/>
      <c r="SHA118" s="516"/>
      <c r="SHB118" s="516"/>
      <c r="SHC118" s="516"/>
      <c r="SHD118" s="516"/>
      <c r="SHE118" s="516"/>
      <c r="SHF118" s="516"/>
      <c r="SHG118" s="516"/>
      <c r="SHH118" s="516"/>
      <c r="SHI118" s="516"/>
      <c r="SHJ118" s="516"/>
      <c r="SHK118" s="516"/>
      <c r="SHL118" s="516"/>
      <c r="SHM118" s="516"/>
      <c r="SHN118" s="516"/>
      <c r="SHO118" s="516"/>
      <c r="SHP118" s="516"/>
      <c r="SHQ118" s="516"/>
      <c r="SHR118" s="516"/>
      <c r="SHS118" s="516"/>
      <c r="SHT118" s="516"/>
      <c r="SHU118" s="516"/>
      <c r="SHV118" s="516"/>
      <c r="SHW118" s="516"/>
      <c r="SHX118" s="516"/>
      <c r="SHY118" s="516"/>
      <c r="SHZ118" s="516"/>
      <c r="SIA118" s="516"/>
      <c r="SIB118" s="516"/>
      <c r="SIC118" s="516"/>
      <c r="SID118" s="516"/>
      <c r="SIE118" s="516"/>
      <c r="SIF118" s="516"/>
      <c r="SIG118" s="516"/>
      <c r="SIH118" s="516"/>
      <c r="SII118" s="516"/>
      <c r="SIJ118" s="516"/>
      <c r="SIK118" s="516"/>
      <c r="SIL118" s="516"/>
      <c r="SIM118" s="516"/>
      <c r="SIN118" s="516"/>
      <c r="SIO118" s="516"/>
      <c r="SIP118" s="516"/>
      <c r="SIQ118" s="516"/>
      <c r="SIR118" s="516"/>
      <c r="SIS118" s="516"/>
      <c r="SIT118" s="516"/>
      <c r="SIU118" s="516"/>
      <c r="SIV118" s="516"/>
      <c r="SIW118" s="516"/>
      <c r="SIX118" s="516"/>
      <c r="SIY118" s="516"/>
      <c r="SIZ118" s="516"/>
      <c r="SJA118" s="516"/>
      <c r="SJB118" s="516"/>
      <c r="SJC118" s="516"/>
      <c r="SJD118" s="516"/>
      <c r="SJE118" s="516"/>
      <c r="SJF118" s="516"/>
      <c r="SJG118" s="516"/>
      <c r="SJH118" s="516"/>
      <c r="SJI118" s="516"/>
      <c r="SJJ118" s="516"/>
      <c r="SJK118" s="516"/>
      <c r="SJL118" s="516"/>
      <c r="SJM118" s="516"/>
      <c r="SJN118" s="516"/>
      <c r="SJO118" s="516"/>
      <c r="SJP118" s="516"/>
      <c r="SJQ118" s="516"/>
      <c r="SJR118" s="516"/>
      <c r="SJS118" s="516"/>
      <c r="SJT118" s="516"/>
      <c r="SJU118" s="516"/>
      <c r="SJV118" s="516"/>
      <c r="SJW118" s="516"/>
      <c r="SJX118" s="516"/>
      <c r="SJY118" s="516"/>
      <c r="SJZ118" s="516"/>
      <c r="SKA118" s="516"/>
      <c r="SKB118" s="516"/>
      <c r="SKC118" s="516"/>
      <c r="SKD118" s="516"/>
      <c r="SKE118" s="516"/>
      <c r="SKF118" s="516"/>
      <c r="SKG118" s="516"/>
      <c r="SKH118" s="516"/>
      <c r="SKI118" s="516"/>
      <c r="SKJ118" s="516"/>
      <c r="SKK118" s="516"/>
      <c r="SKL118" s="516"/>
      <c r="SKM118" s="516"/>
      <c r="SKN118" s="516"/>
      <c r="SKO118" s="516"/>
      <c r="SKP118" s="516"/>
      <c r="SKQ118" s="516"/>
      <c r="SKR118" s="516"/>
      <c r="SKS118" s="516"/>
      <c r="SKT118" s="516"/>
      <c r="SKU118" s="516"/>
      <c r="SKV118" s="516"/>
      <c r="SKW118" s="516"/>
      <c r="SKX118" s="516"/>
      <c r="SKY118" s="516"/>
      <c r="SKZ118" s="516"/>
      <c r="SLA118" s="516"/>
      <c r="SLB118" s="516"/>
      <c r="SLC118" s="516"/>
      <c r="SLD118" s="516"/>
      <c r="SLE118" s="516"/>
      <c r="SLF118" s="516"/>
      <c r="SLG118" s="516"/>
      <c r="SLH118" s="516"/>
      <c r="SLI118" s="516"/>
      <c r="SLJ118" s="516"/>
      <c r="SLK118" s="516"/>
      <c r="SLL118" s="516"/>
      <c r="SLM118" s="516"/>
      <c r="SLN118" s="516"/>
      <c r="SLO118" s="516"/>
      <c r="SLP118" s="516"/>
      <c r="SLQ118" s="516"/>
      <c r="SLR118" s="516"/>
      <c r="SLS118" s="516"/>
      <c r="SLT118" s="516"/>
      <c r="SLU118" s="516"/>
      <c r="SLV118" s="516"/>
      <c r="SLW118" s="516"/>
      <c r="SLX118" s="516"/>
      <c r="SLY118" s="516"/>
      <c r="SLZ118" s="516"/>
      <c r="SMA118" s="516"/>
      <c r="SMB118" s="516"/>
      <c r="SMC118" s="516"/>
      <c r="SMD118" s="516"/>
      <c r="SME118" s="516"/>
      <c r="SMF118" s="516"/>
      <c r="SMG118" s="516"/>
      <c r="SMH118" s="516"/>
      <c r="SMI118" s="516"/>
      <c r="SMJ118" s="516"/>
      <c r="SMK118" s="516"/>
      <c r="SML118" s="516"/>
      <c r="SMM118" s="516"/>
      <c r="SMN118" s="516"/>
      <c r="SMO118" s="516"/>
      <c r="SMP118" s="516"/>
      <c r="SMQ118" s="516"/>
      <c r="SMR118" s="516"/>
      <c r="SMS118" s="516"/>
      <c r="SMT118" s="516"/>
      <c r="SMU118" s="516"/>
      <c r="SMV118" s="516"/>
      <c r="SMW118" s="516"/>
      <c r="SMX118" s="516"/>
      <c r="SMY118" s="516"/>
      <c r="SMZ118" s="516"/>
      <c r="SNA118" s="516"/>
      <c r="SNB118" s="516"/>
      <c r="SNC118" s="516"/>
      <c r="SND118" s="516"/>
      <c r="SNE118" s="516"/>
      <c r="SNF118" s="516"/>
      <c r="SNG118" s="516"/>
      <c r="SNH118" s="516"/>
      <c r="SNI118" s="516"/>
      <c r="SNJ118" s="516"/>
      <c r="SNK118" s="516"/>
      <c r="SNL118" s="516"/>
      <c r="SNM118" s="516"/>
      <c r="SNN118" s="516"/>
      <c r="SNO118" s="516"/>
      <c r="SNP118" s="516"/>
      <c r="SNQ118" s="516"/>
      <c r="SNR118" s="516"/>
      <c r="SNS118" s="516"/>
      <c r="SNT118" s="516"/>
      <c r="SNU118" s="516"/>
      <c r="SNV118" s="516"/>
      <c r="SNW118" s="516"/>
      <c r="SNX118" s="516"/>
      <c r="SNY118" s="516"/>
      <c r="SNZ118" s="516"/>
      <c r="SOA118" s="516"/>
      <c r="SOB118" s="516"/>
      <c r="SOC118" s="516"/>
      <c r="SOD118" s="516"/>
      <c r="SOE118" s="516"/>
      <c r="SOF118" s="516"/>
      <c r="SOG118" s="516"/>
      <c r="SOH118" s="516"/>
      <c r="SOI118" s="516"/>
      <c r="SOJ118" s="516"/>
      <c r="SOK118" s="516"/>
      <c r="SOL118" s="516"/>
      <c r="SOM118" s="516"/>
      <c r="SON118" s="516"/>
      <c r="SOO118" s="516"/>
      <c r="SOP118" s="516"/>
      <c r="SOQ118" s="516"/>
      <c r="SOR118" s="516"/>
      <c r="SOS118" s="516"/>
      <c r="SOT118" s="516"/>
      <c r="SOU118" s="516"/>
      <c r="SOV118" s="516"/>
      <c r="SOW118" s="516"/>
      <c r="SOX118" s="516"/>
      <c r="SOY118" s="516"/>
      <c r="SOZ118" s="516"/>
      <c r="SPA118" s="516"/>
      <c r="SPB118" s="516"/>
      <c r="SPC118" s="516"/>
      <c r="SPD118" s="516"/>
      <c r="SPE118" s="516"/>
      <c r="SPF118" s="516"/>
      <c r="SPG118" s="516"/>
      <c r="SPH118" s="516"/>
      <c r="SPI118" s="516"/>
      <c r="SPJ118" s="516"/>
      <c r="SPK118" s="516"/>
      <c r="SPL118" s="516"/>
      <c r="SPM118" s="516"/>
      <c r="SPN118" s="516"/>
      <c r="SPO118" s="516"/>
      <c r="SPP118" s="516"/>
      <c r="SPQ118" s="516"/>
      <c r="SPR118" s="516"/>
      <c r="SPS118" s="516"/>
      <c r="SPT118" s="516"/>
      <c r="SPU118" s="516"/>
      <c r="SPV118" s="516"/>
      <c r="SPW118" s="516"/>
      <c r="SPX118" s="516"/>
      <c r="SPY118" s="516"/>
      <c r="SPZ118" s="516"/>
      <c r="SQA118" s="516"/>
      <c r="SQB118" s="516"/>
      <c r="SQC118" s="516"/>
      <c r="SQD118" s="516"/>
      <c r="SQE118" s="516"/>
      <c r="SQF118" s="516"/>
      <c r="SQG118" s="516"/>
      <c r="SQH118" s="516"/>
      <c r="SQI118" s="516"/>
      <c r="SQJ118" s="516"/>
      <c r="SQK118" s="516"/>
      <c r="SQL118" s="516"/>
      <c r="SQM118" s="516"/>
      <c r="SQN118" s="516"/>
      <c r="SQO118" s="516"/>
      <c r="SQP118" s="516"/>
      <c r="SQQ118" s="516"/>
      <c r="SQR118" s="516"/>
      <c r="SQS118" s="516"/>
      <c r="SQT118" s="516"/>
      <c r="SQU118" s="516"/>
      <c r="SQV118" s="516"/>
      <c r="SQW118" s="516"/>
      <c r="SQX118" s="516"/>
      <c r="SQY118" s="516"/>
      <c r="SQZ118" s="516"/>
      <c r="SRA118" s="516"/>
      <c r="SRB118" s="516"/>
      <c r="SRC118" s="516"/>
      <c r="SRD118" s="516"/>
      <c r="SRE118" s="516"/>
      <c r="SRF118" s="516"/>
      <c r="SRG118" s="516"/>
      <c r="SRH118" s="516"/>
      <c r="SRI118" s="516"/>
      <c r="SRJ118" s="516"/>
      <c r="SRK118" s="516"/>
      <c r="SRL118" s="516"/>
      <c r="SRM118" s="516"/>
      <c r="SRN118" s="516"/>
      <c r="SRO118" s="516"/>
      <c r="SRP118" s="516"/>
      <c r="SRQ118" s="516"/>
      <c r="SRR118" s="516"/>
      <c r="SRS118" s="516"/>
      <c r="SRT118" s="516"/>
      <c r="SRU118" s="516"/>
      <c r="SRV118" s="516"/>
      <c r="SRW118" s="516"/>
      <c r="SRX118" s="516"/>
      <c r="SRY118" s="516"/>
      <c r="SRZ118" s="516"/>
      <c r="SSA118" s="516"/>
      <c r="SSB118" s="516"/>
      <c r="SSC118" s="516"/>
      <c r="SSD118" s="516"/>
      <c r="SSE118" s="516"/>
      <c r="SSF118" s="516"/>
      <c r="SSG118" s="516"/>
      <c r="SSH118" s="516"/>
      <c r="SSI118" s="516"/>
      <c r="SSJ118" s="516"/>
      <c r="SSK118" s="516"/>
      <c r="SSL118" s="516"/>
      <c r="SSM118" s="516"/>
      <c r="SSN118" s="516"/>
      <c r="SSO118" s="516"/>
      <c r="SSP118" s="516"/>
      <c r="SSQ118" s="516"/>
      <c r="SSR118" s="516"/>
      <c r="SSS118" s="516"/>
      <c r="SST118" s="516"/>
      <c r="SSU118" s="516"/>
      <c r="SSV118" s="516"/>
      <c r="SSW118" s="516"/>
      <c r="SSX118" s="516"/>
      <c r="SSY118" s="516"/>
      <c r="SSZ118" s="516"/>
      <c r="STA118" s="516"/>
      <c r="STB118" s="516"/>
      <c r="STC118" s="516"/>
      <c r="STD118" s="516"/>
      <c r="STE118" s="516"/>
      <c r="STF118" s="516"/>
      <c r="STG118" s="516"/>
      <c r="STH118" s="516"/>
      <c r="STI118" s="516"/>
      <c r="STJ118" s="516"/>
      <c r="STK118" s="516"/>
      <c r="STL118" s="516"/>
      <c r="STM118" s="516"/>
      <c r="STN118" s="516"/>
      <c r="STO118" s="516"/>
      <c r="STP118" s="516"/>
      <c r="STQ118" s="516"/>
      <c r="STR118" s="516"/>
      <c r="STS118" s="516"/>
      <c r="STT118" s="516"/>
      <c r="STU118" s="516"/>
      <c r="STV118" s="516"/>
      <c r="STW118" s="516"/>
      <c r="STX118" s="516"/>
      <c r="STY118" s="516"/>
      <c r="STZ118" s="516"/>
      <c r="SUA118" s="516"/>
      <c r="SUB118" s="516"/>
      <c r="SUC118" s="516"/>
      <c r="SUD118" s="516"/>
      <c r="SUE118" s="516"/>
      <c r="SUF118" s="516"/>
      <c r="SUG118" s="516"/>
      <c r="SUH118" s="516"/>
      <c r="SUI118" s="516"/>
      <c r="SUJ118" s="516"/>
      <c r="SUK118" s="516"/>
      <c r="SUL118" s="516"/>
      <c r="SUM118" s="516"/>
      <c r="SUN118" s="516"/>
      <c r="SUO118" s="516"/>
      <c r="SUP118" s="516"/>
      <c r="SUQ118" s="516"/>
      <c r="SUR118" s="516"/>
      <c r="SUS118" s="516"/>
      <c r="SUT118" s="516"/>
      <c r="SUU118" s="516"/>
      <c r="SUV118" s="516"/>
      <c r="SUW118" s="516"/>
      <c r="SUX118" s="516"/>
      <c r="SUY118" s="516"/>
      <c r="SUZ118" s="516"/>
      <c r="SVA118" s="516"/>
      <c r="SVB118" s="516"/>
      <c r="SVC118" s="516"/>
      <c r="SVD118" s="516"/>
      <c r="SVE118" s="516"/>
      <c r="SVF118" s="516"/>
      <c r="SVG118" s="516"/>
      <c r="SVH118" s="516"/>
      <c r="SVI118" s="516"/>
      <c r="SVJ118" s="516"/>
      <c r="SVK118" s="516"/>
      <c r="SVL118" s="516"/>
      <c r="SVM118" s="516"/>
      <c r="SVN118" s="516"/>
      <c r="SVO118" s="516"/>
      <c r="SVP118" s="516"/>
      <c r="SVQ118" s="516"/>
      <c r="SVR118" s="516"/>
      <c r="SVS118" s="516"/>
      <c r="SVT118" s="516"/>
      <c r="SVU118" s="516"/>
      <c r="SVV118" s="516"/>
      <c r="SVW118" s="516"/>
      <c r="SVX118" s="516"/>
      <c r="SVY118" s="516"/>
      <c r="SVZ118" s="516"/>
      <c r="SWA118" s="516"/>
      <c r="SWB118" s="516"/>
      <c r="SWC118" s="516"/>
      <c r="SWD118" s="516"/>
      <c r="SWE118" s="516"/>
      <c r="SWF118" s="516"/>
      <c r="SWG118" s="516"/>
      <c r="SWH118" s="516"/>
      <c r="SWI118" s="516"/>
      <c r="SWJ118" s="516"/>
      <c r="SWK118" s="516"/>
      <c r="SWL118" s="516"/>
      <c r="SWM118" s="516"/>
      <c r="SWN118" s="516"/>
      <c r="SWO118" s="516"/>
      <c r="SWP118" s="516"/>
      <c r="SWQ118" s="516"/>
      <c r="SWR118" s="516"/>
      <c r="SWS118" s="516"/>
      <c r="SWT118" s="516"/>
      <c r="SWU118" s="516"/>
      <c r="SWV118" s="516"/>
      <c r="SWW118" s="516"/>
      <c r="SWX118" s="516"/>
      <c r="SWY118" s="516"/>
      <c r="SWZ118" s="516"/>
      <c r="SXA118" s="516"/>
      <c r="SXB118" s="516"/>
      <c r="SXC118" s="516"/>
      <c r="SXD118" s="516"/>
      <c r="SXE118" s="516"/>
      <c r="SXF118" s="516"/>
      <c r="SXG118" s="516"/>
      <c r="SXH118" s="516"/>
      <c r="SXI118" s="516"/>
      <c r="SXJ118" s="516"/>
      <c r="SXK118" s="516"/>
      <c r="SXL118" s="516"/>
      <c r="SXM118" s="516"/>
      <c r="SXN118" s="516"/>
      <c r="SXO118" s="516"/>
      <c r="SXP118" s="516"/>
      <c r="SXQ118" s="516"/>
      <c r="SXR118" s="516"/>
      <c r="SXS118" s="516"/>
      <c r="SXT118" s="516"/>
      <c r="SXU118" s="516"/>
      <c r="SXV118" s="516"/>
      <c r="SXW118" s="516"/>
      <c r="SXX118" s="516"/>
      <c r="SXY118" s="516"/>
      <c r="SXZ118" s="516"/>
      <c r="SYA118" s="516"/>
      <c r="SYB118" s="516"/>
      <c r="SYC118" s="516"/>
      <c r="SYD118" s="516"/>
      <c r="SYE118" s="516"/>
      <c r="SYF118" s="516"/>
      <c r="SYG118" s="516"/>
      <c r="SYH118" s="516"/>
      <c r="SYI118" s="516"/>
      <c r="SYJ118" s="516"/>
      <c r="SYK118" s="516"/>
      <c r="SYL118" s="516"/>
      <c r="SYM118" s="516"/>
      <c r="SYN118" s="516"/>
      <c r="SYO118" s="516"/>
      <c r="SYP118" s="516"/>
      <c r="SYQ118" s="516"/>
      <c r="SYR118" s="516"/>
      <c r="SYS118" s="516"/>
      <c r="SYT118" s="516"/>
      <c r="SYU118" s="516"/>
      <c r="SYV118" s="516"/>
      <c r="SYW118" s="516"/>
      <c r="SYX118" s="516"/>
      <c r="SYY118" s="516"/>
      <c r="SYZ118" s="516"/>
      <c r="SZA118" s="516"/>
      <c r="SZB118" s="516"/>
      <c r="SZC118" s="516"/>
      <c r="SZD118" s="516"/>
      <c r="SZE118" s="516"/>
      <c r="SZF118" s="516"/>
      <c r="SZG118" s="516"/>
      <c r="SZH118" s="516"/>
      <c r="SZI118" s="516"/>
      <c r="SZJ118" s="516"/>
      <c r="SZK118" s="516"/>
      <c r="SZL118" s="516"/>
      <c r="SZM118" s="516"/>
      <c r="SZN118" s="516"/>
      <c r="SZO118" s="516"/>
      <c r="SZP118" s="516"/>
      <c r="SZQ118" s="516"/>
      <c r="SZR118" s="516"/>
      <c r="SZS118" s="516"/>
      <c r="SZT118" s="516"/>
      <c r="SZU118" s="516"/>
      <c r="SZV118" s="516"/>
      <c r="SZW118" s="516"/>
      <c r="SZX118" s="516"/>
      <c r="SZY118" s="516"/>
      <c r="SZZ118" s="516"/>
      <c r="TAA118" s="516"/>
      <c r="TAB118" s="516"/>
      <c r="TAC118" s="516"/>
      <c r="TAD118" s="516"/>
      <c r="TAE118" s="516"/>
      <c r="TAF118" s="516"/>
      <c r="TAG118" s="516"/>
      <c r="TAH118" s="516"/>
      <c r="TAI118" s="516"/>
      <c r="TAJ118" s="516"/>
      <c r="TAK118" s="516"/>
      <c r="TAL118" s="516"/>
      <c r="TAM118" s="516"/>
      <c r="TAN118" s="516"/>
      <c r="TAO118" s="516"/>
      <c r="TAP118" s="516"/>
      <c r="TAQ118" s="516"/>
      <c r="TAR118" s="516"/>
      <c r="TAS118" s="516"/>
      <c r="TAT118" s="516"/>
      <c r="TAU118" s="516"/>
      <c r="TAV118" s="516"/>
      <c r="TAW118" s="516"/>
      <c r="TAX118" s="516"/>
      <c r="TAY118" s="516"/>
      <c r="TAZ118" s="516"/>
      <c r="TBA118" s="516"/>
      <c r="TBB118" s="516"/>
      <c r="TBC118" s="516"/>
      <c r="TBD118" s="516"/>
      <c r="TBE118" s="516"/>
      <c r="TBF118" s="516"/>
      <c r="TBG118" s="516"/>
      <c r="TBH118" s="516"/>
      <c r="TBI118" s="516"/>
      <c r="TBJ118" s="516"/>
      <c r="TBK118" s="516"/>
      <c r="TBL118" s="516"/>
      <c r="TBM118" s="516"/>
      <c r="TBN118" s="516"/>
      <c r="TBO118" s="516"/>
      <c r="TBP118" s="516"/>
      <c r="TBQ118" s="516"/>
      <c r="TBR118" s="516"/>
      <c r="TBS118" s="516"/>
      <c r="TBT118" s="516"/>
      <c r="TBU118" s="516"/>
      <c r="TBV118" s="516"/>
      <c r="TBW118" s="516"/>
      <c r="TBX118" s="516"/>
      <c r="TBY118" s="516"/>
      <c r="TBZ118" s="516"/>
      <c r="TCA118" s="516"/>
      <c r="TCB118" s="516"/>
      <c r="TCC118" s="516"/>
      <c r="TCD118" s="516"/>
      <c r="TCE118" s="516"/>
      <c r="TCF118" s="516"/>
      <c r="TCG118" s="516"/>
      <c r="TCH118" s="516"/>
      <c r="TCI118" s="516"/>
      <c r="TCJ118" s="516"/>
      <c r="TCK118" s="516"/>
      <c r="TCL118" s="516"/>
      <c r="TCM118" s="516"/>
      <c r="TCN118" s="516"/>
      <c r="TCO118" s="516"/>
      <c r="TCP118" s="516"/>
      <c r="TCQ118" s="516"/>
      <c r="TCR118" s="516"/>
      <c r="TCS118" s="516"/>
      <c r="TCT118" s="516"/>
      <c r="TCU118" s="516"/>
      <c r="TCV118" s="516"/>
      <c r="TCW118" s="516"/>
      <c r="TCX118" s="516"/>
      <c r="TCY118" s="516"/>
      <c r="TCZ118" s="516"/>
      <c r="TDA118" s="516"/>
      <c r="TDB118" s="516"/>
      <c r="TDC118" s="516"/>
      <c r="TDD118" s="516"/>
      <c r="TDE118" s="516"/>
      <c r="TDF118" s="516"/>
      <c r="TDG118" s="516"/>
      <c r="TDH118" s="516"/>
      <c r="TDI118" s="516"/>
      <c r="TDJ118" s="516"/>
      <c r="TDK118" s="516"/>
      <c r="TDL118" s="516"/>
      <c r="TDM118" s="516"/>
      <c r="TDN118" s="516"/>
      <c r="TDO118" s="516"/>
      <c r="TDP118" s="516"/>
      <c r="TDQ118" s="516"/>
      <c r="TDR118" s="516"/>
      <c r="TDS118" s="516"/>
      <c r="TDT118" s="516"/>
      <c r="TDU118" s="516"/>
      <c r="TDV118" s="516"/>
      <c r="TDW118" s="516"/>
      <c r="TDX118" s="516"/>
      <c r="TDY118" s="516"/>
      <c r="TDZ118" s="516"/>
      <c r="TEA118" s="516"/>
      <c r="TEB118" s="516"/>
      <c r="TEC118" s="516"/>
      <c r="TED118" s="516"/>
      <c r="TEE118" s="516"/>
      <c r="TEF118" s="516"/>
      <c r="TEG118" s="516"/>
      <c r="TEH118" s="516"/>
      <c r="TEI118" s="516"/>
      <c r="TEJ118" s="516"/>
      <c r="TEK118" s="516"/>
      <c r="TEL118" s="516"/>
      <c r="TEM118" s="516"/>
      <c r="TEN118" s="516"/>
      <c r="TEO118" s="516"/>
      <c r="TEP118" s="516"/>
      <c r="TEQ118" s="516"/>
      <c r="TER118" s="516"/>
      <c r="TES118" s="516"/>
      <c r="TET118" s="516"/>
      <c r="TEU118" s="516"/>
      <c r="TEV118" s="516"/>
      <c r="TEW118" s="516"/>
      <c r="TEX118" s="516"/>
      <c r="TEY118" s="516"/>
      <c r="TEZ118" s="516"/>
      <c r="TFA118" s="516"/>
      <c r="TFB118" s="516"/>
      <c r="TFC118" s="516"/>
      <c r="TFD118" s="516"/>
      <c r="TFE118" s="516"/>
      <c r="TFF118" s="516"/>
      <c r="TFG118" s="516"/>
      <c r="TFH118" s="516"/>
      <c r="TFI118" s="516"/>
      <c r="TFJ118" s="516"/>
      <c r="TFK118" s="516"/>
      <c r="TFL118" s="516"/>
      <c r="TFM118" s="516"/>
      <c r="TFN118" s="516"/>
      <c r="TFO118" s="516"/>
      <c r="TFP118" s="516"/>
      <c r="TFQ118" s="516"/>
      <c r="TFR118" s="516"/>
      <c r="TFS118" s="516"/>
      <c r="TFT118" s="516"/>
      <c r="TFU118" s="516"/>
      <c r="TFV118" s="516"/>
      <c r="TFW118" s="516"/>
      <c r="TFX118" s="516"/>
      <c r="TFY118" s="516"/>
      <c r="TFZ118" s="516"/>
      <c r="TGA118" s="516"/>
      <c r="TGB118" s="516"/>
      <c r="TGC118" s="516"/>
      <c r="TGD118" s="516"/>
      <c r="TGE118" s="516"/>
      <c r="TGF118" s="516"/>
      <c r="TGG118" s="516"/>
      <c r="TGH118" s="516"/>
      <c r="TGI118" s="516"/>
      <c r="TGJ118" s="516"/>
      <c r="TGK118" s="516"/>
      <c r="TGL118" s="516"/>
      <c r="TGM118" s="516"/>
      <c r="TGN118" s="516"/>
      <c r="TGO118" s="516"/>
      <c r="TGP118" s="516"/>
      <c r="TGQ118" s="516"/>
      <c r="TGR118" s="516"/>
      <c r="TGS118" s="516"/>
      <c r="TGT118" s="516"/>
      <c r="TGU118" s="516"/>
      <c r="TGV118" s="516"/>
      <c r="TGW118" s="516"/>
      <c r="TGX118" s="516"/>
      <c r="TGY118" s="516"/>
      <c r="TGZ118" s="516"/>
      <c r="THA118" s="516"/>
      <c r="THB118" s="516"/>
      <c r="THC118" s="516"/>
      <c r="THD118" s="516"/>
      <c r="THE118" s="516"/>
      <c r="THF118" s="516"/>
      <c r="THG118" s="516"/>
      <c r="THH118" s="516"/>
      <c r="THI118" s="516"/>
      <c r="THJ118" s="516"/>
      <c r="THK118" s="516"/>
      <c r="THL118" s="516"/>
      <c r="THM118" s="516"/>
      <c r="THN118" s="516"/>
      <c r="THO118" s="516"/>
      <c r="THP118" s="516"/>
      <c r="THQ118" s="516"/>
      <c r="THR118" s="516"/>
      <c r="THS118" s="516"/>
      <c r="THT118" s="516"/>
      <c r="THU118" s="516"/>
      <c r="THV118" s="516"/>
      <c r="THW118" s="516"/>
      <c r="THX118" s="516"/>
      <c r="THY118" s="516"/>
      <c r="THZ118" s="516"/>
      <c r="TIA118" s="516"/>
      <c r="TIB118" s="516"/>
      <c r="TIC118" s="516"/>
      <c r="TID118" s="516"/>
      <c r="TIE118" s="516"/>
      <c r="TIF118" s="516"/>
      <c r="TIG118" s="516"/>
      <c r="TIH118" s="516"/>
      <c r="TII118" s="516"/>
      <c r="TIJ118" s="516"/>
      <c r="TIK118" s="516"/>
      <c r="TIL118" s="516"/>
      <c r="TIM118" s="516"/>
      <c r="TIN118" s="516"/>
      <c r="TIO118" s="516"/>
      <c r="TIP118" s="516"/>
      <c r="TIQ118" s="516"/>
      <c r="TIR118" s="516"/>
      <c r="TIS118" s="516"/>
      <c r="TIT118" s="516"/>
      <c r="TIU118" s="516"/>
      <c r="TIV118" s="516"/>
      <c r="TIW118" s="516"/>
      <c r="TIX118" s="516"/>
      <c r="TIY118" s="516"/>
      <c r="TIZ118" s="516"/>
      <c r="TJA118" s="516"/>
      <c r="TJB118" s="516"/>
      <c r="TJC118" s="516"/>
      <c r="TJD118" s="516"/>
      <c r="TJE118" s="516"/>
      <c r="TJF118" s="516"/>
      <c r="TJG118" s="516"/>
      <c r="TJH118" s="516"/>
      <c r="TJI118" s="516"/>
      <c r="TJJ118" s="516"/>
      <c r="TJK118" s="516"/>
      <c r="TJL118" s="516"/>
      <c r="TJM118" s="516"/>
      <c r="TJN118" s="516"/>
      <c r="TJO118" s="516"/>
      <c r="TJP118" s="516"/>
      <c r="TJQ118" s="516"/>
      <c r="TJR118" s="516"/>
      <c r="TJS118" s="516"/>
      <c r="TJT118" s="516"/>
      <c r="TJU118" s="516"/>
      <c r="TJV118" s="516"/>
      <c r="TJW118" s="516"/>
      <c r="TJX118" s="516"/>
      <c r="TJY118" s="516"/>
      <c r="TJZ118" s="516"/>
      <c r="TKA118" s="516"/>
      <c r="TKB118" s="516"/>
      <c r="TKC118" s="516"/>
      <c r="TKD118" s="516"/>
      <c r="TKE118" s="516"/>
      <c r="TKF118" s="516"/>
      <c r="TKG118" s="516"/>
      <c r="TKH118" s="516"/>
      <c r="TKI118" s="516"/>
      <c r="TKJ118" s="516"/>
      <c r="TKK118" s="516"/>
      <c r="TKL118" s="516"/>
      <c r="TKM118" s="516"/>
      <c r="TKN118" s="516"/>
      <c r="TKO118" s="516"/>
      <c r="TKP118" s="516"/>
      <c r="TKQ118" s="516"/>
      <c r="TKR118" s="516"/>
      <c r="TKS118" s="516"/>
      <c r="TKT118" s="516"/>
      <c r="TKU118" s="516"/>
      <c r="TKV118" s="516"/>
      <c r="TKW118" s="516"/>
      <c r="TKX118" s="516"/>
      <c r="TKY118" s="516"/>
      <c r="TKZ118" s="516"/>
      <c r="TLA118" s="516"/>
      <c r="TLB118" s="516"/>
      <c r="TLC118" s="516"/>
      <c r="TLD118" s="516"/>
      <c r="TLE118" s="516"/>
      <c r="TLF118" s="516"/>
      <c r="TLG118" s="516"/>
      <c r="TLH118" s="516"/>
      <c r="TLI118" s="516"/>
      <c r="TLJ118" s="516"/>
      <c r="TLK118" s="516"/>
      <c r="TLL118" s="516"/>
      <c r="TLM118" s="516"/>
      <c r="TLN118" s="516"/>
      <c r="TLO118" s="516"/>
      <c r="TLP118" s="516"/>
      <c r="TLQ118" s="516"/>
      <c r="TLR118" s="516"/>
      <c r="TLS118" s="516"/>
      <c r="TLT118" s="516"/>
      <c r="TLU118" s="516"/>
      <c r="TLV118" s="516"/>
      <c r="TLW118" s="516"/>
      <c r="TLX118" s="516"/>
      <c r="TLY118" s="516"/>
      <c r="TLZ118" s="516"/>
      <c r="TMA118" s="516"/>
      <c r="TMB118" s="516"/>
      <c r="TMC118" s="516"/>
      <c r="TMD118" s="516"/>
      <c r="TME118" s="516"/>
      <c r="TMF118" s="516"/>
      <c r="TMG118" s="516"/>
      <c r="TMH118" s="516"/>
      <c r="TMI118" s="516"/>
      <c r="TMJ118" s="516"/>
      <c r="TMK118" s="516"/>
      <c r="TML118" s="516"/>
      <c r="TMM118" s="516"/>
      <c r="TMN118" s="516"/>
      <c r="TMO118" s="516"/>
      <c r="TMP118" s="516"/>
      <c r="TMQ118" s="516"/>
      <c r="TMR118" s="516"/>
      <c r="TMS118" s="516"/>
      <c r="TMT118" s="516"/>
      <c r="TMU118" s="516"/>
      <c r="TMV118" s="516"/>
      <c r="TMW118" s="516"/>
      <c r="TMX118" s="516"/>
      <c r="TMY118" s="516"/>
      <c r="TMZ118" s="516"/>
      <c r="TNA118" s="516"/>
      <c r="TNB118" s="516"/>
      <c r="TNC118" s="516"/>
      <c r="TND118" s="516"/>
      <c r="TNE118" s="516"/>
      <c r="TNF118" s="516"/>
      <c r="TNG118" s="516"/>
      <c r="TNH118" s="516"/>
      <c r="TNI118" s="516"/>
      <c r="TNJ118" s="516"/>
      <c r="TNK118" s="516"/>
      <c r="TNL118" s="516"/>
      <c r="TNM118" s="516"/>
      <c r="TNN118" s="516"/>
      <c r="TNO118" s="516"/>
      <c r="TNP118" s="516"/>
      <c r="TNQ118" s="516"/>
      <c r="TNR118" s="516"/>
      <c r="TNS118" s="516"/>
      <c r="TNT118" s="516"/>
      <c r="TNU118" s="516"/>
      <c r="TNV118" s="516"/>
      <c r="TNW118" s="516"/>
      <c r="TNX118" s="516"/>
      <c r="TNY118" s="516"/>
      <c r="TNZ118" s="516"/>
      <c r="TOA118" s="516"/>
      <c r="TOB118" s="516"/>
      <c r="TOC118" s="516"/>
      <c r="TOD118" s="516"/>
      <c r="TOE118" s="516"/>
      <c r="TOF118" s="516"/>
      <c r="TOG118" s="516"/>
      <c r="TOH118" s="516"/>
      <c r="TOI118" s="516"/>
      <c r="TOJ118" s="516"/>
      <c r="TOK118" s="516"/>
      <c r="TOL118" s="516"/>
      <c r="TOM118" s="516"/>
      <c r="TON118" s="516"/>
      <c r="TOO118" s="516"/>
      <c r="TOP118" s="516"/>
      <c r="TOQ118" s="516"/>
      <c r="TOR118" s="516"/>
      <c r="TOS118" s="516"/>
      <c r="TOT118" s="516"/>
      <c r="TOU118" s="516"/>
      <c r="TOV118" s="516"/>
      <c r="TOW118" s="516"/>
      <c r="TOX118" s="516"/>
      <c r="TOY118" s="516"/>
      <c r="TOZ118" s="516"/>
      <c r="TPA118" s="516"/>
      <c r="TPB118" s="516"/>
      <c r="TPC118" s="516"/>
      <c r="TPD118" s="516"/>
      <c r="TPE118" s="516"/>
      <c r="TPF118" s="516"/>
      <c r="TPG118" s="516"/>
      <c r="TPH118" s="516"/>
      <c r="TPI118" s="516"/>
      <c r="TPJ118" s="516"/>
      <c r="TPK118" s="516"/>
      <c r="TPL118" s="516"/>
      <c r="TPM118" s="516"/>
      <c r="TPN118" s="516"/>
      <c r="TPO118" s="516"/>
      <c r="TPP118" s="516"/>
      <c r="TPQ118" s="516"/>
      <c r="TPR118" s="516"/>
      <c r="TPS118" s="516"/>
      <c r="TPT118" s="516"/>
      <c r="TPU118" s="516"/>
      <c r="TPV118" s="516"/>
      <c r="TPW118" s="516"/>
      <c r="TPX118" s="516"/>
      <c r="TPY118" s="516"/>
      <c r="TPZ118" s="516"/>
      <c r="TQA118" s="516"/>
      <c r="TQB118" s="516"/>
      <c r="TQC118" s="516"/>
      <c r="TQD118" s="516"/>
      <c r="TQE118" s="516"/>
      <c r="TQF118" s="516"/>
      <c r="TQG118" s="516"/>
      <c r="TQH118" s="516"/>
      <c r="TQI118" s="516"/>
      <c r="TQJ118" s="516"/>
      <c r="TQK118" s="516"/>
      <c r="TQL118" s="516"/>
      <c r="TQM118" s="516"/>
      <c r="TQN118" s="516"/>
      <c r="TQO118" s="516"/>
      <c r="TQP118" s="516"/>
      <c r="TQQ118" s="516"/>
      <c r="TQR118" s="516"/>
      <c r="TQS118" s="516"/>
      <c r="TQT118" s="516"/>
      <c r="TQU118" s="516"/>
      <c r="TQV118" s="516"/>
      <c r="TQW118" s="516"/>
      <c r="TQX118" s="516"/>
      <c r="TQY118" s="516"/>
      <c r="TQZ118" s="516"/>
      <c r="TRA118" s="516"/>
      <c r="TRB118" s="516"/>
      <c r="TRC118" s="516"/>
      <c r="TRD118" s="516"/>
      <c r="TRE118" s="516"/>
      <c r="TRF118" s="516"/>
      <c r="TRG118" s="516"/>
      <c r="TRH118" s="516"/>
      <c r="TRI118" s="516"/>
      <c r="TRJ118" s="516"/>
      <c r="TRK118" s="516"/>
      <c r="TRL118" s="516"/>
      <c r="TRM118" s="516"/>
      <c r="TRN118" s="516"/>
      <c r="TRO118" s="516"/>
      <c r="TRP118" s="516"/>
      <c r="TRQ118" s="516"/>
      <c r="TRR118" s="516"/>
      <c r="TRS118" s="516"/>
      <c r="TRT118" s="516"/>
      <c r="TRU118" s="516"/>
      <c r="TRV118" s="516"/>
      <c r="TRW118" s="516"/>
      <c r="TRX118" s="516"/>
      <c r="TRY118" s="516"/>
      <c r="TRZ118" s="516"/>
      <c r="TSA118" s="516"/>
      <c r="TSB118" s="516"/>
      <c r="TSC118" s="516"/>
      <c r="TSD118" s="516"/>
      <c r="TSE118" s="516"/>
      <c r="TSF118" s="516"/>
      <c r="TSG118" s="516"/>
      <c r="TSH118" s="516"/>
      <c r="TSI118" s="516"/>
      <c r="TSJ118" s="516"/>
      <c r="TSK118" s="516"/>
      <c r="TSL118" s="516"/>
      <c r="TSM118" s="516"/>
      <c r="TSN118" s="516"/>
      <c r="TSO118" s="516"/>
      <c r="TSP118" s="516"/>
      <c r="TSQ118" s="516"/>
      <c r="TSR118" s="516"/>
      <c r="TSS118" s="516"/>
      <c r="TST118" s="516"/>
      <c r="TSU118" s="516"/>
      <c r="TSV118" s="516"/>
      <c r="TSW118" s="516"/>
      <c r="TSX118" s="516"/>
      <c r="TSY118" s="516"/>
      <c r="TSZ118" s="516"/>
      <c r="TTA118" s="516"/>
      <c r="TTB118" s="516"/>
      <c r="TTC118" s="516"/>
      <c r="TTD118" s="516"/>
      <c r="TTE118" s="516"/>
      <c r="TTF118" s="516"/>
      <c r="TTG118" s="516"/>
      <c r="TTH118" s="516"/>
      <c r="TTI118" s="516"/>
      <c r="TTJ118" s="516"/>
      <c r="TTK118" s="516"/>
      <c r="TTL118" s="516"/>
      <c r="TTM118" s="516"/>
      <c r="TTN118" s="516"/>
      <c r="TTO118" s="516"/>
      <c r="TTP118" s="516"/>
      <c r="TTQ118" s="516"/>
      <c r="TTR118" s="516"/>
      <c r="TTS118" s="516"/>
      <c r="TTT118" s="516"/>
      <c r="TTU118" s="516"/>
      <c r="TTV118" s="516"/>
      <c r="TTW118" s="516"/>
      <c r="TTX118" s="516"/>
      <c r="TTY118" s="516"/>
      <c r="TTZ118" s="516"/>
      <c r="TUA118" s="516"/>
      <c r="TUB118" s="516"/>
      <c r="TUC118" s="516"/>
      <c r="TUD118" s="516"/>
      <c r="TUE118" s="516"/>
      <c r="TUF118" s="516"/>
      <c r="TUG118" s="516"/>
      <c r="TUH118" s="516"/>
      <c r="TUI118" s="516"/>
      <c r="TUJ118" s="516"/>
      <c r="TUK118" s="516"/>
      <c r="TUL118" s="516"/>
      <c r="TUM118" s="516"/>
      <c r="TUN118" s="516"/>
      <c r="TUO118" s="516"/>
      <c r="TUP118" s="516"/>
      <c r="TUQ118" s="516"/>
      <c r="TUR118" s="516"/>
      <c r="TUS118" s="516"/>
      <c r="TUT118" s="516"/>
      <c r="TUU118" s="516"/>
      <c r="TUV118" s="516"/>
      <c r="TUW118" s="516"/>
      <c r="TUX118" s="516"/>
      <c r="TUY118" s="516"/>
      <c r="TUZ118" s="516"/>
      <c r="TVA118" s="516"/>
      <c r="TVB118" s="516"/>
      <c r="TVC118" s="516"/>
      <c r="TVD118" s="516"/>
      <c r="TVE118" s="516"/>
      <c r="TVF118" s="516"/>
      <c r="TVG118" s="516"/>
      <c r="TVH118" s="516"/>
      <c r="TVI118" s="516"/>
      <c r="TVJ118" s="516"/>
      <c r="TVK118" s="516"/>
      <c r="TVL118" s="516"/>
      <c r="TVM118" s="516"/>
      <c r="TVN118" s="516"/>
      <c r="TVO118" s="516"/>
      <c r="TVP118" s="516"/>
      <c r="TVQ118" s="516"/>
      <c r="TVR118" s="516"/>
      <c r="TVS118" s="516"/>
      <c r="TVT118" s="516"/>
      <c r="TVU118" s="516"/>
      <c r="TVV118" s="516"/>
      <c r="TVW118" s="516"/>
      <c r="TVX118" s="516"/>
      <c r="TVY118" s="516"/>
      <c r="TVZ118" s="516"/>
      <c r="TWA118" s="516"/>
      <c r="TWB118" s="516"/>
      <c r="TWC118" s="516"/>
      <c r="TWD118" s="516"/>
      <c r="TWE118" s="516"/>
      <c r="TWF118" s="516"/>
      <c r="TWG118" s="516"/>
      <c r="TWH118" s="516"/>
      <c r="TWI118" s="516"/>
      <c r="TWJ118" s="516"/>
      <c r="TWK118" s="516"/>
      <c r="TWL118" s="516"/>
      <c r="TWM118" s="516"/>
      <c r="TWN118" s="516"/>
      <c r="TWO118" s="516"/>
      <c r="TWP118" s="516"/>
      <c r="TWQ118" s="516"/>
      <c r="TWR118" s="516"/>
      <c r="TWS118" s="516"/>
      <c r="TWT118" s="516"/>
      <c r="TWU118" s="516"/>
      <c r="TWV118" s="516"/>
      <c r="TWW118" s="516"/>
      <c r="TWX118" s="516"/>
      <c r="TWY118" s="516"/>
      <c r="TWZ118" s="516"/>
      <c r="TXA118" s="516"/>
      <c r="TXB118" s="516"/>
      <c r="TXC118" s="516"/>
      <c r="TXD118" s="516"/>
      <c r="TXE118" s="516"/>
      <c r="TXF118" s="516"/>
      <c r="TXG118" s="516"/>
      <c r="TXH118" s="516"/>
      <c r="TXI118" s="516"/>
      <c r="TXJ118" s="516"/>
      <c r="TXK118" s="516"/>
      <c r="TXL118" s="516"/>
      <c r="TXM118" s="516"/>
      <c r="TXN118" s="516"/>
      <c r="TXO118" s="516"/>
      <c r="TXP118" s="516"/>
      <c r="TXQ118" s="516"/>
      <c r="TXR118" s="516"/>
      <c r="TXS118" s="516"/>
      <c r="TXT118" s="516"/>
      <c r="TXU118" s="516"/>
      <c r="TXV118" s="516"/>
      <c r="TXW118" s="516"/>
      <c r="TXX118" s="516"/>
      <c r="TXY118" s="516"/>
      <c r="TXZ118" s="516"/>
      <c r="TYA118" s="516"/>
      <c r="TYB118" s="516"/>
      <c r="TYC118" s="516"/>
      <c r="TYD118" s="516"/>
      <c r="TYE118" s="516"/>
      <c r="TYF118" s="516"/>
      <c r="TYG118" s="516"/>
      <c r="TYH118" s="516"/>
      <c r="TYI118" s="516"/>
      <c r="TYJ118" s="516"/>
      <c r="TYK118" s="516"/>
      <c r="TYL118" s="516"/>
      <c r="TYM118" s="516"/>
      <c r="TYN118" s="516"/>
      <c r="TYO118" s="516"/>
      <c r="TYP118" s="516"/>
      <c r="TYQ118" s="516"/>
      <c r="TYR118" s="516"/>
      <c r="TYS118" s="516"/>
      <c r="TYT118" s="516"/>
      <c r="TYU118" s="516"/>
      <c r="TYV118" s="516"/>
      <c r="TYW118" s="516"/>
      <c r="TYX118" s="516"/>
      <c r="TYY118" s="516"/>
      <c r="TYZ118" s="516"/>
      <c r="TZA118" s="516"/>
      <c r="TZB118" s="516"/>
      <c r="TZC118" s="516"/>
      <c r="TZD118" s="516"/>
      <c r="TZE118" s="516"/>
      <c r="TZF118" s="516"/>
      <c r="TZG118" s="516"/>
      <c r="TZH118" s="516"/>
      <c r="TZI118" s="516"/>
      <c r="TZJ118" s="516"/>
      <c r="TZK118" s="516"/>
      <c r="TZL118" s="516"/>
      <c r="TZM118" s="516"/>
      <c r="TZN118" s="516"/>
      <c r="TZO118" s="516"/>
      <c r="TZP118" s="516"/>
      <c r="TZQ118" s="516"/>
      <c r="TZR118" s="516"/>
      <c r="TZS118" s="516"/>
      <c r="TZT118" s="516"/>
      <c r="TZU118" s="516"/>
      <c r="TZV118" s="516"/>
      <c r="TZW118" s="516"/>
      <c r="TZX118" s="516"/>
      <c r="TZY118" s="516"/>
      <c r="TZZ118" s="516"/>
      <c r="UAA118" s="516"/>
      <c r="UAB118" s="516"/>
      <c r="UAC118" s="516"/>
      <c r="UAD118" s="516"/>
      <c r="UAE118" s="516"/>
      <c r="UAF118" s="516"/>
      <c r="UAG118" s="516"/>
      <c r="UAH118" s="516"/>
      <c r="UAI118" s="516"/>
      <c r="UAJ118" s="516"/>
      <c r="UAK118" s="516"/>
      <c r="UAL118" s="516"/>
      <c r="UAM118" s="516"/>
      <c r="UAN118" s="516"/>
      <c r="UAO118" s="516"/>
      <c r="UAP118" s="516"/>
      <c r="UAQ118" s="516"/>
      <c r="UAR118" s="516"/>
      <c r="UAS118" s="516"/>
      <c r="UAT118" s="516"/>
      <c r="UAU118" s="516"/>
      <c r="UAV118" s="516"/>
      <c r="UAW118" s="516"/>
      <c r="UAX118" s="516"/>
      <c r="UAY118" s="516"/>
      <c r="UAZ118" s="516"/>
      <c r="UBA118" s="516"/>
      <c r="UBB118" s="516"/>
      <c r="UBC118" s="516"/>
      <c r="UBD118" s="516"/>
      <c r="UBE118" s="516"/>
      <c r="UBF118" s="516"/>
      <c r="UBG118" s="516"/>
      <c r="UBH118" s="516"/>
      <c r="UBI118" s="516"/>
      <c r="UBJ118" s="516"/>
      <c r="UBK118" s="516"/>
      <c r="UBL118" s="516"/>
      <c r="UBM118" s="516"/>
      <c r="UBN118" s="516"/>
      <c r="UBO118" s="516"/>
      <c r="UBP118" s="516"/>
      <c r="UBQ118" s="516"/>
      <c r="UBR118" s="516"/>
      <c r="UBS118" s="516"/>
      <c r="UBT118" s="516"/>
      <c r="UBU118" s="516"/>
      <c r="UBV118" s="516"/>
      <c r="UBW118" s="516"/>
      <c r="UBX118" s="516"/>
      <c r="UBY118" s="516"/>
      <c r="UBZ118" s="516"/>
      <c r="UCA118" s="516"/>
      <c r="UCB118" s="516"/>
      <c r="UCC118" s="516"/>
      <c r="UCD118" s="516"/>
      <c r="UCE118" s="516"/>
      <c r="UCF118" s="516"/>
      <c r="UCG118" s="516"/>
      <c r="UCH118" s="516"/>
      <c r="UCI118" s="516"/>
      <c r="UCJ118" s="516"/>
      <c r="UCK118" s="516"/>
      <c r="UCL118" s="516"/>
      <c r="UCM118" s="516"/>
      <c r="UCN118" s="516"/>
      <c r="UCO118" s="516"/>
      <c r="UCP118" s="516"/>
      <c r="UCQ118" s="516"/>
      <c r="UCR118" s="516"/>
      <c r="UCS118" s="516"/>
      <c r="UCT118" s="516"/>
      <c r="UCU118" s="516"/>
      <c r="UCV118" s="516"/>
      <c r="UCW118" s="516"/>
      <c r="UCX118" s="516"/>
      <c r="UCY118" s="516"/>
      <c r="UCZ118" s="516"/>
      <c r="UDA118" s="516"/>
      <c r="UDB118" s="516"/>
      <c r="UDC118" s="516"/>
      <c r="UDD118" s="516"/>
      <c r="UDE118" s="516"/>
      <c r="UDF118" s="516"/>
      <c r="UDG118" s="516"/>
      <c r="UDH118" s="516"/>
      <c r="UDI118" s="516"/>
      <c r="UDJ118" s="516"/>
      <c r="UDK118" s="516"/>
      <c r="UDL118" s="516"/>
      <c r="UDM118" s="516"/>
      <c r="UDN118" s="516"/>
      <c r="UDO118" s="516"/>
      <c r="UDP118" s="516"/>
      <c r="UDQ118" s="516"/>
      <c r="UDR118" s="516"/>
      <c r="UDS118" s="516"/>
      <c r="UDT118" s="516"/>
      <c r="UDU118" s="516"/>
      <c r="UDV118" s="516"/>
      <c r="UDW118" s="516"/>
      <c r="UDX118" s="516"/>
      <c r="UDY118" s="516"/>
      <c r="UDZ118" s="516"/>
      <c r="UEA118" s="516"/>
      <c r="UEB118" s="516"/>
      <c r="UEC118" s="516"/>
      <c r="UED118" s="516"/>
      <c r="UEE118" s="516"/>
      <c r="UEF118" s="516"/>
      <c r="UEG118" s="516"/>
      <c r="UEH118" s="516"/>
      <c r="UEI118" s="516"/>
      <c r="UEJ118" s="516"/>
      <c r="UEK118" s="516"/>
      <c r="UEL118" s="516"/>
      <c r="UEM118" s="516"/>
      <c r="UEN118" s="516"/>
      <c r="UEO118" s="516"/>
      <c r="UEP118" s="516"/>
      <c r="UEQ118" s="516"/>
      <c r="UER118" s="516"/>
      <c r="UES118" s="516"/>
      <c r="UET118" s="516"/>
      <c r="UEU118" s="516"/>
      <c r="UEV118" s="516"/>
      <c r="UEW118" s="516"/>
      <c r="UEX118" s="516"/>
      <c r="UEY118" s="516"/>
      <c r="UEZ118" s="516"/>
      <c r="UFA118" s="516"/>
      <c r="UFB118" s="516"/>
      <c r="UFC118" s="516"/>
      <c r="UFD118" s="516"/>
      <c r="UFE118" s="516"/>
      <c r="UFF118" s="516"/>
      <c r="UFG118" s="516"/>
      <c r="UFH118" s="516"/>
      <c r="UFI118" s="516"/>
      <c r="UFJ118" s="516"/>
      <c r="UFK118" s="516"/>
      <c r="UFL118" s="516"/>
      <c r="UFM118" s="516"/>
      <c r="UFN118" s="516"/>
      <c r="UFO118" s="516"/>
      <c r="UFP118" s="516"/>
      <c r="UFQ118" s="516"/>
      <c r="UFR118" s="516"/>
      <c r="UFS118" s="516"/>
      <c r="UFT118" s="516"/>
      <c r="UFU118" s="516"/>
      <c r="UFV118" s="516"/>
      <c r="UFW118" s="516"/>
      <c r="UFX118" s="516"/>
      <c r="UFY118" s="516"/>
      <c r="UFZ118" s="516"/>
      <c r="UGA118" s="516"/>
      <c r="UGB118" s="516"/>
      <c r="UGC118" s="516"/>
      <c r="UGD118" s="516"/>
      <c r="UGE118" s="516"/>
      <c r="UGF118" s="516"/>
      <c r="UGG118" s="516"/>
      <c r="UGH118" s="516"/>
      <c r="UGI118" s="516"/>
      <c r="UGJ118" s="516"/>
      <c r="UGK118" s="516"/>
      <c r="UGL118" s="516"/>
      <c r="UGM118" s="516"/>
      <c r="UGN118" s="516"/>
      <c r="UGO118" s="516"/>
      <c r="UGP118" s="516"/>
      <c r="UGQ118" s="516"/>
      <c r="UGR118" s="516"/>
      <c r="UGS118" s="516"/>
      <c r="UGT118" s="516"/>
      <c r="UGU118" s="516"/>
      <c r="UGV118" s="516"/>
      <c r="UGW118" s="516"/>
      <c r="UGX118" s="516"/>
      <c r="UGY118" s="516"/>
      <c r="UGZ118" s="516"/>
      <c r="UHA118" s="516"/>
      <c r="UHB118" s="516"/>
      <c r="UHC118" s="516"/>
      <c r="UHD118" s="516"/>
      <c r="UHE118" s="516"/>
      <c r="UHF118" s="516"/>
      <c r="UHG118" s="516"/>
      <c r="UHH118" s="516"/>
      <c r="UHI118" s="516"/>
      <c r="UHJ118" s="516"/>
      <c r="UHK118" s="516"/>
      <c r="UHL118" s="516"/>
      <c r="UHM118" s="516"/>
      <c r="UHN118" s="516"/>
      <c r="UHO118" s="516"/>
      <c r="UHP118" s="516"/>
      <c r="UHQ118" s="516"/>
      <c r="UHR118" s="516"/>
      <c r="UHS118" s="516"/>
      <c r="UHT118" s="516"/>
      <c r="UHU118" s="516"/>
      <c r="UHV118" s="516"/>
      <c r="UHW118" s="516"/>
      <c r="UHX118" s="516"/>
      <c r="UHY118" s="516"/>
      <c r="UHZ118" s="516"/>
      <c r="UIA118" s="516"/>
      <c r="UIB118" s="516"/>
      <c r="UIC118" s="516"/>
      <c r="UID118" s="516"/>
      <c r="UIE118" s="516"/>
      <c r="UIF118" s="516"/>
      <c r="UIG118" s="516"/>
      <c r="UIH118" s="516"/>
      <c r="UII118" s="516"/>
      <c r="UIJ118" s="516"/>
      <c r="UIK118" s="516"/>
      <c r="UIL118" s="516"/>
      <c r="UIM118" s="516"/>
      <c r="UIN118" s="516"/>
      <c r="UIO118" s="516"/>
      <c r="UIP118" s="516"/>
      <c r="UIQ118" s="516"/>
      <c r="UIR118" s="516"/>
      <c r="UIS118" s="516"/>
      <c r="UIT118" s="516"/>
      <c r="UIU118" s="516"/>
      <c r="UIV118" s="516"/>
      <c r="UIW118" s="516"/>
      <c r="UIX118" s="516"/>
      <c r="UIY118" s="516"/>
      <c r="UIZ118" s="516"/>
      <c r="UJA118" s="516"/>
      <c r="UJB118" s="516"/>
      <c r="UJC118" s="516"/>
      <c r="UJD118" s="516"/>
      <c r="UJE118" s="516"/>
      <c r="UJF118" s="516"/>
      <c r="UJG118" s="516"/>
      <c r="UJH118" s="516"/>
      <c r="UJI118" s="516"/>
      <c r="UJJ118" s="516"/>
      <c r="UJK118" s="516"/>
      <c r="UJL118" s="516"/>
      <c r="UJM118" s="516"/>
      <c r="UJN118" s="516"/>
      <c r="UJO118" s="516"/>
      <c r="UJP118" s="516"/>
      <c r="UJQ118" s="516"/>
      <c r="UJR118" s="516"/>
      <c r="UJS118" s="516"/>
      <c r="UJT118" s="516"/>
      <c r="UJU118" s="516"/>
      <c r="UJV118" s="516"/>
      <c r="UJW118" s="516"/>
      <c r="UJX118" s="516"/>
      <c r="UJY118" s="516"/>
      <c r="UJZ118" s="516"/>
      <c r="UKA118" s="516"/>
      <c r="UKB118" s="516"/>
      <c r="UKC118" s="516"/>
      <c r="UKD118" s="516"/>
      <c r="UKE118" s="516"/>
      <c r="UKF118" s="516"/>
      <c r="UKG118" s="516"/>
      <c r="UKH118" s="516"/>
      <c r="UKI118" s="516"/>
      <c r="UKJ118" s="516"/>
      <c r="UKK118" s="516"/>
      <c r="UKL118" s="516"/>
      <c r="UKM118" s="516"/>
      <c r="UKN118" s="516"/>
      <c r="UKO118" s="516"/>
      <c r="UKP118" s="516"/>
      <c r="UKQ118" s="516"/>
      <c r="UKR118" s="516"/>
      <c r="UKS118" s="516"/>
      <c r="UKT118" s="516"/>
      <c r="UKU118" s="516"/>
      <c r="UKV118" s="516"/>
      <c r="UKW118" s="516"/>
      <c r="UKX118" s="516"/>
      <c r="UKY118" s="516"/>
      <c r="UKZ118" s="516"/>
      <c r="ULA118" s="516"/>
      <c r="ULB118" s="516"/>
      <c r="ULC118" s="516"/>
      <c r="ULD118" s="516"/>
      <c r="ULE118" s="516"/>
      <c r="ULF118" s="516"/>
      <c r="ULG118" s="516"/>
      <c r="ULH118" s="516"/>
      <c r="ULI118" s="516"/>
      <c r="ULJ118" s="516"/>
      <c r="ULK118" s="516"/>
      <c r="ULL118" s="516"/>
      <c r="ULM118" s="516"/>
      <c r="ULN118" s="516"/>
      <c r="ULO118" s="516"/>
      <c r="ULP118" s="516"/>
      <c r="ULQ118" s="516"/>
      <c r="ULR118" s="516"/>
      <c r="ULS118" s="516"/>
      <c r="ULT118" s="516"/>
      <c r="ULU118" s="516"/>
      <c r="ULV118" s="516"/>
      <c r="ULW118" s="516"/>
      <c r="ULX118" s="516"/>
      <c r="ULY118" s="516"/>
      <c r="ULZ118" s="516"/>
      <c r="UMA118" s="516"/>
      <c r="UMB118" s="516"/>
      <c r="UMC118" s="516"/>
      <c r="UMD118" s="516"/>
      <c r="UME118" s="516"/>
      <c r="UMF118" s="516"/>
      <c r="UMG118" s="516"/>
      <c r="UMH118" s="516"/>
      <c r="UMI118" s="516"/>
      <c r="UMJ118" s="516"/>
      <c r="UMK118" s="516"/>
      <c r="UML118" s="516"/>
      <c r="UMM118" s="516"/>
      <c r="UMN118" s="516"/>
      <c r="UMO118" s="516"/>
      <c r="UMP118" s="516"/>
      <c r="UMQ118" s="516"/>
      <c r="UMR118" s="516"/>
      <c r="UMS118" s="516"/>
      <c r="UMT118" s="516"/>
      <c r="UMU118" s="516"/>
      <c r="UMV118" s="516"/>
      <c r="UMW118" s="516"/>
      <c r="UMX118" s="516"/>
      <c r="UMY118" s="516"/>
      <c r="UMZ118" s="516"/>
      <c r="UNA118" s="516"/>
      <c r="UNB118" s="516"/>
      <c r="UNC118" s="516"/>
      <c r="UND118" s="516"/>
      <c r="UNE118" s="516"/>
      <c r="UNF118" s="516"/>
      <c r="UNG118" s="516"/>
      <c r="UNH118" s="516"/>
      <c r="UNI118" s="516"/>
      <c r="UNJ118" s="516"/>
      <c r="UNK118" s="516"/>
      <c r="UNL118" s="516"/>
      <c r="UNM118" s="516"/>
      <c r="UNN118" s="516"/>
      <c r="UNO118" s="516"/>
      <c r="UNP118" s="516"/>
      <c r="UNQ118" s="516"/>
      <c r="UNR118" s="516"/>
      <c r="UNS118" s="516"/>
      <c r="UNT118" s="516"/>
      <c r="UNU118" s="516"/>
      <c r="UNV118" s="516"/>
      <c r="UNW118" s="516"/>
      <c r="UNX118" s="516"/>
      <c r="UNY118" s="516"/>
      <c r="UNZ118" s="516"/>
      <c r="UOA118" s="516"/>
      <c r="UOB118" s="516"/>
      <c r="UOC118" s="516"/>
      <c r="UOD118" s="516"/>
      <c r="UOE118" s="516"/>
      <c r="UOF118" s="516"/>
      <c r="UOG118" s="516"/>
      <c r="UOH118" s="516"/>
      <c r="UOI118" s="516"/>
      <c r="UOJ118" s="516"/>
      <c r="UOK118" s="516"/>
      <c r="UOL118" s="516"/>
      <c r="UOM118" s="516"/>
      <c r="UON118" s="516"/>
      <c r="UOO118" s="516"/>
      <c r="UOP118" s="516"/>
      <c r="UOQ118" s="516"/>
      <c r="UOR118" s="516"/>
      <c r="UOS118" s="516"/>
      <c r="UOT118" s="516"/>
      <c r="UOU118" s="516"/>
      <c r="UOV118" s="516"/>
      <c r="UOW118" s="516"/>
      <c r="UOX118" s="516"/>
      <c r="UOY118" s="516"/>
      <c r="UOZ118" s="516"/>
      <c r="UPA118" s="516"/>
      <c r="UPB118" s="516"/>
      <c r="UPC118" s="516"/>
      <c r="UPD118" s="516"/>
      <c r="UPE118" s="516"/>
      <c r="UPF118" s="516"/>
      <c r="UPG118" s="516"/>
      <c r="UPH118" s="516"/>
      <c r="UPI118" s="516"/>
      <c r="UPJ118" s="516"/>
      <c r="UPK118" s="516"/>
      <c r="UPL118" s="516"/>
      <c r="UPM118" s="516"/>
      <c r="UPN118" s="516"/>
      <c r="UPO118" s="516"/>
      <c r="UPP118" s="516"/>
      <c r="UPQ118" s="516"/>
      <c r="UPR118" s="516"/>
      <c r="UPS118" s="516"/>
      <c r="UPT118" s="516"/>
      <c r="UPU118" s="516"/>
      <c r="UPV118" s="516"/>
      <c r="UPW118" s="516"/>
      <c r="UPX118" s="516"/>
      <c r="UPY118" s="516"/>
      <c r="UPZ118" s="516"/>
      <c r="UQA118" s="516"/>
      <c r="UQB118" s="516"/>
      <c r="UQC118" s="516"/>
      <c r="UQD118" s="516"/>
      <c r="UQE118" s="516"/>
      <c r="UQF118" s="516"/>
      <c r="UQG118" s="516"/>
      <c r="UQH118" s="516"/>
      <c r="UQI118" s="516"/>
      <c r="UQJ118" s="516"/>
      <c r="UQK118" s="516"/>
      <c r="UQL118" s="516"/>
      <c r="UQM118" s="516"/>
      <c r="UQN118" s="516"/>
      <c r="UQO118" s="516"/>
      <c r="UQP118" s="516"/>
      <c r="UQQ118" s="516"/>
      <c r="UQR118" s="516"/>
      <c r="UQS118" s="516"/>
      <c r="UQT118" s="516"/>
      <c r="UQU118" s="516"/>
      <c r="UQV118" s="516"/>
      <c r="UQW118" s="516"/>
      <c r="UQX118" s="516"/>
      <c r="UQY118" s="516"/>
      <c r="UQZ118" s="516"/>
      <c r="URA118" s="516"/>
      <c r="URB118" s="516"/>
      <c r="URC118" s="516"/>
      <c r="URD118" s="516"/>
      <c r="URE118" s="516"/>
      <c r="URF118" s="516"/>
      <c r="URG118" s="516"/>
      <c r="URH118" s="516"/>
      <c r="URI118" s="516"/>
      <c r="URJ118" s="516"/>
      <c r="URK118" s="516"/>
      <c r="URL118" s="516"/>
      <c r="URM118" s="516"/>
      <c r="URN118" s="516"/>
      <c r="URO118" s="516"/>
      <c r="URP118" s="516"/>
      <c r="URQ118" s="516"/>
      <c r="URR118" s="516"/>
      <c r="URS118" s="516"/>
      <c r="URT118" s="516"/>
      <c r="URU118" s="516"/>
      <c r="URV118" s="516"/>
      <c r="URW118" s="516"/>
      <c r="URX118" s="516"/>
      <c r="URY118" s="516"/>
      <c r="URZ118" s="516"/>
      <c r="USA118" s="516"/>
      <c r="USB118" s="516"/>
      <c r="USC118" s="516"/>
      <c r="USD118" s="516"/>
      <c r="USE118" s="516"/>
      <c r="USF118" s="516"/>
      <c r="USG118" s="516"/>
      <c r="USH118" s="516"/>
      <c r="USI118" s="516"/>
      <c r="USJ118" s="516"/>
      <c r="USK118" s="516"/>
      <c r="USL118" s="516"/>
      <c r="USM118" s="516"/>
      <c r="USN118" s="516"/>
      <c r="USO118" s="516"/>
      <c r="USP118" s="516"/>
      <c r="USQ118" s="516"/>
      <c r="USR118" s="516"/>
      <c r="USS118" s="516"/>
      <c r="UST118" s="516"/>
      <c r="USU118" s="516"/>
      <c r="USV118" s="516"/>
      <c r="USW118" s="516"/>
      <c r="USX118" s="516"/>
      <c r="USY118" s="516"/>
      <c r="USZ118" s="516"/>
      <c r="UTA118" s="516"/>
      <c r="UTB118" s="516"/>
      <c r="UTC118" s="516"/>
      <c r="UTD118" s="516"/>
      <c r="UTE118" s="516"/>
      <c r="UTF118" s="516"/>
      <c r="UTG118" s="516"/>
      <c r="UTH118" s="516"/>
      <c r="UTI118" s="516"/>
      <c r="UTJ118" s="516"/>
      <c r="UTK118" s="516"/>
      <c r="UTL118" s="516"/>
      <c r="UTM118" s="516"/>
      <c r="UTN118" s="516"/>
      <c r="UTO118" s="516"/>
      <c r="UTP118" s="516"/>
      <c r="UTQ118" s="516"/>
      <c r="UTR118" s="516"/>
      <c r="UTS118" s="516"/>
      <c r="UTT118" s="516"/>
      <c r="UTU118" s="516"/>
      <c r="UTV118" s="516"/>
      <c r="UTW118" s="516"/>
      <c r="UTX118" s="516"/>
      <c r="UTY118" s="516"/>
      <c r="UTZ118" s="516"/>
      <c r="UUA118" s="516"/>
      <c r="UUB118" s="516"/>
      <c r="UUC118" s="516"/>
      <c r="UUD118" s="516"/>
      <c r="UUE118" s="516"/>
      <c r="UUF118" s="516"/>
      <c r="UUG118" s="516"/>
      <c r="UUH118" s="516"/>
      <c r="UUI118" s="516"/>
      <c r="UUJ118" s="516"/>
      <c r="UUK118" s="516"/>
      <c r="UUL118" s="516"/>
      <c r="UUM118" s="516"/>
      <c r="UUN118" s="516"/>
      <c r="UUO118" s="516"/>
      <c r="UUP118" s="516"/>
      <c r="UUQ118" s="516"/>
      <c r="UUR118" s="516"/>
      <c r="UUS118" s="516"/>
      <c r="UUT118" s="516"/>
      <c r="UUU118" s="516"/>
      <c r="UUV118" s="516"/>
      <c r="UUW118" s="516"/>
      <c r="UUX118" s="516"/>
      <c r="UUY118" s="516"/>
      <c r="UUZ118" s="516"/>
      <c r="UVA118" s="516"/>
      <c r="UVB118" s="516"/>
      <c r="UVC118" s="516"/>
      <c r="UVD118" s="516"/>
      <c r="UVE118" s="516"/>
      <c r="UVF118" s="516"/>
      <c r="UVG118" s="516"/>
      <c r="UVH118" s="516"/>
      <c r="UVI118" s="516"/>
      <c r="UVJ118" s="516"/>
      <c r="UVK118" s="516"/>
      <c r="UVL118" s="516"/>
      <c r="UVM118" s="516"/>
      <c r="UVN118" s="516"/>
      <c r="UVO118" s="516"/>
      <c r="UVP118" s="516"/>
      <c r="UVQ118" s="516"/>
      <c r="UVR118" s="516"/>
      <c r="UVS118" s="516"/>
      <c r="UVT118" s="516"/>
      <c r="UVU118" s="516"/>
      <c r="UVV118" s="516"/>
      <c r="UVW118" s="516"/>
      <c r="UVX118" s="516"/>
      <c r="UVY118" s="516"/>
      <c r="UVZ118" s="516"/>
      <c r="UWA118" s="516"/>
      <c r="UWB118" s="516"/>
      <c r="UWC118" s="516"/>
      <c r="UWD118" s="516"/>
      <c r="UWE118" s="516"/>
      <c r="UWF118" s="516"/>
      <c r="UWG118" s="516"/>
      <c r="UWH118" s="516"/>
      <c r="UWI118" s="516"/>
      <c r="UWJ118" s="516"/>
      <c r="UWK118" s="516"/>
      <c r="UWL118" s="516"/>
      <c r="UWM118" s="516"/>
      <c r="UWN118" s="516"/>
      <c r="UWO118" s="516"/>
      <c r="UWP118" s="516"/>
      <c r="UWQ118" s="516"/>
      <c r="UWR118" s="516"/>
      <c r="UWS118" s="516"/>
      <c r="UWT118" s="516"/>
      <c r="UWU118" s="516"/>
      <c r="UWV118" s="516"/>
      <c r="UWW118" s="516"/>
      <c r="UWX118" s="516"/>
      <c r="UWY118" s="516"/>
      <c r="UWZ118" s="516"/>
      <c r="UXA118" s="516"/>
      <c r="UXB118" s="516"/>
      <c r="UXC118" s="516"/>
      <c r="UXD118" s="516"/>
      <c r="UXE118" s="516"/>
      <c r="UXF118" s="516"/>
      <c r="UXG118" s="516"/>
      <c r="UXH118" s="516"/>
      <c r="UXI118" s="516"/>
      <c r="UXJ118" s="516"/>
      <c r="UXK118" s="516"/>
      <c r="UXL118" s="516"/>
      <c r="UXM118" s="516"/>
      <c r="UXN118" s="516"/>
      <c r="UXO118" s="516"/>
      <c r="UXP118" s="516"/>
      <c r="UXQ118" s="516"/>
      <c r="UXR118" s="516"/>
      <c r="UXS118" s="516"/>
      <c r="UXT118" s="516"/>
      <c r="UXU118" s="516"/>
      <c r="UXV118" s="516"/>
      <c r="UXW118" s="516"/>
      <c r="UXX118" s="516"/>
      <c r="UXY118" s="516"/>
      <c r="UXZ118" s="516"/>
      <c r="UYA118" s="516"/>
      <c r="UYB118" s="516"/>
      <c r="UYC118" s="516"/>
      <c r="UYD118" s="516"/>
      <c r="UYE118" s="516"/>
      <c r="UYF118" s="516"/>
      <c r="UYG118" s="516"/>
      <c r="UYH118" s="516"/>
      <c r="UYI118" s="516"/>
      <c r="UYJ118" s="516"/>
      <c r="UYK118" s="516"/>
      <c r="UYL118" s="516"/>
      <c r="UYM118" s="516"/>
      <c r="UYN118" s="516"/>
      <c r="UYO118" s="516"/>
      <c r="UYP118" s="516"/>
      <c r="UYQ118" s="516"/>
      <c r="UYR118" s="516"/>
      <c r="UYS118" s="516"/>
      <c r="UYT118" s="516"/>
      <c r="UYU118" s="516"/>
      <c r="UYV118" s="516"/>
      <c r="UYW118" s="516"/>
      <c r="UYX118" s="516"/>
      <c r="UYY118" s="516"/>
      <c r="UYZ118" s="516"/>
      <c r="UZA118" s="516"/>
      <c r="UZB118" s="516"/>
      <c r="UZC118" s="516"/>
      <c r="UZD118" s="516"/>
      <c r="UZE118" s="516"/>
      <c r="UZF118" s="516"/>
      <c r="UZG118" s="516"/>
      <c r="UZH118" s="516"/>
      <c r="UZI118" s="516"/>
      <c r="UZJ118" s="516"/>
      <c r="UZK118" s="516"/>
      <c r="UZL118" s="516"/>
      <c r="UZM118" s="516"/>
      <c r="UZN118" s="516"/>
      <c r="UZO118" s="516"/>
      <c r="UZP118" s="516"/>
      <c r="UZQ118" s="516"/>
      <c r="UZR118" s="516"/>
      <c r="UZS118" s="516"/>
      <c r="UZT118" s="516"/>
      <c r="UZU118" s="516"/>
      <c r="UZV118" s="516"/>
      <c r="UZW118" s="516"/>
      <c r="UZX118" s="516"/>
      <c r="UZY118" s="516"/>
      <c r="UZZ118" s="516"/>
      <c r="VAA118" s="516"/>
      <c r="VAB118" s="516"/>
      <c r="VAC118" s="516"/>
      <c r="VAD118" s="516"/>
      <c r="VAE118" s="516"/>
      <c r="VAF118" s="516"/>
      <c r="VAG118" s="516"/>
      <c r="VAH118" s="516"/>
      <c r="VAI118" s="516"/>
      <c r="VAJ118" s="516"/>
      <c r="VAK118" s="516"/>
      <c r="VAL118" s="516"/>
      <c r="VAM118" s="516"/>
      <c r="VAN118" s="516"/>
      <c r="VAO118" s="516"/>
      <c r="VAP118" s="516"/>
      <c r="VAQ118" s="516"/>
      <c r="VAR118" s="516"/>
      <c r="VAS118" s="516"/>
      <c r="VAT118" s="516"/>
      <c r="VAU118" s="516"/>
      <c r="VAV118" s="516"/>
      <c r="VAW118" s="516"/>
      <c r="VAX118" s="516"/>
      <c r="VAY118" s="516"/>
      <c r="VAZ118" s="516"/>
      <c r="VBA118" s="516"/>
      <c r="VBB118" s="516"/>
      <c r="VBC118" s="516"/>
      <c r="VBD118" s="516"/>
      <c r="VBE118" s="516"/>
      <c r="VBF118" s="516"/>
      <c r="VBG118" s="516"/>
      <c r="VBH118" s="516"/>
      <c r="VBI118" s="516"/>
      <c r="VBJ118" s="516"/>
      <c r="VBK118" s="516"/>
      <c r="VBL118" s="516"/>
      <c r="VBM118" s="516"/>
      <c r="VBN118" s="516"/>
      <c r="VBO118" s="516"/>
      <c r="VBP118" s="516"/>
      <c r="VBQ118" s="516"/>
      <c r="VBR118" s="516"/>
      <c r="VBS118" s="516"/>
      <c r="VBT118" s="516"/>
      <c r="VBU118" s="516"/>
      <c r="VBV118" s="516"/>
      <c r="VBW118" s="516"/>
      <c r="VBX118" s="516"/>
      <c r="VBY118" s="516"/>
      <c r="VBZ118" s="516"/>
      <c r="VCA118" s="516"/>
      <c r="VCB118" s="516"/>
      <c r="VCC118" s="516"/>
      <c r="VCD118" s="516"/>
      <c r="VCE118" s="516"/>
      <c r="VCF118" s="516"/>
      <c r="VCG118" s="516"/>
      <c r="VCH118" s="516"/>
      <c r="VCI118" s="516"/>
      <c r="VCJ118" s="516"/>
      <c r="VCK118" s="516"/>
      <c r="VCL118" s="516"/>
      <c r="VCM118" s="516"/>
      <c r="VCN118" s="516"/>
      <c r="VCO118" s="516"/>
      <c r="VCP118" s="516"/>
      <c r="VCQ118" s="516"/>
      <c r="VCR118" s="516"/>
      <c r="VCS118" s="516"/>
      <c r="VCT118" s="516"/>
      <c r="VCU118" s="516"/>
      <c r="VCV118" s="516"/>
      <c r="VCW118" s="516"/>
      <c r="VCX118" s="516"/>
      <c r="VCY118" s="516"/>
      <c r="VCZ118" s="516"/>
      <c r="VDA118" s="516"/>
      <c r="VDB118" s="516"/>
      <c r="VDC118" s="516"/>
      <c r="VDD118" s="516"/>
      <c r="VDE118" s="516"/>
      <c r="VDF118" s="516"/>
      <c r="VDG118" s="516"/>
      <c r="VDH118" s="516"/>
      <c r="VDI118" s="516"/>
      <c r="VDJ118" s="516"/>
      <c r="VDK118" s="516"/>
      <c r="VDL118" s="516"/>
      <c r="VDM118" s="516"/>
      <c r="VDN118" s="516"/>
      <c r="VDO118" s="516"/>
      <c r="VDP118" s="516"/>
      <c r="VDQ118" s="516"/>
      <c r="VDR118" s="516"/>
      <c r="VDS118" s="516"/>
      <c r="VDT118" s="516"/>
      <c r="VDU118" s="516"/>
      <c r="VDV118" s="516"/>
      <c r="VDW118" s="516"/>
      <c r="VDX118" s="516"/>
      <c r="VDY118" s="516"/>
      <c r="VDZ118" s="516"/>
      <c r="VEA118" s="516"/>
      <c r="VEB118" s="516"/>
      <c r="VEC118" s="516"/>
      <c r="VED118" s="516"/>
      <c r="VEE118" s="516"/>
      <c r="VEF118" s="516"/>
      <c r="VEG118" s="516"/>
      <c r="VEH118" s="516"/>
      <c r="VEI118" s="516"/>
      <c r="VEJ118" s="516"/>
      <c r="VEK118" s="516"/>
      <c r="VEL118" s="516"/>
      <c r="VEM118" s="516"/>
      <c r="VEN118" s="516"/>
      <c r="VEO118" s="516"/>
      <c r="VEP118" s="516"/>
      <c r="VEQ118" s="516"/>
      <c r="VER118" s="516"/>
      <c r="VES118" s="516"/>
      <c r="VET118" s="516"/>
      <c r="VEU118" s="516"/>
      <c r="VEV118" s="516"/>
      <c r="VEW118" s="516"/>
      <c r="VEX118" s="516"/>
      <c r="VEY118" s="516"/>
      <c r="VEZ118" s="516"/>
      <c r="VFA118" s="516"/>
      <c r="VFB118" s="516"/>
      <c r="VFC118" s="516"/>
      <c r="VFD118" s="516"/>
      <c r="VFE118" s="516"/>
      <c r="VFF118" s="516"/>
      <c r="VFG118" s="516"/>
      <c r="VFH118" s="516"/>
      <c r="VFI118" s="516"/>
      <c r="VFJ118" s="516"/>
      <c r="VFK118" s="516"/>
      <c r="VFL118" s="516"/>
      <c r="VFM118" s="516"/>
      <c r="VFN118" s="516"/>
      <c r="VFO118" s="516"/>
      <c r="VFP118" s="516"/>
      <c r="VFQ118" s="516"/>
      <c r="VFR118" s="516"/>
      <c r="VFS118" s="516"/>
      <c r="VFT118" s="516"/>
      <c r="VFU118" s="516"/>
      <c r="VFV118" s="516"/>
      <c r="VFW118" s="516"/>
      <c r="VFX118" s="516"/>
      <c r="VFY118" s="516"/>
      <c r="VFZ118" s="516"/>
      <c r="VGA118" s="516"/>
      <c r="VGB118" s="516"/>
      <c r="VGC118" s="516"/>
      <c r="VGD118" s="516"/>
      <c r="VGE118" s="516"/>
      <c r="VGF118" s="516"/>
      <c r="VGG118" s="516"/>
      <c r="VGH118" s="516"/>
      <c r="VGI118" s="516"/>
      <c r="VGJ118" s="516"/>
      <c r="VGK118" s="516"/>
      <c r="VGL118" s="516"/>
      <c r="VGM118" s="516"/>
      <c r="VGN118" s="516"/>
      <c r="VGO118" s="516"/>
      <c r="VGP118" s="516"/>
      <c r="VGQ118" s="516"/>
      <c r="VGR118" s="516"/>
      <c r="VGS118" s="516"/>
      <c r="VGT118" s="516"/>
      <c r="VGU118" s="516"/>
      <c r="VGV118" s="516"/>
      <c r="VGW118" s="516"/>
      <c r="VGX118" s="516"/>
      <c r="VGY118" s="516"/>
      <c r="VGZ118" s="516"/>
      <c r="VHA118" s="516"/>
      <c r="VHB118" s="516"/>
      <c r="VHC118" s="516"/>
      <c r="VHD118" s="516"/>
      <c r="VHE118" s="516"/>
      <c r="VHF118" s="516"/>
      <c r="VHG118" s="516"/>
      <c r="VHH118" s="516"/>
      <c r="VHI118" s="516"/>
      <c r="VHJ118" s="516"/>
      <c r="VHK118" s="516"/>
      <c r="VHL118" s="516"/>
      <c r="VHM118" s="516"/>
      <c r="VHN118" s="516"/>
      <c r="VHO118" s="516"/>
      <c r="VHP118" s="516"/>
      <c r="VHQ118" s="516"/>
      <c r="VHR118" s="516"/>
      <c r="VHS118" s="516"/>
      <c r="VHT118" s="516"/>
      <c r="VHU118" s="516"/>
      <c r="VHV118" s="516"/>
      <c r="VHW118" s="516"/>
      <c r="VHX118" s="516"/>
      <c r="VHY118" s="516"/>
      <c r="VHZ118" s="516"/>
      <c r="VIA118" s="516"/>
      <c r="VIB118" s="516"/>
      <c r="VIC118" s="516"/>
      <c r="VID118" s="516"/>
      <c r="VIE118" s="516"/>
      <c r="VIF118" s="516"/>
      <c r="VIG118" s="516"/>
      <c r="VIH118" s="516"/>
      <c r="VII118" s="516"/>
      <c r="VIJ118" s="516"/>
      <c r="VIK118" s="516"/>
      <c r="VIL118" s="516"/>
      <c r="VIM118" s="516"/>
      <c r="VIN118" s="516"/>
      <c r="VIO118" s="516"/>
      <c r="VIP118" s="516"/>
      <c r="VIQ118" s="516"/>
      <c r="VIR118" s="516"/>
      <c r="VIS118" s="516"/>
      <c r="VIT118" s="516"/>
      <c r="VIU118" s="516"/>
      <c r="VIV118" s="516"/>
      <c r="VIW118" s="516"/>
      <c r="VIX118" s="516"/>
      <c r="VIY118" s="516"/>
      <c r="VIZ118" s="516"/>
      <c r="VJA118" s="516"/>
      <c r="VJB118" s="516"/>
      <c r="VJC118" s="516"/>
      <c r="VJD118" s="516"/>
      <c r="VJE118" s="516"/>
      <c r="VJF118" s="516"/>
      <c r="VJG118" s="516"/>
      <c r="VJH118" s="516"/>
      <c r="VJI118" s="516"/>
      <c r="VJJ118" s="516"/>
      <c r="VJK118" s="516"/>
      <c r="VJL118" s="516"/>
      <c r="VJM118" s="516"/>
      <c r="VJN118" s="516"/>
      <c r="VJO118" s="516"/>
      <c r="VJP118" s="516"/>
      <c r="VJQ118" s="516"/>
      <c r="VJR118" s="516"/>
      <c r="VJS118" s="516"/>
      <c r="VJT118" s="516"/>
      <c r="VJU118" s="516"/>
      <c r="VJV118" s="516"/>
      <c r="VJW118" s="516"/>
      <c r="VJX118" s="516"/>
      <c r="VJY118" s="516"/>
      <c r="VJZ118" s="516"/>
      <c r="VKA118" s="516"/>
      <c r="VKB118" s="516"/>
      <c r="VKC118" s="516"/>
      <c r="VKD118" s="516"/>
      <c r="VKE118" s="516"/>
      <c r="VKF118" s="516"/>
      <c r="VKG118" s="516"/>
      <c r="VKH118" s="516"/>
      <c r="VKI118" s="516"/>
      <c r="VKJ118" s="516"/>
      <c r="VKK118" s="516"/>
      <c r="VKL118" s="516"/>
      <c r="VKM118" s="516"/>
      <c r="VKN118" s="516"/>
      <c r="VKO118" s="516"/>
      <c r="VKP118" s="516"/>
      <c r="VKQ118" s="516"/>
      <c r="VKR118" s="516"/>
      <c r="VKS118" s="516"/>
      <c r="VKT118" s="516"/>
      <c r="VKU118" s="516"/>
      <c r="VKV118" s="516"/>
      <c r="VKW118" s="516"/>
      <c r="VKX118" s="516"/>
      <c r="VKY118" s="516"/>
      <c r="VKZ118" s="516"/>
      <c r="VLA118" s="516"/>
      <c r="VLB118" s="516"/>
      <c r="VLC118" s="516"/>
      <c r="VLD118" s="516"/>
      <c r="VLE118" s="516"/>
      <c r="VLF118" s="516"/>
      <c r="VLG118" s="516"/>
      <c r="VLH118" s="516"/>
      <c r="VLI118" s="516"/>
      <c r="VLJ118" s="516"/>
      <c r="VLK118" s="516"/>
      <c r="VLL118" s="516"/>
      <c r="VLM118" s="516"/>
      <c r="VLN118" s="516"/>
      <c r="VLO118" s="516"/>
      <c r="VLP118" s="516"/>
      <c r="VLQ118" s="516"/>
      <c r="VLR118" s="516"/>
      <c r="VLS118" s="516"/>
      <c r="VLT118" s="516"/>
      <c r="VLU118" s="516"/>
      <c r="VLV118" s="516"/>
      <c r="VLW118" s="516"/>
      <c r="VLX118" s="516"/>
      <c r="VLY118" s="516"/>
      <c r="VLZ118" s="516"/>
      <c r="VMA118" s="516"/>
      <c r="VMB118" s="516"/>
      <c r="VMC118" s="516"/>
      <c r="VMD118" s="516"/>
      <c r="VME118" s="516"/>
      <c r="VMF118" s="516"/>
      <c r="VMG118" s="516"/>
      <c r="VMH118" s="516"/>
      <c r="VMI118" s="516"/>
      <c r="VMJ118" s="516"/>
      <c r="VMK118" s="516"/>
      <c r="VML118" s="516"/>
      <c r="VMM118" s="516"/>
      <c r="VMN118" s="516"/>
      <c r="VMO118" s="516"/>
      <c r="VMP118" s="516"/>
      <c r="VMQ118" s="516"/>
      <c r="VMR118" s="516"/>
      <c r="VMS118" s="516"/>
      <c r="VMT118" s="516"/>
      <c r="VMU118" s="516"/>
      <c r="VMV118" s="516"/>
      <c r="VMW118" s="516"/>
      <c r="VMX118" s="516"/>
      <c r="VMY118" s="516"/>
      <c r="VMZ118" s="516"/>
      <c r="VNA118" s="516"/>
      <c r="VNB118" s="516"/>
      <c r="VNC118" s="516"/>
      <c r="VND118" s="516"/>
      <c r="VNE118" s="516"/>
      <c r="VNF118" s="516"/>
      <c r="VNG118" s="516"/>
      <c r="VNH118" s="516"/>
      <c r="VNI118" s="516"/>
      <c r="VNJ118" s="516"/>
      <c r="VNK118" s="516"/>
      <c r="VNL118" s="516"/>
      <c r="VNM118" s="516"/>
      <c r="VNN118" s="516"/>
      <c r="VNO118" s="516"/>
      <c r="VNP118" s="516"/>
      <c r="VNQ118" s="516"/>
      <c r="VNR118" s="516"/>
      <c r="VNS118" s="516"/>
      <c r="VNT118" s="516"/>
      <c r="VNU118" s="516"/>
      <c r="VNV118" s="516"/>
      <c r="VNW118" s="516"/>
      <c r="VNX118" s="516"/>
      <c r="VNY118" s="516"/>
      <c r="VNZ118" s="516"/>
      <c r="VOA118" s="516"/>
      <c r="VOB118" s="516"/>
      <c r="VOC118" s="516"/>
      <c r="VOD118" s="516"/>
      <c r="VOE118" s="516"/>
      <c r="VOF118" s="516"/>
      <c r="VOG118" s="516"/>
      <c r="VOH118" s="516"/>
      <c r="VOI118" s="516"/>
      <c r="VOJ118" s="516"/>
      <c r="VOK118" s="516"/>
      <c r="VOL118" s="516"/>
      <c r="VOM118" s="516"/>
      <c r="VON118" s="516"/>
      <c r="VOO118" s="516"/>
      <c r="VOP118" s="516"/>
      <c r="VOQ118" s="516"/>
      <c r="VOR118" s="516"/>
      <c r="VOS118" s="516"/>
      <c r="VOT118" s="516"/>
      <c r="VOU118" s="516"/>
      <c r="VOV118" s="516"/>
      <c r="VOW118" s="516"/>
      <c r="VOX118" s="516"/>
      <c r="VOY118" s="516"/>
      <c r="VOZ118" s="516"/>
      <c r="VPA118" s="516"/>
      <c r="VPB118" s="516"/>
      <c r="VPC118" s="516"/>
      <c r="VPD118" s="516"/>
      <c r="VPE118" s="516"/>
      <c r="VPF118" s="516"/>
      <c r="VPG118" s="516"/>
      <c r="VPH118" s="516"/>
      <c r="VPI118" s="516"/>
      <c r="VPJ118" s="516"/>
      <c r="VPK118" s="516"/>
      <c r="VPL118" s="516"/>
      <c r="VPM118" s="516"/>
      <c r="VPN118" s="516"/>
      <c r="VPO118" s="516"/>
      <c r="VPP118" s="516"/>
      <c r="VPQ118" s="516"/>
      <c r="VPR118" s="516"/>
      <c r="VPS118" s="516"/>
      <c r="VPT118" s="516"/>
      <c r="VPU118" s="516"/>
      <c r="VPV118" s="516"/>
      <c r="VPW118" s="516"/>
      <c r="VPX118" s="516"/>
      <c r="VPY118" s="516"/>
      <c r="VPZ118" s="516"/>
      <c r="VQA118" s="516"/>
      <c r="VQB118" s="516"/>
      <c r="VQC118" s="516"/>
      <c r="VQD118" s="516"/>
      <c r="VQE118" s="516"/>
      <c r="VQF118" s="516"/>
      <c r="VQG118" s="516"/>
      <c r="VQH118" s="516"/>
      <c r="VQI118" s="516"/>
      <c r="VQJ118" s="516"/>
      <c r="VQK118" s="516"/>
      <c r="VQL118" s="516"/>
      <c r="VQM118" s="516"/>
      <c r="VQN118" s="516"/>
      <c r="VQO118" s="516"/>
      <c r="VQP118" s="516"/>
      <c r="VQQ118" s="516"/>
      <c r="VQR118" s="516"/>
      <c r="VQS118" s="516"/>
      <c r="VQT118" s="516"/>
      <c r="VQU118" s="516"/>
      <c r="VQV118" s="516"/>
      <c r="VQW118" s="516"/>
      <c r="VQX118" s="516"/>
      <c r="VQY118" s="516"/>
      <c r="VQZ118" s="516"/>
      <c r="VRA118" s="516"/>
      <c r="VRB118" s="516"/>
      <c r="VRC118" s="516"/>
      <c r="VRD118" s="516"/>
      <c r="VRE118" s="516"/>
      <c r="VRF118" s="516"/>
      <c r="VRG118" s="516"/>
      <c r="VRH118" s="516"/>
      <c r="VRI118" s="516"/>
      <c r="VRJ118" s="516"/>
      <c r="VRK118" s="516"/>
      <c r="VRL118" s="516"/>
      <c r="VRM118" s="516"/>
      <c r="VRN118" s="516"/>
      <c r="VRO118" s="516"/>
      <c r="VRP118" s="516"/>
      <c r="VRQ118" s="516"/>
      <c r="VRR118" s="516"/>
      <c r="VRS118" s="516"/>
      <c r="VRT118" s="516"/>
      <c r="VRU118" s="516"/>
      <c r="VRV118" s="516"/>
      <c r="VRW118" s="516"/>
      <c r="VRX118" s="516"/>
      <c r="VRY118" s="516"/>
      <c r="VRZ118" s="516"/>
      <c r="VSA118" s="516"/>
      <c r="VSB118" s="516"/>
      <c r="VSC118" s="516"/>
      <c r="VSD118" s="516"/>
      <c r="VSE118" s="516"/>
      <c r="VSF118" s="516"/>
      <c r="VSG118" s="516"/>
      <c r="VSH118" s="516"/>
      <c r="VSI118" s="516"/>
      <c r="VSJ118" s="516"/>
      <c r="VSK118" s="516"/>
      <c r="VSL118" s="516"/>
      <c r="VSM118" s="516"/>
      <c r="VSN118" s="516"/>
      <c r="VSO118" s="516"/>
      <c r="VSP118" s="516"/>
      <c r="VSQ118" s="516"/>
      <c r="VSR118" s="516"/>
      <c r="VSS118" s="516"/>
      <c r="VST118" s="516"/>
      <c r="VSU118" s="516"/>
      <c r="VSV118" s="516"/>
      <c r="VSW118" s="516"/>
      <c r="VSX118" s="516"/>
      <c r="VSY118" s="516"/>
      <c r="VSZ118" s="516"/>
      <c r="VTA118" s="516"/>
      <c r="VTB118" s="516"/>
      <c r="VTC118" s="516"/>
      <c r="VTD118" s="516"/>
      <c r="VTE118" s="516"/>
      <c r="VTF118" s="516"/>
      <c r="VTG118" s="516"/>
      <c r="VTH118" s="516"/>
      <c r="VTI118" s="516"/>
      <c r="VTJ118" s="516"/>
      <c r="VTK118" s="516"/>
      <c r="VTL118" s="516"/>
      <c r="VTM118" s="516"/>
      <c r="VTN118" s="516"/>
      <c r="VTO118" s="516"/>
      <c r="VTP118" s="516"/>
      <c r="VTQ118" s="516"/>
      <c r="VTR118" s="516"/>
      <c r="VTS118" s="516"/>
      <c r="VTT118" s="516"/>
      <c r="VTU118" s="516"/>
      <c r="VTV118" s="516"/>
      <c r="VTW118" s="516"/>
      <c r="VTX118" s="516"/>
      <c r="VTY118" s="516"/>
      <c r="VTZ118" s="516"/>
      <c r="VUA118" s="516"/>
      <c r="VUB118" s="516"/>
      <c r="VUC118" s="516"/>
      <c r="VUD118" s="516"/>
      <c r="VUE118" s="516"/>
      <c r="VUF118" s="516"/>
      <c r="VUG118" s="516"/>
      <c r="VUH118" s="516"/>
      <c r="VUI118" s="516"/>
      <c r="VUJ118" s="516"/>
      <c r="VUK118" s="516"/>
      <c r="VUL118" s="516"/>
      <c r="VUM118" s="516"/>
      <c r="VUN118" s="516"/>
      <c r="VUO118" s="516"/>
      <c r="VUP118" s="516"/>
      <c r="VUQ118" s="516"/>
      <c r="VUR118" s="516"/>
      <c r="VUS118" s="516"/>
      <c r="VUT118" s="516"/>
      <c r="VUU118" s="516"/>
      <c r="VUV118" s="516"/>
      <c r="VUW118" s="516"/>
      <c r="VUX118" s="516"/>
      <c r="VUY118" s="516"/>
      <c r="VUZ118" s="516"/>
      <c r="VVA118" s="516"/>
      <c r="VVB118" s="516"/>
      <c r="VVC118" s="516"/>
      <c r="VVD118" s="516"/>
      <c r="VVE118" s="516"/>
      <c r="VVF118" s="516"/>
      <c r="VVG118" s="516"/>
      <c r="VVH118" s="516"/>
      <c r="VVI118" s="516"/>
      <c r="VVJ118" s="516"/>
      <c r="VVK118" s="516"/>
      <c r="VVL118" s="516"/>
      <c r="VVM118" s="516"/>
      <c r="VVN118" s="516"/>
      <c r="VVO118" s="516"/>
      <c r="VVP118" s="516"/>
      <c r="VVQ118" s="516"/>
      <c r="VVR118" s="516"/>
      <c r="VVS118" s="516"/>
      <c r="VVT118" s="516"/>
      <c r="VVU118" s="516"/>
      <c r="VVV118" s="516"/>
      <c r="VVW118" s="516"/>
      <c r="VVX118" s="516"/>
      <c r="VVY118" s="516"/>
      <c r="VVZ118" s="516"/>
      <c r="VWA118" s="516"/>
      <c r="VWB118" s="516"/>
      <c r="VWC118" s="516"/>
      <c r="VWD118" s="516"/>
      <c r="VWE118" s="516"/>
      <c r="VWF118" s="516"/>
      <c r="VWG118" s="516"/>
      <c r="VWH118" s="516"/>
      <c r="VWI118" s="516"/>
      <c r="VWJ118" s="516"/>
      <c r="VWK118" s="516"/>
      <c r="VWL118" s="516"/>
      <c r="VWM118" s="516"/>
      <c r="VWN118" s="516"/>
      <c r="VWO118" s="516"/>
      <c r="VWP118" s="516"/>
      <c r="VWQ118" s="516"/>
      <c r="VWR118" s="516"/>
      <c r="VWS118" s="516"/>
      <c r="VWT118" s="516"/>
      <c r="VWU118" s="516"/>
      <c r="VWV118" s="516"/>
      <c r="VWW118" s="516"/>
      <c r="VWX118" s="516"/>
      <c r="VWY118" s="516"/>
      <c r="VWZ118" s="516"/>
      <c r="VXA118" s="516"/>
      <c r="VXB118" s="516"/>
      <c r="VXC118" s="516"/>
      <c r="VXD118" s="516"/>
      <c r="VXE118" s="516"/>
      <c r="VXF118" s="516"/>
      <c r="VXG118" s="516"/>
      <c r="VXH118" s="516"/>
      <c r="VXI118" s="516"/>
      <c r="VXJ118" s="516"/>
      <c r="VXK118" s="516"/>
      <c r="VXL118" s="516"/>
      <c r="VXM118" s="516"/>
      <c r="VXN118" s="516"/>
      <c r="VXO118" s="516"/>
      <c r="VXP118" s="516"/>
      <c r="VXQ118" s="516"/>
      <c r="VXR118" s="516"/>
      <c r="VXS118" s="516"/>
      <c r="VXT118" s="516"/>
      <c r="VXU118" s="516"/>
      <c r="VXV118" s="516"/>
      <c r="VXW118" s="516"/>
      <c r="VXX118" s="516"/>
      <c r="VXY118" s="516"/>
      <c r="VXZ118" s="516"/>
      <c r="VYA118" s="516"/>
      <c r="VYB118" s="516"/>
      <c r="VYC118" s="516"/>
      <c r="VYD118" s="516"/>
      <c r="VYE118" s="516"/>
      <c r="VYF118" s="516"/>
      <c r="VYG118" s="516"/>
      <c r="VYH118" s="516"/>
      <c r="VYI118" s="516"/>
      <c r="VYJ118" s="516"/>
      <c r="VYK118" s="516"/>
      <c r="VYL118" s="516"/>
      <c r="VYM118" s="516"/>
      <c r="VYN118" s="516"/>
      <c r="VYO118" s="516"/>
      <c r="VYP118" s="516"/>
      <c r="VYQ118" s="516"/>
      <c r="VYR118" s="516"/>
      <c r="VYS118" s="516"/>
      <c r="VYT118" s="516"/>
      <c r="VYU118" s="516"/>
      <c r="VYV118" s="516"/>
      <c r="VYW118" s="516"/>
      <c r="VYX118" s="516"/>
      <c r="VYY118" s="516"/>
      <c r="VYZ118" s="516"/>
      <c r="VZA118" s="516"/>
      <c r="VZB118" s="516"/>
      <c r="VZC118" s="516"/>
      <c r="VZD118" s="516"/>
      <c r="VZE118" s="516"/>
      <c r="VZF118" s="516"/>
      <c r="VZG118" s="516"/>
      <c r="VZH118" s="516"/>
      <c r="VZI118" s="516"/>
      <c r="VZJ118" s="516"/>
      <c r="VZK118" s="516"/>
      <c r="VZL118" s="516"/>
      <c r="VZM118" s="516"/>
      <c r="VZN118" s="516"/>
      <c r="VZO118" s="516"/>
      <c r="VZP118" s="516"/>
      <c r="VZQ118" s="516"/>
      <c r="VZR118" s="516"/>
      <c r="VZS118" s="516"/>
      <c r="VZT118" s="516"/>
      <c r="VZU118" s="516"/>
      <c r="VZV118" s="516"/>
      <c r="VZW118" s="516"/>
      <c r="VZX118" s="516"/>
      <c r="VZY118" s="516"/>
      <c r="VZZ118" s="516"/>
      <c r="WAA118" s="516"/>
      <c r="WAB118" s="516"/>
      <c r="WAC118" s="516"/>
      <c r="WAD118" s="516"/>
      <c r="WAE118" s="516"/>
      <c r="WAF118" s="516"/>
      <c r="WAG118" s="516"/>
      <c r="WAH118" s="516"/>
      <c r="WAI118" s="516"/>
      <c r="WAJ118" s="516"/>
      <c r="WAK118" s="516"/>
      <c r="WAL118" s="516"/>
      <c r="WAM118" s="516"/>
      <c r="WAN118" s="516"/>
      <c r="WAO118" s="516"/>
      <c r="WAP118" s="516"/>
      <c r="WAQ118" s="516"/>
      <c r="WAR118" s="516"/>
      <c r="WAS118" s="516"/>
      <c r="WAT118" s="516"/>
      <c r="WAU118" s="516"/>
      <c r="WAV118" s="516"/>
      <c r="WAW118" s="516"/>
      <c r="WAX118" s="516"/>
      <c r="WAY118" s="516"/>
      <c r="WAZ118" s="516"/>
      <c r="WBA118" s="516"/>
      <c r="WBB118" s="516"/>
      <c r="WBC118" s="516"/>
      <c r="WBD118" s="516"/>
      <c r="WBE118" s="516"/>
      <c r="WBF118" s="516"/>
      <c r="WBG118" s="516"/>
      <c r="WBH118" s="516"/>
      <c r="WBI118" s="516"/>
      <c r="WBJ118" s="516"/>
      <c r="WBK118" s="516"/>
      <c r="WBL118" s="516"/>
      <c r="WBM118" s="516"/>
      <c r="WBN118" s="516"/>
      <c r="WBO118" s="516"/>
      <c r="WBP118" s="516"/>
      <c r="WBQ118" s="516"/>
      <c r="WBR118" s="516"/>
      <c r="WBS118" s="516"/>
      <c r="WBT118" s="516"/>
      <c r="WBU118" s="516"/>
      <c r="WBV118" s="516"/>
      <c r="WBW118" s="516"/>
      <c r="WBX118" s="516"/>
      <c r="WBY118" s="516"/>
      <c r="WBZ118" s="516"/>
      <c r="WCA118" s="516"/>
      <c r="WCB118" s="516"/>
      <c r="WCC118" s="516"/>
      <c r="WCD118" s="516"/>
      <c r="WCE118" s="516"/>
      <c r="WCF118" s="516"/>
      <c r="WCG118" s="516"/>
      <c r="WCH118" s="516"/>
      <c r="WCI118" s="516"/>
      <c r="WCJ118" s="516"/>
      <c r="WCK118" s="516"/>
      <c r="WCL118" s="516"/>
      <c r="WCM118" s="516"/>
      <c r="WCN118" s="516"/>
      <c r="WCO118" s="516"/>
      <c r="WCP118" s="516"/>
      <c r="WCQ118" s="516"/>
      <c r="WCR118" s="516"/>
      <c r="WCS118" s="516"/>
      <c r="WCT118" s="516"/>
      <c r="WCU118" s="516"/>
      <c r="WCV118" s="516"/>
      <c r="WCW118" s="516"/>
      <c r="WCX118" s="516"/>
      <c r="WCY118" s="516"/>
      <c r="WCZ118" s="516"/>
      <c r="WDA118" s="516"/>
      <c r="WDB118" s="516"/>
      <c r="WDC118" s="516"/>
      <c r="WDD118" s="516"/>
      <c r="WDE118" s="516"/>
      <c r="WDF118" s="516"/>
      <c r="WDG118" s="516"/>
      <c r="WDH118" s="516"/>
      <c r="WDI118" s="516"/>
      <c r="WDJ118" s="516"/>
      <c r="WDK118" s="516"/>
      <c r="WDL118" s="516"/>
      <c r="WDM118" s="516"/>
      <c r="WDN118" s="516"/>
      <c r="WDO118" s="516"/>
      <c r="WDP118" s="516"/>
      <c r="WDQ118" s="516"/>
      <c r="WDR118" s="516"/>
      <c r="WDS118" s="516"/>
      <c r="WDT118" s="516"/>
      <c r="WDU118" s="516"/>
      <c r="WDV118" s="516"/>
      <c r="WDW118" s="516"/>
      <c r="WDX118" s="516"/>
      <c r="WDY118" s="516"/>
      <c r="WDZ118" s="516"/>
      <c r="WEA118" s="516"/>
      <c r="WEB118" s="516"/>
      <c r="WEC118" s="516"/>
      <c r="WED118" s="516"/>
      <c r="WEE118" s="516"/>
      <c r="WEF118" s="516"/>
      <c r="WEG118" s="516"/>
      <c r="WEH118" s="516"/>
      <c r="WEI118" s="516"/>
      <c r="WEJ118" s="516"/>
      <c r="WEK118" s="516"/>
      <c r="WEL118" s="516"/>
      <c r="WEM118" s="516"/>
      <c r="WEN118" s="516"/>
      <c r="WEO118" s="516"/>
      <c r="WEP118" s="516"/>
      <c r="WEQ118" s="516"/>
      <c r="WER118" s="516"/>
      <c r="WES118" s="516"/>
      <c r="WET118" s="516"/>
      <c r="WEU118" s="516"/>
      <c r="WEV118" s="516"/>
      <c r="WEW118" s="516"/>
      <c r="WEX118" s="516"/>
      <c r="WEY118" s="516"/>
      <c r="WEZ118" s="516"/>
      <c r="WFA118" s="516"/>
      <c r="WFB118" s="516"/>
      <c r="WFC118" s="516"/>
      <c r="WFD118" s="516"/>
      <c r="WFE118" s="516"/>
      <c r="WFF118" s="516"/>
      <c r="WFG118" s="516"/>
      <c r="WFH118" s="516"/>
      <c r="WFI118" s="516"/>
      <c r="WFJ118" s="516"/>
      <c r="WFK118" s="516"/>
      <c r="WFL118" s="516"/>
      <c r="WFM118" s="516"/>
      <c r="WFN118" s="516"/>
      <c r="WFO118" s="516"/>
      <c r="WFP118" s="516"/>
      <c r="WFQ118" s="516"/>
      <c r="WFR118" s="516"/>
      <c r="WFS118" s="516"/>
      <c r="WFT118" s="516"/>
      <c r="WFU118" s="516"/>
      <c r="WFV118" s="516"/>
      <c r="WFW118" s="516"/>
      <c r="WFX118" s="516"/>
      <c r="WFY118" s="516"/>
      <c r="WFZ118" s="516"/>
      <c r="WGA118" s="516"/>
      <c r="WGB118" s="516"/>
      <c r="WGC118" s="516"/>
      <c r="WGD118" s="516"/>
      <c r="WGE118" s="516"/>
      <c r="WGF118" s="516"/>
      <c r="WGG118" s="516"/>
      <c r="WGH118" s="516"/>
      <c r="WGI118" s="516"/>
      <c r="WGJ118" s="516"/>
      <c r="WGK118" s="516"/>
      <c r="WGL118" s="516"/>
      <c r="WGM118" s="516"/>
      <c r="WGN118" s="516"/>
      <c r="WGO118" s="516"/>
      <c r="WGP118" s="516"/>
      <c r="WGQ118" s="516"/>
      <c r="WGR118" s="516"/>
      <c r="WGS118" s="516"/>
      <c r="WGT118" s="516"/>
      <c r="WGU118" s="516"/>
      <c r="WGV118" s="516"/>
      <c r="WGW118" s="516"/>
      <c r="WGX118" s="516"/>
      <c r="WGY118" s="516"/>
      <c r="WGZ118" s="516"/>
      <c r="WHA118" s="516"/>
      <c r="WHB118" s="516"/>
      <c r="WHC118" s="516"/>
      <c r="WHD118" s="516"/>
      <c r="WHE118" s="516"/>
      <c r="WHF118" s="516"/>
      <c r="WHG118" s="516"/>
      <c r="WHH118" s="516"/>
      <c r="WHI118" s="516"/>
      <c r="WHJ118" s="516"/>
      <c r="WHK118" s="516"/>
      <c r="WHL118" s="516"/>
      <c r="WHM118" s="516"/>
      <c r="WHN118" s="516"/>
      <c r="WHO118" s="516"/>
      <c r="WHP118" s="516"/>
      <c r="WHQ118" s="516"/>
      <c r="WHR118" s="516"/>
      <c r="WHS118" s="516"/>
      <c r="WHT118" s="516"/>
      <c r="WHU118" s="516"/>
      <c r="WHV118" s="516"/>
      <c r="WHW118" s="516"/>
      <c r="WHX118" s="516"/>
      <c r="WHY118" s="516"/>
      <c r="WHZ118" s="516"/>
      <c r="WIA118" s="516"/>
      <c r="WIB118" s="516"/>
      <c r="WIC118" s="516"/>
      <c r="WID118" s="516"/>
      <c r="WIE118" s="516"/>
      <c r="WIF118" s="516"/>
      <c r="WIG118" s="516"/>
      <c r="WIH118" s="516"/>
      <c r="WII118" s="516"/>
      <c r="WIJ118" s="516"/>
      <c r="WIK118" s="516"/>
      <c r="WIL118" s="516"/>
      <c r="WIM118" s="516"/>
      <c r="WIN118" s="516"/>
      <c r="WIO118" s="516"/>
      <c r="WIP118" s="516"/>
      <c r="WIQ118" s="516"/>
      <c r="WIR118" s="516"/>
      <c r="WIS118" s="516"/>
      <c r="WIT118" s="516"/>
      <c r="WIU118" s="516"/>
      <c r="WIV118" s="516"/>
      <c r="WIW118" s="516"/>
      <c r="WIX118" s="516"/>
      <c r="WIY118" s="516"/>
      <c r="WIZ118" s="516"/>
      <c r="WJA118" s="516"/>
      <c r="WJB118" s="516"/>
      <c r="WJC118" s="516"/>
      <c r="WJD118" s="516"/>
      <c r="WJE118" s="516"/>
      <c r="WJF118" s="516"/>
      <c r="WJG118" s="516"/>
      <c r="WJH118" s="516"/>
      <c r="WJI118" s="516"/>
      <c r="WJJ118" s="516"/>
      <c r="WJK118" s="516"/>
      <c r="WJL118" s="516"/>
      <c r="WJM118" s="516"/>
      <c r="WJN118" s="516"/>
      <c r="WJO118" s="516"/>
      <c r="WJP118" s="516"/>
      <c r="WJQ118" s="516"/>
      <c r="WJR118" s="516"/>
      <c r="WJS118" s="516"/>
      <c r="WJT118" s="516"/>
      <c r="WJU118" s="516"/>
      <c r="WJV118" s="516"/>
      <c r="WJW118" s="516"/>
      <c r="WJX118" s="516"/>
      <c r="WJY118" s="516"/>
      <c r="WJZ118" s="516"/>
      <c r="WKA118" s="516"/>
      <c r="WKB118" s="516"/>
      <c r="WKC118" s="516"/>
      <c r="WKD118" s="516"/>
      <c r="WKE118" s="516"/>
      <c r="WKF118" s="516"/>
      <c r="WKG118" s="516"/>
      <c r="WKH118" s="516"/>
      <c r="WKI118" s="516"/>
      <c r="WKJ118" s="516"/>
      <c r="WKK118" s="516"/>
      <c r="WKL118" s="516"/>
      <c r="WKM118" s="516"/>
      <c r="WKN118" s="516"/>
      <c r="WKO118" s="516"/>
      <c r="WKP118" s="516"/>
      <c r="WKQ118" s="516"/>
      <c r="WKR118" s="516"/>
      <c r="WKS118" s="516"/>
      <c r="WKT118" s="516"/>
      <c r="WKU118" s="516"/>
      <c r="WKV118" s="516"/>
      <c r="WKW118" s="516"/>
      <c r="WKX118" s="516"/>
      <c r="WKY118" s="516"/>
      <c r="WKZ118" s="516"/>
      <c r="WLA118" s="516"/>
      <c r="WLB118" s="516"/>
      <c r="WLC118" s="516"/>
      <c r="WLD118" s="516"/>
      <c r="WLE118" s="516"/>
      <c r="WLF118" s="516"/>
      <c r="WLG118" s="516"/>
      <c r="WLH118" s="516"/>
      <c r="WLI118" s="516"/>
      <c r="WLJ118" s="516"/>
      <c r="WLK118" s="516"/>
      <c r="WLL118" s="516"/>
      <c r="WLM118" s="516"/>
      <c r="WLN118" s="516"/>
      <c r="WLO118" s="516"/>
      <c r="WLP118" s="516"/>
      <c r="WLQ118" s="516"/>
      <c r="WLR118" s="516"/>
      <c r="WLS118" s="516"/>
      <c r="WLT118" s="516"/>
      <c r="WLU118" s="516"/>
      <c r="WLV118" s="516"/>
      <c r="WLW118" s="516"/>
      <c r="WLX118" s="516"/>
      <c r="WLY118" s="516"/>
      <c r="WLZ118" s="516"/>
      <c r="WMA118" s="516"/>
      <c r="WMB118" s="516"/>
      <c r="WMC118" s="516"/>
      <c r="WMD118" s="516"/>
      <c r="WME118" s="516"/>
      <c r="WMF118" s="516"/>
      <c r="WMG118" s="516"/>
      <c r="WMH118" s="516"/>
      <c r="WMI118" s="516"/>
      <c r="WMJ118" s="516"/>
      <c r="WMK118" s="516"/>
      <c r="WML118" s="516"/>
      <c r="WMM118" s="516"/>
      <c r="WMN118" s="516"/>
      <c r="WMO118" s="516"/>
      <c r="WMP118" s="516"/>
      <c r="WMQ118" s="516"/>
      <c r="WMR118" s="516"/>
      <c r="WMS118" s="516"/>
      <c r="WMT118" s="516"/>
      <c r="WMU118" s="516"/>
      <c r="WMV118" s="516"/>
      <c r="WMW118" s="516"/>
      <c r="WMX118" s="516"/>
      <c r="WMY118" s="516"/>
      <c r="WMZ118" s="516"/>
      <c r="WNA118" s="516"/>
      <c r="WNB118" s="516"/>
      <c r="WNC118" s="516"/>
      <c r="WND118" s="516"/>
      <c r="WNE118" s="516"/>
      <c r="WNF118" s="516"/>
      <c r="WNG118" s="516"/>
      <c r="WNH118" s="516"/>
      <c r="WNI118" s="516"/>
      <c r="WNJ118" s="516"/>
      <c r="WNK118" s="516"/>
      <c r="WNL118" s="516"/>
      <c r="WNM118" s="516"/>
      <c r="WNN118" s="516"/>
      <c r="WNO118" s="516"/>
      <c r="WNP118" s="516"/>
      <c r="WNQ118" s="516"/>
      <c r="WNR118" s="516"/>
      <c r="WNS118" s="516"/>
      <c r="WNT118" s="516"/>
      <c r="WNU118" s="516"/>
      <c r="WNV118" s="516"/>
      <c r="WNW118" s="516"/>
      <c r="WNX118" s="516"/>
      <c r="WNY118" s="516"/>
      <c r="WNZ118" s="516"/>
      <c r="WOA118" s="516"/>
      <c r="WOB118" s="516"/>
      <c r="WOC118" s="516"/>
      <c r="WOD118" s="516"/>
      <c r="WOE118" s="516"/>
      <c r="WOF118" s="516"/>
      <c r="WOG118" s="516"/>
      <c r="WOH118" s="516"/>
      <c r="WOI118" s="516"/>
      <c r="WOJ118" s="516"/>
      <c r="WOK118" s="516"/>
      <c r="WOL118" s="516"/>
      <c r="WOM118" s="516"/>
      <c r="WON118" s="516"/>
      <c r="WOO118" s="516"/>
      <c r="WOP118" s="516"/>
      <c r="WOQ118" s="516"/>
      <c r="WOR118" s="516"/>
      <c r="WOS118" s="516"/>
      <c r="WOT118" s="516"/>
      <c r="WOU118" s="516"/>
      <c r="WOV118" s="516"/>
      <c r="WOW118" s="516"/>
      <c r="WOX118" s="516"/>
      <c r="WOY118" s="516"/>
      <c r="WOZ118" s="516"/>
      <c r="WPA118" s="516"/>
      <c r="WPB118" s="516"/>
      <c r="WPC118" s="516"/>
      <c r="WPD118" s="516"/>
      <c r="WPE118" s="516"/>
      <c r="WPF118" s="516"/>
      <c r="WPG118" s="516"/>
      <c r="WPH118" s="516"/>
      <c r="WPI118" s="516"/>
      <c r="WPJ118" s="516"/>
      <c r="WPK118" s="516"/>
      <c r="WPL118" s="516"/>
      <c r="WPM118" s="516"/>
      <c r="WPN118" s="516"/>
      <c r="WPO118" s="516"/>
      <c r="WPP118" s="516"/>
      <c r="WPQ118" s="516"/>
      <c r="WPR118" s="516"/>
      <c r="WPS118" s="516"/>
      <c r="WPT118" s="516"/>
      <c r="WPU118" s="516"/>
      <c r="WPV118" s="516"/>
      <c r="WPW118" s="516"/>
      <c r="WPX118" s="516"/>
      <c r="WPY118" s="516"/>
      <c r="WPZ118" s="516"/>
      <c r="WQA118" s="516"/>
      <c r="WQB118" s="516"/>
      <c r="WQC118" s="516"/>
      <c r="WQD118" s="516"/>
      <c r="WQE118" s="516"/>
      <c r="WQF118" s="516"/>
      <c r="WQG118" s="516"/>
      <c r="WQH118" s="516"/>
      <c r="WQI118" s="516"/>
      <c r="WQJ118" s="516"/>
      <c r="WQK118" s="516"/>
      <c r="WQL118" s="516"/>
      <c r="WQM118" s="516"/>
      <c r="WQN118" s="516"/>
      <c r="WQO118" s="516"/>
      <c r="WQP118" s="516"/>
      <c r="WQQ118" s="516"/>
      <c r="WQR118" s="516"/>
      <c r="WQS118" s="516"/>
      <c r="WQT118" s="516"/>
      <c r="WQU118" s="516"/>
      <c r="WQV118" s="516"/>
      <c r="WQW118" s="516"/>
      <c r="WQX118" s="516"/>
      <c r="WQY118" s="516"/>
      <c r="WQZ118" s="516"/>
      <c r="WRA118" s="516"/>
      <c r="WRB118" s="516"/>
      <c r="WRC118" s="516"/>
      <c r="WRD118" s="516"/>
      <c r="WRE118" s="516"/>
      <c r="WRF118" s="516"/>
      <c r="WRG118" s="516"/>
      <c r="WRH118" s="516"/>
      <c r="WRI118" s="516"/>
      <c r="WRJ118" s="516"/>
      <c r="WRK118" s="516"/>
      <c r="WRL118" s="516"/>
      <c r="WRM118" s="516"/>
      <c r="WRN118" s="516"/>
      <c r="WRO118" s="516"/>
      <c r="WRP118" s="516"/>
      <c r="WRQ118" s="516"/>
      <c r="WRR118" s="516"/>
      <c r="WRS118" s="516"/>
      <c r="WRT118" s="516"/>
      <c r="WRU118" s="516"/>
      <c r="WRV118" s="516"/>
      <c r="WRW118" s="516"/>
      <c r="WRX118" s="516"/>
      <c r="WRY118" s="516"/>
      <c r="WRZ118" s="516"/>
      <c r="WSA118" s="516"/>
      <c r="WSB118" s="516"/>
      <c r="WSC118" s="516"/>
      <c r="WSD118" s="516"/>
      <c r="WSE118" s="516"/>
      <c r="WSF118" s="516"/>
      <c r="WSG118" s="516"/>
      <c r="WSH118" s="516"/>
      <c r="WSI118" s="516"/>
      <c r="WSJ118" s="516"/>
      <c r="WSK118" s="516"/>
      <c r="WSL118" s="516"/>
      <c r="WSM118" s="516"/>
      <c r="WSN118" s="516"/>
      <c r="WSO118" s="516"/>
      <c r="WSP118" s="516"/>
      <c r="WSQ118" s="516"/>
      <c r="WSR118" s="516"/>
      <c r="WSS118" s="516"/>
      <c r="WST118" s="516"/>
      <c r="WSU118" s="516"/>
      <c r="WSV118" s="516"/>
      <c r="WSW118" s="516"/>
      <c r="WSX118" s="516"/>
      <c r="WSY118" s="516"/>
      <c r="WSZ118" s="516"/>
      <c r="WTA118" s="516"/>
      <c r="WTB118" s="516"/>
      <c r="WTC118" s="516"/>
      <c r="WTD118" s="516"/>
      <c r="WTE118" s="516"/>
      <c r="WTF118" s="516"/>
      <c r="WTG118" s="516"/>
      <c r="WTH118" s="516"/>
      <c r="WTI118" s="516"/>
      <c r="WTJ118" s="516"/>
      <c r="WTK118" s="516"/>
      <c r="WTL118" s="516"/>
      <c r="WTM118" s="516"/>
      <c r="WTN118" s="516"/>
      <c r="WTO118" s="516"/>
      <c r="WTP118" s="516"/>
      <c r="WTQ118" s="516"/>
      <c r="WTR118" s="516"/>
      <c r="WTS118" s="516"/>
      <c r="WTT118" s="516"/>
      <c r="WTU118" s="516"/>
      <c r="WTV118" s="516"/>
      <c r="WTW118" s="516"/>
      <c r="WTX118" s="516"/>
      <c r="WTY118" s="516"/>
      <c r="WTZ118" s="516"/>
      <c r="WUA118" s="516"/>
      <c r="WUB118" s="516"/>
      <c r="WUC118" s="516"/>
      <c r="WUD118" s="516"/>
      <c r="WUE118" s="516"/>
      <c r="WUF118" s="516"/>
      <c r="WUG118" s="516"/>
      <c r="WUH118" s="516"/>
      <c r="WUI118" s="516"/>
      <c r="WUJ118" s="516"/>
      <c r="WUK118" s="516"/>
      <c r="WUL118" s="516"/>
      <c r="WUM118" s="516"/>
      <c r="WUN118" s="516"/>
      <c r="WUO118" s="516"/>
      <c r="WUP118" s="516"/>
      <c r="WUQ118" s="516"/>
      <c r="WUR118" s="516"/>
      <c r="WUS118" s="516"/>
      <c r="WUT118" s="516"/>
      <c r="WUU118" s="516"/>
      <c r="WUV118" s="516"/>
      <c r="WUW118" s="516"/>
      <c r="WUX118" s="516"/>
      <c r="WUY118" s="516"/>
      <c r="WUZ118" s="516"/>
      <c r="WVA118" s="516"/>
      <c r="WVB118" s="516"/>
      <c r="WVC118" s="516"/>
      <c r="WVD118" s="516"/>
      <c r="WVE118" s="516"/>
      <c r="WVF118" s="516"/>
      <c r="WVG118" s="516"/>
      <c r="WVH118" s="516"/>
      <c r="WVI118" s="516"/>
      <c r="WVJ118" s="516"/>
      <c r="WVK118" s="516"/>
      <c r="WVL118" s="516"/>
      <c r="WVM118" s="516"/>
      <c r="WVN118" s="516"/>
      <c r="WVO118" s="516"/>
      <c r="WVP118" s="516"/>
      <c r="WVQ118" s="516"/>
    </row>
    <row r="119" spans="1:16137" s="513" customFormat="1">
      <c r="C119" s="611"/>
      <c r="D119" s="612"/>
      <c r="F119" s="514"/>
      <c r="G119" s="515"/>
      <c r="J119" s="516"/>
      <c r="K119" s="516"/>
      <c r="L119" s="516"/>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516"/>
      <c r="AY119" s="516"/>
      <c r="AZ119" s="516"/>
      <c r="BA119" s="516"/>
      <c r="BB119" s="516"/>
      <c r="BC119" s="516"/>
      <c r="BD119" s="516"/>
      <c r="BE119" s="516"/>
      <c r="BF119" s="516"/>
      <c r="BG119" s="516"/>
      <c r="BH119" s="516"/>
      <c r="BI119" s="516"/>
      <c r="BJ119" s="516"/>
      <c r="BK119" s="516"/>
      <c r="BL119" s="516"/>
      <c r="BM119" s="516"/>
      <c r="BN119" s="516"/>
      <c r="BO119" s="516"/>
      <c r="BP119" s="516"/>
      <c r="BQ119" s="516"/>
      <c r="BR119" s="516"/>
      <c r="BS119" s="516"/>
      <c r="BT119" s="516"/>
      <c r="BU119" s="516"/>
      <c r="BV119" s="516"/>
      <c r="BW119" s="516"/>
      <c r="BX119" s="516"/>
      <c r="BY119" s="516"/>
      <c r="BZ119" s="516"/>
      <c r="CA119" s="516"/>
      <c r="CB119" s="516"/>
      <c r="CC119" s="516"/>
      <c r="CD119" s="516"/>
      <c r="CE119" s="516"/>
      <c r="CF119" s="516"/>
      <c r="CG119" s="516"/>
      <c r="CH119" s="516"/>
      <c r="CI119" s="516"/>
      <c r="CJ119" s="516"/>
      <c r="CK119" s="516"/>
      <c r="CL119" s="516"/>
      <c r="CM119" s="516"/>
      <c r="CN119" s="516"/>
      <c r="CO119" s="516"/>
      <c r="CP119" s="516"/>
      <c r="CQ119" s="516"/>
      <c r="CR119" s="516"/>
      <c r="CS119" s="516"/>
      <c r="CT119" s="516"/>
      <c r="CU119" s="516"/>
      <c r="CV119" s="516"/>
      <c r="CW119" s="516"/>
      <c r="CX119" s="516"/>
      <c r="CY119" s="516"/>
      <c r="CZ119" s="516"/>
      <c r="DA119" s="516"/>
      <c r="DB119" s="516"/>
      <c r="DC119" s="516"/>
      <c r="DD119" s="516"/>
      <c r="DE119" s="516"/>
      <c r="DF119" s="516"/>
      <c r="DG119" s="516"/>
      <c r="DH119" s="516"/>
      <c r="DI119" s="516"/>
      <c r="DJ119" s="516"/>
      <c r="DK119" s="516"/>
      <c r="DL119" s="516"/>
      <c r="DM119" s="516"/>
      <c r="DN119" s="516"/>
      <c r="DO119" s="516"/>
      <c r="DP119" s="516"/>
      <c r="DQ119" s="516"/>
      <c r="DR119" s="516"/>
      <c r="DS119" s="516"/>
      <c r="DT119" s="516"/>
      <c r="DU119" s="516"/>
      <c r="DV119" s="516"/>
      <c r="DW119" s="516"/>
      <c r="DX119" s="516"/>
      <c r="DY119" s="516"/>
      <c r="DZ119" s="516"/>
      <c r="EA119" s="516"/>
      <c r="EB119" s="516"/>
      <c r="EC119" s="516"/>
      <c r="ED119" s="516"/>
      <c r="EE119" s="516"/>
      <c r="EF119" s="516"/>
      <c r="EG119" s="516"/>
      <c r="EH119" s="516"/>
      <c r="EI119" s="516"/>
      <c r="EJ119" s="516"/>
      <c r="EK119" s="516"/>
      <c r="EL119" s="516"/>
      <c r="EM119" s="516"/>
      <c r="EN119" s="516"/>
      <c r="EO119" s="516"/>
      <c r="EP119" s="516"/>
      <c r="EQ119" s="516"/>
      <c r="ER119" s="516"/>
      <c r="ES119" s="516"/>
      <c r="ET119" s="516"/>
      <c r="EU119" s="516"/>
      <c r="EV119" s="516"/>
      <c r="EW119" s="516"/>
      <c r="EX119" s="516"/>
      <c r="EY119" s="516"/>
      <c r="EZ119" s="516"/>
      <c r="FA119" s="516"/>
      <c r="FB119" s="516"/>
      <c r="FC119" s="516"/>
      <c r="FD119" s="516"/>
      <c r="FE119" s="516"/>
      <c r="FF119" s="516"/>
      <c r="FG119" s="516"/>
      <c r="FH119" s="516"/>
      <c r="FI119" s="516"/>
      <c r="FJ119" s="516"/>
      <c r="FK119" s="516"/>
      <c r="FL119" s="516"/>
      <c r="FM119" s="516"/>
      <c r="FN119" s="516"/>
      <c r="FO119" s="516"/>
      <c r="FP119" s="516"/>
      <c r="FQ119" s="516"/>
      <c r="FR119" s="516"/>
      <c r="FS119" s="516"/>
      <c r="FT119" s="516"/>
      <c r="FU119" s="516"/>
      <c r="FV119" s="516"/>
      <c r="FW119" s="516"/>
      <c r="FX119" s="516"/>
      <c r="FY119" s="516"/>
      <c r="FZ119" s="516"/>
      <c r="GA119" s="516"/>
      <c r="GB119" s="516"/>
      <c r="GC119" s="516"/>
      <c r="GD119" s="516"/>
      <c r="GE119" s="516"/>
      <c r="GF119" s="516"/>
      <c r="GG119" s="516"/>
      <c r="GH119" s="516"/>
      <c r="GI119" s="516"/>
      <c r="GJ119" s="516"/>
      <c r="GK119" s="516"/>
      <c r="GL119" s="516"/>
      <c r="GM119" s="516"/>
      <c r="GN119" s="516"/>
      <c r="GO119" s="516"/>
      <c r="GP119" s="516"/>
      <c r="GQ119" s="516"/>
      <c r="GR119" s="516"/>
      <c r="GS119" s="516"/>
      <c r="GT119" s="516"/>
      <c r="GU119" s="516"/>
      <c r="GV119" s="516"/>
      <c r="GW119" s="516"/>
      <c r="GX119" s="516"/>
      <c r="GY119" s="516"/>
      <c r="GZ119" s="516"/>
      <c r="HA119" s="516"/>
      <c r="HB119" s="516"/>
      <c r="HC119" s="516"/>
      <c r="HD119" s="516"/>
      <c r="HE119" s="516"/>
      <c r="HF119" s="516"/>
      <c r="HG119" s="516"/>
      <c r="HH119" s="516"/>
      <c r="HI119" s="516"/>
      <c r="HJ119" s="516"/>
      <c r="HK119" s="516"/>
      <c r="HL119" s="516"/>
      <c r="HM119" s="516"/>
      <c r="HN119" s="516"/>
      <c r="HO119" s="516"/>
      <c r="HP119" s="516"/>
      <c r="HQ119" s="516"/>
      <c r="HR119" s="516"/>
      <c r="HS119" s="516"/>
      <c r="HT119" s="516"/>
      <c r="HU119" s="516"/>
      <c r="HV119" s="516"/>
      <c r="HW119" s="516"/>
      <c r="HX119" s="516"/>
      <c r="HY119" s="516"/>
      <c r="HZ119" s="516"/>
      <c r="IA119" s="516"/>
      <c r="IB119" s="516"/>
      <c r="IC119" s="516"/>
      <c r="ID119" s="516"/>
      <c r="IE119" s="516"/>
      <c r="IF119" s="516"/>
      <c r="IG119" s="516"/>
      <c r="IH119" s="516"/>
      <c r="II119" s="516"/>
      <c r="IJ119" s="516"/>
      <c r="IK119" s="516"/>
      <c r="IL119" s="516"/>
      <c r="IM119" s="516"/>
      <c r="IN119" s="516"/>
      <c r="IO119" s="516"/>
      <c r="IP119" s="516"/>
      <c r="IQ119" s="516"/>
      <c r="IR119" s="516"/>
      <c r="IS119" s="516"/>
      <c r="IT119" s="516"/>
      <c r="IU119" s="516"/>
      <c r="IV119" s="516"/>
      <c r="IW119" s="516"/>
      <c r="IX119" s="516"/>
      <c r="IY119" s="516"/>
      <c r="IZ119" s="516"/>
      <c r="JA119" s="516"/>
      <c r="JB119" s="516"/>
      <c r="JC119" s="516"/>
      <c r="JD119" s="516"/>
      <c r="JE119" s="516"/>
      <c r="JF119" s="516"/>
      <c r="JG119" s="516"/>
      <c r="JH119" s="516"/>
      <c r="JI119" s="516"/>
      <c r="JJ119" s="516"/>
      <c r="JK119" s="516"/>
      <c r="JL119" s="516"/>
      <c r="JM119" s="516"/>
      <c r="JN119" s="516"/>
      <c r="JO119" s="516"/>
      <c r="JP119" s="516"/>
      <c r="JQ119" s="516"/>
      <c r="JR119" s="516"/>
      <c r="JS119" s="516"/>
      <c r="JT119" s="516"/>
      <c r="JU119" s="516"/>
      <c r="JV119" s="516"/>
      <c r="JW119" s="516"/>
      <c r="JX119" s="516"/>
      <c r="JY119" s="516"/>
      <c r="JZ119" s="516"/>
      <c r="KA119" s="516"/>
      <c r="KB119" s="516"/>
      <c r="KC119" s="516"/>
      <c r="KD119" s="516"/>
      <c r="KE119" s="516"/>
      <c r="KF119" s="516"/>
      <c r="KG119" s="516"/>
      <c r="KH119" s="516"/>
      <c r="KI119" s="516"/>
      <c r="KJ119" s="516"/>
      <c r="KK119" s="516"/>
      <c r="KL119" s="516"/>
      <c r="KM119" s="516"/>
      <c r="KN119" s="516"/>
      <c r="KO119" s="516"/>
      <c r="KP119" s="516"/>
      <c r="KQ119" s="516"/>
      <c r="KR119" s="516"/>
      <c r="KS119" s="516"/>
      <c r="KT119" s="516"/>
      <c r="KU119" s="516"/>
      <c r="KV119" s="516"/>
      <c r="KW119" s="516"/>
      <c r="KX119" s="516"/>
      <c r="KY119" s="516"/>
      <c r="KZ119" s="516"/>
      <c r="LA119" s="516"/>
      <c r="LB119" s="516"/>
      <c r="LC119" s="516"/>
      <c r="LD119" s="516"/>
      <c r="LE119" s="516"/>
      <c r="LF119" s="516"/>
      <c r="LG119" s="516"/>
      <c r="LH119" s="516"/>
      <c r="LI119" s="516"/>
      <c r="LJ119" s="516"/>
      <c r="LK119" s="516"/>
      <c r="LL119" s="516"/>
      <c r="LM119" s="516"/>
      <c r="LN119" s="516"/>
      <c r="LO119" s="516"/>
      <c r="LP119" s="516"/>
      <c r="LQ119" s="516"/>
      <c r="LR119" s="516"/>
      <c r="LS119" s="516"/>
      <c r="LT119" s="516"/>
      <c r="LU119" s="516"/>
      <c r="LV119" s="516"/>
      <c r="LW119" s="516"/>
      <c r="LX119" s="516"/>
      <c r="LY119" s="516"/>
      <c r="LZ119" s="516"/>
      <c r="MA119" s="516"/>
      <c r="MB119" s="516"/>
      <c r="MC119" s="516"/>
      <c r="MD119" s="516"/>
      <c r="ME119" s="516"/>
      <c r="MF119" s="516"/>
      <c r="MG119" s="516"/>
      <c r="MH119" s="516"/>
      <c r="MI119" s="516"/>
      <c r="MJ119" s="516"/>
      <c r="MK119" s="516"/>
      <c r="ML119" s="516"/>
      <c r="MM119" s="516"/>
      <c r="MN119" s="516"/>
      <c r="MO119" s="516"/>
      <c r="MP119" s="516"/>
      <c r="MQ119" s="516"/>
      <c r="MR119" s="516"/>
      <c r="MS119" s="516"/>
      <c r="MT119" s="516"/>
      <c r="MU119" s="516"/>
      <c r="MV119" s="516"/>
      <c r="MW119" s="516"/>
      <c r="MX119" s="516"/>
      <c r="MY119" s="516"/>
      <c r="MZ119" s="516"/>
      <c r="NA119" s="516"/>
      <c r="NB119" s="516"/>
      <c r="NC119" s="516"/>
      <c r="ND119" s="516"/>
      <c r="NE119" s="516"/>
      <c r="NF119" s="516"/>
      <c r="NG119" s="516"/>
      <c r="NH119" s="516"/>
      <c r="NI119" s="516"/>
      <c r="NJ119" s="516"/>
      <c r="NK119" s="516"/>
      <c r="NL119" s="516"/>
      <c r="NM119" s="516"/>
      <c r="NN119" s="516"/>
      <c r="NO119" s="516"/>
      <c r="NP119" s="516"/>
      <c r="NQ119" s="516"/>
      <c r="NR119" s="516"/>
      <c r="NS119" s="516"/>
      <c r="NT119" s="516"/>
      <c r="NU119" s="516"/>
      <c r="NV119" s="516"/>
      <c r="NW119" s="516"/>
      <c r="NX119" s="516"/>
      <c r="NY119" s="516"/>
      <c r="NZ119" s="516"/>
      <c r="OA119" s="516"/>
      <c r="OB119" s="516"/>
      <c r="OC119" s="516"/>
      <c r="OD119" s="516"/>
      <c r="OE119" s="516"/>
      <c r="OF119" s="516"/>
      <c r="OG119" s="516"/>
      <c r="OH119" s="516"/>
      <c r="OI119" s="516"/>
      <c r="OJ119" s="516"/>
      <c r="OK119" s="516"/>
      <c r="OL119" s="516"/>
      <c r="OM119" s="516"/>
      <c r="ON119" s="516"/>
      <c r="OO119" s="516"/>
      <c r="OP119" s="516"/>
      <c r="OQ119" s="516"/>
      <c r="OR119" s="516"/>
      <c r="OS119" s="516"/>
      <c r="OT119" s="516"/>
      <c r="OU119" s="516"/>
      <c r="OV119" s="516"/>
      <c r="OW119" s="516"/>
      <c r="OX119" s="516"/>
      <c r="OY119" s="516"/>
      <c r="OZ119" s="516"/>
      <c r="PA119" s="516"/>
      <c r="PB119" s="516"/>
      <c r="PC119" s="516"/>
      <c r="PD119" s="516"/>
      <c r="PE119" s="516"/>
      <c r="PF119" s="516"/>
      <c r="PG119" s="516"/>
      <c r="PH119" s="516"/>
      <c r="PI119" s="516"/>
      <c r="PJ119" s="516"/>
      <c r="PK119" s="516"/>
      <c r="PL119" s="516"/>
      <c r="PM119" s="516"/>
      <c r="PN119" s="516"/>
      <c r="PO119" s="516"/>
      <c r="PP119" s="516"/>
      <c r="PQ119" s="516"/>
      <c r="PR119" s="516"/>
      <c r="PS119" s="516"/>
      <c r="PT119" s="516"/>
      <c r="PU119" s="516"/>
      <c r="PV119" s="516"/>
      <c r="PW119" s="516"/>
      <c r="PX119" s="516"/>
      <c r="PY119" s="516"/>
      <c r="PZ119" s="516"/>
      <c r="QA119" s="516"/>
      <c r="QB119" s="516"/>
      <c r="QC119" s="516"/>
      <c r="QD119" s="516"/>
      <c r="QE119" s="516"/>
      <c r="QF119" s="516"/>
      <c r="QG119" s="516"/>
      <c r="QH119" s="516"/>
      <c r="QI119" s="516"/>
      <c r="QJ119" s="516"/>
      <c r="QK119" s="516"/>
      <c r="QL119" s="516"/>
      <c r="QM119" s="516"/>
      <c r="QN119" s="516"/>
      <c r="QO119" s="516"/>
      <c r="QP119" s="516"/>
      <c r="QQ119" s="516"/>
      <c r="QR119" s="516"/>
      <c r="QS119" s="516"/>
      <c r="QT119" s="516"/>
      <c r="QU119" s="516"/>
      <c r="QV119" s="516"/>
      <c r="QW119" s="516"/>
      <c r="QX119" s="516"/>
      <c r="QY119" s="516"/>
      <c r="QZ119" s="516"/>
      <c r="RA119" s="516"/>
      <c r="RB119" s="516"/>
      <c r="RC119" s="516"/>
      <c r="RD119" s="516"/>
      <c r="RE119" s="516"/>
      <c r="RF119" s="516"/>
      <c r="RG119" s="516"/>
      <c r="RH119" s="516"/>
      <c r="RI119" s="516"/>
      <c r="RJ119" s="516"/>
      <c r="RK119" s="516"/>
      <c r="RL119" s="516"/>
      <c r="RM119" s="516"/>
      <c r="RN119" s="516"/>
      <c r="RO119" s="516"/>
      <c r="RP119" s="516"/>
      <c r="RQ119" s="516"/>
      <c r="RR119" s="516"/>
      <c r="RS119" s="516"/>
      <c r="RT119" s="516"/>
      <c r="RU119" s="516"/>
      <c r="RV119" s="516"/>
      <c r="RW119" s="516"/>
      <c r="RX119" s="516"/>
      <c r="RY119" s="516"/>
      <c r="RZ119" s="516"/>
      <c r="SA119" s="516"/>
      <c r="SB119" s="516"/>
      <c r="SC119" s="516"/>
      <c r="SD119" s="516"/>
      <c r="SE119" s="516"/>
      <c r="SF119" s="516"/>
      <c r="SG119" s="516"/>
      <c r="SH119" s="516"/>
      <c r="SI119" s="516"/>
      <c r="SJ119" s="516"/>
      <c r="SK119" s="516"/>
      <c r="SL119" s="516"/>
      <c r="SM119" s="516"/>
      <c r="SN119" s="516"/>
      <c r="SO119" s="516"/>
      <c r="SP119" s="516"/>
      <c r="SQ119" s="516"/>
      <c r="SR119" s="516"/>
      <c r="SS119" s="516"/>
      <c r="ST119" s="516"/>
      <c r="SU119" s="516"/>
      <c r="SV119" s="516"/>
      <c r="SW119" s="516"/>
      <c r="SX119" s="516"/>
      <c r="SY119" s="516"/>
      <c r="SZ119" s="516"/>
      <c r="TA119" s="516"/>
      <c r="TB119" s="516"/>
      <c r="TC119" s="516"/>
      <c r="TD119" s="516"/>
      <c r="TE119" s="516"/>
      <c r="TF119" s="516"/>
      <c r="TG119" s="516"/>
      <c r="TH119" s="516"/>
      <c r="TI119" s="516"/>
      <c r="TJ119" s="516"/>
      <c r="TK119" s="516"/>
      <c r="TL119" s="516"/>
      <c r="TM119" s="516"/>
      <c r="TN119" s="516"/>
      <c r="TO119" s="516"/>
      <c r="TP119" s="516"/>
      <c r="TQ119" s="516"/>
      <c r="TR119" s="516"/>
      <c r="TS119" s="516"/>
      <c r="TT119" s="516"/>
      <c r="TU119" s="516"/>
      <c r="TV119" s="516"/>
      <c r="TW119" s="516"/>
      <c r="TX119" s="516"/>
      <c r="TY119" s="516"/>
      <c r="TZ119" s="516"/>
      <c r="UA119" s="516"/>
      <c r="UB119" s="516"/>
      <c r="UC119" s="516"/>
      <c r="UD119" s="516"/>
      <c r="UE119" s="516"/>
      <c r="UF119" s="516"/>
      <c r="UG119" s="516"/>
      <c r="UH119" s="516"/>
      <c r="UI119" s="516"/>
      <c r="UJ119" s="516"/>
      <c r="UK119" s="516"/>
      <c r="UL119" s="516"/>
      <c r="UM119" s="516"/>
      <c r="UN119" s="516"/>
      <c r="UO119" s="516"/>
      <c r="UP119" s="516"/>
      <c r="UQ119" s="516"/>
      <c r="UR119" s="516"/>
      <c r="US119" s="516"/>
      <c r="UT119" s="516"/>
      <c r="UU119" s="516"/>
      <c r="UV119" s="516"/>
      <c r="UW119" s="516"/>
      <c r="UX119" s="516"/>
      <c r="UY119" s="516"/>
      <c r="UZ119" s="516"/>
      <c r="VA119" s="516"/>
      <c r="VB119" s="516"/>
      <c r="VC119" s="516"/>
      <c r="VD119" s="516"/>
      <c r="VE119" s="516"/>
      <c r="VF119" s="516"/>
      <c r="VG119" s="516"/>
      <c r="VH119" s="516"/>
      <c r="VI119" s="516"/>
      <c r="VJ119" s="516"/>
      <c r="VK119" s="516"/>
      <c r="VL119" s="516"/>
      <c r="VM119" s="516"/>
      <c r="VN119" s="516"/>
      <c r="VO119" s="516"/>
      <c r="VP119" s="516"/>
      <c r="VQ119" s="516"/>
      <c r="VR119" s="516"/>
      <c r="VS119" s="516"/>
      <c r="VT119" s="516"/>
      <c r="VU119" s="516"/>
      <c r="VV119" s="516"/>
      <c r="VW119" s="516"/>
      <c r="VX119" s="516"/>
      <c r="VY119" s="516"/>
      <c r="VZ119" s="516"/>
      <c r="WA119" s="516"/>
      <c r="WB119" s="516"/>
      <c r="WC119" s="516"/>
      <c r="WD119" s="516"/>
      <c r="WE119" s="516"/>
      <c r="WF119" s="516"/>
      <c r="WG119" s="516"/>
      <c r="WH119" s="516"/>
      <c r="WI119" s="516"/>
      <c r="WJ119" s="516"/>
      <c r="WK119" s="516"/>
      <c r="WL119" s="516"/>
      <c r="WM119" s="516"/>
      <c r="WN119" s="516"/>
      <c r="WO119" s="516"/>
      <c r="WP119" s="516"/>
      <c r="WQ119" s="516"/>
      <c r="WR119" s="516"/>
      <c r="WS119" s="516"/>
      <c r="WT119" s="516"/>
      <c r="WU119" s="516"/>
      <c r="WV119" s="516"/>
      <c r="WW119" s="516"/>
      <c r="WX119" s="516"/>
      <c r="WY119" s="516"/>
      <c r="WZ119" s="516"/>
      <c r="XA119" s="516"/>
      <c r="XB119" s="516"/>
      <c r="XC119" s="516"/>
      <c r="XD119" s="516"/>
      <c r="XE119" s="516"/>
      <c r="XF119" s="516"/>
      <c r="XG119" s="516"/>
      <c r="XH119" s="516"/>
      <c r="XI119" s="516"/>
      <c r="XJ119" s="516"/>
      <c r="XK119" s="516"/>
      <c r="XL119" s="516"/>
      <c r="XM119" s="516"/>
      <c r="XN119" s="516"/>
      <c r="XO119" s="516"/>
      <c r="XP119" s="516"/>
      <c r="XQ119" s="516"/>
      <c r="XR119" s="516"/>
      <c r="XS119" s="516"/>
      <c r="XT119" s="516"/>
      <c r="XU119" s="516"/>
      <c r="XV119" s="516"/>
      <c r="XW119" s="516"/>
      <c r="XX119" s="516"/>
      <c r="XY119" s="516"/>
      <c r="XZ119" s="516"/>
      <c r="YA119" s="516"/>
      <c r="YB119" s="516"/>
      <c r="YC119" s="516"/>
      <c r="YD119" s="516"/>
      <c r="YE119" s="516"/>
      <c r="YF119" s="516"/>
      <c r="YG119" s="516"/>
      <c r="YH119" s="516"/>
      <c r="YI119" s="516"/>
      <c r="YJ119" s="516"/>
      <c r="YK119" s="516"/>
      <c r="YL119" s="516"/>
      <c r="YM119" s="516"/>
      <c r="YN119" s="516"/>
      <c r="YO119" s="516"/>
      <c r="YP119" s="516"/>
      <c r="YQ119" s="516"/>
      <c r="YR119" s="516"/>
      <c r="YS119" s="516"/>
      <c r="YT119" s="516"/>
      <c r="YU119" s="516"/>
      <c r="YV119" s="516"/>
      <c r="YW119" s="516"/>
      <c r="YX119" s="516"/>
      <c r="YY119" s="516"/>
      <c r="YZ119" s="516"/>
      <c r="ZA119" s="516"/>
      <c r="ZB119" s="516"/>
      <c r="ZC119" s="516"/>
      <c r="ZD119" s="516"/>
      <c r="ZE119" s="516"/>
      <c r="ZF119" s="516"/>
      <c r="ZG119" s="516"/>
      <c r="ZH119" s="516"/>
      <c r="ZI119" s="516"/>
      <c r="ZJ119" s="516"/>
      <c r="ZK119" s="516"/>
      <c r="ZL119" s="516"/>
      <c r="ZM119" s="516"/>
      <c r="ZN119" s="516"/>
      <c r="ZO119" s="516"/>
      <c r="ZP119" s="516"/>
      <c r="ZQ119" s="516"/>
      <c r="ZR119" s="516"/>
      <c r="ZS119" s="516"/>
      <c r="ZT119" s="516"/>
      <c r="ZU119" s="516"/>
      <c r="ZV119" s="516"/>
      <c r="ZW119" s="516"/>
      <c r="ZX119" s="516"/>
      <c r="ZY119" s="516"/>
      <c r="ZZ119" s="516"/>
      <c r="AAA119" s="516"/>
      <c r="AAB119" s="516"/>
      <c r="AAC119" s="516"/>
      <c r="AAD119" s="516"/>
      <c r="AAE119" s="516"/>
      <c r="AAF119" s="516"/>
      <c r="AAG119" s="516"/>
      <c r="AAH119" s="516"/>
      <c r="AAI119" s="516"/>
      <c r="AAJ119" s="516"/>
      <c r="AAK119" s="516"/>
      <c r="AAL119" s="516"/>
      <c r="AAM119" s="516"/>
      <c r="AAN119" s="516"/>
      <c r="AAO119" s="516"/>
      <c r="AAP119" s="516"/>
      <c r="AAQ119" s="516"/>
      <c r="AAR119" s="516"/>
      <c r="AAS119" s="516"/>
      <c r="AAT119" s="516"/>
      <c r="AAU119" s="516"/>
      <c r="AAV119" s="516"/>
      <c r="AAW119" s="516"/>
      <c r="AAX119" s="516"/>
      <c r="AAY119" s="516"/>
      <c r="AAZ119" s="516"/>
      <c r="ABA119" s="516"/>
      <c r="ABB119" s="516"/>
      <c r="ABC119" s="516"/>
      <c r="ABD119" s="516"/>
      <c r="ABE119" s="516"/>
      <c r="ABF119" s="516"/>
      <c r="ABG119" s="516"/>
      <c r="ABH119" s="516"/>
      <c r="ABI119" s="516"/>
      <c r="ABJ119" s="516"/>
      <c r="ABK119" s="516"/>
      <c r="ABL119" s="516"/>
      <c r="ABM119" s="516"/>
      <c r="ABN119" s="516"/>
      <c r="ABO119" s="516"/>
      <c r="ABP119" s="516"/>
      <c r="ABQ119" s="516"/>
      <c r="ABR119" s="516"/>
      <c r="ABS119" s="516"/>
      <c r="ABT119" s="516"/>
      <c r="ABU119" s="516"/>
      <c r="ABV119" s="516"/>
      <c r="ABW119" s="516"/>
      <c r="ABX119" s="516"/>
      <c r="ABY119" s="516"/>
      <c r="ABZ119" s="516"/>
      <c r="ACA119" s="516"/>
      <c r="ACB119" s="516"/>
      <c r="ACC119" s="516"/>
      <c r="ACD119" s="516"/>
      <c r="ACE119" s="516"/>
      <c r="ACF119" s="516"/>
      <c r="ACG119" s="516"/>
      <c r="ACH119" s="516"/>
      <c r="ACI119" s="516"/>
      <c r="ACJ119" s="516"/>
      <c r="ACK119" s="516"/>
      <c r="ACL119" s="516"/>
      <c r="ACM119" s="516"/>
      <c r="ACN119" s="516"/>
      <c r="ACO119" s="516"/>
      <c r="ACP119" s="516"/>
      <c r="ACQ119" s="516"/>
      <c r="ACR119" s="516"/>
      <c r="ACS119" s="516"/>
      <c r="ACT119" s="516"/>
      <c r="ACU119" s="516"/>
      <c r="ACV119" s="516"/>
      <c r="ACW119" s="516"/>
      <c r="ACX119" s="516"/>
      <c r="ACY119" s="516"/>
      <c r="ACZ119" s="516"/>
      <c r="ADA119" s="516"/>
      <c r="ADB119" s="516"/>
      <c r="ADC119" s="516"/>
      <c r="ADD119" s="516"/>
      <c r="ADE119" s="516"/>
      <c r="ADF119" s="516"/>
      <c r="ADG119" s="516"/>
      <c r="ADH119" s="516"/>
      <c r="ADI119" s="516"/>
      <c r="ADJ119" s="516"/>
      <c r="ADK119" s="516"/>
      <c r="ADL119" s="516"/>
      <c r="ADM119" s="516"/>
      <c r="ADN119" s="516"/>
      <c r="ADO119" s="516"/>
      <c r="ADP119" s="516"/>
      <c r="ADQ119" s="516"/>
      <c r="ADR119" s="516"/>
      <c r="ADS119" s="516"/>
      <c r="ADT119" s="516"/>
      <c r="ADU119" s="516"/>
      <c r="ADV119" s="516"/>
      <c r="ADW119" s="516"/>
      <c r="ADX119" s="516"/>
      <c r="ADY119" s="516"/>
      <c r="ADZ119" s="516"/>
      <c r="AEA119" s="516"/>
      <c r="AEB119" s="516"/>
      <c r="AEC119" s="516"/>
      <c r="AED119" s="516"/>
      <c r="AEE119" s="516"/>
      <c r="AEF119" s="516"/>
      <c r="AEG119" s="516"/>
      <c r="AEH119" s="516"/>
      <c r="AEI119" s="516"/>
      <c r="AEJ119" s="516"/>
      <c r="AEK119" s="516"/>
      <c r="AEL119" s="516"/>
      <c r="AEM119" s="516"/>
      <c r="AEN119" s="516"/>
      <c r="AEO119" s="516"/>
      <c r="AEP119" s="516"/>
      <c r="AEQ119" s="516"/>
      <c r="AER119" s="516"/>
      <c r="AES119" s="516"/>
      <c r="AET119" s="516"/>
      <c r="AEU119" s="516"/>
      <c r="AEV119" s="516"/>
      <c r="AEW119" s="516"/>
      <c r="AEX119" s="516"/>
      <c r="AEY119" s="516"/>
      <c r="AEZ119" s="516"/>
      <c r="AFA119" s="516"/>
      <c r="AFB119" s="516"/>
      <c r="AFC119" s="516"/>
      <c r="AFD119" s="516"/>
      <c r="AFE119" s="516"/>
      <c r="AFF119" s="516"/>
      <c r="AFG119" s="516"/>
      <c r="AFH119" s="516"/>
      <c r="AFI119" s="516"/>
      <c r="AFJ119" s="516"/>
      <c r="AFK119" s="516"/>
      <c r="AFL119" s="516"/>
      <c r="AFM119" s="516"/>
      <c r="AFN119" s="516"/>
      <c r="AFO119" s="516"/>
      <c r="AFP119" s="516"/>
      <c r="AFQ119" s="516"/>
      <c r="AFR119" s="516"/>
      <c r="AFS119" s="516"/>
      <c r="AFT119" s="516"/>
      <c r="AFU119" s="516"/>
      <c r="AFV119" s="516"/>
      <c r="AFW119" s="516"/>
      <c r="AFX119" s="516"/>
      <c r="AFY119" s="516"/>
      <c r="AFZ119" s="516"/>
      <c r="AGA119" s="516"/>
      <c r="AGB119" s="516"/>
      <c r="AGC119" s="516"/>
      <c r="AGD119" s="516"/>
      <c r="AGE119" s="516"/>
      <c r="AGF119" s="516"/>
      <c r="AGG119" s="516"/>
      <c r="AGH119" s="516"/>
      <c r="AGI119" s="516"/>
      <c r="AGJ119" s="516"/>
      <c r="AGK119" s="516"/>
      <c r="AGL119" s="516"/>
      <c r="AGM119" s="516"/>
      <c r="AGN119" s="516"/>
      <c r="AGO119" s="516"/>
      <c r="AGP119" s="516"/>
      <c r="AGQ119" s="516"/>
      <c r="AGR119" s="516"/>
      <c r="AGS119" s="516"/>
      <c r="AGT119" s="516"/>
      <c r="AGU119" s="516"/>
      <c r="AGV119" s="516"/>
      <c r="AGW119" s="516"/>
      <c r="AGX119" s="516"/>
      <c r="AGY119" s="516"/>
      <c r="AGZ119" s="516"/>
      <c r="AHA119" s="516"/>
      <c r="AHB119" s="516"/>
      <c r="AHC119" s="516"/>
      <c r="AHD119" s="516"/>
      <c r="AHE119" s="516"/>
      <c r="AHF119" s="516"/>
      <c r="AHG119" s="516"/>
      <c r="AHH119" s="516"/>
      <c r="AHI119" s="516"/>
      <c r="AHJ119" s="516"/>
      <c r="AHK119" s="516"/>
      <c r="AHL119" s="516"/>
      <c r="AHM119" s="516"/>
      <c r="AHN119" s="516"/>
      <c r="AHO119" s="516"/>
      <c r="AHP119" s="516"/>
      <c r="AHQ119" s="516"/>
      <c r="AHR119" s="516"/>
      <c r="AHS119" s="516"/>
      <c r="AHT119" s="516"/>
      <c r="AHU119" s="516"/>
      <c r="AHV119" s="516"/>
      <c r="AHW119" s="516"/>
      <c r="AHX119" s="516"/>
      <c r="AHY119" s="516"/>
      <c r="AHZ119" s="516"/>
      <c r="AIA119" s="516"/>
      <c r="AIB119" s="516"/>
      <c r="AIC119" s="516"/>
      <c r="AID119" s="516"/>
      <c r="AIE119" s="516"/>
      <c r="AIF119" s="516"/>
      <c r="AIG119" s="516"/>
      <c r="AIH119" s="516"/>
      <c r="AII119" s="516"/>
      <c r="AIJ119" s="516"/>
      <c r="AIK119" s="516"/>
      <c r="AIL119" s="516"/>
      <c r="AIM119" s="516"/>
      <c r="AIN119" s="516"/>
      <c r="AIO119" s="516"/>
      <c r="AIP119" s="516"/>
      <c r="AIQ119" s="516"/>
      <c r="AIR119" s="516"/>
      <c r="AIS119" s="516"/>
      <c r="AIT119" s="516"/>
      <c r="AIU119" s="516"/>
      <c r="AIV119" s="516"/>
      <c r="AIW119" s="516"/>
      <c r="AIX119" s="516"/>
      <c r="AIY119" s="516"/>
      <c r="AIZ119" s="516"/>
      <c r="AJA119" s="516"/>
      <c r="AJB119" s="516"/>
      <c r="AJC119" s="516"/>
      <c r="AJD119" s="516"/>
      <c r="AJE119" s="516"/>
      <c r="AJF119" s="516"/>
      <c r="AJG119" s="516"/>
      <c r="AJH119" s="516"/>
      <c r="AJI119" s="516"/>
      <c r="AJJ119" s="516"/>
      <c r="AJK119" s="516"/>
      <c r="AJL119" s="516"/>
      <c r="AJM119" s="516"/>
      <c r="AJN119" s="516"/>
      <c r="AJO119" s="516"/>
      <c r="AJP119" s="516"/>
      <c r="AJQ119" s="516"/>
      <c r="AJR119" s="516"/>
      <c r="AJS119" s="516"/>
      <c r="AJT119" s="516"/>
      <c r="AJU119" s="516"/>
      <c r="AJV119" s="516"/>
      <c r="AJW119" s="516"/>
      <c r="AJX119" s="516"/>
      <c r="AJY119" s="516"/>
      <c r="AJZ119" s="516"/>
      <c r="AKA119" s="516"/>
      <c r="AKB119" s="516"/>
      <c r="AKC119" s="516"/>
      <c r="AKD119" s="516"/>
      <c r="AKE119" s="516"/>
      <c r="AKF119" s="516"/>
      <c r="AKG119" s="516"/>
      <c r="AKH119" s="516"/>
      <c r="AKI119" s="516"/>
      <c r="AKJ119" s="516"/>
      <c r="AKK119" s="516"/>
      <c r="AKL119" s="516"/>
      <c r="AKM119" s="516"/>
      <c r="AKN119" s="516"/>
      <c r="AKO119" s="516"/>
      <c r="AKP119" s="516"/>
      <c r="AKQ119" s="516"/>
      <c r="AKR119" s="516"/>
      <c r="AKS119" s="516"/>
      <c r="AKT119" s="516"/>
      <c r="AKU119" s="516"/>
      <c r="AKV119" s="516"/>
      <c r="AKW119" s="516"/>
      <c r="AKX119" s="516"/>
      <c r="AKY119" s="516"/>
      <c r="AKZ119" s="516"/>
      <c r="ALA119" s="516"/>
      <c r="ALB119" s="516"/>
      <c r="ALC119" s="516"/>
      <c r="ALD119" s="516"/>
      <c r="ALE119" s="516"/>
      <c r="ALF119" s="516"/>
      <c r="ALG119" s="516"/>
      <c r="ALH119" s="516"/>
      <c r="ALI119" s="516"/>
      <c r="ALJ119" s="516"/>
      <c r="ALK119" s="516"/>
      <c r="ALL119" s="516"/>
      <c r="ALM119" s="516"/>
      <c r="ALN119" s="516"/>
      <c r="ALO119" s="516"/>
      <c r="ALP119" s="516"/>
      <c r="ALQ119" s="516"/>
      <c r="ALR119" s="516"/>
      <c r="ALS119" s="516"/>
      <c r="ALT119" s="516"/>
      <c r="ALU119" s="516"/>
      <c r="ALV119" s="516"/>
      <c r="ALW119" s="516"/>
      <c r="ALX119" s="516"/>
      <c r="ALY119" s="516"/>
      <c r="ALZ119" s="516"/>
      <c r="AMA119" s="516"/>
      <c r="AMB119" s="516"/>
      <c r="AMC119" s="516"/>
      <c r="AMD119" s="516"/>
      <c r="AME119" s="516"/>
      <c r="AMF119" s="516"/>
      <c r="AMG119" s="516"/>
      <c r="AMH119" s="516"/>
      <c r="AMI119" s="516"/>
      <c r="AMJ119" s="516"/>
      <c r="AMK119" s="516"/>
      <c r="AML119" s="516"/>
      <c r="AMM119" s="516"/>
      <c r="AMN119" s="516"/>
      <c r="AMO119" s="516"/>
      <c r="AMP119" s="516"/>
      <c r="AMQ119" s="516"/>
      <c r="AMR119" s="516"/>
      <c r="AMS119" s="516"/>
      <c r="AMT119" s="516"/>
      <c r="AMU119" s="516"/>
      <c r="AMV119" s="516"/>
      <c r="AMW119" s="516"/>
      <c r="AMX119" s="516"/>
      <c r="AMY119" s="516"/>
      <c r="AMZ119" s="516"/>
      <c r="ANA119" s="516"/>
      <c r="ANB119" s="516"/>
      <c r="ANC119" s="516"/>
      <c r="AND119" s="516"/>
      <c r="ANE119" s="516"/>
      <c r="ANF119" s="516"/>
      <c r="ANG119" s="516"/>
      <c r="ANH119" s="516"/>
      <c r="ANI119" s="516"/>
      <c r="ANJ119" s="516"/>
      <c r="ANK119" s="516"/>
      <c r="ANL119" s="516"/>
      <c r="ANM119" s="516"/>
      <c r="ANN119" s="516"/>
      <c r="ANO119" s="516"/>
      <c r="ANP119" s="516"/>
      <c r="ANQ119" s="516"/>
      <c r="ANR119" s="516"/>
      <c r="ANS119" s="516"/>
      <c r="ANT119" s="516"/>
      <c r="ANU119" s="516"/>
      <c r="ANV119" s="516"/>
      <c r="ANW119" s="516"/>
      <c r="ANX119" s="516"/>
      <c r="ANY119" s="516"/>
      <c r="ANZ119" s="516"/>
      <c r="AOA119" s="516"/>
      <c r="AOB119" s="516"/>
      <c r="AOC119" s="516"/>
      <c r="AOD119" s="516"/>
      <c r="AOE119" s="516"/>
      <c r="AOF119" s="516"/>
      <c r="AOG119" s="516"/>
      <c r="AOH119" s="516"/>
      <c r="AOI119" s="516"/>
      <c r="AOJ119" s="516"/>
      <c r="AOK119" s="516"/>
      <c r="AOL119" s="516"/>
      <c r="AOM119" s="516"/>
      <c r="AON119" s="516"/>
      <c r="AOO119" s="516"/>
      <c r="AOP119" s="516"/>
      <c r="AOQ119" s="516"/>
      <c r="AOR119" s="516"/>
      <c r="AOS119" s="516"/>
      <c r="AOT119" s="516"/>
      <c r="AOU119" s="516"/>
      <c r="AOV119" s="516"/>
      <c r="AOW119" s="516"/>
      <c r="AOX119" s="516"/>
      <c r="AOY119" s="516"/>
      <c r="AOZ119" s="516"/>
      <c r="APA119" s="516"/>
      <c r="APB119" s="516"/>
      <c r="APC119" s="516"/>
      <c r="APD119" s="516"/>
      <c r="APE119" s="516"/>
      <c r="APF119" s="516"/>
      <c r="APG119" s="516"/>
      <c r="APH119" s="516"/>
      <c r="API119" s="516"/>
      <c r="APJ119" s="516"/>
      <c r="APK119" s="516"/>
      <c r="APL119" s="516"/>
      <c r="APM119" s="516"/>
      <c r="APN119" s="516"/>
      <c r="APO119" s="516"/>
      <c r="APP119" s="516"/>
      <c r="APQ119" s="516"/>
      <c r="APR119" s="516"/>
      <c r="APS119" s="516"/>
      <c r="APT119" s="516"/>
      <c r="APU119" s="516"/>
      <c r="APV119" s="516"/>
      <c r="APW119" s="516"/>
      <c r="APX119" s="516"/>
      <c r="APY119" s="516"/>
      <c r="APZ119" s="516"/>
      <c r="AQA119" s="516"/>
      <c r="AQB119" s="516"/>
      <c r="AQC119" s="516"/>
      <c r="AQD119" s="516"/>
      <c r="AQE119" s="516"/>
      <c r="AQF119" s="516"/>
      <c r="AQG119" s="516"/>
      <c r="AQH119" s="516"/>
      <c r="AQI119" s="516"/>
      <c r="AQJ119" s="516"/>
      <c r="AQK119" s="516"/>
      <c r="AQL119" s="516"/>
      <c r="AQM119" s="516"/>
      <c r="AQN119" s="516"/>
      <c r="AQO119" s="516"/>
      <c r="AQP119" s="516"/>
      <c r="AQQ119" s="516"/>
      <c r="AQR119" s="516"/>
      <c r="AQS119" s="516"/>
      <c r="AQT119" s="516"/>
      <c r="AQU119" s="516"/>
      <c r="AQV119" s="516"/>
      <c r="AQW119" s="516"/>
      <c r="AQX119" s="516"/>
      <c r="AQY119" s="516"/>
      <c r="AQZ119" s="516"/>
      <c r="ARA119" s="516"/>
      <c r="ARB119" s="516"/>
      <c r="ARC119" s="516"/>
      <c r="ARD119" s="516"/>
      <c r="ARE119" s="516"/>
      <c r="ARF119" s="516"/>
      <c r="ARG119" s="516"/>
      <c r="ARH119" s="516"/>
      <c r="ARI119" s="516"/>
      <c r="ARJ119" s="516"/>
      <c r="ARK119" s="516"/>
      <c r="ARL119" s="516"/>
      <c r="ARM119" s="516"/>
      <c r="ARN119" s="516"/>
      <c r="ARO119" s="516"/>
      <c r="ARP119" s="516"/>
      <c r="ARQ119" s="516"/>
      <c r="ARR119" s="516"/>
      <c r="ARS119" s="516"/>
      <c r="ART119" s="516"/>
      <c r="ARU119" s="516"/>
      <c r="ARV119" s="516"/>
      <c r="ARW119" s="516"/>
      <c r="ARX119" s="516"/>
      <c r="ARY119" s="516"/>
      <c r="ARZ119" s="516"/>
      <c r="ASA119" s="516"/>
      <c r="ASB119" s="516"/>
      <c r="ASC119" s="516"/>
      <c r="ASD119" s="516"/>
      <c r="ASE119" s="516"/>
      <c r="ASF119" s="516"/>
      <c r="ASG119" s="516"/>
      <c r="ASH119" s="516"/>
      <c r="ASI119" s="516"/>
      <c r="ASJ119" s="516"/>
      <c r="ASK119" s="516"/>
      <c r="ASL119" s="516"/>
      <c r="ASM119" s="516"/>
      <c r="ASN119" s="516"/>
      <c r="ASO119" s="516"/>
      <c r="ASP119" s="516"/>
      <c r="ASQ119" s="516"/>
      <c r="ASR119" s="516"/>
      <c r="ASS119" s="516"/>
      <c r="AST119" s="516"/>
      <c r="ASU119" s="516"/>
      <c r="ASV119" s="516"/>
      <c r="ASW119" s="516"/>
      <c r="ASX119" s="516"/>
      <c r="ASY119" s="516"/>
      <c r="ASZ119" s="516"/>
      <c r="ATA119" s="516"/>
      <c r="ATB119" s="516"/>
      <c r="ATC119" s="516"/>
      <c r="ATD119" s="516"/>
      <c r="ATE119" s="516"/>
      <c r="ATF119" s="516"/>
      <c r="ATG119" s="516"/>
      <c r="ATH119" s="516"/>
      <c r="ATI119" s="516"/>
      <c r="ATJ119" s="516"/>
      <c r="ATK119" s="516"/>
      <c r="ATL119" s="516"/>
      <c r="ATM119" s="516"/>
      <c r="ATN119" s="516"/>
      <c r="ATO119" s="516"/>
      <c r="ATP119" s="516"/>
      <c r="ATQ119" s="516"/>
      <c r="ATR119" s="516"/>
      <c r="ATS119" s="516"/>
      <c r="ATT119" s="516"/>
      <c r="ATU119" s="516"/>
      <c r="ATV119" s="516"/>
      <c r="ATW119" s="516"/>
      <c r="ATX119" s="516"/>
      <c r="ATY119" s="516"/>
      <c r="ATZ119" s="516"/>
      <c r="AUA119" s="516"/>
      <c r="AUB119" s="516"/>
      <c r="AUC119" s="516"/>
      <c r="AUD119" s="516"/>
      <c r="AUE119" s="516"/>
      <c r="AUF119" s="516"/>
      <c r="AUG119" s="516"/>
      <c r="AUH119" s="516"/>
      <c r="AUI119" s="516"/>
      <c r="AUJ119" s="516"/>
      <c r="AUK119" s="516"/>
      <c r="AUL119" s="516"/>
      <c r="AUM119" s="516"/>
      <c r="AUN119" s="516"/>
      <c r="AUO119" s="516"/>
      <c r="AUP119" s="516"/>
      <c r="AUQ119" s="516"/>
      <c r="AUR119" s="516"/>
      <c r="AUS119" s="516"/>
      <c r="AUT119" s="516"/>
      <c r="AUU119" s="516"/>
      <c r="AUV119" s="516"/>
      <c r="AUW119" s="516"/>
      <c r="AUX119" s="516"/>
      <c r="AUY119" s="516"/>
      <c r="AUZ119" s="516"/>
      <c r="AVA119" s="516"/>
      <c r="AVB119" s="516"/>
      <c r="AVC119" s="516"/>
      <c r="AVD119" s="516"/>
      <c r="AVE119" s="516"/>
      <c r="AVF119" s="516"/>
      <c r="AVG119" s="516"/>
      <c r="AVH119" s="516"/>
      <c r="AVI119" s="516"/>
      <c r="AVJ119" s="516"/>
      <c r="AVK119" s="516"/>
      <c r="AVL119" s="516"/>
      <c r="AVM119" s="516"/>
      <c r="AVN119" s="516"/>
      <c r="AVO119" s="516"/>
      <c r="AVP119" s="516"/>
      <c r="AVQ119" s="516"/>
      <c r="AVR119" s="516"/>
      <c r="AVS119" s="516"/>
      <c r="AVT119" s="516"/>
      <c r="AVU119" s="516"/>
      <c r="AVV119" s="516"/>
      <c r="AVW119" s="516"/>
      <c r="AVX119" s="516"/>
      <c r="AVY119" s="516"/>
      <c r="AVZ119" s="516"/>
      <c r="AWA119" s="516"/>
      <c r="AWB119" s="516"/>
      <c r="AWC119" s="516"/>
      <c r="AWD119" s="516"/>
      <c r="AWE119" s="516"/>
      <c r="AWF119" s="516"/>
      <c r="AWG119" s="516"/>
      <c r="AWH119" s="516"/>
      <c r="AWI119" s="516"/>
      <c r="AWJ119" s="516"/>
      <c r="AWK119" s="516"/>
      <c r="AWL119" s="516"/>
      <c r="AWM119" s="516"/>
      <c r="AWN119" s="516"/>
      <c r="AWO119" s="516"/>
      <c r="AWP119" s="516"/>
      <c r="AWQ119" s="516"/>
      <c r="AWR119" s="516"/>
      <c r="AWS119" s="516"/>
      <c r="AWT119" s="516"/>
      <c r="AWU119" s="516"/>
      <c r="AWV119" s="516"/>
      <c r="AWW119" s="516"/>
      <c r="AWX119" s="516"/>
      <c r="AWY119" s="516"/>
      <c r="AWZ119" s="516"/>
      <c r="AXA119" s="516"/>
      <c r="AXB119" s="516"/>
      <c r="AXC119" s="516"/>
      <c r="AXD119" s="516"/>
      <c r="AXE119" s="516"/>
      <c r="AXF119" s="516"/>
      <c r="AXG119" s="516"/>
      <c r="AXH119" s="516"/>
      <c r="AXI119" s="516"/>
      <c r="AXJ119" s="516"/>
      <c r="AXK119" s="516"/>
      <c r="AXL119" s="516"/>
      <c r="AXM119" s="516"/>
      <c r="AXN119" s="516"/>
      <c r="AXO119" s="516"/>
      <c r="AXP119" s="516"/>
      <c r="AXQ119" s="516"/>
      <c r="AXR119" s="516"/>
      <c r="AXS119" s="516"/>
      <c r="AXT119" s="516"/>
      <c r="AXU119" s="516"/>
      <c r="AXV119" s="516"/>
      <c r="AXW119" s="516"/>
      <c r="AXX119" s="516"/>
      <c r="AXY119" s="516"/>
      <c r="AXZ119" s="516"/>
      <c r="AYA119" s="516"/>
      <c r="AYB119" s="516"/>
      <c r="AYC119" s="516"/>
      <c r="AYD119" s="516"/>
      <c r="AYE119" s="516"/>
      <c r="AYF119" s="516"/>
      <c r="AYG119" s="516"/>
      <c r="AYH119" s="516"/>
      <c r="AYI119" s="516"/>
      <c r="AYJ119" s="516"/>
      <c r="AYK119" s="516"/>
      <c r="AYL119" s="516"/>
      <c r="AYM119" s="516"/>
      <c r="AYN119" s="516"/>
      <c r="AYO119" s="516"/>
      <c r="AYP119" s="516"/>
      <c r="AYQ119" s="516"/>
      <c r="AYR119" s="516"/>
      <c r="AYS119" s="516"/>
      <c r="AYT119" s="516"/>
      <c r="AYU119" s="516"/>
      <c r="AYV119" s="516"/>
      <c r="AYW119" s="516"/>
      <c r="AYX119" s="516"/>
      <c r="AYY119" s="516"/>
      <c r="AYZ119" s="516"/>
      <c r="AZA119" s="516"/>
      <c r="AZB119" s="516"/>
      <c r="AZC119" s="516"/>
      <c r="AZD119" s="516"/>
      <c r="AZE119" s="516"/>
      <c r="AZF119" s="516"/>
      <c r="AZG119" s="516"/>
      <c r="AZH119" s="516"/>
      <c r="AZI119" s="516"/>
      <c r="AZJ119" s="516"/>
      <c r="AZK119" s="516"/>
      <c r="AZL119" s="516"/>
      <c r="AZM119" s="516"/>
      <c r="AZN119" s="516"/>
      <c r="AZO119" s="516"/>
      <c r="AZP119" s="516"/>
      <c r="AZQ119" s="516"/>
      <c r="AZR119" s="516"/>
      <c r="AZS119" s="516"/>
      <c r="AZT119" s="516"/>
      <c r="AZU119" s="516"/>
      <c r="AZV119" s="516"/>
      <c r="AZW119" s="516"/>
      <c r="AZX119" s="516"/>
      <c r="AZY119" s="516"/>
      <c r="AZZ119" s="516"/>
      <c r="BAA119" s="516"/>
      <c r="BAB119" s="516"/>
      <c r="BAC119" s="516"/>
      <c r="BAD119" s="516"/>
      <c r="BAE119" s="516"/>
      <c r="BAF119" s="516"/>
      <c r="BAG119" s="516"/>
      <c r="BAH119" s="516"/>
      <c r="BAI119" s="516"/>
      <c r="BAJ119" s="516"/>
      <c r="BAK119" s="516"/>
      <c r="BAL119" s="516"/>
      <c r="BAM119" s="516"/>
      <c r="BAN119" s="516"/>
      <c r="BAO119" s="516"/>
      <c r="BAP119" s="516"/>
      <c r="BAQ119" s="516"/>
      <c r="BAR119" s="516"/>
      <c r="BAS119" s="516"/>
      <c r="BAT119" s="516"/>
      <c r="BAU119" s="516"/>
      <c r="BAV119" s="516"/>
      <c r="BAW119" s="516"/>
      <c r="BAX119" s="516"/>
      <c r="BAY119" s="516"/>
      <c r="BAZ119" s="516"/>
      <c r="BBA119" s="516"/>
      <c r="BBB119" s="516"/>
      <c r="BBC119" s="516"/>
      <c r="BBD119" s="516"/>
      <c r="BBE119" s="516"/>
      <c r="BBF119" s="516"/>
      <c r="BBG119" s="516"/>
      <c r="BBH119" s="516"/>
      <c r="BBI119" s="516"/>
      <c r="BBJ119" s="516"/>
      <c r="BBK119" s="516"/>
      <c r="BBL119" s="516"/>
      <c r="BBM119" s="516"/>
      <c r="BBN119" s="516"/>
      <c r="BBO119" s="516"/>
      <c r="BBP119" s="516"/>
      <c r="BBQ119" s="516"/>
      <c r="BBR119" s="516"/>
      <c r="BBS119" s="516"/>
      <c r="BBT119" s="516"/>
      <c r="BBU119" s="516"/>
      <c r="BBV119" s="516"/>
      <c r="BBW119" s="516"/>
      <c r="BBX119" s="516"/>
      <c r="BBY119" s="516"/>
      <c r="BBZ119" s="516"/>
      <c r="BCA119" s="516"/>
      <c r="BCB119" s="516"/>
      <c r="BCC119" s="516"/>
      <c r="BCD119" s="516"/>
      <c r="BCE119" s="516"/>
      <c r="BCF119" s="516"/>
      <c r="BCG119" s="516"/>
      <c r="BCH119" s="516"/>
      <c r="BCI119" s="516"/>
      <c r="BCJ119" s="516"/>
      <c r="BCK119" s="516"/>
      <c r="BCL119" s="516"/>
      <c r="BCM119" s="516"/>
      <c r="BCN119" s="516"/>
      <c r="BCO119" s="516"/>
      <c r="BCP119" s="516"/>
      <c r="BCQ119" s="516"/>
      <c r="BCR119" s="516"/>
      <c r="BCS119" s="516"/>
      <c r="BCT119" s="516"/>
      <c r="BCU119" s="516"/>
      <c r="BCV119" s="516"/>
      <c r="BCW119" s="516"/>
      <c r="BCX119" s="516"/>
      <c r="BCY119" s="516"/>
      <c r="BCZ119" s="516"/>
      <c r="BDA119" s="516"/>
      <c r="BDB119" s="516"/>
      <c r="BDC119" s="516"/>
      <c r="BDD119" s="516"/>
      <c r="BDE119" s="516"/>
      <c r="BDF119" s="516"/>
      <c r="BDG119" s="516"/>
      <c r="BDH119" s="516"/>
      <c r="BDI119" s="516"/>
      <c r="BDJ119" s="516"/>
      <c r="BDK119" s="516"/>
      <c r="BDL119" s="516"/>
      <c r="BDM119" s="516"/>
      <c r="BDN119" s="516"/>
      <c r="BDO119" s="516"/>
      <c r="BDP119" s="516"/>
      <c r="BDQ119" s="516"/>
      <c r="BDR119" s="516"/>
      <c r="BDS119" s="516"/>
      <c r="BDT119" s="516"/>
      <c r="BDU119" s="516"/>
      <c r="BDV119" s="516"/>
      <c r="BDW119" s="516"/>
      <c r="BDX119" s="516"/>
      <c r="BDY119" s="516"/>
      <c r="BDZ119" s="516"/>
      <c r="BEA119" s="516"/>
      <c r="BEB119" s="516"/>
      <c r="BEC119" s="516"/>
      <c r="BED119" s="516"/>
      <c r="BEE119" s="516"/>
      <c r="BEF119" s="516"/>
      <c r="BEG119" s="516"/>
      <c r="BEH119" s="516"/>
      <c r="BEI119" s="516"/>
      <c r="BEJ119" s="516"/>
      <c r="BEK119" s="516"/>
      <c r="BEL119" s="516"/>
      <c r="BEM119" s="516"/>
      <c r="BEN119" s="516"/>
      <c r="BEO119" s="516"/>
      <c r="BEP119" s="516"/>
      <c r="BEQ119" s="516"/>
      <c r="BER119" s="516"/>
      <c r="BES119" s="516"/>
      <c r="BET119" s="516"/>
      <c r="BEU119" s="516"/>
      <c r="BEV119" s="516"/>
      <c r="BEW119" s="516"/>
      <c r="BEX119" s="516"/>
      <c r="BEY119" s="516"/>
      <c r="BEZ119" s="516"/>
      <c r="BFA119" s="516"/>
      <c r="BFB119" s="516"/>
      <c r="BFC119" s="516"/>
      <c r="BFD119" s="516"/>
      <c r="BFE119" s="516"/>
      <c r="BFF119" s="516"/>
      <c r="BFG119" s="516"/>
      <c r="BFH119" s="516"/>
      <c r="BFI119" s="516"/>
      <c r="BFJ119" s="516"/>
      <c r="BFK119" s="516"/>
      <c r="BFL119" s="516"/>
      <c r="BFM119" s="516"/>
      <c r="BFN119" s="516"/>
      <c r="BFO119" s="516"/>
      <c r="BFP119" s="516"/>
      <c r="BFQ119" s="516"/>
      <c r="BFR119" s="516"/>
      <c r="BFS119" s="516"/>
      <c r="BFT119" s="516"/>
      <c r="BFU119" s="516"/>
      <c r="BFV119" s="516"/>
      <c r="BFW119" s="516"/>
      <c r="BFX119" s="516"/>
      <c r="BFY119" s="516"/>
      <c r="BFZ119" s="516"/>
      <c r="BGA119" s="516"/>
      <c r="BGB119" s="516"/>
      <c r="BGC119" s="516"/>
      <c r="BGD119" s="516"/>
      <c r="BGE119" s="516"/>
      <c r="BGF119" s="516"/>
      <c r="BGG119" s="516"/>
      <c r="BGH119" s="516"/>
      <c r="BGI119" s="516"/>
      <c r="BGJ119" s="516"/>
      <c r="BGK119" s="516"/>
      <c r="BGL119" s="516"/>
      <c r="BGM119" s="516"/>
      <c r="BGN119" s="516"/>
      <c r="BGO119" s="516"/>
      <c r="BGP119" s="516"/>
      <c r="BGQ119" s="516"/>
      <c r="BGR119" s="516"/>
      <c r="BGS119" s="516"/>
      <c r="BGT119" s="516"/>
      <c r="BGU119" s="516"/>
      <c r="BGV119" s="516"/>
      <c r="BGW119" s="516"/>
      <c r="BGX119" s="516"/>
      <c r="BGY119" s="516"/>
      <c r="BGZ119" s="516"/>
      <c r="BHA119" s="516"/>
      <c r="BHB119" s="516"/>
      <c r="BHC119" s="516"/>
      <c r="BHD119" s="516"/>
      <c r="BHE119" s="516"/>
      <c r="BHF119" s="516"/>
      <c r="BHG119" s="516"/>
      <c r="BHH119" s="516"/>
      <c r="BHI119" s="516"/>
      <c r="BHJ119" s="516"/>
      <c r="BHK119" s="516"/>
      <c r="BHL119" s="516"/>
      <c r="BHM119" s="516"/>
      <c r="BHN119" s="516"/>
      <c r="BHO119" s="516"/>
      <c r="BHP119" s="516"/>
      <c r="BHQ119" s="516"/>
      <c r="BHR119" s="516"/>
      <c r="BHS119" s="516"/>
      <c r="BHT119" s="516"/>
      <c r="BHU119" s="516"/>
      <c r="BHV119" s="516"/>
      <c r="BHW119" s="516"/>
      <c r="BHX119" s="516"/>
      <c r="BHY119" s="516"/>
      <c r="BHZ119" s="516"/>
      <c r="BIA119" s="516"/>
      <c r="BIB119" s="516"/>
      <c r="BIC119" s="516"/>
      <c r="BID119" s="516"/>
      <c r="BIE119" s="516"/>
      <c r="BIF119" s="516"/>
      <c r="BIG119" s="516"/>
      <c r="BIH119" s="516"/>
      <c r="BII119" s="516"/>
      <c r="BIJ119" s="516"/>
      <c r="BIK119" s="516"/>
      <c r="BIL119" s="516"/>
      <c r="BIM119" s="516"/>
      <c r="BIN119" s="516"/>
      <c r="BIO119" s="516"/>
      <c r="BIP119" s="516"/>
      <c r="BIQ119" s="516"/>
      <c r="BIR119" s="516"/>
      <c r="BIS119" s="516"/>
      <c r="BIT119" s="516"/>
      <c r="BIU119" s="516"/>
      <c r="BIV119" s="516"/>
      <c r="BIW119" s="516"/>
      <c r="BIX119" s="516"/>
      <c r="BIY119" s="516"/>
      <c r="BIZ119" s="516"/>
      <c r="BJA119" s="516"/>
      <c r="BJB119" s="516"/>
      <c r="BJC119" s="516"/>
      <c r="BJD119" s="516"/>
      <c r="BJE119" s="516"/>
      <c r="BJF119" s="516"/>
      <c r="BJG119" s="516"/>
      <c r="BJH119" s="516"/>
      <c r="BJI119" s="516"/>
      <c r="BJJ119" s="516"/>
      <c r="BJK119" s="516"/>
      <c r="BJL119" s="516"/>
      <c r="BJM119" s="516"/>
      <c r="BJN119" s="516"/>
      <c r="BJO119" s="516"/>
      <c r="BJP119" s="516"/>
      <c r="BJQ119" s="516"/>
      <c r="BJR119" s="516"/>
      <c r="BJS119" s="516"/>
      <c r="BJT119" s="516"/>
      <c r="BJU119" s="516"/>
      <c r="BJV119" s="516"/>
      <c r="BJW119" s="516"/>
      <c r="BJX119" s="516"/>
      <c r="BJY119" s="516"/>
      <c r="BJZ119" s="516"/>
      <c r="BKA119" s="516"/>
      <c r="BKB119" s="516"/>
      <c r="BKC119" s="516"/>
      <c r="BKD119" s="516"/>
      <c r="BKE119" s="516"/>
      <c r="BKF119" s="516"/>
      <c r="BKG119" s="516"/>
      <c r="BKH119" s="516"/>
      <c r="BKI119" s="516"/>
      <c r="BKJ119" s="516"/>
      <c r="BKK119" s="516"/>
      <c r="BKL119" s="516"/>
      <c r="BKM119" s="516"/>
      <c r="BKN119" s="516"/>
      <c r="BKO119" s="516"/>
      <c r="BKP119" s="516"/>
      <c r="BKQ119" s="516"/>
      <c r="BKR119" s="516"/>
      <c r="BKS119" s="516"/>
      <c r="BKT119" s="516"/>
      <c r="BKU119" s="516"/>
      <c r="BKV119" s="516"/>
      <c r="BKW119" s="516"/>
      <c r="BKX119" s="516"/>
      <c r="BKY119" s="516"/>
      <c r="BKZ119" s="516"/>
      <c r="BLA119" s="516"/>
      <c r="BLB119" s="516"/>
      <c r="BLC119" s="516"/>
      <c r="BLD119" s="516"/>
      <c r="BLE119" s="516"/>
      <c r="BLF119" s="516"/>
      <c r="BLG119" s="516"/>
      <c r="BLH119" s="516"/>
      <c r="BLI119" s="516"/>
      <c r="BLJ119" s="516"/>
      <c r="BLK119" s="516"/>
      <c r="BLL119" s="516"/>
      <c r="BLM119" s="516"/>
      <c r="BLN119" s="516"/>
      <c r="BLO119" s="516"/>
      <c r="BLP119" s="516"/>
      <c r="BLQ119" s="516"/>
      <c r="BLR119" s="516"/>
      <c r="BLS119" s="516"/>
      <c r="BLT119" s="516"/>
      <c r="BLU119" s="516"/>
      <c r="BLV119" s="516"/>
      <c r="BLW119" s="516"/>
      <c r="BLX119" s="516"/>
      <c r="BLY119" s="516"/>
      <c r="BLZ119" s="516"/>
      <c r="BMA119" s="516"/>
      <c r="BMB119" s="516"/>
      <c r="BMC119" s="516"/>
      <c r="BMD119" s="516"/>
      <c r="BME119" s="516"/>
      <c r="BMF119" s="516"/>
      <c r="BMG119" s="516"/>
      <c r="BMH119" s="516"/>
      <c r="BMI119" s="516"/>
      <c r="BMJ119" s="516"/>
      <c r="BMK119" s="516"/>
      <c r="BML119" s="516"/>
      <c r="BMM119" s="516"/>
      <c r="BMN119" s="516"/>
      <c r="BMO119" s="516"/>
      <c r="BMP119" s="516"/>
      <c r="BMQ119" s="516"/>
      <c r="BMR119" s="516"/>
      <c r="BMS119" s="516"/>
      <c r="BMT119" s="516"/>
      <c r="BMU119" s="516"/>
      <c r="BMV119" s="516"/>
      <c r="BMW119" s="516"/>
      <c r="BMX119" s="516"/>
      <c r="BMY119" s="516"/>
      <c r="BMZ119" s="516"/>
      <c r="BNA119" s="516"/>
      <c r="BNB119" s="516"/>
      <c r="BNC119" s="516"/>
      <c r="BND119" s="516"/>
      <c r="BNE119" s="516"/>
      <c r="BNF119" s="516"/>
      <c r="BNG119" s="516"/>
      <c r="BNH119" s="516"/>
      <c r="BNI119" s="516"/>
      <c r="BNJ119" s="516"/>
      <c r="BNK119" s="516"/>
      <c r="BNL119" s="516"/>
      <c r="BNM119" s="516"/>
      <c r="BNN119" s="516"/>
      <c r="BNO119" s="516"/>
      <c r="BNP119" s="516"/>
      <c r="BNQ119" s="516"/>
      <c r="BNR119" s="516"/>
      <c r="BNS119" s="516"/>
      <c r="BNT119" s="516"/>
      <c r="BNU119" s="516"/>
      <c r="BNV119" s="516"/>
      <c r="BNW119" s="516"/>
      <c r="BNX119" s="516"/>
      <c r="BNY119" s="516"/>
      <c r="BNZ119" s="516"/>
      <c r="BOA119" s="516"/>
      <c r="BOB119" s="516"/>
      <c r="BOC119" s="516"/>
      <c r="BOD119" s="516"/>
      <c r="BOE119" s="516"/>
      <c r="BOF119" s="516"/>
      <c r="BOG119" s="516"/>
      <c r="BOH119" s="516"/>
      <c r="BOI119" s="516"/>
      <c r="BOJ119" s="516"/>
      <c r="BOK119" s="516"/>
      <c r="BOL119" s="516"/>
      <c r="BOM119" s="516"/>
      <c r="BON119" s="516"/>
      <c r="BOO119" s="516"/>
      <c r="BOP119" s="516"/>
      <c r="BOQ119" s="516"/>
      <c r="BOR119" s="516"/>
      <c r="BOS119" s="516"/>
      <c r="BOT119" s="516"/>
      <c r="BOU119" s="516"/>
      <c r="BOV119" s="516"/>
      <c r="BOW119" s="516"/>
      <c r="BOX119" s="516"/>
      <c r="BOY119" s="516"/>
      <c r="BOZ119" s="516"/>
      <c r="BPA119" s="516"/>
      <c r="BPB119" s="516"/>
      <c r="BPC119" s="516"/>
      <c r="BPD119" s="516"/>
      <c r="BPE119" s="516"/>
      <c r="BPF119" s="516"/>
      <c r="BPG119" s="516"/>
      <c r="BPH119" s="516"/>
      <c r="BPI119" s="516"/>
      <c r="BPJ119" s="516"/>
      <c r="BPK119" s="516"/>
      <c r="BPL119" s="516"/>
      <c r="BPM119" s="516"/>
      <c r="BPN119" s="516"/>
      <c r="BPO119" s="516"/>
      <c r="BPP119" s="516"/>
      <c r="BPQ119" s="516"/>
      <c r="BPR119" s="516"/>
      <c r="BPS119" s="516"/>
      <c r="BPT119" s="516"/>
      <c r="BPU119" s="516"/>
      <c r="BPV119" s="516"/>
      <c r="BPW119" s="516"/>
      <c r="BPX119" s="516"/>
      <c r="BPY119" s="516"/>
      <c r="BPZ119" s="516"/>
      <c r="BQA119" s="516"/>
      <c r="BQB119" s="516"/>
      <c r="BQC119" s="516"/>
      <c r="BQD119" s="516"/>
      <c r="BQE119" s="516"/>
      <c r="BQF119" s="516"/>
      <c r="BQG119" s="516"/>
      <c r="BQH119" s="516"/>
      <c r="BQI119" s="516"/>
      <c r="BQJ119" s="516"/>
      <c r="BQK119" s="516"/>
      <c r="BQL119" s="516"/>
      <c r="BQM119" s="516"/>
      <c r="BQN119" s="516"/>
      <c r="BQO119" s="516"/>
      <c r="BQP119" s="516"/>
      <c r="BQQ119" s="516"/>
      <c r="BQR119" s="516"/>
      <c r="BQS119" s="516"/>
      <c r="BQT119" s="516"/>
      <c r="BQU119" s="516"/>
      <c r="BQV119" s="516"/>
      <c r="BQW119" s="516"/>
      <c r="BQX119" s="516"/>
      <c r="BQY119" s="516"/>
      <c r="BQZ119" s="516"/>
      <c r="BRA119" s="516"/>
      <c r="BRB119" s="516"/>
      <c r="BRC119" s="516"/>
      <c r="BRD119" s="516"/>
      <c r="BRE119" s="516"/>
      <c r="BRF119" s="516"/>
      <c r="BRG119" s="516"/>
      <c r="BRH119" s="516"/>
      <c r="BRI119" s="516"/>
      <c r="BRJ119" s="516"/>
      <c r="BRK119" s="516"/>
      <c r="BRL119" s="516"/>
      <c r="BRM119" s="516"/>
      <c r="BRN119" s="516"/>
      <c r="BRO119" s="516"/>
      <c r="BRP119" s="516"/>
      <c r="BRQ119" s="516"/>
      <c r="BRR119" s="516"/>
      <c r="BRS119" s="516"/>
      <c r="BRT119" s="516"/>
      <c r="BRU119" s="516"/>
      <c r="BRV119" s="516"/>
      <c r="BRW119" s="516"/>
      <c r="BRX119" s="516"/>
      <c r="BRY119" s="516"/>
      <c r="BRZ119" s="516"/>
      <c r="BSA119" s="516"/>
      <c r="BSB119" s="516"/>
      <c r="BSC119" s="516"/>
      <c r="BSD119" s="516"/>
      <c r="BSE119" s="516"/>
      <c r="BSF119" s="516"/>
      <c r="BSG119" s="516"/>
      <c r="BSH119" s="516"/>
      <c r="BSI119" s="516"/>
      <c r="BSJ119" s="516"/>
      <c r="BSK119" s="516"/>
      <c r="BSL119" s="516"/>
      <c r="BSM119" s="516"/>
      <c r="BSN119" s="516"/>
      <c r="BSO119" s="516"/>
      <c r="BSP119" s="516"/>
      <c r="BSQ119" s="516"/>
      <c r="BSR119" s="516"/>
      <c r="BSS119" s="516"/>
      <c r="BST119" s="516"/>
      <c r="BSU119" s="516"/>
      <c r="BSV119" s="516"/>
      <c r="BSW119" s="516"/>
      <c r="BSX119" s="516"/>
      <c r="BSY119" s="516"/>
      <c r="BSZ119" s="516"/>
      <c r="BTA119" s="516"/>
      <c r="BTB119" s="516"/>
      <c r="BTC119" s="516"/>
      <c r="BTD119" s="516"/>
      <c r="BTE119" s="516"/>
      <c r="BTF119" s="516"/>
      <c r="BTG119" s="516"/>
      <c r="BTH119" s="516"/>
      <c r="BTI119" s="516"/>
      <c r="BTJ119" s="516"/>
      <c r="BTK119" s="516"/>
      <c r="BTL119" s="516"/>
      <c r="BTM119" s="516"/>
      <c r="BTN119" s="516"/>
      <c r="BTO119" s="516"/>
      <c r="BTP119" s="516"/>
      <c r="BTQ119" s="516"/>
      <c r="BTR119" s="516"/>
      <c r="BTS119" s="516"/>
      <c r="BTT119" s="516"/>
      <c r="BTU119" s="516"/>
      <c r="BTV119" s="516"/>
      <c r="BTW119" s="516"/>
      <c r="BTX119" s="516"/>
      <c r="BTY119" s="516"/>
      <c r="BTZ119" s="516"/>
      <c r="BUA119" s="516"/>
      <c r="BUB119" s="516"/>
      <c r="BUC119" s="516"/>
      <c r="BUD119" s="516"/>
      <c r="BUE119" s="516"/>
      <c r="BUF119" s="516"/>
      <c r="BUG119" s="516"/>
      <c r="BUH119" s="516"/>
      <c r="BUI119" s="516"/>
      <c r="BUJ119" s="516"/>
      <c r="BUK119" s="516"/>
      <c r="BUL119" s="516"/>
      <c r="BUM119" s="516"/>
      <c r="BUN119" s="516"/>
      <c r="BUO119" s="516"/>
      <c r="BUP119" s="516"/>
      <c r="BUQ119" s="516"/>
      <c r="BUR119" s="516"/>
      <c r="BUS119" s="516"/>
      <c r="BUT119" s="516"/>
      <c r="BUU119" s="516"/>
      <c r="BUV119" s="516"/>
      <c r="BUW119" s="516"/>
      <c r="BUX119" s="516"/>
      <c r="BUY119" s="516"/>
      <c r="BUZ119" s="516"/>
      <c r="BVA119" s="516"/>
      <c r="BVB119" s="516"/>
      <c r="BVC119" s="516"/>
      <c r="BVD119" s="516"/>
      <c r="BVE119" s="516"/>
      <c r="BVF119" s="516"/>
      <c r="BVG119" s="516"/>
      <c r="BVH119" s="516"/>
      <c r="BVI119" s="516"/>
      <c r="BVJ119" s="516"/>
      <c r="BVK119" s="516"/>
      <c r="BVL119" s="516"/>
      <c r="BVM119" s="516"/>
      <c r="BVN119" s="516"/>
      <c r="BVO119" s="516"/>
      <c r="BVP119" s="516"/>
      <c r="BVQ119" s="516"/>
      <c r="BVR119" s="516"/>
      <c r="BVS119" s="516"/>
      <c r="BVT119" s="516"/>
      <c r="BVU119" s="516"/>
      <c r="BVV119" s="516"/>
      <c r="BVW119" s="516"/>
      <c r="BVX119" s="516"/>
      <c r="BVY119" s="516"/>
      <c r="BVZ119" s="516"/>
      <c r="BWA119" s="516"/>
      <c r="BWB119" s="516"/>
      <c r="BWC119" s="516"/>
      <c r="BWD119" s="516"/>
      <c r="BWE119" s="516"/>
      <c r="BWF119" s="516"/>
      <c r="BWG119" s="516"/>
      <c r="BWH119" s="516"/>
      <c r="BWI119" s="516"/>
      <c r="BWJ119" s="516"/>
      <c r="BWK119" s="516"/>
      <c r="BWL119" s="516"/>
      <c r="BWM119" s="516"/>
      <c r="BWN119" s="516"/>
      <c r="BWO119" s="516"/>
      <c r="BWP119" s="516"/>
      <c r="BWQ119" s="516"/>
      <c r="BWR119" s="516"/>
      <c r="BWS119" s="516"/>
      <c r="BWT119" s="516"/>
      <c r="BWU119" s="516"/>
      <c r="BWV119" s="516"/>
      <c r="BWW119" s="516"/>
      <c r="BWX119" s="516"/>
      <c r="BWY119" s="516"/>
      <c r="BWZ119" s="516"/>
      <c r="BXA119" s="516"/>
      <c r="BXB119" s="516"/>
      <c r="BXC119" s="516"/>
      <c r="BXD119" s="516"/>
      <c r="BXE119" s="516"/>
      <c r="BXF119" s="516"/>
      <c r="BXG119" s="516"/>
      <c r="BXH119" s="516"/>
      <c r="BXI119" s="516"/>
      <c r="BXJ119" s="516"/>
      <c r="BXK119" s="516"/>
      <c r="BXL119" s="516"/>
      <c r="BXM119" s="516"/>
      <c r="BXN119" s="516"/>
      <c r="BXO119" s="516"/>
      <c r="BXP119" s="516"/>
      <c r="BXQ119" s="516"/>
      <c r="BXR119" s="516"/>
      <c r="BXS119" s="516"/>
      <c r="BXT119" s="516"/>
      <c r="BXU119" s="516"/>
      <c r="BXV119" s="516"/>
      <c r="BXW119" s="516"/>
      <c r="BXX119" s="516"/>
      <c r="BXY119" s="516"/>
      <c r="BXZ119" s="516"/>
      <c r="BYA119" s="516"/>
      <c r="BYB119" s="516"/>
      <c r="BYC119" s="516"/>
      <c r="BYD119" s="516"/>
      <c r="BYE119" s="516"/>
      <c r="BYF119" s="516"/>
      <c r="BYG119" s="516"/>
      <c r="BYH119" s="516"/>
      <c r="BYI119" s="516"/>
      <c r="BYJ119" s="516"/>
      <c r="BYK119" s="516"/>
      <c r="BYL119" s="516"/>
      <c r="BYM119" s="516"/>
      <c r="BYN119" s="516"/>
      <c r="BYO119" s="516"/>
      <c r="BYP119" s="516"/>
      <c r="BYQ119" s="516"/>
      <c r="BYR119" s="516"/>
      <c r="BYS119" s="516"/>
      <c r="BYT119" s="516"/>
      <c r="BYU119" s="516"/>
      <c r="BYV119" s="516"/>
      <c r="BYW119" s="516"/>
      <c r="BYX119" s="516"/>
      <c r="BYY119" s="516"/>
      <c r="BYZ119" s="516"/>
      <c r="BZA119" s="516"/>
      <c r="BZB119" s="516"/>
      <c r="BZC119" s="516"/>
      <c r="BZD119" s="516"/>
      <c r="BZE119" s="516"/>
      <c r="BZF119" s="516"/>
      <c r="BZG119" s="516"/>
      <c r="BZH119" s="516"/>
      <c r="BZI119" s="516"/>
      <c r="BZJ119" s="516"/>
      <c r="BZK119" s="516"/>
      <c r="BZL119" s="516"/>
      <c r="BZM119" s="516"/>
      <c r="BZN119" s="516"/>
      <c r="BZO119" s="516"/>
      <c r="BZP119" s="516"/>
      <c r="BZQ119" s="516"/>
      <c r="BZR119" s="516"/>
      <c r="BZS119" s="516"/>
      <c r="BZT119" s="516"/>
      <c r="BZU119" s="516"/>
      <c r="BZV119" s="516"/>
      <c r="BZW119" s="516"/>
      <c r="BZX119" s="516"/>
      <c r="BZY119" s="516"/>
      <c r="BZZ119" s="516"/>
      <c r="CAA119" s="516"/>
      <c r="CAB119" s="516"/>
      <c r="CAC119" s="516"/>
      <c r="CAD119" s="516"/>
      <c r="CAE119" s="516"/>
      <c r="CAF119" s="516"/>
      <c r="CAG119" s="516"/>
      <c r="CAH119" s="516"/>
      <c r="CAI119" s="516"/>
      <c r="CAJ119" s="516"/>
      <c r="CAK119" s="516"/>
      <c r="CAL119" s="516"/>
      <c r="CAM119" s="516"/>
      <c r="CAN119" s="516"/>
      <c r="CAO119" s="516"/>
      <c r="CAP119" s="516"/>
      <c r="CAQ119" s="516"/>
      <c r="CAR119" s="516"/>
      <c r="CAS119" s="516"/>
      <c r="CAT119" s="516"/>
      <c r="CAU119" s="516"/>
      <c r="CAV119" s="516"/>
      <c r="CAW119" s="516"/>
      <c r="CAX119" s="516"/>
      <c r="CAY119" s="516"/>
      <c r="CAZ119" s="516"/>
      <c r="CBA119" s="516"/>
      <c r="CBB119" s="516"/>
      <c r="CBC119" s="516"/>
      <c r="CBD119" s="516"/>
      <c r="CBE119" s="516"/>
      <c r="CBF119" s="516"/>
      <c r="CBG119" s="516"/>
      <c r="CBH119" s="516"/>
      <c r="CBI119" s="516"/>
      <c r="CBJ119" s="516"/>
      <c r="CBK119" s="516"/>
      <c r="CBL119" s="516"/>
      <c r="CBM119" s="516"/>
      <c r="CBN119" s="516"/>
      <c r="CBO119" s="516"/>
      <c r="CBP119" s="516"/>
      <c r="CBQ119" s="516"/>
      <c r="CBR119" s="516"/>
      <c r="CBS119" s="516"/>
      <c r="CBT119" s="516"/>
      <c r="CBU119" s="516"/>
      <c r="CBV119" s="516"/>
      <c r="CBW119" s="516"/>
      <c r="CBX119" s="516"/>
      <c r="CBY119" s="516"/>
      <c r="CBZ119" s="516"/>
      <c r="CCA119" s="516"/>
      <c r="CCB119" s="516"/>
      <c r="CCC119" s="516"/>
      <c r="CCD119" s="516"/>
      <c r="CCE119" s="516"/>
      <c r="CCF119" s="516"/>
      <c r="CCG119" s="516"/>
      <c r="CCH119" s="516"/>
      <c r="CCI119" s="516"/>
      <c r="CCJ119" s="516"/>
      <c r="CCK119" s="516"/>
      <c r="CCL119" s="516"/>
      <c r="CCM119" s="516"/>
      <c r="CCN119" s="516"/>
      <c r="CCO119" s="516"/>
      <c r="CCP119" s="516"/>
      <c r="CCQ119" s="516"/>
      <c r="CCR119" s="516"/>
      <c r="CCS119" s="516"/>
      <c r="CCT119" s="516"/>
      <c r="CCU119" s="516"/>
      <c r="CCV119" s="516"/>
      <c r="CCW119" s="516"/>
      <c r="CCX119" s="516"/>
      <c r="CCY119" s="516"/>
      <c r="CCZ119" s="516"/>
      <c r="CDA119" s="516"/>
      <c r="CDB119" s="516"/>
      <c r="CDC119" s="516"/>
      <c r="CDD119" s="516"/>
      <c r="CDE119" s="516"/>
      <c r="CDF119" s="516"/>
      <c r="CDG119" s="516"/>
      <c r="CDH119" s="516"/>
      <c r="CDI119" s="516"/>
      <c r="CDJ119" s="516"/>
      <c r="CDK119" s="516"/>
      <c r="CDL119" s="516"/>
      <c r="CDM119" s="516"/>
      <c r="CDN119" s="516"/>
      <c r="CDO119" s="516"/>
      <c r="CDP119" s="516"/>
      <c r="CDQ119" s="516"/>
      <c r="CDR119" s="516"/>
      <c r="CDS119" s="516"/>
      <c r="CDT119" s="516"/>
      <c r="CDU119" s="516"/>
      <c r="CDV119" s="516"/>
      <c r="CDW119" s="516"/>
      <c r="CDX119" s="516"/>
      <c r="CDY119" s="516"/>
      <c r="CDZ119" s="516"/>
      <c r="CEA119" s="516"/>
      <c r="CEB119" s="516"/>
      <c r="CEC119" s="516"/>
      <c r="CED119" s="516"/>
      <c r="CEE119" s="516"/>
      <c r="CEF119" s="516"/>
      <c r="CEG119" s="516"/>
      <c r="CEH119" s="516"/>
      <c r="CEI119" s="516"/>
      <c r="CEJ119" s="516"/>
      <c r="CEK119" s="516"/>
      <c r="CEL119" s="516"/>
      <c r="CEM119" s="516"/>
      <c r="CEN119" s="516"/>
      <c r="CEO119" s="516"/>
      <c r="CEP119" s="516"/>
      <c r="CEQ119" s="516"/>
      <c r="CER119" s="516"/>
      <c r="CES119" s="516"/>
      <c r="CET119" s="516"/>
      <c r="CEU119" s="516"/>
      <c r="CEV119" s="516"/>
      <c r="CEW119" s="516"/>
      <c r="CEX119" s="516"/>
      <c r="CEY119" s="516"/>
      <c r="CEZ119" s="516"/>
      <c r="CFA119" s="516"/>
      <c r="CFB119" s="516"/>
      <c r="CFC119" s="516"/>
      <c r="CFD119" s="516"/>
      <c r="CFE119" s="516"/>
      <c r="CFF119" s="516"/>
      <c r="CFG119" s="516"/>
      <c r="CFH119" s="516"/>
      <c r="CFI119" s="516"/>
      <c r="CFJ119" s="516"/>
      <c r="CFK119" s="516"/>
      <c r="CFL119" s="516"/>
      <c r="CFM119" s="516"/>
      <c r="CFN119" s="516"/>
      <c r="CFO119" s="516"/>
      <c r="CFP119" s="516"/>
      <c r="CFQ119" s="516"/>
      <c r="CFR119" s="516"/>
      <c r="CFS119" s="516"/>
      <c r="CFT119" s="516"/>
      <c r="CFU119" s="516"/>
      <c r="CFV119" s="516"/>
      <c r="CFW119" s="516"/>
      <c r="CFX119" s="516"/>
      <c r="CFY119" s="516"/>
      <c r="CFZ119" s="516"/>
      <c r="CGA119" s="516"/>
      <c r="CGB119" s="516"/>
      <c r="CGC119" s="516"/>
      <c r="CGD119" s="516"/>
      <c r="CGE119" s="516"/>
      <c r="CGF119" s="516"/>
      <c r="CGG119" s="516"/>
      <c r="CGH119" s="516"/>
      <c r="CGI119" s="516"/>
      <c r="CGJ119" s="516"/>
      <c r="CGK119" s="516"/>
      <c r="CGL119" s="516"/>
      <c r="CGM119" s="516"/>
      <c r="CGN119" s="516"/>
      <c r="CGO119" s="516"/>
      <c r="CGP119" s="516"/>
      <c r="CGQ119" s="516"/>
      <c r="CGR119" s="516"/>
      <c r="CGS119" s="516"/>
      <c r="CGT119" s="516"/>
      <c r="CGU119" s="516"/>
      <c r="CGV119" s="516"/>
      <c r="CGW119" s="516"/>
      <c r="CGX119" s="516"/>
      <c r="CGY119" s="516"/>
      <c r="CGZ119" s="516"/>
      <c r="CHA119" s="516"/>
      <c r="CHB119" s="516"/>
      <c r="CHC119" s="516"/>
      <c r="CHD119" s="516"/>
      <c r="CHE119" s="516"/>
      <c r="CHF119" s="516"/>
      <c r="CHG119" s="516"/>
      <c r="CHH119" s="516"/>
      <c r="CHI119" s="516"/>
      <c r="CHJ119" s="516"/>
      <c r="CHK119" s="516"/>
      <c r="CHL119" s="516"/>
      <c r="CHM119" s="516"/>
      <c r="CHN119" s="516"/>
      <c r="CHO119" s="516"/>
      <c r="CHP119" s="516"/>
      <c r="CHQ119" s="516"/>
      <c r="CHR119" s="516"/>
      <c r="CHS119" s="516"/>
      <c r="CHT119" s="516"/>
      <c r="CHU119" s="516"/>
      <c r="CHV119" s="516"/>
      <c r="CHW119" s="516"/>
      <c r="CHX119" s="516"/>
      <c r="CHY119" s="516"/>
      <c r="CHZ119" s="516"/>
      <c r="CIA119" s="516"/>
      <c r="CIB119" s="516"/>
      <c r="CIC119" s="516"/>
      <c r="CID119" s="516"/>
      <c r="CIE119" s="516"/>
      <c r="CIF119" s="516"/>
      <c r="CIG119" s="516"/>
      <c r="CIH119" s="516"/>
      <c r="CII119" s="516"/>
      <c r="CIJ119" s="516"/>
      <c r="CIK119" s="516"/>
      <c r="CIL119" s="516"/>
      <c r="CIM119" s="516"/>
      <c r="CIN119" s="516"/>
      <c r="CIO119" s="516"/>
      <c r="CIP119" s="516"/>
      <c r="CIQ119" s="516"/>
      <c r="CIR119" s="516"/>
      <c r="CIS119" s="516"/>
      <c r="CIT119" s="516"/>
      <c r="CIU119" s="516"/>
      <c r="CIV119" s="516"/>
      <c r="CIW119" s="516"/>
      <c r="CIX119" s="516"/>
      <c r="CIY119" s="516"/>
      <c r="CIZ119" s="516"/>
      <c r="CJA119" s="516"/>
      <c r="CJB119" s="516"/>
      <c r="CJC119" s="516"/>
      <c r="CJD119" s="516"/>
      <c r="CJE119" s="516"/>
      <c r="CJF119" s="516"/>
      <c r="CJG119" s="516"/>
      <c r="CJH119" s="516"/>
      <c r="CJI119" s="516"/>
      <c r="CJJ119" s="516"/>
      <c r="CJK119" s="516"/>
      <c r="CJL119" s="516"/>
      <c r="CJM119" s="516"/>
      <c r="CJN119" s="516"/>
      <c r="CJO119" s="516"/>
      <c r="CJP119" s="516"/>
      <c r="CJQ119" s="516"/>
      <c r="CJR119" s="516"/>
      <c r="CJS119" s="516"/>
      <c r="CJT119" s="516"/>
      <c r="CJU119" s="516"/>
      <c r="CJV119" s="516"/>
      <c r="CJW119" s="516"/>
      <c r="CJX119" s="516"/>
      <c r="CJY119" s="516"/>
      <c r="CJZ119" s="516"/>
      <c r="CKA119" s="516"/>
      <c r="CKB119" s="516"/>
      <c r="CKC119" s="516"/>
      <c r="CKD119" s="516"/>
      <c r="CKE119" s="516"/>
      <c r="CKF119" s="516"/>
      <c r="CKG119" s="516"/>
      <c r="CKH119" s="516"/>
      <c r="CKI119" s="516"/>
      <c r="CKJ119" s="516"/>
      <c r="CKK119" s="516"/>
      <c r="CKL119" s="516"/>
      <c r="CKM119" s="516"/>
      <c r="CKN119" s="516"/>
      <c r="CKO119" s="516"/>
      <c r="CKP119" s="516"/>
      <c r="CKQ119" s="516"/>
      <c r="CKR119" s="516"/>
      <c r="CKS119" s="516"/>
      <c r="CKT119" s="516"/>
      <c r="CKU119" s="516"/>
      <c r="CKV119" s="516"/>
      <c r="CKW119" s="516"/>
      <c r="CKX119" s="516"/>
      <c r="CKY119" s="516"/>
      <c r="CKZ119" s="516"/>
      <c r="CLA119" s="516"/>
      <c r="CLB119" s="516"/>
      <c r="CLC119" s="516"/>
      <c r="CLD119" s="516"/>
      <c r="CLE119" s="516"/>
      <c r="CLF119" s="516"/>
      <c r="CLG119" s="516"/>
      <c r="CLH119" s="516"/>
      <c r="CLI119" s="516"/>
      <c r="CLJ119" s="516"/>
      <c r="CLK119" s="516"/>
      <c r="CLL119" s="516"/>
      <c r="CLM119" s="516"/>
      <c r="CLN119" s="516"/>
      <c r="CLO119" s="516"/>
      <c r="CLP119" s="516"/>
      <c r="CLQ119" s="516"/>
      <c r="CLR119" s="516"/>
      <c r="CLS119" s="516"/>
      <c r="CLT119" s="516"/>
      <c r="CLU119" s="516"/>
      <c r="CLV119" s="516"/>
      <c r="CLW119" s="516"/>
      <c r="CLX119" s="516"/>
      <c r="CLY119" s="516"/>
      <c r="CLZ119" s="516"/>
      <c r="CMA119" s="516"/>
      <c r="CMB119" s="516"/>
      <c r="CMC119" s="516"/>
      <c r="CMD119" s="516"/>
      <c r="CME119" s="516"/>
      <c r="CMF119" s="516"/>
      <c r="CMG119" s="516"/>
      <c r="CMH119" s="516"/>
      <c r="CMI119" s="516"/>
      <c r="CMJ119" s="516"/>
      <c r="CMK119" s="516"/>
      <c r="CML119" s="516"/>
      <c r="CMM119" s="516"/>
      <c r="CMN119" s="516"/>
      <c r="CMO119" s="516"/>
      <c r="CMP119" s="516"/>
      <c r="CMQ119" s="516"/>
      <c r="CMR119" s="516"/>
      <c r="CMS119" s="516"/>
      <c r="CMT119" s="516"/>
      <c r="CMU119" s="516"/>
      <c r="CMV119" s="516"/>
      <c r="CMW119" s="516"/>
      <c r="CMX119" s="516"/>
      <c r="CMY119" s="516"/>
      <c r="CMZ119" s="516"/>
      <c r="CNA119" s="516"/>
      <c r="CNB119" s="516"/>
      <c r="CNC119" s="516"/>
      <c r="CND119" s="516"/>
      <c r="CNE119" s="516"/>
      <c r="CNF119" s="516"/>
      <c r="CNG119" s="516"/>
      <c r="CNH119" s="516"/>
      <c r="CNI119" s="516"/>
      <c r="CNJ119" s="516"/>
      <c r="CNK119" s="516"/>
      <c r="CNL119" s="516"/>
      <c r="CNM119" s="516"/>
      <c r="CNN119" s="516"/>
      <c r="CNO119" s="516"/>
      <c r="CNP119" s="516"/>
      <c r="CNQ119" s="516"/>
      <c r="CNR119" s="516"/>
      <c r="CNS119" s="516"/>
      <c r="CNT119" s="516"/>
      <c r="CNU119" s="516"/>
      <c r="CNV119" s="516"/>
      <c r="CNW119" s="516"/>
      <c r="CNX119" s="516"/>
      <c r="CNY119" s="516"/>
      <c r="CNZ119" s="516"/>
      <c r="COA119" s="516"/>
      <c r="COB119" s="516"/>
      <c r="COC119" s="516"/>
      <c r="COD119" s="516"/>
      <c r="COE119" s="516"/>
      <c r="COF119" s="516"/>
      <c r="COG119" s="516"/>
      <c r="COH119" s="516"/>
      <c r="COI119" s="516"/>
      <c r="COJ119" s="516"/>
      <c r="COK119" s="516"/>
      <c r="COL119" s="516"/>
      <c r="COM119" s="516"/>
      <c r="CON119" s="516"/>
      <c r="COO119" s="516"/>
      <c r="COP119" s="516"/>
      <c r="COQ119" s="516"/>
      <c r="COR119" s="516"/>
      <c r="COS119" s="516"/>
      <c r="COT119" s="516"/>
      <c r="COU119" s="516"/>
      <c r="COV119" s="516"/>
      <c r="COW119" s="516"/>
      <c r="COX119" s="516"/>
      <c r="COY119" s="516"/>
      <c r="COZ119" s="516"/>
      <c r="CPA119" s="516"/>
      <c r="CPB119" s="516"/>
      <c r="CPC119" s="516"/>
      <c r="CPD119" s="516"/>
      <c r="CPE119" s="516"/>
      <c r="CPF119" s="516"/>
      <c r="CPG119" s="516"/>
      <c r="CPH119" s="516"/>
      <c r="CPI119" s="516"/>
      <c r="CPJ119" s="516"/>
      <c r="CPK119" s="516"/>
      <c r="CPL119" s="516"/>
      <c r="CPM119" s="516"/>
      <c r="CPN119" s="516"/>
      <c r="CPO119" s="516"/>
      <c r="CPP119" s="516"/>
      <c r="CPQ119" s="516"/>
      <c r="CPR119" s="516"/>
      <c r="CPS119" s="516"/>
      <c r="CPT119" s="516"/>
      <c r="CPU119" s="516"/>
      <c r="CPV119" s="516"/>
      <c r="CPW119" s="516"/>
      <c r="CPX119" s="516"/>
      <c r="CPY119" s="516"/>
      <c r="CPZ119" s="516"/>
      <c r="CQA119" s="516"/>
      <c r="CQB119" s="516"/>
      <c r="CQC119" s="516"/>
      <c r="CQD119" s="516"/>
      <c r="CQE119" s="516"/>
      <c r="CQF119" s="516"/>
      <c r="CQG119" s="516"/>
      <c r="CQH119" s="516"/>
      <c r="CQI119" s="516"/>
      <c r="CQJ119" s="516"/>
      <c r="CQK119" s="516"/>
      <c r="CQL119" s="516"/>
      <c r="CQM119" s="516"/>
      <c r="CQN119" s="516"/>
      <c r="CQO119" s="516"/>
      <c r="CQP119" s="516"/>
      <c r="CQQ119" s="516"/>
      <c r="CQR119" s="516"/>
      <c r="CQS119" s="516"/>
      <c r="CQT119" s="516"/>
      <c r="CQU119" s="516"/>
      <c r="CQV119" s="516"/>
      <c r="CQW119" s="516"/>
      <c r="CQX119" s="516"/>
      <c r="CQY119" s="516"/>
      <c r="CQZ119" s="516"/>
      <c r="CRA119" s="516"/>
      <c r="CRB119" s="516"/>
      <c r="CRC119" s="516"/>
      <c r="CRD119" s="516"/>
      <c r="CRE119" s="516"/>
      <c r="CRF119" s="516"/>
      <c r="CRG119" s="516"/>
      <c r="CRH119" s="516"/>
      <c r="CRI119" s="516"/>
      <c r="CRJ119" s="516"/>
      <c r="CRK119" s="516"/>
      <c r="CRL119" s="516"/>
      <c r="CRM119" s="516"/>
      <c r="CRN119" s="516"/>
      <c r="CRO119" s="516"/>
      <c r="CRP119" s="516"/>
      <c r="CRQ119" s="516"/>
      <c r="CRR119" s="516"/>
      <c r="CRS119" s="516"/>
      <c r="CRT119" s="516"/>
      <c r="CRU119" s="516"/>
      <c r="CRV119" s="516"/>
      <c r="CRW119" s="516"/>
      <c r="CRX119" s="516"/>
      <c r="CRY119" s="516"/>
      <c r="CRZ119" s="516"/>
      <c r="CSA119" s="516"/>
      <c r="CSB119" s="516"/>
      <c r="CSC119" s="516"/>
      <c r="CSD119" s="516"/>
      <c r="CSE119" s="516"/>
      <c r="CSF119" s="516"/>
      <c r="CSG119" s="516"/>
      <c r="CSH119" s="516"/>
      <c r="CSI119" s="516"/>
      <c r="CSJ119" s="516"/>
      <c r="CSK119" s="516"/>
      <c r="CSL119" s="516"/>
      <c r="CSM119" s="516"/>
      <c r="CSN119" s="516"/>
      <c r="CSO119" s="516"/>
      <c r="CSP119" s="516"/>
      <c r="CSQ119" s="516"/>
      <c r="CSR119" s="516"/>
      <c r="CSS119" s="516"/>
      <c r="CST119" s="516"/>
      <c r="CSU119" s="516"/>
      <c r="CSV119" s="516"/>
      <c r="CSW119" s="516"/>
      <c r="CSX119" s="516"/>
      <c r="CSY119" s="516"/>
      <c r="CSZ119" s="516"/>
      <c r="CTA119" s="516"/>
      <c r="CTB119" s="516"/>
      <c r="CTC119" s="516"/>
      <c r="CTD119" s="516"/>
      <c r="CTE119" s="516"/>
      <c r="CTF119" s="516"/>
      <c r="CTG119" s="516"/>
      <c r="CTH119" s="516"/>
      <c r="CTI119" s="516"/>
      <c r="CTJ119" s="516"/>
      <c r="CTK119" s="516"/>
      <c r="CTL119" s="516"/>
      <c r="CTM119" s="516"/>
      <c r="CTN119" s="516"/>
      <c r="CTO119" s="516"/>
      <c r="CTP119" s="516"/>
      <c r="CTQ119" s="516"/>
      <c r="CTR119" s="516"/>
      <c r="CTS119" s="516"/>
      <c r="CTT119" s="516"/>
      <c r="CTU119" s="516"/>
      <c r="CTV119" s="516"/>
      <c r="CTW119" s="516"/>
      <c r="CTX119" s="516"/>
      <c r="CTY119" s="516"/>
      <c r="CTZ119" s="516"/>
      <c r="CUA119" s="516"/>
      <c r="CUB119" s="516"/>
      <c r="CUC119" s="516"/>
      <c r="CUD119" s="516"/>
      <c r="CUE119" s="516"/>
      <c r="CUF119" s="516"/>
      <c r="CUG119" s="516"/>
      <c r="CUH119" s="516"/>
      <c r="CUI119" s="516"/>
      <c r="CUJ119" s="516"/>
      <c r="CUK119" s="516"/>
      <c r="CUL119" s="516"/>
      <c r="CUM119" s="516"/>
      <c r="CUN119" s="516"/>
      <c r="CUO119" s="516"/>
      <c r="CUP119" s="516"/>
      <c r="CUQ119" s="516"/>
      <c r="CUR119" s="516"/>
      <c r="CUS119" s="516"/>
      <c r="CUT119" s="516"/>
      <c r="CUU119" s="516"/>
      <c r="CUV119" s="516"/>
      <c r="CUW119" s="516"/>
      <c r="CUX119" s="516"/>
      <c r="CUY119" s="516"/>
      <c r="CUZ119" s="516"/>
      <c r="CVA119" s="516"/>
      <c r="CVB119" s="516"/>
      <c r="CVC119" s="516"/>
      <c r="CVD119" s="516"/>
      <c r="CVE119" s="516"/>
      <c r="CVF119" s="516"/>
      <c r="CVG119" s="516"/>
      <c r="CVH119" s="516"/>
      <c r="CVI119" s="516"/>
      <c r="CVJ119" s="516"/>
      <c r="CVK119" s="516"/>
      <c r="CVL119" s="516"/>
      <c r="CVM119" s="516"/>
      <c r="CVN119" s="516"/>
      <c r="CVO119" s="516"/>
      <c r="CVP119" s="516"/>
      <c r="CVQ119" s="516"/>
      <c r="CVR119" s="516"/>
      <c r="CVS119" s="516"/>
      <c r="CVT119" s="516"/>
      <c r="CVU119" s="516"/>
      <c r="CVV119" s="516"/>
      <c r="CVW119" s="516"/>
      <c r="CVX119" s="516"/>
      <c r="CVY119" s="516"/>
      <c r="CVZ119" s="516"/>
      <c r="CWA119" s="516"/>
      <c r="CWB119" s="516"/>
      <c r="CWC119" s="516"/>
      <c r="CWD119" s="516"/>
      <c r="CWE119" s="516"/>
      <c r="CWF119" s="516"/>
      <c r="CWG119" s="516"/>
      <c r="CWH119" s="516"/>
      <c r="CWI119" s="516"/>
      <c r="CWJ119" s="516"/>
      <c r="CWK119" s="516"/>
      <c r="CWL119" s="516"/>
      <c r="CWM119" s="516"/>
      <c r="CWN119" s="516"/>
      <c r="CWO119" s="516"/>
      <c r="CWP119" s="516"/>
      <c r="CWQ119" s="516"/>
      <c r="CWR119" s="516"/>
      <c r="CWS119" s="516"/>
      <c r="CWT119" s="516"/>
      <c r="CWU119" s="516"/>
      <c r="CWV119" s="516"/>
      <c r="CWW119" s="516"/>
      <c r="CWX119" s="516"/>
      <c r="CWY119" s="516"/>
      <c r="CWZ119" s="516"/>
      <c r="CXA119" s="516"/>
      <c r="CXB119" s="516"/>
      <c r="CXC119" s="516"/>
      <c r="CXD119" s="516"/>
      <c r="CXE119" s="516"/>
      <c r="CXF119" s="516"/>
      <c r="CXG119" s="516"/>
      <c r="CXH119" s="516"/>
      <c r="CXI119" s="516"/>
      <c r="CXJ119" s="516"/>
      <c r="CXK119" s="516"/>
      <c r="CXL119" s="516"/>
      <c r="CXM119" s="516"/>
      <c r="CXN119" s="516"/>
      <c r="CXO119" s="516"/>
      <c r="CXP119" s="516"/>
      <c r="CXQ119" s="516"/>
      <c r="CXR119" s="516"/>
      <c r="CXS119" s="516"/>
      <c r="CXT119" s="516"/>
      <c r="CXU119" s="516"/>
      <c r="CXV119" s="516"/>
      <c r="CXW119" s="516"/>
      <c r="CXX119" s="516"/>
      <c r="CXY119" s="516"/>
      <c r="CXZ119" s="516"/>
      <c r="CYA119" s="516"/>
      <c r="CYB119" s="516"/>
      <c r="CYC119" s="516"/>
      <c r="CYD119" s="516"/>
      <c r="CYE119" s="516"/>
      <c r="CYF119" s="516"/>
      <c r="CYG119" s="516"/>
      <c r="CYH119" s="516"/>
      <c r="CYI119" s="516"/>
      <c r="CYJ119" s="516"/>
      <c r="CYK119" s="516"/>
      <c r="CYL119" s="516"/>
      <c r="CYM119" s="516"/>
      <c r="CYN119" s="516"/>
      <c r="CYO119" s="516"/>
      <c r="CYP119" s="516"/>
      <c r="CYQ119" s="516"/>
      <c r="CYR119" s="516"/>
      <c r="CYS119" s="516"/>
      <c r="CYT119" s="516"/>
      <c r="CYU119" s="516"/>
      <c r="CYV119" s="516"/>
      <c r="CYW119" s="516"/>
      <c r="CYX119" s="516"/>
      <c r="CYY119" s="516"/>
      <c r="CYZ119" s="516"/>
      <c r="CZA119" s="516"/>
      <c r="CZB119" s="516"/>
      <c r="CZC119" s="516"/>
      <c r="CZD119" s="516"/>
      <c r="CZE119" s="516"/>
      <c r="CZF119" s="516"/>
      <c r="CZG119" s="516"/>
      <c r="CZH119" s="516"/>
      <c r="CZI119" s="516"/>
      <c r="CZJ119" s="516"/>
      <c r="CZK119" s="516"/>
      <c r="CZL119" s="516"/>
      <c r="CZM119" s="516"/>
      <c r="CZN119" s="516"/>
      <c r="CZO119" s="516"/>
      <c r="CZP119" s="516"/>
      <c r="CZQ119" s="516"/>
      <c r="CZR119" s="516"/>
      <c r="CZS119" s="516"/>
      <c r="CZT119" s="516"/>
      <c r="CZU119" s="516"/>
      <c r="CZV119" s="516"/>
      <c r="CZW119" s="516"/>
      <c r="CZX119" s="516"/>
      <c r="CZY119" s="516"/>
      <c r="CZZ119" s="516"/>
      <c r="DAA119" s="516"/>
      <c r="DAB119" s="516"/>
      <c r="DAC119" s="516"/>
      <c r="DAD119" s="516"/>
      <c r="DAE119" s="516"/>
      <c r="DAF119" s="516"/>
      <c r="DAG119" s="516"/>
      <c r="DAH119" s="516"/>
      <c r="DAI119" s="516"/>
      <c r="DAJ119" s="516"/>
      <c r="DAK119" s="516"/>
      <c r="DAL119" s="516"/>
      <c r="DAM119" s="516"/>
      <c r="DAN119" s="516"/>
      <c r="DAO119" s="516"/>
      <c r="DAP119" s="516"/>
      <c r="DAQ119" s="516"/>
      <c r="DAR119" s="516"/>
      <c r="DAS119" s="516"/>
      <c r="DAT119" s="516"/>
      <c r="DAU119" s="516"/>
      <c r="DAV119" s="516"/>
      <c r="DAW119" s="516"/>
      <c r="DAX119" s="516"/>
      <c r="DAY119" s="516"/>
      <c r="DAZ119" s="516"/>
      <c r="DBA119" s="516"/>
      <c r="DBB119" s="516"/>
      <c r="DBC119" s="516"/>
      <c r="DBD119" s="516"/>
      <c r="DBE119" s="516"/>
      <c r="DBF119" s="516"/>
      <c r="DBG119" s="516"/>
      <c r="DBH119" s="516"/>
      <c r="DBI119" s="516"/>
      <c r="DBJ119" s="516"/>
      <c r="DBK119" s="516"/>
      <c r="DBL119" s="516"/>
      <c r="DBM119" s="516"/>
      <c r="DBN119" s="516"/>
      <c r="DBO119" s="516"/>
      <c r="DBP119" s="516"/>
      <c r="DBQ119" s="516"/>
      <c r="DBR119" s="516"/>
      <c r="DBS119" s="516"/>
      <c r="DBT119" s="516"/>
      <c r="DBU119" s="516"/>
      <c r="DBV119" s="516"/>
      <c r="DBW119" s="516"/>
      <c r="DBX119" s="516"/>
      <c r="DBY119" s="516"/>
      <c r="DBZ119" s="516"/>
      <c r="DCA119" s="516"/>
      <c r="DCB119" s="516"/>
      <c r="DCC119" s="516"/>
      <c r="DCD119" s="516"/>
      <c r="DCE119" s="516"/>
      <c r="DCF119" s="516"/>
      <c r="DCG119" s="516"/>
      <c r="DCH119" s="516"/>
      <c r="DCI119" s="516"/>
      <c r="DCJ119" s="516"/>
      <c r="DCK119" s="516"/>
      <c r="DCL119" s="516"/>
      <c r="DCM119" s="516"/>
      <c r="DCN119" s="516"/>
      <c r="DCO119" s="516"/>
      <c r="DCP119" s="516"/>
      <c r="DCQ119" s="516"/>
      <c r="DCR119" s="516"/>
      <c r="DCS119" s="516"/>
      <c r="DCT119" s="516"/>
      <c r="DCU119" s="516"/>
      <c r="DCV119" s="516"/>
      <c r="DCW119" s="516"/>
      <c r="DCX119" s="516"/>
      <c r="DCY119" s="516"/>
      <c r="DCZ119" s="516"/>
      <c r="DDA119" s="516"/>
      <c r="DDB119" s="516"/>
      <c r="DDC119" s="516"/>
      <c r="DDD119" s="516"/>
      <c r="DDE119" s="516"/>
      <c r="DDF119" s="516"/>
      <c r="DDG119" s="516"/>
      <c r="DDH119" s="516"/>
      <c r="DDI119" s="516"/>
      <c r="DDJ119" s="516"/>
      <c r="DDK119" s="516"/>
      <c r="DDL119" s="516"/>
      <c r="DDM119" s="516"/>
      <c r="DDN119" s="516"/>
      <c r="DDO119" s="516"/>
      <c r="DDP119" s="516"/>
      <c r="DDQ119" s="516"/>
      <c r="DDR119" s="516"/>
      <c r="DDS119" s="516"/>
      <c r="DDT119" s="516"/>
      <c r="DDU119" s="516"/>
      <c r="DDV119" s="516"/>
      <c r="DDW119" s="516"/>
      <c r="DDX119" s="516"/>
      <c r="DDY119" s="516"/>
      <c r="DDZ119" s="516"/>
      <c r="DEA119" s="516"/>
      <c r="DEB119" s="516"/>
      <c r="DEC119" s="516"/>
      <c r="DED119" s="516"/>
      <c r="DEE119" s="516"/>
      <c r="DEF119" s="516"/>
      <c r="DEG119" s="516"/>
      <c r="DEH119" s="516"/>
      <c r="DEI119" s="516"/>
      <c r="DEJ119" s="516"/>
      <c r="DEK119" s="516"/>
      <c r="DEL119" s="516"/>
      <c r="DEM119" s="516"/>
      <c r="DEN119" s="516"/>
      <c r="DEO119" s="516"/>
      <c r="DEP119" s="516"/>
      <c r="DEQ119" s="516"/>
      <c r="DER119" s="516"/>
      <c r="DES119" s="516"/>
      <c r="DET119" s="516"/>
      <c r="DEU119" s="516"/>
      <c r="DEV119" s="516"/>
      <c r="DEW119" s="516"/>
      <c r="DEX119" s="516"/>
      <c r="DEY119" s="516"/>
      <c r="DEZ119" s="516"/>
      <c r="DFA119" s="516"/>
      <c r="DFB119" s="516"/>
      <c r="DFC119" s="516"/>
      <c r="DFD119" s="516"/>
      <c r="DFE119" s="516"/>
      <c r="DFF119" s="516"/>
      <c r="DFG119" s="516"/>
      <c r="DFH119" s="516"/>
      <c r="DFI119" s="516"/>
      <c r="DFJ119" s="516"/>
      <c r="DFK119" s="516"/>
      <c r="DFL119" s="516"/>
      <c r="DFM119" s="516"/>
      <c r="DFN119" s="516"/>
      <c r="DFO119" s="516"/>
      <c r="DFP119" s="516"/>
      <c r="DFQ119" s="516"/>
      <c r="DFR119" s="516"/>
      <c r="DFS119" s="516"/>
      <c r="DFT119" s="516"/>
      <c r="DFU119" s="516"/>
      <c r="DFV119" s="516"/>
      <c r="DFW119" s="516"/>
      <c r="DFX119" s="516"/>
      <c r="DFY119" s="516"/>
      <c r="DFZ119" s="516"/>
      <c r="DGA119" s="516"/>
      <c r="DGB119" s="516"/>
      <c r="DGC119" s="516"/>
      <c r="DGD119" s="516"/>
      <c r="DGE119" s="516"/>
      <c r="DGF119" s="516"/>
      <c r="DGG119" s="516"/>
      <c r="DGH119" s="516"/>
      <c r="DGI119" s="516"/>
      <c r="DGJ119" s="516"/>
      <c r="DGK119" s="516"/>
      <c r="DGL119" s="516"/>
      <c r="DGM119" s="516"/>
      <c r="DGN119" s="516"/>
      <c r="DGO119" s="516"/>
      <c r="DGP119" s="516"/>
      <c r="DGQ119" s="516"/>
      <c r="DGR119" s="516"/>
      <c r="DGS119" s="516"/>
      <c r="DGT119" s="516"/>
      <c r="DGU119" s="516"/>
      <c r="DGV119" s="516"/>
      <c r="DGW119" s="516"/>
      <c r="DGX119" s="516"/>
      <c r="DGY119" s="516"/>
      <c r="DGZ119" s="516"/>
      <c r="DHA119" s="516"/>
      <c r="DHB119" s="516"/>
      <c r="DHC119" s="516"/>
      <c r="DHD119" s="516"/>
      <c r="DHE119" s="516"/>
      <c r="DHF119" s="516"/>
      <c r="DHG119" s="516"/>
      <c r="DHH119" s="516"/>
      <c r="DHI119" s="516"/>
      <c r="DHJ119" s="516"/>
      <c r="DHK119" s="516"/>
      <c r="DHL119" s="516"/>
      <c r="DHM119" s="516"/>
      <c r="DHN119" s="516"/>
      <c r="DHO119" s="516"/>
      <c r="DHP119" s="516"/>
      <c r="DHQ119" s="516"/>
      <c r="DHR119" s="516"/>
      <c r="DHS119" s="516"/>
      <c r="DHT119" s="516"/>
      <c r="DHU119" s="516"/>
      <c r="DHV119" s="516"/>
      <c r="DHW119" s="516"/>
      <c r="DHX119" s="516"/>
      <c r="DHY119" s="516"/>
      <c r="DHZ119" s="516"/>
      <c r="DIA119" s="516"/>
      <c r="DIB119" s="516"/>
      <c r="DIC119" s="516"/>
      <c r="DID119" s="516"/>
      <c r="DIE119" s="516"/>
      <c r="DIF119" s="516"/>
      <c r="DIG119" s="516"/>
      <c r="DIH119" s="516"/>
      <c r="DII119" s="516"/>
      <c r="DIJ119" s="516"/>
      <c r="DIK119" s="516"/>
      <c r="DIL119" s="516"/>
      <c r="DIM119" s="516"/>
      <c r="DIN119" s="516"/>
      <c r="DIO119" s="516"/>
      <c r="DIP119" s="516"/>
      <c r="DIQ119" s="516"/>
      <c r="DIR119" s="516"/>
      <c r="DIS119" s="516"/>
      <c r="DIT119" s="516"/>
      <c r="DIU119" s="516"/>
      <c r="DIV119" s="516"/>
      <c r="DIW119" s="516"/>
      <c r="DIX119" s="516"/>
      <c r="DIY119" s="516"/>
      <c r="DIZ119" s="516"/>
      <c r="DJA119" s="516"/>
      <c r="DJB119" s="516"/>
      <c r="DJC119" s="516"/>
      <c r="DJD119" s="516"/>
      <c r="DJE119" s="516"/>
      <c r="DJF119" s="516"/>
      <c r="DJG119" s="516"/>
      <c r="DJH119" s="516"/>
      <c r="DJI119" s="516"/>
      <c r="DJJ119" s="516"/>
      <c r="DJK119" s="516"/>
      <c r="DJL119" s="516"/>
      <c r="DJM119" s="516"/>
      <c r="DJN119" s="516"/>
      <c r="DJO119" s="516"/>
      <c r="DJP119" s="516"/>
      <c r="DJQ119" s="516"/>
      <c r="DJR119" s="516"/>
      <c r="DJS119" s="516"/>
      <c r="DJT119" s="516"/>
      <c r="DJU119" s="516"/>
      <c r="DJV119" s="516"/>
      <c r="DJW119" s="516"/>
      <c r="DJX119" s="516"/>
      <c r="DJY119" s="516"/>
      <c r="DJZ119" s="516"/>
      <c r="DKA119" s="516"/>
      <c r="DKB119" s="516"/>
      <c r="DKC119" s="516"/>
      <c r="DKD119" s="516"/>
      <c r="DKE119" s="516"/>
      <c r="DKF119" s="516"/>
      <c r="DKG119" s="516"/>
      <c r="DKH119" s="516"/>
      <c r="DKI119" s="516"/>
      <c r="DKJ119" s="516"/>
      <c r="DKK119" s="516"/>
      <c r="DKL119" s="516"/>
      <c r="DKM119" s="516"/>
      <c r="DKN119" s="516"/>
      <c r="DKO119" s="516"/>
      <c r="DKP119" s="516"/>
      <c r="DKQ119" s="516"/>
      <c r="DKR119" s="516"/>
      <c r="DKS119" s="516"/>
      <c r="DKT119" s="516"/>
      <c r="DKU119" s="516"/>
      <c r="DKV119" s="516"/>
      <c r="DKW119" s="516"/>
      <c r="DKX119" s="516"/>
      <c r="DKY119" s="516"/>
      <c r="DKZ119" s="516"/>
      <c r="DLA119" s="516"/>
      <c r="DLB119" s="516"/>
      <c r="DLC119" s="516"/>
      <c r="DLD119" s="516"/>
      <c r="DLE119" s="516"/>
      <c r="DLF119" s="516"/>
      <c r="DLG119" s="516"/>
      <c r="DLH119" s="516"/>
      <c r="DLI119" s="516"/>
      <c r="DLJ119" s="516"/>
      <c r="DLK119" s="516"/>
      <c r="DLL119" s="516"/>
      <c r="DLM119" s="516"/>
      <c r="DLN119" s="516"/>
      <c r="DLO119" s="516"/>
      <c r="DLP119" s="516"/>
      <c r="DLQ119" s="516"/>
      <c r="DLR119" s="516"/>
      <c r="DLS119" s="516"/>
      <c r="DLT119" s="516"/>
      <c r="DLU119" s="516"/>
      <c r="DLV119" s="516"/>
      <c r="DLW119" s="516"/>
      <c r="DLX119" s="516"/>
      <c r="DLY119" s="516"/>
      <c r="DLZ119" s="516"/>
      <c r="DMA119" s="516"/>
      <c r="DMB119" s="516"/>
      <c r="DMC119" s="516"/>
      <c r="DMD119" s="516"/>
      <c r="DME119" s="516"/>
      <c r="DMF119" s="516"/>
      <c r="DMG119" s="516"/>
      <c r="DMH119" s="516"/>
      <c r="DMI119" s="516"/>
      <c r="DMJ119" s="516"/>
      <c r="DMK119" s="516"/>
      <c r="DML119" s="516"/>
      <c r="DMM119" s="516"/>
      <c r="DMN119" s="516"/>
      <c r="DMO119" s="516"/>
      <c r="DMP119" s="516"/>
      <c r="DMQ119" s="516"/>
      <c r="DMR119" s="516"/>
      <c r="DMS119" s="516"/>
      <c r="DMT119" s="516"/>
      <c r="DMU119" s="516"/>
      <c r="DMV119" s="516"/>
      <c r="DMW119" s="516"/>
      <c r="DMX119" s="516"/>
      <c r="DMY119" s="516"/>
      <c r="DMZ119" s="516"/>
      <c r="DNA119" s="516"/>
      <c r="DNB119" s="516"/>
      <c r="DNC119" s="516"/>
      <c r="DND119" s="516"/>
      <c r="DNE119" s="516"/>
      <c r="DNF119" s="516"/>
      <c r="DNG119" s="516"/>
      <c r="DNH119" s="516"/>
      <c r="DNI119" s="516"/>
      <c r="DNJ119" s="516"/>
      <c r="DNK119" s="516"/>
      <c r="DNL119" s="516"/>
      <c r="DNM119" s="516"/>
      <c r="DNN119" s="516"/>
      <c r="DNO119" s="516"/>
      <c r="DNP119" s="516"/>
      <c r="DNQ119" s="516"/>
      <c r="DNR119" s="516"/>
      <c r="DNS119" s="516"/>
      <c r="DNT119" s="516"/>
      <c r="DNU119" s="516"/>
      <c r="DNV119" s="516"/>
      <c r="DNW119" s="516"/>
      <c r="DNX119" s="516"/>
      <c r="DNY119" s="516"/>
      <c r="DNZ119" s="516"/>
      <c r="DOA119" s="516"/>
      <c r="DOB119" s="516"/>
      <c r="DOC119" s="516"/>
      <c r="DOD119" s="516"/>
      <c r="DOE119" s="516"/>
      <c r="DOF119" s="516"/>
      <c r="DOG119" s="516"/>
      <c r="DOH119" s="516"/>
      <c r="DOI119" s="516"/>
      <c r="DOJ119" s="516"/>
      <c r="DOK119" s="516"/>
      <c r="DOL119" s="516"/>
      <c r="DOM119" s="516"/>
      <c r="DON119" s="516"/>
      <c r="DOO119" s="516"/>
      <c r="DOP119" s="516"/>
      <c r="DOQ119" s="516"/>
      <c r="DOR119" s="516"/>
      <c r="DOS119" s="516"/>
      <c r="DOT119" s="516"/>
      <c r="DOU119" s="516"/>
      <c r="DOV119" s="516"/>
      <c r="DOW119" s="516"/>
      <c r="DOX119" s="516"/>
      <c r="DOY119" s="516"/>
      <c r="DOZ119" s="516"/>
      <c r="DPA119" s="516"/>
      <c r="DPB119" s="516"/>
      <c r="DPC119" s="516"/>
      <c r="DPD119" s="516"/>
      <c r="DPE119" s="516"/>
      <c r="DPF119" s="516"/>
      <c r="DPG119" s="516"/>
      <c r="DPH119" s="516"/>
      <c r="DPI119" s="516"/>
      <c r="DPJ119" s="516"/>
      <c r="DPK119" s="516"/>
      <c r="DPL119" s="516"/>
      <c r="DPM119" s="516"/>
      <c r="DPN119" s="516"/>
      <c r="DPO119" s="516"/>
      <c r="DPP119" s="516"/>
      <c r="DPQ119" s="516"/>
      <c r="DPR119" s="516"/>
      <c r="DPS119" s="516"/>
      <c r="DPT119" s="516"/>
      <c r="DPU119" s="516"/>
      <c r="DPV119" s="516"/>
      <c r="DPW119" s="516"/>
      <c r="DPX119" s="516"/>
      <c r="DPY119" s="516"/>
      <c r="DPZ119" s="516"/>
      <c r="DQA119" s="516"/>
      <c r="DQB119" s="516"/>
      <c r="DQC119" s="516"/>
      <c r="DQD119" s="516"/>
      <c r="DQE119" s="516"/>
      <c r="DQF119" s="516"/>
      <c r="DQG119" s="516"/>
      <c r="DQH119" s="516"/>
      <c r="DQI119" s="516"/>
      <c r="DQJ119" s="516"/>
      <c r="DQK119" s="516"/>
      <c r="DQL119" s="516"/>
      <c r="DQM119" s="516"/>
      <c r="DQN119" s="516"/>
      <c r="DQO119" s="516"/>
      <c r="DQP119" s="516"/>
      <c r="DQQ119" s="516"/>
      <c r="DQR119" s="516"/>
      <c r="DQS119" s="516"/>
      <c r="DQT119" s="516"/>
      <c r="DQU119" s="516"/>
      <c r="DQV119" s="516"/>
      <c r="DQW119" s="516"/>
      <c r="DQX119" s="516"/>
      <c r="DQY119" s="516"/>
      <c r="DQZ119" s="516"/>
      <c r="DRA119" s="516"/>
      <c r="DRB119" s="516"/>
      <c r="DRC119" s="516"/>
      <c r="DRD119" s="516"/>
      <c r="DRE119" s="516"/>
      <c r="DRF119" s="516"/>
      <c r="DRG119" s="516"/>
      <c r="DRH119" s="516"/>
      <c r="DRI119" s="516"/>
      <c r="DRJ119" s="516"/>
      <c r="DRK119" s="516"/>
      <c r="DRL119" s="516"/>
      <c r="DRM119" s="516"/>
      <c r="DRN119" s="516"/>
      <c r="DRO119" s="516"/>
      <c r="DRP119" s="516"/>
      <c r="DRQ119" s="516"/>
      <c r="DRR119" s="516"/>
      <c r="DRS119" s="516"/>
      <c r="DRT119" s="516"/>
      <c r="DRU119" s="516"/>
      <c r="DRV119" s="516"/>
      <c r="DRW119" s="516"/>
      <c r="DRX119" s="516"/>
      <c r="DRY119" s="516"/>
      <c r="DRZ119" s="516"/>
      <c r="DSA119" s="516"/>
      <c r="DSB119" s="516"/>
      <c r="DSC119" s="516"/>
      <c r="DSD119" s="516"/>
      <c r="DSE119" s="516"/>
      <c r="DSF119" s="516"/>
      <c r="DSG119" s="516"/>
      <c r="DSH119" s="516"/>
      <c r="DSI119" s="516"/>
      <c r="DSJ119" s="516"/>
      <c r="DSK119" s="516"/>
      <c r="DSL119" s="516"/>
      <c r="DSM119" s="516"/>
      <c r="DSN119" s="516"/>
      <c r="DSO119" s="516"/>
      <c r="DSP119" s="516"/>
      <c r="DSQ119" s="516"/>
      <c r="DSR119" s="516"/>
      <c r="DSS119" s="516"/>
      <c r="DST119" s="516"/>
      <c r="DSU119" s="516"/>
      <c r="DSV119" s="516"/>
      <c r="DSW119" s="516"/>
      <c r="DSX119" s="516"/>
      <c r="DSY119" s="516"/>
      <c r="DSZ119" s="516"/>
      <c r="DTA119" s="516"/>
      <c r="DTB119" s="516"/>
      <c r="DTC119" s="516"/>
      <c r="DTD119" s="516"/>
      <c r="DTE119" s="516"/>
      <c r="DTF119" s="516"/>
      <c r="DTG119" s="516"/>
      <c r="DTH119" s="516"/>
      <c r="DTI119" s="516"/>
      <c r="DTJ119" s="516"/>
      <c r="DTK119" s="516"/>
      <c r="DTL119" s="516"/>
      <c r="DTM119" s="516"/>
      <c r="DTN119" s="516"/>
      <c r="DTO119" s="516"/>
      <c r="DTP119" s="516"/>
      <c r="DTQ119" s="516"/>
      <c r="DTR119" s="516"/>
      <c r="DTS119" s="516"/>
      <c r="DTT119" s="516"/>
      <c r="DTU119" s="516"/>
      <c r="DTV119" s="516"/>
      <c r="DTW119" s="516"/>
      <c r="DTX119" s="516"/>
      <c r="DTY119" s="516"/>
      <c r="DTZ119" s="516"/>
      <c r="DUA119" s="516"/>
      <c r="DUB119" s="516"/>
      <c r="DUC119" s="516"/>
      <c r="DUD119" s="516"/>
      <c r="DUE119" s="516"/>
      <c r="DUF119" s="516"/>
      <c r="DUG119" s="516"/>
      <c r="DUH119" s="516"/>
      <c r="DUI119" s="516"/>
      <c r="DUJ119" s="516"/>
      <c r="DUK119" s="516"/>
      <c r="DUL119" s="516"/>
      <c r="DUM119" s="516"/>
      <c r="DUN119" s="516"/>
      <c r="DUO119" s="516"/>
      <c r="DUP119" s="516"/>
      <c r="DUQ119" s="516"/>
      <c r="DUR119" s="516"/>
      <c r="DUS119" s="516"/>
      <c r="DUT119" s="516"/>
      <c r="DUU119" s="516"/>
      <c r="DUV119" s="516"/>
      <c r="DUW119" s="516"/>
      <c r="DUX119" s="516"/>
      <c r="DUY119" s="516"/>
      <c r="DUZ119" s="516"/>
      <c r="DVA119" s="516"/>
      <c r="DVB119" s="516"/>
      <c r="DVC119" s="516"/>
      <c r="DVD119" s="516"/>
      <c r="DVE119" s="516"/>
      <c r="DVF119" s="516"/>
      <c r="DVG119" s="516"/>
      <c r="DVH119" s="516"/>
      <c r="DVI119" s="516"/>
      <c r="DVJ119" s="516"/>
      <c r="DVK119" s="516"/>
      <c r="DVL119" s="516"/>
      <c r="DVM119" s="516"/>
      <c r="DVN119" s="516"/>
      <c r="DVO119" s="516"/>
      <c r="DVP119" s="516"/>
      <c r="DVQ119" s="516"/>
      <c r="DVR119" s="516"/>
      <c r="DVS119" s="516"/>
      <c r="DVT119" s="516"/>
      <c r="DVU119" s="516"/>
      <c r="DVV119" s="516"/>
      <c r="DVW119" s="516"/>
      <c r="DVX119" s="516"/>
      <c r="DVY119" s="516"/>
      <c r="DVZ119" s="516"/>
      <c r="DWA119" s="516"/>
      <c r="DWB119" s="516"/>
      <c r="DWC119" s="516"/>
      <c r="DWD119" s="516"/>
      <c r="DWE119" s="516"/>
      <c r="DWF119" s="516"/>
      <c r="DWG119" s="516"/>
      <c r="DWH119" s="516"/>
      <c r="DWI119" s="516"/>
      <c r="DWJ119" s="516"/>
      <c r="DWK119" s="516"/>
      <c r="DWL119" s="516"/>
      <c r="DWM119" s="516"/>
      <c r="DWN119" s="516"/>
      <c r="DWO119" s="516"/>
      <c r="DWP119" s="516"/>
      <c r="DWQ119" s="516"/>
      <c r="DWR119" s="516"/>
      <c r="DWS119" s="516"/>
      <c r="DWT119" s="516"/>
      <c r="DWU119" s="516"/>
      <c r="DWV119" s="516"/>
      <c r="DWW119" s="516"/>
      <c r="DWX119" s="516"/>
      <c r="DWY119" s="516"/>
      <c r="DWZ119" s="516"/>
      <c r="DXA119" s="516"/>
      <c r="DXB119" s="516"/>
      <c r="DXC119" s="516"/>
      <c r="DXD119" s="516"/>
      <c r="DXE119" s="516"/>
      <c r="DXF119" s="516"/>
      <c r="DXG119" s="516"/>
      <c r="DXH119" s="516"/>
      <c r="DXI119" s="516"/>
      <c r="DXJ119" s="516"/>
      <c r="DXK119" s="516"/>
      <c r="DXL119" s="516"/>
      <c r="DXM119" s="516"/>
      <c r="DXN119" s="516"/>
      <c r="DXO119" s="516"/>
      <c r="DXP119" s="516"/>
      <c r="DXQ119" s="516"/>
      <c r="DXR119" s="516"/>
      <c r="DXS119" s="516"/>
      <c r="DXT119" s="516"/>
      <c r="DXU119" s="516"/>
      <c r="DXV119" s="516"/>
      <c r="DXW119" s="516"/>
      <c r="DXX119" s="516"/>
      <c r="DXY119" s="516"/>
      <c r="DXZ119" s="516"/>
      <c r="DYA119" s="516"/>
      <c r="DYB119" s="516"/>
      <c r="DYC119" s="516"/>
      <c r="DYD119" s="516"/>
      <c r="DYE119" s="516"/>
      <c r="DYF119" s="516"/>
      <c r="DYG119" s="516"/>
      <c r="DYH119" s="516"/>
      <c r="DYI119" s="516"/>
      <c r="DYJ119" s="516"/>
      <c r="DYK119" s="516"/>
      <c r="DYL119" s="516"/>
      <c r="DYM119" s="516"/>
      <c r="DYN119" s="516"/>
      <c r="DYO119" s="516"/>
      <c r="DYP119" s="516"/>
      <c r="DYQ119" s="516"/>
      <c r="DYR119" s="516"/>
      <c r="DYS119" s="516"/>
      <c r="DYT119" s="516"/>
      <c r="DYU119" s="516"/>
      <c r="DYV119" s="516"/>
      <c r="DYW119" s="516"/>
      <c r="DYX119" s="516"/>
      <c r="DYY119" s="516"/>
      <c r="DYZ119" s="516"/>
      <c r="DZA119" s="516"/>
      <c r="DZB119" s="516"/>
      <c r="DZC119" s="516"/>
      <c r="DZD119" s="516"/>
      <c r="DZE119" s="516"/>
      <c r="DZF119" s="516"/>
      <c r="DZG119" s="516"/>
      <c r="DZH119" s="516"/>
      <c r="DZI119" s="516"/>
      <c r="DZJ119" s="516"/>
      <c r="DZK119" s="516"/>
      <c r="DZL119" s="516"/>
      <c r="DZM119" s="516"/>
      <c r="DZN119" s="516"/>
      <c r="DZO119" s="516"/>
      <c r="DZP119" s="516"/>
      <c r="DZQ119" s="516"/>
      <c r="DZR119" s="516"/>
      <c r="DZS119" s="516"/>
      <c r="DZT119" s="516"/>
      <c r="DZU119" s="516"/>
      <c r="DZV119" s="516"/>
      <c r="DZW119" s="516"/>
      <c r="DZX119" s="516"/>
      <c r="DZY119" s="516"/>
      <c r="DZZ119" s="516"/>
      <c r="EAA119" s="516"/>
      <c r="EAB119" s="516"/>
      <c r="EAC119" s="516"/>
      <c r="EAD119" s="516"/>
      <c r="EAE119" s="516"/>
      <c r="EAF119" s="516"/>
      <c r="EAG119" s="516"/>
      <c r="EAH119" s="516"/>
      <c r="EAI119" s="516"/>
      <c r="EAJ119" s="516"/>
      <c r="EAK119" s="516"/>
      <c r="EAL119" s="516"/>
      <c r="EAM119" s="516"/>
      <c r="EAN119" s="516"/>
      <c r="EAO119" s="516"/>
      <c r="EAP119" s="516"/>
      <c r="EAQ119" s="516"/>
      <c r="EAR119" s="516"/>
      <c r="EAS119" s="516"/>
      <c r="EAT119" s="516"/>
      <c r="EAU119" s="516"/>
      <c r="EAV119" s="516"/>
      <c r="EAW119" s="516"/>
      <c r="EAX119" s="516"/>
      <c r="EAY119" s="516"/>
      <c r="EAZ119" s="516"/>
      <c r="EBA119" s="516"/>
      <c r="EBB119" s="516"/>
      <c r="EBC119" s="516"/>
      <c r="EBD119" s="516"/>
      <c r="EBE119" s="516"/>
      <c r="EBF119" s="516"/>
      <c r="EBG119" s="516"/>
      <c r="EBH119" s="516"/>
      <c r="EBI119" s="516"/>
      <c r="EBJ119" s="516"/>
      <c r="EBK119" s="516"/>
      <c r="EBL119" s="516"/>
      <c r="EBM119" s="516"/>
      <c r="EBN119" s="516"/>
      <c r="EBO119" s="516"/>
      <c r="EBP119" s="516"/>
      <c r="EBQ119" s="516"/>
      <c r="EBR119" s="516"/>
      <c r="EBS119" s="516"/>
      <c r="EBT119" s="516"/>
      <c r="EBU119" s="516"/>
      <c r="EBV119" s="516"/>
      <c r="EBW119" s="516"/>
      <c r="EBX119" s="516"/>
      <c r="EBY119" s="516"/>
      <c r="EBZ119" s="516"/>
      <c r="ECA119" s="516"/>
      <c r="ECB119" s="516"/>
      <c r="ECC119" s="516"/>
      <c r="ECD119" s="516"/>
      <c r="ECE119" s="516"/>
      <c r="ECF119" s="516"/>
      <c r="ECG119" s="516"/>
      <c r="ECH119" s="516"/>
      <c r="ECI119" s="516"/>
      <c r="ECJ119" s="516"/>
      <c r="ECK119" s="516"/>
      <c r="ECL119" s="516"/>
      <c r="ECM119" s="516"/>
      <c r="ECN119" s="516"/>
      <c r="ECO119" s="516"/>
      <c r="ECP119" s="516"/>
      <c r="ECQ119" s="516"/>
      <c r="ECR119" s="516"/>
      <c r="ECS119" s="516"/>
      <c r="ECT119" s="516"/>
      <c r="ECU119" s="516"/>
      <c r="ECV119" s="516"/>
      <c r="ECW119" s="516"/>
      <c r="ECX119" s="516"/>
      <c r="ECY119" s="516"/>
      <c r="ECZ119" s="516"/>
      <c r="EDA119" s="516"/>
      <c r="EDB119" s="516"/>
      <c r="EDC119" s="516"/>
      <c r="EDD119" s="516"/>
      <c r="EDE119" s="516"/>
      <c r="EDF119" s="516"/>
      <c r="EDG119" s="516"/>
      <c r="EDH119" s="516"/>
      <c r="EDI119" s="516"/>
      <c r="EDJ119" s="516"/>
      <c r="EDK119" s="516"/>
      <c r="EDL119" s="516"/>
      <c r="EDM119" s="516"/>
      <c r="EDN119" s="516"/>
      <c r="EDO119" s="516"/>
      <c r="EDP119" s="516"/>
      <c r="EDQ119" s="516"/>
      <c r="EDR119" s="516"/>
      <c r="EDS119" s="516"/>
      <c r="EDT119" s="516"/>
      <c r="EDU119" s="516"/>
      <c r="EDV119" s="516"/>
      <c r="EDW119" s="516"/>
      <c r="EDX119" s="516"/>
      <c r="EDY119" s="516"/>
      <c r="EDZ119" s="516"/>
      <c r="EEA119" s="516"/>
      <c r="EEB119" s="516"/>
      <c r="EEC119" s="516"/>
      <c r="EED119" s="516"/>
      <c r="EEE119" s="516"/>
      <c r="EEF119" s="516"/>
      <c r="EEG119" s="516"/>
      <c r="EEH119" s="516"/>
      <c r="EEI119" s="516"/>
      <c r="EEJ119" s="516"/>
      <c r="EEK119" s="516"/>
      <c r="EEL119" s="516"/>
      <c r="EEM119" s="516"/>
      <c r="EEN119" s="516"/>
      <c r="EEO119" s="516"/>
      <c r="EEP119" s="516"/>
      <c r="EEQ119" s="516"/>
      <c r="EER119" s="516"/>
      <c r="EES119" s="516"/>
      <c r="EET119" s="516"/>
      <c r="EEU119" s="516"/>
      <c r="EEV119" s="516"/>
      <c r="EEW119" s="516"/>
      <c r="EEX119" s="516"/>
      <c r="EEY119" s="516"/>
      <c r="EEZ119" s="516"/>
      <c r="EFA119" s="516"/>
      <c r="EFB119" s="516"/>
      <c r="EFC119" s="516"/>
      <c r="EFD119" s="516"/>
      <c r="EFE119" s="516"/>
      <c r="EFF119" s="516"/>
      <c r="EFG119" s="516"/>
      <c r="EFH119" s="516"/>
      <c r="EFI119" s="516"/>
      <c r="EFJ119" s="516"/>
      <c r="EFK119" s="516"/>
      <c r="EFL119" s="516"/>
      <c r="EFM119" s="516"/>
      <c r="EFN119" s="516"/>
      <c r="EFO119" s="516"/>
      <c r="EFP119" s="516"/>
      <c r="EFQ119" s="516"/>
      <c r="EFR119" s="516"/>
      <c r="EFS119" s="516"/>
      <c r="EFT119" s="516"/>
      <c r="EFU119" s="516"/>
      <c r="EFV119" s="516"/>
      <c r="EFW119" s="516"/>
      <c r="EFX119" s="516"/>
      <c r="EFY119" s="516"/>
      <c r="EFZ119" s="516"/>
      <c r="EGA119" s="516"/>
      <c r="EGB119" s="516"/>
      <c r="EGC119" s="516"/>
      <c r="EGD119" s="516"/>
      <c r="EGE119" s="516"/>
      <c r="EGF119" s="516"/>
      <c r="EGG119" s="516"/>
      <c r="EGH119" s="516"/>
      <c r="EGI119" s="516"/>
      <c r="EGJ119" s="516"/>
      <c r="EGK119" s="516"/>
      <c r="EGL119" s="516"/>
      <c r="EGM119" s="516"/>
      <c r="EGN119" s="516"/>
      <c r="EGO119" s="516"/>
      <c r="EGP119" s="516"/>
      <c r="EGQ119" s="516"/>
      <c r="EGR119" s="516"/>
      <c r="EGS119" s="516"/>
      <c r="EGT119" s="516"/>
      <c r="EGU119" s="516"/>
      <c r="EGV119" s="516"/>
      <c r="EGW119" s="516"/>
      <c r="EGX119" s="516"/>
      <c r="EGY119" s="516"/>
      <c r="EGZ119" s="516"/>
      <c r="EHA119" s="516"/>
      <c r="EHB119" s="516"/>
      <c r="EHC119" s="516"/>
      <c r="EHD119" s="516"/>
      <c r="EHE119" s="516"/>
      <c r="EHF119" s="516"/>
      <c r="EHG119" s="516"/>
      <c r="EHH119" s="516"/>
      <c r="EHI119" s="516"/>
      <c r="EHJ119" s="516"/>
      <c r="EHK119" s="516"/>
      <c r="EHL119" s="516"/>
      <c r="EHM119" s="516"/>
      <c r="EHN119" s="516"/>
      <c r="EHO119" s="516"/>
      <c r="EHP119" s="516"/>
      <c r="EHQ119" s="516"/>
      <c r="EHR119" s="516"/>
      <c r="EHS119" s="516"/>
      <c r="EHT119" s="516"/>
      <c r="EHU119" s="516"/>
      <c r="EHV119" s="516"/>
      <c r="EHW119" s="516"/>
      <c r="EHX119" s="516"/>
      <c r="EHY119" s="516"/>
      <c r="EHZ119" s="516"/>
      <c r="EIA119" s="516"/>
      <c r="EIB119" s="516"/>
      <c r="EIC119" s="516"/>
      <c r="EID119" s="516"/>
      <c r="EIE119" s="516"/>
      <c r="EIF119" s="516"/>
      <c r="EIG119" s="516"/>
      <c r="EIH119" s="516"/>
      <c r="EII119" s="516"/>
      <c r="EIJ119" s="516"/>
      <c r="EIK119" s="516"/>
      <c r="EIL119" s="516"/>
      <c r="EIM119" s="516"/>
      <c r="EIN119" s="516"/>
      <c r="EIO119" s="516"/>
      <c r="EIP119" s="516"/>
      <c r="EIQ119" s="516"/>
      <c r="EIR119" s="516"/>
      <c r="EIS119" s="516"/>
      <c r="EIT119" s="516"/>
      <c r="EIU119" s="516"/>
      <c r="EIV119" s="516"/>
      <c r="EIW119" s="516"/>
      <c r="EIX119" s="516"/>
      <c r="EIY119" s="516"/>
      <c r="EIZ119" s="516"/>
      <c r="EJA119" s="516"/>
      <c r="EJB119" s="516"/>
      <c r="EJC119" s="516"/>
      <c r="EJD119" s="516"/>
      <c r="EJE119" s="516"/>
      <c r="EJF119" s="516"/>
      <c r="EJG119" s="516"/>
      <c r="EJH119" s="516"/>
      <c r="EJI119" s="516"/>
      <c r="EJJ119" s="516"/>
      <c r="EJK119" s="516"/>
      <c r="EJL119" s="516"/>
      <c r="EJM119" s="516"/>
      <c r="EJN119" s="516"/>
      <c r="EJO119" s="516"/>
      <c r="EJP119" s="516"/>
      <c r="EJQ119" s="516"/>
      <c r="EJR119" s="516"/>
      <c r="EJS119" s="516"/>
      <c r="EJT119" s="516"/>
      <c r="EJU119" s="516"/>
      <c r="EJV119" s="516"/>
      <c r="EJW119" s="516"/>
      <c r="EJX119" s="516"/>
      <c r="EJY119" s="516"/>
      <c r="EJZ119" s="516"/>
      <c r="EKA119" s="516"/>
      <c r="EKB119" s="516"/>
      <c r="EKC119" s="516"/>
      <c r="EKD119" s="516"/>
      <c r="EKE119" s="516"/>
      <c r="EKF119" s="516"/>
      <c r="EKG119" s="516"/>
      <c r="EKH119" s="516"/>
      <c r="EKI119" s="516"/>
      <c r="EKJ119" s="516"/>
      <c r="EKK119" s="516"/>
      <c r="EKL119" s="516"/>
      <c r="EKM119" s="516"/>
      <c r="EKN119" s="516"/>
      <c r="EKO119" s="516"/>
      <c r="EKP119" s="516"/>
      <c r="EKQ119" s="516"/>
      <c r="EKR119" s="516"/>
      <c r="EKS119" s="516"/>
      <c r="EKT119" s="516"/>
      <c r="EKU119" s="516"/>
      <c r="EKV119" s="516"/>
      <c r="EKW119" s="516"/>
      <c r="EKX119" s="516"/>
      <c r="EKY119" s="516"/>
      <c r="EKZ119" s="516"/>
      <c r="ELA119" s="516"/>
      <c r="ELB119" s="516"/>
      <c r="ELC119" s="516"/>
      <c r="ELD119" s="516"/>
      <c r="ELE119" s="516"/>
      <c r="ELF119" s="516"/>
      <c r="ELG119" s="516"/>
      <c r="ELH119" s="516"/>
      <c r="ELI119" s="516"/>
      <c r="ELJ119" s="516"/>
      <c r="ELK119" s="516"/>
      <c r="ELL119" s="516"/>
      <c r="ELM119" s="516"/>
      <c r="ELN119" s="516"/>
      <c r="ELO119" s="516"/>
      <c r="ELP119" s="516"/>
      <c r="ELQ119" s="516"/>
      <c r="ELR119" s="516"/>
      <c r="ELS119" s="516"/>
      <c r="ELT119" s="516"/>
      <c r="ELU119" s="516"/>
      <c r="ELV119" s="516"/>
      <c r="ELW119" s="516"/>
      <c r="ELX119" s="516"/>
      <c r="ELY119" s="516"/>
      <c r="ELZ119" s="516"/>
      <c r="EMA119" s="516"/>
      <c r="EMB119" s="516"/>
      <c r="EMC119" s="516"/>
      <c r="EMD119" s="516"/>
      <c r="EME119" s="516"/>
      <c r="EMF119" s="516"/>
      <c r="EMG119" s="516"/>
      <c r="EMH119" s="516"/>
      <c r="EMI119" s="516"/>
      <c r="EMJ119" s="516"/>
      <c r="EMK119" s="516"/>
      <c r="EML119" s="516"/>
      <c r="EMM119" s="516"/>
      <c r="EMN119" s="516"/>
      <c r="EMO119" s="516"/>
      <c r="EMP119" s="516"/>
      <c r="EMQ119" s="516"/>
      <c r="EMR119" s="516"/>
      <c r="EMS119" s="516"/>
      <c r="EMT119" s="516"/>
      <c r="EMU119" s="516"/>
      <c r="EMV119" s="516"/>
      <c r="EMW119" s="516"/>
      <c r="EMX119" s="516"/>
      <c r="EMY119" s="516"/>
      <c r="EMZ119" s="516"/>
      <c r="ENA119" s="516"/>
      <c r="ENB119" s="516"/>
      <c r="ENC119" s="516"/>
      <c r="END119" s="516"/>
      <c r="ENE119" s="516"/>
      <c r="ENF119" s="516"/>
      <c r="ENG119" s="516"/>
      <c r="ENH119" s="516"/>
      <c r="ENI119" s="516"/>
      <c r="ENJ119" s="516"/>
      <c r="ENK119" s="516"/>
      <c r="ENL119" s="516"/>
      <c r="ENM119" s="516"/>
      <c r="ENN119" s="516"/>
      <c r="ENO119" s="516"/>
      <c r="ENP119" s="516"/>
      <c r="ENQ119" s="516"/>
      <c r="ENR119" s="516"/>
      <c r="ENS119" s="516"/>
      <c r="ENT119" s="516"/>
      <c r="ENU119" s="516"/>
      <c r="ENV119" s="516"/>
      <c r="ENW119" s="516"/>
      <c r="ENX119" s="516"/>
      <c r="ENY119" s="516"/>
      <c r="ENZ119" s="516"/>
      <c r="EOA119" s="516"/>
      <c r="EOB119" s="516"/>
      <c r="EOC119" s="516"/>
      <c r="EOD119" s="516"/>
      <c r="EOE119" s="516"/>
      <c r="EOF119" s="516"/>
      <c r="EOG119" s="516"/>
      <c r="EOH119" s="516"/>
      <c r="EOI119" s="516"/>
      <c r="EOJ119" s="516"/>
      <c r="EOK119" s="516"/>
      <c r="EOL119" s="516"/>
      <c r="EOM119" s="516"/>
      <c r="EON119" s="516"/>
      <c r="EOO119" s="516"/>
      <c r="EOP119" s="516"/>
      <c r="EOQ119" s="516"/>
      <c r="EOR119" s="516"/>
      <c r="EOS119" s="516"/>
      <c r="EOT119" s="516"/>
      <c r="EOU119" s="516"/>
      <c r="EOV119" s="516"/>
      <c r="EOW119" s="516"/>
      <c r="EOX119" s="516"/>
      <c r="EOY119" s="516"/>
      <c r="EOZ119" s="516"/>
      <c r="EPA119" s="516"/>
      <c r="EPB119" s="516"/>
      <c r="EPC119" s="516"/>
      <c r="EPD119" s="516"/>
      <c r="EPE119" s="516"/>
      <c r="EPF119" s="516"/>
      <c r="EPG119" s="516"/>
      <c r="EPH119" s="516"/>
      <c r="EPI119" s="516"/>
      <c r="EPJ119" s="516"/>
      <c r="EPK119" s="516"/>
      <c r="EPL119" s="516"/>
      <c r="EPM119" s="516"/>
      <c r="EPN119" s="516"/>
      <c r="EPO119" s="516"/>
      <c r="EPP119" s="516"/>
      <c r="EPQ119" s="516"/>
      <c r="EPR119" s="516"/>
      <c r="EPS119" s="516"/>
      <c r="EPT119" s="516"/>
      <c r="EPU119" s="516"/>
      <c r="EPV119" s="516"/>
      <c r="EPW119" s="516"/>
      <c r="EPX119" s="516"/>
      <c r="EPY119" s="516"/>
      <c r="EPZ119" s="516"/>
      <c r="EQA119" s="516"/>
      <c r="EQB119" s="516"/>
      <c r="EQC119" s="516"/>
      <c r="EQD119" s="516"/>
      <c r="EQE119" s="516"/>
      <c r="EQF119" s="516"/>
      <c r="EQG119" s="516"/>
      <c r="EQH119" s="516"/>
      <c r="EQI119" s="516"/>
      <c r="EQJ119" s="516"/>
      <c r="EQK119" s="516"/>
      <c r="EQL119" s="516"/>
      <c r="EQM119" s="516"/>
      <c r="EQN119" s="516"/>
      <c r="EQO119" s="516"/>
      <c r="EQP119" s="516"/>
      <c r="EQQ119" s="516"/>
      <c r="EQR119" s="516"/>
      <c r="EQS119" s="516"/>
      <c r="EQT119" s="516"/>
      <c r="EQU119" s="516"/>
      <c r="EQV119" s="516"/>
      <c r="EQW119" s="516"/>
      <c r="EQX119" s="516"/>
      <c r="EQY119" s="516"/>
      <c r="EQZ119" s="516"/>
      <c r="ERA119" s="516"/>
      <c r="ERB119" s="516"/>
      <c r="ERC119" s="516"/>
      <c r="ERD119" s="516"/>
      <c r="ERE119" s="516"/>
      <c r="ERF119" s="516"/>
      <c r="ERG119" s="516"/>
      <c r="ERH119" s="516"/>
      <c r="ERI119" s="516"/>
      <c r="ERJ119" s="516"/>
      <c r="ERK119" s="516"/>
      <c r="ERL119" s="516"/>
      <c r="ERM119" s="516"/>
      <c r="ERN119" s="516"/>
      <c r="ERO119" s="516"/>
      <c r="ERP119" s="516"/>
      <c r="ERQ119" s="516"/>
      <c r="ERR119" s="516"/>
      <c r="ERS119" s="516"/>
      <c r="ERT119" s="516"/>
      <c r="ERU119" s="516"/>
      <c r="ERV119" s="516"/>
      <c r="ERW119" s="516"/>
      <c r="ERX119" s="516"/>
      <c r="ERY119" s="516"/>
      <c r="ERZ119" s="516"/>
      <c r="ESA119" s="516"/>
      <c r="ESB119" s="516"/>
      <c r="ESC119" s="516"/>
      <c r="ESD119" s="516"/>
      <c r="ESE119" s="516"/>
      <c r="ESF119" s="516"/>
      <c r="ESG119" s="516"/>
      <c r="ESH119" s="516"/>
      <c r="ESI119" s="516"/>
      <c r="ESJ119" s="516"/>
      <c r="ESK119" s="516"/>
      <c r="ESL119" s="516"/>
      <c r="ESM119" s="516"/>
      <c r="ESN119" s="516"/>
      <c r="ESO119" s="516"/>
      <c r="ESP119" s="516"/>
      <c r="ESQ119" s="516"/>
      <c r="ESR119" s="516"/>
      <c r="ESS119" s="516"/>
      <c r="EST119" s="516"/>
      <c r="ESU119" s="516"/>
      <c r="ESV119" s="516"/>
      <c r="ESW119" s="516"/>
      <c r="ESX119" s="516"/>
      <c r="ESY119" s="516"/>
      <c r="ESZ119" s="516"/>
      <c r="ETA119" s="516"/>
      <c r="ETB119" s="516"/>
      <c r="ETC119" s="516"/>
      <c r="ETD119" s="516"/>
      <c r="ETE119" s="516"/>
      <c r="ETF119" s="516"/>
      <c r="ETG119" s="516"/>
      <c r="ETH119" s="516"/>
      <c r="ETI119" s="516"/>
      <c r="ETJ119" s="516"/>
      <c r="ETK119" s="516"/>
      <c r="ETL119" s="516"/>
      <c r="ETM119" s="516"/>
      <c r="ETN119" s="516"/>
      <c r="ETO119" s="516"/>
      <c r="ETP119" s="516"/>
      <c r="ETQ119" s="516"/>
      <c r="ETR119" s="516"/>
      <c r="ETS119" s="516"/>
      <c r="ETT119" s="516"/>
      <c r="ETU119" s="516"/>
      <c r="ETV119" s="516"/>
      <c r="ETW119" s="516"/>
      <c r="ETX119" s="516"/>
      <c r="ETY119" s="516"/>
      <c r="ETZ119" s="516"/>
      <c r="EUA119" s="516"/>
      <c r="EUB119" s="516"/>
      <c r="EUC119" s="516"/>
      <c r="EUD119" s="516"/>
      <c r="EUE119" s="516"/>
      <c r="EUF119" s="516"/>
      <c r="EUG119" s="516"/>
      <c r="EUH119" s="516"/>
      <c r="EUI119" s="516"/>
      <c r="EUJ119" s="516"/>
      <c r="EUK119" s="516"/>
      <c r="EUL119" s="516"/>
      <c r="EUM119" s="516"/>
      <c r="EUN119" s="516"/>
      <c r="EUO119" s="516"/>
      <c r="EUP119" s="516"/>
      <c r="EUQ119" s="516"/>
      <c r="EUR119" s="516"/>
      <c r="EUS119" s="516"/>
      <c r="EUT119" s="516"/>
      <c r="EUU119" s="516"/>
      <c r="EUV119" s="516"/>
      <c r="EUW119" s="516"/>
      <c r="EUX119" s="516"/>
      <c r="EUY119" s="516"/>
      <c r="EUZ119" s="516"/>
      <c r="EVA119" s="516"/>
      <c r="EVB119" s="516"/>
      <c r="EVC119" s="516"/>
      <c r="EVD119" s="516"/>
      <c r="EVE119" s="516"/>
      <c r="EVF119" s="516"/>
      <c r="EVG119" s="516"/>
      <c r="EVH119" s="516"/>
      <c r="EVI119" s="516"/>
      <c r="EVJ119" s="516"/>
      <c r="EVK119" s="516"/>
      <c r="EVL119" s="516"/>
      <c r="EVM119" s="516"/>
      <c r="EVN119" s="516"/>
      <c r="EVO119" s="516"/>
      <c r="EVP119" s="516"/>
      <c r="EVQ119" s="516"/>
      <c r="EVR119" s="516"/>
      <c r="EVS119" s="516"/>
      <c r="EVT119" s="516"/>
      <c r="EVU119" s="516"/>
      <c r="EVV119" s="516"/>
      <c r="EVW119" s="516"/>
      <c r="EVX119" s="516"/>
      <c r="EVY119" s="516"/>
      <c r="EVZ119" s="516"/>
      <c r="EWA119" s="516"/>
      <c r="EWB119" s="516"/>
      <c r="EWC119" s="516"/>
      <c r="EWD119" s="516"/>
      <c r="EWE119" s="516"/>
      <c r="EWF119" s="516"/>
      <c r="EWG119" s="516"/>
      <c r="EWH119" s="516"/>
      <c r="EWI119" s="516"/>
      <c r="EWJ119" s="516"/>
      <c r="EWK119" s="516"/>
      <c r="EWL119" s="516"/>
      <c r="EWM119" s="516"/>
      <c r="EWN119" s="516"/>
      <c r="EWO119" s="516"/>
      <c r="EWP119" s="516"/>
      <c r="EWQ119" s="516"/>
      <c r="EWR119" s="516"/>
      <c r="EWS119" s="516"/>
      <c r="EWT119" s="516"/>
      <c r="EWU119" s="516"/>
      <c r="EWV119" s="516"/>
      <c r="EWW119" s="516"/>
      <c r="EWX119" s="516"/>
      <c r="EWY119" s="516"/>
      <c r="EWZ119" s="516"/>
      <c r="EXA119" s="516"/>
      <c r="EXB119" s="516"/>
      <c r="EXC119" s="516"/>
      <c r="EXD119" s="516"/>
      <c r="EXE119" s="516"/>
      <c r="EXF119" s="516"/>
      <c r="EXG119" s="516"/>
      <c r="EXH119" s="516"/>
      <c r="EXI119" s="516"/>
      <c r="EXJ119" s="516"/>
      <c r="EXK119" s="516"/>
      <c r="EXL119" s="516"/>
      <c r="EXM119" s="516"/>
      <c r="EXN119" s="516"/>
      <c r="EXO119" s="516"/>
      <c r="EXP119" s="516"/>
      <c r="EXQ119" s="516"/>
      <c r="EXR119" s="516"/>
      <c r="EXS119" s="516"/>
      <c r="EXT119" s="516"/>
      <c r="EXU119" s="516"/>
      <c r="EXV119" s="516"/>
      <c r="EXW119" s="516"/>
      <c r="EXX119" s="516"/>
      <c r="EXY119" s="516"/>
      <c r="EXZ119" s="516"/>
      <c r="EYA119" s="516"/>
      <c r="EYB119" s="516"/>
      <c r="EYC119" s="516"/>
      <c r="EYD119" s="516"/>
      <c r="EYE119" s="516"/>
      <c r="EYF119" s="516"/>
      <c r="EYG119" s="516"/>
      <c r="EYH119" s="516"/>
      <c r="EYI119" s="516"/>
      <c r="EYJ119" s="516"/>
      <c r="EYK119" s="516"/>
      <c r="EYL119" s="516"/>
      <c r="EYM119" s="516"/>
      <c r="EYN119" s="516"/>
      <c r="EYO119" s="516"/>
      <c r="EYP119" s="516"/>
      <c r="EYQ119" s="516"/>
      <c r="EYR119" s="516"/>
      <c r="EYS119" s="516"/>
      <c r="EYT119" s="516"/>
      <c r="EYU119" s="516"/>
      <c r="EYV119" s="516"/>
      <c r="EYW119" s="516"/>
      <c r="EYX119" s="516"/>
      <c r="EYY119" s="516"/>
      <c r="EYZ119" s="516"/>
      <c r="EZA119" s="516"/>
      <c r="EZB119" s="516"/>
      <c r="EZC119" s="516"/>
      <c r="EZD119" s="516"/>
      <c r="EZE119" s="516"/>
      <c r="EZF119" s="516"/>
      <c r="EZG119" s="516"/>
      <c r="EZH119" s="516"/>
      <c r="EZI119" s="516"/>
      <c r="EZJ119" s="516"/>
      <c r="EZK119" s="516"/>
      <c r="EZL119" s="516"/>
      <c r="EZM119" s="516"/>
      <c r="EZN119" s="516"/>
      <c r="EZO119" s="516"/>
      <c r="EZP119" s="516"/>
      <c r="EZQ119" s="516"/>
      <c r="EZR119" s="516"/>
      <c r="EZS119" s="516"/>
      <c r="EZT119" s="516"/>
      <c r="EZU119" s="516"/>
      <c r="EZV119" s="516"/>
      <c r="EZW119" s="516"/>
      <c r="EZX119" s="516"/>
      <c r="EZY119" s="516"/>
      <c r="EZZ119" s="516"/>
      <c r="FAA119" s="516"/>
      <c r="FAB119" s="516"/>
      <c r="FAC119" s="516"/>
      <c r="FAD119" s="516"/>
      <c r="FAE119" s="516"/>
      <c r="FAF119" s="516"/>
      <c r="FAG119" s="516"/>
      <c r="FAH119" s="516"/>
      <c r="FAI119" s="516"/>
      <c r="FAJ119" s="516"/>
      <c r="FAK119" s="516"/>
      <c r="FAL119" s="516"/>
      <c r="FAM119" s="516"/>
      <c r="FAN119" s="516"/>
      <c r="FAO119" s="516"/>
      <c r="FAP119" s="516"/>
      <c r="FAQ119" s="516"/>
      <c r="FAR119" s="516"/>
      <c r="FAS119" s="516"/>
      <c r="FAT119" s="516"/>
      <c r="FAU119" s="516"/>
      <c r="FAV119" s="516"/>
      <c r="FAW119" s="516"/>
      <c r="FAX119" s="516"/>
      <c r="FAY119" s="516"/>
      <c r="FAZ119" s="516"/>
      <c r="FBA119" s="516"/>
      <c r="FBB119" s="516"/>
      <c r="FBC119" s="516"/>
      <c r="FBD119" s="516"/>
      <c r="FBE119" s="516"/>
      <c r="FBF119" s="516"/>
      <c r="FBG119" s="516"/>
      <c r="FBH119" s="516"/>
      <c r="FBI119" s="516"/>
      <c r="FBJ119" s="516"/>
      <c r="FBK119" s="516"/>
      <c r="FBL119" s="516"/>
      <c r="FBM119" s="516"/>
      <c r="FBN119" s="516"/>
      <c r="FBO119" s="516"/>
      <c r="FBP119" s="516"/>
      <c r="FBQ119" s="516"/>
      <c r="FBR119" s="516"/>
      <c r="FBS119" s="516"/>
      <c r="FBT119" s="516"/>
      <c r="FBU119" s="516"/>
      <c r="FBV119" s="516"/>
      <c r="FBW119" s="516"/>
      <c r="FBX119" s="516"/>
      <c r="FBY119" s="516"/>
      <c r="FBZ119" s="516"/>
      <c r="FCA119" s="516"/>
      <c r="FCB119" s="516"/>
      <c r="FCC119" s="516"/>
      <c r="FCD119" s="516"/>
      <c r="FCE119" s="516"/>
      <c r="FCF119" s="516"/>
      <c r="FCG119" s="516"/>
      <c r="FCH119" s="516"/>
      <c r="FCI119" s="516"/>
      <c r="FCJ119" s="516"/>
      <c r="FCK119" s="516"/>
      <c r="FCL119" s="516"/>
      <c r="FCM119" s="516"/>
      <c r="FCN119" s="516"/>
      <c r="FCO119" s="516"/>
      <c r="FCP119" s="516"/>
      <c r="FCQ119" s="516"/>
      <c r="FCR119" s="516"/>
      <c r="FCS119" s="516"/>
      <c r="FCT119" s="516"/>
      <c r="FCU119" s="516"/>
      <c r="FCV119" s="516"/>
      <c r="FCW119" s="516"/>
      <c r="FCX119" s="516"/>
      <c r="FCY119" s="516"/>
      <c r="FCZ119" s="516"/>
      <c r="FDA119" s="516"/>
      <c r="FDB119" s="516"/>
      <c r="FDC119" s="516"/>
      <c r="FDD119" s="516"/>
      <c r="FDE119" s="516"/>
      <c r="FDF119" s="516"/>
      <c r="FDG119" s="516"/>
      <c r="FDH119" s="516"/>
      <c r="FDI119" s="516"/>
      <c r="FDJ119" s="516"/>
      <c r="FDK119" s="516"/>
      <c r="FDL119" s="516"/>
      <c r="FDM119" s="516"/>
      <c r="FDN119" s="516"/>
      <c r="FDO119" s="516"/>
      <c r="FDP119" s="516"/>
      <c r="FDQ119" s="516"/>
      <c r="FDR119" s="516"/>
      <c r="FDS119" s="516"/>
      <c r="FDT119" s="516"/>
      <c r="FDU119" s="516"/>
      <c r="FDV119" s="516"/>
      <c r="FDW119" s="516"/>
      <c r="FDX119" s="516"/>
      <c r="FDY119" s="516"/>
      <c r="FDZ119" s="516"/>
      <c r="FEA119" s="516"/>
      <c r="FEB119" s="516"/>
      <c r="FEC119" s="516"/>
      <c r="FED119" s="516"/>
      <c r="FEE119" s="516"/>
      <c r="FEF119" s="516"/>
      <c r="FEG119" s="516"/>
      <c r="FEH119" s="516"/>
      <c r="FEI119" s="516"/>
      <c r="FEJ119" s="516"/>
      <c r="FEK119" s="516"/>
      <c r="FEL119" s="516"/>
      <c r="FEM119" s="516"/>
      <c r="FEN119" s="516"/>
      <c r="FEO119" s="516"/>
      <c r="FEP119" s="516"/>
      <c r="FEQ119" s="516"/>
      <c r="FER119" s="516"/>
      <c r="FES119" s="516"/>
      <c r="FET119" s="516"/>
      <c r="FEU119" s="516"/>
      <c r="FEV119" s="516"/>
      <c r="FEW119" s="516"/>
      <c r="FEX119" s="516"/>
      <c r="FEY119" s="516"/>
      <c r="FEZ119" s="516"/>
      <c r="FFA119" s="516"/>
      <c r="FFB119" s="516"/>
      <c r="FFC119" s="516"/>
      <c r="FFD119" s="516"/>
      <c r="FFE119" s="516"/>
      <c r="FFF119" s="516"/>
      <c r="FFG119" s="516"/>
      <c r="FFH119" s="516"/>
      <c r="FFI119" s="516"/>
      <c r="FFJ119" s="516"/>
      <c r="FFK119" s="516"/>
      <c r="FFL119" s="516"/>
      <c r="FFM119" s="516"/>
      <c r="FFN119" s="516"/>
      <c r="FFO119" s="516"/>
      <c r="FFP119" s="516"/>
      <c r="FFQ119" s="516"/>
      <c r="FFR119" s="516"/>
      <c r="FFS119" s="516"/>
      <c r="FFT119" s="516"/>
      <c r="FFU119" s="516"/>
      <c r="FFV119" s="516"/>
      <c r="FFW119" s="516"/>
      <c r="FFX119" s="516"/>
      <c r="FFY119" s="516"/>
      <c r="FFZ119" s="516"/>
      <c r="FGA119" s="516"/>
      <c r="FGB119" s="516"/>
      <c r="FGC119" s="516"/>
      <c r="FGD119" s="516"/>
      <c r="FGE119" s="516"/>
      <c r="FGF119" s="516"/>
      <c r="FGG119" s="516"/>
      <c r="FGH119" s="516"/>
      <c r="FGI119" s="516"/>
      <c r="FGJ119" s="516"/>
      <c r="FGK119" s="516"/>
      <c r="FGL119" s="516"/>
      <c r="FGM119" s="516"/>
      <c r="FGN119" s="516"/>
      <c r="FGO119" s="516"/>
      <c r="FGP119" s="516"/>
      <c r="FGQ119" s="516"/>
      <c r="FGR119" s="516"/>
      <c r="FGS119" s="516"/>
      <c r="FGT119" s="516"/>
      <c r="FGU119" s="516"/>
      <c r="FGV119" s="516"/>
      <c r="FGW119" s="516"/>
      <c r="FGX119" s="516"/>
      <c r="FGY119" s="516"/>
      <c r="FGZ119" s="516"/>
      <c r="FHA119" s="516"/>
      <c r="FHB119" s="516"/>
      <c r="FHC119" s="516"/>
      <c r="FHD119" s="516"/>
      <c r="FHE119" s="516"/>
      <c r="FHF119" s="516"/>
      <c r="FHG119" s="516"/>
      <c r="FHH119" s="516"/>
      <c r="FHI119" s="516"/>
      <c r="FHJ119" s="516"/>
      <c r="FHK119" s="516"/>
      <c r="FHL119" s="516"/>
      <c r="FHM119" s="516"/>
      <c r="FHN119" s="516"/>
      <c r="FHO119" s="516"/>
      <c r="FHP119" s="516"/>
      <c r="FHQ119" s="516"/>
      <c r="FHR119" s="516"/>
      <c r="FHS119" s="516"/>
      <c r="FHT119" s="516"/>
      <c r="FHU119" s="516"/>
      <c r="FHV119" s="516"/>
      <c r="FHW119" s="516"/>
      <c r="FHX119" s="516"/>
      <c r="FHY119" s="516"/>
      <c r="FHZ119" s="516"/>
      <c r="FIA119" s="516"/>
      <c r="FIB119" s="516"/>
      <c r="FIC119" s="516"/>
      <c r="FID119" s="516"/>
      <c r="FIE119" s="516"/>
      <c r="FIF119" s="516"/>
      <c r="FIG119" s="516"/>
      <c r="FIH119" s="516"/>
      <c r="FII119" s="516"/>
      <c r="FIJ119" s="516"/>
      <c r="FIK119" s="516"/>
      <c r="FIL119" s="516"/>
      <c r="FIM119" s="516"/>
      <c r="FIN119" s="516"/>
      <c r="FIO119" s="516"/>
      <c r="FIP119" s="516"/>
      <c r="FIQ119" s="516"/>
      <c r="FIR119" s="516"/>
      <c r="FIS119" s="516"/>
      <c r="FIT119" s="516"/>
      <c r="FIU119" s="516"/>
      <c r="FIV119" s="516"/>
      <c r="FIW119" s="516"/>
      <c r="FIX119" s="516"/>
      <c r="FIY119" s="516"/>
      <c r="FIZ119" s="516"/>
      <c r="FJA119" s="516"/>
      <c r="FJB119" s="516"/>
      <c r="FJC119" s="516"/>
      <c r="FJD119" s="516"/>
      <c r="FJE119" s="516"/>
      <c r="FJF119" s="516"/>
      <c r="FJG119" s="516"/>
      <c r="FJH119" s="516"/>
      <c r="FJI119" s="516"/>
      <c r="FJJ119" s="516"/>
      <c r="FJK119" s="516"/>
      <c r="FJL119" s="516"/>
      <c r="FJM119" s="516"/>
      <c r="FJN119" s="516"/>
      <c r="FJO119" s="516"/>
      <c r="FJP119" s="516"/>
      <c r="FJQ119" s="516"/>
      <c r="FJR119" s="516"/>
      <c r="FJS119" s="516"/>
      <c r="FJT119" s="516"/>
      <c r="FJU119" s="516"/>
      <c r="FJV119" s="516"/>
      <c r="FJW119" s="516"/>
      <c r="FJX119" s="516"/>
      <c r="FJY119" s="516"/>
      <c r="FJZ119" s="516"/>
      <c r="FKA119" s="516"/>
      <c r="FKB119" s="516"/>
      <c r="FKC119" s="516"/>
      <c r="FKD119" s="516"/>
      <c r="FKE119" s="516"/>
      <c r="FKF119" s="516"/>
      <c r="FKG119" s="516"/>
      <c r="FKH119" s="516"/>
      <c r="FKI119" s="516"/>
      <c r="FKJ119" s="516"/>
      <c r="FKK119" s="516"/>
      <c r="FKL119" s="516"/>
      <c r="FKM119" s="516"/>
      <c r="FKN119" s="516"/>
      <c r="FKO119" s="516"/>
      <c r="FKP119" s="516"/>
      <c r="FKQ119" s="516"/>
      <c r="FKR119" s="516"/>
      <c r="FKS119" s="516"/>
      <c r="FKT119" s="516"/>
      <c r="FKU119" s="516"/>
      <c r="FKV119" s="516"/>
      <c r="FKW119" s="516"/>
      <c r="FKX119" s="516"/>
      <c r="FKY119" s="516"/>
      <c r="FKZ119" s="516"/>
      <c r="FLA119" s="516"/>
      <c r="FLB119" s="516"/>
      <c r="FLC119" s="516"/>
      <c r="FLD119" s="516"/>
      <c r="FLE119" s="516"/>
      <c r="FLF119" s="516"/>
      <c r="FLG119" s="516"/>
      <c r="FLH119" s="516"/>
      <c r="FLI119" s="516"/>
      <c r="FLJ119" s="516"/>
      <c r="FLK119" s="516"/>
      <c r="FLL119" s="516"/>
      <c r="FLM119" s="516"/>
      <c r="FLN119" s="516"/>
      <c r="FLO119" s="516"/>
      <c r="FLP119" s="516"/>
      <c r="FLQ119" s="516"/>
      <c r="FLR119" s="516"/>
      <c r="FLS119" s="516"/>
      <c r="FLT119" s="516"/>
      <c r="FLU119" s="516"/>
      <c r="FLV119" s="516"/>
      <c r="FLW119" s="516"/>
      <c r="FLX119" s="516"/>
      <c r="FLY119" s="516"/>
      <c r="FLZ119" s="516"/>
      <c r="FMA119" s="516"/>
      <c r="FMB119" s="516"/>
      <c r="FMC119" s="516"/>
      <c r="FMD119" s="516"/>
      <c r="FME119" s="516"/>
      <c r="FMF119" s="516"/>
      <c r="FMG119" s="516"/>
      <c r="FMH119" s="516"/>
      <c r="FMI119" s="516"/>
      <c r="FMJ119" s="516"/>
      <c r="FMK119" s="516"/>
      <c r="FML119" s="516"/>
      <c r="FMM119" s="516"/>
      <c r="FMN119" s="516"/>
      <c r="FMO119" s="516"/>
      <c r="FMP119" s="516"/>
      <c r="FMQ119" s="516"/>
      <c r="FMR119" s="516"/>
      <c r="FMS119" s="516"/>
      <c r="FMT119" s="516"/>
      <c r="FMU119" s="516"/>
      <c r="FMV119" s="516"/>
      <c r="FMW119" s="516"/>
      <c r="FMX119" s="516"/>
      <c r="FMY119" s="516"/>
      <c r="FMZ119" s="516"/>
      <c r="FNA119" s="516"/>
      <c r="FNB119" s="516"/>
      <c r="FNC119" s="516"/>
      <c r="FND119" s="516"/>
      <c r="FNE119" s="516"/>
      <c r="FNF119" s="516"/>
      <c r="FNG119" s="516"/>
      <c r="FNH119" s="516"/>
      <c r="FNI119" s="516"/>
      <c r="FNJ119" s="516"/>
      <c r="FNK119" s="516"/>
      <c r="FNL119" s="516"/>
      <c r="FNM119" s="516"/>
      <c r="FNN119" s="516"/>
      <c r="FNO119" s="516"/>
      <c r="FNP119" s="516"/>
      <c r="FNQ119" s="516"/>
      <c r="FNR119" s="516"/>
      <c r="FNS119" s="516"/>
      <c r="FNT119" s="516"/>
      <c r="FNU119" s="516"/>
      <c r="FNV119" s="516"/>
      <c r="FNW119" s="516"/>
      <c r="FNX119" s="516"/>
      <c r="FNY119" s="516"/>
      <c r="FNZ119" s="516"/>
      <c r="FOA119" s="516"/>
      <c r="FOB119" s="516"/>
      <c r="FOC119" s="516"/>
      <c r="FOD119" s="516"/>
      <c r="FOE119" s="516"/>
      <c r="FOF119" s="516"/>
      <c r="FOG119" s="516"/>
      <c r="FOH119" s="516"/>
      <c r="FOI119" s="516"/>
      <c r="FOJ119" s="516"/>
      <c r="FOK119" s="516"/>
      <c r="FOL119" s="516"/>
      <c r="FOM119" s="516"/>
      <c r="FON119" s="516"/>
      <c r="FOO119" s="516"/>
      <c r="FOP119" s="516"/>
      <c r="FOQ119" s="516"/>
      <c r="FOR119" s="516"/>
      <c r="FOS119" s="516"/>
      <c r="FOT119" s="516"/>
      <c r="FOU119" s="516"/>
      <c r="FOV119" s="516"/>
      <c r="FOW119" s="516"/>
      <c r="FOX119" s="516"/>
      <c r="FOY119" s="516"/>
      <c r="FOZ119" s="516"/>
      <c r="FPA119" s="516"/>
      <c r="FPB119" s="516"/>
      <c r="FPC119" s="516"/>
      <c r="FPD119" s="516"/>
      <c r="FPE119" s="516"/>
      <c r="FPF119" s="516"/>
      <c r="FPG119" s="516"/>
      <c r="FPH119" s="516"/>
      <c r="FPI119" s="516"/>
      <c r="FPJ119" s="516"/>
      <c r="FPK119" s="516"/>
      <c r="FPL119" s="516"/>
      <c r="FPM119" s="516"/>
      <c r="FPN119" s="516"/>
      <c r="FPO119" s="516"/>
      <c r="FPP119" s="516"/>
      <c r="FPQ119" s="516"/>
      <c r="FPR119" s="516"/>
      <c r="FPS119" s="516"/>
      <c r="FPT119" s="516"/>
      <c r="FPU119" s="516"/>
      <c r="FPV119" s="516"/>
      <c r="FPW119" s="516"/>
      <c r="FPX119" s="516"/>
      <c r="FPY119" s="516"/>
      <c r="FPZ119" s="516"/>
      <c r="FQA119" s="516"/>
      <c r="FQB119" s="516"/>
      <c r="FQC119" s="516"/>
      <c r="FQD119" s="516"/>
      <c r="FQE119" s="516"/>
      <c r="FQF119" s="516"/>
      <c r="FQG119" s="516"/>
      <c r="FQH119" s="516"/>
      <c r="FQI119" s="516"/>
      <c r="FQJ119" s="516"/>
      <c r="FQK119" s="516"/>
      <c r="FQL119" s="516"/>
      <c r="FQM119" s="516"/>
      <c r="FQN119" s="516"/>
      <c r="FQO119" s="516"/>
      <c r="FQP119" s="516"/>
      <c r="FQQ119" s="516"/>
      <c r="FQR119" s="516"/>
      <c r="FQS119" s="516"/>
      <c r="FQT119" s="516"/>
      <c r="FQU119" s="516"/>
      <c r="FQV119" s="516"/>
      <c r="FQW119" s="516"/>
      <c r="FQX119" s="516"/>
      <c r="FQY119" s="516"/>
      <c r="FQZ119" s="516"/>
      <c r="FRA119" s="516"/>
      <c r="FRB119" s="516"/>
      <c r="FRC119" s="516"/>
      <c r="FRD119" s="516"/>
      <c r="FRE119" s="516"/>
      <c r="FRF119" s="516"/>
      <c r="FRG119" s="516"/>
      <c r="FRH119" s="516"/>
      <c r="FRI119" s="516"/>
      <c r="FRJ119" s="516"/>
      <c r="FRK119" s="516"/>
      <c r="FRL119" s="516"/>
      <c r="FRM119" s="516"/>
      <c r="FRN119" s="516"/>
      <c r="FRO119" s="516"/>
      <c r="FRP119" s="516"/>
      <c r="FRQ119" s="516"/>
      <c r="FRR119" s="516"/>
      <c r="FRS119" s="516"/>
      <c r="FRT119" s="516"/>
      <c r="FRU119" s="516"/>
      <c r="FRV119" s="516"/>
      <c r="FRW119" s="516"/>
      <c r="FRX119" s="516"/>
      <c r="FRY119" s="516"/>
      <c r="FRZ119" s="516"/>
      <c r="FSA119" s="516"/>
      <c r="FSB119" s="516"/>
      <c r="FSC119" s="516"/>
      <c r="FSD119" s="516"/>
      <c r="FSE119" s="516"/>
      <c r="FSF119" s="516"/>
      <c r="FSG119" s="516"/>
      <c r="FSH119" s="516"/>
      <c r="FSI119" s="516"/>
      <c r="FSJ119" s="516"/>
      <c r="FSK119" s="516"/>
      <c r="FSL119" s="516"/>
      <c r="FSM119" s="516"/>
      <c r="FSN119" s="516"/>
      <c r="FSO119" s="516"/>
      <c r="FSP119" s="516"/>
      <c r="FSQ119" s="516"/>
      <c r="FSR119" s="516"/>
      <c r="FSS119" s="516"/>
      <c r="FST119" s="516"/>
      <c r="FSU119" s="516"/>
      <c r="FSV119" s="516"/>
      <c r="FSW119" s="516"/>
      <c r="FSX119" s="516"/>
      <c r="FSY119" s="516"/>
      <c r="FSZ119" s="516"/>
      <c r="FTA119" s="516"/>
      <c r="FTB119" s="516"/>
      <c r="FTC119" s="516"/>
      <c r="FTD119" s="516"/>
      <c r="FTE119" s="516"/>
      <c r="FTF119" s="516"/>
      <c r="FTG119" s="516"/>
      <c r="FTH119" s="516"/>
      <c r="FTI119" s="516"/>
      <c r="FTJ119" s="516"/>
      <c r="FTK119" s="516"/>
      <c r="FTL119" s="516"/>
      <c r="FTM119" s="516"/>
      <c r="FTN119" s="516"/>
      <c r="FTO119" s="516"/>
      <c r="FTP119" s="516"/>
      <c r="FTQ119" s="516"/>
      <c r="FTR119" s="516"/>
      <c r="FTS119" s="516"/>
      <c r="FTT119" s="516"/>
      <c r="FTU119" s="516"/>
      <c r="FTV119" s="516"/>
      <c r="FTW119" s="516"/>
      <c r="FTX119" s="516"/>
      <c r="FTY119" s="516"/>
      <c r="FTZ119" s="516"/>
      <c r="FUA119" s="516"/>
      <c r="FUB119" s="516"/>
      <c r="FUC119" s="516"/>
      <c r="FUD119" s="516"/>
      <c r="FUE119" s="516"/>
      <c r="FUF119" s="516"/>
      <c r="FUG119" s="516"/>
      <c r="FUH119" s="516"/>
      <c r="FUI119" s="516"/>
      <c r="FUJ119" s="516"/>
      <c r="FUK119" s="516"/>
      <c r="FUL119" s="516"/>
      <c r="FUM119" s="516"/>
      <c r="FUN119" s="516"/>
      <c r="FUO119" s="516"/>
      <c r="FUP119" s="516"/>
      <c r="FUQ119" s="516"/>
      <c r="FUR119" s="516"/>
      <c r="FUS119" s="516"/>
      <c r="FUT119" s="516"/>
      <c r="FUU119" s="516"/>
      <c r="FUV119" s="516"/>
      <c r="FUW119" s="516"/>
      <c r="FUX119" s="516"/>
      <c r="FUY119" s="516"/>
      <c r="FUZ119" s="516"/>
      <c r="FVA119" s="516"/>
      <c r="FVB119" s="516"/>
      <c r="FVC119" s="516"/>
      <c r="FVD119" s="516"/>
      <c r="FVE119" s="516"/>
      <c r="FVF119" s="516"/>
      <c r="FVG119" s="516"/>
      <c r="FVH119" s="516"/>
      <c r="FVI119" s="516"/>
      <c r="FVJ119" s="516"/>
      <c r="FVK119" s="516"/>
      <c r="FVL119" s="516"/>
      <c r="FVM119" s="516"/>
      <c r="FVN119" s="516"/>
      <c r="FVO119" s="516"/>
      <c r="FVP119" s="516"/>
      <c r="FVQ119" s="516"/>
      <c r="FVR119" s="516"/>
      <c r="FVS119" s="516"/>
      <c r="FVT119" s="516"/>
      <c r="FVU119" s="516"/>
      <c r="FVV119" s="516"/>
      <c r="FVW119" s="516"/>
      <c r="FVX119" s="516"/>
      <c r="FVY119" s="516"/>
      <c r="FVZ119" s="516"/>
      <c r="FWA119" s="516"/>
      <c r="FWB119" s="516"/>
      <c r="FWC119" s="516"/>
      <c r="FWD119" s="516"/>
      <c r="FWE119" s="516"/>
      <c r="FWF119" s="516"/>
      <c r="FWG119" s="516"/>
      <c r="FWH119" s="516"/>
      <c r="FWI119" s="516"/>
      <c r="FWJ119" s="516"/>
      <c r="FWK119" s="516"/>
      <c r="FWL119" s="516"/>
      <c r="FWM119" s="516"/>
      <c r="FWN119" s="516"/>
      <c r="FWO119" s="516"/>
      <c r="FWP119" s="516"/>
      <c r="FWQ119" s="516"/>
      <c r="FWR119" s="516"/>
      <c r="FWS119" s="516"/>
      <c r="FWT119" s="516"/>
      <c r="FWU119" s="516"/>
      <c r="FWV119" s="516"/>
      <c r="FWW119" s="516"/>
      <c r="FWX119" s="516"/>
      <c r="FWY119" s="516"/>
      <c r="FWZ119" s="516"/>
      <c r="FXA119" s="516"/>
      <c r="FXB119" s="516"/>
      <c r="FXC119" s="516"/>
      <c r="FXD119" s="516"/>
      <c r="FXE119" s="516"/>
      <c r="FXF119" s="516"/>
      <c r="FXG119" s="516"/>
      <c r="FXH119" s="516"/>
      <c r="FXI119" s="516"/>
      <c r="FXJ119" s="516"/>
      <c r="FXK119" s="516"/>
      <c r="FXL119" s="516"/>
      <c r="FXM119" s="516"/>
      <c r="FXN119" s="516"/>
      <c r="FXO119" s="516"/>
      <c r="FXP119" s="516"/>
      <c r="FXQ119" s="516"/>
      <c r="FXR119" s="516"/>
      <c r="FXS119" s="516"/>
      <c r="FXT119" s="516"/>
      <c r="FXU119" s="516"/>
      <c r="FXV119" s="516"/>
      <c r="FXW119" s="516"/>
      <c r="FXX119" s="516"/>
      <c r="FXY119" s="516"/>
      <c r="FXZ119" s="516"/>
      <c r="FYA119" s="516"/>
      <c r="FYB119" s="516"/>
      <c r="FYC119" s="516"/>
      <c r="FYD119" s="516"/>
      <c r="FYE119" s="516"/>
      <c r="FYF119" s="516"/>
      <c r="FYG119" s="516"/>
      <c r="FYH119" s="516"/>
      <c r="FYI119" s="516"/>
      <c r="FYJ119" s="516"/>
      <c r="FYK119" s="516"/>
      <c r="FYL119" s="516"/>
      <c r="FYM119" s="516"/>
      <c r="FYN119" s="516"/>
      <c r="FYO119" s="516"/>
      <c r="FYP119" s="516"/>
      <c r="FYQ119" s="516"/>
      <c r="FYR119" s="516"/>
      <c r="FYS119" s="516"/>
      <c r="FYT119" s="516"/>
      <c r="FYU119" s="516"/>
      <c r="FYV119" s="516"/>
      <c r="FYW119" s="516"/>
      <c r="FYX119" s="516"/>
      <c r="FYY119" s="516"/>
      <c r="FYZ119" s="516"/>
      <c r="FZA119" s="516"/>
      <c r="FZB119" s="516"/>
      <c r="FZC119" s="516"/>
      <c r="FZD119" s="516"/>
      <c r="FZE119" s="516"/>
      <c r="FZF119" s="516"/>
      <c r="FZG119" s="516"/>
      <c r="FZH119" s="516"/>
      <c r="FZI119" s="516"/>
      <c r="FZJ119" s="516"/>
      <c r="FZK119" s="516"/>
      <c r="FZL119" s="516"/>
      <c r="FZM119" s="516"/>
      <c r="FZN119" s="516"/>
      <c r="FZO119" s="516"/>
      <c r="FZP119" s="516"/>
      <c r="FZQ119" s="516"/>
      <c r="FZR119" s="516"/>
      <c r="FZS119" s="516"/>
      <c r="FZT119" s="516"/>
      <c r="FZU119" s="516"/>
      <c r="FZV119" s="516"/>
      <c r="FZW119" s="516"/>
      <c r="FZX119" s="516"/>
      <c r="FZY119" s="516"/>
      <c r="FZZ119" s="516"/>
      <c r="GAA119" s="516"/>
      <c r="GAB119" s="516"/>
      <c r="GAC119" s="516"/>
      <c r="GAD119" s="516"/>
      <c r="GAE119" s="516"/>
      <c r="GAF119" s="516"/>
      <c r="GAG119" s="516"/>
      <c r="GAH119" s="516"/>
      <c r="GAI119" s="516"/>
      <c r="GAJ119" s="516"/>
      <c r="GAK119" s="516"/>
      <c r="GAL119" s="516"/>
      <c r="GAM119" s="516"/>
      <c r="GAN119" s="516"/>
      <c r="GAO119" s="516"/>
      <c r="GAP119" s="516"/>
      <c r="GAQ119" s="516"/>
      <c r="GAR119" s="516"/>
      <c r="GAS119" s="516"/>
      <c r="GAT119" s="516"/>
      <c r="GAU119" s="516"/>
      <c r="GAV119" s="516"/>
      <c r="GAW119" s="516"/>
      <c r="GAX119" s="516"/>
      <c r="GAY119" s="516"/>
      <c r="GAZ119" s="516"/>
      <c r="GBA119" s="516"/>
      <c r="GBB119" s="516"/>
      <c r="GBC119" s="516"/>
      <c r="GBD119" s="516"/>
      <c r="GBE119" s="516"/>
      <c r="GBF119" s="516"/>
      <c r="GBG119" s="516"/>
      <c r="GBH119" s="516"/>
      <c r="GBI119" s="516"/>
      <c r="GBJ119" s="516"/>
      <c r="GBK119" s="516"/>
      <c r="GBL119" s="516"/>
      <c r="GBM119" s="516"/>
      <c r="GBN119" s="516"/>
      <c r="GBO119" s="516"/>
      <c r="GBP119" s="516"/>
      <c r="GBQ119" s="516"/>
      <c r="GBR119" s="516"/>
      <c r="GBS119" s="516"/>
      <c r="GBT119" s="516"/>
      <c r="GBU119" s="516"/>
      <c r="GBV119" s="516"/>
      <c r="GBW119" s="516"/>
      <c r="GBX119" s="516"/>
      <c r="GBY119" s="516"/>
      <c r="GBZ119" s="516"/>
      <c r="GCA119" s="516"/>
      <c r="GCB119" s="516"/>
      <c r="GCC119" s="516"/>
      <c r="GCD119" s="516"/>
      <c r="GCE119" s="516"/>
      <c r="GCF119" s="516"/>
      <c r="GCG119" s="516"/>
      <c r="GCH119" s="516"/>
      <c r="GCI119" s="516"/>
      <c r="GCJ119" s="516"/>
      <c r="GCK119" s="516"/>
      <c r="GCL119" s="516"/>
      <c r="GCM119" s="516"/>
      <c r="GCN119" s="516"/>
      <c r="GCO119" s="516"/>
      <c r="GCP119" s="516"/>
      <c r="GCQ119" s="516"/>
      <c r="GCR119" s="516"/>
      <c r="GCS119" s="516"/>
      <c r="GCT119" s="516"/>
      <c r="GCU119" s="516"/>
      <c r="GCV119" s="516"/>
      <c r="GCW119" s="516"/>
      <c r="GCX119" s="516"/>
      <c r="GCY119" s="516"/>
      <c r="GCZ119" s="516"/>
      <c r="GDA119" s="516"/>
      <c r="GDB119" s="516"/>
      <c r="GDC119" s="516"/>
      <c r="GDD119" s="516"/>
      <c r="GDE119" s="516"/>
      <c r="GDF119" s="516"/>
      <c r="GDG119" s="516"/>
      <c r="GDH119" s="516"/>
      <c r="GDI119" s="516"/>
      <c r="GDJ119" s="516"/>
      <c r="GDK119" s="516"/>
      <c r="GDL119" s="516"/>
      <c r="GDM119" s="516"/>
      <c r="GDN119" s="516"/>
      <c r="GDO119" s="516"/>
      <c r="GDP119" s="516"/>
      <c r="GDQ119" s="516"/>
      <c r="GDR119" s="516"/>
      <c r="GDS119" s="516"/>
      <c r="GDT119" s="516"/>
      <c r="GDU119" s="516"/>
      <c r="GDV119" s="516"/>
      <c r="GDW119" s="516"/>
      <c r="GDX119" s="516"/>
      <c r="GDY119" s="516"/>
      <c r="GDZ119" s="516"/>
      <c r="GEA119" s="516"/>
      <c r="GEB119" s="516"/>
      <c r="GEC119" s="516"/>
      <c r="GED119" s="516"/>
      <c r="GEE119" s="516"/>
      <c r="GEF119" s="516"/>
      <c r="GEG119" s="516"/>
      <c r="GEH119" s="516"/>
      <c r="GEI119" s="516"/>
      <c r="GEJ119" s="516"/>
      <c r="GEK119" s="516"/>
      <c r="GEL119" s="516"/>
      <c r="GEM119" s="516"/>
      <c r="GEN119" s="516"/>
      <c r="GEO119" s="516"/>
      <c r="GEP119" s="516"/>
      <c r="GEQ119" s="516"/>
      <c r="GER119" s="516"/>
      <c r="GES119" s="516"/>
      <c r="GET119" s="516"/>
      <c r="GEU119" s="516"/>
      <c r="GEV119" s="516"/>
      <c r="GEW119" s="516"/>
      <c r="GEX119" s="516"/>
      <c r="GEY119" s="516"/>
      <c r="GEZ119" s="516"/>
      <c r="GFA119" s="516"/>
      <c r="GFB119" s="516"/>
      <c r="GFC119" s="516"/>
      <c r="GFD119" s="516"/>
      <c r="GFE119" s="516"/>
      <c r="GFF119" s="516"/>
      <c r="GFG119" s="516"/>
      <c r="GFH119" s="516"/>
      <c r="GFI119" s="516"/>
      <c r="GFJ119" s="516"/>
      <c r="GFK119" s="516"/>
      <c r="GFL119" s="516"/>
      <c r="GFM119" s="516"/>
      <c r="GFN119" s="516"/>
      <c r="GFO119" s="516"/>
      <c r="GFP119" s="516"/>
      <c r="GFQ119" s="516"/>
      <c r="GFR119" s="516"/>
      <c r="GFS119" s="516"/>
      <c r="GFT119" s="516"/>
      <c r="GFU119" s="516"/>
      <c r="GFV119" s="516"/>
      <c r="GFW119" s="516"/>
      <c r="GFX119" s="516"/>
      <c r="GFY119" s="516"/>
      <c r="GFZ119" s="516"/>
      <c r="GGA119" s="516"/>
      <c r="GGB119" s="516"/>
      <c r="GGC119" s="516"/>
      <c r="GGD119" s="516"/>
      <c r="GGE119" s="516"/>
      <c r="GGF119" s="516"/>
      <c r="GGG119" s="516"/>
      <c r="GGH119" s="516"/>
      <c r="GGI119" s="516"/>
      <c r="GGJ119" s="516"/>
      <c r="GGK119" s="516"/>
      <c r="GGL119" s="516"/>
      <c r="GGM119" s="516"/>
      <c r="GGN119" s="516"/>
      <c r="GGO119" s="516"/>
      <c r="GGP119" s="516"/>
      <c r="GGQ119" s="516"/>
      <c r="GGR119" s="516"/>
      <c r="GGS119" s="516"/>
      <c r="GGT119" s="516"/>
      <c r="GGU119" s="516"/>
      <c r="GGV119" s="516"/>
      <c r="GGW119" s="516"/>
      <c r="GGX119" s="516"/>
      <c r="GGY119" s="516"/>
      <c r="GGZ119" s="516"/>
      <c r="GHA119" s="516"/>
      <c r="GHB119" s="516"/>
      <c r="GHC119" s="516"/>
      <c r="GHD119" s="516"/>
      <c r="GHE119" s="516"/>
      <c r="GHF119" s="516"/>
      <c r="GHG119" s="516"/>
      <c r="GHH119" s="516"/>
      <c r="GHI119" s="516"/>
      <c r="GHJ119" s="516"/>
      <c r="GHK119" s="516"/>
      <c r="GHL119" s="516"/>
      <c r="GHM119" s="516"/>
      <c r="GHN119" s="516"/>
      <c r="GHO119" s="516"/>
      <c r="GHP119" s="516"/>
      <c r="GHQ119" s="516"/>
      <c r="GHR119" s="516"/>
      <c r="GHS119" s="516"/>
      <c r="GHT119" s="516"/>
      <c r="GHU119" s="516"/>
      <c r="GHV119" s="516"/>
      <c r="GHW119" s="516"/>
      <c r="GHX119" s="516"/>
      <c r="GHY119" s="516"/>
      <c r="GHZ119" s="516"/>
      <c r="GIA119" s="516"/>
      <c r="GIB119" s="516"/>
      <c r="GIC119" s="516"/>
      <c r="GID119" s="516"/>
      <c r="GIE119" s="516"/>
      <c r="GIF119" s="516"/>
      <c r="GIG119" s="516"/>
      <c r="GIH119" s="516"/>
      <c r="GII119" s="516"/>
      <c r="GIJ119" s="516"/>
      <c r="GIK119" s="516"/>
      <c r="GIL119" s="516"/>
      <c r="GIM119" s="516"/>
      <c r="GIN119" s="516"/>
      <c r="GIO119" s="516"/>
      <c r="GIP119" s="516"/>
      <c r="GIQ119" s="516"/>
      <c r="GIR119" s="516"/>
      <c r="GIS119" s="516"/>
      <c r="GIT119" s="516"/>
      <c r="GIU119" s="516"/>
      <c r="GIV119" s="516"/>
      <c r="GIW119" s="516"/>
      <c r="GIX119" s="516"/>
      <c r="GIY119" s="516"/>
      <c r="GIZ119" s="516"/>
      <c r="GJA119" s="516"/>
      <c r="GJB119" s="516"/>
      <c r="GJC119" s="516"/>
      <c r="GJD119" s="516"/>
      <c r="GJE119" s="516"/>
      <c r="GJF119" s="516"/>
      <c r="GJG119" s="516"/>
      <c r="GJH119" s="516"/>
      <c r="GJI119" s="516"/>
      <c r="GJJ119" s="516"/>
      <c r="GJK119" s="516"/>
      <c r="GJL119" s="516"/>
      <c r="GJM119" s="516"/>
      <c r="GJN119" s="516"/>
      <c r="GJO119" s="516"/>
      <c r="GJP119" s="516"/>
      <c r="GJQ119" s="516"/>
      <c r="GJR119" s="516"/>
      <c r="GJS119" s="516"/>
      <c r="GJT119" s="516"/>
      <c r="GJU119" s="516"/>
      <c r="GJV119" s="516"/>
      <c r="GJW119" s="516"/>
      <c r="GJX119" s="516"/>
      <c r="GJY119" s="516"/>
      <c r="GJZ119" s="516"/>
      <c r="GKA119" s="516"/>
      <c r="GKB119" s="516"/>
      <c r="GKC119" s="516"/>
      <c r="GKD119" s="516"/>
      <c r="GKE119" s="516"/>
      <c r="GKF119" s="516"/>
      <c r="GKG119" s="516"/>
      <c r="GKH119" s="516"/>
      <c r="GKI119" s="516"/>
      <c r="GKJ119" s="516"/>
      <c r="GKK119" s="516"/>
      <c r="GKL119" s="516"/>
      <c r="GKM119" s="516"/>
      <c r="GKN119" s="516"/>
      <c r="GKO119" s="516"/>
      <c r="GKP119" s="516"/>
      <c r="GKQ119" s="516"/>
      <c r="GKR119" s="516"/>
      <c r="GKS119" s="516"/>
      <c r="GKT119" s="516"/>
      <c r="GKU119" s="516"/>
      <c r="GKV119" s="516"/>
      <c r="GKW119" s="516"/>
      <c r="GKX119" s="516"/>
      <c r="GKY119" s="516"/>
      <c r="GKZ119" s="516"/>
      <c r="GLA119" s="516"/>
      <c r="GLB119" s="516"/>
      <c r="GLC119" s="516"/>
      <c r="GLD119" s="516"/>
      <c r="GLE119" s="516"/>
      <c r="GLF119" s="516"/>
      <c r="GLG119" s="516"/>
      <c r="GLH119" s="516"/>
      <c r="GLI119" s="516"/>
      <c r="GLJ119" s="516"/>
      <c r="GLK119" s="516"/>
      <c r="GLL119" s="516"/>
      <c r="GLM119" s="516"/>
      <c r="GLN119" s="516"/>
      <c r="GLO119" s="516"/>
      <c r="GLP119" s="516"/>
      <c r="GLQ119" s="516"/>
      <c r="GLR119" s="516"/>
      <c r="GLS119" s="516"/>
      <c r="GLT119" s="516"/>
      <c r="GLU119" s="516"/>
      <c r="GLV119" s="516"/>
      <c r="GLW119" s="516"/>
      <c r="GLX119" s="516"/>
      <c r="GLY119" s="516"/>
      <c r="GLZ119" s="516"/>
      <c r="GMA119" s="516"/>
      <c r="GMB119" s="516"/>
      <c r="GMC119" s="516"/>
      <c r="GMD119" s="516"/>
      <c r="GME119" s="516"/>
      <c r="GMF119" s="516"/>
      <c r="GMG119" s="516"/>
      <c r="GMH119" s="516"/>
      <c r="GMI119" s="516"/>
      <c r="GMJ119" s="516"/>
      <c r="GMK119" s="516"/>
      <c r="GML119" s="516"/>
      <c r="GMM119" s="516"/>
      <c r="GMN119" s="516"/>
      <c r="GMO119" s="516"/>
      <c r="GMP119" s="516"/>
      <c r="GMQ119" s="516"/>
      <c r="GMR119" s="516"/>
      <c r="GMS119" s="516"/>
      <c r="GMT119" s="516"/>
      <c r="GMU119" s="516"/>
      <c r="GMV119" s="516"/>
      <c r="GMW119" s="516"/>
      <c r="GMX119" s="516"/>
      <c r="GMY119" s="516"/>
      <c r="GMZ119" s="516"/>
      <c r="GNA119" s="516"/>
      <c r="GNB119" s="516"/>
      <c r="GNC119" s="516"/>
      <c r="GND119" s="516"/>
      <c r="GNE119" s="516"/>
      <c r="GNF119" s="516"/>
      <c r="GNG119" s="516"/>
      <c r="GNH119" s="516"/>
      <c r="GNI119" s="516"/>
      <c r="GNJ119" s="516"/>
      <c r="GNK119" s="516"/>
      <c r="GNL119" s="516"/>
      <c r="GNM119" s="516"/>
      <c r="GNN119" s="516"/>
      <c r="GNO119" s="516"/>
      <c r="GNP119" s="516"/>
      <c r="GNQ119" s="516"/>
      <c r="GNR119" s="516"/>
      <c r="GNS119" s="516"/>
      <c r="GNT119" s="516"/>
      <c r="GNU119" s="516"/>
      <c r="GNV119" s="516"/>
      <c r="GNW119" s="516"/>
      <c r="GNX119" s="516"/>
      <c r="GNY119" s="516"/>
      <c r="GNZ119" s="516"/>
      <c r="GOA119" s="516"/>
      <c r="GOB119" s="516"/>
      <c r="GOC119" s="516"/>
      <c r="GOD119" s="516"/>
      <c r="GOE119" s="516"/>
      <c r="GOF119" s="516"/>
      <c r="GOG119" s="516"/>
      <c r="GOH119" s="516"/>
      <c r="GOI119" s="516"/>
      <c r="GOJ119" s="516"/>
      <c r="GOK119" s="516"/>
      <c r="GOL119" s="516"/>
      <c r="GOM119" s="516"/>
      <c r="GON119" s="516"/>
      <c r="GOO119" s="516"/>
      <c r="GOP119" s="516"/>
      <c r="GOQ119" s="516"/>
      <c r="GOR119" s="516"/>
      <c r="GOS119" s="516"/>
      <c r="GOT119" s="516"/>
      <c r="GOU119" s="516"/>
      <c r="GOV119" s="516"/>
      <c r="GOW119" s="516"/>
      <c r="GOX119" s="516"/>
      <c r="GOY119" s="516"/>
      <c r="GOZ119" s="516"/>
      <c r="GPA119" s="516"/>
      <c r="GPB119" s="516"/>
      <c r="GPC119" s="516"/>
      <c r="GPD119" s="516"/>
      <c r="GPE119" s="516"/>
      <c r="GPF119" s="516"/>
      <c r="GPG119" s="516"/>
      <c r="GPH119" s="516"/>
      <c r="GPI119" s="516"/>
      <c r="GPJ119" s="516"/>
      <c r="GPK119" s="516"/>
      <c r="GPL119" s="516"/>
      <c r="GPM119" s="516"/>
      <c r="GPN119" s="516"/>
      <c r="GPO119" s="516"/>
      <c r="GPP119" s="516"/>
      <c r="GPQ119" s="516"/>
      <c r="GPR119" s="516"/>
      <c r="GPS119" s="516"/>
      <c r="GPT119" s="516"/>
      <c r="GPU119" s="516"/>
      <c r="GPV119" s="516"/>
      <c r="GPW119" s="516"/>
      <c r="GPX119" s="516"/>
      <c r="GPY119" s="516"/>
      <c r="GPZ119" s="516"/>
      <c r="GQA119" s="516"/>
      <c r="GQB119" s="516"/>
      <c r="GQC119" s="516"/>
      <c r="GQD119" s="516"/>
      <c r="GQE119" s="516"/>
      <c r="GQF119" s="516"/>
      <c r="GQG119" s="516"/>
      <c r="GQH119" s="516"/>
      <c r="GQI119" s="516"/>
      <c r="GQJ119" s="516"/>
      <c r="GQK119" s="516"/>
      <c r="GQL119" s="516"/>
      <c r="GQM119" s="516"/>
      <c r="GQN119" s="516"/>
      <c r="GQO119" s="516"/>
      <c r="GQP119" s="516"/>
      <c r="GQQ119" s="516"/>
      <c r="GQR119" s="516"/>
      <c r="GQS119" s="516"/>
      <c r="GQT119" s="516"/>
      <c r="GQU119" s="516"/>
      <c r="GQV119" s="516"/>
      <c r="GQW119" s="516"/>
      <c r="GQX119" s="516"/>
      <c r="GQY119" s="516"/>
      <c r="GQZ119" s="516"/>
      <c r="GRA119" s="516"/>
      <c r="GRB119" s="516"/>
      <c r="GRC119" s="516"/>
      <c r="GRD119" s="516"/>
      <c r="GRE119" s="516"/>
      <c r="GRF119" s="516"/>
      <c r="GRG119" s="516"/>
      <c r="GRH119" s="516"/>
      <c r="GRI119" s="516"/>
      <c r="GRJ119" s="516"/>
      <c r="GRK119" s="516"/>
      <c r="GRL119" s="516"/>
      <c r="GRM119" s="516"/>
      <c r="GRN119" s="516"/>
      <c r="GRO119" s="516"/>
      <c r="GRP119" s="516"/>
      <c r="GRQ119" s="516"/>
      <c r="GRR119" s="516"/>
      <c r="GRS119" s="516"/>
      <c r="GRT119" s="516"/>
      <c r="GRU119" s="516"/>
      <c r="GRV119" s="516"/>
      <c r="GRW119" s="516"/>
      <c r="GRX119" s="516"/>
      <c r="GRY119" s="516"/>
      <c r="GRZ119" s="516"/>
      <c r="GSA119" s="516"/>
      <c r="GSB119" s="516"/>
      <c r="GSC119" s="516"/>
      <c r="GSD119" s="516"/>
      <c r="GSE119" s="516"/>
      <c r="GSF119" s="516"/>
      <c r="GSG119" s="516"/>
      <c r="GSH119" s="516"/>
      <c r="GSI119" s="516"/>
      <c r="GSJ119" s="516"/>
      <c r="GSK119" s="516"/>
      <c r="GSL119" s="516"/>
      <c r="GSM119" s="516"/>
      <c r="GSN119" s="516"/>
      <c r="GSO119" s="516"/>
      <c r="GSP119" s="516"/>
      <c r="GSQ119" s="516"/>
      <c r="GSR119" s="516"/>
      <c r="GSS119" s="516"/>
      <c r="GST119" s="516"/>
      <c r="GSU119" s="516"/>
      <c r="GSV119" s="516"/>
      <c r="GSW119" s="516"/>
      <c r="GSX119" s="516"/>
      <c r="GSY119" s="516"/>
      <c r="GSZ119" s="516"/>
      <c r="GTA119" s="516"/>
      <c r="GTB119" s="516"/>
      <c r="GTC119" s="516"/>
      <c r="GTD119" s="516"/>
      <c r="GTE119" s="516"/>
      <c r="GTF119" s="516"/>
      <c r="GTG119" s="516"/>
      <c r="GTH119" s="516"/>
      <c r="GTI119" s="516"/>
      <c r="GTJ119" s="516"/>
      <c r="GTK119" s="516"/>
      <c r="GTL119" s="516"/>
      <c r="GTM119" s="516"/>
      <c r="GTN119" s="516"/>
      <c r="GTO119" s="516"/>
      <c r="GTP119" s="516"/>
      <c r="GTQ119" s="516"/>
      <c r="GTR119" s="516"/>
      <c r="GTS119" s="516"/>
      <c r="GTT119" s="516"/>
      <c r="GTU119" s="516"/>
      <c r="GTV119" s="516"/>
      <c r="GTW119" s="516"/>
      <c r="GTX119" s="516"/>
      <c r="GTY119" s="516"/>
      <c r="GTZ119" s="516"/>
      <c r="GUA119" s="516"/>
      <c r="GUB119" s="516"/>
      <c r="GUC119" s="516"/>
      <c r="GUD119" s="516"/>
      <c r="GUE119" s="516"/>
      <c r="GUF119" s="516"/>
      <c r="GUG119" s="516"/>
      <c r="GUH119" s="516"/>
      <c r="GUI119" s="516"/>
      <c r="GUJ119" s="516"/>
      <c r="GUK119" s="516"/>
      <c r="GUL119" s="516"/>
      <c r="GUM119" s="516"/>
      <c r="GUN119" s="516"/>
      <c r="GUO119" s="516"/>
      <c r="GUP119" s="516"/>
      <c r="GUQ119" s="516"/>
      <c r="GUR119" s="516"/>
      <c r="GUS119" s="516"/>
      <c r="GUT119" s="516"/>
      <c r="GUU119" s="516"/>
      <c r="GUV119" s="516"/>
      <c r="GUW119" s="516"/>
      <c r="GUX119" s="516"/>
      <c r="GUY119" s="516"/>
      <c r="GUZ119" s="516"/>
      <c r="GVA119" s="516"/>
      <c r="GVB119" s="516"/>
      <c r="GVC119" s="516"/>
      <c r="GVD119" s="516"/>
      <c r="GVE119" s="516"/>
      <c r="GVF119" s="516"/>
      <c r="GVG119" s="516"/>
      <c r="GVH119" s="516"/>
      <c r="GVI119" s="516"/>
      <c r="GVJ119" s="516"/>
      <c r="GVK119" s="516"/>
      <c r="GVL119" s="516"/>
      <c r="GVM119" s="516"/>
      <c r="GVN119" s="516"/>
      <c r="GVO119" s="516"/>
      <c r="GVP119" s="516"/>
      <c r="GVQ119" s="516"/>
      <c r="GVR119" s="516"/>
      <c r="GVS119" s="516"/>
      <c r="GVT119" s="516"/>
      <c r="GVU119" s="516"/>
      <c r="GVV119" s="516"/>
      <c r="GVW119" s="516"/>
      <c r="GVX119" s="516"/>
      <c r="GVY119" s="516"/>
      <c r="GVZ119" s="516"/>
      <c r="GWA119" s="516"/>
      <c r="GWB119" s="516"/>
      <c r="GWC119" s="516"/>
      <c r="GWD119" s="516"/>
      <c r="GWE119" s="516"/>
      <c r="GWF119" s="516"/>
      <c r="GWG119" s="516"/>
      <c r="GWH119" s="516"/>
      <c r="GWI119" s="516"/>
      <c r="GWJ119" s="516"/>
      <c r="GWK119" s="516"/>
      <c r="GWL119" s="516"/>
      <c r="GWM119" s="516"/>
      <c r="GWN119" s="516"/>
      <c r="GWO119" s="516"/>
      <c r="GWP119" s="516"/>
      <c r="GWQ119" s="516"/>
      <c r="GWR119" s="516"/>
      <c r="GWS119" s="516"/>
      <c r="GWT119" s="516"/>
      <c r="GWU119" s="516"/>
      <c r="GWV119" s="516"/>
      <c r="GWW119" s="516"/>
      <c r="GWX119" s="516"/>
      <c r="GWY119" s="516"/>
      <c r="GWZ119" s="516"/>
      <c r="GXA119" s="516"/>
      <c r="GXB119" s="516"/>
      <c r="GXC119" s="516"/>
      <c r="GXD119" s="516"/>
      <c r="GXE119" s="516"/>
      <c r="GXF119" s="516"/>
      <c r="GXG119" s="516"/>
      <c r="GXH119" s="516"/>
      <c r="GXI119" s="516"/>
      <c r="GXJ119" s="516"/>
      <c r="GXK119" s="516"/>
      <c r="GXL119" s="516"/>
      <c r="GXM119" s="516"/>
      <c r="GXN119" s="516"/>
      <c r="GXO119" s="516"/>
      <c r="GXP119" s="516"/>
      <c r="GXQ119" s="516"/>
      <c r="GXR119" s="516"/>
      <c r="GXS119" s="516"/>
      <c r="GXT119" s="516"/>
      <c r="GXU119" s="516"/>
      <c r="GXV119" s="516"/>
      <c r="GXW119" s="516"/>
      <c r="GXX119" s="516"/>
      <c r="GXY119" s="516"/>
      <c r="GXZ119" s="516"/>
      <c r="GYA119" s="516"/>
      <c r="GYB119" s="516"/>
      <c r="GYC119" s="516"/>
      <c r="GYD119" s="516"/>
      <c r="GYE119" s="516"/>
      <c r="GYF119" s="516"/>
      <c r="GYG119" s="516"/>
      <c r="GYH119" s="516"/>
      <c r="GYI119" s="516"/>
      <c r="GYJ119" s="516"/>
      <c r="GYK119" s="516"/>
      <c r="GYL119" s="516"/>
      <c r="GYM119" s="516"/>
      <c r="GYN119" s="516"/>
      <c r="GYO119" s="516"/>
      <c r="GYP119" s="516"/>
      <c r="GYQ119" s="516"/>
      <c r="GYR119" s="516"/>
      <c r="GYS119" s="516"/>
      <c r="GYT119" s="516"/>
      <c r="GYU119" s="516"/>
      <c r="GYV119" s="516"/>
      <c r="GYW119" s="516"/>
      <c r="GYX119" s="516"/>
      <c r="GYY119" s="516"/>
      <c r="GYZ119" s="516"/>
      <c r="GZA119" s="516"/>
      <c r="GZB119" s="516"/>
      <c r="GZC119" s="516"/>
      <c r="GZD119" s="516"/>
      <c r="GZE119" s="516"/>
      <c r="GZF119" s="516"/>
      <c r="GZG119" s="516"/>
      <c r="GZH119" s="516"/>
      <c r="GZI119" s="516"/>
      <c r="GZJ119" s="516"/>
      <c r="GZK119" s="516"/>
      <c r="GZL119" s="516"/>
      <c r="GZM119" s="516"/>
      <c r="GZN119" s="516"/>
      <c r="GZO119" s="516"/>
      <c r="GZP119" s="516"/>
      <c r="GZQ119" s="516"/>
      <c r="GZR119" s="516"/>
      <c r="GZS119" s="516"/>
      <c r="GZT119" s="516"/>
      <c r="GZU119" s="516"/>
      <c r="GZV119" s="516"/>
      <c r="GZW119" s="516"/>
      <c r="GZX119" s="516"/>
      <c r="GZY119" s="516"/>
      <c r="GZZ119" s="516"/>
      <c r="HAA119" s="516"/>
      <c r="HAB119" s="516"/>
      <c r="HAC119" s="516"/>
      <c r="HAD119" s="516"/>
      <c r="HAE119" s="516"/>
      <c r="HAF119" s="516"/>
      <c r="HAG119" s="516"/>
      <c r="HAH119" s="516"/>
      <c r="HAI119" s="516"/>
      <c r="HAJ119" s="516"/>
      <c r="HAK119" s="516"/>
      <c r="HAL119" s="516"/>
      <c r="HAM119" s="516"/>
      <c r="HAN119" s="516"/>
      <c r="HAO119" s="516"/>
      <c r="HAP119" s="516"/>
      <c r="HAQ119" s="516"/>
      <c r="HAR119" s="516"/>
      <c r="HAS119" s="516"/>
      <c r="HAT119" s="516"/>
      <c r="HAU119" s="516"/>
      <c r="HAV119" s="516"/>
      <c r="HAW119" s="516"/>
      <c r="HAX119" s="516"/>
      <c r="HAY119" s="516"/>
      <c r="HAZ119" s="516"/>
      <c r="HBA119" s="516"/>
      <c r="HBB119" s="516"/>
      <c r="HBC119" s="516"/>
      <c r="HBD119" s="516"/>
      <c r="HBE119" s="516"/>
      <c r="HBF119" s="516"/>
      <c r="HBG119" s="516"/>
      <c r="HBH119" s="516"/>
      <c r="HBI119" s="516"/>
      <c r="HBJ119" s="516"/>
      <c r="HBK119" s="516"/>
      <c r="HBL119" s="516"/>
      <c r="HBM119" s="516"/>
      <c r="HBN119" s="516"/>
      <c r="HBO119" s="516"/>
      <c r="HBP119" s="516"/>
      <c r="HBQ119" s="516"/>
      <c r="HBR119" s="516"/>
      <c r="HBS119" s="516"/>
      <c r="HBT119" s="516"/>
      <c r="HBU119" s="516"/>
      <c r="HBV119" s="516"/>
      <c r="HBW119" s="516"/>
      <c r="HBX119" s="516"/>
      <c r="HBY119" s="516"/>
      <c r="HBZ119" s="516"/>
      <c r="HCA119" s="516"/>
      <c r="HCB119" s="516"/>
      <c r="HCC119" s="516"/>
      <c r="HCD119" s="516"/>
      <c r="HCE119" s="516"/>
      <c r="HCF119" s="516"/>
      <c r="HCG119" s="516"/>
      <c r="HCH119" s="516"/>
      <c r="HCI119" s="516"/>
      <c r="HCJ119" s="516"/>
      <c r="HCK119" s="516"/>
      <c r="HCL119" s="516"/>
      <c r="HCM119" s="516"/>
      <c r="HCN119" s="516"/>
      <c r="HCO119" s="516"/>
      <c r="HCP119" s="516"/>
      <c r="HCQ119" s="516"/>
      <c r="HCR119" s="516"/>
      <c r="HCS119" s="516"/>
      <c r="HCT119" s="516"/>
      <c r="HCU119" s="516"/>
      <c r="HCV119" s="516"/>
      <c r="HCW119" s="516"/>
      <c r="HCX119" s="516"/>
      <c r="HCY119" s="516"/>
      <c r="HCZ119" s="516"/>
      <c r="HDA119" s="516"/>
      <c r="HDB119" s="516"/>
      <c r="HDC119" s="516"/>
      <c r="HDD119" s="516"/>
      <c r="HDE119" s="516"/>
      <c r="HDF119" s="516"/>
      <c r="HDG119" s="516"/>
      <c r="HDH119" s="516"/>
      <c r="HDI119" s="516"/>
      <c r="HDJ119" s="516"/>
      <c r="HDK119" s="516"/>
      <c r="HDL119" s="516"/>
      <c r="HDM119" s="516"/>
      <c r="HDN119" s="516"/>
      <c r="HDO119" s="516"/>
      <c r="HDP119" s="516"/>
      <c r="HDQ119" s="516"/>
      <c r="HDR119" s="516"/>
      <c r="HDS119" s="516"/>
      <c r="HDT119" s="516"/>
      <c r="HDU119" s="516"/>
      <c r="HDV119" s="516"/>
      <c r="HDW119" s="516"/>
      <c r="HDX119" s="516"/>
      <c r="HDY119" s="516"/>
      <c r="HDZ119" s="516"/>
      <c r="HEA119" s="516"/>
      <c r="HEB119" s="516"/>
      <c r="HEC119" s="516"/>
      <c r="HED119" s="516"/>
      <c r="HEE119" s="516"/>
      <c r="HEF119" s="516"/>
      <c r="HEG119" s="516"/>
      <c r="HEH119" s="516"/>
      <c r="HEI119" s="516"/>
      <c r="HEJ119" s="516"/>
      <c r="HEK119" s="516"/>
      <c r="HEL119" s="516"/>
      <c r="HEM119" s="516"/>
      <c r="HEN119" s="516"/>
      <c r="HEO119" s="516"/>
      <c r="HEP119" s="516"/>
      <c r="HEQ119" s="516"/>
      <c r="HER119" s="516"/>
      <c r="HES119" s="516"/>
      <c r="HET119" s="516"/>
      <c r="HEU119" s="516"/>
      <c r="HEV119" s="516"/>
      <c r="HEW119" s="516"/>
      <c r="HEX119" s="516"/>
      <c r="HEY119" s="516"/>
      <c r="HEZ119" s="516"/>
      <c r="HFA119" s="516"/>
      <c r="HFB119" s="516"/>
      <c r="HFC119" s="516"/>
      <c r="HFD119" s="516"/>
      <c r="HFE119" s="516"/>
      <c r="HFF119" s="516"/>
      <c r="HFG119" s="516"/>
      <c r="HFH119" s="516"/>
      <c r="HFI119" s="516"/>
      <c r="HFJ119" s="516"/>
      <c r="HFK119" s="516"/>
      <c r="HFL119" s="516"/>
      <c r="HFM119" s="516"/>
      <c r="HFN119" s="516"/>
      <c r="HFO119" s="516"/>
      <c r="HFP119" s="516"/>
      <c r="HFQ119" s="516"/>
      <c r="HFR119" s="516"/>
      <c r="HFS119" s="516"/>
      <c r="HFT119" s="516"/>
      <c r="HFU119" s="516"/>
      <c r="HFV119" s="516"/>
      <c r="HFW119" s="516"/>
      <c r="HFX119" s="516"/>
      <c r="HFY119" s="516"/>
      <c r="HFZ119" s="516"/>
      <c r="HGA119" s="516"/>
      <c r="HGB119" s="516"/>
      <c r="HGC119" s="516"/>
      <c r="HGD119" s="516"/>
      <c r="HGE119" s="516"/>
      <c r="HGF119" s="516"/>
      <c r="HGG119" s="516"/>
      <c r="HGH119" s="516"/>
      <c r="HGI119" s="516"/>
      <c r="HGJ119" s="516"/>
      <c r="HGK119" s="516"/>
      <c r="HGL119" s="516"/>
      <c r="HGM119" s="516"/>
      <c r="HGN119" s="516"/>
      <c r="HGO119" s="516"/>
      <c r="HGP119" s="516"/>
      <c r="HGQ119" s="516"/>
      <c r="HGR119" s="516"/>
      <c r="HGS119" s="516"/>
      <c r="HGT119" s="516"/>
      <c r="HGU119" s="516"/>
      <c r="HGV119" s="516"/>
      <c r="HGW119" s="516"/>
      <c r="HGX119" s="516"/>
      <c r="HGY119" s="516"/>
      <c r="HGZ119" s="516"/>
      <c r="HHA119" s="516"/>
      <c r="HHB119" s="516"/>
      <c r="HHC119" s="516"/>
      <c r="HHD119" s="516"/>
      <c r="HHE119" s="516"/>
      <c r="HHF119" s="516"/>
      <c r="HHG119" s="516"/>
      <c r="HHH119" s="516"/>
      <c r="HHI119" s="516"/>
      <c r="HHJ119" s="516"/>
      <c r="HHK119" s="516"/>
      <c r="HHL119" s="516"/>
      <c r="HHM119" s="516"/>
      <c r="HHN119" s="516"/>
      <c r="HHO119" s="516"/>
      <c r="HHP119" s="516"/>
      <c r="HHQ119" s="516"/>
      <c r="HHR119" s="516"/>
      <c r="HHS119" s="516"/>
      <c r="HHT119" s="516"/>
      <c r="HHU119" s="516"/>
      <c r="HHV119" s="516"/>
      <c r="HHW119" s="516"/>
      <c r="HHX119" s="516"/>
      <c r="HHY119" s="516"/>
      <c r="HHZ119" s="516"/>
      <c r="HIA119" s="516"/>
      <c r="HIB119" s="516"/>
      <c r="HIC119" s="516"/>
      <c r="HID119" s="516"/>
      <c r="HIE119" s="516"/>
      <c r="HIF119" s="516"/>
      <c r="HIG119" s="516"/>
      <c r="HIH119" s="516"/>
      <c r="HII119" s="516"/>
      <c r="HIJ119" s="516"/>
      <c r="HIK119" s="516"/>
      <c r="HIL119" s="516"/>
      <c r="HIM119" s="516"/>
      <c r="HIN119" s="516"/>
      <c r="HIO119" s="516"/>
      <c r="HIP119" s="516"/>
      <c r="HIQ119" s="516"/>
      <c r="HIR119" s="516"/>
      <c r="HIS119" s="516"/>
      <c r="HIT119" s="516"/>
      <c r="HIU119" s="516"/>
      <c r="HIV119" s="516"/>
      <c r="HIW119" s="516"/>
      <c r="HIX119" s="516"/>
      <c r="HIY119" s="516"/>
      <c r="HIZ119" s="516"/>
      <c r="HJA119" s="516"/>
      <c r="HJB119" s="516"/>
      <c r="HJC119" s="516"/>
      <c r="HJD119" s="516"/>
      <c r="HJE119" s="516"/>
      <c r="HJF119" s="516"/>
      <c r="HJG119" s="516"/>
      <c r="HJH119" s="516"/>
      <c r="HJI119" s="516"/>
      <c r="HJJ119" s="516"/>
      <c r="HJK119" s="516"/>
      <c r="HJL119" s="516"/>
      <c r="HJM119" s="516"/>
      <c r="HJN119" s="516"/>
      <c r="HJO119" s="516"/>
      <c r="HJP119" s="516"/>
      <c r="HJQ119" s="516"/>
      <c r="HJR119" s="516"/>
      <c r="HJS119" s="516"/>
      <c r="HJT119" s="516"/>
      <c r="HJU119" s="516"/>
      <c r="HJV119" s="516"/>
      <c r="HJW119" s="516"/>
      <c r="HJX119" s="516"/>
      <c r="HJY119" s="516"/>
      <c r="HJZ119" s="516"/>
      <c r="HKA119" s="516"/>
      <c r="HKB119" s="516"/>
      <c r="HKC119" s="516"/>
      <c r="HKD119" s="516"/>
      <c r="HKE119" s="516"/>
      <c r="HKF119" s="516"/>
      <c r="HKG119" s="516"/>
      <c r="HKH119" s="516"/>
      <c r="HKI119" s="516"/>
      <c r="HKJ119" s="516"/>
      <c r="HKK119" s="516"/>
      <c r="HKL119" s="516"/>
      <c r="HKM119" s="516"/>
      <c r="HKN119" s="516"/>
      <c r="HKO119" s="516"/>
      <c r="HKP119" s="516"/>
      <c r="HKQ119" s="516"/>
      <c r="HKR119" s="516"/>
      <c r="HKS119" s="516"/>
      <c r="HKT119" s="516"/>
      <c r="HKU119" s="516"/>
      <c r="HKV119" s="516"/>
      <c r="HKW119" s="516"/>
      <c r="HKX119" s="516"/>
      <c r="HKY119" s="516"/>
      <c r="HKZ119" s="516"/>
      <c r="HLA119" s="516"/>
      <c r="HLB119" s="516"/>
      <c r="HLC119" s="516"/>
      <c r="HLD119" s="516"/>
      <c r="HLE119" s="516"/>
      <c r="HLF119" s="516"/>
      <c r="HLG119" s="516"/>
      <c r="HLH119" s="516"/>
      <c r="HLI119" s="516"/>
      <c r="HLJ119" s="516"/>
      <c r="HLK119" s="516"/>
      <c r="HLL119" s="516"/>
      <c r="HLM119" s="516"/>
      <c r="HLN119" s="516"/>
      <c r="HLO119" s="516"/>
      <c r="HLP119" s="516"/>
      <c r="HLQ119" s="516"/>
      <c r="HLR119" s="516"/>
      <c r="HLS119" s="516"/>
      <c r="HLT119" s="516"/>
      <c r="HLU119" s="516"/>
      <c r="HLV119" s="516"/>
      <c r="HLW119" s="516"/>
      <c r="HLX119" s="516"/>
      <c r="HLY119" s="516"/>
      <c r="HLZ119" s="516"/>
      <c r="HMA119" s="516"/>
      <c r="HMB119" s="516"/>
      <c r="HMC119" s="516"/>
      <c r="HMD119" s="516"/>
      <c r="HME119" s="516"/>
      <c r="HMF119" s="516"/>
      <c r="HMG119" s="516"/>
      <c r="HMH119" s="516"/>
      <c r="HMI119" s="516"/>
      <c r="HMJ119" s="516"/>
      <c r="HMK119" s="516"/>
      <c r="HML119" s="516"/>
      <c r="HMM119" s="516"/>
      <c r="HMN119" s="516"/>
      <c r="HMO119" s="516"/>
      <c r="HMP119" s="516"/>
      <c r="HMQ119" s="516"/>
      <c r="HMR119" s="516"/>
      <c r="HMS119" s="516"/>
      <c r="HMT119" s="516"/>
      <c r="HMU119" s="516"/>
      <c r="HMV119" s="516"/>
      <c r="HMW119" s="516"/>
      <c r="HMX119" s="516"/>
      <c r="HMY119" s="516"/>
      <c r="HMZ119" s="516"/>
      <c r="HNA119" s="516"/>
      <c r="HNB119" s="516"/>
      <c r="HNC119" s="516"/>
      <c r="HND119" s="516"/>
      <c r="HNE119" s="516"/>
      <c r="HNF119" s="516"/>
      <c r="HNG119" s="516"/>
      <c r="HNH119" s="516"/>
      <c r="HNI119" s="516"/>
      <c r="HNJ119" s="516"/>
      <c r="HNK119" s="516"/>
      <c r="HNL119" s="516"/>
      <c r="HNM119" s="516"/>
      <c r="HNN119" s="516"/>
      <c r="HNO119" s="516"/>
      <c r="HNP119" s="516"/>
      <c r="HNQ119" s="516"/>
      <c r="HNR119" s="516"/>
      <c r="HNS119" s="516"/>
      <c r="HNT119" s="516"/>
      <c r="HNU119" s="516"/>
      <c r="HNV119" s="516"/>
      <c r="HNW119" s="516"/>
      <c r="HNX119" s="516"/>
      <c r="HNY119" s="516"/>
      <c r="HNZ119" s="516"/>
      <c r="HOA119" s="516"/>
      <c r="HOB119" s="516"/>
      <c r="HOC119" s="516"/>
      <c r="HOD119" s="516"/>
      <c r="HOE119" s="516"/>
      <c r="HOF119" s="516"/>
      <c r="HOG119" s="516"/>
      <c r="HOH119" s="516"/>
      <c r="HOI119" s="516"/>
      <c r="HOJ119" s="516"/>
      <c r="HOK119" s="516"/>
      <c r="HOL119" s="516"/>
      <c r="HOM119" s="516"/>
      <c r="HON119" s="516"/>
      <c r="HOO119" s="516"/>
      <c r="HOP119" s="516"/>
      <c r="HOQ119" s="516"/>
      <c r="HOR119" s="516"/>
      <c r="HOS119" s="516"/>
      <c r="HOT119" s="516"/>
      <c r="HOU119" s="516"/>
      <c r="HOV119" s="516"/>
      <c r="HOW119" s="516"/>
      <c r="HOX119" s="516"/>
      <c r="HOY119" s="516"/>
      <c r="HOZ119" s="516"/>
      <c r="HPA119" s="516"/>
      <c r="HPB119" s="516"/>
      <c r="HPC119" s="516"/>
      <c r="HPD119" s="516"/>
      <c r="HPE119" s="516"/>
      <c r="HPF119" s="516"/>
      <c r="HPG119" s="516"/>
      <c r="HPH119" s="516"/>
      <c r="HPI119" s="516"/>
      <c r="HPJ119" s="516"/>
      <c r="HPK119" s="516"/>
      <c r="HPL119" s="516"/>
      <c r="HPM119" s="516"/>
      <c r="HPN119" s="516"/>
      <c r="HPO119" s="516"/>
      <c r="HPP119" s="516"/>
      <c r="HPQ119" s="516"/>
      <c r="HPR119" s="516"/>
      <c r="HPS119" s="516"/>
      <c r="HPT119" s="516"/>
      <c r="HPU119" s="516"/>
      <c r="HPV119" s="516"/>
      <c r="HPW119" s="516"/>
      <c r="HPX119" s="516"/>
      <c r="HPY119" s="516"/>
      <c r="HPZ119" s="516"/>
      <c r="HQA119" s="516"/>
      <c r="HQB119" s="516"/>
      <c r="HQC119" s="516"/>
      <c r="HQD119" s="516"/>
      <c r="HQE119" s="516"/>
      <c r="HQF119" s="516"/>
      <c r="HQG119" s="516"/>
      <c r="HQH119" s="516"/>
      <c r="HQI119" s="516"/>
      <c r="HQJ119" s="516"/>
      <c r="HQK119" s="516"/>
      <c r="HQL119" s="516"/>
      <c r="HQM119" s="516"/>
      <c r="HQN119" s="516"/>
      <c r="HQO119" s="516"/>
      <c r="HQP119" s="516"/>
      <c r="HQQ119" s="516"/>
      <c r="HQR119" s="516"/>
      <c r="HQS119" s="516"/>
      <c r="HQT119" s="516"/>
      <c r="HQU119" s="516"/>
      <c r="HQV119" s="516"/>
      <c r="HQW119" s="516"/>
      <c r="HQX119" s="516"/>
      <c r="HQY119" s="516"/>
      <c r="HQZ119" s="516"/>
      <c r="HRA119" s="516"/>
      <c r="HRB119" s="516"/>
      <c r="HRC119" s="516"/>
      <c r="HRD119" s="516"/>
      <c r="HRE119" s="516"/>
      <c r="HRF119" s="516"/>
      <c r="HRG119" s="516"/>
      <c r="HRH119" s="516"/>
      <c r="HRI119" s="516"/>
      <c r="HRJ119" s="516"/>
      <c r="HRK119" s="516"/>
      <c r="HRL119" s="516"/>
      <c r="HRM119" s="516"/>
      <c r="HRN119" s="516"/>
      <c r="HRO119" s="516"/>
      <c r="HRP119" s="516"/>
      <c r="HRQ119" s="516"/>
      <c r="HRR119" s="516"/>
      <c r="HRS119" s="516"/>
      <c r="HRT119" s="516"/>
      <c r="HRU119" s="516"/>
      <c r="HRV119" s="516"/>
      <c r="HRW119" s="516"/>
      <c r="HRX119" s="516"/>
      <c r="HRY119" s="516"/>
      <c r="HRZ119" s="516"/>
      <c r="HSA119" s="516"/>
      <c r="HSB119" s="516"/>
      <c r="HSC119" s="516"/>
      <c r="HSD119" s="516"/>
      <c r="HSE119" s="516"/>
      <c r="HSF119" s="516"/>
      <c r="HSG119" s="516"/>
      <c r="HSH119" s="516"/>
      <c r="HSI119" s="516"/>
      <c r="HSJ119" s="516"/>
      <c r="HSK119" s="516"/>
      <c r="HSL119" s="516"/>
      <c r="HSM119" s="516"/>
      <c r="HSN119" s="516"/>
      <c r="HSO119" s="516"/>
      <c r="HSP119" s="516"/>
      <c r="HSQ119" s="516"/>
      <c r="HSR119" s="516"/>
      <c r="HSS119" s="516"/>
      <c r="HST119" s="516"/>
      <c r="HSU119" s="516"/>
      <c r="HSV119" s="516"/>
      <c r="HSW119" s="516"/>
      <c r="HSX119" s="516"/>
      <c r="HSY119" s="516"/>
      <c r="HSZ119" s="516"/>
      <c r="HTA119" s="516"/>
      <c r="HTB119" s="516"/>
      <c r="HTC119" s="516"/>
      <c r="HTD119" s="516"/>
      <c r="HTE119" s="516"/>
      <c r="HTF119" s="516"/>
      <c r="HTG119" s="516"/>
      <c r="HTH119" s="516"/>
      <c r="HTI119" s="516"/>
      <c r="HTJ119" s="516"/>
      <c r="HTK119" s="516"/>
      <c r="HTL119" s="516"/>
      <c r="HTM119" s="516"/>
      <c r="HTN119" s="516"/>
      <c r="HTO119" s="516"/>
      <c r="HTP119" s="516"/>
      <c r="HTQ119" s="516"/>
      <c r="HTR119" s="516"/>
      <c r="HTS119" s="516"/>
      <c r="HTT119" s="516"/>
      <c r="HTU119" s="516"/>
      <c r="HTV119" s="516"/>
      <c r="HTW119" s="516"/>
      <c r="HTX119" s="516"/>
      <c r="HTY119" s="516"/>
      <c r="HTZ119" s="516"/>
      <c r="HUA119" s="516"/>
      <c r="HUB119" s="516"/>
      <c r="HUC119" s="516"/>
      <c r="HUD119" s="516"/>
      <c r="HUE119" s="516"/>
      <c r="HUF119" s="516"/>
      <c r="HUG119" s="516"/>
      <c r="HUH119" s="516"/>
      <c r="HUI119" s="516"/>
      <c r="HUJ119" s="516"/>
      <c r="HUK119" s="516"/>
      <c r="HUL119" s="516"/>
      <c r="HUM119" s="516"/>
      <c r="HUN119" s="516"/>
      <c r="HUO119" s="516"/>
      <c r="HUP119" s="516"/>
      <c r="HUQ119" s="516"/>
      <c r="HUR119" s="516"/>
      <c r="HUS119" s="516"/>
      <c r="HUT119" s="516"/>
      <c r="HUU119" s="516"/>
      <c r="HUV119" s="516"/>
      <c r="HUW119" s="516"/>
      <c r="HUX119" s="516"/>
      <c r="HUY119" s="516"/>
      <c r="HUZ119" s="516"/>
      <c r="HVA119" s="516"/>
      <c r="HVB119" s="516"/>
      <c r="HVC119" s="516"/>
      <c r="HVD119" s="516"/>
      <c r="HVE119" s="516"/>
      <c r="HVF119" s="516"/>
      <c r="HVG119" s="516"/>
      <c r="HVH119" s="516"/>
      <c r="HVI119" s="516"/>
      <c r="HVJ119" s="516"/>
      <c r="HVK119" s="516"/>
      <c r="HVL119" s="516"/>
      <c r="HVM119" s="516"/>
      <c r="HVN119" s="516"/>
      <c r="HVO119" s="516"/>
      <c r="HVP119" s="516"/>
      <c r="HVQ119" s="516"/>
      <c r="HVR119" s="516"/>
      <c r="HVS119" s="516"/>
      <c r="HVT119" s="516"/>
      <c r="HVU119" s="516"/>
      <c r="HVV119" s="516"/>
      <c r="HVW119" s="516"/>
      <c r="HVX119" s="516"/>
      <c r="HVY119" s="516"/>
      <c r="HVZ119" s="516"/>
      <c r="HWA119" s="516"/>
      <c r="HWB119" s="516"/>
      <c r="HWC119" s="516"/>
      <c r="HWD119" s="516"/>
      <c r="HWE119" s="516"/>
      <c r="HWF119" s="516"/>
      <c r="HWG119" s="516"/>
      <c r="HWH119" s="516"/>
      <c r="HWI119" s="516"/>
      <c r="HWJ119" s="516"/>
      <c r="HWK119" s="516"/>
      <c r="HWL119" s="516"/>
      <c r="HWM119" s="516"/>
      <c r="HWN119" s="516"/>
      <c r="HWO119" s="516"/>
      <c r="HWP119" s="516"/>
      <c r="HWQ119" s="516"/>
      <c r="HWR119" s="516"/>
      <c r="HWS119" s="516"/>
      <c r="HWT119" s="516"/>
      <c r="HWU119" s="516"/>
      <c r="HWV119" s="516"/>
      <c r="HWW119" s="516"/>
      <c r="HWX119" s="516"/>
      <c r="HWY119" s="516"/>
      <c r="HWZ119" s="516"/>
      <c r="HXA119" s="516"/>
      <c r="HXB119" s="516"/>
      <c r="HXC119" s="516"/>
      <c r="HXD119" s="516"/>
      <c r="HXE119" s="516"/>
      <c r="HXF119" s="516"/>
      <c r="HXG119" s="516"/>
      <c r="HXH119" s="516"/>
      <c r="HXI119" s="516"/>
      <c r="HXJ119" s="516"/>
      <c r="HXK119" s="516"/>
      <c r="HXL119" s="516"/>
      <c r="HXM119" s="516"/>
      <c r="HXN119" s="516"/>
      <c r="HXO119" s="516"/>
      <c r="HXP119" s="516"/>
      <c r="HXQ119" s="516"/>
      <c r="HXR119" s="516"/>
      <c r="HXS119" s="516"/>
      <c r="HXT119" s="516"/>
      <c r="HXU119" s="516"/>
      <c r="HXV119" s="516"/>
      <c r="HXW119" s="516"/>
      <c r="HXX119" s="516"/>
      <c r="HXY119" s="516"/>
      <c r="HXZ119" s="516"/>
      <c r="HYA119" s="516"/>
      <c r="HYB119" s="516"/>
      <c r="HYC119" s="516"/>
      <c r="HYD119" s="516"/>
      <c r="HYE119" s="516"/>
      <c r="HYF119" s="516"/>
      <c r="HYG119" s="516"/>
      <c r="HYH119" s="516"/>
      <c r="HYI119" s="516"/>
      <c r="HYJ119" s="516"/>
      <c r="HYK119" s="516"/>
      <c r="HYL119" s="516"/>
      <c r="HYM119" s="516"/>
      <c r="HYN119" s="516"/>
      <c r="HYO119" s="516"/>
      <c r="HYP119" s="516"/>
      <c r="HYQ119" s="516"/>
      <c r="HYR119" s="516"/>
      <c r="HYS119" s="516"/>
      <c r="HYT119" s="516"/>
      <c r="HYU119" s="516"/>
      <c r="HYV119" s="516"/>
      <c r="HYW119" s="516"/>
      <c r="HYX119" s="516"/>
      <c r="HYY119" s="516"/>
      <c r="HYZ119" s="516"/>
      <c r="HZA119" s="516"/>
      <c r="HZB119" s="516"/>
      <c r="HZC119" s="516"/>
      <c r="HZD119" s="516"/>
      <c r="HZE119" s="516"/>
      <c r="HZF119" s="516"/>
      <c r="HZG119" s="516"/>
      <c r="HZH119" s="516"/>
      <c r="HZI119" s="516"/>
      <c r="HZJ119" s="516"/>
      <c r="HZK119" s="516"/>
      <c r="HZL119" s="516"/>
      <c r="HZM119" s="516"/>
      <c r="HZN119" s="516"/>
      <c r="HZO119" s="516"/>
      <c r="HZP119" s="516"/>
      <c r="HZQ119" s="516"/>
      <c r="HZR119" s="516"/>
      <c r="HZS119" s="516"/>
      <c r="HZT119" s="516"/>
      <c r="HZU119" s="516"/>
      <c r="HZV119" s="516"/>
      <c r="HZW119" s="516"/>
      <c r="HZX119" s="516"/>
      <c r="HZY119" s="516"/>
      <c r="HZZ119" s="516"/>
      <c r="IAA119" s="516"/>
      <c r="IAB119" s="516"/>
      <c r="IAC119" s="516"/>
      <c r="IAD119" s="516"/>
      <c r="IAE119" s="516"/>
      <c r="IAF119" s="516"/>
      <c r="IAG119" s="516"/>
      <c r="IAH119" s="516"/>
      <c r="IAI119" s="516"/>
      <c r="IAJ119" s="516"/>
      <c r="IAK119" s="516"/>
      <c r="IAL119" s="516"/>
      <c r="IAM119" s="516"/>
      <c r="IAN119" s="516"/>
      <c r="IAO119" s="516"/>
      <c r="IAP119" s="516"/>
      <c r="IAQ119" s="516"/>
      <c r="IAR119" s="516"/>
      <c r="IAS119" s="516"/>
      <c r="IAT119" s="516"/>
      <c r="IAU119" s="516"/>
      <c r="IAV119" s="516"/>
      <c r="IAW119" s="516"/>
      <c r="IAX119" s="516"/>
      <c r="IAY119" s="516"/>
      <c r="IAZ119" s="516"/>
      <c r="IBA119" s="516"/>
      <c r="IBB119" s="516"/>
      <c r="IBC119" s="516"/>
      <c r="IBD119" s="516"/>
      <c r="IBE119" s="516"/>
      <c r="IBF119" s="516"/>
      <c r="IBG119" s="516"/>
      <c r="IBH119" s="516"/>
      <c r="IBI119" s="516"/>
      <c r="IBJ119" s="516"/>
      <c r="IBK119" s="516"/>
      <c r="IBL119" s="516"/>
      <c r="IBM119" s="516"/>
      <c r="IBN119" s="516"/>
      <c r="IBO119" s="516"/>
      <c r="IBP119" s="516"/>
      <c r="IBQ119" s="516"/>
      <c r="IBR119" s="516"/>
      <c r="IBS119" s="516"/>
      <c r="IBT119" s="516"/>
      <c r="IBU119" s="516"/>
      <c r="IBV119" s="516"/>
      <c r="IBW119" s="516"/>
      <c r="IBX119" s="516"/>
      <c r="IBY119" s="516"/>
      <c r="IBZ119" s="516"/>
      <c r="ICA119" s="516"/>
      <c r="ICB119" s="516"/>
      <c r="ICC119" s="516"/>
      <c r="ICD119" s="516"/>
      <c r="ICE119" s="516"/>
      <c r="ICF119" s="516"/>
      <c r="ICG119" s="516"/>
      <c r="ICH119" s="516"/>
      <c r="ICI119" s="516"/>
      <c r="ICJ119" s="516"/>
      <c r="ICK119" s="516"/>
      <c r="ICL119" s="516"/>
      <c r="ICM119" s="516"/>
      <c r="ICN119" s="516"/>
      <c r="ICO119" s="516"/>
      <c r="ICP119" s="516"/>
      <c r="ICQ119" s="516"/>
      <c r="ICR119" s="516"/>
      <c r="ICS119" s="516"/>
      <c r="ICT119" s="516"/>
      <c r="ICU119" s="516"/>
      <c r="ICV119" s="516"/>
      <c r="ICW119" s="516"/>
      <c r="ICX119" s="516"/>
      <c r="ICY119" s="516"/>
      <c r="ICZ119" s="516"/>
      <c r="IDA119" s="516"/>
      <c r="IDB119" s="516"/>
      <c r="IDC119" s="516"/>
      <c r="IDD119" s="516"/>
      <c r="IDE119" s="516"/>
      <c r="IDF119" s="516"/>
      <c r="IDG119" s="516"/>
      <c r="IDH119" s="516"/>
      <c r="IDI119" s="516"/>
      <c r="IDJ119" s="516"/>
      <c r="IDK119" s="516"/>
      <c r="IDL119" s="516"/>
      <c r="IDM119" s="516"/>
      <c r="IDN119" s="516"/>
      <c r="IDO119" s="516"/>
      <c r="IDP119" s="516"/>
      <c r="IDQ119" s="516"/>
      <c r="IDR119" s="516"/>
      <c r="IDS119" s="516"/>
      <c r="IDT119" s="516"/>
      <c r="IDU119" s="516"/>
      <c r="IDV119" s="516"/>
      <c r="IDW119" s="516"/>
      <c r="IDX119" s="516"/>
      <c r="IDY119" s="516"/>
      <c r="IDZ119" s="516"/>
      <c r="IEA119" s="516"/>
      <c r="IEB119" s="516"/>
      <c r="IEC119" s="516"/>
      <c r="IED119" s="516"/>
      <c r="IEE119" s="516"/>
      <c r="IEF119" s="516"/>
      <c r="IEG119" s="516"/>
      <c r="IEH119" s="516"/>
      <c r="IEI119" s="516"/>
      <c r="IEJ119" s="516"/>
      <c r="IEK119" s="516"/>
      <c r="IEL119" s="516"/>
      <c r="IEM119" s="516"/>
      <c r="IEN119" s="516"/>
      <c r="IEO119" s="516"/>
      <c r="IEP119" s="516"/>
      <c r="IEQ119" s="516"/>
      <c r="IER119" s="516"/>
      <c r="IES119" s="516"/>
      <c r="IET119" s="516"/>
      <c r="IEU119" s="516"/>
      <c r="IEV119" s="516"/>
      <c r="IEW119" s="516"/>
      <c r="IEX119" s="516"/>
      <c r="IEY119" s="516"/>
      <c r="IEZ119" s="516"/>
      <c r="IFA119" s="516"/>
      <c r="IFB119" s="516"/>
      <c r="IFC119" s="516"/>
      <c r="IFD119" s="516"/>
      <c r="IFE119" s="516"/>
      <c r="IFF119" s="516"/>
      <c r="IFG119" s="516"/>
      <c r="IFH119" s="516"/>
      <c r="IFI119" s="516"/>
      <c r="IFJ119" s="516"/>
      <c r="IFK119" s="516"/>
      <c r="IFL119" s="516"/>
      <c r="IFM119" s="516"/>
      <c r="IFN119" s="516"/>
      <c r="IFO119" s="516"/>
      <c r="IFP119" s="516"/>
      <c r="IFQ119" s="516"/>
      <c r="IFR119" s="516"/>
      <c r="IFS119" s="516"/>
      <c r="IFT119" s="516"/>
      <c r="IFU119" s="516"/>
      <c r="IFV119" s="516"/>
      <c r="IFW119" s="516"/>
      <c r="IFX119" s="516"/>
      <c r="IFY119" s="516"/>
      <c r="IFZ119" s="516"/>
      <c r="IGA119" s="516"/>
      <c r="IGB119" s="516"/>
      <c r="IGC119" s="516"/>
      <c r="IGD119" s="516"/>
      <c r="IGE119" s="516"/>
      <c r="IGF119" s="516"/>
      <c r="IGG119" s="516"/>
      <c r="IGH119" s="516"/>
      <c r="IGI119" s="516"/>
      <c r="IGJ119" s="516"/>
      <c r="IGK119" s="516"/>
      <c r="IGL119" s="516"/>
      <c r="IGM119" s="516"/>
      <c r="IGN119" s="516"/>
      <c r="IGO119" s="516"/>
      <c r="IGP119" s="516"/>
      <c r="IGQ119" s="516"/>
      <c r="IGR119" s="516"/>
      <c r="IGS119" s="516"/>
      <c r="IGT119" s="516"/>
      <c r="IGU119" s="516"/>
      <c r="IGV119" s="516"/>
      <c r="IGW119" s="516"/>
      <c r="IGX119" s="516"/>
      <c r="IGY119" s="516"/>
      <c r="IGZ119" s="516"/>
      <c r="IHA119" s="516"/>
      <c r="IHB119" s="516"/>
      <c r="IHC119" s="516"/>
      <c r="IHD119" s="516"/>
      <c r="IHE119" s="516"/>
      <c r="IHF119" s="516"/>
      <c r="IHG119" s="516"/>
      <c r="IHH119" s="516"/>
      <c r="IHI119" s="516"/>
      <c r="IHJ119" s="516"/>
      <c r="IHK119" s="516"/>
      <c r="IHL119" s="516"/>
      <c r="IHM119" s="516"/>
      <c r="IHN119" s="516"/>
      <c r="IHO119" s="516"/>
      <c r="IHP119" s="516"/>
      <c r="IHQ119" s="516"/>
      <c r="IHR119" s="516"/>
      <c r="IHS119" s="516"/>
      <c r="IHT119" s="516"/>
      <c r="IHU119" s="516"/>
      <c r="IHV119" s="516"/>
      <c r="IHW119" s="516"/>
      <c r="IHX119" s="516"/>
      <c r="IHY119" s="516"/>
      <c r="IHZ119" s="516"/>
      <c r="IIA119" s="516"/>
      <c r="IIB119" s="516"/>
      <c r="IIC119" s="516"/>
      <c r="IID119" s="516"/>
      <c r="IIE119" s="516"/>
      <c r="IIF119" s="516"/>
      <c r="IIG119" s="516"/>
      <c r="IIH119" s="516"/>
      <c r="III119" s="516"/>
      <c r="IIJ119" s="516"/>
      <c r="IIK119" s="516"/>
      <c r="IIL119" s="516"/>
      <c r="IIM119" s="516"/>
      <c r="IIN119" s="516"/>
      <c r="IIO119" s="516"/>
      <c r="IIP119" s="516"/>
      <c r="IIQ119" s="516"/>
      <c r="IIR119" s="516"/>
      <c r="IIS119" s="516"/>
      <c r="IIT119" s="516"/>
      <c r="IIU119" s="516"/>
      <c r="IIV119" s="516"/>
      <c r="IIW119" s="516"/>
      <c r="IIX119" s="516"/>
      <c r="IIY119" s="516"/>
      <c r="IIZ119" s="516"/>
      <c r="IJA119" s="516"/>
      <c r="IJB119" s="516"/>
      <c r="IJC119" s="516"/>
      <c r="IJD119" s="516"/>
      <c r="IJE119" s="516"/>
      <c r="IJF119" s="516"/>
      <c r="IJG119" s="516"/>
      <c r="IJH119" s="516"/>
      <c r="IJI119" s="516"/>
      <c r="IJJ119" s="516"/>
      <c r="IJK119" s="516"/>
      <c r="IJL119" s="516"/>
      <c r="IJM119" s="516"/>
      <c r="IJN119" s="516"/>
      <c r="IJO119" s="516"/>
      <c r="IJP119" s="516"/>
      <c r="IJQ119" s="516"/>
      <c r="IJR119" s="516"/>
      <c r="IJS119" s="516"/>
      <c r="IJT119" s="516"/>
      <c r="IJU119" s="516"/>
      <c r="IJV119" s="516"/>
      <c r="IJW119" s="516"/>
      <c r="IJX119" s="516"/>
      <c r="IJY119" s="516"/>
      <c r="IJZ119" s="516"/>
      <c r="IKA119" s="516"/>
      <c r="IKB119" s="516"/>
      <c r="IKC119" s="516"/>
      <c r="IKD119" s="516"/>
      <c r="IKE119" s="516"/>
      <c r="IKF119" s="516"/>
      <c r="IKG119" s="516"/>
      <c r="IKH119" s="516"/>
      <c r="IKI119" s="516"/>
      <c r="IKJ119" s="516"/>
      <c r="IKK119" s="516"/>
      <c r="IKL119" s="516"/>
      <c r="IKM119" s="516"/>
      <c r="IKN119" s="516"/>
      <c r="IKO119" s="516"/>
      <c r="IKP119" s="516"/>
      <c r="IKQ119" s="516"/>
      <c r="IKR119" s="516"/>
      <c r="IKS119" s="516"/>
      <c r="IKT119" s="516"/>
      <c r="IKU119" s="516"/>
      <c r="IKV119" s="516"/>
      <c r="IKW119" s="516"/>
      <c r="IKX119" s="516"/>
      <c r="IKY119" s="516"/>
      <c r="IKZ119" s="516"/>
      <c r="ILA119" s="516"/>
      <c r="ILB119" s="516"/>
      <c r="ILC119" s="516"/>
      <c r="ILD119" s="516"/>
      <c r="ILE119" s="516"/>
      <c r="ILF119" s="516"/>
      <c r="ILG119" s="516"/>
      <c r="ILH119" s="516"/>
      <c r="ILI119" s="516"/>
      <c r="ILJ119" s="516"/>
      <c r="ILK119" s="516"/>
      <c r="ILL119" s="516"/>
      <c r="ILM119" s="516"/>
      <c r="ILN119" s="516"/>
      <c r="ILO119" s="516"/>
      <c r="ILP119" s="516"/>
      <c r="ILQ119" s="516"/>
      <c r="ILR119" s="516"/>
      <c r="ILS119" s="516"/>
      <c r="ILT119" s="516"/>
      <c r="ILU119" s="516"/>
      <c r="ILV119" s="516"/>
      <c r="ILW119" s="516"/>
      <c r="ILX119" s="516"/>
      <c r="ILY119" s="516"/>
      <c r="ILZ119" s="516"/>
      <c r="IMA119" s="516"/>
      <c r="IMB119" s="516"/>
      <c r="IMC119" s="516"/>
      <c r="IMD119" s="516"/>
      <c r="IME119" s="516"/>
      <c r="IMF119" s="516"/>
      <c r="IMG119" s="516"/>
      <c r="IMH119" s="516"/>
      <c r="IMI119" s="516"/>
      <c r="IMJ119" s="516"/>
      <c r="IMK119" s="516"/>
      <c r="IML119" s="516"/>
      <c r="IMM119" s="516"/>
      <c r="IMN119" s="516"/>
      <c r="IMO119" s="516"/>
      <c r="IMP119" s="516"/>
      <c r="IMQ119" s="516"/>
      <c r="IMR119" s="516"/>
      <c r="IMS119" s="516"/>
      <c r="IMT119" s="516"/>
      <c r="IMU119" s="516"/>
      <c r="IMV119" s="516"/>
      <c r="IMW119" s="516"/>
      <c r="IMX119" s="516"/>
      <c r="IMY119" s="516"/>
      <c r="IMZ119" s="516"/>
      <c r="INA119" s="516"/>
      <c r="INB119" s="516"/>
      <c r="INC119" s="516"/>
      <c r="IND119" s="516"/>
      <c r="INE119" s="516"/>
      <c r="INF119" s="516"/>
      <c r="ING119" s="516"/>
      <c r="INH119" s="516"/>
      <c r="INI119" s="516"/>
      <c r="INJ119" s="516"/>
      <c r="INK119" s="516"/>
      <c r="INL119" s="516"/>
      <c r="INM119" s="516"/>
      <c r="INN119" s="516"/>
      <c r="INO119" s="516"/>
      <c r="INP119" s="516"/>
      <c r="INQ119" s="516"/>
      <c r="INR119" s="516"/>
      <c r="INS119" s="516"/>
      <c r="INT119" s="516"/>
      <c r="INU119" s="516"/>
      <c r="INV119" s="516"/>
      <c r="INW119" s="516"/>
      <c r="INX119" s="516"/>
      <c r="INY119" s="516"/>
      <c r="INZ119" s="516"/>
      <c r="IOA119" s="516"/>
      <c r="IOB119" s="516"/>
      <c r="IOC119" s="516"/>
      <c r="IOD119" s="516"/>
      <c r="IOE119" s="516"/>
      <c r="IOF119" s="516"/>
      <c r="IOG119" s="516"/>
      <c r="IOH119" s="516"/>
      <c r="IOI119" s="516"/>
      <c r="IOJ119" s="516"/>
      <c r="IOK119" s="516"/>
      <c r="IOL119" s="516"/>
      <c r="IOM119" s="516"/>
      <c r="ION119" s="516"/>
      <c r="IOO119" s="516"/>
      <c r="IOP119" s="516"/>
      <c r="IOQ119" s="516"/>
      <c r="IOR119" s="516"/>
      <c r="IOS119" s="516"/>
      <c r="IOT119" s="516"/>
      <c r="IOU119" s="516"/>
      <c r="IOV119" s="516"/>
      <c r="IOW119" s="516"/>
      <c r="IOX119" s="516"/>
      <c r="IOY119" s="516"/>
      <c r="IOZ119" s="516"/>
      <c r="IPA119" s="516"/>
      <c r="IPB119" s="516"/>
      <c r="IPC119" s="516"/>
      <c r="IPD119" s="516"/>
      <c r="IPE119" s="516"/>
      <c r="IPF119" s="516"/>
      <c r="IPG119" s="516"/>
      <c r="IPH119" s="516"/>
      <c r="IPI119" s="516"/>
      <c r="IPJ119" s="516"/>
      <c r="IPK119" s="516"/>
      <c r="IPL119" s="516"/>
      <c r="IPM119" s="516"/>
      <c r="IPN119" s="516"/>
      <c r="IPO119" s="516"/>
      <c r="IPP119" s="516"/>
      <c r="IPQ119" s="516"/>
      <c r="IPR119" s="516"/>
      <c r="IPS119" s="516"/>
      <c r="IPT119" s="516"/>
      <c r="IPU119" s="516"/>
      <c r="IPV119" s="516"/>
      <c r="IPW119" s="516"/>
      <c r="IPX119" s="516"/>
      <c r="IPY119" s="516"/>
      <c r="IPZ119" s="516"/>
      <c r="IQA119" s="516"/>
      <c r="IQB119" s="516"/>
      <c r="IQC119" s="516"/>
      <c r="IQD119" s="516"/>
      <c r="IQE119" s="516"/>
      <c r="IQF119" s="516"/>
      <c r="IQG119" s="516"/>
      <c r="IQH119" s="516"/>
      <c r="IQI119" s="516"/>
      <c r="IQJ119" s="516"/>
      <c r="IQK119" s="516"/>
      <c r="IQL119" s="516"/>
      <c r="IQM119" s="516"/>
      <c r="IQN119" s="516"/>
      <c r="IQO119" s="516"/>
      <c r="IQP119" s="516"/>
      <c r="IQQ119" s="516"/>
      <c r="IQR119" s="516"/>
      <c r="IQS119" s="516"/>
      <c r="IQT119" s="516"/>
      <c r="IQU119" s="516"/>
      <c r="IQV119" s="516"/>
      <c r="IQW119" s="516"/>
      <c r="IQX119" s="516"/>
      <c r="IQY119" s="516"/>
      <c r="IQZ119" s="516"/>
      <c r="IRA119" s="516"/>
      <c r="IRB119" s="516"/>
      <c r="IRC119" s="516"/>
      <c r="IRD119" s="516"/>
      <c r="IRE119" s="516"/>
      <c r="IRF119" s="516"/>
      <c r="IRG119" s="516"/>
      <c r="IRH119" s="516"/>
      <c r="IRI119" s="516"/>
      <c r="IRJ119" s="516"/>
      <c r="IRK119" s="516"/>
      <c r="IRL119" s="516"/>
      <c r="IRM119" s="516"/>
      <c r="IRN119" s="516"/>
      <c r="IRO119" s="516"/>
      <c r="IRP119" s="516"/>
      <c r="IRQ119" s="516"/>
      <c r="IRR119" s="516"/>
      <c r="IRS119" s="516"/>
      <c r="IRT119" s="516"/>
      <c r="IRU119" s="516"/>
      <c r="IRV119" s="516"/>
      <c r="IRW119" s="516"/>
      <c r="IRX119" s="516"/>
      <c r="IRY119" s="516"/>
      <c r="IRZ119" s="516"/>
      <c r="ISA119" s="516"/>
      <c r="ISB119" s="516"/>
      <c r="ISC119" s="516"/>
      <c r="ISD119" s="516"/>
      <c r="ISE119" s="516"/>
      <c r="ISF119" s="516"/>
      <c r="ISG119" s="516"/>
      <c r="ISH119" s="516"/>
      <c r="ISI119" s="516"/>
      <c r="ISJ119" s="516"/>
      <c r="ISK119" s="516"/>
      <c r="ISL119" s="516"/>
      <c r="ISM119" s="516"/>
      <c r="ISN119" s="516"/>
      <c r="ISO119" s="516"/>
      <c r="ISP119" s="516"/>
      <c r="ISQ119" s="516"/>
      <c r="ISR119" s="516"/>
      <c r="ISS119" s="516"/>
      <c r="IST119" s="516"/>
      <c r="ISU119" s="516"/>
      <c r="ISV119" s="516"/>
      <c r="ISW119" s="516"/>
      <c r="ISX119" s="516"/>
      <c r="ISY119" s="516"/>
      <c r="ISZ119" s="516"/>
      <c r="ITA119" s="516"/>
      <c r="ITB119" s="516"/>
      <c r="ITC119" s="516"/>
      <c r="ITD119" s="516"/>
      <c r="ITE119" s="516"/>
      <c r="ITF119" s="516"/>
      <c r="ITG119" s="516"/>
      <c r="ITH119" s="516"/>
      <c r="ITI119" s="516"/>
      <c r="ITJ119" s="516"/>
      <c r="ITK119" s="516"/>
      <c r="ITL119" s="516"/>
      <c r="ITM119" s="516"/>
      <c r="ITN119" s="516"/>
      <c r="ITO119" s="516"/>
      <c r="ITP119" s="516"/>
      <c r="ITQ119" s="516"/>
      <c r="ITR119" s="516"/>
      <c r="ITS119" s="516"/>
      <c r="ITT119" s="516"/>
      <c r="ITU119" s="516"/>
      <c r="ITV119" s="516"/>
      <c r="ITW119" s="516"/>
      <c r="ITX119" s="516"/>
      <c r="ITY119" s="516"/>
      <c r="ITZ119" s="516"/>
      <c r="IUA119" s="516"/>
      <c r="IUB119" s="516"/>
      <c r="IUC119" s="516"/>
      <c r="IUD119" s="516"/>
      <c r="IUE119" s="516"/>
      <c r="IUF119" s="516"/>
      <c r="IUG119" s="516"/>
      <c r="IUH119" s="516"/>
      <c r="IUI119" s="516"/>
      <c r="IUJ119" s="516"/>
      <c r="IUK119" s="516"/>
      <c r="IUL119" s="516"/>
      <c r="IUM119" s="516"/>
      <c r="IUN119" s="516"/>
      <c r="IUO119" s="516"/>
      <c r="IUP119" s="516"/>
      <c r="IUQ119" s="516"/>
      <c r="IUR119" s="516"/>
      <c r="IUS119" s="516"/>
      <c r="IUT119" s="516"/>
      <c r="IUU119" s="516"/>
      <c r="IUV119" s="516"/>
      <c r="IUW119" s="516"/>
      <c r="IUX119" s="516"/>
      <c r="IUY119" s="516"/>
      <c r="IUZ119" s="516"/>
      <c r="IVA119" s="516"/>
      <c r="IVB119" s="516"/>
      <c r="IVC119" s="516"/>
      <c r="IVD119" s="516"/>
      <c r="IVE119" s="516"/>
      <c r="IVF119" s="516"/>
      <c r="IVG119" s="516"/>
      <c r="IVH119" s="516"/>
      <c r="IVI119" s="516"/>
      <c r="IVJ119" s="516"/>
      <c r="IVK119" s="516"/>
      <c r="IVL119" s="516"/>
      <c r="IVM119" s="516"/>
      <c r="IVN119" s="516"/>
      <c r="IVO119" s="516"/>
      <c r="IVP119" s="516"/>
      <c r="IVQ119" s="516"/>
      <c r="IVR119" s="516"/>
      <c r="IVS119" s="516"/>
      <c r="IVT119" s="516"/>
      <c r="IVU119" s="516"/>
      <c r="IVV119" s="516"/>
      <c r="IVW119" s="516"/>
      <c r="IVX119" s="516"/>
      <c r="IVY119" s="516"/>
      <c r="IVZ119" s="516"/>
      <c r="IWA119" s="516"/>
      <c r="IWB119" s="516"/>
      <c r="IWC119" s="516"/>
      <c r="IWD119" s="516"/>
      <c r="IWE119" s="516"/>
      <c r="IWF119" s="516"/>
      <c r="IWG119" s="516"/>
      <c r="IWH119" s="516"/>
      <c r="IWI119" s="516"/>
      <c r="IWJ119" s="516"/>
      <c r="IWK119" s="516"/>
      <c r="IWL119" s="516"/>
      <c r="IWM119" s="516"/>
      <c r="IWN119" s="516"/>
      <c r="IWO119" s="516"/>
      <c r="IWP119" s="516"/>
      <c r="IWQ119" s="516"/>
      <c r="IWR119" s="516"/>
      <c r="IWS119" s="516"/>
      <c r="IWT119" s="516"/>
      <c r="IWU119" s="516"/>
      <c r="IWV119" s="516"/>
      <c r="IWW119" s="516"/>
      <c r="IWX119" s="516"/>
      <c r="IWY119" s="516"/>
      <c r="IWZ119" s="516"/>
      <c r="IXA119" s="516"/>
      <c r="IXB119" s="516"/>
      <c r="IXC119" s="516"/>
      <c r="IXD119" s="516"/>
      <c r="IXE119" s="516"/>
      <c r="IXF119" s="516"/>
      <c r="IXG119" s="516"/>
      <c r="IXH119" s="516"/>
      <c r="IXI119" s="516"/>
      <c r="IXJ119" s="516"/>
      <c r="IXK119" s="516"/>
      <c r="IXL119" s="516"/>
      <c r="IXM119" s="516"/>
      <c r="IXN119" s="516"/>
      <c r="IXO119" s="516"/>
      <c r="IXP119" s="516"/>
      <c r="IXQ119" s="516"/>
      <c r="IXR119" s="516"/>
      <c r="IXS119" s="516"/>
      <c r="IXT119" s="516"/>
      <c r="IXU119" s="516"/>
      <c r="IXV119" s="516"/>
      <c r="IXW119" s="516"/>
      <c r="IXX119" s="516"/>
      <c r="IXY119" s="516"/>
      <c r="IXZ119" s="516"/>
      <c r="IYA119" s="516"/>
      <c r="IYB119" s="516"/>
      <c r="IYC119" s="516"/>
      <c r="IYD119" s="516"/>
      <c r="IYE119" s="516"/>
      <c r="IYF119" s="516"/>
      <c r="IYG119" s="516"/>
      <c r="IYH119" s="516"/>
      <c r="IYI119" s="516"/>
      <c r="IYJ119" s="516"/>
      <c r="IYK119" s="516"/>
      <c r="IYL119" s="516"/>
      <c r="IYM119" s="516"/>
      <c r="IYN119" s="516"/>
      <c r="IYO119" s="516"/>
      <c r="IYP119" s="516"/>
      <c r="IYQ119" s="516"/>
      <c r="IYR119" s="516"/>
      <c r="IYS119" s="516"/>
      <c r="IYT119" s="516"/>
      <c r="IYU119" s="516"/>
      <c r="IYV119" s="516"/>
      <c r="IYW119" s="516"/>
      <c r="IYX119" s="516"/>
      <c r="IYY119" s="516"/>
      <c r="IYZ119" s="516"/>
      <c r="IZA119" s="516"/>
      <c r="IZB119" s="516"/>
      <c r="IZC119" s="516"/>
      <c r="IZD119" s="516"/>
      <c r="IZE119" s="516"/>
      <c r="IZF119" s="516"/>
      <c r="IZG119" s="516"/>
      <c r="IZH119" s="516"/>
      <c r="IZI119" s="516"/>
      <c r="IZJ119" s="516"/>
      <c r="IZK119" s="516"/>
      <c r="IZL119" s="516"/>
      <c r="IZM119" s="516"/>
      <c r="IZN119" s="516"/>
      <c r="IZO119" s="516"/>
      <c r="IZP119" s="516"/>
      <c r="IZQ119" s="516"/>
      <c r="IZR119" s="516"/>
      <c r="IZS119" s="516"/>
      <c r="IZT119" s="516"/>
      <c r="IZU119" s="516"/>
      <c r="IZV119" s="516"/>
      <c r="IZW119" s="516"/>
      <c r="IZX119" s="516"/>
      <c r="IZY119" s="516"/>
      <c r="IZZ119" s="516"/>
      <c r="JAA119" s="516"/>
      <c r="JAB119" s="516"/>
      <c r="JAC119" s="516"/>
      <c r="JAD119" s="516"/>
      <c r="JAE119" s="516"/>
      <c r="JAF119" s="516"/>
      <c r="JAG119" s="516"/>
      <c r="JAH119" s="516"/>
      <c r="JAI119" s="516"/>
      <c r="JAJ119" s="516"/>
      <c r="JAK119" s="516"/>
      <c r="JAL119" s="516"/>
      <c r="JAM119" s="516"/>
      <c r="JAN119" s="516"/>
      <c r="JAO119" s="516"/>
      <c r="JAP119" s="516"/>
      <c r="JAQ119" s="516"/>
      <c r="JAR119" s="516"/>
      <c r="JAS119" s="516"/>
      <c r="JAT119" s="516"/>
      <c r="JAU119" s="516"/>
      <c r="JAV119" s="516"/>
      <c r="JAW119" s="516"/>
      <c r="JAX119" s="516"/>
      <c r="JAY119" s="516"/>
      <c r="JAZ119" s="516"/>
      <c r="JBA119" s="516"/>
      <c r="JBB119" s="516"/>
      <c r="JBC119" s="516"/>
      <c r="JBD119" s="516"/>
      <c r="JBE119" s="516"/>
      <c r="JBF119" s="516"/>
      <c r="JBG119" s="516"/>
      <c r="JBH119" s="516"/>
      <c r="JBI119" s="516"/>
      <c r="JBJ119" s="516"/>
      <c r="JBK119" s="516"/>
      <c r="JBL119" s="516"/>
      <c r="JBM119" s="516"/>
      <c r="JBN119" s="516"/>
      <c r="JBO119" s="516"/>
      <c r="JBP119" s="516"/>
      <c r="JBQ119" s="516"/>
      <c r="JBR119" s="516"/>
      <c r="JBS119" s="516"/>
      <c r="JBT119" s="516"/>
      <c r="JBU119" s="516"/>
      <c r="JBV119" s="516"/>
      <c r="JBW119" s="516"/>
      <c r="JBX119" s="516"/>
      <c r="JBY119" s="516"/>
      <c r="JBZ119" s="516"/>
      <c r="JCA119" s="516"/>
      <c r="JCB119" s="516"/>
      <c r="JCC119" s="516"/>
      <c r="JCD119" s="516"/>
      <c r="JCE119" s="516"/>
      <c r="JCF119" s="516"/>
      <c r="JCG119" s="516"/>
      <c r="JCH119" s="516"/>
      <c r="JCI119" s="516"/>
      <c r="JCJ119" s="516"/>
      <c r="JCK119" s="516"/>
      <c r="JCL119" s="516"/>
      <c r="JCM119" s="516"/>
      <c r="JCN119" s="516"/>
      <c r="JCO119" s="516"/>
      <c r="JCP119" s="516"/>
      <c r="JCQ119" s="516"/>
      <c r="JCR119" s="516"/>
      <c r="JCS119" s="516"/>
      <c r="JCT119" s="516"/>
      <c r="JCU119" s="516"/>
      <c r="JCV119" s="516"/>
      <c r="JCW119" s="516"/>
      <c r="JCX119" s="516"/>
      <c r="JCY119" s="516"/>
      <c r="JCZ119" s="516"/>
      <c r="JDA119" s="516"/>
      <c r="JDB119" s="516"/>
      <c r="JDC119" s="516"/>
      <c r="JDD119" s="516"/>
      <c r="JDE119" s="516"/>
      <c r="JDF119" s="516"/>
      <c r="JDG119" s="516"/>
      <c r="JDH119" s="516"/>
      <c r="JDI119" s="516"/>
      <c r="JDJ119" s="516"/>
      <c r="JDK119" s="516"/>
      <c r="JDL119" s="516"/>
      <c r="JDM119" s="516"/>
      <c r="JDN119" s="516"/>
      <c r="JDO119" s="516"/>
      <c r="JDP119" s="516"/>
      <c r="JDQ119" s="516"/>
      <c r="JDR119" s="516"/>
      <c r="JDS119" s="516"/>
      <c r="JDT119" s="516"/>
      <c r="JDU119" s="516"/>
      <c r="JDV119" s="516"/>
      <c r="JDW119" s="516"/>
      <c r="JDX119" s="516"/>
      <c r="JDY119" s="516"/>
      <c r="JDZ119" s="516"/>
      <c r="JEA119" s="516"/>
      <c r="JEB119" s="516"/>
      <c r="JEC119" s="516"/>
      <c r="JED119" s="516"/>
      <c r="JEE119" s="516"/>
      <c r="JEF119" s="516"/>
      <c r="JEG119" s="516"/>
      <c r="JEH119" s="516"/>
      <c r="JEI119" s="516"/>
      <c r="JEJ119" s="516"/>
      <c r="JEK119" s="516"/>
      <c r="JEL119" s="516"/>
      <c r="JEM119" s="516"/>
      <c r="JEN119" s="516"/>
      <c r="JEO119" s="516"/>
      <c r="JEP119" s="516"/>
      <c r="JEQ119" s="516"/>
      <c r="JER119" s="516"/>
      <c r="JES119" s="516"/>
      <c r="JET119" s="516"/>
      <c r="JEU119" s="516"/>
      <c r="JEV119" s="516"/>
      <c r="JEW119" s="516"/>
      <c r="JEX119" s="516"/>
      <c r="JEY119" s="516"/>
      <c r="JEZ119" s="516"/>
      <c r="JFA119" s="516"/>
      <c r="JFB119" s="516"/>
      <c r="JFC119" s="516"/>
      <c r="JFD119" s="516"/>
      <c r="JFE119" s="516"/>
      <c r="JFF119" s="516"/>
      <c r="JFG119" s="516"/>
      <c r="JFH119" s="516"/>
      <c r="JFI119" s="516"/>
      <c r="JFJ119" s="516"/>
      <c r="JFK119" s="516"/>
      <c r="JFL119" s="516"/>
      <c r="JFM119" s="516"/>
      <c r="JFN119" s="516"/>
      <c r="JFO119" s="516"/>
      <c r="JFP119" s="516"/>
      <c r="JFQ119" s="516"/>
      <c r="JFR119" s="516"/>
      <c r="JFS119" s="516"/>
      <c r="JFT119" s="516"/>
      <c r="JFU119" s="516"/>
      <c r="JFV119" s="516"/>
      <c r="JFW119" s="516"/>
      <c r="JFX119" s="516"/>
      <c r="JFY119" s="516"/>
      <c r="JFZ119" s="516"/>
      <c r="JGA119" s="516"/>
      <c r="JGB119" s="516"/>
      <c r="JGC119" s="516"/>
      <c r="JGD119" s="516"/>
      <c r="JGE119" s="516"/>
      <c r="JGF119" s="516"/>
      <c r="JGG119" s="516"/>
      <c r="JGH119" s="516"/>
      <c r="JGI119" s="516"/>
      <c r="JGJ119" s="516"/>
      <c r="JGK119" s="516"/>
      <c r="JGL119" s="516"/>
      <c r="JGM119" s="516"/>
      <c r="JGN119" s="516"/>
      <c r="JGO119" s="516"/>
      <c r="JGP119" s="516"/>
      <c r="JGQ119" s="516"/>
      <c r="JGR119" s="516"/>
      <c r="JGS119" s="516"/>
      <c r="JGT119" s="516"/>
      <c r="JGU119" s="516"/>
      <c r="JGV119" s="516"/>
      <c r="JGW119" s="516"/>
      <c r="JGX119" s="516"/>
      <c r="JGY119" s="516"/>
      <c r="JGZ119" s="516"/>
      <c r="JHA119" s="516"/>
      <c r="JHB119" s="516"/>
      <c r="JHC119" s="516"/>
      <c r="JHD119" s="516"/>
      <c r="JHE119" s="516"/>
      <c r="JHF119" s="516"/>
      <c r="JHG119" s="516"/>
      <c r="JHH119" s="516"/>
      <c r="JHI119" s="516"/>
      <c r="JHJ119" s="516"/>
      <c r="JHK119" s="516"/>
      <c r="JHL119" s="516"/>
      <c r="JHM119" s="516"/>
      <c r="JHN119" s="516"/>
      <c r="JHO119" s="516"/>
      <c r="JHP119" s="516"/>
      <c r="JHQ119" s="516"/>
      <c r="JHR119" s="516"/>
      <c r="JHS119" s="516"/>
      <c r="JHT119" s="516"/>
      <c r="JHU119" s="516"/>
      <c r="JHV119" s="516"/>
      <c r="JHW119" s="516"/>
      <c r="JHX119" s="516"/>
      <c r="JHY119" s="516"/>
      <c r="JHZ119" s="516"/>
      <c r="JIA119" s="516"/>
      <c r="JIB119" s="516"/>
      <c r="JIC119" s="516"/>
      <c r="JID119" s="516"/>
      <c r="JIE119" s="516"/>
      <c r="JIF119" s="516"/>
      <c r="JIG119" s="516"/>
      <c r="JIH119" s="516"/>
      <c r="JII119" s="516"/>
      <c r="JIJ119" s="516"/>
      <c r="JIK119" s="516"/>
      <c r="JIL119" s="516"/>
      <c r="JIM119" s="516"/>
      <c r="JIN119" s="516"/>
      <c r="JIO119" s="516"/>
      <c r="JIP119" s="516"/>
      <c r="JIQ119" s="516"/>
      <c r="JIR119" s="516"/>
      <c r="JIS119" s="516"/>
      <c r="JIT119" s="516"/>
      <c r="JIU119" s="516"/>
      <c r="JIV119" s="516"/>
      <c r="JIW119" s="516"/>
      <c r="JIX119" s="516"/>
      <c r="JIY119" s="516"/>
      <c r="JIZ119" s="516"/>
      <c r="JJA119" s="516"/>
      <c r="JJB119" s="516"/>
      <c r="JJC119" s="516"/>
      <c r="JJD119" s="516"/>
      <c r="JJE119" s="516"/>
      <c r="JJF119" s="516"/>
      <c r="JJG119" s="516"/>
      <c r="JJH119" s="516"/>
      <c r="JJI119" s="516"/>
      <c r="JJJ119" s="516"/>
      <c r="JJK119" s="516"/>
      <c r="JJL119" s="516"/>
      <c r="JJM119" s="516"/>
      <c r="JJN119" s="516"/>
      <c r="JJO119" s="516"/>
      <c r="JJP119" s="516"/>
      <c r="JJQ119" s="516"/>
      <c r="JJR119" s="516"/>
      <c r="JJS119" s="516"/>
      <c r="JJT119" s="516"/>
      <c r="JJU119" s="516"/>
      <c r="JJV119" s="516"/>
      <c r="JJW119" s="516"/>
      <c r="JJX119" s="516"/>
      <c r="JJY119" s="516"/>
      <c r="JJZ119" s="516"/>
      <c r="JKA119" s="516"/>
      <c r="JKB119" s="516"/>
      <c r="JKC119" s="516"/>
      <c r="JKD119" s="516"/>
      <c r="JKE119" s="516"/>
      <c r="JKF119" s="516"/>
      <c r="JKG119" s="516"/>
      <c r="JKH119" s="516"/>
      <c r="JKI119" s="516"/>
      <c r="JKJ119" s="516"/>
      <c r="JKK119" s="516"/>
      <c r="JKL119" s="516"/>
      <c r="JKM119" s="516"/>
      <c r="JKN119" s="516"/>
      <c r="JKO119" s="516"/>
      <c r="JKP119" s="516"/>
      <c r="JKQ119" s="516"/>
      <c r="JKR119" s="516"/>
      <c r="JKS119" s="516"/>
      <c r="JKT119" s="516"/>
      <c r="JKU119" s="516"/>
      <c r="JKV119" s="516"/>
      <c r="JKW119" s="516"/>
      <c r="JKX119" s="516"/>
      <c r="JKY119" s="516"/>
      <c r="JKZ119" s="516"/>
      <c r="JLA119" s="516"/>
      <c r="JLB119" s="516"/>
      <c r="JLC119" s="516"/>
      <c r="JLD119" s="516"/>
      <c r="JLE119" s="516"/>
      <c r="JLF119" s="516"/>
      <c r="JLG119" s="516"/>
      <c r="JLH119" s="516"/>
      <c r="JLI119" s="516"/>
      <c r="JLJ119" s="516"/>
      <c r="JLK119" s="516"/>
      <c r="JLL119" s="516"/>
      <c r="JLM119" s="516"/>
      <c r="JLN119" s="516"/>
      <c r="JLO119" s="516"/>
      <c r="JLP119" s="516"/>
      <c r="JLQ119" s="516"/>
      <c r="JLR119" s="516"/>
      <c r="JLS119" s="516"/>
      <c r="JLT119" s="516"/>
      <c r="JLU119" s="516"/>
      <c r="JLV119" s="516"/>
      <c r="JLW119" s="516"/>
      <c r="JLX119" s="516"/>
      <c r="JLY119" s="516"/>
      <c r="JLZ119" s="516"/>
      <c r="JMA119" s="516"/>
      <c r="JMB119" s="516"/>
      <c r="JMC119" s="516"/>
      <c r="JMD119" s="516"/>
      <c r="JME119" s="516"/>
      <c r="JMF119" s="516"/>
      <c r="JMG119" s="516"/>
      <c r="JMH119" s="516"/>
      <c r="JMI119" s="516"/>
      <c r="JMJ119" s="516"/>
      <c r="JMK119" s="516"/>
      <c r="JML119" s="516"/>
      <c r="JMM119" s="516"/>
      <c r="JMN119" s="516"/>
      <c r="JMO119" s="516"/>
      <c r="JMP119" s="516"/>
      <c r="JMQ119" s="516"/>
      <c r="JMR119" s="516"/>
      <c r="JMS119" s="516"/>
      <c r="JMT119" s="516"/>
      <c r="JMU119" s="516"/>
      <c r="JMV119" s="516"/>
      <c r="JMW119" s="516"/>
      <c r="JMX119" s="516"/>
      <c r="JMY119" s="516"/>
      <c r="JMZ119" s="516"/>
      <c r="JNA119" s="516"/>
      <c r="JNB119" s="516"/>
      <c r="JNC119" s="516"/>
      <c r="JND119" s="516"/>
      <c r="JNE119" s="516"/>
      <c r="JNF119" s="516"/>
      <c r="JNG119" s="516"/>
      <c r="JNH119" s="516"/>
      <c r="JNI119" s="516"/>
      <c r="JNJ119" s="516"/>
      <c r="JNK119" s="516"/>
      <c r="JNL119" s="516"/>
      <c r="JNM119" s="516"/>
      <c r="JNN119" s="516"/>
      <c r="JNO119" s="516"/>
      <c r="JNP119" s="516"/>
      <c r="JNQ119" s="516"/>
      <c r="JNR119" s="516"/>
      <c r="JNS119" s="516"/>
      <c r="JNT119" s="516"/>
      <c r="JNU119" s="516"/>
      <c r="JNV119" s="516"/>
      <c r="JNW119" s="516"/>
      <c r="JNX119" s="516"/>
      <c r="JNY119" s="516"/>
      <c r="JNZ119" s="516"/>
      <c r="JOA119" s="516"/>
      <c r="JOB119" s="516"/>
      <c r="JOC119" s="516"/>
      <c r="JOD119" s="516"/>
      <c r="JOE119" s="516"/>
      <c r="JOF119" s="516"/>
      <c r="JOG119" s="516"/>
      <c r="JOH119" s="516"/>
      <c r="JOI119" s="516"/>
      <c r="JOJ119" s="516"/>
      <c r="JOK119" s="516"/>
      <c r="JOL119" s="516"/>
      <c r="JOM119" s="516"/>
      <c r="JON119" s="516"/>
      <c r="JOO119" s="516"/>
      <c r="JOP119" s="516"/>
      <c r="JOQ119" s="516"/>
      <c r="JOR119" s="516"/>
      <c r="JOS119" s="516"/>
      <c r="JOT119" s="516"/>
      <c r="JOU119" s="516"/>
      <c r="JOV119" s="516"/>
      <c r="JOW119" s="516"/>
      <c r="JOX119" s="516"/>
      <c r="JOY119" s="516"/>
      <c r="JOZ119" s="516"/>
      <c r="JPA119" s="516"/>
      <c r="JPB119" s="516"/>
      <c r="JPC119" s="516"/>
      <c r="JPD119" s="516"/>
      <c r="JPE119" s="516"/>
      <c r="JPF119" s="516"/>
      <c r="JPG119" s="516"/>
      <c r="JPH119" s="516"/>
      <c r="JPI119" s="516"/>
      <c r="JPJ119" s="516"/>
      <c r="JPK119" s="516"/>
      <c r="JPL119" s="516"/>
      <c r="JPM119" s="516"/>
      <c r="JPN119" s="516"/>
      <c r="JPO119" s="516"/>
      <c r="JPP119" s="516"/>
      <c r="JPQ119" s="516"/>
      <c r="JPR119" s="516"/>
      <c r="JPS119" s="516"/>
      <c r="JPT119" s="516"/>
      <c r="JPU119" s="516"/>
      <c r="JPV119" s="516"/>
      <c r="JPW119" s="516"/>
      <c r="JPX119" s="516"/>
      <c r="JPY119" s="516"/>
      <c r="JPZ119" s="516"/>
      <c r="JQA119" s="516"/>
      <c r="JQB119" s="516"/>
      <c r="JQC119" s="516"/>
      <c r="JQD119" s="516"/>
      <c r="JQE119" s="516"/>
      <c r="JQF119" s="516"/>
      <c r="JQG119" s="516"/>
      <c r="JQH119" s="516"/>
      <c r="JQI119" s="516"/>
      <c r="JQJ119" s="516"/>
      <c r="JQK119" s="516"/>
      <c r="JQL119" s="516"/>
      <c r="JQM119" s="516"/>
      <c r="JQN119" s="516"/>
      <c r="JQO119" s="516"/>
      <c r="JQP119" s="516"/>
      <c r="JQQ119" s="516"/>
      <c r="JQR119" s="516"/>
      <c r="JQS119" s="516"/>
      <c r="JQT119" s="516"/>
      <c r="JQU119" s="516"/>
      <c r="JQV119" s="516"/>
      <c r="JQW119" s="516"/>
      <c r="JQX119" s="516"/>
      <c r="JQY119" s="516"/>
      <c r="JQZ119" s="516"/>
      <c r="JRA119" s="516"/>
      <c r="JRB119" s="516"/>
      <c r="JRC119" s="516"/>
      <c r="JRD119" s="516"/>
      <c r="JRE119" s="516"/>
      <c r="JRF119" s="516"/>
      <c r="JRG119" s="516"/>
      <c r="JRH119" s="516"/>
      <c r="JRI119" s="516"/>
      <c r="JRJ119" s="516"/>
      <c r="JRK119" s="516"/>
      <c r="JRL119" s="516"/>
      <c r="JRM119" s="516"/>
      <c r="JRN119" s="516"/>
      <c r="JRO119" s="516"/>
      <c r="JRP119" s="516"/>
      <c r="JRQ119" s="516"/>
      <c r="JRR119" s="516"/>
      <c r="JRS119" s="516"/>
      <c r="JRT119" s="516"/>
      <c r="JRU119" s="516"/>
      <c r="JRV119" s="516"/>
      <c r="JRW119" s="516"/>
      <c r="JRX119" s="516"/>
      <c r="JRY119" s="516"/>
      <c r="JRZ119" s="516"/>
      <c r="JSA119" s="516"/>
      <c r="JSB119" s="516"/>
      <c r="JSC119" s="516"/>
      <c r="JSD119" s="516"/>
      <c r="JSE119" s="516"/>
      <c r="JSF119" s="516"/>
      <c r="JSG119" s="516"/>
      <c r="JSH119" s="516"/>
      <c r="JSI119" s="516"/>
      <c r="JSJ119" s="516"/>
      <c r="JSK119" s="516"/>
      <c r="JSL119" s="516"/>
      <c r="JSM119" s="516"/>
      <c r="JSN119" s="516"/>
      <c r="JSO119" s="516"/>
      <c r="JSP119" s="516"/>
      <c r="JSQ119" s="516"/>
      <c r="JSR119" s="516"/>
      <c r="JSS119" s="516"/>
      <c r="JST119" s="516"/>
      <c r="JSU119" s="516"/>
      <c r="JSV119" s="516"/>
      <c r="JSW119" s="516"/>
      <c r="JSX119" s="516"/>
      <c r="JSY119" s="516"/>
      <c r="JSZ119" s="516"/>
      <c r="JTA119" s="516"/>
      <c r="JTB119" s="516"/>
      <c r="JTC119" s="516"/>
      <c r="JTD119" s="516"/>
      <c r="JTE119" s="516"/>
      <c r="JTF119" s="516"/>
      <c r="JTG119" s="516"/>
      <c r="JTH119" s="516"/>
      <c r="JTI119" s="516"/>
      <c r="JTJ119" s="516"/>
      <c r="JTK119" s="516"/>
      <c r="JTL119" s="516"/>
      <c r="JTM119" s="516"/>
      <c r="JTN119" s="516"/>
      <c r="JTO119" s="516"/>
      <c r="JTP119" s="516"/>
      <c r="JTQ119" s="516"/>
      <c r="JTR119" s="516"/>
      <c r="JTS119" s="516"/>
      <c r="JTT119" s="516"/>
      <c r="JTU119" s="516"/>
      <c r="JTV119" s="516"/>
      <c r="JTW119" s="516"/>
      <c r="JTX119" s="516"/>
      <c r="JTY119" s="516"/>
      <c r="JTZ119" s="516"/>
      <c r="JUA119" s="516"/>
      <c r="JUB119" s="516"/>
      <c r="JUC119" s="516"/>
      <c r="JUD119" s="516"/>
      <c r="JUE119" s="516"/>
      <c r="JUF119" s="516"/>
      <c r="JUG119" s="516"/>
      <c r="JUH119" s="516"/>
      <c r="JUI119" s="516"/>
      <c r="JUJ119" s="516"/>
      <c r="JUK119" s="516"/>
      <c r="JUL119" s="516"/>
      <c r="JUM119" s="516"/>
      <c r="JUN119" s="516"/>
      <c r="JUO119" s="516"/>
      <c r="JUP119" s="516"/>
      <c r="JUQ119" s="516"/>
      <c r="JUR119" s="516"/>
      <c r="JUS119" s="516"/>
      <c r="JUT119" s="516"/>
      <c r="JUU119" s="516"/>
      <c r="JUV119" s="516"/>
      <c r="JUW119" s="516"/>
      <c r="JUX119" s="516"/>
      <c r="JUY119" s="516"/>
      <c r="JUZ119" s="516"/>
      <c r="JVA119" s="516"/>
      <c r="JVB119" s="516"/>
      <c r="JVC119" s="516"/>
      <c r="JVD119" s="516"/>
      <c r="JVE119" s="516"/>
      <c r="JVF119" s="516"/>
      <c r="JVG119" s="516"/>
      <c r="JVH119" s="516"/>
      <c r="JVI119" s="516"/>
      <c r="JVJ119" s="516"/>
      <c r="JVK119" s="516"/>
      <c r="JVL119" s="516"/>
      <c r="JVM119" s="516"/>
      <c r="JVN119" s="516"/>
      <c r="JVO119" s="516"/>
      <c r="JVP119" s="516"/>
      <c r="JVQ119" s="516"/>
      <c r="JVR119" s="516"/>
      <c r="JVS119" s="516"/>
      <c r="JVT119" s="516"/>
      <c r="JVU119" s="516"/>
      <c r="JVV119" s="516"/>
      <c r="JVW119" s="516"/>
      <c r="JVX119" s="516"/>
      <c r="JVY119" s="516"/>
      <c r="JVZ119" s="516"/>
      <c r="JWA119" s="516"/>
      <c r="JWB119" s="516"/>
      <c r="JWC119" s="516"/>
      <c r="JWD119" s="516"/>
      <c r="JWE119" s="516"/>
      <c r="JWF119" s="516"/>
      <c r="JWG119" s="516"/>
      <c r="JWH119" s="516"/>
      <c r="JWI119" s="516"/>
      <c r="JWJ119" s="516"/>
      <c r="JWK119" s="516"/>
      <c r="JWL119" s="516"/>
      <c r="JWM119" s="516"/>
      <c r="JWN119" s="516"/>
      <c r="JWO119" s="516"/>
      <c r="JWP119" s="516"/>
      <c r="JWQ119" s="516"/>
      <c r="JWR119" s="516"/>
      <c r="JWS119" s="516"/>
      <c r="JWT119" s="516"/>
      <c r="JWU119" s="516"/>
      <c r="JWV119" s="516"/>
      <c r="JWW119" s="516"/>
      <c r="JWX119" s="516"/>
      <c r="JWY119" s="516"/>
      <c r="JWZ119" s="516"/>
      <c r="JXA119" s="516"/>
      <c r="JXB119" s="516"/>
      <c r="JXC119" s="516"/>
      <c r="JXD119" s="516"/>
      <c r="JXE119" s="516"/>
      <c r="JXF119" s="516"/>
      <c r="JXG119" s="516"/>
      <c r="JXH119" s="516"/>
      <c r="JXI119" s="516"/>
      <c r="JXJ119" s="516"/>
      <c r="JXK119" s="516"/>
      <c r="JXL119" s="516"/>
      <c r="JXM119" s="516"/>
      <c r="JXN119" s="516"/>
      <c r="JXO119" s="516"/>
      <c r="JXP119" s="516"/>
      <c r="JXQ119" s="516"/>
      <c r="JXR119" s="516"/>
      <c r="JXS119" s="516"/>
      <c r="JXT119" s="516"/>
      <c r="JXU119" s="516"/>
      <c r="JXV119" s="516"/>
      <c r="JXW119" s="516"/>
      <c r="JXX119" s="516"/>
      <c r="JXY119" s="516"/>
      <c r="JXZ119" s="516"/>
      <c r="JYA119" s="516"/>
      <c r="JYB119" s="516"/>
      <c r="JYC119" s="516"/>
      <c r="JYD119" s="516"/>
      <c r="JYE119" s="516"/>
      <c r="JYF119" s="516"/>
      <c r="JYG119" s="516"/>
      <c r="JYH119" s="516"/>
      <c r="JYI119" s="516"/>
      <c r="JYJ119" s="516"/>
      <c r="JYK119" s="516"/>
      <c r="JYL119" s="516"/>
      <c r="JYM119" s="516"/>
      <c r="JYN119" s="516"/>
      <c r="JYO119" s="516"/>
      <c r="JYP119" s="516"/>
      <c r="JYQ119" s="516"/>
      <c r="JYR119" s="516"/>
      <c r="JYS119" s="516"/>
      <c r="JYT119" s="516"/>
      <c r="JYU119" s="516"/>
      <c r="JYV119" s="516"/>
      <c r="JYW119" s="516"/>
      <c r="JYX119" s="516"/>
      <c r="JYY119" s="516"/>
      <c r="JYZ119" s="516"/>
      <c r="JZA119" s="516"/>
      <c r="JZB119" s="516"/>
      <c r="JZC119" s="516"/>
      <c r="JZD119" s="516"/>
      <c r="JZE119" s="516"/>
      <c r="JZF119" s="516"/>
      <c r="JZG119" s="516"/>
      <c r="JZH119" s="516"/>
      <c r="JZI119" s="516"/>
      <c r="JZJ119" s="516"/>
      <c r="JZK119" s="516"/>
      <c r="JZL119" s="516"/>
      <c r="JZM119" s="516"/>
      <c r="JZN119" s="516"/>
      <c r="JZO119" s="516"/>
      <c r="JZP119" s="516"/>
      <c r="JZQ119" s="516"/>
      <c r="JZR119" s="516"/>
      <c r="JZS119" s="516"/>
      <c r="JZT119" s="516"/>
      <c r="JZU119" s="516"/>
      <c r="JZV119" s="516"/>
      <c r="JZW119" s="516"/>
      <c r="JZX119" s="516"/>
      <c r="JZY119" s="516"/>
      <c r="JZZ119" s="516"/>
      <c r="KAA119" s="516"/>
      <c r="KAB119" s="516"/>
      <c r="KAC119" s="516"/>
      <c r="KAD119" s="516"/>
      <c r="KAE119" s="516"/>
      <c r="KAF119" s="516"/>
      <c r="KAG119" s="516"/>
      <c r="KAH119" s="516"/>
      <c r="KAI119" s="516"/>
      <c r="KAJ119" s="516"/>
      <c r="KAK119" s="516"/>
      <c r="KAL119" s="516"/>
      <c r="KAM119" s="516"/>
      <c r="KAN119" s="516"/>
      <c r="KAO119" s="516"/>
      <c r="KAP119" s="516"/>
      <c r="KAQ119" s="516"/>
      <c r="KAR119" s="516"/>
      <c r="KAS119" s="516"/>
      <c r="KAT119" s="516"/>
      <c r="KAU119" s="516"/>
      <c r="KAV119" s="516"/>
      <c r="KAW119" s="516"/>
      <c r="KAX119" s="516"/>
      <c r="KAY119" s="516"/>
      <c r="KAZ119" s="516"/>
      <c r="KBA119" s="516"/>
      <c r="KBB119" s="516"/>
      <c r="KBC119" s="516"/>
      <c r="KBD119" s="516"/>
      <c r="KBE119" s="516"/>
      <c r="KBF119" s="516"/>
      <c r="KBG119" s="516"/>
      <c r="KBH119" s="516"/>
      <c r="KBI119" s="516"/>
      <c r="KBJ119" s="516"/>
      <c r="KBK119" s="516"/>
      <c r="KBL119" s="516"/>
      <c r="KBM119" s="516"/>
      <c r="KBN119" s="516"/>
      <c r="KBO119" s="516"/>
      <c r="KBP119" s="516"/>
      <c r="KBQ119" s="516"/>
      <c r="KBR119" s="516"/>
      <c r="KBS119" s="516"/>
      <c r="KBT119" s="516"/>
      <c r="KBU119" s="516"/>
      <c r="KBV119" s="516"/>
      <c r="KBW119" s="516"/>
      <c r="KBX119" s="516"/>
      <c r="KBY119" s="516"/>
      <c r="KBZ119" s="516"/>
      <c r="KCA119" s="516"/>
      <c r="KCB119" s="516"/>
      <c r="KCC119" s="516"/>
      <c r="KCD119" s="516"/>
      <c r="KCE119" s="516"/>
      <c r="KCF119" s="516"/>
      <c r="KCG119" s="516"/>
      <c r="KCH119" s="516"/>
      <c r="KCI119" s="516"/>
      <c r="KCJ119" s="516"/>
      <c r="KCK119" s="516"/>
      <c r="KCL119" s="516"/>
      <c r="KCM119" s="516"/>
      <c r="KCN119" s="516"/>
      <c r="KCO119" s="516"/>
      <c r="KCP119" s="516"/>
      <c r="KCQ119" s="516"/>
      <c r="KCR119" s="516"/>
      <c r="KCS119" s="516"/>
      <c r="KCT119" s="516"/>
      <c r="KCU119" s="516"/>
      <c r="KCV119" s="516"/>
      <c r="KCW119" s="516"/>
      <c r="KCX119" s="516"/>
      <c r="KCY119" s="516"/>
      <c r="KCZ119" s="516"/>
      <c r="KDA119" s="516"/>
      <c r="KDB119" s="516"/>
      <c r="KDC119" s="516"/>
      <c r="KDD119" s="516"/>
      <c r="KDE119" s="516"/>
      <c r="KDF119" s="516"/>
      <c r="KDG119" s="516"/>
      <c r="KDH119" s="516"/>
      <c r="KDI119" s="516"/>
      <c r="KDJ119" s="516"/>
      <c r="KDK119" s="516"/>
      <c r="KDL119" s="516"/>
      <c r="KDM119" s="516"/>
      <c r="KDN119" s="516"/>
      <c r="KDO119" s="516"/>
      <c r="KDP119" s="516"/>
      <c r="KDQ119" s="516"/>
      <c r="KDR119" s="516"/>
      <c r="KDS119" s="516"/>
      <c r="KDT119" s="516"/>
      <c r="KDU119" s="516"/>
      <c r="KDV119" s="516"/>
      <c r="KDW119" s="516"/>
      <c r="KDX119" s="516"/>
      <c r="KDY119" s="516"/>
      <c r="KDZ119" s="516"/>
      <c r="KEA119" s="516"/>
      <c r="KEB119" s="516"/>
      <c r="KEC119" s="516"/>
      <c r="KED119" s="516"/>
      <c r="KEE119" s="516"/>
      <c r="KEF119" s="516"/>
      <c r="KEG119" s="516"/>
      <c r="KEH119" s="516"/>
      <c r="KEI119" s="516"/>
      <c r="KEJ119" s="516"/>
      <c r="KEK119" s="516"/>
      <c r="KEL119" s="516"/>
      <c r="KEM119" s="516"/>
      <c r="KEN119" s="516"/>
      <c r="KEO119" s="516"/>
      <c r="KEP119" s="516"/>
      <c r="KEQ119" s="516"/>
      <c r="KER119" s="516"/>
      <c r="KES119" s="516"/>
      <c r="KET119" s="516"/>
      <c r="KEU119" s="516"/>
      <c r="KEV119" s="516"/>
      <c r="KEW119" s="516"/>
      <c r="KEX119" s="516"/>
      <c r="KEY119" s="516"/>
      <c r="KEZ119" s="516"/>
      <c r="KFA119" s="516"/>
      <c r="KFB119" s="516"/>
      <c r="KFC119" s="516"/>
      <c r="KFD119" s="516"/>
      <c r="KFE119" s="516"/>
      <c r="KFF119" s="516"/>
      <c r="KFG119" s="516"/>
      <c r="KFH119" s="516"/>
      <c r="KFI119" s="516"/>
      <c r="KFJ119" s="516"/>
      <c r="KFK119" s="516"/>
      <c r="KFL119" s="516"/>
      <c r="KFM119" s="516"/>
      <c r="KFN119" s="516"/>
      <c r="KFO119" s="516"/>
      <c r="KFP119" s="516"/>
      <c r="KFQ119" s="516"/>
      <c r="KFR119" s="516"/>
      <c r="KFS119" s="516"/>
      <c r="KFT119" s="516"/>
      <c r="KFU119" s="516"/>
      <c r="KFV119" s="516"/>
      <c r="KFW119" s="516"/>
      <c r="KFX119" s="516"/>
      <c r="KFY119" s="516"/>
      <c r="KFZ119" s="516"/>
      <c r="KGA119" s="516"/>
      <c r="KGB119" s="516"/>
      <c r="KGC119" s="516"/>
      <c r="KGD119" s="516"/>
      <c r="KGE119" s="516"/>
      <c r="KGF119" s="516"/>
      <c r="KGG119" s="516"/>
      <c r="KGH119" s="516"/>
      <c r="KGI119" s="516"/>
      <c r="KGJ119" s="516"/>
      <c r="KGK119" s="516"/>
      <c r="KGL119" s="516"/>
      <c r="KGM119" s="516"/>
      <c r="KGN119" s="516"/>
      <c r="KGO119" s="516"/>
      <c r="KGP119" s="516"/>
      <c r="KGQ119" s="516"/>
      <c r="KGR119" s="516"/>
      <c r="KGS119" s="516"/>
      <c r="KGT119" s="516"/>
      <c r="KGU119" s="516"/>
      <c r="KGV119" s="516"/>
      <c r="KGW119" s="516"/>
      <c r="KGX119" s="516"/>
      <c r="KGY119" s="516"/>
      <c r="KGZ119" s="516"/>
      <c r="KHA119" s="516"/>
      <c r="KHB119" s="516"/>
      <c r="KHC119" s="516"/>
      <c r="KHD119" s="516"/>
      <c r="KHE119" s="516"/>
      <c r="KHF119" s="516"/>
      <c r="KHG119" s="516"/>
      <c r="KHH119" s="516"/>
      <c r="KHI119" s="516"/>
      <c r="KHJ119" s="516"/>
      <c r="KHK119" s="516"/>
      <c r="KHL119" s="516"/>
      <c r="KHM119" s="516"/>
      <c r="KHN119" s="516"/>
      <c r="KHO119" s="516"/>
      <c r="KHP119" s="516"/>
      <c r="KHQ119" s="516"/>
      <c r="KHR119" s="516"/>
      <c r="KHS119" s="516"/>
      <c r="KHT119" s="516"/>
      <c r="KHU119" s="516"/>
      <c r="KHV119" s="516"/>
      <c r="KHW119" s="516"/>
      <c r="KHX119" s="516"/>
      <c r="KHY119" s="516"/>
      <c r="KHZ119" s="516"/>
      <c r="KIA119" s="516"/>
      <c r="KIB119" s="516"/>
      <c r="KIC119" s="516"/>
      <c r="KID119" s="516"/>
      <c r="KIE119" s="516"/>
      <c r="KIF119" s="516"/>
      <c r="KIG119" s="516"/>
      <c r="KIH119" s="516"/>
      <c r="KII119" s="516"/>
      <c r="KIJ119" s="516"/>
      <c r="KIK119" s="516"/>
      <c r="KIL119" s="516"/>
      <c r="KIM119" s="516"/>
      <c r="KIN119" s="516"/>
      <c r="KIO119" s="516"/>
      <c r="KIP119" s="516"/>
      <c r="KIQ119" s="516"/>
      <c r="KIR119" s="516"/>
      <c r="KIS119" s="516"/>
      <c r="KIT119" s="516"/>
      <c r="KIU119" s="516"/>
      <c r="KIV119" s="516"/>
      <c r="KIW119" s="516"/>
      <c r="KIX119" s="516"/>
      <c r="KIY119" s="516"/>
      <c r="KIZ119" s="516"/>
      <c r="KJA119" s="516"/>
      <c r="KJB119" s="516"/>
      <c r="KJC119" s="516"/>
      <c r="KJD119" s="516"/>
      <c r="KJE119" s="516"/>
      <c r="KJF119" s="516"/>
      <c r="KJG119" s="516"/>
      <c r="KJH119" s="516"/>
      <c r="KJI119" s="516"/>
      <c r="KJJ119" s="516"/>
      <c r="KJK119" s="516"/>
      <c r="KJL119" s="516"/>
      <c r="KJM119" s="516"/>
      <c r="KJN119" s="516"/>
      <c r="KJO119" s="516"/>
      <c r="KJP119" s="516"/>
      <c r="KJQ119" s="516"/>
      <c r="KJR119" s="516"/>
      <c r="KJS119" s="516"/>
      <c r="KJT119" s="516"/>
      <c r="KJU119" s="516"/>
      <c r="KJV119" s="516"/>
      <c r="KJW119" s="516"/>
      <c r="KJX119" s="516"/>
      <c r="KJY119" s="516"/>
      <c r="KJZ119" s="516"/>
      <c r="KKA119" s="516"/>
      <c r="KKB119" s="516"/>
      <c r="KKC119" s="516"/>
      <c r="KKD119" s="516"/>
      <c r="KKE119" s="516"/>
      <c r="KKF119" s="516"/>
      <c r="KKG119" s="516"/>
      <c r="KKH119" s="516"/>
      <c r="KKI119" s="516"/>
      <c r="KKJ119" s="516"/>
      <c r="KKK119" s="516"/>
      <c r="KKL119" s="516"/>
      <c r="KKM119" s="516"/>
      <c r="KKN119" s="516"/>
      <c r="KKO119" s="516"/>
      <c r="KKP119" s="516"/>
      <c r="KKQ119" s="516"/>
      <c r="KKR119" s="516"/>
      <c r="KKS119" s="516"/>
      <c r="KKT119" s="516"/>
      <c r="KKU119" s="516"/>
      <c r="KKV119" s="516"/>
      <c r="KKW119" s="516"/>
      <c r="KKX119" s="516"/>
      <c r="KKY119" s="516"/>
      <c r="KKZ119" s="516"/>
      <c r="KLA119" s="516"/>
      <c r="KLB119" s="516"/>
      <c r="KLC119" s="516"/>
      <c r="KLD119" s="516"/>
      <c r="KLE119" s="516"/>
      <c r="KLF119" s="516"/>
      <c r="KLG119" s="516"/>
      <c r="KLH119" s="516"/>
      <c r="KLI119" s="516"/>
      <c r="KLJ119" s="516"/>
      <c r="KLK119" s="516"/>
      <c r="KLL119" s="516"/>
      <c r="KLM119" s="516"/>
      <c r="KLN119" s="516"/>
      <c r="KLO119" s="516"/>
      <c r="KLP119" s="516"/>
      <c r="KLQ119" s="516"/>
      <c r="KLR119" s="516"/>
      <c r="KLS119" s="516"/>
      <c r="KLT119" s="516"/>
      <c r="KLU119" s="516"/>
      <c r="KLV119" s="516"/>
      <c r="KLW119" s="516"/>
      <c r="KLX119" s="516"/>
      <c r="KLY119" s="516"/>
      <c r="KLZ119" s="516"/>
      <c r="KMA119" s="516"/>
      <c r="KMB119" s="516"/>
      <c r="KMC119" s="516"/>
      <c r="KMD119" s="516"/>
      <c r="KME119" s="516"/>
      <c r="KMF119" s="516"/>
      <c r="KMG119" s="516"/>
      <c r="KMH119" s="516"/>
      <c r="KMI119" s="516"/>
      <c r="KMJ119" s="516"/>
      <c r="KMK119" s="516"/>
      <c r="KML119" s="516"/>
      <c r="KMM119" s="516"/>
      <c r="KMN119" s="516"/>
      <c r="KMO119" s="516"/>
      <c r="KMP119" s="516"/>
      <c r="KMQ119" s="516"/>
      <c r="KMR119" s="516"/>
      <c r="KMS119" s="516"/>
      <c r="KMT119" s="516"/>
      <c r="KMU119" s="516"/>
      <c r="KMV119" s="516"/>
      <c r="KMW119" s="516"/>
      <c r="KMX119" s="516"/>
      <c r="KMY119" s="516"/>
      <c r="KMZ119" s="516"/>
      <c r="KNA119" s="516"/>
      <c r="KNB119" s="516"/>
      <c r="KNC119" s="516"/>
      <c r="KND119" s="516"/>
      <c r="KNE119" s="516"/>
      <c r="KNF119" s="516"/>
      <c r="KNG119" s="516"/>
      <c r="KNH119" s="516"/>
      <c r="KNI119" s="516"/>
      <c r="KNJ119" s="516"/>
      <c r="KNK119" s="516"/>
      <c r="KNL119" s="516"/>
      <c r="KNM119" s="516"/>
      <c r="KNN119" s="516"/>
      <c r="KNO119" s="516"/>
      <c r="KNP119" s="516"/>
      <c r="KNQ119" s="516"/>
      <c r="KNR119" s="516"/>
      <c r="KNS119" s="516"/>
      <c r="KNT119" s="516"/>
      <c r="KNU119" s="516"/>
      <c r="KNV119" s="516"/>
      <c r="KNW119" s="516"/>
      <c r="KNX119" s="516"/>
      <c r="KNY119" s="516"/>
      <c r="KNZ119" s="516"/>
      <c r="KOA119" s="516"/>
      <c r="KOB119" s="516"/>
      <c r="KOC119" s="516"/>
      <c r="KOD119" s="516"/>
      <c r="KOE119" s="516"/>
      <c r="KOF119" s="516"/>
      <c r="KOG119" s="516"/>
      <c r="KOH119" s="516"/>
      <c r="KOI119" s="516"/>
      <c r="KOJ119" s="516"/>
      <c r="KOK119" s="516"/>
      <c r="KOL119" s="516"/>
      <c r="KOM119" s="516"/>
      <c r="KON119" s="516"/>
      <c r="KOO119" s="516"/>
      <c r="KOP119" s="516"/>
      <c r="KOQ119" s="516"/>
      <c r="KOR119" s="516"/>
      <c r="KOS119" s="516"/>
      <c r="KOT119" s="516"/>
      <c r="KOU119" s="516"/>
      <c r="KOV119" s="516"/>
      <c r="KOW119" s="516"/>
      <c r="KOX119" s="516"/>
      <c r="KOY119" s="516"/>
      <c r="KOZ119" s="516"/>
      <c r="KPA119" s="516"/>
      <c r="KPB119" s="516"/>
      <c r="KPC119" s="516"/>
      <c r="KPD119" s="516"/>
      <c r="KPE119" s="516"/>
      <c r="KPF119" s="516"/>
      <c r="KPG119" s="516"/>
      <c r="KPH119" s="516"/>
      <c r="KPI119" s="516"/>
      <c r="KPJ119" s="516"/>
      <c r="KPK119" s="516"/>
      <c r="KPL119" s="516"/>
      <c r="KPM119" s="516"/>
      <c r="KPN119" s="516"/>
      <c r="KPO119" s="516"/>
      <c r="KPP119" s="516"/>
      <c r="KPQ119" s="516"/>
      <c r="KPR119" s="516"/>
      <c r="KPS119" s="516"/>
      <c r="KPT119" s="516"/>
      <c r="KPU119" s="516"/>
      <c r="KPV119" s="516"/>
      <c r="KPW119" s="516"/>
      <c r="KPX119" s="516"/>
      <c r="KPY119" s="516"/>
      <c r="KPZ119" s="516"/>
      <c r="KQA119" s="516"/>
      <c r="KQB119" s="516"/>
      <c r="KQC119" s="516"/>
      <c r="KQD119" s="516"/>
      <c r="KQE119" s="516"/>
      <c r="KQF119" s="516"/>
      <c r="KQG119" s="516"/>
      <c r="KQH119" s="516"/>
      <c r="KQI119" s="516"/>
      <c r="KQJ119" s="516"/>
      <c r="KQK119" s="516"/>
      <c r="KQL119" s="516"/>
      <c r="KQM119" s="516"/>
      <c r="KQN119" s="516"/>
      <c r="KQO119" s="516"/>
      <c r="KQP119" s="516"/>
      <c r="KQQ119" s="516"/>
      <c r="KQR119" s="516"/>
      <c r="KQS119" s="516"/>
      <c r="KQT119" s="516"/>
      <c r="KQU119" s="516"/>
      <c r="KQV119" s="516"/>
      <c r="KQW119" s="516"/>
      <c r="KQX119" s="516"/>
      <c r="KQY119" s="516"/>
      <c r="KQZ119" s="516"/>
      <c r="KRA119" s="516"/>
      <c r="KRB119" s="516"/>
      <c r="KRC119" s="516"/>
      <c r="KRD119" s="516"/>
      <c r="KRE119" s="516"/>
      <c r="KRF119" s="516"/>
      <c r="KRG119" s="516"/>
      <c r="KRH119" s="516"/>
      <c r="KRI119" s="516"/>
      <c r="KRJ119" s="516"/>
      <c r="KRK119" s="516"/>
      <c r="KRL119" s="516"/>
      <c r="KRM119" s="516"/>
      <c r="KRN119" s="516"/>
      <c r="KRO119" s="516"/>
      <c r="KRP119" s="516"/>
      <c r="KRQ119" s="516"/>
      <c r="KRR119" s="516"/>
      <c r="KRS119" s="516"/>
      <c r="KRT119" s="516"/>
      <c r="KRU119" s="516"/>
      <c r="KRV119" s="516"/>
      <c r="KRW119" s="516"/>
      <c r="KRX119" s="516"/>
      <c r="KRY119" s="516"/>
      <c r="KRZ119" s="516"/>
      <c r="KSA119" s="516"/>
      <c r="KSB119" s="516"/>
      <c r="KSC119" s="516"/>
      <c r="KSD119" s="516"/>
      <c r="KSE119" s="516"/>
      <c r="KSF119" s="516"/>
      <c r="KSG119" s="516"/>
      <c r="KSH119" s="516"/>
      <c r="KSI119" s="516"/>
      <c r="KSJ119" s="516"/>
      <c r="KSK119" s="516"/>
      <c r="KSL119" s="516"/>
      <c r="KSM119" s="516"/>
      <c r="KSN119" s="516"/>
      <c r="KSO119" s="516"/>
      <c r="KSP119" s="516"/>
      <c r="KSQ119" s="516"/>
      <c r="KSR119" s="516"/>
      <c r="KSS119" s="516"/>
      <c r="KST119" s="516"/>
      <c r="KSU119" s="516"/>
      <c r="KSV119" s="516"/>
      <c r="KSW119" s="516"/>
      <c r="KSX119" s="516"/>
      <c r="KSY119" s="516"/>
      <c r="KSZ119" s="516"/>
      <c r="KTA119" s="516"/>
      <c r="KTB119" s="516"/>
      <c r="KTC119" s="516"/>
      <c r="KTD119" s="516"/>
      <c r="KTE119" s="516"/>
      <c r="KTF119" s="516"/>
      <c r="KTG119" s="516"/>
      <c r="KTH119" s="516"/>
      <c r="KTI119" s="516"/>
      <c r="KTJ119" s="516"/>
      <c r="KTK119" s="516"/>
      <c r="KTL119" s="516"/>
      <c r="KTM119" s="516"/>
      <c r="KTN119" s="516"/>
      <c r="KTO119" s="516"/>
      <c r="KTP119" s="516"/>
      <c r="KTQ119" s="516"/>
      <c r="KTR119" s="516"/>
      <c r="KTS119" s="516"/>
      <c r="KTT119" s="516"/>
      <c r="KTU119" s="516"/>
      <c r="KTV119" s="516"/>
      <c r="KTW119" s="516"/>
      <c r="KTX119" s="516"/>
      <c r="KTY119" s="516"/>
      <c r="KTZ119" s="516"/>
      <c r="KUA119" s="516"/>
      <c r="KUB119" s="516"/>
      <c r="KUC119" s="516"/>
      <c r="KUD119" s="516"/>
      <c r="KUE119" s="516"/>
      <c r="KUF119" s="516"/>
      <c r="KUG119" s="516"/>
      <c r="KUH119" s="516"/>
      <c r="KUI119" s="516"/>
      <c r="KUJ119" s="516"/>
      <c r="KUK119" s="516"/>
      <c r="KUL119" s="516"/>
      <c r="KUM119" s="516"/>
      <c r="KUN119" s="516"/>
      <c r="KUO119" s="516"/>
      <c r="KUP119" s="516"/>
      <c r="KUQ119" s="516"/>
      <c r="KUR119" s="516"/>
      <c r="KUS119" s="516"/>
      <c r="KUT119" s="516"/>
      <c r="KUU119" s="516"/>
      <c r="KUV119" s="516"/>
      <c r="KUW119" s="516"/>
      <c r="KUX119" s="516"/>
      <c r="KUY119" s="516"/>
      <c r="KUZ119" s="516"/>
      <c r="KVA119" s="516"/>
      <c r="KVB119" s="516"/>
      <c r="KVC119" s="516"/>
      <c r="KVD119" s="516"/>
      <c r="KVE119" s="516"/>
      <c r="KVF119" s="516"/>
      <c r="KVG119" s="516"/>
      <c r="KVH119" s="516"/>
      <c r="KVI119" s="516"/>
      <c r="KVJ119" s="516"/>
      <c r="KVK119" s="516"/>
      <c r="KVL119" s="516"/>
      <c r="KVM119" s="516"/>
      <c r="KVN119" s="516"/>
      <c r="KVO119" s="516"/>
      <c r="KVP119" s="516"/>
      <c r="KVQ119" s="516"/>
      <c r="KVR119" s="516"/>
      <c r="KVS119" s="516"/>
      <c r="KVT119" s="516"/>
      <c r="KVU119" s="516"/>
      <c r="KVV119" s="516"/>
      <c r="KVW119" s="516"/>
      <c r="KVX119" s="516"/>
      <c r="KVY119" s="516"/>
      <c r="KVZ119" s="516"/>
      <c r="KWA119" s="516"/>
      <c r="KWB119" s="516"/>
      <c r="KWC119" s="516"/>
      <c r="KWD119" s="516"/>
      <c r="KWE119" s="516"/>
      <c r="KWF119" s="516"/>
      <c r="KWG119" s="516"/>
      <c r="KWH119" s="516"/>
      <c r="KWI119" s="516"/>
      <c r="KWJ119" s="516"/>
      <c r="KWK119" s="516"/>
      <c r="KWL119" s="516"/>
      <c r="KWM119" s="516"/>
      <c r="KWN119" s="516"/>
      <c r="KWO119" s="516"/>
      <c r="KWP119" s="516"/>
      <c r="KWQ119" s="516"/>
      <c r="KWR119" s="516"/>
      <c r="KWS119" s="516"/>
      <c r="KWT119" s="516"/>
      <c r="KWU119" s="516"/>
      <c r="KWV119" s="516"/>
      <c r="KWW119" s="516"/>
      <c r="KWX119" s="516"/>
      <c r="KWY119" s="516"/>
      <c r="KWZ119" s="516"/>
      <c r="KXA119" s="516"/>
      <c r="KXB119" s="516"/>
      <c r="KXC119" s="516"/>
      <c r="KXD119" s="516"/>
      <c r="KXE119" s="516"/>
      <c r="KXF119" s="516"/>
      <c r="KXG119" s="516"/>
      <c r="KXH119" s="516"/>
      <c r="KXI119" s="516"/>
      <c r="KXJ119" s="516"/>
      <c r="KXK119" s="516"/>
      <c r="KXL119" s="516"/>
      <c r="KXM119" s="516"/>
      <c r="KXN119" s="516"/>
      <c r="KXO119" s="516"/>
      <c r="KXP119" s="516"/>
      <c r="KXQ119" s="516"/>
      <c r="KXR119" s="516"/>
      <c r="KXS119" s="516"/>
      <c r="KXT119" s="516"/>
      <c r="KXU119" s="516"/>
      <c r="KXV119" s="516"/>
      <c r="KXW119" s="516"/>
      <c r="KXX119" s="516"/>
      <c r="KXY119" s="516"/>
      <c r="KXZ119" s="516"/>
      <c r="KYA119" s="516"/>
      <c r="KYB119" s="516"/>
      <c r="KYC119" s="516"/>
      <c r="KYD119" s="516"/>
      <c r="KYE119" s="516"/>
      <c r="KYF119" s="516"/>
      <c r="KYG119" s="516"/>
      <c r="KYH119" s="516"/>
      <c r="KYI119" s="516"/>
      <c r="KYJ119" s="516"/>
      <c r="KYK119" s="516"/>
      <c r="KYL119" s="516"/>
      <c r="KYM119" s="516"/>
      <c r="KYN119" s="516"/>
      <c r="KYO119" s="516"/>
      <c r="KYP119" s="516"/>
      <c r="KYQ119" s="516"/>
      <c r="KYR119" s="516"/>
      <c r="KYS119" s="516"/>
      <c r="KYT119" s="516"/>
      <c r="KYU119" s="516"/>
      <c r="KYV119" s="516"/>
      <c r="KYW119" s="516"/>
      <c r="KYX119" s="516"/>
      <c r="KYY119" s="516"/>
      <c r="KYZ119" s="516"/>
      <c r="KZA119" s="516"/>
      <c r="KZB119" s="516"/>
      <c r="KZC119" s="516"/>
      <c r="KZD119" s="516"/>
      <c r="KZE119" s="516"/>
      <c r="KZF119" s="516"/>
      <c r="KZG119" s="516"/>
      <c r="KZH119" s="516"/>
      <c r="KZI119" s="516"/>
      <c r="KZJ119" s="516"/>
      <c r="KZK119" s="516"/>
      <c r="KZL119" s="516"/>
      <c r="KZM119" s="516"/>
      <c r="KZN119" s="516"/>
      <c r="KZO119" s="516"/>
      <c r="KZP119" s="516"/>
      <c r="KZQ119" s="516"/>
      <c r="KZR119" s="516"/>
      <c r="KZS119" s="516"/>
      <c r="KZT119" s="516"/>
      <c r="KZU119" s="516"/>
      <c r="KZV119" s="516"/>
      <c r="KZW119" s="516"/>
      <c r="KZX119" s="516"/>
      <c r="KZY119" s="516"/>
      <c r="KZZ119" s="516"/>
      <c r="LAA119" s="516"/>
      <c r="LAB119" s="516"/>
      <c r="LAC119" s="516"/>
      <c r="LAD119" s="516"/>
      <c r="LAE119" s="516"/>
      <c r="LAF119" s="516"/>
      <c r="LAG119" s="516"/>
      <c r="LAH119" s="516"/>
      <c r="LAI119" s="516"/>
      <c r="LAJ119" s="516"/>
      <c r="LAK119" s="516"/>
      <c r="LAL119" s="516"/>
      <c r="LAM119" s="516"/>
      <c r="LAN119" s="516"/>
      <c r="LAO119" s="516"/>
      <c r="LAP119" s="516"/>
      <c r="LAQ119" s="516"/>
      <c r="LAR119" s="516"/>
      <c r="LAS119" s="516"/>
      <c r="LAT119" s="516"/>
      <c r="LAU119" s="516"/>
      <c r="LAV119" s="516"/>
      <c r="LAW119" s="516"/>
      <c r="LAX119" s="516"/>
      <c r="LAY119" s="516"/>
      <c r="LAZ119" s="516"/>
      <c r="LBA119" s="516"/>
      <c r="LBB119" s="516"/>
      <c r="LBC119" s="516"/>
      <c r="LBD119" s="516"/>
      <c r="LBE119" s="516"/>
      <c r="LBF119" s="516"/>
      <c r="LBG119" s="516"/>
      <c r="LBH119" s="516"/>
      <c r="LBI119" s="516"/>
      <c r="LBJ119" s="516"/>
      <c r="LBK119" s="516"/>
      <c r="LBL119" s="516"/>
      <c r="LBM119" s="516"/>
      <c r="LBN119" s="516"/>
      <c r="LBO119" s="516"/>
      <c r="LBP119" s="516"/>
      <c r="LBQ119" s="516"/>
      <c r="LBR119" s="516"/>
      <c r="LBS119" s="516"/>
      <c r="LBT119" s="516"/>
      <c r="LBU119" s="516"/>
      <c r="LBV119" s="516"/>
      <c r="LBW119" s="516"/>
      <c r="LBX119" s="516"/>
      <c r="LBY119" s="516"/>
      <c r="LBZ119" s="516"/>
      <c r="LCA119" s="516"/>
      <c r="LCB119" s="516"/>
      <c r="LCC119" s="516"/>
      <c r="LCD119" s="516"/>
      <c r="LCE119" s="516"/>
      <c r="LCF119" s="516"/>
      <c r="LCG119" s="516"/>
      <c r="LCH119" s="516"/>
      <c r="LCI119" s="516"/>
      <c r="LCJ119" s="516"/>
      <c r="LCK119" s="516"/>
      <c r="LCL119" s="516"/>
      <c r="LCM119" s="516"/>
      <c r="LCN119" s="516"/>
      <c r="LCO119" s="516"/>
      <c r="LCP119" s="516"/>
      <c r="LCQ119" s="516"/>
      <c r="LCR119" s="516"/>
      <c r="LCS119" s="516"/>
      <c r="LCT119" s="516"/>
      <c r="LCU119" s="516"/>
      <c r="LCV119" s="516"/>
      <c r="LCW119" s="516"/>
      <c r="LCX119" s="516"/>
      <c r="LCY119" s="516"/>
      <c r="LCZ119" s="516"/>
      <c r="LDA119" s="516"/>
      <c r="LDB119" s="516"/>
      <c r="LDC119" s="516"/>
      <c r="LDD119" s="516"/>
      <c r="LDE119" s="516"/>
      <c r="LDF119" s="516"/>
      <c r="LDG119" s="516"/>
      <c r="LDH119" s="516"/>
      <c r="LDI119" s="516"/>
      <c r="LDJ119" s="516"/>
      <c r="LDK119" s="516"/>
      <c r="LDL119" s="516"/>
      <c r="LDM119" s="516"/>
      <c r="LDN119" s="516"/>
      <c r="LDO119" s="516"/>
      <c r="LDP119" s="516"/>
      <c r="LDQ119" s="516"/>
      <c r="LDR119" s="516"/>
      <c r="LDS119" s="516"/>
      <c r="LDT119" s="516"/>
      <c r="LDU119" s="516"/>
      <c r="LDV119" s="516"/>
      <c r="LDW119" s="516"/>
      <c r="LDX119" s="516"/>
      <c r="LDY119" s="516"/>
      <c r="LDZ119" s="516"/>
      <c r="LEA119" s="516"/>
      <c r="LEB119" s="516"/>
      <c r="LEC119" s="516"/>
      <c r="LED119" s="516"/>
      <c r="LEE119" s="516"/>
      <c r="LEF119" s="516"/>
      <c r="LEG119" s="516"/>
      <c r="LEH119" s="516"/>
      <c r="LEI119" s="516"/>
      <c r="LEJ119" s="516"/>
      <c r="LEK119" s="516"/>
      <c r="LEL119" s="516"/>
      <c r="LEM119" s="516"/>
      <c r="LEN119" s="516"/>
      <c r="LEO119" s="516"/>
      <c r="LEP119" s="516"/>
      <c r="LEQ119" s="516"/>
      <c r="LER119" s="516"/>
      <c r="LES119" s="516"/>
      <c r="LET119" s="516"/>
      <c r="LEU119" s="516"/>
      <c r="LEV119" s="516"/>
      <c r="LEW119" s="516"/>
      <c r="LEX119" s="516"/>
      <c r="LEY119" s="516"/>
      <c r="LEZ119" s="516"/>
      <c r="LFA119" s="516"/>
      <c r="LFB119" s="516"/>
      <c r="LFC119" s="516"/>
      <c r="LFD119" s="516"/>
      <c r="LFE119" s="516"/>
      <c r="LFF119" s="516"/>
      <c r="LFG119" s="516"/>
      <c r="LFH119" s="516"/>
      <c r="LFI119" s="516"/>
      <c r="LFJ119" s="516"/>
      <c r="LFK119" s="516"/>
      <c r="LFL119" s="516"/>
      <c r="LFM119" s="516"/>
      <c r="LFN119" s="516"/>
      <c r="LFO119" s="516"/>
      <c r="LFP119" s="516"/>
      <c r="LFQ119" s="516"/>
      <c r="LFR119" s="516"/>
      <c r="LFS119" s="516"/>
      <c r="LFT119" s="516"/>
      <c r="LFU119" s="516"/>
      <c r="LFV119" s="516"/>
      <c r="LFW119" s="516"/>
      <c r="LFX119" s="516"/>
      <c r="LFY119" s="516"/>
      <c r="LFZ119" s="516"/>
      <c r="LGA119" s="516"/>
      <c r="LGB119" s="516"/>
      <c r="LGC119" s="516"/>
      <c r="LGD119" s="516"/>
      <c r="LGE119" s="516"/>
      <c r="LGF119" s="516"/>
      <c r="LGG119" s="516"/>
      <c r="LGH119" s="516"/>
      <c r="LGI119" s="516"/>
      <c r="LGJ119" s="516"/>
      <c r="LGK119" s="516"/>
      <c r="LGL119" s="516"/>
      <c r="LGM119" s="516"/>
      <c r="LGN119" s="516"/>
      <c r="LGO119" s="516"/>
      <c r="LGP119" s="516"/>
      <c r="LGQ119" s="516"/>
      <c r="LGR119" s="516"/>
      <c r="LGS119" s="516"/>
      <c r="LGT119" s="516"/>
      <c r="LGU119" s="516"/>
      <c r="LGV119" s="516"/>
      <c r="LGW119" s="516"/>
      <c r="LGX119" s="516"/>
      <c r="LGY119" s="516"/>
      <c r="LGZ119" s="516"/>
      <c r="LHA119" s="516"/>
      <c r="LHB119" s="516"/>
      <c r="LHC119" s="516"/>
      <c r="LHD119" s="516"/>
      <c r="LHE119" s="516"/>
      <c r="LHF119" s="516"/>
      <c r="LHG119" s="516"/>
      <c r="LHH119" s="516"/>
      <c r="LHI119" s="516"/>
      <c r="LHJ119" s="516"/>
      <c r="LHK119" s="516"/>
      <c r="LHL119" s="516"/>
      <c r="LHM119" s="516"/>
      <c r="LHN119" s="516"/>
      <c r="LHO119" s="516"/>
      <c r="LHP119" s="516"/>
      <c r="LHQ119" s="516"/>
      <c r="LHR119" s="516"/>
      <c r="LHS119" s="516"/>
      <c r="LHT119" s="516"/>
      <c r="LHU119" s="516"/>
      <c r="LHV119" s="516"/>
      <c r="LHW119" s="516"/>
      <c r="LHX119" s="516"/>
      <c r="LHY119" s="516"/>
      <c r="LHZ119" s="516"/>
      <c r="LIA119" s="516"/>
      <c r="LIB119" s="516"/>
      <c r="LIC119" s="516"/>
      <c r="LID119" s="516"/>
      <c r="LIE119" s="516"/>
      <c r="LIF119" s="516"/>
      <c r="LIG119" s="516"/>
      <c r="LIH119" s="516"/>
      <c r="LII119" s="516"/>
      <c r="LIJ119" s="516"/>
      <c r="LIK119" s="516"/>
      <c r="LIL119" s="516"/>
      <c r="LIM119" s="516"/>
      <c r="LIN119" s="516"/>
      <c r="LIO119" s="516"/>
      <c r="LIP119" s="516"/>
      <c r="LIQ119" s="516"/>
      <c r="LIR119" s="516"/>
      <c r="LIS119" s="516"/>
      <c r="LIT119" s="516"/>
      <c r="LIU119" s="516"/>
      <c r="LIV119" s="516"/>
      <c r="LIW119" s="516"/>
      <c r="LIX119" s="516"/>
      <c r="LIY119" s="516"/>
      <c r="LIZ119" s="516"/>
      <c r="LJA119" s="516"/>
      <c r="LJB119" s="516"/>
      <c r="LJC119" s="516"/>
      <c r="LJD119" s="516"/>
      <c r="LJE119" s="516"/>
      <c r="LJF119" s="516"/>
      <c r="LJG119" s="516"/>
      <c r="LJH119" s="516"/>
      <c r="LJI119" s="516"/>
      <c r="LJJ119" s="516"/>
      <c r="LJK119" s="516"/>
      <c r="LJL119" s="516"/>
      <c r="LJM119" s="516"/>
      <c r="LJN119" s="516"/>
      <c r="LJO119" s="516"/>
      <c r="LJP119" s="516"/>
      <c r="LJQ119" s="516"/>
      <c r="LJR119" s="516"/>
      <c r="LJS119" s="516"/>
      <c r="LJT119" s="516"/>
      <c r="LJU119" s="516"/>
      <c r="LJV119" s="516"/>
      <c r="LJW119" s="516"/>
      <c r="LJX119" s="516"/>
      <c r="LJY119" s="516"/>
      <c r="LJZ119" s="516"/>
      <c r="LKA119" s="516"/>
      <c r="LKB119" s="516"/>
      <c r="LKC119" s="516"/>
      <c r="LKD119" s="516"/>
      <c r="LKE119" s="516"/>
      <c r="LKF119" s="516"/>
      <c r="LKG119" s="516"/>
      <c r="LKH119" s="516"/>
      <c r="LKI119" s="516"/>
      <c r="LKJ119" s="516"/>
      <c r="LKK119" s="516"/>
      <c r="LKL119" s="516"/>
      <c r="LKM119" s="516"/>
      <c r="LKN119" s="516"/>
      <c r="LKO119" s="516"/>
      <c r="LKP119" s="516"/>
      <c r="LKQ119" s="516"/>
      <c r="LKR119" s="516"/>
      <c r="LKS119" s="516"/>
      <c r="LKT119" s="516"/>
      <c r="LKU119" s="516"/>
      <c r="LKV119" s="516"/>
      <c r="LKW119" s="516"/>
      <c r="LKX119" s="516"/>
      <c r="LKY119" s="516"/>
      <c r="LKZ119" s="516"/>
      <c r="LLA119" s="516"/>
      <c r="LLB119" s="516"/>
      <c r="LLC119" s="516"/>
      <c r="LLD119" s="516"/>
      <c r="LLE119" s="516"/>
      <c r="LLF119" s="516"/>
      <c r="LLG119" s="516"/>
      <c r="LLH119" s="516"/>
      <c r="LLI119" s="516"/>
      <c r="LLJ119" s="516"/>
      <c r="LLK119" s="516"/>
      <c r="LLL119" s="516"/>
      <c r="LLM119" s="516"/>
      <c r="LLN119" s="516"/>
      <c r="LLO119" s="516"/>
      <c r="LLP119" s="516"/>
      <c r="LLQ119" s="516"/>
      <c r="LLR119" s="516"/>
      <c r="LLS119" s="516"/>
      <c r="LLT119" s="516"/>
      <c r="LLU119" s="516"/>
      <c r="LLV119" s="516"/>
      <c r="LLW119" s="516"/>
      <c r="LLX119" s="516"/>
      <c r="LLY119" s="516"/>
      <c r="LLZ119" s="516"/>
      <c r="LMA119" s="516"/>
      <c r="LMB119" s="516"/>
      <c r="LMC119" s="516"/>
      <c r="LMD119" s="516"/>
      <c r="LME119" s="516"/>
      <c r="LMF119" s="516"/>
      <c r="LMG119" s="516"/>
      <c r="LMH119" s="516"/>
      <c r="LMI119" s="516"/>
      <c r="LMJ119" s="516"/>
      <c r="LMK119" s="516"/>
      <c r="LML119" s="516"/>
      <c r="LMM119" s="516"/>
      <c r="LMN119" s="516"/>
      <c r="LMO119" s="516"/>
      <c r="LMP119" s="516"/>
      <c r="LMQ119" s="516"/>
      <c r="LMR119" s="516"/>
      <c r="LMS119" s="516"/>
      <c r="LMT119" s="516"/>
      <c r="LMU119" s="516"/>
      <c r="LMV119" s="516"/>
      <c r="LMW119" s="516"/>
      <c r="LMX119" s="516"/>
      <c r="LMY119" s="516"/>
      <c r="LMZ119" s="516"/>
      <c r="LNA119" s="516"/>
      <c r="LNB119" s="516"/>
      <c r="LNC119" s="516"/>
      <c r="LND119" s="516"/>
      <c r="LNE119" s="516"/>
      <c r="LNF119" s="516"/>
      <c r="LNG119" s="516"/>
      <c r="LNH119" s="516"/>
      <c r="LNI119" s="516"/>
      <c r="LNJ119" s="516"/>
      <c r="LNK119" s="516"/>
      <c r="LNL119" s="516"/>
      <c r="LNM119" s="516"/>
      <c r="LNN119" s="516"/>
      <c r="LNO119" s="516"/>
      <c r="LNP119" s="516"/>
      <c r="LNQ119" s="516"/>
      <c r="LNR119" s="516"/>
      <c r="LNS119" s="516"/>
      <c r="LNT119" s="516"/>
      <c r="LNU119" s="516"/>
      <c r="LNV119" s="516"/>
      <c r="LNW119" s="516"/>
      <c r="LNX119" s="516"/>
      <c r="LNY119" s="516"/>
      <c r="LNZ119" s="516"/>
      <c r="LOA119" s="516"/>
      <c r="LOB119" s="516"/>
      <c r="LOC119" s="516"/>
      <c r="LOD119" s="516"/>
      <c r="LOE119" s="516"/>
      <c r="LOF119" s="516"/>
      <c r="LOG119" s="516"/>
      <c r="LOH119" s="516"/>
      <c r="LOI119" s="516"/>
      <c r="LOJ119" s="516"/>
      <c r="LOK119" s="516"/>
      <c r="LOL119" s="516"/>
      <c r="LOM119" s="516"/>
      <c r="LON119" s="516"/>
      <c r="LOO119" s="516"/>
      <c r="LOP119" s="516"/>
      <c r="LOQ119" s="516"/>
      <c r="LOR119" s="516"/>
      <c r="LOS119" s="516"/>
      <c r="LOT119" s="516"/>
      <c r="LOU119" s="516"/>
      <c r="LOV119" s="516"/>
      <c r="LOW119" s="516"/>
      <c r="LOX119" s="516"/>
      <c r="LOY119" s="516"/>
      <c r="LOZ119" s="516"/>
      <c r="LPA119" s="516"/>
      <c r="LPB119" s="516"/>
      <c r="LPC119" s="516"/>
      <c r="LPD119" s="516"/>
      <c r="LPE119" s="516"/>
      <c r="LPF119" s="516"/>
      <c r="LPG119" s="516"/>
      <c r="LPH119" s="516"/>
      <c r="LPI119" s="516"/>
      <c r="LPJ119" s="516"/>
      <c r="LPK119" s="516"/>
      <c r="LPL119" s="516"/>
      <c r="LPM119" s="516"/>
      <c r="LPN119" s="516"/>
      <c r="LPO119" s="516"/>
      <c r="LPP119" s="516"/>
      <c r="LPQ119" s="516"/>
      <c r="LPR119" s="516"/>
      <c r="LPS119" s="516"/>
      <c r="LPT119" s="516"/>
      <c r="LPU119" s="516"/>
      <c r="LPV119" s="516"/>
      <c r="LPW119" s="516"/>
      <c r="LPX119" s="516"/>
      <c r="LPY119" s="516"/>
      <c r="LPZ119" s="516"/>
      <c r="LQA119" s="516"/>
      <c r="LQB119" s="516"/>
      <c r="LQC119" s="516"/>
      <c r="LQD119" s="516"/>
      <c r="LQE119" s="516"/>
      <c r="LQF119" s="516"/>
      <c r="LQG119" s="516"/>
      <c r="LQH119" s="516"/>
      <c r="LQI119" s="516"/>
      <c r="LQJ119" s="516"/>
      <c r="LQK119" s="516"/>
      <c r="LQL119" s="516"/>
      <c r="LQM119" s="516"/>
      <c r="LQN119" s="516"/>
      <c r="LQO119" s="516"/>
      <c r="LQP119" s="516"/>
      <c r="LQQ119" s="516"/>
      <c r="LQR119" s="516"/>
      <c r="LQS119" s="516"/>
      <c r="LQT119" s="516"/>
      <c r="LQU119" s="516"/>
      <c r="LQV119" s="516"/>
      <c r="LQW119" s="516"/>
      <c r="LQX119" s="516"/>
      <c r="LQY119" s="516"/>
      <c r="LQZ119" s="516"/>
      <c r="LRA119" s="516"/>
      <c r="LRB119" s="516"/>
      <c r="LRC119" s="516"/>
      <c r="LRD119" s="516"/>
      <c r="LRE119" s="516"/>
      <c r="LRF119" s="516"/>
      <c r="LRG119" s="516"/>
      <c r="LRH119" s="516"/>
      <c r="LRI119" s="516"/>
      <c r="LRJ119" s="516"/>
      <c r="LRK119" s="516"/>
      <c r="LRL119" s="516"/>
      <c r="LRM119" s="516"/>
      <c r="LRN119" s="516"/>
      <c r="LRO119" s="516"/>
      <c r="LRP119" s="516"/>
      <c r="LRQ119" s="516"/>
      <c r="LRR119" s="516"/>
      <c r="LRS119" s="516"/>
      <c r="LRT119" s="516"/>
      <c r="LRU119" s="516"/>
      <c r="LRV119" s="516"/>
      <c r="LRW119" s="516"/>
      <c r="LRX119" s="516"/>
      <c r="LRY119" s="516"/>
      <c r="LRZ119" s="516"/>
      <c r="LSA119" s="516"/>
      <c r="LSB119" s="516"/>
      <c r="LSC119" s="516"/>
      <c r="LSD119" s="516"/>
      <c r="LSE119" s="516"/>
      <c r="LSF119" s="516"/>
      <c r="LSG119" s="516"/>
      <c r="LSH119" s="516"/>
      <c r="LSI119" s="516"/>
      <c r="LSJ119" s="516"/>
      <c r="LSK119" s="516"/>
      <c r="LSL119" s="516"/>
      <c r="LSM119" s="516"/>
      <c r="LSN119" s="516"/>
      <c r="LSO119" s="516"/>
      <c r="LSP119" s="516"/>
      <c r="LSQ119" s="516"/>
      <c r="LSR119" s="516"/>
      <c r="LSS119" s="516"/>
      <c r="LST119" s="516"/>
      <c r="LSU119" s="516"/>
      <c r="LSV119" s="516"/>
      <c r="LSW119" s="516"/>
      <c r="LSX119" s="516"/>
      <c r="LSY119" s="516"/>
      <c r="LSZ119" s="516"/>
      <c r="LTA119" s="516"/>
      <c r="LTB119" s="516"/>
      <c r="LTC119" s="516"/>
      <c r="LTD119" s="516"/>
      <c r="LTE119" s="516"/>
      <c r="LTF119" s="516"/>
      <c r="LTG119" s="516"/>
      <c r="LTH119" s="516"/>
      <c r="LTI119" s="516"/>
      <c r="LTJ119" s="516"/>
      <c r="LTK119" s="516"/>
      <c r="LTL119" s="516"/>
      <c r="LTM119" s="516"/>
      <c r="LTN119" s="516"/>
      <c r="LTO119" s="516"/>
      <c r="LTP119" s="516"/>
      <c r="LTQ119" s="516"/>
      <c r="LTR119" s="516"/>
      <c r="LTS119" s="516"/>
      <c r="LTT119" s="516"/>
      <c r="LTU119" s="516"/>
      <c r="LTV119" s="516"/>
      <c r="LTW119" s="516"/>
      <c r="LTX119" s="516"/>
      <c r="LTY119" s="516"/>
      <c r="LTZ119" s="516"/>
      <c r="LUA119" s="516"/>
      <c r="LUB119" s="516"/>
      <c r="LUC119" s="516"/>
      <c r="LUD119" s="516"/>
      <c r="LUE119" s="516"/>
      <c r="LUF119" s="516"/>
      <c r="LUG119" s="516"/>
      <c r="LUH119" s="516"/>
      <c r="LUI119" s="516"/>
      <c r="LUJ119" s="516"/>
      <c r="LUK119" s="516"/>
      <c r="LUL119" s="516"/>
      <c r="LUM119" s="516"/>
      <c r="LUN119" s="516"/>
      <c r="LUO119" s="516"/>
      <c r="LUP119" s="516"/>
      <c r="LUQ119" s="516"/>
      <c r="LUR119" s="516"/>
      <c r="LUS119" s="516"/>
      <c r="LUT119" s="516"/>
      <c r="LUU119" s="516"/>
      <c r="LUV119" s="516"/>
      <c r="LUW119" s="516"/>
      <c r="LUX119" s="516"/>
      <c r="LUY119" s="516"/>
      <c r="LUZ119" s="516"/>
      <c r="LVA119" s="516"/>
      <c r="LVB119" s="516"/>
      <c r="LVC119" s="516"/>
      <c r="LVD119" s="516"/>
      <c r="LVE119" s="516"/>
      <c r="LVF119" s="516"/>
      <c r="LVG119" s="516"/>
      <c r="LVH119" s="516"/>
      <c r="LVI119" s="516"/>
      <c r="LVJ119" s="516"/>
      <c r="LVK119" s="516"/>
      <c r="LVL119" s="516"/>
      <c r="LVM119" s="516"/>
      <c r="LVN119" s="516"/>
      <c r="LVO119" s="516"/>
      <c r="LVP119" s="516"/>
      <c r="LVQ119" s="516"/>
      <c r="LVR119" s="516"/>
      <c r="LVS119" s="516"/>
      <c r="LVT119" s="516"/>
      <c r="LVU119" s="516"/>
      <c r="LVV119" s="516"/>
      <c r="LVW119" s="516"/>
      <c r="LVX119" s="516"/>
      <c r="LVY119" s="516"/>
      <c r="LVZ119" s="516"/>
      <c r="LWA119" s="516"/>
      <c r="LWB119" s="516"/>
      <c r="LWC119" s="516"/>
      <c r="LWD119" s="516"/>
      <c r="LWE119" s="516"/>
      <c r="LWF119" s="516"/>
      <c r="LWG119" s="516"/>
      <c r="LWH119" s="516"/>
      <c r="LWI119" s="516"/>
      <c r="LWJ119" s="516"/>
      <c r="LWK119" s="516"/>
      <c r="LWL119" s="516"/>
      <c r="LWM119" s="516"/>
      <c r="LWN119" s="516"/>
      <c r="LWO119" s="516"/>
      <c r="LWP119" s="516"/>
      <c r="LWQ119" s="516"/>
      <c r="LWR119" s="516"/>
      <c r="LWS119" s="516"/>
      <c r="LWT119" s="516"/>
      <c r="LWU119" s="516"/>
      <c r="LWV119" s="516"/>
      <c r="LWW119" s="516"/>
      <c r="LWX119" s="516"/>
      <c r="LWY119" s="516"/>
      <c r="LWZ119" s="516"/>
      <c r="LXA119" s="516"/>
      <c r="LXB119" s="516"/>
      <c r="LXC119" s="516"/>
      <c r="LXD119" s="516"/>
      <c r="LXE119" s="516"/>
      <c r="LXF119" s="516"/>
      <c r="LXG119" s="516"/>
      <c r="LXH119" s="516"/>
      <c r="LXI119" s="516"/>
      <c r="LXJ119" s="516"/>
      <c r="LXK119" s="516"/>
      <c r="LXL119" s="516"/>
      <c r="LXM119" s="516"/>
      <c r="LXN119" s="516"/>
      <c r="LXO119" s="516"/>
      <c r="LXP119" s="516"/>
      <c r="LXQ119" s="516"/>
      <c r="LXR119" s="516"/>
      <c r="LXS119" s="516"/>
      <c r="LXT119" s="516"/>
      <c r="LXU119" s="516"/>
      <c r="LXV119" s="516"/>
      <c r="LXW119" s="516"/>
      <c r="LXX119" s="516"/>
      <c r="LXY119" s="516"/>
      <c r="LXZ119" s="516"/>
      <c r="LYA119" s="516"/>
      <c r="LYB119" s="516"/>
      <c r="LYC119" s="516"/>
      <c r="LYD119" s="516"/>
      <c r="LYE119" s="516"/>
      <c r="LYF119" s="516"/>
      <c r="LYG119" s="516"/>
      <c r="LYH119" s="516"/>
      <c r="LYI119" s="516"/>
      <c r="LYJ119" s="516"/>
      <c r="LYK119" s="516"/>
      <c r="LYL119" s="516"/>
      <c r="LYM119" s="516"/>
      <c r="LYN119" s="516"/>
      <c r="LYO119" s="516"/>
      <c r="LYP119" s="516"/>
      <c r="LYQ119" s="516"/>
      <c r="LYR119" s="516"/>
      <c r="LYS119" s="516"/>
      <c r="LYT119" s="516"/>
      <c r="LYU119" s="516"/>
      <c r="LYV119" s="516"/>
      <c r="LYW119" s="516"/>
      <c r="LYX119" s="516"/>
      <c r="LYY119" s="516"/>
      <c r="LYZ119" s="516"/>
      <c r="LZA119" s="516"/>
      <c r="LZB119" s="516"/>
      <c r="LZC119" s="516"/>
      <c r="LZD119" s="516"/>
      <c r="LZE119" s="516"/>
      <c r="LZF119" s="516"/>
      <c r="LZG119" s="516"/>
      <c r="LZH119" s="516"/>
      <c r="LZI119" s="516"/>
      <c r="LZJ119" s="516"/>
      <c r="LZK119" s="516"/>
      <c r="LZL119" s="516"/>
      <c r="LZM119" s="516"/>
      <c r="LZN119" s="516"/>
      <c r="LZO119" s="516"/>
      <c r="LZP119" s="516"/>
      <c r="LZQ119" s="516"/>
      <c r="LZR119" s="516"/>
      <c r="LZS119" s="516"/>
      <c r="LZT119" s="516"/>
      <c r="LZU119" s="516"/>
      <c r="LZV119" s="516"/>
      <c r="LZW119" s="516"/>
      <c r="LZX119" s="516"/>
      <c r="LZY119" s="516"/>
      <c r="LZZ119" s="516"/>
      <c r="MAA119" s="516"/>
      <c r="MAB119" s="516"/>
      <c r="MAC119" s="516"/>
      <c r="MAD119" s="516"/>
      <c r="MAE119" s="516"/>
      <c r="MAF119" s="516"/>
      <c r="MAG119" s="516"/>
      <c r="MAH119" s="516"/>
      <c r="MAI119" s="516"/>
      <c r="MAJ119" s="516"/>
      <c r="MAK119" s="516"/>
      <c r="MAL119" s="516"/>
      <c r="MAM119" s="516"/>
      <c r="MAN119" s="516"/>
      <c r="MAO119" s="516"/>
      <c r="MAP119" s="516"/>
      <c r="MAQ119" s="516"/>
      <c r="MAR119" s="516"/>
      <c r="MAS119" s="516"/>
      <c r="MAT119" s="516"/>
      <c r="MAU119" s="516"/>
      <c r="MAV119" s="516"/>
      <c r="MAW119" s="516"/>
      <c r="MAX119" s="516"/>
      <c r="MAY119" s="516"/>
      <c r="MAZ119" s="516"/>
      <c r="MBA119" s="516"/>
      <c r="MBB119" s="516"/>
      <c r="MBC119" s="516"/>
      <c r="MBD119" s="516"/>
      <c r="MBE119" s="516"/>
      <c r="MBF119" s="516"/>
      <c r="MBG119" s="516"/>
      <c r="MBH119" s="516"/>
      <c r="MBI119" s="516"/>
      <c r="MBJ119" s="516"/>
      <c r="MBK119" s="516"/>
      <c r="MBL119" s="516"/>
      <c r="MBM119" s="516"/>
      <c r="MBN119" s="516"/>
      <c r="MBO119" s="516"/>
      <c r="MBP119" s="516"/>
      <c r="MBQ119" s="516"/>
      <c r="MBR119" s="516"/>
      <c r="MBS119" s="516"/>
      <c r="MBT119" s="516"/>
      <c r="MBU119" s="516"/>
      <c r="MBV119" s="516"/>
      <c r="MBW119" s="516"/>
      <c r="MBX119" s="516"/>
      <c r="MBY119" s="516"/>
      <c r="MBZ119" s="516"/>
      <c r="MCA119" s="516"/>
      <c r="MCB119" s="516"/>
      <c r="MCC119" s="516"/>
      <c r="MCD119" s="516"/>
      <c r="MCE119" s="516"/>
      <c r="MCF119" s="516"/>
      <c r="MCG119" s="516"/>
      <c r="MCH119" s="516"/>
      <c r="MCI119" s="516"/>
      <c r="MCJ119" s="516"/>
      <c r="MCK119" s="516"/>
      <c r="MCL119" s="516"/>
      <c r="MCM119" s="516"/>
      <c r="MCN119" s="516"/>
      <c r="MCO119" s="516"/>
      <c r="MCP119" s="516"/>
      <c r="MCQ119" s="516"/>
      <c r="MCR119" s="516"/>
      <c r="MCS119" s="516"/>
      <c r="MCT119" s="516"/>
      <c r="MCU119" s="516"/>
      <c r="MCV119" s="516"/>
      <c r="MCW119" s="516"/>
      <c r="MCX119" s="516"/>
      <c r="MCY119" s="516"/>
      <c r="MCZ119" s="516"/>
      <c r="MDA119" s="516"/>
      <c r="MDB119" s="516"/>
      <c r="MDC119" s="516"/>
      <c r="MDD119" s="516"/>
      <c r="MDE119" s="516"/>
      <c r="MDF119" s="516"/>
      <c r="MDG119" s="516"/>
      <c r="MDH119" s="516"/>
      <c r="MDI119" s="516"/>
      <c r="MDJ119" s="516"/>
      <c r="MDK119" s="516"/>
      <c r="MDL119" s="516"/>
      <c r="MDM119" s="516"/>
      <c r="MDN119" s="516"/>
      <c r="MDO119" s="516"/>
      <c r="MDP119" s="516"/>
      <c r="MDQ119" s="516"/>
      <c r="MDR119" s="516"/>
      <c r="MDS119" s="516"/>
      <c r="MDT119" s="516"/>
      <c r="MDU119" s="516"/>
      <c r="MDV119" s="516"/>
      <c r="MDW119" s="516"/>
      <c r="MDX119" s="516"/>
      <c r="MDY119" s="516"/>
      <c r="MDZ119" s="516"/>
      <c r="MEA119" s="516"/>
      <c r="MEB119" s="516"/>
      <c r="MEC119" s="516"/>
      <c r="MED119" s="516"/>
      <c r="MEE119" s="516"/>
      <c r="MEF119" s="516"/>
      <c r="MEG119" s="516"/>
      <c r="MEH119" s="516"/>
      <c r="MEI119" s="516"/>
      <c r="MEJ119" s="516"/>
      <c r="MEK119" s="516"/>
      <c r="MEL119" s="516"/>
      <c r="MEM119" s="516"/>
      <c r="MEN119" s="516"/>
      <c r="MEO119" s="516"/>
      <c r="MEP119" s="516"/>
      <c r="MEQ119" s="516"/>
      <c r="MER119" s="516"/>
      <c r="MES119" s="516"/>
      <c r="MET119" s="516"/>
      <c r="MEU119" s="516"/>
      <c r="MEV119" s="516"/>
      <c r="MEW119" s="516"/>
      <c r="MEX119" s="516"/>
      <c r="MEY119" s="516"/>
      <c r="MEZ119" s="516"/>
      <c r="MFA119" s="516"/>
      <c r="MFB119" s="516"/>
      <c r="MFC119" s="516"/>
      <c r="MFD119" s="516"/>
      <c r="MFE119" s="516"/>
      <c r="MFF119" s="516"/>
      <c r="MFG119" s="516"/>
      <c r="MFH119" s="516"/>
      <c r="MFI119" s="516"/>
      <c r="MFJ119" s="516"/>
      <c r="MFK119" s="516"/>
      <c r="MFL119" s="516"/>
      <c r="MFM119" s="516"/>
      <c r="MFN119" s="516"/>
      <c r="MFO119" s="516"/>
      <c r="MFP119" s="516"/>
      <c r="MFQ119" s="516"/>
      <c r="MFR119" s="516"/>
      <c r="MFS119" s="516"/>
      <c r="MFT119" s="516"/>
      <c r="MFU119" s="516"/>
      <c r="MFV119" s="516"/>
      <c r="MFW119" s="516"/>
      <c r="MFX119" s="516"/>
      <c r="MFY119" s="516"/>
      <c r="MFZ119" s="516"/>
      <c r="MGA119" s="516"/>
      <c r="MGB119" s="516"/>
      <c r="MGC119" s="516"/>
      <c r="MGD119" s="516"/>
      <c r="MGE119" s="516"/>
      <c r="MGF119" s="516"/>
      <c r="MGG119" s="516"/>
      <c r="MGH119" s="516"/>
      <c r="MGI119" s="516"/>
      <c r="MGJ119" s="516"/>
      <c r="MGK119" s="516"/>
      <c r="MGL119" s="516"/>
      <c r="MGM119" s="516"/>
      <c r="MGN119" s="516"/>
      <c r="MGO119" s="516"/>
      <c r="MGP119" s="516"/>
      <c r="MGQ119" s="516"/>
      <c r="MGR119" s="516"/>
      <c r="MGS119" s="516"/>
      <c r="MGT119" s="516"/>
      <c r="MGU119" s="516"/>
      <c r="MGV119" s="516"/>
      <c r="MGW119" s="516"/>
      <c r="MGX119" s="516"/>
      <c r="MGY119" s="516"/>
      <c r="MGZ119" s="516"/>
      <c r="MHA119" s="516"/>
      <c r="MHB119" s="516"/>
      <c r="MHC119" s="516"/>
      <c r="MHD119" s="516"/>
      <c r="MHE119" s="516"/>
      <c r="MHF119" s="516"/>
      <c r="MHG119" s="516"/>
      <c r="MHH119" s="516"/>
      <c r="MHI119" s="516"/>
      <c r="MHJ119" s="516"/>
      <c r="MHK119" s="516"/>
      <c r="MHL119" s="516"/>
      <c r="MHM119" s="516"/>
      <c r="MHN119" s="516"/>
      <c r="MHO119" s="516"/>
      <c r="MHP119" s="516"/>
      <c r="MHQ119" s="516"/>
      <c r="MHR119" s="516"/>
      <c r="MHS119" s="516"/>
      <c r="MHT119" s="516"/>
      <c r="MHU119" s="516"/>
      <c r="MHV119" s="516"/>
      <c r="MHW119" s="516"/>
      <c r="MHX119" s="516"/>
      <c r="MHY119" s="516"/>
      <c r="MHZ119" s="516"/>
      <c r="MIA119" s="516"/>
      <c r="MIB119" s="516"/>
      <c r="MIC119" s="516"/>
      <c r="MID119" s="516"/>
      <c r="MIE119" s="516"/>
      <c r="MIF119" s="516"/>
      <c r="MIG119" s="516"/>
      <c r="MIH119" s="516"/>
      <c r="MII119" s="516"/>
      <c r="MIJ119" s="516"/>
      <c r="MIK119" s="516"/>
      <c r="MIL119" s="516"/>
      <c r="MIM119" s="516"/>
      <c r="MIN119" s="516"/>
      <c r="MIO119" s="516"/>
      <c r="MIP119" s="516"/>
      <c r="MIQ119" s="516"/>
      <c r="MIR119" s="516"/>
      <c r="MIS119" s="516"/>
      <c r="MIT119" s="516"/>
      <c r="MIU119" s="516"/>
      <c r="MIV119" s="516"/>
      <c r="MIW119" s="516"/>
      <c r="MIX119" s="516"/>
      <c r="MIY119" s="516"/>
      <c r="MIZ119" s="516"/>
      <c r="MJA119" s="516"/>
      <c r="MJB119" s="516"/>
      <c r="MJC119" s="516"/>
      <c r="MJD119" s="516"/>
      <c r="MJE119" s="516"/>
      <c r="MJF119" s="516"/>
      <c r="MJG119" s="516"/>
      <c r="MJH119" s="516"/>
      <c r="MJI119" s="516"/>
      <c r="MJJ119" s="516"/>
      <c r="MJK119" s="516"/>
      <c r="MJL119" s="516"/>
      <c r="MJM119" s="516"/>
      <c r="MJN119" s="516"/>
      <c r="MJO119" s="516"/>
      <c r="MJP119" s="516"/>
      <c r="MJQ119" s="516"/>
      <c r="MJR119" s="516"/>
      <c r="MJS119" s="516"/>
      <c r="MJT119" s="516"/>
      <c r="MJU119" s="516"/>
      <c r="MJV119" s="516"/>
      <c r="MJW119" s="516"/>
      <c r="MJX119" s="516"/>
      <c r="MJY119" s="516"/>
      <c r="MJZ119" s="516"/>
      <c r="MKA119" s="516"/>
      <c r="MKB119" s="516"/>
      <c r="MKC119" s="516"/>
      <c r="MKD119" s="516"/>
      <c r="MKE119" s="516"/>
      <c r="MKF119" s="516"/>
      <c r="MKG119" s="516"/>
      <c r="MKH119" s="516"/>
      <c r="MKI119" s="516"/>
      <c r="MKJ119" s="516"/>
      <c r="MKK119" s="516"/>
      <c r="MKL119" s="516"/>
      <c r="MKM119" s="516"/>
      <c r="MKN119" s="516"/>
      <c r="MKO119" s="516"/>
      <c r="MKP119" s="516"/>
      <c r="MKQ119" s="516"/>
      <c r="MKR119" s="516"/>
      <c r="MKS119" s="516"/>
      <c r="MKT119" s="516"/>
      <c r="MKU119" s="516"/>
      <c r="MKV119" s="516"/>
      <c r="MKW119" s="516"/>
      <c r="MKX119" s="516"/>
      <c r="MKY119" s="516"/>
      <c r="MKZ119" s="516"/>
      <c r="MLA119" s="516"/>
      <c r="MLB119" s="516"/>
      <c r="MLC119" s="516"/>
      <c r="MLD119" s="516"/>
      <c r="MLE119" s="516"/>
      <c r="MLF119" s="516"/>
      <c r="MLG119" s="516"/>
      <c r="MLH119" s="516"/>
      <c r="MLI119" s="516"/>
      <c r="MLJ119" s="516"/>
      <c r="MLK119" s="516"/>
      <c r="MLL119" s="516"/>
      <c r="MLM119" s="516"/>
      <c r="MLN119" s="516"/>
      <c r="MLO119" s="516"/>
      <c r="MLP119" s="516"/>
      <c r="MLQ119" s="516"/>
      <c r="MLR119" s="516"/>
      <c r="MLS119" s="516"/>
      <c r="MLT119" s="516"/>
      <c r="MLU119" s="516"/>
      <c r="MLV119" s="516"/>
      <c r="MLW119" s="516"/>
      <c r="MLX119" s="516"/>
      <c r="MLY119" s="516"/>
      <c r="MLZ119" s="516"/>
      <c r="MMA119" s="516"/>
      <c r="MMB119" s="516"/>
      <c r="MMC119" s="516"/>
      <c r="MMD119" s="516"/>
      <c r="MME119" s="516"/>
      <c r="MMF119" s="516"/>
      <c r="MMG119" s="516"/>
      <c r="MMH119" s="516"/>
      <c r="MMI119" s="516"/>
      <c r="MMJ119" s="516"/>
      <c r="MMK119" s="516"/>
      <c r="MML119" s="516"/>
      <c r="MMM119" s="516"/>
      <c r="MMN119" s="516"/>
      <c r="MMO119" s="516"/>
      <c r="MMP119" s="516"/>
      <c r="MMQ119" s="516"/>
      <c r="MMR119" s="516"/>
      <c r="MMS119" s="516"/>
      <c r="MMT119" s="516"/>
      <c r="MMU119" s="516"/>
      <c r="MMV119" s="516"/>
      <c r="MMW119" s="516"/>
      <c r="MMX119" s="516"/>
      <c r="MMY119" s="516"/>
      <c r="MMZ119" s="516"/>
      <c r="MNA119" s="516"/>
      <c r="MNB119" s="516"/>
      <c r="MNC119" s="516"/>
      <c r="MND119" s="516"/>
      <c r="MNE119" s="516"/>
      <c r="MNF119" s="516"/>
      <c r="MNG119" s="516"/>
      <c r="MNH119" s="516"/>
      <c r="MNI119" s="516"/>
      <c r="MNJ119" s="516"/>
      <c r="MNK119" s="516"/>
      <c r="MNL119" s="516"/>
      <c r="MNM119" s="516"/>
      <c r="MNN119" s="516"/>
      <c r="MNO119" s="516"/>
      <c r="MNP119" s="516"/>
      <c r="MNQ119" s="516"/>
      <c r="MNR119" s="516"/>
      <c r="MNS119" s="516"/>
      <c r="MNT119" s="516"/>
      <c r="MNU119" s="516"/>
      <c r="MNV119" s="516"/>
      <c r="MNW119" s="516"/>
      <c r="MNX119" s="516"/>
      <c r="MNY119" s="516"/>
      <c r="MNZ119" s="516"/>
      <c r="MOA119" s="516"/>
      <c r="MOB119" s="516"/>
      <c r="MOC119" s="516"/>
      <c r="MOD119" s="516"/>
      <c r="MOE119" s="516"/>
      <c r="MOF119" s="516"/>
      <c r="MOG119" s="516"/>
      <c r="MOH119" s="516"/>
      <c r="MOI119" s="516"/>
      <c r="MOJ119" s="516"/>
      <c r="MOK119" s="516"/>
      <c r="MOL119" s="516"/>
      <c r="MOM119" s="516"/>
      <c r="MON119" s="516"/>
      <c r="MOO119" s="516"/>
      <c r="MOP119" s="516"/>
      <c r="MOQ119" s="516"/>
      <c r="MOR119" s="516"/>
      <c r="MOS119" s="516"/>
      <c r="MOT119" s="516"/>
      <c r="MOU119" s="516"/>
      <c r="MOV119" s="516"/>
      <c r="MOW119" s="516"/>
      <c r="MOX119" s="516"/>
      <c r="MOY119" s="516"/>
      <c r="MOZ119" s="516"/>
      <c r="MPA119" s="516"/>
      <c r="MPB119" s="516"/>
      <c r="MPC119" s="516"/>
      <c r="MPD119" s="516"/>
      <c r="MPE119" s="516"/>
      <c r="MPF119" s="516"/>
      <c r="MPG119" s="516"/>
      <c r="MPH119" s="516"/>
      <c r="MPI119" s="516"/>
      <c r="MPJ119" s="516"/>
      <c r="MPK119" s="516"/>
      <c r="MPL119" s="516"/>
      <c r="MPM119" s="516"/>
      <c r="MPN119" s="516"/>
      <c r="MPO119" s="516"/>
      <c r="MPP119" s="516"/>
      <c r="MPQ119" s="516"/>
      <c r="MPR119" s="516"/>
      <c r="MPS119" s="516"/>
      <c r="MPT119" s="516"/>
      <c r="MPU119" s="516"/>
      <c r="MPV119" s="516"/>
      <c r="MPW119" s="516"/>
      <c r="MPX119" s="516"/>
      <c r="MPY119" s="516"/>
      <c r="MPZ119" s="516"/>
      <c r="MQA119" s="516"/>
      <c r="MQB119" s="516"/>
      <c r="MQC119" s="516"/>
      <c r="MQD119" s="516"/>
      <c r="MQE119" s="516"/>
      <c r="MQF119" s="516"/>
      <c r="MQG119" s="516"/>
      <c r="MQH119" s="516"/>
      <c r="MQI119" s="516"/>
      <c r="MQJ119" s="516"/>
      <c r="MQK119" s="516"/>
      <c r="MQL119" s="516"/>
      <c r="MQM119" s="516"/>
      <c r="MQN119" s="516"/>
      <c r="MQO119" s="516"/>
      <c r="MQP119" s="516"/>
      <c r="MQQ119" s="516"/>
      <c r="MQR119" s="516"/>
      <c r="MQS119" s="516"/>
      <c r="MQT119" s="516"/>
      <c r="MQU119" s="516"/>
      <c r="MQV119" s="516"/>
      <c r="MQW119" s="516"/>
      <c r="MQX119" s="516"/>
      <c r="MQY119" s="516"/>
      <c r="MQZ119" s="516"/>
      <c r="MRA119" s="516"/>
      <c r="MRB119" s="516"/>
      <c r="MRC119" s="516"/>
      <c r="MRD119" s="516"/>
      <c r="MRE119" s="516"/>
      <c r="MRF119" s="516"/>
      <c r="MRG119" s="516"/>
      <c r="MRH119" s="516"/>
      <c r="MRI119" s="516"/>
      <c r="MRJ119" s="516"/>
      <c r="MRK119" s="516"/>
      <c r="MRL119" s="516"/>
      <c r="MRM119" s="516"/>
      <c r="MRN119" s="516"/>
      <c r="MRO119" s="516"/>
      <c r="MRP119" s="516"/>
      <c r="MRQ119" s="516"/>
      <c r="MRR119" s="516"/>
      <c r="MRS119" s="516"/>
      <c r="MRT119" s="516"/>
      <c r="MRU119" s="516"/>
      <c r="MRV119" s="516"/>
      <c r="MRW119" s="516"/>
      <c r="MRX119" s="516"/>
      <c r="MRY119" s="516"/>
      <c r="MRZ119" s="516"/>
      <c r="MSA119" s="516"/>
      <c r="MSB119" s="516"/>
      <c r="MSC119" s="516"/>
      <c r="MSD119" s="516"/>
      <c r="MSE119" s="516"/>
      <c r="MSF119" s="516"/>
      <c r="MSG119" s="516"/>
      <c r="MSH119" s="516"/>
      <c r="MSI119" s="516"/>
      <c r="MSJ119" s="516"/>
      <c r="MSK119" s="516"/>
      <c r="MSL119" s="516"/>
      <c r="MSM119" s="516"/>
      <c r="MSN119" s="516"/>
      <c r="MSO119" s="516"/>
      <c r="MSP119" s="516"/>
      <c r="MSQ119" s="516"/>
      <c r="MSR119" s="516"/>
      <c r="MSS119" s="516"/>
      <c r="MST119" s="516"/>
      <c r="MSU119" s="516"/>
      <c r="MSV119" s="516"/>
      <c r="MSW119" s="516"/>
      <c r="MSX119" s="516"/>
      <c r="MSY119" s="516"/>
      <c r="MSZ119" s="516"/>
      <c r="MTA119" s="516"/>
      <c r="MTB119" s="516"/>
      <c r="MTC119" s="516"/>
      <c r="MTD119" s="516"/>
      <c r="MTE119" s="516"/>
      <c r="MTF119" s="516"/>
      <c r="MTG119" s="516"/>
      <c r="MTH119" s="516"/>
      <c r="MTI119" s="516"/>
      <c r="MTJ119" s="516"/>
      <c r="MTK119" s="516"/>
      <c r="MTL119" s="516"/>
      <c r="MTM119" s="516"/>
      <c r="MTN119" s="516"/>
      <c r="MTO119" s="516"/>
      <c r="MTP119" s="516"/>
      <c r="MTQ119" s="516"/>
      <c r="MTR119" s="516"/>
      <c r="MTS119" s="516"/>
      <c r="MTT119" s="516"/>
      <c r="MTU119" s="516"/>
      <c r="MTV119" s="516"/>
      <c r="MTW119" s="516"/>
      <c r="MTX119" s="516"/>
      <c r="MTY119" s="516"/>
      <c r="MTZ119" s="516"/>
      <c r="MUA119" s="516"/>
      <c r="MUB119" s="516"/>
      <c r="MUC119" s="516"/>
      <c r="MUD119" s="516"/>
      <c r="MUE119" s="516"/>
      <c r="MUF119" s="516"/>
      <c r="MUG119" s="516"/>
      <c r="MUH119" s="516"/>
      <c r="MUI119" s="516"/>
      <c r="MUJ119" s="516"/>
      <c r="MUK119" s="516"/>
      <c r="MUL119" s="516"/>
      <c r="MUM119" s="516"/>
      <c r="MUN119" s="516"/>
      <c r="MUO119" s="516"/>
      <c r="MUP119" s="516"/>
      <c r="MUQ119" s="516"/>
      <c r="MUR119" s="516"/>
      <c r="MUS119" s="516"/>
      <c r="MUT119" s="516"/>
      <c r="MUU119" s="516"/>
      <c r="MUV119" s="516"/>
      <c r="MUW119" s="516"/>
      <c r="MUX119" s="516"/>
      <c r="MUY119" s="516"/>
      <c r="MUZ119" s="516"/>
      <c r="MVA119" s="516"/>
      <c r="MVB119" s="516"/>
      <c r="MVC119" s="516"/>
      <c r="MVD119" s="516"/>
      <c r="MVE119" s="516"/>
      <c r="MVF119" s="516"/>
      <c r="MVG119" s="516"/>
      <c r="MVH119" s="516"/>
      <c r="MVI119" s="516"/>
      <c r="MVJ119" s="516"/>
      <c r="MVK119" s="516"/>
      <c r="MVL119" s="516"/>
      <c r="MVM119" s="516"/>
      <c r="MVN119" s="516"/>
      <c r="MVO119" s="516"/>
      <c r="MVP119" s="516"/>
      <c r="MVQ119" s="516"/>
      <c r="MVR119" s="516"/>
      <c r="MVS119" s="516"/>
      <c r="MVT119" s="516"/>
      <c r="MVU119" s="516"/>
      <c r="MVV119" s="516"/>
      <c r="MVW119" s="516"/>
      <c r="MVX119" s="516"/>
      <c r="MVY119" s="516"/>
      <c r="MVZ119" s="516"/>
      <c r="MWA119" s="516"/>
      <c r="MWB119" s="516"/>
      <c r="MWC119" s="516"/>
      <c r="MWD119" s="516"/>
      <c r="MWE119" s="516"/>
      <c r="MWF119" s="516"/>
      <c r="MWG119" s="516"/>
      <c r="MWH119" s="516"/>
      <c r="MWI119" s="516"/>
      <c r="MWJ119" s="516"/>
      <c r="MWK119" s="516"/>
      <c r="MWL119" s="516"/>
      <c r="MWM119" s="516"/>
      <c r="MWN119" s="516"/>
      <c r="MWO119" s="516"/>
      <c r="MWP119" s="516"/>
      <c r="MWQ119" s="516"/>
      <c r="MWR119" s="516"/>
      <c r="MWS119" s="516"/>
      <c r="MWT119" s="516"/>
      <c r="MWU119" s="516"/>
      <c r="MWV119" s="516"/>
      <c r="MWW119" s="516"/>
      <c r="MWX119" s="516"/>
      <c r="MWY119" s="516"/>
      <c r="MWZ119" s="516"/>
      <c r="MXA119" s="516"/>
      <c r="MXB119" s="516"/>
      <c r="MXC119" s="516"/>
      <c r="MXD119" s="516"/>
      <c r="MXE119" s="516"/>
      <c r="MXF119" s="516"/>
      <c r="MXG119" s="516"/>
      <c r="MXH119" s="516"/>
      <c r="MXI119" s="516"/>
      <c r="MXJ119" s="516"/>
      <c r="MXK119" s="516"/>
      <c r="MXL119" s="516"/>
      <c r="MXM119" s="516"/>
      <c r="MXN119" s="516"/>
      <c r="MXO119" s="516"/>
      <c r="MXP119" s="516"/>
      <c r="MXQ119" s="516"/>
      <c r="MXR119" s="516"/>
      <c r="MXS119" s="516"/>
      <c r="MXT119" s="516"/>
      <c r="MXU119" s="516"/>
      <c r="MXV119" s="516"/>
      <c r="MXW119" s="516"/>
      <c r="MXX119" s="516"/>
      <c r="MXY119" s="516"/>
      <c r="MXZ119" s="516"/>
      <c r="MYA119" s="516"/>
      <c r="MYB119" s="516"/>
      <c r="MYC119" s="516"/>
      <c r="MYD119" s="516"/>
      <c r="MYE119" s="516"/>
      <c r="MYF119" s="516"/>
      <c r="MYG119" s="516"/>
      <c r="MYH119" s="516"/>
      <c r="MYI119" s="516"/>
      <c r="MYJ119" s="516"/>
      <c r="MYK119" s="516"/>
      <c r="MYL119" s="516"/>
      <c r="MYM119" s="516"/>
      <c r="MYN119" s="516"/>
      <c r="MYO119" s="516"/>
      <c r="MYP119" s="516"/>
      <c r="MYQ119" s="516"/>
      <c r="MYR119" s="516"/>
      <c r="MYS119" s="516"/>
      <c r="MYT119" s="516"/>
      <c r="MYU119" s="516"/>
      <c r="MYV119" s="516"/>
      <c r="MYW119" s="516"/>
      <c r="MYX119" s="516"/>
      <c r="MYY119" s="516"/>
      <c r="MYZ119" s="516"/>
      <c r="MZA119" s="516"/>
      <c r="MZB119" s="516"/>
      <c r="MZC119" s="516"/>
      <c r="MZD119" s="516"/>
      <c r="MZE119" s="516"/>
      <c r="MZF119" s="516"/>
      <c r="MZG119" s="516"/>
      <c r="MZH119" s="516"/>
      <c r="MZI119" s="516"/>
      <c r="MZJ119" s="516"/>
      <c r="MZK119" s="516"/>
      <c r="MZL119" s="516"/>
      <c r="MZM119" s="516"/>
      <c r="MZN119" s="516"/>
      <c r="MZO119" s="516"/>
      <c r="MZP119" s="516"/>
      <c r="MZQ119" s="516"/>
      <c r="MZR119" s="516"/>
      <c r="MZS119" s="516"/>
      <c r="MZT119" s="516"/>
      <c r="MZU119" s="516"/>
      <c r="MZV119" s="516"/>
      <c r="MZW119" s="516"/>
      <c r="MZX119" s="516"/>
      <c r="MZY119" s="516"/>
      <c r="MZZ119" s="516"/>
      <c r="NAA119" s="516"/>
      <c r="NAB119" s="516"/>
      <c r="NAC119" s="516"/>
      <c r="NAD119" s="516"/>
      <c r="NAE119" s="516"/>
      <c r="NAF119" s="516"/>
      <c r="NAG119" s="516"/>
      <c r="NAH119" s="516"/>
      <c r="NAI119" s="516"/>
      <c r="NAJ119" s="516"/>
      <c r="NAK119" s="516"/>
      <c r="NAL119" s="516"/>
      <c r="NAM119" s="516"/>
      <c r="NAN119" s="516"/>
      <c r="NAO119" s="516"/>
      <c r="NAP119" s="516"/>
      <c r="NAQ119" s="516"/>
      <c r="NAR119" s="516"/>
      <c r="NAS119" s="516"/>
      <c r="NAT119" s="516"/>
      <c r="NAU119" s="516"/>
      <c r="NAV119" s="516"/>
      <c r="NAW119" s="516"/>
      <c r="NAX119" s="516"/>
      <c r="NAY119" s="516"/>
      <c r="NAZ119" s="516"/>
      <c r="NBA119" s="516"/>
      <c r="NBB119" s="516"/>
      <c r="NBC119" s="516"/>
      <c r="NBD119" s="516"/>
      <c r="NBE119" s="516"/>
      <c r="NBF119" s="516"/>
      <c r="NBG119" s="516"/>
      <c r="NBH119" s="516"/>
      <c r="NBI119" s="516"/>
      <c r="NBJ119" s="516"/>
      <c r="NBK119" s="516"/>
      <c r="NBL119" s="516"/>
      <c r="NBM119" s="516"/>
      <c r="NBN119" s="516"/>
      <c r="NBO119" s="516"/>
      <c r="NBP119" s="516"/>
      <c r="NBQ119" s="516"/>
      <c r="NBR119" s="516"/>
      <c r="NBS119" s="516"/>
      <c r="NBT119" s="516"/>
      <c r="NBU119" s="516"/>
      <c r="NBV119" s="516"/>
      <c r="NBW119" s="516"/>
      <c r="NBX119" s="516"/>
      <c r="NBY119" s="516"/>
      <c r="NBZ119" s="516"/>
      <c r="NCA119" s="516"/>
      <c r="NCB119" s="516"/>
      <c r="NCC119" s="516"/>
      <c r="NCD119" s="516"/>
      <c r="NCE119" s="516"/>
      <c r="NCF119" s="516"/>
      <c r="NCG119" s="516"/>
      <c r="NCH119" s="516"/>
      <c r="NCI119" s="516"/>
      <c r="NCJ119" s="516"/>
      <c r="NCK119" s="516"/>
      <c r="NCL119" s="516"/>
      <c r="NCM119" s="516"/>
      <c r="NCN119" s="516"/>
      <c r="NCO119" s="516"/>
      <c r="NCP119" s="516"/>
      <c r="NCQ119" s="516"/>
      <c r="NCR119" s="516"/>
      <c r="NCS119" s="516"/>
      <c r="NCT119" s="516"/>
      <c r="NCU119" s="516"/>
      <c r="NCV119" s="516"/>
      <c r="NCW119" s="516"/>
      <c r="NCX119" s="516"/>
      <c r="NCY119" s="516"/>
      <c r="NCZ119" s="516"/>
      <c r="NDA119" s="516"/>
      <c r="NDB119" s="516"/>
      <c r="NDC119" s="516"/>
      <c r="NDD119" s="516"/>
      <c r="NDE119" s="516"/>
      <c r="NDF119" s="516"/>
      <c r="NDG119" s="516"/>
      <c r="NDH119" s="516"/>
      <c r="NDI119" s="516"/>
      <c r="NDJ119" s="516"/>
      <c r="NDK119" s="516"/>
      <c r="NDL119" s="516"/>
      <c r="NDM119" s="516"/>
      <c r="NDN119" s="516"/>
      <c r="NDO119" s="516"/>
      <c r="NDP119" s="516"/>
      <c r="NDQ119" s="516"/>
      <c r="NDR119" s="516"/>
      <c r="NDS119" s="516"/>
      <c r="NDT119" s="516"/>
      <c r="NDU119" s="516"/>
      <c r="NDV119" s="516"/>
      <c r="NDW119" s="516"/>
      <c r="NDX119" s="516"/>
      <c r="NDY119" s="516"/>
      <c r="NDZ119" s="516"/>
      <c r="NEA119" s="516"/>
      <c r="NEB119" s="516"/>
      <c r="NEC119" s="516"/>
      <c r="NED119" s="516"/>
      <c r="NEE119" s="516"/>
      <c r="NEF119" s="516"/>
      <c r="NEG119" s="516"/>
      <c r="NEH119" s="516"/>
      <c r="NEI119" s="516"/>
      <c r="NEJ119" s="516"/>
      <c r="NEK119" s="516"/>
      <c r="NEL119" s="516"/>
      <c r="NEM119" s="516"/>
      <c r="NEN119" s="516"/>
      <c r="NEO119" s="516"/>
      <c r="NEP119" s="516"/>
      <c r="NEQ119" s="516"/>
      <c r="NER119" s="516"/>
      <c r="NES119" s="516"/>
      <c r="NET119" s="516"/>
      <c r="NEU119" s="516"/>
      <c r="NEV119" s="516"/>
      <c r="NEW119" s="516"/>
      <c r="NEX119" s="516"/>
      <c r="NEY119" s="516"/>
      <c r="NEZ119" s="516"/>
      <c r="NFA119" s="516"/>
      <c r="NFB119" s="516"/>
      <c r="NFC119" s="516"/>
      <c r="NFD119" s="516"/>
      <c r="NFE119" s="516"/>
      <c r="NFF119" s="516"/>
      <c r="NFG119" s="516"/>
      <c r="NFH119" s="516"/>
      <c r="NFI119" s="516"/>
      <c r="NFJ119" s="516"/>
      <c r="NFK119" s="516"/>
      <c r="NFL119" s="516"/>
      <c r="NFM119" s="516"/>
      <c r="NFN119" s="516"/>
      <c r="NFO119" s="516"/>
      <c r="NFP119" s="516"/>
      <c r="NFQ119" s="516"/>
      <c r="NFR119" s="516"/>
      <c r="NFS119" s="516"/>
      <c r="NFT119" s="516"/>
      <c r="NFU119" s="516"/>
      <c r="NFV119" s="516"/>
      <c r="NFW119" s="516"/>
      <c r="NFX119" s="516"/>
      <c r="NFY119" s="516"/>
      <c r="NFZ119" s="516"/>
      <c r="NGA119" s="516"/>
      <c r="NGB119" s="516"/>
      <c r="NGC119" s="516"/>
      <c r="NGD119" s="516"/>
      <c r="NGE119" s="516"/>
      <c r="NGF119" s="516"/>
      <c r="NGG119" s="516"/>
      <c r="NGH119" s="516"/>
      <c r="NGI119" s="516"/>
      <c r="NGJ119" s="516"/>
      <c r="NGK119" s="516"/>
      <c r="NGL119" s="516"/>
      <c r="NGM119" s="516"/>
      <c r="NGN119" s="516"/>
      <c r="NGO119" s="516"/>
      <c r="NGP119" s="516"/>
      <c r="NGQ119" s="516"/>
      <c r="NGR119" s="516"/>
      <c r="NGS119" s="516"/>
      <c r="NGT119" s="516"/>
      <c r="NGU119" s="516"/>
      <c r="NGV119" s="516"/>
      <c r="NGW119" s="516"/>
      <c r="NGX119" s="516"/>
      <c r="NGY119" s="516"/>
      <c r="NGZ119" s="516"/>
      <c r="NHA119" s="516"/>
      <c r="NHB119" s="516"/>
      <c r="NHC119" s="516"/>
      <c r="NHD119" s="516"/>
      <c r="NHE119" s="516"/>
      <c r="NHF119" s="516"/>
      <c r="NHG119" s="516"/>
      <c r="NHH119" s="516"/>
      <c r="NHI119" s="516"/>
      <c r="NHJ119" s="516"/>
      <c r="NHK119" s="516"/>
      <c r="NHL119" s="516"/>
      <c r="NHM119" s="516"/>
      <c r="NHN119" s="516"/>
      <c r="NHO119" s="516"/>
      <c r="NHP119" s="516"/>
      <c r="NHQ119" s="516"/>
      <c r="NHR119" s="516"/>
      <c r="NHS119" s="516"/>
      <c r="NHT119" s="516"/>
      <c r="NHU119" s="516"/>
      <c r="NHV119" s="516"/>
      <c r="NHW119" s="516"/>
      <c r="NHX119" s="516"/>
      <c r="NHY119" s="516"/>
      <c r="NHZ119" s="516"/>
      <c r="NIA119" s="516"/>
      <c r="NIB119" s="516"/>
      <c r="NIC119" s="516"/>
      <c r="NID119" s="516"/>
      <c r="NIE119" s="516"/>
      <c r="NIF119" s="516"/>
      <c r="NIG119" s="516"/>
      <c r="NIH119" s="516"/>
      <c r="NII119" s="516"/>
      <c r="NIJ119" s="516"/>
      <c r="NIK119" s="516"/>
      <c r="NIL119" s="516"/>
      <c r="NIM119" s="516"/>
      <c r="NIN119" s="516"/>
      <c r="NIO119" s="516"/>
      <c r="NIP119" s="516"/>
      <c r="NIQ119" s="516"/>
      <c r="NIR119" s="516"/>
      <c r="NIS119" s="516"/>
      <c r="NIT119" s="516"/>
      <c r="NIU119" s="516"/>
      <c r="NIV119" s="516"/>
      <c r="NIW119" s="516"/>
      <c r="NIX119" s="516"/>
      <c r="NIY119" s="516"/>
      <c r="NIZ119" s="516"/>
      <c r="NJA119" s="516"/>
      <c r="NJB119" s="516"/>
      <c r="NJC119" s="516"/>
      <c r="NJD119" s="516"/>
      <c r="NJE119" s="516"/>
      <c r="NJF119" s="516"/>
      <c r="NJG119" s="516"/>
      <c r="NJH119" s="516"/>
      <c r="NJI119" s="516"/>
      <c r="NJJ119" s="516"/>
      <c r="NJK119" s="516"/>
      <c r="NJL119" s="516"/>
      <c r="NJM119" s="516"/>
      <c r="NJN119" s="516"/>
      <c r="NJO119" s="516"/>
      <c r="NJP119" s="516"/>
      <c r="NJQ119" s="516"/>
      <c r="NJR119" s="516"/>
      <c r="NJS119" s="516"/>
      <c r="NJT119" s="516"/>
      <c r="NJU119" s="516"/>
      <c r="NJV119" s="516"/>
      <c r="NJW119" s="516"/>
      <c r="NJX119" s="516"/>
      <c r="NJY119" s="516"/>
      <c r="NJZ119" s="516"/>
      <c r="NKA119" s="516"/>
      <c r="NKB119" s="516"/>
      <c r="NKC119" s="516"/>
      <c r="NKD119" s="516"/>
      <c r="NKE119" s="516"/>
      <c r="NKF119" s="516"/>
      <c r="NKG119" s="516"/>
      <c r="NKH119" s="516"/>
      <c r="NKI119" s="516"/>
      <c r="NKJ119" s="516"/>
      <c r="NKK119" s="516"/>
      <c r="NKL119" s="516"/>
      <c r="NKM119" s="516"/>
      <c r="NKN119" s="516"/>
      <c r="NKO119" s="516"/>
      <c r="NKP119" s="516"/>
      <c r="NKQ119" s="516"/>
      <c r="NKR119" s="516"/>
      <c r="NKS119" s="516"/>
      <c r="NKT119" s="516"/>
      <c r="NKU119" s="516"/>
      <c r="NKV119" s="516"/>
      <c r="NKW119" s="516"/>
      <c r="NKX119" s="516"/>
      <c r="NKY119" s="516"/>
      <c r="NKZ119" s="516"/>
      <c r="NLA119" s="516"/>
      <c r="NLB119" s="516"/>
      <c r="NLC119" s="516"/>
      <c r="NLD119" s="516"/>
      <c r="NLE119" s="516"/>
      <c r="NLF119" s="516"/>
      <c r="NLG119" s="516"/>
      <c r="NLH119" s="516"/>
      <c r="NLI119" s="516"/>
      <c r="NLJ119" s="516"/>
      <c r="NLK119" s="516"/>
      <c r="NLL119" s="516"/>
      <c r="NLM119" s="516"/>
      <c r="NLN119" s="516"/>
      <c r="NLO119" s="516"/>
      <c r="NLP119" s="516"/>
      <c r="NLQ119" s="516"/>
      <c r="NLR119" s="516"/>
      <c r="NLS119" s="516"/>
      <c r="NLT119" s="516"/>
      <c r="NLU119" s="516"/>
      <c r="NLV119" s="516"/>
      <c r="NLW119" s="516"/>
      <c r="NLX119" s="516"/>
      <c r="NLY119" s="516"/>
      <c r="NLZ119" s="516"/>
      <c r="NMA119" s="516"/>
      <c r="NMB119" s="516"/>
      <c r="NMC119" s="516"/>
      <c r="NMD119" s="516"/>
      <c r="NME119" s="516"/>
      <c r="NMF119" s="516"/>
      <c r="NMG119" s="516"/>
      <c r="NMH119" s="516"/>
      <c r="NMI119" s="516"/>
      <c r="NMJ119" s="516"/>
      <c r="NMK119" s="516"/>
      <c r="NML119" s="516"/>
      <c r="NMM119" s="516"/>
      <c r="NMN119" s="516"/>
      <c r="NMO119" s="516"/>
      <c r="NMP119" s="516"/>
      <c r="NMQ119" s="516"/>
      <c r="NMR119" s="516"/>
      <c r="NMS119" s="516"/>
      <c r="NMT119" s="516"/>
      <c r="NMU119" s="516"/>
      <c r="NMV119" s="516"/>
      <c r="NMW119" s="516"/>
      <c r="NMX119" s="516"/>
      <c r="NMY119" s="516"/>
      <c r="NMZ119" s="516"/>
      <c r="NNA119" s="516"/>
      <c r="NNB119" s="516"/>
      <c r="NNC119" s="516"/>
      <c r="NND119" s="516"/>
      <c r="NNE119" s="516"/>
      <c r="NNF119" s="516"/>
      <c r="NNG119" s="516"/>
      <c r="NNH119" s="516"/>
      <c r="NNI119" s="516"/>
      <c r="NNJ119" s="516"/>
      <c r="NNK119" s="516"/>
      <c r="NNL119" s="516"/>
      <c r="NNM119" s="516"/>
      <c r="NNN119" s="516"/>
      <c r="NNO119" s="516"/>
      <c r="NNP119" s="516"/>
      <c r="NNQ119" s="516"/>
      <c r="NNR119" s="516"/>
      <c r="NNS119" s="516"/>
      <c r="NNT119" s="516"/>
      <c r="NNU119" s="516"/>
      <c r="NNV119" s="516"/>
      <c r="NNW119" s="516"/>
      <c r="NNX119" s="516"/>
      <c r="NNY119" s="516"/>
      <c r="NNZ119" s="516"/>
      <c r="NOA119" s="516"/>
      <c r="NOB119" s="516"/>
      <c r="NOC119" s="516"/>
      <c r="NOD119" s="516"/>
      <c r="NOE119" s="516"/>
      <c r="NOF119" s="516"/>
      <c r="NOG119" s="516"/>
      <c r="NOH119" s="516"/>
      <c r="NOI119" s="516"/>
      <c r="NOJ119" s="516"/>
      <c r="NOK119" s="516"/>
      <c r="NOL119" s="516"/>
      <c r="NOM119" s="516"/>
      <c r="NON119" s="516"/>
      <c r="NOO119" s="516"/>
      <c r="NOP119" s="516"/>
      <c r="NOQ119" s="516"/>
      <c r="NOR119" s="516"/>
      <c r="NOS119" s="516"/>
      <c r="NOT119" s="516"/>
      <c r="NOU119" s="516"/>
      <c r="NOV119" s="516"/>
      <c r="NOW119" s="516"/>
      <c r="NOX119" s="516"/>
      <c r="NOY119" s="516"/>
      <c r="NOZ119" s="516"/>
      <c r="NPA119" s="516"/>
      <c r="NPB119" s="516"/>
      <c r="NPC119" s="516"/>
      <c r="NPD119" s="516"/>
      <c r="NPE119" s="516"/>
      <c r="NPF119" s="516"/>
      <c r="NPG119" s="516"/>
      <c r="NPH119" s="516"/>
      <c r="NPI119" s="516"/>
      <c r="NPJ119" s="516"/>
      <c r="NPK119" s="516"/>
      <c r="NPL119" s="516"/>
      <c r="NPM119" s="516"/>
      <c r="NPN119" s="516"/>
      <c r="NPO119" s="516"/>
      <c r="NPP119" s="516"/>
      <c r="NPQ119" s="516"/>
      <c r="NPR119" s="516"/>
      <c r="NPS119" s="516"/>
      <c r="NPT119" s="516"/>
      <c r="NPU119" s="516"/>
      <c r="NPV119" s="516"/>
      <c r="NPW119" s="516"/>
      <c r="NPX119" s="516"/>
      <c r="NPY119" s="516"/>
      <c r="NPZ119" s="516"/>
      <c r="NQA119" s="516"/>
      <c r="NQB119" s="516"/>
      <c r="NQC119" s="516"/>
      <c r="NQD119" s="516"/>
      <c r="NQE119" s="516"/>
      <c r="NQF119" s="516"/>
      <c r="NQG119" s="516"/>
      <c r="NQH119" s="516"/>
      <c r="NQI119" s="516"/>
      <c r="NQJ119" s="516"/>
      <c r="NQK119" s="516"/>
      <c r="NQL119" s="516"/>
      <c r="NQM119" s="516"/>
      <c r="NQN119" s="516"/>
      <c r="NQO119" s="516"/>
      <c r="NQP119" s="516"/>
      <c r="NQQ119" s="516"/>
      <c r="NQR119" s="516"/>
      <c r="NQS119" s="516"/>
      <c r="NQT119" s="516"/>
      <c r="NQU119" s="516"/>
      <c r="NQV119" s="516"/>
      <c r="NQW119" s="516"/>
      <c r="NQX119" s="516"/>
      <c r="NQY119" s="516"/>
      <c r="NQZ119" s="516"/>
      <c r="NRA119" s="516"/>
      <c r="NRB119" s="516"/>
      <c r="NRC119" s="516"/>
      <c r="NRD119" s="516"/>
      <c r="NRE119" s="516"/>
      <c r="NRF119" s="516"/>
      <c r="NRG119" s="516"/>
      <c r="NRH119" s="516"/>
      <c r="NRI119" s="516"/>
      <c r="NRJ119" s="516"/>
      <c r="NRK119" s="516"/>
      <c r="NRL119" s="516"/>
      <c r="NRM119" s="516"/>
      <c r="NRN119" s="516"/>
      <c r="NRO119" s="516"/>
      <c r="NRP119" s="516"/>
      <c r="NRQ119" s="516"/>
      <c r="NRR119" s="516"/>
      <c r="NRS119" s="516"/>
      <c r="NRT119" s="516"/>
      <c r="NRU119" s="516"/>
      <c r="NRV119" s="516"/>
      <c r="NRW119" s="516"/>
      <c r="NRX119" s="516"/>
      <c r="NRY119" s="516"/>
      <c r="NRZ119" s="516"/>
      <c r="NSA119" s="516"/>
      <c r="NSB119" s="516"/>
      <c r="NSC119" s="516"/>
      <c r="NSD119" s="516"/>
      <c r="NSE119" s="516"/>
      <c r="NSF119" s="516"/>
      <c r="NSG119" s="516"/>
      <c r="NSH119" s="516"/>
      <c r="NSI119" s="516"/>
      <c r="NSJ119" s="516"/>
      <c r="NSK119" s="516"/>
      <c r="NSL119" s="516"/>
      <c r="NSM119" s="516"/>
      <c r="NSN119" s="516"/>
      <c r="NSO119" s="516"/>
      <c r="NSP119" s="516"/>
      <c r="NSQ119" s="516"/>
      <c r="NSR119" s="516"/>
      <c r="NSS119" s="516"/>
      <c r="NST119" s="516"/>
      <c r="NSU119" s="516"/>
      <c r="NSV119" s="516"/>
      <c r="NSW119" s="516"/>
      <c r="NSX119" s="516"/>
      <c r="NSY119" s="516"/>
      <c r="NSZ119" s="516"/>
      <c r="NTA119" s="516"/>
      <c r="NTB119" s="516"/>
      <c r="NTC119" s="516"/>
      <c r="NTD119" s="516"/>
      <c r="NTE119" s="516"/>
      <c r="NTF119" s="516"/>
      <c r="NTG119" s="516"/>
      <c r="NTH119" s="516"/>
      <c r="NTI119" s="516"/>
      <c r="NTJ119" s="516"/>
      <c r="NTK119" s="516"/>
      <c r="NTL119" s="516"/>
      <c r="NTM119" s="516"/>
      <c r="NTN119" s="516"/>
      <c r="NTO119" s="516"/>
      <c r="NTP119" s="516"/>
      <c r="NTQ119" s="516"/>
      <c r="NTR119" s="516"/>
      <c r="NTS119" s="516"/>
      <c r="NTT119" s="516"/>
      <c r="NTU119" s="516"/>
      <c r="NTV119" s="516"/>
      <c r="NTW119" s="516"/>
      <c r="NTX119" s="516"/>
      <c r="NTY119" s="516"/>
      <c r="NTZ119" s="516"/>
      <c r="NUA119" s="516"/>
      <c r="NUB119" s="516"/>
      <c r="NUC119" s="516"/>
      <c r="NUD119" s="516"/>
      <c r="NUE119" s="516"/>
      <c r="NUF119" s="516"/>
      <c r="NUG119" s="516"/>
      <c r="NUH119" s="516"/>
      <c r="NUI119" s="516"/>
      <c r="NUJ119" s="516"/>
      <c r="NUK119" s="516"/>
      <c r="NUL119" s="516"/>
      <c r="NUM119" s="516"/>
      <c r="NUN119" s="516"/>
      <c r="NUO119" s="516"/>
      <c r="NUP119" s="516"/>
      <c r="NUQ119" s="516"/>
      <c r="NUR119" s="516"/>
      <c r="NUS119" s="516"/>
      <c r="NUT119" s="516"/>
      <c r="NUU119" s="516"/>
      <c r="NUV119" s="516"/>
      <c r="NUW119" s="516"/>
      <c r="NUX119" s="516"/>
      <c r="NUY119" s="516"/>
      <c r="NUZ119" s="516"/>
      <c r="NVA119" s="516"/>
      <c r="NVB119" s="516"/>
      <c r="NVC119" s="516"/>
      <c r="NVD119" s="516"/>
      <c r="NVE119" s="516"/>
      <c r="NVF119" s="516"/>
      <c r="NVG119" s="516"/>
      <c r="NVH119" s="516"/>
      <c r="NVI119" s="516"/>
      <c r="NVJ119" s="516"/>
      <c r="NVK119" s="516"/>
      <c r="NVL119" s="516"/>
      <c r="NVM119" s="516"/>
      <c r="NVN119" s="516"/>
      <c r="NVO119" s="516"/>
      <c r="NVP119" s="516"/>
      <c r="NVQ119" s="516"/>
      <c r="NVR119" s="516"/>
      <c r="NVS119" s="516"/>
      <c r="NVT119" s="516"/>
      <c r="NVU119" s="516"/>
      <c r="NVV119" s="516"/>
      <c r="NVW119" s="516"/>
      <c r="NVX119" s="516"/>
      <c r="NVY119" s="516"/>
      <c r="NVZ119" s="516"/>
      <c r="NWA119" s="516"/>
      <c r="NWB119" s="516"/>
      <c r="NWC119" s="516"/>
      <c r="NWD119" s="516"/>
      <c r="NWE119" s="516"/>
      <c r="NWF119" s="516"/>
      <c r="NWG119" s="516"/>
      <c r="NWH119" s="516"/>
      <c r="NWI119" s="516"/>
      <c r="NWJ119" s="516"/>
      <c r="NWK119" s="516"/>
      <c r="NWL119" s="516"/>
      <c r="NWM119" s="516"/>
      <c r="NWN119" s="516"/>
      <c r="NWO119" s="516"/>
      <c r="NWP119" s="516"/>
      <c r="NWQ119" s="516"/>
      <c r="NWR119" s="516"/>
      <c r="NWS119" s="516"/>
      <c r="NWT119" s="516"/>
      <c r="NWU119" s="516"/>
      <c r="NWV119" s="516"/>
      <c r="NWW119" s="516"/>
      <c r="NWX119" s="516"/>
      <c r="NWY119" s="516"/>
      <c r="NWZ119" s="516"/>
      <c r="NXA119" s="516"/>
      <c r="NXB119" s="516"/>
      <c r="NXC119" s="516"/>
      <c r="NXD119" s="516"/>
      <c r="NXE119" s="516"/>
      <c r="NXF119" s="516"/>
      <c r="NXG119" s="516"/>
      <c r="NXH119" s="516"/>
      <c r="NXI119" s="516"/>
      <c r="NXJ119" s="516"/>
      <c r="NXK119" s="516"/>
      <c r="NXL119" s="516"/>
      <c r="NXM119" s="516"/>
      <c r="NXN119" s="516"/>
      <c r="NXO119" s="516"/>
      <c r="NXP119" s="516"/>
      <c r="NXQ119" s="516"/>
      <c r="NXR119" s="516"/>
      <c r="NXS119" s="516"/>
      <c r="NXT119" s="516"/>
      <c r="NXU119" s="516"/>
      <c r="NXV119" s="516"/>
      <c r="NXW119" s="516"/>
      <c r="NXX119" s="516"/>
      <c r="NXY119" s="516"/>
      <c r="NXZ119" s="516"/>
      <c r="NYA119" s="516"/>
      <c r="NYB119" s="516"/>
      <c r="NYC119" s="516"/>
      <c r="NYD119" s="516"/>
      <c r="NYE119" s="516"/>
      <c r="NYF119" s="516"/>
      <c r="NYG119" s="516"/>
      <c r="NYH119" s="516"/>
      <c r="NYI119" s="516"/>
      <c r="NYJ119" s="516"/>
      <c r="NYK119" s="516"/>
      <c r="NYL119" s="516"/>
      <c r="NYM119" s="516"/>
      <c r="NYN119" s="516"/>
      <c r="NYO119" s="516"/>
      <c r="NYP119" s="516"/>
      <c r="NYQ119" s="516"/>
      <c r="NYR119" s="516"/>
      <c r="NYS119" s="516"/>
      <c r="NYT119" s="516"/>
      <c r="NYU119" s="516"/>
      <c r="NYV119" s="516"/>
      <c r="NYW119" s="516"/>
      <c r="NYX119" s="516"/>
      <c r="NYY119" s="516"/>
      <c r="NYZ119" s="516"/>
      <c r="NZA119" s="516"/>
      <c r="NZB119" s="516"/>
      <c r="NZC119" s="516"/>
      <c r="NZD119" s="516"/>
      <c r="NZE119" s="516"/>
      <c r="NZF119" s="516"/>
      <c r="NZG119" s="516"/>
      <c r="NZH119" s="516"/>
      <c r="NZI119" s="516"/>
      <c r="NZJ119" s="516"/>
      <c r="NZK119" s="516"/>
      <c r="NZL119" s="516"/>
      <c r="NZM119" s="516"/>
      <c r="NZN119" s="516"/>
      <c r="NZO119" s="516"/>
      <c r="NZP119" s="516"/>
      <c r="NZQ119" s="516"/>
      <c r="NZR119" s="516"/>
      <c r="NZS119" s="516"/>
      <c r="NZT119" s="516"/>
      <c r="NZU119" s="516"/>
      <c r="NZV119" s="516"/>
      <c r="NZW119" s="516"/>
      <c r="NZX119" s="516"/>
      <c r="NZY119" s="516"/>
      <c r="NZZ119" s="516"/>
      <c r="OAA119" s="516"/>
      <c r="OAB119" s="516"/>
      <c r="OAC119" s="516"/>
      <c r="OAD119" s="516"/>
      <c r="OAE119" s="516"/>
      <c r="OAF119" s="516"/>
      <c r="OAG119" s="516"/>
      <c r="OAH119" s="516"/>
      <c r="OAI119" s="516"/>
      <c r="OAJ119" s="516"/>
      <c r="OAK119" s="516"/>
      <c r="OAL119" s="516"/>
      <c r="OAM119" s="516"/>
      <c r="OAN119" s="516"/>
      <c r="OAO119" s="516"/>
      <c r="OAP119" s="516"/>
      <c r="OAQ119" s="516"/>
      <c r="OAR119" s="516"/>
      <c r="OAS119" s="516"/>
      <c r="OAT119" s="516"/>
      <c r="OAU119" s="516"/>
      <c r="OAV119" s="516"/>
      <c r="OAW119" s="516"/>
      <c r="OAX119" s="516"/>
      <c r="OAY119" s="516"/>
      <c r="OAZ119" s="516"/>
      <c r="OBA119" s="516"/>
      <c r="OBB119" s="516"/>
      <c r="OBC119" s="516"/>
      <c r="OBD119" s="516"/>
      <c r="OBE119" s="516"/>
      <c r="OBF119" s="516"/>
      <c r="OBG119" s="516"/>
      <c r="OBH119" s="516"/>
      <c r="OBI119" s="516"/>
      <c r="OBJ119" s="516"/>
      <c r="OBK119" s="516"/>
      <c r="OBL119" s="516"/>
      <c r="OBM119" s="516"/>
      <c r="OBN119" s="516"/>
      <c r="OBO119" s="516"/>
      <c r="OBP119" s="516"/>
      <c r="OBQ119" s="516"/>
      <c r="OBR119" s="516"/>
      <c r="OBS119" s="516"/>
      <c r="OBT119" s="516"/>
      <c r="OBU119" s="516"/>
      <c r="OBV119" s="516"/>
      <c r="OBW119" s="516"/>
      <c r="OBX119" s="516"/>
      <c r="OBY119" s="516"/>
      <c r="OBZ119" s="516"/>
      <c r="OCA119" s="516"/>
      <c r="OCB119" s="516"/>
      <c r="OCC119" s="516"/>
      <c r="OCD119" s="516"/>
      <c r="OCE119" s="516"/>
      <c r="OCF119" s="516"/>
      <c r="OCG119" s="516"/>
      <c r="OCH119" s="516"/>
      <c r="OCI119" s="516"/>
      <c r="OCJ119" s="516"/>
      <c r="OCK119" s="516"/>
      <c r="OCL119" s="516"/>
      <c r="OCM119" s="516"/>
      <c r="OCN119" s="516"/>
      <c r="OCO119" s="516"/>
      <c r="OCP119" s="516"/>
      <c r="OCQ119" s="516"/>
      <c r="OCR119" s="516"/>
      <c r="OCS119" s="516"/>
      <c r="OCT119" s="516"/>
      <c r="OCU119" s="516"/>
      <c r="OCV119" s="516"/>
      <c r="OCW119" s="516"/>
      <c r="OCX119" s="516"/>
      <c r="OCY119" s="516"/>
      <c r="OCZ119" s="516"/>
      <c r="ODA119" s="516"/>
      <c r="ODB119" s="516"/>
      <c r="ODC119" s="516"/>
      <c r="ODD119" s="516"/>
      <c r="ODE119" s="516"/>
      <c r="ODF119" s="516"/>
      <c r="ODG119" s="516"/>
      <c r="ODH119" s="516"/>
      <c r="ODI119" s="516"/>
      <c r="ODJ119" s="516"/>
      <c r="ODK119" s="516"/>
      <c r="ODL119" s="516"/>
      <c r="ODM119" s="516"/>
      <c r="ODN119" s="516"/>
      <c r="ODO119" s="516"/>
      <c r="ODP119" s="516"/>
      <c r="ODQ119" s="516"/>
      <c r="ODR119" s="516"/>
      <c r="ODS119" s="516"/>
      <c r="ODT119" s="516"/>
      <c r="ODU119" s="516"/>
      <c r="ODV119" s="516"/>
      <c r="ODW119" s="516"/>
      <c r="ODX119" s="516"/>
      <c r="ODY119" s="516"/>
      <c r="ODZ119" s="516"/>
      <c r="OEA119" s="516"/>
      <c r="OEB119" s="516"/>
      <c r="OEC119" s="516"/>
      <c r="OED119" s="516"/>
      <c r="OEE119" s="516"/>
      <c r="OEF119" s="516"/>
      <c r="OEG119" s="516"/>
      <c r="OEH119" s="516"/>
      <c r="OEI119" s="516"/>
      <c r="OEJ119" s="516"/>
      <c r="OEK119" s="516"/>
      <c r="OEL119" s="516"/>
      <c r="OEM119" s="516"/>
      <c r="OEN119" s="516"/>
      <c r="OEO119" s="516"/>
      <c r="OEP119" s="516"/>
      <c r="OEQ119" s="516"/>
      <c r="OER119" s="516"/>
      <c r="OES119" s="516"/>
      <c r="OET119" s="516"/>
      <c r="OEU119" s="516"/>
      <c r="OEV119" s="516"/>
      <c r="OEW119" s="516"/>
      <c r="OEX119" s="516"/>
      <c r="OEY119" s="516"/>
      <c r="OEZ119" s="516"/>
      <c r="OFA119" s="516"/>
      <c r="OFB119" s="516"/>
      <c r="OFC119" s="516"/>
      <c r="OFD119" s="516"/>
      <c r="OFE119" s="516"/>
      <c r="OFF119" s="516"/>
      <c r="OFG119" s="516"/>
      <c r="OFH119" s="516"/>
      <c r="OFI119" s="516"/>
      <c r="OFJ119" s="516"/>
      <c r="OFK119" s="516"/>
      <c r="OFL119" s="516"/>
      <c r="OFM119" s="516"/>
      <c r="OFN119" s="516"/>
      <c r="OFO119" s="516"/>
      <c r="OFP119" s="516"/>
      <c r="OFQ119" s="516"/>
      <c r="OFR119" s="516"/>
      <c r="OFS119" s="516"/>
      <c r="OFT119" s="516"/>
      <c r="OFU119" s="516"/>
      <c r="OFV119" s="516"/>
      <c r="OFW119" s="516"/>
      <c r="OFX119" s="516"/>
      <c r="OFY119" s="516"/>
      <c r="OFZ119" s="516"/>
      <c r="OGA119" s="516"/>
      <c r="OGB119" s="516"/>
      <c r="OGC119" s="516"/>
      <c r="OGD119" s="516"/>
      <c r="OGE119" s="516"/>
      <c r="OGF119" s="516"/>
      <c r="OGG119" s="516"/>
      <c r="OGH119" s="516"/>
      <c r="OGI119" s="516"/>
      <c r="OGJ119" s="516"/>
      <c r="OGK119" s="516"/>
      <c r="OGL119" s="516"/>
      <c r="OGM119" s="516"/>
      <c r="OGN119" s="516"/>
      <c r="OGO119" s="516"/>
      <c r="OGP119" s="516"/>
      <c r="OGQ119" s="516"/>
      <c r="OGR119" s="516"/>
      <c r="OGS119" s="516"/>
      <c r="OGT119" s="516"/>
      <c r="OGU119" s="516"/>
      <c r="OGV119" s="516"/>
      <c r="OGW119" s="516"/>
      <c r="OGX119" s="516"/>
      <c r="OGY119" s="516"/>
      <c r="OGZ119" s="516"/>
      <c r="OHA119" s="516"/>
      <c r="OHB119" s="516"/>
      <c r="OHC119" s="516"/>
      <c r="OHD119" s="516"/>
      <c r="OHE119" s="516"/>
      <c r="OHF119" s="516"/>
      <c r="OHG119" s="516"/>
      <c r="OHH119" s="516"/>
      <c r="OHI119" s="516"/>
      <c r="OHJ119" s="516"/>
      <c r="OHK119" s="516"/>
      <c r="OHL119" s="516"/>
      <c r="OHM119" s="516"/>
      <c r="OHN119" s="516"/>
      <c r="OHO119" s="516"/>
      <c r="OHP119" s="516"/>
      <c r="OHQ119" s="516"/>
      <c r="OHR119" s="516"/>
      <c r="OHS119" s="516"/>
      <c r="OHT119" s="516"/>
      <c r="OHU119" s="516"/>
      <c r="OHV119" s="516"/>
      <c r="OHW119" s="516"/>
      <c r="OHX119" s="516"/>
      <c r="OHY119" s="516"/>
      <c r="OHZ119" s="516"/>
      <c r="OIA119" s="516"/>
      <c r="OIB119" s="516"/>
      <c r="OIC119" s="516"/>
      <c r="OID119" s="516"/>
      <c r="OIE119" s="516"/>
      <c r="OIF119" s="516"/>
      <c r="OIG119" s="516"/>
      <c r="OIH119" s="516"/>
      <c r="OII119" s="516"/>
      <c r="OIJ119" s="516"/>
      <c r="OIK119" s="516"/>
      <c r="OIL119" s="516"/>
      <c r="OIM119" s="516"/>
      <c r="OIN119" s="516"/>
      <c r="OIO119" s="516"/>
      <c r="OIP119" s="516"/>
      <c r="OIQ119" s="516"/>
      <c r="OIR119" s="516"/>
      <c r="OIS119" s="516"/>
      <c r="OIT119" s="516"/>
      <c r="OIU119" s="516"/>
      <c r="OIV119" s="516"/>
      <c r="OIW119" s="516"/>
      <c r="OIX119" s="516"/>
      <c r="OIY119" s="516"/>
      <c r="OIZ119" s="516"/>
      <c r="OJA119" s="516"/>
      <c r="OJB119" s="516"/>
      <c r="OJC119" s="516"/>
      <c r="OJD119" s="516"/>
      <c r="OJE119" s="516"/>
      <c r="OJF119" s="516"/>
      <c r="OJG119" s="516"/>
      <c r="OJH119" s="516"/>
      <c r="OJI119" s="516"/>
      <c r="OJJ119" s="516"/>
      <c r="OJK119" s="516"/>
      <c r="OJL119" s="516"/>
      <c r="OJM119" s="516"/>
      <c r="OJN119" s="516"/>
      <c r="OJO119" s="516"/>
      <c r="OJP119" s="516"/>
      <c r="OJQ119" s="516"/>
      <c r="OJR119" s="516"/>
      <c r="OJS119" s="516"/>
      <c r="OJT119" s="516"/>
      <c r="OJU119" s="516"/>
      <c r="OJV119" s="516"/>
      <c r="OJW119" s="516"/>
      <c r="OJX119" s="516"/>
      <c r="OJY119" s="516"/>
      <c r="OJZ119" s="516"/>
      <c r="OKA119" s="516"/>
      <c r="OKB119" s="516"/>
      <c r="OKC119" s="516"/>
      <c r="OKD119" s="516"/>
      <c r="OKE119" s="516"/>
      <c r="OKF119" s="516"/>
      <c r="OKG119" s="516"/>
      <c r="OKH119" s="516"/>
      <c r="OKI119" s="516"/>
      <c r="OKJ119" s="516"/>
      <c r="OKK119" s="516"/>
      <c r="OKL119" s="516"/>
      <c r="OKM119" s="516"/>
      <c r="OKN119" s="516"/>
      <c r="OKO119" s="516"/>
      <c r="OKP119" s="516"/>
      <c r="OKQ119" s="516"/>
      <c r="OKR119" s="516"/>
      <c r="OKS119" s="516"/>
      <c r="OKT119" s="516"/>
      <c r="OKU119" s="516"/>
      <c r="OKV119" s="516"/>
      <c r="OKW119" s="516"/>
      <c r="OKX119" s="516"/>
      <c r="OKY119" s="516"/>
      <c r="OKZ119" s="516"/>
      <c r="OLA119" s="516"/>
      <c r="OLB119" s="516"/>
      <c r="OLC119" s="516"/>
      <c r="OLD119" s="516"/>
      <c r="OLE119" s="516"/>
      <c r="OLF119" s="516"/>
      <c r="OLG119" s="516"/>
      <c r="OLH119" s="516"/>
      <c r="OLI119" s="516"/>
      <c r="OLJ119" s="516"/>
      <c r="OLK119" s="516"/>
      <c r="OLL119" s="516"/>
      <c r="OLM119" s="516"/>
      <c r="OLN119" s="516"/>
      <c r="OLO119" s="516"/>
      <c r="OLP119" s="516"/>
      <c r="OLQ119" s="516"/>
      <c r="OLR119" s="516"/>
      <c r="OLS119" s="516"/>
      <c r="OLT119" s="516"/>
      <c r="OLU119" s="516"/>
      <c r="OLV119" s="516"/>
      <c r="OLW119" s="516"/>
      <c r="OLX119" s="516"/>
      <c r="OLY119" s="516"/>
      <c r="OLZ119" s="516"/>
      <c r="OMA119" s="516"/>
      <c r="OMB119" s="516"/>
      <c r="OMC119" s="516"/>
      <c r="OMD119" s="516"/>
      <c r="OME119" s="516"/>
      <c r="OMF119" s="516"/>
      <c r="OMG119" s="516"/>
      <c r="OMH119" s="516"/>
      <c r="OMI119" s="516"/>
      <c r="OMJ119" s="516"/>
      <c r="OMK119" s="516"/>
      <c r="OML119" s="516"/>
      <c r="OMM119" s="516"/>
      <c r="OMN119" s="516"/>
      <c r="OMO119" s="516"/>
      <c r="OMP119" s="516"/>
      <c r="OMQ119" s="516"/>
      <c r="OMR119" s="516"/>
      <c r="OMS119" s="516"/>
      <c r="OMT119" s="516"/>
      <c r="OMU119" s="516"/>
      <c r="OMV119" s="516"/>
      <c r="OMW119" s="516"/>
      <c r="OMX119" s="516"/>
      <c r="OMY119" s="516"/>
      <c r="OMZ119" s="516"/>
      <c r="ONA119" s="516"/>
      <c r="ONB119" s="516"/>
      <c r="ONC119" s="516"/>
      <c r="OND119" s="516"/>
      <c r="ONE119" s="516"/>
      <c r="ONF119" s="516"/>
      <c r="ONG119" s="516"/>
      <c r="ONH119" s="516"/>
      <c r="ONI119" s="516"/>
      <c r="ONJ119" s="516"/>
      <c r="ONK119" s="516"/>
      <c r="ONL119" s="516"/>
      <c r="ONM119" s="516"/>
      <c r="ONN119" s="516"/>
      <c r="ONO119" s="516"/>
      <c r="ONP119" s="516"/>
      <c r="ONQ119" s="516"/>
      <c r="ONR119" s="516"/>
      <c r="ONS119" s="516"/>
      <c r="ONT119" s="516"/>
      <c r="ONU119" s="516"/>
      <c r="ONV119" s="516"/>
      <c r="ONW119" s="516"/>
      <c r="ONX119" s="516"/>
      <c r="ONY119" s="516"/>
      <c r="ONZ119" s="516"/>
      <c r="OOA119" s="516"/>
      <c r="OOB119" s="516"/>
      <c r="OOC119" s="516"/>
      <c r="OOD119" s="516"/>
      <c r="OOE119" s="516"/>
      <c r="OOF119" s="516"/>
      <c r="OOG119" s="516"/>
      <c r="OOH119" s="516"/>
      <c r="OOI119" s="516"/>
      <c r="OOJ119" s="516"/>
      <c r="OOK119" s="516"/>
      <c r="OOL119" s="516"/>
      <c r="OOM119" s="516"/>
      <c r="OON119" s="516"/>
      <c r="OOO119" s="516"/>
      <c r="OOP119" s="516"/>
      <c r="OOQ119" s="516"/>
      <c r="OOR119" s="516"/>
      <c r="OOS119" s="516"/>
      <c r="OOT119" s="516"/>
      <c r="OOU119" s="516"/>
      <c r="OOV119" s="516"/>
      <c r="OOW119" s="516"/>
      <c r="OOX119" s="516"/>
      <c r="OOY119" s="516"/>
      <c r="OOZ119" s="516"/>
      <c r="OPA119" s="516"/>
      <c r="OPB119" s="516"/>
      <c r="OPC119" s="516"/>
      <c r="OPD119" s="516"/>
      <c r="OPE119" s="516"/>
      <c r="OPF119" s="516"/>
      <c r="OPG119" s="516"/>
      <c r="OPH119" s="516"/>
      <c r="OPI119" s="516"/>
      <c r="OPJ119" s="516"/>
      <c r="OPK119" s="516"/>
      <c r="OPL119" s="516"/>
      <c r="OPM119" s="516"/>
      <c r="OPN119" s="516"/>
      <c r="OPO119" s="516"/>
      <c r="OPP119" s="516"/>
      <c r="OPQ119" s="516"/>
      <c r="OPR119" s="516"/>
      <c r="OPS119" s="516"/>
      <c r="OPT119" s="516"/>
      <c r="OPU119" s="516"/>
      <c r="OPV119" s="516"/>
      <c r="OPW119" s="516"/>
      <c r="OPX119" s="516"/>
      <c r="OPY119" s="516"/>
      <c r="OPZ119" s="516"/>
      <c r="OQA119" s="516"/>
      <c r="OQB119" s="516"/>
      <c r="OQC119" s="516"/>
      <c r="OQD119" s="516"/>
      <c r="OQE119" s="516"/>
      <c r="OQF119" s="516"/>
      <c r="OQG119" s="516"/>
      <c r="OQH119" s="516"/>
      <c r="OQI119" s="516"/>
      <c r="OQJ119" s="516"/>
      <c r="OQK119" s="516"/>
      <c r="OQL119" s="516"/>
      <c r="OQM119" s="516"/>
      <c r="OQN119" s="516"/>
      <c r="OQO119" s="516"/>
      <c r="OQP119" s="516"/>
      <c r="OQQ119" s="516"/>
      <c r="OQR119" s="516"/>
      <c r="OQS119" s="516"/>
      <c r="OQT119" s="516"/>
      <c r="OQU119" s="516"/>
      <c r="OQV119" s="516"/>
      <c r="OQW119" s="516"/>
      <c r="OQX119" s="516"/>
      <c r="OQY119" s="516"/>
      <c r="OQZ119" s="516"/>
      <c r="ORA119" s="516"/>
      <c r="ORB119" s="516"/>
      <c r="ORC119" s="516"/>
      <c r="ORD119" s="516"/>
      <c r="ORE119" s="516"/>
      <c r="ORF119" s="516"/>
      <c r="ORG119" s="516"/>
      <c r="ORH119" s="516"/>
      <c r="ORI119" s="516"/>
      <c r="ORJ119" s="516"/>
      <c r="ORK119" s="516"/>
      <c r="ORL119" s="516"/>
      <c r="ORM119" s="516"/>
      <c r="ORN119" s="516"/>
      <c r="ORO119" s="516"/>
      <c r="ORP119" s="516"/>
      <c r="ORQ119" s="516"/>
      <c r="ORR119" s="516"/>
      <c r="ORS119" s="516"/>
      <c r="ORT119" s="516"/>
      <c r="ORU119" s="516"/>
      <c r="ORV119" s="516"/>
      <c r="ORW119" s="516"/>
      <c r="ORX119" s="516"/>
      <c r="ORY119" s="516"/>
      <c r="ORZ119" s="516"/>
      <c r="OSA119" s="516"/>
      <c r="OSB119" s="516"/>
      <c r="OSC119" s="516"/>
      <c r="OSD119" s="516"/>
      <c r="OSE119" s="516"/>
      <c r="OSF119" s="516"/>
      <c r="OSG119" s="516"/>
      <c r="OSH119" s="516"/>
      <c r="OSI119" s="516"/>
      <c r="OSJ119" s="516"/>
      <c r="OSK119" s="516"/>
      <c r="OSL119" s="516"/>
      <c r="OSM119" s="516"/>
      <c r="OSN119" s="516"/>
      <c r="OSO119" s="516"/>
      <c r="OSP119" s="516"/>
      <c r="OSQ119" s="516"/>
      <c r="OSR119" s="516"/>
      <c r="OSS119" s="516"/>
      <c r="OST119" s="516"/>
      <c r="OSU119" s="516"/>
      <c r="OSV119" s="516"/>
      <c r="OSW119" s="516"/>
      <c r="OSX119" s="516"/>
      <c r="OSY119" s="516"/>
      <c r="OSZ119" s="516"/>
      <c r="OTA119" s="516"/>
      <c r="OTB119" s="516"/>
      <c r="OTC119" s="516"/>
      <c r="OTD119" s="516"/>
      <c r="OTE119" s="516"/>
      <c r="OTF119" s="516"/>
      <c r="OTG119" s="516"/>
      <c r="OTH119" s="516"/>
      <c r="OTI119" s="516"/>
      <c r="OTJ119" s="516"/>
      <c r="OTK119" s="516"/>
      <c r="OTL119" s="516"/>
      <c r="OTM119" s="516"/>
      <c r="OTN119" s="516"/>
      <c r="OTO119" s="516"/>
      <c r="OTP119" s="516"/>
      <c r="OTQ119" s="516"/>
      <c r="OTR119" s="516"/>
      <c r="OTS119" s="516"/>
      <c r="OTT119" s="516"/>
      <c r="OTU119" s="516"/>
      <c r="OTV119" s="516"/>
      <c r="OTW119" s="516"/>
      <c r="OTX119" s="516"/>
      <c r="OTY119" s="516"/>
      <c r="OTZ119" s="516"/>
      <c r="OUA119" s="516"/>
      <c r="OUB119" s="516"/>
      <c r="OUC119" s="516"/>
      <c r="OUD119" s="516"/>
      <c r="OUE119" s="516"/>
      <c r="OUF119" s="516"/>
      <c r="OUG119" s="516"/>
      <c r="OUH119" s="516"/>
      <c r="OUI119" s="516"/>
      <c r="OUJ119" s="516"/>
      <c r="OUK119" s="516"/>
      <c r="OUL119" s="516"/>
      <c r="OUM119" s="516"/>
      <c r="OUN119" s="516"/>
      <c r="OUO119" s="516"/>
      <c r="OUP119" s="516"/>
      <c r="OUQ119" s="516"/>
      <c r="OUR119" s="516"/>
      <c r="OUS119" s="516"/>
      <c r="OUT119" s="516"/>
      <c r="OUU119" s="516"/>
      <c r="OUV119" s="516"/>
      <c r="OUW119" s="516"/>
      <c r="OUX119" s="516"/>
      <c r="OUY119" s="516"/>
      <c r="OUZ119" s="516"/>
      <c r="OVA119" s="516"/>
      <c r="OVB119" s="516"/>
      <c r="OVC119" s="516"/>
      <c r="OVD119" s="516"/>
      <c r="OVE119" s="516"/>
      <c r="OVF119" s="516"/>
      <c r="OVG119" s="516"/>
      <c r="OVH119" s="516"/>
      <c r="OVI119" s="516"/>
      <c r="OVJ119" s="516"/>
      <c r="OVK119" s="516"/>
      <c r="OVL119" s="516"/>
      <c r="OVM119" s="516"/>
      <c r="OVN119" s="516"/>
      <c r="OVO119" s="516"/>
      <c r="OVP119" s="516"/>
      <c r="OVQ119" s="516"/>
      <c r="OVR119" s="516"/>
      <c r="OVS119" s="516"/>
      <c r="OVT119" s="516"/>
      <c r="OVU119" s="516"/>
      <c r="OVV119" s="516"/>
      <c r="OVW119" s="516"/>
      <c r="OVX119" s="516"/>
      <c r="OVY119" s="516"/>
      <c r="OVZ119" s="516"/>
      <c r="OWA119" s="516"/>
      <c r="OWB119" s="516"/>
      <c r="OWC119" s="516"/>
      <c r="OWD119" s="516"/>
      <c r="OWE119" s="516"/>
      <c r="OWF119" s="516"/>
      <c r="OWG119" s="516"/>
      <c r="OWH119" s="516"/>
      <c r="OWI119" s="516"/>
      <c r="OWJ119" s="516"/>
      <c r="OWK119" s="516"/>
      <c r="OWL119" s="516"/>
      <c r="OWM119" s="516"/>
      <c r="OWN119" s="516"/>
      <c r="OWO119" s="516"/>
      <c r="OWP119" s="516"/>
      <c r="OWQ119" s="516"/>
      <c r="OWR119" s="516"/>
      <c r="OWS119" s="516"/>
      <c r="OWT119" s="516"/>
      <c r="OWU119" s="516"/>
      <c r="OWV119" s="516"/>
      <c r="OWW119" s="516"/>
      <c r="OWX119" s="516"/>
      <c r="OWY119" s="516"/>
      <c r="OWZ119" s="516"/>
      <c r="OXA119" s="516"/>
      <c r="OXB119" s="516"/>
      <c r="OXC119" s="516"/>
      <c r="OXD119" s="516"/>
      <c r="OXE119" s="516"/>
      <c r="OXF119" s="516"/>
      <c r="OXG119" s="516"/>
      <c r="OXH119" s="516"/>
      <c r="OXI119" s="516"/>
      <c r="OXJ119" s="516"/>
      <c r="OXK119" s="516"/>
      <c r="OXL119" s="516"/>
      <c r="OXM119" s="516"/>
      <c r="OXN119" s="516"/>
      <c r="OXO119" s="516"/>
      <c r="OXP119" s="516"/>
      <c r="OXQ119" s="516"/>
      <c r="OXR119" s="516"/>
      <c r="OXS119" s="516"/>
      <c r="OXT119" s="516"/>
      <c r="OXU119" s="516"/>
      <c r="OXV119" s="516"/>
      <c r="OXW119" s="516"/>
      <c r="OXX119" s="516"/>
      <c r="OXY119" s="516"/>
      <c r="OXZ119" s="516"/>
      <c r="OYA119" s="516"/>
      <c r="OYB119" s="516"/>
      <c r="OYC119" s="516"/>
      <c r="OYD119" s="516"/>
      <c r="OYE119" s="516"/>
      <c r="OYF119" s="516"/>
      <c r="OYG119" s="516"/>
      <c r="OYH119" s="516"/>
      <c r="OYI119" s="516"/>
      <c r="OYJ119" s="516"/>
      <c r="OYK119" s="516"/>
      <c r="OYL119" s="516"/>
      <c r="OYM119" s="516"/>
      <c r="OYN119" s="516"/>
      <c r="OYO119" s="516"/>
      <c r="OYP119" s="516"/>
      <c r="OYQ119" s="516"/>
      <c r="OYR119" s="516"/>
      <c r="OYS119" s="516"/>
      <c r="OYT119" s="516"/>
      <c r="OYU119" s="516"/>
      <c r="OYV119" s="516"/>
      <c r="OYW119" s="516"/>
      <c r="OYX119" s="516"/>
      <c r="OYY119" s="516"/>
      <c r="OYZ119" s="516"/>
      <c r="OZA119" s="516"/>
      <c r="OZB119" s="516"/>
      <c r="OZC119" s="516"/>
      <c r="OZD119" s="516"/>
      <c r="OZE119" s="516"/>
      <c r="OZF119" s="516"/>
      <c r="OZG119" s="516"/>
      <c r="OZH119" s="516"/>
      <c r="OZI119" s="516"/>
      <c r="OZJ119" s="516"/>
      <c r="OZK119" s="516"/>
      <c r="OZL119" s="516"/>
      <c r="OZM119" s="516"/>
      <c r="OZN119" s="516"/>
      <c r="OZO119" s="516"/>
      <c r="OZP119" s="516"/>
      <c r="OZQ119" s="516"/>
      <c r="OZR119" s="516"/>
      <c r="OZS119" s="516"/>
      <c r="OZT119" s="516"/>
      <c r="OZU119" s="516"/>
      <c r="OZV119" s="516"/>
      <c r="OZW119" s="516"/>
      <c r="OZX119" s="516"/>
      <c r="OZY119" s="516"/>
      <c r="OZZ119" s="516"/>
      <c r="PAA119" s="516"/>
      <c r="PAB119" s="516"/>
      <c r="PAC119" s="516"/>
      <c r="PAD119" s="516"/>
      <c r="PAE119" s="516"/>
      <c r="PAF119" s="516"/>
      <c r="PAG119" s="516"/>
      <c r="PAH119" s="516"/>
      <c r="PAI119" s="516"/>
      <c r="PAJ119" s="516"/>
      <c r="PAK119" s="516"/>
      <c r="PAL119" s="516"/>
      <c r="PAM119" s="516"/>
      <c r="PAN119" s="516"/>
      <c r="PAO119" s="516"/>
      <c r="PAP119" s="516"/>
      <c r="PAQ119" s="516"/>
      <c r="PAR119" s="516"/>
      <c r="PAS119" s="516"/>
      <c r="PAT119" s="516"/>
      <c r="PAU119" s="516"/>
      <c r="PAV119" s="516"/>
      <c r="PAW119" s="516"/>
      <c r="PAX119" s="516"/>
      <c r="PAY119" s="516"/>
      <c r="PAZ119" s="516"/>
      <c r="PBA119" s="516"/>
      <c r="PBB119" s="516"/>
      <c r="PBC119" s="516"/>
      <c r="PBD119" s="516"/>
      <c r="PBE119" s="516"/>
      <c r="PBF119" s="516"/>
      <c r="PBG119" s="516"/>
      <c r="PBH119" s="516"/>
      <c r="PBI119" s="516"/>
      <c r="PBJ119" s="516"/>
      <c r="PBK119" s="516"/>
      <c r="PBL119" s="516"/>
      <c r="PBM119" s="516"/>
      <c r="PBN119" s="516"/>
      <c r="PBO119" s="516"/>
      <c r="PBP119" s="516"/>
      <c r="PBQ119" s="516"/>
      <c r="PBR119" s="516"/>
      <c r="PBS119" s="516"/>
      <c r="PBT119" s="516"/>
      <c r="PBU119" s="516"/>
      <c r="PBV119" s="516"/>
      <c r="PBW119" s="516"/>
      <c r="PBX119" s="516"/>
      <c r="PBY119" s="516"/>
      <c r="PBZ119" s="516"/>
      <c r="PCA119" s="516"/>
      <c r="PCB119" s="516"/>
      <c r="PCC119" s="516"/>
      <c r="PCD119" s="516"/>
      <c r="PCE119" s="516"/>
      <c r="PCF119" s="516"/>
      <c r="PCG119" s="516"/>
      <c r="PCH119" s="516"/>
      <c r="PCI119" s="516"/>
      <c r="PCJ119" s="516"/>
      <c r="PCK119" s="516"/>
      <c r="PCL119" s="516"/>
      <c r="PCM119" s="516"/>
      <c r="PCN119" s="516"/>
      <c r="PCO119" s="516"/>
      <c r="PCP119" s="516"/>
      <c r="PCQ119" s="516"/>
      <c r="PCR119" s="516"/>
      <c r="PCS119" s="516"/>
      <c r="PCT119" s="516"/>
      <c r="PCU119" s="516"/>
      <c r="PCV119" s="516"/>
      <c r="PCW119" s="516"/>
      <c r="PCX119" s="516"/>
      <c r="PCY119" s="516"/>
      <c r="PCZ119" s="516"/>
      <c r="PDA119" s="516"/>
      <c r="PDB119" s="516"/>
      <c r="PDC119" s="516"/>
      <c r="PDD119" s="516"/>
      <c r="PDE119" s="516"/>
      <c r="PDF119" s="516"/>
      <c r="PDG119" s="516"/>
      <c r="PDH119" s="516"/>
      <c r="PDI119" s="516"/>
      <c r="PDJ119" s="516"/>
      <c r="PDK119" s="516"/>
      <c r="PDL119" s="516"/>
      <c r="PDM119" s="516"/>
      <c r="PDN119" s="516"/>
      <c r="PDO119" s="516"/>
      <c r="PDP119" s="516"/>
      <c r="PDQ119" s="516"/>
      <c r="PDR119" s="516"/>
      <c r="PDS119" s="516"/>
      <c r="PDT119" s="516"/>
      <c r="PDU119" s="516"/>
      <c r="PDV119" s="516"/>
      <c r="PDW119" s="516"/>
      <c r="PDX119" s="516"/>
      <c r="PDY119" s="516"/>
      <c r="PDZ119" s="516"/>
      <c r="PEA119" s="516"/>
      <c r="PEB119" s="516"/>
      <c r="PEC119" s="516"/>
      <c r="PED119" s="516"/>
      <c r="PEE119" s="516"/>
      <c r="PEF119" s="516"/>
      <c r="PEG119" s="516"/>
      <c r="PEH119" s="516"/>
      <c r="PEI119" s="516"/>
      <c r="PEJ119" s="516"/>
      <c r="PEK119" s="516"/>
      <c r="PEL119" s="516"/>
      <c r="PEM119" s="516"/>
      <c r="PEN119" s="516"/>
      <c r="PEO119" s="516"/>
      <c r="PEP119" s="516"/>
      <c r="PEQ119" s="516"/>
      <c r="PER119" s="516"/>
      <c r="PES119" s="516"/>
      <c r="PET119" s="516"/>
      <c r="PEU119" s="516"/>
      <c r="PEV119" s="516"/>
      <c r="PEW119" s="516"/>
      <c r="PEX119" s="516"/>
      <c r="PEY119" s="516"/>
      <c r="PEZ119" s="516"/>
      <c r="PFA119" s="516"/>
      <c r="PFB119" s="516"/>
      <c r="PFC119" s="516"/>
      <c r="PFD119" s="516"/>
      <c r="PFE119" s="516"/>
      <c r="PFF119" s="516"/>
      <c r="PFG119" s="516"/>
      <c r="PFH119" s="516"/>
      <c r="PFI119" s="516"/>
      <c r="PFJ119" s="516"/>
      <c r="PFK119" s="516"/>
      <c r="PFL119" s="516"/>
      <c r="PFM119" s="516"/>
      <c r="PFN119" s="516"/>
      <c r="PFO119" s="516"/>
      <c r="PFP119" s="516"/>
      <c r="PFQ119" s="516"/>
      <c r="PFR119" s="516"/>
      <c r="PFS119" s="516"/>
      <c r="PFT119" s="516"/>
      <c r="PFU119" s="516"/>
      <c r="PFV119" s="516"/>
      <c r="PFW119" s="516"/>
      <c r="PFX119" s="516"/>
      <c r="PFY119" s="516"/>
      <c r="PFZ119" s="516"/>
      <c r="PGA119" s="516"/>
      <c r="PGB119" s="516"/>
      <c r="PGC119" s="516"/>
      <c r="PGD119" s="516"/>
      <c r="PGE119" s="516"/>
      <c r="PGF119" s="516"/>
      <c r="PGG119" s="516"/>
      <c r="PGH119" s="516"/>
      <c r="PGI119" s="516"/>
      <c r="PGJ119" s="516"/>
      <c r="PGK119" s="516"/>
      <c r="PGL119" s="516"/>
      <c r="PGM119" s="516"/>
      <c r="PGN119" s="516"/>
      <c r="PGO119" s="516"/>
      <c r="PGP119" s="516"/>
      <c r="PGQ119" s="516"/>
      <c r="PGR119" s="516"/>
      <c r="PGS119" s="516"/>
      <c r="PGT119" s="516"/>
      <c r="PGU119" s="516"/>
      <c r="PGV119" s="516"/>
      <c r="PGW119" s="516"/>
      <c r="PGX119" s="516"/>
      <c r="PGY119" s="516"/>
      <c r="PGZ119" s="516"/>
      <c r="PHA119" s="516"/>
      <c r="PHB119" s="516"/>
      <c r="PHC119" s="516"/>
      <c r="PHD119" s="516"/>
      <c r="PHE119" s="516"/>
      <c r="PHF119" s="516"/>
      <c r="PHG119" s="516"/>
      <c r="PHH119" s="516"/>
      <c r="PHI119" s="516"/>
      <c r="PHJ119" s="516"/>
      <c r="PHK119" s="516"/>
      <c r="PHL119" s="516"/>
      <c r="PHM119" s="516"/>
      <c r="PHN119" s="516"/>
      <c r="PHO119" s="516"/>
      <c r="PHP119" s="516"/>
      <c r="PHQ119" s="516"/>
      <c r="PHR119" s="516"/>
      <c r="PHS119" s="516"/>
      <c r="PHT119" s="516"/>
      <c r="PHU119" s="516"/>
      <c r="PHV119" s="516"/>
      <c r="PHW119" s="516"/>
      <c r="PHX119" s="516"/>
      <c r="PHY119" s="516"/>
      <c r="PHZ119" s="516"/>
      <c r="PIA119" s="516"/>
      <c r="PIB119" s="516"/>
      <c r="PIC119" s="516"/>
      <c r="PID119" s="516"/>
      <c r="PIE119" s="516"/>
      <c r="PIF119" s="516"/>
      <c r="PIG119" s="516"/>
      <c r="PIH119" s="516"/>
      <c r="PII119" s="516"/>
      <c r="PIJ119" s="516"/>
      <c r="PIK119" s="516"/>
      <c r="PIL119" s="516"/>
      <c r="PIM119" s="516"/>
      <c r="PIN119" s="516"/>
      <c r="PIO119" s="516"/>
      <c r="PIP119" s="516"/>
      <c r="PIQ119" s="516"/>
      <c r="PIR119" s="516"/>
      <c r="PIS119" s="516"/>
      <c r="PIT119" s="516"/>
      <c r="PIU119" s="516"/>
      <c r="PIV119" s="516"/>
      <c r="PIW119" s="516"/>
      <c r="PIX119" s="516"/>
      <c r="PIY119" s="516"/>
      <c r="PIZ119" s="516"/>
      <c r="PJA119" s="516"/>
      <c r="PJB119" s="516"/>
      <c r="PJC119" s="516"/>
      <c r="PJD119" s="516"/>
      <c r="PJE119" s="516"/>
      <c r="PJF119" s="516"/>
      <c r="PJG119" s="516"/>
      <c r="PJH119" s="516"/>
      <c r="PJI119" s="516"/>
      <c r="PJJ119" s="516"/>
      <c r="PJK119" s="516"/>
      <c r="PJL119" s="516"/>
      <c r="PJM119" s="516"/>
      <c r="PJN119" s="516"/>
      <c r="PJO119" s="516"/>
      <c r="PJP119" s="516"/>
      <c r="PJQ119" s="516"/>
      <c r="PJR119" s="516"/>
      <c r="PJS119" s="516"/>
      <c r="PJT119" s="516"/>
      <c r="PJU119" s="516"/>
      <c r="PJV119" s="516"/>
      <c r="PJW119" s="516"/>
      <c r="PJX119" s="516"/>
      <c r="PJY119" s="516"/>
      <c r="PJZ119" s="516"/>
      <c r="PKA119" s="516"/>
      <c r="PKB119" s="516"/>
      <c r="PKC119" s="516"/>
      <c r="PKD119" s="516"/>
      <c r="PKE119" s="516"/>
      <c r="PKF119" s="516"/>
      <c r="PKG119" s="516"/>
      <c r="PKH119" s="516"/>
      <c r="PKI119" s="516"/>
      <c r="PKJ119" s="516"/>
      <c r="PKK119" s="516"/>
      <c r="PKL119" s="516"/>
      <c r="PKM119" s="516"/>
      <c r="PKN119" s="516"/>
      <c r="PKO119" s="516"/>
      <c r="PKP119" s="516"/>
      <c r="PKQ119" s="516"/>
      <c r="PKR119" s="516"/>
      <c r="PKS119" s="516"/>
      <c r="PKT119" s="516"/>
      <c r="PKU119" s="516"/>
      <c r="PKV119" s="516"/>
      <c r="PKW119" s="516"/>
      <c r="PKX119" s="516"/>
      <c r="PKY119" s="516"/>
      <c r="PKZ119" s="516"/>
      <c r="PLA119" s="516"/>
      <c r="PLB119" s="516"/>
      <c r="PLC119" s="516"/>
      <c r="PLD119" s="516"/>
      <c r="PLE119" s="516"/>
      <c r="PLF119" s="516"/>
      <c r="PLG119" s="516"/>
      <c r="PLH119" s="516"/>
      <c r="PLI119" s="516"/>
      <c r="PLJ119" s="516"/>
      <c r="PLK119" s="516"/>
      <c r="PLL119" s="516"/>
      <c r="PLM119" s="516"/>
      <c r="PLN119" s="516"/>
      <c r="PLO119" s="516"/>
      <c r="PLP119" s="516"/>
      <c r="PLQ119" s="516"/>
      <c r="PLR119" s="516"/>
      <c r="PLS119" s="516"/>
      <c r="PLT119" s="516"/>
      <c r="PLU119" s="516"/>
      <c r="PLV119" s="516"/>
      <c r="PLW119" s="516"/>
      <c r="PLX119" s="516"/>
      <c r="PLY119" s="516"/>
      <c r="PLZ119" s="516"/>
      <c r="PMA119" s="516"/>
      <c r="PMB119" s="516"/>
      <c r="PMC119" s="516"/>
      <c r="PMD119" s="516"/>
      <c r="PME119" s="516"/>
      <c r="PMF119" s="516"/>
      <c r="PMG119" s="516"/>
      <c r="PMH119" s="516"/>
      <c r="PMI119" s="516"/>
      <c r="PMJ119" s="516"/>
      <c r="PMK119" s="516"/>
      <c r="PML119" s="516"/>
      <c r="PMM119" s="516"/>
      <c r="PMN119" s="516"/>
      <c r="PMO119" s="516"/>
      <c r="PMP119" s="516"/>
      <c r="PMQ119" s="516"/>
      <c r="PMR119" s="516"/>
      <c r="PMS119" s="516"/>
      <c r="PMT119" s="516"/>
      <c r="PMU119" s="516"/>
      <c r="PMV119" s="516"/>
      <c r="PMW119" s="516"/>
      <c r="PMX119" s="516"/>
      <c r="PMY119" s="516"/>
      <c r="PMZ119" s="516"/>
      <c r="PNA119" s="516"/>
      <c r="PNB119" s="516"/>
      <c r="PNC119" s="516"/>
      <c r="PND119" s="516"/>
      <c r="PNE119" s="516"/>
      <c r="PNF119" s="516"/>
      <c r="PNG119" s="516"/>
      <c r="PNH119" s="516"/>
      <c r="PNI119" s="516"/>
      <c r="PNJ119" s="516"/>
      <c r="PNK119" s="516"/>
      <c r="PNL119" s="516"/>
      <c r="PNM119" s="516"/>
      <c r="PNN119" s="516"/>
      <c r="PNO119" s="516"/>
      <c r="PNP119" s="516"/>
      <c r="PNQ119" s="516"/>
      <c r="PNR119" s="516"/>
      <c r="PNS119" s="516"/>
      <c r="PNT119" s="516"/>
      <c r="PNU119" s="516"/>
      <c r="PNV119" s="516"/>
      <c r="PNW119" s="516"/>
      <c r="PNX119" s="516"/>
      <c r="PNY119" s="516"/>
      <c r="PNZ119" s="516"/>
      <c r="POA119" s="516"/>
      <c r="POB119" s="516"/>
      <c r="POC119" s="516"/>
      <c r="POD119" s="516"/>
      <c r="POE119" s="516"/>
      <c r="POF119" s="516"/>
      <c r="POG119" s="516"/>
      <c r="POH119" s="516"/>
      <c r="POI119" s="516"/>
      <c r="POJ119" s="516"/>
      <c r="POK119" s="516"/>
      <c r="POL119" s="516"/>
      <c r="POM119" s="516"/>
      <c r="PON119" s="516"/>
      <c r="POO119" s="516"/>
      <c r="POP119" s="516"/>
      <c r="POQ119" s="516"/>
      <c r="POR119" s="516"/>
      <c r="POS119" s="516"/>
      <c r="POT119" s="516"/>
      <c r="POU119" s="516"/>
      <c r="POV119" s="516"/>
      <c r="POW119" s="516"/>
      <c r="POX119" s="516"/>
      <c r="POY119" s="516"/>
      <c r="POZ119" s="516"/>
      <c r="PPA119" s="516"/>
      <c r="PPB119" s="516"/>
      <c r="PPC119" s="516"/>
      <c r="PPD119" s="516"/>
      <c r="PPE119" s="516"/>
      <c r="PPF119" s="516"/>
      <c r="PPG119" s="516"/>
      <c r="PPH119" s="516"/>
      <c r="PPI119" s="516"/>
      <c r="PPJ119" s="516"/>
      <c r="PPK119" s="516"/>
      <c r="PPL119" s="516"/>
      <c r="PPM119" s="516"/>
      <c r="PPN119" s="516"/>
      <c r="PPO119" s="516"/>
      <c r="PPP119" s="516"/>
      <c r="PPQ119" s="516"/>
      <c r="PPR119" s="516"/>
      <c r="PPS119" s="516"/>
      <c r="PPT119" s="516"/>
      <c r="PPU119" s="516"/>
      <c r="PPV119" s="516"/>
      <c r="PPW119" s="516"/>
      <c r="PPX119" s="516"/>
      <c r="PPY119" s="516"/>
      <c r="PPZ119" s="516"/>
      <c r="PQA119" s="516"/>
      <c r="PQB119" s="516"/>
      <c r="PQC119" s="516"/>
      <c r="PQD119" s="516"/>
      <c r="PQE119" s="516"/>
      <c r="PQF119" s="516"/>
      <c r="PQG119" s="516"/>
      <c r="PQH119" s="516"/>
      <c r="PQI119" s="516"/>
      <c r="PQJ119" s="516"/>
      <c r="PQK119" s="516"/>
      <c r="PQL119" s="516"/>
      <c r="PQM119" s="516"/>
      <c r="PQN119" s="516"/>
      <c r="PQO119" s="516"/>
      <c r="PQP119" s="516"/>
      <c r="PQQ119" s="516"/>
      <c r="PQR119" s="516"/>
      <c r="PQS119" s="516"/>
      <c r="PQT119" s="516"/>
      <c r="PQU119" s="516"/>
      <c r="PQV119" s="516"/>
      <c r="PQW119" s="516"/>
      <c r="PQX119" s="516"/>
      <c r="PQY119" s="516"/>
      <c r="PQZ119" s="516"/>
      <c r="PRA119" s="516"/>
      <c r="PRB119" s="516"/>
      <c r="PRC119" s="516"/>
      <c r="PRD119" s="516"/>
      <c r="PRE119" s="516"/>
      <c r="PRF119" s="516"/>
      <c r="PRG119" s="516"/>
      <c r="PRH119" s="516"/>
      <c r="PRI119" s="516"/>
      <c r="PRJ119" s="516"/>
      <c r="PRK119" s="516"/>
      <c r="PRL119" s="516"/>
      <c r="PRM119" s="516"/>
      <c r="PRN119" s="516"/>
      <c r="PRO119" s="516"/>
      <c r="PRP119" s="516"/>
      <c r="PRQ119" s="516"/>
      <c r="PRR119" s="516"/>
      <c r="PRS119" s="516"/>
      <c r="PRT119" s="516"/>
      <c r="PRU119" s="516"/>
      <c r="PRV119" s="516"/>
      <c r="PRW119" s="516"/>
      <c r="PRX119" s="516"/>
      <c r="PRY119" s="516"/>
      <c r="PRZ119" s="516"/>
      <c r="PSA119" s="516"/>
      <c r="PSB119" s="516"/>
      <c r="PSC119" s="516"/>
      <c r="PSD119" s="516"/>
      <c r="PSE119" s="516"/>
      <c r="PSF119" s="516"/>
      <c r="PSG119" s="516"/>
      <c r="PSH119" s="516"/>
      <c r="PSI119" s="516"/>
      <c r="PSJ119" s="516"/>
      <c r="PSK119" s="516"/>
      <c r="PSL119" s="516"/>
      <c r="PSM119" s="516"/>
      <c r="PSN119" s="516"/>
      <c r="PSO119" s="516"/>
      <c r="PSP119" s="516"/>
      <c r="PSQ119" s="516"/>
      <c r="PSR119" s="516"/>
      <c r="PSS119" s="516"/>
      <c r="PST119" s="516"/>
      <c r="PSU119" s="516"/>
      <c r="PSV119" s="516"/>
      <c r="PSW119" s="516"/>
      <c r="PSX119" s="516"/>
      <c r="PSY119" s="516"/>
      <c r="PSZ119" s="516"/>
      <c r="PTA119" s="516"/>
      <c r="PTB119" s="516"/>
      <c r="PTC119" s="516"/>
      <c r="PTD119" s="516"/>
      <c r="PTE119" s="516"/>
      <c r="PTF119" s="516"/>
      <c r="PTG119" s="516"/>
      <c r="PTH119" s="516"/>
      <c r="PTI119" s="516"/>
      <c r="PTJ119" s="516"/>
      <c r="PTK119" s="516"/>
      <c r="PTL119" s="516"/>
      <c r="PTM119" s="516"/>
      <c r="PTN119" s="516"/>
      <c r="PTO119" s="516"/>
      <c r="PTP119" s="516"/>
      <c r="PTQ119" s="516"/>
      <c r="PTR119" s="516"/>
      <c r="PTS119" s="516"/>
      <c r="PTT119" s="516"/>
      <c r="PTU119" s="516"/>
      <c r="PTV119" s="516"/>
      <c r="PTW119" s="516"/>
      <c r="PTX119" s="516"/>
      <c r="PTY119" s="516"/>
      <c r="PTZ119" s="516"/>
      <c r="PUA119" s="516"/>
      <c r="PUB119" s="516"/>
      <c r="PUC119" s="516"/>
      <c r="PUD119" s="516"/>
      <c r="PUE119" s="516"/>
      <c r="PUF119" s="516"/>
      <c r="PUG119" s="516"/>
      <c r="PUH119" s="516"/>
      <c r="PUI119" s="516"/>
      <c r="PUJ119" s="516"/>
      <c r="PUK119" s="516"/>
      <c r="PUL119" s="516"/>
      <c r="PUM119" s="516"/>
      <c r="PUN119" s="516"/>
      <c r="PUO119" s="516"/>
      <c r="PUP119" s="516"/>
      <c r="PUQ119" s="516"/>
      <c r="PUR119" s="516"/>
      <c r="PUS119" s="516"/>
      <c r="PUT119" s="516"/>
      <c r="PUU119" s="516"/>
      <c r="PUV119" s="516"/>
      <c r="PUW119" s="516"/>
      <c r="PUX119" s="516"/>
      <c r="PUY119" s="516"/>
      <c r="PUZ119" s="516"/>
      <c r="PVA119" s="516"/>
      <c r="PVB119" s="516"/>
      <c r="PVC119" s="516"/>
      <c r="PVD119" s="516"/>
      <c r="PVE119" s="516"/>
      <c r="PVF119" s="516"/>
      <c r="PVG119" s="516"/>
      <c r="PVH119" s="516"/>
      <c r="PVI119" s="516"/>
      <c r="PVJ119" s="516"/>
      <c r="PVK119" s="516"/>
      <c r="PVL119" s="516"/>
      <c r="PVM119" s="516"/>
      <c r="PVN119" s="516"/>
      <c r="PVO119" s="516"/>
      <c r="PVP119" s="516"/>
      <c r="PVQ119" s="516"/>
      <c r="PVR119" s="516"/>
      <c r="PVS119" s="516"/>
      <c r="PVT119" s="516"/>
      <c r="PVU119" s="516"/>
      <c r="PVV119" s="516"/>
      <c r="PVW119" s="516"/>
      <c r="PVX119" s="516"/>
      <c r="PVY119" s="516"/>
      <c r="PVZ119" s="516"/>
      <c r="PWA119" s="516"/>
      <c r="PWB119" s="516"/>
      <c r="PWC119" s="516"/>
      <c r="PWD119" s="516"/>
      <c r="PWE119" s="516"/>
      <c r="PWF119" s="516"/>
      <c r="PWG119" s="516"/>
      <c r="PWH119" s="516"/>
      <c r="PWI119" s="516"/>
      <c r="PWJ119" s="516"/>
      <c r="PWK119" s="516"/>
      <c r="PWL119" s="516"/>
      <c r="PWM119" s="516"/>
      <c r="PWN119" s="516"/>
      <c r="PWO119" s="516"/>
      <c r="PWP119" s="516"/>
      <c r="PWQ119" s="516"/>
      <c r="PWR119" s="516"/>
      <c r="PWS119" s="516"/>
      <c r="PWT119" s="516"/>
      <c r="PWU119" s="516"/>
      <c r="PWV119" s="516"/>
      <c r="PWW119" s="516"/>
      <c r="PWX119" s="516"/>
      <c r="PWY119" s="516"/>
      <c r="PWZ119" s="516"/>
      <c r="PXA119" s="516"/>
      <c r="PXB119" s="516"/>
      <c r="PXC119" s="516"/>
      <c r="PXD119" s="516"/>
      <c r="PXE119" s="516"/>
      <c r="PXF119" s="516"/>
      <c r="PXG119" s="516"/>
      <c r="PXH119" s="516"/>
      <c r="PXI119" s="516"/>
      <c r="PXJ119" s="516"/>
      <c r="PXK119" s="516"/>
      <c r="PXL119" s="516"/>
      <c r="PXM119" s="516"/>
      <c r="PXN119" s="516"/>
      <c r="PXO119" s="516"/>
      <c r="PXP119" s="516"/>
      <c r="PXQ119" s="516"/>
      <c r="PXR119" s="516"/>
      <c r="PXS119" s="516"/>
      <c r="PXT119" s="516"/>
      <c r="PXU119" s="516"/>
      <c r="PXV119" s="516"/>
      <c r="PXW119" s="516"/>
      <c r="PXX119" s="516"/>
      <c r="PXY119" s="516"/>
      <c r="PXZ119" s="516"/>
      <c r="PYA119" s="516"/>
      <c r="PYB119" s="516"/>
      <c r="PYC119" s="516"/>
      <c r="PYD119" s="516"/>
      <c r="PYE119" s="516"/>
      <c r="PYF119" s="516"/>
      <c r="PYG119" s="516"/>
      <c r="PYH119" s="516"/>
      <c r="PYI119" s="516"/>
      <c r="PYJ119" s="516"/>
      <c r="PYK119" s="516"/>
      <c r="PYL119" s="516"/>
      <c r="PYM119" s="516"/>
      <c r="PYN119" s="516"/>
      <c r="PYO119" s="516"/>
      <c r="PYP119" s="516"/>
      <c r="PYQ119" s="516"/>
      <c r="PYR119" s="516"/>
      <c r="PYS119" s="516"/>
      <c r="PYT119" s="516"/>
      <c r="PYU119" s="516"/>
      <c r="PYV119" s="516"/>
      <c r="PYW119" s="516"/>
      <c r="PYX119" s="516"/>
      <c r="PYY119" s="516"/>
      <c r="PYZ119" s="516"/>
      <c r="PZA119" s="516"/>
      <c r="PZB119" s="516"/>
      <c r="PZC119" s="516"/>
      <c r="PZD119" s="516"/>
      <c r="PZE119" s="516"/>
      <c r="PZF119" s="516"/>
      <c r="PZG119" s="516"/>
      <c r="PZH119" s="516"/>
      <c r="PZI119" s="516"/>
      <c r="PZJ119" s="516"/>
      <c r="PZK119" s="516"/>
      <c r="PZL119" s="516"/>
      <c r="PZM119" s="516"/>
      <c r="PZN119" s="516"/>
      <c r="PZO119" s="516"/>
      <c r="PZP119" s="516"/>
      <c r="PZQ119" s="516"/>
      <c r="PZR119" s="516"/>
      <c r="PZS119" s="516"/>
      <c r="PZT119" s="516"/>
      <c r="PZU119" s="516"/>
      <c r="PZV119" s="516"/>
      <c r="PZW119" s="516"/>
      <c r="PZX119" s="516"/>
      <c r="PZY119" s="516"/>
      <c r="PZZ119" s="516"/>
      <c r="QAA119" s="516"/>
      <c r="QAB119" s="516"/>
      <c r="QAC119" s="516"/>
      <c r="QAD119" s="516"/>
      <c r="QAE119" s="516"/>
      <c r="QAF119" s="516"/>
      <c r="QAG119" s="516"/>
      <c r="QAH119" s="516"/>
      <c r="QAI119" s="516"/>
      <c r="QAJ119" s="516"/>
      <c r="QAK119" s="516"/>
      <c r="QAL119" s="516"/>
      <c r="QAM119" s="516"/>
      <c r="QAN119" s="516"/>
      <c r="QAO119" s="516"/>
      <c r="QAP119" s="516"/>
      <c r="QAQ119" s="516"/>
      <c r="QAR119" s="516"/>
      <c r="QAS119" s="516"/>
      <c r="QAT119" s="516"/>
      <c r="QAU119" s="516"/>
      <c r="QAV119" s="516"/>
      <c r="QAW119" s="516"/>
      <c r="QAX119" s="516"/>
      <c r="QAY119" s="516"/>
      <c r="QAZ119" s="516"/>
      <c r="QBA119" s="516"/>
      <c r="QBB119" s="516"/>
      <c r="QBC119" s="516"/>
      <c r="QBD119" s="516"/>
      <c r="QBE119" s="516"/>
      <c r="QBF119" s="516"/>
      <c r="QBG119" s="516"/>
      <c r="QBH119" s="516"/>
      <c r="QBI119" s="516"/>
      <c r="QBJ119" s="516"/>
      <c r="QBK119" s="516"/>
      <c r="QBL119" s="516"/>
      <c r="QBM119" s="516"/>
      <c r="QBN119" s="516"/>
      <c r="QBO119" s="516"/>
      <c r="QBP119" s="516"/>
      <c r="QBQ119" s="516"/>
      <c r="QBR119" s="516"/>
      <c r="QBS119" s="516"/>
      <c r="QBT119" s="516"/>
      <c r="QBU119" s="516"/>
      <c r="QBV119" s="516"/>
      <c r="QBW119" s="516"/>
      <c r="QBX119" s="516"/>
      <c r="QBY119" s="516"/>
      <c r="QBZ119" s="516"/>
      <c r="QCA119" s="516"/>
      <c r="QCB119" s="516"/>
      <c r="QCC119" s="516"/>
      <c r="QCD119" s="516"/>
      <c r="QCE119" s="516"/>
      <c r="QCF119" s="516"/>
      <c r="QCG119" s="516"/>
      <c r="QCH119" s="516"/>
      <c r="QCI119" s="516"/>
      <c r="QCJ119" s="516"/>
      <c r="QCK119" s="516"/>
      <c r="QCL119" s="516"/>
      <c r="QCM119" s="516"/>
      <c r="QCN119" s="516"/>
      <c r="QCO119" s="516"/>
      <c r="QCP119" s="516"/>
      <c r="QCQ119" s="516"/>
      <c r="QCR119" s="516"/>
      <c r="QCS119" s="516"/>
      <c r="QCT119" s="516"/>
      <c r="QCU119" s="516"/>
      <c r="QCV119" s="516"/>
      <c r="QCW119" s="516"/>
      <c r="QCX119" s="516"/>
      <c r="QCY119" s="516"/>
      <c r="QCZ119" s="516"/>
      <c r="QDA119" s="516"/>
      <c r="QDB119" s="516"/>
      <c r="QDC119" s="516"/>
      <c r="QDD119" s="516"/>
      <c r="QDE119" s="516"/>
      <c r="QDF119" s="516"/>
      <c r="QDG119" s="516"/>
      <c r="QDH119" s="516"/>
      <c r="QDI119" s="516"/>
      <c r="QDJ119" s="516"/>
      <c r="QDK119" s="516"/>
      <c r="QDL119" s="516"/>
      <c r="QDM119" s="516"/>
      <c r="QDN119" s="516"/>
      <c r="QDO119" s="516"/>
      <c r="QDP119" s="516"/>
      <c r="QDQ119" s="516"/>
      <c r="QDR119" s="516"/>
      <c r="QDS119" s="516"/>
      <c r="QDT119" s="516"/>
      <c r="QDU119" s="516"/>
      <c r="QDV119" s="516"/>
      <c r="QDW119" s="516"/>
      <c r="QDX119" s="516"/>
      <c r="QDY119" s="516"/>
      <c r="QDZ119" s="516"/>
      <c r="QEA119" s="516"/>
      <c r="QEB119" s="516"/>
      <c r="QEC119" s="516"/>
      <c r="QED119" s="516"/>
      <c r="QEE119" s="516"/>
      <c r="QEF119" s="516"/>
      <c r="QEG119" s="516"/>
      <c r="QEH119" s="516"/>
      <c r="QEI119" s="516"/>
      <c r="QEJ119" s="516"/>
      <c r="QEK119" s="516"/>
      <c r="QEL119" s="516"/>
      <c r="QEM119" s="516"/>
      <c r="QEN119" s="516"/>
      <c r="QEO119" s="516"/>
      <c r="QEP119" s="516"/>
      <c r="QEQ119" s="516"/>
      <c r="QER119" s="516"/>
      <c r="QES119" s="516"/>
      <c r="QET119" s="516"/>
      <c r="QEU119" s="516"/>
      <c r="QEV119" s="516"/>
      <c r="QEW119" s="516"/>
      <c r="QEX119" s="516"/>
      <c r="QEY119" s="516"/>
      <c r="QEZ119" s="516"/>
      <c r="QFA119" s="516"/>
      <c r="QFB119" s="516"/>
      <c r="QFC119" s="516"/>
      <c r="QFD119" s="516"/>
      <c r="QFE119" s="516"/>
      <c r="QFF119" s="516"/>
      <c r="QFG119" s="516"/>
      <c r="QFH119" s="516"/>
      <c r="QFI119" s="516"/>
      <c r="QFJ119" s="516"/>
      <c r="QFK119" s="516"/>
      <c r="QFL119" s="516"/>
      <c r="QFM119" s="516"/>
      <c r="QFN119" s="516"/>
      <c r="QFO119" s="516"/>
      <c r="QFP119" s="516"/>
      <c r="QFQ119" s="516"/>
      <c r="QFR119" s="516"/>
      <c r="QFS119" s="516"/>
      <c r="QFT119" s="516"/>
      <c r="QFU119" s="516"/>
      <c r="QFV119" s="516"/>
      <c r="QFW119" s="516"/>
      <c r="QFX119" s="516"/>
      <c r="QFY119" s="516"/>
      <c r="QFZ119" s="516"/>
      <c r="QGA119" s="516"/>
      <c r="QGB119" s="516"/>
      <c r="QGC119" s="516"/>
      <c r="QGD119" s="516"/>
      <c r="QGE119" s="516"/>
      <c r="QGF119" s="516"/>
      <c r="QGG119" s="516"/>
      <c r="QGH119" s="516"/>
      <c r="QGI119" s="516"/>
      <c r="QGJ119" s="516"/>
      <c r="QGK119" s="516"/>
      <c r="QGL119" s="516"/>
      <c r="QGM119" s="516"/>
      <c r="QGN119" s="516"/>
      <c r="QGO119" s="516"/>
      <c r="QGP119" s="516"/>
      <c r="QGQ119" s="516"/>
      <c r="QGR119" s="516"/>
      <c r="QGS119" s="516"/>
      <c r="QGT119" s="516"/>
      <c r="QGU119" s="516"/>
      <c r="QGV119" s="516"/>
      <c r="QGW119" s="516"/>
      <c r="QGX119" s="516"/>
      <c r="QGY119" s="516"/>
      <c r="QGZ119" s="516"/>
      <c r="QHA119" s="516"/>
      <c r="QHB119" s="516"/>
      <c r="QHC119" s="516"/>
      <c r="QHD119" s="516"/>
      <c r="QHE119" s="516"/>
      <c r="QHF119" s="516"/>
      <c r="QHG119" s="516"/>
      <c r="QHH119" s="516"/>
      <c r="QHI119" s="516"/>
      <c r="QHJ119" s="516"/>
      <c r="QHK119" s="516"/>
      <c r="QHL119" s="516"/>
      <c r="QHM119" s="516"/>
      <c r="QHN119" s="516"/>
      <c r="QHO119" s="516"/>
      <c r="QHP119" s="516"/>
      <c r="QHQ119" s="516"/>
      <c r="QHR119" s="516"/>
      <c r="QHS119" s="516"/>
      <c r="QHT119" s="516"/>
      <c r="QHU119" s="516"/>
      <c r="QHV119" s="516"/>
      <c r="QHW119" s="516"/>
      <c r="QHX119" s="516"/>
      <c r="QHY119" s="516"/>
      <c r="QHZ119" s="516"/>
      <c r="QIA119" s="516"/>
      <c r="QIB119" s="516"/>
      <c r="QIC119" s="516"/>
      <c r="QID119" s="516"/>
      <c r="QIE119" s="516"/>
      <c r="QIF119" s="516"/>
      <c r="QIG119" s="516"/>
      <c r="QIH119" s="516"/>
      <c r="QII119" s="516"/>
      <c r="QIJ119" s="516"/>
      <c r="QIK119" s="516"/>
      <c r="QIL119" s="516"/>
      <c r="QIM119" s="516"/>
      <c r="QIN119" s="516"/>
      <c r="QIO119" s="516"/>
      <c r="QIP119" s="516"/>
      <c r="QIQ119" s="516"/>
      <c r="QIR119" s="516"/>
      <c r="QIS119" s="516"/>
      <c r="QIT119" s="516"/>
      <c r="QIU119" s="516"/>
      <c r="QIV119" s="516"/>
      <c r="QIW119" s="516"/>
      <c r="QIX119" s="516"/>
      <c r="QIY119" s="516"/>
      <c r="QIZ119" s="516"/>
      <c r="QJA119" s="516"/>
      <c r="QJB119" s="516"/>
      <c r="QJC119" s="516"/>
      <c r="QJD119" s="516"/>
      <c r="QJE119" s="516"/>
      <c r="QJF119" s="516"/>
      <c r="QJG119" s="516"/>
      <c r="QJH119" s="516"/>
      <c r="QJI119" s="516"/>
      <c r="QJJ119" s="516"/>
      <c r="QJK119" s="516"/>
      <c r="QJL119" s="516"/>
      <c r="QJM119" s="516"/>
      <c r="QJN119" s="516"/>
      <c r="QJO119" s="516"/>
      <c r="QJP119" s="516"/>
      <c r="QJQ119" s="516"/>
      <c r="QJR119" s="516"/>
      <c r="QJS119" s="516"/>
      <c r="QJT119" s="516"/>
      <c r="QJU119" s="516"/>
      <c r="QJV119" s="516"/>
      <c r="QJW119" s="516"/>
      <c r="QJX119" s="516"/>
      <c r="QJY119" s="516"/>
      <c r="QJZ119" s="516"/>
      <c r="QKA119" s="516"/>
      <c r="QKB119" s="516"/>
      <c r="QKC119" s="516"/>
      <c r="QKD119" s="516"/>
      <c r="QKE119" s="516"/>
      <c r="QKF119" s="516"/>
      <c r="QKG119" s="516"/>
      <c r="QKH119" s="516"/>
      <c r="QKI119" s="516"/>
      <c r="QKJ119" s="516"/>
      <c r="QKK119" s="516"/>
      <c r="QKL119" s="516"/>
      <c r="QKM119" s="516"/>
      <c r="QKN119" s="516"/>
      <c r="QKO119" s="516"/>
      <c r="QKP119" s="516"/>
      <c r="QKQ119" s="516"/>
      <c r="QKR119" s="516"/>
      <c r="QKS119" s="516"/>
      <c r="QKT119" s="516"/>
      <c r="QKU119" s="516"/>
      <c r="QKV119" s="516"/>
      <c r="QKW119" s="516"/>
      <c r="QKX119" s="516"/>
      <c r="QKY119" s="516"/>
      <c r="QKZ119" s="516"/>
      <c r="QLA119" s="516"/>
      <c r="QLB119" s="516"/>
      <c r="QLC119" s="516"/>
      <c r="QLD119" s="516"/>
      <c r="QLE119" s="516"/>
      <c r="QLF119" s="516"/>
      <c r="QLG119" s="516"/>
      <c r="QLH119" s="516"/>
      <c r="QLI119" s="516"/>
      <c r="QLJ119" s="516"/>
      <c r="QLK119" s="516"/>
      <c r="QLL119" s="516"/>
      <c r="QLM119" s="516"/>
      <c r="QLN119" s="516"/>
      <c r="QLO119" s="516"/>
      <c r="QLP119" s="516"/>
      <c r="QLQ119" s="516"/>
      <c r="QLR119" s="516"/>
      <c r="QLS119" s="516"/>
      <c r="QLT119" s="516"/>
      <c r="QLU119" s="516"/>
      <c r="QLV119" s="516"/>
      <c r="QLW119" s="516"/>
      <c r="QLX119" s="516"/>
      <c r="QLY119" s="516"/>
      <c r="QLZ119" s="516"/>
      <c r="QMA119" s="516"/>
      <c r="QMB119" s="516"/>
      <c r="QMC119" s="516"/>
      <c r="QMD119" s="516"/>
      <c r="QME119" s="516"/>
      <c r="QMF119" s="516"/>
      <c r="QMG119" s="516"/>
      <c r="QMH119" s="516"/>
      <c r="QMI119" s="516"/>
      <c r="QMJ119" s="516"/>
      <c r="QMK119" s="516"/>
      <c r="QML119" s="516"/>
      <c r="QMM119" s="516"/>
      <c r="QMN119" s="516"/>
      <c r="QMO119" s="516"/>
      <c r="QMP119" s="516"/>
      <c r="QMQ119" s="516"/>
      <c r="QMR119" s="516"/>
      <c r="QMS119" s="516"/>
      <c r="QMT119" s="516"/>
      <c r="QMU119" s="516"/>
      <c r="QMV119" s="516"/>
      <c r="QMW119" s="516"/>
      <c r="QMX119" s="516"/>
      <c r="QMY119" s="516"/>
      <c r="QMZ119" s="516"/>
      <c r="QNA119" s="516"/>
      <c r="QNB119" s="516"/>
      <c r="QNC119" s="516"/>
      <c r="QND119" s="516"/>
      <c r="QNE119" s="516"/>
      <c r="QNF119" s="516"/>
      <c r="QNG119" s="516"/>
      <c r="QNH119" s="516"/>
      <c r="QNI119" s="516"/>
      <c r="QNJ119" s="516"/>
      <c r="QNK119" s="516"/>
      <c r="QNL119" s="516"/>
      <c r="QNM119" s="516"/>
      <c r="QNN119" s="516"/>
      <c r="QNO119" s="516"/>
      <c r="QNP119" s="516"/>
      <c r="QNQ119" s="516"/>
      <c r="QNR119" s="516"/>
      <c r="QNS119" s="516"/>
      <c r="QNT119" s="516"/>
      <c r="QNU119" s="516"/>
      <c r="QNV119" s="516"/>
      <c r="QNW119" s="516"/>
      <c r="QNX119" s="516"/>
      <c r="QNY119" s="516"/>
      <c r="QNZ119" s="516"/>
      <c r="QOA119" s="516"/>
      <c r="QOB119" s="516"/>
      <c r="QOC119" s="516"/>
      <c r="QOD119" s="516"/>
      <c r="QOE119" s="516"/>
      <c r="QOF119" s="516"/>
      <c r="QOG119" s="516"/>
      <c r="QOH119" s="516"/>
      <c r="QOI119" s="516"/>
      <c r="QOJ119" s="516"/>
      <c r="QOK119" s="516"/>
      <c r="QOL119" s="516"/>
      <c r="QOM119" s="516"/>
      <c r="QON119" s="516"/>
      <c r="QOO119" s="516"/>
      <c r="QOP119" s="516"/>
      <c r="QOQ119" s="516"/>
      <c r="QOR119" s="516"/>
      <c r="QOS119" s="516"/>
      <c r="QOT119" s="516"/>
      <c r="QOU119" s="516"/>
      <c r="QOV119" s="516"/>
      <c r="QOW119" s="516"/>
      <c r="QOX119" s="516"/>
      <c r="QOY119" s="516"/>
      <c r="QOZ119" s="516"/>
      <c r="QPA119" s="516"/>
      <c r="QPB119" s="516"/>
      <c r="QPC119" s="516"/>
      <c r="QPD119" s="516"/>
      <c r="QPE119" s="516"/>
      <c r="QPF119" s="516"/>
      <c r="QPG119" s="516"/>
      <c r="QPH119" s="516"/>
      <c r="QPI119" s="516"/>
      <c r="QPJ119" s="516"/>
      <c r="QPK119" s="516"/>
      <c r="QPL119" s="516"/>
      <c r="QPM119" s="516"/>
      <c r="QPN119" s="516"/>
      <c r="QPO119" s="516"/>
      <c r="QPP119" s="516"/>
      <c r="QPQ119" s="516"/>
      <c r="QPR119" s="516"/>
      <c r="QPS119" s="516"/>
      <c r="QPT119" s="516"/>
      <c r="QPU119" s="516"/>
      <c r="QPV119" s="516"/>
      <c r="QPW119" s="516"/>
      <c r="QPX119" s="516"/>
      <c r="QPY119" s="516"/>
      <c r="QPZ119" s="516"/>
      <c r="QQA119" s="516"/>
      <c r="QQB119" s="516"/>
      <c r="QQC119" s="516"/>
      <c r="QQD119" s="516"/>
      <c r="QQE119" s="516"/>
      <c r="QQF119" s="516"/>
      <c r="QQG119" s="516"/>
      <c r="QQH119" s="516"/>
      <c r="QQI119" s="516"/>
      <c r="QQJ119" s="516"/>
      <c r="QQK119" s="516"/>
      <c r="QQL119" s="516"/>
      <c r="QQM119" s="516"/>
      <c r="QQN119" s="516"/>
      <c r="QQO119" s="516"/>
      <c r="QQP119" s="516"/>
      <c r="QQQ119" s="516"/>
      <c r="QQR119" s="516"/>
      <c r="QQS119" s="516"/>
      <c r="QQT119" s="516"/>
      <c r="QQU119" s="516"/>
      <c r="QQV119" s="516"/>
      <c r="QQW119" s="516"/>
      <c r="QQX119" s="516"/>
      <c r="QQY119" s="516"/>
      <c r="QQZ119" s="516"/>
      <c r="QRA119" s="516"/>
      <c r="QRB119" s="516"/>
      <c r="QRC119" s="516"/>
      <c r="QRD119" s="516"/>
      <c r="QRE119" s="516"/>
      <c r="QRF119" s="516"/>
      <c r="QRG119" s="516"/>
      <c r="QRH119" s="516"/>
      <c r="QRI119" s="516"/>
      <c r="QRJ119" s="516"/>
      <c r="QRK119" s="516"/>
      <c r="QRL119" s="516"/>
      <c r="QRM119" s="516"/>
      <c r="QRN119" s="516"/>
      <c r="QRO119" s="516"/>
      <c r="QRP119" s="516"/>
      <c r="QRQ119" s="516"/>
      <c r="QRR119" s="516"/>
      <c r="QRS119" s="516"/>
      <c r="QRT119" s="516"/>
      <c r="QRU119" s="516"/>
      <c r="QRV119" s="516"/>
      <c r="QRW119" s="516"/>
      <c r="QRX119" s="516"/>
      <c r="QRY119" s="516"/>
      <c r="QRZ119" s="516"/>
      <c r="QSA119" s="516"/>
      <c r="QSB119" s="516"/>
      <c r="QSC119" s="516"/>
      <c r="QSD119" s="516"/>
      <c r="QSE119" s="516"/>
      <c r="QSF119" s="516"/>
      <c r="QSG119" s="516"/>
      <c r="QSH119" s="516"/>
      <c r="QSI119" s="516"/>
      <c r="QSJ119" s="516"/>
      <c r="QSK119" s="516"/>
      <c r="QSL119" s="516"/>
      <c r="QSM119" s="516"/>
      <c r="QSN119" s="516"/>
      <c r="QSO119" s="516"/>
      <c r="QSP119" s="516"/>
      <c r="QSQ119" s="516"/>
      <c r="QSR119" s="516"/>
      <c r="QSS119" s="516"/>
      <c r="QST119" s="516"/>
      <c r="QSU119" s="516"/>
      <c r="QSV119" s="516"/>
      <c r="QSW119" s="516"/>
      <c r="QSX119" s="516"/>
      <c r="QSY119" s="516"/>
      <c r="QSZ119" s="516"/>
      <c r="QTA119" s="516"/>
      <c r="QTB119" s="516"/>
      <c r="QTC119" s="516"/>
      <c r="QTD119" s="516"/>
      <c r="QTE119" s="516"/>
      <c r="QTF119" s="516"/>
      <c r="QTG119" s="516"/>
      <c r="QTH119" s="516"/>
      <c r="QTI119" s="516"/>
      <c r="QTJ119" s="516"/>
      <c r="QTK119" s="516"/>
      <c r="QTL119" s="516"/>
      <c r="QTM119" s="516"/>
      <c r="QTN119" s="516"/>
      <c r="QTO119" s="516"/>
      <c r="QTP119" s="516"/>
      <c r="QTQ119" s="516"/>
      <c r="QTR119" s="516"/>
      <c r="QTS119" s="516"/>
      <c r="QTT119" s="516"/>
      <c r="QTU119" s="516"/>
      <c r="QTV119" s="516"/>
      <c r="QTW119" s="516"/>
      <c r="QTX119" s="516"/>
      <c r="QTY119" s="516"/>
      <c r="QTZ119" s="516"/>
      <c r="QUA119" s="516"/>
      <c r="QUB119" s="516"/>
      <c r="QUC119" s="516"/>
      <c r="QUD119" s="516"/>
      <c r="QUE119" s="516"/>
      <c r="QUF119" s="516"/>
      <c r="QUG119" s="516"/>
      <c r="QUH119" s="516"/>
      <c r="QUI119" s="516"/>
      <c r="QUJ119" s="516"/>
      <c r="QUK119" s="516"/>
      <c r="QUL119" s="516"/>
      <c r="QUM119" s="516"/>
      <c r="QUN119" s="516"/>
      <c r="QUO119" s="516"/>
      <c r="QUP119" s="516"/>
      <c r="QUQ119" s="516"/>
      <c r="QUR119" s="516"/>
      <c r="QUS119" s="516"/>
      <c r="QUT119" s="516"/>
      <c r="QUU119" s="516"/>
      <c r="QUV119" s="516"/>
      <c r="QUW119" s="516"/>
      <c r="QUX119" s="516"/>
      <c r="QUY119" s="516"/>
      <c r="QUZ119" s="516"/>
      <c r="QVA119" s="516"/>
      <c r="QVB119" s="516"/>
      <c r="QVC119" s="516"/>
      <c r="QVD119" s="516"/>
      <c r="QVE119" s="516"/>
      <c r="QVF119" s="516"/>
      <c r="QVG119" s="516"/>
      <c r="QVH119" s="516"/>
      <c r="QVI119" s="516"/>
      <c r="QVJ119" s="516"/>
      <c r="QVK119" s="516"/>
      <c r="QVL119" s="516"/>
      <c r="QVM119" s="516"/>
      <c r="QVN119" s="516"/>
      <c r="QVO119" s="516"/>
      <c r="QVP119" s="516"/>
      <c r="QVQ119" s="516"/>
      <c r="QVR119" s="516"/>
      <c r="QVS119" s="516"/>
      <c r="QVT119" s="516"/>
      <c r="QVU119" s="516"/>
      <c r="QVV119" s="516"/>
      <c r="QVW119" s="516"/>
      <c r="QVX119" s="516"/>
      <c r="QVY119" s="516"/>
      <c r="QVZ119" s="516"/>
      <c r="QWA119" s="516"/>
      <c r="QWB119" s="516"/>
      <c r="QWC119" s="516"/>
      <c r="QWD119" s="516"/>
      <c r="QWE119" s="516"/>
      <c r="QWF119" s="516"/>
      <c r="QWG119" s="516"/>
      <c r="QWH119" s="516"/>
      <c r="QWI119" s="516"/>
      <c r="QWJ119" s="516"/>
      <c r="QWK119" s="516"/>
      <c r="QWL119" s="516"/>
      <c r="QWM119" s="516"/>
      <c r="QWN119" s="516"/>
      <c r="QWO119" s="516"/>
      <c r="QWP119" s="516"/>
      <c r="QWQ119" s="516"/>
      <c r="QWR119" s="516"/>
      <c r="QWS119" s="516"/>
      <c r="QWT119" s="516"/>
      <c r="QWU119" s="516"/>
      <c r="QWV119" s="516"/>
      <c r="QWW119" s="516"/>
      <c r="QWX119" s="516"/>
      <c r="QWY119" s="516"/>
      <c r="QWZ119" s="516"/>
      <c r="QXA119" s="516"/>
      <c r="QXB119" s="516"/>
      <c r="QXC119" s="516"/>
      <c r="QXD119" s="516"/>
      <c r="QXE119" s="516"/>
      <c r="QXF119" s="516"/>
      <c r="QXG119" s="516"/>
      <c r="QXH119" s="516"/>
      <c r="QXI119" s="516"/>
      <c r="QXJ119" s="516"/>
      <c r="QXK119" s="516"/>
      <c r="QXL119" s="516"/>
      <c r="QXM119" s="516"/>
      <c r="QXN119" s="516"/>
      <c r="QXO119" s="516"/>
      <c r="QXP119" s="516"/>
      <c r="QXQ119" s="516"/>
      <c r="QXR119" s="516"/>
      <c r="QXS119" s="516"/>
      <c r="QXT119" s="516"/>
      <c r="QXU119" s="516"/>
      <c r="QXV119" s="516"/>
      <c r="QXW119" s="516"/>
      <c r="QXX119" s="516"/>
      <c r="QXY119" s="516"/>
      <c r="QXZ119" s="516"/>
      <c r="QYA119" s="516"/>
      <c r="QYB119" s="516"/>
      <c r="QYC119" s="516"/>
      <c r="QYD119" s="516"/>
      <c r="QYE119" s="516"/>
      <c r="QYF119" s="516"/>
      <c r="QYG119" s="516"/>
      <c r="QYH119" s="516"/>
      <c r="QYI119" s="516"/>
      <c r="QYJ119" s="516"/>
      <c r="QYK119" s="516"/>
      <c r="QYL119" s="516"/>
      <c r="QYM119" s="516"/>
      <c r="QYN119" s="516"/>
      <c r="QYO119" s="516"/>
      <c r="QYP119" s="516"/>
      <c r="QYQ119" s="516"/>
      <c r="QYR119" s="516"/>
      <c r="QYS119" s="516"/>
      <c r="QYT119" s="516"/>
      <c r="QYU119" s="516"/>
      <c r="QYV119" s="516"/>
      <c r="QYW119" s="516"/>
      <c r="QYX119" s="516"/>
      <c r="QYY119" s="516"/>
      <c r="QYZ119" s="516"/>
      <c r="QZA119" s="516"/>
      <c r="QZB119" s="516"/>
      <c r="QZC119" s="516"/>
      <c r="QZD119" s="516"/>
      <c r="QZE119" s="516"/>
      <c r="QZF119" s="516"/>
      <c r="QZG119" s="516"/>
      <c r="QZH119" s="516"/>
      <c r="QZI119" s="516"/>
      <c r="QZJ119" s="516"/>
      <c r="QZK119" s="516"/>
      <c r="QZL119" s="516"/>
      <c r="QZM119" s="516"/>
      <c r="QZN119" s="516"/>
      <c r="QZO119" s="516"/>
      <c r="QZP119" s="516"/>
      <c r="QZQ119" s="516"/>
      <c r="QZR119" s="516"/>
      <c r="QZS119" s="516"/>
      <c r="QZT119" s="516"/>
      <c r="QZU119" s="516"/>
      <c r="QZV119" s="516"/>
      <c r="QZW119" s="516"/>
      <c r="QZX119" s="516"/>
      <c r="QZY119" s="516"/>
      <c r="QZZ119" s="516"/>
      <c r="RAA119" s="516"/>
      <c r="RAB119" s="516"/>
      <c r="RAC119" s="516"/>
      <c r="RAD119" s="516"/>
      <c r="RAE119" s="516"/>
      <c r="RAF119" s="516"/>
      <c r="RAG119" s="516"/>
      <c r="RAH119" s="516"/>
      <c r="RAI119" s="516"/>
      <c r="RAJ119" s="516"/>
      <c r="RAK119" s="516"/>
      <c r="RAL119" s="516"/>
      <c r="RAM119" s="516"/>
      <c r="RAN119" s="516"/>
      <c r="RAO119" s="516"/>
      <c r="RAP119" s="516"/>
      <c r="RAQ119" s="516"/>
      <c r="RAR119" s="516"/>
      <c r="RAS119" s="516"/>
      <c r="RAT119" s="516"/>
      <c r="RAU119" s="516"/>
      <c r="RAV119" s="516"/>
      <c r="RAW119" s="516"/>
      <c r="RAX119" s="516"/>
      <c r="RAY119" s="516"/>
      <c r="RAZ119" s="516"/>
      <c r="RBA119" s="516"/>
      <c r="RBB119" s="516"/>
      <c r="RBC119" s="516"/>
      <c r="RBD119" s="516"/>
      <c r="RBE119" s="516"/>
      <c r="RBF119" s="516"/>
      <c r="RBG119" s="516"/>
      <c r="RBH119" s="516"/>
      <c r="RBI119" s="516"/>
      <c r="RBJ119" s="516"/>
      <c r="RBK119" s="516"/>
      <c r="RBL119" s="516"/>
      <c r="RBM119" s="516"/>
      <c r="RBN119" s="516"/>
      <c r="RBO119" s="516"/>
      <c r="RBP119" s="516"/>
      <c r="RBQ119" s="516"/>
      <c r="RBR119" s="516"/>
      <c r="RBS119" s="516"/>
      <c r="RBT119" s="516"/>
      <c r="RBU119" s="516"/>
      <c r="RBV119" s="516"/>
      <c r="RBW119" s="516"/>
      <c r="RBX119" s="516"/>
      <c r="RBY119" s="516"/>
      <c r="RBZ119" s="516"/>
      <c r="RCA119" s="516"/>
      <c r="RCB119" s="516"/>
      <c r="RCC119" s="516"/>
      <c r="RCD119" s="516"/>
      <c r="RCE119" s="516"/>
      <c r="RCF119" s="516"/>
      <c r="RCG119" s="516"/>
      <c r="RCH119" s="516"/>
      <c r="RCI119" s="516"/>
      <c r="RCJ119" s="516"/>
      <c r="RCK119" s="516"/>
      <c r="RCL119" s="516"/>
      <c r="RCM119" s="516"/>
      <c r="RCN119" s="516"/>
      <c r="RCO119" s="516"/>
      <c r="RCP119" s="516"/>
      <c r="RCQ119" s="516"/>
      <c r="RCR119" s="516"/>
      <c r="RCS119" s="516"/>
      <c r="RCT119" s="516"/>
      <c r="RCU119" s="516"/>
      <c r="RCV119" s="516"/>
      <c r="RCW119" s="516"/>
      <c r="RCX119" s="516"/>
      <c r="RCY119" s="516"/>
      <c r="RCZ119" s="516"/>
      <c r="RDA119" s="516"/>
      <c r="RDB119" s="516"/>
      <c r="RDC119" s="516"/>
      <c r="RDD119" s="516"/>
      <c r="RDE119" s="516"/>
      <c r="RDF119" s="516"/>
      <c r="RDG119" s="516"/>
      <c r="RDH119" s="516"/>
      <c r="RDI119" s="516"/>
      <c r="RDJ119" s="516"/>
      <c r="RDK119" s="516"/>
      <c r="RDL119" s="516"/>
      <c r="RDM119" s="516"/>
      <c r="RDN119" s="516"/>
      <c r="RDO119" s="516"/>
      <c r="RDP119" s="516"/>
      <c r="RDQ119" s="516"/>
      <c r="RDR119" s="516"/>
      <c r="RDS119" s="516"/>
      <c r="RDT119" s="516"/>
      <c r="RDU119" s="516"/>
      <c r="RDV119" s="516"/>
      <c r="RDW119" s="516"/>
      <c r="RDX119" s="516"/>
      <c r="RDY119" s="516"/>
      <c r="RDZ119" s="516"/>
      <c r="REA119" s="516"/>
      <c r="REB119" s="516"/>
      <c r="REC119" s="516"/>
      <c r="RED119" s="516"/>
      <c r="REE119" s="516"/>
      <c r="REF119" s="516"/>
      <c r="REG119" s="516"/>
      <c r="REH119" s="516"/>
      <c r="REI119" s="516"/>
      <c r="REJ119" s="516"/>
      <c r="REK119" s="516"/>
      <c r="REL119" s="516"/>
      <c r="REM119" s="516"/>
      <c r="REN119" s="516"/>
      <c r="REO119" s="516"/>
      <c r="REP119" s="516"/>
      <c r="REQ119" s="516"/>
      <c r="RER119" s="516"/>
      <c r="RES119" s="516"/>
      <c r="RET119" s="516"/>
      <c r="REU119" s="516"/>
      <c r="REV119" s="516"/>
      <c r="REW119" s="516"/>
      <c r="REX119" s="516"/>
      <c r="REY119" s="516"/>
      <c r="REZ119" s="516"/>
      <c r="RFA119" s="516"/>
      <c r="RFB119" s="516"/>
      <c r="RFC119" s="516"/>
      <c r="RFD119" s="516"/>
      <c r="RFE119" s="516"/>
      <c r="RFF119" s="516"/>
      <c r="RFG119" s="516"/>
      <c r="RFH119" s="516"/>
      <c r="RFI119" s="516"/>
      <c r="RFJ119" s="516"/>
      <c r="RFK119" s="516"/>
      <c r="RFL119" s="516"/>
      <c r="RFM119" s="516"/>
      <c r="RFN119" s="516"/>
      <c r="RFO119" s="516"/>
      <c r="RFP119" s="516"/>
      <c r="RFQ119" s="516"/>
      <c r="RFR119" s="516"/>
      <c r="RFS119" s="516"/>
      <c r="RFT119" s="516"/>
      <c r="RFU119" s="516"/>
      <c r="RFV119" s="516"/>
      <c r="RFW119" s="516"/>
      <c r="RFX119" s="516"/>
      <c r="RFY119" s="516"/>
      <c r="RFZ119" s="516"/>
      <c r="RGA119" s="516"/>
      <c r="RGB119" s="516"/>
      <c r="RGC119" s="516"/>
      <c r="RGD119" s="516"/>
      <c r="RGE119" s="516"/>
      <c r="RGF119" s="516"/>
      <c r="RGG119" s="516"/>
      <c r="RGH119" s="516"/>
      <c r="RGI119" s="516"/>
      <c r="RGJ119" s="516"/>
      <c r="RGK119" s="516"/>
      <c r="RGL119" s="516"/>
      <c r="RGM119" s="516"/>
      <c r="RGN119" s="516"/>
      <c r="RGO119" s="516"/>
      <c r="RGP119" s="516"/>
      <c r="RGQ119" s="516"/>
      <c r="RGR119" s="516"/>
      <c r="RGS119" s="516"/>
      <c r="RGT119" s="516"/>
      <c r="RGU119" s="516"/>
      <c r="RGV119" s="516"/>
      <c r="RGW119" s="516"/>
      <c r="RGX119" s="516"/>
      <c r="RGY119" s="516"/>
      <c r="RGZ119" s="516"/>
      <c r="RHA119" s="516"/>
      <c r="RHB119" s="516"/>
      <c r="RHC119" s="516"/>
      <c r="RHD119" s="516"/>
      <c r="RHE119" s="516"/>
      <c r="RHF119" s="516"/>
      <c r="RHG119" s="516"/>
      <c r="RHH119" s="516"/>
      <c r="RHI119" s="516"/>
      <c r="RHJ119" s="516"/>
      <c r="RHK119" s="516"/>
      <c r="RHL119" s="516"/>
      <c r="RHM119" s="516"/>
      <c r="RHN119" s="516"/>
      <c r="RHO119" s="516"/>
      <c r="RHP119" s="516"/>
      <c r="RHQ119" s="516"/>
      <c r="RHR119" s="516"/>
      <c r="RHS119" s="516"/>
      <c r="RHT119" s="516"/>
      <c r="RHU119" s="516"/>
      <c r="RHV119" s="516"/>
      <c r="RHW119" s="516"/>
      <c r="RHX119" s="516"/>
      <c r="RHY119" s="516"/>
      <c r="RHZ119" s="516"/>
      <c r="RIA119" s="516"/>
      <c r="RIB119" s="516"/>
      <c r="RIC119" s="516"/>
      <c r="RID119" s="516"/>
      <c r="RIE119" s="516"/>
      <c r="RIF119" s="516"/>
      <c r="RIG119" s="516"/>
      <c r="RIH119" s="516"/>
      <c r="RII119" s="516"/>
      <c r="RIJ119" s="516"/>
      <c r="RIK119" s="516"/>
      <c r="RIL119" s="516"/>
      <c r="RIM119" s="516"/>
      <c r="RIN119" s="516"/>
      <c r="RIO119" s="516"/>
      <c r="RIP119" s="516"/>
      <c r="RIQ119" s="516"/>
      <c r="RIR119" s="516"/>
      <c r="RIS119" s="516"/>
      <c r="RIT119" s="516"/>
      <c r="RIU119" s="516"/>
      <c r="RIV119" s="516"/>
      <c r="RIW119" s="516"/>
      <c r="RIX119" s="516"/>
      <c r="RIY119" s="516"/>
      <c r="RIZ119" s="516"/>
      <c r="RJA119" s="516"/>
      <c r="RJB119" s="516"/>
      <c r="RJC119" s="516"/>
      <c r="RJD119" s="516"/>
      <c r="RJE119" s="516"/>
      <c r="RJF119" s="516"/>
      <c r="RJG119" s="516"/>
      <c r="RJH119" s="516"/>
      <c r="RJI119" s="516"/>
      <c r="RJJ119" s="516"/>
      <c r="RJK119" s="516"/>
      <c r="RJL119" s="516"/>
      <c r="RJM119" s="516"/>
      <c r="RJN119" s="516"/>
      <c r="RJO119" s="516"/>
      <c r="RJP119" s="516"/>
      <c r="RJQ119" s="516"/>
      <c r="RJR119" s="516"/>
      <c r="RJS119" s="516"/>
      <c r="RJT119" s="516"/>
      <c r="RJU119" s="516"/>
      <c r="RJV119" s="516"/>
      <c r="RJW119" s="516"/>
      <c r="RJX119" s="516"/>
      <c r="RJY119" s="516"/>
      <c r="RJZ119" s="516"/>
      <c r="RKA119" s="516"/>
      <c r="RKB119" s="516"/>
      <c r="RKC119" s="516"/>
      <c r="RKD119" s="516"/>
      <c r="RKE119" s="516"/>
      <c r="RKF119" s="516"/>
      <c r="RKG119" s="516"/>
      <c r="RKH119" s="516"/>
      <c r="RKI119" s="516"/>
      <c r="RKJ119" s="516"/>
      <c r="RKK119" s="516"/>
      <c r="RKL119" s="516"/>
      <c r="RKM119" s="516"/>
      <c r="RKN119" s="516"/>
      <c r="RKO119" s="516"/>
      <c r="RKP119" s="516"/>
      <c r="RKQ119" s="516"/>
      <c r="RKR119" s="516"/>
      <c r="RKS119" s="516"/>
      <c r="RKT119" s="516"/>
      <c r="RKU119" s="516"/>
      <c r="RKV119" s="516"/>
      <c r="RKW119" s="516"/>
      <c r="RKX119" s="516"/>
      <c r="RKY119" s="516"/>
      <c r="RKZ119" s="516"/>
      <c r="RLA119" s="516"/>
      <c r="RLB119" s="516"/>
      <c r="RLC119" s="516"/>
      <c r="RLD119" s="516"/>
      <c r="RLE119" s="516"/>
      <c r="RLF119" s="516"/>
      <c r="RLG119" s="516"/>
      <c r="RLH119" s="516"/>
      <c r="RLI119" s="516"/>
      <c r="RLJ119" s="516"/>
      <c r="RLK119" s="516"/>
      <c r="RLL119" s="516"/>
      <c r="RLM119" s="516"/>
      <c r="RLN119" s="516"/>
      <c r="RLO119" s="516"/>
      <c r="RLP119" s="516"/>
      <c r="RLQ119" s="516"/>
      <c r="RLR119" s="516"/>
      <c r="RLS119" s="516"/>
      <c r="RLT119" s="516"/>
      <c r="RLU119" s="516"/>
      <c r="RLV119" s="516"/>
      <c r="RLW119" s="516"/>
      <c r="RLX119" s="516"/>
      <c r="RLY119" s="516"/>
      <c r="RLZ119" s="516"/>
      <c r="RMA119" s="516"/>
      <c r="RMB119" s="516"/>
      <c r="RMC119" s="516"/>
      <c r="RMD119" s="516"/>
      <c r="RME119" s="516"/>
      <c r="RMF119" s="516"/>
      <c r="RMG119" s="516"/>
      <c r="RMH119" s="516"/>
      <c r="RMI119" s="516"/>
      <c r="RMJ119" s="516"/>
      <c r="RMK119" s="516"/>
      <c r="RML119" s="516"/>
      <c r="RMM119" s="516"/>
      <c r="RMN119" s="516"/>
      <c r="RMO119" s="516"/>
      <c r="RMP119" s="516"/>
      <c r="RMQ119" s="516"/>
      <c r="RMR119" s="516"/>
      <c r="RMS119" s="516"/>
      <c r="RMT119" s="516"/>
      <c r="RMU119" s="516"/>
      <c r="RMV119" s="516"/>
      <c r="RMW119" s="516"/>
      <c r="RMX119" s="516"/>
      <c r="RMY119" s="516"/>
      <c r="RMZ119" s="516"/>
      <c r="RNA119" s="516"/>
      <c r="RNB119" s="516"/>
      <c r="RNC119" s="516"/>
      <c r="RND119" s="516"/>
      <c r="RNE119" s="516"/>
      <c r="RNF119" s="516"/>
      <c r="RNG119" s="516"/>
      <c r="RNH119" s="516"/>
      <c r="RNI119" s="516"/>
      <c r="RNJ119" s="516"/>
      <c r="RNK119" s="516"/>
      <c r="RNL119" s="516"/>
      <c r="RNM119" s="516"/>
      <c r="RNN119" s="516"/>
      <c r="RNO119" s="516"/>
      <c r="RNP119" s="516"/>
      <c r="RNQ119" s="516"/>
      <c r="RNR119" s="516"/>
      <c r="RNS119" s="516"/>
      <c r="RNT119" s="516"/>
      <c r="RNU119" s="516"/>
      <c r="RNV119" s="516"/>
      <c r="RNW119" s="516"/>
      <c r="RNX119" s="516"/>
      <c r="RNY119" s="516"/>
      <c r="RNZ119" s="516"/>
      <c r="ROA119" s="516"/>
      <c r="ROB119" s="516"/>
      <c r="ROC119" s="516"/>
      <c r="ROD119" s="516"/>
      <c r="ROE119" s="516"/>
      <c r="ROF119" s="516"/>
      <c r="ROG119" s="516"/>
      <c r="ROH119" s="516"/>
      <c r="ROI119" s="516"/>
      <c r="ROJ119" s="516"/>
      <c r="ROK119" s="516"/>
      <c r="ROL119" s="516"/>
      <c r="ROM119" s="516"/>
      <c r="RON119" s="516"/>
      <c r="ROO119" s="516"/>
      <c r="ROP119" s="516"/>
      <c r="ROQ119" s="516"/>
      <c r="ROR119" s="516"/>
      <c r="ROS119" s="516"/>
      <c r="ROT119" s="516"/>
      <c r="ROU119" s="516"/>
      <c r="ROV119" s="516"/>
      <c r="ROW119" s="516"/>
      <c r="ROX119" s="516"/>
      <c r="ROY119" s="516"/>
      <c r="ROZ119" s="516"/>
      <c r="RPA119" s="516"/>
      <c r="RPB119" s="516"/>
      <c r="RPC119" s="516"/>
      <c r="RPD119" s="516"/>
      <c r="RPE119" s="516"/>
      <c r="RPF119" s="516"/>
      <c r="RPG119" s="516"/>
      <c r="RPH119" s="516"/>
      <c r="RPI119" s="516"/>
      <c r="RPJ119" s="516"/>
      <c r="RPK119" s="516"/>
      <c r="RPL119" s="516"/>
      <c r="RPM119" s="516"/>
      <c r="RPN119" s="516"/>
      <c r="RPO119" s="516"/>
      <c r="RPP119" s="516"/>
      <c r="RPQ119" s="516"/>
      <c r="RPR119" s="516"/>
      <c r="RPS119" s="516"/>
      <c r="RPT119" s="516"/>
      <c r="RPU119" s="516"/>
      <c r="RPV119" s="516"/>
      <c r="RPW119" s="516"/>
      <c r="RPX119" s="516"/>
      <c r="RPY119" s="516"/>
      <c r="RPZ119" s="516"/>
      <c r="RQA119" s="516"/>
      <c r="RQB119" s="516"/>
      <c r="RQC119" s="516"/>
      <c r="RQD119" s="516"/>
      <c r="RQE119" s="516"/>
      <c r="RQF119" s="516"/>
      <c r="RQG119" s="516"/>
      <c r="RQH119" s="516"/>
      <c r="RQI119" s="516"/>
      <c r="RQJ119" s="516"/>
      <c r="RQK119" s="516"/>
      <c r="RQL119" s="516"/>
      <c r="RQM119" s="516"/>
      <c r="RQN119" s="516"/>
      <c r="RQO119" s="516"/>
      <c r="RQP119" s="516"/>
      <c r="RQQ119" s="516"/>
      <c r="RQR119" s="516"/>
      <c r="RQS119" s="516"/>
      <c r="RQT119" s="516"/>
      <c r="RQU119" s="516"/>
      <c r="RQV119" s="516"/>
      <c r="RQW119" s="516"/>
      <c r="RQX119" s="516"/>
      <c r="RQY119" s="516"/>
      <c r="RQZ119" s="516"/>
      <c r="RRA119" s="516"/>
      <c r="RRB119" s="516"/>
      <c r="RRC119" s="516"/>
      <c r="RRD119" s="516"/>
      <c r="RRE119" s="516"/>
      <c r="RRF119" s="516"/>
      <c r="RRG119" s="516"/>
      <c r="RRH119" s="516"/>
      <c r="RRI119" s="516"/>
      <c r="RRJ119" s="516"/>
      <c r="RRK119" s="516"/>
      <c r="RRL119" s="516"/>
      <c r="RRM119" s="516"/>
      <c r="RRN119" s="516"/>
      <c r="RRO119" s="516"/>
      <c r="RRP119" s="516"/>
      <c r="RRQ119" s="516"/>
      <c r="RRR119" s="516"/>
      <c r="RRS119" s="516"/>
      <c r="RRT119" s="516"/>
      <c r="RRU119" s="516"/>
      <c r="RRV119" s="516"/>
      <c r="RRW119" s="516"/>
      <c r="RRX119" s="516"/>
      <c r="RRY119" s="516"/>
      <c r="RRZ119" s="516"/>
      <c r="RSA119" s="516"/>
      <c r="RSB119" s="516"/>
      <c r="RSC119" s="516"/>
      <c r="RSD119" s="516"/>
      <c r="RSE119" s="516"/>
      <c r="RSF119" s="516"/>
      <c r="RSG119" s="516"/>
      <c r="RSH119" s="516"/>
      <c r="RSI119" s="516"/>
      <c r="RSJ119" s="516"/>
      <c r="RSK119" s="516"/>
      <c r="RSL119" s="516"/>
      <c r="RSM119" s="516"/>
      <c r="RSN119" s="516"/>
      <c r="RSO119" s="516"/>
      <c r="RSP119" s="516"/>
      <c r="RSQ119" s="516"/>
      <c r="RSR119" s="516"/>
      <c r="RSS119" s="516"/>
      <c r="RST119" s="516"/>
      <c r="RSU119" s="516"/>
      <c r="RSV119" s="516"/>
      <c r="RSW119" s="516"/>
      <c r="RSX119" s="516"/>
      <c r="RSY119" s="516"/>
      <c r="RSZ119" s="516"/>
      <c r="RTA119" s="516"/>
      <c r="RTB119" s="516"/>
      <c r="RTC119" s="516"/>
      <c r="RTD119" s="516"/>
      <c r="RTE119" s="516"/>
      <c r="RTF119" s="516"/>
      <c r="RTG119" s="516"/>
      <c r="RTH119" s="516"/>
      <c r="RTI119" s="516"/>
      <c r="RTJ119" s="516"/>
      <c r="RTK119" s="516"/>
      <c r="RTL119" s="516"/>
      <c r="RTM119" s="516"/>
      <c r="RTN119" s="516"/>
      <c r="RTO119" s="516"/>
      <c r="RTP119" s="516"/>
      <c r="RTQ119" s="516"/>
      <c r="RTR119" s="516"/>
      <c r="RTS119" s="516"/>
      <c r="RTT119" s="516"/>
      <c r="RTU119" s="516"/>
      <c r="RTV119" s="516"/>
      <c r="RTW119" s="516"/>
      <c r="RTX119" s="516"/>
      <c r="RTY119" s="516"/>
      <c r="RTZ119" s="516"/>
      <c r="RUA119" s="516"/>
      <c r="RUB119" s="516"/>
      <c r="RUC119" s="516"/>
      <c r="RUD119" s="516"/>
      <c r="RUE119" s="516"/>
      <c r="RUF119" s="516"/>
      <c r="RUG119" s="516"/>
      <c r="RUH119" s="516"/>
      <c r="RUI119" s="516"/>
      <c r="RUJ119" s="516"/>
      <c r="RUK119" s="516"/>
      <c r="RUL119" s="516"/>
      <c r="RUM119" s="516"/>
      <c r="RUN119" s="516"/>
      <c r="RUO119" s="516"/>
      <c r="RUP119" s="516"/>
      <c r="RUQ119" s="516"/>
      <c r="RUR119" s="516"/>
      <c r="RUS119" s="516"/>
      <c r="RUT119" s="516"/>
      <c r="RUU119" s="516"/>
      <c r="RUV119" s="516"/>
      <c r="RUW119" s="516"/>
      <c r="RUX119" s="516"/>
      <c r="RUY119" s="516"/>
      <c r="RUZ119" s="516"/>
      <c r="RVA119" s="516"/>
      <c r="RVB119" s="516"/>
      <c r="RVC119" s="516"/>
      <c r="RVD119" s="516"/>
      <c r="RVE119" s="516"/>
      <c r="RVF119" s="516"/>
      <c r="RVG119" s="516"/>
      <c r="RVH119" s="516"/>
      <c r="RVI119" s="516"/>
      <c r="RVJ119" s="516"/>
      <c r="RVK119" s="516"/>
      <c r="RVL119" s="516"/>
      <c r="RVM119" s="516"/>
      <c r="RVN119" s="516"/>
      <c r="RVO119" s="516"/>
      <c r="RVP119" s="516"/>
      <c r="RVQ119" s="516"/>
      <c r="RVR119" s="516"/>
      <c r="RVS119" s="516"/>
      <c r="RVT119" s="516"/>
      <c r="RVU119" s="516"/>
      <c r="RVV119" s="516"/>
      <c r="RVW119" s="516"/>
      <c r="RVX119" s="516"/>
      <c r="RVY119" s="516"/>
      <c r="RVZ119" s="516"/>
      <c r="RWA119" s="516"/>
      <c r="RWB119" s="516"/>
      <c r="RWC119" s="516"/>
      <c r="RWD119" s="516"/>
      <c r="RWE119" s="516"/>
      <c r="RWF119" s="516"/>
      <c r="RWG119" s="516"/>
      <c r="RWH119" s="516"/>
      <c r="RWI119" s="516"/>
      <c r="RWJ119" s="516"/>
      <c r="RWK119" s="516"/>
      <c r="RWL119" s="516"/>
      <c r="RWM119" s="516"/>
      <c r="RWN119" s="516"/>
      <c r="RWO119" s="516"/>
      <c r="RWP119" s="516"/>
      <c r="RWQ119" s="516"/>
      <c r="RWR119" s="516"/>
      <c r="RWS119" s="516"/>
      <c r="RWT119" s="516"/>
      <c r="RWU119" s="516"/>
      <c r="RWV119" s="516"/>
      <c r="RWW119" s="516"/>
      <c r="RWX119" s="516"/>
      <c r="RWY119" s="516"/>
      <c r="RWZ119" s="516"/>
      <c r="RXA119" s="516"/>
      <c r="RXB119" s="516"/>
      <c r="RXC119" s="516"/>
      <c r="RXD119" s="516"/>
      <c r="RXE119" s="516"/>
      <c r="RXF119" s="516"/>
      <c r="RXG119" s="516"/>
      <c r="RXH119" s="516"/>
      <c r="RXI119" s="516"/>
      <c r="RXJ119" s="516"/>
      <c r="RXK119" s="516"/>
      <c r="RXL119" s="516"/>
      <c r="RXM119" s="516"/>
      <c r="RXN119" s="516"/>
      <c r="RXO119" s="516"/>
      <c r="RXP119" s="516"/>
      <c r="RXQ119" s="516"/>
      <c r="RXR119" s="516"/>
      <c r="RXS119" s="516"/>
      <c r="RXT119" s="516"/>
      <c r="RXU119" s="516"/>
      <c r="RXV119" s="516"/>
      <c r="RXW119" s="516"/>
      <c r="RXX119" s="516"/>
      <c r="RXY119" s="516"/>
      <c r="RXZ119" s="516"/>
      <c r="RYA119" s="516"/>
      <c r="RYB119" s="516"/>
      <c r="RYC119" s="516"/>
      <c r="RYD119" s="516"/>
      <c r="RYE119" s="516"/>
      <c r="RYF119" s="516"/>
      <c r="RYG119" s="516"/>
      <c r="RYH119" s="516"/>
      <c r="RYI119" s="516"/>
      <c r="RYJ119" s="516"/>
      <c r="RYK119" s="516"/>
      <c r="RYL119" s="516"/>
      <c r="RYM119" s="516"/>
      <c r="RYN119" s="516"/>
      <c r="RYO119" s="516"/>
      <c r="RYP119" s="516"/>
      <c r="RYQ119" s="516"/>
      <c r="RYR119" s="516"/>
      <c r="RYS119" s="516"/>
      <c r="RYT119" s="516"/>
      <c r="RYU119" s="516"/>
      <c r="RYV119" s="516"/>
      <c r="RYW119" s="516"/>
      <c r="RYX119" s="516"/>
      <c r="RYY119" s="516"/>
      <c r="RYZ119" s="516"/>
      <c r="RZA119" s="516"/>
      <c r="RZB119" s="516"/>
      <c r="RZC119" s="516"/>
      <c r="RZD119" s="516"/>
      <c r="RZE119" s="516"/>
      <c r="RZF119" s="516"/>
      <c r="RZG119" s="516"/>
      <c r="RZH119" s="516"/>
      <c r="RZI119" s="516"/>
      <c r="RZJ119" s="516"/>
      <c r="RZK119" s="516"/>
      <c r="RZL119" s="516"/>
      <c r="RZM119" s="516"/>
      <c r="RZN119" s="516"/>
      <c r="RZO119" s="516"/>
      <c r="RZP119" s="516"/>
      <c r="RZQ119" s="516"/>
      <c r="RZR119" s="516"/>
      <c r="RZS119" s="516"/>
      <c r="RZT119" s="516"/>
      <c r="RZU119" s="516"/>
      <c r="RZV119" s="516"/>
      <c r="RZW119" s="516"/>
      <c r="RZX119" s="516"/>
      <c r="RZY119" s="516"/>
      <c r="RZZ119" s="516"/>
      <c r="SAA119" s="516"/>
      <c r="SAB119" s="516"/>
      <c r="SAC119" s="516"/>
      <c r="SAD119" s="516"/>
      <c r="SAE119" s="516"/>
      <c r="SAF119" s="516"/>
      <c r="SAG119" s="516"/>
      <c r="SAH119" s="516"/>
      <c r="SAI119" s="516"/>
      <c r="SAJ119" s="516"/>
      <c r="SAK119" s="516"/>
      <c r="SAL119" s="516"/>
      <c r="SAM119" s="516"/>
      <c r="SAN119" s="516"/>
      <c r="SAO119" s="516"/>
      <c r="SAP119" s="516"/>
      <c r="SAQ119" s="516"/>
      <c r="SAR119" s="516"/>
      <c r="SAS119" s="516"/>
      <c r="SAT119" s="516"/>
      <c r="SAU119" s="516"/>
      <c r="SAV119" s="516"/>
      <c r="SAW119" s="516"/>
      <c r="SAX119" s="516"/>
      <c r="SAY119" s="516"/>
      <c r="SAZ119" s="516"/>
      <c r="SBA119" s="516"/>
      <c r="SBB119" s="516"/>
      <c r="SBC119" s="516"/>
      <c r="SBD119" s="516"/>
      <c r="SBE119" s="516"/>
      <c r="SBF119" s="516"/>
      <c r="SBG119" s="516"/>
      <c r="SBH119" s="516"/>
      <c r="SBI119" s="516"/>
      <c r="SBJ119" s="516"/>
      <c r="SBK119" s="516"/>
      <c r="SBL119" s="516"/>
      <c r="SBM119" s="516"/>
      <c r="SBN119" s="516"/>
      <c r="SBO119" s="516"/>
      <c r="SBP119" s="516"/>
      <c r="SBQ119" s="516"/>
      <c r="SBR119" s="516"/>
      <c r="SBS119" s="516"/>
      <c r="SBT119" s="516"/>
      <c r="SBU119" s="516"/>
      <c r="SBV119" s="516"/>
      <c r="SBW119" s="516"/>
      <c r="SBX119" s="516"/>
      <c r="SBY119" s="516"/>
      <c r="SBZ119" s="516"/>
      <c r="SCA119" s="516"/>
      <c r="SCB119" s="516"/>
      <c r="SCC119" s="516"/>
      <c r="SCD119" s="516"/>
      <c r="SCE119" s="516"/>
      <c r="SCF119" s="516"/>
      <c r="SCG119" s="516"/>
      <c r="SCH119" s="516"/>
      <c r="SCI119" s="516"/>
      <c r="SCJ119" s="516"/>
      <c r="SCK119" s="516"/>
      <c r="SCL119" s="516"/>
      <c r="SCM119" s="516"/>
      <c r="SCN119" s="516"/>
      <c r="SCO119" s="516"/>
      <c r="SCP119" s="516"/>
      <c r="SCQ119" s="516"/>
      <c r="SCR119" s="516"/>
      <c r="SCS119" s="516"/>
      <c r="SCT119" s="516"/>
      <c r="SCU119" s="516"/>
      <c r="SCV119" s="516"/>
      <c r="SCW119" s="516"/>
      <c r="SCX119" s="516"/>
      <c r="SCY119" s="516"/>
      <c r="SCZ119" s="516"/>
      <c r="SDA119" s="516"/>
      <c r="SDB119" s="516"/>
      <c r="SDC119" s="516"/>
      <c r="SDD119" s="516"/>
      <c r="SDE119" s="516"/>
      <c r="SDF119" s="516"/>
      <c r="SDG119" s="516"/>
      <c r="SDH119" s="516"/>
      <c r="SDI119" s="516"/>
      <c r="SDJ119" s="516"/>
      <c r="SDK119" s="516"/>
      <c r="SDL119" s="516"/>
      <c r="SDM119" s="516"/>
      <c r="SDN119" s="516"/>
      <c r="SDO119" s="516"/>
      <c r="SDP119" s="516"/>
      <c r="SDQ119" s="516"/>
      <c r="SDR119" s="516"/>
      <c r="SDS119" s="516"/>
      <c r="SDT119" s="516"/>
      <c r="SDU119" s="516"/>
      <c r="SDV119" s="516"/>
      <c r="SDW119" s="516"/>
      <c r="SDX119" s="516"/>
      <c r="SDY119" s="516"/>
      <c r="SDZ119" s="516"/>
      <c r="SEA119" s="516"/>
      <c r="SEB119" s="516"/>
      <c r="SEC119" s="516"/>
      <c r="SED119" s="516"/>
      <c r="SEE119" s="516"/>
      <c r="SEF119" s="516"/>
      <c r="SEG119" s="516"/>
      <c r="SEH119" s="516"/>
      <c r="SEI119" s="516"/>
      <c r="SEJ119" s="516"/>
      <c r="SEK119" s="516"/>
      <c r="SEL119" s="516"/>
      <c r="SEM119" s="516"/>
      <c r="SEN119" s="516"/>
      <c r="SEO119" s="516"/>
      <c r="SEP119" s="516"/>
      <c r="SEQ119" s="516"/>
      <c r="SER119" s="516"/>
      <c r="SES119" s="516"/>
      <c r="SET119" s="516"/>
      <c r="SEU119" s="516"/>
      <c r="SEV119" s="516"/>
      <c r="SEW119" s="516"/>
      <c r="SEX119" s="516"/>
      <c r="SEY119" s="516"/>
      <c r="SEZ119" s="516"/>
      <c r="SFA119" s="516"/>
      <c r="SFB119" s="516"/>
      <c r="SFC119" s="516"/>
      <c r="SFD119" s="516"/>
      <c r="SFE119" s="516"/>
      <c r="SFF119" s="516"/>
      <c r="SFG119" s="516"/>
      <c r="SFH119" s="516"/>
      <c r="SFI119" s="516"/>
      <c r="SFJ119" s="516"/>
      <c r="SFK119" s="516"/>
      <c r="SFL119" s="516"/>
      <c r="SFM119" s="516"/>
      <c r="SFN119" s="516"/>
      <c r="SFO119" s="516"/>
      <c r="SFP119" s="516"/>
      <c r="SFQ119" s="516"/>
      <c r="SFR119" s="516"/>
      <c r="SFS119" s="516"/>
      <c r="SFT119" s="516"/>
      <c r="SFU119" s="516"/>
      <c r="SFV119" s="516"/>
      <c r="SFW119" s="516"/>
      <c r="SFX119" s="516"/>
      <c r="SFY119" s="516"/>
      <c r="SFZ119" s="516"/>
      <c r="SGA119" s="516"/>
      <c r="SGB119" s="516"/>
      <c r="SGC119" s="516"/>
      <c r="SGD119" s="516"/>
      <c r="SGE119" s="516"/>
      <c r="SGF119" s="516"/>
      <c r="SGG119" s="516"/>
      <c r="SGH119" s="516"/>
      <c r="SGI119" s="516"/>
      <c r="SGJ119" s="516"/>
      <c r="SGK119" s="516"/>
      <c r="SGL119" s="516"/>
      <c r="SGM119" s="516"/>
      <c r="SGN119" s="516"/>
      <c r="SGO119" s="516"/>
      <c r="SGP119" s="516"/>
      <c r="SGQ119" s="516"/>
      <c r="SGR119" s="516"/>
      <c r="SGS119" s="516"/>
      <c r="SGT119" s="516"/>
      <c r="SGU119" s="516"/>
      <c r="SGV119" s="516"/>
      <c r="SGW119" s="516"/>
      <c r="SGX119" s="516"/>
      <c r="SGY119" s="516"/>
      <c r="SGZ119" s="516"/>
      <c r="SHA119" s="516"/>
      <c r="SHB119" s="516"/>
      <c r="SHC119" s="516"/>
      <c r="SHD119" s="516"/>
      <c r="SHE119" s="516"/>
      <c r="SHF119" s="516"/>
      <c r="SHG119" s="516"/>
      <c r="SHH119" s="516"/>
      <c r="SHI119" s="516"/>
      <c r="SHJ119" s="516"/>
      <c r="SHK119" s="516"/>
      <c r="SHL119" s="516"/>
      <c r="SHM119" s="516"/>
      <c r="SHN119" s="516"/>
      <c r="SHO119" s="516"/>
      <c r="SHP119" s="516"/>
      <c r="SHQ119" s="516"/>
      <c r="SHR119" s="516"/>
      <c r="SHS119" s="516"/>
      <c r="SHT119" s="516"/>
      <c r="SHU119" s="516"/>
      <c r="SHV119" s="516"/>
      <c r="SHW119" s="516"/>
      <c r="SHX119" s="516"/>
      <c r="SHY119" s="516"/>
      <c r="SHZ119" s="516"/>
      <c r="SIA119" s="516"/>
      <c r="SIB119" s="516"/>
      <c r="SIC119" s="516"/>
      <c r="SID119" s="516"/>
      <c r="SIE119" s="516"/>
      <c r="SIF119" s="516"/>
      <c r="SIG119" s="516"/>
      <c r="SIH119" s="516"/>
      <c r="SII119" s="516"/>
      <c r="SIJ119" s="516"/>
      <c r="SIK119" s="516"/>
      <c r="SIL119" s="516"/>
      <c r="SIM119" s="516"/>
      <c r="SIN119" s="516"/>
      <c r="SIO119" s="516"/>
      <c r="SIP119" s="516"/>
      <c r="SIQ119" s="516"/>
      <c r="SIR119" s="516"/>
      <c r="SIS119" s="516"/>
      <c r="SIT119" s="516"/>
      <c r="SIU119" s="516"/>
      <c r="SIV119" s="516"/>
      <c r="SIW119" s="516"/>
      <c r="SIX119" s="516"/>
      <c r="SIY119" s="516"/>
      <c r="SIZ119" s="516"/>
      <c r="SJA119" s="516"/>
      <c r="SJB119" s="516"/>
      <c r="SJC119" s="516"/>
      <c r="SJD119" s="516"/>
      <c r="SJE119" s="516"/>
      <c r="SJF119" s="516"/>
      <c r="SJG119" s="516"/>
      <c r="SJH119" s="516"/>
      <c r="SJI119" s="516"/>
      <c r="SJJ119" s="516"/>
      <c r="SJK119" s="516"/>
      <c r="SJL119" s="516"/>
      <c r="SJM119" s="516"/>
      <c r="SJN119" s="516"/>
      <c r="SJO119" s="516"/>
      <c r="SJP119" s="516"/>
      <c r="SJQ119" s="516"/>
      <c r="SJR119" s="516"/>
      <c r="SJS119" s="516"/>
      <c r="SJT119" s="516"/>
      <c r="SJU119" s="516"/>
      <c r="SJV119" s="516"/>
      <c r="SJW119" s="516"/>
      <c r="SJX119" s="516"/>
      <c r="SJY119" s="516"/>
      <c r="SJZ119" s="516"/>
      <c r="SKA119" s="516"/>
      <c r="SKB119" s="516"/>
      <c r="SKC119" s="516"/>
      <c r="SKD119" s="516"/>
      <c r="SKE119" s="516"/>
      <c r="SKF119" s="516"/>
      <c r="SKG119" s="516"/>
      <c r="SKH119" s="516"/>
      <c r="SKI119" s="516"/>
      <c r="SKJ119" s="516"/>
      <c r="SKK119" s="516"/>
      <c r="SKL119" s="516"/>
      <c r="SKM119" s="516"/>
      <c r="SKN119" s="516"/>
      <c r="SKO119" s="516"/>
      <c r="SKP119" s="516"/>
      <c r="SKQ119" s="516"/>
      <c r="SKR119" s="516"/>
      <c r="SKS119" s="516"/>
      <c r="SKT119" s="516"/>
      <c r="SKU119" s="516"/>
      <c r="SKV119" s="516"/>
      <c r="SKW119" s="516"/>
      <c r="SKX119" s="516"/>
      <c r="SKY119" s="516"/>
      <c r="SKZ119" s="516"/>
      <c r="SLA119" s="516"/>
      <c r="SLB119" s="516"/>
      <c r="SLC119" s="516"/>
      <c r="SLD119" s="516"/>
      <c r="SLE119" s="516"/>
      <c r="SLF119" s="516"/>
      <c r="SLG119" s="516"/>
      <c r="SLH119" s="516"/>
      <c r="SLI119" s="516"/>
      <c r="SLJ119" s="516"/>
      <c r="SLK119" s="516"/>
      <c r="SLL119" s="516"/>
      <c r="SLM119" s="516"/>
      <c r="SLN119" s="516"/>
      <c r="SLO119" s="516"/>
      <c r="SLP119" s="516"/>
      <c r="SLQ119" s="516"/>
      <c r="SLR119" s="516"/>
      <c r="SLS119" s="516"/>
      <c r="SLT119" s="516"/>
      <c r="SLU119" s="516"/>
      <c r="SLV119" s="516"/>
      <c r="SLW119" s="516"/>
      <c r="SLX119" s="516"/>
      <c r="SLY119" s="516"/>
      <c r="SLZ119" s="516"/>
      <c r="SMA119" s="516"/>
      <c r="SMB119" s="516"/>
      <c r="SMC119" s="516"/>
      <c r="SMD119" s="516"/>
      <c r="SME119" s="516"/>
      <c r="SMF119" s="516"/>
      <c r="SMG119" s="516"/>
      <c r="SMH119" s="516"/>
      <c r="SMI119" s="516"/>
      <c r="SMJ119" s="516"/>
      <c r="SMK119" s="516"/>
      <c r="SML119" s="516"/>
      <c r="SMM119" s="516"/>
      <c r="SMN119" s="516"/>
      <c r="SMO119" s="516"/>
      <c r="SMP119" s="516"/>
      <c r="SMQ119" s="516"/>
      <c r="SMR119" s="516"/>
      <c r="SMS119" s="516"/>
      <c r="SMT119" s="516"/>
      <c r="SMU119" s="516"/>
      <c r="SMV119" s="516"/>
      <c r="SMW119" s="516"/>
      <c r="SMX119" s="516"/>
      <c r="SMY119" s="516"/>
      <c r="SMZ119" s="516"/>
      <c r="SNA119" s="516"/>
      <c r="SNB119" s="516"/>
      <c r="SNC119" s="516"/>
      <c r="SND119" s="516"/>
      <c r="SNE119" s="516"/>
      <c r="SNF119" s="516"/>
      <c r="SNG119" s="516"/>
      <c r="SNH119" s="516"/>
      <c r="SNI119" s="516"/>
      <c r="SNJ119" s="516"/>
      <c r="SNK119" s="516"/>
      <c r="SNL119" s="516"/>
      <c r="SNM119" s="516"/>
      <c r="SNN119" s="516"/>
      <c r="SNO119" s="516"/>
      <c r="SNP119" s="516"/>
      <c r="SNQ119" s="516"/>
      <c r="SNR119" s="516"/>
      <c r="SNS119" s="516"/>
      <c r="SNT119" s="516"/>
      <c r="SNU119" s="516"/>
      <c r="SNV119" s="516"/>
      <c r="SNW119" s="516"/>
      <c r="SNX119" s="516"/>
      <c r="SNY119" s="516"/>
      <c r="SNZ119" s="516"/>
      <c r="SOA119" s="516"/>
      <c r="SOB119" s="516"/>
      <c r="SOC119" s="516"/>
      <c r="SOD119" s="516"/>
      <c r="SOE119" s="516"/>
      <c r="SOF119" s="516"/>
      <c r="SOG119" s="516"/>
      <c r="SOH119" s="516"/>
      <c r="SOI119" s="516"/>
      <c r="SOJ119" s="516"/>
      <c r="SOK119" s="516"/>
      <c r="SOL119" s="516"/>
      <c r="SOM119" s="516"/>
      <c r="SON119" s="516"/>
      <c r="SOO119" s="516"/>
      <c r="SOP119" s="516"/>
      <c r="SOQ119" s="516"/>
      <c r="SOR119" s="516"/>
      <c r="SOS119" s="516"/>
      <c r="SOT119" s="516"/>
      <c r="SOU119" s="516"/>
      <c r="SOV119" s="516"/>
      <c r="SOW119" s="516"/>
      <c r="SOX119" s="516"/>
      <c r="SOY119" s="516"/>
      <c r="SOZ119" s="516"/>
      <c r="SPA119" s="516"/>
      <c r="SPB119" s="516"/>
      <c r="SPC119" s="516"/>
      <c r="SPD119" s="516"/>
      <c r="SPE119" s="516"/>
      <c r="SPF119" s="516"/>
      <c r="SPG119" s="516"/>
      <c r="SPH119" s="516"/>
      <c r="SPI119" s="516"/>
      <c r="SPJ119" s="516"/>
      <c r="SPK119" s="516"/>
      <c r="SPL119" s="516"/>
      <c r="SPM119" s="516"/>
      <c r="SPN119" s="516"/>
      <c r="SPO119" s="516"/>
      <c r="SPP119" s="516"/>
      <c r="SPQ119" s="516"/>
      <c r="SPR119" s="516"/>
      <c r="SPS119" s="516"/>
      <c r="SPT119" s="516"/>
      <c r="SPU119" s="516"/>
      <c r="SPV119" s="516"/>
      <c r="SPW119" s="516"/>
      <c r="SPX119" s="516"/>
      <c r="SPY119" s="516"/>
      <c r="SPZ119" s="516"/>
      <c r="SQA119" s="516"/>
      <c r="SQB119" s="516"/>
      <c r="SQC119" s="516"/>
      <c r="SQD119" s="516"/>
      <c r="SQE119" s="516"/>
      <c r="SQF119" s="516"/>
      <c r="SQG119" s="516"/>
      <c r="SQH119" s="516"/>
      <c r="SQI119" s="516"/>
      <c r="SQJ119" s="516"/>
      <c r="SQK119" s="516"/>
      <c r="SQL119" s="516"/>
      <c r="SQM119" s="516"/>
      <c r="SQN119" s="516"/>
      <c r="SQO119" s="516"/>
      <c r="SQP119" s="516"/>
      <c r="SQQ119" s="516"/>
      <c r="SQR119" s="516"/>
      <c r="SQS119" s="516"/>
      <c r="SQT119" s="516"/>
      <c r="SQU119" s="516"/>
      <c r="SQV119" s="516"/>
      <c r="SQW119" s="516"/>
      <c r="SQX119" s="516"/>
      <c r="SQY119" s="516"/>
      <c r="SQZ119" s="516"/>
      <c r="SRA119" s="516"/>
      <c r="SRB119" s="516"/>
      <c r="SRC119" s="516"/>
      <c r="SRD119" s="516"/>
      <c r="SRE119" s="516"/>
      <c r="SRF119" s="516"/>
      <c r="SRG119" s="516"/>
      <c r="SRH119" s="516"/>
      <c r="SRI119" s="516"/>
      <c r="SRJ119" s="516"/>
      <c r="SRK119" s="516"/>
      <c r="SRL119" s="516"/>
      <c r="SRM119" s="516"/>
      <c r="SRN119" s="516"/>
      <c r="SRO119" s="516"/>
      <c r="SRP119" s="516"/>
      <c r="SRQ119" s="516"/>
      <c r="SRR119" s="516"/>
      <c r="SRS119" s="516"/>
      <c r="SRT119" s="516"/>
      <c r="SRU119" s="516"/>
      <c r="SRV119" s="516"/>
      <c r="SRW119" s="516"/>
      <c r="SRX119" s="516"/>
      <c r="SRY119" s="516"/>
      <c r="SRZ119" s="516"/>
      <c r="SSA119" s="516"/>
      <c r="SSB119" s="516"/>
      <c r="SSC119" s="516"/>
      <c r="SSD119" s="516"/>
      <c r="SSE119" s="516"/>
      <c r="SSF119" s="516"/>
      <c r="SSG119" s="516"/>
      <c r="SSH119" s="516"/>
      <c r="SSI119" s="516"/>
      <c r="SSJ119" s="516"/>
      <c r="SSK119" s="516"/>
      <c r="SSL119" s="516"/>
      <c r="SSM119" s="516"/>
      <c r="SSN119" s="516"/>
      <c r="SSO119" s="516"/>
      <c r="SSP119" s="516"/>
      <c r="SSQ119" s="516"/>
      <c r="SSR119" s="516"/>
      <c r="SSS119" s="516"/>
      <c r="SST119" s="516"/>
      <c r="SSU119" s="516"/>
      <c r="SSV119" s="516"/>
      <c r="SSW119" s="516"/>
      <c r="SSX119" s="516"/>
      <c r="SSY119" s="516"/>
      <c r="SSZ119" s="516"/>
      <c r="STA119" s="516"/>
      <c r="STB119" s="516"/>
      <c r="STC119" s="516"/>
      <c r="STD119" s="516"/>
      <c r="STE119" s="516"/>
      <c r="STF119" s="516"/>
      <c r="STG119" s="516"/>
      <c r="STH119" s="516"/>
      <c r="STI119" s="516"/>
      <c r="STJ119" s="516"/>
      <c r="STK119" s="516"/>
      <c r="STL119" s="516"/>
      <c r="STM119" s="516"/>
      <c r="STN119" s="516"/>
      <c r="STO119" s="516"/>
      <c r="STP119" s="516"/>
      <c r="STQ119" s="516"/>
      <c r="STR119" s="516"/>
      <c r="STS119" s="516"/>
      <c r="STT119" s="516"/>
      <c r="STU119" s="516"/>
      <c r="STV119" s="516"/>
      <c r="STW119" s="516"/>
      <c r="STX119" s="516"/>
      <c r="STY119" s="516"/>
      <c r="STZ119" s="516"/>
      <c r="SUA119" s="516"/>
      <c r="SUB119" s="516"/>
      <c r="SUC119" s="516"/>
      <c r="SUD119" s="516"/>
      <c r="SUE119" s="516"/>
      <c r="SUF119" s="516"/>
      <c r="SUG119" s="516"/>
      <c r="SUH119" s="516"/>
      <c r="SUI119" s="516"/>
      <c r="SUJ119" s="516"/>
      <c r="SUK119" s="516"/>
      <c r="SUL119" s="516"/>
      <c r="SUM119" s="516"/>
      <c r="SUN119" s="516"/>
      <c r="SUO119" s="516"/>
      <c r="SUP119" s="516"/>
      <c r="SUQ119" s="516"/>
      <c r="SUR119" s="516"/>
      <c r="SUS119" s="516"/>
      <c r="SUT119" s="516"/>
      <c r="SUU119" s="516"/>
      <c r="SUV119" s="516"/>
      <c r="SUW119" s="516"/>
      <c r="SUX119" s="516"/>
      <c r="SUY119" s="516"/>
      <c r="SUZ119" s="516"/>
      <c r="SVA119" s="516"/>
      <c r="SVB119" s="516"/>
      <c r="SVC119" s="516"/>
      <c r="SVD119" s="516"/>
      <c r="SVE119" s="516"/>
      <c r="SVF119" s="516"/>
      <c r="SVG119" s="516"/>
      <c r="SVH119" s="516"/>
      <c r="SVI119" s="516"/>
      <c r="SVJ119" s="516"/>
      <c r="SVK119" s="516"/>
      <c r="SVL119" s="516"/>
      <c r="SVM119" s="516"/>
      <c r="SVN119" s="516"/>
      <c r="SVO119" s="516"/>
      <c r="SVP119" s="516"/>
      <c r="SVQ119" s="516"/>
      <c r="SVR119" s="516"/>
      <c r="SVS119" s="516"/>
      <c r="SVT119" s="516"/>
      <c r="SVU119" s="516"/>
      <c r="SVV119" s="516"/>
      <c r="SVW119" s="516"/>
      <c r="SVX119" s="516"/>
      <c r="SVY119" s="516"/>
      <c r="SVZ119" s="516"/>
      <c r="SWA119" s="516"/>
      <c r="SWB119" s="516"/>
      <c r="SWC119" s="516"/>
      <c r="SWD119" s="516"/>
      <c r="SWE119" s="516"/>
      <c r="SWF119" s="516"/>
      <c r="SWG119" s="516"/>
      <c r="SWH119" s="516"/>
      <c r="SWI119" s="516"/>
      <c r="SWJ119" s="516"/>
      <c r="SWK119" s="516"/>
      <c r="SWL119" s="516"/>
      <c r="SWM119" s="516"/>
      <c r="SWN119" s="516"/>
      <c r="SWO119" s="516"/>
      <c r="SWP119" s="516"/>
      <c r="SWQ119" s="516"/>
      <c r="SWR119" s="516"/>
      <c r="SWS119" s="516"/>
      <c r="SWT119" s="516"/>
      <c r="SWU119" s="516"/>
      <c r="SWV119" s="516"/>
      <c r="SWW119" s="516"/>
      <c r="SWX119" s="516"/>
      <c r="SWY119" s="516"/>
      <c r="SWZ119" s="516"/>
      <c r="SXA119" s="516"/>
      <c r="SXB119" s="516"/>
      <c r="SXC119" s="516"/>
      <c r="SXD119" s="516"/>
      <c r="SXE119" s="516"/>
      <c r="SXF119" s="516"/>
      <c r="SXG119" s="516"/>
      <c r="SXH119" s="516"/>
      <c r="SXI119" s="516"/>
      <c r="SXJ119" s="516"/>
      <c r="SXK119" s="516"/>
      <c r="SXL119" s="516"/>
      <c r="SXM119" s="516"/>
      <c r="SXN119" s="516"/>
      <c r="SXO119" s="516"/>
      <c r="SXP119" s="516"/>
      <c r="SXQ119" s="516"/>
      <c r="SXR119" s="516"/>
      <c r="SXS119" s="516"/>
      <c r="SXT119" s="516"/>
      <c r="SXU119" s="516"/>
      <c r="SXV119" s="516"/>
      <c r="SXW119" s="516"/>
      <c r="SXX119" s="516"/>
      <c r="SXY119" s="516"/>
      <c r="SXZ119" s="516"/>
      <c r="SYA119" s="516"/>
      <c r="SYB119" s="516"/>
      <c r="SYC119" s="516"/>
      <c r="SYD119" s="516"/>
      <c r="SYE119" s="516"/>
      <c r="SYF119" s="516"/>
      <c r="SYG119" s="516"/>
      <c r="SYH119" s="516"/>
      <c r="SYI119" s="516"/>
      <c r="SYJ119" s="516"/>
      <c r="SYK119" s="516"/>
      <c r="SYL119" s="516"/>
      <c r="SYM119" s="516"/>
      <c r="SYN119" s="516"/>
      <c r="SYO119" s="516"/>
      <c r="SYP119" s="516"/>
      <c r="SYQ119" s="516"/>
      <c r="SYR119" s="516"/>
      <c r="SYS119" s="516"/>
      <c r="SYT119" s="516"/>
      <c r="SYU119" s="516"/>
      <c r="SYV119" s="516"/>
      <c r="SYW119" s="516"/>
      <c r="SYX119" s="516"/>
      <c r="SYY119" s="516"/>
      <c r="SYZ119" s="516"/>
      <c r="SZA119" s="516"/>
      <c r="SZB119" s="516"/>
      <c r="SZC119" s="516"/>
      <c r="SZD119" s="516"/>
      <c r="SZE119" s="516"/>
      <c r="SZF119" s="516"/>
      <c r="SZG119" s="516"/>
      <c r="SZH119" s="516"/>
      <c r="SZI119" s="516"/>
      <c r="SZJ119" s="516"/>
      <c r="SZK119" s="516"/>
      <c r="SZL119" s="516"/>
      <c r="SZM119" s="516"/>
      <c r="SZN119" s="516"/>
      <c r="SZO119" s="516"/>
      <c r="SZP119" s="516"/>
      <c r="SZQ119" s="516"/>
      <c r="SZR119" s="516"/>
      <c r="SZS119" s="516"/>
      <c r="SZT119" s="516"/>
      <c r="SZU119" s="516"/>
      <c r="SZV119" s="516"/>
      <c r="SZW119" s="516"/>
      <c r="SZX119" s="516"/>
      <c r="SZY119" s="516"/>
      <c r="SZZ119" s="516"/>
      <c r="TAA119" s="516"/>
      <c r="TAB119" s="516"/>
      <c r="TAC119" s="516"/>
      <c r="TAD119" s="516"/>
      <c r="TAE119" s="516"/>
      <c r="TAF119" s="516"/>
      <c r="TAG119" s="516"/>
      <c r="TAH119" s="516"/>
      <c r="TAI119" s="516"/>
      <c r="TAJ119" s="516"/>
      <c r="TAK119" s="516"/>
      <c r="TAL119" s="516"/>
      <c r="TAM119" s="516"/>
      <c r="TAN119" s="516"/>
      <c r="TAO119" s="516"/>
      <c r="TAP119" s="516"/>
      <c r="TAQ119" s="516"/>
      <c r="TAR119" s="516"/>
      <c r="TAS119" s="516"/>
      <c r="TAT119" s="516"/>
      <c r="TAU119" s="516"/>
      <c r="TAV119" s="516"/>
      <c r="TAW119" s="516"/>
      <c r="TAX119" s="516"/>
      <c r="TAY119" s="516"/>
      <c r="TAZ119" s="516"/>
      <c r="TBA119" s="516"/>
      <c r="TBB119" s="516"/>
      <c r="TBC119" s="516"/>
      <c r="TBD119" s="516"/>
      <c r="TBE119" s="516"/>
      <c r="TBF119" s="516"/>
      <c r="TBG119" s="516"/>
      <c r="TBH119" s="516"/>
      <c r="TBI119" s="516"/>
      <c r="TBJ119" s="516"/>
      <c r="TBK119" s="516"/>
      <c r="TBL119" s="516"/>
      <c r="TBM119" s="516"/>
      <c r="TBN119" s="516"/>
      <c r="TBO119" s="516"/>
      <c r="TBP119" s="516"/>
      <c r="TBQ119" s="516"/>
      <c r="TBR119" s="516"/>
      <c r="TBS119" s="516"/>
      <c r="TBT119" s="516"/>
      <c r="TBU119" s="516"/>
      <c r="TBV119" s="516"/>
      <c r="TBW119" s="516"/>
      <c r="TBX119" s="516"/>
      <c r="TBY119" s="516"/>
      <c r="TBZ119" s="516"/>
      <c r="TCA119" s="516"/>
      <c r="TCB119" s="516"/>
      <c r="TCC119" s="516"/>
      <c r="TCD119" s="516"/>
      <c r="TCE119" s="516"/>
      <c r="TCF119" s="516"/>
      <c r="TCG119" s="516"/>
      <c r="TCH119" s="516"/>
      <c r="TCI119" s="516"/>
      <c r="TCJ119" s="516"/>
      <c r="TCK119" s="516"/>
      <c r="TCL119" s="516"/>
      <c r="TCM119" s="516"/>
      <c r="TCN119" s="516"/>
      <c r="TCO119" s="516"/>
      <c r="TCP119" s="516"/>
      <c r="TCQ119" s="516"/>
      <c r="TCR119" s="516"/>
      <c r="TCS119" s="516"/>
      <c r="TCT119" s="516"/>
      <c r="TCU119" s="516"/>
      <c r="TCV119" s="516"/>
      <c r="TCW119" s="516"/>
      <c r="TCX119" s="516"/>
      <c r="TCY119" s="516"/>
      <c r="TCZ119" s="516"/>
      <c r="TDA119" s="516"/>
      <c r="TDB119" s="516"/>
      <c r="TDC119" s="516"/>
      <c r="TDD119" s="516"/>
      <c r="TDE119" s="516"/>
      <c r="TDF119" s="516"/>
      <c r="TDG119" s="516"/>
      <c r="TDH119" s="516"/>
      <c r="TDI119" s="516"/>
      <c r="TDJ119" s="516"/>
      <c r="TDK119" s="516"/>
      <c r="TDL119" s="516"/>
      <c r="TDM119" s="516"/>
      <c r="TDN119" s="516"/>
      <c r="TDO119" s="516"/>
      <c r="TDP119" s="516"/>
      <c r="TDQ119" s="516"/>
      <c r="TDR119" s="516"/>
      <c r="TDS119" s="516"/>
      <c r="TDT119" s="516"/>
      <c r="TDU119" s="516"/>
      <c r="TDV119" s="516"/>
      <c r="TDW119" s="516"/>
      <c r="TDX119" s="516"/>
      <c r="TDY119" s="516"/>
      <c r="TDZ119" s="516"/>
      <c r="TEA119" s="516"/>
      <c r="TEB119" s="516"/>
      <c r="TEC119" s="516"/>
      <c r="TED119" s="516"/>
      <c r="TEE119" s="516"/>
      <c r="TEF119" s="516"/>
      <c r="TEG119" s="516"/>
      <c r="TEH119" s="516"/>
      <c r="TEI119" s="516"/>
      <c r="TEJ119" s="516"/>
      <c r="TEK119" s="516"/>
      <c r="TEL119" s="516"/>
      <c r="TEM119" s="516"/>
      <c r="TEN119" s="516"/>
      <c r="TEO119" s="516"/>
      <c r="TEP119" s="516"/>
      <c r="TEQ119" s="516"/>
      <c r="TER119" s="516"/>
      <c r="TES119" s="516"/>
      <c r="TET119" s="516"/>
      <c r="TEU119" s="516"/>
      <c r="TEV119" s="516"/>
      <c r="TEW119" s="516"/>
      <c r="TEX119" s="516"/>
      <c r="TEY119" s="516"/>
      <c r="TEZ119" s="516"/>
      <c r="TFA119" s="516"/>
      <c r="TFB119" s="516"/>
      <c r="TFC119" s="516"/>
      <c r="TFD119" s="516"/>
      <c r="TFE119" s="516"/>
      <c r="TFF119" s="516"/>
      <c r="TFG119" s="516"/>
      <c r="TFH119" s="516"/>
      <c r="TFI119" s="516"/>
      <c r="TFJ119" s="516"/>
      <c r="TFK119" s="516"/>
      <c r="TFL119" s="516"/>
      <c r="TFM119" s="516"/>
      <c r="TFN119" s="516"/>
      <c r="TFO119" s="516"/>
      <c r="TFP119" s="516"/>
      <c r="TFQ119" s="516"/>
      <c r="TFR119" s="516"/>
      <c r="TFS119" s="516"/>
      <c r="TFT119" s="516"/>
      <c r="TFU119" s="516"/>
      <c r="TFV119" s="516"/>
      <c r="TFW119" s="516"/>
      <c r="TFX119" s="516"/>
      <c r="TFY119" s="516"/>
      <c r="TFZ119" s="516"/>
      <c r="TGA119" s="516"/>
      <c r="TGB119" s="516"/>
      <c r="TGC119" s="516"/>
      <c r="TGD119" s="516"/>
      <c r="TGE119" s="516"/>
      <c r="TGF119" s="516"/>
      <c r="TGG119" s="516"/>
      <c r="TGH119" s="516"/>
      <c r="TGI119" s="516"/>
      <c r="TGJ119" s="516"/>
      <c r="TGK119" s="516"/>
      <c r="TGL119" s="516"/>
      <c r="TGM119" s="516"/>
      <c r="TGN119" s="516"/>
      <c r="TGO119" s="516"/>
      <c r="TGP119" s="516"/>
      <c r="TGQ119" s="516"/>
      <c r="TGR119" s="516"/>
      <c r="TGS119" s="516"/>
      <c r="TGT119" s="516"/>
      <c r="TGU119" s="516"/>
      <c r="TGV119" s="516"/>
      <c r="TGW119" s="516"/>
      <c r="TGX119" s="516"/>
      <c r="TGY119" s="516"/>
      <c r="TGZ119" s="516"/>
      <c r="THA119" s="516"/>
      <c r="THB119" s="516"/>
      <c r="THC119" s="516"/>
      <c r="THD119" s="516"/>
      <c r="THE119" s="516"/>
      <c r="THF119" s="516"/>
      <c r="THG119" s="516"/>
      <c r="THH119" s="516"/>
      <c r="THI119" s="516"/>
      <c r="THJ119" s="516"/>
      <c r="THK119" s="516"/>
      <c r="THL119" s="516"/>
      <c r="THM119" s="516"/>
      <c r="THN119" s="516"/>
      <c r="THO119" s="516"/>
      <c r="THP119" s="516"/>
      <c r="THQ119" s="516"/>
      <c r="THR119" s="516"/>
      <c r="THS119" s="516"/>
      <c r="THT119" s="516"/>
      <c r="THU119" s="516"/>
      <c r="THV119" s="516"/>
      <c r="THW119" s="516"/>
      <c r="THX119" s="516"/>
      <c r="THY119" s="516"/>
      <c r="THZ119" s="516"/>
      <c r="TIA119" s="516"/>
      <c r="TIB119" s="516"/>
      <c r="TIC119" s="516"/>
      <c r="TID119" s="516"/>
      <c r="TIE119" s="516"/>
      <c r="TIF119" s="516"/>
      <c r="TIG119" s="516"/>
      <c r="TIH119" s="516"/>
      <c r="TII119" s="516"/>
      <c r="TIJ119" s="516"/>
      <c r="TIK119" s="516"/>
      <c r="TIL119" s="516"/>
      <c r="TIM119" s="516"/>
      <c r="TIN119" s="516"/>
      <c r="TIO119" s="516"/>
      <c r="TIP119" s="516"/>
      <c r="TIQ119" s="516"/>
      <c r="TIR119" s="516"/>
      <c r="TIS119" s="516"/>
      <c r="TIT119" s="516"/>
      <c r="TIU119" s="516"/>
      <c r="TIV119" s="516"/>
      <c r="TIW119" s="516"/>
      <c r="TIX119" s="516"/>
      <c r="TIY119" s="516"/>
      <c r="TIZ119" s="516"/>
      <c r="TJA119" s="516"/>
      <c r="TJB119" s="516"/>
      <c r="TJC119" s="516"/>
      <c r="TJD119" s="516"/>
      <c r="TJE119" s="516"/>
      <c r="TJF119" s="516"/>
      <c r="TJG119" s="516"/>
      <c r="TJH119" s="516"/>
      <c r="TJI119" s="516"/>
      <c r="TJJ119" s="516"/>
      <c r="TJK119" s="516"/>
      <c r="TJL119" s="516"/>
      <c r="TJM119" s="516"/>
      <c r="TJN119" s="516"/>
      <c r="TJO119" s="516"/>
      <c r="TJP119" s="516"/>
      <c r="TJQ119" s="516"/>
      <c r="TJR119" s="516"/>
      <c r="TJS119" s="516"/>
      <c r="TJT119" s="516"/>
      <c r="TJU119" s="516"/>
      <c r="TJV119" s="516"/>
      <c r="TJW119" s="516"/>
      <c r="TJX119" s="516"/>
      <c r="TJY119" s="516"/>
      <c r="TJZ119" s="516"/>
      <c r="TKA119" s="516"/>
      <c r="TKB119" s="516"/>
      <c r="TKC119" s="516"/>
      <c r="TKD119" s="516"/>
      <c r="TKE119" s="516"/>
      <c r="TKF119" s="516"/>
      <c r="TKG119" s="516"/>
      <c r="TKH119" s="516"/>
      <c r="TKI119" s="516"/>
      <c r="TKJ119" s="516"/>
      <c r="TKK119" s="516"/>
      <c r="TKL119" s="516"/>
      <c r="TKM119" s="516"/>
      <c r="TKN119" s="516"/>
      <c r="TKO119" s="516"/>
      <c r="TKP119" s="516"/>
      <c r="TKQ119" s="516"/>
      <c r="TKR119" s="516"/>
      <c r="TKS119" s="516"/>
      <c r="TKT119" s="516"/>
      <c r="TKU119" s="516"/>
      <c r="TKV119" s="516"/>
      <c r="TKW119" s="516"/>
      <c r="TKX119" s="516"/>
      <c r="TKY119" s="516"/>
      <c r="TKZ119" s="516"/>
      <c r="TLA119" s="516"/>
      <c r="TLB119" s="516"/>
      <c r="TLC119" s="516"/>
      <c r="TLD119" s="516"/>
      <c r="TLE119" s="516"/>
      <c r="TLF119" s="516"/>
      <c r="TLG119" s="516"/>
      <c r="TLH119" s="516"/>
      <c r="TLI119" s="516"/>
      <c r="TLJ119" s="516"/>
      <c r="TLK119" s="516"/>
      <c r="TLL119" s="516"/>
      <c r="TLM119" s="516"/>
      <c r="TLN119" s="516"/>
      <c r="TLO119" s="516"/>
      <c r="TLP119" s="516"/>
      <c r="TLQ119" s="516"/>
      <c r="TLR119" s="516"/>
      <c r="TLS119" s="516"/>
      <c r="TLT119" s="516"/>
      <c r="TLU119" s="516"/>
      <c r="TLV119" s="516"/>
      <c r="TLW119" s="516"/>
      <c r="TLX119" s="516"/>
      <c r="TLY119" s="516"/>
      <c r="TLZ119" s="516"/>
      <c r="TMA119" s="516"/>
      <c r="TMB119" s="516"/>
      <c r="TMC119" s="516"/>
      <c r="TMD119" s="516"/>
      <c r="TME119" s="516"/>
      <c r="TMF119" s="516"/>
      <c r="TMG119" s="516"/>
      <c r="TMH119" s="516"/>
      <c r="TMI119" s="516"/>
      <c r="TMJ119" s="516"/>
      <c r="TMK119" s="516"/>
      <c r="TML119" s="516"/>
      <c r="TMM119" s="516"/>
      <c r="TMN119" s="516"/>
      <c r="TMO119" s="516"/>
      <c r="TMP119" s="516"/>
      <c r="TMQ119" s="516"/>
      <c r="TMR119" s="516"/>
      <c r="TMS119" s="516"/>
      <c r="TMT119" s="516"/>
      <c r="TMU119" s="516"/>
      <c r="TMV119" s="516"/>
      <c r="TMW119" s="516"/>
      <c r="TMX119" s="516"/>
      <c r="TMY119" s="516"/>
      <c r="TMZ119" s="516"/>
      <c r="TNA119" s="516"/>
      <c r="TNB119" s="516"/>
      <c r="TNC119" s="516"/>
      <c r="TND119" s="516"/>
      <c r="TNE119" s="516"/>
      <c r="TNF119" s="516"/>
      <c r="TNG119" s="516"/>
      <c r="TNH119" s="516"/>
      <c r="TNI119" s="516"/>
      <c r="TNJ119" s="516"/>
      <c r="TNK119" s="516"/>
      <c r="TNL119" s="516"/>
      <c r="TNM119" s="516"/>
      <c r="TNN119" s="516"/>
      <c r="TNO119" s="516"/>
      <c r="TNP119" s="516"/>
      <c r="TNQ119" s="516"/>
      <c r="TNR119" s="516"/>
      <c r="TNS119" s="516"/>
      <c r="TNT119" s="516"/>
      <c r="TNU119" s="516"/>
      <c r="TNV119" s="516"/>
      <c r="TNW119" s="516"/>
      <c r="TNX119" s="516"/>
      <c r="TNY119" s="516"/>
      <c r="TNZ119" s="516"/>
      <c r="TOA119" s="516"/>
      <c r="TOB119" s="516"/>
      <c r="TOC119" s="516"/>
      <c r="TOD119" s="516"/>
      <c r="TOE119" s="516"/>
      <c r="TOF119" s="516"/>
      <c r="TOG119" s="516"/>
      <c r="TOH119" s="516"/>
      <c r="TOI119" s="516"/>
      <c r="TOJ119" s="516"/>
      <c r="TOK119" s="516"/>
      <c r="TOL119" s="516"/>
      <c r="TOM119" s="516"/>
      <c r="TON119" s="516"/>
      <c r="TOO119" s="516"/>
      <c r="TOP119" s="516"/>
      <c r="TOQ119" s="516"/>
      <c r="TOR119" s="516"/>
      <c r="TOS119" s="516"/>
      <c r="TOT119" s="516"/>
      <c r="TOU119" s="516"/>
      <c r="TOV119" s="516"/>
      <c r="TOW119" s="516"/>
      <c r="TOX119" s="516"/>
      <c r="TOY119" s="516"/>
      <c r="TOZ119" s="516"/>
      <c r="TPA119" s="516"/>
      <c r="TPB119" s="516"/>
      <c r="TPC119" s="516"/>
      <c r="TPD119" s="516"/>
      <c r="TPE119" s="516"/>
      <c r="TPF119" s="516"/>
      <c r="TPG119" s="516"/>
      <c r="TPH119" s="516"/>
      <c r="TPI119" s="516"/>
      <c r="TPJ119" s="516"/>
      <c r="TPK119" s="516"/>
      <c r="TPL119" s="516"/>
      <c r="TPM119" s="516"/>
      <c r="TPN119" s="516"/>
      <c r="TPO119" s="516"/>
      <c r="TPP119" s="516"/>
      <c r="TPQ119" s="516"/>
      <c r="TPR119" s="516"/>
      <c r="TPS119" s="516"/>
      <c r="TPT119" s="516"/>
      <c r="TPU119" s="516"/>
      <c r="TPV119" s="516"/>
      <c r="TPW119" s="516"/>
      <c r="TPX119" s="516"/>
      <c r="TPY119" s="516"/>
      <c r="TPZ119" s="516"/>
      <c r="TQA119" s="516"/>
      <c r="TQB119" s="516"/>
      <c r="TQC119" s="516"/>
      <c r="TQD119" s="516"/>
      <c r="TQE119" s="516"/>
      <c r="TQF119" s="516"/>
      <c r="TQG119" s="516"/>
      <c r="TQH119" s="516"/>
      <c r="TQI119" s="516"/>
      <c r="TQJ119" s="516"/>
      <c r="TQK119" s="516"/>
      <c r="TQL119" s="516"/>
      <c r="TQM119" s="516"/>
      <c r="TQN119" s="516"/>
      <c r="TQO119" s="516"/>
      <c r="TQP119" s="516"/>
      <c r="TQQ119" s="516"/>
      <c r="TQR119" s="516"/>
      <c r="TQS119" s="516"/>
      <c r="TQT119" s="516"/>
      <c r="TQU119" s="516"/>
      <c r="TQV119" s="516"/>
      <c r="TQW119" s="516"/>
      <c r="TQX119" s="516"/>
      <c r="TQY119" s="516"/>
      <c r="TQZ119" s="516"/>
      <c r="TRA119" s="516"/>
      <c r="TRB119" s="516"/>
      <c r="TRC119" s="516"/>
      <c r="TRD119" s="516"/>
      <c r="TRE119" s="516"/>
      <c r="TRF119" s="516"/>
      <c r="TRG119" s="516"/>
      <c r="TRH119" s="516"/>
      <c r="TRI119" s="516"/>
      <c r="TRJ119" s="516"/>
      <c r="TRK119" s="516"/>
      <c r="TRL119" s="516"/>
      <c r="TRM119" s="516"/>
      <c r="TRN119" s="516"/>
      <c r="TRO119" s="516"/>
      <c r="TRP119" s="516"/>
      <c r="TRQ119" s="516"/>
      <c r="TRR119" s="516"/>
      <c r="TRS119" s="516"/>
      <c r="TRT119" s="516"/>
      <c r="TRU119" s="516"/>
      <c r="TRV119" s="516"/>
      <c r="TRW119" s="516"/>
      <c r="TRX119" s="516"/>
      <c r="TRY119" s="516"/>
      <c r="TRZ119" s="516"/>
      <c r="TSA119" s="516"/>
      <c r="TSB119" s="516"/>
      <c r="TSC119" s="516"/>
      <c r="TSD119" s="516"/>
      <c r="TSE119" s="516"/>
      <c r="TSF119" s="516"/>
      <c r="TSG119" s="516"/>
      <c r="TSH119" s="516"/>
      <c r="TSI119" s="516"/>
      <c r="TSJ119" s="516"/>
      <c r="TSK119" s="516"/>
      <c r="TSL119" s="516"/>
      <c r="TSM119" s="516"/>
      <c r="TSN119" s="516"/>
      <c r="TSO119" s="516"/>
      <c r="TSP119" s="516"/>
      <c r="TSQ119" s="516"/>
      <c r="TSR119" s="516"/>
      <c r="TSS119" s="516"/>
      <c r="TST119" s="516"/>
      <c r="TSU119" s="516"/>
      <c r="TSV119" s="516"/>
      <c r="TSW119" s="516"/>
      <c r="TSX119" s="516"/>
      <c r="TSY119" s="516"/>
      <c r="TSZ119" s="516"/>
      <c r="TTA119" s="516"/>
      <c r="TTB119" s="516"/>
      <c r="TTC119" s="516"/>
      <c r="TTD119" s="516"/>
      <c r="TTE119" s="516"/>
      <c r="TTF119" s="516"/>
      <c r="TTG119" s="516"/>
      <c r="TTH119" s="516"/>
      <c r="TTI119" s="516"/>
      <c r="TTJ119" s="516"/>
      <c r="TTK119" s="516"/>
      <c r="TTL119" s="516"/>
      <c r="TTM119" s="516"/>
      <c r="TTN119" s="516"/>
      <c r="TTO119" s="516"/>
      <c r="TTP119" s="516"/>
      <c r="TTQ119" s="516"/>
      <c r="TTR119" s="516"/>
      <c r="TTS119" s="516"/>
      <c r="TTT119" s="516"/>
      <c r="TTU119" s="516"/>
      <c r="TTV119" s="516"/>
      <c r="TTW119" s="516"/>
      <c r="TTX119" s="516"/>
      <c r="TTY119" s="516"/>
      <c r="TTZ119" s="516"/>
      <c r="TUA119" s="516"/>
      <c r="TUB119" s="516"/>
      <c r="TUC119" s="516"/>
      <c r="TUD119" s="516"/>
      <c r="TUE119" s="516"/>
      <c r="TUF119" s="516"/>
      <c r="TUG119" s="516"/>
      <c r="TUH119" s="516"/>
      <c r="TUI119" s="516"/>
      <c r="TUJ119" s="516"/>
      <c r="TUK119" s="516"/>
      <c r="TUL119" s="516"/>
      <c r="TUM119" s="516"/>
      <c r="TUN119" s="516"/>
      <c r="TUO119" s="516"/>
      <c r="TUP119" s="516"/>
      <c r="TUQ119" s="516"/>
      <c r="TUR119" s="516"/>
      <c r="TUS119" s="516"/>
      <c r="TUT119" s="516"/>
      <c r="TUU119" s="516"/>
      <c r="TUV119" s="516"/>
      <c r="TUW119" s="516"/>
      <c r="TUX119" s="516"/>
      <c r="TUY119" s="516"/>
      <c r="TUZ119" s="516"/>
      <c r="TVA119" s="516"/>
      <c r="TVB119" s="516"/>
      <c r="TVC119" s="516"/>
      <c r="TVD119" s="516"/>
      <c r="TVE119" s="516"/>
      <c r="TVF119" s="516"/>
      <c r="TVG119" s="516"/>
      <c r="TVH119" s="516"/>
      <c r="TVI119" s="516"/>
      <c r="TVJ119" s="516"/>
      <c r="TVK119" s="516"/>
      <c r="TVL119" s="516"/>
      <c r="TVM119" s="516"/>
      <c r="TVN119" s="516"/>
      <c r="TVO119" s="516"/>
      <c r="TVP119" s="516"/>
      <c r="TVQ119" s="516"/>
      <c r="TVR119" s="516"/>
      <c r="TVS119" s="516"/>
      <c r="TVT119" s="516"/>
      <c r="TVU119" s="516"/>
      <c r="TVV119" s="516"/>
      <c r="TVW119" s="516"/>
      <c r="TVX119" s="516"/>
      <c r="TVY119" s="516"/>
      <c r="TVZ119" s="516"/>
      <c r="TWA119" s="516"/>
      <c r="TWB119" s="516"/>
      <c r="TWC119" s="516"/>
      <c r="TWD119" s="516"/>
      <c r="TWE119" s="516"/>
      <c r="TWF119" s="516"/>
      <c r="TWG119" s="516"/>
      <c r="TWH119" s="516"/>
      <c r="TWI119" s="516"/>
      <c r="TWJ119" s="516"/>
      <c r="TWK119" s="516"/>
      <c r="TWL119" s="516"/>
      <c r="TWM119" s="516"/>
      <c r="TWN119" s="516"/>
      <c r="TWO119" s="516"/>
      <c r="TWP119" s="516"/>
      <c r="TWQ119" s="516"/>
      <c r="TWR119" s="516"/>
      <c r="TWS119" s="516"/>
      <c r="TWT119" s="516"/>
      <c r="TWU119" s="516"/>
      <c r="TWV119" s="516"/>
      <c r="TWW119" s="516"/>
      <c r="TWX119" s="516"/>
      <c r="TWY119" s="516"/>
      <c r="TWZ119" s="516"/>
      <c r="TXA119" s="516"/>
      <c r="TXB119" s="516"/>
      <c r="TXC119" s="516"/>
      <c r="TXD119" s="516"/>
      <c r="TXE119" s="516"/>
      <c r="TXF119" s="516"/>
      <c r="TXG119" s="516"/>
      <c r="TXH119" s="516"/>
      <c r="TXI119" s="516"/>
      <c r="TXJ119" s="516"/>
      <c r="TXK119" s="516"/>
      <c r="TXL119" s="516"/>
      <c r="TXM119" s="516"/>
      <c r="TXN119" s="516"/>
      <c r="TXO119" s="516"/>
      <c r="TXP119" s="516"/>
      <c r="TXQ119" s="516"/>
      <c r="TXR119" s="516"/>
      <c r="TXS119" s="516"/>
      <c r="TXT119" s="516"/>
      <c r="TXU119" s="516"/>
      <c r="TXV119" s="516"/>
      <c r="TXW119" s="516"/>
      <c r="TXX119" s="516"/>
      <c r="TXY119" s="516"/>
      <c r="TXZ119" s="516"/>
      <c r="TYA119" s="516"/>
      <c r="TYB119" s="516"/>
      <c r="TYC119" s="516"/>
      <c r="TYD119" s="516"/>
      <c r="TYE119" s="516"/>
      <c r="TYF119" s="516"/>
      <c r="TYG119" s="516"/>
      <c r="TYH119" s="516"/>
      <c r="TYI119" s="516"/>
      <c r="TYJ119" s="516"/>
      <c r="TYK119" s="516"/>
      <c r="TYL119" s="516"/>
      <c r="TYM119" s="516"/>
      <c r="TYN119" s="516"/>
      <c r="TYO119" s="516"/>
      <c r="TYP119" s="516"/>
      <c r="TYQ119" s="516"/>
      <c r="TYR119" s="516"/>
      <c r="TYS119" s="516"/>
      <c r="TYT119" s="516"/>
      <c r="TYU119" s="516"/>
      <c r="TYV119" s="516"/>
      <c r="TYW119" s="516"/>
      <c r="TYX119" s="516"/>
      <c r="TYY119" s="516"/>
      <c r="TYZ119" s="516"/>
      <c r="TZA119" s="516"/>
      <c r="TZB119" s="516"/>
      <c r="TZC119" s="516"/>
      <c r="TZD119" s="516"/>
      <c r="TZE119" s="516"/>
      <c r="TZF119" s="516"/>
      <c r="TZG119" s="516"/>
      <c r="TZH119" s="516"/>
      <c r="TZI119" s="516"/>
      <c r="TZJ119" s="516"/>
      <c r="TZK119" s="516"/>
      <c r="TZL119" s="516"/>
      <c r="TZM119" s="516"/>
      <c r="TZN119" s="516"/>
      <c r="TZO119" s="516"/>
      <c r="TZP119" s="516"/>
      <c r="TZQ119" s="516"/>
      <c r="TZR119" s="516"/>
      <c r="TZS119" s="516"/>
      <c r="TZT119" s="516"/>
      <c r="TZU119" s="516"/>
      <c r="TZV119" s="516"/>
      <c r="TZW119" s="516"/>
      <c r="TZX119" s="516"/>
      <c r="TZY119" s="516"/>
      <c r="TZZ119" s="516"/>
      <c r="UAA119" s="516"/>
      <c r="UAB119" s="516"/>
      <c r="UAC119" s="516"/>
      <c r="UAD119" s="516"/>
      <c r="UAE119" s="516"/>
      <c r="UAF119" s="516"/>
      <c r="UAG119" s="516"/>
      <c r="UAH119" s="516"/>
      <c r="UAI119" s="516"/>
      <c r="UAJ119" s="516"/>
      <c r="UAK119" s="516"/>
      <c r="UAL119" s="516"/>
      <c r="UAM119" s="516"/>
      <c r="UAN119" s="516"/>
      <c r="UAO119" s="516"/>
      <c r="UAP119" s="516"/>
      <c r="UAQ119" s="516"/>
      <c r="UAR119" s="516"/>
      <c r="UAS119" s="516"/>
      <c r="UAT119" s="516"/>
      <c r="UAU119" s="516"/>
      <c r="UAV119" s="516"/>
      <c r="UAW119" s="516"/>
      <c r="UAX119" s="516"/>
      <c r="UAY119" s="516"/>
      <c r="UAZ119" s="516"/>
      <c r="UBA119" s="516"/>
      <c r="UBB119" s="516"/>
      <c r="UBC119" s="516"/>
      <c r="UBD119" s="516"/>
      <c r="UBE119" s="516"/>
      <c r="UBF119" s="516"/>
      <c r="UBG119" s="516"/>
      <c r="UBH119" s="516"/>
      <c r="UBI119" s="516"/>
      <c r="UBJ119" s="516"/>
      <c r="UBK119" s="516"/>
      <c r="UBL119" s="516"/>
      <c r="UBM119" s="516"/>
      <c r="UBN119" s="516"/>
      <c r="UBO119" s="516"/>
      <c r="UBP119" s="516"/>
      <c r="UBQ119" s="516"/>
      <c r="UBR119" s="516"/>
      <c r="UBS119" s="516"/>
      <c r="UBT119" s="516"/>
      <c r="UBU119" s="516"/>
      <c r="UBV119" s="516"/>
      <c r="UBW119" s="516"/>
      <c r="UBX119" s="516"/>
      <c r="UBY119" s="516"/>
      <c r="UBZ119" s="516"/>
      <c r="UCA119" s="516"/>
      <c r="UCB119" s="516"/>
      <c r="UCC119" s="516"/>
      <c r="UCD119" s="516"/>
      <c r="UCE119" s="516"/>
      <c r="UCF119" s="516"/>
      <c r="UCG119" s="516"/>
      <c r="UCH119" s="516"/>
      <c r="UCI119" s="516"/>
      <c r="UCJ119" s="516"/>
      <c r="UCK119" s="516"/>
      <c r="UCL119" s="516"/>
      <c r="UCM119" s="516"/>
      <c r="UCN119" s="516"/>
      <c r="UCO119" s="516"/>
      <c r="UCP119" s="516"/>
      <c r="UCQ119" s="516"/>
      <c r="UCR119" s="516"/>
      <c r="UCS119" s="516"/>
      <c r="UCT119" s="516"/>
      <c r="UCU119" s="516"/>
      <c r="UCV119" s="516"/>
      <c r="UCW119" s="516"/>
      <c r="UCX119" s="516"/>
      <c r="UCY119" s="516"/>
      <c r="UCZ119" s="516"/>
      <c r="UDA119" s="516"/>
      <c r="UDB119" s="516"/>
      <c r="UDC119" s="516"/>
      <c r="UDD119" s="516"/>
      <c r="UDE119" s="516"/>
      <c r="UDF119" s="516"/>
      <c r="UDG119" s="516"/>
      <c r="UDH119" s="516"/>
      <c r="UDI119" s="516"/>
      <c r="UDJ119" s="516"/>
      <c r="UDK119" s="516"/>
      <c r="UDL119" s="516"/>
      <c r="UDM119" s="516"/>
      <c r="UDN119" s="516"/>
      <c r="UDO119" s="516"/>
      <c r="UDP119" s="516"/>
      <c r="UDQ119" s="516"/>
      <c r="UDR119" s="516"/>
      <c r="UDS119" s="516"/>
      <c r="UDT119" s="516"/>
      <c r="UDU119" s="516"/>
      <c r="UDV119" s="516"/>
      <c r="UDW119" s="516"/>
      <c r="UDX119" s="516"/>
      <c r="UDY119" s="516"/>
      <c r="UDZ119" s="516"/>
      <c r="UEA119" s="516"/>
      <c r="UEB119" s="516"/>
      <c r="UEC119" s="516"/>
      <c r="UED119" s="516"/>
      <c r="UEE119" s="516"/>
      <c r="UEF119" s="516"/>
      <c r="UEG119" s="516"/>
      <c r="UEH119" s="516"/>
      <c r="UEI119" s="516"/>
      <c r="UEJ119" s="516"/>
      <c r="UEK119" s="516"/>
      <c r="UEL119" s="516"/>
      <c r="UEM119" s="516"/>
      <c r="UEN119" s="516"/>
      <c r="UEO119" s="516"/>
      <c r="UEP119" s="516"/>
      <c r="UEQ119" s="516"/>
      <c r="UER119" s="516"/>
      <c r="UES119" s="516"/>
      <c r="UET119" s="516"/>
      <c r="UEU119" s="516"/>
      <c r="UEV119" s="516"/>
      <c r="UEW119" s="516"/>
      <c r="UEX119" s="516"/>
      <c r="UEY119" s="516"/>
      <c r="UEZ119" s="516"/>
      <c r="UFA119" s="516"/>
      <c r="UFB119" s="516"/>
      <c r="UFC119" s="516"/>
      <c r="UFD119" s="516"/>
      <c r="UFE119" s="516"/>
      <c r="UFF119" s="516"/>
      <c r="UFG119" s="516"/>
      <c r="UFH119" s="516"/>
      <c r="UFI119" s="516"/>
      <c r="UFJ119" s="516"/>
      <c r="UFK119" s="516"/>
      <c r="UFL119" s="516"/>
      <c r="UFM119" s="516"/>
      <c r="UFN119" s="516"/>
      <c r="UFO119" s="516"/>
      <c r="UFP119" s="516"/>
      <c r="UFQ119" s="516"/>
      <c r="UFR119" s="516"/>
      <c r="UFS119" s="516"/>
      <c r="UFT119" s="516"/>
      <c r="UFU119" s="516"/>
      <c r="UFV119" s="516"/>
      <c r="UFW119" s="516"/>
      <c r="UFX119" s="516"/>
      <c r="UFY119" s="516"/>
      <c r="UFZ119" s="516"/>
      <c r="UGA119" s="516"/>
      <c r="UGB119" s="516"/>
      <c r="UGC119" s="516"/>
      <c r="UGD119" s="516"/>
      <c r="UGE119" s="516"/>
      <c r="UGF119" s="516"/>
      <c r="UGG119" s="516"/>
      <c r="UGH119" s="516"/>
      <c r="UGI119" s="516"/>
      <c r="UGJ119" s="516"/>
      <c r="UGK119" s="516"/>
      <c r="UGL119" s="516"/>
      <c r="UGM119" s="516"/>
      <c r="UGN119" s="516"/>
      <c r="UGO119" s="516"/>
      <c r="UGP119" s="516"/>
      <c r="UGQ119" s="516"/>
      <c r="UGR119" s="516"/>
      <c r="UGS119" s="516"/>
      <c r="UGT119" s="516"/>
      <c r="UGU119" s="516"/>
      <c r="UGV119" s="516"/>
      <c r="UGW119" s="516"/>
      <c r="UGX119" s="516"/>
      <c r="UGY119" s="516"/>
      <c r="UGZ119" s="516"/>
      <c r="UHA119" s="516"/>
      <c r="UHB119" s="516"/>
      <c r="UHC119" s="516"/>
      <c r="UHD119" s="516"/>
      <c r="UHE119" s="516"/>
      <c r="UHF119" s="516"/>
      <c r="UHG119" s="516"/>
      <c r="UHH119" s="516"/>
      <c r="UHI119" s="516"/>
      <c r="UHJ119" s="516"/>
      <c r="UHK119" s="516"/>
      <c r="UHL119" s="516"/>
      <c r="UHM119" s="516"/>
      <c r="UHN119" s="516"/>
      <c r="UHO119" s="516"/>
      <c r="UHP119" s="516"/>
      <c r="UHQ119" s="516"/>
      <c r="UHR119" s="516"/>
      <c r="UHS119" s="516"/>
      <c r="UHT119" s="516"/>
      <c r="UHU119" s="516"/>
      <c r="UHV119" s="516"/>
      <c r="UHW119" s="516"/>
      <c r="UHX119" s="516"/>
      <c r="UHY119" s="516"/>
      <c r="UHZ119" s="516"/>
      <c r="UIA119" s="516"/>
      <c r="UIB119" s="516"/>
      <c r="UIC119" s="516"/>
      <c r="UID119" s="516"/>
      <c r="UIE119" s="516"/>
      <c r="UIF119" s="516"/>
      <c r="UIG119" s="516"/>
      <c r="UIH119" s="516"/>
      <c r="UII119" s="516"/>
      <c r="UIJ119" s="516"/>
      <c r="UIK119" s="516"/>
      <c r="UIL119" s="516"/>
      <c r="UIM119" s="516"/>
      <c r="UIN119" s="516"/>
      <c r="UIO119" s="516"/>
      <c r="UIP119" s="516"/>
      <c r="UIQ119" s="516"/>
      <c r="UIR119" s="516"/>
      <c r="UIS119" s="516"/>
      <c r="UIT119" s="516"/>
      <c r="UIU119" s="516"/>
      <c r="UIV119" s="516"/>
      <c r="UIW119" s="516"/>
      <c r="UIX119" s="516"/>
      <c r="UIY119" s="516"/>
      <c r="UIZ119" s="516"/>
      <c r="UJA119" s="516"/>
      <c r="UJB119" s="516"/>
      <c r="UJC119" s="516"/>
      <c r="UJD119" s="516"/>
      <c r="UJE119" s="516"/>
      <c r="UJF119" s="516"/>
      <c r="UJG119" s="516"/>
      <c r="UJH119" s="516"/>
      <c r="UJI119" s="516"/>
      <c r="UJJ119" s="516"/>
      <c r="UJK119" s="516"/>
      <c r="UJL119" s="516"/>
      <c r="UJM119" s="516"/>
      <c r="UJN119" s="516"/>
      <c r="UJO119" s="516"/>
      <c r="UJP119" s="516"/>
      <c r="UJQ119" s="516"/>
      <c r="UJR119" s="516"/>
      <c r="UJS119" s="516"/>
      <c r="UJT119" s="516"/>
      <c r="UJU119" s="516"/>
      <c r="UJV119" s="516"/>
      <c r="UJW119" s="516"/>
      <c r="UJX119" s="516"/>
      <c r="UJY119" s="516"/>
      <c r="UJZ119" s="516"/>
      <c r="UKA119" s="516"/>
      <c r="UKB119" s="516"/>
      <c r="UKC119" s="516"/>
      <c r="UKD119" s="516"/>
      <c r="UKE119" s="516"/>
      <c r="UKF119" s="516"/>
      <c r="UKG119" s="516"/>
      <c r="UKH119" s="516"/>
      <c r="UKI119" s="516"/>
      <c r="UKJ119" s="516"/>
      <c r="UKK119" s="516"/>
      <c r="UKL119" s="516"/>
      <c r="UKM119" s="516"/>
      <c r="UKN119" s="516"/>
      <c r="UKO119" s="516"/>
      <c r="UKP119" s="516"/>
      <c r="UKQ119" s="516"/>
      <c r="UKR119" s="516"/>
      <c r="UKS119" s="516"/>
      <c r="UKT119" s="516"/>
      <c r="UKU119" s="516"/>
      <c r="UKV119" s="516"/>
      <c r="UKW119" s="516"/>
      <c r="UKX119" s="516"/>
      <c r="UKY119" s="516"/>
      <c r="UKZ119" s="516"/>
      <c r="ULA119" s="516"/>
      <c r="ULB119" s="516"/>
      <c r="ULC119" s="516"/>
      <c r="ULD119" s="516"/>
      <c r="ULE119" s="516"/>
      <c r="ULF119" s="516"/>
      <c r="ULG119" s="516"/>
      <c r="ULH119" s="516"/>
      <c r="ULI119" s="516"/>
      <c r="ULJ119" s="516"/>
      <c r="ULK119" s="516"/>
      <c r="ULL119" s="516"/>
      <c r="ULM119" s="516"/>
      <c r="ULN119" s="516"/>
      <c r="ULO119" s="516"/>
      <c r="ULP119" s="516"/>
      <c r="ULQ119" s="516"/>
      <c r="ULR119" s="516"/>
      <c r="ULS119" s="516"/>
      <c r="ULT119" s="516"/>
      <c r="ULU119" s="516"/>
      <c r="ULV119" s="516"/>
      <c r="ULW119" s="516"/>
      <c r="ULX119" s="516"/>
      <c r="ULY119" s="516"/>
      <c r="ULZ119" s="516"/>
      <c r="UMA119" s="516"/>
      <c r="UMB119" s="516"/>
      <c r="UMC119" s="516"/>
      <c r="UMD119" s="516"/>
      <c r="UME119" s="516"/>
      <c r="UMF119" s="516"/>
      <c r="UMG119" s="516"/>
      <c r="UMH119" s="516"/>
      <c r="UMI119" s="516"/>
      <c r="UMJ119" s="516"/>
      <c r="UMK119" s="516"/>
      <c r="UML119" s="516"/>
      <c r="UMM119" s="516"/>
      <c r="UMN119" s="516"/>
      <c r="UMO119" s="516"/>
      <c r="UMP119" s="516"/>
      <c r="UMQ119" s="516"/>
      <c r="UMR119" s="516"/>
      <c r="UMS119" s="516"/>
      <c r="UMT119" s="516"/>
      <c r="UMU119" s="516"/>
      <c r="UMV119" s="516"/>
      <c r="UMW119" s="516"/>
      <c r="UMX119" s="516"/>
      <c r="UMY119" s="516"/>
      <c r="UMZ119" s="516"/>
      <c r="UNA119" s="516"/>
      <c r="UNB119" s="516"/>
      <c r="UNC119" s="516"/>
      <c r="UND119" s="516"/>
      <c r="UNE119" s="516"/>
      <c r="UNF119" s="516"/>
      <c r="UNG119" s="516"/>
      <c r="UNH119" s="516"/>
      <c r="UNI119" s="516"/>
      <c r="UNJ119" s="516"/>
      <c r="UNK119" s="516"/>
      <c r="UNL119" s="516"/>
      <c r="UNM119" s="516"/>
      <c r="UNN119" s="516"/>
      <c r="UNO119" s="516"/>
      <c r="UNP119" s="516"/>
      <c r="UNQ119" s="516"/>
      <c r="UNR119" s="516"/>
      <c r="UNS119" s="516"/>
      <c r="UNT119" s="516"/>
      <c r="UNU119" s="516"/>
      <c r="UNV119" s="516"/>
      <c r="UNW119" s="516"/>
      <c r="UNX119" s="516"/>
      <c r="UNY119" s="516"/>
      <c r="UNZ119" s="516"/>
      <c r="UOA119" s="516"/>
      <c r="UOB119" s="516"/>
      <c r="UOC119" s="516"/>
      <c r="UOD119" s="516"/>
      <c r="UOE119" s="516"/>
      <c r="UOF119" s="516"/>
      <c r="UOG119" s="516"/>
      <c r="UOH119" s="516"/>
      <c r="UOI119" s="516"/>
      <c r="UOJ119" s="516"/>
      <c r="UOK119" s="516"/>
      <c r="UOL119" s="516"/>
      <c r="UOM119" s="516"/>
      <c r="UON119" s="516"/>
      <c r="UOO119" s="516"/>
      <c r="UOP119" s="516"/>
      <c r="UOQ119" s="516"/>
      <c r="UOR119" s="516"/>
      <c r="UOS119" s="516"/>
      <c r="UOT119" s="516"/>
      <c r="UOU119" s="516"/>
      <c r="UOV119" s="516"/>
      <c r="UOW119" s="516"/>
      <c r="UOX119" s="516"/>
      <c r="UOY119" s="516"/>
      <c r="UOZ119" s="516"/>
      <c r="UPA119" s="516"/>
      <c r="UPB119" s="516"/>
      <c r="UPC119" s="516"/>
      <c r="UPD119" s="516"/>
      <c r="UPE119" s="516"/>
      <c r="UPF119" s="516"/>
      <c r="UPG119" s="516"/>
      <c r="UPH119" s="516"/>
      <c r="UPI119" s="516"/>
      <c r="UPJ119" s="516"/>
      <c r="UPK119" s="516"/>
      <c r="UPL119" s="516"/>
      <c r="UPM119" s="516"/>
      <c r="UPN119" s="516"/>
      <c r="UPO119" s="516"/>
      <c r="UPP119" s="516"/>
      <c r="UPQ119" s="516"/>
      <c r="UPR119" s="516"/>
      <c r="UPS119" s="516"/>
      <c r="UPT119" s="516"/>
      <c r="UPU119" s="516"/>
      <c r="UPV119" s="516"/>
      <c r="UPW119" s="516"/>
      <c r="UPX119" s="516"/>
      <c r="UPY119" s="516"/>
      <c r="UPZ119" s="516"/>
      <c r="UQA119" s="516"/>
      <c r="UQB119" s="516"/>
      <c r="UQC119" s="516"/>
      <c r="UQD119" s="516"/>
      <c r="UQE119" s="516"/>
      <c r="UQF119" s="516"/>
      <c r="UQG119" s="516"/>
      <c r="UQH119" s="516"/>
      <c r="UQI119" s="516"/>
      <c r="UQJ119" s="516"/>
      <c r="UQK119" s="516"/>
      <c r="UQL119" s="516"/>
      <c r="UQM119" s="516"/>
      <c r="UQN119" s="516"/>
      <c r="UQO119" s="516"/>
      <c r="UQP119" s="516"/>
      <c r="UQQ119" s="516"/>
      <c r="UQR119" s="516"/>
      <c r="UQS119" s="516"/>
      <c r="UQT119" s="516"/>
      <c r="UQU119" s="516"/>
      <c r="UQV119" s="516"/>
      <c r="UQW119" s="516"/>
      <c r="UQX119" s="516"/>
      <c r="UQY119" s="516"/>
      <c r="UQZ119" s="516"/>
      <c r="URA119" s="516"/>
      <c r="URB119" s="516"/>
      <c r="URC119" s="516"/>
      <c r="URD119" s="516"/>
      <c r="URE119" s="516"/>
      <c r="URF119" s="516"/>
      <c r="URG119" s="516"/>
      <c r="URH119" s="516"/>
      <c r="URI119" s="516"/>
      <c r="URJ119" s="516"/>
      <c r="URK119" s="516"/>
      <c r="URL119" s="516"/>
      <c r="URM119" s="516"/>
      <c r="URN119" s="516"/>
      <c r="URO119" s="516"/>
      <c r="URP119" s="516"/>
      <c r="URQ119" s="516"/>
      <c r="URR119" s="516"/>
      <c r="URS119" s="516"/>
      <c r="URT119" s="516"/>
      <c r="URU119" s="516"/>
      <c r="URV119" s="516"/>
      <c r="URW119" s="516"/>
      <c r="URX119" s="516"/>
      <c r="URY119" s="516"/>
      <c r="URZ119" s="516"/>
      <c r="USA119" s="516"/>
      <c r="USB119" s="516"/>
      <c r="USC119" s="516"/>
      <c r="USD119" s="516"/>
      <c r="USE119" s="516"/>
      <c r="USF119" s="516"/>
      <c r="USG119" s="516"/>
      <c r="USH119" s="516"/>
      <c r="USI119" s="516"/>
      <c r="USJ119" s="516"/>
      <c r="USK119" s="516"/>
      <c r="USL119" s="516"/>
      <c r="USM119" s="516"/>
      <c r="USN119" s="516"/>
      <c r="USO119" s="516"/>
      <c r="USP119" s="516"/>
      <c r="USQ119" s="516"/>
      <c r="USR119" s="516"/>
      <c r="USS119" s="516"/>
      <c r="UST119" s="516"/>
      <c r="USU119" s="516"/>
      <c r="USV119" s="516"/>
      <c r="USW119" s="516"/>
      <c r="USX119" s="516"/>
      <c r="USY119" s="516"/>
      <c r="USZ119" s="516"/>
      <c r="UTA119" s="516"/>
      <c r="UTB119" s="516"/>
      <c r="UTC119" s="516"/>
      <c r="UTD119" s="516"/>
      <c r="UTE119" s="516"/>
      <c r="UTF119" s="516"/>
      <c r="UTG119" s="516"/>
      <c r="UTH119" s="516"/>
      <c r="UTI119" s="516"/>
      <c r="UTJ119" s="516"/>
      <c r="UTK119" s="516"/>
      <c r="UTL119" s="516"/>
      <c r="UTM119" s="516"/>
      <c r="UTN119" s="516"/>
      <c r="UTO119" s="516"/>
      <c r="UTP119" s="516"/>
      <c r="UTQ119" s="516"/>
      <c r="UTR119" s="516"/>
      <c r="UTS119" s="516"/>
      <c r="UTT119" s="516"/>
      <c r="UTU119" s="516"/>
      <c r="UTV119" s="516"/>
      <c r="UTW119" s="516"/>
      <c r="UTX119" s="516"/>
      <c r="UTY119" s="516"/>
      <c r="UTZ119" s="516"/>
      <c r="UUA119" s="516"/>
      <c r="UUB119" s="516"/>
      <c r="UUC119" s="516"/>
      <c r="UUD119" s="516"/>
      <c r="UUE119" s="516"/>
      <c r="UUF119" s="516"/>
      <c r="UUG119" s="516"/>
      <c r="UUH119" s="516"/>
      <c r="UUI119" s="516"/>
      <c r="UUJ119" s="516"/>
      <c r="UUK119" s="516"/>
      <c r="UUL119" s="516"/>
      <c r="UUM119" s="516"/>
      <c r="UUN119" s="516"/>
      <c r="UUO119" s="516"/>
      <c r="UUP119" s="516"/>
      <c r="UUQ119" s="516"/>
      <c r="UUR119" s="516"/>
      <c r="UUS119" s="516"/>
      <c r="UUT119" s="516"/>
      <c r="UUU119" s="516"/>
      <c r="UUV119" s="516"/>
      <c r="UUW119" s="516"/>
      <c r="UUX119" s="516"/>
      <c r="UUY119" s="516"/>
      <c r="UUZ119" s="516"/>
      <c r="UVA119" s="516"/>
      <c r="UVB119" s="516"/>
      <c r="UVC119" s="516"/>
      <c r="UVD119" s="516"/>
      <c r="UVE119" s="516"/>
      <c r="UVF119" s="516"/>
      <c r="UVG119" s="516"/>
      <c r="UVH119" s="516"/>
      <c r="UVI119" s="516"/>
      <c r="UVJ119" s="516"/>
      <c r="UVK119" s="516"/>
      <c r="UVL119" s="516"/>
      <c r="UVM119" s="516"/>
      <c r="UVN119" s="516"/>
      <c r="UVO119" s="516"/>
      <c r="UVP119" s="516"/>
      <c r="UVQ119" s="516"/>
      <c r="UVR119" s="516"/>
      <c r="UVS119" s="516"/>
      <c r="UVT119" s="516"/>
      <c r="UVU119" s="516"/>
      <c r="UVV119" s="516"/>
      <c r="UVW119" s="516"/>
      <c r="UVX119" s="516"/>
      <c r="UVY119" s="516"/>
      <c r="UVZ119" s="516"/>
      <c r="UWA119" s="516"/>
      <c r="UWB119" s="516"/>
      <c r="UWC119" s="516"/>
      <c r="UWD119" s="516"/>
      <c r="UWE119" s="516"/>
      <c r="UWF119" s="516"/>
      <c r="UWG119" s="516"/>
      <c r="UWH119" s="516"/>
      <c r="UWI119" s="516"/>
      <c r="UWJ119" s="516"/>
      <c r="UWK119" s="516"/>
      <c r="UWL119" s="516"/>
      <c r="UWM119" s="516"/>
      <c r="UWN119" s="516"/>
      <c r="UWO119" s="516"/>
      <c r="UWP119" s="516"/>
      <c r="UWQ119" s="516"/>
      <c r="UWR119" s="516"/>
      <c r="UWS119" s="516"/>
      <c r="UWT119" s="516"/>
      <c r="UWU119" s="516"/>
      <c r="UWV119" s="516"/>
      <c r="UWW119" s="516"/>
      <c r="UWX119" s="516"/>
      <c r="UWY119" s="516"/>
      <c r="UWZ119" s="516"/>
      <c r="UXA119" s="516"/>
      <c r="UXB119" s="516"/>
      <c r="UXC119" s="516"/>
      <c r="UXD119" s="516"/>
      <c r="UXE119" s="516"/>
      <c r="UXF119" s="516"/>
      <c r="UXG119" s="516"/>
      <c r="UXH119" s="516"/>
      <c r="UXI119" s="516"/>
      <c r="UXJ119" s="516"/>
      <c r="UXK119" s="516"/>
      <c r="UXL119" s="516"/>
      <c r="UXM119" s="516"/>
      <c r="UXN119" s="516"/>
      <c r="UXO119" s="516"/>
      <c r="UXP119" s="516"/>
      <c r="UXQ119" s="516"/>
      <c r="UXR119" s="516"/>
      <c r="UXS119" s="516"/>
      <c r="UXT119" s="516"/>
      <c r="UXU119" s="516"/>
      <c r="UXV119" s="516"/>
      <c r="UXW119" s="516"/>
      <c r="UXX119" s="516"/>
      <c r="UXY119" s="516"/>
      <c r="UXZ119" s="516"/>
      <c r="UYA119" s="516"/>
      <c r="UYB119" s="516"/>
      <c r="UYC119" s="516"/>
      <c r="UYD119" s="516"/>
      <c r="UYE119" s="516"/>
      <c r="UYF119" s="516"/>
      <c r="UYG119" s="516"/>
      <c r="UYH119" s="516"/>
      <c r="UYI119" s="516"/>
      <c r="UYJ119" s="516"/>
      <c r="UYK119" s="516"/>
      <c r="UYL119" s="516"/>
      <c r="UYM119" s="516"/>
      <c r="UYN119" s="516"/>
      <c r="UYO119" s="516"/>
      <c r="UYP119" s="516"/>
      <c r="UYQ119" s="516"/>
      <c r="UYR119" s="516"/>
      <c r="UYS119" s="516"/>
      <c r="UYT119" s="516"/>
      <c r="UYU119" s="516"/>
      <c r="UYV119" s="516"/>
      <c r="UYW119" s="516"/>
      <c r="UYX119" s="516"/>
      <c r="UYY119" s="516"/>
      <c r="UYZ119" s="516"/>
      <c r="UZA119" s="516"/>
      <c r="UZB119" s="516"/>
      <c r="UZC119" s="516"/>
      <c r="UZD119" s="516"/>
      <c r="UZE119" s="516"/>
      <c r="UZF119" s="516"/>
      <c r="UZG119" s="516"/>
      <c r="UZH119" s="516"/>
      <c r="UZI119" s="516"/>
      <c r="UZJ119" s="516"/>
      <c r="UZK119" s="516"/>
      <c r="UZL119" s="516"/>
      <c r="UZM119" s="516"/>
      <c r="UZN119" s="516"/>
      <c r="UZO119" s="516"/>
      <c r="UZP119" s="516"/>
      <c r="UZQ119" s="516"/>
      <c r="UZR119" s="516"/>
      <c r="UZS119" s="516"/>
      <c r="UZT119" s="516"/>
      <c r="UZU119" s="516"/>
      <c r="UZV119" s="516"/>
      <c r="UZW119" s="516"/>
      <c r="UZX119" s="516"/>
      <c r="UZY119" s="516"/>
      <c r="UZZ119" s="516"/>
      <c r="VAA119" s="516"/>
      <c r="VAB119" s="516"/>
      <c r="VAC119" s="516"/>
      <c r="VAD119" s="516"/>
      <c r="VAE119" s="516"/>
      <c r="VAF119" s="516"/>
      <c r="VAG119" s="516"/>
      <c r="VAH119" s="516"/>
      <c r="VAI119" s="516"/>
      <c r="VAJ119" s="516"/>
      <c r="VAK119" s="516"/>
      <c r="VAL119" s="516"/>
      <c r="VAM119" s="516"/>
      <c r="VAN119" s="516"/>
      <c r="VAO119" s="516"/>
      <c r="VAP119" s="516"/>
      <c r="VAQ119" s="516"/>
      <c r="VAR119" s="516"/>
      <c r="VAS119" s="516"/>
      <c r="VAT119" s="516"/>
      <c r="VAU119" s="516"/>
      <c r="VAV119" s="516"/>
      <c r="VAW119" s="516"/>
      <c r="VAX119" s="516"/>
      <c r="VAY119" s="516"/>
      <c r="VAZ119" s="516"/>
      <c r="VBA119" s="516"/>
      <c r="VBB119" s="516"/>
      <c r="VBC119" s="516"/>
      <c r="VBD119" s="516"/>
      <c r="VBE119" s="516"/>
      <c r="VBF119" s="516"/>
      <c r="VBG119" s="516"/>
      <c r="VBH119" s="516"/>
      <c r="VBI119" s="516"/>
      <c r="VBJ119" s="516"/>
      <c r="VBK119" s="516"/>
      <c r="VBL119" s="516"/>
      <c r="VBM119" s="516"/>
      <c r="VBN119" s="516"/>
      <c r="VBO119" s="516"/>
      <c r="VBP119" s="516"/>
      <c r="VBQ119" s="516"/>
      <c r="VBR119" s="516"/>
      <c r="VBS119" s="516"/>
      <c r="VBT119" s="516"/>
      <c r="VBU119" s="516"/>
      <c r="VBV119" s="516"/>
      <c r="VBW119" s="516"/>
      <c r="VBX119" s="516"/>
      <c r="VBY119" s="516"/>
      <c r="VBZ119" s="516"/>
      <c r="VCA119" s="516"/>
      <c r="VCB119" s="516"/>
      <c r="VCC119" s="516"/>
      <c r="VCD119" s="516"/>
      <c r="VCE119" s="516"/>
      <c r="VCF119" s="516"/>
      <c r="VCG119" s="516"/>
      <c r="VCH119" s="516"/>
      <c r="VCI119" s="516"/>
      <c r="VCJ119" s="516"/>
      <c r="VCK119" s="516"/>
      <c r="VCL119" s="516"/>
      <c r="VCM119" s="516"/>
      <c r="VCN119" s="516"/>
      <c r="VCO119" s="516"/>
      <c r="VCP119" s="516"/>
      <c r="VCQ119" s="516"/>
      <c r="VCR119" s="516"/>
      <c r="VCS119" s="516"/>
      <c r="VCT119" s="516"/>
      <c r="VCU119" s="516"/>
      <c r="VCV119" s="516"/>
      <c r="VCW119" s="516"/>
      <c r="VCX119" s="516"/>
      <c r="VCY119" s="516"/>
      <c r="VCZ119" s="516"/>
      <c r="VDA119" s="516"/>
      <c r="VDB119" s="516"/>
      <c r="VDC119" s="516"/>
      <c r="VDD119" s="516"/>
      <c r="VDE119" s="516"/>
      <c r="VDF119" s="516"/>
      <c r="VDG119" s="516"/>
      <c r="VDH119" s="516"/>
      <c r="VDI119" s="516"/>
      <c r="VDJ119" s="516"/>
      <c r="VDK119" s="516"/>
      <c r="VDL119" s="516"/>
      <c r="VDM119" s="516"/>
      <c r="VDN119" s="516"/>
      <c r="VDO119" s="516"/>
      <c r="VDP119" s="516"/>
      <c r="VDQ119" s="516"/>
      <c r="VDR119" s="516"/>
      <c r="VDS119" s="516"/>
      <c r="VDT119" s="516"/>
      <c r="VDU119" s="516"/>
      <c r="VDV119" s="516"/>
      <c r="VDW119" s="516"/>
      <c r="VDX119" s="516"/>
      <c r="VDY119" s="516"/>
      <c r="VDZ119" s="516"/>
      <c r="VEA119" s="516"/>
      <c r="VEB119" s="516"/>
      <c r="VEC119" s="516"/>
      <c r="VED119" s="516"/>
      <c r="VEE119" s="516"/>
      <c r="VEF119" s="516"/>
      <c r="VEG119" s="516"/>
      <c r="VEH119" s="516"/>
      <c r="VEI119" s="516"/>
      <c r="VEJ119" s="516"/>
      <c r="VEK119" s="516"/>
      <c r="VEL119" s="516"/>
      <c r="VEM119" s="516"/>
      <c r="VEN119" s="516"/>
      <c r="VEO119" s="516"/>
      <c r="VEP119" s="516"/>
      <c r="VEQ119" s="516"/>
      <c r="VER119" s="516"/>
      <c r="VES119" s="516"/>
      <c r="VET119" s="516"/>
      <c r="VEU119" s="516"/>
      <c r="VEV119" s="516"/>
      <c r="VEW119" s="516"/>
      <c r="VEX119" s="516"/>
      <c r="VEY119" s="516"/>
      <c r="VEZ119" s="516"/>
      <c r="VFA119" s="516"/>
      <c r="VFB119" s="516"/>
      <c r="VFC119" s="516"/>
      <c r="VFD119" s="516"/>
      <c r="VFE119" s="516"/>
      <c r="VFF119" s="516"/>
      <c r="VFG119" s="516"/>
      <c r="VFH119" s="516"/>
      <c r="VFI119" s="516"/>
      <c r="VFJ119" s="516"/>
      <c r="VFK119" s="516"/>
      <c r="VFL119" s="516"/>
      <c r="VFM119" s="516"/>
      <c r="VFN119" s="516"/>
      <c r="VFO119" s="516"/>
      <c r="VFP119" s="516"/>
      <c r="VFQ119" s="516"/>
      <c r="VFR119" s="516"/>
      <c r="VFS119" s="516"/>
      <c r="VFT119" s="516"/>
      <c r="VFU119" s="516"/>
      <c r="VFV119" s="516"/>
      <c r="VFW119" s="516"/>
      <c r="VFX119" s="516"/>
      <c r="VFY119" s="516"/>
      <c r="VFZ119" s="516"/>
      <c r="VGA119" s="516"/>
      <c r="VGB119" s="516"/>
      <c r="VGC119" s="516"/>
      <c r="VGD119" s="516"/>
      <c r="VGE119" s="516"/>
      <c r="VGF119" s="516"/>
      <c r="VGG119" s="516"/>
      <c r="VGH119" s="516"/>
      <c r="VGI119" s="516"/>
      <c r="VGJ119" s="516"/>
      <c r="VGK119" s="516"/>
      <c r="VGL119" s="516"/>
      <c r="VGM119" s="516"/>
      <c r="VGN119" s="516"/>
      <c r="VGO119" s="516"/>
      <c r="VGP119" s="516"/>
      <c r="VGQ119" s="516"/>
      <c r="VGR119" s="516"/>
      <c r="VGS119" s="516"/>
      <c r="VGT119" s="516"/>
      <c r="VGU119" s="516"/>
      <c r="VGV119" s="516"/>
      <c r="VGW119" s="516"/>
      <c r="VGX119" s="516"/>
      <c r="VGY119" s="516"/>
      <c r="VGZ119" s="516"/>
      <c r="VHA119" s="516"/>
      <c r="VHB119" s="516"/>
      <c r="VHC119" s="516"/>
      <c r="VHD119" s="516"/>
      <c r="VHE119" s="516"/>
      <c r="VHF119" s="516"/>
      <c r="VHG119" s="516"/>
      <c r="VHH119" s="516"/>
      <c r="VHI119" s="516"/>
      <c r="VHJ119" s="516"/>
      <c r="VHK119" s="516"/>
      <c r="VHL119" s="516"/>
      <c r="VHM119" s="516"/>
      <c r="VHN119" s="516"/>
      <c r="VHO119" s="516"/>
      <c r="VHP119" s="516"/>
      <c r="VHQ119" s="516"/>
      <c r="VHR119" s="516"/>
      <c r="VHS119" s="516"/>
      <c r="VHT119" s="516"/>
      <c r="VHU119" s="516"/>
      <c r="VHV119" s="516"/>
      <c r="VHW119" s="516"/>
      <c r="VHX119" s="516"/>
      <c r="VHY119" s="516"/>
      <c r="VHZ119" s="516"/>
      <c r="VIA119" s="516"/>
      <c r="VIB119" s="516"/>
      <c r="VIC119" s="516"/>
      <c r="VID119" s="516"/>
      <c r="VIE119" s="516"/>
      <c r="VIF119" s="516"/>
      <c r="VIG119" s="516"/>
      <c r="VIH119" s="516"/>
      <c r="VII119" s="516"/>
      <c r="VIJ119" s="516"/>
      <c r="VIK119" s="516"/>
      <c r="VIL119" s="516"/>
      <c r="VIM119" s="516"/>
      <c r="VIN119" s="516"/>
      <c r="VIO119" s="516"/>
      <c r="VIP119" s="516"/>
      <c r="VIQ119" s="516"/>
      <c r="VIR119" s="516"/>
      <c r="VIS119" s="516"/>
      <c r="VIT119" s="516"/>
      <c r="VIU119" s="516"/>
      <c r="VIV119" s="516"/>
      <c r="VIW119" s="516"/>
      <c r="VIX119" s="516"/>
      <c r="VIY119" s="516"/>
      <c r="VIZ119" s="516"/>
      <c r="VJA119" s="516"/>
      <c r="VJB119" s="516"/>
      <c r="VJC119" s="516"/>
      <c r="VJD119" s="516"/>
      <c r="VJE119" s="516"/>
      <c r="VJF119" s="516"/>
      <c r="VJG119" s="516"/>
      <c r="VJH119" s="516"/>
      <c r="VJI119" s="516"/>
      <c r="VJJ119" s="516"/>
      <c r="VJK119" s="516"/>
      <c r="VJL119" s="516"/>
      <c r="VJM119" s="516"/>
      <c r="VJN119" s="516"/>
      <c r="VJO119" s="516"/>
      <c r="VJP119" s="516"/>
      <c r="VJQ119" s="516"/>
      <c r="VJR119" s="516"/>
      <c r="VJS119" s="516"/>
      <c r="VJT119" s="516"/>
      <c r="VJU119" s="516"/>
      <c r="VJV119" s="516"/>
      <c r="VJW119" s="516"/>
      <c r="VJX119" s="516"/>
      <c r="VJY119" s="516"/>
      <c r="VJZ119" s="516"/>
      <c r="VKA119" s="516"/>
      <c r="VKB119" s="516"/>
      <c r="VKC119" s="516"/>
      <c r="VKD119" s="516"/>
      <c r="VKE119" s="516"/>
      <c r="VKF119" s="516"/>
      <c r="VKG119" s="516"/>
      <c r="VKH119" s="516"/>
      <c r="VKI119" s="516"/>
      <c r="VKJ119" s="516"/>
      <c r="VKK119" s="516"/>
      <c r="VKL119" s="516"/>
      <c r="VKM119" s="516"/>
      <c r="VKN119" s="516"/>
      <c r="VKO119" s="516"/>
      <c r="VKP119" s="516"/>
      <c r="VKQ119" s="516"/>
      <c r="VKR119" s="516"/>
      <c r="VKS119" s="516"/>
      <c r="VKT119" s="516"/>
      <c r="VKU119" s="516"/>
      <c r="VKV119" s="516"/>
      <c r="VKW119" s="516"/>
      <c r="VKX119" s="516"/>
      <c r="VKY119" s="516"/>
      <c r="VKZ119" s="516"/>
      <c r="VLA119" s="516"/>
      <c r="VLB119" s="516"/>
      <c r="VLC119" s="516"/>
      <c r="VLD119" s="516"/>
      <c r="VLE119" s="516"/>
      <c r="VLF119" s="516"/>
      <c r="VLG119" s="516"/>
      <c r="VLH119" s="516"/>
      <c r="VLI119" s="516"/>
      <c r="VLJ119" s="516"/>
      <c r="VLK119" s="516"/>
      <c r="VLL119" s="516"/>
      <c r="VLM119" s="516"/>
      <c r="VLN119" s="516"/>
      <c r="VLO119" s="516"/>
      <c r="VLP119" s="516"/>
      <c r="VLQ119" s="516"/>
      <c r="VLR119" s="516"/>
      <c r="VLS119" s="516"/>
      <c r="VLT119" s="516"/>
      <c r="VLU119" s="516"/>
      <c r="VLV119" s="516"/>
      <c r="VLW119" s="516"/>
      <c r="VLX119" s="516"/>
      <c r="VLY119" s="516"/>
      <c r="VLZ119" s="516"/>
      <c r="VMA119" s="516"/>
      <c r="VMB119" s="516"/>
      <c r="VMC119" s="516"/>
      <c r="VMD119" s="516"/>
      <c r="VME119" s="516"/>
      <c r="VMF119" s="516"/>
      <c r="VMG119" s="516"/>
      <c r="VMH119" s="516"/>
      <c r="VMI119" s="516"/>
      <c r="VMJ119" s="516"/>
      <c r="VMK119" s="516"/>
      <c r="VML119" s="516"/>
      <c r="VMM119" s="516"/>
      <c r="VMN119" s="516"/>
      <c r="VMO119" s="516"/>
      <c r="VMP119" s="516"/>
      <c r="VMQ119" s="516"/>
      <c r="VMR119" s="516"/>
      <c r="VMS119" s="516"/>
      <c r="VMT119" s="516"/>
      <c r="VMU119" s="516"/>
      <c r="VMV119" s="516"/>
      <c r="VMW119" s="516"/>
      <c r="VMX119" s="516"/>
      <c r="VMY119" s="516"/>
      <c r="VMZ119" s="516"/>
      <c r="VNA119" s="516"/>
      <c r="VNB119" s="516"/>
      <c r="VNC119" s="516"/>
      <c r="VND119" s="516"/>
      <c r="VNE119" s="516"/>
      <c r="VNF119" s="516"/>
      <c r="VNG119" s="516"/>
      <c r="VNH119" s="516"/>
      <c r="VNI119" s="516"/>
      <c r="VNJ119" s="516"/>
      <c r="VNK119" s="516"/>
      <c r="VNL119" s="516"/>
      <c r="VNM119" s="516"/>
      <c r="VNN119" s="516"/>
      <c r="VNO119" s="516"/>
      <c r="VNP119" s="516"/>
      <c r="VNQ119" s="516"/>
      <c r="VNR119" s="516"/>
      <c r="VNS119" s="516"/>
      <c r="VNT119" s="516"/>
      <c r="VNU119" s="516"/>
      <c r="VNV119" s="516"/>
      <c r="VNW119" s="516"/>
      <c r="VNX119" s="516"/>
      <c r="VNY119" s="516"/>
      <c r="VNZ119" s="516"/>
      <c r="VOA119" s="516"/>
      <c r="VOB119" s="516"/>
      <c r="VOC119" s="516"/>
      <c r="VOD119" s="516"/>
      <c r="VOE119" s="516"/>
      <c r="VOF119" s="516"/>
      <c r="VOG119" s="516"/>
      <c r="VOH119" s="516"/>
      <c r="VOI119" s="516"/>
      <c r="VOJ119" s="516"/>
      <c r="VOK119" s="516"/>
      <c r="VOL119" s="516"/>
      <c r="VOM119" s="516"/>
      <c r="VON119" s="516"/>
      <c r="VOO119" s="516"/>
      <c r="VOP119" s="516"/>
      <c r="VOQ119" s="516"/>
      <c r="VOR119" s="516"/>
      <c r="VOS119" s="516"/>
      <c r="VOT119" s="516"/>
      <c r="VOU119" s="516"/>
      <c r="VOV119" s="516"/>
      <c r="VOW119" s="516"/>
      <c r="VOX119" s="516"/>
      <c r="VOY119" s="516"/>
      <c r="VOZ119" s="516"/>
      <c r="VPA119" s="516"/>
      <c r="VPB119" s="516"/>
      <c r="VPC119" s="516"/>
      <c r="VPD119" s="516"/>
      <c r="VPE119" s="516"/>
      <c r="VPF119" s="516"/>
      <c r="VPG119" s="516"/>
      <c r="VPH119" s="516"/>
      <c r="VPI119" s="516"/>
      <c r="VPJ119" s="516"/>
      <c r="VPK119" s="516"/>
      <c r="VPL119" s="516"/>
      <c r="VPM119" s="516"/>
      <c r="VPN119" s="516"/>
      <c r="VPO119" s="516"/>
      <c r="VPP119" s="516"/>
      <c r="VPQ119" s="516"/>
      <c r="VPR119" s="516"/>
      <c r="VPS119" s="516"/>
      <c r="VPT119" s="516"/>
      <c r="VPU119" s="516"/>
      <c r="VPV119" s="516"/>
      <c r="VPW119" s="516"/>
      <c r="VPX119" s="516"/>
      <c r="VPY119" s="516"/>
      <c r="VPZ119" s="516"/>
      <c r="VQA119" s="516"/>
      <c r="VQB119" s="516"/>
      <c r="VQC119" s="516"/>
      <c r="VQD119" s="516"/>
      <c r="VQE119" s="516"/>
      <c r="VQF119" s="516"/>
      <c r="VQG119" s="516"/>
      <c r="VQH119" s="516"/>
      <c r="VQI119" s="516"/>
      <c r="VQJ119" s="516"/>
      <c r="VQK119" s="516"/>
      <c r="VQL119" s="516"/>
      <c r="VQM119" s="516"/>
      <c r="VQN119" s="516"/>
      <c r="VQO119" s="516"/>
      <c r="VQP119" s="516"/>
      <c r="VQQ119" s="516"/>
      <c r="VQR119" s="516"/>
      <c r="VQS119" s="516"/>
      <c r="VQT119" s="516"/>
      <c r="VQU119" s="516"/>
      <c r="VQV119" s="516"/>
      <c r="VQW119" s="516"/>
      <c r="VQX119" s="516"/>
      <c r="VQY119" s="516"/>
      <c r="VQZ119" s="516"/>
      <c r="VRA119" s="516"/>
      <c r="VRB119" s="516"/>
      <c r="VRC119" s="516"/>
      <c r="VRD119" s="516"/>
      <c r="VRE119" s="516"/>
      <c r="VRF119" s="516"/>
      <c r="VRG119" s="516"/>
      <c r="VRH119" s="516"/>
      <c r="VRI119" s="516"/>
      <c r="VRJ119" s="516"/>
      <c r="VRK119" s="516"/>
      <c r="VRL119" s="516"/>
      <c r="VRM119" s="516"/>
      <c r="VRN119" s="516"/>
      <c r="VRO119" s="516"/>
      <c r="VRP119" s="516"/>
      <c r="VRQ119" s="516"/>
      <c r="VRR119" s="516"/>
      <c r="VRS119" s="516"/>
      <c r="VRT119" s="516"/>
      <c r="VRU119" s="516"/>
      <c r="VRV119" s="516"/>
      <c r="VRW119" s="516"/>
      <c r="VRX119" s="516"/>
      <c r="VRY119" s="516"/>
      <c r="VRZ119" s="516"/>
      <c r="VSA119" s="516"/>
      <c r="VSB119" s="516"/>
      <c r="VSC119" s="516"/>
      <c r="VSD119" s="516"/>
      <c r="VSE119" s="516"/>
      <c r="VSF119" s="516"/>
      <c r="VSG119" s="516"/>
      <c r="VSH119" s="516"/>
      <c r="VSI119" s="516"/>
      <c r="VSJ119" s="516"/>
      <c r="VSK119" s="516"/>
      <c r="VSL119" s="516"/>
      <c r="VSM119" s="516"/>
      <c r="VSN119" s="516"/>
      <c r="VSO119" s="516"/>
      <c r="VSP119" s="516"/>
      <c r="VSQ119" s="516"/>
      <c r="VSR119" s="516"/>
      <c r="VSS119" s="516"/>
      <c r="VST119" s="516"/>
      <c r="VSU119" s="516"/>
      <c r="VSV119" s="516"/>
      <c r="VSW119" s="516"/>
      <c r="VSX119" s="516"/>
      <c r="VSY119" s="516"/>
      <c r="VSZ119" s="516"/>
      <c r="VTA119" s="516"/>
      <c r="VTB119" s="516"/>
      <c r="VTC119" s="516"/>
      <c r="VTD119" s="516"/>
      <c r="VTE119" s="516"/>
      <c r="VTF119" s="516"/>
      <c r="VTG119" s="516"/>
      <c r="VTH119" s="516"/>
      <c r="VTI119" s="516"/>
      <c r="VTJ119" s="516"/>
      <c r="VTK119" s="516"/>
      <c r="VTL119" s="516"/>
      <c r="VTM119" s="516"/>
      <c r="VTN119" s="516"/>
      <c r="VTO119" s="516"/>
      <c r="VTP119" s="516"/>
      <c r="VTQ119" s="516"/>
      <c r="VTR119" s="516"/>
      <c r="VTS119" s="516"/>
      <c r="VTT119" s="516"/>
      <c r="VTU119" s="516"/>
      <c r="VTV119" s="516"/>
      <c r="VTW119" s="516"/>
      <c r="VTX119" s="516"/>
      <c r="VTY119" s="516"/>
      <c r="VTZ119" s="516"/>
      <c r="VUA119" s="516"/>
      <c r="VUB119" s="516"/>
      <c r="VUC119" s="516"/>
      <c r="VUD119" s="516"/>
      <c r="VUE119" s="516"/>
      <c r="VUF119" s="516"/>
      <c r="VUG119" s="516"/>
      <c r="VUH119" s="516"/>
      <c r="VUI119" s="516"/>
      <c r="VUJ119" s="516"/>
      <c r="VUK119" s="516"/>
      <c r="VUL119" s="516"/>
      <c r="VUM119" s="516"/>
      <c r="VUN119" s="516"/>
      <c r="VUO119" s="516"/>
      <c r="VUP119" s="516"/>
      <c r="VUQ119" s="516"/>
      <c r="VUR119" s="516"/>
      <c r="VUS119" s="516"/>
      <c r="VUT119" s="516"/>
      <c r="VUU119" s="516"/>
      <c r="VUV119" s="516"/>
      <c r="VUW119" s="516"/>
      <c r="VUX119" s="516"/>
      <c r="VUY119" s="516"/>
      <c r="VUZ119" s="516"/>
      <c r="VVA119" s="516"/>
      <c r="VVB119" s="516"/>
      <c r="VVC119" s="516"/>
      <c r="VVD119" s="516"/>
      <c r="VVE119" s="516"/>
      <c r="VVF119" s="516"/>
      <c r="VVG119" s="516"/>
      <c r="VVH119" s="516"/>
      <c r="VVI119" s="516"/>
      <c r="VVJ119" s="516"/>
      <c r="VVK119" s="516"/>
      <c r="VVL119" s="516"/>
      <c r="VVM119" s="516"/>
      <c r="VVN119" s="516"/>
      <c r="VVO119" s="516"/>
      <c r="VVP119" s="516"/>
      <c r="VVQ119" s="516"/>
      <c r="VVR119" s="516"/>
      <c r="VVS119" s="516"/>
      <c r="VVT119" s="516"/>
      <c r="VVU119" s="516"/>
      <c r="VVV119" s="516"/>
      <c r="VVW119" s="516"/>
      <c r="VVX119" s="516"/>
      <c r="VVY119" s="516"/>
      <c r="VVZ119" s="516"/>
      <c r="VWA119" s="516"/>
      <c r="VWB119" s="516"/>
      <c r="VWC119" s="516"/>
      <c r="VWD119" s="516"/>
      <c r="VWE119" s="516"/>
      <c r="VWF119" s="516"/>
      <c r="VWG119" s="516"/>
      <c r="VWH119" s="516"/>
      <c r="VWI119" s="516"/>
      <c r="VWJ119" s="516"/>
      <c r="VWK119" s="516"/>
      <c r="VWL119" s="516"/>
      <c r="VWM119" s="516"/>
      <c r="VWN119" s="516"/>
      <c r="VWO119" s="516"/>
      <c r="VWP119" s="516"/>
      <c r="VWQ119" s="516"/>
      <c r="VWR119" s="516"/>
      <c r="VWS119" s="516"/>
      <c r="VWT119" s="516"/>
      <c r="VWU119" s="516"/>
      <c r="VWV119" s="516"/>
      <c r="VWW119" s="516"/>
      <c r="VWX119" s="516"/>
      <c r="VWY119" s="516"/>
      <c r="VWZ119" s="516"/>
      <c r="VXA119" s="516"/>
      <c r="VXB119" s="516"/>
      <c r="VXC119" s="516"/>
      <c r="VXD119" s="516"/>
      <c r="VXE119" s="516"/>
      <c r="VXF119" s="516"/>
      <c r="VXG119" s="516"/>
      <c r="VXH119" s="516"/>
      <c r="VXI119" s="516"/>
      <c r="VXJ119" s="516"/>
      <c r="VXK119" s="516"/>
      <c r="VXL119" s="516"/>
      <c r="VXM119" s="516"/>
      <c r="VXN119" s="516"/>
      <c r="VXO119" s="516"/>
      <c r="VXP119" s="516"/>
      <c r="VXQ119" s="516"/>
      <c r="VXR119" s="516"/>
      <c r="VXS119" s="516"/>
      <c r="VXT119" s="516"/>
      <c r="VXU119" s="516"/>
      <c r="VXV119" s="516"/>
      <c r="VXW119" s="516"/>
      <c r="VXX119" s="516"/>
      <c r="VXY119" s="516"/>
      <c r="VXZ119" s="516"/>
      <c r="VYA119" s="516"/>
      <c r="VYB119" s="516"/>
      <c r="VYC119" s="516"/>
      <c r="VYD119" s="516"/>
      <c r="VYE119" s="516"/>
      <c r="VYF119" s="516"/>
      <c r="VYG119" s="516"/>
      <c r="VYH119" s="516"/>
      <c r="VYI119" s="516"/>
      <c r="VYJ119" s="516"/>
      <c r="VYK119" s="516"/>
      <c r="VYL119" s="516"/>
      <c r="VYM119" s="516"/>
      <c r="VYN119" s="516"/>
      <c r="VYO119" s="516"/>
      <c r="VYP119" s="516"/>
      <c r="VYQ119" s="516"/>
      <c r="VYR119" s="516"/>
      <c r="VYS119" s="516"/>
      <c r="VYT119" s="516"/>
      <c r="VYU119" s="516"/>
      <c r="VYV119" s="516"/>
      <c r="VYW119" s="516"/>
      <c r="VYX119" s="516"/>
      <c r="VYY119" s="516"/>
      <c r="VYZ119" s="516"/>
      <c r="VZA119" s="516"/>
      <c r="VZB119" s="516"/>
      <c r="VZC119" s="516"/>
      <c r="VZD119" s="516"/>
      <c r="VZE119" s="516"/>
      <c r="VZF119" s="516"/>
      <c r="VZG119" s="516"/>
      <c r="VZH119" s="516"/>
      <c r="VZI119" s="516"/>
      <c r="VZJ119" s="516"/>
      <c r="VZK119" s="516"/>
      <c r="VZL119" s="516"/>
      <c r="VZM119" s="516"/>
      <c r="VZN119" s="516"/>
      <c r="VZO119" s="516"/>
      <c r="VZP119" s="516"/>
      <c r="VZQ119" s="516"/>
      <c r="VZR119" s="516"/>
      <c r="VZS119" s="516"/>
      <c r="VZT119" s="516"/>
      <c r="VZU119" s="516"/>
      <c r="VZV119" s="516"/>
      <c r="VZW119" s="516"/>
      <c r="VZX119" s="516"/>
      <c r="VZY119" s="516"/>
      <c r="VZZ119" s="516"/>
      <c r="WAA119" s="516"/>
      <c r="WAB119" s="516"/>
      <c r="WAC119" s="516"/>
      <c r="WAD119" s="516"/>
      <c r="WAE119" s="516"/>
      <c r="WAF119" s="516"/>
      <c r="WAG119" s="516"/>
      <c r="WAH119" s="516"/>
      <c r="WAI119" s="516"/>
      <c r="WAJ119" s="516"/>
      <c r="WAK119" s="516"/>
      <c r="WAL119" s="516"/>
      <c r="WAM119" s="516"/>
      <c r="WAN119" s="516"/>
      <c r="WAO119" s="516"/>
      <c r="WAP119" s="516"/>
      <c r="WAQ119" s="516"/>
      <c r="WAR119" s="516"/>
      <c r="WAS119" s="516"/>
      <c r="WAT119" s="516"/>
      <c r="WAU119" s="516"/>
      <c r="WAV119" s="516"/>
      <c r="WAW119" s="516"/>
      <c r="WAX119" s="516"/>
      <c r="WAY119" s="516"/>
      <c r="WAZ119" s="516"/>
      <c r="WBA119" s="516"/>
      <c r="WBB119" s="516"/>
      <c r="WBC119" s="516"/>
      <c r="WBD119" s="516"/>
      <c r="WBE119" s="516"/>
      <c r="WBF119" s="516"/>
      <c r="WBG119" s="516"/>
      <c r="WBH119" s="516"/>
      <c r="WBI119" s="516"/>
      <c r="WBJ119" s="516"/>
      <c r="WBK119" s="516"/>
      <c r="WBL119" s="516"/>
      <c r="WBM119" s="516"/>
      <c r="WBN119" s="516"/>
      <c r="WBO119" s="516"/>
      <c r="WBP119" s="516"/>
      <c r="WBQ119" s="516"/>
      <c r="WBR119" s="516"/>
      <c r="WBS119" s="516"/>
      <c r="WBT119" s="516"/>
      <c r="WBU119" s="516"/>
      <c r="WBV119" s="516"/>
      <c r="WBW119" s="516"/>
      <c r="WBX119" s="516"/>
      <c r="WBY119" s="516"/>
      <c r="WBZ119" s="516"/>
      <c r="WCA119" s="516"/>
      <c r="WCB119" s="516"/>
      <c r="WCC119" s="516"/>
      <c r="WCD119" s="516"/>
      <c r="WCE119" s="516"/>
      <c r="WCF119" s="516"/>
      <c r="WCG119" s="516"/>
      <c r="WCH119" s="516"/>
      <c r="WCI119" s="516"/>
      <c r="WCJ119" s="516"/>
      <c r="WCK119" s="516"/>
      <c r="WCL119" s="516"/>
      <c r="WCM119" s="516"/>
      <c r="WCN119" s="516"/>
      <c r="WCO119" s="516"/>
      <c r="WCP119" s="516"/>
      <c r="WCQ119" s="516"/>
      <c r="WCR119" s="516"/>
      <c r="WCS119" s="516"/>
      <c r="WCT119" s="516"/>
      <c r="WCU119" s="516"/>
      <c r="WCV119" s="516"/>
      <c r="WCW119" s="516"/>
      <c r="WCX119" s="516"/>
      <c r="WCY119" s="516"/>
      <c r="WCZ119" s="516"/>
      <c r="WDA119" s="516"/>
      <c r="WDB119" s="516"/>
      <c r="WDC119" s="516"/>
      <c r="WDD119" s="516"/>
      <c r="WDE119" s="516"/>
      <c r="WDF119" s="516"/>
      <c r="WDG119" s="516"/>
      <c r="WDH119" s="516"/>
      <c r="WDI119" s="516"/>
      <c r="WDJ119" s="516"/>
      <c r="WDK119" s="516"/>
      <c r="WDL119" s="516"/>
      <c r="WDM119" s="516"/>
      <c r="WDN119" s="516"/>
      <c r="WDO119" s="516"/>
      <c r="WDP119" s="516"/>
      <c r="WDQ119" s="516"/>
      <c r="WDR119" s="516"/>
      <c r="WDS119" s="516"/>
      <c r="WDT119" s="516"/>
      <c r="WDU119" s="516"/>
      <c r="WDV119" s="516"/>
      <c r="WDW119" s="516"/>
      <c r="WDX119" s="516"/>
      <c r="WDY119" s="516"/>
      <c r="WDZ119" s="516"/>
      <c r="WEA119" s="516"/>
      <c r="WEB119" s="516"/>
      <c r="WEC119" s="516"/>
      <c r="WED119" s="516"/>
      <c r="WEE119" s="516"/>
      <c r="WEF119" s="516"/>
      <c r="WEG119" s="516"/>
      <c r="WEH119" s="516"/>
      <c r="WEI119" s="516"/>
      <c r="WEJ119" s="516"/>
      <c r="WEK119" s="516"/>
      <c r="WEL119" s="516"/>
      <c r="WEM119" s="516"/>
      <c r="WEN119" s="516"/>
      <c r="WEO119" s="516"/>
      <c r="WEP119" s="516"/>
      <c r="WEQ119" s="516"/>
      <c r="WER119" s="516"/>
      <c r="WES119" s="516"/>
      <c r="WET119" s="516"/>
      <c r="WEU119" s="516"/>
      <c r="WEV119" s="516"/>
      <c r="WEW119" s="516"/>
      <c r="WEX119" s="516"/>
      <c r="WEY119" s="516"/>
      <c r="WEZ119" s="516"/>
      <c r="WFA119" s="516"/>
      <c r="WFB119" s="516"/>
      <c r="WFC119" s="516"/>
      <c r="WFD119" s="516"/>
      <c r="WFE119" s="516"/>
      <c r="WFF119" s="516"/>
      <c r="WFG119" s="516"/>
      <c r="WFH119" s="516"/>
      <c r="WFI119" s="516"/>
      <c r="WFJ119" s="516"/>
      <c r="WFK119" s="516"/>
      <c r="WFL119" s="516"/>
      <c r="WFM119" s="516"/>
      <c r="WFN119" s="516"/>
      <c r="WFO119" s="516"/>
      <c r="WFP119" s="516"/>
      <c r="WFQ119" s="516"/>
      <c r="WFR119" s="516"/>
      <c r="WFS119" s="516"/>
      <c r="WFT119" s="516"/>
      <c r="WFU119" s="516"/>
      <c r="WFV119" s="516"/>
      <c r="WFW119" s="516"/>
      <c r="WFX119" s="516"/>
      <c r="WFY119" s="516"/>
      <c r="WFZ119" s="516"/>
      <c r="WGA119" s="516"/>
      <c r="WGB119" s="516"/>
      <c r="WGC119" s="516"/>
      <c r="WGD119" s="516"/>
      <c r="WGE119" s="516"/>
      <c r="WGF119" s="516"/>
      <c r="WGG119" s="516"/>
      <c r="WGH119" s="516"/>
      <c r="WGI119" s="516"/>
      <c r="WGJ119" s="516"/>
      <c r="WGK119" s="516"/>
      <c r="WGL119" s="516"/>
      <c r="WGM119" s="516"/>
      <c r="WGN119" s="516"/>
      <c r="WGO119" s="516"/>
      <c r="WGP119" s="516"/>
      <c r="WGQ119" s="516"/>
      <c r="WGR119" s="516"/>
      <c r="WGS119" s="516"/>
      <c r="WGT119" s="516"/>
      <c r="WGU119" s="516"/>
      <c r="WGV119" s="516"/>
      <c r="WGW119" s="516"/>
      <c r="WGX119" s="516"/>
      <c r="WGY119" s="516"/>
      <c r="WGZ119" s="516"/>
      <c r="WHA119" s="516"/>
      <c r="WHB119" s="516"/>
      <c r="WHC119" s="516"/>
      <c r="WHD119" s="516"/>
      <c r="WHE119" s="516"/>
      <c r="WHF119" s="516"/>
      <c r="WHG119" s="516"/>
      <c r="WHH119" s="516"/>
      <c r="WHI119" s="516"/>
      <c r="WHJ119" s="516"/>
      <c r="WHK119" s="516"/>
      <c r="WHL119" s="516"/>
      <c r="WHM119" s="516"/>
      <c r="WHN119" s="516"/>
      <c r="WHO119" s="516"/>
      <c r="WHP119" s="516"/>
      <c r="WHQ119" s="516"/>
      <c r="WHR119" s="516"/>
      <c r="WHS119" s="516"/>
      <c r="WHT119" s="516"/>
      <c r="WHU119" s="516"/>
      <c r="WHV119" s="516"/>
      <c r="WHW119" s="516"/>
      <c r="WHX119" s="516"/>
      <c r="WHY119" s="516"/>
      <c r="WHZ119" s="516"/>
      <c r="WIA119" s="516"/>
      <c r="WIB119" s="516"/>
      <c r="WIC119" s="516"/>
      <c r="WID119" s="516"/>
      <c r="WIE119" s="516"/>
      <c r="WIF119" s="516"/>
      <c r="WIG119" s="516"/>
      <c r="WIH119" s="516"/>
      <c r="WII119" s="516"/>
      <c r="WIJ119" s="516"/>
      <c r="WIK119" s="516"/>
      <c r="WIL119" s="516"/>
      <c r="WIM119" s="516"/>
      <c r="WIN119" s="516"/>
      <c r="WIO119" s="516"/>
      <c r="WIP119" s="516"/>
      <c r="WIQ119" s="516"/>
      <c r="WIR119" s="516"/>
      <c r="WIS119" s="516"/>
      <c r="WIT119" s="516"/>
      <c r="WIU119" s="516"/>
      <c r="WIV119" s="516"/>
      <c r="WIW119" s="516"/>
      <c r="WIX119" s="516"/>
      <c r="WIY119" s="516"/>
      <c r="WIZ119" s="516"/>
      <c r="WJA119" s="516"/>
      <c r="WJB119" s="516"/>
      <c r="WJC119" s="516"/>
      <c r="WJD119" s="516"/>
      <c r="WJE119" s="516"/>
      <c r="WJF119" s="516"/>
      <c r="WJG119" s="516"/>
      <c r="WJH119" s="516"/>
      <c r="WJI119" s="516"/>
      <c r="WJJ119" s="516"/>
      <c r="WJK119" s="516"/>
      <c r="WJL119" s="516"/>
      <c r="WJM119" s="516"/>
      <c r="WJN119" s="516"/>
      <c r="WJO119" s="516"/>
      <c r="WJP119" s="516"/>
      <c r="WJQ119" s="516"/>
      <c r="WJR119" s="516"/>
      <c r="WJS119" s="516"/>
      <c r="WJT119" s="516"/>
      <c r="WJU119" s="516"/>
      <c r="WJV119" s="516"/>
      <c r="WJW119" s="516"/>
      <c r="WJX119" s="516"/>
      <c r="WJY119" s="516"/>
      <c r="WJZ119" s="516"/>
      <c r="WKA119" s="516"/>
      <c r="WKB119" s="516"/>
      <c r="WKC119" s="516"/>
      <c r="WKD119" s="516"/>
      <c r="WKE119" s="516"/>
      <c r="WKF119" s="516"/>
      <c r="WKG119" s="516"/>
      <c r="WKH119" s="516"/>
      <c r="WKI119" s="516"/>
      <c r="WKJ119" s="516"/>
      <c r="WKK119" s="516"/>
      <c r="WKL119" s="516"/>
      <c r="WKM119" s="516"/>
      <c r="WKN119" s="516"/>
      <c r="WKO119" s="516"/>
      <c r="WKP119" s="516"/>
      <c r="WKQ119" s="516"/>
      <c r="WKR119" s="516"/>
      <c r="WKS119" s="516"/>
      <c r="WKT119" s="516"/>
      <c r="WKU119" s="516"/>
      <c r="WKV119" s="516"/>
      <c r="WKW119" s="516"/>
      <c r="WKX119" s="516"/>
      <c r="WKY119" s="516"/>
      <c r="WKZ119" s="516"/>
      <c r="WLA119" s="516"/>
      <c r="WLB119" s="516"/>
      <c r="WLC119" s="516"/>
      <c r="WLD119" s="516"/>
      <c r="WLE119" s="516"/>
      <c r="WLF119" s="516"/>
      <c r="WLG119" s="516"/>
      <c r="WLH119" s="516"/>
      <c r="WLI119" s="516"/>
      <c r="WLJ119" s="516"/>
      <c r="WLK119" s="516"/>
      <c r="WLL119" s="516"/>
      <c r="WLM119" s="516"/>
      <c r="WLN119" s="516"/>
      <c r="WLO119" s="516"/>
      <c r="WLP119" s="516"/>
      <c r="WLQ119" s="516"/>
      <c r="WLR119" s="516"/>
      <c r="WLS119" s="516"/>
      <c r="WLT119" s="516"/>
      <c r="WLU119" s="516"/>
      <c r="WLV119" s="516"/>
      <c r="WLW119" s="516"/>
      <c r="WLX119" s="516"/>
      <c r="WLY119" s="516"/>
      <c r="WLZ119" s="516"/>
      <c r="WMA119" s="516"/>
      <c r="WMB119" s="516"/>
      <c r="WMC119" s="516"/>
      <c r="WMD119" s="516"/>
      <c r="WME119" s="516"/>
      <c r="WMF119" s="516"/>
      <c r="WMG119" s="516"/>
      <c r="WMH119" s="516"/>
      <c r="WMI119" s="516"/>
      <c r="WMJ119" s="516"/>
      <c r="WMK119" s="516"/>
      <c r="WML119" s="516"/>
      <c r="WMM119" s="516"/>
      <c r="WMN119" s="516"/>
      <c r="WMO119" s="516"/>
      <c r="WMP119" s="516"/>
      <c r="WMQ119" s="516"/>
      <c r="WMR119" s="516"/>
      <c r="WMS119" s="516"/>
      <c r="WMT119" s="516"/>
      <c r="WMU119" s="516"/>
      <c r="WMV119" s="516"/>
      <c r="WMW119" s="516"/>
      <c r="WMX119" s="516"/>
      <c r="WMY119" s="516"/>
      <c r="WMZ119" s="516"/>
      <c r="WNA119" s="516"/>
      <c r="WNB119" s="516"/>
      <c r="WNC119" s="516"/>
      <c r="WND119" s="516"/>
      <c r="WNE119" s="516"/>
      <c r="WNF119" s="516"/>
      <c r="WNG119" s="516"/>
      <c r="WNH119" s="516"/>
      <c r="WNI119" s="516"/>
      <c r="WNJ119" s="516"/>
      <c r="WNK119" s="516"/>
      <c r="WNL119" s="516"/>
      <c r="WNM119" s="516"/>
      <c r="WNN119" s="516"/>
      <c r="WNO119" s="516"/>
      <c r="WNP119" s="516"/>
      <c r="WNQ119" s="516"/>
      <c r="WNR119" s="516"/>
      <c r="WNS119" s="516"/>
      <c r="WNT119" s="516"/>
      <c r="WNU119" s="516"/>
      <c r="WNV119" s="516"/>
      <c r="WNW119" s="516"/>
      <c r="WNX119" s="516"/>
      <c r="WNY119" s="516"/>
      <c r="WNZ119" s="516"/>
      <c r="WOA119" s="516"/>
      <c r="WOB119" s="516"/>
      <c r="WOC119" s="516"/>
      <c r="WOD119" s="516"/>
      <c r="WOE119" s="516"/>
      <c r="WOF119" s="516"/>
      <c r="WOG119" s="516"/>
      <c r="WOH119" s="516"/>
      <c r="WOI119" s="516"/>
      <c r="WOJ119" s="516"/>
      <c r="WOK119" s="516"/>
      <c r="WOL119" s="516"/>
      <c r="WOM119" s="516"/>
      <c r="WON119" s="516"/>
      <c r="WOO119" s="516"/>
      <c r="WOP119" s="516"/>
      <c r="WOQ119" s="516"/>
      <c r="WOR119" s="516"/>
      <c r="WOS119" s="516"/>
      <c r="WOT119" s="516"/>
      <c r="WOU119" s="516"/>
      <c r="WOV119" s="516"/>
      <c r="WOW119" s="516"/>
      <c r="WOX119" s="516"/>
      <c r="WOY119" s="516"/>
      <c r="WOZ119" s="516"/>
      <c r="WPA119" s="516"/>
      <c r="WPB119" s="516"/>
      <c r="WPC119" s="516"/>
      <c r="WPD119" s="516"/>
      <c r="WPE119" s="516"/>
      <c r="WPF119" s="516"/>
      <c r="WPG119" s="516"/>
      <c r="WPH119" s="516"/>
      <c r="WPI119" s="516"/>
      <c r="WPJ119" s="516"/>
      <c r="WPK119" s="516"/>
      <c r="WPL119" s="516"/>
      <c r="WPM119" s="516"/>
      <c r="WPN119" s="516"/>
      <c r="WPO119" s="516"/>
      <c r="WPP119" s="516"/>
      <c r="WPQ119" s="516"/>
      <c r="WPR119" s="516"/>
      <c r="WPS119" s="516"/>
      <c r="WPT119" s="516"/>
      <c r="WPU119" s="516"/>
      <c r="WPV119" s="516"/>
      <c r="WPW119" s="516"/>
      <c r="WPX119" s="516"/>
      <c r="WPY119" s="516"/>
      <c r="WPZ119" s="516"/>
      <c r="WQA119" s="516"/>
      <c r="WQB119" s="516"/>
      <c r="WQC119" s="516"/>
      <c r="WQD119" s="516"/>
      <c r="WQE119" s="516"/>
      <c r="WQF119" s="516"/>
      <c r="WQG119" s="516"/>
      <c r="WQH119" s="516"/>
      <c r="WQI119" s="516"/>
      <c r="WQJ119" s="516"/>
      <c r="WQK119" s="516"/>
      <c r="WQL119" s="516"/>
      <c r="WQM119" s="516"/>
      <c r="WQN119" s="516"/>
      <c r="WQO119" s="516"/>
      <c r="WQP119" s="516"/>
      <c r="WQQ119" s="516"/>
      <c r="WQR119" s="516"/>
      <c r="WQS119" s="516"/>
      <c r="WQT119" s="516"/>
      <c r="WQU119" s="516"/>
      <c r="WQV119" s="516"/>
      <c r="WQW119" s="516"/>
      <c r="WQX119" s="516"/>
      <c r="WQY119" s="516"/>
      <c r="WQZ119" s="516"/>
      <c r="WRA119" s="516"/>
      <c r="WRB119" s="516"/>
      <c r="WRC119" s="516"/>
      <c r="WRD119" s="516"/>
      <c r="WRE119" s="516"/>
      <c r="WRF119" s="516"/>
      <c r="WRG119" s="516"/>
      <c r="WRH119" s="516"/>
      <c r="WRI119" s="516"/>
      <c r="WRJ119" s="516"/>
      <c r="WRK119" s="516"/>
      <c r="WRL119" s="516"/>
      <c r="WRM119" s="516"/>
      <c r="WRN119" s="516"/>
      <c r="WRO119" s="516"/>
      <c r="WRP119" s="516"/>
      <c r="WRQ119" s="516"/>
      <c r="WRR119" s="516"/>
      <c r="WRS119" s="516"/>
      <c r="WRT119" s="516"/>
      <c r="WRU119" s="516"/>
      <c r="WRV119" s="516"/>
      <c r="WRW119" s="516"/>
      <c r="WRX119" s="516"/>
      <c r="WRY119" s="516"/>
      <c r="WRZ119" s="516"/>
      <c r="WSA119" s="516"/>
      <c r="WSB119" s="516"/>
      <c r="WSC119" s="516"/>
      <c r="WSD119" s="516"/>
      <c r="WSE119" s="516"/>
      <c r="WSF119" s="516"/>
      <c r="WSG119" s="516"/>
      <c r="WSH119" s="516"/>
      <c r="WSI119" s="516"/>
      <c r="WSJ119" s="516"/>
      <c r="WSK119" s="516"/>
      <c r="WSL119" s="516"/>
      <c r="WSM119" s="516"/>
      <c r="WSN119" s="516"/>
      <c r="WSO119" s="516"/>
      <c r="WSP119" s="516"/>
      <c r="WSQ119" s="516"/>
      <c r="WSR119" s="516"/>
      <c r="WSS119" s="516"/>
      <c r="WST119" s="516"/>
      <c r="WSU119" s="516"/>
      <c r="WSV119" s="516"/>
      <c r="WSW119" s="516"/>
      <c r="WSX119" s="516"/>
      <c r="WSY119" s="516"/>
      <c r="WSZ119" s="516"/>
      <c r="WTA119" s="516"/>
      <c r="WTB119" s="516"/>
      <c r="WTC119" s="516"/>
      <c r="WTD119" s="516"/>
      <c r="WTE119" s="516"/>
      <c r="WTF119" s="516"/>
      <c r="WTG119" s="516"/>
      <c r="WTH119" s="516"/>
      <c r="WTI119" s="516"/>
      <c r="WTJ119" s="516"/>
      <c r="WTK119" s="516"/>
      <c r="WTL119" s="516"/>
      <c r="WTM119" s="516"/>
      <c r="WTN119" s="516"/>
      <c r="WTO119" s="516"/>
      <c r="WTP119" s="516"/>
      <c r="WTQ119" s="516"/>
      <c r="WTR119" s="516"/>
      <c r="WTS119" s="516"/>
      <c r="WTT119" s="516"/>
      <c r="WTU119" s="516"/>
      <c r="WTV119" s="516"/>
      <c r="WTW119" s="516"/>
      <c r="WTX119" s="516"/>
      <c r="WTY119" s="516"/>
      <c r="WTZ119" s="516"/>
      <c r="WUA119" s="516"/>
      <c r="WUB119" s="516"/>
      <c r="WUC119" s="516"/>
      <c r="WUD119" s="516"/>
      <c r="WUE119" s="516"/>
      <c r="WUF119" s="516"/>
      <c r="WUG119" s="516"/>
      <c r="WUH119" s="516"/>
      <c r="WUI119" s="516"/>
      <c r="WUJ119" s="516"/>
      <c r="WUK119" s="516"/>
      <c r="WUL119" s="516"/>
      <c r="WUM119" s="516"/>
      <c r="WUN119" s="516"/>
      <c r="WUO119" s="516"/>
      <c r="WUP119" s="516"/>
      <c r="WUQ119" s="516"/>
      <c r="WUR119" s="516"/>
      <c r="WUS119" s="516"/>
      <c r="WUT119" s="516"/>
      <c r="WUU119" s="516"/>
      <c r="WUV119" s="516"/>
      <c r="WUW119" s="516"/>
      <c r="WUX119" s="516"/>
      <c r="WUY119" s="516"/>
      <c r="WUZ119" s="516"/>
      <c r="WVA119" s="516"/>
      <c r="WVB119" s="516"/>
      <c r="WVC119" s="516"/>
      <c r="WVD119" s="516"/>
      <c r="WVE119" s="516"/>
      <c r="WVF119" s="516"/>
      <c r="WVG119" s="516"/>
      <c r="WVH119" s="516"/>
      <c r="WVI119" s="516"/>
      <c r="WVJ119" s="516"/>
      <c r="WVK119" s="516"/>
      <c r="WVL119" s="516"/>
      <c r="WVM119" s="516"/>
      <c r="WVN119" s="516"/>
      <c r="WVO119" s="516"/>
      <c r="WVP119" s="516"/>
      <c r="WVQ119" s="516"/>
    </row>
    <row r="120" spans="1:16137" s="513" customFormat="1">
      <c r="C120" s="611"/>
      <c r="D120" s="612"/>
      <c r="F120" s="514"/>
      <c r="G120" s="515"/>
      <c r="J120" s="516"/>
      <c r="K120" s="516"/>
      <c r="L120" s="516"/>
      <c r="M120" s="516"/>
      <c r="N120" s="516"/>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516"/>
      <c r="AN120" s="516"/>
      <c r="AO120" s="516"/>
      <c r="AP120" s="516"/>
      <c r="AQ120" s="516"/>
      <c r="AR120" s="516"/>
      <c r="AS120" s="516"/>
      <c r="AT120" s="516"/>
      <c r="AU120" s="516"/>
      <c r="AV120" s="516"/>
      <c r="AW120" s="516"/>
      <c r="AX120" s="516"/>
      <c r="AY120" s="516"/>
      <c r="AZ120" s="516"/>
      <c r="BA120" s="516"/>
      <c r="BB120" s="516"/>
      <c r="BC120" s="516"/>
      <c r="BD120" s="516"/>
      <c r="BE120" s="516"/>
      <c r="BF120" s="516"/>
      <c r="BG120" s="516"/>
      <c r="BH120" s="516"/>
      <c r="BI120" s="516"/>
      <c r="BJ120" s="516"/>
      <c r="BK120" s="516"/>
      <c r="BL120" s="516"/>
      <c r="BM120" s="516"/>
      <c r="BN120" s="516"/>
      <c r="BO120" s="516"/>
      <c r="BP120" s="516"/>
      <c r="BQ120" s="516"/>
      <c r="BR120" s="516"/>
      <c r="BS120" s="516"/>
      <c r="BT120" s="516"/>
      <c r="BU120" s="516"/>
      <c r="BV120" s="516"/>
      <c r="BW120" s="516"/>
      <c r="BX120" s="516"/>
      <c r="BY120" s="516"/>
      <c r="BZ120" s="516"/>
      <c r="CA120" s="516"/>
      <c r="CB120" s="516"/>
      <c r="CC120" s="516"/>
      <c r="CD120" s="516"/>
      <c r="CE120" s="516"/>
      <c r="CF120" s="516"/>
      <c r="CG120" s="516"/>
      <c r="CH120" s="516"/>
      <c r="CI120" s="516"/>
      <c r="CJ120" s="516"/>
      <c r="CK120" s="516"/>
      <c r="CL120" s="516"/>
      <c r="CM120" s="516"/>
      <c r="CN120" s="516"/>
      <c r="CO120" s="516"/>
      <c r="CP120" s="516"/>
      <c r="CQ120" s="516"/>
      <c r="CR120" s="516"/>
      <c r="CS120" s="516"/>
      <c r="CT120" s="516"/>
      <c r="CU120" s="516"/>
      <c r="CV120" s="516"/>
      <c r="CW120" s="516"/>
      <c r="CX120" s="516"/>
      <c r="CY120" s="516"/>
      <c r="CZ120" s="516"/>
      <c r="DA120" s="516"/>
      <c r="DB120" s="516"/>
      <c r="DC120" s="516"/>
      <c r="DD120" s="516"/>
      <c r="DE120" s="516"/>
      <c r="DF120" s="516"/>
      <c r="DG120" s="516"/>
      <c r="DH120" s="516"/>
      <c r="DI120" s="516"/>
      <c r="DJ120" s="516"/>
      <c r="DK120" s="516"/>
      <c r="DL120" s="516"/>
      <c r="DM120" s="516"/>
      <c r="DN120" s="516"/>
      <c r="DO120" s="516"/>
      <c r="DP120" s="516"/>
      <c r="DQ120" s="516"/>
      <c r="DR120" s="516"/>
      <c r="DS120" s="516"/>
      <c r="DT120" s="516"/>
      <c r="DU120" s="516"/>
      <c r="DV120" s="516"/>
      <c r="DW120" s="516"/>
      <c r="DX120" s="516"/>
      <c r="DY120" s="516"/>
      <c r="DZ120" s="516"/>
      <c r="EA120" s="516"/>
      <c r="EB120" s="516"/>
      <c r="EC120" s="516"/>
      <c r="ED120" s="516"/>
      <c r="EE120" s="516"/>
      <c r="EF120" s="516"/>
      <c r="EG120" s="516"/>
      <c r="EH120" s="516"/>
      <c r="EI120" s="516"/>
      <c r="EJ120" s="516"/>
      <c r="EK120" s="516"/>
      <c r="EL120" s="516"/>
      <c r="EM120" s="516"/>
      <c r="EN120" s="516"/>
      <c r="EO120" s="516"/>
      <c r="EP120" s="516"/>
      <c r="EQ120" s="516"/>
      <c r="ER120" s="516"/>
      <c r="ES120" s="516"/>
      <c r="ET120" s="516"/>
      <c r="EU120" s="516"/>
      <c r="EV120" s="516"/>
      <c r="EW120" s="516"/>
      <c r="EX120" s="516"/>
      <c r="EY120" s="516"/>
      <c r="EZ120" s="516"/>
      <c r="FA120" s="516"/>
      <c r="FB120" s="516"/>
      <c r="FC120" s="516"/>
      <c r="FD120" s="516"/>
      <c r="FE120" s="516"/>
      <c r="FF120" s="516"/>
      <c r="FG120" s="516"/>
      <c r="FH120" s="516"/>
      <c r="FI120" s="516"/>
      <c r="FJ120" s="516"/>
      <c r="FK120" s="516"/>
      <c r="FL120" s="516"/>
      <c r="FM120" s="516"/>
      <c r="FN120" s="516"/>
      <c r="FO120" s="516"/>
      <c r="FP120" s="516"/>
      <c r="FQ120" s="516"/>
      <c r="FR120" s="516"/>
      <c r="FS120" s="516"/>
      <c r="FT120" s="516"/>
      <c r="FU120" s="516"/>
      <c r="FV120" s="516"/>
      <c r="FW120" s="516"/>
      <c r="FX120" s="516"/>
      <c r="FY120" s="516"/>
      <c r="FZ120" s="516"/>
      <c r="GA120" s="516"/>
      <c r="GB120" s="516"/>
      <c r="GC120" s="516"/>
      <c r="GD120" s="516"/>
      <c r="GE120" s="516"/>
      <c r="GF120" s="516"/>
      <c r="GG120" s="516"/>
      <c r="GH120" s="516"/>
      <c r="GI120" s="516"/>
      <c r="GJ120" s="516"/>
      <c r="GK120" s="516"/>
      <c r="GL120" s="516"/>
      <c r="GM120" s="516"/>
      <c r="GN120" s="516"/>
      <c r="GO120" s="516"/>
      <c r="GP120" s="516"/>
      <c r="GQ120" s="516"/>
      <c r="GR120" s="516"/>
      <c r="GS120" s="516"/>
      <c r="GT120" s="516"/>
      <c r="GU120" s="516"/>
      <c r="GV120" s="516"/>
      <c r="GW120" s="516"/>
      <c r="GX120" s="516"/>
      <c r="GY120" s="516"/>
      <c r="GZ120" s="516"/>
      <c r="HA120" s="516"/>
      <c r="HB120" s="516"/>
      <c r="HC120" s="516"/>
      <c r="HD120" s="516"/>
      <c r="HE120" s="516"/>
      <c r="HF120" s="516"/>
      <c r="HG120" s="516"/>
      <c r="HH120" s="516"/>
      <c r="HI120" s="516"/>
      <c r="HJ120" s="516"/>
      <c r="HK120" s="516"/>
      <c r="HL120" s="516"/>
      <c r="HM120" s="516"/>
      <c r="HN120" s="516"/>
      <c r="HO120" s="516"/>
      <c r="HP120" s="516"/>
      <c r="HQ120" s="516"/>
      <c r="HR120" s="516"/>
      <c r="HS120" s="516"/>
      <c r="HT120" s="516"/>
      <c r="HU120" s="516"/>
      <c r="HV120" s="516"/>
      <c r="HW120" s="516"/>
      <c r="HX120" s="516"/>
      <c r="HY120" s="516"/>
      <c r="HZ120" s="516"/>
      <c r="IA120" s="516"/>
      <c r="IB120" s="516"/>
      <c r="IC120" s="516"/>
      <c r="ID120" s="516"/>
      <c r="IE120" s="516"/>
      <c r="IF120" s="516"/>
      <c r="IG120" s="516"/>
      <c r="IH120" s="516"/>
      <c r="II120" s="516"/>
      <c r="IJ120" s="516"/>
      <c r="IK120" s="516"/>
      <c r="IL120" s="516"/>
      <c r="IM120" s="516"/>
      <c r="IN120" s="516"/>
      <c r="IO120" s="516"/>
      <c r="IP120" s="516"/>
      <c r="IQ120" s="516"/>
      <c r="IR120" s="516"/>
      <c r="IS120" s="516"/>
      <c r="IT120" s="516"/>
      <c r="IU120" s="516"/>
      <c r="IV120" s="516"/>
      <c r="IW120" s="516"/>
      <c r="IX120" s="516"/>
      <c r="IY120" s="516"/>
      <c r="IZ120" s="516"/>
      <c r="JA120" s="516"/>
      <c r="JB120" s="516"/>
      <c r="JC120" s="516"/>
      <c r="JD120" s="516"/>
      <c r="JE120" s="516"/>
      <c r="JF120" s="516"/>
      <c r="JG120" s="516"/>
      <c r="JH120" s="516"/>
      <c r="JI120" s="516"/>
      <c r="JJ120" s="516"/>
      <c r="JK120" s="516"/>
      <c r="JL120" s="516"/>
      <c r="JM120" s="516"/>
      <c r="JN120" s="516"/>
      <c r="JO120" s="516"/>
      <c r="JP120" s="516"/>
      <c r="JQ120" s="516"/>
      <c r="JR120" s="516"/>
      <c r="JS120" s="516"/>
      <c r="JT120" s="516"/>
      <c r="JU120" s="516"/>
      <c r="JV120" s="516"/>
      <c r="JW120" s="516"/>
      <c r="JX120" s="516"/>
      <c r="JY120" s="516"/>
      <c r="JZ120" s="516"/>
      <c r="KA120" s="516"/>
      <c r="KB120" s="516"/>
      <c r="KC120" s="516"/>
      <c r="KD120" s="516"/>
      <c r="KE120" s="516"/>
      <c r="KF120" s="516"/>
      <c r="KG120" s="516"/>
      <c r="KH120" s="516"/>
      <c r="KI120" s="516"/>
      <c r="KJ120" s="516"/>
      <c r="KK120" s="516"/>
      <c r="KL120" s="516"/>
      <c r="KM120" s="516"/>
      <c r="KN120" s="516"/>
      <c r="KO120" s="516"/>
      <c r="KP120" s="516"/>
      <c r="KQ120" s="516"/>
      <c r="KR120" s="516"/>
      <c r="KS120" s="516"/>
      <c r="KT120" s="516"/>
      <c r="KU120" s="516"/>
      <c r="KV120" s="516"/>
      <c r="KW120" s="516"/>
      <c r="KX120" s="516"/>
      <c r="KY120" s="516"/>
      <c r="KZ120" s="516"/>
      <c r="LA120" s="516"/>
      <c r="LB120" s="516"/>
      <c r="LC120" s="516"/>
      <c r="LD120" s="516"/>
      <c r="LE120" s="516"/>
      <c r="LF120" s="516"/>
      <c r="LG120" s="516"/>
      <c r="LH120" s="516"/>
      <c r="LI120" s="516"/>
      <c r="LJ120" s="516"/>
      <c r="LK120" s="516"/>
      <c r="LL120" s="516"/>
      <c r="LM120" s="516"/>
      <c r="LN120" s="516"/>
      <c r="LO120" s="516"/>
      <c r="LP120" s="516"/>
      <c r="LQ120" s="516"/>
      <c r="LR120" s="516"/>
      <c r="LS120" s="516"/>
      <c r="LT120" s="516"/>
      <c r="LU120" s="516"/>
      <c r="LV120" s="516"/>
      <c r="LW120" s="516"/>
      <c r="LX120" s="516"/>
      <c r="LY120" s="516"/>
      <c r="LZ120" s="516"/>
      <c r="MA120" s="516"/>
      <c r="MB120" s="516"/>
      <c r="MC120" s="516"/>
      <c r="MD120" s="516"/>
      <c r="ME120" s="516"/>
      <c r="MF120" s="516"/>
      <c r="MG120" s="516"/>
      <c r="MH120" s="516"/>
      <c r="MI120" s="516"/>
      <c r="MJ120" s="516"/>
      <c r="MK120" s="516"/>
      <c r="ML120" s="516"/>
      <c r="MM120" s="516"/>
      <c r="MN120" s="516"/>
      <c r="MO120" s="516"/>
      <c r="MP120" s="516"/>
      <c r="MQ120" s="516"/>
      <c r="MR120" s="516"/>
      <c r="MS120" s="516"/>
      <c r="MT120" s="516"/>
      <c r="MU120" s="516"/>
      <c r="MV120" s="516"/>
      <c r="MW120" s="516"/>
      <c r="MX120" s="516"/>
      <c r="MY120" s="516"/>
      <c r="MZ120" s="516"/>
      <c r="NA120" s="516"/>
      <c r="NB120" s="516"/>
      <c r="NC120" s="516"/>
      <c r="ND120" s="516"/>
      <c r="NE120" s="516"/>
      <c r="NF120" s="516"/>
      <c r="NG120" s="516"/>
      <c r="NH120" s="516"/>
      <c r="NI120" s="516"/>
      <c r="NJ120" s="516"/>
      <c r="NK120" s="516"/>
      <c r="NL120" s="516"/>
      <c r="NM120" s="516"/>
      <c r="NN120" s="516"/>
      <c r="NO120" s="516"/>
      <c r="NP120" s="516"/>
      <c r="NQ120" s="516"/>
      <c r="NR120" s="516"/>
      <c r="NS120" s="516"/>
      <c r="NT120" s="516"/>
      <c r="NU120" s="516"/>
      <c r="NV120" s="516"/>
      <c r="NW120" s="516"/>
      <c r="NX120" s="516"/>
      <c r="NY120" s="516"/>
      <c r="NZ120" s="516"/>
      <c r="OA120" s="516"/>
      <c r="OB120" s="516"/>
      <c r="OC120" s="516"/>
      <c r="OD120" s="516"/>
      <c r="OE120" s="516"/>
      <c r="OF120" s="516"/>
      <c r="OG120" s="516"/>
      <c r="OH120" s="516"/>
      <c r="OI120" s="516"/>
      <c r="OJ120" s="516"/>
      <c r="OK120" s="516"/>
      <c r="OL120" s="516"/>
      <c r="OM120" s="516"/>
      <c r="ON120" s="516"/>
      <c r="OO120" s="516"/>
      <c r="OP120" s="516"/>
      <c r="OQ120" s="516"/>
      <c r="OR120" s="516"/>
      <c r="OS120" s="516"/>
      <c r="OT120" s="516"/>
      <c r="OU120" s="516"/>
      <c r="OV120" s="516"/>
      <c r="OW120" s="516"/>
      <c r="OX120" s="516"/>
      <c r="OY120" s="516"/>
      <c r="OZ120" s="516"/>
      <c r="PA120" s="516"/>
      <c r="PB120" s="516"/>
      <c r="PC120" s="516"/>
      <c r="PD120" s="516"/>
      <c r="PE120" s="516"/>
      <c r="PF120" s="516"/>
      <c r="PG120" s="516"/>
      <c r="PH120" s="516"/>
      <c r="PI120" s="516"/>
      <c r="PJ120" s="516"/>
      <c r="PK120" s="516"/>
      <c r="PL120" s="516"/>
      <c r="PM120" s="516"/>
      <c r="PN120" s="516"/>
      <c r="PO120" s="516"/>
      <c r="PP120" s="516"/>
      <c r="PQ120" s="516"/>
      <c r="PR120" s="516"/>
      <c r="PS120" s="516"/>
      <c r="PT120" s="516"/>
      <c r="PU120" s="516"/>
      <c r="PV120" s="516"/>
      <c r="PW120" s="516"/>
      <c r="PX120" s="516"/>
      <c r="PY120" s="516"/>
      <c r="PZ120" s="516"/>
      <c r="QA120" s="516"/>
      <c r="QB120" s="516"/>
      <c r="QC120" s="516"/>
      <c r="QD120" s="516"/>
      <c r="QE120" s="516"/>
      <c r="QF120" s="516"/>
      <c r="QG120" s="516"/>
      <c r="QH120" s="516"/>
      <c r="QI120" s="516"/>
      <c r="QJ120" s="516"/>
      <c r="QK120" s="516"/>
      <c r="QL120" s="516"/>
      <c r="QM120" s="516"/>
      <c r="QN120" s="516"/>
      <c r="QO120" s="516"/>
      <c r="QP120" s="516"/>
      <c r="QQ120" s="516"/>
      <c r="QR120" s="516"/>
      <c r="QS120" s="516"/>
      <c r="QT120" s="516"/>
      <c r="QU120" s="516"/>
      <c r="QV120" s="516"/>
      <c r="QW120" s="516"/>
      <c r="QX120" s="516"/>
      <c r="QY120" s="516"/>
      <c r="QZ120" s="516"/>
      <c r="RA120" s="516"/>
      <c r="RB120" s="516"/>
      <c r="RC120" s="516"/>
      <c r="RD120" s="516"/>
      <c r="RE120" s="516"/>
      <c r="RF120" s="516"/>
      <c r="RG120" s="516"/>
      <c r="RH120" s="516"/>
      <c r="RI120" s="516"/>
      <c r="RJ120" s="516"/>
      <c r="RK120" s="516"/>
      <c r="RL120" s="516"/>
      <c r="RM120" s="516"/>
      <c r="RN120" s="516"/>
      <c r="RO120" s="516"/>
      <c r="RP120" s="516"/>
      <c r="RQ120" s="516"/>
      <c r="RR120" s="516"/>
      <c r="RS120" s="516"/>
      <c r="RT120" s="516"/>
      <c r="RU120" s="516"/>
      <c r="RV120" s="516"/>
      <c r="RW120" s="516"/>
      <c r="RX120" s="516"/>
      <c r="RY120" s="516"/>
      <c r="RZ120" s="516"/>
      <c r="SA120" s="516"/>
      <c r="SB120" s="516"/>
      <c r="SC120" s="516"/>
      <c r="SD120" s="516"/>
      <c r="SE120" s="516"/>
      <c r="SF120" s="516"/>
      <c r="SG120" s="516"/>
      <c r="SH120" s="516"/>
      <c r="SI120" s="516"/>
      <c r="SJ120" s="516"/>
      <c r="SK120" s="516"/>
      <c r="SL120" s="516"/>
      <c r="SM120" s="516"/>
      <c r="SN120" s="516"/>
      <c r="SO120" s="516"/>
      <c r="SP120" s="516"/>
      <c r="SQ120" s="516"/>
      <c r="SR120" s="516"/>
      <c r="SS120" s="516"/>
      <c r="ST120" s="516"/>
      <c r="SU120" s="516"/>
      <c r="SV120" s="516"/>
      <c r="SW120" s="516"/>
      <c r="SX120" s="516"/>
      <c r="SY120" s="516"/>
      <c r="SZ120" s="516"/>
      <c r="TA120" s="516"/>
      <c r="TB120" s="516"/>
      <c r="TC120" s="516"/>
      <c r="TD120" s="516"/>
      <c r="TE120" s="516"/>
      <c r="TF120" s="516"/>
      <c r="TG120" s="516"/>
      <c r="TH120" s="516"/>
      <c r="TI120" s="516"/>
      <c r="TJ120" s="516"/>
      <c r="TK120" s="516"/>
      <c r="TL120" s="516"/>
      <c r="TM120" s="516"/>
      <c r="TN120" s="516"/>
      <c r="TO120" s="516"/>
      <c r="TP120" s="516"/>
      <c r="TQ120" s="516"/>
      <c r="TR120" s="516"/>
      <c r="TS120" s="516"/>
      <c r="TT120" s="516"/>
      <c r="TU120" s="516"/>
      <c r="TV120" s="516"/>
      <c r="TW120" s="516"/>
      <c r="TX120" s="516"/>
      <c r="TY120" s="516"/>
      <c r="TZ120" s="516"/>
      <c r="UA120" s="516"/>
      <c r="UB120" s="516"/>
      <c r="UC120" s="516"/>
      <c r="UD120" s="516"/>
      <c r="UE120" s="516"/>
      <c r="UF120" s="516"/>
      <c r="UG120" s="516"/>
      <c r="UH120" s="516"/>
      <c r="UI120" s="516"/>
      <c r="UJ120" s="516"/>
      <c r="UK120" s="516"/>
      <c r="UL120" s="516"/>
      <c r="UM120" s="516"/>
      <c r="UN120" s="516"/>
      <c r="UO120" s="516"/>
      <c r="UP120" s="516"/>
      <c r="UQ120" s="516"/>
      <c r="UR120" s="516"/>
      <c r="US120" s="516"/>
      <c r="UT120" s="516"/>
      <c r="UU120" s="516"/>
      <c r="UV120" s="516"/>
      <c r="UW120" s="516"/>
      <c r="UX120" s="516"/>
      <c r="UY120" s="516"/>
      <c r="UZ120" s="516"/>
      <c r="VA120" s="516"/>
      <c r="VB120" s="516"/>
      <c r="VC120" s="516"/>
      <c r="VD120" s="516"/>
      <c r="VE120" s="516"/>
      <c r="VF120" s="516"/>
      <c r="VG120" s="516"/>
      <c r="VH120" s="516"/>
      <c r="VI120" s="516"/>
      <c r="VJ120" s="516"/>
      <c r="VK120" s="516"/>
      <c r="VL120" s="516"/>
      <c r="VM120" s="516"/>
      <c r="VN120" s="516"/>
      <c r="VO120" s="516"/>
      <c r="VP120" s="516"/>
      <c r="VQ120" s="516"/>
      <c r="VR120" s="516"/>
      <c r="VS120" s="516"/>
      <c r="VT120" s="516"/>
      <c r="VU120" s="516"/>
      <c r="VV120" s="516"/>
      <c r="VW120" s="516"/>
      <c r="VX120" s="516"/>
      <c r="VY120" s="516"/>
      <c r="VZ120" s="516"/>
      <c r="WA120" s="516"/>
      <c r="WB120" s="516"/>
      <c r="WC120" s="516"/>
      <c r="WD120" s="516"/>
      <c r="WE120" s="516"/>
      <c r="WF120" s="516"/>
      <c r="WG120" s="516"/>
      <c r="WH120" s="516"/>
      <c r="WI120" s="516"/>
      <c r="WJ120" s="516"/>
      <c r="WK120" s="516"/>
      <c r="WL120" s="516"/>
      <c r="WM120" s="516"/>
      <c r="WN120" s="516"/>
      <c r="WO120" s="516"/>
      <c r="WP120" s="516"/>
      <c r="WQ120" s="516"/>
      <c r="WR120" s="516"/>
      <c r="WS120" s="516"/>
      <c r="WT120" s="516"/>
      <c r="WU120" s="516"/>
      <c r="WV120" s="516"/>
      <c r="WW120" s="516"/>
      <c r="WX120" s="516"/>
      <c r="WY120" s="516"/>
      <c r="WZ120" s="516"/>
      <c r="XA120" s="516"/>
      <c r="XB120" s="516"/>
      <c r="XC120" s="516"/>
      <c r="XD120" s="516"/>
      <c r="XE120" s="516"/>
      <c r="XF120" s="516"/>
      <c r="XG120" s="516"/>
      <c r="XH120" s="516"/>
      <c r="XI120" s="516"/>
      <c r="XJ120" s="516"/>
      <c r="XK120" s="516"/>
      <c r="XL120" s="516"/>
      <c r="XM120" s="516"/>
      <c r="XN120" s="516"/>
      <c r="XO120" s="516"/>
      <c r="XP120" s="516"/>
      <c r="XQ120" s="516"/>
      <c r="XR120" s="516"/>
      <c r="XS120" s="516"/>
      <c r="XT120" s="516"/>
      <c r="XU120" s="516"/>
      <c r="XV120" s="516"/>
      <c r="XW120" s="516"/>
      <c r="XX120" s="516"/>
      <c r="XY120" s="516"/>
      <c r="XZ120" s="516"/>
      <c r="YA120" s="516"/>
      <c r="YB120" s="516"/>
      <c r="YC120" s="516"/>
      <c r="YD120" s="516"/>
      <c r="YE120" s="516"/>
      <c r="YF120" s="516"/>
      <c r="YG120" s="516"/>
      <c r="YH120" s="516"/>
      <c r="YI120" s="516"/>
      <c r="YJ120" s="516"/>
      <c r="YK120" s="516"/>
      <c r="YL120" s="516"/>
      <c r="YM120" s="516"/>
      <c r="YN120" s="516"/>
      <c r="YO120" s="516"/>
      <c r="YP120" s="516"/>
      <c r="YQ120" s="516"/>
      <c r="YR120" s="516"/>
      <c r="YS120" s="516"/>
      <c r="YT120" s="516"/>
      <c r="YU120" s="516"/>
      <c r="YV120" s="516"/>
      <c r="YW120" s="516"/>
      <c r="YX120" s="516"/>
      <c r="YY120" s="516"/>
      <c r="YZ120" s="516"/>
      <c r="ZA120" s="516"/>
      <c r="ZB120" s="516"/>
      <c r="ZC120" s="516"/>
      <c r="ZD120" s="516"/>
      <c r="ZE120" s="516"/>
      <c r="ZF120" s="516"/>
      <c r="ZG120" s="516"/>
      <c r="ZH120" s="516"/>
      <c r="ZI120" s="516"/>
      <c r="ZJ120" s="516"/>
      <c r="ZK120" s="516"/>
      <c r="ZL120" s="516"/>
      <c r="ZM120" s="516"/>
      <c r="ZN120" s="516"/>
      <c r="ZO120" s="516"/>
      <c r="ZP120" s="516"/>
      <c r="ZQ120" s="516"/>
      <c r="ZR120" s="516"/>
      <c r="ZS120" s="516"/>
      <c r="ZT120" s="516"/>
      <c r="ZU120" s="516"/>
      <c r="ZV120" s="516"/>
      <c r="ZW120" s="516"/>
      <c r="ZX120" s="516"/>
      <c r="ZY120" s="516"/>
      <c r="ZZ120" s="516"/>
      <c r="AAA120" s="516"/>
      <c r="AAB120" s="516"/>
      <c r="AAC120" s="516"/>
      <c r="AAD120" s="516"/>
      <c r="AAE120" s="516"/>
      <c r="AAF120" s="516"/>
      <c r="AAG120" s="516"/>
      <c r="AAH120" s="516"/>
      <c r="AAI120" s="516"/>
      <c r="AAJ120" s="516"/>
      <c r="AAK120" s="516"/>
      <c r="AAL120" s="516"/>
      <c r="AAM120" s="516"/>
      <c r="AAN120" s="516"/>
      <c r="AAO120" s="516"/>
      <c r="AAP120" s="516"/>
      <c r="AAQ120" s="516"/>
      <c r="AAR120" s="516"/>
      <c r="AAS120" s="516"/>
      <c r="AAT120" s="516"/>
      <c r="AAU120" s="516"/>
      <c r="AAV120" s="516"/>
      <c r="AAW120" s="516"/>
      <c r="AAX120" s="516"/>
      <c r="AAY120" s="516"/>
      <c r="AAZ120" s="516"/>
      <c r="ABA120" s="516"/>
      <c r="ABB120" s="516"/>
      <c r="ABC120" s="516"/>
      <c r="ABD120" s="516"/>
      <c r="ABE120" s="516"/>
      <c r="ABF120" s="516"/>
      <c r="ABG120" s="516"/>
      <c r="ABH120" s="516"/>
      <c r="ABI120" s="516"/>
      <c r="ABJ120" s="516"/>
      <c r="ABK120" s="516"/>
      <c r="ABL120" s="516"/>
      <c r="ABM120" s="516"/>
      <c r="ABN120" s="516"/>
      <c r="ABO120" s="516"/>
      <c r="ABP120" s="516"/>
      <c r="ABQ120" s="516"/>
      <c r="ABR120" s="516"/>
      <c r="ABS120" s="516"/>
      <c r="ABT120" s="516"/>
      <c r="ABU120" s="516"/>
      <c r="ABV120" s="516"/>
      <c r="ABW120" s="516"/>
      <c r="ABX120" s="516"/>
      <c r="ABY120" s="516"/>
      <c r="ABZ120" s="516"/>
      <c r="ACA120" s="516"/>
      <c r="ACB120" s="516"/>
      <c r="ACC120" s="516"/>
      <c r="ACD120" s="516"/>
      <c r="ACE120" s="516"/>
      <c r="ACF120" s="516"/>
      <c r="ACG120" s="516"/>
      <c r="ACH120" s="516"/>
      <c r="ACI120" s="516"/>
      <c r="ACJ120" s="516"/>
      <c r="ACK120" s="516"/>
      <c r="ACL120" s="516"/>
      <c r="ACM120" s="516"/>
      <c r="ACN120" s="516"/>
      <c r="ACO120" s="516"/>
      <c r="ACP120" s="516"/>
      <c r="ACQ120" s="516"/>
      <c r="ACR120" s="516"/>
      <c r="ACS120" s="516"/>
      <c r="ACT120" s="516"/>
      <c r="ACU120" s="516"/>
      <c r="ACV120" s="516"/>
      <c r="ACW120" s="516"/>
      <c r="ACX120" s="516"/>
      <c r="ACY120" s="516"/>
      <c r="ACZ120" s="516"/>
      <c r="ADA120" s="516"/>
      <c r="ADB120" s="516"/>
      <c r="ADC120" s="516"/>
      <c r="ADD120" s="516"/>
      <c r="ADE120" s="516"/>
      <c r="ADF120" s="516"/>
      <c r="ADG120" s="516"/>
      <c r="ADH120" s="516"/>
      <c r="ADI120" s="516"/>
      <c r="ADJ120" s="516"/>
      <c r="ADK120" s="516"/>
      <c r="ADL120" s="516"/>
      <c r="ADM120" s="516"/>
      <c r="ADN120" s="516"/>
      <c r="ADO120" s="516"/>
      <c r="ADP120" s="516"/>
      <c r="ADQ120" s="516"/>
      <c r="ADR120" s="516"/>
      <c r="ADS120" s="516"/>
      <c r="ADT120" s="516"/>
      <c r="ADU120" s="516"/>
      <c r="ADV120" s="516"/>
      <c r="ADW120" s="516"/>
      <c r="ADX120" s="516"/>
      <c r="ADY120" s="516"/>
      <c r="ADZ120" s="516"/>
      <c r="AEA120" s="516"/>
      <c r="AEB120" s="516"/>
      <c r="AEC120" s="516"/>
      <c r="AED120" s="516"/>
      <c r="AEE120" s="516"/>
      <c r="AEF120" s="516"/>
      <c r="AEG120" s="516"/>
      <c r="AEH120" s="516"/>
      <c r="AEI120" s="516"/>
      <c r="AEJ120" s="516"/>
      <c r="AEK120" s="516"/>
      <c r="AEL120" s="516"/>
      <c r="AEM120" s="516"/>
      <c r="AEN120" s="516"/>
      <c r="AEO120" s="516"/>
      <c r="AEP120" s="516"/>
      <c r="AEQ120" s="516"/>
      <c r="AER120" s="516"/>
      <c r="AES120" s="516"/>
      <c r="AET120" s="516"/>
      <c r="AEU120" s="516"/>
      <c r="AEV120" s="516"/>
      <c r="AEW120" s="516"/>
      <c r="AEX120" s="516"/>
      <c r="AEY120" s="516"/>
      <c r="AEZ120" s="516"/>
      <c r="AFA120" s="516"/>
      <c r="AFB120" s="516"/>
      <c r="AFC120" s="516"/>
      <c r="AFD120" s="516"/>
      <c r="AFE120" s="516"/>
      <c r="AFF120" s="516"/>
      <c r="AFG120" s="516"/>
      <c r="AFH120" s="516"/>
      <c r="AFI120" s="516"/>
      <c r="AFJ120" s="516"/>
      <c r="AFK120" s="516"/>
      <c r="AFL120" s="516"/>
      <c r="AFM120" s="516"/>
      <c r="AFN120" s="516"/>
      <c r="AFO120" s="516"/>
      <c r="AFP120" s="516"/>
      <c r="AFQ120" s="516"/>
      <c r="AFR120" s="516"/>
      <c r="AFS120" s="516"/>
      <c r="AFT120" s="516"/>
      <c r="AFU120" s="516"/>
      <c r="AFV120" s="516"/>
      <c r="AFW120" s="516"/>
      <c r="AFX120" s="516"/>
      <c r="AFY120" s="516"/>
      <c r="AFZ120" s="516"/>
      <c r="AGA120" s="516"/>
      <c r="AGB120" s="516"/>
      <c r="AGC120" s="516"/>
      <c r="AGD120" s="516"/>
      <c r="AGE120" s="516"/>
      <c r="AGF120" s="516"/>
      <c r="AGG120" s="516"/>
      <c r="AGH120" s="516"/>
      <c r="AGI120" s="516"/>
      <c r="AGJ120" s="516"/>
      <c r="AGK120" s="516"/>
      <c r="AGL120" s="516"/>
      <c r="AGM120" s="516"/>
      <c r="AGN120" s="516"/>
      <c r="AGO120" s="516"/>
      <c r="AGP120" s="516"/>
      <c r="AGQ120" s="516"/>
      <c r="AGR120" s="516"/>
      <c r="AGS120" s="516"/>
      <c r="AGT120" s="516"/>
      <c r="AGU120" s="516"/>
      <c r="AGV120" s="516"/>
      <c r="AGW120" s="516"/>
      <c r="AGX120" s="516"/>
      <c r="AGY120" s="516"/>
      <c r="AGZ120" s="516"/>
      <c r="AHA120" s="516"/>
      <c r="AHB120" s="516"/>
      <c r="AHC120" s="516"/>
      <c r="AHD120" s="516"/>
      <c r="AHE120" s="516"/>
      <c r="AHF120" s="516"/>
      <c r="AHG120" s="516"/>
      <c r="AHH120" s="516"/>
      <c r="AHI120" s="516"/>
      <c r="AHJ120" s="516"/>
      <c r="AHK120" s="516"/>
      <c r="AHL120" s="516"/>
      <c r="AHM120" s="516"/>
      <c r="AHN120" s="516"/>
      <c r="AHO120" s="516"/>
      <c r="AHP120" s="516"/>
      <c r="AHQ120" s="516"/>
      <c r="AHR120" s="516"/>
      <c r="AHS120" s="516"/>
      <c r="AHT120" s="516"/>
      <c r="AHU120" s="516"/>
      <c r="AHV120" s="516"/>
      <c r="AHW120" s="516"/>
      <c r="AHX120" s="516"/>
      <c r="AHY120" s="516"/>
      <c r="AHZ120" s="516"/>
      <c r="AIA120" s="516"/>
      <c r="AIB120" s="516"/>
      <c r="AIC120" s="516"/>
      <c r="AID120" s="516"/>
      <c r="AIE120" s="516"/>
      <c r="AIF120" s="516"/>
      <c r="AIG120" s="516"/>
      <c r="AIH120" s="516"/>
      <c r="AII120" s="516"/>
      <c r="AIJ120" s="516"/>
      <c r="AIK120" s="516"/>
      <c r="AIL120" s="516"/>
      <c r="AIM120" s="516"/>
      <c r="AIN120" s="516"/>
      <c r="AIO120" s="516"/>
      <c r="AIP120" s="516"/>
      <c r="AIQ120" s="516"/>
      <c r="AIR120" s="516"/>
      <c r="AIS120" s="516"/>
      <c r="AIT120" s="516"/>
      <c r="AIU120" s="516"/>
      <c r="AIV120" s="516"/>
      <c r="AIW120" s="516"/>
      <c r="AIX120" s="516"/>
      <c r="AIY120" s="516"/>
      <c r="AIZ120" s="516"/>
      <c r="AJA120" s="516"/>
      <c r="AJB120" s="516"/>
      <c r="AJC120" s="516"/>
      <c r="AJD120" s="516"/>
      <c r="AJE120" s="516"/>
      <c r="AJF120" s="516"/>
      <c r="AJG120" s="516"/>
      <c r="AJH120" s="516"/>
      <c r="AJI120" s="516"/>
      <c r="AJJ120" s="516"/>
      <c r="AJK120" s="516"/>
      <c r="AJL120" s="516"/>
      <c r="AJM120" s="516"/>
      <c r="AJN120" s="516"/>
      <c r="AJO120" s="516"/>
      <c r="AJP120" s="516"/>
      <c r="AJQ120" s="516"/>
      <c r="AJR120" s="516"/>
      <c r="AJS120" s="516"/>
      <c r="AJT120" s="516"/>
      <c r="AJU120" s="516"/>
      <c r="AJV120" s="516"/>
      <c r="AJW120" s="516"/>
      <c r="AJX120" s="516"/>
      <c r="AJY120" s="516"/>
      <c r="AJZ120" s="516"/>
      <c r="AKA120" s="516"/>
      <c r="AKB120" s="516"/>
      <c r="AKC120" s="516"/>
      <c r="AKD120" s="516"/>
      <c r="AKE120" s="516"/>
      <c r="AKF120" s="516"/>
      <c r="AKG120" s="516"/>
      <c r="AKH120" s="516"/>
      <c r="AKI120" s="516"/>
      <c r="AKJ120" s="516"/>
      <c r="AKK120" s="516"/>
      <c r="AKL120" s="516"/>
      <c r="AKM120" s="516"/>
      <c r="AKN120" s="516"/>
      <c r="AKO120" s="516"/>
      <c r="AKP120" s="516"/>
      <c r="AKQ120" s="516"/>
      <c r="AKR120" s="516"/>
      <c r="AKS120" s="516"/>
      <c r="AKT120" s="516"/>
      <c r="AKU120" s="516"/>
      <c r="AKV120" s="516"/>
      <c r="AKW120" s="516"/>
      <c r="AKX120" s="516"/>
      <c r="AKY120" s="516"/>
      <c r="AKZ120" s="516"/>
      <c r="ALA120" s="516"/>
      <c r="ALB120" s="516"/>
      <c r="ALC120" s="516"/>
      <c r="ALD120" s="516"/>
      <c r="ALE120" s="516"/>
      <c r="ALF120" s="516"/>
      <c r="ALG120" s="516"/>
      <c r="ALH120" s="516"/>
      <c r="ALI120" s="516"/>
      <c r="ALJ120" s="516"/>
      <c r="ALK120" s="516"/>
      <c r="ALL120" s="516"/>
      <c r="ALM120" s="516"/>
      <c r="ALN120" s="516"/>
      <c r="ALO120" s="516"/>
      <c r="ALP120" s="516"/>
      <c r="ALQ120" s="516"/>
      <c r="ALR120" s="516"/>
      <c r="ALS120" s="516"/>
      <c r="ALT120" s="516"/>
      <c r="ALU120" s="516"/>
      <c r="ALV120" s="516"/>
      <c r="ALW120" s="516"/>
      <c r="ALX120" s="516"/>
      <c r="ALY120" s="516"/>
      <c r="ALZ120" s="516"/>
      <c r="AMA120" s="516"/>
      <c r="AMB120" s="516"/>
      <c r="AMC120" s="516"/>
      <c r="AMD120" s="516"/>
      <c r="AME120" s="516"/>
      <c r="AMF120" s="516"/>
      <c r="AMG120" s="516"/>
      <c r="AMH120" s="516"/>
      <c r="AMI120" s="516"/>
      <c r="AMJ120" s="516"/>
      <c r="AMK120" s="516"/>
      <c r="AML120" s="516"/>
      <c r="AMM120" s="516"/>
      <c r="AMN120" s="516"/>
      <c r="AMO120" s="516"/>
      <c r="AMP120" s="516"/>
      <c r="AMQ120" s="516"/>
      <c r="AMR120" s="516"/>
      <c r="AMS120" s="516"/>
      <c r="AMT120" s="516"/>
      <c r="AMU120" s="516"/>
      <c r="AMV120" s="516"/>
      <c r="AMW120" s="516"/>
      <c r="AMX120" s="516"/>
      <c r="AMY120" s="516"/>
      <c r="AMZ120" s="516"/>
      <c r="ANA120" s="516"/>
      <c r="ANB120" s="516"/>
      <c r="ANC120" s="516"/>
      <c r="AND120" s="516"/>
      <c r="ANE120" s="516"/>
      <c r="ANF120" s="516"/>
      <c r="ANG120" s="516"/>
      <c r="ANH120" s="516"/>
      <c r="ANI120" s="516"/>
      <c r="ANJ120" s="516"/>
      <c r="ANK120" s="516"/>
      <c r="ANL120" s="516"/>
      <c r="ANM120" s="516"/>
      <c r="ANN120" s="516"/>
      <c r="ANO120" s="516"/>
      <c r="ANP120" s="516"/>
      <c r="ANQ120" s="516"/>
      <c r="ANR120" s="516"/>
      <c r="ANS120" s="516"/>
      <c r="ANT120" s="516"/>
      <c r="ANU120" s="516"/>
      <c r="ANV120" s="516"/>
      <c r="ANW120" s="516"/>
      <c r="ANX120" s="516"/>
      <c r="ANY120" s="516"/>
      <c r="ANZ120" s="516"/>
      <c r="AOA120" s="516"/>
      <c r="AOB120" s="516"/>
      <c r="AOC120" s="516"/>
      <c r="AOD120" s="516"/>
      <c r="AOE120" s="516"/>
      <c r="AOF120" s="516"/>
      <c r="AOG120" s="516"/>
      <c r="AOH120" s="516"/>
      <c r="AOI120" s="516"/>
      <c r="AOJ120" s="516"/>
      <c r="AOK120" s="516"/>
      <c r="AOL120" s="516"/>
      <c r="AOM120" s="516"/>
      <c r="AON120" s="516"/>
      <c r="AOO120" s="516"/>
      <c r="AOP120" s="516"/>
      <c r="AOQ120" s="516"/>
      <c r="AOR120" s="516"/>
      <c r="AOS120" s="516"/>
      <c r="AOT120" s="516"/>
      <c r="AOU120" s="516"/>
      <c r="AOV120" s="516"/>
      <c r="AOW120" s="516"/>
      <c r="AOX120" s="516"/>
      <c r="AOY120" s="516"/>
      <c r="AOZ120" s="516"/>
      <c r="APA120" s="516"/>
      <c r="APB120" s="516"/>
      <c r="APC120" s="516"/>
      <c r="APD120" s="516"/>
      <c r="APE120" s="516"/>
      <c r="APF120" s="516"/>
      <c r="APG120" s="516"/>
      <c r="APH120" s="516"/>
      <c r="API120" s="516"/>
      <c r="APJ120" s="516"/>
      <c r="APK120" s="516"/>
      <c r="APL120" s="516"/>
      <c r="APM120" s="516"/>
      <c r="APN120" s="516"/>
      <c r="APO120" s="516"/>
      <c r="APP120" s="516"/>
      <c r="APQ120" s="516"/>
      <c r="APR120" s="516"/>
      <c r="APS120" s="516"/>
      <c r="APT120" s="516"/>
      <c r="APU120" s="516"/>
      <c r="APV120" s="516"/>
      <c r="APW120" s="516"/>
      <c r="APX120" s="516"/>
      <c r="APY120" s="516"/>
      <c r="APZ120" s="516"/>
      <c r="AQA120" s="516"/>
      <c r="AQB120" s="516"/>
      <c r="AQC120" s="516"/>
      <c r="AQD120" s="516"/>
      <c r="AQE120" s="516"/>
      <c r="AQF120" s="516"/>
      <c r="AQG120" s="516"/>
      <c r="AQH120" s="516"/>
      <c r="AQI120" s="516"/>
      <c r="AQJ120" s="516"/>
      <c r="AQK120" s="516"/>
      <c r="AQL120" s="516"/>
      <c r="AQM120" s="516"/>
      <c r="AQN120" s="516"/>
      <c r="AQO120" s="516"/>
      <c r="AQP120" s="516"/>
      <c r="AQQ120" s="516"/>
      <c r="AQR120" s="516"/>
      <c r="AQS120" s="516"/>
      <c r="AQT120" s="516"/>
      <c r="AQU120" s="516"/>
      <c r="AQV120" s="516"/>
      <c r="AQW120" s="516"/>
      <c r="AQX120" s="516"/>
      <c r="AQY120" s="516"/>
      <c r="AQZ120" s="516"/>
      <c r="ARA120" s="516"/>
      <c r="ARB120" s="516"/>
      <c r="ARC120" s="516"/>
      <c r="ARD120" s="516"/>
      <c r="ARE120" s="516"/>
      <c r="ARF120" s="516"/>
      <c r="ARG120" s="516"/>
      <c r="ARH120" s="516"/>
      <c r="ARI120" s="516"/>
      <c r="ARJ120" s="516"/>
      <c r="ARK120" s="516"/>
      <c r="ARL120" s="516"/>
      <c r="ARM120" s="516"/>
      <c r="ARN120" s="516"/>
      <c r="ARO120" s="516"/>
      <c r="ARP120" s="516"/>
      <c r="ARQ120" s="516"/>
      <c r="ARR120" s="516"/>
      <c r="ARS120" s="516"/>
      <c r="ART120" s="516"/>
      <c r="ARU120" s="516"/>
      <c r="ARV120" s="516"/>
      <c r="ARW120" s="516"/>
      <c r="ARX120" s="516"/>
      <c r="ARY120" s="516"/>
      <c r="ARZ120" s="516"/>
      <c r="ASA120" s="516"/>
      <c r="ASB120" s="516"/>
      <c r="ASC120" s="516"/>
      <c r="ASD120" s="516"/>
      <c r="ASE120" s="516"/>
      <c r="ASF120" s="516"/>
      <c r="ASG120" s="516"/>
      <c r="ASH120" s="516"/>
      <c r="ASI120" s="516"/>
      <c r="ASJ120" s="516"/>
      <c r="ASK120" s="516"/>
      <c r="ASL120" s="516"/>
      <c r="ASM120" s="516"/>
      <c r="ASN120" s="516"/>
      <c r="ASO120" s="516"/>
      <c r="ASP120" s="516"/>
      <c r="ASQ120" s="516"/>
      <c r="ASR120" s="516"/>
      <c r="ASS120" s="516"/>
      <c r="AST120" s="516"/>
      <c r="ASU120" s="516"/>
      <c r="ASV120" s="516"/>
      <c r="ASW120" s="516"/>
      <c r="ASX120" s="516"/>
      <c r="ASY120" s="516"/>
      <c r="ASZ120" s="516"/>
      <c r="ATA120" s="516"/>
      <c r="ATB120" s="516"/>
      <c r="ATC120" s="516"/>
      <c r="ATD120" s="516"/>
      <c r="ATE120" s="516"/>
      <c r="ATF120" s="516"/>
      <c r="ATG120" s="516"/>
      <c r="ATH120" s="516"/>
      <c r="ATI120" s="516"/>
      <c r="ATJ120" s="516"/>
      <c r="ATK120" s="516"/>
      <c r="ATL120" s="516"/>
      <c r="ATM120" s="516"/>
      <c r="ATN120" s="516"/>
      <c r="ATO120" s="516"/>
      <c r="ATP120" s="516"/>
      <c r="ATQ120" s="516"/>
      <c r="ATR120" s="516"/>
      <c r="ATS120" s="516"/>
      <c r="ATT120" s="516"/>
      <c r="ATU120" s="516"/>
      <c r="ATV120" s="516"/>
      <c r="ATW120" s="516"/>
      <c r="ATX120" s="516"/>
      <c r="ATY120" s="516"/>
      <c r="ATZ120" s="516"/>
      <c r="AUA120" s="516"/>
      <c r="AUB120" s="516"/>
      <c r="AUC120" s="516"/>
      <c r="AUD120" s="516"/>
      <c r="AUE120" s="516"/>
      <c r="AUF120" s="516"/>
      <c r="AUG120" s="516"/>
      <c r="AUH120" s="516"/>
      <c r="AUI120" s="516"/>
      <c r="AUJ120" s="516"/>
      <c r="AUK120" s="516"/>
      <c r="AUL120" s="516"/>
      <c r="AUM120" s="516"/>
      <c r="AUN120" s="516"/>
      <c r="AUO120" s="516"/>
      <c r="AUP120" s="516"/>
      <c r="AUQ120" s="516"/>
      <c r="AUR120" s="516"/>
      <c r="AUS120" s="516"/>
      <c r="AUT120" s="516"/>
      <c r="AUU120" s="516"/>
      <c r="AUV120" s="516"/>
      <c r="AUW120" s="516"/>
      <c r="AUX120" s="516"/>
      <c r="AUY120" s="516"/>
      <c r="AUZ120" s="516"/>
      <c r="AVA120" s="516"/>
      <c r="AVB120" s="516"/>
      <c r="AVC120" s="516"/>
      <c r="AVD120" s="516"/>
      <c r="AVE120" s="516"/>
      <c r="AVF120" s="516"/>
      <c r="AVG120" s="516"/>
      <c r="AVH120" s="516"/>
      <c r="AVI120" s="516"/>
      <c r="AVJ120" s="516"/>
      <c r="AVK120" s="516"/>
      <c r="AVL120" s="516"/>
      <c r="AVM120" s="516"/>
      <c r="AVN120" s="516"/>
      <c r="AVO120" s="516"/>
      <c r="AVP120" s="516"/>
      <c r="AVQ120" s="516"/>
      <c r="AVR120" s="516"/>
      <c r="AVS120" s="516"/>
      <c r="AVT120" s="516"/>
      <c r="AVU120" s="516"/>
      <c r="AVV120" s="516"/>
      <c r="AVW120" s="516"/>
      <c r="AVX120" s="516"/>
      <c r="AVY120" s="516"/>
      <c r="AVZ120" s="516"/>
      <c r="AWA120" s="516"/>
      <c r="AWB120" s="516"/>
      <c r="AWC120" s="516"/>
      <c r="AWD120" s="516"/>
      <c r="AWE120" s="516"/>
      <c r="AWF120" s="516"/>
      <c r="AWG120" s="516"/>
      <c r="AWH120" s="516"/>
      <c r="AWI120" s="516"/>
      <c r="AWJ120" s="516"/>
      <c r="AWK120" s="516"/>
      <c r="AWL120" s="516"/>
      <c r="AWM120" s="516"/>
      <c r="AWN120" s="516"/>
      <c r="AWO120" s="516"/>
      <c r="AWP120" s="516"/>
      <c r="AWQ120" s="516"/>
      <c r="AWR120" s="516"/>
      <c r="AWS120" s="516"/>
      <c r="AWT120" s="516"/>
      <c r="AWU120" s="516"/>
      <c r="AWV120" s="516"/>
      <c r="AWW120" s="516"/>
      <c r="AWX120" s="516"/>
      <c r="AWY120" s="516"/>
      <c r="AWZ120" s="516"/>
      <c r="AXA120" s="516"/>
      <c r="AXB120" s="516"/>
      <c r="AXC120" s="516"/>
      <c r="AXD120" s="516"/>
      <c r="AXE120" s="516"/>
      <c r="AXF120" s="516"/>
      <c r="AXG120" s="516"/>
      <c r="AXH120" s="516"/>
      <c r="AXI120" s="516"/>
      <c r="AXJ120" s="516"/>
      <c r="AXK120" s="516"/>
      <c r="AXL120" s="516"/>
      <c r="AXM120" s="516"/>
      <c r="AXN120" s="516"/>
      <c r="AXO120" s="516"/>
      <c r="AXP120" s="516"/>
      <c r="AXQ120" s="516"/>
      <c r="AXR120" s="516"/>
      <c r="AXS120" s="516"/>
      <c r="AXT120" s="516"/>
      <c r="AXU120" s="516"/>
      <c r="AXV120" s="516"/>
      <c r="AXW120" s="516"/>
      <c r="AXX120" s="516"/>
      <c r="AXY120" s="516"/>
      <c r="AXZ120" s="516"/>
      <c r="AYA120" s="516"/>
      <c r="AYB120" s="516"/>
      <c r="AYC120" s="516"/>
      <c r="AYD120" s="516"/>
      <c r="AYE120" s="516"/>
      <c r="AYF120" s="516"/>
      <c r="AYG120" s="516"/>
      <c r="AYH120" s="516"/>
      <c r="AYI120" s="516"/>
      <c r="AYJ120" s="516"/>
      <c r="AYK120" s="516"/>
      <c r="AYL120" s="516"/>
      <c r="AYM120" s="516"/>
      <c r="AYN120" s="516"/>
      <c r="AYO120" s="516"/>
      <c r="AYP120" s="516"/>
      <c r="AYQ120" s="516"/>
      <c r="AYR120" s="516"/>
      <c r="AYS120" s="516"/>
      <c r="AYT120" s="516"/>
      <c r="AYU120" s="516"/>
      <c r="AYV120" s="516"/>
      <c r="AYW120" s="516"/>
      <c r="AYX120" s="516"/>
      <c r="AYY120" s="516"/>
      <c r="AYZ120" s="516"/>
      <c r="AZA120" s="516"/>
      <c r="AZB120" s="516"/>
      <c r="AZC120" s="516"/>
      <c r="AZD120" s="516"/>
      <c r="AZE120" s="516"/>
      <c r="AZF120" s="516"/>
      <c r="AZG120" s="516"/>
      <c r="AZH120" s="516"/>
      <c r="AZI120" s="516"/>
      <c r="AZJ120" s="516"/>
      <c r="AZK120" s="516"/>
      <c r="AZL120" s="516"/>
      <c r="AZM120" s="516"/>
      <c r="AZN120" s="516"/>
      <c r="AZO120" s="516"/>
      <c r="AZP120" s="516"/>
      <c r="AZQ120" s="516"/>
      <c r="AZR120" s="516"/>
      <c r="AZS120" s="516"/>
      <c r="AZT120" s="516"/>
      <c r="AZU120" s="516"/>
      <c r="AZV120" s="516"/>
      <c r="AZW120" s="516"/>
      <c r="AZX120" s="516"/>
      <c r="AZY120" s="516"/>
      <c r="AZZ120" s="516"/>
      <c r="BAA120" s="516"/>
      <c r="BAB120" s="516"/>
      <c r="BAC120" s="516"/>
      <c r="BAD120" s="516"/>
      <c r="BAE120" s="516"/>
      <c r="BAF120" s="516"/>
      <c r="BAG120" s="516"/>
      <c r="BAH120" s="516"/>
      <c r="BAI120" s="516"/>
      <c r="BAJ120" s="516"/>
      <c r="BAK120" s="516"/>
      <c r="BAL120" s="516"/>
      <c r="BAM120" s="516"/>
      <c r="BAN120" s="516"/>
      <c r="BAO120" s="516"/>
      <c r="BAP120" s="516"/>
      <c r="BAQ120" s="516"/>
      <c r="BAR120" s="516"/>
      <c r="BAS120" s="516"/>
      <c r="BAT120" s="516"/>
      <c r="BAU120" s="516"/>
      <c r="BAV120" s="516"/>
      <c r="BAW120" s="516"/>
      <c r="BAX120" s="516"/>
      <c r="BAY120" s="516"/>
      <c r="BAZ120" s="516"/>
      <c r="BBA120" s="516"/>
      <c r="BBB120" s="516"/>
      <c r="BBC120" s="516"/>
      <c r="BBD120" s="516"/>
      <c r="BBE120" s="516"/>
      <c r="BBF120" s="516"/>
      <c r="BBG120" s="516"/>
      <c r="BBH120" s="516"/>
      <c r="BBI120" s="516"/>
      <c r="BBJ120" s="516"/>
      <c r="BBK120" s="516"/>
      <c r="BBL120" s="516"/>
      <c r="BBM120" s="516"/>
      <c r="BBN120" s="516"/>
      <c r="BBO120" s="516"/>
      <c r="BBP120" s="516"/>
      <c r="BBQ120" s="516"/>
      <c r="BBR120" s="516"/>
      <c r="BBS120" s="516"/>
      <c r="BBT120" s="516"/>
      <c r="BBU120" s="516"/>
      <c r="BBV120" s="516"/>
      <c r="BBW120" s="516"/>
      <c r="BBX120" s="516"/>
      <c r="BBY120" s="516"/>
      <c r="BBZ120" s="516"/>
      <c r="BCA120" s="516"/>
      <c r="BCB120" s="516"/>
      <c r="BCC120" s="516"/>
      <c r="BCD120" s="516"/>
      <c r="BCE120" s="516"/>
      <c r="BCF120" s="516"/>
      <c r="BCG120" s="516"/>
      <c r="BCH120" s="516"/>
      <c r="BCI120" s="516"/>
      <c r="BCJ120" s="516"/>
      <c r="BCK120" s="516"/>
      <c r="BCL120" s="516"/>
      <c r="BCM120" s="516"/>
      <c r="BCN120" s="516"/>
      <c r="BCO120" s="516"/>
      <c r="BCP120" s="516"/>
      <c r="BCQ120" s="516"/>
      <c r="BCR120" s="516"/>
      <c r="BCS120" s="516"/>
      <c r="BCT120" s="516"/>
      <c r="BCU120" s="516"/>
      <c r="BCV120" s="516"/>
      <c r="BCW120" s="516"/>
      <c r="BCX120" s="516"/>
      <c r="BCY120" s="516"/>
      <c r="BCZ120" s="516"/>
      <c r="BDA120" s="516"/>
      <c r="BDB120" s="516"/>
      <c r="BDC120" s="516"/>
      <c r="BDD120" s="516"/>
      <c r="BDE120" s="516"/>
      <c r="BDF120" s="516"/>
      <c r="BDG120" s="516"/>
      <c r="BDH120" s="516"/>
      <c r="BDI120" s="516"/>
      <c r="BDJ120" s="516"/>
      <c r="BDK120" s="516"/>
      <c r="BDL120" s="516"/>
      <c r="BDM120" s="516"/>
      <c r="BDN120" s="516"/>
      <c r="BDO120" s="516"/>
      <c r="BDP120" s="516"/>
      <c r="BDQ120" s="516"/>
      <c r="BDR120" s="516"/>
      <c r="BDS120" s="516"/>
      <c r="BDT120" s="516"/>
      <c r="BDU120" s="516"/>
      <c r="BDV120" s="516"/>
      <c r="BDW120" s="516"/>
      <c r="BDX120" s="516"/>
      <c r="BDY120" s="516"/>
      <c r="BDZ120" s="516"/>
      <c r="BEA120" s="516"/>
      <c r="BEB120" s="516"/>
      <c r="BEC120" s="516"/>
      <c r="BED120" s="516"/>
      <c r="BEE120" s="516"/>
      <c r="BEF120" s="516"/>
      <c r="BEG120" s="516"/>
      <c r="BEH120" s="516"/>
      <c r="BEI120" s="516"/>
      <c r="BEJ120" s="516"/>
      <c r="BEK120" s="516"/>
      <c r="BEL120" s="516"/>
      <c r="BEM120" s="516"/>
      <c r="BEN120" s="516"/>
      <c r="BEO120" s="516"/>
      <c r="BEP120" s="516"/>
      <c r="BEQ120" s="516"/>
      <c r="BER120" s="516"/>
      <c r="BES120" s="516"/>
      <c r="BET120" s="516"/>
      <c r="BEU120" s="516"/>
      <c r="BEV120" s="516"/>
      <c r="BEW120" s="516"/>
      <c r="BEX120" s="516"/>
      <c r="BEY120" s="516"/>
      <c r="BEZ120" s="516"/>
      <c r="BFA120" s="516"/>
      <c r="BFB120" s="516"/>
      <c r="BFC120" s="516"/>
      <c r="BFD120" s="516"/>
      <c r="BFE120" s="516"/>
      <c r="BFF120" s="516"/>
      <c r="BFG120" s="516"/>
      <c r="BFH120" s="516"/>
      <c r="BFI120" s="516"/>
      <c r="BFJ120" s="516"/>
      <c r="BFK120" s="516"/>
      <c r="BFL120" s="516"/>
      <c r="BFM120" s="516"/>
      <c r="BFN120" s="516"/>
      <c r="BFO120" s="516"/>
      <c r="BFP120" s="516"/>
      <c r="BFQ120" s="516"/>
      <c r="BFR120" s="516"/>
      <c r="BFS120" s="516"/>
      <c r="BFT120" s="516"/>
      <c r="BFU120" s="516"/>
      <c r="BFV120" s="516"/>
      <c r="BFW120" s="516"/>
      <c r="BFX120" s="516"/>
      <c r="BFY120" s="516"/>
      <c r="BFZ120" s="516"/>
      <c r="BGA120" s="516"/>
      <c r="BGB120" s="516"/>
      <c r="BGC120" s="516"/>
      <c r="BGD120" s="516"/>
      <c r="BGE120" s="516"/>
      <c r="BGF120" s="516"/>
      <c r="BGG120" s="516"/>
      <c r="BGH120" s="516"/>
      <c r="BGI120" s="516"/>
      <c r="BGJ120" s="516"/>
      <c r="BGK120" s="516"/>
      <c r="BGL120" s="516"/>
      <c r="BGM120" s="516"/>
      <c r="BGN120" s="516"/>
      <c r="BGO120" s="516"/>
      <c r="BGP120" s="516"/>
      <c r="BGQ120" s="516"/>
      <c r="BGR120" s="516"/>
      <c r="BGS120" s="516"/>
      <c r="BGT120" s="516"/>
      <c r="BGU120" s="516"/>
      <c r="BGV120" s="516"/>
      <c r="BGW120" s="516"/>
      <c r="BGX120" s="516"/>
      <c r="BGY120" s="516"/>
      <c r="BGZ120" s="516"/>
      <c r="BHA120" s="516"/>
      <c r="BHB120" s="516"/>
      <c r="BHC120" s="516"/>
      <c r="BHD120" s="516"/>
      <c r="BHE120" s="516"/>
      <c r="BHF120" s="516"/>
      <c r="BHG120" s="516"/>
      <c r="BHH120" s="516"/>
      <c r="BHI120" s="516"/>
      <c r="BHJ120" s="516"/>
      <c r="BHK120" s="516"/>
      <c r="BHL120" s="516"/>
      <c r="BHM120" s="516"/>
      <c r="BHN120" s="516"/>
      <c r="BHO120" s="516"/>
      <c r="BHP120" s="516"/>
      <c r="BHQ120" s="516"/>
      <c r="BHR120" s="516"/>
      <c r="BHS120" s="516"/>
      <c r="BHT120" s="516"/>
      <c r="BHU120" s="516"/>
      <c r="BHV120" s="516"/>
      <c r="BHW120" s="516"/>
      <c r="BHX120" s="516"/>
      <c r="BHY120" s="516"/>
      <c r="BHZ120" s="516"/>
      <c r="BIA120" s="516"/>
      <c r="BIB120" s="516"/>
      <c r="BIC120" s="516"/>
      <c r="BID120" s="516"/>
      <c r="BIE120" s="516"/>
      <c r="BIF120" s="516"/>
      <c r="BIG120" s="516"/>
      <c r="BIH120" s="516"/>
      <c r="BII120" s="516"/>
      <c r="BIJ120" s="516"/>
      <c r="BIK120" s="516"/>
      <c r="BIL120" s="516"/>
      <c r="BIM120" s="516"/>
      <c r="BIN120" s="516"/>
      <c r="BIO120" s="516"/>
      <c r="BIP120" s="516"/>
      <c r="BIQ120" s="516"/>
      <c r="BIR120" s="516"/>
      <c r="BIS120" s="516"/>
      <c r="BIT120" s="516"/>
      <c r="BIU120" s="516"/>
      <c r="BIV120" s="516"/>
      <c r="BIW120" s="516"/>
      <c r="BIX120" s="516"/>
      <c r="BIY120" s="516"/>
      <c r="BIZ120" s="516"/>
      <c r="BJA120" s="516"/>
      <c r="BJB120" s="516"/>
      <c r="BJC120" s="516"/>
      <c r="BJD120" s="516"/>
      <c r="BJE120" s="516"/>
      <c r="BJF120" s="516"/>
      <c r="BJG120" s="516"/>
      <c r="BJH120" s="516"/>
      <c r="BJI120" s="516"/>
      <c r="BJJ120" s="516"/>
      <c r="BJK120" s="516"/>
      <c r="BJL120" s="516"/>
      <c r="BJM120" s="516"/>
      <c r="BJN120" s="516"/>
      <c r="BJO120" s="516"/>
      <c r="BJP120" s="516"/>
      <c r="BJQ120" s="516"/>
      <c r="BJR120" s="516"/>
      <c r="BJS120" s="516"/>
      <c r="BJT120" s="516"/>
      <c r="BJU120" s="516"/>
      <c r="BJV120" s="516"/>
      <c r="BJW120" s="516"/>
      <c r="BJX120" s="516"/>
      <c r="BJY120" s="516"/>
      <c r="BJZ120" s="516"/>
      <c r="BKA120" s="516"/>
      <c r="BKB120" s="516"/>
      <c r="BKC120" s="516"/>
      <c r="BKD120" s="516"/>
      <c r="BKE120" s="516"/>
      <c r="BKF120" s="516"/>
      <c r="BKG120" s="516"/>
      <c r="BKH120" s="516"/>
      <c r="BKI120" s="516"/>
      <c r="BKJ120" s="516"/>
      <c r="BKK120" s="516"/>
      <c r="BKL120" s="516"/>
      <c r="BKM120" s="516"/>
      <c r="BKN120" s="516"/>
      <c r="BKO120" s="516"/>
      <c r="BKP120" s="516"/>
      <c r="BKQ120" s="516"/>
      <c r="BKR120" s="516"/>
      <c r="BKS120" s="516"/>
      <c r="BKT120" s="516"/>
      <c r="BKU120" s="516"/>
      <c r="BKV120" s="516"/>
      <c r="BKW120" s="516"/>
      <c r="BKX120" s="516"/>
      <c r="BKY120" s="516"/>
      <c r="BKZ120" s="516"/>
      <c r="BLA120" s="516"/>
      <c r="BLB120" s="516"/>
      <c r="BLC120" s="516"/>
      <c r="BLD120" s="516"/>
      <c r="BLE120" s="516"/>
      <c r="BLF120" s="516"/>
      <c r="BLG120" s="516"/>
      <c r="BLH120" s="516"/>
      <c r="BLI120" s="516"/>
      <c r="BLJ120" s="516"/>
      <c r="BLK120" s="516"/>
      <c r="BLL120" s="516"/>
      <c r="BLM120" s="516"/>
      <c r="BLN120" s="516"/>
      <c r="BLO120" s="516"/>
      <c r="BLP120" s="516"/>
      <c r="BLQ120" s="516"/>
      <c r="BLR120" s="516"/>
      <c r="BLS120" s="516"/>
      <c r="BLT120" s="516"/>
      <c r="BLU120" s="516"/>
      <c r="BLV120" s="516"/>
      <c r="BLW120" s="516"/>
      <c r="BLX120" s="516"/>
      <c r="BLY120" s="516"/>
      <c r="BLZ120" s="516"/>
      <c r="BMA120" s="516"/>
      <c r="BMB120" s="516"/>
      <c r="BMC120" s="516"/>
      <c r="BMD120" s="516"/>
      <c r="BME120" s="516"/>
      <c r="BMF120" s="516"/>
      <c r="BMG120" s="516"/>
      <c r="BMH120" s="516"/>
      <c r="BMI120" s="516"/>
      <c r="BMJ120" s="516"/>
      <c r="BMK120" s="516"/>
      <c r="BML120" s="516"/>
      <c r="BMM120" s="516"/>
      <c r="BMN120" s="516"/>
      <c r="BMO120" s="516"/>
      <c r="BMP120" s="516"/>
      <c r="BMQ120" s="516"/>
      <c r="BMR120" s="516"/>
      <c r="BMS120" s="516"/>
      <c r="BMT120" s="516"/>
      <c r="BMU120" s="516"/>
      <c r="BMV120" s="516"/>
      <c r="BMW120" s="516"/>
      <c r="BMX120" s="516"/>
      <c r="BMY120" s="516"/>
      <c r="BMZ120" s="516"/>
      <c r="BNA120" s="516"/>
      <c r="BNB120" s="516"/>
      <c r="BNC120" s="516"/>
      <c r="BND120" s="516"/>
      <c r="BNE120" s="516"/>
      <c r="BNF120" s="516"/>
      <c r="BNG120" s="516"/>
      <c r="BNH120" s="516"/>
      <c r="BNI120" s="516"/>
      <c r="BNJ120" s="516"/>
      <c r="BNK120" s="516"/>
      <c r="BNL120" s="516"/>
      <c r="BNM120" s="516"/>
      <c r="BNN120" s="516"/>
      <c r="BNO120" s="516"/>
      <c r="BNP120" s="516"/>
      <c r="BNQ120" s="516"/>
      <c r="BNR120" s="516"/>
      <c r="BNS120" s="516"/>
      <c r="BNT120" s="516"/>
      <c r="BNU120" s="516"/>
      <c r="BNV120" s="516"/>
      <c r="BNW120" s="516"/>
      <c r="BNX120" s="516"/>
      <c r="BNY120" s="516"/>
      <c r="BNZ120" s="516"/>
      <c r="BOA120" s="516"/>
      <c r="BOB120" s="516"/>
      <c r="BOC120" s="516"/>
      <c r="BOD120" s="516"/>
      <c r="BOE120" s="516"/>
      <c r="BOF120" s="516"/>
      <c r="BOG120" s="516"/>
      <c r="BOH120" s="516"/>
      <c r="BOI120" s="516"/>
      <c r="BOJ120" s="516"/>
      <c r="BOK120" s="516"/>
      <c r="BOL120" s="516"/>
      <c r="BOM120" s="516"/>
      <c r="BON120" s="516"/>
      <c r="BOO120" s="516"/>
      <c r="BOP120" s="516"/>
      <c r="BOQ120" s="516"/>
      <c r="BOR120" s="516"/>
      <c r="BOS120" s="516"/>
      <c r="BOT120" s="516"/>
      <c r="BOU120" s="516"/>
      <c r="BOV120" s="516"/>
      <c r="BOW120" s="516"/>
      <c r="BOX120" s="516"/>
      <c r="BOY120" s="516"/>
      <c r="BOZ120" s="516"/>
      <c r="BPA120" s="516"/>
      <c r="BPB120" s="516"/>
      <c r="BPC120" s="516"/>
      <c r="BPD120" s="516"/>
      <c r="BPE120" s="516"/>
      <c r="BPF120" s="516"/>
      <c r="BPG120" s="516"/>
      <c r="BPH120" s="516"/>
      <c r="BPI120" s="516"/>
      <c r="BPJ120" s="516"/>
      <c r="BPK120" s="516"/>
      <c r="BPL120" s="516"/>
      <c r="BPM120" s="516"/>
      <c r="BPN120" s="516"/>
      <c r="BPO120" s="516"/>
      <c r="BPP120" s="516"/>
      <c r="BPQ120" s="516"/>
      <c r="BPR120" s="516"/>
      <c r="BPS120" s="516"/>
      <c r="BPT120" s="516"/>
      <c r="BPU120" s="516"/>
      <c r="BPV120" s="516"/>
      <c r="BPW120" s="516"/>
      <c r="BPX120" s="516"/>
      <c r="BPY120" s="516"/>
      <c r="BPZ120" s="516"/>
      <c r="BQA120" s="516"/>
      <c r="BQB120" s="516"/>
      <c r="BQC120" s="516"/>
      <c r="BQD120" s="516"/>
      <c r="BQE120" s="516"/>
      <c r="BQF120" s="516"/>
      <c r="BQG120" s="516"/>
      <c r="BQH120" s="516"/>
      <c r="BQI120" s="516"/>
      <c r="BQJ120" s="516"/>
      <c r="BQK120" s="516"/>
      <c r="BQL120" s="516"/>
      <c r="BQM120" s="516"/>
      <c r="BQN120" s="516"/>
      <c r="BQO120" s="516"/>
      <c r="BQP120" s="516"/>
      <c r="BQQ120" s="516"/>
      <c r="BQR120" s="516"/>
      <c r="BQS120" s="516"/>
      <c r="BQT120" s="516"/>
      <c r="BQU120" s="516"/>
      <c r="BQV120" s="516"/>
      <c r="BQW120" s="516"/>
      <c r="BQX120" s="516"/>
      <c r="BQY120" s="516"/>
      <c r="BQZ120" s="516"/>
      <c r="BRA120" s="516"/>
      <c r="BRB120" s="516"/>
      <c r="BRC120" s="516"/>
      <c r="BRD120" s="516"/>
      <c r="BRE120" s="516"/>
      <c r="BRF120" s="516"/>
      <c r="BRG120" s="516"/>
      <c r="BRH120" s="516"/>
      <c r="BRI120" s="516"/>
      <c r="BRJ120" s="516"/>
      <c r="BRK120" s="516"/>
      <c r="BRL120" s="516"/>
      <c r="BRM120" s="516"/>
      <c r="BRN120" s="516"/>
      <c r="BRO120" s="516"/>
      <c r="BRP120" s="516"/>
      <c r="BRQ120" s="516"/>
      <c r="BRR120" s="516"/>
      <c r="BRS120" s="516"/>
      <c r="BRT120" s="516"/>
      <c r="BRU120" s="516"/>
      <c r="BRV120" s="516"/>
      <c r="BRW120" s="516"/>
      <c r="BRX120" s="516"/>
      <c r="BRY120" s="516"/>
      <c r="BRZ120" s="516"/>
      <c r="BSA120" s="516"/>
      <c r="BSB120" s="516"/>
      <c r="BSC120" s="516"/>
      <c r="BSD120" s="516"/>
      <c r="BSE120" s="516"/>
      <c r="BSF120" s="516"/>
      <c r="BSG120" s="516"/>
      <c r="BSH120" s="516"/>
      <c r="BSI120" s="516"/>
      <c r="BSJ120" s="516"/>
      <c r="BSK120" s="516"/>
      <c r="BSL120" s="516"/>
      <c r="BSM120" s="516"/>
      <c r="BSN120" s="516"/>
      <c r="BSO120" s="516"/>
      <c r="BSP120" s="516"/>
      <c r="BSQ120" s="516"/>
      <c r="BSR120" s="516"/>
      <c r="BSS120" s="516"/>
      <c r="BST120" s="516"/>
      <c r="BSU120" s="516"/>
      <c r="BSV120" s="516"/>
      <c r="BSW120" s="516"/>
      <c r="BSX120" s="516"/>
      <c r="BSY120" s="516"/>
      <c r="BSZ120" s="516"/>
      <c r="BTA120" s="516"/>
      <c r="BTB120" s="516"/>
      <c r="BTC120" s="516"/>
      <c r="BTD120" s="516"/>
      <c r="BTE120" s="516"/>
      <c r="BTF120" s="516"/>
      <c r="BTG120" s="516"/>
      <c r="BTH120" s="516"/>
      <c r="BTI120" s="516"/>
      <c r="BTJ120" s="516"/>
      <c r="BTK120" s="516"/>
      <c r="BTL120" s="516"/>
      <c r="BTM120" s="516"/>
      <c r="BTN120" s="516"/>
      <c r="BTO120" s="516"/>
      <c r="BTP120" s="516"/>
      <c r="BTQ120" s="516"/>
      <c r="BTR120" s="516"/>
      <c r="BTS120" s="516"/>
      <c r="BTT120" s="516"/>
      <c r="BTU120" s="516"/>
      <c r="BTV120" s="516"/>
      <c r="BTW120" s="516"/>
      <c r="BTX120" s="516"/>
      <c r="BTY120" s="516"/>
      <c r="BTZ120" s="516"/>
      <c r="BUA120" s="516"/>
      <c r="BUB120" s="516"/>
      <c r="BUC120" s="516"/>
      <c r="BUD120" s="516"/>
      <c r="BUE120" s="516"/>
      <c r="BUF120" s="516"/>
      <c r="BUG120" s="516"/>
      <c r="BUH120" s="516"/>
      <c r="BUI120" s="516"/>
      <c r="BUJ120" s="516"/>
      <c r="BUK120" s="516"/>
      <c r="BUL120" s="516"/>
      <c r="BUM120" s="516"/>
      <c r="BUN120" s="516"/>
      <c r="BUO120" s="516"/>
      <c r="BUP120" s="516"/>
      <c r="BUQ120" s="516"/>
      <c r="BUR120" s="516"/>
      <c r="BUS120" s="516"/>
      <c r="BUT120" s="516"/>
      <c r="BUU120" s="516"/>
      <c r="BUV120" s="516"/>
      <c r="BUW120" s="516"/>
      <c r="BUX120" s="516"/>
      <c r="BUY120" s="516"/>
      <c r="BUZ120" s="516"/>
      <c r="BVA120" s="516"/>
      <c r="BVB120" s="516"/>
      <c r="BVC120" s="516"/>
      <c r="BVD120" s="516"/>
      <c r="BVE120" s="516"/>
      <c r="BVF120" s="516"/>
      <c r="BVG120" s="516"/>
      <c r="BVH120" s="516"/>
      <c r="BVI120" s="516"/>
      <c r="BVJ120" s="516"/>
      <c r="BVK120" s="516"/>
      <c r="BVL120" s="516"/>
      <c r="BVM120" s="516"/>
      <c r="BVN120" s="516"/>
      <c r="BVO120" s="516"/>
      <c r="BVP120" s="516"/>
      <c r="BVQ120" s="516"/>
      <c r="BVR120" s="516"/>
      <c r="BVS120" s="516"/>
      <c r="BVT120" s="516"/>
      <c r="BVU120" s="516"/>
      <c r="BVV120" s="516"/>
      <c r="BVW120" s="516"/>
      <c r="BVX120" s="516"/>
      <c r="BVY120" s="516"/>
      <c r="BVZ120" s="516"/>
      <c r="BWA120" s="516"/>
      <c r="BWB120" s="516"/>
      <c r="BWC120" s="516"/>
      <c r="BWD120" s="516"/>
      <c r="BWE120" s="516"/>
      <c r="BWF120" s="516"/>
      <c r="BWG120" s="516"/>
      <c r="BWH120" s="516"/>
      <c r="BWI120" s="516"/>
      <c r="BWJ120" s="516"/>
      <c r="BWK120" s="516"/>
      <c r="BWL120" s="516"/>
      <c r="BWM120" s="516"/>
      <c r="BWN120" s="516"/>
      <c r="BWO120" s="516"/>
      <c r="BWP120" s="516"/>
      <c r="BWQ120" s="516"/>
      <c r="BWR120" s="516"/>
      <c r="BWS120" s="516"/>
      <c r="BWT120" s="516"/>
      <c r="BWU120" s="516"/>
      <c r="BWV120" s="516"/>
      <c r="BWW120" s="516"/>
      <c r="BWX120" s="516"/>
      <c r="BWY120" s="516"/>
      <c r="BWZ120" s="516"/>
      <c r="BXA120" s="516"/>
      <c r="BXB120" s="516"/>
      <c r="BXC120" s="516"/>
      <c r="BXD120" s="516"/>
      <c r="BXE120" s="516"/>
      <c r="BXF120" s="516"/>
      <c r="BXG120" s="516"/>
      <c r="BXH120" s="516"/>
      <c r="BXI120" s="516"/>
      <c r="BXJ120" s="516"/>
      <c r="BXK120" s="516"/>
      <c r="BXL120" s="516"/>
      <c r="BXM120" s="516"/>
      <c r="BXN120" s="516"/>
      <c r="BXO120" s="516"/>
      <c r="BXP120" s="516"/>
      <c r="BXQ120" s="516"/>
      <c r="BXR120" s="516"/>
      <c r="BXS120" s="516"/>
      <c r="BXT120" s="516"/>
      <c r="BXU120" s="516"/>
      <c r="BXV120" s="516"/>
      <c r="BXW120" s="516"/>
      <c r="BXX120" s="516"/>
      <c r="BXY120" s="516"/>
      <c r="BXZ120" s="516"/>
      <c r="BYA120" s="516"/>
      <c r="BYB120" s="516"/>
      <c r="BYC120" s="516"/>
      <c r="BYD120" s="516"/>
      <c r="BYE120" s="516"/>
      <c r="BYF120" s="516"/>
      <c r="BYG120" s="516"/>
      <c r="BYH120" s="516"/>
      <c r="BYI120" s="516"/>
      <c r="BYJ120" s="516"/>
      <c r="BYK120" s="516"/>
      <c r="BYL120" s="516"/>
      <c r="BYM120" s="516"/>
      <c r="BYN120" s="516"/>
      <c r="BYO120" s="516"/>
      <c r="BYP120" s="516"/>
      <c r="BYQ120" s="516"/>
      <c r="BYR120" s="516"/>
      <c r="BYS120" s="516"/>
      <c r="BYT120" s="516"/>
      <c r="BYU120" s="516"/>
      <c r="BYV120" s="516"/>
      <c r="BYW120" s="516"/>
      <c r="BYX120" s="516"/>
      <c r="BYY120" s="516"/>
      <c r="BYZ120" s="516"/>
      <c r="BZA120" s="516"/>
      <c r="BZB120" s="516"/>
      <c r="BZC120" s="516"/>
      <c r="BZD120" s="516"/>
      <c r="BZE120" s="516"/>
      <c r="BZF120" s="516"/>
      <c r="BZG120" s="516"/>
      <c r="BZH120" s="516"/>
      <c r="BZI120" s="516"/>
      <c r="BZJ120" s="516"/>
      <c r="BZK120" s="516"/>
      <c r="BZL120" s="516"/>
      <c r="BZM120" s="516"/>
      <c r="BZN120" s="516"/>
      <c r="BZO120" s="516"/>
      <c r="BZP120" s="516"/>
      <c r="BZQ120" s="516"/>
      <c r="BZR120" s="516"/>
      <c r="BZS120" s="516"/>
      <c r="BZT120" s="516"/>
      <c r="BZU120" s="516"/>
      <c r="BZV120" s="516"/>
      <c r="BZW120" s="516"/>
      <c r="BZX120" s="516"/>
      <c r="BZY120" s="516"/>
      <c r="BZZ120" s="516"/>
      <c r="CAA120" s="516"/>
      <c r="CAB120" s="516"/>
      <c r="CAC120" s="516"/>
      <c r="CAD120" s="516"/>
      <c r="CAE120" s="516"/>
      <c r="CAF120" s="516"/>
      <c r="CAG120" s="516"/>
      <c r="CAH120" s="516"/>
      <c r="CAI120" s="516"/>
      <c r="CAJ120" s="516"/>
      <c r="CAK120" s="516"/>
      <c r="CAL120" s="516"/>
      <c r="CAM120" s="516"/>
      <c r="CAN120" s="516"/>
      <c r="CAO120" s="516"/>
      <c r="CAP120" s="516"/>
      <c r="CAQ120" s="516"/>
      <c r="CAR120" s="516"/>
      <c r="CAS120" s="516"/>
      <c r="CAT120" s="516"/>
      <c r="CAU120" s="516"/>
      <c r="CAV120" s="516"/>
      <c r="CAW120" s="516"/>
      <c r="CAX120" s="516"/>
      <c r="CAY120" s="516"/>
      <c r="CAZ120" s="516"/>
      <c r="CBA120" s="516"/>
      <c r="CBB120" s="516"/>
      <c r="CBC120" s="516"/>
      <c r="CBD120" s="516"/>
      <c r="CBE120" s="516"/>
      <c r="CBF120" s="516"/>
      <c r="CBG120" s="516"/>
      <c r="CBH120" s="516"/>
      <c r="CBI120" s="516"/>
      <c r="CBJ120" s="516"/>
      <c r="CBK120" s="516"/>
      <c r="CBL120" s="516"/>
      <c r="CBM120" s="516"/>
      <c r="CBN120" s="516"/>
      <c r="CBO120" s="516"/>
      <c r="CBP120" s="516"/>
      <c r="CBQ120" s="516"/>
      <c r="CBR120" s="516"/>
      <c r="CBS120" s="516"/>
      <c r="CBT120" s="516"/>
      <c r="CBU120" s="516"/>
      <c r="CBV120" s="516"/>
      <c r="CBW120" s="516"/>
      <c r="CBX120" s="516"/>
      <c r="CBY120" s="516"/>
      <c r="CBZ120" s="516"/>
      <c r="CCA120" s="516"/>
      <c r="CCB120" s="516"/>
      <c r="CCC120" s="516"/>
      <c r="CCD120" s="516"/>
      <c r="CCE120" s="516"/>
      <c r="CCF120" s="516"/>
      <c r="CCG120" s="516"/>
      <c r="CCH120" s="516"/>
      <c r="CCI120" s="516"/>
      <c r="CCJ120" s="516"/>
      <c r="CCK120" s="516"/>
      <c r="CCL120" s="516"/>
      <c r="CCM120" s="516"/>
      <c r="CCN120" s="516"/>
      <c r="CCO120" s="516"/>
      <c r="CCP120" s="516"/>
      <c r="CCQ120" s="516"/>
      <c r="CCR120" s="516"/>
      <c r="CCS120" s="516"/>
      <c r="CCT120" s="516"/>
      <c r="CCU120" s="516"/>
      <c r="CCV120" s="516"/>
      <c r="CCW120" s="516"/>
      <c r="CCX120" s="516"/>
      <c r="CCY120" s="516"/>
      <c r="CCZ120" s="516"/>
      <c r="CDA120" s="516"/>
      <c r="CDB120" s="516"/>
      <c r="CDC120" s="516"/>
      <c r="CDD120" s="516"/>
      <c r="CDE120" s="516"/>
      <c r="CDF120" s="516"/>
      <c r="CDG120" s="516"/>
      <c r="CDH120" s="516"/>
      <c r="CDI120" s="516"/>
      <c r="CDJ120" s="516"/>
      <c r="CDK120" s="516"/>
      <c r="CDL120" s="516"/>
      <c r="CDM120" s="516"/>
      <c r="CDN120" s="516"/>
      <c r="CDO120" s="516"/>
      <c r="CDP120" s="516"/>
      <c r="CDQ120" s="516"/>
      <c r="CDR120" s="516"/>
      <c r="CDS120" s="516"/>
      <c r="CDT120" s="516"/>
      <c r="CDU120" s="516"/>
      <c r="CDV120" s="516"/>
      <c r="CDW120" s="516"/>
      <c r="CDX120" s="516"/>
      <c r="CDY120" s="516"/>
      <c r="CDZ120" s="516"/>
      <c r="CEA120" s="516"/>
      <c r="CEB120" s="516"/>
      <c r="CEC120" s="516"/>
      <c r="CED120" s="516"/>
      <c r="CEE120" s="516"/>
      <c r="CEF120" s="516"/>
      <c r="CEG120" s="516"/>
      <c r="CEH120" s="516"/>
      <c r="CEI120" s="516"/>
      <c r="CEJ120" s="516"/>
      <c r="CEK120" s="516"/>
      <c r="CEL120" s="516"/>
      <c r="CEM120" s="516"/>
      <c r="CEN120" s="516"/>
      <c r="CEO120" s="516"/>
      <c r="CEP120" s="516"/>
      <c r="CEQ120" s="516"/>
      <c r="CER120" s="516"/>
      <c r="CES120" s="516"/>
      <c r="CET120" s="516"/>
      <c r="CEU120" s="516"/>
      <c r="CEV120" s="516"/>
      <c r="CEW120" s="516"/>
      <c r="CEX120" s="516"/>
      <c r="CEY120" s="516"/>
      <c r="CEZ120" s="516"/>
      <c r="CFA120" s="516"/>
      <c r="CFB120" s="516"/>
      <c r="CFC120" s="516"/>
      <c r="CFD120" s="516"/>
      <c r="CFE120" s="516"/>
      <c r="CFF120" s="516"/>
      <c r="CFG120" s="516"/>
      <c r="CFH120" s="516"/>
      <c r="CFI120" s="516"/>
      <c r="CFJ120" s="516"/>
      <c r="CFK120" s="516"/>
      <c r="CFL120" s="516"/>
      <c r="CFM120" s="516"/>
      <c r="CFN120" s="516"/>
      <c r="CFO120" s="516"/>
      <c r="CFP120" s="516"/>
      <c r="CFQ120" s="516"/>
      <c r="CFR120" s="516"/>
      <c r="CFS120" s="516"/>
      <c r="CFT120" s="516"/>
      <c r="CFU120" s="516"/>
      <c r="CFV120" s="516"/>
      <c r="CFW120" s="516"/>
      <c r="CFX120" s="516"/>
      <c r="CFY120" s="516"/>
      <c r="CFZ120" s="516"/>
      <c r="CGA120" s="516"/>
      <c r="CGB120" s="516"/>
      <c r="CGC120" s="516"/>
      <c r="CGD120" s="516"/>
      <c r="CGE120" s="516"/>
      <c r="CGF120" s="516"/>
      <c r="CGG120" s="516"/>
      <c r="CGH120" s="516"/>
      <c r="CGI120" s="516"/>
      <c r="CGJ120" s="516"/>
      <c r="CGK120" s="516"/>
      <c r="CGL120" s="516"/>
      <c r="CGM120" s="516"/>
      <c r="CGN120" s="516"/>
      <c r="CGO120" s="516"/>
      <c r="CGP120" s="516"/>
      <c r="CGQ120" s="516"/>
      <c r="CGR120" s="516"/>
      <c r="CGS120" s="516"/>
      <c r="CGT120" s="516"/>
      <c r="CGU120" s="516"/>
      <c r="CGV120" s="516"/>
      <c r="CGW120" s="516"/>
      <c r="CGX120" s="516"/>
      <c r="CGY120" s="516"/>
      <c r="CGZ120" s="516"/>
      <c r="CHA120" s="516"/>
      <c r="CHB120" s="516"/>
      <c r="CHC120" s="516"/>
      <c r="CHD120" s="516"/>
      <c r="CHE120" s="516"/>
      <c r="CHF120" s="516"/>
      <c r="CHG120" s="516"/>
      <c r="CHH120" s="516"/>
      <c r="CHI120" s="516"/>
      <c r="CHJ120" s="516"/>
      <c r="CHK120" s="516"/>
      <c r="CHL120" s="516"/>
      <c r="CHM120" s="516"/>
      <c r="CHN120" s="516"/>
      <c r="CHO120" s="516"/>
      <c r="CHP120" s="516"/>
      <c r="CHQ120" s="516"/>
      <c r="CHR120" s="516"/>
      <c r="CHS120" s="516"/>
      <c r="CHT120" s="516"/>
      <c r="CHU120" s="516"/>
      <c r="CHV120" s="516"/>
      <c r="CHW120" s="516"/>
      <c r="CHX120" s="516"/>
      <c r="CHY120" s="516"/>
      <c r="CHZ120" s="516"/>
      <c r="CIA120" s="516"/>
      <c r="CIB120" s="516"/>
      <c r="CIC120" s="516"/>
      <c r="CID120" s="516"/>
      <c r="CIE120" s="516"/>
      <c r="CIF120" s="516"/>
      <c r="CIG120" s="516"/>
      <c r="CIH120" s="516"/>
      <c r="CII120" s="516"/>
      <c r="CIJ120" s="516"/>
      <c r="CIK120" s="516"/>
      <c r="CIL120" s="516"/>
      <c r="CIM120" s="516"/>
      <c r="CIN120" s="516"/>
      <c r="CIO120" s="516"/>
      <c r="CIP120" s="516"/>
      <c r="CIQ120" s="516"/>
      <c r="CIR120" s="516"/>
      <c r="CIS120" s="516"/>
      <c r="CIT120" s="516"/>
      <c r="CIU120" s="516"/>
      <c r="CIV120" s="516"/>
      <c r="CIW120" s="516"/>
      <c r="CIX120" s="516"/>
      <c r="CIY120" s="516"/>
      <c r="CIZ120" s="516"/>
      <c r="CJA120" s="516"/>
      <c r="CJB120" s="516"/>
      <c r="CJC120" s="516"/>
      <c r="CJD120" s="516"/>
      <c r="CJE120" s="516"/>
      <c r="CJF120" s="516"/>
      <c r="CJG120" s="516"/>
      <c r="CJH120" s="516"/>
      <c r="CJI120" s="516"/>
      <c r="CJJ120" s="516"/>
      <c r="CJK120" s="516"/>
      <c r="CJL120" s="516"/>
      <c r="CJM120" s="516"/>
      <c r="CJN120" s="516"/>
      <c r="CJO120" s="516"/>
      <c r="CJP120" s="516"/>
      <c r="CJQ120" s="516"/>
      <c r="CJR120" s="516"/>
      <c r="CJS120" s="516"/>
      <c r="CJT120" s="516"/>
      <c r="CJU120" s="516"/>
      <c r="CJV120" s="516"/>
      <c r="CJW120" s="516"/>
      <c r="CJX120" s="516"/>
      <c r="CJY120" s="516"/>
      <c r="CJZ120" s="516"/>
      <c r="CKA120" s="516"/>
      <c r="CKB120" s="516"/>
      <c r="CKC120" s="516"/>
      <c r="CKD120" s="516"/>
      <c r="CKE120" s="516"/>
      <c r="CKF120" s="516"/>
      <c r="CKG120" s="516"/>
      <c r="CKH120" s="516"/>
      <c r="CKI120" s="516"/>
      <c r="CKJ120" s="516"/>
      <c r="CKK120" s="516"/>
      <c r="CKL120" s="516"/>
      <c r="CKM120" s="516"/>
      <c r="CKN120" s="516"/>
      <c r="CKO120" s="516"/>
      <c r="CKP120" s="516"/>
      <c r="CKQ120" s="516"/>
      <c r="CKR120" s="516"/>
      <c r="CKS120" s="516"/>
      <c r="CKT120" s="516"/>
      <c r="CKU120" s="516"/>
      <c r="CKV120" s="516"/>
      <c r="CKW120" s="516"/>
      <c r="CKX120" s="516"/>
      <c r="CKY120" s="516"/>
      <c r="CKZ120" s="516"/>
      <c r="CLA120" s="516"/>
      <c r="CLB120" s="516"/>
      <c r="CLC120" s="516"/>
      <c r="CLD120" s="516"/>
      <c r="CLE120" s="516"/>
      <c r="CLF120" s="516"/>
      <c r="CLG120" s="516"/>
      <c r="CLH120" s="516"/>
      <c r="CLI120" s="516"/>
      <c r="CLJ120" s="516"/>
      <c r="CLK120" s="516"/>
      <c r="CLL120" s="516"/>
      <c r="CLM120" s="516"/>
      <c r="CLN120" s="516"/>
      <c r="CLO120" s="516"/>
      <c r="CLP120" s="516"/>
      <c r="CLQ120" s="516"/>
      <c r="CLR120" s="516"/>
      <c r="CLS120" s="516"/>
      <c r="CLT120" s="516"/>
      <c r="CLU120" s="516"/>
      <c r="CLV120" s="516"/>
      <c r="CLW120" s="516"/>
      <c r="CLX120" s="516"/>
      <c r="CLY120" s="516"/>
      <c r="CLZ120" s="516"/>
      <c r="CMA120" s="516"/>
      <c r="CMB120" s="516"/>
      <c r="CMC120" s="516"/>
      <c r="CMD120" s="516"/>
      <c r="CME120" s="516"/>
      <c r="CMF120" s="516"/>
      <c r="CMG120" s="516"/>
      <c r="CMH120" s="516"/>
      <c r="CMI120" s="516"/>
      <c r="CMJ120" s="516"/>
      <c r="CMK120" s="516"/>
      <c r="CML120" s="516"/>
      <c r="CMM120" s="516"/>
      <c r="CMN120" s="516"/>
      <c r="CMO120" s="516"/>
      <c r="CMP120" s="516"/>
      <c r="CMQ120" s="516"/>
      <c r="CMR120" s="516"/>
      <c r="CMS120" s="516"/>
      <c r="CMT120" s="516"/>
      <c r="CMU120" s="516"/>
      <c r="CMV120" s="516"/>
      <c r="CMW120" s="516"/>
      <c r="CMX120" s="516"/>
      <c r="CMY120" s="516"/>
      <c r="CMZ120" s="516"/>
      <c r="CNA120" s="516"/>
      <c r="CNB120" s="516"/>
      <c r="CNC120" s="516"/>
      <c r="CND120" s="516"/>
      <c r="CNE120" s="516"/>
      <c r="CNF120" s="516"/>
      <c r="CNG120" s="516"/>
      <c r="CNH120" s="516"/>
      <c r="CNI120" s="516"/>
      <c r="CNJ120" s="516"/>
      <c r="CNK120" s="516"/>
      <c r="CNL120" s="516"/>
      <c r="CNM120" s="516"/>
      <c r="CNN120" s="516"/>
      <c r="CNO120" s="516"/>
      <c r="CNP120" s="516"/>
      <c r="CNQ120" s="516"/>
      <c r="CNR120" s="516"/>
      <c r="CNS120" s="516"/>
      <c r="CNT120" s="516"/>
      <c r="CNU120" s="516"/>
      <c r="CNV120" s="516"/>
      <c r="CNW120" s="516"/>
      <c r="CNX120" s="516"/>
      <c r="CNY120" s="516"/>
      <c r="CNZ120" s="516"/>
      <c r="COA120" s="516"/>
      <c r="COB120" s="516"/>
      <c r="COC120" s="516"/>
      <c r="COD120" s="516"/>
      <c r="COE120" s="516"/>
      <c r="COF120" s="516"/>
      <c r="COG120" s="516"/>
      <c r="COH120" s="516"/>
      <c r="COI120" s="516"/>
      <c r="COJ120" s="516"/>
      <c r="COK120" s="516"/>
      <c r="COL120" s="516"/>
      <c r="COM120" s="516"/>
      <c r="CON120" s="516"/>
      <c r="COO120" s="516"/>
      <c r="COP120" s="516"/>
      <c r="COQ120" s="516"/>
      <c r="COR120" s="516"/>
      <c r="COS120" s="516"/>
      <c r="COT120" s="516"/>
      <c r="COU120" s="516"/>
      <c r="COV120" s="516"/>
      <c r="COW120" s="516"/>
      <c r="COX120" s="516"/>
      <c r="COY120" s="516"/>
      <c r="COZ120" s="516"/>
      <c r="CPA120" s="516"/>
      <c r="CPB120" s="516"/>
      <c r="CPC120" s="516"/>
      <c r="CPD120" s="516"/>
      <c r="CPE120" s="516"/>
      <c r="CPF120" s="516"/>
      <c r="CPG120" s="516"/>
      <c r="CPH120" s="516"/>
      <c r="CPI120" s="516"/>
      <c r="CPJ120" s="516"/>
      <c r="CPK120" s="516"/>
      <c r="CPL120" s="516"/>
      <c r="CPM120" s="516"/>
      <c r="CPN120" s="516"/>
      <c r="CPO120" s="516"/>
      <c r="CPP120" s="516"/>
      <c r="CPQ120" s="516"/>
      <c r="CPR120" s="516"/>
      <c r="CPS120" s="516"/>
      <c r="CPT120" s="516"/>
      <c r="CPU120" s="516"/>
      <c r="CPV120" s="516"/>
      <c r="CPW120" s="516"/>
      <c r="CPX120" s="516"/>
      <c r="CPY120" s="516"/>
      <c r="CPZ120" s="516"/>
      <c r="CQA120" s="516"/>
      <c r="CQB120" s="516"/>
      <c r="CQC120" s="516"/>
      <c r="CQD120" s="516"/>
      <c r="CQE120" s="516"/>
      <c r="CQF120" s="516"/>
      <c r="CQG120" s="516"/>
      <c r="CQH120" s="516"/>
      <c r="CQI120" s="516"/>
      <c r="CQJ120" s="516"/>
      <c r="CQK120" s="516"/>
      <c r="CQL120" s="516"/>
      <c r="CQM120" s="516"/>
      <c r="CQN120" s="516"/>
      <c r="CQO120" s="516"/>
      <c r="CQP120" s="516"/>
      <c r="CQQ120" s="516"/>
      <c r="CQR120" s="516"/>
      <c r="CQS120" s="516"/>
      <c r="CQT120" s="516"/>
      <c r="CQU120" s="516"/>
      <c r="CQV120" s="516"/>
      <c r="CQW120" s="516"/>
      <c r="CQX120" s="516"/>
      <c r="CQY120" s="516"/>
      <c r="CQZ120" s="516"/>
      <c r="CRA120" s="516"/>
      <c r="CRB120" s="516"/>
      <c r="CRC120" s="516"/>
      <c r="CRD120" s="516"/>
      <c r="CRE120" s="516"/>
      <c r="CRF120" s="516"/>
      <c r="CRG120" s="516"/>
      <c r="CRH120" s="516"/>
      <c r="CRI120" s="516"/>
      <c r="CRJ120" s="516"/>
      <c r="CRK120" s="516"/>
      <c r="CRL120" s="516"/>
      <c r="CRM120" s="516"/>
      <c r="CRN120" s="516"/>
      <c r="CRO120" s="516"/>
      <c r="CRP120" s="516"/>
      <c r="CRQ120" s="516"/>
      <c r="CRR120" s="516"/>
      <c r="CRS120" s="516"/>
      <c r="CRT120" s="516"/>
      <c r="CRU120" s="516"/>
      <c r="CRV120" s="516"/>
      <c r="CRW120" s="516"/>
      <c r="CRX120" s="516"/>
      <c r="CRY120" s="516"/>
      <c r="CRZ120" s="516"/>
      <c r="CSA120" s="516"/>
      <c r="CSB120" s="516"/>
      <c r="CSC120" s="516"/>
      <c r="CSD120" s="516"/>
      <c r="CSE120" s="516"/>
      <c r="CSF120" s="516"/>
      <c r="CSG120" s="516"/>
      <c r="CSH120" s="516"/>
      <c r="CSI120" s="516"/>
      <c r="CSJ120" s="516"/>
      <c r="CSK120" s="516"/>
      <c r="CSL120" s="516"/>
      <c r="CSM120" s="516"/>
      <c r="CSN120" s="516"/>
      <c r="CSO120" s="516"/>
      <c r="CSP120" s="516"/>
      <c r="CSQ120" s="516"/>
      <c r="CSR120" s="516"/>
      <c r="CSS120" s="516"/>
      <c r="CST120" s="516"/>
      <c r="CSU120" s="516"/>
      <c r="CSV120" s="516"/>
      <c r="CSW120" s="516"/>
      <c r="CSX120" s="516"/>
      <c r="CSY120" s="516"/>
      <c r="CSZ120" s="516"/>
      <c r="CTA120" s="516"/>
      <c r="CTB120" s="516"/>
      <c r="CTC120" s="516"/>
      <c r="CTD120" s="516"/>
      <c r="CTE120" s="516"/>
      <c r="CTF120" s="516"/>
      <c r="CTG120" s="516"/>
      <c r="CTH120" s="516"/>
      <c r="CTI120" s="516"/>
      <c r="CTJ120" s="516"/>
      <c r="CTK120" s="516"/>
      <c r="CTL120" s="516"/>
      <c r="CTM120" s="516"/>
      <c r="CTN120" s="516"/>
      <c r="CTO120" s="516"/>
      <c r="CTP120" s="516"/>
      <c r="CTQ120" s="516"/>
      <c r="CTR120" s="516"/>
      <c r="CTS120" s="516"/>
      <c r="CTT120" s="516"/>
      <c r="CTU120" s="516"/>
      <c r="CTV120" s="516"/>
      <c r="CTW120" s="516"/>
      <c r="CTX120" s="516"/>
      <c r="CTY120" s="516"/>
      <c r="CTZ120" s="516"/>
      <c r="CUA120" s="516"/>
      <c r="CUB120" s="516"/>
      <c r="CUC120" s="516"/>
      <c r="CUD120" s="516"/>
      <c r="CUE120" s="516"/>
      <c r="CUF120" s="516"/>
      <c r="CUG120" s="516"/>
      <c r="CUH120" s="516"/>
      <c r="CUI120" s="516"/>
      <c r="CUJ120" s="516"/>
      <c r="CUK120" s="516"/>
      <c r="CUL120" s="516"/>
      <c r="CUM120" s="516"/>
      <c r="CUN120" s="516"/>
      <c r="CUO120" s="516"/>
      <c r="CUP120" s="516"/>
      <c r="CUQ120" s="516"/>
      <c r="CUR120" s="516"/>
      <c r="CUS120" s="516"/>
      <c r="CUT120" s="516"/>
      <c r="CUU120" s="516"/>
      <c r="CUV120" s="516"/>
      <c r="CUW120" s="516"/>
      <c r="CUX120" s="516"/>
      <c r="CUY120" s="516"/>
      <c r="CUZ120" s="516"/>
      <c r="CVA120" s="516"/>
      <c r="CVB120" s="516"/>
      <c r="CVC120" s="516"/>
      <c r="CVD120" s="516"/>
      <c r="CVE120" s="516"/>
      <c r="CVF120" s="516"/>
      <c r="CVG120" s="516"/>
      <c r="CVH120" s="516"/>
      <c r="CVI120" s="516"/>
      <c r="CVJ120" s="516"/>
      <c r="CVK120" s="516"/>
      <c r="CVL120" s="516"/>
      <c r="CVM120" s="516"/>
      <c r="CVN120" s="516"/>
      <c r="CVO120" s="516"/>
      <c r="CVP120" s="516"/>
      <c r="CVQ120" s="516"/>
      <c r="CVR120" s="516"/>
      <c r="CVS120" s="516"/>
      <c r="CVT120" s="516"/>
      <c r="CVU120" s="516"/>
      <c r="CVV120" s="516"/>
      <c r="CVW120" s="516"/>
      <c r="CVX120" s="516"/>
      <c r="CVY120" s="516"/>
      <c r="CVZ120" s="516"/>
      <c r="CWA120" s="516"/>
      <c r="CWB120" s="516"/>
      <c r="CWC120" s="516"/>
      <c r="CWD120" s="516"/>
      <c r="CWE120" s="516"/>
      <c r="CWF120" s="516"/>
      <c r="CWG120" s="516"/>
      <c r="CWH120" s="516"/>
      <c r="CWI120" s="516"/>
      <c r="CWJ120" s="516"/>
      <c r="CWK120" s="516"/>
      <c r="CWL120" s="516"/>
      <c r="CWM120" s="516"/>
      <c r="CWN120" s="516"/>
      <c r="CWO120" s="516"/>
      <c r="CWP120" s="516"/>
      <c r="CWQ120" s="516"/>
      <c r="CWR120" s="516"/>
      <c r="CWS120" s="516"/>
      <c r="CWT120" s="516"/>
      <c r="CWU120" s="516"/>
      <c r="CWV120" s="516"/>
      <c r="CWW120" s="516"/>
      <c r="CWX120" s="516"/>
      <c r="CWY120" s="516"/>
      <c r="CWZ120" s="516"/>
      <c r="CXA120" s="516"/>
      <c r="CXB120" s="516"/>
      <c r="CXC120" s="516"/>
      <c r="CXD120" s="516"/>
      <c r="CXE120" s="516"/>
      <c r="CXF120" s="516"/>
      <c r="CXG120" s="516"/>
      <c r="CXH120" s="516"/>
      <c r="CXI120" s="516"/>
      <c r="CXJ120" s="516"/>
      <c r="CXK120" s="516"/>
      <c r="CXL120" s="516"/>
      <c r="CXM120" s="516"/>
      <c r="CXN120" s="516"/>
      <c r="CXO120" s="516"/>
      <c r="CXP120" s="516"/>
      <c r="CXQ120" s="516"/>
      <c r="CXR120" s="516"/>
      <c r="CXS120" s="516"/>
      <c r="CXT120" s="516"/>
      <c r="CXU120" s="516"/>
      <c r="CXV120" s="516"/>
      <c r="CXW120" s="516"/>
      <c r="CXX120" s="516"/>
      <c r="CXY120" s="516"/>
      <c r="CXZ120" s="516"/>
      <c r="CYA120" s="516"/>
      <c r="CYB120" s="516"/>
      <c r="CYC120" s="516"/>
      <c r="CYD120" s="516"/>
      <c r="CYE120" s="516"/>
      <c r="CYF120" s="516"/>
      <c r="CYG120" s="516"/>
      <c r="CYH120" s="516"/>
      <c r="CYI120" s="516"/>
      <c r="CYJ120" s="516"/>
      <c r="CYK120" s="516"/>
      <c r="CYL120" s="516"/>
      <c r="CYM120" s="516"/>
      <c r="CYN120" s="516"/>
      <c r="CYO120" s="516"/>
      <c r="CYP120" s="516"/>
      <c r="CYQ120" s="516"/>
      <c r="CYR120" s="516"/>
      <c r="CYS120" s="516"/>
      <c r="CYT120" s="516"/>
      <c r="CYU120" s="516"/>
      <c r="CYV120" s="516"/>
      <c r="CYW120" s="516"/>
      <c r="CYX120" s="516"/>
      <c r="CYY120" s="516"/>
      <c r="CYZ120" s="516"/>
      <c r="CZA120" s="516"/>
      <c r="CZB120" s="516"/>
      <c r="CZC120" s="516"/>
      <c r="CZD120" s="516"/>
      <c r="CZE120" s="516"/>
      <c r="CZF120" s="516"/>
      <c r="CZG120" s="516"/>
      <c r="CZH120" s="516"/>
      <c r="CZI120" s="516"/>
      <c r="CZJ120" s="516"/>
      <c r="CZK120" s="516"/>
      <c r="CZL120" s="516"/>
      <c r="CZM120" s="516"/>
      <c r="CZN120" s="516"/>
      <c r="CZO120" s="516"/>
      <c r="CZP120" s="516"/>
      <c r="CZQ120" s="516"/>
      <c r="CZR120" s="516"/>
      <c r="CZS120" s="516"/>
      <c r="CZT120" s="516"/>
      <c r="CZU120" s="516"/>
      <c r="CZV120" s="516"/>
      <c r="CZW120" s="516"/>
      <c r="CZX120" s="516"/>
      <c r="CZY120" s="516"/>
      <c r="CZZ120" s="516"/>
      <c r="DAA120" s="516"/>
      <c r="DAB120" s="516"/>
      <c r="DAC120" s="516"/>
      <c r="DAD120" s="516"/>
      <c r="DAE120" s="516"/>
      <c r="DAF120" s="516"/>
      <c r="DAG120" s="516"/>
      <c r="DAH120" s="516"/>
      <c r="DAI120" s="516"/>
      <c r="DAJ120" s="516"/>
      <c r="DAK120" s="516"/>
      <c r="DAL120" s="516"/>
      <c r="DAM120" s="516"/>
      <c r="DAN120" s="516"/>
      <c r="DAO120" s="516"/>
      <c r="DAP120" s="516"/>
      <c r="DAQ120" s="516"/>
      <c r="DAR120" s="516"/>
      <c r="DAS120" s="516"/>
      <c r="DAT120" s="516"/>
      <c r="DAU120" s="516"/>
      <c r="DAV120" s="516"/>
      <c r="DAW120" s="516"/>
      <c r="DAX120" s="516"/>
      <c r="DAY120" s="516"/>
      <c r="DAZ120" s="516"/>
      <c r="DBA120" s="516"/>
      <c r="DBB120" s="516"/>
      <c r="DBC120" s="516"/>
      <c r="DBD120" s="516"/>
      <c r="DBE120" s="516"/>
      <c r="DBF120" s="516"/>
      <c r="DBG120" s="516"/>
      <c r="DBH120" s="516"/>
      <c r="DBI120" s="516"/>
      <c r="DBJ120" s="516"/>
      <c r="DBK120" s="516"/>
      <c r="DBL120" s="516"/>
      <c r="DBM120" s="516"/>
      <c r="DBN120" s="516"/>
      <c r="DBO120" s="516"/>
      <c r="DBP120" s="516"/>
      <c r="DBQ120" s="516"/>
      <c r="DBR120" s="516"/>
      <c r="DBS120" s="516"/>
      <c r="DBT120" s="516"/>
      <c r="DBU120" s="516"/>
      <c r="DBV120" s="516"/>
      <c r="DBW120" s="516"/>
      <c r="DBX120" s="516"/>
      <c r="DBY120" s="516"/>
      <c r="DBZ120" s="516"/>
      <c r="DCA120" s="516"/>
      <c r="DCB120" s="516"/>
      <c r="DCC120" s="516"/>
      <c r="DCD120" s="516"/>
      <c r="DCE120" s="516"/>
      <c r="DCF120" s="516"/>
      <c r="DCG120" s="516"/>
      <c r="DCH120" s="516"/>
      <c r="DCI120" s="516"/>
      <c r="DCJ120" s="516"/>
      <c r="DCK120" s="516"/>
      <c r="DCL120" s="516"/>
      <c r="DCM120" s="516"/>
      <c r="DCN120" s="516"/>
      <c r="DCO120" s="516"/>
      <c r="DCP120" s="516"/>
      <c r="DCQ120" s="516"/>
      <c r="DCR120" s="516"/>
      <c r="DCS120" s="516"/>
      <c r="DCT120" s="516"/>
      <c r="DCU120" s="516"/>
      <c r="DCV120" s="516"/>
      <c r="DCW120" s="516"/>
      <c r="DCX120" s="516"/>
      <c r="DCY120" s="516"/>
      <c r="DCZ120" s="516"/>
      <c r="DDA120" s="516"/>
      <c r="DDB120" s="516"/>
      <c r="DDC120" s="516"/>
      <c r="DDD120" s="516"/>
      <c r="DDE120" s="516"/>
      <c r="DDF120" s="516"/>
      <c r="DDG120" s="516"/>
      <c r="DDH120" s="516"/>
      <c r="DDI120" s="516"/>
      <c r="DDJ120" s="516"/>
      <c r="DDK120" s="516"/>
      <c r="DDL120" s="516"/>
      <c r="DDM120" s="516"/>
      <c r="DDN120" s="516"/>
      <c r="DDO120" s="516"/>
      <c r="DDP120" s="516"/>
      <c r="DDQ120" s="516"/>
      <c r="DDR120" s="516"/>
      <c r="DDS120" s="516"/>
      <c r="DDT120" s="516"/>
      <c r="DDU120" s="516"/>
      <c r="DDV120" s="516"/>
      <c r="DDW120" s="516"/>
      <c r="DDX120" s="516"/>
      <c r="DDY120" s="516"/>
      <c r="DDZ120" s="516"/>
      <c r="DEA120" s="516"/>
      <c r="DEB120" s="516"/>
      <c r="DEC120" s="516"/>
      <c r="DED120" s="516"/>
      <c r="DEE120" s="516"/>
      <c r="DEF120" s="516"/>
      <c r="DEG120" s="516"/>
      <c r="DEH120" s="516"/>
      <c r="DEI120" s="516"/>
      <c r="DEJ120" s="516"/>
      <c r="DEK120" s="516"/>
      <c r="DEL120" s="516"/>
      <c r="DEM120" s="516"/>
      <c r="DEN120" s="516"/>
      <c r="DEO120" s="516"/>
      <c r="DEP120" s="516"/>
      <c r="DEQ120" s="516"/>
      <c r="DER120" s="516"/>
      <c r="DES120" s="516"/>
      <c r="DET120" s="516"/>
      <c r="DEU120" s="516"/>
      <c r="DEV120" s="516"/>
      <c r="DEW120" s="516"/>
      <c r="DEX120" s="516"/>
      <c r="DEY120" s="516"/>
      <c r="DEZ120" s="516"/>
      <c r="DFA120" s="516"/>
      <c r="DFB120" s="516"/>
      <c r="DFC120" s="516"/>
      <c r="DFD120" s="516"/>
      <c r="DFE120" s="516"/>
      <c r="DFF120" s="516"/>
      <c r="DFG120" s="516"/>
      <c r="DFH120" s="516"/>
      <c r="DFI120" s="516"/>
      <c r="DFJ120" s="516"/>
      <c r="DFK120" s="516"/>
      <c r="DFL120" s="516"/>
      <c r="DFM120" s="516"/>
      <c r="DFN120" s="516"/>
      <c r="DFO120" s="516"/>
      <c r="DFP120" s="516"/>
      <c r="DFQ120" s="516"/>
      <c r="DFR120" s="516"/>
      <c r="DFS120" s="516"/>
      <c r="DFT120" s="516"/>
      <c r="DFU120" s="516"/>
      <c r="DFV120" s="516"/>
      <c r="DFW120" s="516"/>
      <c r="DFX120" s="516"/>
      <c r="DFY120" s="516"/>
      <c r="DFZ120" s="516"/>
      <c r="DGA120" s="516"/>
      <c r="DGB120" s="516"/>
      <c r="DGC120" s="516"/>
      <c r="DGD120" s="516"/>
      <c r="DGE120" s="516"/>
      <c r="DGF120" s="516"/>
      <c r="DGG120" s="516"/>
      <c r="DGH120" s="516"/>
      <c r="DGI120" s="516"/>
      <c r="DGJ120" s="516"/>
      <c r="DGK120" s="516"/>
      <c r="DGL120" s="516"/>
      <c r="DGM120" s="516"/>
      <c r="DGN120" s="516"/>
      <c r="DGO120" s="516"/>
      <c r="DGP120" s="516"/>
      <c r="DGQ120" s="516"/>
      <c r="DGR120" s="516"/>
      <c r="DGS120" s="516"/>
      <c r="DGT120" s="516"/>
      <c r="DGU120" s="516"/>
      <c r="DGV120" s="516"/>
      <c r="DGW120" s="516"/>
      <c r="DGX120" s="516"/>
      <c r="DGY120" s="516"/>
      <c r="DGZ120" s="516"/>
      <c r="DHA120" s="516"/>
      <c r="DHB120" s="516"/>
      <c r="DHC120" s="516"/>
      <c r="DHD120" s="516"/>
      <c r="DHE120" s="516"/>
      <c r="DHF120" s="516"/>
      <c r="DHG120" s="516"/>
      <c r="DHH120" s="516"/>
      <c r="DHI120" s="516"/>
      <c r="DHJ120" s="516"/>
      <c r="DHK120" s="516"/>
      <c r="DHL120" s="516"/>
      <c r="DHM120" s="516"/>
      <c r="DHN120" s="516"/>
      <c r="DHO120" s="516"/>
      <c r="DHP120" s="516"/>
      <c r="DHQ120" s="516"/>
      <c r="DHR120" s="516"/>
      <c r="DHS120" s="516"/>
      <c r="DHT120" s="516"/>
      <c r="DHU120" s="516"/>
      <c r="DHV120" s="516"/>
      <c r="DHW120" s="516"/>
      <c r="DHX120" s="516"/>
      <c r="DHY120" s="516"/>
      <c r="DHZ120" s="516"/>
      <c r="DIA120" s="516"/>
      <c r="DIB120" s="516"/>
      <c r="DIC120" s="516"/>
      <c r="DID120" s="516"/>
      <c r="DIE120" s="516"/>
      <c r="DIF120" s="516"/>
      <c r="DIG120" s="516"/>
      <c r="DIH120" s="516"/>
      <c r="DII120" s="516"/>
      <c r="DIJ120" s="516"/>
      <c r="DIK120" s="516"/>
      <c r="DIL120" s="516"/>
      <c r="DIM120" s="516"/>
      <c r="DIN120" s="516"/>
      <c r="DIO120" s="516"/>
      <c r="DIP120" s="516"/>
      <c r="DIQ120" s="516"/>
      <c r="DIR120" s="516"/>
      <c r="DIS120" s="516"/>
      <c r="DIT120" s="516"/>
      <c r="DIU120" s="516"/>
      <c r="DIV120" s="516"/>
      <c r="DIW120" s="516"/>
      <c r="DIX120" s="516"/>
      <c r="DIY120" s="516"/>
      <c r="DIZ120" s="516"/>
      <c r="DJA120" s="516"/>
      <c r="DJB120" s="516"/>
      <c r="DJC120" s="516"/>
      <c r="DJD120" s="516"/>
      <c r="DJE120" s="516"/>
      <c r="DJF120" s="516"/>
      <c r="DJG120" s="516"/>
      <c r="DJH120" s="516"/>
      <c r="DJI120" s="516"/>
      <c r="DJJ120" s="516"/>
      <c r="DJK120" s="516"/>
      <c r="DJL120" s="516"/>
      <c r="DJM120" s="516"/>
      <c r="DJN120" s="516"/>
      <c r="DJO120" s="516"/>
      <c r="DJP120" s="516"/>
      <c r="DJQ120" s="516"/>
      <c r="DJR120" s="516"/>
      <c r="DJS120" s="516"/>
      <c r="DJT120" s="516"/>
      <c r="DJU120" s="516"/>
      <c r="DJV120" s="516"/>
      <c r="DJW120" s="516"/>
      <c r="DJX120" s="516"/>
      <c r="DJY120" s="516"/>
      <c r="DJZ120" s="516"/>
      <c r="DKA120" s="516"/>
      <c r="DKB120" s="516"/>
      <c r="DKC120" s="516"/>
      <c r="DKD120" s="516"/>
      <c r="DKE120" s="516"/>
      <c r="DKF120" s="516"/>
      <c r="DKG120" s="516"/>
      <c r="DKH120" s="516"/>
      <c r="DKI120" s="516"/>
      <c r="DKJ120" s="516"/>
      <c r="DKK120" s="516"/>
      <c r="DKL120" s="516"/>
      <c r="DKM120" s="516"/>
      <c r="DKN120" s="516"/>
      <c r="DKO120" s="516"/>
      <c r="DKP120" s="516"/>
      <c r="DKQ120" s="516"/>
      <c r="DKR120" s="516"/>
      <c r="DKS120" s="516"/>
      <c r="DKT120" s="516"/>
      <c r="DKU120" s="516"/>
      <c r="DKV120" s="516"/>
      <c r="DKW120" s="516"/>
      <c r="DKX120" s="516"/>
      <c r="DKY120" s="516"/>
      <c r="DKZ120" s="516"/>
      <c r="DLA120" s="516"/>
      <c r="DLB120" s="516"/>
      <c r="DLC120" s="516"/>
      <c r="DLD120" s="516"/>
      <c r="DLE120" s="516"/>
      <c r="DLF120" s="516"/>
      <c r="DLG120" s="516"/>
      <c r="DLH120" s="516"/>
      <c r="DLI120" s="516"/>
      <c r="DLJ120" s="516"/>
      <c r="DLK120" s="516"/>
      <c r="DLL120" s="516"/>
      <c r="DLM120" s="516"/>
      <c r="DLN120" s="516"/>
      <c r="DLO120" s="516"/>
      <c r="DLP120" s="516"/>
      <c r="DLQ120" s="516"/>
      <c r="DLR120" s="516"/>
      <c r="DLS120" s="516"/>
      <c r="DLT120" s="516"/>
      <c r="DLU120" s="516"/>
      <c r="DLV120" s="516"/>
      <c r="DLW120" s="516"/>
      <c r="DLX120" s="516"/>
      <c r="DLY120" s="516"/>
      <c r="DLZ120" s="516"/>
      <c r="DMA120" s="516"/>
      <c r="DMB120" s="516"/>
      <c r="DMC120" s="516"/>
      <c r="DMD120" s="516"/>
      <c r="DME120" s="516"/>
      <c r="DMF120" s="516"/>
      <c r="DMG120" s="516"/>
      <c r="DMH120" s="516"/>
      <c r="DMI120" s="516"/>
      <c r="DMJ120" s="516"/>
      <c r="DMK120" s="516"/>
      <c r="DML120" s="516"/>
      <c r="DMM120" s="516"/>
      <c r="DMN120" s="516"/>
      <c r="DMO120" s="516"/>
      <c r="DMP120" s="516"/>
      <c r="DMQ120" s="516"/>
      <c r="DMR120" s="516"/>
      <c r="DMS120" s="516"/>
      <c r="DMT120" s="516"/>
      <c r="DMU120" s="516"/>
      <c r="DMV120" s="516"/>
      <c r="DMW120" s="516"/>
      <c r="DMX120" s="516"/>
      <c r="DMY120" s="516"/>
      <c r="DMZ120" s="516"/>
      <c r="DNA120" s="516"/>
      <c r="DNB120" s="516"/>
      <c r="DNC120" s="516"/>
      <c r="DND120" s="516"/>
      <c r="DNE120" s="516"/>
      <c r="DNF120" s="516"/>
      <c r="DNG120" s="516"/>
      <c r="DNH120" s="516"/>
      <c r="DNI120" s="516"/>
      <c r="DNJ120" s="516"/>
      <c r="DNK120" s="516"/>
      <c r="DNL120" s="516"/>
      <c r="DNM120" s="516"/>
      <c r="DNN120" s="516"/>
      <c r="DNO120" s="516"/>
      <c r="DNP120" s="516"/>
      <c r="DNQ120" s="516"/>
      <c r="DNR120" s="516"/>
      <c r="DNS120" s="516"/>
      <c r="DNT120" s="516"/>
      <c r="DNU120" s="516"/>
      <c r="DNV120" s="516"/>
      <c r="DNW120" s="516"/>
      <c r="DNX120" s="516"/>
      <c r="DNY120" s="516"/>
      <c r="DNZ120" s="516"/>
      <c r="DOA120" s="516"/>
      <c r="DOB120" s="516"/>
      <c r="DOC120" s="516"/>
      <c r="DOD120" s="516"/>
      <c r="DOE120" s="516"/>
      <c r="DOF120" s="516"/>
      <c r="DOG120" s="516"/>
      <c r="DOH120" s="516"/>
      <c r="DOI120" s="516"/>
      <c r="DOJ120" s="516"/>
      <c r="DOK120" s="516"/>
      <c r="DOL120" s="516"/>
      <c r="DOM120" s="516"/>
      <c r="DON120" s="516"/>
      <c r="DOO120" s="516"/>
      <c r="DOP120" s="516"/>
      <c r="DOQ120" s="516"/>
      <c r="DOR120" s="516"/>
      <c r="DOS120" s="516"/>
      <c r="DOT120" s="516"/>
      <c r="DOU120" s="516"/>
      <c r="DOV120" s="516"/>
      <c r="DOW120" s="516"/>
      <c r="DOX120" s="516"/>
      <c r="DOY120" s="516"/>
      <c r="DOZ120" s="516"/>
      <c r="DPA120" s="516"/>
      <c r="DPB120" s="516"/>
      <c r="DPC120" s="516"/>
      <c r="DPD120" s="516"/>
      <c r="DPE120" s="516"/>
      <c r="DPF120" s="516"/>
      <c r="DPG120" s="516"/>
      <c r="DPH120" s="516"/>
      <c r="DPI120" s="516"/>
      <c r="DPJ120" s="516"/>
      <c r="DPK120" s="516"/>
      <c r="DPL120" s="516"/>
      <c r="DPM120" s="516"/>
      <c r="DPN120" s="516"/>
      <c r="DPO120" s="516"/>
      <c r="DPP120" s="516"/>
      <c r="DPQ120" s="516"/>
      <c r="DPR120" s="516"/>
      <c r="DPS120" s="516"/>
      <c r="DPT120" s="516"/>
      <c r="DPU120" s="516"/>
      <c r="DPV120" s="516"/>
      <c r="DPW120" s="516"/>
      <c r="DPX120" s="516"/>
      <c r="DPY120" s="516"/>
      <c r="DPZ120" s="516"/>
      <c r="DQA120" s="516"/>
      <c r="DQB120" s="516"/>
      <c r="DQC120" s="516"/>
      <c r="DQD120" s="516"/>
      <c r="DQE120" s="516"/>
      <c r="DQF120" s="516"/>
      <c r="DQG120" s="516"/>
      <c r="DQH120" s="516"/>
      <c r="DQI120" s="516"/>
      <c r="DQJ120" s="516"/>
      <c r="DQK120" s="516"/>
      <c r="DQL120" s="516"/>
      <c r="DQM120" s="516"/>
      <c r="DQN120" s="516"/>
      <c r="DQO120" s="516"/>
      <c r="DQP120" s="516"/>
      <c r="DQQ120" s="516"/>
      <c r="DQR120" s="516"/>
      <c r="DQS120" s="516"/>
      <c r="DQT120" s="516"/>
      <c r="DQU120" s="516"/>
      <c r="DQV120" s="516"/>
      <c r="DQW120" s="516"/>
      <c r="DQX120" s="516"/>
      <c r="DQY120" s="516"/>
      <c r="DQZ120" s="516"/>
      <c r="DRA120" s="516"/>
      <c r="DRB120" s="516"/>
      <c r="DRC120" s="516"/>
      <c r="DRD120" s="516"/>
      <c r="DRE120" s="516"/>
      <c r="DRF120" s="516"/>
      <c r="DRG120" s="516"/>
      <c r="DRH120" s="516"/>
      <c r="DRI120" s="516"/>
      <c r="DRJ120" s="516"/>
      <c r="DRK120" s="516"/>
      <c r="DRL120" s="516"/>
      <c r="DRM120" s="516"/>
      <c r="DRN120" s="516"/>
      <c r="DRO120" s="516"/>
      <c r="DRP120" s="516"/>
      <c r="DRQ120" s="516"/>
      <c r="DRR120" s="516"/>
      <c r="DRS120" s="516"/>
      <c r="DRT120" s="516"/>
      <c r="DRU120" s="516"/>
      <c r="DRV120" s="516"/>
      <c r="DRW120" s="516"/>
      <c r="DRX120" s="516"/>
      <c r="DRY120" s="516"/>
      <c r="DRZ120" s="516"/>
      <c r="DSA120" s="516"/>
      <c r="DSB120" s="516"/>
      <c r="DSC120" s="516"/>
      <c r="DSD120" s="516"/>
      <c r="DSE120" s="516"/>
      <c r="DSF120" s="516"/>
      <c r="DSG120" s="516"/>
      <c r="DSH120" s="516"/>
      <c r="DSI120" s="516"/>
      <c r="DSJ120" s="516"/>
      <c r="DSK120" s="516"/>
      <c r="DSL120" s="516"/>
      <c r="DSM120" s="516"/>
      <c r="DSN120" s="516"/>
      <c r="DSO120" s="516"/>
      <c r="DSP120" s="516"/>
      <c r="DSQ120" s="516"/>
      <c r="DSR120" s="516"/>
      <c r="DSS120" s="516"/>
      <c r="DST120" s="516"/>
      <c r="DSU120" s="516"/>
      <c r="DSV120" s="516"/>
      <c r="DSW120" s="516"/>
      <c r="DSX120" s="516"/>
      <c r="DSY120" s="516"/>
      <c r="DSZ120" s="516"/>
      <c r="DTA120" s="516"/>
      <c r="DTB120" s="516"/>
      <c r="DTC120" s="516"/>
      <c r="DTD120" s="516"/>
      <c r="DTE120" s="516"/>
      <c r="DTF120" s="516"/>
      <c r="DTG120" s="516"/>
      <c r="DTH120" s="516"/>
      <c r="DTI120" s="516"/>
      <c r="DTJ120" s="516"/>
      <c r="DTK120" s="516"/>
      <c r="DTL120" s="516"/>
      <c r="DTM120" s="516"/>
      <c r="DTN120" s="516"/>
      <c r="DTO120" s="516"/>
      <c r="DTP120" s="516"/>
      <c r="DTQ120" s="516"/>
      <c r="DTR120" s="516"/>
      <c r="DTS120" s="516"/>
      <c r="DTT120" s="516"/>
      <c r="DTU120" s="516"/>
      <c r="DTV120" s="516"/>
      <c r="DTW120" s="516"/>
      <c r="DTX120" s="516"/>
      <c r="DTY120" s="516"/>
      <c r="DTZ120" s="516"/>
      <c r="DUA120" s="516"/>
      <c r="DUB120" s="516"/>
      <c r="DUC120" s="516"/>
      <c r="DUD120" s="516"/>
      <c r="DUE120" s="516"/>
      <c r="DUF120" s="516"/>
      <c r="DUG120" s="516"/>
      <c r="DUH120" s="516"/>
      <c r="DUI120" s="516"/>
      <c r="DUJ120" s="516"/>
      <c r="DUK120" s="516"/>
      <c r="DUL120" s="516"/>
      <c r="DUM120" s="516"/>
      <c r="DUN120" s="516"/>
      <c r="DUO120" s="516"/>
      <c r="DUP120" s="516"/>
      <c r="DUQ120" s="516"/>
      <c r="DUR120" s="516"/>
      <c r="DUS120" s="516"/>
      <c r="DUT120" s="516"/>
      <c r="DUU120" s="516"/>
      <c r="DUV120" s="516"/>
      <c r="DUW120" s="516"/>
      <c r="DUX120" s="516"/>
      <c r="DUY120" s="516"/>
      <c r="DUZ120" s="516"/>
      <c r="DVA120" s="516"/>
      <c r="DVB120" s="516"/>
      <c r="DVC120" s="516"/>
      <c r="DVD120" s="516"/>
      <c r="DVE120" s="516"/>
      <c r="DVF120" s="516"/>
      <c r="DVG120" s="516"/>
      <c r="DVH120" s="516"/>
      <c r="DVI120" s="516"/>
      <c r="DVJ120" s="516"/>
      <c r="DVK120" s="516"/>
      <c r="DVL120" s="516"/>
      <c r="DVM120" s="516"/>
      <c r="DVN120" s="516"/>
      <c r="DVO120" s="516"/>
      <c r="DVP120" s="516"/>
      <c r="DVQ120" s="516"/>
      <c r="DVR120" s="516"/>
      <c r="DVS120" s="516"/>
      <c r="DVT120" s="516"/>
      <c r="DVU120" s="516"/>
      <c r="DVV120" s="516"/>
      <c r="DVW120" s="516"/>
      <c r="DVX120" s="516"/>
      <c r="DVY120" s="516"/>
      <c r="DVZ120" s="516"/>
      <c r="DWA120" s="516"/>
      <c r="DWB120" s="516"/>
      <c r="DWC120" s="516"/>
      <c r="DWD120" s="516"/>
      <c r="DWE120" s="516"/>
      <c r="DWF120" s="516"/>
      <c r="DWG120" s="516"/>
      <c r="DWH120" s="516"/>
      <c r="DWI120" s="516"/>
      <c r="DWJ120" s="516"/>
      <c r="DWK120" s="516"/>
      <c r="DWL120" s="516"/>
      <c r="DWM120" s="516"/>
      <c r="DWN120" s="516"/>
      <c r="DWO120" s="516"/>
      <c r="DWP120" s="516"/>
      <c r="DWQ120" s="516"/>
      <c r="DWR120" s="516"/>
      <c r="DWS120" s="516"/>
      <c r="DWT120" s="516"/>
      <c r="DWU120" s="516"/>
      <c r="DWV120" s="516"/>
      <c r="DWW120" s="516"/>
      <c r="DWX120" s="516"/>
      <c r="DWY120" s="516"/>
      <c r="DWZ120" s="516"/>
      <c r="DXA120" s="516"/>
      <c r="DXB120" s="516"/>
      <c r="DXC120" s="516"/>
      <c r="DXD120" s="516"/>
      <c r="DXE120" s="516"/>
      <c r="DXF120" s="516"/>
      <c r="DXG120" s="516"/>
      <c r="DXH120" s="516"/>
      <c r="DXI120" s="516"/>
      <c r="DXJ120" s="516"/>
      <c r="DXK120" s="516"/>
      <c r="DXL120" s="516"/>
      <c r="DXM120" s="516"/>
      <c r="DXN120" s="516"/>
      <c r="DXO120" s="516"/>
      <c r="DXP120" s="516"/>
      <c r="DXQ120" s="516"/>
      <c r="DXR120" s="516"/>
      <c r="DXS120" s="516"/>
      <c r="DXT120" s="516"/>
      <c r="DXU120" s="516"/>
      <c r="DXV120" s="516"/>
      <c r="DXW120" s="516"/>
      <c r="DXX120" s="516"/>
      <c r="DXY120" s="516"/>
      <c r="DXZ120" s="516"/>
      <c r="DYA120" s="516"/>
      <c r="DYB120" s="516"/>
      <c r="DYC120" s="516"/>
      <c r="DYD120" s="516"/>
      <c r="DYE120" s="516"/>
      <c r="DYF120" s="516"/>
      <c r="DYG120" s="516"/>
      <c r="DYH120" s="516"/>
      <c r="DYI120" s="516"/>
      <c r="DYJ120" s="516"/>
      <c r="DYK120" s="516"/>
      <c r="DYL120" s="516"/>
      <c r="DYM120" s="516"/>
      <c r="DYN120" s="516"/>
      <c r="DYO120" s="516"/>
      <c r="DYP120" s="516"/>
      <c r="DYQ120" s="516"/>
      <c r="DYR120" s="516"/>
      <c r="DYS120" s="516"/>
      <c r="DYT120" s="516"/>
      <c r="DYU120" s="516"/>
      <c r="DYV120" s="516"/>
      <c r="DYW120" s="516"/>
      <c r="DYX120" s="516"/>
      <c r="DYY120" s="516"/>
      <c r="DYZ120" s="516"/>
      <c r="DZA120" s="516"/>
      <c r="DZB120" s="516"/>
      <c r="DZC120" s="516"/>
      <c r="DZD120" s="516"/>
      <c r="DZE120" s="516"/>
      <c r="DZF120" s="516"/>
      <c r="DZG120" s="516"/>
      <c r="DZH120" s="516"/>
      <c r="DZI120" s="516"/>
      <c r="DZJ120" s="516"/>
      <c r="DZK120" s="516"/>
      <c r="DZL120" s="516"/>
      <c r="DZM120" s="516"/>
      <c r="DZN120" s="516"/>
      <c r="DZO120" s="516"/>
      <c r="DZP120" s="516"/>
      <c r="DZQ120" s="516"/>
      <c r="DZR120" s="516"/>
      <c r="DZS120" s="516"/>
      <c r="DZT120" s="516"/>
      <c r="DZU120" s="516"/>
      <c r="DZV120" s="516"/>
      <c r="DZW120" s="516"/>
      <c r="DZX120" s="516"/>
      <c r="DZY120" s="516"/>
      <c r="DZZ120" s="516"/>
      <c r="EAA120" s="516"/>
      <c r="EAB120" s="516"/>
      <c r="EAC120" s="516"/>
      <c r="EAD120" s="516"/>
      <c r="EAE120" s="516"/>
      <c r="EAF120" s="516"/>
      <c r="EAG120" s="516"/>
      <c r="EAH120" s="516"/>
      <c r="EAI120" s="516"/>
      <c r="EAJ120" s="516"/>
      <c r="EAK120" s="516"/>
      <c r="EAL120" s="516"/>
      <c r="EAM120" s="516"/>
      <c r="EAN120" s="516"/>
      <c r="EAO120" s="516"/>
      <c r="EAP120" s="516"/>
      <c r="EAQ120" s="516"/>
      <c r="EAR120" s="516"/>
      <c r="EAS120" s="516"/>
      <c r="EAT120" s="516"/>
      <c r="EAU120" s="516"/>
      <c r="EAV120" s="516"/>
      <c r="EAW120" s="516"/>
      <c r="EAX120" s="516"/>
      <c r="EAY120" s="516"/>
      <c r="EAZ120" s="516"/>
      <c r="EBA120" s="516"/>
      <c r="EBB120" s="516"/>
      <c r="EBC120" s="516"/>
      <c r="EBD120" s="516"/>
      <c r="EBE120" s="516"/>
      <c r="EBF120" s="516"/>
      <c r="EBG120" s="516"/>
      <c r="EBH120" s="516"/>
      <c r="EBI120" s="516"/>
      <c r="EBJ120" s="516"/>
      <c r="EBK120" s="516"/>
      <c r="EBL120" s="516"/>
      <c r="EBM120" s="516"/>
      <c r="EBN120" s="516"/>
      <c r="EBO120" s="516"/>
      <c r="EBP120" s="516"/>
      <c r="EBQ120" s="516"/>
      <c r="EBR120" s="516"/>
      <c r="EBS120" s="516"/>
      <c r="EBT120" s="516"/>
      <c r="EBU120" s="516"/>
      <c r="EBV120" s="516"/>
      <c r="EBW120" s="516"/>
      <c r="EBX120" s="516"/>
      <c r="EBY120" s="516"/>
      <c r="EBZ120" s="516"/>
      <c r="ECA120" s="516"/>
      <c r="ECB120" s="516"/>
      <c r="ECC120" s="516"/>
      <c r="ECD120" s="516"/>
      <c r="ECE120" s="516"/>
      <c r="ECF120" s="516"/>
      <c r="ECG120" s="516"/>
      <c r="ECH120" s="516"/>
      <c r="ECI120" s="516"/>
      <c r="ECJ120" s="516"/>
      <c r="ECK120" s="516"/>
      <c r="ECL120" s="516"/>
      <c r="ECM120" s="516"/>
      <c r="ECN120" s="516"/>
      <c r="ECO120" s="516"/>
      <c r="ECP120" s="516"/>
      <c r="ECQ120" s="516"/>
      <c r="ECR120" s="516"/>
      <c r="ECS120" s="516"/>
      <c r="ECT120" s="516"/>
      <c r="ECU120" s="516"/>
      <c r="ECV120" s="516"/>
      <c r="ECW120" s="516"/>
      <c r="ECX120" s="516"/>
      <c r="ECY120" s="516"/>
      <c r="ECZ120" s="516"/>
      <c r="EDA120" s="516"/>
      <c r="EDB120" s="516"/>
      <c r="EDC120" s="516"/>
      <c r="EDD120" s="516"/>
      <c r="EDE120" s="516"/>
      <c r="EDF120" s="516"/>
      <c r="EDG120" s="516"/>
      <c r="EDH120" s="516"/>
      <c r="EDI120" s="516"/>
      <c r="EDJ120" s="516"/>
      <c r="EDK120" s="516"/>
      <c r="EDL120" s="516"/>
      <c r="EDM120" s="516"/>
      <c r="EDN120" s="516"/>
      <c r="EDO120" s="516"/>
      <c r="EDP120" s="516"/>
      <c r="EDQ120" s="516"/>
      <c r="EDR120" s="516"/>
      <c r="EDS120" s="516"/>
      <c r="EDT120" s="516"/>
      <c r="EDU120" s="516"/>
      <c r="EDV120" s="516"/>
      <c r="EDW120" s="516"/>
      <c r="EDX120" s="516"/>
      <c r="EDY120" s="516"/>
      <c r="EDZ120" s="516"/>
      <c r="EEA120" s="516"/>
      <c r="EEB120" s="516"/>
      <c r="EEC120" s="516"/>
      <c r="EED120" s="516"/>
      <c r="EEE120" s="516"/>
      <c r="EEF120" s="516"/>
      <c r="EEG120" s="516"/>
      <c r="EEH120" s="516"/>
      <c r="EEI120" s="516"/>
      <c r="EEJ120" s="516"/>
      <c r="EEK120" s="516"/>
      <c r="EEL120" s="516"/>
      <c r="EEM120" s="516"/>
      <c r="EEN120" s="516"/>
      <c r="EEO120" s="516"/>
      <c r="EEP120" s="516"/>
      <c r="EEQ120" s="516"/>
      <c r="EER120" s="516"/>
      <c r="EES120" s="516"/>
      <c r="EET120" s="516"/>
      <c r="EEU120" s="516"/>
      <c r="EEV120" s="516"/>
      <c r="EEW120" s="516"/>
      <c r="EEX120" s="516"/>
      <c r="EEY120" s="516"/>
      <c r="EEZ120" s="516"/>
      <c r="EFA120" s="516"/>
      <c r="EFB120" s="516"/>
      <c r="EFC120" s="516"/>
      <c r="EFD120" s="516"/>
      <c r="EFE120" s="516"/>
      <c r="EFF120" s="516"/>
      <c r="EFG120" s="516"/>
      <c r="EFH120" s="516"/>
      <c r="EFI120" s="516"/>
      <c r="EFJ120" s="516"/>
      <c r="EFK120" s="516"/>
      <c r="EFL120" s="516"/>
      <c r="EFM120" s="516"/>
      <c r="EFN120" s="516"/>
      <c r="EFO120" s="516"/>
      <c r="EFP120" s="516"/>
      <c r="EFQ120" s="516"/>
      <c r="EFR120" s="516"/>
      <c r="EFS120" s="516"/>
      <c r="EFT120" s="516"/>
      <c r="EFU120" s="516"/>
      <c r="EFV120" s="516"/>
      <c r="EFW120" s="516"/>
      <c r="EFX120" s="516"/>
      <c r="EFY120" s="516"/>
      <c r="EFZ120" s="516"/>
      <c r="EGA120" s="516"/>
      <c r="EGB120" s="516"/>
      <c r="EGC120" s="516"/>
      <c r="EGD120" s="516"/>
      <c r="EGE120" s="516"/>
      <c r="EGF120" s="516"/>
      <c r="EGG120" s="516"/>
      <c r="EGH120" s="516"/>
      <c r="EGI120" s="516"/>
      <c r="EGJ120" s="516"/>
      <c r="EGK120" s="516"/>
      <c r="EGL120" s="516"/>
      <c r="EGM120" s="516"/>
      <c r="EGN120" s="516"/>
      <c r="EGO120" s="516"/>
      <c r="EGP120" s="516"/>
      <c r="EGQ120" s="516"/>
      <c r="EGR120" s="516"/>
      <c r="EGS120" s="516"/>
      <c r="EGT120" s="516"/>
      <c r="EGU120" s="516"/>
      <c r="EGV120" s="516"/>
      <c r="EGW120" s="516"/>
      <c r="EGX120" s="516"/>
      <c r="EGY120" s="516"/>
      <c r="EGZ120" s="516"/>
      <c r="EHA120" s="516"/>
      <c r="EHB120" s="516"/>
      <c r="EHC120" s="516"/>
      <c r="EHD120" s="516"/>
      <c r="EHE120" s="516"/>
      <c r="EHF120" s="516"/>
      <c r="EHG120" s="516"/>
      <c r="EHH120" s="516"/>
      <c r="EHI120" s="516"/>
      <c r="EHJ120" s="516"/>
      <c r="EHK120" s="516"/>
      <c r="EHL120" s="516"/>
      <c r="EHM120" s="516"/>
      <c r="EHN120" s="516"/>
      <c r="EHO120" s="516"/>
      <c r="EHP120" s="516"/>
      <c r="EHQ120" s="516"/>
      <c r="EHR120" s="516"/>
      <c r="EHS120" s="516"/>
      <c r="EHT120" s="516"/>
      <c r="EHU120" s="516"/>
      <c r="EHV120" s="516"/>
      <c r="EHW120" s="516"/>
      <c r="EHX120" s="516"/>
      <c r="EHY120" s="516"/>
      <c r="EHZ120" s="516"/>
      <c r="EIA120" s="516"/>
      <c r="EIB120" s="516"/>
      <c r="EIC120" s="516"/>
      <c r="EID120" s="516"/>
      <c r="EIE120" s="516"/>
      <c r="EIF120" s="516"/>
      <c r="EIG120" s="516"/>
      <c r="EIH120" s="516"/>
      <c r="EII120" s="516"/>
      <c r="EIJ120" s="516"/>
      <c r="EIK120" s="516"/>
      <c r="EIL120" s="516"/>
      <c r="EIM120" s="516"/>
      <c r="EIN120" s="516"/>
      <c r="EIO120" s="516"/>
      <c r="EIP120" s="516"/>
      <c r="EIQ120" s="516"/>
      <c r="EIR120" s="516"/>
      <c r="EIS120" s="516"/>
      <c r="EIT120" s="516"/>
      <c r="EIU120" s="516"/>
      <c r="EIV120" s="516"/>
      <c r="EIW120" s="516"/>
      <c r="EIX120" s="516"/>
      <c r="EIY120" s="516"/>
      <c r="EIZ120" s="516"/>
      <c r="EJA120" s="516"/>
      <c r="EJB120" s="516"/>
      <c r="EJC120" s="516"/>
      <c r="EJD120" s="516"/>
      <c r="EJE120" s="516"/>
      <c r="EJF120" s="516"/>
      <c r="EJG120" s="516"/>
      <c r="EJH120" s="516"/>
      <c r="EJI120" s="516"/>
      <c r="EJJ120" s="516"/>
      <c r="EJK120" s="516"/>
      <c r="EJL120" s="516"/>
      <c r="EJM120" s="516"/>
      <c r="EJN120" s="516"/>
      <c r="EJO120" s="516"/>
      <c r="EJP120" s="516"/>
      <c r="EJQ120" s="516"/>
      <c r="EJR120" s="516"/>
      <c r="EJS120" s="516"/>
      <c r="EJT120" s="516"/>
      <c r="EJU120" s="516"/>
      <c r="EJV120" s="516"/>
      <c r="EJW120" s="516"/>
      <c r="EJX120" s="516"/>
      <c r="EJY120" s="516"/>
      <c r="EJZ120" s="516"/>
      <c r="EKA120" s="516"/>
      <c r="EKB120" s="516"/>
      <c r="EKC120" s="516"/>
      <c r="EKD120" s="516"/>
      <c r="EKE120" s="516"/>
      <c r="EKF120" s="516"/>
      <c r="EKG120" s="516"/>
      <c r="EKH120" s="516"/>
      <c r="EKI120" s="516"/>
      <c r="EKJ120" s="516"/>
      <c r="EKK120" s="516"/>
      <c r="EKL120" s="516"/>
      <c r="EKM120" s="516"/>
      <c r="EKN120" s="516"/>
      <c r="EKO120" s="516"/>
      <c r="EKP120" s="516"/>
      <c r="EKQ120" s="516"/>
      <c r="EKR120" s="516"/>
      <c r="EKS120" s="516"/>
      <c r="EKT120" s="516"/>
      <c r="EKU120" s="516"/>
      <c r="EKV120" s="516"/>
      <c r="EKW120" s="516"/>
      <c r="EKX120" s="516"/>
      <c r="EKY120" s="516"/>
      <c r="EKZ120" s="516"/>
      <c r="ELA120" s="516"/>
      <c r="ELB120" s="516"/>
      <c r="ELC120" s="516"/>
      <c r="ELD120" s="516"/>
      <c r="ELE120" s="516"/>
      <c r="ELF120" s="516"/>
      <c r="ELG120" s="516"/>
      <c r="ELH120" s="516"/>
      <c r="ELI120" s="516"/>
      <c r="ELJ120" s="516"/>
      <c r="ELK120" s="516"/>
      <c r="ELL120" s="516"/>
      <c r="ELM120" s="516"/>
      <c r="ELN120" s="516"/>
      <c r="ELO120" s="516"/>
      <c r="ELP120" s="516"/>
      <c r="ELQ120" s="516"/>
      <c r="ELR120" s="516"/>
      <c r="ELS120" s="516"/>
      <c r="ELT120" s="516"/>
      <c r="ELU120" s="516"/>
      <c r="ELV120" s="516"/>
      <c r="ELW120" s="516"/>
      <c r="ELX120" s="516"/>
      <c r="ELY120" s="516"/>
      <c r="ELZ120" s="516"/>
      <c r="EMA120" s="516"/>
      <c r="EMB120" s="516"/>
      <c r="EMC120" s="516"/>
      <c r="EMD120" s="516"/>
      <c r="EME120" s="516"/>
      <c r="EMF120" s="516"/>
      <c r="EMG120" s="516"/>
      <c r="EMH120" s="516"/>
      <c r="EMI120" s="516"/>
      <c r="EMJ120" s="516"/>
      <c r="EMK120" s="516"/>
      <c r="EML120" s="516"/>
      <c r="EMM120" s="516"/>
      <c r="EMN120" s="516"/>
      <c r="EMO120" s="516"/>
      <c r="EMP120" s="516"/>
      <c r="EMQ120" s="516"/>
      <c r="EMR120" s="516"/>
      <c r="EMS120" s="516"/>
      <c r="EMT120" s="516"/>
      <c r="EMU120" s="516"/>
      <c r="EMV120" s="516"/>
      <c r="EMW120" s="516"/>
      <c r="EMX120" s="516"/>
      <c r="EMY120" s="516"/>
      <c r="EMZ120" s="516"/>
      <c r="ENA120" s="516"/>
      <c r="ENB120" s="516"/>
      <c r="ENC120" s="516"/>
      <c r="END120" s="516"/>
      <c r="ENE120" s="516"/>
      <c r="ENF120" s="516"/>
      <c r="ENG120" s="516"/>
      <c r="ENH120" s="516"/>
      <c r="ENI120" s="516"/>
      <c r="ENJ120" s="516"/>
      <c r="ENK120" s="516"/>
      <c r="ENL120" s="516"/>
      <c r="ENM120" s="516"/>
      <c r="ENN120" s="516"/>
      <c r="ENO120" s="516"/>
      <c r="ENP120" s="516"/>
      <c r="ENQ120" s="516"/>
      <c r="ENR120" s="516"/>
      <c r="ENS120" s="516"/>
      <c r="ENT120" s="516"/>
      <c r="ENU120" s="516"/>
      <c r="ENV120" s="516"/>
      <c r="ENW120" s="516"/>
      <c r="ENX120" s="516"/>
      <c r="ENY120" s="516"/>
      <c r="ENZ120" s="516"/>
      <c r="EOA120" s="516"/>
      <c r="EOB120" s="516"/>
      <c r="EOC120" s="516"/>
      <c r="EOD120" s="516"/>
      <c r="EOE120" s="516"/>
      <c r="EOF120" s="516"/>
      <c r="EOG120" s="516"/>
      <c r="EOH120" s="516"/>
      <c r="EOI120" s="516"/>
      <c r="EOJ120" s="516"/>
      <c r="EOK120" s="516"/>
      <c r="EOL120" s="516"/>
      <c r="EOM120" s="516"/>
      <c r="EON120" s="516"/>
      <c r="EOO120" s="516"/>
      <c r="EOP120" s="516"/>
      <c r="EOQ120" s="516"/>
      <c r="EOR120" s="516"/>
      <c r="EOS120" s="516"/>
      <c r="EOT120" s="516"/>
      <c r="EOU120" s="516"/>
      <c r="EOV120" s="516"/>
      <c r="EOW120" s="516"/>
      <c r="EOX120" s="516"/>
      <c r="EOY120" s="516"/>
      <c r="EOZ120" s="516"/>
      <c r="EPA120" s="516"/>
      <c r="EPB120" s="516"/>
      <c r="EPC120" s="516"/>
      <c r="EPD120" s="516"/>
      <c r="EPE120" s="516"/>
      <c r="EPF120" s="516"/>
      <c r="EPG120" s="516"/>
      <c r="EPH120" s="516"/>
      <c r="EPI120" s="516"/>
      <c r="EPJ120" s="516"/>
      <c r="EPK120" s="516"/>
      <c r="EPL120" s="516"/>
      <c r="EPM120" s="516"/>
      <c r="EPN120" s="516"/>
      <c r="EPO120" s="516"/>
      <c r="EPP120" s="516"/>
      <c r="EPQ120" s="516"/>
      <c r="EPR120" s="516"/>
      <c r="EPS120" s="516"/>
      <c r="EPT120" s="516"/>
      <c r="EPU120" s="516"/>
      <c r="EPV120" s="516"/>
      <c r="EPW120" s="516"/>
      <c r="EPX120" s="516"/>
      <c r="EPY120" s="516"/>
      <c r="EPZ120" s="516"/>
      <c r="EQA120" s="516"/>
      <c r="EQB120" s="516"/>
      <c r="EQC120" s="516"/>
      <c r="EQD120" s="516"/>
      <c r="EQE120" s="516"/>
      <c r="EQF120" s="516"/>
      <c r="EQG120" s="516"/>
      <c r="EQH120" s="516"/>
      <c r="EQI120" s="516"/>
      <c r="EQJ120" s="516"/>
      <c r="EQK120" s="516"/>
      <c r="EQL120" s="516"/>
      <c r="EQM120" s="516"/>
      <c r="EQN120" s="516"/>
      <c r="EQO120" s="516"/>
      <c r="EQP120" s="516"/>
      <c r="EQQ120" s="516"/>
      <c r="EQR120" s="516"/>
      <c r="EQS120" s="516"/>
      <c r="EQT120" s="516"/>
      <c r="EQU120" s="516"/>
      <c r="EQV120" s="516"/>
      <c r="EQW120" s="516"/>
      <c r="EQX120" s="516"/>
      <c r="EQY120" s="516"/>
      <c r="EQZ120" s="516"/>
      <c r="ERA120" s="516"/>
      <c r="ERB120" s="516"/>
      <c r="ERC120" s="516"/>
      <c r="ERD120" s="516"/>
      <c r="ERE120" s="516"/>
      <c r="ERF120" s="516"/>
      <c r="ERG120" s="516"/>
      <c r="ERH120" s="516"/>
      <c r="ERI120" s="516"/>
      <c r="ERJ120" s="516"/>
      <c r="ERK120" s="516"/>
      <c r="ERL120" s="516"/>
      <c r="ERM120" s="516"/>
      <c r="ERN120" s="516"/>
      <c r="ERO120" s="516"/>
      <c r="ERP120" s="516"/>
      <c r="ERQ120" s="516"/>
      <c r="ERR120" s="516"/>
      <c r="ERS120" s="516"/>
      <c r="ERT120" s="516"/>
      <c r="ERU120" s="516"/>
      <c r="ERV120" s="516"/>
      <c r="ERW120" s="516"/>
      <c r="ERX120" s="516"/>
      <c r="ERY120" s="516"/>
      <c r="ERZ120" s="516"/>
      <c r="ESA120" s="516"/>
      <c r="ESB120" s="516"/>
      <c r="ESC120" s="516"/>
      <c r="ESD120" s="516"/>
      <c r="ESE120" s="516"/>
      <c r="ESF120" s="516"/>
      <c r="ESG120" s="516"/>
      <c r="ESH120" s="516"/>
      <c r="ESI120" s="516"/>
      <c r="ESJ120" s="516"/>
      <c r="ESK120" s="516"/>
      <c r="ESL120" s="516"/>
      <c r="ESM120" s="516"/>
      <c r="ESN120" s="516"/>
      <c r="ESO120" s="516"/>
      <c r="ESP120" s="516"/>
      <c r="ESQ120" s="516"/>
      <c r="ESR120" s="516"/>
      <c r="ESS120" s="516"/>
      <c r="EST120" s="516"/>
      <c r="ESU120" s="516"/>
      <c r="ESV120" s="516"/>
      <c r="ESW120" s="516"/>
      <c r="ESX120" s="516"/>
      <c r="ESY120" s="516"/>
      <c r="ESZ120" s="516"/>
      <c r="ETA120" s="516"/>
      <c r="ETB120" s="516"/>
      <c r="ETC120" s="516"/>
      <c r="ETD120" s="516"/>
      <c r="ETE120" s="516"/>
      <c r="ETF120" s="516"/>
      <c r="ETG120" s="516"/>
      <c r="ETH120" s="516"/>
      <c r="ETI120" s="516"/>
      <c r="ETJ120" s="516"/>
      <c r="ETK120" s="516"/>
      <c r="ETL120" s="516"/>
      <c r="ETM120" s="516"/>
      <c r="ETN120" s="516"/>
      <c r="ETO120" s="516"/>
      <c r="ETP120" s="516"/>
      <c r="ETQ120" s="516"/>
      <c r="ETR120" s="516"/>
      <c r="ETS120" s="516"/>
      <c r="ETT120" s="516"/>
      <c r="ETU120" s="516"/>
      <c r="ETV120" s="516"/>
      <c r="ETW120" s="516"/>
      <c r="ETX120" s="516"/>
      <c r="ETY120" s="516"/>
      <c r="ETZ120" s="516"/>
      <c r="EUA120" s="516"/>
      <c r="EUB120" s="516"/>
      <c r="EUC120" s="516"/>
      <c r="EUD120" s="516"/>
      <c r="EUE120" s="516"/>
      <c r="EUF120" s="516"/>
      <c r="EUG120" s="516"/>
      <c r="EUH120" s="516"/>
      <c r="EUI120" s="516"/>
      <c r="EUJ120" s="516"/>
      <c r="EUK120" s="516"/>
      <c r="EUL120" s="516"/>
      <c r="EUM120" s="516"/>
      <c r="EUN120" s="516"/>
      <c r="EUO120" s="516"/>
      <c r="EUP120" s="516"/>
      <c r="EUQ120" s="516"/>
      <c r="EUR120" s="516"/>
      <c r="EUS120" s="516"/>
      <c r="EUT120" s="516"/>
      <c r="EUU120" s="516"/>
      <c r="EUV120" s="516"/>
      <c r="EUW120" s="516"/>
      <c r="EUX120" s="516"/>
      <c r="EUY120" s="516"/>
      <c r="EUZ120" s="516"/>
      <c r="EVA120" s="516"/>
      <c r="EVB120" s="516"/>
      <c r="EVC120" s="516"/>
      <c r="EVD120" s="516"/>
      <c r="EVE120" s="516"/>
      <c r="EVF120" s="516"/>
      <c r="EVG120" s="516"/>
      <c r="EVH120" s="516"/>
      <c r="EVI120" s="516"/>
      <c r="EVJ120" s="516"/>
      <c r="EVK120" s="516"/>
      <c r="EVL120" s="516"/>
      <c r="EVM120" s="516"/>
      <c r="EVN120" s="516"/>
      <c r="EVO120" s="516"/>
      <c r="EVP120" s="516"/>
      <c r="EVQ120" s="516"/>
      <c r="EVR120" s="516"/>
      <c r="EVS120" s="516"/>
      <c r="EVT120" s="516"/>
      <c r="EVU120" s="516"/>
      <c r="EVV120" s="516"/>
      <c r="EVW120" s="516"/>
      <c r="EVX120" s="516"/>
      <c r="EVY120" s="516"/>
      <c r="EVZ120" s="516"/>
      <c r="EWA120" s="516"/>
      <c r="EWB120" s="516"/>
      <c r="EWC120" s="516"/>
      <c r="EWD120" s="516"/>
      <c r="EWE120" s="516"/>
      <c r="EWF120" s="516"/>
      <c r="EWG120" s="516"/>
      <c r="EWH120" s="516"/>
      <c r="EWI120" s="516"/>
      <c r="EWJ120" s="516"/>
      <c r="EWK120" s="516"/>
      <c r="EWL120" s="516"/>
      <c r="EWM120" s="516"/>
      <c r="EWN120" s="516"/>
      <c r="EWO120" s="516"/>
      <c r="EWP120" s="516"/>
      <c r="EWQ120" s="516"/>
      <c r="EWR120" s="516"/>
      <c r="EWS120" s="516"/>
      <c r="EWT120" s="516"/>
      <c r="EWU120" s="516"/>
      <c r="EWV120" s="516"/>
      <c r="EWW120" s="516"/>
      <c r="EWX120" s="516"/>
      <c r="EWY120" s="516"/>
      <c r="EWZ120" s="516"/>
      <c r="EXA120" s="516"/>
      <c r="EXB120" s="516"/>
      <c r="EXC120" s="516"/>
      <c r="EXD120" s="516"/>
      <c r="EXE120" s="516"/>
      <c r="EXF120" s="516"/>
      <c r="EXG120" s="516"/>
      <c r="EXH120" s="516"/>
      <c r="EXI120" s="516"/>
      <c r="EXJ120" s="516"/>
      <c r="EXK120" s="516"/>
      <c r="EXL120" s="516"/>
      <c r="EXM120" s="516"/>
      <c r="EXN120" s="516"/>
      <c r="EXO120" s="516"/>
      <c r="EXP120" s="516"/>
      <c r="EXQ120" s="516"/>
      <c r="EXR120" s="516"/>
      <c r="EXS120" s="516"/>
      <c r="EXT120" s="516"/>
      <c r="EXU120" s="516"/>
      <c r="EXV120" s="516"/>
      <c r="EXW120" s="516"/>
      <c r="EXX120" s="516"/>
      <c r="EXY120" s="516"/>
      <c r="EXZ120" s="516"/>
      <c r="EYA120" s="516"/>
      <c r="EYB120" s="516"/>
      <c r="EYC120" s="516"/>
      <c r="EYD120" s="516"/>
      <c r="EYE120" s="516"/>
      <c r="EYF120" s="516"/>
      <c r="EYG120" s="516"/>
      <c r="EYH120" s="516"/>
      <c r="EYI120" s="516"/>
      <c r="EYJ120" s="516"/>
      <c r="EYK120" s="516"/>
      <c r="EYL120" s="516"/>
      <c r="EYM120" s="516"/>
      <c r="EYN120" s="516"/>
      <c r="EYO120" s="516"/>
      <c r="EYP120" s="516"/>
      <c r="EYQ120" s="516"/>
      <c r="EYR120" s="516"/>
      <c r="EYS120" s="516"/>
      <c r="EYT120" s="516"/>
      <c r="EYU120" s="516"/>
      <c r="EYV120" s="516"/>
      <c r="EYW120" s="516"/>
      <c r="EYX120" s="516"/>
      <c r="EYY120" s="516"/>
      <c r="EYZ120" s="516"/>
      <c r="EZA120" s="516"/>
      <c r="EZB120" s="516"/>
      <c r="EZC120" s="516"/>
      <c r="EZD120" s="516"/>
      <c r="EZE120" s="516"/>
      <c r="EZF120" s="516"/>
      <c r="EZG120" s="516"/>
      <c r="EZH120" s="516"/>
      <c r="EZI120" s="516"/>
      <c r="EZJ120" s="516"/>
      <c r="EZK120" s="516"/>
      <c r="EZL120" s="516"/>
      <c r="EZM120" s="516"/>
      <c r="EZN120" s="516"/>
      <c r="EZO120" s="516"/>
      <c r="EZP120" s="516"/>
      <c r="EZQ120" s="516"/>
      <c r="EZR120" s="516"/>
      <c r="EZS120" s="516"/>
      <c r="EZT120" s="516"/>
      <c r="EZU120" s="516"/>
      <c r="EZV120" s="516"/>
      <c r="EZW120" s="516"/>
      <c r="EZX120" s="516"/>
      <c r="EZY120" s="516"/>
      <c r="EZZ120" s="516"/>
      <c r="FAA120" s="516"/>
      <c r="FAB120" s="516"/>
      <c r="FAC120" s="516"/>
      <c r="FAD120" s="516"/>
      <c r="FAE120" s="516"/>
      <c r="FAF120" s="516"/>
      <c r="FAG120" s="516"/>
      <c r="FAH120" s="516"/>
      <c r="FAI120" s="516"/>
      <c r="FAJ120" s="516"/>
      <c r="FAK120" s="516"/>
      <c r="FAL120" s="516"/>
      <c r="FAM120" s="516"/>
      <c r="FAN120" s="516"/>
      <c r="FAO120" s="516"/>
      <c r="FAP120" s="516"/>
      <c r="FAQ120" s="516"/>
      <c r="FAR120" s="516"/>
      <c r="FAS120" s="516"/>
      <c r="FAT120" s="516"/>
      <c r="FAU120" s="516"/>
      <c r="FAV120" s="516"/>
      <c r="FAW120" s="516"/>
      <c r="FAX120" s="516"/>
      <c r="FAY120" s="516"/>
      <c r="FAZ120" s="516"/>
      <c r="FBA120" s="516"/>
      <c r="FBB120" s="516"/>
      <c r="FBC120" s="516"/>
      <c r="FBD120" s="516"/>
      <c r="FBE120" s="516"/>
      <c r="FBF120" s="516"/>
      <c r="FBG120" s="516"/>
      <c r="FBH120" s="516"/>
      <c r="FBI120" s="516"/>
      <c r="FBJ120" s="516"/>
      <c r="FBK120" s="516"/>
      <c r="FBL120" s="516"/>
      <c r="FBM120" s="516"/>
      <c r="FBN120" s="516"/>
      <c r="FBO120" s="516"/>
      <c r="FBP120" s="516"/>
      <c r="FBQ120" s="516"/>
      <c r="FBR120" s="516"/>
      <c r="FBS120" s="516"/>
      <c r="FBT120" s="516"/>
      <c r="FBU120" s="516"/>
      <c r="FBV120" s="516"/>
      <c r="FBW120" s="516"/>
      <c r="FBX120" s="516"/>
      <c r="FBY120" s="516"/>
      <c r="FBZ120" s="516"/>
      <c r="FCA120" s="516"/>
      <c r="FCB120" s="516"/>
      <c r="FCC120" s="516"/>
      <c r="FCD120" s="516"/>
      <c r="FCE120" s="516"/>
      <c r="FCF120" s="516"/>
      <c r="FCG120" s="516"/>
      <c r="FCH120" s="516"/>
      <c r="FCI120" s="516"/>
      <c r="FCJ120" s="516"/>
      <c r="FCK120" s="516"/>
      <c r="FCL120" s="516"/>
      <c r="FCM120" s="516"/>
      <c r="FCN120" s="516"/>
      <c r="FCO120" s="516"/>
      <c r="FCP120" s="516"/>
      <c r="FCQ120" s="516"/>
      <c r="FCR120" s="516"/>
      <c r="FCS120" s="516"/>
      <c r="FCT120" s="516"/>
      <c r="FCU120" s="516"/>
      <c r="FCV120" s="516"/>
      <c r="FCW120" s="516"/>
      <c r="FCX120" s="516"/>
      <c r="FCY120" s="516"/>
      <c r="FCZ120" s="516"/>
      <c r="FDA120" s="516"/>
      <c r="FDB120" s="516"/>
      <c r="FDC120" s="516"/>
      <c r="FDD120" s="516"/>
      <c r="FDE120" s="516"/>
      <c r="FDF120" s="516"/>
      <c r="FDG120" s="516"/>
      <c r="FDH120" s="516"/>
      <c r="FDI120" s="516"/>
      <c r="FDJ120" s="516"/>
      <c r="FDK120" s="516"/>
      <c r="FDL120" s="516"/>
      <c r="FDM120" s="516"/>
      <c r="FDN120" s="516"/>
      <c r="FDO120" s="516"/>
      <c r="FDP120" s="516"/>
      <c r="FDQ120" s="516"/>
      <c r="FDR120" s="516"/>
      <c r="FDS120" s="516"/>
      <c r="FDT120" s="516"/>
      <c r="FDU120" s="516"/>
      <c r="FDV120" s="516"/>
      <c r="FDW120" s="516"/>
      <c r="FDX120" s="516"/>
      <c r="FDY120" s="516"/>
      <c r="FDZ120" s="516"/>
      <c r="FEA120" s="516"/>
      <c r="FEB120" s="516"/>
      <c r="FEC120" s="516"/>
      <c r="FED120" s="516"/>
      <c r="FEE120" s="516"/>
      <c r="FEF120" s="516"/>
      <c r="FEG120" s="516"/>
      <c r="FEH120" s="516"/>
      <c r="FEI120" s="516"/>
      <c r="FEJ120" s="516"/>
      <c r="FEK120" s="516"/>
      <c r="FEL120" s="516"/>
      <c r="FEM120" s="516"/>
      <c r="FEN120" s="516"/>
      <c r="FEO120" s="516"/>
      <c r="FEP120" s="516"/>
      <c r="FEQ120" s="516"/>
      <c r="FER120" s="516"/>
      <c r="FES120" s="516"/>
      <c r="FET120" s="516"/>
      <c r="FEU120" s="516"/>
      <c r="FEV120" s="516"/>
      <c r="FEW120" s="516"/>
      <c r="FEX120" s="516"/>
      <c r="FEY120" s="516"/>
      <c r="FEZ120" s="516"/>
      <c r="FFA120" s="516"/>
      <c r="FFB120" s="516"/>
      <c r="FFC120" s="516"/>
      <c r="FFD120" s="516"/>
      <c r="FFE120" s="516"/>
      <c r="FFF120" s="516"/>
      <c r="FFG120" s="516"/>
      <c r="FFH120" s="516"/>
      <c r="FFI120" s="516"/>
      <c r="FFJ120" s="516"/>
      <c r="FFK120" s="516"/>
      <c r="FFL120" s="516"/>
      <c r="FFM120" s="516"/>
      <c r="FFN120" s="516"/>
      <c r="FFO120" s="516"/>
      <c r="FFP120" s="516"/>
      <c r="FFQ120" s="516"/>
      <c r="FFR120" s="516"/>
      <c r="FFS120" s="516"/>
      <c r="FFT120" s="516"/>
      <c r="FFU120" s="516"/>
      <c r="FFV120" s="516"/>
      <c r="FFW120" s="516"/>
      <c r="FFX120" s="516"/>
      <c r="FFY120" s="516"/>
      <c r="FFZ120" s="516"/>
      <c r="FGA120" s="516"/>
      <c r="FGB120" s="516"/>
      <c r="FGC120" s="516"/>
      <c r="FGD120" s="516"/>
      <c r="FGE120" s="516"/>
      <c r="FGF120" s="516"/>
      <c r="FGG120" s="516"/>
      <c r="FGH120" s="516"/>
      <c r="FGI120" s="516"/>
      <c r="FGJ120" s="516"/>
      <c r="FGK120" s="516"/>
      <c r="FGL120" s="516"/>
      <c r="FGM120" s="516"/>
      <c r="FGN120" s="516"/>
      <c r="FGO120" s="516"/>
      <c r="FGP120" s="516"/>
      <c r="FGQ120" s="516"/>
      <c r="FGR120" s="516"/>
      <c r="FGS120" s="516"/>
      <c r="FGT120" s="516"/>
      <c r="FGU120" s="516"/>
      <c r="FGV120" s="516"/>
      <c r="FGW120" s="516"/>
      <c r="FGX120" s="516"/>
      <c r="FGY120" s="516"/>
      <c r="FGZ120" s="516"/>
      <c r="FHA120" s="516"/>
      <c r="FHB120" s="516"/>
      <c r="FHC120" s="516"/>
      <c r="FHD120" s="516"/>
      <c r="FHE120" s="516"/>
      <c r="FHF120" s="516"/>
      <c r="FHG120" s="516"/>
      <c r="FHH120" s="516"/>
      <c r="FHI120" s="516"/>
      <c r="FHJ120" s="516"/>
      <c r="FHK120" s="516"/>
      <c r="FHL120" s="516"/>
      <c r="FHM120" s="516"/>
      <c r="FHN120" s="516"/>
      <c r="FHO120" s="516"/>
      <c r="FHP120" s="516"/>
      <c r="FHQ120" s="516"/>
      <c r="FHR120" s="516"/>
      <c r="FHS120" s="516"/>
      <c r="FHT120" s="516"/>
      <c r="FHU120" s="516"/>
      <c r="FHV120" s="516"/>
      <c r="FHW120" s="516"/>
      <c r="FHX120" s="516"/>
      <c r="FHY120" s="516"/>
      <c r="FHZ120" s="516"/>
      <c r="FIA120" s="516"/>
      <c r="FIB120" s="516"/>
      <c r="FIC120" s="516"/>
      <c r="FID120" s="516"/>
      <c r="FIE120" s="516"/>
      <c r="FIF120" s="516"/>
      <c r="FIG120" s="516"/>
      <c r="FIH120" s="516"/>
      <c r="FII120" s="516"/>
      <c r="FIJ120" s="516"/>
      <c r="FIK120" s="516"/>
      <c r="FIL120" s="516"/>
      <c r="FIM120" s="516"/>
      <c r="FIN120" s="516"/>
      <c r="FIO120" s="516"/>
      <c r="FIP120" s="516"/>
      <c r="FIQ120" s="516"/>
      <c r="FIR120" s="516"/>
      <c r="FIS120" s="516"/>
      <c r="FIT120" s="516"/>
      <c r="FIU120" s="516"/>
      <c r="FIV120" s="516"/>
      <c r="FIW120" s="516"/>
      <c r="FIX120" s="516"/>
      <c r="FIY120" s="516"/>
      <c r="FIZ120" s="516"/>
      <c r="FJA120" s="516"/>
      <c r="FJB120" s="516"/>
      <c r="FJC120" s="516"/>
      <c r="FJD120" s="516"/>
      <c r="FJE120" s="516"/>
      <c r="FJF120" s="516"/>
      <c r="FJG120" s="516"/>
      <c r="FJH120" s="516"/>
      <c r="FJI120" s="516"/>
      <c r="FJJ120" s="516"/>
      <c r="FJK120" s="516"/>
      <c r="FJL120" s="516"/>
      <c r="FJM120" s="516"/>
      <c r="FJN120" s="516"/>
      <c r="FJO120" s="516"/>
      <c r="FJP120" s="516"/>
      <c r="FJQ120" s="516"/>
      <c r="FJR120" s="516"/>
      <c r="FJS120" s="516"/>
      <c r="FJT120" s="516"/>
      <c r="FJU120" s="516"/>
      <c r="FJV120" s="516"/>
      <c r="FJW120" s="516"/>
      <c r="FJX120" s="516"/>
      <c r="FJY120" s="516"/>
      <c r="FJZ120" s="516"/>
      <c r="FKA120" s="516"/>
      <c r="FKB120" s="516"/>
      <c r="FKC120" s="516"/>
      <c r="FKD120" s="516"/>
      <c r="FKE120" s="516"/>
      <c r="FKF120" s="516"/>
      <c r="FKG120" s="516"/>
      <c r="FKH120" s="516"/>
      <c r="FKI120" s="516"/>
      <c r="FKJ120" s="516"/>
      <c r="FKK120" s="516"/>
      <c r="FKL120" s="516"/>
      <c r="FKM120" s="516"/>
      <c r="FKN120" s="516"/>
      <c r="FKO120" s="516"/>
      <c r="FKP120" s="516"/>
      <c r="FKQ120" s="516"/>
      <c r="FKR120" s="516"/>
      <c r="FKS120" s="516"/>
      <c r="FKT120" s="516"/>
      <c r="FKU120" s="516"/>
      <c r="FKV120" s="516"/>
      <c r="FKW120" s="516"/>
      <c r="FKX120" s="516"/>
      <c r="FKY120" s="516"/>
      <c r="FKZ120" s="516"/>
      <c r="FLA120" s="516"/>
      <c r="FLB120" s="516"/>
      <c r="FLC120" s="516"/>
      <c r="FLD120" s="516"/>
      <c r="FLE120" s="516"/>
      <c r="FLF120" s="516"/>
      <c r="FLG120" s="516"/>
      <c r="FLH120" s="516"/>
      <c r="FLI120" s="516"/>
      <c r="FLJ120" s="516"/>
      <c r="FLK120" s="516"/>
      <c r="FLL120" s="516"/>
      <c r="FLM120" s="516"/>
      <c r="FLN120" s="516"/>
      <c r="FLO120" s="516"/>
      <c r="FLP120" s="516"/>
      <c r="FLQ120" s="516"/>
      <c r="FLR120" s="516"/>
      <c r="FLS120" s="516"/>
      <c r="FLT120" s="516"/>
      <c r="FLU120" s="516"/>
      <c r="FLV120" s="516"/>
      <c r="FLW120" s="516"/>
      <c r="FLX120" s="516"/>
      <c r="FLY120" s="516"/>
      <c r="FLZ120" s="516"/>
      <c r="FMA120" s="516"/>
      <c r="FMB120" s="516"/>
      <c r="FMC120" s="516"/>
      <c r="FMD120" s="516"/>
      <c r="FME120" s="516"/>
      <c r="FMF120" s="516"/>
      <c r="FMG120" s="516"/>
      <c r="FMH120" s="516"/>
      <c r="FMI120" s="516"/>
      <c r="FMJ120" s="516"/>
      <c r="FMK120" s="516"/>
      <c r="FML120" s="516"/>
      <c r="FMM120" s="516"/>
      <c r="FMN120" s="516"/>
      <c r="FMO120" s="516"/>
      <c r="FMP120" s="516"/>
      <c r="FMQ120" s="516"/>
      <c r="FMR120" s="516"/>
      <c r="FMS120" s="516"/>
      <c r="FMT120" s="516"/>
      <c r="FMU120" s="516"/>
      <c r="FMV120" s="516"/>
      <c r="FMW120" s="516"/>
      <c r="FMX120" s="516"/>
      <c r="FMY120" s="516"/>
      <c r="FMZ120" s="516"/>
      <c r="FNA120" s="516"/>
      <c r="FNB120" s="516"/>
      <c r="FNC120" s="516"/>
      <c r="FND120" s="516"/>
      <c r="FNE120" s="516"/>
      <c r="FNF120" s="516"/>
      <c r="FNG120" s="516"/>
      <c r="FNH120" s="516"/>
      <c r="FNI120" s="516"/>
      <c r="FNJ120" s="516"/>
      <c r="FNK120" s="516"/>
      <c r="FNL120" s="516"/>
      <c r="FNM120" s="516"/>
      <c r="FNN120" s="516"/>
      <c r="FNO120" s="516"/>
      <c r="FNP120" s="516"/>
      <c r="FNQ120" s="516"/>
      <c r="FNR120" s="516"/>
      <c r="FNS120" s="516"/>
      <c r="FNT120" s="516"/>
      <c r="FNU120" s="516"/>
      <c r="FNV120" s="516"/>
      <c r="FNW120" s="516"/>
      <c r="FNX120" s="516"/>
      <c r="FNY120" s="516"/>
      <c r="FNZ120" s="516"/>
      <c r="FOA120" s="516"/>
      <c r="FOB120" s="516"/>
      <c r="FOC120" s="516"/>
      <c r="FOD120" s="516"/>
      <c r="FOE120" s="516"/>
      <c r="FOF120" s="516"/>
      <c r="FOG120" s="516"/>
      <c r="FOH120" s="516"/>
      <c r="FOI120" s="516"/>
      <c r="FOJ120" s="516"/>
      <c r="FOK120" s="516"/>
      <c r="FOL120" s="516"/>
      <c r="FOM120" s="516"/>
      <c r="FON120" s="516"/>
      <c r="FOO120" s="516"/>
      <c r="FOP120" s="516"/>
      <c r="FOQ120" s="516"/>
      <c r="FOR120" s="516"/>
      <c r="FOS120" s="516"/>
      <c r="FOT120" s="516"/>
      <c r="FOU120" s="516"/>
      <c r="FOV120" s="516"/>
      <c r="FOW120" s="516"/>
      <c r="FOX120" s="516"/>
      <c r="FOY120" s="516"/>
      <c r="FOZ120" s="516"/>
      <c r="FPA120" s="516"/>
      <c r="FPB120" s="516"/>
      <c r="FPC120" s="516"/>
      <c r="FPD120" s="516"/>
      <c r="FPE120" s="516"/>
      <c r="FPF120" s="516"/>
      <c r="FPG120" s="516"/>
      <c r="FPH120" s="516"/>
      <c r="FPI120" s="516"/>
      <c r="FPJ120" s="516"/>
      <c r="FPK120" s="516"/>
      <c r="FPL120" s="516"/>
      <c r="FPM120" s="516"/>
      <c r="FPN120" s="516"/>
      <c r="FPO120" s="516"/>
      <c r="FPP120" s="516"/>
      <c r="FPQ120" s="516"/>
      <c r="FPR120" s="516"/>
      <c r="FPS120" s="516"/>
      <c r="FPT120" s="516"/>
      <c r="FPU120" s="516"/>
      <c r="FPV120" s="516"/>
      <c r="FPW120" s="516"/>
      <c r="FPX120" s="516"/>
      <c r="FPY120" s="516"/>
      <c r="FPZ120" s="516"/>
      <c r="FQA120" s="516"/>
      <c r="FQB120" s="516"/>
      <c r="FQC120" s="516"/>
      <c r="FQD120" s="516"/>
      <c r="FQE120" s="516"/>
      <c r="FQF120" s="516"/>
      <c r="FQG120" s="516"/>
      <c r="FQH120" s="516"/>
      <c r="FQI120" s="516"/>
      <c r="FQJ120" s="516"/>
      <c r="FQK120" s="516"/>
      <c r="FQL120" s="516"/>
      <c r="FQM120" s="516"/>
      <c r="FQN120" s="516"/>
      <c r="FQO120" s="516"/>
      <c r="FQP120" s="516"/>
      <c r="FQQ120" s="516"/>
      <c r="FQR120" s="516"/>
      <c r="FQS120" s="516"/>
      <c r="FQT120" s="516"/>
      <c r="FQU120" s="516"/>
      <c r="FQV120" s="516"/>
      <c r="FQW120" s="516"/>
      <c r="FQX120" s="516"/>
      <c r="FQY120" s="516"/>
      <c r="FQZ120" s="516"/>
      <c r="FRA120" s="516"/>
      <c r="FRB120" s="516"/>
      <c r="FRC120" s="516"/>
      <c r="FRD120" s="516"/>
      <c r="FRE120" s="516"/>
      <c r="FRF120" s="516"/>
      <c r="FRG120" s="516"/>
      <c r="FRH120" s="516"/>
      <c r="FRI120" s="516"/>
      <c r="FRJ120" s="516"/>
      <c r="FRK120" s="516"/>
      <c r="FRL120" s="516"/>
      <c r="FRM120" s="516"/>
      <c r="FRN120" s="516"/>
      <c r="FRO120" s="516"/>
      <c r="FRP120" s="516"/>
      <c r="FRQ120" s="516"/>
      <c r="FRR120" s="516"/>
      <c r="FRS120" s="516"/>
      <c r="FRT120" s="516"/>
      <c r="FRU120" s="516"/>
      <c r="FRV120" s="516"/>
      <c r="FRW120" s="516"/>
      <c r="FRX120" s="516"/>
      <c r="FRY120" s="516"/>
      <c r="FRZ120" s="516"/>
      <c r="FSA120" s="516"/>
      <c r="FSB120" s="516"/>
      <c r="FSC120" s="516"/>
      <c r="FSD120" s="516"/>
      <c r="FSE120" s="516"/>
      <c r="FSF120" s="516"/>
      <c r="FSG120" s="516"/>
      <c r="FSH120" s="516"/>
      <c r="FSI120" s="516"/>
      <c r="FSJ120" s="516"/>
      <c r="FSK120" s="516"/>
      <c r="FSL120" s="516"/>
      <c r="FSM120" s="516"/>
      <c r="FSN120" s="516"/>
      <c r="FSO120" s="516"/>
      <c r="FSP120" s="516"/>
      <c r="FSQ120" s="516"/>
      <c r="FSR120" s="516"/>
      <c r="FSS120" s="516"/>
      <c r="FST120" s="516"/>
      <c r="FSU120" s="516"/>
      <c r="FSV120" s="516"/>
      <c r="FSW120" s="516"/>
      <c r="FSX120" s="516"/>
      <c r="FSY120" s="516"/>
      <c r="FSZ120" s="516"/>
      <c r="FTA120" s="516"/>
      <c r="FTB120" s="516"/>
      <c r="FTC120" s="516"/>
      <c r="FTD120" s="516"/>
      <c r="FTE120" s="516"/>
      <c r="FTF120" s="516"/>
      <c r="FTG120" s="516"/>
      <c r="FTH120" s="516"/>
      <c r="FTI120" s="516"/>
      <c r="FTJ120" s="516"/>
      <c r="FTK120" s="516"/>
      <c r="FTL120" s="516"/>
      <c r="FTM120" s="516"/>
      <c r="FTN120" s="516"/>
      <c r="FTO120" s="516"/>
      <c r="FTP120" s="516"/>
      <c r="FTQ120" s="516"/>
      <c r="FTR120" s="516"/>
      <c r="FTS120" s="516"/>
      <c r="FTT120" s="516"/>
      <c r="FTU120" s="516"/>
      <c r="FTV120" s="516"/>
      <c r="FTW120" s="516"/>
      <c r="FTX120" s="516"/>
      <c r="FTY120" s="516"/>
      <c r="FTZ120" s="516"/>
      <c r="FUA120" s="516"/>
      <c r="FUB120" s="516"/>
      <c r="FUC120" s="516"/>
      <c r="FUD120" s="516"/>
      <c r="FUE120" s="516"/>
      <c r="FUF120" s="516"/>
      <c r="FUG120" s="516"/>
      <c r="FUH120" s="516"/>
      <c r="FUI120" s="516"/>
      <c r="FUJ120" s="516"/>
      <c r="FUK120" s="516"/>
      <c r="FUL120" s="516"/>
      <c r="FUM120" s="516"/>
      <c r="FUN120" s="516"/>
      <c r="FUO120" s="516"/>
      <c r="FUP120" s="516"/>
      <c r="FUQ120" s="516"/>
      <c r="FUR120" s="516"/>
      <c r="FUS120" s="516"/>
      <c r="FUT120" s="516"/>
      <c r="FUU120" s="516"/>
      <c r="FUV120" s="516"/>
      <c r="FUW120" s="516"/>
      <c r="FUX120" s="516"/>
      <c r="FUY120" s="516"/>
      <c r="FUZ120" s="516"/>
      <c r="FVA120" s="516"/>
      <c r="FVB120" s="516"/>
      <c r="FVC120" s="516"/>
      <c r="FVD120" s="516"/>
      <c r="FVE120" s="516"/>
      <c r="FVF120" s="516"/>
      <c r="FVG120" s="516"/>
      <c r="FVH120" s="516"/>
      <c r="FVI120" s="516"/>
      <c r="FVJ120" s="516"/>
      <c r="FVK120" s="516"/>
      <c r="FVL120" s="516"/>
      <c r="FVM120" s="516"/>
      <c r="FVN120" s="516"/>
      <c r="FVO120" s="516"/>
      <c r="FVP120" s="516"/>
      <c r="FVQ120" s="516"/>
      <c r="FVR120" s="516"/>
      <c r="FVS120" s="516"/>
      <c r="FVT120" s="516"/>
      <c r="FVU120" s="516"/>
      <c r="FVV120" s="516"/>
      <c r="FVW120" s="516"/>
      <c r="FVX120" s="516"/>
      <c r="FVY120" s="516"/>
      <c r="FVZ120" s="516"/>
      <c r="FWA120" s="516"/>
      <c r="FWB120" s="516"/>
      <c r="FWC120" s="516"/>
      <c r="FWD120" s="516"/>
      <c r="FWE120" s="516"/>
      <c r="FWF120" s="516"/>
      <c r="FWG120" s="516"/>
      <c r="FWH120" s="516"/>
      <c r="FWI120" s="516"/>
      <c r="FWJ120" s="516"/>
      <c r="FWK120" s="516"/>
      <c r="FWL120" s="516"/>
      <c r="FWM120" s="516"/>
      <c r="FWN120" s="516"/>
      <c r="FWO120" s="516"/>
      <c r="FWP120" s="516"/>
      <c r="FWQ120" s="516"/>
      <c r="FWR120" s="516"/>
      <c r="FWS120" s="516"/>
      <c r="FWT120" s="516"/>
      <c r="FWU120" s="516"/>
      <c r="FWV120" s="516"/>
      <c r="FWW120" s="516"/>
      <c r="FWX120" s="516"/>
      <c r="FWY120" s="516"/>
      <c r="FWZ120" s="516"/>
      <c r="FXA120" s="516"/>
      <c r="FXB120" s="516"/>
      <c r="FXC120" s="516"/>
      <c r="FXD120" s="516"/>
      <c r="FXE120" s="516"/>
      <c r="FXF120" s="516"/>
      <c r="FXG120" s="516"/>
      <c r="FXH120" s="516"/>
      <c r="FXI120" s="516"/>
      <c r="FXJ120" s="516"/>
      <c r="FXK120" s="516"/>
      <c r="FXL120" s="516"/>
      <c r="FXM120" s="516"/>
      <c r="FXN120" s="516"/>
      <c r="FXO120" s="516"/>
      <c r="FXP120" s="516"/>
      <c r="FXQ120" s="516"/>
      <c r="FXR120" s="516"/>
      <c r="FXS120" s="516"/>
      <c r="FXT120" s="516"/>
      <c r="FXU120" s="516"/>
      <c r="FXV120" s="516"/>
      <c r="FXW120" s="516"/>
      <c r="FXX120" s="516"/>
      <c r="FXY120" s="516"/>
      <c r="FXZ120" s="516"/>
      <c r="FYA120" s="516"/>
      <c r="FYB120" s="516"/>
      <c r="FYC120" s="516"/>
      <c r="FYD120" s="516"/>
      <c r="FYE120" s="516"/>
      <c r="FYF120" s="516"/>
      <c r="FYG120" s="516"/>
      <c r="FYH120" s="516"/>
      <c r="FYI120" s="516"/>
      <c r="FYJ120" s="516"/>
      <c r="FYK120" s="516"/>
      <c r="FYL120" s="516"/>
      <c r="FYM120" s="516"/>
      <c r="FYN120" s="516"/>
      <c r="FYO120" s="516"/>
      <c r="FYP120" s="516"/>
      <c r="FYQ120" s="516"/>
      <c r="FYR120" s="516"/>
      <c r="FYS120" s="516"/>
      <c r="FYT120" s="516"/>
      <c r="FYU120" s="516"/>
      <c r="FYV120" s="516"/>
      <c r="FYW120" s="516"/>
      <c r="FYX120" s="516"/>
      <c r="FYY120" s="516"/>
      <c r="FYZ120" s="516"/>
      <c r="FZA120" s="516"/>
      <c r="FZB120" s="516"/>
      <c r="FZC120" s="516"/>
      <c r="FZD120" s="516"/>
      <c r="FZE120" s="516"/>
      <c r="FZF120" s="516"/>
      <c r="FZG120" s="516"/>
      <c r="FZH120" s="516"/>
      <c r="FZI120" s="516"/>
      <c r="FZJ120" s="516"/>
      <c r="FZK120" s="516"/>
      <c r="FZL120" s="516"/>
      <c r="FZM120" s="516"/>
      <c r="FZN120" s="516"/>
      <c r="FZO120" s="516"/>
      <c r="FZP120" s="516"/>
      <c r="FZQ120" s="516"/>
      <c r="FZR120" s="516"/>
      <c r="FZS120" s="516"/>
      <c r="FZT120" s="516"/>
      <c r="FZU120" s="516"/>
      <c r="FZV120" s="516"/>
      <c r="FZW120" s="516"/>
      <c r="FZX120" s="516"/>
      <c r="FZY120" s="516"/>
      <c r="FZZ120" s="516"/>
      <c r="GAA120" s="516"/>
      <c r="GAB120" s="516"/>
      <c r="GAC120" s="516"/>
      <c r="GAD120" s="516"/>
      <c r="GAE120" s="516"/>
      <c r="GAF120" s="516"/>
      <c r="GAG120" s="516"/>
      <c r="GAH120" s="516"/>
      <c r="GAI120" s="516"/>
      <c r="GAJ120" s="516"/>
      <c r="GAK120" s="516"/>
      <c r="GAL120" s="516"/>
      <c r="GAM120" s="516"/>
      <c r="GAN120" s="516"/>
      <c r="GAO120" s="516"/>
      <c r="GAP120" s="516"/>
      <c r="GAQ120" s="516"/>
      <c r="GAR120" s="516"/>
      <c r="GAS120" s="516"/>
      <c r="GAT120" s="516"/>
      <c r="GAU120" s="516"/>
      <c r="GAV120" s="516"/>
      <c r="GAW120" s="516"/>
      <c r="GAX120" s="516"/>
      <c r="GAY120" s="516"/>
      <c r="GAZ120" s="516"/>
      <c r="GBA120" s="516"/>
      <c r="GBB120" s="516"/>
      <c r="GBC120" s="516"/>
      <c r="GBD120" s="516"/>
      <c r="GBE120" s="516"/>
      <c r="GBF120" s="516"/>
      <c r="GBG120" s="516"/>
      <c r="GBH120" s="516"/>
      <c r="GBI120" s="516"/>
      <c r="GBJ120" s="516"/>
      <c r="GBK120" s="516"/>
      <c r="GBL120" s="516"/>
      <c r="GBM120" s="516"/>
      <c r="GBN120" s="516"/>
      <c r="GBO120" s="516"/>
      <c r="GBP120" s="516"/>
      <c r="GBQ120" s="516"/>
      <c r="GBR120" s="516"/>
      <c r="GBS120" s="516"/>
      <c r="GBT120" s="516"/>
      <c r="GBU120" s="516"/>
      <c r="GBV120" s="516"/>
      <c r="GBW120" s="516"/>
      <c r="GBX120" s="516"/>
      <c r="GBY120" s="516"/>
      <c r="GBZ120" s="516"/>
      <c r="GCA120" s="516"/>
      <c r="GCB120" s="516"/>
      <c r="GCC120" s="516"/>
      <c r="GCD120" s="516"/>
      <c r="GCE120" s="516"/>
      <c r="GCF120" s="516"/>
      <c r="GCG120" s="516"/>
      <c r="GCH120" s="516"/>
      <c r="GCI120" s="516"/>
      <c r="GCJ120" s="516"/>
      <c r="GCK120" s="516"/>
      <c r="GCL120" s="516"/>
      <c r="GCM120" s="516"/>
      <c r="GCN120" s="516"/>
      <c r="GCO120" s="516"/>
      <c r="GCP120" s="516"/>
      <c r="GCQ120" s="516"/>
      <c r="GCR120" s="516"/>
      <c r="GCS120" s="516"/>
      <c r="GCT120" s="516"/>
      <c r="GCU120" s="516"/>
      <c r="GCV120" s="516"/>
      <c r="GCW120" s="516"/>
      <c r="GCX120" s="516"/>
      <c r="GCY120" s="516"/>
      <c r="GCZ120" s="516"/>
      <c r="GDA120" s="516"/>
      <c r="GDB120" s="516"/>
      <c r="GDC120" s="516"/>
      <c r="GDD120" s="516"/>
      <c r="GDE120" s="516"/>
      <c r="GDF120" s="516"/>
      <c r="GDG120" s="516"/>
      <c r="GDH120" s="516"/>
      <c r="GDI120" s="516"/>
      <c r="GDJ120" s="516"/>
      <c r="GDK120" s="516"/>
      <c r="GDL120" s="516"/>
      <c r="GDM120" s="516"/>
      <c r="GDN120" s="516"/>
      <c r="GDO120" s="516"/>
      <c r="GDP120" s="516"/>
      <c r="GDQ120" s="516"/>
      <c r="GDR120" s="516"/>
      <c r="GDS120" s="516"/>
      <c r="GDT120" s="516"/>
      <c r="GDU120" s="516"/>
      <c r="GDV120" s="516"/>
      <c r="GDW120" s="516"/>
      <c r="GDX120" s="516"/>
      <c r="GDY120" s="516"/>
      <c r="GDZ120" s="516"/>
      <c r="GEA120" s="516"/>
      <c r="GEB120" s="516"/>
      <c r="GEC120" s="516"/>
      <c r="GED120" s="516"/>
      <c r="GEE120" s="516"/>
      <c r="GEF120" s="516"/>
      <c r="GEG120" s="516"/>
      <c r="GEH120" s="516"/>
      <c r="GEI120" s="516"/>
      <c r="GEJ120" s="516"/>
      <c r="GEK120" s="516"/>
      <c r="GEL120" s="516"/>
      <c r="GEM120" s="516"/>
      <c r="GEN120" s="516"/>
      <c r="GEO120" s="516"/>
      <c r="GEP120" s="516"/>
      <c r="GEQ120" s="516"/>
      <c r="GER120" s="516"/>
      <c r="GES120" s="516"/>
      <c r="GET120" s="516"/>
      <c r="GEU120" s="516"/>
      <c r="GEV120" s="516"/>
      <c r="GEW120" s="516"/>
      <c r="GEX120" s="516"/>
      <c r="GEY120" s="516"/>
      <c r="GEZ120" s="516"/>
      <c r="GFA120" s="516"/>
      <c r="GFB120" s="516"/>
      <c r="GFC120" s="516"/>
      <c r="GFD120" s="516"/>
      <c r="GFE120" s="516"/>
      <c r="GFF120" s="516"/>
      <c r="GFG120" s="516"/>
      <c r="GFH120" s="516"/>
      <c r="GFI120" s="516"/>
      <c r="GFJ120" s="516"/>
      <c r="GFK120" s="516"/>
      <c r="GFL120" s="516"/>
      <c r="GFM120" s="516"/>
      <c r="GFN120" s="516"/>
      <c r="GFO120" s="516"/>
      <c r="GFP120" s="516"/>
      <c r="GFQ120" s="516"/>
      <c r="GFR120" s="516"/>
      <c r="GFS120" s="516"/>
      <c r="GFT120" s="516"/>
      <c r="GFU120" s="516"/>
      <c r="GFV120" s="516"/>
      <c r="GFW120" s="516"/>
      <c r="GFX120" s="516"/>
      <c r="GFY120" s="516"/>
      <c r="GFZ120" s="516"/>
      <c r="GGA120" s="516"/>
      <c r="GGB120" s="516"/>
      <c r="GGC120" s="516"/>
      <c r="GGD120" s="516"/>
      <c r="GGE120" s="516"/>
      <c r="GGF120" s="516"/>
      <c r="GGG120" s="516"/>
      <c r="GGH120" s="516"/>
      <c r="GGI120" s="516"/>
      <c r="GGJ120" s="516"/>
      <c r="GGK120" s="516"/>
      <c r="GGL120" s="516"/>
      <c r="GGM120" s="516"/>
      <c r="GGN120" s="516"/>
      <c r="GGO120" s="516"/>
      <c r="GGP120" s="516"/>
      <c r="GGQ120" s="516"/>
      <c r="GGR120" s="516"/>
      <c r="GGS120" s="516"/>
      <c r="GGT120" s="516"/>
      <c r="GGU120" s="516"/>
      <c r="GGV120" s="516"/>
      <c r="GGW120" s="516"/>
      <c r="GGX120" s="516"/>
      <c r="GGY120" s="516"/>
      <c r="GGZ120" s="516"/>
      <c r="GHA120" s="516"/>
      <c r="GHB120" s="516"/>
      <c r="GHC120" s="516"/>
      <c r="GHD120" s="516"/>
      <c r="GHE120" s="516"/>
      <c r="GHF120" s="516"/>
      <c r="GHG120" s="516"/>
      <c r="GHH120" s="516"/>
      <c r="GHI120" s="516"/>
      <c r="GHJ120" s="516"/>
      <c r="GHK120" s="516"/>
      <c r="GHL120" s="516"/>
      <c r="GHM120" s="516"/>
      <c r="GHN120" s="516"/>
      <c r="GHO120" s="516"/>
      <c r="GHP120" s="516"/>
      <c r="GHQ120" s="516"/>
      <c r="GHR120" s="516"/>
      <c r="GHS120" s="516"/>
      <c r="GHT120" s="516"/>
      <c r="GHU120" s="516"/>
      <c r="GHV120" s="516"/>
      <c r="GHW120" s="516"/>
      <c r="GHX120" s="516"/>
      <c r="GHY120" s="516"/>
      <c r="GHZ120" s="516"/>
      <c r="GIA120" s="516"/>
      <c r="GIB120" s="516"/>
      <c r="GIC120" s="516"/>
      <c r="GID120" s="516"/>
      <c r="GIE120" s="516"/>
      <c r="GIF120" s="516"/>
      <c r="GIG120" s="516"/>
      <c r="GIH120" s="516"/>
      <c r="GII120" s="516"/>
      <c r="GIJ120" s="516"/>
      <c r="GIK120" s="516"/>
      <c r="GIL120" s="516"/>
      <c r="GIM120" s="516"/>
      <c r="GIN120" s="516"/>
      <c r="GIO120" s="516"/>
      <c r="GIP120" s="516"/>
      <c r="GIQ120" s="516"/>
      <c r="GIR120" s="516"/>
      <c r="GIS120" s="516"/>
      <c r="GIT120" s="516"/>
      <c r="GIU120" s="516"/>
      <c r="GIV120" s="516"/>
      <c r="GIW120" s="516"/>
      <c r="GIX120" s="516"/>
      <c r="GIY120" s="516"/>
      <c r="GIZ120" s="516"/>
      <c r="GJA120" s="516"/>
      <c r="GJB120" s="516"/>
      <c r="GJC120" s="516"/>
      <c r="GJD120" s="516"/>
      <c r="GJE120" s="516"/>
      <c r="GJF120" s="516"/>
      <c r="GJG120" s="516"/>
      <c r="GJH120" s="516"/>
      <c r="GJI120" s="516"/>
      <c r="GJJ120" s="516"/>
      <c r="GJK120" s="516"/>
      <c r="GJL120" s="516"/>
      <c r="GJM120" s="516"/>
      <c r="GJN120" s="516"/>
      <c r="GJO120" s="516"/>
      <c r="GJP120" s="516"/>
      <c r="GJQ120" s="516"/>
      <c r="GJR120" s="516"/>
      <c r="GJS120" s="516"/>
      <c r="GJT120" s="516"/>
      <c r="GJU120" s="516"/>
      <c r="GJV120" s="516"/>
      <c r="GJW120" s="516"/>
      <c r="GJX120" s="516"/>
      <c r="GJY120" s="516"/>
      <c r="GJZ120" s="516"/>
      <c r="GKA120" s="516"/>
      <c r="GKB120" s="516"/>
      <c r="GKC120" s="516"/>
      <c r="GKD120" s="516"/>
      <c r="GKE120" s="516"/>
      <c r="GKF120" s="516"/>
      <c r="GKG120" s="516"/>
      <c r="GKH120" s="516"/>
      <c r="GKI120" s="516"/>
      <c r="GKJ120" s="516"/>
      <c r="GKK120" s="516"/>
      <c r="GKL120" s="516"/>
      <c r="GKM120" s="516"/>
      <c r="GKN120" s="516"/>
      <c r="GKO120" s="516"/>
      <c r="GKP120" s="516"/>
      <c r="GKQ120" s="516"/>
      <c r="GKR120" s="516"/>
      <c r="GKS120" s="516"/>
      <c r="GKT120" s="516"/>
      <c r="GKU120" s="516"/>
      <c r="GKV120" s="516"/>
      <c r="GKW120" s="516"/>
      <c r="GKX120" s="516"/>
      <c r="GKY120" s="516"/>
      <c r="GKZ120" s="516"/>
      <c r="GLA120" s="516"/>
      <c r="GLB120" s="516"/>
      <c r="GLC120" s="516"/>
      <c r="GLD120" s="516"/>
      <c r="GLE120" s="516"/>
      <c r="GLF120" s="516"/>
      <c r="GLG120" s="516"/>
      <c r="GLH120" s="516"/>
      <c r="GLI120" s="516"/>
      <c r="GLJ120" s="516"/>
      <c r="GLK120" s="516"/>
      <c r="GLL120" s="516"/>
      <c r="GLM120" s="516"/>
      <c r="GLN120" s="516"/>
      <c r="GLO120" s="516"/>
      <c r="GLP120" s="516"/>
      <c r="GLQ120" s="516"/>
      <c r="GLR120" s="516"/>
      <c r="GLS120" s="516"/>
      <c r="GLT120" s="516"/>
      <c r="GLU120" s="516"/>
      <c r="GLV120" s="516"/>
      <c r="GLW120" s="516"/>
      <c r="GLX120" s="516"/>
      <c r="GLY120" s="516"/>
      <c r="GLZ120" s="516"/>
      <c r="GMA120" s="516"/>
      <c r="GMB120" s="516"/>
      <c r="GMC120" s="516"/>
      <c r="GMD120" s="516"/>
      <c r="GME120" s="516"/>
      <c r="GMF120" s="516"/>
      <c r="GMG120" s="516"/>
      <c r="GMH120" s="516"/>
      <c r="GMI120" s="516"/>
      <c r="GMJ120" s="516"/>
      <c r="GMK120" s="516"/>
      <c r="GML120" s="516"/>
      <c r="GMM120" s="516"/>
      <c r="GMN120" s="516"/>
      <c r="GMO120" s="516"/>
      <c r="GMP120" s="516"/>
      <c r="GMQ120" s="516"/>
      <c r="GMR120" s="516"/>
      <c r="GMS120" s="516"/>
      <c r="GMT120" s="516"/>
      <c r="GMU120" s="516"/>
      <c r="GMV120" s="516"/>
      <c r="GMW120" s="516"/>
      <c r="GMX120" s="516"/>
      <c r="GMY120" s="516"/>
      <c r="GMZ120" s="516"/>
      <c r="GNA120" s="516"/>
      <c r="GNB120" s="516"/>
      <c r="GNC120" s="516"/>
      <c r="GND120" s="516"/>
      <c r="GNE120" s="516"/>
      <c r="GNF120" s="516"/>
      <c r="GNG120" s="516"/>
      <c r="GNH120" s="516"/>
      <c r="GNI120" s="516"/>
      <c r="GNJ120" s="516"/>
      <c r="GNK120" s="516"/>
      <c r="GNL120" s="516"/>
      <c r="GNM120" s="516"/>
      <c r="GNN120" s="516"/>
      <c r="GNO120" s="516"/>
      <c r="GNP120" s="516"/>
      <c r="GNQ120" s="516"/>
      <c r="GNR120" s="516"/>
      <c r="GNS120" s="516"/>
      <c r="GNT120" s="516"/>
      <c r="GNU120" s="516"/>
      <c r="GNV120" s="516"/>
      <c r="GNW120" s="516"/>
      <c r="GNX120" s="516"/>
      <c r="GNY120" s="516"/>
      <c r="GNZ120" s="516"/>
      <c r="GOA120" s="516"/>
      <c r="GOB120" s="516"/>
      <c r="GOC120" s="516"/>
      <c r="GOD120" s="516"/>
      <c r="GOE120" s="516"/>
      <c r="GOF120" s="516"/>
      <c r="GOG120" s="516"/>
      <c r="GOH120" s="516"/>
      <c r="GOI120" s="516"/>
      <c r="GOJ120" s="516"/>
      <c r="GOK120" s="516"/>
      <c r="GOL120" s="516"/>
      <c r="GOM120" s="516"/>
      <c r="GON120" s="516"/>
      <c r="GOO120" s="516"/>
      <c r="GOP120" s="516"/>
      <c r="GOQ120" s="516"/>
      <c r="GOR120" s="516"/>
      <c r="GOS120" s="516"/>
      <c r="GOT120" s="516"/>
      <c r="GOU120" s="516"/>
      <c r="GOV120" s="516"/>
      <c r="GOW120" s="516"/>
      <c r="GOX120" s="516"/>
      <c r="GOY120" s="516"/>
      <c r="GOZ120" s="516"/>
      <c r="GPA120" s="516"/>
      <c r="GPB120" s="516"/>
      <c r="GPC120" s="516"/>
      <c r="GPD120" s="516"/>
      <c r="GPE120" s="516"/>
      <c r="GPF120" s="516"/>
      <c r="GPG120" s="516"/>
      <c r="GPH120" s="516"/>
      <c r="GPI120" s="516"/>
      <c r="GPJ120" s="516"/>
      <c r="GPK120" s="516"/>
      <c r="GPL120" s="516"/>
      <c r="GPM120" s="516"/>
      <c r="GPN120" s="516"/>
      <c r="GPO120" s="516"/>
      <c r="GPP120" s="516"/>
      <c r="GPQ120" s="516"/>
      <c r="GPR120" s="516"/>
      <c r="GPS120" s="516"/>
      <c r="GPT120" s="516"/>
      <c r="GPU120" s="516"/>
      <c r="GPV120" s="516"/>
      <c r="GPW120" s="516"/>
      <c r="GPX120" s="516"/>
      <c r="GPY120" s="516"/>
      <c r="GPZ120" s="516"/>
      <c r="GQA120" s="516"/>
      <c r="GQB120" s="516"/>
      <c r="GQC120" s="516"/>
      <c r="GQD120" s="516"/>
      <c r="GQE120" s="516"/>
      <c r="GQF120" s="516"/>
      <c r="GQG120" s="516"/>
      <c r="GQH120" s="516"/>
      <c r="GQI120" s="516"/>
      <c r="GQJ120" s="516"/>
      <c r="GQK120" s="516"/>
      <c r="GQL120" s="516"/>
      <c r="GQM120" s="516"/>
      <c r="GQN120" s="516"/>
      <c r="GQO120" s="516"/>
      <c r="GQP120" s="516"/>
      <c r="GQQ120" s="516"/>
      <c r="GQR120" s="516"/>
      <c r="GQS120" s="516"/>
      <c r="GQT120" s="516"/>
      <c r="GQU120" s="516"/>
      <c r="GQV120" s="516"/>
      <c r="GQW120" s="516"/>
      <c r="GQX120" s="516"/>
      <c r="GQY120" s="516"/>
      <c r="GQZ120" s="516"/>
      <c r="GRA120" s="516"/>
      <c r="GRB120" s="516"/>
      <c r="GRC120" s="516"/>
      <c r="GRD120" s="516"/>
      <c r="GRE120" s="516"/>
      <c r="GRF120" s="516"/>
      <c r="GRG120" s="516"/>
      <c r="GRH120" s="516"/>
      <c r="GRI120" s="516"/>
      <c r="GRJ120" s="516"/>
      <c r="GRK120" s="516"/>
      <c r="GRL120" s="516"/>
      <c r="GRM120" s="516"/>
      <c r="GRN120" s="516"/>
      <c r="GRO120" s="516"/>
      <c r="GRP120" s="516"/>
      <c r="GRQ120" s="516"/>
      <c r="GRR120" s="516"/>
      <c r="GRS120" s="516"/>
      <c r="GRT120" s="516"/>
      <c r="GRU120" s="516"/>
      <c r="GRV120" s="516"/>
      <c r="GRW120" s="516"/>
      <c r="GRX120" s="516"/>
      <c r="GRY120" s="516"/>
      <c r="GRZ120" s="516"/>
      <c r="GSA120" s="516"/>
      <c r="GSB120" s="516"/>
      <c r="GSC120" s="516"/>
      <c r="GSD120" s="516"/>
      <c r="GSE120" s="516"/>
      <c r="GSF120" s="516"/>
      <c r="GSG120" s="516"/>
      <c r="GSH120" s="516"/>
      <c r="GSI120" s="516"/>
      <c r="GSJ120" s="516"/>
      <c r="GSK120" s="516"/>
      <c r="GSL120" s="516"/>
      <c r="GSM120" s="516"/>
      <c r="GSN120" s="516"/>
      <c r="GSO120" s="516"/>
      <c r="GSP120" s="516"/>
      <c r="GSQ120" s="516"/>
      <c r="GSR120" s="516"/>
      <c r="GSS120" s="516"/>
      <c r="GST120" s="516"/>
      <c r="GSU120" s="516"/>
      <c r="GSV120" s="516"/>
      <c r="GSW120" s="516"/>
      <c r="GSX120" s="516"/>
      <c r="GSY120" s="516"/>
      <c r="GSZ120" s="516"/>
      <c r="GTA120" s="516"/>
      <c r="GTB120" s="516"/>
      <c r="GTC120" s="516"/>
      <c r="GTD120" s="516"/>
      <c r="GTE120" s="516"/>
      <c r="GTF120" s="516"/>
      <c r="GTG120" s="516"/>
      <c r="GTH120" s="516"/>
      <c r="GTI120" s="516"/>
      <c r="GTJ120" s="516"/>
      <c r="GTK120" s="516"/>
      <c r="GTL120" s="516"/>
      <c r="GTM120" s="516"/>
      <c r="GTN120" s="516"/>
      <c r="GTO120" s="516"/>
      <c r="GTP120" s="516"/>
      <c r="GTQ120" s="516"/>
      <c r="GTR120" s="516"/>
      <c r="GTS120" s="516"/>
      <c r="GTT120" s="516"/>
      <c r="GTU120" s="516"/>
      <c r="GTV120" s="516"/>
      <c r="GTW120" s="516"/>
      <c r="GTX120" s="516"/>
      <c r="GTY120" s="516"/>
      <c r="GTZ120" s="516"/>
      <c r="GUA120" s="516"/>
      <c r="GUB120" s="516"/>
      <c r="GUC120" s="516"/>
      <c r="GUD120" s="516"/>
      <c r="GUE120" s="516"/>
      <c r="GUF120" s="516"/>
      <c r="GUG120" s="516"/>
      <c r="GUH120" s="516"/>
      <c r="GUI120" s="516"/>
      <c r="GUJ120" s="516"/>
      <c r="GUK120" s="516"/>
      <c r="GUL120" s="516"/>
      <c r="GUM120" s="516"/>
      <c r="GUN120" s="516"/>
      <c r="GUO120" s="516"/>
      <c r="GUP120" s="516"/>
      <c r="GUQ120" s="516"/>
      <c r="GUR120" s="516"/>
      <c r="GUS120" s="516"/>
      <c r="GUT120" s="516"/>
      <c r="GUU120" s="516"/>
      <c r="GUV120" s="516"/>
      <c r="GUW120" s="516"/>
      <c r="GUX120" s="516"/>
      <c r="GUY120" s="516"/>
      <c r="GUZ120" s="516"/>
      <c r="GVA120" s="516"/>
      <c r="GVB120" s="516"/>
      <c r="GVC120" s="516"/>
      <c r="GVD120" s="516"/>
      <c r="GVE120" s="516"/>
      <c r="GVF120" s="516"/>
      <c r="GVG120" s="516"/>
      <c r="GVH120" s="516"/>
      <c r="GVI120" s="516"/>
      <c r="GVJ120" s="516"/>
      <c r="GVK120" s="516"/>
      <c r="GVL120" s="516"/>
      <c r="GVM120" s="516"/>
      <c r="GVN120" s="516"/>
      <c r="GVO120" s="516"/>
      <c r="GVP120" s="516"/>
      <c r="GVQ120" s="516"/>
      <c r="GVR120" s="516"/>
      <c r="GVS120" s="516"/>
      <c r="GVT120" s="516"/>
      <c r="GVU120" s="516"/>
      <c r="GVV120" s="516"/>
      <c r="GVW120" s="516"/>
      <c r="GVX120" s="516"/>
      <c r="GVY120" s="516"/>
      <c r="GVZ120" s="516"/>
      <c r="GWA120" s="516"/>
      <c r="GWB120" s="516"/>
      <c r="GWC120" s="516"/>
      <c r="GWD120" s="516"/>
      <c r="GWE120" s="516"/>
      <c r="GWF120" s="516"/>
      <c r="GWG120" s="516"/>
      <c r="GWH120" s="516"/>
      <c r="GWI120" s="516"/>
      <c r="GWJ120" s="516"/>
      <c r="GWK120" s="516"/>
      <c r="GWL120" s="516"/>
      <c r="GWM120" s="516"/>
      <c r="GWN120" s="516"/>
      <c r="GWO120" s="516"/>
      <c r="GWP120" s="516"/>
      <c r="GWQ120" s="516"/>
      <c r="GWR120" s="516"/>
      <c r="GWS120" s="516"/>
      <c r="GWT120" s="516"/>
      <c r="GWU120" s="516"/>
      <c r="GWV120" s="516"/>
      <c r="GWW120" s="516"/>
      <c r="GWX120" s="516"/>
      <c r="GWY120" s="516"/>
      <c r="GWZ120" s="516"/>
      <c r="GXA120" s="516"/>
      <c r="GXB120" s="516"/>
      <c r="GXC120" s="516"/>
      <c r="GXD120" s="516"/>
      <c r="GXE120" s="516"/>
      <c r="GXF120" s="516"/>
      <c r="GXG120" s="516"/>
      <c r="GXH120" s="516"/>
      <c r="GXI120" s="516"/>
      <c r="GXJ120" s="516"/>
      <c r="GXK120" s="516"/>
      <c r="GXL120" s="516"/>
      <c r="GXM120" s="516"/>
      <c r="GXN120" s="516"/>
      <c r="GXO120" s="516"/>
      <c r="GXP120" s="516"/>
      <c r="GXQ120" s="516"/>
      <c r="GXR120" s="516"/>
      <c r="GXS120" s="516"/>
      <c r="GXT120" s="516"/>
      <c r="GXU120" s="516"/>
      <c r="GXV120" s="516"/>
      <c r="GXW120" s="516"/>
      <c r="GXX120" s="516"/>
      <c r="GXY120" s="516"/>
      <c r="GXZ120" s="516"/>
      <c r="GYA120" s="516"/>
      <c r="GYB120" s="516"/>
      <c r="GYC120" s="516"/>
      <c r="GYD120" s="516"/>
      <c r="GYE120" s="516"/>
      <c r="GYF120" s="516"/>
      <c r="GYG120" s="516"/>
      <c r="GYH120" s="516"/>
      <c r="GYI120" s="516"/>
      <c r="GYJ120" s="516"/>
      <c r="GYK120" s="516"/>
      <c r="GYL120" s="516"/>
      <c r="GYM120" s="516"/>
      <c r="GYN120" s="516"/>
      <c r="GYO120" s="516"/>
      <c r="GYP120" s="516"/>
      <c r="GYQ120" s="516"/>
      <c r="GYR120" s="516"/>
      <c r="GYS120" s="516"/>
      <c r="GYT120" s="516"/>
      <c r="GYU120" s="516"/>
      <c r="GYV120" s="516"/>
      <c r="GYW120" s="516"/>
      <c r="GYX120" s="516"/>
      <c r="GYY120" s="516"/>
      <c r="GYZ120" s="516"/>
      <c r="GZA120" s="516"/>
      <c r="GZB120" s="516"/>
      <c r="GZC120" s="516"/>
      <c r="GZD120" s="516"/>
      <c r="GZE120" s="516"/>
      <c r="GZF120" s="516"/>
      <c r="GZG120" s="516"/>
      <c r="GZH120" s="516"/>
      <c r="GZI120" s="516"/>
      <c r="GZJ120" s="516"/>
      <c r="GZK120" s="516"/>
      <c r="GZL120" s="516"/>
      <c r="GZM120" s="516"/>
      <c r="GZN120" s="516"/>
      <c r="GZO120" s="516"/>
      <c r="GZP120" s="516"/>
      <c r="GZQ120" s="516"/>
      <c r="GZR120" s="516"/>
      <c r="GZS120" s="516"/>
      <c r="GZT120" s="516"/>
      <c r="GZU120" s="516"/>
      <c r="GZV120" s="516"/>
      <c r="GZW120" s="516"/>
      <c r="GZX120" s="516"/>
      <c r="GZY120" s="516"/>
      <c r="GZZ120" s="516"/>
      <c r="HAA120" s="516"/>
      <c r="HAB120" s="516"/>
      <c r="HAC120" s="516"/>
      <c r="HAD120" s="516"/>
      <c r="HAE120" s="516"/>
      <c r="HAF120" s="516"/>
      <c r="HAG120" s="516"/>
      <c r="HAH120" s="516"/>
      <c r="HAI120" s="516"/>
      <c r="HAJ120" s="516"/>
      <c r="HAK120" s="516"/>
      <c r="HAL120" s="516"/>
      <c r="HAM120" s="516"/>
      <c r="HAN120" s="516"/>
      <c r="HAO120" s="516"/>
      <c r="HAP120" s="516"/>
      <c r="HAQ120" s="516"/>
      <c r="HAR120" s="516"/>
      <c r="HAS120" s="516"/>
      <c r="HAT120" s="516"/>
      <c r="HAU120" s="516"/>
      <c r="HAV120" s="516"/>
      <c r="HAW120" s="516"/>
      <c r="HAX120" s="516"/>
      <c r="HAY120" s="516"/>
      <c r="HAZ120" s="516"/>
      <c r="HBA120" s="516"/>
      <c r="HBB120" s="516"/>
      <c r="HBC120" s="516"/>
      <c r="HBD120" s="516"/>
      <c r="HBE120" s="516"/>
      <c r="HBF120" s="516"/>
      <c r="HBG120" s="516"/>
      <c r="HBH120" s="516"/>
      <c r="HBI120" s="516"/>
      <c r="HBJ120" s="516"/>
      <c r="HBK120" s="516"/>
      <c r="HBL120" s="516"/>
      <c r="HBM120" s="516"/>
      <c r="HBN120" s="516"/>
      <c r="HBO120" s="516"/>
      <c r="HBP120" s="516"/>
      <c r="HBQ120" s="516"/>
      <c r="HBR120" s="516"/>
      <c r="HBS120" s="516"/>
      <c r="HBT120" s="516"/>
      <c r="HBU120" s="516"/>
      <c r="HBV120" s="516"/>
      <c r="HBW120" s="516"/>
      <c r="HBX120" s="516"/>
      <c r="HBY120" s="516"/>
      <c r="HBZ120" s="516"/>
      <c r="HCA120" s="516"/>
      <c r="HCB120" s="516"/>
      <c r="HCC120" s="516"/>
      <c r="HCD120" s="516"/>
      <c r="HCE120" s="516"/>
      <c r="HCF120" s="516"/>
      <c r="HCG120" s="516"/>
      <c r="HCH120" s="516"/>
      <c r="HCI120" s="516"/>
      <c r="HCJ120" s="516"/>
      <c r="HCK120" s="516"/>
      <c r="HCL120" s="516"/>
      <c r="HCM120" s="516"/>
      <c r="HCN120" s="516"/>
      <c r="HCO120" s="516"/>
      <c r="HCP120" s="516"/>
      <c r="HCQ120" s="516"/>
      <c r="HCR120" s="516"/>
      <c r="HCS120" s="516"/>
      <c r="HCT120" s="516"/>
      <c r="HCU120" s="516"/>
      <c r="HCV120" s="516"/>
      <c r="HCW120" s="516"/>
      <c r="HCX120" s="516"/>
      <c r="HCY120" s="516"/>
      <c r="HCZ120" s="516"/>
      <c r="HDA120" s="516"/>
      <c r="HDB120" s="516"/>
      <c r="HDC120" s="516"/>
      <c r="HDD120" s="516"/>
      <c r="HDE120" s="516"/>
      <c r="HDF120" s="516"/>
      <c r="HDG120" s="516"/>
      <c r="HDH120" s="516"/>
      <c r="HDI120" s="516"/>
      <c r="HDJ120" s="516"/>
      <c r="HDK120" s="516"/>
      <c r="HDL120" s="516"/>
      <c r="HDM120" s="516"/>
      <c r="HDN120" s="516"/>
      <c r="HDO120" s="516"/>
      <c r="HDP120" s="516"/>
      <c r="HDQ120" s="516"/>
      <c r="HDR120" s="516"/>
      <c r="HDS120" s="516"/>
      <c r="HDT120" s="516"/>
      <c r="HDU120" s="516"/>
      <c r="HDV120" s="516"/>
      <c r="HDW120" s="516"/>
      <c r="HDX120" s="516"/>
      <c r="HDY120" s="516"/>
      <c r="HDZ120" s="516"/>
      <c r="HEA120" s="516"/>
      <c r="HEB120" s="516"/>
      <c r="HEC120" s="516"/>
      <c r="HED120" s="516"/>
      <c r="HEE120" s="516"/>
      <c r="HEF120" s="516"/>
      <c r="HEG120" s="516"/>
      <c r="HEH120" s="516"/>
      <c r="HEI120" s="516"/>
      <c r="HEJ120" s="516"/>
      <c r="HEK120" s="516"/>
      <c r="HEL120" s="516"/>
      <c r="HEM120" s="516"/>
      <c r="HEN120" s="516"/>
      <c r="HEO120" s="516"/>
      <c r="HEP120" s="516"/>
      <c r="HEQ120" s="516"/>
      <c r="HER120" s="516"/>
      <c r="HES120" s="516"/>
      <c r="HET120" s="516"/>
      <c r="HEU120" s="516"/>
      <c r="HEV120" s="516"/>
      <c r="HEW120" s="516"/>
      <c r="HEX120" s="516"/>
      <c r="HEY120" s="516"/>
      <c r="HEZ120" s="516"/>
      <c r="HFA120" s="516"/>
      <c r="HFB120" s="516"/>
      <c r="HFC120" s="516"/>
      <c r="HFD120" s="516"/>
      <c r="HFE120" s="516"/>
      <c r="HFF120" s="516"/>
      <c r="HFG120" s="516"/>
      <c r="HFH120" s="516"/>
      <c r="HFI120" s="516"/>
      <c r="HFJ120" s="516"/>
      <c r="HFK120" s="516"/>
      <c r="HFL120" s="516"/>
      <c r="HFM120" s="516"/>
      <c r="HFN120" s="516"/>
      <c r="HFO120" s="516"/>
      <c r="HFP120" s="516"/>
      <c r="HFQ120" s="516"/>
      <c r="HFR120" s="516"/>
      <c r="HFS120" s="516"/>
      <c r="HFT120" s="516"/>
      <c r="HFU120" s="516"/>
      <c r="HFV120" s="516"/>
      <c r="HFW120" s="516"/>
      <c r="HFX120" s="516"/>
      <c r="HFY120" s="516"/>
      <c r="HFZ120" s="516"/>
      <c r="HGA120" s="516"/>
      <c r="HGB120" s="516"/>
      <c r="HGC120" s="516"/>
      <c r="HGD120" s="516"/>
      <c r="HGE120" s="516"/>
      <c r="HGF120" s="516"/>
      <c r="HGG120" s="516"/>
      <c r="HGH120" s="516"/>
      <c r="HGI120" s="516"/>
      <c r="HGJ120" s="516"/>
      <c r="HGK120" s="516"/>
      <c r="HGL120" s="516"/>
      <c r="HGM120" s="516"/>
      <c r="HGN120" s="516"/>
      <c r="HGO120" s="516"/>
      <c r="HGP120" s="516"/>
      <c r="HGQ120" s="516"/>
      <c r="HGR120" s="516"/>
      <c r="HGS120" s="516"/>
      <c r="HGT120" s="516"/>
      <c r="HGU120" s="516"/>
      <c r="HGV120" s="516"/>
      <c r="HGW120" s="516"/>
      <c r="HGX120" s="516"/>
      <c r="HGY120" s="516"/>
      <c r="HGZ120" s="516"/>
      <c r="HHA120" s="516"/>
      <c r="HHB120" s="516"/>
      <c r="HHC120" s="516"/>
      <c r="HHD120" s="516"/>
      <c r="HHE120" s="516"/>
      <c r="HHF120" s="516"/>
      <c r="HHG120" s="516"/>
      <c r="HHH120" s="516"/>
      <c r="HHI120" s="516"/>
      <c r="HHJ120" s="516"/>
      <c r="HHK120" s="516"/>
      <c r="HHL120" s="516"/>
      <c r="HHM120" s="516"/>
      <c r="HHN120" s="516"/>
      <c r="HHO120" s="516"/>
      <c r="HHP120" s="516"/>
      <c r="HHQ120" s="516"/>
      <c r="HHR120" s="516"/>
      <c r="HHS120" s="516"/>
      <c r="HHT120" s="516"/>
      <c r="HHU120" s="516"/>
      <c r="HHV120" s="516"/>
      <c r="HHW120" s="516"/>
      <c r="HHX120" s="516"/>
      <c r="HHY120" s="516"/>
      <c r="HHZ120" s="516"/>
      <c r="HIA120" s="516"/>
      <c r="HIB120" s="516"/>
      <c r="HIC120" s="516"/>
      <c r="HID120" s="516"/>
      <c r="HIE120" s="516"/>
      <c r="HIF120" s="516"/>
      <c r="HIG120" s="516"/>
      <c r="HIH120" s="516"/>
      <c r="HII120" s="516"/>
      <c r="HIJ120" s="516"/>
      <c r="HIK120" s="516"/>
      <c r="HIL120" s="516"/>
      <c r="HIM120" s="516"/>
      <c r="HIN120" s="516"/>
      <c r="HIO120" s="516"/>
      <c r="HIP120" s="516"/>
      <c r="HIQ120" s="516"/>
      <c r="HIR120" s="516"/>
      <c r="HIS120" s="516"/>
      <c r="HIT120" s="516"/>
      <c r="HIU120" s="516"/>
      <c r="HIV120" s="516"/>
      <c r="HIW120" s="516"/>
      <c r="HIX120" s="516"/>
      <c r="HIY120" s="516"/>
      <c r="HIZ120" s="516"/>
      <c r="HJA120" s="516"/>
      <c r="HJB120" s="516"/>
      <c r="HJC120" s="516"/>
      <c r="HJD120" s="516"/>
      <c r="HJE120" s="516"/>
      <c r="HJF120" s="516"/>
      <c r="HJG120" s="516"/>
      <c r="HJH120" s="516"/>
      <c r="HJI120" s="516"/>
      <c r="HJJ120" s="516"/>
      <c r="HJK120" s="516"/>
      <c r="HJL120" s="516"/>
      <c r="HJM120" s="516"/>
      <c r="HJN120" s="516"/>
      <c r="HJO120" s="516"/>
      <c r="HJP120" s="516"/>
      <c r="HJQ120" s="516"/>
      <c r="HJR120" s="516"/>
      <c r="HJS120" s="516"/>
      <c r="HJT120" s="516"/>
      <c r="HJU120" s="516"/>
      <c r="HJV120" s="516"/>
      <c r="HJW120" s="516"/>
      <c r="HJX120" s="516"/>
      <c r="HJY120" s="516"/>
      <c r="HJZ120" s="516"/>
      <c r="HKA120" s="516"/>
      <c r="HKB120" s="516"/>
      <c r="HKC120" s="516"/>
      <c r="HKD120" s="516"/>
      <c r="HKE120" s="516"/>
      <c r="HKF120" s="516"/>
      <c r="HKG120" s="516"/>
      <c r="HKH120" s="516"/>
      <c r="HKI120" s="516"/>
      <c r="HKJ120" s="516"/>
      <c r="HKK120" s="516"/>
      <c r="HKL120" s="516"/>
      <c r="HKM120" s="516"/>
      <c r="HKN120" s="516"/>
      <c r="HKO120" s="516"/>
      <c r="HKP120" s="516"/>
      <c r="HKQ120" s="516"/>
      <c r="HKR120" s="516"/>
      <c r="HKS120" s="516"/>
      <c r="HKT120" s="516"/>
      <c r="HKU120" s="516"/>
      <c r="HKV120" s="516"/>
      <c r="HKW120" s="516"/>
      <c r="HKX120" s="516"/>
      <c r="HKY120" s="516"/>
      <c r="HKZ120" s="516"/>
      <c r="HLA120" s="516"/>
      <c r="HLB120" s="516"/>
      <c r="HLC120" s="516"/>
      <c r="HLD120" s="516"/>
      <c r="HLE120" s="516"/>
      <c r="HLF120" s="516"/>
      <c r="HLG120" s="516"/>
      <c r="HLH120" s="516"/>
      <c r="HLI120" s="516"/>
      <c r="HLJ120" s="516"/>
      <c r="HLK120" s="516"/>
      <c r="HLL120" s="516"/>
      <c r="HLM120" s="516"/>
      <c r="HLN120" s="516"/>
      <c r="HLO120" s="516"/>
      <c r="HLP120" s="516"/>
      <c r="HLQ120" s="516"/>
      <c r="HLR120" s="516"/>
      <c r="HLS120" s="516"/>
      <c r="HLT120" s="516"/>
      <c r="HLU120" s="516"/>
      <c r="HLV120" s="516"/>
      <c r="HLW120" s="516"/>
      <c r="HLX120" s="516"/>
      <c r="HLY120" s="516"/>
      <c r="HLZ120" s="516"/>
      <c r="HMA120" s="516"/>
      <c r="HMB120" s="516"/>
      <c r="HMC120" s="516"/>
      <c r="HMD120" s="516"/>
      <c r="HME120" s="516"/>
      <c r="HMF120" s="516"/>
      <c r="HMG120" s="516"/>
      <c r="HMH120" s="516"/>
      <c r="HMI120" s="516"/>
      <c r="HMJ120" s="516"/>
      <c r="HMK120" s="516"/>
      <c r="HML120" s="516"/>
      <c r="HMM120" s="516"/>
      <c r="HMN120" s="516"/>
      <c r="HMO120" s="516"/>
      <c r="HMP120" s="516"/>
      <c r="HMQ120" s="516"/>
      <c r="HMR120" s="516"/>
      <c r="HMS120" s="516"/>
      <c r="HMT120" s="516"/>
      <c r="HMU120" s="516"/>
      <c r="HMV120" s="516"/>
      <c r="HMW120" s="516"/>
      <c r="HMX120" s="516"/>
      <c r="HMY120" s="516"/>
      <c r="HMZ120" s="516"/>
      <c r="HNA120" s="516"/>
      <c r="HNB120" s="516"/>
      <c r="HNC120" s="516"/>
      <c r="HND120" s="516"/>
      <c r="HNE120" s="516"/>
      <c r="HNF120" s="516"/>
      <c r="HNG120" s="516"/>
      <c r="HNH120" s="516"/>
      <c r="HNI120" s="516"/>
      <c r="HNJ120" s="516"/>
      <c r="HNK120" s="516"/>
      <c r="HNL120" s="516"/>
      <c r="HNM120" s="516"/>
      <c r="HNN120" s="516"/>
      <c r="HNO120" s="516"/>
      <c r="HNP120" s="516"/>
      <c r="HNQ120" s="516"/>
      <c r="HNR120" s="516"/>
      <c r="HNS120" s="516"/>
      <c r="HNT120" s="516"/>
      <c r="HNU120" s="516"/>
      <c r="HNV120" s="516"/>
      <c r="HNW120" s="516"/>
      <c r="HNX120" s="516"/>
      <c r="HNY120" s="516"/>
      <c r="HNZ120" s="516"/>
      <c r="HOA120" s="516"/>
      <c r="HOB120" s="516"/>
      <c r="HOC120" s="516"/>
      <c r="HOD120" s="516"/>
      <c r="HOE120" s="516"/>
      <c r="HOF120" s="516"/>
      <c r="HOG120" s="516"/>
      <c r="HOH120" s="516"/>
      <c r="HOI120" s="516"/>
      <c r="HOJ120" s="516"/>
      <c r="HOK120" s="516"/>
      <c r="HOL120" s="516"/>
      <c r="HOM120" s="516"/>
      <c r="HON120" s="516"/>
      <c r="HOO120" s="516"/>
      <c r="HOP120" s="516"/>
      <c r="HOQ120" s="516"/>
      <c r="HOR120" s="516"/>
      <c r="HOS120" s="516"/>
      <c r="HOT120" s="516"/>
      <c r="HOU120" s="516"/>
      <c r="HOV120" s="516"/>
      <c r="HOW120" s="516"/>
      <c r="HOX120" s="516"/>
      <c r="HOY120" s="516"/>
      <c r="HOZ120" s="516"/>
      <c r="HPA120" s="516"/>
      <c r="HPB120" s="516"/>
      <c r="HPC120" s="516"/>
      <c r="HPD120" s="516"/>
      <c r="HPE120" s="516"/>
      <c r="HPF120" s="516"/>
      <c r="HPG120" s="516"/>
      <c r="HPH120" s="516"/>
      <c r="HPI120" s="516"/>
      <c r="HPJ120" s="516"/>
      <c r="HPK120" s="516"/>
      <c r="HPL120" s="516"/>
      <c r="HPM120" s="516"/>
      <c r="HPN120" s="516"/>
      <c r="HPO120" s="516"/>
      <c r="HPP120" s="516"/>
      <c r="HPQ120" s="516"/>
      <c r="HPR120" s="516"/>
      <c r="HPS120" s="516"/>
      <c r="HPT120" s="516"/>
      <c r="HPU120" s="516"/>
      <c r="HPV120" s="516"/>
      <c r="HPW120" s="516"/>
      <c r="HPX120" s="516"/>
      <c r="HPY120" s="516"/>
      <c r="HPZ120" s="516"/>
      <c r="HQA120" s="516"/>
      <c r="HQB120" s="516"/>
      <c r="HQC120" s="516"/>
      <c r="HQD120" s="516"/>
      <c r="HQE120" s="516"/>
      <c r="HQF120" s="516"/>
      <c r="HQG120" s="516"/>
      <c r="HQH120" s="516"/>
      <c r="HQI120" s="516"/>
      <c r="HQJ120" s="516"/>
      <c r="HQK120" s="516"/>
      <c r="HQL120" s="516"/>
      <c r="HQM120" s="516"/>
      <c r="HQN120" s="516"/>
      <c r="HQO120" s="516"/>
      <c r="HQP120" s="516"/>
      <c r="HQQ120" s="516"/>
      <c r="HQR120" s="516"/>
      <c r="HQS120" s="516"/>
      <c r="HQT120" s="516"/>
      <c r="HQU120" s="516"/>
      <c r="HQV120" s="516"/>
      <c r="HQW120" s="516"/>
      <c r="HQX120" s="516"/>
      <c r="HQY120" s="516"/>
      <c r="HQZ120" s="516"/>
      <c r="HRA120" s="516"/>
      <c r="HRB120" s="516"/>
      <c r="HRC120" s="516"/>
      <c r="HRD120" s="516"/>
      <c r="HRE120" s="516"/>
      <c r="HRF120" s="516"/>
      <c r="HRG120" s="516"/>
      <c r="HRH120" s="516"/>
      <c r="HRI120" s="516"/>
      <c r="HRJ120" s="516"/>
      <c r="HRK120" s="516"/>
      <c r="HRL120" s="516"/>
      <c r="HRM120" s="516"/>
      <c r="HRN120" s="516"/>
      <c r="HRO120" s="516"/>
      <c r="HRP120" s="516"/>
      <c r="HRQ120" s="516"/>
      <c r="HRR120" s="516"/>
      <c r="HRS120" s="516"/>
      <c r="HRT120" s="516"/>
      <c r="HRU120" s="516"/>
      <c r="HRV120" s="516"/>
      <c r="HRW120" s="516"/>
      <c r="HRX120" s="516"/>
      <c r="HRY120" s="516"/>
      <c r="HRZ120" s="516"/>
      <c r="HSA120" s="516"/>
      <c r="HSB120" s="516"/>
      <c r="HSC120" s="516"/>
      <c r="HSD120" s="516"/>
      <c r="HSE120" s="516"/>
      <c r="HSF120" s="516"/>
      <c r="HSG120" s="516"/>
      <c r="HSH120" s="516"/>
      <c r="HSI120" s="516"/>
      <c r="HSJ120" s="516"/>
      <c r="HSK120" s="516"/>
      <c r="HSL120" s="516"/>
      <c r="HSM120" s="516"/>
      <c r="HSN120" s="516"/>
      <c r="HSO120" s="516"/>
      <c r="HSP120" s="516"/>
      <c r="HSQ120" s="516"/>
      <c r="HSR120" s="516"/>
      <c r="HSS120" s="516"/>
      <c r="HST120" s="516"/>
      <c r="HSU120" s="516"/>
      <c r="HSV120" s="516"/>
      <c r="HSW120" s="516"/>
      <c r="HSX120" s="516"/>
      <c r="HSY120" s="516"/>
      <c r="HSZ120" s="516"/>
      <c r="HTA120" s="516"/>
      <c r="HTB120" s="516"/>
      <c r="HTC120" s="516"/>
      <c r="HTD120" s="516"/>
      <c r="HTE120" s="516"/>
      <c r="HTF120" s="516"/>
      <c r="HTG120" s="516"/>
      <c r="HTH120" s="516"/>
      <c r="HTI120" s="516"/>
      <c r="HTJ120" s="516"/>
      <c r="HTK120" s="516"/>
      <c r="HTL120" s="516"/>
      <c r="HTM120" s="516"/>
      <c r="HTN120" s="516"/>
      <c r="HTO120" s="516"/>
      <c r="HTP120" s="516"/>
      <c r="HTQ120" s="516"/>
      <c r="HTR120" s="516"/>
      <c r="HTS120" s="516"/>
      <c r="HTT120" s="516"/>
      <c r="HTU120" s="516"/>
      <c r="HTV120" s="516"/>
      <c r="HTW120" s="516"/>
      <c r="HTX120" s="516"/>
      <c r="HTY120" s="516"/>
      <c r="HTZ120" s="516"/>
      <c r="HUA120" s="516"/>
      <c r="HUB120" s="516"/>
      <c r="HUC120" s="516"/>
      <c r="HUD120" s="516"/>
      <c r="HUE120" s="516"/>
      <c r="HUF120" s="516"/>
      <c r="HUG120" s="516"/>
      <c r="HUH120" s="516"/>
      <c r="HUI120" s="516"/>
      <c r="HUJ120" s="516"/>
      <c r="HUK120" s="516"/>
      <c r="HUL120" s="516"/>
      <c r="HUM120" s="516"/>
      <c r="HUN120" s="516"/>
      <c r="HUO120" s="516"/>
      <c r="HUP120" s="516"/>
      <c r="HUQ120" s="516"/>
      <c r="HUR120" s="516"/>
      <c r="HUS120" s="516"/>
      <c r="HUT120" s="516"/>
      <c r="HUU120" s="516"/>
      <c r="HUV120" s="516"/>
      <c r="HUW120" s="516"/>
      <c r="HUX120" s="516"/>
      <c r="HUY120" s="516"/>
      <c r="HUZ120" s="516"/>
      <c r="HVA120" s="516"/>
      <c r="HVB120" s="516"/>
      <c r="HVC120" s="516"/>
      <c r="HVD120" s="516"/>
      <c r="HVE120" s="516"/>
      <c r="HVF120" s="516"/>
      <c r="HVG120" s="516"/>
      <c r="HVH120" s="516"/>
      <c r="HVI120" s="516"/>
      <c r="HVJ120" s="516"/>
      <c r="HVK120" s="516"/>
      <c r="HVL120" s="516"/>
      <c r="HVM120" s="516"/>
      <c r="HVN120" s="516"/>
      <c r="HVO120" s="516"/>
      <c r="HVP120" s="516"/>
      <c r="HVQ120" s="516"/>
      <c r="HVR120" s="516"/>
      <c r="HVS120" s="516"/>
      <c r="HVT120" s="516"/>
      <c r="HVU120" s="516"/>
      <c r="HVV120" s="516"/>
      <c r="HVW120" s="516"/>
      <c r="HVX120" s="516"/>
      <c r="HVY120" s="516"/>
      <c r="HVZ120" s="516"/>
      <c r="HWA120" s="516"/>
      <c r="HWB120" s="516"/>
      <c r="HWC120" s="516"/>
      <c r="HWD120" s="516"/>
      <c r="HWE120" s="516"/>
      <c r="HWF120" s="516"/>
      <c r="HWG120" s="516"/>
      <c r="HWH120" s="516"/>
      <c r="HWI120" s="516"/>
      <c r="HWJ120" s="516"/>
      <c r="HWK120" s="516"/>
      <c r="HWL120" s="516"/>
      <c r="HWM120" s="516"/>
      <c r="HWN120" s="516"/>
      <c r="HWO120" s="516"/>
      <c r="HWP120" s="516"/>
      <c r="HWQ120" s="516"/>
      <c r="HWR120" s="516"/>
      <c r="HWS120" s="516"/>
      <c r="HWT120" s="516"/>
      <c r="HWU120" s="516"/>
      <c r="HWV120" s="516"/>
      <c r="HWW120" s="516"/>
      <c r="HWX120" s="516"/>
      <c r="HWY120" s="516"/>
      <c r="HWZ120" s="516"/>
      <c r="HXA120" s="516"/>
      <c r="HXB120" s="516"/>
      <c r="HXC120" s="516"/>
      <c r="HXD120" s="516"/>
      <c r="HXE120" s="516"/>
      <c r="HXF120" s="516"/>
      <c r="HXG120" s="516"/>
      <c r="HXH120" s="516"/>
      <c r="HXI120" s="516"/>
      <c r="HXJ120" s="516"/>
      <c r="HXK120" s="516"/>
      <c r="HXL120" s="516"/>
      <c r="HXM120" s="516"/>
      <c r="HXN120" s="516"/>
      <c r="HXO120" s="516"/>
      <c r="HXP120" s="516"/>
      <c r="HXQ120" s="516"/>
      <c r="HXR120" s="516"/>
      <c r="HXS120" s="516"/>
      <c r="HXT120" s="516"/>
      <c r="HXU120" s="516"/>
      <c r="HXV120" s="516"/>
      <c r="HXW120" s="516"/>
      <c r="HXX120" s="516"/>
      <c r="HXY120" s="516"/>
      <c r="HXZ120" s="516"/>
      <c r="HYA120" s="516"/>
      <c r="HYB120" s="516"/>
      <c r="HYC120" s="516"/>
      <c r="HYD120" s="516"/>
      <c r="HYE120" s="516"/>
      <c r="HYF120" s="516"/>
      <c r="HYG120" s="516"/>
      <c r="HYH120" s="516"/>
      <c r="HYI120" s="516"/>
      <c r="HYJ120" s="516"/>
      <c r="HYK120" s="516"/>
      <c r="HYL120" s="516"/>
      <c r="HYM120" s="516"/>
      <c r="HYN120" s="516"/>
      <c r="HYO120" s="516"/>
      <c r="HYP120" s="516"/>
      <c r="HYQ120" s="516"/>
      <c r="HYR120" s="516"/>
      <c r="HYS120" s="516"/>
      <c r="HYT120" s="516"/>
      <c r="HYU120" s="516"/>
      <c r="HYV120" s="516"/>
      <c r="HYW120" s="516"/>
      <c r="HYX120" s="516"/>
      <c r="HYY120" s="516"/>
      <c r="HYZ120" s="516"/>
      <c r="HZA120" s="516"/>
      <c r="HZB120" s="516"/>
      <c r="HZC120" s="516"/>
      <c r="HZD120" s="516"/>
      <c r="HZE120" s="516"/>
      <c r="HZF120" s="516"/>
      <c r="HZG120" s="516"/>
      <c r="HZH120" s="516"/>
      <c r="HZI120" s="516"/>
      <c r="HZJ120" s="516"/>
      <c r="HZK120" s="516"/>
      <c r="HZL120" s="516"/>
      <c r="HZM120" s="516"/>
      <c r="HZN120" s="516"/>
      <c r="HZO120" s="516"/>
      <c r="HZP120" s="516"/>
      <c r="HZQ120" s="516"/>
      <c r="HZR120" s="516"/>
      <c r="HZS120" s="516"/>
      <c r="HZT120" s="516"/>
      <c r="HZU120" s="516"/>
      <c r="HZV120" s="516"/>
      <c r="HZW120" s="516"/>
      <c r="HZX120" s="516"/>
      <c r="HZY120" s="516"/>
      <c r="HZZ120" s="516"/>
      <c r="IAA120" s="516"/>
      <c r="IAB120" s="516"/>
      <c r="IAC120" s="516"/>
      <c r="IAD120" s="516"/>
      <c r="IAE120" s="516"/>
      <c r="IAF120" s="516"/>
      <c r="IAG120" s="516"/>
      <c r="IAH120" s="516"/>
      <c r="IAI120" s="516"/>
      <c r="IAJ120" s="516"/>
      <c r="IAK120" s="516"/>
      <c r="IAL120" s="516"/>
      <c r="IAM120" s="516"/>
      <c r="IAN120" s="516"/>
      <c r="IAO120" s="516"/>
      <c r="IAP120" s="516"/>
      <c r="IAQ120" s="516"/>
      <c r="IAR120" s="516"/>
      <c r="IAS120" s="516"/>
      <c r="IAT120" s="516"/>
      <c r="IAU120" s="516"/>
      <c r="IAV120" s="516"/>
      <c r="IAW120" s="516"/>
      <c r="IAX120" s="516"/>
      <c r="IAY120" s="516"/>
      <c r="IAZ120" s="516"/>
      <c r="IBA120" s="516"/>
      <c r="IBB120" s="516"/>
      <c r="IBC120" s="516"/>
      <c r="IBD120" s="516"/>
      <c r="IBE120" s="516"/>
      <c r="IBF120" s="516"/>
      <c r="IBG120" s="516"/>
      <c r="IBH120" s="516"/>
      <c r="IBI120" s="516"/>
      <c r="IBJ120" s="516"/>
      <c r="IBK120" s="516"/>
      <c r="IBL120" s="516"/>
      <c r="IBM120" s="516"/>
      <c r="IBN120" s="516"/>
      <c r="IBO120" s="516"/>
      <c r="IBP120" s="516"/>
      <c r="IBQ120" s="516"/>
      <c r="IBR120" s="516"/>
      <c r="IBS120" s="516"/>
      <c r="IBT120" s="516"/>
      <c r="IBU120" s="516"/>
      <c r="IBV120" s="516"/>
      <c r="IBW120" s="516"/>
      <c r="IBX120" s="516"/>
      <c r="IBY120" s="516"/>
      <c r="IBZ120" s="516"/>
      <c r="ICA120" s="516"/>
      <c r="ICB120" s="516"/>
      <c r="ICC120" s="516"/>
      <c r="ICD120" s="516"/>
      <c r="ICE120" s="516"/>
      <c r="ICF120" s="516"/>
      <c r="ICG120" s="516"/>
      <c r="ICH120" s="516"/>
      <c r="ICI120" s="516"/>
      <c r="ICJ120" s="516"/>
      <c r="ICK120" s="516"/>
      <c r="ICL120" s="516"/>
      <c r="ICM120" s="516"/>
      <c r="ICN120" s="516"/>
      <c r="ICO120" s="516"/>
      <c r="ICP120" s="516"/>
      <c r="ICQ120" s="516"/>
      <c r="ICR120" s="516"/>
      <c r="ICS120" s="516"/>
      <c r="ICT120" s="516"/>
      <c r="ICU120" s="516"/>
      <c r="ICV120" s="516"/>
      <c r="ICW120" s="516"/>
      <c r="ICX120" s="516"/>
      <c r="ICY120" s="516"/>
      <c r="ICZ120" s="516"/>
      <c r="IDA120" s="516"/>
      <c r="IDB120" s="516"/>
      <c r="IDC120" s="516"/>
      <c r="IDD120" s="516"/>
      <c r="IDE120" s="516"/>
      <c r="IDF120" s="516"/>
      <c r="IDG120" s="516"/>
      <c r="IDH120" s="516"/>
      <c r="IDI120" s="516"/>
      <c r="IDJ120" s="516"/>
      <c r="IDK120" s="516"/>
      <c r="IDL120" s="516"/>
      <c r="IDM120" s="516"/>
      <c r="IDN120" s="516"/>
      <c r="IDO120" s="516"/>
      <c r="IDP120" s="516"/>
      <c r="IDQ120" s="516"/>
      <c r="IDR120" s="516"/>
      <c r="IDS120" s="516"/>
      <c r="IDT120" s="516"/>
      <c r="IDU120" s="516"/>
      <c r="IDV120" s="516"/>
      <c r="IDW120" s="516"/>
      <c r="IDX120" s="516"/>
      <c r="IDY120" s="516"/>
      <c r="IDZ120" s="516"/>
      <c r="IEA120" s="516"/>
      <c r="IEB120" s="516"/>
      <c r="IEC120" s="516"/>
      <c r="IED120" s="516"/>
      <c r="IEE120" s="516"/>
      <c r="IEF120" s="516"/>
      <c r="IEG120" s="516"/>
      <c r="IEH120" s="516"/>
      <c r="IEI120" s="516"/>
      <c r="IEJ120" s="516"/>
      <c r="IEK120" s="516"/>
      <c r="IEL120" s="516"/>
      <c r="IEM120" s="516"/>
      <c r="IEN120" s="516"/>
      <c r="IEO120" s="516"/>
      <c r="IEP120" s="516"/>
      <c r="IEQ120" s="516"/>
      <c r="IER120" s="516"/>
      <c r="IES120" s="516"/>
      <c r="IET120" s="516"/>
      <c r="IEU120" s="516"/>
      <c r="IEV120" s="516"/>
      <c r="IEW120" s="516"/>
      <c r="IEX120" s="516"/>
      <c r="IEY120" s="516"/>
      <c r="IEZ120" s="516"/>
      <c r="IFA120" s="516"/>
      <c r="IFB120" s="516"/>
      <c r="IFC120" s="516"/>
      <c r="IFD120" s="516"/>
      <c r="IFE120" s="516"/>
      <c r="IFF120" s="516"/>
      <c r="IFG120" s="516"/>
      <c r="IFH120" s="516"/>
      <c r="IFI120" s="516"/>
      <c r="IFJ120" s="516"/>
      <c r="IFK120" s="516"/>
      <c r="IFL120" s="516"/>
      <c r="IFM120" s="516"/>
      <c r="IFN120" s="516"/>
      <c r="IFO120" s="516"/>
      <c r="IFP120" s="516"/>
      <c r="IFQ120" s="516"/>
      <c r="IFR120" s="516"/>
      <c r="IFS120" s="516"/>
      <c r="IFT120" s="516"/>
      <c r="IFU120" s="516"/>
      <c r="IFV120" s="516"/>
      <c r="IFW120" s="516"/>
      <c r="IFX120" s="516"/>
      <c r="IFY120" s="516"/>
      <c r="IFZ120" s="516"/>
      <c r="IGA120" s="516"/>
      <c r="IGB120" s="516"/>
      <c r="IGC120" s="516"/>
      <c r="IGD120" s="516"/>
      <c r="IGE120" s="516"/>
      <c r="IGF120" s="516"/>
      <c r="IGG120" s="516"/>
      <c r="IGH120" s="516"/>
      <c r="IGI120" s="516"/>
      <c r="IGJ120" s="516"/>
      <c r="IGK120" s="516"/>
      <c r="IGL120" s="516"/>
      <c r="IGM120" s="516"/>
      <c r="IGN120" s="516"/>
      <c r="IGO120" s="516"/>
      <c r="IGP120" s="516"/>
      <c r="IGQ120" s="516"/>
      <c r="IGR120" s="516"/>
      <c r="IGS120" s="516"/>
      <c r="IGT120" s="516"/>
      <c r="IGU120" s="516"/>
      <c r="IGV120" s="516"/>
      <c r="IGW120" s="516"/>
      <c r="IGX120" s="516"/>
      <c r="IGY120" s="516"/>
      <c r="IGZ120" s="516"/>
      <c r="IHA120" s="516"/>
      <c r="IHB120" s="516"/>
      <c r="IHC120" s="516"/>
      <c r="IHD120" s="516"/>
      <c r="IHE120" s="516"/>
      <c r="IHF120" s="516"/>
      <c r="IHG120" s="516"/>
      <c r="IHH120" s="516"/>
      <c r="IHI120" s="516"/>
      <c r="IHJ120" s="516"/>
      <c r="IHK120" s="516"/>
      <c r="IHL120" s="516"/>
      <c r="IHM120" s="516"/>
      <c r="IHN120" s="516"/>
      <c r="IHO120" s="516"/>
      <c r="IHP120" s="516"/>
      <c r="IHQ120" s="516"/>
      <c r="IHR120" s="516"/>
      <c r="IHS120" s="516"/>
      <c r="IHT120" s="516"/>
      <c r="IHU120" s="516"/>
      <c r="IHV120" s="516"/>
      <c r="IHW120" s="516"/>
      <c r="IHX120" s="516"/>
      <c r="IHY120" s="516"/>
      <c r="IHZ120" s="516"/>
      <c r="IIA120" s="516"/>
      <c r="IIB120" s="516"/>
      <c r="IIC120" s="516"/>
      <c r="IID120" s="516"/>
      <c r="IIE120" s="516"/>
      <c r="IIF120" s="516"/>
      <c r="IIG120" s="516"/>
      <c r="IIH120" s="516"/>
      <c r="III120" s="516"/>
      <c r="IIJ120" s="516"/>
      <c r="IIK120" s="516"/>
      <c r="IIL120" s="516"/>
      <c r="IIM120" s="516"/>
      <c r="IIN120" s="516"/>
      <c r="IIO120" s="516"/>
      <c r="IIP120" s="516"/>
      <c r="IIQ120" s="516"/>
      <c r="IIR120" s="516"/>
      <c r="IIS120" s="516"/>
      <c r="IIT120" s="516"/>
      <c r="IIU120" s="516"/>
      <c r="IIV120" s="516"/>
      <c r="IIW120" s="516"/>
      <c r="IIX120" s="516"/>
      <c r="IIY120" s="516"/>
      <c r="IIZ120" s="516"/>
      <c r="IJA120" s="516"/>
      <c r="IJB120" s="516"/>
      <c r="IJC120" s="516"/>
      <c r="IJD120" s="516"/>
      <c r="IJE120" s="516"/>
      <c r="IJF120" s="516"/>
      <c r="IJG120" s="516"/>
      <c r="IJH120" s="516"/>
      <c r="IJI120" s="516"/>
      <c r="IJJ120" s="516"/>
      <c r="IJK120" s="516"/>
      <c r="IJL120" s="516"/>
      <c r="IJM120" s="516"/>
      <c r="IJN120" s="516"/>
      <c r="IJO120" s="516"/>
      <c r="IJP120" s="516"/>
      <c r="IJQ120" s="516"/>
      <c r="IJR120" s="516"/>
      <c r="IJS120" s="516"/>
      <c r="IJT120" s="516"/>
      <c r="IJU120" s="516"/>
      <c r="IJV120" s="516"/>
      <c r="IJW120" s="516"/>
      <c r="IJX120" s="516"/>
      <c r="IJY120" s="516"/>
      <c r="IJZ120" s="516"/>
      <c r="IKA120" s="516"/>
      <c r="IKB120" s="516"/>
      <c r="IKC120" s="516"/>
      <c r="IKD120" s="516"/>
      <c r="IKE120" s="516"/>
      <c r="IKF120" s="516"/>
      <c r="IKG120" s="516"/>
      <c r="IKH120" s="516"/>
      <c r="IKI120" s="516"/>
      <c r="IKJ120" s="516"/>
      <c r="IKK120" s="516"/>
      <c r="IKL120" s="516"/>
      <c r="IKM120" s="516"/>
      <c r="IKN120" s="516"/>
      <c r="IKO120" s="516"/>
      <c r="IKP120" s="516"/>
      <c r="IKQ120" s="516"/>
      <c r="IKR120" s="516"/>
      <c r="IKS120" s="516"/>
      <c r="IKT120" s="516"/>
      <c r="IKU120" s="516"/>
      <c r="IKV120" s="516"/>
      <c r="IKW120" s="516"/>
      <c r="IKX120" s="516"/>
      <c r="IKY120" s="516"/>
      <c r="IKZ120" s="516"/>
      <c r="ILA120" s="516"/>
      <c r="ILB120" s="516"/>
      <c r="ILC120" s="516"/>
      <c r="ILD120" s="516"/>
      <c r="ILE120" s="516"/>
      <c r="ILF120" s="516"/>
      <c r="ILG120" s="516"/>
      <c r="ILH120" s="516"/>
      <c r="ILI120" s="516"/>
      <c r="ILJ120" s="516"/>
      <c r="ILK120" s="516"/>
      <c r="ILL120" s="516"/>
      <c r="ILM120" s="516"/>
      <c r="ILN120" s="516"/>
      <c r="ILO120" s="516"/>
      <c r="ILP120" s="516"/>
      <c r="ILQ120" s="516"/>
      <c r="ILR120" s="516"/>
      <c r="ILS120" s="516"/>
      <c r="ILT120" s="516"/>
      <c r="ILU120" s="516"/>
      <c r="ILV120" s="516"/>
      <c r="ILW120" s="516"/>
      <c r="ILX120" s="516"/>
      <c r="ILY120" s="516"/>
      <c r="ILZ120" s="516"/>
      <c r="IMA120" s="516"/>
      <c r="IMB120" s="516"/>
      <c r="IMC120" s="516"/>
      <c r="IMD120" s="516"/>
      <c r="IME120" s="516"/>
      <c r="IMF120" s="516"/>
      <c r="IMG120" s="516"/>
      <c r="IMH120" s="516"/>
      <c r="IMI120" s="516"/>
      <c r="IMJ120" s="516"/>
      <c r="IMK120" s="516"/>
      <c r="IML120" s="516"/>
      <c r="IMM120" s="516"/>
      <c r="IMN120" s="516"/>
      <c r="IMO120" s="516"/>
      <c r="IMP120" s="516"/>
      <c r="IMQ120" s="516"/>
      <c r="IMR120" s="516"/>
      <c r="IMS120" s="516"/>
      <c r="IMT120" s="516"/>
      <c r="IMU120" s="516"/>
      <c r="IMV120" s="516"/>
      <c r="IMW120" s="516"/>
      <c r="IMX120" s="516"/>
      <c r="IMY120" s="516"/>
      <c r="IMZ120" s="516"/>
      <c r="INA120" s="516"/>
      <c r="INB120" s="516"/>
      <c r="INC120" s="516"/>
      <c r="IND120" s="516"/>
      <c r="INE120" s="516"/>
      <c r="INF120" s="516"/>
      <c r="ING120" s="516"/>
      <c r="INH120" s="516"/>
      <c r="INI120" s="516"/>
      <c r="INJ120" s="516"/>
      <c r="INK120" s="516"/>
      <c r="INL120" s="516"/>
      <c r="INM120" s="516"/>
      <c r="INN120" s="516"/>
      <c r="INO120" s="516"/>
      <c r="INP120" s="516"/>
      <c r="INQ120" s="516"/>
      <c r="INR120" s="516"/>
      <c r="INS120" s="516"/>
      <c r="INT120" s="516"/>
      <c r="INU120" s="516"/>
      <c r="INV120" s="516"/>
      <c r="INW120" s="516"/>
      <c r="INX120" s="516"/>
      <c r="INY120" s="516"/>
      <c r="INZ120" s="516"/>
      <c r="IOA120" s="516"/>
      <c r="IOB120" s="516"/>
      <c r="IOC120" s="516"/>
      <c r="IOD120" s="516"/>
      <c r="IOE120" s="516"/>
      <c r="IOF120" s="516"/>
      <c r="IOG120" s="516"/>
      <c r="IOH120" s="516"/>
      <c r="IOI120" s="516"/>
      <c r="IOJ120" s="516"/>
      <c r="IOK120" s="516"/>
      <c r="IOL120" s="516"/>
      <c r="IOM120" s="516"/>
      <c r="ION120" s="516"/>
      <c r="IOO120" s="516"/>
      <c r="IOP120" s="516"/>
      <c r="IOQ120" s="516"/>
      <c r="IOR120" s="516"/>
      <c r="IOS120" s="516"/>
      <c r="IOT120" s="516"/>
      <c r="IOU120" s="516"/>
      <c r="IOV120" s="516"/>
      <c r="IOW120" s="516"/>
      <c r="IOX120" s="516"/>
      <c r="IOY120" s="516"/>
      <c r="IOZ120" s="516"/>
      <c r="IPA120" s="516"/>
      <c r="IPB120" s="516"/>
      <c r="IPC120" s="516"/>
      <c r="IPD120" s="516"/>
      <c r="IPE120" s="516"/>
      <c r="IPF120" s="516"/>
      <c r="IPG120" s="516"/>
      <c r="IPH120" s="516"/>
      <c r="IPI120" s="516"/>
      <c r="IPJ120" s="516"/>
      <c r="IPK120" s="516"/>
      <c r="IPL120" s="516"/>
      <c r="IPM120" s="516"/>
      <c r="IPN120" s="516"/>
      <c r="IPO120" s="516"/>
      <c r="IPP120" s="516"/>
      <c r="IPQ120" s="516"/>
      <c r="IPR120" s="516"/>
      <c r="IPS120" s="516"/>
      <c r="IPT120" s="516"/>
      <c r="IPU120" s="516"/>
      <c r="IPV120" s="516"/>
      <c r="IPW120" s="516"/>
      <c r="IPX120" s="516"/>
      <c r="IPY120" s="516"/>
      <c r="IPZ120" s="516"/>
      <c r="IQA120" s="516"/>
      <c r="IQB120" s="516"/>
      <c r="IQC120" s="516"/>
      <c r="IQD120" s="516"/>
      <c r="IQE120" s="516"/>
      <c r="IQF120" s="516"/>
      <c r="IQG120" s="516"/>
      <c r="IQH120" s="516"/>
      <c r="IQI120" s="516"/>
      <c r="IQJ120" s="516"/>
      <c r="IQK120" s="516"/>
      <c r="IQL120" s="516"/>
      <c r="IQM120" s="516"/>
      <c r="IQN120" s="516"/>
      <c r="IQO120" s="516"/>
      <c r="IQP120" s="516"/>
      <c r="IQQ120" s="516"/>
      <c r="IQR120" s="516"/>
      <c r="IQS120" s="516"/>
      <c r="IQT120" s="516"/>
      <c r="IQU120" s="516"/>
      <c r="IQV120" s="516"/>
      <c r="IQW120" s="516"/>
      <c r="IQX120" s="516"/>
      <c r="IQY120" s="516"/>
      <c r="IQZ120" s="516"/>
      <c r="IRA120" s="516"/>
      <c r="IRB120" s="516"/>
      <c r="IRC120" s="516"/>
      <c r="IRD120" s="516"/>
      <c r="IRE120" s="516"/>
      <c r="IRF120" s="516"/>
      <c r="IRG120" s="516"/>
      <c r="IRH120" s="516"/>
      <c r="IRI120" s="516"/>
      <c r="IRJ120" s="516"/>
      <c r="IRK120" s="516"/>
      <c r="IRL120" s="516"/>
      <c r="IRM120" s="516"/>
      <c r="IRN120" s="516"/>
      <c r="IRO120" s="516"/>
      <c r="IRP120" s="516"/>
      <c r="IRQ120" s="516"/>
      <c r="IRR120" s="516"/>
      <c r="IRS120" s="516"/>
      <c r="IRT120" s="516"/>
      <c r="IRU120" s="516"/>
      <c r="IRV120" s="516"/>
      <c r="IRW120" s="516"/>
      <c r="IRX120" s="516"/>
      <c r="IRY120" s="516"/>
      <c r="IRZ120" s="516"/>
      <c r="ISA120" s="516"/>
      <c r="ISB120" s="516"/>
      <c r="ISC120" s="516"/>
      <c r="ISD120" s="516"/>
      <c r="ISE120" s="516"/>
      <c r="ISF120" s="516"/>
      <c r="ISG120" s="516"/>
      <c r="ISH120" s="516"/>
      <c r="ISI120" s="516"/>
      <c r="ISJ120" s="516"/>
      <c r="ISK120" s="516"/>
      <c r="ISL120" s="516"/>
      <c r="ISM120" s="516"/>
      <c r="ISN120" s="516"/>
      <c r="ISO120" s="516"/>
      <c r="ISP120" s="516"/>
      <c r="ISQ120" s="516"/>
      <c r="ISR120" s="516"/>
      <c r="ISS120" s="516"/>
      <c r="IST120" s="516"/>
      <c r="ISU120" s="516"/>
      <c r="ISV120" s="516"/>
      <c r="ISW120" s="516"/>
      <c r="ISX120" s="516"/>
      <c r="ISY120" s="516"/>
      <c r="ISZ120" s="516"/>
      <c r="ITA120" s="516"/>
      <c r="ITB120" s="516"/>
      <c r="ITC120" s="516"/>
      <c r="ITD120" s="516"/>
      <c r="ITE120" s="516"/>
      <c r="ITF120" s="516"/>
      <c r="ITG120" s="516"/>
      <c r="ITH120" s="516"/>
      <c r="ITI120" s="516"/>
      <c r="ITJ120" s="516"/>
      <c r="ITK120" s="516"/>
      <c r="ITL120" s="516"/>
      <c r="ITM120" s="516"/>
      <c r="ITN120" s="516"/>
      <c r="ITO120" s="516"/>
      <c r="ITP120" s="516"/>
      <c r="ITQ120" s="516"/>
      <c r="ITR120" s="516"/>
      <c r="ITS120" s="516"/>
      <c r="ITT120" s="516"/>
      <c r="ITU120" s="516"/>
      <c r="ITV120" s="516"/>
      <c r="ITW120" s="516"/>
      <c r="ITX120" s="516"/>
      <c r="ITY120" s="516"/>
      <c r="ITZ120" s="516"/>
      <c r="IUA120" s="516"/>
      <c r="IUB120" s="516"/>
      <c r="IUC120" s="516"/>
      <c r="IUD120" s="516"/>
      <c r="IUE120" s="516"/>
      <c r="IUF120" s="516"/>
      <c r="IUG120" s="516"/>
      <c r="IUH120" s="516"/>
      <c r="IUI120" s="516"/>
      <c r="IUJ120" s="516"/>
      <c r="IUK120" s="516"/>
      <c r="IUL120" s="516"/>
      <c r="IUM120" s="516"/>
      <c r="IUN120" s="516"/>
      <c r="IUO120" s="516"/>
      <c r="IUP120" s="516"/>
      <c r="IUQ120" s="516"/>
      <c r="IUR120" s="516"/>
      <c r="IUS120" s="516"/>
      <c r="IUT120" s="516"/>
      <c r="IUU120" s="516"/>
      <c r="IUV120" s="516"/>
      <c r="IUW120" s="516"/>
      <c r="IUX120" s="516"/>
      <c r="IUY120" s="516"/>
      <c r="IUZ120" s="516"/>
      <c r="IVA120" s="516"/>
      <c r="IVB120" s="516"/>
      <c r="IVC120" s="516"/>
      <c r="IVD120" s="516"/>
      <c r="IVE120" s="516"/>
      <c r="IVF120" s="516"/>
      <c r="IVG120" s="516"/>
      <c r="IVH120" s="516"/>
      <c r="IVI120" s="516"/>
      <c r="IVJ120" s="516"/>
      <c r="IVK120" s="516"/>
      <c r="IVL120" s="516"/>
      <c r="IVM120" s="516"/>
      <c r="IVN120" s="516"/>
      <c r="IVO120" s="516"/>
      <c r="IVP120" s="516"/>
      <c r="IVQ120" s="516"/>
      <c r="IVR120" s="516"/>
      <c r="IVS120" s="516"/>
      <c r="IVT120" s="516"/>
      <c r="IVU120" s="516"/>
      <c r="IVV120" s="516"/>
      <c r="IVW120" s="516"/>
      <c r="IVX120" s="516"/>
      <c r="IVY120" s="516"/>
      <c r="IVZ120" s="516"/>
      <c r="IWA120" s="516"/>
      <c r="IWB120" s="516"/>
      <c r="IWC120" s="516"/>
      <c r="IWD120" s="516"/>
      <c r="IWE120" s="516"/>
      <c r="IWF120" s="516"/>
      <c r="IWG120" s="516"/>
      <c r="IWH120" s="516"/>
      <c r="IWI120" s="516"/>
      <c r="IWJ120" s="516"/>
      <c r="IWK120" s="516"/>
      <c r="IWL120" s="516"/>
      <c r="IWM120" s="516"/>
      <c r="IWN120" s="516"/>
      <c r="IWO120" s="516"/>
      <c r="IWP120" s="516"/>
      <c r="IWQ120" s="516"/>
      <c r="IWR120" s="516"/>
      <c r="IWS120" s="516"/>
      <c r="IWT120" s="516"/>
      <c r="IWU120" s="516"/>
      <c r="IWV120" s="516"/>
      <c r="IWW120" s="516"/>
      <c r="IWX120" s="516"/>
      <c r="IWY120" s="516"/>
      <c r="IWZ120" s="516"/>
      <c r="IXA120" s="516"/>
      <c r="IXB120" s="516"/>
      <c r="IXC120" s="516"/>
      <c r="IXD120" s="516"/>
      <c r="IXE120" s="516"/>
      <c r="IXF120" s="516"/>
      <c r="IXG120" s="516"/>
      <c r="IXH120" s="516"/>
      <c r="IXI120" s="516"/>
      <c r="IXJ120" s="516"/>
      <c r="IXK120" s="516"/>
      <c r="IXL120" s="516"/>
      <c r="IXM120" s="516"/>
      <c r="IXN120" s="516"/>
      <c r="IXO120" s="516"/>
      <c r="IXP120" s="516"/>
      <c r="IXQ120" s="516"/>
      <c r="IXR120" s="516"/>
      <c r="IXS120" s="516"/>
      <c r="IXT120" s="516"/>
      <c r="IXU120" s="516"/>
      <c r="IXV120" s="516"/>
      <c r="IXW120" s="516"/>
      <c r="IXX120" s="516"/>
      <c r="IXY120" s="516"/>
      <c r="IXZ120" s="516"/>
      <c r="IYA120" s="516"/>
      <c r="IYB120" s="516"/>
      <c r="IYC120" s="516"/>
      <c r="IYD120" s="516"/>
      <c r="IYE120" s="516"/>
      <c r="IYF120" s="516"/>
      <c r="IYG120" s="516"/>
      <c r="IYH120" s="516"/>
      <c r="IYI120" s="516"/>
      <c r="IYJ120" s="516"/>
      <c r="IYK120" s="516"/>
      <c r="IYL120" s="516"/>
      <c r="IYM120" s="516"/>
      <c r="IYN120" s="516"/>
      <c r="IYO120" s="516"/>
      <c r="IYP120" s="516"/>
      <c r="IYQ120" s="516"/>
      <c r="IYR120" s="516"/>
      <c r="IYS120" s="516"/>
      <c r="IYT120" s="516"/>
      <c r="IYU120" s="516"/>
      <c r="IYV120" s="516"/>
      <c r="IYW120" s="516"/>
      <c r="IYX120" s="516"/>
      <c r="IYY120" s="516"/>
      <c r="IYZ120" s="516"/>
      <c r="IZA120" s="516"/>
      <c r="IZB120" s="516"/>
      <c r="IZC120" s="516"/>
      <c r="IZD120" s="516"/>
      <c r="IZE120" s="516"/>
      <c r="IZF120" s="516"/>
      <c r="IZG120" s="516"/>
      <c r="IZH120" s="516"/>
      <c r="IZI120" s="516"/>
      <c r="IZJ120" s="516"/>
      <c r="IZK120" s="516"/>
      <c r="IZL120" s="516"/>
      <c r="IZM120" s="516"/>
      <c r="IZN120" s="516"/>
      <c r="IZO120" s="516"/>
      <c r="IZP120" s="516"/>
      <c r="IZQ120" s="516"/>
      <c r="IZR120" s="516"/>
      <c r="IZS120" s="516"/>
      <c r="IZT120" s="516"/>
      <c r="IZU120" s="516"/>
      <c r="IZV120" s="516"/>
      <c r="IZW120" s="516"/>
      <c r="IZX120" s="516"/>
      <c r="IZY120" s="516"/>
      <c r="IZZ120" s="516"/>
      <c r="JAA120" s="516"/>
      <c r="JAB120" s="516"/>
      <c r="JAC120" s="516"/>
      <c r="JAD120" s="516"/>
      <c r="JAE120" s="516"/>
      <c r="JAF120" s="516"/>
      <c r="JAG120" s="516"/>
      <c r="JAH120" s="516"/>
      <c r="JAI120" s="516"/>
      <c r="JAJ120" s="516"/>
      <c r="JAK120" s="516"/>
      <c r="JAL120" s="516"/>
      <c r="JAM120" s="516"/>
      <c r="JAN120" s="516"/>
      <c r="JAO120" s="516"/>
      <c r="JAP120" s="516"/>
      <c r="JAQ120" s="516"/>
      <c r="JAR120" s="516"/>
      <c r="JAS120" s="516"/>
      <c r="JAT120" s="516"/>
      <c r="JAU120" s="516"/>
      <c r="JAV120" s="516"/>
      <c r="JAW120" s="516"/>
      <c r="JAX120" s="516"/>
      <c r="JAY120" s="516"/>
      <c r="JAZ120" s="516"/>
      <c r="JBA120" s="516"/>
      <c r="JBB120" s="516"/>
      <c r="JBC120" s="516"/>
      <c r="JBD120" s="516"/>
      <c r="JBE120" s="516"/>
      <c r="JBF120" s="516"/>
      <c r="JBG120" s="516"/>
      <c r="JBH120" s="516"/>
      <c r="JBI120" s="516"/>
      <c r="JBJ120" s="516"/>
      <c r="JBK120" s="516"/>
      <c r="JBL120" s="516"/>
      <c r="JBM120" s="516"/>
      <c r="JBN120" s="516"/>
      <c r="JBO120" s="516"/>
      <c r="JBP120" s="516"/>
      <c r="JBQ120" s="516"/>
      <c r="JBR120" s="516"/>
      <c r="JBS120" s="516"/>
      <c r="JBT120" s="516"/>
      <c r="JBU120" s="516"/>
      <c r="JBV120" s="516"/>
      <c r="JBW120" s="516"/>
      <c r="JBX120" s="516"/>
      <c r="JBY120" s="516"/>
      <c r="JBZ120" s="516"/>
      <c r="JCA120" s="516"/>
      <c r="JCB120" s="516"/>
      <c r="JCC120" s="516"/>
      <c r="JCD120" s="516"/>
      <c r="JCE120" s="516"/>
      <c r="JCF120" s="516"/>
      <c r="JCG120" s="516"/>
      <c r="JCH120" s="516"/>
      <c r="JCI120" s="516"/>
      <c r="JCJ120" s="516"/>
      <c r="JCK120" s="516"/>
      <c r="JCL120" s="516"/>
      <c r="JCM120" s="516"/>
      <c r="JCN120" s="516"/>
      <c r="JCO120" s="516"/>
      <c r="JCP120" s="516"/>
      <c r="JCQ120" s="516"/>
      <c r="JCR120" s="516"/>
      <c r="JCS120" s="516"/>
      <c r="JCT120" s="516"/>
      <c r="JCU120" s="516"/>
      <c r="JCV120" s="516"/>
      <c r="JCW120" s="516"/>
      <c r="JCX120" s="516"/>
      <c r="JCY120" s="516"/>
      <c r="JCZ120" s="516"/>
      <c r="JDA120" s="516"/>
      <c r="JDB120" s="516"/>
      <c r="JDC120" s="516"/>
      <c r="JDD120" s="516"/>
      <c r="JDE120" s="516"/>
      <c r="JDF120" s="516"/>
      <c r="JDG120" s="516"/>
      <c r="JDH120" s="516"/>
      <c r="JDI120" s="516"/>
      <c r="JDJ120" s="516"/>
      <c r="JDK120" s="516"/>
      <c r="JDL120" s="516"/>
      <c r="JDM120" s="516"/>
      <c r="JDN120" s="516"/>
      <c r="JDO120" s="516"/>
      <c r="JDP120" s="516"/>
      <c r="JDQ120" s="516"/>
      <c r="JDR120" s="516"/>
      <c r="JDS120" s="516"/>
      <c r="JDT120" s="516"/>
      <c r="JDU120" s="516"/>
      <c r="JDV120" s="516"/>
      <c r="JDW120" s="516"/>
      <c r="JDX120" s="516"/>
      <c r="JDY120" s="516"/>
      <c r="JDZ120" s="516"/>
      <c r="JEA120" s="516"/>
      <c r="JEB120" s="516"/>
      <c r="JEC120" s="516"/>
      <c r="JED120" s="516"/>
      <c r="JEE120" s="516"/>
      <c r="JEF120" s="516"/>
      <c r="JEG120" s="516"/>
      <c r="JEH120" s="516"/>
      <c r="JEI120" s="516"/>
      <c r="JEJ120" s="516"/>
      <c r="JEK120" s="516"/>
      <c r="JEL120" s="516"/>
      <c r="JEM120" s="516"/>
      <c r="JEN120" s="516"/>
      <c r="JEO120" s="516"/>
      <c r="JEP120" s="516"/>
      <c r="JEQ120" s="516"/>
      <c r="JER120" s="516"/>
      <c r="JES120" s="516"/>
      <c r="JET120" s="516"/>
      <c r="JEU120" s="516"/>
      <c r="JEV120" s="516"/>
      <c r="JEW120" s="516"/>
      <c r="JEX120" s="516"/>
      <c r="JEY120" s="516"/>
      <c r="JEZ120" s="516"/>
      <c r="JFA120" s="516"/>
      <c r="JFB120" s="516"/>
      <c r="JFC120" s="516"/>
      <c r="JFD120" s="516"/>
      <c r="JFE120" s="516"/>
      <c r="JFF120" s="516"/>
      <c r="JFG120" s="516"/>
      <c r="JFH120" s="516"/>
      <c r="JFI120" s="516"/>
      <c r="JFJ120" s="516"/>
      <c r="JFK120" s="516"/>
      <c r="JFL120" s="516"/>
      <c r="JFM120" s="516"/>
      <c r="JFN120" s="516"/>
      <c r="JFO120" s="516"/>
      <c r="JFP120" s="516"/>
      <c r="JFQ120" s="516"/>
      <c r="JFR120" s="516"/>
      <c r="JFS120" s="516"/>
      <c r="JFT120" s="516"/>
      <c r="JFU120" s="516"/>
      <c r="JFV120" s="516"/>
      <c r="JFW120" s="516"/>
      <c r="JFX120" s="516"/>
      <c r="JFY120" s="516"/>
      <c r="JFZ120" s="516"/>
      <c r="JGA120" s="516"/>
      <c r="JGB120" s="516"/>
      <c r="JGC120" s="516"/>
      <c r="JGD120" s="516"/>
      <c r="JGE120" s="516"/>
      <c r="JGF120" s="516"/>
      <c r="JGG120" s="516"/>
      <c r="JGH120" s="516"/>
      <c r="JGI120" s="516"/>
      <c r="JGJ120" s="516"/>
      <c r="JGK120" s="516"/>
      <c r="JGL120" s="516"/>
      <c r="JGM120" s="516"/>
      <c r="JGN120" s="516"/>
      <c r="JGO120" s="516"/>
      <c r="JGP120" s="516"/>
      <c r="JGQ120" s="516"/>
      <c r="JGR120" s="516"/>
      <c r="JGS120" s="516"/>
      <c r="JGT120" s="516"/>
      <c r="JGU120" s="516"/>
      <c r="JGV120" s="516"/>
      <c r="JGW120" s="516"/>
      <c r="JGX120" s="516"/>
      <c r="JGY120" s="516"/>
      <c r="JGZ120" s="516"/>
      <c r="JHA120" s="516"/>
      <c r="JHB120" s="516"/>
      <c r="JHC120" s="516"/>
      <c r="JHD120" s="516"/>
      <c r="JHE120" s="516"/>
      <c r="JHF120" s="516"/>
      <c r="JHG120" s="516"/>
      <c r="JHH120" s="516"/>
      <c r="JHI120" s="516"/>
      <c r="JHJ120" s="516"/>
      <c r="JHK120" s="516"/>
      <c r="JHL120" s="516"/>
      <c r="JHM120" s="516"/>
      <c r="JHN120" s="516"/>
      <c r="JHO120" s="516"/>
      <c r="JHP120" s="516"/>
      <c r="JHQ120" s="516"/>
      <c r="JHR120" s="516"/>
      <c r="JHS120" s="516"/>
      <c r="JHT120" s="516"/>
      <c r="JHU120" s="516"/>
      <c r="JHV120" s="516"/>
      <c r="JHW120" s="516"/>
      <c r="JHX120" s="516"/>
      <c r="JHY120" s="516"/>
      <c r="JHZ120" s="516"/>
      <c r="JIA120" s="516"/>
      <c r="JIB120" s="516"/>
      <c r="JIC120" s="516"/>
      <c r="JID120" s="516"/>
      <c r="JIE120" s="516"/>
      <c r="JIF120" s="516"/>
      <c r="JIG120" s="516"/>
      <c r="JIH120" s="516"/>
      <c r="JII120" s="516"/>
      <c r="JIJ120" s="516"/>
      <c r="JIK120" s="516"/>
      <c r="JIL120" s="516"/>
      <c r="JIM120" s="516"/>
      <c r="JIN120" s="516"/>
      <c r="JIO120" s="516"/>
      <c r="JIP120" s="516"/>
      <c r="JIQ120" s="516"/>
      <c r="JIR120" s="516"/>
      <c r="JIS120" s="516"/>
      <c r="JIT120" s="516"/>
      <c r="JIU120" s="516"/>
      <c r="JIV120" s="516"/>
      <c r="JIW120" s="516"/>
      <c r="JIX120" s="516"/>
      <c r="JIY120" s="516"/>
      <c r="JIZ120" s="516"/>
      <c r="JJA120" s="516"/>
      <c r="JJB120" s="516"/>
      <c r="JJC120" s="516"/>
      <c r="JJD120" s="516"/>
      <c r="JJE120" s="516"/>
      <c r="JJF120" s="516"/>
      <c r="JJG120" s="516"/>
      <c r="JJH120" s="516"/>
      <c r="JJI120" s="516"/>
      <c r="JJJ120" s="516"/>
      <c r="JJK120" s="516"/>
      <c r="JJL120" s="516"/>
      <c r="JJM120" s="516"/>
      <c r="JJN120" s="516"/>
      <c r="JJO120" s="516"/>
      <c r="JJP120" s="516"/>
      <c r="JJQ120" s="516"/>
      <c r="JJR120" s="516"/>
      <c r="JJS120" s="516"/>
      <c r="JJT120" s="516"/>
      <c r="JJU120" s="516"/>
      <c r="JJV120" s="516"/>
      <c r="JJW120" s="516"/>
      <c r="JJX120" s="516"/>
      <c r="JJY120" s="516"/>
      <c r="JJZ120" s="516"/>
      <c r="JKA120" s="516"/>
      <c r="JKB120" s="516"/>
      <c r="JKC120" s="516"/>
      <c r="JKD120" s="516"/>
      <c r="JKE120" s="516"/>
      <c r="JKF120" s="516"/>
      <c r="JKG120" s="516"/>
      <c r="JKH120" s="516"/>
      <c r="JKI120" s="516"/>
      <c r="JKJ120" s="516"/>
      <c r="JKK120" s="516"/>
      <c r="JKL120" s="516"/>
      <c r="JKM120" s="516"/>
      <c r="JKN120" s="516"/>
      <c r="JKO120" s="516"/>
      <c r="JKP120" s="516"/>
      <c r="JKQ120" s="516"/>
      <c r="JKR120" s="516"/>
      <c r="JKS120" s="516"/>
      <c r="JKT120" s="516"/>
      <c r="JKU120" s="516"/>
      <c r="JKV120" s="516"/>
      <c r="JKW120" s="516"/>
      <c r="JKX120" s="516"/>
      <c r="JKY120" s="516"/>
      <c r="JKZ120" s="516"/>
      <c r="JLA120" s="516"/>
      <c r="JLB120" s="516"/>
      <c r="JLC120" s="516"/>
      <c r="JLD120" s="516"/>
      <c r="JLE120" s="516"/>
      <c r="JLF120" s="516"/>
      <c r="JLG120" s="516"/>
      <c r="JLH120" s="516"/>
      <c r="JLI120" s="516"/>
      <c r="JLJ120" s="516"/>
      <c r="JLK120" s="516"/>
      <c r="JLL120" s="516"/>
      <c r="JLM120" s="516"/>
      <c r="JLN120" s="516"/>
      <c r="JLO120" s="516"/>
      <c r="JLP120" s="516"/>
      <c r="JLQ120" s="516"/>
      <c r="JLR120" s="516"/>
      <c r="JLS120" s="516"/>
      <c r="JLT120" s="516"/>
      <c r="JLU120" s="516"/>
      <c r="JLV120" s="516"/>
      <c r="JLW120" s="516"/>
      <c r="JLX120" s="516"/>
      <c r="JLY120" s="516"/>
      <c r="JLZ120" s="516"/>
      <c r="JMA120" s="516"/>
      <c r="JMB120" s="516"/>
      <c r="JMC120" s="516"/>
      <c r="JMD120" s="516"/>
      <c r="JME120" s="516"/>
      <c r="JMF120" s="516"/>
      <c r="JMG120" s="516"/>
      <c r="JMH120" s="516"/>
      <c r="JMI120" s="516"/>
      <c r="JMJ120" s="516"/>
      <c r="JMK120" s="516"/>
      <c r="JML120" s="516"/>
      <c r="JMM120" s="516"/>
      <c r="JMN120" s="516"/>
      <c r="JMO120" s="516"/>
      <c r="JMP120" s="516"/>
      <c r="JMQ120" s="516"/>
      <c r="JMR120" s="516"/>
      <c r="JMS120" s="516"/>
      <c r="JMT120" s="516"/>
      <c r="JMU120" s="516"/>
      <c r="JMV120" s="516"/>
      <c r="JMW120" s="516"/>
      <c r="JMX120" s="516"/>
      <c r="JMY120" s="516"/>
      <c r="JMZ120" s="516"/>
      <c r="JNA120" s="516"/>
      <c r="JNB120" s="516"/>
      <c r="JNC120" s="516"/>
      <c r="JND120" s="516"/>
      <c r="JNE120" s="516"/>
      <c r="JNF120" s="516"/>
      <c r="JNG120" s="516"/>
      <c r="JNH120" s="516"/>
      <c r="JNI120" s="516"/>
      <c r="JNJ120" s="516"/>
      <c r="JNK120" s="516"/>
      <c r="JNL120" s="516"/>
      <c r="JNM120" s="516"/>
      <c r="JNN120" s="516"/>
      <c r="JNO120" s="516"/>
      <c r="JNP120" s="516"/>
      <c r="JNQ120" s="516"/>
      <c r="JNR120" s="516"/>
      <c r="JNS120" s="516"/>
      <c r="JNT120" s="516"/>
      <c r="JNU120" s="516"/>
      <c r="JNV120" s="516"/>
      <c r="JNW120" s="516"/>
      <c r="JNX120" s="516"/>
      <c r="JNY120" s="516"/>
      <c r="JNZ120" s="516"/>
      <c r="JOA120" s="516"/>
      <c r="JOB120" s="516"/>
      <c r="JOC120" s="516"/>
      <c r="JOD120" s="516"/>
      <c r="JOE120" s="516"/>
      <c r="JOF120" s="516"/>
      <c r="JOG120" s="516"/>
      <c r="JOH120" s="516"/>
      <c r="JOI120" s="516"/>
      <c r="JOJ120" s="516"/>
      <c r="JOK120" s="516"/>
      <c r="JOL120" s="516"/>
      <c r="JOM120" s="516"/>
      <c r="JON120" s="516"/>
      <c r="JOO120" s="516"/>
      <c r="JOP120" s="516"/>
      <c r="JOQ120" s="516"/>
      <c r="JOR120" s="516"/>
      <c r="JOS120" s="516"/>
      <c r="JOT120" s="516"/>
      <c r="JOU120" s="516"/>
      <c r="JOV120" s="516"/>
      <c r="JOW120" s="516"/>
      <c r="JOX120" s="516"/>
      <c r="JOY120" s="516"/>
      <c r="JOZ120" s="516"/>
      <c r="JPA120" s="516"/>
      <c r="JPB120" s="516"/>
      <c r="JPC120" s="516"/>
      <c r="JPD120" s="516"/>
      <c r="JPE120" s="516"/>
      <c r="JPF120" s="516"/>
      <c r="JPG120" s="516"/>
      <c r="JPH120" s="516"/>
      <c r="JPI120" s="516"/>
      <c r="JPJ120" s="516"/>
      <c r="JPK120" s="516"/>
      <c r="JPL120" s="516"/>
      <c r="JPM120" s="516"/>
      <c r="JPN120" s="516"/>
      <c r="JPO120" s="516"/>
      <c r="JPP120" s="516"/>
      <c r="JPQ120" s="516"/>
      <c r="JPR120" s="516"/>
      <c r="JPS120" s="516"/>
      <c r="JPT120" s="516"/>
      <c r="JPU120" s="516"/>
      <c r="JPV120" s="516"/>
      <c r="JPW120" s="516"/>
      <c r="JPX120" s="516"/>
      <c r="JPY120" s="516"/>
      <c r="JPZ120" s="516"/>
      <c r="JQA120" s="516"/>
      <c r="JQB120" s="516"/>
      <c r="JQC120" s="516"/>
      <c r="JQD120" s="516"/>
      <c r="JQE120" s="516"/>
      <c r="JQF120" s="516"/>
      <c r="JQG120" s="516"/>
      <c r="JQH120" s="516"/>
      <c r="JQI120" s="516"/>
      <c r="JQJ120" s="516"/>
      <c r="JQK120" s="516"/>
      <c r="JQL120" s="516"/>
      <c r="JQM120" s="516"/>
      <c r="JQN120" s="516"/>
      <c r="JQO120" s="516"/>
      <c r="JQP120" s="516"/>
      <c r="JQQ120" s="516"/>
      <c r="JQR120" s="516"/>
      <c r="JQS120" s="516"/>
      <c r="JQT120" s="516"/>
      <c r="JQU120" s="516"/>
      <c r="JQV120" s="516"/>
      <c r="JQW120" s="516"/>
      <c r="JQX120" s="516"/>
      <c r="JQY120" s="516"/>
      <c r="JQZ120" s="516"/>
      <c r="JRA120" s="516"/>
      <c r="JRB120" s="516"/>
      <c r="JRC120" s="516"/>
      <c r="JRD120" s="516"/>
      <c r="JRE120" s="516"/>
      <c r="JRF120" s="516"/>
      <c r="JRG120" s="516"/>
      <c r="JRH120" s="516"/>
      <c r="JRI120" s="516"/>
      <c r="JRJ120" s="516"/>
      <c r="JRK120" s="516"/>
      <c r="JRL120" s="516"/>
      <c r="JRM120" s="516"/>
      <c r="JRN120" s="516"/>
      <c r="JRO120" s="516"/>
      <c r="JRP120" s="516"/>
      <c r="JRQ120" s="516"/>
      <c r="JRR120" s="516"/>
      <c r="JRS120" s="516"/>
      <c r="JRT120" s="516"/>
      <c r="JRU120" s="516"/>
      <c r="JRV120" s="516"/>
      <c r="JRW120" s="516"/>
      <c r="JRX120" s="516"/>
      <c r="JRY120" s="516"/>
      <c r="JRZ120" s="516"/>
      <c r="JSA120" s="516"/>
      <c r="JSB120" s="516"/>
      <c r="JSC120" s="516"/>
      <c r="JSD120" s="516"/>
      <c r="JSE120" s="516"/>
      <c r="JSF120" s="516"/>
      <c r="JSG120" s="516"/>
      <c r="JSH120" s="516"/>
      <c r="JSI120" s="516"/>
      <c r="JSJ120" s="516"/>
      <c r="JSK120" s="516"/>
      <c r="JSL120" s="516"/>
      <c r="JSM120" s="516"/>
      <c r="JSN120" s="516"/>
      <c r="JSO120" s="516"/>
      <c r="JSP120" s="516"/>
      <c r="JSQ120" s="516"/>
      <c r="JSR120" s="516"/>
      <c r="JSS120" s="516"/>
      <c r="JST120" s="516"/>
      <c r="JSU120" s="516"/>
      <c r="JSV120" s="516"/>
      <c r="JSW120" s="516"/>
      <c r="JSX120" s="516"/>
      <c r="JSY120" s="516"/>
      <c r="JSZ120" s="516"/>
      <c r="JTA120" s="516"/>
      <c r="JTB120" s="516"/>
      <c r="JTC120" s="516"/>
      <c r="JTD120" s="516"/>
      <c r="JTE120" s="516"/>
      <c r="JTF120" s="516"/>
      <c r="JTG120" s="516"/>
      <c r="JTH120" s="516"/>
      <c r="JTI120" s="516"/>
      <c r="JTJ120" s="516"/>
      <c r="JTK120" s="516"/>
      <c r="JTL120" s="516"/>
      <c r="JTM120" s="516"/>
      <c r="JTN120" s="516"/>
      <c r="JTO120" s="516"/>
      <c r="JTP120" s="516"/>
      <c r="JTQ120" s="516"/>
      <c r="JTR120" s="516"/>
      <c r="JTS120" s="516"/>
      <c r="JTT120" s="516"/>
      <c r="JTU120" s="516"/>
      <c r="JTV120" s="516"/>
      <c r="JTW120" s="516"/>
      <c r="JTX120" s="516"/>
      <c r="JTY120" s="516"/>
      <c r="JTZ120" s="516"/>
      <c r="JUA120" s="516"/>
      <c r="JUB120" s="516"/>
      <c r="JUC120" s="516"/>
      <c r="JUD120" s="516"/>
      <c r="JUE120" s="516"/>
      <c r="JUF120" s="516"/>
      <c r="JUG120" s="516"/>
      <c r="JUH120" s="516"/>
      <c r="JUI120" s="516"/>
      <c r="JUJ120" s="516"/>
      <c r="JUK120" s="516"/>
      <c r="JUL120" s="516"/>
      <c r="JUM120" s="516"/>
      <c r="JUN120" s="516"/>
      <c r="JUO120" s="516"/>
      <c r="JUP120" s="516"/>
      <c r="JUQ120" s="516"/>
      <c r="JUR120" s="516"/>
      <c r="JUS120" s="516"/>
      <c r="JUT120" s="516"/>
      <c r="JUU120" s="516"/>
      <c r="JUV120" s="516"/>
      <c r="JUW120" s="516"/>
      <c r="JUX120" s="516"/>
      <c r="JUY120" s="516"/>
      <c r="JUZ120" s="516"/>
      <c r="JVA120" s="516"/>
      <c r="JVB120" s="516"/>
      <c r="JVC120" s="516"/>
      <c r="JVD120" s="516"/>
      <c r="JVE120" s="516"/>
      <c r="JVF120" s="516"/>
      <c r="JVG120" s="516"/>
      <c r="JVH120" s="516"/>
      <c r="JVI120" s="516"/>
      <c r="JVJ120" s="516"/>
      <c r="JVK120" s="516"/>
      <c r="JVL120" s="516"/>
      <c r="JVM120" s="516"/>
      <c r="JVN120" s="516"/>
      <c r="JVO120" s="516"/>
      <c r="JVP120" s="516"/>
      <c r="JVQ120" s="516"/>
      <c r="JVR120" s="516"/>
      <c r="JVS120" s="516"/>
      <c r="JVT120" s="516"/>
      <c r="JVU120" s="516"/>
      <c r="JVV120" s="516"/>
      <c r="JVW120" s="516"/>
      <c r="JVX120" s="516"/>
      <c r="JVY120" s="516"/>
      <c r="JVZ120" s="516"/>
      <c r="JWA120" s="516"/>
      <c r="JWB120" s="516"/>
      <c r="JWC120" s="516"/>
      <c r="JWD120" s="516"/>
      <c r="JWE120" s="516"/>
      <c r="JWF120" s="516"/>
      <c r="JWG120" s="516"/>
      <c r="JWH120" s="516"/>
      <c r="JWI120" s="516"/>
      <c r="JWJ120" s="516"/>
      <c r="JWK120" s="516"/>
      <c r="JWL120" s="516"/>
      <c r="JWM120" s="516"/>
      <c r="JWN120" s="516"/>
      <c r="JWO120" s="516"/>
      <c r="JWP120" s="516"/>
      <c r="JWQ120" s="516"/>
      <c r="JWR120" s="516"/>
      <c r="JWS120" s="516"/>
      <c r="JWT120" s="516"/>
      <c r="JWU120" s="516"/>
      <c r="JWV120" s="516"/>
      <c r="JWW120" s="516"/>
      <c r="JWX120" s="516"/>
      <c r="JWY120" s="516"/>
      <c r="JWZ120" s="516"/>
      <c r="JXA120" s="516"/>
      <c r="JXB120" s="516"/>
      <c r="JXC120" s="516"/>
      <c r="JXD120" s="516"/>
      <c r="JXE120" s="516"/>
      <c r="JXF120" s="516"/>
      <c r="JXG120" s="516"/>
      <c r="JXH120" s="516"/>
      <c r="JXI120" s="516"/>
      <c r="JXJ120" s="516"/>
      <c r="JXK120" s="516"/>
      <c r="JXL120" s="516"/>
      <c r="JXM120" s="516"/>
      <c r="JXN120" s="516"/>
      <c r="JXO120" s="516"/>
      <c r="JXP120" s="516"/>
      <c r="JXQ120" s="516"/>
      <c r="JXR120" s="516"/>
      <c r="JXS120" s="516"/>
      <c r="JXT120" s="516"/>
      <c r="JXU120" s="516"/>
      <c r="JXV120" s="516"/>
      <c r="JXW120" s="516"/>
      <c r="JXX120" s="516"/>
      <c r="JXY120" s="516"/>
      <c r="JXZ120" s="516"/>
      <c r="JYA120" s="516"/>
      <c r="JYB120" s="516"/>
      <c r="JYC120" s="516"/>
      <c r="JYD120" s="516"/>
      <c r="JYE120" s="516"/>
      <c r="JYF120" s="516"/>
      <c r="JYG120" s="516"/>
      <c r="JYH120" s="516"/>
      <c r="JYI120" s="516"/>
      <c r="JYJ120" s="516"/>
      <c r="JYK120" s="516"/>
      <c r="JYL120" s="516"/>
      <c r="JYM120" s="516"/>
      <c r="JYN120" s="516"/>
      <c r="JYO120" s="516"/>
      <c r="JYP120" s="516"/>
      <c r="JYQ120" s="516"/>
      <c r="JYR120" s="516"/>
      <c r="JYS120" s="516"/>
      <c r="JYT120" s="516"/>
      <c r="JYU120" s="516"/>
      <c r="JYV120" s="516"/>
      <c r="JYW120" s="516"/>
      <c r="JYX120" s="516"/>
      <c r="JYY120" s="516"/>
      <c r="JYZ120" s="516"/>
      <c r="JZA120" s="516"/>
      <c r="JZB120" s="516"/>
      <c r="JZC120" s="516"/>
      <c r="JZD120" s="516"/>
      <c r="JZE120" s="516"/>
      <c r="JZF120" s="516"/>
      <c r="JZG120" s="516"/>
      <c r="JZH120" s="516"/>
      <c r="JZI120" s="516"/>
      <c r="JZJ120" s="516"/>
      <c r="JZK120" s="516"/>
      <c r="JZL120" s="516"/>
      <c r="JZM120" s="516"/>
      <c r="JZN120" s="516"/>
      <c r="JZO120" s="516"/>
      <c r="JZP120" s="516"/>
      <c r="JZQ120" s="516"/>
      <c r="JZR120" s="516"/>
      <c r="JZS120" s="516"/>
      <c r="JZT120" s="516"/>
      <c r="JZU120" s="516"/>
      <c r="JZV120" s="516"/>
      <c r="JZW120" s="516"/>
      <c r="JZX120" s="516"/>
      <c r="JZY120" s="516"/>
      <c r="JZZ120" s="516"/>
      <c r="KAA120" s="516"/>
      <c r="KAB120" s="516"/>
      <c r="KAC120" s="516"/>
      <c r="KAD120" s="516"/>
      <c r="KAE120" s="516"/>
      <c r="KAF120" s="516"/>
      <c r="KAG120" s="516"/>
      <c r="KAH120" s="516"/>
      <c r="KAI120" s="516"/>
      <c r="KAJ120" s="516"/>
      <c r="KAK120" s="516"/>
      <c r="KAL120" s="516"/>
      <c r="KAM120" s="516"/>
      <c r="KAN120" s="516"/>
      <c r="KAO120" s="516"/>
      <c r="KAP120" s="516"/>
      <c r="KAQ120" s="516"/>
      <c r="KAR120" s="516"/>
      <c r="KAS120" s="516"/>
      <c r="KAT120" s="516"/>
      <c r="KAU120" s="516"/>
      <c r="KAV120" s="516"/>
      <c r="KAW120" s="516"/>
      <c r="KAX120" s="516"/>
      <c r="KAY120" s="516"/>
      <c r="KAZ120" s="516"/>
      <c r="KBA120" s="516"/>
      <c r="KBB120" s="516"/>
      <c r="KBC120" s="516"/>
      <c r="KBD120" s="516"/>
      <c r="KBE120" s="516"/>
      <c r="KBF120" s="516"/>
      <c r="KBG120" s="516"/>
      <c r="KBH120" s="516"/>
      <c r="KBI120" s="516"/>
      <c r="KBJ120" s="516"/>
      <c r="KBK120" s="516"/>
      <c r="KBL120" s="516"/>
      <c r="KBM120" s="516"/>
      <c r="KBN120" s="516"/>
      <c r="KBO120" s="516"/>
      <c r="KBP120" s="516"/>
      <c r="KBQ120" s="516"/>
      <c r="KBR120" s="516"/>
      <c r="KBS120" s="516"/>
      <c r="KBT120" s="516"/>
      <c r="KBU120" s="516"/>
      <c r="KBV120" s="516"/>
      <c r="KBW120" s="516"/>
      <c r="KBX120" s="516"/>
      <c r="KBY120" s="516"/>
      <c r="KBZ120" s="516"/>
      <c r="KCA120" s="516"/>
      <c r="KCB120" s="516"/>
      <c r="KCC120" s="516"/>
      <c r="KCD120" s="516"/>
      <c r="KCE120" s="516"/>
      <c r="KCF120" s="516"/>
      <c r="KCG120" s="516"/>
      <c r="KCH120" s="516"/>
      <c r="KCI120" s="516"/>
      <c r="KCJ120" s="516"/>
      <c r="KCK120" s="516"/>
      <c r="KCL120" s="516"/>
      <c r="KCM120" s="516"/>
      <c r="KCN120" s="516"/>
      <c r="KCO120" s="516"/>
      <c r="KCP120" s="516"/>
      <c r="KCQ120" s="516"/>
      <c r="KCR120" s="516"/>
      <c r="KCS120" s="516"/>
      <c r="KCT120" s="516"/>
      <c r="KCU120" s="516"/>
      <c r="KCV120" s="516"/>
      <c r="KCW120" s="516"/>
      <c r="KCX120" s="516"/>
      <c r="KCY120" s="516"/>
      <c r="KCZ120" s="516"/>
      <c r="KDA120" s="516"/>
      <c r="KDB120" s="516"/>
      <c r="KDC120" s="516"/>
      <c r="KDD120" s="516"/>
      <c r="KDE120" s="516"/>
      <c r="KDF120" s="516"/>
      <c r="KDG120" s="516"/>
      <c r="KDH120" s="516"/>
      <c r="KDI120" s="516"/>
      <c r="KDJ120" s="516"/>
      <c r="KDK120" s="516"/>
      <c r="KDL120" s="516"/>
      <c r="KDM120" s="516"/>
      <c r="KDN120" s="516"/>
      <c r="KDO120" s="516"/>
      <c r="KDP120" s="516"/>
      <c r="KDQ120" s="516"/>
      <c r="KDR120" s="516"/>
      <c r="KDS120" s="516"/>
      <c r="KDT120" s="516"/>
      <c r="KDU120" s="516"/>
      <c r="KDV120" s="516"/>
      <c r="KDW120" s="516"/>
      <c r="KDX120" s="516"/>
      <c r="KDY120" s="516"/>
      <c r="KDZ120" s="516"/>
      <c r="KEA120" s="516"/>
      <c r="KEB120" s="516"/>
      <c r="KEC120" s="516"/>
      <c r="KED120" s="516"/>
      <c r="KEE120" s="516"/>
      <c r="KEF120" s="516"/>
      <c r="KEG120" s="516"/>
      <c r="KEH120" s="516"/>
      <c r="KEI120" s="516"/>
      <c r="KEJ120" s="516"/>
      <c r="KEK120" s="516"/>
      <c r="KEL120" s="516"/>
      <c r="KEM120" s="516"/>
      <c r="KEN120" s="516"/>
      <c r="KEO120" s="516"/>
      <c r="KEP120" s="516"/>
      <c r="KEQ120" s="516"/>
      <c r="KER120" s="516"/>
      <c r="KES120" s="516"/>
      <c r="KET120" s="516"/>
      <c r="KEU120" s="516"/>
      <c r="KEV120" s="516"/>
      <c r="KEW120" s="516"/>
      <c r="KEX120" s="516"/>
      <c r="KEY120" s="516"/>
      <c r="KEZ120" s="516"/>
      <c r="KFA120" s="516"/>
      <c r="KFB120" s="516"/>
      <c r="KFC120" s="516"/>
      <c r="KFD120" s="516"/>
      <c r="KFE120" s="516"/>
      <c r="KFF120" s="516"/>
      <c r="KFG120" s="516"/>
      <c r="KFH120" s="516"/>
      <c r="KFI120" s="516"/>
      <c r="KFJ120" s="516"/>
      <c r="KFK120" s="516"/>
      <c r="KFL120" s="516"/>
      <c r="KFM120" s="516"/>
      <c r="KFN120" s="516"/>
      <c r="KFO120" s="516"/>
      <c r="KFP120" s="516"/>
      <c r="KFQ120" s="516"/>
      <c r="KFR120" s="516"/>
      <c r="KFS120" s="516"/>
      <c r="KFT120" s="516"/>
      <c r="KFU120" s="516"/>
      <c r="KFV120" s="516"/>
      <c r="KFW120" s="516"/>
      <c r="KFX120" s="516"/>
      <c r="KFY120" s="516"/>
      <c r="KFZ120" s="516"/>
      <c r="KGA120" s="516"/>
      <c r="KGB120" s="516"/>
      <c r="KGC120" s="516"/>
      <c r="KGD120" s="516"/>
      <c r="KGE120" s="516"/>
      <c r="KGF120" s="516"/>
      <c r="KGG120" s="516"/>
      <c r="KGH120" s="516"/>
      <c r="KGI120" s="516"/>
      <c r="KGJ120" s="516"/>
      <c r="KGK120" s="516"/>
      <c r="KGL120" s="516"/>
      <c r="KGM120" s="516"/>
      <c r="KGN120" s="516"/>
      <c r="KGO120" s="516"/>
      <c r="KGP120" s="516"/>
      <c r="KGQ120" s="516"/>
      <c r="KGR120" s="516"/>
      <c r="KGS120" s="516"/>
      <c r="KGT120" s="516"/>
      <c r="KGU120" s="516"/>
      <c r="KGV120" s="516"/>
      <c r="KGW120" s="516"/>
      <c r="KGX120" s="516"/>
      <c r="KGY120" s="516"/>
      <c r="KGZ120" s="516"/>
      <c r="KHA120" s="516"/>
      <c r="KHB120" s="516"/>
      <c r="KHC120" s="516"/>
      <c r="KHD120" s="516"/>
      <c r="KHE120" s="516"/>
      <c r="KHF120" s="516"/>
      <c r="KHG120" s="516"/>
      <c r="KHH120" s="516"/>
      <c r="KHI120" s="516"/>
      <c r="KHJ120" s="516"/>
      <c r="KHK120" s="516"/>
      <c r="KHL120" s="516"/>
      <c r="KHM120" s="516"/>
      <c r="KHN120" s="516"/>
      <c r="KHO120" s="516"/>
      <c r="KHP120" s="516"/>
      <c r="KHQ120" s="516"/>
      <c r="KHR120" s="516"/>
      <c r="KHS120" s="516"/>
      <c r="KHT120" s="516"/>
      <c r="KHU120" s="516"/>
      <c r="KHV120" s="516"/>
      <c r="KHW120" s="516"/>
      <c r="KHX120" s="516"/>
      <c r="KHY120" s="516"/>
      <c r="KHZ120" s="516"/>
      <c r="KIA120" s="516"/>
      <c r="KIB120" s="516"/>
      <c r="KIC120" s="516"/>
      <c r="KID120" s="516"/>
      <c r="KIE120" s="516"/>
      <c r="KIF120" s="516"/>
      <c r="KIG120" s="516"/>
      <c r="KIH120" s="516"/>
      <c r="KII120" s="516"/>
      <c r="KIJ120" s="516"/>
      <c r="KIK120" s="516"/>
      <c r="KIL120" s="516"/>
      <c r="KIM120" s="516"/>
      <c r="KIN120" s="516"/>
      <c r="KIO120" s="516"/>
      <c r="KIP120" s="516"/>
      <c r="KIQ120" s="516"/>
      <c r="KIR120" s="516"/>
      <c r="KIS120" s="516"/>
      <c r="KIT120" s="516"/>
      <c r="KIU120" s="516"/>
      <c r="KIV120" s="516"/>
      <c r="KIW120" s="516"/>
      <c r="KIX120" s="516"/>
      <c r="KIY120" s="516"/>
      <c r="KIZ120" s="516"/>
      <c r="KJA120" s="516"/>
      <c r="KJB120" s="516"/>
      <c r="KJC120" s="516"/>
      <c r="KJD120" s="516"/>
      <c r="KJE120" s="516"/>
      <c r="KJF120" s="516"/>
      <c r="KJG120" s="516"/>
      <c r="KJH120" s="516"/>
      <c r="KJI120" s="516"/>
      <c r="KJJ120" s="516"/>
      <c r="KJK120" s="516"/>
      <c r="KJL120" s="516"/>
      <c r="KJM120" s="516"/>
      <c r="KJN120" s="516"/>
      <c r="KJO120" s="516"/>
      <c r="KJP120" s="516"/>
      <c r="KJQ120" s="516"/>
      <c r="KJR120" s="516"/>
      <c r="KJS120" s="516"/>
      <c r="KJT120" s="516"/>
      <c r="KJU120" s="516"/>
      <c r="KJV120" s="516"/>
      <c r="KJW120" s="516"/>
      <c r="KJX120" s="516"/>
      <c r="KJY120" s="516"/>
      <c r="KJZ120" s="516"/>
      <c r="KKA120" s="516"/>
      <c r="KKB120" s="516"/>
      <c r="KKC120" s="516"/>
      <c r="KKD120" s="516"/>
      <c r="KKE120" s="516"/>
      <c r="KKF120" s="516"/>
      <c r="KKG120" s="516"/>
      <c r="KKH120" s="516"/>
      <c r="KKI120" s="516"/>
      <c r="KKJ120" s="516"/>
      <c r="KKK120" s="516"/>
      <c r="KKL120" s="516"/>
      <c r="KKM120" s="516"/>
      <c r="KKN120" s="516"/>
      <c r="KKO120" s="516"/>
      <c r="KKP120" s="516"/>
      <c r="KKQ120" s="516"/>
      <c r="KKR120" s="516"/>
      <c r="KKS120" s="516"/>
      <c r="KKT120" s="516"/>
      <c r="KKU120" s="516"/>
      <c r="KKV120" s="516"/>
      <c r="KKW120" s="516"/>
      <c r="KKX120" s="516"/>
      <c r="KKY120" s="516"/>
      <c r="KKZ120" s="516"/>
      <c r="KLA120" s="516"/>
      <c r="KLB120" s="516"/>
      <c r="KLC120" s="516"/>
      <c r="KLD120" s="516"/>
      <c r="KLE120" s="516"/>
      <c r="KLF120" s="516"/>
      <c r="KLG120" s="516"/>
      <c r="KLH120" s="516"/>
      <c r="KLI120" s="516"/>
      <c r="KLJ120" s="516"/>
      <c r="KLK120" s="516"/>
      <c r="KLL120" s="516"/>
      <c r="KLM120" s="516"/>
      <c r="KLN120" s="516"/>
      <c r="KLO120" s="516"/>
      <c r="KLP120" s="516"/>
      <c r="KLQ120" s="516"/>
      <c r="KLR120" s="516"/>
      <c r="KLS120" s="516"/>
      <c r="KLT120" s="516"/>
      <c r="KLU120" s="516"/>
      <c r="KLV120" s="516"/>
      <c r="KLW120" s="516"/>
      <c r="KLX120" s="516"/>
      <c r="KLY120" s="516"/>
      <c r="KLZ120" s="516"/>
      <c r="KMA120" s="516"/>
      <c r="KMB120" s="516"/>
      <c r="KMC120" s="516"/>
      <c r="KMD120" s="516"/>
      <c r="KME120" s="516"/>
      <c r="KMF120" s="516"/>
      <c r="KMG120" s="516"/>
      <c r="KMH120" s="516"/>
      <c r="KMI120" s="516"/>
      <c r="KMJ120" s="516"/>
      <c r="KMK120" s="516"/>
      <c r="KML120" s="516"/>
      <c r="KMM120" s="516"/>
      <c r="KMN120" s="516"/>
      <c r="KMO120" s="516"/>
      <c r="KMP120" s="516"/>
      <c r="KMQ120" s="516"/>
      <c r="KMR120" s="516"/>
      <c r="KMS120" s="516"/>
      <c r="KMT120" s="516"/>
      <c r="KMU120" s="516"/>
      <c r="KMV120" s="516"/>
      <c r="KMW120" s="516"/>
      <c r="KMX120" s="516"/>
      <c r="KMY120" s="516"/>
      <c r="KMZ120" s="516"/>
      <c r="KNA120" s="516"/>
      <c r="KNB120" s="516"/>
      <c r="KNC120" s="516"/>
      <c r="KND120" s="516"/>
      <c r="KNE120" s="516"/>
      <c r="KNF120" s="516"/>
      <c r="KNG120" s="516"/>
      <c r="KNH120" s="516"/>
      <c r="KNI120" s="516"/>
      <c r="KNJ120" s="516"/>
      <c r="KNK120" s="516"/>
      <c r="KNL120" s="516"/>
      <c r="KNM120" s="516"/>
      <c r="KNN120" s="516"/>
      <c r="KNO120" s="516"/>
      <c r="KNP120" s="516"/>
      <c r="KNQ120" s="516"/>
      <c r="KNR120" s="516"/>
      <c r="KNS120" s="516"/>
      <c r="KNT120" s="516"/>
      <c r="KNU120" s="516"/>
      <c r="KNV120" s="516"/>
      <c r="KNW120" s="516"/>
      <c r="KNX120" s="516"/>
      <c r="KNY120" s="516"/>
      <c r="KNZ120" s="516"/>
      <c r="KOA120" s="516"/>
      <c r="KOB120" s="516"/>
      <c r="KOC120" s="516"/>
      <c r="KOD120" s="516"/>
      <c r="KOE120" s="516"/>
      <c r="KOF120" s="516"/>
      <c r="KOG120" s="516"/>
      <c r="KOH120" s="516"/>
      <c r="KOI120" s="516"/>
      <c r="KOJ120" s="516"/>
      <c r="KOK120" s="516"/>
      <c r="KOL120" s="516"/>
      <c r="KOM120" s="516"/>
      <c r="KON120" s="516"/>
      <c r="KOO120" s="516"/>
      <c r="KOP120" s="516"/>
      <c r="KOQ120" s="516"/>
      <c r="KOR120" s="516"/>
      <c r="KOS120" s="516"/>
      <c r="KOT120" s="516"/>
      <c r="KOU120" s="516"/>
      <c r="KOV120" s="516"/>
      <c r="KOW120" s="516"/>
      <c r="KOX120" s="516"/>
      <c r="KOY120" s="516"/>
      <c r="KOZ120" s="516"/>
      <c r="KPA120" s="516"/>
      <c r="KPB120" s="516"/>
      <c r="KPC120" s="516"/>
      <c r="KPD120" s="516"/>
      <c r="KPE120" s="516"/>
      <c r="KPF120" s="516"/>
      <c r="KPG120" s="516"/>
      <c r="KPH120" s="516"/>
      <c r="KPI120" s="516"/>
      <c r="KPJ120" s="516"/>
      <c r="KPK120" s="516"/>
      <c r="KPL120" s="516"/>
      <c r="KPM120" s="516"/>
      <c r="KPN120" s="516"/>
      <c r="KPO120" s="516"/>
      <c r="KPP120" s="516"/>
      <c r="KPQ120" s="516"/>
      <c r="KPR120" s="516"/>
      <c r="KPS120" s="516"/>
      <c r="KPT120" s="516"/>
      <c r="KPU120" s="516"/>
      <c r="KPV120" s="516"/>
      <c r="KPW120" s="516"/>
      <c r="KPX120" s="516"/>
      <c r="KPY120" s="516"/>
      <c r="KPZ120" s="516"/>
      <c r="KQA120" s="516"/>
      <c r="KQB120" s="516"/>
      <c r="KQC120" s="516"/>
      <c r="KQD120" s="516"/>
      <c r="KQE120" s="516"/>
      <c r="KQF120" s="516"/>
      <c r="KQG120" s="516"/>
      <c r="KQH120" s="516"/>
      <c r="KQI120" s="516"/>
      <c r="KQJ120" s="516"/>
      <c r="KQK120" s="516"/>
      <c r="KQL120" s="516"/>
      <c r="KQM120" s="516"/>
      <c r="KQN120" s="516"/>
      <c r="KQO120" s="516"/>
      <c r="KQP120" s="516"/>
      <c r="KQQ120" s="516"/>
      <c r="KQR120" s="516"/>
      <c r="KQS120" s="516"/>
      <c r="KQT120" s="516"/>
      <c r="KQU120" s="516"/>
      <c r="KQV120" s="516"/>
      <c r="KQW120" s="516"/>
      <c r="KQX120" s="516"/>
      <c r="KQY120" s="516"/>
      <c r="KQZ120" s="516"/>
      <c r="KRA120" s="516"/>
      <c r="KRB120" s="516"/>
      <c r="KRC120" s="516"/>
      <c r="KRD120" s="516"/>
      <c r="KRE120" s="516"/>
      <c r="KRF120" s="516"/>
      <c r="KRG120" s="516"/>
      <c r="KRH120" s="516"/>
      <c r="KRI120" s="516"/>
      <c r="KRJ120" s="516"/>
      <c r="KRK120" s="516"/>
      <c r="KRL120" s="516"/>
      <c r="KRM120" s="516"/>
      <c r="KRN120" s="516"/>
      <c r="KRO120" s="516"/>
      <c r="KRP120" s="516"/>
      <c r="KRQ120" s="516"/>
      <c r="KRR120" s="516"/>
      <c r="KRS120" s="516"/>
      <c r="KRT120" s="516"/>
      <c r="KRU120" s="516"/>
      <c r="KRV120" s="516"/>
      <c r="KRW120" s="516"/>
      <c r="KRX120" s="516"/>
      <c r="KRY120" s="516"/>
      <c r="KRZ120" s="516"/>
      <c r="KSA120" s="516"/>
      <c r="KSB120" s="516"/>
      <c r="KSC120" s="516"/>
      <c r="KSD120" s="516"/>
      <c r="KSE120" s="516"/>
      <c r="KSF120" s="516"/>
      <c r="KSG120" s="516"/>
      <c r="KSH120" s="516"/>
      <c r="KSI120" s="516"/>
      <c r="KSJ120" s="516"/>
      <c r="KSK120" s="516"/>
      <c r="KSL120" s="516"/>
      <c r="KSM120" s="516"/>
      <c r="KSN120" s="516"/>
      <c r="KSO120" s="516"/>
      <c r="KSP120" s="516"/>
      <c r="KSQ120" s="516"/>
      <c r="KSR120" s="516"/>
      <c r="KSS120" s="516"/>
      <c r="KST120" s="516"/>
      <c r="KSU120" s="516"/>
      <c r="KSV120" s="516"/>
      <c r="KSW120" s="516"/>
      <c r="KSX120" s="516"/>
      <c r="KSY120" s="516"/>
      <c r="KSZ120" s="516"/>
      <c r="KTA120" s="516"/>
      <c r="KTB120" s="516"/>
      <c r="KTC120" s="516"/>
      <c r="KTD120" s="516"/>
      <c r="KTE120" s="516"/>
      <c r="KTF120" s="516"/>
      <c r="KTG120" s="516"/>
      <c r="KTH120" s="516"/>
      <c r="KTI120" s="516"/>
      <c r="KTJ120" s="516"/>
      <c r="KTK120" s="516"/>
      <c r="KTL120" s="516"/>
      <c r="KTM120" s="516"/>
      <c r="KTN120" s="516"/>
      <c r="KTO120" s="516"/>
      <c r="KTP120" s="516"/>
      <c r="KTQ120" s="516"/>
      <c r="KTR120" s="516"/>
      <c r="KTS120" s="516"/>
      <c r="KTT120" s="516"/>
      <c r="KTU120" s="516"/>
      <c r="KTV120" s="516"/>
      <c r="KTW120" s="516"/>
      <c r="KTX120" s="516"/>
      <c r="KTY120" s="516"/>
      <c r="KTZ120" s="516"/>
      <c r="KUA120" s="516"/>
      <c r="KUB120" s="516"/>
      <c r="KUC120" s="516"/>
      <c r="KUD120" s="516"/>
      <c r="KUE120" s="516"/>
      <c r="KUF120" s="516"/>
      <c r="KUG120" s="516"/>
      <c r="KUH120" s="516"/>
      <c r="KUI120" s="516"/>
      <c r="KUJ120" s="516"/>
      <c r="KUK120" s="516"/>
      <c r="KUL120" s="516"/>
      <c r="KUM120" s="516"/>
      <c r="KUN120" s="516"/>
      <c r="KUO120" s="516"/>
      <c r="KUP120" s="516"/>
      <c r="KUQ120" s="516"/>
      <c r="KUR120" s="516"/>
      <c r="KUS120" s="516"/>
      <c r="KUT120" s="516"/>
      <c r="KUU120" s="516"/>
      <c r="KUV120" s="516"/>
      <c r="KUW120" s="516"/>
      <c r="KUX120" s="516"/>
      <c r="KUY120" s="516"/>
      <c r="KUZ120" s="516"/>
      <c r="KVA120" s="516"/>
      <c r="KVB120" s="516"/>
      <c r="KVC120" s="516"/>
      <c r="KVD120" s="516"/>
      <c r="KVE120" s="516"/>
      <c r="KVF120" s="516"/>
      <c r="KVG120" s="516"/>
      <c r="KVH120" s="516"/>
      <c r="KVI120" s="516"/>
      <c r="KVJ120" s="516"/>
      <c r="KVK120" s="516"/>
      <c r="KVL120" s="516"/>
      <c r="KVM120" s="516"/>
      <c r="KVN120" s="516"/>
      <c r="KVO120" s="516"/>
      <c r="KVP120" s="516"/>
      <c r="KVQ120" s="516"/>
      <c r="KVR120" s="516"/>
      <c r="KVS120" s="516"/>
      <c r="KVT120" s="516"/>
      <c r="KVU120" s="516"/>
      <c r="KVV120" s="516"/>
      <c r="KVW120" s="516"/>
      <c r="KVX120" s="516"/>
      <c r="KVY120" s="516"/>
      <c r="KVZ120" s="516"/>
      <c r="KWA120" s="516"/>
      <c r="KWB120" s="516"/>
      <c r="KWC120" s="516"/>
      <c r="KWD120" s="516"/>
      <c r="KWE120" s="516"/>
      <c r="KWF120" s="516"/>
      <c r="KWG120" s="516"/>
      <c r="KWH120" s="516"/>
      <c r="KWI120" s="516"/>
      <c r="KWJ120" s="516"/>
      <c r="KWK120" s="516"/>
      <c r="KWL120" s="516"/>
      <c r="KWM120" s="516"/>
      <c r="KWN120" s="516"/>
      <c r="KWO120" s="516"/>
      <c r="KWP120" s="516"/>
      <c r="KWQ120" s="516"/>
      <c r="KWR120" s="516"/>
      <c r="KWS120" s="516"/>
      <c r="KWT120" s="516"/>
      <c r="KWU120" s="516"/>
      <c r="KWV120" s="516"/>
      <c r="KWW120" s="516"/>
      <c r="KWX120" s="516"/>
      <c r="KWY120" s="516"/>
      <c r="KWZ120" s="516"/>
      <c r="KXA120" s="516"/>
      <c r="KXB120" s="516"/>
      <c r="KXC120" s="516"/>
      <c r="KXD120" s="516"/>
      <c r="KXE120" s="516"/>
      <c r="KXF120" s="516"/>
      <c r="KXG120" s="516"/>
      <c r="KXH120" s="516"/>
      <c r="KXI120" s="516"/>
      <c r="KXJ120" s="516"/>
      <c r="KXK120" s="516"/>
      <c r="KXL120" s="516"/>
      <c r="KXM120" s="516"/>
      <c r="KXN120" s="516"/>
      <c r="KXO120" s="516"/>
      <c r="KXP120" s="516"/>
      <c r="KXQ120" s="516"/>
      <c r="KXR120" s="516"/>
      <c r="KXS120" s="516"/>
      <c r="KXT120" s="516"/>
      <c r="KXU120" s="516"/>
      <c r="KXV120" s="516"/>
      <c r="KXW120" s="516"/>
      <c r="KXX120" s="516"/>
      <c r="KXY120" s="516"/>
      <c r="KXZ120" s="516"/>
      <c r="KYA120" s="516"/>
      <c r="KYB120" s="516"/>
      <c r="KYC120" s="516"/>
      <c r="KYD120" s="516"/>
      <c r="KYE120" s="516"/>
      <c r="KYF120" s="516"/>
      <c r="KYG120" s="516"/>
      <c r="KYH120" s="516"/>
      <c r="KYI120" s="516"/>
      <c r="KYJ120" s="516"/>
      <c r="KYK120" s="516"/>
      <c r="KYL120" s="516"/>
      <c r="KYM120" s="516"/>
      <c r="KYN120" s="516"/>
      <c r="KYO120" s="516"/>
      <c r="KYP120" s="516"/>
      <c r="KYQ120" s="516"/>
      <c r="KYR120" s="516"/>
      <c r="KYS120" s="516"/>
      <c r="KYT120" s="516"/>
      <c r="KYU120" s="516"/>
      <c r="KYV120" s="516"/>
      <c r="KYW120" s="516"/>
      <c r="KYX120" s="516"/>
      <c r="KYY120" s="516"/>
      <c r="KYZ120" s="516"/>
      <c r="KZA120" s="516"/>
      <c r="KZB120" s="516"/>
      <c r="KZC120" s="516"/>
      <c r="KZD120" s="516"/>
      <c r="KZE120" s="516"/>
      <c r="KZF120" s="516"/>
      <c r="KZG120" s="516"/>
      <c r="KZH120" s="516"/>
      <c r="KZI120" s="516"/>
      <c r="KZJ120" s="516"/>
      <c r="KZK120" s="516"/>
      <c r="KZL120" s="516"/>
      <c r="KZM120" s="516"/>
      <c r="KZN120" s="516"/>
      <c r="KZO120" s="516"/>
      <c r="KZP120" s="516"/>
      <c r="KZQ120" s="516"/>
      <c r="KZR120" s="516"/>
      <c r="KZS120" s="516"/>
      <c r="KZT120" s="516"/>
      <c r="KZU120" s="516"/>
      <c r="KZV120" s="516"/>
      <c r="KZW120" s="516"/>
      <c r="KZX120" s="516"/>
      <c r="KZY120" s="516"/>
      <c r="KZZ120" s="516"/>
      <c r="LAA120" s="516"/>
      <c r="LAB120" s="516"/>
      <c r="LAC120" s="516"/>
      <c r="LAD120" s="516"/>
      <c r="LAE120" s="516"/>
      <c r="LAF120" s="516"/>
      <c r="LAG120" s="516"/>
      <c r="LAH120" s="516"/>
      <c r="LAI120" s="516"/>
      <c r="LAJ120" s="516"/>
      <c r="LAK120" s="516"/>
      <c r="LAL120" s="516"/>
      <c r="LAM120" s="516"/>
      <c r="LAN120" s="516"/>
      <c r="LAO120" s="516"/>
      <c r="LAP120" s="516"/>
      <c r="LAQ120" s="516"/>
      <c r="LAR120" s="516"/>
      <c r="LAS120" s="516"/>
      <c r="LAT120" s="516"/>
      <c r="LAU120" s="516"/>
      <c r="LAV120" s="516"/>
      <c r="LAW120" s="516"/>
      <c r="LAX120" s="516"/>
      <c r="LAY120" s="516"/>
      <c r="LAZ120" s="516"/>
      <c r="LBA120" s="516"/>
      <c r="LBB120" s="516"/>
      <c r="LBC120" s="516"/>
      <c r="LBD120" s="516"/>
      <c r="LBE120" s="516"/>
      <c r="LBF120" s="516"/>
      <c r="LBG120" s="516"/>
      <c r="LBH120" s="516"/>
      <c r="LBI120" s="516"/>
      <c r="LBJ120" s="516"/>
      <c r="LBK120" s="516"/>
      <c r="LBL120" s="516"/>
      <c r="LBM120" s="516"/>
      <c r="LBN120" s="516"/>
      <c r="LBO120" s="516"/>
      <c r="LBP120" s="516"/>
      <c r="LBQ120" s="516"/>
      <c r="LBR120" s="516"/>
      <c r="LBS120" s="516"/>
      <c r="LBT120" s="516"/>
      <c r="LBU120" s="516"/>
      <c r="LBV120" s="516"/>
      <c r="LBW120" s="516"/>
      <c r="LBX120" s="516"/>
      <c r="LBY120" s="516"/>
      <c r="LBZ120" s="516"/>
      <c r="LCA120" s="516"/>
      <c r="LCB120" s="516"/>
      <c r="LCC120" s="516"/>
      <c r="LCD120" s="516"/>
      <c r="LCE120" s="516"/>
      <c r="LCF120" s="516"/>
      <c r="LCG120" s="516"/>
      <c r="LCH120" s="516"/>
      <c r="LCI120" s="516"/>
      <c r="LCJ120" s="516"/>
      <c r="LCK120" s="516"/>
      <c r="LCL120" s="516"/>
      <c r="LCM120" s="516"/>
      <c r="LCN120" s="516"/>
      <c r="LCO120" s="516"/>
      <c r="LCP120" s="516"/>
      <c r="LCQ120" s="516"/>
      <c r="LCR120" s="516"/>
      <c r="LCS120" s="516"/>
      <c r="LCT120" s="516"/>
      <c r="LCU120" s="516"/>
      <c r="LCV120" s="516"/>
      <c r="LCW120" s="516"/>
      <c r="LCX120" s="516"/>
      <c r="LCY120" s="516"/>
      <c r="LCZ120" s="516"/>
      <c r="LDA120" s="516"/>
      <c r="LDB120" s="516"/>
      <c r="LDC120" s="516"/>
      <c r="LDD120" s="516"/>
      <c r="LDE120" s="516"/>
      <c r="LDF120" s="516"/>
      <c r="LDG120" s="516"/>
      <c r="LDH120" s="516"/>
      <c r="LDI120" s="516"/>
      <c r="LDJ120" s="516"/>
      <c r="LDK120" s="516"/>
      <c r="LDL120" s="516"/>
      <c r="LDM120" s="516"/>
      <c r="LDN120" s="516"/>
      <c r="LDO120" s="516"/>
      <c r="LDP120" s="516"/>
      <c r="LDQ120" s="516"/>
      <c r="LDR120" s="516"/>
      <c r="LDS120" s="516"/>
      <c r="LDT120" s="516"/>
      <c r="LDU120" s="516"/>
      <c r="LDV120" s="516"/>
      <c r="LDW120" s="516"/>
      <c r="LDX120" s="516"/>
      <c r="LDY120" s="516"/>
      <c r="LDZ120" s="516"/>
      <c r="LEA120" s="516"/>
      <c r="LEB120" s="516"/>
      <c r="LEC120" s="516"/>
      <c r="LED120" s="516"/>
      <c r="LEE120" s="516"/>
      <c r="LEF120" s="516"/>
      <c r="LEG120" s="516"/>
      <c r="LEH120" s="516"/>
      <c r="LEI120" s="516"/>
      <c r="LEJ120" s="516"/>
      <c r="LEK120" s="516"/>
      <c r="LEL120" s="516"/>
      <c r="LEM120" s="516"/>
      <c r="LEN120" s="516"/>
      <c r="LEO120" s="516"/>
      <c r="LEP120" s="516"/>
      <c r="LEQ120" s="516"/>
      <c r="LER120" s="516"/>
      <c r="LES120" s="516"/>
      <c r="LET120" s="516"/>
      <c r="LEU120" s="516"/>
      <c r="LEV120" s="516"/>
      <c r="LEW120" s="516"/>
      <c r="LEX120" s="516"/>
      <c r="LEY120" s="516"/>
      <c r="LEZ120" s="516"/>
      <c r="LFA120" s="516"/>
      <c r="LFB120" s="516"/>
      <c r="LFC120" s="516"/>
      <c r="LFD120" s="516"/>
      <c r="LFE120" s="516"/>
      <c r="LFF120" s="516"/>
      <c r="LFG120" s="516"/>
      <c r="LFH120" s="516"/>
      <c r="LFI120" s="516"/>
      <c r="LFJ120" s="516"/>
      <c r="LFK120" s="516"/>
      <c r="LFL120" s="516"/>
      <c r="LFM120" s="516"/>
      <c r="LFN120" s="516"/>
      <c r="LFO120" s="516"/>
      <c r="LFP120" s="516"/>
      <c r="LFQ120" s="516"/>
      <c r="LFR120" s="516"/>
      <c r="LFS120" s="516"/>
      <c r="LFT120" s="516"/>
      <c r="LFU120" s="516"/>
      <c r="LFV120" s="516"/>
      <c r="LFW120" s="516"/>
      <c r="LFX120" s="516"/>
      <c r="LFY120" s="516"/>
      <c r="LFZ120" s="516"/>
      <c r="LGA120" s="516"/>
      <c r="LGB120" s="516"/>
      <c r="LGC120" s="516"/>
      <c r="LGD120" s="516"/>
      <c r="LGE120" s="516"/>
      <c r="LGF120" s="516"/>
      <c r="LGG120" s="516"/>
      <c r="LGH120" s="516"/>
      <c r="LGI120" s="516"/>
      <c r="LGJ120" s="516"/>
      <c r="LGK120" s="516"/>
      <c r="LGL120" s="516"/>
      <c r="LGM120" s="516"/>
      <c r="LGN120" s="516"/>
      <c r="LGO120" s="516"/>
      <c r="LGP120" s="516"/>
      <c r="LGQ120" s="516"/>
      <c r="LGR120" s="516"/>
      <c r="LGS120" s="516"/>
      <c r="LGT120" s="516"/>
      <c r="LGU120" s="516"/>
      <c r="LGV120" s="516"/>
      <c r="LGW120" s="516"/>
      <c r="LGX120" s="516"/>
      <c r="LGY120" s="516"/>
      <c r="LGZ120" s="516"/>
      <c r="LHA120" s="516"/>
      <c r="LHB120" s="516"/>
      <c r="LHC120" s="516"/>
      <c r="LHD120" s="516"/>
      <c r="LHE120" s="516"/>
      <c r="LHF120" s="516"/>
      <c r="LHG120" s="516"/>
      <c r="LHH120" s="516"/>
      <c r="LHI120" s="516"/>
      <c r="LHJ120" s="516"/>
      <c r="LHK120" s="516"/>
      <c r="LHL120" s="516"/>
      <c r="LHM120" s="516"/>
      <c r="LHN120" s="516"/>
      <c r="LHO120" s="516"/>
      <c r="LHP120" s="516"/>
      <c r="LHQ120" s="516"/>
      <c r="LHR120" s="516"/>
      <c r="LHS120" s="516"/>
      <c r="LHT120" s="516"/>
      <c r="LHU120" s="516"/>
      <c r="LHV120" s="516"/>
      <c r="LHW120" s="516"/>
      <c r="LHX120" s="516"/>
      <c r="LHY120" s="516"/>
      <c r="LHZ120" s="516"/>
      <c r="LIA120" s="516"/>
      <c r="LIB120" s="516"/>
      <c r="LIC120" s="516"/>
      <c r="LID120" s="516"/>
      <c r="LIE120" s="516"/>
      <c r="LIF120" s="516"/>
      <c r="LIG120" s="516"/>
      <c r="LIH120" s="516"/>
      <c r="LII120" s="516"/>
      <c r="LIJ120" s="516"/>
      <c r="LIK120" s="516"/>
      <c r="LIL120" s="516"/>
      <c r="LIM120" s="516"/>
      <c r="LIN120" s="516"/>
      <c r="LIO120" s="516"/>
      <c r="LIP120" s="516"/>
      <c r="LIQ120" s="516"/>
      <c r="LIR120" s="516"/>
      <c r="LIS120" s="516"/>
      <c r="LIT120" s="516"/>
      <c r="LIU120" s="516"/>
      <c r="LIV120" s="516"/>
      <c r="LIW120" s="516"/>
      <c r="LIX120" s="516"/>
      <c r="LIY120" s="516"/>
      <c r="LIZ120" s="516"/>
      <c r="LJA120" s="516"/>
      <c r="LJB120" s="516"/>
      <c r="LJC120" s="516"/>
      <c r="LJD120" s="516"/>
      <c r="LJE120" s="516"/>
      <c r="LJF120" s="516"/>
      <c r="LJG120" s="516"/>
      <c r="LJH120" s="516"/>
      <c r="LJI120" s="516"/>
      <c r="LJJ120" s="516"/>
      <c r="LJK120" s="516"/>
      <c r="LJL120" s="516"/>
      <c r="LJM120" s="516"/>
      <c r="LJN120" s="516"/>
      <c r="LJO120" s="516"/>
      <c r="LJP120" s="516"/>
      <c r="LJQ120" s="516"/>
      <c r="LJR120" s="516"/>
      <c r="LJS120" s="516"/>
      <c r="LJT120" s="516"/>
      <c r="LJU120" s="516"/>
      <c r="LJV120" s="516"/>
      <c r="LJW120" s="516"/>
      <c r="LJX120" s="516"/>
      <c r="LJY120" s="516"/>
      <c r="LJZ120" s="516"/>
      <c r="LKA120" s="516"/>
      <c r="LKB120" s="516"/>
      <c r="LKC120" s="516"/>
      <c r="LKD120" s="516"/>
      <c r="LKE120" s="516"/>
      <c r="LKF120" s="516"/>
      <c r="LKG120" s="516"/>
      <c r="LKH120" s="516"/>
      <c r="LKI120" s="516"/>
      <c r="LKJ120" s="516"/>
      <c r="LKK120" s="516"/>
      <c r="LKL120" s="516"/>
      <c r="LKM120" s="516"/>
      <c r="LKN120" s="516"/>
      <c r="LKO120" s="516"/>
      <c r="LKP120" s="516"/>
      <c r="LKQ120" s="516"/>
      <c r="LKR120" s="516"/>
      <c r="LKS120" s="516"/>
      <c r="LKT120" s="516"/>
      <c r="LKU120" s="516"/>
      <c r="LKV120" s="516"/>
      <c r="LKW120" s="516"/>
      <c r="LKX120" s="516"/>
      <c r="LKY120" s="516"/>
      <c r="LKZ120" s="516"/>
      <c r="LLA120" s="516"/>
      <c r="LLB120" s="516"/>
      <c r="LLC120" s="516"/>
      <c r="LLD120" s="516"/>
      <c r="LLE120" s="516"/>
      <c r="LLF120" s="516"/>
      <c r="LLG120" s="516"/>
      <c r="LLH120" s="516"/>
      <c r="LLI120" s="516"/>
      <c r="LLJ120" s="516"/>
      <c r="LLK120" s="516"/>
      <c r="LLL120" s="516"/>
      <c r="LLM120" s="516"/>
      <c r="LLN120" s="516"/>
      <c r="LLO120" s="516"/>
      <c r="LLP120" s="516"/>
      <c r="LLQ120" s="516"/>
      <c r="LLR120" s="516"/>
      <c r="LLS120" s="516"/>
      <c r="LLT120" s="516"/>
      <c r="LLU120" s="516"/>
      <c r="LLV120" s="516"/>
      <c r="LLW120" s="516"/>
      <c r="LLX120" s="516"/>
      <c r="LLY120" s="516"/>
      <c r="LLZ120" s="516"/>
      <c r="LMA120" s="516"/>
      <c r="LMB120" s="516"/>
      <c r="LMC120" s="516"/>
      <c r="LMD120" s="516"/>
      <c r="LME120" s="516"/>
      <c r="LMF120" s="516"/>
      <c r="LMG120" s="516"/>
      <c r="LMH120" s="516"/>
      <c r="LMI120" s="516"/>
      <c r="LMJ120" s="516"/>
      <c r="LMK120" s="516"/>
      <c r="LML120" s="516"/>
      <c r="LMM120" s="516"/>
      <c r="LMN120" s="516"/>
      <c r="LMO120" s="516"/>
      <c r="LMP120" s="516"/>
      <c r="LMQ120" s="516"/>
      <c r="LMR120" s="516"/>
      <c r="LMS120" s="516"/>
      <c r="LMT120" s="516"/>
      <c r="LMU120" s="516"/>
      <c r="LMV120" s="516"/>
      <c r="LMW120" s="516"/>
      <c r="LMX120" s="516"/>
      <c r="LMY120" s="516"/>
      <c r="LMZ120" s="516"/>
      <c r="LNA120" s="516"/>
      <c r="LNB120" s="516"/>
      <c r="LNC120" s="516"/>
      <c r="LND120" s="516"/>
      <c r="LNE120" s="516"/>
      <c r="LNF120" s="516"/>
      <c r="LNG120" s="516"/>
      <c r="LNH120" s="516"/>
      <c r="LNI120" s="516"/>
      <c r="LNJ120" s="516"/>
      <c r="LNK120" s="516"/>
      <c r="LNL120" s="516"/>
      <c r="LNM120" s="516"/>
      <c r="LNN120" s="516"/>
      <c r="LNO120" s="516"/>
      <c r="LNP120" s="516"/>
      <c r="LNQ120" s="516"/>
      <c r="LNR120" s="516"/>
      <c r="LNS120" s="516"/>
      <c r="LNT120" s="516"/>
      <c r="LNU120" s="516"/>
      <c r="LNV120" s="516"/>
      <c r="LNW120" s="516"/>
      <c r="LNX120" s="516"/>
      <c r="LNY120" s="516"/>
      <c r="LNZ120" s="516"/>
      <c r="LOA120" s="516"/>
      <c r="LOB120" s="516"/>
      <c r="LOC120" s="516"/>
      <c r="LOD120" s="516"/>
      <c r="LOE120" s="516"/>
      <c r="LOF120" s="516"/>
      <c r="LOG120" s="516"/>
      <c r="LOH120" s="516"/>
      <c r="LOI120" s="516"/>
      <c r="LOJ120" s="516"/>
      <c r="LOK120" s="516"/>
      <c r="LOL120" s="516"/>
      <c r="LOM120" s="516"/>
      <c r="LON120" s="516"/>
      <c r="LOO120" s="516"/>
      <c r="LOP120" s="516"/>
      <c r="LOQ120" s="516"/>
      <c r="LOR120" s="516"/>
      <c r="LOS120" s="516"/>
      <c r="LOT120" s="516"/>
      <c r="LOU120" s="516"/>
      <c r="LOV120" s="516"/>
      <c r="LOW120" s="516"/>
      <c r="LOX120" s="516"/>
      <c r="LOY120" s="516"/>
      <c r="LOZ120" s="516"/>
      <c r="LPA120" s="516"/>
      <c r="LPB120" s="516"/>
      <c r="LPC120" s="516"/>
      <c r="LPD120" s="516"/>
      <c r="LPE120" s="516"/>
      <c r="LPF120" s="516"/>
      <c r="LPG120" s="516"/>
      <c r="LPH120" s="516"/>
      <c r="LPI120" s="516"/>
      <c r="LPJ120" s="516"/>
      <c r="LPK120" s="516"/>
      <c r="LPL120" s="516"/>
      <c r="LPM120" s="516"/>
      <c r="LPN120" s="516"/>
      <c r="LPO120" s="516"/>
      <c r="LPP120" s="516"/>
      <c r="LPQ120" s="516"/>
      <c r="LPR120" s="516"/>
      <c r="LPS120" s="516"/>
      <c r="LPT120" s="516"/>
      <c r="LPU120" s="516"/>
      <c r="LPV120" s="516"/>
      <c r="LPW120" s="516"/>
      <c r="LPX120" s="516"/>
      <c r="LPY120" s="516"/>
      <c r="LPZ120" s="516"/>
      <c r="LQA120" s="516"/>
      <c r="LQB120" s="516"/>
      <c r="LQC120" s="516"/>
      <c r="LQD120" s="516"/>
      <c r="LQE120" s="516"/>
      <c r="LQF120" s="516"/>
      <c r="LQG120" s="516"/>
      <c r="LQH120" s="516"/>
      <c r="LQI120" s="516"/>
      <c r="LQJ120" s="516"/>
      <c r="LQK120" s="516"/>
      <c r="LQL120" s="516"/>
      <c r="LQM120" s="516"/>
      <c r="LQN120" s="516"/>
      <c r="LQO120" s="516"/>
      <c r="LQP120" s="516"/>
      <c r="LQQ120" s="516"/>
      <c r="LQR120" s="516"/>
      <c r="LQS120" s="516"/>
      <c r="LQT120" s="516"/>
      <c r="LQU120" s="516"/>
      <c r="LQV120" s="516"/>
      <c r="LQW120" s="516"/>
      <c r="LQX120" s="516"/>
      <c r="LQY120" s="516"/>
      <c r="LQZ120" s="516"/>
      <c r="LRA120" s="516"/>
      <c r="LRB120" s="516"/>
      <c r="LRC120" s="516"/>
      <c r="LRD120" s="516"/>
      <c r="LRE120" s="516"/>
      <c r="LRF120" s="516"/>
      <c r="LRG120" s="516"/>
      <c r="LRH120" s="516"/>
      <c r="LRI120" s="516"/>
      <c r="LRJ120" s="516"/>
      <c r="LRK120" s="516"/>
      <c r="LRL120" s="516"/>
      <c r="LRM120" s="516"/>
      <c r="LRN120" s="516"/>
      <c r="LRO120" s="516"/>
      <c r="LRP120" s="516"/>
      <c r="LRQ120" s="516"/>
      <c r="LRR120" s="516"/>
      <c r="LRS120" s="516"/>
      <c r="LRT120" s="516"/>
      <c r="LRU120" s="516"/>
      <c r="LRV120" s="516"/>
      <c r="LRW120" s="516"/>
      <c r="LRX120" s="516"/>
      <c r="LRY120" s="516"/>
      <c r="LRZ120" s="516"/>
      <c r="LSA120" s="516"/>
      <c r="LSB120" s="516"/>
      <c r="LSC120" s="516"/>
      <c r="LSD120" s="516"/>
      <c r="LSE120" s="516"/>
      <c r="LSF120" s="516"/>
      <c r="LSG120" s="516"/>
      <c r="LSH120" s="516"/>
      <c r="LSI120" s="516"/>
      <c r="LSJ120" s="516"/>
      <c r="LSK120" s="516"/>
      <c r="LSL120" s="516"/>
      <c r="LSM120" s="516"/>
      <c r="LSN120" s="516"/>
      <c r="LSO120" s="516"/>
      <c r="LSP120" s="516"/>
      <c r="LSQ120" s="516"/>
      <c r="LSR120" s="516"/>
      <c r="LSS120" s="516"/>
      <c r="LST120" s="516"/>
      <c r="LSU120" s="516"/>
      <c r="LSV120" s="516"/>
      <c r="LSW120" s="516"/>
      <c r="LSX120" s="516"/>
      <c r="LSY120" s="516"/>
      <c r="LSZ120" s="516"/>
      <c r="LTA120" s="516"/>
      <c r="LTB120" s="516"/>
      <c r="LTC120" s="516"/>
      <c r="LTD120" s="516"/>
      <c r="LTE120" s="516"/>
      <c r="LTF120" s="516"/>
      <c r="LTG120" s="516"/>
      <c r="LTH120" s="516"/>
      <c r="LTI120" s="516"/>
      <c r="LTJ120" s="516"/>
      <c r="LTK120" s="516"/>
      <c r="LTL120" s="516"/>
      <c r="LTM120" s="516"/>
      <c r="LTN120" s="516"/>
      <c r="LTO120" s="516"/>
      <c r="LTP120" s="516"/>
      <c r="LTQ120" s="516"/>
      <c r="LTR120" s="516"/>
      <c r="LTS120" s="516"/>
      <c r="LTT120" s="516"/>
      <c r="LTU120" s="516"/>
      <c r="LTV120" s="516"/>
      <c r="LTW120" s="516"/>
      <c r="LTX120" s="516"/>
      <c r="LTY120" s="516"/>
      <c r="LTZ120" s="516"/>
      <c r="LUA120" s="516"/>
      <c r="LUB120" s="516"/>
      <c r="LUC120" s="516"/>
      <c r="LUD120" s="516"/>
      <c r="LUE120" s="516"/>
      <c r="LUF120" s="516"/>
      <c r="LUG120" s="516"/>
      <c r="LUH120" s="516"/>
      <c r="LUI120" s="516"/>
      <c r="LUJ120" s="516"/>
      <c r="LUK120" s="516"/>
      <c r="LUL120" s="516"/>
      <c r="LUM120" s="516"/>
      <c r="LUN120" s="516"/>
      <c r="LUO120" s="516"/>
      <c r="LUP120" s="516"/>
      <c r="LUQ120" s="516"/>
      <c r="LUR120" s="516"/>
      <c r="LUS120" s="516"/>
      <c r="LUT120" s="516"/>
      <c r="LUU120" s="516"/>
      <c r="LUV120" s="516"/>
      <c r="LUW120" s="516"/>
      <c r="LUX120" s="516"/>
      <c r="LUY120" s="516"/>
      <c r="LUZ120" s="516"/>
      <c r="LVA120" s="516"/>
      <c r="LVB120" s="516"/>
      <c r="LVC120" s="516"/>
      <c r="LVD120" s="516"/>
      <c r="LVE120" s="516"/>
      <c r="LVF120" s="516"/>
      <c r="LVG120" s="516"/>
      <c r="LVH120" s="516"/>
      <c r="LVI120" s="516"/>
      <c r="LVJ120" s="516"/>
      <c r="LVK120" s="516"/>
      <c r="LVL120" s="516"/>
      <c r="LVM120" s="516"/>
      <c r="LVN120" s="516"/>
      <c r="LVO120" s="516"/>
      <c r="LVP120" s="516"/>
      <c r="LVQ120" s="516"/>
      <c r="LVR120" s="516"/>
      <c r="LVS120" s="516"/>
      <c r="LVT120" s="516"/>
      <c r="LVU120" s="516"/>
      <c r="LVV120" s="516"/>
      <c r="LVW120" s="516"/>
      <c r="LVX120" s="516"/>
      <c r="LVY120" s="516"/>
      <c r="LVZ120" s="516"/>
      <c r="LWA120" s="516"/>
      <c r="LWB120" s="516"/>
      <c r="LWC120" s="516"/>
      <c r="LWD120" s="516"/>
      <c r="LWE120" s="516"/>
      <c r="LWF120" s="516"/>
      <c r="LWG120" s="516"/>
      <c r="LWH120" s="516"/>
      <c r="LWI120" s="516"/>
      <c r="LWJ120" s="516"/>
      <c r="LWK120" s="516"/>
      <c r="LWL120" s="516"/>
      <c r="LWM120" s="516"/>
      <c r="LWN120" s="516"/>
      <c r="LWO120" s="516"/>
      <c r="LWP120" s="516"/>
      <c r="LWQ120" s="516"/>
      <c r="LWR120" s="516"/>
      <c r="LWS120" s="516"/>
      <c r="LWT120" s="516"/>
      <c r="LWU120" s="516"/>
      <c r="LWV120" s="516"/>
      <c r="LWW120" s="516"/>
      <c r="LWX120" s="516"/>
      <c r="LWY120" s="516"/>
      <c r="LWZ120" s="516"/>
      <c r="LXA120" s="516"/>
      <c r="LXB120" s="516"/>
      <c r="LXC120" s="516"/>
      <c r="LXD120" s="516"/>
      <c r="LXE120" s="516"/>
      <c r="LXF120" s="516"/>
      <c r="LXG120" s="516"/>
      <c r="LXH120" s="516"/>
      <c r="LXI120" s="516"/>
      <c r="LXJ120" s="516"/>
      <c r="LXK120" s="516"/>
      <c r="LXL120" s="516"/>
      <c r="LXM120" s="516"/>
      <c r="LXN120" s="516"/>
      <c r="LXO120" s="516"/>
      <c r="LXP120" s="516"/>
      <c r="LXQ120" s="516"/>
      <c r="LXR120" s="516"/>
      <c r="LXS120" s="516"/>
      <c r="LXT120" s="516"/>
      <c r="LXU120" s="516"/>
      <c r="LXV120" s="516"/>
      <c r="LXW120" s="516"/>
      <c r="LXX120" s="516"/>
      <c r="LXY120" s="516"/>
      <c r="LXZ120" s="516"/>
      <c r="LYA120" s="516"/>
      <c r="LYB120" s="516"/>
      <c r="LYC120" s="516"/>
      <c r="LYD120" s="516"/>
      <c r="LYE120" s="516"/>
      <c r="LYF120" s="516"/>
      <c r="LYG120" s="516"/>
      <c r="LYH120" s="516"/>
      <c r="LYI120" s="516"/>
      <c r="LYJ120" s="516"/>
      <c r="LYK120" s="516"/>
      <c r="LYL120" s="516"/>
      <c r="LYM120" s="516"/>
      <c r="LYN120" s="516"/>
      <c r="LYO120" s="516"/>
      <c r="LYP120" s="516"/>
      <c r="LYQ120" s="516"/>
      <c r="LYR120" s="516"/>
      <c r="LYS120" s="516"/>
      <c r="LYT120" s="516"/>
      <c r="LYU120" s="516"/>
      <c r="LYV120" s="516"/>
      <c r="LYW120" s="516"/>
      <c r="LYX120" s="516"/>
      <c r="LYY120" s="516"/>
      <c r="LYZ120" s="516"/>
      <c r="LZA120" s="516"/>
      <c r="LZB120" s="516"/>
      <c r="LZC120" s="516"/>
      <c r="LZD120" s="516"/>
      <c r="LZE120" s="516"/>
      <c r="LZF120" s="516"/>
      <c r="LZG120" s="516"/>
      <c r="LZH120" s="516"/>
      <c r="LZI120" s="516"/>
      <c r="LZJ120" s="516"/>
      <c r="LZK120" s="516"/>
      <c r="LZL120" s="516"/>
      <c r="LZM120" s="516"/>
      <c r="LZN120" s="516"/>
      <c r="LZO120" s="516"/>
      <c r="LZP120" s="516"/>
      <c r="LZQ120" s="516"/>
      <c r="LZR120" s="516"/>
      <c r="LZS120" s="516"/>
      <c r="LZT120" s="516"/>
      <c r="LZU120" s="516"/>
      <c r="LZV120" s="516"/>
      <c r="LZW120" s="516"/>
      <c r="LZX120" s="516"/>
      <c r="LZY120" s="516"/>
      <c r="LZZ120" s="516"/>
      <c r="MAA120" s="516"/>
      <c r="MAB120" s="516"/>
      <c r="MAC120" s="516"/>
      <c r="MAD120" s="516"/>
      <c r="MAE120" s="516"/>
      <c r="MAF120" s="516"/>
      <c r="MAG120" s="516"/>
      <c r="MAH120" s="516"/>
      <c r="MAI120" s="516"/>
      <c r="MAJ120" s="516"/>
      <c r="MAK120" s="516"/>
      <c r="MAL120" s="516"/>
      <c r="MAM120" s="516"/>
      <c r="MAN120" s="516"/>
      <c r="MAO120" s="516"/>
      <c r="MAP120" s="516"/>
      <c r="MAQ120" s="516"/>
      <c r="MAR120" s="516"/>
      <c r="MAS120" s="516"/>
      <c r="MAT120" s="516"/>
      <c r="MAU120" s="516"/>
      <c r="MAV120" s="516"/>
      <c r="MAW120" s="516"/>
      <c r="MAX120" s="516"/>
      <c r="MAY120" s="516"/>
      <c r="MAZ120" s="516"/>
      <c r="MBA120" s="516"/>
      <c r="MBB120" s="516"/>
      <c r="MBC120" s="516"/>
      <c r="MBD120" s="516"/>
      <c r="MBE120" s="516"/>
      <c r="MBF120" s="516"/>
      <c r="MBG120" s="516"/>
      <c r="MBH120" s="516"/>
      <c r="MBI120" s="516"/>
      <c r="MBJ120" s="516"/>
      <c r="MBK120" s="516"/>
      <c r="MBL120" s="516"/>
      <c r="MBM120" s="516"/>
      <c r="MBN120" s="516"/>
      <c r="MBO120" s="516"/>
      <c r="MBP120" s="516"/>
      <c r="MBQ120" s="516"/>
      <c r="MBR120" s="516"/>
      <c r="MBS120" s="516"/>
      <c r="MBT120" s="516"/>
      <c r="MBU120" s="516"/>
      <c r="MBV120" s="516"/>
      <c r="MBW120" s="516"/>
      <c r="MBX120" s="516"/>
      <c r="MBY120" s="516"/>
      <c r="MBZ120" s="516"/>
      <c r="MCA120" s="516"/>
      <c r="MCB120" s="516"/>
      <c r="MCC120" s="516"/>
      <c r="MCD120" s="516"/>
      <c r="MCE120" s="516"/>
      <c r="MCF120" s="516"/>
      <c r="MCG120" s="516"/>
      <c r="MCH120" s="516"/>
      <c r="MCI120" s="516"/>
      <c r="MCJ120" s="516"/>
      <c r="MCK120" s="516"/>
      <c r="MCL120" s="516"/>
      <c r="MCM120" s="516"/>
      <c r="MCN120" s="516"/>
      <c r="MCO120" s="516"/>
      <c r="MCP120" s="516"/>
      <c r="MCQ120" s="516"/>
      <c r="MCR120" s="516"/>
      <c r="MCS120" s="516"/>
      <c r="MCT120" s="516"/>
      <c r="MCU120" s="516"/>
      <c r="MCV120" s="516"/>
      <c r="MCW120" s="516"/>
      <c r="MCX120" s="516"/>
      <c r="MCY120" s="516"/>
      <c r="MCZ120" s="516"/>
      <c r="MDA120" s="516"/>
      <c r="MDB120" s="516"/>
      <c r="MDC120" s="516"/>
      <c r="MDD120" s="516"/>
      <c r="MDE120" s="516"/>
      <c r="MDF120" s="516"/>
      <c r="MDG120" s="516"/>
      <c r="MDH120" s="516"/>
      <c r="MDI120" s="516"/>
      <c r="MDJ120" s="516"/>
      <c r="MDK120" s="516"/>
      <c r="MDL120" s="516"/>
      <c r="MDM120" s="516"/>
      <c r="MDN120" s="516"/>
      <c r="MDO120" s="516"/>
      <c r="MDP120" s="516"/>
      <c r="MDQ120" s="516"/>
      <c r="MDR120" s="516"/>
      <c r="MDS120" s="516"/>
      <c r="MDT120" s="516"/>
      <c r="MDU120" s="516"/>
      <c r="MDV120" s="516"/>
      <c r="MDW120" s="516"/>
      <c r="MDX120" s="516"/>
      <c r="MDY120" s="516"/>
      <c r="MDZ120" s="516"/>
      <c r="MEA120" s="516"/>
      <c r="MEB120" s="516"/>
      <c r="MEC120" s="516"/>
      <c r="MED120" s="516"/>
      <c r="MEE120" s="516"/>
      <c r="MEF120" s="516"/>
      <c r="MEG120" s="516"/>
      <c r="MEH120" s="516"/>
      <c r="MEI120" s="516"/>
      <c r="MEJ120" s="516"/>
      <c r="MEK120" s="516"/>
      <c r="MEL120" s="516"/>
      <c r="MEM120" s="516"/>
      <c r="MEN120" s="516"/>
      <c r="MEO120" s="516"/>
      <c r="MEP120" s="516"/>
      <c r="MEQ120" s="516"/>
      <c r="MER120" s="516"/>
      <c r="MES120" s="516"/>
      <c r="MET120" s="516"/>
      <c r="MEU120" s="516"/>
      <c r="MEV120" s="516"/>
      <c r="MEW120" s="516"/>
      <c r="MEX120" s="516"/>
      <c r="MEY120" s="516"/>
      <c r="MEZ120" s="516"/>
      <c r="MFA120" s="516"/>
      <c r="MFB120" s="516"/>
      <c r="MFC120" s="516"/>
      <c r="MFD120" s="516"/>
      <c r="MFE120" s="516"/>
      <c r="MFF120" s="516"/>
      <c r="MFG120" s="516"/>
      <c r="MFH120" s="516"/>
      <c r="MFI120" s="516"/>
      <c r="MFJ120" s="516"/>
      <c r="MFK120" s="516"/>
      <c r="MFL120" s="516"/>
      <c r="MFM120" s="516"/>
      <c r="MFN120" s="516"/>
      <c r="MFO120" s="516"/>
      <c r="MFP120" s="516"/>
      <c r="MFQ120" s="516"/>
      <c r="MFR120" s="516"/>
      <c r="MFS120" s="516"/>
      <c r="MFT120" s="516"/>
      <c r="MFU120" s="516"/>
      <c r="MFV120" s="516"/>
      <c r="MFW120" s="516"/>
      <c r="MFX120" s="516"/>
      <c r="MFY120" s="516"/>
      <c r="MFZ120" s="516"/>
      <c r="MGA120" s="516"/>
      <c r="MGB120" s="516"/>
      <c r="MGC120" s="516"/>
      <c r="MGD120" s="516"/>
      <c r="MGE120" s="516"/>
      <c r="MGF120" s="516"/>
      <c r="MGG120" s="516"/>
      <c r="MGH120" s="516"/>
      <c r="MGI120" s="516"/>
      <c r="MGJ120" s="516"/>
      <c r="MGK120" s="516"/>
      <c r="MGL120" s="516"/>
      <c r="MGM120" s="516"/>
      <c r="MGN120" s="516"/>
      <c r="MGO120" s="516"/>
      <c r="MGP120" s="516"/>
      <c r="MGQ120" s="516"/>
      <c r="MGR120" s="516"/>
      <c r="MGS120" s="516"/>
      <c r="MGT120" s="516"/>
      <c r="MGU120" s="516"/>
      <c r="MGV120" s="516"/>
      <c r="MGW120" s="516"/>
      <c r="MGX120" s="516"/>
      <c r="MGY120" s="516"/>
      <c r="MGZ120" s="516"/>
      <c r="MHA120" s="516"/>
      <c r="MHB120" s="516"/>
      <c r="MHC120" s="516"/>
      <c r="MHD120" s="516"/>
      <c r="MHE120" s="516"/>
      <c r="MHF120" s="516"/>
      <c r="MHG120" s="516"/>
      <c r="MHH120" s="516"/>
      <c r="MHI120" s="516"/>
      <c r="MHJ120" s="516"/>
      <c r="MHK120" s="516"/>
      <c r="MHL120" s="516"/>
      <c r="MHM120" s="516"/>
      <c r="MHN120" s="516"/>
      <c r="MHO120" s="516"/>
      <c r="MHP120" s="516"/>
      <c r="MHQ120" s="516"/>
      <c r="MHR120" s="516"/>
      <c r="MHS120" s="516"/>
      <c r="MHT120" s="516"/>
      <c r="MHU120" s="516"/>
      <c r="MHV120" s="516"/>
      <c r="MHW120" s="516"/>
      <c r="MHX120" s="516"/>
      <c r="MHY120" s="516"/>
      <c r="MHZ120" s="516"/>
      <c r="MIA120" s="516"/>
      <c r="MIB120" s="516"/>
      <c r="MIC120" s="516"/>
      <c r="MID120" s="516"/>
      <c r="MIE120" s="516"/>
      <c r="MIF120" s="516"/>
      <c r="MIG120" s="516"/>
      <c r="MIH120" s="516"/>
      <c r="MII120" s="516"/>
      <c r="MIJ120" s="516"/>
      <c r="MIK120" s="516"/>
      <c r="MIL120" s="516"/>
      <c r="MIM120" s="516"/>
      <c r="MIN120" s="516"/>
      <c r="MIO120" s="516"/>
      <c r="MIP120" s="516"/>
      <c r="MIQ120" s="516"/>
      <c r="MIR120" s="516"/>
      <c r="MIS120" s="516"/>
      <c r="MIT120" s="516"/>
      <c r="MIU120" s="516"/>
      <c r="MIV120" s="516"/>
      <c r="MIW120" s="516"/>
      <c r="MIX120" s="516"/>
      <c r="MIY120" s="516"/>
      <c r="MIZ120" s="516"/>
      <c r="MJA120" s="516"/>
      <c r="MJB120" s="516"/>
      <c r="MJC120" s="516"/>
      <c r="MJD120" s="516"/>
      <c r="MJE120" s="516"/>
      <c r="MJF120" s="516"/>
      <c r="MJG120" s="516"/>
      <c r="MJH120" s="516"/>
      <c r="MJI120" s="516"/>
      <c r="MJJ120" s="516"/>
      <c r="MJK120" s="516"/>
      <c r="MJL120" s="516"/>
      <c r="MJM120" s="516"/>
      <c r="MJN120" s="516"/>
      <c r="MJO120" s="516"/>
      <c r="MJP120" s="516"/>
      <c r="MJQ120" s="516"/>
      <c r="MJR120" s="516"/>
      <c r="MJS120" s="516"/>
      <c r="MJT120" s="516"/>
      <c r="MJU120" s="516"/>
      <c r="MJV120" s="516"/>
      <c r="MJW120" s="516"/>
      <c r="MJX120" s="516"/>
      <c r="MJY120" s="516"/>
      <c r="MJZ120" s="516"/>
      <c r="MKA120" s="516"/>
      <c r="MKB120" s="516"/>
      <c r="MKC120" s="516"/>
      <c r="MKD120" s="516"/>
      <c r="MKE120" s="516"/>
      <c r="MKF120" s="516"/>
      <c r="MKG120" s="516"/>
      <c r="MKH120" s="516"/>
      <c r="MKI120" s="516"/>
      <c r="MKJ120" s="516"/>
      <c r="MKK120" s="516"/>
      <c r="MKL120" s="516"/>
      <c r="MKM120" s="516"/>
      <c r="MKN120" s="516"/>
      <c r="MKO120" s="516"/>
      <c r="MKP120" s="516"/>
      <c r="MKQ120" s="516"/>
      <c r="MKR120" s="516"/>
      <c r="MKS120" s="516"/>
      <c r="MKT120" s="516"/>
      <c r="MKU120" s="516"/>
      <c r="MKV120" s="516"/>
      <c r="MKW120" s="516"/>
      <c r="MKX120" s="516"/>
      <c r="MKY120" s="516"/>
      <c r="MKZ120" s="516"/>
      <c r="MLA120" s="516"/>
      <c r="MLB120" s="516"/>
      <c r="MLC120" s="516"/>
      <c r="MLD120" s="516"/>
      <c r="MLE120" s="516"/>
      <c r="MLF120" s="516"/>
      <c r="MLG120" s="516"/>
      <c r="MLH120" s="516"/>
      <c r="MLI120" s="516"/>
      <c r="MLJ120" s="516"/>
      <c r="MLK120" s="516"/>
      <c r="MLL120" s="516"/>
      <c r="MLM120" s="516"/>
      <c r="MLN120" s="516"/>
      <c r="MLO120" s="516"/>
      <c r="MLP120" s="516"/>
      <c r="MLQ120" s="516"/>
      <c r="MLR120" s="516"/>
      <c r="MLS120" s="516"/>
      <c r="MLT120" s="516"/>
      <c r="MLU120" s="516"/>
      <c r="MLV120" s="516"/>
      <c r="MLW120" s="516"/>
      <c r="MLX120" s="516"/>
      <c r="MLY120" s="516"/>
      <c r="MLZ120" s="516"/>
      <c r="MMA120" s="516"/>
      <c r="MMB120" s="516"/>
      <c r="MMC120" s="516"/>
      <c r="MMD120" s="516"/>
      <c r="MME120" s="516"/>
      <c r="MMF120" s="516"/>
      <c r="MMG120" s="516"/>
      <c r="MMH120" s="516"/>
      <c r="MMI120" s="516"/>
      <c r="MMJ120" s="516"/>
      <c r="MMK120" s="516"/>
      <c r="MML120" s="516"/>
      <c r="MMM120" s="516"/>
      <c r="MMN120" s="516"/>
      <c r="MMO120" s="516"/>
      <c r="MMP120" s="516"/>
      <c r="MMQ120" s="516"/>
      <c r="MMR120" s="516"/>
      <c r="MMS120" s="516"/>
      <c r="MMT120" s="516"/>
      <c r="MMU120" s="516"/>
      <c r="MMV120" s="516"/>
      <c r="MMW120" s="516"/>
      <c r="MMX120" s="516"/>
      <c r="MMY120" s="516"/>
      <c r="MMZ120" s="516"/>
      <c r="MNA120" s="516"/>
      <c r="MNB120" s="516"/>
      <c r="MNC120" s="516"/>
      <c r="MND120" s="516"/>
      <c r="MNE120" s="516"/>
      <c r="MNF120" s="516"/>
      <c r="MNG120" s="516"/>
      <c r="MNH120" s="516"/>
      <c r="MNI120" s="516"/>
      <c r="MNJ120" s="516"/>
      <c r="MNK120" s="516"/>
      <c r="MNL120" s="516"/>
      <c r="MNM120" s="516"/>
      <c r="MNN120" s="516"/>
      <c r="MNO120" s="516"/>
      <c r="MNP120" s="516"/>
      <c r="MNQ120" s="516"/>
      <c r="MNR120" s="516"/>
      <c r="MNS120" s="516"/>
      <c r="MNT120" s="516"/>
      <c r="MNU120" s="516"/>
      <c r="MNV120" s="516"/>
      <c r="MNW120" s="516"/>
      <c r="MNX120" s="516"/>
      <c r="MNY120" s="516"/>
      <c r="MNZ120" s="516"/>
      <c r="MOA120" s="516"/>
      <c r="MOB120" s="516"/>
      <c r="MOC120" s="516"/>
      <c r="MOD120" s="516"/>
      <c r="MOE120" s="516"/>
      <c r="MOF120" s="516"/>
      <c r="MOG120" s="516"/>
      <c r="MOH120" s="516"/>
      <c r="MOI120" s="516"/>
      <c r="MOJ120" s="516"/>
      <c r="MOK120" s="516"/>
      <c r="MOL120" s="516"/>
      <c r="MOM120" s="516"/>
      <c r="MON120" s="516"/>
      <c r="MOO120" s="516"/>
      <c r="MOP120" s="516"/>
      <c r="MOQ120" s="516"/>
      <c r="MOR120" s="516"/>
      <c r="MOS120" s="516"/>
      <c r="MOT120" s="516"/>
      <c r="MOU120" s="516"/>
      <c r="MOV120" s="516"/>
      <c r="MOW120" s="516"/>
      <c r="MOX120" s="516"/>
      <c r="MOY120" s="516"/>
      <c r="MOZ120" s="516"/>
      <c r="MPA120" s="516"/>
      <c r="MPB120" s="516"/>
      <c r="MPC120" s="516"/>
      <c r="MPD120" s="516"/>
      <c r="MPE120" s="516"/>
      <c r="MPF120" s="516"/>
      <c r="MPG120" s="516"/>
      <c r="MPH120" s="516"/>
      <c r="MPI120" s="516"/>
      <c r="MPJ120" s="516"/>
      <c r="MPK120" s="516"/>
      <c r="MPL120" s="516"/>
      <c r="MPM120" s="516"/>
      <c r="MPN120" s="516"/>
      <c r="MPO120" s="516"/>
      <c r="MPP120" s="516"/>
      <c r="MPQ120" s="516"/>
      <c r="MPR120" s="516"/>
      <c r="MPS120" s="516"/>
      <c r="MPT120" s="516"/>
      <c r="MPU120" s="516"/>
      <c r="MPV120" s="516"/>
      <c r="MPW120" s="516"/>
      <c r="MPX120" s="516"/>
      <c r="MPY120" s="516"/>
      <c r="MPZ120" s="516"/>
      <c r="MQA120" s="516"/>
      <c r="MQB120" s="516"/>
      <c r="MQC120" s="516"/>
      <c r="MQD120" s="516"/>
      <c r="MQE120" s="516"/>
      <c r="MQF120" s="516"/>
      <c r="MQG120" s="516"/>
      <c r="MQH120" s="516"/>
      <c r="MQI120" s="516"/>
      <c r="MQJ120" s="516"/>
      <c r="MQK120" s="516"/>
      <c r="MQL120" s="516"/>
      <c r="MQM120" s="516"/>
      <c r="MQN120" s="516"/>
      <c r="MQO120" s="516"/>
      <c r="MQP120" s="516"/>
      <c r="MQQ120" s="516"/>
      <c r="MQR120" s="516"/>
      <c r="MQS120" s="516"/>
      <c r="MQT120" s="516"/>
      <c r="MQU120" s="516"/>
      <c r="MQV120" s="516"/>
      <c r="MQW120" s="516"/>
      <c r="MQX120" s="516"/>
      <c r="MQY120" s="516"/>
      <c r="MQZ120" s="516"/>
      <c r="MRA120" s="516"/>
      <c r="MRB120" s="516"/>
      <c r="MRC120" s="516"/>
      <c r="MRD120" s="516"/>
      <c r="MRE120" s="516"/>
      <c r="MRF120" s="516"/>
      <c r="MRG120" s="516"/>
      <c r="MRH120" s="516"/>
      <c r="MRI120" s="516"/>
      <c r="MRJ120" s="516"/>
      <c r="MRK120" s="516"/>
      <c r="MRL120" s="516"/>
      <c r="MRM120" s="516"/>
      <c r="MRN120" s="516"/>
      <c r="MRO120" s="516"/>
      <c r="MRP120" s="516"/>
      <c r="MRQ120" s="516"/>
      <c r="MRR120" s="516"/>
      <c r="MRS120" s="516"/>
      <c r="MRT120" s="516"/>
      <c r="MRU120" s="516"/>
      <c r="MRV120" s="516"/>
      <c r="MRW120" s="516"/>
      <c r="MRX120" s="516"/>
      <c r="MRY120" s="516"/>
      <c r="MRZ120" s="516"/>
      <c r="MSA120" s="516"/>
      <c r="MSB120" s="516"/>
      <c r="MSC120" s="516"/>
      <c r="MSD120" s="516"/>
      <c r="MSE120" s="516"/>
      <c r="MSF120" s="516"/>
      <c r="MSG120" s="516"/>
      <c r="MSH120" s="516"/>
      <c r="MSI120" s="516"/>
      <c r="MSJ120" s="516"/>
      <c r="MSK120" s="516"/>
      <c r="MSL120" s="516"/>
      <c r="MSM120" s="516"/>
      <c r="MSN120" s="516"/>
      <c r="MSO120" s="516"/>
      <c r="MSP120" s="516"/>
      <c r="MSQ120" s="516"/>
      <c r="MSR120" s="516"/>
      <c r="MSS120" s="516"/>
      <c r="MST120" s="516"/>
      <c r="MSU120" s="516"/>
      <c r="MSV120" s="516"/>
      <c r="MSW120" s="516"/>
      <c r="MSX120" s="516"/>
      <c r="MSY120" s="516"/>
      <c r="MSZ120" s="516"/>
      <c r="MTA120" s="516"/>
      <c r="MTB120" s="516"/>
      <c r="MTC120" s="516"/>
      <c r="MTD120" s="516"/>
      <c r="MTE120" s="516"/>
      <c r="MTF120" s="516"/>
      <c r="MTG120" s="516"/>
      <c r="MTH120" s="516"/>
      <c r="MTI120" s="516"/>
      <c r="MTJ120" s="516"/>
      <c r="MTK120" s="516"/>
      <c r="MTL120" s="516"/>
      <c r="MTM120" s="516"/>
      <c r="MTN120" s="516"/>
      <c r="MTO120" s="516"/>
      <c r="MTP120" s="516"/>
      <c r="MTQ120" s="516"/>
      <c r="MTR120" s="516"/>
      <c r="MTS120" s="516"/>
      <c r="MTT120" s="516"/>
      <c r="MTU120" s="516"/>
      <c r="MTV120" s="516"/>
      <c r="MTW120" s="516"/>
      <c r="MTX120" s="516"/>
      <c r="MTY120" s="516"/>
      <c r="MTZ120" s="516"/>
      <c r="MUA120" s="516"/>
      <c r="MUB120" s="516"/>
      <c r="MUC120" s="516"/>
      <c r="MUD120" s="516"/>
      <c r="MUE120" s="516"/>
      <c r="MUF120" s="516"/>
      <c r="MUG120" s="516"/>
      <c r="MUH120" s="516"/>
      <c r="MUI120" s="516"/>
      <c r="MUJ120" s="516"/>
      <c r="MUK120" s="516"/>
      <c r="MUL120" s="516"/>
      <c r="MUM120" s="516"/>
      <c r="MUN120" s="516"/>
      <c r="MUO120" s="516"/>
      <c r="MUP120" s="516"/>
      <c r="MUQ120" s="516"/>
      <c r="MUR120" s="516"/>
      <c r="MUS120" s="516"/>
      <c r="MUT120" s="516"/>
      <c r="MUU120" s="516"/>
      <c r="MUV120" s="516"/>
      <c r="MUW120" s="516"/>
      <c r="MUX120" s="516"/>
      <c r="MUY120" s="516"/>
      <c r="MUZ120" s="516"/>
      <c r="MVA120" s="516"/>
      <c r="MVB120" s="516"/>
      <c r="MVC120" s="516"/>
      <c r="MVD120" s="516"/>
      <c r="MVE120" s="516"/>
      <c r="MVF120" s="516"/>
      <c r="MVG120" s="516"/>
      <c r="MVH120" s="516"/>
      <c r="MVI120" s="516"/>
      <c r="MVJ120" s="516"/>
      <c r="MVK120" s="516"/>
      <c r="MVL120" s="516"/>
      <c r="MVM120" s="516"/>
      <c r="MVN120" s="516"/>
      <c r="MVO120" s="516"/>
      <c r="MVP120" s="516"/>
      <c r="MVQ120" s="516"/>
      <c r="MVR120" s="516"/>
      <c r="MVS120" s="516"/>
      <c r="MVT120" s="516"/>
      <c r="MVU120" s="516"/>
      <c r="MVV120" s="516"/>
      <c r="MVW120" s="516"/>
      <c r="MVX120" s="516"/>
      <c r="MVY120" s="516"/>
      <c r="MVZ120" s="516"/>
      <c r="MWA120" s="516"/>
      <c r="MWB120" s="516"/>
      <c r="MWC120" s="516"/>
      <c r="MWD120" s="516"/>
      <c r="MWE120" s="516"/>
      <c r="MWF120" s="516"/>
      <c r="MWG120" s="516"/>
      <c r="MWH120" s="516"/>
      <c r="MWI120" s="516"/>
      <c r="MWJ120" s="516"/>
      <c r="MWK120" s="516"/>
      <c r="MWL120" s="516"/>
      <c r="MWM120" s="516"/>
      <c r="MWN120" s="516"/>
      <c r="MWO120" s="516"/>
      <c r="MWP120" s="516"/>
      <c r="MWQ120" s="516"/>
      <c r="MWR120" s="516"/>
      <c r="MWS120" s="516"/>
      <c r="MWT120" s="516"/>
      <c r="MWU120" s="516"/>
      <c r="MWV120" s="516"/>
      <c r="MWW120" s="516"/>
      <c r="MWX120" s="516"/>
      <c r="MWY120" s="516"/>
      <c r="MWZ120" s="516"/>
      <c r="MXA120" s="516"/>
      <c r="MXB120" s="516"/>
      <c r="MXC120" s="516"/>
      <c r="MXD120" s="516"/>
      <c r="MXE120" s="516"/>
      <c r="MXF120" s="516"/>
      <c r="MXG120" s="516"/>
      <c r="MXH120" s="516"/>
      <c r="MXI120" s="516"/>
      <c r="MXJ120" s="516"/>
      <c r="MXK120" s="516"/>
      <c r="MXL120" s="516"/>
      <c r="MXM120" s="516"/>
      <c r="MXN120" s="516"/>
      <c r="MXO120" s="516"/>
      <c r="MXP120" s="516"/>
      <c r="MXQ120" s="516"/>
      <c r="MXR120" s="516"/>
      <c r="MXS120" s="516"/>
      <c r="MXT120" s="516"/>
      <c r="MXU120" s="516"/>
      <c r="MXV120" s="516"/>
      <c r="MXW120" s="516"/>
      <c r="MXX120" s="516"/>
      <c r="MXY120" s="516"/>
      <c r="MXZ120" s="516"/>
      <c r="MYA120" s="516"/>
      <c r="MYB120" s="516"/>
      <c r="MYC120" s="516"/>
      <c r="MYD120" s="516"/>
      <c r="MYE120" s="516"/>
      <c r="MYF120" s="516"/>
      <c r="MYG120" s="516"/>
      <c r="MYH120" s="516"/>
      <c r="MYI120" s="516"/>
      <c r="MYJ120" s="516"/>
      <c r="MYK120" s="516"/>
      <c r="MYL120" s="516"/>
      <c r="MYM120" s="516"/>
      <c r="MYN120" s="516"/>
      <c r="MYO120" s="516"/>
      <c r="MYP120" s="516"/>
      <c r="MYQ120" s="516"/>
      <c r="MYR120" s="516"/>
      <c r="MYS120" s="516"/>
      <c r="MYT120" s="516"/>
      <c r="MYU120" s="516"/>
      <c r="MYV120" s="516"/>
      <c r="MYW120" s="516"/>
      <c r="MYX120" s="516"/>
      <c r="MYY120" s="516"/>
      <c r="MYZ120" s="516"/>
      <c r="MZA120" s="516"/>
      <c r="MZB120" s="516"/>
      <c r="MZC120" s="516"/>
      <c r="MZD120" s="516"/>
      <c r="MZE120" s="516"/>
      <c r="MZF120" s="516"/>
      <c r="MZG120" s="516"/>
      <c r="MZH120" s="516"/>
      <c r="MZI120" s="516"/>
      <c r="MZJ120" s="516"/>
      <c r="MZK120" s="516"/>
      <c r="MZL120" s="516"/>
      <c r="MZM120" s="516"/>
      <c r="MZN120" s="516"/>
      <c r="MZO120" s="516"/>
      <c r="MZP120" s="516"/>
      <c r="MZQ120" s="516"/>
      <c r="MZR120" s="516"/>
      <c r="MZS120" s="516"/>
      <c r="MZT120" s="516"/>
      <c r="MZU120" s="516"/>
      <c r="MZV120" s="516"/>
      <c r="MZW120" s="516"/>
      <c r="MZX120" s="516"/>
      <c r="MZY120" s="516"/>
      <c r="MZZ120" s="516"/>
      <c r="NAA120" s="516"/>
      <c r="NAB120" s="516"/>
      <c r="NAC120" s="516"/>
      <c r="NAD120" s="516"/>
      <c r="NAE120" s="516"/>
      <c r="NAF120" s="516"/>
      <c r="NAG120" s="516"/>
      <c r="NAH120" s="516"/>
      <c r="NAI120" s="516"/>
      <c r="NAJ120" s="516"/>
      <c r="NAK120" s="516"/>
      <c r="NAL120" s="516"/>
      <c r="NAM120" s="516"/>
      <c r="NAN120" s="516"/>
      <c r="NAO120" s="516"/>
      <c r="NAP120" s="516"/>
      <c r="NAQ120" s="516"/>
      <c r="NAR120" s="516"/>
      <c r="NAS120" s="516"/>
      <c r="NAT120" s="516"/>
      <c r="NAU120" s="516"/>
      <c r="NAV120" s="516"/>
      <c r="NAW120" s="516"/>
      <c r="NAX120" s="516"/>
      <c r="NAY120" s="516"/>
      <c r="NAZ120" s="516"/>
      <c r="NBA120" s="516"/>
      <c r="NBB120" s="516"/>
      <c r="NBC120" s="516"/>
      <c r="NBD120" s="516"/>
      <c r="NBE120" s="516"/>
      <c r="NBF120" s="516"/>
      <c r="NBG120" s="516"/>
      <c r="NBH120" s="516"/>
      <c r="NBI120" s="516"/>
      <c r="NBJ120" s="516"/>
      <c r="NBK120" s="516"/>
      <c r="NBL120" s="516"/>
      <c r="NBM120" s="516"/>
      <c r="NBN120" s="516"/>
      <c r="NBO120" s="516"/>
      <c r="NBP120" s="516"/>
      <c r="NBQ120" s="516"/>
      <c r="NBR120" s="516"/>
      <c r="NBS120" s="516"/>
      <c r="NBT120" s="516"/>
      <c r="NBU120" s="516"/>
      <c r="NBV120" s="516"/>
      <c r="NBW120" s="516"/>
      <c r="NBX120" s="516"/>
      <c r="NBY120" s="516"/>
      <c r="NBZ120" s="516"/>
      <c r="NCA120" s="516"/>
      <c r="NCB120" s="516"/>
      <c r="NCC120" s="516"/>
      <c r="NCD120" s="516"/>
      <c r="NCE120" s="516"/>
      <c r="NCF120" s="516"/>
      <c r="NCG120" s="516"/>
      <c r="NCH120" s="516"/>
      <c r="NCI120" s="516"/>
      <c r="NCJ120" s="516"/>
      <c r="NCK120" s="516"/>
      <c r="NCL120" s="516"/>
      <c r="NCM120" s="516"/>
      <c r="NCN120" s="516"/>
      <c r="NCO120" s="516"/>
      <c r="NCP120" s="516"/>
      <c r="NCQ120" s="516"/>
      <c r="NCR120" s="516"/>
      <c r="NCS120" s="516"/>
      <c r="NCT120" s="516"/>
      <c r="NCU120" s="516"/>
      <c r="NCV120" s="516"/>
      <c r="NCW120" s="516"/>
      <c r="NCX120" s="516"/>
      <c r="NCY120" s="516"/>
      <c r="NCZ120" s="516"/>
      <c r="NDA120" s="516"/>
      <c r="NDB120" s="516"/>
      <c r="NDC120" s="516"/>
      <c r="NDD120" s="516"/>
      <c r="NDE120" s="516"/>
      <c r="NDF120" s="516"/>
      <c r="NDG120" s="516"/>
      <c r="NDH120" s="516"/>
      <c r="NDI120" s="516"/>
      <c r="NDJ120" s="516"/>
      <c r="NDK120" s="516"/>
      <c r="NDL120" s="516"/>
      <c r="NDM120" s="516"/>
      <c r="NDN120" s="516"/>
      <c r="NDO120" s="516"/>
      <c r="NDP120" s="516"/>
      <c r="NDQ120" s="516"/>
      <c r="NDR120" s="516"/>
      <c r="NDS120" s="516"/>
      <c r="NDT120" s="516"/>
      <c r="NDU120" s="516"/>
      <c r="NDV120" s="516"/>
      <c r="NDW120" s="516"/>
      <c r="NDX120" s="516"/>
      <c r="NDY120" s="516"/>
      <c r="NDZ120" s="516"/>
      <c r="NEA120" s="516"/>
      <c r="NEB120" s="516"/>
      <c r="NEC120" s="516"/>
      <c r="NED120" s="516"/>
      <c r="NEE120" s="516"/>
      <c r="NEF120" s="516"/>
      <c r="NEG120" s="516"/>
      <c r="NEH120" s="516"/>
      <c r="NEI120" s="516"/>
      <c r="NEJ120" s="516"/>
      <c r="NEK120" s="516"/>
      <c r="NEL120" s="516"/>
      <c r="NEM120" s="516"/>
      <c r="NEN120" s="516"/>
      <c r="NEO120" s="516"/>
      <c r="NEP120" s="516"/>
      <c r="NEQ120" s="516"/>
      <c r="NER120" s="516"/>
      <c r="NES120" s="516"/>
      <c r="NET120" s="516"/>
      <c r="NEU120" s="516"/>
      <c r="NEV120" s="516"/>
      <c r="NEW120" s="516"/>
      <c r="NEX120" s="516"/>
      <c r="NEY120" s="516"/>
      <c r="NEZ120" s="516"/>
      <c r="NFA120" s="516"/>
      <c r="NFB120" s="516"/>
      <c r="NFC120" s="516"/>
      <c r="NFD120" s="516"/>
      <c r="NFE120" s="516"/>
      <c r="NFF120" s="516"/>
      <c r="NFG120" s="516"/>
      <c r="NFH120" s="516"/>
      <c r="NFI120" s="516"/>
      <c r="NFJ120" s="516"/>
      <c r="NFK120" s="516"/>
      <c r="NFL120" s="516"/>
      <c r="NFM120" s="516"/>
      <c r="NFN120" s="516"/>
      <c r="NFO120" s="516"/>
      <c r="NFP120" s="516"/>
      <c r="NFQ120" s="516"/>
      <c r="NFR120" s="516"/>
      <c r="NFS120" s="516"/>
      <c r="NFT120" s="516"/>
      <c r="NFU120" s="516"/>
      <c r="NFV120" s="516"/>
      <c r="NFW120" s="516"/>
      <c r="NFX120" s="516"/>
      <c r="NFY120" s="516"/>
      <c r="NFZ120" s="516"/>
      <c r="NGA120" s="516"/>
      <c r="NGB120" s="516"/>
      <c r="NGC120" s="516"/>
      <c r="NGD120" s="516"/>
      <c r="NGE120" s="516"/>
      <c r="NGF120" s="516"/>
      <c r="NGG120" s="516"/>
      <c r="NGH120" s="516"/>
      <c r="NGI120" s="516"/>
      <c r="NGJ120" s="516"/>
      <c r="NGK120" s="516"/>
      <c r="NGL120" s="516"/>
      <c r="NGM120" s="516"/>
      <c r="NGN120" s="516"/>
      <c r="NGO120" s="516"/>
      <c r="NGP120" s="516"/>
      <c r="NGQ120" s="516"/>
      <c r="NGR120" s="516"/>
      <c r="NGS120" s="516"/>
      <c r="NGT120" s="516"/>
      <c r="NGU120" s="516"/>
      <c r="NGV120" s="516"/>
      <c r="NGW120" s="516"/>
      <c r="NGX120" s="516"/>
      <c r="NGY120" s="516"/>
      <c r="NGZ120" s="516"/>
      <c r="NHA120" s="516"/>
      <c r="NHB120" s="516"/>
      <c r="NHC120" s="516"/>
      <c r="NHD120" s="516"/>
      <c r="NHE120" s="516"/>
      <c r="NHF120" s="516"/>
      <c r="NHG120" s="516"/>
      <c r="NHH120" s="516"/>
      <c r="NHI120" s="516"/>
      <c r="NHJ120" s="516"/>
      <c r="NHK120" s="516"/>
      <c r="NHL120" s="516"/>
      <c r="NHM120" s="516"/>
      <c r="NHN120" s="516"/>
      <c r="NHO120" s="516"/>
      <c r="NHP120" s="516"/>
      <c r="NHQ120" s="516"/>
      <c r="NHR120" s="516"/>
      <c r="NHS120" s="516"/>
      <c r="NHT120" s="516"/>
      <c r="NHU120" s="516"/>
      <c r="NHV120" s="516"/>
      <c r="NHW120" s="516"/>
      <c r="NHX120" s="516"/>
      <c r="NHY120" s="516"/>
      <c r="NHZ120" s="516"/>
      <c r="NIA120" s="516"/>
      <c r="NIB120" s="516"/>
      <c r="NIC120" s="516"/>
      <c r="NID120" s="516"/>
      <c r="NIE120" s="516"/>
      <c r="NIF120" s="516"/>
      <c r="NIG120" s="516"/>
      <c r="NIH120" s="516"/>
      <c r="NII120" s="516"/>
      <c r="NIJ120" s="516"/>
      <c r="NIK120" s="516"/>
      <c r="NIL120" s="516"/>
      <c r="NIM120" s="516"/>
      <c r="NIN120" s="516"/>
      <c r="NIO120" s="516"/>
      <c r="NIP120" s="516"/>
      <c r="NIQ120" s="516"/>
      <c r="NIR120" s="516"/>
      <c r="NIS120" s="516"/>
      <c r="NIT120" s="516"/>
      <c r="NIU120" s="516"/>
      <c r="NIV120" s="516"/>
      <c r="NIW120" s="516"/>
      <c r="NIX120" s="516"/>
      <c r="NIY120" s="516"/>
      <c r="NIZ120" s="516"/>
      <c r="NJA120" s="516"/>
      <c r="NJB120" s="516"/>
      <c r="NJC120" s="516"/>
      <c r="NJD120" s="516"/>
      <c r="NJE120" s="516"/>
      <c r="NJF120" s="516"/>
      <c r="NJG120" s="516"/>
      <c r="NJH120" s="516"/>
      <c r="NJI120" s="516"/>
      <c r="NJJ120" s="516"/>
      <c r="NJK120" s="516"/>
      <c r="NJL120" s="516"/>
      <c r="NJM120" s="516"/>
      <c r="NJN120" s="516"/>
      <c r="NJO120" s="516"/>
      <c r="NJP120" s="516"/>
      <c r="NJQ120" s="516"/>
      <c r="NJR120" s="516"/>
      <c r="NJS120" s="516"/>
      <c r="NJT120" s="516"/>
      <c r="NJU120" s="516"/>
      <c r="NJV120" s="516"/>
      <c r="NJW120" s="516"/>
      <c r="NJX120" s="516"/>
      <c r="NJY120" s="516"/>
      <c r="NJZ120" s="516"/>
      <c r="NKA120" s="516"/>
      <c r="NKB120" s="516"/>
      <c r="NKC120" s="516"/>
      <c r="NKD120" s="516"/>
      <c r="NKE120" s="516"/>
      <c r="NKF120" s="516"/>
      <c r="NKG120" s="516"/>
      <c r="NKH120" s="516"/>
      <c r="NKI120" s="516"/>
      <c r="NKJ120" s="516"/>
      <c r="NKK120" s="516"/>
      <c r="NKL120" s="516"/>
      <c r="NKM120" s="516"/>
      <c r="NKN120" s="516"/>
      <c r="NKO120" s="516"/>
      <c r="NKP120" s="516"/>
      <c r="NKQ120" s="516"/>
      <c r="NKR120" s="516"/>
      <c r="NKS120" s="516"/>
      <c r="NKT120" s="516"/>
      <c r="NKU120" s="516"/>
      <c r="NKV120" s="516"/>
      <c r="NKW120" s="516"/>
      <c r="NKX120" s="516"/>
      <c r="NKY120" s="516"/>
      <c r="NKZ120" s="516"/>
      <c r="NLA120" s="516"/>
      <c r="NLB120" s="516"/>
      <c r="NLC120" s="516"/>
      <c r="NLD120" s="516"/>
      <c r="NLE120" s="516"/>
      <c r="NLF120" s="516"/>
      <c r="NLG120" s="516"/>
      <c r="NLH120" s="516"/>
      <c r="NLI120" s="516"/>
      <c r="NLJ120" s="516"/>
      <c r="NLK120" s="516"/>
      <c r="NLL120" s="516"/>
      <c r="NLM120" s="516"/>
      <c r="NLN120" s="516"/>
      <c r="NLO120" s="516"/>
      <c r="NLP120" s="516"/>
      <c r="NLQ120" s="516"/>
      <c r="NLR120" s="516"/>
      <c r="NLS120" s="516"/>
      <c r="NLT120" s="516"/>
      <c r="NLU120" s="516"/>
      <c r="NLV120" s="516"/>
      <c r="NLW120" s="516"/>
      <c r="NLX120" s="516"/>
      <c r="NLY120" s="516"/>
      <c r="NLZ120" s="516"/>
      <c r="NMA120" s="516"/>
      <c r="NMB120" s="516"/>
      <c r="NMC120" s="516"/>
      <c r="NMD120" s="516"/>
      <c r="NME120" s="516"/>
      <c r="NMF120" s="516"/>
      <c r="NMG120" s="516"/>
      <c r="NMH120" s="516"/>
      <c r="NMI120" s="516"/>
      <c r="NMJ120" s="516"/>
      <c r="NMK120" s="516"/>
      <c r="NML120" s="516"/>
      <c r="NMM120" s="516"/>
      <c r="NMN120" s="516"/>
      <c r="NMO120" s="516"/>
      <c r="NMP120" s="516"/>
      <c r="NMQ120" s="516"/>
      <c r="NMR120" s="516"/>
      <c r="NMS120" s="516"/>
      <c r="NMT120" s="516"/>
      <c r="NMU120" s="516"/>
      <c r="NMV120" s="516"/>
      <c r="NMW120" s="516"/>
      <c r="NMX120" s="516"/>
      <c r="NMY120" s="516"/>
      <c r="NMZ120" s="516"/>
      <c r="NNA120" s="516"/>
      <c r="NNB120" s="516"/>
      <c r="NNC120" s="516"/>
      <c r="NND120" s="516"/>
      <c r="NNE120" s="516"/>
      <c r="NNF120" s="516"/>
      <c r="NNG120" s="516"/>
      <c r="NNH120" s="516"/>
      <c r="NNI120" s="516"/>
      <c r="NNJ120" s="516"/>
      <c r="NNK120" s="516"/>
      <c r="NNL120" s="516"/>
      <c r="NNM120" s="516"/>
      <c r="NNN120" s="516"/>
      <c r="NNO120" s="516"/>
      <c r="NNP120" s="516"/>
      <c r="NNQ120" s="516"/>
      <c r="NNR120" s="516"/>
      <c r="NNS120" s="516"/>
      <c r="NNT120" s="516"/>
      <c r="NNU120" s="516"/>
      <c r="NNV120" s="516"/>
      <c r="NNW120" s="516"/>
      <c r="NNX120" s="516"/>
      <c r="NNY120" s="516"/>
      <c r="NNZ120" s="516"/>
      <c r="NOA120" s="516"/>
      <c r="NOB120" s="516"/>
      <c r="NOC120" s="516"/>
      <c r="NOD120" s="516"/>
      <c r="NOE120" s="516"/>
      <c r="NOF120" s="516"/>
      <c r="NOG120" s="516"/>
      <c r="NOH120" s="516"/>
      <c r="NOI120" s="516"/>
      <c r="NOJ120" s="516"/>
      <c r="NOK120" s="516"/>
      <c r="NOL120" s="516"/>
      <c r="NOM120" s="516"/>
      <c r="NON120" s="516"/>
      <c r="NOO120" s="516"/>
      <c r="NOP120" s="516"/>
      <c r="NOQ120" s="516"/>
      <c r="NOR120" s="516"/>
      <c r="NOS120" s="516"/>
      <c r="NOT120" s="516"/>
      <c r="NOU120" s="516"/>
      <c r="NOV120" s="516"/>
      <c r="NOW120" s="516"/>
      <c r="NOX120" s="516"/>
      <c r="NOY120" s="516"/>
      <c r="NOZ120" s="516"/>
      <c r="NPA120" s="516"/>
      <c r="NPB120" s="516"/>
      <c r="NPC120" s="516"/>
      <c r="NPD120" s="516"/>
      <c r="NPE120" s="516"/>
      <c r="NPF120" s="516"/>
      <c r="NPG120" s="516"/>
      <c r="NPH120" s="516"/>
      <c r="NPI120" s="516"/>
      <c r="NPJ120" s="516"/>
      <c r="NPK120" s="516"/>
      <c r="NPL120" s="516"/>
      <c r="NPM120" s="516"/>
      <c r="NPN120" s="516"/>
      <c r="NPO120" s="516"/>
      <c r="NPP120" s="516"/>
      <c r="NPQ120" s="516"/>
      <c r="NPR120" s="516"/>
      <c r="NPS120" s="516"/>
      <c r="NPT120" s="516"/>
      <c r="NPU120" s="516"/>
      <c r="NPV120" s="516"/>
      <c r="NPW120" s="516"/>
      <c r="NPX120" s="516"/>
      <c r="NPY120" s="516"/>
      <c r="NPZ120" s="516"/>
      <c r="NQA120" s="516"/>
      <c r="NQB120" s="516"/>
      <c r="NQC120" s="516"/>
      <c r="NQD120" s="516"/>
      <c r="NQE120" s="516"/>
      <c r="NQF120" s="516"/>
      <c r="NQG120" s="516"/>
      <c r="NQH120" s="516"/>
      <c r="NQI120" s="516"/>
      <c r="NQJ120" s="516"/>
      <c r="NQK120" s="516"/>
      <c r="NQL120" s="516"/>
      <c r="NQM120" s="516"/>
      <c r="NQN120" s="516"/>
      <c r="NQO120" s="516"/>
      <c r="NQP120" s="516"/>
      <c r="NQQ120" s="516"/>
      <c r="NQR120" s="516"/>
      <c r="NQS120" s="516"/>
      <c r="NQT120" s="516"/>
      <c r="NQU120" s="516"/>
      <c r="NQV120" s="516"/>
      <c r="NQW120" s="516"/>
      <c r="NQX120" s="516"/>
      <c r="NQY120" s="516"/>
      <c r="NQZ120" s="516"/>
      <c r="NRA120" s="516"/>
      <c r="NRB120" s="516"/>
      <c r="NRC120" s="516"/>
      <c r="NRD120" s="516"/>
      <c r="NRE120" s="516"/>
      <c r="NRF120" s="516"/>
      <c r="NRG120" s="516"/>
      <c r="NRH120" s="516"/>
      <c r="NRI120" s="516"/>
      <c r="NRJ120" s="516"/>
      <c r="NRK120" s="516"/>
      <c r="NRL120" s="516"/>
      <c r="NRM120" s="516"/>
      <c r="NRN120" s="516"/>
      <c r="NRO120" s="516"/>
      <c r="NRP120" s="516"/>
      <c r="NRQ120" s="516"/>
      <c r="NRR120" s="516"/>
      <c r="NRS120" s="516"/>
      <c r="NRT120" s="516"/>
      <c r="NRU120" s="516"/>
      <c r="NRV120" s="516"/>
      <c r="NRW120" s="516"/>
      <c r="NRX120" s="516"/>
      <c r="NRY120" s="516"/>
      <c r="NRZ120" s="516"/>
      <c r="NSA120" s="516"/>
      <c r="NSB120" s="516"/>
      <c r="NSC120" s="516"/>
      <c r="NSD120" s="516"/>
      <c r="NSE120" s="516"/>
      <c r="NSF120" s="516"/>
      <c r="NSG120" s="516"/>
      <c r="NSH120" s="516"/>
      <c r="NSI120" s="516"/>
      <c r="NSJ120" s="516"/>
      <c r="NSK120" s="516"/>
      <c r="NSL120" s="516"/>
      <c r="NSM120" s="516"/>
      <c r="NSN120" s="516"/>
      <c r="NSO120" s="516"/>
      <c r="NSP120" s="516"/>
      <c r="NSQ120" s="516"/>
      <c r="NSR120" s="516"/>
      <c r="NSS120" s="516"/>
      <c r="NST120" s="516"/>
      <c r="NSU120" s="516"/>
      <c r="NSV120" s="516"/>
      <c r="NSW120" s="516"/>
      <c r="NSX120" s="516"/>
      <c r="NSY120" s="516"/>
      <c r="NSZ120" s="516"/>
      <c r="NTA120" s="516"/>
      <c r="NTB120" s="516"/>
      <c r="NTC120" s="516"/>
      <c r="NTD120" s="516"/>
      <c r="NTE120" s="516"/>
      <c r="NTF120" s="516"/>
      <c r="NTG120" s="516"/>
      <c r="NTH120" s="516"/>
      <c r="NTI120" s="516"/>
      <c r="NTJ120" s="516"/>
      <c r="NTK120" s="516"/>
      <c r="NTL120" s="516"/>
      <c r="NTM120" s="516"/>
      <c r="NTN120" s="516"/>
      <c r="NTO120" s="516"/>
      <c r="NTP120" s="516"/>
      <c r="NTQ120" s="516"/>
      <c r="NTR120" s="516"/>
      <c r="NTS120" s="516"/>
      <c r="NTT120" s="516"/>
      <c r="NTU120" s="516"/>
      <c r="NTV120" s="516"/>
      <c r="NTW120" s="516"/>
      <c r="NTX120" s="516"/>
      <c r="NTY120" s="516"/>
      <c r="NTZ120" s="516"/>
      <c r="NUA120" s="516"/>
      <c r="NUB120" s="516"/>
      <c r="NUC120" s="516"/>
      <c r="NUD120" s="516"/>
      <c r="NUE120" s="516"/>
      <c r="NUF120" s="516"/>
      <c r="NUG120" s="516"/>
      <c r="NUH120" s="516"/>
      <c r="NUI120" s="516"/>
      <c r="NUJ120" s="516"/>
      <c r="NUK120" s="516"/>
      <c r="NUL120" s="516"/>
      <c r="NUM120" s="516"/>
      <c r="NUN120" s="516"/>
      <c r="NUO120" s="516"/>
      <c r="NUP120" s="516"/>
      <c r="NUQ120" s="516"/>
      <c r="NUR120" s="516"/>
      <c r="NUS120" s="516"/>
      <c r="NUT120" s="516"/>
      <c r="NUU120" s="516"/>
      <c r="NUV120" s="516"/>
      <c r="NUW120" s="516"/>
      <c r="NUX120" s="516"/>
      <c r="NUY120" s="516"/>
      <c r="NUZ120" s="516"/>
      <c r="NVA120" s="516"/>
      <c r="NVB120" s="516"/>
      <c r="NVC120" s="516"/>
      <c r="NVD120" s="516"/>
      <c r="NVE120" s="516"/>
      <c r="NVF120" s="516"/>
      <c r="NVG120" s="516"/>
      <c r="NVH120" s="516"/>
      <c r="NVI120" s="516"/>
      <c r="NVJ120" s="516"/>
      <c r="NVK120" s="516"/>
      <c r="NVL120" s="516"/>
      <c r="NVM120" s="516"/>
      <c r="NVN120" s="516"/>
      <c r="NVO120" s="516"/>
      <c r="NVP120" s="516"/>
      <c r="NVQ120" s="516"/>
      <c r="NVR120" s="516"/>
      <c r="NVS120" s="516"/>
      <c r="NVT120" s="516"/>
      <c r="NVU120" s="516"/>
      <c r="NVV120" s="516"/>
      <c r="NVW120" s="516"/>
      <c r="NVX120" s="516"/>
      <c r="NVY120" s="516"/>
      <c r="NVZ120" s="516"/>
      <c r="NWA120" s="516"/>
      <c r="NWB120" s="516"/>
      <c r="NWC120" s="516"/>
      <c r="NWD120" s="516"/>
      <c r="NWE120" s="516"/>
      <c r="NWF120" s="516"/>
      <c r="NWG120" s="516"/>
      <c r="NWH120" s="516"/>
      <c r="NWI120" s="516"/>
      <c r="NWJ120" s="516"/>
      <c r="NWK120" s="516"/>
      <c r="NWL120" s="516"/>
      <c r="NWM120" s="516"/>
      <c r="NWN120" s="516"/>
      <c r="NWO120" s="516"/>
      <c r="NWP120" s="516"/>
      <c r="NWQ120" s="516"/>
      <c r="NWR120" s="516"/>
      <c r="NWS120" s="516"/>
      <c r="NWT120" s="516"/>
      <c r="NWU120" s="516"/>
      <c r="NWV120" s="516"/>
      <c r="NWW120" s="516"/>
      <c r="NWX120" s="516"/>
      <c r="NWY120" s="516"/>
      <c r="NWZ120" s="516"/>
      <c r="NXA120" s="516"/>
      <c r="NXB120" s="516"/>
      <c r="NXC120" s="516"/>
      <c r="NXD120" s="516"/>
      <c r="NXE120" s="516"/>
      <c r="NXF120" s="516"/>
      <c r="NXG120" s="516"/>
      <c r="NXH120" s="516"/>
      <c r="NXI120" s="516"/>
      <c r="NXJ120" s="516"/>
      <c r="NXK120" s="516"/>
      <c r="NXL120" s="516"/>
      <c r="NXM120" s="516"/>
      <c r="NXN120" s="516"/>
      <c r="NXO120" s="516"/>
      <c r="NXP120" s="516"/>
      <c r="NXQ120" s="516"/>
      <c r="NXR120" s="516"/>
      <c r="NXS120" s="516"/>
      <c r="NXT120" s="516"/>
      <c r="NXU120" s="516"/>
      <c r="NXV120" s="516"/>
      <c r="NXW120" s="516"/>
      <c r="NXX120" s="516"/>
      <c r="NXY120" s="516"/>
      <c r="NXZ120" s="516"/>
      <c r="NYA120" s="516"/>
      <c r="NYB120" s="516"/>
      <c r="NYC120" s="516"/>
      <c r="NYD120" s="516"/>
      <c r="NYE120" s="516"/>
      <c r="NYF120" s="516"/>
      <c r="NYG120" s="516"/>
      <c r="NYH120" s="516"/>
      <c r="NYI120" s="516"/>
      <c r="NYJ120" s="516"/>
      <c r="NYK120" s="516"/>
      <c r="NYL120" s="516"/>
      <c r="NYM120" s="516"/>
      <c r="NYN120" s="516"/>
      <c r="NYO120" s="516"/>
      <c r="NYP120" s="516"/>
      <c r="NYQ120" s="516"/>
      <c r="NYR120" s="516"/>
      <c r="NYS120" s="516"/>
      <c r="NYT120" s="516"/>
      <c r="NYU120" s="516"/>
      <c r="NYV120" s="516"/>
      <c r="NYW120" s="516"/>
      <c r="NYX120" s="516"/>
      <c r="NYY120" s="516"/>
      <c r="NYZ120" s="516"/>
      <c r="NZA120" s="516"/>
      <c r="NZB120" s="516"/>
      <c r="NZC120" s="516"/>
      <c r="NZD120" s="516"/>
      <c r="NZE120" s="516"/>
      <c r="NZF120" s="516"/>
      <c r="NZG120" s="516"/>
      <c r="NZH120" s="516"/>
      <c r="NZI120" s="516"/>
      <c r="NZJ120" s="516"/>
      <c r="NZK120" s="516"/>
      <c r="NZL120" s="516"/>
      <c r="NZM120" s="516"/>
      <c r="NZN120" s="516"/>
      <c r="NZO120" s="516"/>
      <c r="NZP120" s="516"/>
      <c r="NZQ120" s="516"/>
      <c r="NZR120" s="516"/>
      <c r="NZS120" s="516"/>
      <c r="NZT120" s="516"/>
      <c r="NZU120" s="516"/>
      <c r="NZV120" s="516"/>
      <c r="NZW120" s="516"/>
      <c r="NZX120" s="516"/>
      <c r="NZY120" s="516"/>
      <c r="NZZ120" s="516"/>
      <c r="OAA120" s="516"/>
      <c r="OAB120" s="516"/>
      <c r="OAC120" s="516"/>
      <c r="OAD120" s="516"/>
      <c r="OAE120" s="516"/>
      <c r="OAF120" s="516"/>
      <c r="OAG120" s="516"/>
      <c r="OAH120" s="516"/>
      <c r="OAI120" s="516"/>
      <c r="OAJ120" s="516"/>
      <c r="OAK120" s="516"/>
      <c r="OAL120" s="516"/>
      <c r="OAM120" s="516"/>
      <c r="OAN120" s="516"/>
      <c r="OAO120" s="516"/>
      <c r="OAP120" s="516"/>
      <c r="OAQ120" s="516"/>
      <c r="OAR120" s="516"/>
      <c r="OAS120" s="516"/>
      <c r="OAT120" s="516"/>
      <c r="OAU120" s="516"/>
      <c r="OAV120" s="516"/>
      <c r="OAW120" s="516"/>
      <c r="OAX120" s="516"/>
      <c r="OAY120" s="516"/>
      <c r="OAZ120" s="516"/>
      <c r="OBA120" s="516"/>
      <c r="OBB120" s="516"/>
      <c r="OBC120" s="516"/>
      <c r="OBD120" s="516"/>
      <c r="OBE120" s="516"/>
      <c r="OBF120" s="516"/>
      <c r="OBG120" s="516"/>
      <c r="OBH120" s="516"/>
      <c r="OBI120" s="516"/>
      <c r="OBJ120" s="516"/>
      <c r="OBK120" s="516"/>
      <c r="OBL120" s="516"/>
      <c r="OBM120" s="516"/>
      <c r="OBN120" s="516"/>
      <c r="OBO120" s="516"/>
      <c r="OBP120" s="516"/>
      <c r="OBQ120" s="516"/>
      <c r="OBR120" s="516"/>
      <c r="OBS120" s="516"/>
      <c r="OBT120" s="516"/>
      <c r="OBU120" s="516"/>
      <c r="OBV120" s="516"/>
      <c r="OBW120" s="516"/>
      <c r="OBX120" s="516"/>
      <c r="OBY120" s="516"/>
      <c r="OBZ120" s="516"/>
      <c r="OCA120" s="516"/>
      <c r="OCB120" s="516"/>
      <c r="OCC120" s="516"/>
      <c r="OCD120" s="516"/>
      <c r="OCE120" s="516"/>
      <c r="OCF120" s="516"/>
      <c r="OCG120" s="516"/>
      <c r="OCH120" s="516"/>
      <c r="OCI120" s="516"/>
      <c r="OCJ120" s="516"/>
      <c r="OCK120" s="516"/>
      <c r="OCL120" s="516"/>
      <c r="OCM120" s="516"/>
      <c r="OCN120" s="516"/>
      <c r="OCO120" s="516"/>
      <c r="OCP120" s="516"/>
      <c r="OCQ120" s="516"/>
      <c r="OCR120" s="516"/>
      <c r="OCS120" s="516"/>
      <c r="OCT120" s="516"/>
      <c r="OCU120" s="516"/>
      <c r="OCV120" s="516"/>
      <c r="OCW120" s="516"/>
      <c r="OCX120" s="516"/>
      <c r="OCY120" s="516"/>
      <c r="OCZ120" s="516"/>
      <c r="ODA120" s="516"/>
      <c r="ODB120" s="516"/>
      <c r="ODC120" s="516"/>
      <c r="ODD120" s="516"/>
      <c r="ODE120" s="516"/>
      <c r="ODF120" s="516"/>
      <c r="ODG120" s="516"/>
      <c r="ODH120" s="516"/>
      <c r="ODI120" s="516"/>
      <c r="ODJ120" s="516"/>
      <c r="ODK120" s="516"/>
      <c r="ODL120" s="516"/>
      <c r="ODM120" s="516"/>
      <c r="ODN120" s="516"/>
      <c r="ODO120" s="516"/>
      <c r="ODP120" s="516"/>
      <c r="ODQ120" s="516"/>
      <c r="ODR120" s="516"/>
      <c r="ODS120" s="516"/>
      <c r="ODT120" s="516"/>
      <c r="ODU120" s="516"/>
      <c r="ODV120" s="516"/>
      <c r="ODW120" s="516"/>
      <c r="ODX120" s="516"/>
      <c r="ODY120" s="516"/>
      <c r="ODZ120" s="516"/>
      <c r="OEA120" s="516"/>
      <c r="OEB120" s="516"/>
      <c r="OEC120" s="516"/>
      <c r="OED120" s="516"/>
      <c r="OEE120" s="516"/>
      <c r="OEF120" s="516"/>
      <c r="OEG120" s="516"/>
      <c r="OEH120" s="516"/>
      <c r="OEI120" s="516"/>
      <c r="OEJ120" s="516"/>
      <c r="OEK120" s="516"/>
      <c r="OEL120" s="516"/>
      <c r="OEM120" s="516"/>
      <c r="OEN120" s="516"/>
      <c r="OEO120" s="516"/>
      <c r="OEP120" s="516"/>
      <c r="OEQ120" s="516"/>
      <c r="OER120" s="516"/>
      <c r="OES120" s="516"/>
      <c r="OET120" s="516"/>
      <c r="OEU120" s="516"/>
      <c r="OEV120" s="516"/>
      <c r="OEW120" s="516"/>
      <c r="OEX120" s="516"/>
      <c r="OEY120" s="516"/>
      <c r="OEZ120" s="516"/>
      <c r="OFA120" s="516"/>
      <c r="OFB120" s="516"/>
      <c r="OFC120" s="516"/>
      <c r="OFD120" s="516"/>
      <c r="OFE120" s="516"/>
      <c r="OFF120" s="516"/>
      <c r="OFG120" s="516"/>
      <c r="OFH120" s="516"/>
      <c r="OFI120" s="516"/>
      <c r="OFJ120" s="516"/>
      <c r="OFK120" s="516"/>
      <c r="OFL120" s="516"/>
      <c r="OFM120" s="516"/>
      <c r="OFN120" s="516"/>
      <c r="OFO120" s="516"/>
      <c r="OFP120" s="516"/>
      <c r="OFQ120" s="516"/>
      <c r="OFR120" s="516"/>
      <c r="OFS120" s="516"/>
      <c r="OFT120" s="516"/>
      <c r="OFU120" s="516"/>
      <c r="OFV120" s="516"/>
      <c r="OFW120" s="516"/>
      <c r="OFX120" s="516"/>
      <c r="OFY120" s="516"/>
      <c r="OFZ120" s="516"/>
      <c r="OGA120" s="516"/>
      <c r="OGB120" s="516"/>
      <c r="OGC120" s="516"/>
      <c r="OGD120" s="516"/>
      <c r="OGE120" s="516"/>
      <c r="OGF120" s="516"/>
      <c r="OGG120" s="516"/>
      <c r="OGH120" s="516"/>
      <c r="OGI120" s="516"/>
      <c r="OGJ120" s="516"/>
      <c r="OGK120" s="516"/>
      <c r="OGL120" s="516"/>
      <c r="OGM120" s="516"/>
      <c r="OGN120" s="516"/>
      <c r="OGO120" s="516"/>
      <c r="OGP120" s="516"/>
      <c r="OGQ120" s="516"/>
      <c r="OGR120" s="516"/>
      <c r="OGS120" s="516"/>
      <c r="OGT120" s="516"/>
      <c r="OGU120" s="516"/>
      <c r="OGV120" s="516"/>
      <c r="OGW120" s="516"/>
      <c r="OGX120" s="516"/>
      <c r="OGY120" s="516"/>
      <c r="OGZ120" s="516"/>
      <c r="OHA120" s="516"/>
      <c r="OHB120" s="516"/>
      <c r="OHC120" s="516"/>
      <c r="OHD120" s="516"/>
      <c r="OHE120" s="516"/>
      <c r="OHF120" s="516"/>
      <c r="OHG120" s="516"/>
      <c r="OHH120" s="516"/>
      <c r="OHI120" s="516"/>
      <c r="OHJ120" s="516"/>
      <c r="OHK120" s="516"/>
      <c r="OHL120" s="516"/>
      <c r="OHM120" s="516"/>
      <c r="OHN120" s="516"/>
      <c r="OHO120" s="516"/>
      <c r="OHP120" s="516"/>
      <c r="OHQ120" s="516"/>
      <c r="OHR120" s="516"/>
      <c r="OHS120" s="516"/>
      <c r="OHT120" s="516"/>
      <c r="OHU120" s="516"/>
      <c r="OHV120" s="516"/>
      <c r="OHW120" s="516"/>
      <c r="OHX120" s="516"/>
      <c r="OHY120" s="516"/>
      <c r="OHZ120" s="516"/>
      <c r="OIA120" s="516"/>
      <c r="OIB120" s="516"/>
      <c r="OIC120" s="516"/>
      <c r="OID120" s="516"/>
      <c r="OIE120" s="516"/>
      <c r="OIF120" s="516"/>
      <c r="OIG120" s="516"/>
      <c r="OIH120" s="516"/>
      <c r="OII120" s="516"/>
      <c r="OIJ120" s="516"/>
      <c r="OIK120" s="516"/>
      <c r="OIL120" s="516"/>
      <c r="OIM120" s="516"/>
      <c r="OIN120" s="516"/>
      <c r="OIO120" s="516"/>
      <c r="OIP120" s="516"/>
      <c r="OIQ120" s="516"/>
      <c r="OIR120" s="516"/>
      <c r="OIS120" s="516"/>
      <c r="OIT120" s="516"/>
      <c r="OIU120" s="516"/>
      <c r="OIV120" s="516"/>
      <c r="OIW120" s="516"/>
      <c r="OIX120" s="516"/>
      <c r="OIY120" s="516"/>
      <c r="OIZ120" s="516"/>
      <c r="OJA120" s="516"/>
      <c r="OJB120" s="516"/>
      <c r="OJC120" s="516"/>
      <c r="OJD120" s="516"/>
      <c r="OJE120" s="516"/>
      <c r="OJF120" s="516"/>
      <c r="OJG120" s="516"/>
      <c r="OJH120" s="516"/>
      <c r="OJI120" s="516"/>
      <c r="OJJ120" s="516"/>
      <c r="OJK120" s="516"/>
      <c r="OJL120" s="516"/>
      <c r="OJM120" s="516"/>
      <c r="OJN120" s="516"/>
      <c r="OJO120" s="516"/>
      <c r="OJP120" s="516"/>
      <c r="OJQ120" s="516"/>
      <c r="OJR120" s="516"/>
      <c r="OJS120" s="516"/>
      <c r="OJT120" s="516"/>
      <c r="OJU120" s="516"/>
      <c r="OJV120" s="516"/>
      <c r="OJW120" s="516"/>
      <c r="OJX120" s="516"/>
      <c r="OJY120" s="516"/>
      <c r="OJZ120" s="516"/>
      <c r="OKA120" s="516"/>
      <c r="OKB120" s="516"/>
      <c r="OKC120" s="516"/>
      <c r="OKD120" s="516"/>
      <c r="OKE120" s="516"/>
      <c r="OKF120" s="516"/>
      <c r="OKG120" s="516"/>
      <c r="OKH120" s="516"/>
      <c r="OKI120" s="516"/>
      <c r="OKJ120" s="516"/>
      <c r="OKK120" s="516"/>
      <c r="OKL120" s="516"/>
      <c r="OKM120" s="516"/>
      <c r="OKN120" s="516"/>
      <c r="OKO120" s="516"/>
      <c r="OKP120" s="516"/>
      <c r="OKQ120" s="516"/>
      <c r="OKR120" s="516"/>
      <c r="OKS120" s="516"/>
      <c r="OKT120" s="516"/>
      <c r="OKU120" s="516"/>
      <c r="OKV120" s="516"/>
      <c r="OKW120" s="516"/>
      <c r="OKX120" s="516"/>
      <c r="OKY120" s="516"/>
      <c r="OKZ120" s="516"/>
      <c r="OLA120" s="516"/>
      <c r="OLB120" s="516"/>
      <c r="OLC120" s="516"/>
      <c r="OLD120" s="516"/>
      <c r="OLE120" s="516"/>
      <c r="OLF120" s="516"/>
      <c r="OLG120" s="516"/>
      <c r="OLH120" s="516"/>
      <c r="OLI120" s="516"/>
      <c r="OLJ120" s="516"/>
      <c r="OLK120" s="516"/>
      <c r="OLL120" s="516"/>
      <c r="OLM120" s="516"/>
      <c r="OLN120" s="516"/>
      <c r="OLO120" s="516"/>
      <c r="OLP120" s="516"/>
      <c r="OLQ120" s="516"/>
      <c r="OLR120" s="516"/>
      <c r="OLS120" s="516"/>
      <c r="OLT120" s="516"/>
      <c r="OLU120" s="516"/>
      <c r="OLV120" s="516"/>
      <c r="OLW120" s="516"/>
      <c r="OLX120" s="516"/>
      <c r="OLY120" s="516"/>
      <c r="OLZ120" s="516"/>
      <c r="OMA120" s="516"/>
      <c r="OMB120" s="516"/>
      <c r="OMC120" s="516"/>
      <c r="OMD120" s="516"/>
      <c r="OME120" s="516"/>
      <c r="OMF120" s="516"/>
      <c r="OMG120" s="516"/>
      <c r="OMH120" s="516"/>
      <c r="OMI120" s="516"/>
      <c r="OMJ120" s="516"/>
      <c r="OMK120" s="516"/>
      <c r="OML120" s="516"/>
      <c r="OMM120" s="516"/>
      <c r="OMN120" s="516"/>
      <c r="OMO120" s="516"/>
      <c r="OMP120" s="516"/>
      <c r="OMQ120" s="516"/>
      <c r="OMR120" s="516"/>
      <c r="OMS120" s="516"/>
      <c r="OMT120" s="516"/>
      <c r="OMU120" s="516"/>
      <c r="OMV120" s="516"/>
      <c r="OMW120" s="516"/>
      <c r="OMX120" s="516"/>
      <c r="OMY120" s="516"/>
      <c r="OMZ120" s="516"/>
      <c r="ONA120" s="516"/>
      <c r="ONB120" s="516"/>
      <c r="ONC120" s="516"/>
      <c r="OND120" s="516"/>
      <c r="ONE120" s="516"/>
      <c r="ONF120" s="516"/>
      <c r="ONG120" s="516"/>
      <c r="ONH120" s="516"/>
      <c r="ONI120" s="516"/>
      <c r="ONJ120" s="516"/>
      <c r="ONK120" s="516"/>
      <c r="ONL120" s="516"/>
      <c r="ONM120" s="516"/>
      <c r="ONN120" s="516"/>
      <c r="ONO120" s="516"/>
      <c r="ONP120" s="516"/>
      <c r="ONQ120" s="516"/>
      <c r="ONR120" s="516"/>
      <c r="ONS120" s="516"/>
      <c r="ONT120" s="516"/>
      <c r="ONU120" s="516"/>
      <c r="ONV120" s="516"/>
      <c r="ONW120" s="516"/>
      <c r="ONX120" s="516"/>
      <c r="ONY120" s="516"/>
      <c r="ONZ120" s="516"/>
      <c r="OOA120" s="516"/>
      <c r="OOB120" s="516"/>
      <c r="OOC120" s="516"/>
      <c r="OOD120" s="516"/>
      <c r="OOE120" s="516"/>
      <c r="OOF120" s="516"/>
      <c r="OOG120" s="516"/>
      <c r="OOH120" s="516"/>
      <c r="OOI120" s="516"/>
      <c r="OOJ120" s="516"/>
      <c r="OOK120" s="516"/>
      <c r="OOL120" s="516"/>
      <c r="OOM120" s="516"/>
      <c r="OON120" s="516"/>
      <c r="OOO120" s="516"/>
      <c r="OOP120" s="516"/>
      <c r="OOQ120" s="516"/>
      <c r="OOR120" s="516"/>
      <c r="OOS120" s="516"/>
      <c r="OOT120" s="516"/>
      <c r="OOU120" s="516"/>
      <c r="OOV120" s="516"/>
      <c r="OOW120" s="516"/>
      <c r="OOX120" s="516"/>
      <c r="OOY120" s="516"/>
      <c r="OOZ120" s="516"/>
      <c r="OPA120" s="516"/>
      <c r="OPB120" s="516"/>
      <c r="OPC120" s="516"/>
      <c r="OPD120" s="516"/>
      <c r="OPE120" s="516"/>
      <c r="OPF120" s="516"/>
      <c r="OPG120" s="516"/>
      <c r="OPH120" s="516"/>
      <c r="OPI120" s="516"/>
      <c r="OPJ120" s="516"/>
      <c r="OPK120" s="516"/>
      <c r="OPL120" s="516"/>
      <c r="OPM120" s="516"/>
      <c r="OPN120" s="516"/>
      <c r="OPO120" s="516"/>
      <c r="OPP120" s="516"/>
      <c r="OPQ120" s="516"/>
      <c r="OPR120" s="516"/>
      <c r="OPS120" s="516"/>
      <c r="OPT120" s="516"/>
      <c r="OPU120" s="516"/>
      <c r="OPV120" s="516"/>
      <c r="OPW120" s="516"/>
      <c r="OPX120" s="516"/>
      <c r="OPY120" s="516"/>
      <c r="OPZ120" s="516"/>
      <c r="OQA120" s="516"/>
      <c r="OQB120" s="516"/>
      <c r="OQC120" s="516"/>
      <c r="OQD120" s="516"/>
      <c r="OQE120" s="516"/>
      <c r="OQF120" s="516"/>
      <c r="OQG120" s="516"/>
      <c r="OQH120" s="516"/>
      <c r="OQI120" s="516"/>
      <c r="OQJ120" s="516"/>
      <c r="OQK120" s="516"/>
      <c r="OQL120" s="516"/>
      <c r="OQM120" s="516"/>
      <c r="OQN120" s="516"/>
      <c r="OQO120" s="516"/>
      <c r="OQP120" s="516"/>
      <c r="OQQ120" s="516"/>
      <c r="OQR120" s="516"/>
      <c r="OQS120" s="516"/>
      <c r="OQT120" s="516"/>
      <c r="OQU120" s="516"/>
      <c r="OQV120" s="516"/>
      <c r="OQW120" s="516"/>
      <c r="OQX120" s="516"/>
      <c r="OQY120" s="516"/>
      <c r="OQZ120" s="516"/>
      <c r="ORA120" s="516"/>
      <c r="ORB120" s="516"/>
      <c r="ORC120" s="516"/>
      <c r="ORD120" s="516"/>
      <c r="ORE120" s="516"/>
      <c r="ORF120" s="516"/>
      <c r="ORG120" s="516"/>
      <c r="ORH120" s="516"/>
      <c r="ORI120" s="516"/>
      <c r="ORJ120" s="516"/>
      <c r="ORK120" s="516"/>
      <c r="ORL120" s="516"/>
      <c r="ORM120" s="516"/>
      <c r="ORN120" s="516"/>
      <c r="ORO120" s="516"/>
      <c r="ORP120" s="516"/>
      <c r="ORQ120" s="516"/>
      <c r="ORR120" s="516"/>
      <c r="ORS120" s="516"/>
      <c r="ORT120" s="516"/>
      <c r="ORU120" s="516"/>
      <c r="ORV120" s="516"/>
      <c r="ORW120" s="516"/>
      <c r="ORX120" s="516"/>
      <c r="ORY120" s="516"/>
      <c r="ORZ120" s="516"/>
      <c r="OSA120" s="516"/>
      <c r="OSB120" s="516"/>
      <c r="OSC120" s="516"/>
      <c r="OSD120" s="516"/>
      <c r="OSE120" s="516"/>
      <c r="OSF120" s="516"/>
      <c r="OSG120" s="516"/>
      <c r="OSH120" s="516"/>
      <c r="OSI120" s="516"/>
      <c r="OSJ120" s="516"/>
      <c r="OSK120" s="516"/>
      <c r="OSL120" s="516"/>
      <c r="OSM120" s="516"/>
      <c r="OSN120" s="516"/>
      <c r="OSO120" s="516"/>
      <c r="OSP120" s="516"/>
      <c r="OSQ120" s="516"/>
      <c r="OSR120" s="516"/>
      <c r="OSS120" s="516"/>
      <c r="OST120" s="516"/>
      <c r="OSU120" s="516"/>
      <c r="OSV120" s="516"/>
      <c r="OSW120" s="516"/>
      <c r="OSX120" s="516"/>
      <c r="OSY120" s="516"/>
      <c r="OSZ120" s="516"/>
      <c r="OTA120" s="516"/>
      <c r="OTB120" s="516"/>
      <c r="OTC120" s="516"/>
      <c r="OTD120" s="516"/>
      <c r="OTE120" s="516"/>
      <c r="OTF120" s="516"/>
      <c r="OTG120" s="516"/>
      <c r="OTH120" s="516"/>
      <c r="OTI120" s="516"/>
      <c r="OTJ120" s="516"/>
      <c r="OTK120" s="516"/>
      <c r="OTL120" s="516"/>
      <c r="OTM120" s="516"/>
      <c r="OTN120" s="516"/>
      <c r="OTO120" s="516"/>
      <c r="OTP120" s="516"/>
      <c r="OTQ120" s="516"/>
      <c r="OTR120" s="516"/>
      <c r="OTS120" s="516"/>
      <c r="OTT120" s="516"/>
      <c r="OTU120" s="516"/>
      <c r="OTV120" s="516"/>
      <c r="OTW120" s="516"/>
      <c r="OTX120" s="516"/>
      <c r="OTY120" s="516"/>
      <c r="OTZ120" s="516"/>
      <c r="OUA120" s="516"/>
      <c r="OUB120" s="516"/>
      <c r="OUC120" s="516"/>
      <c r="OUD120" s="516"/>
      <c r="OUE120" s="516"/>
      <c r="OUF120" s="516"/>
      <c r="OUG120" s="516"/>
      <c r="OUH120" s="516"/>
      <c r="OUI120" s="516"/>
      <c r="OUJ120" s="516"/>
      <c r="OUK120" s="516"/>
      <c r="OUL120" s="516"/>
      <c r="OUM120" s="516"/>
      <c r="OUN120" s="516"/>
      <c r="OUO120" s="516"/>
      <c r="OUP120" s="516"/>
      <c r="OUQ120" s="516"/>
      <c r="OUR120" s="516"/>
      <c r="OUS120" s="516"/>
      <c r="OUT120" s="516"/>
      <c r="OUU120" s="516"/>
      <c r="OUV120" s="516"/>
      <c r="OUW120" s="516"/>
      <c r="OUX120" s="516"/>
      <c r="OUY120" s="516"/>
      <c r="OUZ120" s="516"/>
      <c r="OVA120" s="516"/>
      <c r="OVB120" s="516"/>
      <c r="OVC120" s="516"/>
      <c r="OVD120" s="516"/>
      <c r="OVE120" s="516"/>
      <c r="OVF120" s="516"/>
      <c r="OVG120" s="516"/>
      <c r="OVH120" s="516"/>
      <c r="OVI120" s="516"/>
      <c r="OVJ120" s="516"/>
      <c r="OVK120" s="516"/>
      <c r="OVL120" s="516"/>
      <c r="OVM120" s="516"/>
      <c r="OVN120" s="516"/>
      <c r="OVO120" s="516"/>
      <c r="OVP120" s="516"/>
      <c r="OVQ120" s="516"/>
      <c r="OVR120" s="516"/>
      <c r="OVS120" s="516"/>
      <c r="OVT120" s="516"/>
      <c r="OVU120" s="516"/>
      <c r="OVV120" s="516"/>
      <c r="OVW120" s="516"/>
      <c r="OVX120" s="516"/>
      <c r="OVY120" s="516"/>
      <c r="OVZ120" s="516"/>
      <c r="OWA120" s="516"/>
      <c r="OWB120" s="516"/>
      <c r="OWC120" s="516"/>
      <c r="OWD120" s="516"/>
      <c r="OWE120" s="516"/>
      <c r="OWF120" s="516"/>
      <c r="OWG120" s="516"/>
      <c r="OWH120" s="516"/>
      <c r="OWI120" s="516"/>
      <c r="OWJ120" s="516"/>
      <c r="OWK120" s="516"/>
      <c r="OWL120" s="516"/>
      <c r="OWM120" s="516"/>
      <c r="OWN120" s="516"/>
      <c r="OWO120" s="516"/>
      <c r="OWP120" s="516"/>
      <c r="OWQ120" s="516"/>
      <c r="OWR120" s="516"/>
      <c r="OWS120" s="516"/>
      <c r="OWT120" s="516"/>
      <c r="OWU120" s="516"/>
      <c r="OWV120" s="516"/>
      <c r="OWW120" s="516"/>
      <c r="OWX120" s="516"/>
      <c r="OWY120" s="516"/>
      <c r="OWZ120" s="516"/>
      <c r="OXA120" s="516"/>
      <c r="OXB120" s="516"/>
      <c r="OXC120" s="516"/>
      <c r="OXD120" s="516"/>
      <c r="OXE120" s="516"/>
      <c r="OXF120" s="516"/>
      <c r="OXG120" s="516"/>
      <c r="OXH120" s="516"/>
      <c r="OXI120" s="516"/>
      <c r="OXJ120" s="516"/>
      <c r="OXK120" s="516"/>
      <c r="OXL120" s="516"/>
      <c r="OXM120" s="516"/>
      <c r="OXN120" s="516"/>
      <c r="OXO120" s="516"/>
      <c r="OXP120" s="516"/>
      <c r="OXQ120" s="516"/>
      <c r="OXR120" s="516"/>
      <c r="OXS120" s="516"/>
      <c r="OXT120" s="516"/>
      <c r="OXU120" s="516"/>
      <c r="OXV120" s="516"/>
      <c r="OXW120" s="516"/>
      <c r="OXX120" s="516"/>
      <c r="OXY120" s="516"/>
      <c r="OXZ120" s="516"/>
      <c r="OYA120" s="516"/>
      <c r="OYB120" s="516"/>
      <c r="OYC120" s="516"/>
      <c r="OYD120" s="516"/>
      <c r="OYE120" s="516"/>
      <c r="OYF120" s="516"/>
      <c r="OYG120" s="516"/>
      <c r="OYH120" s="516"/>
      <c r="OYI120" s="516"/>
      <c r="OYJ120" s="516"/>
      <c r="OYK120" s="516"/>
      <c r="OYL120" s="516"/>
      <c r="OYM120" s="516"/>
      <c r="OYN120" s="516"/>
      <c r="OYO120" s="516"/>
      <c r="OYP120" s="516"/>
      <c r="OYQ120" s="516"/>
      <c r="OYR120" s="516"/>
      <c r="OYS120" s="516"/>
      <c r="OYT120" s="516"/>
      <c r="OYU120" s="516"/>
      <c r="OYV120" s="516"/>
      <c r="OYW120" s="516"/>
      <c r="OYX120" s="516"/>
      <c r="OYY120" s="516"/>
      <c r="OYZ120" s="516"/>
      <c r="OZA120" s="516"/>
      <c r="OZB120" s="516"/>
      <c r="OZC120" s="516"/>
      <c r="OZD120" s="516"/>
      <c r="OZE120" s="516"/>
      <c r="OZF120" s="516"/>
      <c r="OZG120" s="516"/>
      <c r="OZH120" s="516"/>
      <c r="OZI120" s="516"/>
      <c r="OZJ120" s="516"/>
      <c r="OZK120" s="516"/>
      <c r="OZL120" s="516"/>
      <c r="OZM120" s="516"/>
      <c r="OZN120" s="516"/>
      <c r="OZO120" s="516"/>
      <c r="OZP120" s="516"/>
      <c r="OZQ120" s="516"/>
      <c r="OZR120" s="516"/>
      <c r="OZS120" s="516"/>
      <c r="OZT120" s="516"/>
      <c r="OZU120" s="516"/>
      <c r="OZV120" s="516"/>
      <c r="OZW120" s="516"/>
      <c r="OZX120" s="516"/>
      <c r="OZY120" s="516"/>
      <c r="OZZ120" s="516"/>
      <c r="PAA120" s="516"/>
      <c r="PAB120" s="516"/>
      <c r="PAC120" s="516"/>
      <c r="PAD120" s="516"/>
      <c r="PAE120" s="516"/>
      <c r="PAF120" s="516"/>
      <c r="PAG120" s="516"/>
      <c r="PAH120" s="516"/>
      <c r="PAI120" s="516"/>
      <c r="PAJ120" s="516"/>
      <c r="PAK120" s="516"/>
      <c r="PAL120" s="516"/>
      <c r="PAM120" s="516"/>
      <c r="PAN120" s="516"/>
      <c r="PAO120" s="516"/>
      <c r="PAP120" s="516"/>
      <c r="PAQ120" s="516"/>
      <c r="PAR120" s="516"/>
      <c r="PAS120" s="516"/>
      <c r="PAT120" s="516"/>
      <c r="PAU120" s="516"/>
      <c r="PAV120" s="516"/>
      <c r="PAW120" s="516"/>
      <c r="PAX120" s="516"/>
      <c r="PAY120" s="516"/>
      <c r="PAZ120" s="516"/>
      <c r="PBA120" s="516"/>
      <c r="PBB120" s="516"/>
      <c r="PBC120" s="516"/>
      <c r="PBD120" s="516"/>
      <c r="PBE120" s="516"/>
      <c r="PBF120" s="516"/>
      <c r="PBG120" s="516"/>
      <c r="PBH120" s="516"/>
      <c r="PBI120" s="516"/>
      <c r="PBJ120" s="516"/>
      <c r="PBK120" s="516"/>
      <c r="PBL120" s="516"/>
      <c r="PBM120" s="516"/>
      <c r="PBN120" s="516"/>
      <c r="PBO120" s="516"/>
      <c r="PBP120" s="516"/>
      <c r="PBQ120" s="516"/>
      <c r="PBR120" s="516"/>
      <c r="PBS120" s="516"/>
      <c r="PBT120" s="516"/>
      <c r="PBU120" s="516"/>
      <c r="PBV120" s="516"/>
      <c r="PBW120" s="516"/>
      <c r="PBX120" s="516"/>
      <c r="PBY120" s="516"/>
      <c r="PBZ120" s="516"/>
      <c r="PCA120" s="516"/>
      <c r="PCB120" s="516"/>
      <c r="PCC120" s="516"/>
      <c r="PCD120" s="516"/>
      <c r="PCE120" s="516"/>
      <c r="PCF120" s="516"/>
      <c r="PCG120" s="516"/>
      <c r="PCH120" s="516"/>
      <c r="PCI120" s="516"/>
      <c r="PCJ120" s="516"/>
      <c r="PCK120" s="516"/>
      <c r="PCL120" s="516"/>
      <c r="PCM120" s="516"/>
      <c r="PCN120" s="516"/>
      <c r="PCO120" s="516"/>
      <c r="PCP120" s="516"/>
      <c r="PCQ120" s="516"/>
      <c r="PCR120" s="516"/>
      <c r="PCS120" s="516"/>
      <c r="PCT120" s="516"/>
      <c r="PCU120" s="516"/>
      <c r="PCV120" s="516"/>
      <c r="PCW120" s="516"/>
      <c r="PCX120" s="516"/>
      <c r="PCY120" s="516"/>
      <c r="PCZ120" s="516"/>
      <c r="PDA120" s="516"/>
      <c r="PDB120" s="516"/>
      <c r="PDC120" s="516"/>
      <c r="PDD120" s="516"/>
      <c r="PDE120" s="516"/>
      <c r="PDF120" s="516"/>
      <c r="PDG120" s="516"/>
      <c r="PDH120" s="516"/>
      <c r="PDI120" s="516"/>
      <c r="PDJ120" s="516"/>
      <c r="PDK120" s="516"/>
      <c r="PDL120" s="516"/>
      <c r="PDM120" s="516"/>
      <c r="PDN120" s="516"/>
      <c r="PDO120" s="516"/>
      <c r="PDP120" s="516"/>
      <c r="PDQ120" s="516"/>
      <c r="PDR120" s="516"/>
      <c r="PDS120" s="516"/>
      <c r="PDT120" s="516"/>
      <c r="PDU120" s="516"/>
      <c r="PDV120" s="516"/>
      <c r="PDW120" s="516"/>
      <c r="PDX120" s="516"/>
      <c r="PDY120" s="516"/>
      <c r="PDZ120" s="516"/>
      <c r="PEA120" s="516"/>
      <c r="PEB120" s="516"/>
      <c r="PEC120" s="516"/>
      <c r="PED120" s="516"/>
      <c r="PEE120" s="516"/>
      <c r="PEF120" s="516"/>
      <c r="PEG120" s="516"/>
      <c r="PEH120" s="516"/>
      <c r="PEI120" s="516"/>
      <c r="PEJ120" s="516"/>
      <c r="PEK120" s="516"/>
      <c r="PEL120" s="516"/>
      <c r="PEM120" s="516"/>
      <c r="PEN120" s="516"/>
      <c r="PEO120" s="516"/>
      <c r="PEP120" s="516"/>
      <c r="PEQ120" s="516"/>
      <c r="PER120" s="516"/>
      <c r="PES120" s="516"/>
      <c r="PET120" s="516"/>
      <c r="PEU120" s="516"/>
      <c r="PEV120" s="516"/>
      <c r="PEW120" s="516"/>
      <c r="PEX120" s="516"/>
      <c r="PEY120" s="516"/>
      <c r="PEZ120" s="516"/>
      <c r="PFA120" s="516"/>
      <c r="PFB120" s="516"/>
      <c r="PFC120" s="516"/>
      <c r="PFD120" s="516"/>
      <c r="PFE120" s="516"/>
      <c r="PFF120" s="516"/>
      <c r="PFG120" s="516"/>
      <c r="PFH120" s="516"/>
      <c r="PFI120" s="516"/>
      <c r="PFJ120" s="516"/>
      <c r="PFK120" s="516"/>
      <c r="PFL120" s="516"/>
      <c r="PFM120" s="516"/>
      <c r="PFN120" s="516"/>
      <c r="PFO120" s="516"/>
      <c r="PFP120" s="516"/>
      <c r="PFQ120" s="516"/>
      <c r="PFR120" s="516"/>
      <c r="PFS120" s="516"/>
      <c r="PFT120" s="516"/>
      <c r="PFU120" s="516"/>
      <c r="PFV120" s="516"/>
      <c r="PFW120" s="516"/>
      <c r="PFX120" s="516"/>
      <c r="PFY120" s="516"/>
      <c r="PFZ120" s="516"/>
      <c r="PGA120" s="516"/>
      <c r="PGB120" s="516"/>
      <c r="PGC120" s="516"/>
      <c r="PGD120" s="516"/>
      <c r="PGE120" s="516"/>
      <c r="PGF120" s="516"/>
      <c r="PGG120" s="516"/>
      <c r="PGH120" s="516"/>
      <c r="PGI120" s="516"/>
      <c r="PGJ120" s="516"/>
      <c r="PGK120" s="516"/>
      <c r="PGL120" s="516"/>
      <c r="PGM120" s="516"/>
      <c r="PGN120" s="516"/>
      <c r="PGO120" s="516"/>
      <c r="PGP120" s="516"/>
      <c r="PGQ120" s="516"/>
      <c r="PGR120" s="516"/>
      <c r="PGS120" s="516"/>
      <c r="PGT120" s="516"/>
      <c r="PGU120" s="516"/>
      <c r="PGV120" s="516"/>
      <c r="PGW120" s="516"/>
      <c r="PGX120" s="516"/>
      <c r="PGY120" s="516"/>
      <c r="PGZ120" s="516"/>
      <c r="PHA120" s="516"/>
      <c r="PHB120" s="516"/>
      <c r="PHC120" s="516"/>
      <c r="PHD120" s="516"/>
      <c r="PHE120" s="516"/>
      <c r="PHF120" s="516"/>
      <c r="PHG120" s="516"/>
      <c r="PHH120" s="516"/>
      <c r="PHI120" s="516"/>
      <c r="PHJ120" s="516"/>
      <c r="PHK120" s="516"/>
      <c r="PHL120" s="516"/>
      <c r="PHM120" s="516"/>
      <c r="PHN120" s="516"/>
      <c r="PHO120" s="516"/>
      <c r="PHP120" s="516"/>
      <c r="PHQ120" s="516"/>
      <c r="PHR120" s="516"/>
      <c r="PHS120" s="516"/>
      <c r="PHT120" s="516"/>
      <c r="PHU120" s="516"/>
      <c r="PHV120" s="516"/>
      <c r="PHW120" s="516"/>
      <c r="PHX120" s="516"/>
      <c r="PHY120" s="516"/>
      <c r="PHZ120" s="516"/>
      <c r="PIA120" s="516"/>
      <c r="PIB120" s="516"/>
      <c r="PIC120" s="516"/>
      <c r="PID120" s="516"/>
      <c r="PIE120" s="516"/>
      <c r="PIF120" s="516"/>
      <c r="PIG120" s="516"/>
      <c r="PIH120" s="516"/>
      <c r="PII120" s="516"/>
      <c r="PIJ120" s="516"/>
      <c r="PIK120" s="516"/>
      <c r="PIL120" s="516"/>
      <c r="PIM120" s="516"/>
      <c r="PIN120" s="516"/>
      <c r="PIO120" s="516"/>
      <c r="PIP120" s="516"/>
      <c r="PIQ120" s="516"/>
      <c r="PIR120" s="516"/>
      <c r="PIS120" s="516"/>
      <c r="PIT120" s="516"/>
      <c r="PIU120" s="516"/>
      <c r="PIV120" s="516"/>
      <c r="PIW120" s="516"/>
      <c r="PIX120" s="516"/>
      <c r="PIY120" s="516"/>
      <c r="PIZ120" s="516"/>
      <c r="PJA120" s="516"/>
      <c r="PJB120" s="516"/>
      <c r="PJC120" s="516"/>
      <c r="PJD120" s="516"/>
      <c r="PJE120" s="516"/>
      <c r="PJF120" s="516"/>
      <c r="PJG120" s="516"/>
      <c r="PJH120" s="516"/>
      <c r="PJI120" s="516"/>
      <c r="PJJ120" s="516"/>
      <c r="PJK120" s="516"/>
      <c r="PJL120" s="516"/>
      <c r="PJM120" s="516"/>
      <c r="PJN120" s="516"/>
      <c r="PJO120" s="516"/>
      <c r="PJP120" s="516"/>
      <c r="PJQ120" s="516"/>
      <c r="PJR120" s="516"/>
      <c r="PJS120" s="516"/>
      <c r="PJT120" s="516"/>
      <c r="PJU120" s="516"/>
      <c r="PJV120" s="516"/>
      <c r="PJW120" s="516"/>
      <c r="PJX120" s="516"/>
      <c r="PJY120" s="516"/>
      <c r="PJZ120" s="516"/>
      <c r="PKA120" s="516"/>
      <c r="PKB120" s="516"/>
      <c r="PKC120" s="516"/>
      <c r="PKD120" s="516"/>
      <c r="PKE120" s="516"/>
      <c r="PKF120" s="516"/>
      <c r="PKG120" s="516"/>
      <c r="PKH120" s="516"/>
      <c r="PKI120" s="516"/>
      <c r="PKJ120" s="516"/>
      <c r="PKK120" s="516"/>
      <c r="PKL120" s="516"/>
      <c r="PKM120" s="516"/>
      <c r="PKN120" s="516"/>
      <c r="PKO120" s="516"/>
      <c r="PKP120" s="516"/>
      <c r="PKQ120" s="516"/>
      <c r="PKR120" s="516"/>
      <c r="PKS120" s="516"/>
      <c r="PKT120" s="516"/>
      <c r="PKU120" s="516"/>
      <c r="PKV120" s="516"/>
      <c r="PKW120" s="516"/>
      <c r="PKX120" s="516"/>
      <c r="PKY120" s="516"/>
      <c r="PKZ120" s="516"/>
      <c r="PLA120" s="516"/>
      <c r="PLB120" s="516"/>
      <c r="PLC120" s="516"/>
      <c r="PLD120" s="516"/>
      <c r="PLE120" s="516"/>
      <c r="PLF120" s="516"/>
      <c r="PLG120" s="516"/>
      <c r="PLH120" s="516"/>
      <c r="PLI120" s="516"/>
      <c r="PLJ120" s="516"/>
      <c r="PLK120" s="516"/>
      <c r="PLL120" s="516"/>
      <c r="PLM120" s="516"/>
      <c r="PLN120" s="516"/>
      <c r="PLO120" s="516"/>
      <c r="PLP120" s="516"/>
      <c r="PLQ120" s="516"/>
      <c r="PLR120" s="516"/>
      <c r="PLS120" s="516"/>
      <c r="PLT120" s="516"/>
      <c r="PLU120" s="516"/>
      <c r="PLV120" s="516"/>
      <c r="PLW120" s="516"/>
      <c r="PLX120" s="516"/>
      <c r="PLY120" s="516"/>
      <c r="PLZ120" s="516"/>
      <c r="PMA120" s="516"/>
      <c r="PMB120" s="516"/>
      <c r="PMC120" s="516"/>
      <c r="PMD120" s="516"/>
      <c r="PME120" s="516"/>
      <c r="PMF120" s="516"/>
      <c r="PMG120" s="516"/>
      <c r="PMH120" s="516"/>
      <c r="PMI120" s="516"/>
      <c r="PMJ120" s="516"/>
      <c r="PMK120" s="516"/>
      <c r="PML120" s="516"/>
      <c r="PMM120" s="516"/>
      <c r="PMN120" s="516"/>
      <c r="PMO120" s="516"/>
      <c r="PMP120" s="516"/>
      <c r="PMQ120" s="516"/>
      <c r="PMR120" s="516"/>
      <c r="PMS120" s="516"/>
      <c r="PMT120" s="516"/>
      <c r="PMU120" s="516"/>
      <c r="PMV120" s="516"/>
      <c r="PMW120" s="516"/>
      <c r="PMX120" s="516"/>
      <c r="PMY120" s="516"/>
      <c r="PMZ120" s="516"/>
      <c r="PNA120" s="516"/>
      <c r="PNB120" s="516"/>
      <c r="PNC120" s="516"/>
      <c r="PND120" s="516"/>
      <c r="PNE120" s="516"/>
      <c r="PNF120" s="516"/>
      <c r="PNG120" s="516"/>
      <c r="PNH120" s="516"/>
      <c r="PNI120" s="516"/>
      <c r="PNJ120" s="516"/>
      <c r="PNK120" s="516"/>
      <c r="PNL120" s="516"/>
      <c r="PNM120" s="516"/>
      <c r="PNN120" s="516"/>
      <c r="PNO120" s="516"/>
      <c r="PNP120" s="516"/>
      <c r="PNQ120" s="516"/>
      <c r="PNR120" s="516"/>
      <c r="PNS120" s="516"/>
      <c r="PNT120" s="516"/>
      <c r="PNU120" s="516"/>
      <c r="PNV120" s="516"/>
      <c r="PNW120" s="516"/>
      <c r="PNX120" s="516"/>
      <c r="PNY120" s="516"/>
      <c r="PNZ120" s="516"/>
      <c r="POA120" s="516"/>
      <c r="POB120" s="516"/>
      <c r="POC120" s="516"/>
      <c r="POD120" s="516"/>
      <c r="POE120" s="516"/>
      <c r="POF120" s="516"/>
      <c r="POG120" s="516"/>
      <c r="POH120" s="516"/>
      <c r="POI120" s="516"/>
      <c r="POJ120" s="516"/>
      <c r="POK120" s="516"/>
      <c r="POL120" s="516"/>
      <c r="POM120" s="516"/>
      <c r="PON120" s="516"/>
      <c r="POO120" s="516"/>
      <c r="POP120" s="516"/>
      <c r="POQ120" s="516"/>
      <c r="POR120" s="516"/>
      <c r="POS120" s="516"/>
      <c r="POT120" s="516"/>
      <c r="POU120" s="516"/>
      <c r="POV120" s="516"/>
      <c r="POW120" s="516"/>
      <c r="POX120" s="516"/>
      <c r="POY120" s="516"/>
      <c r="POZ120" s="516"/>
      <c r="PPA120" s="516"/>
      <c r="PPB120" s="516"/>
      <c r="PPC120" s="516"/>
      <c r="PPD120" s="516"/>
      <c r="PPE120" s="516"/>
      <c r="PPF120" s="516"/>
      <c r="PPG120" s="516"/>
      <c r="PPH120" s="516"/>
      <c r="PPI120" s="516"/>
      <c r="PPJ120" s="516"/>
      <c r="PPK120" s="516"/>
      <c r="PPL120" s="516"/>
      <c r="PPM120" s="516"/>
      <c r="PPN120" s="516"/>
      <c r="PPO120" s="516"/>
      <c r="PPP120" s="516"/>
      <c r="PPQ120" s="516"/>
      <c r="PPR120" s="516"/>
      <c r="PPS120" s="516"/>
      <c r="PPT120" s="516"/>
      <c r="PPU120" s="516"/>
      <c r="PPV120" s="516"/>
      <c r="PPW120" s="516"/>
      <c r="PPX120" s="516"/>
      <c r="PPY120" s="516"/>
      <c r="PPZ120" s="516"/>
      <c r="PQA120" s="516"/>
      <c r="PQB120" s="516"/>
      <c r="PQC120" s="516"/>
      <c r="PQD120" s="516"/>
      <c r="PQE120" s="516"/>
      <c r="PQF120" s="516"/>
      <c r="PQG120" s="516"/>
      <c r="PQH120" s="516"/>
      <c r="PQI120" s="516"/>
      <c r="PQJ120" s="516"/>
      <c r="PQK120" s="516"/>
      <c r="PQL120" s="516"/>
      <c r="PQM120" s="516"/>
      <c r="PQN120" s="516"/>
      <c r="PQO120" s="516"/>
      <c r="PQP120" s="516"/>
      <c r="PQQ120" s="516"/>
      <c r="PQR120" s="516"/>
      <c r="PQS120" s="516"/>
      <c r="PQT120" s="516"/>
      <c r="PQU120" s="516"/>
      <c r="PQV120" s="516"/>
      <c r="PQW120" s="516"/>
      <c r="PQX120" s="516"/>
      <c r="PQY120" s="516"/>
      <c r="PQZ120" s="516"/>
      <c r="PRA120" s="516"/>
      <c r="PRB120" s="516"/>
      <c r="PRC120" s="516"/>
      <c r="PRD120" s="516"/>
      <c r="PRE120" s="516"/>
      <c r="PRF120" s="516"/>
      <c r="PRG120" s="516"/>
      <c r="PRH120" s="516"/>
      <c r="PRI120" s="516"/>
      <c r="PRJ120" s="516"/>
      <c r="PRK120" s="516"/>
      <c r="PRL120" s="516"/>
      <c r="PRM120" s="516"/>
      <c r="PRN120" s="516"/>
      <c r="PRO120" s="516"/>
      <c r="PRP120" s="516"/>
      <c r="PRQ120" s="516"/>
      <c r="PRR120" s="516"/>
      <c r="PRS120" s="516"/>
      <c r="PRT120" s="516"/>
      <c r="PRU120" s="516"/>
      <c r="PRV120" s="516"/>
      <c r="PRW120" s="516"/>
      <c r="PRX120" s="516"/>
      <c r="PRY120" s="516"/>
      <c r="PRZ120" s="516"/>
      <c r="PSA120" s="516"/>
      <c r="PSB120" s="516"/>
      <c r="PSC120" s="516"/>
      <c r="PSD120" s="516"/>
      <c r="PSE120" s="516"/>
      <c r="PSF120" s="516"/>
      <c r="PSG120" s="516"/>
      <c r="PSH120" s="516"/>
      <c r="PSI120" s="516"/>
      <c r="PSJ120" s="516"/>
      <c r="PSK120" s="516"/>
      <c r="PSL120" s="516"/>
      <c r="PSM120" s="516"/>
      <c r="PSN120" s="516"/>
      <c r="PSO120" s="516"/>
      <c r="PSP120" s="516"/>
      <c r="PSQ120" s="516"/>
      <c r="PSR120" s="516"/>
      <c r="PSS120" s="516"/>
      <c r="PST120" s="516"/>
      <c r="PSU120" s="516"/>
      <c r="PSV120" s="516"/>
      <c r="PSW120" s="516"/>
      <c r="PSX120" s="516"/>
      <c r="PSY120" s="516"/>
      <c r="PSZ120" s="516"/>
      <c r="PTA120" s="516"/>
      <c r="PTB120" s="516"/>
      <c r="PTC120" s="516"/>
      <c r="PTD120" s="516"/>
      <c r="PTE120" s="516"/>
      <c r="PTF120" s="516"/>
      <c r="PTG120" s="516"/>
      <c r="PTH120" s="516"/>
      <c r="PTI120" s="516"/>
      <c r="PTJ120" s="516"/>
      <c r="PTK120" s="516"/>
      <c r="PTL120" s="516"/>
      <c r="PTM120" s="516"/>
      <c r="PTN120" s="516"/>
      <c r="PTO120" s="516"/>
      <c r="PTP120" s="516"/>
      <c r="PTQ120" s="516"/>
      <c r="PTR120" s="516"/>
      <c r="PTS120" s="516"/>
      <c r="PTT120" s="516"/>
      <c r="PTU120" s="516"/>
      <c r="PTV120" s="516"/>
      <c r="PTW120" s="516"/>
      <c r="PTX120" s="516"/>
      <c r="PTY120" s="516"/>
      <c r="PTZ120" s="516"/>
      <c r="PUA120" s="516"/>
      <c r="PUB120" s="516"/>
      <c r="PUC120" s="516"/>
      <c r="PUD120" s="516"/>
      <c r="PUE120" s="516"/>
      <c r="PUF120" s="516"/>
      <c r="PUG120" s="516"/>
      <c r="PUH120" s="516"/>
      <c r="PUI120" s="516"/>
      <c r="PUJ120" s="516"/>
      <c r="PUK120" s="516"/>
      <c r="PUL120" s="516"/>
      <c r="PUM120" s="516"/>
      <c r="PUN120" s="516"/>
      <c r="PUO120" s="516"/>
      <c r="PUP120" s="516"/>
      <c r="PUQ120" s="516"/>
      <c r="PUR120" s="516"/>
      <c r="PUS120" s="516"/>
      <c r="PUT120" s="516"/>
      <c r="PUU120" s="516"/>
      <c r="PUV120" s="516"/>
      <c r="PUW120" s="516"/>
      <c r="PUX120" s="516"/>
      <c r="PUY120" s="516"/>
      <c r="PUZ120" s="516"/>
      <c r="PVA120" s="516"/>
      <c r="PVB120" s="516"/>
      <c r="PVC120" s="516"/>
      <c r="PVD120" s="516"/>
      <c r="PVE120" s="516"/>
      <c r="PVF120" s="516"/>
      <c r="PVG120" s="516"/>
      <c r="PVH120" s="516"/>
      <c r="PVI120" s="516"/>
      <c r="PVJ120" s="516"/>
      <c r="PVK120" s="516"/>
      <c r="PVL120" s="516"/>
      <c r="PVM120" s="516"/>
      <c r="PVN120" s="516"/>
      <c r="PVO120" s="516"/>
      <c r="PVP120" s="516"/>
      <c r="PVQ120" s="516"/>
      <c r="PVR120" s="516"/>
      <c r="PVS120" s="516"/>
      <c r="PVT120" s="516"/>
      <c r="PVU120" s="516"/>
      <c r="PVV120" s="516"/>
      <c r="PVW120" s="516"/>
      <c r="PVX120" s="516"/>
      <c r="PVY120" s="516"/>
      <c r="PVZ120" s="516"/>
      <c r="PWA120" s="516"/>
      <c r="PWB120" s="516"/>
      <c r="PWC120" s="516"/>
      <c r="PWD120" s="516"/>
      <c r="PWE120" s="516"/>
      <c r="PWF120" s="516"/>
      <c r="PWG120" s="516"/>
      <c r="PWH120" s="516"/>
      <c r="PWI120" s="516"/>
      <c r="PWJ120" s="516"/>
      <c r="PWK120" s="516"/>
      <c r="PWL120" s="516"/>
      <c r="PWM120" s="516"/>
      <c r="PWN120" s="516"/>
      <c r="PWO120" s="516"/>
      <c r="PWP120" s="516"/>
      <c r="PWQ120" s="516"/>
      <c r="PWR120" s="516"/>
      <c r="PWS120" s="516"/>
      <c r="PWT120" s="516"/>
      <c r="PWU120" s="516"/>
      <c r="PWV120" s="516"/>
      <c r="PWW120" s="516"/>
      <c r="PWX120" s="516"/>
      <c r="PWY120" s="516"/>
      <c r="PWZ120" s="516"/>
      <c r="PXA120" s="516"/>
      <c r="PXB120" s="516"/>
      <c r="PXC120" s="516"/>
      <c r="PXD120" s="516"/>
      <c r="PXE120" s="516"/>
      <c r="PXF120" s="516"/>
      <c r="PXG120" s="516"/>
      <c r="PXH120" s="516"/>
      <c r="PXI120" s="516"/>
      <c r="PXJ120" s="516"/>
      <c r="PXK120" s="516"/>
      <c r="PXL120" s="516"/>
      <c r="PXM120" s="516"/>
      <c r="PXN120" s="516"/>
      <c r="PXO120" s="516"/>
      <c r="PXP120" s="516"/>
      <c r="PXQ120" s="516"/>
      <c r="PXR120" s="516"/>
      <c r="PXS120" s="516"/>
      <c r="PXT120" s="516"/>
      <c r="PXU120" s="516"/>
      <c r="PXV120" s="516"/>
      <c r="PXW120" s="516"/>
      <c r="PXX120" s="516"/>
      <c r="PXY120" s="516"/>
      <c r="PXZ120" s="516"/>
      <c r="PYA120" s="516"/>
      <c r="PYB120" s="516"/>
      <c r="PYC120" s="516"/>
      <c r="PYD120" s="516"/>
      <c r="PYE120" s="516"/>
      <c r="PYF120" s="516"/>
      <c r="PYG120" s="516"/>
      <c r="PYH120" s="516"/>
      <c r="PYI120" s="516"/>
      <c r="PYJ120" s="516"/>
      <c r="PYK120" s="516"/>
      <c r="PYL120" s="516"/>
      <c r="PYM120" s="516"/>
      <c r="PYN120" s="516"/>
      <c r="PYO120" s="516"/>
      <c r="PYP120" s="516"/>
      <c r="PYQ120" s="516"/>
      <c r="PYR120" s="516"/>
      <c r="PYS120" s="516"/>
      <c r="PYT120" s="516"/>
      <c r="PYU120" s="516"/>
      <c r="PYV120" s="516"/>
      <c r="PYW120" s="516"/>
      <c r="PYX120" s="516"/>
      <c r="PYY120" s="516"/>
      <c r="PYZ120" s="516"/>
      <c r="PZA120" s="516"/>
      <c r="PZB120" s="516"/>
      <c r="PZC120" s="516"/>
      <c r="PZD120" s="516"/>
      <c r="PZE120" s="516"/>
      <c r="PZF120" s="516"/>
      <c r="PZG120" s="516"/>
      <c r="PZH120" s="516"/>
      <c r="PZI120" s="516"/>
      <c r="PZJ120" s="516"/>
      <c r="PZK120" s="516"/>
      <c r="PZL120" s="516"/>
      <c r="PZM120" s="516"/>
      <c r="PZN120" s="516"/>
      <c r="PZO120" s="516"/>
      <c r="PZP120" s="516"/>
      <c r="PZQ120" s="516"/>
      <c r="PZR120" s="516"/>
      <c r="PZS120" s="516"/>
      <c r="PZT120" s="516"/>
      <c r="PZU120" s="516"/>
      <c r="PZV120" s="516"/>
      <c r="PZW120" s="516"/>
      <c r="PZX120" s="516"/>
      <c r="PZY120" s="516"/>
      <c r="PZZ120" s="516"/>
      <c r="QAA120" s="516"/>
      <c r="QAB120" s="516"/>
      <c r="QAC120" s="516"/>
      <c r="QAD120" s="516"/>
      <c r="QAE120" s="516"/>
      <c r="QAF120" s="516"/>
      <c r="QAG120" s="516"/>
      <c r="QAH120" s="516"/>
      <c r="QAI120" s="516"/>
      <c r="QAJ120" s="516"/>
      <c r="QAK120" s="516"/>
      <c r="QAL120" s="516"/>
      <c r="QAM120" s="516"/>
      <c r="QAN120" s="516"/>
      <c r="QAO120" s="516"/>
      <c r="QAP120" s="516"/>
      <c r="QAQ120" s="516"/>
      <c r="QAR120" s="516"/>
      <c r="QAS120" s="516"/>
      <c r="QAT120" s="516"/>
      <c r="QAU120" s="516"/>
      <c r="QAV120" s="516"/>
      <c r="QAW120" s="516"/>
      <c r="QAX120" s="516"/>
      <c r="QAY120" s="516"/>
      <c r="QAZ120" s="516"/>
      <c r="QBA120" s="516"/>
      <c r="QBB120" s="516"/>
      <c r="QBC120" s="516"/>
      <c r="QBD120" s="516"/>
      <c r="QBE120" s="516"/>
      <c r="QBF120" s="516"/>
      <c r="QBG120" s="516"/>
      <c r="QBH120" s="516"/>
      <c r="QBI120" s="516"/>
      <c r="QBJ120" s="516"/>
      <c r="QBK120" s="516"/>
      <c r="QBL120" s="516"/>
      <c r="QBM120" s="516"/>
      <c r="QBN120" s="516"/>
      <c r="QBO120" s="516"/>
      <c r="QBP120" s="516"/>
      <c r="QBQ120" s="516"/>
      <c r="QBR120" s="516"/>
      <c r="QBS120" s="516"/>
      <c r="QBT120" s="516"/>
      <c r="QBU120" s="516"/>
      <c r="QBV120" s="516"/>
      <c r="QBW120" s="516"/>
      <c r="QBX120" s="516"/>
      <c r="QBY120" s="516"/>
      <c r="QBZ120" s="516"/>
      <c r="QCA120" s="516"/>
      <c r="QCB120" s="516"/>
      <c r="QCC120" s="516"/>
      <c r="QCD120" s="516"/>
      <c r="QCE120" s="516"/>
      <c r="QCF120" s="516"/>
      <c r="QCG120" s="516"/>
      <c r="QCH120" s="516"/>
      <c r="QCI120" s="516"/>
      <c r="QCJ120" s="516"/>
      <c r="QCK120" s="516"/>
      <c r="QCL120" s="516"/>
      <c r="QCM120" s="516"/>
      <c r="QCN120" s="516"/>
      <c r="QCO120" s="516"/>
      <c r="QCP120" s="516"/>
      <c r="QCQ120" s="516"/>
      <c r="QCR120" s="516"/>
      <c r="QCS120" s="516"/>
      <c r="QCT120" s="516"/>
      <c r="QCU120" s="516"/>
      <c r="QCV120" s="516"/>
      <c r="QCW120" s="516"/>
      <c r="QCX120" s="516"/>
      <c r="QCY120" s="516"/>
      <c r="QCZ120" s="516"/>
      <c r="QDA120" s="516"/>
      <c r="QDB120" s="516"/>
      <c r="QDC120" s="516"/>
      <c r="QDD120" s="516"/>
      <c r="QDE120" s="516"/>
      <c r="QDF120" s="516"/>
      <c r="QDG120" s="516"/>
      <c r="QDH120" s="516"/>
      <c r="QDI120" s="516"/>
      <c r="QDJ120" s="516"/>
      <c r="QDK120" s="516"/>
      <c r="QDL120" s="516"/>
      <c r="QDM120" s="516"/>
      <c r="QDN120" s="516"/>
      <c r="QDO120" s="516"/>
      <c r="QDP120" s="516"/>
      <c r="QDQ120" s="516"/>
      <c r="QDR120" s="516"/>
      <c r="QDS120" s="516"/>
      <c r="QDT120" s="516"/>
      <c r="QDU120" s="516"/>
      <c r="QDV120" s="516"/>
      <c r="QDW120" s="516"/>
      <c r="QDX120" s="516"/>
      <c r="QDY120" s="516"/>
      <c r="QDZ120" s="516"/>
      <c r="QEA120" s="516"/>
      <c r="QEB120" s="516"/>
      <c r="QEC120" s="516"/>
      <c r="QED120" s="516"/>
      <c r="QEE120" s="516"/>
      <c r="QEF120" s="516"/>
      <c r="QEG120" s="516"/>
      <c r="QEH120" s="516"/>
      <c r="QEI120" s="516"/>
      <c r="QEJ120" s="516"/>
      <c r="QEK120" s="516"/>
      <c r="QEL120" s="516"/>
      <c r="QEM120" s="516"/>
      <c r="QEN120" s="516"/>
      <c r="QEO120" s="516"/>
      <c r="QEP120" s="516"/>
      <c r="QEQ120" s="516"/>
      <c r="QER120" s="516"/>
      <c r="QES120" s="516"/>
      <c r="QET120" s="516"/>
      <c r="QEU120" s="516"/>
      <c r="QEV120" s="516"/>
      <c r="QEW120" s="516"/>
      <c r="QEX120" s="516"/>
      <c r="QEY120" s="516"/>
      <c r="QEZ120" s="516"/>
      <c r="QFA120" s="516"/>
      <c r="QFB120" s="516"/>
      <c r="QFC120" s="516"/>
      <c r="QFD120" s="516"/>
      <c r="QFE120" s="516"/>
      <c r="QFF120" s="516"/>
      <c r="QFG120" s="516"/>
      <c r="QFH120" s="516"/>
      <c r="QFI120" s="516"/>
      <c r="QFJ120" s="516"/>
      <c r="QFK120" s="516"/>
      <c r="QFL120" s="516"/>
      <c r="QFM120" s="516"/>
      <c r="QFN120" s="516"/>
      <c r="QFO120" s="516"/>
      <c r="QFP120" s="516"/>
      <c r="QFQ120" s="516"/>
      <c r="QFR120" s="516"/>
      <c r="QFS120" s="516"/>
      <c r="QFT120" s="516"/>
      <c r="QFU120" s="516"/>
      <c r="QFV120" s="516"/>
      <c r="QFW120" s="516"/>
      <c r="QFX120" s="516"/>
      <c r="QFY120" s="516"/>
      <c r="QFZ120" s="516"/>
      <c r="QGA120" s="516"/>
      <c r="QGB120" s="516"/>
      <c r="QGC120" s="516"/>
      <c r="QGD120" s="516"/>
      <c r="QGE120" s="516"/>
      <c r="QGF120" s="516"/>
      <c r="QGG120" s="516"/>
      <c r="QGH120" s="516"/>
      <c r="QGI120" s="516"/>
      <c r="QGJ120" s="516"/>
      <c r="QGK120" s="516"/>
      <c r="QGL120" s="516"/>
      <c r="QGM120" s="516"/>
      <c r="QGN120" s="516"/>
      <c r="QGO120" s="516"/>
      <c r="QGP120" s="516"/>
      <c r="QGQ120" s="516"/>
      <c r="QGR120" s="516"/>
      <c r="QGS120" s="516"/>
      <c r="QGT120" s="516"/>
      <c r="QGU120" s="516"/>
      <c r="QGV120" s="516"/>
      <c r="QGW120" s="516"/>
      <c r="QGX120" s="516"/>
      <c r="QGY120" s="516"/>
      <c r="QGZ120" s="516"/>
      <c r="QHA120" s="516"/>
      <c r="QHB120" s="516"/>
      <c r="QHC120" s="516"/>
      <c r="QHD120" s="516"/>
      <c r="QHE120" s="516"/>
      <c r="QHF120" s="516"/>
      <c r="QHG120" s="516"/>
      <c r="QHH120" s="516"/>
      <c r="QHI120" s="516"/>
      <c r="QHJ120" s="516"/>
      <c r="QHK120" s="516"/>
      <c r="QHL120" s="516"/>
      <c r="QHM120" s="516"/>
      <c r="QHN120" s="516"/>
      <c r="QHO120" s="516"/>
      <c r="QHP120" s="516"/>
      <c r="QHQ120" s="516"/>
      <c r="QHR120" s="516"/>
      <c r="QHS120" s="516"/>
      <c r="QHT120" s="516"/>
      <c r="QHU120" s="516"/>
      <c r="QHV120" s="516"/>
      <c r="QHW120" s="516"/>
      <c r="QHX120" s="516"/>
      <c r="QHY120" s="516"/>
      <c r="QHZ120" s="516"/>
      <c r="QIA120" s="516"/>
      <c r="QIB120" s="516"/>
      <c r="QIC120" s="516"/>
      <c r="QID120" s="516"/>
      <c r="QIE120" s="516"/>
      <c r="QIF120" s="516"/>
      <c r="QIG120" s="516"/>
      <c r="QIH120" s="516"/>
      <c r="QII120" s="516"/>
      <c r="QIJ120" s="516"/>
      <c r="QIK120" s="516"/>
      <c r="QIL120" s="516"/>
      <c r="QIM120" s="516"/>
      <c r="QIN120" s="516"/>
      <c r="QIO120" s="516"/>
      <c r="QIP120" s="516"/>
      <c r="QIQ120" s="516"/>
      <c r="QIR120" s="516"/>
      <c r="QIS120" s="516"/>
      <c r="QIT120" s="516"/>
      <c r="QIU120" s="516"/>
      <c r="QIV120" s="516"/>
      <c r="QIW120" s="516"/>
      <c r="QIX120" s="516"/>
      <c r="QIY120" s="516"/>
      <c r="QIZ120" s="516"/>
      <c r="QJA120" s="516"/>
      <c r="QJB120" s="516"/>
      <c r="QJC120" s="516"/>
      <c r="QJD120" s="516"/>
      <c r="QJE120" s="516"/>
      <c r="QJF120" s="516"/>
      <c r="QJG120" s="516"/>
      <c r="QJH120" s="516"/>
      <c r="QJI120" s="516"/>
      <c r="QJJ120" s="516"/>
      <c r="QJK120" s="516"/>
      <c r="QJL120" s="516"/>
      <c r="QJM120" s="516"/>
      <c r="QJN120" s="516"/>
      <c r="QJO120" s="516"/>
      <c r="QJP120" s="516"/>
      <c r="QJQ120" s="516"/>
      <c r="QJR120" s="516"/>
      <c r="QJS120" s="516"/>
      <c r="QJT120" s="516"/>
      <c r="QJU120" s="516"/>
      <c r="QJV120" s="516"/>
      <c r="QJW120" s="516"/>
      <c r="QJX120" s="516"/>
      <c r="QJY120" s="516"/>
      <c r="QJZ120" s="516"/>
      <c r="QKA120" s="516"/>
      <c r="QKB120" s="516"/>
      <c r="QKC120" s="516"/>
      <c r="QKD120" s="516"/>
      <c r="QKE120" s="516"/>
      <c r="QKF120" s="516"/>
      <c r="QKG120" s="516"/>
      <c r="QKH120" s="516"/>
      <c r="QKI120" s="516"/>
      <c r="QKJ120" s="516"/>
      <c r="QKK120" s="516"/>
      <c r="QKL120" s="516"/>
      <c r="QKM120" s="516"/>
      <c r="QKN120" s="516"/>
      <c r="QKO120" s="516"/>
      <c r="QKP120" s="516"/>
      <c r="QKQ120" s="516"/>
      <c r="QKR120" s="516"/>
      <c r="QKS120" s="516"/>
      <c r="QKT120" s="516"/>
      <c r="QKU120" s="516"/>
      <c r="QKV120" s="516"/>
      <c r="QKW120" s="516"/>
      <c r="QKX120" s="516"/>
      <c r="QKY120" s="516"/>
      <c r="QKZ120" s="516"/>
      <c r="QLA120" s="516"/>
      <c r="QLB120" s="516"/>
      <c r="QLC120" s="516"/>
      <c r="QLD120" s="516"/>
      <c r="QLE120" s="516"/>
      <c r="QLF120" s="516"/>
      <c r="QLG120" s="516"/>
      <c r="QLH120" s="516"/>
      <c r="QLI120" s="516"/>
      <c r="QLJ120" s="516"/>
      <c r="QLK120" s="516"/>
      <c r="QLL120" s="516"/>
      <c r="QLM120" s="516"/>
      <c r="QLN120" s="516"/>
      <c r="QLO120" s="516"/>
      <c r="QLP120" s="516"/>
      <c r="QLQ120" s="516"/>
      <c r="QLR120" s="516"/>
      <c r="QLS120" s="516"/>
      <c r="QLT120" s="516"/>
      <c r="QLU120" s="516"/>
      <c r="QLV120" s="516"/>
      <c r="QLW120" s="516"/>
      <c r="QLX120" s="516"/>
      <c r="QLY120" s="516"/>
      <c r="QLZ120" s="516"/>
      <c r="QMA120" s="516"/>
      <c r="QMB120" s="516"/>
      <c r="QMC120" s="516"/>
      <c r="QMD120" s="516"/>
      <c r="QME120" s="516"/>
      <c r="QMF120" s="516"/>
      <c r="QMG120" s="516"/>
      <c r="QMH120" s="516"/>
      <c r="QMI120" s="516"/>
      <c r="QMJ120" s="516"/>
      <c r="QMK120" s="516"/>
      <c r="QML120" s="516"/>
      <c r="QMM120" s="516"/>
      <c r="QMN120" s="516"/>
      <c r="QMO120" s="516"/>
      <c r="QMP120" s="516"/>
      <c r="QMQ120" s="516"/>
      <c r="QMR120" s="516"/>
      <c r="QMS120" s="516"/>
      <c r="QMT120" s="516"/>
      <c r="QMU120" s="516"/>
      <c r="QMV120" s="516"/>
      <c r="QMW120" s="516"/>
      <c r="QMX120" s="516"/>
      <c r="QMY120" s="516"/>
      <c r="QMZ120" s="516"/>
      <c r="QNA120" s="516"/>
      <c r="QNB120" s="516"/>
      <c r="QNC120" s="516"/>
      <c r="QND120" s="516"/>
      <c r="QNE120" s="516"/>
      <c r="QNF120" s="516"/>
      <c r="QNG120" s="516"/>
      <c r="QNH120" s="516"/>
      <c r="QNI120" s="516"/>
      <c r="QNJ120" s="516"/>
      <c r="QNK120" s="516"/>
      <c r="QNL120" s="516"/>
      <c r="QNM120" s="516"/>
      <c r="QNN120" s="516"/>
      <c r="QNO120" s="516"/>
      <c r="QNP120" s="516"/>
      <c r="QNQ120" s="516"/>
      <c r="QNR120" s="516"/>
      <c r="QNS120" s="516"/>
      <c r="QNT120" s="516"/>
      <c r="QNU120" s="516"/>
      <c r="QNV120" s="516"/>
      <c r="QNW120" s="516"/>
      <c r="QNX120" s="516"/>
      <c r="QNY120" s="516"/>
      <c r="QNZ120" s="516"/>
      <c r="QOA120" s="516"/>
      <c r="QOB120" s="516"/>
      <c r="QOC120" s="516"/>
      <c r="QOD120" s="516"/>
      <c r="QOE120" s="516"/>
      <c r="QOF120" s="516"/>
      <c r="QOG120" s="516"/>
      <c r="QOH120" s="516"/>
      <c r="QOI120" s="516"/>
      <c r="QOJ120" s="516"/>
      <c r="QOK120" s="516"/>
      <c r="QOL120" s="516"/>
      <c r="QOM120" s="516"/>
      <c r="QON120" s="516"/>
      <c r="QOO120" s="516"/>
      <c r="QOP120" s="516"/>
      <c r="QOQ120" s="516"/>
      <c r="QOR120" s="516"/>
      <c r="QOS120" s="516"/>
      <c r="QOT120" s="516"/>
      <c r="QOU120" s="516"/>
      <c r="QOV120" s="516"/>
      <c r="QOW120" s="516"/>
      <c r="QOX120" s="516"/>
      <c r="QOY120" s="516"/>
      <c r="QOZ120" s="516"/>
      <c r="QPA120" s="516"/>
      <c r="QPB120" s="516"/>
      <c r="QPC120" s="516"/>
      <c r="QPD120" s="516"/>
      <c r="QPE120" s="516"/>
      <c r="QPF120" s="516"/>
      <c r="QPG120" s="516"/>
      <c r="QPH120" s="516"/>
      <c r="QPI120" s="516"/>
      <c r="QPJ120" s="516"/>
      <c r="QPK120" s="516"/>
      <c r="QPL120" s="516"/>
      <c r="QPM120" s="516"/>
      <c r="QPN120" s="516"/>
      <c r="QPO120" s="516"/>
      <c r="QPP120" s="516"/>
      <c r="QPQ120" s="516"/>
      <c r="QPR120" s="516"/>
      <c r="QPS120" s="516"/>
      <c r="QPT120" s="516"/>
      <c r="QPU120" s="516"/>
      <c r="QPV120" s="516"/>
      <c r="QPW120" s="516"/>
      <c r="QPX120" s="516"/>
      <c r="QPY120" s="516"/>
      <c r="QPZ120" s="516"/>
      <c r="QQA120" s="516"/>
      <c r="QQB120" s="516"/>
      <c r="QQC120" s="516"/>
      <c r="QQD120" s="516"/>
      <c r="QQE120" s="516"/>
      <c r="QQF120" s="516"/>
      <c r="QQG120" s="516"/>
      <c r="QQH120" s="516"/>
      <c r="QQI120" s="516"/>
      <c r="QQJ120" s="516"/>
      <c r="QQK120" s="516"/>
      <c r="QQL120" s="516"/>
      <c r="QQM120" s="516"/>
      <c r="QQN120" s="516"/>
      <c r="QQO120" s="516"/>
      <c r="QQP120" s="516"/>
      <c r="QQQ120" s="516"/>
      <c r="QQR120" s="516"/>
      <c r="QQS120" s="516"/>
      <c r="QQT120" s="516"/>
      <c r="QQU120" s="516"/>
      <c r="QQV120" s="516"/>
      <c r="QQW120" s="516"/>
      <c r="QQX120" s="516"/>
      <c r="QQY120" s="516"/>
      <c r="QQZ120" s="516"/>
      <c r="QRA120" s="516"/>
      <c r="QRB120" s="516"/>
      <c r="QRC120" s="516"/>
      <c r="QRD120" s="516"/>
      <c r="QRE120" s="516"/>
      <c r="QRF120" s="516"/>
      <c r="QRG120" s="516"/>
      <c r="QRH120" s="516"/>
      <c r="QRI120" s="516"/>
      <c r="QRJ120" s="516"/>
      <c r="QRK120" s="516"/>
      <c r="QRL120" s="516"/>
      <c r="QRM120" s="516"/>
      <c r="QRN120" s="516"/>
      <c r="QRO120" s="516"/>
      <c r="QRP120" s="516"/>
      <c r="QRQ120" s="516"/>
      <c r="QRR120" s="516"/>
      <c r="QRS120" s="516"/>
      <c r="QRT120" s="516"/>
      <c r="QRU120" s="516"/>
      <c r="QRV120" s="516"/>
      <c r="QRW120" s="516"/>
      <c r="QRX120" s="516"/>
      <c r="QRY120" s="516"/>
      <c r="QRZ120" s="516"/>
      <c r="QSA120" s="516"/>
      <c r="QSB120" s="516"/>
      <c r="QSC120" s="516"/>
      <c r="QSD120" s="516"/>
      <c r="QSE120" s="516"/>
      <c r="QSF120" s="516"/>
      <c r="QSG120" s="516"/>
      <c r="QSH120" s="516"/>
      <c r="QSI120" s="516"/>
      <c r="QSJ120" s="516"/>
      <c r="QSK120" s="516"/>
      <c r="QSL120" s="516"/>
      <c r="QSM120" s="516"/>
      <c r="QSN120" s="516"/>
      <c r="QSO120" s="516"/>
      <c r="QSP120" s="516"/>
      <c r="QSQ120" s="516"/>
      <c r="QSR120" s="516"/>
      <c r="QSS120" s="516"/>
      <c r="QST120" s="516"/>
      <c r="QSU120" s="516"/>
      <c r="QSV120" s="516"/>
      <c r="QSW120" s="516"/>
      <c r="QSX120" s="516"/>
      <c r="QSY120" s="516"/>
      <c r="QSZ120" s="516"/>
      <c r="QTA120" s="516"/>
      <c r="QTB120" s="516"/>
      <c r="QTC120" s="516"/>
      <c r="QTD120" s="516"/>
      <c r="QTE120" s="516"/>
      <c r="QTF120" s="516"/>
      <c r="QTG120" s="516"/>
      <c r="QTH120" s="516"/>
      <c r="QTI120" s="516"/>
      <c r="QTJ120" s="516"/>
      <c r="QTK120" s="516"/>
      <c r="QTL120" s="516"/>
      <c r="QTM120" s="516"/>
      <c r="QTN120" s="516"/>
      <c r="QTO120" s="516"/>
      <c r="QTP120" s="516"/>
      <c r="QTQ120" s="516"/>
      <c r="QTR120" s="516"/>
      <c r="QTS120" s="516"/>
      <c r="QTT120" s="516"/>
      <c r="QTU120" s="516"/>
      <c r="QTV120" s="516"/>
      <c r="QTW120" s="516"/>
      <c r="QTX120" s="516"/>
      <c r="QTY120" s="516"/>
      <c r="QTZ120" s="516"/>
      <c r="QUA120" s="516"/>
      <c r="QUB120" s="516"/>
      <c r="QUC120" s="516"/>
      <c r="QUD120" s="516"/>
      <c r="QUE120" s="516"/>
      <c r="QUF120" s="516"/>
      <c r="QUG120" s="516"/>
      <c r="QUH120" s="516"/>
      <c r="QUI120" s="516"/>
      <c r="QUJ120" s="516"/>
      <c r="QUK120" s="516"/>
      <c r="QUL120" s="516"/>
      <c r="QUM120" s="516"/>
      <c r="QUN120" s="516"/>
      <c r="QUO120" s="516"/>
      <c r="QUP120" s="516"/>
      <c r="QUQ120" s="516"/>
      <c r="QUR120" s="516"/>
      <c r="QUS120" s="516"/>
      <c r="QUT120" s="516"/>
      <c r="QUU120" s="516"/>
      <c r="QUV120" s="516"/>
      <c r="QUW120" s="516"/>
      <c r="QUX120" s="516"/>
      <c r="QUY120" s="516"/>
      <c r="QUZ120" s="516"/>
      <c r="QVA120" s="516"/>
      <c r="QVB120" s="516"/>
      <c r="QVC120" s="516"/>
      <c r="QVD120" s="516"/>
      <c r="QVE120" s="516"/>
      <c r="QVF120" s="516"/>
      <c r="QVG120" s="516"/>
      <c r="QVH120" s="516"/>
      <c r="QVI120" s="516"/>
      <c r="QVJ120" s="516"/>
      <c r="QVK120" s="516"/>
      <c r="QVL120" s="516"/>
      <c r="QVM120" s="516"/>
      <c r="QVN120" s="516"/>
      <c r="QVO120" s="516"/>
      <c r="QVP120" s="516"/>
      <c r="QVQ120" s="516"/>
      <c r="QVR120" s="516"/>
      <c r="QVS120" s="516"/>
      <c r="QVT120" s="516"/>
      <c r="QVU120" s="516"/>
      <c r="QVV120" s="516"/>
      <c r="QVW120" s="516"/>
      <c r="QVX120" s="516"/>
      <c r="QVY120" s="516"/>
      <c r="QVZ120" s="516"/>
      <c r="QWA120" s="516"/>
      <c r="QWB120" s="516"/>
      <c r="QWC120" s="516"/>
      <c r="QWD120" s="516"/>
      <c r="QWE120" s="516"/>
      <c r="QWF120" s="516"/>
      <c r="QWG120" s="516"/>
      <c r="QWH120" s="516"/>
      <c r="QWI120" s="516"/>
      <c r="QWJ120" s="516"/>
      <c r="QWK120" s="516"/>
      <c r="QWL120" s="516"/>
      <c r="QWM120" s="516"/>
      <c r="QWN120" s="516"/>
      <c r="QWO120" s="516"/>
      <c r="QWP120" s="516"/>
      <c r="QWQ120" s="516"/>
      <c r="QWR120" s="516"/>
      <c r="QWS120" s="516"/>
      <c r="QWT120" s="516"/>
      <c r="QWU120" s="516"/>
      <c r="QWV120" s="516"/>
      <c r="QWW120" s="516"/>
      <c r="QWX120" s="516"/>
      <c r="QWY120" s="516"/>
      <c r="QWZ120" s="516"/>
      <c r="QXA120" s="516"/>
      <c r="QXB120" s="516"/>
      <c r="QXC120" s="516"/>
      <c r="QXD120" s="516"/>
      <c r="QXE120" s="516"/>
      <c r="QXF120" s="516"/>
      <c r="QXG120" s="516"/>
      <c r="QXH120" s="516"/>
      <c r="QXI120" s="516"/>
      <c r="QXJ120" s="516"/>
      <c r="QXK120" s="516"/>
      <c r="QXL120" s="516"/>
      <c r="QXM120" s="516"/>
      <c r="QXN120" s="516"/>
      <c r="QXO120" s="516"/>
      <c r="QXP120" s="516"/>
      <c r="QXQ120" s="516"/>
      <c r="QXR120" s="516"/>
      <c r="QXS120" s="516"/>
      <c r="QXT120" s="516"/>
      <c r="QXU120" s="516"/>
      <c r="QXV120" s="516"/>
      <c r="QXW120" s="516"/>
      <c r="QXX120" s="516"/>
      <c r="QXY120" s="516"/>
      <c r="QXZ120" s="516"/>
      <c r="QYA120" s="516"/>
      <c r="QYB120" s="516"/>
      <c r="QYC120" s="516"/>
      <c r="QYD120" s="516"/>
      <c r="QYE120" s="516"/>
      <c r="QYF120" s="516"/>
      <c r="QYG120" s="516"/>
      <c r="QYH120" s="516"/>
      <c r="QYI120" s="516"/>
      <c r="QYJ120" s="516"/>
      <c r="QYK120" s="516"/>
      <c r="QYL120" s="516"/>
      <c r="QYM120" s="516"/>
      <c r="QYN120" s="516"/>
      <c r="QYO120" s="516"/>
      <c r="QYP120" s="516"/>
      <c r="QYQ120" s="516"/>
      <c r="QYR120" s="516"/>
      <c r="QYS120" s="516"/>
      <c r="QYT120" s="516"/>
      <c r="QYU120" s="516"/>
      <c r="QYV120" s="516"/>
      <c r="QYW120" s="516"/>
      <c r="QYX120" s="516"/>
      <c r="QYY120" s="516"/>
      <c r="QYZ120" s="516"/>
      <c r="QZA120" s="516"/>
      <c r="QZB120" s="516"/>
      <c r="QZC120" s="516"/>
      <c r="QZD120" s="516"/>
      <c r="QZE120" s="516"/>
      <c r="QZF120" s="516"/>
      <c r="QZG120" s="516"/>
      <c r="QZH120" s="516"/>
      <c r="QZI120" s="516"/>
      <c r="QZJ120" s="516"/>
      <c r="QZK120" s="516"/>
      <c r="QZL120" s="516"/>
      <c r="QZM120" s="516"/>
      <c r="QZN120" s="516"/>
      <c r="QZO120" s="516"/>
      <c r="QZP120" s="516"/>
      <c r="QZQ120" s="516"/>
      <c r="QZR120" s="516"/>
      <c r="QZS120" s="516"/>
      <c r="QZT120" s="516"/>
      <c r="QZU120" s="516"/>
      <c r="QZV120" s="516"/>
      <c r="QZW120" s="516"/>
      <c r="QZX120" s="516"/>
      <c r="QZY120" s="516"/>
      <c r="QZZ120" s="516"/>
      <c r="RAA120" s="516"/>
      <c r="RAB120" s="516"/>
      <c r="RAC120" s="516"/>
      <c r="RAD120" s="516"/>
      <c r="RAE120" s="516"/>
      <c r="RAF120" s="516"/>
      <c r="RAG120" s="516"/>
      <c r="RAH120" s="516"/>
      <c r="RAI120" s="516"/>
      <c r="RAJ120" s="516"/>
      <c r="RAK120" s="516"/>
      <c r="RAL120" s="516"/>
      <c r="RAM120" s="516"/>
      <c r="RAN120" s="516"/>
      <c r="RAO120" s="516"/>
      <c r="RAP120" s="516"/>
      <c r="RAQ120" s="516"/>
      <c r="RAR120" s="516"/>
      <c r="RAS120" s="516"/>
      <c r="RAT120" s="516"/>
      <c r="RAU120" s="516"/>
      <c r="RAV120" s="516"/>
      <c r="RAW120" s="516"/>
      <c r="RAX120" s="516"/>
      <c r="RAY120" s="516"/>
      <c r="RAZ120" s="516"/>
      <c r="RBA120" s="516"/>
      <c r="RBB120" s="516"/>
      <c r="RBC120" s="516"/>
      <c r="RBD120" s="516"/>
      <c r="RBE120" s="516"/>
      <c r="RBF120" s="516"/>
      <c r="RBG120" s="516"/>
      <c r="RBH120" s="516"/>
      <c r="RBI120" s="516"/>
      <c r="RBJ120" s="516"/>
      <c r="RBK120" s="516"/>
      <c r="RBL120" s="516"/>
      <c r="RBM120" s="516"/>
      <c r="RBN120" s="516"/>
      <c r="RBO120" s="516"/>
      <c r="RBP120" s="516"/>
      <c r="RBQ120" s="516"/>
      <c r="RBR120" s="516"/>
      <c r="RBS120" s="516"/>
      <c r="RBT120" s="516"/>
      <c r="RBU120" s="516"/>
      <c r="RBV120" s="516"/>
      <c r="RBW120" s="516"/>
      <c r="RBX120" s="516"/>
      <c r="RBY120" s="516"/>
      <c r="RBZ120" s="516"/>
      <c r="RCA120" s="516"/>
      <c r="RCB120" s="516"/>
      <c r="RCC120" s="516"/>
      <c r="RCD120" s="516"/>
      <c r="RCE120" s="516"/>
      <c r="RCF120" s="516"/>
      <c r="RCG120" s="516"/>
      <c r="RCH120" s="516"/>
      <c r="RCI120" s="516"/>
      <c r="RCJ120" s="516"/>
      <c r="RCK120" s="516"/>
      <c r="RCL120" s="516"/>
      <c r="RCM120" s="516"/>
      <c r="RCN120" s="516"/>
      <c r="RCO120" s="516"/>
      <c r="RCP120" s="516"/>
      <c r="RCQ120" s="516"/>
      <c r="RCR120" s="516"/>
      <c r="RCS120" s="516"/>
      <c r="RCT120" s="516"/>
      <c r="RCU120" s="516"/>
      <c r="RCV120" s="516"/>
      <c r="RCW120" s="516"/>
      <c r="RCX120" s="516"/>
      <c r="RCY120" s="516"/>
      <c r="RCZ120" s="516"/>
      <c r="RDA120" s="516"/>
      <c r="RDB120" s="516"/>
      <c r="RDC120" s="516"/>
      <c r="RDD120" s="516"/>
      <c r="RDE120" s="516"/>
      <c r="RDF120" s="516"/>
      <c r="RDG120" s="516"/>
      <c r="RDH120" s="516"/>
      <c r="RDI120" s="516"/>
      <c r="RDJ120" s="516"/>
      <c r="RDK120" s="516"/>
      <c r="RDL120" s="516"/>
      <c r="RDM120" s="516"/>
      <c r="RDN120" s="516"/>
      <c r="RDO120" s="516"/>
      <c r="RDP120" s="516"/>
      <c r="RDQ120" s="516"/>
      <c r="RDR120" s="516"/>
      <c r="RDS120" s="516"/>
      <c r="RDT120" s="516"/>
      <c r="RDU120" s="516"/>
      <c r="RDV120" s="516"/>
      <c r="RDW120" s="516"/>
      <c r="RDX120" s="516"/>
      <c r="RDY120" s="516"/>
      <c r="RDZ120" s="516"/>
      <c r="REA120" s="516"/>
      <c r="REB120" s="516"/>
      <c r="REC120" s="516"/>
      <c r="RED120" s="516"/>
      <c r="REE120" s="516"/>
      <c r="REF120" s="516"/>
      <c r="REG120" s="516"/>
      <c r="REH120" s="516"/>
      <c r="REI120" s="516"/>
      <c r="REJ120" s="516"/>
      <c r="REK120" s="516"/>
      <c r="REL120" s="516"/>
      <c r="REM120" s="516"/>
      <c r="REN120" s="516"/>
      <c r="REO120" s="516"/>
      <c r="REP120" s="516"/>
      <c r="REQ120" s="516"/>
      <c r="RER120" s="516"/>
      <c r="RES120" s="516"/>
      <c r="RET120" s="516"/>
      <c r="REU120" s="516"/>
      <c r="REV120" s="516"/>
      <c r="REW120" s="516"/>
      <c r="REX120" s="516"/>
      <c r="REY120" s="516"/>
      <c r="REZ120" s="516"/>
      <c r="RFA120" s="516"/>
      <c r="RFB120" s="516"/>
      <c r="RFC120" s="516"/>
      <c r="RFD120" s="516"/>
      <c r="RFE120" s="516"/>
      <c r="RFF120" s="516"/>
      <c r="RFG120" s="516"/>
      <c r="RFH120" s="516"/>
      <c r="RFI120" s="516"/>
      <c r="RFJ120" s="516"/>
      <c r="RFK120" s="516"/>
      <c r="RFL120" s="516"/>
      <c r="RFM120" s="516"/>
      <c r="RFN120" s="516"/>
      <c r="RFO120" s="516"/>
      <c r="RFP120" s="516"/>
      <c r="RFQ120" s="516"/>
      <c r="RFR120" s="516"/>
      <c r="RFS120" s="516"/>
      <c r="RFT120" s="516"/>
      <c r="RFU120" s="516"/>
      <c r="RFV120" s="516"/>
      <c r="RFW120" s="516"/>
      <c r="RFX120" s="516"/>
      <c r="RFY120" s="516"/>
      <c r="RFZ120" s="516"/>
      <c r="RGA120" s="516"/>
      <c r="RGB120" s="516"/>
      <c r="RGC120" s="516"/>
      <c r="RGD120" s="516"/>
      <c r="RGE120" s="516"/>
      <c r="RGF120" s="516"/>
      <c r="RGG120" s="516"/>
      <c r="RGH120" s="516"/>
      <c r="RGI120" s="516"/>
      <c r="RGJ120" s="516"/>
      <c r="RGK120" s="516"/>
      <c r="RGL120" s="516"/>
      <c r="RGM120" s="516"/>
      <c r="RGN120" s="516"/>
      <c r="RGO120" s="516"/>
      <c r="RGP120" s="516"/>
      <c r="RGQ120" s="516"/>
      <c r="RGR120" s="516"/>
      <c r="RGS120" s="516"/>
      <c r="RGT120" s="516"/>
      <c r="RGU120" s="516"/>
      <c r="RGV120" s="516"/>
      <c r="RGW120" s="516"/>
      <c r="RGX120" s="516"/>
      <c r="RGY120" s="516"/>
      <c r="RGZ120" s="516"/>
      <c r="RHA120" s="516"/>
      <c r="RHB120" s="516"/>
      <c r="RHC120" s="516"/>
      <c r="RHD120" s="516"/>
      <c r="RHE120" s="516"/>
      <c r="RHF120" s="516"/>
      <c r="RHG120" s="516"/>
      <c r="RHH120" s="516"/>
      <c r="RHI120" s="516"/>
      <c r="RHJ120" s="516"/>
      <c r="RHK120" s="516"/>
      <c r="RHL120" s="516"/>
      <c r="RHM120" s="516"/>
      <c r="RHN120" s="516"/>
      <c r="RHO120" s="516"/>
      <c r="RHP120" s="516"/>
      <c r="RHQ120" s="516"/>
      <c r="RHR120" s="516"/>
      <c r="RHS120" s="516"/>
      <c r="RHT120" s="516"/>
      <c r="RHU120" s="516"/>
      <c r="RHV120" s="516"/>
      <c r="RHW120" s="516"/>
      <c r="RHX120" s="516"/>
      <c r="RHY120" s="516"/>
      <c r="RHZ120" s="516"/>
      <c r="RIA120" s="516"/>
      <c r="RIB120" s="516"/>
      <c r="RIC120" s="516"/>
      <c r="RID120" s="516"/>
      <c r="RIE120" s="516"/>
      <c r="RIF120" s="516"/>
      <c r="RIG120" s="516"/>
      <c r="RIH120" s="516"/>
      <c r="RII120" s="516"/>
      <c r="RIJ120" s="516"/>
      <c r="RIK120" s="516"/>
      <c r="RIL120" s="516"/>
      <c r="RIM120" s="516"/>
      <c r="RIN120" s="516"/>
      <c r="RIO120" s="516"/>
      <c r="RIP120" s="516"/>
      <c r="RIQ120" s="516"/>
      <c r="RIR120" s="516"/>
      <c r="RIS120" s="516"/>
      <c r="RIT120" s="516"/>
      <c r="RIU120" s="516"/>
      <c r="RIV120" s="516"/>
      <c r="RIW120" s="516"/>
      <c r="RIX120" s="516"/>
      <c r="RIY120" s="516"/>
      <c r="RIZ120" s="516"/>
      <c r="RJA120" s="516"/>
      <c r="RJB120" s="516"/>
      <c r="RJC120" s="516"/>
      <c r="RJD120" s="516"/>
      <c r="RJE120" s="516"/>
      <c r="RJF120" s="516"/>
      <c r="RJG120" s="516"/>
      <c r="RJH120" s="516"/>
      <c r="RJI120" s="516"/>
      <c r="RJJ120" s="516"/>
      <c r="RJK120" s="516"/>
      <c r="RJL120" s="516"/>
      <c r="RJM120" s="516"/>
      <c r="RJN120" s="516"/>
      <c r="RJO120" s="516"/>
      <c r="RJP120" s="516"/>
      <c r="RJQ120" s="516"/>
      <c r="RJR120" s="516"/>
      <c r="RJS120" s="516"/>
      <c r="RJT120" s="516"/>
      <c r="RJU120" s="516"/>
      <c r="RJV120" s="516"/>
      <c r="RJW120" s="516"/>
      <c r="RJX120" s="516"/>
      <c r="RJY120" s="516"/>
      <c r="RJZ120" s="516"/>
      <c r="RKA120" s="516"/>
      <c r="RKB120" s="516"/>
      <c r="RKC120" s="516"/>
      <c r="RKD120" s="516"/>
      <c r="RKE120" s="516"/>
      <c r="RKF120" s="516"/>
      <c r="RKG120" s="516"/>
      <c r="RKH120" s="516"/>
      <c r="RKI120" s="516"/>
      <c r="RKJ120" s="516"/>
      <c r="RKK120" s="516"/>
      <c r="RKL120" s="516"/>
      <c r="RKM120" s="516"/>
      <c r="RKN120" s="516"/>
      <c r="RKO120" s="516"/>
      <c r="RKP120" s="516"/>
      <c r="RKQ120" s="516"/>
      <c r="RKR120" s="516"/>
      <c r="RKS120" s="516"/>
      <c r="RKT120" s="516"/>
      <c r="RKU120" s="516"/>
      <c r="RKV120" s="516"/>
      <c r="RKW120" s="516"/>
      <c r="RKX120" s="516"/>
      <c r="RKY120" s="516"/>
      <c r="RKZ120" s="516"/>
      <c r="RLA120" s="516"/>
      <c r="RLB120" s="516"/>
      <c r="RLC120" s="516"/>
      <c r="RLD120" s="516"/>
      <c r="RLE120" s="516"/>
      <c r="RLF120" s="516"/>
      <c r="RLG120" s="516"/>
      <c r="RLH120" s="516"/>
      <c r="RLI120" s="516"/>
      <c r="RLJ120" s="516"/>
      <c r="RLK120" s="516"/>
      <c r="RLL120" s="516"/>
      <c r="RLM120" s="516"/>
      <c r="RLN120" s="516"/>
      <c r="RLO120" s="516"/>
      <c r="RLP120" s="516"/>
      <c r="RLQ120" s="516"/>
      <c r="RLR120" s="516"/>
      <c r="RLS120" s="516"/>
      <c r="RLT120" s="516"/>
      <c r="RLU120" s="516"/>
      <c r="RLV120" s="516"/>
      <c r="RLW120" s="516"/>
      <c r="RLX120" s="516"/>
      <c r="RLY120" s="516"/>
      <c r="RLZ120" s="516"/>
      <c r="RMA120" s="516"/>
      <c r="RMB120" s="516"/>
      <c r="RMC120" s="516"/>
      <c r="RMD120" s="516"/>
      <c r="RME120" s="516"/>
      <c r="RMF120" s="516"/>
      <c r="RMG120" s="516"/>
      <c r="RMH120" s="516"/>
      <c r="RMI120" s="516"/>
      <c r="RMJ120" s="516"/>
      <c r="RMK120" s="516"/>
      <c r="RML120" s="516"/>
      <c r="RMM120" s="516"/>
      <c r="RMN120" s="516"/>
      <c r="RMO120" s="516"/>
      <c r="RMP120" s="516"/>
      <c r="RMQ120" s="516"/>
      <c r="RMR120" s="516"/>
      <c r="RMS120" s="516"/>
      <c r="RMT120" s="516"/>
      <c r="RMU120" s="516"/>
      <c r="RMV120" s="516"/>
      <c r="RMW120" s="516"/>
      <c r="RMX120" s="516"/>
      <c r="RMY120" s="516"/>
      <c r="RMZ120" s="516"/>
      <c r="RNA120" s="516"/>
      <c r="RNB120" s="516"/>
      <c r="RNC120" s="516"/>
      <c r="RND120" s="516"/>
      <c r="RNE120" s="516"/>
      <c r="RNF120" s="516"/>
      <c r="RNG120" s="516"/>
      <c r="RNH120" s="516"/>
      <c r="RNI120" s="516"/>
      <c r="RNJ120" s="516"/>
      <c r="RNK120" s="516"/>
      <c r="RNL120" s="516"/>
      <c r="RNM120" s="516"/>
      <c r="RNN120" s="516"/>
      <c r="RNO120" s="516"/>
      <c r="RNP120" s="516"/>
      <c r="RNQ120" s="516"/>
      <c r="RNR120" s="516"/>
      <c r="RNS120" s="516"/>
      <c r="RNT120" s="516"/>
      <c r="RNU120" s="516"/>
      <c r="RNV120" s="516"/>
      <c r="RNW120" s="516"/>
      <c r="RNX120" s="516"/>
      <c r="RNY120" s="516"/>
      <c r="RNZ120" s="516"/>
      <c r="ROA120" s="516"/>
      <c r="ROB120" s="516"/>
      <c r="ROC120" s="516"/>
      <c r="ROD120" s="516"/>
      <c r="ROE120" s="516"/>
      <c r="ROF120" s="516"/>
      <c r="ROG120" s="516"/>
      <c r="ROH120" s="516"/>
      <c r="ROI120" s="516"/>
      <c r="ROJ120" s="516"/>
      <c r="ROK120" s="516"/>
      <c r="ROL120" s="516"/>
      <c r="ROM120" s="516"/>
      <c r="RON120" s="516"/>
      <c r="ROO120" s="516"/>
      <c r="ROP120" s="516"/>
      <c r="ROQ120" s="516"/>
      <c r="ROR120" s="516"/>
      <c r="ROS120" s="516"/>
      <c r="ROT120" s="516"/>
      <c r="ROU120" s="516"/>
      <c r="ROV120" s="516"/>
      <c r="ROW120" s="516"/>
      <c r="ROX120" s="516"/>
      <c r="ROY120" s="516"/>
      <c r="ROZ120" s="516"/>
      <c r="RPA120" s="516"/>
      <c r="RPB120" s="516"/>
      <c r="RPC120" s="516"/>
      <c r="RPD120" s="516"/>
      <c r="RPE120" s="516"/>
      <c r="RPF120" s="516"/>
      <c r="RPG120" s="516"/>
      <c r="RPH120" s="516"/>
      <c r="RPI120" s="516"/>
      <c r="RPJ120" s="516"/>
      <c r="RPK120" s="516"/>
      <c r="RPL120" s="516"/>
      <c r="RPM120" s="516"/>
      <c r="RPN120" s="516"/>
      <c r="RPO120" s="516"/>
      <c r="RPP120" s="516"/>
      <c r="RPQ120" s="516"/>
      <c r="RPR120" s="516"/>
      <c r="RPS120" s="516"/>
      <c r="RPT120" s="516"/>
      <c r="RPU120" s="516"/>
      <c r="RPV120" s="516"/>
      <c r="RPW120" s="516"/>
      <c r="RPX120" s="516"/>
      <c r="RPY120" s="516"/>
      <c r="RPZ120" s="516"/>
      <c r="RQA120" s="516"/>
      <c r="RQB120" s="516"/>
      <c r="RQC120" s="516"/>
      <c r="RQD120" s="516"/>
      <c r="RQE120" s="516"/>
      <c r="RQF120" s="516"/>
      <c r="RQG120" s="516"/>
      <c r="RQH120" s="516"/>
      <c r="RQI120" s="516"/>
      <c r="RQJ120" s="516"/>
      <c r="RQK120" s="516"/>
      <c r="RQL120" s="516"/>
      <c r="RQM120" s="516"/>
      <c r="RQN120" s="516"/>
      <c r="RQO120" s="516"/>
      <c r="RQP120" s="516"/>
      <c r="RQQ120" s="516"/>
      <c r="RQR120" s="516"/>
      <c r="RQS120" s="516"/>
      <c r="RQT120" s="516"/>
      <c r="RQU120" s="516"/>
      <c r="RQV120" s="516"/>
      <c r="RQW120" s="516"/>
      <c r="RQX120" s="516"/>
      <c r="RQY120" s="516"/>
      <c r="RQZ120" s="516"/>
      <c r="RRA120" s="516"/>
      <c r="RRB120" s="516"/>
      <c r="RRC120" s="516"/>
      <c r="RRD120" s="516"/>
      <c r="RRE120" s="516"/>
      <c r="RRF120" s="516"/>
      <c r="RRG120" s="516"/>
      <c r="RRH120" s="516"/>
      <c r="RRI120" s="516"/>
      <c r="RRJ120" s="516"/>
      <c r="RRK120" s="516"/>
      <c r="RRL120" s="516"/>
      <c r="RRM120" s="516"/>
      <c r="RRN120" s="516"/>
      <c r="RRO120" s="516"/>
      <c r="RRP120" s="516"/>
      <c r="RRQ120" s="516"/>
      <c r="RRR120" s="516"/>
      <c r="RRS120" s="516"/>
      <c r="RRT120" s="516"/>
      <c r="RRU120" s="516"/>
      <c r="RRV120" s="516"/>
      <c r="RRW120" s="516"/>
      <c r="RRX120" s="516"/>
      <c r="RRY120" s="516"/>
      <c r="RRZ120" s="516"/>
      <c r="RSA120" s="516"/>
      <c r="RSB120" s="516"/>
      <c r="RSC120" s="516"/>
      <c r="RSD120" s="516"/>
      <c r="RSE120" s="516"/>
      <c r="RSF120" s="516"/>
      <c r="RSG120" s="516"/>
      <c r="RSH120" s="516"/>
      <c r="RSI120" s="516"/>
      <c r="RSJ120" s="516"/>
      <c r="RSK120" s="516"/>
      <c r="RSL120" s="516"/>
      <c r="RSM120" s="516"/>
      <c r="RSN120" s="516"/>
      <c r="RSO120" s="516"/>
      <c r="RSP120" s="516"/>
      <c r="RSQ120" s="516"/>
      <c r="RSR120" s="516"/>
      <c r="RSS120" s="516"/>
      <c r="RST120" s="516"/>
      <c r="RSU120" s="516"/>
      <c r="RSV120" s="516"/>
      <c r="RSW120" s="516"/>
      <c r="RSX120" s="516"/>
      <c r="RSY120" s="516"/>
      <c r="RSZ120" s="516"/>
      <c r="RTA120" s="516"/>
      <c r="RTB120" s="516"/>
      <c r="RTC120" s="516"/>
      <c r="RTD120" s="516"/>
      <c r="RTE120" s="516"/>
      <c r="RTF120" s="516"/>
      <c r="RTG120" s="516"/>
      <c r="RTH120" s="516"/>
      <c r="RTI120" s="516"/>
      <c r="RTJ120" s="516"/>
      <c r="RTK120" s="516"/>
      <c r="RTL120" s="516"/>
      <c r="RTM120" s="516"/>
      <c r="RTN120" s="516"/>
      <c r="RTO120" s="516"/>
      <c r="RTP120" s="516"/>
      <c r="RTQ120" s="516"/>
      <c r="RTR120" s="516"/>
      <c r="RTS120" s="516"/>
      <c r="RTT120" s="516"/>
      <c r="RTU120" s="516"/>
      <c r="RTV120" s="516"/>
      <c r="RTW120" s="516"/>
      <c r="RTX120" s="516"/>
      <c r="RTY120" s="516"/>
      <c r="RTZ120" s="516"/>
      <c r="RUA120" s="516"/>
      <c r="RUB120" s="516"/>
      <c r="RUC120" s="516"/>
      <c r="RUD120" s="516"/>
      <c r="RUE120" s="516"/>
      <c r="RUF120" s="516"/>
      <c r="RUG120" s="516"/>
      <c r="RUH120" s="516"/>
      <c r="RUI120" s="516"/>
      <c r="RUJ120" s="516"/>
      <c r="RUK120" s="516"/>
      <c r="RUL120" s="516"/>
      <c r="RUM120" s="516"/>
      <c r="RUN120" s="516"/>
      <c r="RUO120" s="516"/>
      <c r="RUP120" s="516"/>
      <c r="RUQ120" s="516"/>
      <c r="RUR120" s="516"/>
      <c r="RUS120" s="516"/>
      <c r="RUT120" s="516"/>
      <c r="RUU120" s="516"/>
      <c r="RUV120" s="516"/>
      <c r="RUW120" s="516"/>
      <c r="RUX120" s="516"/>
      <c r="RUY120" s="516"/>
      <c r="RUZ120" s="516"/>
      <c r="RVA120" s="516"/>
      <c r="RVB120" s="516"/>
      <c r="RVC120" s="516"/>
      <c r="RVD120" s="516"/>
      <c r="RVE120" s="516"/>
      <c r="RVF120" s="516"/>
      <c r="RVG120" s="516"/>
      <c r="RVH120" s="516"/>
      <c r="RVI120" s="516"/>
      <c r="RVJ120" s="516"/>
      <c r="RVK120" s="516"/>
      <c r="RVL120" s="516"/>
      <c r="RVM120" s="516"/>
      <c r="RVN120" s="516"/>
      <c r="RVO120" s="516"/>
      <c r="RVP120" s="516"/>
      <c r="RVQ120" s="516"/>
      <c r="RVR120" s="516"/>
      <c r="RVS120" s="516"/>
      <c r="RVT120" s="516"/>
      <c r="RVU120" s="516"/>
      <c r="RVV120" s="516"/>
      <c r="RVW120" s="516"/>
      <c r="RVX120" s="516"/>
      <c r="RVY120" s="516"/>
      <c r="RVZ120" s="516"/>
      <c r="RWA120" s="516"/>
      <c r="RWB120" s="516"/>
      <c r="RWC120" s="516"/>
      <c r="RWD120" s="516"/>
      <c r="RWE120" s="516"/>
      <c r="RWF120" s="516"/>
      <c r="RWG120" s="516"/>
      <c r="RWH120" s="516"/>
      <c r="RWI120" s="516"/>
      <c r="RWJ120" s="516"/>
      <c r="RWK120" s="516"/>
      <c r="RWL120" s="516"/>
      <c r="RWM120" s="516"/>
      <c r="RWN120" s="516"/>
      <c r="RWO120" s="516"/>
      <c r="RWP120" s="516"/>
      <c r="RWQ120" s="516"/>
      <c r="RWR120" s="516"/>
      <c r="RWS120" s="516"/>
      <c r="RWT120" s="516"/>
      <c r="RWU120" s="516"/>
      <c r="RWV120" s="516"/>
      <c r="RWW120" s="516"/>
      <c r="RWX120" s="516"/>
      <c r="RWY120" s="516"/>
      <c r="RWZ120" s="516"/>
      <c r="RXA120" s="516"/>
      <c r="RXB120" s="516"/>
      <c r="RXC120" s="516"/>
      <c r="RXD120" s="516"/>
      <c r="RXE120" s="516"/>
      <c r="RXF120" s="516"/>
      <c r="RXG120" s="516"/>
      <c r="RXH120" s="516"/>
      <c r="RXI120" s="516"/>
      <c r="RXJ120" s="516"/>
      <c r="RXK120" s="516"/>
      <c r="RXL120" s="516"/>
      <c r="RXM120" s="516"/>
      <c r="RXN120" s="516"/>
      <c r="RXO120" s="516"/>
      <c r="RXP120" s="516"/>
      <c r="RXQ120" s="516"/>
      <c r="RXR120" s="516"/>
      <c r="RXS120" s="516"/>
      <c r="RXT120" s="516"/>
      <c r="RXU120" s="516"/>
      <c r="RXV120" s="516"/>
      <c r="RXW120" s="516"/>
      <c r="RXX120" s="516"/>
      <c r="RXY120" s="516"/>
      <c r="RXZ120" s="516"/>
      <c r="RYA120" s="516"/>
      <c r="RYB120" s="516"/>
      <c r="RYC120" s="516"/>
      <c r="RYD120" s="516"/>
      <c r="RYE120" s="516"/>
      <c r="RYF120" s="516"/>
      <c r="RYG120" s="516"/>
      <c r="RYH120" s="516"/>
      <c r="RYI120" s="516"/>
      <c r="RYJ120" s="516"/>
      <c r="RYK120" s="516"/>
      <c r="RYL120" s="516"/>
      <c r="RYM120" s="516"/>
      <c r="RYN120" s="516"/>
      <c r="RYO120" s="516"/>
      <c r="RYP120" s="516"/>
      <c r="RYQ120" s="516"/>
      <c r="RYR120" s="516"/>
      <c r="RYS120" s="516"/>
      <c r="RYT120" s="516"/>
      <c r="RYU120" s="516"/>
      <c r="RYV120" s="516"/>
      <c r="RYW120" s="516"/>
      <c r="RYX120" s="516"/>
      <c r="RYY120" s="516"/>
      <c r="RYZ120" s="516"/>
      <c r="RZA120" s="516"/>
      <c r="RZB120" s="516"/>
      <c r="RZC120" s="516"/>
      <c r="RZD120" s="516"/>
      <c r="RZE120" s="516"/>
      <c r="RZF120" s="516"/>
      <c r="RZG120" s="516"/>
      <c r="RZH120" s="516"/>
      <c r="RZI120" s="516"/>
      <c r="RZJ120" s="516"/>
      <c r="RZK120" s="516"/>
      <c r="RZL120" s="516"/>
      <c r="RZM120" s="516"/>
      <c r="RZN120" s="516"/>
      <c r="RZO120" s="516"/>
      <c r="RZP120" s="516"/>
      <c r="RZQ120" s="516"/>
      <c r="RZR120" s="516"/>
      <c r="RZS120" s="516"/>
      <c r="RZT120" s="516"/>
      <c r="RZU120" s="516"/>
      <c r="RZV120" s="516"/>
      <c r="RZW120" s="516"/>
      <c r="RZX120" s="516"/>
      <c r="RZY120" s="516"/>
      <c r="RZZ120" s="516"/>
      <c r="SAA120" s="516"/>
      <c r="SAB120" s="516"/>
      <c r="SAC120" s="516"/>
      <c r="SAD120" s="516"/>
      <c r="SAE120" s="516"/>
      <c r="SAF120" s="516"/>
      <c r="SAG120" s="516"/>
      <c r="SAH120" s="516"/>
      <c r="SAI120" s="516"/>
      <c r="SAJ120" s="516"/>
      <c r="SAK120" s="516"/>
      <c r="SAL120" s="516"/>
      <c r="SAM120" s="516"/>
      <c r="SAN120" s="516"/>
      <c r="SAO120" s="516"/>
      <c r="SAP120" s="516"/>
      <c r="SAQ120" s="516"/>
      <c r="SAR120" s="516"/>
      <c r="SAS120" s="516"/>
      <c r="SAT120" s="516"/>
      <c r="SAU120" s="516"/>
      <c r="SAV120" s="516"/>
      <c r="SAW120" s="516"/>
      <c r="SAX120" s="516"/>
      <c r="SAY120" s="516"/>
      <c r="SAZ120" s="516"/>
      <c r="SBA120" s="516"/>
      <c r="SBB120" s="516"/>
      <c r="SBC120" s="516"/>
      <c r="SBD120" s="516"/>
      <c r="SBE120" s="516"/>
      <c r="SBF120" s="516"/>
      <c r="SBG120" s="516"/>
      <c r="SBH120" s="516"/>
      <c r="SBI120" s="516"/>
      <c r="SBJ120" s="516"/>
      <c r="SBK120" s="516"/>
      <c r="SBL120" s="516"/>
      <c r="SBM120" s="516"/>
      <c r="SBN120" s="516"/>
      <c r="SBO120" s="516"/>
      <c r="SBP120" s="516"/>
      <c r="SBQ120" s="516"/>
      <c r="SBR120" s="516"/>
      <c r="SBS120" s="516"/>
      <c r="SBT120" s="516"/>
      <c r="SBU120" s="516"/>
      <c r="SBV120" s="516"/>
      <c r="SBW120" s="516"/>
      <c r="SBX120" s="516"/>
      <c r="SBY120" s="516"/>
      <c r="SBZ120" s="516"/>
      <c r="SCA120" s="516"/>
      <c r="SCB120" s="516"/>
      <c r="SCC120" s="516"/>
      <c r="SCD120" s="516"/>
      <c r="SCE120" s="516"/>
      <c r="SCF120" s="516"/>
      <c r="SCG120" s="516"/>
      <c r="SCH120" s="516"/>
      <c r="SCI120" s="516"/>
      <c r="SCJ120" s="516"/>
      <c r="SCK120" s="516"/>
      <c r="SCL120" s="516"/>
      <c r="SCM120" s="516"/>
      <c r="SCN120" s="516"/>
      <c r="SCO120" s="516"/>
      <c r="SCP120" s="516"/>
      <c r="SCQ120" s="516"/>
      <c r="SCR120" s="516"/>
      <c r="SCS120" s="516"/>
      <c r="SCT120" s="516"/>
      <c r="SCU120" s="516"/>
      <c r="SCV120" s="516"/>
      <c r="SCW120" s="516"/>
      <c r="SCX120" s="516"/>
      <c r="SCY120" s="516"/>
      <c r="SCZ120" s="516"/>
      <c r="SDA120" s="516"/>
      <c r="SDB120" s="516"/>
      <c r="SDC120" s="516"/>
      <c r="SDD120" s="516"/>
      <c r="SDE120" s="516"/>
      <c r="SDF120" s="516"/>
      <c r="SDG120" s="516"/>
      <c r="SDH120" s="516"/>
      <c r="SDI120" s="516"/>
      <c r="SDJ120" s="516"/>
      <c r="SDK120" s="516"/>
      <c r="SDL120" s="516"/>
      <c r="SDM120" s="516"/>
      <c r="SDN120" s="516"/>
      <c r="SDO120" s="516"/>
      <c r="SDP120" s="516"/>
      <c r="SDQ120" s="516"/>
      <c r="SDR120" s="516"/>
      <c r="SDS120" s="516"/>
      <c r="SDT120" s="516"/>
      <c r="SDU120" s="516"/>
      <c r="SDV120" s="516"/>
      <c r="SDW120" s="516"/>
      <c r="SDX120" s="516"/>
      <c r="SDY120" s="516"/>
      <c r="SDZ120" s="516"/>
      <c r="SEA120" s="516"/>
      <c r="SEB120" s="516"/>
      <c r="SEC120" s="516"/>
      <c r="SED120" s="516"/>
      <c r="SEE120" s="516"/>
      <c r="SEF120" s="516"/>
      <c r="SEG120" s="516"/>
      <c r="SEH120" s="516"/>
      <c r="SEI120" s="516"/>
      <c r="SEJ120" s="516"/>
      <c r="SEK120" s="516"/>
      <c r="SEL120" s="516"/>
      <c r="SEM120" s="516"/>
      <c r="SEN120" s="516"/>
      <c r="SEO120" s="516"/>
      <c r="SEP120" s="516"/>
      <c r="SEQ120" s="516"/>
      <c r="SER120" s="516"/>
      <c r="SES120" s="516"/>
      <c r="SET120" s="516"/>
      <c r="SEU120" s="516"/>
      <c r="SEV120" s="516"/>
      <c r="SEW120" s="516"/>
      <c r="SEX120" s="516"/>
      <c r="SEY120" s="516"/>
      <c r="SEZ120" s="516"/>
      <c r="SFA120" s="516"/>
      <c r="SFB120" s="516"/>
      <c r="SFC120" s="516"/>
      <c r="SFD120" s="516"/>
      <c r="SFE120" s="516"/>
      <c r="SFF120" s="516"/>
      <c r="SFG120" s="516"/>
      <c r="SFH120" s="516"/>
      <c r="SFI120" s="516"/>
      <c r="SFJ120" s="516"/>
      <c r="SFK120" s="516"/>
      <c r="SFL120" s="516"/>
      <c r="SFM120" s="516"/>
      <c r="SFN120" s="516"/>
      <c r="SFO120" s="516"/>
      <c r="SFP120" s="516"/>
      <c r="SFQ120" s="516"/>
      <c r="SFR120" s="516"/>
      <c r="SFS120" s="516"/>
      <c r="SFT120" s="516"/>
      <c r="SFU120" s="516"/>
      <c r="SFV120" s="516"/>
      <c r="SFW120" s="516"/>
      <c r="SFX120" s="516"/>
      <c r="SFY120" s="516"/>
      <c r="SFZ120" s="516"/>
      <c r="SGA120" s="516"/>
      <c r="SGB120" s="516"/>
      <c r="SGC120" s="516"/>
      <c r="SGD120" s="516"/>
      <c r="SGE120" s="516"/>
      <c r="SGF120" s="516"/>
      <c r="SGG120" s="516"/>
      <c r="SGH120" s="516"/>
      <c r="SGI120" s="516"/>
      <c r="SGJ120" s="516"/>
      <c r="SGK120" s="516"/>
      <c r="SGL120" s="516"/>
      <c r="SGM120" s="516"/>
      <c r="SGN120" s="516"/>
      <c r="SGO120" s="516"/>
      <c r="SGP120" s="516"/>
      <c r="SGQ120" s="516"/>
      <c r="SGR120" s="516"/>
      <c r="SGS120" s="516"/>
      <c r="SGT120" s="516"/>
      <c r="SGU120" s="516"/>
      <c r="SGV120" s="516"/>
      <c r="SGW120" s="516"/>
      <c r="SGX120" s="516"/>
      <c r="SGY120" s="516"/>
      <c r="SGZ120" s="516"/>
      <c r="SHA120" s="516"/>
      <c r="SHB120" s="516"/>
      <c r="SHC120" s="516"/>
      <c r="SHD120" s="516"/>
      <c r="SHE120" s="516"/>
      <c r="SHF120" s="516"/>
      <c r="SHG120" s="516"/>
      <c r="SHH120" s="516"/>
      <c r="SHI120" s="516"/>
      <c r="SHJ120" s="516"/>
      <c r="SHK120" s="516"/>
      <c r="SHL120" s="516"/>
      <c r="SHM120" s="516"/>
      <c r="SHN120" s="516"/>
      <c r="SHO120" s="516"/>
      <c r="SHP120" s="516"/>
      <c r="SHQ120" s="516"/>
      <c r="SHR120" s="516"/>
      <c r="SHS120" s="516"/>
      <c r="SHT120" s="516"/>
      <c r="SHU120" s="516"/>
      <c r="SHV120" s="516"/>
      <c r="SHW120" s="516"/>
      <c r="SHX120" s="516"/>
      <c r="SHY120" s="516"/>
      <c r="SHZ120" s="516"/>
      <c r="SIA120" s="516"/>
      <c r="SIB120" s="516"/>
      <c r="SIC120" s="516"/>
      <c r="SID120" s="516"/>
      <c r="SIE120" s="516"/>
      <c r="SIF120" s="516"/>
      <c r="SIG120" s="516"/>
      <c r="SIH120" s="516"/>
      <c r="SII120" s="516"/>
      <c r="SIJ120" s="516"/>
      <c r="SIK120" s="516"/>
      <c r="SIL120" s="516"/>
      <c r="SIM120" s="516"/>
      <c r="SIN120" s="516"/>
      <c r="SIO120" s="516"/>
      <c r="SIP120" s="516"/>
      <c r="SIQ120" s="516"/>
      <c r="SIR120" s="516"/>
      <c r="SIS120" s="516"/>
      <c r="SIT120" s="516"/>
      <c r="SIU120" s="516"/>
      <c r="SIV120" s="516"/>
      <c r="SIW120" s="516"/>
      <c r="SIX120" s="516"/>
      <c r="SIY120" s="516"/>
      <c r="SIZ120" s="516"/>
      <c r="SJA120" s="516"/>
      <c r="SJB120" s="516"/>
      <c r="SJC120" s="516"/>
      <c r="SJD120" s="516"/>
      <c r="SJE120" s="516"/>
      <c r="SJF120" s="516"/>
      <c r="SJG120" s="516"/>
      <c r="SJH120" s="516"/>
      <c r="SJI120" s="516"/>
      <c r="SJJ120" s="516"/>
      <c r="SJK120" s="516"/>
      <c r="SJL120" s="516"/>
      <c r="SJM120" s="516"/>
      <c r="SJN120" s="516"/>
      <c r="SJO120" s="516"/>
      <c r="SJP120" s="516"/>
      <c r="SJQ120" s="516"/>
      <c r="SJR120" s="516"/>
      <c r="SJS120" s="516"/>
      <c r="SJT120" s="516"/>
      <c r="SJU120" s="516"/>
      <c r="SJV120" s="516"/>
      <c r="SJW120" s="516"/>
      <c r="SJX120" s="516"/>
      <c r="SJY120" s="516"/>
      <c r="SJZ120" s="516"/>
      <c r="SKA120" s="516"/>
      <c r="SKB120" s="516"/>
      <c r="SKC120" s="516"/>
      <c r="SKD120" s="516"/>
      <c r="SKE120" s="516"/>
      <c r="SKF120" s="516"/>
      <c r="SKG120" s="516"/>
      <c r="SKH120" s="516"/>
      <c r="SKI120" s="516"/>
      <c r="SKJ120" s="516"/>
      <c r="SKK120" s="516"/>
      <c r="SKL120" s="516"/>
      <c r="SKM120" s="516"/>
      <c r="SKN120" s="516"/>
      <c r="SKO120" s="516"/>
      <c r="SKP120" s="516"/>
      <c r="SKQ120" s="516"/>
      <c r="SKR120" s="516"/>
      <c r="SKS120" s="516"/>
      <c r="SKT120" s="516"/>
      <c r="SKU120" s="516"/>
      <c r="SKV120" s="516"/>
      <c r="SKW120" s="516"/>
      <c r="SKX120" s="516"/>
      <c r="SKY120" s="516"/>
      <c r="SKZ120" s="516"/>
      <c r="SLA120" s="516"/>
      <c r="SLB120" s="516"/>
      <c r="SLC120" s="516"/>
      <c r="SLD120" s="516"/>
      <c r="SLE120" s="516"/>
      <c r="SLF120" s="516"/>
      <c r="SLG120" s="516"/>
      <c r="SLH120" s="516"/>
      <c r="SLI120" s="516"/>
      <c r="SLJ120" s="516"/>
      <c r="SLK120" s="516"/>
      <c r="SLL120" s="516"/>
      <c r="SLM120" s="516"/>
      <c r="SLN120" s="516"/>
      <c r="SLO120" s="516"/>
      <c r="SLP120" s="516"/>
      <c r="SLQ120" s="516"/>
      <c r="SLR120" s="516"/>
      <c r="SLS120" s="516"/>
      <c r="SLT120" s="516"/>
      <c r="SLU120" s="516"/>
      <c r="SLV120" s="516"/>
      <c r="SLW120" s="516"/>
      <c r="SLX120" s="516"/>
      <c r="SLY120" s="516"/>
      <c r="SLZ120" s="516"/>
      <c r="SMA120" s="516"/>
      <c r="SMB120" s="516"/>
      <c r="SMC120" s="516"/>
      <c r="SMD120" s="516"/>
      <c r="SME120" s="516"/>
      <c r="SMF120" s="516"/>
      <c r="SMG120" s="516"/>
      <c r="SMH120" s="516"/>
      <c r="SMI120" s="516"/>
      <c r="SMJ120" s="516"/>
      <c r="SMK120" s="516"/>
      <c r="SML120" s="516"/>
      <c r="SMM120" s="516"/>
      <c r="SMN120" s="516"/>
      <c r="SMO120" s="516"/>
      <c r="SMP120" s="516"/>
      <c r="SMQ120" s="516"/>
      <c r="SMR120" s="516"/>
      <c r="SMS120" s="516"/>
      <c r="SMT120" s="516"/>
      <c r="SMU120" s="516"/>
      <c r="SMV120" s="516"/>
      <c r="SMW120" s="516"/>
      <c r="SMX120" s="516"/>
      <c r="SMY120" s="516"/>
      <c r="SMZ120" s="516"/>
      <c r="SNA120" s="516"/>
      <c r="SNB120" s="516"/>
      <c r="SNC120" s="516"/>
      <c r="SND120" s="516"/>
      <c r="SNE120" s="516"/>
      <c r="SNF120" s="516"/>
      <c r="SNG120" s="516"/>
      <c r="SNH120" s="516"/>
      <c r="SNI120" s="516"/>
      <c r="SNJ120" s="516"/>
      <c r="SNK120" s="516"/>
      <c r="SNL120" s="516"/>
      <c r="SNM120" s="516"/>
      <c r="SNN120" s="516"/>
      <c r="SNO120" s="516"/>
      <c r="SNP120" s="516"/>
      <c r="SNQ120" s="516"/>
      <c r="SNR120" s="516"/>
      <c r="SNS120" s="516"/>
      <c r="SNT120" s="516"/>
      <c r="SNU120" s="516"/>
      <c r="SNV120" s="516"/>
      <c r="SNW120" s="516"/>
      <c r="SNX120" s="516"/>
      <c r="SNY120" s="516"/>
      <c r="SNZ120" s="516"/>
      <c r="SOA120" s="516"/>
      <c r="SOB120" s="516"/>
      <c r="SOC120" s="516"/>
      <c r="SOD120" s="516"/>
      <c r="SOE120" s="516"/>
      <c r="SOF120" s="516"/>
      <c r="SOG120" s="516"/>
      <c r="SOH120" s="516"/>
      <c r="SOI120" s="516"/>
      <c r="SOJ120" s="516"/>
      <c r="SOK120" s="516"/>
      <c r="SOL120" s="516"/>
      <c r="SOM120" s="516"/>
      <c r="SON120" s="516"/>
      <c r="SOO120" s="516"/>
      <c r="SOP120" s="516"/>
      <c r="SOQ120" s="516"/>
      <c r="SOR120" s="516"/>
      <c r="SOS120" s="516"/>
      <c r="SOT120" s="516"/>
      <c r="SOU120" s="516"/>
      <c r="SOV120" s="516"/>
      <c r="SOW120" s="516"/>
      <c r="SOX120" s="516"/>
      <c r="SOY120" s="516"/>
      <c r="SOZ120" s="516"/>
      <c r="SPA120" s="516"/>
      <c r="SPB120" s="516"/>
      <c r="SPC120" s="516"/>
      <c r="SPD120" s="516"/>
      <c r="SPE120" s="516"/>
      <c r="SPF120" s="516"/>
      <c r="SPG120" s="516"/>
      <c r="SPH120" s="516"/>
      <c r="SPI120" s="516"/>
      <c r="SPJ120" s="516"/>
      <c r="SPK120" s="516"/>
      <c r="SPL120" s="516"/>
      <c r="SPM120" s="516"/>
      <c r="SPN120" s="516"/>
      <c r="SPO120" s="516"/>
      <c r="SPP120" s="516"/>
      <c r="SPQ120" s="516"/>
      <c r="SPR120" s="516"/>
      <c r="SPS120" s="516"/>
      <c r="SPT120" s="516"/>
      <c r="SPU120" s="516"/>
      <c r="SPV120" s="516"/>
      <c r="SPW120" s="516"/>
      <c r="SPX120" s="516"/>
      <c r="SPY120" s="516"/>
      <c r="SPZ120" s="516"/>
      <c r="SQA120" s="516"/>
      <c r="SQB120" s="516"/>
      <c r="SQC120" s="516"/>
      <c r="SQD120" s="516"/>
      <c r="SQE120" s="516"/>
      <c r="SQF120" s="516"/>
      <c r="SQG120" s="516"/>
      <c r="SQH120" s="516"/>
      <c r="SQI120" s="516"/>
      <c r="SQJ120" s="516"/>
      <c r="SQK120" s="516"/>
      <c r="SQL120" s="516"/>
      <c r="SQM120" s="516"/>
      <c r="SQN120" s="516"/>
      <c r="SQO120" s="516"/>
      <c r="SQP120" s="516"/>
      <c r="SQQ120" s="516"/>
      <c r="SQR120" s="516"/>
      <c r="SQS120" s="516"/>
      <c r="SQT120" s="516"/>
      <c r="SQU120" s="516"/>
      <c r="SQV120" s="516"/>
      <c r="SQW120" s="516"/>
      <c r="SQX120" s="516"/>
      <c r="SQY120" s="516"/>
      <c r="SQZ120" s="516"/>
      <c r="SRA120" s="516"/>
      <c r="SRB120" s="516"/>
      <c r="SRC120" s="516"/>
      <c r="SRD120" s="516"/>
      <c r="SRE120" s="516"/>
      <c r="SRF120" s="516"/>
      <c r="SRG120" s="516"/>
      <c r="SRH120" s="516"/>
      <c r="SRI120" s="516"/>
      <c r="SRJ120" s="516"/>
      <c r="SRK120" s="516"/>
      <c r="SRL120" s="516"/>
      <c r="SRM120" s="516"/>
      <c r="SRN120" s="516"/>
      <c r="SRO120" s="516"/>
      <c r="SRP120" s="516"/>
      <c r="SRQ120" s="516"/>
      <c r="SRR120" s="516"/>
      <c r="SRS120" s="516"/>
      <c r="SRT120" s="516"/>
      <c r="SRU120" s="516"/>
      <c r="SRV120" s="516"/>
      <c r="SRW120" s="516"/>
      <c r="SRX120" s="516"/>
      <c r="SRY120" s="516"/>
      <c r="SRZ120" s="516"/>
      <c r="SSA120" s="516"/>
      <c r="SSB120" s="516"/>
      <c r="SSC120" s="516"/>
      <c r="SSD120" s="516"/>
      <c r="SSE120" s="516"/>
      <c r="SSF120" s="516"/>
      <c r="SSG120" s="516"/>
      <c r="SSH120" s="516"/>
      <c r="SSI120" s="516"/>
      <c r="SSJ120" s="516"/>
      <c r="SSK120" s="516"/>
      <c r="SSL120" s="516"/>
      <c r="SSM120" s="516"/>
      <c r="SSN120" s="516"/>
      <c r="SSO120" s="516"/>
      <c r="SSP120" s="516"/>
      <c r="SSQ120" s="516"/>
      <c r="SSR120" s="516"/>
      <c r="SSS120" s="516"/>
      <c r="SST120" s="516"/>
      <c r="SSU120" s="516"/>
      <c r="SSV120" s="516"/>
      <c r="SSW120" s="516"/>
      <c r="SSX120" s="516"/>
      <c r="SSY120" s="516"/>
      <c r="SSZ120" s="516"/>
      <c r="STA120" s="516"/>
      <c r="STB120" s="516"/>
      <c r="STC120" s="516"/>
      <c r="STD120" s="516"/>
      <c r="STE120" s="516"/>
      <c r="STF120" s="516"/>
      <c r="STG120" s="516"/>
      <c r="STH120" s="516"/>
      <c r="STI120" s="516"/>
      <c r="STJ120" s="516"/>
      <c r="STK120" s="516"/>
      <c r="STL120" s="516"/>
      <c r="STM120" s="516"/>
      <c r="STN120" s="516"/>
      <c r="STO120" s="516"/>
      <c r="STP120" s="516"/>
      <c r="STQ120" s="516"/>
      <c r="STR120" s="516"/>
      <c r="STS120" s="516"/>
      <c r="STT120" s="516"/>
      <c r="STU120" s="516"/>
      <c r="STV120" s="516"/>
      <c r="STW120" s="516"/>
      <c r="STX120" s="516"/>
      <c r="STY120" s="516"/>
      <c r="STZ120" s="516"/>
      <c r="SUA120" s="516"/>
      <c r="SUB120" s="516"/>
      <c r="SUC120" s="516"/>
      <c r="SUD120" s="516"/>
      <c r="SUE120" s="516"/>
      <c r="SUF120" s="516"/>
      <c r="SUG120" s="516"/>
      <c r="SUH120" s="516"/>
      <c r="SUI120" s="516"/>
      <c r="SUJ120" s="516"/>
      <c r="SUK120" s="516"/>
      <c r="SUL120" s="516"/>
      <c r="SUM120" s="516"/>
      <c r="SUN120" s="516"/>
      <c r="SUO120" s="516"/>
      <c r="SUP120" s="516"/>
      <c r="SUQ120" s="516"/>
      <c r="SUR120" s="516"/>
      <c r="SUS120" s="516"/>
      <c r="SUT120" s="516"/>
      <c r="SUU120" s="516"/>
      <c r="SUV120" s="516"/>
      <c r="SUW120" s="516"/>
      <c r="SUX120" s="516"/>
      <c r="SUY120" s="516"/>
      <c r="SUZ120" s="516"/>
      <c r="SVA120" s="516"/>
      <c r="SVB120" s="516"/>
      <c r="SVC120" s="516"/>
      <c r="SVD120" s="516"/>
      <c r="SVE120" s="516"/>
      <c r="SVF120" s="516"/>
      <c r="SVG120" s="516"/>
      <c r="SVH120" s="516"/>
      <c r="SVI120" s="516"/>
      <c r="SVJ120" s="516"/>
      <c r="SVK120" s="516"/>
      <c r="SVL120" s="516"/>
      <c r="SVM120" s="516"/>
      <c r="SVN120" s="516"/>
      <c r="SVO120" s="516"/>
      <c r="SVP120" s="516"/>
      <c r="SVQ120" s="516"/>
      <c r="SVR120" s="516"/>
      <c r="SVS120" s="516"/>
      <c r="SVT120" s="516"/>
      <c r="SVU120" s="516"/>
      <c r="SVV120" s="516"/>
      <c r="SVW120" s="516"/>
      <c r="SVX120" s="516"/>
      <c r="SVY120" s="516"/>
      <c r="SVZ120" s="516"/>
      <c r="SWA120" s="516"/>
      <c r="SWB120" s="516"/>
      <c r="SWC120" s="516"/>
      <c r="SWD120" s="516"/>
      <c r="SWE120" s="516"/>
      <c r="SWF120" s="516"/>
      <c r="SWG120" s="516"/>
      <c r="SWH120" s="516"/>
      <c r="SWI120" s="516"/>
      <c r="SWJ120" s="516"/>
      <c r="SWK120" s="516"/>
      <c r="SWL120" s="516"/>
      <c r="SWM120" s="516"/>
      <c r="SWN120" s="516"/>
      <c r="SWO120" s="516"/>
      <c r="SWP120" s="516"/>
      <c r="SWQ120" s="516"/>
      <c r="SWR120" s="516"/>
      <c r="SWS120" s="516"/>
      <c r="SWT120" s="516"/>
      <c r="SWU120" s="516"/>
      <c r="SWV120" s="516"/>
      <c r="SWW120" s="516"/>
      <c r="SWX120" s="516"/>
      <c r="SWY120" s="516"/>
      <c r="SWZ120" s="516"/>
      <c r="SXA120" s="516"/>
      <c r="SXB120" s="516"/>
      <c r="SXC120" s="516"/>
      <c r="SXD120" s="516"/>
      <c r="SXE120" s="516"/>
      <c r="SXF120" s="516"/>
      <c r="SXG120" s="516"/>
      <c r="SXH120" s="516"/>
      <c r="SXI120" s="516"/>
      <c r="SXJ120" s="516"/>
      <c r="SXK120" s="516"/>
      <c r="SXL120" s="516"/>
      <c r="SXM120" s="516"/>
      <c r="SXN120" s="516"/>
      <c r="SXO120" s="516"/>
      <c r="SXP120" s="516"/>
      <c r="SXQ120" s="516"/>
      <c r="SXR120" s="516"/>
      <c r="SXS120" s="516"/>
      <c r="SXT120" s="516"/>
      <c r="SXU120" s="516"/>
      <c r="SXV120" s="516"/>
      <c r="SXW120" s="516"/>
      <c r="SXX120" s="516"/>
      <c r="SXY120" s="516"/>
      <c r="SXZ120" s="516"/>
      <c r="SYA120" s="516"/>
      <c r="SYB120" s="516"/>
      <c r="SYC120" s="516"/>
      <c r="SYD120" s="516"/>
      <c r="SYE120" s="516"/>
      <c r="SYF120" s="516"/>
      <c r="SYG120" s="516"/>
      <c r="SYH120" s="516"/>
      <c r="SYI120" s="516"/>
      <c r="SYJ120" s="516"/>
      <c r="SYK120" s="516"/>
      <c r="SYL120" s="516"/>
      <c r="SYM120" s="516"/>
      <c r="SYN120" s="516"/>
      <c r="SYO120" s="516"/>
      <c r="SYP120" s="516"/>
      <c r="SYQ120" s="516"/>
      <c r="SYR120" s="516"/>
      <c r="SYS120" s="516"/>
      <c r="SYT120" s="516"/>
      <c r="SYU120" s="516"/>
      <c r="SYV120" s="516"/>
      <c r="SYW120" s="516"/>
      <c r="SYX120" s="516"/>
      <c r="SYY120" s="516"/>
      <c r="SYZ120" s="516"/>
      <c r="SZA120" s="516"/>
      <c r="SZB120" s="516"/>
      <c r="SZC120" s="516"/>
      <c r="SZD120" s="516"/>
      <c r="SZE120" s="516"/>
      <c r="SZF120" s="516"/>
      <c r="SZG120" s="516"/>
      <c r="SZH120" s="516"/>
      <c r="SZI120" s="516"/>
      <c r="SZJ120" s="516"/>
      <c r="SZK120" s="516"/>
      <c r="SZL120" s="516"/>
      <c r="SZM120" s="516"/>
      <c r="SZN120" s="516"/>
      <c r="SZO120" s="516"/>
      <c r="SZP120" s="516"/>
      <c r="SZQ120" s="516"/>
      <c r="SZR120" s="516"/>
      <c r="SZS120" s="516"/>
      <c r="SZT120" s="516"/>
      <c r="SZU120" s="516"/>
      <c r="SZV120" s="516"/>
      <c r="SZW120" s="516"/>
      <c r="SZX120" s="516"/>
      <c r="SZY120" s="516"/>
      <c r="SZZ120" s="516"/>
      <c r="TAA120" s="516"/>
      <c r="TAB120" s="516"/>
      <c r="TAC120" s="516"/>
      <c r="TAD120" s="516"/>
      <c r="TAE120" s="516"/>
      <c r="TAF120" s="516"/>
      <c r="TAG120" s="516"/>
      <c r="TAH120" s="516"/>
      <c r="TAI120" s="516"/>
      <c r="TAJ120" s="516"/>
      <c r="TAK120" s="516"/>
      <c r="TAL120" s="516"/>
      <c r="TAM120" s="516"/>
      <c r="TAN120" s="516"/>
      <c r="TAO120" s="516"/>
      <c r="TAP120" s="516"/>
      <c r="TAQ120" s="516"/>
      <c r="TAR120" s="516"/>
      <c r="TAS120" s="516"/>
      <c r="TAT120" s="516"/>
      <c r="TAU120" s="516"/>
      <c r="TAV120" s="516"/>
      <c r="TAW120" s="516"/>
      <c r="TAX120" s="516"/>
      <c r="TAY120" s="516"/>
      <c r="TAZ120" s="516"/>
      <c r="TBA120" s="516"/>
      <c r="TBB120" s="516"/>
      <c r="TBC120" s="516"/>
      <c r="TBD120" s="516"/>
      <c r="TBE120" s="516"/>
      <c r="TBF120" s="516"/>
      <c r="TBG120" s="516"/>
      <c r="TBH120" s="516"/>
      <c r="TBI120" s="516"/>
      <c r="TBJ120" s="516"/>
      <c r="TBK120" s="516"/>
      <c r="TBL120" s="516"/>
      <c r="TBM120" s="516"/>
      <c r="TBN120" s="516"/>
      <c r="TBO120" s="516"/>
      <c r="TBP120" s="516"/>
      <c r="TBQ120" s="516"/>
      <c r="TBR120" s="516"/>
      <c r="TBS120" s="516"/>
      <c r="TBT120" s="516"/>
      <c r="TBU120" s="516"/>
      <c r="TBV120" s="516"/>
      <c r="TBW120" s="516"/>
      <c r="TBX120" s="516"/>
      <c r="TBY120" s="516"/>
      <c r="TBZ120" s="516"/>
      <c r="TCA120" s="516"/>
      <c r="TCB120" s="516"/>
      <c r="TCC120" s="516"/>
      <c r="TCD120" s="516"/>
      <c r="TCE120" s="516"/>
      <c r="TCF120" s="516"/>
      <c r="TCG120" s="516"/>
      <c r="TCH120" s="516"/>
      <c r="TCI120" s="516"/>
      <c r="TCJ120" s="516"/>
      <c r="TCK120" s="516"/>
      <c r="TCL120" s="516"/>
      <c r="TCM120" s="516"/>
      <c r="TCN120" s="516"/>
      <c r="TCO120" s="516"/>
      <c r="TCP120" s="516"/>
      <c r="TCQ120" s="516"/>
      <c r="TCR120" s="516"/>
      <c r="TCS120" s="516"/>
      <c r="TCT120" s="516"/>
      <c r="TCU120" s="516"/>
      <c r="TCV120" s="516"/>
      <c r="TCW120" s="516"/>
      <c r="TCX120" s="516"/>
      <c r="TCY120" s="516"/>
      <c r="TCZ120" s="516"/>
      <c r="TDA120" s="516"/>
      <c r="TDB120" s="516"/>
      <c r="TDC120" s="516"/>
      <c r="TDD120" s="516"/>
      <c r="TDE120" s="516"/>
      <c r="TDF120" s="516"/>
      <c r="TDG120" s="516"/>
      <c r="TDH120" s="516"/>
      <c r="TDI120" s="516"/>
      <c r="TDJ120" s="516"/>
      <c r="TDK120" s="516"/>
      <c r="TDL120" s="516"/>
      <c r="TDM120" s="516"/>
      <c r="TDN120" s="516"/>
      <c r="TDO120" s="516"/>
      <c r="TDP120" s="516"/>
      <c r="TDQ120" s="516"/>
      <c r="TDR120" s="516"/>
      <c r="TDS120" s="516"/>
      <c r="TDT120" s="516"/>
      <c r="TDU120" s="516"/>
      <c r="TDV120" s="516"/>
      <c r="TDW120" s="516"/>
      <c r="TDX120" s="516"/>
      <c r="TDY120" s="516"/>
      <c r="TDZ120" s="516"/>
      <c r="TEA120" s="516"/>
      <c r="TEB120" s="516"/>
      <c r="TEC120" s="516"/>
      <c r="TED120" s="516"/>
      <c r="TEE120" s="516"/>
      <c r="TEF120" s="516"/>
      <c r="TEG120" s="516"/>
      <c r="TEH120" s="516"/>
      <c r="TEI120" s="516"/>
      <c r="TEJ120" s="516"/>
      <c r="TEK120" s="516"/>
      <c r="TEL120" s="516"/>
      <c r="TEM120" s="516"/>
      <c r="TEN120" s="516"/>
      <c r="TEO120" s="516"/>
      <c r="TEP120" s="516"/>
      <c r="TEQ120" s="516"/>
      <c r="TER120" s="516"/>
      <c r="TES120" s="516"/>
      <c r="TET120" s="516"/>
      <c r="TEU120" s="516"/>
      <c r="TEV120" s="516"/>
      <c r="TEW120" s="516"/>
      <c r="TEX120" s="516"/>
      <c r="TEY120" s="516"/>
      <c r="TEZ120" s="516"/>
      <c r="TFA120" s="516"/>
      <c r="TFB120" s="516"/>
      <c r="TFC120" s="516"/>
      <c r="TFD120" s="516"/>
      <c r="TFE120" s="516"/>
      <c r="TFF120" s="516"/>
      <c r="TFG120" s="516"/>
      <c r="TFH120" s="516"/>
      <c r="TFI120" s="516"/>
      <c r="TFJ120" s="516"/>
      <c r="TFK120" s="516"/>
      <c r="TFL120" s="516"/>
      <c r="TFM120" s="516"/>
      <c r="TFN120" s="516"/>
      <c r="TFO120" s="516"/>
      <c r="TFP120" s="516"/>
      <c r="TFQ120" s="516"/>
      <c r="TFR120" s="516"/>
      <c r="TFS120" s="516"/>
      <c r="TFT120" s="516"/>
      <c r="TFU120" s="516"/>
      <c r="TFV120" s="516"/>
      <c r="TFW120" s="516"/>
      <c r="TFX120" s="516"/>
      <c r="TFY120" s="516"/>
      <c r="TFZ120" s="516"/>
      <c r="TGA120" s="516"/>
      <c r="TGB120" s="516"/>
      <c r="TGC120" s="516"/>
      <c r="TGD120" s="516"/>
      <c r="TGE120" s="516"/>
      <c r="TGF120" s="516"/>
      <c r="TGG120" s="516"/>
      <c r="TGH120" s="516"/>
      <c r="TGI120" s="516"/>
      <c r="TGJ120" s="516"/>
      <c r="TGK120" s="516"/>
      <c r="TGL120" s="516"/>
      <c r="TGM120" s="516"/>
      <c r="TGN120" s="516"/>
      <c r="TGO120" s="516"/>
      <c r="TGP120" s="516"/>
      <c r="TGQ120" s="516"/>
      <c r="TGR120" s="516"/>
      <c r="TGS120" s="516"/>
      <c r="TGT120" s="516"/>
      <c r="TGU120" s="516"/>
      <c r="TGV120" s="516"/>
      <c r="TGW120" s="516"/>
      <c r="TGX120" s="516"/>
      <c r="TGY120" s="516"/>
      <c r="TGZ120" s="516"/>
      <c r="THA120" s="516"/>
      <c r="THB120" s="516"/>
      <c r="THC120" s="516"/>
      <c r="THD120" s="516"/>
      <c r="THE120" s="516"/>
      <c r="THF120" s="516"/>
      <c r="THG120" s="516"/>
      <c r="THH120" s="516"/>
      <c r="THI120" s="516"/>
      <c r="THJ120" s="516"/>
      <c r="THK120" s="516"/>
      <c r="THL120" s="516"/>
      <c r="THM120" s="516"/>
      <c r="THN120" s="516"/>
      <c r="THO120" s="516"/>
      <c r="THP120" s="516"/>
      <c r="THQ120" s="516"/>
      <c r="THR120" s="516"/>
      <c r="THS120" s="516"/>
      <c r="THT120" s="516"/>
      <c r="THU120" s="516"/>
      <c r="THV120" s="516"/>
      <c r="THW120" s="516"/>
      <c r="THX120" s="516"/>
      <c r="THY120" s="516"/>
      <c r="THZ120" s="516"/>
      <c r="TIA120" s="516"/>
      <c r="TIB120" s="516"/>
      <c r="TIC120" s="516"/>
      <c r="TID120" s="516"/>
      <c r="TIE120" s="516"/>
      <c r="TIF120" s="516"/>
      <c r="TIG120" s="516"/>
      <c r="TIH120" s="516"/>
      <c r="TII120" s="516"/>
      <c r="TIJ120" s="516"/>
      <c r="TIK120" s="516"/>
      <c r="TIL120" s="516"/>
      <c r="TIM120" s="516"/>
      <c r="TIN120" s="516"/>
      <c r="TIO120" s="516"/>
      <c r="TIP120" s="516"/>
      <c r="TIQ120" s="516"/>
      <c r="TIR120" s="516"/>
      <c r="TIS120" s="516"/>
      <c r="TIT120" s="516"/>
      <c r="TIU120" s="516"/>
      <c r="TIV120" s="516"/>
      <c r="TIW120" s="516"/>
      <c r="TIX120" s="516"/>
      <c r="TIY120" s="516"/>
      <c r="TIZ120" s="516"/>
      <c r="TJA120" s="516"/>
      <c r="TJB120" s="516"/>
      <c r="TJC120" s="516"/>
      <c r="TJD120" s="516"/>
      <c r="TJE120" s="516"/>
      <c r="TJF120" s="516"/>
      <c r="TJG120" s="516"/>
      <c r="TJH120" s="516"/>
      <c r="TJI120" s="516"/>
      <c r="TJJ120" s="516"/>
      <c r="TJK120" s="516"/>
      <c r="TJL120" s="516"/>
      <c r="TJM120" s="516"/>
      <c r="TJN120" s="516"/>
      <c r="TJO120" s="516"/>
      <c r="TJP120" s="516"/>
      <c r="TJQ120" s="516"/>
      <c r="TJR120" s="516"/>
      <c r="TJS120" s="516"/>
      <c r="TJT120" s="516"/>
      <c r="TJU120" s="516"/>
      <c r="TJV120" s="516"/>
      <c r="TJW120" s="516"/>
      <c r="TJX120" s="516"/>
      <c r="TJY120" s="516"/>
      <c r="TJZ120" s="516"/>
      <c r="TKA120" s="516"/>
      <c r="TKB120" s="516"/>
      <c r="TKC120" s="516"/>
      <c r="TKD120" s="516"/>
      <c r="TKE120" s="516"/>
      <c r="TKF120" s="516"/>
      <c r="TKG120" s="516"/>
      <c r="TKH120" s="516"/>
      <c r="TKI120" s="516"/>
      <c r="TKJ120" s="516"/>
      <c r="TKK120" s="516"/>
      <c r="TKL120" s="516"/>
      <c r="TKM120" s="516"/>
      <c r="TKN120" s="516"/>
      <c r="TKO120" s="516"/>
      <c r="TKP120" s="516"/>
      <c r="TKQ120" s="516"/>
      <c r="TKR120" s="516"/>
      <c r="TKS120" s="516"/>
      <c r="TKT120" s="516"/>
      <c r="TKU120" s="516"/>
      <c r="TKV120" s="516"/>
      <c r="TKW120" s="516"/>
      <c r="TKX120" s="516"/>
      <c r="TKY120" s="516"/>
      <c r="TKZ120" s="516"/>
      <c r="TLA120" s="516"/>
      <c r="TLB120" s="516"/>
      <c r="TLC120" s="516"/>
      <c r="TLD120" s="516"/>
      <c r="TLE120" s="516"/>
      <c r="TLF120" s="516"/>
      <c r="TLG120" s="516"/>
      <c r="TLH120" s="516"/>
      <c r="TLI120" s="516"/>
      <c r="TLJ120" s="516"/>
      <c r="TLK120" s="516"/>
      <c r="TLL120" s="516"/>
      <c r="TLM120" s="516"/>
      <c r="TLN120" s="516"/>
      <c r="TLO120" s="516"/>
      <c r="TLP120" s="516"/>
      <c r="TLQ120" s="516"/>
      <c r="TLR120" s="516"/>
      <c r="TLS120" s="516"/>
      <c r="TLT120" s="516"/>
      <c r="TLU120" s="516"/>
      <c r="TLV120" s="516"/>
      <c r="TLW120" s="516"/>
      <c r="TLX120" s="516"/>
      <c r="TLY120" s="516"/>
      <c r="TLZ120" s="516"/>
      <c r="TMA120" s="516"/>
      <c r="TMB120" s="516"/>
      <c r="TMC120" s="516"/>
      <c r="TMD120" s="516"/>
      <c r="TME120" s="516"/>
      <c r="TMF120" s="516"/>
      <c r="TMG120" s="516"/>
      <c r="TMH120" s="516"/>
      <c r="TMI120" s="516"/>
      <c r="TMJ120" s="516"/>
      <c r="TMK120" s="516"/>
      <c r="TML120" s="516"/>
      <c r="TMM120" s="516"/>
      <c r="TMN120" s="516"/>
      <c r="TMO120" s="516"/>
      <c r="TMP120" s="516"/>
      <c r="TMQ120" s="516"/>
      <c r="TMR120" s="516"/>
      <c r="TMS120" s="516"/>
      <c r="TMT120" s="516"/>
      <c r="TMU120" s="516"/>
      <c r="TMV120" s="516"/>
      <c r="TMW120" s="516"/>
      <c r="TMX120" s="516"/>
      <c r="TMY120" s="516"/>
      <c r="TMZ120" s="516"/>
      <c r="TNA120" s="516"/>
      <c r="TNB120" s="516"/>
      <c r="TNC120" s="516"/>
      <c r="TND120" s="516"/>
      <c r="TNE120" s="516"/>
      <c r="TNF120" s="516"/>
      <c r="TNG120" s="516"/>
      <c r="TNH120" s="516"/>
      <c r="TNI120" s="516"/>
      <c r="TNJ120" s="516"/>
      <c r="TNK120" s="516"/>
      <c r="TNL120" s="516"/>
      <c r="TNM120" s="516"/>
      <c r="TNN120" s="516"/>
      <c r="TNO120" s="516"/>
      <c r="TNP120" s="516"/>
      <c r="TNQ120" s="516"/>
      <c r="TNR120" s="516"/>
      <c r="TNS120" s="516"/>
      <c r="TNT120" s="516"/>
      <c r="TNU120" s="516"/>
      <c r="TNV120" s="516"/>
      <c r="TNW120" s="516"/>
      <c r="TNX120" s="516"/>
      <c r="TNY120" s="516"/>
      <c r="TNZ120" s="516"/>
      <c r="TOA120" s="516"/>
      <c r="TOB120" s="516"/>
      <c r="TOC120" s="516"/>
      <c r="TOD120" s="516"/>
      <c r="TOE120" s="516"/>
      <c r="TOF120" s="516"/>
      <c r="TOG120" s="516"/>
      <c r="TOH120" s="516"/>
      <c r="TOI120" s="516"/>
      <c r="TOJ120" s="516"/>
      <c r="TOK120" s="516"/>
      <c r="TOL120" s="516"/>
      <c r="TOM120" s="516"/>
      <c r="TON120" s="516"/>
      <c r="TOO120" s="516"/>
      <c r="TOP120" s="516"/>
      <c r="TOQ120" s="516"/>
      <c r="TOR120" s="516"/>
      <c r="TOS120" s="516"/>
      <c r="TOT120" s="516"/>
      <c r="TOU120" s="516"/>
      <c r="TOV120" s="516"/>
      <c r="TOW120" s="516"/>
      <c r="TOX120" s="516"/>
      <c r="TOY120" s="516"/>
      <c r="TOZ120" s="516"/>
      <c r="TPA120" s="516"/>
      <c r="TPB120" s="516"/>
      <c r="TPC120" s="516"/>
      <c r="TPD120" s="516"/>
      <c r="TPE120" s="516"/>
      <c r="TPF120" s="516"/>
      <c r="TPG120" s="516"/>
      <c r="TPH120" s="516"/>
      <c r="TPI120" s="516"/>
      <c r="TPJ120" s="516"/>
      <c r="TPK120" s="516"/>
      <c r="TPL120" s="516"/>
      <c r="TPM120" s="516"/>
      <c r="TPN120" s="516"/>
      <c r="TPO120" s="516"/>
      <c r="TPP120" s="516"/>
      <c r="TPQ120" s="516"/>
      <c r="TPR120" s="516"/>
      <c r="TPS120" s="516"/>
      <c r="TPT120" s="516"/>
      <c r="TPU120" s="516"/>
      <c r="TPV120" s="516"/>
      <c r="TPW120" s="516"/>
      <c r="TPX120" s="516"/>
      <c r="TPY120" s="516"/>
      <c r="TPZ120" s="516"/>
      <c r="TQA120" s="516"/>
      <c r="TQB120" s="516"/>
      <c r="TQC120" s="516"/>
      <c r="TQD120" s="516"/>
      <c r="TQE120" s="516"/>
      <c r="TQF120" s="516"/>
      <c r="TQG120" s="516"/>
      <c r="TQH120" s="516"/>
      <c r="TQI120" s="516"/>
      <c r="TQJ120" s="516"/>
      <c r="TQK120" s="516"/>
      <c r="TQL120" s="516"/>
      <c r="TQM120" s="516"/>
      <c r="TQN120" s="516"/>
      <c r="TQO120" s="516"/>
      <c r="TQP120" s="516"/>
      <c r="TQQ120" s="516"/>
      <c r="TQR120" s="516"/>
      <c r="TQS120" s="516"/>
      <c r="TQT120" s="516"/>
      <c r="TQU120" s="516"/>
      <c r="TQV120" s="516"/>
      <c r="TQW120" s="516"/>
      <c r="TQX120" s="516"/>
      <c r="TQY120" s="516"/>
      <c r="TQZ120" s="516"/>
      <c r="TRA120" s="516"/>
      <c r="TRB120" s="516"/>
      <c r="TRC120" s="516"/>
      <c r="TRD120" s="516"/>
      <c r="TRE120" s="516"/>
      <c r="TRF120" s="516"/>
      <c r="TRG120" s="516"/>
      <c r="TRH120" s="516"/>
      <c r="TRI120" s="516"/>
      <c r="TRJ120" s="516"/>
      <c r="TRK120" s="516"/>
      <c r="TRL120" s="516"/>
      <c r="TRM120" s="516"/>
      <c r="TRN120" s="516"/>
      <c r="TRO120" s="516"/>
      <c r="TRP120" s="516"/>
      <c r="TRQ120" s="516"/>
      <c r="TRR120" s="516"/>
      <c r="TRS120" s="516"/>
      <c r="TRT120" s="516"/>
      <c r="TRU120" s="516"/>
      <c r="TRV120" s="516"/>
      <c r="TRW120" s="516"/>
      <c r="TRX120" s="516"/>
      <c r="TRY120" s="516"/>
      <c r="TRZ120" s="516"/>
      <c r="TSA120" s="516"/>
      <c r="TSB120" s="516"/>
      <c r="TSC120" s="516"/>
      <c r="TSD120" s="516"/>
      <c r="TSE120" s="516"/>
      <c r="TSF120" s="516"/>
      <c r="TSG120" s="516"/>
      <c r="TSH120" s="516"/>
      <c r="TSI120" s="516"/>
      <c r="TSJ120" s="516"/>
      <c r="TSK120" s="516"/>
      <c r="TSL120" s="516"/>
      <c r="TSM120" s="516"/>
      <c r="TSN120" s="516"/>
      <c r="TSO120" s="516"/>
      <c r="TSP120" s="516"/>
      <c r="TSQ120" s="516"/>
      <c r="TSR120" s="516"/>
      <c r="TSS120" s="516"/>
      <c r="TST120" s="516"/>
      <c r="TSU120" s="516"/>
      <c r="TSV120" s="516"/>
      <c r="TSW120" s="516"/>
      <c r="TSX120" s="516"/>
      <c r="TSY120" s="516"/>
      <c r="TSZ120" s="516"/>
      <c r="TTA120" s="516"/>
      <c r="TTB120" s="516"/>
      <c r="TTC120" s="516"/>
      <c r="TTD120" s="516"/>
      <c r="TTE120" s="516"/>
      <c r="TTF120" s="516"/>
      <c r="TTG120" s="516"/>
      <c r="TTH120" s="516"/>
      <c r="TTI120" s="516"/>
      <c r="TTJ120" s="516"/>
      <c r="TTK120" s="516"/>
      <c r="TTL120" s="516"/>
      <c r="TTM120" s="516"/>
      <c r="TTN120" s="516"/>
      <c r="TTO120" s="516"/>
      <c r="TTP120" s="516"/>
      <c r="TTQ120" s="516"/>
      <c r="TTR120" s="516"/>
      <c r="TTS120" s="516"/>
      <c r="TTT120" s="516"/>
      <c r="TTU120" s="516"/>
      <c r="TTV120" s="516"/>
      <c r="TTW120" s="516"/>
      <c r="TTX120" s="516"/>
      <c r="TTY120" s="516"/>
      <c r="TTZ120" s="516"/>
      <c r="TUA120" s="516"/>
      <c r="TUB120" s="516"/>
      <c r="TUC120" s="516"/>
      <c r="TUD120" s="516"/>
      <c r="TUE120" s="516"/>
      <c r="TUF120" s="516"/>
      <c r="TUG120" s="516"/>
      <c r="TUH120" s="516"/>
      <c r="TUI120" s="516"/>
      <c r="TUJ120" s="516"/>
      <c r="TUK120" s="516"/>
      <c r="TUL120" s="516"/>
      <c r="TUM120" s="516"/>
      <c r="TUN120" s="516"/>
      <c r="TUO120" s="516"/>
      <c r="TUP120" s="516"/>
      <c r="TUQ120" s="516"/>
      <c r="TUR120" s="516"/>
      <c r="TUS120" s="516"/>
      <c r="TUT120" s="516"/>
      <c r="TUU120" s="516"/>
      <c r="TUV120" s="516"/>
      <c r="TUW120" s="516"/>
      <c r="TUX120" s="516"/>
      <c r="TUY120" s="516"/>
      <c r="TUZ120" s="516"/>
      <c r="TVA120" s="516"/>
      <c r="TVB120" s="516"/>
      <c r="TVC120" s="516"/>
      <c r="TVD120" s="516"/>
      <c r="TVE120" s="516"/>
      <c r="TVF120" s="516"/>
      <c r="TVG120" s="516"/>
      <c r="TVH120" s="516"/>
      <c r="TVI120" s="516"/>
      <c r="TVJ120" s="516"/>
      <c r="TVK120" s="516"/>
      <c r="TVL120" s="516"/>
      <c r="TVM120" s="516"/>
      <c r="TVN120" s="516"/>
      <c r="TVO120" s="516"/>
      <c r="TVP120" s="516"/>
      <c r="TVQ120" s="516"/>
      <c r="TVR120" s="516"/>
      <c r="TVS120" s="516"/>
      <c r="TVT120" s="516"/>
      <c r="TVU120" s="516"/>
      <c r="TVV120" s="516"/>
      <c r="TVW120" s="516"/>
      <c r="TVX120" s="516"/>
      <c r="TVY120" s="516"/>
      <c r="TVZ120" s="516"/>
      <c r="TWA120" s="516"/>
      <c r="TWB120" s="516"/>
      <c r="TWC120" s="516"/>
      <c r="TWD120" s="516"/>
      <c r="TWE120" s="516"/>
      <c r="TWF120" s="516"/>
      <c r="TWG120" s="516"/>
      <c r="TWH120" s="516"/>
      <c r="TWI120" s="516"/>
      <c r="TWJ120" s="516"/>
      <c r="TWK120" s="516"/>
      <c r="TWL120" s="516"/>
      <c r="TWM120" s="516"/>
      <c r="TWN120" s="516"/>
      <c r="TWO120" s="516"/>
      <c r="TWP120" s="516"/>
      <c r="TWQ120" s="516"/>
      <c r="TWR120" s="516"/>
      <c r="TWS120" s="516"/>
      <c r="TWT120" s="516"/>
      <c r="TWU120" s="516"/>
      <c r="TWV120" s="516"/>
      <c r="TWW120" s="516"/>
      <c r="TWX120" s="516"/>
      <c r="TWY120" s="516"/>
      <c r="TWZ120" s="516"/>
      <c r="TXA120" s="516"/>
      <c r="TXB120" s="516"/>
      <c r="TXC120" s="516"/>
      <c r="TXD120" s="516"/>
      <c r="TXE120" s="516"/>
      <c r="TXF120" s="516"/>
      <c r="TXG120" s="516"/>
      <c r="TXH120" s="516"/>
      <c r="TXI120" s="516"/>
      <c r="TXJ120" s="516"/>
      <c r="TXK120" s="516"/>
      <c r="TXL120" s="516"/>
      <c r="TXM120" s="516"/>
      <c r="TXN120" s="516"/>
      <c r="TXO120" s="516"/>
      <c r="TXP120" s="516"/>
      <c r="TXQ120" s="516"/>
      <c r="TXR120" s="516"/>
      <c r="TXS120" s="516"/>
      <c r="TXT120" s="516"/>
      <c r="TXU120" s="516"/>
      <c r="TXV120" s="516"/>
      <c r="TXW120" s="516"/>
      <c r="TXX120" s="516"/>
      <c r="TXY120" s="516"/>
      <c r="TXZ120" s="516"/>
      <c r="TYA120" s="516"/>
      <c r="TYB120" s="516"/>
      <c r="TYC120" s="516"/>
      <c r="TYD120" s="516"/>
      <c r="TYE120" s="516"/>
      <c r="TYF120" s="516"/>
      <c r="TYG120" s="516"/>
      <c r="TYH120" s="516"/>
      <c r="TYI120" s="516"/>
      <c r="TYJ120" s="516"/>
      <c r="TYK120" s="516"/>
      <c r="TYL120" s="516"/>
      <c r="TYM120" s="516"/>
      <c r="TYN120" s="516"/>
      <c r="TYO120" s="516"/>
      <c r="TYP120" s="516"/>
      <c r="TYQ120" s="516"/>
      <c r="TYR120" s="516"/>
      <c r="TYS120" s="516"/>
      <c r="TYT120" s="516"/>
      <c r="TYU120" s="516"/>
      <c r="TYV120" s="516"/>
      <c r="TYW120" s="516"/>
      <c r="TYX120" s="516"/>
      <c r="TYY120" s="516"/>
      <c r="TYZ120" s="516"/>
      <c r="TZA120" s="516"/>
      <c r="TZB120" s="516"/>
      <c r="TZC120" s="516"/>
      <c r="TZD120" s="516"/>
      <c r="TZE120" s="516"/>
      <c r="TZF120" s="516"/>
      <c r="TZG120" s="516"/>
      <c r="TZH120" s="516"/>
      <c r="TZI120" s="516"/>
      <c r="TZJ120" s="516"/>
      <c r="TZK120" s="516"/>
      <c r="TZL120" s="516"/>
      <c r="TZM120" s="516"/>
      <c r="TZN120" s="516"/>
      <c r="TZO120" s="516"/>
      <c r="TZP120" s="516"/>
      <c r="TZQ120" s="516"/>
      <c r="TZR120" s="516"/>
      <c r="TZS120" s="516"/>
      <c r="TZT120" s="516"/>
      <c r="TZU120" s="516"/>
      <c r="TZV120" s="516"/>
      <c r="TZW120" s="516"/>
      <c r="TZX120" s="516"/>
      <c r="TZY120" s="516"/>
      <c r="TZZ120" s="516"/>
      <c r="UAA120" s="516"/>
      <c r="UAB120" s="516"/>
      <c r="UAC120" s="516"/>
      <c r="UAD120" s="516"/>
      <c r="UAE120" s="516"/>
      <c r="UAF120" s="516"/>
      <c r="UAG120" s="516"/>
      <c r="UAH120" s="516"/>
      <c r="UAI120" s="516"/>
      <c r="UAJ120" s="516"/>
      <c r="UAK120" s="516"/>
      <c r="UAL120" s="516"/>
      <c r="UAM120" s="516"/>
      <c r="UAN120" s="516"/>
      <c r="UAO120" s="516"/>
      <c r="UAP120" s="516"/>
      <c r="UAQ120" s="516"/>
      <c r="UAR120" s="516"/>
      <c r="UAS120" s="516"/>
      <c r="UAT120" s="516"/>
      <c r="UAU120" s="516"/>
      <c r="UAV120" s="516"/>
      <c r="UAW120" s="516"/>
      <c r="UAX120" s="516"/>
      <c r="UAY120" s="516"/>
      <c r="UAZ120" s="516"/>
      <c r="UBA120" s="516"/>
      <c r="UBB120" s="516"/>
      <c r="UBC120" s="516"/>
      <c r="UBD120" s="516"/>
      <c r="UBE120" s="516"/>
      <c r="UBF120" s="516"/>
      <c r="UBG120" s="516"/>
      <c r="UBH120" s="516"/>
      <c r="UBI120" s="516"/>
      <c r="UBJ120" s="516"/>
      <c r="UBK120" s="516"/>
      <c r="UBL120" s="516"/>
      <c r="UBM120" s="516"/>
      <c r="UBN120" s="516"/>
      <c r="UBO120" s="516"/>
      <c r="UBP120" s="516"/>
      <c r="UBQ120" s="516"/>
      <c r="UBR120" s="516"/>
      <c r="UBS120" s="516"/>
      <c r="UBT120" s="516"/>
      <c r="UBU120" s="516"/>
      <c r="UBV120" s="516"/>
      <c r="UBW120" s="516"/>
      <c r="UBX120" s="516"/>
      <c r="UBY120" s="516"/>
      <c r="UBZ120" s="516"/>
      <c r="UCA120" s="516"/>
      <c r="UCB120" s="516"/>
      <c r="UCC120" s="516"/>
      <c r="UCD120" s="516"/>
      <c r="UCE120" s="516"/>
      <c r="UCF120" s="516"/>
      <c r="UCG120" s="516"/>
      <c r="UCH120" s="516"/>
      <c r="UCI120" s="516"/>
      <c r="UCJ120" s="516"/>
      <c r="UCK120" s="516"/>
      <c r="UCL120" s="516"/>
      <c r="UCM120" s="516"/>
      <c r="UCN120" s="516"/>
      <c r="UCO120" s="516"/>
      <c r="UCP120" s="516"/>
      <c r="UCQ120" s="516"/>
      <c r="UCR120" s="516"/>
      <c r="UCS120" s="516"/>
      <c r="UCT120" s="516"/>
      <c r="UCU120" s="516"/>
      <c r="UCV120" s="516"/>
      <c r="UCW120" s="516"/>
      <c r="UCX120" s="516"/>
      <c r="UCY120" s="516"/>
      <c r="UCZ120" s="516"/>
      <c r="UDA120" s="516"/>
      <c r="UDB120" s="516"/>
      <c r="UDC120" s="516"/>
      <c r="UDD120" s="516"/>
      <c r="UDE120" s="516"/>
      <c r="UDF120" s="516"/>
      <c r="UDG120" s="516"/>
      <c r="UDH120" s="516"/>
      <c r="UDI120" s="516"/>
      <c r="UDJ120" s="516"/>
      <c r="UDK120" s="516"/>
      <c r="UDL120" s="516"/>
      <c r="UDM120" s="516"/>
      <c r="UDN120" s="516"/>
      <c r="UDO120" s="516"/>
      <c r="UDP120" s="516"/>
      <c r="UDQ120" s="516"/>
      <c r="UDR120" s="516"/>
      <c r="UDS120" s="516"/>
      <c r="UDT120" s="516"/>
      <c r="UDU120" s="516"/>
      <c r="UDV120" s="516"/>
      <c r="UDW120" s="516"/>
      <c r="UDX120" s="516"/>
      <c r="UDY120" s="516"/>
      <c r="UDZ120" s="516"/>
      <c r="UEA120" s="516"/>
      <c r="UEB120" s="516"/>
      <c r="UEC120" s="516"/>
      <c r="UED120" s="516"/>
      <c r="UEE120" s="516"/>
      <c r="UEF120" s="516"/>
      <c r="UEG120" s="516"/>
      <c r="UEH120" s="516"/>
      <c r="UEI120" s="516"/>
      <c r="UEJ120" s="516"/>
      <c r="UEK120" s="516"/>
      <c r="UEL120" s="516"/>
      <c r="UEM120" s="516"/>
      <c r="UEN120" s="516"/>
      <c r="UEO120" s="516"/>
      <c r="UEP120" s="516"/>
      <c r="UEQ120" s="516"/>
      <c r="UER120" s="516"/>
      <c r="UES120" s="516"/>
      <c r="UET120" s="516"/>
      <c r="UEU120" s="516"/>
      <c r="UEV120" s="516"/>
      <c r="UEW120" s="516"/>
      <c r="UEX120" s="516"/>
      <c r="UEY120" s="516"/>
      <c r="UEZ120" s="516"/>
      <c r="UFA120" s="516"/>
      <c r="UFB120" s="516"/>
      <c r="UFC120" s="516"/>
      <c r="UFD120" s="516"/>
      <c r="UFE120" s="516"/>
      <c r="UFF120" s="516"/>
      <c r="UFG120" s="516"/>
      <c r="UFH120" s="516"/>
      <c r="UFI120" s="516"/>
      <c r="UFJ120" s="516"/>
      <c r="UFK120" s="516"/>
      <c r="UFL120" s="516"/>
      <c r="UFM120" s="516"/>
      <c r="UFN120" s="516"/>
      <c r="UFO120" s="516"/>
      <c r="UFP120" s="516"/>
      <c r="UFQ120" s="516"/>
      <c r="UFR120" s="516"/>
      <c r="UFS120" s="516"/>
      <c r="UFT120" s="516"/>
      <c r="UFU120" s="516"/>
      <c r="UFV120" s="516"/>
      <c r="UFW120" s="516"/>
      <c r="UFX120" s="516"/>
      <c r="UFY120" s="516"/>
      <c r="UFZ120" s="516"/>
      <c r="UGA120" s="516"/>
      <c r="UGB120" s="516"/>
      <c r="UGC120" s="516"/>
      <c r="UGD120" s="516"/>
      <c r="UGE120" s="516"/>
      <c r="UGF120" s="516"/>
      <c r="UGG120" s="516"/>
      <c r="UGH120" s="516"/>
      <c r="UGI120" s="516"/>
      <c r="UGJ120" s="516"/>
      <c r="UGK120" s="516"/>
      <c r="UGL120" s="516"/>
      <c r="UGM120" s="516"/>
      <c r="UGN120" s="516"/>
      <c r="UGO120" s="516"/>
      <c r="UGP120" s="516"/>
      <c r="UGQ120" s="516"/>
      <c r="UGR120" s="516"/>
      <c r="UGS120" s="516"/>
      <c r="UGT120" s="516"/>
      <c r="UGU120" s="516"/>
      <c r="UGV120" s="516"/>
      <c r="UGW120" s="516"/>
      <c r="UGX120" s="516"/>
      <c r="UGY120" s="516"/>
      <c r="UGZ120" s="516"/>
      <c r="UHA120" s="516"/>
      <c r="UHB120" s="516"/>
      <c r="UHC120" s="516"/>
      <c r="UHD120" s="516"/>
      <c r="UHE120" s="516"/>
      <c r="UHF120" s="516"/>
      <c r="UHG120" s="516"/>
      <c r="UHH120" s="516"/>
      <c r="UHI120" s="516"/>
      <c r="UHJ120" s="516"/>
      <c r="UHK120" s="516"/>
      <c r="UHL120" s="516"/>
      <c r="UHM120" s="516"/>
      <c r="UHN120" s="516"/>
      <c r="UHO120" s="516"/>
      <c r="UHP120" s="516"/>
      <c r="UHQ120" s="516"/>
      <c r="UHR120" s="516"/>
      <c r="UHS120" s="516"/>
      <c r="UHT120" s="516"/>
      <c r="UHU120" s="516"/>
      <c r="UHV120" s="516"/>
      <c r="UHW120" s="516"/>
      <c r="UHX120" s="516"/>
      <c r="UHY120" s="516"/>
      <c r="UHZ120" s="516"/>
      <c r="UIA120" s="516"/>
      <c r="UIB120" s="516"/>
      <c r="UIC120" s="516"/>
      <c r="UID120" s="516"/>
      <c r="UIE120" s="516"/>
      <c r="UIF120" s="516"/>
      <c r="UIG120" s="516"/>
      <c r="UIH120" s="516"/>
      <c r="UII120" s="516"/>
      <c r="UIJ120" s="516"/>
      <c r="UIK120" s="516"/>
      <c r="UIL120" s="516"/>
      <c r="UIM120" s="516"/>
      <c r="UIN120" s="516"/>
      <c r="UIO120" s="516"/>
      <c r="UIP120" s="516"/>
      <c r="UIQ120" s="516"/>
      <c r="UIR120" s="516"/>
      <c r="UIS120" s="516"/>
      <c r="UIT120" s="516"/>
      <c r="UIU120" s="516"/>
      <c r="UIV120" s="516"/>
      <c r="UIW120" s="516"/>
      <c r="UIX120" s="516"/>
      <c r="UIY120" s="516"/>
      <c r="UIZ120" s="516"/>
      <c r="UJA120" s="516"/>
      <c r="UJB120" s="516"/>
      <c r="UJC120" s="516"/>
      <c r="UJD120" s="516"/>
      <c r="UJE120" s="516"/>
      <c r="UJF120" s="516"/>
      <c r="UJG120" s="516"/>
      <c r="UJH120" s="516"/>
      <c r="UJI120" s="516"/>
      <c r="UJJ120" s="516"/>
      <c r="UJK120" s="516"/>
      <c r="UJL120" s="516"/>
      <c r="UJM120" s="516"/>
      <c r="UJN120" s="516"/>
      <c r="UJO120" s="516"/>
      <c r="UJP120" s="516"/>
      <c r="UJQ120" s="516"/>
      <c r="UJR120" s="516"/>
      <c r="UJS120" s="516"/>
      <c r="UJT120" s="516"/>
      <c r="UJU120" s="516"/>
      <c r="UJV120" s="516"/>
      <c r="UJW120" s="516"/>
      <c r="UJX120" s="516"/>
      <c r="UJY120" s="516"/>
      <c r="UJZ120" s="516"/>
      <c r="UKA120" s="516"/>
      <c r="UKB120" s="516"/>
      <c r="UKC120" s="516"/>
      <c r="UKD120" s="516"/>
      <c r="UKE120" s="516"/>
      <c r="UKF120" s="516"/>
      <c r="UKG120" s="516"/>
      <c r="UKH120" s="516"/>
      <c r="UKI120" s="516"/>
      <c r="UKJ120" s="516"/>
      <c r="UKK120" s="516"/>
      <c r="UKL120" s="516"/>
      <c r="UKM120" s="516"/>
      <c r="UKN120" s="516"/>
      <c r="UKO120" s="516"/>
      <c r="UKP120" s="516"/>
      <c r="UKQ120" s="516"/>
      <c r="UKR120" s="516"/>
      <c r="UKS120" s="516"/>
      <c r="UKT120" s="516"/>
      <c r="UKU120" s="516"/>
      <c r="UKV120" s="516"/>
      <c r="UKW120" s="516"/>
      <c r="UKX120" s="516"/>
      <c r="UKY120" s="516"/>
      <c r="UKZ120" s="516"/>
      <c r="ULA120" s="516"/>
      <c r="ULB120" s="516"/>
      <c r="ULC120" s="516"/>
      <c r="ULD120" s="516"/>
      <c r="ULE120" s="516"/>
      <c r="ULF120" s="516"/>
      <c r="ULG120" s="516"/>
      <c r="ULH120" s="516"/>
      <c r="ULI120" s="516"/>
      <c r="ULJ120" s="516"/>
      <c r="ULK120" s="516"/>
      <c r="ULL120" s="516"/>
      <c r="ULM120" s="516"/>
      <c r="ULN120" s="516"/>
      <c r="ULO120" s="516"/>
      <c r="ULP120" s="516"/>
      <c r="ULQ120" s="516"/>
      <c r="ULR120" s="516"/>
      <c r="ULS120" s="516"/>
      <c r="ULT120" s="516"/>
      <c r="ULU120" s="516"/>
      <c r="ULV120" s="516"/>
      <c r="ULW120" s="516"/>
      <c r="ULX120" s="516"/>
      <c r="ULY120" s="516"/>
      <c r="ULZ120" s="516"/>
      <c r="UMA120" s="516"/>
      <c r="UMB120" s="516"/>
      <c r="UMC120" s="516"/>
      <c r="UMD120" s="516"/>
      <c r="UME120" s="516"/>
      <c r="UMF120" s="516"/>
      <c r="UMG120" s="516"/>
      <c r="UMH120" s="516"/>
      <c r="UMI120" s="516"/>
      <c r="UMJ120" s="516"/>
      <c r="UMK120" s="516"/>
      <c r="UML120" s="516"/>
      <c r="UMM120" s="516"/>
      <c r="UMN120" s="516"/>
      <c r="UMO120" s="516"/>
      <c r="UMP120" s="516"/>
      <c r="UMQ120" s="516"/>
      <c r="UMR120" s="516"/>
      <c r="UMS120" s="516"/>
      <c r="UMT120" s="516"/>
      <c r="UMU120" s="516"/>
      <c r="UMV120" s="516"/>
      <c r="UMW120" s="516"/>
      <c r="UMX120" s="516"/>
      <c r="UMY120" s="516"/>
      <c r="UMZ120" s="516"/>
      <c r="UNA120" s="516"/>
      <c r="UNB120" s="516"/>
      <c r="UNC120" s="516"/>
      <c r="UND120" s="516"/>
      <c r="UNE120" s="516"/>
      <c r="UNF120" s="516"/>
      <c r="UNG120" s="516"/>
      <c r="UNH120" s="516"/>
      <c r="UNI120" s="516"/>
      <c r="UNJ120" s="516"/>
      <c r="UNK120" s="516"/>
      <c r="UNL120" s="516"/>
      <c r="UNM120" s="516"/>
      <c r="UNN120" s="516"/>
      <c r="UNO120" s="516"/>
      <c r="UNP120" s="516"/>
      <c r="UNQ120" s="516"/>
      <c r="UNR120" s="516"/>
      <c r="UNS120" s="516"/>
      <c r="UNT120" s="516"/>
      <c r="UNU120" s="516"/>
      <c r="UNV120" s="516"/>
      <c r="UNW120" s="516"/>
      <c r="UNX120" s="516"/>
      <c r="UNY120" s="516"/>
      <c r="UNZ120" s="516"/>
      <c r="UOA120" s="516"/>
      <c r="UOB120" s="516"/>
      <c r="UOC120" s="516"/>
      <c r="UOD120" s="516"/>
      <c r="UOE120" s="516"/>
      <c r="UOF120" s="516"/>
      <c r="UOG120" s="516"/>
      <c r="UOH120" s="516"/>
      <c r="UOI120" s="516"/>
      <c r="UOJ120" s="516"/>
      <c r="UOK120" s="516"/>
      <c r="UOL120" s="516"/>
      <c r="UOM120" s="516"/>
      <c r="UON120" s="516"/>
      <c r="UOO120" s="516"/>
      <c r="UOP120" s="516"/>
      <c r="UOQ120" s="516"/>
      <c r="UOR120" s="516"/>
      <c r="UOS120" s="516"/>
      <c r="UOT120" s="516"/>
      <c r="UOU120" s="516"/>
      <c r="UOV120" s="516"/>
      <c r="UOW120" s="516"/>
      <c r="UOX120" s="516"/>
      <c r="UOY120" s="516"/>
      <c r="UOZ120" s="516"/>
      <c r="UPA120" s="516"/>
      <c r="UPB120" s="516"/>
      <c r="UPC120" s="516"/>
      <c r="UPD120" s="516"/>
      <c r="UPE120" s="516"/>
      <c r="UPF120" s="516"/>
      <c r="UPG120" s="516"/>
      <c r="UPH120" s="516"/>
      <c r="UPI120" s="516"/>
      <c r="UPJ120" s="516"/>
      <c r="UPK120" s="516"/>
      <c r="UPL120" s="516"/>
      <c r="UPM120" s="516"/>
      <c r="UPN120" s="516"/>
      <c r="UPO120" s="516"/>
      <c r="UPP120" s="516"/>
      <c r="UPQ120" s="516"/>
      <c r="UPR120" s="516"/>
      <c r="UPS120" s="516"/>
      <c r="UPT120" s="516"/>
      <c r="UPU120" s="516"/>
      <c r="UPV120" s="516"/>
      <c r="UPW120" s="516"/>
      <c r="UPX120" s="516"/>
      <c r="UPY120" s="516"/>
      <c r="UPZ120" s="516"/>
      <c r="UQA120" s="516"/>
      <c r="UQB120" s="516"/>
      <c r="UQC120" s="516"/>
      <c r="UQD120" s="516"/>
      <c r="UQE120" s="516"/>
      <c r="UQF120" s="516"/>
      <c r="UQG120" s="516"/>
      <c r="UQH120" s="516"/>
      <c r="UQI120" s="516"/>
      <c r="UQJ120" s="516"/>
      <c r="UQK120" s="516"/>
      <c r="UQL120" s="516"/>
      <c r="UQM120" s="516"/>
      <c r="UQN120" s="516"/>
      <c r="UQO120" s="516"/>
      <c r="UQP120" s="516"/>
      <c r="UQQ120" s="516"/>
      <c r="UQR120" s="516"/>
      <c r="UQS120" s="516"/>
      <c r="UQT120" s="516"/>
      <c r="UQU120" s="516"/>
      <c r="UQV120" s="516"/>
      <c r="UQW120" s="516"/>
      <c r="UQX120" s="516"/>
      <c r="UQY120" s="516"/>
      <c r="UQZ120" s="516"/>
      <c r="URA120" s="516"/>
      <c r="URB120" s="516"/>
      <c r="URC120" s="516"/>
      <c r="URD120" s="516"/>
      <c r="URE120" s="516"/>
      <c r="URF120" s="516"/>
      <c r="URG120" s="516"/>
      <c r="URH120" s="516"/>
      <c r="URI120" s="516"/>
      <c r="URJ120" s="516"/>
      <c r="URK120" s="516"/>
      <c r="URL120" s="516"/>
      <c r="URM120" s="516"/>
      <c r="URN120" s="516"/>
      <c r="URO120" s="516"/>
      <c r="URP120" s="516"/>
      <c r="URQ120" s="516"/>
      <c r="URR120" s="516"/>
      <c r="URS120" s="516"/>
      <c r="URT120" s="516"/>
      <c r="URU120" s="516"/>
      <c r="URV120" s="516"/>
      <c r="URW120" s="516"/>
      <c r="URX120" s="516"/>
      <c r="URY120" s="516"/>
      <c r="URZ120" s="516"/>
      <c r="USA120" s="516"/>
      <c r="USB120" s="516"/>
      <c r="USC120" s="516"/>
      <c r="USD120" s="516"/>
      <c r="USE120" s="516"/>
      <c r="USF120" s="516"/>
      <c r="USG120" s="516"/>
      <c r="USH120" s="516"/>
      <c r="USI120" s="516"/>
      <c r="USJ120" s="516"/>
      <c r="USK120" s="516"/>
      <c r="USL120" s="516"/>
      <c r="USM120" s="516"/>
      <c r="USN120" s="516"/>
      <c r="USO120" s="516"/>
      <c r="USP120" s="516"/>
      <c r="USQ120" s="516"/>
      <c r="USR120" s="516"/>
      <c r="USS120" s="516"/>
      <c r="UST120" s="516"/>
      <c r="USU120" s="516"/>
      <c r="USV120" s="516"/>
      <c r="USW120" s="516"/>
      <c r="USX120" s="516"/>
      <c r="USY120" s="516"/>
      <c r="USZ120" s="516"/>
      <c r="UTA120" s="516"/>
      <c r="UTB120" s="516"/>
      <c r="UTC120" s="516"/>
      <c r="UTD120" s="516"/>
      <c r="UTE120" s="516"/>
      <c r="UTF120" s="516"/>
      <c r="UTG120" s="516"/>
      <c r="UTH120" s="516"/>
      <c r="UTI120" s="516"/>
      <c r="UTJ120" s="516"/>
      <c r="UTK120" s="516"/>
      <c r="UTL120" s="516"/>
      <c r="UTM120" s="516"/>
      <c r="UTN120" s="516"/>
      <c r="UTO120" s="516"/>
      <c r="UTP120" s="516"/>
      <c r="UTQ120" s="516"/>
      <c r="UTR120" s="516"/>
      <c r="UTS120" s="516"/>
      <c r="UTT120" s="516"/>
      <c r="UTU120" s="516"/>
      <c r="UTV120" s="516"/>
      <c r="UTW120" s="516"/>
      <c r="UTX120" s="516"/>
      <c r="UTY120" s="516"/>
      <c r="UTZ120" s="516"/>
      <c r="UUA120" s="516"/>
      <c r="UUB120" s="516"/>
      <c r="UUC120" s="516"/>
      <c r="UUD120" s="516"/>
      <c r="UUE120" s="516"/>
      <c r="UUF120" s="516"/>
      <c r="UUG120" s="516"/>
      <c r="UUH120" s="516"/>
      <c r="UUI120" s="516"/>
      <c r="UUJ120" s="516"/>
      <c r="UUK120" s="516"/>
      <c r="UUL120" s="516"/>
      <c r="UUM120" s="516"/>
      <c r="UUN120" s="516"/>
      <c r="UUO120" s="516"/>
      <c r="UUP120" s="516"/>
      <c r="UUQ120" s="516"/>
      <c r="UUR120" s="516"/>
      <c r="UUS120" s="516"/>
      <c r="UUT120" s="516"/>
      <c r="UUU120" s="516"/>
      <c r="UUV120" s="516"/>
      <c r="UUW120" s="516"/>
      <c r="UUX120" s="516"/>
      <c r="UUY120" s="516"/>
      <c r="UUZ120" s="516"/>
      <c r="UVA120" s="516"/>
      <c r="UVB120" s="516"/>
      <c r="UVC120" s="516"/>
      <c r="UVD120" s="516"/>
      <c r="UVE120" s="516"/>
      <c r="UVF120" s="516"/>
      <c r="UVG120" s="516"/>
      <c r="UVH120" s="516"/>
      <c r="UVI120" s="516"/>
      <c r="UVJ120" s="516"/>
      <c r="UVK120" s="516"/>
      <c r="UVL120" s="516"/>
      <c r="UVM120" s="516"/>
      <c r="UVN120" s="516"/>
      <c r="UVO120" s="516"/>
      <c r="UVP120" s="516"/>
      <c r="UVQ120" s="516"/>
      <c r="UVR120" s="516"/>
      <c r="UVS120" s="516"/>
      <c r="UVT120" s="516"/>
      <c r="UVU120" s="516"/>
      <c r="UVV120" s="516"/>
      <c r="UVW120" s="516"/>
      <c r="UVX120" s="516"/>
      <c r="UVY120" s="516"/>
      <c r="UVZ120" s="516"/>
      <c r="UWA120" s="516"/>
      <c r="UWB120" s="516"/>
      <c r="UWC120" s="516"/>
      <c r="UWD120" s="516"/>
      <c r="UWE120" s="516"/>
      <c r="UWF120" s="516"/>
      <c r="UWG120" s="516"/>
      <c r="UWH120" s="516"/>
      <c r="UWI120" s="516"/>
      <c r="UWJ120" s="516"/>
      <c r="UWK120" s="516"/>
      <c r="UWL120" s="516"/>
      <c r="UWM120" s="516"/>
      <c r="UWN120" s="516"/>
      <c r="UWO120" s="516"/>
      <c r="UWP120" s="516"/>
      <c r="UWQ120" s="516"/>
      <c r="UWR120" s="516"/>
      <c r="UWS120" s="516"/>
      <c r="UWT120" s="516"/>
      <c r="UWU120" s="516"/>
      <c r="UWV120" s="516"/>
      <c r="UWW120" s="516"/>
      <c r="UWX120" s="516"/>
      <c r="UWY120" s="516"/>
      <c r="UWZ120" s="516"/>
      <c r="UXA120" s="516"/>
      <c r="UXB120" s="516"/>
      <c r="UXC120" s="516"/>
      <c r="UXD120" s="516"/>
      <c r="UXE120" s="516"/>
      <c r="UXF120" s="516"/>
      <c r="UXG120" s="516"/>
      <c r="UXH120" s="516"/>
      <c r="UXI120" s="516"/>
      <c r="UXJ120" s="516"/>
      <c r="UXK120" s="516"/>
      <c r="UXL120" s="516"/>
      <c r="UXM120" s="516"/>
      <c r="UXN120" s="516"/>
      <c r="UXO120" s="516"/>
      <c r="UXP120" s="516"/>
      <c r="UXQ120" s="516"/>
      <c r="UXR120" s="516"/>
      <c r="UXS120" s="516"/>
      <c r="UXT120" s="516"/>
      <c r="UXU120" s="516"/>
      <c r="UXV120" s="516"/>
      <c r="UXW120" s="516"/>
      <c r="UXX120" s="516"/>
      <c r="UXY120" s="516"/>
      <c r="UXZ120" s="516"/>
      <c r="UYA120" s="516"/>
      <c r="UYB120" s="516"/>
      <c r="UYC120" s="516"/>
      <c r="UYD120" s="516"/>
      <c r="UYE120" s="516"/>
      <c r="UYF120" s="516"/>
      <c r="UYG120" s="516"/>
      <c r="UYH120" s="516"/>
      <c r="UYI120" s="516"/>
      <c r="UYJ120" s="516"/>
      <c r="UYK120" s="516"/>
      <c r="UYL120" s="516"/>
      <c r="UYM120" s="516"/>
      <c r="UYN120" s="516"/>
      <c r="UYO120" s="516"/>
      <c r="UYP120" s="516"/>
      <c r="UYQ120" s="516"/>
      <c r="UYR120" s="516"/>
      <c r="UYS120" s="516"/>
      <c r="UYT120" s="516"/>
      <c r="UYU120" s="516"/>
      <c r="UYV120" s="516"/>
      <c r="UYW120" s="516"/>
      <c r="UYX120" s="516"/>
      <c r="UYY120" s="516"/>
      <c r="UYZ120" s="516"/>
      <c r="UZA120" s="516"/>
      <c r="UZB120" s="516"/>
      <c r="UZC120" s="516"/>
      <c r="UZD120" s="516"/>
      <c r="UZE120" s="516"/>
      <c r="UZF120" s="516"/>
      <c r="UZG120" s="516"/>
      <c r="UZH120" s="516"/>
      <c r="UZI120" s="516"/>
      <c r="UZJ120" s="516"/>
      <c r="UZK120" s="516"/>
      <c r="UZL120" s="516"/>
      <c r="UZM120" s="516"/>
      <c r="UZN120" s="516"/>
      <c r="UZO120" s="516"/>
      <c r="UZP120" s="516"/>
      <c r="UZQ120" s="516"/>
      <c r="UZR120" s="516"/>
      <c r="UZS120" s="516"/>
      <c r="UZT120" s="516"/>
      <c r="UZU120" s="516"/>
      <c r="UZV120" s="516"/>
      <c r="UZW120" s="516"/>
      <c r="UZX120" s="516"/>
      <c r="UZY120" s="516"/>
      <c r="UZZ120" s="516"/>
      <c r="VAA120" s="516"/>
      <c r="VAB120" s="516"/>
      <c r="VAC120" s="516"/>
      <c r="VAD120" s="516"/>
      <c r="VAE120" s="516"/>
      <c r="VAF120" s="516"/>
      <c r="VAG120" s="516"/>
      <c r="VAH120" s="516"/>
      <c r="VAI120" s="516"/>
      <c r="VAJ120" s="516"/>
      <c r="VAK120" s="516"/>
      <c r="VAL120" s="516"/>
      <c r="VAM120" s="516"/>
      <c r="VAN120" s="516"/>
      <c r="VAO120" s="516"/>
      <c r="VAP120" s="516"/>
      <c r="VAQ120" s="516"/>
      <c r="VAR120" s="516"/>
      <c r="VAS120" s="516"/>
      <c r="VAT120" s="516"/>
      <c r="VAU120" s="516"/>
      <c r="VAV120" s="516"/>
      <c r="VAW120" s="516"/>
      <c r="VAX120" s="516"/>
      <c r="VAY120" s="516"/>
      <c r="VAZ120" s="516"/>
      <c r="VBA120" s="516"/>
      <c r="VBB120" s="516"/>
      <c r="VBC120" s="516"/>
      <c r="VBD120" s="516"/>
      <c r="VBE120" s="516"/>
      <c r="VBF120" s="516"/>
      <c r="VBG120" s="516"/>
      <c r="VBH120" s="516"/>
      <c r="VBI120" s="516"/>
      <c r="VBJ120" s="516"/>
      <c r="VBK120" s="516"/>
      <c r="VBL120" s="516"/>
      <c r="VBM120" s="516"/>
      <c r="VBN120" s="516"/>
      <c r="VBO120" s="516"/>
      <c r="VBP120" s="516"/>
      <c r="VBQ120" s="516"/>
      <c r="VBR120" s="516"/>
      <c r="VBS120" s="516"/>
      <c r="VBT120" s="516"/>
      <c r="VBU120" s="516"/>
      <c r="VBV120" s="516"/>
      <c r="VBW120" s="516"/>
      <c r="VBX120" s="516"/>
      <c r="VBY120" s="516"/>
      <c r="VBZ120" s="516"/>
      <c r="VCA120" s="516"/>
      <c r="VCB120" s="516"/>
      <c r="VCC120" s="516"/>
      <c r="VCD120" s="516"/>
      <c r="VCE120" s="516"/>
      <c r="VCF120" s="516"/>
      <c r="VCG120" s="516"/>
      <c r="VCH120" s="516"/>
      <c r="VCI120" s="516"/>
      <c r="VCJ120" s="516"/>
      <c r="VCK120" s="516"/>
      <c r="VCL120" s="516"/>
      <c r="VCM120" s="516"/>
      <c r="VCN120" s="516"/>
      <c r="VCO120" s="516"/>
      <c r="VCP120" s="516"/>
      <c r="VCQ120" s="516"/>
      <c r="VCR120" s="516"/>
      <c r="VCS120" s="516"/>
      <c r="VCT120" s="516"/>
      <c r="VCU120" s="516"/>
      <c r="VCV120" s="516"/>
      <c r="VCW120" s="516"/>
      <c r="VCX120" s="516"/>
      <c r="VCY120" s="516"/>
      <c r="VCZ120" s="516"/>
      <c r="VDA120" s="516"/>
      <c r="VDB120" s="516"/>
      <c r="VDC120" s="516"/>
      <c r="VDD120" s="516"/>
      <c r="VDE120" s="516"/>
      <c r="VDF120" s="516"/>
      <c r="VDG120" s="516"/>
      <c r="VDH120" s="516"/>
      <c r="VDI120" s="516"/>
      <c r="VDJ120" s="516"/>
      <c r="VDK120" s="516"/>
      <c r="VDL120" s="516"/>
      <c r="VDM120" s="516"/>
      <c r="VDN120" s="516"/>
      <c r="VDO120" s="516"/>
      <c r="VDP120" s="516"/>
      <c r="VDQ120" s="516"/>
      <c r="VDR120" s="516"/>
      <c r="VDS120" s="516"/>
      <c r="VDT120" s="516"/>
      <c r="VDU120" s="516"/>
      <c r="VDV120" s="516"/>
      <c r="VDW120" s="516"/>
      <c r="VDX120" s="516"/>
      <c r="VDY120" s="516"/>
      <c r="VDZ120" s="516"/>
      <c r="VEA120" s="516"/>
      <c r="VEB120" s="516"/>
      <c r="VEC120" s="516"/>
      <c r="VED120" s="516"/>
      <c r="VEE120" s="516"/>
      <c r="VEF120" s="516"/>
      <c r="VEG120" s="516"/>
      <c r="VEH120" s="516"/>
      <c r="VEI120" s="516"/>
      <c r="VEJ120" s="516"/>
      <c r="VEK120" s="516"/>
      <c r="VEL120" s="516"/>
      <c r="VEM120" s="516"/>
      <c r="VEN120" s="516"/>
      <c r="VEO120" s="516"/>
      <c r="VEP120" s="516"/>
      <c r="VEQ120" s="516"/>
      <c r="VER120" s="516"/>
      <c r="VES120" s="516"/>
      <c r="VET120" s="516"/>
      <c r="VEU120" s="516"/>
      <c r="VEV120" s="516"/>
      <c r="VEW120" s="516"/>
      <c r="VEX120" s="516"/>
      <c r="VEY120" s="516"/>
      <c r="VEZ120" s="516"/>
      <c r="VFA120" s="516"/>
      <c r="VFB120" s="516"/>
      <c r="VFC120" s="516"/>
      <c r="VFD120" s="516"/>
      <c r="VFE120" s="516"/>
      <c r="VFF120" s="516"/>
      <c r="VFG120" s="516"/>
      <c r="VFH120" s="516"/>
      <c r="VFI120" s="516"/>
      <c r="VFJ120" s="516"/>
      <c r="VFK120" s="516"/>
      <c r="VFL120" s="516"/>
      <c r="VFM120" s="516"/>
      <c r="VFN120" s="516"/>
      <c r="VFO120" s="516"/>
      <c r="VFP120" s="516"/>
      <c r="VFQ120" s="516"/>
      <c r="VFR120" s="516"/>
      <c r="VFS120" s="516"/>
      <c r="VFT120" s="516"/>
      <c r="VFU120" s="516"/>
      <c r="VFV120" s="516"/>
      <c r="VFW120" s="516"/>
      <c r="VFX120" s="516"/>
      <c r="VFY120" s="516"/>
      <c r="VFZ120" s="516"/>
      <c r="VGA120" s="516"/>
      <c r="VGB120" s="516"/>
      <c r="VGC120" s="516"/>
      <c r="VGD120" s="516"/>
      <c r="VGE120" s="516"/>
      <c r="VGF120" s="516"/>
      <c r="VGG120" s="516"/>
      <c r="VGH120" s="516"/>
      <c r="VGI120" s="516"/>
      <c r="VGJ120" s="516"/>
      <c r="VGK120" s="516"/>
      <c r="VGL120" s="516"/>
      <c r="VGM120" s="516"/>
      <c r="VGN120" s="516"/>
      <c r="VGO120" s="516"/>
      <c r="VGP120" s="516"/>
      <c r="VGQ120" s="516"/>
      <c r="VGR120" s="516"/>
      <c r="VGS120" s="516"/>
      <c r="VGT120" s="516"/>
      <c r="VGU120" s="516"/>
      <c r="VGV120" s="516"/>
      <c r="VGW120" s="516"/>
      <c r="VGX120" s="516"/>
      <c r="VGY120" s="516"/>
      <c r="VGZ120" s="516"/>
      <c r="VHA120" s="516"/>
      <c r="VHB120" s="516"/>
      <c r="VHC120" s="516"/>
      <c r="VHD120" s="516"/>
      <c r="VHE120" s="516"/>
      <c r="VHF120" s="516"/>
      <c r="VHG120" s="516"/>
      <c r="VHH120" s="516"/>
      <c r="VHI120" s="516"/>
      <c r="VHJ120" s="516"/>
      <c r="VHK120" s="516"/>
      <c r="VHL120" s="516"/>
      <c r="VHM120" s="516"/>
      <c r="VHN120" s="516"/>
      <c r="VHO120" s="516"/>
      <c r="VHP120" s="516"/>
      <c r="VHQ120" s="516"/>
      <c r="VHR120" s="516"/>
      <c r="VHS120" s="516"/>
      <c r="VHT120" s="516"/>
      <c r="VHU120" s="516"/>
      <c r="VHV120" s="516"/>
      <c r="VHW120" s="516"/>
      <c r="VHX120" s="516"/>
      <c r="VHY120" s="516"/>
      <c r="VHZ120" s="516"/>
      <c r="VIA120" s="516"/>
      <c r="VIB120" s="516"/>
      <c r="VIC120" s="516"/>
      <c r="VID120" s="516"/>
      <c r="VIE120" s="516"/>
      <c r="VIF120" s="516"/>
      <c r="VIG120" s="516"/>
      <c r="VIH120" s="516"/>
      <c r="VII120" s="516"/>
      <c r="VIJ120" s="516"/>
      <c r="VIK120" s="516"/>
      <c r="VIL120" s="516"/>
      <c r="VIM120" s="516"/>
      <c r="VIN120" s="516"/>
      <c r="VIO120" s="516"/>
      <c r="VIP120" s="516"/>
      <c r="VIQ120" s="516"/>
      <c r="VIR120" s="516"/>
      <c r="VIS120" s="516"/>
      <c r="VIT120" s="516"/>
      <c r="VIU120" s="516"/>
      <c r="VIV120" s="516"/>
      <c r="VIW120" s="516"/>
      <c r="VIX120" s="516"/>
      <c r="VIY120" s="516"/>
      <c r="VIZ120" s="516"/>
      <c r="VJA120" s="516"/>
      <c r="VJB120" s="516"/>
      <c r="VJC120" s="516"/>
      <c r="VJD120" s="516"/>
      <c r="VJE120" s="516"/>
      <c r="VJF120" s="516"/>
      <c r="VJG120" s="516"/>
      <c r="VJH120" s="516"/>
      <c r="VJI120" s="516"/>
      <c r="VJJ120" s="516"/>
      <c r="VJK120" s="516"/>
      <c r="VJL120" s="516"/>
      <c r="VJM120" s="516"/>
      <c r="VJN120" s="516"/>
      <c r="VJO120" s="516"/>
      <c r="VJP120" s="516"/>
      <c r="VJQ120" s="516"/>
      <c r="VJR120" s="516"/>
      <c r="VJS120" s="516"/>
      <c r="VJT120" s="516"/>
      <c r="VJU120" s="516"/>
      <c r="VJV120" s="516"/>
      <c r="VJW120" s="516"/>
      <c r="VJX120" s="516"/>
      <c r="VJY120" s="516"/>
      <c r="VJZ120" s="516"/>
      <c r="VKA120" s="516"/>
      <c r="VKB120" s="516"/>
      <c r="VKC120" s="516"/>
      <c r="VKD120" s="516"/>
      <c r="VKE120" s="516"/>
      <c r="VKF120" s="516"/>
      <c r="VKG120" s="516"/>
      <c r="VKH120" s="516"/>
      <c r="VKI120" s="516"/>
      <c r="VKJ120" s="516"/>
      <c r="VKK120" s="516"/>
      <c r="VKL120" s="516"/>
      <c r="VKM120" s="516"/>
      <c r="VKN120" s="516"/>
      <c r="VKO120" s="516"/>
      <c r="VKP120" s="516"/>
      <c r="VKQ120" s="516"/>
      <c r="VKR120" s="516"/>
      <c r="VKS120" s="516"/>
      <c r="VKT120" s="516"/>
      <c r="VKU120" s="516"/>
      <c r="VKV120" s="516"/>
      <c r="VKW120" s="516"/>
      <c r="VKX120" s="516"/>
      <c r="VKY120" s="516"/>
      <c r="VKZ120" s="516"/>
      <c r="VLA120" s="516"/>
      <c r="VLB120" s="516"/>
      <c r="VLC120" s="516"/>
      <c r="VLD120" s="516"/>
      <c r="VLE120" s="516"/>
      <c r="VLF120" s="516"/>
      <c r="VLG120" s="516"/>
      <c r="VLH120" s="516"/>
      <c r="VLI120" s="516"/>
      <c r="VLJ120" s="516"/>
      <c r="VLK120" s="516"/>
      <c r="VLL120" s="516"/>
      <c r="VLM120" s="516"/>
      <c r="VLN120" s="516"/>
      <c r="VLO120" s="516"/>
      <c r="VLP120" s="516"/>
      <c r="VLQ120" s="516"/>
      <c r="VLR120" s="516"/>
      <c r="VLS120" s="516"/>
      <c r="VLT120" s="516"/>
      <c r="VLU120" s="516"/>
      <c r="VLV120" s="516"/>
      <c r="VLW120" s="516"/>
      <c r="VLX120" s="516"/>
      <c r="VLY120" s="516"/>
      <c r="VLZ120" s="516"/>
      <c r="VMA120" s="516"/>
      <c r="VMB120" s="516"/>
      <c r="VMC120" s="516"/>
      <c r="VMD120" s="516"/>
      <c r="VME120" s="516"/>
      <c r="VMF120" s="516"/>
      <c r="VMG120" s="516"/>
      <c r="VMH120" s="516"/>
      <c r="VMI120" s="516"/>
      <c r="VMJ120" s="516"/>
      <c r="VMK120" s="516"/>
      <c r="VML120" s="516"/>
      <c r="VMM120" s="516"/>
      <c r="VMN120" s="516"/>
      <c r="VMO120" s="516"/>
      <c r="VMP120" s="516"/>
      <c r="VMQ120" s="516"/>
      <c r="VMR120" s="516"/>
      <c r="VMS120" s="516"/>
      <c r="VMT120" s="516"/>
      <c r="VMU120" s="516"/>
      <c r="VMV120" s="516"/>
      <c r="VMW120" s="516"/>
      <c r="VMX120" s="516"/>
      <c r="VMY120" s="516"/>
      <c r="VMZ120" s="516"/>
      <c r="VNA120" s="516"/>
      <c r="VNB120" s="516"/>
      <c r="VNC120" s="516"/>
      <c r="VND120" s="516"/>
      <c r="VNE120" s="516"/>
      <c r="VNF120" s="516"/>
      <c r="VNG120" s="516"/>
      <c r="VNH120" s="516"/>
      <c r="VNI120" s="516"/>
      <c r="VNJ120" s="516"/>
      <c r="VNK120" s="516"/>
      <c r="VNL120" s="516"/>
      <c r="VNM120" s="516"/>
      <c r="VNN120" s="516"/>
      <c r="VNO120" s="516"/>
      <c r="VNP120" s="516"/>
      <c r="VNQ120" s="516"/>
      <c r="VNR120" s="516"/>
      <c r="VNS120" s="516"/>
      <c r="VNT120" s="516"/>
      <c r="VNU120" s="516"/>
      <c r="VNV120" s="516"/>
      <c r="VNW120" s="516"/>
      <c r="VNX120" s="516"/>
      <c r="VNY120" s="516"/>
      <c r="VNZ120" s="516"/>
      <c r="VOA120" s="516"/>
      <c r="VOB120" s="516"/>
      <c r="VOC120" s="516"/>
      <c r="VOD120" s="516"/>
      <c r="VOE120" s="516"/>
      <c r="VOF120" s="516"/>
      <c r="VOG120" s="516"/>
      <c r="VOH120" s="516"/>
      <c r="VOI120" s="516"/>
      <c r="VOJ120" s="516"/>
      <c r="VOK120" s="516"/>
      <c r="VOL120" s="516"/>
      <c r="VOM120" s="516"/>
      <c r="VON120" s="516"/>
      <c r="VOO120" s="516"/>
      <c r="VOP120" s="516"/>
      <c r="VOQ120" s="516"/>
      <c r="VOR120" s="516"/>
      <c r="VOS120" s="516"/>
      <c r="VOT120" s="516"/>
      <c r="VOU120" s="516"/>
      <c r="VOV120" s="516"/>
      <c r="VOW120" s="516"/>
      <c r="VOX120" s="516"/>
      <c r="VOY120" s="516"/>
      <c r="VOZ120" s="516"/>
      <c r="VPA120" s="516"/>
      <c r="VPB120" s="516"/>
      <c r="VPC120" s="516"/>
      <c r="VPD120" s="516"/>
      <c r="VPE120" s="516"/>
      <c r="VPF120" s="516"/>
      <c r="VPG120" s="516"/>
      <c r="VPH120" s="516"/>
      <c r="VPI120" s="516"/>
      <c r="VPJ120" s="516"/>
      <c r="VPK120" s="516"/>
      <c r="VPL120" s="516"/>
      <c r="VPM120" s="516"/>
      <c r="VPN120" s="516"/>
      <c r="VPO120" s="516"/>
      <c r="VPP120" s="516"/>
      <c r="VPQ120" s="516"/>
      <c r="VPR120" s="516"/>
      <c r="VPS120" s="516"/>
      <c r="VPT120" s="516"/>
      <c r="VPU120" s="516"/>
      <c r="VPV120" s="516"/>
      <c r="VPW120" s="516"/>
      <c r="VPX120" s="516"/>
      <c r="VPY120" s="516"/>
      <c r="VPZ120" s="516"/>
      <c r="VQA120" s="516"/>
      <c r="VQB120" s="516"/>
      <c r="VQC120" s="516"/>
      <c r="VQD120" s="516"/>
      <c r="VQE120" s="516"/>
      <c r="VQF120" s="516"/>
      <c r="VQG120" s="516"/>
      <c r="VQH120" s="516"/>
      <c r="VQI120" s="516"/>
      <c r="VQJ120" s="516"/>
      <c r="VQK120" s="516"/>
      <c r="VQL120" s="516"/>
      <c r="VQM120" s="516"/>
      <c r="VQN120" s="516"/>
      <c r="VQO120" s="516"/>
      <c r="VQP120" s="516"/>
      <c r="VQQ120" s="516"/>
      <c r="VQR120" s="516"/>
      <c r="VQS120" s="516"/>
      <c r="VQT120" s="516"/>
      <c r="VQU120" s="516"/>
      <c r="VQV120" s="516"/>
      <c r="VQW120" s="516"/>
      <c r="VQX120" s="516"/>
      <c r="VQY120" s="516"/>
      <c r="VQZ120" s="516"/>
      <c r="VRA120" s="516"/>
      <c r="VRB120" s="516"/>
      <c r="VRC120" s="516"/>
      <c r="VRD120" s="516"/>
      <c r="VRE120" s="516"/>
      <c r="VRF120" s="516"/>
      <c r="VRG120" s="516"/>
      <c r="VRH120" s="516"/>
      <c r="VRI120" s="516"/>
      <c r="VRJ120" s="516"/>
      <c r="VRK120" s="516"/>
      <c r="VRL120" s="516"/>
      <c r="VRM120" s="516"/>
      <c r="VRN120" s="516"/>
      <c r="VRO120" s="516"/>
      <c r="VRP120" s="516"/>
      <c r="VRQ120" s="516"/>
      <c r="VRR120" s="516"/>
      <c r="VRS120" s="516"/>
      <c r="VRT120" s="516"/>
      <c r="VRU120" s="516"/>
      <c r="VRV120" s="516"/>
      <c r="VRW120" s="516"/>
      <c r="VRX120" s="516"/>
      <c r="VRY120" s="516"/>
      <c r="VRZ120" s="516"/>
      <c r="VSA120" s="516"/>
      <c r="VSB120" s="516"/>
      <c r="VSC120" s="516"/>
      <c r="VSD120" s="516"/>
      <c r="VSE120" s="516"/>
      <c r="VSF120" s="516"/>
      <c r="VSG120" s="516"/>
      <c r="VSH120" s="516"/>
      <c r="VSI120" s="516"/>
      <c r="VSJ120" s="516"/>
      <c r="VSK120" s="516"/>
      <c r="VSL120" s="516"/>
      <c r="VSM120" s="516"/>
      <c r="VSN120" s="516"/>
      <c r="VSO120" s="516"/>
      <c r="VSP120" s="516"/>
      <c r="VSQ120" s="516"/>
      <c r="VSR120" s="516"/>
      <c r="VSS120" s="516"/>
      <c r="VST120" s="516"/>
      <c r="VSU120" s="516"/>
      <c r="VSV120" s="516"/>
      <c r="VSW120" s="516"/>
      <c r="VSX120" s="516"/>
      <c r="VSY120" s="516"/>
      <c r="VSZ120" s="516"/>
      <c r="VTA120" s="516"/>
      <c r="VTB120" s="516"/>
      <c r="VTC120" s="516"/>
      <c r="VTD120" s="516"/>
      <c r="VTE120" s="516"/>
      <c r="VTF120" s="516"/>
      <c r="VTG120" s="516"/>
      <c r="VTH120" s="516"/>
      <c r="VTI120" s="516"/>
      <c r="VTJ120" s="516"/>
      <c r="VTK120" s="516"/>
      <c r="VTL120" s="516"/>
      <c r="VTM120" s="516"/>
      <c r="VTN120" s="516"/>
      <c r="VTO120" s="516"/>
      <c r="VTP120" s="516"/>
      <c r="VTQ120" s="516"/>
      <c r="VTR120" s="516"/>
      <c r="VTS120" s="516"/>
      <c r="VTT120" s="516"/>
      <c r="VTU120" s="516"/>
      <c r="VTV120" s="516"/>
      <c r="VTW120" s="516"/>
      <c r="VTX120" s="516"/>
      <c r="VTY120" s="516"/>
      <c r="VTZ120" s="516"/>
      <c r="VUA120" s="516"/>
      <c r="VUB120" s="516"/>
      <c r="VUC120" s="516"/>
      <c r="VUD120" s="516"/>
      <c r="VUE120" s="516"/>
      <c r="VUF120" s="516"/>
      <c r="VUG120" s="516"/>
      <c r="VUH120" s="516"/>
      <c r="VUI120" s="516"/>
      <c r="VUJ120" s="516"/>
      <c r="VUK120" s="516"/>
      <c r="VUL120" s="516"/>
      <c r="VUM120" s="516"/>
      <c r="VUN120" s="516"/>
      <c r="VUO120" s="516"/>
      <c r="VUP120" s="516"/>
      <c r="VUQ120" s="516"/>
      <c r="VUR120" s="516"/>
      <c r="VUS120" s="516"/>
      <c r="VUT120" s="516"/>
      <c r="VUU120" s="516"/>
      <c r="VUV120" s="516"/>
      <c r="VUW120" s="516"/>
      <c r="VUX120" s="516"/>
      <c r="VUY120" s="516"/>
      <c r="VUZ120" s="516"/>
      <c r="VVA120" s="516"/>
      <c r="VVB120" s="516"/>
      <c r="VVC120" s="516"/>
      <c r="VVD120" s="516"/>
      <c r="VVE120" s="516"/>
      <c r="VVF120" s="516"/>
      <c r="VVG120" s="516"/>
      <c r="VVH120" s="516"/>
      <c r="VVI120" s="516"/>
      <c r="VVJ120" s="516"/>
      <c r="VVK120" s="516"/>
      <c r="VVL120" s="516"/>
      <c r="VVM120" s="516"/>
      <c r="VVN120" s="516"/>
      <c r="VVO120" s="516"/>
      <c r="VVP120" s="516"/>
      <c r="VVQ120" s="516"/>
      <c r="VVR120" s="516"/>
      <c r="VVS120" s="516"/>
      <c r="VVT120" s="516"/>
      <c r="VVU120" s="516"/>
      <c r="VVV120" s="516"/>
      <c r="VVW120" s="516"/>
      <c r="VVX120" s="516"/>
      <c r="VVY120" s="516"/>
      <c r="VVZ120" s="516"/>
      <c r="VWA120" s="516"/>
      <c r="VWB120" s="516"/>
      <c r="VWC120" s="516"/>
      <c r="VWD120" s="516"/>
      <c r="VWE120" s="516"/>
      <c r="VWF120" s="516"/>
      <c r="VWG120" s="516"/>
      <c r="VWH120" s="516"/>
      <c r="VWI120" s="516"/>
      <c r="VWJ120" s="516"/>
      <c r="VWK120" s="516"/>
      <c r="VWL120" s="516"/>
      <c r="VWM120" s="516"/>
      <c r="VWN120" s="516"/>
      <c r="VWO120" s="516"/>
      <c r="VWP120" s="516"/>
      <c r="VWQ120" s="516"/>
      <c r="VWR120" s="516"/>
      <c r="VWS120" s="516"/>
      <c r="VWT120" s="516"/>
      <c r="VWU120" s="516"/>
      <c r="VWV120" s="516"/>
      <c r="VWW120" s="516"/>
      <c r="VWX120" s="516"/>
      <c r="VWY120" s="516"/>
      <c r="VWZ120" s="516"/>
      <c r="VXA120" s="516"/>
      <c r="VXB120" s="516"/>
      <c r="VXC120" s="516"/>
      <c r="VXD120" s="516"/>
      <c r="VXE120" s="516"/>
      <c r="VXF120" s="516"/>
      <c r="VXG120" s="516"/>
      <c r="VXH120" s="516"/>
      <c r="VXI120" s="516"/>
      <c r="VXJ120" s="516"/>
      <c r="VXK120" s="516"/>
      <c r="VXL120" s="516"/>
      <c r="VXM120" s="516"/>
      <c r="VXN120" s="516"/>
      <c r="VXO120" s="516"/>
      <c r="VXP120" s="516"/>
      <c r="VXQ120" s="516"/>
      <c r="VXR120" s="516"/>
      <c r="VXS120" s="516"/>
      <c r="VXT120" s="516"/>
      <c r="VXU120" s="516"/>
      <c r="VXV120" s="516"/>
      <c r="VXW120" s="516"/>
      <c r="VXX120" s="516"/>
      <c r="VXY120" s="516"/>
      <c r="VXZ120" s="516"/>
      <c r="VYA120" s="516"/>
      <c r="VYB120" s="516"/>
      <c r="VYC120" s="516"/>
      <c r="VYD120" s="516"/>
      <c r="VYE120" s="516"/>
      <c r="VYF120" s="516"/>
      <c r="VYG120" s="516"/>
      <c r="VYH120" s="516"/>
      <c r="VYI120" s="516"/>
      <c r="VYJ120" s="516"/>
      <c r="VYK120" s="516"/>
      <c r="VYL120" s="516"/>
      <c r="VYM120" s="516"/>
      <c r="VYN120" s="516"/>
      <c r="VYO120" s="516"/>
      <c r="VYP120" s="516"/>
      <c r="VYQ120" s="516"/>
      <c r="VYR120" s="516"/>
      <c r="VYS120" s="516"/>
      <c r="VYT120" s="516"/>
      <c r="VYU120" s="516"/>
      <c r="VYV120" s="516"/>
      <c r="VYW120" s="516"/>
      <c r="VYX120" s="516"/>
      <c r="VYY120" s="516"/>
      <c r="VYZ120" s="516"/>
      <c r="VZA120" s="516"/>
      <c r="VZB120" s="516"/>
      <c r="VZC120" s="516"/>
      <c r="VZD120" s="516"/>
      <c r="VZE120" s="516"/>
      <c r="VZF120" s="516"/>
      <c r="VZG120" s="516"/>
      <c r="VZH120" s="516"/>
      <c r="VZI120" s="516"/>
      <c r="VZJ120" s="516"/>
      <c r="VZK120" s="516"/>
      <c r="VZL120" s="516"/>
      <c r="VZM120" s="516"/>
      <c r="VZN120" s="516"/>
      <c r="VZO120" s="516"/>
      <c r="VZP120" s="516"/>
      <c r="VZQ120" s="516"/>
      <c r="VZR120" s="516"/>
      <c r="VZS120" s="516"/>
      <c r="VZT120" s="516"/>
      <c r="VZU120" s="516"/>
      <c r="VZV120" s="516"/>
      <c r="VZW120" s="516"/>
      <c r="VZX120" s="516"/>
      <c r="VZY120" s="516"/>
      <c r="VZZ120" s="516"/>
      <c r="WAA120" s="516"/>
      <c r="WAB120" s="516"/>
      <c r="WAC120" s="516"/>
      <c r="WAD120" s="516"/>
      <c r="WAE120" s="516"/>
      <c r="WAF120" s="516"/>
      <c r="WAG120" s="516"/>
      <c r="WAH120" s="516"/>
      <c r="WAI120" s="516"/>
      <c r="WAJ120" s="516"/>
      <c r="WAK120" s="516"/>
      <c r="WAL120" s="516"/>
      <c r="WAM120" s="516"/>
      <c r="WAN120" s="516"/>
      <c r="WAO120" s="516"/>
      <c r="WAP120" s="516"/>
      <c r="WAQ120" s="516"/>
      <c r="WAR120" s="516"/>
      <c r="WAS120" s="516"/>
      <c r="WAT120" s="516"/>
      <c r="WAU120" s="516"/>
      <c r="WAV120" s="516"/>
      <c r="WAW120" s="516"/>
      <c r="WAX120" s="516"/>
      <c r="WAY120" s="516"/>
      <c r="WAZ120" s="516"/>
      <c r="WBA120" s="516"/>
      <c r="WBB120" s="516"/>
      <c r="WBC120" s="516"/>
      <c r="WBD120" s="516"/>
      <c r="WBE120" s="516"/>
      <c r="WBF120" s="516"/>
      <c r="WBG120" s="516"/>
      <c r="WBH120" s="516"/>
      <c r="WBI120" s="516"/>
      <c r="WBJ120" s="516"/>
      <c r="WBK120" s="516"/>
      <c r="WBL120" s="516"/>
      <c r="WBM120" s="516"/>
      <c r="WBN120" s="516"/>
      <c r="WBO120" s="516"/>
      <c r="WBP120" s="516"/>
      <c r="WBQ120" s="516"/>
      <c r="WBR120" s="516"/>
      <c r="WBS120" s="516"/>
      <c r="WBT120" s="516"/>
      <c r="WBU120" s="516"/>
      <c r="WBV120" s="516"/>
      <c r="WBW120" s="516"/>
      <c r="WBX120" s="516"/>
      <c r="WBY120" s="516"/>
      <c r="WBZ120" s="516"/>
      <c r="WCA120" s="516"/>
      <c r="WCB120" s="516"/>
      <c r="WCC120" s="516"/>
      <c r="WCD120" s="516"/>
      <c r="WCE120" s="516"/>
      <c r="WCF120" s="516"/>
      <c r="WCG120" s="516"/>
      <c r="WCH120" s="516"/>
      <c r="WCI120" s="516"/>
      <c r="WCJ120" s="516"/>
      <c r="WCK120" s="516"/>
      <c r="WCL120" s="516"/>
      <c r="WCM120" s="516"/>
      <c r="WCN120" s="516"/>
      <c r="WCO120" s="516"/>
      <c r="WCP120" s="516"/>
      <c r="WCQ120" s="516"/>
      <c r="WCR120" s="516"/>
      <c r="WCS120" s="516"/>
      <c r="WCT120" s="516"/>
      <c r="WCU120" s="516"/>
      <c r="WCV120" s="516"/>
      <c r="WCW120" s="516"/>
      <c r="WCX120" s="516"/>
      <c r="WCY120" s="516"/>
      <c r="WCZ120" s="516"/>
      <c r="WDA120" s="516"/>
      <c r="WDB120" s="516"/>
      <c r="WDC120" s="516"/>
      <c r="WDD120" s="516"/>
      <c r="WDE120" s="516"/>
      <c r="WDF120" s="516"/>
      <c r="WDG120" s="516"/>
      <c r="WDH120" s="516"/>
      <c r="WDI120" s="516"/>
      <c r="WDJ120" s="516"/>
      <c r="WDK120" s="516"/>
      <c r="WDL120" s="516"/>
      <c r="WDM120" s="516"/>
      <c r="WDN120" s="516"/>
      <c r="WDO120" s="516"/>
      <c r="WDP120" s="516"/>
      <c r="WDQ120" s="516"/>
      <c r="WDR120" s="516"/>
      <c r="WDS120" s="516"/>
      <c r="WDT120" s="516"/>
      <c r="WDU120" s="516"/>
      <c r="WDV120" s="516"/>
      <c r="WDW120" s="516"/>
      <c r="WDX120" s="516"/>
      <c r="WDY120" s="516"/>
      <c r="WDZ120" s="516"/>
      <c r="WEA120" s="516"/>
      <c r="WEB120" s="516"/>
      <c r="WEC120" s="516"/>
      <c r="WED120" s="516"/>
      <c r="WEE120" s="516"/>
      <c r="WEF120" s="516"/>
      <c r="WEG120" s="516"/>
      <c r="WEH120" s="516"/>
      <c r="WEI120" s="516"/>
      <c r="WEJ120" s="516"/>
      <c r="WEK120" s="516"/>
      <c r="WEL120" s="516"/>
      <c r="WEM120" s="516"/>
      <c r="WEN120" s="516"/>
      <c r="WEO120" s="516"/>
      <c r="WEP120" s="516"/>
      <c r="WEQ120" s="516"/>
      <c r="WER120" s="516"/>
      <c r="WES120" s="516"/>
      <c r="WET120" s="516"/>
      <c r="WEU120" s="516"/>
      <c r="WEV120" s="516"/>
      <c r="WEW120" s="516"/>
      <c r="WEX120" s="516"/>
      <c r="WEY120" s="516"/>
      <c r="WEZ120" s="516"/>
      <c r="WFA120" s="516"/>
      <c r="WFB120" s="516"/>
      <c r="WFC120" s="516"/>
      <c r="WFD120" s="516"/>
      <c r="WFE120" s="516"/>
      <c r="WFF120" s="516"/>
      <c r="WFG120" s="516"/>
      <c r="WFH120" s="516"/>
      <c r="WFI120" s="516"/>
      <c r="WFJ120" s="516"/>
      <c r="WFK120" s="516"/>
      <c r="WFL120" s="516"/>
      <c r="WFM120" s="516"/>
      <c r="WFN120" s="516"/>
      <c r="WFO120" s="516"/>
      <c r="WFP120" s="516"/>
      <c r="WFQ120" s="516"/>
      <c r="WFR120" s="516"/>
      <c r="WFS120" s="516"/>
      <c r="WFT120" s="516"/>
      <c r="WFU120" s="516"/>
      <c r="WFV120" s="516"/>
      <c r="WFW120" s="516"/>
      <c r="WFX120" s="516"/>
      <c r="WFY120" s="516"/>
      <c r="WFZ120" s="516"/>
      <c r="WGA120" s="516"/>
      <c r="WGB120" s="516"/>
      <c r="WGC120" s="516"/>
      <c r="WGD120" s="516"/>
      <c r="WGE120" s="516"/>
      <c r="WGF120" s="516"/>
      <c r="WGG120" s="516"/>
      <c r="WGH120" s="516"/>
      <c r="WGI120" s="516"/>
      <c r="WGJ120" s="516"/>
      <c r="WGK120" s="516"/>
      <c r="WGL120" s="516"/>
      <c r="WGM120" s="516"/>
      <c r="WGN120" s="516"/>
      <c r="WGO120" s="516"/>
      <c r="WGP120" s="516"/>
      <c r="WGQ120" s="516"/>
      <c r="WGR120" s="516"/>
      <c r="WGS120" s="516"/>
      <c r="WGT120" s="516"/>
      <c r="WGU120" s="516"/>
      <c r="WGV120" s="516"/>
      <c r="WGW120" s="516"/>
      <c r="WGX120" s="516"/>
      <c r="WGY120" s="516"/>
      <c r="WGZ120" s="516"/>
      <c r="WHA120" s="516"/>
      <c r="WHB120" s="516"/>
      <c r="WHC120" s="516"/>
      <c r="WHD120" s="516"/>
      <c r="WHE120" s="516"/>
      <c r="WHF120" s="516"/>
      <c r="WHG120" s="516"/>
      <c r="WHH120" s="516"/>
      <c r="WHI120" s="516"/>
      <c r="WHJ120" s="516"/>
      <c r="WHK120" s="516"/>
      <c r="WHL120" s="516"/>
      <c r="WHM120" s="516"/>
      <c r="WHN120" s="516"/>
      <c r="WHO120" s="516"/>
      <c r="WHP120" s="516"/>
      <c r="WHQ120" s="516"/>
      <c r="WHR120" s="516"/>
      <c r="WHS120" s="516"/>
      <c r="WHT120" s="516"/>
      <c r="WHU120" s="516"/>
      <c r="WHV120" s="516"/>
      <c r="WHW120" s="516"/>
      <c r="WHX120" s="516"/>
      <c r="WHY120" s="516"/>
      <c r="WHZ120" s="516"/>
      <c r="WIA120" s="516"/>
      <c r="WIB120" s="516"/>
      <c r="WIC120" s="516"/>
      <c r="WID120" s="516"/>
      <c r="WIE120" s="516"/>
      <c r="WIF120" s="516"/>
      <c r="WIG120" s="516"/>
      <c r="WIH120" s="516"/>
      <c r="WII120" s="516"/>
      <c r="WIJ120" s="516"/>
      <c r="WIK120" s="516"/>
      <c r="WIL120" s="516"/>
      <c r="WIM120" s="516"/>
      <c r="WIN120" s="516"/>
      <c r="WIO120" s="516"/>
      <c r="WIP120" s="516"/>
      <c r="WIQ120" s="516"/>
      <c r="WIR120" s="516"/>
      <c r="WIS120" s="516"/>
      <c r="WIT120" s="516"/>
      <c r="WIU120" s="516"/>
      <c r="WIV120" s="516"/>
      <c r="WIW120" s="516"/>
      <c r="WIX120" s="516"/>
      <c r="WIY120" s="516"/>
      <c r="WIZ120" s="516"/>
      <c r="WJA120" s="516"/>
      <c r="WJB120" s="516"/>
      <c r="WJC120" s="516"/>
      <c r="WJD120" s="516"/>
      <c r="WJE120" s="516"/>
      <c r="WJF120" s="516"/>
      <c r="WJG120" s="516"/>
      <c r="WJH120" s="516"/>
      <c r="WJI120" s="516"/>
      <c r="WJJ120" s="516"/>
      <c r="WJK120" s="516"/>
      <c r="WJL120" s="516"/>
      <c r="WJM120" s="516"/>
      <c r="WJN120" s="516"/>
      <c r="WJO120" s="516"/>
      <c r="WJP120" s="516"/>
      <c r="WJQ120" s="516"/>
      <c r="WJR120" s="516"/>
      <c r="WJS120" s="516"/>
      <c r="WJT120" s="516"/>
      <c r="WJU120" s="516"/>
      <c r="WJV120" s="516"/>
      <c r="WJW120" s="516"/>
      <c r="WJX120" s="516"/>
      <c r="WJY120" s="516"/>
      <c r="WJZ120" s="516"/>
      <c r="WKA120" s="516"/>
      <c r="WKB120" s="516"/>
      <c r="WKC120" s="516"/>
      <c r="WKD120" s="516"/>
      <c r="WKE120" s="516"/>
      <c r="WKF120" s="516"/>
      <c r="WKG120" s="516"/>
      <c r="WKH120" s="516"/>
      <c r="WKI120" s="516"/>
      <c r="WKJ120" s="516"/>
      <c r="WKK120" s="516"/>
      <c r="WKL120" s="516"/>
      <c r="WKM120" s="516"/>
      <c r="WKN120" s="516"/>
      <c r="WKO120" s="516"/>
      <c r="WKP120" s="516"/>
      <c r="WKQ120" s="516"/>
      <c r="WKR120" s="516"/>
      <c r="WKS120" s="516"/>
      <c r="WKT120" s="516"/>
      <c r="WKU120" s="516"/>
      <c r="WKV120" s="516"/>
      <c r="WKW120" s="516"/>
      <c r="WKX120" s="516"/>
      <c r="WKY120" s="516"/>
      <c r="WKZ120" s="516"/>
      <c r="WLA120" s="516"/>
      <c r="WLB120" s="516"/>
      <c r="WLC120" s="516"/>
      <c r="WLD120" s="516"/>
      <c r="WLE120" s="516"/>
      <c r="WLF120" s="516"/>
      <c r="WLG120" s="516"/>
      <c r="WLH120" s="516"/>
      <c r="WLI120" s="516"/>
      <c r="WLJ120" s="516"/>
      <c r="WLK120" s="516"/>
      <c r="WLL120" s="516"/>
      <c r="WLM120" s="516"/>
      <c r="WLN120" s="516"/>
      <c r="WLO120" s="516"/>
      <c r="WLP120" s="516"/>
      <c r="WLQ120" s="516"/>
      <c r="WLR120" s="516"/>
      <c r="WLS120" s="516"/>
      <c r="WLT120" s="516"/>
      <c r="WLU120" s="516"/>
      <c r="WLV120" s="516"/>
      <c r="WLW120" s="516"/>
      <c r="WLX120" s="516"/>
      <c r="WLY120" s="516"/>
      <c r="WLZ120" s="516"/>
      <c r="WMA120" s="516"/>
      <c r="WMB120" s="516"/>
      <c r="WMC120" s="516"/>
      <c r="WMD120" s="516"/>
      <c r="WME120" s="516"/>
      <c r="WMF120" s="516"/>
      <c r="WMG120" s="516"/>
      <c r="WMH120" s="516"/>
      <c r="WMI120" s="516"/>
      <c r="WMJ120" s="516"/>
      <c r="WMK120" s="516"/>
      <c r="WML120" s="516"/>
      <c r="WMM120" s="516"/>
      <c r="WMN120" s="516"/>
      <c r="WMO120" s="516"/>
      <c r="WMP120" s="516"/>
      <c r="WMQ120" s="516"/>
      <c r="WMR120" s="516"/>
      <c r="WMS120" s="516"/>
      <c r="WMT120" s="516"/>
      <c r="WMU120" s="516"/>
      <c r="WMV120" s="516"/>
      <c r="WMW120" s="516"/>
      <c r="WMX120" s="516"/>
      <c r="WMY120" s="516"/>
      <c r="WMZ120" s="516"/>
      <c r="WNA120" s="516"/>
      <c r="WNB120" s="516"/>
      <c r="WNC120" s="516"/>
      <c r="WND120" s="516"/>
      <c r="WNE120" s="516"/>
      <c r="WNF120" s="516"/>
      <c r="WNG120" s="516"/>
      <c r="WNH120" s="516"/>
      <c r="WNI120" s="516"/>
      <c r="WNJ120" s="516"/>
      <c r="WNK120" s="516"/>
      <c r="WNL120" s="516"/>
      <c r="WNM120" s="516"/>
      <c r="WNN120" s="516"/>
      <c r="WNO120" s="516"/>
      <c r="WNP120" s="516"/>
      <c r="WNQ120" s="516"/>
      <c r="WNR120" s="516"/>
      <c r="WNS120" s="516"/>
      <c r="WNT120" s="516"/>
      <c r="WNU120" s="516"/>
      <c r="WNV120" s="516"/>
      <c r="WNW120" s="516"/>
      <c r="WNX120" s="516"/>
      <c r="WNY120" s="516"/>
      <c r="WNZ120" s="516"/>
      <c r="WOA120" s="516"/>
      <c r="WOB120" s="516"/>
      <c r="WOC120" s="516"/>
      <c r="WOD120" s="516"/>
      <c r="WOE120" s="516"/>
      <c r="WOF120" s="516"/>
      <c r="WOG120" s="516"/>
      <c r="WOH120" s="516"/>
      <c r="WOI120" s="516"/>
      <c r="WOJ120" s="516"/>
      <c r="WOK120" s="516"/>
      <c r="WOL120" s="516"/>
      <c r="WOM120" s="516"/>
      <c r="WON120" s="516"/>
      <c r="WOO120" s="516"/>
      <c r="WOP120" s="516"/>
      <c r="WOQ120" s="516"/>
      <c r="WOR120" s="516"/>
      <c r="WOS120" s="516"/>
      <c r="WOT120" s="516"/>
      <c r="WOU120" s="516"/>
      <c r="WOV120" s="516"/>
      <c r="WOW120" s="516"/>
      <c r="WOX120" s="516"/>
      <c r="WOY120" s="516"/>
      <c r="WOZ120" s="516"/>
      <c r="WPA120" s="516"/>
      <c r="WPB120" s="516"/>
      <c r="WPC120" s="516"/>
      <c r="WPD120" s="516"/>
      <c r="WPE120" s="516"/>
      <c r="WPF120" s="516"/>
      <c r="WPG120" s="516"/>
      <c r="WPH120" s="516"/>
      <c r="WPI120" s="516"/>
      <c r="WPJ120" s="516"/>
      <c r="WPK120" s="516"/>
      <c r="WPL120" s="516"/>
      <c r="WPM120" s="516"/>
      <c r="WPN120" s="516"/>
      <c r="WPO120" s="516"/>
      <c r="WPP120" s="516"/>
      <c r="WPQ120" s="516"/>
      <c r="WPR120" s="516"/>
      <c r="WPS120" s="516"/>
      <c r="WPT120" s="516"/>
      <c r="WPU120" s="516"/>
      <c r="WPV120" s="516"/>
      <c r="WPW120" s="516"/>
      <c r="WPX120" s="516"/>
      <c r="WPY120" s="516"/>
      <c r="WPZ120" s="516"/>
      <c r="WQA120" s="516"/>
      <c r="WQB120" s="516"/>
      <c r="WQC120" s="516"/>
      <c r="WQD120" s="516"/>
      <c r="WQE120" s="516"/>
      <c r="WQF120" s="516"/>
      <c r="WQG120" s="516"/>
      <c r="WQH120" s="516"/>
      <c r="WQI120" s="516"/>
      <c r="WQJ120" s="516"/>
      <c r="WQK120" s="516"/>
      <c r="WQL120" s="516"/>
      <c r="WQM120" s="516"/>
      <c r="WQN120" s="516"/>
      <c r="WQO120" s="516"/>
      <c r="WQP120" s="516"/>
      <c r="WQQ120" s="516"/>
      <c r="WQR120" s="516"/>
      <c r="WQS120" s="516"/>
      <c r="WQT120" s="516"/>
      <c r="WQU120" s="516"/>
      <c r="WQV120" s="516"/>
      <c r="WQW120" s="516"/>
      <c r="WQX120" s="516"/>
      <c r="WQY120" s="516"/>
      <c r="WQZ120" s="516"/>
      <c r="WRA120" s="516"/>
      <c r="WRB120" s="516"/>
      <c r="WRC120" s="516"/>
      <c r="WRD120" s="516"/>
      <c r="WRE120" s="516"/>
      <c r="WRF120" s="516"/>
      <c r="WRG120" s="516"/>
      <c r="WRH120" s="516"/>
      <c r="WRI120" s="516"/>
      <c r="WRJ120" s="516"/>
      <c r="WRK120" s="516"/>
      <c r="WRL120" s="516"/>
      <c r="WRM120" s="516"/>
      <c r="WRN120" s="516"/>
      <c r="WRO120" s="516"/>
      <c r="WRP120" s="516"/>
      <c r="WRQ120" s="516"/>
      <c r="WRR120" s="516"/>
      <c r="WRS120" s="516"/>
      <c r="WRT120" s="516"/>
      <c r="WRU120" s="516"/>
      <c r="WRV120" s="516"/>
      <c r="WRW120" s="516"/>
      <c r="WRX120" s="516"/>
      <c r="WRY120" s="516"/>
      <c r="WRZ120" s="516"/>
      <c r="WSA120" s="516"/>
      <c r="WSB120" s="516"/>
      <c r="WSC120" s="516"/>
      <c r="WSD120" s="516"/>
      <c r="WSE120" s="516"/>
      <c r="WSF120" s="516"/>
      <c r="WSG120" s="516"/>
      <c r="WSH120" s="516"/>
      <c r="WSI120" s="516"/>
      <c r="WSJ120" s="516"/>
      <c r="WSK120" s="516"/>
      <c r="WSL120" s="516"/>
      <c r="WSM120" s="516"/>
      <c r="WSN120" s="516"/>
      <c r="WSO120" s="516"/>
      <c r="WSP120" s="516"/>
      <c r="WSQ120" s="516"/>
      <c r="WSR120" s="516"/>
      <c r="WSS120" s="516"/>
      <c r="WST120" s="516"/>
      <c r="WSU120" s="516"/>
      <c r="WSV120" s="516"/>
      <c r="WSW120" s="516"/>
      <c r="WSX120" s="516"/>
      <c r="WSY120" s="516"/>
      <c r="WSZ120" s="516"/>
      <c r="WTA120" s="516"/>
      <c r="WTB120" s="516"/>
      <c r="WTC120" s="516"/>
      <c r="WTD120" s="516"/>
      <c r="WTE120" s="516"/>
      <c r="WTF120" s="516"/>
      <c r="WTG120" s="516"/>
      <c r="WTH120" s="516"/>
      <c r="WTI120" s="516"/>
      <c r="WTJ120" s="516"/>
      <c r="WTK120" s="516"/>
      <c r="WTL120" s="516"/>
      <c r="WTM120" s="516"/>
      <c r="WTN120" s="516"/>
      <c r="WTO120" s="516"/>
      <c r="WTP120" s="516"/>
      <c r="WTQ120" s="516"/>
      <c r="WTR120" s="516"/>
      <c r="WTS120" s="516"/>
      <c r="WTT120" s="516"/>
      <c r="WTU120" s="516"/>
      <c r="WTV120" s="516"/>
      <c r="WTW120" s="516"/>
      <c r="WTX120" s="516"/>
      <c r="WTY120" s="516"/>
      <c r="WTZ120" s="516"/>
      <c r="WUA120" s="516"/>
      <c r="WUB120" s="516"/>
      <c r="WUC120" s="516"/>
      <c r="WUD120" s="516"/>
      <c r="WUE120" s="516"/>
      <c r="WUF120" s="516"/>
      <c r="WUG120" s="516"/>
      <c r="WUH120" s="516"/>
      <c r="WUI120" s="516"/>
      <c r="WUJ120" s="516"/>
      <c r="WUK120" s="516"/>
      <c r="WUL120" s="516"/>
      <c r="WUM120" s="516"/>
      <c r="WUN120" s="516"/>
      <c r="WUO120" s="516"/>
      <c r="WUP120" s="516"/>
      <c r="WUQ120" s="516"/>
      <c r="WUR120" s="516"/>
      <c r="WUS120" s="516"/>
      <c r="WUT120" s="516"/>
      <c r="WUU120" s="516"/>
      <c r="WUV120" s="516"/>
      <c r="WUW120" s="516"/>
      <c r="WUX120" s="516"/>
      <c r="WUY120" s="516"/>
      <c r="WUZ120" s="516"/>
      <c r="WVA120" s="516"/>
      <c r="WVB120" s="516"/>
      <c r="WVC120" s="516"/>
      <c r="WVD120" s="516"/>
      <c r="WVE120" s="516"/>
      <c r="WVF120" s="516"/>
      <c r="WVG120" s="516"/>
      <c r="WVH120" s="516"/>
      <c r="WVI120" s="516"/>
      <c r="WVJ120" s="516"/>
      <c r="WVK120" s="516"/>
      <c r="WVL120" s="516"/>
      <c r="WVM120" s="516"/>
      <c r="WVN120" s="516"/>
      <c r="WVO120" s="516"/>
      <c r="WVP120" s="516"/>
      <c r="WVQ120" s="516"/>
    </row>
    <row r="121" spans="1:16137" s="513" customFormat="1">
      <c r="C121" s="611"/>
      <c r="D121" s="612"/>
      <c r="F121" s="514"/>
      <c r="G121" s="515"/>
      <c r="J121" s="516"/>
      <c r="K121" s="516"/>
      <c r="L121" s="516"/>
      <c r="M121" s="516"/>
      <c r="N121" s="516"/>
      <c r="O121" s="516"/>
      <c r="P121" s="516"/>
      <c r="Q121" s="516"/>
      <c r="R121" s="516"/>
      <c r="S121" s="516"/>
      <c r="T121" s="516"/>
      <c r="U121" s="516"/>
      <c r="V121" s="516"/>
      <c r="W121" s="516"/>
      <c r="X121" s="516"/>
      <c r="Y121" s="516"/>
      <c r="Z121" s="516"/>
      <c r="AA121" s="516"/>
      <c r="AB121" s="516"/>
      <c r="AC121" s="516"/>
      <c r="AD121" s="516"/>
      <c r="AE121" s="516"/>
      <c r="AF121" s="516"/>
      <c r="AG121" s="516"/>
      <c r="AH121" s="516"/>
      <c r="AI121" s="516"/>
      <c r="AJ121" s="516"/>
      <c r="AK121" s="516"/>
      <c r="AL121" s="516"/>
      <c r="AM121" s="516"/>
      <c r="AN121" s="516"/>
      <c r="AO121" s="516"/>
      <c r="AP121" s="516"/>
      <c r="AQ121" s="516"/>
      <c r="AR121" s="516"/>
      <c r="AS121" s="516"/>
      <c r="AT121" s="516"/>
      <c r="AU121" s="516"/>
      <c r="AV121" s="516"/>
      <c r="AW121" s="516"/>
      <c r="AX121" s="516"/>
      <c r="AY121" s="516"/>
      <c r="AZ121" s="516"/>
      <c r="BA121" s="516"/>
      <c r="BB121" s="516"/>
      <c r="BC121" s="516"/>
      <c r="BD121" s="516"/>
      <c r="BE121" s="516"/>
      <c r="BF121" s="516"/>
      <c r="BG121" s="516"/>
      <c r="BH121" s="516"/>
      <c r="BI121" s="516"/>
      <c r="BJ121" s="516"/>
      <c r="BK121" s="516"/>
      <c r="BL121" s="516"/>
      <c r="BM121" s="516"/>
      <c r="BN121" s="516"/>
      <c r="BO121" s="516"/>
      <c r="BP121" s="516"/>
      <c r="BQ121" s="516"/>
      <c r="BR121" s="516"/>
      <c r="BS121" s="516"/>
      <c r="BT121" s="516"/>
      <c r="BU121" s="516"/>
      <c r="BV121" s="516"/>
      <c r="BW121" s="516"/>
      <c r="BX121" s="516"/>
      <c r="BY121" s="516"/>
      <c r="BZ121" s="516"/>
      <c r="CA121" s="516"/>
      <c r="CB121" s="516"/>
      <c r="CC121" s="516"/>
      <c r="CD121" s="516"/>
      <c r="CE121" s="516"/>
      <c r="CF121" s="516"/>
      <c r="CG121" s="516"/>
      <c r="CH121" s="516"/>
      <c r="CI121" s="516"/>
      <c r="CJ121" s="516"/>
      <c r="CK121" s="516"/>
      <c r="CL121" s="516"/>
      <c r="CM121" s="516"/>
      <c r="CN121" s="516"/>
      <c r="CO121" s="516"/>
      <c r="CP121" s="516"/>
      <c r="CQ121" s="516"/>
      <c r="CR121" s="516"/>
      <c r="CS121" s="516"/>
      <c r="CT121" s="516"/>
      <c r="CU121" s="516"/>
      <c r="CV121" s="516"/>
      <c r="CW121" s="516"/>
      <c r="CX121" s="516"/>
      <c r="CY121" s="516"/>
      <c r="CZ121" s="516"/>
      <c r="DA121" s="516"/>
      <c r="DB121" s="516"/>
      <c r="DC121" s="516"/>
      <c r="DD121" s="516"/>
      <c r="DE121" s="516"/>
      <c r="DF121" s="516"/>
      <c r="DG121" s="516"/>
      <c r="DH121" s="516"/>
      <c r="DI121" s="516"/>
      <c r="DJ121" s="516"/>
      <c r="DK121" s="516"/>
      <c r="DL121" s="516"/>
      <c r="DM121" s="516"/>
      <c r="DN121" s="516"/>
      <c r="DO121" s="516"/>
      <c r="DP121" s="516"/>
      <c r="DQ121" s="516"/>
      <c r="DR121" s="516"/>
      <c r="DS121" s="516"/>
      <c r="DT121" s="516"/>
      <c r="DU121" s="516"/>
      <c r="DV121" s="516"/>
      <c r="DW121" s="516"/>
      <c r="DX121" s="516"/>
      <c r="DY121" s="516"/>
      <c r="DZ121" s="516"/>
      <c r="EA121" s="516"/>
      <c r="EB121" s="516"/>
      <c r="EC121" s="516"/>
      <c r="ED121" s="516"/>
      <c r="EE121" s="516"/>
      <c r="EF121" s="516"/>
      <c r="EG121" s="516"/>
      <c r="EH121" s="516"/>
      <c r="EI121" s="516"/>
      <c r="EJ121" s="516"/>
      <c r="EK121" s="516"/>
      <c r="EL121" s="516"/>
      <c r="EM121" s="516"/>
      <c r="EN121" s="516"/>
      <c r="EO121" s="516"/>
      <c r="EP121" s="516"/>
      <c r="EQ121" s="516"/>
      <c r="ER121" s="516"/>
      <c r="ES121" s="516"/>
      <c r="ET121" s="516"/>
      <c r="EU121" s="516"/>
      <c r="EV121" s="516"/>
      <c r="EW121" s="516"/>
      <c r="EX121" s="516"/>
      <c r="EY121" s="516"/>
      <c r="EZ121" s="516"/>
      <c r="FA121" s="516"/>
      <c r="FB121" s="516"/>
      <c r="FC121" s="516"/>
      <c r="FD121" s="516"/>
      <c r="FE121" s="516"/>
      <c r="FF121" s="516"/>
      <c r="FG121" s="516"/>
      <c r="FH121" s="516"/>
      <c r="FI121" s="516"/>
      <c r="FJ121" s="516"/>
      <c r="FK121" s="516"/>
      <c r="FL121" s="516"/>
      <c r="FM121" s="516"/>
      <c r="FN121" s="516"/>
      <c r="FO121" s="516"/>
      <c r="FP121" s="516"/>
      <c r="FQ121" s="516"/>
      <c r="FR121" s="516"/>
      <c r="FS121" s="516"/>
      <c r="FT121" s="516"/>
      <c r="FU121" s="516"/>
      <c r="FV121" s="516"/>
      <c r="FW121" s="516"/>
      <c r="FX121" s="516"/>
      <c r="FY121" s="516"/>
      <c r="FZ121" s="516"/>
      <c r="GA121" s="516"/>
      <c r="GB121" s="516"/>
      <c r="GC121" s="516"/>
      <c r="GD121" s="516"/>
      <c r="GE121" s="516"/>
      <c r="GF121" s="516"/>
      <c r="GG121" s="516"/>
      <c r="GH121" s="516"/>
      <c r="GI121" s="516"/>
      <c r="GJ121" s="516"/>
      <c r="GK121" s="516"/>
      <c r="GL121" s="516"/>
      <c r="GM121" s="516"/>
      <c r="GN121" s="516"/>
      <c r="GO121" s="516"/>
      <c r="GP121" s="516"/>
      <c r="GQ121" s="516"/>
      <c r="GR121" s="516"/>
      <c r="GS121" s="516"/>
      <c r="GT121" s="516"/>
      <c r="GU121" s="516"/>
      <c r="GV121" s="516"/>
      <c r="GW121" s="516"/>
      <c r="GX121" s="516"/>
      <c r="GY121" s="516"/>
      <c r="GZ121" s="516"/>
      <c r="HA121" s="516"/>
      <c r="HB121" s="516"/>
      <c r="HC121" s="516"/>
      <c r="HD121" s="516"/>
      <c r="HE121" s="516"/>
      <c r="HF121" s="516"/>
      <c r="HG121" s="516"/>
      <c r="HH121" s="516"/>
      <c r="HI121" s="516"/>
      <c r="HJ121" s="516"/>
      <c r="HK121" s="516"/>
      <c r="HL121" s="516"/>
      <c r="HM121" s="516"/>
      <c r="HN121" s="516"/>
      <c r="HO121" s="516"/>
      <c r="HP121" s="516"/>
      <c r="HQ121" s="516"/>
      <c r="HR121" s="516"/>
      <c r="HS121" s="516"/>
      <c r="HT121" s="516"/>
      <c r="HU121" s="516"/>
      <c r="HV121" s="516"/>
      <c r="HW121" s="516"/>
      <c r="HX121" s="516"/>
      <c r="HY121" s="516"/>
      <c r="HZ121" s="516"/>
      <c r="IA121" s="516"/>
      <c r="IB121" s="516"/>
      <c r="IC121" s="516"/>
      <c r="ID121" s="516"/>
      <c r="IE121" s="516"/>
      <c r="IF121" s="516"/>
      <c r="IG121" s="516"/>
      <c r="IH121" s="516"/>
      <c r="II121" s="516"/>
      <c r="IJ121" s="516"/>
      <c r="IK121" s="516"/>
      <c r="IL121" s="516"/>
      <c r="IM121" s="516"/>
      <c r="IN121" s="516"/>
      <c r="IO121" s="516"/>
      <c r="IP121" s="516"/>
      <c r="IQ121" s="516"/>
      <c r="IR121" s="516"/>
      <c r="IS121" s="516"/>
      <c r="IT121" s="516"/>
      <c r="IU121" s="516"/>
      <c r="IV121" s="516"/>
      <c r="IW121" s="516"/>
      <c r="IX121" s="516"/>
      <c r="IY121" s="516"/>
      <c r="IZ121" s="516"/>
      <c r="JA121" s="516"/>
      <c r="JB121" s="516"/>
      <c r="JC121" s="516"/>
      <c r="JD121" s="516"/>
      <c r="JE121" s="516"/>
      <c r="JF121" s="516"/>
      <c r="JG121" s="516"/>
      <c r="JH121" s="516"/>
      <c r="JI121" s="516"/>
      <c r="JJ121" s="516"/>
      <c r="JK121" s="516"/>
      <c r="JL121" s="516"/>
      <c r="JM121" s="516"/>
      <c r="JN121" s="516"/>
      <c r="JO121" s="516"/>
      <c r="JP121" s="516"/>
      <c r="JQ121" s="516"/>
      <c r="JR121" s="516"/>
      <c r="JS121" s="516"/>
      <c r="JT121" s="516"/>
      <c r="JU121" s="516"/>
      <c r="JV121" s="516"/>
      <c r="JW121" s="516"/>
      <c r="JX121" s="516"/>
      <c r="JY121" s="516"/>
      <c r="JZ121" s="516"/>
      <c r="KA121" s="516"/>
      <c r="KB121" s="516"/>
      <c r="KC121" s="516"/>
      <c r="KD121" s="516"/>
      <c r="KE121" s="516"/>
      <c r="KF121" s="516"/>
      <c r="KG121" s="516"/>
      <c r="KH121" s="516"/>
      <c r="KI121" s="516"/>
      <c r="KJ121" s="516"/>
      <c r="KK121" s="516"/>
      <c r="KL121" s="516"/>
      <c r="KM121" s="516"/>
      <c r="KN121" s="516"/>
      <c r="KO121" s="516"/>
      <c r="KP121" s="516"/>
      <c r="KQ121" s="516"/>
      <c r="KR121" s="516"/>
      <c r="KS121" s="516"/>
      <c r="KT121" s="516"/>
      <c r="KU121" s="516"/>
      <c r="KV121" s="516"/>
      <c r="KW121" s="516"/>
      <c r="KX121" s="516"/>
      <c r="KY121" s="516"/>
      <c r="KZ121" s="516"/>
      <c r="LA121" s="516"/>
      <c r="LB121" s="516"/>
      <c r="LC121" s="516"/>
      <c r="LD121" s="516"/>
      <c r="LE121" s="516"/>
      <c r="LF121" s="516"/>
      <c r="LG121" s="516"/>
      <c r="LH121" s="516"/>
      <c r="LI121" s="516"/>
      <c r="LJ121" s="516"/>
      <c r="LK121" s="516"/>
      <c r="LL121" s="516"/>
      <c r="LM121" s="516"/>
      <c r="LN121" s="516"/>
      <c r="LO121" s="516"/>
      <c r="LP121" s="516"/>
      <c r="LQ121" s="516"/>
      <c r="LR121" s="516"/>
      <c r="LS121" s="516"/>
      <c r="LT121" s="516"/>
      <c r="LU121" s="516"/>
      <c r="LV121" s="516"/>
      <c r="LW121" s="516"/>
      <c r="LX121" s="516"/>
      <c r="LY121" s="516"/>
      <c r="LZ121" s="516"/>
      <c r="MA121" s="516"/>
      <c r="MB121" s="516"/>
      <c r="MC121" s="516"/>
      <c r="MD121" s="516"/>
      <c r="ME121" s="516"/>
      <c r="MF121" s="516"/>
      <c r="MG121" s="516"/>
      <c r="MH121" s="516"/>
      <c r="MI121" s="516"/>
      <c r="MJ121" s="516"/>
      <c r="MK121" s="516"/>
      <c r="ML121" s="516"/>
      <c r="MM121" s="516"/>
      <c r="MN121" s="516"/>
      <c r="MO121" s="516"/>
      <c r="MP121" s="516"/>
      <c r="MQ121" s="516"/>
      <c r="MR121" s="516"/>
      <c r="MS121" s="516"/>
      <c r="MT121" s="516"/>
      <c r="MU121" s="516"/>
      <c r="MV121" s="516"/>
      <c r="MW121" s="516"/>
      <c r="MX121" s="516"/>
      <c r="MY121" s="516"/>
      <c r="MZ121" s="516"/>
      <c r="NA121" s="516"/>
      <c r="NB121" s="516"/>
      <c r="NC121" s="516"/>
      <c r="ND121" s="516"/>
      <c r="NE121" s="516"/>
      <c r="NF121" s="516"/>
      <c r="NG121" s="516"/>
      <c r="NH121" s="516"/>
      <c r="NI121" s="516"/>
      <c r="NJ121" s="516"/>
      <c r="NK121" s="516"/>
      <c r="NL121" s="516"/>
      <c r="NM121" s="516"/>
      <c r="NN121" s="516"/>
      <c r="NO121" s="516"/>
      <c r="NP121" s="516"/>
      <c r="NQ121" s="516"/>
      <c r="NR121" s="516"/>
      <c r="NS121" s="516"/>
      <c r="NT121" s="516"/>
      <c r="NU121" s="516"/>
      <c r="NV121" s="516"/>
      <c r="NW121" s="516"/>
      <c r="NX121" s="516"/>
      <c r="NY121" s="516"/>
      <c r="NZ121" s="516"/>
      <c r="OA121" s="516"/>
      <c r="OB121" s="516"/>
      <c r="OC121" s="516"/>
      <c r="OD121" s="516"/>
      <c r="OE121" s="516"/>
      <c r="OF121" s="516"/>
      <c r="OG121" s="516"/>
      <c r="OH121" s="516"/>
      <c r="OI121" s="516"/>
      <c r="OJ121" s="516"/>
      <c r="OK121" s="516"/>
      <c r="OL121" s="516"/>
      <c r="OM121" s="516"/>
      <c r="ON121" s="516"/>
      <c r="OO121" s="516"/>
      <c r="OP121" s="516"/>
      <c r="OQ121" s="516"/>
      <c r="OR121" s="516"/>
      <c r="OS121" s="516"/>
      <c r="OT121" s="516"/>
      <c r="OU121" s="516"/>
      <c r="OV121" s="516"/>
      <c r="OW121" s="516"/>
      <c r="OX121" s="516"/>
      <c r="OY121" s="516"/>
      <c r="OZ121" s="516"/>
      <c r="PA121" s="516"/>
      <c r="PB121" s="516"/>
      <c r="PC121" s="516"/>
      <c r="PD121" s="516"/>
      <c r="PE121" s="516"/>
      <c r="PF121" s="516"/>
      <c r="PG121" s="516"/>
      <c r="PH121" s="516"/>
      <c r="PI121" s="516"/>
      <c r="PJ121" s="516"/>
      <c r="PK121" s="516"/>
      <c r="PL121" s="516"/>
      <c r="PM121" s="516"/>
      <c r="PN121" s="516"/>
      <c r="PO121" s="516"/>
      <c r="PP121" s="516"/>
      <c r="PQ121" s="516"/>
      <c r="PR121" s="516"/>
      <c r="PS121" s="516"/>
      <c r="PT121" s="516"/>
      <c r="PU121" s="516"/>
      <c r="PV121" s="516"/>
      <c r="PW121" s="516"/>
      <c r="PX121" s="516"/>
      <c r="PY121" s="516"/>
      <c r="PZ121" s="516"/>
      <c r="QA121" s="516"/>
      <c r="QB121" s="516"/>
      <c r="QC121" s="516"/>
      <c r="QD121" s="516"/>
      <c r="QE121" s="516"/>
      <c r="QF121" s="516"/>
      <c r="QG121" s="516"/>
      <c r="QH121" s="516"/>
      <c r="QI121" s="516"/>
      <c r="QJ121" s="516"/>
      <c r="QK121" s="516"/>
      <c r="QL121" s="516"/>
      <c r="QM121" s="516"/>
      <c r="QN121" s="516"/>
      <c r="QO121" s="516"/>
      <c r="QP121" s="516"/>
      <c r="QQ121" s="516"/>
      <c r="QR121" s="516"/>
      <c r="QS121" s="516"/>
      <c r="QT121" s="516"/>
      <c r="QU121" s="516"/>
      <c r="QV121" s="516"/>
      <c r="QW121" s="516"/>
      <c r="QX121" s="516"/>
      <c r="QY121" s="516"/>
      <c r="QZ121" s="516"/>
      <c r="RA121" s="516"/>
      <c r="RB121" s="516"/>
      <c r="RC121" s="516"/>
      <c r="RD121" s="516"/>
      <c r="RE121" s="516"/>
      <c r="RF121" s="516"/>
      <c r="RG121" s="516"/>
      <c r="RH121" s="516"/>
      <c r="RI121" s="516"/>
      <c r="RJ121" s="516"/>
      <c r="RK121" s="516"/>
      <c r="RL121" s="516"/>
      <c r="RM121" s="516"/>
      <c r="RN121" s="516"/>
      <c r="RO121" s="516"/>
      <c r="RP121" s="516"/>
      <c r="RQ121" s="516"/>
      <c r="RR121" s="516"/>
      <c r="RS121" s="516"/>
      <c r="RT121" s="516"/>
      <c r="RU121" s="516"/>
      <c r="RV121" s="516"/>
      <c r="RW121" s="516"/>
      <c r="RX121" s="516"/>
      <c r="RY121" s="516"/>
      <c r="RZ121" s="516"/>
      <c r="SA121" s="516"/>
      <c r="SB121" s="516"/>
      <c r="SC121" s="516"/>
      <c r="SD121" s="516"/>
      <c r="SE121" s="516"/>
      <c r="SF121" s="516"/>
      <c r="SG121" s="516"/>
      <c r="SH121" s="516"/>
      <c r="SI121" s="516"/>
      <c r="SJ121" s="516"/>
      <c r="SK121" s="516"/>
      <c r="SL121" s="516"/>
      <c r="SM121" s="516"/>
      <c r="SN121" s="516"/>
      <c r="SO121" s="516"/>
      <c r="SP121" s="516"/>
      <c r="SQ121" s="516"/>
      <c r="SR121" s="516"/>
      <c r="SS121" s="516"/>
      <c r="ST121" s="516"/>
      <c r="SU121" s="516"/>
      <c r="SV121" s="516"/>
      <c r="SW121" s="516"/>
      <c r="SX121" s="516"/>
      <c r="SY121" s="516"/>
      <c r="SZ121" s="516"/>
      <c r="TA121" s="516"/>
      <c r="TB121" s="516"/>
      <c r="TC121" s="516"/>
      <c r="TD121" s="516"/>
      <c r="TE121" s="516"/>
      <c r="TF121" s="516"/>
      <c r="TG121" s="516"/>
      <c r="TH121" s="516"/>
      <c r="TI121" s="516"/>
      <c r="TJ121" s="516"/>
      <c r="TK121" s="516"/>
      <c r="TL121" s="516"/>
      <c r="TM121" s="516"/>
      <c r="TN121" s="516"/>
      <c r="TO121" s="516"/>
      <c r="TP121" s="516"/>
      <c r="TQ121" s="516"/>
      <c r="TR121" s="516"/>
      <c r="TS121" s="516"/>
      <c r="TT121" s="516"/>
      <c r="TU121" s="516"/>
      <c r="TV121" s="516"/>
      <c r="TW121" s="516"/>
      <c r="TX121" s="516"/>
      <c r="TY121" s="516"/>
      <c r="TZ121" s="516"/>
      <c r="UA121" s="516"/>
      <c r="UB121" s="516"/>
      <c r="UC121" s="516"/>
      <c r="UD121" s="516"/>
      <c r="UE121" s="516"/>
      <c r="UF121" s="516"/>
      <c r="UG121" s="516"/>
      <c r="UH121" s="516"/>
      <c r="UI121" s="516"/>
      <c r="UJ121" s="516"/>
      <c r="UK121" s="516"/>
      <c r="UL121" s="516"/>
      <c r="UM121" s="516"/>
      <c r="UN121" s="516"/>
      <c r="UO121" s="516"/>
      <c r="UP121" s="516"/>
      <c r="UQ121" s="516"/>
      <c r="UR121" s="516"/>
      <c r="US121" s="516"/>
      <c r="UT121" s="516"/>
      <c r="UU121" s="516"/>
      <c r="UV121" s="516"/>
      <c r="UW121" s="516"/>
      <c r="UX121" s="516"/>
      <c r="UY121" s="516"/>
      <c r="UZ121" s="516"/>
      <c r="VA121" s="516"/>
      <c r="VB121" s="516"/>
      <c r="VC121" s="516"/>
      <c r="VD121" s="516"/>
      <c r="VE121" s="516"/>
      <c r="VF121" s="516"/>
      <c r="VG121" s="516"/>
      <c r="VH121" s="516"/>
      <c r="VI121" s="516"/>
      <c r="VJ121" s="516"/>
      <c r="VK121" s="516"/>
      <c r="VL121" s="516"/>
      <c r="VM121" s="516"/>
      <c r="VN121" s="516"/>
      <c r="VO121" s="516"/>
      <c r="VP121" s="516"/>
      <c r="VQ121" s="516"/>
      <c r="VR121" s="516"/>
      <c r="VS121" s="516"/>
      <c r="VT121" s="516"/>
      <c r="VU121" s="516"/>
      <c r="VV121" s="516"/>
      <c r="VW121" s="516"/>
      <c r="VX121" s="516"/>
      <c r="VY121" s="516"/>
      <c r="VZ121" s="516"/>
      <c r="WA121" s="516"/>
      <c r="WB121" s="516"/>
      <c r="WC121" s="516"/>
      <c r="WD121" s="516"/>
      <c r="WE121" s="516"/>
      <c r="WF121" s="516"/>
      <c r="WG121" s="516"/>
      <c r="WH121" s="516"/>
      <c r="WI121" s="516"/>
      <c r="WJ121" s="516"/>
      <c r="WK121" s="516"/>
      <c r="WL121" s="516"/>
      <c r="WM121" s="516"/>
      <c r="WN121" s="516"/>
      <c r="WO121" s="516"/>
      <c r="WP121" s="516"/>
      <c r="WQ121" s="516"/>
      <c r="WR121" s="516"/>
      <c r="WS121" s="516"/>
      <c r="WT121" s="516"/>
      <c r="WU121" s="516"/>
      <c r="WV121" s="516"/>
      <c r="WW121" s="516"/>
      <c r="WX121" s="516"/>
      <c r="WY121" s="516"/>
      <c r="WZ121" s="516"/>
      <c r="XA121" s="516"/>
      <c r="XB121" s="516"/>
      <c r="XC121" s="516"/>
      <c r="XD121" s="516"/>
      <c r="XE121" s="516"/>
      <c r="XF121" s="516"/>
      <c r="XG121" s="516"/>
      <c r="XH121" s="516"/>
      <c r="XI121" s="516"/>
      <c r="XJ121" s="516"/>
      <c r="XK121" s="516"/>
      <c r="XL121" s="516"/>
      <c r="XM121" s="516"/>
      <c r="XN121" s="516"/>
      <c r="XO121" s="516"/>
      <c r="XP121" s="516"/>
      <c r="XQ121" s="516"/>
      <c r="XR121" s="516"/>
      <c r="XS121" s="516"/>
      <c r="XT121" s="516"/>
      <c r="XU121" s="516"/>
      <c r="XV121" s="516"/>
      <c r="XW121" s="516"/>
      <c r="XX121" s="516"/>
      <c r="XY121" s="516"/>
      <c r="XZ121" s="516"/>
      <c r="YA121" s="516"/>
      <c r="YB121" s="516"/>
      <c r="YC121" s="516"/>
      <c r="YD121" s="516"/>
      <c r="YE121" s="516"/>
      <c r="YF121" s="516"/>
      <c r="YG121" s="516"/>
      <c r="YH121" s="516"/>
      <c r="YI121" s="516"/>
      <c r="YJ121" s="516"/>
      <c r="YK121" s="516"/>
      <c r="YL121" s="516"/>
      <c r="YM121" s="516"/>
      <c r="YN121" s="516"/>
      <c r="YO121" s="516"/>
      <c r="YP121" s="516"/>
      <c r="YQ121" s="516"/>
      <c r="YR121" s="516"/>
      <c r="YS121" s="516"/>
      <c r="YT121" s="516"/>
      <c r="YU121" s="516"/>
      <c r="YV121" s="516"/>
      <c r="YW121" s="516"/>
      <c r="YX121" s="516"/>
      <c r="YY121" s="516"/>
      <c r="YZ121" s="516"/>
      <c r="ZA121" s="516"/>
      <c r="ZB121" s="516"/>
      <c r="ZC121" s="516"/>
      <c r="ZD121" s="516"/>
      <c r="ZE121" s="516"/>
      <c r="ZF121" s="516"/>
      <c r="ZG121" s="516"/>
      <c r="ZH121" s="516"/>
      <c r="ZI121" s="516"/>
      <c r="ZJ121" s="516"/>
      <c r="ZK121" s="516"/>
      <c r="ZL121" s="516"/>
      <c r="ZM121" s="516"/>
      <c r="ZN121" s="516"/>
      <c r="ZO121" s="516"/>
      <c r="ZP121" s="516"/>
      <c r="ZQ121" s="516"/>
      <c r="ZR121" s="516"/>
      <c r="ZS121" s="516"/>
      <c r="ZT121" s="516"/>
      <c r="ZU121" s="516"/>
      <c r="ZV121" s="516"/>
      <c r="ZW121" s="516"/>
      <c r="ZX121" s="516"/>
      <c r="ZY121" s="516"/>
      <c r="ZZ121" s="516"/>
      <c r="AAA121" s="516"/>
      <c r="AAB121" s="516"/>
      <c r="AAC121" s="516"/>
      <c r="AAD121" s="516"/>
      <c r="AAE121" s="516"/>
      <c r="AAF121" s="516"/>
      <c r="AAG121" s="516"/>
      <c r="AAH121" s="516"/>
      <c r="AAI121" s="516"/>
      <c r="AAJ121" s="516"/>
      <c r="AAK121" s="516"/>
      <c r="AAL121" s="516"/>
      <c r="AAM121" s="516"/>
      <c r="AAN121" s="516"/>
      <c r="AAO121" s="516"/>
      <c r="AAP121" s="516"/>
      <c r="AAQ121" s="516"/>
      <c r="AAR121" s="516"/>
      <c r="AAS121" s="516"/>
      <c r="AAT121" s="516"/>
      <c r="AAU121" s="516"/>
      <c r="AAV121" s="516"/>
      <c r="AAW121" s="516"/>
      <c r="AAX121" s="516"/>
      <c r="AAY121" s="516"/>
      <c r="AAZ121" s="516"/>
      <c r="ABA121" s="516"/>
      <c r="ABB121" s="516"/>
      <c r="ABC121" s="516"/>
      <c r="ABD121" s="516"/>
      <c r="ABE121" s="516"/>
      <c r="ABF121" s="516"/>
      <c r="ABG121" s="516"/>
      <c r="ABH121" s="516"/>
      <c r="ABI121" s="516"/>
      <c r="ABJ121" s="516"/>
      <c r="ABK121" s="516"/>
      <c r="ABL121" s="516"/>
      <c r="ABM121" s="516"/>
      <c r="ABN121" s="516"/>
      <c r="ABO121" s="516"/>
      <c r="ABP121" s="516"/>
      <c r="ABQ121" s="516"/>
      <c r="ABR121" s="516"/>
      <c r="ABS121" s="516"/>
      <c r="ABT121" s="516"/>
      <c r="ABU121" s="516"/>
      <c r="ABV121" s="516"/>
      <c r="ABW121" s="516"/>
      <c r="ABX121" s="516"/>
      <c r="ABY121" s="516"/>
      <c r="ABZ121" s="516"/>
      <c r="ACA121" s="516"/>
      <c r="ACB121" s="516"/>
      <c r="ACC121" s="516"/>
      <c r="ACD121" s="516"/>
      <c r="ACE121" s="516"/>
      <c r="ACF121" s="516"/>
      <c r="ACG121" s="516"/>
      <c r="ACH121" s="516"/>
      <c r="ACI121" s="516"/>
      <c r="ACJ121" s="516"/>
      <c r="ACK121" s="516"/>
      <c r="ACL121" s="516"/>
      <c r="ACM121" s="516"/>
      <c r="ACN121" s="516"/>
      <c r="ACO121" s="516"/>
      <c r="ACP121" s="516"/>
      <c r="ACQ121" s="516"/>
      <c r="ACR121" s="516"/>
      <c r="ACS121" s="516"/>
      <c r="ACT121" s="516"/>
      <c r="ACU121" s="516"/>
      <c r="ACV121" s="516"/>
      <c r="ACW121" s="516"/>
      <c r="ACX121" s="516"/>
      <c r="ACY121" s="516"/>
      <c r="ACZ121" s="516"/>
      <c r="ADA121" s="516"/>
      <c r="ADB121" s="516"/>
      <c r="ADC121" s="516"/>
      <c r="ADD121" s="516"/>
      <c r="ADE121" s="516"/>
      <c r="ADF121" s="516"/>
      <c r="ADG121" s="516"/>
      <c r="ADH121" s="516"/>
      <c r="ADI121" s="516"/>
      <c r="ADJ121" s="516"/>
      <c r="ADK121" s="516"/>
      <c r="ADL121" s="516"/>
      <c r="ADM121" s="516"/>
      <c r="ADN121" s="516"/>
      <c r="ADO121" s="516"/>
      <c r="ADP121" s="516"/>
      <c r="ADQ121" s="516"/>
      <c r="ADR121" s="516"/>
      <c r="ADS121" s="516"/>
      <c r="ADT121" s="516"/>
      <c r="ADU121" s="516"/>
      <c r="ADV121" s="516"/>
      <c r="ADW121" s="516"/>
      <c r="ADX121" s="516"/>
      <c r="ADY121" s="516"/>
      <c r="ADZ121" s="516"/>
      <c r="AEA121" s="516"/>
      <c r="AEB121" s="516"/>
      <c r="AEC121" s="516"/>
      <c r="AED121" s="516"/>
      <c r="AEE121" s="516"/>
      <c r="AEF121" s="516"/>
      <c r="AEG121" s="516"/>
      <c r="AEH121" s="516"/>
      <c r="AEI121" s="516"/>
      <c r="AEJ121" s="516"/>
      <c r="AEK121" s="516"/>
      <c r="AEL121" s="516"/>
      <c r="AEM121" s="516"/>
      <c r="AEN121" s="516"/>
      <c r="AEO121" s="516"/>
      <c r="AEP121" s="516"/>
      <c r="AEQ121" s="516"/>
      <c r="AER121" s="516"/>
      <c r="AES121" s="516"/>
      <c r="AET121" s="516"/>
      <c r="AEU121" s="516"/>
      <c r="AEV121" s="516"/>
      <c r="AEW121" s="516"/>
      <c r="AEX121" s="516"/>
      <c r="AEY121" s="516"/>
      <c r="AEZ121" s="516"/>
      <c r="AFA121" s="516"/>
      <c r="AFB121" s="516"/>
      <c r="AFC121" s="516"/>
      <c r="AFD121" s="516"/>
      <c r="AFE121" s="516"/>
      <c r="AFF121" s="516"/>
      <c r="AFG121" s="516"/>
      <c r="AFH121" s="516"/>
      <c r="AFI121" s="516"/>
      <c r="AFJ121" s="516"/>
      <c r="AFK121" s="516"/>
      <c r="AFL121" s="516"/>
      <c r="AFM121" s="516"/>
      <c r="AFN121" s="516"/>
      <c r="AFO121" s="516"/>
      <c r="AFP121" s="516"/>
      <c r="AFQ121" s="516"/>
      <c r="AFR121" s="516"/>
      <c r="AFS121" s="516"/>
      <c r="AFT121" s="516"/>
      <c r="AFU121" s="516"/>
      <c r="AFV121" s="516"/>
      <c r="AFW121" s="516"/>
      <c r="AFX121" s="516"/>
      <c r="AFY121" s="516"/>
      <c r="AFZ121" s="516"/>
      <c r="AGA121" s="516"/>
      <c r="AGB121" s="516"/>
      <c r="AGC121" s="516"/>
      <c r="AGD121" s="516"/>
      <c r="AGE121" s="516"/>
      <c r="AGF121" s="516"/>
      <c r="AGG121" s="516"/>
      <c r="AGH121" s="516"/>
      <c r="AGI121" s="516"/>
      <c r="AGJ121" s="516"/>
      <c r="AGK121" s="516"/>
      <c r="AGL121" s="516"/>
      <c r="AGM121" s="516"/>
      <c r="AGN121" s="516"/>
      <c r="AGO121" s="516"/>
      <c r="AGP121" s="516"/>
      <c r="AGQ121" s="516"/>
      <c r="AGR121" s="516"/>
      <c r="AGS121" s="516"/>
      <c r="AGT121" s="516"/>
      <c r="AGU121" s="516"/>
      <c r="AGV121" s="516"/>
      <c r="AGW121" s="516"/>
      <c r="AGX121" s="516"/>
      <c r="AGY121" s="516"/>
      <c r="AGZ121" s="516"/>
      <c r="AHA121" s="516"/>
      <c r="AHB121" s="516"/>
      <c r="AHC121" s="516"/>
      <c r="AHD121" s="516"/>
      <c r="AHE121" s="516"/>
      <c r="AHF121" s="516"/>
      <c r="AHG121" s="516"/>
      <c r="AHH121" s="516"/>
      <c r="AHI121" s="516"/>
      <c r="AHJ121" s="516"/>
      <c r="AHK121" s="516"/>
      <c r="AHL121" s="516"/>
      <c r="AHM121" s="516"/>
      <c r="AHN121" s="516"/>
      <c r="AHO121" s="516"/>
      <c r="AHP121" s="516"/>
      <c r="AHQ121" s="516"/>
      <c r="AHR121" s="516"/>
      <c r="AHS121" s="516"/>
      <c r="AHT121" s="516"/>
      <c r="AHU121" s="516"/>
      <c r="AHV121" s="516"/>
      <c r="AHW121" s="516"/>
      <c r="AHX121" s="516"/>
      <c r="AHY121" s="516"/>
      <c r="AHZ121" s="516"/>
      <c r="AIA121" s="516"/>
      <c r="AIB121" s="516"/>
      <c r="AIC121" s="516"/>
      <c r="AID121" s="516"/>
      <c r="AIE121" s="516"/>
      <c r="AIF121" s="516"/>
      <c r="AIG121" s="516"/>
      <c r="AIH121" s="516"/>
      <c r="AII121" s="516"/>
      <c r="AIJ121" s="516"/>
      <c r="AIK121" s="516"/>
      <c r="AIL121" s="516"/>
      <c r="AIM121" s="516"/>
      <c r="AIN121" s="516"/>
      <c r="AIO121" s="516"/>
      <c r="AIP121" s="516"/>
      <c r="AIQ121" s="516"/>
      <c r="AIR121" s="516"/>
      <c r="AIS121" s="516"/>
      <c r="AIT121" s="516"/>
      <c r="AIU121" s="516"/>
      <c r="AIV121" s="516"/>
      <c r="AIW121" s="516"/>
      <c r="AIX121" s="516"/>
      <c r="AIY121" s="516"/>
      <c r="AIZ121" s="516"/>
      <c r="AJA121" s="516"/>
      <c r="AJB121" s="516"/>
      <c r="AJC121" s="516"/>
      <c r="AJD121" s="516"/>
      <c r="AJE121" s="516"/>
      <c r="AJF121" s="516"/>
      <c r="AJG121" s="516"/>
      <c r="AJH121" s="516"/>
      <c r="AJI121" s="516"/>
      <c r="AJJ121" s="516"/>
      <c r="AJK121" s="516"/>
      <c r="AJL121" s="516"/>
      <c r="AJM121" s="516"/>
      <c r="AJN121" s="516"/>
      <c r="AJO121" s="516"/>
      <c r="AJP121" s="516"/>
      <c r="AJQ121" s="516"/>
      <c r="AJR121" s="516"/>
      <c r="AJS121" s="516"/>
      <c r="AJT121" s="516"/>
      <c r="AJU121" s="516"/>
      <c r="AJV121" s="516"/>
      <c r="AJW121" s="516"/>
      <c r="AJX121" s="516"/>
      <c r="AJY121" s="516"/>
      <c r="AJZ121" s="516"/>
      <c r="AKA121" s="516"/>
      <c r="AKB121" s="516"/>
      <c r="AKC121" s="516"/>
      <c r="AKD121" s="516"/>
      <c r="AKE121" s="516"/>
      <c r="AKF121" s="516"/>
      <c r="AKG121" s="516"/>
      <c r="AKH121" s="516"/>
      <c r="AKI121" s="516"/>
      <c r="AKJ121" s="516"/>
      <c r="AKK121" s="516"/>
      <c r="AKL121" s="516"/>
      <c r="AKM121" s="516"/>
      <c r="AKN121" s="516"/>
      <c r="AKO121" s="516"/>
      <c r="AKP121" s="516"/>
      <c r="AKQ121" s="516"/>
      <c r="AKR121" s="516"/>
      <c r="AKS121" s="516"/>
      <c r="AKT121" s="516"/>
      <c r="AKU121" s="516"/>
      <c r="AKV121" s="516"/>
      <c r="AKW121" s="516"/>
      <c r="AKX121" s="516"/>
      <c r="AKY121" s="516"/>
      <c r="AKZ121" s="516"/>
      <c r="ALA121" s="516"/>
      <c r="ALB121" s="516"/>
      <c r="ALC121" s="516"/>
      <c r="ALD121" s="516"/>
      <c r="ALE121" s="516"/>
      <c r="ALF121" s="516"/>
      <c r="ALG121" s="516"/>
      <c r="ALH121" s="516"/>
      <c r="ALI121" s="516"/>
      <c r="ALJ121" s="516"/>
      <c r="ALK121" s="516"/>
      <c r="ALL121" s="516"/>
      <c r="ALM121" s="516"/>
      <c r="ALN121" s="516"/>
      <c r="ALO121" s="516"/>
      <c r="ALP121" s="516"/>
      <c r="ALQ121" s="516"/>
      <c r="ALR121" s="516"/>
      <c r="ALS121" s="516"/>
      <c r="ALT121" s="516"/>
      <c r="ALU121" s="516"/>
      <c r="ALV121" s="516"/>
      <c r="ALW121" s="516"/>
      <c r="ALX121" s="516"/>
      <c r="ALY121" s="516"/>
      <c r="ALZ121" s="516"/>
      <c r="AMA121" s="516"/>
      <c r="AMB121" s="516"/>
      <c r="AMC121" s="516"/>
      <c r="AMD121" s="516"/>
      <c r="AME121" s="516"/>
      <c r="AMF121" s="516"/>
      <c r="AMG121" s="516"/>
      <c r="AMH121" s="516"/>
      <c r="AMI121" s="516"/>
      <c r="AMJ121" s="516"/>
      <c r="AMK121" s="516"/>
      <c r="AML121" s="516"/>
      <c r="AMM121" s="516"/>
      <c r="AMN121" s="516"/>
      <c r="AMO121" s="516"/>
      <c r="AMP121" s="516"/>
      <c r="AMQ121" s="516"/>
      <c r="AMR121" s="516"/>
      <c r="AMS121" s="516"/>
      <c r="AMT121" s="516"/>
      <c r="AMU121" s="516"/>
      <c r="AMV121" s="516"/>
      <c r="AMW121" s="516"/>
      <c r="AMX121" s="516"/>
      <c r="AMY121" s="516"/>
      <c r="AMZ121" s="516"/>
      <c r="ANA121" s="516"/>
      <c r="ANB121" s="516"/>
      <c r="ANC121" s="516"/>
      <c r="AND121" s="516"/>
      <c r="ANE121" s="516"/>
      <c r="ANF121" s="516"/>
      <c r="ANG121" s="516"/>
      <c r="ANH121" s="516"/>
      <c r="ANI121" s="516"/>
      <c r="ANJ121" s="516"/>
      <c r="ANK121" s="516"/>
      <c r="ANL121" s="516"/>
      <c r="ANM121" s="516"/>
      <c r="ANN121" s="516"/>
      <c r="ANO121" s="516"/>
      <c r="ANP121" s="516"/>
      <c r="ANQ121" s="516"/>
      <c r="ANR121" s="516"/>
      <c r="ANS121" s="516"/>
      <c r="ANT121" s="516"/>
      <c r="ANU121" s="516"/>
      <c r="ANV121" s="516"/>
      <c r="ANW121" s="516"/>
      <c r="ANX121" s="516"/>
      <c r="ANY121" s="516"/>
      <c r="ANZ121" s="516"/>
      <c r="AOA121" s="516"/>
      <c r="AOB121" s="516"/>
      <c r="AOC121" s="516"/>
      <c r="AOD121" s="516"/>
      <c r="AOE121" s="516"/>
      <c r="AOF121" s="516"/>
      <c r="AOG121" s="516"/>
      <c r="AOH121" s="516"/>
      <c r="AOI121" s="516"/>
      <c r="AOJ121" s="516"/>
      <c r="AOK121" s="516"/>
      <c r="AOL121" s="516"/>
      <c r="AOM121" s="516"/>
      <c r="AON121" s="516"/>
      <c r="AOO121" s="516"/>
      <c r="AOP121" s="516"/>
      <c r="AOQ121" s="516"/>
      <c r="AOR121" s="516"/>
      <c r="AOS121" s="516"/>
      <c r="AOT121" s="516"/>
      <c r="AOU121" s="516"/>
      <c r="AOV121" s="516"/>
      <c r="AOW121" s="516"/>
      <c r="AOX121" s="516"/>
      <c r="AOY121" s="516"/>
      <c r="AOZ121" s="516"/>
      <c r="APA121" s="516"/>
      <c r="APB121" s="516"/>
      <c r="APC121" s="516"/>
      <c r="APD121" s="516"/>
      <c r="APE121" s="516"/>
      <c r="APF121" s="516"/>
      <c r="APG121" s="516"/>
      <c r="APH121" s="516"/>
      <c r="API121" s="516"/>
      <c r="APJ121" s="516"/>
      <c r="APK121" s="516"/>
      <c r="APL121" s="516"/>
      <c r="APM121" s="516"/>
      <c r="APN121" s="516"/>
      <c r="APO121" s="516"/>
      <c r="APP121" s="516"/>
      <c r="APQ121" s="516"/>
      <c r="APR121" s="516"/>
      <c r="APS121" s="516"/>
      <c r="APT121" s="516"/>
      <c r="APU121" s="516"/>
      <c r="APV121" s="516"/>
      <c r="APW121" s="516"/>
      <c r="APX121" s="516"/>
      <c r="APY121" s="516"/>
      <c r="APZ121" s="516"/>
      <c r="AQA121" s="516"/>
      <c r="AQB121" s="516"/>
      <c r="AQC121" s="516"/>
      <c r="AQD121" s="516"/>
      <c r="AQE121" s="516"/>
      <c r="AQF121" s="516"/>
      <c r="AQG121" s="516"/>
      <c r="AQH121" s="516"/>
      <c r="AQI121" s="516"/>
      <c r="AQJ121" s="516"/>
      <c r="AQK121" s="516"/>
      <c r="AQL121" s="516"/>
      <c r="AQM121" s="516"/>
      <c r="AQN121" s="516"/>
      <c r="AQO121" s="516"/>
      <c r="AQP121" s="516"/>
      <c r="AQQ121" s="516"/>
      <c r="AQR121" s="516"/>
      <c r="AQS121" s="516"/>
      <c r="AQT121" s="516"/>
      <c r="AQU121" s="516"/>
      <c r="AQV121" s="516"/>
      <c r="AQW121" s="516"/>
      <c r="AQX121" s="516"/>
      <c r="AQY121" s="516"/>
      <c r="AQZ121" s="516"/>
      <c r="ARA121" s="516"/>
      <c r="ARB121" s="516"/>
      <c r="ARC121" s="516"/>
      <c r="ARD121" s="516"/>
      <c r="ARE121" s="516"/>
      <c r="ARF121" s="516"/>
      <c r="ARG121" s="516"/>
      <c r="ARH121" s="516"/>
      <c r="ARI121" s="516"/>
      <c r="ARJ121" s="516"/>
      <c r="ARK121" s="516"/>
      <c r="ARL121" s="516"/>
      <c r="ARM121" s="516"/>
      <c r="ARN121" s="516"/>
      <c r="ARO121" s="516"/>
      <c r="ARP121" s="516"/>
      <c r="ARQ121" s="516"/>
      <c r="ARR121" s="516"/>
      <c r="ARS121" s="516"/>
      <c r="ART121" s="516"/>
      <c r="ARU121" s="516"/>
      <c r="ARV121" s="516"/>
      <c r="ARW121" s="516"/>
      <c r="ARX121" s="516"/>
      <c r="ARY121" s="516"/>
      <c r="ARZ121" s="516"/>
      <c r="ASA121" s="516"/>
      <c r="ASB121" s="516"/>
      <c r="ASC121" s="516"/>
      <c r="ASD121" s="516"/>
      <c r="ASE121" s="516"/>
      <c r="ASF121" s="516"/>
      <c r="ASG121" s="516"/>
      <c r="ASH121" s="516"/>
      <c r="ASI121" s="516"/>
      <c r="ASJ121" s="516"/>
      <c r="ASK121" s="516"/>
      <c r="ASL121" s="516"/>
      <c r="ASM121" s="516"/>
      <c r="ASN121" s="516"/>
      <c r="ASO121" s="516"/>
      <c r="ASP121" s="516"/>
      <c r="ASQ121" s="516"/>
      <c r="ASR121" s="516"/>
      <c r="ASS121" s="516"/>
      <c r="AST121" s="516"/>
      <c r="ASU121" s="516"/>
      <c r="ASV121" s="516"/>
      <c r="ASW121" s="516"/>
      <c r="ASX121" s="516"/>
      <c r="ASY121" s="516"/>
      <c r="ASZ121" s="516"/>
      <c r="ATA121" s="516"/>
      <c r="ATB121" s="516"/>
      <c r="ATC121" s="516"/>
      <c r="ATD121" s="516"/>
      <c r="ATE121" s="516"/>
      <c r="ATF121" s="516"/>
      <c r="ATG121" s="516"/>
      <c r="ATH121" s="516"/>
      <c r="ATI121" s="516"/>
      <c r="ATJ121" s="516"/>
      <c r="ATK121" s="516"/>
      <c r="ATL121" s="516"/>
      <c r="ATM121" s="516"/>
      <c r="ATN121" s="516"/>
      <c r="ATO121" s="516"/>
      <c r="ATP121" s="516"/>
      <c r="ATQ121" s="516"/>
      <c r="ATR121" s="516"/>
      <c r="ATS121" s="516"/>
      <c r="ATT121" s="516"/>
      <c r="ATU121" s="516"/>
      <c r="ATV121" s="516"/>
      <c r="ATW121" s="516"/>
      <c r="ATX121" s="516"/>
      <c r="ATY121" s="516"/>
      <c r="ATZ121" s="516"/>
      <c r="AUA121" s="516"/>
      <c r="AUB121" s="516"/>
      <c r="AUC121" s="516"/>
      <c r="AUD121" s="516"/>
      <c r="AUE121" s="516"/>
      <c r="AUF121" s="516"/>
      <c r="AUG121" s="516"/>
      <c r="AUH121" s="516"/>
      <c r="AUI121" s="516"/>
      <c r="AUJ121" s="516"/>
      <c r="AUK121" s="516"/>
      <c r="AUL121" s="516"/>
      <c r="AUM121" s="516"/>
      <c r="AUN121" s="516"/>
      <c r="AUO121" s="516"/>
      <c r="AUP121" s="516"/>
      <c r="AUQ121" s="516"/>
      <c r="AUR121" s="516"/>
      <c r="AUS121" s="516"/>
      <c r="AUT121" s="516"/>
      <c r="AUU121" s="516"/>
      <c r="AUV121" s="516"/>
      <c r="AUW121" s="516"/>
      <c r="AUX121" s="516"/>
      <c r="AUY121" s="516"/>
      <c r="AUZ121" s="516"/>
      <c r="AVA121" s="516"/>
      <c r="AVB121" s="516"/>
      <c r="AVC121" s="516"/>
      <c r="AVD121" s="516"/>
      <c r="AVE121" s="516"/>
      <c r="AVF121" s="516"/>
      <c r="AVG121" s="516"/>
      <c r="AVH121" s="516"/>
      <c r="AVI121" s="516"/>
      <c r="AVJ121" s="516"/>
      <c r="AVK121" s="516"/>
      <c r="AVL121" s="516"/>
      <c r="AVM121" s="516"/>
      <c r="AVN121" s="516"/>
      <c r="AVO121" s="516"/>
      <c r="AVP121" s="516"/>
      <c r="AVQ121" s="516"/>
      <c r="AVR121" s="516"/>
      <c r="AVS121" s="516"/>
      <c r="AVT121" s="516"/>
      <c r="AVU121" s="516"/>
      <c r="AVV121" s="516"/>
      <c r="AVW121" s="516"/>
      <c r="AVX121" s="516"/>
      <c r="AVY121" s="516"/>
      <c r="AVZ121" s="516"/>
      <c r="AWA121" s="516"/>
      <c r="AWB121" s="516"/>
      <c r="AWC121" s="516"/>
      <c r="AWD121" s="516"/>
      <c r="AWE121" s="516"/>
      <c r="AWF121" s="516"/>
      <c r="AWG121" s="516"/>
      <c r="AWH121" s="516"/>
      <c r="AWI121" s="516"/>
      <c r="AWJ121" s="516"/>
      <c r="AWK121" s="516"/>
      <c r="AWL121" s="516"/>
      <c r="AWM121" s="516"/>
      <c r="AWN121" s="516"/>
      <c r="AWO121" s="516"/>
      <c r="AWP121" s="516"/>
      <c r="AWQ121" s="516"/>
      <c r="AWR121" s="516"/>
      <c r="AWS121" s="516"/>
      <c r="AWT121" s="516"/>
      <c r="AWU121" s="516"/>
      <c r="AWV121" s="516"/>
      <c r="AWW121" s="516"/>
      <c r="AWX121" s="516"/>
      <c r="AWY121" s="516"/>
      <c r="AWZ121" s="516"/>
      <c r="AXA121" s="516"/>
      <c r="AXB121" s="516"/>
      <c r="AXC121" s="516"/>
      <c r="AXD121" s="516"/>
      <c r="AXE121" s="516"/>
      <c r="AXF121" s="516"/>
      <c r="AXG121" s="516"/>
      <c r="AXH121" s="516"/>
      <c r="AXI121" s="516"/>
      <c r="AXJ121" s="516"/>
      <c r="AXK121" s="516"/>
      <c r="AXL121" s="516"/>
      <c r="AXM121" s="516"/>
      <c r="AXN121" s="516"/>
      <c r="AXO121" s="516"/>
      <c r="AXP121" s="516"/>
      <c r="AXQ121" s="516"/>
      <c r="AXR121" s="516"/>
      <c r="AXS121" s="516"/>
      <c r="AXT121" s="516"/>
      <c r="AXU121" s="516"/>
      <c r="AXV121" s="516"/>
      <c r="AXW121" s="516"/>
      <c r="AXX121" s="516"/>
      <c r="AXY121" s="516"/>
      <c r="AXZ121" s="516"/>
      <c r="AYA121" s="516"/>
      <c r="AYB121" s="516"/>
      <c r="AYC121" s="516"/>
      <c r="AYD121" s="516"/>
      <c r="AYE121" s="516"/>
      <c r="AYF121" s="516"/>
      <c r="AYG121" s="516"/>
      <c r="AYH121" s="516"/>
      <c r="AYI121" s="516"/>
      <c r="AYJ121" s="516"/>
      <c r="AYK121" s="516"/>
      <c r="AYL121" s="516"/>
      <c r="AYM121" s="516"/>
      <c r="AYN121" s="516"/>
      <c r="AYO121" s="516"/>
      <c r="AYP121" s="516"/>
      <c r="AYQ121" s="516"/>
      <c r="AYR121" s="516"/>
      <c r="AYS121" s="516"/>
      <c r="AYT121" s="516"/>
      <c r="AYU121" s="516"/>
      <c r="AYV121" s="516"/>
      <c r="AYW121" s="516"/>
      <c r="AYX121" s="516"/>
      <c r="AYY121" s="516"/>
      <c r="AYZ121" s="516"/>
      <c r="AZA121" s="516"/>
      <c r="AZB121" s="516"/>
      <c r="AZC121" s="516"/>
      <c r="AZD121" s="516"/>
      <c r="AZE121" s="516"/>
      <c r="AZF121" s="516"/>
      <c r="AZG121" s="516"/>
      <c r="AZH121" s="516"/>
      <c r="AZI121" s="516"/>
      <c r="AZJ121" s="516"/>
      <c r="AZK121" s="516"/>
      <c r="AZL121" s="516"/>
      <c r="AZM121" s="516"/>
      <c r="AZN121" s="516"/>
      <c r="AZO121" s="516"/>
      <c r="AZP121" s="516"/>
      <c r="AZQ121" s="516"/>
      <c r="AZR121" s="516"/>
      <c r="AZS121" s="516"/>
      <c r="AZT121" s="516"/>
      <c r="AZU121" s="516"/>
      <c r="AZV121" s="516"/>
      <c r="AZW121" s="516"/>
      <c r="AZX121" s="516"/>
      <c r="AZY121" s="516"/>
      <c r="AZZ121" s="516"/>
      <c r="BAA121" s="516"/>
      <c r="BAB121" s="516"/>
      <c r="BAC121" s="516"/>
      <c r="BAD121" s="516"/>
      <c r="BAE121" s="516"/>
      <c r="BAF121" s="516"/>
      <c r="BAG121" s="516"/>
      <c r="BAH121" s="516"/>
      <c r="BAI121" s="516"/>
      <c r="BAJ121" s="516"/>
      <c r="BAK121" s="516"/>
      <c r="BAL121" s="516"/>
      <c r="BAM121" s="516"/>
      <c r="BAN121" s="516"/>
      <c r="BAO121" s="516"/>
      <c r="BAP121" s="516"/>
      <c r="BAQ121" s="516"/>
      <c r="BAR121" s="516"/>
      <c r="BAS121" s="516"/>
      <c r="BAT121" s="516"/>
      <c r="BAU121" s="516"/>
      <c r="BAV121" s="516"/>
      <c r="BAW121" s="516"/>
      <c r="BAX121" s="516"/>
      <c r="BAY121" s="516"/>
      <c r="BAZ121" s="516"/>
      <c r="BBA121" s="516"/>
      <c r="BBB121" s="516"/>
      <c r="BBC121" s="516"/>
      <c r="BBD121" s="516"/>
      <c r="BBE121" s="516"/>
      <c r="BBF121" s="516"/>
      <c r="BBG121" s="516"/>
      <c r="BBH121" s="516"/>
      <c r="BBI121" s="516"/>
      <c r="BBJ121" s="516"/>
      <c r="BBK121" s="516"/>
      <c r="BBL121" s="516"/>
      <c r="BBM121" s="516"/>
      <c r="BBN121" s="516"/>
      <c r="BBO121" s="516"/>
      <c r="BBP121" s="516"/>
      <c r="BBQ121" s="516"/>
      <c r="BBR121" s="516"/>
      <c r="BBS121" s="516"/>
      <c r="BBT121" s="516"/>
      <c r="BBU121" s="516"/>
      <c r="BBV121" s="516"/>
      <c r="BBW121" s="516"/>
      <c r="BBX121" s="516"/>
      <c r="BBY121" s="516"/>
      <c r="BBZ121" s="516"/>
      <c r="BCA121" s="516"/>
      <c r="BCB121" s="516"/>
      <c r="BCC121" s="516"/>
      <c r="BCD121" s="516"/>
      <c r="BCE121" s="516"/>
      <c r="BCF121" s="516"/>
      <c r="BCG121" s="516"/>
      <c r="BCH121" s="516"/>
      <c r="BCI121" s="516"/>
      <c r="BCJ121" s="516"/>
      <c r="BCK121" s="516"/>
      <c r="BCL121" s="516"/>
      <c r="BCM121" s="516"/>
      <c r="BCN121" s="516"/>
      <c r="BCO121" s="516"/>
      <c r="BCP121" s="516"/>
      <c r="BCQ121" s="516"/>
      <c r="BCR121" s="516"/>
      <c r="BCS121" s="516"/>
      <c r="BCT121" s="516"/>
      <c r="BCU121" s="516"/>
      <c r="BCV121" s="516"/>
      <c r="BCW121" s="516"/>
      <c r="BCX121" s="516"/>
      <c r="BCY121" s="516"/>
      <c r="BCZ121" s="516"/>
      <c r="BDA121" s="516"/>
      <c r="BDB121" s="516"/>
      <c r="BDC121" s="516"/>
      <c r="BDD121" s="516"/>
      <c r="BDE121" s="516"/>
      <c r="BDF121" s="516"/>
      <c r="BDG121" s="516"/>
      <c r="BDH121" s="516"/>
      <c r="BDI121" s="516"/>
      <c r="BDJ121" s="516"/>
      <c r="BDK121" s="516"/>
      <c r="BDL121" s="516"/>
      <c r="BDM121" s="516"/>
      <c r="BDN121" s="516"/>
      <c r="BDO121" s="516"/>
      <c r="BDP121" s="516"/>
      <c r="BDQ121" s="516"/>
      <c r="BDR121" s="516"/>
      <c r="BDS121" s="516"/>
      <c r="BDT121" s="516"/>
      <c r="BDU121" s="516"/>
      <c r="BDV121" s="516"/>
      <c r="BDW121" s="516"/>
      <c r="BDX121" s="516"/>
      <c r="BDY121" s="516"/>
      <c r="BDZ121" s="516"/>
      <c r="BEA121" s="516"/>
      <c r="BEB121" s="516"/>
      <c r="BEC121" s="516"/>
      <c r="BED121" s="516"/>
      <c r="BEE121" s="516"/>
      <c r="BEF121" s="516"/>
      <c r="BEG121" s="516"/>
      <c r="BEH121" s="516"/>
      <c r="BEI121" s="516"/>
      <c r="BEJ121" s="516"/>
      <c r="BEK121" s="516"/>
      <c r="BEL121" s="516"/>
      <c r="BEM121" s="516"/>
      <c r="BEN121" s="516"/>
      <c r="BEO121" s="516"/>
      <c r="BEP121" s="516"/>
      <c r="BEQ121" s="516"/>
      <c r="BER121" s="516"/>
      <c r="BES121" s="516"/>
      <c r="BET121" s="516"/>
      <c r="BEU121" s="516"/>
      <c r="BEV121" s="516"/>
      <c r="BEW121" s="516"/>
      <c r="BEX121" s="516"/>
      <c r="BEY121" s="516"/>
      <c r="BEZ121" s="516"/>
      <c r="BFA121" s="516"/>
      <c r="BFB121" s="516"/>
      <c r="BFC121" s="516"/>
      <c r="BFD121" s="516"/>
      <c r="BFE121" s="516"/>
      <c r="BFF121" s="516"/>
      <c r="BFG121" s="516"/>
      <c r="BFH121" s="516"/>
      <c r="BFI121" s="516"/>
      <c r="BFJ121" s="516"/>
      <c r="BFK121" s="516"/>
      <c r="BFL121" s="516"/>
      <c r="BFM121" s="516"/>
      <c r="BFN121" s="516"/>
      <c r="BFO121" s="516"/>
      <c r="BFP121" s="516"/>
      <c r="BFQ121" s="516"/>
      <c r="BFR121" s="516"/>
      <c r="BFS121" s="516"/>
      <c r="BFT121" s="516"/>
      <c r="BFU121" s="516"/>
      <c r="BFV121" s="516"/>
      <c r="BFW121" s="516"/>
      <c r="BFX121" s="516"/>
      <c r="BFY121" s="516"/>
      <c r="BFZ121" s="516"/>
      <c r="BGA121" s="516"/>
      <c r="BGB121" s="516"/>
      <c r="BGC121" s="516"/>
      <c r="BGD121" s="516"/>
      <c r="BGE121" s="516"/>
      <c r="BGF121" s="516"/>
      <c r="BGG121" s="516"/>
      <c r="BGH121" s="516"/>
      <c r="BGI121" s="516"/>
      <c r="BGJ121" s="516"/>
      <c r="BGK121" s="516"/>
      <c r="BGL121" s="516"/>
      <c r="BGM121" s="516"/>
      <c r="BGN121" s="516"/>
      <c r="BGO121" s="516"/>
      <c r="BGP121" s="516"/>
      <c r="BGQ121" s="516"/>
      <c r="BGR121" s="516"/>
      <c r="BGS121" s="516"/>
      <c r="BGT121" s="516"/>
      <c r="BGU121" s="516"/>
      <c r="BGV121" s="516"/>
      <c r="BGW121" s="516"/>
      <c r="BGX121" s="516"/>
      <c r="BGY121" s="516"/>
      <c r="BGZ121" s="516"/>
      <c r="BHA121" s="516"/>
      <c r="BHB121" s="516"/>
      <c r="BHC121" s="516"/>
      <c r="BHD121" s="516"/>
      <c r="BHE121" s="516"/>
      <c r="BHF121" s="516"/>
      <c r="BHG121" s="516"/>
      <c r="BHH121" s="516"/>
      <c r="BHI121" s="516"/>
      <c r="BHJ121" s="516"/>
      <c r="BHK121" s="516"/>
      <c r="BHL121" s="516"/>
      <c r="BHM121" s="516"/>
      <c r="BHN121" s="516"/>
      <c r="BHO121" s="516"/>
      <c r="BHP121" s="516"/>
      <c r="BHQ121" s="516"/>
      <c r="BHR121" s="516"/>
      <c r="BHS121" s="516"/>
      <c r="BHT121" s="516"/>
      <c r="BHU121" s="516"/>
      <c r="BHV121" s="516"/>
      <c r="BHW121" s="516"/>
      <c r="BHX121" s="516"/>
      <c r="BHY121" s="516"/>
      <c r="BHZ121" s="516"/>
      <c r="BIA121" s="516"/>
      <c r="BIB121" s="516"/>
      <c r="BIC121" s="516"/>
      <c r="BID121" s="516"/>
      <c r="BIE121" s="516"/>
      <c r="BIF121" s="516"/>
      <c r="BIG121" s="516"/>
      <c r="BIH121" s="516"/>
      <c r="BII121" s="516"/>
      <c r="BIJ121" s="516"/>
      <c r="BIK121" s="516"/>
      <c r="BIL121" s="516"/>
      <c r="BIM121" s="516"/>
      <c r="BIN121" s="516"/>
      <c r="BIO121" s="516"/>
      <c r="BIP121" s="516"/>
      <c r="BIQ121" s="516"/>
      <c r="BIR121" s="516"/>
      <c r="BIS121" s="516"/>
      <c r="BIT121" s="516"/>
      <c r="BIU121" s="516"/>
      <c r="BIV121" s="516"/>
      <c r="BIW121" s="516"/>
      <c r="BIX121" s="516"/>
      <c r="BIY121" s="516"/>
      <c r="BIZ121" s="516"/>
      <c r="BJA121" s="516"/>
      <c r="BJB121" s="516"/>
      <c r="BJC121" s="516"/>
      <c r="BJD121" s="516"/>
      <c r="BJE121" s="516"/>
      <c r="BJF121" s="516"/>
      <c r="BJG121" s="516"/>
      <c r="BJH121" s="516"/>
      <c r="BJI121" s="516"/>
      <c r="BJJ121" s="516"/>
      <c r="BJK121" s="516"/>
      <c r="BJL121" s="516"/>
      <c r="BJM121" s="516"/>
      <c r="BJN121" s="516"/>
      <c r="BJO121" s="516"/>
      <c r="BJP121" s="516"/>
      <c r="BJQ121" s="516"/>
      <c r="BJR121" s="516"/>
      <c r="BJS121" s="516"/>
      <c r="BJT121" s="516"/>
      <c r="BJU121" s="516"/>
      <c r="BJV121" s="516"/>
      <c r="BJW121" s="516"/>
      <c r="BJX121" s="516"/>
      <c r="BJY121" s="516"/>
      <c r="BJZ121" s="516"/>
      <c r="BKA121" s="516"/>
      <c r="BKB121" s="516"/>
      <c r="BKC121" s="516"/>
      <c r="BKD121" s="516"/>
      <c r="BKE121" s="516"/>
      <c r="BKF121" s="516"/>
      <c r="BKG121" s="516"/>
      <c r="BKH121" s="516"/>
      <c r="BKI121" s="516"/>
      <c r="BKJ121" s="516"/>
      <c r="BKK121" s="516"/>
      <c r="BKL121" s="516"/>
      <c r="BKM121" s="516"/>
      <c r="BKN121" s="516"/>
      <c r="BKO121" s="516"/>
      <c r="BKP121" s="516"/>
      <c r="BKQ121" s="516"/>
      <c r="BKR121" s="516"/>
      <c r="BKS121" s="516"/>
      <c r="BKT121" s="516"/>
      <c r="BKU121" s="516"/>
      <c r="BKV121" s="516"/>
      <c r="BKW121" s="516"/>
      <c r="BKX121" s="516"/>
      <c r="BKY121" s="516"/>
      <c r="BKZ121" s="516"/>
      <c r="BLA121" s="516"/>
      <c r="BLB121" s="516"/>
      <c r="BLC121" s="516"/>
      <c r="BLD121" s="516"/>
      <c r="BLE121" s="516"/>
      <c r="BLF121" s="516"/>
      <c r="BLG121" s="516"/>
      <c r="BLH121" s="516"/>
      <c r="BLI121" s="516"/>
      <c r="BLJ121" s="516"/>
      <c r="BLK121" s="516"/>
      <c r="BLL121" s="516"/>
      <c r="BLM121" s="516"/>
      <c r="BLN121" s="516"/>
      <c r="BLO121" s="516"/>
      <c r="BLP121" s="516"/>
      <c r="BLQ121" s="516"/>
      <c r="BLR121" s="516"/>
      <c r="BLS121" s="516"/>
      <c r="BLT121" s="516"/>
      <c r="BLU121" s="516"/>
      <c r="BLV121" s="516"/>
      <c r="BLW121" s="516"/>
      <c r="BLX121" s="516"/>
      <c r="BLY121" s="516"/>
      <c r="BLZ121" s="516"/>
      <c r="BMA121" s="516"/>
      <c r="BMB121" s="516"/>
      <c r="BMC121" s="516"/>
      <c r="BMD121" s="516"/>
      <c r="BME121" s="516"/>
      <c r="BMF121" s="516"/>
      <c r="BMG121" s="516"/>
      <c r="BMH121" s="516"/>
      <c r="BMI121" s="516"/>
      <c r="BMJ121" s="516"/>
      <c r="BMK121" s="516"/>
      <c r="BML121" s="516"/>
      <c r="BMM121" s="516"/>
      <c r="BMN121" s="516"/>
      <c r="BMO121" s="516"/>
      <c r="BMP121" s="516"/>
      <c r="BMQ121" s="516"/>
      <c r="BMR121" s="516"/>
      <c r="BMS121" s="516"/>
      <c r="BMT121" s="516"/>
      <c r="BMU121" s="516"/>
      <c r="BMV121" s="516"/>
      <c r="BMW121" s="516"/>
      <c r="BMX121" s="516"/>
      <c r="BMY121" s="516"/>
      <c r="BMZ121" s="516"/>
      <c r="BNA121" s="516"/>
      <c r="BNB121" s="516"/>
      <c r="BNC121" s="516"/>
      <c r="BND121" s="516"/>
      <c r="BNE121" s="516"/>
      <c r="BNF121" s="516"/>
      <c r="BNG121" s="516"/>
      <c r="BNH121" s="516"/>
      <c r="BNI121" s="516"/>
      <c r="BNJ121" s="516"/>
      <c r="BNK121" s="516"/>
      <c r="BNL121" s="516"/>
      <c r="BNM121" s="516"/>
      <c r="BNN121" s="516"/>
      <c r="BNO121" s="516"/>
      <c r="BNP121" s="516"/>
      <c r="BNQ121" s="516"/>
      <c r="BNR121" s="516"/>
      <c r="BNS121" s="516"/>
      <c r="BNT121" s="516"/>
      <c r="BNU121" s="516"/>
      <c r="BNV121" s="516"/>
      <c r="BNW121" s="516"/>
      <c r="BNX121" s="516"/>
      <c r="BNY121" s="516"/>
      <c r="BNZ121" s="516"/>
      <c r="BOA121" s="516"/>
      <c r="BOB121" s="516"/>
      <c r="BOC121" s="516"/>
      <c r="BOD121" s="516"/>
      <c r="BOE121" s="516"/>
      <c r="BOF121" s="516"/>
      <c r="BOG121" s="516"/>
      <c r="BOH121" s="516"/>
      <c r="BOI121" s="516"/>
      <c r="BOJ121" s="516"/>
      <c r="BOK121" s="516"/>
      <c r="BOL121" s="516"/>
      <c r="BOM121" s="516"/>
      <c r="BON121" s="516"/>
      <c r="BOO121" s="516"/>
      <c r="BOP121" s="516"/>
      <c r="BOQ121" s="516"/>
      <c r="BOR121" s="516"/>
      <c r="BOS121" s="516"/>
      <c r="BOT121" s="516"/>
      <c r="BOU121" s="516"/>
      <c r="BOV121" s="516"/>
      <c r="BOW121" s="516"/>
      <c r="BOX121" s="516"/>
      <c r="BOY121" s="516"/>
      <c r="BOZ121" s="516"/>
      <c r="BPA121" s="516"/>
      <c r="BPB121" s="516"/>
      <c r="BPC121" s="516"/>
      <c r="BPD121" s="516"/>
      <c r="BPE121" s="516"/>
      <c r="BPF121" s="516"/>
      <c r="BPG121" s="516"/>
      <c r="BPH121" s="516"/>
      <c r="BPI121" s="516"/>
      <c r="BPJ121" s="516"/>
      <c r="BPK121" s="516"/>
      <c r="BPL121" s="516"/>
      <c r="BPM121" s="516"/>
      <c r="BPN121" s="516"/>
      <c r="BPO121" s="516"/>
      <c r="BPP121" s="516"/>
      <c r="BPQ121" s="516"/>
      <c r="BPR121" s="516"/>
      <c r="BPS121" s="516"/>
      <c r="BPT121" s="516"/>
      <c r="BPU121" s="516"/>
      <c r="BPV121" s="516"/>
      <c r="BPW121" s="516"/>
      <c r="BPX121" s="516"/>
      <c r="BPY121" s="516"/>
      <c r="BPZ121" s="516"/>
      <c r="BQA121" s="516"/>
      <c r="BQB121" s="516"/>
      <c r="BQC121" s="516"/>
      <c r="BQD121" s="516"/>
      <c r="BQE121" s="516"/>
      <c r="BQF121" s="516"/>
      <c r="BQG121" s="516"/>
      <c r="BQH121" s="516"/>
      <c r="BQI121" s="516"/>
      <c r="BQJ121" s="516"/>
      <c r="BQK121" s="516"/>
      <c r="BQL121" s="516"/>
      <c r="BQM121" s="516"/>
      <c r="BQN121" s="516"/>
      <c r="BQO121" s="516"/>
      <c r="BQP121" s="516"/>
      <c r="BQQ121" s="516"/>
      <c r="BQR121" s="516"/>
      <c r="BQS121" s="516"/>
      <c r="BQT121" s="516"/>
      <c r="BQU121" s="516"/>
      <c r="BQV121" s="516"/>
      <c r="BQW121" s="516"/>
      <c r="BQX121" s="516"/>
      <c r="BQY121" s="516"/>
      <c r="BQZ121" s="516"/>
      <c r="BRA121" s="516"/>
      <c r="BRB121" s="516"/>
      <c r="BRC121" s="516"/>
      <c r="BRD121" s="516"/>
      <c r="BRE121" s="516"/>
      <c r="BRF121" s="516"/>
      <c r="BRG121" s="516"/>
      <c r="BRH121" s="516"/>
      <c r="BRI121" s="516"/>
      <c r="BRJ121" s="516"/>
      <c r="BRK121" s="516"/>
      <c r="BRL121" s="516"/>
      <c r="BRM121" s="516"/>
      <c r="BRN121" s="516"/>
      <c r="BRO121" s="516"/>
      <c r="BRP121" s="516"/>
      <c r="BRQ121" s="516"/>
      <c r="BRR121" s="516"/>
      <c r="BRS121" s="516"/>
      <c r="BRT121" s="516"/>
      <c r="BRU121" s="516"/>
      <c r="BRV121" s="516"/>
      <c r="BRW121" s="516"/>
      <c r="BRX121" s="516"/>
      <c r="BRY121" s="516"/>
      <c r="BRZ121" s="516"/>
      <c r="BSA121" s="516"/>
      <c r="BSB121" s="516"/>
      <c r="BSC121" s="516"/>
      <c r="BSD121" s="516"/>
      <c r="BSE121" s="516"/>
      <c r="BSF121" s="516"/>
      <c r="BSG121" s="516"/>
      <c r="BSH121" s="516"/>
      <c r="BSI121" s="516"/>
      <c r="BSJ121" s="516"/>
      <c r="BSK121" s="516"/>
      <c r="BSL121" s="516"/>
      <c r="BSM121" s="516"/>
      <c r="BSN121" s="516"/>
      <c r="BSO121" s="516"/>
      <c r="BSP121" s="516"/>
      <c r="BSQ121" s="516"/>
      <c r="BSR121" s="516"/>
      <c r="BSS121" s="516"/>
      <c r="BST121" s="516"/>
      <c r="BSU121" s="516"/>
      <c r="BSV121" s="516"/>
      <c r="BSW121" s="516"/>
      <c r="BSX121" s="516"/>
      <c r="BSY121" s="516"/>
      <c r="BSZ121" s="516"/>
      <c r="BTA121" s="516"/>
      <c r="BTB121" s="516"/>
      <c r="BTC121" s="516"/>
      <c r="BTD121" s="516"/>
      <c r="BTE121" s="516"/>
      <c r="BTF121" s="516"/>
      <c r="BTG121" s="516"/>
      <c r="BTH121" s="516"/>
      <c r="BTI121" s="516"/>
      <c r="BTJ121" s="516"/>
      <c r="BTK121" s="516"/>
      <c r="BTL121" s="516"/>
      <c r="BTM121" s="516"/>
      <c r="BTN121" s="516"/>
      <c r="BTO121" s="516"/>
      <c r="BTP121" s="516"/>
      <c r="BTQ121" s="516"/>
      <c r="BTR121" s="516"/>
      <c r="BTS121" s="516"/>
      <c r="BTT121" s="516"/>
      <c r="BTU121" s="516"/>
      <c r="BTV121" s="516"/>
      <c r="BTW121" s="516"/>
      <c r="BTX121" s="516"/>
      <c r="BTY121" s="516"/>
      <c r="BTZ121" s="516"/>
      <c r="BUA121" s="516"/>
      <c r="BUB121" s="516"/>
      <c r="BUC121" s="516"/>
      <c r="BUD121" s="516"/>
      <c r="BUE121" s="516"/>
      <c r="BUF121" s="516"/>
      <c r="BUG121" s="516"/>
      <c r="BUH121" s="516"/>
      <c r="BUI121" s="516"/>
      <c r="BUJ121" s="516"/>
      <c r="BUK121" s="516"/>
      <c r="BUL121" s="516"/>
      <c r="BUM121" s="516"/>
      <c r="BUN121" s="516"/>
      <c r="BUO121" s="516"/>
      <c r="BUP121" s="516"/>
      <c r="BUQ121" s="516"/>
      <c r="BUR121" s="516"/>
      <c r="BUS121" s="516"/>
      <c r="BUT121" s="516"/>
      <c r="BUU121" s="516"/>
      <c r="BUV121" s="516"/>
      <c r="BUW121" s="516"/>
      <c r="BUX121" s="516"/>
      <c r="BUY121" s="516"/>
      <c r="BUZ121" s="516"/>
      <c r="BVA121" s="516"/>
      <c r="BVB121" s="516"/>
      <c r="BVC121" s="516"/>
      <c r="BVD121" s="516"/>
      <c r="BVE121" s="516"/>
      <c r="BVF121" s="516"/>
      <c r="BVG121" s="516"/>
      <c r="BVH121" s="516"/>
      <c r="BVI121" s="516"/>
      <c r="BVJ121" s="516"/>
      <c r="BVK121" s="516"/>
      <c r="BVL121" s="516"/>
      <c r="BVM121" s="516"/>
      <c r="BVN121" s="516"/>
      <c r="BVO121" s="516"/>
      <c r="BVP121" s="516"/>
      <c r="BVQ121" s="516"/>
      <c r="BVR121" s="516"/>
      <c r="BVS121" s="516"/>
      <c r="BVT121" s="516"/>
      <c r="BVU121" s="516"/>
      <c r="BVV121" s="516"/>
      <c r="BVW121" s="516"/>
      <c r="BVX121" s="516"/>
      <c r="BVY121" s="516"/>
      <c r="BVZ121" s="516"/>
      <c r="BWA121" s="516"/>
      <c r="BWB121" s="516"/>
      <c r="BWC121" s="516"/>
      <c r="BWD121" s="516"/>
      <c r="BWE121" s="516"/>
      <c r="BWF121" s="516"/>
      <c r="BWG121" s="516"/>
      <c r="BWH121" s="516"/>
      <c r="BWI121" s="516"/>
      <c r="BWJ121" s="516"/>
      <c r="BWK121" s="516"/>
      <c r="BWL121" s="516"/>
      <c r="BWM121" s="516"/>
      <c r="BWN121" s="516"/>
      <c r="BWO121" s="516"/>
      <c r="BWP121" s="516"/>
      <c r="BWQ121" s="516"/>
      <c r="BWR121" s="516"/>
      <c r="BWS121" s="516"/>
      <c r="BWT121" s="516"/>
      <c r="BWU121" s="516"/>
      <c r="BWV121" s="516"/>
      <c r="BWW121" s="516"/>
      <c r="BWX121" s="516"/>
      <c r="BWY121" s="516"/>
      <c r="BWZ121" s="516"/>
      <c r="BXA121" s="516"/>
      <c r="BXB121" s="516"/>
      <c r="BXC121" s="516"/>
      <c r="BXD121" s="516"/>
      <c r="BXE121" s="516"/>
      <c r="BXF121" s="516"/>
      <c r="BXG121" s="516"/>
      <c r="BXH121" s="516"/>
      <c r="BXI121" s="516"/>
      <c r="BXJ121" s="516"/>
      <c r="BXK121" s="516"/>
      <c r="BXL121" s="516"/>
      <c r="BXM121" s="516"/>
      <c r="BXN121" s="516"/>
      <c r="BXO121" s="516"/>
      <c r="BXP121" s="516"/>
      <c r="BXQ121" s="516"/>
      <c r="BXR121" s="516"/>
      <c r="BXS121" s="516"/>
      <c r="BXT121" s="516"/>
      <c r="BXU121" s="516"/>
      <c r="BXV121" s="516"/>
      <c r="BXW121" s="516"/>
      <c r="BXX121" s="516"/>
      <c r="BXY121" s="516"/>
      <c r="BXZ121" s="516"/>
      <c r="BYA121" s="516"/>
      <c r="BYB121" s="516"/>
      <c r="BYC121" s="516"/>
      <c r="BYD121" s="516"/>
      <c r="BYE121" s="516"/>
      <c r="BYF121" s="516"/>
      <c r="BYG121" s="516"/>
      <c r="BYH121" s="516"/>
      <c r="BYI121" s="516"/>
      <c r="BYJ121" s="516"/>
      <c r="BYK121" s="516"/>
      <c r="BYL121" s="516"/>
      <c r="BYM121" s="516"/>
      <c r="BYN121" s="516"/>
      <c r="BYO121" s="516"/>
      <c r="BYP121" s="516"/>
      <c r="BYQ121" s="516"/>
      <c r="BYR121" s="516"/>
      <c r="BYS121" s="516"/>
      <c r="BYT121" s="516"/>
      <c r="BYU121" s="516"/>
      <c r="BYV121" s="516"/>
      <c r="BYW121" s="516"/>
      <c r="BYX121" s="516"/>
      <c r="BYY121" s="516"/>
      <c r="BYZ121" s="516"/>
      <c r="BZA121" s="516"/>
      <c r="BZB121" s="516"/>
      <c r="BZC121" s="516"/>
      <c r="BZD121" s="516"/>
      <c r="BZE121" s="516"/>
      <c r="BZF121" s="516"/>
      <c r="BZG121" s="516"/>
      <c r="BZH121" s="516"/>
      <c r="BZI121" s="516"/>
      <c r="BZJ121" s="516"/>
      <c r="BZK121" s="516"/>
      <c r="BZL121" s="516"/>
      <c r="BZM121" s="516"/>
      <c r="BZN121" s="516"/>
      <c r="BZO121" s="516"/>
      <c r="BZP121" s="516"/>
      <c r="BZQ121" s="516"/>
      <c r="BZR121" s="516"/>
      <c r="BZS121" s="516"/>
      <c r="BZT121" s="516"/>
      <c r="BZU121" s="516"/>
      <c r="BZV121" s="516"/>
      <c r="BZW121" s="516"/>
      <c r="BZX121" s="516"/>
      <c r="BZY121" s="516"/>
      <c r="BZZ121" s="516"/>
      <c r="CAA121" s="516"/>
      <c r="CAB121" s="516"/>
      <c r="CAC121" s="516"/>
      <c r="CAD121" s="516"/>
      <c r="CAE121" s="516"/>
      <c r="CAF121" s="516"/>
      <c r="CAG121" s="516"/>
      <c r="CAH121" s="516"/>
      <c r="CAI121" s="516"/>
      <c r="CAJ121" s="516"/>
      <c r="CAK121" s="516"/>
      <c r="CAL121" s="516"/>
      <c r="CAM121" s="516"/>
      <c r="CAN121" s="516"/>
      <c r="CAO121" s="516"/>
      <c r="CAP121" s="516"/>
      <c r="CAQ121" s="516"/>
      <c r="CAR121" s="516"/>
      <c r="CAS121" s="516"/>
      <c r="CAT121" s="516"/>
      <c r="CAU121" s="516"/>
      <c r="CAV121" s="516"/>
      <c r="CAW121" s="516"/>
      <c r="CAX121" s="516"/>
      <c r="CAY121" s="516"/>
      <c r="CAZ121" s="516"/>
      <c r="CBA121" s="516"/>
      <c r="CBB121" s="516"/>
      <c r="CBC121" s="516"/>
      <c r="CBD121" s="516"/>
      <c r="CBE121" s="516"/>
      <c r="CBF121" s="516"/>
      <c r="CBG121" s="516"/>
      <c r="CBH121" s="516"/>
      <c r="CBI121" s="516"/>
      <c r="CBJ121" s="516"/>
      <c r="CBK121" s="516"/>
      <c r="CBL121" s="516"/>
      <c r="CBM121" s="516"/>
      <c r="CBN121" s="516"/>
      <c r="CBO121" s="516"/>
      <c r="CBP121" s="516"/>
      <c r="CBQ121" s="516"/>
      <c r="CBR121" s="516"/>
      <c r="CBS121" s="516"/>
      <c r="CBT121" s="516"/>
      <c r="CBU121" s="516"/>
      <c r="CBV121" s="516"/>
      <c r="CBW121" s="516"/>
      <c r="CBX121" s="516"/>
      <c r="CBY121" s="516"/>
      <c r="CBZ121" s="516"/>
      <c r="CCA121" s="516"/>
      <c r="CCB121" s="516"/>
      <c r="CCC121" s="516"/>
      <c r="CCD121" s="516"/>
      <c r="CCE121" s="516"/>
      <c r="CCF121" s="516"/>
      <c r="CCG121" s="516"/>
      <c r="CCH121" s="516"/>
      <c r="CCI121" s="516"/>
      <c r="CCJ121" s="516"/>
      <c r="CCK121" s="516"/>
      <c r="CCL121" s="516"/>
      <c r="CCM121" s="516"/>
      <c r="CCN121" s="516"/>
      <c r="CCO121" s="516"/>
      <c r="CCP121" s="516"/>
      <c r="CCQ121" s="516"/>
      <c r="CCR121" s="516"/>
      <c r="CCS121" s="516"/>
      <c r="CCT121" s="516"/>
      <c r="CCU121" s="516"/>
      <c r="CCV121" s="516"/>
      <c r="CCW121" s="516"/>
      <c r="CCX121" s="516"/>
      <c r="CCY121" s="516"/>
      <c r="CCZ121" s="516"/>
      <c r="CDA121" s="516"/>
      <c r="CDB121" s="516"/>
      <c r="CDC121" s="516"/>
      <c r="CDD121" s="516"/>
      <c r="CDE121" s="516"/>
      <c r="CDF121" s="516"/>
      <c r="CDG121" s="516"/>
      <c r="CDH121" s="516"/>
      <c r="CDI121" s="516"/>
      <c r="CDJ121" s="516"/>
      <c r="CDK121" s="516"/>
      <c r="CDL121" s="516"/>
      <c r="CDM121" s="516"/>
      <c r="CDN121" s="516"/>
      <c r="CDO121" s="516"/>
      <c r="CDP121" s="516"/>
      <c r="CDQ121" s="516"/>
      <c r="CDR121" s="516"/>
      <c r="CDS121" s="516"/>
      <c r="CDT121" s="516"/>
      <c r="CDU121" s="516"/>
      <c r="CDV121" s="516"/>
      <c r="CDW121" s="516"/>
      <c r="CDX121" s="516"/>
      <c r="CDY121" s="516"/>
      <c r="CDZ121" s="516"/>
      <c r="CEA121" s="516"/>
      <c r="CEB121" s="516"/>
      <c r="CEC121" s="516"/>
      <c r="CED121" s="516"/>
      <c r="CEE121" s="516"/>
      <c r="CEF121" s="516"/>
      <c r="CEG121" s="516"/>
      <c r="CEH121" s="516"/>
      <c r="CEI121" s="516"/>
      <c r="CEJ121" s="516"/>
      <c r="CEK121" s="516"/>
      <c r="CEL121" s="516"/>
      <c r="CEM121" s="516"/>
      <c r="CEN121" s="516"/>
      <c r="CEO121" s="516"/>
      <c r="CEP121" s="516"/>
      <c r="CEQ121" s="516"/>
      <c r="CER121" s="516"/>
      <c r="CES121" s="516"/>
      <c r="CET121" s="516"/>
      <c r="CEU121" s="516"/>
      <c r="CEV121" s="516"/>
      <c r="CEW121" s="516"/>
      <c r="CEX121" s="516"/>
      <c r="CEY121" s="516"/>
      <c r="CEZ121" s="516"/>
      <c r="CFA121" s="516"/>
      <c r="CFB121" s="516"/>
      <c r="CFC121" s="516"/>
      <c r="CFD121" s="516"/>
      <c r="CFE121" s="516"/>
      <c r="CFF121" s="516"/>
      <c r="CFG121" s="516"/>
      <c r="CFH121" s="516"/>
      <c r="CFI121" s="516"/>
      <c r="CFJ121" s="516"/>
      <c r="CFK121" s="516"/>
      <c r="CFL121" s="516"/>
      <c r="CFM121" s="516"/>
      <c r="CFN121" s="516"/>
      <c r="CFO121" s="516"/>
      <c r="CFP121" s="516"/>
      <c r="CFQ121" s="516"/>
      <c r="CFR121" s="516"/>
      <c r="CFS121" s="516"/>
      <c r="CFT121" s="516"/>
      <c r="CFU121" s="516"/>
      <c r="CFV121" s="516"/>
      <c r="CFW121" s="516"/>
      <c r="CFX121" s="516"/>
      <c r="CFY121" s="516"/>
      <c r="CFZ121" s="516"/>
      <c r="CGA121" s="516"/>
      <c r="CGB121" s="516"/>
      <c r="CGC121" s="516"/>
      <c r="CGD121" s="516"/>
      <c r="CGE121" s="516"/>
      <c r="CGF121" s="516"/>
      <c r="CGG121" s="516"/>
      <c r="CGH121" s="516"/>
      <c r="CGI121" s="516"/>
      <c r="CGJ121" s="516"/>
      <c r="CGK121" s="516"/>
      <c r="CGL121" s="516"/>
      <c r="CGM121" s="516"/>
      <c r="CGN121" s="516"/>
      <c r="CGO121" s="516"/>
      <c r="CGP121" s="516"/>
      <c r="CGQ121" s="516"/>
      <c r="CGR121" s="516"/>
      <c r="CGS121" s="516"/>
      <c r="CGT121" s="516"/>
      <c r="CGU121" s="516"/>
      <c r="CGV121" s="516"/>
      <c r="CGW121" s="516"/>
      <c r="CGX121" s="516"/>
      <c r="CGY121" s="516"/>
      <c r="CGZ121" s="516"/>
      <c r="CHA121" s="516"/>
      <c r="CHB121" s="516"/>
      <c r="CHC121" s="516"/>
      <c r="CHD121" s="516"/>
      <c r="CHE121" s="516"/>
      <c r="CHF121" s="516"/>
      <c r="CHG121" s="516"/>
      <c r="CHH121" s="516"/>
      <c r="CHI121" s="516"/>
      <c r="CHJ121" s="516"/>
      <c r="CHK121" s="516"/>
      <c r="CHL121" s="516"/>
      <c r="CHM121" s="516"/>
      <c r="CHN121" s="516"/>
      <c r="CHO121" s="516"/>
      <c r="CHP121" s="516"/>
      <c r="CHQ121" s="516"/>
      <c r="CHR121" s="516"/>
      <c r="CHS121" s="516"/>
      <c r="CHT121" s="516"/>
      <c r="CHU121" s="516"/>
      <c r="CHV121" s="516"/>
      <c r="CHW121" s="516"/>
      <c r="CHX121" s="516"/>
      <c r="CHY121" s="516"/>
      <c r="CHZ121" s="516"/>
      <c r="CIA121" s="516"/>
      <c r="CIB121" s="516"/>
      <c r="CIC121" s="516"/>
      <c r="CID121" s="516"/>
      <c r="CIE121" s="516"/>
      <c r="CIF121" s="516"/>
      <c r="CIG121" s="516"/>
      <c r="CIH121" s="516"/>
      <c r="CII121" s="516"/>
      <c r="CIJ121" s="516"/>
      <c r="CIK121" s="516"/>
      <c r="CIL121" s="516"/>
      <c r="CIM121" s="516"/>
      <c r="CIN121" s="516"/>
      <c r="CIO121" s="516"/>
      <c r="CIP121" s="516"/>
      <c r="CIQ121" s="516"/>
      <c r="CIR121" s="516"/>
      <c r="CIS121" s="516"/>
      <c r="CIT121" s="516"/>
      <c r="CIU121" s="516"/>
      <c r="CIV121" s="516"/>
      <c r="CIW121" s="516"/>
      <c r="CIX121" s="516"/>
      <c r="CIY121" s="516"/>
      <c r="CIZ121" s="516"/>
      <c r="CJA121" s="516"/>
      <c r="CJB121" s="516"/>
      <c r="CJC121" s="516"/>
      <c r="CJD121" s="516"/>
      <c r="CJE121" s="516"/>
      <c r="CJF121" s="516"/>
      <c r="CJG121" s="516"/>
      <c r="CJH121" s="516"/>
      <c r="CJI121" s="516"/>
      <c r="CJJ121" s="516"/>
      <c r="CJK121" s="516"/>
      <c r="CJL121" s="516"/>
      <c r="CJM121" s="516"/>
      <c r="CJN121" s="516"/>
      <c r="CJO121" s="516"/>
      <c r="CJP121" s="516"/>
      <c r="CJQ121" s="516"/>
      <c r="CJR121" s="516"/>
      <c r="CJS121" s="516"/>
      <c r="CJT121" s="516"/>
      <c r="CJU121" s="516"/>
      <c r="CJV121" s="516"/>
      <c r="CJW121" s="516"/>
      <c r="CJX121" s="516"/>
      <c r="CJY121" s="516"/>
      <c r="CJZ121" s="516"/>
      <c r="CKA121" s="516"/>
      <c r="CKB121" s="516"/>
      <c r="CKC121" s="516"/>
      <c r="CKD121" s="516"/>
      <c r="CKE121" s="516"/>
      <c r="CKF121" s="516"/>
      <c r="CKG121" s="516"/>
      <c r="CKH121" s="516"/>
      <c r="CKI121" s="516"/>
      <c r="CKJ121" s="516"/>
      <c r="CKK121" s="516"/>
      <c r="CKL121" s="516"/>
      <c r="CKM121" s="516"/>
      <c r="CKN121" s="516"/>
      <c r="CKO121" s="516"/>
      <c r="CKP121" s="516"/>
      <c r="CKQ121" s="516"/>
      <c r="CKR121" s="516"/>
      <c r="CKS121" s="516"/>
      <c r="CKT121" s="516"/>
      <c r="CKU121" s="516"/>
      <c r="CKV121" s="516"/>
      <c r="CKW121" s="516"/>
      <c r="CKX121" s="516"/>
      <c r="CKY121" s="516"/>
      <c r="CKZ121" s="516"/>
      <c r="CLA121" s="516"/>
      <c r="CLB121" s="516"/>
      <c r="CLC121" s="516"/>
      <c r="CLD121" s="516"/>
      <c r="CLE121" s="516"/>
      <c r="CLF121" s="516"/>
      <c r="CLG121" s="516"/>
      <c r="CLH121" s="516"/>
      <c r="CLI121" s="516"/>
      <c r="CLJ121" s="516"/>
      <c r="CLK121" s="516"/>
      <c r="CLL121" s="516"/>
      <c r="CLM121" s="516"/>
      <c r="CLN121" s="516"/>
      <c r="CLO121" s="516"/>
      <c r="CLP121" s="516"/>
      <c r="CLQ121" s="516"/>
      <c r="CLR121" s="516"/>
      <c r="CLS121" s="516"/>
      <c r="CLT121" s="516"/>
      <c r="CLU121" s="516"/>
      <c r="CLV121" s="516"/>
      <c r="CLW121" s="516"/>
      <c r="CLX121" s="516"/>
      <c r="CLY121" s="516"/>
      <c r="CLZ121" s="516"/>
      <c r="CMA121" s="516"/>
      <c r="CMB121" s="516"/>
      <c r="CMC121" s="516"/>
      <c r="CMD121" s="516"/>
      <c r="CME121" s="516"/>
      <c r="CMF121" s="516"/>
      <c r="CMG121" s="516"/>
      <c r="CMH121" s="516"/>
      <c r="CMI121" s="516"/>
      <c r="CMJ121" s="516"/>
      <c r="CMK121" s="516"/>
      <c r="CML121" s="516"/>
      <c r="CMM121" s="516"/>
      <c r="CMN121" s="516"/>
      <c r="CMO121" s="516"/>
      <c r="CMP121" s="516"/>
      <c r="CMQ121" s="516"/>
      <c r="CMR121" s="516"/>
      <c r="CMS121" s="516"/>
      <c r="CMT121" s="516"/>
      <c r="CMU121" s="516"/>
      <c r="CMV121" s="516"/>
      <c r="CMW121" s="516"/>
      <c r="CMX121" s="516"/>
      <c r="CMY121" s="516"/>
      <c r="CMZ121" s="516"/>
      <c r="CNA121" s="516"/>
      <c r="CNB121" s="516"/>
      <c r="CNC121" s="516"/>
      <c r="CND121" s="516"/>
      <c r="CNE121" s="516"/>
      <c r="CNF121" s="516"/>
      <c r="CNG121" s="516"/>
      <c r="CNH121" s="516"/>
      <c r="CNI121" s="516"/>
      <c r="CNJ121" s="516"/>
      <c r="CNK121" s="516"/>
      <c r="CNL121" s="516"/>
      <c r="CNM121" s="516"/>
      <c r="CNN121" s="516"/>
      <c r="CNO121" s="516"/>
      <c r="CNP121" s="516"/>
      <c r="CNQ121" s="516"/>
      <c r="CNR121" s="516"/>
      <c r="CNS121" s="516"/>
      <c r="CNT121" s="516"/>
      <c r="CNU121" s="516"/>
      <c r="CNV121" s="516"/>
      <c r="CNW121" s="516"/>
      <c r="CNX121" s="516"/>
      <c r="CNY121" s="516"/>
      <c r="CNZ121" s="516"/>
      <c r="COA121" s="516"/>
      <c r="COB121" s="516"/>
      <c r="COC121" s="516"/>
      <c r="COD121" s="516"/>
      <c r="COE121" s="516"/>
      <c r="COF121" s="516"/>
      <c r="COG121" s="516"/>
      <c r="COH121" s="516"/>
      <c r="COI121" s="516"/>
      <c r="COJ121" s="516"/>
      <c r="COK121" s="516"/>
      <c r="COL121" s="516"/>
      <c r="COM121" s="516"/>
      <c r="CON121" s="516"/>
      <c r="COO121" s="516"/>
      <c r="COP121" s="516"/>
      <c r="COQ121" s="516"/>
      <c r="COR121" s="516"/>
      <c r="COS121" s="516"/>
      <c r="COT121" s="516"/>
      <c r="COU121" s="516"/>
      <c r="COV121" s="516"/>
      <c r="COW121" s="516"/>
      <c r="COX121" s="516"/>
      <c r="COY121" s="516"/>
      <c r="COZ121" s="516"/>
      <c r="CPA121" s="516"/>
      <c r="CPB121" s="516"/>
      <c r="CPC121" s="516"/>
      <c r="CPD121" s="516"/>
      <c r="CPE121" s="516"/>
      <c r="CPF121" s="516"/>
      <c r="CPG121" s="516"/>
      <c r="CPH121" s="516"/>
      <c r="CPI121" s="516"/>
      <c r="CPJ121" s="516"/>
      <c r="CPK121" s="516"/>
      <c r="CPL121" s="516"/>
      <c r="CPM121" s="516"/>
      <c r="CPN121" s="516"/>
      <c r="CPO121" s="516"/>
      <c r="CPP121" s="516"/>
      <c r="CPQ121" s="516"/>
      <c r="CPR121" s="516"/>
      <c r="CPS121" s="516"/>
      <c r="CPT121" s="516"/>
      <c r="CPU121" s="516"/>
      <c r="CPV121" s="516"/>
      <c r="CPW121" s="516"/>
      <c r="CPX121" s="516"/>
      <c r="CPY121" s="516"/>
      <c r="CPZ121" s="516"/>
      <c r="CQA121" s="516"/>
      <c r="CQB121" s="516"/>
      <c r="CQC121" s="516"/>
      <c r="CQD121" s="516"/>
      <c r="CQE121" s="516"/>
      <c r="CQF121" s="516"/>
      <c r="CQG121" s="516"/>
      <c r="CQH121" s="516"/>
      <c r="CQI121" s="516"/>
      <c r="CQJ121" s="516"/>
      <c r="CQK121" s="516"/>
      <c r="CQL121" s="516"/>
      <c r="CQM121" s="516"/>
      <c r="CQN121" s="516"/>
      <c r="CQO121" s="516"/>
      <c r="CQP121" s="516"/>
      <c r="CQQ121" s="516"/>
      <c r="CQR121" s="516"/>
      <c r="CQS121" s="516"/>
      <c r="CQT121" s="516"/>
      <c r="CQU121" s="516"/>
      <c r="CQV121" s="516"/>
      <c r="CQW121" s="516"/>
      <c r="CQX121" s="516"/>
      <c r="CQY121" s="516"/>
      <c r="CQZ121" s="516"/>
      <c r="CRA121" s="516"/>
      <c r="CRB121" s="516"/>
      <c r="CRC121" s="516"/>
      <c r="CRD121" s="516"/>
      <c r="CRE121" s="516"/>
      <c r="CRF121" s="516"/>
      <c r="CRG121" s="516"/>
      <c r="CRH121" s="516"/>
      <c r="CRI121" s="516"/>
      <c r="CRJ121" s="516"/>
      <c r="CRK121" s="516"/>
      <c r="CRL121" s="516"/>
      <c r="CRM121" s="516"/>
      <c r="CRN121" s="516"/>
      <c r="CRO121" s="516"/>
      <c r="CRP121" s="516"/>
      <c r="CRQ121" s="516"/>
      <c r="CRR121" s="516"/>
      <c r="CRS121" s="516"/>
      <c r="CRT121" s="516"/>
      <c r="CRU121" s="516"/>
      <c r="CRV121" s="516"/>
      <c r="CRW121" s="516"/>
      <c r="CRX121" s="516"/>
      <c r="CRY121" s="516"/>
      <c r="CRZ121" s="516"/>
      <c r="CSA121" s="516"/>
      <c r="CSB121" s="516"/>
      <c r="CSC121" s="516"/>
      <c r="CSD121" s="516"/>
      <c r="CSE121" s="516"/>
      <c r="CSF121" s="516"/>
      <c r="CSG121" s="516"/>
      <c r="CSH121" s="516"/>
      <c r="CSI121" s="516"/>
      <c r="CSJ121" s="516"/>
      <c r="CSK121" s="516"/>
      <c r="CSL121" s="516"/>
      <c r="CSM121" s="516"/>
      <c r="CSN121" s="516"/>
      <c r="CSO121" s="516"/>
      <c r="CSP121" s="516"/>
      <c r="CSQ121" s="516"/>
      <c r="CSR121" s="516"/>
      <c r="CSS121" s="516"/>
      <c r="CST121" s="516"/>
      <c r="CSU121" s="516"/>
      <c r="CSV121" s="516"/>
      <c r="CSW121" s="516"/>
      <c r="CSX121" s="516"/>
      <c r="CSY121" s="516"/>
      <c r="CSZ121" s="516"/>
      <c r="CTA121" s="516"/>
      <c r="CTB121" s="516"/>
      <c r="CTC121" s="516"/>
      <c r="CTD121" s="516"/>
      <c r="CTE121" s="516"/>
      <c r="CTF121" s="516"/>
      <c r="CTG121" s="516"/>
      <c r="CTH121" s="516"/>
      <c r="CTI121" s="516"/>
      <c r="CTJ121" s="516"/>
      <c r="CTK121" s="516"/>
      <c r="CTL121" s="516"/>
      <c r="CTM121" s="516"/>
      <c r="CTN121" s="516"/>
      <c r="CTO121" s="516"/>
      <c r="CTP121" s="516"/>
      <c r="CTQ121" s="516"/>
      <c r="CTR121" s="516"/>
      <c r="CTS121" s="516"/>
      <c r="CTT121" s="516"/>
      <c r="CTU121" s="516"/>
      <c r="CTV121" s="516"/>
      <c r="CTW121" s="516"/>
      <c r="CTX121" s="516"/>
      <c r="CTY121" s="516"/>
      <c r="CTZ121" s="516"/>
      <c r="CUA121" s="516"/>
      <c r="CUB121" s="516"/>
      <c r="CUC121" s="516"/>
      <c r="CUD121" s="516"/>
      <c r="CUE121" s="516"/>
      <c r="CUF121" s="516"/>
      <c r="CUG121" s="516"/>
      <c r="CUH121" s="516"/>
      <c r="CUI121" s="516"/>
      <c r="CUJ121" s="516"/>
      <c r="CUK121" s="516"/>
      <c r="CUL121" s="516"/>
      <c r="CUM121" s="516"/>
      <c r="CUN121" s="516"/>
      <c r="CUO121" s="516"/>
      <c r="CUP121" s="516"/>
      <c r="CUQ121" s="516"/>
      <c r="CUR121" s="516"/>
      <c r="CUS121" s="516"/>
      <c r="CUT121" s="516"/>
      <c r="CUU121" s="516"/>
      <c r="CUV121" s="516"/>
      <c r="CUW121" s="516"/>
      <c r="CUX121" s="516"/>
      <c r="CUY121" s="516"/>
      <c r="CUZ121" s="516"/>
      <c r="CVA121" s="516"/>
      <c r="CVB121" s="516"/>
      <c r="CVC121" s="516"/>
      <c r="CVD121" s="516"/>
      <c r="CVE121" s="516"/>
      <c r="CVF121" s="516"/>
      <c r="CVG121" s="516"/>
      <c r="CVH121" s="516"/>
      <c r="CVI121" s="516"/>
      <c r="CVJ121" s="516"/>
      <c r="CVK121" s="516"/>
      <c r="CVL121" s="516"/>
      <c r="CVM121" s="516"/>
      <c r="CVN121" s="516"/>
      <c r="CVO121" s="516"/>
      <c r="CVP121" s="516"/>
      <c r="CVQ121" s="516"/>
      <c r="CVR121" s="516"/>
      <c r="CVS121" s="516"/>
      <c r="CVT121" s="516"/>
      <c r="CVU121" s="516"/>
      <c r="CVV121" s="516"/>
      <c r="CVW121" s="516"/>
      <c r="CVX121" s="516"/>
      <c r="CVY121" s="516"/>
      <c r="CVZ121" s="516"/>
      <c r="CWA121" s="516"/>
      <c r="CWB121" s="516"/>
      <c r="CWC121" s="516"/>
      <c r="CWD121" s="516"/>
      <c r="CWE121" s="516"/>
      <c r="CWF121" s="516"/>
      <c r="CWG121" s="516"/>
      <c r="CWH121" s="516"/>
      <c r="CWI121" s="516"/>
      <c r="CWJ121" s="516"/>
      <c r="CWK121" s="516"/>
      <c r="CWL121" s="516"/>
      <c r="CWM121" s="516"/>
      <c r="CWN121" s="516"/>
      <c r="CWO121" s="516"/>
      <c r="CWP121" s="516"/>
      <c r="CWQ121" s="516"/>
      <c r="CWR121" s="516"/>
      <c r="CWS121" s="516"/>
      <c r="CWT121" s="516"/>
      <c r="CWU121" s="516"/>
      <c r="CWV121" s="516"/>
      <c r="CWW121" s="516"/>
      <c r="CWX121" s="516"/>
      <c r="CWY121" s="516"/>
      <c r="CWZ121" s="516"/>
      <c r="CXA121" s="516"/>
      <c r="CXB121" s="516"/>
      <c r="CXC121" s="516"/>
      <c r="CXD121" s="516"/>
      <c r="CXE121" s="516"/>
      <c r="CXF121" s="516"/>
      <c r="CXG121" s="516"/>
      <c r="CXH121" s="516"/>
      <c r="CXI121" s="516"/>
      <c r="CXJ121" s="516"/>
      <c r="CXK121" s="516"/>
      <c r="CXL121" s="516"/>
      <c r="CXM121" s="516"/>
      <c r="CXN121" s="516"/>
      <c r="CXO121" s="516"/>
      <c r="CXP121" s="516"/>
      <c r="CXQ121" s="516"/>
      <c r="CXR121" s="516"/>
      <c r="CXS121" s="516"/>
      <c r="CXT121" s="516"/>
      <c r="CXU121" s="516"/>
      <c r="CXV121" s="516"/>
      <c r="CXW121" s="516"/>
      <c r="CXX121" s="516"/>
      <c r="CXY121" s="516"/>
      <c r="CXZ121" s="516"/>
      <c r="CYA121" s="516"/>
      <c r="CYB121" s="516"/>
      <c r="CYC121" s="516"/>
      <c r="CYD121" s="516"/>
      <c r="CYE121" s="516"/>
      <c r="CYF121" s="516"/>
      <c r="CYG121" s="516"/>
      <c r="CYH121" s="516"/>
      <c r="CYI121" s="516"/>
      <c r="CYJ121" s="516"/>
      <c r="CYK121" s="516"/>
      <c r="CYL121" s="516"/>
      <c r="CYM121" s="516"/>
      <c r="CYN121" s="516"/>
      <c r="CYO121" s="516"/>
      <c r="CYP121" s="516"/>
      <c r="CYQ121" s="516"/>
      <c r="CYR121" s="516"/>
      <c r="CYS121" s="516"/>
      <c r="CYT121" s="516"/>
      <c r="CYU121" s="516"/>
      <c r="CYV121" s="516"/>
      <c r="CYW121" s="516"/>
      <c r="CYX121" s="516"/>
      <c r="CYY121" s="516"/>
      <c r="CYZ121" s="516"/>
      <c r="CZA121" s="516"/>
      <c r="CZB121" s="516"/>
      <c r="CZC121" s="516"/>
      <c r="CZD121" s="516"/>
      <c r="CZE121" s="516"/>
      <c r="CZF121" s="516"/>
      <c r="CZG121" s="516"/>
      <c r="CZH121" s="516"/>
      <c r="CZI121" s="516"/>
      <c r="CZJ121" s="516"/>
      <c r="CZK121" s="516"/>
      <c r="CZL121" s="516"/>
      <c r="CZM121" s="516"/>
      <c r="CZN121" s="516"/>
      <c r="CZO121" s="516"/>
      <c r="CZP121" s="516"/>
      <c r="CZQ121" s="516"/>
      <c r="CZR121" s="516"/>
      <c r="CZS121" s="516"/>
      <c r="CZT121" s="516"/>
      <c r="CZU121" s="516"/>
      <c r="CZV121" s="516"/>
      <c r="CZW121" s="516"/>
      <c r="CZX121" s="516"/>
      <c r="CZY121" s="516"/>
      <c r="CZZ121" s="516"/>
      <c r="DAA121" s="516"/>
      <c r="DAB121" s="516"/>
      <c r="DAC121" s="516"/>
      <c r="DAD121" s="516"/>
      <c r="DAE121" s="516"/>
      <c r="DAF121" s="516"/>
      <c r="DAG121" s="516"/>
      <c r="DAH121" s="516"/>
      <c r="DAI121" s="516"/>
      <c r="DAJ121" s="516"/>
      <c r="DAK121" s="516"/>
      <c r="DAL121" s="516"/>
      <c r="DAM121" s="516"/>
      <c r="DAN121" s="516"/>
      <c r="DAO121" s="516"/>
      <c r="DAP121" s="516"/>
      <c r="DAQ121" s="516"/>
      <c r="DAR121" s="516"/>
      <c r="DAS121" s="516"/>
      <c r="DAT121" s="516"/>
      <c r="DAU121" s="516"/>
      <c r="DAV121" s="516"/>
      <c r="DAW121" s="516"/>
      <c r="DAX121" s="516"/>
      <c r="DAY121" s="516"/>
      <c r="DAZ121" s="516"/>
      <c r="DBA121" s="516"/>
      <c r="DBB121" s="516"/>
      <c r="DBC121" s="516"/>
      <c r="DBD121" s="516"/>
      <c r="DBE121" s="516"/>
      <c r="DBF121" s="516"/>
      <c r="DBG121" s="516"/>
      <c r="DBH121" s="516"/>
      <c r="DBI121" s="516"/>
      <c r="DBJ121" s="516"/>
      <c r="DBK121" s="516"/>
      <c r="DBL121" s="516"/>
      <c r="DBM121" s="516"/>
      <c r="DBN121" s="516"/>
      <c r="DBO121" s="516"/>
      <c r="DBP121" s="516"/>
      <c r="DBQ121" s="516"/>
      <c r="DBR121" s="516"/>
      <c r="DBS121" s="516"/>
      <c r="DBT121" s="516"/>
      <c r="DBU121" s="516"/>
      <c r="DBV121" s="516"/>
      <c r="DBW121" s="516"/>
      <c r="DBX121" s="516"/>
      <c r="DBY121" s="516"/>
      <c r="DBZ121" s="516"/>
      <c r="DCA121" s="516"/>
      <c r="DCB121" s="516"/>
      <c r="DCC121" s="516"/>
      <c r="DCD121" s="516"/>
      <c r="DCE121" s="516"/>
      <c r="DCF121" s="516"/>
      <c r="DCG121" s="516"/>
      <c r="DCH121" s="516"/>
      <c r="DCI121" s="516"/>
      <c r="DCJ121" s="516"/>
      <c r="DCK121" s="516"/>
      <c r="DCL121" s="516"/>
      <c r="DCM121" s="516"/>
      <c r="DCN121" s="516"/>
      <c r="DCO121" s="516"/>
      <c r="DCP121" s="516"/>
      <c r="DCQ121" s="516"/>
      <c r="DCR121" s="516"/>
      <c r="DCS121" s="516"/>
      <c r="DCT121" s="516"/>
      <c r="DCU121" s="516"/>
      <c r="DCV121" s="516"/>
      <c r="DCW121" s="516"/>
      <c r="DCX121" s="516"/>
      <c r="DCY121" s="516"/>
      <c r="DCZ121" s="516"/>
      <c r="DDA121" s="516"/>
      <c r="DDB121" s="516"/>
      <c r="DDC121" s="516"/>
      <c r="DDD121" s="516"/>
      <c r="DDE121" s="516"/>
      <c r="DDF121" s="516"/>
      <c r="DDG121" s="516"/>
      <c r="DDH121" s="516"/>
      <c r="DDI121" s="516"/>
      <c r="DDJ121" s="516"/>
      <c r="DDK121" s="516"/>
      <c r="DDL121" s="516"/>
      <c r="DDM121" s="516"/>
      <c r="DDN121" s="516"/>
      <c r="DDO121" s="516"/>
      <c r="DDP121" s="516"/>
      <c r="DDQ121" s="516"/>
      <c r="DDR121" s="516"/>
      <c r="DDS121" s="516"/>
      <c r="DDT121" s="516"/>
      <c r="DDU121" s="516"/>
      <c r="DDV121" s="516"/>
      <c r="DDW121" s="516"/>
      <c r="DDX121" s="516"/>
      <c r="DDY121" s="516"/>
      <c r="DDZ121" s="516"/>
      <c r="DEA121" s="516"/>
      <c r="DEB121" s="516"/>
      <c r="DEC121" s="516"/>
      <c r="DED121" s="516"/>
      <c r="DEE121" s="516"/>
      <c r="DEF121" s="516"/>
      <c r="DEG121" s="516"/>
      <c r="DEH121" s="516"/>
      <c r="DEI121" s="516"/>
      <c r="DEJ121" s="516"/>
      <c r="DEK121" s="516"/>
      <c r="DEL121" s="516"/>
      <c r="DEM121" s="516"/>
      <c r="DEN121" s="516"/>
      <c r="DEO121" s="516"/>
      <c r="DEP121" s="516"/>
      <c r="DEQ121" s="516"/>
      <c r="DER121" s="516"/>
      <c r="DES121" s="516"/>
      <c r="DET121" s="516"/>
      <c r="DEU121" s="516"/>
      <c r="DEV121" s="516"/>
      <c r="DEW121" s="516"/>
      <c r="DEX121" s="516"/>
      <c r="DEY121" s="516"/>
      <c r="DEZ121" s="516"/>
      <c r="DFA121" s="516"/>
      <c r="DFB121" s="516"/>
      <c r="DFC121" s="516"/>
      <c r="DFD121" s="516"/>
      <c r="DFE121" s="516"/>
      <c r="DFF121" s="516"/>
      <c r="DFG121" s="516"/>
      <c r="DFH121" s="516"/>
      <c r="DFI121" s="516"/>
      <c r="DFJ121" s="516"/>
      <c r="DFK121" s="516"/>
      <c r="DFL121" s="516"/>
      <c r="DFM121" s="516"/>
      <c r="DFN121" s="516"/>
      <c r="DFO121" s="516"/>
      <c r="DFP121" s="516"/>
      <c r="DFQ121" s="516"/>
      <c r="DFR121" s="516"/>
      <c r="DFS121" s="516"/>
      <c r="DFT121" s="516"/>
      <c r="DFU121" s="516"/>
      <c r="DFV121" s="516"/>
      <c r="DFW121" s="516"/>
      <c r="DFX121" s="516"/>
      <c r="DFY121" s="516"/>
      <c r="DFZ121" s="516"/>
      <c r="DGA121" s="516"/>
      <c r="DGB121" s="516"/>
      <c r="DGC121" s="516"/>
      <c r="DGD121" s="516"/>
      <c r="DGE121" s="516"/>
      <c r="DGF121" s="516"/>
      <c r="DGG121" s="516"/>
      <c r="DGH121" s="516"/>
      <c r="DGI121" s="516"/>
      <c r="DGJ121" s="516"/>
      <c r="DGK121" s="516"/>
      <c r="DGL121" s="516"/>
      <c r="DGM121" s="516"/>
      <c r="DGN121" s="516"/>
      <c r="DGO121" s="516"/>
      <c r="DGP121" s="516"/>
      <c r="DGQ121" s="516"/>
      <c r="DGR121" s="516"/>
      <c r="DGS121" s="516"/>
      <c r="DGT121" s="516"/>
      <c r="DGU121" s="516"/>
      <c r="DGV121" s="516"/>
      <c r="DGW121" s="516"/>
      <c r="DGX121" s="516"/>
      <c r="DGY121" s="516"/>
      <c r="DGZ121" s="516"/>
      <c r="DHA121" s="516"/>
      <c r="DHB121" s="516"/>
      <c r="DHC121" s="516"/>
      <c r="DHD121" s="516"/>
      <c r="DHE121" s="516"/>
      <c r="DHF121" s="516"/>
      <c r="DHG121" s="516"/>
      <c r="DHH121" s="516"/>
      <c r="DHI121" s="516"/>
      <c r="DHJ121" s="516"/>
      <c r="DHK121" s="516"/>
      <c r="DHL121" s="516"/>
      <c r="DHM121" s="516"/>
      <c r="DHN121" s="516"/>
      <c r="DHO121" s="516"/>
      <c r="DHP121" s="516"/>
      <c r="DHQ121" s="516"/>
      <c r="DHR121" s="516"/>
      <c r="DHS121" s="516"/>
      <c r="DHT121" s="516"/>
      <c r="DHU121" s="516"/>
      <c r="DHV121" s="516"/>
      <c r="DHW121" s="516"/>
      <c r="DHX121" s="516"/>
      <c r="DHY121" s="516"/>
      <c r="DHZ121" s="516"/>
      <c r="DIA121" s="516"/>
      <c r="DIB121" s="516"/>
      <c r="DIC121" s="516"/>
      <c r="DID121" s="516"/>
      <c r="DIE121" s="516"/>
      <c r="DIF121" s="516"/>
      <c r="DIG121" s="516"/>
      <c r="DIH121" s="516"/>
      <c r="DII121" s="516"/>
      <c r="DIJ121" s="516"/>
      <c r="DIK121" s="516"/>
      <c r="DIL121" s="516"/>
      <c r="DIM121" s="516"/>
      <c r="DIN121" s="516"/>
      <c r="DIO121" s="516"/>
      <c r="DIP121" s="516"/>
      <c r="DIQ121" s="516"/>
      <c r="DIR121" s="516"/>
      <c r="DIS121" s="516"/>
      <c r="DIT121" s="516"/>
      <c r="DIU121" s="516"/>
      <c r="DIV121" s="516"/>
      <c r="DIW121" s="516"/>
      <c r="DIX121" s="516"/>
      <c r="DIY121" s="516"/>
      <c r="DIZ121" s="516"/>
      <c r="DJA121" s="516"/>
      <c r="DJB121" s="516"/>
      <c r="DJC121" s="516"/>
      <c r="DJD121" s="516"/>
      <c r="DJE121" s="516"/>
      <c r="DJF121" s="516"/>
      <c r="DJG121" s="516"/>
      <c r="DJH121" s="516"/>
      <c r="DJI121" s="516"/>
      <c r="DJJ121" s="516"/>
      <c r="DJK121" s="516"/>
      <c r="DJL121" s="516"/>
      <c r="DJM121" s="516"/>
      <c r="DJN121" s="516"/>
      <c r="DJO121" s="516"/>
      <c r="DJP121" s="516"/>
      <c r="DJQ121" s="516"/>
      <c r="DJR121" s="516"/>
      <c r="DJS121" s="516"/>
      <c r="DJT121" s="516"/>
      <c r="DJU121" s="516"/>
      <c r="DJV121" s="516"/>
      <c r="DJW121" s="516"/>
      <c r="DJX121" s="516"/>
      <c r="DJY121" s="516"/>
      <c r="DJZ121" s="516"/>
      <c r="DKA121" s="516"/>
      <c r="DKB121" s="516"/>
      <c r="DKC121" s="516"/>
      <c r="DKD121" s="516"/>
      <c r="DKE121" s="516"/>
      <c r="DKF121" s="516"/>
      <c r="DKG121" s="516"/>
      <c r="DKH121" s="516"/>
      <c r="DKI121" s="516"/>
      <c r="DKJ121" s="516"/>
      <c r="DKK121" s="516"/>
      <c r="DKL121" s="516"/>
      <c r="DKM121" s="516"/>
      <c r="DKN121" s="516"/>
      <c r="DKO121" s="516"/>
      <c r="DKP121" s="516"/>
      <c r="DKQ121" s="516"/>
      <c r="DKR121" s="516"/>
      <c r="DKS121" s="516"/>
      <c r="DKT121" s="516"/>
      <c r="DKU121" s="516"/>
      <c r="DKV121" s="516"/>
      <c r="DKW121" s="516"/>
      <c r="DKX121" s="516"/>
      <c r="DKY121" s="516"/>
      <c r="DKZ121" s="516"/>
      <c r="DLA121" s="516"/>
      <c r="DLB121" s="516"/>
      <c r="DLC121" s="516"/>
      <c r="DLD121" s="516"/>
      <c r="DLE121" s="516"/>
      <c r="DLF121" s="516"/>
      <c r="DLG121" s="516"/>
      <c r="DLH121" s="516"/>
      <c r="DLI121" s="516"/>
      <c r="DLJ121" s="516"/>
      <c r="DLK121" s="516"/>
      <c r="DLL121" s="516"/>
      <c r="DLM121" s="516"/>
      <c r="DLN121" s="516"/>
      <c r="DLO121" s="516"/>
      <c r="DLP121" s="516"/>
      <c r="DLQ121" s="516"/>
      <c r="DLR121" s="516"/>
      <c r="DLS121" s="516"/>
      <c r="DLT121" s="516"/>
      <c r="DLU121" s="516"/>
      <c r="DLV121" s="516"/>
      <c r="DLW121" s="516"/>
      <c r="DLX121" s="516"/>
      <c r="DLY121" s="516"/>
      <c r="DLZ121" s="516"/>
      <c r="DMA121" s="516"/>
      <c r="DMB121" s="516"/>
      <c r="DMC121" s="516"/>
      <c r="DMD121" s="516"/>
      <c r="DME121" s="516"/>
      <c r="DMF121" s="516"/>
      <c r="DMG121" s="516"/>
      <c r="DMH121" s="516"/>
      <c r="DMI121" s="516"/>
      <c r="DMJ121" s="516"/>
      <c r="DMK121" s="516"/>
      <c r="DML121" s="516"/>
      <c r="DMM121" s="516"/>
      <c r="DMN121" s="516"/>
      <c r="DMO121" s="516"/>
      <c r="DMP121" s="516"/>
      <c r="DMQ121" s="516"/>
      <c r="DMR121" s="516"/>
      <c r="DMS121" s="516"/>
      <c r="DMT121" s="516"/>
      <c r="DMU121" s="516"/>
      <c r="DMV121" s="516"/>
      <c r="DMW121" s="516"/>
      <c r="DMX121" s="516"/>
      <c r="DMY121" s="516"/>
      <c r="DMZ121" s="516"/>
      <c r="DNA121" s="516"/>
      <c r="DNB121" s="516"/>
      <c r="DNC121" s="516"/>
      <c r="DND121" s="516"/>
      <c r="DNE121" s="516"/>
      <c r="DNF121" s="516"/>
      <c r="DNG121" s="516"/>
      <c r="DNH121" s="516"/>
      <c r="DNI121" s="516"/>
      <c r="DNJ121" s="516"/>
      <c r="DNK121" s="516"/>
      <c r="DNL121" s="516"/>
      <c r="DNM121" s="516"/>
      <c r="DNN121" s="516"/>
      <c r="DNO121" s="516"/>
      <c r="DNP121" s="516"/>
      <c r="DNQ121" s="516"/>
      <c r="DNR121" s="516"/>
      <c r="DNS121" s="516"/>
      <c r="DNT121" s="516"/>
      <c r="DNU121" s="516"/>
      <c r="DNV121" s="516"/>
      <c r="DNW121" s="516"/>
      <c r="DNX121" s="516"/>
      <c r="DNY121" s="516"/>
      <c r="DNZ121" s="516"/>
      <c r="DOA121" s="516"/>
      <c r="DOB121" s="516"/>
      <c r="DOC121" s="516"/>
      <c r="DOD121" s="516"/>
      <c r="DOE121" s="516"/>
      <c r="DOF121" s="516"/>
      <c r="DOG121" s="516"/>
      <c r="DOH121" s="516"/>
      <c r="DOI121" s="516"/>
      <c r="DOJ121" s="516"/>
      <c r="DOK121" s="516"/>
      <c r="DOL121" s="516"/>
      <c r="DOM121" s="516"/>
      <c r="DON121" s="516"/>
      <c r="DOO121" s="516"/>
      <c r="DOP121" s="516"/>
      <c r="DOQ121" s="516"/>
      <c r="DOR121" s="516"/>
      <c r="DOS121" s="516"/>
      <c r="DOT121" s="516"/>
      <c r="DOU121" s="516"/>
      <c r="DOV121" s="516"/>
      <c r="DOW121" s="516"/>
      <c r="DOX121" s="516"/>
      <c r="DOY121" s="516"/>
      <c r="DOZ121" s="516"/>
      <c r="DPA121" s="516"/>
      <c r="DPB121" s="516"/>
      <c r="DPC121" s="516"/>
      <c r="DPD121" s="516"/>
      <c r="DPE121" s="516"/>
      <c r="DPF121" s="516"/>
      <c r="DPG121" s="516"/>
      <c r="DPH121" s="516"/>
      <c r="DPI121" s="516"/>
      <c r="DPJ121" s="516"/>
      <c r="DPK121" s="516"/>
      <c r="DPL121" s="516"/>
      <c r="DPM121" s="516"/>
      <c r="DPN121" s="516"/>
      <c r="DPO121" s="516"/>
      <c r="DPP121" s="516"/>
      <c r="DPQ121" s="516"/>
      <c r="DPR121" s="516"/>
      <c r="DPS121" s="516"/>
      <c r="DPT121" s="516"/>
      <c r="DPU121" s="516"/>
      <c r="DPV121" s="516"/>
      <c r="DPW121" s="516"/>
      <c r="DPX121" s="516"/>
      <c r="DPY121" s="516"/>
      <c r="DPZ121" s="516"/>
      <c r="DQA121" s="516"/>
      <c r="DQB121" s="516"/>
      <c r="DQC121" s="516"/>
      <c r="DQD121" s="516"/>
      <c r="DQE121" s="516"/>
      <c r="DQF121" s="516"/>
      <c r="DQG121" s="516"/>
      <c r="DQH121" s="516"/>
      <c r="DQI121" s="516"/>
      <c r="DQJ121" s="516"/>
      <c r="DQK121" s="516"/>
      <c r="DQL121" s="516"/>
      <c r="DQM121" s="516"/>
      <c r="DQN121" s="516"/>
      <c r="DQO121" s="516"/>
      <c r="DQP121" s="516"/>
      <c r="DQQ121" s="516"/>
      <c r="DQR121" s="516"/>
      <c r="DQS121" s="516"/>
      <c r="DQT121" s="516"/>
      <c r="DQU121" s="516"/>
      <c r="DQV121" s="516"/>
      <c r="DQW121" s="516"/>
      <c r="DQX121" s="516"/>
      <c r="DQY121" s="516"/>
      <c r="DQZ121" s="516"/>
      <c r="DRA121" s="516"/>
      <c r="DRB121" s="516"/>
      <c r="DRC121" s="516"/>
      <c r="DRD121" s="516"/>
      <c r="DRE121" s="516"/>
      <c r="DRF121" s="516"/>
      <c r="DRG121" s="516"/>
      <c r="DRH121" s="516"/>
      <c r="DRI121" s="516"/>
      <c r="DRJ121" s="516"/>
      <c r="DRK121" s="516"/>
      <c r="DRL121" s="516"/>
      <c r="DRM121" s="516"/>
      <c r="DRN121" s="516"/>
      <c r="DRO121" s="516"/>
      <c r="DRP121" s="516"/>
      <c r="DRQ121" s="516"/>
      <c r="DRR121" s="516"/>
      <c r="DRS121" s="516"/>
      <c r="DRT121" s="516"/>
      <c r="DRU121" s="516"/>
      <c r="DRV121" s="516"/>
      <c r="DRW121" s="516"/>
      <c r="DRX121" s="516"/>
      <c r="DRY121" s="516"/>
      <c r="DRZ121" s="516"/>
      <c r="DSA121" s="516"/>
      <c r="DSB121" s="516"/>
      <c r="DSC121" s="516"/>
      <c r="DSD121" s="516"/>
      <c r="DSE121" s="516"/>
      <c r="DSF121" s="516"/>
      <c r="DSG121" s="516"/>
      <c r="DSH121" s="516"/>
      <c r="DSI121" s="516"/>
      <c r="DSJ121" s="516"/>
      <c r="DSK121" s="516"/>
      <c r="DSL121" s="516"/>
      <c r="DSM121" s="516"/>
      <c r="DSN121" s="516"/>
      <c r="DSO121" s="516"/>
      <c r="DSP121" s="516"/>
      <c r="DSQ121" s="516"/>
      <c r="DSR121" s="516"/>
      <c r="DSS121" s="516"/>
      <c r="DST121" s="516"/>
      <c r="DSU121" s="516"/>
      <c r="DSV121" s="516"/>
      <c r="DSW121" s="516"/>
      <c r="DSX121" s="516"/>
      <c r="DSY121" s="516"/>
      <c r="DSZ121" s="516"/>
      <c r="DTA121" s="516"/>
      <c r="DTB121" s="516"/>
      <c r="DTC121" s="516"/>
      <c r="DTD121" s="516"/>
      <c r="DTE121" s="516"/>
      <c r="DTF121" s="516"/>
      <c r="DTG121" s="516"/>
      <c r="DTH121" s="516"/>
      <c r="DTI121" s="516"/>
      <c r="DTJ121" s="516"/>
      <c r="DTK121" s="516"/>
      <c r="DTL121" s="516"/>
      <c r="DTM121" s="516"/>
      <c r="DTN121" s="516"/>
      <c r="DTO121" s="516"/>
      <c r="DTP121" s="516"/>
      <c r="DTQ121" s="516"/>
      <c r="DTR121" s="516"/>
      <c r="DTS121" s="516"/>
      <c r="DTT121" s="516"/>
      <c r="DTU121" s="516"/>
      <c r="DTV121" s="516"/>
      <c r="DTW121" s="516"/>
      <c r="DTX121" s="516"/>
      <c r="DTY121" s="516"/>
      <c r="DTZ121" s="516"/>
      <c r="DUA121" s="516"/>
      <c r="DUB121" s="516"/>
      <c r="DUC121" s="516"/>
      <c r="DUD121" s="516"/>
      <c r="DUE121" s="516"/>
      <c r="DUF121" s="516"/>
      <c r="DUG121" s="516"/>
      <c r="DUH121" s="516"/>
      <c r="DUI121" s="516"/>
      <c r="DUJ121" s="516"/>
      <c r="DUK121" s="516"/>
      <c r="DUL121" s="516"/>
      <c r="DUM121" s="516"/>
      <c r="DUN121" s="516"/>
      <c r="DUO121" s="516"/>
      <c r="DUP121" s="516"/>
      <c r="DUQ121" s="516"/>
      <c r="DUR121" s="516"/>
      <c r="DUS121" s="516"/>
      <c r="DUT121" s="516"/>
      <c r="DUU121" s="516"/>
      <c r="DUV121" s="516"/>
      <c r="DUW121" s="516"/>
      <c r="DUX121" s="516"/>
      <c r="DUY121" s="516"/>
      <c r="DUZ121" s="516"/>
      <c r="DVA121" s="516"/>
      <c r="DVB121" s="516"/>
      <c r="DVC121" s="516"/>
      <c r="DVD121" s="516"/>
      <c r="DVE121" s="516"/>
      <c r="DVF121" s="516"/>
      <c r="DVG121" s="516"/>
      <c r="DVH121" s="516"/>
      <c r="DVI121" s="516"/>
      <c r="DVJ121" s="516"/>
      <c r="DVK121" s="516"/>
      <c r="DVL121" s="516"/>
      <c r="DVM121" s="516"/>
      <c r="DVN121" s="516"/>
      <c r="DVO121" s="516"/>
      <c r="DVP121" s="516"/>
      <c r="DVQ121" s="516"/>
      <c r="DVR121" s="516"/>
      <c r="DVS121" s="516"/>
      <c r="DVT121" s="516"/>
      <c r="DVU121" s="516"/>
      <c r="DVV121" s="516"/>
      <c r="DVW121" s="516"/>
      <c r="DVX121" s="516"/>
      <c r="DVY121" s="516"/>
      <c r="DVZ121" s="516"/>
      <c r="DWA121" s="516"/>
      <c r="DWB121" s="516"/>
      <c r="DWC121" s="516"/>
      <c r="DWD121" s="516"/>
      <c r="DWE121" s="516"/>
      <c r="DWF121" s="516"/>
      <c r="DWG121" s="516"/>
      <c r="DWH121" s="516"/>
      <c r="DWI121" s="516"/>
      <c r="DWJ121" s="516"/>
      <c r="DWK121" s="516"/>
      <c r="DWL121" s="516"/>
      <c r="DWM121" s="516"/>
      <c r="DWN121" s="516"/>
      <c r="DWO121" s="516"/>
      <c r="DWP121" s="516"/>
      <c r="DWQ121" s="516"/>
      <c r="DWR121" s="516"/>
      <c r="DWS121" s="516"/>
      <c r="DWT121" s="516"/>
      <c r="DWU121" s="516"/>
      <c r="DWV121" s="516"/>
      <c r="DWW121" s="516"/>
      <c r="DWX121" s="516"/>
      <c r="DWY121" s="516"/>
      <c r="DWZ121" s="516"/>
      <c r="DXA121" s="516"/>
      <c r="DXB121" s="516"/>
      <c r="DXC121" s="516"/>
      <c r="DXD121" s="516"/>
      <c r="DXE121" s="516"/>
      <c r="DXF121" s="516"/>
      <c r="DXG121" s="516"/>
      <c r="DXH121" s="516"/>
      <c r="DXI121" s="516"/>
      <c r="DXJ121" s="516"/>
      <c r="DXK121" s="516"/>
      <c r="DXL121" s="516"/>
      <c r="DXM121" s="516"/>
      <c r="DXN121" s="516"/>
      <c r="DXO121" s="516"/>
      <c r="DXP121" s="516"/>
      <c r="DXQ121" s="516"/>
      <c r="DXR121" s="516"/>
      <c r="DXS121" s="516"/>
      <c r="DXT121" s="516"/>
      <c r="DXU121" s="516"/>
      <c r="DXV121" s="516"/>
      <c r="DXW121" s="516"/>
      <c r="DXX121" s="516"/>
      <c r="DXY121" s="516"/>
      <c r="DXZ121" s="516"/>
      <c r="DYA121" s="516"/>
      <c r="DYB121" s="516"/>
      <c r="DYC121" s="516"/>
      <c r="DYD121" s="516"/>
      <c r="DYE121" s="516"/>
      <c r="DYF121" s="516"/>
      <c r="DYG121" s="516"/>
      <c r="DYH121" s="516"/>
      <c r="DYI121" s="516"/>
      <c r="DYJ121" s="516"/>
      <c r="DYK121" s="516"/>
      <c r="DYL121" s="516"/>
      <c r="DYM121" s="516"/>
      <c r="DYN121" s="516"/>
      <c r="DYO121" s="516"/>
      <c r="DYP121" s="516"/>
      <c r="DYQ121" s="516"/>
      <c r="DYR121" s="516"/>
      <c r="DYS121" s="516"/>
      <c r="DYT121" s="516"/>
      <c r="DYU121" s="516"/>
      <c r="DYV121" s="516"/>
      <c r="DYW121" s="516"/>
      <c r="DYX121" s="516"/>
      <c r="DYY121" s="516"/>
      <c r="DYZ121" s="516"/>
      <c r="DZA121" s="516"/>
      <c r="DZB121" s="516"/>
      <c r="DZC121" s="516"/>
      <c r="DZD121" s="516"/>
      <c r="DZE121" s="516"/>
      <c r="DZF121" s="516"/>
      <c r="DZG121" s="516"/>
      <c r="DZH121" s="516"/>
      <c r="DZI121" s="516"/>
      <c r="DZJ121" s="516"/>
      <c r="DZK121" s="516"/>
      <c r="DZL121" s="516"/>
      <c r="DZM121" s="516"/>
      <c r="DZN121" s="516"/>
      <c r="DZO121" s="516"/>
      <c r="DZP121" s="516"/>
      <c r="DZQ121" s="516"/>
      <c r="DZR121" s="516"/>
      <c r="DZS121" s="516"/>
      <c r="DZT121" s="516"/>
      <c r="DZU121" s="516"/>
      <c r="DZV121" s="516"/>
      <c r="DZW121" s="516"/>
      <c r="DZX121" s="516"/>
      <c r="DZY121" s="516"/>
      <c r="DZZ121" s="516"/>
      <c r="EAA121" s="516"/>
      <c r="EAB121" s="516"/>
      <c r="EAC121" s="516"/>
      <c r="EAD121" s="516"/>
      <c r="EAE121" s="516"/>
      <c r="EAF121" s="516"/>
      <c r="EAG121" s="516"/>
      <c r="EAH121" s="516"/>
      <c r="EAI121" s="516"/>
      <c r="EAJ121" s="516"/>
      <c r="EAK121" s="516"/>
      <c r="EAL121" s="516"/>
      <c r="EAM121" s="516"/>
      <c r="EAN121" s="516"/>
      <c r="EAO121" s="516"/>
      <c r="EAP121" s="516"/>
      <c r="EAQ121" s="516"/>
      <c r="EAR121" s="516"/>
      <c r="EAS121" s="516"/>
      <c r="EAT121" s="516"/>
      <c r="EAU121" s="516"/>
      <c r="EAV121" s="516"/>
      <c r="EAW121" s="516"/>
      <c r="EAX121" s="516"/>
      <c r="EAY121" s="516"/>
      <c r="EAZ121" s="516"/>
      <c r="EBA121" s="516"/>
      <c r="EBB121" s="516"/>
      <c r="EBC121" s="516"/>
      <c r="EBD121" s="516"/>
      <c r="EBE121" s="516"/>
      <c r="EBF121" s="516"/>
      <c r="EBG121" s="516"/>
      <c r="EBH121" s="516"/>
      <c r="EBI121" s="516"/>
      <c r="EBJ121" s="516"/>
      <c r="EBK121" s="516"/>
      <c r="EBL121" s="516"/>
      <c r="EBM121" s="516"/>
      <c r="EBN121" s="516"/>
      <c r="EBO121" s="516"/>
      <c r="EBP121" s="516"/>
      <c r="EBQ121" s="516"/>
      <c r="EBR121" s="516"/>
      <c r="EBS121" s="516"/>
      <c r="EBT121" s="516"/>
      <c r="EBU121" s="516"/>
      <c r="EBV121" s="516"/>
      <c r="EBW121" s="516"/>
      <c r="EBX121" s="516"/>
      <c r="EBY121" s="516"/>
      <c r="EBZ121" s="516"/>
      <c r="ECA121" s="516"/>
      <c r="ECB121" s="516"/>
      <c r="ECC121" s="516"/>
      <c r="ECD121" s="516"/>
      <c r="ECE121" s="516"/>
      <c r="ECF121" s="516"/>
      <c r="ECG121" s="516"/>
      <c r="ECH121" s="516"/>
      <c r="ECI121" s="516"/>
      <c r="ECJ121" s="516"/>
      <c r="ECK121" s="516"/>
      <c r="ECL121" s="516"/>
      <c r="ECM121" s="516"/>
      <c r="ECN121" s="516"/>
      <c r="ECO121" s="516"/>
      <c r="ECP121" s="516"/>
      <c r="ECQ121" s="516"/>
      <c r="ECR121" s="516"/>
      <c r="ECS121" s="516"/>
      <c r="ECT121" s="516"/>
      <c r="ECU121" s="516"/>
      <c r="ECV121" s="516"/>
      <c r="ECW121" s="516"/>
      <c r="ECX121" s="516"/>
      <c r="ECY121" s="516"/>
      <c r="ECZ121" s="516"/>
      <c r="EDA121" s="516"/>
      <c r="EDB121" s="516"/>
      <c r="EDC121" s="516"/>
      <c r="EDD121" s="516"/>
      <c r="EDE121" s="516"/>
      <c r="EDF121" s="516"/>
      <c r="EDG121" s="516"/>
      <c r="EDH121" s="516"/>
      <c r="EDI121" s="516"/>
      <c r="EDJ121" s="516"/>
      <c r="EDK121" s="516"/>
      <c r="EDL121" s="516"/>
      <c r="EDM121" s="516"/>
      <c r="EDN121" s="516"/>
      <c r="EDO121" s="516"/>
      <c r="EDP121" s="516"/>
      <c r="EDQ121" s="516"/>
      <c r="EDR121" s="516"/>
      <c r="EDS121" s="516"/>
      <c r="EDT121" s="516"/>
      <c r="EDU121" s="516"/>
      <c r="EDV121" s="516"/>
      <c r="EDW121" s="516"/>
      <c r="EDX121" s="516"/>
      <c r="EDY121" s="516"/>
      <c r="EDZ121" s="516"/>
      <c r="EEA121" s="516"/>
      <c r="EEB121" s="516"/>
      <c r="EEC121" s="516"/>
      <c r="EED121" s="516"/>
      <c r="EEE121" s="516"/>
      <c r="EEF121" s="516"/>
      <c r="EEG121" s="516"/>
      <c r="EEH121" s="516"/>
      <c r="EEI121" s="516"/>
      <c r="EEJ121" s="516"/>
      <c r="EEK121" s="516"/>
      <c r="EEL121" s="516"/>
      <c r="EEM121" s="516"/>
      <c r="EEN121" s="516"/>
      <c r="EEO121" s="516"/>
      <c r="EEP121" s="516"/>
      <c r="EEQ121" s="516"/>
      <c r="EER121" s="516"/>
      <c r="EES121" s="516"/>
      <c r="EET121" s="516"/>
      <c r="EEU121" s="516"/>
      <c r="EEV121" s="516"/>
      <c r="EEW121" s="516"/>
      <c r="EEX121" s="516"/>
      <c r="EEY121" s="516"/>
      <c r="EEZ121" s="516"/>
      <c r="EFA121" s="516"/>
      <c r="EFB121" s="516"/>
      <c r="EFC121" s="516"/>
      <c r="EFD121" s="516"/>
      <c r="EFE121" s="516"/>
      <c r="EFF121" s="516"/>
      <c r="EFG121" s="516"/>
      <c r="EFH121" s="516"/>
      <c r="EFI121" s="516"/>
      <c r="EFJ121" s="516"/>
      <c r="EFK121" s="516"/>
      <c r="EFL121" s="516"/>
      <c r="EFM121" s="516"/>
      <c r="EFN121" s="516"/>
      <c r="EFO121" s="516"/>
      <c r="EFP121" s="516"/>
      <c r="EFQ121" s="516"/>
      <c r="EFR121" s="516"/>
      <c r="EFS121" s="516"/>
      <c r="EFT121" s="516"/>
      <c r="EFU121" s="516"/>
      <c r="EFV121" s="516"/>
      <c r="EFW121" s="516"/>
      <c r="EFX121" s="516"/>
      <c r="EFY121" s="516"/>
      <c r="EFZ121" s="516"/>
      <c r="EGA121" s="516"/>
      <c r="EGB121" s="516"/>
      <c r="EGC121" s="516"/>
      <c r="EGD121" s="516"/>
      <c r="EGE121" s="516"/>
      <c r="EGF121" s="516"/>
      <c r="EGG121" s="516"/>
      <c r="EGH121" s="516"/>
      <c r="EGI121" s="516"/>
      <c r="EGJ121" s="516"/>
      <c r="EGK121" s="516"/>
      <c r="EGL121" s="516"/>
      <c r="EGM121" s="516"/>
      <c r="EGN121" s="516"/>
      <c r="EGO121" s="516"/>
      <c r="EGP121" s="516"/>
      <c r="EGQ121" s="516"/>
      <c r="EGR121" s="516"/>
      <c r="EGS121" s="516"/>
      <c r="EGT121" s="516"/>
      <c r="EGU121" s="516"/>
      <c r="EGV121" s="516"/>
      <c r="EGW121" s="516"/>
      <c r="EGX121" s="516"/>
      <c r="EGY121" s="516"/>
      <c r="EGZ121" s="516"/>
      <c r="EHA121" s="516"/>
      <c r="EHB121" s="516"/>
      <c r="EHC121" s="516"/>
      <c r="EHD121" s="516"/>
      <c r="EHE121" s="516"/>
      <c r="EHF121" s="516"/>
      <c r="EHG121" s="516"/>
      <c r="EHH121" s="516"/>
      <c r="EHI121" s="516"/>
      <c r="EHJ121" s="516"/>
      <c r="EHK121" s="516"/>
      <c r="EHL121" s="516"/>
      <c r="EHM121" s="516"/>
      <c r="EHN121" s="516"/>
      <c r="EHO121" s="516"/>
      <c r="EHP121" s="516"/>
      <c r="EHQ121" s="516"/>
      <c r="EHR121" s="516"/>
      <c r="EHS121" s="516"/>
      <c r="EHT121" s="516"/>
      <c r="EHU121" s="516"/>
      <c r="EHV121" s="516"/>
      <c r="EHW121" s="516"/>
      <c r="EHX121" s="516"/>
      <c r="EHY121" s="516"/>
      <c r="EHZ121" s="516"/>
      <c r="EIA121" s="516"/>
      <c r="EIB121" s="516"/>
      <c r="EIC121" s="516"/>
      <c r="EID121" s="516"/>
      <c r="EIE121" s="516"/>
      <c r="EIF121" s="516"/>
      <c r="EIG121" s="516"/>
      <c r="EIH121" s="516"/>
      <c r="EII121" s="516"/>
      <c r="EIJ121" s="516"/>
      <c r="EIK121" s="516"/>
      <c r="EIL121" s="516"/>
      <c r="EIM121" s="516"/>
      <c r="EIN121" s="516"/>
      <c r="EIO121" s="516"/>
      <c r="EIP121" s="516"/>
      <c r="EIQ121" s="516"/>
      <c r="EIR121" s="516"/>
      <c r="EIS121" s="516"/>
      <c r="EIT121" s="516"/>
      <c r="EIU121" s="516"/>
      <c r="EIV121" s="516"/>
      <c r="EIW121" s="516"/>
      <c r="EIX121" s="516"/>
      <c r="EIY121" s="516"/>
      <c r="EIZ121" s="516"/>
      <c r="EJA121" s="516"/>
      <c r="EJB121" s="516"/>
      <c r="EJC121" s="516"/>
      <c r="EJD121" s="516"/>
      <c r="EJE121" s="516"/>
      <c r="EJF121" s="516"/>
      <c r="EJG121" s="516"/>
      <c r="EJH121" s="516"/>
      <c r="EJI121" s="516"/>
      <c r="EJJ121" s="516"/>
      <c r="EJK121" s="516"/>
      <c r="EJL121" s="516"/>
      <c r="EJM121" s="516"/>
      <c r="EJN121" s="516"/>
      <c r="EJO121" s="516"/>
      <c r="EJP121" s="516"/>
      <c r="EJQ121" s="516"/>
      <c r="EJR121" s="516"/>
      <c r="EJS121" s="516"/>
      <c r="EJT121" s="516"/>
      <c r="EJU121" s="516"/>
      <c r="EJV121" s="516"/>
      <c r="EJW121" s="516"/>
      <c r="EJX121" s="516"/>
      <c r="EJY121" s="516"/>
      <c r="EJZ121" s="516"/>
      <c r="EKA121" s="516"/>
      <c r="EKB121" s="516"/>
      <c r="EKC121" s="516"/>
      <c r="EKD121" s="516"/>
      <c r="EKE121" s="516"/>
      <c r="EKF121" s="516"/>
      <c r="EKG121" s="516"/>
      <c r="EKH121" s="516"/>
      <c r="EKI121" s="516"/>
      <c r="EKJ121" s="516"/>
      <c r="EKK121" s="516"/>
      <c r="EKL121" s="516"/>
      <c r="EKM121" s="516"/>
      <c r="EKN121" s="516"/>
      <c r="EKO121" s="516"/>
      <c r="EKP121" s="516"/>
      <c r="EKQ121" s="516"/>
      <c r="EKR121" s="516"/>
      <c r="EKS121" s="516"/>
      <c r="EKT121" s="516"/>
      <c r="EKU121" s="516"/>
      <c r="EKV121" s="516"/>
      <c r="EKW121" s="516"/>
      <c r="EKX121" s="516"/>
      <c r="EKY121" s="516"/>
      <c r="EKZ121" s="516"/>
      <c r="ELA121" s="516"/>
      <c r="ELB121" s="516"/>
      <c r="ELC121" s="516"/>
      <c r="ELD121" s="516"/>
      <c r="ELE121" s="516"/>
      <c r="ELF121" s="516"/>
      <c r="ELG121" s="516"/>
      <c r="ELH121" s="516"/>
      <c r="ELI121" s="516"/>
      <c r="ELJ121" s="516"/>
      <c r="ELK121" s="516"/>
      <c r="ELL121" s="516"/>
      <c r="ELM121" s="516"/>
      <c r="ELN121" s="516"/>
      <c r="ELO121" s="516"/>
      <c r="ELP121" s="516"/>
      <c r="ELQ121" s="516"/>
      <c r="ELR121" s="516"/>
      <c r="ELS121" s="516"/>
      <c r="ELT121" s="516"/>
      <c r="ELU121" s="516"/>
      <c r="ELV121" s="516"/>
      <c r="ELW121" s="516"/>
      <c r="ELX121" s="516"/>
      <c r="ELY121" s="516"/>
      <c r="ELZ121" s="516"/>
      <c r="EMA121" s="516"/>
      <c r="EMB121" s="516"/>
      <c r="EMC121" s="516"/>
      <c r="EMD121" s="516"/>
      <c r="EME121" s="516"/>
      <c r="EMF121" s="516"/>
      <c r="EMG121" s="516"/>
      <c r="EMH121" s="516"/>
      <c r="EMI121" s="516"/>
      <c r="EMJ121" s="516"/>
      <c r="EMK121" s="516"/>
      <c r="EML121" s="516"/>
      <c r="EMM121" s="516"/>
      <c r="EMN121" s="516"/>
      <c r="EMO121" s="516"/>
      <c r="EMP121" s="516"/>
      <c r="EMQ121" s="516"/>
      <c r="EMR121" s="516"/>
      <c r="EMS121" s="516"/>
      <c r="EMT121" s="516"/>
      <c r="EMU121" s="516"/>
      <c r="EMV121" s="516"/>
      <c r="EMW121" s="516"/>
      <c r="EMX121" s="516"/>
      <c r="EMY121" s="516"/>
      <c r="EMZ121" s="516"/>
      <c r="ENA121" s="516"/>
      <c r="ENB121" s="516"/>
      <c r="ENC121" s="516"/>
      <c r="END121" s="516"/>
      <c r="ENE121" s="516"/>
      <c r="ENF121" s="516"/>
      <c r="ENG121" s="516"/>
      <c r="ENH121" s="516"/>
      <c r="ENI121" s="516"/>
      <c r="ENJ121" s="516"/>
      <c r="ENK121" s="516"/>
      <c r="ENL121" s="516"/>
      <c r="ENM121" s="516"/>
      <c r="ENN121" s="516"/>
      <c r="ENO121" s="516"/>
      <c r="ENP121" s="516"/>
      <c r="ENQ121" s="516"/>
      <c r="ENR121" s="516"/>
      <c r="ENS121" s="516"/>
      <c r="ENT121" s="516"/>
      <c r="ENU121" s="516"/>
      <c r="ENV121" s="516"/>
      <c r="ENW121" s="516"/>
      <c r="ENX121" s="516"/>
      <c r="ENY121" s="516"/>
      <c r="ENZ121" s="516"/>
      <c r="EOA121" s="516"/>
      <c r="EOB121" s="516"/>
      <c r="EOC121" s="516"/>
      <c r="EOD121" s="516"/>
      <c r="EOE121" s="516"/>
      <c r="EOF121" s="516"/>
      <c r="EOG121" s="516"/>
      <c r="EOH121" s="516"/>
      <c r="EOI121" s="516"/>
      <c r="EOJ121" s="516"/>
      <c r="EOK121" s="516"/>
      <c r="EOL121" s="516"/>
      <c r="EOM121" s="516"/>
      <c r="EON121" s="516"/>
      <c r="EOO121" s="516"/>
      <c r="EOP121" s="516"/>
      <c r="EOQ121" s="516"/>
      <c r="EOR121" s="516"/>
      <c r="EOS121" s="516"/>
      <c r="EOT121" s="516"/>
      <c r="EOU121" s="516"/>
      <c r="EOV121" s="516"/>
      <c r="EOW121" s="516"/>
      <c r="EOX121" s="516"/>
      <c r="EOY121" s="516"/>
      <c r="EOZ121" s="516"/>
      <c r="EPA121" s="516"/>
      <c r="EPB121" s="516"/>
      <c r="EPC121" s="516"/>
      <c r="EPD121" s="516"/>
      <c r="EPE121" s="516"/>
      <c r="EPF121" s="516"/>
      <c r="EPG121" s="516"/>
      <c r="EPH121" s="516"/>
      <c r="EPI121" s="516"/>
      <c r="EPJ121" s="516"/>
      <c r="EPK121" s="516"/>
      <c r="EPL121" s="516"/>
      <c r="EPM121" s="516"/>
      <c r="EPN121" s="516"/>
      <c r="EPO121" s="516"/>
      <c r="EPP121" s="516"/>
      <c r="EPQ121" s="516"/>
      <c r="EPR121" s="516"/>
      <c r="EPS121" s="516"/>
      <c r="EPT121" s="516"/>
      <c r="EPU121" s="516"/>
      <c r="EPV121" s="516"/>
      <c r="EPW121" s="516"/>
      <c r="EPX121" s="516"/>
      <c r="EPY121" s="516"/>
      <c r="EPZ121" s="516"/>
      <c r="EQA121" s="516"/>
      <c r="EQB121" s="516"/>
      <c r="EQC121" s="516"/>
      <c r="EQD121" s="516"/>
      <c r="EQE121" s="516"/>
      <c r="EQF121" s="516"/>
      <c r="EQG121" s="516"/>
      <c r="EQH121" s="516"/>
      <c r="EQI121" s="516"/>
      <c r="EQJ121" s="516"/>
      <c r="EQK121" s="516"/>
      <c r="EQL121" s="516"/>
      <c r="EQM121" s="516"/>
      <c r="EQN121" s="516"/>
      <c r="EQO121" s="516"/>
      <c r="EQP121" s="516"/>
      <c r="EQQ121" s="516"/>
      <c r="EQR121" s="516"/>
      <c r="EQS121" s="516"/>
      <c r="EQT121" s="516"/>
      <c r="EQU121" s="516"/>
      <c r="EQV121" s="516"/>
      <c r="EQW121" s="516"/>
      <c r="EQX121" s="516"/>
      <c r="EQY121" s="516"/>
      <c r="EQZ121" s="516"/>
      <c r="ERA121" s="516"/>
      <c r="ERB121" s="516"/>
      <c r="ERC121" s="516"/>
      <c r="ERD121" s="516"/>
      <c r="ERE121" s="516"/>
      <c r="ERF121" s="516"/>
      <c r="ERG121" s="516"/>
      <c r="ERH121" s="516"/>
      <c r="ERI121" s="516"/>
      <c r="ERJ121" s="516"/>
      <c r="ERK121" s="516"/>
      <c r="ERL121" s="516"/>
      <c r="ERM121" s="516"/>
      <c r="ERN121" s="516"/>
      <c r="ERO121" s="516"/>
      <c r="ERP121" s="516"/>
      <c r="ERQ121" s="516"/>
      <c r="ERR121" s="516"/>
      <c r="ERS121" s="516"/>
      <c r="ERT121" s="516"/>
      <c r="ERU121" s="516"/>
      <c r="ERV121" s="516"/>
      <c r="ERW121" s="516"/>
      <c r="ERX121" s="516"/>
      <c r="ERY121" s="516"/>
      <c r="ERZ121" s="516"/>
      <c r="ESA121" s="516"/>
      <c r="ESB121" s="516"/>
      <c r="ESC121" s="516"/>
      <c r="ESD121" s="516"/>
      <c r="ESE121" s="516"/>
      <c r="ESF121" s="516"/>
      <c r="ESG121" s="516"/>
      <c r="ESH121" s="516"/>
      <c r="ESI121" s="516"/>
      <c r="ESJ121" s="516"/>
      <c r="ESK121" s="516"/>
      <c r="ESL121" s="516"/>
      <c r="ESM121" s="516"/>
      <c r="ESN121" s="516"/>
      <c r="ESO121" s="516"/>
      <c r="ESP121" s="516"/>
      <c r="ESQ121" s="516"/>
      <c r="ESR121" s="516"/>
      <c r="ESS121" s="516"/>
      <c r="EST121" s="516"/>
      <c r="ESU121" s="516"/>
      <c r="ESV121" s="516"/>
      <c r="ESW121" s="516"/>
      <c r="ESX121" s="516"/>
      <c r="ESY121" s="516"/>
      <c r="ESZ121" s="516"/>
      <c r="ETA121" s="516"/>
      <c r="ETB121" s="516"/>
      <c r="ETC121" s="516"/>
      <c r="ETD121" s="516"/>
      <c r="ETE121" s="516"/>
      <c r="ETF121" s="516"/>
      <c r="ETG121" s="516"/>
      <c r="ETH121" s="516"/>
      <c r="ETI121" s="516"/>
      <c r="ETJ121" s="516"/>
      <c r="ETK121" s="516"/>
      <c r="ETL121" s="516"/>
      <c r="ETM121" s="516"/>
      <c r="ETN121" s="516"/>
      <c r="ETO121" s="516"/>
      <c r="ETP121" s="516"/>
      <c r="ETQ121" s="516"/>
      <c r="ETR121" s="516"/>
      <c r="ETS121" s="516"/>
      <c r="ETT121" s="516"/>
      <c r="ETU121" s="516"/>
      <c r="ETV121" s="516"/>
      <c r="ETW121" s="516"/>
      <c r="ETX121" s="516"/>
      <c r="ETY121" s="516"/>
      <c r="ETZ121" s="516"/>
      <c r="EUA121" s="516"/>
      <c r="EUB121" s="516"/>
      <c r="EUC121" s="516"/>
      <c r="EUD121" s="516"/>
      <c r="EUE121" s="516"/>
      <c r="EUF121" s="516"/>
      <c r="EUG121" s="516"/>
      <c r="EUH121" s="516"/>
      <c r="EUI121" s="516"/>
      <c r="EUJ121" s="516"/>
      <c r="EUK121" s="516"/>
      <c r="EUL121" s="516"/>
      <c r="EUM121" s="516"/>
      <c r="EUN121" s="516"/>
      <c r="EUO121" s="516"/>
      <c r="EUP121" s="516"/>
      <c r="EUQ121" s="516"/>
      <c r="EUR121" s="516"/>
      <c r="EUS121" s="516"/>
      <c r="EUT121" s="516"/>
      <c r="EUU121" s="516"/>
      <c r="EUV121" s="516"/>
      <c r="EUW121" s="516"/>
      <c r="EUX121" s="516"/>
      <c r="EUY121" s="516"/>
      <c r="EUZ121" s="516"/>
      <c r="EVA121" s="516"/>
      <c r="EVB121" s="516"/>
      <c r="EVC121" s="516"/>
      <c r="EVD121" s="516"/>
      <c r="EVE121" s="516"/>
      <c r="EVF121" s="516"/>
      <c r="EVG121" s="516"/>
      <c r="EVH121" s="516"/>
      <c r="EVI121" s="516"/>
      <c r="EVJ121" s="516"/>
      <c r="EVK121" s="516"/>
      <c r="EVL121" s="516"/>
      <c r="EVM121" s="516"/>
      <c r="EVN121" s="516"/>
      <c r="EVO121" s="516"/>
      <c r="EVP121" s="516"/>
      <c r="EVQ121" s="516"/>
      <c r="EVR121" s="516"/>
      <c r="EVS121" s="516"/>
      <c r="EVT121" s="516"/>
      <c r="EVU121" s="516"/>
      <c r="EVV121" s="516"/>
      <c r="EVW121" s="516"/>
      <c r="EVX121" s="516"/>
      <c r="EVY121" s="516"/>
      <c r="EVZ121" s="516"/>
      <c r="EWA121" s="516"/>
      <c r="EWB121" s="516"/>
      <c r="EWC121" s="516"/>
      <c r="EWD121" s="516"/>
      <c r="EWE121" s="516"/>
      <c r="EWF121" s="516"/>
      <c r="EWG121" s="516"/>
      <c r="EWH121" s="516"/>
      <c r="EWI121" s="516"/>
      <c r="EWJ121" s="516"/>
      <c r="EWK121" s="516"/>
      <c r="EWL121" s="516"/>
      <c r="EWM121" s="516"/>
      <c r="EWN121" s="516"/>
      <c r="EWO121" s="516"/>
      <c r="EWP121" s="516"/>
      <c r="EWQ121" s="516"/>
      <c r="EWR121" s="516"/>
      <c r="EWS121" s="516"/>
      <c r="EWT121" s="516"/>
      <c r="EWU121" s="516"/>
      <c r="EWV121" s="516"/>
      <c r="EWW121" s="516"/>
      <c r="EWX121" s="516"/>
      <c r="EWY121" s="516"/>
      <c r="EWZ121" s="516"/>
      <c r="EXA121" s="516"/>
      <c r="EXB121" s="516"/>
      <c r="EXC121" s="516"/>
      <c r="EXD121" s="516"/>
      <c r="EXE121" s="516"/>
      <c r="EXF121" s="516"/>
      <c r="EXG121" s="516"/>
      <c r="EXH121" s="516"/>
      <c r="EXI121" s="516"/>
      <c r="EXJ121" s="516"/>
      <c r="EXK121" s="516"/>
      <c r="EXL121" s="516"/>
      <c r="EXM121" s="516"/>
      <c r="EXN121" s="516"/>
      <c r="EXO121" s="516"/>
      <c r="EXP121" s="516"/>
      <c r="EXQ121" s="516"/>
      <c r="EXR121" s="516"/>
      <c r="EXS121" s="516"/>
      <c r="EXT121" s="516"/>
      <c r="EXU121" s="516"/>
      <c r="EXV121" s="516"/>
      <c r="EXW121" s="516"/>
      <c r="EXX121" s="516"/>
      <c r="EXY121" s="516"/>
      <c r="EXZ121" s="516"/>
      <c r="EYA121" s="516"/>
      <c r="EYB121" s="516"/>
      <c r="EYC121" s="516"/>
      <c r="EYD121" s="516"/>
      <c r="EYE121" s="516"/>
      <c r="EYF121" s="516"/>
      <c r="EYG121" s="516"/>
      <c r="EYH121" s="516"/>
      <c r="EYI121" s="516"/>
      <c r="EYJ121" s="516"/>
      <c r="EYK121" s="516"/>
      <c r="EYL121" s="516"/>
      <c r="EYM121" s="516"/>
      <c r="EYN121" s="516"/>
      <c r="EYO121" s="516"/>
      <c r="EYP121" s="516"/>
      <c r="EYQ121" s="516"/>
      <c r="EYR121" s="516"/>
      <c r="EYS121" s="516"/>
      <c r="EYT121" s="516"/>
      <c r="EYU121" s="516"/>
      <c r="EYV121" s="516"/>
      <c r="EYW121" s="516"/>
      <c r="EYX121" s="516"/>
      <c r="EYY121" s="516"/>
      <c r="EYZ121" s="516"/>
      <c r="EZA121" s="516"/>
      <c r="EZB121" s="516"/>
      <c r="EZC121" s="516"/>
      <c r="EZD121" s="516"/>
      <c r="EZE121" s="516"/>
      <c r="EZF121" s="516"/>
      <c r="EZG121" s="516"/>
      <c r="EZH121" s="516"/>
      <c r="EZI121" s="516"/>
      <c r="EZJ121" s="516"/>
      <c r="EZK121" s="516"/>
      <c r="EZL121" s="516"/>
      <c r="EZM121" s="516"/>
      <c r="EZN121" s="516"/>
      <c r="EZO121" s="516"/>
      <c r="EZP121" s="516"/>
      <c r="EZQ121" s="516"/>
      <c r="EZR121" s="516"/>
      <c r="EZS121" s="516"/>
      <c r="EZT121" s="516"/>
      <c r="EZU121" s="516"/>
      <c r="EZV121" s="516"/>
      <c r="EZW121" s="516"/>
      <c r="EZX121" s="516"/>
      <c r="EZY121" s="516"/>
      <c r="EZZ121" s="516"/>
      <c r="FAA121" s="516"/>
      <c r="FAB121" s="516"/>
      <c r="FAC121" s="516"/>
      <c r="FAD121" s="516"/>
      <c r="FAE121" s="516"/>
      <c r="FAF121" s="516"/>
      <c r="FAG121" s="516"/>
      <c r="FAH121" s="516"/>
      <c r="FAI121" s="516"/>
      <c r="FAJ121" s="516"/>
      <c r="FAK121" s="516"/>
      <c r="FAL121" s="516"/>
      <c r="FAM121" s="516"/>
      <c r="FAN121" s="516"/>
      <c r="FAO121" s="516"/>
      <c r="FAP121" s="516"/>
      <c r="FAQ121" s="516"/>
      <c r="FAR121" s="516"/>
      <c r="FAS121" s="516"/>
      <c r="FAT121" s="516"/>
      <c r="FAU121" s="516"/>
      <c r="FAV121" s="516"/>
      <c r="FAW121" s="516"/>
      <c r="FAX121" s="516"/>
      <c r="FAY121" s="516"/>
      <c r="FAZ121" s="516"/>
      <c r="FBA121" s="516"/>
      <c r="FBB121" s="516"/>
      <c r="FBC121" s="516"/>
      <c r="FBD121" s="516"/>
      <c r="FBE121" s="516"/>
      <c r="FBF121" s="516"/>
      <c r="FBG121" s="516"/>
      <c r="FBH121" s="516"/>
      <c r="FBI121" s="516"/>
      <c r="FBJ121" s="516"/>
      <c r="FBK121" s="516"/>
      <c r="FBL121" s="516"/>
      <c r="FBM121" s="516"/>
      <c r="FBN121" s="516"/>
      <c r="FBO121" s="516"/>
      <c r="FBP121" s="516"/>
      <c r="FBQ121" s="516"/>
      <c r="FBR121" s="516"/>
      <c r="FBS121" s="516"/>
      <c r="FBT121" s="516"/>
      <c r="FBU121" s="516"/>
      <c r="FBV121" s="516"/>
      <c r="FBW121" s="516"/>
      <c r="FBX121" s="516"/>
      <c r="FBY121" s="516"/>
      <c r="FBZ121" s="516"/>
      <c r="FCA121" s="516"/>
      <c r="FCB121" s="516"/>
      <c r="FCC121" s="516"/>
      <c r="FCD121" s="516"/>
      <c r="FCE121" s="516"/>
      <c r="FCF121" s="516"/>
      <c r="FCG121" s="516"/>
      <c r="FCH121" s="516"/>
      <c r="FCI121" s="516"/>
      <c r="FCJ121" s="516"/>
      <c r="FCK121" s="516"/>
      <c r="FCL121" s="516"/>
      <c r="FCM121" s="516"/>
      <c r="FCN121" s="516"/>
      <c r="FCO121" s="516"/>
      <c r="FCP121" s="516"/>
      <c r="FCQ121" s="516"/>
      <c r="FCR121" s="516"/>
      <c r="FCS121" s="516"/>
      <c r="FCT121" s="516"/>
      <c r="FCU121" s="516"/>
      <c r="FCV121" s="516"/>
      <c r="FCW121" s="516"/>
      <c r="FCX121" s="516"/>
      <c r="FCY121" s="516"/>
      <c r="FCZ121" s="516"/>
      <c r="FDA121" s="516"/>
      <c r="FDB121" s="516"/>
      <c r="FDC121" s="516"/>
      <c r="FDD121" s="516"/>
      <c r="FDE121" s="516"/>
      <c r="FDF121" s="516"/>
      <c r="FDG121" s="516"/>
      <c r="FDH121" s="516"/>
      <c r="FDI121" s="516"/>
      <c r="FDJ121" s="516"/>
      <c r="FDK121" s="516"/>
      <c r="FDL121" s="516"/>
      <c r="FDM121" s="516"/>
      <c r="FDN121" s="516"/>
      <c r="FDO121" s="516"/>
      <c r="FDP121" s="516"/>
      <c r="FDQ121" s="516"/>
      <c r="FDR121" s="516"/>
      <c r="FDS121" s="516"/>
      <c r="FDT121" s="516"/>
      <c r="FDU121" s="516"/>
      <c r="FDV121" s="516"/>
      <c r="FDW121" s="516"/>
      <c r="FDX121" s="516"/>
      <c r="FDY121" s="516"/>
      <c r="FDZ121" s="516"/>
      <c r="FEA121" s="516"/>
      <c r="FEB121" s="516"/>
      <c r="FEC121" s="516"/>
      <c r="FED121" s="516"/>
      <c r="FEE121" s="516"/>
      <c r="FEF121" s="516"/>
      <c r="FEG121" s="516"/>
      <c r="FEH121" s="516"/>
      <c r="FEI121" s="516"/>
      <c r="FEJ121" s="516"/>
      <c r="FEK121" s="516"/>
      <c r="FEL121" s="516"/>
      <c r="FEM121" s="516"/>
      <c r="FEN121" s="516"/>
      <c r="FEO121" s="516"/>
      <c r="FEP121" s="516"/>
      <c r="FEQ121" s="516"/>
      <c r="FER121" s="516"/>
      <c r="FES121" s="516"/>
      <c r="FET121" s="516"/>
      <c r="FEU121" s="516"/>
      <c r="FEV121" s="516"/>
      <c r="FEW121" s="516"/>
      <c r="FEX121" s="516"/>
      <c r="FEY121" s="516"/>
      <c r="FEZ121" s="516"/>
      <c r="FFA121" s="516"/>
      <c r="FFB121" s="516"/>
      <c r="FFC121" s="516"/>
      <c r="FFD121" s="516"/>
      <c r="FFE121" s="516"/>
      <c r="FFF121" s="516"/>
      <c r="FFG121" s="516"/>
      <c r="FFH121" s="516"/>
      <c r="FFI121" s="516"/>
      <c r="FFJ121" s="516"/>
      <c r="FFK121" s="516"/>
      <c r="FFL121" s="516"/>
      <c r="FFM121" s="516"/>
      <c r="FFN121" s="516"/>
      <c r="FFO121" s="516"/>
      <c r="FFP121" s="516"/>
      <c r="FFQ121" s="516"/>
      <c r="FFR121" s="516"/>
      <c r="FFS121" s="516"/>
      <c r="FFT121" s="516"/>
      <c r="FFU121" s="516"/>
      <c r="FFV121" s="516"/>
      <c r="FFW121" s="516"/>
      <c r="FFX121" s="516"/>
      <c r="FFY121" s="516"/>
      <c r="FFZ121" s="516"/>
      <c r="FGA121" s="516"/>
      <c r="FGB121" s="516"/>
      <c r="FGC121" s="516"/>
      <c r="FGD121" s="516"/>
      <c r="FGE121" s="516"/>
      <c r="FGF121" s="516"/>
      <c r="FGG121" s="516"/>
      <c r="FGH121" s="516"/>
      <c r="FGI121" s="516"/>
      <c r="FGJ121" s="516"/>
      <c r="FGK121" s="516"/>
      <c r="FGL121" s="516"/>
      <c r="FGM121" s="516"/>
      <c r="FGN121" s="516"/>
      <c r="FGO121" s="516"/>
      <c r="FGP121" s="516"/>
      <c r="FGQ121" s="516"/>
      <c r="FGR121" s="516"/>
      <c r="FGS121" s="516"/>
      <c r="FGT121" s="516"/>
      <c r="FGU121" s="516"/>
      <c r="FGV121" s="516"/>
      <c r="FGW121" s="516"/>
      <c r="FGX121" s="516"/>
      <c r="FGY121" s="516"/>
      <c r="FGZ121" s="516"/>
      <c r="FHA121" s="516"/>
      <c r="FHB121" s="516"/>
      <c r="FHC121" s="516"/>
      <c r="FHD121" s="516"/>
      <c r="FHE121" s="516"/>
      <c r="FHF121" s="516"/>
      <c r="FHG121" s="516"/>
      <c r="FHH121" s="516"/>
      <c r="FHI121" s="516"/>
      <c r="FHJ121" s="516"/>
      <c r="FHK121" s="516"/>
      <c r="FHL121" s="516"/>
      <c r="FHM121" s="516"/>
      <c r="FHN121" s="516"/>
      <c r="FHO121" s="516"/>
      <c r="FHP121" s="516"/>
      <c r="FHQ121" s="516"/>
      <c r="FHR121" s="516"/>
      <c r="FHS121" s="516"/>
      <c r="FHT121" s="516"/>
      <c r="FHU121" s="516"/>
      <c r="FHV121" s="516"/>
      <c r="FHW121" s="516"/>
      <c r="FHX121" s="516"/>
      <c r="FHY121" s="516"/>
      <c r="FHZ121" s="516"/>
      <c r="FIA121" s="516"/>
      <c r="FIB121" s="516"/>
      <c r="FIC121" s="516"/>
      <c r="FID121" s="516"/>
      <c r="FIE121" s="516"/>
      <c r="FIF121" s="516"/>
      <c r="FIG121" s="516"/>
      <c r="FIH121" s="516"/>
      <c r="FII121" s="516"/>
      <c r="FIJ121" s="516"/>
      <c r="FIK121" s="516"/>
      <c r="FIL121" s="516"/>
      <c r="FIM121" s="516"/>
      <c r="FIN121" s="516"/>
      <c r="FIO121" s="516"/>
      <c r="FIP121" s="516"/>
      <c r="FIQ121" s="516"/>
      <c r="FIR121" s="516"/>
      <c r="FIS121" s="516"/>
      <c r="FIT121" s="516"/>
      <c r="FIU121" s="516"/>
      <c r="FIV121" s="516"/>
      <c r="FIW121" s="516"/>
      <c r="FIX121" s="516"/>
      <c r="FIY121" s="516"/>
      <c r="FIZ121" s="516"/>
      <c r="FJA121" s="516"/>
      <c r="FJB121" s="516"/>
      <c r="FJC121" s="516"/>
      <c r="FJD121" s="516"/>
      <c r="FJE121" s="516"/>
      <c r="FJF121" s="516"/>
      <c r="FJG121" s="516"/>
      <c r="FJH121" s="516"/>
      <c r="FJI121" s="516"/>
      <c r="FJJ121" s="516"/>
      <c r="FJK121" s="516"/>
      <c r="FJL121" s="516"/>
      <c r="FJM121" s="516"/>
      <c r="FJN121" s="516"/>
      <c r="FJO121" s="516"/>
      <c r="FJP121" s="516"/>
      <c r="FJQ121" s="516"/>
      <c r="FJR121" s="516"/>
      <c r="FJS121" s="516"/>
      <c r="FJT121" s="516"/>
      <c r="FJU121" s="516"/>
      <c r="FJV121" s="516"/>
      <c r="FJW121" s="516"/>
      <c r="FJX121" s="516"/>
      <c r="FJY121" s="516"/>
      <c r="FJZ121" s="516"/>
      <c r="FKA121" s="516"/>
      <c r="FKB121" s="516"/>
      <c r="FKC121" s="516"/>
      <c r="FKD121" s="516"/>
      <c r="FKE121" s="516"/>
      <c r="FKF121" s="516"/>
      <c r="FKG121" s="516"/>
      <c r="FKH121" s="516"/>
      <c r="FKI121" s="516"/>
      <c r="FKJ121" s="516"/>
      <c r="FKK121" s="516"/>
      <c r="FKL121" s="516"/>
      <c r="FKM121" s="516"/>
      <c r="FKN121" s="516"/>
      <c r="FKO121" s="516"/>
      <c r="FKP121" s="516"/>
      <c r="FKQ121" s="516"/>
      <c r="FKR121" s="516"/>
      <c r="FKS121" s="516"/>
      <c r="FKT121" s="516"/>
      <c r="FKU121" s="516"/>
      <c r="FKV121" s="516"/>
      <c r="FKW121" s="516"/>
      <c r="FKX121" s="516"/>
      <c r="FKY121" s="516"/>
      <c r="FKZ121" s="516"/>
      <c r="FLA121" s="516"/>
      <c r="FLB121" s="516"/>
      <c r="FLC121" s="516"/>
      <c r="FLD121" s="516"/>
      <c r="FLE121" s="516"/>
      <c r="FLF121" s="516"/>
      <c r="FLG121" s="516"/>
      <c r="FLH121" s="516"/>
      <c r="FLI121" s="516"/>
      <c r="FLJ121" s="516"/>
      <c r="FLK121" s="516"/>
      <c r="FLL121" s="516"/>
      <c r="FLM121" s="516"/>
      <c r="FLN121" s="516"/>
      <c r="FLO121" s="516"/>
      <c r="FLP121" s="516"/>
      <c r="FLQ121" s="516"/>
      <c r="FLR121" s="516"/>
      <c r="FLS121" s="516"/>
      <c r="FLT121" s="516"/>
      <c r="FLU121" s="516"/>
      <c r="FLV121" s="516"/>
      <c r="FLW121" s="516"/>
      <c r="FLX121" s="516"/>
      <c r="FLY121" s="516"/>
      <c r="FLZ121" s="516"/>
      <c r="FMA121" s="516"/>
      <c r="FMB121" s="516"/>
      <c r="FMC121" s="516"/>
      <c r="FMD121" s="516"/>
      <c r="FME121" s="516"/>
      <c r="FMF121" s="516"/>
      <c r="FMG121" s="516"/>
      <c r="FMH121" s="516"/>
      <c r="FMI121" s="516"/>
      <c r="FMJ121" s="516"/>
      <c r="FMK121" s="516"/>
      <c r="FML121" s="516"/>
      <c r="FMM121" s="516"/>
      <c r="FMN121" s="516"/>
      <c r="FMO121" s="516"/>
      <c r="FMP121" s="516"/>
      <c r="FMQ121" s="516"/>
      <c r="FMR121" s="516"/>
      <c r="FMS121" s="516"/>
      <c r="FMT121" s="516"/>
      <c r="FMU121" s="516"/>
      <c r="FMV121" s="516"/>
      <c r="FMW121" s="516"/>
      <c r="FMX121" s="516"/>
      <c r="FMY121" s="516"/>
      <c r="FMZ121" s="516"/>
      <c r="FNA121" s="516"/>
      <c r="FNB121" s="516"/>
      <c r="FNC121" s="516"/>
      <c r="FND121" s="516"/>
      <c r="FNE121" s="516"/>
      <c r="FNF121" s="516"/>
      <c r="FNG121" s="516"/>
      <c r="FNH121" s="516"/>
      <c r="FNI121" s="516"/>
      <c r="FNJ121" s="516"/>
      <c r="FNK121" s="516"/>
      <c r="FNL121" s="516"/>
      <c r="FNM121" s="516"/>
      <c r="FNN121" s="516"/>
      <c r="FNO121" s="516"/>
      <c r="FNP121" s="516"/>
      <c r="FNQ121" s="516"/>
      <c r="FNR121" s="516"/>
      <c r="FNS121" s="516"/>
      <c r="FNT121" s="516"/>
      <c r="FNU121" s="516"/>
      <c r="FNV121" s="516"/>
      <c r="FNW121" s="516"/>
      <c r="FNX121" s="516"/>
      <c r="FNY121" s="516"/>
      <c r="FNZ121" s="516"/>
      <c r="FOA121" s="516"/>
      <c r="FOB121" s="516"/>
      <c r="FOC121" s="516"/>
      <c r="FOD121" s="516"/>
      <c r="FOE121" s="516"/>
      <c r="FOF121" s="516"/>
      <c r="FOG121" s="516"/>
      <c r="FOH121" s="516"/>
      <c r="FOI121" s="516"/>
      <c r="FOJ121" s="516"/>
      <c r="FOK121" s="516"/>
      <c r="FOL121" s="516"/>
      <c r="FOM121" s="516"/>
      <c r="FON121" s="516"/>
      <c r="FOO121" s="516"/>
      <c r="FOP121" s="516"/>
      <c r="FOQ121" s="516"/>
      <c r="FOR121" s="516"/>
      <c r="FOS121" s="516"/>
      <c r="FOT121" s="516"/>
      <c r="FOU121" s="516"/>
      <c r="FOV121" s="516"/>
      <c r="FOW121" s="516"/>
      <c r="FOX121" s="516"/>
      <c r="FOY121" s="516"/>
      <c r="FOZ121" s="516"/>
      <c r="FPA121" s="516"/>
      <c r="FPB121" s="516"/>
      <c r="FPC121" s="516"/>
      <c r="FPD121" s="516"/>
      <c r="FPE121" s="516"/>
      <c r="FPF121" s="516"/>
      <c r="FPG121" s="516"/>
      <c r="FPH121" s="516"/>
      <c r="FPI121" s="516"/>
      <c r="FPJ121" s="516"/>
      <c r="FPK121" s="516"/>
      <c r="FPL121" s="516"/>
      <c r="FPM121" s="516"/>
      <c r="FPN121" s="516"/>
      <c r="FPO121" s="516"/>
      <c r="FPP121" s="516"/>
      <c r="FPQ121" s="516"/>
      <c r="FPR121" s="516"/>
      <c r="FPS121" s="516"/>
      <c r="FPT121" s="516"/>
      <c r="FPU121" s="516"/>
      <c r="FPV121" s="516"/>
      <c r="FPW121" s="516"/>
      <c r="FPX121" s="516"/>
      <c r="FPY121" s="516"/>
      <c r="FPZ121" s="516"/>
      <c r="FQA121" s="516"/>
      <c r="FQB121" s="516"/>
      <c r="FQC121" s="516"/>
      <c r="FQD121" s="516"/>
      <c r="FQE121" s="516"/>
      <c r="FQF121" s="516"/>
      <c r="FQG121" s="516"/>
      <c r="FQH121" s="516"/>
      <c r="FQI121" s="516"/>
      <c r="FQJ121" s="516"/>
      <c r="FQK121" s="516"/>
      <c r="FQL121" s="516"/>
      <c r="FQM121" s="516"/>
      <c r="FQN121" s="516"/>
      <c r="FQO121" s="516"/>
      <c r="FQP121" s="516"/>
      <c r="FQQ121" s="516"/>
      <c r="FQR121" s="516"/>
      <c r="FQS121" s="516"/>
      <c r="FQT121" s="516"/>
      <c r="FQU121" s="516"/>
      <c r="FQV121" s="516"/>
      <c r="FQW121" s="516"/>
      <c r="FQX121" s="516"/>
      <c r="FQY121" s="516"/>
      <c r="FQZ121" s="516"/>
      <c r="FRA121" s="516"/>
      <c r="FRB121" s="516"/>
      <c r="FRC121" s="516"/>
      <c r="FRD121" s="516"/>
      <c r="FRE121" s="516"/>
      <c r="FRF121" s="516"/>
      <c r="FRG121" s="516"/>
      <c r="FRH121" s="516"/>
      <c r="FRI121" s="516"/>
      <c r="FRJ121" s="516"/>
      <c r="FRK121" s="516"/>
      <c r="FRL121" s="516"/>
      <c r="FRM121" s="516"/>
      <c r="FRN121" s="516"/>
      <c r="FRO121" s="516"/>
      <c r="FRP121" s="516"/>
      <c r="FRQ121" s="516"/>
      <c r="FRR121" s="516"/>
      <c r="FRS121" s="516"/>
      <c r="FRT121" s="516"/>
      <c r="FRU121" s="516"/>
      <c r="FRV121" s="516"/>
      <c r="FRW121" s="516"/>
      <c r="FRX121" s="516"/>
      <c r="FRY121" s="516"/>
      <c r="FRZ121" s="516"/>
      <c r="FSA121" s="516"/>
      <c r="FSB121" s="516"/>
      <c r="FSC121" s="516"/>
      <c r="FSD121" s="516"/>
      <c r="FSE121" s="516"/>
      <c r="FSF121" s="516"/>
      <c r="FSG121" s="516"/>
      <c r="FSH121" s="516"/>
      <c r="FSI121" s="516"/>
      <c r="FSJ121" s="516"/>
      <c r="FSK121" s="516"/>
      <c r="FSL121" s="516"/>
      <c r="FSM121" s="516"/>
      <c r="FSN121" s="516"/>
      <c r="FSO121" s="516"/>
      <c r="FSP121" s="516"/>
      <c r="FSQ121" s="516"/>
      <c r="FSR121" s="516"/>
      <c r="FSS121" s="516"/>
      <c r="FST121" s="516"/>
      <c r="FSU121" s="516"/>
      <c r="FSV121" s="516"/>
      <c r="FSW121" s="516"/>
      <c r="FSX121" s="516"/>
      <c r="FSY121" s="516"/>
      <c r="FSZ121" s="516"/>
      <c r="FTA121" s="516"/>
      <c r="FTB121" s="516"/>
      <c r="FTC121" s="516"/>
      <c r="FTD121" s="516"/>
      <c r="FTE121" s="516"/>
      <c r="FTF121" s="516"/>
      <c r="FTG121" s="516"/>
      <c r="FTH121" s="516"/>
      <c r="FTI121" s="516"/>
      <c r="FTJ121" s="516"/>
      <c r="FTK121" s="516"/>
      <c r="FTL121" s="516"/>
      <c r="FTM121" s="516"/>
      <c r="FTN121" s="516"/>
      <c r="FTO121" s="516"/>
      <c r="FTP121" s="516"/>
      <c r="FTQ121" s="516"/>
      <c r="FTR121" s="516"/>
      <c r="FTS121" s="516"/>
      <c r="FTT121" s="516"/>
      <c r="FTU121" s="516"/>
      <c r="FTV121" s="516"/>
      <c r="FTW121" s="516"/>
      <c r="FTX121" s="516"/>
      <c r="FTY121" s="516"/>
      <c r="FTZ121" s="516"/>
      <c r="FUA121" s="516"/>
      <c r="FUB121" s="516"/>
      <c r="FUC121" s="516"/>
      <c r="FUD121" s="516"/>
      <c r="FUE121" s="516"/>
      <c r="FUF121" s="516"/>
      <c r="FUG121" s="516"/>
      <c r="FUH121" s="516"/>
      <c r="FUI121" s="516"/>
      <c r="FUJ121" s="516"/>
      <c r="FUK121" s="516"/>
      <c r="FUL121" s="516"/>
      <c r="FUM121" s="516"/>
      <c r="FUN121" s="516"/>
      <c r="FUO121" s="516"/>
      <c r="FUP121" s="516"/>
      <c r="FUQ121" s="516"/>
      <c r="FUR121" s="516"/>
      <c r="FUS121" s="516"/>
      <c r="FUT121" s="516"/>
      <c r="FUU121" s="516"/>
      <c r="FUV121" s="516"/>
      <c r="FUW121" s="516"/>
      <c r="FUX121" s="516"/>
      <c r="FUY121" s="516"/>
      <c r="FUZ121" s="516"/>
      <c r="FVA121" s="516"/>
      <c r="FVB121" s="516"/>
      <c r="FVC121" s="516"/>
      <c r="FVD121" s="516"/>
      <c r="FVE121" s="516"/>
      <c r="FVF121" s="516"/>
      <c r="FVG121" s="516"/>
      <c r="FVH121" s="516"/>
      <c r="FVI121" s="516"/>
      <c r="FVJ121" s="516"/>
      <c r="FVK121" s="516"/>
      <c r="FVL121" s="516"/>
      <c r="FVM121" s="516"/>
      <c r="FVN121" s="516"/>
      <c r="FVO121" s="516"/>
      <c r="FVP121" s="516"/>
      <c r="FVQ121" s="516"/>
      <c r="FVR121" s="516"/>
      <c r="FVS121" s="516"/>
      <c r="FVT121" s="516"/>
      <c r="FVU121" s="516"/>
      <c r="FVV121" s="516"/>
      <c r="FVW121" s="516"/>
      <c r="FVX121" s="516"/>
      <c r="FVY121" s="516"/>
      <c r="FVZ121" s="516"/>
      <c r="FWA121" s="516"/>
      <c r="FWB121" s="516"/>
      <c r="FWC121" s="516"/>
      <c r="FWD121" s="516"/>
      <c r="FWE121" s="516"/>
      <c r="FWF121" s="516"/>
      <c r="FWG121" s="516"/>
      <c r="FWH121" s="516"/>
      <c r="FWI121" s="516"/>
      <c r="FWJ121" s="516"/>
      <c r="FWK121" s="516"/>
      <c r="FWL121" s="516"/>
      <c r="FWM121" s="516"/>
      <c r="FWN121" s="516"/>
      <c r="FWO121" s="516"/>
      <c r="FWP121" s="516"/>
      <c r="FWQ121" s="516"/>
      <c r="FWR121" s="516"/>
      <c r="FWS121" s="516"/>
      <c r="FWT121" s="516"/>
      <c r="FWU121" s="516"/>
      <c r="FWV121" s="516"/>
      <c r="FWW121" s="516"/>
      <c r="FWX121" s="516"/>
      <c r="FWY121" s="516"/>
      <c r="FWZ121" s="516"/>
      <c r="FXA121" s="516"/>
      <c r="FXB121" s="516"/>
      <c r="FXC121" s="516"/>
      <c r="FXD121" s="516"/>
      <c r="FXE121" s="516"/>
      <c r="FXF121" s="516"/>
      <c r="FXG121" s="516"/>
      <c r="FXH121" s="516"/>
      <c r="FXI121" s="516"/>
      <c r="FXJ121" s="516"/>
      <c r="FXK121" s="516"/>
      <c r="FXL121" s="516"/>
      <c r="FXM121" s="516"/>
      <c r="FXN121" s="516"/>
      <c r="FXO121" s="516"/>
      <c r="FXP121" s="516"/>
      <c r="FXQ121" s="516"/>
      <c r="FXR121" s="516"/>
      <c r="FXS121" s="516"/>
      <c r="FXT121" s="516"/>
      <c r="FXU121" s="516"/>
      <c r="FXV121" s="516"/>
      <c r="FXW121" s="516"/>
      <c r="FXX121" s="516"/>
      <c r="FXY121" s="516"/>
      <c r="FXZ121" s="516"/>
      <c r="FYA121" s="516"/>
      <c r="FYB121" s="516"/>
      <c r="FYC121" s="516"/>
      <c r="FYD121" s="516"/>
      <c r="FYE121" s="516"/>
      <c r="FYF121" s="516"/>
      <c r="FYG121" s="516"/>
      <c r="FYH121" s="516"/>
      <c r="FYI121" s="516"/>
      <c r="FYJ121" s="516"/>
      <c r="FYK121" s="516"/>
      <c r="FYL121" s="516"/>
      <c r="FYM121" s="516"/>
      <c r="FYN121" s="516"/>
      <c r="FYO121" s="516"/>
      <c r="FYP121" s="516"/>
      <c r="FYQ121" s="516"/>
      <c r="FYR121" s="516"/>
      <c r="FYS121" s="516"/>
      <c r="FYT121" s="516"/>
      <c r="FYU121" s="516"/>
      <c r="FYV121" s="516"/>
      <c r="FYW121" s="516"/>
      <c r="FYX121" s="516"/>
      <c r="FYY121" s="516"/>
      <c r="FYZ121" s="516"/>
      <c r="FZA121" s="516"/>
      <c r="FZB121" s="516"/>
      <c r="FZC121" s="516"/>
      <c r="FZD121" s="516"/>
      <c r="FZE121" s="516"/>
      <c r="FZF121" s="516"/>
      <c r="FZG121" s="516"/>
      <c r="FZH121" s="516"/>
      <c r="FZI121" s="516"/>
      <c r="FZJ121" s="516"/>
      <c r="FZK121" s="516"/>
      <c r="FZL121" s="516"/>
      <c r="FZM121" s="516"/>
      <c r="FZN121" s="516"/>
      <c r="FZO121" s="516"/>
      <c r="FZP121" s="516"/>
      <c r="FZQ121" s="516"/>
      <c r="FZR121" s="516"/>
      <c r="FZS121" s="516"/>
      <c r="FZT121" s="516"/>
      <c r="FZU121" s="516"/>
      <c r="FZV121" s="516"/>
      <c r="FZW121" s="516"/>
      <c r="FZX121" s="516"/>
      <c r="FZY121" s="516"/>
      <c r="FZZ121" s="516"/>
      <c r="GAA121" s="516"/>
      <c r="GAB121" s="516"/>
      <c r="GAC121" s="516"/>
      <c r="GAD121" s="516"/>
      <c r="GAE121" s="516"/>
      <c r="GAF121" s="516"/>
      <c r="GAG121" s="516"/>
      <c r="GAH121" s="516"/>
      <c r="GAI121" s="516"/>
      <c r="GAJ121" s="516"/>
      <c r="GAK121" s="516"/>
      <c r="GAL121" s="516"/>
      <c r="GAM121" s="516"/>
      <c r="GAN121" s="516"/>
      <c r="GAO121" s="516"/>
      <c r="GAP121" s="516"/>
      <c r="GAQ121" s="516"/>
      <c r="GAR121" s="516"/>
      <c r="GAS121" s="516"/>
      <c r="GAT121" s="516"/>
      <c r="GAU121" s="516"/>
      <c r="GAV121" s="516"/>
      <c r="GAW121" s="516"/>
      <c r="GAX121" s="516"/>
      <c r="GAY121" s="516"/>
      <c r="GAZ121" s="516"/>
      <c r="GBA121" s="516"/>
      <c r="GBB121" s="516"/>
      <c r="GBC121" s="516"/>
      <c r="GBD121" s="516"/>
      <c r="GBE121" s="516"/>
      <c r="GBF121" s="516"/>
      <c r="GBG121" s="516"/>
      <c r="GBH121" s="516"/>
      <c r="GBI121" s="516"/>
      <c r="GBJ121" s="516"/>
      <c r="GBK121" s="516"/>
      <c r="GBL121" s="516"/>
      <c r="GBM121" s="516"/>
      <c r="GBN121" s="516"/>
      <c r="GBO121" s="516"/>
      <c r="GBP121" s="516"/>
      <c r="GBQ121" s="516"/>
      <c r="GBR121" s="516"/>
      <c r="GBS121" s="516"/>
      <c r="GBT121" s="516"/>
      <c r="GBU121" s="516"/>
      <c r="GBV121" s="516"/>
      <c r="GBW121" s="516"/>
      <c r="GBX121" s="516"/>
      <c r="GBY121" s="516"/>
      <c r="GBZ121" s="516"/>
      <c r="GCA121" s="516"/>
      <c r="GCB121" s="516"/>
      <c r="GCC121" s="516"/>
      <c r="GCD121" s="516"/>
      <c r="GCE121" s="516"/>
      <c r="GCF121" s="516"/>
      <c r="GCG121" s="516"/>
      <c r="GCH121" s="516"/>
      <c r="GCI121" s="516"/>
      <c r="GCJ121" s="516"/>
      <c r="GCK121" s="516"/>
      <c r="GCL121" s="516"/>
      <c r="GCM121" s="516"/>
      <c r="GCN121" s="516"/>
      <c r="GCO121" s="516"/>
      <c r="GCP121" s="516"/>
      <c r="GCQ121" s="516"/>
      <c r="GCR121" s="516"/>
      <c r="GCS121" s="516"/>
      <c r="GCT121" s="516"/>
      <c r="GCU121" s="516"/>
      <c r="GCV121" s="516"/>
      <c r="GCW121" s="516"/>
      <c r="GCX121" s="516"/>
      <c r="GCY121" s="516"/>
      <c r="GCZ121" s="516"/>
      <c r="GDA121" s="516"/>
      <c r="GDB121" s="516"/>
      <c r="GDC121" s="516"/>
      <c r="GDD121" s="516"/>
      <c r="GDE121" s="516"/>
      <c r="GDF121" s="516"/>
      <c r="GDG121" s="516"/>
      <c r="GDH121" s="516"/>
      <c r="GDI121" s="516"/>
      <c r="GDJ121" s="516"/>
      <c r="GDK121" s="516"/>
      <c r="GDL121" s="516"/>
      <c r="GDM121" s="516"/>
      <c r="GDN121" s="516"/>
      <c r="GDO121" s="516"/>
      <c r="GDP121" s="516"/>
      <c r="GDQ121" s="516"/>
      <c r="GDR121" s="516"/>
      <c r="GDS121" s="516"/>
      <c r="GDT121" s="516"/>
      <c r="GDU121" s="516"/>
      <c r="GDV121" s="516"/>
      <c r="GDW121" s="516"/>
      <c r="GDX121" s="516"/>
      <c r="GDY121" s="516"/>
      <c r="GDZ121" s="516"/>
      <c r="GEA121" s="516"/>
      <c r="GEB121" s="516"/>
      <c r="GEC121" s="516"/>
      <c r="GED121" s="516"/>
      <c r="GEE121" s="516"/>
      <c r="GEF121" s="516"/>
      <c r="GEG121" s="516"/>
      <c r="GEH121" s="516"/>
      <c r="GEI121" s="516"/>
      <c r="GEJ121" s="516"/>
      <c r="GEK121" s="516"/>
      <c r="GEL121" s="516"/>
      <c r="GEM121" s="516"/>
      <c r="GEN121" s="516"/>
      <c r="GEO121" s="516"/>
      <c r="GEP121" s="516"/>
      <c r="GEQ121" s="516"/>
      <c r="GER121" s="516"/>
      <c r="GES121" s="516"/>
      <c r="GET121" s="516"/>
      <c r="GEU121" s="516"/>
      <c r="GEV121" s="516"/>
      <c r="GEW121" s="516"/>
      <c r="GEX121" s="516"/>
      <c r="GEY121" s="516"/>
      <c r="GEZ121" s="516"/>
      <c r="GFA121" s="516"/>
      <c r="GFB121" s="516"/>
      <c r="GFC121" s="516"/>
      <c r="GFD121" s="516"/>
      <c r="GFE121" s="516"/>
      <c r="GFF121" s="516"/>
      <c r="GFG121" s="516"/>
      <c r="GFH121" s="516"/>
      <c r="GFI121" s="516"/>
      <c r="GFJ121" s="516"/>
      <c r="GFK121" s="516"/>
      <c r="GFL121" s="516"/>
      <c r="GFM121" s="516"/>
      <c r="GFN121" s="516"/>
      <c r="GFO121" s="516"/>
      <c r="GFP121" s="516"/>
      <c r="GFQ121" s="516"/>
      <c r="GFR121" s="516"/>
      <c r="GFS121" s="516"/>
      <c r="GFT121" s="516"/>
      <c r="GFU121" s="516"/>
      <c r="GFV121" s="516"/>
      <c r="GFW121" s="516"/>
      <c r="GFX121" s="516"/>
      <c r="GFY121" s="516"/>
      <c r="GFZ121" s="516"/>
      <c r="GGA121" s="516"/>
      <c r="GGB121" s="516"/>
      <c r="GGC121" s="516"/>
      <c r="GGD121" s="516"/>
      <c r="GGE121" s="516"/>
      <c r="GGF121" s="516"/>
      <c r="GGG121" s="516"/>
      <c r="GGH121" s="516"/>
      <c r="GGI121" s="516"/>
      <c r="GGJ121" s="516"/>
      <c r="GGK121" s="516"/>
      <c r="GGL121" s="516"/>
      <c r="GGM121" s="516"/>
      <c r="GGN121" s="516"/>
      <c r="GGO121" s="516"/>
      <c r="GGP121" s="516"/>
      <c r="GGQ121" s="516"/>
      <c r="GGR121" s="516"/>
      <c r="GGS121" s="516"/>
      <c r="GGT121" s="516"/>
      <c r="GGU121" s="516"/>
      <c r="GGV121" s="516"/>
      <c r="GGW121" s="516"/>
      <c r="GGX121" s="516"/>
      <c r="GGY121" s="516"/>
      <c r="GGZ121" s="516"/>
      <c r="GHA121" s="516"/>
      <c r="GHB121" s="516"/>
      <c r="GHC121" s="516"/>
      <c r="GHD121" s="516"/>
      <c r="GHE121" s="516"/>
      <c r="GHF121" s="516"/>
      <c r="GHG121" s="516"/>
      <c r="GHH121" s="516"/>
      <c r="GHI121" s="516"/>
      <c r="GHJ121" s="516"/>
      <c r="GHK121" s="516"/>
      <c r="GHL121" s="516"/>
      <c r="GHM121" s="516"/>
      <c r="GHN121" s="516"/>
      <c r="GHO121" s="516"/>
      <c r="GHP121" s="516"/>
      <c r="GHQ121" s="516"/>
      <c r="GHR121" s="516"/>
      <c r="GHS121" s="516"/>
      <c r="GHT121" s="516"/>
      <c r="GHU121" s="516"/>
      <c r="GHV121" s="516"/>
      <c r="GHW121" s="516"/>
      <c r="GHX121" s="516"/>
      <c r="GHY121" s="516"/>
      <c r="GHZ121" s="516"/>
      <c r="GIA121" s="516"/>
      <c r="GIB121" s="516"/>
      <c r="GIC121" s="516"/>
      <c r="GID121" s="516"/>
      <c r="GIE121" s="516"/>
      <c r="GIF121" s="516"/>
      <c r="GIG121" s="516"/>
      <c r="GIH121" s="516"/>
      <c r="GII121" s="516"/>
      <c r="GIJ121" s="516"/>
      <c r="GIK121" s="516"/>
      <c r="GIL121" s="516"/>
      <c r="GIM121" s="516"/>
      <c r="GIN121" s="516"/>
      <c r="GIO121" s="516"/>
      <c r="GIP121" s="516"/>
      <c r="GIQ121" s="516"/>
      <c r="GIR121" s="516"/>
      <c r="GIS121" s="516"/>
      <c r="GIT121" s="516"/>
      <c r="GIU121" s="516"/>
      <c r="GIV121" s="516"/>
      <c r="GIW121" s="516"/>
      <c r="GIX121" s="516"/>
      <c r="GIY121" s="516"/>
      <c r="GIZ121" s="516"/>
      <c r="GJA121" s="516"/>
      <c r="GJB121" s="516"/>
      <c r="GJC121" s="516"/>
      <c r="GJD121" s="516"/>
      <c r="GJE121" s="516"/>
      <c r="GJF121" s="516"/>
      <c r="GJG121" s="516"/>
      <c r="GJH121" s="516"/>
      <c r="GJI121" s="516"/>
      <c r="GJJ121" s="516"/>
      <c r="GJK121" s="516"/>
      <c r="GJL121" s="516"/>
      <c r="GJM121" s="516"/>
      <c r="GJN121" s="516"/>
      <c r="GJO121" s="516"/>
      <c r="GJP121" s="516"/>
      <c r="GJQ121" s="516"/>
      <c r="GJR121" s="516"/>
      <c r="GJS121" s="516"/>
      <c r="GJT121" s="516"/>
      <c r="GJU121" s="516"/>
      <c r="GJV121" s="516"/>
      <c r="GJW121" s="516"/>
      <c r="GJX121" s="516"/>
      <c r="GJY121" s="516"/>
      <c r="GJZ121" s="516"/>
      <c r="GKA121" s="516"/>
      <c r="GKB121" s="516"/>
      <c r="GKC121" s="516"/>
      <c r="GKD121" s="516"/>
      <c r="GKE121" s="516"/>
      <c r="GKF121" s="516"/>
      <c r="GKG121" s="516"/>
      <c r="GKH121" s="516"/>
      <c r="GKI121" s="516"/>
      <c r="GKJ121" s="516"/>
      <c r="GKK121" s="516"/>
      <c r="GKL121" s="516"/>
      <c r="GKM121" s="516"/>
      <c r="GKN121" s="516"/>
      <c r="GKO121" s="516"/>
      <c r="GKP121" s="516"/>
      <c r="GKQ121" s="516"/>
      <c r="GKR121" s="516"/>
      <c r="GKS121" s="516"/>
      <c r="GKT121" s="516"/>
      <c r="GKU121" s="516"/>
      <c r="GKV121" s="516"/>
      <c r="GKW121" s="516"/>
      <c r="GKX121" s="516"/>
      <c r="GKY121" s="516"/>
      <c r="GKZ121" s="516"/>
      <c r="GLA121" s="516"/>
      <c r="GLB121" s="516"/>
      <c r="GLC121" s="516"/>
      <c r="GLD121" s="516"/>
      <c r="GLE121" s="516"/>
      <c r="GLF121" s="516"/>
      <c r="GLG121" s="516"/>
      <c r="GLH121" s="516"/>
      <c r="GLI121" s="516"/>
      <c r="GLJ121" s="516"/>
      <c r="GLK121" s="516"/>
      <c r="GLL121" s="516"/>
      <c r="GLM121" s="516"/>
      <c r="GLN121" s="516"/>
      <c r="GLO121" s="516"/>
      <c r="GLP121" s="516"/>
      <c r="GLQ121" s="516"/>
      <c r="GLR121" s="516"/>
      <c r="GLS121" s="516"/>
      <c r="GLT121" s="516"/>
      <c r="GLU121" s="516"/>
      <c r="GLV121" s="516"/>
      <c r="GLW121" s="516"/>
      <c r="GLX121" s="516"/>
      <c r="GLY121" s="516"/>
      <c r="GLZ121" s="516"/>
      <c r="GMA121" s="516"/>
      <c r="GMB121" s="516"/>
      <c r="GMC121" s="516"/>
      <c r="GMD121" s="516"/>
      <c r="GME121" s="516"/>
      <c r="GMF121" s="516"/>
      <c r="GMG121" s="516"/>
      <c r="GMH121" s="516"/>
      <c r="GMI121" s="516"/>
      <c r="GMJ121" s="516"/>
      <c r="GMK121" s="516"/>
      <c r="GML121" s="516"/>
      <c r="GMM121" s="516"/>
      <c r="GMN121" s="516"/>
      <c r="GMO121" s="516"/>
      <c r="GMP121" s="516"/>
      <c r="GMQ121" s="516"/>
      <c r="GMR121" s="516"/>
      <c r="GMS121" s="516"/>
      <c r="GMT121" s="516"/>
      <c r="GMU121" s="516"/>
      <c r="GMV121" s="516"/>
      <c r="GMW121" s="516"/>
      <c r="GMX121" s="516"/>
      <c r="GMY121" s="516"/>
      <c r="GMZ121" s="516"/>
      <c r="GNA121" s="516"/>
      <c r="GNB121" s="516"/>
      <c r="GNC121" s="516"/>
      <c r="GND121" s="516"/>
      <c r="GNE121" s="516"/>
      <c r="GNF121" s="516"/>
      <c r="GNG121" s="516"/>
      <c r="GNH121" s="516"/>
      <c r="GNI121" s="516"/>
      <c r="GNJ121" s="516"/>
      <c r="GNK121" s="516"/>
      <c r="GNL121" s="516"/>
      <c r="GNM121" s="516"/>
      <c r="GNN121" s="516"/>
      <c r="GNO121" s="516"/>
      <c r="GNP121" s="516"/>
      <c r="GNQ121" s="516"/>
      <c r="GNR121" s="516"/>
      <c r="GNS121" s="516"/>
      <c r="GNT121" s="516"/>
      <c r="GNU121" s="516"/>
      <c r="GNV121" s="516"/>
      <c r="GNW121" s="516"/>
      <c r="GNX121" s="516"/>
      <c r="GNY121" s="516"/>
      <c r="GNZ121" s="516"/>
      <c r="GOA121" s="516"/>
      <c r="GOB121" s="516"/>
      <c r="GOC121" s="516"/>
      <c r="GOD121" s="516"/>
      <c r="GOE121" s="516"/>
      <c r="GOF121" s="516"/>
      <c r="GOG121" s="516"/>
      <c r="GOH121" s="516"/>
      <c r="GOI121" s="516"/>
      <c r="GOJ121" s="516"/>
      <c r="GOK121" s="516"/>
      <c r="GOL121" s="516"/>
      <c r="GOM121" s="516"/>
      <c r="GON121" s="516"/>
      <c r="GOO121" s="516"/>
      <c r="GOP121" s="516"/>
      <c r="GOQ121" s="516"/>
      <c r="GOR121" s="516"/>
      <c r="GOS121" s="516"/>
      <c r="GOT121" s="516"/>
      <c r="GOU121" s="516"/>
      <c r="GOV121" s="516"/>
      <c r="GOW121" s="516"/>
      <c r="GOX121" s="516"/>
      <c r="GOY121" s="516"/>
      <c r="GOZ121" s="516"/>
      <c r="GPA121" s="516"/>
      <c r="GPB121" s="516"/>
      <c r="GPC121" s="516"/>
      <c r="GPD121" s="516"/>
      <c r="GPE121" s="516"/>
      <c r="GPF121" s="516"/>
      <c r="GPG121" s="516"/>
      <c r="GPH121" s="516"/>
      <c r="GPI121" s="516"/>
      <c r="GPJ121" s="516"/>
      <c r="GPK121" s="516"/>
      <c r="GPL121" s="516"/>
      <c r="GPM121" s="516"/>
      <c r="GPN121" s="516"/>
      <c r="GPO121" s="516"/>
      <c r="GPP121" s="516"/>
      <c r="GPQ121" s="516"/>
      <c r="GPR121" s="516"/>
      <c r="GPS121" s="516"/>
      <c r="GPT121" s="516"/>
      <c r="GPU121" s="516"/>
      <c r="GPV121" s="516"/>
      <c r="GPW121" s="516"/>
      <c r="GPX121" s="516"/>
      <c r="GPY121" s="516"/>
      <c r="GPZ121" s="516"/>
      <c r="GQA121" s="516"/>
      <c r="GQB121" s="516"/>
      <c r="GQC121" s="516"/>
      <c r="GQD121" s="516"/>
      <c r="GQE121" s="516"/>
      <c r="GQF121" s="516"/>
      <c r="GQG121" s="516"/>
      <c r="GQH121" s="516"/>
      <c r="GQI121" s="516"/>
      <c r="GQJ121" s="516"/>
      <c r="GQK121" s="516"/>
      <c r="GQL121" s="516"/>
      <c r="GQM121" s="516"/>
      <c r="GQN121" s="516"/>
      <c r="GQO121" s="516"/>
      <c r="GQP121" s="516"/>
      <c r="GQQ121" s="516"/>
      <c r="GQR121" s="516"/>
      <c r="GQS121" s="516"/>
      <c r="GQT121" s="516"/>
      <c r="GQU121" s="516"/>
      <c r="GQV121" s="516"/>
      <c r="GQW121" s="516"/>
      <c r="GQX121" s="516"/>
      <c r="GQY121" s="516"/>
      <c r="GQZ121" s="516"/>
      <c r="GRA121" s="516"/>
      <c r="GRB121" s="516"/>
      <c r="GRC121" s="516"/>
      <c r="GRD121" s="516"/>
      <c r="GRE121" s="516"/>
      <c r="GRF121" s="516"/>
      <c r="GRG121" s="516"/>
      <c r="GRH121" s="516"/>
      <c r="GRI121" s="516"/>
      <c r="GRJ121" s="516"/>
      <c r="GRK121" s="516"/>
      <c r="GRL121" s="516"/>
      <c r="GRM121" s="516"/>
      <c r="GRN121" s="516"/>
      <c r="GRO121" s="516"/>
      <c r="GRP121" s="516"/>
      <c r="GRQ121" s="516"/>
      <c r="GRR121" s="516"/>
      <c r="GRS121" s="516"/>
      <c r="GRT121" s="516"/>
      <c r="GRU121" s="516"/>
      <c r="GRV121" s="516"/>
      <c r="GRW121" s="516"/>
      <c r="GRX121" s="516"/>
      <c r="GRY121" s="516"/>
      <c r="GRZ121" s="516"/>
      <c r="GSA121" s="516"/>
      <c r="GSB121" s="516"/>
      <c r="GSC121" s="516"/>
      <c r="GSD121" s="516"/>
      <c r="GSE121" s="516"/>
      <c r="GSF121" s="516"/>
      <c r="GSG121" s="516"/>
      <c r="GSH121" s="516"/>
      <c r="GSI121" s="516"/>
      <c r="GSJ121" s="516"/>
      <c r="GSK121" s="516"/>
      <c r="GSL121" s="516"/>
      <c r="GSM121" s="516"/>
      <c r="GSN121" s="516"/>
      <c r="GSO121" s="516"/>
      <c r="GSP121" s="516"/>
      <c r="GSQ121" s="516"/>
      <c r="GSR121" s="516"/>
      <c r="GSS121" s="516"/>
      <c r="GST121" s="516"/>
      <c r="GSU121" s="516"/>
      <c r="GSV121" s="516"/>
      <c r="GSW121" s="516"/>
      <c r="GSX121" s="516"/>
      <c r="GSY121" s="516"/>
      <c r="GSZ121" s="516"/>
      <c r="GTA121" s="516"/>
      <c r="GTB121" s="516"/>
      <c r="GTC121" s="516"/>
      <c r="GTD121" s="516"/>
      <c r="GTE121" s="516"/>
      <c r="GTF121" s="516"/>
      <c r="GTG121" s="516"/>
      <c r="GTH121" s="516"/>
      <c r="GTI121" s="516"/>
      <c r="GTJ121" s="516"/>
      <c r="GTK121" s="516"/>
      <c r="GTL121" s="516"/>
      <c r="GTM121" s="516"/>
      <c r="GTN121" s="516"/>
      <c r="GTO121" s="516"/>
      <c r="GTP121" s="516"/>
      <c r="GTQ121" s="516"/>
      <c r="GTR121" s="516"/>
      <c r="GTS121" s="516"/>
      <c r="GTT121" s="516"/>
      <c r="GTU121" s="516"/>
      <c r="GTV121" s="516"/>
      <c r="GTW121" s="516"/>
      <c r="GTX121" s="516"/>
      <c r="GTY121" s="516"/>
      <c r="GTZ121" s="516"/>
      <c r="GUA121" s="516"/>
      <c r="GUB121" s="516"/>
      <c r="GUC121" s="516"/>
      <c r="GUD121" s="516"/>
      <c r="GUE121" s="516"/>
      <c r="GUF121" s="516"/>
      <c r="GUG121" s="516"/>
      <c r="GUH121" s="516"/>
      <c r="GUI121" s="516"/>
      <c r="GUJ121" s="516"/>
      <c r="GUK121" s="516"/>
      <c r="GUL121" s="516"/>
      <c r="GUM121" s="516"/>
      <c r="GUN121" s="516"/>
      <c r="GUO121" s="516"/>
      <c r="GUP121" s="516"/>
      <c r="GUQ121" s="516"/>
      <c r="GUR121" s="516"/>
      <c r="GUS121" s="516"/>
      <c r="GUT121" s="516"/>
      <c r="GUU121" s="516"/>
      <c r="GUV121" s="516"/>
      <c r="GUW121" s="516"/>
      <c r="GUX121" s="516"/>
      <c r="GUY121" s="516"/>
      <c r="GUZ121" s="516"/>
      <c r="GVA121" s="516"/>
      <c r="GVB121" s="516"/>
      <c r="GVC121" s="516"/>
      <c r="GVD121" s="516"/>
      <c r="GVE121" s="516"/>
      <c r="GVF121" s="516"/>
      <c r="GVG121" s="516"/>
      <c r="GVH121" s="516"/>
      <c r="GVI121" s="516"/>
      <c r="GVJ121" s="516"/>
      <c r="GVK121" s="516"/>
      <c r="GVL121" s="516"/>
      <c r="GVM121" s="516"/>
      <c r="GVN121" s="516"/>
      <c r="GVO121" s="516"/>
      <c r="GVP121" s="516"/>
      <c r="GVQ121" s="516"/>
      <c r="GVR121" s="516"/>
      <c r="GVS121" s="516"/>
      <c r="GVT121" s="516"/>
      <c r="GVU121" s="516"/>
      <c r="GVV121" s="516"/>
      <c r="GVW121" s="516"/>
      <c r="GVX121" s="516"/>
      <c r="GVY121" s="516"/>
      <c r="GVZ121" s="516"/>
      <c r="GWA121" s="516"/>
      <c r="GWB121" s="516"/>
      <c r="GWC121" s="516"/>
      <c r="GWD121" s="516"/>
      <c r="GWE121" s="516"/>
      <c r="GWF121" s="516"/>
      <c r="GWG121" s="516"/>
      <c r="GWH121" s="516"/>
      <c r="GWI121" s="516"/>
      <c r="GWJ121" s="516"/>
      <c r="GWK121" s="516"/>
      <c r="GWL121" s="516"/>
      <c r="GWM121" s="516"/>
      <c r="GWN121" s="516"/>
      <c r="GWO121" s="516"/>
      <c r="GWP121" s="516"/>
      <c r="GWQ121" s="516"/>
      <c r="GWR121" s="516"/>
      <c r="GWS121" s="516"/>
      <c r="GWT121" s="516"/>
      <c r="GWU121" s="516"/>
      <c r="GWV121" s="516"/>
      <c r="GWW121" s="516"/>
      <c r="GWX121" s="516"/>
      <c r="GWY121" s="516"/>
      <c r="GWZ121" s="516"/>
      <c r="GXA121" s="516"/>
      <c r="GXB121" s="516"/>
      <c r="GXC121" s="516"/>
      <c r="GXD121" s="516"/>
      <c r="GXE121" s="516"/>
      <c r="GXF121" s="516"/>
      <c r="GXG121" s="516"/>
      <c r="GXH121" s="516"/>
      <c r="GXI121" s="516"/>
      <c r="GXJ121" s="516"/>
      <c r="GXK121" s="516"/>
      <c r="GXL121" s="516"/>
      <c r="GXM121" s="516"/>
      <c r="GXN121" s="516"/>
      <c r="GXO121" s="516"/>
      <c r="GXP121" s="516"/>
      <c r="GXQ121" s="516"/>
      <c r="GXR121" s="516"/>
      <c r="GXS121" s="516"/>
      <c r="GXT121" s="516"/>
      <c r="GXU121" s="516"/>
      <c r="GXV121" s="516"/>
      <c r="GXW121" s="516"/>
      <c r="GXX121" s="516"/>
      <c r="GXY121" s="516"/>
      <c r="GXZ121" s="516"/>
      <c r="GYA121" s="516"/>
      <c r="GYB121" s="516"/>
      <c r="GYC121" s="516"/>
      <c r="GYD121" s="516"/>
      <c r="GYE121" s="516"/>
      <c r="GYF121" s="516"/>
      <c r="GYG121" s="516"/>
      <c r="GYH121" s="516"/>
      <c r="GYI121" s="516"/>
      <c r="GYJ121" s="516"/>
      <c r="GYK121" s="516"/>
      <c r="GYL121" s="516"/>
      <c r="GYM121" s="516"/>
      <c r="GYN121" s="516"/>
      <c r="GYO121" s="516"/>
      <c r="GYP121" s="516"/>
      <c r="GYQ121" s="516"/>
      <c r="GYR121" s="516"/>
      <c r="GYS121" s="516"/>
      <c r="GYT121" s="516"/>
      <c r="GYU121" s="516"/>
      <c r="GYV121" s="516"/>
      <c r="GYW121" s="516"/>
      <c r="GYX121" s="516"/>
      <c r="GYY121" s="516"/>
      <c r="GYZ121" s="516"/>
      <c r="GZA121" s="516"/>
      <c r="GZB121" s="516"/>
      <c r="GZC121" s="516"/>
      <c r="GZD121" s="516"/>
      <c r="GZE121" s="516"/>
      <c r="GZF121" s="516"/>
      <c r="GZG121" s="516"/>
      <c r="GZH121" s="516"/>
      <c r="GZI121" s="516"/>
      <c r="GZJ121" s="516"/>
      <c r="GZK121" s="516"/>
      <c r="GZL121" s="516"/>
      <c r="GZM121" s="516"/>
      <c r="GZN121" s="516"/>
      <c r="GZO121" s="516"/>
      <c r="GZP121" s="516"/>
      <c r="GZQ121" s="516"/>
      <c r="GZR121" s="516"/>
      <c r="GZS121" s="516"/>
      <c r="GZT121" s="516"/>
      <c r="GZU121" s="516"/>
      <c r="GZV121" s="516"/>
      <c r="GZW121" s="516"/>
      <c r="GZX121" s="516"/>
      <c r="GZY121" s="516"/>
      <c r="GZZ121" s="516"/>
      <c r="HAA121" s="516"/>
      <c r="HAB121" s="516"/>
      <c r="HAC121" s="516"/>
      <c r="HAD121" s="516"/>
      <c r="HAE121" s="516"/>
      <c r="HAF121" s="516"/>
      <c r="HAG121" s="516"/>
      <c r="HAH121" s="516"/>
      <c r="HAI121" s="516"/>
      <c r="HAJ121" s="516"/>
      <c r="HAK121" s="516"/>
      <c r="HAL121" s="516"/>
      <c r="HAM121" s="516"/>
      <c r="HAN121" s="516"/>
      <c r="HAO121" s="516"/>
      <c r="HAP121" s="516"/>
      <c r="HAQ121" s="516"/>
      <c r="HAR121" s="516"/>
      <c r="HAS121" s="516"/>
      <c r="HAT121" s="516"/>
      <c r="HAU121" s="516"/>
      <c r="HAV121" s="516"/>
      <c r="HAW121" s="516"/>
      <c r="HAX121" s="516"/>
      <c r="HAY121" s="516"/>
      <c r="HAZ121" s="516"/>
      <c r="HBA121" s="516"/>
      <c r="HBB121" s="516"/>
      <c r="HBC121" s="516"/>
      <c r="HBD121" s="516"/>
      <c r="HBE121" s="516"/>
      <c r="HBF121" s="516"/>
      <c r="HBG121" s="516"/>
      <c r="HBH121" s="516"/>
      <c r="HBI121" s="516"/>
      <c r="HBJ121" s="516"/>
      <c r="HBK121" s="516"/>
      <c r="HBL121" s="516"/>
      <c r="HBM121" s="516"/>
      <c r="HBN121" s="516"/>
      <c r="HBO121" s="516"/>
      <c r="HBP121" s="516"/>
      <c r="HBQ121" s="516"/>
      <c r="HBR121" s="516"/>
      <c r="HBS121" s="516"/>
      <c r="HBT121" s="516"/>
      <c r="HBU121" s="516"/>
      <c r="HBV121" s="516"/>
      <c r="HBW121" s="516"/>
      <c r="HBX121" s="516"/>
      <c r="HBY121" s="516"/>
      <c r="HBZ121" s="516"/>
      <c r="HCA121" s="516"/>
      <c r="HCB121" s="516"/>
      <c r="HCC121" s="516"/>
      <c r="HCD121" s="516"/>
      <c r="HCE121" s="516"/>
      <c r="HCF121" s="516"/>
      <c r="HCG121" s="516"/>
      <c r="HCH121" s="516"/>
      <c r="HCI121" s="516"/>
      <c r="HCJ121" s="516"/>
      <c r="HCK121" s="516"/>
      <c r="HCL121" s="516"/>
      <c r="HCM121" s="516"/>
      <c r="HCN121" s="516"/>
      <c r="HCO121" s="516"/>
      <c r="HCP121" s="516"/>
      <c r="HCQ121" s="516"/>
      <c r="HCR121" s="516"/>
      <c r="HCS121" s="516"/>
      <c r="HCT121" s="516"/>
      <c r="HCU121" s="516"/>
      <c r="HCV121" s="516"/>
      <c r="HCW121" s="516"/>
      <c r="HCX121" s="516"/>
      <c r="HCY121" s="516"/>
      <c r="HCZ121" s="516"/>
      <c r="HDA121" s="516"/>
      <c r="HDB121" s="516"/>
      <c r="HDC121" s="516"/>
      <c r="HDD121" s="516"/>
      <c r="HDE121" s="516"/>
      <c r="HDF121" s="516"/>
      <c r="HDG121" s="516"/>
      <c r="HDH121" s="516"/>
      <c r="HDI121" s="516"/>
      <c r="HDJ121" s="516"/>
      <c r="HDK121" s="516"/>
      <c r="HDL121" s="516"/>
      <c r="HDM121" s="516"/>
      <c r="HDN121" s="516"/>
      <c r="HDO121" s="516"/>
      <c r="HDP121" s="516"/>
      <c r="HDQ121" s="516"/>
      <c r="HDR121" s="516"/>
      <c r="HDS121" s="516"/>
      <c r="HDT121" s="516"/>
      <c r="HDU121" s="516"/>
      <c r="HDV121" s="516"/>
      <c r="HDW121" s="516"/>
      <c r="HDX121" s="516"/>
      <c r="HDY121" s="516"/>
      <c r="HDZ121" s="516"/>
      <c r="HEA121" s="516"/>
      <c r="HEB121" s="516"/>
      <c r="HEC121" s="516"/>
      <c r="HED121" s="516"/>
      <c r="HEE121" s="516"/>
      <c r="HEF121" s="516"/>
      <c r="HEG121" s="516"/>
      <c r="HEH121" s="516"/>
      <c r="HEI121" s="516"/>
      <c r="HEJ121" s="516"/>
      <c r="HEK121" s="516"/>
      <c r="HEL121" s="516"/>
      <c r="HEM121" s="516"/>
      <c r="HEN121" s="516"/>
      <c r="HEO121" s="516"/>
      <c r="HEP121" s="516"/>
      <c r="HEQ121" s="516"/>
      <c r="HER121" s="516"/>
      <c r="HES121" s="516"/>
      <c r="HET121" s="516"/>
      <c r="HEU121" s="516"/>
      <c r="HEV121" s="516"/>
      <c r="HEW121" s="516"/>
      <c r="HEX121" s="516"/>
      <c r="HEY121" s="516"/>
      <c r="HEZ121" s="516"/>
      <c r="HFA121" s="516"/>
      <c r="HFB121" s="516"/>
      <c r="HFC121" s="516"/>
      <c r="HFD121" s="516"/>
      <c r="HFE121" s="516"/>
      <c r="HFF121" s="516"/>
      <c r="HFG121" s="516"/>
      <c r="HFH121" s="516"/>
      <c r="HFI121" s="516"/>
      <c r="HFJ121" s="516"/>
      <c r="HFK121" s="516"/>
      <c r="HFL121" s="516"/>
      <c r="HFM121" s="516"/>
      <c r="HFN121" s="516"/>
      <c r="HFO121" s="516"/>
      <c r="HFP121" s="516"/>
      <c r="HFQ121" s="516"/>
      <c r="HFR121" s="516"/>
      <c r="HFS121" s="516"/>
      <c r="HFT121" s="516"/>
      <c r="HFU121" s="516"/>
      <c r="HFV121" s="516"/>
      <c r="HFW121" s="516"/>
      <c r="HFX121" s="516"/>
      <c r="HFY121" s="516"/>
      <c r="HFZ121" s="516"/>
      <c r="HGA121" s="516"/>
      <c r="HGB121" s="516"/>
      <c r="HGC121" s="516"/>
      <c r="HGD121" s="516"/>
      <c r="HGE121" s="516"/>
      <c r="HGF121" s="516"/>
      <c r="HGG121" s="516"/>
      <c r="HGH121" s="516"/>
      <c r="HGI121" s="516"/>
      <c r="HGJ121" s="516"/>
      <c r="HGK121" s="516"/>
      <c r="HGL121" s="516"/>
      <c r="HGM121" s="516"/>
      <c r="HGN121" s="516"/>
      <c r="HGO121" s="516"/>
      <c r="HGP121" s="516"/>
      <c r="HGQ121" s="516"/>
      <c r="HGR121" s="516"/>
      <c r="HGS121" s="516"/>
      <c r="HGT121" s="516"/>
      <c r="HGU121" s="516"/>
      <c r="HGV121" s="516"/>
      <c r="HGW121" s="516"/>
      <c r="HGX121" s="516"/>
      <c r="HGY121" s="516"/>
      <c r="HGZ121" s="516"/>
      <c r="HHA121" s="516"/>
      <c r="HHB121" s="516"/>
      <c r="HHC121" s="516"/>
      <c r="HHD121" s="516"/>
      <c r="HHE121" s="516"/>
      <c r="HHF121" s="516"/>
      <c r="HHG121" s="516"/>
      <c r="HHH121" s="516"/>
      <c r="HHI121" s="516"/>
      <c r="HHJ121" s="516"/>
      <c r="HHK121" s="516"/>
      <c r="HHL121" s="516"/>
      <c r="HHM121" s="516"/>
      <c r="HHN121" s="516"/>
      <c r="HHO121" s="516"/>
      <c r="HHP121" s="516"/>
      <c r="HHQ121" s="516"/>
      <c r="HHR121" s="516"/>
      <c r="HHS121" s="516"/>
      <c r="HHT121" s="516"/>
      <c r="HHU121" s="516"/>
      <c r="HHV121" s="516"/>
      <c r="HHW121" s="516"/>
      <c r="HHX121" s="516"/>
      <c r="HHY121" s="516"/>
      <c r="HHZ121" s="516"/>
      <c r="HIA121" s="516"/>
      <c r="HIB121" s="516"/>
      <c r="HIC121" s="516"/>
      <c r="HID121" s="516"/>
      <c r="HIE121" s="516"/>
      <c r="HIF121" s="516"/>
      <c r="HIG121" s="516"/>
      <c r="HIH121" s="516"/>
      <c r="HII121" s="516"/>
      <c r="HIJ121" s="516"/>
      <c r="HIK121" s="516"/>
      <c r="HIL121" s="516"/>
      <c r="HIM121" s="516"/>
      <c r="HIN121" s="516"/>
      <c r="HIO121" s="516"/>
      <c r="HIP121" s="516"/>
      <c r="HIQ121" s="516"/>
      <c r="HIR121" s="516"/>
      <c r="HIS121" s="516"/>
      <c r="HIT121" s="516"/>
      <c r="HIU121" s="516"/>
      <c r="HIV121" s="516"/>
      <c r="HIW121" s="516"/>
      <c r="HIX121" s="516"/>
      <c r="HIY121" s="516"/>
      <c r="HIZ121" s="516"/>
      <c r="HJA121" s="516"/>
      <c r="HJB121" s="516"/>
      <c r="HJC121" s="516"/>
      <c r="HJD121" s="516"/>
      <c r="HJE121" s="516"/>
      <c r="HJF121" s="516"/>
      <c r="HJG121" s="516"/>
      <c r="HJH121" s="516"/>
      <c r="HJI121" s="516"/>
      <c r="HJJ121" s="516"/>
      <c r="HJK121" s="516"/>
      <c r="HJL121" s="516"/>
      <c r="HJM121" s="516"/>
      <c r="HJN121" s="516"/>
      <c r="HJO121" s="516"/>
      <c r="HJP121" s="516"/>
      <c r="HJQ121" s="516"/>
      <c r="HJR121" s="516"/>
      <c r="HJS121" s="516"/>
      <c r="HJT121" s="516"/>
      <c r="HJU121" s="516"/>
      <c r="HJV121" s="516"/>
      <c r="HJW121" s="516"/>
      <c r="HJX121" s="516"/>
      <c r="HJY121" s="516"/>
      <c r="HJZ121" s="516"/>
      <c r="HKA121" s="516"/>
      <c r="HKB121" s="516"/>
      <c r="HKC121" s="516"/>
      <c r="HKD121" s="516"/>
      <c r="HKE121" s="516"/>
      <c r="HKF121" s="516"/>
      <c r="HKG121" s="516"/>
      <c r="HKH121" s="516"/>
      <c r="HKI121" s="516"/>
      <c r="HKJ121" s="516"/>
      <c r="HKK121" s="516"/>
      <c r="HKL121" s="516"/>
      <c r="HKM121" s="516"/>
      <c r="HKN121" s="516"/>
      <c r="HKO121" s="516"/>
      <c r="HKP121" s="516"/>
      <c r="HKQ121" s="516"/>
      <c r="HKR121" s="516"/>
      <c r="HKS121" s="516"/>
      <c r="HKT121" s="516"/>
      <c r="HKU121" s="516"/>
      <c r="HKV121" s="516"/>
      <c r="HKW121" s="516"/>
      <c r="HKX121" s="516"/>
      <c r="HKY121" s="516"/>
      <c r="HKZ121" s="516"/>
      <c r="HLA121" s="516"/>
      <c r="HLB121" s="516"/>
      <c r="HLC121" s="516"/>
      <c r="HLD121" s="516"/>
      <c r="HLE121" s="516"/>
      <c r="HLF121" s="516"/>
      <c r="HLG121" s="516"/>
      <c r="HLH121" s="516"/>
      <c r="HLI121" s="516"/>
      <c r="HLJ121" s="516"/>
      <c r="HLK121" s="516"/>
      <c r="HLL121" s="516"/>
      <c r="HLM121" s="516"/>
      <c r="HLN121" s="516"/>
      <c r="HLO121" s="516"/>
      <c r="HLP121" s="516"/>
      <c r="HLQ121" s="516"/>
      <c r="HLR121" s="516"/>
      <c r="HLS121" s="516"/>
      <c r="HLT121" s="516"/>
      <c r="HLU121" s="516"/>
      <c r="HLV121" s="516"/>
      <c r="HLW121" s="516"/>
      <c r="HLX121" s="516"/>
      <c r="HLY121" s="516"/>
      <c r="HLZ121" s="516"/>
      <c r="HMA121" s="516"/>
      <c r="HMB121" s="516"/>
      <c r="HMC121" s="516"/>
      <c r="HMD121" s="516"/>
      <c r="HME121" s="516"/>
      <c r="HMF121" s="516"/>
      <c r="HMG121" s="516"/>
      <c r="HMH121" s="516"/>
      <c r="HMI121" s="516"/>
      <c r="HMJ121" s="516"/>
      <c r="HMK121" s="516"/>
      <c r="HML121" s="516"/>
      <c r="HMM121" s="516"/>
      <c r="HMN121" s="516"/>
      <c r="HMO121" s="516"/>
      <c r="HMP121" s="516"/>
      <c r="HMQ121" s="516"/>
      <c r="HMR121" s="516"/>
      <c r="HMS121" s="516"/>
      <c r="HMT121" s="516"/>
      <c r="HMU121" s="516"/>
      <c r="HMV121" s="516"/>
      <c r="HMW121" s="516"/>
      <c r="HMX121" s="516"/>
      <c r="HMY121" s="516"/>
      <c r="HMZ121" s="516"/>
      <c r="HNA121" s="516"/>
      <c r="HNB121" s="516"/>
      <c r="HNC121" s="516"/>
      <c r="HND121" s="516"/>
      <c r="HNE121" s="516"/>
      <c r="HNF121" s="516"/>
      <c r="HNG121" s="516"/>
      <c r="HNH121" s="516"/>
      <c r="HNI121" s="516"/>
      <c r="HNJ121" s="516"/>
      <c r="HNK121" s="516"/>
      <c r="HNL121" s="516"/>
      <c r="HNM121" s="516"/>
      <c r="HNN121" s="516"/>
      <c r="HNO121" s="516"/>
      <c r="HNP121" s="516"/>
      <c r="HNQ121" s="516"/>
      <c r="HNR121" s="516"/>
      <c r="HNS121" s="516"/>
      <c r="HNT121" s="516"/>
      <c r="HNU121" s="516"/>
      <c r="HNV121" s="516"/>
      <c r="HNW121" s="516"/>
      <c r="HNX121" s="516"/>
      <c r="HNY121" s="516"/>
      <c r="HNZ121" s="516"/>
      <c r="HOA121" s="516"/>
      <c r="HOB121" s="516"/>
      <c r="HOC121" s="516"/>
      <c r="HOD121" s="516"/>
      <c r="HOE121" s="516"/>
      <c r="HOF121" s="516"/>
      <c r="HOG121" s="516"/>
      <c r="HOH121" s="516"/>
      <c r="HOI121" s="516"/>
      <c r="HOJ121" s="516"/>
      <c r="HOK121" s="516"/>
      <c r="HOL121" s="516"/>
      <c r="HOM121" s="516"/>
      <c r="HON121" s="516"/>
      <c r="HOO121" s="516"/>
      <c r="HOP121" s="516"/>
      <c r="HOQ121" s="516"/>
      <c r="HOR121" s="516"/>
      <c r="HOS121" s="516"/>
      <c r="HOT121" s="516"/>
      <c r="HOU121" s="516"/>
      <c r="HOV121" s="516"/>
      <c r="HOW121" s="516"/>
      <c r="HOX121" s="516"/>
      <c r="HOY121" s="516"/>
      <c r="HOZ121" s="516"/>
      <c r="HPA121" s="516"/>
      <c r="HPB121" s="516"/>
      <c r="HPC121" s="516"/>
      <c r="HPD121" s="516"/>
      <c r="HPE121" s="516"/>
      <c r="HPF121" s="516"/>
      <c r="HPG121" s="516"/>
      <c r="HPH121" s="516"/>
      <c r="HPI121" s="516"/>
      <c r="HPJ121" s="516"/>
      <c r="HPK121" s="516"/>
      <c r="HPL121" s="516"/>
      <c r="HPM121" s="516"/>
      <c r="HPN121" s="516"/>
      <c r="HPO121" s="516"/>
      <c r="HPP121" s="516"/>
      <c r="HPQ121" s="516"/>
      <c r="HPR121" s="516"/>
      <c r="HPS121" s="516"/>
      <c r="HPT121" s="516"/>
      <c r="HPU121" s="516"/>
      <c r="HPV121" s="516"/>
      <c r="HPW121" s="516"/>
      <c r="HPX121" s="516"/>
      <c r="HPY121" s="516"/>
      <c r="HPZ121" s="516"/>
      <c r="HQA121" s="516"/>
      <c r="HQB121" s="516"/>
      <c r="HQC121" s="516"/>
      <c r="HQD121" s="516"/>
      <c r="HQE121" s="516"/>
      <c r="HQF121" s="516"/>
      <c r="HQG121" s="516"/>
      <c r="HQH121" s="516"/>
      <c r="HQI121" s="516"/>
      <c r="HQJ121" s="516"/>
      <c r="HQK121" s="516"/>
      <c r="HQL121" s="516"/>
      <c r="HQM121" s="516"/>
      <c r="HQN121" s="516"/>
      <c r="HQO121" s="516"/>
      <c r="HQP121" s="516"/>
      <c r="HQQ121" s="516"/>
      <c r="HQR121" s="516"/>
      <c r="HQS121" s="516"/>
      <c r="HQT121" s="516"/>
      <c r="HQU121" s="516"/>
      <c r="HQV121" s="516"/>
      <c r="HQW121" s="516"/>
      <c r="HQX121" s="516"/>
      <c r="HQY121" s="516"/>
      <c r="HQZ121" s="516"/>
      <c r="HRA121" s="516"/>
      <c r="HRB121" s="516"/>
      <c r="HRC121" s="516"/>
      <c r="HRD121" s="516"/>
      <c r="HRE121" s="516"/>
      <c r="HRF121" s="516"/>
      <c r="HRG121" s="516"/>
      <c r="HRH121" s="516"/>
      <c r="HRI121" s="516"/>
      <c r="HRJ121" s="516"/>
      <c r="HRK121" s="516"/>
      <c r="HRL121" s="516"/>
      <c r="HRM121" s="516"/>
      <c r="HRN121" s="516"/>
      <c r="HRO121" s="516"/>
      <c r="HRP121" s="516"/>
      <c r="HRQ121" s="516"/>
      <c r="HRR121" s="516"/>
      <c r="HRS121" s="516"/>
      <c r="HRT121" s="516"/>
      <c r="HRU121" s="516"/>
      <c r="HRV121" s="516"/>
      <c r="HRW121" s="516"/>
      <c r="HRX121" s="516"/>
      <c r="HRY121" s="516"/>
      <c r="HRZ121" s="516"/>
      <c r="HSA121" s="516"/>
      <c r="HSB121" s="516"/>
      <c r="HSC121" s="516"/>
      <c r="HSD121" s="516"/>
      <c r="HSE121" s="516"/>
      <c r="HSF121" s="516"/>
      <c r="HSG121" s="516"/>
      <c r="HSH121" s="516"/>
      <c r="HSI121" s="516"/>
      <c r="HSJ121" s="516"/>
      <c r="HSK121" s="516"/>
      <c r="HSL121" s="516"/>
      <c r="HSM121" s="516"/>
      <c r="HSN121" s="516"/>
      <c r="HSO121" s="516"/>
      <c r="HSP121" s="516"/>
      <c r="HSQ121" s="516"/>
      <c r="HSR121" s="516"/>
      <c r="HSS121" s="516"/>
      <c r="HST121" s="516"/>
      <c r="HSU121" s="516"/>
      <c r="HSV121" s="516"/>
      <c r="HSW121" s="516"/>
      <c r="HSX121" s="516"/>
      <c r="HSY121" s="516"/>
      <c r="HSZ121" s="516"/>
      <c r="HTA121" s="516"/>
      <c r="HTB121" s="516"/>
      <c r="HTC121" s="516"/>
      <c r="HTD121" s="516"/>
      <c r="HTE121" s="516"/>
      <c r="HTF121" s="516"/>
      <c r="HTG121" s="516"/>
      <c r="HTH121" s="516"/>
      <c r="HTI121" s="516"/>
      <c r="HTJ121" s="516"/>
      <c r="HTK121" s="516"/>
      <c r="HTL121" s="516"/>
      <c r="HTM121" s="516"/>
      <c r="HTN121" s="516"/>
      <c r="HTO121" s="516"/>
      <c r="HTP121" s="516"/>
      <c r="HTQ121" s="516"/>
      <c r="HTR121" s="516"/>
      <c r="HTS121" s="516"/>
      <c r="HTT121" s="516"/>
      <c r="HTU121" s="516"/>
      <c r="HTV121" s="516"/>
      <c r="HTW121" s="516"/>
      <c r="HTX121" s="516"/>
      <c r="HTY121" s="516"/>
      <c r="HTZ121" s="516"/>
      <c r="HUA121" s="516"/>
      <c r="HUB121" s="516"/>
      <c r="HUC121" s="516"/>
      <c r="HUD121" s="516"/>
      <c r="HUE121" s="516"/>
      <c r="HUF121" s="516"/>
      <c r="HUG121" s="516"/>
      <c r="HUH121" s="516"/>
      <c r="HUI121" s="516"/>
      <c r="HUJ121" s="516"/>
      <c r="HUK121" s="516"/>
      <c r="HUL121" s="516"/>
      <c r="HUM121" s="516"/>
      <c r="HUN121" s="516"/>
      <c r="HUO121" s="516"/>
      <c r="HUP121" s="516"/>
      <c r="HUQ121" s="516"/>
      <c r="HUR121" s="516"/>
      <c r="HUS121" s="516"/>
      <c r="HUT121" s="516"/>
      <c r="HUU121" s="516"/>
      <c r="HUV121" s="516"/>
      <c r="HUW121" s="516"/>
      <c r="HUX121" s="516"/>
      <c r="HUY121" s="516"/>
      <c r="HUZ121" s="516"/>
      <c r="HVA121" s="516"/>
      <c r="HVB121" s="516"/>
      <c r="HVC121" s="516"/>
      <c r="HVD121" s="516"/>
      <c r="HVE121" s="516"/>
      <c r="HVF121" s="516"/>
      <c r="HVG121" s="516"/>
      <c r="HVH121" s="516"/>
      <c r="HVI121" s="516"/>
      <c r="HVJ121" s="516"/>
      <c r="HVK121" s="516"/>
      <c r="HVL121" s="516"/>
      <c r="HVM121" s="516"/>
      <c r="HVN121" s="516"/>
      <c r="HVO121" s="516"/>
      <c r="HVP121" s="516"/>
      <c r="HVQ121" s="516"/>
      <c r="HVR121" s="516"/>
      <c r="HVS121" s="516"/>
      <c r="HVT121" s="516"/>
      <c r="HVU121" s="516"/>
      <c r="HVV121" s="516"/>
      <c r="HVW121" s="516"/>
      <c r="HVX121" s="516"/>
      <c r="HVY121" s="516"/>
      <c r="HVZ121" s="516"/>
      <c r="HWA121" s="516"/>
      <c r="HWB121" s="516"/>
      <c r="HWC121" s="516"/>
      <c r="HWD121" s="516"/>
      <c r="HWE121" s="516"/>
      <c r="HWF121" s="516"/>
      <c r="HWG121" s="516"/>
      <c r="HWH121" s="516"/>
      <c r="HWI121" s="516"/>
      <c r="HWJ121" s="516"/>
      <c r="HWK121" s="516"/>
      <c r="HWL121" s="516"/>
      <c r="HWM121" s="516"/>
      <c r="HWN121" s="516"/>
      <c r="HWO121" s="516"/>
      <c r="HWP121" s="516"/>
      <c r="HWQ121" s="516"/>
      <c r="HWR121" s="516"/>
      <c r="HWS121" s="516"/>
      <c r="HWT121" s="516"/>
      <c r="HWU121" s="516"/>
      <c r="HWV121" s="516"/>
      <c r="HWW121" s="516"/>
      <c r="HWX121" s="516"/>
      <c r="HWY121" s="516"/>
      <c r="HWZ121" s="516"/>
      <c r="HXA121" s="516"/>
      <c r="HXB121" s="516"/>
      <c r="HXC121" s="516"/>
      <c r="HXD121" s="516"/>
      <c r="HXE121" s="516"/>
      <c r="HXF121" s="516"/>
      <c r="HXG121" s="516"/>
      <c r="HXH121" s="516"/>
      <c r="HXI121" s="516"/>
      <c r="HXJ121" s="516"/>
      <c r="HXK121" s="516"/>
      <c r="HXL121" s="516"/>
      <c r="HXM121" s="516"/>
      <c r="HXN121" s="516"/>
      <c r="HXO121" s="516"/>
      <c r="HXP121" s="516"/>
      <c r="HXQ121" s="516"/>
      <c r="HXR121" s="516"/>
      <c r="HXS121" s="516"/>
      <c r="HXT121" s="516"/>
      <c r="HXU121" s="516"/>
      <c r="HXV121" s="516"/>
      <c r="HXW121" s="516"/>
      <c r="HXX121" s="516"/>
      <c r="HXY121" s="516"/>
      <c r="HXZ121" s="516"/>
      <c r="HYA121" s="516"/>
      <c r="HYB121" s="516"/>
      <c r="HYC121" s="516"/>
      <c r="HYD121" s="516"/>
      <c r="HYE121" s="516"/>
      <c r="HYF121" s="516"/>
      <c r="HYG121" s="516"/>
      <c r="HYH121" s="516"/>
      <c r="HYI121" s="516"/>
      <c r="HYJ121" s="516"/>
      <c r="HYK121" s="516"/>
      <c r="HYL121" s="516"/>
      <c r="HYM121" s="516"/>
      <c r="HYN121" s="516"/>
      <c r="HYO121" s="516"/>
      <c r="HYP121" s="516"/>
      <c r="HYQ121" s="516"/>
      <c r="HYR121" s="516"/>
      <c r="HYS121" s="516"/>
      <c r="HYT121" s="516"/>
      <c r="HYU121" s="516"/>
      <c r="HYV121" s="516"/>
      <c r="HYW121" s="516"/>
      <c r="HYX121" s="516"/>
      <c r="HYY121" s="516"/>
      <c r="HYZ121" s="516"/>
      <c r="HZA121" s="516"/>
      <c r="HZB121" s="516"/>
      <c r="HZC121" s="516"/>
      <c r="HZD121" s="516"/>
      <c r="HZE121" s="516"/>
      <c r="HZF121" s="516"/>
      <c r="HZG121" s="516"/>
      <c r="HZH121" s="516"/>
      <c r="HZI121" s="516"/>
      <c r="HZJ121" s="516"/>
      <c r="HZK121" s="516"/>
      <c r="HZL121" s="516"/>
      <c r="HZM121" s="516"/>
      <c r="HZN121" s="516"/>
      <c r="HZO121" s="516"/>
      <c r="HZP121" s="516"/>
      <c r="HZQ121" s="516"/>
      <c r="HZR121" s="516"/>
      <c r="HZS121" s="516"/>
      <c r="HZT121" s="516"/>
      <c r="HZU121" s="516"/>
      <c r="HZV121" s="516"/>
      <c r="HZW121" s="516"/>
      <c r="HZX121" s="516"/>
      <c r="HZY121" s="516"/>
      <c r="HZZ121" s="516"/>
      <c r="IAA121" s="516"/>
      <c r="IAB121" s="516"/>
      <c r="IAC121" s="516"/>
      <c r="IAD121" s="516"/>
      <c r="IAE121" s="516"/>
      <c r="IAF121" s="516"/>
      <c r="IAG121" s="516"/>
      <c r="IAH121" s="516"/>
      <c r="IAI121" s="516"/>
      <c r="IAJ121" s="516"/>
      <c r="IAK121" s="516"/>
      <c r="IAL121" s="516"/>
      <c r="IAM121" s="516"/>
      <c r="IAN121" s="516"/>
      <c r="IAO121" s="516"/>
      <c r="IAP121" s="516"/>
      <c r="IAQ121" s="516"/>
      <c r="IAR121" s="516"/>
      <c r="IAS121" s="516"/>
      <c r="IAT121" s="516"/>
      <c r="IAU121" s="516"/>
      <c r="IAV121" s="516"/>
      <c r="IAW121" s="516"/>
      <c r="IAX121" s="516"/>
      <c r="IAY121" s="516"/>
      <c r="IAZ121" s="516"/>
      <c r="IBA121" s="516"/>
      <c r="IBB121" s="516"/>
      <c r="IBC121" s="516"/>
      <c r="IBD121" s="516"/>
      <c r="IBE121" s="516"/>
      <c r="IBF121" s="516"/>
      <c r="IBG121" s="516"/>
      <c r="IBH121" s="516"/>
      <c r="IBI121" s="516"/>
      <c r="IBJ121" s="516"/>
      <c r="IBK121" s="516"/>
      <c r="IBL121" s="516"/>
      <c r="IBM121" s="516"/>
      <c r="IBN121" s="516"/>
      <c r="IBO121" s="516"/>
      <c r="IBP121" s="516"/>
      <c r="IBQ121" s="516"/>
      <c r="IBR121" s="516"/>
      <c r="IBS121" s="516"/>
      <c r="IBT121" s="516"/>
      <c r="IBU121" s="516"/>
      <c r="IBV121" s="516"/>
      <c r="IBW121" s="516"/>
      <c r="IBX121" s="516"/>
      <c r="IBY121" s="516"/>
      <c r="IBZ121" s="516"/>
      <c r="ICA121" s="516"/>
      <c r="ICB121" s="516"/>
      <c r="ICC121" s="516"/>
      <c r="ICD121" s="516"/>
      <c r="ICE121" s="516"/>
      <c r="ICF121" s="516"/>
      <c r="ICG121" s="516"/>
      <c r="ICH121" s="516"/>
      <c r="ICI121" s="516"/>
      <c r="ICJ121" s="516"/>
      <c r="ICK121" s="516"/>
      <c r="ICL121" s="516"/>
      <c r="ICM121" s="516"/>
      <c r="ICN121" s="516"/>
      <c r="ICO121" s="516"/>
      <c r="ICP121" s="516"/>
      <c r="ICQ121" s="516"/>
      <c r="ICR121" s="516"/>
      <c r="ICS121" s="516"/>
      <c r="ICT121" s="516"/>
      <c r="ICU121" s="516"/>
      <c r="ICV121" s="516"/>
      <c r="ICW121" s="516"/>
      <c r="ICX121" s="516"/>
      <c r="ICY121" s="516"/>
      <c r="ICZ121" s="516"/>
      <c r="IDA121" s="516"/>
      <c r="IDB121" s="516"/>
      <c r="IDC121" s="516"/>
      <c r="IDD121" s="516"/>
      <c r="IDE121" s="516"/>
      <c r="IDF121" s="516"/>
      <c r="IDG121" s="516"/>
      <c r="IDH121" s="516"/>
      <c r="IDI121" s="516"/>
      <c r="IDJ121" s="516"/>
      <c r="IDK121" s="516"/>
      <c r="IDL121" s="516"/>
      <c r="IDM121" s="516"/>
      <c r="IDN121" s="516"/>
      <c r="IDO121" s="516"/>
      <c r="IDP121" s="516"/>
      <c r="IDQ121" s="516"/>
      <c r="IDR121" s="516"/>
      <c r="IDS121" s="516"/>
      <c r="IDT121" s="516"/>
      <c r="IDU121" s="516"/>
      <c r="IDV121" s="516"/>
      <c r="IDW121" s="516"/>
      <c r="IDX121" s="516"/>
      <c r="IDY121" s="516"/>
      <c r="IDZ121" s="516"/>
      <c r="IEA121" s="516"/>
      <c r="IEB121" s="516"/>
      <c r="IEC121" s="516"/>
      <c r="IED121" s="516"/>
      <c r="IEE121" s="516"/>
      <c r="IEF121" s="516"/>
      <c r="IEG121" s="516"/>
      <c r="IEH121" s="516"/>
      <c r="IEI121" s="516"/>
      <c r="IEJ121" s="516"/>
      <c r="IEK121" s="516"/>
      <c r="IEL121" s="516"/>
      <c r="IEM121" s="516"/>
      <c r="IEN121" s="516"/>
      <c r="IEO121" s="516"/>
      <c r="IEP121" s="516"/>
      <c r="IEQ121" s="516"/>
      <c r="IER121" s="516"/>
      <c r="IES121" s="516"/>
      <c r="IET121" s="516"/>
      <c r="IEU121" s="516"/>
      <c r="IEV121" s="516"/>
      <c r="IEW121" s="516"/>
      <c r="IEX121" s="516"/>
      <c r="IEY121" s="516"/>
      <c r="IEZ121" s="516"/>
      <c r="IFA121" s="516"/>
      <c r="IFB121" s="516"/>
      <c r="IFC121" s="516"/>
      <c r="IFD121" s="516"/>
      <c r="IFE121" s="516"/>
      <c r="IFF121" s="516"/>
      <c r="IFG121" s="516"/>
      <c r="IFH121" s="516"/>
      <c r="IFI121" s="516"/>
      <c r="IFJ121" s="516"/>
      <c r="IFK121" s="516"/>
      <c r="IFL121" s="516"/>
      <c r="IFM121" s="516"/>
      <c r="IFN121" s="516"/>
      <c r="IFO121" s="516"/>
      <c r="IFP121" s="516"/>
      <c r="IFQ121" s="516"/>
      <c r="IFR121" s="516"/>
      <c r="IFS121" s="516"/>
      <c r="IFT121" s="516"/>
      <c r="IFU121" s="516"/>
      <c r="IFV121" s="516"/>
      <c r="IFW121" s="516"/>
      <c r="IFX121" s="516"/>
      <c r="IFY121" s="516"/>
      <c r="IFZ121" s="516"/>
      <c r="IGA121" s="516"/>
      <c r="IGB121" s="516"/>
      <c r="IGC121" s="516"/>
      <c r="IGD121" s="516"/>
      <c r="IGE121" s="516"/>
      <c r="IGF121" s="516"/>
      <c r="IGG121" s="516"/>
      <c r="IGH121" s="516"/>
      <c r="IGI121" s="516"/>
      <c r="IGJ121" s="516"/>
      <c r="IGK121" s="516"/>
      <c r="IGL121" s="516"/>
      <c r="IGM121" s="516"/>
      <c r="IGN121" s="516"/>
      <c r="IGO121" s="516"/>
      <c r="IGP121" s="516"/>
      <c r="IGQ121" s="516"/>
      <c r="IGR121" s="516"/>
      <c r="IGS121" s="516"/>
      <c r="IGT121" s="516"/>
      <c r="IGU121" s="516"/>
      <c r="IGV121" s="516"/>
      <c r="IGW121" s="516"/>
      <c r="IGX121" s="516"/>
      <c r="IGY121" s="516"/>
      <c r="IGZ121" s="516"/>
      <c r="IHA121" s="516"/>
      <c r="IHB121" s="516"/>
      <c r="IHC121" s="516"/>
      <c r="IHD121" s="516"/>
      <c r="IHE121" s="516"/>
      <c r="IHF121" s="516"/>
      <c r="IHG121" s="516"/>
      <c r="IHH121" s="516"/>
      <c r="IHI121" s="516"/>
      <c r="IHJ121" s="516"/>
      <c r="IHK121" s="516"/>
      <c r="IHL121" s="516"/>
      <c r="IHM121" s="516"/>
      <c r="IHN121" s="516"/>
      <c r="IHO121" s="516"/>
      <c r="IHP121" s="516"/>
      <c r="IHQ121" s="516"/>
      <c r="IHR121" s="516"/>
      <c r="IHS121" s="516"/>
      <c r="IHT121" s="516"/>
      <c r="IHU121" s="516"/>
      <c r="IHV121" s="516"/>
      <c r="IHW121" s="516"/>
      <c r="IHX121" s="516"/>
      <c r="IHY121" s="516"/>
      <c r="IHZ121" s="516"/>
      <c r="IIA121" s="516"/>
      <c r="IIB121" s="516"/>
      <c r="IIC121" s="516"/>
      <c r="IID121" s="516"/>
      <c r="IIE121" s="516"/>
      <c r="IIF121" s="516"/>
      <c r="IIG121" s="516"/>
      <c r="IIH121" s="516"/>
      <c r="III121" s="516"/>
      <c r="IIJ121" s="516"/>
      <c r="IIK121" s="516"/>
      <c r="IIL121" s="516"/>
      <c r="IIM121" s="516"/>
      <c r="IIN121" s="516"/>
      <c r="IIO121" s="516"/>
      <c r="IIP121" s="516"/>
      <c r="IIQ121" s="516"/>
      <c r="IIR121" s="516"/>
      <c r="IIS121" s="516"/>
      <c r="IIT121" s="516"/>
      <c r="IIU121" s="516"/>
      <c r="IIV121" s="516"/>
      <c r="IIW121" s="516"/>
      <c r="IIX121" s="516"/>
      <c r="IIY121" s="516"/>
      <c r="IIZ121" s="516"/>
      <c r="IJA121" s="516"/>
      <c r="IJB121" s="516"/>
      <c r="IJC121" s="516"/>
      <c r="IJD121" s="516"/>
      <c r="IJE121" s="516"/>
      <c r="IJF121" s="516"/>
      <c r="IJG121" s="516"/>
      <c r="IJH121" s="516"/>
      <c r="IJI121" s="516"/>
      <c r="IJJ121" s="516"/>
      <c r="IJK121" s="516"/>
      <c r="IJL121" s="516"/>
      <c r="IJM121" s="516"/>
      <c r="IJN121" s="516"/>
      <c r="IJO121" s="516"/>
      <c r="IJP121" s="516"/>
      <c r="IJQ121" s="516"/>
      <c r="IJR121" s="516"/>
      <c r="IJS121" s="516"/>
      <c r="IJT121" s="516"/>
      <c r="IJU121" s="516"/>
      <c r="IJV121" s="516"/>
      <c r="IJW121" s="516"/>
      <c r="IJX121" s="516"/>
      <c r="IJY121" s="516"/>
      <c r="IJZ121" s="516"/>
      <c r="IKA121" s="516"/>
      <c r="IKB121" s="516"/>
      <c r="IKC121" s="516"/>
      <c r="IKD121" s="516"/>
      <c r="IKE121" s="516"/>
      <c r="IKF121" s="516"/>
      <c r="IKG121" s="516"/>
      <c r="IKH121" s="516"/>
      <c r="IKI121" s="516"/>
      <c r="IKJ121" s="516"/>
      <c r="IKK121" s="516"/>
      <c r="IKL121" s="516"/>
      <c r="IKM121" s="516"/>
      <c r="IKN121" s="516"/>
      <c r="IKO121" s="516"/>
      <c r="IKP121" s="516"/>
      <c r="IKQ121" s="516"/>
      <c r="IKR121" s="516"/>
      <c r="IKS121" s="516"/>
      <c r="IKT121" s="516"/>
      <c r="IKU121" s="516"/>
      <c r="IKV121" s="516"/>
      <c r="IKW121" s="516"/>
      <c r="IKX121" s="516"/>
      <c r="IKY121" s="516"/>
      <c r="IKZ121" s="516"/>
      <c r="ILA121" s="516"/>
      <c r="ILB121" s="516"/>
      <c r="ILC121" s="516"/>
      <c r="ILD121" s="516"/>
      <c r="ILE121" s="516"/>
      <c r="ILF121" s="516"/>
      <c r="ILG121" s="516"/>
      <c r="ILH121" s="516"/>
      <c r="ILI121" s="516"/>
      <c r="ILJ121" s="516"/>
      <c r="ILK121" s="516"/>
      <c r="ILL121" s="516"/>
      <c r="ILM121" s="516"/>
      <c r="ILN121" s="516"/>
      <c r="ILO121" s="516"/>
      <c r="ILP121" s="516"/>
      <c r="ILQ121" s="516"/>
      <c r="ILR121" s="516"/>
      <c r="ILS121" s="516"/>
      <c r="ILT121" s="516"/>
      <c r="ILU121" s="516"/>
      <c r="ILV121" s="516"/>
      <c r="ILW121" s="516"/>
      <c r="ILX121" s="516"/>
      <c r="ILY121" s="516"/>
      <c r="ILZ121" s="516"/>
      <c r="IMA121" s="516"/>
      <c r="IMB121" s="516"/>
      <c r="IMC121" s="516"/>
      <c r="IMD121" s="516"/>
      <c r="IME121" s="516"/>
      <c r="IMF121" s="516"/>
      <c r="IMG121" s="516"/>
      <c r="IMH121" s="516"/>
      <c r="IMI121" s="516"/>
      <c r="IMJ121" s="516"/>
      <c r="IMK121" s="516"/>
      <c r="IML121" s="516"/>
      <c r="IMM121" s="516"/>
      <c r="IMN121" s="516"/>
      <c r="IMO121" s="516"/>
      <c r="IMP121" s="516"/>
      <c r="IMQ121" s="516"/>
      <c r="IMR121" s="516"/>
      <c r="IMS121" s="516"/>
      <c r="IMT121" s="516"/>
      <c r="IMU121" s="516"/>
      <c r="IMV121" s="516"/>
      <c r="IMW121" s="516"/>
      <c r="IMX121" s="516"/>
      <c r="IMY121" s="516"/>
      <c r="IMZ121" s="516"/>
      <c r="INA121" s="516"/>
      <c r="INB121" s="516"/>
      <c r="INC121" s="516"/>
      <c r="IND121" s="516"/>
      <c r="INE121" s="516"/>
      <c r="INF121" s="516"/>
      <c r="ING121" s="516"/>
      <c r="INH121" s="516"/>
      <c r="INI121" s="516"/>
      <c r="INJ121" s="516"/>
      <c r="INK121" s="516"/>
      <c r="INL121" s="516"/>
      <c r="INM121" s="516"/>
      <c r="INN121" s="516"/>
      <c r="INO121" s="516"/>
      <c r="INP121" s="516"/>
      <c r="INQ121" s="516"/>
      <c r="INR121" s="516"/>
      <c r="INS121" s="516"/>
      <c r="INT121" s="516"/>
      <c r="INU121" s="516"/>
      <c r="INV121" s="516"/>
      <c r="INW121" s="516"/>
      <c r="INX121" s="516"/>
      <c r="INY121" s="516"/>
      <c r="INZ121" s="516"/>
      <c r="IOA121" s="516"/>
      <c r="IOB121" s="516"/>
      <c r="IOC121" s="516"/>
      <c r="IOD121" s="516"/>
      <c r="IOE121" s="516"/>
      <c r="IOF121" s="516"/>
      <c r="IOG121" s="516"/>
      <c r="IOH121" s="516"/>
      <c r="IOI121" s="516"/>
      <c r="IOJ121" s="516"/>
      <c r="IOK121" s="516"/>
      <c r="IOL121" s="516"/>
      <c r="IOM121" s="516"/>
      <c r="ION121" s="516"/>
      <c r="IOO121" s="516"/>
      <c r="IOP121" s="516"/>
      <c r="IOQ121" s="516"/>
      <c r="IOR121" s="516"/>
      <c r="IOS121" s="516"/>
      <c r="IOT121" s="516"/>
      <c r="IOU121" s="516"/>
      <c r="IOV121" s="516"/>
      <c r="IOW121" s="516"/>
      <c r="IOX121" s="516"/>
      <c r="IOY121" s="516"/>
      <c r="IOZ121" s="516"/>
      <c r="IPA121" s="516"/>
      <c r="IPB121" s="516"/>
      <c r="IPC121" s="516"/>
      <c r="IPD121" s="516"/>
      <c r="IPE121" s="516"/>
      <c r="IPF121" s="516"/>
      <c r="IPG121" s="516"/>
      <c r="IPH121" s="516"/>
      <c r="IPI121" s="516"/>
      <c r="IPJ121" s="516"/>
      <c r="IPK121" s="516"/>
      <c r="IPL121" s="516"/>
      <c r="IPM121" s="516"/>
      <c r="IPN121" s="516"/>
      <c r="IPO121" s="516"/>
      <c r="IPP121" s="516"/>
      <c r="IPQ121" s="516"/>
      <c r="IPR121" s="516"/>
      <c r="IPS121" s="516"/>
      <c r="IPT121" s="516"/>
      <c r="IPU121" s="516"/>
      <c r="IPV121" s="516"/>
      <c r="IPW121" s="516"/>
      <c r="IPX121" s="516"/>
      <c r="IPY121" s="516"/>
      <c r="IPZ121" s="516"/>
      <c r="IQA121" s="516"/>
      <c r="IQB121" s="516"/>
      <c r="IQC121" s="516"/>
      <c r="IQD121" s="516"/>
      <c r="IQE121" s="516"/>
      <c r="IQF121" s="516"/>
      <c r="IQG121" s="516"/>
      <c r="IQH121" s="516"/>
      <c r="IQI121" s="516"/>
      <c r="IQJ121" s="516"/>
      <c r="IQK121" s="516"/>
      <c r="IQL121" s="516"/>
      <c r="IQM121" s="516"/>
      <c r="IQN121" s="516"/>
      <c r="IQO121" s="516"/>
      <c r="IQP121" s="516"/>
      <c r="IQQ121" s="516"/>
      <c r="IQR121" s="516"/>
      <c r="IQS121" s="516"/>
      <c r="IQT121" s="516"/>
      <c r="IQU121" s="516"/>
      <c r="IQV121" s="516"/>
      <c r="IQW121" s="516"/>
      <c r="IQX121" s="516"/>
      <c r="IQY121" s="516"/>
      <c r="IQZ121" s="516"/>
      <c r="IRA121" s="516"/>
      <c r="IRB121" s="516"/>
      <c r="IRC121" s="516"/>
      <c r="IRD121" s="516"/>
      <c r="IRE121" s="516"/>
      <c r="IRF121" s="516"/>
      <c r="IRG121" s="516"/>
      <c r="IRH121" s="516"/>
      <c r="IRI121" s="516"/>
      <c r="IRJ121" s="516"/>
      <c r="IRK121" s="516"/>
      <c r="IRL121" s="516"/>
      <c r="IRM121" s="516"/>
      <c r="IRN121" s="516"/>
      <c r="IRO121" s="516"/>
      <c r="IRP121" s="516"/>
      <c r="IRQ121" s="516"/>
      <c r="IRR121" s="516"/>
      <c r="IRS121" s="516"/>
      <c r="IRT121" s="516"/>
      <c r="IRU121" s="516"/>
      <c r="IRV121" s="516"/>
      <c r="IRW121" s="516"/>
      <c r="IRX121" s="516"/>
      <c r="IRY121" s="516"/>
      <c r="IRZ121" s="516"/>
      <c r="ISA121" s="516"/>
      <c r="ISB121" s="516"/>
      <c r="ISC121" s="516"/>
      <c r="ISD121" s="516"/>
      <c r="ISE121" s="516"/>
      <c r="ISF121" s="516"/>
      <c r="ISG121" s="516"/>
      <c r="ISH121" s="516"/>
      <c r="ISI121" s="516"/>
      <c r="ISJ121" s="516"/>
      <c r="ISK121" s="516"/>
      <c r="ISL121" s="516"/>
      <c r="ISM121" s="516"/>
      <c r="ISN121" s="516"/>
      <c r="ISO121" s="516"/>
      <c r="ISP121" s="516"/>
      <c r="ISQ121" s="516"/>
      <c r="ISR121" s="516"/>
      <c r="ISS121" s="516"/>
      <c r="IST121" s="516"/>
      <c r="ISU121" s="516"/>
      <c r="ISV121" s="516"/>
      <c r="ISW121" s="516"/>
      <c r="ISX121" s="516"/>
      <c r="ISY121" s="516"/>
      <c r="ISZ121" s="516"/>
      <c r="ITA121" s="516"/>
      <c r="ITB121" s="516"/>
      <c r="ITC121" s="516"/>
      <c r="ITD121" s="516"/>
      <c r="ITE121" s="516"/>
      <c r="ITF121" s="516"/>
      <c r="ITG121" s="516"/>
      <c r="ITH121" s="516"/>
      <c r="ITI121" s="516"/>
      <c r="ITJ121" s="516"/>
      <c r="ITK121" s="516"/>
      <c r="ITL121" s="516"/>
      <c r="ITM121" s="516"/>
      <c r="ITN121" s="516"/>
      <c r="ITO121" s="516"/>
      <c r="ITP121" s="516"/>
      <c r="ITQ121" s="516"/>
      <c r="ITR121" s="516"/>
      <c r="ITS121" s="516"/>
      <c r="ITT121" s="516"/>
      <c r="ITU121" s="516"/>
      <c r="ITV121" s="516"/>
      <c r="ITW121" s="516"/>
      <c r="ITX121" s="516"/>
      <c r="ITY121" s="516"/>
      <c r="ITZ121" s="516"/>
      <c r="IUA121" s="516"/>
      <c r="IUB121" s="516"/>
      <c r="IUC121" s="516"/>
      <c r="IUD121" s="516"/>
      <c r="IUE121" s="516"/>
      <c r="IUF121" s="516"/>
      <c r="IUG121" s="516"/>
      <c r="IUH121" s="516"/>
      <c r="IUI121" s="516"/>
      <c r="IUJ121" s="516"/>
      <c r="IUK121" s="516"/>
      <c r="IUL121" s="516"/>
      <c r="IUM121" s="516"/>
      <c r="IUN121" s="516"/>
      <c r="IUO121" s="516"/>
      <c r="IUP121" s="516"/>
      <c r="IUQ121" s="516"/>
      <c r="IUR121" s="516"/>
      <c r="IUS121" s="516"/>
      <c r="IUT121" s="516"/>
      <c r="IUU121" s="516"/>
      <c r="IUV121" s="516"/>
      <c r="IUW121" s="516"/>
      <c r="IUX121" s="516"/>
      <c r="IUY121" s="516"/>
      <c r="IUZ121" s="516"/>
      <c r="IVA121" s="516"/>
      <c r="IVB121" s="516"/>
      <c r="IVC121" s="516"/>
      <c r="IVD121" s="516"/>
      <c r="IVE121" s="516"/>
      <c r="IVF121" s="516"/>
      <c r="IVG121" s="516"/>
      <c r="IVH121" s="516"/>
      <c r="IVI121" s="516"/>
      <c r="IVJ121" s="516"/>
      <c r="IVK121" s="516"/>
      <c r="IVL121" s="516"/>
      <c r="IVM121" s="516"/>
      <c r="IVN121" s="516"/>
      <c r="IVO121" s="516"/>
      <c r="IVP121" s="516"/>
      <c r="IVQ121" s="516"/>
      <c r="IVR121" s="516"/>
      <c r="IVS121" s="516"/>
      <c r="IVT121" s="516"/>
      <c r="IVU121" s="516"/>
      <c r="IVV121" s="516"/>
      <c r="IVW121" s="516"/>
      <c r="IVX121" s="516"/>
      <c r="IVY121" s="516"/>
      <c r="IVZ121" s="516"/>
      <c r="IWA121" s="516"/>
      <c r="IWB121" s="516"/>
      <c r="IWC121" s="516"/>
      <c r="IWD121" s="516"/>
      <c r="IWE121" s="516"/>
      <c r="IWF121" s="516"/>
      <c r="IWG121" s="516"/>
      <c r="IWH121" s="516"/>
      <c r="IWI121" s="516"/>
      <c r="IWJ121" s="516"/>
      <c r="IWK121" s="516"/>
      <c r="IWL121" s="516"/>
      <c r="IWM121" s="516"/>
      <c r="IWN121" s="516"/>
      <c r="IWO121" s="516"/>
      <c r="IWP121" s="516"/>
      <c r="IWQ121" s="516"/>
      <c r="IWR121" s="516"/>
      <c r="IWS121" s="516"/>
      <c r="IWT121" s="516"/>
      <c r="IWU121" s="516"/>
      <c r="IWV121" s="516"/>
      <c r="IWW121" s="516"/>
      <c r="IWX121" s="516"/>
      <c r="IWY121" s="516"/>
      <c r="IWZ121" s="516"/>
      <c r="IXA121" s="516"/>
      <c r="IXB121" s="516"/>
      <c r="IXC121" s="516"/>
      <c r="IXD121" s="516"/>
      <c r="IXE121" s="516"/>
      <c r="IXF121" s="516"/>
      <c r="IXG121" s="516"/>
      <c r="IXH121" s="516"/>
      <c r="IXI121" s="516"/>
      <c r="IXJ121" s="516"/>
      <c r="IXK121" s="516"/>
      <c r="IXL121" s="516"/>
      <c r="IXM121" s="516"/>
      <c r="IXN121" s="516"/>
      <c r="IXO121" s="516"/>
      <c r="IXP121" s="516"/>
      <c r="IXQ121" s="516"/>
      <c r="IXR121" s="516"/>
      <c r="IXS121" s="516"/>
      <c r="IXT121" s="516"/>
      <c r="IXU121" s="516"/>
      <c r="IXV121" s="516"/>
      <c r="IXW121" s="516"/>
      <c r="IXX121" s="516"/>
      <c r="IXY121" s="516"/>
      <c r="IXZ121" s="516"/>
      <c r="IYA121" s="516"/>
      <c r="IYB121" s="516"/>
      <c r="IYC121" s="516"/>
      <c r="IYD121" s="516"/>
      <c r="IYE121" s="516"/>
      <c r="IYF121" s="516"/>
      <c r="IYG121" s="516"/>
      <c r="IYH121" s="516"/>
      <c r="IYI121" s="516"/>
      <c r="IYJ121" s="516"/>
      <c r="IYK121" s="516"/>
      <c r="IYL121" s="516"/>
      <c r="IYM121" s="516"/>
      <c r="IYN121" s="516"/>
      <c r="IYO121" s="516"/>
      <c r="IYP121" s="516"/>
      <c r="IYQ121" s="516"/>
      <c r="IYR121" s="516"/>
      <c r="IYS121" s="516"/>
      <c r="IYT121" s="516"/>
      <c r="IYU121" s="516"/>
      <c r="IYV121" s="516"/>
      <c r="IYW121" s="516"/>
      <c r="IYX121" s="516"/>
      <c r="IYY121" s="516"/>
      <c r="IYZ121" s="516"/>
      <c r="IZA121" s="516"/>
      <c r="IZB121" s="516"/>
      <c r="IZC121" s="516"/>
      <c r="IZD121" s="516"/>
      <c r="IZE121" s="516"/>
      <c r="IZF121" s="516"/>
      <c r="IZG121" s="516"/>
      <c r="IZH121" s="516"/>
      <c r="IZI121" s="516"/>
      <c r="IZJ121" s="516"/>
      <c r="IZK121" s="516"/>
      <c r="IZL121" s="516"/>
      <c r="IZM121" s="516"/>
      <c r="IZN121" s="516"/>
      <c r="IZO121" s="516"/>
      <c r="IZP121" s="516"/>
      <c r="IZQ121" s="516"/>
      <c r="IZR121" s="516"/>
      <c r="IZS121" s="516"/>
      <c r="IZT121" s="516"/>
      <c r="IZU121" s="516"/>
      <c r="IZV121" s="516"/>
      <c r="IZW121" s="516"/>
      <c r="IZX121" s="516"/>
      <c r="IZY121" s="516"/>
      <c r="IZZ121" s="516"/>
      <c r="JAA121" s="516"/>
      <c r="JAB121" s="516"/>
      <c r="JAC121" s="516"/>
      <c r="JAD121" s="516"/>
      <c r="JAE121" s="516"/>
      <c r="JAF121" s="516"/>
      <c r="JAG121" s="516"/>
      <c r="JAH121" s="516"/>
      <c r="JAI121" s="516"/>
      <c r="JAJ121" s="516"/>
      <c r="JAK121" s="516"/>
      <c r="JAL121" s="516"/>
      <c r="JAM121" s="516"/>
      <c r="JAN121" s="516"/>
      <c r="JAO121" s="516"/>
      <c r="JAP121" s="516"/>
      <c r="JAQ121" s="516"/>
      <c r="JAR121" s="516"/>
      <c r="JAS121" s="516"/>
      <c r="JAT121" s="516"/>
      <c r="JAU121" s="516"/>
      <c r="JAV121" s="516"/>
      <c r="JAW121" s="516"/>
      <c r="JAX121" s="516"/>
      <c r="JAY121" s="516"/>
      <c r="JAZ121" s="516"/>
      <c r="JBA121" s="516"/>
      <c r="JBB121" s="516"/>
      <c r="JBC121" s="516"/>
      <c r="JBD121" s="516"/>
      <c r="JBE121" s="516"/>
      <c r="JBF121" s="516"/>
      <c r="JBG121" s="516"/>
      <c r="JBH121" s="516"/>
      <c r="JBI121" s="516"/>
      <c r="JBJ121" s="516"/>
      <c r="JBK121" s="516"/>
      <c r="JBL121" s="516"/>
      <c r="JBM121" s="516"/>
      <c r="JBN121" s="516"/>
      <c r="JBO121" s="516"/>
      <c r="JBP121" s="516"/>
      <c r="JBQ121" s="516"/>
      <c r="JBR121" s="516"/>
      <c r="JBS121" s="516"/>
      <c r="JBT121" s="516"/>
      <c r="JBU121" s="516"/>
      <c r="JBV121" s="516"/>
      <c r="JBW121" s="516"/>
      <c r="JBX121" s="516"/>
      <c r="JBY121" s="516"/>
      <c r="JBZ121" s="516"/>
      <c r="JCA121" s="516"/>
      <c r="JCB121" s="516"/>
      <c r="JCC121" s="516"/>
      <c r="JCD121" s="516"/>
      <c r="JCE121" s="516"/>
      <c r="JCF121" s="516"/>
      <c r="JCG121" s="516"/>
      <c r="JCH121" s="516"/>
      <c r="JCI121" s="516"/>
      <c r="JCJ121" s="516"/>
      <c r="JCK121" s="516"/>
      <c r="JCL121" s="516"/>
      <c r="JCM121" s="516"/>
      <c r="JCN121" s="516"/>
      <c r="JCO121" s="516"/>
      <c r="JCP121" s="516"/>
      <c r="JCQ121" s="516"/>
      <c r="JCR121" s="516"/>
      <c r="JCS121" s="516"/>
      <c r="JCT121" s="516"/>
      <c r="JCU121" s="516"/>
      <c r="JCV121" s="516"/>
      <c r="JCW121" s="516"/>
      <c r="JCX121" s="516"/>
      <c r="JCY121" s="516"/>
      <c r="JCZ121" s="516"/>
      <c r="JDA121" s="516"/>
      <c r="JDB121" s="516"/>
      <c r="JDC121" s="516"/>
      <c r="JDD121" s="516"/>
      <c r="JDE121" s="516"/>
      <c r="JDF121" s="516"/>
      <c r="JDG121" s="516"/>
      <c r="JDH121" s="516"/>
      <c r="JDI121" s="516"/>
      <c r="JDJ121" s="516"/>
      <c r="JDK121" s="516"/>
      <c r="JDL121" s="516"/>
      <c r="JDM121" s="516"/>
      <c r="JDN121" s="516"/>
      <c r="JDO121" s="516"/>
      <c r="JDP121" s="516"/>
      <c r="JDQ121" s="516"/>
      <c r="JDR121" s="516"/>
      <c r="JDS121" s="516"/>
      <c r="JDT121" s="516"/>
      <c r="JDU121" s="516"/>
      <c r="JDV121" s="516"/>
      <c r="JDW121" s="516"/>
      <c r="JDX121" s="516"/>
      <c r="JDY121" s="516"/>
      <c r="JDZ121" s="516"/>
      <c r="JEA121" s="516"/>
      <c r="JEB121" s="516"/>
      <c r="JEC121" s="516"/>
      <c r="JED121" s="516"/>
      <c r="JEE121" s="516"/>
      <c r="JEF121" s="516"/>
      <c r="JEG121" s="516"/>
      <c r="JEH121" s="516"/>
      <c r="JEI121" s="516"/>
      <c r="JEJ121" s="516"/>
      <c r="JEK121" s="516"/>
      <c r="JEL121" s="516"/>
      <c r="JEM121" s="516"/>
      <c r="JEN121" s="516"/>
      <c r="JEO121" s="516"/>
      <c r="JEP121" s="516"/>
      <c r="JEQ121" s="516"/>
      <c r="JER121" s="516"/>
      <c r="JES121" s="516"/>
      <c r="JET121" s="516"/>
      <c r="JEU121" s="516"/>
      <c r="JEV121" s="516"/>
      <c r="JEW121" s="516"/>
      <c r="JEX121" s="516"/>
      <c r="JEY121" s="516"/>
      <c r="JEZ121" s="516"/>
      <c r="JFA121" s="516"/>
      <c r="JFB121" s="516"/>
      <c r="JFC121" s="516"/>
      <c r="JFD121" s="516"/>
      <c r="JFE121" s="516"/>
      <c r="JFF121" s="516"/>
      <c r="JFG121" s="516"/>
      <c r="JFH121" s="516"/>
      <c r="JFI121" s="516"/>
      <c r="JFJ121" s="516"/>
      <c r="JFK121" s="516"/>
      <c r="JFL121" s="516"/>
      <c r="JFM121" s="516"/>
      <c r="JFN121" s="516"/>
      <c r="JFO121" s="516"/>
      <c r="JFP121" s="516"/>
      <c r="JFQ121" s="516"/>
      <c r="JFR121" s="516"/>
      <c r="JFS121" s="516"/>
      <c r="JFT121" s="516"/>
      <c r="JFU121" s="516"/>
      <c r="JFV121" s="516"/>
      <c r="JFW121" s="516"/>
      <c r="JFX121" s="516"/>
      <c r="JFY121" s="516"/>
      <c r="JFZ121" s="516"/>
      <c r="JGA121" s="516"/>
      <c r="JGB121" s="516"/>
      <c r="JGC121" s="516"/>
      <c r="JGD121" s="516"/>
      <c r="JGE121" s="516"/>
      <c r="JGF121" s="516"/>
      <c r="JGG121" s="516"/>
      <c r="JGH121" s="516"/>
      <c r="JGI121" s="516"/>
      <c r="JGJ121" s="516"/>
      <c r="JGK121" s="516"/>
      <c r="JGL121" s="516"/>
      <c r="JGM121" s="516"/>
      <c r="JGN121" s="516"/>
      <c r="JGO121" s="516"/>
      <c r="JGP121" s="516"/>
      <c r="JGQ121" s="516"/>
      <c r="JGR121" s="516"/>
      <c r="JGS121" s="516"/>
      <c r="JGT121" s="516"/>
      <c r="JGU121" s="516"/>
      <c r="JGV121" s="516"/>
      <c r="JGW121" s="516"/>
      <c r="JGX121" s="516"/>
      <c r="JGY121" s="516"/>
      <c r="JGZ121" s="516"/>
      <c r="JHA121" s="516"/>
      <c r="JHB121" s="516"/>
      <c r="JHC121" s="516"/>
      <c r="JHD121" s="516"/>
      <c r="JHE121" s="516"/>
      <c r="JHF121" s="516"/>
      <c r="JHG121" s="516"/>
      <c r="JHH121" s="516"/>
      <c r="JHI121" s="516"/>
      <c r="JHJ121" s="516"/>
      <c r="JHK121" s="516"/>
      <c r="JHL121" s="516"/>
      <c r="JHM121" s="516"/>
      <c r="JHN121" s="516"/>
      <c r="JHO121" s="516"/>
      <c r="JHP121" s="516"/>
      <c r="JHQ121" s="516"/>
      <c r="JHR121" s="516"/>
      <c r="JHS121" s="516"/>
      <c r="JHT121" s="516"/>
      <c r="JHU121" s="516"/>
      <c r="JHV121" s="516"/>
      <c r="JHW121" s="516"/>
      <c r="JHX121" s="516"/>
      <c r="JHY121" s="516"/>
      <c r="JHZ121" s="516"/>
      <c r="JIA121" s="516"/>
      <c r="JIB121" s="516"/>
      <c r="JIC121" s="516"/>
      <c r="JID121" s="516"/>
      <c r="JIE121" s="516"/>
      <c r="JIF121" s="516"/>
      <c r="JIG121" s="516"/>
      <c r="JIH121" s="516"/>
      <c r="JII121" s="516"/>
      <c r="JIJ121" s="516"/>
      <c r="JIK121" s="516"/>
      <c r="JIL121" s="516"/>
      <c r="JIM121" s="516"/>
      <c r="JIN121" s="516"/>
      <c r="JIO121" s="516"/>
      <c r="JIP121" s="516"/>
      <c r="JIQ121" s="516"/>
      <c r="JIR121" s="516"/>
      <c r="JIS121" s="516"/>
      <c r="JIT121" s="516"/>
      <c r="JIU121" s="516"/>
      <c r="JIV121" s="516"/>
      <c r="JIW121" s="516"/>
      <c r="JIX121" s="516"/>
      <c r="JIY121" s="516"/>
      <c r="JIZ121" s="516"/>
      <c r="JJA121" s="516"/>
      <c r="JJB121" s="516"/>
      <c r="JJC121" s="516"/>
      <c r="JJD121" s="516"/>
      <c r="JJE121" s="516"/>
      <c r="JJF121" s="516"/>
      <c r="JJG121" s="516"/>
      <c r="JJH121" s="516"/>
      <c r="JJI121" s="516"/>
      <c r="JJJ121" s="516"/>
      <c r="JJK121" s="516"/>
      <c r="JJL121" s="516"/>
      <c r="JJM121" s="516"/>
      <c r="JJN121" s="516"/>
      <c r="JJO121" s="516"/>
      <c r="JJP121" s="516"/>
      <c r="JJQ121" s="516"/>
      <c r="JJR121" s="516"/>
      <c r="JJS121" s="516"/>
      <c r="JJT121" s="516"/>
      <c r="JJU121" s="516"/>
      <c r="JJV121" s="516"/>
      <c r="JJW121" s="516"/>
      <c r="JJX121" s="516"/>
      <c r="JJY121" s="516"/>
      <c r="JJZ121" s="516"/>
      <c r="JKA121" s="516"/>
      <c r="JKB121" s="516"/>
      <c r="JKC121" s="516"/>
      <c r="JKD121" s="516"/>
      <c r="JKE121" s="516"/>
      <c r="JKF121" s="516"/>
      <c r="JKG121" s="516"/>
      <c r="JKH121" s="516"/>
      <c r="JKI121" s="516"/>
      <c r="JKJ121" s="516"/>
      <c r="JKK121" s="516"/>
      <c r="JKL121" s="516"/>
      <c r="JKM121" s="516"/>
      <c r="JKN121" s="516"/>
      <c r="JKO121" s="516"/>
      <c r="JKP121" s="516"/>
      <c r="JKQ121" s="516"/>
      <c r="JKR121" s="516"/>
      <c r="JKS121" s="516"/>
      <c r="JKT121" s="516"/>
      <c r="JKU121" s="516"/>
      <c r="JKV121" s="516"/>
      <c r="JKW121" s="516"/>
      <c r="JKX121" s="516"/>
      <c r="JKY121" s="516"/>
      <c r="JKZ121" s="516"/>
      <c r="JLA121" s="516"/>
      <c r="JLB121" s="516"/>
      <c r="JLC121" s="516"/>
      <c r="JLD121" s="516"/>
      <c r="JLE121" s="516"/>
      <c r="JLF121" s="516"/>
      <c r="JLG121" s="516"/>
      <c r="JLH121" s="516"/>
      <c r="JLI121" s="516"/>
      <c r="JLJ121" s="516"/>
      <c r="JLK121" s="516"/>
      <c r="JLL121" s="516"/>
      <c r="JLM121" s="516"/>
      <c r="JLN121" s="516"/>
      <c r="JLO121" s="516"/>
      <c r="JLP121" s="516"/>
      <c r="JLQ121" s="516"/>
      <c r="JLR121" s="516"/>
      <c r="JLS121" s="516"/>
      <c r="JLT121" s="516"/>
      <c r="JLU121" s="516"/>
      <c r="JLV121" s="516"/>
      <c r="JLW121" s="516"/>
      <c r="JLX121" s="516"/>
      <c r="JLY121" s="516"/>
      <c r="JLZ121" s="516"/>
      <c r="JMA121" s="516"/>
      <c r="JMB121" s="516"/>
      <c r="JMC121" s="516"/>
      <c r="JMD121" s="516"/>
      <c r="JME121" s="516"/>
      <c r="JMF121" s="516"/>
      <c r="JMG121" s="516"/>
      <c r="JMH121" s="516"/>
      <c r="JMI121" s="516"/>
      <c r="JMJ121" s="516"/>
      <c r="JMK121" s="516"/>
      <c r="JML121" s="516"/>
      <c r="JMM121" s="516"/>
      <c r="JMN121" s="516"/>
      <c r="JMO121" s="516"/>
      <c r="JMP121" s="516"/>
      <c r="JMQ121" s="516"/>
      <c r="JMR121" s="516"/>
      <c r="JMS121" s="516"/>
      <c r="JMT121" s="516"/>
      <c r="JMU121" s="516"/>
      <c r="JMV121" s="516"/>
      <c r="JMW121" s="516"/>
      <c r="JMX121" s="516"/>
      <c r="JMY121" s="516"/>
      <c r="JMZ121" s="516"/>
      <c r="JNA121" s="516"/>
      <c r="JNB121" s="516"/>
      <c r="JNC121" s="516"/>
      <c r="JND121" s="516"/>
      <c r="JNE121" s="516"/>
      <c r="JNF121" s="516"/>
      <c r="JNG121" s="516"/>
      <c r="JNH121" s="516"/>
      <c r="JNI121" s="516"/>
      <c r="JNJ121" s="516"/>
      <c r="JNK121" s="516"/>
      <c r="JNL121" s="516"/>
      <c r="JNM121" s="516"/>
      <c r="JNN121" s="516"/>
      <c r="JNO121" s="516"/>
      <c r="JNP121" s="516"/>
      <c r="JNQ121" s="516"/>
      <c r="JNR121" s="516"/>
      <c r="JNS121" s="516"/>
      <c r="JNT121" s="516"/>
      <c r="JNU121" s="516"/>
      <c r="JNV121" s="516"/>
      <c r="JNW121" s="516"/>
      <c r="JNX121" s="516"/>
      <c r="JNY121" s="516"/>
      <c r="JNZ121" s="516"/>
      <c r="JOA121" s="516"/>
      <c r="JOB121" s="516"/>
      <c r="JOC121" s="516"/>
      <c r="JOD121" s="516"/>
      <c r="JOE121" s="516"/>
      <c r="JOF121" s="516"/>
      <c r="JOG121" s="516"/>
      <c r="JOH121" s="516"/>
      <c r="JOI121" s="516"/>
      <c r="JOJ121" s="516"/>
      <c r="JOK121" s="516"/>
      <c r="JOL121" s="516"/>
      <c r="JOM121" s="516"/>
      <c r="JON121" s="516"/>
      <c r="JOO121" s="516"/>
      <c r="JOP121" s="516"/>
      <c r="JOQ121" s="516"/>
      <c r="JOR121" s="516"/>
      <c r="JOS121" s="516"/>
      <c r="JOT121" s="516"/>
      <c r="JOU121" s="516"/>
      <c r="JOV121" s="516"/>
      <c r="JOW121" s="516"/>
      <c r="JOX121" s="516"/>
      <c r="JOY121" s="516"/>
      <c r="JOZ121" s="516"/>
      <c r="JPA121" s="516"/>
      <c r="JPB121" s="516"/>
      <c r="JPC121" s="516"/>
      <c r="JPD121" s="516"/>
      <c r="JPE121" s="516"/>
      <c r="JPF121" s="516"/>
      <c r="JPG121" s="516"/>
      <c r="JPH121" s="516"/>
      <c r="JPI121" s="516"/>
      <c r="JPJ121" s="516"/>
      <c r="JPK121" s="516"/>
      <c r="JPL121" s="516"/>
      <c r="JPM121" s="516"/>
      <c r="JPN121" s="516"/>
      <c r="JPO121" s="516"/>
      <c r="JPP121" s="516"/>
      <c r="JPQ121" s="516"/>
      <c r="JPR121" s="516"/>
      <c r="JPS121" s="516"/>
      <c r="JPT121" s="516"/>
      <c r="JPU121" s="516"/>
      <c r="JPV121" s="516"/>
      <c r="JPW121" s="516"/>
      <c r="JPX121" s="516"/>
      <c r="JPY121" s="516"/>
      <c r="JPZ121" s="516"/>
      <c r="JQA121" s="516"/>
      <c r="JQB121" s="516"/>
      <c r="JQC121" s="516"/>
      <c r="JQD121" s="516"/>
      <c r="JQE121" s="516"/>
      <c r="JQF121" s="516"/>
      <c r="JQG121" s="516"/>
      <c r="JQH121" s="516"/>
      <c r="JQI121" s="516"/>
      <c r="JQJ121" s="516"/>
      <c r="JQK121" s="516"/>
      <c r="JQL121" s="516"/>
      <c r="JQM121" s="516"/>
      <c r="JQN121" s="516"/>
      <c r="JQO121" s="516"/>
      <c r="JQP121" s="516"/>
      <c r="JQQ121" s="516"/>
      <c r="JQR121" s="516"/>
      <c r="JQS121" s="516"/>
      <c r="JQT121" s="516"/>
      <c r="JQU121" s="516"/>
      <c r="JQV121" s="516"/>
      <c r="JQW121" s="516"/>
      <c r="JQX121" s="516"/>
      <c r="JQY121" s="516"/>
      <c r="JQZ121" s="516"/>
      <c r="JRA121" s="516"/>
      <c r="JRB121" s="516"/>
      <c r="JRC121" s="516"/>
      <c r="JRD121" s="516"/>
      <c r="JRE121" s="516"/>
      <c r="JRF121" s="516"/>
      <c r="JRG121" s="516"/>
      <c r="JRH121" s="516"/>
      <c r="JRI121" s="516"/>
      <c r="JRJ121" s="516"/>
      <c r="JRK121" s="516"/>
      <c r="JRL121" s="516"/>
      <c r="JRM121" s="516"/>
      <c r="JRN121" s="516"/>
      <c r="JRO121" s="516"/>
      <c r="JRP121" s="516"/>
      <c r="JRQ121" s="516"/>
      <c r="JRR121" s="516"/>
      <c r="JRS121" s="516"/>
      <c r="JRT121" s="516"/>
      <c r="JRU121" s="516"/>
      <c r="JRV121" s="516"/>
      <c r="JRW121" s="516"/>
      <c r="JRX121" s="516"/>
      <c r="JRY121" s="516"/>
      <c r="JRZ121" s="516"/>
      <c r="JSA121" s="516"/>
      <c r="JSB121" s="516"/>
      <c r="JSC121" s="516"/>
      <c r="JSD121" s="516"/>
      <c r="JSE121" s="516"/>
      <c r="JSF121" s="516"/>
      <c r="JSG121" s="516"/>
      <c r="JSH121" s="516"/>
      <c r="JSI121" s="516"/>
      <c r="JSJ121" s="516"/>
      <c r="JSK121" s="516"/>
      <c r="JSL121" s="516"/>
      <c r="JSM121" s="516"/>
      <c r="JSN121" s="516"/>
      <c r="JSO121" s="516"/>
      <c r="JSP121" s="516"/>
      <c r="JSQ121" s="516"/>
      <c r="JSR121" s="516"/>
      <c r="JSS121" s="516"/>
      <c r="JST121" s="516"/>
      <c r="JSU121" s="516"/>
      <c r="JSV121" s="516"/>
      <c r="JSW121" s="516"/>
      <c r="JSX121" s="516"/>
      <c r="JSY121" s="516"/>
      <c r="JSZ121" s="516"/>
      <c r="JTA121" s="516"/>
      <c r="JTB121" s="516"/>
      <c r="JTC121" s="516"/>
      <c r="JTD121" s="516"/>
      <c r="JTE121" s="516"/>
      <c r="JTF121" s="516"/>
      <c r="JTG121" s="516"/>
      <c r="JTH121" s="516"/>
      <c r="JTI121" s="516"/>
      <c r="JTJ121" s="516"/>
      <c r="JTK121" s="516"/>
      <c r="JTL121" s="516"/>
      <c r="JTM121" s="516"/>
      <c r="JTN121" s="516"/>
      <c r="JTO121" s="516"/>
      <c r="JTP121" s="516"/>
      <c r="JTQ121" s="516"/>
      <c r="JTR121" s="516"/>
      <c r="JTS121" s="516"/>
      <c r="JTT121" s="516"/>
      <c r="JTU121" s="516"/>
      <c r="JTV121" s="516"/>
      <c r="JTW121" s="516"/>
      <c r="JTX121" s="516"/>
      <c r="JTY121" s="516"/>
      <c r="JTZ121" s="516"/>
      <c r="JUA121" s="516"/>
      <c r="JUB121" s="516"/>
      <c r="JUC121" s="516"/>
      <c r="JUD121" s="516"/>
      <c r="JUE121" s="516"/>
      <c r="JUF121" s="516"/>
      <c r="JUG121" s="516"/>
      <c r="JUH121" s="516"/>
      <c r="JUI121" s="516"/>
      <c r="JUJ121" s="516"/>
      <c r="JUK121" s="516"/>
      <c r="JUL121" s="516"/>
      <c r="JUM121" s="516"/>
      <c r="JUN121" s="516"/>
      <c r="JUO121" s="516"/>
      <c r="JUP121" s="516"/>
      <c r="JUQ121" s="516"/>
      <c r="JUR121" s="516"/>
      <c r="JUS121" s="516"/>
      <c r="JUT121" s="516"/>
      <c r="JUU121" s="516"/>
      <c r="JUV121" s="516"/>
      <c r="JUW121" s="516"/>
      <c r="JUX121" s="516"/>
      <c r="JUY121" s="516"/>
      <c r="JUZ121" s="516"/>
      <c r="JVA121" s="516"/>
      <c r="JVB121" s="516"/>
      <c r="JVC121" s="516"/>
      <c r="JVD121" s="516"/>
      <c r="JVE121" s="516"/>
      <c r="JVF121" s="516"/>
      <c r="JVG121" s="516"/>
      <c r="JVH121" s="516"/>
      <c r="JVI121" s="516"/>
      <c r="JVJ121" s="516"/>
      <c r="JVK121" s="516"/>
      <c r="JVL121" s="516"/>
      <c r="JVM121" s="516"/>
      <c r="JVN121" s="516"/>
      <c r="JVO121" s="516"/>
      <c r="JVP121" s="516"/>
      <c r="JVQ121" s="516"/>
      <c r="JVR121" s="516"/>
      <c r="JVS121" s="516"/>
      <c r="JVT121" s="516"/>
      <c r="JVU121" s="516"/>
      <c r="JVV121" s="516"/>
      <c r="JVW121" s="516"/>
      <c r="JVX121" s="516"/>
      <c r="JVY121" s="516"/>
      <c r="JVZ121" s="516"/>
      <c r="JWA121" s="516"/>
      <c r="JWB121" s="516"/>
      <c r="JWC121" s="516"/>
      <c r="JWD121" s="516"/>
      <c r="JWE121" s="516"/>
      <c r="JWF121" s="516"/>
      <c r="JWG121" s="516"/>
      <c r="JWH121" s="516"/>
      <c r="JWI121" s="516"/>
      <c r="JWJ121" s="516"/>
      <c r="JWK121" s="516"/>
      <c r="JWL121" s="516"/>
      <c r="JWM121" s="516"/>
      <c r="JWN121" s="516"/>
      <c r="JWO121" s="516"/>
      <c r="JWP121" s="516"/>
      <c r="JWQ121" s="516"/>
      <c r="JWR121" s="516"/>
      <c r="JWS121" s="516"/>
      <c r="JWT121" s="516"/>
      <c r="JWU121" s="516"/>
      <c r="JWV121" s="516"/>
      <c r="JWW121" s="516"/>
      <c r="JWX121" s="516"/>
      <c r="JWY121" s="516"/>
      <c r="JWZ121" s="516"/>
      <c r="JXA121" s="516"/>
      <c r="JXB121" s="516"/>
      <c r="JXC121" s="516"/>
      <c r="JXD121" s="516"/>
      <c r="JXE121" s="516"/>
      <c r="JXF121" s="516"/>
      <c r="JXG121" s="516"/>
      <c r="JXH121" s="516"/>
      <c r="JXI121" s="516"/>
      <c r="JXJ121" s="516"/>
      <c r="JXK121" s="516"/>
      <c r="JXL121" s="516"/>
      <c r="JXM121" s="516"/>
      <c r="JXN121" s="516"/>
      <c r="JXO121" s="516"/>
      <c r="JXP121" s="516"/>
      <c r="JXQ121" s="516"/>
      <c r="JXR121" s="516"/>
      <c r="JXS121" s="516"/>
      <c r="JXT121" s="516"/>
      <c r="JXU121" s="516"/>
      <c r="JXV121" s="516"/>
      <c r="JXW121" s="516"/>
      <c r="JXX121" s="516"/>
      <c r="JXY121" s="516"/>
      <c r="JXZ121" s="516"/>
      <c r="JYA121" s="516"/>
      <c r="JYB121" s="516"/>
      <c r="JYC121" s="516"/>
      <c r="JYD121" s="516"/>
      <c r="JYE121" s="516"/>
      <c r="JYF121" s="516"/>
      <c r="JYG121" s="516"/>
      <c r="JYH121" s="516"/>
      <c r="JYI121" s="516"/>
      <c r="JYJ121" s="516"/>
      <c r="JYK121" s="516"/>
      <c r="JYL121" s="516"/>
      <c r="JYM121" s="516"/>
      <c r="JYN121" s="516"/>
      <c r="JYO121" s="516"/>
      <c r="JYP121" s="516"/>
      <c r="JYQ121" s="516"/>
      <c r="JYR121" s="516"/>
      <c r="JYS121" s="516"/>
      <c r="JYT121" s="516"/>
      <c r="JYU121" s="516"/>
      <c r="JYV121" s="516"/>
      <c r="JYW121" s="516"/>
      <c r="JYX121" s="516"/>
      <c r="JYY121" s="516"/>
      <c r="JYZ121" s="516"/>
      <c r="JZA121" s="516"/>
      <c r="JZB121" s="516"/>
      <c r="JZC121" s="516"/>
      <c r="JZD121" s="516"/>
      <c r="JZE121" s="516"/>
      <c r="JZF121" s="516"/>
      <c r="JZG121" s="516"/>
      <c r="JZH121" s="516"/>
      <c r="JZI121" s="516"/>
      <c r="JZJ121" s="516"/>
      <c r="JZK121" s="516"/>
      <c r="JZL121" s="516"/>
      <c r="JZM121" s="516"/>
      <c r="JZN121" s="516"/>
      <c r="JZO121" s="516"/>
      <c r="JZP121" s="516"/>
      <c r="JZQ121" s="516"/>
      <c r="JZR121" s="516"/>
      <c r="JZS121" s="516"/>
      <c r="JZT121" s="516"/>
      <c r="JZU121" s="516"/>
      <c r="JZV121" s="516"/>
      <c r="JZW121" s="516"/>
      <c r="JZX121" s="516"/>
      <c r="JZY121" s="516"/>
      <c r="JZZ121" s="516"/>
      <c r="KAA121" s="516"/>
      <c r="KAB121" s="516"/>
      <c r="KAC121" s="516"/>
      <c r="KAD121" s="516"/>
      <c r="KAE121" s="516"/>
      <c r="KAF121" s="516"/>
      <c r="KAG121" s="516"/>
      <c r="KAH121" s="516"/>
      <c r="KAI121" s="516"/>
      <c r="KAJ121" s="516"/>
      <c r="KAK121" s="516"/>
      <c r="KAL121" s="516"/>
      <c r="KAM121" s="516"/>
      <c r="KAN121" s="516"/>
      <c r="KAO121" s="516"/>
      <c r="KAP121" s="516"/>
      <c r="KAQ121" s="516"/>
      <c r="KAR121" s="516"/>
      <c r="KAS121" s="516"/>
      <c r="KAT121" s="516"/>
      <c r="KAU121" s="516"/>
      <c r="KAV121" s="516"/>
      <c r="KAW121" s="516"/>
      <c r="KAX121" s="516"/>
      <c r="KAY121" s="516"/>
      <c r="KAZ121" s="516"/>
      <c r="KBA121" s="516"/>
      <c r="KBB121" s="516"/>
      <c r="KBC121" s="516"/>
      <c r="KBD121" s="516"/>
      <c r="KBE121" s="516"/>
      <c r="KBF121" s="516"/>
      <c r="KBG121" s="516"/>
      <c r="KBH121" s="516"/>
      <c r="KBI121" s="516"/>
      <c r="KBJ121" s="516"/>
      <c r="KBK121" s="516"/>
      <c r="KBL121" s="516"/>
      <c r="KBM121" s="516"/>
      <c r="KBN121" s="516"/>
      <c r="KBO121" s="516"/>
      <c r="KBP121" s="516"/>
      <c r="KBQ121" s="516"/>
      <c r="KBR121" s="516"/>
      <c r="KBS121" s="516"/>
      <c r="KBT121" s="516"/>
      <c r="KBU121" s="516"/>
      <c r="KBV121" s="516"/>
      <c r="KBW121" s="516"/>
      <c r="KBX121" s="516"/>
      <c r="KBY121" s="516"/>
      <c r="KBZ121" s="516"/>
      <c r="KCA121" s="516"/>
      <c r="KCB121" s="516"/>
      <c r="KCC121" s="516"/>
      <c r="KCD121" s="516"/>
      <c r="KCE121" s="516"/>
      <c r="KCF121" s="516"/>
      <c r="KCG121" s="516"/>
      <c r="KCH121" s="516"/>
      <c r="KCI121" s="516"/>
      <c r="KCJ121" s="516"/>
      <c r="KCK121" s="516"/>
      <c r="KCL121" s="516"/>
      <c r="KCM121" s="516"/>
      <c r="KCN121" s="516"/>
      <c r="KCO121" s="516"/>
      <c r="KCP121" s="516"/>
      <c r="KCQ121" s="516"/>
      <c r="KCR121" s="516"/>
      <c r="KCS121" s="516"/>
      <c r="KCT121" s="516"/>
      <c r="KCU121" s="516"/>
      <c r="KCV121" s="516"/>
      <c r="KCW121" s="516"/>
      <c r="KCX121" s="516"/>
      <c r="KCY121" s="516"/>
      <c r="KCZ121" s="516"/>
      <c r="KDA121" s="516"/>
      <c r="KDB121" s="516"/>
      <c r="KDC121" s="516"/>
      <c r="KDD121" s="516"/>
      <c r="KDE121" s="516"/>
      <c r="KDF121" s="516"/>
      <c r="KDG121" s="516"/>
      <c r="KDH121" s="516"/>
      <c r="KDI121" s="516"/>
      <c r="KDJ121" s="516"/>
      <c r="KDK121" s="516"/>
      <c r="KDL121" s="516"/>
      <c r="KDM121" s="516"/>
      <c r="KDN121" s="516"/>
      <c r="KDO121" s="516"/>
      <c r="KDP121" s="516"/>
      <c r="KDQ121" s="516"/>
      <c r="KDR121" s="516"/>
      <c r="KDS121" s="516"/>
      <c r="KDT121" s="516"/>
      <c r="KDU121" s="516"/>
      <c r="KDV121" s="516"/>
      <c r="KDW121" s="516"/>
      <c r="KDX121" s="516"/>
      <c r="KDY121" s="516"/>
      <c r="KDZ121" s="516"/>
      <c r="KEA121" s="516"/>
      <c r="KEB121" s="516"/>
      <c r="KEC121" s="516"/>
      <c r="KED121" s="516"/>
      <c r="KEE121" s="516"/>
      <c r="KEF121" s="516"/>
      <c r="KEG121" s="516"/>
      <c r="KEH121" s="516"/>
      <c r="KEI121" s="516"/>
      <c r="KEJ121" s="516"/>
      <c r="KEK121" s="516"/>
      <c r="KEL121" s="516"/>
      <c r="KEM121" s="516"/>
      <c r="KEN121" s="516"/>
      <c r="KEO121" s="516"/>
      <c r="KEP121" s="516"/>
      <c r="KEQ121" s="516"/>
      <c r="KER121" s="516"/>
      <c r="KES121" s="516"/>
      <c r="KET121" s="516"/>
      <c r="KEU121" s="516"/>
      <c r="KEV121" s="516"/>
      <c r="KEW121" s="516"/>
      <c r="KEX121" s="516"/>
      <c r="KEY121" s="516"/>
      <c r="KEZ121" s="516"/>
      <c r="KFA121" s="516"/>
      <c r="KFB121" s="516"/>
      <c r="KFC121" s="516"/>
      <c r="KFD121" s="516"/>
      <c r="KFE121" s="516"/>
      <c r="KFF121" s="516"/>
      <c r="KFG121" s="516"/>
      <c r="KFH121" s="516"/>
      <c r="KFI121" s="516"/>
      <c r="KFJ121" s="516"/>
      <c r="KFK121" s="516"/>
      <c r="KFL121" s="516"/>
      <c r="KFM121" s="516"/>
      <c r="KFN121" s="516"/>
      <c r="KFO121" s="516"/>
      <c r="KFP121" s="516"/>
      <c r="KFQ121" s="516"/>
      <c r="KFR121" s="516"/>
      <c r="KFS121" s="516"/>
      <c r="KFT121" s="516"/>
      <c r="KFU121" s="516"/>
      <c r="KFV121" s="516"/>
      <c r="KFW121" s="516"/>
      <c r="KFX121" s="516"/>
      <c r="KFY121" s="516"/>
      <c r="KFZ121" s="516"/>
      <c r="KGA121" s="516"/>
      <c r="KGB121" s="516"/>
      <c r="KGC121" s="516"/>
      <c r="KGD121" s="516"/>
      <c r="KGE121" s="516"/>
      <c r="KGF121" s="516"/>
      <c r="KGG121" s="516"/>
      <c r="KGH121" s="516"/>
      <c r="KGI121" s="516"/>
      <c r="KGJ121" s="516"/>
      <c r="KGK121" s="516"/>
      <c r="KGL121" s="516"/>
      <c r="KGM121" s="516"/>
      <c r="KGN121" s="516"/>
      <c r="KGO121" s="516"/>
      <c r="KGP121" s="516"/>
      <c r="KGQ121" s="516"/>
      <c r="KGR121" s="516"/>
      <c r="KGS121" s="516"/>
      <c r="KGT121" s="516"/>
      <c r="KGU121" s="516"/>
      <c r="KGV121" s="516"/>
      <c r="KGW121" s="516"/>
      <c r="KGX121" s="516"/>
      <c r="KGY121" s="516"/>
      <c r="KGZ121" s="516"/>
      <c r="KHA121" s="516"/>
      <c r="KHB121" s="516"/>
      <c r="KHC121" s="516"/>
      <c r="KHD121" s="516"/>
      <c r="KHE121" s="516"/>
      <c r="KHF121" s="516"/>
      <c r="KHG121" s="516"/>
      <c r="KHH121" s="516"/>
      <c r="KHI121" s="516"/>
      <c r="KHJ121" s="516"/>
      <c r="KHK121" s="516"/>
      <c r="KHL121" s="516"/>
      <c r="KHM121" s="516"/>
      <c r="KHN121" s="516"/>
      <c r="KHO121" s="516"/>
      <c r="KHP121" s="516"/>
      <c r="KHQ121" s="516"/>
      <c r="KHR121" s="516"/>
      <c r="KHS121" s="516"/>
      <c r="KHT121" s="516"/>
      <c r="KHU121" s="516"/>
      <c r="KHV121" s="516"/>
      <c r="KHW121" s="516"/>
      <c r="KHX121" s="516"/>
      <c r="KHY121" s="516"/>
      <c r="KHZ121" s="516"/>
      <c r="KIA121" s="516"/>
      <c r="KIB121" s="516"/>
      <c r="KIC121" s="516"/>
      <c r="KID121" s="516"/>
      <c r="KIE121" s="516"/>
      <c r="KIF121" s="516"/>
      <c r="KIG121" s="516"/>
      <c r="KIH121" s="516"/>
      <c r="KII121" s="516"/>
      <c r="KIJ121" s="516"/>
      <c r="KIK121" s="516"/>
      <c r="KIL121" s="516"/>
      <c r="KIM121" s="516"/>
      <c r="KIN121" s="516"/>
      <c r="KIO121" s="516"/>
      <c r="KIP121" s="516"/>
      <c r="KIQ121" s="516"/>
      <c r="KIR121" s="516"/>
      <c r="KIS121" s="516"/>
      <c r="KIT121" s="516"/>
      <c r="KIU121" s="516"/>
      <c r="KIV121" s="516"/>
      <c r="KIW121" s="516"/>
      <c r="KIX121" s="516"/>
      <c r="KIY121" s="516"/>
      <c r="KIZ121" s="516"/>
      <c r="KJA121" s="516"/>
      <c r="KJB121" s="516"/>
      <c r="KJC121" s="516"/>
      <c r="KJD121" s="516"/>
      <c r="KJE121" s="516"/>
      <c r="KJF121" s="516"/>
      <c r="KJG121" s="516"/>
      <c r="KJH121" s="516"/>
      <c r="KJI121" s="516"/>
      <c r="KJJ121" s="516"/>
      <c r="KJK121" s="516"/>
      <c r="KJL121" s="516"/>
      <c r="KJM121" s="516"/>
      <c r="KJN121" s="516"/>
      <c r="KJO121" s="516"/>
      <c r="KJP121" s="516"/>
      <c r="KJQ121" s="516"/>
      <c r="KJR121" s="516"/>
      <c r="KJS121" s="516"/>
      <c r="KJT121" s="516"/>
      <c r="KJU121" s="516"/>
      <c r="KJV121" s="516"/>
      <c r="KJW121" s="516"/>
      <c r="KJX121" s="516"/>
      <c r="KJY121" s="516"/>
      <c r="KJZ121" s="516"/>
      <c r="KKA121" s="516"/>
      <c r="KKB121" s="516"/>
      <c r="KKC121" s="516"/>
      <c r="KKD121" s="516"/>
      <c r="KKE121" s="516"/>
      <c r="KKF121" s="516"/>
      <c r="KKG121" s="516"/>
      <c r="KKH121" s="516"/>
      <c r="KKI121" s="516"/>
      <c r="KKJ121" s="516"/>
      <c r="KKK121" s="516"/>
      <c r="KKL121" s="516"/>
      <c r="KKM121" s="516"/>
      <c r="KKN121" s="516"/>
      <c r="KKO121" s="516"/>
      <c r="KKP121" s="516"/>
      <c r="KKQ121" s="516"/>
      <c r="KKR121" s="516"/>
      <c r="KKS121" s="516"/>
      <c r="KKT121" s="516"/>
      <c r="KKU121" s="516"/>
      <c r="KKV121" s="516"/>
      <c r="KKW121" s="516"/>
      <c r="KKX121" s="516"/>
      <c r="KKY121" s="516"/>
      <c r="KKZ121" s="516"/>
      <c r="KLA121" s="516"/>
      <c r="KLB121" s="516"/>
      <c r="KLC121" s="516"/>
      <c r="KLD121" s="516"/>
      <c r="KLE121" s="516"/>
      <c r="KLF121" s="516"/>
      <c r="KLG121" s="516"/>
      <c r="KLH121" s="516"/>
      <c r="KLI121" s="516"/>
      <c r="KLJ121" s="516"/>
      <c r="KLK121" s="516"/>
      <c r="KLL121" s="516"/>
      <c r="KLM121" s="516"/>
      <c r="KLN121" s="516"/>
      <c r="KLO121" s="516"/>
      <c r="KLP121" s="516"/>
      <c r="KLQ121" s="516"/>
      <c r="KLR121" s="516"/>
      <c r="KLS121" s="516"/>
      <c r="KLT121" s="516"/>
      <c r="KLU121" s="516"/>
      <c r="KLV121" s="516"/>
      <c r="KLW121" s="516"/>
      <c r="KLX121" s="516"/>
      <c r="KLY121" s="516"/>
      <c r="KLZ121" s="516"/>
      <c r="KMA121" s="516"/>
      <c r="KMB121" s="516"/>
      <c r="KMC121" s="516"/>
      <c r="KMD121" s="516"/>
      <c r="KME121" s="516"/>
      <c r="KMF121" s="516"/>
      <c r="KMG121" s="516"/>
      <c r="KMH121" s="516"/>
      <c r="KMI121" s="516"/>
      <c r="KMJ121" s="516"/>
      <c r="KMK121" s="516"/>
      <c r="KML121" s="516"/>
      <c r="KMM121" s="516"/>
      <c r="KMN121" s="516"/>
      <c r="KMO121" s="516"/>
      <c r="KMP121" s="516"/>
      <c r="KMQ121" s="516"/>
      <c r="KMR121" s="516"/>
      <c r="KMS121" s="516"/>
      <c r="KMT121" s="516"/>
      <c r="KMU121" s="516"/>
      <c r="KMV121" s="516"/>
      <c r="KMW121" s="516"/>
      <c r="KMX121" s="516"/>
      <c r="KMY121" s="516"/>
      <c r="KMZ121" s="516"/>
      <c r="KNA121" s="516"/>
      <c r="KNB121" s="516"/>
      <c r="KNC121" s="516"/>
      <c r="KND121" s="516"/>
      <c r="KNE121" s="516"/>
      <c r="KNF121" s="516"/>
      <c r="KNG121" s="516"/>
      <c r="KNH121" s="516"/>
      <c r="KNI121" s="516"/>
      <c r="KNJ121" s="516"/>
      <c r="KNK121" s="516"/>
      <c r="KNL121" s="516"/>
      <c r="KNM121" s="516"/>
      <c r="KNN121" s="516"/>
      <c r="KNO121" s="516"/>
      <c r="KNP121" s="516"/>
      <c r="KNQ121" s="516"/>
      <c r="KNR121" s="516"/>
      <c r="KNS121" s="516"/>
      <c r="KNT121" s="516"/>
      <c r="KNU121" s="516"/>
      <c r="KNV121" s="516"/>
      <c r="KNW121" s="516"/>
      <c r="KNX121" s="516"/>
      <c r="KNY121" s="516"/>
      <c r="KNZ121" s="516"/>
      <c r="KOA121" s="516"/>
      <c r="KOB121" s="516"/>
      <c r="KOC121" s="516"/>
      <c r="KOD121" s="516"/>
      <c r="KOE121" s="516"/>
      <c r="KOF121" s="516"/>
      <c r="KOG121" s="516"/>
      <c r="KOH121" s="516"/>
      <c r="KOI121" s="516"/>
      <c r="KOJ121" s="516"/>
      <c r="KOK121" s="516"/>
      <c r="KOL121" s="516"/>
      <c r="KOM121" s="516"/>
      <c r="KON121" s="516"/>
      <c r="KOO121" s="516"/>
      <c r="KOP121" s="516"/>
      <c r="KOQ121" s="516"/>
      <c r="KOR121" s="516"/>
      <c r="KOS121" s="516"/>
      <c r="KOT121" s="516"/>
      <c r="KOU121" s="516"/>
      <c r="KOV121" s="516"/>
      <c r="KOW121" s="516"/>
      <c r="KOX121" s="516"/>
      <c r="KOY121" s="516"/>
      <c r="KOZ121" s="516"/>
      <c r="KPA121" s="516"/>
      <c r="KPB121" s="516"/>
      <c r="KPC121" s="516"/>
      <c r="KPD121" s="516"/>
      <c r="KPE121" s="516"/>
      <c r="KPF121" s="516"/>
      <c r="KPG121" s="516"/>
      <c r="KPH121" s="516"/>
      <c r="KPI121" s="516"/>
      <c r="KPJ121" s="516"/>
      <c r="KPK121" s="516"/>
      <c r="KPL121" s="516"/>
      <c r="KPM121" s="516"/>
      <c r="KPN121" s="516"/>
      <c r="KPO121" s="516"/>
      <c r="KPP121" s="516"/>
      <c r="KPQ121" s="516"/>
      <c r="KPR121" s="516"/>
      <c r="KPS121" s="516"/>
      <c r="KPT121" s="516"/>
      <c r="KPU121" s="516"/>
      <c r="KPV121" s="516"/>
      <c r="KPW121" s="516"/>
      <c r="KPX121" s="516"/>
      <c r="KPY121" s="516"/>
      <c r="KPZ121" s="516"/>
      <c r="KQA121" s="516"/>
      <c r="KQB121" s="516"/>
      <c r="KQC121" s="516"/>
      <c r="KQD121" s="516"/>
      <c r="KQE121" s="516"/>
      <c r="KQF121" s="516"/>
      <c r="KQG121" s="516"/>
      <c r="KQH121" s="516"/>
      <c r="KQI121" s="516"/>
      <c r="KQJ121" s="516"/>
      <c r="KQK121" s="516"/>
      <c r="KQL121" s="516"/>
      <c r="KQM121" s="516"/>
      <c r="KQN121" s="516"/>
      <c r="KQO121" s="516"/>
      <c r="KQP121" s="516"/>
      <c r="KQQ121" s="516"/>
      <c r="KQR121" s="516"/>
      <c r="KQS121" s="516"/>
      <c r="KQT121" s="516"/>
      <c r="KQU121" s="516"/>
      <c r="KQV121" s="516"/>
      <c r="KQW121" s="516"/>
      <c r="KQX121" s="516"/>
      <c r="KQY121" s="516"/>
      <c r="KQZ121" s="516"/>
      <c r="KRA121" s="516"/>
      <c r="KRB121" s="516"/>
      <c r="KRC121" s="516"/>
      <c r="KRD121" s="516"/>
      <c r="KRE121" s="516"/>
      <c r="KRF121" s="516"/>
      <c r="KRG121" s="516"/>
      <c r="KRH121" s="516"/>
      <c r="KRI121" s="516"/>
      <c r="KRJ121" s="516"/>
      <c r="KRK121" s="516"/>
      <c r="KRL121" s="516"/>
      <c r="KRM121" s="516"/>
      <c r="KRN121" s="516"/>
      <c r="KRO121" s="516"/>
      <c r="KRP121" s="516"/>
      <c r="KRQ121" s="516"/>
      <c r="KRR121" s="516"/>
      <c r="KRS121" s="516"/>
      <c r="KRT121" s="516"/>
      <c r="KRU121" s="516"/>
      <c r="KRV121" s="516"/>
      <c r="KRW121" s="516"/>
      <c r="KRX121" s="516"/>
      <c r="KRY121" s="516"/>
      <c r="KRZ121" s="516"/>
      <c r="KSA121" s="516"/>
      <c r="KSB121" s="516"/>
      <c r="KSC121" s="516"/>
      <c r="KSD121" s="516"/>
      <c r="KSE121" s="516"/>
      <c r="KSF121" s="516"/>
      <c r="KSG121" s="516"/>
      <c r="KSH121" s="516"/>
      <c r="KSI121" s="516"/>
      <c r="KSJ121" s="516"/>
      <c r="KSK121" s="516"/>
      <c r="KSL121" s="516"/>
      <c r="KSM121" s="516"/>
      <c r="KSN121" s="516"/>
      <c r="KSO121" s="516"/>
      <c r="KSP121" s="516"/>
      <c r="KSQ121" s="516"/>
      <c r="KSR121" s="516"/>
      <c r="KSS121" s="516"/>
      <c r="KST121" s="516"/>
      <c r="KSU121" s="516"/>
      <c r="KSV121" s="516"/>
      <c r="KSW121" s="516"/>
      <c r="KSX121" s="516"/>
      <c r="KSY121" s="516"/>
      <c r="KSZ121" s="516"/>
      <c r="KTA121" s="516"/>
      <c r="KTB121" s="516"/>
      <c r="KTC121" s="516"/>
      <c r="KTD121" s="516"/>
      <c r="KTE121" s="516"/>
      <c r="KTF121" s="516"/>
      <c r="KTG121" s="516"/>
      <c r="KTH121" s="516"/>
      <c r="KTI121" s="516"/>
      <c r="KTJ121" s="516"/>
      <c r="KTK121" s="516"/>
      <c r="KTL121" s="516"/>
      <c r="KTM121" s="516"/>
      <c r="KTN121" s="516"/>
      <c r="KTO121" s="516"/>
      <c r="KTP121" s="516"/>
      <c r="KTQ121" s="516"/>
      <c r="KTR121" s="516"/>
      <c r="KTS121" s="516"/>
      <c r="KTT121" s="516"/>
      <c r="KTU121" s="516"/>
      <c r="KTV121" s="516"/>
      <c r="KTW121" s="516"/>
      <c r="KTX121" s="516"/>
      <c r="KTY121" s="516"/>
      <c r="KTZ121" s="516"/>
      <c r="KUA121" s="516"/>
      <c r="KUB121" s="516"/>
      <c r="KUC121" s="516"/>
      <c r="KUD121" s="516"/>
      <c r="KUE121" s="516"/>
      <c r="KUF121" s="516"/>
      <c r="KUG121" s="516"/>
      <c r="KUH121" s="516"/>
      <c r="KUI121" s="516"/>
      <c r="KUJ121" s="516"/>
      <c r="KUK121" s="516"/>
      <c r="KUL121" s="516"/>
      <c r="KUM121" s="516"/>
      <c r="KUN121" s="516"/>
      <c r="KUO121" s="516"/>
      <c r="KUP121" s="516"/>
      <c r="KUQ121" s="516"/>
      <c r="KUR121" s="516"/>
      <c r="KUS121" s="516"/>
      <c r="KUT121" s="516"/>
      <c r="KUU121" s="516"/>
      <c r="KUV121" s="516"/>
      <c r="KUW121" s="516"/>
      <c r="KUX121" s="516"/>
      <c r="KUY121" s="516"/>
      <c r="KUZ121" s="516"/>
      <c r="KVA121" s="516"/>
      <c r="KVB121" s="516"/>
      <c r="KVC121" s="516"/>
      <c r="KVD121" s="516"/>
      <c r="KVE121" s="516"/>
      <c r="KVF121" s="516"/>
      <c r="KVG121" s="516"/>
      <c r="KVH121" s="516"/>
      <c r="KVI121" s="516"/>
      <c r="KVJ121" s="516"/>
      <c r="KVK121" s="516"/>
      <c r="KVL121" s="516"/>
      <c r="KVM121" s="516"/>
      <c r="KVN121" s="516"/>
      <c r="KVO121" s="516"/>
      <c r="KVP121" s="516"/>
      <c r="KVQ121" s="516"/>
      <c r="KVR121" s="516"/>
      <c r="KVS121" s="516"/>
      <c r="KVT121" s="516"/>
      <c r="KVU121" s="516"/>
      <c r="KVV121" s="516"/>
      <c r="KVW121" s="516"/>
      <c r="KVX121" s="516"/>
      <c r="KVY121" s="516"/>
      <c r="KVZ121" s="516"/>
      <c r="KWA121" s="516"/>
      <c r="KWB121" s="516"/>
      <c r="KWC121" s="516"/>
      <c r="KWD121" s="516"/>
      <c r="KWE121" s="516"/>
      <c r="KWF121" s="516"/>
      <c r="KWG121" s="516"/>
      <c r="KWH121" s="516"/>
      <c r="KWI121" s="516"/>
      <c r="KWJ121" s="516"/>
      <c r="KWK121" s="516"/>
      <c r="KWL121" s="516"/>
      <c r="KWM121" s="516"/>
      <c r="KWN121" s="516"/>
      <c r="KWO121" s="516"/>
      <c r="KWP121" s="516"/>
      <c r="KWQ121" s="516"/>
      <c r="KWR121" s="516"/>
      <c r="KWS121" s="516"/>
      <c r="KWT121" s="516"/>
      <c r="KWU121" s="516"/>
      <c r="KWV121" s="516"/>
      <c r="KWW121" s="516"/>
      <c r="KWX121" s="516"/>
      <c r="KWY121" s="516"/>
      <c r="KWZ121" s="516"/>
      <c r="KXA121" s="516"/>
      <c r="KXB121" s="516"/>
      <c r="KXC121" s="516"/>
      <c r="KXD121" s="516"/>
      <c r="KXE121" s="516"/>
      <c r="KXF121" s="516"/>
      <c r="KXG121" s="516"/>
      <c r="KXH121" s="516"/>
      <c r="KXI121" s="516"/>
      <c r="KXJ121" s="516"/>
      <c r="KXK121" s="516"/>
      <c r="KXL121" s="516"/>
      <c r="KXM121" s="516"/>
      <c r="KXN121" s="516"/>
      <c r="KXO121" s="516"/>
      <c r="KXP121" s="516"/>
      <c r="KXQ121" s="516"/>
      <c r="KXR121" s="516"/>
      <c r="KXS121" s="516"/>
      <c r="KXT121" s="516"/>
      <c r="KXU121" s="516"/>
      <c r="KXV121" s="516"/>
      <c r="KXW121" s="516"/>
      <c r="KXX121" s="516"/>
      <c r="KXY121" s="516"/>
      <c r="KXZ121" s="516"/>
      <c r="KYA121" s="516"/>
      <c r="KYB121" s="516"/>
      <c r="KYC121" s="516"/>
      <c r="KYD121" s="516"/>
      <c r="KYE121" s="516"/>
      <c r="KYF121" s="516"/>
      <c r="KYG121" s="516"/>
      <c r="KYH121" s="516"/>
      <c r="KYI121" s="516"/>
      <c r="KYJ121" s="516"/>
      <c r="KYK121" s="516"/>
      <c r="KYL121" s="516"/>
      <c r="KYM121" s="516"/>
      <c r="KYN121" s="516"/>
      <c r="KYO121" s="516"/>
      <c r="KYP121" s="516"/>
      <c r="KYQ121" s="516"/>
      <c r="KYR121" s="516"/>
      <c r="KYS121" s="516"/>
      <c r="KYT121" s="516"/>
      <c r="KYU121" s="516"/>
      <c r="KYV121" s="516"/>
      <c r="KYW121" s="516"/>
      <c r="KYX121" s="516"/>
      <c r="KYY121" s="516"/>
      <c r="KYZ121" s="516"/>
      <c r="KZA121" s="516"/>
      <c r="KZB121" s="516"/>
      <c r="KZC121" s="516"/>
      <c r="KZD121" s="516"/>
      <c r="KZE121" s="516"/>
      <c r="KZF121" s="516"/>
      <c r="KZG121" s="516"/>
      <c r="KZH121" s="516"/>
      <c r="KZI121" s="516"/>
      <c r="KZJ121" s="516"/>
      <c r="KZK121" s="516"/>
      <c r="KZL121" s="516"/>
      <c r="KZM121" s="516"/>
      <c r="KZN121" s="516"/>
      <c r="KZO121" s="516"/>
      <c r="KZP121" s="516"/>
      <c r="KZQ121" s="516"/>
      <c r="KZR121" s="516"/>
      <c r="KZS121" s="516"/>
      <c r="KZT121" s="516"/>
      <c r="KZU121" s="516"/>
      <c r="KZV121" s="516"/>
      <c r="KZW121" s="516"/>
      <c r="KZX121" s="516"/>
      <c r="KZY121" s="516"/>
      <c r="KZZ121" s="516"/>
      <c r="LAA121" s="516"/>
      <c r="LAB121" s="516"/>
      <c r="LAC121" s="516"/>
      <c r="LAD121" s="516"/>
      <c r="LAE121" s="516"/>
      <c r="LAF121" s="516"/>
      <c r="LAG121" s="516"/>
      <c r="LAH121" s="516"/>
      <c r="LAI121" s="516"/>
      <c r="LAJ121" s="516"/>
      <c r="LAK121" s="516"/>
      <c r="LAL121" s="516"/>
      <c r="LAM121" s="516"/>
      <c r="LAN121" s="516"/>
      <c r="LAO121" s="516"/>
      <c r="LAP121" s="516"/>
      <c r="LAQ121" s="516"/>
      <c r="LAR121" s="516"/>
      <c r="LAS121" s="516"/>
      <c r="LAT121" s="516"/>
      <c r="LAU121" s="516"/>
      <c r="LAV121" s="516"/>
      <c r="LAW121" s="516"/>
      <c r="LAX121" s="516"/>
      <c r="LAY121" s="516"/>
      <c r="LAZ121" s="516"/>
      <c r="LBA121" s="516"/>
      <c r="LBB121" s="516"/>
      <c r="LBC121" s="516"/>
      <c r="LBD121" s="516"/>
      <c r="LBE121" s="516"/>
      <c r="LBF121" s="516"/>
      <c r="LBG121" s="516"/>
      <c r="LBH121" s="516"/>
      <c r="LBI121" s="516"/>
      <c r="LBJ121" s="516"/>
      <c r="LBK121" s="516"/>
      <c r="LBL121" s="516"/>
      <c r="LBM121" s="516"/>
      <c r="LBN121" s="516"/>
      <c r="LBO121" s="516"/>
      <c r="LBP121" s="516"/>
      <c r="LBQ121" s="516"/>
      <c r="LBR121" s="516"/>
      <c r="LBS121" s="516"/>
      <c r="LBT121" s="516"/>
      <c r="LBU121" s="516"/>
      <c r="LBV121" s="516"/>
      <c r="LBW121" s="516"/>
      <c r="LBX121" s="516"/>
      <c r="LBY121" s="516"/>
      <c r="LBZ121" s="516"/>
      <c r="LCA121" s="516"/>
      <c r="LCB121" s="516"/>
      <c r="LCC121" s="516"/>
      <c r="LCD121" s="516"/>
      <c r="LCE121" s="516"/>
      <c r="LCF121" s="516"/>
      <c r="LCG121" s="516"/>
      <c r="LCH121" s="516"/>
      <c r="LCI121" s="516"/>
      <c r="LCJ121" s="516"/>
      <c r="LCK121" s="516"/>
      <c r="LCL121" s="516"/>
      <c r="LCM121" s="516"/>
      <c r="LCN121" s="516"/>
      <c r="LCO121" s="516"/>
      <c r="LCP121" s="516"/>
      <c r="LCQ121" s="516"/>
      <c r="LCR121" s="516"/>
      <c r="LCS121" s="516"/>
      <c r="LCT121" s="516"/>
      <c r="LCU121" s="516"/>
      <c r="LCV121" s="516"/>
      <c r="LCW121" s="516"/>
      <c r="LCX121" s="516"/>
      <c r="LCY121" s="516"/>
      <c r="LCZ121" s="516"/>
      <c r="LDA121" s="516"/>
      <c r="LDB121" s="516"/>
      <c r="LDC121" s="516"/>
      <c r="LDD121" s="516"/>
      <c r="LDE121" s="516"/>
      <c r="LDF121" s="516"/>
      <c r="LDG121" s="516"/>
      <c r="LDH121" s="516"/>
      <c r="LDI121" s="516"/>
      <c r="LDJ121" s="516"/>
      <c r="LDK121" s="516"/>
      <c r="LDL121" s="516"/>
      <c r="LDM121" s="516"/>
      <c r="LDN121" s="516"/>
      <c r="LDO121" s="516"/>
      <c r="LDP121" s="516"/>
      <c r="LDQ121" s="516"/>
      <c r="LDR121" s="516"/>
      <c r="LDS121" s="516"/>
      <c r="LDT121" s="516"/>
      <c r="LDU121" s="516"/>
      <c r="LDV121" s="516"/>
      <c r="LDW121" s="516"/>
      <c r="LDX121" s="516"/>
      <c r="LDY121" s="516"/>
      <c r="LDZ121" s="516"/>
      <c r="LEA121" s="516"/>
      <c r="LEB121" s="516"/>
      <c r="LEC121" s="516"/>
      <c r="LED121" s="516"/>
      <c r="LEE121" s="516"/>
      <c r="LEF121" s="516"/>
      <c r="LEG121" s="516"/>
      <c r="LEH121" s="516"/>
      <c r="LEI121" s="516"/>
      <c r="LEJ121" s="516"/>
      <c r="LEK121" s="516"/>
      <c r="LEL121" s="516"/>
      <c r="LEM121" s="516"/>
      <c r="LEN121" s="516"/>
      <c r="LEO121" s="516"/>
      <c r="LEP121" s="516"/>
      <c r="LEQ121" s="516"/>
      <c r="LER121" s="516"/>
      <c r="LES121" s="516"/>
      <c r="LET121" s="516"/>
      <c r="LEU121" s="516"/>
      <c r="LEV121" s="516"/>
      <c r="LEW121" s="516"/>
      <c r="LEX121" s="516"/>
      <c r="LEY121" s="516"/>
      <c r="LEZ121" s="516"/>
      <c r="LFA121" s="516"/>
      <c r="LFB121" s="516"/>
      <c r="LFC121" s="516"/>
      <c r="LFD121" s="516"/>
      <c r="LFE121" s="516"/>
      <c r="LFF121" s="516"/>
      <c r="LFG121" s="516"/>
      <c r="LFH121" s="516"/>
      <c r="LFI121" s="516"/>
      <c r="LFJ121" s="516"/>
      <c r="LFK121" s="516"/>
      <c r="LFL121" s="516"/>
      <c r="LFM121" s="516"/>
      <c r="LFN121" s="516"/>
      <c r="LFO121" s="516"/>
      <c r="LFP121" s="516"/>
      <c r="LFQ121" s="516"/>
      <c r="LFR121" s="516"/>
      <c r="LFS121" s="516"/>
      <c r="LFT121" s="516"/>
      <c r="LFU121" s="516"/>
      <c r="LFV121" s="516"/>
      <c r="LFW121" s="516"/>
      <c r="LFX121" s="516"/>
      <c r="LFY121" s="516"/>
      <c r="LFZ121" s="516"/>
      <c r="LGA121" s="516"/>
      <c r="LGB121" s="516"/>
      <c r="LGC121" s="516"/>
      <c r="LGD121" s="516"/>
      <c r="LGE121" s="516"/>
      <c r="LGF121" s="516"/>
      <c r="LGG121" s="516"/>
      <c r="LGH121" s="516"/>
      <c r="LGI121" s="516"/>
      <c r="LGJ121" s="516"/>
      <c r="LGK121" s="516"/>
      <c r="LGL121" s="516"/>
      <c r="LGM121" s="516"/>
      <c r="LGN121" s="516"/>
      <c r="LGO121" s="516"/>
      <c r="LGP121" s="516"/>
      <c r="LGQ121" s="516"/>
      <c r="LGR121" s="516"/>
      <c r="LGS121" s="516"/>
      <c r="LGT121" s="516"/>
      <c r="LGU121" s="516"/>
      <c r="LGV121" s="516"/>
      <c r="LGW121" s="516"/>
      <c r="LGX121" s="516"/>
      <c r="LGY121" s="516"/>
      <c r="LGZ121" s="516"/>
      <c r="LHA121" s="516"/>
      <c r="LHB121" s="516"/>
      <c r="LHC121" s="516"/>
      <c r="LHD121" s="516"/>
      <c r="LHE121" s="516"/>
      <c r="LHF121" s="516"/>
      <c r="LHG121" s="516"/>
      <c r="LHH121" s="516"/>
      <c r="LHI121" s="516"/>
      <c r="LHJ121" s="516"/>
      <c r="LHK121" s="516"/>
      <c r="LHL121" s="516"/>
      <c r="LHM121" s="516"/>
      <c r="LHN121" s="516"/>
      <c r="LHO121" s="516"/>
      <c r="LHP121" s="516"/>
      <c r="LHQ121" s="516"/>
      <c r="LHR121" s="516"/>
      <c r="LHS121" s="516"/>
      <c r="LHT121" s="516"/>
      <c r="LHU121" s="516"/>
      <c r="LHV121" s="516"/>
      <c r="LHW121" s="516"/>
      <c r="LHX121" s="516"/>
      <c r="LHY121" s="516"/>
      <c r="LHZ121" s="516"/>
      <c r="LIA121" s="516"/>
      <c r="LIB121" s="516"/>
      <c r="LIC121" s="516"/>
      <c r="LID121" s="516"/>
      <c r="LIE121" s="516"/>
      <c r="LIF121" s="516"/>
      <c r="LIG121" s="516"/>
      <c r="LIH121" s="516"/>
      <c r="LII121" s="516"/>
      <c r="LIJ121" s="516"/>
      <c r="LIK121" s="516"/>
      <c r="LIL121" s="516"/>
      <c r="LIM121" s="516"/>
      <c r="LIN121" s="516"/>
      <c r="LIO121" s="516"/>
      <c r="LIP121" s="516"/>
      <c r="LIQ121" s="516"/>
      <c r="LIR121" s="516"/>
      <c r="LIS121" s="516"/>
      <c r="LIT121" s="516"/>
      <c r="LIU121" s="516"/>
      <c r="LIV121" s="516"/>
      <c r="LIW121" s="516"/>
      <c r="LIX121" s="516"/>
      <c r="LIY121" s="516"/>
      <c r="LIZ121" s="516"/>
      <c r="LJA121" s="516"/>
      <c r="LJB121" s="516"/>
      <c r="LJC121" s="516"/>
      <c r="LJD121" s="516"/>
      <c r="LJE121" s="516"/>
      <c r="LJF121" s="516"/>
      <c r="LJG121" s="516"/>
      <c r="LJH121" s="516"/>
      <c r="LJI121" s="516"/>
      <c r="LJJ121" s="516"/>
      <c r="LJK121" s="516"/>
      <c r="LJL121" s="516"/>
      <c r="LJM121" s="516"/>
      <c r="LJN121" s="516"/>
      <c r="LJO121" s="516"/>
      <c r="LJP121" s="516"/>
      <c r="LJQ121" s="516"/>
      <c r="LJR121" s="516"/>
      <c r="LJS121" s="516"/>
      <c r="LJT121" s="516"/>
      <c r="LJU121" s="516"/>
      <c r="LJV121" s="516"/>
      <c r="LJW121" s="516"/>
      <c r="LJX121" s="516"/>
      <c r="LJY121" s="516"/>
      <c r="LJZ121" s="516"/>
      <c r="LKA121" s="516"/>
      <c r="LKB121" s="516"/>
      <c r="LKC121" s="516"/>
      <c r="LKD121" s="516"/>
      <c r="LKE121" s="516"/>
      <c r="LKF121" s="516"/>
      <c r="LKG121" s="516"/>
      <c r="LKH121" s="516"/>
      <c r="LKI121" s="516"/>
      <c r="LKJ121" s="516"/>
      <c r="LKK121" s="516"/>
      <c r="LKL121" s="516"/>
      <c r="LKM121" s="516"/>
      <c r="LKN121" s="516"/>
      <c r="LKO121" s="516"/>
      <c r="LKP121" s="516"/>
      <c r="LKQ121" s="516"/>
      <c r="LKR121" s="516"/>
      <c r="LKS121" s="516"/>
      <c r="LKT121" s="516"/>
      <c r="LKU121" s="516"/>
      <c r="LKV121" s="516"/>
      <c r="LKW121" s="516"/>
      <c r="LKX121" s="516"/>
      <c r="LKY121" s="516"/>
      <c r="LKZ121" s="516"/>
      <c r="LLA121" s="516"/>
      <c r="LLB121" s="516"/>
      <c r="LLC121" s="516"/>
      <c r="LLD121" s="516"/>
      <c r="LLE121" s="516"/>
      <c r="LLF121" s="516"/>
      <c r="LLG121" s="516"/>
      <c r="LLH121" s="516"/>
      <c r="LLI121" s="516"/>
      <c r="LLJ121" s="516"/>
      <c r="LLK121" s="516"/>
      <c r="LLL121" s="516"/>
      <c r="LLM121" s="516"/>
      <c r="LLN121" s="516"/>
      <c r="LLO121" s="516"/>
      <c r="LLP121" s="516"/>
      <c r="LLQ121" s="516"/>
      <c r="LLR121" s="516"/>
      <c r="LLS121" s="516"/>
      <c r="LLT121" s="516"/>
      <c r="LLU121" s="516"/>
      <c r="LLV121" s="516"/>
      <c r="LLW121" s="516"/>
      <c r="LLX121" s="516"/>
      <c r="LLY121" s="516"/>
      <c r="LLZ121" s="516"/>
      <c r="LMA121" s="516"/>
      <c r="LMB121" s="516"/>
      <c r="LMC121" s="516"/>
      <c r="LMD121" s="516"/>
      <c r="LME121" s="516"/>
      <c r="LMF121" s="516"/>
      <c r="LMG121" s="516"/>
      <c r="LMH121" s="516"/>
      <c r="LMI121" s="516"/>
      <c r="LMJ121" s="516"/>
      <c r="LMK121" s="516"/>
      <c r="LML121" s="516"/>
      <c r="LMM121" s="516"/>
      <c r="LMN121" s="516"/>
      <c r="LMO121" s="516"/>
      <c r="LMP121" s="516"/>
      <c r="LMQ121" s="516"/>
      <c r="LMR121" s="516"/>
      <c r="LMS121" s="516"/>
      <c r="LMT121" s="516"/>
      <c r="LMU121" s="516"/>
      <c r="LMV121" s="516"/>
      <c r="LMW121" s="516"/>
      <c r="LMX121" s="516"/>
      <c r="LMY121" s="516"/>
      <c r="LMZ121" s="516"/>
      <c r="LNA121" s="516"/>
      <c r="LNB121" s="516"/>
      <c r="LNC121" s="516"/>
      <c r="LND121" s="516"/>
      <c r="LNE121" s="516"/>
      <c r="LNF121" s="516"/>
      <c r="LNG121" s="516"/>
      <c r="LNH121" s="516"/>
      <c r="LNI121" s="516"/>
      <c r="LNJ121" s="516"/>
      <c r="LNK121" s="516"/>
      <c r="LNL121" s="516"/>
      <c r="LNM121" s="516"/>
      <c r="LNN121" s="516"/>
      <c r="LNO121" s="516"/>
      <c r="LNP121" s="516"/>
      <c r="LNQ121" s="516"/>
      <c r="LNR121" s="516"/>
      <c r="LNS121" s="516"/>
      <c r="LNT121" s="516"/>
      <c r="LNU121" s="516"/>
      <c r="LNV121" s="516"/>
      <c r="LNW121" s="516"/>
      <c r="LNX121" s="516"/>
      <c r="LNY121" s="516"/>
      <c r="LNZ121" s="516"/>
      <c r="LOA121" s="516"/>
      <c r="LOB121" s="516"/>
      <c r="LOC121" s="516"/>
      <c r="LOD121" s="516"/>
      <c r="LOE121" s="516"/>
      <c r="LOF121" s="516"/>
      <c r="LOG121" s="516"/>
      <c r="LOH121" s="516"/>
      <c r="LOI121" s="516"/>
      <c r="LOJ121" s="516"/>
      <c r="LOK121" s="516"/>
      <c r="LOL121" s="516"/>
      <c r="LOM121" s="516"/>
      <c r="LON121" s="516"/>
      <c r="LOO121" s="516"/>
      <c r="LOP121" s="516"/>
      <c r="LOQ121" s="516"/>
      <c r="LOR121" s="516"/>
      <c r="LOS121" s="516"/>
      <c r="LOT121" s="516"/>
      <c r="LOU121" s="516"/>
      <c r="LOV121" s="516"/>
      <c r="LOW121" s="516"/>
      <c r="LOX121" s="516"/>
      <c r="LOY121" s="516"/>
      <c r="LOZ121" s="516"/>
      <c r="LPA121" s="516"/>
      <c r="LPB121" s="516"/>
      <c r="LPC121" s="516"/>
      <c r="LPD121" s="516"/>
      <c r="LPE121" s="516"/>
      <c r="LPF121" s="516"/>
      <c r="LPG121" s="516"/>
      <c r="LPH121" s="516"/>
      <c r="LPI121" s="516"/>
      <c r="LPJ121" s="516"/>
      <c r="LPK121" s="516"/>
      <c r="LPL121" s="516"/>
      <c r="LPM121" s="516"/>
      <c r="LPN121" s="516"/>
      <c r="LPO121" s="516"/>
      <c r="LPP121" s="516"/>
      <c r="LPQ121" s="516"/>
      <c r="LPR121" s="516"/>
      <c r="LPS121" s="516"/>
      <c r="LPT121" s="516"/>
      <c r="LPU121" s="516"/>
      <c r="LPV121" s="516"/>
      <c r="LPW121" s="516"/>
      <c r="LPX121" s="516"/>
      <c r="LPY121" s="516"/>
      <c r="LPZ121" s="516"/>
      <c r="LQA121" s="516"/>
      <c r="LQB121" s="516"/>
      <c r="LQC121" s="516"/>
      <c r="LQD121" s="516"/>
      <c r="LQE121" s="516"/>
      <c r="LQF121" s="516"/>
      <c r="LQG121" s="516"/>
      <c r="LQH121" s="516"/>
      <c r="LQI121" s="516"/>
      <c r="LQJ121" s="516"/>
      <c r="LQK121" s="516"/>
      <c r="LQL121" s="516"/>
      <c r="LQM121" s="516"/>
      <c r="LQN121" s="516"/>
      <c r="LQO121" s="516"/>
      <c r="LQP121" s="516"/>
      <c r="LQQ121" s="516"/>
      <c r="LQR121" s="516"/>
      <c r="LQS121" s="516"/>
      <c r="LQT121" s="516"/>
      <c r="LQU121" s="516"/>
      <c r="LQV121" s="516"/>
      <c r="LQW121" s="516"/>
      <c r="LQX121" s="516"/>
      <c r="LQY121" s="516"/>
      <c r="LQZ121" s="516"/>
      <c r="LRA121" s="516"/>
      <c r="LRB121" s="516"/>
      <c r="LRC121" s="516"/>
      <c r="LRD121" s="516"/>
      <c r="LRE121" s="516"/>
      <c r="LRF121" s="516"/>
      <c r="LRG121" s="516"/>
      <c r="LRH121" s="516"/>
      <c r="LRI121" s="516"/>
      <c r="LRJ121" s="516"/>
      <c r="LRK121" s="516"/>
      <c r="LRL121" s="516"/>
      <c r="LRM121" s="516"/>
      <c r="LRN121" s="516"/>
      <c r="LRO121" s="516"/>
      <c r="LRP121" s="516"/>
      <c r="LRQ121" s="516"/>
      <c r="LRR121" s="516"/>
      <c r="LRS121" s="516"/>
      <c r="LRT121" s="516"/>
      <c r="LRU121" s="516"/>
      <c r="LRV121" s="516"/>
      <c r="LRW121" s="516"/>
      <c r="LRX121" s="516"/>
      <c r="LRY121" s="516"/>
      <c r="LRZ121" s="516"/>
      <c r="LSA121" s="516"/>
      <c r="LSB121" s="516"/>
      <c r="LSC121" s="516"/>
      <c r="LSD121" s="516"/>
      <c r="LSE121" s="516"/>
      <c r="LSF121" s="516"/>
      <c r="LSG121" s="516"/>
      <c r="LSH121" s="516"/>
      <c r="LSI121" s="516"/>
      <c r="LSJ121" s="516"/>
      <c r="LSK121" s="516"/>
      <c r="LSL121" s="516"/>
      <c r="LSM121" s="516"/>
      <c r="LSN121" s="516"/>
      <c r="LSO121" s="516"/>
      <c r="LSP121" s="516"/>
      <c r="LSQ121" s="516"/>
      <c r="LSR121" s="516"/>
      <c r="LSS121" s="516"/>
      <c r="LST121" s="516"/>
      <c r="LSU121" s="516"/>
      <c r="LSV121" s="516"/>
      <c r="LSW121" s="516"/>
      <c r="LSX121" s="516"/>
      <c r="LSY121" s="516"/>
      <c r="LSZ121" s="516"/>
      <c r="LTA121" s="516"/>
      <c r="LTB121" s="516"/>
      <c r="LTC121" s="516"/>
      <c r="LTD121" s="516"/>
      <c r="LTE121" s="516"/>
      <c r="LTF121" s="516"/>
      <c r="LTG121" s="516"/>
      <c r="LTH121" s="516"/>
      <c r="LTI121" s="516"/>
      <c r="LTJ121" s="516"/>
      <c r="LTK121" s="516"/>
      <c r="LTL121" s="516"/>
      <c r="LTM121" s="516"/>
      <c r="LTN121" s="516"/>
      <c r="LTO121" s="516"/>
      <c r="LTP121" s="516"/>
      <c r="LTQ121" s="516"/>
      <c r="LTR121" s="516"/>
      <c r="LTS121" s="516"/>
      <c r="LTT121" s="516"/>
      <c r="LTU121" s="516"/>
      <c r="LTV121" s="516"/>
      <c r="LTW121" s="516"/>
      <c r="LTX121" s="516"/>
      <c r="LTY121" s="516"/>
      <c r="LTZ121" s="516"/>
      <c r="LUA121" s="516"/>
      <c r="LUB121" s="516"/>
      <c r="LUC121" s="516"/>
      <c r="LUD121" s="516"/>
      <c r="LUE121" s="516"/>
      <c r="LUF121" s="516"/>
      <c r="LUG121" s="516"/>
      <c r="LUH121" s="516"/>
      <c r="LUI121" s="516"/>
      <c r="LUJ121" s="516"/>
      <c r="LUK121" s="516"/>
      <c r="LUL121" s="516"/>
      <c r="LUM121" s="516"/>
      <c r="LUN121" s="516"/>
      <c r="LUO121" s="516"/>
      <c r="LUP121" s="516"/>
      <c r="LUQ121" s="516"/>
      <c r="LUR121" s="516"/>
      <c r="LUS121" s="516"/>
      <c r="LUT121" s="516"/>
      <c r="LUU121" s="516"/>
      <c r="LUV121" s="516"/>
      <c r="LUW121" s="516"/>
      <c r="LUX121" s="516"/>
      <c r="LUY121" s="516"/>
      <c r="LUZ121" s="516"/>
      <c r="LVA121" s="516"/>
      <c r="LVB121" s="516"/>
      <c r="LVC121" s="516"/>
      <c r="LVD121" s="516"/>
      <c r="LVE121" s="516"/>
      <c r="LVF121" s="516"/>
      <c r="LVG121" s="516"/>
      <c r="LVH121" s="516"/>
      <c r="LVI121" s="516"/>
      <c r="LVJ121" s="516"/>
      <c r="LVK121" s="516"/>
      <c r="LVL121" s="516"/>
      <c r="LVM121" s="516"/>
      <c r="LVN121" s="516"/>
      <c r="LVO121" s="516"/>
      <c r="LVP121" s="516"/>
      <c r="LVQ121" s="516"/>
      <c r="LVR121" s="516"/>
      <c r="LVS121" s="516"/>
      <c r="LVT121" s="516"/>
      <c r="LVU121" s="516"/>
      <c r="LVV121" s="516"/>
      <c r="LVW121" s="516"/>
      <c r="LVX121" s="516"/>
      <c r="LVY121" s="516"/>
      <c r="LVZ121" s="516"/>
      <c r="LWA121" s="516"/>
      <c r="LWB121" s="516"/>
      <c r="LWC121" s="516"/>
      <c r="LWD121" s="516"/>
      <c r="LWE121" s="516"/>
      <c r="LWF121" s="516"/>
      <c r="LWG121" s="516"/>
      <c r="LWH121" s="516"/>
      <c r="LWI121" s="516"/>
      <c r="LWJ121" s="516"/>
      <c r="LWK121" s="516"/>
      <c r="LWL121" s="516"/>
      <c r="LWM121" s="516"/>
      <c r="LWN121" s="516"/>
      <c r="LWO121" s="516"/>
      <c r="LWP121" s="516"/>
      <c r="LWQ121" s="516"/>
      <c r="LWR121" s="516"/>
      <c r="LWS121" s="516"/>
      <c r="LWT121" s="516"/>
      <c r="LWU121" s="516"/>
      <c r="LWV121" s="516"/>
      <c r="LWW121" s="516"/>
      <c r="LWX121" s="516"/>
      <c r="LWY121" s="516"/>
      <c r="LWZ121" s="516"/>
      <c r="LXA121" s="516"/>
      <c r="LXB121" s="516"/>
      <c r="LXC121" s="516"/>
      <c r="LXD121" s="516"/>
      <c r="LXE121" s="516"/>
      <c r="LXF121" s="516"/>
      <c r="LXG121" s="516"/>
      <c r="LXH121" s="516"/>
      <c r="LXI121" s="516"/>
      <c r="LXJ121" s="516"/>
      <c r="LXK121" s="516"/>
      <c r="LXL121" s="516"/>
      <c r="LXM121" s="516"/>
      <c r="LXN121" s="516"/>
      <c r="LXO121" s="516"/>
      <c r="LXP121" s="516"/>
      <c r="LXQ121" s="516"/>
      <c r="LXR121" s="516"/>
      <c r="LXS121" s="516"/>
      <c r="LXT121" s="516"/>
      <c r="LXU121" s="516"/>
      <c r="LXV121" s="516"/>
      <c r="LXW121" s="516"/>
      <c r="LXX121" s="516"/>
      <c r="LXY121" s="516"/>
      <c r="LXZ121" s="516"/>
      <c r="LYA121" s="516"/>
      <c r="LYB121" s="516"/>
      <c r="LYC121" s="516"/>
      <c r="LYD121" s="516"/>
      <c r="LYE121" s="516"/>
      <c r="LYF121" s="516"/>
      <c r="LYG121" s="516"/>
      <c r="LYH121" s="516"/>
      <c r="LYI121" s="516"/>
      <c r="LYJ121" s="516"/>
      <c r="LYK121" s="516"/>
      <c r="LYL121" s="516"/>
      <c r="LYM121" s="516"/>
      <c r="LYN121" s="516"/>
      <c r="LYO121" s="516"/>
      <c r="LYP121" s="516"/>
      <c r="LYQ121" s="516"/>
      <c r="LYR121" s="516"/>
      <c r="LYS121" s="516"/>
      <c r="LYT121" s="516"/>
      <c r="LYU121" s="516"/>
      <c r="LYV121" s="516"/>
      <c r="LYW121" s="516"/>
      <c r="LYX121" s="516"/>
      <c r="LYY121" s="516"/>
      <c r="LYZ121" s="516"/>
      <c r="LZA121" s="516"/>
      <c r="LZB121" s="516"/>
      <c r="LZC121" s="516"/>
      <c r="LZD121" s="516"/>
      <c r="LZE121" s="516"/>
      <c r="LZF121" s="516"/>
      <c r="LZG121" s="516"/>
      <c r="LZH121" s="516"/>
      <c r="LZI121" s="516"/>
      <c r="LZJ121" s="516"/>
      <c r="LZK121" s="516"/>
      <c r="LZL121" s="516"/>
      <c r="LZM121" s="516"/>
      <c r="LZN121" s="516"/>
      <c r="LZO121" s="516"/>
      <c r="LZP121" s="516"/>
      <c r="LZQ121" s="516"/>
      <c r="LZR121" s="516"/>
      <c r="LZS121" s="516"/>
      <c r="LZT121" s="516"/>
      <c r="LZU121" s="516"/>
      <c r="LZV121" s="516"/>
      <c r="LZW121" s="516"/>
      <c r="LZX121" s="516"/>
      <c r="LZY121" s="516"/>
      <c r="LZZ121" s="516"/>
      <c r="MAA121" s="516"/>
      <c r="MAB121" s="516"/>
      <c r="MAC121" s="516"/>
      <c r="MAD121" s="516"/>
      <c r="MAE121" s="516"/>
      <c r="MAF121" s="516"/>
      <c r="MAG121" s="516"/>
      <c r="MAH121" s="516"/>
      <c r="MAI121" s="516"/>
      <c r="MAJ121" s="516"/>
      <c r="MAK121" s="516"/>
      <c r="MAL121" s="516"/>
      <c r="MAM121" s="516"/>
      <c r="MAN121" s="516"/>
      <c r="MAO121" s="516"/>
      <c r="MAP121" s="516"/>
      <c r="MAQ121" s="516"/>
      <c r="MAR121" s="516"/>
      <c r="MAS121" s="516"/>
      <c r="MAT121" s="516"/>
      <c r="MAU121" s="516"/>
      <c r="MAV121" s="516"/>
      <c r="MAW121" s="516"/>
      <c r="MAX121" s="516"/>
      <c r="MAY121" s="516"/>
      <c r="MAZ121" s="516"/>
      <c r="MBA121" s="516"/>
      <c r="MBB121" s="516"/>
      <c r="MBC121" s="516"/>
      <c r="MBD121" s="516"/>
      <c r="MBE121" s="516"/>
      <c r="MBF121" s="516"/>
      <c r="MBG121" s="516"/>
      <c r="MBH121" s="516"/>
      <c r="MBI121" s="516"/>
      <c r="MBJ121" s="516"/>
      <c r="MBK121" s="516"/>
      <c r="MBL121" s="516"/>
      <c r="MBM121" s="516"/>
      <c r="MBN121" s="516"/>
      <c r="MBO121" s="516"/>
      <c r="MBP121" s="516"/>
      <c r="MBQ121" s="516"/>
      <c r="MBR121" s="516"/>
      <c r="MBS121" s="516"/>
      <c r="MBT121" s="516"/>
      <c r="MBU121" s="516"/>
      <c r="MBV121" s="516"/>
      <c r="MBW121" s="516"/>
      <c r="MBX121" s="516"/>
      <c r="MBY121" s="516"/>
      <c r="MBZ121" s="516"/>
      <c r="MCA121" s="516"/>
      <c r="MCB121" s="516"/>
      <c r="MCC121" s="516"/>
      <c r="MCD121" s="516"/>
      <c r="MCE121" s="516"/>
      <c r="MCF121" s="516"/>
      <c r="MCG121" s="516"/>
      <c r="MCH121" s="516"/>
      <c r="MCI121" s="516"/>
      <c r="MCJ121" s="516"/>
      <c r="MCK121" s="516"/>
      <c r="MCL121" s="516"/>
      <c r="MCM121" s="516"/>
      <c r="MCN121" s="516"/>
      <c r="MCO121" s="516"/>
      <c r="MCP121" s="516"/>
      <c r="MCQ121" s="516"/>
      <c r="MCR121" s="516"/>
      <c r="MCS121" s="516"/>
      <c r="MCT121" s="516"/>
      <c r="MCU121" s="516"/>
      <c r="MCV121" s="516"/>
      <c r="MCW121" s="516"/>
      <c r="MCX121" s="516"/>
      <c r="MCY121" s="516"/>
      <c r="MCZ121" s="516"/>
      <c r="MDA121" s="516"/>
      <c r="MDB121" s="516"/>
      <c r="MDC121" s="516"/>
      <c r="MDD121" s="516"/>
      <c r="MDE121" s="516"/>
      <c r="MDF121" s="516"/>
      <c r="MDG121" s="516"/>
      <c r="MDH121" s="516"/>
      <c r="MDI121" s="516"/>
      <c r="MDJ121" s="516"/>
      <c r="MDK121" s="516"/>
      <c r="MDL121" s="516"/>
      <c r="MDM121" s="516"/>
      <c r="MDN121" s="516"/>
      <c r="MDO121" s="516"/>
      <c r="MDP121" s="516"/>
      <c r="MDQ121" s="516"/>
      <c r="MDR121" s="516"/>
      <c r="MDS121" s="516"/>
      <c r="MDT121" s="516"/>
      <c r="MDU121" s="516"/>
      <c r="MDV121" s="516"/>
      <c r="MDW121" s="516"/>
      <c r="MDX121" s="516"/>
      <c r="MDY121" s="516"/>
      <c r="MDZ121" s="516"/>
      <c r="MEA121" s="516"/>
      <c r="MEB121" s="516"/>
      <c r="MEC121" s="516"/>
      <c r="MED121" s="516"/>
      <c r="MEE121" s="516"/>
      <c r="MEF121" s="516"/>
      <c r="MEG121" s="516"/>
      <c r="MEH121" s="516"/>
      <c r="MEI121" s="516"/>
      <c r="MEJ121" s="516"/>
      <c r="MEK121" s="516"/>
      <c r="MEL121" s="516"/>
      <c r="MEM121" s="516"/>
      <c r="MEN121" s="516"/>
      <c r="MEO121" s="516"/>
      <c r="MEP121" s="516"/>
      <c r="MEQ121" s="516"/>
      <c r="MER121" s="516"/>
      <c r="MES121" s="516"/>
      <c r="MET121" s="516"/>
      <c r="MEU121" s="516"/>
      <c r="MEV121" s="516"/>
      <c r="MEW121" s="516"/>
      <c r="MEX121" s="516"/>
      <c r="MEY121" s="516"/>
      <c r="MEZ121" s="516"/>
      <c r="MFA121" s="516"/>
      <c r="MFB121" s="516"/>
      <c r="MFC121" s="516"/>
      <c r="MFD121" s="516"/>
      <c r="MFE121" s="516"/>
      <c r="MFF121" s="516"/>
      <c r="MFG121" s="516"/>
      <c r="MFH121" s="516"/>
      <c r="MFI121" s="516"/>
      <c r="MFJ121" s="516"/>
      <c r="MFK121" s="516"/>
      <c r="MFL121" s="516"/>
      <c r="MFM121" s="516"/>
      <c r="MFN121" s="516"/>
      <c r="MFO121" s="516"/>
      <c r="MFP121" s="516"/>
      <c r="MFQ121" s="516"/>
      <c r="MFR121" s="516"/>
      <c r="MFS121" s="516"/>
      <c r="MFT121" s="516"/>
      <c r="MFU121" s="516"/>
      <c r="MFV121" s="516"/>
      <c r="MFW121" s="516"/>
      <c r="MFX121" s="516"/>
      <c r="MFY121" s="516"/>
      <c r="MFZ121" s="516"/>
      <c r="MGA121" s="516"/>
      <c r="MGB121" s="516"/>
      <c r="MGC121" s="516"/>
      <c r="MGD121" s="516"/>
      <c r="MGE121" s="516"/>
      <c r="MGF121" s="516"/>
      <c r="MGG121" s="516"/>
      <c r="MGH121" s="516"/>
      <c r="MGI121" s="516"/>
      <c r="MGJ121" s="516"/>
      <c r="MGK121" s="516"/>
      <c r="MGL121" s="516"/>
      <c r="MGM121" s="516"/>
      <c r="MGN121" s="516"/>
      <c r="MGO121" s="516"/>
      <c r="MGP121" s="516"/>
      <c r="MGQ121" s="516"/>
      <c r="MGR121" s="516"/>
      <c r="MGS121" s="516"/>
      <c r="MGT121" s="516"/>
      <c r="MGU121" s="516"/>
      <c r="MGV121" s="516"/>
      <c r="MGW121" s="516"/>
      <c r="MGX121" s="516"/>
      <c r="MGY121" s="516"/>
      <c r="MGZ121" s="516"/>
      <c r="MHA121" s="516"/>
      <c r="MHB121" s="516"/>
      <c r="MHC121" s="516"/>
      <c r="MHD121" s="516"/>
      <c r="MHE121" s="516"/>
      <c r="MHF121" s="516"/>
      <c r="MHG121" s="516"/>
      <c r="MHH121" s="516"/>
      <c r="MHI121" s="516"/>
      <c r="MHJ121" s="516"/>
      <c r="MHK121" s="516"/>
      <c r="MHL121" s="516"/>
      <c r="MHM121" s="516"/>
      <c r="MHN121" s="516"/>
      <c r="MHO121" s="516"/>
      <c r="MHP121" s="516"/>
      <c r="MHQ121" s="516"/>
      <c r="MHR121" s="516"/>
      <c r="MHS121" s="516"/>
      <c r="MHT121" s="516"/>
      <c r="MHU121" s="516"/>
      <c r="MHV121" s="516"/>
      <c r="MHW121" s="516"/>
      <c r="MHX121" s="516"/>
      <c r="MHY121" s="516"/>
      <c r="MHZ121" s="516"/>
      <c r="MIA121" s="516"/>
      <c r="MIB121" s="516"/>
      <c r="MIC121" s="516"/>
      <c r="MID121" s="516"/>
      <c r="MIE121" s="516"/>
      <c r="MIF121" s="516"/>
      <c r="MIG121" s="516"/>
      <c r="MIH121" s="516"/>
      <c r="MII121" s="516"/>
      <c r="MIJ121" s="516"/>
      <c r="MIK121" s="516"/>
      <c r="MIL121" s="516"/>
      <c r="MIM121" s="516"/>
      <c r="MIN121" s="516"/>
      <c r="MIO121" s="516"/>
      <c r="MIP121" s="516"/>
      <c r="MIQ121" s="516"/>
      <c r="MIR121" s="516"/>
      <c r="MIS121" s="516"/>
      <c r="MIT121" s="516"/>
      <c r="MIU121" s="516"/>
      <c r="MIV121" s="516"/>
      <c r="MIW121" s="516"/>
      <c r="MIX121" s="516"/>
      <c r="MIY121" s="516"/>
      <c r="MIZ121" s="516"/>
      <c r="MJA121" s="516"/>
      <c r="MJB121" s="516"/>
      <c r="MJC121" s="516"/>
      <c r="MJD121" s="516"/>
      <c r="MJE121" s="516"/>
      <c r="MJF121" s="516"/>
      <c r="MJG121" s="516"/>
      <c r="MJH121" s="516"/>
      <c r="MJI121" s="516"/>
      <c r="MJJ121" s="516"/>
      <c r="MJK121" s="516"/>
      <c r="MJL121" s="516"/>
      <c r="MJM121" s="516"/>
      <c r="MJN121" s="516"/>
      <c r="MJO121" s="516"/>
      <c r="MJP121" s="516"/>
      <c r="MJQ121" s="516"/>
      <c r="MJR121" s="516"/>
      <c r="MJS121" s="516"/>
      <c r="MJT121" s="516"/>
      <c r="MJU121" s="516"/>
      <c r="MJV121" s="516"/>
      <c r="MJW121" s="516"/>
      <c r="MJX121" s="516"/>
      <c r="MJY121" s="516"/>
      <c r="MJZ121" s="516"/>
      <c r="MKA121" s="516"/>
      <c r="MKB121" s="516"/>
      <c r="MKC121" s="516"/>
      <c r="MKD121" s="516"/>
      <c r="MKE121" s="516"/>
      <c r="MKF121" s="516"/>
      <c r="MKG121" s="516"/>
      <c r="MKH121" s="516"/>
      <c r="MKI121" s="516"/>
      <c r="MKJ121" s="516"/>
      <c r="MKK121" s="516"/>
      <c r="MKL121" s="516"/>
      <c r="MKM121" s="516"/>
      <c r="MKN121" s="516"/>
      <c r="MKO121" s="516"/>
      <c r="MKP121" s="516"/>
      <c r="MKQ121" s="516"/>
      <c r="MKR121" s="516"/>
      <c r="MKS121" s="516"/>
      <c r="MKT121" s="516"/>
      <c r="MKU121" s="516"/>
      <c r="MKV121" s="516"/>
      <c r="MKW121" s="516"/>
      <c r="MKX121" s="516"/>
      <c r="MKY121" s="516"/>
      <c r="MKZ121" s="516"/>
      <c r="MLA121" s="516"/>
      <c r="MLB121" s="516"/>
      <c r="MLC121" s="516"/>
      <c r="MLD121" s="516"/>
      <c r="MLE121" s="516"/>
      <c r="MLF121" s="516"/>
      <c r="MLG121" s="516"/>
      <c r="MLH121" s="516"/>
      <c r="MLI121" s="516"/>
      <c r="MLJ121" s="516"/>
      <c r="MLK121" s="516"/>
      <c r="MLL121" s="516"/>
      <c r="MLM121" s="516"/>
      <c r="MLN121" s="516"/>
      <c r="MLO121" s="516"/>
      <c r="MLP121" s="516"/>
      <c r="MLQ121" s="516"/>
      <c r="MLR121" s="516"/>
      <c r="MLS121" s="516"/>
      <c r="MLT121" s="516"/>
      <c r="MLU121" s="516"/>
      <c r="MLV121" s="516"/>
      <c r="MLW121" s="516"/>
      <c r="MLX121" s="516"/>
      <c r="MLY121" s="516"/>
      <c r="MLZ121" s="516"/>
      <c r="MMA121" s="516"/>
      <c r="MMB121" s="516"/>
      <c r="MMC121" s="516"/>
      <c r="MMD121" s="516"/>
      <c r="MME121" s="516"/>
      <c r="MMF121" s="516"/>
      <c r="MMG121" s="516"/>
      <c r="MMH121" s="516"/>
      <c r="MMI121" s="516"/>
      <c r="MMJ121" s="516"/>
      <c r="MMK121" s="516"/>
      <c r="MML121" s="516"/>
      <c r="MMM121" s="516"/>
      <c r="MMN121" s="516"/>
      <c r="MMO121" s="516"/>
      <c r="MMP121" s="516"/>
      <c r="MMQ121" s="516"/>
      <c r="MMR121" s="516"/>
      <c r="MMS121" s="516"/>
      <c r="MMT121" s="516"/>
      <c r="MMU121" s="516"/>
      <c r="MMV121" s="516"/>
      <c r="MMW121" s="516"/>
      <c r="MMX121" s="516"/>
      <c r="MMY121" s="516"/>
      <c r="MMZ121" s="516"/>
      <c r="MNA121" s="516"/>
      <c r="MNB121" s="516"/>
      <c r="MNC121" s="516"/>
      <c r="MND121" s="516"/>
      <c r="MNE121" s="516"/>
      <c r="MNF121" s="516"/>
      <c r="MNG121" s="516"/>
      <c r="MNH121" s="516"/>
      <c r="MNI121" s="516"/>
      <c r="MNJ121" s="516"/>
      <c r="MNK121" s="516"/>
      <c r="MNL121" s="516"/>
      <c r="MNM121" s="516"/>
      <c r="MNN121" s="516"/>
      <c r="MNO121" s="516"/>
      <c r="MNP121" s="516"/>
      <c r="MNQ121" s="516"/>
      <c r="MNR121" s="516"/>
      <c r="MNS121" s="516"/>
      <c r="MNT121" s="516"/>
      <c r="MNU121" s="516"/>
      <c r="MNV121" s="516"/>
      <c r="MNW121" s="516"/>
      <c r="MNX121" s="516"/>
      <c r="MNY121" s="516"/>
      <c r="MNZ121" s="516"/>
      <c r="MOA121" s="516"/>
      <c r="MOB121" s="516"/>
      <c r="MOC121" s="516"/>
      <c r="MOD121" s="516"/>
      <c r="MOE121" s="516"/>
      <c r="MOF121" s="516"/>
      <c r="MOG121" s="516"/>
      <c r="MOH121" s="516"/>
      <c r="MOI121" s="516"/>
      <c r="MOJ121" s="516"/>
      <c r="MOK121" s="516"/>
      <c r="MOL121" s="516"/>
      <c r="MOM121" s="516"/>
      <c r="MON121" s="516"/>
      <c r="MOO121" s="516"/>
      <c r="MOP121" s="516"/>
      <c r="MOQ121" s="516"/>
      <c r="MOR121" s="516"/>
      <c r="MOS121" s="516"/>
      <c r="MOT121" s="516"/>
      <c r="MOU121" s="516"/>
      <c r="MOV121" s="516"/>
      <c r="MOW121" s="516"/>
      <c r="MOX121" s="516"/>
      <c r="MOY121" s="516"/>
      <c r="MOZ121" s="516"/>
      <c r="MPA121" s="516"/>
      <c r="MPB121" s="516"/>
      <c r="MPC121" s="516"/>
      <c r="MPD121" s="516"/>
      <c r="MPE121" s="516"/>
      <c r="MPF121" s="516"/>
      <c r="MPG121" s="516"/>
      <c r="MPH121" s="516"/>
      <c r="MPI121" s="516"/>
      <c r="MPJ121" s="516"/>
      <c r="MPK121" s="516"/>
      <c r="MPL121" s="516"/>
      <c r="MPM121" s="516"/>
      <c r="MPN121" s="516"/>
      <c r="MPO121" s="516"/>
      <c r="MPP121" s="516"/>
      <c r="MPQ121" s="516"/>
      <c r="MPR121" s="516"/>
      <c r="MPS121" s="516"/>
      <c r="MPT121" s="516"/>
      <c r="MPU121" s="516"/>
      <c r="MPV121" s="516"/>
      <c r="MPW121" s="516"/>
      <c r="MPX121" s="516"/>
      <c r="MPY121" s="516"/>
      <c r="MPZ121" s="516"/>
      <c r="MQA121" s="516"/>
      <c r="MQB121" s="516"/>
      <c r="MQC121" s="516"/>
      <c r="MQD121" s="516"/>
      <c r="MQE121" s="516"/>
      <c r="MQF121" s="516"/>
      <c r="MQG121" s="516"/>
      <c r="MQH121" s="516"/>
      <c r="MQI121" s="516"/>
      <c r="MQJ121" s="516"/>
      <c r="MQK121" s="516"/>
      <c r="MQL121" s="516"/>
      <c r="MQM121" s="516"/>
      <c r="MQN121" s="516"/>
      <c r="MQO121" s="516"/>
      <c r="MQP121" s="516"/>
      <c r="MQQ121" s="516"/>
      <c r="MQR121" s="516"/>
      <c r="MQS121" s="516"/>
      <c r="MQT121" s="516"/>
      <c r="MQU121" s="516"/>
      <c r="MQV121" s="516"/>
      <c r="MQW121" s="516"/>
      <c r="MQX121" s="516"/>
      <c r="MQY121" s="516"/>
      <c r="MQZ121" s="516"/>
      <c r="MRA121" s="516"/>
      <c r="MRB121" s="516"/>
      <c r="MRC121" s="516"/>
      <c r="MRD121" s="516"/>
      <c r="MRE121" s="516"/>
      <c r="MRF121" s="516"/>
      <c r="MRG121" s="516"/>
      <c r="MRH121" s="516"/>
      <c r="MRI121" s="516"/>
      <c r="MRJ121" s="516"/>
      <c r="MRK121" s="516"/>
      <c r="MRL121" s="516"/>
      <c r="MRM121" s="516"/>
      <c r="MRN121" s="516"/>
      <c r="MRO121" s="516"/>
      <c r="MRP121" s="516"/>
      <c r="MRQ121" s="516"/>
      <c r="MRR121" s="516"/>
      <c r="MRS121" s="516"/>
      <c r="MRT121" s="516"/>
      <c r="MRU121" s="516"/>
      <c r="MRV121" s="516"/>
      <c r="MRW121" s="516"/>
      <c r="MRX121" s="516"/>
      <c r="MRY121" s="516"/>
      <c r="MRZ121" s="516"/>
      <c r="MSA121" s="516"/>
      <c r="MSB121" s="516"/>
      <c r="MSC121" s="516"/>
      <c r="MSD121" s="516"/>
      <c r="MSE121" s="516"/>
      <c r="MSF121" s="516"/>
      <c r="MSG121" s="516"/>
      <c r="MSH121" s="516"/>
      <c r="MSI121" s="516"/>
      <c r="MSJ121" s="516"/>
      <c r="MSK121" s="516"/>
      <c r="MSL121" s="516"/>
      <c r="MSM121" s="516"/>
      <c r="MSN121" s="516"/>
      <c r="MSO121" s="516"/>
      <c r="MSP121" s="516"/>
      <c r="MSQ121" s="516"/>
      <c r="MSR121" s="516"/>
      <c r="MSS121" s="516"/>
      <c r="MST121" s="516"/>
      <c r="MSU121" s="516"/>
      <c r="MSV121" s="516"/>
      <c r="MSW121" s="516"/>
      <c r="MSX121" s="516"/>
      <c r="MSY121" s="516"/>
      <c r="MSZ121" s="516"/>
      <c r="MTA121" s="516"/>
      <c r="MTB121" s="516"/>
      <c r="MTC121" s="516"/>
      <c r="MTD121" s="516"/>
      <c r="MTE121" s="516"/>
      <c r="MTF121" s="516"/>
      <c r="MTG121" s="516"/>
      <c r="MTH121" s="516"/>
      <c r="MTI121" s="516"/>
      <c r="MTJ121" s="516"/>
      <c r="MTK121" s="516"/>
      <c r="MTL121" s="516"/>
      <c r="MTM121" s="516"/>
      <c r="MTN121" s="516"/>
      <c r="MTO121" s="516"/>
      <c r="MTP121" s="516"/>
      <c r="MTQ121" s="516"/>
      <c r="MTR121" s="516"/>
      <c r="MTS121" s="516"/>
      <c r="MTT121" s="516"/>
      <c r="MTU121" s="516"/>
      <c r="MTV121" s="516"/>
      <c r="MTW121" s="516"/>
      <c r="MTX121" s="516"/>
      <c r="MTY121" s="516"/>
      <c r="MTZ121" s="516"/>
      <c r="MUA121" s="516"/>
      <c r="MUB121" s="516"/>
      <c r="MUC121" s="516"/>
      <c r="MUD121" s="516"/>
      <c r="MUE121" s="516"/>
      <c r="MUF121" s="516"/>
      <c r="MUG121" s="516"/>
      <c r="MUH121" s="516"/>
      <c r="MUI121" s="516"/>
      <c r="MUJ121" s="516"/>
      <c r="MUK121" s="516"/>
      <c r="MUL121" s="516"/>
      <c r="MUM121" s="516"/>
      <c r="MUN121" s="516"/>
      <c r="MUO121" s="516"/>
      <c r="MUP121" s="516"/>
      <c r="MUQ121" s="516"/>
      <c r="MUR121" s="516"/>
      <c r="MUS121" s="516"/>
      <c r="MUT121" s="516"/>
      <c r="MUU121" s="516"/>
      <c r="MUV121" s="516"/>
      <c r="MUW121" s="516"/>
      <c r="MUX121" s="516"/>
      <c r="MUY121" s="516"/>
      <c r="MUZ121" s="516"/>
      <c r="MVA121" s="516"/>
      <c r="MVB121" s="516"/>
      <c r="MVC121" s="516"/>
      <c r="MVD121" s="516"/>
      <c r="MVE121" s="516"/>
      <c r="MVF121" s="516"/>
      <c r="MVG121" s="516"/>
      <c r="MVH121" s="516"/>
      <c r="MVI121" s="516"/>
      <c r="MVJ121" s="516"/>
      <c r="MVK121" s="516"/>
      <c r="MVL121" s="516"/>
      <c r="MVM121" s="516"/>
      <c r="MVN121" s="516"/>
      <c r="MVO121" s="516"/>
      <c r="MVP121" s="516"/>
      <c r="MVQ121" s="516"/>
      <c r="MVR121" s="516"/>
      <c r="MVS121" s="516"/>
      <c r="MVT121" s="516"/>
      <c r="MVU121" s="516"/>
      <c r="MVV121" s="516"/>
      <c r="MVW121" s="516"/>
      <c r="MVX121" s="516"/>
      <c r="MVY121" s="516"/>
      <c r="MVZ121" s="516"/>
      <c r="MWA121" s="516"/>
      <c r="MWB121" s="516"/>
      <c r="MWC121" s="516"/>
      <c r="MWD121" s="516"/>
      <c r="MWE121" s="516"/>
      <c r="MWF121" s="516"/>
      <c r="MWG121" s="516"/>
      <c r="MWH121" s="516"/>
      <c r="MWI121" s="516"/>
      <c r="MWJ121" s="516"/>
      <c r="MWK121" s="516"/>
      <c r="MWL121" s="516"/>
      <c r="MWM121" s="516"/>
      <c r="MWN121" s="516"/>
      <c r="MWO121" s="516"/>
      <c r="MWP121" s="516"/>
      <c r="MWQ121" s="516"/>
      <c r="MWR121" s="516"/>
      <c r="MWS121" s="516"/>
      <c r="MWT121" s="516"/>
      <c r="MWU121" s="516"/>
      <c r="MWV121" s="516"/>
      <c r="MWW121" s="516"/>
      <c r="MWX121" s="516"/>
      <c r="MWY121" s="516"/>
      <c r="MWZ121" s="516"/>
      <c r="MXA121" s="516"/>
      <c r="MXB121" s="516"/>
      <c r="MXC121" s="516"/>
      <c r="MXD121" s="516"/>
      <c r="MXE121" s="516"/>
      <c r="MXF121" s="516"/>
      <c r="MXG121" s="516"/>
      <c r="MXH121" s="516"/>
      <c r="MXI121" s="516"/>
      <c r="MXJ121" s="516"/>
      <c r="MXK121" s="516"/>
      <c r="MXL121" s="516"/>
      <c r="MXM121" s="516"/>
      <c r="MXN121" s="516"/>
      <c r="MXO121" s="516"/>
      <c r="MXP121" s="516"/>
      <c r="MXQ121" s="516"/>
      <c r="MXR121" s="516"/>
      <c r="MXS121" s="516"/>
      <c r="MXT121" s="516"/>
      <c r="MXU121" s="516"/>
      <c r="MXV121" s="516"/>
      <c r="MXW121" s="516"/>
      <c r="MXX121" s="516"/>
      <c r="MXY121" s="516"/>
      <c r="MXZ121" s="516"/>
      <c r="MYA121" s="516"/>
      <c r="MYB121" s="516"/>
      <c r="MYC121" s="516"/>
      <c r="MYD121" s="516"/>
      <c r="MYE121" s="516"/>
      <c r="MYF121" s="516"/>
      <c r="MYG121" s="516"/>
      <c r="MYH121" s="516"/>
      <c r="MYI121" s="516"/>
      <c r="MYJ121" s="516"/>
      <c r="MYK121" s="516"/>
      <c r="MYL121" s="516"/>
      <c r="MYM121" s="516"/>
      <c r="MYN121" s="516"/>
      <c r="MYO121" s="516"/>
      <c r="MYP121" s="516"/>
      <c r="MYQ121" s="516"/>
      <c r="MYR121" s="516"/>
      <c r="MYS121" s="516"/>
      <c r="MYT121" s="516"/>
      <c r="MYU121" s="516"/>
      <c r="MYV121" s="516"/>
      <c r="MYW121" s="516"/>
      <c r="MYX121" s="516"/>
      <c r="MYY121" s="516"/>
      <c r="MYZ121" s="516"/>
      <c r="MZA121" s="516"/>
      <c r="MZB121" s="516"/>
      <c r="MZC121" s="516"/>
      <c r="MZD121" s="516"/>
      <c r="MZE121" s="516"/>
      <c r="MZF121" s="516"/>
      <c r="MZG121" s="516"/>
      <c r="MZH121" s="516"/>
      <c r="MZI121" s="516"/>
      <c r="MZJ121" s="516"/>
      <c r="MZK121" s="516"/>
      <c r="MZL121" s="516"/>
      <c r="MZM121" s="516"/>
      <c r="MZN121" s="516"/>
      <c r="MZO121" s="516"/>
      <c r="MZP121" s="516"/>
      <c r="MZQ121" s="516"/>
      <c r="MZR121" s="516"/>
      <c r="MZS121" s="516"/>
      <c r="MZT121" s="516"/>
      <c r="MZU121" s="516"/>
      <c r="MZV121" s="516"/>
      <c r="MZW121" s="516"/>
      <c r="MZX121" s="516"/>
      <c r="MZY121" s="516"/>
      <c r="MZZ121" s="516"/>
      <c r="NAA121" s="516"/>
      <c r="NAB121" s="516"/>
      <c r="NAC121" s="516"/>
      <c r="NAD121" s="516"/>
      <c r="NAE121" s="516"/>
      <c r="NAF121" s="516"/>
      <c r="NAG121" s="516"/>
      <c r="NAH121" s="516"/>
      <c r="NAI121" s="516"/>
      <c r="NAJ121" s="516"/>
      <c r="NAK121" s="516"/>
      <c r="NAL121" s="516"/>
      <c r="NAM121" s="516"/>
      <c r="NAN121" s="516"/>
      <c r="NAO121" s="516"/>
      <c r="NAP121" s="516"/>
      <c r="NAQ121" s="516"/>
      <c r="NAR121" s="516"/>
      <c r="NAS121" s="516"/>
      <c r="NAT121" s="516"/>
      <c r="NAU121" s="516"/>
      <c r="NAV121" s="516"/>
      <c r="NAW121" s="516"/>
      <c r="NAX121" s="516"/>
      <c r="NAY121" s="516"/>
      <c r="NAZ121" s="516"/>
      <c r="NBA121" s="516"/>
      <c r="NBB121" s="516"/>
      <c r="NBC121" s="516"/>
      <c r="NBD121" s="516"/>
      <c r="NBE121" s="516"/>
      <c r="NBF121" s="516"/>
      <c r="NBG121" s="516"/>
      <c r="NBH121" s="516"/>
      <c r="NBI121" s="516"/>
      <c r="NBJ121" s="516"/>
      <c r="NBK121" s="516"/>
      <c r="NBL121" s="516"/>
      <c r="NBM121" s="516"/>
      <c r="NBN121" s="516"/>
      <c r="NBO121" s="516"/>
      <c r="NBP121" s="516"/>
      <c r="NBQ121" s="516"/>
      <c r="NBR121" s="516"/>
      <c r="NBS121" s="516"/>
      <c r="NBT121" s="516"/>
      <c r="NBU121" s="516"/>
      <c r="NBV121" s="516"/>
      <c r="NBW121" s="516"/>
      <c r="NBX121" s="516"/>
      <c r="NBY121" s="516"/>
      <c r="NBZ121" s="516"/>
      <c r="NCA121" s="516"/>
      <c r="NCB121" s="516"/>
      <c r="NCC121" s="516"/>
      <c r="NCD121" s="516"/>
      <c r="NCE121" s="516"/>
      <c r="NCF121" s="516"/>
      <c r="NCG121" s="516"/>
      <c r="NCH121" s="516"/>
      <c r="NCI121" s="516"/>
      <c r="NCJ121" s="516"/>
      <c r="NCK121" s="516"/>
      <c r="NCL121" s="516"/>
      <c r="NCM121" s="516"/>
      <c r="NCN121" s="516"/>
      <c r="NCO121" s="516"/>
      <c r="NCP121" s="516"/>
      <c r="NCQ121" s="516"/>
      <c r="NCR121" s="516"/>
      <c r="NCS121" s="516"/>
      <c r="NCT121" s="516"/>
      <c r="NCU121" s="516"/>
      <c r="NCV121" s="516"/>
      <c r="NCW121" s="516"/>
      <c r="NCX121" s="516"/>
      <c r="NCY121" s="516"/>
      <c r="NCZ121" s="516"/>
      <c r="NDA121" s="516"/>
      <c r="NDB121" s="516"/>
      <c r="NDC121" s="516"/>
      <c r="NDD121" s="516"/>
      <c r="NDE121" s="516"/>
      <c r="NDF121" s="516"/>
      <c r="NDG121" s="516"/>
      <c r="NDH121" s="516"/>
      <c r="NDI121" s="516"/>
      <c r="NDJ121" s="516"/>
      <c r="NDK121" s="516"/>
      <c r="NDL121" s="516"/>
      <c r="NDM121" s="516"/>
      <c r="NDN121" s="516"/>
      <c r="NDO121" s="516"/>
      <c r="NDP121" s="516"/>
      <c r="NDQ121" s="516"/>
      <c r="NDR121" s="516"/>
      <c r="NDS121" s="516"/>
      <c r="NDT121" s="516"/>
      <c r="NDU121" s="516"/>
      <c r="NDV121" s="516"/>
      <c r="NDW121" s="516"/>
      <c r="NDX121" s="516"/>
      <c r="NDY121" s="516"/>
      <c r="NDZ121" s="516"/>
      <c r="NEA121" s="516"/>
      <c r="NEB121" s="516"/>
      <c r="NEC121" s="516"/>
      <c r="NED121" s="516"/>
      <c r="NEE121" s="516"/>
      <c r="NEF121" s="516"/>
      <c r="NEG121" s="516"/>
      <c r="NEH121" s="516"/>
      <c r="NEI121" s="516"/>
      <c r="NEJ121" s="516"/>
      <c r="NEK121" s="516"/>
      <c r="NEL121" s="516"/>
      <c r="NEM121" s="516"/>
      <c r="NEN121" s="516"/>
      <c r="NEO121" s="516"/>
      <c r="NEP121" s="516"/>
      <c r="NEQ121" s="516"/>
      <c r="NER121" s="516"/>
      <c r="NES121" s="516"/>
      <c r="NET121" s="516"/>
      <c r="NEU121" s="516"/>
      <c r="NEV121" s="516"/>
      <c r="NEW121" s="516"/>
      <c r="NEX121" s="516"/>
      <c r="NEY121" s="516"/>
      <c r="NEZ121" s="516"/>
      <c r="NFA121" s="516"/>
      <c r="NFB121" s="516"/>
      <c r="NFC121" s="516"/>
      <c r="NFD121" s="516"/>
      <c r="NFE121" s="516"/>
      <c r="NFF121" s="516"/>
      <c r="NFG121" s="516"/>
      <c r="NFH121" s="516"/>
      <c r="NFI121" s="516"/>
      <c r="NFJ121" s="516"/>
      <c r="NFK121" s="516"/>
      <c r="NFL121" s="516"/>
      <c r="NFM121" s="516"/>
      <c r="NFN121" s="516"/>
      <c r="NFO121" s="516"/>
      <c r="NFP121" s="516"/>
      <c r="NFQ121" s="516"/>
      <c r="NFR121" s="516"/>
      <c r="NFS121" s="516"/>
      <c r="NFT121" s="516"/>
      <c r="NFU121" s="516"/>
      <c r="NFV121" s="516"/>
      <c r="NFW121" s="516"/>
      <c r="NFX121" s="516"/>
      <c r="NFY121" s="516"/>
      <c r="NFZ121" s="516"/>
      <c r="NGA121" s="516"/>
      <c r="NGB121" s="516"/>
      <c r="NGC121" s="516"/>
      <c r="NGD121" s="516"/>
      <c r="NGE121" s="516"/>
      <c r="NGF121" s="516"/>
      <c r="NGG121" s="516"/>
      <c r="NGH121" s="516"/>
      <c r="NGI121" s="516"/>
      <c r="NGJ121" s="516"/>
      <c r="NGK121" s="516"/>
      <c r="NGL121" s="516"/>
      <c r="NGM121" s="516"/>
      <c r="NGN121" s="516"/>
      <c r="NGO121" s="516"/>
      <c r="NGP121" s="516"/>
      <c r="NGQ121" s="516"/>
      <c r="NGR121" s="516"/>
      <c r="NGS121" s="516"/>
      <c r="NGT121" s="516"/>
      <c r="NGU121" s="516"/>
      <c r="NGV121" s="516"/>
      <c r="NGW121" s="516"/>
      <c r="NGX121" s="516"/>
      <c r="NGY121" s="516"/>
      <c r="NGZ121" s="516"/>
      <c r="NHA121" s="516"/>
      <c r="NHB121" s="516"/>
      <c r="NHC121" s="516"/>
      <c r="NHD121" s="516"/>
      <c r="NHE121" s="516"/>
      <c r="NHF121" s="516"/>
      <c r="NHG121" s="516"/>
      <c r="NHH121" s="516"/>
      <c r="NHI121" s="516"/>
      <c r="NHJ121" s="516"/>
      <c r="NHK121" s="516"/>
      <c r="NHL121" s="516"/>
      <c r="NHM121" s="516"/>
      <c r="NHN121" s="516"/>
      <c r="NHO121" s="516"/>
      <c r="NHP121" s="516"/>
      <c r="NHQ121" s="516"/>
      <c r="NHR121" s="516"/>
      <c r="NHS121" s="516"/>
      <c r="NHT121" s="516"/>
      <c r="NHU121" s="516"/>
      <c r="NHV121" s="516"/>
      <c r="NHW121" s="516"/>
      <c r="NHX121" s="516"/>
      <c r="NHY121" s="516"/>
      <c r="NHZ121" s="516"/>
      <c r="NIA121" s="516"/>
      <c r="NIB121" s="516"/>
      <c r="NIC121" s="516"/>
      <c r="NID121" s="516"/>
      <c r="NIE121" s="516"/>
      <c r="NIF121" s="516"/>
      <c r="NIG121" s="516"/>
      <c r="NIH121" s="516"/>
      <c r="NII121" s="516"/>
      <c r="NIJ121" s="516"/>
      <c r="NIK121" s="516"/>
      <c r="NIL121" s="516"/>
      <c r="NIM121" s="516"/>
      <c r="NIN121" s="516"/>
      <c r="NIO121" s="516"/>
      <c r="NIP121" s="516"/>
      <c r="NIQ121" s="516"/>
      <c r="NIR121" s="516"/>
      <c r="NIS121" s="516"/>
      <c r="NIT121" s="516"/>
      <c r="NIU121" s="516"/>
      <c r="NIV121" s="516"/>
      <c r="NIW121" s="516"/>
      <c r="NIX121" s="516"/>
      <c r="NIY121" s="516"/>
      <c r="NIZ121" s="516"/>
      <c r="NJA121" s="516"/>
      <c r="NJB121" s="516"/>
      <c r="NJC121" s="516"/>
      <c r="NJD121" s="516"/>
      <c r="NJE121" s="516"/>
      <c r="NJF121" s="516"/>
      <c r="NJG121" s="516"/>
      <c r="NJH121" s="516"/>
      <c r="NJI121" s="516"/>
      <c r="NJJ121" s="516"/>
      <c r="NJK121" s="516"/>
      <c r="NJL121" s="516"/>
      <c r="NJM121" s="516"/>
      <c r="NJN121" s="516"/>
      <c r="NJO121" s="516"/>
      <c r="NJP121" s="516"/>
      <c r="NJQ121" s="516"/>
      <c r="NJR121" s="516"/>
      <c r="NJS121" s="516"/>
      <c r="NJT121" s="516"/>
      <c r="NJU121" s="516"/>
      <c r="NJV121" s="516"/>
      <c r="NJW121" s="516"/>
      <c r="NJX121" s="516"/>
      <c r="NJY121" s="516"/>
      <c r="NJZ121" s="516"/>
      <c r="NKA121" s="516"/>
      <c r="NKB121" s="516"/>
      <c r="NKC121" s="516"/>
      <c r="NKD121" s="516"/>
      <c r="NKE121" s="516"/>
      <c r="NKF121" s="516"/>
      <c r="NKG121" s="516"/>
      <c r="NKH121" s="516"/>
      <c r="NKI121" s="516"/>
      <c r="NKJ121" s="516"/>
      <c r="NKK121" s="516"/>
      <c r="NKL121" s="516"/>
      <c r="NKM121" s="516"/>
      <c r="NKN121" s="516"/>
      <c r="NKO121" s="516"/>
      <c r="NKP121" s="516"/>
      <c r="NKQ121" s="516"/>
      <c r="NKR121" s="516"/>
      <c r="NKS121" s="516"/>
      <c r="NKT121" s="516"/>
      <c r="NKU121" s="516"/>
      <c r="NKV121" s="516"/>
      <c r="NKW121" s="516"/>
      <c r="NKX121" s="516"/>
      <c r="NKY121" s="516"/>
      <c r="NKZ121" s="516"/>
      <c r="NLA121" s="516"/>
      <c r="NLB121" s="516"/>
      <c r="NLC121" s="516"/>
      <c r="NLD121" s="516"/>
      <c r="NLE121" s="516"/>
      <c r="NLF121" s="516"/>
      <c r="NLG121" s="516"/>
      <c r="NLH121" s="516"/>
      <c r="NLI121" s="516"/>
      <c r="NLJ121" s="516"/>
      <c r="NLK121" s="516"/>
      <c r="NLL121" s="516"/>
      <c r="NLM121" s="516"/>
      <c r="NLN121" s="516"/>
      <c r="NLO121" s="516"/>
      <c r="NLP121" s="516"/>
      <c r="NLQ121" s="516"/>
      <c r="NLR121" s="516"/>
      <c r="NLS121" s="516"/>
      <c r="NLT121" s="516"/>
      <c r="NLU121" s="516"/>
      <c r="NLV121" s="516"/>
      <c r="NLW121" s="516"/>
      <c r="NLX121" s="516"/>
      <c r="NLY121" s="516"/>
      <c r="NLZ121" s="516"/>
      <c r="NMA121" s="516"/>
      <c r="NMB121" s="516"/>
      <c r="NMC121" s="516"/>
      <c r="NMD121" s="516"/>
      <c r="NME121" s="516"/>
      <c r="NMF121" s="516"/>
      <c r="NMG121" s="516"/>
      <c r="NMH121" s="516"/>
      <c r="NMI121" s="516"/>
      <c r="NMJ121" s="516"/>
      <c r="NMK121" s="516"/>
      <c r="NML121" s="516"/>
      <c r="NMM121" s="516"/>
      <c r="NMN121" s="516"/>
      <c r="NMO121" s="516"/>
      <c r="NMP121" s="516"/>
      <c r="NMQ121" s="516"/>
      <c r="NMR121" s="516"/>
      <c r="NMS121" s="516"/>
      <c r="NMT121" s="516"/>
      <c r="NMU121" s="516"/>
      <c r="NMV121" s="516"/>
      <c r="NMW121" s="516"/>
      <c r="NMX121" s="516"/>
      <c r="NMY121" s="516"/>
      <c r="NMZ121" s="516"/>
      <c r="NNA121" s="516"/>
      <c r="NNB121" s="516"/>
      <c r="NNC121" s="516"/>
      <c r="NND121" s="516"/>
      <c r="NNE121" s="516"/>
      <c r="NNF121" s="516"/>
      <c r="NNG121" s="516"/>
      <c r="NNH121" s="516"/>
      <c r="NNI121" s="516"/>
      <c r="NNJ121" s="516"/>
      <c r="NNK121" s="516"/>
      <c r="NNL121" s="516"/>
      <c r="NNM121" s="516"/>
      <c r="NNN121" s="516"/>
      <c r="NNO121" s="516"/>
      <c r="NNP121" s="516"/>
      <c r="NNQ121" s="516"/>
      <c r="NNR121" s="516"/>
      <c r="NNS121" s="516"/>
      <c r="NNT121" s="516"/>
      <c r="NNU121" s="516"/>
      <c r="NNV121" s="516"/>
      <c r="NNW121" s="516"/>
      <c r="NNX121" s="516"/>
      <c r="NNY121" s="516"/>
      <c r="NNZ121" s="516"/>
      <c r="NOA121" s="516"/>
      <c r="NOB121" s="516"/>
      <c r="NOC121" s="516"/>
      <c r="NOD121" s="516"/>
      <c r="NOE121" s="516"/>
      <c r="NOF121" s="516"/>
      <c r="NOG121" s="516"/>
      <c r="NOH121" s="516"/>
      <c r="NOI121" s="516"/>
      <c r="NOJ121" s="516"/>
      <c r="NOK121" s="516"/>
      <c r="NOL121" s="516"/>
      <c r="NOM121" s="516"/>
      <c r="NON121" s="516"/>
      <c r="NOO121" s="516"/>
      <c r="NOP121" s="516"/>
      <c r="NOQ121" s="516"/>
      <c r="NOR121" s="516"/>
      <c r="NOS121" s="516"/>
      <c r="NOT121" s="516"/>
      <c r="NOU121" s="516"/>
      <c r="NOV121" s="516"/>
      <c r="NOW121" s="516"/>
      <c r="NOX121" s="516"/>
      <c r="NOY121" s="516"/>
      <c r="NOZ121" s="516"/>
      <c r="NPA121" s="516"/>
      <c r="NPB121" s="516"/>
      <c r="NPC121" s="516"/>
      <c r="NPD121" s="516"/>
      <c r="NPE121" s="516"/>
      <c r="NPF121" s="516"/>
      <c r="NPG121" s="516"/>
      <c r="NPH121" s="516"/>
      <c r="NPI121" s="516"/>
      <c r="NPJ121" s="516"/>
      <c r="NPK121" s="516"/>
      <c r="NPL121" s="516"/>
      <c r="NPM121" s="516"/>
      <c r="NPN121" s="516"/>
      <c r="NPO121" s="516"/>
      <c r="NPP121" s="516"/>
      <c r="NPQ121" s="516"/>
      <c r="NPR121" s="516"/>
      <c r="NPS121" s="516"/>
      <c r="NPT121" s="516"/>
      <c r="NPU121" s="516"/>
      <c r="NPV121" s="516"/>
      <c r="NPW121" s="516"/>
      <c r="NPX121" s="516"/>
      <c r="NPY121" s="516"/>
      <c r="NPZ121" s="516"/>
      <c r="NQA121" s="516"/>
      <c r="NQB121" s="516"/>
      <c r="NQC121" s="516"/>
      <c r="NQD121" s="516"/>
      <c r="NQE121" s="516"/>
      <c r="NQF121" s="516"/>
      <c r="NQG121" s="516"/>
      <c r="NQH121" s="516"/>
      <c r="NQI121" s="516"/>
      <c r="NQJ121" s="516"/>
      <c r="NQK121" s="516"/>
      <c r="NQL121" s="516"/>
      <c r="NQM121" s="516"/>
      <c r="NQN121" s="516"/>
      <c r="NQO121" s="516"/>
      <c r="NQP121" s="516"/>
      <c r="NQQ121" s="516"/>
      <c r="NQR121" s="516"/>
      <c r="NQS121" s="516"/>
      <c r="NQT121" s="516"/>
      <c r="NQU121" s="516"/>
      <c r="NQV121" s="516"/>
      <c r="NQW121" s="516"/>
      <c r="NQX121" s="516"/>
      <c r="NQY121" s="516"/>
      <c r="NQZ121" s="516"/>
      <c r="NRA121" s="516"/>
      <c r="NRB121" s="516"/>
      <c r="NRC121" s="516"/>
      <c r="NRD121" s="516"/>
      <c r="NRE121" s="516"/>
      <c r="NRF121" s="516"/>
      <c r="NRG121" s="516"/>
      <c r="NRH121" s="516"/>
      <c r="NRI121" s="516"/>
      <c r="NRJ121" s="516"/>
      <c r="NRK121" s="516"/>
      <c r="NRL121" s="516"/>
      <c r="NRM121" s="516"/>
      <c r="NRN121" s="516"/>
      <c r="NRO121" s="516"/>
      <c r="NRP121" s="516"/>
      <c r="NRQ121" s="516"/>
      <c r="NRR121" s="516"/>
      <c r="NRS121" s="516"/>
      <c r="NRT121" s="516"/>
      <c r="NRU121" s="516"/>
      <c r="NRV121" s="516"/>
      <c r="NRW121" s="516"/>
      <c r="NRX121" s="516"/>
      <c r="NRY121" s="516"/>
      <c r="NRZ121" s="516"/>
      <c r="NSA121" s="516"/>
      <c r="NSB121" s="516"/>
      <c r="NSC121" s="516"/>
      <c r="NSD121" s="516"/>
      <c r="NSE121" s="516"/>
      <c r="NSF121" s="516"/>
      <c r="NSG121" s="516"/>
      <c r="NSH121" s="516"/>
      <c r="NSI121" s="516"/>
      <c r="NSJ121" s="516"/>
      <c r="NSK121" s="516"/>
      <c r="NSL121" s="516"/>
      <c r="NSM121" s="516"/>
      <c r="NSN121" s="516"/>
      <c r="NSO121" s="516"/>
      <c r="NSP121" s="516"/>
      <c r="NSQ121" s="516"/>
      <c r="NSR121" s="516"/>
      <c r="NSS121" s="516"/>
      <c r="NST121" s="516"/>
      <c r="NSU121" s="516"/>
      <c r="NSV121" s="516"/>
      <c r="NSW121" s="516"/>
      <c r="NSX121" s="516"/>
      <c r="NSY121" s="516"/>
      <c r="NSZ121" s="516"/>
      <c r="NTA121" s="516"/>
      <c r="NTB121" s="516"/>
      <c r="NTC121" s="516"/>
      <c r="NTD121" s="516"/>
      <c r="NTE121" s="516"/>
      <c r="NTF121" s="516"/>
      <c r="NTG121" s="516"/>
      <c r="NTH121" s="516"/>
      <c r="NTI121" s="516"/>
      <c r="NTJ121" s="516"/>
      <c r="NTK121" s="516"/>
      <c r="NTL121" s="516"/>
      <c r="NTM121" s="516"/>
      <c r="NTN121" s="516"/>
      <c r="NTO121" s="516"/>
      <c r="NTP121" s="516"/>
      <c r="NTQ121" s="516"/>
      <c r="NTR121" s="516"/>
      <c r="NTS121" s="516"/>
      <c r="NTT121" s="516"/>
      <c r="NTU121" s="516"/>
      <c r="NTV121" s="516"/>
      <c r="NTW121" s="516"/>
      <c r="NTX121" s="516"/>
      <c r="NTY121" s="516"/>
      <c r="NTZ121" s="516"/>
      <c r="NUA121" s="516"/>
      <c r="NUB121" s="516"/>
      <c r="NUC121" s="516"/>
      <c r="NUD121" s="516"/>
      <c r="NUE121" s="516"/>
      <c r="NUF121" s="516"/>
      <c r="NUG121" s="516"/>
      <c r="NUH121" s="516"/>
      <c r="NUI121" s="516"/>
      <c r="NUJ121" s="516"/>
      <c r="NUK121" s="516"/>
      <c r="NUL121" s="516"/>
      <c r="NUM121" s="516"/>
      <c r="NUN121" s="516"/>
      <c r="NUO121" s="516"/>
      <c r="NUP121" s="516"/>
      <c r="NUQ121" s="516"/>
      <c r="NUR121" s="516"/>
      <c r="NUS121" s="516"/>
      <c r="NUT121" s="516"/>
      <c r="NUU121" s="516"/>
      <c r="NUV121" s="516"/>
      <c r="NUW121" s="516"/>
      <c r="NUX121" s="516"/>
      <c r="NUY121" s="516"/>
      <c r="NUZ121" s="516"/>
      <c r="NVA121" s="516"/>
      <c r="NVB121" s="516"/>
      <c r="NVC121" s="516"/>
      <c r="NVD121" s="516"/>
      <c r="NVE121" s="516"/>
      <c r="NVF121" s="516"/>
      <c r="NVG121" s="516"/>
      <c r="NVH121" s="516"/>
      <c r="NVI121" s="516"/>
      <c r="NVJ121" s="516"/>
      <c r="NVK121" s="516"/>
      <c r="NVL121" s="516"/>
      <c r="NVM121" s="516"/>
      <c r="NVN121" s="516"/>
      <c r="NVO121" s="516"/>
      <c r="NVP121" s="516"/>
      <c r="NVQ121" s="516"/>
      <c r="NVR121" s="516"/>
      <c r="NVS121" s="516"/>
      <c r="NVT121" s="516"/>
      <c r="NVU121" s="516"/>
      <c r="NVV121" s="516"/>
      <c r="NVW121" s="516"/>
      <c r="NVX121" s="516"/>
      <c r="NVY121" s="516"/>
      <c r="NVZ121" s="516"/>
      <c r="NWA121" s="516"/>
      <c r="NWB121" s="516"/>
      <c r="NWC121" s="516"/>
      <c r="NWD121" s="516"/>
      <c r="NWE121" s="516"/>
      <c r="NWF121" s="516"/>
      <c r="NWG121" s="516"/>
      <c r="NWH121" s="516"/>
      <c r="NWI121" s="516"/>
      <c r="NWJ121" s="516"/>
      <c r="NWK121" s="516"/>
      <c r="NWL121" s="516"/>
      <c r="NWM121" s="516"/>
      <c r="NWN121" s="516"/>
      <c r="NWO121" s="516"/>
      <c r="NWP121" s="516"/>
      <c r="NWQ121" s="516"/>
      <c r="NWR121" s="516"/>
      <c r="NWS121" s="516"/>
      <c r="NWT121" s="516"/>
      <c r="NWU121" s="516"/>
      <c r="NWV121" s="516"/>
      <c r="NWW121" s="516"/>
      <c r="NWX121" s="516"/>
      <c r="NWY121" s="516"/>
      <c r="NWZ121" s="516"/>
      <c r="NXA121" s="516"/>
      <c r="NXB121" s="516"/>
      <c r="NXC121" s="516"/>
      <c r="NXD121" s="516"/>
      <c r="NXE121" s="516"/>
      <c r="NXF121" s="516"/>
      <c r="NXG121" s="516"/>
      <c r="NXH121" s="516"/>
      <c r="NXI121" s="516"/>
      <c r="NXJ121" s="516"/>
      <c r="NXK121" s="516"/>
      <c r="NXL121" s="516"/>
      <c r="NXM121" s="516"/>
      <c r="NXN121" s="516"/>
      <c r="NXO121" s="516"/>
      <c r="NXP121" s="516"/>
      <c r="NXQ121" s="516"/>
      <c r="NXR121" s="516"/>
      <c r="NXS121" s="516"/>
      <c r="NXT121" s="516"/>
      <c r="NXU121" s="516"/>
      <c r="NXV121" s="516"/>
      <c r="NXW121" s="516"/>
      <c r="NXX121" s="516"/>
      <c r="NXY121" s="516"/>
      <c r="NXZ121" s="516"/>
      <c r="NYA121" s="516"/>
      <c r="NYB121" s="516"/>
      <c r="NYC121" s="516"/>
      <c r="NYD121" s="516"/>
      <c r="NYE121" s="516"/>
      <c r="NYF121" s="516"/>
      <c r="NYG121" s="516"/>
      <c r="NYH121" s="516"/>
      <c r="NYI121" s="516"/>
      <c r="NYJ121" s="516"/>
      <c r="NYK121" s="516"/>
      <c r="NYL121" s="516"/>
      <c r="NYM121" s="516"/>
      <c r="NYN121" s="516"/>
      <c r="NYO121" s="516"/>
      <c r="NYP121" s="516"/>
      <c r="NYQ121" s="516"/>
      <c r="NYR121" s="516"/>
      <c r="NYS121" s="516"/>
      <c r="NYT121" s="516"/>
      <c r="NYU121" s="516"/>
      <c r="NYV121" s="516"/>
      <c r="NYW121" s="516"/>
      <c r="NYX121" s="516"/>
      <c r="NYY121" s="516"/>
      <c r="NYZ121" s="516"/>
      <c r="NZA121" s="516"/>
      <c r="NZB121" s="516"/>
      <c r="NZC121" s="516"/>
      <c r="NZD121" s="516"/>
      <c r="NZE121" s="516"/>
      <c r="NZF121" s="516"/>
      <c r="NZG121" s="516"/>
      <c r="NZH121" s="516"/>
      <c r="NZI121" s="516"/>
      <c r="NZJ121" s="516"/>
      <c r="NZK121" s="516"/>
      <c r="NZL121" s="516"/>
      <c r="NZM121" s="516"/>
      <c r="NZN121" s="516"/>
      <c r="NZO121" s="516"/>
      <c r="NZP121" s="516"/>
      <c r="NZQ121" s="516"/>
      <c r="NZR121" s="516"/>
      <c r="NZS121" s="516"/>
      <c r="NZT121" s="516"/>
      <c r="NZU121" s="516"/>
      <c r="NZV121" s="516"/>
      <c r="NZW121" s="516"/>
      <c r="NZX121" s="516"/>
      <c r="NZY121" s="516"/>
      <c r="NZZ121" s="516"/>
      <c r="OAA121" s="516"/>
      <c r="OAB121" s="516"/>
      <c r="OAC121" s="516"/>
      <c r="OAD121" s="516"/>
      <c r="OAE121" s="516"/>
      <c r="OAF121" s="516"/>
      <c r="OAG121" s="516"/>
      <c r="OAH121" s="516"/>
      <c r="OAI121" s="516"/>
      <c r="OAJ121" s="516"/>
      <c r="OAK121" s="516"/>
      <c r="OAL121" s="516"/>
      <c r="OAM121" s="516"/>
      <c r="OAN121" s="516"/>
      <c r="OAO121" s="516"/>
      <c r="OAP121" s="516"/>
      <c r="OAQ121" s="516"/>
      <c r="OAR121" s="516"/>
      <c r="OAS121" s="516"/>
      <c r="OAT121" s="516"/>
      <c r="OAU121" s="516"/>
      <c r="OAV121" s="516"/>
      <c r="OAW121" s="516"/>
      <c r="OAX121" s="516"/>
      <c r="OAY121" s="516"/>
      <c r="OAZ121" s="516"/>
      <c r="OBA121" s="516"/>
      <c r="OBB121" s="516"/>
      <c r="OBC121" s="516"/>
      <c r="OBD121" s="516"/>
      <c r="OBE121" s="516"/>
      <c r="OBF121" s="516"/>
      <c r="OBG121" s="516"/>
      <c r="OBH121" s="516"/>
      <c r="OBI121" s="516"/>
      <c r="OBJ121" s="516"/>
      <c r="OBK121" s="516"/>
      <c r="OBL121" s="516"/>
      <c r="OBM121" s="516"/>
      <c r="OBN121" s="516"/>
      <c r="OBO121" s="516"/>
      <c r="OBP121" s="516"/>
      <c r="OBQ121" s="516"/>
      <c r="OBR121" s="516"/>
      <c r="OBS121" s="516"/>
      <c r="OBT121" s="516"/>
      <c r="OBU121" s="516"/>
      <c r="OBV121" s="516"/>
      <c r="OBW121" s="516"/>
      <c r="OBX121" s="516"/>
      <c r="OBY121" s="516"/>
      <c r="OBZ121" s="516"/>
      <c r="OCA121" s="516"/>
      <c r="OCB121" s="516"/>
      <c r="OCC121" s="516"/>
      <c r="OCD121" s="516"/>
      <c r="OCE121" s="516"/>
      <c r="OCF121" s="516"/>
      <c r="OCG121" s="516"/>
      <c r="OCH121" s="516"/>
      <c r="OCI121" s="516"/>
      <c r="OCJ121" s="516"/>
      <c r="OCK121" s="516"/>
      <c r="OCL121" s="516"/>
      <c r="OCM121" s="516"/>
      <c r="OCN121" s="516"/>
      <c r="OCO121" s="516"/>
      <c r="OCP121" s="516"/>
      <c r="OCQ121" s="516"/>
      <c r="OCR121" s="516"/>
      <c r="OCS121" s="516"/>
      <c r="OCT121" s="516"/>
      <c r="OCU121" s="516"/>
      <c r="OCV121" s="516"/>
      <c r="OCW121" s="516"/>
      <c r="OCX121" s="516"/>
      <c r="OCY121" s="516"/>
      <c r="OCZ121" s="516"/>
      <c r="ODA121" s="516"/>
      <c r="ODB121" s="516"/>
      <c r="ODC121" s="516"/>
      <c r="ODD121" s="516"/>
      <c r="ODE121" s="516"/>
      <c r="ODF121" s="516"/>
      <c r="ODG121" s="516"/>
      <c r="ODH121" s="516"/>
      <c r="ODI121" s="516"/>
      <c r="ODJ121" s="516"/>
      <c r="ODK121" s="516"/>
      <c r="ODL121" s="516"/>
      <c r="ODM121" s="516"/>
      <c r="ODN121" s="516"/>
      <c r="ODO121" s="516"/>
      <c r="ODP121" s="516"/>
      <c r="ODQ121" s="516"/>
      <c r="ODR121" s="516"/>
      <c r="ODS121" s="516"/>
      <c r="ODT121" s="516"/>
      <c r="ODU121" s="516"/>
      <c r="ODV121" s="516"/>
      <c r="ODW121" s="516"/>
      <c r="ODX121" s="516"/>
      <c r="ODY121" s="516"/>
      <c r="ODZ121" s="516"/>
      <c r="OEA121" s="516"/>
      <c r="OEB121" s="516"/>
      <c r="OEC121" s="516"/>
      <c r="OED121" s="516"/>
      <c r="OEE121" s="516"/>
      <c r="OEF121" s="516"/>
      <c r="OEG121" s="516"/>
      <c r="OEH121" s="516"/>
      <c r="OEI121" s="516"/>
      <c r="OEJ121" s="516"/>
      <c r="OEK121" s="516"/>
      <c r="OEL121" s="516"/>
      <c r="OEM121" s="516"/>
      <c r="OEN121" s="516"/>
      <c r="OEO121" s="516"/>
      <c r="OEP121" s="516"/>
      <c r="OEQ121" s="516"/>
      <c r="OER121" s="516"/>
      <c r="OES121" s="516"/>
      <c r="OET121" s="516"/>
      <c r="OEU121" s="516"/>
      <c r="OEV121" s="516"/>
      <c r="OEW121" s="516"/>
      <c r="OEX121" s="516"/>
      <c r="OEY121" s="516"/>
      <c r="OEZ121" s="516"/>
      <c r="OFA121" s="516"/>
      <c r="OFB121" s="516"/>
      <c r="OFC121" s="516"/>
      <c r="OFD121" s="516"/>
      <c r="OFE121" s="516"/>
      <c r="OFF121" s="516"/>
      <c r="OFG121" s="516"/>
      <c r="OFH121" s="516"/>
      <c r="OFI121" s="516"/>
      <c r="OFJ121" s="516"/>
      <c r="OFK121" s="516"/>
      <c r="OFL121" s="516"/>
      <c r="OFM121" s="516"/>
      <c r="OFN121" s="516"/>
      <c r="OFO121" s="516"/>
      <c r="OFP121" s="516"/>
      <c r="OFQ121" s="516"/>
      <c r="OFR121" s="516"/>
      <c r="OFS121" s="516"/>
      <c r="OFT121" s="516"/>
      <c r="OFU121" s="516"/>
      <c r="OFV121" s="516"/>
      <c r="OFW121" s="516"/>
      <c r="OFX121" s="516"/>
      <c r="OFY121" s="516"/>
      <c r="OFZ121" s="516"/>
      <c r="OGA121" s="516"/>
      <c r="OGB121" s="516"/>
      <c r="OGC121" s="516"/>
      <c r="OGD121" s="516"/>
      <c r="OGE121" s="516"/>
      <c r="OGF121" s="516"/>
      <c r="OGG121" s="516"/>
      <c r="OGH121" s="516"/>
      <c r="OGI121" s="516"/>
      <c r="OGJ121" s="516"/>
      <c r="OGK121" s="516"/>
      <c r="OGL121" s="516"/>
      <c r="OGM121" s="516"/>
      <c r="OGN121" s="516"/>
      <c r="OGO121" s="516"/>
      <c r="OGP121" s="516"/>
      <c r="OGQ121" s="516"/>
      <c r="OGR121" s="516"/>
      <c r="OGS121" s="516"/>
      <c r="OGT121" s="516"/>
      <c r="OGU121" s="516"/>
      <c r="OGV121" s="516"/>
      <c r="OGW121" s="516"/>
      <c r="OGX121" s="516"/>
      <c r="OGY121" s="516"/>
      <c r="OGZ121" s="516"/>
      <c r="OHA121" s="516"/>
      <c r="OHB121" s="516"/>
      <c r="OHC121" s="516"/>
      <c r="OHD121" s="516"/>
      <c r="OHE121" s="516"/>
      <c r="OHF121" s="516"/>
      <c r="OHG121" s="516"/>
      <c r="OHH121" s="516"/>
      <c r="OHI121" s="516"/>
      <c r="OHJ121" s="516"/>
      <c r="OHK121" s="516"/>
      <c r="OHL121" s="516"/>
      <c r="OHM121" s="516"/>
      <c r="OHN121" s="516"/>
      <c r="OHO121" s="516"/>
      <c r="OHP121" s="516"/>
      <c r="OHQ121" s="516"/>
      <c r="OHR121" s="516"/>
      <c r="OHS121" s="516"/>
      <c r="OHT121" s="516"/>
      <c r="OHU121" s="516"/>
      <c r="OHV121" s="516"/>
      <c r="OHW121" s="516"/>
      <c r="OHX121" s="516"/>
      <c r="OHY121" s="516"/>
      <c r="OHZ121" s="516"/>
      <c r="OIA121" s="516"/>
      <c r="OIB121" s="516"/>
      <c r="OIC121" s="516"/>
      <c r="OID121" s="516"/>
      <c r="OIE121" s="516"/>
      <c r="OIF121" s="516"/>
      <c r="OIG121" s="516"/>
      <c r="OIH121" s="516"/>
      <c r="OII121" s="516"/>
      <c r="OIJ121" s="516"/>
      <c r="OIK121" s="516"/>
      <c r="OIL121" s="516"/>
      <c r="OIM121" s="516"/>
      <c r="OIN121" s="516"/>
      <c r="OIO121" s="516"/>
      <c r="OIP121" s="516"/>
      <c r="OIQ121" s="516"/>
      <c r="OIR121" s="516"/>
      <c r="OIS121" s="516"/>
      <c r="OIT121" s="516"/>
      <c r="OIU121" s="516"/>
      <c r="OIV121" s="516"/>
      <c r="OIW121" s="516"/>
      <c r="OIX121" s="516"/>
      <c r="OIY121" s="516"/>
      <c r="OIZ121" s="516"/>
      <c r="OJA121" s="516"/>
      <c r="OJB121" s="516"/>
      <c r="OJC121" s="516"/>
      <c r="OJD121" s="516"/>
      <c r="OJE121" s="516"/>
      <c r="OJF121" s="516"/>
      <c r="OJG121" s="516"/>
      <c r="OJH121" s="516"/>
      <c r="OJI121" s="516"/>
      <c r="OJJ121" s="516"/>
      <c r="OJK121" s="516"/>
      <c r="OJL121" s="516"/>
      <c r="OJM121" s="516"/>
      <c r="OJN121" s="516"/>
      <c r="OJO121" s="516"/>
      <c r="OJP121" s="516"/>
      <c r="OJQ121" s="516"/>
      <c r="OJR121" s="516"/>
      <c r="OJS121" s="516"/>
      <c r="OJT121" s="516"/>
      <c r="OJU121" s="516"/>
      <c r="OJV121" s="516"/>
      <c r="OJW121" s="516"/>
      <c r="OJX121" s="516"/>
      <c r="OJY121" s="516"/>
      <c r="OJZ121" s="516"/>
      <c r="OKA121" s="516"/>
      <c r="OKB121" s="516"/>
      <c r="OKC121" s="516"/>
      <c r="OKD121" s="516"/>
      <c r="OKE121" s="516"/>
      <c r="OKF121" s="516"/>
      <c r="OKG121" s="516"/>
      <c r="OKH121" s="516"/>
      <c r="OKI121" s="516"/>
      <c r="OKJ121" s="516"/>
      <c r="OKK121" s="516"/>
      <c r="OKL121" s="516"/>
      <c r="OKM121" s="516"/>
      <c r="OKN121" s="516"/>
      <c r="OKO121" s="516"/>
      <c r="OKP121" s="516"/>
      <c r="OKQ121" s="516"/>
      <c r="OKR121" s="516"/>
      <c r="OKS121" s="516"/>
      <c r="OKT121" s="516"/>
      <c r="OKU121" s="516"/>
      <c r="OKV121" s="516"/>
      <c r="OKW121" s="516"/>
      <c r="OKX121" s="516"/>
      <c r="OKY121" s="516"/>
      <c r="OKZ121" s="516"/>
      <c r="OLA121" s="516"/>
      <c r="OLB121" s="516"/>
      <c r="OLC121" s="516"/>
      <c r="OLD121" s="516"/>
      <c r="OLE121" s="516"/>
      <c r="OLF121" s="516"/>
      <c r="OLG121" s="516"/>
      <c r="OLH121" s="516"/>
      <c r="OLI121" s="516"/>
      <c r="OLJ121" s="516"/>
      <c r="OLK121" s="516"/>
      <c r="OLL121" s="516"/>
      <c r="OLM121" s="516"/>
      <c r="OLN121" s="516"/>
      <c r="OLO121" s="516"/>
      <c r="OLP121" s="516"/>
      <c r="OLQ121" s="516"/>
      <c r="OLR121" s="516"/>
      <c r="OLS121" s="516"/>
      <c r="OLT121" s="516"/>
      <c r="OLU121" s="516"/>
      <c r="OLV121" s="516"/>
      <c r="OLW121" s="516"/>
      <c r="OLX121" s="516"/>
      <c r="OLY121" s="516"/>
      <c r="OLZ121" s="516"/>
      <c r="OMA121" s="516"/>
      <c r="OMB121" s="516"/>
      <c r="OMC121" s="516"/>
      <c r="OMD121" s="516"/>
      <c r="OME121" s="516"/>
      <c r="OMF121" s="516"/>
      <c r="OMG121" s="516"/>
      <c r="OMH121" s="516"/>
      <c r="OMI121" s="516"/>
      <c r="OMJ121" s="516"/>
      <c r="OMK121" s="516"/>
      <c r="OML121" s="516"/>
      <c r="OMM121" s="516"/>
      <c r="OMN121" s="516"/>
      <c r="OMO121" s="516"/>
      <c r="OMP121" s="516"/>
      <c r="OMQ121" s="516"/>
      <c r="OMR121" s="516"/>
      <c r="OMS121" s="516"/>
      <c r="OMT121" s="516"/>
      <c r="OMU121" s="516"/>
      <c r="OMV121" s="516"/>
      <c r="OMW121" s="516"/>
      <c r="OMX121" s="516"/>
      <c r="OMY121" s="516"/>
      <c r="OMZ121" s="516"/>
      <c r="ONA121" s="516"/>
      <c r="ONB121" s="516"/>
      <c r="ONC121" s="516"/>
      <c r="OND121" s="516"/>
      <c r="ONE121" s="516"/>
      <c r="ONF121" s="516"/>
      <c r="ONG121" s="516"/>
      <c r="ONH121" s="516"/>
      <c r="ONI121" s="516"/>
      <c r="ONJ121" s="516"/>
      <c r="ONK121" s="516"/>
      <c r="ONL121" s="516"/>
      <c r="ONM121" s="516"/>
      <c r="ONN121" s="516"/>
      <c r="ONO121" s="516"/>
      <c r="ONP121" s="516"/>
      <c r="ONQ121" s="516"/>
      <c r="ONR121" s="516"/>
      <c r="ONS121" s="516"/>
      <c r="ONT121" s="516"/>
      <c r="ONU121" s="516"/>
      <c r="ONV121" s="516"/>
      <c r="ONW121" s="516"/>
      <c r="ONX121" s="516"/>
      <c r="ONY121" s="516"/>
      <c r="ONZ121" s="516"/>
      <c r="OOA121" s="516"/>
      <c r="OOB121" s="516"/>
      <c r="OOC121" s="516"/>
      <c r="OOD121" s="516"/>
      <c r="OOE121" s="516"/>
      <c r="OOF121" s="516"/>
      <c r="OOG121" s="516"/>
      <c r="OOH121" s="516"/>
      <c r="OOI121" s="516"/>
      <c r="OOJ121" s="516"/>
      <c r="OOK121" s="516"/>
      <c r="OOL121" s="516"/>
      <c r="OOM121" s="516"/>
      <c r="OON121" s="516"/>
      <c r="OOO121" s="516"/>
      <c r="OOP121" s="516"/>
      <c r="OOQ121" s="516"/>
      <c r="OOR121" s="516"/>
      <c r="OOS121" s="516"/>
      <c r="OOT121" s="516"/>
      <c r="OOU121" s="516"/>
      <c r="OOV121" s="516"/>
      <c r="OOW121" s="516"/>
      <c r="OOX121" s="516"/>
      <c r="OOY121" s="516"/>
      <c r="OOZ121" s="516"/>
      <c r="OPA121" s="516"/>
      <c r="OPB121" s="516"/>
      <c r="OPC121" s="516"/>
      <c r="OPD121" s="516"/>
      <c r="OPE121" s="516"/>
      <c r="OPF121" s="516"/>
      <c r="OPG121" s="516"/>
      <c r="OPH121" s="516"/>
      <c r="OPI121" s="516"/>
      <c r="OPJ121" s="516"/>
      <c r="OPK121" s="516"/>
      <c r="OPL121" s="516"/>
      <c r="OPM121" s="516"/>
      <c r="OPN121" s="516"/>
      <c r="OPO121" s="516"/>
      <c r="OPP121" s="516"/>
      <c r="OPQ121" s="516"/>
      <c r="OPR121" s="516"/>
      <c r="OPS121" s="516"/>
      <c r="OPT121" s="516"/>
      <c r="OPU121" s="516"/>
      <c r="OPV121" s="516"/>
      <c r="OPW121" s="516"/>
      <c r="OPX121" s="516"/>
      <c r="OPY121" s="516"/>
      <c r="OPZ121" s="516"/>
      <c r="OQA121" s="516"/>
      <c r="OQB121" s="516"/>
      <c r="OQC121" s="516"/>
      <c r="OQD121" s="516"/>
      <c r="OQE121" s="516"/>
      <c r="OQF121" s="516"/>
      <c r="OQG121" s="516"/>
      <c r="OQH121" s="516"/>
      <c r="OQI121" s="516"/>
      <c r="OQJ121" s="516"/>
      <c r="OQK121" s="516"/>
      <c r="OQL121" s="516"/>
      <c r="OQM121" s="516"/>
      <c r="OQN121" s="516"/>
      <c r="OQO121" s="516"/>
      <c r="OQP121" s="516"/>
      <c r="OQQ121" s="516"/>
      <c r="OQR121" s="516"/>
      <c r="OQS121" s="516"/>
      <c r="OQT121" s="516"/>
      <c r="OQU121" s="516"/>
      <c r="OQV121" s="516"/>
      <c r="OQW121" s="516"/>
      <c r="OQX121" s="516"/>
      <c r="OQY121" s="516"/>
      <c r="OQZ121" s="516"/>
      <c r="ORA121" s="516"/>
      <c r="ORB121" s="516"/>
      <c r="ORC121" s="516"/>
      <c r="ORD121" s="516"/>
      <c r="ORE121" s="516"/>
      <c r="ORF121" s="516"/>
      <c r="ORG121" s="516"/>
      <c r="ORH121" s="516"/>
      <c r="ORI121" s="516"/>
      <c r="ORJ121" s="516"/>
      <c r="ORK121" s="516"/>
      <c r="ORL121" s="516"/>
      <c r="ORM121" s="516"/>
      <c r="ORN121" s="516"/>
      <c r="ORO121" s="516"/>
      <c r="ORP121" s="516"/>
      <c r="ORQ121" s="516"/>
      <c r="ORR121" s="516"/>
      <c r="ORS121" s="516"/>
      <c r="ORT121" s="516"/>
      <c r="ORU121" s="516"/>
      <c r="ORV121" s="516"/>
      <c r="ORW121" s="516"/>
      <c r="ORX121" s="516"/>
      <c r="ORY121" s="516"/>
      <c r="ORZ121" s="516"/>
      <c r="OSA121" s="516"/>
      <c r="OSB121" s="516"/>
      <c r="OSC121" s="516"/>
      <c r="OSD121" s="516"/>
      <c r="OSE121" s="516"/>
      <c r="OSF121" s="516"/>
      <c r="OSG121" s="516"/>
      <c r="OSH121" s="516"/>
      <c r="OSI121" s="516"/>
      <c r="OSJ121" s="516"/>
      <c r="OSK121" s="516"/>
      <c r="OSL121" s="516"/>
      <c r="OSM121" s="516"/>
      <c r="OSN121" s="516"/>
      <c r="OSO121" s="516"/>
      <c r="OSP121" s="516"/>
      <c r="OSQ121" s="516"/>
      <c r="OSR121" s="516"/>
      <c r="OSS121" s="516"/>
      <c r="OST121" s="516"/>
      <c r="OSU121" s="516"/>
      <c r="OSV121" s="516"/>
      <c r="OSW121" s="516"/>
      <c r="OSX121" s="516"/>
      <c r="OSY121" s="516"/>
      <c r="OSZ121" s="516"/>
      <c r="OTA121" s="516"/>
      <c r="OTB121" s="516"/>
      <c r="OTC121" s="516"/>
      <c r="OTD121" s="516"/>
      <c r="OTE121" s="516"/>
      <c r="OTF121" s="516"/>
      <c r="OTG121" s="516"/>
      <c r="OTH121" s="516"/>
      <c r="OTI121" s="516"/>
      <c r="OTJ121" s="516"/>
      <c r="OTK121" s="516"/>
      <c r="OTL121" s="516"/>
      <c r="OTM121" s="516"/>
      <c r="OTN121" s="516"/>
      <c r="OTO121" s="516"/>
      <c r="OTP121" s="516"/>
      <c r="OTQ121" s="516"/>
      <c r="OTR121" s="516"/>
      <c r="OTS121" s="516"/>
      <c r="OTT121" s="516"/>
      <c r="OTU121" s="516"/>
      <c r="OTV121" s="516"/>
      <c r="OTW121" s="516"/>
      <c r="OTX121" s="516"/>
      <c r="OTY121" s="516"/>
      <c r="OTZ121" s="516"/>
      <c r="OUA121" s="516"/>
      <c r="OUB121" s="516"/>
      <c r="OUC121" s="516"/>
      <c r="OUD121" s="516"/>
      <c r="OUE121" s="516"/>
      <c r="OUF121" s="516"/>
      <c r="OUG121" s="516"/>
      <c r="OUH121" s="516"/>
      <c r="OUI121" s="516"/>
      <c r="OUJ121" s="516"/>
      <c r="OUK121" s="516"/>
      <c r="OUL121" s="516"/>
      <c r="OUM121" s="516"/>
      <c r="OUN121" s="516"/>
      <c r="OUO121" s="516"/>
      <c r="OUP121" s="516"/>
      <c r="OUQ121" s="516"/>
      <c r="OUR121" s="516"/>
      <c r="OUS121" s="516"/>
      <c r="OUT121" s="516"/>
      <c r="OUU121" s="516"/>
      <c r="OUV121" s="516"/>
      <c r="OUW121" s="516"/>
      <c r="OUX121" s="516"/>
      <c r="OUY121" s="516"/>
      <c r="OUZ121" s="516"/>
      <c r="OVA121" s="516"/>
      <c r="OVB121" s="516"/>
      <c r="OVC121" s="516"/>
      <c r="OVD121" s="516"/>
      <c r="OVE121" s="516"/>
      <c r="OVF121" s="516"/>
      <c r="OVG121" s="516"/>
      <c r="OVH121" s="516"/>
      <c r="OVI121" s="516"/>
      <c r="OVJ121" s="516"/>
      <c r="OVK121" s="516"/>
      <c r="OVL121" s="516"/>
      <c r="OVM121" s="516"/>
      <c r="OVN121" s="516"/>
      <c r="OVO121" s="516"/>
      <c r="OVP121" s="516"/>
      <c r="OVQ121" s="516"/>
      <c r="OVR121" s="516"/>
      <c r="OVS121" s="516"/>
      <c r="OVT121" s="516"/>
      <c r="OVU121" s="516"/>
      <c r="OVV121" s="516"/>
      <c r="OVW121" s="516"/>
      <c r="OVX121" s="516"/>
      <c r="OVY121" s="516"/>
      <c r="OVZ121" s="516"/>
      <c r="OWA121" s="516"/>
      <c r="OWB121" s="516"/>
      <c r="OWC121" s="516"/>
      <c r="OWD121" s="516"/>
      <c r="OWE121" s="516"/>
      <c r="OWF121" s="516"/>
      <c r="OWG121" s="516"/>
      <c r="OWH121" s="516"/>
      <c r="OWI121" s="516"/>
      <c r="OWJ121" s="516"/>
      <c r="OWK121" s="516"/>
      <c r="OWL121" s="516"/>
      <c r="OWM121" s="516"/>
      <c r="OWN121" s="516"/>
      <c r="OWO121" s="516"/>
      <c r="OWP121" s="516"/>
      <c r="OWQ121" s="516"/>
      <c r="OWR121" s="516"/>
      <c r="OWS121" s="516"/>
      <c r="OWT121" s="516"/>
      <c r="OWU121" s="516"/>
      <c r="OWV121" s="516"/>
      <c r="OWW121" s="516"/>
      <c r="OWX121" s="516"/>
      <c r="OWY121" s="516"/>
      <c r="OWZ121" s="516"/>
      <c r="OXA121" s="516"/>
      <c r="OXB121" s="516"/>
      <c r="OXC121" s="516"/>
      <c r="OXD121" s="516"/>
      <c r="OXE121" s="516"/>
      <c r="OXF121" s="516"/>
      <c r="OXG121" s="516"/>
      <c r="OXH121" s="516"/>
      <c r="OXI121" s="516"/>
      <c r="OXJ121" s="516"/>
      <c r="OXK121" s="516"/>
      <c r="OXL121" s="516"/>
      <c r="OXM121" s="516"/>
      <c r="OXN121" s="516"/>
      <c r="OXO121" s="516"/>
      <c r="OXP121" s="516"/>
      <c r="OXQ121" s="516"/>
      <c r="OXR121" s="516"/>
      <c r="OXS121" s="516"/>
      <c r="OXT121" s="516"/>
      <c r="OXU121" s="516"/>
      <c r="OXV121" s="516"/>
      <c r="OXW121" s="516"/>
      <c r="OXX121" s="516"/>
      <c r="OXY121" s="516"/>
      <c r="OXZ121" s="516"/>
      <c r="OYA121" s="516"/>
      <c r="OYB121" s="516"/>
      <c r="OYC121" s="516"/>
      <c r="OYD121" s="516"/>
      <c r="OYE121" s="516"/>
      <c r="OYF121" s="516"/>
      <c r="OYG121" s="516"/>
      <c r="OYH121" s="516"/>
      <c r="OYI121" s="516"/>
      <c r="OYJ121" s="516"/>
      <c r="OYK121" s="516"/>
      <c r="OYL121" s="516"/>
      <c r="OYM121" s="516"/>
      <c r="OYN121" s="516"/>
      <c r="OYO121" s="516"/>
      <c r="OYP121" s="516"/>
      <c r="OYQ121" s="516"/>
      <c r="OYR121" s="516"/>
      <c r="OYS121" s="516"/>
      <c r="OYT121" s="516"/>
      <c r="OYU121" s="516"/>
      <c r="OYV121" s="516"/>
      <c r="OYW121" s="516"/>
      <c r="OYX121" s="516"/>
      <c r="OYY121" s="516"/>
      <c r="OYZ121" s="516"/>
      <c r="OZA121" s="516"/>
      <c r="OZB121" s="516"/>
      <c r="OZC121" s="516"/>
      <c r="OZD121" s="516"/>
      <c r="OZE121" s="516"/>
      <c r="OZF121" s="516"/>
      <c r="OZG121" s="516"/>
      <c r="OZH121" s="516"/>
      <c r="OZI121" s="516"/>
      <c r="OZJ121" s="516"/>
      <c r="OZK121" s="516"/>
      <c r="OZL121" s="516"/>
      <c r="OZM121" s="516"/>
      <c r="OZN121" s="516"/>
      <c r="OZO121" s="516"/>
      <c r="OZP121" s="516"/>
      <c r="OZQ121" s="516"/>
      <c r="OZR121" s="516"/>
      <c r="OZS121" s="516"/>
      <c r="OZT121" s="516"/>
      <c r="OZU121" s="516"/>
      <c r="OZV121" s="516"/>
      <c r="OZW121" s="516"/>
      <c r="OZX121" s="516"/>
      <c r="OZY121" s="516"/>
      <c r="OZZ121" s="516"/>
      <c r="PAA121" s="516"/>
      <c r="PAB121" s="516"/>
      <c r="PAC121" s="516"/>
      <c r="PAD121" s="516"/>
      <c r="PAE121" s="516"/>
      <c r="PAF121" s="516"/>
      <c r="PAG121" s="516"/>
      <c r="PAH121" s="516"/>
      <c r="PAI121" s="516"/>
      <c r="PAJ121" s="516"/>
      <c r="PAK121" s="516"/>
      <c r="PAL121" s="516"/>
      <c r="PAM121" s="516"/>
      <c r="PAN121" s="516"/>
      <c r="PAO121" s="516"/>
      <c r="PAP121" s="516"/>
      <c r="PAQ121" s="516"/>
      <c r="PAR121" s="516"/>
      <c r="PAS121" s="516"/>
      <c r="PAT121" s="516"/>
      <c r="PAU121" s="516"/>
      <c r="PAV121" s="516"/>
      <c r="PAW121" s="516"/>
      <c r="PAX121" s="516"/>
      <c r="PAY121" s="516"/>
      <c r="PAZ121" s="516"/>
      <c r="PBA121" s="516"/>
      <c r="PBB121" s="516"/>
      <c r="PBC121" s="516"/>
      <c r="PBD121" s="516"/>
      <c r="PBE121" s="516"/>
      <c r="PBF121" s="516"/>
      <c r="PBG121" s="516"/>
      <c r="PBH121" s="516"/>
      <c r="PBI121" s="516"/>
      <c r="PBJ121" s="516"/>
      <c r="PBK121" s="516"/>
      <c r="PBL121" s="516"/>
      <c r="PBM121" s="516"/>
      <c r="PBN121" s="516"/>
      <c r="PBO121" s="516"/>
      <c r="PBP121" s="516"/>
      <c r="PBQ121" s="516"/>
      <c r="PBR121" s="516"/>
      <c r="PBS121" s="516"/>
      <c r="PBT121" s="516"/>
      <c r="PBU121" s="516"/>
      <c r="PBV121" s="516"/>
      <c r="PBW121" s="516"/>
      <c r="PBX121" s="516"/>
      <c r="PBY121" s="516"/>
      <c r="PBZ121" s="516"/>
      <c r="PCA121" s="516"/>
      <c r="PCB121" s="516"/>
      <c r="PCC121" s="516"/>
      <c r="PCD121" s="516"/>
      <c r="PCE121" s="516"/>
      <c r="PCF121" s="516"/>
      <c r="PCG121" s="516"/>
      <c r="PCH121" s="516"/>
      <c r="PCI121" s="516"/>
      <c r="PCJ121" s="516"/>
      <c r="PCK121" s="516"/>
      <c r="PCL121" s="516"/>
      <c r="PCM121" s="516"/>
      <c r="PCN121" s="516"/>
      <c r="PCO121" s="516"/>
      <c r="PCP121" s="516"/>
      <c r="PCQ121" s="516"/>
      <c r="PCR121" s="516"/>
      <c r="PCS121" s="516"/>
      <c r="PCT121" s="516"/>
      <c r="PCU121" s="516"/>
      <c r="PCV121" s="516"/>
      <c r="PCW121" s="516"/>
      <c r="PCX121" s="516"/>
      <c r="PCY121" s="516"/>
      <c r="PCZ121" s="516"/>
      <c r="PDA121" s="516"/>
      <c r="PDB121" s="516"/>
      <c r="PDC121" s="516"/>
      <c r="PDD121" s="516"/>
      <c r="PDE121" s="516"/>
      <c r="PDF121" s="516"/>
      <c r="PDG121" s="516"/>
      <c r="PDH121" s="516"/>
      <c r="PDI121" s="516"/>
      <c r="PDJ121" s="516"/>
      <c r="PDK121" s="516"/>
      <c r="PDL121" s="516"/>
      <c r="PDM121" s="516"/>
      <c r="PDN121" s="516"/>
      <c r="PDO121" s="516"/>
      <c r="PDP121" s="516"/>
      <c r="PDQ121" s="516"/>
      <c r="PDR121" s="516"/>
      <c r="PDS121" s="516"/>
      <c r="PDT121" s="516"/>
      <c r="PDU121" s="516"/>
      <c r="PDV121" s="516"/>
      <c r="PDW121" s="516"/>
      <c r="PDX121" s="516"/>
      <c r="PDY121" s="516"/>
      <c r="PDZ121" s="516"/>
      <c r="PEA121" s="516"/>
      <c r="PEB121" s="516"/>
      <c r="PEC121" s="516"/>
      <c r="PED121" s="516"/>
      <c r="PEE121" s="516"/>
      <c r="PEF121" s="516"/>
      <c r="PEG121" s="516"/>
      <c r="PEH121" s="516"/>
      <c r="PEI121" s="516"/>
      <c r="PEJ121" s="516"/>
      <c r="PEK121" s="516"/>
      <c r="PEL121" s="516"/>
      <c r="PEM121" s="516"/>
      <c r="PEN121" s="516"/>
      <c r="PEO121" s="516"/>
      <c r="PEP121" s="516"/>
      <c r="PEQ121" s="516"/>
      <c r="PER121" s="516"/>
      <c r="PES121" s="516"/>
      <c r="PET121" s="516"/>
      <c r="PEU121" s="516"/>
      <c r="PEV121" s="516"/>
      <c r="PEW121" s="516"/>
      <c r="PEX121" s="516"/>
      <c r="PEY121" s="516"/>
      <c r="PEZ121" s="516"/>
      <c r="PFA121" s="516"/>
      <c r="PFB121" s="516"/>
      <c r="PFC121" s="516"/>
      <c r="PFD121" s="516"/>
      <c r="PFE121" s="516"/>
      <c r="PFF121" s="516"/>
      <c r="PFG121" s="516"/>
      <c r="PFH121" s="516"/>
      <c r="PFI121" s="516"/>
      <c r="PFJ121" s="516"/>
      <c r="PFK121" s="516"/>
      <c r="PFL121" s="516"/>
      <c r="PFM121" s="516"/>
      <c r="PFN121" s="516"/>
      <c r="PFO121" s="516"/>
      <c r="PFP121" s="516"/>
      <c r="PFQ121" s="516"/>
      <c r="PFR121" s="516"/>
      <c r="PFS121" s="516"/>
      <c r="PFT121" s="516"/>
      <c r="PFU121" s="516"/>
      <c r="PFV121" s="516"/>
      <c r="PFW121" s="516"/>
      <c r="PFX121" s="516"/>
      <c r="PFY121" s="516"/>
      <c r="PFZ121" s="516"/>
      <c r="PGA121" s="516"/>
      <c r="PGB121" s="516"/>
      <c r="PGC121" s="516"/>
      <c r="PGD121" s="516"/>
      <c r="PGE121" s="516"/>
      <c r="PGF121" s="516"/>
      <c r="PGG121" s="516"/>
      <c r="PGH121" s="516"/>
      <c r="PGI121" s="516"/>
      <c r="PGJ121" s="516"/>
      <c r="PGK121" s="516"/>
      <c r="PGL121" s="516"/>
      <c r="PGM121" s="516"/>
      <c r="PGN121" s="516"/>
      <c r="PGO121" s="516"/>
      <c r="PGP121" s="516"/>
      <c r="PGQ121" s="516"/>
      <c r="PGR121" s="516"/>
      <c r="PGS121" s="516"/>
      <c r="PGT121" s="516"/>
      <c r="PGU121" s="516"/>
      <c r="PGV121" s="516"/>
      <c r="PGW121" s="516"/>
      <c r="PGX121" s="516"/>
      <c r="PGY121" s="516"/>
      <c r="PGZ121" s="516"/>
      <c r="PHA121" s="516"/>
      <c r="PHB121" s="516"/>
      <c r="PHC121" s="516"/>
      <c r="PHD121" s="516"/>
      <c r="PHE121" s="516"/>
      <c r="PHF121" s="516"/>
      <c r="PHG121" s="516"/>
      <c r="PHH121" s="516"/>
      <c r="PHI121" s="516"/>
      <c r="PHJ121" s="516"/>
      <c r="PHK121" s="516"/>
      <c r="PHL121" s="516"/>
      <c r="PHM121" s="516"/>
      <c r="PHN121" s="516"/>
      <c r="PHO121" s="516"/>
      <c r="PHP121" s="516"/>
      <c r="PHQ121" s="516"/>
      <c r="PHR121" s="516"/>
      <c r="PHS121" s="516"/>
      <c r="PHT121" s="516"/>
      <c r="PHU121" s="516"/>
      <c r="PHV121" s="516"/>
      <c r="PHW121" s="516"/>
      <c r="PHX121" s="516"/>
      <c r="PHY121" s="516"/>
      <c r="PHZ121" s="516"/>
      <c r="PIA121" s="516"/>
      <c r="PIB121" s="516"/>
      <c r="PIC121" s="516"/>
      <c r="PID121" s="516"/>
      <c r="PIE121" s="516"/>
      <c r="PIF121" s="516"/>
      <c r="PIG121" s="516"/>
      <c r="PIH121" s="516"/>
      <c r="PII121" s="516"/>
      <c r="PIJ121" s="516"/>
      <c r="PIK121" s="516"/>
      <c r="PIL121" s="516"/>
      <c r="PIM121" s="516"/>
      <c r="PIN121" s="516"/>
      <c r="PIO121" s="516"/>
      <c r="PIP121" s="516"/>
      <c r="PIQ121" s="516"/>
      <c r="PIR121" s="516"/>
      <c r="PIS121" s="516"/>
      <c r="PIT121" s="516"/>
      <c r="PIU121" s="516"/>
      <c r="PIV121" s="516"/>
      <c r="PIW121" s="516"/>
      <c r="PIX121" s="516"/>
      <c r="PIY121" s="516"/>
      <c r="PIZ121" s="516"/>
      <c r="PJA121" s="516"/>
      <c r="PJB121" s="516"/>
      <c r="PJC121" s="516"/>
      <c r="PJD121" s="516"/>
      <c r="PJE121" s="516"/>
      <c r="PJF121" s="516"/>
      <c r="PJG121" s="516"/>
      <c r="PJH121" s="516"/>
      <c r="PJI121" s="516"/>
      <c r="PJJ121" s="516"/>
      <c r="PJK121" s="516"/>
      <c r="PJL121" s="516"/>
      <c r="PJM121" s="516"/>
      <c r="PJN121" s="516"/>
      <c r="PJO121" s="516"/>
      <c r="PJP121" s="516"/>
      <c r="PJQ121" s="516"/>
      <c r="PJR121" s="516"/>
      <c r="PJS121" s="516"/>
      <c r="PJT121" s="516"/>
      <c r="PJU121" s="516"/>
      <c r="PJV121" s="516"/>
      <c r="PJW121" s="516"/>
      <c r="PJX121" s="516"/>
      <c r="PJY121" s="516"/>
      <c r="PJZ121" s="516"/>
      <c r="PKA121" s="516"/>
      <c r="PKB121" s="516"/>
      <c r="PKC121" s="516"/>
      <c r="PKD121" s="516"/>
      <c r="PKE121" s="516"/>
      <c r="PKF121" s="516"/>
      <c r="PKG121" s="516"/>
      <c r="PKH121" s="516"/>
      <c r="PKI121" s="516"/>
      <c r="PKJ121" s="516"/>
      <c r="PKK121" s="516"/>
      <c r="PKL121" s="516"/>
      <c r="PKM121" s="516"/>
      <c r="PKN121" s="516"/>
      <c r="PKO121" s="516"/>
      <c r="PKP121" s="516"/>
      <c r="PKQ121" s="516"/>
      <c r="PKR121" s="516"/>
      <c r="PKS121" s="516"/>
      <c r="PKT121" s="516"/>
      <c r="PKU121" s="516"/>
      <c r="PKV121" s="516"/>
      <c r="PKW121" s="516"/>
      <c r="PKX121" s="516"/>
      <c r="PKY121" s="516"/>
      <c r="PKZ121" s="516"/>
      <c r="PLA121" s="516"/>
      <c r="PLB121" s="516"/>
      <c r="PLC121" s="516"/>
      <c r="PLD121" s="516"/>
      <c r="PLE121" s="516"/>
      <c r="PLF121" s="516"/>
      <c r="PLG121" s="516"/>
      <c r="PLH121" s="516"/>
      <c r="PLI121" s="516"/>
      <c r="PLJ121" s="516"/>
      <c r="PLK121" s="516"/>
      <c r="PLL121" s="516"/>
      <c r="PLM121" s="516"/>
      <c r="PLN121" s="516"/>
      <c r="PLO121" s="516"/>
      <c r="PLP121" s="516"/>
      <c r="PLQ121" s="516"/>
      <c r="PLR121" s="516"/>
      <c r="PLS121" s="516"/>
      <c r="PLT121" s="516"/>
      <c r="PLU121" s="516"/>
      <c r="PLV121" s="516"/>
      <c r="PLW121" s="516"/>
      <c r="PLX121" s="516"/>
      <c r="PLY121" s="516"/>
      <c r="PLZ121" s="516"/>
      <c r="PMA121" s="516"/>
      <c r="PMB121" s="516"/>
      <c r="PMC121" s="516"/>
      <c r="PMD121" s="516"/>
      <c r="PME121" s="516"/>
      <c r="PMF121" s="516"/>
      <c r="PMG121" s="516"/>
      <c r="PMH121" s="516"/>
      <c r="PMI121" s="516"/>
      <c r="PMJ121" s="516"/>
      <c r="PMK121" s="516"/>
      <c r="PML121" s="516"/>
      <c r="PMM121" s="516"/>
      <c r="PMN121" s="516"/>
      <c r="PMO121" s="516"/>
      <c r="PMP121" s="516"/>
      <c r="PMQ121" s="516"/>
      <c r="PMR121" s="516"/>
      <c r="PMS121" s="516"/>
      <c r="PMT121" s="516"/>
      <c r="PMU121" s="516"/>
      <c r="PMV121" s="516"/>
      <c r="PMW121" s="516"/>
      <c r="PMX121" s="516"/>
      <c r="PMY121" s="516"/>
      <c r="PMZ121" s="516"/>
      <c r="PNA121" s="516"/>
      <c r="PNB121" s="516"/>
      <c r="PNC121" s="516"/>
      <c r="PND121" s="516"/>
      <c r="PNE121" s="516"/>
      <c r="PNF121" s="516"/>
      <c r="PNG121" s="516"/>
      <c r="PNH121" s="516"/>
      <c r="PNI121" s="516"/>
      <c r="PNJ121" s="516"/>
      <c r="PNK121" s="516"/>
      <c r="PNL121" s="516"/>
      <c r="PNM121" s="516"/>
      <c r="PNN121" s="516"/>
      <c r="PNO121" s="516"/>
      <c r="PNP121" s="516"/>
      <c r="PNQ121" s="516"/>
      <c r="PNR121" s="516"/>
      <c r="PNS121" s="516"/>
      <c r="PNT121" s="516"/>
      <c r="PNU121" s="516"/>
      <c r="PNV121" s="516"/>
      <c r="PNW121" s="516"/>
      <c r="PNX121" s="516"/>
      <c r="PNY121" s="516"/>
      <c r="PNZ121" s="516"/>
      <c r="POA121" s="516"/>
      <c r="POB121" s="516"/>
      <c r="POC121" s="516"/>
      <c r="POD121" s="516"/>
      <c r="POE121" s="516"/>
      <c r="POF121" s="516"/>
      <c r="POG121" s="516"/>
      <c r="POH121" s="516"/>
      <c r="POI121" s="516"/>
      <c r="POJ121" s="516"/>
      <c r="POK121" s="516"/>
      <c r="POL121" s="516"/>
      <c r="POM121" s="516"/>
      <c r="PON121" s="516"/>
      <c r="POO121" s="516"/>
      <c r="POP121" s="516"/>
      <c r="POQ121" s="516"/>
      <c r="POR121" s="516"/>
      <c r="POS121" s="516"/>
      <c r="POT121" s="516"/>
      <c r="POU121" s="516"/>
      <c r="POV121" s="516"/>
      <c r="POW121" s="516"/>
      <c r="POX121" s="516"/>
      <c r="POY121" s="516"/>
      <c r="POZ121" s="516"/>
      <c r="PPA121" s="516"/>
      <c r="PPB121" s="516"/>
      <c r="PPC121" s="516"/>
      <c r="PPD121" s="516"/>
      <c r="PPE121" s="516"/>
      <c r="PPF121" s="516"/>
      <c r="PPG121" s="516"/>
      <c r="PPH121" s="516"/>
      <c r="PPI121" s="516"/>
      <c r="PPJ121" s="516"/>
      <c r="PPK121" s="516"/>
      <c r="PPL121" s="516"/>
      <c r="PPM121" s="516"/>
      <c r="PPN121" s="516"/>
      <c r="PPO121" s="516"/>
      <c r="PPP121" s="516"/>
      <c r="PPQ121" s="516"/>
      <c r="PPR121" s="516"/>
      <c r="PPS121" s="516"/>
      <c r="PPT121" s="516"/>
      <c r="PPU121" s="516"/>
      <c r="PPV121" s="516"/>
      <c r="PPW121" s="516"/>
      <c r="PPX121" s="516"/>
      <c r="PPY121" s="516"/>
      <c r="PPZ121" s="516"/>
      <c r="PQA121" s="516"/>
      <c r="PQB121" s="516"/>
      <c r="PQC121" s="516"/>
      <c r="PQD121" s="516"/>
      <c r="PQE121" s="516"/>
      <c r="PQF121" s="516"/>
      <c r="PQG121" s="516"/>
      <c r="PQH121" s="516"/>
      <c r="PQI121" s="516"/>
      <c r="PQJ121" s="516"/>
      <c r="PQK121" s="516"/>
      <c r="PQL121" s="516"/>
      <c r="PQM121" s="516"/>
      <c r="PQN121" s="516"/>
      <c r="PQO121" s="516"/>
      <c r="PQP121" s="516"/>
      <c r="PQQ121" s="516"/>
      <c r="PQR121" s="516"/>
      <c r="PQS121" s="516"/>
      <c r="PQT121" s="516"/>
      <c r="PQU121" s="516"/>
      <c r="PQV121" s="516"/>
      <c r="PQW121" s="516"/>
      <c r="PQX121" s="516"/>
      <c r="PQY121" s="516"/>
      <c r="PQZ121" s="516"/>
      <c r="PRA121" s="516"/>
      <c r="PRB121" s="516"/>
      <c r="PRC121" s="516"/>
      <c r="PRD121" s="516"/>
      <c r="PRE121" s="516"/>
      <c r="PRF121" s="516"/>
      <c r="PRG121" s="516"/>
      <c r="PRH121" s="516"/>
      <c r="PRI121" s="516"/>
      <c r="PRJ121" s="516"/>
      <c r="PRK121" s="516"/>
      <c r="PRL121" s="516"/>
      <c r="PRM121" s="516"/>
      <c r="PRN121" s="516"/>
      <c r="PRO121" s="516"/>
      <c r="PRP121" s="516"/>
      <c r="PRQ121" s="516"/>
      <c r="PRR121" s="516"/>
      <c r="PRS121" s="516"/>
      <c r="PRT121" s="516"/>
      <c r="PRU121" s="516"/>
      <c r="PRV121" s="516"/>
      <c r="PRW121" s="516"/>
      <c r="PRX121" s="516"/>
      <c r="PRY121" s="516"/>
      <c r="PRZ121" s="516"/>
      <c r="PSA121" s="516"/>
      <c r="PSB121" s="516"/>
      <c r="PSC121" s="516"/>
      <c r="PSD121" s="516"/>
      <c r="PSE121" s="516"/>
      <c r="PSF121" s="516"/>
      <c r="PSG121" s="516"/>
      <c r="PSH121" s="516"/>
      <c r="PSI121" s="516"/>
      <c r="PSJ121" s="516"/>
      <c r="PSK121" s="516"/>
      <c r="PSL121" s="516"/>
      <c r="PSM121" s="516"/>
      <c r="PSN121" s="516"/>
      <c r="PSO121" s="516"/>
      <c r="PSP121" s="516"/>
      <c r="PSQ121" s="516"/>
      <c r="PSR121" s="516"/>
      <c r="PSS121" s="516"/>
      <c r="PST121" s="516"/>
      <c r="PSU121" s="516"/>
      <c r="PSV121" s="516"/>
      <c r="PSW121" s="516"/>
      <c r="PSX121" s="516"/>
      <c r="PSY121" s="516"/>
      <c r="PSZ121" s="516"/>
      <c r="PTA121" s="516"/>
      <c r="PTB121" s="516"/>
      <c r="PTC121" s="516"/>
      <c r="PTD121" s="516"/>
      <c r="PTE121" s="516"/>
      <c r="PTF121" s="516"/>
      <c r="PTG121" s="516"/>
      <c r="PTH121" s="516"/>
      <c r="PTI121" s="516"/>
      <c r="PTJ121" s="516"/>
      <c r="PTK121" s="516"/>
      <c r="PTL121" s="516"/>
      <c r="PTM121" s="516"/>
      <c r="PTN121" s="516"/>
      <c r="PTO121" s="516"/>
      <c r="PTP121" s="516"/>
      <c r="PTQ121" s="516"/>
      <c r="PTR121" s="516"/>
      <c r="PTS121" s="516"/>
      <c r="PTT121" s="516"/>
      <c r="PTU121" s="516"/>
      <c r="PTV121" s="516"/>
      <c r="PTW121" s="516"/>
      <c r="PTX121" s="516"/>
      <c r="PTY121" s="516"/>
      <c r="PTZ121" s="516"/>
      <c r="PUA121" s="516"/>
      <c r="PUB121" s="516"/>
      <c r="PUC121" s="516"/>
      <c r="PUD121" s="516"/>
      <c r="PUE121" s="516"/>
      <c r="PUF121" s="516"/>
      <c r="PUG121" s="516"/>
      <c r="PUH121" s="516"/>
      <c r="PUI121" s="516"/>
      <c r="PUJ121" s="516"/>
      <c r="PUK121" s="516"/>
      <c r="PUL121" s="516"/>
      <c r="PUM121" s="516"/>
      <c r="PUN121" s="516"/>
      <c r="PUO121" s="516"/>
      <c r="PUP121" s="516"/>
      <c r="PUQ121" s="516"/>
      <c r="PUR121" s="516"/>
      <c r="PUS121" s="516"/>
      <c r="PUT121" s="516"/>
      <c r="PUU121" s="516"/>
      <c r="PUV121" s="516"/>
      <c r="PUW121" s="516"/>
      <c r="PUX121" s="516"/>
      <c r="PUY121" s="516"/>
      <c r="PUZ121" s="516"/>
      <c r="PVA121" s="516"/>
      <c r="PVB121" s="516"/>
      <c r="PVC121" s="516"/>
      <c r="PVD121" s="516"/>
      <c r="PVE121" s="516"/>
      <c r="PVF121" s="516"/>
      <c r="PVG121" s="516"/>
      <c r="PVH121" s="516"/>
      <c r="PVI121" s="516"/>
      <c r="PVJ121" s="516"/>
      <c r="PVK121" s="516"/>
      <c r="PVL121" s="516"/>
      <c r="PVM121" s="516"/>
      <c r="PVN121" s="516"/>
      <c r="PVO121" s="516"/>
      <c r="PVP121" s="516"/>
      <c r="PVQ121" s="516"/>
      <c r="PVR121" s="516"/>
      <c r="PVS121" s="516"/>
      <c r="PVT121" s="516"/>
      <c r="PVU121" s="516"/>
      <c r="PVV121" s="516"/>
      <c r="PVW121" s="516"/>
      <c r="PVX121" s="516"/>
      <c r="PVY121" s="516"/>
      <c r="PVZ121" s="516"/>
      <c r="PWA121" s="516"/>
      <c r="PWB121" s="516"/>
      <c r="PWC121" s="516"/>
      <c r="PWD121" s="516"/>
      <c r="PWE121" s="516"/>
      <c r="PWF121" s="516"/>
      <c r="PWG121" s="516"/>
      <c r="PWH121" s="516"/>
      <c r="PWI121" s="516"/>
      <c r="PWJ121" s="516"/>
      <c r="PWK121" s="516"/>
      <c r="PWL121" s="516"/>
      <c r="PWM121" s="516"/>
      <c r="PWN121" s="516"/>
      <c r="PWO121" s="516"/>
      <c r="PWP121" s="516"/>
      <c r="PWQ121" s="516"/>
      <c r="PWR121" s="516"/>
      <c r="PWS121" s="516"/>
      <c r="PWT121" s="516"/>
      <c r="PWU121" s="516"/>
      <c r="PWV121" s="516"/>
      <c r="PWW121" s="516"/>
      <c r="PWX121" s="516"/>
      <c r="PWY121" s="516"/>
      <c r="PWZ121" s="516"/>
      <c r="PXA121" s="516"/>
      <c r="PXB121" s="516"/>
      <c r="PXC121" s="516"/>
      <c r="PXD121" s="516"/>
      <c r="PXE121" s="516"/>
      <c r="PXF121" s="516"/>
      <c r="PXG121" s="516"/>
      <c r="PXH121" s="516"/>
      <c r="PXI121" s="516"/>
      <c r="PXJ121" s="516"/>
      <c r="PXK121" s="516"/>
      <c r="PXL121" s="516"/>
      <c r="PXM121" s="516"/>
      <c r="PXN121" s="516"/>
      <c r="PXO121" s="516"/>
      <c r="PXP121" s="516"/>
      <c r="PXQ121" s="516"/>
      <c r="PXR121" s="516"/>
      <c r="PXS121" s="516"/>
      <c r="PXT121" s="516"/>
      <c r="PXU121" s="516"/>
      <c r="PXV121" s="516"/>
      <c r="PXW121" s="516"/>
      <c r="PXX121" s="516"/>
      <c r="PXY121" s="516"/>
      <c r="PXZ121" s="516"/>
      <c r="PYA121" s="516"/>
      <c r="PYB121" s="516"/>
      <c r="PYC121" s="516"/>
      <c r="PYD121" s="516"/>
      <c r="PYE121" s="516"/>
      <c r="PYF121" s="516"/>
      <c r="PYG121" s="516"/>
      <c r="PYH121" s="516"/>
      <c r="PYI121" s="516"/>
      <c r="PYJ121" s="516"/>
      <c r="PYK121" s="516"/>
      <c r="PYL121" s="516"/>
      <c r="PYM121" s="516"/>
      <c r="PYN121" s="516"/>
      <c r="PYO121" s="516"/>
      <c r="PYP121" s="516"/>
      <c r="PYQ121" s="516"/>
      <c r="PYR121" s="516"/>
      <c r="PYS121" s="516"/>
      <c r="PYT121" s="516"/>
      <c r="PYU121" s="516"/>
      <c r="PYV121" s="516"/>
      <c r="PYW121" s="516"/>
      <c r="PYX121" s="516"/>
      <c r="PYY121" s="516"/>
      <c r="PYZ121" s="516"/>
      <c r="PZA121" s="516"/>
      <c r="PZB121" s="516"/>
      <c r="PZC121" s="516"/>
      <c r="PZD121" s="516"/>
      <c r="PZE121" s="516"/>
      <c r="PZF121" s="516"/>
      <c r="PZG121" s="516"/>
      <c r="PZH121" s="516"/>
      <c r="PZI121" s="516"/>
      <c r="PZJ121" s="516"/>
      <c r="PZK121" s="516"/>
      <c r="PZL121" s="516"/>
      <c r="PZM121" s="516"/>
      <c r="PZN121" s="516"/>
      <c r="PZO121" s="516"/>
      <c r="PZP121" s="516"/>
      <c r="PZQ121" s="516"/>
      <c r="PZR121" s="516"/>
      <c r="PZS121" s="516"/>
      <c r="PZT121" s="516"/>
      <c r="PZU121" s="516"/>
      <c r="PZV121" s="516"/>
      <c r="PZW121" s="516"/>
      <c r="PZX121" s="516"/>
      <c r="PZY121" s="516"/>
      <c r="PZZ121" s="516"/>
      <c r="QAA121" s="516"/>
      <c r="QAB121" s="516"/>
      <c r="QAC121" s="516"/>
      <c r="QAD121" s="516"/>
      <c r="QAE121" s="516"/>
      <c r="QAF121" s="516"/>
      <c r="QAG121" s="516"/>
      <c r="QAH121" s="516"/>
      <c r="QAI121" s="516"/>
      <c r="QAJ121" s="516"/>
      <c r="QAK121" s="516"/>
      <c r="QAL121" s="516"/>
      <c r="QAM121" s="516"/>
      <c r="QAN121" s="516"/>
      <c r="QAO121" s="516"/>
      <c r="QAP121" s="516"/>
      <c r="QAQ121" s="516"/>
      <c r="QAR121" s="516"/>
      <c r="QAS121" s="516"/>
      <c r="QAT121" s="516"/>
      <c r="QAU121" s="516"/>
      <c r="QAV121" s="516"/>
      <c r="QAW121" s="516"/>
      <c r="QAX121" s="516"/>
      <c r="QAY121" s="516"/>
      <c r="QAZ121" s="516"/>
      <c r="QBA121" s="516"/>
      <c r="QBB121" s="516"/>
      <c r="QBC121" s="516"/>
      <c r="QBD121" s="516"/>
      <c r="QBE121" s="516"/>
      <c r="QBF121" s="516"/>
      <c r="QBG121" s="516"/>
      <c r="QBH121" s="516"/>
      <c r="QBI121" s="516"/>
      <c r="QBJ121" s="516"/>
      <c r="QBK121" s="516"/>
      <c r="QBL121" s="516"/>
      <c r="QBM121" s="516"/>
      <c r="QBN121" s="516"/>
      <c r="QBO121" s="516"/>
      <c r="QBP121" s="516"/>
      <c r="QBQ121" s="516"/>
      <c r="QBR121" s="516"/>
      <c r="QBS121" s="516"/>
      <c r="QBT121" s="516"/>
      <c r="QBU121" s="516"/>
      <c r="QBV121" s="516"/>
      <c r="QBW121" s="516"/>
      <c r="QBX121" s="516"/>
      <c r="QBY121" s="516"/>
      <c r="QBZ121" s="516"/>
      <c r="QCA121" s="516"/>
      <c r="QCB121" s="516"/>
      <c r="QCC121" s="516"/>
      <c r="QCD121" s="516"/>
      <c r="QCE121" s="516"/>
      <c r="QCF121" s="516"/>
      <c r="QCG121" s="516"/>
      <c r="QCH121" s="516"/>
      <c r="QCI121" s="516"/>
      <c r="QCJ121" s="516"/>
      <c r="QCK121" s="516"/>
      <c r="QCL121" s="516"/>
      <c r="QCM121" s="516"/>
      <c r="QCN121" s="516"/>
      <c r="QCO121" s="516"/>
      <c r="QCP121" s="516"/>
      <c r="QCQ121" s="516"/>
      <c r="QCR121" s="516"/>
      <c r="QCS121" s="516"/>
      <c r="QCT121" s="516"/>
      <c r="QCU121" s="516"/>
      <c r="QCV121" s="516"/>
      <c r="QCW121" s="516"/>
      <c r="QCX121" s="516"/>
      <c r="QCY121" s="516"/>
      <c r="QCZ121" s="516"/>
      <c r="QDA121" s="516"/>
      <c r="QDB121" s="516"/>
      <c r="QDC121" s="516"/>
      <c r="QDD121" s="516"/>
      <c r="QDE121" s="516"/>
      <c r="QDF121" s="516"/>
      <c r="QDG121" s="516"/>
      <c r="QDH121" s="516"/>
      <c r="QDI121" s="516"/>
      <c r="QDJ121" s="516"/>
      <c r="QDK121" s="516"/>
      <c r="QDL121" s="516"/>
      <c r="QDM121" s="516"/>
      <c r="QDN121" s="516"/>
      <c r="QDO121" s="516"/>
      <c r="QDP121" s="516"/>
      <c r="QDQ121" s="516"/>
      <c r="QDR121" s="516"/>
      <c r="QDS121" s="516"/>
      <c r="QDT121" s="516"/>
      <c r="QDU121" s="516"/>
      <c r="QDV121" s="516"/>
      <c r="QDW121" s="516"/>
      <c r="QDX121" s="516"/>
      <c r="QDY121" s="516"/>
      <c r="QDZ121" s="516"/>
      <c r="QEA121" s="516"/>
      <c r="QEB121" s="516"/>
      <c r="QEC121" s="516"/>
      <c r="QED121" s="516"/>
      <c r="QEE121" s="516"/>
      <c r="QEF121" s="516"/>
      <c r="QEG121" s="516"/>
      <c r="QEH121" s="516"/>
      <c r="QEI121" s="516"/>
      <c r="QEJ121" s="516"/>
      <c r="QEK121" s="516"/>
      <c r="QEL121" s="516"/>
      <c r="QEM121" s="516"/>
      <c r="QEN121" s="516"/>
      <c r="QEO121" s="516"/>
      <c r="QEP121" s="516"/>
      <c r="QEQ121" s="516"/>
      <c r="QER121" s="516"/>
      <c r="QES121" s="516"/>
      <c r="QET121" s="516"/>
      <c r="QEU121" s="516"/>
      <c r="QEV121" s="516"/>
      <c r="QEW121" s="516"/>
      <c r="QEX121" s="516"/>
      <c r="QEY121" s="516"/>
      <c r="QEZ121" s="516"/>
      <c r="QFA121" s="516"/>
      <c r="QFB121" s="516"/>
      <c r="QFC121" s="516"/>
      <c r="QFD121" s="516"/>
      <c r="QFE121" s="516"/>
      <c r="QFF121" s="516"/>
      <c r="QFG121" s="516"/>
      <c r="QFH121" s="516"/>
      <c r="QFI121" s="516"/>
      <c r="QFJ121" s="516"/>
      <c r="QFK121" s="516"/>
      <c r="QFL121" s="516"/>
      <c r="QFM121" s="516"/>
      <c r="QFN121" s="516"/>
      <c r="QFO121" s="516"/>
      <c r="QFP121" s="516"/>
      <c r="QFQ121" s="516"/>
      <c r="QFR121" s="516"/>
      <c r="QFS121" s="516"/>
      <c r="QFT121" s="516"/>
      <c r="QFU121" s="516"/>
      <c r="QFV121" s="516"/>
      <c r="QFW121" s="516"/>
      <c r="QFX121" s="516"/>
      <c r="QFY121" s="516"/>
      <c r="QFZ121" s="516"/>
      <c r="QGA121" s="516"/>
      <c r="QGB121" s="516"/>
      <c r="QGC121" s="516"/>
      <c r="QGD121" s="516"/>
      <c r="QGE121" s="516"/>
      <c r="QGF121" s="516"/>
      <c r="QGG121" s="516"/>
      <c r="QGH121" s="516"/>
      <c r="QGI121" s="516"/>
      <c r="QGJ121" s="516"/>
      <c r="QGK121" s="516"/>
      <c r="QGL121" s="516"/>
      <c r="QGM121" s="516"/>
      <c r="QGN121" s="516"/>
      <c r="QGO121" s="516"/>
      <c r="QGP121" s="516"/>
      <c r="QGQ121" s="516"/>
      <c r="QGR121" s="516"/>
      <c r="QGS121" s="516"/>
      <c r="QGT121" s="516"/>
      <c r="QGU121" s="516"/>
      <c r="QGV121" s="516"/>
      <c r="QGW121" s="516"/>
      <c r="QGX121" s="516"/>
      <c r="QGY121" s="516"/>
      <c r="QGZ121" s="516"/>
      <c r="QHA121" s="516"/>
      <c r="QHB121" s="516"/>
      <c r="QHC121" s="516"/>
      <c r="QHD121" s="516"/>
      <c r="QHE121" s="516"/>
      <c r="QHF121" s="516"/>
      <c r="QHG121" s="516"/>
      <c r="QHH121" s="516"/>
      <c r="QHI121" s="516"/>
      <c r="QHJ121" s="516"/>
      <c r="QHK121" s="516"/>
      <c r="QHL121" s="516"/>
      <c r="QHM121" s="516"/>
      <c r="QHN121" s="516"/>
      <c r="QHO121" s="516"/>
      <c r="QHP121" s="516"/>
      <c r="QHQ121" s="516"/>
      <c r="QHR121" s="516"/>
      <c r="QHS121" s="516"/>
      <c r="QHT121" s="516"/>
      <c r="QHU121" s="516"/>
      <c r="QHV121" s="516"/>
      <c r="QHW121" s="516"/>
      <c r="QHX121" s="516"/>
      <c r="QHY121" s="516"/>
      <c r="QHZ121" s="516"/>
      <c r="QIA121" s="516"/>
      <c r="QIB121" s="516"/>
      <c r="QIC121" s="516"/>
      <c r="QID121" s="516"/>
      <c r="QIE121" s="516"/>
      <c r="QIF121" s="516"/>
      <c r="QIG121" s="516"/>
      <c r="QIH121" s="516"/>
      <c r="QII121" s="516"/>
      <c r="QIJ121" s="516"/>
      <c r="QIK121" s="516"/>
      <c r="QIL121" s="516"/>
      <c r="QIM121" s="516"/>
      <c r="QIN121" s="516"/>
      <c r="QIO121" s="516"/>
      <c r="QIP121" s="516"/>
      <c r="QIQ121" s="516"/>
      <c r="QIR121" s="516"/>
      <c r="QIS121" s="516"/>
      <c r="QIT121" s="516"/>
      <c r="QIU121" s="516"/>
      <c r="QIV121" s="516"/>
      <c r="QIW121" s="516"/>
      <c r="QIX121" s="516"/>
      <c r="QIY121" s="516"/>
      <c r="QIZ121" s="516"/>
      <c r="QJA121" s="516"/>
      <c r="QJB121" s="516"/>
      <c r="QJC121" s="516"/>
      <c r="QJD121" s="516"/>
      <c r="QJE121" s="516"/>
      <c r="QJF121" s="516"/>
      <c r="QJG121" s="516"/>
      <c r="QJH121" s="516"/>
      <c r="QJI121" s="516"/>
      <c r="QJJ121" s="516"/>
      <c r="QJK121" s="516"/>
      <c r="QJL121" s="516"/>
      <c r="QJM121" s="516"/>
      <c r="QJN121" s="516"/>
      <c r="QJO121" s="516"/>
      <c r="QJP121" s="516"/>
      <c r="QJQ121" s="516"/>
      <c r="QJR121" s="516"/>
      <c r="QJS121" s="516"/>
      <c r="QJT121" s="516"/>
      <c r="QJU121" s="516"/>
      <c r="QJV121" s="516"/>
      <c r="QJW121" s="516"/>
      <c r="QJX121" s="516"/>
      <c r="QJY121" s="516"/>
      <c r="QJZ121" s="516"/>
      <c r="QKA121" s="516"/>
      <c r="QKB121" s="516"/>
      <c r="QKC121" s="516"/>
      <c r="QKD121" s="516"/>
      <c r="QKE121" s="516"/>
      <c r="QKF121" s="516"/>
      <c r="QKG121" s="516"/>
      <c r="QKH121" s="516"/>
      <c r="QKI121" s="516"/>
      <c r="QKJ121" s="516"/>
      <c r="QKK121" s="516"/>
      <c r="QKL121" s="516"/>
      <c r="QKM121" s="516"/>
      <c r="QKN121" s="516"/>
      <c r="QKO121" s="516"/>
      <c r="QKP121" s="516"/>
      <c r="QKQ121" s="516"/>
      <c r="QKR121" s="516"/>
      <c r="QKS121" s="516"/>
      <c r="QKT121" s="516"/>
      <c r="QKU121" s="516"/>
      <c r="QKV121" s="516"/>
      <c r="QKW121" s="516"/>
      <c r="QKX121" s="516"/>
      <c r="QKY121" s="516"/>
      <c r="QKZ121" s="516"/>
      <c r="QLA121" s="516"/>
      <c r="QLB121" s="516"/>
      <c r="QLC121" s="516"/>
      <c r="QLD121" s="516"/>
      <c r="QLE121" s="516"/>
      <c r="QLF121" s="516"/>
      <c r="QLG121" s="516"/>
      <c r="QLH121" s="516"/>
      <c r="QLI121" s="516"/>
      <c r="QLJ121" s="516"/>
      <c r="QLK121" s="516"/>
      <c r="QLL121" s="516"/>
      <c r="QLM121" s="516"/>
      <c r="QLN121" s="516"/>
      <c r="QLO121" s="516"/>
      <c r="QLP121" s="516"/>
      <c r="QLQ121" s="516"/>
      <c r="QLR121" s="516"/>
      <c r="QLS121" s="516"/>
      <c r="QLT121" s="516"/>
      <c r="QLU121" s="516"/>
      <c r="QLV121" s="516"/>
      <c r="QLW121" s="516"/>
      <c r="QLX121" s="516"/>
      <c r="QLY121" s="516"/>
      <c r="QLZ121" s="516"/>
      <c r="QMA121" s="516"/>
      <c r="QMB121" s="516"/>
      <c r="QMC121" s="516"/>
      <c r="QMD121" s="516"/>
      <c r="QME121" s="516"/>
      <c r="QMF121" s="516"/>
      <c r="QMG121" s="516"/>
      <c r="QMH121" s="516"/>
      <c r="QMI121" s="516"/>
      <c r="QMJ121" s="516"/>
      <c r="QMK121" s="516"/>
      <c r="QML121" s="516"/>
      <c r="QMM121" s="516"/>
      <c r="QMN121" s="516"/>
      <c r="QMO121" s="516"/>
      <c r="QMP121" s="516"/>
      <c r="QMQ121" s="516"/>
      <c r="QMR121" s="516"/>
      <c r="QMS121" s="516"/>
      <c r="QMT121" s="516"/>
      <c r="QMU121" s="516"/>
      <c r="QMV121" s="516"/>
      <c r="QMW121" s="516"/>
      <c r="QMX121" s="516"/>
      <c r="QMY121" s="516"/>
      <c r="QMZ121" s="516"/>
      <c r="QNA121" s="516"/>
      <c r="QNB121" s="516"/>
      <c r="QNC121" s="516"/>
      <c r="QND121" s="516"/>
      <c r="QNE121" s="516"/>
      <c r="QNF121" s="516"/>
      <c r="QNG121" s="516"/>
      <c r="QNH121" s="516"/>
      <c r="QNI121" s="516"/>
      <c r="QNJ121" s="516"/>
      <c r="QNK121" s="516"/>
      <c r="QNL121" s="516"/>
      <c r="QNM121" s="516"/>
      <c r="QNN121" s="516"/>
      <c r="QNO121" s="516"/>
      <c r="QNP121" s="516"/>
      <c r="QNQ121" s="516"/>
      <c r="QNR121" s="516"/>
      <c r="QNS121" s="516"/>
      <c r="QNT121" s="516"/>
      <c r="QNU121" s="516"/>
      <c r="QNV121" s="516"/>
      <c r="QNW121" s="516"/>
      <c r="QNX121" s="516"/>
      <c r="QNY121" s="516"/>
      <c r="QNZ121" s="516"/>
      <c r="QOA121" s="516"/>
      <c r="QOB121" s="516"/>
      <c r="QOC121" s="516"/>
      <c r="QOD121" s="516"/>
      <c r="QOE121" s="516"/>
      <c r="QOF121" s="516"/>
      <c r="QOG121" s="516"/>
      <c r="QOH121" s="516"/>
      <c r="QOI121" s="516"/>
      <c r="QOJ121" s="516"/>
      <c r="QOK121" s="516"/>
      <c r="QOL121" s="516"/>
      <c r="QOM121" s="516"/>
      <c r="QON121" s="516"/>
      <c r="QOO121" s="516"/>
      <c r="QOP121" s="516"/>
      <c r="QOQ121" s="516"/>
      <c r="QOR121" s="516"/>
      <c r="QOS121" s="516"/>
      <c r="QOT121" s="516"/>
      <c r="QOU121" s="516"/>
      <c r="QOV121" s="516"/>
      <c r="QOW121" s="516"/>
      <c r="QOX121" s="516"/>
      <c r="QOY121" s="516"/>
      <c r="QOZ121" s="516"/>
      <c r="QPA121" s="516"/>
      <c r="QPB121" s="516"/>
      <c r="QPC121" s="516"/>
      <c r="QPD121" s="516"/>
      <c r="QPE121" s="516"/>
      <c r="QPF121" s="516"/>
      <c r="QPG121" s="516"/>
      <c r="QPH121" s="516"/>
      <c r="QPI121" s="516"/>
      <c r="QPJ121" s="516"/>
      <c r="QPK121" s="516"/>
      <c r="QPL121" s="516"/>
      <c r="QPM121" s="516"/>
      <c r="QPN121" s="516"/>
      <c r="QPO121" s="516"/>
      <c r="QPP121" s="516"/>
      <c r="QPQ121" s="516"/>
      <c r="QPR121" s="516"/>
      <c r="QPS121" s="516"/>
      <c r="QPT121" s="516"/>
      <c r="QPU121" s="516"/>
      <c r="QPV121" s="516"/>
      <c r="QPW121" s="516"/>
      <c r="QPX121" s="516"/>
      <c r="QPY121" s="516"/>
      <c r="QPZ121" s="516"/>
      <c r="QQA121" s="516"/>
      <c r="QQB121" s="516"/>
      <c r="QQC121" s="516"/>
      <c r="QQD121" s="516"/>
      <c r="QQE121" s="516"/>
      <c r="QQF121" s="516"/>
      <c r="QQG121" s="516"/>
      <c r="QQH121" s="516"/>
      <c r="QQI121" s="516"/>
      <c r="QQJ121" s="516"/>
      <c r="QQK121" s="516"/>
      <c r="QQL121" s="516"/>
      <c r="QQM121" s="516"/>
      <c r="QQN121" s="516"/>
      <c r="QQO121" s="516"/>
      <c r="QQP121" s="516"/>
      <c r="QQQ121" s="516"/>
      <c r="QQR121" s="516"/>
      <c r="QQS121" s="516"/>
      <c r="QQT121" s="516"/>
      <c r="QQU121" s="516"/>
      <c r="QQV121" s="516"/>
      <c r="QQW121" s="516"/>
      <c r="QQX121" s="516"/>
      <c r="QQY121" s="516"/>
      <c r="QQZ121" s="516"/>
      <c r="QRA121" s="516"/>
      <c r="QRB121" s="516"/>
      <c r="QRC121" s="516"/>
      <c r="QRD121" s="516"/>
      <c r="QRE121" s="516"/>
      <c r="QRF121" s="516"/>
      <c r="QRG121" s="516"/>
      <c r="QRH121" s="516"/>
      <c r="QRI121" s="516"/>
      <c r="QRJ121" s="516"/>
      <c r="QRK121" s="516"/>
      <c r="QRL121" s="516"/>
      <c r="QRM121" s="516"/>
      <c r="QRN121" s="516"/>
      <c r="QRO121" s="516"/>
      <c r="QRP121" s="516"/>
      <c r="QRQ121" s="516"/>
      <c r="QRR121" s="516"/>
      <c r="QRS121" s="516"/>
      <c r="QRT121" s="516"/>
      <c r="QRU121" s="516"/>
      <c r="QRV121" s="516"/>
      <c r="QRW121" s="516"/>
      <c r="QRX121" s="516"/>
      <c r="QRY121" s="516"/>
      <c r="QRZ121" s="516"/>
      <c r="QSA121" s="516"/>
      <c r="QSB121" s="516"/>
      <c r="QSC121" s="516"/>
      <c r="QSD121" s="516"/>
      <c r="QSE121" s="516"/>
      <c r="QSF121" s="516"/>
      <c r="QSG121" s="516"/>
      <c r="QSH121" s="516"/>
      <c r="QSI121" s="516"/>
      <c r="QSJ121" s="516"/>
      <c r="QSK121" s="516"/>
      <c r="QSL121" s="516"/>
      <c r="QSM121" s="516"/>
      <c r="QSN121" s="516"/>
      <c r="QSO121" s="516"/>
      <c r="QSP121" s="516"/>
      <c r="QSQ121" s="516"/>
      <c r="QSR121" s="516"/>
      <c r="QSS121" s="516"/>
      <c r="QST121" s="516"/>
      <c r="QSU121" s="516"/>
      <c r="QSV121" s="516"/>
      <c r="QSW121" s="516"/>
      <c r="QSX121" s="516"/>
      <c r="QSY121" s="516"/>
      <c r="QSZ121" s="516"/>
      <c r="QTA121" s="516"/>
      <c r="QTB121" s="516"/>
      <c r="QTC121" s="516"/>
      <c r="QTD121" s="516"/>
      <c r="QTE121" s="516"/>
      <c r="QTF121" s="516"/>
      <c r="QTG121" s="516"/>
      <c r="QTH121" s="516"/>
      <c r="QTI121" s="516"/>
      <c r="QTJ121" s="516"/>
      <c r="QTK121" s="516"/>
      <c r="QTL121" s="516"/>
      <c r="QTM121" s="516"/>
      <c r="QTN121" s="516"/>
      <c r="QTO121" s="516"/>
      <c r="QTP121" s="516"/>
      <c r="QTQ121" s="516"/>
      <c r="QTR121" s="516"/>
      <c r="QTS121" s="516"/>
      <c r="QTT121" s="516"/>
      <c r="QTU121" s="516"/>
      <c r="QTV121" s="516"/>
      <c r="QTW121" s="516"/>
      <c r="QTX121" s="516"/>
      <c r="QTY121" s="516"/>
      <c r="QTZ121" s="516"/>
      <c r="QUA121" s="516"/>
      <c r="QUB121" s="516"/>
      <c r="QUC121" s="516"/>
      <c r="QUD121" s="516"/>
      <c r="QUE121" s="516"/>
      <c r="QUF121" s="516"/>
      <c r="QUG121" s="516"/>
      <c r="QUH121" s="516"/>
      <c r="QUI121" s="516"/>
      <c r="QUJ121" s="516"/>
      <c r="QUK121" s="516"/>
      <c r="QUL121" s="516"/>
      <c r="QUM121" s="516"/>
      <c r="QUN121" s="516"/>
      <c r="QUO121" s="516"/>
      <c r="QUP121" s="516"/>
      <c r="QUQ121" s="516"/>
      <c r="QUR121" s="516"/>
      <c r="QUS121" s="516"/>
      <c r="QUT121" s="516"/>
      <c r="QUU121" s="516"/>
      <c r="QUV121" s="516"/>
      <c r="QUW121" s="516"/>
      <c r="QUX121" s="516"/>
      <c r="QUY121" s="516"/>
      <c r="QUZ121" s="516"/>
      <c r="QVA121" s="516"/>
      <c r="QVB121" s="516"/>
      <c r="QVC121" s="516"/>
      <c r="QVD121" s="516"/>
      <c r="QVE121" s="516"/>
      <c r="QVF121" s="516"/>
      <c r="QVG121" s="516"/>
      <c r="QVH121" s="516"/>
      <c r="QVI121" s="516"/>
      <c r="QVJ121" s="516"/>
      <c r="QVK121" s="516"/>
      <c r="QVL121" s="516"/>
      <c r="QVM121" s="516"/>
      <c r="QVN121" s="516"/>
      <c r="QVO121" s="516"/>
      <c r="QVP121" s="516"/>
      <c r="QVQ121" s="516"/>
      <c r="QVR121" s="516"/>
      <c r="QVS121" s="516"/>
      <c r="QVT121" s="516"/>
      <c r="QVU121" s="516"/>
      <c r="QVV121" s="516"/>
      <c r="QVW121" s="516"/>
      <c r="QVX121" s="516"/>
      <c r="QVY121" s="516"/>
      <c r="QVZ121" s="516"/>
      <c r="QWA121" s="516"/>
      <c r="QWB121" s="516"/>
      <c r="QWC121" s="516"/>
      <c r="QWD121" s="516"/>
      <c r="QWE121" s="516"/>
      <c r="QWF121" s="516"/>
      <c r="QWG121" s="516"/>
      <c r="QWH121" s="516"/>
      <c r="QWI121" s="516"/>
      <c r="QWJ121" s="516"/>
      <c r="QWK121" s="516"/>
      <c r="QWL121" s="516"/>
      <c r="QWM121" s="516"/>
      <c r="QWN121" s="516"/>
      <c r="QWO121" s="516"/>
      <c r="QWP121" s="516"/>
      <c r="QWQ121" s="516"/>
      <c r="QWR121" s="516"/>
      <c r="QWS121" s="516"/>
      <c r="QWT121" s="516"/>
      <c r="QWU121" s="516"/>
      <c r="QWV121" s="516"/>
      <c r="QWW121" s="516"/>
      <c r="QWX121" s="516"/>
      <c r="QWY121" s="516"/>
      <c r="QWZ121" s="516"/>
      <c r="QXA121" s="516"/>
      <c r="QXB121" s="516"/>
      <c r="QXC121" s="516"/>
      <c r="QXD121" s="516"/>
      <c r="QXE121" s="516"/>
      <c r="QXF121" s="516"/>
      <c r="QXG121" s="516"/>
      <c r="QXH121" s="516"/>
      <c r="QXI121" s="516"/>
      <c r="QXJ121" s="516"/>
      <c r="QXK121" s="516"/>
      <c r="QXL121" s="516"/>
      <c r="QXM121" s="516"/>
      <c r="QXN121" s="516"/>
      <c r="QXO121" s="516"/>
      <c r="QXP121" s="516"/>
      <c r="QXQ121" s="516"/>
      <c r="QXR121" s="516"/>
      <c r="QXS121" s="516"/>
      <c r="QXT121" s="516"/>
      <c r="QXU121" s="516"/>
      <c r="QXV121" s="516"/>
      <c r="QXW121" s="516"/>
      <c r="QXX121" s="516"/>
      <c r="QXY121" s="516"/>
      <c r="QXZ121" s="516"/>
      <c r="QYA121" s="516"/>
      <c r="QYB121" s="516"/>
      <c r="QYC121" s="516"/>
      <c r="QYD121" s="516"/>
      <c r="QYE121" s="516"/>
      <c r="QYF121" s="516"/>
      <c r="QYG121" s="516"/>
      <c r="QYH121" s="516"/>
      <c r="QYI121" s="516"/>
      <c r="QYJ121" s="516"/>
      <c r="QYK121" s="516"/>
      <c r="QYL121" s="516"/>
      <c r="QYM121" s="516"/>
      <c r="QYN121" s="516"/>
      <c r="QYO121" s="516"/>
      <c r="QYP121" s="516"/>
      <c r="QYQ121" s="516"/>
      <c r="QYR121" s="516"/>
      <c r="QYS121" s="516"/>
      <c r="QYT121" s="516"/>
      <c r="QYU121" s="516"/>
      <c r="QYV121" s="516"/>
      <c r="QYW121" s="516"/>
      <c r="QYX121" s="516"/>
      <c r="QYY121" s="516"/>
      <c r="QYZ121" s="516"/>
      <c r="QZA121" s="516"/>
      <c r="QZB121" s="516"/>
      <c r="QZC121" s="516"/>
      <c r="QZD121" s="516"/>
      <c r="QZE121" s="516"/>
      <c r="QZF121" s="516"/>
      <c r="QZG121" s="516"/>
      <c r="QZH121" s="516"/>
      <c r="QZI121" s="516"/>
      <c r="QZJ121" s="516"/>
      <c r="QZK121" s="516"/>
      <c r="QZL121" s="516"/>
      <c r="QZM121" s="516"/>
      <c r="QZN121" s="516"/>
      <c r="QZO121" s="516"/>
      <c r="QZP121" s="516"/>
      <c r="QZQ121" s="516"/>
      <c r="QZR121" s="516"/>
      <c r="QZS121" s="516"/>
      <c r="QZT121" s="516"/>
      <c r="QZU121" s="516"/>
      <c r="QZV121" s="516"/>
      <c r="QZW121" s="516"/>
      <c r="QZX121" s="516"/>
      <c r="QZY121" s="516"/>
      <c r="QZZ121" s="516"/>
      <c r="RAA121" s="516"/>
      <c r="RAB121" s="516"/>
      <c r="RAC121" s="516"/>
      <c r="RAD121" s="516"/>
      <c r="RAE121" s="516"/>
      <c r="RAF121" s="516"/>
      <c r="RAG121" s="516"/>
      <c r="RAH121" s="516"/>
      <c r="RAI121" s="516"/>
      <c r="RAJ121" s="516"/>
      <c r="RAK121" s="516"/>
      <c r="RAL121" s="516"/>
      <c r="RAM121" s="516"/>
      <c r="RAN121" s="516"/>
      <c r="RAO121" s="516"/>
      <c r="RAP121" s="516"/>
      <c r="RAQ121" s="516"/>
      <c r="RAR121" s="516"/>
      <c r="RAS121" s="516"/>
      <c r="RAT121" s="516"/>
      <c r="RAU121" s="516"/>
      <c r="RAV121" s="516"/>
      <c r="RAW121" s="516"/>
      <c r="RAX121" s="516"/>
      <c r="RAY121" s="516"/>
      <c r="RAZ121" s="516"/>
      <c r="RBA121" s="516"/>
      <c r="RBB121" s="516"/>
      <c r="RBC121" s="516"/>
      <c r="RBD121" s="516"/>
      <c r="RBE121" s="516"/>
      <c r="RBF121" s="516"/>
      <c r="RBG121" s="516"/>
      <c r="RBH121" s="516"/>
      <c r="RBI121" s="516"/>
      <c r="RBJ121" s="516"/>
      <c r="RBK121" s="516"/>
      <c r="RBL121" s="516"/>
      <c r="RBM121" s="516"/>
      <c r="RBN121" s="516"/>
      <c r="RBO121" s="516"/>
      <c r="RBP121" s="516"/>
      <c r="RBQ121" s="516"/>
      <c r="RBR121" s="516"/>
      <c r="RBS121" s="516"/>
      <c r="RBT121" s="516"/>
      <c r="RBU121" s="516"/>
      <c r="RBV121" s="516"/>
      <c r="RBW121" s="516"/>
      <c r="RBX121" s="516"/>
      <c r="RBY121" s="516"/>
      <c r="RBZ121" s="516"/>
      <c r="RCA121" s="516"/>
      <c r="RCB121" s="516"/>
      <c r="RCC121" s="516"/>
      <c r="RCD121" s="516"/>
      <c r="RCE121" s="516"/>
      <c r="RCF121" s="516"/>
      <c r="RCG121" s="516"/>
      <c r="RCH121" s="516"/>
      <c r="RCI121" s="516"/>
      <c r="RCJ121" s="516"/>
      <c r="RCK121" s="516"/>
      <c r="RCL121" s="516"/>
      <c r="RCM121" s="516"/>
      <c r="RCN121" s="516"/>
      <c r="RCO121" s="516"/>
      <c r="RCP121" s="516"/>
      <c r="RCQ121" s="516"/>
      <c r="RCR121" s="516"/>
      <c r="RCS121" s="516"/>
      <c r="RCT121" s="516"/>
      <c r="RCU121" s="516"/>
      <c r="RCV121" s="516"/>
      <c r="RCW121" s="516"/>
      <c r="RCX121" s="516"/>
      <c r="RCY121" s="516"/>
      <c r="RCZ121" s="516"/>
      <c r="RDA121" s="516"/>
      <c r="RDB121" s="516"/>
      <c r="RDC121" s="516"/>
      <c r="RDD121" s="516"/>
      <c r="RDE121" s="516"/>
      <c r="RDF121" s="516"/>
      <c r="RDG121" s="516"/>
      <c r="RDH121" s="516"/>
      <c r="RDI121" s="516"/>
      <c r="RDJ121" s="516"/>
      <c r="RDK121" s="516"/>
      <c r="RDL121" s="516"/>
      <c r="RDM121" s="516"/>
      <c r="RDN121" s="516"/>
      <c r="RDO121" s="516"/>
      <c r="RDP121" s="516"/>
      <c r="RDQ121" s="516"/>
      <c r="RDR121" s="516"/>
      <c r="RDS121" s="516"/>
      <c r="RDT121" s="516"/>
      <c r="RDU121" s="516"/>
      <c r="RDV121" s="516"/>
      <c r="RDW121" s="516"/>
      <c r="RDX121" s="516"/>
      <c r="RDY121" s="516"/>
      <c r="RDZ121" s="516"/>
      <c r="REA121" s="516"/>
      <c r="REB121" s="516"/>
      <c r="REC121" s="516"/>
      <c r="RED121" s="516"/>
      <c r="REE121" s="516"/>
      <c r="REF121" s="516"/>
      <c r="REG121" s="516"/>
      <c r="REH121" s="516"/>
      <c r="REI121" s="516"/>
      <c r="REJ121" s="516"/>
      <c r="REK121" s="516"/>
      <c r="REL121" s="516"/>
      <c r="REM121" s="516"/>
      <c r="REN121" s="516"/>
      <c r="REO121" s="516"/>
      <c r="REP121" s="516"/>
      <c r="REQ121" s="516"/>
      <c r="RER121" s="516"/>
      <c r="RES121" s="516"/>
      <c r="RET121" s="516"/>
      <c r="REU121" s="516"/>
      <c r="REV121" s="516"/>
      <c r="REW121" s="516"/>
      <c r="REX121" s="516"/>
      <c r="REY121" s="516"/>
      <c r="REZ121" s="516"/>
      <c r="RFA121" s="516"/>
      <c r="RFB121" s="516"/>
      <c r="RFC121" s="516"/>
      <c r="RFD121" s="516"/>
      <c r="RFE121" s="516"/>
      <c r="RFF121" s="516"/>
      <c r="RFG121" s="516"/>
      <c r="RFH121" s="516"/>
      <c r="RFI121" s="516"/>
      <c r="RFJ121" s="516"/>
      <c r="RFK121" s="516"/>
      <c r="RFL121" s="516"/>
      <c r="RFM121" s="516"/>
      <c r="RFN121" s="516"/>
      <c r="RFO121" s="516"/>
      <c r="RFP121" s="516"/>
      <c r="RFQ121" s="516"/>
      <c r="RFR121" s="516"/>
      <c r="RFS121" s="516"/>
      <c r="RFT121" s="516"/>
      <c r="RFU121" s="516"/>
      <c r="RFV121" s="516"/>
      <c r="RFW121" s="516"/>
      <c r="RFX121" s="516"/>
      <c r="RFY121" s="516"/>
      <c r="RFZ121" s="516"/>
      <c r="RGA121" s="516"/>
      <c r="RGB121" s="516"/>
      <c r="RGC121" s="516"/>
      <c r="RGD121" s="516"/>
      <c r="RGE121" s="516"/>
      <c r="RGF121" s="516"/>
      <c r="RGG121" s="516"/>
      <c r="RGH121" s="516"/>
      <c r="RGI121" s="516"/>
      <c r="RGJ121" s="516"/>
      <c r="RGK121" s="516"/>
      <c r="RGL121" s="516"/>
      <c r="RGM121" s="516"/>
      <c r="RGN121" s="516"/>
      <c r="RGO121" s="516"/>
      <c r="RGP121" s="516"/>
      <c r="RGQ121" s="516"/>
      <c r="RGR121" s="516"/>
      <c r="RGS121" s="516"/>
      <c r="RGT121" s="516"/>
      <c r="RGU121" s="516"/>
      <c r="RGV121" s="516"/>
      <c r="RGW121" s="516"/>
      <c r="RGX121" s="516"/>
      <c r="RGY121" s="516"/>
      <c r="RGZ121" s="516"/>
      <c r="RHA121" s="516"/>
      <c r="RHB121" s="516"/>
      <c r="RHC121" s="516"/>
      <c r="RHD121" s="516"/>
      <c r="RHE121" s="516"/>
      <c r="RHF121" s="516"/>
      <c r="RHG121" s="516"/>
      <c r="RHH121" s="516"/>
      <c r="RHI121" s="516"/>
      <c r="RHJ121" s="516"/>
      <c r="RHK121" s="516"/>
      <c r="RHL121" s="516"/>
      <c r="RHM121" s="516"/>
      <c r="RHN121" s="516"/>
      <c r="RHO121" s="516"/>
      <c r="RHP121" s="516"/>
      <c r="RHQ121" s="516"/>
      <c r="RHR121" s="516"/>
      <c r="RHS121" s="516"/>
      <c r="RHT121" s="516"/>
      <c r="RHU121" s="516"/>
      <c r="RHV121" s="516"/>
      <c r="RHW121" s="516"/>
      <c r="RHX121" s="516"/>
      <c r="RHY121" s="516"/>
      <c r="RHZ121" s="516"/>
      <c r="RIA121" s="516"/>
      <c r="RIB121" s="516"/>
      <c r="RIC121" s="516"/>
      <c r="RID121" s="516"/>
      <c r="RIE121" s="516"/>
      <c r="RIF121" s="516"/>
      <c r="RIG121" s="516"/>
      <c r="RIH121" s="516"/>
      <c r="RII121" s="516"/>
      <c r="RIJ121" s="516"/>
      <c r="RIK121" s="516"/>
      <c r="RIL121" s="516"/>
      <c r="RIM121" s="516"/>
      <c r="RIN121" s="516"/>
      <c r="RIO121" s="516"/>
      <c r="RIP121" s="516"/>
      <c r="RIQ121" s="516"/>
      <c r="RIR121" s="516"/>
      <c r="RIS121" s="516"/>
      <c r="RIT121" s="516"/>
      <c r="RIU121" s="516"/>
      <c r="RIV121" s="516"/>
      <c r="RIW121" s="516"/>
      <c r="RIX121" s="516"/>
      <c r="RIY121" s="516"/>
      <c r="RIZ121" s="516"/>
      <c r="RJA121" s="516"/>
      <c r="RJB121" s="516"/>
      <c r="RJC121" s="516"/>
      <c r="RJD121" s="516"/>
      <c r="RJE121" s="516"/>
      <c r="RJF121" s="516"/>
      <c r="RJG121" s="516"/>
      <c r="RJH121" s="516"/>
      <c r="RJI121" s="516"/>
      <c r="RJJ121" s="516"/>
      <c r="RJK121" s="516"/>
      <c r="RJL121" s="516"/>
      <c r="RJM121" s="516"/>
      <c r="RJN121" s="516"/>
      <c r="RJO121" s="516"/>
      <c r="RJP121" s="516"/>
      <c r="RJQ121" s="516"/>
      <c r="RJR121" s="516"/>
      <c r="RJS121" s="516"/>
      <c r="RJT121" s="516"/>
      <c r="RJU121" s="516"/>
      <c r="RJV121" s="516"/>
      <c r="RJW121" s="516"/>
      <c r="RJX121" s="516"/>
      <c r="RJY121" s="516"/>
      <c r="RJZ121" s="516"/>
      <c r="RKA121" s="516"/>
      <c r="RKB121" s="516"/>
      <c r="RKC121" s="516"/>
      <c r="RKD121" s="516"/>
      <c r="RKE121" s="516"/>
      <c r="RKF121" s="516"/>
      <c r="RKG121" s="516"/>
      <c r="RKH121" s="516"/>
      <c r="RKI121" s="516"/>
      <c r="RKJ121" s="516"/>
      <c r="RKK121" s="516"/>
      <c r="RKL121" s="516"/>
      <c r="RKM121" s="516"/>
      <c r="RKN121" s="516"/>
      <c r="RKO121" s="516"/>
      <c r="RKP121" s="516"/>
      <c r="RKQ121" s="516"/>
      <c r="RKR121" s="516"/>
      <c r="RKS121" s="516"/>
      <c r="RKT121" s="516"/>
      <c r="RKU121" s="516"/>
      <c r="RKV121" s="516"/>
      <c r="RKW121" s="516"/>
      <c r="RKX121" s="516"/>
      <c r="RKY121" s="516"/>
      <c r="RKZ121" s="516"/>
      <c r="RLA121" s="516"/>
      <c r="RLB121" s="516"/>
      <c r="RLC121" s="516"/>
      <c r="RLD121" s="516"/>
      <c r="RLE121" s="516"/>
      <c r="RLF121" s="516"/>
      <c r="RLG121" s="516"/>
      <c r="RLH121" s="516"/>
      <c r="RLI121" s="516"/>
      <c r="RLJ121" s="516"/>
      <c r="RLK121" s="516"/>
      <c r="RLL121" s="516"/>
      <c r="RLM121" s="516"/>
      <c r="RLN121" s="516"/>
      <c r="RLO121" s="516"/>
      <c r="RLP121" s="516"/>
      <c r="RLQ121" s="516"/>
      <c r="RLR121" s="516"/>
      <c r="RLS121" s="516"/>
      <c r="RLT121" s="516"/>
      <c r="RLU121" s="516"/>
      <c r="RLV121" s="516"/>
      <c r="RLW121" s="516"/>
      <c r="RLX121" s="516"/>
      <c r="RLY121" s="516"/>
      <c r="RLZ121" s="516"/>
      <c r="RMA121" s="516"/>
      <c r="RMB121" s="516"/>
      <c r="RMC121" s="516"/>
      <c r="RMD121" s="516"/>
      <c r="RME121" s="516"/>
      <c r="RMF121" s="516"/>
      <c r="RMG121" s="516"/>
      <c r="RMH121" s="516"/>
      <c r="RMI121" s="516"/>
      <c r="RMJ121" s="516"/>
      <c r="RMK121" s="516"/>
      <c r="RML121" s="516"/>
      <c r="RMM121" s="516"/>
      <c r="RMN121" s="516"/>
      <c r="RMO121" s="516"/>
      <c r="RMP121" s="516"/>
      <c r="RMQ121" s="516"/>
      <c r="RMR121" s="516"/>
      <c r="RMS121" s="516"/>
      <c r="RMT121" s="516"/>
      <c r="RMU121" s="516"/>
      <c r="RMV121" s="516"/>
      <c r="RMW121" s="516"/>
      <c r="RMX121" s="516"/>
      <c r="RMY121" s="516"/>
      <c r="RMZ121" s="516"/>
      <c r="RNA121" s="516"/>
      <c r="RNB121" s="516"/>
      <c r="RNC121" s="516"/>
      <c r="RND121" s="516"/>
      <c r="RNE121" s="516"/>
      <c r="RNF121" s="516"/>
      <c r="RNG121" s="516"/>
      <c r="RNH121" s="516"/>
      <c r="RNI121" s="516"/>
      <c r="RNJ121" s="516"/>
      <c r="RNK121" s="516"/>
      <c r="RNL121" s="516"/>
      <c r="RNM121" s="516"/>
      <c r="RNN121" s="516"/>
      <c r="RNO121" s="516"/>
      <c r="RNP121" s="516"/>
      <c r="RNQ121" s="516"/>
      <c r="RNR121" s="516"/>
      <c r="RNS121" s="516"/>
      <c r="RNT121" s="516"/>
      <c r="RNU121" s="516"/>
      <c r="RNV121" s="516"/>
      <c r="RNW121" s="516"/>
      <c r="RNX121" s="516"/>
      <c r="RNY121" s="516"/>
      <c r="RNZ121" s="516"/>
      <c r="ROA121" s="516"/>
      <c r="ROB121" s="516"/>
      <c r="ROC121" s="516"/>
      <c r="ROD121" s="516"/>
      <c r="ROE121" s="516"/>
      <c r="ROF121" s="516"/>
      <c r="ROG121" s="516"/>
      <c r="ROH121" s="516"/>
      <c r="ROI121" s="516"/>
      <c r="ROJ121" s="516"/>
      <c r="ROK121" s="516"/>
      <c r="ROL121" s="516"/>
      <c r="ROM121" s="516"/>
      <c r="RON121" s="516"/>
      <c r="ROO121" s="516"/>
      <c r="ROP121" s="516"/>
      <c r="ROQ121" s="516"/>
      <c r="ROR121" s="516"/>
      <c r="ROS121" s="516"/>
      <c r="ROT121" s="516"/>
      <c r="ROU121" s="516"/>
      <c r="ROV121" s="516"/>
      <c r="ROW121" s="516"/>
      <c r="ROX121" s="516"/>
      <c r="ROY121" s="516"/>
      <c r="ROZ121" s="516"/>
      <c r="RPA121" s="516"/>
      <c r="RPB121" s="516"/>
      <c r="RPC121" s="516"/>
      <c r="RPD121" s="516"/>
      <c r="RPE121" s="516"/>
      <c r="RPF121" s="516"/>
      <c r="RPG121" s="516"/>
      <c r="RPH121" s="516"/>
      <c r="RPI121" s="516"/>
      <c r="RPJ121" s="516"/>
      <c r="RPK121" s="516"/>
      <c r="RPL121" s="516"/>
      <c r="RPM121" s="516"/>
      <c r="RPN121" s="516"/>
      <c r="RPO121" s="516"/>
      <c r="RPP121" s="516"/>
      <c r="RPQ121" s="516"/>
      <c r="RPR121" s="516"/>
      <c r="RPS121" s="516"/>
      <c r="RPT121" s="516"/>
      <c r="RPU121" s="516"/>
      <c r="RPV121" s="516"/>
      <c r="RPW121" s="516"/>
      <c r="RPX121" s="516"/>
      <c r="RPY121" s="516"/>
      <c r="RPZ121" s="516"/>
      <c r="RQA121" s="516"/>
      <c r="RQB121" s="516"/>
      <c r="RQC121" s="516"/>
      <c r="RQD121" s="516"/>
      <c r="RQE121" s="516"/>
      <c r="RQF121" s="516"/>
      <c r="RQG121" s="516"/>
      <c r="RQH121" s="516"/>
      <c r="RQI121" s="516"/>
      <c r="RQJ121" s="516"/>
      <c r="RQK121" s="516"/>
      <c r="RQL121" s="516"/>
      <c r="RQM121" s="516"/>
      <c r="RQN121" s="516"/>
      <c r="RQO121" s="516"/>
      <c r="RQP121" s="516"/>
      <c r="RQQ121" s="516"/>
      <c r="RQR121" s="516"/>
      <c r="RQS121" s="516"/>
      <c r="RQT121" s="516"/>
      <c r="RQU121" s="516"/>
      <c r="RQV121" s="516"/>
      <c r="RQW121" s="516"/>
      <c r="RQX121" s="516"/>
      <c r="RQY121" s="516"/>
      <c r="RQZ121" s="516"/>
      <c r="RRA121" s="516"/>
      <c r="RRB121" s="516"/>
      <c r="RRC121" s="516"/>
      <c r="RRD121" s="516"/>
      <c r="RRE121" s="516"/>
      <c r="RRF121" s="516"/>
      <c r="RRG121" s="516"/>
      <c r="RRH121" s="516"/>
      <c r="RRI121" s="516"/>
      <c r="RRJ121" s="516"/>
      <c r="RRK121" s="516"/>
      <c r="RRL121" s="516"/>
      <c r="RRM121" s="516"/>
      <c r="RRN121" s="516"/>
      <c r="RRO121" s="516"/>
      <c r="RRP121" s="516"/>
      <c r="RRQ121" s="516"/>
      <c r="RRR121" s="516"/>
      <c r="RRS121" s="516"/>
      <c r="RRT121" s="516"/>
      <c r="RRU121" s="516"/>
      <c r="RRV121" s="516"/>
      <c r="RRW121" s="516"/>
      <c r="RRX121" s="516"/>
      <c r="RRY121" s="516"/>
      <c r="RRZ121" s="516"/>
      <c r="RSA121" s="516"/>
      <c r="RSB121" s="516"/>
      <c r="RSC121" s="516"/>
      <c r="RSD121" s="516"/>
      <c r="RSE121" s="516"/>
      <c r="RSF121" s="516"/>
      <c r="RSG121" s="516"/>
      <c r="RSH121" s="516"/>
      <c r="RSI121" s="516"/>
      <c r="RSJ121" s="516"/>
      <c r="RSK121" s="516"/>
      <c r="RSL121" s="516"/>
      <c r="RSM121" s="516"/>
      <c r="RSN121" s="516"/>
      <c r="RSO121" s="516"/>
      <c r="RSP121" s="516"/>
      <c r="RSQ121" s="516"/>
      <c r="RSR121" s="516"/>
      <c r="RSS121" s="516"/>
      <c r="RST121" s="516"/>
      <c r="RSU121" s="516"/>
      <c r="RSV121" s="516"/>
      <c r="RSW121" s="516"/>
      <c r="RSX121" s="516"/>
      <c r="RSY121" s="516"/>
      <c r="RSZ121" s="516"/>
      <c r="RTA121" s="516"/>
      <c r="RTB121" s="516"/>
      <c r="RTC121" s="516"/>
      <c r="RTD121" s="516"/>
      <c r="RTE121" s="516"/>
      <c r="RTF121" s="516"/>
      <c r="RTG121" s="516"/>
      <c r="RTH121" s="516"/>
      <c r="RTI121" s="516"/>
      <c r="RTJ121" s="516"/>
      <c r="RTK121" s="516"/>
      <c r="RTL121" s="516"/>
      <c r="RTM121" s="516"/>
      <c r="RTN121" s="516"/>
      <c r="RTO121" s="516"/>
      <c r="RTP121" s="516"/>
      <c r="RTQ121" s="516"/>
      <c r="RTR121" s="516"/>
      <c r="RTS121" s="516"/>
      <c r="RTT121" s="516"/>
      <c r="RTU121" s="516"/>
      <c r="RTV121" s="516"/>
      <c r="RTW121" s="516"/>
      <c r="RTX121" s="516"/>
      <c r="RTY121" s="516"/>
      <c r="RTZ121" s="516"/>
      <c r="RUA121" s="516"/>
      <c r="RUB121" s="516"/>
      <c r="RUC121" s="516"/>
      <c r="RUD121" s="516"/>
      <c r="RUE121" s="516"/>
      <c r="RUF121" s="516"/>
      <c r="RUG121" s="516"/>
      <c r="RUH121" s="516"/>
      <c r="RUI121" s="516"/>
      <c r="RUJ121" s="516"/>
      <c r="RUK121" s="516"/>
      <c r="RUL121" s="516"/>
      <c r="RUM121" s="516"/>
      <c r="RUN121" s="516"/>
      <c r="RUO121" s="516"/>
      <c r="RUP121" s="516"/>
      <c r="RUQ121" s="516"/>
      <c r="RUR121" s="516"/>
      <c r="RUS121" s="516"/>
      <c r="RUT121" s="516"/>
      <c r="RUU121" s="516"/>
      <c r="RUV121" s="516"/>
      <c r="RUW121" s="516"/>
      <c r="RUX121" s="516"/>
      <c r="RUY121" s="516"/>
      <c r="RUZ121" s="516"/>
      <c r="RVA121" s="516"/>
      <c r="RVB121" s="516"/>
      <c r="RVC121" s="516"/>
      <c r="RVD121" s="516"/>
      <c r="RVE121" s="516"/>
      <c r="RVF121" s="516"/>
      <c r="RVG121" s="516"/>
      <c r="RVH121" s="516"/>
      <c r="RVI121" s="516"/>
      <c r="RVJ121" s="516"/>
      <c r="RVK121" s="516"/>
      <c r="RVL121" s="516"/>
      <c r="RVM121" s="516"/>
      <c r="RVN121" s="516"/>
      <c r="RVO121" s="516"/>
      <c r="RVP121" s="516"/>
      <c r="RVQ121" s="516"/>
      <c r="RVR121" s="516"/>
      <c r="RVS121" s="516"/>
      <c r="RVT121" s="516"/>
      <c r="RVU121" s="516"/>
      <c r="RVV121" s="516"/>
      <c r="RVW121" s="516"/>
      <c r="RVX121" s="516"/>
      <c r="RVY121" s="516"/>
      <c r="RVZ121" s="516"/>
      <c r="RWA121" s="516"/>
      <c r="RWB121" s="516"/>
      <c r="RWC121" s="516"/>
      <c r="RWD121" s="516"/>
      <c r="RWE121" s="516"/>
      <c r="RWF121" s="516"/>
      <c r="RWG121" s="516"/>
      <c r="RWH121" s="516"/>
      <c r="RWI121" s="516"/>
      <c r="RWJ121" s="516"/>
      <c r="RWK121" s="516"/>
      <c r="RWL121" s="516"/>
      <c r="RWM121" s="516"/>
      <c r="RWN121" s="516"/>
      <c r="RWO121" s="516"/>
      <c r="RWP121" s="516"/>
      <c r="RWQ121" s="516"/>
      <c r="RWR121" s="516"/>
      <c r="RWS121" s="516"/>
      <c r="RWT121" s="516"/>
      <c r="RWU121" s="516"/>
      <c r="RWV121" s="516"/>
      <c r="RWW121" s="516"/>
      <c r="RWX121" s="516"/>
      <c r="RWY121" s="516"/>
      <c r="RWZ121" s="516"/>
      <c r="RXA121" s="516"/>
      <c r="RXB121" s="516"/>
      <c r="RXC121" s="516"/>
      <c r="RXD121" s="516"/>
      <c r="RXE121" s="516"/>
      <c r="RXF121" s="516"/>
      <c r="RXG121" s="516"/>
      <c r="RXH121" s="516"/>
      <c r="RXI121" s="516"/>
      <c r="RXJ121" s="516"/>
      <c r="RXK121" s="516"/>
      <c r="RXL121" s="516"/>
      <c r="RXM121" s="516"/>
      <c r="RXN121" s="516"/>
      <c r="RXO121" s="516"/>
      <c r="RXP121" s="516"/>
      <c r="RXQ121" s="516"/>
      <c r="RXR121" s="516"/>
      <c r="RXS121" s="516"/>
      <c r="RXT121" s="516"/>
      <c r="RXU121" s="516"/>
      <c r="RXV121" s="516"/>
      <c r="RXW121" s="516"/>
      <c r="RXX121" s="516"/>
      <c r="RXY121" s="516"/>
      <c r="RXZ121" s="516"/>
      <c r="RYA121" s="516"/>
      <c r="RYB121" s="516"/>
      <c r="RYC121" s="516"/>
      <c r="RYD121" s="516"/>
      <c r="RYE121" s="516"/>
      <c r="RYF121" s="516"/>
      <c r="RYG121" s="516"/>
      <c r="RYH121" s="516"/>
      <c r="RYI121" s="516"/>
      <c r="RYJ121" s="516"/>
      <c r="RYK121" s="516"/>
      <c r="RYL121" s="516"/>
      <c r="RYM121" s="516"/>
      <c r="RYN121" s="516"/>
      <c r="RYO121" s="516"/>
      <c r="RYP121" s="516"/>
      <c r="RYQ121" s="516"/>
      <c r="RYR121" s="516"/>
      <c r="RYS121" s="516"/>
      <c r="RYT121" s="516"/>
      <c r="RYU121" s="516"/>
      <c r="RYV121" s="516"/>
      <c r="RYW121" s="516"/>
      <c r="RYX121" s="516"/>
      <c r="RYY121" s="516"/>
      <c r="RYZ121" s="516"/>
      <c r="RZA121" s="516"/>
      <c r="RZB121" s="516"/>
      <c r="RZC121" s="516"/>
      <c r="RZD121" s="516"/>
      <c r="RZE121" s="516"/>
      <c r="RZF121" s="516"/>
      <c r="RZG121" s="516"/>
      <c r="RZH121" s="516"/>
      <c r="RZI121" s="516"/>
      <c r="RZJ121" s="516"/>
      <c r="RZK121" s="516"/>
      <c r="RZL121" s="516"/>
      <c r="RZM121" s="516"/>
      <c r="RZN121" s="516"/>
      <c r="RZO121" s="516"/>
      <c r="RZP121" s="516"/>
      <c r="RZQ121" s="516"/>
      <c r="RZR121" s="516"/>
      <c r="RZS121" s="516"/>
      <c r="RZT121" s="516"/>
      <c r="RZU121" s="516"/>
      <c r="RZV121" s="516"/>
      <c r="RZW121" s="516"/>
      <c r="RZX121" s="516"/>
      <c r="RZY121" s="516"/>
      <c r="RZZ121" s="516"/>
      <c r="SAA121" s="516"/>
      <c r="SAB121" s="516"/>
      <c r="SAC121" s="516"/>
      <c r="SAD121" s="516"/>
      <c r="SAE121" s="516"/>
      <c r="SAF121" s="516"/>
      <c r="SAG121" s="516"/>
      <c r="SAH121" s="516"/>
      <c r="SAI121" s="516"/>
      <c r="SAJ121" s="516"/>
      <c r="SAK121" s="516"/>
      <c r="SAL121" s="516"/>
      <c r="SAM121" s="516"/>
      <c r="SAN121" s="516"/>
      <c r="SAO121" s="516"/>
      <c r="SAP121" s="516"/>
      <c r="SAQ121" s="516"/>
      <c r="SAR121" s="516"/>
      <c r="SAS121" s="516"/>
      <c r="SAT121" s="516"/>
      <c r="SAU121" s="516"/>
      <c r="SAV121" s="516"/>
      <c r="SAW121" s="516"/>
      <c r="SAX121" s="516"/>
      <c r="SAY121" s="516"/>
      <c r="SAZ121" s="516"/>
      <c r="SBA121" s="516"/>
      <c r="SBB121" s="516"/>
      <c r="SBC121" s="516"/>
      <c r="SBD121" s="516"/>
      <c r="SBE121" s="516"/>
      <c r="SBF121" s="516"/>
      <c r="SBG121" s="516"/>
      <c r="SBH121" s="516"/>
      <c r="SBI121" s="516"/>
      <c r="SBJ121" s="516"/>
      <c r="SBK121" s="516"/>
      <c r="SBL121" s="516"/>
      <c r="SBM121" s="516"/>
      <c r="SBN121" s="516"/>
      <c r="SBO121" s="516"/>
      <c r="SBP121" s="516"/>
      <c r="SBQ121" s="516"/>
      <c r="SBR121" s="516"/>
      <c r="SBS121" s="516"/>
      <c r="SBT121" s="516"/>
      <c r="SBU121" s="516"/>
      <c r="SBV121" s="516"/>
      <c r="SBW121" s="516"/>
      <c r="SBX121" s="516"/>
      <c r="SBY121" s="516"/>
      <c r="SBZ121" s="516"/>
      <c r="SCA121" s="516"/>
      <c r="SCB121" s="516"/>
      <c r="SCC121" s="516"/>
      <c r="SCD121" s="516"/>
      <c r="SCE121" s="516"/>
      <c r="SCF121" s="516"/>
      <c r="SCG121" s="516"/>
      <c r="SCH121" s="516"/>
      <c r="SCI121" s="516"/>
      <c r="SCJ121" s="516"/>
      <c r="SCK121" s="516"/>
      <c r="SCL121" s="516"/>
      <c r="SCM121" s="516"/>
      <c r="SCN121" s="516"/>
      <c r="SCO121" s="516"/>
      <c r="SCP121" s="516"/>
      <c r="SCQ121" s="516"/>
      <c r="SCR121" s="516"/>
      <c r="SCS121" s="516"/>
      <c r="SCT121" s="516"/>
      <c r="SCU121" s="516"/>
      <c r="SCV121" s="516"/>
      <c r="SCW121" s="516"/>
      <c r="SCX121" s="516"/>
      <c r="SCY121" s="516"/>
      <c r="SCZ121" s="516"/>
      <c r="SDA121" s="516"/>
      <c r="SDB121" s="516"/>
      <c r="SDC121" s="516"/>
      <c r="SDD121" s="516"/>
      <c r="SDE121" s="516"/>
      <c r="SDF121" s="516"/>
      <c r="SDG121" s="516"/>
      <c r="SDH121" s="516"/>
      <c r="SDI121" s="516"/>
      <c r="SDJ121" s="516"/>
      <c r="SDK121" s="516"/>
      <c r="SDL121" s="516"/>
      <c r="SDM121" s="516"/>
      <c r="SDN121" s="516"/>
      <c r="SDO121" s="516"/>
      <c r="SDP121" s="516"/>
      <c r="SDQ121" s="516"/>
      <c r="SDR121" s="516"/>
      <c r="SDS121" s="516"/>
      <c r="SDT121" s="516"/>
      <c r="SDU121" s="516"/>
      <c r="SDV121" s="516"/>
      <c r="SDW121" s="516"/>
      <c r="SDX121" s="516"/>
      <c r="SDY121" s="516"/>
      <c r="SDZ121" s="516"/>
      <c r="SEA121" s="516"/>
      <c r="SEB121" s="516"/>
      <c r="SEC121" s="516"/>
      <c r="SED121" s="516"/>
      <c r="SEE121" s="516"/>
      <c r="SEF121" s="516"/>
      <c r="SEG121" s="516"/>
      <c r="SEH121" s="516"/>
      <c r="SEI121" s="516"/>
      <c r="SEJ121" s="516"/>
      <c r="SEK121" s="516"/>
      <c r="SEL121" s="516"/>
      <c r="SEM121" s="516"/>
      <c r="SEN121" s="516"/>
      <c r="SEO121" s="516"/>
      <c r="SEP121" s="516"/>
      <c r="SEQ121" s="516"/>
      <c r="SER121" s="516"/>
      <c r="SES121" s="516"/>
      <c r="SET121" s="516"/>
      <c r="SEU121" s="516"/>
      <c r="SEV121" s="516"/>
      <c r="SEW121" s="516"/>
      <c r="SEX121" s="516"/>
      <c r="SEY121" s="516"/>
      <c r="SEZ121" s="516"/>
      <c r="SFA121" s="516"/>
      <c r="SFB121" s="516"/>
      <c r="SFC121" s="516"/>
      <c r="SFD121" s="516"/>
      <c r="SFE121" s="516"/>
      <c r="SFF121" s="516"/>
      <c r="SFG121" s="516"/>
      <c r="SFH121" s="516"/>
      <c r="SFI121" s="516"/>
      <c r="SFJ121" s="516"/>
      <c r="SFK121" s="516"/>
      <c r="SFL121" s="516"/>
      <c r="SFM121" s="516"/>
      <c r="SFN121" s="516"/>
      <c r="SFO121" s="516"/>
      <c r="SFP121" s="516"/>
      <c r="SFQ121" s="516"/>
      <c r="SFR121" s="516"/>
      <c r="SFS121" s="516"/>
      <c r="SFT121" s="516"/>
      <c r="SFU121" s="516"/>
      <c r="SFV121" s="516"/>
      <c r="SFW121" s="516"/>
      <c r="SFX121" s="516"/>
      <c r="SFY121" s="516"/>
      <c r="SFZ121" s="516"/>
      <c r="SGA121" s="516"/>
      <c r="SGB121" s="516"/>
      <c r="SGC121" s="516"/>
      <c r="SGD121" s="516"/>
      <c r="SGE121" s="516"/>
      <c r="SGF121" s="516"/>
      <c r="SGG121" s="516"/>
      <c r="SGH121" s="516"/>
      <c r="SGI121" s="516"/>
      <c r="SGJ121" s="516"/>
      <c r="SGK121" s="516"/>
      <c r="SGL121" s="516"/>
      <c r="SGM121" s="516"/>
      <c r="SGN121" s="516"/>
      <c r="SGO121" s="516"/>
      <c r="SGP121" s="516"/>
      <c r="SGQ121" s="516"/>
      <c r="SGR121" s="516"/>
      <c r="SGS121" s="516"/>
      <c r="SGT121" s="516"/>
      <c r="SGU121" s="516"/>
      <c r="SGV121" s="516"/>
      <c r="SGW121" s="516"/>
      <c r="SGX121" s="516"/>
      <c r="SGY121" s="516"/>
      <c r="SGZ121" s="516"/>
      <c r="SHA121" s="516"/>
      <c r="SHB121" s="516"/>
      <c r="SHC121" s="516"/>
      <c r="SHD121" s="516"/>
      <c r="SHE121" s="516"/>
      <c r="SHF121" s="516"/>
      <c r="SHG121" s="516"/>
      <c r="SHH121" s="516"/>
      <c r="SHI121" s="516"/>
      <c r="SHJ121" s="516"/>
      <c r="SHK121" s="516"/>
      <c r="SHL121" s="516"/>
      <c r="SHM121" s="516"/>
      <c r="SHN121" s="516"/>
      <c r="SHO121" s="516"/>
      <c r="SHP121" s="516"/>
      <c r="SHQ121" s="516"/>
      <c r="SHR121" s="516"/>
      <c r="SHS121" s="516"/>
      <c r="SHT121" s="516"/>
      <c r="SHU121" s="516"/>
      <c r="SHV121" s="516"/>
      <c r="SHW121" s="516"/>
      <c r="SHX121" s="516"/>
      <c r="SHY121" s="516"/>
      <c r="SHZ121" s="516"/>
      <c r="SIA121" s="516"/>
      <c r="SIB121" s="516"/>
      <c r="SIC121" s="516"/>
      <c r="SID121" s="516"/>
      <c r="SIE121" s="516"/>
      <c r="SIF121" s="516"/>
      <c r="SIG121" s="516"/>
      <c r="SIH121" s="516"/>
      <c r="SII121" s="516"/>
      <c r="SIJ121" s="516"/>
      <c r="SIK121" s="516"/>
      <c r="SIL121" s="516"/>
      <c r="SIM121" s="516"/>
      <c r="SIN121" s="516"/>
      <c r="SIO121" s="516"/>
      <c r="SIP121" s="516"/>
      <c r="SIQ121" s="516"/>
      <c r="SIR121" s="516"/>
      <c r="SIS121" s="516"/>
      <c r="SIT121" s="516"/>
      <c r="SIU121" s="516"/>
      <c r="SIV121" s="516"/>
      <c r="SIW121" s="516"/>
      <c r="SIX121" s="516"/>
      <c r="SIY121" s="516"/>
      <c r="SIZ121" s="516"/>
      <c r="SJA121" s="516"/>
      <c r="SJB121" s="516"/>
      <c r="SJC121" s="516"/>
      <c r="SJD121" s="516"/>
      <c r="SJE121" s="516"/>
      <c r="SJF121" s="516"/>
      <c r="SJG121" s="516"/>
      <c r="SJH121" s="516"/>
      <c r="SJI121" s="516"/>
      <c r="SJJ121" s="516"/>
      <c r="SJK121" s="516"/>
      <c r="SJL121" s="516"/>
      <c r="SJM121" s="516"/>
      <c r="SJN121" s="516"/>
      <c r="SJO121" s="516"/>
      <c r="SJP121" s="516"/>
      <c r="SJQ121" s="516"/>
      <c r="SJR121" s="516"/>
      <c r="SJS121" s="516"/>
      <c r="SJT121" s="516"/>
      <c r="SJU121" s="516"/>
      <c r="SJV121" s="516"/>
      <c r="SJW121" s="516"/>
      <c r="SJX121" s="516"/>
      <c r="SJY121" s="516"/>
      <c r="SJZ121" s="516"/>
      <c r="SKA121" s="516"/>
      <c r="SKB121" s="516"/>
      <c r="SKC121" s="516"/>
      <c r="SKD121" s="516"/>
      <c r="SKE121" s="516"/>
      <c r="SKF121" s="516"/>
      <c r="SKG121" s="516"/>
      <c r="SKH121" s="516"/>
      <c r="SKI121" s="516"/>
      <c r="SKJ121" s="516"/>
      <c r="SKK121" s="516"/>
      <c r="SKL121" s="516"/>
      <c r="SKM121" s="516"/>
      <c r="SKN121" s="516"/>
      <c r="SKO121" s="516"/>
      <c r="SKP121" s="516"/>
      <c r="SKQ121" s="516"/>
      <c r="SKR121" s="516"/>
      <c r="SKS121" s="516"/>
      <c r="SKT121" s="516"/>
      <c r="SKU121" s="516"/>
      <c r="SKV121" s="516"/>
      <c r="SKW121" s="516"/>
      <c r="SKX121" s="516"/>
      <c r="SKY121" s="516"/>
      <c r="SKZ121" s="516"/>
      <c r="SLA121" s="516"/>
      <c r="SLB121" s="516"/>
      <c r="SLC121" s="516"/>
      <c r="SLD121" s="516"/>
      <c r="SLE121" s="516"/>
      <c r="SLF121" s="516"/>
      <c r="SLG121" s="516"/>
      <c r="SLH121" s="516"/>
      <c r="SLI121" s="516"/>
      <c r="SLJ121" s="516"/>
      <c r="SLK121" s="516"/>
      <c r="SLL121" s="516"/>
      <c r="SLM121" s="516"/>
      <c r="SLN121" s="516"/>
      <c r="SLO121" s="516"/>
      <c r="SLP121" s="516"/>
      <c r="SLQ121" s="516"/>
      <c r="SLR121" s="516"/>
      <c r="SLS121" s="516"/>
      <c r="SLT121" s="516"/>
      <c r="SLU121" s="516"/>
      <c r="SLV121" s="516"/>
      <c r="SLW121" s="516"/>
      <c r="SLX121" s="516"/>
      <c r="SLY121" s="516"/>
      <c r="SLZ121" s="516"/>
      <c r="SMA121" s="516"/>
      <c r="SMB121" s="516"/>
      <c r="SMC121" s="516"/>
      <c r="SMD121" s="516"/>
      <c r="SME121" s="516"/>
      <c r="SMF121" s="516"/>
      <c r="SMG121" s="516"/>
      <c r="SMH121" s="516"/>
      <c r="SMI121" s="516"/>
      <c r="SMJ121" s="516"/>
      <c r="SMK121" s="516"/>
      <c r="SML121" s="516"/>
      <c r="SMM121" s="516"/>
      <c r="SMN121" s="516"/>
      <c r="SMO121" s="516"/>
      <c r="SMP121" s="516"/>
      <c r="SMQ121" s="516"/>
      <c r="SMR121" s="516"/>
      <c r="SMS121" s="516"/>
      <c r="SMT121" s="516"/>
      <c r="SMU121" s="516"/>
      <c r="SMV121" s="516"/>
      <c r="SMW121" s="516"/>
      <c r="SMX121" s="516"/>
      <c r="SMY121" s="516"/>
      <c r="SMZ121" s="516"/>
      <c r="SNA121" s="516"/>
      <c r="SNB121" s="516"/>
      <c r="SNC121" s="516"/>
      <c r="SND121" s="516"/>
      <c r="SNE121" s="516"/>
      <c r="SNF121" s="516"/>
      <c r="SNG121" s="516"/>
      <c r="SNH121" s="516"/>
      <c r="SNI121" s="516"/>
      <c r="SNJ121" s="516"/>
      <c r="SNK121" s="516"/>
      <c r="SNL121" s="516"/>
      <c r="SNM121" s="516"/>
      <c r="SNN121" s="516"/>
      <c r="SNO121" s="516"/>
      <c r="SNP121" s="516"/>
      <c r="SNQ121" s="516"/>
      <c r="SNR121" s="516"/>
      <c r="SNS121" s="516"/>
      <c r="SNT121" s="516"/>
      <c r="SNU121" s="516"/>
      <c r="SNV121" s="516"/>
      <c r="SNW121" s="516"/>
      <c r="SNX121" s="516"/>
      <c r="SNY121" s="516"/>
      <c r="SNZ121" s="516"/>
      <c r="SOA121" s="516"/>
      <c r="SOB121" s="516"/>
      <c r="SOC121" s="516"/>
      <c r="SOD121" s="516"/>
      <c r="SOE121" s="516"/>
      <c r="SOF121" s="516"/>
      <c r="SOG121" s="516"/>
      <c r="SOH121" s="516"/>
      <c r="SOI121" s="516"/>
      <c r="SOJ121" s="516"/>
      <c r="SOK121" s="516"/>
      <c r="SOL121" s="516"/>
      <c r="SOM121" s="516"/>
      <c r="SON121" s="516"/>
      <c r="SOO121" s="516"/>
      <c r="SOP121" s="516"/>
      <c r="SOQ121" s="516"/>
      <c r="SOR121" s="516"/>
      <c r="SOS121" s="516"/>
      <c r="SOT121" s="516"/>
      <c r="SOU121" s="516"/>
      <c r="SOV121" s="516"/>
      <c r="SOW121" s="516"/>
      <c r="SOX121" s="516"/>
      <c r="SOY121" s="516"/>
      <c r="SOZ121" s="516"/>
      <c r="SPA121" s="516"/>
      <c r="SPB121" s="516"/>
      <c r="SPC121" s="516"/>
      <c r="SPD121" s="516"/>
      <c r="SPE121" s="516"/>
      <c r="SPF121" s="516"/>
      <c r="SPG121" s="516"/>
      <c r="SPH121" s="516"/>
      <c r="SPI121" s="516"/>
      <c r="SPJ121" s="516"/>
      <c r="SPK121" s="516"/>
      <c r="SPL121" s="516"/>
      <c r="SPM121" s="516"/>
      <c r="SPN121" s="516"/>
      <c r="SPO121" s="516"/>
      <c r="SPP121" s="516"/>
      <c r="SPQ121" s="516"/>
      <c r="SPR121" s="516"/>
      <c r="SPS121" s="516"/>
      <c r="SPT121" s="516"/>
      <c r="SPU121" s="516"/>
      <c r="SPV121" s="516"/>
      <c r="SPW121" s="516"/>
      <c r="SPX121" s="516"/>
      <c r="SPY121" s="516"/>
      <c r="SPZ121" s="516"/>
      <c r="SQA121" s="516"/>
      <c r="SQB121" s="516"/>
      <c r="SQC121" s="516"/>
      <c r="SQD121" s="516"/>
      <c r="SQE121" s="516"/>
      <c r="SQF121" s="516"/>
      <c r="SQG121" s="516"/>
      <c r="SQH121" s="516"/>
      <c r="SQI121" s="516"/>
      <c r="SQJ121" s="516"/>
      <c r="SQK121" s="516"/>
      <c r="SQL121" s="516"/>
      <c r="SQM121" s="516"/>
      <c r="SQN121" s="516"/>
      <c r="SQO121" s="516"/>
      <c r="SQP121" s="516"/>
      <c r="SQQ121" s="516"/>
      <c r="SQR121" s="516"/>
      <c r="SQS121" s="516"/>
      <c r="SQT121" s="516"/>
      <c r="SQU121" s="516"/>
      <c r="SQV121" s="516"/>
      <c r="SQW121" s="516"/>
      <c r="SQX121" s="516"/>
      <c r="SQY121" s="516"/>
      <c r="SQZ121" s="516"/>
      <c r="SRA121" s="516"/>
      <c r="SRB121" s="516"/>
      <c r="SRC121" s="516"/>
      <c r="SRD121" s="516"/>
      <c r="SRE121" s="516"/>
      <c r="SRF121" s="516"/>
      <c r="SRG121" s="516"/>
      <c r="SRH121" s="516"/>
      <c r="SRI121" s="516"/>
      <c r="SRJ121" s="516"/>
      <c r="SRK121" s="516"/>
      <c r="SRL121" s="516"/>
      <c r="SRM121" s="516"/>
      <c r="SRN121" s="516"/>
      <c r="SRO121" s="516"/>
      <c r="SRP121" s="516"/>
      <c r="SRQ121" s="516"/>
      <c r="SRR121" s="516"/>
      <c r="SRS121" s="516"/>
      <c r="SRT121" s="516"/>
      <c r="SRU121" s="516"/>
      <c r="SRV121" s="516"/>
      <c r="SRW121" s="516"/>
      <c r="SRX121" s="516"/>
      <c r="SRY121" s="516"/>
      <c r="SRZ121" s="516"/>
      <c r="SSA121" s="516"/>
      <c r="SSB121" s="516"/>
      <c r="SSC121" s="516"/>
      <c r="SSD121" s="516"/>
      <c r="SSE121" s="516"/>
      <c r="SSF121" s="516"/>
      <c r="SSG121" s="516"/>
      <c r="SSH121" s="516"/>
      <c r="SSI121" s="516"/>
      <c r="SSJ121" s="516"/>
      <c r="SSK121" s="516"/>
      <c r="SSL121" s="516"/>
      <c r="SSM121" s="516"/>
      <c r="SSN121" s="516"/>
      <c r="SSO121" s="516"/>
      <c r="SSP121" s="516"/>
      <c r="SSQ121" s="516"/>
      <c r="SSR121" s="516"/>
      <c r="SSS121" s="516"/>
      <c r="SST121" s="516"/>
      <c r="SSU121" s="516"/>
      <c r="SSV121" s="516"/>
      <c r="SSW121" s="516"/>
      <c r="SSX121" s="516"/>
      <c r="SSY121" s="516"/>
      <c r="SSZ121" s="516"/>
      <c r="STA121" s="516"/>
      <c r="STB121" s="516"/>
      <c r="STC121" s="516"/>
      <c r="STD121" s="516"/>
      <c r="STE121" s="516"/>
      <c r="STF121" s="516"/>
      <c r="STG121" s="516"/>
      <c r="STH121" s="516"/>
      <c r="STI121" s="516"/>
      <c r="STJ121" s="516"/>
      <c r="STK121" s="516"/>
      <c r="STL121" s="516"/>
      <c r="STM121" s="516"/>
      <c r="STN121" s="516"/>
      <c r="STO121" s="516"/>
      <c r="STP121" s="516"/>
      <c r="STQ121" s="516"/>
      <c r="STR121" s="516"/>
      <c r="STS121" s="516"/>
      <c r="STT121" s="516"/>
      <c r="STU121" s="516"/>
      <c r="STV121" s="516"/>
      <c r="STW121" s="516"/>
      <c r="STX121" s="516"/>
      <c r="STY121" s="516"/>
      <c r="STZ121" s="516"/>
      <c r="SUA121" s="516"/>
      <c r="SUB121" s="516"/>
      <c r="SUC121" s="516"/>
      <c r="SUD121" s="516"/>
      <c r="SUE121" s="516"/>
      <c r="SUF121" s="516"/>
      <c r="SUG121" s="516"/>
      <c r="SUH121" s="516"/>
      <c r="SUI121" s="516"/>
      <c r="SUJ121" s="516"/>
      <c r="SUK121" s="516"/>
      <c r="SUL121" s="516"/>
      <c r="SUM121" s="516"/>
      <c r="SUN121" s="516"/>
      <c r="SUO121" s="516"/>
      <c r="SUP121" s="516"/>
      <c r="SUQ121" s="516"/>
      <c r="SUR121" s="516"/>
      <c r="SUS121" s="516"/>
      <c r="SUT121" s="516"/>
      <c r="SUU121" s="516"/>
      <c r="SUV121" s="516"/>
      <c r="SUW121" s="516"/>
      <c r="SUX121" s="516"/>
      <c r="SUY121" s="516"/>
      <c r="SUZ121" s="516"/>
      <c r="SVA121" s="516"/>
      <c r="SVB121" s="516"/>
      <c r="SVC121" s="516"/>
      <c r="SVD121" s="516"/>
      <c r="SVE121" s="516"/>
      <c r="SVF121" s="516"/>
      <c r="SVG121" s="516"/>
      <c r="SVH121" s="516"/>
      <c r="SVI121" s="516"/>
      <c r="SVJ121" s="516"/>
      <c r="SVK121" s="516"/>
      <c r="SVL121" s="516"/>
      <c r="SVM121" s="516"/>
      <c r="SVN121" s="516"/>
      <c r="SVO121" s="516"/>
      <c r="SVP121" s="516"/>
      <c r="SVQ121" s="516"/>
      <c r="SVR121" s="516"/>
      <c r="SVS121" s="516"/>
      <c r="SVT121" s="516"/>
      <c r="SVU121" s="516"/>
      <c r="SVV121" s="516"/>
      <c r="SVW121" s="516"/>
      <c r="SVX121" s="516"/>
      <c r="SVY121" s="516"/>
      <c r="SVZ121" s="516"/>
      <c r="SWA121" s="516"/>
      <c r="SWB121" s="516"/>
      <c r="SWC121" s="516"/>
      <c r="SWD121" s="516"/>
      <c r="SWE121" s="516"/>
      <c r="SWF121" s="516"/>
      <c r="SWG121" s="516"/>
      <c r="SWH121" s="516"/>
      <c r="SWI121" s="516"/>
      <c r="SWJ121" s="516"/>
      <c r="SWK121" s="516"/>
      <c r="SWL121" s="516"/>
      <c r="SWM121" s="516"/>
      <c r="SWN121" s="516"/>
      <c r="SWO121" s="516"/>
      <c r="SWP121" s="516"/>
      <c r="SWQ121" s="516"/>
      <c r="SWR121" s="516"/>
      <c r="SWS121" s="516"/>
      <c r="SWT121" s="516"/>
      <c r="SWU121" s="516"/>
      <c r="SWV121" s="516"/>
      <c r="SWW121" s="516"/>
      <c r="SWX121" s="516"/>
      <c r="SWY121" s="516"/>
      <c r="SWZ121" s="516"/>
      <c r="SXA121" s="516"/>
      <c r="SXB121" s="516"/>
      <c r="SXC121" s="516"/>
      <c r="SXD121" s="516"/>
      <c r="SXE121" s="516"/>
      <c r="SXF121" s="516"/>
      <c r="SXG121" s="516"/>
      <c r="SXH121" s="516"/>
      <c r="SXI121" s="516"/>
      <c r="SXJ121" s="516"/>
      <c r="SXK121" s="516"/>
      <c r="SXL121" s="516"/>
      <c r="SXM121" s="516"/>
      <c r="SXN121" s="516"/>
      <c r="SXO121" s="516"/>
      <c r="SXP121" s="516"/>
      <c r="SXQ121" s="516"/>
      <c r="SXR121" s="516"/>
      <c r="SXS121" s="516"/>
      <c r="SXT121" s="516"/>
      <c r="SXU121" s="516"/>
      <c r="SXV121" s="516"/>
      <c r="SXW121" s="516"/>
      <c r="SXX121" s="516"/>
      <c r="SXY121" s="516"/>
      <c r="SXZ121" s="516"/>
      <c r="SYA121" s="516"/>
      <c r="SYB121" s="516"/>
      <c r="SYC121" s="516"/>
      <c r="SYD121" s="516"/>
      <c r="SYE121" s="516"/>
      <c r="SYF121" s="516"/>
      <c r="SYG121" s="516"/>
      <c r="SYH121" s="516"/>
      <c r="SYI121" s="516"/>
      <c r="SYJ121" s="516"/>
      <c r="SYK121" s="516"/>
      <c r="SYL121" s="516"/>
      <c r="SYM121" s="516"/>
      <c r="SYN121" s="516"/>
      <c r="SYO121" s="516"/>
      <c r="SYP121" s="516"/>
      <c r="SYQ121" s="516"/>
      <c r="SYR121" s="516"/>
      <c r="SYS121" s="516"/>
      <c r="SYT121" s="516"/>
      <c r="SYU121" s="516"/>
      <c r="SYV121" s="516"/>
      <c r="SYW121" s="516"/>
      <c r="SYX121" s="516"/>
      <c r="SYY121" s="516"/>
      <c r="SYZ121" s="516"/>
      <c r="SZA121" s="516"/>
      <c r="SZB121" s="516"/>
      <c r="SZC121" s="516"/>
      <c r="SZD121" s="516"/>
      <c r="SZE121" s="516"/>
      <c r="SZF121" s="516"/>
      <c r="SZG121" s="516"/>
      <c r="SZH121" s="516"/>
      <c r="SZI121" s="516"/>
      <c r="SZJ121" s="516"/>
      <c r="SZK121" s="516"/>
      <c r="SZL121" s="516"/>
      <c r="SZM121" s="516"/>
      <c r="SZN121" s="516"/>
      <c r="SZO121" s="516"/>
      <c r="SZP121" s="516"/>
      <c r="SZQ121" s="516"/>
      <c r="SZR121" s="516"/>
      <c r="SZS121" s="516"/>
      <c r="SZT121" s="516"/>
      <c r="SZU121" s="516"/>
      <c r="SZV121" s="516"/>
      <c r="SZW121" s="516"/>
      <c r="SZX121" s="516"/>
      <c r="SZY121" s="516"/>
      <c r="SZZ121" s="516"/>
      <c r="TAA121" s="516"/>
      <c r="TAB121" s="516"/>
      <c r="TAC121" s="516"/>
      <c r="TAD121" s="516"/>
      <c r="TAE121" s="516"/>
      <c r="TAF121" s="516"/>
      <c r="TAG121" s="516"/>
      <c r="TAH121" s="516"/>
      <c r="TAI121" s="516"/>
      <c r="TAJ121" s="516"/>
      <c r="TAK121" s="516"/>
      <c r="TAL121" s="516"/>
      <c r="TAM121" s="516"/>
      <c r="TAN121" s="516"/>
      <c r="TAO121" s="516"/>
      <c r="TAP121" s="516"/>
      <c r="TAQ121" s="516"/>
      <c r="TAR121" s="516"/>
      <c r="TAS121" s="516"/>
      <c r="TAT121" s="516"/>
      <c r="TAU121" s="516"/>
      <c r="TAV121" s="516"/>
      <c r="TAW121" s="516"/>
      <c r="TAX121" s="516"/>
      <c r="TAY121" s="516"/>
      <c r="TAZ121" s="516"/>
      <c r="TBA121" s="516"/>
      <c r="TBB121" s="516"/>
      <c r="TBC121" s="516"/>
      <c r="TBD121" s="516"/>
      <c r="TBE121" s="516"/>
      <c r="TBF121" s="516"/>
      <c r="TBG121" s="516"/>
      <c r="TBH121" s="516"/>
      <c r="TBI121" s="516"/>
      <c r="TBJ121" s="516"/>
      <c r="TBK121" s="516"/>
      <c r="TBL121" s="516"/>
      <c r="TBM121" s="516"/>
      <c r="TBN121" s="516"/>
      <c r="TBO121" s="516"/>
      <c r="TBP121" s="516"/>
      <c r="TBQ121" s="516"/>
      <c r="TBR121" s="516"/>
      <c r="TBS121" s="516"/>
      <c r="TBT121" s="516"/>
      <c r="TBU121" s="516"/>
      <c r="TBV121" s="516"/>
      <c r="TBW121" s="516"/>
      <c r="TBX121" s="516"/>
      <c r="TBY121" s="516"/>
      <c r="TBZ121" s="516"/>
      <c r="TCA121" s="516"/>
      <c r="TCB121" s="516"/>
      <c r="TCC121" s="516"/>
      <c r="TCD121" s="516"/>
      <c r="TCE121" s="516"/>
      <c r="TCF121" s="516"/>
      <c r="TCG121" s="516"/>
      <c r="TCH121" s="516"/>
      <c r="TCI121" s="516"/>
      <c r="TCJ121" s="516"/>
      <c r="TCK121" s="516"/>
      <c r="TCL121" s="516"/>
      <c r="TCM121" s="516"/>
      <c r="TCN121" s="516"/>
      <c r="TCO121" s="516"/>
      <c r="TCP121" s="516"/>
      <c r="TCQ121" s="516"/>
      <c r="TCR121" s="516"/>
      <c r="TCS121" s="516"/>
      <c r="TCT121" s="516"/>
      <c r="TCU121" s="516"/>
      <c r="TCV121" s="516"/>
      <c r="TCW121" s="516"/>
      <c r="TCX121" s="516"/>
      <c r="TCY121" s="516"/>
      <c r="TCZ121" s="516"/>
      <c r="TDA121" s="516"/>
      <c r="TDB121" s="516"/>
      <c r="TDC121" s="516"/>
      <c r="TDD121" s="516"/>
      <c r="TDE121" s="516"/>
      <c r="TDF121" s="516"/>
      <c r="TDG121" s="516"/>
      <c r="TDH121" s="516"/>
      <c r="TDI121" s="516"/>
      <c r="TDJ121" s="516"/>
      <c r="TDK121" s="516"/>
      <c r="TDL121" s="516"/>
      <c r="TDM121" s="516"/>
      <c r="TDN121" s="516"/>
      <c r="TDO121" s="516"/>
      <c r="TDP121" s="516"/>
      <c r="TDQ121" s="516"/>
      <c r="TDR121" s="516"/>
      <c r="TDS121" s="516"/>
      <c r="TDT121" s="516"/>
      <c r="TDU121" s="516"/>
      <c r="TDV121" s="516"/>
      <c r="TDW121" s="516"/>
      <c r="TDX121" s="516"/>
      <c r="TDY121" s="516"/>
      <c r="TDZ121" s="516"/>
      <c r="TEA121" s="516"/>
      <c r="TEB121" s="516"/>
      <c r="TEC121" s="516"/>
      <c r="TED121" s="516"/>
      <c r="TEE121" s="516"/>
      <c r="TEF121" s="516"/>
      <c r="TEG121" s="516"/>
      <c r="TEH121" s="516"/>
      <c r="TEI121" s="516"/>
      <c r="TEJ121" s="516"/>
      <c r="TEK121" s="516"/>
      <c r="TEL121" s="516"/>
      <c r="TEM121" s="516"/>
      <c r="TEN121" s="516"/>
      <c r="TEO121" s="516"/>
      <c r="TEP121" s="516"/>
      <c r="TEQ121" s="516"/>
      <c r="TER121" s="516"/>
      <c r="TES121" s="516"/>
      <c r="TET121" s="516"/>
      <c r="TEU121" s="516"/>
      <c r="TEV121" s="516"/>
      <c r="TEW121" s="516"/>
      <c r="TEX121" s="516"/>
      <c r="TEY121" s="516"/>
      <c r="TEZ121" s="516"/>
      <c r="TFA121" s="516"/>
      <c r="TFB121" s="516"/>
      <c r="TFC121" s="516"/>
      <c r="TFD121" s="516"/>
      <c r="TFE121" s="516"/>
      <c r="TFF121" s="516"/>
      <c r="TFG121" s="516"/>
      <c r="TFH121" s="516"/>
      <c r="TFI121" s="516"/>
      <c r="TFJ121" s="516"/>
      <c r="TFK121" s="516"/>
      <c r="TFL121" s="516"/>
      <c r="TFM121" s="516"/>
      <c r="TFN121" s="516"/>
      <c r="TFO121" s="516"/>
      <c r="TFP121" s="516"/>
      <c r="TFQ121" s="516"/>
      <c r="TFR121" s="516"/>
      <c r="TFS121" s="516"/>
      <c r="TFT121" s="516"/>
      <c r="TFU121" s="516"/>
      <c r="TFV121" s="516"/>
      <c r="TFW121" s="516"/>
      <c r="TFX121" s="516"/>
      <c r="TFY121" s="516"/>
      <c r="TFZ121" s="516"/>
      <c r="TGA121" s="516"/>
      <c r="TGB121" s="516"/>
      <c r="TGC121" s="516"/>
      <c r="TGD121" s="516"/>
      <c r="TGE121" s="516"/>
      <c r="TGF121" s="516"/>
      <c r="TGG121" s="516"/>
      <c r="TGH121" s="516"/>
      <c r="TGI121" s="516"/>
      <c r="TGJ121" s="516"/>
      <c r="TGK121" s="516"/>
      <c r="TGL121" s="516"/>
      <c r="TGM121" s="516"/>
      <c r="TGN121" s="516"/>
      <c r="TGO121" s="516"/>
      <c r="TGP121" s="516"/>
      <c r="TGQ121" s="516"/>
      <c r="TGR121" s="516"/>
      <c r="TGS121" s="516"/>
      <c r="TGT121" s="516"/>
      <c r="TGU121" s="516"/>
      <c r="TGV121" s="516"/>
      <c r="TGW121" s="516"/>
      <c r="TGX121" s="516"/>
      <c r="TGY121" s="516"/>
      <c r="TGZ121" s="516"/>
      <c r="THA121" s="516"/>
      <c r="THB121" s="516"/>
      <c r="THC121" s="516"/>
      <c r="THD121" s="516"/>
      <c r="THE121" s="516"/>
      <c r="THF121" s="516"/>
      <c r="THG121" s="516"/>
      <c r="THH121" s="516"/>
      <c r="THI121" s="516"/>
      <c r="THJ121" s="516"/>
      <c r="THK121" s="516"/>
      <c r="THL121" s="516"/>
      <c r="THM121" s="516"/>
      <c r="THN121" s="516"/>
      <c r="THO121" s="516"/>
      <c r="THP121" s="516"/>
      <c r="THQ121" s="516"/>
      <c r="THR121" s="516"/>
      <c r="THS121" s="516"/>
      <c r="THT121" s="516"/>
      <c r="THU121" s="516"/>
      <c r="THV121" s="516"/>
      <c r="THW121" s="516"/>
      <c r="THX121" s="516"/>
      <c r="THY121" s="516"/>
      <c r="THZ121" s="516"/>
      <c r="TIA121" s="516"/>
      <c r="TIB121" s="516"/>
      <c r="TIC121" s="516"/>
      <c r="TID121" s="516"/>
      <c r="TIE121" s="516"/>
      <c r="TIF121" s="516"/>
      <c r="TIG121" s="516"/>
      <c r="TIH121" s="516"/>
      <c r="TII121" s="516"/>
      <c r="TIJ121" s="516"/>
      <c r="TIK121" s="516"/>
      <c r="TIL121" s="516"/>
      <c r="TIM121" s="516"/>
      <c r="TIN121" s="516"/>
      <c r="TIO121" s="516"/>
      <c r="TIP121" s="516"/>
      <c r="TIQ121" s="516"/>
      <c r="TIR121" s="516"/>
      <c r="TIS121" s="516"/>
      <c r="TIT121" s="516"/>
      <c r="TIU121" s="516"/>
      <c r="TIV121" s="516"/>
      <c r="TIW121" s="516"/>
      <c r="TIX121" s="516"/>
      <c r="TIY121" s="516"/>
      <c r="TIZ121" s="516"/>
      <c r="TJA121" s="516"/>
      <c r="TJB121" s="516"/>
      <c r="TJC121" s="516"/>
      <c r="TJD121" s="516"/>
      <c r="TJE121" s="516"/>
      <c r="TJF121" s="516"/>
      <c r="TJG121" s="516"/>
      <c r="TJH121" s="516"/>
      <c r="TJI121" s="516"/>
      <c r="TJJ121" s="516"/>
      <c r="TJK121" s="516"/>
      <c r="TJL121" s="516"/>
      <c r="TJM121" s="516"/>
      <c r="TJN121" s="516"/>
      <c r="TJO121" s="516"/>
      <c r="TJP121" s="516"/>
      <c r="TJQ121" s="516"/>
      <c r="TJR121" s="516"/>
      <c r="TJS121" s="516"/>
      <c r="TJT121" s="516"/>
      <c r="TJU121" s="516"/>
      <c r="TJV121" s="516"/>
      <c r="TJW121" s="516"/>
      <c r="TJX121" s="516"/>
      <c r="TJY121" s="516"/>
      <c r="TJZ121" s="516"/>
      <c r="TKA121" s="516"/>
      <c r="TKB121" s="516"/>
      <c r="TKC121" s="516"/>
      <c r="TKD121" s="516"/>
      <c r="TKE121" s="516"/>
      <c r="TKF121" s="516"/>
      <c r="TKG121" s="516"/>
      <c r="TKH121" s="516"/>
      <c r="TKI121" s="516"/>
      <c r="TKJ121" s="516"/>
      <c r="TKK121" s="516"/>
      <c r="TKL121" s="516"/>
      <c r="TKM121" s="516"/>
      <c r="TKN121" s="516"/>
      <c r="TKO121" s="516"/>
      <c r="TKP121" s="516"/>
      <c r="TKQ121" s="516"/>
      <c r="TKR121" s="516"/>
      <c r="TKS121" s="516"/>
      <c r="TKT121" s="516"/>
      <c r="TKU121" s="516"/>
      <c r="TKV121" s="516"/>
      <c r="TKW121" s="516"/>
      <c r="TKX121" s="516"/>
      <c r="TKY121" s="516"/>
      <c r="TKZ121" s="516"/>
      <c r="TLA121" s="516"/>
      <c r="TLB121" s="516"/>
      <c r="TLC121" s="516"/>
      <c r="TLD121" s="516"/>
      <c r="TLE121" s="516"/>
      <c r="TLF121" s="516"/>
      <c r="TLG121" s="516"/>
      <c r="TLH121" s="516"/>
      <c r="TLI121" s="516"/>
      <c r="TLJ121" s="516"/>
      <c r="TLK121" s="516"/>
      <c r="TLL121" s="516"/>
      <c r="TLM121" s="516"/>
      <c r="TLN121" s="516"/>
      <c r="TLO121" s="516"/>
      <c r="TLP121" s="516"/>
      <c r="TLQ121" s="516"/>
      <c r="TLR121" s="516"/>
      <c r="TLS121" s="516"/>
      <c r="TLT121" s="516"/>
      <c r="TLU121" s="516"/>
      <c r="TLV121" s="516"/>
      <c r="TLW121" s="516"/>
      <c r="TLX121" s="516"/>
      <c r="TLY121" s="516"/>
      <c r="TLZ121" s="516"/>
      <c r="TMA121" s="516"/>
      <c r="TMB121" s="516"/>
      <c r="TMC121" s="516"/>
      <c r="TMD121" s="516"/>
      <c r="TME121" s="516"/>
      <c r="TMF121" s="516"/>
      <c r="TMG121" s="516"/>
      <c r="TMH121" s="516"/>
      <c r="TMI121" s="516"/>
      <c r="TMJ121" s="516"/>
      <c r="TMK121" s="516"/>
      <c r="TML121" s="516"/>
      <c r="TMM121" s="516"/>
      <c r="TMN121" s="516"/>
      <c r="TMO121" s="516"/>
      <c r="TMP121" s="516"/>
      <c r="TMQ121" s="516"/>
      <c r="TMR121" s="516"/>
      <c r="TMS121" s="516"/>
      <c r="TMT121" s="516"/>
      <c r="TMU121" s="516"/>
      <c r="TMV121" s="516"/>
      <c r="TMW121" s="516"/>
      <c r="TMX121" s="516"/>
      <c r="TMY121" s="516"/>
      <c r="TMZ121" s="516"/>
      <c r="TNA121" s="516"/>
      <c r="TNB121" s="516"/>
      <c r="TNC121" s="516"/>
      <c r="TND121" s="516"/>
      <c r="TNE121" s="516"/>
      <c r="TNF121" s="516"/>
      <c r="TNG121" s="516"/>
      <c r="TNH121" s="516"/>
      <c r="TNI121" s="516"/>
      <c r="TNJ121" s="516"/>
      <c r="TNK121" s="516"/>
      <c r="TNL121" s="516"/>
      <c r="TNM121" s="516"/>
      <c r="TNN121" s="516"/>
      <c r="TNO121" s="516"/>
      <c r="TNP121" s="516"/>
      <c r="TNQ121" s="516"/>
      <c r="TNR121" s="516"/>
      <c r="TNS121" s="516"/>
      <c r="TNT121" s="516"/>
      <c r="TNU121" s="516"/>
      <c r="TNV121" s="516"/>
      <c r="TNW121" s="516"/>
      <c r="TNX121" s="516"/>
      <c r="TNY121" s="516"/>
      <c r="TNZ121" s="516"/>
      <c r="TOA121" s="516"/>
      <c r="TOB121" s="516"/>
      <c r="TOC121" s="516"/>
      <c r="TOD121" s="516"/>
      <c r="TOE121" s="516"/>
      <c r="TOF121" s="516"/>
      <c r="TOG121" s="516"/>
      <c r="TOH121" s="516"/>
      <c r="TOI121" s="516"/>
      <c r="TOJ121" s="516"/>
      <c r="TOK121" s="516"/>
      <c r="TOL121" s="516"/>
      <c r="TOM121" s="516"/>
      <c r="TON121" s="516"/>
      <c r="TOO121" s="516"/>
      <c r="TOP121" s="516"/>
      <c r="TOQ121" s="516"/>
      <c r="TOR121" s="516"/>
      <c r="TOS121" s="516"/>
      <c r="TOT121" s="516"/>
      <c r="TOU121" s="516"/>
      <c r="TOV121" s="516"/>
      <c r="TOW121" s="516"/>
      <c r="TOX121" s="516"/>
      <c r="TOY121" s="516"/>
      <c r="TOZ121" s="516"/>
      <c r="TPA121" s="516"/>
      <c r="TPB121" s="516"/>
      <c r="TPC121" s="516"/>
      <c r="TPD121" s="516"/>
      <c r="TPE121" s="516"/>
      <c r="TPF121" s="516"/>
      <c r="TPG121" s="516"/>
      <c r="TPH121" s="516"/>
      <c r="TPI121" s="516"/>
      <c r="TPJ121" s="516"/>
      <c r="TPK121" s="516"/>
      <c r="TPL121" s="516"/>
      <c r="TPM121" s="516"/>
      <c r="TPN121" s="516"/>
      <c r="TPO121" s="516"/>
      <c r="TPP121" s="516"/>
      <c r="TPQ121" s="516"/>
      <c r="TPR121" s="516"/>
      <c r="TPS121" s="516"/>
      <c r="TPT121" s="516"/>
      <c r="TPU121" s="516"/>
      <c r="TPV121" s="516"/>
      <c r="TPW121" s="516"/>
      <c r="TPX121" s="516"/>
      <c r="TPY121" s="516"/>
      <c r="TPZ121" s="516"/>
      <c r="TQA121" s="516"/>
      <c r="TQB121" s="516"/>
      <c r="TQC121" s="516"/>
      <c r="TQD121" s="516"/>
      <c r="TQE121" s="516"/>
      <c r="TQF121" s="516"/>
      <c r="TQG121" s="516"/>
      <c r="TQH121" s="516"/>
      <c r="TQI121" s="516"/>
      <c r="TQJ121" s="516"/>
      <c r="TQK121" s="516"/>
      <c r="TQL121" s="516"/>
      <c r="TQM121" s="516"/>
      <c r="TQN121" s="516"/>
      <c r="TQO121" s="516"/>
      <c r="TQP121" s="516"/>
      <c r="TQQ121" s="516"/>
      <c r="TQR121" s="516"/>
      <c r="TQS121" s="516"/>
      <c r="TQT121" s="516"/>
      <c r="TQU121" s="516"/>
      <c r="TQV121" s="516"/>
      <c r="TQW121" s="516"/>
      <c r="TQX121" s="516"/>
      <c r="TQY121" s="516"/>
      <c r="TQZ121" s="516"/>
      <c r="TRA121" s="516"/>
      <c r="TRB121" s="516"/>
      <c r="TRC121" s="516"/>
      <c r="TRD121" s="516"/>
      <c r="TRE121" s="516"/>
      <c r="TRF121" s="516"/>
      <c r="TRG121" s="516"/>
      <c r="TRH121" s="516"/>
      <c r="TRI121" s="516"/>
      <c r="TRJ121" s="516"/>
      <c r="TRK121" s="516"/>
      <c r="TRL121" s="516"/>
      <c r="TRM121" s="516"/>
      <c r="TRN121" s="516"/>
      <c r="TRO121" s="516"/>
      <c r="TRP121" s="516"/>
      <c r="TRQ121" s="516"/>
      <c r="TRR121" s="516"/>
      <c r="TRS121" s="516"/>
      <c r="TRT121" s="516"/>
      <c r="TRU121" s="516"/>
      <c r="TRV121" s="516"/>
      <c r="TRW121" s="516"/>
      <c r="TRX121" s="516"/>
      <c r="TRY121" s="516"/>
      <c r="TRZ121" s="516"/>
      <c r="TSA121" s="516"/>
      <c r="TSB121" s="516"/>
      <c r="TSC121" s="516"/>
      <c r="TSD121" s="516"/>
      <c r="TSE121" s="516"/>
      <c r="TSF121" s="516"/>
      <c r="TSG121" s="516"/>
      <c r="TSH121" s="516"/>
      <c r="TSI121" s="516"/>
      <c r="TSJ121" s="516"/>
      <c r="TSK121" s="516"/>
      <c r="TSL121" s="516"/>
      <c r="TSM121" s="516"/>
      <c r="TSN121" s="516"/>
      <c r="TSO121" s="516"/>
      <c r="TSP121" s="516"/>
      <c r="TSQ121" s="516"/>
      <c r="TSR121" s="516"/>
      <c r="TSS121" s="516"/>
      <c r="TST121" s="516"/>
      <c r="TSU121" s="516"/>
      <c r="TSV121" s="516"/>
      <c r="TSW121" s="516"/>
      <c r="TSX121" s="516"/>
      <c r="TSY121" s="516"/>
      <c r="TSZ121" s="516"/>
      <c r="TTA121" s="516"/>
      <c r="TTB121" s="516"/>
      <c r="TTC121" s="516"/>
      <c r="TTD121" s="516"/>
      <c r="TTE121" s="516"/>
      <c r="TTF121" s="516"/>
      <c r="TTG121" s="516"/>
      <c r="TTH121" s="516"/>
      <c r="TTI121" s="516"/>
      <c r="TTJ121" s="516"/>
      <c r="TTK121" s="516"/>
      <c r="TTL121" s="516"/>
      <c r="TTM121" s="516"/>
      <c r="TTN121" s="516"/>
      <c r="TTO121" s="516"/>
      <c r="TTP121" s="516"/>
      <c r="TTQ121" s="516"/>
      <c r="TTR121" s="516"/>
      <c r="TTS121" s="516"/>
      <c r="TTT121" s="516"/>
      <c r="TTU121" s="516"/>
      <c r="TTV121" s="516"/>
      <c r="TTW121" s="516"/>
      <c r="TTX121" s="516"/>
      <c r="TTY121" s="516"/>
      <c r="TTZ121" s="516"/>
      <c r="TUA121" s="516"/>
      <c r="TUB121" s="516"/>
      <c r="TUC121" s="516"/>
      <c r="TUD121" s="516"/>
      <c r="TUE121" s="516"/>
      <c r="TUF121" s="516"/>
      <c r="TUG121" s="516"/>
      <c r="TUH121" s="516"/>
      <c r="TUI121" s="516"/>
      <c r="TUJ121" s="516"/>
      <c r="TUK121" s="516"/>
      <c r="TUL121" s="516"/>
      <c r="TUM121" s="516"/>
      <c r="TUN121" s="516"/>
      <c r="TUO121" s="516"/>
      <c r="TUP121" s="516"/>
      <c r="TUQ121" s="516"/>
      <c r="TUR121" s="516"/>
      <c r="TUS121" s="516"/>
      <c r="TUT121" s="516"/>
      <c r="TUU121" s="516"/>
      <c r="TUV121" s="516"/>
      <c r="TUW121" s="516"/>
      <c r="TUX121" s="516"/>
      <c r="TUY121" s="516"/>
      <c r="TUZ121" s="516"/>
      <c r="TVA121" s="516"/>
      <c r="TVB121" s="516"/>
      <c r="TVC121" s="516"/>
      <c r="TVD121" s="516"/>
      <c r="TVE121" s="516"/>
      <c r="TVF121" s="516"/>
      <c r="TVG121" s="516"/>
      <c r="TVH121" s="516"/>
      <c r="TVI121" s="516"/>
      <c r="TVJ121" s="516"/>
      <c r="TVK121" s="516"/>
      <c r="TVL121" s="516"/>
      <c r="TVM121" s="516"/>
      <c r="TVN121" s="516"/>
      <c r="TVO121" s="516"/>
      <c r="TVP121" s="516"/>
      <c r="TVQ121" s="516"/>
      <c r="TVR121" s="516"/>
      <c r="TVS121" s="516"/>
      <c r="TVT121" s="516"/>
      <c r="TVU121" s="516"/>
      <c r="TVV121" s="516"/>
      <c r="TVW121" s="516"/>
      <c r="TVX121" s="516"/>
      <c r="TVY121" s="516"/>
      <c r="TVZ121" s="516"/>
      <c r="TWA121" s="516"/>
      <c r="TWB121" s="516"/>
      <c r="TWC121" s="516"/>
      <c r="TWD121" s="516"/>
      <c r="TWE121" s="516"/>
      <c r="TWF121" s="516"/>
      <c r="TWG121" s="516"/>
      <c r="TWH121" s="516"/>
      <c r="TWI121" s="516"/>
      <c r="TWJ121" s="516"/>
      <c r="TWK121" s="516"/>
      <c r="TWL121" s="516"/>
      <c r="TWM121" s="516"/>
      <c r="TWN121" s="516"/>
      <c r="TWO121" s="516"/>
      <c r="TWP121" s="516"/>
      <c r="TWQ121" s="516"/>
      <c r="TWR121" s="516"/>
      <c r="TWS121" s="516"/>
      <c r="TWT121" s="516"/>
      <c r="TWU121" s="516"/>
      <c r="TWV121" s="516"/>
      <c r="TWW121" s="516"/>
      <c r="TWX121" s="516"/>
      <c r="TWY121" s="516"/>
      <c r="TWZ121" s="516"/>
      <c r="TXA121" s="516"/>
      <c r="TXB121" s="516"/>
      <c r="TXC121" s="516"/>
      <c r="TXD121" s="516"/>
      <c r="TXE121" s="516"/>
      <c r="TXF121" s="516"/>
      <c r="TXG121" s="516"/>
      <c r="TXH121" s="516"/>
      <c r="TXI121" s="516"/>
      <c r="TXJ121" s="516"/>
      <c r="TXK121" s="516"/>
      <c r="TXL121" s="516"/>
      <c r="TXM121" s="516"/>
      <c r="TXN121" s="516"/>
      <c r="TXO121" s="516"/>
      <c r="TXP121" s="516"/>
      <c r="TXQ121" s="516"/>
      <c r="TXR121" s="516"/>
      <c r="TXS121" s="516"/>
      <c r="TXT121" s="516"/>
      <c r="TXU121" s="516"/>
      <c r="TXV121" s="516"/>
      <c r="TXW121" s="516"/>
      <c r="TXX121" s="516"/>
      <c r="TXY121" s="516"/>
      <c r="TXZ121" s="516"/>
      <c r="TYA121" s="516"/>
      <c r="TYB121" s="516"/>
      <c r="TYC121" s="516"/>
      <c r="TYD121" s="516"/>
      <c r="TYE121" s="516"/>
      <c r="TYF121" s="516"/>
      <c r="TYG121" s="516"/>
      <c r="TYH121" s="516"/>
      <c r="TYI121" s="516"/>
      <c r="TYJ121" s="516"/>
      <c r="TYK121" s="516"/>
      <c r="TYL121" s="516"/>
      <c r="TYM121" s="516"/>
      <c r="TYN121" s="516"/>
      <c r="TYO121" s="516"/>
      <c r="TYP121" s="516"/>
      <c r="TYQ121" s="516"/>
      <c r="TYR121" s="516"/>
      <c r="TYS121" s="516"/>
      <c r="TYT121" s="516"/>
      <c r="TYU121" s="516"/>
      <c r="TYV121" s="516"/>
      <c r="TYW121" s="516"/>
      <c r="TYX121" s="516"/>
      <c r="TYY121" s="516"/>
      <c r="TYZ121" s="516"/>
      <c r="TZA121" s="516"/>
      <c r="TZB121" s="516"/>
      <c r="TZC121" s="516"/>
      <c r="TZD121" s="516"/>
      <c r="TZE121" s="516"/>
      <c r="TZF121" s="516"/>
      <c r="TZG121" s="516"/>
      <c r="TZH121" s="516"/>
      <c r="TZI121" s="516"/>
      <c r="TZJ121" s="516"/>
      <c r="TZK121" s="516"/>
      <c r="TZL121" s="516"/>
      <c r="TZM121" s="516"/>
      <c r="TZN121" s="516"/>
      <c r="TZO121" s="516"/>
      <c r="TZP121" s="516"/>
      <c r="TZQ121" s="516"/>
      <c r="TZR121" s="516"/>
      <c r="TZS121" s="516"/>
      <c r="TZT121" s="516"/>
      <c r="TZU121" s="516"/>
      <c r="TZV121" s="516"/>
      <c r="TZW121" s="516"/>
      <c r="TZX121" s="516"/>
      <c r="TZY121" s="516"/>
      <c r="TZZ121" s="516"/>
      <c r="UAA121" s="516"/>
      <c r="UAB121" s="516"/>
      <c r="UAC121" s="516"/>
      <c r="UAD121" s="516"/>
      <c r="UAE121" s="516"/>
      <c r="UAF121" s="516"/>
      <c r="UAG121" s="516"/>
      <c r="UAH121" s="516"/>
      <c r="UAI121" s="516"/>
      <c r="UAJ121" s="516"/>
      <c r="UAK121" s="516"/>
      <c r="UAL121" s="516"/>
      <c r="UAM121" s="516"/>
      <c r="UAN121" s="516"/>
      <c r="UAO121" s="516"/>
      <c r="UAP121" s="516"/>
      <c r="UAQ121" s="516"/>
      <c r="UAR121" s="516"/>
      <c r="UAS121" s="516"/>
      <c r="UAT121" s="516"/>
      <c r="UAU121" s="516"/>
      <c r="UAV121" s="516"/>
      <c r="UAW121" s="516"/>
      <c r="UAX121" s="516"/>
      <c r="UAY121" s="516"/>
      <c r="UAZ121" s="516"/>
      <c r="UBA121" s="516"/>
      <c r="UBB121" s="516"/>
      <c r="UBC121" s="516"/>
      <c r="UBD121" s="516"/>
      <c r="UBE121" s="516"/>
      <c r="UBF121" s="516"/>
      <c r="UBG121" s="516"/>
      <c r="UBH121" s="516"/>
      <c r="UBI121" s="516"/>
      <c r="UBJ121" s="516"/>
      <c r="UBK121" s="516"/>
      <c r="UBL121" s="516"/>
      <c r="UBM121" s="516"/>
      <c r="UBN121" s="516"/>
      <c r="UBO121" s="516"/>
      <c r="UBP121" s="516"/>
      <c r="UBQ121" s="516"/>
      <c r="UBR121" s="516"/>
      <c r="UBS121" s="516"/>
      <c r="UBT121" s="516"/>
      <c r="UBU121" s="516"/>
      <c r="UBV121" s="516"/>
      <c r="UBW121" s="516"/>
      <c r="UBX121" s="516"/>
      <c r="UBY121" s="516"/>
      <c r="UBZ121" s="516"/>
      <c r="UCA121" s="516"/>
      <c r="UCB121" s="516"/>
      <c r="UCC121" s="516"/>
      <c r="UCD121" s="516"/>
      <c r="UCE121" s="516"/>
      <c r="UCF121" s="516"/>
      <c r="UCG121" s="516"/>
      <c r="UCH121" s="516"/>
      <c r="UCI121" s="516"/>
      <c r="UCJ121" s="516"/>
      <c r="UCK121" s="516"/>
      <c r="UCL121" s="516"/>
      <c r="UCM121" s="516"/>
      <c r="UCN121" s="516"/>
      <c r="UCO121" s="516"/>
      <c r="UCP121" s="516"/>
      <c r="UCQ121" s="516"/>
      <c r="UCR121" s="516"/>
      <c r="UCS121" s="516"/>
      <c r="UCT121" s="516"/>
      <c r="UCU121" s="516"/>
      <c r="UCV121" s="516"/>
      <c r="UCW121" s="516"/>
      <c r="UCX121" s="516"/>
      <c r="UCY121" s="516"/>
      <c r="UCZ121" s="516"/>
      <c r="UDA121" s="516"/>
      <c r="UDB121" s="516"/>
      <c r="UDC121" s="516"/>
      <c r="UDD121" s="516"/>
      <c r="UDE121" s="516"/>
      <c r="UDF121" s="516"/>
      <c r="UDG121" s="516"/>
      <c r="UDH121" s="516"/>
      <c r="UDI121" s="516"/>
      <c r="UDJ121" s="516"/>
      <c r="UDK121" s="516"/>
      <c r="UDL121" s="516"/>
      <c r="UDM121" s="516"/>
      <c r="UDN121" s="516"/>
      <c r="UDO121" s="516"/>
      <c r="UDP121" s="516"/>
      <c r="UDQ121" s="516"/>
      <c r="UDR121" s="516"/>
      <c r="UDS121" s="516"/>
      <c r="UDT121" s="516"/>
      <c r="UDU121" s="516"/>
      <c r="UDV121" s="516"/>
      <c r="UDW121" s="516"/>
      <c r="UDX121" s="516"/>
      <c r="UDY121" s="516"/>
      <c r="UDZ121" s="516"/>
      <c r="UEA121" s="516"/>
      <c r="UEB121" s="516"/>
      <c r="UEC121" s="516"/>
      <c r="UED121" s="516"/>
      <c r="UEE121" s="516"/>
      <c r="UEF121" s="516"/>
      <c r="UEG121" s="516"/>
      <c r="UEH121" s="516"/>
      <c r="UEI121" s="516"/>
      <c r="UEJ121" s="516"/>
      <c r="UEK121" s="516"/>
      <c r="UEL121" s="516"/>
      <c r="UEM121" s="516"/>
      <c r="UEN121" s="516"/>
      <c r="UEO121" s="516"/>
      <c r="UEP121" s="516"/>
      <c r="UEQ121" s="516"/>
      <c r="UER121" s="516"/>
      <c r="UES121" s="516"/>
      <c r="UET121" s="516"/>
      <c r="UEU121" s="516"/>
      <c r="UEV121" s="516"/>
      <c r="UEW121" s="516"/>
      <c r="UEX121" s="516"/>
      <c r="UEY121" s="516"/>
      <c r="UEZ121" s="516"/>
      <c r="UFA121" s="516"/>
      <c r="UFB121" s="516"/>
      <c r="UFC121" s="516"/>
      <c r="UFD121" s="516"/>
      <c r="UFE121" s="516"/>
      <c r="UFF121" s="516"/>
      <c r="UFG121" s="516"/>
      <c r="UFH121" s="516"/>
      <c r="UFI121" s="516"/>
      <c r="UFJ121" s="516"/>
      <c r="UFK121" s="516"/>
      <c r="UFL121" s="516"/>
      <c r="UFM121" s="516"/>
      <c r="UFN121" s="516"/>
      <c r="UFO121" s="516"/>
      <c r="UFP121" s="516"/>
      <c r="UFQ121" s="516"/>
      <c r="UFR121" s="516"/>
      <c r="UFS121" s="516"/>
      <c r="UFT121" s="516"/>
      <c r="UFU121" s="516"/>
      <c r="UFV121" s="516"/>
      <c r="UFW121" s="516"/>
      <c r="UFX121" s="516"/>
      <c r="UFY121" s="516"/>
      <c r="UFZ121" s="516"/>
      <c r="UGA121" s="516"/>
      <c r="UGB121" s="516"/>
      <c r="UGC121" s="516"/>
      <c r="UGD121" s="516"/>
      <c r="UGE121" s="516"/>
      <c r="UGF121" s="516"/>
      <c r="UGG121" s="516"/>
      <c r="UGH121" s="516"/>
      <c r="UGI121" s="516"/>
      <c r="UGJ121" s="516"/>
      <c r="UGK121" s="516"/>
      <c r="UGL121" s="516"/>
      <c r="UGM121" s="516"/>
      <c r="UGN121" s="516"/>
      <c r="UGO121" s="516"/>
      <c r="UGP121" s="516"/>
      <c r="UGQ121" s="516"/>
      <c r="UGR121" s="516"/>
      <c r="UGS121" s="516"/>
      <c r="UGT121" s="516"/>
      <c r="UGU121" s="516"/>
      <c r="UGV121" s="516"/>
      <c r="UGW121" s="516"/>
      <c r="UGX121" s="516"/>
      <c r="UGY121" s="516"/>
      <c r="UGZ121" s="516"/>
      <c r="UHA121" s="516"/>
      <c r="UHB121" s="516"/>
      <c r="UHC121" s="516"/>
      <c r="UHD121" s="516"/>
      <c r="UHE121" s="516"/>
      <c r="UHF121" s="516"/>
      <c r="UHG121" s="516"/>
      <c r="UHH121" s="516"/>
      <c r="UHI121" s="516"/>
      <c r="UHJ121" s="516"/>
      <c r="UHK121" s="516"/>
      <c r="UHL121" s="516"/>
      <c r="UHM121" s="516"/>
      <c r="UHN121" s="516"/>
      <c r="UHO121" s="516"/>
      <c r="UHP121" s="516"/>
      <c r="UHQ121" s="516"/>
      <c r="UHR121" s="516"/>
      <c r="UHS121" s="516"/>
      <c r="UHT121" s="516"/>
      <c r="UHU121" s="516"/>
      <c r="UHV121" s="516"/>
      <c r="UHW121" s="516"/>
      <c r="UHX121" s="516"/>
      <c r="UHY121" s="516"/>
      <c r="UHZ121" s="516"/>
      <c r="UIA121" s="516"/>
      <c r="UIB121" s="516"/>
      <c r="UIC121" s="516"/>
      <c r="UID121" s="516"/>
      <c r="UIE121" s="516"/>
      <c r="UIF121" s="516"/>
      <c r="UIG121" s="516"/>
      <c r="UIH121" s="516"/>
      <c r="UII121" s="516"/>
      <c r="UIJ121" s="516"/>
      <c r="UIK121" s="516"/>
      <c r="UIL121" s="516"/>
      <c r="UIM121" s="516"/>
      <c r="UIN121" s="516"/>
      <c r="UIO121" s="516"/>
      <c r="UIP121" s="516"/>
      <c r="UIQ121" s="516"/>
      <c r="UIR121" s="516"/>
      <c r="UIS121" s="516"/>
      <c r="UIT121" s="516"/>
      <c r="UIU121" s="516"/>
      <c r="UIV121" s="516"/>
      <c r="UIW121" s="516"/>
      <c r="UIX121" s="516"/>
      <c r="UIY121" s="516"/>
      <c r="UIZ121" s="516"/>
      <c r="UJA121" s="516"/>
      <c r="UJB121" s="516"/>
      <c r="UJC121" s="516"/>
      <c r="UJD121" s="516"/>
      <c r="UJE121" s="516"/>
      <c r="UJF121" s="516"/>
      <c r="UJG121" s="516"/>
      <c r="UJH121" s="516"/>
      <c r="UJI121" s="516"/>
      <c r="UJJ121" s="516"/>
      <c r="UJK121" s="516"/>
      <c r="UJL121" s="516"/>
      <c r="UJM121" s="516"/>
      <c r="UJN121" s="516"/>
      <c r="UJO121" s="516"/>
      <c r="UJP121" s="516"/>
      <c r="UJQ121" s="516"/>
      <c r="UJR121" s="516"/>
      <c r="UJS121" s="516"/>
      <c r="UJT121" s="516"/>
      <c r="UJU121" s="516"/>
      <c r="UJV121" s="516"/>
      <c r="UJW121" s="516"/>
      <c r="UJX121" s="516"/>
      <c r="UJY121" s="516"/>
      <c r="UJZ121" s="516"/>
      <c r="UKA121" s="516"/>
      <c r="UKB121" s="516"/>
      <c r="UKC121" s="516"/>
      <c r="UKD121" s="516"/>
      <c r="UKE121" s="516"/>
      <c r="UKF121" s="516"/>
      <c r="UKG121" s="516"/>
      <c r="UKH121" s="516"/>
      <c r="UKI121" s="516"/>
      <c r="UKJ121" s="516"/>
      <c r="UKK121" s="516"/>
      <c r="UKL121" s="516"/>
      <c r="UKM121" s="516"/>
      <c r="UKN121" s="516"/>
      <c r="UKO121" s="516"/>
      <c r="UKP121" s="516"/>
      <c r="UKQ121" s="516"/>
      <c r="UKR121" s="516"/>
      <c r="UKS121" s="516"/>
      <c r="UKT121" s="516"/>
      <c r="UKU121" s="516"/>
      <c r="UKV121" s="516"/>
      <c r="UKW121" s="516"/>
      <c r="UKX121" s="516"/>
      <c r="UKY121" s="516"/>
      <c r="UKZ121" s="516"/>
      <c r="ULA121" s="516"/>
      <c r="ULB121" s="516"/>
      <c r="ULC121" s="516"/>
      <c r="ULD121" s="516"/>
      <c r="ULE121" s="516"/>
      <c r="ULF121" s="516"/>
      <c r="ULG121" s="516"/>
      <c r="ULH121" s="516"/>
      <c r="ULI121" s="516"/>
      <c r="ULJ121" s="516"/>
      <c r="ULK121" s="516"/>
      <c r="ULL121" s="516"/>
      <c r="ULM121" s="516"/>
      <c r="ULN121" s="516"/>
      <c r="ULO121" s="516"/>
      <c r="ULP121" s="516"/>
      <c r="ULQ121" s="516"/>
      <c r="ULR121" s="516"/>
      <c r="ULS121" s="516"/>
      <c r="ULT121" s="516"/>
      <c r="ULU121" s="516"/>
      <c r="ULV121" s="516"/>
      <c r="ULW121" s="516"/>
      <c r="ULX121" s="516"/>
      <c r="ULY121" s="516"/>
      <c r="ULZ121" s="516"/>
      <c r="UMA121" s="516"/>
      <c r="UMB121" s="516"/>
      <c r="UMC121" s="516"/>
      <c r="UMD121" s="516"/>
      <c r="UME121" s="516"/>
      <c r="UMF121" s="516"/>
      <c r="UMG121" s="516"/>
      <c r="UMH121" s="516"/>
      <c r="UMI121" s="516"/>
      <c r="UMJ121" s="516"/>
      <c r="UMK121" s="516"/>
      <c r="UML121" s="516"/>
      <c r="UMM121" s="516"/>
      <c r="UMN121" s="516"/>
      <c r="UMO121" s="516"/>
      <c r="UMP121" s="516"/>
      <c r="UMQ121" s="516"/>
      <c r="UMR121" s="516"/>
      <c r="UMS121" s="516"/>
      <c r="UMT121" s="516"/>
      <c r="UMU121" s="516"/>
      <c r="UMV121" s="516"/>
      <c r="UMW121" s="516"/>
      <c r="UMX121" s="516"/>
      <c r="UMY121" s="516"/>
      <c r="UMZ121" s="516"/>
      <c r="UNA121" s="516"/>
      <c r="UNB121" s="516"/>
      <c r="UNC121" s="516"/>
      <c r="UND121" s="516"/>
      <c r="UNE121" s="516"/>
      <c r="UNF121" s="516"/>
      <c r="UNG121" s="516"/>
      <c r="UNH121" s="516"/>
      <c r="UNI121" s="516"/>
      <c r="UNJ121" s="516"/>
      <c r="UNK121" s="516"/>
      <c r="UNL121" s="516"/>
      <c r="UNM121" s="516"/>
      <c r="UNN121" s="516"/>
      <c r="UNO121" s="516"/>
      <c r="UNP121" s="516"/>
      <c r="UNQ121" s="516"/>
      <c r="UNR121" s="516"/>
      <c r="UNS121" s="516"/>
      <c r="UNT121" s="516"/>
      <c r="UNU121" s="516"/>
      <c r="UNV121" s="516"/>
      <c r="UNW121" s="516"/>
      <c r="UNX121" s="516"/>
      <c r="UNY121" s="516"/>
      <c r="UNZ121" s="516"/>
      <c r="UOA121" s="516"/>
      <c r="UOB121" s="516"/>
      <c r="UOC121" s="516"/>
      <c r="UOD121" s="516"/>
      <c r="UOE121" s="516"/>
      <c r="UOF121" s="516"/>
      <c r="UOG121" s="516"/>
      <c r="UOH121" s="516"/>
      <c r="UOI121" s="516"/>
      <c r="UOJ121" s="516"/>
      <c r="UOK121" s="516"/>
      <c r="UOL121" s="516"/>
      <c r="UOM121" s="516"/>
      <c r="UON121" s="516"/>
      <c r="UOO121" s="516"/>
      <c r="UOP121" s="516"/>
      <c r="UOQ121" s="516"/>
      <c r="UOR121" s="516"/>
      <c r="UOS121" s="516"/>
      <c r="UOT121" s="516"/>
      <c r="UOU121" s="516"/>
      <c r="UOV121" s="516"/>
      <c r="UOW121" s="516"/>
      <c r="UOX121" s="516"/>
      <c r="UOY121" s="516"/>
      <c r="UOZ121" s="516"/>
      <c r="UPA121" s="516"/>
      <c r="UPB121" s="516"/>
      <c r="UPC121" s="516"/>
      <c r="UPD121" s="516"/>
      <c r="UPE121" s="516"/>
      <c r="UPF121" s="516"/>
      <c r="UPG121" s="516"/>
      <c r="UPH121" s="516"/>
      <c r="UPI121" s="516"/>
      <c r="UPJ121" s="516"/>
      <c r="UPK121" s="516"/>
      <c r="UPL121" s="516"/>
      <c r="UPM121" s="516"/>
      <c r="UPN121" s="516"/>
      <c r="UPO121" s="516"/>
      <c r="UPP121" s="516"/>
      <c r="UPQ121" s="516"/>
      <c r="UPR121" s="516"/>
      <c r="UPS121" s="516"/>
      <c r="UPT121" s="516"/>
      <c r="UPU121" s="516"/>
      <c r="UPV121" s="516"/>
      <c r="UPW121" s="516"/>
      <c r="UPX121" s="516"/>
      <c r="UPY121" s="516"/>
      <c r="UPZ121" s="516"/>
      <c r="UQA121" s="516"/>
      <c r="UQB121" s="516"/>
      <c r="UQC121" s="516"/>
      <c r="UQD121" s="516"/>
      <c r="UQE121" s="516"/>
      <c r="UQF121" s="516"/>
      <c r="UQG121" s="516"/>
      <c r="UQH121" s="516"/>
      <c r="UQI121" s="516"/>
      <c r="UQJ121" s="516"/>
      <c r="UQK121" s="516"/>
      <c r="UQL121" s="516"/>
      <c r="UQM121" s="516"/>
      <c r="UQN121" s="516"/>
      <c r="UQO121" s="516"/>
      <c r="UQP121" s="516"/>
      <c r="UQQ121" s="516"/>
      <c r="UQR121" s="516"/>
      <c r="UQS121" s="516"/>
      <c r="UQT121" s="516"/>
      <c r="UQU121" s="516"/>
      <c r="UQV121" s="516"/>
      <c r="UQW121" s="516"/>
      <c r="UQX121" s="516"/>
      <c r="UQY121" s="516"/>
      <c r="UQZ121" s="516"/>
      <c r="URA121" s="516"/>
      <c r="URB121" s="516"/>
      <c r="URC121" s="516"/>
      <c r="URD121" s="516"/>
      <c r="URE121" s="516"/>
      <c r="URF121" s="516"/>
      <c r="URG121" s="516"/>
      <c r="URH121" s="516"/>
      <c r="URI121" s="516"/>
      <c r="URJ121" s="516"/>
      <c r="URK121" s="516"/>
      <c r="URL121" s="516"/>
      <c r="URM121" s="516"/>
      <c r="URN121" s="516"/>
      <c r="URO121" s="516"/>
      <c r="URP121" s="516"/>
      <c r="URQ121" s="516"/>
      <c r="URR121" s="516"/>
      <c r="URS121" s="516"/>
      <c r="URT121" s="516"/>
      <c r="URU121" s="516"/>
      <c r="URV121" s="516"/>
      <c r="URW121" s="516"/>
      <c r="URX121" s="516"/>
      <c r="URY121" s="516"/>
      <c r="URZ121" s="516"/>
      <c r="USA121" s="516"/>
      <c r="USB121" s="516"/>
      <c r="USC121" s="516"/>
      <c r="USD121" s="516"/>
      <c r="USE121" s="516"/>
      <c r="USF121" s="516"/>
      <c r="USG121" s="516"/>
      <c r="USH121" s="516"/>
      <c r="USI121" s="516"/>
      <c r="USJ121" s="516"/>
      <c r="USK121" s="516"/>
      <c r="USL121" s="516"/>
      <c r="USM121" s="516"/>
      <c r="USN121" s="516"/>
      <c r="USO121" s="516"/>
      <c r="USP121" s="516"/>
      <c r="USQ121" s="516"/>
      <c r="USR121" s="516"/>
      <c r="USS121" s="516"/>
      <c r="UST121" s="516"/>
      <c r="USU121" s="516"/>
      <c r="USV121" s="516"/>
      <c r="USW121" s="516"/>
      <c r="USX121" s="516"/>
      <c r="USY121" s="516"/>
      <c r="USZ121" s="516"/>
      <c r="UTA121" s="516"/>
      <c r="UTB121" s="516"/>
      <c r="UTC121" s="516"/>
      <c r="UTD121" s="516"/>
      <c r="UTE121" s="516"/>
      <c r="UTF121" s="516"/>
      <c r="UTG121" s="516"/>
      <c r="UTH121" s="516"/>
      <c r="UTI121" s="516"/>
      <c r="UTJ121" s="516"/>
      <c r="UTK121" s="516"/>
      <c r="UTL121" s="516"/>
      <c r="UTM121" s="516"/>
      <c r="UTN121" s="516"/>
      <c r="UTO121" s="516"/>
      <c r="UTP121" s="516"/>
      <c r="UTQ121" s="516"/>
      <c r="UTR121" s="516"/>
      <c r="UTS121" s="516"/>
      <c r="UTT121" s="516"/>
      <c r="UTU121" s="516"/>
      <c r="UTV121" s="516"/>
      <c r="UTW121" s="516"/>
      <c r="UTX121" s="516"/>
      <c r="UTY121" s="516"/>
      <c r="UTZ121" s="516"/>
      <c r="UUA121" s="516"/>
      <c r="UUB121" s="516"/>
      <c r="UUC121" s="516"/>
      <c r="UUD121" s="516"/>
      <c r="UUE121" s="516"/>
      <c r="UUF121" s="516"/>
      <c r="UUG121" s="516"/>
      <c r="UUH121" s="516"/>
      <c r="UUI121" s="516"/>
      <c r="UUJ121" s="516"/>
      <c r="UUK121" s="516"/>
      <c r="UUL121" s="516"/>
      <c r="UUM121" s="516"/>
      <c r="UUN121" s="516"/>
      <c r="UUO121" s="516"/>
      <c r="UUP121" s="516"/>
      <c r="UUQ121" s="516"/>
      <c r="UUR121" s="516"/>
      <c r="UUS121" s="516"/>
      <c r="UUT121" s="516"/>
      <c r="UUU121" s="516"/>
      <c r="UUV121" s="516"/>
      <c r="UUW121" s="516"/>
      <c r="UUX121" s="516"/>
      <c r="UUY121" s="516"/>
      <c r="UUZ121" s="516"/>
      <c r="UVA121" s="516"/>
      <c r="UVB121" s="516"/>
      <c r="UVC121" s="516"/>
      <c r="UVD121" s="516"/>
      <c r="UVE121" s="516"/>
      <c r="UVF121" s="516"/>
      <c r="UVG121" s="516"/>
      <c r="UVH121" s="516"/>
      <c r="UVI121" s="516"/>
      <c r="UVJ121" s="516"/>
      <c r="UVK121" s="516"/>
      <c r="UVL121" s="516"/>
      <c r="UVM121" s="516"/>
      <c r="UVN121" s="516"/>
      <c r="UVO121" s="516"/>
      <c r="UVP121" s="516"/>
      <c r="UVQ121" s="516"/>
      <c r="UVR121" s="516"/>
      <c r="UVS121" s="516"/>
      <c r="UVT121" s="516"/>
      <c r="UVU121" s="516"/>
      <c r="UVV121" s="516"/>
      <c r="UVW121" s="516"/>
      <c r="UVX121" s="516"/>
      <c r="UVY121" s="516"/>
      <c r="UVZ121" s="516"/>
      <c r="UWA121" s="516"/>
      <c r="UWB121" s="516"/>
      <c r="UWC121" s="516"/>
      <c r="UWD121" s="516"/>
      <c r="UWE121" s="516"/>
      <c r="UWF121" s="516"/>
      <c r="UWG121" s="516"/>
      <c r="UWH121" s="516"/>
      <c r="UWI121" s="516"/>
      <c r="UWJ121" s="516"/>
      <c r="UWK121" s="516"/>
      <c r="UWL121" s="516"/>
      <c r="UWM121" s="516"/>
      <c r="UWN121" s="516"/>
      <c r="UWO121" s="516"/>
      <c r="UWP121" s="516"/>
      <c r="UWQ121" s="516"/>
      <c r="UWR121" s="516"/>
      <c r="UWS121" s="516"/>
      <c r="UWT121" s="516"/>
      <c r="UWU121" s="516"/>
      <c r="UWV121" s="516"/>
      <c r="UWW121" s="516"/>
      <c r="UWX121" s="516"/>
      <c r="UWY121" s="516"/>
      <c r="UWZ121" s="516"/>
      <c r="UXA121" s="516"/>
      <c r="UXB121" s="516"/>
      <c r="UXC121" s="516"/>
      <c r="UXD121" s="516"/>
      <c r="UXE121" s="516"/>
      <c r="UXF121" s="516"/>
      <c r="UXG121" s="516"/>
      <c r="UXH121" s="516"/>
      <c r="UXI121" s="516"/>
      <c r="UXJ121" s="516"/>
      <c r="UXK121" s="516"/>
      <c r="UXL121" s="516"/>
      <c r="UXM121" s="516"/>
      <c r="UXN121" s="516"/>
      <c r="UXO121" s="516"/>
      <c r="UXP121" s="516"/>
      <c r="UXQ121" s="516"/>
      <c r="UXR121" s="516"/>
      <c r="UXS121" s="516"/>
      <c r="UXT121" s="516"/>
      <c r="UXU121" s="516"/>
      <c r="UXV121" s="516"/>
      <c r="UXW121" s="516"/>
      <c r="UXX121" s="516"/>
      <c r="UXY121" s="516"/>
      <c r="UXZ121" s="516"/>
      <c r="UYA121" s="516"/>
      <c r="UYB121" s="516"/>
      <c r="UYC121" s="516"/>
      <c r="UYD121" s="516"/>
      <c r="UYE121" s="516"/>
      <c r="UYF121" s="516"/>
      <c r="UYG121" s="516"/>
      <c r="UYH121" s="516"/>
      <c r="UYI121" s="516"/>
      <c r="UYJ121" s="516"/>
      <c r="UYK121" s="516"/>
      <c r="UYL121" s="516"/>
      <c r="UYM121" s="516"/>
      <c r="UYN121" s="516"/>
      <c r="UYO121" s="516"/>
      <c r="UYP121" s="516"/>
      <c r="UYQ121" s="516"/>
      <c r="UYR121" s="516"/>
      <c r="UYS121" s="516"/>
      <c r="UYT121" s="516"/>
      <c r="UYU121" s="516"/>
      <c r="UYV121" s="516"/>
      <c r="UYW121" s="516"/>
      <c r="UYX121" s="516"/>
      <c r="UYY121" s="516"/>
      <c r="UYZ121" s="516"/>
      <c r="UZA121" s="516"/>
      <c r="UZB121" s="516"/>
      <c r="UZC121" s="516"/>
      <c r="UZD121" s="516"/>
      <c r="UZE121" s="516"/>
      <c r="UZF121" s="516"/>
      <c r="UZG121" s="516"/>
      <c r="UZH121" s="516"/>
      <c r="UZI121" s="516"/>
      <c r="UZJ121" s="516"/>
      <c r="UZK121" s="516"/>
      <c r="UZL121" s="516"/>
      <c r="UZM121" s="516"/>
      <c r="UZN121" s="516"/>
      <c r="UZO121" s="516"/>
      <c r="UZP121" s="516"/>
      <c r="UZQ121" s="516"/>
      <c r="UZR121" s="516"/>
      <c r="UZS121" s="516"/>
      <c r="UZT121" s="516"/>
      <c r="UZU121" s="516"/>
      <c r="UZV121" s="516"/>
      <c r="UZW121" s="516"/>
      <c r="UZX121" s="516"/>
      <c r="UZY121" s="516"/>
      <c r="UZZ121" s="516"/>
      <c r="VAA121" s="516"/>
      <c r="VAB121" s="516"/>
      <c r="VAC121" s="516"/>
      <c r="VAD121" s="516"/>
      <c r="VAE121" s="516"/>
      <c r="VAF121" s="516"/>
      <c r="VAG121" s="516"/>
      <c r="VAH121" s="516"/>
      <c r="VAI121" s="516"/>
      <c r="VAJ121" s="516"/>
      <c r="VAK121" s="516"/>
      <c r="VAL121" s="516"/>
      <c r="VAM121" s="516"/>
      <c r="VAN121" s="516"/>
      <c r="VAO121" s="516"/>
      <c r="VAP121" s="516"/>
      <c r="VAQ121" s="516"/>
      <c r="VAR121" s="516"/>
      <c r="VAS121" s="516"/>
      <c r="VAT121" s="516"/>
      <c r="VAU121" s="516"/>
      <c r="VAV121" s="516"/>
      <c r="VAW121" s="516"/>
      <c r="VAX121" s="516"/>
      <c r="VAY121" s="516"/>
      <c r="VAZ121" s="516"/>
      <c r="VBA121" s="516"/>
      <c r="VBB121" s="516"/>
      <c r="VBC121" s="516"/>
      <c r="VBD121" s="516"/>
      <c r="VBE121" s="516"/>
      <c r="VBF121" s="516"/>
      <c r="VBG121" s="516"/>
      <c r="VBH121" s="516"/>
      <c r="VBI121" s="516"/>
      <c r="VBJ121" s="516"/>
      <c r="VBK121" s="516"/>
      <c r="VBL121" s="516"/>
      <c r="VBM121" s="516"/>
      <c r="VBN121" s="516"/>
      <c r="VBO121" s="516"/>
      <c r="VBP121" s="516"/>
      <c r="VBQ121" s="516"/>
      <c r="VBR121" s="516"/>
      <c r="VBS121" s="516"/>
      <c r="VBT121" s="516"/>
      <c r="VBU121" s="516"/>
      <c r="VBV121" s="516"/>
      <c r="VBW121" s="516"/>
      <c r="VBX121" s="516"/>
      <c r="VBY121" s="516"/>
      <c r="VBZ121" s="516"/>
      <c r="VCA121" s="516"/>
      <c r="VCB121" s="516"/>
      <c r="VCC121" s="516"/>
      <c r="VCD121" s="516"/>
      <c r="VCE121" s="516"/>
      <c r="VCF121" s="516"/>
      <c r="VCG121" s="516"/>
      <c r="VCH121" s="516"/>
      <c r="VCI121" s="516"/>
      <c r="VCJ121" s="516"/>
      <c r="VCK121" s="516"/>
      <c r="VCL121" s="516"/>
      <c r="VCM121" s="516"/>
      <c r="VCN121" s="516"/>
      <c r="VCO121" s="516"/>
      <c r="VCP121" s="516"/>
      <c r="VCQ121" s="516"/>
      <c r="VCR121" s="516"/>
      <c r="VCS121" s="516"/>
      <c r="VCT121" s="516"/>
      <c r="VCU121" s="516"/>
      <c r="VCV121" s="516"/>
      <c r="VCW121" s="516"/>
      <c r="VCX121" s="516"/>
      <c r="VCY121" s="516"/>
      <c r="VCZ121" s="516"/>
      <c r="VDA121" s="516"/>
      <c r="VDB121" s="516"/>
      <c r="VDC121" s="516"/>
      <c r="VDD121" s="516"/>
      <c r="VDE121" s="516"/>
      <c r="VDF121" s="516"/>
      <c r="VDG121" s="516"/>
      <c r="VDH121" s="516"/>
      <c r="VDI121" s="516"/>
      <c r="VDJ121" s="516"/>
      <c r="VDK121" s="516"/>
      <c r="VDL121" s="516"/>
      <c r="VDM121" s="516"/>
      <c r="VDN121" s="516"/>
      <c r="VDO121" s="516"/>
      <c r="VDP121" s="516"/>
      <c r="VDQ121" s="516"/>
      <c r="VDR121" s="516"/>
      <c r="VDS121" s="516"/>
      <c r="VDT121" s="516"/>
      <c r="VDU121" s="516"/>
      <c r="VDV121" s="516"/>
      <c r="VDW121" s="516"/>
      <c r="VDX121" s="516"/>
      <c r="VDY121" s="516"/>
      <c r="VDZ121" s="516"/>
      <c r="VEA121" s="516"/>
      <c r="VEB121" s="516"/>
      <c r="VEC121" s="516"/>
      <c r="VED121" s="516"/>
      <c r="VEE121" s="516"/>
      <c r="VEF121" s="516"/>
      <c r="VEG121" s="516"/>
      <c r="VEH121" s="516"/>
      <c r="VEI121" s="516"/>
      <c r="VEJ121" s="516"/>
      <c r="VEK121" s="516"/>
      <c r="VEL121" s="516"/>
      <c r="VEM121" s="516"/>
      <c r="VEN121" s="516"/>
      <c r="VEO121" s="516"/>
      <c r="VEP121" s="516"/>
      <c r="VEQ121" s="516"/>
      <c r="VER121" s="516"/>
      <c r="VES121" s="516"/>
      <c r="VET121" s="516"/>
      <c r="VEU121" s="516"/>
      <c r="VEV121" s="516"/>
      <c r="VEW121" s="516"/>
      <c r="VEX121" s="516"/>
      <c r="VEY121" s="516"/>
      <c r="VEZ121" s="516"/>
      <c r="VFA121" s="516"/>
      <c r="VFB121" s="516"/>
      <c r="VFC121" s="516"/>
      <c r="VFD121" s="516"/>
      <c r="VFE121" s="516"/>
      <c r="VFF121" s="516"/>
      <c r="VFG121" s="516"/>
      <c r="VFH121" s="516"/>
      <c r="VFI121" s="516"/>
      <c r="VFJ121" s="516"/>
      <c r="VFK121" s="516"/>
      <c r="VFL121" s="516"/>
      <c r="VFM121" s="516"/>
      <c r="VFN121" s="516"/>
      <c r="VFO121" s="516"/>
      <c r="VFP121" s="516"/>
      <c r="VFQ121" s="516"/>
      <c r="VFR121" s="516"/>
      <c r="VFS121" s="516"/>
      <c r="VFT121" s="516"/>
      <c r="VFU121" s="516"/>
      <c r="VFV121" s="516"/>
      <c r="VFW121" s="516"/>
      <c r="VFX121" s="516"/>
      <c r="VFY121" s="516"/>
      <c r="VFZ121" s="516"/>
      <c r="VGA121" s="516"/>
      <c r="VGB121" s="516"/>
      <c r="VGC121" s="516"/>
      <c r="VGD121" s="516"/>
      <c r="VGE121" s="516"/>
      <c r="VGF121" s="516"/>
      <c r="VGG121" s="516"/>
      <c r="VGH121" s="516"/>
      <c r="VGI121" s="516"/>
      <c r="VGJ121" s="516"/>
      <c r="VGK121" s="516"/>
      <c r="VGL121" s="516"/>
      <c r="VGM121" s="516"/>
      <c r="VGN121" s="516"/>
      <c r="VGO121" s="516"/>
      <c r="VGP121" s="516"/>
      <c r="VGQ121" s="516"/>
      <c r="VGR121" s="516"/>
      <c r="VGS121" s="516"/>
      <c r="VGT121" s="516"/>
      <c r="VGU121" s="516"/>
      <c r="VGV121" s="516"/>
      <c r="VGW121" s="516"/>
      <c r="VGX121" s="516"/>
      <c r="VGY121" s="516"/>
      <c r="VGZ121" s="516"/>
      <c r="VHA121" s="516"/>
      <c r="VHB121" s="516"/>
      <c r="VHC121" s="516"/>
      <c r="VHD121" s="516"/>
      <c r="VHE121" s="516"/>
      <c r="VHF121" s="516"/>
      <c r="VHG121" s="516"/>
      <c r="VHH121" s="516"/>
      <c r="VHI121" s="516"/>
      <c r="VHJ121" s="516"/>
      <c r="VHK121" s="516"/>
      <c r="VHL121" s="516"/>
      <c r="VHM121" s="516"/>
      <c r="VHN121" s="516"/>
      <c r="VHO121" s="516"/>
      <c r="VHP121" s="516"/>
      <c r="VHQ121" s="516"/>
      <c r="VHR121" s="516"/>
      <c r="VHS121" s="516"/>
      <c r="VHT121" s="516"/>
      <c r="VHU121" s="516"/>
      <c r="VHV121" s="516"/>
      <c r="VHW121" s="516"/>
      <c r="VHX121" s="516"/>
      <c r="VHY121" s="516"/>
      <c r="VHZ121" s="516"/>
      <c r="VIA121" s="516"/>
      <c r="VIB121" s="516"/>
      <c r="VIC121" s="516"/>
      <c r="VID121" s="516"/>
      <c r="VIE121" s="516"/>
      <c r="VIF121" s="516"/>
      <c r="VIG121" s="516"/>
      <c r="VIH121" s="516"/>
      <c r="VII121" s="516"/>
      <c r="VIJ121" s="516"/>
      <c r="VIK121" s="516"/>
      <c r="VIL121" s="516"/>
      <c r="VIM121" s="516"/>
      <c r="VIN121" s="516"/>
      <c r="VIO121" s="516"/>
      <c r="VIP121" s="516"/>
      <c r="VIQ121" s="516"/>
      <c r="VIR121" s="516"/>
      <c r="VIS121" s="516"/>
      <c r="VIT121" s="516"/>
      <c r="VIU121" s="516"/>
      <c r="VIV121" s="516"/>
      <c r="VIW121" s="516"/>
      <c r="VIX121" s="516"/>
      <c r="VIY121" s="516"/>
      <c r="VIZ121" s="516"/>
      <c r="VJA121" s="516"/>
      <c r="VJB121" s="516"/>
      <c r="VJC121" s="516"/>
      <c r="VJD121" s="516"/>
      <c r="VJE121" s="516"/>
      <c r="VJF121" s="516"/>
      <c r="VJG121" s="516"/>
      <c r="VJH121" s="516"/>
      <c r="VJI121" s="516"/>
      <c r="VJJ121" s="516"/>
      <c r="VJK121" s="516"/>
      <c r="VJL121" s="516"/>
      <c r="VJM121" s="516"/>
      <c r="VJN121" s="516"/>
      <c r="VJO121" s="516"/>
      <c r="VJP121" s="516"/>
      <c r="VJQ121" s="516"/>
      <c r="VJR121" s="516"/>
      <c r="VJS121" s="516"/>
      <c r="VJT121" s="516"/>
      <c r="VJU121" s="516"/>
      <c r="VJV121" s="516"/>
      <c r="VJW121" s="516"/>
      <c r="VJX121" s="516"/>
      <c r="VJY121" s="516"/>
      <c r="VJZ121" s="516"/>
      <c r="VKA121" s="516"/>
      <c r="VKB121" s="516"/>
      <c r="VKC121" s="516"/>
      <c r="VKD121" s="516"/>
      <c r="VKE121" s="516"/>
      <c r="VKF121" s="516"/>
      <c r="VKG121" s="516"/>
      <c r="VKH121" s="516"/>
      <c r="VKI121" s="516"/>
      <c r="VKJ121" s="516"/>
      <c r="VKK121" s="516"/>
      <c r="VKL121" s="516"/>
      <c r="VKM121" s="516"/>
      <c r="VKN121" s="516"/>
      <c r="VKO121" s="516"/>
      <c r="VKP121" s="516"/>
      <c r="VKQ121" s="516"/>
      <c r="VKR121" s="516"/>
      <c r="VKS121" s="516"/>
      <c r="VKT121" s="516"/>
      <c r="VKU121" s="516"/>
      <c r="VKV121" s="516"/>
      <c r="VKW121" s="516"/>
      <c r="VKX121" s="516"/>
      <c r="VKY121" s="516"/>
      <c r="VKZ121" s="516"/>
      <c r="VLA121" s="516"/>
      <c r="VLB121" s="516"/>
      <c r="VLC121" s="516"/>
      <c r="VLD121" s="516"/>
      <c r="VLE121" s="516"/>
      <c r="VLF121" s="516"/>
      <c r="VLG121" s="516"/>
      <c r="VLH121" s="516"/>
      <c r="VLI121" s="516"/>
      <c r="VLJ121" s="516"/>
      <c r="VLK121" s="516"/>
      <c r="VLL121" s="516"/>
      <c r="VLM121" s="516"/>
      <c r="VLN121" s="516"/>
      <c r="VLO121" s="516"/>
      <c r="VLP121" s="516"/>
      <c r="VLQ121" s="516"/>
      <c r="VLR121" s="516"/>
      <c r="VLS121" s="516"/>
      <c r="VLT121" s="516"/>
      <c r="VLU121" s="516"/>
      <c r="VLV121" s="516"/>
      <c r="VLW121" s="516"/>
      <c r="VLX121" s="516"/>
      <c r="VLY121" s="516"/>
      <c r="VLZ121" s="516"/>
      <c r="VMA121" s="516"/>
      <c r="VMB121" s="516"/>
      <c r="VMC121" s="516"/>
      <c r="VMD121" s="516"/>
      <c r="VME121" s="516"/>
      <c r="VMF121" s="516"/>
      <c r="VMG121" s="516"/>
      <c r="VMH121" s="516"/>
      <c r="VMI121" s="516"/>
      <c r="VMJ121" s="516"/>
      <c r="VMK121" s="516"/>
      <c r="VML121" s="516"/>
      <c r="VMM121" s="516"/>
      <c r="VMN121" s="516"/>
      <c r="VMO121" s="516"/>
      <c r="VMP121" s="516"/>
      <c r="VMQ121" s="516"/>
      <c r="VMR121" s="516"/>
      <c r="VMS121" s="516"/>
      <c r="VMT121" s="516"/>
      <c r="VMU121" s="516"/>
      <c r="VMV121" s="516"/>
      <c r="VMW121" s="516"/>
      <c r="VMX121" s="516"/>
      <c r="VMY121" s="516"/>
      <c r="VMZ121" s="516"/>
      <c r="VNA121" s="516"/>
      <c r="VNB121" s="516"/>
      <c r="VNC121" s="516"/>
      <c r="VND121" s="516"/>
      <c r="VNE121" s="516"/>
      <c r="VNF121" s="516"/>
      <c r="VNG121" s="516"/>
      <c r="VNH121" s="516"/>
      <c r="VNI121" s="516"/>
      <c r="VNJ121" s="516"/>
      <c r="VNK121" s="516"/>
      <c r="VNL121" s="516"/>
      <c r="VNM121" s="516"/>
      <c r="VNN121" s="516"/>
      <c r="VNO121" s="516"/>
      <c r="VNP121" s="516"/>
      <c r="VNQ121" s="516"/>
      <c r="VNR121" s="516"/>
      <c r="VNS121" s="516"/>
      <c r="VNT121" s="516"/>
      <c r="VNU121" s="516"/>
      <c r="VNV121" s="516"/>
      <c r="VNW121" s="516"/>
      <c r="VNX121" s="516"/>
      <c r="VNY121" s="516"/>
      <c r="VNZ121" s="516"/>
      <c r="VOA121" s="516"/>
      <c r="VOB121" s="516"/>
      <c r="VOC121" s="516"/>
      <c r="VOD121" s="516"/>
      <c r="VOE121" s="516"/>
      <c r="VOF121" s="516"/>
      <c r="VOG121" s="516"/>
      <c r="VOH121" s="516"/>
      <c r="VOI121" s="516"/>
      <c r="VOJ121" s="516"/>
      <c r="VOK121" s="516"/>
      <c r="VOL121" s="516"/>
      <c r="VOM121" s="516"/>
      <c r="VON121" s="516"/>
      <c r="VOO121" s="516"/>
      <c r="VOP121" s="516"/>
      <c r="VOQ121" s="516"/>
      <c r="VOR121" s="516"/>
      <c r="VOS121" s="516"/>
      <c r="VOT121" s="516"/>
      <c r="VOU121" s="516"/>
      <c r="VOV121" s="516"/>
      <c r="VOW121" s="516"/>
      <c r="VOX121" s="516"/>
      <c r="VOY121" s="516"/>
      <c r="VOZ121" s="516"/>
      <c r="VPA121" s="516"/>
      <c r="VPB121" s="516"/>
      <c r="VPC121" s="516"/>
      <c r="VPD121" s="516"/>
      <c r="VPE121" s="516"/>
      <c r="VPF121" s="516"/>
      <c r="VPG121" s="516"/>
      <c r="VPH121" s="516"/>
      <c r="VPI121" s="516"/>
      <c r="VPJ121" s="516"/>
      <c r="VPK121" s="516"/>
      <c r="VPL121" s="516"/>
      <c r="VPM121" s="516"/>
      <c r="VPN121" s="516"/>
      <c r="VPO121" s="516"/>
      <c r="VPP121" s="516"/>
      <c r="VPQ121" s="516"/>
      <c r="VPR121" s="516"/>
      <c r="VPS121" s="516"/>
      <c r="VPT121" s="516"/>
      <c r="VPU121" s="516"/>
      <c r="VPV121" s="516"/>
      <c r="VPW121" s="516"/>
      <c r="VPX121" s="516"/>
      <c r="VPY121" s="516"/>
      <c r="VPZ121" s="516"/>
      <c r="VQA121" s="516"/>
      <c r="VQB121" s="516"/>
      <c r="VQC121" s="516"/>
      <c r="VQD121" s="516"/>
      <c r="VQE121" s="516"/>
      <c r="VQF121" s="516"/>
      <c r="VQG121" s="516"/>
      <c r="VQH121" s="516"/>
      <c r="VQI121" s="516"/>
      <c r="VQJ121" s="516"/>
      <c r="VQK121" s="516"/>
      <c r="VQL121" s="516"/>
      <c r="VQM121" s="516"/>
      <c r="VQN121" s="516"/>
      <c r="VQO121" s="516"/>
      <c r="VQP121" s="516"/>
      <c r="VQQ121" s="516"/>
      <c r="VQR121" s="516"/>
      <c r="VQS121" s="516"/>
      <c r="VQT121" s="516"/>
      <c r="VQU121" s="516"/>
      <c r="VQV121" s="516"/>
      <c r="VQW121" s="516"/>
      <c r="VQX121" s="516"/>
      <c r="VQY121" s="516"/>
      <c r="VQZ121" s="516"/>
      <c r="VRA121" s="516"/>
      <c r="VRB121" s="516"/>
      <c r="VRC121" s="516"/>
      <c r="VRD121" s="516"/>
      <c r="VRE121" s="516"/>
      <c r="VRF121" s="516"/>
      <c r="VRG121" s="516"/>
      <c r="VRH121" s="516"/>
      <c r="VRI121" s="516"/>
      <c r="VRJ121" s="516"/>
      <c r="VRK121" s="516"/>
      <c r="VRL121" s="516"/>
      <c r="VRM121" s="516"/>
      <c r="VRN121" s="516"/>
      <c r="VRO121" s="516"/>
      <c r="VRP121" s="516"/>
      <c r="VRQ121" s="516"/>
      <c r="VRR121" s="516"/>
      <c r="VRS121" s="516"/>
      <c r="VRT121" s="516"/>
      <c r="VRU121" s="516"/>
      <c r="VRV121" s="516"/>
      <c r="VRW121" s="516"/>
      <c r="VRX121" s="516"/>
      <c r="VRY121" s="516"/>
      <c r="VRZ121" s="516"/>
      <c r="VSA121" s="516"/>
      <c r="VSB121" s="516"/>
      <c r="VSC121" s="516"/>
      <c r="VSD121" s="516"/>
      <c r="VSE121" s="516"/>
      <c r="VSF121" s="516"/>
      <c r="VSG121" s="516"/>
      <c r="VSH121" s="516"/>
      <c r="VSI121" s="516"/>
      <c r="VSJ121" s="516"/>
      <c r="VSK121" s="516"/>
      <c r="VSL121" s="516"/>
      <c r="VSM121" s="516"/>
      <c r="VSN121" s="516"/>
      <c r="VSO121" s="516"/>
      <c r="VSP121" s="516"/>
      <c r="VSQ121" s="516"/>
      <c r="VSR121" s="516"/>
      <c r="VSS121" s="516"/>
      <c r="VST121" s="516"/>
      <c r="VSU121" s="516"/>
      <c r="VSV121" s="516"/>
      <c r="VSW121" s="516"/>
      <c r="VSX121" s="516"/>
      <c r="VSY121" s="516"/>
      <c r="VSZ121" s="516"/>
      <c r="VTA121" s="516"/>
      <c r="VTB121" s="516"/>
      <c r="VTC121" s="516"/>
      <c r="VTD121" s="516"/>
      <c r="VTE121" s="516"/>
      <c r="VTF121" s="516"/>
      <c r="VTG121" s="516"/>
      <c r="VTH121" s="516"/>
      <c r="VTI121" s="516"/>
      <c r="VTJ121" s="516"/>
      <c r="VTK121" s="516"/>
      <c r="VTL121" s="516"/>
      <c r="VTM121" s="516"/>
      <c r="VTN121" s="516"/>
      <c r="VTO121" s="516"/>
      <c r="VTP121" s="516"/>
      <c r="VTQ121" s="516"/>
      <c r="VTR121" s="516"/>
      <c r="VTS121" s="516"/>
      <c r="VTT121" s="516"/>
      <c r="VTU121" s="516"/>
      <c r="VTV121" s="516"/>
      <c r="VTW121" s="516"/>
      <c r="VTX121" s="516"/>
      <c r="VTY121" s="516"/>
      <c r="VTZ121" s="516"/>
      <c r="VUA121" s="516"/>
      <c r="VUB121" s="516"/>
      <c r="VUC121" s="516"/>
      <c r="VUD121" s="516"/>
      <c r="VUE121" s="516"/>
      <c r="VUF121" s="516"/>
      <c r="VUG121" s="516"/>
      <c r="VUH121" s="516"/>
      <c r="VUI121" s="516"/>
      <c r="VUJ121" s="516"/>
      <c r="VUK121" s="516"/>
      <c r="VUL121" s="516"/>
      <c r="VUM121" s="516"/>
      <c r="VUN121" s="516"/>
      <c r="VUO121" s="516"/>
      <c r="VUP121" s="516"/>
      <c r="VUQ121" s="516"/>
      <c r="VUR121" s="516"/>
      <c r="VUS121" s="516"/>
      <c r="VUT121" s="516"/>
      <c r="VUU121" s="516"/>
      <c r="VUV121" s="516"/>
      <c r="VUW121" s="516"/>
      <c r="VUX121" s="516"/>
      <c r="VUY121" s="516"/>
      <c r="VUZ121" s="516"/>
      <c r="VVA121" s="516"/>
      <c r="VVB121" s="516"/>
      <c r="VVC121" s="516"/>
      <c r="VVD121" s="516"/>
      <c r="VVE121" s="516"/>
      <c r="VVF121" s="516"/>
      <c r="VVG121" s="516"/>
      <c r="VVH121" s="516"/>
      <c r="VVI121" s="516"/>
      <c r="VVJ121" s="516"/>
      <c r="VVK121" s="516"/>
      <c r="VVL121" s="516"/>
      <c r="VVM121" s="516"/>
      <c r="VVN121" s="516"/>
      <c r="VVO121" s="516"/>
      <c r="VVP121" s="516"/>
      <c r="VVQ121" s="516"/>
      <c r="VVR121" s="516"/>
      <c r="VVS121" s="516"/>
      <c r="VVT121" s="516"/>
      <c r="VVU121" s="516"/>
      <c r="VVV121" s="516"/>
      <c r="VVW121" s="516"/>
      <c r="VVX121" s="516"/>
      <c r="VVY121" s="516"/>
      <c r="VVZ121" s="516"/>
      <c r="VWA121" s="516"/>
      <c r="VWB121" s="516"/>
      <c r="VWC121" s="516"/>
      <c r="VWD121" s="516"/>
      <c r="VWE121" s="516"/>
      <c r="VWF121" s="516"/>
      <c r="VWG121" s="516"/>
      <c r="VWH121" s="516"/>
      <c r="VWI121" s="516"/>
      <c r="VWJ121" s="516"/>
      <c r="VWK121" s="516"/>
      <c r="VWL121" s="516"/>
      <c r="VWM121" s="516"/>
      <c r="VWN121" s="516"/>
      <c r="VWO121" s="516"/>
      <c r="VWP121" s="516"/>
      <c r="VWQ121" s="516"/>
      <c r="VWR121" s="516"/>
      <c r="VWS121" s="516"/>
      <c r="VWT121" s="516"/>
      <c r="VWU121" s="516"/>
      <c r="VWV121" s="516"/>
      <c r="VWW121" s="516"/>
      <c r="VWX121" s="516"/>
      <c r="VWY121" s="516"/>
      <c r="VWZ121" s="516"/>
      <c r="VXA121" s="516"/>
      <c r="VXB121" s="516"/>
      <c r="VXC121" s="516"/>
      <c r="VXD121" s="516"/>
      <c r="VXE121" s="516"/>
      <c r="VXF121" s="516"/>
      <c r="VXG121" s="516"/>
      <c r="VXH121" s="516"/>
      <c r="VXI121" s="516"/>
      <c r="VXJ121" s="516"/>
      <c r="VXK121" s="516"/>
      <c r="VXL121" s="516"/>
      <c r="VXM121" s="516"/>
      <c r="VXN121" s="516"/>
      <c r="VXO121" s="516"/>
      <c r="VXP121" s="516"/>
      <c r="VXQ121" s="516"/>
      <c r="VXR121" s="516"/>
      <c r="VXS121" s="516"/>
      <c r="VXT121" s="516"/>
      <c r="VXU121" s="516"/>
      <c r="VXV121" s="516"/>
      <c r="VXW121" s="516"/>
      <c r="VXX121" s="516"/>
      <c r="VXY121" s="516"/>
      <c r="VXZ121" s="516"/>
      <c r="VYA121" s="516"/>
      <c r="VYB121" s="516"/>
      <c r="VYC121" s="516"/>
      <c r="VYD121" s="516"/>
      <c r="VYE121" s="516"/>
      <c r="VYF121" s="516"/>
      <c r="VYG121" s="516"/>
      <c r="VYH121" s="516"/>
      <c r="VYI121" s="516"/>
      <c r="VYJ121" s="516"/>
      <c r="VYK121" s="516"/>
      <c r="VYL121" s="516"/>
      <c r="VYM121" s="516"/>
      <c r="VYN121" s="516"/>
      <c r="VYO121" s="516"/>
      <c r="VYP121" s="516"/>
      <c r="VYQ121" s="516"/>
      <c r="VYR121" s="516"/>
      <c r="VYS121" s="516"/>
      <c r="VYT121" s="516"/>
      <c r="VYU121" s="516"/>
      <c r="VYV121" s="516"/>
      <c r="VYW121" s="516"/>
      <c r="VYX121" s="516"/>
      <c r="VYY121" s="516"/>
      <c r="VYZ121" s="516"/>
      <c r="VZA121" s="516"/>
      <c r="VZB121" s="516"/>
      <c r="VZC121" s="516"/>
      <c r="VZD121" s="516"/>
      <c r="VZE121" s="516"/>
      <c r="VZF121" s="516"/>
      <c r="VZG121" s="516"/>
      <c r="VZH121" s="516"/>
      <c r="VZI121" s="516"/>
      <c r="VZJ121" s="516"/>
      <c r="VZK121" s="516"/>
      <c r="VZL121" s="516"/>
      <c r="VZM121" s="516"/>
      <c r="VZN121" s="516"/>
      <c r="VZO121" s="516"/>
      <c r="VZP121" s="516"/>
      <c r="VZQ121" s="516"/>
      <c r="VZR121" s="516"/>
      <c r="VZS121" s="516"/>
      <c r="VZT121" s="516"/>
      <c r="VZU121" s="516"/>
      <c r="VZV121" s="516"/>
      <c r="VZW121" s="516"/>
      <c r="VZX121" s="516"/>
      <c r="VZY121" s="516"/>
      <c r="VZZ121" s="516"/>
      <c r="WAA121" s="516"/>
      <c r="WAB121" s="516"/>
      <c r="WAC121" s="516"/>
      <c r="WAD121" s="516"/>
      <c r="WAE121" s="516"/>
      <c r="WAF121" s="516"/>
      <c r="WAG121" s="516"/>
      <c r="WAH121" s="516"/>
      <c r="WAI121" s="516"/>
      <c r="WAJ121" s="516"/>
      <c r="WAK121" s="516"/>
      <c r="WAL121" s="516"/>
      <c r="WAM121" s="516"/>
      <c r="WAN121" s="516"/>
      <c r="WAO121" s="516"/>
      <c r="WAP121" s="516"/>
      <c r="WAQ121" s="516"/>
      <c r="WAR121" s="516"/>
      <c r="WAS121" s="516"/>
      <c r="WAT121" s="516"/>
      <c r="WAU121" s="516"/>
      <c r="WAV121" s="516"/>
      <c r="WAW121" s="516"/>
      <c r="WAX121" s="516"/>
      <c r="WAY121" s="516"/>
      <c r="WAZ121" s="516"/>
      <c r="WBA121" s="516"/>
      <c r="WBB121" s="516"/>
      <c r="WBC121" s="516"/>
      <c r="WBD121" s="516"/>
      <c r="WBE121" s="516"/>
      <c r="WBF121" s="516"/>
      <c r="WBG121" s="516"/>
      <c r="WBH121" s="516"/>
      <c r="WBI121" s="516"/>
      <c r="WBJ121" s="516"/>
      <c r="WBK121" s="516"/>
      <c r="WBL121" s="516"/>
      <c r="WBM121" s="516"/>
      <c r="WBN121" s="516"/>
      <c r="WBO121" s="516"/>
      <c r="WBP121" s="516"/>
      <c r="WBQ121" s="516"/>
      <c r="WBR121" s="516"/>
      <c r="WBS121" s="516"/>
      <c r="WBT121" s="516"/>
      <c r="WBU121" s="516"/>
      <c r="WBV121" s="516"/>
      <c r="WBW121" s="516"/>
      <c r="WBX121" s="516"/>
      <c r="WBY121" s="516"/>
      <c r="WBZ121" s="516"/>
      <c r="WCA121" s="516"/>
      <c r="WCB121" s="516"/>
      <c r="WCC121" s="516"/>
      <c r="WCD121" s="516"/>
      <c r="WCE121" s="516"/>
      <c r="WCF121" s="516"/>
      <c r="WCG121" s="516"/>
      <c r="WCH121" s="516"/>
      <c r="WCI121" s="516"/>
      <c r="WCJ121" s="516"/>
      <c r="WCK121" s="516"/>
      <c r="WCL121" s="516"/>
      <c r="WCM121" s="516"/>
      <c r="WCN121" s="516"/>
      <c r="WCO121" s="516"/>
      <c r="WCP121" s="516"/>
      <c r="WCQ121" s="516"/>
      <c r="WCR121" s="516"/>
      <c r="WCS121" s="516"/>
      <c r="WCT121" s="516"/>
      <c r="WCU121" s="516"/>
      <c r="WCV121" s="516"/>
      <c r="WCW121" s="516"/>
      <c r="WCX121" s="516"/>
      <c r="WCY121" s="516"/>
      <c r="WCZ121" s="516"/>
      <c r="WDA121" s="516"/>
      <c r="WDB121" s="516"/>
      <c r="WDC121" s="516"/>
      <c r="WDD121" s="516"/>
      <c r="WDE121" s="516"/>
      <c r="WDF121" s="516"/>
      <c r="WDG121" s="516"/>
      <c r="WDH121" s="516"/>
      <c r="WDI121" s="516"/>
      <c r="WDJ121" s="516"/>
      <c r="WDK121" s="516"/>
      <c r="WDL121" s="516"/>
      <c r="WDM121" s="516"/>
      <c r="WDN121" s="516"/>
      <c r="WDO121" s="516"/>
      <c r="WDP121" s="516"/>
      <c r="WDQ121" s="516"/>
      <c r="WDR121" s="516"/>
      <c r="WDS121" s="516"/>
      <c r="WDT121" s="516"/>
      <c r="WDU121" s="516"/>
      <c r="WDV121" s="516"/>
      <c r="WDW121" s="516"/>
      <c r="WDX121" s="516"/>
      <c r="WDY121" s="516"/>
      <c r="WDZ121" s="516"/>
      <c r="WEA121" s="516"/>
      <c r="WEB121" s="516"/>
      <c r="WEC121" s="516"/>
      <c r="WED121" s="516"/>
      <c r="WEE121" s="516"/>
      <c r="WEF121" s="516"/>
      <c r="WEG121" s="516"/>
      <c r="WEH121" s="516"/>
      <c r="WEI121" s="516"/>
      <c r="WEJ121" s="516"/>
      <c r="WEK121" s="516"/>
      <c r="WEL121" s="516"/>
      <c r="WEM121" s="516"/>
      <c r="WEN121" s="516"/>
      <c r="WEO121" s="516"/>
      <c r="WEP121" s="516"/>
      <c r="WEQ121" s="516"/>
      <c r="WER121" s="516"/>
      <c r="WES121" s="516"/>
      <c r="WET121" s="516"/>
      <c r="WEU121" s="516"/>
      <c r="WEV121" s="516"/>
      <c r="WEW121" s="516"/>
      <c r="WEX121" s="516"/>
      <c r="WEY121" s="516"/>
      <c r="WEZ121" s="516"/>
      <c r="WFA121" s="516"/>
      <c r="WFB121" s="516"/>
      <c r="WFC121" s="516"/>
      <c r="WFD121" s="516"/>
      <c r="WFE121" s="516"/>
      <c r="WFF121" s="516"/>
      <c r="WFG121" s="516"/>
      <c r="WFH121" s="516"/>
      <c r="WFI121" s="516"/>
      <c r="WFJ121" s="516"/>
      <c r="WFK121" s="516"/>
      <c r="WFL121" s="516"/>
      <c r="WFM121" s="516"/>
      <c r="WFN121" s="516"/>
      <c r="WFO121" s="516"/>
      <c r="WFP121" s="516"/>
      <c r="WFQ121" s="516"/>
      <c r="WFR121" s="516"/>
      <c r="WFS121" s="516"/>
      <c r="WFT121" s="516"/>
      <c r="WFU121" s="516"/>
      <c r="WFV121" s="516"/>
      <c r="WFW121" s="516"/>
      <c r="WFX121" s="516"/>
      <c r="WFY121" s="516"/>
      <c r="WFZ121" s="516"/>
      <c r="WGA121" s="516"/>
      <c r="WGB121" s="516"/>
      <c r="WGC121" s="516"/>
      <c r="WGD121" s="516"/>
      <c r="WGE121" s="516"/>
      <c r="WGF121" s="516"/>
      <c r="WGG121" s="516"/>
      <c r="WGH121" s="516"/>
      <c r="WGI121" s="516"/>
      <c r="WGJ121" s="516"/>
      <c r="WGK121" s="516"/>
      <c r="WGL121" s="516"/>
      <c r="WGM121" s="516"/>
      <c r="WGN121" s="516"/>
      <c r="WGO121" s="516"/>
      <c r="WGP121" s="516"/>
      <c r="WGQ121" s="516"/>
      <c r="WGR121" s="516"/>
      <c r="WGS121" s="516"/>
      <c r="WGT121" s="516"/>
      <c r="WGU121" s="516"/>
      <c r="WGV121" s="516"/>
      <c r="WGW121" s="516"/>
      <c r="WGX121" s="516"/>
      <c r="WGY121" s="516"/>
      <c r="WGZ121" s="516"/>
      <c r="WHA121" s="516"/>
      <c r="WHB121" s="516"/>
      <c r="WHC121" s="516"/>
      <c r="WHD121" s="516"/>
      <c r="WHE121" s="516"/>
      <c r="WHF121" s="516"/>
      <c r="WHG121" s="516"/>
      <c r="WHH121" s="516"/>
      <c r="WHI121" s="516"/>
      <c r="WHJ121" s="516"/>
      <c r="WHK121" s="516"/>
      <c r="WHL121" s="516"/>
      <c r="WHM121" s="516"/>
      <c r="WHN121" s="516"/>
      <c r="WHO121" s="516"/>
      <c r="WHP121" s="516"/>
      <c r="WHQ121" s="516"/>
      <c r="WHR121" s="516"/>
      <c r="WHS121" s="516"/>
      <c r="WHT121" s="516"/>
      <c r="WHU121" s="516"/>
      <c r="WHV121" s="516"/>
      <c r="WHW121" s="516"/>
      <c r="WHX121" s="516"/>
      <c r="WHY121" s="516"/>
      <c r="WHZ121" s="516"/>
      <c r="WIA121" s="516"/>
      <c r="WIB121" s="516"/>
      <c r="WIC121" s="516"/>
      <c r="WID121" s="516"/>
      <c r="WIE121" s="516"/>
      <c r="WIF121" s="516"/>
      <c r="WIG121" s="516"/>
      <c r="WIH121" s="516"/>
      <c r="WII121" s="516"/>
      <c r="WIJ121" s="516"/>
      <c r="WIK121" s="516"/>
      <c r="WIL121" s="516"/>
      <c r="WIM121" s="516"/>
      <c r="WIN121" s="516"/>
      <c r="WIO121" s="516"/>
      <c r="WIP121" s="516"/>
      <c r="WIQ121" s="516"/>
      <c r="WIR121" s="516"/>
      <c r="WIS121" s="516"/>
      <c r="WIT121" s="516"/>
      <c r="WIU121" s="516"/>
      <c r="WIV121" s="516"/>
      <c r="WIW121" s="516"/>
      <c r="WIX121" s="516"/>
      <c r="WIY121" s="516"/>
      <c r="WIZ121" s="516"/>
      <c r="WJA121" s="516"/>
      <c r="WJB121" s="516"/>
      <c r="WJC121" s="516"/>
      <c r="WJD121" s="516"/>
      <c r="WJE121" s="516"/>
      <c r="WJF121" s="516"/>
      <c r="WJG121" s="516"/>
      <c r="WJH121" s="516"/>
      <c r="WJI121" s="516"/>
      <c r="WJJ121" s="516"/>
      <c r="WJK121" s="516"/>
      <c r="WJL121" s="516"/>
      <c r="WJM121" s="516"/>
      <c r="WJN121" s="516"/>
      <c r="WJO121" s="516"/>
      <c r="WJP121" s="516"/>
      <c r="WJQ121" s="516"/>
      <c r="WJR121" s="516"/>
      <c r="WJS121" s="516"/>
      <c r="WJT121" s="516"/>
      <c r="WJU121" s="516"/>
      <c r="WJV121" s="516"/>
      <c r="WJW121" s="516"/>
      <c r="WJX121" s="516"/>
      <c r="WJY121" s="516"/>
      <c r="WJZ121" s="516"/>
      <c r="WKA121" s="516"/>
      <c r="WKB121" s="516"/>
      <c r="WKC121" s="516"/>
      <c r="WKD121" s="516"/>
      <c r="WKE121" s="516"/>
      <c r="WKF121" s="516"/>
      <c r="WKG121" s="516"/>
      <c r="WKH121" s="516"/>
      <c r="WKI121" s="516"/>
      <c r="WKJ121" s="516"/>
      <c r="WKK121" s="516"/>
      <c r="WKL121" s="516"/>
      <c r="WKM121" s="516"/>
      <c r="WKN121" s="516"/>
      <c r="WKO121" s="516"/>
      <c r="WKP121" s="516"/>
      <c r="WKQ121" s="516"/>
      <c r="WKR121" s="516"/>
      <c r="WKS121" s="516"/>
      <c r="WKT121" s="516"/>
      <c r="WKU121" s="516"/>
      <c r="WKV121" s="516"/>
      <c r="WKW121" s="516"/>
      <c r="WKX121" s="516"/>
      <c r="WKY121" s="516"/>
      <c r="WKZ121" s="516"/>
      <c r="WLA121" s="516"/>
      <c r="WLB121" s="516"/>
      <c r="WLC121" s="516"/>
      <c r="WLD121" s="516"/>
      <c r="WLE121" s="516"/>
      <c r="WLF121" s="516"/>
      <c r="WLG121" s="516"/>
      <c r="WLH121" s="516"/>
      <c r="WLI121" s="516"/>
      <c r="WLJ121" s="516"/>
      <c r="WLK121" s="516"/>
      <c r="WLL121" s="516"/>
      <c r="WLM121" s="516"/>
      <c r="WLN121" s="516"/>
      <c r="WLO121" s="516"/>
      <c r="WLP121" s="516"/>
      <c r="WLQ121" s="516"/>
      <c r="WLR121" s="516"/>
      <c r="WLS121" s="516"/>
      <c r="WLT121" s="516"/>
      <c r="WLU121" s="516"/>
      <c r="WLV121" s="516"/>
      <c r="WLW121" s="516"/>
      <c r="WLX121" s="516"/>
      <c r="WLY121" s="516"/>
      <c r="WLZ121" s="516"/>
      <c r="WMA121" s="516"/>
      <c r="WMB121" s="516"/>
      <c r="WMC121" s="516"/>
      <c r="WMD121" s="516"/>
      <c r="WME121" s="516"/>
      <c r="WMF121" s="516"/>
      <c r="WMG121" s="516"/>
      <c r="WMH121" s="516"/>
      <c r="WMI121" s="516"/>
      <c r="WMJ121" s="516"/>
      <c r="WMK121" s="516"/>
      <c r="WML121" s="516"/>
      <c r="WMM121" s="516"/>
      <c r="WMN121" s="516"/>
      <c r="WMO121" s="516"/>
      <c r="WMP121" s="516"/>
      <c r="WMQ121" s="516"/>
      <c r="WMR121" s="516"/>
      <c r="WMS121" s="516"/>
      <c r="WMT121" s="516"/>
      <c r="WMU121" s="516"/>
      <c r="WMV121" s="516"/>
      <c r="WMW121" s="516"/>
      <c r="WMX121" s="516"/>
      <c r="WMY121" s="516"/>
      <c r="WMZ121" s="516"/>
      <c r="WNA121" s="516"/>
      <c r="WNB121" s="516"/>
      <c r="WNC121" s="516"/>
      <c r="WND121" s="516"/>
      <c r="WNE121" s="516"/>
      <c r="WNF121" s="516"/>
      <c r="WNG121" s="516"/>
      <c r="WNH121" s="516"/>
      <c r="WNI121" s="516"/>
      <c r="WNJ121" s="516"/>
      <c r="WNK121" s="516"/>
      <c r="WNL121" s="516"/>
      <c r="WNM121" s="516"/>
      <c r="WNN121" s="516"/>
      <c r="WNO121" s="516"/>
      <c r="WNP121" s="516"/>
      <c r="WNQ121" s="516"/>
      <c r="WNR121" s="516"/>
      <c r="WNS121" s="516"/>
      <c r="WNT121" s="516"/>
      <c r="WNU121" s="516"/>
      <c r="WNV121" s="516"/>
      <c r="WNW121" s="516"/>
      <c r="WNX121" s="516"/>
      <c r="WNY121" s="516"/>
      <c r="WNZ121" s="516"/>
      <c r="WOA121" s="516"/>
      <c r="WOB121" s="516"/>
      <c r="WOC121" s="516"/>
      <c r="WOD121" s="516"/>
      <c r="WOE121" s="516"/>
      <c r="WOF121" s="516"/>
      <c r="WOG121" s="516"/>
      <c r="WOH121" s="516"/>
      <c r="WOI121" s="516"/>
      <c r="WOJ121" s="516"/>
      <c r="WOK121" s="516"/>
      <c r="WOL121" s="516"/>
      <c r="WOM121" s="516"/>
      <c r="WON121" s="516"/>
      <c r="WOO121" s="516"/>
      <c r="WOP121" s="516"/>
      <c r="WOQ121" s="516"/>
      <c r="WOR121" s="516"/>
      <c r="WOS121" s="516"/>
      <c r="WOT121" s="516"/>
      <c r="WOU121" s="516"/>
      <c r="WOV121" s="516"/>
      <c r="WOW121" s="516"/>
      <c r="WOX121" s="516"/>
      <c r="WOY121" s="516"/>
      <c r="WOZ121" s="516"/>
      <c r="WPA121" s="516"/>
      <c r="WPB121" s="516"/>
      <c r="WPC121" s="516"/>
      <c r="WPD121" s="516"/>
      <c r="WPE121" s="516"/>
      <c r="WPF121" s="516"/>
      <c r="WPG121" s="516"/>
      <c r="WPH121" s="516"/>
      <c r="WPI121" s="516"/>
      <c r="WPJ121" s="516"/>
      <c r="WPK121" s="516"/>
      <c r="WPL121" s="516"/>
      <c r="WPM121" s="516"/>
      <c r="WPN121" s="516"/>
      <c r="WPO121" s="516"/>
      <c r="WPP121" s="516"/>
      <c r="WPQ121" s="516"/>
      <c r="WPR121" s="516"/>
      <c r="WPS121" s="516"/>
      <c r="WPT121" s="516"/>
      <c r="WPU121" s="516"/>
      <c r="WPV121" s="516"/>
      <c r="WPW121" s="516"/>
      <c r="WPX121" s="516"/>
      <c r="WPY121" s="516"/>
      <c r="WPZ121" s="516"/>
      <c r="WQA121" s="516"/>
      <c r="WQB121" s="516"/>
      <c r="WQC121" s="516"/>
      <c r="WQD121" s="516"/>
      <c r="WQE121" s="516"/>
      <c r="WQF121" s="516"/>
      <c r="WQG121" s="516"/>
      <c r="WQH121" s="516"/>
      <c r="WQI121" s="516"/>
      <c r="WQJ121" s="516"/>
      <c r="WQK121" s="516"/>
      <c r="WQL121" s="516"/>
      <c r="WQM121" s="516"/>
      <c r="WQN121" s="516"/>
      <c r="WQO121" s="516"/>
      <c r="WQP121" s="516"/>
      <c r="WQQ121" s="516"/>
      <c r="WQR121" s="516"/>
      <c r="WQS121" s="516"/>
      <c r="WQT121" s="516"/>
      <c r="WQU121" s="516"/>
      <c r="WQV121" s="516"/>
      <c r="WQW121" s="516"/>
      <c r="WQX121" s="516"/>
      <c r="WQY121" s="516"/>
      <c r="WQZ121" s="516"/>
      <c r="WRA121" s="516"/>
      <c r="WRB121" s="516"/>
      <c r="WRC121" s="516"/>
      <c r="WRD121" s="516"/>
      <c r="WRE121" s="516"/>
      <c r="WRF121" s="516"/>
      <c r="WRG121" s="516"/>
      <c r="WRH121" s="516"/>
      <c r="WRI121" s="516"/>
      <c r="WRJ121" s="516"/>
      <c r="WRK121" s="516"/>
      <c r="WRL121" s="516"/>
      <c r="WRM121" s="516"/>
      <c r="WRN121" s="516"/>
      <c r="WRO121" s="516"/>
      <c r="WRP121" s="516"/>
      <c r="WRQ121" s="516"/>
      <c r="WRR121" s="516"/>
      <c r="WRS121" s="516"/>
      <c r="WRT121" s="516"/>
      <c r="WRU121" s="516"/>
      <c r="WRV121" s="516"/>
      <c r="WRW121" s="516"/>
      <c r="WRX121" s="516"/>
      <c r="WRY121" s="516"/>
      <c r="WRZ121" s="516"/>
      <c r="WSA121" s="516"/>
      <c r="WSB121" s="516"/>
      <c r="WSC121" s="516"/>
      <c r="WSD121" s="516"/>
      <c r="WSE121" s="516"/>
      <c r="WSF121" s="516"/>
      <c r="WSG121" s="516"/>
      <c r="WSH121" s="516"/>
      <c r="WSI121" s="516"/>
      <c r="WSJ121" s="516"/>
      <c r="WSK121" s="516"/>
      <c r="WSL121" s="516"/>
      <c r="WSM121" s="516"/>
      <c r="WSN121" s="516"/>
      <c r="WSO121" s="516"/>
      <c r="WSP121" s="516"/>
      <c r="WSQ121" s="516"/>
      <c r="WSR121" s="516"/>
      <c r="WSS121" s="516"/>
      <c r="WST121" s="516"/>
      <c r="WSU121" s="516"/>
      <c r="WSV121" s="516"/>
      <c r="WSW121" s="516"/>
      <c r="WSX121" s="516"/>
      <c r="WSY121" s="516"/>
      <c r="WSZ121" s="516"/>
      <c r="WTA121" s="516"/>
      <c r="WTB121" s="516"/>
      <c r="WTC121" s="516"/>
      <c r="WTD121" s="516"/>
      <c r="WTE121" s="516"/>
      <c r="WTF121" s="516"/>
      <c r="WTG121" s="516"/>
      <c r="WTH121" s="516"/>
      <c r="WTI121" s="516"/>
      <c r="WTJ121" s="516"/>
      <c r="WTK121" s="516"/>
      <c r="WTL121" s="516"/>
      <c r="WTM121" s="516"/>
      <c r="WTN121" s="516"/>
      <c r="WTO121" s="516"/>
      <c r="WTP121" s="516"/>
      <c r="WTQ121" s="516"/>
      <c r="WTR121" s="516"/>
      <c r="WTS121" s="516"/>
      <c r="WTT121" s="516"/>
      <c r="WTU121" s="516"/>
      <c r="WTV121" s="516"/>
      <c r="WTW121" s="516"/>
      <c r="WTX121" s="516"/>
      <c r="WTY121" s="516"/>
      <c r="WTZ121" s="516"/>
      <c r="WUA121" s="516"/>
      <c r="WUB121" s="516"/>
      <c r="WUC121" s="516"/>
      <c r="WUD121" s="516"/>
      <c r="WUE121" s="516"/>
      <c r="WUF121" s="516"/>
      <c r="WUG121" s="516"/>
      <c r="WUH121" s="516"/>
      <c r="WUI121" s="516"/>
      <c r="WUJ121" s="516"/>
      <c r="WUK121" s="516"/>
      <c r="WUL121" s="516"/>
      <c r="WUM121" s="516"/>
      <c r="WUN121" s="516"/>
      <c r="WUO121" s="516"/>
      <c r="WUP121" s="516"/>
      <c r="WUQ121" s="516"/>
      <c r="WUR121" s="516"/>
      <c r="WUS121" s="516"/>
      <c r="WUT121" s="516"/>
      <c r="WUU121" s="516"/>
      <c r="WUV121" s="516"/>
      <c r="WUW121" s="516"/>
      <c r="WUX121" s="516"/>
      <c r="WUY121" s="516"/>
      <c r="WUZ121" s="516"/>
      <c r="WVA121" s="516"/>
      <c r="WVB121" s="516"/>
      <c r="WVC121" s="516"/>
      <c r="WVD121" s="516"/>
      <c r="WVE121" s="516"/>
      <c r="WVF121" s="516"/>
      <c r="WVG121" s="516"/>
      <c r="WVH121" s="516"/>
      <c r="WVI121" s="516"/>
      <c r="WVJ121" s="516"/>
      <c r="WVK121" s="516"/>
      <c r="WVL121" s="516"/>
      <c r="WVM121" s="516"/>
      <c r="WVN121" s="516"/>
      <c r="WVO121" s="516"/>
      <c r="WVP121" s="516"/>
      <c r="WVQ121" s="516"/>
    </row>
    <row r="122" spans="1:16137" s="513" customFormat="1">
      <c r="C122" s="611"/>
      <c r="D122" s="612"/>
      <c r="F122" s="514"/>
      <c r="G122" s="515"/>
      <c r="J122" s="516"/>
      <c r="K122" s="516"/>
      <c r="L122" s="516"/>
      <c r="M122" s="516"/>
      <c r="N122" s="516"/>
      <c r="O122" s="516"/>
      <c r="P122" s="516"/>
      <c r="Q122" s="516"/>
      <c r="R122" s="516"/>
      <c r="S122" s="516"/>
      <c r="T122" s="516"/>
      <c r="U122" s="516"/>
      <c r="V122" s="516"/>
      <c r="W122" s="516"/>
      <c r="X122" s="516"/>
      <c r="Y122" s="516"/>
      <c r="Z122" s="516"/>
      <c r="AA122" s="516"/>
      <c r="AB122" s="516"/>
      <c r="AC122" s="516"/>
      <c r="AD122" s="516"/>
      <c r="AE122" s="516"/>
      <c r="AF122" s="516"/>
      <c r="AG122" s="516"/>
      <c r="AH122" s="516"/>
      <c r="AI122" s="516"/>
      <c r="AJ122" s="516"/>
      <c r="AK122" s="516"/>
      <c r="AL122" s="516"/>
      <c r="AM122" s="516"/>
      <c r="AN122" s="516"/>
      <c r="AO122" s="516"/>
      <c r="AP122" s="516"/>
      <c r="AQ122" s="516"/>
      <c r="AR122" s="516"/>
      <c r="AS122" s="516"/>
      <c r="AT122" s="516"/>
      <c r="AU122" s="516"/>
      <c r="AV122" s="516"/>
      <c r="AW122" s="516"/>
      <c r="AX122" s="516"/>
      <c r="AY122" s="516"/>
      <c r="AZ122" s="516"/>
      <c r="BA122" s="516"/>
      <c r="BB122" s="516"/>
      <c r="BC122" s="516"/>
      <c r="BD122" s="516"/>
      <c r="BE122" s="516"/>
      <c r="BF122" s="516"/>
      <c r="BG122" s="516"/>
      <c r="BH122" s="516"/>
      <c r="BI122" s="516"/>
      <c r="BJ122" s="516"/>
      <c r="BK122" s="516"/>
      <c r="BL122" s="516"/>
      <c r="BM122" s="516"/>
      <c r="BN122" s="516"/>
      <c r="BO122" s="516"/>
      <c r="BP122" s="516"/>
      <c r="BQ122" s="516"/>
      <c r="BR122" s="516"/>
      <c r="BS122" s="516"/>
      <c r="BT122" s="516"/>
      <c r="BU122" s="516"/>
      <c r="BV122" s="516"/>
      <c r="BW122" s="516"/>
      <c r="BX122" s="516"/>
      <c r="BY122" s="516"/>
      <c r="BZ122" s="516"/>
      <c r="CA122" s="516"/>
      <c r="CB122" s="516"/>
      <c r="CC122" s="516"/>
      <c r="CD122" s="516"/>
      <c r="CE122" s="516"/>
      <c r="CF122" s="516"/>
      <c r="CG122" s="516"/>
      <c r="CH122" s="516"/>
      <c r="CI122" s="516"/>
      <c r="CJ122" s="516"/>
      <c r="CK122" s="516"/>
      <c r="CL122" s="516"/>
      <c r="CM122" s="516"/>
      <c r="CN122" s="516"/>
      <c r="CO122" s="516"/>
      <c r="CP122" s="516"/>
      <c r="CQ122" s="516"/>
      <c r="CR122" s="516"/>
      <c r="CS122" s="516"/>
      <c r="CT122" s="516"/>
      <c r="CU122" s="516"/>
      <c r="CV122" s="516"/>
      <c r="CW122" s="516"/>
      <c r="CX122" s="516"/>
      <c r="CY122" s="516"/>
      <c r="CZ122" s="516"/>
      <c r="DA122" s="516"/>
      <c r="DB122" s="516"/>
      <c r="DC122" s="516"/>
      <c r="DD122" s="516"/>
      <c r="DE122" s="516"/>
      <c r="DF122" s="516"/>
      <c r="DG122" s="516"/>
      <c r="DH122" s="516"/>
      <c r="DI122" s="516"/>
      <c r="DJ122" s="516"/>
      <c r="DK122" s="516"/>
      <c r="DL122" s="516"/>
      <c r="DM122" s="516"/>
      <c r="DN122" s="516"/>
      <c r="DO122" s="516"/>
      <c r="DP122" s="516"/>
      <c r="DQ122" s="516"/>
      <c r="DR122" s="516"/>
      <c r="DS122" s="516"/>
      <c r="DT122" s="516"/>
      <c r="DU122" s="516"/>
      <c r="DV122" s="516"/>
      <c r="DW122" s="516"/>
      <c r="DX122" s="516"/>
      <c r="DY122" s="516"/>
      <c r="DZ122" s="516"/>
      <c r="EA122" s="516"/>
      <c r="EB122" s="516"/>
      <c r="EC122" s="516"/>
      <c r="ED122" s="516"/>
      <c r="EE122" s="516"/>
      <c r="EF122" s="516"/>
      <c r="EG122" s="516"/>
      <c r="EH122" s="516"/>
      <c r="EI122" s="516"/>
      <c r="EJ122" s="516"/>
      <c r="EK122" s="516"/>
      <c r="EL122" s="516"/>
      <c r="EM122" s="516"/>
      <c r="EN122" s="516"/>
      <c r="EO122" s="516"/>
      <c r="EP122" s="516"/>
      <c r="EQ122" s="516"/>
      <c r="ER122" s="516"/>
      <c r="ES122" s="516"/>
      <c r="ET122" s="516"/>
      <c r="EU122" s="516"/>
      <c r="EV122" s="516"/>
      <c r="EW122" s="516"/>
      <c r="EX122" s="516"/>
      <c r="EY122" s="516"/>
      <c r="EZ122" s="516"/>
      <c r="FA122" s="516"/>
      <c r="FB122" s="516"/>
      <c r="FC122" s="516"/>
      <c r="FD122" s="516"/>
      <c r="FE122" s="516"/>
      <c r="FF122" s="516"/>
      <c r="FG122" s="516"/>
      <c r="FH122" s="516"/>
      <c r="FI122" s="516"/>
      <c r="FJ122" s="516"/>
      <c r="FK122" s="516"/>
      <c r="FL122" s="516"/>
      <c r="FM122" s="516"/>
      <c r="FN122" s="516"/>
      <c r="FO122" s="516"/>
      <c r="FP122" s="516"/>
      <c r="FQ122" s="516"/>
      <c r="FR122" s="516"/>
      <c r="FS122" s="516"/>
      <c r="FT122" s="516"/>
      <c r="FU122" s="516"/>
      <c r="FV122" s="516"/>
      <c r="FW122" s="516"/>
      <c r="FX122" s="516"/>
      <c r="FY122" s="516"/>
      <c r="FZ122" s="516"/>
      <c r="GA122" s="516"/>
      <c r="GB122" s="516"/>
      <c r="GC122" s="516"/>
      <c r="GD122" s="516"/>
      <c r="GE122" s="516"/>
      <c r="GF122" s="516"/>
      <c r="GG122" s="516"/>
      <c r="GH122" s="516"/>
      <c r="GI122" s="516"/>
      <c r="GJ122" s="516"/>
      <c r="GK122" s="516"/>
      <c r="GL122" s="516"/>
      <c r="GM122" s="516"/>
      <c r="GN122" s="516"/>
      <c r="GO122" s="516"/>
      <c r="GP122" s="516"/>
      <c r="GQ122" s="516"/>
      <c r="GR122" s="516"/>
      <c r="GS122" s="516"/>
      <c r="GT122" s="516"/>
      <c r="GU122" s="516"/>
      <c r="GV122" s="516"/>
      <c r="GW122" s="516"/>
      <c r="GX122" s="516"/>
      <c r="GY122" s="516"/>
      <c r="GZ122" s="516"/>
      <c r="HA122" s="516"/>
      <c r="HB122" s="516"/>
      <c r="HC122" s="516"/>
      <c r="HD122" s="516"/>
      <c r="HE122" s="516"/>
      <c r="HF122" s="516"/>
      <c r="HG122" s="516"/>
      <c r="HH122" s="516"/>
      <c r="HI122" s="516"/>
      <c r="HJ122" s="516"/>
      <c r="HK122" s="516"/>
      <c r="HL122" s="516"/>
      <c r="HM122" s="516"/>
      <c r="HN122" s="516"/>
      <c r="HO122" s="516"/>
      <c r="HP122" s="516"/>
      <c r="HQ122" s="516"/>
      <c r="HR122" s="516"/>
      <c r="HS122" s="516"/>
      <c r="HT122" s="516"/>
      <c r="HU122" s="516"/>
      <c r="HV122" s="516"/>
      <c r="HW122" s="516"/>
      <c r="HX122" s="516"/>
      <c r="HY122" s="516"/>
      <c r="HZ122" s="516"/>
      <c r="IA122" s="516"/>
      <c r="IB122" s="516"/>
      <c r="IC122" s="516"/>
      <c r="ID122" s="516"/>
      <c r="IE122" s="516"/>
      <c r="IF122" s="516"/>
      <c r="IG122" s="516"/>
      <c r="IH122" s="516"/>
      <c r="II122" s="516"/>
      <c r="IJ122" s="516"/>
      <c r="IK122" s="516"/>
      <c r="IL122" s="516"/>
      <c r="IM122" s="516"/>
      <c r="IN122" s="516"/>
      <c r="IO122" s="516"/>
      <c r="IP122" s="516"/>
      <c r="IQ122" s="516"/>
      <c r="IR122" s="516"/>
      <c r="IS122" s="516"/>
      <c r="IT122" s="516"/>
      <c r="IU122" s="516"/>
      <c r="IV122" s="516"/>
      <c r="IW122" s="516"/>
      <c r="IX122" s="516"/>
      <c r="IY122" s="516"/>
      <c r="IZ122" s="516"/>
      <c r="JA122" s="516"/>
      <c r="JB122" s="516"/>
      <c r="JC122" s="516"/>
      <c r="JD122" s="516"/>
      <c r="JE122" s="516"/>
      <c r="JF122" s="516"/>
      <c r="JG122" s="516"/>
      <c r="JH122" s="516"/>
      <c r="JI122" s="516"/>
      <c r="JJ122" s="516"/>
      <c r="JK122" s="516"/>
      <c r="JL122" s="516"/>
      <c r="JM122" s="516"/>
      <c r="JN122" s="516"/>
      <c r="JO122" s="516"/>
      <c r="JP122" s="516"/>
      <c r="JQ122" s="516"/>
      <c r="JR122" s="516"/>
      <c r="JS122" s="516"/>
      <c r="JT122" s="516"/>
      <c r="JU122" s="516"/>
      <c r="JV122" s="516"/>
      <c r="JW122" s="516"/>
      <c r="JX122" s="516"/>
      <c r="JY122" s="516"/>
      <c r="JZ122" s="516"/>
      <c r="KA122" s="516"/>
      <c r="KB122" s="516"/>
      <c r="KC122" s="516"/>
      <c r="KD122" s="516"/>
      <c r="KE122" s="516"/>
      <c r="KF122" s="516"/>
      <c r="KG122" s="516"/>
      <c r="KH122" s="516"/>
      <c r="KI122" s="516"/>
      <c r="KJ122" s="516"/>
      <c r="KK122" s="516"/>
      <c r="KL122" s="516"/>
      <c r="KM122" s="516"/>
      <c r="KN122" s="516"/>
      <c r="KO122" s="516"/>
      <c r="KP122" s="516"/>
      <c r="KQ122" s="516"/>
      <c r="KR122" s="516"/>
      <c r="KS122" s="516"/>
      <c r="KT122" s="516"/>
      <c r="KU122" s="516"/>
      <c r="KV122" s="516"/>
      <c r="KW122" s="516"/>
      <c r="KX122" s="516"/>
      <c r="KY122" s="516"/>
      <c r="KZ122" s="516"/>
      <c r="LA122" s="516"/>
      <c r="LB122" s="516"/>
      <c r="LC122" s="516"/>
      <c r="LD122" s="516"/>
      <c r="LE122" s="516"/>
      <c r="LF122" s="516"/>
      <c r="LG122" s="516"/>
      <c r="LH122" s="516"/>
      <c r="LI122" s="516"/>
      <c r="LJ122" s="516"/>
      <c r="LK122" s="516"/>
      <c r="LL122" s="516"/>
      <c r="LM122" s="516"/>
      <c r="LN122" s="516"/>
      <c r="LO122" s="516"/>
      <c r="LP122" s="516"/>
      <c r="LQ122" s="516"/>
      <c r="LR122" s="516"/>
      <c r="LS122" s="516"/>
      <c r="LT122" s="516"/>
      <c r="LU122" s="516"/>
      <c r="LV122" s="516"/>
      <c r="LW122" s="516"/>
      <c r="LX122" s="516"/>
      <c r="LY122" s="516"/>
      <c r="LZ122" s="516"/>
      <c r="MA122" s="516"/>
      <c r="MB122" s="516"/>
      <c r="MC122" s="516"/>
      <c r="MD122" s="516"/>
      <c r="ME122" s="516"/>
      <c r="MF122" s="516"/>
      <c r="MG122" s="516"/>
      <c r="MH122" s="516"/>
      <c r="MI122" s="516"/>
      <c r="MJ122" s="516"/>
      <c r="MK122" s="516"/>
      <c r="ML122" s="516"/>
      <c r="MM122" s="516"/>
      <c r="MN122" s="516"/>
      <c r="MO122" s="516"/>
      <c r="MP122" s="516"/>
      <c r="MQ122" s="516"/>
      <c r="MR122" s="516"/>
      <c r="MS122" s="516"/>
      <c r="MT122" s="516"/>
      <c r="MU122" s="516"/>
      <c r="MV122" s="516"/>
      <c r="MW122" s="516"/>
      <c r="MX122" s="516"/>
      <c r="MY122" s="516"/>
      <c r="MZ122" s="516"/>
      <c r="NA122" s="516"/>
      <c r="NB122" s="516"/>
      <c r="NC122" s="516"/>
      <c r="ND122" s="516"/>
      <c r="NE122" s="516"/>
      <c r="NF122" s="516"/>
      <c r="NG122" s="516"/>
      <c r="NH122" s="516"/>
      <c r="NI122" s="516"/>
      <c r="NJ122" s="516"/>
      <c r="NK122" s="516"/>
      <c r="NL122" s="516"/>
      <c r="NM122" s="516"/>
      <c r="NN122" s="516"/>
      <c r="NO122" s="516"/>
      <c r="NP122" s="516"/>
      <c r="NQ122" s="516"/>
      <c r="NR122" s="516"/>
      <c r="NS122" s="516"/>
      <c r="NT122" s="516"/>
      <c r="NU122" s="516"/>
      <c r="NV122" s="516"/>
      <c r="NW122" s="516"/>
      <c r="NX122" s="516"/>
      <c r="NY122" s="516"/>
      <c r="NZ122" s="516"/>
      <c r="OA122" s="516"/>
      <c r="OB122" s="516"/>
      <c r="OC122" s="516"/>
      <c r="OD122" s="516"/>
      <c r="OE122" s="516"/>
      <c r="OF122" s="516"/>
      <c r="OG122" s="516"/>
      <c r="OH122" s="516"/>
      <c r="OI122" s="516"/>
      <c r="OJ122" s="516"/>
      <c r="OK122" s="516"/>
      <c r="OL122" s="516"/>
      <c r="OM122" s="516"/>
      <c r="ON122" s="516"/>
      <c r="OO122" s="516"/>
      <c r="OP122" s="516"/>
      <c r="OQ122" s="516"/>
      <c r="OR122" s="516"/>
      <c r="OS122" s="516"/>
      <c r="OT122" s="516"/>
      <c r="OU122" s="516"/>
      <c r="OV122" s="516"/>
      <c r="OW122" s="516"/>
      <c r="OX122" s="516"/>
      <c r="OY122" s="516"/>
      <c r="OZ122" s="516"/>
      <c r="PA122" s="516"/>
      <c r="PB122" s="516"/>
      <c r="PC122" s="516"/>
      <c r="PD122" s="516"/>
      <c r="PE122" s="516"/>
      <c r="PF122" s="516"/>
      <c r="PG122" s="516"/>
      <c r="PH122" s="516"/>
      <c r="PI122" s="516"/>
      <c r="PJ122" s="516"/>
      <c r="PK122" s="516"/>
      <c r="PL122" s="516"/>
      <c r="PM122" s="516"/>
      <c r="PN122" s="516"/>
      <c r="PO122" s="516"/>
      <c r="PP122" s="516"/>
      <c r="PQ122" s="516"/>
      <c r="PR122" s="516"/>
      <c r="PS122" s="516"/>
      <c r="PT122" s="516"/>
      <c r="PU122" s="516"/>
      <c r="PV122" s="516"/>
      <c r="PW122" s="516"/>
      <c r="PX122" s="516"/>
      <c r="PY122" s="516"/>
      <c r="PZ122" s="516"/>
      <c r="QA122" s="516"/>
      <c r="QB122" s="516"/>
      <c r="QC122" s="516"/>
      <c r="QD122" s="516"/>
      <c r="QE122" s="516"/>
      <c r="QF122" s="516"/>
      <c r="QG122" s="516"/>
      <c r="QH122" s="516"/>
      <c r="QI122" s="516"/>
      <c r="QJ122" s="516"/>
      <c r="QK122" s="516"/>
      <c r="QL122" s="516"/>
      <c r="QM122" s="516"/>
      <c r="QN122" s="516"/>
      <c r="QO122" s="516"/>
      <c r="QP122" s="516"/>
      <c r="QQ122" s="516"/>
      <c r="QR122" s="516"/>
      <c r="QS122" s="516"/>
      <c r="QT122" s="516"/>
      <c r="QU122" s="516"/>
      <c r="QV122" s="516"/>
      <c r="QW122" s="516"/>
      <c r="QX122" s="516"/>
      <c r="QY122" s="516"/>
      <c r="QZ122" s="516"/>
      <c r="RA122" s="516"/>
      <c r="RB122" s="516"/>
      <c r="RC122" s="516"/>
      <c r="RD122" s="516"/>
      <c r="RE122" s="516"/>
      <c r="RF122" s="516"/>
      <c r="RG122" s="516"/>
      <c r="RH122" s="516"/>
      <c r="RI122" s="516"/>
      <c r="RJ122" s="516"/>
      <c r="RK122" s="516"/>
      <c r="RL122" s="516"/>
      <c r="RM122" s="516"/>
      <c r="RN122" s="516"/>
      <c r="RO122" s="516"/>
      <c r="RP122" s="516"/>
      <c r="RQ122" s="516"/>
      <c r="RR122" s="516"/>
      <c r="RS122" s="516"/>
      <c r="RT122" s="516"/>
      <c r="RU122" s="516"/>
      <c r="RV122" s="516"/>
      <c r="RW122" s="516"/>
      <c r="RX122" s="516"/>
      <c r="RY122" s="516"/>
      <c r="RZ122" s="516"/>
      <c r="SA122" s="516"/>
      <c r="SB122" s="516"/>
      <c r="SC122" s="516"/>
      <c r="SD122" s="516"/>
      <c r="SE122" s="516"/>
      <c r="SF122" s="516"/>
      <c r="SG122" s="516"/>
      <c r="SH122" s="516"/>
      <c r="SI122" s="516"/>
      <c r="SJ122" s="516"/>
      <c r="SK122" s="516"/>
      <c r="SL122" s="516"/>
      <c r="SM122" s="516"/>
      <c r="SN122" s="516"/>
      <c r="SO122" s="516"/>
      <c r="SP122" s="516"/>
      <c r="SQ122" s="516"/>
      <c r="SR122" s="516"/>
      <c r="SS122" s="516"/>
      <c r="ST122" s="516"/>
      <c r="SU122" s="516"/>
      <c r="SV122" s="516"/>
      <c r="SW122" s="516"/>
      <c r="SX122" s="516"/>
      <c r="SY122" s="516"/>
      <c r="SZ122" s="516"/>
      <c r="TA122" s="516"/>
      <c r="TB122" s="516"/>
      <c r="TC122" s="516"/>
      <c r="TD122" s="516"/>
      <c r="TE122" s="516"/>
      <c r="TF122" s="516"/>
      <c r="TG122" s="516"/>
      <c r="TH122" s="516"/>
      <c r="TI122" s="516"/>
      <c r="TJ122" s="516"/>
      <c r="TK122" s="516"/>
      <c r="TL122" s="516"/>
      <c r="TM122" s="516"/>
      <c r="TN122" s="516"/>
      <c r="TO122" s="516"/>
      <c r="TP122" s="516"/>
      <c r="TQ122" s="516"/>
      <c r="TR122" s="516"/>
      <c r="TS122" s="516"/>
      <c r="TT122" s="516"/>
      <c r="TU122" s="516"/>
      <c r="TV122" s="516"/>
      <c r="TW122" s="516"/>
      <c r="TX122" s="516"/>
      <c r="TY122" s="516"/>
      <c r="TZ122" s="516"/>
      <c r="UA122" s="516"/>
      <c r="UB122" s="516"/>
      <c r="UC122" s="516"/>
      <c r="UD122" s="516"/>
      <c r="UE122" s="516"/>
      <c r="UF122" s="516"/>
      <c r="UG122" s="516"/>
      <c r="UH122" s="516"/>
      <c r="UI122" s="516"/>
      <c r="UJ122" s="516"/>
      <c r="UK122" s="516"/>
      <c r="UL122" s="516"/>
      <c r="UM122" s="516"/>
      <c r="UN122" s="516"/>
      <c r="UO122" s="516"/>
      <c r="UP122" s="516"/>
      <c r="UQ122" s="516"/>
      <c r="UR122" s="516"/>
      <c r="US122" s="516"/>
      <c r="UT122" s="516"/>
      <c r="UU122" s="516"/>
      <c r="UV122" s="516"/>
      <c r="UW122" s="516"/>
      <c r="UX122" s="516"/>
      <c r="UY122" s="516"/>
      <c r="UZ122" s="516"/>
      <c r="VA122" s="516"/>
      <c r="VB122" s="516"/>
      <c r="VC122" s="516"/>
      <c r="VD122" s="516"/>
      <c r="VE122" s="516"/>
      <c r="VF122" s="516"/>
      <c r="VG122" s="516"/>
      <c r="VH122" s="516"/>
      <c r="VI122" s="516"/>
      <c r="VJ122" s="516"/>
      <c r="VK122" s="516"/>
      <c r="VL122" s="516"/>
      <c r="VM122" s="516"/>
      <c r="VN122" s="516"/>
      <c r="VO122" s="516"/>
      <c r="VP122" s="516"/>
      <c r="VQ122" s="516"/>
      <c r="VR122" s="516"/>
      <c r="VS122" s="516"/>
      <c r="VT122" s="516"/>
      <c r="VU122" s="516"/>
      <c r="VV122" s="516"/>
      <c r="VW122" s="516"/>
      <c r="VX122" s="516"/>
      <c r="VY122" s="516"/>
      <c r="VZ122" s="516"/>
      <c r="WA122" s="516"/>
      <c r="WB122" s="516"/>
      <c r="WC122" s="516"/>
      <c r="WD122" s="516"/>
      <c r="WE122" s="516"/>
      <c r="WF122" s="516"/>
      <c r="WG122" s="516"/>
      <c r="WH122" s="516"/>
      <c r="WI122" s="516"/>
      <c r="WJ122" s="516"/>
      <c r="WK122" s="516"/>
      <c r="WL122" s="516"/>
      <c r="WM122" s="516"/>
      <c r="WN122" s="516"/>
      <c r="WO122" s="516"/>
      <c r="WP122" s="516"/>
      <c r="WQ122" s="516"/>
      <c r="WR122" s="516"/>
      <c r="WS122" s="516"/>
      <c r="WT122" s="516"/>
      <c r="WU122" s="516"/>
      <c r="WV122" s="516"/>
      <c r="WW122" s="516"/>
      <c r="WX122" s="516"/>
      <c r="WY122" s="516"/>
      <c r="WZ122" s="516"/>
      <c r="XA122" s="516"/>
      <c r="XB122" s="516"/>
      <c r="XC122" s="516"/>
      <c r="XD122" s="516"/>
      <c r="XE122" s="516"/>
      <c r="XF122" s="516"/>
      <c r="XG122" s="516"/>
      <c r="XH122" s="516"/>
      <c r="XI122" s="516"/>
      <c r="XJ122" s="516"/>
      <c r="XK122" s="516"/>
      <c r="XL122" s="516"/>
      <c r="XM122" s="516"/>
      <c r="XN122" s="516"/>
      <c r="XO122" s="516"/>
      <c r="XP122" s="516"/>
      <c r="XQ122" s="516"/>
      <c r="XR122" s="516"/>
      <c r="XS122" s="516"/>
      <c r="XT122" s="516"/>
      <c r="XU122" s="516"/>
      <c r="XV122" s="516"/>
      <c r="XW122" s="516"/>
      <c r="XX122" s="516"/>
      <c r="XY122" s="516"/>
      <c r="XZ122" s="516"/>
      <c r="YA122" s="516"/>
      <c r="YB122" s="516"/>
      <c r="YC122" s="516"/>
      <c r="YD122" s="516"/>
      <c r="YE122" s="516"/>
      <c r="YF122" s="516"/>
      <c r="YG122" s="516"/>
      <c r="YH122" s="516"/>
      <c r="YI122" s="516"/>
      <c r="YJ122" s="516"/>
      <c r="YK122" s="516"/>
      <c r="YL122" s="516"/>
      <c r="YM122" s="516"/>
      <c r="YN122" s="516"/>
      <c r="YO122" s="516"/>
      <c r="YP122" s="516"/>
      <c r="YQ122" s="516"/>
      <c r="YR122" s="516"/>
      <c r="YS122" s="516"/>
      <c r="YT122" s="516"/>
      <c r="YU122" s="516"/>
      <c r="YV122" s="516"/>
      <c r="YW122" s="516"/>
      <c r="YX122" s="516"/>
      <c r="YY122" s="516"/>
      <c r="YZ122" s="516"/>
      <c r="ZA122" s="516"/>
      <c r="ZB122" s="516"/>
      <c r="ZC122" s="516"/>
      <c r="ZD122" s="516"/>
      <c r="ZE122" s="516"/>
      <c r="ZF122" s="516"/>
      <c r="ZG122" s="516"/>
      <c r="ZH122" s="516"/>
      <c r="ZI122" s="516"/>
      <c r="ZJ122" s="516"/>
      <c r="ZK122" s="516"/>
      <c r="ZL122" s="516"/>
      <c r="ZM122" s="516"/>
      <c r="ZN122" s="516"/>
      <c r="ZO122" s="516"/>
      <c r="ZP122" s="516"/>
      <c r="ZQ122" s="516"/>
      <c r="ZR122" s="516"/>
      <c r="ZS122" s="516"/>
      <c r="ZT122" s="516"/>
      <c r="ZU122" s="516"/>
      <c r="ZV122" s="516"/>
      <c r="ZW122" s="516"/>
      <c r="ZX122" s="516"/>
      <c r="ZY122" s="516"/>
      <c r="ZZ122" s="516"/>
      <c r="AAA122" s="516"/>
      <c r="AAB122" s="516"/>
      <c r="AAC122" s="516"/>
      <c r="AAD122" s="516"/>
      <c r="AAE122" s="516"/>
      <c r="AAF122" s="516"/>
      <c r="AAG122" s="516"/>
      <c r="AAH122" s="516"/>
      <c r="AAI122" s="516"/>
      <c r="AAJ122" s="516"/>
      <c r="AAK122" s="516"/>
      <c r="AAL122" s="516"/>
      <c r="AAM122" s="516"/>
      <c r="AAN122" s="516"/>
      <c r="AAO122" s="516"/>
      <c r="AAP122" s="516"/>
      <c r="AAQ122" s="516"/>
      <c r="AAR122" s="516"/>
      <c r="AAS122" s="516"/>
      <c r="AAT122" s="516"/>
      <c r="AAU122" s="516"/>
      <c r="AAV122" s="516"/>
      <c r="AAW122" s="516"/>
      <c r="AAX122" s="516"/>
      <c r="AAY122" s="516"/>
      <c r="AAZ122" s="516"/>
      <c r="ABA122" s="516"/>
      <c r="ABB122" s="516"/>
      <c r="ABC122" s="516"/>
      <c r="ABD122" s="516"/>
      <c r="ABE122" s="516"/>
      <c r="ABF122" s="516"/>
      <c r="ABG122" s="516"/>
      <c r="ABH122" s="516"/>
      <c r="ABI122" s="516"/>
      <c r="ABJ122" s="516"/>
      <c r="ABK122" s="516"/>
      <c r="ABL122" s="516"/>
      <c r="ABM122" s="516"/>
      <c r="ABN122" s="516"/>
      <c r="ABO122" s="516"/>
      <c r="ABP122" s="516"/>
      <c r="ABQ122" s="516"/>
      <c r="ABR122" s="516"/>
      <c r="ABS122" s="516"/>
      <c r="ABT122" s="516"/>
      <c r="ABU122" s="516"/>
      <c r="ABV122" s="516"/>
      <c r="ABW122" s="516"/>
      <c r="ABX122" s="516"/>
      <c r="ABY122" s="516"/>
      <c r="ABZ122" s="516"/>
      <c r="ACA122" s="516"/>
      <c r="ACB122" s="516"/>
      <c r="ACC122" s="516"/>
      <c r="ACD122" s="516"/>
      <c r="ACE122" s="516"/>
      <c r="ACF122" s="516"/>
      <c r="ACG122" s="516"/>
      <c r="ACH122" s="516"/>
      <c r="ACI122" s="516"/>
      <c r="ACJ122" s="516"/>
      <c r="ACK122" s="516"/>
      <c r="ACL122" s="516"/>
      <c r="ACM122" s="516"/>
      <c r="ACN122" s="516"/>
      <c r="ACO122" s="516"/>
      <c r="ACP122" s="516"/>
      <c r="ACQ122" s="516"/>
      <c r="ACR122" s="516"/>
      <c r="ACS122" s="516"/>
      <c r="ACT122" s="516"/>
      <c r="ACU122" s="516"/>
      <c r="ACV122" s="516"/>
      <c r="ACW122" s="516"/>
      <c r="ACX122" s="516"/>
      <c r="ACY122" s="516"/>
      <c r="ACZ122" s="516"/>
      <c r="ADA122" s="516"/>
      <c r="ADB122" s="516"/>
      <c r="ADC122" s="516"/>
      <c r="ADD122" s="516"/>
      <c r="ADE122" s="516"/>
      <c r="ADF122" s="516"/>
      <c r="ADG122" s="516"/>
      <c r="ADH122" s="516"/>
      <c r="ADI122" s="516"/>
      <c r="ADJ122" s="516"/>
      <c r="ADK122" s="516"/>
      <c r="ADL122" s="516"/>
      <c r="ADM122" s="516"/>
      <c r="ADN122" s="516"/>
      <c r="ADO122" s="516"/>
      <c r="ADP122" s="516"/>
      <c r="ADQ122" s="516"/>
      <c r="ADR122" s="516"/>
      <c r="ADS122" s="516"/>
      <c r="ADT122" s="516"/>
      <c r="ADU122" s="516"/>
      <c r="ADV122" s="516"/>
      <c r="ADW122" s="516"/>
      <c r="ADX122" s="516"/>
      <c r="ADY122" s="516"/>
      <c r="ADZ122" s="516"/>
      <c r="AEA122" s="516"/>
      <c r="AEB122" s="516"/>
      <c r="AEC122" s="516"/>
      <c r="AED122" s="516"/>
      <c r="AEE122" s="516"/>
      <c r="AEF122" s="516"/>
      <c r="AEG122" s="516"/>
      <c r="AEH122" s="516"/>
      <c r="AEI122" s="516"/>
      <c r="AEJ122" s="516"/>
      <c r="AEK122" s="516"/>
      <c r="AEL122" s="516"/>
      <c r="AEM122" s="516"/>
      <c r="AEN122" s="516"/>
      <c r="AEO122" s="516"/>
      <c r="AEP122" s="516"/>
      <c r="AEQ122" s="516"/>
      <c r="AER122" s="516"/>
      <c r="AES122" s="516"/>
      <c r="AET122" s="516"/>
      <c r="AEU122" s="516"/>
      <c r="AEV122" s="516"/>
      <c r="AEW122" s="516"/>
      <c r="AEX122" s="516"/>
      <c r="AEY122" s="516"/>
      <c r="AEZ122" s="516"/>
      <c r="AFA122" s="516"/>
      <c r="AFB122" s="516"/>
      <c r="AFC122" s="516"/>
      <c r="AFD122" s="516"/>
      <c r="AFE122" s="516"/>
      <c r="AFF122" s="516"/>
      <c r="AFG122" s="516"/>
      <c r="AFH122" s="516"/>
      <c r="AFI122" s="516"/>
      <c r="AFJ122" s="516"/>
      <c r="AFK122" s="516"/>
      <c r="AFL122" s="516"/>
      <c r="AFM122" s="516"/>
      <c r="AFN122" s="516"/>
      <c r="AFO122" s="516"/>
      <c r="AFP122" s="516"/>
      <c r="AFQ122" s="516"/>
      <c r="AFR122" s="516"/>
      <c r="AFS122" s="516"/>
      <c r="AFT122" s="516"/>
      <c r="AFU122" s="516"/>
      <c r="AFV122" s="516"/>
      <c r="AFW122" s="516"/>
      <c r="AFX122" s="516"/>
      <c r="AFY122" s="516"/>
      <c r="AFZ122" s="516"/>
      <c r="AGA122" s="516"/>
      <c r="AGB122" s="516"/>
      <c r="AGC122" s="516"/>
      <c r="AGD122" s="516"/>
      <c r="AGE122" s="516"/>
      <c r="AGF122" s="516"/>
      <c r="AGG122" s="516"/>
      <c r="AGH122" s="516"/>
      <c r="AGI122" s="516"/>
      <c r="AGJ122" s="516"/>
      <c r="AGK122" s="516"/>
      <c r="AGL122" s="516"/>
      <c r="AGM122" s="516"/>
      <c r="AGN122" s="516"/>
      <c r="AGO122" s="516"/>
      <c r="AGP122" s="516"/>
      <c r="AGQ122" s="516"/>
      <c r="AGR122" s="516"/>
      <c r="AGS122" s="516"/>
      <c r="AGT122" s="516"/>
      <c r="AGU122" s="516"/>
      <c r="AGV122" s="516"/>
      <c r="AGW122" s="516"/>
      <c r="AGX122" s="516"/>
      <c r="AGY122" s="516"/>
      <c r="AGZ122" s="516"/>
      <c r="AHA122" s="516"/>
      <c r="AHB122" s="516"/>
      <c r="AHC122" s="516"/>
      <c r="AHD122" s="516"/>
      <c r="AHE122" s="516"/>
      <c r="AHF122" s="516"/>
      <c r="AHG122" s="516"/>
      <c r="AHH122" s="516"/>
      <c r="AHI122" s="516"/>
      <c r="AHJ122" s="516"/>
      <c r="AHK122" s="516"/>
      <c r="AHL122" s="516"/>
      <c r="AHM122" s="516"/>
      <c r="AHN122" s="516"/>
      <c r="AHO122" s="516"/>
      <c r="AHP122" s="516"/>
      <c r="AHQ122" s="516"/>
      <c r="AHR122" s="516"/>
      <c r="AHS122" s="516"/>
      <c r="AHT122" s="516"/>
      <c r="AHU122" s="516"/>
      <c r="AHV122" s="516"/>
      <c r="AHW122" s="516"/>
      <c r="AHX122" s="516"/>
      <c r="AHY122" s="516"/>
      <c r="AHZ122" s="516"/>
      <c r="AIA122" s="516"/>
      <c r="AIB122" s="516"/>
      <c r="AIC122" s="516"/>
      <c r="AID122" s="516"/>
      <c r="AIE122" s="516"/>
      <c r="AIF122" s="516"/>
      <c r="AIG122" s="516"/>
      <c r="AIH122" s="516"/>
      <c r="AII122" s="516"/>
      <c r="AIJ122" s="516"/>
      <c r="AIK122" s="516"/>
      <c r="AIL122" s="516"/>
      <c r="AIM122" s="516"/>
      <c r="AIN122" s="516"/>
      <c r="AIO122" s="516"/>
      <c r="AIP122" s="516"/>
      <c r="AIQ122" s="516"/>
      <c r="AIR122" s="516"/>
      <c r="AIS122" s="516"/>
      <c r="AIT122" s="516"/>
      <c r="AIU122" s="516"/>
      <c r="AIV122" s="516"/>
      <c r="AIW122" s="516"/>
      <c r="AIX122" s="516"/>
      <c r="AIY122" s="516"/>
      <c r="AIZ122" s="516"/>
      <c r="AJA122" s="516"/>
      <c r="AJB122" s="516"/>
      <c r="AJC122" s="516"/>
      <c r="AJD122" s="516"/>
      <c r="AJE122" s="516"/>
      <c r="AJF122" s="516"/>
      <c r="AJG122" s="516"/>
      <c r="AJH122" s="516"/>
      <c r="AJI122" s="516"/>
      <c r="AJJ122" s="516"/>
      <c r="AJK122" s="516"/>
      <c r="AJL122" s="516"/>
      <c r="AJM122" s="516"/>
      <c r="AJN122" s="516"/>
      <c r="AJO122" s="516"/>
      <c r="AJP122" s="516"/>
      <c r="AJQ122" s="516"/>
      <c r="AJR122" s="516"/>
      <c r="AJS122" s="516"/>
      <c r="AJT122" s="516"/>
      <c r="AJU122" s="516"/>
      <c r="AJV122" s="516"/>
      <c r="AJW122" s="516"/>
      <c r="AJX122" s="516"/>
      <c r="AJY122" s="516"/>
      <c r="AJZ122" s="516"/>
      <c r="AKA122" s="516"/>
      <c r="AKB122" s="516"/>
      <c r="AKC122" s="516"/>
      <c r="AKD122" s="516"/>
      <c r="AKE122" s="516"/>
      <c r="AKF122" s="516"/>
      <c r="AKG122" s="516"/>
      <c r="AKH122" s="516"/>
      <c r="AKI122" s="516"/>
      <c r="AKJ122" s="516"/>
      <c r="AKK122" s="516"/>
      <c r="AKL122" s="516"/>
      <c r="AKM122" s="516"/>
      <c r="AKN122" s="516"/>
      <c r="AKO122" s="516"/>
      <c r="AKP122" s="516"/>
      <c r="AKQ122" s="516"/>
      <c r="AKR122" s="516"/>
      <c r="AKS122" s="516"/>
      <c r="AKT122" s="516"/>
      <c r="AKU122" s="516"/>
      <c r="AKV122" s="516"/>
      <c r="AKW122" s="516"/>
      <c r="AKX122" s="516"/>
      <c r="AKY122" s="516"/>
      <c r="AKZ122" s="516"/>
      <c r="ALA122" s="516"/>
      <c r="ALB122" s="516"/>
      <c r="ALC122" s="516"/>
      <c r="ALD122" s="516"/>
      <c r="ALE122" s="516"/>
      <c r="ALF122" s="516"/>
      <c r="ALG122" s="516"/>
      <c r="ALH122" s="516"/>
      <c r="ALI122" s="516"/>
      <c r="ALJ122" s="516"/>
      <c r="ALK122" s="516"/>
      <c r="ALL122" s="516"/>
      <c r="ALM122" s="516"/>
      <c r="ALN122" s="516"/>
      <c r="ALO122" s="516"/>
      <c r="ALP122" s="516"/>
      <c r="ALQ122" s="516"/>
      <c r="ALR122" s="516"/>
      <c r="ALS122" s="516"/>
      <c r="ALT122" s="516"/>
      <c r="ALU122" s="516"/>
      <c r="ALV122" s="516"/>
      <c r="ALW122" s="516"/>
      <c r="ALX122" s="516"/>
      <c r="ALY122" s="516"/>
      <c r="ALZ122" s="516"/>
      <c r="AMA122" s="516"/>
      <c r="AMB122" s="516"/>
      <c r="AMC122" s="516"/>
      <c r="AMD122" s="516"/>
      <c r="AME122" s="516"/>
      <c r="AMF122" s="516"/>
      <c r="AMG122" s="516"/>
      <c r="AMH122" s="516"/>
      <c r="AMI122" s="516"/>
      <c r="AMJ122" s="516"/>
      <c r="AMK122" s="516"/>
      <c r="AML122" s="516"/>
      <c r="AMM122" s="516"/>
      <c r="AMN122" s="516"/>
      <c r="AMO122" s="516"/>
      <c r="AMP122" s="516"/>
      <c r="AMQ122" s="516"/>
      <c r="AMR122" s="516"/>
      <c r="AMS122" s="516"/>
      <c r="AMT122" s="516"/>
      <c r="AMU122" s="516"/>
      <c r="AMV122" s="516"/>
      <c r="AMW122" s="516"/>
      <c r="AMX122" s="516"/>
      <c r="AMY122" s="516"/>
      <c r="AMZ122" s="516"/>
      <c r="ANA122" s="516"/>
      <c r="ANB122" s="516"/>
      <c r="ANC122" s="516"/>
      <c r="AND122" s="516"/>
      <c r="ANE122" s="516"/>
      <c r="ANF122" s="516"/>
      <c r="ANG122" s="516"/>
      <c r="ANH122" s="516"/>
      <c r="ANI122" s="516"/>
      <c r="ANJ122" s="516"/>
      <c r="ANK122" s="516"/>
      <c r="ANL122" s="516"/>
      <c r="ANM122" s="516"/>
      <c r="ANN122" s="516"/>
      <c r="ANO122" s="516"/>
      <c r="ANP122" s="516"/>
      <c r="ANQ122" s="516"/>
      <c r="ANR122" s="516"/>
      <c r="ANS122" s="516"/>
      <c r="ANT122" s="516"/>
      <c r="ANU122" s="516"/>
      <c r="ANV122" s="516"/>
      <c r="ANW122" s="516"/>
      <c r="ANX122" s="516"/>
      <c r="ANY122" s="516"/>
      <c r="ANZ122" s="516"/>
      <c r="AOA122" s="516"/>
      <c r="AOB122" s="516"/>
      <c r="AOC122" s="516"/>
      <c r="AOD122" s="516"/>
      <c r="AOE122" s="516"/>
      <c r="AOF122" s="516"/>
      <c r="AOG122" s="516"/>
      <c r="AOH122" s="516"/>
      <c r="AOI122" s="516"/>
      <c r="AOJ122" s="516"/>
      <c r="AOK122" s="516"/>
      <c r="AOL122" s="516"/>
      <c r="AOM122" s="516"/>
      <c r="AON122" s="516"/>
      <c r="AOO122" s="516"/>
      <c r="AOP122" s="516"/>
      <c r="AOQ122" s="516"/>
      <c r="AOR122" s="516"/>
      <c r="AOS122" s="516"/>
      <c r="AOT122" s="516"/>
      <c r="AOU122" s="516"/>
      <c r="AOV122" s="516"/>
      <c r="AOW122" s="516"/>
      <c r="AOX122" s="516"/>
      <c r="AOY122" s="516"/>
      <c r="AOZ122" s="516"/>
      <c r="APA122" s="516"/>
      <c r="APB122" s="516"/>
      <c r="APC122" s="516"/>
      <c r="APD122" s="516"/>
      <c r="APE122" s="516"/>
      <c r="APF122" s="516"/>
      <c r="APG122" s="516"/>
      <c r="APH122" s="516"/>
      <c r="API122" s="516"/>
      <c r="APJ122" s="516"/>
      <c r="APK122" s="516"/>
      <c r="APL122" s="516"/>
      <c r="APM122" s="516"/>
      <c r="APN122" s="516"/>
      <c r="APO122" s="516"/>
      <c r="APP122" s="516"/>
      <c r="APQ122" s="516"/>
      <c r="APR122" s="516"/>
      <c r="APS122" s="516"/>
      <c r="APT122" s="516"/>
      <c r="APU122" s="516"/>
      <c r="APV122" s="516"/>
      <c r="APW122" s="516"/>
      <c r="APX122" s="516"/>
      <c r="APY122" s="516"/>
      <c r="APZ122" s="516"/>
      <c r="AQA122" s="516"/>
      <c r="AQB122" s="516"/>
      <c r="AQC122" s="516"/>
      <c r="AQD122" s="516"/>
      <c r="AQE122" s="516"/>
      <c r="AQF122" s="516"/>
      <c r="AQG122" s="516"/>
      <c r="AQH122" s="516"/>
      <c r="AQI122" s="516"/>
      <c r="AQJ122" s="516"/>
      <c r="AQK122" s="516"/>
      <c r="AQL122" s="516"/>
      <c r="AQM122" s="516"/>
      <c r="AQN122" s="516"/>
      <c r="AQO122" s="516"/>
      <c r="AQP122" s="516"/>
      <c r="AQQ122" s="516"/>
      <c r="AQR122" s="516"/>
      <c r="AQS122" s="516"/>
      <c r="AQT122" s="516"/>
      <c r="AQU122" s="516"/>
      <c r="AQV122" s="516"/>
      <c r="AQW122" s="516"/>
      <c r="AQX122" s="516"/>
      <c r="AQY122" s="516"/>
      <c r="AQZ122" s="516"/>
      <c r="ARA122" s="516"/>
      <c r="ARB122" s="516"/>
      <c r="ARC122" s="516"/>
      <c r="ARD122" s="516"/>
      <c r="ARE122" s="516"/>
      <c r="ARF122" s="516"/>
      <c r="ARG122" s="516"/>
      <c r="ARH122" s="516"/>
      <c r="ARI122" s="516"/>
      <c r="ARJ122" s="516"/>
      <c r="ARK122" s="516"/>
      <c r="ARL122" s="516"/>
      <c r="ARM122" s="516"/>
      <c r="ARN122" s="516"/>
      <c r="ARO122" s="516"/>
      <c r="ARP122" s="516"/>
      <c r="ARQ122" s="516"/>
      <c r="ARR122" s="516"/>
      <c r="ARS122" s="516"/>
      <c r="ART122" s="516"/>
      <c r="ARU122" s="516"/>
      <c r="ARV122" s="516"/>
      <c r="ARW122" s="516"/>
      <c r="ARX122" s="516"/>
      <c r="ARY122" s="516"/>
      <c r="ARZ122" s="516"/>
      <c r="ASA122" s="516"/>
      <c r="ASB122" s="516"/>
      <c r="ASC122" s="516"/>
      <c r="ASD122" s="516"/>
      <c r="ASE122" s="516"/>
      <c r="ASF122" s="516"/>
      <c r="ASG122" s="516"/>
      <c r="ASH122" s="516"/>
      <c r="ASI122" s="516"/>
      <c r="ASJ122" s="516"/>
      <c r="ASK122" s="516"/>
      <c r="ASL122" s="516"/>
      <c r="ASM122" s="516"/>
      <c r="ASN122" s="516"/>
      <c r="ASO122" s="516"/>
      <c r="ASP122" s="516"/>
      <c r="ASQ122" s="516"/>
      <c r="ASR122" s="516"/>
      <c r="ASS122" s="516"/>
      <c r="AST122" s="516"/>
      <c r="ASU122" s="516"/>
      <c r="ASV122" s="516"/>
      <c r="ASW122" s="516"/>
      <c r="ASX122" s="516"/>
      <c r="ASY122" s="516"/>
      <c r="ASZ122" s="516"/>
      <c r="ATA122" s="516"/>
      <c r="ATB122" s="516"/>
      <c r="ATC122" s="516"/>
      <c r="ATD122" s="516"/>
      <c r="ATE122" s="516"/>
      <c r="ATF122" s="516"/>
      <c r="ATG122" s="516"/>
      <c r="ATH122" s="516"/>
      <c r="ATI122" s="516"/>
      <c r="ATJ122" s="516"/>
      <c r="ATK122" s="516"/>
      <c r="ATL122" s="516"/>
      <c r="ATM122" s="516"/>
      <c r="ATN122" s="516"/>
      <c r="ATO122" s="516"/>
      <c r="ATP122" s="516"/>
      <c r="ATQ122" s="516"/>
      <c r="ATR122" s="516"/>
      <c r="ATS122" s="516"/>
      <c r="ATT122" s="516"/>
      <c r="ATU122" s="516"/>
      <c r="ATV122" s="516"/>
      <c r="ATW122" s="516"/>
      <c r="ATX122" s="516"/>
      <c r="ATY122" s="516"/>
      <c r="ATZ122" s="516"/>
      <c r="AUA122" s="516"/>
      <c r="AUB122" s="516"/>
      <c r="AUC122" s="516"/>
      <c r="AUD122" s="516"/>
      <c r="AUE122" s="516"/>
      <c r="AUF122" s="516"/>
      <c r="AUG122" s="516"/>
      <c r="AUH122" s="516"/>
      <c r="AUI122" s="516"/>
      <c r="AUJ122" s="516"/>
      <c r="AUK122" s="516"/>
      <c r="AUL122" s="516"/>
      <c r="AUM122" s="516"/>
      <c r="AUN122" s="516"/>
      <c r="AUO122" s="516"/>
      <c r="AUP122" s="516"/>
      <c r="AUQ122" s="516"/>
      <c r="AUR122" s="516"/>
      <c r="AUS122" s="516"/>
      <c r="AUT122" s="516"/>
      <c r="AUU122" s="516"/>
      <c r="AUV122" s="516"/>
      <c r="AUW122" s="516"/>
      <c r="AUX122" s="516"/>
      <c r="AUY122" s="516"/>
      <c r="AUZ122" s="516"/>
      <c r="AVA122" s="516"/>
      <c r="AVB122" s="516"/>
      <c r="AVC122" s="516"/>
      <c r="AVD122" s="516"/>
      <c r="AVE122" s="516"/>
      <c r="AVF122" s="516"/>
      <c r="AVG122" s="516"/>
      <c r="AVH122" s="516"/>
      <c r="AVI122" s="516"/>
      <c r="AVJ122" s="516"/>
      <c r="AVK122" s="516"/>
      <c r="AVL122" s="516"/>
      <c r="AVM122" s="516"/>
      <c r="AVN122" s="516"/>
      <c r="AVO122" s="516"/>
      <c r="AVP122" s="516"/>
      <c r="AVQ122" s="516"/>
      <c r="AVR122" s="516"/>
      <c r="AVS122" s="516"/>
      <c r="AVT122" s="516"/>
      <c r="AVU122" s="516"/>
      <c r="AVV122" s="516"/>
      <c r="AVW122" s="516"/>
      <c r="AVX122" s="516"/>
      <c r="AVY122" s="516"/>
      <c r="AVZ122" s="516"/>
      <c r="AWA122" s="516"/>
      <c r="AWB122" s="516"/>
      <c r="AWC122" s="516"/>
      <c r="AWD122" s="516"/>
      <c r="AWE122" s="516"/>
      <c r="AWF122" s="516"/>
      <c r="AWG122" s="516"/>
      <c r="AWH122" s="516"/>
      <c r="AWI122" s="516"/>
      <c r="AWJ122" s="516"/>
      <c r="AWK122" s="516"/>
      <c r="AWL122" s="516"/>
      <c r="AWM122" s="516"/>
      <c r="AWN122" s="516"/>
      <c r="AWO122" s="516"/>
      <c r="AWP122" s="516"/>
      <c r="AWQ122" s="516"/>
      <c r="AWR122" s="516"/>
      <c r="AWS122" s="516"/>
      <c r="AWT122" s="516"/>
      <c r="AWU122" s="516"/>
      <c r="AWV122" s="516"/>
      <c r="AWW122" s="516"/>
      <c r="AWX122" s="516"/>
      <c r="AWY122" s="516"/>
      <c r="AWZ122" s="516"/>
      <c r="AXA122" s="516"/>
      <c r="AXB122" s="516"/>
      <c r="AXC122" s="516"/>
      <c r="AXD122" s="516"/>
      <c r="AXE122" s="516"/>
      <c r="AXF122" s="516"/>
      <c r="AXG122" s="516"/>
      <c r="AXH122" s="516"/>
      <c r="AXI122" s="516"/>
      <c r="AXJ122" s="516"/>
      <c r="AXK122" s="516"/>
      <c r="AXL122" s="516"/>
      <c r="AXM122" s="516"/>
      <c r="AXN122" s="516"/>
      <c r="AXO122" s="516"/>
      <c r="AXP122" s="516"/>
      <c r="AXQ122" s="516"/>
      <c r="AXR122" s="516"/>
      <c r="AXS122" s="516"/>
      <c r="AXT122" s="516"/>
      <c r="AXU122" s="516"/>
      <c r="AXV122" s="516"/>
      <c r="AXW122" s="516"/>
      <c r="AXX122" s="516"/>
      <c r="AXY122" s="516"/>
      <c r="AXZ122" s="516"/>
      <c r="AYA122" s="516"/>
      <c r="AYB122" s="516"/>
      <c r="AYC122" s="516"/>
      <c r="AYD122" s="516"/>
      <c r="AYE122" s="516"/>
      <c r="AYF122" s="516"/>
      <c r="AYG122" s="516"/>
      <c r="AYH122" s="516"/>
      <c r="AYI122" s="516"/>
      <c r="AYJ122" s="516"/>
      <c r="AYK122" s="516"/>
      <c r="AYL122" s="516"/>
      <c r="AYM122" s="516"/>
      <c r="AYN122" s="516"/>
      <c r="AYO122" s="516"/>
      <c r="AYP122" s="516"/>
      <c r="AYQ122" s="516"/>
      <c r="AYR122" s="516"/>
      <c r="AYS122" s="516"/>
      <c r="AYT122" s="516"/>
      <c r="AYU122" s="516"/>
      <c r="AYV122" s="516"/>
      <c r="AYW122" s="516"/>
      <c r="AYX122" s="516"/>
      <c r="AYY122" s="516"/>
      <c r="AYZ122" s="516"/>
      <c r="AZA122" s="516"/>
      <c r="AZB122" s="516"/>
      <c r="AZC122" s="516"/>
      <c r="AZD122" s="516"/>
      <c r="AZE122" s="516"/>
      <c r="AZF122" s="516"/>
      <c r="AZG122" s="516"/>
      <c r="AZH122" s="516"/>
      <c r="AZI122" s="516"/>
      <c r="AZJ122" s="516"/>
      <c r="AZK122" s="516"/>
      <c r="AZL122" s="516"/>
      <c r="AZM122" s="516"/>
      <c r="AZN122" s="516"/>
      <c r="AZO122" s="516"/>
      <c r="AZP122" s="516"/>
      <c r="AZQ122" s="516"/>
      <c r="AZR122" s="516"/>
      <c r="AZS122" s="516"/>
      <c r="AZT122" s="516"/>
      <c r="AZU122" s="516"/>
      <c r="AZV122" s="516"/>
      <c r="AZW122" s="516"/>
      <c r="AZX122" s="516"/>
      <c r="AZY122" s="516"/>
      <c r="AZZ122" s="516"/>
      <c r="BAA122" s="516"/>
      <c r="BAB122" s="516"/>
      <c r="BAC122" s="516"/>
      <c r="BAD122" s="516"/>
      <c r="BAE122" s="516"/>
      <c r="BAF122" s="516"/>
      <c r="BAG122" s="516"/>
      <c r="BAH122" s="516"/>
      <c r="BAI122" s="516"/>
      <c r="BAJ122" s="516"/>
      <c r="BAK122" s="516"/>
      <c r="BAL122" s="516"/>
      <c r="BAM122" s="516"/>
      <c r="BAN122" s="516"/>
      <c r="BAO122" s="516"/>
      <c r="BAP122" s="516"/>
      <c r="BAQ122" s="516"/>
      <c r="BAR122" s="516"/>
      <c r="BAS122" s="516"/>
      <c r="BAT122" s="516"/>
      <c r="BAU122" s="516"/>
      <c r="BAV122" s="516"/>
      <c r="BAW122" s="516"/>
      <c r="BAX122" s="516"/>
      <c r="BAY122" s="516"/>
      <c r="BAZ122" s="516"/>
      <c r="BBA122" s="516"/>
      <c r="BBB122" s="516"/>
      <c r="BBC122" s="516"/>
      <c r="BBD122" s="516"/>
      <c r="BBE122" s="516"/>
      <c r="BBF122" s="516"/>
      <c r="BBG122" s="516"/>
      <c r="BBH122" s="516"/>
      <c r="BBI122" s="516"/>
      <c r="BBJ122" s="516"/>
      <c r="BBK122" s="516"/>
      <c r="BBL122" s="516"/>
      <c r="BBM122" s="516"/>
      <c r="BBN122" s="516"/>
      <c r="BBO122" s="516"/>
      <c r="BBP122" s="516"/>
      <c r="BBQ122" s="516"/>
      <c r="BBR122" s="516"/>
      <c r="BBS122" s="516"/>
      <c r="BBT122" s="516"/>
      <c r="BBU122" s="516"/>
      <c r="BBV122" s="516"/>
      <c r="BBW122" s="516"/>
      <c r="BBX122" s="516"/>
      <c r="BBY122" s="516"/>
      <c r="BBZ122" s="516"/>
      <c r="BCA122" s="516"/>
      <c r="BCB122" s="516"/>
      <c r="BCC122" s="516"/>
      <c r="BCD122" s="516"/>
      <c r="BCE122" s="516"/>
      <c r="BCF122" s="516"/>
      <c r="BCG122" s="516"/>
      <c r="BCH122" s="516"/>
      <c r="BCI122" s="516"/>
      <c r="BCJ122" s="516"/>
      <c r="BCK122" s="516"/>
      <c r="BCL122" s="516"/>
      <c r="BCM122" s="516"/>
      <c r="BCN122" s="516"/>
      <c r="BCO122" s="516"/>
      <c r="BCP122" s="516"/>
      <c r="BCQ122" s="516"/>
      <c r="BCR122" s="516"/>
      <c r="BCS122" s="516"/>
      <c r="BCT122" s="516"/>
      <c r="BCU122" s="516"/>
      <c r="BCV122" s="516"/>
      <c r="BCW122" s="516"/>
      <c r="BCX122" s="516"/>
      <c r="BCY122" s="516"/>
      <c r="BCZ122" s="516"/>
      <c r="BDA122" s="516"/>
      <c r="BDB122" s="516"/>
      <c r="BDC122" s="516"/>
      <c r="BDD122" s="516"/>
      <c r="BDE122" s="516"/>
      <c r="BDF122" s="516"/>
      <c r="BDG122" s="516"/>
      <c r="BDH122" s="516"/>
      <c r="BDI122" s="516"/>
      <c r="BDJ122" s="516"/>
      <c r="BDK122" s="516"/>
      <c r="BDL122" s="516"/>
      <c r="BDM122" s="516"/>
      <c r="BDN122" s="516"/>
      <c r="BDO122" s="516"/>
      <c r="BDP122" s="516"/>
      <c r="BDQ122" s="516"/>
      <c r="BDR122" s="516"/>
      <c r="BDS122" s="516"/>
      <c r="BDT122" s="516"/>
      <c r="BDU122" s="516"/>
      <c r="BDV122" s="516"/>
      <c r="BDW122" s="516"/>
      <c r="BDX122" s="516"/>
      <c r="BDY122" s="516"/>
      <c r="BDZ122" s="516"/>
      <c r="BEA122" s="516"/>
      <c r="BEB122" s="516"/>
      <c r="BEC122" s="516"/>
      <c r="BED122" s="516"/>
      <c r="BEE122" s="516"/>
      <c r="BEF122" s="516"/>
      <c r="BEG122" s="516"/>
      <c r="BEH122" s="516"/>
      <c r="BEI122" s="516"/>
      <c r="BEJ122" s="516"/>
      <c r="BEK122" s="516"/>
      <c r="BEL122" s="516"/>
      <c r="BEM122" s="516"/>
      <c r="BEN122" s="516"/>
      <c r="BEO122" s="516"/>
      <c r="BEP122" s="516"/>
      <c r="BEQ122" s="516"/>
      <c r="BER122" s="516"/>
      <c r="BES122" s="516"/>
      <c r="BET122" s="516"/>
      <c r="BEU122" s="516"/>
      <c r="BEV122" s="516"/>
      <c r="BEW122" s="516"/>
      <c r="BEX122" s="516"/>
      <c r="BEY122" s="516"/>
      <c r="BEZ122" s="516"/>
      <c r="BFA122" s="516"/>
      <c r="BFB122" s="516"/>
      <c r="BFC122" s="516"/>
      <c r="BFD122" s="516"/>
      <c r="BFE122" s="516"/>
      <c r="BFF122" s="516"/>
      <c r="BFG122" s="516"/>
      <c r="BFH122" s="516"/>
      <c r="BFI122" s="516"/>
      <c r="BFJ122" s="516"/>
      <c r="BFK122" s="516"/>
      <c r="BFL122" s="516"/>
      <c r="BFM122" s="516"/>
      <c r="BFN122" s="516"/>
      <c r="BFO122" s="516"/>
      <c r="BFP122" s="516"/>
      <c r="BFQ122" s="516"/>
      <c r="BFR122" s="516"/>
      <c r="BFS122" s="516"/>
      <c r="BFT122" s="516"/>
      <c r="BFU122" s="516"/>
      <c r="BFV122" s="516"/>
      <c r="BFW122" s="516"/>
      <c r="BFX122" s="516"/>
      <c r="BFY122" s="516"/>
      <c r="BFZ122" s="516"/>
      <c r="BGA122" s="516"/>
      <c r="BGB122" s="516"/>
      <c r="BGC122" s="516"/>
      <c r="BGD122" s="516"/>
      <c r="BGE122" s="516"/>
      <c r="BGF122" s="516"/>
      <c r="BGG122" s="516"/>
      <c r="BGH122" s="516"/>
      <c r="BGI122" s="516"/>
      <c r="BGJ122" s="516"/>
      <c r="BGK122" s="516"/>
      <c r="BGL122" s="516"/>
      <c r="BGM122" s="516"/>
      <c r="BGN122" s="516"/>
      <c r="BGO122" s="516"/>
      <c r="BGP122" s="516"/>
      <c r="BGQ122" s="516"/>
      <c r="BGR122" s="516"/>
      <c r="BGS122" s="516"/>
      <c r="BGT122" s="516"/>
      <c r="BGU122" s="516"/>
      <c r="BGV122" s="516"/>
      <c r="BGW122" s="516"/>
      <c r="BGX122" s="516"/>
      <c r="BGY122" s="516"/>
      <c r="BGZ122" s="516"/>
      <c r="BHA122" s="516"/>
      <c r="BHB122" s="516"/>
      <c r="BHC122" s="516"/>
      <c r="BHD122" s="516"/>
      <c r="BHE122" s="516"/>
      <c r="BHF122" s="516"/>
      <c r="BHG122" s="516"/>
      <c r="BHH122" s="516"/>
      <c r="BHI122" s="516"/>
      <c r="BHJ122" s="516"/>
      <c r="BHK122" s="516"/>
      <c r="BHL122" s="516"/>
      <c r="BHM122" s="516"/>
      <c r="BHN122" s="516"/>
      <c r="BHO122" s="516"/>
      <c r="BHP122" s="516"/>
      <c r="BHQ122" s="516"/>
      <c r="BHR122" s="516"/>
      <c r="BHS122" s="516"/>
      <c r="BHT122" s="516"/>
      <c r="BHU122" s="516"/>
      <c r="BHV122" s="516"/>
      <c r="BHW122" s="516"/>
      <c r="BHX122" s="516"/>
      <c r="BHY122" s="516"/>
      <c r="BHZ122" s="516"/>
      <c r="BIA122" s="516"/>
      <c r="BIB122" s="516"/>
      <c r="BIC122" s="516"/>
      <c r="BID122" s="516"/>
      <c r="BIE122" s="516"/>
      <c r="BIF122" s="516"/>
      <c r="BIG122" s="516"/>
      <c r="BIH122" s="516"/>
      <c r="BII122" s="516"/>
      <c r="BIJ122" s="516"/>
      <c r="BIK122" s="516"/>
      <c r="BIL122" s="516"/>
      <c r="BIM122" s="516"/>
      <c r="BIN122" s="516"/>
      <c r="BIO122" s="516"/>
      <c r="BIP122" s="516"/>
      <c r="BIQ122" s="516"/>
      <c r="BIR122" s="516"/>
      <c r="BIS122" s="516"/>
      <c r="BIT122" s="516"/>
      <c r="BIU122" s="516"/>
      <c r="BIV122" s="516"/>
      <c r="BIW122" s="516"/>
      <c r="BIX122" s="516"/>
      <c r="BIY122" s="516"/>
      <c r="BIZ122" s="516"/>
      <c r="BJA122" s="516"/>
      <c r="BJB122" s="516"/>
      <c r="BJC122" s="516"/>
      <c r="BJD122" s="516"/>
      <c r="BJE122" s="516"/>
      <c r="BJF122" s="516"/>
      <c r="BJG122" s="516"/>
      <c r="BJH122" s="516"/>
      <c r="BJI122" s="516"/>
      <c r="BJJ122" s="516"/>
      <c r="BJK122" s="516"/>
      <c r="BJL122" s="516"/>
      <c r="BJM122" s="516"/>
      <c r="BJN122" s="516"/>
      <c r="BJO122" s="516"/>
      <c r="BJP122" s="516"/>
      <c r="BJQ122" s="516"/>
      <c r="BJR122" s="516"/>
      <c r="BJS122" s="516"/>
      <c r="BJT122" s="516"/>
      <c r="BJU122" s="516"/>
      <c r="BJV122" s="516"/>
      <c r="BJW122" s="516"/>
      <c r="BJX122" s="516"/>
      <c r="BJY122" s="516"/>
      <c r="BJZ122" s="516"/>
      <c r="BKA122" s="516"/>
      <c r="BKB122" s="516"/>
      <c r="BKC122" s="516"/>
      <c r="BKD122" s="516"/>
      <c r="BKE122" s="516"/>
      <c r="BKF122" s="516"/>
      <c r="BKG122" s="516"/>
      <c r="BKH122" s="516"/>
      <c r="BKI122" s="516"/>
      <c r="BKJ122" s="516"/>
      <c r="BKK122" s="516"/>
      <c r="BKL122" s="516"/>
      <c r="BKM122" s="516"/>
      <c r="BKN122" s="516"/>
      <c r="BKO122" s="516"/>
      <c r="BKP122" s="516"/>
      <c r="BKQ122" s="516"/>
      <c r="BKR122" s="516"/>
      <c r="BKS122" s="516"/>
      <c r="BKT122" s="516"/>
      <c r="BKU122" s="516"/>
      <c r="BKV122" s="516"/>
      <c r="BKW122" s="516"/>
      <c r="BKX122" s="516"/>
      <c r="BKY122" s="516"/>
      <c r="BKZ122" s="516"/>
      <c r="BLA122" s="516"/>
      <c r="BLB122" s="516"/>
      <c r="BLC122" s="516"/>
      <c r="BLD122" s="516"/>
      <c r="BLE122" s="516"/>
      <c r="BLF122" s="516"/>
      <c r="BLG122" s="516"/>
      <c r="BLH122" s="516"/>
      <c r="BLI122" s="516"/>
      <c r="BLJ122" s="516"/>
      <c r="BLK122" s="516"/>
      <c r="BLL122" s="516"/>
      <c r="BLM122" s="516"/>
      <c r="BLN122" s="516"/>
      <c r="BLO122" s="516"/>
      <c r="BLP122" s="516"/>
      <c r="BLQ122" s="516"/>
      <c r="BLR122" s="516"/>
      <c r="BLS122" s="516"/>
      <c r="BLT122" s="516"/>
      <c r="BLU122" s="516"/>
      <c r="BLV122" s="516"/>
      <c r="BLW122" s="516"/>
      <c r="BLX122" s="516"/>
      <c r="BLY122" s="516"/>
      <c r="BLZ122" s="516"/>
      <c r="BMA122" s="516"/>
      <c r="BMB122" s="516"/>
      <c r="BMC122" s="516"/>
      <c r="BMD122" s="516"/>
      <c r="BME122" s="516"/>
      <c r="BMF122" s="516"/>
      <c r="BMG122" s="516"/>
      <c r="BMH122" s="516"/>
      <c r="BMI122" s="516"/>
      <c r="BMJ122" s="516"/>
      <c r="BMK122" s="516"/>
      <c r="BML122" s="516"/>
      <c r="BMM122" s="516"/>
      <c r="BMN122" s="516"/>
      <c r="BMO122" s="516"/>
      <c r="BMP122" s="516"/>
      <c r="BMQ122" s="516"/>
      <c r="BMR122" s="516"/>
      <c r="BMS122" s="516"/>
      <c r="BMT122" s="516"/>
      <c r="BMU122" s="516"/>
      <c r="BMV122" s="516"/>
      <c r="BMW122" s="516"/>
      <c r="BMX122" s="516"/>
      <c r="BMY122" s="516"/>
      <c r="BMZ122" s="516"/>
      <c r="BNA122" s="516"/>
      <c r="BNB122" s="516"/>
      <c r="BNC122" s="516"/>
      <c r="BND122" s="516"/>
      <c r="BNE122" s="516"/>
      <c r="BNF122" s="516"/>
      <c r="BNG122" s="516"/>
      <c r="BNH122" s="516"/>
      <c r="BNI122" s="516"/>
      <c r="BNJ122" s="516"/>
      <c r="BNK122" s="516"/>
      <c r="BNL122" s="516"/>
      <c r="BNM122" s="516"/>
      <c r="BNN122" s="516"/>
      <c r="BNO122" s="516"/>
      <c r="BNP122" s="516"/>
      <c r="BNQ122" s="516"/>
      <c r="BNR122" s="516"/>
      <c r="BNS122" s="516"/>
      <c r="BNT122" s="516"/>
      <c r="BNU122" s="516"/>
      <c r="BNV122" s="516"/>
      <c r="BNW122" s="516"/>
      <c r="BNX122" s="516"/>
      <c r="BNY122" s="516"/>
      <c r="BNZ122" s="516"/>
      <c r="BOA122" s="516"/>
      <c r="BOB122" s="516"/>
      <c r="BOC122" s="516"/>
      <c r="BOD122" s="516"/>
      <c r="BOE122" s="516"/>
      <c r="BOF122" s="516"/>
      <c r="BOG122" s="516"/>
      <c r="BOH122" s="516"/>
      <c r="BOI122" s="516"/>
      <c r="BOJ122" s="516"/>
      <c r="BOK122" s="516"/>
      <c r="BOL122" s="516"/>
      <c r="BOM122" s="516"/>
      <c r="BON122" s="516"/>
      <c r="BOO122" s="516"/>
      <c r="BOP122" s="516"/>
      <c r="BOQ122" s="516"/>
      <c r="BOR122" s="516"/>
      <c r="BOS122" s="516"/>
      <c r="BOT122" s="516"/>
      <c r="BOU122" s="516"/>
      <c r="BOV122" s="516"/>
      <c r="BOW122" s="516"/>
      <c r="BOX122" s="516"/>
      <c r="BOY122" s="516"/>
      <c r="BOZ122" s="516"/>
      <c r="BPA122" s="516"/>
      <c r="BPB122" s="516"/>
      <c r="BPC122" s="516"/>
      <c r="BPD122" s="516"/>
      <c r="BPE122" s="516"/>
      <c r="BPF122" s="516"/>
      <c r="BPG122" s="516"/>
      <c r="BPH122" s="516"/>
      <c r="BPI122" s="516"/>
      <c r="BPJ122" s="516"/>
      <c r="BPK122" s="516"/>
      <c r="BPL122" s="516"/>
      <c r="BPM122" s="516"/>
      <c r="BPN122" s="516"/>
      <c r="BPO122" s="516"/>
      <c r="BPP122" s="516"/>
      <c r="BPQ122" s="516"/>
      <c r="BPR122" s="516"/>
      <c r="BPS122" s="516"/>
      <c r="BPT122" s="516"/>
      <c r="BPU122" s="516"/>
      <c r="BPV122" s="516"/>
      <c r="BPW122" s="516"/>
      <c r="BPX122" s="516"/>
      <c r="BPY122" s="516"/>
      <c r="BPZ122" s="516"/>
      <c r="BQA122" s="516"/>
      <c r="BQB122" s="516"/>
      <c r="BQC122" s="516"/>
      <c r="BQD122" s="516"/>
      <c r="BQE122" s="516"/>
      <c r="BQF122" s="516"/>
      <c r="BQG122" s="516"/>
      <c r="BQH122" s="516"/>
      <c r="BQI122" s="516"/>
      <c r="BQJ122" s="516"/>
      <c r="BQK122" s="516"/>
      <c r="BQL122" s="516"/>
      <c r="BQM122" s="516"/>
      <c r="BQN122" s="516"/>
      <c r="BQO122" s="516"/>
      <c r="BQP122" s="516"/>
      <c r="BQQ122" s="516"/>
      <c r="BQR122" s="516"/>
      <c r="BQS122" s="516"/>
      <c r="BQT122" s="516"/>
      <c r="BQU122" s="516"/>
      <c r="BQV122" s="516"/>
      <c r="BQW122" s="516"/>
      <c r="BQX122" s="516"/>
      <c r="BQY122" s="516"/>
      <c r="BQZ122" s="516"/>
      <c r="BRA122" s="516"/>
      <c r="BRB122" s="516"/>
      <c r="BRC122" s="516"/>
      <c r="BRD122" s="516"/>
      <c r="BRE122" s="516"/>
      <c r="BRF122" s="516"/>
      <c r="BRG122" s="516"/>
      <c r="BRH122" s="516"/>
      <c r="BRI122" s="516"/>
      <c r="BRJ122" s="516"/>
      <c r="BRK122" s="516"/>
      <c r="BRL122" s="516"/>
      <c r="BRM122" s="516"/>
      <c r="BRN122" s="516"/>
      <c r="BRO122" s="516"/>
      <c r="BRP122" s="516"/>
      <c r="BRQ122" s="516"/>
      <c r="BRR122" s="516"/>
      <c r="BRS122" s="516"/>
      <c r="BRT122" s="516"/>
      <c r="BRU122" s="516"/>
      <c r="BRV122" s="516"/>
      <c r="BRW122" s="516"/>
      <c r="BRX122" s="516"/>
      <c r="BRY122" s="516"/>
      <c r="BRZ122" s="516"/>
      <c r="BSA122" s="516"/>
      <c r="BSB122" s="516"/>
      <c r="BSC122" s="516"/>
      <c r="BSD122" s="516"/>
      <c r="BSE122" s="516"/>
      <c r="BSF122" s="516"/>
      <c r="BSG122" s="516"/>
      <c r="BSH122" s="516"/>
      <c r="BSI122" s="516"/>
      <c r="BSJ122" s="516"/>
      <c r="BSK122" s="516"/>
      <c r="BSL122" s="516"/>
      <c r="BSM122" s="516"/>
      <c r="BSN122" s="516"/>
      <c r="BSO122" s="516"/>
      <c r="BSP122" s="516"/>
      <c r="BSQ122" s="516"/>
      <c r="BSR122" s="516"/>
      <c r="BSS122" s="516"/>
      <c r="BST122" s="516"/>
      <c r="BSU122" s="516"/>
      <c r="BSV122" s="516"/>
      <c r="BSW122" s="516"/>
      <c r="BSX122" s="516"/>
      <c r="BSY122" s="516"/>
      <c r="BSZ122" s="516"/>
      <c r="BTA122" s="516"/>
      <c r="BTB122" s="516"/>
      <c r="BTC122" s="516"/>
      <c r="BTD122" s="516"/>
      <c r="BTE122" s="516"/>
      <c r="BTF122" s="516"/>
      <c r="BTG122" s="516"/>
      <c r="BTH122" s="516"/>
      <c r="BTI122" s="516"/>
      <c r="BTJ122" s="516"/>
      <c r="BTK122" s="516"/>
      <c r="BTL122" s="516"/>
      <c r="BTM122" s="516"/>
      <c r="BTN122" s="516"/>
      <c r="BTO122" s="516"/>
      <c r="BTP122" s="516"/>
      <c r="BTQ122" s="516"/>
      <c r="BTR122" s="516"/>
      <c r="BTS122" s="516"/>
      <c r="BTT122" s="516"/>
      <c r="BTU122" s="516"/>
      <c r="BTV122" s="516"/>
      <c r="BTW122" s="516"/>
      <c r="BTX122" s="516"/>
      <c r="BTY122" s="516"/>
      <c r="BTZ122" s="516"/>
      <c r="BUA122" s="516"/>
      <c r="BUB122" s="516"/>
      <c r="BUC122" s="516"/>
      <c r="BUD122" s="516"/>
      <c r="BUE122" s="516"/>
      <c r="BUF122" s="516"/>
      <c r="BUG122" s="516"/>
      <c r="BUH122" s="516"/>
      <c r="BUI122" s="516"/>
      <c r="BUJ122" s="516"/>
      <c r="BUK122" s="516"/>
      <c r="BUL122" s="516"/>
      <c r="BUM122" s="516"/>
      <c r="BUN122" s="516"/>
      <c r="BUO122" s="516"/>
      <c r="BUP122" s="516"/>
      <c r="BUQ122" s="516"/>
      <c r="BUR122" s="516"/>
      <c r="BUS122" s="516"/>
      <c r="BUT122" s="516"/>
      <c r="BUU122" s="516"/>
      <c r="BUV122" s="516"/>
      <c r="BUW122" s="516"/>
      <c r="BUX122" s="516"/>
      <c r="BUY122" s="516"/>
      <c r="BUZ122" s="516"/>
      <c r="BVA122" s="516"/>
      <c r="BVB122" s="516"/>
      <c r="BVC122" s="516"/>
      <c r="BVD122" s="516"/>
      <c r="BVE122" s="516"/>
      <c r="BVF122" s="516"/>
      <c r="BVG122" s="516"/>
      <c r="BVH122" s="516"/>
      <c r="BVI122" s="516"/>
      <c r="BVJ122" s="516"/>
      <c r="BVK122" s="516"/>
      <c r="BVL122" s="516"/>
      <c r="BVM122" s="516"/>
      <c r="BVN122" s="516"/>
      <c r="BVO122" s="516"/>
      <c r="BVP122" s="516"/>
      <c r="BVQ122" s="516"/>
      <c r="BVR122" s="516"/>
      <c r="BVS122" s="516"/>
      <c r="BVT122" s="516"/>
      <c r="BVU122" s="516"/>
      <c r="BVV122" s="516"/>
      <c r="BVW122" s="516"/>
      <c r="BVX122" s="516"/>
      <c r="BVY122" s="516"/>
      <c r="BVZ122" s="516"/>
      <c r="BWA122" s="516"/>
      <c r="BWB122" s="516"/>
      <c r="BWC122" s="516"/>
      <c r="BWD122" s="516"/>
      <c r="BWE122" s="516"/>
      <c r="BWF122" s="516"/>
      <c r="BWG122" s="516"/>
      <c r="BWH122" s="516"/>
      <c r="BWI122" s="516"/>
      <c r="BWJ122" s="516"/>
      <c r="BWK122" s="516"/>
      <c r="BWL122" s="516"/>
      <c r="BWM122" s="516"/>
      <c r="BWN122" s="516"/>
      <c r="BWO122" s="516"/>
      <c r="BWP122" s="516"/>
      <c r="BWQ122" s="516"/>
      <c r="BWR122" s="516"/>
      <c r="BWS122" s="516"/>
      <c r="BWT122" s="516"/>
      <c r="BWU122" s="516"/>
      <c r="BWV122" s="516"/>
      <c r="BWW122" s="516"/>
      <c r="BWX122" s="516"/>
      <c r="BWY122" s="516"/>
      <c r="BWZ122" s="516"/>
      <c r="BXA122" s="516"/>
      <c r="BXB122" s="516"/>
      <c r="BXC122" s="516"/>
      <c r="BXD122" s="516"/>
      <c r="BXE122" s="516"/>
      <c r="BXF122" s="516"/>
      <c r="BXG122" s="516"/>
      <c r="BXH122" s="516"/>
      <c r="BXI122" s="516"/>
      <c r="BXJ122" s="516"/>
      <c r="BXK122" s="516"/>
      <c r="BXL122" s="516"/>
      <c r="BXM122" s="516"/>
      <c r="BXN122" s="516"/>
      <c r="BXO122" s="516"/>
      <c r="BXP122" s="516"/>
      <c r="BXQ122" s="516"/>
      <c r="BXR122" s="516"/>
      <c r="BXS122" s="516"/>
      <c r="BXT122" s="516"/>
      <c r="BXU122" s="516"/>
      <c r="BXV122" s="516"/>
      <c r="BXW122" s="516"/>
      <c r="BXX122" s="516"/>
      <c r="BXY122" s="516"/>
      <c r="BXZ122" s="516"/>
      <c r="BYA122" s="516"/>
      <c r="BYB122" s="516"/>
      <c r="BYC122" s="516"/>
      <c r="BYD122" s="516"/>
      <c r="BYE122" s="516"/>
      <c r="BYF122" s="516"/>
      <c r="BYG122" s="516"/>
      <c r="BYH122" s="516"/>
      <c r="BYI122" s="516"/>
      <c r="BYJ122" s="516"/>
      <c r="BYK122" s="516"/>
      <c r="BYL122" s="516"/>
      <c r="BYM122" s="516"/>
      <c r="BYN122" s="516"/>
      <c r="BYO122" s="516"/>
      <c r="BYP122" s="516"/>
      <c r="BYQ122" s="516"/>
      <c r="BYR122" s="516"/>
      <c r="BYS122" s="516"/>
      <c r="BYT122" s="516"/>
      <c r="BYU122" s="516"/>
      <c r="BYV122" s="516"/>
      <c r="BYW122" s="516"/>
      <c r="BYX122" s="516"/>
      <c r="BYY122" s="516"/>
      <c r="BYZ122" s="516"/>
      <c r="BZA122" s="516"/>
      <c r="BZB122" s="516"/>
      <c r="BZC122" s="516"/>
      <c r="BZD122" s="516"/>
      <c r="BZE122" s="516"/>
      <c r="BZF122" s="516"/>
      <c r="BZG122" s="516"/>
      <c r="BZH122" s="516"/>
      <c r="BZI122" s="516"/>
      <c r="BZJ122" s="516"/>
      <c r="BZK122" s="516"/>
      <c r="BZL122" s="516"/>
      <c r="BZM122" s="516"/>
      <c r="BZN122" s="516"/>
      <c r="BZO122" s="516"/>
      <c r="BZP122" s="516"/>
      <c r="BZQ122" s="516"/>
      <c r="BZR122" s="516"/>
      <c r="BZS122" s="516"/>
      <c r="BZT122" s="516"/>
      <c r="BZU122" s="516"/>
      <c r="BZV122" s="516"/>
      <c r="BZW122" s="516"/>
      <c r="BZX122" s="516"/>
      <c r="BZY122" s="516"/>
      <c r="BZZ122" s="516"/>
      <c r="CAA122" s="516"/>
      <c r="CAB122" s="516"/>
      <c r="CAC122" s="516"/>
      <c r="CAD122" s="516"/>
      <c r="CAE122" s="516"/>
      <c r="CAF122" s="516"/>
      <c r="CAG122" s="516"/>
      <c r="CAH122" s="516"/>
      <c r="CAI122" s="516"/>
      <c r="CAJ122" s="516"/>
      <c r="CAK122" s="516"/>
      <c r="CAL122" s="516"/>
      <c r="CAM122" s="516"/>
      <c r="CAN122" s="516"/>
      <c r="CAO122" s="516"/>
      <c r="CAP122" s="516"/>
      <c r="CAQ122" s="516"/>
      <c r="CAR122" s="516"/>
      <c r="CAS122" s="516"/>
      <c r="CAT122" s="516"/>
      <c r="CAU122" s="516"/>
      <c r="CAV122" s="516"/>
      <c r="CAW122" s="516"/>
      <c r="CAX122" s="516"/>
      <c r="CAY122" s="516"/>
      <c r="CAZ122" s="516"/>
      <c r="CBA122" s="516"/>
      <c r="CBB122" s="516"/>
      <c r="CBC122" s="516"/>
      <c r="CBD122" s="516"/>
      <c r="CBE122" s="516"/>
      <c r="CBF122" s="516"/>
      <c r="CBG122" s="516"/>
      <c r="CBH122" s="516"/>
      <c r="CBI122" s="516"/>
      <c r="CBJ122" s="516"/>
      <c r="CBK122" s="516"/>
      <c r="CBL122" s="516"/>
      <c r="CBM122" s="516"/>
      <c r="CBN122" s="516"/>
      <c r="CBO122" s="516"/>
      <c r="CBP122" s="516"/>
      <c r="CBQ122" s="516"/>
      <c r="CBR122" s="516"/>
      <c r="CBS122" s="516"/>
      <c r="CBT122" s="516"/>
      <c r="CBU122" s="516"/>
      <c r="CBV122" s="516"/>
      <c r="CBW122" s="516"/>
      <c r="CBX122" s="516"/>
      <c r="CBY122" s="516"/>
      <c r="CBZ122" s="516"/>
      <c r="CCA122" s="516"/>
      <c r="CCB122" s="516"/>
      <c r="CCC122" s="516"/>
      <c r="CCD122" s="516"/>
      <c r="CCE122" s="516"/>
      <c r="CCF122" s="516"/>
      <c r="CCG122" s="516"/>
      <c r="CCH122" s="516"/>
      <c r="CCI122" s="516"/>
      <c r="CCJ122" s="516"/>
      <c r="CCK122" s="516"/>
      <c r="CCL122" s="516"/>
      <c r="CCM122" s="516"/>
      <c r="CCN122" s="516"/>
      <c r="CCO122" s="516"/>
      <c r="CCP122" s="516"/>
      <c r="CCQ122" s="516"/>
      <c r="CCR122" s="516"/>
      <c r="CCS122" s="516"/>
      <c r="CCT122" s="516"/>
      <c r="CCU122" s="516"/>
      <c r="CCV122" s="516"/>
      <c r="CCW122" s="516"/>
      <c r="CCX122" s="516"/>
      <c r="CCY122" s="516"/>
      <c r="CCZ122" s="516"/>
      <c r="CDA122" s="516"/>
      <c r="CDB122" s="516"/>
      <c r="CDC122" s="516"/>
      <c r="CDD122" s="516"/>
      <c r="CDE122" s="516"/>
      <c r="CDF122" s="516"/>
      <c r="CDG122" s="516"/>
      <c r="CDH122" s="516"/>
      <c r="CDI122" s="516"/>
      <c r="CDJ122" s="516"/>
      <c r="CDK122" s="516"/>
      <c r="CDL122" s="516"/>
      <c r="CDM122" s="516"/>
      <c r="CDN122" s="516"/>
      <c r="CDO122" s="516"/>
      <c r="CDP122" s="516"/>
      <c r="CDQ122" s="516"/>
      <c r="CDR122" s="516"/>
      <c r="CDS122" s="516"/>
      <c r="CDT122" s="516"/>
      <c r="CDU122" s="516"/>
      <c r="CDV122" s="516"/>
      <c r="CDW122" s="516"/>
      <c r="CDX122" s="516"/>
      <c r="CDY122" s="516"/>
      <c r="CDZ122" s="516"/>
      <c r="CEA122" s="516"/>
      <c r="CEB122" s="516"/>
      <c r="CEC122" s="516"/>
      <c r="CED122" s="516"/>
      <c r="CEE122" s="516"/>
      <c r="CEF122" s="516"/>
      <c r="CEG122" s="516"/>
      <c r="CEH122" s="516"/>
      <c r="CEI122" s="516"/>
      <c r="CEJ122" s="516"/>
      <c r="CEK122" s="516"/>
      <c r="CEL122" s="516"/>
      <c r="CEM122" s="516"/>
      <c r="CEN122" s="516"/>
      <c r="CEO122" s="516"/>
      <c r="CEP122" s="516"/>
      <c r="CEQ122" s="516"/>
      <c r="CER122" s="516"/>
      <c r="CES122" s="516"/>
      <c r="CET122" s="516"/>
      <c r="CEU122" s="516"/>
      <c r="CEV122" s="516"/>
      <c r="CEW122" s="516"/>
      <c r="CEX122" s="516"/>
      <c r="CEY122" s="516"/>
      <c r="CEZ122" s="516"/>
      <c r="CFA122" s="516"/>
      <c r="CFB122" s="516"/>
      <c r="CFC122" s="516"/>
      <c r="CFD122" s="516"/>
      <c r="CFE122" s="516"/>
      <c r="CFF122" s="516"/>
      <c r="CFG122" s="516"/>
      <c r="CFH122" s="516"/>
      <c r="CFI122" s="516"/>
      <c r="CFJ122" s="516"/>
      <c r="CFK122" s="516"/>
      <c r="CFL122" s="516"/>
      <c r="CFM122" s="516"/>
      <c r="CFN122" s="516"/>
      <c r="CFO122" s="516"/>
      <c r="CFP122" s="516"/>
      <c r="CFQ122" s="516"/>
      <c r="CFR122" s="516"/>
      <c r="CFS122" s="516"/>
      <c r="CFT122" s="516"/>
      <c r="CFU122" s="516"/>
      <c r="CFV122" s="516"/>
      <c r="CFW122" s="516"/>
      <c r="CFX122" s="516"/>
      <c r="CFY122" s="516"/>
      <c r="CFZ122" s="516"/>
      <c r="CGA122" s="516"/>
      <c r="CGB122" s="516"/>
      <c r="CGC122" s="516"/>
      <c r="CGD122" s="516"/>
      <c r="CGE122" s="516"/>
      <c r="CGF122" s="516"/>
      <c r="CGG122" s="516"/>
      <c r="CGH122" s="516"/>
      <c r="CGI122" s="516"/>
      <c r="CGJ122" s="516"/>
      <c r="CGK122" s="516"/>
      <c r="CGL122" s="516"/>
      <c r="CGM122" s="516"/>
      <c r="CGN122" s="516"/>
      <c r="CGO122" s="516"/>
      <c r="CGP122" s="516"/>
      <c r="CGQ122" s="516"/>
      <c r="CGR122" s="516"/>
      <c r="CGS122" s="516"/>
      <c r="CGT122" s="516"/>
      <c r="CGU122" s="516"/>
      <c r="CGV122" s="516"/>
      <c r="CGW122" s="516"/>
      <c r="CGX122" s="516"/>
      <c r="CGY122" s="516"/>
      <c r="CGZ122" s="516"/>
      <c r="CHA122" s="516"/>
      <c r="CHB122" s="516"/>
      <c r="CHC122" s="516"/>
      <c r="CHD122" s="516"/>
      <c r="CHE122" s="516"/>
      <c r="CHF122" s="516"/>
      <c r="CHG122" s="516"/>
      <c r="CHH122" s="516"/>
      <c r="CHI122" s="516"/>
      <c r="CHJ122" s="516"/>
      <c r="CHK122" s="516"/>
      <c r="CHL122" s="516"/>
      <c r="CHM122" s="516"/>
      <c r="CHN122" s="516"/>
      <c r="CHO122" s="516"/>
      <c r="CHP122" s="516"/>
      <c r="CHQ122" s="516"/>
      <c r="CHR122" s="516"/>
      <c r="CHS122" s="516"/>
      <c r="CHT122" s="516"/>
      <c r="CHU122" s="516"/>
      <c r="CHV122" s="516"/>
      <c r="CHW122" s="516"/>
      <c r="CHX122" s="516"/>
      <c r="CHY122" s="516"/>
      <c r="CHZ122" s="516"/>
      <c r="CIA122" s="516"/>
      <c r="CIB122" s="516"/>
      <c r="CIC122" s="516"/>
      <c r="CID122" s="516"/>
      <c r="CIE122" s="516"/>
      <c r="CIF122" s="516"/>
      <c r="CIG122" s="516"/>
      <c r="CIH122" s="516"/>
      <c r="CII122" s="516"/>
      <c r="CIJ122" s="516"/>
      <c r="CIK122" s="516"/>
      <c r="CIL122" s="516"/>
      <c r="CIM122" s="516"/>
      <c r="CIN122" s="516"/>
      <c r="CIO122" s="516"/>
      <c r="CIP122" s="516"/>
      <c r="CIQ122" s="516"/>
      <c r="CIR122" s="516"/>
      <c r="CIS122" s="516"/>
      <c r="CIT122" s="516"/>
      <c r="CIU122" s="516"/>
      <c r="CIV122" s="516"/>
      <c r="CIW122" s="516"/>
      <c r="CIX122" s="516"/>
      <c r="CIY122" s="516"/>
      <c r="CIZ122" s="516"/>
      <c r="CJA122" s="516"/>
      <c r="CJB122" s="516"/>
      <c r="CJC122" s="516"/>
      <c r="CJD122" s="516"/>
      <c r="CJE122" s="516"/>
      <c r="CJF122" s="516"/>
      <c r="CJG122" s="516"/>
      <c r="CJH122" s="516"/>
      <c r="CJI122" s="516"/>
      <c r="CJJ122" s="516"/>
      <c r="CJK122" s="516"/>
      <c r="CJL122" s="516"/>
      <c r="CJM122" s="516"/>
      <c r="CJN122" s="516"/>
      <c r="CJO122" s="516"/>
      <c r="CJP122" s="516"/>
      <c r="CJQ122" s="516"/>
      <c r="CJR122" s="516"/>
      <c r="CJS122" s="516"/>
      <c r="CJT122" s="516"/>
      <c r="CJU122" s="516"/>
      <c r="CJV122" s="516"/>
      <c r="CJW122" s="516"/>
      <c r="CJX122" s="516"/>
      <c r="CJY122" s="516"/>
      <c r="CJZ122" s="516"/>
      <c r="CKA122" s="516"/>
      <c r="CKB122" s="516"/>
      <c r="CKC122" s="516"/>
      <c r="CKD122" s="516"/>
      <c r="CKE122" s="516"/>
      <c r="CKF122" s="516"/>
      <c r="CKG122" s="516"/>
      <c r="CKH122" s="516"/>
      <c r="CKI122" s="516"/>
      <c r="CKJ122" s="516"/>
      <c r="CKK122" s="516"/>
      <c r="CKL122" s="516"/>
      <c r="CKM122" s="516"/>
      <c r="CKN122" s="516"/>
      <c r="CKO122" s="516"/>
      <c r="CKP122" s="516"/>
      <c r="CKQ122" s="516"/>
      <c r="CKR122" s="516"/>
      <c r="CKS122" s="516"/>
      <c r="CKT122" s="516"/>
      <c r="CKU122" s="516"/>
      <c r="CKV122" s="516"/>
      <c r="CKW122" s="516"/>
      <c r="CKX122" s="516"/>
      <c r="CKY122" s="516"/>
      <c r="CKZ122" s="516"/>
      <c r="CLA122" s="516"/>
      <c r="CLB122" s="516"/>
      <c r="CLC122" s="516"/>
      <c r="CLD122" s="516"/>
      <c r="CLE122" s="516"/>
      <c r="CLF122" s="516"/>
      <c r="CLG122" s="516"/>
      <c r="CLH122" s="516"/>
      <c r="CLI122" s="516"/>
      <c r="CLJ122" s="516"/>
      <c r="CLK122" s="516"/>
      <c r="CLL122" s="516"/>
      <c r="CLM122" s="516"/>
      <c r="CLN122" s="516"/>
      <c r="CLO122" s="516"/>
      <c r="CLP122" s="516"/>
      <c r="CLQ122" s="516"/>
      <c r="CLR122" s="516"/>
      <c r="CLS122" s="516"/>
      <c r="CLT122" s="516"/>
      <c r="CLU122" s="516"/>
      <c r="CLV122" s="516"/>
      <c r="CLW122" s="516"/>
      <c r="CLX122" s="516"/>
      <c r="CLY122" s="516"/>
      <c r="CLZ122" s="516"/>
      <c r="CMA122" s="516"/>
      <c r="CMB122" s="516"/>
      <c r="CMC122" s="516"/>
      <c r="CMD122" s="516"/>
      <c r="CME122" s="516"/>
      <c r="CMF122" s="516"/>
      <c r="CMG122" s="516"/>
      <c r="CMH122" s="516"/>
      <c r="CMI122" s="516"/>
      <c r="CMJ122" s="516"/>
      <c r="CMK122" s="516"/>
      <c r="CML122" s="516"/>
      <c r="CMM122" s="516"/>
      <c r="CMN122" s="516"/>
      <c r="CMO122" s="516"/>
      <c r="CMP122" s="516"/>
      <c r="CMQ122" s="516"/>
      <c r="CMR122" s="516"/>
      <c r="CMS122" s="516"/>
      <c r="CMT122" s="516"/>
      <c r="CMU122" s="516"/>
      <c r="CMV122" s="516"/>
      <c r="CMW122" s="516"/>
      <c r="CMX122" s="516"/>
      <c r="CMY122" s="516"/>
      <c r="CMZ122" s="516"/>
      <c r="CNA122" s="516"/>
      <c r="CNB122" s="516"/>
      <c r="CNC122" s="516"/>
      <c r="CND122" s="516"/>
      <c r="CNE122" s="516"/>
      <c r="CNF122" s="516"/>
      <c r="CNG122" s="516"/>
      <c r="CNH122" s="516"/>
      <c r="CNI122" s="516"/>
      <c r="CNJ122" s="516"/>
      <c r="CNK122" s="516"/>
      <c r="CNL122" s="516"/>
      <c r="CNM122" s="516"/>
      <c r="CNN122" s="516"/>
      <c r="CNO122" s="516"/>
      <c r="CNP122" s="516"/>
      <c r="CNQ122" s="516"/>
      <c r="CNR122" s="516"/>
      <c r="CNS122" s="516"/>
      <c r="CNT122" s="516"/>
      <c r="CNU122" s="516"/>
      <c r="CNV122" s="516"/>
      <c r="CNW122" s="516"/>
      <c r="CNX122" s="516"/>
      <c r="CNY122" s="516"/>
      <c r="CNZ122" s="516"/>
      <c r="COA122" s="516"/>
      <c r="COB122" s="516"/>
      <c r="COC122" s="516"/>
      <c r="COD122" s="516"/>
      <c r="COE122" s="516"/>
      <c r="COF122" s="516"/>
      <c r="COG122" s="516"/>
      <c r="COH122" s="516"/>
      <c r="COI122" s="516"/>
      <c r="COJ122" s="516"/>
      <c r="COK122" s="516"/>
      <c r="COL122" s="516"/>
      <c r="COM122" s="516"/>
      <c r="CON122" s="516"/>
      <c r="COO122" s="516"/>
      <c r="COP122" s="516"/>
      <c r="COQ122" s="516"/>
      <c r="COR122" s="516"/>
      <c r="COS122" s="516"/>
      <c r="COT122" s="516"/>
      <c r="COU122" s="516"/>
      <c r="COV122" s="516"/>
      <c r="COW122" s="516"/>
      <c r="COX122" s="516"/>
      <c r="COY122" s="516"/>
      <c r="COZ122" s="516"/>
      <c r="CPA122" s="516"/>
      <c r="CPB122" s="516"/>
      <c r="CPC122" s="516"/>
      <c r="CPD122" s="516"/>
      <c r="CPE122" s="516"/>
      <c r="CPF122" s="516"/>
      <c r="CPG122" s="516"/>
      <c r="CPH122" s="516"/>
      <c r="CPI122" s="516"/>
      <c r="CPJ122" s="516"/>
      <c r="CPK122" s="516"/>
      <c r="CPL122" s="516"/>
      <c r="CPM122" s="516"/>
      <c r="CPN122" s="516"/>
      <c r="CPO122" s="516"/>
      <c r="CPP122" s="516"/>
      <c r="CPQ122" s="516"/>
      <c r="CPR122" s="516"/>
      <c r="CPS122" s="516"/>
      <c r="CPT122" s="516"/>
      <c r="CPU122" s="516"/>
      <c r="CPV122" s="516"/>
      <c r="CPW122" s="516"/>
      <c r="CPX122" s="516"/>
      <c r="CPY122" s="516"/>
      <c r="CPZ122" s="516"/>
      <c r="CQA122" s="516"/>
      <c r="CQB122" s="516"/>
      <c r="CQC122" s="516"/>
      <c r="CQD122" s="516"/>
      <c r="CQE122" s="516"/>
      <c r="CQF122" s="516"/>
      <c r="CQG122" s="516"/>
      <c r="CQH122" s="516"/>
      <c r="CQI122" s="516"/>
      <c r="CQJ122" s="516"/>
      <c r="CQK122" s="516"/>
      <c r="CQL122" s="516"/>
      <c r="CQM122" s="516"/>
      <c r="CQN122" s="516"/>
      <c r="CQO122" s="516"/>
      <c r="CQP122" s="516"/>
      <c r="CQQ122" s="516"/>
      <c r="CQR122" s="516"/>
      <c r="CQS122" s="516"/>
      <c r="CQT122" s="516"/>
      <c r="CQU122" s="516"/>
      <c r="CQV122" s="516"/>
      <c r="CQW122" s="516"/>
      <c r="CQX122" s="516"/>
      <c r="CQY122" s="516"/>
      <c r="CQZ122" s="516"/>
      <c r="CRA122" s="516"/>
      <c r="CRB122" s="516"/>
      <c r="CRC122" s="516"/>
      <c r="CRD122" s="516"/>
      <c r="CRE122" s="516"/>
      <c r="CRF122" s="516"/>
      <c r="CRG122" s="516"/>
      <c r="CRH122" s="516"/>
      <c r="CRI122" s="516"/>
      <c r="CRJ122" s="516"/>
      <c r="CRK122" s="516"/>
      <c r="CRL122" s="516"/>
      <c r="CRM122" s="516"/>
      <c r="CRN122" s="516"/>
      <c r="CRO122" s="516"/>
      <c r="CRP122" s="516"/>
      <c r="CRQ122" s="516"/>
      <c r="CRR122" s="516"/>
      <c r="CRS122" s="516"/>
      <c r="CRT122" s="516"/>
      <c r="CRU122" s="516"/>
      <c r="CRV122" s="516"/>
      <c r="CRW122" s="516"/>
      <c r="CRX122" s="516"/>
      <c r="CRY122" s="516"/>
      <c r="CRZ122" s="516"/>
      <c r="CSA122" s="516"/>
      <c r="CSB122" s="516"/>
      <c r="CSC122" s="516"/>
      <c r="CSD122" s="516"/>
      <c r="CSE122" s="516"/>
      <c r="CSF122" s="516"/>
      <c r="CSG122" s="516"/>
      <c r="CSH122" s="516"/>
      <c r="CSI122" s="516"/>
      <c r="CSJ122" s="516"/>
      <c r="CSK122" s="516"/>
      <c r="CSL122" s="516"/>
      <c r="CSM122" s="516"/>
      <c r="CSN122" s="516"/>
      <c r="CSO122" s="516"/>
      <c r="CSP122" s="516"/>
      <c r="CSQ122" s="516"/>
      <c r="CSR122" s="516"/>
      <c r="CSS122" s="516"/>
      <c r="CST122" s="516"/>
      <c r="CSU122" s="516"/>
      <c r="CSV122" s="516"/>
      <c r="CSW122" s="516"/>
      <c r="CSX122" s="516"/>
      <c r="CSY122" s="516"/>
      <c r="CSZ122" s="516"/>
      <c r="CTA122" s="516"/>
      <c r="CTB122" s="516"/>
      <c r="CTC122" s="516"/>
      <c r="CTD122" s="516"/>
      <c r="CTE122" s="516"/>
      <c r="CTF122" s="516"/>
      <c r="CTG122" s="516"/>
      <c r="CTH122" s="516"/>
      <c r="CTI122" s="516"/>
      <c r="CTJ122" s="516"/>
      <c r="CTK122" s="516"/>
      <c r="CTL122" s="516"/>
      <c r="CTM122" s="516"/>
      <c r="CTN122" s="516"/>
      <c r="CTO122" s="516"/>
      <c r="CTP122" s="516"/>
      <c r="CTQ122" s="516"/>
      <c r="CTR122" s="516"/>
      <c r="CTS122" s="516"/>
      <c r="CTT122" s="516"/>
      <c r="CTU122" s="516"/>
      <c r="CTV122" s="516"/>
      <c r="CTW122" s="516"/>
      <c r="CTX122" s="516"/>
      <c r="CTY122" s="516"/>
      <c r="CTZ122" s="516"/>
      <c r="CUA122" s="516"/>
      <c r="CUB122" s="516"/>
      <c r="CUC122" s="516"/>
      <c r="CUD122" s="516"/>
      <c r="CUE122" s="516"/>
      <c r="CUF122" s="516"/>
      <c r="CUG122" s="516"/>
      <c r="CUH122" s="516"/>
      <c r="CUI122" s="516"/>
      <c r="CUJ122" s="516"/>
      <c r="CUK122" s="516"/>
      <c r="CUL122" s="516"/>
      <c r="CUM122" s="516"/>
      <c r="CUN122" s="516"/>
      <c r="CUO122" s="516"/>
      <c r="CUP122" s="516"/>
      <c r="CUQ122" s="516"/>
      <c r="CUR122" s="516"/>
      <c r="CUS122" s="516"/>
      <c r="CUT122" s="516"/>
      <c r="CUU122" s="516"/>
      <c r="CUV122" s="516"/>
      <c r="CUW122" s="516"/>
      <c r="CUX122" s="516"/>
      <c r="CUY122" s="516"/>
      <c r="CUZ122" s="516"/>
      <c r="CVA122" s="516"/>
      <c r="CVB122" s="516"/>
      <c r="CVC122" s="516"/>
      <c r="CVD122" s="516"/>
      <c r="CVE122" s="516"/>
      <c r="CVF122" s="516"/>
      <c r="CVG122" s="516"/>
      <c r="CVH122" s="516"/>
      <c r="CVI122" s="516"/>
      <c r="CVJ122" s="516"/>
      <c r="CVK122" s="516"/>
      <c r="CVL122" s="516"/>
      <c r="CVM122" s="516"/>
      <c r="CVN122" s="516"/>
      <c r="CVO122" s="516"/>
      <c r="CVP122" s="516"/>
      <c r="CVQ122" s="516"/>
      <c r="CVR122" s="516"/>
      <c r="CVS122" s="516"/>
      <c r="CVT122" s="516"/>
      <c r="CVU122" s="516"/>
      <c r="CVV122" s="516"/>
      <c r="CVW122" s="516"/>
      <c r="CVX122" s="516"/>
      <c r="CVY122" s="516"/>
      <c r="CVZ122" s="516"/>
      <c r="CWA122" s="516"/>
      <c r="CWB122" s="516"/>
      <c r="CWC122" s="516"/>
      <c r="CWD122" s="516"/>
      <c r="CWE122" s="516"/>
      <c r="CWF122" s="516"/>
      <c r="CWG122" s="516"/>
      <c r="CWH122" s="516"/>
      <c r="CWI122" s="516"/>
      <c r="CWJ122" s="516"/>
      <c r="CWK122" s="516"/>
      <c r="CWL122" s="516"/>
      <c r="CWM122" s="516"/>
      <c r="CWN122" s="516"/>
      <c r="CWO122" s="516"/>
      <c r="CWP122" s="516"/>
      <c r="CWQ122" s="516"/>
      <c r="CWR122" s="516"/>
      <c r="CWS122" s="516"/>
      <c r="CWT122" s="516"/>
      <c r="CWU122" s="516"/>
      <c r="CWV122" s="516"/>
      <c r="CWW122" s="516"/>
      <c r="CWX122" s="516"/>
      <c r="CWY122" s="516"/>
      <c r="CWZ122" s="516"/>
      <c r="CXA122" s="516"/>
      <c r="CXB122" s="516"/>
      <c r="CXC122" s="516"/>
      <c r="CXD122" s="516"/>
      <c r="CXE122" s="516"/>
      <c r="CXF122" s="516"/>
      <c r="CXG122" s="516"/>
      <c r="CXH122" s="516"/>
      <c r="CXI122" s="516"/>
      <c r="CXJ122" s="516"/>
      <c r="CXK122" s="516"/>
      <c r="CXL122" s="516"/>
      <c r="CXM122" s="516"/>
      <c r="CXN122" s="516"/>
      <c r="CXO122" s="516"/>
      <c r="CXP122" s="516"/>
      <c r="CXQ122" s="516"/>
      <c r="CXR122" s="516"/>
      <c r="CXS122" s="516"/>
      <c r="CXT122" s="516"/>
      <c r="CXU122" s="516"/>
      <c r="CXV122" s="516"/>
      <c r="CXW122" s="516"/>
      <c r="CXX122" s="516"/>
      <c r="CXY122" s="516"/>
      <c r="CXZ122" s="516"/>
      <c r="CYA122" s="516"/>
      <c r="CYB122" s="516"/>
      <c r="CYC122" s="516"/>
      <c r="CYD122" s="516"/>
      <c r="CYE122" s="516"/>
      <c r="CYF122" s="516"/>
      <c r="CYG122" s="516"/>
      <c r="CYH122" s="516"/>
      <c r="CYI122" s="516"/>
      <c r="CYJ122" s="516"/>
      <c r="CYK122" s="516"/>
      <c r="CYL122" s="516"/>
      <c r="CYM122" s="516"/>
      <c r="CYN122" s="516"/>
      <c r="CYO122" s="516"/>
      <c r="CYP122" s="516"/>
      <c r="CYQ122" s="516"/>
      <c r="CYR122" s="516"/>
      <c r="CYS122" s="516"/>
      <c r="CYT122" s="516"/>
      <c r="CYU122" s="516"/>
      <c r="CYV122" s="516"/>
      <c r="CYW122" s="516"/>
      <c r="CYX122" s="516"/>
      <c r="CYY122" s="516"/>
      <c r="CYZ122" s="516"/>
      <c r="CZA122" s="516"/>
      <c r="CZB122" s="516"/>
      <c r="CZC122" s="516"/>
      <c r="CZD122" s="516"/>
      <c r="CZE122" s="516"/>
      <c r="CZF122" s="516"/>
      <c r="CZG122" s="516"/>
      <c r="CZH122" s="516"/>
      <c r="CZI122" s="516"/>
      <c r="CZJ122" s="516"/>
      <c r="CZK122" s="516"/>
      <c r="CZL122" s="516"/>
      <c r="CZM122" s="516"/>
      <c r="CZN122" s="516"/>
      <c r="CZO122" s="516"/>
      <c r="CZP122" s="516"/>
      <c r="CZQ122" s="516"/>
      <c r="CZR122" s="516"/>
      <c r="CZS122" s="516"/>
      <c r="CZT122" s="516"/>
      <c r="CZU122" s="516"/>
      <c r="CZV122" s="516"/>
      <c r="CZW122" s="516"/>
      <c r="CZX122" s="516"/>
      <c r="CZY122" s="516"/>
      <c r="CZZ122" s="516"/>
      <c r="DAA122" s="516"/>
      <c r="DAB122" s="516"/>
      <c r="DAC122" s="516"/>
      <c r="DAD122" s="516"/>
      <c r="DAE122" s="516"/>
      <c r="DAF122" s="516"/>
      <c r="DAG122" s="516"/>
      <c r="DAH122" s="516"/>
      <c r="DAI122" s="516"/>
      <c r="DAJ122" s="516"/>
      <c r="DAK122" s="516"/>
      <c r="DAL122" s="516"/>
      <c r="DAM122" s="516"/>
      <c r="DAN122" s="516"/>
      <c r="DAO122" s="516"/>
      <c r="DAP122" s="516"/>
      <c r="DAQ122" s="516"/>
      <c r="DAR122" s="516"/>
      <c r="DAS122" s="516"/>
      <c r="DAT122" s="516"/>
      <c r="DAU122" s="516"/>
      <c r="DAV122" s="516"/>
      <c r="DAW122" s="516"/>
      <c r="DAX122" s="516"/>
      <c r="DAY122" s="516"/>
      <c r="DAZ122" s="516"/>
      <c r="DBA122" s="516"/>
      <c r="DBB122" s="516"/>
      <c r="DBC122" s="516"/>
      <c r="DBD122" s="516"/>
      <c r="DBE122" s="516"/>
      <c r="DBF122" s="516"/>
      <c r="DBG122" s="516"/>
      <c r="DBH122" s="516"/>
      <c r="DBI122" s="516"/>
      <c r="DBJ122" s="516"/>
      <c r="DBK122" s="516"/>
      <c r="DBL122" s="516"/>
      <c r="DBM122" s="516"/>
      <c r="DBN122" s="516"/>
      <c r="DBO122" s="516"/>
      <c r="DBP122" s="516"/>
      <c r="DBQ122" s="516"/>
      <c r="DBR122" s="516"/>
      <c r="DBS122" s="516"/>
      <c r="DBT122" s="516"/>
      <c r="DBU122" s="516"/>
      <c r="DBV122" s="516"/>
      <c r="DBW122" s="516"/>
      <c r="DBX122" s="516"/>
      <c r="DBY122" s="516"/>
      <c r="DBZ122" s="516"/>
      <c r="DCA122" s="516"/>
      <c r="DCB122" s="516"/>
      <c r="DCC122" s="516"/>
      <c r="DCD122" s="516"/>
      <c r="DCE122" s="516"/>
      <c r="DCF122" s="516"/>
      <c r="DCG122" s="516"/>
      <c r="DCH122" s="516"/>
      <c r="DCI122" s="516"/>
      <c r="DCJ122" s="516"/>
      <c r="DCK122" s="516"/>
      <c r="DCL122" s="516"/>
      <c r="DCM122" s="516"/>
      <c r="DCN122" s="516"/>
      <c r="DCO122" s="516"/>
      <c r="DCP122" s="516"/>
      <c r="DCQ122" s="516"/>
      <c r="DCR122" s="516"/>
      <c r="DCS122" s="516"/>
      <c r="DCT122" s="516"/>
      <c r="DCU122" s="516"/>
      <c r="DCV122" s="516"/>
      <c r="DCW122" s="516"/>
      <c r="DCX122" s="516"/>
      <c r="DCY122" s="516"/>
      <c r="DCZ122" s="516"/>
      <c r="DDA122" s="516"/>
      <c r="DDB122" s="516"/>
      <c r="DDC122" s="516"/>
      <c r="DDD122" s="516"/>
      <c r="DDE122" s="516"/>
      <c r="DDF122" s="516"/>
      <c r="DDG122" s="516"/>
      <c r="DDH122" s="516"/>
      <c r="DDI122" s="516"/>
      <c r="DDJ122" s="516"/>
      <c r="DDK122" s="516"/>
      <c r="DDL122" s="516"/>
      <c r="DDM122" s="516"/>
      <c r="DDN122" s="516"/>
      <c r="DDO122" s="516"/>
      <c r="DDP122" s="516"/>
      <c r="DDQ122" s="516"/>
      <c r="DDR122" s="516"/>
      <c r="DDS122" s="516"/>
      <c r="DDT122" s="516"/>
      <c r="DDU122" s="516"/>
      <c r="DDV122" s="516"/>
      <c r="DDW122" s="516"/>
      <c r="DDX122" s="516"/>
      <c r="DDY122" s="516"/>
      <c r="DDZ122" s="516"/>
      <c r="DEA122" s="516"/>
      <c r="DEB122" s="516"/>
      <c r="DEC122" s="516"/>
      <c r="DED122" s="516"/>
      <c r="DEE122" s="516"/>
      <c r="DEF122" s="516"/>
      <c r="DEG122" s="516"/>
      <c r="DEH122" s="516"/>
      <c r="DEI122" s="516"/>
      <c r="DEJ122" s="516"/>
      <c r="DEK122" s="516"/>
      <c r="DEL122" s="516"/>
      <c r="DEM122" s="516"/>
      <c r="DEN122" s="516"/>
      <c r="DEO122" s="516"/>
      <c r="DEP122" s="516"/>
      <c r="DEQ122" s="516"/>
      <c r="DER122" s="516"/>
      <c r="DES122" s="516"/>
      <c r="DET122" s="516"/>
      <c r="DEU122" s="516"/>
      <c r="DEV122" s="516"/>
      <c r="DEW122" s="516"/>
      <c r="DEX122" s="516"/>
      <c r="DEY122" s="516"/>
      <c r="DEZ122" s="516"/>
      <c r="DFA122" s="516"/>
      <c r="DFB122" s="516"/>
      <c r="DFC122" s="516"/>
      <c r="DFD122" s="516"/>
      <c r="DFE122" s="516"/>
      <c r="DFF122" s="516"/>
      <c r="DFG122" s="516"/>
      <c r="DFH122" s="516"/>
      <c r="DFI122" s="516"/>
      <c r="DFJ122" s="516"/>
      <c r="DFK122" s="516"/>
      <c r="DFL122" s="516"/>
      <c r="DFM122" s="516"/>
      <c r="DFN122" s="516"/>
      <c r="DFO122" s="516"/>
      <c r="DFP122" s="516"/>
      <c r="DFQ122" s="516"/>
      <c r="DFR122" s="516"/>
      <c r="DFS122" s="516"/>
      <c r="DFT122" s="516"/>
      <c r="DFU122" s="516"/>
      <c r="DFV122" s="516"/>
      <c r="DFW122" s="516"/>
      <c r="DFX122" s="516"/>
      <c r="DFY122" s="516"/>
      <c r="DFZ122" s="516"/>
      <c r="DGA122" s="516"/>
      <c r="DGB122" s="516"/>
      <c r="DGC122" s="516"/>
      <c r="DGD122" s="516"/>
      <c r="DGE122" s="516"/>
      <c r="DGF122" s="516"/>
      <c r="DGG122" s="516"/>
      <c r="DGH122" s="516"/>
      <c r="DGI122" s="516"/>
      <c r="DGJ122" s="516"/>
      <c r="DGK122" s="516"/>
      <c r="DGL122" s="516"/>
      <c r="DGM122" s="516"/>
      <c r="DGN122" s="516"/>
      <c r="DGO122" s="516"/>
      <c r="DGP122" s="516"/>
      <c r="DGQ122" s="516"/>
      <c r="DGR122" s="516"/>
      <c r="DGS122" s="516"/>
      <c r="DGT122" s="516"/>
      <c r="DGU122" s="516"/>
      <c r="DGV122" s="516"/>
      <c r="DGW122" s="516"/>
      <c r="DGX122" s="516"/>
      <c r="DGY122" s="516"/>
      <c r="DGZ122" s="516"/>
      <c r="DHA122" s="516"/>
      <c r="DHB122" s="516"/>
      <c r="DHC122" s="516"/>
      <c r="DHD122" s="516"/>
      <c r="DHE122" s="516"/>
      <c r="DHF122" s="516"/>
      <c r="DHG122" s="516"/>
      <c r="DHH122" s="516"/>
      <c r="DHI122" s="516"/>
      <c r="DHJ122" s="516"/>
      <c r="DHK122" s="516"/>
      <c r="DHL122" s="516"/>
      <c r="DHM122" s="516"/>
      <c r="DHN122" s="516"/>
      <c r="DHO122" s="516"/>
      <c r="DHP122" s="516"/>
      <c r="DHQ122" s="516"/>
      <c r="DHR122" s="516"/>
      <c r="DHS122" s="516"/>
      <c r="DHT122" s="516"/>
      <c r="DHU122" s="516"/>
      <c r="DHV122" s="516"/>
      <c r="DHW122" s="516"/>
      <c r="DHX122" s="516"/>
      <c r="DHY122" s="516"/>
      <c r="DHZ122" s="516"/>
      <c r="DIA122" s="516"/>
      <c r="DIB122" s="516"/>
      <c r="DIC122" s="516"/>
      <c r="DID122" s="516"/>
      <c r="DIE122" s="516"/>
      <c r="DIF122" s="516"/>
      <c r="DIG122" s="516"/>
      <c r="DIH122" s="516"/>
      <c r="DII122" s="516"/>
      <c r="DIJ122" s="516"/>
      <c r="DIK122" s="516"/>
      <c r="DIL122" s="516"/>
      <c r="DIM122" s="516"/>
      <c r="DIN122" s="516"/>
      <c r="DIO122" s="516"/>
      <c r="DIP122" s="516"/>
      <c r="DIQ122" s="516"/>
      <c r="DIR122" s="516"/>
      <c r="DIS122" s="516"/>
      <c r="DIT122" s="516"/>
      <c r="DIU122" s="516"/>
      <c r="DIV122" s="516"/>
      <c r="DIW122" s="516"/>
      <c r="DIX122" s="516"/>
      <c r="DIY122" s="516"/>
      <c r="DIZ122" s="516"/>
      <c r="DJA122" s="516"/>
      <c r="DJB122" s="516"/>
      <c r="DJC122" s="516"/>
      <c r="DJD122" s="516"/>
      <c r="DJE122" s="516"/>
      <c r="DJF122" s="516"/>
      <c r="DJG122" s="516"/>
      <c r="DJH122" s="516"/>
      <c r="DJI122" s="516"/>
      <c r="DJJ122" s="516"/>
      <c r="DJK122" s="516"/>
      <c r="DJL122" s="516"/>
      <c r="DJM122" s="516"/>
      <c r="DJN122" s="516"/>
      <c r="DJO122" s="516"/>
      <c r="DJP122" s="516"/>
      <c r="DJQ122" s="516"/>
      <c r="DJR122" s="516"/>
      <c r="DJS122" s="516"/>
      <c r="DJT122" s="516"/>
      <c r="DJU122" s="516"/>
      <c r="DJV122" s="516"/>
      <c r="DJW122" s="516"/>
      <c r="DJX122" s="516"/>
      <c r="DJY122" s="516"/>
      <c r="DJZ122" s="516"/>
      <c r="DKA122" s="516"/>
      <c r="DKB122" s="516"/>
      <c r="DKC122" s="516"/>
      <c r="DKD122" s="516"/>
      <c r="DKE122" s="516"/>
      <c r="DKF122" s="516"/>
      <c r="DKG122" s="516"/>
      <c r="DKH122" s="516"/>
      <c r="DKI122" s="516"/>
      <c r="DKJ122" s="516"/>
      <c r="DKK122" s="516"/>
      <c r="DKL122" s="516"/>
      <c r="DKM122" s="516"/>
      <c r="DKN122" s="516"/>
      <c r="DKO122" s="516"/>
      <c r="DKP122" s="516"/>
      <c r="DKQ122" s="516"/>
      <c r="DKR122" s="516"/>
      <c r="DKS122" s="516"/>
      <c r="DKT122" s="516"/>
      <c r="DKU122" s="516"/>
      <c r="DKV122" s="516"/>
      <c r="DKW122" s="516"/>
      <c r="DKX122" s="516"/>
      <c r="DKY122" s="516"/>
      <c r="DKZ122" s="516"/>
      <c r="DLA122" s="516"/>
      <c r="DLB122" s="516"/>
      <c r="DLC122" s="516"/>
      <c r="DLD122" s="516"/>
      <c r="DLE122" s="516"/>
      <c r="DLF122" s="516"/>
      <c r="DLG122" s="516"/>
      <c r="DLH122" s="516"/>
      <c r="DLI122" s="516"/>
      <c r="DLJ122" s="516"/>
      <c r="DLK122" s="516"/>
      <c r="DLL122" s="516"/>
      <c r="DLM122" s="516"/>
      <c r="DLN122" s="516"/>
      <c r="DLO122" s="516"/>
      <c r="DLP122" s="516"/>
      <c r="DLQ122" s="516"/>
      <c r="DLR122" s="516"/>
      <c r="DLS122" s="516"/>
      <c r="DLT122" s="516"/>
      <c r="DLU122" s="516"/>
      <c r="DLV122" s="516"/>
      <c r="DLW122" s="516"/>
      <c r="DLX122" s="516"/>
      <c r="DLY122" s="516"/>
      <c r="DLZ122" s="516"/>
      <c r="DMA122" s="516"/>
      <c r="DMB122" s="516"/>
      <c r="DMC122" s="516"/>
      <c r="DMD122" s="516"/>
      <c r="DME122" s="516"/>
      <c r="DMF122" s="516"/>
      <c r="DMG122" s="516"/>
      <c r="DMH122" s="516"/>
      <c r="DMI122" s="516"/>
      <c r="DMJ122" s="516"/>
      <c r="DMK122" s="516"/>
      <c r="DML122" s="516"/>
      <c r="DMM122" s="516"/>
      <c r="DMN122" s="516"/>
      <c r="DMO122" s="516"/>
      <c r="DMP122" s="516"/>
      <c r="DMQ122" s="516"/>
      <c r="DMR122" s="516"/>
      <c r="DMS122" s="516"/>
      <c r="DMT122" s="516"/>
      <c r="DMU122" s="516"/>
      <c r="DMV122" s="516"/>
      <c r="DMW122" s="516"/>
      <c r="DMX122" s="516"/>
      <c r="DMY122" s="516"/>
      <c r="DMZ122" s="516"/>
      <c r="DNA122" s="516"/>
      <c r="DNB122" s="516"/>
      <c r="DNC122" s="516"/>
      <c r="DND122" s="516"/>
      <c r="DNE122" s="516"/>
      <c r="DNF122" s="516"/>
      <c r="DNG122" s="516"/>
      <c r="DNH122" s="516"/>
      <c r="DNI122" s="516"/>
      <c r="DNJ122" s="516"/>
      <c r="DNK122" s="516"/>
      <c r="DNL122" s="516"/>
      <c r="DNM122" s="516"/>
      <c r="DNN122" s="516"/>
      <c r="DNO122" s="516"/>
      <c r="DNP122" s="516"/>
      <c r="DNQ122" s="516"/>
      <c r="DNR122" s="516"/>
      <c r="DNS122" s="516"/>
      <c r="DNT122" s="516"/>
      <c r="DNU122" s="516"/>
      <c r="DNV122" s="516"/>
      <c r="DNW122" s="516"/>
      <c r="DNX122" s="516"/>
      <c r="DNY122" s="516"/>
      <c r="DNZ122" s="516"/>
      <c r="DOA122" s="516"/>
      <c r="DOB122" s="516"/>
      <c r="DOC122" s="516"/>
      <c r="DOD122" s="516"/>
      <c r="DOE122" s="516"/>
      <c r="DOF122" s="516"/>
      <c r="DOG122" s="516"/>
      <c r="DOH122" s="516"/>
      <c r="DOI122" s="516"/>
      <c r="DOJ122" s="516"/>
      <c r="DOK122" s="516"/>
      <c r="DOL122" s="516"/>
      <c r="DOM122" s="516"/>
      <c r="DON122" s="516"/>
      <c r="DOO122" s="516"/>
      <c r="DOP122" s="516"/>
      <c r="DOQ122" s="516"/>
      <c r="DOR122" s="516"/>
      <c r="DOS122" s="516"/>
      <c r="DOT122" s="516"/>
      <c r="DOU122" s="516"/>
      <c r="DOV122" s="516"/>
      <c r="DOW122" s="516"/>
      <c r="DOX122" s="516"/>
      <c r="DOY122" s="516"/>
      <c r="DOZ122" s="516"/>
      <c r="DPA122" s="516"/>
      <c r="DPB122" s="516"/>
      <c r="DPC122" s="516"/>
      <c r="DPD122" s="516"/>
      <c r="DPE122" s="516"/>
      <c r="DPF122" s="516"/>
      <c r="DPG122" s="516"/>
      <c r="DPH122" s="516"/>
      <c r="DPI122" s="516"/>
      <c r="DPJ122" s="516"/>
      <c r="DPK122" s="516"/>
      <c r="DPL122" s="516"/>
      <c r="DPM122" s="516"/>
      <c r="DPN122" s="516"/>
      <c r="DPO122" s="516"/>
      <c r="DPP122" s="516"/>
      <c r="DPQ122" s="516"/>
      <c r="DPR122" s="516"/>
      <c r="DPS122" s="516"/>
      <c r="DPT122" s="516"/>
      <c r="DPU122" s="516"/>
      <c r="DPV122" s="516"/>
      <c r="DPW122" s="516"/>
      <c r="DPX122" s="516"/>
      <c r="DPY122" s="516"/>
      <c r="DPZ122" s="516"/>
      <c r="DQA122" s="516"/>
      <c r="DQB122" s="516"/>
      <c r="DQC122" s="516"/>
      <c r="DQD122" s="516"/>
      <c r="DQE122" s="516"/>
      <c r="DQF122" s="516"/>
      <c r="DQG122" s="516"/>
      <c r="DQH122" s="516"/>
      <c r="DQI122" s="516"/>
      <c r="DQJ122" s="516"/>
      <c r="DQK122" s="516"/>
      <c r="DQL122" s="516"/>
      <c r="DQM122" s="516"/>
      <c r="DQN122" s="516"/>
      <c r="DQO122" s="516"/>
      <c r="DQP122" s="516"/>
      <c r="DQQ122" s="516"/>
      <c r="DQR122" s="516"/>
      <c r="DQS122" s="516"/>
      <c r="DQT122" s="516"/>
      <c r="DQU122" s="516"/>
      <c r="DQV122" s="516"/>
      <c r="DQW122" s="516"/>
      <c r="DQX122" s="516"/>
      <c r="DQY122" s="516"/>
      <c r="DQZ122" s="516"/>
      <c r="DRA122" s="516"/>
      <c r="DRB122" s="516"/>
      <c r="DRC122" s="516"/>
      <c r="DRD122" s="516"/>
      <c r="DRE122" s="516"/>
      <c r="DRF122" s="516"/>
      <c r="DRG122" s="516"/>
      <c r="DRH122" s="516"/>
      <c r="DRI122" s="516"/>
      <c r="DRJ122" s="516"/>
      <c r="DRK122" s="516"/>
      <c r="DRL122" s="516"/>
      <c r="DRM122" s="516"/>
      <c r="DRN122" s="516"/>
      <c r="DRO122" s="516"/>
      <c r="DRP122" s="516"/>
      <c r="DRQ122" s="516"/>
      <c r="DRR122" s="516"/>
      <c r="DRS122" s="516"/>
      <c r="DRT122" s="516"/>
      <c r="DRU122" s="516"/>
      <c r="DRV122" s="516"/>
      <c r="DRW122" s="516"/>
      <c r="DRX122" s="516"/>
      <c r="DRY122" s="516"/>
      <c r="DRZ122" s="516"/>
      <c r="DSA122" s="516"/>
      <c r="DSB122" s="516"/>
      <c r="DSC122" s="516"/>
      <c r="DSD122" s="516"/>
      <c r="DSE122" s="516"/>
      <c r="DSF122" s="516"/>
      <c r="DSG122" s="516"/>
      <c r="DSH122" s="516"/>
      <c r="DSI122" s="516"/>
      <c r="DSJ122" s="516"/>
      <c r="DSK122" s="516"/>
      <c r="DSL122" s="516"/>
      <c r="DSM122" s="516"/>
      <c r="DSN122" s="516"/>
      <c r="DSO122" s="516"/>
      <c r="DSP122" s="516"/>
      <c r="DSQ122" s="516"/>
      <c r="DSR122" s="516"/>
      <c r="DSS122" s="516"/>
      <c r="DST122" s="516"/>
      <c r="DSU122" s="516"/>
      <c r="DSV122" s="516"/>
      <c r="DSW122" s="516"/>
      <c r="DSX122" s="516"/>
      <c r="DSY122" s="516"/>
      <c r="DSZ122" s="516"/>
      <c r="DTA122" s="516"/>
      <c r="DTB122" s="516"/>
      <c r="DTC122" s="516"/>
      <c r="DTD122" s="516"/>
      <c r="DTE122" s="516"/>
      <c r="DTF122" s="516"/>
      <c r="DTG122" s="516"/>
      <c r="DTH122" s="516"/>
      <c r="DTI122" s="516"/>
      <c r="DTJ122" s="516"/>
      <c r="DTK122" s="516"/>
      <c r="DTL122" s="516"/>
      <c r="DTM122" s="516"/>
      <c r="DTN122" s="516"/>
      <c r="DTO122" s="516"/>
      <c r="DTP122" s="516"/>
      <c r="DTQ122" s="516"/>
      <c r="DTR122" s="516"/>
      <c r="DTS122" s="516"/>
      <c r="DTT122" s="516"/>
      <c r="DTU122" s="516"/>
      <c r="DTV122" s="516"/>
      <c r="DTW122" s="516"/>
      <c r="DTX122" s="516"/>
      <c r="DTY122" s="516"/>
      <c r="DTZ122" s="516"/>
      <c r="DUA122" s="516"/>
      <c r="DUB122" s="516"/>
      <c r="DUC122" s="516"/>
      <c r="DUD122" s="516"/>
      <c r="DUE122" s="516"/>
      <c r="DUF122" s="516"/>
      <c r="DUG122" s="516"/>
      <c r="DUH122" s="516"/>
      <c r="DUI122" s="516"/>
      <c r="DUJ122" s="516"/>
      <c r="DUK122" s="516"/>
      <c r="DUL122" s="516"/>
      <c r="DUM122" s="516"/>
      <c r="DUN122" s="516"/>
      <c r="DUO122" s="516"/>
      <c r="DUP122" s="516"/>
      <c r="DUQ122" s="516"/>
      <c r="DUR122" s="516"/>
      <c r="DUS122" s="516"/>
      <c r="DUT122" s="516"/>
      <c r="DUU122" s="516"/>
      <c r="DUV122" s="516"/>
      <c r="DUW122" s="516"/>
      <c r="DUX122" s="516"/>
      <c r="DUY122" s="516"/>
      <c r="DUZ122" s="516"/>
      <c r="DVA122" s="516"/>
      <c r="DVB122" s="516"/>
      <c r="DVC122" s="516"/>
      <c r="DVD122" s="516"/>
      <c r="DVE122" s="516"/>
      <c r="DVF122" s="516"/>
      <c r="DVG122" s="516"/>
      <c r="DVH122" s="516"/>
      <c r="DVI122" s="516"/>
      <c r="DVJ122" s="516"/>
      <c r="DVK122" s="516"/>
      <c r="DVL122" s="516"/>
      <c r="DVM122" s="516"/>
      <c r="DVN122" s="516"/>
      <c r="DVO122" s="516"/>
      <c r="DVP122" s="516"/>
      <c r="DVQ122" s="516"/>
      <c r="DVR122" s="516"/>
      <c r="DVS122" s="516"/>
      <c r="DVT122" s="516"/>
      <c r="DVU122" s="516"/>
      <c r="DVV122" s="516"/>
      <c r="DVW122" s="516"/>
      <c r="DVX122" s="516"/>
      <c r="DVY122" s="516"/>
      <c r="DVZ122" s="516"/>
      <c r="DWA122" s="516"/>
      <c r="DWB122" s="516"/>
      <c r="DWC122" s="516"/>
      <c r="DWD122" s="516"/>
      <c r="DWE122" s="516"/>
      <c r="DWF122" s="516"/>
      <c r="DWG122" s="516"/>
      <c r="DWH122" s="516"/>
      <c r="DWI122" s="516"/>
      <c r="DWJ122" s="516"/>
      <c r="DWK122" s="516"/>
      <c r="DWL122" s="516"/>
      <c r="DWM122" s="516"/>
      <c r="DWN122" s="516"/>
      <c r="DWO122" s="516"/>
      <c r="DWP122" s="516"/>
      <c r="DWQ122" s="516"/>
      <c r="DWR122" s="516"/>
      <c r="DWS122" s="516"/>
      <c r="DWT122" s="516"/>
      <c r="DWU122" s="516"/>
      <c r="DWV122" s="516"/>
      <c r="DWW122" s="516"/>
      <c r="DWX122" s="516"/>
      <c r="DWY122" s="516"/>
      <c r="DWZ122" s="516"/>
      <c r="DXA122" s="516"/>
      <c r="DXB122" s="516"/>
      <c r="DXC122" s="516"/>
      <c r="DXD122" s="516"/>
      <c r="DXE122" s="516"/>
      <c r="DXF122" s="516"/>
      <c r="DXG122" s="516"/>
      <c r="DXH122" s="516"/>
      <c r="DXI122" s="516"/>
      <c r="DXJ122" s="516"/>
      <c r="DXK122" s="516"/>
      <c r="DXL122" s="516"/>
      <c r="DXM122" s="516"/>
      <c r="DXN122" s="516"/>
      <c r="DXO122" s="516"/>
      <c r="DXP122" s="516"/>
      <c r="DXQ122" s="516"/>
      <c r="DXR122" s="516"/>
      <c r="DXS122" s="516"/>
      <c r="DXT122" s="516"/>
      <c r="DXU122" s="516"/>
      <c r="DXV122" s="516"/>
      <c r="DXW122" s="516"/>
      <c r="DXX122" s="516"/>
      <c r="DXY122" s="516"/>
      <c r="DXZ122" s="516"/>
      <c r="DYA122" s="516"/>
      <c r="DYB122" s="516"/>
      <c r="DYC122" s="516"/>
      <c r="DYD122" s="516"/>
      <c r="DYE122" s="516"/>
      <c r="DYF122" s="516"/>
      <c r="DYG122" s="516"/>
      <c r="DYH122" s="516"/>
      <c r="DYI122" s="516"/>
      <c r="DYJ122" s="516"/>
      <c r="DYK122" s="516"/>
      <c r="DYL122" s="516"/>
      <c r="DYM122" s="516"/>
      <c r="DYN122" s="516"/>
      <c r="DYO122" s="516"/>
      <c r="DYP122" s="516"/>
      <c r="DYQ122" s="516"/>
      <c r="DYR122" s="516"/>
      <c r="DYS122" s="516"/>
      <c r="DYT122" s="516"/>
      <c r="DYU122" s="516"/>
      <c r="DYV122" s="516"/>
      <c r="DYW122" s="516"/>
      <c r="DYX122" s="516"/>
      <c r="DYY122" s="516"/>
      <c r="DYZ122" s="516"/>
      <c r="DZA122" s="516"/>
      <c r="DZB122" s="516"/>
      <c r="DZC122" s="516"/>
      <c r="DZD122" s="516"/>
      <c r="DZE122" s="516"/>
      <c r="DZF122" s="516"/>
      <c r="DZG122" s="516"/>
      <c r="DZH122" s="516"/>
      <c r="DZI122" s="516"/>
      <c r="DZJ122" s="516"/>
      <c r="DZK122" s="516"/>
      <c r="DZL122" s="516"/>
      <c r="DZM122" s="516"/>
      <c r="DZN122" s="516"/>
      <c r="DZO122" s="516"/>
      <c r="DZP122" s="516"/>
      <c r="DZQ122" s="516"/>
      <c r="DZR122" s="516"/>
      <c r="DZS122" s="516"/>
      <c r="DZT122" s="516"/>
      <c r="DZU122" s="516"/>
      <c r="DZV122" s="516"/>
      <c r="DZW122" s="516"/>
      <c r="DZX122" s="516"/>
      <c r="DZY122" s="516"/>
      <c r="DZZ122" s="516"/>
      <c r="EAA122" s="516"/>
      <c r="EAB122" s="516"/>
      <c r="EAC122" s="516"/>
      <c r="EAD122" s="516"/>
      <c r="EAE122" s="516"/>
      <c r="EAF122" s="516"/>
      <c r="EAG122" s="516"/>
      <c r="EAH122" s="516"/>
      <c r="EAI122" s="516"/>
      <c r="EAJ122" s="516"/>
      <c r="EAK122" s="516"/>
      <c r="EAL122" s="516"/>
      <c r="EAM122" s="516"/>
      <c r="EAN122" s="516"/>
      <c r="EAO122" s="516"/>
      <c r="EAP122" s="516"/>
      <c r="EAQ122" s="516"/>
      <c r="EAR122" s="516"/>
      <c r="EAS122" s="516"/>
      <c r="EAT122" s="516"/>
      <c r="EAU122" s="516"/>
      <c r="EAV122" s="516"/>
      <c r="EAW122" s="516"/>
      <c r="EAX122" s="516"/>
      <c r="EAY122" s="516"/>
      <c r="EAZ122" s="516"/>
      <c r="EBA122" s="516"/>
      <c r="EBB122" s="516"/>
      <c r="EBC122" s="516"/>
      <c r="EBD122" s="516"/>
      <c r="EBE122" s="516"/>
      <c r="EBF122" s="516"/>
      <c r="EBG122" s="516"/>
      <c r="EBH122" s="516"/>
      <c r="EBI122" s="516"/>
      <c r="EBJ122" s="516"/>
      <c r="EBK122" s="516"/>
      <c r="EBL122" s="516"/>
      <c r="EBM122" s="516"/>
      <c r="EBN122" s="516"/>
      <c r="EBO122" s="516"/>
      <c r="EBP122" s="516"/>
      <c r="EBQ122" s="516"/>
      <c r="EBR122" s="516"/>
      <c r="EBS122" s="516"/>
      <c r="EBT122" s="516"/>
      <c r="EBU122" s="516"/>
      <c r="EBV122" s="516"/>
      <c r="EBW122" s="516"/>
      <c r="EBX122" s="516"/>
      <c r="EBY122" s="516"/>
      <c r="EBZ122" s="516"/>
      <c r="ECA122" s="516"/>
      <c r="ECB122" s="516"/>
      <c r="ECC122" s="516"/>
      <c r="ECD122" s="516"/>
      <c r="ECE122" s="516"/>
      <c r="ECF122" s="516"/>
      <c r="ECG122" s="516"/>
      <c r="ECH122" s="516"/>
      <c r="ECI122" s="516"/>
      <c r="ECJ122" s="516"/>
      <c r="ECK122" s="516"/>
      <c r="ECL122" s="516"/>
      <c r="ECM122" s="516"/>
      <c r="ECN122" s="516"/>
      <c r="ECO122" s="516"/>
      <c r="ECP122" s="516"/>
      <c r="ECQ122" s="516"/>
      <c r="ECR122" s="516"/>
      <c r="ECS122" s="516"/>
      <c r="ECT122" s="516"/>
      <c r="ECU122" s="516"/>
      <c r="ECV122" s="516"/>
      <c r="ECW122" s="516"/>
      <c r="ECX122" s="516"/>
      <c r="ECY122" s="516"/>
      <c r="ECZ122" s="516"/>
      <c r="EDA122" s="516"/>
      <c r="EDB122" s="516"/>
      <c r="EDC122" s="516"/>
      <c r="EDD122" s="516"/>
      <c r="EDE122" s="516"/>
      <c r="EDF122" s="516"/>
      <c r="EDG122" s="516"/>
      <c r="EDH122" s="516"/>
      <c r="EDI122" s="516"/>
      <c r="EDJ122" s="516"/>
      <c r="EDK122" s="516"/>
      <c r="EDL122" s="516"/>
      <c r="EDM122" s="516"/>
      <c r="EDN122" s="516"/>
      <c r="EDO122" s="516"/>
      <c r="EDP122" s="516"/>
      <c r="EDQ122" s="516"/>
      <c r="EDR122" s="516"/>
      <c r="EDS122" s="516"/>
      <c r="EDT122" s="516"/>
      <c r="EDU122" s="516"/>
      <c r="EDV122" s="516"/>
      <c r="EDW122" s="516"/>
      <c r="EDX122" s="516"/>
      <c r="EDY122" s="516"/>
      <c r="EDZ122" s="516"/>
      <c r="EEA122" s="516"/>
      <c r="EEB122" s="516"/>
      <c r="EEC122" s="516"/>
      <c r="EED122" s="516"/>
      <c r="EEE122" s="516"/>
      <c r="EEF122" s="516"/>
      <c r="EEG122" s="516"/>
      <c r="EEH122" s="516"/>
      <c r="EEI122" s="516"/>
      <c r="EEJ122" s="516"/>
      <c r="EEK122" s="516"/>
      <c r="EEL122" s="516"/>
      <c r="EEM122" s="516"/>
      <c r="EEN122" s="516"/>
      <c r="EEO122" s="516"/>
      <c r="EEP122" s="516"/>
      <c r="EEQ122" s="516"/>
      <c r="EER122" s="516"/>
      <c r="EES122" s="516"/>
      <c r="EET122" s="516"/>
      <c r="EEU122" s="516"/>
      <c r="EEV122" s="516"/>
      <c r="EEW122" s="516"/>
      <c r="EEX122" s="516"/>
      <c r="EEY122" s="516"/>
      <c r="EEZ122" s="516"/>
      <c r="EFA122" s="516"/>
      <c r="EFB122" s="516"/>
      <c r="EFC122" s="516"/>
      <c r="EFD122" s="516"/>
      <c r="EFE122" s="516"/>
      <c r="EFF122" s="516"/>
      <c r="EFG122" s="516"/>
      <c r="EFH122" s="516"/>
      <c r="EFI122" s="516"/>
      <c r="EFJ122" s="516"/>
      <c r="EFK122" s="516"/>
      <c r="EFL122" s="516"/>
      <c r="EFM122" s="516"/>
      <c r="EFN122" s="516"/>
      <c r="EFO122" s="516"/>
      <c r="EFP122" s="516"/>
      <c r="EFQ122" s="516"/>
      <c r="EFR122" s="516"/>
      <c r="EFS122" s="516"/>
      <c r="EFT122" s="516"/>
      <c r="EFU122" s="516"/>
      <c r="EFV122" s="516"/>
      <c r="EFW122" s="516"/>
      <c r="EFX122" s="516"/>
      <c r="EFY122" s="516"/>
      <c r="EFZ122" s="516"/>
      <c r="EGA122" s="516"/>
      <c r="EGB122" s="516"/>
      <c r="EGC122" s="516"/>
      <c r="EGD122" s="516"/>
      <c r="EGE122" s="516"/>
      <c r="EGF122" s="516"/>
      <c r="EGG122" s="516"/>
      <c r="EGH122" s="516"/>
      <c r="EGI122" s="516"/>
      <c r="EGJ122" s="516"/>
      <c r="EGK122" s="516"/>
      <c r="EGL122" s="516"/>
      <c r="EGM122" s="516"/>
      <c r="EGN122" s="516"/>
      <c r="EGO122" s="516"/>
      <c r="EGP122" s="516"/>
      <c r="EGQ122" s="516"/>
      <c r="EGR122" s="516"/>
      <c r="EGS122" s="516"/>
      <c r="EGT122" s="516"/>
      <c r="EGU122" s="516"/>
      <c r="EGV122" s="516"/>
      <c r="EGW122" s="516"/>
      <c r="EGX122" s="516"/>
      <c r="EGY122" s="516"/>
      <c r="EGZ122" s="516"/>
      <c r="EHA122" s="516"/>
      <c r="EHB122" s="516"/>
      <c r="EHC122" s="516"/>
      <c r="EHD122" s="516"/>
      <c r="EHE122" s="516"/>
      <c r="EHF122" s="516"/>
      <c r="EHG122" s="516"/>
      <c r="EHH122" s="516"/>
      <c r="EHI122" s="516"/>
      <c r="EHJ122" s="516"/>
      <c r="EHK122" s="516"/>
      <c r="EHL122" s="516"/>
      <c r="EHM122" s="516"/>
      <c r="EHN122" s="516"/>
      <c r="EHO122" s="516"/>
      <c r="EHP122" s="516"/>
      <c r="EHQ122" s="516"/>
      <c r="EHR122" s="516"/>
      <c r="EHS122" s="516"/>
      <c r="EHT122" s="516"/>
      <c r="EHU122" s="516"/>
      <c r="EHV122" s="516"/>
      <c r="EHW122" s="516"/>
      <c r="EHX122" s="516"/>
      <c r="EHY122" s="516"/>
      <c r="EHZ122" s="516"/>
      <c r="EIA122" s="516"/>
      <c r="EIB122" s="516"/>
      <c r="EIC122" s="516"/>
      <c r="EID122" s="516"/>
      <c r="EIE122" s="516"/>
      <c r="EIF122" s="516"/>
      <c r="EIG122" s="516"/>
      <c r="EIH122" s="516"/>
      <c r="EII122" s="516"/>
      <c r="EIJ122" s="516"/>
      <c r="EIK122" s="516"/>
      <c r="EIL122" s="516"/>
      <c r="EIM122" s="516"/>
      <c r="EIN122" s="516"/>
      <c r="EIO122" s="516"/>
      <c r="EIP122" s="516"/>
      <c r="EIQ122" s="516"/>
      <c r="EIR122" s="516"/>
      <c r="EIS122" s="516"/>
      <c r="EIT122" s="516"/>
      <c r="EIU122" s="516"/>
      <c r="EIV122" s="516"/>
      <c r="EIW122" s="516"/>
      <c r="EIX122" s="516"/>
      <c r="EIY122" s="516"/>
      <c r="EIZ122" s="516"/>
      <c r="EJA122" s="516"/>
      <c r="EJB122" s="516"/>
      <c r="EJC122" s="516"/>
      <c r="EJD122" s="516"/>
      <c r="EJE122" s="516"/>
      <c r="EJF122" s="516"/>
      <c r="EJG122" s="516"/>
      <c r="EJH122" s="516"/>
      <c r="EJI122" s="516"/>
      <c r="EJJ122" s="516"/>
      <c r="EJK122" s="516"/>
      <c r="EJL122" s="516"/>
      <c r="EJM122" s="516"/>
      <c r="EJN122" s="516"/>
      <c r="EJO122" s="516"/>
      <c r="EJP122" s="516"/>
      <c r="EJQ122" s="516"/>
      <c r="EJR122" s="516"/>
      <c r="EJS122" s="516"/>
      <c r="EJT122" s="516"/>
      <c r="EJU122" s="516"/>
      <c r="EJV122" s="516"/>
      <c r="EJW122" s="516"/>
      <c r="EJX122" s="516"/>
      <c r="EJY122" s="516"/>
      <c r="EJZ122" s="516"/>
      <c r="EKA122" s="516"/>
      <c r="EKB122" s="516"/>
      <c r="EKC122" s="516"/>
      <c r="EKD122" s="516"/>
      <c r="EKE122" s="516"/>
      <c r="EKF122" s="516"/>
      <c r="EKG122" s="516"/>
      <c r="EKH122" s="516"/>
      <c r="EKI122" s="516"/>
      <c r="EKJ122" s="516"/>
      <c r="EKK122" s="516"/>
      <c r="EKL122" s="516"/>
      <c r="EKM122" s="516"/>
      <c r="EKN122" s="516"/>
      <c r="EKO122" s="516"/>
      <c r="EKP122" s="516"/>
      <c r="EKQ122" s="516"/>
      <c r="EKR122" s="516"/>
      <c r="EKS122" s="516"/>
      <c r="EKT122" s="516"/>
      <c r="EKU122" s="516"/>
      <c r="EKV122" s="516"/>
      <c r="EKW122" s="516"/>
      <c r="EKX122" s="516"/>
      <c r="EKY122" s="516"/>
      <c r="EKZ122" s="516"/>
      <c r="ELA122" s="516"/>
      <c r="ELB122" s="516"/>
      <c r="ELC122" s="516"/>
      <c r="ELD122" s="516"/>
      <c r="ELE122" s="516"/>
      <c r="ELF122" s="516"/>
      <c r="ELG122" s="516"/>
      <c r="ELH122" s="516"/>
      <c r="ELI122" s="516"/>
      <c r="ELJ122" s="516"/>
      <c r="ELK122" s="516"/>
      <c r="ELL122" s="516"/>
      <c r="ELM122" s="516"/>
      <c r="ELN122" s="516"/>
      <c r="ELO122" s="516"/>
      <c r="ELP122" s="516"/>
      <c r="ELQ122" s="516"/>
      <c r="ELR122" s="516"/>
      <c r="ELS122" s="516"/>
      <c r="ELT122" s="516"/>
      <c r="ELU122" s="516"/>
      <c r="ELV122" s="516"/>
      <c r="ELW122" s="516"/>
      <c r="ELX122" s="516"/>
      <c r="ELY122" s="516"/>
      <c r="ELZ122" s="516"/>
      <c r="EMA122" s="516"/>
      <c r="EMB122" s="516"/>
      <c r="EMC122" s="516"/>
      <c r="EMD122" s="516"/>
      <c r="EME122" s="516"/>
      <c r="EMF122" s="516"/>
      <c r="EMG122" s="516"/>
      <c r="EMH122" s="516"/>
      <c r="EMI122" s="516"/>
      <c r="EMJ122" s="516"/>
      <c r="EMK122" s="516"/>
      <c r="EML122" s="516"/>
      <c r="EMM122" s="516"/>
      <c r="EMN122" s="516"/>
      <c r="EMO122" s="516"/>
      <c r="EMP122" s="516"/>
      <c r="EMQ122" s="516"/>
      <c r="EMR122" s="516"/>
      <c r="EMS122" s="516"/>
      <c r="EMT122" s="516"/>
      <c r="EMU122" s="516"/>
      <c r="EMV122" s="516"/>
      <c r="EMW122" s="516"/>
      <c r="EMX122" s="516"/>
      <c r="EMY122" s="516"/>
      <c r="EMZ122" s="516"/>
      <c r="ENA122" s="516"/>
      <c r="ENB122" s="516"/>
      <c r="ENC122" s="516"/>
      <c r="END122" s="516"/>
      <c r="ENE122" s="516"/>
      <c r="ENF122" s="516"/>
      <c r="ENG122" s="516"/>
      <c r="ENH122" s="516"/>
      <c r="ENI122" s="516"/>
      <c r="ENJ122" s="516"/>
      <c r="ENK122" s="516"/>
      <c r="ENL122" s="516"/>
      <c r="ENM122" s="516"/>
      <c r="ENN122" s="516"/>
      <c r="ENO122" s="516"/>
      <c r="ENP122" s="516"/>
      <c r="ENQ122" s="516"/>
      <c r="ENR122" s="516"/>
      <c r="ENS122" s="516"/>
      <c r="ENT122" s="516"/>
      <c r="ENU122" s="516"/>
      <c r="ENV122" s="516"/>
      <c r="ENW122" s="516"/>
      <c r="ENX122" s="516"/>
      <c r="ENY122" s="516"/>
      <c r="ENZ122" s="516"/>
      <c r="EOA122" s="516"/>
      <c r="EOB122" s="516"/>
      <c r="EOC122" s="516"/>
      <c r="EOD122" s="516"/>
      <c r="EOE122" s="516"/>
      <c r="EOF122" s="516"/>
      <c r="EOG122" s="516"/>
      <c r="EOH122" s="516"/>
      <c r="EOI122" s="516"/>
      <c r="EOJ122" s="516"/>
      <c r="EOK122" s="516"/>
      <c r="EOL122" s="516"/>
      <c r="EOM122" s="516"/>
      <c r="EON122" s="516"/>
      <c r="EOO122" s="516"/>
      <c r="EOP122" s="516"/>
      <c r="EOQ122" s="516"/>
      <c r="EOR122" s="516"/>
      <c r="EOS122" s="516"/>
      <c r="EOT122" s="516"/>
      <c r="EOU122" s="516"/>
      <c r="EOV122" s="516"/>
      <c r="EOW122" s="516"/>
      <c r="EOX122" s="516"/>
      <c r="EOY122" s="516"/>
      <c r="EOZ122" s="516"/>
      <c r="EPA122" s="516"/>
      <c r="EPB122" s="516"/>
      <c r="EPC122" s="516"/>
      <c r="EPD122" s="516"/>
      <c r="EPE122" s="516"/>
      <c r="EPF122" s="516"/>
      <c r="EPG122" s="516"/>
      <c r="EPH122" s="516"/>
      <c r="EPI122" s="516"/>
      <c r="EPJ122" s="516"/>
      <c r="EPK122" s="516"/>
      <c r="EPL122" s="516"/>
      <c r="EPM122" s="516"/>
      <c r="EPN122" s="516"/>
      <c r="EPO122" s="516"/>
      <c r="EPP122" s="516"/>
      <c r="EPQ122" s="516"/>
      <c r="EPR122" s="516"/>
      <c r="EPS122" s="516"/>
      <c r="EPT122" s="516"/>
      <c r="EPU122" s="516"/>
      <c r="EPV122" s="516"/>
      <c r="EPW122" s="516"/>
      <c r="EPX122" s="516"/>
      <c r="EPY122" s="516"/>
      <c r="EPZ122" s="516"/>
      <c r="EQA122" s="516"/>
      <c r="EQB122" s="516"/>
      <c r="EQC122" s="516"/>
      <c r="EQD122" s="516"/>
      <c r="EQE122" s="516"/>
      <c r="EQF122" s="516"/>
      <c r="EQG122" s="516"/>
      <c r="EQH122" s="516"/>
      <c r="EQI122" s="516"/>
      <c r="EQJ122" s="516"/>
      <c r="EQK122" s="516"/>
      <c r="EQL122" s="516"/>
      <c r="EQM122" s="516"/>
      <c r="EQN122" s="516"/>
      <c r="EQO122" s="516"/>
      <c r="EQP122" s="516"/>
      <c r="EQQ122" s="516"/>
      <c r="EQR122" s="516"/>
      <c r="EQS122" s="516"/>
      <c r="EQT122" s="516"/>
      <c r="EQU122" s="516"/>
      <c r="EQV122" s="516"/>
      <c r="EQW122" s="516"/>
      <c r="EQX122" s="516"/>
      <c r="EQY122" s="516"/>
      <c r="EQZ122" s="516"/>
      <c r="ERA122" s="516"/>
      <c r="ERB122" s="516"/>
      <c r="ERC122" s="516"/>
      <c r="ERD122" s="516"/>
      <c r="ERE122" s="516"/>
      <c r="ERF122" s="516"/>
      <c r="ERG122" s="516"/>
      <c r="ERH122" s="516"/>
      <c r="ERI122" s="516"/>
      <c r="ERJ122" s="516"/>
      <c r="ERK122" s="516"/>
      <c r="ERL122" s="516"/>
      <c r="ERM122" s="516"/>
      <c r="ERN122" s="516"/>
      <c r="ERO122" s="516"/>
      <c r="ERP122" s="516"/>
      <c r="ERQ122" s="516"/>
      <c r="ERR122" s="516"/>
      <c r="ERS122" s="516"/>
      <c r="ERT122" s="516"/>
      <c r="ERU122" s="516"/>
      <c r="ERV122" s="516"/>
      <c r="ERW122" s="516"/>
      <c r="ERX122" s="516"/>
      <c r="ERY122" s="516"/>
      <c r="ERZ122" s="516"/>
      <c r="ESA122" s="516"/>
      <c r="ESB122" s="516"/>
      <c r="ESC122" s="516"/>
      <c r="ESD122" s="516"/>
      <c r="ESE122" s="516"/>
      <c r="ESF122" s="516"/>
      <c r="ESG122" s="516"/>
      <c r="ESH122" s="516"/>
      <c r="ESI122" s="516"/>
      <c r="ESJ122" s="516"/>
      <c r="ESK122" s="516"/>
      <c r="ESL122" s="516"/>
      <c r="ESM122" s="516"/>
      <c r="ESN122" s="516"/>
      <c r="ESO122" s="516"/>
      <c r="ESP122" s="516"/>
      <c r="ESQ122" s="516"/>
      <c r="ESR122" s="516"/>
      <c r="ESS122" s="516"/>
      <c r="EST122" s="516"/>
      <c r="ESU122" s="516"/>
      <c r="ESV122" s="516"/>
      <c r="ESW122" s="516"/>
      <c r="ESX122" s="516"/>
      <c r="ESY122" s="516"/>
      <c r="ESZ122" s="516"/>
      <c r="ETA122" s="516"/>
      <c r="ETB122" s="516"/>
      <c r="ETC122" s="516"/>
      <c r="ETD122" s="516"/>
      <c r="ETE122" s="516"/>
      <c r="ETF122" s="516"/>
      <c r="ETG122" s="516"/>
      <c r="ETH122" s="516"/>
      <c r="ETI122" s="516"/>
      <c r="ETJ122" s="516"/>
      <c r="ETK122" s="516"/>
      <c r="ETL122" s="516"/>
      <c r="ETM122" s="516"/>
      <c r="ETN122" s="516"/>
      <c r="ETO122" s="516"/>
      <c r="ETP122" s="516"/>
      <c r="ETQ122" s="516"/>
      <c r="ETR122" s="516"/>
      <c r="ETS122" s="516"/>
      <c r="ETT122" s="516"/>
      <c r="ETU122" s="516"/>
      <c r="ETV122" s="516"/>
      <c r="ETW122" s="516"/>
      <c r="ETX122" s="516"/>
      <c r="ETY122" s="516"/>
      <c r="ETZ122" s="516"/>
      <c r="EUA122" s="516"/>
      <c r="EUB122" s="516"/>
      <c r="EUC122" s="516"/>
      <c r="EUD122" s="516"/>
      <c r="EUE122" s="516"/>
      <c r="EUF122" s="516"/>
      <c r="EUG122" s="516"/>
      <c r="EUH122" s="516"/>
      <c r="EUI122" s="516"/>
      <c r="EUJ122" s="516"/>
      <c r="EUK122" s="516"/>
      <c r="EUL122" s="516"/>
      <c r="EUM122" s="516"/>
      <c r="EUN122" s="516"/>
      <c r="EUO122" s="516"/>
      <c r="EUP122" s="516"/>
      <c r="EUQ122" s="516"/>
      <c r="EUR122" s="516"/>
      <c r="EUS122" s="516"/>
      <c r="EUT122" s="516"/>
      <c r="EUU122" s="516"/>
      <c r="EUV122" s="516"/>
      <c r="EUW122" s="516"/>
      <c r="EUX122" s="516"/>
      <c r="EUY122" s="516"/>
      <c r="EUZ122" s="516"/>
      <c r="EVA122" s="516"/>
      <c r="EVB122" s="516"/>
      <c r="EVC122" s="516"/>
      <c r="EVD122" s="516"/>
      <c r="EVE122" s="516"/>
      <c r="EVF122" s="516"/>
      <c r="EVG122" s="516"/>
      <c r="EVH122" s="516"/>
      <c r="EVI122" s="516"/>
      <c r="EVJ122" s="516"/>
      <c r="EVK122" s="516"/>
      <c r="EVL122" s="516"/>
      <c r="EVM122" s="516"/>
      <c r="EVN122" s="516"/>
      <c r="EVO122" s="516"/>
      <c r="EVP122" s="516"/>
      <c r="EVQ122" s="516"/>
      <c r="EVR122" s="516"/>
      <c r="EVS122" s="516"/>
      <c r="EVT122" s="516"/>
      <c r="EVU122" s="516"/>
      <c r="EVV122" s="516"/>
      <c r="EVW122" s="516"/>
      <c r="EVX122" s="516"/>
      <c r="EVY122" s="516"/>
      <c r="EVZ122" s="516"/>
      <c r="EWA122" s="516"/>
      <c r="EWB122" s="516"/>
      <c r="EWC122" s="516"/>
      <c r="EWD122" s="516"/>
      <c r="EWE122" s="516"/>
      <c r="EWF122" s="516"/>
      <c r="EWG122" s="516"/>
      <c r="EWH122" s="516"/>
      <c r="EWI122" s="516"/>
      <c r="EWJ122" s="516"/>
      <c r="EWK122" s="516"/>
      <c r="EWL122" s="516"/>
      <c r="EWM122" s="516"/>
      <c r="EWN122" s="516"/>
      <c r="EWO122" s="516"/>
      <c r="EWP122" s="516"/>
      <c r="EWQ122" s="516"/>
      <c r="EWR122" s="516"/>
      <c r="EWS122" s="516"/>
      <c r="EWT122" s="516"/>
      <c r="EWU122" s="516"/>
      <c r="EWV122" s="516"/>
      <c r="EWW122" s="516"/>
      <c r="EWX122" s="516"/>
      <c r="EWY122" s="516"/>
      <c r="EWZ122" s="516"/>
      <c r="EXA122" s="516"/>
      <c r="EXB122" s="516"/>
      <c r="EXC122" s="516"/>
      <c r="EXD122" s="516"/>
      <c r="EXE122" s="516"/>
      <c r="EXF122" s="516"/>
      <c r="EXG122" s="516"/>
      <c r="EXH122" s="516"/>
      <c r="EXI122" s="516"/>
      <c r="EXJ122" s="516"/>
      <c r="EXK122" s="516"/>
      <c r="EXL122" s="516"/>
      <c r="EXM122" s="516"/>
      <c r="EXN122" s="516"/>
      <c r="EXO122" s="516"/>
      <c r="EXP122" s="516"/>
      <c r="EXQ122" s="516"/>
      <c r="EXR122" s="516"/>
      <c r="EXS122" s="516"/>
      <c r="EXT122" s="516"/>
      <c r="EXU122" s="516"/>
      <c r="EXV122" s="516"/>
      <c r="EXW122" s="516"/>
      <c r="EXX122" s="516"/>
      <c r="EXY122" s="516"/>
      <c r="EXZ122" s="516"/>
      <c r="EYA122" s="516"/>
      <c r="EYB122" s="516"/>
      <c r="EYC122" s="516"/>
      <c r="EYD122" s="516"/>
      <c r="EYE122" s="516"/>
      <c r="EYF122" s="516"/>
      <c r="EYG122" s="516"/>
      <c r="EYH122" s="516"/>
      <c r="EYI122" s="516"/>
      <c r="EYJ122" s="516"/>
      <c r="EYK122" s="516"/>
      <c r="EYL122" s="516"/>
      <c r="EYM122" s="516"/>
      <c r="EYN122" s="516"/>
      <c r="EYO122" s="516"/>
      <c r="EYP122" s="516"/>
      <c r="EYQ122" s="516"/>
      <c r="EYR122" s="516"/>
      <c r="EYS122" s="516"/>
      <c r="EYT122" s="516"/>
      <c r="EYU122" s="516"/>
      <c r="EYV122" s="516"/>
      <c r="EYW122" s="516"/>
      <c r="EYX122" s="516"/>
      <c r="EYY122" s="516"/>
      <c r="EYZ122" s="516"/>
      <c r="EZA122" s="516"/>
      <c r="EZB122" s="516"/>
      <c r="EZC122" s="516"/>
      <c r="EZD122" s="516"/>
      <c r="EZE122" s="516"/>
      <c r="EZF122" s="516"/>
      <c r="EZG122" s="516"/>
      <c r="EZH122" s="516"/>
      <c r="EZI122" s="516"/>
      <c r="EZJ122" s="516"/>
      <c r="EZK122" s="516"/>
      <c r="EZL122" s="516"/>
      <c r="EZM122" s="516"/>
      <c r="EZN122" s="516"/>
      <c r="EZO122" s="516"/>
      <c r="EZP122" s="516"/>
      <c r="EZQ122" s="516"/>
      <c r="EZR122" s="516"/>
      <c r="EZS122" s="516"/>
      <c r="EZT122" s="516"/>
      <c r="EZU122" s="516"/>
      <c r="EZV122" s="516"/>
      <c r="EZW122" s="516"/>
      <c r="EZX122" s="516"/>
      <c r="EZY122" s="516"/>
      <c r="EZZ122" s="516"/>
      <c r="FAA122" s="516"/>
      <c r="FAB122" s="516"/>
      <c r="FAC122" s="516"/>
      <c r="FAD122" s="516"/>
      <c r="FAE122" s="516"/>
      <c r="FAF122" s="516"/>
      <c r="FAG122" s="516"/>
      <c r="FAH122" s="516"/>
      <c r="FAI122" s="516"/>
      <c r="FAJ122" s="516"/>
      <c r="FAK122" s="516"/>
      <c r="FAL122" s="516"/>
      <c r="FAM122" s="516"/>
      <c r="FAN122" s="516"/>
      <c r="FAO122" s="516"/>
      <c r="FAP122" s="516"/>
      <c r="FAQ122" s="516"/>
      <c r="FAR122" s="516"/>
      <c r="FAS122" s="516"/>
      <c r="FAT122" s="516"/>
      <c r="FAU122" s="516"/>
      <c r="FAV122" s="516"/>
      <c r="FAW122" s="516"/>
      <c r="FAX122" s="516"/>
      <c r="FAY122" s="516"/>
      <c r="FAZ122" s="516"/>
      <c r="FBA122" s="516"/>
      <c r="FBB122" s="516"/>
      <c r="FBC122" s="516"/>
      <c r="FBD122" s="516"/>
      <c r="FBE122" s="516"/>
      <c r="FBF122" s="516"/>
      <c r="FBG122" s="516"/>
      <c r="FBH122" s="516"/>
      <c r="FBI122" s="516"/>
      <c r="FBJ122" s="516"/>
      <c r="FBK122" s="516"/>
      <c r="FBL122" s="516"/>
      <c r="FBM122" s="516"/>
      <c r="FBN122" s="516"/>
      <c r="FBO122" s="516"/>
      <c r="FBP122" s="516"/>
      <c r="FBQ122" s="516"/>
      <c r="FBR122" s="516"/>
      <c r="FBS122" s="516"/>
      <c r="FBT122" s="516"/>
      <c r="FBU122" s="516"/>
      <c r="FBV122" s="516"/>
      <c r="FBW122" s="516"/>
      <c r="FBX122" s="516"/>
      <c r="FBY122" s="516"/>
      <c r="FBZ122" s="516"/>
      <c r="FCA122" s="516"/>
      <c r="FCB122" s="516"/>
      <c r="FCC122" s="516"/>
      <c r="FCD122" s="516"/>
      <c r="FCE122" s="516"/>
      <c r="FCF122" s="516"/>
      <c r="FCG122" s="516"/>
      <c r="FCH122" s="516"/>
      <c r="FCI122" s="516"/>
      <c r="FCJ122" s="516"/>
      <c r="FCK122" s="516"/>
      <c r="FCL122" s="516"/>
      <c r="FCM122" s="516"/>
      <c r="FCN122" s="516"/>
      <c r="FCO122" s="516"/>
      <c r="FCP122" s="516"/>
      <c r="FCQ122" s="516"/>
      <c r="FCR122" s="516"/>
      <c r="FCS122" s="516"/>
      <c r="FCT122" s="516"/>
      <c r="FCU122" s="516"/>
      <c r="FCV122" s="516"/>
      <c r="FCW122" s="516"/>
      <c r="FCX122" s="516"/>
      <c r="FCY122" s="516"/>
      <c r="FCZ122" s="516"/>
      <c r="FDA122" s="516"/>
      <c r="FDB122" s="516"/>
      <c r="FDC122" s="516"/>
      <c r="FDD122" s="516"/>
      <c r="FDE122" s="516"/>
      <c r="FDF122" s="516"/>
      <c r="FDG122" s="516"/>
      <c r="FDH122" s="516"/>
      <c r="FDI122" s="516"/>
      <c r="FDJ122" s="516"/>
      <c r="FDK122" s="516"/>
      <c r="FDL122" s="516"/>
      <c r="FDM122" s="516"/>
      <c r="FDN122" s="516"/>
      <c r="FDO122" s="516"/>
      <c r="FDP122" s="516"/>
      <c r="FDQ122" s="516"/>
      <c r="FDR122" s="516"/>
      <c r="FDS122" s="516"/>
      <c r="FDT122" s="516"/>
      <c r="FDU122" s="516"/>
      <c r="FDV122" s="516"/>
      <c r="FDW122" s="516"/>
      <c r="FDX122" s="516"/>
      <c r="FDY122" s="516"/>
      <c r="FDZ122" s="516"/>
      <c r="FEA122" s="516"/>
      <c r="FEB122" s="516"/>
      <c r="FEC122" s="516"/>
      <c r="FED122" s="516"/>
      <c r="FEE122" s="516"/>
      <c r="FEF122" s="516"/>
      <c r="FEG122" s="516"/>
      <c r="FEH122" s="516"/>
      <c r="FEI122" s="516"/>
      <c r="FEJ122" s="516"/>
      <c r="FEK122" s="516"/>
      <c r="FEL122" s="516"/>
      <c r="FEM122" s="516"/>
      <c r="FEN122" s="516"/>
      <c r="FEO122" s="516"/>
      <c r="FEP122" s="516"/>
      <c r="FEQ122" s="516"/>
      <c r="FER122" s="516"/>
      <c r="FES122" s="516"/>
      <c r="FET122" s="516"/>
      <c r="FEU122" s="516"/>
      <c r="FEV122" s="516"/>
      <c r="FEW122" s="516"/>
      <c r="FEX122" s="516"/>
      <c r="FEY122" s="516"/>
      <c r="FEZ122" s="516"/>
      <c r="FFA122" s="516"/>
      <c r="FFB122" s="516"/>
      <c r="FFC122" s="516"/>
      <c r="FFD122" s="516"/>
      <c r="FFE122" s="516"/>
      <c r="FFF122" s="516"/>
      <c r="FFG122" s="516"/>
      <c r="FFH122" s="516"/>
      <c r="FFI122" s="516"/>
      <c r="FFJ122" s="516"/>
      <c r="FFK122" s="516"/>
      <c r="FFL122" s="516"/>
      <c r="FFM122" s="516"/>
      <c r="FFN122" s="516"/>
      <c r="FFO122" s="516"/>
      <c r="FFP122" s="516"/>
      <c r="FFQ122" s="516"/>
      <c r="FFR122" s="516"/>
      <c r="FFS122" s="516"/>
      <c r="FFT122" s="516"/>
      <c r="FFU122" s="516"/>
      <c r="FFV122" s="516"/>
      <c r="FFW122" s="516"/>
      <c r="FFX122" s="516"/>
      <c r="FFY122" s="516"/>
      <c r="FFZ122" s="516"/>
      <c r="FGA122" s="516"/>
      <c r="FGB122" s="516"/>
      <c r="FGC122" s="516"/>
      <c r="FGD122" s="516"/>
      <c r="FGE122" s="516"/>
      <c r="FGF122" s="516"/>
      <c r="FGG122" s="516"/>
      <c r="FGH122" s="516"/>
      <c r="FGI122" s="516"/>
      <c r="FGJ122" s="516"/>
      <c r="FGK122" s="516"/>
      <c r="FGL122" s="516"/>
      <c r="FGM122" s="516"/>
      <c r="FGN122" s="516"/>
      <c r="FGO122" s="516"/>
      <c r="FGP122" s="516"/>
      <c r="FGQ122" s="516"/>
      <c r="FGR122" s="516"/>
      <c r="FGS122" s="516"/>
      <c r="FGT122" s="516"/>
      <c r="FGU122" s="516"/>
      <c r="FGV122" s="516"/>
      <c r="FGW122" s="516"/>
      <c r="FGX122" s="516"/>
      <c r="FGY122" s="516"/>
      <c r="FGZ122" s="516"/>
      <c r="FHA122" s="516"/>
      <c r="FHB122" s="516"/>
      <c r="FHC122" s="516"/>
      <c r="FHD122" s="516"/>
      <c r="FHE122" s="516"/>
      <c r="FHF122" s="516"/>
      <c r="FHG122" s="516"/>
      <c r="FHH122" s="516"/>
      <c r="FHI122" s="516"/>
      <c r="FHJ122" s="516"/>
      <c r="FHK122" s="516"/>
      <c r="FHL122" s="516"/>
      <c r="FHM122" s="516"/>
      <c r="FHN122" s="516"/>
      <c r="FHO122" s="516"/>
      <c r="FHP122" s="516"/>
      <c r="FHQ122" s="516"/>
      <c r="FHR122" s="516"/>
      <c r="FHS122" s="516"/>
      <c r="FHT122" s="516"/>
      <c r="FHU122" s="516"/>
      <c r="FHV122" s="516"/>
      <c r="FHW122" s="516"/>
      <c r="FHX122" s="516"/>
      <c r="FHY122" s="516"/>
      <c r="FHZ122" s="516"/>
      <c r="FIA122" s="516"/>
      <c r="FIB122" s="516"/>
      <c r="FIC122" s="516"/>
      <c r="FID122" s="516"/>
      <c r="FIE122" s="516"/>
      <c r="FIF122" s="516"/>
      <c r="FIG122" s="516"/>
      <c r="FIH122" s="516"/>
      <c r="FII122" s="516"/>
      <c r="FIJ122" s="516"/>
      <c r="FIK122" s="516"/>
      <c r="FIL122" s="516"/>
      <c r="FIM122" s="516"/>
      <c r="FIN122" s="516"/>
      <c r="FIO122" s="516"/>
      <c r="FIP122" s="516"/>
      <c r="FIQ122" s="516"/>
      <c r="FIR122" s="516"/>
      <c r="FIS122" s="516"/>
      <c r="FIT122" s="516"/>
      <c r="FIU122" s="516"/>
      <c r="FIV122" s="516"/>
      <c r="FIW122" s="516"/>
      <c r="FIX122" s="516"/>
      <c r="FIY122" s="516"/>
      <c r="FIZ122" s="516"/>
      <c r="FJA122" s="516"/>
      <c r="FJB122" s="516"/>
      <c r="FJC122" s="516"/>
      <c r="FJD122" s="516"/>
      <c r="FJE122" s="516"/>
      <c r="FJF122" s="516"/>
      <c r="FJG122" s="516"/>
      <c r="FJH122" s="516"/>
      <c r="FJI122" s="516"/>
      <c r="FJJ122" s="516"/>
      <c r="FJK122" s="516"/>
      <c r="FJL122" s="516"/>
      <c r="FJM122" s="516"/>
      <c r="FJN122" s="516"/>
      <c r="FJO122" s="516"/>
      <c r="FJP122" s="516"/>
      <c r="FJQ122" s="516"/>
      <c r="FJR122" s="516"/>
      <c r="FJS122" s="516"/>
      <c r="FJT122" s="516"/>
      <c r="FJU122" s="516"/>
      <c r="FJV122" s="516"/>
      <c r="FJW122" s="516"/>
      <c r="FJX122" s="516"/>
      <c r="FJY122" s="516"/>
      <c r="FJZ122" s="516"/>
      <c r="FKA122" s="516"/>
      <c r="FKB122" s="516"/>
      <c r="FKC122" s="516"/>
      <c r="FKD122" s="516"/>
      <c r="FKE122" s="516"/>
      <c r="FKF122" s="516"/>
      <c r="FKG122" s="516"/>
      <c r="FKH122" s="516"/>
      <c r="FKI122" s="516"/>
      <c r="FKJ122" s="516"/>
      <c r="FKK122" s="516"/>
      <c r="FKL122" s="516"/>
      <c r="FKM122" s="516"/>
      <c r="FKN122" s="516"/>
      <c r="FKO122" s="516"/>
      <c r="FKP122" s="516"/>
      <c r="FKQ122" s="516"/>
      <c r="FKR122" s="516"/>
      <c r="FKS122" s="516"/>
      <c r="FKT122" s="516"/>
      <c r="FKU122" s="516"/>
      <c r="FKV122" s="516"/>
      <c r="FKW122" s="516"/>
      <c r="FKX122" s="516"/>
      <c r="FKY122" s="516"/>
      <c r="FKZ122" s="516"/>
      <c r="FLA122" s="516"/>
      <c r="FLB122" s="516"/>
      <c r="FLC122" s="516"/>
      <c r="FLD122" s="516"/>
      <c r="FLE122" s="516"/>
      <c r="FLF122" s="516"/>
      <c r="FLG122" s="516"/>
      <c r="FLH122" s="516"/>
      <c r="FLI122" s="516"/>
      <c r="FLJ122" s="516"/>
      <c r="FLK122" s="516"/>
      <c r="FLL122" s="516"/>
      <c r="FLM122" s="516"/>
      <c r="FLN122" s="516"/>
      <c r="FLO122" s="516"/>
      <c r="FLP122" s="516"/>
      <c r="FLQ122" s="516"/>
      <c r="FLR122" s="516"/>
      <c r="FLS122" s="516"/>
      <c r="FLT122" s="516"/>
      <c r="FLU122" s="516"/>
      <c r="FLV122" s="516"/>
      <c r="FLW122" s="516"/>
      <c r="FLX122" s="516"/>
      <c r="FLY122" s="516"/>
      <c r="FLZ122" s="516"/>
      <c r="FMA122" s="516"/>
      <c r="FMB122" s="516"/>
      <c r="FMC122" s="516"/>
      <c r="FMD122" s="516"/>
      <c r="FME122" s="516"/>
      <c r="FMF122" s="516"/>
      <c r="FMG122" s="516"/>
      <c r="FMH122" s="516"/>
      <c r="FMI122" s="516"/>
      <c r="FMJ122" s="516"/>
      <c r="FMK122" s="516"/>
      <c r="FML122" s="516"/>
      <c r="FMM122" s="516"/>
      <c r="FMN122" s="516"/>
      <c r="FMO122" s="516"/>
      <c r="FMP122" s="516"/>
      <c r="FMQ122" s="516"/>
      <c r="FMR122" s="516"/>
      <c r="FMS122" s="516"/>
      <c r="FMT122" s="516"/>
      <c r="FMU122" s="516"/>
      <c r="FMV122" s="516"/>
      <c r="FMW122" s="516"/>
      <c r="FMX122" s="516"/>
      <c r="FMY122" s="516"/>
      <c r="FMZ122" s="516"/>
      <c r="FNA122" s="516"/>
      <c r="FNB122" s="516"/>
      <c r="FNC122" s="516"/>
      <c r="FND122" s="516"/>
      <c r="FNE122" s="516"/>
      <c r="FNF122" s="516"/>
      <c r="FNG122" s="516"/>
      <c r="FNH122" s="516"/>
      <c r="FNI122" s="516"/>
      <c r="FNJ122" s="516"/>
      <c r="FNK122" s="516"/>
      <c r="FNL122" s="516"/>
      <c r="FNM122" s="516"/>
      <c r="FNN122" s="516"/>
      <c r="FNO122" s="516"/>
      <c r="FNP122" s="516"/>
      <c r="FNQ122" s="516"/>
      <c r="FNR122" s="516"/>
      <c r="FNS122" s="516"/>
      <c r="FNT122" s="516"/>
      <c r="FNU122" s="516"/>
      <c r="FNV122" s="516"/>
      <c r="FNW122" s="516"/>
      <c r="FNX122" s="516"/>
      <c r="FNY122" s="516"/>
      <c r="FNZ122" s="516"/>
      <c r="FOA122" s="516"/>
      <c r="FOB122" s="516"/>
      <c r="FOC122" s="516"/>
      <c r="FOD122" s="516"/>
      <c r="FOE122" s="516"/>
      <c r="FOF122" s="516"/>
      <c r="FOG122" s="516"/>
      <c r="FOH122" s="516"/>
      <c r="FOI122" s="516"/>
      <c r="FOJ122" s="516"/>
      <c r="FOK122" s="516"/>
      <c r="FOL122" s="516"/>
      <c r="FOM122" s="516"/>
      <c r="FON122" s="516"/>
      <c r="FOO122" s="516"/>
      <c r="FOP122" s="516"/>
      <c r="FOQ122" s="516"/>
      <c r="FOR122" s="516"/>
      <c r="FOS122" s="516"/>
      <c r="FOT122" s="516"/>
      <c r="FOU122" s="516"/>
      <c r="FOV122" s="516"/>
      <c r="FOW122" s="516"/>
      <c r="FOX122" s="516"/>
      <c r="FOY122" s="516"/>
      <c r="FOZ122" s="516"/>
      <c r="FPA122" s="516"/>
      <c r="FPB122" s="516"/>
      <c r="FPC122" s="516"/>
      <c r="FPD122" s="516"/>
      <c r="FPE122" s="516"/>
      <c r="FPF122" s="516"/>
      <c r="FPG122" s="516"/>
      <c r="FPH122" s="516"/>
      <c r="FPI122" s="516"/>
      <c r="FPJ122" s="516"/>
      <c r="FPK122" s="516"/>
      <c r="FPL122" s="516"/>
      <c r="FPM122" s="516"/>
      <c r="FPN122" s="516"/>
      <c r="FPO122" s="516"/>
      <c r="FPP122" s="516"/>
      <c r="FPQ122" s="516"/>
      <c r="FPR122" s="516"/>
      <c r="FPS122" s="516"/>
      <c r="FPT122" s="516"/>
      <c r="FPU122" s="516"/>
      <c r="FPV122" s="516"/>
      <c r="FPW122" s="516"/>
      <c r="FPX122" s="516"/>
      <c r="FPY122" s="516"/>
      <c r="FPZ122" s="516"/>
      <c r="FQA122" s="516"/>
      <c r="FQB122" s="516"/>
      <c r="FQC122" s="516"/>
      <c r="FQD122" s="516"/>
      <c r="FQE122" s="516"/>
      <c r="FQF122" s="516"/>
      <c r="FQG122" s="516"/>
      <c r="FQH122" s="516"/>
      <c r="FQI122" s="516"/>
      <c r="FQJ122" s="516"/>
      <c r="FQK122" s="516"/>
      <c r="FQL122" s="516"/>
      <c r="FQM122" s="516"/>
      <c r="FQN122" s="516"/>
      <c r="FQO122" s="516"/>
      <c r="FQP122" s="516"/>
      <c r="FQQ122" s="516"/>
      <c r="FQR122" s="516"/>
      <c r="FQS122" s="516"/>
      <c r="FQT122" s="516"/>
      <c r="FQU122" s="516"/>
      <c r="FQV122" s="516"/>
      <c r="FQW122" s="516"/>
      <c r="FQX122" s="516"/>
      <c r="FQY122" s="516"/>
      <c r="FQZ122" s="516"/>
      <c r="FRA122" s="516"/>
      <c r="FRB122" s="516"/>
      <c r="FRC122" s="516"/>
      <c r="FRD122" s="516"/>
      <c r="FRE122" s="516"/>
      <c r="FRF122" s="516"/>
      <c r="FRG122" s="516"/>
      <c r="FRH122" s="516"/>
      <c r="FRI122" s="516"/>
      <c r="FRJ122" s="516"/>
      <c r="FRK122" s="516"/>
      <c r="FRL122" s="516"/>
      <c r="FRM122" s="516"/>
      <c r="FRN122" s="516"/>
      <c r="FRO122" s="516"/>
      <c r="FRP122" s="516"/>
      <c r="FRQ122" s="516"/>
      <c r="FRR122" s="516"/>
      <c r="FRS122" s="516"/>
      <c r="FRT122" s="516"/>
      <c r="FRU122" s="516"/>
      <c r="FRV122" s="516"/>
      <c r="FRW122" s="516"/>
      <c r="FRX122" s="516"/>
      <c r="FRY122" s="516"/>
      <c r="FRZ122" s="516"/>
      <c r="FSA122" s="516"/>
      <c r="FSB122" s="516"/>
      <c r="FSC122" s="516"/>
      <c r="FSD122" s="516"/>
      <c r="FSE122" s="516"/>
      <c r="FSF122" s="516"/>
      <c r="FSG122" s="516"/>
      <c r="FSH122" s="516"/>
      <c r="FSI122" s="516"/>
      <c r="FSJ122" s="516"/>
      <c r="FSK122" s="516"/>
      <c r="FSL122" s="516"/>
      <c r="FSM122" s="516"/>
      <c r="FSN122" s="516"/>
      <c r="FSO122" s="516"/>
      <c r="FSP122" s="516"/>
      <c r="FSQ122" s="516"/>
      <c r="FSR122" s="516"/>
      <c r="FSS122" s="516"/>
      <c r="FST122" s="516"/>
      <c r="FSU122" s="516"/>
      <c r="FSV122" s="516"/>
      <c r="FSW122" s="516"/>
      <c r="FSX122" s="516"/>
      <c r="FSY122" s="516"/>
      <c r="FSZ122" s="516"/>
      <c r="FTA122" s="516"/>
      <c r="FTB122" s="516"/>
      <c r="FTC122" s="516"/>
      <c r="FTD122" s="516"/>
      <c r="FTE122" s="516"/>
      <c r="FTF122" s="516"/>
      <c r="FTG122" s="516"/>
      <c r="FTH122" s="516"/>
      <c r="FTI122" s="516"/>
      <c r="FTJ122" s="516"/>
      <c r="FTK122" s="516"/>
      <c r="FTL122" s="516"/>
      <c r="FTM122" s="516"/>
      <c r="FTN122" s="516"/>
      <c r="FTO122" s="516"/>
      <c r="FTP122" s="516"/>
      <c r="FTQ122" s="516"/>
      <c r="FTR122" s="516"/>
      <c r="FTS122" s="516"/>
      <c r="FTT122" s="516"/>
      <c r="FTU122" s="516"/>
      <c r="FTV122" s="516"/>
      <c r="FTW122" s="516"/>
      <c r="FTX122" s="516"/>
      <c r="FTY122" s="516"/>
      <c r="FTZ122" s="516"/>
      <c r="FUA122" s="516"/>
      <c r="FUB122" s="516"/>
      <c r="FUC122" s="516"/>
      <c r="FUD122" s="516"/>
      <c r="FUE122" s="516"/>
      <c r="FUF122" s="516"/>
      <c r="FUG122" s="516"/>
      <c r="FUH122" s="516"/>
      <c r="FUI122" s="516"/>
      <c r="FUJ122" s="516"/>
      <c r="FUK122" s="516"/>
      <c r="FUL122" s="516"/>
      <c r="FUM122" s="516"/>
      <c r="FUN122" s="516"/>
      <c r="FUO122" s="516"/>
      <c r="FUP122" s="516"/>
      <c r="FUQ122" s="516"/>
      <c r="FUR122" s="516"/>
      <c r="FUS122" s="516"/>
      <c r="FUT122" s="516"/>
      <c r="FUU122" s="516"/>
      <c r="FUV122" s="516"/>
      <c r="FUW122" s="516"/>
      <c r="FUX122" s="516"/>
      <c r="FUY122" s="516"/>
      <c r="FUZ122" s="516"/>
      <c r="FVA122" s="516"/>
      <c r="FVB122" s="516"/>
      <c r="FVC122" s="516"/>
      <c r="FVD122" s="516"/>
      <c r="FVE122" s="516"/>
      <c r="FVF122" s="516"/>
      <c r="FVG122" s="516"/>
      <c r="FVH122" s="516"/>
      <c r="FVI122" s="516"/>
      <c r="FVJ122" s="516"/>
      <c r="FVK122" s="516"/>
      <c r="FVL122" s="516"/>
      <c r="FVM122" s="516"/>
      <c r="FVN122" s="516"/>
      <c r="FVO122" s="516"/>
      <c r="FVP122" s="516"/>
      <c r="FVQ122" s="516"/>
      <c r="FVR122" s="516"/>
      <c r="FVS122" s="516"/>
      <c r="FVT122" s="516"/>
      <c r="FVU122" s="516"/>
      <c r="FVV122" s="516"/>
      <c r="FVW122" s="516"/>
      <c r="FVX122" s="516"/>
      <c r="FVY122" s="516"/>
      <c r="FVZ122" s="516"/>
      <c r="FWA122" s="516"/>
      <c r="FWB122" s="516"/>
      <c r="FWC122" s="516"/>
      <c r="FWD122" s="516"/>
      <c r="FWE122" s="516"/>
      <c r="FWF122" s="516"/>
      <c r="FWG122" s="516"/>
      <c r="FWH122" s="516"/>
      <c r="FWI122" s="516"/>
      <c r="FWJ122" s="516"/>
      <c r="FWK122" s="516"/>
      <c r="FWL122" s="516"/>
      <c r="FWM122" s="516"/>
      <c r="FWN122" s="516"/>
      <c r="FWO122" s="516"/>
      <c r="FWP122" s="516"/>
      <c r="FWQ122" s="516"/>
      <c r="FWR122" s="516"/>
      <c r="FWS122" s="516"/>
      <c r="FWT122" s="516"/>
      <c r="FWU122" s="516"/>
      <c r="FWV122" s="516"/>
      <c r="FWW122" s="516"/>
      <c r="FWX122" s="516"/>
      <c r="FWY122" s="516"/>
      <c r="FWZ122" s="516"/>
      <c r="FXA122" s="516"/>
      <c r="FXB122" s="516"/>
      <c r="FXC122" s="516"/>
      <c r="FXD122" s="516"/>
      <c r="FXE122" s="516"/>
      <c r="FXF122" s="516"/>
      <c r="FXG122" s="516"/>
      <c r="FXH122" s="516"/>
      <c r="FXI122" s="516"/>
      <c r="FXJ122" s="516"/>
      <c r="FXK122" s="516"/>
      <c r="FXL122" s="516"/>
      <c r="FXM122" s="516"/>
      <c r="FXN122" s="516"/>
      <c r="FXO122" s="516"/>
      <c r="FXP122" s="516"/>
      <c r="FXQ122" s="516"/>
      <c r="FXR122" s="516"/>
      <c r="FXS122" s="516"/>
      <c r="FXT122" s="516"/>
      <c r="FXU122" s="516"/>
      <c r="FXV122" s="516"/>
      <c r="FXW122" s="516"/>
      <c r="FXX122" s="516"/>
      <c r="FXY122" s="516"/>
      <c r="FXZ122" s="516"/>
      <c r="FYA122" s="516"/>
      <c r="FYB122" s="516"/>
      <c r="FYC122" s="516"/>
      <c r="FYD122" s="516"/>
      <c r="FYE122" s="516"/>
      <c r="FYF122" s="516"/>
      <c r="FYG122" s="516"/>
      <c r="FYH122" s="516"/>
      <c r="FYI122" s="516"/>
      <c r="FYJ122" s="516"/>
      <c r="FYK122" s="516"/>
      <c r="FYL122" s="516"/>
      <c r="FYM122" s="516"/>
      <c r="FYN122" s="516"/>
      <c r="FYO122" s="516"/>
      <c r="FYP122" s="516"/>
      <c r="FYQ122" s="516"/>
      <c r="FYR122" s="516"/>
      <c r="FYS122" s="516"/>
      <c r="FYT122" s="516"/>
      <c r="FYU122" s="516"/>
      <c r="FYV122" s="516"/>
      <c r="FYW122" s="516"/>
      <c r="FYX122" s="516"/>
      <c r="FYY122" s="516"/>
      <c r="FYZ122" s="516"/>
      <c r="FZA122" s="516"/>
      <c r="FZB122" s="516"/>
      <c r="FZC122" s="516"/>
      <c r="FZD122" s="516"/>
      <c r="FZE122" s="516"/>
      <c r="FZF122" s="516"/>
      <c r="FZG122" s="516"/>
      <c r="FZH122" s="516"/>
      <c r="FZI122" s="516"/>
      <c r="FZJ122" s="516"/>
      <c r="FZK122" s="516"/>
      <c r="FZL122" s="516"/>
      <c r="FZM122" s="516"/>
      <c r="FZN122" s="516"/>
      <c r="FZO122" s="516"/>
      <c r="FZP122" s="516"/>
      <c r="FZQ122" s="516"/>
      <c r="FZR122" s="516"/>
      <c r="FZS122" s="516"/>
      <c r="FZT122" s="516"/>
      <c r="FZU122" s="516"/>
      <c r="FZV122" s="516"/>
      <c r="FZW122" s="516"/>
      <c r="FZX122" s="516"/>
      <c r="FZY122" s="516"/>
      <c r="FZZ122" s="516"/>
      <c r="GAA122" s="516"/>
      <c r="GAB122" s="516"/>
      <c r="GAC122" s="516"/>
      <c r="GAD122" s="516"/>
      <c r="GAE122" s="516"/>
      <c r="GAF122" s="516"/>
      <c r="GAG122" s="516"/>
      <c r="GAH122" s="516"/>
      <c r="GAI122" s="516"/>
      <c r="GAJ122" s="516"/>
      <c r="GAK122" s="516"/>
      <c r="GAL122" s="516"/>
      <c r="GAM122" s="516"/>
      <c r="GAN122" s="516"/>
      <c r="GAO122" s="516"/>
      <c r="GAP122" s="516"/>
      <c r="GAQ122" s="516"/>
      <c r="GAR122" s="516"/>
      <c r="GAS122" s="516"/>
      <c r="GAT122" s="516"/>
      <c r="GAU122" s="516"/>
      <c r="GAV122" s="516"/>
      <c r="GAW122" s="516"/>
      <c r="GAX122" s="516"/>
      <c r="GAY122" s="516"/>
      <c r="GAZ122" s="516"/>
      <c r="GBA122" s="516"/>
      <c r="GBB122" s="516"/>
      <c r="GBC122" s="516"/>
      <c r="GBD122" s="516"/>
      <c r="GBE122" s="516"/>
      <c r="GBF122" s="516"/>
      <c r="GBG122" s="516"/>
      <c r="GBH122" s="516"/>
      <c r="GBI122" s="516"/>
      <c r="GBJ122" s="516"/>
      <c r="GBK122" s="516"/>
      <c r="GBL122" s="516"/>
      <c r="GBM122" s="516"/>
      <c r="GBN122" s="516"/>
      <c r="GBO122" s="516"/>
      <c r="GBP122" s="516"/>
      <c r="GBQ122" s="516"/>
      <c r="GBR122" s="516"/>
      <c r="GBS122" s="516"/>
      <c r="GBT122" s="516"/>
      <c r="GBU122" s="516"/>
      <c r="GBV122" s="516"/>
      <c r="GBW122" s="516"/>
      <c r="GBX122" s="516"/>
      <c r="GBY122" s="516"/>
      <c r="GBZ122" s="516"/>
      <c r="GCA122" s="516"/>
      <c r="GCB122" s="516"/>
      <c r="GCC122" s="516"/>
      <c r="GCD122" s="516"/>
      <c r="GCE122" s="516"/>
      <c r="GCF122" s="516"/>
      <c r="GCG122" s="516"/>
      <c r="GCH122" s="516"/>
      <c r="GCI122" s="516"/>
      <c r="GCJ122" s="516"/>
      <c r="GCK122" s="516"/>
      <c r="GCL122" s="516"/>
      <c r="GCM122" s="516"/>
      <c r="GCN122" s="516"/>
      <c r="GCO122" s="516"/>
      <c r="GCP122" s="516"/>
      <c r="GCQ122" s="516"/>
      <c r="GCR122" s="516"/>
      <c r="GCS122" s="516"/>
      <c r="GCT122" s="516"/>
      <c r="GCU122" s="516"/>
      <c r="GCV122" s="516"/>
      <c r="GCW122" s="516"/>
      <c r="GCX122" s="516"/>
      <c r="GCY122" s="516"/>
      <c r="GCZ122" s="516"/>
      <c r="GDA122" s="516"/>
      <c r="GDB122" s="516"/>
      <c r="GDC122" s="516"/>
      <c r="GDD122" s="516"/>
      <c r="GDE122" s="516"/>
      <c r="GDF122" s="516"/>
      <c r="GDG122" s="516"/>
      <c r="GDH122" s="516"/>
      <c r="GDI122" s="516"/>
      <c r="GDJ122" s="516"/>
      <c r="GDK122" s="516"/>
      <c r="GDL122" s="516"/>
      <c r="GDM122" s="516"/>
      <c r="GDN122" s="516"/>
      <c r="GDO122" s="516"/>
      <c r="GDP122" s="516"/>
      <c r="GDQ122" s="516"/>
      <c r="GDR122" s="516"/>
      <c r="GDS122" s="516"/>
      <c r="GDT122" s="516"/>
      <c r="GDU122" s="516"/>
      <c r="GDV122" s="516"/>
      <c r="GDW122" s="516"/>
      <c r="GDX122" s="516"/>
      <c r="GDY122" s="516"/>
      <c r="GDZ122" s="516"/>
      <c r="GEA122" s="516"/>
      <c r="GEB122" s="516"/>
      <c r="GEC122" s="516"/>
      <c r="GED122" s="516"/>
      <c r="GEE122" s="516"/>
      <c r="GEF122" s="516"/>
      <c r="GEG122" s="516"/>
      <c r="GEH122" s="516"/>
      <c r="GEI122" s="516"/>
      <c r="GEJ122" s="516"/>
      <c r="GEK122" s="516"/>
      <c r="GEL122" s="516"/>
      <c r="GEM122" s="516"/>
      <c r="GEN122" s="516"/>
      <c r="GEO122" s="516"/>
      <c r="GEP122" s="516"/>
      <c r="GEQ122" s="516"/>
      <c r="GER122" s="516"/>
      <c r="GES122" s="516"/>
      <c r="GET122" s="516"/>
      <c r="GEU122" s="516"/>
      <c r="GEV122" s="516"/>
      <c r="GEW122" s="516"/>
      <c r="GEX122" s="516"/>
      <c r="GEY122" s="516"/>
      <c r="GEZ122" s="516"/>
      <c r="GFA122" s="516"/>
      <c r="GFB122" s="516"/>
      <c r="GFC122" s="516"/>
      <c r="GFD122" s="516"/>
      <c r="GFE122" s="516"/>
      <c r="GFF122" s="516"/>
      <c r="GFG122" s="516"/>
      <c r="GFH122" s="516"/>
      <c r="GFI122" s="516"/>
      <c r="GFJ122" s="516"/>
      <c r="GFK122" s="516"/>
      <c r="GFL122" s="516"/>
      <c r="GFM122" s="516"/>
      <c r="GFN122" s="516"/>
      <c r="GFO122" s="516"/>
      <c r="GFP122" s="516"/>
      <c r="GFQ122" s="516"/>
      <c r="GFR122" s="516"/>
      <c r="GFS122" s="516"/>
      <c r="GFT122" s="516"/>
      <c r="GFU122" s="516"/>
      <c r="GFV122" s="516"/>
      <c r="GFW122" s="516"/>
      <c r="GFX122" s="516"/>
      <c r="GFY122" s="516"/>
      <c r="GFZ122" s="516"/>
      <c r="GGA122" s="516"/>
      <c r="GGB122" s="516"/>
      <c r="GGC122" s="516"/>
      <c r="GGD122" s="516"/>
      <c r="GGE122" s="516"/>
      <c r="GGF122" s="516"/>
      <c r="GGG122" s="516"/>
      <c r="GGH122" s="516"/>
      <c r="GGI122" s="516"/>
      <c r="GGJ122" s="516"/>
      <c r="GGK122" s="516"/>
      <c r="GGL122" s="516"/>
      <c r="GGM122" s="516"/>
      <c r="GGN122" s="516"/>
      <c r="GGO122" s="516"/>
      <c r="GGP122" s="516"/>
      <c r="GGQ122" s="516"/>
      <c r="GGR122" s="516"/>
      <c r="GGS122" s="516"/>
      <c r="GGT122" s="516"/>
      <c r="GGU122" s="516"/>
      <c r="GGV122" s="516"/>
      <c r="GGW122" s="516"/>
      <c r="GGX122" s="516"/>
      <c r="GGY122" s="516"/>
      <c r="GGZ122" s="516"/>
      <c r="GHA122" s="516"/>
      <c r="GHB122" s="516"/>
      <c r="GHC122" s="516"/>
      <c r="GHD122" s="516"/>
      <c r="GHE122" s="516"/>
      <c r="GHF122" s="516"/>
      <c r="GHG122" s="516"/>
      <c r="GHH122" s="516"/>
      <c r="GHI122" s="516"/>
      <c r="GHJ122" s="516"/>
      <c r="GHK122" s="516"/>
      <c r="GHL122" s="516"/>
      <c r="GHM122" s="516"/>
      <c r="GHN122" s="516"/>
      <c r="GHO122" s="516"/>
      <c r="GHP122" s="516"/>
      <c r="GHQ122" s="516"/>
      <c r="GHR122" s="516"/>
      <c r="GHS122" s="516"/>
      <c r="GHT122" s="516"/>
      <c r="GHU122" s="516"/>
      <c r="GHV122" s="516"/>
      <c r="GHW122" s="516"/>
      <c r="GHX122" s="516"/>
      <c r="GHY122" s="516"/>
      <c r="GHZ122" s="516"/>
      <c r="GIA122" s="516"/>
      <c r="GIB122" s="516"/>
      <c r="GIC122" s="516"/>
      <c r="GID122" s="516"/>
      <c r="GIE122" s="516"/>
      <c r="GIF122" s="516"/>
      <c r="GIG122" s="516"/>
      <c r="GIH122" s="516"/>
      <c r="GII122" s="516"/>
      <c r="GIJ122" s="516"/>
      <c r="GIK122" s="516"/>
      <c r="GIL122" s="516"/>
      <c r="GIM122" s="516"/>
      <c r="GIN122" s="516"/>
      <c r="GIO122" s="516"/>
      <c r="GIP122" s="516"/>
      <c r="GIQ122" s="516"/>
      <c r="GIR122" s="516"/>
      <c r="GIS122" s="516"/>
      <c r="GIT122" s="516"/>
      <c r="GIU122" s="516"/>
      <c r="GIV122" s="516"/>
      <c r="GIW122" s="516"/>
      <c r="GIX122" s="516"/>
      <c r="GIY122" s="516"/>
      <c r="GIZ122" s="516"/>
      <c r="GJA122" s="516"/>
      <c r="GJB122" s="516"/>
      <c r="GJC122" s="516"/>
      <c r="GJD122" s="516"/>
      <c r="GJE122" s="516"/>
      <c r="GJF122" s="516"/>
      <c r="GJG122" s="516"/>
      <c r="GJH122" s="516"/>
      <c r="GJI122" s="516"/>
      <c r="GJJ122" s="516"/>
      <c r="GJK122" s="516"/>
      <c r="GJL122" s="516"/>
      <c r="GJM122" s="516"/>
      <c r="GJN122" s="516"/>
      <c r="GJO122" s="516"/>
      <c r="GJP122" s="516"/>
      <c r="GJQ122" s="516"/>
      <c r="GJR122" s="516"/>
      <c r="GJS122" s="516"/>
      <c r="GJT122" s="516"/>
      <c r="GJU122" s="516"/>
      <c r="GJV122" s="516"/>
      <c r="GJW122" s="516"/>
      <c r="GJX122" s="516"/>
      <c r="GJY122" s="516"/>
      <c r="GJZ122" s="516"/>
      <c r="GKA122" s="516"/>
      <c r="GKB122" s="516"/>
      <c r="GKC122" s="516"/>
      <c r="GKD122" s="516"/>
      <c r="GKE122" s="516"/>
      <c r="GKF122" s="516"/>
      <c r="GKG122" s="516"/>
      <c r="GKH122" s="516"/>
      <c r="GKI122" s="516"/>
      <c r="GKJ122" s="516"/>
      <c r="GKK122" s="516"/>
      <c r="GKL122" s="516"/>
      <c r="GKM122" s="516"/>
      <c r="GKN122" s="516"/>
      <c r="GKO122" s="516"/>
      <c r="GKP122" s="516"/>
      <c r="GKQ122" s="516"/>
      <c r="GKR122" s="516"/>
      <c r="GKS122" s="516"/>
      <c r="GKT122" s="516"/>
      <c r="GKU122" s="516"/>
      <c r="GKV122" s="516"/>
      <c r="GKW122" s="516"/>
      <c r="GKX122" s="516"/>
      <c r="GKY122" s="516"/>
      <c r="GKZ122" s="516"/>
      <c r="GLA122" s="516"/>
      <c r="GLB122" s="516"/>
      <c r="GLC122" s="516"/>
      <c r="GLD122" s="516"/>
      <c r="GLE122" s="516"/>
      <c r="GLF122" s="516"/>
      <c r="GLG122" s="516"/>
      <c r="GLH122" s="516"/>
      <c r="GLI122" s="516"/>
      <c r="GLJ122" s="516"/>
      <c r="GLK122" s="516"/>
      <c r="GLL122" s="516"/>
      <c r="GLM122" s="516"/>
      <c r="GLN122" s="516"/>
      <c r="GLO122" s="516"/>
      <c r="GLP122" s="516"/>
      <c r="GLQ122" s="516"/>
      <c r="GLR122" s="516"/>
      <c r="GLS122" s="516"/>
      <c r="GLT122" s="516"/>
      <c r="GLU122" s="516"/>
      <c r="GLV122" s="516"/>
      <c r="GLW122" s="516"/>
      <c r="GLX122" s="516"/>
      <c r="GLY122" s="516"/>
      <c r="GLZ122" s="516"/>
      <c r="GMA122" s="516"/>
      <c r="GMB122" s="516"/>
      <c r="GMC122" s="516"/>
      <c r="GMD122" s="516"/>
      <c r="GME122" s="516"/>
      <c r="GMF122" s="516"/>
      <c r="GMG122" s="516"/>
      <c r="GMH122" s="516"/>
      <c r="GMI122" s="516"/>
      <c r="GMJ122" s="516"/>
      <c r="GMK122" s="516"/>
      <c r="GML122" s="516"/>
      <c r="GMM122" s="516"/>
      <c r="GMN122" s="516"/>
      <c r="GMO122" s="516"/>
      <c r="GMP122" s="516"/>
      <c r="GMQ122" s="516"/>
      <c r="GMR122" s="516"/>
      <c r="GMS122" s="516"/>
      <c r="GMT122" s="516"/>
      <c r="GMU122" s="516"/>
      <c r="GMV122" s="516"/>
      <c r="GMW122" s="516"/>
      <c r="GMX122" s="516"/>
      <c r="GMY122" s="516"/>
      <c r="GMZ122" s="516"/>
      <c r="GNA122" s="516"/>
      <c r="GNB122" s="516"/>
      <c r="GNC122" s="516"/>
      <c r="GND122" s="516"/>
      <c r="GNE122" s="516"/>
      <c r="GNF122" s="516"/>
      <c r="GNG122" s="516"/>
      <c r="GNH122" s="516"/>
      <c r="GNI122" s="516"/>
      <c r="GNJ122" s="516"/>
      <c r="GNK122" s="516"/>
      <c r="GNL122" s="516"/>
      <c r="GNM122" s="516"/>
      <c r="GNN122" s="516"/>
      <c r="GNO122" s="516"/>
      <c r="GNP122" s="516"/>
      <c r="GNQ122" s="516"/>
      <c r="GNR122" s="516"/>
      <c r="GNS122" s="516"/>
      <c r="GNT122" s="516"/>
      <c r="GNU122" s="516"/>
      <c r="GNV122" s="516"/>
      <c r="GNW122" s="516"/>
      <c r="GNX122" s="516"/>
      <c r="GNY122" s="516"/>
      <c r="GNZ122" s="516"/>
      <c r="GOA122" s="516"/>
      <c r="GOB122" s="516"/>
      <c r="GOC122" s="516"/>
      <c r="GOD122" s="516"/>
      <c r="GOE122" s="516"/>
      <c r="GOF122" s="516"/>
      <c r="GOG122" s="516"/>
      <c r="GOH122" s="516"/>
      <c r="GOI122" s="516"/>
      <c r="GOJ122" s="516"/>
      <c r="GOK122" s="516"/>
      <c r="GOL122" s="516"/>
      <c r="GOM122" s="516"/>
      <c r="GON122" s="516"/>
      <c r="GOO122" s="516"/>
      <c r="GOP122" s="516"/>
      <c r="GOQ122" s="516"/>
      <c r="GOR122" s="516"/>
      <c r="GOS122" s="516"/>
      <c r="GOT122" s="516"/>
      <c r="GOU122" s="516"/>
      <c r="GOV122" s="516"/>
      <c r="GOW122" s="516"/>
      <c r="GOX122" s="516"/>
      <c r="GOY122" s="516"/>
      <c r="GOZ122" s="516"/>
      <c r="GPA122" s="516"/>
      <c r="GPB122" s="516"/>
      <c r="GPC122" s="516"/>
      <c r="GPD122" s="516"/>
      <c r="GPE122" s="516"/>
      <c r="GPF122" s="516"/>
      <c r="GPG122" s="516"/>
      <c r="GPH122" s="516"/>
      <c r="GPI122" s="516"/>
      <c r="GPJ122" s="516"/>
      <c r="GPK122" s="516"/>
      <c r="GPL122" s="516"/>
      <c r="GPM122" s="516"/>
      <c r="GPN122" s="516"/>
      <c r="GPO122" s="516"/>
      <c r="GPP122" s="516"/>
      <c r="GPQ122" s="516"/>
      <c r="GPR122" s="516"/>
      <c r="GPS122" s="516"/>
      <c r="GPT122" s="516"/>
      <c r="GPU122" s="516"/>
      <c r="GPV122" s="516"/>
      <c r="GPW122" s="516"/>
      <c r="GPX122" s="516"/>
      <c r="GPY122" s="516"/>
      <c r="GPZ122" s="516"/>
      <c r="GQA122" s="516"/>
      <c r="GQB122" s="516"/>
      <c r="GQC122" s="516"/>
      <c r="GQD122" s="516"/>
      <c r="GQE122" s="516"/>
      <c r="GQF122" s="516"/>
      <c r="GQG122" s="516"/>
      <c r="GQH122" s="516"/>
      <c r="GQI122" s="516"/>
      <c r="GQJ122" s="516"/>
      <c r="GQK122" s="516"/>
      <c r="GQL122" s="516"/>
      <c r="GQM122" s="516"/>
      <c r="GQN122" s="516"/>
      <c r="GQO122" s="516"/>
      <c r="GQP122" s="516"/>
      <c r="GQQ122" s="516"/>
      <c r="GQR122" s="516"/>
      <c r="GQS122" s="516"/>
      <c r="GQT122" s="516"/>
      <c r="GQU122" s="516"/>
      <c r="GQV122" s="516"/>
      <c r="GQW122" s="516"/>
      <c r="GQX122" s="516"/>
      <c r="GQY122" s="516"/>
      <c r="GQZ122" s="516"/>
      <c r="GRA122" s="516"/>
      <c r="GRB122" s="516"/>
      <c r="GRC122" s="516"/>
      <c r="GRD122" s="516"/>
      <c r="GRE122" s="516"/>
      <c r="GRF122" s="516"/>
      <c r="GRG122" s="516"/>
      <c r="GRH122" s="516"/>
      <c r="GRI122" s="516"/>
      <c r="GRJ122" s="516"/>
      <c r="GRK122" s="516"/>
      <c r="GRL122" s="516"/>
      <c r="GRM122" s="516"/>
      <c r="GRN122" s="516"/>
      <c r="GRO122" s="516"/>
      <c r="GRP122" s="516"/>
      <c r="GRQ122" s="516"/>
      <c r="GRR122" s="516"/>
      <c r="GRS122" s="516"/>
      <c r="GRT122" s="516"/>
      <c r="GRU122" s="516"/>
      <c r="GRV122" s="516"/>
      <c r="GRW122" s="516"/>
      <c r="GRX122" s="516"/>
      <c r="GRY122" s="516"/>
      <c r="GRZ122" s="516"/>
      <c r="GSA122" s="516"/>
      <c r="GSB122" s="516"/>
      <c r="GSC122" s="516"/>
      <c r="GSD122" s="516"/>
      <c r="GSE122" s="516"/>
      <c r="GSF122" s="516"/>
      <c r="GSG122" s="516"/>
      <c r="GSH122" s="516"/>
      <c r="GSI122" s="516"/>
      <c r="GSJ122" s="516"/>
      <c r="GSK122" s="516"/>
      <c r="GSL122" s="516"/>
      <c r="GSM122" s="516"/>
      <c r="GSN122" s="516"/>
      <c r="GSO122" s="516"/>
      <c r="GSP122" s="516"/>
      <c r="GSQ122" s="516"/>
      <c r="GSR122" s="516"/>
      <c r="GSS122" s="516"/>
      <c r="GST122" s="516"/>
      <c r="GSU122" s="516"/>
      <c r="GSV122" s="516"/>
      <c r="GSW122" s="516"/>
      <c r="GSX122" s="516"/>
      <c r="GSY122" s="516"/>
      <c r="GSZ122" s="516"/>
      <c r="GTA122" s="516"/>
      <c r="GTB122" s="516"/>
      <c r="GTC122" s="516"/>
      <c r="GTD122" s="516"/>
      <c r="GTE122" s="516"/>
      <c r="GTF122" s="516"/>
      <c r="GTG122" s="516"/>
      <c r="GTH122" s="516"/>
      <c r="GTI122" s="516"/>
      <c r="GTJ122" s="516"/>
      <c r="GTK122" s="516"/>
      <c r="GTL122" s="516"/>
      <c r="GTM122" s="516"/>
      <c r="GTN122" s="516"/>
      <c r="GTO122" s="516"/>
      <c r="GTP122" s="516"/>
      <c r="GTQ122" s="516"/>
      <c r="GTR122" s="516"/>
      <c r="GTS122" s="516"/>
      <c r="GTT122" s="516"/>
      <c r="GTU122" s="516"/>
      <c r="GTV122" s="516"/>
      <c r="GTW122" s="516"/>
      <c r="GTX122" s="516"/>
      <c r="GTY122" s="516"/>
      <c r="GTZ122" s="516"/>
      <c r="GUA122" s="516"/>
      <c r="GUB122" s="516"/>
      <c r="GUC122" s="516"/>
      <c r="GUD122" s="516"/>
      <c r="GUE122" s="516"/>
      <c r="GUF122" s="516"/>
      <c r="GUG122" s="516"/>
      <c r="GUH122" s="516"/>
      <c r="GUI122" s="516"/>
      <c r="GUJ122" s="516"/>
      <c r="GUK122" s="516"/>
      <c r="GUL122" s="516"/>
      <c r="GUM122" s="516"/>
      <c r="GUN122" s="516"/>
      <c r="GUO122" s="516"/>
      <c r="GUP122" s="516"/>
      <c r="GUQ122" s="516"/>
      <c r="GUR122" s="516"/>
      <c r="GUS122" s="516"/>
      <c r="GUT122" s="516"/>
      <c r="GUU122" s="516"/>
      <c r="GUV122" s="516"/>
      <c r="GUW122" s="516"/>
      <c r="GUX122" s="516"/>
      <c r="GUY122" s="516"/>
      <c r="GUZ122" s="516"/>
      <c r="GVA122" s="516"/>
      <c r="GVB122" s="516"/>
      <c r="GVC122" s="516"/>
      <c r="GVD122" s="516"/>
      <c r="GVE122" s="516"/>
      <c r="GVF122" s="516"/>
      <c r="GVG122" s="516"/>
      <c r="GVH122" s="516"/>
      <c r="GVI122" s="516"/>
      <c r="GVJ122" s="516"/>
      <c r="GVK122" s="516"/>
      <c r="GVL122" s="516"/>
      <c r="GVM122" s="516"/>
      <c r="GVN122" s="516"/>
      <c r="GVO122" s="516"/>
      <c r="GVP122" s="516"/>
      <c r="GVQ122" s="516"/>
      <c r="GVR122" s="516"/>
      <c r="GVS122" s="516"/>
      <c r="GVT122" s="516"/>
      <c r="GVU122" s="516"/>
      <c r="GVV122" s="516"/>
      <c r="GVW122" s="516"/>
      <c r="GVX122" s="516"/>
      <c r="GVY122" s="516"/>
      <c r="GVZ122" s="516"/>
      <c r="GWA122" s="516"/>
      <c r="GWB122" s="516"/>
      <c r="GWC122" s="516"/>
      <c r="GWD122" s="516"/>
      <c r="GWE122" s="516"/>
      <c r="GWF122" s="516"/>
      <c r="GWG122" s="516"/>
      <c r="GWH122" s="516"/>
      <c r="GWI122" s="516"/>
      <c r="GWJ122" s="516"/>
      <c r="GWK122" s="516"/>
      <c r="GWL122" s="516"/>
      <c r="GWM122" s="516"/>
      <c r="GWN122" s="516"/>
      <c r="GWO122" s="516"/>
      <c r="GWP122" s="516"/>
      <c r="GWQ122" s="516"/>
      <c r="GWR122" s="516"/>
      <c r="GWS122" s="516"/>
      <c r="GWT122" s="516"/>
      <c r="GWU122" s="516"/>
      <c r="GWV122" s="516"/>
      <c r="GWW122" s="516"/>
      <c r="GWX122" s="516"/>
      <c r="GWY122" s="516"/>
      <c r="GWZ122" s="516"/>
      <c r="GXA122" s="516"/>
      <c r="GXB122" s="516"/>
      <c r="GXC122" s="516"/>
      <c r="GXD122" s="516"/>
      <c r="GXE122" s="516"/>
      <c r="GXF122" s="516"/>
      <c r="GXG122" s="516"/>
      <c r="GXH122" s="516"/>
      <c r="GXI122" s="516"/>
      <c r="GXJ122" s="516"/>
      <c r="GXK122" s="516"/>
      <c r="GXL122" s="516"/>
      <c r="GXM122" s="516"/>
      <c r="GXN122" s="516"/>
      <c r="GXO122" s="516"/>
      <c r="GXP122" s="516"/>
      <c r="GXQ122" s="516"/>
      <c r="GXR122" s="516"/>
      <c r="GXS122" s="516"/>
      <c r="GXT122" s="516"/>
      <c r="GXU122" s="516"/>
      <c r="GXV122" s="516"/>
      <c r="GXW122" s="516"/>
      <c r="GXX122" s="516"/>
      <c r="GXY122" s="516"/>
      <c r="GXZ122" s="516"/>
      <c r="GYA122" s="516"/>
      <c r="GYB122" s="516"/>
      <c r="GYC122" s="516"/>
      <c r="GYD122" s="516"/>
      <c r="GYE122" s="516"/>
      <c r="GYF122" s="516"/>
      <c r="GYG122" s="516"/>
      <c r="GYH122" s="516"/>
      <c r="GYI122" s="516"/>
      <c r="GYJ122" s="516"/>
      <c r="GYK122" s="516"/>
      <c r="GYL122" s="516"/>
      <c r="GYM122" s="516"/>
      <c r="GYN122" s="516"/>
      <c r="GYO122" s="516"/>
      <c r="GYP122" s="516"/>
      <c r="GYQ122" s="516"/>
      <c r="GYR122" s="516"/>
      <c r="GYS122" s="516"/>
      <c r="GYT122" s="516"/>
      <c r="GYU122" s="516"/>
      <c r="GYV122" s="516"/>
      <c r="GYW122" s="516"/>
      <c r="GYX122" s="516"/>
      <c r="GYY122" s="516"/>
      <c r="GYZ122" s="516"/>
      <c r="GZA122" s="516"/>
      <c r="GZB122" s="516"/>
      <c r="GZC122" s="516"/>
      <c r="GZD122" s="516"/>
      <c r="GZE122" s="516"/>
      <c r="GZF122" s="516"/>
      <c r="GZG122" s="516"/>
      <c r="GZH122" s="516"/>
      <c r="GZI122" s="516"/>
      <c r="GZJ122" s="516"/>
      <c r="GZK122" s="516"/>
      <c r="GZL122" s="516"/>
      <c r="GZM122" s="516"/>
      <c r="GZN122" s="516"/>
      <c r="GZO122" s="516"/>
      <c r="GZP122" s="516"/>
      <c r="GZQ122" s="516"/>
      <c r="GZR122" s="516"/>
      <c r="GZS122" s="516"/>
      <c r="GZT122" s="516"/>
      <c r="GZU122" s="516"/>
      <c r="GZV122" s="516"/>
      <c r="GZW122" s="516"/>
      <c r="GZX122" s="516"/>
      <c r="GZY122" s="516"/>
      <c r="GZZ122" s="516"/>
      <c r="HAA122" s="516"/>
      <c r="HAB122" s="516"/>
      <c r="HAC122" s="516"/>
      <c r="HAD122" s="516"/>
      <c r="HAE122" s="516"/>
      <c r="HAF122" s="516"/>
      <c r="HAG122" s="516"/>
      <c r="HAH122" s="516"/>
      <c r="HAI122" s="516"/>
      <c r="HAJ122" s="516"/>
      <c r="HAK122" s="516"/>
      <c r="HAL122" s="516"/>
      <c r="HAM122" s="516"/>
      <c r="HAN122" s="516"/>
      <c r="HAO122" s="516"/>
      <c r="HAP122" s="516"/>
      <c r="HAQ122" s="516"/>
      <c r="HAR122" s="516"/>
      <c r="HAS122" s="516"/>
      <c r="HAT122" s="516"/>
      <c r="HAU122" s="516"/>
      <c r="HAV122" s="516"/>
      <c r="HAW122" s="516"/>
      <c r="HAX122" s="516"/>
      <c r="HAY122" s="516"/>
      <c r="HAZ122" s="516"/>
      <c r="HBA122" s="516"/>
      <c r="HBB122" s="516"/>
      <c r="HBC122" s="516"/>
      <c r="HBD122" s="516"/>
      <c r="HBE122" s="516"/>
      <c r="HBF122" s="516"/>
      <c r="HBG122" s="516"/>
      <c r="HBH122" s="516"/>
      <c r="HBI122" s="516"/>
      <c r="HBJ122" s="516"/>
      <c r="HBK122" s="516"/>
      <c r="HBL122" s="516"/>
      <c r="HBM122" s="516"/>
      <c r="HBN122" s="516"/>
      <c r="HBO122" s="516"/>
      <c r="HBP122" s="516"/>
      <c r="HBQ122" s="516"/>
      <c r="HBR122" s="516"/>
      <c r="HBS122" s="516"/>
      <c r="HBT122" s="516"/>
      <c r="HBU122" s="516"/>
      <c r="HBV122" s="516"/>
      <c r="HBW122" s="516"/>
      <c r="HBX122" s="516"/>
      <c r="HBY122" s="516"/>
      <c r="HBZ122" s="516"/>
      <c r="HCA122" s="516"/>
      <c r="HCB122" s="516"/>
      <c r="HCC122" s="516"/>
      <c r="HCD122" s="516"/>
      <c r="HCE122" s="516"/>
      <c r="HCF122" s="516"/>
      <c r="HCG122" s="516"/>
      <c r="HCH122" s="516"/>
      <c r="HCI122" s="516"/>
      <c r="HCJ122" s="516"/>
      <c r="HCK122" s="516"/>
      <c r="HCL122" s="516"/>
      <c r="HCM122" s="516"/>
      <c r="HCN122" s="516"/>
      <c r="HCO122" s="516"/>
      <c r="HCP122" s="516"/>
      <c r="HCQ122" s="516"/>
      <c r="HCR122" s="516"/>
      <c r="HCS122" s="516"/>
      <c r="HCT122" s="516"/>
      <c r="HCU122" s="516"/>
      <c r="HCV122" s="516"/>
      <c r="HCW122" s="516"/>
      <c r="HCX122" s="516"/>
      <c r="HCY122" s="516"/>
      <c r="HCZ122" s="516"/>
      <c r="HDA122" s="516"/>
      <c r="HDB122" s="516"/>
      <c r="HDC122" s="516"/>
      <c r="HDD122" s="516"/>
      <c r="HDE122" s="516"/>
      <c r="HDF122" s="516"/>
      <c r="HDG122" s="516"/>
      <c r="HDH122" s="516"/>
      <c r="HDI122" s="516"/>
      <c r="HDJ122" s="516"/>
      <c r="HDK122" s="516"/>
      <c r="HDL122" s="516"/>
      <c r="HDM122" s="516"/>
      <c r="HDN122" s="516"/>
      <c r="HDO122" s="516"/>
      <c r="HDP122" s="516"/>
      <c r="HDQ122" s="516"/>
      <c r="HDR122" s="516"/>
      <c r="HDS122" s="516"/>
      <c r="HDT122" s="516"/>
      <c r="HDU122" s="516"/>
      <c r="HDV122" s="516"/>
      <c r="HDW122" s="516"/>
      <c r="HDX122" s="516"/>
      <c r="HDY122" s="516"/>
      <c r="HDZ122" s="516"/>
      <c r="HEA122" s="516"/>
      <c r="HEB122" s="516"/>
      <c r="HEC122" s="516"/>
      <c r="HED122" s="516"/>
      <c r="HEE122" s="516"/>
      <c r="HEF122" s="516"/>
      <c r="HEG122" s="516"/>
      <c r="HEH122" s="516"/>
      <c r="HEI122" s="516"/>
      <c r="HEJ122" s="516"/>
      <c r="HEK122" s="516"/>
      <c r="HEL122" s="516"/>
      <c r="HEM122" s="516"/>
      <c r="HEN122" s="516"/>
      <c r="HEO122" s="516"/>
      <c r="HEP122" s="516"/>
      <c r="HEQ122" s="516"/>
      <c r="HER122" s="516"/>
      <c r="HES122" s="516"/>
      <c r="HET122" s="516"/>
      <c r="HEU122" s="516"/>
      <c r="HEV122" s="516"/>
      <c r="HEW122" s="516"/>
      <c r="HEX122" s="516"/>
      <c r="HEY122" s="516"/>
      <c r="HEZ122" s="516"/>
      <c r="HFA122" s="516"/>
      <c r="HFB122" s="516"/>
      <c r="HFC122" s="516"/>
      <c r="HFD122" s="516"/>
      <c r="HFE122" s="516"/>
      <c r="HFF122" s="516"/>
      <c r="HFG122" s="516"/>
      <c r="HFH122" s="516"/>
      <c r="HFI122" s="516"/>
      <c r="HFJ122" s="516"/>
      <c r="HFK122" s="516"/>
      <c r="HFL122" s="516"/>
      <c r="HFM122" s="516"/>
      <c r="HFN122" s="516"/>
      <c r="HFO122" s="516"/>
      <c r="HFP122" s="516"/>
      <c r="HFQ122" s="516"/>
      <c r="HFR122" s="516"/>
      <c r="HFS122" s="516"/>
      <c r="HFT122" s="516"/>
      <c r="HFU122" s="516"/>
      <c r="HFV122" s="516"/>
      <c r="HFW122" s="516"/>
      <c r="HFX122" s="516"/>
      <c r="HFY122" s="516"/>
      <c r="HFZ122" s="516"/>
      <c r="HGA122" s="516"/>
      <c r="HGB122" s="516"/>
      <c r="HGC122" s="516"/>
      <c r="HGD122" s="516"/>
      <c r="HGE122" s="516"/>
      <c r="HGF122" s="516"/>
      <c r="HGG122" s="516"/>
      <c r="HGH122" s="516"/>
      <c r="HGI122" s="516"/>
      <c r="HGJ122" s="516"/>
      <c r="HGK122" s="516"/>
      <c r="HGL122" s="516"/>
      <c r="HGM122" s="516"/>
      <c r="HGN122" s="516"/>
      <c r="HGO122" s="516"/>
      <c r="HGP122" s="516"/>
      <c r="HGQ122" s="516"/>
      <c r="HGR122" s="516"/>
      <c r="HGS122" s="516"/>
      <c r="HGT122" s="516"/>
      <c r="HGU122" s="516"/>
      <c r="HGV122" s="516"/>
      <c r="HGW122" s="516"/>
      <c r="HGX122" s="516"/>
      <c r="HGY122" s="516"/>
      <c r="HGZ122" s="516"/>
      <c r="HHA122" s="516"/>
      <c r="HHB122" s="516"/>
      <c r="HHC122" s="516"/>
      <c r="HHD122" s="516"/>
      <c r="HHE122" s="516"/>
      <c r="HHF122" s="516"/>
      <c r="HHG122" s="516"/>
      <c r="HHH122" s="516"/>
      <c r="HHI122" s="516"/>
      <c r="HHJ122" s="516"/>
      <c r="HHK122" s="516"/>
      <c r="HHL122" s="516"/>
      <c r="HHM122" s="516"/>
      <c r="HHN122" s="516"/>
      <c r="HHO122" s="516"/>
      <c r="HHP122" s="516"/>
      <c r="HHQ122" s="516"/>
      <c r="HHR122" s="516"/>
      <c r="HHS122" s="516"/>
      <c r="HHT122" s="516"/>
      <c r="HHU122" s="516"/>
      <c r="HHV122" s="516"/>
      <c r="HHW122" s="516"/>
      <c r="HHX122" s="516"/>
      <c r="HHY122" s="516"/>
      <c r="HHZ122" s="516"/>
      <c r="HIA122" s="516"/>
      <c r="HIB122" s="516"/>
      <c r="HIC122" s="516"/>
      <c r="HID122" s="516"/>
      <c r="HIE122" s="516"/>
      <c r="HIF122" s="516"/>
      <c r="HIG122" s="516"/>
      <c r="HIH122" s="516"/>
      <c r="HII122" s="516"/>
      <c r="HIJ122" s="516"/>
      <c r="HIK122" s="516"/>
      <c r="HIL122" s="516"/>
      <c r="HIM122" s="516"/>
      <c r="HIN122" s="516"/>
      <c r="HIO122" s="516"/>
      <c r="HIP122" s="516"/>
      <c r="HIQ122" s="516"/>
      <c r="HIR122" s="516"/>
      <c r="HIS122" s="516"/>
      <c r="HIT122" s="516"/>
      <c r="HIU122" s="516"/>
      <c r="HIV122" s="516"/>
      <c r="HIW122" s="516"/>
      <c r="HIX122" s="516"/>
      <c r="HIY122" s="516"/>
      <c r="HIZ122" s="516"/>
      <c r="HJA122" s="516"/>
      <c r="HJB122" s="516"/>
      <c r="HJC122" s="516"/>
      <c r="HJD122" s="516"/>
      <c r="HJE122" s="516"/>
      <c r="HJF122" s="516"/>
      <c r="HJG122" s="516"/>
      <c r="HJH122" s="516"/>
      <c r="HJI122" s="516"/>
      <c r="HJJ122" s="516"/>
      <c r="HJK122" s="516"/>
      <c r="HJL122" s="516"/>
      <c r="HJM122" s="516"/>
      <c r="HJN122" s="516"/>
      <c r="HJO122" s="516"/>
      <c r="HJP122" s="516"/>
      <c r="HJQ122" s="516"/>
      <c r="HJR122" s="516"/>
      <c r="HJS122" s="516"/>
      <c r="HJT122" s="516"/>
      <c r="HJU122" s="516"/>
      <c r="HJV122" s="516"/>
      <c r="HJW122" s="516"/>
      <c r="HJX122" s="516"/>
      <c r="HJY122" s="516"/>
      <c r="HJZ122" s="516"/>
      <c r="HKA122" s="516"/>
      <c r="HKB122" s="516"/>
      <c r="HKC122" s="516"/>
      <c r="HKD122" s="516"/>
      <c r="HKE122" s="516"/>
      <c r="HKF122" s="516"/>
      <c r="HKG122" s="516"/>
      <c r="HKH122" s="516"/>
      <c r="HKI122" s="516"/>
      <c r="HKJ122" s="516"/>
      <c r="HKK122" s="516"/>
      <c r="HKL122" s="516"/>
      <c r="HKM122" s="516"/>
      <c r="HKN122" s="516"/>
      <c r="HKO122" s="516"/>
      <c r="HKP122" s="516"/>
      <c r="HKQ122" s="516"/>
      <c r="HKR122" s="516"/>
      <c r="HKS122" s="516"/>
      <c r="HKT122" s="516"/>
      <c r="HKU122" s="516"/>
      <c r="HKV122" s="516"/>
      <c r="HKW122" s="516"/>
      <c r="HKX122" s="516"/>
      <c r="HKY122" s="516"/>
      <c r="HKZ122" s="516"/>
      <c r="HLA122" s="516"/>
      <c r="HLB122" s="516"/>
      <c r="HLC122" s="516"/>
      <c r="HLD122" s="516"/>
      <c r="HLE122" s="516"/>
      <c r="HLF122" s="516"/>
      <c r="HLG122" s="516"/>
      <c r="HLH122" s="516"/>
      <c r="HLI122" s="516"/>
      <c r="HLJ122" s="516"/>
      <c r="HLK122" s="516"/>
      <c r="HLL122" s="516"/>
      <c r="HLM122" s="516"/>
      <c r="HLN122" s="516"/>
      <c r="HLO122" s="516"/>
      <c r="HLP122" s="516"/>
      <c r="HLQ122" s="516"/>
      <c r="HLR122" s="516"/>
      <c r="HLS122" s="516"/>
      <c r="HLT122" s="516"/>
      <c r="HLU122" s="516"/>
      <c r="HLV122" s="516"/>
      <c r="HLW122" s="516"/>
      <c r="HLX122" s="516"/>
      <c r="HLY122" s="516"/>
      <c r="HLZ122" s="516"/>
      <c r="HMA122" s="516"/>
      <c r="HMB122" s="516"/>
      <c r="HMC122" s="516"/>
      <c r="HMD122" s="516"/>
      <c r="HME122" s="516"/>
      <c r="HMF122" s="516"/>
      <c r="HMG122" s="516"/>
      <c r="HMH122" s="516"/>
      <c r="HMI122" s="516"/>
      <c r="HMJ122" s="516"/>
      <c r="HMK122" s="516"/>
      <c r="HML122" s="516"/>
      <c r="HMM122" s="516"/>
      <c r="HMN122" s="516"/>
      <c r="HMO122" s="516"/>
      <c r="HMP122" s="516"/>
      <c r="HMQ122" s="516"/>
      <c r="HMR122" s="516"/>
      <c r="HMS122" s="516"/>
      <c r="HMT122" s="516"/>
      <c r="HMU122" s="516"/>
      <c r="HMV122" s="516"/>
      <c r="HMW122" s="516"/>
      <c r="HMX122" s="516"/>
      <c r="HMY122" s="516"/>
      <c r="HMZ122" s="516"/>
      <c r="HNA122" s="516"/>
      <c r="HNB122" s="516"/>
      <c r="HNC122" s="516"/>
      <c r="HND122" s="516"/>
      <c r="HNE122" s="516"/>
      <c r="HNF122" s="516"/>
      <c r="HNG122" s="516"/>
      <c r="HNH122" s="516"/>
      <c r="HNI122" s="516"/>
      <c r="HNJ122" s="516"/>
      <c r="HNK122" s="516"/>
      <c r="HNL122" s="516"/>
      <c r="HNM122" s="516"/>
      <c r="HNN122" s="516"/>
      <c r="HNO122" s="516"/>
      <c r="HNP122" s="516"/>
      <c r="HNQ122" s="516"/>
      <c r="HNR122" s="516"/>
      <c r="HNS122" s="516"/>
      <c r="HNT122" s="516"/>
      <c r="HNU122" s="516"/>
      <c r="HNV122" s="516"/>
      <c r="HNW122" s="516"/>
      <c r="HNX122" s="516"/>
      <c r="HNY122" s="516"/>
      <c r="HNZ122" s="516"/>
      <c r="HOA122" s="516"/>
      <c r="HOB122" s="516"/>
      <c r="HOC122" s="516"/>
      <c r="HOD122" s="516"/>
      <c r="HOE122" s="516"/>
      <c r="HOF122" s="516"/>
      <c r="HOG122" s="516"/>
      <c r="HOH122" s="516"/>
      <c r="HOI122" s="516"/>
      <c r="HOJ122" s="516"/>
      <c r="HOK122" s="516"/>
      <c r="HOL122" s="516"/>
      <c r="HOM122" s="516"/>
      <c r="HON122" s="516"/>
      <c r="HOO122" s="516"/>
      <c r="HOP122" s="516"/>
      <c r="HOQ122" s="516"/>
      <c r="HOR122" s="516"/>
      <c r="HOS122" s="516"/>
      <c r="HOT122" s="516"/>
      <c r="HOU122" s="516"/>
      <c r="HOV122" s="516"/>
      <c r="HOW122" s="516"/>
      <c r="HOX122" s="516"/>
      <c r="HOY122" s="516"/>
      <c r="HOZ122" s="516"/>
      <c r="HPA122" s="516"/>
      <c r="HPB122" s="516"/>
      <c r="HPC122" s="516"/>
      <c r="HPD122" s="516"/>
      <c r="HPE122" s="516"/>
      <c r="HPF122" s="516"/>
      <c r="HPG122" s="516"/>
      <c r="HPH122" s="516"/>
      <c r="HPI122" s="516"/>
      <c r="HPJ122" s="516"/>
      <c r="HPK122" s="516"/>
      <c r="HPL122" s="516"/>
      <c r="HPM122" s="516"/>
      <c r="HPN122" s="516"/>
      <c r="HPO122" s="516"/>
      <c r="HPP122" s="516"/>
      <c r="HPQ122" s="516"/>
      <c r="HPR122" s="516"/>
      <c r="HPS122" s="516"/>
      <c r="HPT122" s="516"/>
      <c r="HPU122" s="516"/>
      <c r="HPV122" s="516"/>
      <c r="HPW122" s="516"/>
      <c r="HPX122" s="516"/>
      <c r="HPY122" s="516"/>
      <c r="HPZ122" s="516"/>
      <c r="HQA122" s="516"/>
      <c r="HQB122" s="516"/>
      <c r="HQC122" s="516"/>
      <c r="HQD122" s="516"/>
      <c r="HQE122" s="516"/>
      <c r="HQF122" s="516"/>
      <c r="HQG122" s="516"/>
      <c r="HQH122" s="516"/>
      <c r="HQI122" s="516"/>
      <c r="HQJ122" s="516"/>
      <c r="HQK122" s="516"/>
      <c r="HQL122" s="516"/>
      <c r="HQM122" s="516"/>
      <c r="HQN122" s="516"/>
      <c r="HQO122" s="516"/>
      <c r="HQP122" s="516"/>
      <c r="HQQ122" s="516"/>
      <c r="HQR122" s="516"/>
      <c r="HQS122" s="516"/>
      <c r="HQT122" s="516"/>
      <c r="HQU122" s="516"/>
      <c r="HQV122" s="516"/>
      <c r="HQW122" s="516"/>
      <c r="HQX122" s="516"/>
      <c r="HQY122" s="516"/>
      <c r="HQZ122" s="516"/>
      <c r="HRA122" s="516"/>
      <c r="HRB122" s="516"/>
      <c r="HRC122" s="516"/>
      <c r="HRD122" s="516"/>
      <c r="HRE122" s="516"/>
      <c r="HRF122" s="516"/>
      <c r="HRG122" s="516"/>
      <c r="HRH122" s="516"/>
      <c r="HRI122" s="516"/>
      <c r="HRJ122" s="516"/>
      <c r="HRK122" s="516"/>
      <c r="HRL122" s="516"/>
      <c r="HRM122" s="516"/>
      <c r="HRN122" s="516"/>
      <c r="HRO122" s="516"/>
      <c r="HRP122" s="516"/>
      <c r="HRQ122" s="516"/>
      <c r="HRR122" s="516"/>
      <c r="HRS122" s="516"/>
      <c r="HRT122" s="516"/>
      <c r="HRU122" s="516"/>
      <c r="HRV122" s="516"/>
      <c r="HRW122" s="516"/>
      <c r="HRX122" s="516"/>
      <c r="HRY122" s="516"/>
      <c r="HRZ122" s="516"/>
      <c r="HSA122" s="516"/>
      <c r="HSB122" s="516"/>
      <c r="HSC122" s="516"/>
      <c r="HSD122" s="516"/>
      <c r="HSE122" s="516"/>
      <c r="HSF122" s="516"/>
      <c r="HSG122" s="516"/>
      <c r="HSH122" s="516"/>
      <c r="HSI122" s="516"/>
      <c r="HSJ122" s="516"/>
      <c r="HSK122" s="516"/>
      <c r="HSL122" s="516"/>
      <c r="HSM122" s="516"/>
      <c r="HSN122" s="516"/>
      <c r="HSO122" s="516"/>
      <c r="HSP122" s="516"/>
      <c r="HSQ122" s="516"/>
      <c r="HSR122" s="516"/>
      <c r="HSS122" s="516"/>
      <c r="HST122" s="516"/>
      <c r="HSU122" s="516"/>
      <c r="HSV122" s="516"/>
      <c r="HSW122" s="516"/>
      <c r="HSX122" s="516"/>
      <c r="HSY122" s="516"/>
      <c r="HSZ122" s="516"/>
      <c r="HTA122" s="516"/>
      <c r="HTB122" s="516"/>
      <c r="HTC122" s="516"/>
      <c r="HTD122" s="516"/>
      <c r="HTE122" s="516"/>
      <c r="HTF122" s="516"/>
      <c r="HTG122" s="516"/>
      <c r="HTH122" s="516"/>
      <c r="HTI122" s="516"/>
      <c r="HTJ122" s="516"/>
      <c r="HTK122" s="516"/>
      <c r="HTL122" s="516"/>
      <c r="HTM122" s="516"/>
      <c r="HTN122" s="516"/>
      <c r="HTO122" s="516"/>
      <c r="HTP122" s="516"/>
      <c r="HTQ122" s="516"/>
      <c r="HTR122" s="516"/>
      <c r="HTS122" s="516"/>
      <c r="HTT122" s="516"/>
      <c r="HTU122" s="516"/>
      <c r="HTV122" s="516"/>
      <c r="HTW122" s="516"/>
      <c r="HTX122" s="516"/>
      <c r="HTY122" s="516"/>
      <c r="HTZ122" s="516"/>
      <c r="HUA122" s="516"/>
      <c r="HUB122" s="516"/>
      <c r="HUC122" s="516"/>
      <c r="HUD122" s="516"/>
      <c r="HUE122" s="516"/>
      <c r="HUF122" s="516"/>
      <c r="HUG122" s="516"/>
      <c r="HUH122" s="516"/>
      <c r="HUI122" s="516"/>
      <c r="HUJ122" s="516"/>
      <c r="HUK122" s="516"/>
      <c r="HUL122" s="516"/>
      <c r="HUM122" s="516"/>
      <c r="HUN122" s="516"/>
      <c r="HUO122" s="516"/>
      <c r="HUP122" s="516"/>
      <c r="HUQ122" s="516"/>
      <c r="HUR122" s="516"/>
      <c r="HUS122" s="516"/>
      <c r="HUT122" s="516"/>
      <c r="HUU122" s="516"/>
      <c r="HUV122" s="516"/>
      <c r="HUW122" s="516"/>
      <c r="HUX122" s="516"/>
      <c r="HUY122" s="516"/>
      <c r="HUZ122" s="516"/>
      <c r="HVA122" s="516"/>
      <c r="HVB122" s="516"/>
      <c r="HVC122" s="516"/>
      <c r="HVD122" s="516"/>
      <c r="HVE122" s="516"/>
      <c r="HVF122" s="516"/>
      <c r="HVG122" s="516"/>
      <c r="HVH122" s="516"/>
      <c r="HVI122" s="516"/>
      <c r="HVJ122" s="516"/>
      <c r="HVK122" s="516"/>
      <c r="HVL122" s="516"/>
      <c r="HVM122" s="516"/>
      <c r="HVN122" s="516"/>
      <c r="HVO122" s="516"/>
      <c r="HVP122" s="516"/>
      <c r="HVQ122" s="516"/>
      <c r="HVR122" s="516"/>
      <c r="HVS122" s="516"/>
      <c r="HVT122" s="516"/>
      <c r="HVU122" s="516"/>
      <c r="HVV122" s="516"/>
      <c r="HVW122" s="516"/>
      <c r="HVX122" s="516"/>
      <c r="HVY122" s="516"/>
      <c r="HVZ122" s="516"/>
      <c r="HWA122" s="516"/>
      <c r="HWB122" s="516"/>
      <c r="HWC122" s="516"/>
      <c r="HWD122" s="516"/>
      <c r="HWE122" s="516"/>
      <c r="HWF122" s="516"/>
      <c r="HWG122" s="516"/>
      <c r="HWH122" s="516"/>
      <c r="HWI122" s="516"/>
      <c r="HWJ122" s="516"/>
      <c r="HWK122" s="516"/>
      <c r="HWL122" s="516"/>
      <c r="HWM122" s="516"/>
      <c r="HWN122" s="516"/>
      <c r="HWO122" s="516"/>
      <c r="HWP122" s="516"/>
      <c r="HWQ122" s="516"/>
      <c r="HWR122" s="516"/>
      <c r="HWS122" s="516"/>
      <c r="HWT122" s="516"/>
      <c r="HWU122" s="516"/>
      <c r="HWV122" s="516"/>
      <c r="HWW122" s="516"/>
      <c r="HWX122" s="516"/>
      <c r="HWY122" s="516"/>
      <c r="HWZ122" s="516"/>
      <c r="HXA122" s="516"/>
      <c r="HXB122" s="516"/>
      <c r="HXC122" s="516"/>
      <c r="HXD122" s="516"/>
      <c r="HXE122" s="516"/>
      <c r="HXF122" s="516"/>
      <c r="HXG122" s="516"/>
      <c r="HXH122" s="516"/>
      <c r="HXI122" s="516"/>
      <c r="HXJ122" s="516"/>
      <c r="HXK122" s="516"/>
      <c r="HXL122" s="516"/>
      <c r="HXM122" s="516"/>
      <c r="HXN122" s="516"/>
      <c r="HXO122" s="516"/>
      <c r="HXP122" s="516"/>
      <c r="HXQ122" s="516"/>
      <c r="HXR122" s="516"/>
      <c r="HXS122" s="516"/>
      <c r="HXT122" s="516"/>
      <c r="HXU122" s="516"/>
      <c r="HXV122" s="516"/>
      <c r="HXW122" s="516"/>
      <c r="HXX122" s="516"/>
      <c r="HXY122" s="516"/>
      <c r="HXZ122" s="516"/>
      <c r="HYA122" s="516"/>
      <c r="HYB122" s="516"/>
      <c r="HYC122" s="516"/>
      <c r="HYD122" s="516"/>
      <c r="HYE122" s="516"/>
      <c r="HYF122" s="516"/>
      <c r="HYG122" s="516"/>
      <c r="HYH122" s="516"/>
      <c r="HYI122" s="516"/>
      <c r="HYJ122" s="516"/>
      <c r="HYK122" s="516"/>
      <c r="HYL122" s="516"/>
      <c r="HYM122" s="516"/>
      <c r="HYN122" s="516"/>
      <c r="HYO122" s="516"/>
      <c r="HYP122" s="516"/>
      <c r="HYQ122" s="516"/>
      <c r="HYR122" s="516"/>
      <c r="HYS122" s="516"/>
      <c r="HYT122" s="516"/>
      <c r="HYU122" s="516"/>
      <c r="HYV122" s="516"/>
      <c r="HYW122" s="516"/>
      <c r="HYX122" s="516"/>
      <c r="HYY122" s="516"/>
      <c r="HYZ122" s="516"/>
      <c r="HZA122" s="516"/>
      <c r="HZB122" s="516"/>
      <c r="HZC122" s="516"/>
      <c r="HZD122" s="516"/>
      <c r="HZE122" s="516"/>
      <c r="HZF122" s="516"/>
      <c r="HZG122" s="516"/>
      <c r="HZH122" s="516"/>
      <c r="HZI122" s="516"/>
      <c r="HZJ122" s="516"/>
      <c r="HZK122" s="516"/>
      <c r="HZL122" s="516"/>
      <c r="HZM122" s="516"/>
      <c r="HZN122" s="516"/>
      <c r="HZO122" s="516"/>
      <c r="HZP122" s="516"/>
      <c r="HZQ122" s="516"/>
      <c r="HZR122" s="516"/>
      <c r="HZS122" s="516"/>
      <c r="HZT122" s="516"/>
      <c r="HZU122" s="516"/>
      <c r="HZV122" s="516"/>
      <c r="HZW122" s="516"/>
      <c r="HZX122" s="516"/>
      <c r="HZY122" s="516"/>
      <c r="HZZ122" s="516"/>
      <c r="IAA122" s="516"/>
      <c r="IAB122" s="516"/>
      <c r="IAC122" s="516"/>
      <c r="IAD122" s="516"/>
      <c r="IAE122" s="516"/>
      <c r="IAF122" s="516"/>
      <c r="IAG122" s="516"/>
      <c r="IAH122" s="516"/>
      <c r="IAI122" s="516"/>
      <c r="IAJ122" s="516"/>
      <c r="IAK122" s="516"/>
      <c r="IAL122" s="516"/>
      <c r="IAM122" s="516"/>
      <c r="IAN122" s="516"/>
      <c r="IAO122" s="516"/>
      <c r="IAP122" s="516"/>
      <c r="IAQ122" s="516"/>
      <c r="IAR122" s="516"/>
      <c r="IAS122" s="516"/>
      <c r="IAT122" s="516"/>
      <c r="IAU122" s="516"/>
      <c r="IAV122" s="516"/>
      <c r="IAW122" s="516"/>
      <c r="IAX122" s="516"/>
      <c r="IAY122" s="516"/>
      <c r="IAZ122" s="516"/>
      <c r="IBA122" s="516"/>
      <c r="IBB122" s="516"/>
      <c r="IBC122" s="516"/>
      <c r="IBD122" s="516"/>
      <c r="IBE122" s="516"/>
      <c r="IBF122" s="516"/>
      <c r="IBG122" s="516"/>
      <c r="IBH122" s="516"/>
      <c r="IBI122" s="516"/>
      <c r="IBJ122" s="516"/>
      <c r="IBK122" s="516"/>
      <c r="IBL122" s="516"/>
      <c r="IBM122" s="516"/>
      <c r="IBN122" s="516"/>
      <c r="IBO122" s="516"/>
      <c r="IBP122" s="516"/>
      <c r="IBQ122" s="516"/>
      <c r="IBR122" s="516"/>
      <c r="IBS122" s="516"/>
      <c r="IBT122" s="516"/>
      <c r="IBU122" s="516"/>
      <c r="IBV122" s="516"/>
      <c r="IBW122" s="516"/>
      <c r="IBX122" s="516"/>
      <c r="IBY122" s="516"/>
      <c r="IBZ122" s="516"/>
      <c r="ICA122" s="516"/>
      <c r="ICB122" s="516"/>
      <c r="ICC122" s="516"/>
      <c r="ICD122" s="516"/>
      <c r="ICE122" s="516"/>
      <c r="ICF122" s="516"/>
      <c r="ICG122" s="516"/>
      <c r="ICH122" s="516"/>
      <c r="ICI122" s="516"/>
      <c r="ICJ122" s="516"/>
      <c r="ICK122" s="516"/>
      <c r="ICL122" s="516"/>
      <c r="ICM122" s="516"/>
      <c r="ICN122" s="516"/>
      <c r="ICO122" s="516"/>
      <c r="ICP122" s="516"/>
      <c r="ICQ122" s="516"/>
      <c r="ICR122" s="516"/>
      <c r="ICS122" s="516"/>
      <c r="ICT122" s="516"/>
      <c r="ICU122" s="516"/>
      <c r="ICV122" s="516"/>
      <c r="ICW122" s="516"/>
      <c r="ICX122" s="516"/>
      <c r="ICY122" s="516"/>
      <c r="ICZ122" s="516"/>
      <c r="IDA122" s="516"/>
      <c r="IDB122" s="516"/>
      <c r="IDC122" s="516"/>
      <c r="IDD122" s="516"/>
      <c r="IDE122" s="516"/>
      <c r="IDF122" s="516"/>
      <c r="IDG122" s="516"/>
      <c r="IDH122" s="516"/>
      <c r="IDI122" s="516"/>
      <c r="IDJ122" s="516"/>
      <c r="IDK122" s="516"/>
      <c r="IDL122" s="516"/>
      <c r="IDM122" s="516"/>
      <c r="IDN122" s="516"/>
      <c r="IDO122" s="516"/>
      <c r="IDP122" s="516"/>
      <c r="IDQ122" s="516"/>
      <c r="IDR122" s="516"/>
      <c r="IDS122" s="516"/>
      <c r="IDT122" s="516"/>
      <c r="IDU122" s="516"/>
      <c r="IDV122" s="516"/>
      <c r="IDW122" s="516"/>
      <c r="IDX122" s="516"/>
      <c r="IDY122" s="516"/>
      <c r="IDZ122" s="516"/>
      <c r="IEA122" s="516"/>
      <c r="IEB122" s="516"/>
      <c r="IEC122" s="516"/>
      <c r="IED122" s="516"/>
      <c r="IEE122" s="516"/>
      <c r="IEF122" s="516"/>
      <c r="IEG122" s="516"/>
      <c r="IEH122" s="516"/>
      <c r="IEI122" s="516"/>
      <c r="IEJ122" s="516"/>
      <c r="IEK122" s="516"/>
      <c r="IEL122" s="516"/>
      <c r="IEM122" s="516"/>
      <c r="IEN122" s="516"/>
      <c r="IEO122" s="516"/>
      <c r="IEP122" s="516"/>
      <c r="IEQ122" s="516"/>
      <c r="IER122" s="516"/>
      <c r="IES122" s="516"/>
      <c r="IET122" s="516"/>
      <c r="IEU122" s="516"/>
      <c r="IEV122" s="516"/>
      <c r="IEW122" s="516"/>
      <c r="IEX122" s="516"/>
      <c r="IEY122" s="516"/>
      <c r="IEZ122" s="516"/>
      <c r="IFA122" s="516"/>
      <c r="IFB122" s="516"/>
      <c r="IFC122" s="516"/>
      <c r="IFD122" s="516"/>
      <c r="IFE122" s="516"/>
      <c r="IFF122" s="516"/>
      <c r="IFG122" s="516"/>
      <c r="IFH122" s="516"/>
      <c r="IFI122" s="516"/>
      <c r="IFJ122" s="516"/>
      <c r="IFK122" s="516"/>
      <c r="IFL122" s="516"/>
      <c r="IFM122" s="516"/>
      <c r="IFN122" s="516"/>
      <c r="IFO122" s="516"/>
      <c r="IFP122" s="516"/>
      <c r="IFQ122" s="516"/>
      <c r="IFR122" s="516"/>
      <c r="IFS122" s="516"/>
      <c r="IFT122" s="516"/>
      <c r="IFU122" s="516"/>
      <c r="IFV122" s="516"/>
      <c r="IFW122" s="516"/>
      <c r="IFX122" s="516"/>
      <c r="IFY122" s="516"/>
      <c r="IFZ122" s="516"/>
      <c r="IGA122" s="516"/>
      <c r="IGB122" s="516"/>
      <c r="IGC122" s="516"/>
      <c r="IGD122" s="516"/>
      <c r="IGE122" s="516"/>
      <c r="IGF122" s="516"/>
      <c r="IGG122" s="516"/>
      <c r="IGH122" s="516"/>
      <c r="IGI122" s="516"/>
      <c r="IGJ122" s="516"/>
      <c r="IGK122" s="516"/>
      <c r="IGL122" s="516"/>
      <c r="IGM122" s="516"/>
      <c r="IGN122" s="516"/>
      <c r="IGO122" s="516"/>
      <c r="IGP122" s="516"/>
      <c r="IGQ122" s="516"/>
      <c r="IGR122" s="516"/>
      <c r="IGS122" s="516"/>
      <c r="IGT122" s="516"/>
      <c r="IGU122" s="516"/>
      <c r="IGV122" s="516"/>
      <c r="IGW122" s="516"/>
      <c r="IGX122" s="516"/>
      <c r="IGY122" s="516"/>
      <c r="IGZ122" s="516"/>
      <c r="IHA122" s="516"/>
      <c r="IHB122" s="516"/>
      <c r="IHC122" s="516"/>
      <c r="IHD122" s="516"/>
      <c r="IHE122" s="516"/>
      <c r="IHF122" s="516"/>
      <c r="IHG122" s="516"/>
      <c r="IHH122" s="516"/>
      <c r="IHI122" s="516"/>
      <c r="IHJ122" s="516"/>
      <c r="IHK122" s="516"/>
      <c r="IHL122" s="516"/>
      <c r="IHM122" s="516"/>
      <c r="IHN122" s="516"/>
      <c r="IHO122" s="516"/>
      <c r="IHP122" s="516"/>
      <c r="IHQ122" s="516"/>
      <c r="IHR122" s="516"/>
      <c r="IHS122" s="516"/>
      <c r="IHT122" s="516"/>
      <c r="IHU122" s="516"/>
      <c r="IHV122" s="516"/>
      <c r="IHW122" s="516"/>
      <c r="IHX122" s="516"/>
      <c r="IHY122" s="516"/>
      <c r="IHZ122" s="516"/>
      <c r="IIA122" s="516"/>
      <c r="IIB122" s="516"/>
      <c r="IIC122" s="516"/>
      <c r="IID122" s="516"/>
      <c r="IIE122" s="516"/>
      <c r="IIF122" s="516"/>
      <c r="IIG122" s="516"/>
      <c r="IIH122" s="516"/>
      <c r="III122" s="516"/>
      <c r="IIJ122" s="516"/>
      <c r="IIK122" s="516"/>
      <c r="IIL122" s="516"/>
      <c r="IIM122" s="516"/>
      <c r="IIN122" s="516"/>
      <c r="IIO122" s="516"/>
      <c r="IIP122" s="516"/>
      <c r="IIQ122" s="516"/>
      <c r="IIR122" s="516"/>
      <c r="IIS122" s="516"/>
      <c r="IIT122" s="516"/>
      <c r="IIU122" s="516"/>
      <c r="IIV122" s="516"/>
      <c r="IIW122" s="516"/>
      <c r="IIX122" s="516"/>
      <c r="IIY122" s="516"/>
      <c r="IIZ122" s="516"/>
      <c r="IJA122" s="516"/>
      <c r="IJB122" s="516"/>
      <c r="IJC122" s="516"/>
      <c r="IJD122" s="516"/>
      <c r="IJE122" s="516"/>
      <c r="IJF122" s="516"/>
      <c r="IJG122" s="516"/>
      <c r="IJH122" s="516"/>
      <c r="IJI122" s="516"/>
      <c r="IJJ122" s="516"/>
      <c r="IJK122" s="516"/>
      <c r="IJL122" s="516"/>
      <c r="IJM122" s="516"/>
      <c r="IJN122" s="516"/>
      <c r="IJO122" s="516"/>
      <c r="IJP122" s="516"/>
      <c r="IJQ122" s="516"/>
      <c r="IJR122" s="516"/>
      <c r="IJS122" s="516"/>
      <c r="IJT122" s="516"/>
      <c r="IJU122" s="516"/>
      <c r="IJV122" s="516"/>
      <c r="IJW122" s="516"/>
      <c r="IJX122" s="516"/>
      <c r="IJY122" s="516"/>
      <c r="IJZ122" s="516"/>
      <c r="IKA122" s="516"/>
      <c r="IKB122" s="516"/>
      <c r="IKC122" s="516"/>
      <c r="IKD122" s="516"/>
      <c r="IKE122" s="516"/>
      <c r="IKF122" s="516"/>
      <c r="IKG122" s="516"/>
      <c r="IKH122" s="516"/>
      <c r="IKI122" s="516"/>
      <c r="IKJ122" s="516"/>
      <c r="IKK122" s="516"/>
      <c r="IKL122" s="516"/>
      <c r="IKM122" s="516"/>
      <c r="IKN122" s="516"/>
      <c r="IKO122" s="516"/>
      <c r="IKP122" s="516"/>
      <c r="IKQ122" s="516"/>
      <c r="IKR122" s="516"/>
      <c r="IKS122" s="516"/>
      <c r="IKT122" s="516"/>
      <c r="IKU122" s="516"/>
      <c r="IKV122" s="516"/>
      <c r="IKW122" s="516"/>
      <c r="IKX122" s="516"/>
      <c r="IKY122" s="516"/>
      <c r="IKZ122" s="516"/>
      <c r="ILA122" s="516"/>
      <c r="ILB122" s="516"/>
      <c r="ILC122" s="516"/>
      <c r="ILD122" s="516"/>
      <c r="ILE122" s="516"/>
      <c r="ILF122" s="516"/>
      <c r="ILG122" s="516"/>
      <c r="ILH122" s="516"/>
      <c r="ILI122" s="516"/>
      <c r="ILJ122" s="516"/>
      <c r="ILK122" s="516"/>
      <c r="ILL122" s="516"/>
      <c r="ILM122" s="516"/>
      <c r="ILN122" s="516"/>
      <c r="ILO122" s="516"/>
      <c r="ILP122" s="516"/>
      <c r="ILQ122" s="516"/>
      <c r="ILR122" s="516"/>
      <c r="ILS122" s="516"/>
      <c r="ILT122" s="516"/>
      <c r="ILU122" s="516"/>
      <c r="ILV122" s="516"/>
      <c r="ILW122" s="516"/>
      <c r="ILX122" s="516"/>
      <c r="ILY122" s="516"/>
      <c r="ILZ122" s="516"/>
      <c r="IMA122" s="516"/>
      <c r="IMB122" s="516"/>
      <c r="IMC122" s="516"/>
      <c r="IMD122" s="516"/>
      <c r="IME122" s="516"/>
      <c r="IMF122" s="516"/>
      <c r="IMG122" s="516"/>
      <c r="IMH122" s="516"/>
      <c r="IMI122" s="516"/>
      <c r="IMJ122" s="516"/>
      <c r="IMK122" s="516"/>
      <c r="IML122" s="516"/>
      <c r="IMM122" s="516"/>
      <c r="IMN122" s="516"/>
      <c r="IMO122" s="516"/>
      <c r="IMP122" s="516"/>
      <c r="IMQ122" s="516"/>
      <c r="IMR122" s="516"/>
      <c r="IMS122" s="516"/>
      <c r="IMT122" s="516"/>
      <c r="IMU122" s="516"/>
      <c r="IMV122" s="516"/>
      <c r="IMW122" s="516"/>
      <c r="IMX122" s="516"/>
      <c r="IMY122" s="516"/>
      <c r="IMZ122" s="516"/>
      <c r="INA122" s="516"/>
      <c r="INB122" s="516"/>
      <c r="INC122" s="516"/>
      <c r="IND122" s="516"/>
      <c r="INE122" s="516"/>
      <c r="INF122" s="516"/>
      <c r="ING122" s="516"/>
      <c r="INH122" s="516"/>
      <c r="INI122" s="516"/>
      <c r="INJ122" s="516"/>
      <c r="INK122" s="516"/>
      <c r="INL122" s="516"/>
      <c r="INM122" s="516"/>
      <c r="INN122" s="516"/>
      <c r="INO122" s="516"/>
      <c r="INP122" s="516"/>
      <c r="INQ122" s="516"/>
      <c r="INR122" s="516"/>
      <c r="INS122" s="516"/>
      <c r="INT122" s="516"/>
      <c r="INU122" s="516"/>
      <c r="INV122" s="516"/>
      <c r="INW122" s="516"/>
      <c r="INX122" s="516"/>
      <c r="INY122" s="516"/>
      <c r="INZ122" s="516"/>
      <c r="IOA122" s="516"/>
      <c r="IOB122" s="516"/>
      <c r="IOC122" s="516"/>
      <c r="IOD122" s="516"/>
      <c r="IOE122" s="516"/>
      <c r="IOF122" s="516"/>
      <c r="IOG122" s="516"/>
      <c r="IOH122" s="516"/>
      <c r="IOI122" s="516"/>
      <c r="IOJ122" s="516"/>
      <c r="IOK122" s="516"/>
      <c r="IOL122" s="516"/>
      <c r="IOM122" s="516"/>
      <c r="ION122" s="516"/>
      <c r="IOO122" s="516"/>
      <c r="IOP122" s="516"/>
      <c r="IOQ122" s="516"/>
      <c r="IOR122" s="516"/>
      <c r="IOS122" s="516"/>
      <c r="IOT122" s="516"/>
      <c r="IOU122" s="516"/>
      <c r="IOV122" s="516"/>
      <c r="IOW122" s="516"/>
      <c r="IOX122" s="516"/>
      <c r="IOY122" s="516"/>
      <c r="IOZ122" s="516"/>
      <c r="IPA122" s="516"/>
      <c r="IPB122" s="516"/>
      <c r="IPC122" s="516"/>
      <c r="IPD122" s="516"/>
      <c r="IPE122" s="516"/>
      <c r="IPF122" s="516"/>
      <c r="IPG122" s="516"/>
      <c r="IPH122" s="516"/>
      <c r="IPI122" s="516"/>
      <c r="IPJ122" s="516"/>
      <c r="IPK122" s="516"/>
      <c r="IPL122" s="516"/>
      <c r="IPM122" s="516"/>
      <c r="IPN122" s="516"/>
      <c r="IPO122" s="516"/>
      <c r="IPP122" s="516"/>
      <c r="IPQ122" s="516"/>
      <c r="IPR122" s="516"/>
      <c r="IPS122" s="516"/>
      <c r="IPT122" s="516"/>
      <c r="IPU122" s="516"/>
      <c r="IPV122" s="516"/>
      <c r="IPW122" s="516"/>
      <c r="IPX122" s="516"/>
      <c r="IPY122" s="516"/>
      <c r="IPZ122" s="516"/>
      <c r="IQA122" s="516"/>
      <c r="IQB122" s="516"/>
      <c r="IQC122" s="516"/>
      <c r="IQD122" s="516"/>
      <c r="IQE122" s="516"/>
      <c r="IQF122" s="516"/>
      <c r="IQG122" s="516"/>
      <c r="IQH122" s="516"/>
      <c r="IQI122" s="516"/>
      <c r="IQJ122" s="516"/>
      <c r="IQK122" s="516"/>
      <c r="IQL122" s="516"/>
      <c r="IQM122" s="516"/>
      <c r="IQN122" s="516"/>
      <c r="IQO122" s="516"/>
      <c r="IQP122" s="516"/>
      <c r="IQQ122" s="516"/>
      <c r="IQR122" s="516"/>
      <c r="IQS122" s="516"/>
      <c r="IQT122" s="516"/>
      <c r="IQU122" s="516"/>
      <c r="IQV122" s="516"/>
      <c r="IQW122" s="516"/>
      <c r="IQX122" s="516"/>
      <c r="IQY122" s="516"/>
      <c r="IQZ122" s="516"/>
      <c r="IRA122" s="516"/>
      <c r="IRB122" s="516"/>
      <c r="IRC122" s="516"/>
      <c r="IRD122" s="516"/>
      <c r="IRE122" s="516"/>
      <c r="IRF122" s="516"/>
      <c r="IRG122" s="516"/>
      <c r="IRH122" s="516"/>
      <c r="IRI122" s="516"/>
      <c r="IRJ122" s="516"/>
      <c r="IRK122" s="516"/>
      <c r="IRL122" s="516"/>
      <c r="IRM122" s="516"/>
      <c r="IRN122" s="516"/>
      <c r="IRO122" s="516"/>
      <c r="IRP122" s="516"/>
      <c r="IRQ122" s="516"/>
      <c r="IRR122" s="516"/>
      <c r="IRS122" s="516"/>
      <c r="IRT122" s="516"/>
      <c r="IRU122" s="516"/>
      <c r="IRV122" s="516"/>
      <c r="IRW122" s="516"/>
      <c r="IRX122" s="516"/>
      <c r="IRY122" s="516"/>
      <c r="IRZ122" s="516"/>
      <c r="ISA122" s="516"/>
      <c r="ISB122" s="516"/>
      <c r="ISC122" s="516"/>
      <c r="ISD122" s="516"/>
      <c r="ISE122" s="516"/>
      <c r="ISF122" s="516"/>
      <c r="ISG122" s="516"/>
      <c r="ISH122" s="516"/>
      <c r="ISI122" s="516"/>
      <c r="ISJ122" s="516"/>
      <c r="ISK122" s="516"/>
      <c r="ISL122" s="516"/>
      <c r="ISM122" s="516"/>
      <c r="ISN122" s="516"/>
      <c r="ISO122" s="516"/>
      <c r="ISP122" s="516"/>
      <c r="ISQ122" s="516"/>
      <c r="ISR122" s="516"/>
      <c r="ISS122" s="516"/>
      <c r="IST122" s="516"/>
      <c r="ISU122" s="516"/>
      <c r="ISV122" s="516"/>
      <c r="ISW122" s="516"/>
      <c r="ISX122" s="516"/>
      <c r="ISY122" s="516"/>
      <c r="ISZ122" s="516"/>
      <c r="ITA122" s="516"/>
      <c r="ITB122" s="516"/>
      <c r="ITC122" s="516"/>
      <c r="ITD122" s="516"/>
      <c r="ITE122" s="516"/>
      <c r="ITF122" s="516"/>
      <c r="ITG122" s="516"/>
      <c r="ITH122" s="516"/>
      <c r="ITI122" s="516"/>
      <c r="ITJ122" s="516"/>
      <c r="ITK122" s="516"/>
      <c r="ITL122" s="516"/>
      <c r="ITM122" s="516"/>
      <c r="ITN122" s="516"/>
      <c r="ITO122" s="516"/>
      <c r="ITP122" s="516"/>
      <c r="ITQ122" s="516"/>
      <c r="ITR122" s="516"/>
      <c r="ITS122" s="516"/>
      <c r="ITT122" s="516"/>
      <c r="ITU122" s="516"/>
      <c r="ITV122" s="516"/>
      <c r="ITW122" s="516"/>
      <c r="ITX122" s="516"/>
      <c r="ITY122" s="516"/>
      <c r="ITZ122" s="516"/>
      <c r="IUA122" s="516"/>
      <c r="IUB122" s="516"/>
      <c r="IUC122" s="516"/>
      <c r="IUD122" s="516"/>
      <c r="IUE122" s="516"/>
      <c r="IUF122" s="516"/>
      <c r="IUG122" s="516"/>
      <c r="IUH122" s="516"/>
      <c r="IUI122" s="516"/>
      <c r="IUJ122" s="516"/>
      <c r="IUK122" s="516"/>
      <c r="IUL122" s="516"/>
      <c r="IUM122" s="516"/>
      <c r="IUN122" s="516"/>
      <c r="IUO122" s="516"/>
      <c r="IUP122" s="516"/>
      <c r="IUQ122" s="516"/>
      <c r="IUR122" s="516"/>
      <c r="IUS122" s="516"/>
      <c r="IUT122" s="516"/>
      <c r="IUU122" s="516"/>
      <c r="IUV122" s="516"/>
      <c r="IUW122" s="516"/>
      <c r="IUX122" s="516"/>
      <c r="IUY122" s="516"/>
      <c r="IUZ122" s="516"/>
      <c r="IVA122" s="516"/>
      <c r="IVB122" s="516"/>
      <c r="IVC122" s="516"/>
      <c r="IVD122" s="516"/>
      <c r="IVE122" s="516"/>
      <c r="IVF122" s="516"/>
      <c r="IVG122" s="516"/>
      <c r="IVH122" s="516"/>
      <c r="IVI122" s="516"/>
      <c r="IVJ122" s="516"/>
      <c r="IVK122" s="516"/>
      <c r="IVL122" s="516"/>
      <c r="IVM122" s="516"/>
      <c r="IVN122" s="516"/>
      <c r="IVO122" s="516"/>
      <c r="IVP122" s="516"/>
      <c r="IVQ122" s="516"/>
      <c r="IVR122" s="516"/>
      <c r="IVS122" s="516"/>
      <c r="IVT122" s="516"/>
      <c r="IVU122" s="516"/>
      <c r="IVV122" s="516"/>
      <c r="IVW122" s="516"/>
      <c r="IVX122" s="516"/>
      <c r="IVY122" s="516"/>
      <c r="IVZ122" s="516"/>
      <c r="IWA122" s="516"/>
      <c r="IWB122" s="516"/>
      <c r="IWC122" s="516"/>
      <c r="IWD122" s="516"/>
      <c r="IWE122" s="516"/>
      <c r="IWF122" s="516"/>
      <c r="IWG122" s="516"/>
      <c r="IWH122" s="516"/>
      <c r="IWI122" s="516"/>
      <c r="IWJ122" s="516"/>
      <c r="IWK122" s="516"/>
      <c r="IWL122" s="516"/>
      <c r="IWM122" s="516"/>
      <c r="IWN122" s="516"/>
      <c r="IWO122" s="516"/>
      <c r="IWP122" s="516"/>
      <c r="IWQ122" s="516"/>
      <c r="IWR122" s="516"/>
      <c r="IWS122" s="516"/>
      <c r="IWT122" s="516"/>
      <c r="IWU122" s="516"/>
      <c r="IWV122" s="516"/>
      <c r="IWW122" s="516"/>
      <c r="IWX122" s="516"/>
      <c r="IWY122" s="516"/>
      <c r="IWZ122" s="516"/>
      <c r="IXA122" s="516"/>
      <c r="IXB122" s="516"/>
      <c r="IXC122" s="516"/>
      <c r="IXD122" s="516"/>
      <c r="IXE122" s="516"/>
      <c r="IXF122" s="516"/>
      <c r="IXG122" s="516"/>
      <c r="IXH122" s="516"/>
      <c r="IXI122" s="516"/>
      <c r="IXJ122" s="516"/>
      <c r="IXK122" s="516"/>
      <c r="IXL122" s="516"/>
      <c r="IXM122" s="516"/>
      <c r="IXN122" s="516"/>
      <c r="IXO122" s="516"/>
      <c r="IXP122" s="516"/>
      <c r="IXQ122" s="516"/>
      <c r="IXR122" s="516"/>
      <c r="IXS122" s="516"/>
      <c r="IXT122" s="516"/>
      <c r="IXU122" s="516"/>
      <c r="IXV122" s="516"/>
      <c r="IXW122" s="516"/>
      <c r="IXX122" s="516"/>
      <c r="IXY122" s="516"/>
      <c r="IXZ122" s="516"/>
      <c r="IYA122" s="516"/>
      <c r="IYB122" s="516"/>
      <c r="IYC122" s="516"/>
      <c r="IYD122" s="516"/>
      <c r="IYE122" s="516"/>
      <c r="IYF122" s="516"/>
      <c r="IYG122" s="516"/>
      <c r="IYH122" s="516"/>
      <c r="IYI122" s="516"/>
      <c r="IYJ122" s="516"/>
      <c r="IYK122" s="516"/>
      <c r="IYL122" s="516"/>
      <c r="IYM122" s="516"/>
      <c r="IYN122" s="516"/>
      <c r="IYO122" s="516"/>
      <c r="IYP122" s="516"/>
      <c r="IYQ122" s="516"/>
      <c r="IYR122" s="516"/>
      <c r="IYS122" s="516"/>
      <c r="IYT122" s="516"/>
      <c r="IYU122" s="516"/>
      <c r="IYV122" s="516"/>
      <c r="IYW122" s="516"/>
      <c r="IYX122" s="516"/>
      <c r="IYY122" s="516"/>
      <c r="IYZ122" s="516"/>
      <c r="IZA122" s="516"/>
      <c r="IZB122" s="516"/>
      <c r="IZC122" s="516"/>
      <c r="IZD122" s="516"/>
      <c r="IZE122" s="516"/>
      <c r="IZF122" s="516"/>
      <c r="IZG122" s="516"/>
      <c r="IZH122" s="516"/>
      <c r="IZI122" s="516"/>
      <c r="IZJ122" s="516"/>
      <c r="IZK122" s="516"/>
      <c r="IZL122" s="516"/>
      <c r="IZM122" s="516"/>
      <c r="IZN122" s="516"/>
      <c r="IZO122" s="516"/>
      <c r="IZP122" s="516"/>
      <c r="IZQ122" s="516"/>
      <c r="IZR122" s="516"/>
      <c r="IZS122" s="516"/>
      <c r="IZT122" s="516"/>
      <c r="IZU122" s="516"/>
      <c r="IZV122" s="516"/>
      <c r="IZW122" s="516"/>
      <c r="IZX122" s="516"/>
      <c r="IZY122" s="516"/>
      <c r="IZZ122" s="516"/>
      <c r="JAA122" s="516"/>
      <c r="JAB122" s="516"/>
      <c r="JAC122" s="516"/>
      <c r="JAD122" s="516"/>
      <c r="JAE122" s="516"/>
      <c r="JAF122" s="516"/>
      <c r="JAG122" s="516"/>
      <c r="JAH122" s="516"/>
      <c r="JAI122" s="516"/>
      <c r="JAJ122" s="516"/>
      <c r="JAK122" s="516"/>
      <c r="JAL122" s="516"/>
      <c r="JAM122" s="516"/>
      <c r="JAN122" s="516"/>
      <c r="JAO122" s="516"/>
      <c r="JAP122" s="516"/>
      <c r="JAQ122" s="516"/>
      <c r="JAR122" s="516"/>
      <c r="JAS122" s="516"/>
      <c r="JAT122" s="516"/>
      <c r="JAU122" s="516"/>
      <c r="JAV122" s="516"/>
      <c r="JAW122" s="516"/>
      <c r="JAX122" s="516"/>
      <c r="JAY122" s="516"/>
      <c r="JAZ122" s="516"/>
      <c r="JBA122" s="516"/>
      <c r="JBB122" s="516"/>
      <c r="JBC122" s="516"/>
      <c r="JBD122" s="516"/>
      <c r="JBE122" s="516"/>
      <c r="JBF122" s="516"/>
      <c r="JBG122" s="516"/>
      <c r="JBH122" s="516"/>
      <c r="JBI122" s="516"/>
      <c r="JBJ122" s="516"/>
      <c r="JBK122" s="516"/>
      <c r="JBL122" s="516"/>
      <c r="JBM122" s="516"/>
      <c r="JBN122" s="516"/>
      <c r="JBO122" s="516"/>
      <c r="JBP122" s="516"/>
      <c r="JBQ122" s="516"/>
      <c r="JBR122" s="516"/>
      <c r="JBS122" s="516"/>
      <c r="JBT122" s="516"/>
      <c r="JBU122" s="516"/>
      <c r="JBV122" s="516"/>
      <c r="JBW122" s="516"/>
      <c r="JBX122" s="516"/>
      <c r="JBY122" s="516"/>
      <c r="JBZ122" s="516"/>
      <c r="JCA122" s="516"/>
      <c r="JCB122" s="516"/>
      <c r="JCC122" s="516"/>
      <c r="JCD122" s="516"/>
      <c r="JCE122" s="516"/>
      <c r="JCF122" s="516"/>
      <c r="JCG122" s="516"/>
      <c r="JCH122" s="516"/>
      <c r="JCI122" s="516"/>
      <c r="JCJ122" s="516"/>
      <c r="JCK122" s="516"/>
      <c r="JCL122" s="516"/>
      <c r="JCM122" s="516"/>
      <c r="JCN122" s="516"/>
      <c r="JCO122" s="516"/>
      <c r="JCP122" s="516"/>
      <c r="JCQ122" s="516"/>
      <c r="JCR122" s="516"/>
      <c r="JCS122" s="516"/>
      <c r="JCT122" s="516"/>
      <c r="JCU122" s="516"/>
      <c r="JCV122" s="516"/>
      <c r="JCW122" s="516"/>
      <c r="JCX122" s="516"/>
      <c r="JCY122" s="516"/>
      <c r="JCZ122" s="516"/>
      <c r="JDA122" s="516"/>
      <c r="JDB122" s="516"/>
      <c r="JDC122" s="516"/>
      <c r="JDD122" s="516"/>
      <c r="JDE122" s="516"/>
      <c r="JDF122" s="516"/>
      <c r="JDG122" s="516"/>
      <c r="JDH122" s="516"/>
      <c r="JDI122" s="516"/>
      <c r="JDJ122" s="516"/>
      <c r="JDK122" s="516"/>
      <c r="JDL122" s="516"/>
      <c r="JDM122" s="516"/>
      <c r="JDN122" s="516"/>
      <c r="JDO122" s="516"/>
      <c r="JDP122" s="516"/>
      <c r="JDQ122" s="516"/>
      <c r="JDR122" s="516"/>
      <c r="JDS122" s="516"/>
      <c r="JDT122" s="516"/>
      <c r="JDU122" s="516"/>
      <c r="JDV122" s="516"/>
      <c r="JDW122" s="516"/>
      <c r="JDX122" s="516"/>
      <c r="JDY122" s="516"/>
      <c r="JDZ122" s="516"/>
      <c r="JEA122" s="516"/>
      <c r="JEB122" s="516"/>
      <c r="JEC122" s="516"/>
      <c r="JED122" s="516"/>
      <c r="JEE122" s="516"/>
      <c r="JEF122" s="516"/>
      <c r="JEG122" s="516"/>
      <c r="JEH122" s="516"/>
      <c r="JEI122" s="516"/>
      <c r="JEJ122" s="516"/>
      <c r="JEK122" s="516"/>
      <c r="JEL122" s="516"/>
      <c r="JEM122" s="516"/>
      <c r="JEN122" s="516"/>
      <c r="JEO122" s="516"/>
      <c r="JEP122" s="516"/>
      <c r="JEQ122" s="516"/>
      <c r="JER122" s="516"/>
      <c r="JES122" s="516"/>
      <c r="JET122" s="516"/>
      <c r="JEU122" s="516"/>
      <c r="JEV122" s="516"/>
      <c r="JEW122" s="516"/>
      <c r="JEX122" s="516"/>
      <c r="JEY122" s="516"/>
      <c r="JEZ122" s="516"/>
      <c r="JFA122" s="516"/>
      <c r="JFB122" s="516"/>
      <c r="JFC122" s="516"/>
      <c r="JFD122" s="516"/>
      <c r="JFE122" s="516"/>
      <c r="JFF122" s="516"/>
      <c r="JFG122" s="516"/>
      <c r="JFH122" s="516"/>
      <c r="JFI122" s="516"/>
      <c r="JFJ122" s="516"/>
      <c r="JFK122" s="516"/>
      <c r="JFL122" s="516"/>
      <c r="JFM122" s="516"/>
      <c r="JFN122" s="516"/>
      <c r="JFO122" s="516"/>
      <c r="JFP122" s="516"/>
      <c r="JFQ122" s="516"/>
      <c r="JFR122" s="516"/>
      <c r="JFS122" s="516"/>
      <c r="JFT122" s="516"/>
      <c r="JFU122" s="516"/>
      <c r="JFV122" s="516"/>
      <c r="JFW122" s="516"/>
      <c r="JFX122" s="516"/>
      <c r="JFY122" s="516"/>
      <c r="JFZ122" s="516"/>
      <c r="JGA122" s="516"/>
      <c r="JGB122" s="516"/>
      <c r="JGC122" s="516"/>
      <c r="JGD122" s="516"/>
      <c r="JGE122" s="516"/>
      <c r="JGF122" s="516"/>
      <c r="JGG122" s="516"/>
      <c r="JGH122" s="516"/>
      <c r="JGI122" s="516"/>
      <c r="JGJ122" s="516"/>
      <c r="JGK122" s="516"/>
      <c r="JGL122" s="516"/>
      <c r="JGM122" s="516"/>
      <c r="JGN122" s="516"/>
      <c r="JGO122" s="516"/>
      <c r="JGP122" s="516"/>
      <c r="JGQ122" s="516"/>
      <c r="JGR122" s="516"/>
      <c r="JGS122" s="516"/>
      <c r="JGT122" s="516"/>
      <c r="JGU122" s="516"/>
      <c r="JGV122" s="516"/>
      <c r="JGW122" s="516"/>
      <c r="JGX122" s="516"/>
      <c r="JGY122" s="516"/>
      <c r="JGZ122" s="516"/>
      <c r="JHA122" s="516"/>
      <c r="JHB122" s="516"/>
      <c r="JHC122" s="516"/>
      <c r="JHD122" s="516"/>
      <c r="JHE122" s="516"/>
      <c r="JHF122" s="516"/>
      <c r="JHG122" s="516"/>
      <c r="JHH122" s="516"/>
      <c r="JHI122" s="516"/>
      <c r="JHJ122" s="516"/>
      <c r="JHK122" s="516"/>
      <c r="JHL122" s="516"/>
      <c r="JHM122" s="516"/>
      <c r="JHN122" s="516"/>
      <c r="JHO122" s="516"/>
      <c r="JHP122" s="516"/>
      <c r="JHQ122" s="516"/>
      <c r="JHR122" s="516"/>
      <c r="JHS122" s="516"/>
      <c r="JHT122" s="516"/>
      <c r="JHU122" s="516"/>
      <c r="JHV122" s="516"/>
      <c r="JHW122" s="516"/>
      <c r="JHX122" s="516"/>
      <c r="JHY122" s="516"/>
      <c r="JHZ122" s="516"/>
      <c r="JIA122" s="516"/>
      <c r="JIB122" s="516"/>
      <c r="JIC122" s="516"/>
      <c r="JID122" s="516"/>
      <c r="JIE122" s="516"/>
      <c r="JIF122" s="516"/>
      <c r="JIG122" s="516"/>
      <c r="JIH122" s="516"/>
      <c r="JII122" s="516"/>
      <c r="JIJ122" s="516"/>
      <c r="JIK122" s="516"/>
      <c r="JIL122" s="516"/>
      <c r="JIM122" s="516"/>
      <c r="JIN122" s="516"/>
      <c r="JIO122" s="516"/>
      <c r="JIP122" s="516"/>
      <c r="JIQ122" s="516"/>
      <c r="JIR122" s="516"/>
      <c r="JIS122" s="516"/>
      <c r="JIT122" s="516"/>
      <c r="JIU122" s="516"/>
      <c r="JIV122" s="516"/>
      <c r="JIW122" s="516"/>
      <c r="JIX122" s="516"/>
      <c r="JIY122" s="516"/>
      <c r="JIZ122" s="516"/>
      <c r="JJA122" s="516"/>
      <c r="JJB122" s="516"/>
      <c r="JJC122" s="516"/>
      <c r="JJD122" s="516"/>
      <c r="JJE122" s="516"/>
      <c r="JJF122" s="516"/>
      <c r="JJG122" s="516"/>
      <c r="JJH122" s="516"/>
      <c r="JJI122" s="516"/>
      <c r="JJJ122" s="516"/>
      <c r="JJK122" s="516"/>
      <c r="JJL122" s="516"/>
      <c r="JJM122" s="516"/>
      <c r="JJN122" s="516"/>
      <c r="JJO122" s="516"/>
      <c r="JJP122" s="516"/>
      <c r="JJQ122" s="516"/>
      <c r="JJR122" s="516"/>
      <c r="JJS122" s="516"/>
      <c r="JJT122" s="516"/>
      <c r="JJU122" s="516"/>
      <c r="JJV122" s="516"/>
      <c r="JJW122" s="516"/>
      <c r="JJX122" s="516"/>
      <c r="JJY122" s="516"/>
      <c r="JJZ122" s="516"/>
      <c r="JKA122" s="516"/>
      <c r="JKB122" s="516"/>
      <c r="JKC122" s="516"/>
      <c r="JKD122" s="516"/>
      <c r="JKE122" s="516"/>
      <c r="JKF122" s="516"/>
      <c r="JKG122" s="516"/>
      <c r="JKH122" s="516"/>
      <c r="JKI122" s="516"/>
      <c r="JKJ122" s="516"/>
      <c r="JKK122" s="516"/>
      <c r="JKL122" s="516"/>
      <c r="JKM122" s="516"/>
      <c r="JKN122" s="516"/>
      <c r="JKO122" s="516"/>
      <c r="JKP122" s="516"/>
      <c r="JKQ122" s="516"/>
      <c r="JKR122" s="516"/>
      <c r="JKS122" s="516"/>
      <c r="JKT122" s="516"/>
      <c r="JKU122" s="516"/>
      <c r="JKV122" s="516"/>
      <c r="JKW122" s="516"/>
      <c r="JKX122" s="516"/>
      <c r="JKY122" s="516"/>
      <c r="JKZ122" s="516"/>
      <c r="JLA122" s="516"/>
      <c r="JLB122" s="516"/>
      <c r="JLC122" s="516"/>
      <c r="JLD122" s="516"/>
      <c r="JLE122" s="516"/>
      <c r="JLF122" s="516"/>
      <c r="JLG122" s="516"/>
      <c r="JLH122" s="516"/>
      <c r="JLI122" s="516"/>
      <c r="JLJ122" s="516"/>
      <c r="JLK122" s="516"/>
      <c r="JLL122" s="516"/>
      <c r="JLM122" s="516"/>
      <c r="JLN122" s="516"/>
      <c r="JLO122" s="516"/>
      <c r="JLP122" s="516"/>
      <c r="JLQ122" s="516"/>
      <c r="JLR122" s="516"/>
      <c r="JLS122" s="516"/>
      <c r="JLT122" s="516"/>
      <c r="JLU122" s="516"/>
      <c r="JLV122" s="516"/>
      <c r="JLW122" s="516"/>
      <c r="JLX122" s="516"/>
      <c r="JLY122" s="516"/>
      <c r="JLZ122" s="516"/>
      <c r="JMA122" s="516"/>
      <c r="JMB122" s="516"/>
      <c r="JMC122" s="516"/>
      <c r="JMD122" s="516"/>
      <c r="JME122" s="516"/>
      <c r="JMF122" s="516"/>
      <c r="JMG122" s="516"/>
      <c r="JMH122" s="516"/>
      <c r="JMI122" s="516"/>
      <c r="JMJ122" s="516"/>
      <c r="JMK122" s="516"/>
      <c r="JML122" s="516"/>
      <c r="JMM122" s="516"/>
      <c r="JMN122" s="516"/>
      <c r="JMO122" s="516"/>
      <c r="JMP122" s="516"/>
      <c r="JMQ122" s="516"/>
      <c r="JMR122" s="516"/>
      <c r="JMS122" s="516"/>
      <c r="JMT122" s="516"/>
      <c r="JMU122" s="516"/>
      <c r="JMV122" s="516"/>
      <c r="JMW122" s="516"/>
      <c r="JMX122" s="516"/>
      <c r="JMY122" s="516"/>
      <c r="JMZ122" s="516"/>
      <c r="JNA122" s="516"/>
      <c r="JNB122" s="516"/>
      <c r="JNC122" s="516"/>
      <c r="JND122" s="516"/>
      <c r="JNE122" s="516"/>
      <c r="JNF122" s="516"/>
      <c r="JNG122" s="516"/>
      <c r="JNH122" s="516"/>
      <c r="JNI122" s="516"/>
      <c r="JNJ122" s="516"/>
      <c r="JNK122" s="516"/>
      <c r="JNL122" s="516"/>
      <c r="JNM122" s="516"/>
      <c r="JNN122" s="516"/>
      <c r="JNO122" s="516"/>
      <c r="JNP122" s="516"/>
      <c r="JNQ122" s="516"/>
      <c r="JNR122" s="516"/>
      <c r="JNS122" s="516"/>
      <c r="JNT122" s="516"/>
      <c r="JNU122" s="516"/>
      <c r="JNV122" s="516"/>
      <c r="JNW122" s="516"/>
      <c r="JNX122" s="516"/>
      <c r="JNY122" s="516"/>
      <c r="JNZ122" s="516"/>
      <c r="JOA122" s="516"/>
      <c r="JOB122" s="516"/>
      <c r="JOC122" s="516"/>
      <c r="JOD122" s="516"/>
      <c r="JOE122" s="516"/>
      <c r="JOF122" s="516"/>
      <c r="JOG122" s="516"/>
      <c r="JOH122" s="516"/>
      <c r="JOI122" s="516"/>
      <c r="JOJ122" s="516"/>
      <c r="JOK122" s="516"/>
      <c r="JOL122" s="516"/>
      <c r="JOM122" s="516"/>
      <c r="JON122" s="516"/>
      <c r="JOO122" s="516"/>
      <c r="JOP122" s="516"/>
      <c r="JOQ122" s="516"/>
      <c r="JOR122" s="516"/>
      <c r="JOS122" s="516"/>
      <c r="JOT122" s="516"/>
      <c r="JOU122" s="516"/>
      <c r="JOV122" s="516"/>
      <c r="JOW122" s="516"/>
      <c r="JOX122" s="516"/>
      <c r="JOY122" s="516"/>
      <c r="JOZ122" s="516"/>
      <c r="JPA122" s="516"/>
      <c r="JPB122" s="516"/>
      <c r="JPC122" s="516"/>
      <c r="JPD122" s="516"/>
      <c r="JPE122" s="516"/>
      <c r="JPF122" s="516"/>
      <c r="JPG122" s="516"/>
      <c r="JPH122" s="516"/>
      <c r="JPI122" s="516"/>
      <c r="JPJ122" s="516"/>
      <c r="JPK122" s="516"/>
      <c r="JPL122" s="516"/>
      <c r="JPM122" s="516"/>
      <c r="JPN122" s="516"/>
      <c r="JPO122" s="516"/>
      <c r="JPP122" s="516"/>
      <c r="JPQ122" s="516"/>
      <c r="JPR122" s="516"/>
      <c r="JPS122" s="516"/>
      <c r="JPT122" s="516"/>
      <c r="JPU122" s="516"/>
      <c r="JPV122" s="516"/>
      <c r="JPW122" s="516"/>
      <c r="JPX122" s="516"/>
      <c r="JPY122" s="516"/>
      <c r="JPZ122" s="516"/>
      <c r="JQA122" s="516"/>
      <c r="JQB122" s="516"/>
      <c r="JQC122" s="516"/>
      <c r="JQD122" s="516"/>
      <c r="JQE122" s="516"/>
      <c r="JQF122" s="516"/>
      <c r="JQG122" s="516"/>
      <c r="JQH122" s="516"/>
      <c r="JQI122" s="516"/>
      <c r="JQJ122" s="516"/>
      <c r="JQK122" s="516"/>
      <c r="JQL122" s="516"/>
      <c r="JQM122" s="516"/>
      <c r="JQN122" s="516"/>
      <c r="JQO122" s="516"/>
      <c r="JQP122" s="516"/>
      <c r="JQQ122" s="516"/>
      <c r="JQR122" s="516"/>
      <c r="JQS122" s="516"/>
      <c r="JQT122" s="516"/>
      <c r="JQU122" s="516"/>
      <c r="JQV122" s="516"/>
      <c r="JQW122" s="516"/>
      <c r="JQX122" s="516"/>
      <c r="JQY122" s="516"/>
      <c r="JQZ122" s="516"/>
      <c r="JRA122" s="516"/>
      <c r="JRB122" s="516"/>
      <c r="JRC122" s="516"/>
      <c r="JRD122" s="516"/>
      <c r="JRE122" s="516"/>
      <c r="JRF122" s="516"/>
      <c r="JRG122" s="516"/>
      <c r="JRH122" s="516"/>
      <c r="JRI122" s="516"/>
      <c r="JRJ122" s="516"/>
      <c r="JRK122" s="516"/>
      <c r="JRL122" s="516"/>
      <c r="JRM122" s="516"/>
      <c r="JRN122" s="516"/>
      <c r="JRO122" s="516"/>
      <c r="JRP122" s="516"/>
      <c r="JRQ122" s="516"/>
      <c r="JRR122" s="516"/>
      <c r="JRS122" s="516"/>
      <c r="JRT122" s="516"/>
      <c r="JRU122" s="516"/>
      <c r="JRV122" s="516"/>
      <c r="JRW122" s="516"/>
      <c r="JRX122" s="516"/>
      <c r="JRY122" s="516"/>
      <c r="JRZ122" s="516"/>
      <c r="JSA122" s="516"/>
      <c r="JSB122" s="516"/>
      <c r="JSC122" s="516"/>
      <c r="JSD122" s="516"/>
      <c r="JSE122" s="516"/>
      <c r="JSF122" s="516"/>
      <c r="JSG122" s="516"/>
      <c r="JSH122" s="516"/>
      <c r="JSI122" s="516"/>
      <c r="JSJ122" s="516"/>
      <c r="JSK122" s="516"/>
      <c r="JSL122" s="516"/>
      <c r="JSM122" s="516"/>
      <c r="JSN122" s="516"/>
      <c r="JSO122" s="516"/>
      <c r="JSP122" s="516"/>
      <c r="JSQ122" s="516"/>
      <c r="JSR122" s="516"/>
      <c r="JSS122" s="516"/>
      <c r="JST122" s="516"/>
      <c r="JSU122" s="516"/>
      <c r="JSV122" s="516"/>
      <c r="JSW122" s="516"/>
      <c r="JSX122" s="516"/>
      <c r="JSY122" s="516"/>
      <c r="JSZ122" s="516"/>
      <c r="JTA122" s="516"/>
      <c r="JTB122" s="516"/>
      <c r="JTC122" s="516"/>
      <c r="JTD122" s="516"/>
      <c r="JTE122" s="516"/>
      <c r="JTF122" s="516"/>
      <c r="JTG122" s="516"/>
      <c r="JTH122" s="516"/>
      <c r="JTI122" s="516"/>
      <c r="JTJ122" s="516"/>
      <c r="JTK122" s="516"/>
      <c r="JTL122" s="516"/>
      <c r="JTM122" s="516"/>
      <c r="JTN122" s="516"/>
      <c r="JTO122" s="516"/>
      <c r="JTP122" s="516"/>
      <c r="JTQ122" s="516"/>
      <c r="JTR122" s="516"/>
      <c r="JTS122" s="516"/>
      <c r="JTT122" s="516"/>
      <c r="JTU122" s="516"/>
      <c r="JTV122" s="516"/>
      <c r="JTW122" s="516"/>
      <c r="JTX122" s="516"/>
      <c r="JTY122" s="516"/>
      <c r="JTZ122" s="516"/>
      <c r="JUA122" s="516"/>
      <c r="JUB122" s="516"/>
      <c r="JUC122" s="516"/>
      <c r="JUD122" s="516"/>
      <c r="JUE122" s="516"/>
      <c r="JUF122" s="516"/>
      <c r="JUG122" s="516"/>
      <c r="JUH122" s="516"/>
      <c r="JUI122" s="516"/>
      <c r="JUJ122" s="516"/>
      <c r="JUK122" s="516"/>
      <c r="JUL122" s="516"/>
      <c r="JUM122" s="516"/>
      <c r="JUN122" s="516"/>
      <c r="JUO122" s="516"/>
      <c r="JUP122" s="516"/>
      <c r="JUQ122" s="516"/>
      <c r="JUR122" s="516"/>
      <c r="JUS122" s="516"/>
      <c r="JUT122" s="516"/>
      <c r="JUU122" s="516"/>
      <c r="JUV122" s="516"/>
      <c r="JUW122" s="516"/>
      <c r="JUX122" s="516"/>
      <c r="JUY122" s="516"/>
      <c r="JUZ122" s="516"/>
      <c r="JVA122" s="516"/>
      <c r="JVB122" s="516"/>
      <c r="JVC122" s="516"/>
      <c r="JVD122" s="516"/>
      <c r="JVE122" s="516"/>
      <c r="JVF122" s="516"/>
      <c r="JVG122" s="516"/>
      <c r="JVH122" s="516"/>
      <c r="JVI122" s="516"/>
      <c r="JVJ122" s="516"/>
      <c r="JVK122" s="516"/>
      <c r="JVL122" s="516"/>
      <c r="JVM122" s="516"/>
      <c r="JVN122" s="516"/>
      <c r="JVO122" s="516"/>
      <c r="JVP122" s="516"/>
      <c r="JVQ122" s="516"/>
      <c r="JVR122" s="516"/>
      <c r="JVS122" s="516"/>
      <c r="JVT122" s="516"/>
      <c r="JVU122" s="516"/>
      <c r="JVV122" s="516"/>
      <c r="JVW122" s="516"/>
      <c r="JVX122" s="516"/>
      <c r="JVY122" s="516"/>
      <c r="JVZ122" s="516"/>
      <c r="JWA122" s="516"/>
      <c r="JWB122" s="516"/>
      <c r="JWC122" s="516"/>
      <c r="JWD122" s="516"/>
      <c r="JWE122" s="516"/>
      <c r="JWF122" s="516"/>
      <c r="JWG122" s="516"/>
      <c r="JWH122" s="516"/>
      <c r="JWI122" s="516"/>
      <c r="JWJ122" s="516"/>
      <c r="JWK122" s="516"/>
      <c r="JWL122" s="516"/>
      <c r="JWM122" s="516"/>
      <c r="JWN122" s="516"/>
      <c r="JWO122" s="516"/>
      <c r="JWP122" s="516"/>
      <c r="JWQ122" s="516"/>
      <c r="JWR122" s="516"/>
      <c r="JWS122" s="516"/>
      <c r="JWT122" s="516"/>
      <c r="JWU122" s="516"/>
      <c r="JWV122" s="516"/>
      <c r="JWW122" s="516"/>
      <c r="JWX122" s="516"/>
      <c r="JWY122" s="516"/>
      <c r="JWZ122" s="516"/>
      <c r="JXA122" s="516"/>
      <c r="JXB122" s="516"/>
      <c r="JXC122" s="516"/>
      <c r="JXD122" s="516"/>
      <c r="JXE122" s="516"/>
      <c r="JXF122" s="516"/>
      <c r="JXG122" s="516"/>
      <c r="JXH122" s="516"/>
      <c r="JXI122" s="516"/>
      <c r="JXJ122" s="516"/>
      <c r="JXK122" s="516"/>
      <c r="JXL122" s="516"/>
      <c r="JXM122" s="516"/>
      <c r="JXN122" s="516"/>
      <c r="JXO122" s="516"/>
      <c r="JXP122" s="516"/>
      <c r="JXQ122" s="516"/>
      <c r="JXR122" s="516"/>
      <c r="JXS122" s="516"/>
      <c r="JXT122" s="516"/>
      <c r="JXU122" s="516"/>
      <c r="JXV122" s="516"/>
      <c r="JXW122" s="516"/>
      <c r="JXX122" s="516"/>
      <c r="JXY122" s="516"/>
      <c r="JXZ122" s="516"/>
      <c r="JYA122" s="516"/>
      <c r="JYB122" s="516"/>
      <c r="JYC122" s="516"/>
      <c r="JYD122" s="516"/>
      <c r="JYE122" s="516"/>
      <c r="JYF122" s="516"/>
      <c r="JYG122" s="516"/>
      <c r="JYH122" s="516"/>
      <c r="JYI122" s="516"/>
      <c r="JYJ122" s="516"/>
      <c r="JYK122" s="516"/>
      <c r="JYL122" s="516"/>
      <c r="JYM122" s="516"/>
      <c r="JYN122" s="516"/>
      <c r="JYO122" s="516"/>
      <c r="JYP122" s="516"/>
      <c r="JYQ122" s="516"/>
      <c r="JYR122" s="516"/>
      <c r="JYS122" s="516"/>
      <c r="JYT122" s="516"/>
      <c r="JYU122" s="516"/>
      <c r="JYV122" s="516"/>
      <c r="JYW122" s="516"/>
      <c r="JYX122" s="516"/>
      <c r="JYY122" s="516"/>
      <c r="JYZ122" s="516"/>
      <c r="JZA122" s="516"/>
      <c r="JZB122" s="516"/>
      <c r="JZC122" s="516"/>
      <c r="JZD122" s="516"/>
      <c r="JZE122" s="516"/>
      <c r="JZF122" s="516"/>
      <c r="JZG122" s="516"/>
      <c r="JZH122" s="516"/>
      <c r="JZI122" s="516"/>
      <c r="JZJ122" s="516"/>
      <c r="JZK122" s="516"/>
      <c r="JZL122" s="516"/>
      <c r="JZM122" s="516"/>
      <c r="JZN122" s="516"/>
      <c r="JZO122" s="516"/>
      <c r="JZP122" s="516"/>
      <c r="JZQ122" s="516"/>
      <c r="JZR122" s="516"/>
      <c r="JZS122" s="516"/>
      <c r="JZT122" s="516"/>
      <c r="JZU122" s="516"/>
      <c r="JZV122" s="516"/>
      <c r="JZW122" s="516"/>
      <c r="JZX122" s="516"/>
      <c r="JZY122" s="516"/>
      <c r="JZZ122" s="516"/>
      <c r="KAA122" s="516"/>
      <c r="KAB122" s="516"/>
      <c r="KAC122" s="516"/>
      <c r="KAD122" s="516"/>
      <c r="KAE122" s="516"/>
      <c r="KAF122" s="516"/>
      <c r="KAG122" s="516"/>
      <c r="KAH122" s="516"/>
      <c r="KAI122" s="516"/>
      <c r="KAJ122" s="516"/>
      <c r="KAK122" s="516"/>
      <c r="KAL122" s="516"/>
      <c r="KAM122" s="516"/>
      <c r="KAN122" s="516"/>
      <c r="KAO122" s="516"/>
      <c r="KAP122" s="516"/>
      <c r="KAQ122" s="516"/>
      <c r="KAR122" s="516"/>
      <c r="KAS122" s="516"/>
      <c r="KAT122" s="516"/>
      <c r="KAU122" s="516"/>
      <c r="KAV122" s="516"/>
      <c r="KAW122" s="516"/>
      <c r="KAX122" s="516"/>
      <c r="KAY122" s="516"/>
      <c r="KAZ122" s="516"/>
      <c r="KBA122" s="516"/>
      <c r="KBB122" s="516"/>
      <c r="KBC122" s="516"/>
      <c r="KBD122" s="516"/>
      <c r="KBE122" s="516"/>
      <c r="KBF122" s="516"/>
      <c r="KBG122" s="516"/>
      <c r="KBH122" s="516"/>
      <c r="KBI122" s="516"/>
      <c r="KBJ122" s="516"/>
      <c r="KBK122" s="516"/>
      <c r="KBL122" s="516"/>
      <c r="KBM122" s="516"/>
      <c r="KBN122" s="516"/>
      <c r="KBO122" s="516"/>
      <c r="KBP122" s="516"/>
      <c r="KBQ122" s="516"/>
      <c r="KBR122" s="516"/>
      <c r="KBS122" s="516"/>
      <c r="KBT122" s="516"/>
      <c r="KBU122" s="516"/>
      <c r="KBV122" s="516"/>
      <c r="KBW122" s="516"/>
      <c r="KBX122" s="516"/>
      <c r="KBY122" s="516"/>
      <c r="KBZ122" s="516"/>
      <c r="KCA122" s="516"/>
      <c r="KCB122" s="516"/>
      <c r="KCC122" s="516"/>
      <c r="KCD122" s="516"/>
      <c r="KCE122" s="516"/>
      <c r="KCF122" s="516"/>
      <c r="KCG122" s="516"/>
      <c r="KCH122" s="516"/>
      <c r="KCI122" s="516"/>
      <c r="KCJ122" s="516"/>
      <c r="KCK122" s="516"/>
      <c r="KCL122" s="516"/>
      <c r="KCM122" s="516"/>
      <c r="KCN122" s="516"/>
      <c r="KCO122" s="516"/>
      <c r="KCP122" s="516"/>
      <c r="KCQ122" s="516"/>
      <c r="KCR122" s="516"/>
      <c r="KCS122" s="516"/>
      <c r="KCT122" s="516"/>
      <c r="KCU122" s="516"/>
      <c r="KCV122" s="516"/>
      <c r="KCW122" s="516"/>
      <c r="KCX122" s="516"/>
      <c r="KCY122" s="516"/>
      <c r="KCZ122" s="516"/>
      <c r="KDA122" s="516"/>
      <c r="KDB122" s="516"/>
      <c r="KDC122" s="516"/>
      <c r="KDD122" s="516"/>
      <c r="KDE122" s="516"/>
      <c r="KDF122" s="516"/>
      <c r="KDG122" s="516"/>
      <c r="KDH122" s="516"/>
      <c r="KDI122" s="516"/>
      <c r="KDJ122" s="516"/>
      <c r="KDK122" s="516"/>
      <c r="KDL122" s="516"/>
      <c r="KDM122" s="516"/>
      <c r="KDN122" s="516"/>
      <c r="KDO122" s="516"/>
      <c r="KDP122" s="516"/>
      <c r="KDQ122" s="516"/>
      <c r="KDR122" s="516"/>
      <c r="KDS122" s="516"/>
      <c r="KDT122" s="516"/>
      <c r="KDU122" s="516"/>
      <c r="KDV122" s="516"/>
      <c r="KDW122" s="516"/>
      <c r="KDX122" s="516"/>
      <c r="KDY122" s="516"/>
      <c r="KDZ122" s="516"/>
      <c r="KEA122" s="516"/>
      <c r="KEB122" s="516"/>
      <c r="KEC122" s="516"/>
      <c r="KED122" s="516"/>
      <c r="KEE122" s="516"/>
      <c r="KEF122" s="516"/>
      <c r="KEG122" s="516"/>
      <c r="KEH122" s="516"/>
      <c r="KEI122" s="516"/>
      <c r="KEJ122" s="516"/>
      <c r="KEK122" s="516"/>
      <c r="KEL122" s="516"/>
      <c r="KEM122" s="516"/>
      <c r="KEN122" s="516"/>
      <c r="KEO122" s="516"/>
      <c r="KEP122" s="516"/>
      <c r="KEQ122" s="516"/>
      <c r="KER122" s="516"/>
      <c r="KES122" s="516"/>
      <c r="KET122" s="516"/>
      <c r="KEU122" s="516"/>
      <c r="KEV122" s="516"/>
      <c r="KEW122" s="516"/>
      <c r="KEX122" s="516"/>
      <c r="KEY122" s="516"/>
      <c r="KEZ122" s="516"/>
      <c r="KFA122" s="516"/>
      <c r="KFB122" s="516"/>
      <c r="KFC122" s="516"/>
      <c r="KFD122" s="516"/>
      <c r="KFE122" s="516"/>
      <c r="KFF122" s="516"/>
      <c r="KFG122" s="516"/>
      <c r="KFH122" s="516"/>
      <c r="KFI122" s="516"/>
      <c r="KFJ122" s="516"/>
      <c r="KFK122" s="516"/>
      <c r="KFL122" s="516"/>
      <c r="KFM122" s="516"/>
      <c r="KFN122" s="516"/>
      <c r="KFO122" s="516"/>
      <c r="KFP122" s="516"/>
      <c r="KFQ122" s="516"/>
      <c r="KFR122" s="516"/>
      <c r="KFS122" s="516"/>
      <c r="KFT122" s="516"/>
      <c r="KFU122" s="516"/>
      <c r="KFV122" s="516"/>
      <c r="KFW122" s="516"/>
      <c r="KFX122" s="516"/>
      <c r="KFY122" s="516"/>
      <c r="KFZ122" s="516"/>
      <c r="KGA122" s="516"/>
      <c r="KGB122" s="516"/>
      <c r="KGC122" s="516"/>
      <c r="KGD122" s="516"/>
      <c r="KGE122" s="516"/>
      <c r="KGF122" s="516"/>
      <c r="KGG122" s="516"/>
      <c r="KGH122" s="516"/>
      <c r="KGI122" s="516"/>
      <c r="KGJ122" s="516"/>
      <c r="KGK122" s="516"/>
      <c r="KGL122" s="516"/>
      <c r="KGM122" s="516"/>
      <c r="KGN122" s="516"/>
      <c r="KGO122" s="516"/>
      <c r="KGP122" s="516"/>
      <c r="KGQ122" s="516"/>
      <c r="KGR122" s="516"/>
      <c r="KGS122" s="516"/>
      <c r="KGT122" s="516"/>
      <c r="KGU122" s="516"/>
      <c r="KGV122" s="516"/>
      <c r="KGW122" s="516"/>
      <c r="KGX122" s="516"/>
      <c r="KGY122" s="516"/>
      <c r="KGZ122" s="516"/>
      <c r="KHA122" s="516"/>
      <c r="KHB122" s="516"/>
      <c r="KHC122" s="516"/>
      <c r="KHD122" s="516"/>
      <c r="KHE122" s="516"/>
      <c r="KHF122" s="516"/>
      <c r="KHG122" s="516"/>
      <c r="KHH122" s="516"/>
      <c r="KHI122" s="516"/>
      <c r="KHJ122" s="516"/>
      <c r="KHK122" s="516"/>
      <c r="KHL122" s="516"/>
      <c r="KHM122" s="516"/>
      <c r="KHN122" s="516"/>
      <c r="KHO122" s="516"/>
      <c r="KHP122" s="516"/>
      <c r="KHQ122" s="516"/>
      <c r="KHR122" s="516"/>
      <c r="KHS122" s="516"/>
      <c r="KHT122" s="516"/>
      <c r="KHU122" s="516"/>
      <c r="KHV122" s="516"/>
      <c r="KHW122" s="516"/>
      <c r="KHX122" s="516"/>
      <c r="KHY122" s="516"/>
      <c r="KHZ122" s="516"/>
      <c r="KIA122" s="516"/>
      <c r="KIB122" s="516"/>
      <c r="KIC122" s="516"/>
      <c r="KID122" s="516"/>
      <c r="KIE122" s="516"/>
      <c r="KIF122" s="516"/>
      <c r="KIG122" s="516"/>
      <c r="KIH122" s="516"/>
      <c r="KII122" s="516"/>
      <c r="KIJ122" s="516"/>
      <c r="KIK122" s="516"/>
      <c r="KIL122" s="516"/>
      <c r="KIM122" s="516"/>
      <c r="KIN122" s="516"/>
      <c r="KIO122" s="516"/>
      <c r="KIP122" s="516"/>
      <c r="KIQ122" s="516"/>
      <c r="KIR122" s="516"/>
      <c r="KIS122" s="516"/>
      <c r="KIT122" s="516"/>
      <c r="KIU122" s="516"/>
      <c r="KIV122" s="516"/>
      <c r="KIW122" s="516"/>
      <c r="KIX122" s="516"/>
      <c r="KIY122" s="516"/>
      <c r="KIZ122" s="516"/>
      <c r="KJA122" s="516"/>
      <c r="KJB122" s="516"/>
      <c r="KJC122" s="516"/>
      <c r="KJD122" s="516"/>
      <c r="KJE122" s="516"/>
      <c r="KJF122" s="516"/>
      <c r="KJG122" s="516"/>
      <c r="KJH122" s="516"/>
      <c r="KJI122" s="516"/>
      <c r="KJJ122" s="516"/>
      <c r="KJK122" s="516"/>
      <c r="KJL122" s="516"/>
      <c r="KJM122" s="516"/>
      <c r="KJN122" s="516"/>
      <c r="KJO122" s="516"/>
      <c r="KJP122" s="516"/>
      <c r="KJQ122" s="516"/>
      <c r="KJR122" s="516"/>
      <c r="KJS122" s="516"/>
      <c r="KJT122" s="516"/>
      <c r="KJU122" s="516"/>
      <c r="KJV122" s="516"/>
      <c r="KJW122" s="516"/>
      <c r="KJX122" s="516"/>
      <c r="KJY122" s="516"/>
      <c r="KJZ122" s="516"/>
      <c r="KKA122" s="516"/>
      <c r="KKB122" s="516"/>
      <c r="KKC122" s="516"/>
      <c r="KKD122" s="516"/>
      <c r="KKE122" s="516"/>
      <c r="KKF122" s="516"/>
      <c r="KKG122" s="516"/>
      <c r="KKH122" s="516"/>
      <c r="KKI122" s="516"/>
      <c r="KKJ122" s="516"/>
      <c r="KKK122" s="516"/>
      <c r="KKL122" s="516"/>
      <c r="KKM122" s="516"/>
      <c r="KKN122" s="516"/>
      <c r="KKO122" s="516"/>
      <c r="KKP122" s="516"/>
      <c r="KKQ122" s="516"/>
      <c r="KKR122" s="516"/>
      <c r="KKS122" s="516"/>
      <c r="KKT122" s="516"/>
      <c r="KKU122" s="516"/>
      <c r="KKV122" s="516"/>
      <c r="KKW122" s="516"/>
      <c r="KKX122" s="516"/>
      <c r="KKY122" s="516"/>
      <c r="KKZ122" s="516"/>
      <c r="KLA122" s="516"/>
      <c r="KLB122" s="516"/>
      <c r="KLC122" s="516"/>
      <c r="KLD122" s="516"/>
      <c r="KLE122" s="516"/>
      <c r="KLF122" s="516"/>
      <c r="KLG122" s="516"/>
      <c r="KLH122" s="516"/>
      <c r="KLI122" s="516"/>
      <c r="KLJ122" s="516"/>
      <c r="KLK122" s="516"/>
      <c r="KLL122" s="516"/>
      <c r="KLM122" s="516"/>
      <c r="KLN122" s="516"/>
      <c r="KLO122" s="516"/>
      <c r="KLP122" s="516"/>
      <c r="KLQ122" s="516"/>
      <c r="KLR122" s="516"/>
      <c r="KLS122" s="516"/>
      <c r="KLT122" s="516"/>
      <c r="KLU122" s="516"/>
      <c r="KLV122" s="516"/>
      <c r="KLW122" s="516"/>
      <c r="KLX122" s="516"/>
      <c r="KLY122" s="516"/>
      <c r="KLZ122" s="516"/>
      <c r="KMA122" s="516"/>
      <c r="KMB122" s="516"/>
      <c r="KMC122" s="516"/>
      <c r="KMD122" s="516"/>
      <c r="KME122" s="516"/>
      <c r="KMF122" s="516"/>
      <c r="KMG122" s="516"/>
      <c r="KMH122" s="516"/>
      <c r="KMI122" s="516"/>
      <c r="KMJ122" s="516"/>
      <c r="KMK122" s="516"/>
      <c r="KML122" s="516"/>
      <c r="KMM122" s="516"/>
      <c r="KMN122" s="516"/>
      <c r="KMO122" s="516"/>
      <c r="KMP122" s="516"/>
      <c r="KMQ122" s="516"/>
      <c r="KMR122" s="516"/>
      <c r="KMS122" s="516"/>
      <c r="KMT122" s="516"/>
      <c r="KMU122" s="516"/>
      <c r="KMV122" s="516"/>
      <c r="KMW122" s="516"/>
      <c r="KMX122" s="516"/>
      <c r="KMY122" s="516"/>
      <c r="KMZ122" s="516"/>
      <c r="KNA122" s="516"/>
      <c r="KNB122" s="516"/>
      <c r="KNC122" s="516"/>
      <c r="KND122" s="516"/>
      <c r="KNE122" s="516"/>
      <c r="KNF122" s="516"/>
      <c r="KNG122" s="516"/>
      <c r="KNH122" s="516"/>
      <c r="KNI122" s="516"/>
      <c r="KNJ122" s="516"/>
      <c r="KNK122" s="516"/>
      <c r="KNL122" s="516"/>
      <c r="KNM122" s="516"/>
      <c r="KNN122" s="516"/>
      <c r="KNO122" s="516"/>
      <c r="KNP122" s="516"/>
      <c r="KNQ122" s="516"/>
      <c r="KNR122" s="516"/>
      <c r="KNS122" s="516"/>
      <c r="KNT122" s="516"/>
      <c r="KNU122" s="516"/>
      <c r="KNV122" s="516"/>
      <c r="KNW122" s="516"/>
      <c r="KNX122" s="516"/>
      <c r="KNY122" s="516"/>
      <c r="KNZ122" s="516"/>
      <c r="KOA122" s="516"/>
      <c r="KOB122" s="516"/>
      <c r="KOC122" s="516"/>
      <c r="KOD122" s="516"/>
      <c r="KOE122" s="516"/>
      <c r="KOF122" s="516"/>
      <c r="KOG122" s="516"/>
      <c r="KOH122" s="516"/>
      <c r="KOI122" s="516"/>
      <c r="KOJ122" s="516"/>
      <c r="KOK122" s="516"/>
      <c r="KOL122" s="516"/>
      <c r="KOM122" s="516"/>
      <c r="KON122" s="516"/>
      <c r="KOO122" s="516"/>
      <c r="KOP122" s="516"/>
      <c r="KOQ122" s="516"/>
      <c r="KOR122" s="516"/>
      <c r="KOS122" s="516"/>
      <c r="KOT122" s="516"/>
      <c r="KOU122" s="516"/>
      <c r="KOV122" s="516"/>
      <c r="KOW122" s="516"/>
      <c r="KOX122" s="516"/>
      <c r="KOY122" s="516"/>
      <c r="KOZ122" s="516"/>
      <c r="KPA122" s="516"/>
      <c r="KPB122" s="516"/>
      <c r="KPC122" s="516"/>
      <c r="KPD122" s="516"/>
      <c r="KPE122" s="516"/>
      <c r="KPF122" s="516"/>
      <c r="KPG122" s="516"/>
      <c r="KPH122" s="516"/>
      <c r="KPI122" s="516"/>
      <c r="KPJ122" s="516"/>
      <c r="KPK122" s="516"/>
      <c r="KPL122" s="516"/>
      <c r="KPM122" s="516"/>
      <c r="KPN122" s="516"/>
      <c r="KPO122" s="516"/>
      <c r="KPP122" s="516"/>
      <c r="KPQ122" s="516"/>
      <c r="KPR122" s="516"/>
      <c r="KPS122" s="516"/>
      <c r="KPT122" s="516"/>
      <c r="KPU122" s="516"/>
      <c r="KPV122" s="516"/>
      <c r="KPW122" s="516"/>
      <c r="KPX122" s="516"/>
      <c r="KPY122" s="516"/>
      <c r="KPZ122" s="516"/>
      <c r="KQA122" s="516"/>
      <c r="KQB122" s="516"/>
      <c r="KQC122" s="516"/>
      <c r="KQD122" s="516"/>
      <c r="KQE122" s="516"/>
      <c r="KQF122" s="516"/>
      <c r="KQG122" s="516"/>
      <c r="KQH122" s="516"/>
      <c r="KQI122" s="516"/>
      <c r="KQJ122" s="516"/>
      <c r="KQK122" s="516"/>
      <c r="KQL122" s="516"/>
      <c r="KQM122" s="516"/>
      <c r="KQN122" s="516"/>
      <c r="KQO122" s="516"/>
      <c r="KQP122" s="516"/>
      <c r="KQQ122" s="516"/>
      <c r="KQR122" s="516"/>
      <c r="KQS122" s="516"/>
      <c r="KQT122" s="516"/>
      <c r="KQU122" s="516"/>
      <c r="KQV122" s="516"/>
      <c r="KQW122" s="516"/>
      <c r="KQX122" s="516"/>
      <c r="KQY122" s="516"/>
      <c r="KQZ122" s="516"/>
      <c r="KRA122" s="516"/>
      <c r="KRB122" s="516"/>
      <c r="KRC122" s="516"/>
      <c r="KRD122" s="516"/>
      <c r="KRE122" s="516"/>
      <c r="KRF122" s="516"/>
      <c r="KRG122" s="516"/>
      <c r="KRH122" s="516"/>
      <c r="KRI122" s="516"/>
      <c r="KRJ122" s="516"/>
      <c r="KRK122" s="516"/>
      <c r="KRL122" s="516"/>
      <c r="KRM122" s="516"/>
      <c r="KRN122" s="516"/>
      <c r="KRO122" s="516"/>
      <c r="KRP122" s="516"/>
      <c r="KRQ122" s="516"/>
      <c r="KRR122" s="516"/>
      <c r="KRS122" s="516"/>
      <c r="KRT122" s="516"/>
      <c r="KRU122" s="516"/>
      <c r="KRV122" s="516"/>
      <c r="KRW122" s="516"/>
      <c r="KRX122" s="516"/>
      <c r="KRY122" s="516"/>
      <c r="KRZ122" s="516"/>
      <c r="KSA122" s="516"/>
      <c r="KSB122" s="516"/>
      <c r="KSC122" s="516"/>
      <c r="KSD122" s="516"/>
      <c r="KSE122" s="516"/>
      <c r="KSF122" s="516"/>
      <c r="KSG122" s="516"/>
      <c r="KSH122" s="516"/>
      <c r="KSI122" s="516"/>
      <c r="KSJ122" s="516"/>
      <c r="KSK122" s="516"/>
      <c r="KSL122" s="516"/>
      <c r="KSM122" s="516"/>
      <c r="KSN122" s="516"/>
      <c r="KSO122" s="516"/>
      <c r="KSP122" s="516"/>
      <c r="KSQ122" s="516"/>
      <c r="KSR122" s="516"/>
      <c r="KSS122" s="516"/>
      <c r="KST122" s="516"/>
      <c r="KSU122" s="516"/>
      <c r="KSV122" s="516"/>
      <c r="KSW122" s="516"/>
      <c r="KSX122" s="516"/>
      <c r="KSY122" s="516"/>
      <c r="KSZ122" s="516"/>
      <c r="KTA122" s="516"/>
      <c r="KTB122" s="516"/>
      <c r="KTC122" s="516"/>
      <c r="KTD122" s="516"/>
      <c r="KTE122" s="516"/>
      <c r="KTF122" s="516"/>
      <c r="KTG122" s="516"/>
      <c r="KTH122" s="516"/>
      <c r="KTI122" s="516"/>
      <c r="KTJ122" s="516"/>
      <c r="KTK122" s="516"/>
      <c r="KTL122" s="516"/>
      <c r="KTM122" s="516"/>
      <c r="KTN122" s="516"/>
      <c r="KTO122" s="516"/>
      <c r="KTP122" s="516"/>
      <c r="KTQ122" s="516"/>
      <c r="KTR122" s="516"/>
      <c r="KTS122" s="516"/>
      <c r="KTT122" s="516"/>
      <c r="KTU122" s="516"/>
      <c r="KTV122" s="516"/>
      <c r="KTW122" s="516"/>
      <c r="KTX122" s="516"/>
      <c r="KTY122" s="516"/>
      <c r="KTZ122" s="516"/>
      <c r="KUA122" s="516"/>
      <c r="KUB122" s="516"/>
      <c r="KUC122" s="516"/>
      <c r="KUD122" s="516"/>
      <c r="KUE122" s="516"/>
      <c r="KUF122" s="516"/>
      <c r="KUG122" s="516"/>
      <c r="KUH122" s="516"/>
      <c r="KUI122" s="516"/>
      <c r="KUJ122" s="516"/>
      <c r="KUK122" s="516"/>
      <c r="KUL122" s="516"/>
      <c r="KUM122" s="516"/>
      <c r="KUN122" s="516"/>
      <c r="KUO122" s="516"/>
      <c r="KUP122" s="516"/>
      <c r="KUQ122" s="516"/>
      <c r="KUR122" s="516"/>
      <c r="KUS122" s="516"/>
      <c r="KUT122" s="516"/>
      <c r="KUU122" s="516"/>
      <c r="KUV122" s="516"/>
      <c r="KUW122" s="516"/>
      <c r="KUX122" s="516"/>
      <c r="KUY122" s="516"/>
      <c r="KUZ122" s="516"/>
      <c r="KVA122" s="516"/>
      <c r="KVB122" s="516"/>
      <c r="KVC122" s="516"/>
      <c r="KVD122" s="516"/>
      <c r="KVE122" s="516"/>
      <c r="KVF122" s="516"/>
      <c r="KVG122" s="516"/>
      <c r="KVH122" s="516"/>
      <c r="KVI122" s="516"/>
      <c r="KVJ122" s="516"/>
      <c r="KVK122" s="516"/>
      <c r="KVL122" s="516"/>
      <c r="KVM122" s="516"/>
      <c r="KVN122" s="516"/>
      <c r="KVO122" s="516"/>
      <c r="KVP122" s="516"/>
      <c r="KVQ122" s="516"/>
      <c r="KVR122" s="516"/>
      <c r="KVS122" s="516"/>
      <c r="KVT122" s="516"/>
      <c r="KVU122" s="516"/>
      <c r="KVV122" s="516"/>
      <c r="KVW122" s="516"/>
      <c r="KVX122" s="516"/>
      <c r="KVY122" s="516"/>
      <c r="KVZ122" s="516"/>
      <c r="KWA122" s="516"/>
      <c r="KWB122" s="516"/>
      <c r="KWC122" s="516"/>
      <c r="KWD122" s="516"/>
      <c r="KWE122" s="516"/>
      <c r="KWF122" s="516"/>
      <c r="KWG122" s="516"/>
      <c r="KWH122" s="516"/>
      <c r="KWI122" s="516"/>
      <c r="KWJ122" s="516"/>
      <c r="KWK122" s="516"/>
      <c r="KWL122" s="516"/>
      <c r="KWM122" s="516"/>
      <c r="KWN122" s="516"/>
      <c r="KWO122" s="516"/>
      <c r="KWP122" s="516"/>
      <c r="KWQ122" s="516"/>
      <c r="KWR122" s="516"/>
      <c r="KWS122" s="516"/>
      <c r="KWT122" s="516"/>
      <c r="KWU122" s="516"/>
      <c r="KWV122" s="516"/>
      <c r="KWW122" s="516"/>
      <c r="KWX122" s="516"/>
      <c r="KWY122" s="516"/>
      <c r="KWZ122" s="516"/>
      <c r="KXA122" s="516"/>
      <c r="KXB122" s="516"/>
      <c r="KXC122" s="516"/>
      <c r="KXD122" s="516"/>
      <c r="KXE122" s="516"/>
      <c r="KXF122" s="516"/>
      <c r="KXG122" s="516"/>
      <c r="KXH122" s="516"/>
      <c r="KXI122" s="516"/>
      <c r="KXJ122" s="516"/>
      <c r="KXK122" s="516"/>
      <c r="KXL122" s="516"/>
      <c r="KXM122" s="516"/>
      <c r="KXN122" s="516"/>
      <c r="KXO122" s="516"/>
      <c r="KXP122" s="516"/>
      <c r="KXQ122" s="516"/>
      <c r="KXR122" s="516"/>
      <c r="KXS122" s="516"/>
      <c r="KXT122" s="516"/>
      <c r="KXU122" s="516"/>
      <c r="KXV122" s="516"/>
      <c r="KXW122" s="516"/>
      <c r="KXX122" s="516"/>
      <c r="KXY122" s="516"/>
      <c r="KXZ122" s="516"/>
      <c r="KYA122" s="516"/>
      <c r="KYB122" s="516"/>
      <c r="KYC122" s="516"/>
      <c r="KYD122" s="516"/>
      <c r="KYE122" s="516"/>
      <c r="KYF122" s="516"/>
      <c r="KYG122" s="516"/>
      <c r="KYH122" s="516"/>
      <c r="KYI122" s="516"/>
      <c r="KYJ122" s="516"/>
      <c r="KYK122" s="516"/>
      <c r="KYL122" s="516"/>
      <c r="KYM122" s="516"/>
      <c r="KYN122" s="516"/>
      <c r="KYO122" s="516"/>
      <c r="KYP122" s="516"/>
      <c r="KYQ122" s="516"/>
      <c r="KYR122" s="516"/>
      <c r="KYS122" s="516"/>
      <c r="KYT122" s="516"/>
      <c r="KYU122" s="516"/>
      <c r="KYV122" s="516"/>
      <c r="KYW122" s="516"/>
      <c r="KYX122" s="516"/>
      <c r="KYY122" s="516"/>
      <c r="KYZ122" s="516"/>
      <c r="KZA122" s="516"/>
      <c r="KZB122" s="516"/>
      <c r="KZC122" s="516"/>
      <c r="KZD122" s="516"/>
      <c r="KZE122" s="516"/>
      <c r="KZF122" s="516"/>
      <c r="KZG122" s="516"/>
      <c r="KZH122" s="516"/>
      <c r="KZI122" s="516"/>
      <c r="KZJ122" s="516"/>
      <c r="KZK122" s="516"/>
      <c r="KZL122" s="516"/>
      <c r="KZM122" s="516"/>
      <c r="KZN122" s="516"/>
      <c r="KZO122" s="516"/>
      <c r="KZP122" s="516"/>
      <c r="KZQ122" s="516"/>
      <c r="KZR122" s="516"/>
      <c r="KZS122" s="516"/>
      <c r="KZT122" s="516"/>
      <c r="KZU122" s="516"/>
      <c r="KZV122" s="516"/>
      <c r="KZW122" s="516"/>
      <c r="KZX122" s="516"/>
      <c r="KZY122" s="516"/>
      <c r="KZZ122" s="516"/>
      <c r="LAA122" s="516"/>
      <c r="LAB122" s="516"/>
      <c r="LAC122" s="516"/>
      <c r="LAD122" s="516"/>
      <c r="LAE122" s="516"/>
      <c r="LAF122" s="516"/>
      <c r="LAG122" s="516"/>
      <c r="LAH122" s="516"/>
      <c r="LAI122" s="516"/>
      <c r="LAJ122" s="516"/>
      <c r="LAK122" s="516"/>
      <c r="LAL122" s="516"/>
      <c r="LAM122" s="516"/>
      <c r="LAN122" s="516"/>
      <c r="LAO122" s="516"/>
      <c r="LAP122" s="516"/>
      <c r="LAQ122" s="516"/>
      <c r="LAR122" s="516"/>
      <c r="LAS122" s="516"/>
      <c r="LAT122" s="516"/>
      <c r="LAU122" s="516"/>
      <c r="LAV122" s="516"/>
      <c r="LAW122" s="516"/>
      <c r="LAX122" s="516"/>
      <c r="LAY122" s="516"/>
      <c r="LAZ122" s="516"/>
      <c r="LBA122" s="516"/>
      <c r="LBB122" s="516"/>
      <c r="LBC122" s="516"/>
      <c r="LBD122" s="516"/>
      <c r="LBE122" s="516"/>
      <c r="LBF122" s="516"/>
      <c r="LBG122" s="516"/>
      <c r="LBH122" s="516"/>
      <c r="LBI122" s="516"/>
      <c r="LBJ122" s="516"/>
      <c r="LBK122" s="516"/>
      <c r="LBL122" s="516"/>
      <c r="LBM122" s="516"/>
      <c r="LBN122" s="516"/>
      <c r="LBO122" s="516"/>
      <c r="LBP122" s="516"/>
      <c r="LBQ122" s="516"/>
      <c r="LBR122" s="516"/>
      <c r="LBS122" s="516"/>
      <c r="LBT122" s="516"/>
      <c r="LBU122" s="516"/>
      <c r="LBV122" s="516"/>
      <c r="LBW122" s="516"/>
      <c r="LBX122" s="516"/>
      <c r="LBY122" s="516"/>
      <c r="LBZ122" s="516"/>
      <c r="LCA122" s="516"/>
      <c r="LCB122" s="516"/>
      <c r="LCC122" s="516"/>
      <c r="LCD122" s="516"/>
      <c r="LCE122" s="516"/>
      <c r="LCF122" s="516"/>
      <c r="LCG122" s="516"/>
      <c r="LCH122" s="516"/>
      <c r="LCI122" s="516"/>
      <c r="LCJ122" s="516"/>
      <c r="LCK122" s="516"/>
      <c r="LCL122" s="516"/>
      <c r="LCM122" s="516"/>
      <c r="LCN122" s="516"/>
      <c r="LCO122" s="516"/>
      <c r="LCP122" s="516"/>
      <c r="LCQ122" s="516"/>
      <c r="LCR122" s="516"/>
      <c r="LCS122" s="516"/>
      <c r="LCT122" s="516"/>
      <c r="LCU122" s="516"/>
      <c r="LCV122" s="516"/>
      <c r="LCW122" s="516"/>
      <c r="LCX122" s="516"/>
      <c r="LCY122" s="516"/>
      <c r="LCZ122" s="516"/>
      <c r="LDA122" s="516"/>
      <c r="LDB122" s="516"/>
      <c r="LDC122" s="516"/>
      <c r="LDD122" s="516"/>
      <c r="LDE122" s="516"/>
      <c r="LDF122" s="516"/>
      <c r="LDG122" s="516"/>
      <c r="LDH122" s="516"/>
      <c r="LDI122" s="516"/>
      <c r="LDJ122" s="516"/>
      <c r="LDK122" s="516"/>
      <c r="LDL122" s="516"/>
      <c r="LDM122" s="516"/>
      <c r="LDN122" s="516"/>
      <c r="LDO122" s="516"/>
      <c r="LDP122" s="516"/>
      <c r="LDQ122" s="516"/>
      <c r="LDR122" s="516"/>
      <c r="LDS122" s="516"/>
      <c r="LDT122" s="516"/>
      <c r="LDU122" s="516"/>
      <c r="LDV122" s="516"/>
      <c r="LDW122" s="516"/>
      <c r="LDX122" s="516"/>
      <c r="LDY122" s="516"/>
      <c r="LDZ122" s="516"/>
      <c r="LEA122" s="516"/>
      <c r="LEB122" s="516"/>
      <c r="LEC122" s="516"/>
      <c r="LED122" s="516"/>
      <c r="LEE122" s="516"/>
      <c r="LEF122" s="516"/>
      <c r="LEG122" s="516"/>
      <c r="LEH122" s="516"/>
      <c r="LEI122" s="516"/>
      <c r="LEJ122" s="516"/>
      <c r="LEK122" s="516"/>
      <c r="LEL122" s="516"/>
      <c r="LEM122" s="516"/>
      <c r="LEN122" s="516"/>
      <c r="LEO122" s="516"/>
      <c r="LEP122" s="516"/>
      <c r="LEQ122" s="516"/>
      <c r="LER122" s="516"/>
      <c r="LES122" s="516"/>
      <c r="LET122" s="516"/>
      <c r="LEU122" s="516"/>
      <c r="LEV122" s="516"/>
      <c r="LEW122" s="516"/>
      <c r="LEX122" s="516"/>
      <c r="LEY122" s="516"/>
      <c r="LEZ122" s="516"/>
      <c r="LFA122" s="516"/>
      <c r="LFB122" s="516"/>
      <c r="LFC122" s="516"/>
      <c r="LFD122" s="516"/>
      <c r="LFE122" s="516"/>
      <c r="LFF122" s="516"/>
      <c r="LFG122" s="516"/>
      <c r="LFH122" s="516"/>
      <c r="LFI122" s="516"/>
      <c r="LFJ122" s="516"/>
      <c r="LFK122" s="516"/>
      <c r="LFL122" s="516"/>
      <c r="LFM122" s="516"/>
      <c r="LFN122" s="516"/>
      <c r="LFO122" s="516"/>
      <c r="LFP122" s="516"/>
      <c r="LFQ122" s="516"/>
      <c r="LFR122" s="516"/>
      <c r="LFS122" s="516"/>
      <c r="LFT122" s="516"/>
      <c r="LFU122" s="516"/>
      <c r="LFV122" s="516"/>
      <c r="LFW122" s="516"/>
      <c r="LFX122" s="516"/>
      <c r="LFY122" s="516"/>
      <c r="LFZ122" s="516"/>
      <c r="LGA122" s="516"/>
      <c r="LGB122" s="516"/>
      <c r="LGC122" s="516"/>
      <c r="LGD122" s="516"/>
      <c r="LGE122" s="516"/>
      <c r="LGF122" s="516"/>
      <c r="LGG122" s="516"/>
      <c r="LGH122" s="516"/>
      <c r="LGI122" s="516"/>
      <c r="LGJ122" s="516"/>
      <c r="LGK122" s="516"/>
      <c r="LGL122" s="516"/>
      <c r="LGM122" s="516"/>
      <c r="LGN122" s="516"/>
      <c r="LGO122" s="516"/>
      <c r="LGP122" s="516"/>
      <c r="LGQ122" s="516"/>
      <c r="LGR122" s="516"/>
      <c r="LGS122" s="516"/>
      <c r="LGT122" s="516"/>
      <c r="LGU122" s="516"/>
      <c r="LGV122" s="516"/>
      <c r="LGW122" s="516"/>
      <c r="LGX122" s="516"/>
      <c r="LGY122" s="516"/>
      <c r="LGZ122" s="516"/>
      <c r="LHA122" s="516"/>
      <c r="LHB122" s="516"/>
      <c r="LHC122" s="516"/>
      <c r="LHD122" s="516"/>
      <c r="LHE122" s="516"/>
      <c r="LHF122" s="516"/>
      <c r="LHG122" s="516"/>
      <c r="LHH122" s="516"/>
      <c r="LHI122" s="516"/>
      <c r="LHJ122" s="516"/>
      <c r="LHK122" s="516"/>
      <c r="LHL122" s="516"/>
      <c r="LHM122" s="516"/>
      <c r="LHN122" s="516"/>
      <c r="LHO122" s="516"/>
      <c r="LHP122" s="516"/>
      <c r="LHQ122" s="516"/>
      <c r="LHR122" s="516"/>
      <c r="LHS122" s="516"/>
      <c r="LHT122" s="516"/>
      <c r="LHU122" s="516"/>
      <c r="LHV122" s="516"/>
      <c r="LHW122" s="516"/>
      <c r="LHX122" s="516"/>
      <c r="LHY122" s="516"/>
      <c r="LHZ122" s="516"/>
      <c r="LIA122" s="516"/>
      <c r="LIB122" s="516"/>
      <c r="LIC122" s="516"/>
      <c r="LID122" s="516"/>
      <c r="LIE122" s="516"/>
      <c r="LIF122" s="516"/>
      <c r="LIG122" s="516"/>
      <c r="LIH122" s="516"/>
      <c r="LII122" s="516"/>
      <c r="LIJ122" s="516"/>
      <c r="LIK122" s="516"/>
      <c r="LIL122" s="516"/>
      <c r="LIM122" s="516"/>
      <c r="LIN122" s="516"/>
      <c r="LIO122" s="516"/>
      <c r="LIP122" s="516"/>
      <c r="LIQ122" s="516"/>
      <c r="LIR122" s="516"/>
      <c r="LIS122" s="516"/>
      <c r="LIT122" s="516"/>
      <c r="LIU122" s="516"/>
      <c r="LIV122" s="516"/>
      <c r="LIW122" s="516"/>
      <c r="LIX122" s="516"/>
      <c r="LIY122" s="516"/>
      <c r="LIZ122" s="516"/>
      <c r="LJA122" s="516"/>
      <c r="LJB122" s="516"/>
      <c r="LJC122" s="516"/>
      <c r="LJD122" s="516"/>
      <c r="LJE122" s="516"/>
      <c r="LJF122" s="516"/>
      <c r="LJG122" s="516"/>
      <c r="LJH122" s="516"/>
      <c r="LJI122" s="516"/>
      <c r="LJJ122" s="516"/>
      <c r="LJK122" s="516"/>
      <c r="LJL122" s="516"/>
      <c r="LJM122" s="516"/>
      <c r="LJN122" s="516"/>
      <c r="LJO122" s="516"/>
      <c r="LJP122" s="516"/>
      <c r="LJQ122" s="516"/>
      <c r="LJR122" s="516"/>
      <c r="LJS122" s="516"/>
      <c r="LJT122" s="516"/>
      <c r="LJU122" s="516"/>
      <c r="LJV122" s="516"/>
      <c r="LJW122" s="516"/>
      <c r="LJX122" s="516"/>
      <c r="LJY122" s="516"/>
      <c r="LJZ122" s="516"/>
      <c r="LKA122" s="516"/>
      <c r="LKB122" s="516"/>
      <c r="LKC122" s="516"/>
      <c r="LKD122" s="516"/>
      <c r="LKE122" s="516"/>
      <c r="LKF122" s="516"/>
      <c r="LKG122" s="516"/>
      <c r="LKH122" s="516"/>
      <c r="LKI122" s="516"/>
      <c r="LKJ122" s="516"/>
      <c r="LKK122" s="516"/>
      <c r="LKL122" s="516"/>
      <c r="LKM122" s="516"/>
      <c r="LKN122" s="516"/>
      <c r="LKO122" s="516"/>
      <c r="LKP122" s="516"/>
      <c r="LKQ122" s="516"/>
      <c r="LKR122" s="516"/>
      <c r="LKS122" s="516"/>
      <c r="LKT122" s="516"/>
      <c r="LKU122" s="516"/>
      <c r="LKV122" s="516"/>
      <c r="LKW122" s="516"/>
      <c r="LKX122" s="516"/>
      <c r="LKY122" s="516"/>
      <c r="LKZ122" s="516"/>
      <c r="LLA122" s="516"/>
      <c r="LLB122" s="516"/>
      <c r="LLC122" s="516"/>
      <c r="LLD122" s="516"/>
      <c r="LLE122" s="516"/>
      <c r="LLF122" s="516"/>
      <c r="LLG122" s="516"/>
      <c r="LLH122" s="516"/>
      <c r="LLI122" s="516"/>
      <c r="LLJ122" s="516"/>
      <c r="LLK122" s="516"/>
      <c r="LLL122" s="516"/>
      <c r="LLM122" s="516"/>
      <c r="LLN122" s="516"/>
      <c r="LLO122" s="516"/>
      <c r="LLP122" s="516"/>
      <c r="LLQ122" s="516"/>
      <c r="LLR122" s="516"/>
      <c r="LLS122" s="516"/>
      <c r="LLT122" s="516"/>
      <c r="LLU122" s="516"/>
      <c r="LLV122" s="516"/>
      <c r="LLW122" s="516"/>
      <c r="LLX122" s="516"/>
      <c r="LLY122" s="516"/>
      <c r="LLZ122" s="516"/>
      <c r="LMA122" s="516"/>
      <c r="LMB122" s="516"/>
      <c r="LMC122" s="516"/>
      <c r="LMD122" s="516"/>
      <c r="LME122" s="516"/>
      <c r="LMF122" s="516"/>
      <c r="LMG122" s="516"/>
      <c r="LMH122" s="516"/>
      <c r="LMI122" s="516"/>
      <c r="LMJ122" s="516"/>
      <c r="LMK122" s="516"/>
      <c r="LML122" s="516"/>
      <c r="LMM122" s="516"/>
      <c r="LMN122" s="516"/>
      <c r="LMO122" s="516"/>
      <c r="LMP122" s="516"/>
      <c r="LMQ122" s="516"/>
      <c r="LMR122" s="516"/>
      <c r="LMS122" s="516"/>
      <c r="LMT122" s="516"/>
      <c r="LMU122" s="516"/>
      <c r="LMV122" s="516"/>
      <c r="LMW122" s="516"/>
      <c r="LMX122" s="516"/>
      <c r="LMY122" s="516"/>
      <c r="LMZ122" s="516"/>
      <c r="LNA122" s="516"/>
      <c r="LNB122" s="516"/>
      <c r="LNC122" s="516"/>
      <c r="LND122" s="516"/>
      <c r="LNE122" s="516"/>
      <c r="LNF122" s="516"/>
      <c r="LNG122" s="516"/>
      <c r="LNH122" s="516"/>
      <c r="LNI122" s="516"/>
      <c r="LNJ122" s="516"/>
      <c r="LNK122" s="516"/>
      <c r="LNL122" s="516"/>
      <c r="LNM122" s="516"/>
      <c r="LNN122" s="516"/>
      <c r="LNO122" s="516"/>
      <c r="LNP122" s="516"/>
      <c r="LNQ122" s="516"/>
      <c r="LNR122" s="516"/>
      <c r="LNS122" s="516"/>
      <c r="LNT122" s="516"/>
      <c r="LNU122" s="516"/>
      <c r="LNV122" s="516"/>
      <c r="LNW122" s="516"/>
      <c r="LNX122" s="516"/>
      <c r="LNY122" s="516"/>
      <c r="LNZ122" s="516"/>
      <c r="LOA122" s="516"/>
      <c r="LOB122" s="516"/>
      <c r="LOC122" s="516"/>
      <c r="LOD122" s="516"/>
      <c r="LOE122" s="516"/>
      <c r="LOF122" s="516"/>
      <c r="LOG122" s="516"/>
      <c r="LOH122" s="516"/>
      <c r="LOI122" s="516"/>
      <c r="LOJ122" s="516"/>
      <c r="LOK122" s="516"/>
      <c r="LOL122" s="516"/>
      <c r="LOM122" s="516"/>
      <c r="LON122" s="516"/>
      <c r="LOO122" s="516"/>
      <c r="LOP122" s="516"/>
      <c r="LOQ122" s="516"/>
      <c r="LOR122" s="516"/>
      <c r="LOS122" s="516"/>
      <c r="LOT122" s="516"/>
      <c r="LOU122" s="516"/>
      <c r="LOV122" s="516"/>
      <c r="LOW122" s="516"/>
      <c r="LOX122" s="516"/>
      <c r="LOY122" s="516"/>
      <c r="LOZ122" s="516"/>
      <c r="LPA122" s="516"/>
      <c r="LPB122" s="516"/>
      <c r="LPC122" s="516"/>
      <c r="LPD122" s="516"/>
      <c r="LPE122" s="516"/>
      <c r="LPF122" s="516"/>
      <c r="LPG122" s="516"/>
      <c r="LPH122" s="516"/>
      <c r="LPI122" s="516"/>
      <c r="LPJ122" s="516"/>
      <c r="LPK122" s="516"/>
      <c r="LPL122" s="516"/>
      <c r="LPM122" s="516"/>
      <c r="LPN122" s="516"/>
      <c r="LPO122" s="516"/>
      <c r="LPP122" s="516"/>
      <c r="LPQ122" s="516"/>
      <c r="LPR122" s="516"/>
      <c r="LPS122" s="516"/>
      <c r="LPT122" s="516"/>
      <c r="LPU122" s="516"/>
      <c r="LPV122" s="516"/>
      <c r="LPW122" s="516"/>
      <c r="LPX122" s="516"/>
      <c r="LPY122" s="516"/>
      <c r="LPZ122" s="516"/>
      <c r="LQA122" s="516"/>
      <c r="LQB122" s="516"/>
      <c r="LQC122" s="516"/>
      <c r="LQD122" s="516"/>
      <c r="LQE122" s="516"/>
      <c r="LQF122" s="516"/>
      <c r="LQG122" s="516"/>
      <c r="LQH122" s="516"/>
      <c r="LQI122" s="516"/>
      <c r="LQJ122" s="516"/>
      <c r="LQK122" s="516"/>
      <c r="LQL122" s="516"/>
      <c r="LQM122" s="516"/>
      <c r="LQN122" s="516"/>
      <c r="LQO122" s="516"/>
      <c r="LQP122" s="516"/>
      <c r="LQQ122" s="516"/>
      <c r="LQR122" s="516"/>
      <c r="LQS122" s="516"/>
      <c r="LQT122" s="516"/>
      <c r="LQU122" s="516"/>
      <c r="LQV122" s="516"/>
      <c r="LQW122" s="516"/>
      <c r="LQX122" s="516"/>
      <c r="LQY122" s="516"/>
      <c r="LQZ122" s="516"/>
      <c r="LRA122" s="516"/>
      <c r="LRB122" s="516"/>
      <c r="LRC122" s="516"/>
      <c r="LRD122" s="516"/>
      <c r="LRE122" s="516"/>
      <c r="LRF122" s="516"/>
      <c r="LRG122" s="516"/>
      <c r="LRH122" s="516"/>
      <c r="LRI122" s="516"/>
      <c r="LRJ122" s="516"/>
      <c r="LRK122" s="516"/>
      <c r="LRL122" s="516"/>
      <c r="LRM122" s="516"/>
      <c r="LRN122" s="516"/>
      <c r="LRO122" s="516"/>
      <c r="LRP122" s="516"/>
      <c r="LRQ122" s="516"/>
      <c r="LRR122" s="516"/>
      <c r="LRS122" s="516"/>
      <c r="LRT122" s="516"/>
      <c r="LRU122" s="516"/>
      <c r="LRV122" s="516"/>
      <c r="LRW122" s="516"/>
      <c r="LRX122" s="516"/>
      <c r="LRY122" s="516"/>
      <c r="LRZ122" s="516"/>
      <c r="LSA122" s="516"/>
      <c r="LSB122" s="516"/>
      <c r="LSC122" s="516"/>
      <c r="LSD122" s="516"/>
      <c r="LSE122" s="516"/>
      <c r="LSF122" s="516"/>
      <c r="LSG122" s="516"/>
      <c r="LSH122" s="516"/>
      <c r="LSI122" s="516"/>
      <c r="LSJ122" s="516"/>
      <c r="LSK122" s="516"/>
      <c r="LSL122" s="516"/>
      <c r="LSM122" s="516"/>
      <c r="LSN122" s="516"/>
      <c r="LSO122" s="516"/>
      <c r="LSP122" s="516"/>
      <c r="LSQ122" s="516"/>
      <c r="LSR122" s="516"/>
      <c r="LSS122" s="516"/>
      <c r="LST122" s="516"/>
      <c r="LSU122" s="516"/>
      <c r="LSV122" s="516"/>
      <c r="LSW122" s="516"/>
      <c r="LSX122" s="516"/>
      <c r="LSY122" s="516"/>
      <c r="LSZ122" s="516"/>
      <c r="LTA122" s="516"/>
      <c r="LTB122" s="516"/>
      <c r="LTC122" s="516"/>
      <c r="LTD122" s="516"/>
      <c r="LTE122" s="516"/>
      <c r="LTF122" s="516"/>
      <c r="LTG122" s="516"/>
      <c r="LTH122" s="516"/>
      <c r="LTI122" s="516"/>
      <c r="LTJ122" s="516"/>
      <c r="LTK122" s="516"/>
      <c r="LTL122" s="516"/>
      <c r="LTM122" s="516"/>
      <c r="LTN122" s="516"/>
      <c r="LTO122" s="516"/>
      <c r="LTP122" s="516"/>
      <c r="LTQ122" s="516"/>
      <c r="LTR122" s="516"/>
      <c r="LTS122" s="516"/>
      <c r="LTT122" s="516"/>
      <c r="LTU122" s="516"/>
      <c r="LTV122" s="516"/>
      <c r="LTW122" s="516"/>
      <c r="LTX122" s="516"/>
      <c r="LTY122" s="516"/>
      <c r="LTZ122" s="516"/>
      <c r="LUA122" s="516"/>
      <c r="LUB122" s="516"/>
      <c r="LUC122" s="516"/>
      <c r="LUD122" s="516"/>
      <c r="LUE122" s="516"/>
      <c r="LUF122" s="516"/>
      <c r="LUG122" s="516"/>
      <c r="LUH122" s="516"/>
      <c r="LUI122" s="516"/>
      <c r="LUJ122" s="516"/>
      <c r="LUK122" s="516"/>
      <c r="LUL122" s="516"/>
      <c r="LUM122" s="516"/>
      <c r="LUN122" s="516"/>
      <c r="LUO122" s="516"/>
      <c r="LUP122" s="516"/>
      <c r="LUQ122" s="516"/>
      <c r="LUR122" s="516"/>
      <c r="LUS122" s="516"/>
      <c r="LUT122" s="516"/>
      <c r="LUU122" s="516"/>
      <c r="LUV122" s="516"/>
      <c r="LUW122" s="516"/>
      <c r="LUX122" s="516"/>
      <c r="LUY122" s="516"/>
      <c r="LUZ122" s="516"/>
      <c r="LVA122" s="516"/>
      <c r="LVB122" s="516"/>
      <c r="LVC122" s="516"/>
      <c r="LVD122" s="516"/>
      <c r="LVE122" s="516"/>
      <c r="LVF122" s="516"/>
      <c r="LVG122" s="516"/>
      <c r="LVH122" s="516"/>
      <c r="LVI122" s="516"/>
      <c r="LVJ122" s="516"/>
      <c r="LVK122" s="516"/>
      <c r="LVL122" s="516"/>
      <c r="LVM122" s="516"/>
      <c r="LVN122" s="516"/>
      <c r="LVO122" s="516"/>
      <c r="LVP122" s="516"/>
      <c r="LVQ122" s="516"/>
      <c r="LVR122" s="516"/>
      <c r="LVS122" s="516"/>
      <c r="LVT122" s="516"/>
      <c r="LVU122" s="516"/>
      <c r="LVV122" s="516"/>
      <c r="LVW122" s="516"/>
      <c r="LVX122" s="516"/>
      <c r="LVY122" s="516"/>
      <c r="LVZ122" s="516"/>
      <c r="LWA122" s="516"/>
      <c r="LWB122" s="516"/>
      <c r="LWC122" s="516"/>
      <c r="LWD122" s="516"/>
      <c r="LWE122" s="516"/>
      <c r="LWF122" s="516"/>
      <c r="LWG122" s="516"/>
      <c r="LWH122" s="516"/>
      <c r="LWI122" s="516"/>
      <c r="LWJ122" s="516"/>
      <c r="LWK122" s="516"/>
      <c r="LWL122" s="516"/>
      <c r="LWM122" s="516"/>
      <c r="LWN122" s="516"/>
      <c r="LWO122" s="516"/>
      <c r="LWP122" s="516"/>
      <c r="LWQ122" s="516"/>
      <c r="LWR122" s="516"/>
      <c r="LWS122" s="516"/>
      <c r="LWT122" s="516"/>
      <c r="LWU122" s="516"/>
      <c r="LWV122" s="516"/>
      <c r="LWW122" s="516"/>
      <c r="LWX122" s="516"/>
      <c r="LWY122" s="516"/>
      <c r="LWZ122" s="516"/>
      <c r="LXA122" s="516"/>
      <c r="LXB122" s="516"/>
      <c r="LXC122" s="516"/>
      <c r="LXD122" s="516"/>
      <c r="LXE122" s="516"/>
      <c r="LXF122" s="516"/>
      <c r="LXG122" s="516"/>
      <c r="LXH122" s="516"/>
      <c r="LXI122" s="516"/>
      <c r="LXJ122" s="516"/>
      <c r="LXK122" s="516"/>
      <c r="LXL122" s="516"/>
      <c r="LXM122" s="516"/>
      <c r="LXN122" s="516"/>
      <c r="LXO122" s="516"/>
      <c r="LXP122" s="516"/>
      <c r="LXQ122" s="516"/>
      <c r="LXR122" s="516"/>
      <c r="LXS122" s="516"/>
      <c r="LXT122" s="516"/>
      <c r="LXU122" s="516"/>
      <c r="LXV122" s="516"/>
      <c r="LXW122" s="516"/>
      <c r="LXX122" s="516"/>
      <c r="LXY122" s="516"/>
      <c r="LXZ122" s="516"/>
      <c r="LYA122" s="516"/>
      <c r="LYB122" s="516"/>
      <c r="LYC122" s="516"/>
      <c r="LYD122" s="516"/>
      <c r="LYE122" s="516"/>
      <c r="LYF122" s="516"/>
      <c r="LYG122" s="516"/>
      <c r="LYH122" s="516"/>
      <c r="LYI122" s="516"/>
      <c r="LYJ122" s="516"/>
      <c r="LYK122" s="516"/>
      <c r="LYL122" s="516"/>
      <c r="LYM122" s="516"/>
      <c r="LYN122" s="516"/>
      <c r="LYO122" s="516"/>
      <c r="LYP122" s="516"/>
      <c r="LYQ122" s="516"/>
      <c r="LYR122" s="516"/>
      <c r="LYS122" s="516"/>
      <c r="LYT122" s="516"/>
      <c r="LYU122" s="516"/>
      <c r="LYV122" s="516"/>
      <c r="LYW122" s="516"/>
      <c r="LYX122" s="516"/>
      <c r="LYY122" s="516"/>
      <c r="LYZ122" s="516"/>
      <c r="LZA122" s="516"/>
      <c r="LZB122" s="516"/>
      <c r="LZC122" s="516"/>
      <c r="LZD122" s="516"/>
      <c r="LZE122" s="516"/>
      <c r="LZF122" s="516"/>
      <c r="LZG122" s="516"/>
      <c r="LZH122" s="516"/>
      <c r="LZI122" s="516"/>
      <c r="LZJ122" s="516"/>
      <c r="LZK122" s="516"/>
      <c r="LZL122" s="516"/>
      <c r="LZM122" s="516"/>
      <c r="LZN122" s="516"/>
      <c r="LZO122" s="516"/>
      <c r="LZP122" s="516"/>
      <c r="LZQ122" s="516"/>
      <c r="LZR122" s="516"/>
      <c r="LZS122" s="516"/>
      <c r="LZT122" s="516"/>
      <c r="LZU122" s="516"/>
      <c r="LZV122" s="516"/>
      <c r="LZW122" s="516"/>
      <c r="LZX122" s="516"/>
      <c r="LZY122" s="516"/>
      <c r="LZZ122" s="516"/>
      <c r="MAA122" s="516"/>
      <c r="MAB122" s="516"/>
      <c r="MAC122" s="516"/>
      <c r="MAD122" s="516"/>
      <c r="MAE122" s="516"/>
      <c r="MAF122" s="516"/>
      <c r="MAG122" s="516"/>
      <c r="MAH122" s="516"/>
      <c r="MAI122" s="516"/>
      <c r="MAJ122" s="516"/>
      <c r="MAK122" s="516"/>
      <c r="MAL122" s="516"/>
      <c r="MAM122" s="516"/>
      <c r="MAN122" s="516"/>
      <c r="MAO122" s="516"/>
      <c r="MAP122" s="516"/>
      <c r="MAQ122" s="516"/>
      <c r="MAR122" s="516"/>
      <c r="MAS122" s="516"/>
      <c r="MAT122" s="516"/>
      <c r="MAU122" s="516"/>
      <c r="MAV122" s="516"/>
      <c r="MAW122" s="516"/>
      <c r="MAX122" s="516"/>
      <c r="MAY122" s="516"/>
      <c r="MAZ122" s="516"/>
      <c r="MBA122" s="516"/>
      <c r="MBB122" s="516"/>
      <c r="MBC122" s="516"/>
      <c r="MBD122" s="516"/>
      <c r="MBE122" s="516"/>
      <c r="MBF122" s="516"/>
      <c r="MBG122" s="516"/>
      <c r="MBH122" s="516"/>
      <c r="MBI122" s="516"/>
      <c r="MBJ122" s="516"/>
      <c r="MBK122" s="516"/>
      <c r="MBL122" s="516"/>
      <c r="MBM122" s="516"/>
      <c r="MBN122" s="516"/>
      <c r="MBO122" s="516"/>
      <c r="MBP122" s="516"/>
      <c r="MBQ122" s="516"/>
      <c r="MBR122" s="516"/>
      <c r="MBS122" s="516"/>
      <c r="MBT122" s="516"/>
      <c r="MBU122" s="516"/>
      <c r="MBV122" s="516"/>
      <c r="MBW122" s="516"/>
      <c r="MBX122" s="516"/>
      <c r="MBY122" s="516"/>
      <c r="MBZ122" s="516"/>
      <c r="MCA122" s="516"/>
      <c r="MCB122" s="516"/>
      <c r="MCC122" s="516"/>
      <c r="MCD122" s="516"/>
      <c r="MCE122" s="516"/>
      <c r="MCF122" s="516"/>
      <c r="MCG122" s="516"/>
      <c r="MCH122" s="516"/>
      <c r="MCI122" s="516"/>
      <c r="MCJ122" s="516"/>
      <c r="MCK122" s="516"/>
      <c r="MCL122" s="516"/>
      <c r="MCM122" s="516"/>
      <c r="MCN122" s="516"/>
      <c r="MCO122" s="516"/>
      <c r="MCP122" s="516"/>
      <c r="MCQ122" s="516"/>
      <c r="MCR122" s="516"/>
      <c r="MCS122" s="516"/>
      <c r="MCT122" s="516"/>
      <c r="MCU122" s="516"/>
      <c r="MCV122" s="516"/>
      <c r="MCW122" s="516"/>
      <c r="MCX122" s="516"/>
      <c r="MCY122" s="516"/>
      <c r="MCZ122" s="516"/>
      <c r="MDA122" s="516"/>
      <c r="MDB122" s="516"/>
      <c r="MDC122" s="516"/>
      <c r="MDD122" s="516"/>
      <c r="MDE122" s="516"/>
      <c r="MDF122" s="516"/>
      <c r="MDG122" s="516"/>
      <c r="MDH122" s="516"/>
      <c r="MDI122" s="516"/>
      <c r="MDJ122" s="516"/>
      <c r="MDK122" s="516"/>
      <c r="MDL122" s="516"/>
      <c r="MDM122" s="516"/>
      <c r="MDN122" s="516"/>
      <c r="MDO122" s="516"/>
      <c r="MDP122" s="516"/>
      <c r="MDQ122" s="516"/>
      <c r="MDR122" s="516"/>
      <c r="MDS122" s="516"/>
      <c r="MDT122" s="516"/>
      <c r="MDU122" s="516"/>
      <c r="MDV122" s="516"/>
      <c r="MDW122" s="516"/>
      <c r="MDX122" s="516"/>
      <c r="MDY122" s="516"/>
      <c r="MDZ122" s="516"/>
      <c r="MEA122" s="516"/>
      <c r="MEB122" s="516"/>
      <c r="MEC122" s="516"/>
      <c r="MED122" s="516"/>
      <c r="MEE122" s="516"/>
      <c r="MEF122" s="516"/>
      <c r="MEG122" s="516"/>
      <c r="MEH122" s="516"/>
      <c r="MEI122" s="516"/>
      <c r="MEJ122" s="516"/>
      <c r="MEK122" s="516"/>
      <c r="MEL122" s="516"/>
      <c r="MEM122" s="516"/>
      <c r="MEN122" s="516"/>
      <c r="MEO122" s="516"/>
      <c r="MEP122" s="516"/>
      <c r="MEQ122" s="516"/>
      <c r="MER122" s="516"/>
      <c r="MES122" s="516"/>
      <c r="MET122" s="516"/>
      <c r="MEU122" s="516"/>
      <c r="MEV122" s="516"/>
      <c r="MEW122" s="516"/>
      <c r="MEX122" s="516"/>
      <c r="MEY122" s="516"/>
      <c r="MEZ122" s="516"/>
      <c r="MFA122" s="516"/>
      <c r="MFB122" s="516"/>
      <c r="MFC122" s="516"/>
      <c r="MFD122" s="516"/>
      <c r="MFE122" s="516"/>
      <c r="MFF122" s="516"/>
      <c r="MFG122" s="516"/>
      <c r="MFH122" s="516"/>
      <c r="MFI122" s="516"/>
      <c r="MFJ122" s="516"/>
      <c r="MFK122" s="516"/>
      <c r="MFL122" s="516"/>
      <c r="MFM122" s="516"/>
      <c r="MFN122" s="516"/>
      <c r="MFO122" s="516"/>
      <c r="MFP122" s="516"/>
      <c r="MFQ122" s="516"/>
      <c r="MFR122" s="516"/>
      <c r="MFS122" s="516"/>
      <c r="MFT122" s="516"/>
      <c r="MFU122" s="516"/>
      <c r="MFV122" s="516"/>
      <c r="MFW122" s="516"/>
      <c r="MFX122" s="516"/>
      <c r="MFY122" s="516"/>
      <c r="MFZ122" s="516"/>
      <c r="MGA122" s="516"/>
      <c r="MGB122" s="516"/>
      <c r="MGC122" s="516"/>
      <c r="MGD122" s="516"/>
      <c r="MGE122" s="516"/>
      <c r="MGF122" s="516"/>
      <c r="MGG122" s="516"/>
      <c r="MGH122" s="516"/>
      <c r="MGI122" s="516"/>
      <c r="MGJ122" s="516"/>
      <c r="MGK122" s="516"/>
      <c r="MGL122" s="516"/>
      <c r="MGM122" s="516"/>
      <c r="MGN122" s="516"/>
      <c r="MGO122" s="516"/>
      <c r="MGP122" s="516"/>
      <c r="MGQ122" s="516"/>
      <c r="MGR122" s="516"/>
      <c r="MGS122" s="516"/>
      <c r="MGT122" s="516"/>
      <c r="MGU122" s="516"/>
      <c r="MGV122" s="516"/>
      <c r="MGW122" s="516"/>
      <c r="MGX122" s="516"/>
      <c r="MGY122" s="516"/>
      <c r="MGZ122" s="516"/>
      <c r="MHA122" s="516"/>
      <c r="MHB122" s="516"/>
      <c r="MHC122" s="516"/>
      <c r="MHD122" s="516"/>
      <c r="MHE122" s="516"/>
      <c r="MHF122" s="516"/>
      <c r="MHG122" s="516"/>
      <c r="MHH122" s="516"/>
      <c r="MHI122" s="516"/>
      <c r="MHJ122" s="516"/>
      <c r="MHK122" s="516"/>
      <c r="MHL122" s="516"/>
      <c r="MHM122" s="516"/>
      <c r="MHN122" s="516"/>
      <c r="MHO122" s="516"/>
      <c r="MHP122" s="516"/>
      <c r="MHQ122" s="516"/>
      <c r="MHR122" s="516"/>
      <c r="MHS122" s="516"/>
      <c r="MHT122" s="516"/>
      <c r="MHU122" s="516"/>
      <c r="MHV122" s="516"/>
      <c r="MHW122" s="516"/>
      <c r="MHX122" s="516"/>
      <c r="MHY122" s="516"/>
      <c r="MHZ122" s="516"/>
      <c r="MIA122" s="516"/>
      <c r="MIB122" s="516"/>
      <c r="MIC122" s="516"/>
      <c r="MID122" s="516"/>
      <c r="MIE122" s="516"/>
      <c r="MIF122" s="516"/>
      <c r="MIG122" s="516"/>
      <c r="MIH122" s="516"/>
      <c r="MII122" s="516"/>
      <c r="MIJ122" s="516"/>
      <c r="MIK122" s="516"/>
      <c r="MIL122" s="516"/>
      <c r="MIM122" s="516"/>
      <c r="MIN122" s="516"/>
      <c r="MIO122" s="516"/>
      <c r="MIP122" s="516"/>
      <c r="MIQ122" s="516"/>
      <c r="MIR122" s="516"/>
      <c r="MIS122" s="516"/>
      <c r="MIT122" s="516"/>
      <c r="MIU122" s="516"/>
      <c r="MIV122" s="516"/>
      <c r="MIW122" s="516"/>
      <c r="MIX122" s="516"/>
      <c r="MIY122" s="516"/>
      <c r="MIZ122" s="516"/>
      <c r="MJA122" s="516"/>
      <c r="MJB122" s="516"/>
      <c r="MJC122" s="516"/>
      <c r="MJD122" s="516"/>
      <c r="MJE122" s="516"/>
      <c r="MJF122" s="516"/>
      <c r="MJG122" s="516"/>
      <c r="MJH122" s="516"/>
      <c r="MJI122" s="516"/>
      <c r="MJJ122" s="516"/>
      <c r="MJK122" s="516"/>
      <c r="MJL122" s="516"/>
      <c r="MJM122" s="516"/>
      <c r="MJN122" s="516"/>
      <c r="MJO122" s="516"/>
      <c r="MJP122" s="516"/>
      <c r="MJQ122" s="516"/>
      <c r="MJR122" s="516"/>
      <c r="MJS122" s="516"/>
      <c r="MJT122" s="516"/>
      <c r="MJU122" s="516"/>
      <c r="MJV122" s="516"/>
      <c r="MJW122" s="516"/>
      <c r="MJX122" s="516"/>
      <c r="MJY122" s="516"/>
      <c r="MJZ122" s="516"/>
      <c r="MKA122" s="516"/>
      <c r="MKB122" s="516"/>
      <c r="MKC122" s="516"/>
      <c r="MKD122" s="516"/>
      <c r="MKE122" s="516"/>
      <c r="MKF122" s="516"/>
      <c r="MKG122" s="516"/>
      <c r="MKH122" s="516"/>
      <c r="MKI122" s="516"/>
      <c r="MKJ122" s="516"/>
      <c r="MKK122" s="516"/>
      <c r="MKL122" s="516"/>
      <c r="MKM122" s="516"/>
      <c r="MKN122" s="516"/>
      <c r="MKO122" s="516"/>
      <c r="MKP122" s="516"/>
      <c r="MKQ122" s="516"/>
      <c r="MKR122" s="516"/>
      <c r="MKS122" s="516"/>
      <c r="MKT122" s="516"/>
      <c r="MKU122" s="516"/>
      <c r="MKV122" s="516"/>
      <c r="MKW122" s="516"/>
      <c r="MKX122" s="516"/>
      <c r="MKY122" s="516"/>
      <c r="MKZ122" s="516"/>
      <c r="MLA122" s="516"/>
      <c r="MLB122" s="516"/>
      <c r="MLC122" s="516"/>
      <c r="MLD122" s="516"/>
      <c r="MLE122" s="516"/>
      <c r="MLF122" s="516"/>
      <c r="MLG122" s="516"/>
      <c r="MLH122" s="516"/>
      <c r="MLI122" s="516"/>
      <c r="MLJ122" s="516"/>
      <c r="MLK122" s="516"/>
      <c r="MLL122" s="516"/>
      <c r="MLM122" s="516"/>
      <c r="MLN122" s="516"/>
      <c r="MLO122" s="516"/>
      <c r="MLP122" s="516"/>
      <c r="MLQ122" s="516"/>
      <c r="MLR122" s="516"/>
      <c r="MLS122" s="516"/>
      <c r="MLT122" s="516"/>
      <c r="MLU122" s="516"/>
      <c r="MLV122" s="516"/>
      <c r="MLW122" s="516"/>
      <c r="MLX122" s="516"/>
      <c r="MLY122" s="516"/>
      <c r="MLZ122" s="516"/>
      <c r="MMA122" s="516"/>
      <c r="MMB122" s="516"/>
      <c r="MMC122" s="516"/>
      <c r="MMD122" s="516"/>
      <c r="MME122" s="516"/>
      <c r="MMF122" s="516"/>
      <c r="MMG122" s="516"/>
      <c r="MMH122" s="516"/>
      <c r="MMI122" s="516"/>
      <c r="MMJ122" s="516"/>
      <c r="MMK122" s="516"/>
      <c r="MML122" s="516"/>
      <c r="MMM122" s="516"/>
      <c r="MMN122" s="516"/>
      <c r="MMO122" s="516"/>
      <c r="MMP122" s="516"/>
      <c r="MMQ122" s="516"/>
      <c r="MMR122" s="516"/>
      <c r="MMS122" s="516"/>
      <c r="MMT122" s="516"/>
      <c r="MMU122" s="516"/>
      <c r="MMV122" s="516"/>
      <c r="MMW122" s="516"/>
      <c r="MMX122" s="516"/>
      <c r="MMY122" s="516"/>
      <c r="MMZ122" s="516"/>
      <c r="MNA122" s="516"/>
      <c r="MNB122" s="516"/>
      <c r="MNC122" s="516"/>
      <c r="MND122" s="516"/>
      <c r="MNE122" s="516"/>
      <c r="MNF122" s="516"/>
      <c r="MNG122" s="516"/>
      <c r="MNH122" s="516"/>
      <c r="MNI122" s="516"/>
      <c r="MNJ122" s="516"/>
      <c r="MNK122" s="516"/>
      <c r="MNL122" s="516"/>
      <c r="MNM122" s="516"/>
      <c r="MNN122" s="516"/>
      <c r="MNO122" s="516"/>
      <c r="MNP122" s="516"/>
      <c r="MNQ122" s="516"/>
      <c r="MNR122" s="516"/>
      <c r="MNS122" s="516"/>
      <c r="MNT122" s="516"/>
      <c r="MNU122" s="516"/>
      <c r="MNV122" s="516"/>
      <c r="MNW122" s="516"/>
      <c r="MNX122" s="516"/>
      <c r="MNY122" s="516"/>
      <c r="MNZ122" s="516"/>
      <c r="MOA122" s="516"/>
      <c r="MOB122" s="516"/>
      <c r="MOC122" s="516"/>
      <c r="MOD122" s="516"/>
      <c r="MOE122" s="516"/>
      <c r="MOF122" s="516"/>
      <c r="MOG122" s="516"/>
      <c r="MOH122" s="516"/>
      <c r="MOI122" s="516"/>
      <c r="MOJ122" s="516"/>
      <c r="MOK122" s="516"/>
      <c r="MOL122" s="516"/>
      <c r="MOM122" s="516"/>
      <c r="MON122" s="516"/>
      <c r="MOO122" s="516"/>
      <c r="MOP122" s="516"/>
      <c r="MOQ122" s="516"/>
      <c r="MOR122" s="516"/>
      <c r="MOS122" s="516"/>
      <c r="MOT122" s="516"/>
      <c r="MOU122" s="516"/>
      <c r="MOV122" s="516"/>
      <c r="MOW122" s="516"/>
      <c r="MOX122" s="516"/>
      <c r="MOY122" s="516"/>
      <c r="MOZ122" s="516"/>
      <c r="MPA122" s="516"/>
      <c r="MPB122" s="516"/>
      <c r="MPC122" s="516"/>
      <c r="MPD122" s="516"/>
      <c r="MPE122" s="516"/>
      <c r="MPF122" s="516"/>
      <c r="MPG122" s="516"/>
      <c r="MPH122" s="516"/>
      <c r="MPI122" s="516"/>
      <c r="MPJ122" s="516"/>
      <c r="MPK122" s="516"/>
      <c r="MPL122" s="516"/>
      <c r="MPM122" s="516"/>
      <c r="MPN122" s="516"/>
      <c r="MPO122" s="516"/>
      <c r="MPP122" s="516"/>
      <c r="MPQ122" s="516"/>
      <c r="MPR122" s="516"/>
      <c r="MPS122" s="516"/>
      <c r="MPT122" s="516"/>
      <c r="MPU122" s="516"/>
      <c r="MPV122" s="516"/>
      <c r="MPW122" s="516"/>
      <c r="MPX122" s="516"/>
      <c r="MPY122" s="516"/>
      <c r="MPZ122" s="516"/>
      <c r="MQA122" s="516"/>
      <c r="MQB122" s="516"/>
      <c r="MQC122" s="516"/>
      <c r="MQD122" s="516"/>
      <c r="MQE122" s="516"/>
      <c r="MQF122" s="516"/>
      <c r="MQG122" s="516"/>
      <c r="MQH122" s="516"/>
      <c r="MQI122" s="516"/>
      <c r="MQJ122" s="516"/>
      <c r="MQK122" s="516"/>
      <c r="MQL122" s="516"/>
      <c r="MQM122" s="516"/>
      <c r="MQN122" s="516"/>
      <c r="MQO122" s="516"/>
      <c r="MQP122" s="516"/>
      <c r="MQQ122" s="516"/>
      <c r="MQR122" s="516"/>
      <c r="MQS122" s="516"/>
      <c r="MQT122" s="516"/>
      <c r="MQU122" s="516"/>
      <c r="MQV122" s="516"/>
      <c r="MQW122" s="516"/>
      <c r="MQX122" s="516"/>
      <c r="MQY122" s="516"/>
      <c r="MQZ122" s="516"/>
      <c r="MRA122" s="516"/>
      <c r="MRB122" s="516"/>
      <c r="MRC122" s="516"/>
      <c r="MRD122" s="516"/>
      <c r="MRE122" s="516"/>
      <c r="MRF122" s="516"/>
      <c r="MRG122" s="516"/>
      <c r="MRH122" s="516"/>
      <c r="MRI122" s="516"/>
      <c r="MRJ122" s="516"/>
      <c r="MRK122" s="516"/>
      <c r="MRL122" s="516"/>
      <c r="MRM122" s="516"/>
      <c r="MRN122" s="516"/>
      <c r="MRO122" s="516"/>
      <c r="MRP122" s="516"/>
      <c r="MRQ122" s="516"/>
      <c r="MRR122" s="516"/>
      <c r="MRS122" s="516"/>
      <c r="MRT122" s="516"/>
      <c r="MRU122" s="516"/>
      <c r="MRV122" s="516"/>
      <c r="MRW122" s="516"/>
      <c r="MRX122" s="516"/>
      <c r="MRY122" s="516"/>
      <c r="MRZ122" s="516"/>
      <c r="MSA122" s="516"/>
      <c r="MSB122" s="516"/>
      <c r="MSC122" s="516"/>
      <c r="MSD122" s="516"/>
      <c r="MSE122" s="516"/>
      <c r="MSF122" s="516"/>
      <c r="MSG122" s="516"/>
      <c r="MSH122" s="516"/>
      <c r="MSI122" s="516"/>
      <c r="MSJ122" s="516"/>
      <c r="MSK122" s="516"/>
      <c r="MSL122" s="516"/>
      <c r="MSM122" s="516"/>
      <c r="MSN122" s="516"/>
      <c r="MSO122" s="516"/>
      <c r="MSP122" s="516"/>
      <c r="MSQ122" s="516"/>
      <c r="MSR122" s="516"/>
      <c r="MSS122" s="516"/>
      <c r="MST122" s="516"/>
      <c r="MSU122" s="516"/>
      <c r="MSV122" s="516"/>
      <c r="MSW122" s="516"/>
      <c r="MSX122" s="516"/>
      <c r="MSY122" s="516"/>
      <c r="MSZ122" s="516"/>
      <c r="MTA122" s="516"/>
      <c r="MTB122" s="516"/>
      <c r="MTC122" s="516"/>
      <c r="MTD122" s="516"/>
      <c r="MTE122" s="516"/>
      <c r="MTF122" s="516"/>
      <c r="MTG122" s="516"/>
      <c r="MTH122" s="516"/>
      <c r="MTI122" s="516"/>
      <c r="MTJ122" s="516"/>
      <c r="MTK122" s="516"/>
      <c r="MTL122" s="516"/>
      <c r="MTM122" s="516"/>
      <c r="MTN122" s="516"/>
      <c r="MTO122" s="516"/>
      <c r="MTP122" s="516"/>
      <c r="MTQ122" s="516"/>
      <c r="MTR122" s="516"/>
      <c r="MTS122" s="516"/>
      <c r="MTT122" s="516"/>
      <c r="MTU122" s="516"/>
      <c r="MTV122" s="516"/>
      <c r="MTW122" s="516"/>
      <c r="MTX122" s="516"/>
      <c r="MTY122" s="516"/>
      <c r="MTZ122" s="516"/>
      <c r="MUA122" s="516"/>
      <c r="MUB122" s="516"/>
      <c r="MUC122" s="516"/>
      <c r="MUD122" s="516"/>
      <c r="MUE122" s="516"/>
      <c r="MUF122" s="516"/>
      <c r="MUG122" s="516"/>
      <c r="MUH122" s="516"/>
      <c r="MUI122" s="516"/>
      <c r="MUJ122" s="516"/>
      <c r="MUK122" s="516"/>
      <c r="MUL122" s="516"/>
      <c r="MUM122" s="516"/>
      <c r="MUN122" s="516"/>
      <c r="MUO122" s="516"/>
      <c r="MUP122" s="516"/>
      <c r="MUQ122" s="516"/>
      <c r="MUR122" s="516"/>
      <c r="MUS122" s="516"/>
      <c r="MUT122" s="516"/>
      <c r="MUU122" s="516"/>
      <c r="MUV122" s="516"/>
      <c r="MUW122" s="516"/>
      <c r="MUX122" s="516"/>
      <c r="MUY122" s="516"/>
      <c r="MUZ122" s="516"/>
      <c r="MVA122" s="516"/>
      <c r="MVB122" s="516"/>
      <c r="MVC122" s="516"/>
      <c r="MVD122" s="516"/>
      <c r="MVE122" s="516"/>
      <c r="MVF122" s="516"/>
      <c r="MVG122" s="516"/>
      <c r="MVH122" s="516"/>
      <c r="MVI122" s="516"/>
      <c r="MVJ122" s="516"/>
      <c r="MVK122" s="516"/>
      <c r="MVL122" s="516"/>
      <c r="MVM122" s="516"/>
      <c r="MVN122" s="516"/>
      <c r="MVO122" s="516"/>
      <c r="MVP122" s="516"/>
      <c r="MVQ122" s="516"/>
      <c r="MVR122" s="516"/>
      <c r="MVS122" s="516"/>
      <c r="MVT122" s="516"/>
      <c r="MVU122" s="516"/>
      <c r="MVV122" s="516"/>
      <c r="MVW122" s="516"/>
      <c r="MVX122" s="516"/>
      <c r="MVY122" s="516"/>
      <c r="MVZ122" s="516"/>
      <c r="MWA122" s="516"/>
      <c r="MWB122" s="516"/>
      <c r="MWC122" s="516"/>
      <c r="MWD122" s="516"/>
      <c r="MWE122" s="516"/>
      <c r="MWF122" s="516"/>
      <c r="MWG122" s="516"/>
      <c r="MWH122" s="516"/>
      <c r="MWI122" s="516"/>
      <c r="MWJ122" s="516"/>
      <c r="MWK122" s="516"/>
      <c r="MWL122" s="516"/>
      <c r="MWM122" s="516"/>
      <c r="MWN122" s="516"/>
      <c r="MWO122" s="516"/>
      <c r="MWP122" s="516"/>
      <c r="MWQ122" s="516"/>
      <c r="MWR122" s="516"/>
      <c r="MWS122" s="516"/>
      <c r="MWT122" s="516"/>
      <c r="MWU122" s="516"/>
      <c r="MWV122" s="516"/>
      <c r="MWW122" s="516"/>
      <c r="MWX122" s="516"/>
      <c r="MWY122" s="516"/>
      <c r="MWZ122" s="516"/>
      <c r="MXA122" s="516"/>
      <c r="MXB122" s="516"/>
      <c r="MXC122" s="516"/>
      <c r="MXD122" s="516"/>
      <c r="MXE122" s="516"/>
      <c r="MXF122" s="516"/>
      <c r="MXG122" s="516"/>
      <c r="MXH122" s="516"/>
      <c r="MXI122" s="516"/>
      <c r="MXJ122" s="516"/>
      <c r="MXK122" s="516"/>
      <c r="MXL122" s="516"/>
      <c r="MXM122" s="516"/>
      <c r="MXN122" s="516"/>
      <c r="MXO122" s="516"/>
      <c r="MXP122" s="516"/>
      <c r="MXQ122" s="516"/>
      <c r="MXR122" s="516"/>
      <c r="MXS122" s="516"/>
      <c r="MXT122" s="516"/>
      <c r="MXU122" s="516"/>
      <c r="MXV122" s="516"/>
      <c r="MXW122" s="516"/>
      <c r="MXX122" s="516"/>
      <c r="MXY122" s="516"/>
      <c r="MXZ122" s="516"/>
      <c r="MYA122" s="516"/>
      <c r="MYB122" s="516"/>
      <c r="MYC122" s="516"/>
      <c r="MYD122" s="516"/>
      <c r="MYE122" s="516"/>
      <c r="MYF122" s="516"/>
      <c r="MYG122" s="516"/>
      <c r="MYH122" s="516"/>
      <c r="MYI122" s="516"/>
      <c r="MYJ122" s="516"/>
      <c r="MYK122" s="516"/>
      <c r="MYL122" s="516"/>
      <c r="MYM122" s="516"/>
      <c r="MYN122" s="516"/>
      <c r="MYO122" s="516"/>
      <c r="MYP122" s="516"/>
      <c r="MYQ122" s="516"/>
      <c r="MYR122" s="516"/>
      <c r="MYS122" s="516"/>
      <c r="MYT122" s="516"/>
      <c r="MYU122" s="516"/>
      <c r="MYV122" s="516"/>
      <c r="MYW122" s="516"/>
      <c r="MYX122" s="516"/>
      <c r="MYY122" s="516"/>
      <c r="MYZ122" s="516"/>
      <c r="MZA122" s="516"/>
      <c r="MZB122" s="516"/>
      <c r="MZC122" s="516"/>
      <c r="MZD122" s="516"/>
      <c r="MZE122" s="516"/>
      <c r="MZF122" s="516"/>
      <c r="MZG122" s="516"/>
      <c r="MZH122" s="516"/>
      <c r="MZI122" s="516"/>
      <c r="MZJ122" s="516"/>
      <c r="MZK122" s="516"/>
      <c r="MZL122" s="516"/>
      <c r="MZM122" s="516"/>
      <c r="MZN122" s="516"/>
      <c r="MZO122" s="516"/>
      <c r="MZP122" s="516"/>
      <c r="MZQ122" s="516"/>
      <c r="MZR122" s="516"/>
      <c r="MZS122" s="516"/>
      <c r="MZT122" s="516"/>
      <c r="MZU122" s="516"/>
      <c r="MZV122" s="516"/>
      <c r="MZW122" s="516"/>
      <c r="MZX122" s="516"/>
      <c r="MZY122" s="516"/>
      <c r="MZZ122" s="516"/>
      <c r="NAA122" s="516"/>
      <c r="NAB122" s="516"/>
      <c r="NAC122" s="516"/>
      <c r="NAD122" s="516"/>
      <c r="NAE122" s="516"/>
      <c r="NAF122" s="516"/>
      <c r="NAG122" s="516"/>
      <c r="NAH122" s="516"/>
      <c r="NAI122" s="516"/>
      <c r="NAJ122" s="516"/>
      <c r="NAK122" s="516"/>
      <c r="NAL122" s="516"/>
      <c r="NAM122" s="516"/>
      <c r="NAN122" s="516"/>
      <c r="NAO122" s="516"/>
      <c r="NAP122" s="516"/>
      <c r="NAQ122" s="516"/>
      <c r="NAR122" s="516"/>
      <c r="NAS122" s="516"/>
      <c r="NAT122" s="516"/>
      <c r="NAU122" s="516"/>
      <c r="NAV122" s="516"/>
      <c r="NAW122" s="516"/>
      <c r="NAX122" s="516"/>
      <c r="NAY122" s="516"/>
      <c r="NAZ122" s="516"/>
      <c r="NBA122" s="516"/>
      <c r="NBB122" s="516"/>
      <c r="NBC122" s="516"/>
      <c r="NBD122" s="516"/>
      <c r="NBE122" s="516"/>
      <c r="NBF122" s="516"/>
      <c r="NBG122" s="516"/>
      <c r="NBH122" s="516"/>
      <c r="NBI122" s="516"/>
      <c r="NBJ122" s="516"/>
      <c r="NBK122" s="516"/>
      <c r="NBL122" s="516"/>
      <c r="NBM122" s="516"/>
      <c r="NBN122" s="516"/>
      <c r="NBO122" s="516"/>
      <c r="NBP122" s="516"/>
      <c r="NBQ122" s="516"/>
      <c r="NBR122" s="516"/>
      <c r="NBS122" s="516"/>
      <c r="NBT122" s="516"/>
      <c r="NBU122" s="516"/>
      <c r="NBV122" s="516"/>
      <c r="NBW122" s="516"/>
      <c r="NBX122" s="516"/>
      <c r="NBY122" s="516"/>
      <c r="NBZ122" s="516"/>
      <c r="NCA122" s="516"/>
      <c r="NCB122" s="516"/>
      <c r="NCC122" s="516"/>
      <c r="NCD122" s="516"/>
      <c r="NCE122" s="516"/>
      <c r="NCF122" s="516"/>
      <c r="NCG122" s="516"/>
      <c r="NCH122" s="516"/>
      <c r="NCI122" s="516"/>
      <c r="NCJ122" s="516"/>
      <c r="NCK122" s="516"/>
      <c r="NCL122" s="516"/>
      <c r="NCM122" s="516"/>
      <c r="NCN122" s="516"/>
      <c r="NCO122" s="516"/>
      <c r="NCP122" s="516"/>
      <c r="NCQ122" s="516"/>
      <c r="NCR122" s="516"/>
      <c r="NCS122" s="516"/>
      <c r="NCT122" s="516"/>
      <c r="NCU122" s="516"/>
      <c r="NCV122" s="516"/>
      <c r="NCW122" s="516"/>
      <c r="NCX122" s="516"/>
      <c r="NCY122" s="516"/>
      <c r="NCZ122" s="516"/>
      <c r="NDA122" s="516"/>
      <c r="NDB122" s="516"/>
      <c r="NDC122" s="516"/>
      <c r="NDD122" s="516"/>
      <c r="NDE122" s="516"/>
      <c r="NDF122" s="516"/>
      <c r="NDG122" s="516"/>
      <c r="NDH122" s="516"/>
      <c r="NDI122" s="516"/>
      <c r="NDJ122" s="516"/>
      <c r="NDK122" s="516"/>
      <c r="NDL122" s="516"/>
      <c r="NDM122" s="516"/>
      <c r="NDN122" s="516"/>
      <c r="NDO122" s="516"/>
      <c r="NDP122" s="516"/>
      <c r="NDQ122" s="516"/>
      <c r="NDR122" s="516"/>
      <c r="NDS122" s="516"/>
      <c r="NDT122" s="516"/>
      <c r="NDU122" s="516"/>
      <c r="NDV122" s="516"/>
      <c r="NDW122" s="516"/>
      <c r="NDX122" s="516"/>
      <c r="NDY122" s="516"/>
      <c r="NDZ122" s="516"/>
      <c r="NEA122" s="516"/>
      <c r="NEB122" s="516"/>
      <c r="NEC122" s="516"/>
      <c r="NED122" s="516"/>
      <c r="NEE122" s="516"/>
      <c r="NEF122" s="516"/>
      <c r="NEG122" s="516"/>
      <c r="NEH122" s="516"/>
      <c r="NEI122" s="516"/>
      <c r="NEJ122" s="516"/>
      <c r="NEK122" s="516"/>
      <c r="NEL122" s="516"/>
      <c r="NEM122" s="516"/>
      <c r="NEN122" s="516"/>
      <c r="NEO122" s="516"/>
      <c r="NEP122" s="516"/>
      <c r="NEQ122" s="516"/>
      <c r="NER122" s="516"/>
      <c r="NES122" s="516"/>
      <c r="NET122" s="516"/>
      <c r="NEU122" s="516"/>
      <c r="NEV122" s="516"/>
      <c r="NEW122" s="516"/>
      <c r="NEX122" s="516"/>
      <c r="NEY122" s="516"/>
      <c r="NEZ122" s="516"/>
      <c r="NFA122" s="516"/>
      <c r="NFB122" s="516"/>
      <c r="NFC122" s="516"/>
      <c r="NFD122" s="516"/>
      <c r="NFE122" s="516"/>
      <c r="NFF122" s="516"/>
      <c r="NFG122" s="516"/>
      <c r="NFH122" s="516"/>
      <c r="NFI122" s="516"/>
      <c r="NFJ122" s="516"/>
      <c r="NFK122" s="516"/>
      <c r="NFL122" s="516"/>
      <c r="NFM122" s="516"/>
      <c r="NFN122" s="516"/>
      <c r="NFO122" s="516"/>
      <c r="NFP122" s="516"/>
      <c r="NFQ122" s="516"/>
      <c r="NFR122" s="516"/>
      <c r="NFS122" s="516"/>
      <c r="NFT122" s="516"/>
      <c r="NFU122" s="516"/>
      <c r="NFV122" s="516"/>
      <c r="NFW122" s="516"/>
      <c r="NFX122" s="516"/>
      <c r="NFY122" s="516"/>
      <c r="NFZ122" s="516"/>
      <c r="NGA122" s="516"/>
      <c r="NGB122" s="516"/>
      <c r="NGC122" s="516"/>
      <c r="NGD122" s="516"/>
      <c r="NGE122" s="516"/>
      <c r="NGF122" s="516"/>
      <c r="NGG122" s="516"/>
      <c r="NGH122" s="516"/>
      <c r="NGI122" s="516"/>
      <c r="NGJ122" s="516"/>
      <c r="NGK122" s="516"/>
      <c r="NGL122" s="516"/>
      <c r="NGM122" s="516"/>
      <c r="NGN122" s="516"/>
      <c r="NGO122" s="516"/>
      <c r="NGP122" s="516"/>
      <c r="NGQ122" s="516"/>
      <c r="NGR122" s="516"/>
      <c r="NGS122" s="516"/>
      <c r="NGT122" s="516"/>
      <c r="NGU122" s="516"/>
      <c r="NGV122" s="516"/>
      <c r="NGW122" s="516"/>
      <c r="NGX122" s="516"/>
      <c r="NGY122" s="516"/>
      <c r="NGZ122" s="516"/>
      <c r="NHA122" s="516"/>
      <c r="NHB122" s="516"/>
      <c r="NHC122" s="516"/>
      <c r="NHD122" s="516"/>
      <c r="NHE122" s="516"/>
      <c r="NHF122" s="516"/>
      <c r="NHG122" s="516"/>
      <c r="NHH122" s="516"/>
      <c r="NHI122" s="516"/>
      <c r="NHJ122" s="516"/>
      <c r="NHK122" s="516"/>
      <c r="NHL122" s="516"/>
      <c r="NHM122" s="516"/>
      <c r="NHN122" s="516"/>
      <c r="NHO122" s="516"/>
      <c r="NHP122" s="516"/>
      <c r="NHQ122" s="516"/>
      <c r="NHR122" s="516"/>
      <c r="NHS122" s="516"/>
      <c r="NHT122" s="516"/>
      <c r="NHU122" s="516"/>
      <c r="NHV122" s="516"/>
      <c r="NHW122" s="516"/>
      <c r="NHX122" s="516"/>
      <c r="NHY122" s="516"/>
      <c r="NHZ122" s="516"/>
      <c r="NIA122" s="516"/>
      <c r="NIB122" s="516"/>
      <c r="NIC122" s="516"/>
      <c r="NID122" s="516"/>
      <c r="NIE122" s="516"/>
      <c r="NIF122" s="516"/>
      <c r="NIG122" s="516"/>
      <c r="NIH122" s="516"/>
      <c r="NII122" s="516"/>
      <c r="NIJ122" s="516"/>
      <c r="NIK122" s="516"/>
      <c r="NIL122" s="516"/>
      <c r="NIM122" s="516"/>
      <c r="NIN122" s="516"/>
      <c r="NIO122" s="516"/>
      <c r="NIP122" s="516"/>
      <c r="NIQ122" s="516"/>
      <c r="NIR122" s="516"/>
      <c r="NIS122" s="516"/>
      <c r="NIT122" s="516"/>
      <c r="NIU122" s="516"/>
      <c r="NIV122" s="516"/>
      <c r="NIW122" s="516"/>
      <c r="NIX122" s="516"/>
      <c r="NIY122" s="516"/>
      <c r="NIZ122" s="516"/>
      <c r="NJA122" s="516"/>
      <c r="NJB122" s="516"/>
      <c r="NJC122" s="516"/>
      <c r="NJD122" s="516"/>
      <c r="NJE122" s="516"/>
      <c r="NJF122" s="516"/>
      <c r="NJG122" s="516"/>
      <c r="NJH122" s="516"/>
      <c r="NJI122" s="516"/>
      <c r="NJJ122" s="516"/>
      <c r="NJK122" s="516"/>
      <c r="NJL122" s="516"/>
      <c r="NJM122" s="516"/>
      <c r="NJN122" s="516"/>
      <c r="NJO122" s="516"/>
      <c r="NJP122" s="516"/>
      <c r="NJQ122" s="516"/>
      <c r="NJR122" s="516"/>
      <c r="NJS122" s="516"/>
      <c r="NJT122" s="516"/>
      <c r="NJU122" s="516"/>
      <c r="NJV122" s="516"/>
      <c r="NJW122" s="516"/>
      <c r="NJX122" s="516"/>
      <c r="NJY122" s="516"/>
      <c r="NJZ122" s="516"/>
      <c r="NKA122" s="516"/>
      <c r="NKB122" s="516"/>
      <c r="NKC122" s="516"/>
      <c r="NKD122" s="516"/>
      <c r="NKE122" s="516"/>
      <c r="NKF122" s="516"/>
      <c r="NKG122" s="516"/>
      <c r="NKH122" s="516"/>
      <c r="NKI122" s="516"/>
      <c r="NKJ122" s="516"/>
      <c r="NKK122" s="516"/>
      <c r="NKL122" s="516"/>
      <c r="NKM122" s="516"/>
      <c r="NKN122" s="516"/>
      <c r="NKO122" s="516"/>
      <c r="NKP122" s="516"/>
      <c r="NKQ122" s="516"/>
      <c r="NKR122" s="516"/>
      <c r="NKS122" s="516"/>
      <c r="NKT122" s="516"/>
      <c r="NKU122" s="516"/>
      <c r="NKV122" s="516"/>
      <c r="NKW122" s="516"/>
      <c r="NKX122" s="516"/>
      <c r="NKY122" s="516"/>
      <c r="NKZ122" s="516"/>
      <c r="NLA122" s="516"/>
      <c r="NLB122" s="516"/>
      <c r="NLC122" s="516"/>
      <c r="NLD122" s="516"/>
      <c r="NLE122" s="516"/>
      <c r="NLF122" s="516"/>
      <c r="NLG122" s="516"/>
      <c r="NLH122" s="516"/>
      <c r="NLI122" s="516"/>
      <c r="NLJ122" s="516"/>
      <c r="NLK122" s="516"/>
      <c r="NLL122" s="516"/>
      <c r="NLM122" s="516"/>
      <c r="NLN122" s="516"/>
      <c r="NLO122" s="516"/>
      <c r="NLP122" s="516"/>
      <c r="NLQ122" s="516"/>
      <c r="NLR122" s="516"/>
      <c r="NLS122" s="516"/>
      <c r="NLT122" s="516"/>
      <c r="NLU122" s="516"/>
      <c r="NLV122" s="516"/>
      <c r="NLW122" s="516"/>
      <c r="NLX122" s="516"/>
      <c r="NLY122" s="516"/>
      <c r="NLZ122" s="516"/>
      <c r="NMA122" s="516"/>
      <c r="NMB122" s="516"/>
      <c r="NMC122" s="516"/>
      <c r="NMD122" s="516"/>
      <c r="NME122" s="516"/>
      <c r="NMF122" s="516"/>
      <c r="NMG122" s="516"/>
      <c r="NMH122" s="516"/>
      <c r="NMI122" s="516"/>
      <c r="NMJ122" s="516"/>
      <c r="NMK122" s="516"/>
      <c r="NML122" s="516"/>
      <c r="NMM122" s="516"/>
      <c r="NMN122" s="516"/>
      <c r="NMO122" s="516"/>
      <c r="NMP122" s="516"/>
      <c r="NMQ122" s="516"/>
      <c r="NMR122" s="516"/>
      <c r="NMS122" s="516"/>
      <c r="NMT122" s="516"/>
      <c r="NMU122" s="516"/>
      <c r="NMV122" s="516"/>
      <c r="NMW122" s="516"/>
      <c r="NMX122" s="516"/>
      <c r="NMY122" s="516"/>
      <c r="NMZ122" s="516"/>
      <c r="NNA122" s="516"/>
      <c r="NNB122" s="516"/>
      <c r="NNC122" s="516"/>
      <c r="NND122" s="516"/>
      <c r="NNE122" s="516"/>
      <c r="NNF122" s="516"/>
      <c r="NNG122" s="516"/>
      <c r="NNH122" s="516"/>
      <c r="NNI122" s="516"/>
      <c r="NNJ122" s="516"/>
      <c r="NNK122" s="516"/>
      <c r="NNL122" s="516"/>
      <c r="NNM122" s="516"/>
      <c r="NNN122" s="516"/>
      <c r="NNO122" s="516"/>
      <c r="NNP122" s="516"/>
      <c r="NNQ122" s="516"/>
      <c r="NNR122" s="516"/>
      <c r="NNS122" s="516"/>
      <c r="NNT122" s="516"/>
      <c r="NNU122" s="516"/>
      <c r="NNV122" s="516"/>
      <c r="NNW122" s="516"/>
      <c r="NNX122" s="516"/>
      <c r="NNY122" s="516"/>
      <c r="NNZ122" s="516"/>
      <c r="NOA122" s="516"/>
      <c r="NOB122" s="516"/>
      <c r="NOC122" s="516"/>
      <c r="NOD122" s="516"/>
      <c r="NOE122" s="516"/>
      <c r="NOF122" s="516"/>
      <c r="NOG122" s="516"/>
      <c r="NOH122" s="516"/>
      <c r="NOI122" s="516"/>
      <c r="NOJ122" s="516"/>
      <c r="NOK122" s="516"/>
      <c r="NOL122" s="516"/>
      <c r="NOM122" s="516"/>
      <c r="NON122" s="516"/>
      <c r="NOO122" s="516"/>
      <c r="NOP122" s="516"/>
      <c r="NOQ122" s="516"/>
      <c r="NOR122" s="516"/>
      <c r="NOS122" s="516"/>
      <c r="NOT122" s="516"/>
      <c r="NOU122" s="516"/>
      <c r="NOV122" s="516"/>
      <c r="NOW122" s="516"/>
      <c r="NOX122" s="516"/>
      <c r="NOY122" s="516"/>
      <c r="NOZ122" s="516"/>
      <c r="NPA122" s="516"/>
      <c r="NPB122" s="516"/>
      <c r="NPC122" s="516"/>
      <c r="NPD122" s="516"/>
      <c r="NPE122" s="516"/>
      <c r="NPF122" s="516"/>
      <c r="NPG122" s="516"/>
      <c r="NPH122" s="516"/>
      <c r="NPI122" s="516"/>
      <c r="NPJ122" s="516"/>
      <c r="NPK122" s="516"/>
      <c r="NPL122" s="516"/>
      <c r="NPM122" s="516"/>
      <c r="NPN122" s="516"/>
      <c r="NPO122" s="516"/>
      <c r="NPP122" s="516"/>
      <c r="NPQ122" s="516"/>
      <c r="NPR122" s="516"/>
      <c r="NPS122" s="516"/>
      <c r="NPT122" s="516"/>
      <c r="NPU122" s="516"/>
      <c r="NPV122" s="516"/>
      <c r="NPW122" s="516"/>
      <c r="NPX122" s="516"/>
      <c r="NPY122" s="516"/>
      <c r="NPZ122" s="516"/>
      <c r="NQA122" s="516"/>
      <c r="NQB122" s="516"/>
      <c r="NQC122" s="516"/>
      <c r="NQD122" s="516"/>
      <c r="NQE122" s="516"/>
      <c r="NQF122" s="516"/>
      <c r="NQG122" s="516"/>
      <c r="NQH122" s="516"/>
      <c r="NQI122" s="516"/>
      <c r="NQJ122" s="516"/>
      <c r="NQK122" s="516"/>
      <c r="NQL122" s="516"/>
      <c r="NQM122" s="516"/>
      <c r="NQN122" s="516"/>
      <c r="NQO122" s="516"/>
      <c r="NQP122" s="516"/>
      <c r="NQQ122" s="516"/>
      <c r="NQR122" s="516"/>
      <c r="NQS122" s="516"/>
      <c r="NQT122" s="516"/>
      <c r="NQU122" s="516"/>
      <c r="NQV122" s="516"/>
      <c r="NQW122" s="516"/>
      <c r="NQX122" s="516"/>
      <c r="NQY122" s="516"/>
      <c r="NQZ122" s="516"/>
      <c r="NRA122" s="516"/>
      <c r="NRB122" s="516"/>
      <c r="NRC122" s="516"/>
      <c r="NRD122" s="516"/>
      <c r="NRE122" s="516"/>
      <c r="NRF122" s="516"/>
      <c r="NRG122" s="516"/>
      <c r="NRH122" s="516"/>
      <c r="NRI122" s="516"/>
      <c r="NRJ122" s="516"/>
      <c r="NRK122" s="516"/>
      <c r="NRL122" s="516"/>
      <c r="NRM122" s="516"/>
      <c r="NRN122" s="516"/>
      <c r="NRO122" s="516"/>
      <c r="NRP122" s="516"/>
      <c r="NRQ122" s="516"/>
      <c r="NRR122" s="516"/>
      <c r="NRS122" s="516"/>
      <c r="NRT122" s="516"/>
      <c r="NRU122" s="516"/>
      <c r="NRV122" s="516"/>
      <c r="NRW122" s="516"/>
      <c r="NRX122" s="516"/>
      <c r="NRY122" s="516"/>
      <c r="NRZ122" s="516"/>
      <c r="NSA122" s="516"/>
      <c r="NSB122" s="516"/>
      <c r="NSC122" s="516"/>
      <c r="NSD122" s="516"/>
      <c r="NSE122" s="516"/>
      <c r="NSF122" s="516"/>
      <c r="NSG122" s="516"/>
      <c r="NSH122" s="516"/>
      <c r="NSI122" s="516"/>
      <c r="NSJ122" s="516"/>
      <c r="NSK122" s="516"/>
      <c r="NSL122" s="516"/>
      <c r="NSM122" s="516"/>
      <c r="NSN122" s="516"/>
      <c r="NSO122" s="516"/>
      <c r="NSP122" s="516"/>
      <c r="NSQ122" s="516"/>
      <c r="NSR122" s="516"/>
      <c r="NSS122" s="516"/>
      <c r="NST122" s="516"/>
      <c r="NSU122" s="516"/>
      <c r="NSV122" s="516"/>
      <c r="NSW122" s="516"/>
      <c r="NSX122" s="516"/>
      <c r="NSY122" s="516"/>
      <c r="NSZ122" s="516"/>
      <c r="NTA122" s="516"/>
      <c r="NTB122" s="516"/>
      <c r="NTC122" s="516"/>
      <c r="NTD122" s="516"/>
      <c r="NTE122" s="516"/>
      <c r="NTF122" s="516"/>
      <c r="NTG122" s="516"/>
      <c r="NTH122" s="516"/>
      <c r="NTI122" s="516"/>
      <c r="NTJ122" s="516"/>
      <c r="NTK122" s="516"/>
      <c r="NTL122" s="516"/>
      <c r="NTM122" s="516"/>
      <c r="NTN122" s="516"/>
      <c r="NTO122" s="516"/>
      <c r="NTP122" s="516"/>
      <c r="NTQ122" s="516"/>
      <c r="NTR122" s="516"/>
      <c r="NTS122" s="516"/>
      <c r="NTT122" s="516"/>
      <c r="NTU122" s="516"/>
      <c r="NTV122" s="516"/>
      <c r="NTW122" s="516"/>
      <c r="NTX122" s="516"/>
      <c r="NTY122" s="516"/>
      <c r="NTZ122" s="516"/>
      <c r="NUA122" s="516"/>
      <c r="NUB122" s="516"/>
      <c r="NUC122" s="516"/>
      <c r="NUD122" s="516"/>
      <c r="NUE122" s="516"/>
      <c r="NUF122" s="516"/>
      <c r="NUG122" s="516"/>
      <c r="NUH122" s="516"/>
      <c r="NUI122" s="516"/>
      <c r="NUJ122" s="516"/>
      <c r="NUK122" s="516"/>
      <c r="NUL122" s="516"/>
      <c r="NUM122" s="516"/>
      <c r="NUN122" s="516"/>
      <c r="NUO122" s="516"/>
      <c r="NUP122" s="516"/>
      <c r="NUQ122" s="516"/>
      <c r="NUR122" s="516"/>
      <c r="NUS122" s="516"/>
      <c r="NUT122" s="516"/>
      <c r="NUU122" s="516"/>
      <c r="NUV122" s="516"/>
      <c r="NUW122" s="516"/>
      <c r="NUX122" s="516"/>
      <c r="NUY122" s="516"/>
      <c r="NUZ122" s="516"/>
      <c r="NVA122" s="516"/>
      <c r="NVB122" s="516"/>
      <c r="NVC122" s="516"/>
      <c r="NVD122" s="516"/>
      <c r="NVE122" s="516"/>
      <c r="NVF122" s="516"/>
      <c r="NVG122" s="516"/>
      <c r="NVH122" s="516"/>
      <c r="NVI122" s="516"/>
      <c r="NVJ122" s="516"/>
      <c r="NVK122" s="516"/>
      <c r="NVL122" s="516"/>
      <c r="NVM122" s="516"/>
      <c r="NVN122" s="516"/>
      <c r="NVO122" s="516"/>
      <c r="NVP122" s="516"/>
      <c r="NVQ122" s="516"/>
      <c r="NVR122" s="516"/>
      <c r="NVS122" s="516"/>
      <c r="NVT122" s="516"/>
      <c r="NVU122" s="516"/>
      <c r="NVV122" s="516"/>
      <c r="NVW122" s="516"/>
      <c r="NVX122" s="516"/>
      <c r="NVY122" s="516"/>
      <c r="NVZ122" s="516"/>
      <c r="NWA122" s="516"/>
      <c r="NWB122" s="516"/>
      <c r="NWC122" s="516"/>
      <c r="NWD122" s="516"/>
      <c r="NWE122" s="516"/>
      <c r="NWF122" s="516"/>
      <c r="NWG122" s="516"/>
      <c r="NWH122" s="516"/>
      <c r="NWI122" s="516"/>
      <c r="NWJ122" s="516"/>
      <c r="NWK122" s="516"/>
      <c r="NWL122" s="516"/>
      <c r="NWM122" s="516"/>
      <c r="NWN122" s="516"/>
      <c r="NWO122" s="516"/>
      <c r="NWP122" s="516"/>
      <c r="NWQ122" s="516"/>
      <c r="NWR122" s="516"/>
      <c r="NWS122" s="516"/>
      <c r="NWT122" s="516"/>
      <c r="NWU122" s="516"/>
      <c r="NWV122" s="516"/>
      <c r="NWW122" s="516"/>
      <c r="NWX122" s="516"/>
      <c r="NWY122" s="516"/>
      <c r="NWZ122" s="516"/>
      <c r="NXA122" s="516"/>
      <c r="NXB122" s="516"/>
      <c r="NXC122" s="516"/>
      <c r="NXD122" s="516"/>
      <c r="NXE122" s="516"/>
      <c r="NXF122" s="516"/>
      <c r="NXG122" s="516"/>
      <c r="NXH122" s="516"/>
      <c r="NXI122" s="516"/>
      <c r="NXJ122" s="516"/>
      <c r="NXK122" s="516"/>
      <c r="NXL122" s="516"/>
      <c r="NXM122" s="516"/>
      <c r="NXN122" s="516"/>
      <c r="NXO122" s="516"/>
      <c r="NXP122" s="516"/>
      <c r="NXQ122" s="516"/>
      <c r="NXR122" s="516"/>
      <c r="NXS122" s="516"/>
      <c r="NXT122" s="516"/>
      <c r="NXU122" s="516"/>
      <c r="NXV122" s="516"/>
      <c r="NXW122" s="516"/>
      <c r="NXX122" s="516"/>
      <c r="NXY122" s="516"/>
      <c r="NXZ122" s="516"/>
      <c r="NYA122" s="516"/>
      <c r="NYB122" s="516"/>
      <c r="NYC122" s="516"/>
      <c r="NYD122" s="516"/>
      <c r="NYE122" s="516"/>
      <c r="NYF122" s="516"/>
      <c r="NYG122" s="516"/>
      <c r="NYH122" s="516"/>
      <c r="NYI122" s="516"/>
      <c r="NYJ122" s="516"/>
      <c r="NYK122" s="516"/>
      <c r="NYL122" s="516"/>
      <c r="NYM122" s="516"/>
      <c r="NYN122" s="516"/>
      <c r="NYO122" s="516"/>
      <c r="NYP122" s="516"/>
      <c r="NYQ122" s="516"/>
      <c r="NYR122" s="516"/>
      <c r="NYS122" s="516"/>
      <c r="NYT122" s="516"/>
      <c r="NYU122" s="516"/>
      <c r="NYV122" s="516"/>
      <c r="NYW122" s="516"/>
      <c r="NYX122" s="516"/>
      <c r="NYY122" s="516"/>
      <c r="NYZ122" s="516"/>
      <c r="NZA122" s="516"/>
      <c r="NZB122" s="516"/>
      <c r="NZC122" s="516"/>
      <c r="NZD122" s="516"/>
      <c r="NZE122" s="516"/>
      <c r="NZF122" s="516"/>
      <c r="NZG122" s="516"/>
      <c r="NZH122" s="516"/>
      <c r="NZI122" s="516"/>
      <c r="NZJ122" s="516"/>
      <c r="NZK122" s="516"/>
      <c r="NZL122" s="516"/>
      <c r="NZM122" s="516"/>
      <c r="NZN122" s="516"/>
      <c r="NZO122" s="516"/>
      <c r="NZP122" s="516"/>
      <c r="NZQ122" s="516"/>
      <c r="NZR122" s="516"/>
      <c r="NZS122" s="516"/>
      <c r="NZT122" s="516"/>
      <c r="NZU122" s="516"/>
      <c r="NZV122" s="516"/>
      <c r="NZW122" s="516"/>
      <c r="NZX122" s="516"/>
      <c r="NZY122" s="516"/>
      <c r="NZZ122" s="516"/>
      <c r="OAA122" s="516"/>
      <c r="OAB122" s="516"/>
      <c r="OAC122" s="516"/>
      <c r="OAD122" s="516"/>
      <c r="OAE122" s="516"/>
      <c r="OAF122" s="516"/>
      <c r="OAG122" s="516"/>
      <c r="OAH122" s="516"/>
      <c r="OAI122" s="516"/>
      <c r="OAJ122" s="516"/>
      <c r="OAK122" s="516"/>
      <c r="OAL122" s="516"/>
      <c r="OAM122" s="516"/>
      <c r="OAN122" s="516"/>
      <c r="OAO122" s="516"/>
      <c r="OAP122" s="516"/>
      <c r="OAQ122" s="516"/>
      <c r="OAR122" s="516"/>
      <c r="OAS122" s="516"/>
      <c r="OAT122" s="516"/>
      <c r="OAU122" s="516"/>
      <c r="OAV122" s="516"/>
      <c r="OAW122" s="516"/>
      <c r="OAX122" s="516"/>
      <c r="OAY122" s="516"/>
      <c r="OAZ122" s="516"/>
      <c r="OBA122" s="516"/>
      <c r="OBB122" s="516"/>
      <c r="OBC122" s="516"/>
      <c r="OBD122" s="516"/>
      <c r="OBE122" s="516"/>
      <c r="OBF122" s="516"/>
      <c r="OBG122" s="516"/>
      <c r="OBH122" s="516"/>
      <c r="OBI122" s="516"/>
      <c r="OBJ122" s="516"/>
      <c r="OBK122" s="516"/>
      <c r="OBL122" s="516"/>
      <c r="OBM122" s="516"/>
      <c r="OBN122" s="516"/>
      <c r="OBO122" s="516"/>
      <c r="OBP122" s="516"/>
      <c r="OBQ122" s="516"/>
      <c r="OBR122" s="516"/>
      <c r="OBS122" s="516"/>
      <c r="OBT122" s="516"/>
      <c r="OBU122" s="516"/>
      <c r="OBV122" s="516"/>
      <c r="OBW122" s="516"/>
      <c r="OBX122" s="516"/>
      <c r="OBY122" s="516"/>
      <c r="OBZ122" s="516"/>
      <c r="OCA122" s="516"/>
      <c r="OCB122" s="516"/>
      <c r="OCC122" s="516"/>
      <c r="OCD122" s="516"/>
      <c r="OCE122" s="516"/>
      <c r="OCF122" s="516"/>
      <c r="OCG122" s="516"/>
      <c r="OCH122" s="516"/>
      <c r="OCI122" s="516"/>
      <c r="OCJ122" s="516"/>
      <c r="OCK122" s="516"/>
      <c r="OCL122" s="516"/>
      <c r="OCM122" s="516"/>
      <c r="OCN122" s="516"/>
      <c r="OCO122" s="516"/>
      <c r="OCP122" s="516"/>
      <c r="OCQ122" s="516"/>
      <c r="OCR122" s="516"/>
      <c r="OCS122" s="516"/>
      <c r="OCT122" s="516"/>
      <c r="OCU122" s="516"/>
      <c r="OCV122" s="516"/>
      <c r="OCW122" s="516"/>
      <c r="OCX122" s="516"/>
      <c r="OCY122" s="516"/>
      <c r="OCZ122" s="516"/>
      <c r="ODA122" s="516"/>
      <c r="ODB122" s="516"/>
      <c r="ODC122" s="516"/>
      <c r="ODD122" s="516"/>
      <c r="ODE122" s="516"/>
      <c r="ODF122" s="516"/>
      <c r="ODG122" s="516"/>
      <c r="ODH122" s="516"/>
      <c r="ODI122" s="516"/>
      <c r="ODJ122" s="516"/>
      <c r="ODK122" s="516"/>
      <c r="ODL122" s="516"/>
      <c r="ODM122" s="516"/>
      <c r="ODN122" s="516"/>
      <c r="ODO122" s="516"/>
      <c r="ODP122" s="516"/>
      <c r="ODQ122" s="516"/>
      <c r="ODR122" s="516"/>
      <c r="ODS122" s="516"/>
      <c r="ODT122" s="516"/>
      <c r="ODU122" s="516"/>
      <c r="ODV122" s="516"/>
      <c r="ODW122" s="516"/>
      <c r="ODX122" s="516"/>
      <c r="ODY122" s="516"/>
      <c r="ODZ122" s="516"/>
      <c r="OEA122" s="516"/>
      <c r="OEB122" s="516"/>
      <c r="OEC122" s="516"/>
      <c r="OED122" s="516"/>
      <c r="OEE122" s="516"/>
      <c r="OEF122" s="516"/>
      <c r="OEG122" s="516"/>
      <c r="OEH122" s="516"/>
      <c r="OEI122" s="516"/>
      <c r="OEJ122" s="516"/>
      <c r="OEK122" s="516"/>
      <c r="OEL122" s="516"/>
      <c r="OEM122" s="516"/>
      <c r="OEN122" s="516"/>
      <c r="OEO122" s="516"/>
      <c r="OEP122" s="516"/>
      <c r="OEQ122" s="516"/>
      <c r="OER122" s="516"/>
      <c r="OES122" s="516"/>
      <c r="OET122" s="516"/>
      <c r="OEU122" s="516"/>
      <c r="OEV122" s="516"/>
      <c r="OEW122" s="516"/>
      <c r="OEX122" s="516"/>
      <c r="OEY122" s="516"/>
      <c r="OEZ122" s="516"/>
      <c r="OFA122" s="516"/>
      <c r="OFB122" s="516"/>
      <c r="OFC122" s="516"/>
      <c r="OFD122" s="516"/>
      <c r="OFE122" s="516"/>
      <c r="OFF122" s="516"/>
      <c r="OFG122" s="516"/>
      <c r="OFH122" s="516"/>
      <c r="OFI122" s="516"/>
      <c r="OFJ122" s="516"/>
      <c r="OFK122" s="516"/>
      <c r="OFL122" s="516"/>
      <c r="OFM122" s="516"/>
      <c r="OFN122" s="516"/>
      <c r="OFO122" s="516"/>
      <c r="OFP122" s="516"/>
      <c r="OFQ122" s="516"/>
      <c r="OFR122" s="516"/>
      <c r="OFS122" s="516"/>
      <c r="OFT122" s="516"/>
      <c r="OFU122" s="516"/>
      <c r="OFV122" s="516"/>
      <c r="OFW122" s="516"/>
      <c r="OFX122" s="516"/>
      <c r="OFY122" s="516"/>
      <c r="OFZ122" s="516"/>
      <c r="OGA122" s="516"/>
      <c r="OGB122" s="516"/>
      <c r="OGC122" s="516"/>
      <c r="OGD122" s="516"/>
      <c r="OGE122" s="516"/>
      <c r="OGF122" s="516"/>
      <c r="OGG122" s="516"/>
      <c r="OGH122" s="516"/>
      <c r="OGI122" s="516"/>
      <c r="OGJ122" s="516"/>
      <c r="OGK122" s="516"/>
      <c r="OGL122" s="516"/>
      <c r="OGM122" s="516"/>
      <c r="OGN122" s="516"/>
      <c r="OGO122" s="516"/>
      <c r="OGP122" s="516"/>
      <c r="OGQ122" s="516"/>
      <c r="OGR122" s="516"/>
      <c r="OGS122" s="516"/>
      <c r="OGT122" s="516"/>
      <c r="OGU122" s="516"/>
      <c r="OGV122" s="516"/>
      <c r="OGW122" s="516"/>
      <c r="OGX122" s="516"/>
      <c r="OGY122" s="516"/>
      <c r="OGZ122" s="516"/>
      <c r="OHA122" s="516"/>
      <c r="OHB122" s="516"/>
      <c r="OHC122" s="516"/>
      <c r="OHD122" s="516"/>
      <c r="OHE122" s="516"/>
      <c r="OHF122" s="516"/>
      <c r="OHG122" s="516"/>
      <c r="OHH122" s="516"/>
      <c r="OHI122" s="516"/>
      <c r="OHJ122" s="516"/>
      <c r="OHK122" s="516"/>
      <c r="OHL122" s="516"/>
      <c r="OHM122" s="516"/>
      <c r="OHN122" s="516"/>
      <c r="OHO122" s="516"/>
      <c r="OHP122" s="516"/>
      <c r="OHQ122" s="516"/>
      <c r="OHR122" s="516"/>
      <c r="OHS122" s="516"/>
      <c r="OHT122" s="516"/>
      <c r="OHU122" s="516"/>
      <c r="OHV122" s="516"/>
      <c r="OHW122" s="516"/>
      <c r="OHX122" s="516"/>
      <c r="OHY122" s="516"/>
      <c r="OHZ122" s="516"/>
      <c r="OIA122" s="516"/>
      <c r="OIB122" s="516"/>
      <c r="OIC122" s="516"/>
      <c r="OID122" s="516"/>
      <c r="OIE122" s="516"/>
      <c r="OIF122" s="516"/>
      <c r="OIG122" s="516"/>
      <c r="OIH122" s="516"/>
      <c r="OII122" s="516"/>
      <c r="OIJ122" s="516"/>
      <c r="OIK122" s="516"/>
      <c r="OIL122" s="516"/>
      <c r="OIM122" s="516"/>
      <c r="OIN122" s="516"/>
      <c r="OIO122" s="516"/>
      <c r="OIP122" s="516"/>
      <c r="OIQ122" s="516"/>
      <c r="OIR122" s="516"/>
      <c r="OIS122" s="516"/>
      <c r="OIT122" s="516"/>
      <c r="OIU122" s="516"/>
      <c r="OIV122" s="516"/>
      <c r="OIW122" s="516"/>
      <c r="OIX122" s="516"/>
      <c r="OIY122" s="516"/>
      <c r="OIZ122" s="516"/>
      <c r="OJA122" s="516"/>
      <c r="OJB122" s="516"/>
      <c r="OJC122" s="516"/>
      <c r="OJD122" s="516"/>
      <c r="OJE122" s="516"/>
      <c r="OJF122" s="516"/>
      <c r="OJG122" s="516"/>
      <c r="OJH122" s="516"/>
      <c r="OJI122" s="516"/>
      <c r="OJJ122" s="516"/>
      <c r="OJK122" s="516"/>
      <c r="OJL122" s="516"/>
      <c r="OJM122" s="516"/>
      <c r="OJN122" s="516"/>
      <c r="OJO122" s="516"/>
      <c r="OJP122" s="516"/>
      <c r="OJQ122" s="516"/>
      <c r="OJR122" s="516"/>
      <c r="OJS122" s="516"/>
      <c r="OJT122" s="516"/>
      <c r="OJU122" s="516"/>
      <c r="OJV122" s="516"/>
      <c r="OJW122" s="516"/>
      <c r="OJX122" s="516"/>
      <c r="OJY122" s="516"/>
      <c r="OJZ122" s="516"/>
      <c r="OKA122" s="516"/>
      <c r="OKB122" s="516"/>
      <c r="OKC122" s="516"/>
      <c r="OKD122" s="516"/>
      <c r="OKE122" s="516"/>
      <c r="OKF122" s="516"/>
      <c r="OKG122" s="516"/>
      <c r="OKH122" s="516"/>
      <c r="OKI122" s="516"/>
      <c r="OKJ122" s="516"/>
      <c r="OKK122" s="516"/>
      <c r="OKL122" s="516"/>
      <c r="OKM122" s="516"/>
      <c r="OKN122" s="516"/>
      <c r="OKO122" s="516"/>
      <c r="OKP122" s="516"/>
      <c r="OKQ122" s="516"/>
      <c r="OKR122" s="516"/>
      <c r="OKS122" s="516"/>
      <c r="OKT122" s="516"/>
      <c r="OKU122" s="516"/>
      <c r="OKV122" s="516"/>
      <c r="OKW122" s="516"/>
      <c r="OKX122" s="516"/>
      <c r="OKY122" s="516"/>
      <c r="OKZ122" s="516"/>
      <c r="OLA122" s="516"/>
      <c r="OLB122" s="516"/>
      <c r="OLC122" s="516"/>
      <c r="OLD122" s="516"/>
      <c r="OLE122" s="516"/>
      <c r="OLF122" s="516"/>
      <c r="OLG122" s="516"/>
      <c r="OLH122" s="516"/>
      <c r="OLI122" s="516"/>
      <c r="OLJ122" s="516"/>
      <c r="OLK122" s="516"/>
      <c r="OLL122" s="516"/>
      <c r="OLM122" s="516"/>
      <c r="OLN122" s="516"/>
      <c r="OLO122" s="516"/>
      <c r="OLP122" s="516"/>
      <c r="OLQ122" s="516"/>
      <c r="OLR122" s="516"/>
      <c r="OLS122" s="516"/>
      <c r="OLT122" s="516"/>
      <c r="OLU122" s="516"/>
      <c r="OLV122" s="516"/>
      <c r="OLW122" s="516"/>
      <c r="OLX122" s="516"/>
      <c r="OLY122" s="516"/>
      <c r="OLZ122" s="516"/>
      <c r="OMA122" s="516"/>
      <c r="OMB122" s="516"/>
      <c r="OMC122" s="516"/>
      <c r="OMD122" s="516"/>
      <c r="OME122" s="516"/>
      <c r="OMF122" s="516"/>
      <c r="OMG122" s="516"/>
      <c r="OMH122" s="516"/>
      <c r="OMI122" s="516"/>
      <c r="OMJ122" s="516"/>
      <c r="OMK122" s="516"/>
      <c r="OML122" s="516"/>
      <c r="OMM122" s="516"/>
      <c r="OMN122" s="516"/>
      <c r="OMO122" s="516"/>
      <c r="OMP122" s="516"/>
      <c r="OMQ122" s="516"/>
      <c r="OMR122" s="516"/>
      <c r="OMS122" s="516"/>
      <c r="OMT122" s="516"/>
      <c r="OMU122" s="516"/>
      <c r="OMV122" s="516"/>
      <c r="OMW122" s="516"/>
      <c r="OMX122" s="516"/>
      <c r="OMY122" s="516"/>
      <c r="OMZ122" s="516"/>
      <c r="ONA122" s="516"/>
      <c r="ONB122" s="516"/>
      <c r="ONC122" s="516"/>
      <c r="OND122" s="516"/>
      <c r="ONE122" s="516"/>
      <c r="ONF122" s="516"/>
      <c r="ONG122" s="516"/>
      <c r="ONH122" s="516"/>
      <c r="ONI122" s="516"/>
      <c r="ONJ122" s="516"/>
      <c r="ONK122" s="516"/>
      <c r="ONL122" s="516"/>
      <c r="ONM122" s="516"/>
      <c r="ONN122" s="516"/>
      <c r="ONO122" s="516"/>
      <c r="ONP122" s="516"/>
      <c r="ONQ122" s="516"/>
      <c r="ONR122" s="516"/>
      <c r="ONS122" s="516"/>
      <c r="ONT122" s="516"/>
      <c r="ONU122" s="516"/>
      <c r="ONV122" s="516"/>
      <c r="ONW122" s="516"/>
      <c r="ONX122" s="516"/>
      <c r="ONY122" s="516"/>
      <c r="ONZ122" s="516"/>
      <c r="OOA122" s="516"/>
      <c r="OOB122" s="516"/>
      <c r="OOC122" s="516"/>
      <c r="OOD122" s="516"/>
      <c r="OOE122" s="516"/>
      <c r="OOF122" s="516"/>
      <c r="OOG122" s="516"/>
      <c r="OOH122" s="516"/>
      <c r="OOI122" s="516"/>
      <c r="OOJ122" s="516"/>
      <c r="OOK122" s="516"/>
      <c r="OOL122" s="516"/>
      <c r="OOM122" s="516"/>
      <c r="OON122" s="516"/>
      <c r="OOO122" s="516"/>
      <c r="OOP122" s="516"/>
      <c r="OOQ122" s="516"/>
      <c r="OOR122" s="516"/>
      <c r="OOS122" s="516"/>
      <c r="OOT122" s="516"/>
      <c r="OOU122" s="516"/>
      <c r="OOV122" s="516"/>
      <c r="OOW122" s="516"/>
      <c r="OOX122" s="516"/>
      <c r="OOY122" s="516"/>
      <c r="OOZ122" s="516"/>
      <c r="OPA122" s="516"/>
      <c r="OPB122" s="516"/>
      <c r="OPC122" s="516"/>
      <c r="OPD122" s="516"/>
      <c r="OPE122" s="516"/>
      <c r="OPF122" s="516"/>
      <c r="OPG122" s="516"/>
      <c r="OPH122" s="516"/>
      <c r="OPI122" s="516"/>
      <c r="OPJ122" s="516"/>
      <c r="OPK122" s="516"/>
      <c r="OPL122" s="516"/>
      <c r="OPM122" s="516"/>
      <c r="OPN122" s="516"/>
      <c r="OPO122" s="516"/>
      <c r="OPP122" s="516"/>
      <c r="OPQ122" s="516"/>
      <c r="OPR122" s="516"/>
      <c r="OPS122" s="516"/>
      <c r="OPT122" s="516"/>
      <c r="OPU122" s="516"/>
      <c r="OPV122" s="516"/>
      <c r="OPW122" s="516"/>
      <c r="OPX122" s="516"/>
      <c r="OPY122" s="516"/>
      <c r="OPZ122" s="516"/>
      <c r="OQA122" s="516"/>
      <c r="OQB122" s="516"/>
      <c r="OQC122" s="516"/>
      <c r="OQD122" s="516"/>
      <c r="OQE122" s="516"/>
      <c r="OQF122" s="516"/>
      <c r="OQG122" s="516"/>
      <c r="OQH122" s="516"/>
      <c r="OQI122" s="516"/>
      <c r="OQJ122" s="516"/>
      <c r="OQK122" s="516"/>
      <c r="OQL122" s="516"/>
      <c r="OQM122" s="516"/>
      <c r="OQN122" s="516"/>
      <c r="OQO122" s="516"/>
      <c r="OQP122" s="516"/>
      <c r="OQQ122" s="516"/>
      <c r="OQR122" s="516"/>
      <c r="OQS122" s="516"/>
      <c r="OQT122" s="516"/>
      <c r="OQU122" s="516"/>
      <c r="OQV122" s="516"/>
      <c r="OQW122" s="516"/>
      <c r="OQX122" s="516"/>
      <c r="OQY122" s="516"/>
      <c r="OQZ122" s="516"/>
      <c r="ORA122" s="516"/>
      <c r="ORB122" s="516"/>
      <c r="ORC122" s="516"/>
      <c r="ORD122" s="516"/>
      <c r="ORE122" s="516"/>
      <c r="ORF122" s="516"/>
      <c r="ORG122" s="516"/>
      <c r="ORH122" s="516"/>
      <c r="ORI122" s="516"/>
      <c r="ORJ122" s="516"/>
      <c r="ORK122" s="516"/>
      <c r="ORL122" s="516"/>
      <c r="ORM122" s="516"/>
      <c r="ORN122" s="516"/>
      <c r="ORO122" s="516"/>
      <c r="ORP122" s="516"/>
      <c r="ORQ122" s="516"/>
      <c r="ORR122" s="516"/>
      <c r="ORS122" s="516"/>
      <c r="ORT122" s="516"/>
      <c r="ORU122" s="516"/>
      <c r="ORV122" s="516"/>
      <c r="ORW122" s="516"/>
      <c r="ORX122" s="516"/>
      <c r="ORY122" s="516"/>
      <c r="ORZ122" s="516"/>
      <c r="OSA122" s="516"/>
      <c r="OSB122" s="516"/>
      <c r="OSC122" s="516"/>
      <c r="OSD122" s="516"/>
      <c r="OSE122" s="516"/>
      <c r="OSF122" s="516"/>
      <c r="OSG122" s="516"/>
      <c r="OSH122" s="516"/>
      <c r="OSI122" s="516"/>
      <c r="OSJ122" s="516"/>
      <c r="OSK122" s="516"/>
      <c r="OSL122" s="516"/>
      <c r="OSM122" s="516"/>
      <c r="OSN122" s="516"/>
      <c r="OSO122" s="516"/>
      <c r="OSP122" s="516"/>
      <c r="OSQ122" s="516"/>
      <c r="OSR122" s="516"/>
      <c r="OSS122" s="516"/>
      <c r="OST122" s="516"/>
      <c r="OSU122" s="516"/>
      <c r="OSV122" s="516"/>
      <c r="OSW122" s="516"/>
      <c r="OSX122" s="516"/>
      <c r="OSY122" s="516"/>
      <c r="OSZ122" s="516"/>
      <c r="OTA122" s="516"/>
      <c r="OTB122" s="516"/>
      <c r="OTC122" s="516"/>
      <c r="OTD122" s="516"/>
      <c r="OTE122" s="516"/>
      <c r="OTF122" s="516"/>
      <c r="OTG122" s="516"/>
      <c r="OTH122" s="516"/>
      <c r="OTI122" s="516"/>
      <c r="OTJ122" s="516"/>
      <c r="OTK122" s="516"/>
      <c r="OTL122" s="516"/>
      <c r="OTM122" s="516"/>
      <c r="OTN122" s="516"/>
      <c r="OTO122" s="516"/>
      <c r="OTP122" s="516"/>
      <c r="OTQ122" s="516"/>
      <c r="OTR122" s="516"/>
      <c r="OTS122" s="516"/>
      <c r="OTT122" s="516"/>
      <c r="OTU122" s="516"/>
      <c r="OTV122" s="516"/>
      <c r="OTW122" s="516"/>
      <c r="OTX122" s="516"/>
      <c r="OTY122" s="516"/>
      <c r="OTZ122" s="516"/>
      <c r="OUA122" s="516"/>
      <c r="OUB122" s="516"/>
      <c r="OUC122" s="516"/>
      <c r="OUD122" s="516"/>
      <c r="OUE122" s="516"/>
      <c r="OUF122" s="516"/>
      <c r="OUG122" s="516"/>
      <c r="OUH122" s="516"/>
      <c r="OUI122" s="516"/>
      <c r="OUJ122" s="516"/>
      <c r="OUK122" s="516"/>
      <c r="OUL122" s="516"/>
      <c r="OUM122" s="516"/>
      <c r="OUN122" s="516"/>
      <c r="OUO122" s="516"/>
      <c r="OUP122" s="516"/>
      <c r="OUQ122" s="516"/>
      <c r="OUR122" s="516"/>
      <c r="OUS122" s="516"/>
      <c r="OUT122" s="516"/>
      <c r="OUU122" s="516"/>
      <c r="OUV122" s="516"/>
      <c r="OUW122" s="516"/>
      <c r="OUX122" s="516"/>
      <c r="OUY122" s="516"/>
      <c r="OUZ122" s="516"/>
      <c r="OVA122" s="516"/>
      <c r="OVB122" s="516"/>
      <c r="OVC122" s="516"/>
      <c r="OVD122" s="516"/>
      <c r="OVE122" s="516"/>
      <c r="OVF122" s="516"/>
      <c r="OVG122" s="516"/>
      <c r="OVH122" s="516"/>
      <c r="OVI122" s="516"/>
      <c r="OVJ122" s="516"/>
      <c r="OVK122" s="516"/>
      <c r="OVL122" s="516"/>
      <c r="OVM122" s="516"/>
      <c r="OVN122" s="516"/>
      <c r="OVO122" s="516"/>
      <c r="OVP122" s="516"/>
      <c r="OVQ122" s="516"/>
      <c r="OVR122" s="516"/>
      <c r="OVS122" s="516"/>
      <c r="OVT122" s="516"/>
      <c r="OVU122" s="516"/>
      <c r="OVV122" s="516"/>
      <c r="OVW122" s="516"/>
      <c r="OVX122" s="516"/>
      <c r="OVY122" s="516"/>
      <c r="OVZ122" s="516"/>
      <c r="OWA122" s="516"/>
      <c r="OWB122" s="516"/>
      <c r="OWC122" s="516"/>
      <c r="OWD122" s="516"/>
      <c r="OWE122" s="516"/>
      <c r="OWF122" s="516"/>
      <c r="OWG122" s="516"/>
      <c r="OWH122" s="516"/>
      <c r="OWI122" s="516"/>
      <c r="OWJ122" s="516"/>
      <c r="OWK122" s="516"/>
      <c r="OWL122" s="516"/>
      <c r="OWM122" s="516"/>
      <c r="OWN122" s="516"/>
      <c r="OWO122" s="516"/>
      <c r="OWP122" s="516"/>
      <c r="OWQ122" s="516"/>
      <c r="OWR122" s="516"/>
      <c r="OWS122" s="516"/>
      <c r="OWT122" s="516"/>
      <c r="OWU122" s="516"/>
      <c r="OWV122" s="516"/>
      <c r="OWW122" s="516"/>
      <c r="OWX122" s="516"/>
      <c r="OWY122" s="516"/>
      <c r="OWZ122" s="516"/>
      <c r="OXA122" s="516"/>
      <c r="OXB122" s="516"/>
      <c r="OXC122" s="516"/>
      <c r="OXD122" s="516"/>
      <c r="OXE122" s="516"/>
      <c r="OXF122" s="516"/>
      <c r="OXG122" s="516"/>
      <c r="OXH122" s="516"/>
      <c r="OXI122" s="516"/>
      <c r="OXJ122" s="516"/>
      <c r="OXK122" s="516"/>
      <c r="OXL122" s="516"/>
      <c r="OXM122" s="516"/>
      <c r="OXN122" s="516"/>
      <c r="OXO122" s="516"/>
      <c r="OXP122" s="516"/>
      <c r="OXQ122" s="516"/>
      <c r="OXR122" s="516"/>
      <c r="OXS122" s="516"/>
      <c r="OXT122" s="516"/>
      <c r="OXU122" s="516"/>
      <c r="OXV122" s="516"/>
      <c r="OXW122" s="516"/>
      <c r="OXX122" s="516"/>
      <c r="OXY122" s="516"/>
      <c r="OXZ122" s="516"/>
      <c r="OYA122" s="516"/>
      <c r="OYB122" s="516"/>
      <c r="OYC122" s="516"/>
      <c r="OYD122" s="516"/>
      <c r="OYE122" s="516"/>
      <c r="OYF122" s="516"/>
      <c r="OYG122" s="516"/>
      <c r="OYH122" s="516"/>
      <c r="OYI122" s="516"/>
      <c r="OYJ122" s="516"/>
      <c r="OYK122" s="516"/>
      <c r="OYL122" s="516"/>
      <c r="OYM122" s="516"/>
      <c r="OYN122" s="516"/>
      <c r="OYO122" s="516"/>
      <c r="OYP122" s="516"/>
      <c r="OYQ122" s="516"/>
      <c r="OYR122" s="516"/>
      <c r="OYS122" s="516"/>
      <c r="OYT122" s="516"/>
      <c r="OYU122" s="516"/>
      <c r="OYV122" s="516"/>
      <c r="OYW122" s="516"/>
      <c r="OYX122" s="516"/>
      <c r="OYY122" s="516"/>
      <c r="OYZ122" s="516"/>
      <c r="OZA122" s="516"/>
      <c r="OZB122" s="516"/>
      <c r="OZC122" s="516"/>
      <c r="OZD122" s="516"/>
      <c r="OZE122" s="516"/>
      <c r="OZF122" s="516"/>
      <c r="OZG122" s="516"/>
      <c r="OZH122" s="516"/>
      <c r="OZI122" s="516"/>
      <c r="OZJ122" s="516"/>
      <c r="OZK122" s="516"/>
      <c r="OZL122" s="516"/>
      <c r="OZM122" s="516"/>
      <c r="OZN122" s="516"/>
      <c r="OZO122" s="516"/>
      <c r="OZP122" s="516"/>
      <c r="OZQ122" s="516"/>
      <c r="OZR122" s="516"/>
      <c r="OZS122" s="516"/>
      <c r="OZT122" s="516"/>
      <c r="OZU122" s="516"/>
      <c r="OZV122" s="516"/>
      <c r="OZW122" s="516"/>
      <c r="OZX122" s="516"/>
      <c r="OZY122" s="516"/>
      <c r="OZZ122" s="516"/>
      <c r="PAA122" s="516"/>
      <c r="PAB122" s="516"/>
      <c r="PAC122" s="516"/>
      <c r="PAD122" s="516"/>
      <c r="PAE122" s="516"/>
      <c r="PAF122" s="516"/>
      <c r="PAG122" s="516"/>
      <c r="PAH122" s="516"/>
      <c r="PAI122" s="516"/>
      <c r="PAJ122" s="516"/>
      <c r="PAK122" s="516"/>
      <c r="PAL122" s="516"/>
      <c r="PAM122" s="516"/>
      <c r="PAN122" s="516"/>
      <c r="PAO122" s="516"/>
      <c r="PAP122" s="516"/>
      <c r="PAQ122" s="516"/>
      <c r="PAR122" s="516"/>
      <c r="PAS122" s="516"/>
      <c r="PAT122" s="516"/>
      <c r="PAU122" s="516"/>
      <c r="PAV122" s="516"/>
      <c r="PAW122" s="516"/>
      <c r="PAX122" s="516"/>
      <c r="PAY122" s="516"/>
      <c r="PAZ122" s="516"/>
      <c r="PBA122" s="516"/>
      <c r="PBB122" s="516"/>
      <c r="PBC122" s="516"/>
      <c r="PBD122" s="516"/>
      <c r="PBE122" s="516"/>
      <c r="PBF122" s="516"/>
      <c r="PBG122" s="516"/>
      <c r="PBH122" s="516"/>
      <c r="PBI122" s="516"/>
      <c r="PBJ122" s="516"/>
      <c r="PBK122" s="516"/>
      <c r="PBL122" s="516"/>
      <c r="PBM122" s="516"/>
      <c r="PBN122" s="516"/>
      <c r="PBO122" s="516"/>
      <c r="PBP122" s="516"/>
      <c r="PBQ122" s="516"/>
      <c r="PBR122" s="516"/>
      <c r="PBS122" s="516"/>
      <c r="PBT122" s="516"/>
      <c r="PBU122" s="516"/>
      <c r="PBV122" s="516"/>
      <c r="PBW122" s="516"/>
      <c r="PBX122" s="516"/>
      <c r="PBY122" s="516"/>
      <c r="PBZ122" s="516"/>
      <c r="PCA122" s="516"/>
      <c r="PCB122" s="516"/>
      <c r="PCC122" s="516"/>
      <c r="PCD122" s="516"/>
      <c r="PCE122" s="516"/>
      <c r="PCF122" s="516"/>
      <c r="PCG122" s="516"/>
      <c r="PCH122" s="516"/>
      <c r="PCI122" s="516"/>
      <c r="PCJ122" s="516"/>
      <c r="PCK122" s="516"/>
      <c r="PCL122" s="516"/>
      <c r="PCM122" s="516"/>
      <c r="PCN122" s="516"/>
      <c r="PCO122" s="516"/>
      <c r="PCP122" s="516"/>
      <c r="PCQ122" s="516"/>
      <c r="PCR122" s="516"/>
      <c r="PCS122" s="516"/>
      <c r="PCT122" s="516"/>
      <c r="PCU122" s="516"/>
      <c r="PCV122" s="516"/>
      <c r="PCW122" s="516"/>
      <c r="PCX122" s="516"/>
      <c r="PCY122" s="516"/>
      <c r="PCZ122" s="516"/>
      <c r="PDA122" s="516"/>
      <c r="PDB122" s="516"/>
      <c r="PDC122" s="516"/>
      <c r="PDD122" s="516"/>
      <c r="PDE122" s="516"/>
      <c r="PDF122" s="516"/>
      <c r="PDG122" s="516"/>
      <c r="PDH122" s="516"/>
      <c r="PDI122" s="516"/>
      <c r="PDJ122" s="516"/>
      <c r="PDK122" s="516"/>
      <c r="PDL122" s="516"/>
      <c r="PDM122" s="516"/>
      <c r="PDN122" s="516"/>
      <c r="PDO122" s="516"/>
      <c r="PDP122" s="516"/>
      <c r="PDQ122" s="516"/>
      <c r="PDR122" s="516"/>
      <c r="PDS122" s="516"/>
      <c r="PDT122" s="516"/>
      <c r="PDU122" s="516"/>
      <c r="PDV122" s="516"/>
      <c r="PDW122" s="516"/>
      <c r="PDX122" s="516"/>
      <c r="PDY122" s="516"/>
      <c r="PDZ122" s="516"/>
      <c r="PEA122" s="516"/>
      <c r="PEB122" s="516"/>
      <c r="PEC122" s="516"/>
      <c r="PED122" s="516"/>
      <c r="PEE122" s="516"/>
      <c r="PEF122" s="516"/>
      <c r="PEG122" s="516"/>
      <c r="PEH122" s="516"/>
      <c r="PEI122" s="516"/>
      <c r="PEJ122" s="516"/>
      <c r="PEK122" s="516"/>
      <c r="PEL122" s="516"/>
      <c r="PEM122" s="516"/>
      <c r="PEN122" s="516"/>
      <c r="PEO122" s="516"/>
      <c r="PEP122" s="516"/>
      <c r="PEQ122" s="516"/>
      <c r="PER122" s="516"/>
      <c r="PES122" s="516"/>
      <c r="PET122" s="516"/>
      <c r="PEU122" s="516"/>
      <c r="PEV122" s="516"/>
      <c r="PEW122" s="516"/>
      <c r="PEX122" s="516"/>
      <c r="PEY122" s="516"/>
      <c r="PEZ122" s="516"/>
      <c r="PFA122" s="516"/>
      <c r="PFB122" s="516"/>
      <c r="PFC122" s="516"/>
      <c r="PFD122" s="516"/>
      <c r="PFE122" s="516"/>
      <c r="PFF122" s="516"/>
      <c r="PFG122" s="516"/>
      <c r="PFH122" s="516"/>
      <c r="PFI122" s="516"/>
      <c r="PFJ122" s="516"/>
      <c r="PFK122" s="516"/>
      <c r="PFL122" s="516"/>
      <c r="PFM122" s="516"/>
      <c r="PFN122" s="516"/>
      <c r="PFO122" s="516"/>
      <c r="PFP122" s="516"/>
      <c r="PFQ122" s="516"/>
      <c r="PFR122" s="516"/>
      <c r="PFS122" s="516"/>
      <c r="PFT122" s="516"/>
      <c r="PFU122" s="516"/>
      <c r="PFV122" s="516"/>
      <c r="PFW122" s="516"/>
      <c r="PFX122" s="516"/>
      <c r="PFY122" s="516"/>
      <c r="PFZ122" s="516"/>
      <c r="PGA122" s="516"/>
      <c r="PGB122" s="516"/>
      <c r="PGC122" s="516"/>
      <c r="PGD122" s="516"/>
      <c r="PGE122" s="516"/>
      <c r="PGF122" s="516"/>
      <c r="PGG122" s="516"/>
      <c r="PGH122" s="516"/>
      <c r="PGI122" s="516"/>
      <c r="PGJ122" s="516"/>
      <c r="PGK122" s="516"/>
      <c r="PGL122" s="516"/>
      <c r="PGM122" s="516"/>
      <c r="PGN122" s="516"/>
      <c r="PGO122" s="516"/>
      <c r="PGP122" s="516"/>
      <c r="PGQ122" s="516"/>
      <c r="PGR122" s="516"/>
      <c r="PGS122" s="516"/>
      <c r="PGT122" s="516"/>
      <c r="PGU122" s="516"/>
      <c r="PGV122" s="516"/>
      <c r="PGW122" s="516"/>
      <c r="PGX122" s="516"/>
      <c r="PGY122" s="516"/>
      <c r="PGZ122" s="516"/>
      <c r="PHA122" s="516"/>
      <c r="PHB122" s="516"/>
      <c r="PHC122" s="516"/>
      <c r="PHD122" s="516"/>
      <c r="PHE122" s="516"/>
      <c r="PHF122" s="516"/>
      <c r="PHG122" s="516"/>
      <c r="PHH122" s="516"/>
      <c r="PHI122" s="516"/>
      <c r="PHJ122" s="516"/>
      <c r="PHK122" s="516"/>
      <c r="PHL122" s="516"/>
      <c r="PHM122" s="516"/>
      <c r="PHN122" s="516"/>
      <c r="PHO122" s="516"/>
      <c r="PHP122" s="516"/>
      <c r="PHQ122" s="516"/>
      <c r="PHR122" s="516"/>
      <c r="PHS122" s="516"/>
      <c r="PHT122" s="516"/>
      <c r="PHU122" s="516"/>
      <c r="PHV122" s="516"/>
      <c r="PHW122" s="516"/>
      <c r="PHX122" s="516"/>
      <c r="PHY122" s="516"/>
      <c r="PHZ122" s="516"/>
      <c r="PIA122" s="516"/>
      <c r="PIB122" s="516"/>
      <c r="PIC122" s="516"/>
      <c r="PID122" s="516"/>
      <c r="PIE122" s="516"/>
      <c r="PIF122" s="516"/>
      <c r="PIG122" s="516"/>
      <c r="PIH122" s="516"/>
      <c r="PII122" s="516"/>
      <c r="PIJ122" s="516"/>
      <c r="PIK122" s="516"/>
      <c r="PIL122" s="516"/>
      <c r="PIM122" s="516"/>
      <c r="PIN122" s="516"/>
      <c r="PIO122" s="516"/>
      <c r="PIP122" s="516"/>
      <c r="PIQ122" s="516"/>
      <c r="PIR122" s="516"/>
      <c r="PIS122" s="516"/>
      <c r="PIT122" s="516"/>
      <c r="PIU122" s="516"/>
      <c r="PIV122" s="516"/>
      <c r="PIW122" s="516"/>
      <c r="PIX122" s="516"/>
      <c r="PIY122" s="516"/>
      <c r="PIZ122" s="516"/>
      <c r="PJA122" s="516"/>
      <c r="PJB122" s="516"/>
      <c r="PJC122" s="516"/>
      <c r="PJD122" s="516"/>
      <c r="PJE122" s="516"/>
      <c r="PJF122" s="516"/>
      <c r="PJG122" s="516"/>
      <c r="PJH122" s="516"/>
      <c r="PJI122" s="516"/>
      <c r="PJJ122" s="516"/>
      <c r="PJK122" s="516"/>
      <c r="PJL122" s="516"/>
      <c r="PJM122" s="516"/>
      <c r="PJN122" s="516"/>
      <c r="PJO122" s="516"/>
      <c r="PJP122" s="516"/>
      <c r="PJQ122" s="516"/>
      <c r="PJR122" s="516"/>
      <c r="PJS122" s="516"/>
      <c r="PJT122" s="516"/>
      <c r="PJU122" s="516"/>
      <c r="PJV122" s="516"/>
      <c r="PJW122" s="516"/>
      <c r="PJX122" s="516"/>
      <c r="PJY122" s="516"/>
      <c r="PJZ122" s="516"/>
      <c r="PKA122" s="516"/>
      <c r="PKB122" s="516"/>
      <c r="PKC122" s="516"/>
      <c r="PKD122" s="516"/>
      <c r="PKE122" s="516"/>
      <c r="PKF122" s="516"/>
      <c r="PKG122" s="516"/>
      <c r="PKH122" s="516"/>
      <c r="PKI122" s="516"/>
      <c r="PKJ122" s="516"/>
      <c r="PKK122" s="516"/>
      <c r="PKL122" s="516"/>
      <c r="PKM122" s="516"/>
      <c r="PKN122" s="516"/>
      <c r="PKO122" s="516"/>
      <c r="PKP122" s="516"/>
      <c r="PKQ122" s="516"/>
      <c r="PKR122" s="516"/>
      <c r="PKS122" s="516"/>
      <c r="PKT122" s="516"/>
      <c r="PKU122" s="516"/>
      <c r="PKV122" s="516"/>
      <c r="PKW122" s="516"/>
      <c r="PKX122" s="516"/>
      <c r="PKY122" s="516"/>
      <c r="PKZ122" s="516"/>
      <c r="PLA122" s="516"/>
      <c r="PLB122" s="516"/>
      <c r="PLC122" s="516"/>
      <c r="PLD122" s="516"/>
      <c r="PLE122" s="516"/>
      <c r="PLF122" s="516"/>
      <c r="PLG122" s="516"/>
      <c r="PLH122" s="516"/>
      <c r="PLI122" s="516"/>
      <c r="PLJ122" s="516"/>
      <c r="PLK122" s="516"/>
      <c r="PLL122" s="516"/>
      <c r="PLM122" s="516"/>
      <c r="PLN122" s="516"/>
      <c r="PLO122" s="516"/>
      <c r="PLP122" s="516"/>
      <c r="PLQ122" s="516"/>
      <c r="PLR122" s="516"/>
      <c r="PLS122" s="516"/>
      <c r="PLT122" s="516"/>
      <c r="PLU122" s="516"/>
      <c r="PLV122" s="516"/>
      <c r="PLW122" s="516"/>
      <c r="PLX122" s="516"/>
      <c r="PLY122" s="516"/>
      <c r="PLZ122" s="516"/>
      <c r="PMA122" s="516"/>
      <c r="PMB122" s="516"/>
      <c r="PMC122" s="516"/>
      <c r="PMD122" s="516"/>
      <c r="PME122" s="516"/>
      <c r="PMF122" s="516"/>
      <c r="PMG122" s="516"/>
      <c r="PMH122" s="516"/>
      <c r="PMI122" s="516"/>
      <c r="PMJ122" s="516"/>
      <c r="PMK122" s="516"/>
      <c r="PML122" s="516"/>
      <c r="PMM122" s="516"/>
      <c r="PMN122" s="516"/>
      <c r="PMO122" s="516"/>
      <c r="PMP122" s="516"/>
      <c r="PMQ122" s="516"/>
      <c r="PMR122" s="516"/>
      <c r="PMS122" s="516"/>
      <c r="PMT122" s="516"/>
      <c r="PMU122" s="516"/>
      <c r="PMV122" s="516"/>
      <c r="PMW122" s="516"/>
      <c r="PMX122" s="516"/>
      <c r="PMY122" s="516"/>
      <c r="PMZ122" s="516"/>
      <c r="PNA122" s="516"/>
      <c r="PNB122" s="516"/>
      <c r="PNC122" s="516"/>
      <c r="PND122" s="516"/>
      <c r="PNE122" s="516"/>
      <c r="PNF122" s="516"/>
      <c r="PNG122" s="516"/>
      <c r="PNH122" s="516"/>
      <c r="PNI122" s="516"/>
      <c r="PNJ122" s="516"/>
      <c r="PNK122" s="516"/>
      <c r="PNL122" s="516"/>
      <c r="PNM122" s="516"/>
      <c r="PNN122" s="516"/>
      <c r="PNO122" s="516"/>
      <c r="PNP122" s="516"/>
      <c r="PNQ122" s="516"/>
      <c r="PNR122" s="516"/>
      <c r="PNS122" s="516"/>
      <c r="PNT122" s="516"/>
      <c r="PNU122" s="516"/>
      <c r="PNV122" s="516"/>
      <c r="PNW122" s="516"/>
      <c r="PNX122" s="516"/>
      <c r="PNY122" s="516"/>
      <c r="PNZ122" s="516"/>
      <c r="POA122" s="516"/>
      <c r="POB122" s="516"/>
      <c r="POC122" s="516"/>
      <c r="POD122" s="516"/>
      <c r="POE122" s="516"/>
      <c r="POF122" s="516"/>
      <c r="POG122" s="516"/>
      <c r="POH122" s="516"/>
      <c r="POI122" s="516"/>
      <c r="POJ122" s="516"/>
      <c r="POK122" s="516"/>
      <c r="POL122" s="516"/>
      <c r="POM122" s="516"/>
      <c r="PON122" s="516"/>
      <c r="POO122" s="516"/>
      <c r="POP122" s="516"/>
      <c r="POQ122" s="516"/>
      <c r="POR122" s="516"/>
      <c r="POS122" s="516"/>
      <c r="POT122" s="516"/>
      <c r="POU122" s="516"/>
      <c r="POV122" s="516"/>
      <c r="POW122" s="516"/>
      <c r="POX122" s="516"/>
      <c r="POY122" s="516"/>
      <c r="POZ122" s="516"/>
      <c r="PPA122" s="516"/>
      <c r="PPB122" s="516"/>
      <c r="PPC122" s="516"/>
      <c r="PPD122" s="516"/>
      <c r="PPE122" s="516"/>
      <c r="PPF122" s="516"/>
      <c r="PPG122" s="516"/>
      <c r="PPH122" s="516"/>
      <c r="PPI122" s="516"/>
      <c r="PPJ122" s="516"/>
      <c r="PPK122" s="516"/>
      <c r="PPL122" s="516"/>
      <c r="PPM122" s="516"/>
      <c r="PPN122" s="516"/>
      <c r="PPO122" s="516"/>
      <c r="PPP122" s="516"/>
      <c r="PPQ122" s="516"/>
      <c r="PPR122" s="516"/>
      <c r="PPS122" s="516"/>
      <c r="PPT122" s="516"/>
      <c r="PPU122" s="516"/>
      <c r="PPV122" s="516"/>
      <c r="PPW122" s="516"/>
      <c r="PPX122" s="516"/>
      <c r="PPY122" s="516"/>
      <c r="PPZ122" s="516"/>
      <c r="PQA122" s="516"/>
      <c r="PQB122" s="516"/>
      <c r="PQC122" s="516"/>
      <c r="PQD122" s="516"/>
      <c r="PQE122" s="516"/>
      <c r="PQF122" s="516"/>
      <c r="PQG122" s="516"/>
      <c r="PQH122" s="516"/>
      <c r="PQI122" s="516"/>
      <c r="PQJ122" s="516"/>
      <c r="PQK122" s="516"/>
      <c r="PQL122" s="516"/>
      <c r="PQM122" s="516"/>
      <c r="PQN122" s="516"/>
      <c r="PQO122" s="516"/>
      <c r="PQP122" s="516"/>
      <c r="PQQ122" s="516"/>
      <c r="PQR122" s="516"/>
      <c r="PQS122" s="516"/>
      <c r="PQT122" s="516"/>
      <c r="PQU122" s="516"/>
      <c r="PQV122" s="516"/>
      <c r="PQW122" s="516"/>
      <c r="PQX122" s="516"/>
      <c r="PQY122" s="516"/>
      <c r="PQZ122" s="516"/>
      <c r="PRA122" s="516"/>
      <c r="PRB122" s="516"/>
      <c r="PRC122" s="516"/>
      <c r="PRD122" s="516"/>
      <c r="PRE122" s="516"/>
      <c r="PRF122" s="516"/>
      <c r="PRG122" s="516"/>
      <c r="PRH122" s="516"/>
      <c r="PRI122" s="516"/>
      <c r="PRJ122" s="516"/>
      <c r="PRK122" s="516"/>
      <c r="PRL122" s="516"/>
      <c r="PRM122" s="516"/>
      <c r="PRN122" s="516"/>
      <c r="PRO122" s="516"/>
      <c r="PRP122" s="516"/>
      <c r="PRQ122" s="516"/>
      <c r="PRR122" s="516"/>
      <c r="PRS122" s="516"/>
      <c r="PRT122" s="516"/>
      <c r="PRU122" s="516"/>
      <c r="PRV122" s="516"/>
      <c r="PRW122" s="516"/>
      <c r="PRX122" s="516"/>
      <c r="PRY122" s="516"/>
      <c r="PRZ122" s="516"/>
      <c r="PSA122" s="516"/>
      <c r="PSB122" s="516"/>
      <c r="PSC122" s="516"/>
      <c r="PSD122" s="516"/>
      <c r="PSE122" s="516"/>
      <c r="PSF122" s="516"/>
      <c r="PSG122" s="516"/>
      <c r="PSH122" s="516"/>
      <c r="PSI122" s="516"/>
      <c r="PSJ122" s="516"/>
      <c r="PSK122" s="516"/>
      <c r="PSL122" s="516"/>
      <c r="PSM122" s="516"/>
      <c r="PSN122" s="516"/>
      <c r="PSO122" s="516"/>
      <c r="PSP122" s="516"/>
      <c r="PSQ122" s="516"/>
      <c r="PSR122" s="516"/>
      <c r="PSS122" s="516"/>
      <c r="PST122" s="516"/>
      <c r="PSU122" s="516"/>
      <c r="PSV122" s="516"/>
      <c r="PSW122" s="516"/>
      <c r="PSX122" s="516"/>
      <c r="PSY122" s="516"/>
      <c r="PSZ122" s="516"/>
      <c r="PTA122" s="516"/>
      <c r="PTB122" s="516"/>
      <c r="PTC122" s="516"/>
      <c r="PTD122" s="516"/>
      <c r="PTE122" s="516"/>
      <c r="PTF122" s="516"/>
      <c r="PTG122" s="516"/>
      <c r="PTH122" s="516"/>
      <c r="PTI122" s="516"/>
      <c r="PTJ122" s="516"/>
      <c r="PTK122" s="516"/>
      <c r="PTL122" s="516"/>
      <c r="PTM122" s="516"/>
      <c r="PTN122" s="516"/>
      <c r="PTO122" s="516"/>
      <c r="PTP122" s="516"/>
      <c r="PTQ122" s="516"/>
      <c r="PTR122" s="516"/>
      <c r="PTS122" s="516"/>
      <c r="PTT122" s="516"/>
      <c r="PTU122" s="516"/>
      <c r="PTV122" s="516"/>
      <c r="PTW122" s="516"/>
      <c r="PTX122" s="516"/>
      <c r="PTY122" s="516"/>
      <c r="PTZ122" s="516"/>
      <c r="PUA122" s="516"/>
      <c r="PUB122" s="516"/>
      <c r="PUC122" s="516"/>
      <c r="PUD122" s="516"/>
      <c r="PUE122" s="516"/>
      <c r="PUF122" s="516"/>
      <c r="PUG122" s="516"/>
      <c r="PUH122" s="516"/>
      <c r="PUI122" s="516"/>
      <c r="PUJ122" s="516"/>
      <c r="PUK122" s="516"/>
      <c r="PUL122" s="516"/>
      <c r="PUM122" s="516"/>
      <c r="PUN122" s="516"/>
      <c r="PUO122" s="516"/>
      <c r="PUP122" s="516"/>
      <c r="PUQ122" s="516"/>
      <c r="PUR122" s="516"/>
      <c r="PUS122" s="516"/>
      <c r="PUT122" s="516"/>
      <c r="PUU122" s="516"/>
      <c r="PUV122" s="516"/>
      <c r="PUW122" s="516"/>
      <c r="PUX122" s="516"/>
      <c r="PUY122" s="516"/>
      <c r="PUZ122" s="516"/>
      <c r="PVA122" s="516"/>
      <c r="PVB122" s="516"/>
      <c r="PVC122" s="516"/>
      <c r="PVD122" s="516"/>
      <c r="PVE122" s="516"/>
      <c r="PVF122" s="516"/>
      <c r="PVG122" s="516"/>
      <c r="PVH122" s="516"/>
      <c r="PVI122" s="516"/>
      <c r="PVJ122" s="516"/>
      <c r="PVK122" s="516"/>
      <c r="PVL122" s="516"/>
      <c r="PVM122" s="516"/>
      <c r="PVN122" s="516"/>
      <c r="PVO122" s="516"/>
      <c r="PVP122" s="516"/>
      <c r="PVQ122" s="516"/>
      <c r="PVR122" s="516"/>
      <c r="PVS122" s="516"/>
      <c r="PVT122" s="516"/>
      <c r="PVU122" s="516"/>
      <c r="PVV122" s="516"/>
      <c r="PVW122" s="516"/>
      <c r="PVX122" s="516"/>
      <c r="PVY122" s="516"/>
      <c r="PVZ122" s="516"/>
      <c r="PWA122" s="516"/>
      <c r="PWB122" s="516"/>
      <c r="PWC122" s="516"/>
      <c r="PWD122" s="516"/>
      <c r="PWE122" s="516"/>
      <c r="PWF122" s="516"/>
      <c r="PWG122" s="516"/>
      <c r="PWH122" s="516"/>
      <c r="PWI122" s="516"/>
      <c r="PWJ122" s="516"/>
      <c r="PWK122" s="516"/>
      <c r="PWL122" s="516"/>
      <c r="PWM122" s="516"/>
      <c r="PWN122" s="516"/>
      <c r="PWO122" s="516"/>
      <c r="PWP122" s="516"/>
      <c r="PWQ122" s="516"/>
      <c r="PWR122" s="516"/>
      <c r="PWS122" s="516"/>
      <c r="PWT122" s="516"/>
      <c r="PWU122" s="516"/>
      <c r="PWV122" s="516"/>
      <c r="PWW122" s="516"/>
      <c r="PWX122" s="516"/>
      <c r="PWY122" s="516"/>
      <c r="PWZ122" s="516"/>
      <c r="PXA122" s="516"/>
      <c r="PXB122" s="516"/>
      <c r="PXC122" s="516"/>
      <c r="PXD122" s="516"/>
      <c r="PXE122" s="516"/>
      <c r="PXF122" s="516"/>
      <c r="PXG122" s="516"/>
      <c r="PXH122" s="516"/>
      <c r="PXI122" s="516"/>
      <c r="PXJ122" s="516"/>
      <c r="PXK122" s="516"/>
      <c r="PXL122" s="516"/>
      <c r="PXM122" s="516"/>
      <c r="PXN122" s="516"/>
      <c r="PXO122" s="516"/>
      <c r="PXP122" s="516"/>
      <c r="PXQ122" s="516"/>
      <c r="PXR122" s="516"/>
      <c r="PXS122" s="516"/>
      <c r="PXT122" s="516"/>
      <c r="PXU122" s="516"/>
      <c r="PXV122" s="516"/>
      <c r="PXW122" s="516"/>
      <c r="PXX122" s="516"/>
      <c r="PXY122" s="516"/>
      <c r="PXZ122" s="516"/>
      <c r="PYA122" s="516"/>
      <c r="PYB122" s="516"/>
      <c r="PYC122" s="516"/>
      <c r="PYD122" s="516"/>
      <c r="PYE122" s="516"/>
      <c r="PYF122" s="516"/>
      <c r="PYG122" s="516"/>
      <c r="PYH122" s="516"/>
      <c r="PYI122" s="516"/>
      <c r="PYJ122" s="516"/>
      <c r="PYK122" s="516"/>
      <c r="PYL122" s="516"/>
      <c r="PYM122" s="516"/>
      <c r="PYN122" s="516"/>
      <c r="PYO122" s="516"/>
      <c r="PYP122" s="516"/>
      <c r="PYQ122" s="516"/>
      <c r="PYR122" s="516"/>
      <c r="PYS122" s="516"/>
      <c r="PYT122" s="516"/>
      <c r="PYU122" s="516"/>
      <c r="PYV122" s="516"/>
      <c r="PYW122" s="516"/>
      <c r="PYX122" s="516"/>
      <c r="PYY122" s="516"/>
      <c r="PYZ122" s="516"/>
      <c r="PZA122" s="516"/>
      <c r="PZB122" s="516"/>
      <c r="PZC122" s="516"/>
      <c r="PZD122" s="516"/>
      <c r="PZE122" s="516"/>
      <c r="PZF122" s="516"/>
      <c r="PZG122" s="516"/>
      <c r="PZH122" s="516"/>
      <c r="PZI122" s="516"/>
      <c r="PZJ122" s="516"/>
      <c r="PZK122" s="516"/>
      <c r="PZL122" s="516"/>
      <c r="PZM122" s="516"/>
      <c r="PZN122" s="516"/>
      <c r="PZO122" s="516"/>
      <c r="PZP122" s="516"/>
      <c r="PZQ122" s="516"/>
      <c r="PZR122" s="516"/>
      <c r="PZS122" s="516"/>
      <c r="PZT122" s="516"/>
      <c r="PZU122" s="516"/>
      <c r="PZV122" s="516"/>
      <c r="PZW122" s="516"/>
      <c r="PZX122" s="516"/>
      <c r="PZY122" s="516"/>
      <c r="PZZ122" s="516"/>
      <c r="QAA122" s="516"/>
      <c r="QAB122" s="516"/>
      <c r="QAC122" s="516"/>
      <c r="QAD122" s="516"/>
      <c r="QAE122" s="516"/>
      <c r="QAF122" s="516"/>
      <c r="QAG122" s="516"/>
      <c r="QAH122" s="516"/>
      <c r="QAI122" s="516"/>
      <c r="QAJ122" s="516"/>
      <c r="QAK122" s="516"/>
      <c r="QAL122" s="516"/>
      <c r="QAM122" s="516"/>
      <c r="QAN122" s="516"/>
      <c r="QAO122" s="516"/>
      <c r="QAP122" s="516"/>
      <c r="QAQ122" s="516"/>
      <c r="QAR122" s="516"/>
      <c r="QAS122" s="516"/>
      <c r="QAT122" s="516"/>
      <c r="QAU122" s="516"/>
      <c r="QAV122" s="516"/>
      <c r="QAW122" s="516"/>
      <c r="QAX122" s="516"/>
      <c r="QAY122" s="516"/>
      <c r="QAZ122" s="516"/>
      <c r="QBA122" s="516"/>
      <c r="QBB122" s="516"/>
      <c r="QBC122" s="516"/>
      <c r="QBD122" s="516"/>
      <c r="QBE122" s="516"/>
      <c r="QBF122" s="516"/>
      <c r="QBG122" s="516"/>
      <c r="QBH122" s="516"/>
      <c r="QBI122" s="516"/>
      <c r="QBJ122" s="516"/>
      <c r="QBK122" s="516"/>
      <c r="QBL122" s="516"/>
      <c r="QBM122" s="516"/>
      <c r="QBN122" s="516"/>
      <c r="QBO122" s="516"/>
      <c r="QBP122" s="516"/>
      <c r="QBQ122" s="516"/>
      <c r="QBR122" s="516"/>
      <c r="QBS122" s="516"/>
      <c r="QBT122" s="516"/>
      <c r="QBU122" s="516"/>
      <c r="QBV122" s="516"/>
      <c r="QBW122" s="516"/>
      <c r="QBX122" s="516"/>
      <c r="QBY122" s="516"/>
      <c r="QBZ122" s="516"/>
      <c r="QCA122" s="516"/>
      <c r="QCB122" s="516"/>
      <c r="QCC122" s="516"/>
      <c r="QCD122" s="516"/>
      <c r="QCE122" s="516"/>
      <c r="QCF122" s="516"/>
      <c r="QCG122" s="516"/>
      <c r="QCH122" s="516"/>
      <c r="QCI122" s="516"/>
      <c r="QCJ122" s="516"/>
      <c r="QCK122" s="516"/>
      <c r="QCL122" s="516"/>
      <c r="QCM122" s="516"/>
      <c r="QCN122" s="516"/>
      <c r="QCO122" s="516"/>
      <c r="QCP122" s="516"/>
      <c r="QCQ122" s="516"/>
      <c r="QCR122" s="516"/>
      <c r="QCS122" s="516"/>
      <c r="QCT122" s="516"/>
      <c r="QCU122" s="516"/>
      <c r="QCV122" s="516"/>
      <c r="QCW122" s="516"/>
      <c r="QCX122" s="516"/>
      <c r="QCY122" s="516"/>
      <c r="QCZ122" s="516"/>
      <c r="QDA122" s="516"/>
      <c r="QDB122" s="516"/>
      <c r="QDC122" s="516"/>
      <c r="QDD122" s="516"/>
      <c r="QDE122" s="516"/>
      <c r="QDF122" s="516"/>
      <c r="QDG122" s="516"/>
      <c r="QDH122" s="516"/>
      <c r="QDI122" s="516"/>
      <c r="QDJ122" s="516"/>
      <c r="QDK122" s="516"/>
      <c r="QDL122" s="516"/>
      <c r="QDM122" s="516"/>
      <c r="QDN122" s="516"/>
      <c r="QDO122" s="516"/>
      <c r="QDP122" s="516"/>
      <c r="QDQ122" s="516"/>
      <c r="QDR122" s="516"/>
      <c r="QDS122" s="516"/>
      <c r="QDT122" s="516"/>
      <c r="QDU122" s="516"/>
      <c r="QDV122" s="516"/>
      <c r="QDW122" s="516"/>
      <c r="QDX122" s="516"/>
      <c r="QDY122" s="516"/>
      <c r="QDZ122" s="516"/>
      <c r="QEA122" s="516"/>
      <c r="QEB122" s="516"/>
      <c r="QEC122" s="516"/>
      <c r="QED122" s="516"/>
      <c r="QEE122" s="516"/>
      <c r="QEF122" s="516"/>
      <c r="QEG122" s="516"/>
      <c r="QEH122" s="516"/>
      <c r="QEI122" s="516"/>
      <c r="QEJ122" s="516"/>
      <c r="QEK122" s="516"/>
      <c r="QEL122" s="516"/>
      <c r="QEM122" s="516"/>
      <c r="QEN122" s="516"/>
      <c r="QEO122" s="516"/>
      <c r="QEP122" s="516"/>
      <c r="QEQ122" s="516"/>
      <c r="QER122" s="516"/>
      <c r="QES122" s="516"/>
      <c r="QET122" s="516"/>
      <c r="QEU122" s="516"/>
      <c r="QEV122" s="516"/>
      <c r="QEW122" s="516"/>
      <c r="QEX122" s="516"/>
      <c r="QEY122" s="516"/>
      <c r="QEZ122" s="516"/>
      <c r="QFA122" s="516"/>
      <c r="QFB122" s="516"/>
      <c r="QFC122" s="516"/>
      <c r="QFD122" s="516"/>
      <c r="QFE122" s="516"/>
      <c r="QFF122" s="516"/>
      <c r="QFG122" s="516"/>
      <c r="QFH122" s="516"/>
      <c r="QFI122" s="516"/>
      <c r="QFJ122" s="516"/>
      <c r="QFK122" s="516"/>
      <c r="QFL122" s="516"/>
      <c r="QFM122" s="516"/>
      <c r="QFN122" s="516"/>
      <c r="QFO122" s="516"/>
      <c r="QFP122" s="516"/>
      <c r="QFQ122" s="516"/>
      <c r="QFR122" s="516"/>
      <c r="QFS122" s="516"/>
      <c r="QFT122" s="516"/>
      <c r="QFU122" s="516"/>
      <c r="QFV122" s="516"/>
      <c r="QFW122" s="516"/>
      <c r="QFX122" s="516"/>
      <c r="QFY122" s="516"/>
      <c r="QFZ122" s="516"/>
      <c r="QGA122" s="516"/>
      <c r="QGB122" s="516"/>
      <c r="QGC122" s="516"/>
      <c r="QGD122" s="516"/>
      <c r="QGE122" s="516"/>
      <c r="QGF122" s="516"/>
      <c r="QGG122" s="516"/>
      <c r="QGH122" s="516"/>
      <c r="QGI122" s="516"/>
      <c r="QGJ122" s="516"/>
      <c r="QGK122" s="516"/>
      <c r="QGL122" s="516"/>
      <c r="QGM122" s="516"/>
      <c r="QGN122" s="516"/>
      <c r="QGO122" s="516"/>
      <c r="QGP122" s="516"/>
      <c r="QGQ122" s="516"/>
      <c r="QGR122" s="516"/>
      <c r="QGS122" s="516"/>
      <c r="QGT122" s="516"/>
      <c r="QGU122" s="516"/>
      <c r="QGV122" s="516"/>
      <c r="QGW122" s="516"/>
      <c r="QGX122" s="516"/>
      <c r="QGY122" s="516"/>
      <c r="QGZ122" s="516"/>
      <c r="QHA122" s="516"/>
      <c r="QHB122" s="516"/>
      <c r="QHC122" s="516"/>
      <c r="QHD122" s="516"/>
      <c r="QHE122" s="516"/>
      <c r="QHF122" s="516"/>
      <c r="QHG122" s="516"/>
      <c r="QHH122" s="516"/>
      <c r="QHI122" s="516"/>
      <c r="QHJ122" s="516"/>
      <c r="QHK122" s="516"/>
      <c r="QHL122" s="516"/>
      <c r="QHM122" s="516"/>
      <c r="QHN122" s="516"/>
      <c r="QHO122" s="516"/>
      <c r="QHP122" s="516"/>
      <c r="QHQ122" s="516"/>
      <c r="QHR122" s="516"/>
      <c r="QHS122" s="516"/>
      <c r="QHT122" s="516"/>
      <c r="QHU122" s="516"/>
      <c r="QHV122" s="516"/>
      <c r="QHW122" s="516"/>
      <c r="QHX122" s="516"/>
      <c r="QHY122" s="516"/>
      <c r="QHZ122" s="516"/>
      <c r="QIA122" s="516"/>
      <c r="QIB122" s="516"/>
      <c r="QIC122" s="516"/>
      <c r="QID122" s="516"/>
      <c r="QIE122" s="516"/>
      <c r="QIF122" s="516"/>
      <c r="QIG122" s="516"/>
      <c r="QIH122" s="516"/>
      <c r="QII122" s="516"/>
      <c r="QIJ122" s="516"/>
      <c r="QIK122" s="516"/>
      <c r="QIL122" s="516"/>
      <c r="QIM122" s="516"/>
      <c r="QIN122" s="516"/>
      <c r="QIO122" s="516"/>
      <c r="QIP122" s="516"/>
      <c r="QIQ122" s="516"/>
      <c r="QIR122" s="516"/>
      <c r="QIS122" s="516"/>
      <c r="QIT122" s="516"/>
      <c r="QIU122" s="516"/>
      <c r="QIV122" s="516"/>
      <c r="QIW122" s="516"/>
      <c r="QIX122" s="516"/>
      <c r="QIY122" s="516"/>
      <c r="QIZ122" s="516"/>
      <c r="QJA122" s="516"/>
      <c r="QJB122" s="516"/>
      <c r="QJC122" s="516"/>
      <c r="QJD122" s="516"/>
      <c r="QJE122" s="516"/>
      <c r="QJF122" s="516"/>
      <c r="QJG122" s="516"/>
      <c r="QJH122" s="516"/>
      <c r="QJI122" s="516"/>
      <c r="QJJ122" s="516"/>
      <c r="QJK122" s="516"/>
      <c r="QJL122" s="516"/>
      <c r="QJM122" s="516"/>
      <c r="QJN122" s="516"/>
      <c r="QJO122" s="516"/>
      <c r="QJP122" s="516"/>
      <c r="QJQ122" s="516"/>
      <c r="QJR122" s="516"/>
      <c r="QJS122" s="516"/>
      <c r="QJT122" s="516"/>
      <c r="QJU122" s="516"/>
      <c r="QJV122" s="516"/>
      <c r="QJW122" s="516"/>
      <c r="QJX122" s="516"/>
      <c r="QJY122" s="516"/>
      <c r="QJZ122" s="516"/>
      <c r="QKA122" s="516"/>
      <c r="QKB122" s="516"/>
      <c r="QKC122" s="516"/>
      <c r="QKD122" s="516"/>
      <c r="QKE122" s="516"/>
      <c r="QKF122" s="516"/>
      <c r="QKG122" s="516"/>
      <c r="QKH122" s="516"/>
      <c r="QKI122" s="516"/>
      <c r="QKJ122" s="516"/>
      <c r="QKK122" s="516"/>
      <c r="QKL122" s="516"/>
      <c r="QKM122" s="516"/>
      <c r="QKN122" s="516"/>
      <c r="QKO122" s="516"/>
      <c r="QKP122" s="516"/>
      <c r="QKQ122" s="516"/>
      <c r="QKR122" s="516"/>
      <c r="QKS122" s="516"/>
      <c r="QKT122" s="516"/>
      <c r="QKU122" s="516"/>
      <c r="QKV122" s="516"/>
      <c r="QKW122" s="516"/>
      <c r="QKX122" s="516"/>
      <c r="QKY122" s="516"/>
      <c r="QKZ122" s="516"/>
      <c r="QLA122" s="516"/>
      <c r="QLB122" s="516"/>
      <c r="QLC122" s="516"/>
      <c r="QLD122" s="516"/>
      <c r="QLE122" s="516"/>
      <c r="QLF122" s="516"/>
      <c r="QLG122" s="516"/>
      <c r="QLH122" s="516"/>
      <c r="QLI122" s="516"/>
      <c r="QLJ122" s="516"/>
      <c r="QLK122" s="516"/>
      <c r="QLL122" s="516"/>
      <c r="QLM122" s="516"/>
      <c r="QLN122" s="516"/>
      <c r="QLO122" s="516"/>
      <c r="QLP122" s="516"/>
      <c r="QLQ122" s="516"/>
      <c r="QLR122" s="516"/>
      <c r="QLS122" s="516"/>
      <c r="QLT122" s="516"/>
      <c r="QLU122" s="516"/>
      <c r="QLV122" s="516"/>
      <c r="QLW122" s="516"/>
      <c r="QLX122" s="516"/>
      <c r="QLY122" s="516"/>
      <c r="QLZ122" s="516"/>
      <c r="QMA122" s="516"/>
      <c r="QMB122" s="516"/>
      <c r="QMC122" s="516"/>
      <c r="QMD122" s="516"/>
      <c r="QME122" s="516"/>
      <c r="QMF122" s="516"/>
      <c r="QMG122" s="516"/>
      <c r="QMH122" s="516"/>
      <c r="QMI122" s="516"/>
      <c r="QMJ122" s="516"/>
      <c r="QMK122" s="516"/>
      <c r="QML122" s="516"/>
      <c r="QMM122" s="516"/>
      <c r="QMN122" s="516"/>
      <c r="QMO122" s="516"/>
      <c r="QMP122" s="516"/>
      <c r="QMQ122" s="516"/>
      <c r="QMR122" s="516"/>
      <c r="QMS122" s="516"/>
      <c r="QMT122" s="516"/>
      <c r="QMU122" s="516"/>
      <c r="QMV122" s="516"/>
      <c r="QMW122" s="516"/>
      <c r="QMX122" s="516"/>
      <c r="QMY122" s="516"/>
      <c r="QMZ122" s="516"/>
      <c r="QNA122" s="516"/>
      <c r="QNB122" s="516"/>
      <c r="QNC122" s="516"/>
      <c r="QND122" s="516"/>
      <c r="QNE122" s="516"/>
      <c r="QNF122" s="516"/>
      <c r="QNG122" s="516"/>
      <c r="QNH122" s="516"/>
      <c r="QNI122" s="516"/>
      <c r="QNJ122" s="516"/>
      <c r="QNK122" s="516"/>
      <c r="QNL122" s="516"/>
      <c r="QNM122" s="516"/>
      <c r="QNN122" s="516"/>
      <c r="QNO122" s="516"/>
      <c r="QNP122" s="516"/>
      <c r="QNQ122" s="516"/>
      <c r="QNR122" s="516"/>
      <c r="QNS122" s="516"/>
      <c r="QNT122" s="516"/>
      <c r="QNU122" s="516"/>
      <c r="QNV122" s="516"/>
      <c r="QNW122" s="516"/>
      <c r="QNX122" s="516"/>
      <c r="QNY122" s="516"/>
      <c r="QNZ122" s="516"/>
      <c r="QOA122" s="516"/>
      <c r="QOB122" s="516"/>
      <c r="QOC122" s="516"/>
      <c r="QOD122" s="516"/>
      <c r="QOE122" s="516"/>
      <c r="QOF122" s="516"/>
      <c r="QOG122" s="516"/>
      <c r="QOH122" s="516"/>
      <c r="QOI122" s="516"/>
      <c r="QOJ122" s="516"/>
      <c r="QOK122" s="516"/>
      <c r="QOL122" s="516"/>
      <c r="QOM122" s="516"/>
      <c r="QON122" s="516"/>
      <c r="QOO122" s="516"/>
      <c r="QOP122" s="516"/>
      <c r="QOQ122" s="516"/>
      <c r="QOR122" s="516"/>
      <c r="QOS122" s="516"/>
      <c r="QOT122" s="516"/>
      <c r="QOU122" s="516"/>
      <c r="QOV122" s="516"/>
      <c r="QOW122" s="516"/>
      <c r="QOX122" s="516"/>
      <c r="QOY122" s="516"/>
      <c r="QOZ122" s="516"/>
      <c r="QPA122" s="516"/>
      <c r="QPB122" s="516"/>
      <c r="QPC122" s="516"/>
      <c r="QPD122" s="516"/>
      <c r="QPE122" s="516"/>
      <c r="QPF122" s="516"/>
      <c r="QPG122" s="516"/>
      <c r="QPH122" s="516"/>
      <c r="QPI122" s="516"/>
      <c r="QPJ122" s="516"/>
      <c r="QPK122" s="516"/>
      <c r="QPL122" s="516"/>
      <c r="QPM122" s="516"/>
      <c r="QPN122" s="516"/>
      <c r="QPO122" s="516"/>
      <c r="QPP122" s="516"/>
      <c r="QPQ122" s="516"/>
      <c r="QPR122" s="516"/>
      <c r="QPS122" s="516"/>
      <c r="QPT122" s="516"/>
      <c r="QPU122" s="516"/>
      <c r="QPV122" s="516"/>
      <c r="QPW122" s="516"/>
      <c r="QPX122" s="516"/>
      <c r="QPY122" s="516"/>
      <c r="QPZ122" s="516"/>
      <c r="QQA122" s="516"/>
      <c r="QQB122" s="516"/>
      <c r="QQC122" s="516"/>
      <c r="QQD122" s="516"/>
      <c r="QQE122" s="516"/>
      <c r="QQF122" s="516"/>
      <c r="QQG122" s="516"/>
      <c r="QQH122" s="516"/>
      <c r="QQI122" s="516"/>
      <c r="QQJ122" s="516"/>
      <c r="QQK122" s="516"/>
      <c r="QQL122" s="516"/>
      <c r="QQM122" s="516"/>
      <c r="QQN122" s="516"/>
      <c r="QQO122" s="516"/>
      <c r="QQP122" s="516"/>
      <c r="QQQ122" s="516"/>
      <c r="QQR122" s="516"/>
      <c r="QQS122" s="516"/>
      <c r="QQT122" s="516"/>
      <c r="QQU122" s="516"/>
      <c r="QQV122" s="516"/>
      <c r="QQW122" s="516"/>
      <c r="QQX122" s="516"/>
      <c r="QQY122" s="516"/>
      <c r="QQZ122" s="516"/>
      <c r="QRA122" s="516"/>
      <c r="QRB122" s="516"/>
      <c r="QRC122" s="516"/>
      <c r="QRD122" s="516"/>
      <c r="QRE122" s="516"/>
      <c r="QRF122" s="516"/>
      <c r="QRG122" s="516"/>
      <c r="QRH122" s="516"/>
      <c r="QRI122" s="516"/>
      <c r="QRJ122" s="516"/>
      <c r="QRK122" s="516"/>
      <c r="QRL122" s="516"/>
      <c r="QRM122" s="516"/>
      <c r="QRN122" s="516"/>
      <c r="QRO122" s="516"/>
      <c r="QRP122" s="516"/>
      <c r="QRQ122" s="516"/>
      <c r="QRR122" s="516"/>
      <c r="QRS122" s="516"/>
      <c r="QRT122" s="516"/>
      <c r="QRU122" s="516"/>
      <c r="QRV122" s="516"/>
      <c r="QRW122" s="516"/>
      <c r="QRX122" s="516"/>
      <c r="QRY122" s="516"/>
      <c r="QRZ122" s="516"/>
      <c r="QSA122" s="516"/>
      <c r="QSB122" s="516"/>
      <c r="QSC122" s="516"/>
      <c r="QSD122" s="516"/>
      <c r="QSE122" s="516"/>
      <c r="QSF122" s="516"/>
      <c r="QSG122" s="516"/>
      <c r="QSH122" s="516"/>
      <c r="QSI122" s="516"/>
      <c r="QSJ122" s="516"/>
      <c r="QSK122" s="516"/>
      <c r="QSL122" s="516"/>
      <c r="QSM122" s="516"/>
      <c r="QSN122" s="516"/>
      <c r="QSO122" s="516"/>
      <c r="QSP122" s="516"/>
      <c r="QSQ122" s="516"/>
      <c r="QSR122" s="516"/>
      <c r="QSS122" s="516"/>
      <c r="QST122" s="516"/>
      <c r="QSU122" s="516"/>
      <c r="QSV122" s="516"/>
      <c r="QSW122" s="516"/>
      <c r="QSX122" s="516"/>
      <c r="QSY122" s="516"/>
      <c r="QSZ122" s="516"/>
      <c r="QTA122" s="516"/>
      <c r="QTB122" s="516"/>
      <c r="QTC122" s="516"/>
      <c r="QTD122" s="516"/>
      <c r="QTE122" s="516"/>
      <c r="QTF122" s="516"/>
      <c r="QTG122" s="516"/>
      <c r="QTH122" s="516"/>
      <c r="QTI122" s="516"/>
      <c r="QTJ122" s="516"/>
      <c r="QTK122" s="516"/>
      <c r="QTL122" s="516"/>
      <c r="QTM122" s="516"/>
      <c r="QTN122" s="516"/>
      <c r="QTO122" s="516"/>
      <c r="QTP122" s="516"/>
      <c r="QTQ122" s="516"/>
      <c r="QTR122" s="516"/>
      <c r="QTS122" s="516"/>
      <c r="QTT122" s="516"/>
      <c r="QTU122" s="516"/>
      <c r="QTV122" s="516"/>
      <c r="QTW122" s="516"/>
      <c r="QTX122" s="516"/>
      <c r="QTY122" s="516"/>
      <c r="QTZ122" s="516"/>
      <c r="QUA122" s="516"/>
      <c r="QUB122" s="516"/>
      <c r="QUC122" s="516"/>
      <c r="QUD122" s="516"/>
      <c r="QUE122" s="516"/>
      <c r="QUF122" s="516"/>
      <c r="QUG122" s="516"/>
      <c r="QUH122" s="516"/>
      <c r="QUI122" s="516"/>
      <c r="QUJ122" s="516"/>
      <c r="QUK122" s="516"/>
      <c r="QUL122" s="516"/>
      <c r="QUM122" s="516"/>
      <c r="QUN122" s="516"/>
      <c r="QUO122" s="516"/>
      <c r="QUP122" s="516"/>
      <c r="QUQ122" s="516"/>
      <c r="QUR122" s="516"/>
      <c r="QUS122" s="516"/>
      <c r="QUT122" s="516"/>
      <c r="QUU122" s="516"/>
      <c r="QUV122" s="516"/>
      <c r="QUW122" s="516"/>
      <c r="QUX122" s="516"/>
      <c r="QUY122" s="516"/>
      <c r="QUZ122" s="516"/>
      <c r="QVA122" s="516"/>
      <c r="QVB122" s="516"/>
      <c r="QVC122" s="516"/>
      <c r="QVD122" s="516"/>
      <c r="QVE122" s="516"/>
      <c r="QVF122" s="516"/>
      <c r="QVG122" s="516"/>
      <c r="QVH122" s="516"/>
      <c r="QVI122" s="516"/>
      <c r="QVJ122" s="516"/>
      <c r="QVK122" s="516"/>
      <c r="QVL122" s="516"/>
      <c r="QVM122" s="516"/>
      <c r="QVN122" s="516"/>
      <c r="QVO122" s="516"/>
      <c r="QVP122" s="516"/>
      <c r="QVQ122" s="516"/>
      <c r="QVR122" s="516"/>
      <c r="QVS122" s="516"/>
      <c r="QVT122" s="516"/>
      <c r="QVU122" s="516"/>
      <c r="QVV122" s="516"/>
      <c r="QVW122" s="516"/>
      <c r="QVX122" s="516"/>
      <c r="QVY122" s="516"/>
      <c r="QVZ122" s="516"/>
      <c r="QWA122" s="516"/>
      <c r="QWB122" s="516"/>
      <c r="QWC122" s="516"/>
      <c r="QWD122" s="516"/>
      <c r="QWE122" s="516"/>
      <c r="QWF122" s="516"/>
      <c r="QWG122" s="516"/>
      <c r="QWH122" s="516"/>
      <c r="QWI122" s="516"/>
      <c r="QWJ122" s="516"/>
      <c r="QWK122" s="516"/>
      <c r="QWL122" s="516"/>
      <c r="QWM122" s="516"/>
      <c r="QWN122" s="516"/>
      <c r="QWO122" s="516"/>
      <c r="QWP122" s="516"/>
      <c r="QWQ122" s="516"/>
      <c r="QWR122" s="516"/>
      <c r="QWS122" s="516"/>
      <c r="QWT122" s="516"/>
      <c r="QWU122" s="516"/>
      <c r="QWV122" s="516"/>
      <c r="QWW122" s="516"/>
      <c r="QWX122" s="516"/>
      <c r="QWY122" s="516"/>
      <c r="QWZ122" s="516"/>
      <c r="QXA122" s="516"/>
      <c r="QXB122" s="516"/>
      <c r="QXC122" s="516"/>
      <c r="QXD122" s="516"/>
      <c r="QXE122" s="516"/>
      <c r="QXF122" s="516"/>
      <c r="QXG122" s="516"/>
      <c r="QXH122" s="516"/>
      <c r="QXI122" s="516"/>
      <c r="QXJ122" s="516"/>
      <c r="QXK122" s="516"/>
      <c r="QXL122" s="516"/>
      <c r="QXM122" s="516"/>
      <c r="QXN122" s="516"/>
      <c r="QXO122" s="516"/>
      <c r="QXP122" s="516"/>
      <c r="QXQ122" s="516"/>
      <c r="QXR122" s="516"/>
      <c r="QXS122" s="516"/>
      <c r="QXT122" s="516"/>
      <c r="QXU122" s="516"/>
      <c r="QXV122" s="516"/>
      <c r="QXW122" s="516"/>
      <c r="QXX122" s="516"/>
      <c r="QXY122" s="516"/>
      <c r="QXZ122" s="516"/>
      <c r="QYA122" s="516"/>
      <c r="QYB122" s="516"/>
      <c r="QYC122" s="516"/>
      <c r="QYD122" s="516"/>
      <c r="QYE122" s="516"/>
      <c r="QYF122" s="516"/>
      <c r="QYG122" s="516"/>
      <c r="QYH122" s="516"/>
      <c r="QYI122" s="516"/>
      <c r="QYJ122" s="516"/>
      <c r="QYK122" s="516"/>
      <c r="QYL122" s="516"/>
      <c r="QYM122" s="516"/>
      <c r="QYN122" s="516"/>
      <c r="QYO122" s="516"/>
      <c r="QYP122" s="516"/>
      <c r="QYQ122" s="516"/>
      <c r="QYR122" s="516"/>
      <c r="QYS122" s="516"/>
      <c r="QYT122" s="516"/>
      <c r="QYU122" s="516"/>
      <c r="QYV122" s="516"/>
      <c r="QYW122" s="516"/>
      <c r="QYX122" s="516"/>
      <c r="QYY122" s="516"/>
      <c r="QYZ122" s="516"/>
      <c r="QZA122" s="516"/>
      <c r="QZB122" s="516"/>
      <c r="QZC122" s="516"/>
      <c r="QZD122" s="516"/>
      <c r="QZE122" s="516"/>
      <c r="QZF122" s="516"/>
      <c r="QZG122" s="516"/>
      <c r="QZH122" s="516"/>
      <c r="QZI122" s="516"/>
      <c r="QZJ122" s="516"/>
      <c r="QZK122" s="516"/>
      <c r="QZL122" s="516"/>
      <c r="QZM122" s="516"/>
      <c r="QZN122" s="516"/>
      <c r="QZO122" s="516"/>
      <c r="QZP122" s="516"/>
      <c r="QZQ122" s="516"/>
      <c r="QZR122" s="516"/>
      <c r="QZS122" s="516"/>
      <c r="QZT122" s="516"/>
      <c r="QZU122" s="516"/>
      <c r="QZV122" s="516"/>
      <c r="QZW122" s="516"/>
      <c r="QZX122" s="516"/>
      <c r="QZY122" s="516"/>
      <c r="QZZ122" s="516"/>
      <c r="RAA122" s="516"/>
      <c r="RAB122" s="516"/>
      <c r="RAC122" s="516"/>
      <c r="RAD122" s="516"/>
      <c r="RAE122" s="516"/>
      <c r="RAF122" s="516"/>
      <c r="RAG122" s="516"/>
      <c r="RAH122" s="516"/>
      <c r="RAI122" s="516"/>
      <c r="RAJ122" s="516"/>
      <c r="RAK122" s="516"/>
      <c r="RAL122" s="516"/>
      <c r="RAM122" s="516"/>
      <c r="RAN122" s="516"/>
      <c r="RAO122" s="516"/>
      <c r="RAP122" s="516"/>
      <c r="RAQ122" s="516"/>
      <c r="RAR122" s="516"/>
      <c r="RAS122" s="516"/>
      <c r="RAT122" s="516"/>
      <c r="RAU122" s="516"/>
      <c r="RAV122" s="516"/>
      <c r="RAW122" s="516"/>
      <c r="RAX122" s="516"/>
      <c r="RAY122" s="516"/>
      <c r="RAZ122" s="516"/>
      <c r="RBA122" s="516"/>
      <c r="RBB122" s="516"/>
      <c r="RBC122" s="516"/>
      <c r="RBD122" s="516"/>
      <c r="RBE122" s="516"/>
      <c r="RBF122" s="516"/>
      <c r="RBG122" s="516"/>
      <c r="RBH122" s="516"/>
      <c r="RBI122" s="516"/>
      <c r="RBJ122" s="516"/>
      <c r="RBK122" s="516"/>
      <c r="RBL122" s="516"/>
      <c r="RBM122" s="516"/>
      <c r="RBN122" s="516"/>
      <c r="RBO122" s="516"/>
      <c r="RBP122" s="516"/>
      <c r="RBQ122" s="516"/>
      <c r="RBR122" s="516"/>
      <c r="RBS122" s="516"/>
      <c r="RBT122" s="516"/>
      <c r="RBU122" s="516"/>
      <c r="RBV122" s="516"/>
      <c r="RBW122" s="516"/>
      <c r="RBX122" s="516"/>
      <c r="RBY122" s="516"/>
      <c r="RBZ122" s="516"/>
      <c r="RCA122" s="516"/>
      <c r="RCB122" s="516"/>
      <c r="RCC122" s="516"/>
      <c r="RCD122" s="516"/>
      <c r="RCE122" s="516"/>
      <c r="RCF122" s="516"/>
      <c r="RCG122" s="516"/>
      <c r="RCH122" s="516"/>
      <c r="RCI122" s="516"/>
      <c r="RCJ122" s="516"/>
      <c r="RCK122" s="516"/>
      <c r="RCL122" s="516"/>
      <c r="RCM122" s="516"/>
      <c r="RCN122" s="516"/>
      <c r="RCO122" s="516"/>
      <c r="RCP122" s="516"/>
      <c r="RCQ122" s="516"/>
      <c r="RCR122" s="516"/>
      <c r="RCS122" s="516"/>
      <c r="RCT122" s="516"/>
      <c r="RCU122" s="516"/>
      <c r="RCV122" s="516"/>
      <c r="RCW122" s="516"/>
      <c r="RCX122" s="516"/>
      <c r="RCY122" s="516"/>
      <c r="RCZ122" s="516"/>
      <c r="RDA122" s="516"/>
      <c r="RDB122" s="516"/>
      <c r="RDC122" s="516"/>
      <c r="RDD122" s="516"/>
      <c r="RDE122" s="516"/>
      <c r="RDF122" s="516"/>
      <c r="RDG122" s="516"/>
      <c r="RDH122" s="516"/>
      <c r="RDI122" s="516"/>
      <c r="RDJ122" s="516"/>
      <c r="RDK122" s="516"/>
      <c r="RDL122" s="516"/>
      <c r="RDM122" s="516"/>
      <c r="RDN122" s="516"/>
      <c r="RDO122" s="516"/>
      <c r="RDP122" s="516"/>
      <c r="RDQ122" s="516"/>
      <c r="RDR122" s="516"/>
      <c r="RDS122" s="516"/>
      <c r="RDT122" s="516"/>
      <c r="RDU122" s="516"/>
      <c r="RDV122" s="516"/>
      <c r="RDW122" s="516"/>
      <c r="RDX122" s="516"/>
      <c r="RDY122" s="516"/>
      <c r="RDZ122" s="516"/>
      <c r="REA122" s="516"/>
      <c r="REB122" s="516"/>
      <c r="REC122" s="516"/>
      <c r="RED122" s="516"/>
      <c r="REE122" s="516"/>
      <c r="REF122" s="516"/>
      <c r="REG122" s="516"/>
      <c r="REH122" s="516"/>
      <c r="REI122" s="516"/>
      <c r="REJ122" s="516"/>
      <c r="REK122" s="516"/>
      <c r="REL122" s="516"/>
      <c r="REM122" s="516"/>
      <c r="REN122" s="516"/>
      <c r="REO122" s="516"/>
      <c r="REP122" s="516"/>
      <c r="REQ122" s="516"/>
      <c r="RER122" s="516"/>
      <c r="RES122" s="516"/>
      <c r="RET122" s="516"/>
      <c r="REU122" s="516"/>
      <c r="REV122" s="516"/>
      <c r="REW122" s="516"/>
      <c r="REX122" s="516"/>
      <c r="REY122" s="516"/>
      <c r="REZ122" s="516"/>
      <c r="RFA122" s="516"/>
      <c r="RFB122" s="516"/>
      <c r="RFC122" s="516"/>
      <c r="RFD122" s="516"/>
      <c r="RFE122" s="516"/>
      <c r="RFF122" s="516"/>
      <c r="RFG122" s="516"/>
      <c r="RFH122" s="516"/>
      <c r="RFI122" s="516"/>
      <c r="RFJ122" s="516"/>
      <c r="RFK122" s="516"/>
      <c r="RFL122" s="516"/>
      <c r="RFM122" s="516"/>
      <c r="RFN122" s="516"/>
      <c r="RFO122" s="516"/>
      <c r="RFP122" s="516"/>
      <c r="RFQ122" s="516"/>
      <c r="RFR122" s="516"/>
      <c r="RFS122" s="516"/>
      <c r="RFT122" s="516"/>
      <c r="RFU122" s="516"/>
      <c r="RFV122" s="516"/>
      <c r="RFW122" s="516"/>
      <c r="RFX122" s="516"/>
      <c r="RFY122" s="516"/>
      <c r="RFZ122" s="516"/>
      <c r="RGA122" s="516"/>
      <c r="RGB122" s="516"/>
      <c r="RGC122" s="516"/>
      <c r="RGD122" s="516"/>
      <c r="RGE122" s="516"/>
      <c r="RGF122" s="516"/>
      <c r="RGG122" s="516"/>
      <c r="RGH122" s="516"/>
      <c r="RGI122" s="516"/>
      <c r="RGJ122" s="516"/>
      <c r="RGK122" s="516"/>
      <c r="RGL122" s="516"/>
      <c r="RGM122" s="516"/>
      <c r="RGN122" s="516"/>
      <c r="RGO122" s="516"/>
      <c r="RGP122" s="516"/>
      <c r="RGQ122" s="516"/>
      <c r="RGR122" s="516"/>
      <c r="RGS122" s="516"/>
      <c r="RGT122" s="516"/>
      <c r="RGU122" s="516"/>
      <c r="RGV122" s="516"/>
      <c r="RGW122" s="516"/>
      <c r="RGX122" s="516"/>
      <c r="RGY122" s="516"/>
      <c r="RGZ122" s="516"/>
      <c r="RHA122" s="516"/>
      <c r="RHB122" s="516"/>
      <c r="RHC122" s="516"/>
      <c r="RHD122" s="516"/>
      <c r="RHE122" s="516"/>
      <c r="RHF122" s="516"/>
      <c r="RHG122" s="516"/>
      <c r="RHH122" s="516"/>
      <c r="RHI122" s="516"/>
      <c r="RHJ122" s="516"/>
      <c r="RHK122" s="516"/>
      <c r="RHL122" s="516"/>
      <c r="RHM122" s="516"/>
      <c r="RHN122" s="516"/>
      <c r="RHO122" s="516"/>
      <c r="RHP122" s="516"/>
      <c r="RHQ122" s="516"/>
      <c r="RHR122" s="516"/>
      <c r="RHS122" s="516"/>
      <c r="RHT122" s="516"/>
      <c r="RHU122" s="516"/>
      <c r="RHV122" s="516"/>
      <c r="RHW122" s="516"/>
      <c r="RHX122" s="516"/>
      <c r="RHY122" s="516"/>
      <c r="RHZ122" s="516"/>
      <c r="RIA122" s="516"/>
      <c r="RIB122" s="516"/>
      <c r="RIC122" s="516"/>
      <c r="RID122" s="516"/>
      <c r="RIE122" s="516"/>
      <c r="RIF122" s="516"/>
      <c r="RIG122" s="516"/>
      <c r="RIH122" s="516"/>
      <c r="RII122" s="516"/>
      <c r="RIJ122" s="516"/>
      <c r="RIK122" s="516"/>
      <c r="RIL122" s="516"/>
      <c r="RIM122" s="516"/>
      <c r="RIN122" s="516"/>
      <c r="RIO122" s="516"/>
      <c r="RIP122" s="516"/>
      <c r="RIQ122" s="516"/>
      <c r="RIR122" s="516"/>
      <c r="RIS122" s="516"/>
      <c r="RIT122" s="516"/>
      <c r="RIU122" s="516"/>
      <c r="RIV122" s="516"/>
      <c r="RIW122" s="516"/>
      <c r="RIX122" s="516"/>
      <c r="RIY122" s="516"/>
      <c r="RIZ122" s="516"/>
      <c r="RJA122" s="516"/>
      <c r="RJB122" s="516"/>
      <c r="RJC122" s="516"/>
      <c r="RJD122" s="516"/>
      <c r="RJE122" s="516"/>
      <c r="RJF122" s="516"/>
      <c r="RJG122" s="516"/>
      <c r="RJH122" s="516"/>
      <c r="RJI122" s="516"/>
      <c r="RJJ122" s="516"/>
      <c r="RJK122" s="516"/>
      <c r="RJL122" s="516"/>
      <c r="RJM122" s="516"/>
      <c r="RJN122" s="516"/>
      <c r="RJO122" s="516"/>
      <c r="RJP122" s="516"/>
      <c r="RJQ122" s="516"/>
      <c r="RJR122" s="516"/>
      <c r="RJS122" s="516"/>
      <c r="RJT122" s="516"/>
      <c r="RJU122" s="516"/>
      <c r="RJV122" s="516"/>
      <c r="RJW122" s="516"/>
      <c r="RJX122" s="516"/>
      <c r="RJY122" s="516"/>
      <c r="RJZ122" s="516"/>
      <c r="RKA122" s="516"/>
      <c r="RKB122" s="516"/>
      <c r="RKC122" s="516"/>
      <c r="RKD122" s="516"/>
      <c r="RKE122" s="516"/>
      <c r="RKF122" s="516"/>
      <c r="RKG122" s="516"/>
      <c r="RKH122" s="516"/>
      <c r="RKI122" s="516"/>
      <c r="RKJ122" s="516"/>
      <c r="RKK122" s="516"/>
      <c r="RKL122" s="516"/>
      <c r="RKM122" s="516"/>
      <c r="RKN122" s="516"/>
      <c r="RKO122" s="516"/>
      <c r="RKP122" s="516"/>
      <c r="RKQ122" s="516"/>
      <c r="RKR122" s="516"/>
      <c r="RKS122" s="516"/>
      <c r="RKT122" s="516"/>
      <c r="RKU122" s="516"/>
      <c r="RKV122" s="516"/>
      <c r="RKW122" s="516"/>
      <c r="RKX122" s="516"/>
      <c r="RKY122" s="516"/>
      <c r="RKZ122" s="516"/>
      <c r="RLA122" s="516"/>
      <c r="RLB122" s="516"/>
      <c r="RLC122" s="516"/>
      <c r="RLD122" s="516"/>
      <c r="RLE122" s="516"/>
      <c r="RLF122" s="516"/>
      <c r="RLG122" s="516"/>
      <c r="RLH122" s="516"/>
      <c r="RLI122" s="516"/>
      <c r="RLJ122" s="516"/>
      <c r="RLK122" s="516"/>
      <c r="RLL122" s="516"/>
      <c r="RLM122" s="516"/>
      <c r="RLN122" s="516"/>
      <c r="RLO122" s="516"/>
      <c r="RLP122" s="516"/>
      <c r="RLQ122" s="516"/>
      <c r="RLR122" s="516"/>
      <c r="RLS122" s="516"/>
      <c r="RLT122" s="516"/>
      <c r="RLU122" s="516"/>
      <c r="RLV122" s="516"/>
      <c r="RLW122" s="516"/>
      <c r="RLX122" s="516"/>
      <c r="RLY122" s="516"/>
      <c r="RLZ122" s="516"/>
      <c r="RMA122" s="516"/>
      <c r="RMB122" s="516"/>
      <c r="RMC122" s="516"/>
      <c r="RMD122" s="516"/>
      <c r="RME122" s="516"/>
      <c r="RMF122" s="516"/>
      <c r="RMG122" s="516"/>
      <c r="RMH122" s="516"/>
      <c r="RMI122" s="516"/>
      <c r="RMJ122" s="516"/>
      <c r="RMK122" s="516"/>
      <c r="RML122" s="516"/>
      <c r="RMM122" s="516"/>
      <c r="RMN122" s="516"/>
      <c r="RMO122" s="516"/>
      <c r="RMP122" s="516"/>
      <c r="RMQ122" s="516"/>
      <c r="RMR122" s="516"/>
      <c r="RMS122" s="516"/>
      <c r="RMT122" s="516"/>
      <c r="RMU122" s="516"/>
      <c r="RMV122" s="516"/>
      <c r="RMW122" s="516"/>
      <c r="RMX122" s="516"/>
      <c r="RMY122" s="516"/>
      <c r="RMZ122" s="516"/>
      <c r="RNA122" s="516"/>
      <c r="RNB122" s="516"/>
      <c r="RNC122" s="516"/>
      <c r="RND122" s="516"/>
      <c r="RNE122" s="516"/>
      <c r="RNF122" s="516"/>
      <c r="RNG122" s="516"/>
      <c r="RNH122" s="516"/>
      <c r="RNI122" s="516"/>
      <c r="RNJ122" s="516"/>
      <c r="RNK122" s="516"/>
      <c r="RNL122" s="516"/>
      <c r="RNM122" s="516"/>
      <c r="RNN122" s="516"/>
      <c r="RNO122" s="516"/>
      <c r="RNP122" s="516"/>
      <c r="RNQ122" s="516"/>
      <c r="RNR122" s="516"/>
      <c r="RNS122" s="516"/>
      <c r="RNT122" s="516"/>
      <c r="RNU122" s="516"/>
      <c r="RNV122" s="516"/>
      <c r="RNW122" s="516"/>
      <c r="RNX122" s="516"/>
      <c r="RNY122" s="516"/>
      <c r="RNZ122" s="516"/>
      <c r="ROA122" s="516"/>
      <c r="ROB122" s="516"/>
      <c r="ROC122" s="516"/>
      <c r="ROD122" s="516"/>
      <c r="ROE122" s="516"/>
      <c r="ROF122" s="516"/>
      <c r="ROG122" s="516"/>
      <c r="ROH122" s="516"/>
      <c r="ROI122" s="516"/>
      <c r="ROJ122" s="516"/>
      <c r="ROK122" s="516"/>
      <c r="ROL122" s="516"/>
      <c r="ROM122" s="516"/>
      <c r="RON122" s="516"/>
      <c r="ROO122" s="516"/>
      <c r="ROP122" s="516"/>
      <c r="ROQ122" s="516"/>
      <c r="ROR122" s="516"/>
      <c r="ROS122" s="516"/>
      <c r="ROT122" s="516"/>
      <c r="ROU122" s="516"/>
      <c r="ROV122" s="516"/>
      <c r="ROW122" s="516"/>
      <c r="ROX122" s="516"/>
      <c r="ROY122" s="516"/>
      <c r="ROZ122" s="516"/>
      <c r="RPA122" s="516"/>
      <c r="RPB122" s="516"/>
      <c r="RPC122" s="516"/>
      <c r="RPD122" s="516"/>
      <c r="RPE122" s="516"/>
      <c r="RPF122" s="516"/>
      <c r="RPG122" s="516"/>
      <c r="RPH122" s="516"/>
      <c r="RPI122" s="516"/>
      <c r="RPJ122" s="516"/>
      <c r="RPK122" s="516"/>
      <c r="RPL122" s="516"/>
      <c r="RPM122" s="516"/>
      <c r="RPN122" s="516"/>
      <c r="RPO122" s="516"/>
      <c r="RPP122" s="516"/>
      <c r="RPQ122" s="516"/>
      <c r="RPR122" s="516"/>
      <c r="RPS122" s="516"/>
      <c r="RPT122" s="516"/>
      <c r="RPU122" s="516"/>
      <c r="RPV122" s="516"/>
      <c r="RPW122" s="516"/>
      <c r="RPX122" s="516"/>
      <c r="RPY122" s="516"/>
      <c r="RPZ122" s="516"/>
      <c r="RQA122" s="516"/>
      <c r="RQB122" s="516"/>
      <c r="RQC122" s="516"/>
      <c r="RQD122" s="516"/>
      <c r="RQE122" s="516"/>
      <c r="RQF122" s="516"/>
      <c r="RQG122" s="516"/>
      <c r="RQH122" s="516"/>
      <c r="RQI122" s="516"/>
      <c r="RQJ122" s="516"/>
      <c r="RQK122" s="516"/>
      <c r="RQL122" s="516"/>
      <c r="RQM122" s="516"/>
      <c r="RQN122" s="516"/>
      <c r="RQO122" s="516"/>
      <c r="RQP122" s="516"/>
      <c r="RQQ122" s="516"/>
      <c r="RQR122" s="516"/>
      <c r="RQS122" s="516"/>
      <c r="RQT122" s="516"/>
      <c r="RQU122" s="516"/>
      <c r="RQV122" s="516"/>
      <c r="RQW122" s="516"/>
      <c r="RQX122" s="516"/>
      <c r="RQY122" s="516"/>
      <c r="RQZ122" s="516"/>
      <c r="RRA122" s="516"/>
      <c r="RRB122" s="516"/>
      <c r="RRC122" s="516"/>
      <c r="RRD122" s="516"/>
      <c r="RRE122" s="516"/>
      <c r="RRF122" s="516"/>
      <c r="RRG122" s="516"/>
      <c r="RRH122" s="516"/>
      <c r="RRI122" s="516"/>
      <c r="RRJ122" s="516"/>
      <c r="RRK122" s="516"/>
      <c r="RRL122" s="516"/>
      <c r="RRM122" s="516"/>
      <c r="RRN122" s="516"/>
      <c r="RRO122" s="516"/>
      <c r="RRP122" s="516"/>
      <c r="RRQ122" s="516"/>
      <c r="RRR122" s="516"/>
      <c r="RRS122" s="516"/>
      <c r="RRT122" s="516"/>
      <c r="RRU122" s="516"/>
      <c r="RRV122" s="516"/>
      <c r="RRW122" s="516"/>
      <c r="RRX122" s="516"/>
      <c r="RRY122" s="516"/>
      <c r="RRZ122" s="516"/>
      <c r="RSA122" s="516"/>
      <c r="RSB122" s="516"/>
      <c r="RSC122" s="516"/>
      <c r="RSD122" s="516"/>
      <c r="RSE122" s="516"/>
      <c r="RSF122" s="516"/>
      <c r="RSG122" s="516"/>
      <c r="RSH122" s="516"/>
      <c r="RSI122" s="516"/>
      <c r="RSJ122" s="516"/>
      <c r="RSK122" s="516"/>
      <c r="RSL122" s="516"/>
      <c r="RSM122" s="516"/>
      <c r="RSN122" s="516"/>
      <c r="RSO122" s="516"/>
      <c r="RSP122" s="516"/>
      <c r="RSQ122" s="516"/>
      <c r="RSR122" s="516"/>
      <c r="RSS122" s="516"/>
      <c r="RST122" s="516"/>
      <c r="RSU122" s="516"/>
      <c r="RSV122" s="516"/>
      <c r="RSW122" s="516"/>
      <c r="RSX122" s="516"/>
      <c r="RSY122" s="516"/>
      <c r="RSZ122" s="516"/>
      <c r="RTA122" s="516"/>
      <c r="RTB122" s="516"/>
      <c r="RTC122" s="516"/>
      <c r="RTD122" s="516"/>
      <c r="RTE122" s="516"/>
      <c r="RTF122" s="516"/>
      <c r="RTG122" s="516"/>
      <c r="RTH122" s="516"/>
      <c r="RTI122" s="516"/>
      <c r="RTJ122" s="516"/>
      <c r="RTK122" s="516"/>
      <c r="RTL122" s="516"/>
      <c r="RTM122" s="516"/>
      <c r="RTN122" s="516"/>
      <c r="RTO122" s="516"/>
      <c r="RTP122" s="516"/>
      <c r="RTQ122" s="516"/>
      <c r="RTR122" s="516"/>
      <c r="RTS122" s="516"/>
      <c r="RTT122" s="516"/>
      <c r="RTU122" s="516"/>
      <c r="RTV122" s="516"/>
      <c r="RTW122" s="516"/>
      <c r="RTX122" s="516"/>
      <c r="RTY122" s="516"/>
      <c r="RTZ122" s="516"/>
      <c r="RUA122" s="516"/>
      <c r="RUB122" s="516"/>
      <c r="RUC122" s="516"/>
      <c r="RUD122" s="516"/>
      <c r="RUE122" s="516"/>
      <c r="RUF122" s="516"/>
      <c r="RUG122" s="516"/>
      <c r="RUH122" s="516"/>
      <c r="RUI122" s="516"/>
      <c r="RUJ122" s="516"/>
      <c r="RUK122" s="516"/>
      <c r="RUL122" s="516"/>
      <c r="RUM122" s="516"/>
      <c r="RUN122" s="516"/>
      <c r="RUO122" s="516"/>
      <c r="RUP122" s="516"/>
      <c r="RUQ122" s="516"/>
      <c r="RUR122" s="516"/>
      <c r="RUS122" s="516"/>
      <c r="RUT122" s="516"/>
      <c r="RUU122" s="516"/>
      <c r="RUV122" s="516"/>
      <c r="RUW122" s="516"/>
      <c r="RUX122" s="516"/>
      <c r="RUY122" s="516"/>
      <c r="RUZ122" s="516"/>
      <c r="RVA122" s="516"/>
      <c r="RVB122" s="516"/>
      <c r="RVC122" s="516"/>
      <c r="RVD122" s="516"/>
      <c r="RVE122" s="516"/>
      <c r="RVF122" s="516"/>
      <c r="RVG122" s="516"/>
      <c r="RVH122" s="516"/>
      <c r="RVI122" s="516"/>
      <c r="RVJ122" s="516"/>
      <c r="RVK122" s="516"/>
      <c r="RVL122" s="516"/>
      <c r="RVM122" s="516"/>
      <c r="RVN122" s="516"/>
      <c r="RVO122" s="516"/>
      <c r="RVP122" s="516"/>
      <c r="RVQ122" s="516"/>
      <c r="RVR122" s="516"/>
      <c r="RVS122" s="516"/>
      <c r="RVT122" s="516"/>
      <c r="RVU122" s="516"/>
      <c r="RVV122" s="516"/>
      <c r="RVW122" s="516"/>
      <c r="RVX122" s="516"/>
      <c r="RVY122" s="516"/>
      <c r="RVZ122" s="516"/>
      <c r="RWA122" s="516"/>
      <c r="RWB122" s="516"/>
      <c r="RWC122" s="516"/>
      <c r="RWD122" s="516"/>
      <c r="RWE122" s="516"/>
      <c r="RWF122" s="516"/>
      <c r="RWG122" s="516"/>
      <c r="RWH122" s="516"/>
      <c r="RWI122" s="516"/>
      <c r="RWJ122" s="516"/>
      <c r="RWK122" s="516"/>
      <c r="RWL122" s="516"/>
      <c r="RWM122" s="516"/>
      <c r="RWN122" s="516"/>
      <c r="RWO122" s="516"/>
      <c r="RWP122" s="516"/>
      <c r="RWQ122" s="516"/>
      <c r="RWR122" s="516"/>
      <c r="RWS122" s="516"/>
      <c r="RWT122" s="516"/>
      <c r="RWU122" s="516"/>
      <c r="RWV122" s="516"/>
      <c r="RWW122" s="516"/>
      <c r="RWX122" s="516"/>
      <c r="RWY122" s="516"/>
      <c r="RWZ122" s="516"/>
      <c r="RXA122" s="516"/>
      <c r="RXB122" s="516"/>
      <c r="RXC122" s="516"/>
      <c r="RXD122" s="516"/>
      <c r="RXE122" s="516"/>
      <c r="RXF122" s="516"/>
      <c r="RXG122" s="516"/>
      <c r="RXH122" s="516"/>
      <c r="RXI122" s="516"/>
      <c r="RXJ122" s="516"/>
      <c r="RXK122" s="516"/>
      <c r="RXL122" s="516"/>
      <c r="RXM122" s="516"/>
      <c r="RXN122" s="516"/>
      <c r="RXO122" s="516"/>
      <c r="RXP122" s="516"/>
      <c r="RXQ122" s="516"/>
      <c r="RXR122" s="516"/>
      <c r="RXS122" s="516"/>
      <c r="RXT122" s="516"/>
      <c r="RXU122" s="516"/>
      <c r="RXV122" s="516"/>
      <c r="RXW122" s="516"/>
      <c r="RXX122" s="516"/>
      <c r="RXY122" s="516"/>
      <c r="RXZ122" s="516"/>
      <c r="RYA122" s="516"/>
      <c r="RYB122" s="516"/>
      <c r="RYC122" s="516"/>
      <c r="RYD122" s="516"/>
      <c r="RYE122" s="516"/>
      <c r="RYF122" s="516"/>
      <c r="RYG122" s="516"/>
      <c r="RYH122" s="516"/>
      <c r="RYI122" s="516"/>
      <c r="RYJ122" s="516"/>
      <c r="RYK122" s="516"/>
      <c r="RYL122" s="516"/>
      <c r="RYM122" s="516"/>
      <c r="RYN122" s="516"/>
      <c r="RYO122" s="516"/>
      <c r="RYP122" s="516"/>
      <c r="RYQ122" s="516"/>
      <c r="RYR122" s="516"/>
      <c r="RYS122" s="516"/>
      <c r="RYT122" s="516"/>
      <c r="RYU122" s="516"/>
      <c r="RYV122" s="516"/>
      <c r="RYW122" s="516"/>
      <c r="RYX122" s="516"/>
      <c r="RYY122" s="516"/>
      <c r="RYZ122" s="516"/>
      <c r="RZA122" s="516"/>
      <c r="RZB122" s="516"/>
      <c r="RZC122" s="516"/>
      <c r="RZD122" s="516"/>
      <c r="RZE122" s="516"/>
      <c r="RZF122" s="516"/>
      <c r="RZG122" s="516"/>
      <c r="RZH122" s="516"/>
      <c r="RZI122" s="516"/>
      <c r="RZJ122" s="516"/>
      <c r="RZK122" s="516"/>
      <c r="RZL122" s="516"/>
      <c r="RZM122" s="516"/>
      <c r="RZN122" s="516"/>
      <c r="RZO122" s="516"/>
      <c r="RZP122" s="516"/>
      <c r="RZQ122" s="516"/>
      <c r="RZR122" s="516"/>
      <c r="RZS122" s="516"/>
      <c r="RZT122" s="516"/>
      <c r="RZU122" s="516"/>
      <c r="RZV122" s="516"/>
      <c r="RZW122" s="516"/>
      <c r="RZX122" s="516"/>
      <c r="RZY122" s="516"/>
      <c r="RZZ122" s="516"/>
      <c r="SAA122" s="516"/>
      <c r="SAB122" s="516"/>
      <c r="SAC122" s="516"/>
      <c r="SAD122" s="516"/>
      <c r="SAE122" s="516"/>
      <c r="SAF122" s="516"/>
      <c r="SAG122" s="516"/>
      <c r="SAH122" s="516"/>
      <c r="SAI122" s="516"/>
      <c r="SAJ122" s="516"/>
      <c r="SAK122" s="516"/>
      <c r="SAL122" s="516"/>
      <c r="SAM122" s="516"/>
      <c r="SAN122" s="516"/>
      <c r="SAO122" s="516"/>
      <c r="SAP122" s="516"/>
      <c r="SAQ122" s="516"/>
      <c r="SAR122" s="516"/>
      <c r="SAS122" s="516"/>
      <c r="SAT122" s="516"/>
      <c r="SAU122" s="516"/>
      <c r="SAV122" s="516"/>
      <c r="SAW122" s="516"/>
      <c r="SAX122" s="516"/>
      <c r="SAY122" s="516"/>
      <c r="SAZ122" s="516"/>
      <c r="SBA122" s="516"/>
      <c r="SBB122" s="516"/>
      <c r="SBC122" s="516"/>
      <c r="SBD122" s="516"/>
      <c r="SBE122" s="516"/>
      <c r="SBF122" s="516"/>
      <c r="SBG122" s="516"/>
      <c r="SBH122" s="516"/>
      <c r="SBI122" s="516"/>
      <c r="SBJ122" s="516"/>
      <c r="SBK122" s="516"/>
      <c r="SBL122" s="516"/>
      <c r="SBM122" s="516"/>
      <c r="SBN122" s="516"/>
      <c r="SBO122" s="516"/>
      <c r="SBP122" s="516"/>
      <c r="SBQ122" s="516"/>
      <c r="SBR122" s="516"/>
      <c r="SBS122" s="516"/>
      <c r="SBT122" s="516"/>
      <c r="SBU122" s="516"/>
      <c r="SBV122" s="516"/>
      <c r="SBW122" s="516"/>
      <c r="SBX122" s="516"/>
      <c r="SBY122" s="516"/>
      <c r="SBZ122" s="516"/>
      <c r="SCA122" s="516"/>
      <c r="SCB122" s="516"/>
      <c r="SCC122" s="516"/>
      <c r="SCD122" s="516"/>
      <c r="SCE122" s="516"/>
      <c r="SCF122" s="516"/>
      <c r="SCG122" s="516"/>
      <c r="SCH122" s="516"/>
      <c r="SCI122" s="516"/>
      <c r="SCJ122" s="516"/>
      <c r="SCK122" s="516"/>
      <c r="SCL122" s="516"/>
      <c r="SCM122" s="516"/>
      <c r="SCN122" s="516"/>
      <c r="SCO122" s="516"/>
      <c r="SCP122" s="516"/>
      <c r="SCQ122" s="516"/>
      <c r="SCR122" s="516"/>
      <c r="SCS122" s="516"/>
      <c r="SCT122" s="516"/>
      <c r="SCU122" s="516"/>
      <c r="SCV122" s="516"/>
      <c r="SCW122" s="516"/>
      <c r="SCX122" s="516"/>
      <c r="SCY122" s="516"/>
      <c r="SCZ122" s="516"/>
      <c r="SDA122" s="516"/>
      <c r="SDB122" s="516"/>
      <c r="SDC122" s="516"/>
      <c r="SDD122" s="516"/>
      <c r="SDE122" s="516"/>
      <c r="SDF122" s="516"/>
      <c r="SDG122" s="516"/>
      <c r="SDH122" s="516"/>
      <c r="SDI122" s="516"/>
      <c r="SDJ122" s="516"/>
      <c r="SDK122" s="516"/>
      <c r="SDL122" s="516"/>
      <c r="SDM122" s="516"/>
      <c r="SDN122" s="516"/>
      <c r="SDO122" s="516"/>
      <c r="SDP122" s="516"/>
      <c r="SDQ122" s="516"/>
      <c r="SDR122" s="516"/>
      <c r="SDS122" s="516"/>
      <c r="SDT122" s="516"/>
      <c r="SDU122" s="516"/>
      <c r="SDV122" s="516"/>
      <c r="SDW122" s="516"/>
      <c r="SDX122" s="516"/>
      <c r="SDY122" s="516"/>
      <c r="SDZ122" s="516"/>
      <c r="SEA122" s="516"/>
      <c r="SEB122" s="516"/>
      <c r="SEC122" s="516"/>
      <c r="SED122" s="516"/>
      <c r="SEE122" s="516"/>
      <c r="SEF122" s="516"/>
      <c r="SEG122" s="516"/>
      <c r="SEH122" s="516"/>
      <c r="SEI122" s="516"/>
      <c r="SEJ122" s="516"/>
      <c r="SEK122" s="516"/>
      <c r="SEL122" s="516"/>
      <c r="SEM122" s="516"/>
      <c r="SEN122" s="516"/>
      <c r="SEO122" s="516"/>
      <c r="SEP122" s="516"/>
      <c r="SEQ122" s="516"/>
      <c r="SER122" s="516"/>
      <c r="SES122" s="516"/>
      <c r="SET122" s="516"/>
      <c r="SEU122" s="516"/>
      <c r="SEV122" s="516"/>
      <c r="SEW122" s="516"/>
      <c r="SEX122" s="516"/>
      <c r="SEY122" s="516"/>
      <c r="SEZ122" s="516"/>
      <c r="SFA122" s="516"/>
      <c r="SFB122" s="516"/>
      <c r="SFC122" s="516"/>
      <c r="SFD122" s="516"/>
      <c r="SFE122" s="516"/>
      <c r="SFF122" s="516"/>
      <c r="SFG122" s="516"/>
      <c r="SFH122" s="516"/>
      <c r="SFI122" s="516"/>
      <c r="SFJ122" s="516"/>
      <c r="SFK122" s="516"/>
      <c r="SFL122" s="516"/>
      <c r="SFM122" s="516"/>
      <c r="SFN122" s="516"/>
      <c r="SFO122" s="516"/>
      <c r="SFP122" s="516"/>
      <c r="SFQ122" s="516"/>
      <c r="SFR122" s="516"/>
      <c r="SFS122" s="516"/>
      <c r="SFT122" s="516"/>
      <c r="SFU122" s="516"/>
      <c r="SFV122" s="516"/>
      <c r="SFW122" s="516"/>
      <c r="SFX122" s="516"/>
      <c r="SFY122" s="516"/>
      <c r="SFZ122" s="516"/>
      <c r="SGA122" s="516"/>
      <c r="SGB122" s="516"/>
      <c r="SGC122" s="516"/>
      <c r="SGD122" s="516"/>
      <c r="SGE122" s="516"/>
      <c r="SGF122" s="516"/>
      <c r="SGG122" s="516"/>
      <c r="SGH122" s="516"/>
      <c r="SGI122" s="516"/>
      <c r="SGJ122" s="516"/>
      <c r="SGK122" s="516"/>
      <c r="SGL122" s="516"/>
      <c r="SGM122" s="516"/>
      <c r="SGN122" s="516"/>
      <c r="SGO122" s="516"/>
      <c r="SGP122" s="516"/>
      <c r="SGQ122" s="516"/>
      <c r="SGR122" s="516"/>
      <c r="SGS122" s="516"/>
      <c r="SGT122" s="516"/>
      <c r="SGU122" s="516"/>
      <c r="SGV122" s="516"/>
      <c r="SGW122" s="516"/>
      <c r="SGX122" s="516"/>
      <c r="SGY122" s="516"/>
      <c r="SGZ122" s="516"/>
      <c r="SHA122" s="516"/>
      <c r="SHB122" s="516"/>
      <c r="SHC122" s="516"/>
      <c r="SHD122" s="516"/>
      <c r="SHE122" s="516"/>
      <c r="SHF122" s="516"/>
      <c r="SHG122" s="516"/>
      <c r="SHH122" s="516"/>
      <c r="SHI122" s="516"/>
      <c r="SHJ122" s="516"/>
      <c r="SHK122" s="516"/>
      <c r="SHL122" s="516"/>
      <c r="SHM122" s="516"/>
      <c r="SHN122" s="516"/>
      <c r="SHO122" s="516"/>
      <c r="SHP122" s="516"/>
      <c r="SHQ122" s="516"/>
      <c r="SHR122" s="516"/>
      <c r="SHS122" s="516"/>
      <c r="SHT122" s="516"/>
      <c r="SHU122" s="516"/>
      <c r="SHV122" s="516"/>
      <c r="SHW122" s="516"/>
      <c r="SHX122" s="516"/>
      <c r="SHY122" s="516"/>
      <c r="SHZ122" s="516"/>
      <c r="SIA122" s="516"/>
      <c r="SIB122" s="516"/>
      <c r="SIC122" s="516"/>
      <c r="SID122" s="516"/>
      <c r="SIE122" s="516"/>
      <c r="SIF122" s="516"/>
      <c r="SIG122" s="516"/>
      <c r="SIH122" s="516"/>
      <c r="SII122" s="516"/>
      <c r="SIJ122" s="516"/>
      <c r="SIK122" s="516"/>
      <c r="SIL122" s="516"/>
      <c r="SIM122" s="516"/>
      <c r="SIN122" s="516"/>
      <c r="SIO122" s="516"/>
      <c r="SIP122" s="516"/>
      <c r="SIQ122" s="516"/>
      <c r="SIR122" s="516"/>
      <c r="SIS122" s="516"/>
      <c r="SIT122" s="516"/>
      <c r="SIU122" s="516"/>
      <c r="SIV122" s="516"/>
      <c r="SIW122" s="516"/>
      <c r="SIX122" s="516"/>
      <c r="SIY122" s="516"/>
      <c r="SIZ122" s="516"/>
      <c r="SJA122" s="516"/>
      <c r="SJB122" s="516"/>
      <c r="SJC122" s="516"/>
      <c r="SJD122" s="516"/>
      <c r="SJE122" s="516"/>
      <c r="SJF122" s="516"/>
      <c r="SJG122" s="516"/>
      <c r="SJH122" s="516"/>
      <c r="SJI122" s="516"/>
      <c r="SJJ122" s="516"/>
      <c r="SJK122" s="516"/>
      <c r="SJL122" s="516"/>
      <c r="SJM122" s="516"/>
      <c r="SJN122" s="516"/>
      <c r="SJO122" s="516"/>
      <c r="SJP122" s="516"/>
      <c r="SJQ122" s="516"/>
      <c r="SJR122" s="516"/>
      <c r="SJS122" s="516"/>
      <c r="SJT122" s="516"/>
      <c r="SJU122" s="516"/>
      <c r="SJV122" s="516"/>
      <c r="SJW122" s="516"/>
      <c r="SJX122" s="516"/>
      <c r="SJY122" s="516"/>
      <c r="SJZ122" s="516"/>
      <c r="SKA122" s="516"/>
      <c r="SKB122" s="516"/>
      <c r="SKC122" s="516"/>
      <c r="SKD122" s="516"/>
      <c r="SKE122" s="516"/>
      <c r="SKF122" s="516"/>
      <c r="SKG122" s="516"/>
      <c r="SKH122" s="516"/>
      <c r="SKI122" s="516"/>
      <c r="SKJ122" s="516"/>
      <c r="SKK122" s="516"/>
      <c r="SKL122" s="516"/>
      <c r="SKM122" s="516"/>
      <c r="SKN122" s="516"/>
      <c r="SKO122" s="516"/>
      <c r="SKP122" s="516"/>
      <c r="SKQ122" s="516"/>
      <c r="SKR122" s="516"/>
      <c r="SKS122" s="516"/>
      <c r="SKT122" s="516"/>
      <c r="SKU122" s="516"/>
      <c r="SKV122" s="516"/>
      <c r="SKW122" s="516"/>
      <c r="SKX122" s="516"/>
      <c r="SKY122" s="516"/>
      <c r="SKZ122" s="516"/>
      <c r="SLA122" s="516"/>
      <c r="SLB122" s="516"/>
      <c r="SLC122" s="516"/>
      <c r="SLD122" s="516"/>
      <c r="SLE122" s="516"/>
      <c r="SLF122" s="516"/>
      <c r="SLG122" s="516"/>
      <c r="SLH122" s="516"/>
      <c r="SLI122" s="516"/>
      <c r="SLJ122" s="516"/>
      <c r="SLK122" s="516"/>
      <c r="SLL122" s="516"/>
      <c r="SLM122" s="516"/>
      <c r="SLN122" s="516"/>
      <c r="SLO122" s="516"/>
      <c r="SLP122" s="516"/>
      <c r="SLQ122" s="516"/>
      <c r="SLR122" s="516"/>
      <c r="SLS122" s="516"/>
      <c r="SLT122" s="516"/>
      <c r="SLU122" s="516"/>
      <c r="SLV122" s="516"/>
      <c r="SLW122" s="516"/>
      <c r="SLX122" s="516"/>
      <c r="SLY122" s="516"/>
      <c r="SLZ122" s="516"/>
      <c r="SMA122" s="516"/>
      <c r="SMB122" s="516"/>
      <c r="SMC122" s="516"/>
      <c r="SMD122" s="516"/>
      <c r="SME122" s="516"/>
      <c r="SMF122" s="516"/>
      <c r="SMG122" s="516"/>
      <c r="SMH122" s="516"/>
      <c r="SMI122" s="516"/>
      <c r="SMJ122" s="516"/>
      <c r="SMK122" s="516"/>
      <c r="SML122" s="516"/>
      <c r="SMM122" s="516"/>
      <c r="SMN122" s="516"/>
      <c r="SMO122" s="516"/>
      <c r="SMP122" s="516"/>
      <c r="SMQ122" s="516"/>
      <c r="SMR122" s="516"/>
      <c r="SMS122" s="516"/>
      <c r="SMT122" s="516"/>
      <c r="SMU122" s="516"/>
      <c r="SMV122" s="516"/>
      <c r="SMW122" s="516"/>
      <c r="SMX122" s="516"/>
      <c r="SMY122" s="516"/>
      <c r="SMZ122" s="516"/>
      <c r="SNA122" s="516"/>
      <c r="SNB122" s="516"/>
      <c r="SNC122" s="516"/>
      <c r="SND122" s="516"/>
      <c r="SNE122" s="516"/>
      <c r="SNF122" s="516"/>
      <c r="SNG122" s="516"/>
      <c r="SNH122" s="516"/>
      <c r="SNI122" s="516"/>
      <c r="SNJ122" s="516"/>
      <c r="SNK122" s="516"/>
      <c r="SNL122" s="516"/>
      <c r="SNM122" s="516"/>
      <c r="SNN122" s="516"/>
      <c r="SNO122" s="516"/>
      <c r="SNP122" s="516"/>
      <c r="SNQ122" s="516"/>
      <c r="SNR122" s="516"/>
      <c r="SNS122" s="516"/>
      <c r="SNT122" s="516"/>
      <c r="SNU122" s="516"/>
      <c r="SNV122" s="516"/>
      <c r="SNW122" s="516"/>
      <c r="SNX122" s="516"/>
      <c r="SNY122" s="516"/>
      <c r="SNZ122" s="516"/>
      <c r="SOA122" s="516"/>
      <c r="SOB122" s="516"/>
      <c r="SOC122" s="516"/>
      <c r="SOD122" s="516"/>
      <c r="SOE122" s="516"/>
      <c r="SOF122" s="516"/>
      <c r="SOG122" s="516"/>
      <c r="SOH122" s="516"/>
      <c r="SOI122" s="516"/>
      <c r="SOJ122" s="516"/>
      <c r="SOK122" s="516"/>
      <c r="SOL122" s="516"/>
      <c r="SOM122" s="516"/>
      <c r="SON122" s="516"/>
      <c r="SOO122" s="516"/>
      <c r="SOP122" s="516"/>
      <c r="SOQ122" s="516"/>
      <c r="SOR122" s="516"/>
      <c r="SOS122" s="516"/>
      <c r="SOT122" s="516"/>
      <c r="SOU122" s="516"/>
      <c r="SOV122" s="516"/>
      <c r="SOW122" s="516"/>
      <c r="SOX122" s="516"/>
      <c r="SOY122" s="516"/>
      <c r="SOZ122" s="516"/>
      <c r="SPA122" s="516"/>
      <c r="SPB122" s="516"/>
      <c r="SPC122" s="516"/>
      <c r="SPD122" s="516"/>
      <c r="SPE122" s="516"/>
      <c r="SPF122" s="516"/>
      <c r="SPG122" s="516"/>
      <c r="SPH122" s="516"/>
      <c r="SPI122" s="516"/>
      <c r="SPJ122" s="516"/>
      <c r="SPK122" s="516"/>
      <c r="SPL122" s="516"/>
      <c r="SPM122" s="516"/>
      <c r="SPN122" s="516"/>
      <c r="SPO122" s="516"/>
      <c r="SPP122" s="516"/>
      <c r="SPQ122" s="516"/>
      <c r="SPR122" s="516"/>
      <c r="SPS122" s="516"/>
      <c r="SPT122" s="516"/>
      <c r="SPU122" s="516"/>
      <c r="SPV122" s="516"/>
      <c r="SPW122" s="516"/>
      <c r="SPX122" s="516"/>
      <c r="SPY122" s="516"/>
      <c r="SPZ122" s="516"/>
      <c r="SQA122" s="516"/>
      <c r="SQB122" s="516"/>
      <c r="SQC122" s="516"/>
      <c r="SQD122" s="516"/>
      <c r="SQE122" s="516"/>
      <c r="SQF122" s="516"/>
      <c r="SQG122" s="516"/>
      <c r="SQH122" s="516"/>
      <c r="SQI122" s="516"/>
      <c r="SQJ122" s="516"/>
      <c r="SQK122" s="516"/>
      <c r="SQL122" s="516"/>
      <c r="SQM122" s="516"/>
      <c r="SQN122" s="516"/>
      <c r="SQO122" s="516"/>
      <c r="SQP122" s="516"/>
      <c r="SQQ122" s="516"/>
      <c r="SQR122" s="516"/>
      <c r="SQS122" s="516"/>
      <c r="SQT122" s="516"/>
      <c r="SQU122" s="516"/>
      <c r="SQV122" s="516"/>
      <c r="SQW122" s="516"/>
      <c r="SQX122" s="516"/>
      <c r="SQY122" s="516"/>
      <c r="SQZ122" s="516"/>
      <c r="SRA122" s="516"/>
      <c r="SRB122" s="516"/>
      <c r="SRC122" s="516"/>
      <c r="SRD122" s="516"/>
      <c r="SRE122" s="516"/>
      <c r="SRF122" s="516"/>
      <c r="SRG122" s="516"/>
      <c r="SRH122" s="516"/>
      <c r="SRI122" s="516"/>
      <c r="SRJ122" s="516"/>
      <c r="SRK122" s="516"/>
      <c r="SRL122" s="516"/>
      <c r="SRM122" s="516"/>
      <c r="SRN122" s="516"/>
      <c r="SRO122" s="516"/>
      <c r="SRP122" s="516"/>
      <c r="SRQ122" s="516"/>
      <c r="SRR122" s="516"/>
      <c r="SRS122" s="516"/>
      <c r="SRT122" s="516"/>
      <c r="SRU122" s="516"/>
      <c r="SRV122" s="516"/>
      <c r="SRW122" s="516"/>
      <c r="SRX122" s="516"/>
      <c r="SRY122" s="516"/>
      <c r="SRZ122" s="516"/>
      <c r="SSA122" s="516"/>
      <c r="SSB122" s="516"/>
      <c r="SSC122" s="516"/>
      <c r="SSD122" s="516"/>
      <c r="SSE122" s="516"/>
      <c r="SSF122" s="516"/>
      <c r="SSG122" s="516"/>
      <c r="SSH122" s="516"/>
      <c r="SSI122" s="516"/>
      <c r="SSJ122" s="516"/>
      <c r="SSK122" s="516"/>
      <c r="SSL122" s="516"/>
      <c r="SSM122" s="516"/>
      <c r="SSN122" s="516"/>
      <c r="SSO122" s="516"/>
      <c r="SSP122" s="516"/>
      <c r="SSQ122" s="516"/>
      <c r="SSR122" s="516"/>
      <c r="SSS122" s="516"/>
      <c r="SST122" s="516"/>
      <c r="SSU122" s="516"/>
      <c r="SSV122" s="516"/>
      <c r="SSW122" s="516"/>
      <c r="SSX122" s="516"/>
      <c r="SSY122" s="516"/>
      <c r="SSZ122" s="516"/>
      <c r="STA122" s="516"/>
      <c r="STB122" s="516"/>
      <c r="STC122" s="516"/>
      <c r="STD122" s="516"/>
      <c r="STE122" s="516"/>
      <c r="STF122" s="516"/>
      <c r="STG122" s="516"/>
      <c r="STH122" s="516"/>
      <c r="STI122" s="516"/>
      <c r="STJ122" s="516"/>
      <c r="STK122" s="516"/>
      <c r="STL122" s="516"/>
      <c r="STM122" s="516"/>
      <c r="STN122" s="516"/>
      <c r="STO122" s="516"/>
      <c r="STP122" s="516"/>
      <c r="STQ122" s="516"/>
      <c r="STR122" s="516"/>
      <c r="STS122" s="516"/>
      <c r="STT122" s="516"/>
      <c r="STU122" s="516"/>
      <c r="STV122" s="516"/>
      <c r="STW122" s="516"/>
      <c r="STX122" s="516"/>
      <c r="STY122" s="516"/>
      <c r="STZ122" s="516"/>
      <c r="SUA122" s="516"/>
      <c r="SUB122" s="516"/>
      <c r="SUC122" s="516"/>
      <c r="SUD122" s="516"/>
      <c r="SUE122" s="516"/>
      <c r="SUF122" s="516"/>
      <c r="SUG122" s="516"/>
      <c r="SUH122" s="516"/>
      <c r="SUI122" s="516"/>
      <c r="SUJ122" s="516"/>
      <c r="SUK122" s="516"/>
      <c r="SUL122" s="516"/>
      <c r="SUM122" s="516"/>
      <c r="SUN122" s="516"/>
      <c r="SUO122" s="516"/>
      <c r="SUP122" s="516"/>
      <c r="SUQ122" s="516"/>
      <c r="SUR122" s="516"/>
      <c r="SUS122" s="516"/>
      <c r="SUT122" s="516"/>
      <c r="SUU122" s="516"/>
      <c r="SUV122" s="516"/>
      <c r="SUW122" s="516"/>
      <c r="SUX122" s="516"/>
      <c r="SUY122" s="516"/>
      <c r="SUZ122" s="516"/>
      <c r="SVA122" s="516"/>
      <c r="SVB122" s="516"/>
      <c r="SVC122" s="516"/>
      <c r="SVD122" s="516"/>
      <c r="SVE122" s="516"/>
      <c r="SVF122" s="516"/>
      <c r="SVG122" s="516"/>
      <c r="SVH122" s="516"/>
      <c r="SVI122" s="516"/>
      <c r="SVJ122" s="516"/>
      <c r="SVK122" s="516"/>
      <c r="SVL122" s="516"/>
      <c r="SVM122" s="516"/>
      <c r="SVN122" s="516"/>
      <c r="SVO122" s="516"/>
      <c r="SVP122" s="516"/>
      <c r="SVQ122" s="516"/>
      <c r="SVR122" s="516"/>
      <c r="SVS122" s="516"/>
      <c r="SVT122" s="516"/>
      <c r="SVU122" s="516"/>
      <c r="SVV122" s="516"/>
      <c r="SVW122" s="516"/>
      <c r="SVX122" s="516"/>
      <c r="SVY122" s="516"/>
      <c r="SVZ122" s="516"/>
      <c r="SWA122" s="516"/>
      <c r="SWB122" s="516"/>
      <c r="SWC122" s="516"/>
      <c r="SWD122" s="516"/>
      <c r="SWE122" s="516"/>
      <c r="SWF122" s="516"/>
      <c r="SWG122" s="516"/>
      <c r="SWH122" s="516"/>
      <c r="SWI122" s="516"/>
      <c r="SWJ122" s="516"/>
      <c r="SWK122" s="516"/>
      <c r="SWL122" s="516"/>
      <c r="SWM122" s="516"/>
      <c r="SWN122" s="516"/>
      <c r="SWO122" s="516"/>
      <c r="SWP122" s="516"/>
      <c r="SWQ122" s="516"/>
      <c r="SWR122" s="516"/>
      <c r="SWS122" s="516"/>
      <c r="SWT122" s="516"/>
      <c r="SWU122" s="516"/>
      <c r="SWV122" s="516"/>
      <c r="SWW122" s="516"/>
      <c r="SWX122" s="516"/>
      <c r="SWY122" s="516"/>
      <c r="SWZ122" s="516"/>
      <c r="SXA122" s="516"/>
      <c r="SXB122" s="516"/>
      <c r="SXC122" s="516"/>
      <c r="SXD122" s="516"/>
      <c r="SXE122" s="516"/>
      <c r="SXF122" s="516"/>
      <c r="SXG122" s="516"/>
      <c r="SXH122" s="516"/>
      <c r="SXI122" s="516"/>
      <c r="SXJ122" s="516"/>
      <c r="SXK122" s="516"/>
      <c r="SXL122" s="516"/>
      <c r="SXM122" s="516"/>
      <c r="SXN122" s="516"/>
      <c r="SXO122" s="516"/>
      <c r="SXP122" s="516"/>
      <c r="SXQ122" s="516"/>
      <c r="SXR122" s="516"/>
      <c r="SXS122" s="516"/>
      <c r="SXT122" s="516"/>
      <c r="SXU122" s="516"/>
      <c r="SXV122" s="516"/>
      <c r="SXW122" s="516"/>
      <c r="SXX122" s="516"/>
      <c r="SXY122" s="516"/>
      <c r="SXZ122" s="516"/>
      <c r="SYA122" s="516"/>
      <c r="SYB122" s="516"/>
      <c r="SYC122" s="516"/>
      <c r="SYD122" s="516"/>
      <c r="SYE122" s="516"/>
      <c r="SYF122" s="516"/>
      <c r="SYG122" s="516"/>
      <c r="SYH122" s="516"/>
      <c r="SYI122" s="516"/>
      <c r="SYJ122" s="516"/>
      <c r="SYK122" s="516"/>
      <c r="SYL122" s="516"/>
      <c r="SYM122" s="516"/>
      <c r="SYN122" s="516"/>
      <c r="SYO122" s="516"/>
      <c r="SYP122" s="516"/>
      <c r="SYQ122" s="516"/>
      <c r="SYR122" s="516"/>
      <c r="SYS122" s="516"/>
      <c r="SYT122" s="516"/>
      <c r="SYU122" s="516"/>
      <c r="SYV122" s="516"/>
      <c r="SYW122" s="516"/>
      <c r="SYX122" s="516"/>
      <c r="SYY122" s="516"/>
      <c r="SYZ122" s="516"/>
      <c r="SZA122" s="516"/>
      <c r="SZB122" s="516"/>
      <c r="SZC122" s="516"/>
      <c r="SZD122" s="516"/>
      <c r="SZE122" s="516"/>
      <c r="SZF122" s="516"/>
      <c r="SZG122" s="516"/>
      <c r="SZH122" s="516"/>
      <c r="SZI122" s="516"/>
      <c r="SZJ122" s="516"/>
      <c r="SZK122" s="516"/>
      <c r="SZL122" s="516"/>
      <c r="SZM122" s="516"/>
      <c r="SZN122" s="516"/>
      <c r="SZO122" s="516"/>
      <c r="SZP122" s="516"/>
      <c r="SZQ122" s="516"/>
      <c r="SZR122" s="516"/>
      <c r="SZS122" s="516"/>
      <c r="SZT122" s="516"/>
      <c r="SZU122" s="516"/>
      <c r="SZV122" s="516"/>
      <c r="SZW122" s="516"/>
      <c r="SZX122" s="516"/>
      <c r="SZY122" s="516"/>
      <c r="SZZ122" s="516"/>
      <c r="TAA122" s="516"/>
      <c r="TAB122" s="516"/>
      <c r="TAC122" s="516"/>
      <c r="TAD122" s="516"/>
      <c r="TAE122" s="516"/>
      <c r="TAF122" s="516"/>
      <c r="TAG122" s="516"/>
      <c r="TAH122" s="516"/>
      <c r="TAI122" s="516"/>
      <c r="TAJ122" s="516"/>
      <c r="TAK122" s="516"/>
      <c r="TAL122" s="516"/>
      <c r="TAM122" s="516"/>
      <c r="TAN122" s="516"/>
      <c r="TAO122" s="516"/>
      <c r="TAP122" s="516"/>
      <c r="TAQ122" s="516"/>
      <c r="TAR122" s="516"/>
      <c r="TAS122" s="516"/>
      <c r="TAT122" s="516"/>
      <c r="TAU122" s="516"/>
      <c r="TAV122" s="516"/>
      <c r="TAW122" s="516"/>
      <c r="TAX122" s="516"/>
      <c r="TAY122" s="516"/>
      <c r="TAZ122" s="516"/>
      <c r="TBA122" s="516"/>
      <c r="TBB122" s="516"/>
      <c r="TBC122" s="516"/>
      <c r="TBD122" s="516"/>
      <c r="TBE122" s="516"/>
      <c r="TBF122" s="516"/>
      <c r="TBG122" s="516"/>
      <c r="TBH122" s="516"/>
      <c r="TBI122" s="516"/>
      <c r="TBJ122" s="516"/>
      <c r="TBK122" s="516"/>
      <c r="TBL122" s="516"/>
      <c r="TBM122" s="516"/>
      <c r="TBN122" s="516"/>
      <c r="TBO122" s="516"/>
      <c r="TBP122" s="516"/>
      <c r="TBQ122" s="516"/>
      <c r="TBR122" s="516"/>
      <c r="TBS122" s="516"/>
      <c r="TBT122" s="516"/>
      <c r="TBU122" s="516"/>
      <c r="TBV122" s="516"/>
      <c r="TBW122" s="516"/>
      <c r="TBX122" s="516"/>
      <c r="TBY122" s="516"/>
      <c r="TBZ122" s="516"/>
      <c r="TCA122" s="516"/>
      <c r="TCB122" s="516"/>
      <c r="TCC122" s="516"/>
      <c r="TCD122" s="516"/>
      <c r="TCE122" s="516"/>
      <c r="TCF122" s="516"/>
      <c r="TCG122" s="516"/>
      <c r="TCH122" s="516"/>
      <c r="TCI122" s="516"/>
      <c r="TCJ122" s="516"/>
      <c r="TCK122" s="516"/>
      <c r="TCL122" s="516"/>
      <c r="TCM122" s="516"/>
      <c r="TCN122" s="516"/>
      <c r="TCO122" s="516"/>
      <c r="TCP122" s="516"/>
      <c r="TCQ122" s="516"/>
      <c r="TCR122" s="516"/>
      <c r="TCS122" s="516"/>
      <c r="TCT122" s="516"/>
      <c r="TCU122" s="516"/>
      <c r="TCV122" s="516"/>
      <c r="TCW122" s="516"/>
      <c r="TCX122" s="516"/>
      <c r="TCY122" s="516"/>
      <c r="TCZ122" s="516"/>
      <c r="TDA122" s="516"/>
      <c r="TDB122" s="516"/>
      <c r="TDC122" s="516"/>
      <c r="TDD122" s="516"/>
      <c r="TDE122" s="516"/>
      <c r="TDF122" s="516"/>
      <c r="TDG122" s="516"/>
      <c r="TDH122" s="516"/>
      <c r="TDI122" s="516"/>
      <c r="TDJ122" s="516"/>
      <c r="TDK122" s="516"/>
      <c r="TDL122" s="516"/>
      <c r="TDM122" s="516"/>
      <c r="TDN122" s="516"/>
      <c r="TDO122" s="516"/>
      <c r="TDP122" s="516"/>
      <c r="TDQ122" s="516"/>
      <c r="TDR122" s="516"/>
      <c r="TDS122" s="516"/>
      <c r="TDT122" s="516"/>
      <c r="TDU122" s="516"/>
      <c r="TDV122" s="516"/>
      <c r="TDW122" s="516"/>
      <c r="TDX122" s="516"/>
      <c r="TDY122" s="516"/>
      <c r="TDZ122" s="516"/>
      <c r="TEA122" s="516"/>
      <c r="TEB122" s="516"/>
      <c r="TEC122" s="516"/>
      <c r="TED122" s="516"/>
      <c r="TEE122" s="516"/>
      <c r="TEF122" s="516"/>
      <c r="TEG122" s="516"/>
      <c r="TEH122" s="516"/>
      <c r="TEI122" s="516"/>
      <c r="TEJ122" s="516"/>
      <c r="TEK122" s="516"/>
      <c r="TEL122" s="516"/>
      <c r="TEM122" s="516"/>
      <c r="TEN122" s="516"/>
      <c r="TEO122" s="516"/>
      <c r="TEP122" s="516"/>
      <c r="TEQ122" s="516"/>
      <c r="TER122" s="516"/>
      <c r="TES122" s="516"/>
      <c r="TET122" s="516"/>
      <c r="TEU122" s="516"/>
      <c r="TEV122" s="516"/>
      <c r="TEW122" s="516"/>
      <c r="TEX122" s="516"/>
      <c r="TEY122" s="516"/>
      <c r="TEZ122" s="516"/>
      <c r="TFA122" s="516"/>
      <c r="TFB122" s="516"/>
      <c r="TFC122" s="516"/>
      <c r="TFD122" s="516"/>
      <c r="TFE122" s="516"/>
      <c r="TFF122" s="516"/>
      <c r="TFG122" s="516"/>
      <c r="TFH122" s="516"/>
      <c r="TFI122" s="516"/>
      <c r="TFJ122" s="516"/>
      <c r="TFK122" s="516"/>
      <c r="TFL122" s="516"/>
      <c r="TFM122" s="516"/>
      <c r="TFN122" s="516"/>
      <c r="TFO122" s="516"/>
      <c r="TFP122" s="516"/>
      <c r="TFQ122" s="516"/>
      <c r="TFR122" s="516"/>
      <c r="TFS122" s="516"/>
      <c r="TFT122" s="516"/>
      <c r="TFU122" s="516"/>
      <c r="TFV122" s="516"/>
      <c r="TFW122" s="516"/>
      <c r="TFX122" s="516"/>
      <c r="TFY122" s="516"/>
      <c r="TFZ122" s="516"/>
      <c r="TGA122" s="516"/>
      <c r="TGB122" s="516"/>
      <c r="TGC122" s="516"/>
      <c r="TGD122" s="516"/>
      <c r="TGE122" s="516"/>
      <c r="TGF122" s="516"/>
      <c r="TGG122" s="516"/>
      <c r="TGH122" s="516"/>
      <c r="TGI122" s="516"/>
      <c r="TGJ122" s="516"/>
      <c r="TGK122" s="516"/>
      <c r="TGL122" s="516"/>
      <c r="TGM122" s="516"/>
      <c r="TGN122" s="516"/>
      <c r="TGO122" s="516"/>
      <c r="TGP122" s="516"/>
      <c r="TGQ122" s="516"/>
      <c r="TGR122" s="516"/>
      <c r="TGS122" s="516"/>
      <c r="TGT122" s="516"/>
      <c r="TGU122" s="516"/>
      <c r="TGV122" s="516"/>
      <c r="TGW122" s="516"/>
      <c r="TGX122" s="516"/>
      <c r="TGY122" s="516"/>
      <c r="TGZ122" s="516"/>
      <c r="THA122" s="516"/>
      <c r="THB122" s="516"/>
      <c r="THC122" s="516"/>
      <c r="THD122" s="516"/>
      <c r="THE122" s="516"/>
      <c r="THF122" s="516"/>
      <c r="THG122" s="516"/>
      <c r="THH122" s="516"/>
      <c r="THI122" s="516"/>
      <c r="THJ122" s="516"/>
      <c r="THK122" s="516"/>
      <c r="THL122" s="516"/>
      <c r="THM122" s="516"/>
      <c r="THN122" s="516"/>
      <c r="THO122" s="516"/>
      <c r="THP122" s="516"/>
      <c r="THQ122" s="516"/>
      <c r="THR122" s="516"/>
      <c r="THS122" s="516"/>
      <c r="THT122" s="516"/>
      <c r="THU122" s="516"/>
      <c r="THV122" s="516"/>
      <c r="THW122" s="516"/>
      <c r="THX122" s="516"/>
      <c r="THY122" s="516"/>
      <c r="THZ122" s="516"/>
      <c r="TIA122" s="516"/>
      <c r="TIB122" s="516"/>
      <c r="TIC122" s="516"/>
      <c r="TID122" s="516"/>
      <c r="TIE122" s="516"/>
      <c r="TIF122" s="516"/>
      <c r="TIG122" s="516"/>
      <c r="TIH122" s="516"/>
      <c r="TII122" s="516"/>
      <c r="TIJ122" s="516"/>
      <c r="TIK122" s="516"/>
      <c r="TIL122" s="516"/>
      <c r="TIM122" s="516"/>
      <c r="TIN122" s="516"/>
      <c r="TIO122" s="516"/>
      <c r="TIP122" s="516"/>
      <c r="TIQ122" s="516"/>
      <c r="TIR122" s="516"/>
      <c r="TIS122" s="516"/>
      <c r="TIT122" s="516"/>
      <c r="TIU122" s="516"/>
      <c r="TIV122" s="516"/>
      <c r="TIW122" s="516"/>
      <c r="TIX122" s="516"/>
      <c r="TIY122" s="516"/>
      <c r="TIZ122" s="516"/>
      <c r="TJA122" s="516"/>
      <c r="TJB122" s="516"/>
      <c r="TJC122" s="516"/>
      <c r="TJD122" s="516"/>
      <c r="TJE122" s="516"/>
      <c r="TJF122" s="516"/>
      <c r="TJG122" s="516"/>
      <c r="TJH122" s="516"/>
      <c r="TJI122" s="516"/>
      <c r="TJJ122" s="516"/>
      <c r="TJK122" s="516"/>
      <c r="TJL122" s="516"/>
      <c r="TJM122" s="516"/>
      <c r="TJN122" s="516"/>
      <c r="TJO122" s="516"/>
      <c r="TJP122" s="516"/>
      <c r="TJQ122" s="516"/>
      <c r="TJR122" s="516"/>
      <c r="TJS122" s="516"/>
      <c r="TJT122" s="516"/>
      <c r="TJU122" s="516"/>
      <c r="TJV122" s="516"/>
      <c r="TJW122" s="516"/>
      <c r="TJX122" s="516"/>
      <c r="TJY122" s="516"/>
      <c r="TJZ122" s="516"/>
      <c r="TKA122" s="516"/>
      <c r="TKB122" s="516"/>
      <c r="TKC122" s="516"/>
      <c r="TKD122" s="516"/>
      <c r="TKE122" s="516"/>
      <c r="TKF122" s="516"/>
      <c r="TKG122" s="516"/>
      <c r="TKH122" s="516"/>
      <c r="TKI122" s="516"/>
      <c r="TKJ122" s="516"/>
      <c r="TKK122" s="516"/>
      <c r="TKL122" s="516"/>
      <c r="TKM122" s="516"/>
      <c r="TKN122" s="516"/>
      <c r="TKO122" s="516"/>
      <c r="TKP122" s="516"/>
      <c r="TKQ122" s="516"/>
      <c r="TKR122" s="516"/>
      <c r="TKS122" s="516"/>
      <c r="TKT122" s="516"/>
      <c r="TKU122" s="516"/>
      <c r="TKV122" s="516"/>
      <c r="TKW122" s="516"/>
      <c r="TKX122" s="516"/>
      <c r="TKY122" s="516"/>
      <c r="TKZ122" s="516"/>
      <c r="TLA122" s="516"/>
      <c r="TLB122" s="516"/>
      <c r="TLC122" s="516"/>
      <c r="TLD122" s="516"/>
      <c r="TLE122" s="516"/>
      <c r="TLF122" s="516"/>
      <c r="TLG122" s="516"/>
      <c r="TLH122" s="516"/>
      <c r="TLI122" s="516"/>
      <c r="TLJ122" s="516"/>
      <c r="TLK122" s="516"/>
      <c r="TLL122" s="516"/>
      <c r="TLM122" s="516"/>
      <c r="TLN122" s="516"/>
      <c r="TLO122" s="516"/>
      <c r="TLP122" s="516"/>
      <c r="TLQ122" s="516"/>
      <c r="TLR122" s="516"/>
      <c r="TLS122" s="516"/>
      <c r="TLT122" s="516"/>
      <c r="TLU122" s="516"/>
      <c r="TLV122" s="516"/>
      <c r="TLW122" s="516"/>
      <c r="TLX122" s="516"/>
      <c r="TLY122" s="516"/>
      <c r="TLZ122" s="516"/>
      <c r="TMA122" s="516"/>
      <c r="TMB122" s="516"/>
      <c r="TMC122" s="516"/>
      <c r="TMD122" s="516"/>
      <c r="TME122" s="516"/>
      <c r="TMF122" s="516"/>
      <c r="TMG122" s="516"/>
      <c r="TMH122" s="516"/>
      <c r="TMI122" s="516"/>
      <c r="TMJ122" s="516"/>
      <c r="TMK122" s="516"/>
      <c r="TML122" s="516"/>
      <c r="TMM122" s="516"/>
      <c r="TMN122" s="516"/>
      <c r="TMO122" s="516"/>
      <c r="TMP122" s="516"/>
      <c r="TMQ122" s="516"/>
      <c r="TMR122" s="516"/>
      <c r="TMS122" s="516"/>
      <c r="TMT122" s="516"/>
      <c r="TMU122" s="516"/>
      <c r="TMV122" s="516"/>
      <c r="TMW122" s="516"/>
      <c r="TMX122" s="516"/>
      <c r="TMY122" s="516"/>
      <c r="TMZ122" s="516"/>
      <c r="TNA122" s="516"/>
      <c r="TNB122" s="516"/>
      <c r="TNC122" s="516"/>
      <c r="TND122" s="516"/>
      <c r="TNE122" s="516"/>
      <c r="TNF122" s="516"/>
      <c r="TNG122" s="516"/>
      <c r="TNH122" s="516"/>
      <c r="TNI122" s="516"/>
      <c r="TNJ122" s="516"/>
      <c r="TNK122" s="516"/>
      <c r="TNL122" s="516"/>
      <c r="TNM122" s="516"/>
      <c r="TNN122" s="516"/>
      <c r="TNO122" s="516"/>
      <c r="TNP122" s="516"/>
      <c r="TNQ122" s="516"/>
      <c r="TNR122" s="516"/>
      <c r="TNS122" s="516"/>
      <c r="TNT122" s="516"/>
      <c r="TNU122" s="516"/>
      <c r="TNV122" s="516"/>
      <c r="TNW122" s="516"/>
      <c r="TNX122" s="516"/>
      <c r="TNY122" s="516"/>
      <c r="TNZ122" s="516"/>
      <c r="TOA122" s="516"/>
      <c r="TOB122" s="516"/>
      <c r="TOC122" s="516"/>
      <c r="TOD122" s="516"/>
      <c r="TOE122" s="516"/>
      <c r="TOF122" s="516"/>
      <c r="TOG122" s="516"/>
      <c r="TOH122" s="516"/>
      <c r="TOI122" s="516"/>
      <c r="TOJ122" s="516"/>
      <c r="TOK122" s="516"/>
      <c r="TOL122" s="516"/>
      <c r="TOM122" s="516"/>
      <c r="TON122" s="516"/>
      <c r="TOO122" s="516"/>
      <c r="TOP122" s="516"/>
      <c r="TOQ122" s="516"/>
      <c r="TOR122" s="516"/>
      <c r="TOS122" s="516"/>
      <c r="TOT122" s="516"/>
      <c r="TOU122" s="516"/>
      <c r="TOV122" s="516"/>
      <c r="TOW122" s="516"/>
      <c r="TOX122" s="516"/>
      <c r="TOY122" s="516"/>
      <c r="TOZ122" s="516"/>
      <c r="TPA122" s="516"/>
      <c r="TPB122" s="516"/>
      <c r="TPC122" s="516"/>
      <c r="TPD122" s="516"/>
      <c r="TPE122" s="516"/>
      <c r="TPF122" s="516"/>
      <c r="TPG122" s="516"/>
      <c r="TPH122" s="516"/>
      <c r="TPI122" s="516"/>
      <c r="TPJ122" s="516"/>
      <c r="TPK122" s="516"/>
      <c r="TPL122" s="516"/>
      <c r="TPM122" s="516"/>
      <c r="TPN122" s="516"/>
      <c r="TPO122" s="516"/>
      <c r="TPP122" s="516"/>
      <c r="TPQ122" s="516"/>
      <c r="TPR122" s="516"/>
      <c r="TPS122" s="516"/>
      <c r="TPT122" s="516"/>
      <c r="TPU122" s="516"/>
      <c r="TPV122" s="516"/>
      <c r="TPW122" s="516"/>
      <c r="TPX122" s="516"/>
      <c r="TPY122" s="516"/>
      <c r="TPZ122" s="516"/>
      <c r="TQA122" s="516"/>
      <c r="TQB122" s="516"/>
      <c r="TQC122" s="516"/>
      <c r="TQD122" s="516"/>
      <c r="TQE122" s="516"/>
      <c r="TQF122" s="516"/>
      <c r="TQG122" s="516"/>
      <c r="TQH122" s="516"/>
      <c r="TQI122" s="516"/>
      <c r="TQJ122" s="516"/>
      <c r="TQK122" s="516"/>
      <c r="TQL122" s="516"/>
      <c r="TQM122" s="516"/>
      <c r="TQN122" s="516"/>
      <c r="TQO122" s="516"/>
      <c r="TQP122" s="516"/>
      <c r="TQQ122" s="516"/>
      <c r="TQR122" s="516"/>
      <c r="TQS122" s="516"/>
      <c r="TQT122" s="516"/>
      <c r="TQU122" s="516"/>
      <c r="TQV122" s="516"/>
      <c r="TQW122" s="516"/>
      <c r="TQX122" s="516"/>
      <c r="TQY122" s="516"/>
      <c r="TQZ122" s="516"/>
      <c r="TRA122" s="516"/>
      <c r="TRB122" s="516"/>
      <c r="TRC122" s="516"/>
      <c r="TRD122" s="516"/>
      <c r="TRE122" s="516"/>
      <c r="TRF122" s="516"/>
      <c r="TRG122" s="516"/>
      <c r="TRH122" s="516"/>
      <c r="TRI122" s="516"/>
      <c r="TRJ122" s="516"/>
      <c r="TRK122" s="516"/>
      <c r="TRL122" s="516"/>
      <c r="TRM122" s="516"/>
      <c r="TRN122" s="516"/>
      <c r="TRO122" s="516"/>
      <c r="TRP122" s="516"/>
      <c r="TRQ122" s="516"/>
      <c r="TRR122" s="516"/>
      <c r="TRS122" s="516"/>
      <c r="TRT122" s="516"/>
      <c r="TRU122" s="516"/>
      <c r="TRV122" s="516"/>
      <c r="TRW122" s="516"/>
      <c r="TRX122" s="516"/>
      <c r="TRY122" s="516"/>
      <c r="TRZ122" s="516"/>
      <c r="TSA122" s="516"/>
      <c r="TSB122" s="516"/>
      <c r="TSC122" s="516"/>
      <c r="TSD122" s="516"/>
      <c r="TSE122" s="516"/>
      <c r="TSF122" s="516"/>
      <c r="TSG122" s="516"/>
      <c r="TSH122" s="516"/>
      <c r="TSI122" s="516"/>
      <c r="TSJ122" s="516"/>
      <c r="TSK122" s="516"/>
      <c r="TSL122" s="516"/>
      <c r="TSM122" s="516"/>
      <c r="TSN122" s="516"/>
      <c r="TSO122" s="516"/>
      <c r="TSP122" s="516"/>
      <c r="TSQ122" s="516"/>
      <c r="TSR122" s="516"/>
      <c r="TSS122" s="516"/>
      <c r="TST122" s="516"/>
      <c r="TSU122" s="516"/>
      <c r="TSV122" s="516"/>
      <c r="TSW122" s="516"/>
      <c r="TSX122" s="516"/>
      <c r="TSY122" s="516"/>
      <c r="TSZ122" s="516"/>
      <c r="TTA122" s="516"/>
      <c r="TTB122" s="516"/>
      <c r="TTC122" s="516"/>
      <c r="TTD122" s="516"/>
      <c r="TTE122" s="516"/>
      <c r="TTF122" s="516"/>
      <c r="TTG122" s="516"/>
      <c r="TTH122" s="516"/>
      <c r="TTI122" s="516"/>
      <c r="TTJ122" s="516"/>
      <c r="TTK122" s="516"/>
      <c r="TTL122" s="516"/>
      <c r="TTM122" s="516"/>
      <c r="TTN122" s="516"/>
      <c r="TTO122" s="516"/>
      <c r="TTP122" s="516"/>
      <c r="TTQ122" s="516"/>
      <c r="TTR122" s="516"/>
      <c r="TTS122" s="516"/>
      <c r="TTT122" s="516"/>
      <c r="TTU122" s="516"/>
      <c r="TTV122" s="516"/>
      <c r="TTW122" s="516"/>
      <c r="TTX122" s="516"/>
      <c r="TTY122" s="516"/>
      <c r="TTZ122" s="516"/>
      <c r="TUA122" s="516"/>
      <c r="TUB122" s="516"/>
      <c r="TUC122" s="516"/>
      <c r="TUD122" s="516"/>
      <c r="TUE122" s="516"/>
      <c r="TUF122" s="516"/>
      <c r="TUG122" s="516"/>
      <c r="TUH122" s="516"/>
      <c r="TUI122" s="516"/>
      <c r="TUJ122" s="516"/>
      <c r="TUK122" s="516"/>
      <c r="TUL122" s="516"/>
      <c r="TUM122" s="516"/>
      <c r="TUN122" s="516"/>
      <c r="TUO122" s="516"/>
      <c r="TUP122" s="516"/>
      <c r="TUQ122" s="516"/>
      <c r="TUR122" s="516"/>
      <c r="TUS122" s="516"/>
      <c r="TUT122" s="516"/>
      <c r="TUU122" s="516"/>
      <c r="TUV122" s="516"/>
      <c r="TUW122" s="516"/>
      <c r="TUX122" s="516"/>
      <c r="TUY122" s="516"/>
      <c r="TUZ122" s="516"/>
      <c r="TVA122" s="516"/>
      <c r="TVB122" s="516"/>
      <c r="TVC122" s="516"/>
      <c r="TVD122" s="516"/>
      <c r="TVE122" s="516"/>
      <c r="TVF122" s="516"/>
      <c r="TVG122" s="516"/>
      <c r="TVH122" s="516"/>
      <c r="TVI122" s="516"/>
      <c r="TVJ122" s="516"/>
      <c r="TVK122" s="516"/>
      <c r="TVL122" s="516"/>
      <c r="TVM122" s="516"/>
      <c r="TVN122" s="516"/>
      <c r="TVO122" s="516"/>
      <c r="TVP122" s="516"/>
      <c r="TVQ122" s="516"/>
      <c r="TVR122" s="516"/>
      <c r="TVS122" s="516"/>
      <c r="TVT122" s="516"/>
      <c r="TVU122" s="516"/>
      <c r="TVV122" s="516"/>
      <c r="TVW122" s="516"/>
      <c r="TVX122" s="516"/>
      <c r="TVY122" s="516"/>
      <c r="TVZ122" s="516"/>
      <c r="TWA122" s="516"/>
      <c r="TWB122" s="516"/>
      <c r="TWC122" s="516"/>
      <c r="TWD122" s="516"/>
      <c r="TWE122" s="516"/>
      <c r="TWF122" s="516"/>
      <c r="TWG122" s="516"/>
      <c r="TWH122" s="516"/>
      <c r="TWI122" s="516"/>
      <c r="TWJ122" s="516"/>
      <c r="TWK122" s="516"/>
      <c r="TWL122" s="516"/>
      <c r="TWM122" s="516"/>
      <c r="TWN122" s="516"/>
      <c r="TWO122" s="516"/>
      <c r="TWP122" s="516"/>
      <c r="TWQ122" s="516"/>
      <c r="TWR122" s="516"/>
      <c r="TWS122" s="516"/>
      <c r="TWT122" s="516"/>
      <c r="TWU122" s="516"/>
      <c r="TWV122" s="516"/>
      <c r="TWW122" s="516"/>
      <c r="TWX122" s="516"/>
      <c r="TWY122" s="516"/>
      <c r="TWZ122" s="516"/>
      <c r="TXA122" s="516"/>
      <c r="TXB122" s="516"/>
      <c r="TXC122" s="516"/>
      <c r="TXD122" s="516"/>
      <c r="TXE122" s="516"/>
      <c r="TXF122" s="516"/>
      <c r="TXG122" s="516"/>
      <c r="TXH122" s="516"/>
      <c r="TXI122" s="516"/>
      <c r="TXJ122" s="516"/>
      <c r="TXK122" s="516"/>
      <c r="TXL122" s="516"/>
      <c r="TXM122" s="516"/>
      <c r="TXN122" s="516"/>
      <c r="TXO122" s="516"/>
      <c r="TXP122" s="516"/>
      <c r="TXQ122" s="516"/>
      <c r="TXR122" s="516"/>
      <c r="TXS122" s="516"/>
      <c r="TXT122" s="516"/>
      <c r="TXU122" s="516"/>
      <c r="TXV122" s="516"/>
      <c r="TXW122" s="516"/>
      <c r="TXX122" s="516"/>
      <c r="TXY122" s="516"/>
      <c r="TXZ122" s="516"/>
      <c r="TYA122" s="516"/>
      <c r="TYB122" s="516"/>
      <c r="TYC122" s="516"/>
      <c r="TYD122" s="516"/>
      <c r="TYE122" s="516"/>
      <c r="TYF122" s="516"/>
      <c r="TYG122" s="516"/>
      <c r="TYH122" s="516"/>
      <c r="TYI122" s="516"/>
      <c r="TYJ122" s="516"/>
      <c r="TYK122" s="516"/>
      <c r="TYL122" s="516"/>
      <c r="TYM122" s="516"/>
      <c r="TYN122" s="516"/>
      <c r="TYO122" s="516"/>
      <c r="TYP122" s="516"/>
      <c r="TYQ122" s="516"/>
      <c r="TYR122" s="516"/>
      <c r="TYS122" s="516"/>
      <c r="TYT122" s="516"/>
      <c r="TYU122" s="516"/>
      <c r="TYV122" s="516"/>
      <c r="TYW122" s="516"/>
      <c r="TYX122" s="516"/>
      <c r="TYY122" s="516"/>
      <c r="TYZ122" s="516"/>
      <c r="TZA122" s="516"/>
      <c r="TZB122" s="516"/>
      <c r="TZC122" s="516"/>
      <c r="TZD122" s="516"/>
      <c r="TZE122" s="516"/>
      <c r="TZF122" s="516"/>
      <c r="TZG122" s="516"/>
      <c r="TZH122" s="516"/>
      <c r="TZI122" s="516"/>
      <c r="TZJ122" s="516"/>
      <c r="TZK122" s="516"/>
      <c r="TZL122" s="516"/>
      <c r="TZM122" s="516"/>
      <c r="TZN122" s="516"/>
      <c r="TZO122" s="516"/>
      <c r="TZP122" s="516"/>
      <c r="TZQ122" s="516"/>
      <c r="TZR122" s="516"/>
      <c r="TZS122" s="516"/>
      <c r="TZT122" s="516"/>
      <c r="TZU122" s="516"/>
      <c r="TZV122" s="516"/>
      <c r="TZW122" s="516"/>
      <c r="TZX122" s="516"/>
      <c r="TZY122" s="516"/>
      <c r="TZZ122" s="516"/>
      <c r="UAA122" s="516"/>
      <c r="UAB122" s="516"/>
      <c r="UAC122" s="516"/>
      <c r="UAD122" s="516"/>
      <c r="UAE122" s="516"/>
      <c r="UAF122" s="516"/>
      <c r="UAG122" s="516"/>
      <c r="UAH122" s="516"/>
      <c r="UAI122" s="516"/>
      <c r="UAJ122" s="516"/>
      <c r="UAK122" s="516"/>
      <c r="UAL122" s="516"/>
      <c r="UAM122" s="516"/>
      <c r="UAN122" s="516"/>
      <c r="UAO122" s="516"/>
      <c r="UAP122" s="516"/>
      <c r="UAQ122" s="516"/>
      <c r="UAR122" s="516"/>
      <c r="UAS122" s="516"/>
      <c r="UAT122" s="516"/>
      <c r="UAU122" s="516"/>
      <c r="UAV122" s="516"/>
      <c r="UAW122" s="516"/>
      <c r="UAX122" s="516"/>
      <c r="UAY122" s="516"/>
      <c r="UAZ122" s="516"/>
      <c r="UBA122" s="516"/>
      <c r="UBB122" s="516"/>
      <c r="UBC122" s="516"/>
      <c r="UBD122" s="516"/>
      <c r="UBE122" s="516"/>
      <c r="UBF122" s="516"/>
      <c r="UBG122" s="516"/>
      <c r="UBH122" s="516"/>
      <c r="UBI122" s="516"/>
      <c r="UBJ122" s="516"/>
      <c r="UBK122" s="516"/>
      <c r="UBL122" s="516"/>
      <c r="UBM122" s="516"/>
      <c r="UBN122" s="516"/>
      <c r="UBO122" s="516"/>
      <c r="UBP122" s="516"/>
      <c r="UBQ122" s="516"/>
      <c r="UBR122" s="516"/>
      <c r="UBS122" s="516"/>
      <c r="UBT122" s="516"/>
      <c r="UBU122" s="516"/>
      <c r="UBV122" s="516"/>
      <c r="UBW122" s="516"/>
      <c r="UBX122" s="516"/>
      <c r="UBY122" s="516"/>
      <c r="UBZ122" s="516"/>
      <c r="UCA122" s="516"/>
      <c r="UCB122" s="516"/>
      <c r="UCC122" s="516"/>
      <c r="UCD122" s="516"/>
      <c r="UCE122" s="516"/>
      <c r="UCF122" s="516"/>
      <c r="UCG122" s="516"/>
      <c r="UCH122" s="516"/>
      <c r="UCI122" s="516"/>
      <c r="UCJ122" s="516"/>
      <c r="UCK122" s="516"/>
      <c r="UCL122" s="516"/>
      <c r="UCM122" s="516"/>
      <c r="UCN122" s="516"/>
      <c r="UCO122" s="516"/>
      <c r="UCP122" s="516"/>
      <c r="UCQ122" s="516"/>
      <c r="UCR122" s="516"/>
      <c r="UCS122" s="516"/>
      <c r="UCT122" s="516"/>
      <c r="UCU122" s="516"/>
      <c r="UCV122" s="516"/>
      <c r="UCW122" s="516"/>
      <c r="UCX122" s="516"/>
      <c r="UCY122" s="516"/>
      <c r="UCZ122" s="516"/>
      <c r="UDA122" s="516"/>
      <c r="UDB122" s="516"/>
      <c r="UDC122" s="516"/>
      <c r="UDD122" s="516"/>
      <c r="UDE122" s="516"/>
      <c r="UDF122" s="516"/>
      <c r="UDG122" s="516"/>
      <c r="UDH122" s="516"/>
      <c r="UDI122" s="516"/>
      <c r="UDJ122" s="516"/>
      <c r="UDK122" s="516"/>
      <c r="UDL122" s="516"/>
      <c r="UDM122" s="516"/>
      <c r="UDN122" s="516"/>
      <c r="UDO122" s="516"/>
      <c r="UDP122" s="516"/>
      <c r="UDQ122" s="516"/>
      <c r="UDR122" s="516"/>
      <c r="UDS122" s="516"/>
      <c r="UDT122" s="516"/>
      <c r="UDU122" s="516"/>
      <c r="UDV122" s="516"/>
      <c r="UDW122" s="516"/>
      <c r="UDX122" s="516"/>
      <c r="UDY122" s="516"/>
      <c r="UDZ122" s="516"/>
      <c r="UEA122" s="516"/>
      <c r="UEB122" s="516"/>
      <c r="UEC122" s="516"/>
      <c r="UED122" s="516"/>
      <c r="UEE122" s="516"/>
      <c r="UEF122" s="516"/>
      <c r="UEG122" s="516"/>
      <c r="UEH122" s="516"/>
      <c r="UEI122" s="516"/>
      <c r="UEJ122" s="516"/>
      <c r="UEK122" s="516"/>
      <c r="UEL122" s="516"/>
      <c r="UEM122" s="516"/>
      <c r="UEN122" s="516"/>
      <c r="UEO122" s="516"/>
      <c r="UEP122" s="516"/>
      <c r="UEQ122" s="516"/>
      <c r="UER122" s="516"/>
      <c r="UES122" s="516"/>
      <c r="UET122" s="516"/>
      <c r="UEU122" s="516"/>
      <c r="UEV122" s="516"/>
      <c r="UEW122" s="516"/>
      <c r="UEX122" s="516"/>
      <c r="UEY122" s="516"/>
      <c r="UEZ122" s="516"/>
      <c r="UFA122" s="516"/>
      <c r="UFB122" s="516"/>
      <c r="UFC122" s="516"/>
      <c r="UFD122" s="516"/>
      <c r="UFE122" s="516"/>
      <c r="UFF122" s="516"/>
      <c r="UFG122" s="516"/>
      <c r="UFH122" s="516"/>
      <c r="UFI122" s="516"/>
      <c r="UFJ122" s="516"/>
      <c r="UFK122" s="516"/>
      <c r="UFL122" s="516"/>
      <c r="UFM122" s="516"/>
      <c r="UFN122" s="516"/>
      <c r="UFO122" s="516"/>
      <c r="UFP122" s="516"/>
      <c r="UFQ122" s="516"/>
      <c r="UFR122" s="516"/>
      <c r="UFS122" s="516"/>
      <c r="UFT122" s="516"/>
      <c r="UFU122" s="516"/>
      <c r="UFV122" s="516"/>
      <c r="UFW122" s="516"/>
      <c r="UFX122" s="516"/>
      <c r="UFY122" s="516"/>
      <c r="UFZ122" s="516"/>
      <c r="UGA122" s="516"/>
      <c r="UGB122" s="516"/>
      <c r="UGC122" s="516"/>
      <c r="UGD122" s="516"/>
      <c r="UGE122" s="516"/>
      <c r="UGF122" s="516"/>
      <c r="UGG122" s="516"/>
      <c r="UGH122" s="516"/>
      <c r="UGI122" s="516"/>
      <c r="UGJ122" s="516"/>
      <c r="UGK122" s="516"/>
      <c r="UGL122" s="516"/>
      <c r="UGM122" s="516"/>
      <c r="UGN122" s="516"/>
      <c r="UGO122" s="516"/>
      <c r="UGP122" s="516"/>
      <c r="UGQ122" s="516"/>
      <c r="UGR122" s="516"/>
      <c r="UGS122" s="516"/>
      <c r="UGT122" s="516"/>
      <c r="UGU122" s="516"/>
      <c r="UGV122" s="516"/>
      <c r="UGW122" s="516"/>
      <c r="UGX122" s="516"/>
      <c r="UGY122" s="516"/>
      <c r="UGZ122" s="516"/>
      <c r="UHA122" s="516"/>
      <c r="UHB122" s="516"/>
      <c r="UHC122" s="516"/>
      <c r="UHD122" s="516"/>
      <c r="UHE122" s="516"/>
      <c r="UHF122" s="516"/>
      <c r="UHG122" s="516"/>
      <c r="UHH122" s="516"/>
      <c r="UHI122" s="516"/>
      <c r="UHJ122" s="516"/>
      <c r="UHK122" s="516"/>
      <c r="UHL122" s="516"/>
      <c r="UHM122" s="516"/>
      <c r="UHN122" s="516"/>
      <c r="UHO122" s="516"/>
      <c r="UHP122" s="516"/>
      <c r="UHQ122" s="516"/>
      <c r="UHR122" s="516"/>
      <c r="UHS122" s="516"/>
      <c r="UHT122" s="516"/>
      <c r="UHU122" s="516"/>
      <c r="UHV122" s="516"/>
      <c r="UHW122" s="516"/>
      <c r="UHX122" s="516"/>
      <c r="UHY122" s="516"/>
      <c r="UHZ122" s="516"/>
      <c r="UIA122" s="516"/>
      <c r="UIB122" s="516"/>
      <c r="UIC122" s="516"/>
      <c r="UID122" s="516"/>
      <c r="UIE122" s="516"/>
      <c r="UIF122" s="516"/>
      <c r="UIG122" s="516"/>
      <c r="UIH122" s="516"/>
      <c r="UII122" s="516"/>
      <c r="UIJ122" s="516"/>
      <c r="UIK122" s="516"/>
      <c r="UIL122" s="516"/>
      <c r="UIM122" s="516"/>
      <c r="UIN122" s="516"/>
      <c r="UIO122" s="516"/>
      <c r="UIP122" s="516"/>
      <c r="UIQ122" s="516"/>
      <c r="UIR122" s="516"/>
      <c r="UIS122" s="516"/>
      <c r="UIT122" s="516"/>
      <c r="UIU122" s="516"/>
      <c r="UIV122" s="516"/>
      <c r="UIW122" s="516"/>
      <c r="UIX122" s="516"/>
      <c r="UIY122" s="516"/>
      <c r="UIZ122" s="516"/>
      <c r="UJA122" s="516"/>
      <c r="UJB122" s="516"/>
      <c r="UJC122" s="516"/>
      <c r="UJD122" s="516"/>
      <c r="UJE122" s="516"/>
      <c r="UJF122" s="516"/>
      <c r="UJG122" s="516"/>
      <c r="UJH122" s="516"/>
      <c r="UJI122" s="516"/>
      <c r="UJJ122" s="516"/>
      <c r="UJK122" s="516"/>
      <c r="UJL122" s="516"/>
      <c r="UJM122" s="516"/>
      <c r="UJN122" s="516"/>
      <c r="UJO122" s="516"/>
      <c r="UJP122" s="516"/>
      <c r="UJQ122" s="516"/>
      <c r="UJR122" s="516"/>
      <c r="UJS122" s="516"/>
      <c r="UJT122" s="516"/>
      <c r="UJU122" s="516"/>
      <c r="UJV122" s="516"/>
      <c r="UJW122" s="516"/>
      <c r="UJX122" s="516"/>
      <c r="UJY122" s="516"/>
      <c r="UJZ122" s="516"/>
      <c r="UKA122" s="516"/>
      <c r="UKB122" s="516"/>
      <c r="UKC122" s="516"/>
      <c r="UKD122" s="516"/>
      <c r="UKE122" s="516"/>
      <c r="UKF122" s="516"/>
      <c r="UKG122" s="516"/>
      <c r="UKH122" s="516"/>
      <c r="UKI122" s="516"/>
      <c r="UKJ122" s="516"/>
      <c r="UKK122" s="516"/>
      <c r="UKL122" s="516"/>
      <c r="UKM122" s="516"/>
      <c r="UKN122" s="516"/>
      <c r="UKO122" s="516"/>
      <c r="UKP122" s="516"/>
      <c r="UKQ122" s="516"/>
      <c r="UKR122" s="516"/>
      <c r="UKS122" s="516"/>
      <c r="UKT122" s="516"/>
      <c r="UKU122" s="516"/>
      <c r="UKV122" s="516"/>
      <c r="UKW122" s="516"/>
      <c r="UKX122" s="516"/>
      <c r="UKY122" s="516"/>
      <c r="UKZ122" s="516"/>
      <c r="ULA122" s="516"/>
      <c r="ULB122" s="516"/>
      <c r="ULC122" s="516"/>
      <c r="ULD122" s="516"/>
      <c r="ULE122" s="516"/>
      <c r="ULF122" s="516"/>
      <c r="ULG122" s="516"/>
      <c r="ULH122" s="516"/>
      <c r="ULI122" s="516"/>
      <c r="ULJ122" s="516"/>
      <c r="ULK122" s="516"/>
      <c r="ULL122" s="516"/>
      <c r="ULM122" s="516"/>
      <c r="ULN122" s="516"/>
      <c r="ULO122" s="516"/>
      <c r="ULP122" s="516"/>
      <c r="ULQ122" s="516"/>
      <c r="ULR122" s="516"/>
      <c r="ULS122" s="516"/>
      <c r="ULT122" s="516"/>
      <c r="ULU122" s="516"/>
      <c r="ULV122" s="516"/>
      <c r="ULW122" s="516"/>
      <c r="ULX122" s="516"/>
      <c r="ULY122" s="516"/>
      <c r="ULZ122" s="516"/>
      <c r="UMA122" s="516"/>
      <c r="UMB122" s="516"/>
      <c r="UMC122" s="516"/>
      <c r="UMD122" s="516"/>
      <c r="UME122" s="516"/>
      <c r="UMF122" s="516"/>
      <c r="UMG122" s="516"/>
      <c r="UMH122" s="516"/>
      <c r="UMI122" s="516"/>
      <c r="UMJ122" s="516"/>
      <c r="UMK122" s="516"/>
      <c r="UML122" s="516"/>
      <c r="UMM122" s="516"/>
      <c r="UMN122" s="516"/>
      <c r="UMO122" s="516"/>
      <c r="UMP122" s="516"/>
      <c r="UMQ122" s="516"/>
      <c r="UMR122" s="516"/>
      <c r="UMS122" s="516"/>
      <c r="UMT122" s="516"/>
      <c r="UMU122" s="516"/>
      <c r="UMV122" s="516"/>
      <c r="UMW122" s="516"/>
      <c r="UMX122" s="516"/>
      <c r="UMY122" s="516"/>
      <c r="UMZ122" s="516"/>
      <c r="UNA122" s="516"/>
      <c r="UNB122" s="516"/>
      <c r="UNC122" s="516"/>
      <c r="UND122" s="516"/>
      <c r="UNE122" s="516"/>
      <c r="UNF122" s="516"/>
      <c r="UNG122" s="516"/>
      <c r="UNH122" s="516"/>
      <c r="UNI122" s="516"/>
      <c r="UNJ122" s="516"/>
      <c r="UNK122" s="516"/>
      <c r="UNL122" s="516"/>
      <c r="UNM122" s="516"/>
      <c r="UNN122" s="516"/>
      <c r="UNO122" s="516"/>
      <c r="UNP122" s="516"/>
      <c r="UNQ122" s="516"/>
      <c r="UNR122" s="516"/>
      <c r="UNS122" s="516"/>
      <c r="UNT122" s="516"/>
      <c r="UNU122" s="516"/>
      <c r="UNV122" s="516"/>
      <c r="UNW122" s="516"/>
      <c r="UNX122" s="516"/>
      <c r="UNY122" s="516"/>
      <c r="UNZ122" s="516"/>
      <c r="UOA122" s="516"/>
      <c r="UOB122" s="516"/>
      <c r="UOC122" s="516"/>
      <c r="UOD122" s="516"/>
      <c r="UOE122" s="516"/>
      <c r="UOF122" s="516"/>
      <c r="UOG122" s="516"/>
      <c r="UOH122" s="516"/>
      <c r="UOI122" s="516"/>
      <c r="UOJ122" s="516"/>
      <c r="UOK122" s="516"/>
      <c r="UOL122" s="516"/>
      <c r="UOM122" s="516"/>
      <c r="UON122" s="516"/>
      <c r="UOO122" s="516"/>
      <c r="UOP122" s="516"/>
      <c r="UOQ122" s="516"/>
      <c r="UOR122" s="516"/>
      <c r="UOS122" s="516"/>
      <c r="UOT122" s="516"/>
      <c r="UOU122" s="516"/>
      <c r="UOV122" s="516"/>
      <c r="UOW122" s="516"/>
      <c r="UOX122" s="516"/>
      <c r="UOY122" s="516"/>
      <c r="UOZ122" s="516"/>
      <c r="UPA122" s="516"/>
      <c r="UPB122" s="516"/>
      <c r="UPC122" s="516"/>
      <c r="UPD122" s="516"/>
      <c r="UPE122" s="516"/>
      <c r="UPF122" s="516"/>
      <c r="UPG122" s="516"/>
      <c r="UPH122" s="516"/>
      <c r="UPI122" s="516"/>
      <c r="UPJ122" s="516"/>
      <c r="UPK122" s="516"/>
      <c r="UPL122" s="516"/>
      <c r="UPM122" s="516"/>
      <c r="UPN122" s="516"/>
      <c r="UPO122" s="516"/>
      <c r="UPP122" s="516"/>
      <c r="UPQ122" s="516"/>
      <c r="UPR122" s="516"/>
      <c r="UPS122" s="516"/>
      <c r="UPT122" s="516"/>
      <c r="UPU122" s="516"/>
      <c r="UPV122" s="516"/>
      <c r="UPW122" s="516"/>
      <c r="UPX122" s="516"/>
      <c r="UPY122" s="516"/>
      <c r="UPZ122" s="516"/>
      <c r="UQA122" s="516"/>
      <c r="UQB122" s="516"/>
      <c r="UQC122" s="516"/>
      <c r="UQD122" s="516"/>
      <c r="UQE122" s="516"/>
      <c r="UQF122" s="516"/>
      <c r="UQG122" s="516"/>
      <c r="UQH122" s="516"/>
      <c r="UQI122" s="516"/>
      <c r="UQJ122" s="516"/>
      <c r="UQK122" s="516"/>
      <c r="UQL122" s="516"/>
      <c r="UQM122" s="516"/>
      <c r="UQN122" s="516"/>
      <c r="UQO122" s="516"/>
      <c r="UQP122" s="516"/>
      <c r="UQQ122" s="516"/>
      <c r="UQR122" s="516"/>
      <c r="UQS122" s="516"/>
      <c r="UQT122" s="516"/>
      <c r="UQU122" s="516"/>
      <c r="UQV122" s="516"/>
      <c r="UQW122" s="516"/>
      <c r="UQX122" s="516"/>
      <c r="UQY122" s="516"/>
      <c r="UQZ122" s="516"/>
      <c r="URA122" s="516"/>
      <c r="URB122" s="516"/>
      <c r="URC122" s="516"/>
      <c r="URD122" s="516"/>
      <c r="URE122" s="516"/>
      <c r="URF122" s="516"/>
      <c r="URG122" s="516"/>
      <c r="URH122" s="516"/>
      <c r="URI122" s="516"/>
      <c r="URJ122" s="516"/>
      <c r="URK122" s="516"/>
      <c r="URL122" s="516"/>
      <c r="URM122" s="516"/>
      <c r="URN122" s="516"/>
      <c r="URO122" s="516"/>
      <c r="URP122" s="516"/>
      <c r="URQ122" s="516"/>
      <c r="URR122" s="516"/>
      <c r="URS122" s="516"/>
      <c r="URT122" s="516"/>
      <c r="URU122" s="516"/>
      <c r="URV122" s="516"/>
      <c r="URW122" s="516"/>
      <c r="URX122" s="516"/>
      <c r="URY122" s="516"/>
      <c r="URZ122" s="516"/>
      <c r="USA122" s="516"/>
      <c r="USB122" s="516"/>
      <c r="USC122" s="516"/>
      <c r="USD122" s="516"/>
      <c r="USE122" s="516"/>
      <c r="USF122" s="516"/>
      <c r="USG122" s="516"/>
      <c r="USH122" s="516"/>
      <c r="USI122" s="516"/>
      <c r="USJ122" s="516"/>
      <c r="USK122" s="516"/>
      <c r="USL122" s="516"/>
      <c r="USM122" s="516"/>
      <c r="USN122" s="516"/>
      <c r="USO122" s="516"/>
      <c r="USP122" s="516"/>
      <c r="USQ122" s="516"/>
      <c r="USR122" s="516"/>
      <c r="USS122" s="516"/>
      <c r="UST122" s="516"/>
      <c r="USU122" s="516"/>
      <c r="USV122" s="516"/>
      <c r="USW122" s="516"/>
      <c r="USX122" s="516"/>
      <c r="USY122" s="516"/>
      <c r="USZ122" s="516"/>
      <c r="UTA122" s="516"/>
      <c r="UTB122" s="516"/>
      <c r="UTC122" s="516"/>
      <c r="UTD122" s="516"/>
      <c r="UTE122" s="516"/>
      <c r="UTF122" s="516"/>
      <c r="UTG122" s="516"/>
      <c r="UTH122" s="516"/>
      <c r="UTI122" s="516"/>
      <c r="UTJ122" s="516"/>
      <c r="UTK122" s="516"/>
      <c r="UTL122" s="516"/>
      <c r="UTM122" s="516"/>
      <c r="UTN122" s="516"/>
      <c r="UTO122" s="516"/>
      <c r="UTP122" s="516"/>
      <c r="UTQ122" s="516"/>
      <c r="UTR122" s="516"/>
      <c r="UTS122" s="516"/>
      <c r="UTT122" s="516"/>
      <c r="UTU122" s="516"/>
      <c r="UTV122" s="516"/>
      <c r="UTW122" s="516"/>
      <c r="UTX122" s="516"/>
      <c r="UTY122" s="516"/>
      <c r="UTZ122" s="516"/>
      <c r="UUA122" s="516"/>
      <c r="UUB122" s="516"/>
      <c r="UUC122" s="516"/>
      <c r="UUD122" s="516"/>
      <c r="UUE122" s="516"/>
      <c r="UUF122" s="516"/>
      <c r="UUG122" s="516"/>
      <c r="UUH122" s="516"/>
      <c r="UUI122" s="516"/>
      <c r="UUJ122" s="516"/>
      <c r="UUK122" s="516"/>
      <c r="UUL122" s="516"/>
      <c r="UUM122" s="516"/>
      <c r="UUN122" s="516"/>
      <c r="UUO122" s="516"/>
      <c r="UUP122" s="516"/>
      <c r="UUQ122" s="516"/>
      <c r="UUR122" s="516"/>
      <c r="UUS122" s="516"/>
      <c r="UUT122" s="516"/>
      <c r="UUU122" s="516"/>
      <c r="UUV122" s="516"/>
      <c r="UUW122" s="516"/>
      <c r="UUX122" s="516"/>
      <c r="UUY122" s="516"/>
      <c r="UUZ122" s="516"/>
      <c r="UVA122" s="516"/>
      <c r="UVB122" s="516"/>
      <c r="UVC122" s="516"/>
      <c r="UVD122" s="516"/>
      <c r="UVE122" s="516"/>
      <c r="UVF122" s="516"/>
      <c r="UVG122" s="516"/>
      <c r="UVH122" s="516"/>
      <c r="UVI122" s="516"/>
      <c r="UVJ122" s="516"/>
      <c r="UVK122" s="516"/>
      <c r="UVL122" s="516"/>
      <c r="UVM122" s="516"/>
      <c r="UVN122" s="516"/>
      <c r="UVO122" s="516"/>
      <c r="UVP122" s="516"/>
      <c r="UVQ122" s="516"/>
      <c r="UVR122" s="516"/>
      <c r="UVS122" s="516"/>
      <c r="UVT122" s="516"/>
      <c r="UVU122" s="516"/>
      <c r="UVV122" s="516"/>
      <c r="UVW122" s="516"/>
      <c r="UVX122" s="516"/>
      <c r="UVY122" s="516"/>
      <c r="UVZ122" s="516"/>
      <c r="UWA122" s="516"/>
      <c r="UWB122" s="516"/>
      <c r="UWC122" s="516"/>
      <c r="UWD122" s="516"/>
      <c r="UWE122" s="516"/>
      <c r="UWF122" s="516"/>
      <c r="UWG122" s="516"/>
      <c r="UWH122" s="516"/>
      <c r="UWI122" s="516"/>
      <c r="UWJ122" s="516"/>
      <c r="UWK122" s="516"/>
      <c r="UWL122" s="516"/>
      <c r="UWM122" s="516"/>
      <c r="UWN122" s="516"/>
      <c r="UWO122" s="516"/>
      <c r="UWP122" s="516"/>
      <c r="UWQ122" s="516"/>
      <c r="UWR122" s="516"/>
      <c r="UWS122" s="516"/>
      <c r="UWT122" s="516"/>
      <c r="UWU122" s="516"/>
      <c r="UWV122" s="516"/>
      <c r="UWW122" s="516"/>
      <c r="UWX122" s="516"/>
      <c r="UWY122" s="516"/>
      <c r="UWZ122" s="516"/>
      <c r="UXA122" s="516"/>
      <c r="UXB122" s="516"/>
      <c r="UXC122" s="516"/>
      <c r="UXD122" s="516"/>
      <c r="UXE122" s="516"/>
      <c r="UXF122" s="516"/>
      <c r="UXG122" s="516"/>
      <c r="UXH122" s="516"/>
      <c r="UXI122" s="516"/>
      <c r="UXJ122" s="516"/>
      <c r="UXK122" s="516"/>
      <c r="UXL122" s="516"/>
      <c r="UXM122" s="516"/>
      <c r="UXN122" s="516"/>
      <c r="UXO122" s="516"/>
      <c r="UXP122" s="516"/>
      <c r="UXQ122" s="516"/>
      <c r="UXR122" s="516"/>
      <c r="UXS122" s="516"/>
      <c r="UXT122" s="516"/>
      <c r="UXU122" s="516"/>
      <c r="UXV122" s="516"/>
      <c r="UXW122" s="516"/>
      <c r="UXX122" s="516"/>
      <c r="UXY122" s="516"/>
      <c r="UXZ122" s="516"/>
      <c r="UYA122" s="516"/>
      <c r="UYB122" s="516"/>
      <c r="UYC122" s="516"/>
      <c r="UYD122" s="516"/>
      <c r="UYE122" s="516"/>
      <c r="UYF122" s="516"/>
      <c r="UYG122" s="516"/>
      <c r="UYH122" s="516"/>
      <c r="UYI122" s="516"/>
      <c r="UYJ122" s="516"/>
      <c r="UYK122" s="516"/>
      <c r="UYL122" s="516"/>
      <c r="UYM122" s="516"/>
      <c r="UYN122" s="516"/>
      <c r="UYO122" s="516"/>
      <c r="UYP122" s="516"/>
      <c r="UYQ122" s="516"/>
      <c r="UYR122" s="516"/>
      <c r="UYS122" s="516"/>
      <c r="UYT122" s="516"/>
      <c r="UYU122" s="516"/>
      <c r="UYV122" s="516"/>
      <c r="UYW122" s="516"/>
      <c r="UYX122" s="516"/>
      <c r="UYY122" s="516"/>
      <c r="UYZ122" s="516"/>
      <c r="UZA122" s="516"/>
      <c r="UZB122" s="516"/>
      <c r="UZC122" s="516"/>
      <c r="UZD122" s="516"/>
      <c r="UZE122" s="516"/>
      <c r="UZF122" s="516"/>
      <c r="UZG122" s="516"/>
      <c r="UZH122" s="516"/>
      <c r="UZI122" s="516"/>
      <c r="UZJ122" s="516"/>
      <c r="UZK122" s="516"/>
      <c r="UZL122" s="516"/>
      <c r="UZM122" s="516"/>
      <c r="UZN122" s="516"/>
      <c r="UZO122" s="516"/>
      <c r="UZP122" s="516"/>
      <c r="UZQ122" s="516"/>
      <c r="UZR122" s="516"/>
      <c r="UZS122" s="516"/>
      <c r="UZT122" s="516"/>
      <c r="UZU122" s="516"/>
      <c r="UZV122" s="516"/>
      <c r="UZW122" s="516"/>
      <c r="UZX122" s="516"/>
      <c r="UZY122" s="516"/>
      <c r="UZZ122" s="516"/>
      <c r="VAA122" s="516"/>
      <c r="VAB122" s="516"/>
      <c r="VAC122" s="516"/>
      <c r="VAD122" s="516"/>
      <c r="VAE122" s="516"/>
      <c r="VAF122" s="516"/>
      <c r="VAG122" s="516"/>
      <c r="VAH122" s="516"/>
      <c r="VAI122" s="516"/>
      <c r="VAJ122" s="516"/>
      <c r="VAK122" s="516"/>
      <c r="VAL122" s="516"/>
      <c r="VAM122" s="516"/>
      <c r="VAN122" s="516"/>
      <c r="VAO122" s="516"/>
      <c r="VAP122" s="516"/>
      <c r="VAQ122" s="516"/>
      <c r="VAR122" s="516"/>
      <c r="VAS122" s="516"/>
      <c r="VAT122" s="516"/>
      <c r="VAU122" s="516"/>
      <c r="VAV122" s="516"/>
      <c r="VAW122" s="516"/>
      <c r="VAX122" s="516"/>
      <c r="VAY122" s="516"/>
      <c r="VAZ122" s="516"/>
      <c r="VBA122" s="516"/>
      <c r="VBB122" s="516"/>
      <c r="VBC122" s="516"/>
      <c r="VBD122" s="516"/>
      <c r="VBE122" s="516"/>
      <c r="VBF122" s="516"/>
      <c r="VBG122" s="516"/>
      <c r="VBH122" s="516"/>
      <c r="VBI122" s="516"/>
      <c r="VBJ122" s="516"/>
      <c r="VBK122" s="516"/>
      <c r="VBL122" s="516"/>
      <c r="VBM122" s="516"/>
      <c r="VBN122" s="516"/>
      <c r="VBO122" s="516"/>
      <c r="VBP122" s="516"/>
      <c r="VBQ122" s="516"/>
      <c r="VBR122" s="516"/>
      <c r="VBS122" s="516"/>
      <c r="VBT122" s="516"/>
      <c r="VBU122" s="516"/>
      <c r="VBV122" s="516"/>
      <c r="VBW122" s="516"/>
      <c r="VBX122" s="516"/>
      <c r="VBY122" s="516"/>
      <c r="VBZ122" s="516"/>
      <c r="VCA122" s="516"/>
      <c r="VCB122" s="516"/>
      <c r="VCC122" s="516"/>
      <c r="VCD122" s="516"/>
      <c r="VCE122" s="516"/>
      <c r="VCF122" s="516"/>
      <c r="VCG122" s="516"/>
      <c r="VCH122" s="516"/>
      <c r="VCI122" s="516"/>
      <c r="VCJ122" s="516"/>
      <c r="VCK122" s="516"/>
      <c r="VCL122" s="516"/>
      <c r="VCM122" s="516"/>
      <c r="VCN122" s="516"/>
      <c r="VCO122" s="516"/>
      <c r="VCP122" s="516"/>
      <c r="VCQ122" s="516"/>
      <c r="VCR122" s="516"/>
      <c r="VCS122" s="516"/>
      <c r="VCT122" s="516"/>
      <c r="VCU122" s="516"/>
      <c r="VCV122" s="516"/>
      <c r="VCW122" s="516"/>
      <c r="VCX122" s="516"/>
      <c r="VCY122" s="516"/>
      <c r="VCZ122" s="516"/>
      <c r="VDA122" s="516"/>
      <c r="VDB122" s="516"/>
      <c r="VDC122" s="516"/>
      <c r="VDD122" s="516"/>
      <c r="VDE122" s="516"/>
      <c r="VDF122" s="516"/>
      <c r="VDG122" s="516"/>
      <c r="VDH122" s="516"/>
      <c r="VDI122" s="516"/>
      <c r="VDJ122" s="516"/>
      <c r="VDK122" s="516"/>
      <c r="VDL122" s="516"/>
      <c r="VDM122" s="516"/>
      <c r="VDN122" s="516"/>
      <c r="VDO122" s="516"/>
      <c r="VDP122" s="516"/>
      <c r="VDQ122" s="516"/>
      <c r="VDR122" s="516"/>
      <c r="VDS122" s="516"/>
      <c r="VDT122" s="516"/>
      <c r="VDU122" s="516"/>
      <c r="VDV122" s="516"/>
      <c r="VDW122" s="516"/>
      <c r="VDX122" s="516"/>
      <c r="VDY122" s="516"/>
      <c r="VDZ122" s="516"/>
      <c r="VEA122" s="516"/>
      <c r="VEB122" s="516"/>
      <c r="VEC122" s="516"/>
      <c r="VED122" s="516"/>
      <c r="VEE122" s="516"/>
      <c r="VEF122" s="516"/>
      <c r="VEG122" s="516"/>
      <c r="VEH122" s="516"/>
      <c r="VEI122" s="516"/>
      <c r="VEJ122" s="516"/>
      <c r="VEK122" s="516"/>
      <c r="VEL122" s="516"/>
      <c r="VEM122" s="516"/>
      <c r="VEN122" s="516"/>
      <c r="VEO122" s="516"/>
      <c r="VEP122" s="516"/>
      <c r="VEQ122" s="516"/>
      <c r="VER122" s="516"/>
      <c r="VES122" s="516"/>
      <c r="VET122" s="516"/>
      <c r="VEU122" s="516"/>
      <c r="VEV122" s="516"/>
      <c r="VEW122" s="516"/>
      <c r="VEX122" s="516"/>
      <c r="VEY122" s="516"/>
      <c r="VEZ122" s="516"/>
      <c r="VFA122" s="516"/>
      <c r="VFB122" s="516"/>
      <c r="VFC122" s="516"/>
      <c r="VFD122" s="516"/>
      <c r="VFE122" s="516"/>
      <c r="VFF122" s="516"/>
      <c r="VFG122" s="516"/>
      <c r="VFH122" s="516"/>
      <c r="VFI122" s="516"/>
      <c r="VFJ122" s="516"/>
      <c r="VFK122" s="516"/>
      <c r="VFL122" s="516"/>
      <c r="VFM122" s="516"/>
      <c r="VFN122" s="516"/>
      <c r="VFO122" s="516"/>
      <c r="VFP122" s="516"/>
      <c r="VFQ122" s="516"/>
      <c r="VFR122" s="516"/>
      <c r="VFS122" s="516"/>
      <c r="VFT122" s="516"/>
      <c r="VFU122" s="516"/>
      <c r="VFV122" s="516"/>
      <c r="VFW122" s="516"/>
      <c r="VFX122" s="516"/>
      <c r="VFY122" s="516"/>
      <c r="VFZ122" s="516"/>
      <c r="VGA122" s="516"/>
      <c r="VGB122" s="516"/>
      <c r="VGC122" s="516"/>
      <c r="VGD122" s="516"/>
      <c r="VGE122" s="516"/>
      <c r="VGF122" s="516"/>
      <c r="VGG122" s="516"/>
      <c r="VGH122" s="516"/>
      <c r="VGI122" s="516"/>
      <c r="VGJ122" s="516"/>
      <c r="VGK122" s="516"/>
      <c r="VGL122" s="516"/>
      <c r="VGM122" s="516"/>
      <c r="VGN122" s="516"/>
      <c r="VGO122" s="516"/>
      <c r="VGP122" s="516"/>
      <c r="VGQ122" s="516"/>
      <c r="VGR122" s="516"/>
      <c r="VGS122" s="516"/>
      <c r="VGT122" s="516"/>
      <c r="VGU122" s="516"/>
      <c r="VGV122" s="516"/>
      <c r="VGW122" s="516"/>
      <c r="VGX122" s="516"/>
      <c r="VGY122" s="516"/>
      <c r="VGZ122" s="516"/>
      <c r="VHA122" s="516"/>
      <c r="VHB122" s="516"/>
      <c r="VHC122" s="516"/>
      <c r="VHD122" s="516"/>
      <c r="VHE122" s="516"/>
      <c r="VHF122" s="516"/>
      <c r="VHG122" s="516"/>
      <c r="VHH122" s="516"/>
      <c r="VHI122" s="516"/>
      <c r="VHJ122" s="516"/>
      <c r="VHK122" s="516"/>
      <c r="VHL122" s="516"/>
      <c r="VHM122" s="516"/>
      <c r="VHN122" s="516"/>
      <c r="VHO122" s="516"/>
      <c r="VHP122" s="516"/>
      <c r="VHQ122" s="516"/>
      <c r="VHR122" s="516"/>
      <c r="VHS122" s="516"/>
      <c r="VHT122" s="516"/>
      <c r="VHU122" s="516"/>
      <c r="VHV122" s="516"/>
      <c r="VHW122" s="516"/>
      <c r="VHX122" s="516"/>
      <c r="VHY122" s="516"/>
      <c r="VHZ122" s="516"/>
      <c r="VIA122" s="516"/>
      <c r="VIB122" s="516"/>
      <c r="VIC122" s="516"/>
      <c r="VID122" s="516"/>
      <c r="VIE122" s="516"/>
      <c r="VIF122" s="516"/>
      <c r="VIG122" s="516"/>
      <c r="VIH122" s="516"/>
      <c r="VII122" s="516"/>
      <c r="VIJ122" s="516"/>
      <c r="VIK122" s="516"/>
      <c r="VIL122" s="516"/>
      <c r="VIM122" s="516"/>
      <c r="VIN122" s="516"/>
      <c r="VIO122" s="516"/>
      <c r="VIP122" s="516"/>
      <c r="VIQ122" s="516"/>
      <c r="VIR122" s="516"/>
      <c r="VIS122" s="516"/>
      <c r="VIT122" s="516"/>
      <c r="VIU122" s="516"/>
      <c r="VIV122" s="516"/>
      <c r="VIW122" s="516"/>
      <c r="VIX122" s="516"/>
      <c r="VIY122" s="516"/>
      <c r="VIZ122" s="516"/>
      <c r="VJA122" s="516"/>
      <c r="VJB122" s="516"/>
      <c r="VJC122" s="516"/>
      <c r="VJD122" s="516"/>
      <c r="VJE122" s="516"/>
      <c r="VJF122" s="516"/>
      <c r="VJG122" s="516"/>
      <c r="VJH122" s="516"/>
      <c r="VJI122" s="516"/>
      <c r="VJJ122" s="516"/>
      <c r="VJK122" s="516"/>
      <c r="VJL122" s="516"/>
      <c r="VJM122" s="516"/>
      <c r="VJN122" s="516"/>
      <c r="VJO122" s="516"/>
      <c r="VJP122" s="516"/>
      <c r="VJQ122" s="516"/>
      <c r="VJR122" s="516"/>
      <c r="VJS122" s="516"/>
      <c r="VJT122" s="516"/>
      <c r="VJU122" s="516"/>
      <c r="VJV122" s="516"/>
      <c r="VJW122" s="516"/>
      <c r="VJX122" s="516"/>
      <c r="VJY122" s="516"/>
      <c r="VJZ122" s="516"/>
      <c r="VKA122" s="516"/>
      <c r="VKB122" s="516"/>
      <c r="VKC122" s="516"/>
      <c r="VKD122" s="516"/>
      <c r="VKE122" s="516"/>
      <c r="VKF122" s="516"/>
      <c r="VKG122" s="516"/>
      <c r="VKH122" s="516"/>
      <c r="VKI122" s="516"/>
      <c r="VKJ122" s="516"/>
      <c r="VKK122" s="516"/>
      <c r="VKL122" s="516"/>
      <c r="VKM122" s="516"/>
      <c r="VKN122" s="516"/>
      <c r="VKO122" s="516"/>
      <c r="VKP122" s="516"/>
      <c r="VKQ122" s="516"/>
      <c r="VKR122" s="516"/>
      <c r="VKS122" s="516"/>
      <c r="VKT122" s="516"/>
      <c r="VKU122" s="516"/>
      <c r="VKV122" s="516"/>
      <c r="VKW122" s="516"/>
      <c r="VKX122" s="516"/>
      <c r="VKY122" s="516"/>
      <c r="VKZ122" s="516"/>
      <c r="VLA122" s="516"/>
      <c r="VLB122" s="516"/>
      <c r="VLC122" s="516"/>
      <c r="VLD122" s="516"/>
      <c r="VLE122" s="516"/>
      <c r="VLF122" s="516"/>
      <c r="VLG122" s="516"/>
      <c r="VLH122" s="516"/>
      <c r="VLI122" s="516"/>
      <c r="VLJ122" s="516"/>
      <c r="VLK122" s="516"/>
      <c r="VLL122" s="516"/>
      <c r="VLM122" s="516"/>
      <c r="VLN122" s="516"/>
      <c r="VLO122" s="516"/>
      <c r="VLP122" s="516"/>
      <c r="VLQ122" s="516"/>
      <c r="VLR122" s="516"/>
      <c r="VLS122" s="516"/>
      <c r="VLT122" s="516"/>
      <c r="VLU122" s="516"/>
      <c r="VLV122" s="516"/>
      <c r="VLW122" s="516"/>
      <c r="VLX122" s="516"/>
      <c r="VLY122" s="516"/>
      <c r="VLZ122" s="516"/>
      <c r="VMA122" s="516"/>
      <c r="VMB122" s="516"/>
      <c r="VMC122" s="516"/>
      <c r="VMD122" s="516"/>
      <c r="VME122" s="516"/>
      <c r="VMF122" s="516"/>
      <c r="VMG122" s="516"/>
      <c r="VMH122" s="516"/>
      <c r="VMI122" s="516"/>
      <c r="VMJ122" s="516"/>
      <c r="VMK122" s="516"/>
      <c r="VML122" s="516"/>
      <c r="VMM122" s="516"/>
      <c r="VMN122" s="516"/>
      <c r="VMO122" s="516"/>
      <c r="VMP122" s="516"/>
      <c r="VMQ122" s="516"/>
      <c r="VMR122" s="516"/>
      <c r="VMS122" s="516"/>
      <c r="VMT122" s="516"/>
      <c r="VMU122" s="516"/>
      <c r="VMV122" s="516"/>
      <c r="VMW122" s="516"/>
      <c r="VMX122" s="516"/>
      <c r="VMY122" s="516"/>
      <c r="VMZ122" s="516"/>
      <c r="VNA122" s="516"/>
      <c r="VNB122" s="516"/>
      <c r="VNC122" s="516"/>
      <c r="VND122" s="516"/>
      <c r="VNE122" s="516"/>
      <c r="VNF122" s="516"/>
      <c r="VNG122" s="516"/>
      <c r="VNH122" s="516"/>
      <c r="VNI122" s="516"/>
      <c r="VNJ122" s="516"/>
      <c r="VNK122" s="516"/>
      <c r="VNL122" s="516"/>
      <c r="VNM122" s="516"/>
      <c r="VNN122" s="516"/>
      <c r="VNO122" s="516"/>
      <c r="VNP122" s="516"/>
      <c r="VNQ122" s="516"/>
      <c r="VNR122" s="516"/>
      <c r="VNS122" s="516"/>
      <c r="VNT122" s="516"/>
      <c r="VNU122" s="516"/>
      <c r="VNV122" s="516"/>
      <c r="VNW122" s="516"/>
      <c r="VNX122" s="516"/>
      <c r="VNY122" s="516"/>
      <c r="VNZ122" s="516"/>
      <c r="VOA122" s="516"/>
      <c r="VOB122" s="516"/>
      <c r="VOC122" s="516"/>
      <c r="VOD122" s="516"/>
      <c r="VOE122" s="516"/>
      <c r="VOF122" s="516"/>
      <c r="VOG122" s="516"/>
      <c r="VOH122" s="516"/>
      <c r="VOI122" s="516"/>
      <c r="VOJ122" s="516"/>
      <c r="VOK122" s="516"/>
      <c r="VOL122" s="516"/>
      <c r="VOM122" s="516"/>
      <c r="VON122" s="516"/>
      <c r="VOO122" s="516"/>
      <c r="VOP122" s="516"/>
      <c r="VOQ122" s="516"/>
      <c r="VOR122" s="516"/>
      <c r="VOS122" s="516"/>
      <c r="VOT122" s="516"/>
      <c r="VOU122" s="516"/>
      <c r="VOV122" s="516"/>
      <c r="VOW122" s="516"/>
      <c r="VOX122" s="516"/>
      <c r="VOY122" s="516"/>
      <c r="VOZ122" s="516"/>
      <c r="VPA122" s="516"/>
      <c r="VPB122" s="516"/>
      <c r="VPC122" s="516"/>
      <c r="VPD122" s="516"/>
      <c r="VPE122" s="516"/>
      <c r="VPF122" s="516"/>
      <c r="VPG122" s="516"/>
      <c r="VPH122" s="516"/>
      <c r="VPI122" s="516"/>
      <c r="VPJ122" s="516"/>
      <c r="VPK122" s="516"/>
      <c r="VPL122" s="516"/>
      <c r="VPM122" s="516"/>
      <c r="VPN122" s="516"/>
      <c r="VPO122" s="516"/>
      <c r="VPP122" s="516"/>
      <c r="VPQ122" s="516"/>
      <c r="VPR122" s="516"/>
      <c r="VPS122" s="516"/>
      <c r="VPT122" s="516"/>
      <c r="VPU122" s="516"/>
      <c r="VPV122" s="516"/>
      <c r="VPW122" s="516"/>
      <c r="VPX122" s="516"/>
      <c r="VPY122" s="516"/>
      <c r="VPZ122" s="516"/>
      <c r="VQA122" s="516"/>
      <c r="VQB122" s="516"/>
      <c r="VQC122" s="516"/>
      <c r="VQD122" s="516"/>
      <c r="VQE122" s="516"/>
      <c r="VQF122" s="516"/>
      <c r="VQG122" s="516"/>
      <c r="VQH122" s="516"/>
      <c r="VQI122" s="516"/>
      <c r="VQJ122" s="516"/>
      <c r="VQK122" s="516"/>
      <c r="VQL122" s="516"/>
      <c r="VQM122" s="516"/>
      <c r="VQN122" s="516"/>
      <c r="VQO122" s="516"/>
      <c r="VQP122" s="516"/>
      <c r="VQQ122" s="516"/>
      <c r="VQR122" s="516"/>
      <c r="VQS122" s="516"/>
      <c r="VQT122" s="516"/>
      <c r="VQU122" s="516"/>
      <c r="VQV122" s="516"/>
      <c r="VQW122" s="516"/>
      <c r="VQX122" s="516"/>
      <c r="VQY122" s="516"/>
      <c r="VQZ122" s="516"/>
      <c r="VRA122" s="516"/>
      <c r="VRB122" s="516"/>
      <c r="VRC122" s="516"/>
      <c r="VRD122" s="516"/>
      <c r="VRE122" s="516"/>
      <c r="VRF122" s="516"/>
      <c r="VRG122" s="516"/>
      <c r="VRH122" s="516"/>
      <c r="VRI122" s="516"/>
      <c r="VRJ122" s="516"/>
      <c r="VRK122" s="516"/>
      <c r="VRL122" s="516"/>
      <c r="VRM122" s="516"/>
      <c r="VRN122" s="516"/>
      <c r="VRO122" s="516"/>
      <c r="VRP122" s="516"/>
      <c r="VRQ122" s="516"/>
      <c r="VRR122" s="516"/>
      <c r="VRS122" s="516"/>
      <c r="VRT122" s="516"/>
      <c r="VRU122" s="516"/>
      <c r="VRV122" s="516"/>
      <c r="VRW122" s="516"/>
      <c r="VRX122" s="516"/>
      <c r="VRY122" s="516"/>
      <c r="VRZ122" s="516"/>
      <c r="VSA122" s="516"/>
      <c r="VSB122" s="516"/>
      <c r="VSC122" s="516"/>
      <c r="VSD122" s="516"/>
      <c r="VSE122" s="516"/>
      <c r="VSF122" s="516"/>
      <c r="VSG122" s="516"/>
      <c r="VSH122" s="516"/>
      <c r="VSI122" s="516"/>
      <c r="VSJ122" s="516"/>
      <c r="VSK122" s="516"/>
      <c r="VSL122" s="516"/>
      <c r="VSM122" s="516"/>
      <c r="VSN122" s="516"/>
      <c r="VSO122" s="516"/>
      <c r="VSP122" s="516"/>
      <c r="VSQ122" s="516"/>
      <c r="VSR122" s="516"/>
      <c r="VSS122" s="516"/>
      <c r="VST122" s="516"/>
      <c r="VSU122" s="516"/>
      <c r="VSV122" s="516"/>
      <c r="VSW122" s="516"/>
      <c r="VSX122" s="516"/>
      <c r="VSY122" s="516"/>
      <c r="VSZ122" s="516"/>
      <c r="VTA122" s="516"/>
      <c r="VTB122" s="516"/>
      <c r="VTC122" s="516"/>
      <c r="VTD122" s="516"/>
      <c r="VTE122" s="516"/>
      <c r="VTF122" s="516"/>
      <c r="VTG122" s="516"/>
      <c r="VTH122" s="516"/>
      <c r="VTI122" s="516"/>
      <c r="VTJ122" s="516"/>
      <c r="VTK122" s="516"/>
      <c r="VTL122" s="516"/>
      <c r="VTM122" s="516"/>
      <c r="VTN122" s="516"/>
      <c r="VTO122" s="516"/>
      <c r="VTP122" s="516"/>
      <c r="VTQ122" s="516"/>
      <c r="VTR122" s="516"/>
      <c r="VTS122" s="516"/>
      <c r="VTT122" s="516"/>
      <c r="VTU122" s="516"/>
      <c r="VTV122" s="516"/>
      <c r="VTW122" s="516"/>
      <c r="VTX122" s="516"/>
      <c r="VTY122" s="516"/>
      <c r="VTZ122" s="516"/>
      <c r="VUA122" s="516"/>
      <c r="VUB122" s="516"/>
      <c r="VUC122" s="516"/>
      <c r="VUD122" s="516"/>
      <c r="VUE122" s="516"/>
      <c r="VUF122" s="516"/>
      <c r="VUG122" s="516"/>
      <c r="VUH122" s="516"/>
      <c r="VUI122" s="516"/>
      <c r="VUJ122" s="516"/>
      <c r="VUK122" s="516"/>
      <c r="VUL122" s="516"/>
      <c r="VUM122" s="516"/>
      <c r="VUN122" s="516"/>
      <c r="VUO122" s="516"/>
      <c r="VUP122" s="516"/>
      <c r="VUQ122" s="516"/>
      <c r="VUR122" s="516"/>
      <c r="VUS122" s="516"/>
      <c r="VUT122" s="516"/>
      <c r="VUU122" s="516"/>
      <c r="VUV122" s="516"/>
      <c r="VUW122" s="516"/>
      <c r="VUX122" s="516"/>
      <c r="VUY122" s="516"/>
      <c r="VUZ122" s="516"/>
      <c r="VVA122" s="516"/>
      <c r="VVB122" s="516"/>
      <c r="VVC122" s="516"/>
      <c r="VVD122" s="516"/>
      <c r="VVE122" s="516"/>
      <c r="VVF122" s="516"/>
      <c r="VVG122" s="516"/>
      <c r="VVH122" s="516"/>
      <c r="VVI122" s="516"/>
      <c r="VVJ122" s="516"/>
      <c r="VVK122" s="516"/>
      <c r="VVL122" s="516"/>
      <c r="VVM122" s="516"/>
      <c r="VVN122" s="516"/>
      <c r="VVO122" s="516"/>
      <c r="VVP122" s="516"/>
      <c r="VVQ122" s="516"/>
      <c r="VVR122" s="516"/>
      <c r="VVS122" s="516"/>
      <c r="VVT122" s="516"/>
      <c r="VVU122" s="516"/>
      <c r="VVV122" s="516"/>
      <c r="VVW122" s="516"/>
      <c r="VVX122" s="516"/>
      <c r="VVY122" s="516"/>
      <c r="VVZ122" s="516"/>
      <c r="VWA122" s="516"/>
      <c r="VWB122" s="516"/>
      <c r="VWC122" s="516"/>
      <c r="VWD122" s="516"/>
      <c r="VWE122" s="516"/>
      <c r="VWF122" s="516"/>
      <c r="VWG122" s="516"/>
      <c r="VWH122" s="516"/>
      <c r="VWI122" s="516"/>
      <c r="VWJ122" s="516"/>
      <c r="VWK122" s="516"/>
      <c r="VWL122" s="516"/>
      <c r="VWM122" s="516"/>
      <c r="VWN122" s="516"/>
      <c r="VWO122" s="516"/>
      <c r="VWP122" s="516"/>
      <c r="VWQ122" s="516"/>
      <c r="VWR122" s="516"/>
      <c r="VWS122" s="516"/>
      <c r="VWT122" s="516"/>
      <c r="VWU122" s="516"/>
      <c r="VWV122" s="516"/>
      <c r="VWW122" s="516"/>
      <c r="VWX122" s="516"/>
      <c r="VWY122" s="516"/>
      <c r="VWZ122" s="516"/>
      <c r="VXA122" s="516"/>
      <c r="VXB122" s="516"/>
      <c r="VXC122" s="516"/>
      <c r="VXD122" s="516"/>
      <c r="VXE122" s="516"/>
      <c r="VXF122" s="516"/>
      <c r="VXG122" s="516"/>
      <c r="VXH122" s="516"/>
      <c r="VXI122" s="516"/>
      <c r="VXJ122" s="516"/>
      <c r="VXK122" s="516"/>
      <c r="VXL122" s="516"/>
      <c r="VXM122" s="516"/>
      <c r="VXN122" s="516"/>
      <c r="VXO122" s="516"/>
      <c r="VXP122" s="516"/>
      <c r="VXQ122" s="516"/>
      <c r="VXR122" s="516"/>
      <c r="VXS122" s="516"/>
      <c r="VXT122" s="516"/>
      <c r="VXU122" s="516"/>
      <c r="VXV122" s="516"/>
      <c r="VXW122" s="516"/>
      <c r="VXX122" s="516"/>
      <c r="VXY122" s="516"/>
      <c r="VXZ122" s="516"/>
      <c r="VYA122" s="516"/>
      <c r="VYB122" s="516"/>
      <c r="VYC122" s="516"/>
      <c r="VYD122" s="516"/>
      <c r="VYE122" s="516"/>
      <c r="VYF122" s="516"/>
      <c r="VYG122" s="516"/>
      <c r="VYH122" s="516"/>
      <c r="VYI122" s="516"/>
      <c r="VYJ122" s="516"/>
      <c r="VYK122" s="516"/>
      <c r="VYL122" s="516"/>
      <c r="VYM122" s="516"/>
      <c r="VYN122" s="516"/>
      <c r="VYO122" s="516"/>
      <c r="VYP122" s="516"/>
      <c r="VYQ122" s="516"/>
      <c r="VYR122" s="516"/>
      <c r="VYS122" s="516"/>
      <c r="VYT122" s="516"/>
      <c r="VYU122" s="516"/>
      <c r="VYV122" s="516"/>
      <c r="VYW122" s="516"/>
      <c r="VYX122" s="516"/>
      <c r="VYY122" s="516"/>
      <c r="VYZ122" s="516"/>
      <c r="VZA122" s="516"/>
      <c r="VZB122" s="516"/>
      <c r="VZC122" s="516"/>
      <c r="VZD122" s="516"/>
      <c r="VZE122" s="516"/>
      <c r="VZF122" s="516"/>
      <c r="VZG122" s="516"/>
      <c r="VZH122" s="516"/>
      <c r="VZI122" s="516"/>
      <c r="VZJ122" s="516"/>
      <c r="VZK122" s="516"/>
      <c r="VZL122" s="516"/>
      <c r="VZM122" s="516"/>
      <c r="VZN122" s="516"/>
      <c r="VZO122" s="516"/>
      <c r="VZP122" s="516"/>
      <c r="VZQ122" s="516"/>
      <c r="VZR122" s="516"/>
      <c r="VZS122" s="516"/>
      <c r="VZT122" s="516"/>
      <c r="VZU122" s="516"/>
      <c r="VZV122" s="516"/>
      <c r="VZW122" s="516"/>
      <c r="VZX122" s="516"/>
      <c r="VZY122" s="516"/>
      <c r="VZZ122" s="516"/>
      <c r="WAA122" s="516"/>
      <c r="WAB122" s="516"/>
      <c r="WAC122" s="516"/>
      <c r="WAD122" s="516"/>
      <c r="WAE122" s="516"/>
      <c r="WAF122" s="516"/>
      <c r="WAG122" s="516"/>
      <c r="WAH122" s="516"/>
      <c r="WAI122" s="516"/>
      <c r="WAJ122" s="516"/>
      <c r="WAK122" s="516"/>
      <c r="WAL122" s="516"/>
      <c r="WAM122" s="516"/>
      <c r="WAN122" s="516"/>
      <c r="WAO122" s="516"/>
      <c r="WAP122" s="516"/>
      <c r="WAQ122" s="516"/>
      <c r="WAR122" s="516"/>
      <c r="WAS122" s="516"/>
      <c r="WAT122" s="516"/>
      <c r="WAU122" s="516"/>
      <c r="WAV122" s="516"/>
      <c r="WAW122" s="516"/>
      <c r="WAX122" s="516"/>
      <c r="WAY122" s="516"/>
      <c r="WAZ122" s="516"/>
      <c r="WBA122" s="516"/>
      <c r="WBB122" s="516"/>
      <c r="WBC122" s="516"/>
      <c r="WBD122" s="516"/>
      <c r="WBE122" s="516"/>
      <c r="WBF122" s="516"/>
      <c r="WBG122" s="516"/>
      <c r="WBH122" s="516"/>
      <c r="WBI122" s="516"/>
      <c r="WBJ122" s="516"/>
      <c r="WBK122" s="516"/>
      <c r="WBL122" s="516"/>
      <c r="WBM122" s="516"/>
      <c r="WBN122" s="516"/>
      <c r="WBO122" s="516"/>
      <c r="WBP122" s="516"/>
      <c r="WBQ122" s="516"/>
      <c r="WBR122" s="516"/>
      <c r="WBS122" s="516"/>
      <c r="WBT122" s="516"/>
      <c r="WBU122" s="516"/>
      <c r="WBV122" s="516"/>
      <c r="WBW122" s="516"/>
      <c r="WBX122" s="516"/>
      <c r="WBY122" s="516"/>
      <c r="WBZ122" s="516"/>
      <c r="WCA122" s="516"/>
      <c r="WCB122" s="516"/>
      <c r="WCC122" s="516"/>
      <c r="WCD122" s="516"/>
      <c r="WCE122" s="516"/>
      <c r="WCF122" s="516"/>
      <c r="WCG122" s="516"/>
      <c r="WCH122" s="516"/>
      <c r="WCI122" s="516"/>
      <c r="WCJ122" s="516"/>
      <c r="WCK122" s="516"/>
      <c r="WCL122" s="516"/>
      <c r="WCM122" s="516"/>
      <c r="WCN122" s="516"/>
      <c r="WCO122" s="516"/>
      <c r="WCP122" s="516"/>
      <c r="WCQ122" s="516"/>
      <c r="WCR122" s="516"/>
      <c r="WCS122" s="516"/>
      <c r="WCT122" s="516"/>
      <c r="WCU122" s="516"/>
      <c r="WCV122" s="516"/>
      <c r="WCW122" s="516"/>
      <c r="WCX122" s="516"/>
      <c r="WCY122" s="516"/>
      <c r="WCZ122" s="516"/>
      <c r="WDA122" s="516"/>
      <c r="WDB122" s="516"/>
      <c r="WDC122" s="516"/>
      <c r="WDD122" s="516"/>
      <c r="WDE122" s="516"/>
      <c r="WDF122" s="516"/>
      <c r="WDG122" s="516"/>
      <c r="WDH122" s="516"/>
      <c r="WDI122" s="516"/>
      <c r="WDJ122" s="516"/>
      <c r="WDK122" s="516"/>
      <c r="WDL122" s="516"/>
      <c r="WDM122" s="516"/>
      <c r="WDN122" s="516"/>
      <c r="WDO122" s="516"/>
      <c r="WDP122" s="516"/>
      <c r="WDQ122" s="516"/>
      <c r="WDR122" s="516"/>
      <c r="WDS122" s="516"/>
      <c r="WDT122" s="516"/>
      <c r="WDU122" s="516"/>
      <c r="WDV122" s="516"/>
      <c r="WDW122" s="516"/>
      <c r="WDX122" s="516"/>
      <c r="WDY122" s="516"/>
      <c r="WDZ122" s="516"/>
      <c r="WEA122" s="516"/>
      <c r="WEB122" s="516"/>
      <c r="WEC122" s="516"/>
      <c r="WED122" s="516"/>
      <c r="WEE122" s="516"/>
      <c r="WEF122" s="516"/>
      <c r="WEG122" s="516"/>
      <c r="WEH122" s="516"/>
      <c r="WEI122" s="516"/>
      <c r="WEJ122" s="516"/>
      <c r="WEK122" s="516"/>
      <c r="WEL122" s="516"/>
      <c r="WEM122" s="516"/>
      <c r="WEN122" s="516"/>
      <c r="WEO122" s="516"/>
      <c r="WEP122" s="516"/>
      <c r="WEQ122" s="516"/>
      <c r="WER122" s="516"/>
      <c r="WES122" s="516"/>
      <c r="WET122" s="516"/>
      <c r="WEU122" s="516"/>
      <c r="WEV122" s="516"/>
      <c r="WEW122" s="516"/>
      <c r="WEX122" s="516"/>
      <c r="WEY122" s="516"/>
      <c r="WEZ122" s="516"/>
      <c r="WFA122" s="516"/>
      <c r="WFB122" s="516"/>
      <c r="WFC122" s="516"/>
      <c r="WFD122" s="516"/>
      <c r="WFE122" s="516"/>
      <c r="WFF122" s="516"/>
      <c r="WFG122" s="516"/>
      <c r="WFH122" s="516"/>
      <c r="WFI122" s="516"/>
      <c r="WFJ122" s="516"/>
      <c r="WFK122" s="516"/>
      <c r="WFL122" s="516"/>
      <c r="WFM122" s="516"/>
      <c r="WFN122" s="516"/>
      <c r="WFO122" s="516"/>
      <c r="WFP122" s="516"/>
      <c r="WFQ122" s="516"/>
      <c r="WFR122" s="516"/>
      <c r="WFS122" s="516"/>
      <c r="WFT122" s="516"/>
      <c r="WFU122" s="516"/>
      <c r="WFV122" s="516"/>
      <c r="WFW122" s="516"/>
      <c r="WFX122" s="516"/>
      <c r="WFY122" s="516"/>
      <c r="WFZ122" s="516"/>
      <c r="WGA122" s="516"/>
      <c r="WGB122" s="516"/>
      <c r="WGC122" s="516"/>
      <c r="WGD122" s="516"/>
      <c r="WGE122" s="516"/>
      <c r="WGF122" s="516"/>
      <c r="WGG122" s="516"/>
      <c r="WGH122" s="516"/>
      <c r="WGI122" s="516"/>
      <c r="WGJ122" s="516"/>
      <c r="WGK122" s="516"/>
      <c r="WGL122" s="516"/>
      <c r="WGM122" s="516"/>
      <c r="WGN122" s="516"/>
      <c r="WGO122" s="516"/>
      <c r="WGP122" s="516"/>
      <c r="WGQ122" s="516"/>
      <c r="WGR122" s="516"/>
      <c r="WGS122" s="516"/>
      <c r="WGT122" s="516"/>
      <c r="WGU122" s="516"/>
      <c r="WGV122" s="516"/>
      <c r="WGW122" s="516"/>
      <c r="WGX122" s="516"/>
      <c r="WGY122" s="516"/>
      <c r="WGZ122" s="516"/>
      <c r="WHA122" s="516"/>
      <c r="WHB122" s="516"/>
      <c r="WHC122" s="516"/>
      <c r="WHD122" s="516"/>
      <c r="WHE122" s="516"/>
      <c r="WHF122" s="516"/>
      <c r="WHG122" s="516"/>
      <c r="WHH122" s="516"/>
      <c r="WHI122" s="516"/>
      <c r="WHJ122" s="516"/>
      <c r="WHK122" s="516"/>
      <c r="WHL122" s="516"/>
      <c r="WHM122" s="516"/>
      <c r="WHN122" s="516"/>
      <c r="WHO122" s="516"/>
      <c r="WHP122" s="516"/>
      <c r="WHQ122" s="516"/>
      <c r="WHR122" s="516"/>
      <c r="WHS122" s="516"/>
      <c r="WHT122" s="516"/>
      <c r="WHU122" s="516"/>
      <c r="WHV122" s="516"/>
      <c r="WHW122" s="516"/>
      <c r="WHX122" s="516"/>
      <c r="WHY122" s="516"/>
      <c r="WHZ122" s="516"/>
      <c r="WIA122" s="516"/>
      <c r="WIB122" s="516"/>
      <c r="WIC122" s="516"/>
      <c r="WID122" s="516"/>
      <c r="WIE122" s="516"/>
      <c r="WIF122" s="516"/>
      <c r="WIG122" s="516"/>
      <c r="WIH122" s="516"/>
      <c r="WII122" s="516"/>
      <c r="WIJ122" s="516"/>
      <c r="WIK122" s="516"/>
      <c r="WIL122" s="516"/>
      <c r="WIM122" s="516"/>
      <c r="WIN122" s="516"/>
      <c r="WIO122" s="516"/>
      <c r="WIP122" s="516"/>
      <c r="WIQ122" s="516"/>
      <c r="WIR122" s="516"/>
      <c r="WIS122" s="516"/>
      <c r="WIT122" s="516"/>
      <c r="WIU122" s="516"/>
      <c r="WIV122" s="516"/>
      <c r="WIW122" s="516"/>
      <c r="WIX122" s="516"/>
      <c r="WIY122" s="516"/>
      <c r="WIZ122" s="516"/>
      <c r="WJA122" s="516"/>
      <c r="WJB122" s="516"/>
      <c r="WJC122" s="516"/>
      <c r="WJD122" s="516"/>
      <c r="WJE122" s="516"/>
      <c r="WJF122" s="516"/>
      <c r="WJG122" s="516"/>
      <c r="WJH122" s="516"/>
      <c r="WJI122" s="516"/>
      <c r="WJJ122" s="516"/>
      <c r="WJK122" s="516"/>
      <c r="WJL122" s="516"/>
      <c r="WJM122" s="516"/>
      <c r="WJN122" s="516"/>
      <c r="WJO122" s="516"/>
      <c r="WJP122" s="516"/>
      <c r="WJQ122" s="516"/>
      <c r="WJR122" s="516"/>
      <c r="WJS122" s="516"/>
      <c r="WJT122" s="516"/>
      <c r="WJU122" s="516"/>
      <c r="WJV122" s="516"/>
      <c r="WJW122" s="516"/>
      <c r="WJX122" s="516"/>
      <c r="WJY122" s="516"/>
      <c r="WJZ122" s="516"/>
      <c r="WKA122" s="516"/>
      <c r="WKB122" s="516"/>
      <c r="WKC122" s="516"/>
      <c r="WKD122" s="516"/>
      <c r="WKE122" s="516"/>
      <c r="WKF122" s="516"/>
      <c r="WKG122" s="516"/>
      <c r="WKH122" s="516"/>
      <c r="WKI122" s="516"/>
      <c r="WKJ122" s="516"/>
      <c r="WKK122" s="516"/>
      <c r="WKL122" s="516"/>
      <c r="WKM122" s="516"/>
      <c r="WKN122" s="516"/>
      <c r="WKO122" s="516"/>
      <c r="WKP122" s="516"/>
      <c r="WKQ122" s="516"/>
      <c r="WKR122" s="516"/>
      <c r="WKS122" s="516"/>
      <c r="WKT122" s="516"/>
      <c r="WKU122" s="516"/>
      <c r="WKV122" s="516"/>
      <c r="WKW122" s="516"/>
      <c r="WKX122" s="516"/>
      <c r="WKY122" s="516"/>
      <c r="WKZ122" s="516"/>
      <c r="WLA122" s="516"/>
      <c r="WLB122" s="516"/>
      <c r="WLC122" s="516"/>
      <c r="WLD122" s="516"/>
      <c r="WLE122" s="516"/>
      <c r="WLF122" s="516"/>
      <c r="WLG122" s="516"/>
      <c r="WLH122" s="516"/>
      <c r="WLI122" s="516"/>
      <c r="WLJ122" s="516"/>
      <c r="WLK122" s="516"/>
      <c r="WLL122" s="516"/>
      <c r="WLM122" s="516"/>
      <c r="WLN122" s="516"/>
      <c r="WLO122" s="516"/>
      <c r="WLP122" s="516"/>
      <c r="WLQ122" s="516"/>
      <c r="WLR122" s="516"/>
      <c r="WLS122" s="516"/>
      <c r="WLT122" s="516"/>
      <c r="WLU122" s="516"/>
      <c r="WLV122" s="516"/>
      <c r="WLW122" s="516"/>
      <c r="WLX122" s="516"/>
      <c r="WLY122" s="516"/>
      <c r="WLZ122" s="516"/>
      <c r="WMA122" s="516"/>
      <c r="WMB122" s="516"/>
      <c r="WMC122" s="516"/>
      <c r="WMD122" s="516"/>
      <c r="WME122" s="516"/>
      <c r="WMF122" s="516"/>
      <c r="WMG122" s="516"/>
      <c r="WMH122" s="516"/>
      <c r="WMI122" s="516"/>
      <c r="WMJ122" s="516"/>
      <c r="WMK122" s="516"/>
      <c r="WML122" s="516"/>
      <c r="WMM122" s="516"/>
      <c r="WMN122" s="516"/>
      <c r="WMO122" s="516"/>
      <c r="WMP122" s="516"/>
      <c r="WMQ122" s="516"/>
      <c r="WMR122" s="516"/>
      <c r="WMS122" s="516"/>
      <c r="WMT122" s="516"/>
      <c r="WMU122" s="516"/>
      <c r="WMV122" s="516"/>
      <c r="WMW122" s="516"/>
      <c r="WMX122" s="516"/>
      <c r="WMY122" s="516"/>
      <c r="WMZ122" s="516"/>
      <c r="WNA122" s="516"/>
      <c r="WNB122" s="516"/>
      <c r="WNC122" s="516"/>
      <c r="WND122" s="516"/>
      <c r="WNE122" s="516"/>
      <c r="WNF122" s="516"/>
      <c r="WNG122" s="516"/>
      <c r="WNH122" s="516"/>
      <c r="WNI122" s="516"/>
      <c r="WNJ122" s="516"/>
      <c r="WNK122" s="516"/>
      <c r="WNL122" s="516"/>
      <c r="WNM122" s="516"/>
      <c r="WNN122" s="516"/>
      <c r="WNO122" s="516"/>
      <c r="WNP122" s="516"/>
      <c r="WNQ122" s="516"/>
      <c r="WNR122" s="516"/>
      <c r="WNS122" s="516"/>
      <c r="WNT122" s="516"/>
      <c r="WNU122" s="516"/>
      <c r="WNV122" s="516"/>
      <c r="WNW122" s="516"/>
      <c r="WNX122" s="516"/>
      <c r="WNY122" s="516"/>
      <c r="WNZ122" s="516"/>
      <c r="WOA122" s="516"/>
      <c r="WOB122" s="516"/>
      <c r="WOC122" s="516"/>
      <c r="WOD122" s="516"/>
      <c r="WOE122" s="516"/>
      <c r="WOF122" s="516"/>
      <c r="WOG122" s="516"/>
      <c r="WOH122" s="516"/>
      <c r="WOI122" s="516"/>
      <c r="WOJ122" s="516"/>
      <c r="WOK122" s="516"/>
      <c r="WOL122" s="516"/>
      <c r="WOM122" s="516"/>
      <c r="WON122" s="516"/>
      <c r="WOO122" s="516"/>
      <c r="WOP122" s="516"/>
      <c r="WOQ122" s="516"/>
      <c r="WOR122" s="516"/>
      <c r="WOS122" s="516"/>
      <c r="WOT122" s="516"/>
      <c r="WOU122" s="516"/>
      <c r="WOV122" s="516"/>
      <c r="WOW122" s="516"/>
      <c r="WOX122" s="516"/>
      <c r="WOY122" s="516"/>
      <c r="WOZ122" s="516"/>
      <c r="WPA122" s="516"/>
      <c r="WPB122" s="516"/>
      <c r="WPC122" s="516"/>
      <c r="WPD122" s="516"/>
      <c r="WPE122" s="516"/>
      <c r="WPF122" s="516"/>
      <c r="WPG122" s="516"/>
      <c r="WPH122" s="516"/>
      <c r="WPI122" s="516"/>
      <c r="WPJ122" s="516"/>
      <c r="WPK122" s="516"/>
      <c r="WPL122" s="516"/>
      <c r="WPM122" s="516"/>
      <c r="WPN122" s="516"/>
      <c r="WPO122" s="516"/>
      <c r="WPP122" s="516"/>
      <c r="WPQ122" s="516"/>
      <c r="WPR122" s="516"/>
      <c r="WPS122" s="516"/>
      <c r="WPT122" s="516"/>
      <c r="WPU122" s="516"/>
      <c r="WPV122" s="516"/>
      <c r="WPW122" s="516"/>
      <c r="WPX122" s="516"/>
      <c r="WPY122" s="516"/>
      <c r="WPZ122" s="516"/>
      <c r="WQA122" s="516"/>
      <c r="WQB122" s="516"/>
      <c r="WQC122" s="516"/>
      <c r="WQD122" s="516"/>
      <c r="WQE122" s="516"/>
      <c r="WQF122" s="516"/>
      <c r="WQG122" s="516"/>
      <c r="WQH122" s="516"/>
      <c r="WQI122" s="516"/>
      <c r="WQJ122" s="516"/>
      <c r="WQK122" s="516"/>
      <c r="WQL122" s="516"/>
      <c r="WQM122" s="516"/>
      <c r="WQN122" s="516"/>
      <c r="WQO122" s="516"/>
      <c r="WQP122" s="516"/>
      <c r="WQQ122" s="516"/>
      <c r="WQR122" s="516"/>
      <c r="WQS122" s="516"/>
      <c r="WQT122" s="516"/>
      <c r="WQU122" s="516"/>
      <c r="WQV122" s="516"/>
      <c r="WQW122" s="516"/>
      <c r="WQX122" s="516"/>
      <c r="WQY122" s="516"/>
      <c r="WQZ122" s="516"/>
      <c r="WRA122" s="516"/>
      <c r="WRB122" s="516"/>
      <c r="WRC122" s="516"/>
      <c r="WRD122" s="516"/>
      <c r="WRE122" s="516"/>
      <c r="WRF122" s="516"/>
      <c r="WRG122" s="516"/>
      <c r="WRH122" s="516"/>
      <c r="WRI122" s="516"/>
      <c r="WRJ122" s="516"/>
      <c r="WRK122" s="516"/>
      <c r="WRL122" s="516"/>
      <c r="WRM122" s="516"/>
      <c r="WRN122" s="516"/>
      <c r="WRO122" s="516"/>
      <c r="WRP122" s="516"/>
      <c r="WRQ122" s="516"/>
      <c r="WRR122" s="516"/>
      <c r="WRS122" s="516"/>
      <c r="WRT122" s="516"/>
      <c r="WRU122" s="516"/>
      <c r="WRV122" s="516"/>
      <c r="WRW122" s="516"/>
      <c r="WRX122" s="516"/>
      <c r="WRY122" s="516"/>
      <c r="WRZ122" s="516"/>
      <c r="WSA122" s="516"/>
      <c r="WSB122" s="516"/>
      <c r="WSC122" s="516"/>
      <c r="WSD122" s="516"/>
      <c r="WSE122" s="516"/>
      <c r="WSF122" s="516"/>
      <c r="WSG122" s="516"/>
      <c r="WSH122" s="516"/>
      <c r="WSI122" s="516"/>
      <c r="WSJ122" s="516"/>
      <c r="WSK122" s="516"/>
      <c r="WSL122" s="516"/>
      <c r="WSM122" s="516"/>
      <c r="WSN122" s="516"/>
      <c r="WSO122" s="516"/>
      <c r="WSP122" s="516"/>
      <c r="WSQ122" s="516"/>
      <c r="WSR122" s="516"/>
      <c r="WSS122" s="516"/>
      <c r="WST122" s="516"/>
      <c r="WSU122" s="516"/>
      <c r="WSV122" s="516"/>
      <c r="WSW122" s="516"/>
      <c r="WSX122" s="516"/>
      <c r="WSY122" s="516"/>
      <c r="WSZ122" s="516"/>
      <c r="WTA122" s="516"/>
      <c r="WTB122" s="516"/>
      <c r="WTC122" s="516"/>
      <c r="WTD122" s="516"/>
      <c r="WTE122" s="516"/>
      <c r="WTF122" s="516"/>
      <c r="WTG122" s="516"/>
      <c r="WTH122" s="516"/>
      <c r="WTI122" s="516"/>
      <c r="WTJ122" s="516"/>
      <c r="WTK122" s="516"/>
      <c r="WTL122" s="516"/>
      <c r="WTM122" s="516"/>
      <c r="WTN122" s="516"/>
      <c r="WTO122" s="516"/>
      <c r="WTP122" s="516"/>
      <c r="WTQ122" s="516"/>
      <c r="WTR122" s="516"/>
      <c r="WTS122" s="516"/>
      <c r="WTT122" s="516"/>
      <c r="WTU122" s="516"/>
      <c r="WTV122" s="516"/>
      <c r="WTW122" s="516"/>
      <c r="WTX122" s="516"/>
      <c r="WTY122" s="516"/>
      <c r="WTZ122" s="516"/>
      <c r="WUA122" s="516"/>
      <c r="WUB122" s="516"/>
      <c r="WUC122" s="516"/>
      <c r="WUD122" s="516"/>
      <c r="WUE122" s="516"/>
      <c r="WUF122" s="516"/>
      <c r="WUG122" s="516"/>
      <c r="WUH122" s="516"/>
      <c r="WUI122" s="516"/>
      <c r="WUJ122" s="516"/>
      <c r="WUK122" s="516"/>
      <c r="WUL122" s="516"/>
      <c r="WUM122" s="516"/>
      <c r="WUN122" s="516"/>
      <c r="WUO122" s="516"/>
      <c r="WUP122" s="516"/>
      <c r="WUQ122" s="516"/>
      <c r="WUR122" s="516"/>
      <c r="WUS122" s="516"/>
      <c r="WUT122" s="516"/>
      <c r="WUU122" s="516"/>
      <c r="WUV122" s="516"/>
      <c r="WUW122" s="516"/>
      <c r="WUX122" s="516"/>
      <c r="WUY122" s="516"/>
      <c r="WUZ122" s="516"/>
      <c r="WVA122" s="516"/>
      <c r="WVB122" s="516"/>
      <c r="WVC122" s="516"/>
      <c r="WVD122" s="516"/>
      <c r="WVE122" s="516"/>
      <c r="WVF122" s="516"/>
      <c r="WVG122" s="516"/>
      <c r="WVH122" s="516"/>
      <c r="WVI122" s="516"/>
      <c r="WVJ122" s="516"/>
      <c r="WVK122" s="516"/>
      <c r="WVL122" s="516"/>
      <c r="WVM122" s="516"/>
      <c r="WVN122" s="516"/>
      <c r="WVO122" s="516"/>
      <c r="WVP122" s="516"/>
      <c r="WVQ122" s="516"/>
    </row>
    <row r="123" spans="1:16137" s="513" customFormat="1">
      <c r="C123" s="611"/>
      <c r="D123" s="612"/>
      <c r="F123" s="514"/>
      <c r="G123" s="515"/>
      <c r="J123" s="516"/>
      <c r="K123" s="516"/>
      <c r="L123" s="516"/>
      <c r="M123" s="516"/>
      <c r="N123" s="516"/>
      <c r="O123" s="516"/>
      <c r="P123" s="516"/>
      <c r="Q123" s="516"/>
      <c r="R123" s="516"/>
      <c r="S123" s="516"/>
      <c r="T123" s="516"/>
      <c r="U123" s="516"/>
      <c r="V123" s="516"/>
      <c r="W123" s="516"/>
      <c r="X123" s="516"/>
      <c r="Y123" s="516"/>
      <c r="Z123" s="516"/>
      <c r="AA123" s="516"/>
      <c r="AB123" s="516"/>
      <c r="AC123" s="516"/>
      <c r="AD123" s="516"/>
      <c r="AE123" s="516"/>
      <c r="AF123" s="516"/>
      <c r="AG123" s="516"/>
      <c r="AH123" s="516"/>
      <c r="AI123" s="516"/>
      <c r="AJ123" s="516"/>
      <c r="AK123" s="516"/>
      <c r="AL123" s="516"/>
      <c r="AM123" s="516"/>
      <c r="AN123" s="516"/>
      <c r="AO123" s="516"/>
      <c r="AP123" s="516"/>
      <c r="AQ123" s="516"/>
      <c r="AR123" s="516"/>
      <c r="AS123" s="516"/>
      <c r="AT123" s="516"/>
      <c r="AU123" s="516"/>
      <c r="AV123" s="516"/>
      <c r="AW123" s="516"/>
      <c r="AX123" s="516"/>
      <c r="AY123" s="516"/>
      <c r="AZ123" s="516"/>
      <c r="BA123" s="516"/>
      <c r="BB123" s="516"/>
      <c r="BC123" s="516"/>
      <c r="BD123" s="516"/>
      <c r="BE123" s="516"/>
      <c r="BF123" s="516"/>
      <c r="BG123" s="516"/>
      <c r="BH123" s="516"/>
      <c r="BI123" s="516"/>
      <c r="BJ123" s="516"/>
      <c r="BK123" s="516"/>
      <c r="BL123" s="516"/>
      <c r="BM123" s="516"/>
      <c r="BN123" s="516"/>
      <c r="BO123" s="516"/>
      <c r="BP123" s="516"/>
      <c r="BQ123" s="516"/>
      <c r="BR123" s="516"/>
      <c r="BS123" s="516"/>
      <c r="BT123" s="516"/>
      <c r="BU123" s="516"/>
      <c r="BV123" s="516"/>
      <c r="BW123" s="516"/>
      <c r="BX123" s="516"/>
      <c r="BY123" s="516"/>
      <c r="BZ123" s="516"/>
      <c r="CA123" s="516"/>
      <c r="CB123" s="516"/>
      <c r="CC123" s="516"/>
      <c r="CD123" s="516"/>
      <c r="CE123" s="516"/>
      <c r="CF123" s="516"/>
      <c r="CG123" s="516"/>
      <c r="CH123" s="516"/>
      <c r="CI123" s="516"/>
      <c r="CJ123" s="516"/>
      <c r="CK123" s="516"/>
      <c r="CL123" s="516"/>
      <c r="CM123" s="516"/>
      <c r="CN123" s="516"/>
      <c r="CO123" s="516"/>
      <c r="CP123" s="516"/>
      <c r="CQ123" s="516"/>
      <c r="CR123" s="516"/>
      <c r="CS123" s="516"/>
      <c r="CT123" s="516"/>
      <c r="CU123" s="516"/>
      <c r="CV123" s="516"/>
      <c r="CW123" s="516"/>
      <c r="CX123" s="516"/>
      <c r="CY123" s="516"/>
      <c r="CZ123" s="516"/>
      <c r="DA123" s="516"/>
      <c r="DB123" s="516"/>
      <c r="DC123" s="516"/>
      <c r="DD123" s="516"/>
      <c r="DE123" s="516"/>
      <c r="DF123" s="516"/>
      <c r="DG123" s="516"/>
      <c r="DH123" s="516"/>
      <c r="DI123" s="516"/>
      <c r="DJ123" s="516"/>
      <c r="DK123" s="516"/>
      <c r="DL123" s="516"/>
      <c r="DM123" s="516"/>
      <c r="DN123" s="516"/>
      <c r="DO123" s="516"/>
      <c r="DP123" s="516"/>
      <c r="DQ123" s="516"/>
      <c r="DR123" s="516"/>
      <c r="DS123" s="516"/>
      <c r="DT123" s="516"/>
      <c r="DU123" s="516"/>
      <c r="DV123" s="516"/>
      <c r="DW123" s="516"/>
      <c r="DX123" s="516"/>
      <c r="DY123" s="516"/>
      <c r="DZ123" s="516"/>
      <c r="EA123" s="516"/>
      <c r="EB123" s="516"/>
      <c r="EC123" s="516"/>
      <c r="ED123" s="516"/>
      <c r="EE123" s="516"/>
      <c r="EF123" s="516"/>
      <c r="EG123" s="516"/>
      <c r="EH123" s="516"/>
      <c r="EI123" s="516"/>
      <c r="EJ123" s="516"/>
      <c r="EK123" s="516"/>
      <c r="EL123" s="516"/>
      <c r="EM123" s="516"/>
      <c r="EN123" s="516"/>
      <c r="EO123" s="516"/>
      <c r="EP123" s="516"/>
      <c r="EQ123" s="516"/>
      <c r="ER123" s="516"/>
      <c r="ES123" s="516"/>
      <c r="ET123" s="516"/>
      <c r="EU123" s="516"/>
      <c r="EV123" s="516"/>
      <c r="EW123" s="516"/>
      <c r="EX123" s="516"/>
      <c r="EY123" s="516"/>
      <c r="EZ123" s="516"/>
      <c r="FA123" s="516"/>
      <c r="FB123" s="516"/>
      <c r="FC123" s="516"/>
      <c r="FD123" s="516"/>
      <c r="FE123" s="516"/>
      <c r="FF123" s="516"/>
      <c r="FG123" s="516"/>
      <c r="FH123" s="516"/>
      <c r="FI123" s="516"/>
      <c r="FJ123" s="516"/>
      <c r="FK123" s="516"/>
      <c r="FL123" s="516"/>
      <c r="FM123" s="516"/>
      <c r="FN123" s="516"/>
      <c r="FO123" s="516"/>
      <c r="FP123" s="516"/>
      <c r="FQ123" s="516"/>
      <c r="FR123" s="516"/>
      <c r="FS123" s="516"/>
      <c r="FT123" s="516"/>
      <c r="FU123" s="516"/>
      <c r="FV123" s="516"/>
      <c r="FW123" s="516"/>
      <c r="FX123" s="516"/>
      <c r="FY123" s="516"/>
      <c r="FZ123" s="516"/>
      <c r="GA123" s="516"/>
      <c r="GB123" s="516"/>
      <c r="GC123" s="516"/>
      <c r="GD123" s="516"/>
      <c r="GE123" s="516"/>
      <c r="GF123" s="516"/>
      <c r="GG123" s="516"/>
      <c r="GH123" s="516"/>
      <c r="GI123" s="516"/>
      <c r="GJ123" s="516"/>
      <c r="GK123" s="516"/>
      <c r="GL123" s="516"/>
      <c r="GM123" s="516"/>
      <c r="GN123" s="516"/>
      <c r="GO123" s="516"/>
      <c r="GP123" s="516"/>
      <c r="GQ123" s="516"/>
      <c r="GR123" s="516"/>
      <c r="GS123" s="516"/>
      <c r="GT123" s="516"/>
      <c r="GU123" s="516"/>
      <c r="GV123" s="516"/>
      <c r="GW123" s="516"/>
      <c r="GX123" s="516"/>
      <c r="GY123" s="516"/>
      <c r="GZ123" s="516"/>
      <c r="HA123" s="516"/>
      <c r="HB123" s="516"/>
      <c r="HC123" s="516"/>
      <c r="HD123" s="516"/>
      <c r="HE123" s="516"/>
      <c r="HF123" s="516"/>
      <c r="HG123" s="516"/>
      <c r="HH123" s="516"/>
      <c r="HI123" s="516"/>
      <c r="HJ123" s="516"/>
      <c r="HK123" s="516"/>
      <c r="HL123" s="516"/>
      <c r="HM123" s="516"/>
      <c r="HN123" s="516"/>
      <c r="HO123" s="516"/>
      <c r="HP123" s="516"/>
      <c r="HQ123" s="516"/>
      <c r="HR123" s="516"/>
      <c r="HS123" s="516"/>
      <c r="HT123" s="516"/>
      <c r="HU123" s="516"/>
      <c r="HV123" s="516"/>
      <c r="HW123" s="516"/>
      <c r="HX123" s="516"/>
      <c r="HY123" s="516"/>
      <c r="HZ123" s="516"/>
      <c r="IA123" s="516"/>
      <c r="IB123" s="516"/>
      <c r="IC123" s="516"/>
      <c r="ID123" s="516"/>
      <c r="IE123" s="516"/>
      <c r="IF123" s="516"/>
      <c r="IG123" s="516"/>
      <c r="IH123" s="516"/>
      <c r="II123" s="516"/>
      <c r="IJ123" s="516"/>
      <c r="IK123" s="516"/>
      <c r="IL123" s="516"/>
      <c r="IM123" s="516"/>
      <c r="IN123" s="516"/>
      <c r="IO123" s="516"/>
      <c r="IP123" s="516"/>
      <c r="IQ123" s="516"/>
      <c r="IR123" s="516"/>
      <c r="IS123" s="516"/>
      <c r="IT123" s="516"/>
      <c r="IU123" s="516"/>
      <c r="IV123" s="516"/>
      <c r="IW123" s="516"/>
      <c r="IX123" s="516"/>
      <c r="IY123" s="516"/>
      <c r="IZ123" s="516"/>
      <c r="JA123" s="516"/>
      <c r="JB123" s="516"/>
      <c r="JC123" s="516"/>
      <c r="JD123" s="516"/>
      <c r="JE123" s="516"/>
      <c r="JF123" s="516"/>
      <c r="JG123" s="516"/>
      <c r="JH123" s="516"/>
      <c r="JI123" s="516"/>
      <c r="JJ123" s="516"/>
      <c r="JK123" s="516"/>
      <c r="JL123" s="516"/>
      <c r="JM123" s="516"/>
      <c r="JN123" s="516"/>
      <c r="JO123" s="516"/>
      <c r="JP123" s="516"/>
      <c r="JQ123" s="516"/>
      <c r="JR123" s="516"/>
      <c r="JS123" s="516"/>
      <c r="JT123" s="516"/>
      <c r="JU123" s="516"/>
      <c r="JV123" s="516"/>
      <c r="JW123" s="516"/>
      <c r="JX123" s="516"/>
      <c r="JY123" s="516"/>
      <c r="JZ123" s="516"/>
      <c r="KA123" s="516"/>
      <c r="KB123" s="516"/>
      <c r="KC123" s="516"/>
      <c r="KD123" s="516"/>
      <c r="KE123" s="516"/>
      <c r="KF123" s="516"/>
      <c r="KG123" s="516"/>
      <c r="KH123" s="516"/>
      <c r="KI123" s="516"/>
      <c r="KJ123" s="516"/>
      <c r="KK123" s="516"/>
      <c r="KL123" s="516"/>
      <c r="KM123" s="516"/>
      <c r="KN123" s="516"/>
      <c r="KO123" s="516"/>
      <c r="KP123" s="516"/>
      <c r="KQ123" s="516"/>
      <c r="KR123" s="516"/>
      <c r="KS123" s="516"/>
      <c r="KT123" s="516"/>
      <c r="KU123" s="516"/>
      <c r="KV123" s="516"/>
      <c r="KW123" s="516"/>
      <c r="KX123" s="516"/>
      <c r="KY123" s="516"/>
      <c r="KZ123" s="516"/>
      <c r="LA123" s="516"/>
      <c r="LB123" s="516"/>
      <c r="LC123" s="516"/>
      <c r="LD123" s="516"/>
      <c r="LE123" s="516"/>
      <c r="LF123" s="516"/>
      <c r="LG123" s="516"/>
      <c r="LH123" s="516"/>
      <c r="LI123" s="516"/>
      <c r="LJ123" s="516"/>
      <c r="LK123" s="516"/>
      <c r="LL123" s="516"/>
      <c r="LM123" s="516"/>
      <c r="LN123" s="516"/>
      <c r="LO123" s="516"/>
      <c r="LP123" s="516"/>
      <c r="LQ123" s="516"/>
      <c r="LR123" s="516"/>
      <c r="LS123" s="516"/>
      <c r="LT123" s="516"/>
      <c r="LU123" s="516"/>
      <c r="LV123" s="516"/>
      <c r="LW123" s="516"/>
      <c r="LX123" s="516"/>
      <c r="LY123" s="516"/>
      <c r="LZ123" s="516"/>
      <c r="MA123" s="516"/>
      <c r="MB123" s="516"/>
      <c r="MC123" s="516"/>
      <c r="MD123" s="516"/>
      <c r="ME123" s="516"/>
      <c r="MF123" s="516"/>
      <c r="MG123" s="516"/>
      <c r="MH123" s="516"/>
      <c r="MI123" s="516"/>
      <c r="MJ123" s="516"/>
      <c r="MK123" s="516"/>
      <c r="ML123" s="516"/>
      <c r="MM123" s="516"/>
      <c r="MN123" s="516"/>
      <c r="MO123" s="516"/>
      <c r="MP123" s="516"/>
      <c r="MQ123" s="516"/>
      <c r="MR123" s="516"/>
      <c r="MS123" s="516"/>
      <c r="MT123" s="516"/>
      <c r="MU123" s="516"/>
      <c r="MV123" s="516"/>
      <c r="MW123" s="516"/>
      <c r="MX123" s="516"/>
      <c r="MY123" s="516"/>
      <c r="MZ123" s="516"/>
      <c r="NA123" s="516"/>
      <c r="NB123" s="516"/>
      <c r="NC123" s="516"/>
      <c r="ND123" s="516"/>
      <c r="NE123" s="516"/>
      <c r="NF123" s="516"/>
      <c r="NG123" s="516"/>
      <c r="NH123" s="516"/>
      <c r="NI123" s="516"/>
      <c r="NJ123" s="516"/>
      <c r="NK123" s="516"/>
      <c r="NL123" s="516"/>
      <c r="NM123" s="516"/>
      <c r="NN123" s="516"/>
      <c r="NO123" s="516"/>
      <c r="NP123" s="516"/>
      <c r="NQ123" s="516"/>
      <c r="NR123" s="516"/>
      <c r="NS123" s="516"/>
      <c r="NT123" s="516"/>
      <c r="NU123" s="516"/>
      <c r="NV123" s="516"/>
      <c r="NW123" s="516"/>
      <c r="NX123" s="516"/>
      <c r="NY123" s="516"/>
      <c r="NZ123" s="516"/>
      <c r="OA123" s="516"/>
      <c r="OB123" s="516"/>
      <c r="OC123" s="516"/>
      <c r="OD123" s="516"/>
      <c r="OE123" s="516"/>
      <c r="OF123" s="516"/>
      <c r="OG123" s="516"/>
      <c r="OH123" s="516"/>
      <c r="OI123" s="516"/>
      <c r="OJ123" s="516"/>
      <c r="OK123" s="516"/>
      <c r="OL123" s="516"/>
      <c r="OM123" s="516"/>
      <c r="ON123" s="516"/>
      <c r="OO123" s="516"/>
      <c r="OP123" s="516"/>
      <c r="OQ123" s="516"/>
      <c r="OR123" s="516"/>
      <c r="OS123" s="516"/>
      <c r="OT123" s="516"/>
      <c r="OU123" s="516"/>
      <c r="OV123" s="516"/>
      <c r="OW123" s="516"/>
      <c r="OX123" s="516"/>
      <c r="OY123" s="516"/>
      <c r="OZ123" s="516"/>
      <c r="PA123" s="516"/>
      <c r="PB123" s="516"/>
      <c r="PC123" s="516"/>
      <c r="PD123" s="516"/>
      <c r="PE123" s="516"/>
      <c r="PF123" s="516"/>
      <c r="PG123" s="516"/>
      <c r="PH123" s="516"/>
      <c r="PI123" s="516"/>
      <c r="PJ123" s="516"/>
      <c r="PK123" s="516"/>
      <c r="PL123" s="516"/>
      <c r="PM123" s="516"/>
      <c r="PN123" s="516"/>
      <c r="PO123" s="516"/>
      <c r="PP123" s="516"/>
      <c r="PQ123" s="516"/>
      <c r="PR123" s="516"/>
      <c r="PS123" s="516"/>
      <c r="PT123" s="516"/>
      <c r="PU123" s="516"/>
      <c r="PV123" s="516"/>
      <c r="PW123" s="516"/>
      <c r="PX123" s="516"/>
      <c r="PY123" s="516"/>
      <c r="PZ123" s="516"/>
      <c r="QA123" s="516"/>
      <c r="QB123" s="516"/>
      <c r="QC123" s="516"/>
      <c r="QD123" s="516"/>
      <c r="QE123" s="516"/>
      <c r="QF123" s="516"/>
      <c r="QG123" s="516"/>
      <c r="QH123" s="516"/>
      <c r="QI123" s="516"/>
      <c r="QJ123" s="516"/>
      <c r="QK123" s="516"/>
      <c r="QL123" s="516"/>
      <c r="QM123" s="516"/>
      <c r="QN123" s="516"/>
      <c r="QO123" s="516"/>
      <c r="QP123" s="516"/>
      <c r="QQ123" s="516"/>
      <c r="QR123" s="516"/>
      <c r="QS123" s="516"/>
      <c r="QT123" s="516"/>
      <c r="QU123" s="516"/>
      <c r="QV123" s="516"/>
      <c r="QW123" s="516"/>
      <c r="QX123" s="516"/>
      <c r="QY123" s="516"/>
      <c r="QZ123" s="516"/>
      <c r="RA123" s="516"/>
      <c r="RB123" s="516"/>
      <c r="RC123" s="516"/>
      <c r="RD123" s="516"/>
      <c r="RE123" s="516"/>
      <c r="RF123" s="516"/>
      <c r="RG123" s="516"/>
      <c r="RH123" s="516"/>
      <c r="RI123" s="516"/>
      <c r="RJ123" s="516"/>
      <c r="RK123" s="516"/>
      <c r="RL123" s="516"/>
      <c r="RM123" s="516"/>
      <c r="RN123" s="516"/>
      <c r="RO123" s="516"/>
      <c r="RP123" s="516"/>
      <c r="RQ123" s="516"/>
      <c r="RR123" s="516"/>
      <c r="RS123" s="516"/>
      <c r="RT123" s="516"/>
      <c r="RU123" s="516"/>
      <c r="RV123" s="516"/>
      <c r="RW123" s="516"/>
      <c r="RX123" s="516"/>
      <c r="RY123" s="516"/>
      <c r="RZ123" s="516"/>
      <c r="SA123" s="516"/>
      <c r="SB123" s="516"/>
      <c r="SC123" s="516"/>
      <c r="SD123" s="516"/>
      <c r="SE123" s="516"/>
      <c r="SF123" s="516"/>
      <c r="SG123" s="516"/>
      <c r="SH123" s="516"/>
      <c r="SI123" s="516"/>
      <c r="SJ123" s="516"/>
      <c r="SK123" s="516"/>
      <c r="SL123" s="516"/>
      <c r="SM123" s="516"/>
      <c r="SN123" s="516"/>
      <c r="SO123" s="516"/>
      <c r="SP123" s="516"/>
      <c r="SQ123" s="516"/>
      <c r="SR123" s="516"/>
      <c r="SS123" s="516"/>
      <c r="ST123" s="516"/>
      <c r="SU123" s="516"/>
      <c r="SV123" s="516"/>
      <c r="SW123" s="516"/>
      <c r="SX123" s="516"/>
      <c r="SY123" s="516"/>
      <c r="SZ123" s="516"/>
      <c r="TA123" s="516"/>
      <c r="TB123" s="516"/>
      <c r="TC123" s="516"/>
      <c r="TD123" s="516"/>
      <c r="TE123" s="516"/>
      <c r="TF123" s="516"/>
      <c r="TG123" s="516"/>
      <c r="TH123" s="516"/>
      <c r="TI123" s="516"/>
      <c r="TJ123" s="516"/>
      <c r="TK123" s="516"/>
      <c r="TL123" s="516"/>
      <c r="TM123" s="516"/>
      <c r="TN123" s="516"/>
      <c r="TO123" s="516"/>
      <c r="TP123" s="516"/>
      <c r="TQ123" s="516"/>
      <c r="TR123" s="516"/>
      <c r="TS123" s="516"/>
      <c r="TT123" s="516"/>
      <c r="TU123" s="516"/>
      <c r="TV123" s="516"/>
      <c r="TW123" s="516"/>
      <c r="TX123" s="516"/>
      <c r="TY123" s="516"/>
      <c r="TZ123" s="516"/>
      <c r="UA123" s="516"/>
      <c r="UB123" s="516"/>
      <c r="UC123" s="516"/>
      <c r="UD123" s="516"/>
      <c r="UE123" s="516"/>
      <c r="UF123" s="516"/>
      <c r="UG123" s="516"/>
      <c r="UH123" s="516"/>
      <c r="UI123" s="516"/>
      <c r="UJ123" s="516"/>
      <c r="UK123" s="516"/>
      <c r="UL123" s="516"/>
      <c r="UM123" s="516"/>
      <c r="UN123" s="516"/>
      <c r="UO123" s="516"/>
      <c r="UP123" s="516"/>
      <c r="UQ123" s="516"/>
      <c r="UR123" s="516"/>
      <c r="US123" s="516"/>
      <c r="UT123" s="516"/>
      <c r="UU123" s="516"/>
      <c r="UV123" s="516"/>
      <c r="UW123" s="516"/>
      <c r="UX123" s="516"/>
      <c r="UY123" s="516"/>
      <c r="UZ123" s="516"/>
      <c r="VA123" s="516"/>
      <c r="VB123" s="516"/>
      <c r="VC123" s="516"/>
      <c r="VD123" s="516"/>
      <c r="VE123" s="516"/>
      <c r="VF123" s="516"/>
      <c r="VG123" s="516"/>
      <c r="VH123" s="516"/>
      <c r="VI123" s="516"/>
      <c r="VJ123" s="516"/>
      <c r="VK123" s="516"/>
      <c r="VL123" s="516"/>
      <c r="VM123" s="516"/>
      <c r="VN123" s="516"/>
      <c r="VO123" s="516"/>
      <c r="VP123" s="516"/>
      <c r="VQ123" s="516"/>
      <c r="VR123" s="516"/>
      <c r="VS123" s="516"/>
      <c r="VT123" s="516"/>
      <c r="VU123" s="516"/>
      <c r="VV123" s="516"/>
      <c r="VW123" s="516"/>
      <c r="VX123" s="516"/>
      <c r="VY123" s="516"/>
      <c r="VZ123" s="516"/>
      <c r="WA123" s="516"/>
      <c r="WB123" s="516"/>
      <c r="WC123" s="516"/>
      <c r="WD123" s="516"/>
      <c r="WE123" s="516"/>
      <c r="WF123" s="516"/>
      <c r="WG123" s="516"/>
      <c r="WH123" s="516"/>
      <c r="WI123" s="516"/>
      <c r="WJ123" s="516"/>
      <c r="WK123" s="516"/>
      <c r="WL123" s="516"/>
      <c r="WM123" s="516"/>
      <c r="WN123" s="516"/>
      <c r="WO123" s="516"/>
      <c r="WP123" s="516"/>
      <c r="WQ123" s="516"/>
      <c r="WR123" s="516"/>
      <c r="WS123" s="516"/>
      <c r="WT123" s="516"/>
      <c r="WU123" s="516"/>
      <c r="WV123" s="516"/>
      <c r="WW123" s="516"/>
      <c r="WX123" s="516"/>
      <c r="WY123" s="516"/>
      <c r="WZ123" s="516"/>
      <c r="XA123" s="516"/>
      <c r="XB123" s="516"/>
      <c r="XC123" s="516"/>
      <c r="XD123" s="516"/>
      <c r="XE123" s="516"/>
      <c r="XF123" s="516"/>
      <c r="XG123" s="516"/>
      <c r="XH123" s="516"/>
      <c r="XI123" s="516"/>
      <c r="XJ123" s="516"/>
      <c r="XK123" s="516"/>
      <c r="XL123" s="516"/>
      <c r="XM123" s="516"/>
      <c r="XN123" s="516"/>
      <c r="XO123" s="516"/>
      <c r="XP123" s="516"/>
      <c r="XQ123" s="516"/>
      <c r="XR123" s="516"/>
      <c r="XS123" s="516"/>
      <c r="XT123" s="516"/>
      <c r="XU123" s="516"/>
      <c r="XV123" s="516"/>
      <c r="XW123" s="516"/>
      <c r="XX123" s="516"/>
      <c r="XY123" s="516"/>
      <c r="XZ123" s="516"/>
      <c r="YA123" s="516"/>
      <c r="YB123" s="516"/>
      <c r="YC123" s="516"/>
      <c r="YD123" s="516"/>
      <c r="YE123" s="516"/>
      <c r="YF123" s="516"/>
      <c r="YG123" s="516"/>
      <c r="YH123" s="516"/>
      <c r="YI123" s="516"/>
      <c r="YJ123" s="516"/>
      <c r="YK123" s="516"/>
      <c r="YL123" s="516"/>
      <c r="YM123" s="516"/>
      <c r="YN123" s="516"/>
      <c r="YO123" s="516"/>
      <c r="YP123" s="516"/>
      <c r="YQ123" s="516"/>
      <c r="YR123" s="516"/>
      <c r="YS123" s="516"/>
      <c r="YT123" s="516"/>
      <c r="YU123" s="516"/>
      <c r="YV123" s="516"/>
      <c r="YW123" s="516"/>
      <c r="YX123" s="516"/>
      <c r="YY123" s="516"/>
      <c r="YZ123" s="516"/>
      <c r="ZA123" s="516"/>
      <c r="ZB123" s="516"/>
      <c r="ZC123" s="516"/>
      <c r="ZD123" s="516"/>
      <c r="ZE123" s="516"/>
      <c r="ZF123" s="516"/>
      <c r="ZG123" s="516"/>
      <c r="ZH123" s="516"/>
      <c r="ZI123" s="516"/>
      <c r="ZJ123" s="516"/>
      <c r="ZK123" s="516"/>
      <c r="ZL123" s="516"/>
      <c r="ZM123" s="516"/>
      <c r="ZN123" s="516"/>
      <c r="ZO123" s="516"/>
      <c r="ZP123" s="516"/>
      <c r="ZQ123" s="516"/>
      <c r="ZR123" s="516"/>
      <c r="ZS123" s="516"/>
      <c r="ZT123" s="516"/>
      <c r="ZU123" s="516"/>
      <c r="ZV123" s="516"/>
      <c r="ZW123" s="516"/>
      <c r="ZX123" s="516"/>
      <c r="ZY123" s="516"/>
      <c r="ZZ123" s="516"/>
      <c r="AAA123" s="516"/>
      <c r="AAB123" s="516"/>
      <c r="AAC123" s="516"/>
      <c r="AAD123" s="516"/>
      <c r="AAE123" s="516"/>
      <c r="AAF123" s="516"/>
      <c r="AAG123" s="516"/>
      <c r="AAH123" s="516"/>
      <c r="AAI123" s="516"/>
      <c r="AAJ123" s="516"/>
      <c r="AAK123" s="516"/>
      <c r="AAL123" s="516"/>
      <c r="AAM123" s="516"/>
      <c r="AAN123" s="516"/>
      <c r="AAO123" s="516"/>
      <c r="AAP123" s="516"/>
      <c r="AAQ123" s="516"/>
      <c r="AAR123" s="516"/>
      <c r="AAS123" s="516"/>
      <c r="AAT123" s="516"/>
      <c r="AAU123" s="516"/>
      <c r="AAV123" s="516"/>
      <c r="AAW123" s="516"/>
      <c r="AAX123" s="516"/>
      <c r="AAY123" s="516"/>
      <c r="AAZ123" s="516"/>
      <c r="ABA123" s="516"/>
      <c r="ABB123" s="516"/>
      <c r="ABC123" s="516"/>
      <c r="ABD123" s="516"/>
      <c r="ABE123" s="516"/>
      <c r="ABF123" s="516"/>
      <c r="ABG123" s="516"/>
      <c r="ABH123" s="516"/>
      <c r="ABI123" s="516"/>
      <c r="ABJ123" s="516"/>
      <c r="ABK123" s="516"/>
      <c r="ABL123" s="516"/>
      <c r="ABM123" s="516"/>
      <c r="ABN123" s="516"/>
      <c r="ABO123" s="516"/>
      <c r="ABP123" s="516"/>
      <c r="ABQ123" s="516"/>
      <c r="ABR123" s="516"/>
      <c r="ABS123" s="516"/>
      <c r="ABT123" s="516"/>
      <c r="ABU123" s="516"/>
      <c r="ABV123" s="516"/>
      <c r="ABW123" s="516"/>
      <c r="ABX123" s="516"/>
      <c r="ABY123" s="516"/>
      <c r="ABZ123" s="516"/>
      <c r="ACA123" s="516"/>
      <c r="ACB123" s="516"/>
      <c r="ACC123" s="516"/>
      <c r="ACD123" s="516"/>
      <c r="ACE123" s="516"/>
      <c r="ACF123" s="516"/>
      <c r="ACG123" s="516"/>
      <c r="ACH123" s="516"/>
      <c r="ACI123" s="516"/>
      <c r="ACJ123" s="516"/>
      <c r="ACK123" s="516"/>
      <c r="ACL123" s="516"/>
      <c r="ACM123" s="516"/>
      <c r="ACN123" s="516"/>
      <c r="ACO123" s="516"/>
      <c r="ACP123" s="516"/>
      <c r="ACQ123" s="516"/>
      <c r="ACR123" s="516"/>
      <c r="ACS123" s="516"/>
      <c r="ACT123" s="516"/>
      <c r="ACU123" s="516"/>
      <c r="ACV123" s="516"/>
      <c r="ACW123" s="516"/>
      <c r="ACX123" s="516"/>
      <c r="ACY123" s="516"/>
      <c r="ACZ123" s="516"/>
      <c r="ADA123" s="516"/>
      <c r="ADB123" s="516"/>
      <c r="ADC123" s="516"/>
      <c r="ADD123" s="516"/>
      <c r="ADE123" s="516"/>
      <c r="ADF123" s="516"/>
      <c r="ADG123" s="516"/>
      <c r="ADH123" s="516"/>
      <c r="ADI123" s="516"/>
      <c r="ADJ123" s="516"/>
      <c r="ADK123" s="516"/>
      <c r="ADL123" s="516"/>
      <c r="ADM123" s="516"/>
      <c r="ADN123" s="516"/>
      <c r="ADO123" s="516"/>
      <c r="ADP123" s="516"/>
      <c r="ADQ123" s="516"/>
      <c r="ADR123" s="516"/>
      <c r="ADS123" s="516"/>
      <c r="ADT123" s="516"/>
      <c r="ADU123" s="516"/>
      <c r="ADV123" s="516"/>
      <c r="ADW123" s="516"/>
      <c r="ADX123" s="516"/>
      <c r="ADY123" s="516"/>
      <c r="ADZ123" s="516"/>
      <c r="AEA123" s="516"/>
      <c r="AEB123" s="516"/>
      <c r="AEC123" s="516"/>
      <c r="AED123" s="516"/>
      <c r="AEE123" s="516"/>
      <c r="AEF123" s="516"/>
      <c r="AEG123" s="516"/>
      <c r="AEH123" s="516"/>
      <c r="AEI123" s="516"/>
      <c r="AEJ123" s="516"/>
      <c r="AEK123" s="516"/>
      <c r="AEL123" s="516"/>
      <c r="AEM123" s="516"/>
      <c r="AEN123" s="516"/>
      <c r="AEO123" s="516"/>
      <c r="AEP123" s="516"/>
      <c r="AEQ123" s="516"/>
      <c r="AER123" s="516"/>
      <c r="AES123" s="516"/>
      <c r="AET123" s="516"/>
      <c r="AEU123" s="516"/>
      <c r="AEV123" s="516"/>
      <c r="AEW123" s="516"/>
      <c r="AEX123" s="516"/>
      <c r="AEY123" s="516"/>
      <c r="AEZ123" s="516"/>
      <c r="AFA123" s="516"/>
      <c r="AFB123" s="516"/>
      <c r="AFC123" s="516"/>
      <c r="AFD123" s="516"/>
      <c r="AFE123" s="516"/>
      <c r="AFF123" s="516"/>
      <c r="AFG123" s="516"/>
      <c r="AFH123" s="516"/>
      <c r="AFI123" s="516"/>
      <c r="AFJ123" s="516"/>
      <c r="AFK123" s="516"/>
      <c r="AFL123" s="516"/>
      <c r="AFM123" s="516"/>
      <c r="AFN123" s="516"/>
      <c r="AFO123" s="516"/>
      <c r="AFP123" s="516"/>
      <c r="AFQ123" s="516"/>
      <c r="AFR123" s="516"/>
      <c r="AFS123" s="516"/>
      <c r="AFT123" s="516"/>
      <c r="AFU123" s="516"/>
      <c r="AFV123" s="516"/>
      <c r="AFW123" s="516"/>
      <c r="AFX123" s="516"/>
      <c r="AFY123" s="516"/>
      <c r="AFZ123" s="516"/>
      <c r="AGA123" s="516"/>
      <c r="AGB123" s="516"/>
      <c r="AGC123" s="516"/>
      <c r="AGD123" s="516"/>
      <c r="AGE123" s="516"/>
      <c r="AGF123" s="516"/>
      <c r="AGG123" s="516"/>
      <c r="AGH123" s="516"/>
      <c r="AGI123" s="516"/>
      <c r="AGJ123" s="516"/>
      <c r="AGK123" s="516"/>
      <c r="AGL123" s="516"/>
      <c r="AGM123" s="516"/>
      <c r="AGN123" s="516"/>
      <c r="AGO123" s="516"/>
      <c r="AGP123" s="516"/>
      <c r="AGQ123" s="516"/>
      <c r="AGR123" s="516"/>
      <c r="AGS123" s="516"/>
      <c r="AGT123" s="516"/>
      <c r="AGU123" s="516"/>
      <c r="AGV123" s="516"/>
      <c r="AGW123" s="516"/>
      <c r="AGX123" s="516"/>
      <c r="AGY123" s="516"/>
      <c r="AGZ123" s="516"/>
      <c r="AHA123" s="516"/>
      <c r="AHB123" s="516"/>
      <c r="AHC123" s="516"/>
      <c r="AHD123" s="516"/>
      <c r="AHE123" s="516"/>
      <c r="AHF123" s="516"/>
      <c r="AHG123" s="516"/>
      <c r="AHH123" s="516"/>
      <c r="AHI123" s="516"/>
      <c r="AHJ123" s="516"/>
      <c r="AHK123" s="516"/>
      <c r="AHL123" s="516"/>
      <c r="AHM123" s="516"/>
      <c r="AHN123" s="516"/>
      <c r="AHO123" s="516"/>
      <c r="AHP123" s="516"/>
      <c r="AHQ123" s="516"/>
      <c r="AHR123" s="516"/>
      <c r="AHS123" s="516"/>
      <c r="AHT123" s="516"/>
      <c r="AHU123" s="516"/>
      <c r="AHV123" s="516"/>
      <c r="AHW123" s="516"/>
      <c r="AHX123" s="516"/>
      <c r="AHY123" s="516"/>
      <c r="AHZ123" s="516"/>
      <c r="AIA123" s="516"/>
      <c r="AIB123" s="516"/>
      <c r="AIC123" s="516"/>
      <c r="AID123" s="516"/>
      <c r="AIE123" s="516"/>
      <c r="AIF123" s="516"/>
      <c r="AIG123" s="516"/>
      <c r="AIH123" s="516"/>
      <c r="AII123" s="516"/>
      <c r="AIJ123" s="516"/>
      <c r="AIK123" s="516"/>
      <c r="AIL123" s="516"/>
      <c r="AIM123" s="516"/>
      <c r="AIN123" s="516"/>
      <c r="AIO123" s="516"/>
      <c r="AIP123" s="516"/>
      <c r="AIQ123" s="516"/>
      <c r="AIR123" s="516"/>
      <c r="AIS123" s="516"/>
      <c r="AIT123" s="516"/>
      <c r="AIU123" s="516"/>
      <c r="AIV123" s="516"/>
      <c r="AIW123" s="516"/>
      <c r="AIX123" s="516"/>
      <c r="AIY123" s="516"/>
      <c r="AIZ123" s="516"/>
      <c r="AJA123" s="516"/>
      <c r="AJB123" s="516"/>
      <c r="AJC123" s="516"/>
      <c r="AJD123" s="516"/>
      <c r="AJE123" s="516"/>
      <c r="AJF123" s="516"/>
      <c r="AJG123" s="516"/>
      <c r="AJH123" s="516"/>
      <c r="AJI123" s="516"/>
      <c r="AJJ123" s="516"/>
      <c r="AJK123" s="516"/>
      <c r="AJL123" s="516"/>
      <c r="AJM123" s="516"/>
      <c r="AJN123" s="516"/>
      <c r="AJO123" s="516"/>
      <c r="AJP123" s="516"/>
      <c r="AJQ123" s="516"/>
      <c r="AJR123" s="516"/>
      <c r="AJS123" s="516"/>
      <c r="AJT123" s="516"/>
      <c r="AJU123" s="516"/>
      <c r="AJV123" s="516"/>
      <c r="AJW123" s="516"/>
      <c r="AJX123" s="516"/>
      <c r="AJY123" s="516"/>
      <c r="AJZ123" s="516"/>
      <c r="AKA123" s="516"/>
      <c r="AKB123" s="516"/>
      <c r="AKC123" s="516"/>
      <c r="AKD123" s="516"/>
      <c r="AKE123" s="516"/>
      <c r="AKF123" s="516"/>
      <c r="AKG123" s="516"/>
      <c r="AKH123" s="516"/>
      <c r="AKI123" s="516"/>
      <c r="AKJ123" s="516"/>
      <c r="AKK123" s="516"/>
      <c r="AKL123" s="516"/>
      <c r="AKM123" s="516"/>
      <c r="AKN123" s="516"/>
      <c r="AKO123" s="516"/>
      <c r="AKP123" s="516"/>
      <c r="AKQ123" s="516"/>
      <c r="AKR123" s="516"/>
      <c r="AKS123" s="516"/>
      <c r="AKT123" s="516"/>
      <c r="AKU123" s="516"/>
      <c r="AKV123" s="516"/>
      <c r="AKW123" s="516"/>
      <c r="AKX123" s="516"/>
      <c r="AKY123" s="516"/>
      <c r="AKZ123" s="516"/>
      <c r="ALA123" s="516"/>
      <c r="ALB123" s="516"/>
      <c r="ALC123" s="516"/>
      <c r="ALD123" s="516"/>
      <c r="ALE123" s="516"/>
      <c r="ALF123" s="516"/>
      <c r="ALG123" s="516"/>
      <c r="ALH123" s="516"/>
      <c r="ALI123" s="516"/>
      <c r="ALJ123" s="516"/>
      <c r="ALK123" s="516"/>
      <c r="ALL123" s="516"/>
      <c r="ALM123" s="516"/>
      <c r="ALN123" s="516"/>
      <c r="ALO123" s="516"/>
      <c r="ALP123" s="516"/>
      <c r="ALQ123" s="516"/>
      <c r="ALR123" s="516"/>
      <c r="ALS123" s="516"/>
      <c r="ALT123" s="516"/>
      <c r="ALU123" s="516"/>
      <c r="ALV123" s="516"/>
      <c r="ALW123" s="516"/>
      <c r="ALX123" s="516"/>
      <c r="ALY123" s="516"/>
      <c r="ALZ123" s="516"/>
      <c r="AMA123" s="516"/>
      <c r="AMB123" s="516"/>
      <c r="AMC123" s="516"/>
      <c r="AMD123" s="516"/>
      <c r="AME123" s="516"/>
      <c r="AMF123" s="516"/>
      <c r="AMG123" s="516"/>
      <c r="AMH123" s="516"/>
      <c r="AMI123" s="516"/>
      <c r="AMJ123" s="516"/>
      <c r="AMK123" s="516"/>
      <c r="AML123" s="516"/>
      <c r="AMM123" s="516"/>
      <c r="AMN123" s="516"/>
      <c r="AMO123" s="516"/>
      <c r="AMP123" s="516"/>
      <c r="AMQ123" s="516"/>
      <c r="AMR123" s="516"/>
      <c r="AMS123" s="516"/>
      <c r="AMT123" s="516"/>
      <c r="AMU123" s="516"/>
      <c r="AMV123" s="516"/>
      <c r="AMW123" s="516"/>
      <c r="AMX123" s="516"/>
      <c r="AMY123" s="516"/>
      <c r="AMZ123" s="516"/>
      <c r="ANA123" s="516"/>
      <c r="ANB123" s="516"/>
      <c r="ANC123" s="516"/>
      <c r="AND123" s="516"/>
      <c r="ANE123" s="516"/>
      <c r="ANF123" s="516"/>
      <c r="ANG123" s="516"/>
      <c r="ANH123" s="516"/>
      <c r="ANI123" s="516"/>
      <c r="ANJ123" s="516"/>
      <c r="ANK123" s="516"/>
      <c r="ANL123" s="516"/>
      <c r="ANM123" s="516"/>
      <c r="ANN123" s="516"/>
      <c r="ANO123" s="516"/>
      <c r="ANP123" s="516"/>
      <c r="ANQ123" s="516"/>
      <c r="ANR123" s="516"/>
      <c r="ANS123" s="516"/>
      <c r="ANT123" s="516"/>
      <c r="ANU123" s="516"/>
      <c r="ANV123" s="516"/>
      <c r="ANW123" s="516"/>
      <c r="ANX123" s="516"/>
      <c r="ANY123" s="516"/>
      <c r="ANZ123" s="516"/>
      <c r="AOA123" s="516"/>
      <c r="AOB123" s="516"/>
      <c r="AOC123" s="516"/>
      <c r="AOD123" s="516"/>
      <c r="AOE123" s="516"/>
      <c r="AOF123" s="516"/>
      <c r="AOG123" s="516"/>
      <c r="AOH123" s="516"/>
      <c r="AOI123" s="516"/>
      <c r="AOJ123" s="516"/>
      <c r="AOK123" s="516"/>
      <c r="AOL123" s="516"/>
      <c r="AOM123" s="516"/>
      <c r="AON123" s="516"/>
      <c r="AOO123" s="516"/>
      <c r="AOP123" s="516"/>
      <c r="AOQ123" s="516"/>
      <c r="AOR123" s="516"/>
      <c r="AOS123" s="516"/>
      <c r="AOT123" s="516"/>
      <c r="AOU123" s="516"/>
      <c r="AOV123" s="516"/>
      <c r="AOW123" s="516"/>
      <c r="AOX123" s="516"/>
      <c r="AOY123" s="516"/>
      <c r="AOZ123" s="516"/>
      <c r="APA123" s="516"/>
      <c r="APB123" s="516"/>
      <c r="APC123" s="516"/>
      <c r="APD123" s="516"/>
      <c r="APE123" s="516"/>
      <c r="APF123" s="516"/>
      <c r="APG123" s="516"/>
      <c r="APH123" s="516"/>
      <c r="API123" s="516"/>
      <c r="APJ123" s="516"/>
      <c r="APK123" s="516"/>
      <c r="APL123" s="516"/>
      <c r="APM123" s="516"/>
      <c r="APN123" s="516"/>
      <c r="APO123" s="516"/>
      <c r="APP123" s="516"/>
      <c r="APQ123" s="516"/>
      <c r="APR123" s="516"/>
      <c r="APS123" s="516"/>
      <c r="APT123" s="516"/>
      <c r="APU123" s="516"/>
      <c r="APV123" s="516"/>
      <c r="APW123" s="516"/>
      <c r="APX123" s="516"/>
      <c r="APY123" s="516"/>
      <c r="APZ123" s="516"/>
      <c r="AQA123" s="516"/>
      <c r="AQB123" s="516"/>
      <c r="AQC123" s="516"/>
      <c r="AQD123" s="516"/>
      <c r="AQE123" s="516"/>
      <c r="AQF123" s="516"/>
      <c r="AQG123" s="516"/>
      <c r="AQH123" s="516"/>
      <c r="AQI123" s="516"/>
      <c r="AQJ123" s="516"/>
      <c r="AQK123" s="516"/>
      <c r="AQL123" s="516"/>
      <c r="AQM123" s="516"/>
      <c r="AQN123" s="516"/>
      <c r="AQO123" s="516"/>
      <c r="AQP123" s="516"/>
      <c r="AQQ123" s="516"/>
      <c r="AQR123" s="516"/>
      <c r="AQS123" s="516"/>
      <c r="AQT123" s="516"/>
      <c r="AQU123" s="516"/>
      <c r="AQV123" s="516"/>
      <c r="AQW123" s="516"/>
      <c r="AQX123" s="516"/>
      <c r="AQY123" s="516"/>
      <c r="AQZ123" s="516"/>
      <c r="ARA123" s="516"/>
      <c r="ARB123" s="516"/>
      <c r="ARC123" s="516"/>
      <c r="ARD123" s="516"/>
      <c r="ARE123" s="516"/>
      <c r="ARF123" s="516"/>
      <c r="ARG123" s="516"/>
      <c r="ARH123" s="516"/>
      <c r="ARI123" s="516"/>
      <c r="ARJ123" s="516"/>
      <c r="ARK123" s="516"/>
      <c r="ARL123" s="516"/>
      <c r="ARM123" s="516"/>
      <c r="ARN123" s="516"/>
      <c r="ARO123" s="516"/>
      <c r="ARP123" s="516"/>
      <c r="ARQ123" s="516"/>
      <c r="ARR123" s="516"/>
      <c r="ARS123" s="516"/>
      <c r="ART123" s="516"/>
      <c r="ARU123" s="516"/>
      <c r="ARV123" s="516"/>
      <c r="ARW123" s="516"/>
      <c r="ARX123" s="516"/>
      <c r="ARY123" s="516"/>
      <c r="ARZ123" s="516"/>
      <c r="ASA123" s="516"/>
      <c r="ASB123" s="516"/>
      <c r="ASC123" s="516"/>
      <c r="ASD123" s="516"/>
      <c r="ASE123" s="516"/>
      <c r="ASF123" s="516"/>
      <c r="ASG123" s="516"/>
      <c r="ASH123" s="516"/>
      <c r="ASI123" s="516"/>
      <c r="ASJ123" s="516"/>
      <c r="ASK123" s="516"/>
      <c r="ASL123" s="516"/>
      <c r="ASM123" s="516"/>
      <c r="ASN123" s="516"/>
      <c r="ASO123" s="516"/>
      <c r="ASP123" s="516"/>
      <c r="ASQ123" s="516"/>
      <c r="ASR123" s="516"/>
      <c r="ASS123" s="516"/>
      <c r="AST123" s="516"/>
      <c r="ASU123" s="516"/>
      <c r="ASV123" s="516"/>
      <c r="ASW123" s="516"/>
      <c r="ASX123" s="516"/>
      <c r="ASY123" s="516"/>
      <c r="ASZ123" s="516"/>
      <c r="ATA123" s="516"/>
      <c r="ATB123" s="516"/>
      <c r="ATC123" s="516"/>
      <c r="ATD123" s="516"/>
      <c r="ATE123" s="516"/>
      <c r="ATF123" s="516"/>
      <c r="ATG123" s="516"/>
      <c r="ATH123" s="516"/>
      <c r="ATI123" s="516"/>
      <c r="ATJ123" s="516"/>
      <c r="ATK123" s="516"/>
      <c r="ATL123" s="516"/>
      <c r="ATM123" s="516"/>
      <c r="ATN123" s="516"/>
      <c r="ATO123" s="516"/>
      <c r="ATP123" s="516"/>
      <c r="ATQ123" s="516"/>
      <c r="ATR123" s="516"/>
      <c r="ATS123" s="516"/>
      <c r="ATT123" s="516"/>
      <c r="ATU123" s="516"/>
      <c r="ATV123" s="516"/>
      <c r="ATW123" s="516"/>
      <c r="ATX123" s="516"/>
      <c r="ATY123" s="516"/>
      <c r="ATZ123" s="516"/>
      <c r="AUA123" s="516"/>
      <c r="AUB123" s="516"/>
      <c r="AUC123" s="516"/>
      <c r="AUD123" s="516"/>
      <c r="AUE123" s="516"/>
      <c r="AUF123" s="516"/>
      <c r="AUG123" s="516"/>
      <c r="AUH123" s="516"/>
      <c r="AUI123" s="516"/>
      <c r="AUJ123" s="516"/>
      <c r="AUK123" s="516"/>
      <c r="AUL123" s="516"/>
      <c r="AUM123" s="516"/>
      <c r="AUN123" s="516"/>
      <c r="AUO123" s="516"/>
      <c r="AUP123" s="516"/>
      <c r="AUQ123" s="516"/>
      <c r="AUR123" s="516"/>
      <c r="AUS123" s="516"/>
      <c r="AUT123" s="516"/>
      <c r="AUU123" s="516"/>
      <c r="AUV123" s="516"/>
      <c r="AUW123" s="516"/>
      <c r="AUX123" s="516"/>
      <c r="AUY123" s="516"/>
      <c r="AUZ123" s="516"/>
      <c r="AVA123" s="516"/>
      <c r="AVB123" s="516"/>
      <c r="AVC123" s="516"/>
      <c r="AVD123" s="516"/>
      <c r="AVE123" s="516"/>
      <c r="AVF123" s="516"/>
      <c r="AVG123" s="516"/>
      <c r="AVH123" s="516"/>
      <c r="AVI123" s="516"/>
      <c r="AVJ123" s="516"/>
      <c r="AVK123" s="516"/>
      <c r="AVL123" s="516"/>
      <c r="AVM123" s="516"/>
      <c r="AVN123" s="516"/>
      <c r="AVO123" s="516"/>
      <c r="AVP123" s="516"/>
      <c r="AVQ123" s="516"/>
      <c r="AVR123" s="516"/>
      <c r="AVS123" s="516"/>
      <c r="AVT123" s="516"/>
      <c r="AVU123" s="516"/>
      <c r="AVV123" s="516"/>
      <c r="AVW123" s="516"/>
      <c r="AVX123" s="516"/>
      <c r="AVY123" s="516"/>
      <c r="AVZ123" s="516"/>
      <c r="AWA123" s="516"/>
      <c r="AWB123" s="516"/>
      <c r="AWC123" s="516"/>
      <c r="AWD123" s="516"/>
      <c r="AWE123" s="516"/>
      <c r="AWF123" s="516"/>
      <c r="AWG123" s="516"/>
      <c r="AWH123" s="516"/>
      <c r="AWI123" s="516"/>
      <c r="AWJ123" s="516"/>
      <c r="AWK123" s="516"/>
      <c r="AWL123" s="516"/>
      <c r="AWM123" s="516"/>
      <c r="AWN123" s="516"/>
      <c r="AWO123" s="516"/>
      <c r="AWP123" s="516"/>
      <c r="AWQ123" s="516"/>
      <c r="AWR123" s="516"/>
      <c r="AWS123" s="516"/>
      <c r="AWT123" s="516"/>
      <c r="AWU123" s="516"/>
      <c r="AWV123" s="516"/>
      <c r="AWW123" s="516"/>
      <c r="AWX123" s="516"/>
      <c r="AWY123" s="516"/>
      <c r="AWZ123" s="516"/>
      <c r="AXA123" s="516"/>
      <c r="AXB123" s="516"/>
      <c r="AXC123" s="516"/>
      <c r="AXD123" s="516"/>
      <c r="AXE123" s="516"/>
      <c r="AXF123" s="516"/>
      <c r="AXG123" s="516"/>
      <c r="AXH123" s="516"/>
      <c r="AXI123" s="516"/>
      <c r="AXJ123" s="516"/>
      <c r="AXK123" s="516"/>
      <c r="AXL123" s="516"/>
      <c r="AXM123" s="516"/>
      <c r="AXN123" s="516"/>
      <c r="AXO123" s="516"/>
      <c r="AXP123" s="516"/>
      <c r="AXQ123" s="516"/>
      <c r="AXR123" s="516"/>
      <c r="AXS123" s="516"/>
      <c r="AXT123" s="516"/>
      <c r="AXU123" s="516"/>
      <c r="AXV123" s="516"/>
      <c r="AXW123" s="516"/>
      <c r="AXX123" s="516"/>
      <c r="AXY123" s="516"/>
      <c r="AXZ123" s="516"/>
      <c r="AYA123" s="516"/>
      <c r="AYB123" s="516"/>
      <c r="AYC123" s="516"/>
      <c r="AYD123" s="516"/>
      <c r="AYE123" s="516"/>
      <c r="AYF123" s="516"/>
      <c r="AYG123" s="516"/>
      <c r="AYH123" s="516"/>
      <c r="AYI123" s="516"/>
      <c r="AYJ123" s="516"/>
      <c r="AYK123" s="516"/>
      <c r="AYL123" s="516"/>
      <c r="AYM123" s="516"/>
      <c r="AYN123" s="516"/>
      <c r="AYO123" s="516"/>
      <c r="AYP123" s="516"/>
      <c r="AYQ123" s="516"/>
      <c r="AYR123" s="516"/>
      <c r="AYS123" s="516"/>
      <c r="AYT123" s="516"/>
      <c r="AYU123" s="516"/>
      <c r="AYV123" s="516"/>
      <c r="AYW123" s="516"/>
      <c r="AYX123" s="516"/>
      <c r="AYY123" s="516"/>
      <c r="AYZ123" s="516"/>
      <c r="AZA123" s="516"/>
      <c r="AZB123" s="516"/>
      <c r="AZC123" s="516"/>
      <c r="AZD123" s="516"/>
      <c r="AZE123" s="516"/>
      <c r="AZF123" s="516"/>
      <c r="AZG123" s="516"/>
      <c r="AZH123" s="516"/>
      <c r="AZI123" s="516"/>
      <c r="AZJ123" s="516"/>
      <c r="AZK123" s="516"/>
      <c r="AZL123" s="516"/>
      <c r="AZM123" s="516"/>
      <c r="AZN123" s="516"/>
      <c r="AZO123" s="516"/>
      <c r="AZP123" s="516"/>
      <c r="AZQ123" s="516"/>
      <c r="AZR123" s="516"/>
      <c r="AZS123" s="516"/>
      <c r="AZT123" s="516"/>
      <c r="AZU123" s="516"/>
      <c r="AZV123" s="516"/>
      <c r="AZW123" s="516"/>
      <c r="AZX123" s="516"/>
      <c r="AZY123" s="516"/>
      <c r="AZZ123" s="516"/>
      <c r="BAA123" s="516"/>
      <c r="BAB123" s="516"/>
      <c r="BAC123" s="516"/>
      <c r="BAD123" s="516"/>
      <c r="BAE123" s="516"/>
      <c r="BAF123" s="516"/>
      <c r="BAG123" s="516"/>
      <c r="BAH123" s="516"/>
      <c r="BAI123" s="516"/>
      <c r="BAJ123" s="516"/>
      <c r="BAK123" s="516"/>
      <c r="BAL123" s="516"/>
      <c r="BAM123" s="516"/>
      <c r="BAN123" s="516"/>
      <c r="BAO123" s="516"/>
      <c r="BAP123" s="516"/>
      <c r="BAQ123" s="516"/>
      <c r="BAR123" s="516"/>
      <c r="BAS123" s="516"/>
      <c r="BAT123" s="516"/>
      <c r="BAU123" s="516"/>
      <c r="BAV123" s="516"/>
      <c r="BAW123" s="516"/>
      <c r="BAX123" s="516"/>
      <c r="BAY123" s="516"/>
      <c r="BAZ123" s="516"/>
      <c r="BBA123" s="516"/>
      <c r="BBB123" s="516"/>
      <c r="BBC123" s="516"/>
      <c r="BBD123" s="516"/>
      <c r="BBE123" s="516"/>
      <c r="BBF123" s="516"/>
      <c r="BBG123" s="516"/>
      <c r="BBH123" s="516"/>
      <c r="BBI123" s="516"/>
      <c r="BBJ123" s="516"/>
      <c r="BBK123" s="516"/>
      <c r="BBL123" s="516"/>
      <c r="BBM123" s="516"/>
      <c r="BBN123" s="516"/>
      <c r="BBO123" s="516"/>
      <c r="BBP123" s="516"/>
      <c r="BBQ123" s="516"/>
      <c r="BBR123" s="516"/>
      <c r="BBS123" s="516"/>
      <c r="BBT123" s="516"/>
      <c r="BBU123" s="516"/>
      <c r="BBV123" s="516"/>
      <c r="BBW123" s="516"/>
      <c r="BBX123" s="516"/>
      <c r="BBY123" s="516"/>
      <c r="BBZ123" s="516"/>
      <c r="BCA123" s="516"/>
      <c r="BCB123" s="516"/>
      <c r="BCC123" s="516"/>
      <c r="BCD123" s="516"/>
      <c r="BCE123" s="516"/>
      <c r="BCF123" s="516"/>
      <c r="BCG123" s="516"/>
      <c r="BCH123" s="516"/>
      <c r="BCI123" s="516"/>
      <c r="BCJ123" s="516"/>
      <c r="BCK123" s="516"/>
      <c r="BCL123" s="516"/>
      <c r="BCM123" s="516"/>
      <c r="BCN123" s="516"/>
      <c r="BCO123" s="516"/>
      <c r="BCP123" s="516"/>
      <c r="BCQ123" s="516"/>
      <c r="BCR123" s="516"/>
      <c r="BCS123" s="516"/>
      <c r="BCT123" s="516"/>
      <c r="BCU123" s="516"/>
      <c r="BCV123" s="516"/>
      <c r="BCW123" s="516"/>
      <c r="BCX123" s="516"/>
      <c r="BCY123" s="516"/>
      <c r="BCZ123" s="516"/>
      <c r="BDA123" s="516"/>
      <c r="BDB123" s="516"/>
      <c r="BDC123" s="516"/>
      <c r="BDD123" s="516"/>
      <c r="BDE123" s="516"/>
      <c r="BDF123" s="516"/>
      <c r="BDG123" s="516"/>
      <c r="BDH123" s="516"/>
      <c r="BDI123" s="516"/>
      <c r="BDJ123" s="516"/>
      <c r="BDK123" s="516"/>
      <c r="BDL123" s="516"/>
      <c r="BDM123" s="516"/>
      <c r="BDN123" s="516"/>
      <c r="BDO123" s="516"/>
      <c r="BDP123" s="516"/>
      <c r="BDQ123" s="516"/>
      <c r="BDR123" s="516"/>
      <c r="BDS123" s="516"/>
      <c r="BDT123" s="516"/>
      <c r="BDU123" s="516"/>
      <c r="BDV123" s="516"/>
      <c r="BDW123" s="516"/>
      <c r="BDX123" s="516"/>
      <c r="BDY123" s="516"/>
      <c r="BDZ123" s="516"/>
      <c r="BEA123" s="516"/>
      <c r="BEB123" s="516"/>
      <c r="BEC123" s="516"/>
      <c r="BED123" s="516"/>
      <c r="BEE123" s="516"/>
      <c r="BEF123" s="516"/>
      <c r="BEG123" s="516"/>
      <c r="BEH123" s="516"/>
      <c r="BEI123" s="516"/>
      <c r="BEJ123" s="516"/>
      <c r="BEK123" s="516"/>
      <c r="BEL123" s="516"/>
      <c r="BEM123" s="516"/>
      <c r="BEN123" s="516"/>
      <c r="BEO123" s="516"/>
      <c r="BEP123" s="516"/>
      <c r="BEQ123" s="516"/>
      <c r="BER123" s="516"/>
      <c r="BES123" s="516"/>
      <c r="BET123" s="516"/>
      <c r="BEU123" s="516"/>
      <c r="BEV123" s="516"/>
      <c r="BEW123" s="516"/>
      <c r="BEX123" s="516"/>
      <c r="BEY123" s="516"/>
      <c r="BEZ123" s="516"/>
      <c r="BFA123" s="516"/>
      <c r="BFB123" s="516"/>
      <c r="BFC123" s="516"/>
      <c r="BFD123" s="516"/>
      <c r="BFE123" s="516"/>
      <c r="BFF123" s="516"/>
      <c r="BFG123" s="516"/>
      <c r="BFH123" s="516"/>
      <c r="BFI123" s="516"/>
      <c r="BFJ123" s="516"/>
      <c r="BFK123" s="516"/>
      <c r="BFL123" s="516"/>
      <c r="BFM123" s="516"/>
      <c r="BFN123" s="516"/>
      <c r="BFO123" s="516"/>
      <c r="BFP123" s="516"/>
      <c r="BFQ123" s="516"/>
      <c r="BFR123" s="516"/>
      <c r="BFS123" s="516"/>
      <c r="BFT123" s="516"/>
      <c r="BFU123" s="516"/>
      <c r="BFV123" s="516"/>
      <c r="BFW123" s="516"/>
      <c r="BFX123" s="516"/>
      <c r="BFY123" s="516"/>
      <c r="BFZ123" s="516"/>
      <c r="BGA123" s="516"/>
      <c r="BGB123" s="516"/>
      <c r="BGC123" s="516"/>
      <c r="BGD123" s="516"/>
      <c r="BGE123" s="516"/>
      <c r="BGF123" s="516"/>
      <c r="BGG123" s="516"/>
      <c r="BGH123" s="516"/>
      <c r="BGI123" s="516"/>
      <c r="BGJ123" s="516"/>
      <c r="BGK123" s="516"/>
      <c r="BGL123" s="516"/>
      <c r="BGM123" s="516"/>
      <c r="BGN123" s="516"/>
      <c r="BGO123" s="516"/>
      <c r="BGP123" s="516"/>
      <c r="BGQ123" s="516"/>
      <c r="BGR123" s="516"/>
      <c r="BGS123" s="516"/>
      <c r="BGT123" s="516"/>
      <c r="BGU123" s="516"/>
      <c r="BGV123" s="516"/>
      <c r="BGW123" s="516"/>
      <c r="BGX123" s="516"/>
      <c r="BGY123" s="516"/>
      <c r="BGZ123" s="516"/>
      <c r="BHA123" s="516"/>
      <c r="BHB123" s="516"/>
      <c r="BHC123" s="516"/>
      <c r="BHD123" s="516"/>
      <c r="BHE123" s="516"/>
      <c r="BHF123" s="516"/>
      <c r="BHG123" s="516"/>
      <c r="BHH123" s="516"/>
      <c r="BHI123" s="516"/>
      <c r="BHJ123" s="516"/>
      <c r="BHK123" s="516"/>
      <c r="BHL123" s="516"/>
      <c r="BHM123" s="516"/>
      <c r="BHN123" s="516"/>
      <c r="BHO123" s="516"/>
      <c r="BHP123" s="516"/>
      <c r="BHQ123" s="516"/>
      <c r="BHR123" s="516"/>
      <c r="BHS123" s="516"/>
      <c r="BHT123" s="516"/>
      <c r="BHU123" s="516"/>
      <c r="BHV123" s="516"/>
      <c r="BHW123" s="516"/>
      <c r="BHX123" s="516"/>
      <c r="BHY123" s="516"/>
      <c r="BHZ123" s="516"/>
      <c r="BIA123" s="516"/>
      <c r="BIB123" s="516"/>
      <c r="BIC123" s="516"/>
      <c r="BID123" s="516"/>
      <c r="BIE123" s="516"/>
      <c r="BIF123" s="516"/>
      <c r="BIG123" s="516"/>
      <c r="BIH123" s="516"/>
      <c r="BII123" s="516"/>
      <c r="BIJ123" s="516"/>
      <c r="BIK123" s="516"/>
      <c r="BIL123" s="516"/>
      <c r="BIM123" s="516"/>
      <c r="BIN123" s="516"/>
      <c r="BIO123" s="516"/>
      <c r="BIP123" s="516"/>
      <c r="BIQ123" s="516"/>
      <c r="BIR123" s="516"/>
      <c r="BIS123" s="516"/>
      <c r="BIT123" s="516"/>
      <c r="BIU123" s="516"/>
      <c r="BIV123" s="516"/>
      <c r="BIW123" s="516"/>
      <c r="BIX123" s="516"/>
      <c r="BIY123" s="516"/>
      <c r="BIZ123" s="516"/>
      <c r="BJA123" s="516"/>
      <c r="BJB123" s="516"/>
      <c r="BJC123" s="516"/>
      <c r="BJD123" s="516"/>
      <c r="BJE123" s="516"/>
      <c r="BJF123" s="516"/>
      <c r="BJG123" s="516"/>
      <c r="BJH123" s="516"/>
      <c r="BJI123" s="516"/>
      <c r="BJJ123" s="516"/>
      <c r="BJK123" s="516"/>
      <c r="BJL123" s="516"/>
      <c r="BJM123" s="516"/>
      <c r="BJN123" s="516"/>
      <c r="BJO123" s="516"/>
      <c r="BJP123" s="516"/>
      <c r="BJQ123" s="516"/>
      <c r="BJR123" s="516"/>
      <c r="BJS123" s="516"/>
      <c r="BJT123" s="516"/>
      <c r="BJU123" s="516"/>
      <c r="BJV123" s="516"/>
      <c r="BJW123" s="516"/>
      <c r="BJX123" s="516"/>
      <c r="BJY123" s="516"/>
      <c r="BJZ123" s="516"/>
      <c r="BKA123" s="516"/>
      <c r="BKB123" s="516"/>
      <c r="BKC123" s="516"/>
      <c r="BKD123" s="516"/>
      <c r="BKE123" s="516"/>
      <c r="BKF123" s="516"/>
      <c r="BKG123" s="516"/>
      <c r="BKH123" s="516"/>
      <c r="BKI123" s="516"/>
      <c r="BKJ123" s="516"/>
      <c r="BKK123" s="516"/>
      <c r="BKL123" s="516"/>
      <c r="BKM123" s="516"/>
      <c r="BKN123" s="516"/>
      <c r="BKO123" s="516"/>
      <c r="BKP123" s="516"/>
      <c r="BKQ123" s="516"/>
      <c r="BKR123" s="516"/>
      <c r="BKS123" s="516"/>
      <c r="BKT123" s="516"/>
      <c r="BKU123" s="516"/>
      <c r="BKV123" s="516"/>
      <c r="BKW123" s="516"/>
      <c r="BKX123" s="516"/>
      <c r="BKY123" s="516"/>
      <c r="BKZ123" s="516"/>
      <c r="BLA123" s="516"/>
      <c r="BLB123" s="516"/>
      <c r="BLC123" s="516"/>
      <c r="BLD123" s="516"/>
      <c r="BLE123" s="516"/>
      <c r="BLF123" s="516"/>
      <c r="BLG123" s="516"/>
      <c r="BLH123" s="516"/>
      <c r="BLI123" s="516"/>
      <c r="BLJ123" s="516"/>
      <c r="BLK123" s="516"/>
      <c r="BLL123" s="516"/>
      <c r="BLM123" s="516"/>
      <c r="BLN123" s="516"/>
      <c r="BLO123" s="516"/>
      <c r="BLP123" s="516"/>
      <c r="BLQ123" s="516"/>
      <c r="BLR123" s="516"/>
      <c r="BLS123" s="516"/>
      <c r="BLT123" s="516"/>
      <c r="BLU123" s="516"/>
      <c r="BLV123" s="516"/>
      <c r="BLW123" s="516"/>
      <c r="BLX123" s="516"/>
      <c r="BLY123" s="516"/>
      <c r="BLZ123" s="516"/>
      <c r="BMA123" s="516"/>
      <c r="BMB123" s="516"/>
      <c r="BMC123" s="516"/>
      <c r="BMD123" s="516"/>
      <c r="BME123" s="516"/>
      <c r="BMF123" s="516"/>
      <c r="BMG123" s="516"/>
      <c r="BMH123" s="516"/>
      <c r="BMI123" s="516"/>
      <c r="BMJ123" s="516"/>
      <c r="BMK123" s="516"/>
      <c r="BML123" s="516"/>
      <c r="BMM123" s="516"/>
      <c r="BMN123" s="516"/>
      <c r="BMO123" s="516"/>
      <c r="BMP123" s="516"/>
      <c r="BMQ123" s="516"/>
      <c r="BMR123" s="516"/>
      <c r="BMS123" s="516"/>
      <c r="BMT123" s="516"/>
      <c r="BMU123" s="516"/>
      <c r="BMV123" s="516"/>
      <c r="BMW123" s="516"/>
      <c r="BMX123" s="516"/>
      <c r="BMY123" s="516"/>
      <c r="BMZ123" s="516"/>
      <c r="BNA123" s="516"/>
      <c r="BNB123" s="516"/>
      <c r="BNC123" s="516"/>
      <c r="BND123" s="516"/>
      <c r="BNE123" s="516"/>
      <c r="BNF123" s="516"/>
      <c r="BNG123" s="516"/>
      <c r="BNH123" s="516"/>
      <c r="BNI123" s="516"/>
      <c r="BNJ123" s="516"/>
      <c r="BNK123" s="516"/>
      <c r="BNL123" s="516"/>
      <c r="BNM123" s="516"/>
      <c r="BNN123" s="516"/>
      <c r="BNO123" s="516"/>
      <c r="BNP123" s="516"/>
      <c r="BNQ123" s="516"/>
      <c r="BNR123" s="516"/>
      <c r="BNS123" s="516"/>
      <c r="BNT123" s="516"/>
      <c r="BNU123" s="516"/>
      <c r="BNV123" s="516"/>
      <c r="BNW123" s="516"/>
      <c r="BNX123" s="516"/>
      <c r="BNY123" s="516"/>
      <c r="BNZ123" s="516"/>
      <c r="BOA123" s="516"/>
      <c r="BOB123" s="516"/>
      <c r="BOC123" s="516"/>
      <c r="BOD123" s="516"/>
      <c r="BOE123" s="516"/>
      <c r="BOF123" s="516"/>
      <c r="BOG123" s="516"/>
      <c r="BOH123" s="516"/>
      <c r="BOI123" s="516"/>
      <c r="BOJ123" s="516"/>
      <c r="BOK123" s="516"/>
      <c r="BOL123" s="516"/>
      <c r="BOM123" s="516"/>
      <c r="BON123" s="516"/>
      <c r="BOO123" s="516"/>
      <c r="BOP123" s="516"/>
      <c r="BOQ123" s="516"/>
      <c r="BOR123" s="516"/>
      <c r="BOS123" s="516"/>
      <c r="BOT123" s="516"/>
      <c r="BOU123" s="516"/>
      <c r="BOV123" s="516"/>
      <c r="BOW123" s="516"/>
      <c r="BOX123" s="516"/>
      <c r="BOY123" s="516"/>
      <c r="BOZ123" s="516"/>
      <c r="BPA123" s="516"/>
      <c r="BPB123" s="516"/>
      <c r="BPC123" s="516"/>
      <c r="BPD123" s="516"/>
      <c r="BPE123" s="516"/>
      <c r="BPF123" s="516"/>
      <c r="BPG123" s="516"/>
      <c r="BPH123" s="516"/>
      <c r="BPI123" s="516"/>
      <c r="BPJ123" s="516"/>
      <c r="BPK123" s="516"/>
      <c r="BPL123" s="516"/>
      <c r="BPM123" s="516"/>
      <c r="BPN123" s="516"/>
      <c r="BPO123" s="516"/>
      <c r="BPP123" s="516"/>
      <c r="BPQ123" s="516"/>
      <c r="BPR123" s="516"/>
      <c r="BPS123" s="516"/>
      <c r="BPT123" s="516"/>
      <c r="BPU123" s="516"/>
      <c r="BPV123" s="516"/>
      <c r="BPW123" s="516"/>
      <c r="BPX123" s="516"/>
      <c r="BPY123" s="516"/>
      <c r="BPZ123" s="516"/>
      <c r="BQA123" s="516"/>
      <c r="BQB123" s="516"/>
      <c r="BQC123" s="516"/>
      <c r="BQD123" s="516"/>
      <c r="BQE123" s="516"/>
      <c r="BQF123" s="516"/>
      <c r="BQG123" s="516"/>
      <c r="BQH123" s="516"/>
      <c r="BQI123" s="516"/>
      <c r="BQJ123" s="516"/>
      <c r="BQK123" s="516"/>
      <c r="BQL123" s="516"/>
      <c r="BQM123" s="516"/>
      <c r="BQN123" s="516"/>
      <c r="BQO123" s="516"/>
      <c r="BQP123" s="516"/>
      <c r="BQQ123" s="516"/>
      <c r="BQR123" s="516"/>
      <c r="BQS123" s="516"/>
      <c r="BQT123" s="516"/>
      <c r="BQU123" s="516"/>
      <c r="BQV123" s="516"/>
      <c r="BQW123" s="516"/>
      <c r="BQX123" s="516"/>
      <c r="BQY123" s="516"/>
      <c r="BQZ123" s="516"/>
      <c r="BRA123" s="516"/>
      <c r="BRB123" s="516"/>
      <c r="BRC123" s="516"/>
      <c r="BRD123" s="516"/>
      <c r="BRE123" s="516"/>
      <c r="BRF123" s="516"/>
      <c r="BRG123" s="516"/>
      <c r="BRH123" s="516"/>
      <c r="BRI123" s="516"/>
      <c r="BRJ123" s="516"/>
      <c r="BRK123" s="516"/>
      <c r="BRL123" s="516"/>
      <c r="BRM123" s="516"/>
      <c r="BRN123" s="516"/>
      <c r="BRO123" s="516"/>
      <c r="BRP123" s="516"/>
      <c r="BRQ123" s="516"/>
      <c r="BRR123" s="516"/>
      <c r="BRS123" s="516"/>
      <c r="BRT123" s="516"/>
      <c r="BRU123" s="516"/>
      <c r="BRV123" s="516"/>
      <c r="BRW123" s="516"/>
      <c r="BRX123" s="516"/>
      <c r="BRY123" s="516"/>
      <c r="BRZ123" s="516"/>
      <c r="BSA123" s="516"/>
      <c r="BSB123" s="516"/>
      <c r="BSC123" s="516"/>
      <c r="BSD123" s="516"/>
      <c r="BSE123" s="516"/>
      <c r="BSF123" s="516"/>
      <c r="BSG123" s="516"/>
      <c r="BSH123" s="516"/>
      <c r="BSI123" s="516"/>
      <c r="BSJ123" s="516"/>
      <c r="BSK123" s="516"/>
      <c r="BSL123" s="516"/>
      <c r="BSM123" s="516"/>
      <c r="BSN123" s="516"/>
      <c r="BSO123" s="516"/>
      <c r="BSP123" s="516"/>
      <c r="BSQ123" s="516"/>
      <c r="BSR123" s="516"/>
      <c r="BSS123" s="516"/>
      <c r="BST123" s="516"/>
      <c r="BSU123" s="516"/>
      <c r="BSV123" s="516"/>
      <c r="BSW123" s="516"/>
      <c r="BSX123" s="516"/>
      <c r="BSY123" s="516"/>
      <c r="BSZ123" s="516"/>
      <c r="BTA123" s="516"/>
      <c r="BTB123" s="516"/>
      <c r="BTC123" s="516"/>
      <c r="BTD123" s="516"/>
      <c r="BTE123" s="516"/>
      <c r="BTF123" s="516"/>
      <c r="BTG123" s="516"/>
      <c r="BTH123" s="516"/>
      <c r="BTI123" s="516"/>
      <c r="BTJ123" s="516"/>
      <c r="BTK123" s="516"/>
      <c r="BTL123" s="516"/>
      <c r="BTM123" s="516"/>
      <c r="BTN123" s="516"/>
      <c r="BTO123" s="516"/>
      <c r="BTP123" s="516"/>
      <c r="BTQ123" s="516"/>
      <c r="BTR123" s="516"/>
      <c r="BTS123" s="516"/>
      <c r="BTT123" s="516"/>
      <c r="BTU123" s="516"/>
      <c r="BTV123" s="516"/>
      <c r="BTW123" s="516"/>
      <c r="BTX123" s="516"/>
      <c r="BTY123" s="516"/>
      <c r="BTZ123" s="516"/>
      <c r="BUA123" s="516"/>
      <c r="BUB123" s="516"/>
      <c r="BUC123" s="516"/>
      <c r="BUD123" s="516"/>
      <c r="BUE123" s="516"/>
      <c r="BUF123" s="516"/>
      <c r="BUG123" s="516"/>
      <c r="BUH123" s="516"/>
      <c r="BUI123" s="516"/>
      <c r="BUJ123" s="516"/>
      <c r="BUK123" s="516"/>
      <c r="BUL123" s="516"/>
      <c r="BUM123" s="516"/>
      <c r="BUN123" s="516"/>
      <c r="BUO123" s="516"/>
      <c r="BUP123" s="516"/>
      <c r="BUQ123" s="516"/>
      <c r="BUR123" s="516"/>
      <c r="BUS123" s="516"/>
      <c r="BUT123" s="516"/>
      <c r="BUU123" s="516"/>
      <c r="BUV123" s="516"/>
      <c r="BUW123" s="516"/>
      <c r="BUX123" s="516"/>
      <c r="BUY123" s="516"/>
      <c r="BUZ123" s="516"/>
      <c r="BVA123" s="516"/>
      <c r="BVB123" s="516"/>
      <c r="BVC123" s="516"/>
      <c r="BVD123" s="516"/>
      <c r="BVE123" s="516"/>
      <c r="BVF123" s="516"/>
      <c r="BVG123" s="516"/>
      <c r="BVH123" s="516"/>
      <c r="BVI123" s="516"/>
      <c r="BVJ123" s="516"/>
      <c r="BVK123" s="516"/>
      <c r="BVL123" s="516"/>
      <c r="BVM123" s="516"/>
      <c r="BVN123" s="516"/>
      <c r="BVO123" s="516"/>
      <c r="BVP123" s="516"/>
      <c r="BVQ123" s="516"/>
      <c r="BVR123" s="516"/>
      <c r="BVS123" s="516"/>
      <c r="BVT123" s="516"/>
      <c r="BVU123" s="516"/>
      <c r="BVV123" s="516"/>
      <c r="BVW123" s="516"/>
      <c r="BVX123" s="516"/>
      <c r="BVY123" s="516"/>
      <c r="BVZ123" s="516"/>
      <c r="BWA123" s="516"/>
      <c r="BWB123" s="516"/>
      <c r="BWC123" s="516"/>
      <c r="BWD123" s="516"/>
      <c r="BWE123" s="516"/>
      <c r="BWF123" s="516"/>
      <c r="BWG123" s="516"/>
      <c r="BWH123" s="516"/>
      <c r="BWI123" s="516"/>
      <c r="BWJ123" s="516"/>
      <c r="BWK123" s="516"/>
      <c r="BWL123" s="516"/>
      <c r="BWM123" s="516"/>
      <c r="BWN123" s="516"/>
      <c r="BWO123" s="516"/>
      <c r="BWP123" s="516"/>
      <c r="BWQ123" s="516"/>
      <c r="BWR123" s="516"/>
      <c r="BWS123" s="516"/>
      <c r="BWT123" s="516"/>
      <c r="BWU123" s="516"/>
      <c r="BWV123" s="516"/>
      <c r="BWW123" s="516"/>
      <c r="BWX123" s="516"/>
      <c r="BWY123" s="516"/>
      <c r="BWZ123" s="516"/>
      <c r="BXA123" s="516"/>
      <c r="BXB123" s="516"/>
      <c r="BXC123" s="516"/>
      <c r="BXD123" s="516"/>
      <c r="BXE123" s="516"/>
      <c r="BXF123" s="516"/>
      <c r="BXG123" s="516"/>
      <c r="BXH123" s="516"/>
      <c r="BXI123" s="516"/>
      <c r="BXJ123" s="516"/>
      <c r="BXK123" s="516"/>
      <c r="BXL123" s="516"/>
      <c r="BXM123" s="516"/>
      <c r="BXN123" s="516"/>
      <c r="BXO123" s="516"/>
      <c r="BXP123" s="516"/>
      <c r="BXQ123" s="516"/>
      <c r="BXR123" s="516"/>
      <c r="BXS123" s="516"/>
      <c r="BXT123" s="516"/>
      <c r="BXU123" s="516"/>
      <c r="BXV123" s="516"/>
      <c r="BXW123" s="516"/>
      <c r="BXX123" s="516"/>
      <c r="BXY123" s="516"/>
      <c r="BXZ123" s="516"/>
      <c r="BYA123" s="516"/>
      <c r="BYB123" s="516"/>
      <c r="BYC123" s="516"/>
      <c r="BYD123" s="516"/>
      <c r="BYE123" s="516"/>
      <c r="BYF123" s="516"/>
      <c r="BYG123" s="516"/>
      <c r="BYH123" s="516"/>
      <c r="BYI123" s="516"/>
      <c r="BYJ123" s="516"/>
      <c r="BYK123" s="516"/>
      <c r="BYL123" s="516"/>
      <c r="BYM123" s="516"/>
      <c r="BYN123" s="516"/>
      <c r="BYO123" s="516"/>
      <c r="BYP123" s="516"/>
      <c r="BYQ123" s="516"/>
      <c r="BYR123" s="516"/>
      <c r="BYS123" s="516"/>
      <c r="BYT123" s="516"/>
      <c r="BYU123" s="516"/>
      <c r="BYV123" s="516"/>
      <c r="BYW123" s="516"/>
      <c r="BYX123" s="516"/>
      <c r="BYY123" s="516"/>
      <c r="BYZ123" s="516"/>
      <c r="BZA123" s="516"/>
      <c r="BZB123" s="516"/>
      <c r="BZC123" s="516"/>
      <c r="BZD123" s="516"/>
      <c r="BZE123" s="516"/>
      <c r="BZF123" s="516"/>
      <c r="BZG123" s="516"/>
      <c r="BZH123" s="516"/>
      <c r="BZI123" s="516"/>
      <c r="BZJ123" s="516"/>
      <c r="BZK123" s="516"/>
      <c r="BZL123" s="516"/>
      <c r="BZM123" s="516"/>
      <c r="BZN123" s="516"/>
      <c r="BZO123" s="516"/>
      <c r="BZP123" s="516"/>
      <c r="BZQ123" s="516"/>
      <c r="BZR123" s="516"/>
      <c r="BZS123" s="516"/>
      <c r="BZT123" s="516"/>
      <c r="BZU123" s="516"/>
      <c r="BZV123" s="516"/>
      <c r="BZW123" s="516"/>
      <c r="BZX123" s="516"/>
      <c r="BZY123" s="516"/>
      <c r="BZZ123" s="516"/>
      <c r="CAA123" s="516"/>
      <c r="CAB123" s="516"/>
      <c r="CAC123" s="516"/>
      <c r="CAD123" s="516"/>
      <c r="CAE123" s="516"/>
      <c r="CAF123" s="516"/>
      <c r="CAG123" s="516"/>
      <c r="CAH123" s="516"/>
      <c r="CAI123" s="516"/>
      <c r="CAJ123" s="516"/>
      <c r="CAK123" s="516"/>
      <c r="CAL123" s="516"/>
      <c r="CAM123" s="516"/>
      <c r="CAN123" s="516"/>
      <c r="CAO123" s="516"/>
      <c r="CAP123" s="516"/>
      <c r="CAQ123" s="516"/>
      <c r="CAR123" s="516"/>
      <c r="CAS123" s="516"/>
      <c r="CAT123" s="516"/>
      <c r="CAU123" s="516"/>
      <c r="CAV123" s="516"/>
      <c r="CAW123" s="516"/>
      <c r="CAX123" s="516"/>
      <c r="CAY123" s="516"/>
      <c r="CAZ123" s="516"/>
      <c r="CBA123" s="516"/>
      <c r="CBB123" s="516"/>
      <c r="CBC123" s="516"/>
      <c r="CBD123" s="516"/>
      <c r="CBE123" s="516"/>
      <c r="CBF123" s="516"/>
      <c r="CBG123" s="516"/>
      <c r="CBH123" s="516"/>
      <c r="CBI123" s="516"/>
      <c r="CBJ123" s="516"/>
      <c r="CBK123" s="516"/>
      <c r="CBL123" s="516"/>
      <c r="CBM123" s="516"/>
      <c r="CBN123" s="516"/>
      <c r="CBO123" s="516"/>
      <c r="CBP123" s="516"/>
      <c r="CBQ123" s="516"/>
      <c r="CBR123" s="516"/>
      <c r="CBS123" s="516"/>
      <c r="CBT123" s="516"/>
      <c r="CBU123" s="516"/>
      <c r="CBV123" s="516"/>
      <c r="CBW123" s="516"/>
      <c r="CBX123" s="516"/>
      <c r="CBY123" s="516"/>
      <c r="CBZ123" s="516"/>
      <c r="CCA123" s="516"/>
      <c r="CCB123" s="516"/>
      <c r="CCC123" s="516"/>
      <c r="CCD123" s="516"/>
      <c r="CCE123" s="516"/>
      <c r="CCF123" s="516"/>
      <c r="CCG123" s="516"/>
      <c r="CCH123" s="516"/>
      <c r="CCI123" s="516"/>
      <c r="CCJ123" s="516"/>
      <c r="CCK123" s="516"/>
      <c r="CCL123" s="516"/>
      <c r="CCM123" s="516"/>
      <c r="CCN123" s="516"/>
      <c r="CCO123" s="516"/>
      <c r="CCP123" s="516"/>
      <c r="CCQ123" s="516"/>
      <c r="CCR123" s="516"/>
      <c r="CCS123" s="516"/>
      <c r="CCT123" s="516"/>
      <c r="CCU123" s="516"/>
      <c r="CCV123" s="516"/>
      <c r="CCW123" s="516"/>
      <c r="CCX123" s="516"/>
      <c r="CCY123" s="516"/>
      <c r="CCZ123" s="516"/>
      <c r="CDA123" s="516"/>
      <c r="CDB123" s="516"/>
      <c r="CDC123" s="516"/>
      <c r="CDD123" s="516"/>
      <c r="CDE123" s="516"/>
      <c r="CDF123" s="516"/>
      <c r="CDG123" s="516"/>
      <c r="CDH123" s="516"/>
      <c r="CDI123" s="516"/>
      <c r="CDJ123" s="516"/>
      <c r="CDK123" s="516"/>
      <c r="CDL123" s="516"/>
      <c r="CDM123" s="516"/>
      <c r="CDN123" s="516"/>
      <c r="CDO123" s="516"/>
      <c r="CDP123" s="516"/>
      <c r="CDQ123" s="516"/>
      <c r="CDR123" s="516"/>
      <c r="CDS123" s="516"/>
      <c r="CDT123" s="516"/>
      <c r="CDU123" s="516"/>
      <c r="CDV123" s="516"/>
      <c r="CDW123" s="516"/>
      <c r="CDX123" s="516"/>
      <c r="CDY123" s="516"/>
      <c r="CDZ123" s="516"/>
      <c r="CEA123" s="516"/>
      <c r="CEB123" s="516"/>
      <c r="CEC123" s="516"/>
      <c r="CED123" s="516"/>
      <c r="CEE123" s="516"/>
      <c r="CEF123" s="516"/>
      <c r="CEG123" s="516"/>
      <c r="CEH123" s="516"/>
      <c r="CEI123" s="516"/>
      <c r="CEJ123" s="516"/>
      <c r="CEK123" s="516"/>
      <c r="CEL123" s="516"/>
      <c r="CEM123" s="516"/>
      <c r="CEN123" s="516"/>
      <c r="CEO123" s="516"/>
      <c r="CEP123" s="516"/>
      <c r="CEQ123" s="516"/>
      <c r="CER123" s="516"/>
      <c r="CES123" s="516"/>
      <c r="CET123" s="516"/>
      <c r="CEU123" s="516"/>
      <c r="CEV123" s="516"/>
      <c r="CEW123" s="516"/>
      <c r="CEX123" s="516"/>
      <c r="CEY123" s="516"/>
      <c r="CEZ123" s="516"/>
      <c r="CFA123" s="516"/>
      <c r="CFB123" s="516"/>
      <c r="CFC123" s="516"/>
      <c r="CFD123" s="516"/>
      <c r="CFE123" s="516"/>
      <c r="CFF123" s="516"/>
      <c r="CFG123" s="516"/>
      <c r="CFH123" s="516"/>
      <c r="CFI123" s="516"/>
      <c r="CFJ123" s="516"/>
      <c r="CFK123" s="516"/>
      <c r="CFL123" s="516"/>
      <c r="CFM123" s="516"/>
      <c r="CFN123" s="516"/>
      <c r="CFO123" s="516"/>
      <c r="CFP123" s="516"/>
      <c r="CFQ123" s="516"/>
      <c r="CFR123" s="516"/>
      <c r="CFS123" s="516"/>
      <c r="CFT123" s="516"/>
      <c r="CFU123" s="516"/>
      <c r="CFV123" s="516"/>
      <c r="CFW123" s="516"/>
      <c r="CFX123" s="516"/>
      <c r="CFY123" s="516"/>
      <c r="CFZ123" s="516"/>
      <c r="CGA123" s="516"/>
      <c r="CGB123" s="516"/>
      <c r="CGC123" s="516"/>
      <c r="CGD123" s="516"/>
      <c r="CGE123" s="516"/>
      <c r="CGF123" s="516"/>
      <c r="CGG123" s="516"/>
      <c r="CGH123" s="516"/>
      <c r="CGI123" s="516"/>
      <c r="CGJ123" s="516"/>
      <c r="CGK123" s="516"/>
      <c r="CGL123" s="516"/>
      <c r="CGM123" s="516"/>
      <c r="CGN123" s="516"/>
      <c r="CGO123" s="516"/>
      <c r="CGP123" s="516"/>
      <c r="CGQ123" s="516"/>
      <c r="CGR123" s="516"/>
      <c r="CGS123" s="516"/>
      <c r="CGT123" s="516"/>
      <c r="CGU123" s="516"/>
      <c r="CGV123" s="516"/>
      <c r="CGW123" s="516"/>
      <c r="CGX123" s="516"/>
      <c r="CGY123" s="516"/>
      <c r="CGZ123" s="516"/>
      <c r="CHA123" s="516"/>
      <c r="CHB123" s="516"/>
      <c r="CHC123" s="516"/>
      <c r="CHD123" s="516"/>
      <c r="CHE123" s="516"/>
      <c r="CHF123" s="516"/>
      <c r="CHG123" s="516"/>
      <c r="CHH123" s="516"/>
      <c r="CHI123" s="516"/>
      <c r="CHJ123" s="516"/>
      <c r="CHK123" s="516"/>
      <c r="CHL123" s="516"/>
      <c r="CHM123" s="516"/>
      <c r="CHN123" s="516"/>
      <c r="CHO123" s="516"/>
      <c r="CHP123" s="516"/>
      <c r="CHQ123" s="516"/>
      <c r="CHR123" s="516"/>
      <c r="CHS123" s="516"/>
      <c r="CHT123" s="516"/>
      <c r="CHU123" s="516"/>
      <c r="CHV123" s="516"/>
      <c r="CHW123" s="516"/>
      <c r="CHX123" s="516"/>
      <c r="CHY123" s="516"/>
      <c r="CHZ123" s="516"/>
      <c r="CIA123" s="516"/>
      <c r="CIB123" s="516"/>
      <c r="CIC123" s="516"/>
      <c r="CID123" s="516"/>
      <c r="CIE123" s="516"/>
      <c r="CIF123" s="516"/>
      <c r="CIG123" s="516"/>
      <c r="CIH123" s="516"/>
      <c r="CII123" s="516"/>
      <c r="CIJ123" s="516"/>
      <c r="CIK123" s="516"/>
      <c r="CIL123" s="516"/>
      <c r="CIM123" s="516"/>
      <c r="CIN123" s="516"/>
      <c r="CIO123" s="516"/>
      <c r="CIP123" s="516"/>
      <c r="CIQ123" s="516"/>
      <c r="CIR123" s="516"/>
      <c r="CIS123" s="516"/>
      <c r="CIT123" s="516"/>
      <c r="CIU123" s="516"/>
      <c r="CIV123" s="516"/>
      <c r="CIW123" s="516"/>
      <c r="CIX123" s="516"/>
      <c r="CIY123" s="516"/>
      <c r="CIZ123" s="516"/>
      <c r="CJA123" s="516"/>
      <c r="CJB123" s="516"/>
      <c r="CJC123" s="516"/>
      <c r="CJD123" s="516"/>
      <c r="CJE123" s="516"/>
      <c r="CJF123" s="516"/>
      <c r="CJG123" s="516"/>
      <c r="CJH123" s="516"/>
      <c r="CJI123" s="516"/>
      <c r="CJJ123" s="516"/>
      <c r="CJK123" s="516"/>
      <c r="CJL123" s="516"/>
      <c r="CJM123" s="516"/>
      <c r="CJN123" s="516"/>
      <c r="CJO123" s="516"/>
      <c r="CJP123" s="516"/>
      <c r="CJQ123" s="516"/>
      <c r="CJR123" s="516"/>
      <c r="CJS123" s="516"/>
      <c r="CJT123" s="516"/>
      <c r="CJU123" s="516"/>
      <c r="CJV123" s="516"/>
      <c r="CJW123" s="516"/>
      <c r="CJX123" s="516"/>
      <c r="CJY123" s="516"/>
      <c r="CJZ123" s="516"/>
      <c r="CKA123" s="516"/>
      <c r="CKB123" s="516"/>
      <c r="CKC123" s="516"/>
      <c r="CKD123" s="516"/>
      <c r="CKE123" s="516"/>
      <c r="CKF123" s="516"/>
      <c r="CKG123" s="516"/>
      <c r="CKH123" s="516"/>
      <c r="CKI123" s="516"/>
      <c r="CKJ123" s="516"/>
      <c r="CKK123" s="516"/>
      <c r="CKL123" s="516"/>
      <c r="CKM123" s="516"/>
      <c r="CKN123" s="516"/>
      <c r="CKO123" s="516"/>
      <c r="CKP123" s="516"/>
      <c r="CKQ123" s="516"/>
      <c r="CKR123" s="516"/>
      <c r="CKS123" s="516"/>
      <c r="CKT123" s="516"/>
      <c r="CKU123" s="516"/>
      <c r="CKV123" s="516"/>
      <c r="CKW123" s="516"/>
      <c r="CKX123" s="516"/>
      <c r="CKY123" s="516"/>
      <c r="CKZ123" s="516"/>
      <c r="CLA123" s="516"/>
      <c r="CLB123" s="516"/>
      <c r="CLC123" s="516"/>
      <c r="CLD123" s="516"/>
      <c r="CLE123" s="516"/>
      <c r="CLF123" s="516"/>
      <c r="CLG123" s="516"/>
      <c r="CLH123" s="516"/>
      <c r="CLI123" s="516"/>
      <c r="CLJ123" s="516"/>
      <c r="CLK123" s="516"/>
      <c r="CLL123" s="516"/>
      <c r="CLM123" s="516"/>
      <c r="CLN123" s="516"/>
      <c r="CLO123" s="516"/>
      <c r="CLP123" s="516"/>
      <c r="CLQ123" s="516"/>
      <c r="CLR123" s="516"/>
      <c r="CLS123" s="516"/>
      <c r="CLT123" s="516"/>
      <c r="CLU123" s="516"/>
      <c r="CLV123" s="516"/>
      <c r="CLW123" s="516"/>
      <c r="CLX123" s="516"/>
      <c r="CLY123" s="516"/>
      <c r="CLZ123" s="516"/>
      <c r="CMA123" s="516"/>
      <c r="CMB123" s="516"/>
      <c r="CMC123" s="516"/>
      <c r="CMD123" s="516"/>
      <c r="CME123" s="516"/>
      <c r="CMF123" s="516"/>
      <c r="CMG123" s="516"/>
      <c r="CMH123" s="516"/>
      <c r="CMI123" s="516"/>
      <c r="CMJ123" s="516"/>
      <c r="CMK123" s="516"/>
      <c r="CML123" s="516"/>
      <c r="CMM123" s="516"/>
      <c r="CMN123" s="516"/>
      <c r="CMO123" s="516"/>
      <c r="CMP123" s="516"/>
      <c r="CMQ123" s="516"/>
      <c r="CMR123" s="516"/>
      <c r="CMS123" s="516"/>
      <c r="CMT123" s="516"/>
      <c r="CMU123" s="516"/>
      <c r="CMV123" s="516"/>
      <c r="CMW123" s="516"/>
      <c r="CMX123" s="516"/>
      <c r="CMY123" s="516"/>
      <c r="CMZ123" s="516"/>
      <c r="CNA123" s="516"/>
      <c r="CNB123" s="516"/>
      <c r="CNC123" s="516"/>
      <c r="CND123" s="516"/>
      <c r="CNE123" s="516"/>
      <c r="CNF123" s="516"/>
      <c r="CNG123" s="516"/>
      <c r="CNH123" s="516"/>
      <c r="CNI123" s="516"/>
      <c r="CNJ123" s="516"/>
      <c r="CNK123" s="516"/>
      <c r="CNL123" s="516"/>
      <c r="CNM123" s="516"/>
      <c r="CNN123" s="516"/>
      <c r="CNO123" s="516"/>
      <c r="CNP123" s="516"/>
      <c r="CNQ123" s="516"/>
      <c r="CNR123" s="516"/>
      <c r="CNS123" s="516"/>
      <c r="CNT123" s="516"/>
      <c r="CNU123" s="516"/>
      <c r="CNV123" s="516"/>
      <c r="CNW123" s="516"/>
      <c r="CNX123" s="516"/>
      <c r="CNY123" s="516"/>
      <c r="CNZ123" s="516"/>
      <c r="COA123" s="516"/>
      <c r="COB123" s="516"/>
      <c r="COC123" s="516"/>
      <c r="COD123" s="516"/>
      <c r="COE123" s="516"/>
      <c r="COF123" s="516"/>
      <c r="COG123" s="516"/>
      <c r="COH123" s="516"/>
      <c r="COI123" s="516"/>
      <c r="COJ123" s="516"/>
      <c r="COK123" s="516"/>
      <c r="COL123" s="516"/>
      <c r="COM123" s="516"/>
      <c r="CON123" s="516"/>
      <c r="COO123" s="516"/>
      <c r="COP123" s="516"/>
      <c r="COQ123" s="516"/>
      <c r="COR123" s="516"/>
      <c r="COS123" s="516"/>
      <c r="COT123" s="516"/>
      <c r="COU123" s="516"/>
      <c r="COV123" s="516"/>
      <c r="COW123" s="516"/>
      <c r="COX123" s="516"/>
      <c r="COY123" s="516"/>
      <c r="COZ123" s="516"/>
      <c r="CPA123" s="516"/>
      <c r="CPB123" s="516"/>
      <c r="CPC123" s="516"/>
      <c r="CPD123" s="516"/>
      <c r="CPE123" s="516"/>
      <c r="CPF123" s="516"/>
      <c r="CPG123" s="516"/>
      <c r="CPH123" s="516"/>
      <c r="CPI123" s="516"/>
      <c r="CPJ123" s="516"/>
      <c r="CPK123" s="516"/>
      <c r="CPL123" s="516"/>
      <c r="CPM123" s="516"/>
      <c r="CPN123" s="516"/>
      <c r="CPO123" s="516"/>
      <c r="CPP123" s="516"/>
      <c r="CPQ123" s="516"/>
      <c r="CPR123" s="516"/>
      <c r="CPS123" s="516"/>
      <c r="CPT123" s="516"/>
      <c r="CPU123" s="516"/>
      <c r="CPV123" s="516"/>
      <c r="CPW123" s="516"/>
      <c r="CPX123" s="516"/>
      <c r="CPY123" s="516"/>
      <c r="CPZ123" s="516"/>
      <c r="CQA123" s="516"/>
      <c r="CQB123" s="516"/>
      <c r="CQC123" s="516"/>
      <c r="CQD123" s="516"/>
      <c r="CQE123" s="516"/>
      <c r="CQF123" s="516"/>
      <c r="CQG123" s="516"/>
      <c r="CQH123" s="516"/>
      <c r="CQI123" s="516"/>
      <c r="CQJ123" s="516"/>
      <c r="CQK123" s="516"/>
      <c r="CQL123" s="516"/>
      <c r="CQM123" s="516"/>
      <c r="CQN123" s="516"/>
      <c r="CQO123" s="516"/>
      <c r="CQP123" s="516"/>
      <c r="CQQ123" s="516"/>
      <c r="CQR123" s="516"/>
      <c r="CQS123" s="516"/>
      <c r="CQT123" s="516"/>
      <c r="CQU123" s="516"/>
      <c r="CQV123" s="516"/>
      <c r="CQW123" s="516"/>
      <c r="CQX123" s="516"/>
      <c r="CQY123" s="516"/>
      <c r="CQZ123" s="516"/>
      <c r="CRA123" s="516"/>
      <c r="CRB123" s="516"/>
      <c r="CRC123" s="516"/>
      <c r="CRD123" s="516"/>
      <c r="CRE123" s="516"/>
      <c r="CRF123" s="516"/>
      <c r="CRG123" s="516"/>
      <c r="CRH123" s="516"/>
      <c r="CRI123" s="516"/>
      <c r="CRJ123" s="516"/>
      <c r="CRK123" s="516"/>
      <c r="CRL123" s="516"/>
      <c r="CRM123" s="516"/>
      <c r="CRN123" s="516"/>
      <c r="CRO123" s="516"/>
      <c r="CRP123" s="516"/>
      <c r="CRQ123" s="516"/>
      <c r="CRR123" s="516"/>
      <c r="CRS123" s="516"/>
      <c r="CRT123" s="516"/>
      <c r="CRU123" s="516"/>
      <c r="CRV123" s="516"/>
      <c r="CRW123" s="516"/>
      <c r="CRX123" s="516"/>
      <c r="CRY123" s="516"/>
      <c r="CRZ123" s="516"/>
      <c r="CSA123" s="516"/>
      <c r="CSB123" s="516"/>
      <c r="CSC123" s="516"/>
      <c r="CSD123" s="516"/>
      <c r="CSE123" s="516"/>
      <c r="CSF123" s="516"/>
      <c r="CSG123" s="516"/>
      <c r="CSH123" s="516"/>
      <c r="CSI123" s="516"/>
      <c r="CSJ123" s="516"/>
      <c r="CSK123" s="516"/>
      <c r="CSL123" s="516"/>
      <c r="CSM123" s="516"/>
      <c r="CSN123" s="516"/>
      <c r="CSO123" s="516"/>
      <c r="CSP123" s="516"/>
      <c r="CSQ123" s="516"/>
      <c r="CSR123" s="516"/>
      <c r="CSS123" s="516"/>
      <c r="CST123" s="516"/>
      <c r="CSU123" s="516"/>
      <c r="CSV123" s="516"/>
      <c r="CSW123" s="516"/>
      <c r="CSX123" s="516"/>
      <c r="CSY123" s="516"/>
      <c r="CSZ123" s="516"/>
      <c r="CTA123" s="516"/>
      <c r="CTB123" s="516"/>
      <c r="CTC123" s="516"/>
      <c r="CTD123" s="516"/>
      <c r="CTE123" s="516"/>
      <c r="CTF123" s="516"/>
      <c r="CTG123" s="516"/>
      <c r="CTH123" s="516"/>
      <c r="CTI123" s="516"/>
      <c r="CTJ123" s="516"/>
      <c r="CTK123" s="516"/>
      <c r="CTL123" s="516"/>
      <c r="CTM123" s="516"/>
      <c r="CTN123" s="516"/>
      <c r="CTO123" s="516"/>
      <c r="CTP123" s="516"/>
      <c r="CTQ123" s="516"/>
      <c r="CTR123" s="516"/>
      <c r="CTS123" s="516"/>
      <c r="CTT123" s="516"/>
      <c r="CTU123" s="516"/>
      <c r="CTV123" s="516"/>
      <c r="CTW123" s="516"/>
      <c r="CTX123" s="516"/>
      <c r="CTY123" s="516"/>
      <c r="CTZ123" s="516"/>
      <c r="CUA123" s="516"/>
      <c r="CUB123" s="516"/>
      <c r="CUC123" s="516"/>
      <c r="CUD123" s="516"/>
      <c r="CUE123" s="516"/>
      <c r="CUF123" s="516"/>
      <c r="CUG123" s="516"/>
      <c r="CUH123" s="516"/>
      <c r="CUI123" s="516"/>
      <c r="CUJ123" s="516"/>
      <c r="CUK123" s="516"/>
      <c r="CUL123" s="516"/>
      <c r="CUM123" s="516"/>
      <c r="CUN123" s="516"/>
      <c r="CUO123" s="516"/>
      <c r="CUP123" s="516"/>
      <c r="CUQ123" s="516"/>
      <c r="CUR123" s="516"/>
      <c r="CUS123" s="516"/>
      <c r="CUT123" s="516"/>
      <c r="CUU123" s="516"/>
      <c r="CUV123" s="516"/>
      <c r="CUW123" s="516"/>
      <c r="CUX123" s="516"/>
      <c r="CUY123" s="516"/>
      <c r="CUZ123" s="516"/>
      <c r="CVA123" s="516"/>
      <c r="CVB123" s="516"/>
      <c r="CVC123" s="516"/>
      <c r="CVD123" s="516"/>
      <c r="CVE123" s="516"/>
      <c r="CVF123" s="516"/>
      <c r="CVG123" s="516"/>
      <c r="CVH123" s="516"/>
      <c r="CVI123" s="516"/>
      <c r="CVJ123" s="516"/>
      <c r="CVK123" s="516"/>
      <c r="CVL123" s="516"/>
      <c r="CVM123" s="516"/>
      <c r="CVN123" s="516"/>
      <c r="CVO123" s="516"/>
      <c r="CVP123" s="516"/>
      <c r="CVQ123" s="516"/>
      <c r="CVR123" s="516"/>
      <c r="CVS123" s="516"/>
      <c r="CVT123" s="516"/>
      <c r="CVU123" s="516"/>
      <c r="CVV123" s="516"/>
      <c r="CVW123" s="516"/>
      <c r="CVX123" s="516"/>
      <c r="CVY123" s="516"/>
      <c r="CVZ123" s="516"/>
      <c r="CWA123" s="516"/>
      <c r="CWB123" s="516"/>
      <c r="CWC123" s="516"/>
      <c r="CWD123" s="516"/>
      <c r="CWE123" s="516"/>
      <c r="CWF123" s="516"/>
      <c r="CWG123" s="516"/>
      <c r="CWH123" s="516"/>
      <c r="CWI123" s="516"/>
      <c r="CWJ123" s="516"/>
      <c r="CWK123" s="516"/>
      <c r="CWL123" s="516"/>
      <c r="CWM123" s="516"/>
      <c r="CWN123" s="516"/>
      <c r="CWO123" s="516"/>
      <c r="CWP123" s="516"/>
      <c r="CWQ123" s="516"/>
      <c r="CWR123" s="516"/>
      <c r="CWS123" s="516"/>
      <c r="CWT123" s="516"/>
      <c r="CWU123" s="516"/>
      <c r="CWV123" s="516"/>
      <c r="CWW123" s="516"/>
      <c r="CWX123" s="516"/>
      <c r="CWY123" s="516"/>
      <c r="CWZ123" s="516"/>
      <c r="CXA123" s="516"/>
      <c r="CXB123" s="516"/>
      <c r="CXC123" s="516"/>
      <c r="CXD123" s="516"/>
      <c r="CXE123" s="516"/>
      <c r="CXF123" s="516"/>
      <c r="CXG123" s="516"/>
      <c r="CXH123" s="516"/>
      <c r="CXI123" s="516"/>
      <c r="CXJ123" s="516"/>
      <c r="CXK123" s="516"/>
      <c r="CXL123" s="516"/>
      <c r="CXM123" s="516"/>
      <c r="CXN123" s="516"/>
      <c r="CXO123" s="516"/>
      <c r="CXP123" s="516"/>
      <c r="CXQ123" s="516"/>
      <c r="CXR123" s="516"/>
      <c r="CXS123" s="516"/>
      <c r="CXT123" s="516"/>
      <c r="CXU123" s="516"/>
      <c r="CXV123" s="516"/>
      <c r="CXW123" s="516"/>
      <c r="CXX123" s="516"/>
      <c r="CXY123" s="516"/>
      <c r="CXZ123" s="516"/>
      <c r="CYA123" s="516"/>
      <c r="CYB123" s="516"/>
      <c r="CYC123" s="516"/>
      <c r="CYD123" s="516"/>
      <c r="CYE123" s="516"/>
      <c r="CYF123" s="516"/>
      <c r="CYG123" s="516"/>
      <c r="CYH123" s="516"/>
      <c r="CYI123" s="516"/>
      <c r="CYJ123" s="516"/>
      <c r="CYK123" s="516"/>
      <c r="CYL123" s="516"/>
      <c r="CYM123" s="516"/>
      <c r="CYN123" s="516"/>
      <c r="CYO123" s="516"/>
      <c r="CYP123" s="516"/>
      <c r="CYQ123" s="516"/>
      <c r="CYR123" s="516"/>
      <c r="CYS123" s="516"/>
      <c r="CYT123" s="516"/>
      <c r="CYU123" s="516"/>
      <c r="CYV123" s="516"/>
      <c r="CYW123" s="516"/>
      <c r="CYX123" s="516"/>
      <c r="CYY123" s="516"/>
      <c r="CYZ123" s="516"/>
      <c r="CZA123" s="516"/>
      <c r="CZB123" s="516"/>
      <c r="CZC123" s="516"/>
      <c r="CZD123" s="516"/>
      <c r="CZE123" s="516"/>
      <c r="CZF123" s="516"/>
      <c r="CZG123" s="516"/>
      <c r="CZH123" s="516"/>
      <c r="CZI123" s="516"/>
      <c r="CZJ123" s="516"/>
      <c r="CZK123" s="516"/>
      <c r="CZL123" s="516"/>
      <c r="CZM123" s="516"/>
      <c r="CZN123" s="516"/>
      <c r="CZO123" s="516"/>
      <c r="CZP123" s="516"/>
      <c r="CZQ123" s="516"/>
      <c r="CZR123" s="516"/>
      <c r="CZS123" s="516"/>
      <c r="CZT123" s="516"/>
      <c r="CZU123" s="516"/>
      <c r="CZV123" s="516"/>
      <c r="CZW123" s="516"/>
      <c r="CZX123" s="516"/>
      <c r="CZY123" s="516"/>
      <c r="CZZ123" s="516"/>
      <c r="DAA123" s="516"/>
      <c r="DAB123" s="516"/>
      <c r="DAC123" s="516"/>
      <c r="DAD123" s="516"/>
      <c r="DAE123" s="516"/>
      <c r="DAF123" s="516"/>
      <c r="DAG123" s="516"/>
      <c r="DAH123" s="516"/>
      <c r="DAI123" s="516"/>
      <c r="DAJ123" s="516"/>
      <c r="DAK123" s="516"/>
      <c r="DAL123" s="516"/>
      <c r="DAM123" s="516"/>
      <c r="DAN123" s="516"/>
      <c r="DAO123" s="516"/>
      <c r="DAP123" s="516"/>
      <c r="DAQ123" s="516"/>
      <c r="DAR123" s="516"/>
      <c r="DAS123" s="516"/>
      <c r="DAT123" s="516"/>
      <c r="DAU123" s="516"/>
      <c r="DAV123" s="516"/>
      <c r="DAW123" s="516"/>
      <c r="DAX123" s="516"/>
      <c r="DAY123" s="516"/>
      <c r="DAZ123" s="516"/>
      <c r="DBA123" s="516"/>
      <c r="DBB123" s="516"/>
      <c r="DBC123" s="516"/>
      <c r="DBD123" s="516"/>
      <c r="DBE123" s="516"/>
      <c r="DBF123" s="516"/>
      <c r="DBG123" s="516"/>
      <c r="DBH123" s="516"/>
      <c r="DBI123" s="516"/>
      <c r="DBJ123" s="516"/>
      <c r="DBK123" s="516"/>
      <c r="DBL123" s="516"/>
      <c r="DBM123" s="516"/>
      <c r="DBN123" s="516"/>
      <c r="DBO123" s="516"/>
      <c r="DBP123" s="516"/>
      <c r="DBQ123" s="516"/>
      <c r="DBR123" s="516"/>
      <c r="DBS123" s="516"/>
      <c r="DBT123" s="516"/>
      <c r="DBU123" s="516"/>
      <c r="DBV123" s="516"/>
      <c r="DBW123" s="516"/>
      <c r="DBX123" s="516"/>
      <c r="DBY123" s="516"/>
      <c r="DBZ123" s="516"/>
      <c r="DCA123" s="516"/>
      <c r="DCB123" s="516"/>
      <c r="DCC123" s="516"/>
      <c r="DCD123" s="516"/>
      <c r="DCE123" s="516"/>
      <c r="DCF123" s="516"/>
      <c r="DCG123" s="516"/>
      <c r="DCH123" s="516"/>
      <c r="DCI123" s="516"/>
      <c r="DCJ123" s="516"/>
      <c r="DCK123" s="516"/>
      <c r="DCL123" s="516"/>
      <c r="DCM123" s="516"/>
      <c r="DCN123" s="516"/>
      <c r="DCO123" s="516"/>
      <c r="DCP123" s="516"/>
      <c r="DCQ123" s="516"/>
      <c r="DCR123" s="516"/>
      <c r="DCS123" s="516"/>
      <c r="DCT123" s="516"/>
      <c r="DCU123" s="516"/>
      <c r="DCV123" s="516"/>
      <c r="DCW123" s="516"/>
      <c r="DCX123" s="516"/>
      <c r="DCY123" s="516"/>
      <c r="DCZ123" s="516"/>
      <c r="DDA123" s="516"/>
      <c r="DDB123" s="516"/>
      <c r="DDC123" s="516"/>
      <c r="DDD123" s="516"/>
      <c r="DDE123" s="516"/>
      <c r="DDF123" s="516"/>
      <c r="DDG123" s="516"/>
      <c r="DDH123" s="516"/>
      <c r="DDI123" s="516"/>
      <c r="DDJ123" s="516"/>
      <c r="DDK123" s="516"/>
      <c r="DDL123" s="516"/>
      <c r="DDM123" s="516"/>
      <c r="DDN123" s="516"/>
      <c r="DDO123" s="516"/>
      <c r="DDP123" s="516"/>
      <c r="DDQ123" s="516"/>
      <c r="DDR123" s="516"/>
      <c r="DDS123" s="516"/>
      <c r="DDT123" s="516"/>
      <c r="DDU123" s="516"/>
      <c r="DDV123" s="516"/>
      <c r="DDW123" s="516"/>
      <c r="DDX123" s="516"/>
      <c r="DDY123" s="516"/>
      <c r="DDZ123" s="516"/>
      <c r="DEA123" s="516"/>
      <c r="DEB123" s="516"/>
      <c r="DEC123" s="516"/>
      <c r="DED123" s="516"/>
      <c r="DEE123" s="516"/>
      <c r="DEF123" s="516"/>
      <c r="DEG123" s="516"/>
      <c r="DEH123" s="516"/>
      <c r="DEI123" s="516"/>
      <c r="DEJ123" s="516"/>
      <c r="DEK123" s="516"/>
      <c r="DEL123" s="516"/>
      <c r="DEM123" s="516"/>
      <c r="DEN123" s="516"/>
      <c r="DEO123" s="516"/>
      <c r="DEP123" s="516"/>
      <c r="DEQ123" s="516"/>
      <c r="DER123" s="516"/>
      <c r="DES123" s="516"/>
      <c r="DET123" s="516"/>
      <c r="DEU123" s="516"/>
      <c r="DEV123" s="516"/>
      <c r="DEW123" s="516"/>
      <c r="DEX123" s="516"/>
      <c r="DEY123" s="516"/>
      <c r="DEZ123" s="516"/>
      <c r="DFA123" s="516"/>
      <c r="DFB123" s="516"/>
      <c r="DFC123" s="516"/>
      <c r="DFD123" s="516"/>
      <c r="DFE123" s="516"/>
      <c r="DFF123" s="516"/>
      <c r="DFG123" s="516"/>
      <c r="DFH123" s="516"/>
      <c r="DFI123" s="516"/>
      <c r="DFJ123" s="516"/>
      <c r="DFK123" s="516"/>
      <c r="DFL123" s="516"/>
      <c r="DFM123" s="516"/>
      <c r="DFN123" s="516"/>
      <c r="DFO123" s="516"/>
      <c r="DFP123" s="516"/>
      <c r="DFQ123" s="516"/>
      <c r="DFR123" s="516"/>
      <c r="DFS123" s="516"/>
      <c r="DFT123" s="516"/>
      <c r="DFU123" s="516"/>
      <c r="DFV123" s="516"/>
      <c r="DFW123" s="516"/>
      <c r="DFX123" s="516"/>
      <c r="DFY123" s="516"/>
      <c r="DFZ123" s="516"/>
      <c r="DGA123" s="516"/>
      <c r="DGB123" s="516"/>
      <c r="DGC123" s="516"/>
      <c r="DGD123" s="516"/>
      <c r="DGE123" s="516"/>
      <c r="DGF123" s="516"/>
      <c r="DGG123" s="516"/>
      <c r="DGH123" s="516"/>
      <c r="DGI123" s="516"/>
      <c r="DGJ123" s="516"/>
      <c r="DGK123" s="516"/>
      <c r="DGL123" s="516"/>
      <c r="DGM123" s="516"/>
      <c r="DGN123" s="516"/>
      <c r="DGO123" s="516"/>
      <c r="DGP123" s="516"/>
      <c r="DGQ123" s="516"/>
      <c r="DGR123" s="516"/>
      <c r="DGS123" s="516"/>
      <c r="DGT123" s="516"/>
      <c r="DGU123" s="516"/>
      <c r="DGV123" s="516"/>
      <c r="DGW123" s="516"/>
      <c r="DGX123" s="516"/>
      <c r="DGY123" s="516"/>
      <c r="DGZ123" s="516"/>
      <c r="DHA123" s="516"/>
      <c r="DHB123" s="516"/>
      <c r="DHC123" s="516"/>
      <c r="DHD123" s="516"/>
      <c r="DHE123" s="516"/>
      <c r="DHF123" s="516"/>
      <c r="DHG123" s="516"/>
      <c r="DHH123" s="516"/>
      <c r="DHI123" s="516"/>
      <c r="DHJ123" s="516"/>
      <c r="DHK123" s="516"/>
      <c r="DHL123" s="516"/>
      <c r="DHM123" s="516"/>
      <c r="DHN123" s="516"/>
      <c r="DHO123" s="516"/>
      <c r="DHP123" s="516"/>
      <c r="DHQ123" s="516"/>
      <c r="DHR123" s="516"/>
      <c r="DHS123" s="516"/>
      <c r="DHT123" s="516"/>
      <c r="DHU123" s="516"/>
      <c r="DHV123" s="516"/>
      <c r="DHW123" s="516"/>
      <c r="DHX123" s="516"/>
      <c r="DHY123" s="516"/>
      <c r="DHZ123" s="516"/>
      <c r="DIA123" s="516"/>
      <c r="DIB123" s="516"/>
      <c r="DIC123" s="516"/>
      <c r="DID123" s="516"/>
      <c r="DIE123" s="516"/>
      <c r="DIF123" s="516"/>
      <c r="DIG123" s="516"/>
      <c r="DIH123" s="516"/>
      <c r="DII123" s="516"/>
      <c r="DIJ123" s="516"/>
      <c r="DIK123" s="516"/>
      <c r="DIL123" s="516"/>
      <c r="DIM123" s="516"/>
      <c r="DIN123" s="516"/>
      <c r="DIO123" s="516"/>
      <c r="DIP123" s="516"/>
      <c r="DIQ123" s="516"/>
      <c r="DIR123" s="516"/>
      <c r="DIS123" s="516"/>
      <c r="DIT123" s="516"/>
      <c r="DIU123" s="516"/>
      <c r="DIV123" s="516"/>
      <c r="DIW123" s="516"/>
      <c r="DIX123" s="516"/>
      <c r="DIY123" s="516"/>
      <c r="DIZ123" s="516"/>
      <c r="DJA123" s="516"/>
      <c r="DJB123" s="516"/>
      <c r="DJC123" s="516"/>
      <c r="DJD123" s="516"/>
      <c r="DJE123" s="516"/>
      <c r="DJF123" s="516"/>
      <c r="DJG123" s="516"/>
      <c r="DJH123" s="516"/>
      <c r="DJI123" s="516"/>
      <c r="DJJ123" s="516"/>
      <c r="DJK123" s="516"/>
      <c r="DJL123" s="516"/>
      <c r="DJM123" s="516"/>
      <c r="DJN123" s="516"/>
      <c r="DJO123" s="516"/>
      <c r="DJP123" s="516"/>
      <c r="DJQ123" s="516"/>
      <c r="DJR123" s="516"/>
      <c r="DJS123" s="516"/>
      <c r="DJT123" s="516"/>
      <c r="DJU123" s="516"/>
      <c r="DJV123" s="516"/>
      <c r="DJW123" s="516"/>
      <c r="DJX123" s="516"/>
      <c r="DJY123" s="516"/>
      <c r="DJZ123" s="516"/>
      <c r="DKA123" s="516"/>
      <c r="DKB123" s="516"/>
      <c r="DKC123" s="516"/>
      <c r="DKD123" s="516"/>
      <c r="DKE123" s="516"/>
      <c r="DKF123" s="516"/>
      <c r="DKG123" s="516"/>
      <c r="DKH123" s="516"/>
      <c r="DKI123" s="516"/>
      <c r="DKJ123" s="516"/>
      <c r="DKK123" s="516"/>
      <c r="DKL123" s="516"/>
      <c r="DKM123" s="516"/>
      <c r="DKN123" s="516"/>
      <c r="DKO123" s="516"/>
      <c r="DKP123" s="516"/>
      <c r="DKQ123" s="516"/>
      <c r="DKR123" s="516"/>
      <c r="DKS123" s="516"/>
      <c r="DKT123" s="516"/>
      <c r="DKU123" s="516"/>
      <c r="DKV123" s="516"/>
      <c r="DKW123" s="516"/>
      <c r="DKX123" s="516"/>
      <c r="DKY123" s="516"/>
      <c r="DKZ123" s="516"/>
      <c r="DLA123" s="516"/>
      <c r="DLB123" s="516"/>
      <c r="DLC123" s="516"/>
      <c r="DLD123" s="516"/>
      <c r="DLE123" s="516"/>
      <c r="DLF123" s="516"/>
      <c r="DLG123" s="516"/>
      <c r="DLH123" s="516"/>
      <c r="DLI123" s="516"/>
      <c r="DLJ123" s="516"/>
      <c r="DLK123" s="516"/>
      <c r="DLL123" s="516"/>
      <c r="DLM123" s="516"/>
      <c r="DLN123" s="516"/>
      <c r="DLO123" s="516"/>
      <c r="DLP123" s="516"/>
      <c r="DLQ123" s="516"/>
      <c r="DLR123" s="516"/>
      <c r="DLS123" s="516"/>
      <c r="DLT123" s="516"/>
      <c r="DLU123" s="516"/>
      <c r="DLV123" s="516"/>
      <c r="DLW123" s="516"/>
      <c r="DLX123" s="516"/>
      <c r="DLY123" s="516"/>
      <c r="DLZ123" s="516"/>
      <c r="DMA123" s="516"/>
      <c r="DMB123" s="516"/>
      <c r="DMC123" s="516"/>
      <c r="DMD123" s="516"/>
      <c r="DME123" s="516"/>
      <c r="DMF123" s="516"/>
      <c r="DMG123" s="516"/>
      <c r="DMH123" s="516"/>
      <c r="DMI123" s="516"/>
      <c r="DMJ123" s="516"/>
      <c r="DMK123" s="516"/>
      <c r="DML123" s="516"/>
      <c r="DMM123" s="516"/>
      <c r="DMN123" s="516"/>
      <c r="DMO123" s="516"/>
      <c r="DMP123" s="516"/>
      <c r="DMQ123" s="516"/>
      <c r="DMR123" s="516"/>
      <c r="DMS123" s="516"/>
      <c r="DMT123" s="516"/>
      <c r="DMU123" s="516"/>
      <c r="DMV123" s="516"/>
      <c r="DMW123" s="516"/>
      <c r="DMX123" s="516"/>
      <c r="DMY123" s="516"/>
      <c r="DMZ123" s="516"/>
      <c r="DNA123" s="516"/>
      <c r="DNB123" s="516"/>
      <c r="DNC123" s="516"/>
      <c r="DND123" s="516"/>
      <c r="DNE123" s="516"/>
      <c r="DNF123" s="516"/>
      <c r="DNG123" s="516"/>
      <c r="DNH123" s="516"/>
      <c r="DNI123" s="516"/>
      <c r="DNJ123" s="516"/>
      <c r="DNK123" s="516"/>
      <c r="DNL123" s="516"/>
      <c r="DNM123" s="516"/>
      <c r="DNN123" s="516"/>
      <c r="DNO123" s="516"/>
      <c r="DNP123" s="516"/>
      <c r="DNQ123" s="516"/>
      <c r="DNR123" s="516"/>
      <c r="DNS123" s="516"/>
      <c r="DNT123" s="516"/>
      <c r="DNU123" s="516"/>
      <c r="DNV123" s="516"/>
      <c r="DNW123" s="516"/>
      <c r="DNX123" s="516"/>
      <c r="DNY123" s="516"/>
      <c r="DNZ123" s="516"/>
      <c r="DOA123" s="516"/>
      <c r="DOB123" s="516"/>
      <c r="DOC123" s="516"/>
      <c r="DOD123" s="516"/>
      <c r="DOE123" s="516"/>
      <c r="DOF123" s="516"/>
      <c r="DOG123" s="516"/>
      <c r="DOH123" s="516"/>
      <c r="DOI123" s="516"/>
      <c r="DOJ123" s="516"/>
      <c r="DOK123" s="516"/>
      <c r="DOL123" s="516"/>
      <c r="DOM123" s="516"/>
      <c r="DON123" s="516"/>
      <c r="DOO123" s="516"/>
      <c r="DOP123" s="516"/>
      <c r="DOQ123" s="516"/>
      <c r="DOR123" s="516"/>
      <c r="DOS123" s="516"/>
      <c r="DOT123" s="516"/>
      <c r="DOU123" s="516"/>
      <c r="DOV123" s="516"/>
      <c r="DOW123" s="516"/>
      <c r="DOX123" s="516"/>
      <c r="DOY123" s="516"/>
      <c r="DOZ123" s="516"/>
      <c r="DPA123" s="516"/>
      <c r="DPB123" s="516"/>
      <c r="DPC123" s="516"/>
      <c r="DPD123" s="516"/>
      <c r="DPE123" s="516"/>
      <c r="DPF123" s="516"/>
      <c r="DPG123" s="516"/>
      <c r="DPH123" s="516"/>
      <c r="DPI123" s="516"/>
      <c r="DPJ123" s="516"/>
      <c r="DPK123" s="516"/>
      <c r="DPL123" s="516"/>
      <c r="DPM123" s="516"/>
      <c r="DPN123" s="516"/>
      <c r="DPO123" s="516"/>
      <c r="DPP123" s="516"/>
      <c r="DPQ123" s="516"/>
      <c r="DPR123" s="516"/>
      <c r="DPS123" s="516"/>
      <c r="DPT123" s="516"/>
      <c r="DPU123" s="516"/>
      <c r="DPV123" s="516"/>
      <c r="DPW123" s="516"/>
      <c r="DPX123" s="516"/>
      <c r="DPY123" s="516"/>
      <c r="DPZ123" s="516"/>
      <c r="DQA123" s="516"/>
      <c r="DQB123" s="516"/>
      <c r="DQC123" s="516"/>
      <c r="DQD123" s="516"/>
      <c r="DQE123" s="516"/>
      <c r="DQF123" s="516"/>
      <c r="DQG123" s="516"/>
      <c r="DQH123" s="516"/>
      <c r="DQI123" s="516"/>
      <c r="DQJ123" s="516"/>
      <c r="DQK123" s="516"/>
      <c r="DQL123" s="516"/>
      <c r="DQM123" s="516"/>
      <c r="DQN123" s="516"/>
      <c r="DQO123" s="516"/>
      <c r="DQP123" s="516"/>
      <c r="DQQ123" s="516"/>
      <c r="DQR123" s="516"/>
      <c r="DQS123" s="516"/>
      <c r="DQT123" s="516"/>
      <c r="DQU123" s="516"/>
      <c r="DQV123" s="516"/>
      <c r="DQW123" s="516"/>
      <c r="DQX123" s="516"/>
      <c r="DQY123" s="516"/>
      <c r="DQZ123" s="516"/>
      <c r="DRA123" s="516"/>
      <c r="DRB123" s="516"/>
      <c r="DRC123" s="516"/>
      <c r="DRD123" s="516"/>
      <c r="DRE123" s="516"/>
      <c r="DRF123" s="516"/>
      <c r="DRG123" s="516"/>
      <c r="DRH123" s="516"/>
      <c r="DRI123" s="516"/>
      <c r="DRJ123" s="516"/>
      <c r="DRK123" s="516"/>
      <c r="DRL123" s="516"/>
      <c r="DRM123" s="516"/>
      <c r="DRN123" s="516"/>
      <c r="DRO123" s="516"/>
      <c r="DRP123" s="516"/>
      <c r="DRQ123" s="516"/>
      <c r="DRR123" s="516"/>
      <c r="DRS123" s="516"/>
      <c r="DRT123" s="516"/>
      <c r="DRU123" s="516"/>
      <c r="DRV123" s="516"/>
      <c r="DRW123" s="516"/>
      <c r="DRX123" s="516"/>
      <c r="DRY123" s="516"/>
      <c r="DRZ123" s="516"/>
      <c r="DSA123" s="516"/>
      <c r="DSB123" s="516"/>
      <c r="DSC123" s="516"/>
      <c r="DSD123" s="516"/>
      <c r="DSE123" s="516"/>
      <c r="DSF123" s="516"/>
      <c r="DSG123" s="516"/>
      <c r="DSH123" s="516"/>
      <c r="DSI123" s="516"/>
      <c r="DSJ123" s="516"/>
      <c r="DSK123" s="516"/>
      <c r="DSL123" s="516"/>
      <c r="DSM123" s="516"/>
      <c r="DSN123" s="516"/>
      <c r="DSO123" s="516"/>
      <c r="DSP123" s="516"/>
      <c r="DSQ123" s="516"/>
      <c r="DSR123" s="516"/>
      <c r="DSS123" s="516"/>
      <c r="DST123" s="516"/>
      <c r="DSU123" s="516"/>
      <c r="DSV123" s="516"/>
      <c r="DSW123" s="516"/>
      <c r="DSX123" s="516"/>
      <c r="DSY123" s="516"/>
      <c r="DSZ123" s="516"/>
      <c r="DTA123" s="516"/>
      <c r="DTB123" s="516"/>
      <c r="DTC123" s="516"/>
      <c r="DTD123" s="516"/>
      <c r="DTE123" s="516"/>
      <c r="DTF123" s="516"/>
      <c r="DTG123" s="516"/>
      <c r="DTH123" s="516"/>
      <c r="DTI123" s="516"/>
      <c r="DTJ123" s="516"/>
      <c r="DTK123" s="516"/>
      <c r="DTL123" s="516"/>
      <c r="DTM123" s="516"/>
      <c r="DTN123" s="516"/>
      <c r="DTO123" s="516"/>
      <c r="DTP123" s="516"/>
      <c r="DTQ123" s="516"/>
      <c r="DTR123" s="516"/>
      <c r="DTS123" s="516"/>
      <c r="DTT123" s="516"/>
      <c r="DTU123" s="516"/>
      <c r="DTV123" s="516"/>
      <c r="DTW123" s="516"/>
      <c r="DTX123" s="516"/>
      <c r="DTY123" s="516"/>
      <c r="DTZ123" s="516"/>
      <c r="DUA123" s="516"/>
      <c r="DUB123" s="516"/>
      <c r="DUC123" s="516"/>
      <c r="DUD123" s="516"/>
      <c r="DUE123" s="516"/>
      <c r="DUF123" s="516"/>
      <c r="DUG123" s="516"/>
      <c r="DUH123" s="516"/>
      <c r="DUI123" s="516"/>
      <c r="DUJ123" s="516"/>
      <c r="DUK123" s="516"/>
      <c r="DUL123" s="516"/>
      <c r="DUM123" s="516"/>
      <c r="DUN123" s="516"/>
      <c r="DUO123" s="516"/>
      <c r="DUP123" s="516"/>
      <c r="DUQ123" s="516"/>
      <c r="DUR123" s="516"/>
      <c r="DUS123" s="516"/>
      <c r="DUT123" s="516"/>
      <c r="DUU123" s="516"/>
      <c r="DUV123" s="516"/>
      <c r="DUW123" s="516"/>
      <c r="DUX123" s="516"/>
      <c r="DUY123" s="516"/>
      <c r="DUZ123" s="516"/>
      <c r="DVA123" s="516"/>
      <c r="DVB123" s="516"/>
      <c r="DVC123" s="516"/>
      <c r="DVD123" s="516"/>
      <c r="DVE123" s="516"/>
      <c r="DVF123" s="516"/>
      <c r="DVG123" s="516"/>
      <c r="DVH123" s="516"/>
      <c r="DVI123" s="516"/>
      <c r="DVJ123" s="516"/>
      <c r="DVK123" s="516"/>
      <c r="DVL123" s="516"/>
      <c r="DVM123" s="516"/>
      <c r="DVN123" s="516"/>
      <c r="DVO123" s="516"/>
      <c r="DVP123" s="516"/>
      <c r="DVQ123" s="516"/>
      <c r="DVR123" s="516"/>
      <c r="DVS123" s="516"/>
      <c r="DVT123" s="516"/>
      <c r="DVU123" s="516"/>
      <c r="DVV123" s="516"/>
      <c r="DVW123" s="516"/>
      <c r="DVX123" s="516"/>
      <c r="DVY123" s="516"/>
      <c r="DVZ123" s="516"/>
      <c r="DWA123" s="516"/>
      <c r="DWB123" s="516"/>
      <c r="DWC123" s="516"/>
      <c r="DWD123" s="516"/>
      <c r="DWE123" s="516"/>
      <c r="DWF123" s="516"/>
      <c r="DWG123" s="516"/>
      <c r="DWH123" s="516"/>
      <c r="DWI123" s="516"/>
      <c r="DWJ123" s="516"/>
      <c r="DWK123" s="516"/>
      <c r="DWL123" s="516"/>
      <c r="DWM123" s="516"/>
      <c r="DWN123" s="516"/>
      <c r="DWO123" s="516"/>
      <c r="DWP123" s="516"/>
      <c r="DWQ123" s="516"/>
      <c r="DWR123" s="516"/>
      <c r="DWS123" s="516"/>
      <c r="DWT123" s="516"/>
      <c r="DWU123" s="516"/>
      <c r="DWV123" s="516"/>
      <c r="DWW123" s="516"/>
      <c r="DWX123" s="516"/>
      <c r="DWY123" s="516"/>
      <c r="DWZ123" s="516"/>
      <c r="DXA123" s="516"/>
      <c r="DXB123" s="516"/>
      <c r="DXC123" s="516"/>
      <c r="DXD123" s="516"/>
      <c r="DXE123" s="516"/>
      <c r="DXF123" s="516"/>
      <c r="DXG123" s="516"/>
      <c r="DXH123" s="516"/>
      <c r="DXI123" s="516"/>
      <c r="DXJ123" s="516"/>
      <c r="DXK123" s="516"/>
      <c r="DXL123" s="516"/>
      <c r="DXM123" s="516"/>
      <c r="DXN123" s="516"/>
      <c r="DXO123" s="516"/>
      <c r="DXP123" s="516"/>
      <c r="DXQ123" s="516"/>
      <c r="DXR123" s="516"/>
      <c r="DXS123" s="516"/>
      <c r="DXT123" s="516"/>
      <c r="DXU123" s="516"/>
      <c r="DXV123" s="516"/>
      <c r="DXW123" s="516"/>
      <c r="DXX123" s="516"/>
      <c r="DXY123" s="516"/>
      <c r="DXZ123" s="516"/>
      <c r="DYA123" s="516"/>
      <c r="DYB123" s="516"/>
      <c r="DYC123" s="516"/>
      <c r="DYD123" s="516"/>
      <c r="DYE123" s="516"/>
      <c r="DYF123" s="516"/>
      <c r="DYG123" s="516"/>
      <c r="DYH123" s="516"/>
      <c r="DYI123" s="516"/>
      <c r="DYJ123" s="516"/>
      <c r="DYK123" s="516"/>
      <c r="DYL123" s="516"/>
      <c r="DYM123" s="516"/>
      <c r="DYN123" s="516"/>
      <c r="DYO123" s="516"/>
      <c r="DYP123" s="516"/>
      <c r="DYQ123" s="516"/>
      <c r="DYR123" s="516"/>
      <c r="DYS123" s="516"/>
      <c r="DYT123" s="516"/>
      <c r="DYU123" s="516"/>
      <c r="DYV123" s="516"/>
      <c r="DYW123" s="516"/>
      <c r="DYX123" s="516"/>
      <c r="DYY123" s="516"/>
      <c r="DYZ123" s="516"/>
      <c r="DZA123" s="516"/>
      <c r="DZB123" s="516"/>
      <c r="DZC123" s="516"/>
      <c r="DZD123" s="516"/>
      <c r="DZE123" s="516"/>
      <c r="DZF123" s="516"/>
      <c r="DZG123" s="516"/>
      <c r="DZH123" s="516"/>
      <c r="DZI123" s="516"/>
      <c r="DZJ123" s="516"/>
      <c r="DZK123" s="516"/>
      <c r="DZL123" s="516"/>
      <c r="DZM123" s="516"/>
      <c r="DZN123" s="516"/>
      <c r="DZO123" s="516"/>
      <c r="DZP123" s="516"/>
      <c r="DZQ123" s="516"/>
      <c r="DZR123" s="516"/>
      <c r="DZS123" s="516"/>
      <c r="DZT123" s="516"/>
      <c r="DZU123" s="516"/>
      <c r="DZV123" s="516"/>
      <c r="DZW123" s="516"/>
      <c r="DZX123" s="516"/>
      <c r="DZY123" s="516"/>
      <c r="DZZ123" s="516"/>
      <c r="EAA123" s="516"/>
      <c r="EAB123" s="516"/>
      <c r="EAC123" s="516"/>
      <c r="EAD123" s="516"/>
      <c r="EAE123" s="516"/>
      <c r="EAF123" s="516"/>
      <c r="EAG123" s="516"/>
      <c r="EAH123" s="516"/>
      <c r="EAI123" s="516"/>
      <c r="EAJ123" s="516"/>
      <c r="EAK123" s="516"/>
      <c r="EAL123" s="516"/>
      <c r="EAM123" s="516"/>
      <c r="EAN123" s="516"/>
      <c r="EAO123" s="516"/>
      <c r="EAP123" s="516"/>
      <c r="EAQ123" s="516"/>
      <c r="EAR123" s="516"/>
      <c r="EAS123" s="516"/>
      <c r="EAT123" s="516"/>
      <c r="EAU123" s="516"/>
      <c r="EAV123" s="516"/>
      <c r="EAW123" s="516"/>
      <c r="EAX123" s="516"/>
      <c r="EAY123" s="516"/>
      <c r="EAZ123" s="516"/>
      <c r="EBA123" s="516"/>
      <c r="EBB123" s="516"/>
      <c r="EBC123" s="516"/>
      <c r="EBD123" s="516"/>
      <c r="EBE123" s="516"/>
      <c r="EBF123" s="516"/>
      <c r="EBG123" s="516"/>
      <c r="EBH123" s="516"/>
      <c r="EBI123" s="516"/>
      <c r="EBJ123" s="516"/>
      <c r="EBK123" s="516"/>
      <c r="EBL123" s="516"/>
      <c r="EBM123" s="516"/>
      <c r="EBN123" s="516"/>
      <c r="EBO123" s="516"/>
      <c r="EBP123" s="516"/>
      <c r="EBQ123" s="516"/>
      <c r="EBR123" s="516"/>
      <c r="EBS123" s="516"/>
      <c r="EBT123" s="516"/>
      <c r="EBU123" s="516"/>
      <c r="EBV123" s="516"/>
      <c r="EBW123" s="516"/>
      <c r="EBX123" s="516"/>
      <c r="EBY123" s="516"/>
      <c r="EBZ123" s="516"/>
      <c r="ECA123" s="516"/>
      <c r="ECB123" s="516"/>
      <c r="ECC123" s="516"/>
      <c r="ECD123" s="516"/>
      <c r="ECE123" s="516"/>
      <c r="ECF123" s="516"/>
      <c r="ECG123" s="516"/>
      <c r="ECH123" s="516"/>
      <c r="ECI123" s="516"/>
      <c r="ECJ123" s="516"/>
      <c r="ECK123" s="516"/>
      <c r="ECL123" s="516"/>
      <c r="ECM123" s="516"/>
      <c r="ECN123" s="516"/>
      <c r="ECO123" s="516"/>
      <c r="ECP123" s="516"/>
      <c r="ECQ123" s="516"/>
      <c r="ECR123" s="516"/>
      <c r="ECS123" s="516"/>
      <c r="ECT123" s="516"/>
      <c r="ECU123" s="516"/>
      <c r="ECV123" s="516"/>
      <c r="ECW123" s="516"/>
      <c r="ECX123" s="516"/>
      <c r="ECY123" s="516"/>
      <c r="ECZ123" s="516"/>
      <c r="EDA123" s="516"/>
      <c r="EDB123" s="516"/>
      <c r="EDC123" s="516"/>
      <c r="EDD123" s="516"/>
      <c r="EDE123" s="516"/>
      <c r="EDF123" s="516"/>
      <c r="EDG123" s="516"/>
      <c r="EDH123" s="516"/>
      <c r="EDI123" s="516"/>
      <c r="EDJ123" s="516"/>
      <c r="EDK123" s="516"/>
      <c r="EDL123" s="516"/>
      <c r="EDM123" s="516"/>
      <c r="EDN123" s="516"/>
      <c r="EDO123" s="516"/>
      <c r="EDP123" s="516"/>
      <c r="EDQ123" s="516"/>
      <c r="EDR123" s="516"/>
      <c r="EDS123" s="516"/>
      <c r="EDT123" s="516"/>
      <c r="EDU123" s="516"/>
      <c r="EDV123" s="516"/>
      <c r="EDW123" s="516"/>
      <c r="EDX123" s="516"/>
      <c r="EDY123" s="516"/>
      <c r="EDZ123" s="516"/>
      <c r="EEA123" s="516"/>
      <c r="EEB123" s="516"/>
      <c r="EEC123" s="516"/>
      <c r="EED123" s="516"/>
      <c r="EEE123" s="516"/>
      <c r="EEF123" s="516"/>
      <c r="EEG123" s="516"/>
      <c r="EEH123" s="516"/>
      <c r="EEI123" s="516"/>
      <c r="EEJ123" s="516"/>
      <c r="EEK123" s="516"/>
      <c r="EEL123" s="516"/>
      <c r="EEM123" s="516"/>
      <c r="EEN123" s="516"/>
      <c r="EEO123" s="516"/>
      <c r="EEP123" s="516"/>
      <c r="EEQ123" s="516"/>
      <c r="EER123" s="516"/>
      <c r="EES123" s="516"/>
      <c r="EET123" s="516"/>
      <c r="EEU123" s="516"/>
      <c r="EEV123" s="516"/>
      <c r="EEW123" s="516"/>
      <c r="EEX123" s="516"/>
      <c r="EEY123" s="516"/>
      <c r="EEZ123" s="516"/>
      <c r="EFA123" s="516"/>
      <c r="EFB123" s="516"/>
      <c r="EFC123" s="516"/>
      <c r="EFD123" s="516"/>
      <c r="EFE123" s="516"/>
      <c r="EFF123" s="516"/>
      <c r="EFG123" s="516"/>
      <c r="EFH123" s="516"/>
      <c r="EFI123" s="516"/>
      <c r="EFJ123" s="516"/>
      <c r="EFK123" s="516"/>
      <c r="EFL123" s="516"/>
      <c r="EFM123" s="516"/>
      <c r="EFN123" s="516"/>
      <c r="EFO123" s="516"/>
      <c r="EFP123" s="516"/>
      <c r="EFQ123" s="516"/>
      <c r="EFR123" s="516"/>
      <c r="EFS123" s="516"/>
      <c r="EFT123" s="516"/>
      <c r="EFU123" s="516"/>
      <c r="EFV123" s="516"/>
      <c r="EFW123" s="516"/>
      <c r="EFX123" s="516"/>
      <c r="EFY123" s="516"/>
      <c r="EFZ123" s="516"/>
      <c r="EGA123" s="516"/>
      <c r="EGB123" s="516"/>
      <c r="EGC123" s="516"/>
      <c r="EGD123" s="516"/>
      <c r="EGE123" s="516"/>
      <c r="EGF123" s="516"/>
      <c r="EGG123" s="516"/>
      <c r="EGH123" s="516"/>
      <c r="EGI123" s="516"/>
      <c r="EGJ123" s="516"/>
      <c r="EGK123" s="516"/>
      <c r="EGL123" s="516"/>
      <c r="EGM123" s="516"/>
      <c r="EGN123" s="516"/>
      <c r="EGO123" s="516"/>
      <c r="EGP123" s="516"/>
      <c r="EGQ123" s="516"/>
      <c r="EGR123" s="516"/>
      <c r="EGS123" s="516"/>
      <c r="EGT123" s="516"/>
      <c r="EGU123" s="516"/>
      <c r="EGV123" s="516"/>
      <c r="EGW123" s="516"/>
      <c r="EGX123" s="516"/>
      <c r="EGY123" s="516"/>
      <c r="EGZ123" s="516"/>
      <c r="EHA123" s="516"/>
      <c r="EHB123" s="516"/>
      <c r="EHC123" s="516"/>
      <c r="EHD123" s="516"/>
      <c r="EHE123" s="516"/>
      <c r="EHF123" s="516"/>
      <c r="EHG123" s="516"/>
      <c r="EHH123" s="516"/>
      <c r="EHI123" s="516"/>
      <c r="EHJ123" s="516"/>
      <c r="EHK123" s="516"/>
      <c r="EHL123" s="516"/>
      <c r="EHM123" s="516"/>
      <c r="EHN123" s="516"/>
      <c r="EHO123" s="516"/>
      <c r="EHP123" s="516"/>
      <c r="EHQ123" s="516"/>
      <c r="EHR123" s="516"/>
      <c r="EHS123" s="516"/>
      <c r="EHT123" s="516"/>
      <c r="EHU123" s="516"/>
      <c r="EHV123" s="516"/>
      <c r="EHW123" s="516"/>
      <c r="EHX123" s="516"/>
      <c r="EHY123" s="516"/>
      <c r="EHZ123" s="516"/>
      <c r="EIA123" s="516"/>
      <c r="EIB123" s="516"/>
      <c r="EIC123" s="516"/>
      <c r="EID123" s="516"/>
      <c r="EIE123" s="516"/>
      <c r="EIF123" s="516"/>
      <c r="EIG123" s="516"/>
      <c r="EIH123" s="516"/>
      <c r="EII123" s="516"/>
      <c r="EIJ123" s="516"/>
      <c r="EIK123" s="516"/>
      <c r="EIL123" s="516"/>
      <c r="EIM123" s="516"/>
      <c r="EIN123" s="516"/>
      <c r="EIO123" s="516"/>
      <c r="EIP123" s="516"/>
      <c r="EIQ123" s="516"/>
      <c r="EIR123" s="516"/>
      <c r="EIS123" s="516"/>
      <c r="EIT123" s="516"/>
      <c r="EIU123" s="516"/>
      <c r="EIV123" s="516"/>
      <c r="EIW123" s="516"/>
      <c r="EIX123" s="516"/>
      <c r="EIY123" s="516"/>
      <c r="EIZ123" s="516"/>
      <c r="EJA123" s="516"/>
      <c r="EJB123" s="516"/>
      <c r="EJC123" s="516"/>
      <c r="EJD123" s="516"/>
      <c r="EJE123" s="516"/>
      <c r="EJF123" s="516"/>
      <c r="EJG123" s="516"/>
      <c r="EJH123" s="516"/>
      <c r="EJI123" s="516"/>
      <c r="EJJ123" s="516"/>
      <c r="EJK123" s="516"/>
      <c r="EJL123" s="516"/>
      <c r="EJM123" s="516"/>
      <c r="EJN123" s="516"/>
      <c r="EJO123" s="516"/>
      <c r="EJP123" s="516"/>
      <c r="EJQ123" s="516"/>
      <c r="EJR123" s="516"/>
      <c r="EJS123" s="516"/>
      <c r="EJT123" s="516"/>
      <c r="EJU123" s="516"/>
      <c r="EJV123" s="516"/>
      <c r="EJW123" s="516"/>
      <c r="EJX123" s="516"/>
      <c r="EJY123" s="516"/>
      <c r="EJZ123" s="516"/>
      <c r="EKA123" s="516"/>
      <c r="EKB123" s="516"/>
      <c r="EKC123" s="516"/>
      <c r="EKD123" s="516"/>
      <c r="EKE123" s="516"/>
      <c r="EKF123" s="516"/>
      <c r="EKG123" s="516"/>
      <c r="EKH123" s="516"/>
      <c r="EKI123" s="516"/>
      <c r="EKJ123" s="516"/>
      <c r="EKK123" s="516"/>
      <c r="EKL123" s="516"/>
      <c r="EKM123" s="516"/>
      <c r="EKN123" s="516"/>
      <c r="EKO123" s="516"/>
      <c r="EKP123" s="516"/>
      <c r="EKQ123" s="516"/>
      <c r="EKR123" s="516"/>
      <c r="EKS123" s="516"/>
      <c r="EKT123" s="516"/>
      <c r="EKU123" s="516"/>
      <c r="EKV123" s="516"/>
      <c r="EKW123" s="516"/>
      <c r="EKX123" s="516"/>
      <c r="EKY123" s="516"/>
      <c r="EKZ123" s="516"/>
      <c r="ELA123" s="516"/>
      <c r="ELB123" s="516"/>
      <c r="ELC123" s="516"/>
      <c r="ELD123" s="516"/>
      <c r="ELE123" s="516"/>
      <c r="ELF123" s="516"/>
      <c r="ELG123" s="516"/>
      <c r="ELH123" s="516"/>
      <c r="ELI123" s="516"/>
      <c r="ELJ123" s="516"/>
      <c r="ELK123" s="516"/>
      <c r="ELL123" s="516"/>
      <c r="ELM123" s="516"/>
      <c r="ELN123" s="516"/>
      <c r="ELO123" s="516"/>
      <c r="ELP123" s="516"/>
      <c r="ELQ123" s="516"/>
      <c r="ELR123" s="516"/>
      <c r="ELS123" s="516"/>
      <c r="ELT123" s="516"/>
      <c r="ELU123" s="516"/>
      <c r="ELV123" s="516"/>
      <c r="ELW123" s="516"/>
      <c r="ELX123" s="516"/>
      <c r="ELY123" s="516"/>
      <c r="ELZ123" s="516"/>
      <c r="EMA123" s="516"/>
      <c r="EMB123" s="516"/>
      <c r="EMC123" s="516"/>
      <c r="EMD123" s="516"/>
      <c r="EME123" s="516"/>
      <c r="EMF123" s="516"/>
      <c r="EMG123" s="516"/>
      <c r="EMH123" s="516"/>
      <c r="EMI123" s="516"/>
      <c r="EMJ123" s="516"/>
      <c r="EMK123" s="516"/>
      <c r="EML123" s="516"/>
      <c r="EMM123" s="516"/>
      <c r="EMN123" s="516"/>
      <c r="EMO123" s="516"/>
      <c r="EMP123" s="516"/>
      <c r="EMQ123" s="516"/>
      <c r="EMR123" s="516"/>
      <c r="EMS123" s="516"/>
      <c r="EMT123" s="516"/>
      <c r="EMU123" s="516"/>
      <c r="EMV123" s="516"/>
      <c r="EMW123" s="516"/>
      <c r="EMX123" s="516"/>
      <c r="EMY123" s="516"/>
      <c r="EMZ123" s="516"/>
      <c r="ENA123" s="516"/>
      <c r="ENB123" s="516"/>
      <c r="ENC123" s="516"/>
      <c r="END123" s="516"/>
      <c r="ENE123" s="516"/>
      <c r="ENF123" s="516"/>
      <c r="ENG123" s="516"/>
      <c r="ENH123" s="516"/>
      <c r="ENI123" s="516"/>
      <c r="ENJ123" s="516"/>
      <c r="ENK123" s="516"/>
      <c r="ENL123" s="516"/>
      <c r="ENM123" s="516"/>
      <c r="ENN123" s="516"/>
      <c r="ENO123" s="516"/>
      <c r="ENP123" s="516"/>
      <c r="ENQ123" s="516"/>
      <c r="ENR123" s="516"/>
      <c r="ENS123" s="516"/>
      <c r="ENT123" s="516"/>
      <c r="ENU123" s="516"/>
      <c r="ENV123" s="516"/>
      <c r="ENW123" s="516"/>
      <c r="ENX123" s="516"/>
      <c r="ENY123" s="516"/>
      <c r="ENZ123" s="516"/>
      <c r="EOA123" s="516"/>
      <c r="EOB123" s="516"/>
      <c r="EOC123" s="516"/>
      <c r="EOD123" s="516"/>
      <c r="EOE123" s="516"/>
      <c r="EOF123" s="516"/>
      <c r="EOG123" s="516"/>
      <c r="EOH123" s="516"/>
      <c r="EOI123" s="516"/>
      <c r="EOJ123" s="516"/>
      <c r="EOK123" s="516"/>
      <c r="EOL123" s="516"/>
      <c r="EOM123" s="516"/>
      <c r="EON123" s="516"/>
      <c r="EOO123" s="516"/>
      <c r="EOP123" s="516"/>
      <c r="EOQ123" s="516"/>
      <c r="EOR123" s="516"/>
      <c r="EOS123" s="516"/>
      <c r="EOT123" s="516"/>
      <c r="EOU123" s="516"/>
      <c r="EOV123" s="516"/>
      <c r="EOW123" s="516"/>
      <c r="EOX123" s="516"/>
      <c r="EOY123" s="516"/>
      <c r="EOZ123" s="516"/>
      <c r="EPA123" s="516"/>
      <c r="EPB123" s="516"/>
      <c r="EPC123" s="516"/>
      <c r="EPD123" s="516"/>
      <c r="EPE123" s="516"/>
      <c r="EPF123" s="516"/>
      <c r="EPG123" s="516"/>
      <c r="EPH123" s="516"/>
      <c r="EPI123" s="516"/>
      <c r="EPJ123" s="516"/>
      <c r="EPK123" s="516"/>
      <c r="EPL123" s="516"/>
      <c r="EPM123" s="516"/>
      <c r="EPN123" s="516"/>
      <c r="EPO123" s="516"/>
      <c r="EPP123" s="516"/>
      <c r="EPQ123" s="516"/>
      <c r="EPR123" s="516"/>
      <c r="EPS123" s="516"/>
      <c r="EPT123" s="516"/>
      <c r="EPU123" s="516"/>
      <c r="EPV123" s="516"/>
      <c r="EPW123" s="516"/>
      <c r="EPX123" s="516"/>
      <c r="EPY123" s="516"/>
      <c r="EPZ123" s="516"/>
      <c r="EQA123" s="516"/>
      <c r="EQB123" s="516"/>
      <c r="EQC123" s="516"/>
      <c r="EQD123" s="516"/>
      <c r="EQE123" s="516"/>
      <c r="EQF123" s="516"/>
      <c r="EQG123" s="516"/>
      <c r="EQH123" s="516"/>
      <c r="EQI123" s="516"/>
      <c r="EQJ123" s="516"/>
      <c r="EQK123" s="516"/>
      <c r="EQL123" s="516"/>
      <c r="EQM123" s="516"/>
      <c r="EQN123" s="516"/>
      <c r="EQO123" s="516"/>
      <c r="EQP123" s="516"/>
      <c r="EQQ123" s="516"/>
      <c r="EQR123" s="516"/>
      <c r="EQS123" s="516"/>
      <c r="EQT123" s="516"/>
      <c r="EQU123" s="516"/>
      <c r="EQV123" s="516"/>
      <c r="EQW123" s="516"/>
      <c r="EQX123" s="516"/>
      <c r="EQY123" s="516"/>
      <c r="EQZ123" s="516"/>
      <c r="ERA123" s="516"/>
      <c r="ERB123" s="516"/>
      <c r="ERC123" s="516"/>
      <c r="ERD123" s="516"/>
      <c r="ERE123" s="516"/>
      <c r="ERF123" s="516"/>
      <c r="ERG123" s="516"/>
      <c r="ERH123" s="516"/>
      <c r="ERI123" s="516"/>
      <c r="ERJ123" s="516"/>
      <c r="ERK123" s="516"/>
      <c r="ERL123" s="516"/>
      <c r="ERM123" s="516"/>
      <c r="ERN123" s="516"/>
      <c r="ERO123" s="516"/>
      <c r="ERP123" s="516"/>
      <c r="ERQ123" s="516"/>
      <c r="ERR123" s="516"/>
      <c r="ERS123" s="516"/>
      <c r="ERT123" s="516"/>
      <c r="ERU123" s="516"/>
      <c r="ERV123" s="516"/>
      <c r="ERW123" s="516"/>
      <c r="ERX123" s="516"/>
      <c r="ERY123" s="516"/>
      <c r="ERZ123" s="516"/>
      <c r="ESA123" s="516"/>
      <c r="ESB123" s="516"/>
      <c r="ESC123" s="516"/>
      <c r="ESD123" s="516"/>
      <c r="ESE123" s="516"/>
      <c r="ESF123" s="516"/>
      <c r="ESG123" s="516"/>
      <c r="ESH123" s="516"/>
      <c r="ESI123" s="516"/>
      <c r="ESJ123" s="516"/>
      <c r="ESK123" s="516"/>
      <c r="ESL123" s="516"/>
      <c r="ESM123" s="516"/>
      <c r="ESN123" s="516"/>
      <c r="ESO123" s="516"/>
      <c r="ESP123" s="516"/>
      <c r="ESQ123" s="516"/>
      <c r="ESR123" s="516"/>
      <c r="ESS123" s="516"/>
      <c r="EST123" s="516"/>
      <c r="ESU123" s="516"/>
      <c r="ESV123" s="516"/>
      <c r="ESW123" s="516"/>
      <c r="ESX123" s="516"/>
      <c r="ESY123" s="516"/>
      <c r="ESZ123" s="516"/>
      <c r="ETA123" s="516"/>
      <c r="ETB123" s="516"/>
      <c r="ETC123" s="516"/>
      <c r="ETD123" s="516"/>
      <c r="ETE123" s="516"/>
      <c r="ETF123" s="516"/>
      <c r="ETG123" s="516"/>
      <c r="ETH123" s="516"/>
      <c r="ETI123" s="516"/>
      <c r="ETJ123" s="516"/>
      <c r="ETK123" s="516"/>
      <c r="ETL123" s="516"/>
      <c r="ETM123" s="516"/>
      <c r="ETN123" s="516"/>
      <c r="ETO123" s="516"/>
      <c r="ETP123" s="516"/>
      <c r="ETQ123" s="516"/>
      <c r="ETR123" s="516"/>
      <c r="ETS123" s="516"/>
      <c r="ETT123" s="516"/>
      <c r="ETU123" s="516"/>
      <c r="ETV123" s="516"/>
      <c r="ETW123" s="516"/>
      <c r="ETX123" s="516"/>
      <c r="ETY123" s="516"/>
      <c r="ETZ123" s="516"/>
      <c r="EUA123" s="516"/>
      <c r="EUB123" s="516"/>
      <c r="EUC123" s="516"/>
      <c r="EUD123" s="516"/>
      <c r="EUE123" s="516"/>
      <c r="EUF123" s="516"/>
      <c r="EUG123" s="516"/>
      <c r="EUH123" s="516"/>
      <c r="EUI123" s="516"/>
      <c r="EUJ123" s="516"/>
      <c r="EUK123" s="516"/>
      <c r="EUL123" s="516"/>
      <c r="EUM123" s="516"/>
      <c r="EUN123" s="516"/>
      <c r="EUO123" s="516"/>
      <c r="EUP123" s="516"/>
      <c r="EUQ123" s="516"/>
      <c r="EUR123" s="516"/>
      <c r="EUS123" s="516"/>
      <c r="EUT123" s="516"/>
      <c r="EUU123" s="516"/>
      <c r="EUV123" s="516"/>
      <c r="EUW123" s="516"/>
      <c r="EUX123" s="516"/>
      <c r="EUY123" s="516"/>
      <c r="EUZ123" s="516"/>
      <c r="EVA123" s="516"/>
      <c r="EVB123" s="516"/>
      <c r="EVC123" s="516"/>
      <c r="EVD123" s="516"/>
      <c r="EVE123" s="516"/>
      <c r="EVF123" s="516"/>
      <c r="EVG123" s="516"/>
      <c r="EVH123" s="516"/>
      <c r="EVI123" s="516"/>
      <c r="EVJ123" s="516"/>
      <c r="EVK123" s="516"/>
      <c r="EVL123" s="516"/>
      <c r="EVM123" s="516"/>
      <c r="EVN123" s="516"/>
      <c r="EVO123" s="516"/>
      <c r="EVP123" s="516"/>
      <c r="EVQ123" s="516"/>
      <c r="EVR123" s="516"/>
      <c r="EVS123" s="516"/>
      <c r="EVT123" s="516"/>
      <c r="EVU123" s="516"/>
      <c r="EVV123" s="516"/>
      <c r="EVW123" s="516"/>
      <c r="EVX123" s="516"/>
      <c r="EVY123" s="516"/>
      <c r="EVZ123" s="516"/>
      <c r="EWA123" s="516"/>
      <c r="EWB123" s="516"/>
      <c r="EWC123" s="516"/>
      <c r="EWD123" s="516"/>
      <c r="EWE123" s="516"/>
      <c r="EWF123" s="516"/>
      <c r="EWG123" s="516"/>
      <c r="EWH123" s="516"/>
      <c r="EWI123" s="516"/>
      <c r="EWJ123" s="516"/>
      <c r="EWK123" s="516"/>
      <c r="EWL123" s="516"/>
      <c r="EWM123" s="516"/>
      <c r="EWN123" s="516"/>
      <c r="EWO123" s="516"/>
      <c r="EWP123" s="516"/>
      <c r="EWQ123" s="516"/>
      <c r="EWR123" s="516"/>
      <c r="EWS123" s="516"/>
      <c r="EWT123" s="516"/>
      <c r="EWU123" s="516"/>
      <c r="EWV123" s="516"/>
      <c r="EWW123" s="516"/>
      <c r="EWX123" s="516"/>
      <c r="EWY123" s="516"/>
      <c r="EWZ123" s="516"/>
      <c r="EXA123" s="516"/>
      <c r="EXB123" s="516"/>
      <c r="EXC123" s="516"/>
      <c r="EXD123" s="516"/>
      <c r="EXE123" s="516"/>
      <c r="EXF123" s="516"/>
      <c r="EXG123" s="516"/>
      <c r="EXH123" s="516"/>
      <c r="EXI123" s="516"/>
      <c r="EXJ123" s="516"/>
      <c r="EXK123" s="516"/>
      <c r="EXL123" s="516"/>
      <c r="EXM123" s="516"/>
      <c r="EXN123" s="516"/>
      <c r="EXO123" s="516"/>
      <c r="EXP123" s="516"/>
      <c r="EXQ123" s="516"/>
      <c r="EXR123" s="516"/>
      <c r="EXS123" s="516"/>
      <c r="EXT123" s="516"/>
      <c r="EXU123" s="516"/>
      <c r="EXV123" s="516"/>
      <c r="EXW123" s="516"/>
      <c r="EXX123" s="516"/>
      <c r="EXY123" s="516"/>
      <c r="EXZ123" s="516"/>
      <c r="EYA123" s="516"/>
      <c r="EYB123" s="516"/>
      <c r="EYC123" s="516"/>
      <c r="EYD123" s="516"/>
      <c r="EYE123" s="516"/>
      <c r="EYF123" s="516"/>
      <c r="EYG123" s="516"/>
      <c r="EYH123" s="516"/>
      <c r="EYI123" s="516"/>
      <c r="EYJ123" s="516"/>
      <c r="EYK123" s="516"/>
      <c r="EYL123" s="516"/>
      <c r="EYM123" s="516"/>
      <c r="EYN123" s="516"/>
      <c r="EYO123" s="516"/>
      <c r="EYP123" s="516"/>
      <c r="EYQ123" s="516"/>
      <c r="EYR123" s="516"/>
      <c r="EYS123" s="516"/>
      <c r="EYT123" s="516"/>
      <c r="EYU123" s="516"/>
      <c r="EYV123" s="516"/>
      <c r="EYW123" s="516"/>
      <c r="EYX123" s="516"/>
      <c r="EYY123" s="516"/>
      <c r="EYZ123" s="516"/>
      <c r="EZA123" s="516"/>
      <c r="EZB123" s="516"/>
      <c r="EZC123" s="516"/>
      <c r="EZD123" s="516"/>
      <c r="EZE123" s="516"/>
      <c r="EZF123" s="516"/>
      <c r="EZG123" s="516"/>
      <c r="EZH123" s="516"/>
      <c r="EZI123" s="516"/>
      <c r="EZJ123" s="516"/>
      <c r="EZK123" s="516"/>
      <c r="EZL123" s="516"/>
      <c r="EZM123" s="516"/>
      <c r="EZN123" s="516"/>
      <c r="EZO123" s="516"/>
      <c r="EZP123" s="516"/>
      <c r="EZQ123" s="516"/>
      <c r="EZR123" s="516"/>
      <c r="EZS123" s="516"/>
      <c r="EZT123" s="516"/>
      <c r="EZU123" s="516"/>
      <c r="EZV123" s="516"/>
      <c r="EZW123" s="516"/>
      <c r="EZX123" s="516"/>
      <c r="EZY123" s="516"/>
      <c r="EZZ123" s="516"/>
      <c r="FAA123" s="516"/>
      <c r="FAB123" s="516"/>
      <c r="FAC123" s="516"/>
      <c r="FAD123" s="516"/>
      <c r="FAE123" s="516"/>
      <c r="FAF123" s="516"/>
      <c r="FAG123" s="516"/>
      <c r="FAH123" s="516"/>
      <c r="FAI123" s="516"/>
      <c r="FAJ123" s="516"/>
      <c r="FAK123" s="516"/>
      <c r="FAL123" s="516"/>
      <c r="FAM123" s="516"/>
      <c r="FAN123" s="516"/>
      <c r="FAO123" s="516"/>
      <c r="FAP123" s="516"/>
      <c r="FAQ123" s="516"/>
      <c r="FAR123" s="516"/>
      <c r="FAS123" s="516"/>
      <c r="FAT123" s="516"/>
      <c r="FAU123" s="516"/>
      <c r="FAV123" s="516"/>
      <c r="FAW123" s="516"/>
      <c r="FAX123" s="516"/>
      <c r="FAY123" s="516"/>
      <c r="FAZ123" s="516"/>
      <c r="FBA123" s="516"/>
      <c r="FBB123" s="516"/>
      <c r="FBC123" s="516"/>
      <c r="FBD123" s="516"/>
      <c r="FBE123" s="516"/>
      <c r="FBF123" s="516"/>
      <c r="FBG123" s="516"/>
      <c r="FBH123" s="516"/>
      <c r="FBI123" s="516"/>
      <c r="FBJ123" s="516"/>
      <c r="FBK123" s="516"/>
      <c r="FBL123" s="516"/>
      <c r="FBM123" s="516"/>
      <c r="FBN123" s="516"/>
      <c r="FBO123" s="516"/>
      <c r="FBP123" s="516"/>
      <c r="FBQ123" s="516"/>
      <c r="FBR123" s="516"/>
      <c r="FBS123" s="516"/>
      <c r="FBT123" s="516"/>
      <c r="FBU123" s="516"/>
      <c r="FBV123" s="516"/>
      <c r="FBW123" s="516"/>
      <c r="FBX123" s="516"/>
      <c r="FBY123" s="516"/>
      <c r="FBZ123" s="516"/>
      <c r="FCA123" s="516"/>
      <c r="FCB123" s="516"/>
      <c r="FCC123" s="516"/>
      <c r="FCD123" s="516"/>
      <c r="FCE123" s="516"/>
      <c r="FCF123" s="516"/>
      <c r="FCG123" s="516"/>
      <c r="FCH123" s="516"/>
      <c r="FCI123" s="516"/>
      <c r="FCJ123" s="516"/>
      <c r="FCK123" s="516"/>
      <c r="FCL123" s="516"/>
      <c r="FCM123" s="516"/>
      <c r="FCN123" s="516"/>
      <c r="FCO123" s="516"/>
      <c r="FCP123" s="516"/>
      <c r="FCQ123" s="516"/>
      <c r="FCR123" s="516"/>
      <c r="FCS123" s="516"/>
      <c r="FCT123" s="516"/>
      <c r="FCU123" s="516"/>
      <c r="FCV123" s="516"/>
      <c r="FCW123" s="516"/>
      <c r="FCX123" s="516"/>
      <c r="FCY123" s="516"/>
      <c r="FCZ123" s="516"/>
      <c r="FDA123" s="516"/>
      <c r="FDB123" s="516"/>
      <c r="FDC123" s="516"/>
      <c r="FDD123" s="516"/>
      <c r="FDE123" s="516"/>
      <c r="FDF123" s="516"/>
      <c r="FDG123" s="516"/>
      <c r="FDH123" s="516"/>
      <c r="FDI123" s="516"/>
      <c r="FDJ123" s="516"/>
      <c r="FDK123" s="516"/>
      <c r="FDL123" s="516"/>
      <c r="FDM123" s="516"/>
      <c r="FDN123" s="516"/>
      <c r="FDO123" s="516"/>
      <c r="FDP123" s="516"/>
      <c r="FDQ123" s="516"/>
      <c r="FDR123" s="516"/>
      <c r="FDS123" s="516"/>
      <c r="FDT123" s="516"/>
      <c r="FDU123" s="516"/>
      <c r="FDV123" s="516"/>
      <c r="FDW123" s="516"/>
      <c r="FDX123" s="516"/>
      <c r="FDY123" s="516"/>
      <c r="FDZ123" s="516"/>
      <c r="FEA123" s="516"/>
      <c r="FEB123" s="516"/>
      <c r="FEC123" s="516"/>
      <c r="FED123" s="516"/>
      <c r="FEE123" s="516"/>
      <c r="FEF123" s="516"/>
      <c r="FEG123" s="516"/>
      <c r="FEH123" s="516"/>
      <c r="FEI123" s="516"/>
      <c r="FEJ123" s="516"/>
      <c r="FEK123" s="516"/>
      <c r="FEL123" s="516"/>
      <c r="FEM123" s="516"/>
      <c r="FEN123" s="516"/>
      <c r="FEO123" s="516"/>
      <c r="FEP123" s="516"/>
      <c r="FEQ123" s="516"/>
      <c r="FER123" s="516"/>
      <c r="FES123" s="516"/>
      <c r="FET123" s="516"/>
      <c r="FEU123" s="516"/>
      <c r="FEV123" s="516"/>
      <c r="FEW123" s="516"/>
      <c r="FEX123" s="516"/>
      <c r="FEY123" s="516"/>
      <c r="FEZ123" s="516"/>
      <c r="FFA123" s="516"/>
      <c r="FFB123" s="516"/>
      <c r="FFC123" s="516"/>
      <c r="FFD123" s="516"/>
      <c r="FFE123" s="516"/>
      <c r="FFF123" s="516"/>
      <c r="FFG123" s="516"/>
      <c r="FFH123" s="516"/>
      <c r="FFI123" s="516"/>
      <c r="FFJ123" s="516"/>
      <c r="FFK123" s="516"/>
      <c r="FFL123" s="516"/>
      <c r="FFM123" s="516"/>
      <c r="FFN123" s="516"/>
      <c r="FFO123" s="516"/>
      <c r="FFP123" s="516"/>
      <c r="FFQ123" s="516"/>
      <c r="FFR123" s="516"/>
      <c r="FFS123" s="516"/>
      <c r="FFT123" s="516"/>
      <c r="FFU123" s="516"/>
      <c r="FFV123" s="516"/>
      <c r="FFW123" s="516"/>
      <c r="FFX123" s="516"/>
      <c r="FFY123" s="516"/>
      <c r="FFZ123" s="516"/>
      <c r="FGA123" s="516"/>
      <c r="FGB123" s="516"/>
      <c r="FGC123" s="516"/>
      <c r="FGD123" s="516"/>
      <c r="FGE123" s="516"/>
      <c r="FGF123" s="516"/>
      <c r="FGG123" s="516"/>
      <c r="FGH123" s="516"/>
      <c r="FGI123" s="516"/>
      <c r="FGJ123" s="516"/>
      <c r="FGK123" s="516"/>
      <c r="FGL123" s="516"/>
      <c r="FGM123" s="516"/>
      <c r="FGN123" s="516"/>
      <c r="FGO123" s="516"/>
      <c r="FGP123" s="516"/>
      <c r="FGQ123" s="516"/>
      <c r="FGR123" s="516"/>
      <c r="FGS123" s="516"/>
      <c r="FGT123" s="516"/>
      <c r="FGU123" s="516"/>
      <c r="FGV123" s="516"/>
      <c r="FGW123" s="516"/>
      <c r="FGX123" s="516"/>
      <c r="FGY123" s="516"/>
      <c r="FGZ123" s="516"/>
      <c r="FHA123" s="516"/>
      <c r="FHB123" s="516"/>
      <c r="FHC123" s="516"/>
      <c r="FHD123" s="516"/>
      <c r="FHE123" s="516"/>
      <c r="FHF123" s="516"/>
      <c r="FHG123" s="516"/>
      <c r="FHH123" s="516"/>
      <c r="FHI123" s="516"/>
      <c r="FHJ123" s="516"/>
      <c r="FHK123" s="516"/>
      <c r="FHL123" s="516"/>
      <c r="FHM123" s="516"/>
      <c r="FHN123" s="516"/>
      <c r="FHO123" s="516"/>
      <c r="FHP123" s="516"/>
      <c r="FHQ123" s="516"/>
      <c r="FHR123" s="516"/>
      <c r="FHS123" s="516"/>
      <c r="FHT123" s="516"/>
      <c r="FHU123" s="516"/>
      <c r="FHV123" s="516"/>
      <c r="FHW123" s="516"/>
      <c r="FHX123" s="516"/>
      <c r="FHY123" s="516"/>
      <c r="FHZ123" s="516"/>
      <c r="FIA123" s="516"/>
      <c r="FIB123" s="516"/>
      <c r="FIC123" s="516"/>
      <c r="FID123" s="516"/>
      <c r="FIE123" s="516"/>
      <c r="FIF123" s="516"/>
      <c r="FIG123" s="516"/>
      <c r="FIH123" s="516"/>
      <c r="FII123" s="516"/>
      <c r="FIJ123" s="516"/>
      <c r="FIK123" s="516"/>
      <c r="FIL123" s="516"/>
      <c r="FIM123" s="516"/>
      <c r="FIN123" s="516"/>
      <c r="FIO123" s="516"/>
      <c r="FIP123" s="516"/>
      <c r="FIQ123" s="516"/>
      <c r="FIR123" s="516"/>
      <c r="FIS123" s="516"/>
      <c r="FIT123" s="516"/>
      <c r="FIU123" s="516"/>
      <c r="FIV123" s="516"/>
      <c r="FIW123" s="516"/>
      <c r="FIX123" s="516"/>
      <c r="FIY123" s="516"/>
      <c r="FIZ123" s="516"/>
      <c r="FJA123" s="516"/>
      <c r="FJB123" s="516"/>
      <c r="FJC123" s="516"/>
      <c r="FJD123" s="516"/>
      <c r="FJE123" s="516"/>
      <c r="FJF123" s="516"/>
      <c r="FJG123" s="516"/>
      <c r="FJH123" s="516"/>
      <c r="FJI123" s="516"/>
      <c r="FJJ123" s="516"/>
      <c r="FJK123" s="516"/>
      <c r="FJL123" s="516"/>
      <c r="FJM123" s="516"/>
      <c r="FJN123" s="516"/>
      <c r="FJO123" s="516"/>
      <c r="FJP123" s="516"/>
      <c r="FJQ123" s="516"/>
      <c r="FJR123" s="516"/>
      <c r="FJS123" s="516"/>
      <c r="FJT123" s="516"/>
      <c r="FJU123" s="516"/>
      <c r="FJV123" s="516"/>
      <c r="FJW123" s="516"/>
      <c r="FJX123" s="516"/>
      <c r="FJY123" s="516"/>
      <c r="FJZ123" s="516"/>
      <c r="FKA123" s="516"/>
      <c r="FKB123" s="516"/>
      <c r="FKC123" s="516"/>
      <c r="FKD123" s="516"/>
      <c r="FKE123" s="516"/>
      <c r="FKF123" s="516"/>
      <c r="FKG123" s="516"/>
      <c r="FKH123" s="516"/>
      <c r="FKI123" s="516"/>
      <c r="FKJ123" s="516"/>
      <c r="FKK123" s="516"/>
      <c r="FKL123" s="516"/>
      <c r="FKM123" s="516"/>
      <c r="FKN123" s="516"/>
      <c r="FKO123" s="516"/>
      <c r="FKP123" s="516"/>
      <c r="FKQ123" s="516"/>
      <c r="FKR123" s="516"/>
      <c r="FKS123" s="516"/>
      <c r="FKT123" s="516"/>
      <c r="FKU123" s="516"/>
      <c r="FKV123" s="516"/>
      <c r="FKW123" s="516"/>
      <c r="FKX123" s="516"/>
      <c r="FKY123" s="516"/>
      <c r="FKZ123" s="516"/>
      <c r="FLA123" s="516"/>
      <c r="FLB123" s="516"/>
      <c r="FLC123" s="516"/>
      <c r="FLD123" s="516"/>
      <c r="FLE123" s="516"/>
      <c r="FLF123" s="516"/>
      <c r="FLG123" s="516"/>
      <c r="FLH123" s="516"/>
      <c r="FLI123" s="516"/>
      <c r="FLJ123" s="516"/>
      <c r="FLK123" s="516"/>
      <c r="FLL123" s="516"/>
      <c r="FLM123" s="516"/>
      <c r="FLN123" s="516"/>
      <c r="FLO123" s="516"/>
      <c r="FLP123" s="516"/>
      <c r="FLQ123" s="516"/>
      <c r="FLR123" s="516"/>
      <c r="FLS123" s="516"/>
      <c r="FLT123" s="516"/>
      <c r="FLU123" s="516"/>
      <c r="FLV123" s="516"/>
      <c r="FLW123" s="516"/>
      <c r="FLX123" s="516"/>
      <c r="FLY123" s="516"/>
      <c r="FLZ123" s="516"/>
      <c r="FMA123" s="516"/>
      <c r="FMB123" s="516"/>
      <c r="FMC123" s="516"/>
      <c r="FMD123" s="516"/>
      <c r="FME123" s="516"/>
      <c r="FMF123" s="516"/>
      <c r="FMG123" s="516"/>
      <c r="FMH123" s="516"/>
      <c r="FMI123" s="516"/>
      <c r="FMJ123" s="516"/>
      <c r="FMK123" s="516"/>
      <c r="FML123" s="516"/>
      <c r="FMM123" s="516"/>
      <c r="FMN123" s="516"/>
      <c r="FMO123" s="516"/>
      <c r="FMP123" s="516"/>
      <c r="FMQ123" s="516"/>
      <c r="FMR123" s="516"/>
      <c r="FMS123" s="516"/>
      <c r="FMT123" s="516"/>
      <c r="FMU123" s="516"/>
      <c r="FMV123" s="516"/>
      <c r="FMW123" s="516"/>
      <c r="FMX123" s="516"/>
      <c r="FMY123" s="516"/>
      <c r="FMZ123" s="516"/>
      <c r="FNA123" s="516"/>
      <c r="FNB123" s="516"/>
      <c r="FNC123" s="516"/>
      <c r="FND123" s="516"/>
      <c r="FNE123" s="516"/>
      <c r="FNF123" s="516"/>
      <c r="FNG123" s="516"/>
      <c r="FNH123" s="516"/>
      <c r="FNI123" s="516"/>
      <c r="FNJ123" s="516"/>
      <c r="FNK123" s="516"/>
      <c r="FNL123" s="516"/>
      <c r="FNM123" s="516"/>
      <c r="FNN123" s="516"/>
      <c r="FNO123" s="516"/>
      <c r="FNP123" s="516"/>
      <c r="FNQ123" s="516"/>
      <c r="FNR123" s="516"/>
      <c r="FNS123" s="516"/>
      <c r="FNT123" s="516"/>
      <c r="FNU123" s="516"/>
      <c r="FNV123" s="516"/>
      <c r="FNW123" s="516"/>
      <c r="FNX123" s="516"/>
      <c r="FNY123" s="516"/>
      <c r="FNZ123" s="516"/>
      <c r="FOA123" s="516"/>
      <c r="FOB123" s="516"/>
      <c r="FOC123" s="516"/>
      <c r="FOD123" s="516"/>
      <c r="FOE123" s="516"/>
      <c r="FOF123" s="516"/>
      <c r="FOG123" s="516"/>
      <c r="FOH123" s="516"/>
      <c r="FOI123" s="516"/>
      <c r="FOJ123" s="516"/>
      <c r="FOK123" s="516"/>
      <c r="FOL123" s="516"/>
      <c r="FOM123" s="516"/>
      <c r="FON123" s="516"/>
      <c r="FOO123" s="516"/>
      <c r="FOP123" s="516"/>
      <c r="FOQ123" s="516"/>
      <c r="FOR123" s="516"/>
      <c r="FOS123" s="516"/>
      <c r="FOT123" s="516"/>
      <c r="FOU123" s="516"/>
      <c r="FOV123" s="516"/>
      <c r="FOW123" s="516"/>
      <c r="FOX123" s="516"/>
      <c r="FOY123" s="516"/>
      <c r="FOZ123" s="516"/>
      <c r="FPA123" s="516"/>
      <c r="FPB123" s="516"/>
      <c r="FPC123" s="516"/>
      <c r="FPD123" s="516"/>
      <c r="FPE123" s="516"/>
      <c r="FPF123" s="516"/>
      <c r="FPG123" s="516"/>
      <c r="FPH123" s="516"/>
      <c r="FPI123" s="516"/>
      <c r="FPJ123" s="516"/>
      <c r="FPK123" s="516"/>
      <c r="FPL123" s="516"/>
      <c r="FPM123" s="516"/>
      <c r="FPN123" s="516"/>
      <c r="FPO123" s="516"/>
      <c r="FPP123" s="516"/>
      <c r="FPQ123" s="516"/>
      <c r="FPR123" s="516"/>
      <c r="FPS123" s="516"/>
      <c r="FPT123" s="516"/>
      <c r="FPU123" s="516"/>
      <c r="FPV123" s="516"/>
      <c r="FPW123" s="516"/>
      <c r="FPX123" s="516"/>
      <c r="FPY123" s="516"/>
      <c r="FPZ123" s="516"/>
      <c r="FQA123" s="516"/>
      <c r="FQB123" s="516"/>
      <c r="FQC123" s="516"/>
      <c r="FQD123" s="516"/>
      <c r="FQE123" s="516"/>
      <c r="FQF123" s="516"/>
      <c r="FQG123" s="516"/>
      <c r="FQH123" s="516"/>
      <c r="FQI123" s="516"/>
      <c r="FQJ123" s="516"/>
      <c r="FQK123" s="516"/>
      <c r="FQL123" s="516"/>
      <c r="FQM123" s="516"/>
      <c r="FQN123" s="516"/>
      <c r="FQO123" s="516"/>
      <c r="FQP123" s="516"/>
      <c r="FQQ123" s="516"/>
      <c r="FQR123" s="516"/>
      <c r="FQS123" s="516"/>
      <c r="FQT123" s="516"/>
      <c r="FQU123" s="516"/>
      <c r="FQV123" s="516"/>
      <c r="FQW123" s="516"/>
      <c r="FQX123" s="516"/>
      <c r="FQY123" s="516"/>
      <c r="FQZ123" s="516"/>
      <c r="FRA123" s="516"/>
      <c r="FRB123" s="516"/>
      <c r="FRC123" s="516"/>
      <c r="FRD123" s="516"/>
      <c r="FRE123" s="516"/>
      <c r="FRF123" s="516"/>
      <c r="FRG123" s="516"/>
      <c r="FRH123" s="516"/>
      <c r="FRI123" s="516"/>
      <c r="FRJ123" s="516"/>
      <c r="FRK123" s="516"/>
      <c r="FRL123" s="516"/>
      <c r="FRM123" s="516"/>
      <c r="FRN123" s="516"/>
      <c r="FRO123" s="516"/>
      <c r="FRP123" s="516"/>
      <c r="FRQ123" s="516"/>
      <c r="FRR123" s="516"/>
      <c r="FRS123" s="516"/>
      <c r="FRT123" s="516"/>
      <c r="FRU123" s="516"/>
      <c r="FRV123" s="516"/>
      <c r="FRW123" s="516"/>
      <c r="FRX123" s="516"/>
      <c r="FRY123" s="516"/>
      <c r="FRZ123" s="516"/>
      <c r="FSA123" s="516"/>
      <c r="FSB123" s="516"/>
      <c r="FSC123" s="516"/>
      <c r="FSD123" s="516"/>
      <c r="FSE123" s="516"/>
      <c r="FSF123" s="516"/>
      <c r="FSG123" s="516"/>
      <c r="FSH123" s="516"/>
      <c r="FSI123" s="516"/>
      <c r="FSJ123" s="516"/>
      <c r="FSK123" s="516"/>
      <c r="FSL123" s="516"/>
      <c r="FSM123" s="516"/>
      <c r="FSN123" s="516"/>
      <c r="FSO123" s="516"/>
      <c r="FSP123" s="516"/>
      <c r="FSQ123" s="516"/>
      <c r="FSR123" s="516"/>
      <c r="FSS123" s="516"/>
      <c r="FST123" s="516"/>
      <c r="FSU123" s="516"/>
      <c r="FSV123" s="516"/>
      <c r="FSW123" s="516"/>
      <c r="FSX123" s="516"/>
      <c r="FSY123" s="516"/>
      <c r="FSZ123" s="516"/>
      <c r="FTA123" s="516"/>
      <c r="FTB123" s="516"/>
      <c r="FTC123" s="516"/>
      <c r="FTD123" s="516"/>
      <c r="FTE123" s="516"/>
      <c r="FTF123" s="516"/>
      <c r="FTG123" s="516"/>
      <c r="FTH123" s="516"/>
      <c r="FTI123" s="516"/>
      <c r="FTJ123" s="516"/>
      <c r="FTK123" s="516"/>
      <c r="FTL123" s="516"/>
      <c r="FTM123" s="516"/>
      <c r="FTN123" s="516"/>
      <c r="FTO123" s="516"/>
      <c r="FTP123" s="516"/>
      <c r="FTQ123" s="516"/>
      <c r="FTR123" s="516"/>
      <c r="FTS123" s="516"/>
      <c r="FTT123" s="516"/>
      <c r="FTU123" s="516"/>
      <c r="FTV123" s="516"/>
      <c r="FTW123" s="516"/>
      <c r="FTX123" s="516"/>
      <c r="FTY123" s="516"/>
      <c r="FTZ123" s="516"/>
      <c r="FUA123" s="516"/>
      <c r="FUB123" s="516"/>
      <c r="FUC123" s="516"/>
      <c r="FUD123" s="516"/>
      <c r="FUE123" s="516"/>
      <c r="FUF123" s="516"/>
      <c r="FUG123" s="516"/>
      <c r="FUH123" s="516"/>
      <c r="FUI123" s="516"/>
      <c r="FUJ123" s="516"/>
      <c r="FUK123" s="516"/>
      <c r="FUL123" s="516"/>
      <c r="FUM123" s="516"/>
      <c r="FUN123" s="516"/>
      <c r="FUO123" s="516"/>
      <c r="FUP123" s="516"/>
      <c r="FUQ123" s="516"/>
      <c r="FUR123" s="516"/>
      <c r="FUS123" s="516"/>
      <c r="FUT123" s="516"/>
      <c r="FUU123" s="516"/>
      <c r="FUV123" s="516"/>
      <c r="FUW123" s="516"/>
      <c r="FUX123" s="516"/>
      <c r="FUY123" s="516"/>
      <c r="FUZ123" s="516"/>
      <c r="FVA123" s="516"/>
      <c r="FVB123" s="516"/>
      <c r="FVC123" s="516"/>
      <c r="FVD123" s="516"/>
      <c r="FVE123" s="516"/>
      <c r="FVF123" s="516"/>
      <c r="FVG123" s="516"/>
      <c r="FVH123" s="516"/>
      <c r="FVI123" s="516"/>
      <c r="FVJ123" s="516"/>
      <c r="FVK123" s="516"/>
      <c r="FVL123" s="516"/>
      <c r="FVM123" s="516"/>
      <c r="FVN123" s="516"/>
      <c r="FVO123" s="516"/>
      <c r="FVP123" s="516"/>
      <c r="FVQ123" s="516"/>
      <c r="FVR123" s="516"/>
      <c r="FVS123" s="516"/>
      <c r="FVT123" s="516"/>
      <c r="FVU123" s="516"/>
      <c r="FVV123" s="516"/>
      <c r="FVW123" s="516"/>
      <c r="FVX123" s="516"/>
      <c r="FVY123" s="516"/>
      <c r="FVZ123" s="516"/>
      <c r="FWA123" s="516"/>
      <c r="FWB123" s="516"/>
      <c r="FWC123" s="516"/>
      <c r="FWD123" s="516"/>
      <c r="FWE123" s="516"/>
      <c r="FWF123" s="516"/>
      <c r="FWG123" s="516"/>
      <c r="FWH123" s="516"/>
      <c r="FWI123" s="516"/>
      <c r="FWJ123" s="516"/>
      <c r="FWK123" s="516"/>
      <c r="FWL123" s="516"/>
      <c r="FWM123" s="516"/>
      <c r="FWN123" s="516"/>
      <c r="FWO123" s="516"/>
      <c r="FWP123" s="516"/>
      <c r="FWQ123" s="516"/>
      <c r="FWR123" s="516"/>
      <c r="FWS123" s="516"/>
      <c r="FWT123" s="516"/>
      <c r="FWU123" s="516"/>
      <c r="FWV123" s="516"/>
      <c r="FWW123" s="516"/>
      <c r="FWX123" s="516"/>
      <c r="FWY123" s="516"/>
      <c r="FWZ123" s="516"/>
      <c r="FXA123" s="516"/>
      <c r="FXB123" s="516"/>
      <c r="FXC123" s="516"/>
      <c r="FXD123" s="516"/>
      <c r="FXE123" s="516"/>
      <c r="FXF123" s="516"/>
      <c r="FXG123" s="516"/>
      <c r="FXH123" s="516"/>
      <c r="FXI123" s="516"/>
      <c r="FXJ123" s="516"/>
      <c r="FXK123" s="516"/>
      <c r="FXL123" s="516"/>
      <c r="FXM123" s="516"/>
      <c r="FXN123" s="516"/>
      <c r="FXO123" s="516"/>
      <c r="FXP123" s="516"/>
      <c r="FXQ123" s="516"/>
      <c r="FXR123" s="516"/>
      <c r="FXS123" s="516"/>
      <c r="FXT123" s="516"/>
      <c r="FXU123" s="516"/>
      <c r="FXV123" s="516"/>
      <c r="FXW123" s="516"/>
      <c r="FXX123" s="516"/>
      <c r="FXY123" s="516"/>
      <c r="FXZ123" s="516"/>
      <c r="FYA123" s="516"/>
      <c r="FYB123" s="516"/>
      <c r="FYC123" s="516"/>
      <c r="FYD123" s="516"/>
      <c r="FYE123" s="516"/>
      <c r="FYF123" s="516"/>
      <c r="FYG123" s="516"/>
      <c r="FYH123" s="516"/>
      <c r="FYI123" s="516"/>
      <c r="FYJ123" s="516"/>
      <c r="FYK123" s="516"/>
      <c r="FYL123" s="516"/>
      <c r="FYM123" s="516"/>
      <c r="FYN123" s="516"/>
      <c r="FYO123" s="516"/>
      <c r="FYP123" s="516"/>
      <c r="FYQ123" s="516"/>
      <c r="FYR123" s="516"/>
      <c r="FYS123" s="516"/>
      <c r="FYT123" s="516"/>
      <c r="FYU123" s="516"/>
      <c r="FYV123" s="516"/>
      <c r="FYW123" s="516"/>
      <c r="FYX123" s="516"/>
      <c r="FYY123" s="516"/>
      <c r="FYZ123" s="516"/>
      <c r="FZA123" s="516"/>
      <c r="FZB123" s="516"/>
      <c r="FZC123" s="516"/>
      <c r="FZD123" s="516"/>
      <c r="FZE123" s="516"/>
      <c r="FZF123" s="516"/>
      <c r="FZG123" s="516"/>
      <c r="FZH123" s="516"/>
      <c r="FZI123" s="516"/>
      <c r="FZJ123" s="516"/>
      <c r="FZK123" s="516"/>
      <c r="FZL123" s="516"/>
      <c r="FZM123" s="516"/>
      <c r="FZN123" s="516"/>
      <c r="FZO123" s="516"/>
      <c r="FZP123" s="516"/>
      <c r="FZQ123" s="516"/>
      <c r="FZR123" s="516"/>
      <c r="FZS123" s="516"/>
      <c r="FZT123" s="516"/>
      <c r="FZU123" s="516"/>
      <c r="FZV123" s="516"/>
      <c r="FZW123" s="516"/>
      <c r="FZX123" s="516"/>
      <c r="FZY123" s="516"/>
      <c r="FZZ123" s="516"/>
      <c r="GAA123" s="516"/>
      <c r="GAB123" s="516"/>
      <c r="GAC123" s="516"/>
      <c r="GAD123" s="516"/>
      <c r="GAE123" s="516"/>
      <c r="GAF123" s="516"/>
      <c r="GAG123" s="516"/>
      <c r="GAH123" s="516"/>
      <c r="GAI123" s="516"/>
      <c r="GAJ123" s="516"/>
      <c r="GAK123" s="516"/>
      <c r="GAL123" s="516"/>
      <c r="GAM123" s="516"/>
      <c r="GAN123" s="516"/>
      <c r="GAO123" s="516"/>
      <c r="GAP123" s="516"/>
      <c r="GAQ123" s="516"/>
      <c r="GAR123" s="516"/>
      <c r="GAS123" s="516"/>
      <c r="GAT123" s="516"/>
      <c r="GAU123" s="516"/>
      <c r="GAV123" s="516"/>
      <c r="GAW123" s="516"/>
      <c r="GAX123" s="516"/>
      <c r="GAY123" s="516"/>
      <c r="GAZ123" s="516"/>
      <c r="GBA123" s="516"/>
      <c r="GBB123" s="516"/>
      <c r="GBC123" s="516"/>
      <c r="GBD123" s="516"/>
      <c r="GBE123" s="516"/>
      <c r="GBF123" s="516"/>
      <c r="GBG123" s="516"/>
      <c r="GBH123" s="516"/>
      <c r="GBI123" s="516"/>
      <c r="GBJ123" s="516"/>
      <c r="GBK123" s="516"/>
      <c r="GBL123" s="516"/>
      <c r="GBM123" s="516"/>
      <c r="GBN123" s="516"/>
      <c r="GBO123" s="516"/>
      <c r="GBP123" s="516"/>
      <c r="GBQ123" s="516"/>
      <c r="GBR123" s="516"/>
      <c r="GBS123" s="516"/>
      <c r="GBT123" s="516"/>
      <c r="GBU123" s="516"/>
      <c r="GBV123" s="516"/>
      <c r="GBW123" s="516"/>
      <c r="GBX123" s="516"/>
      <c r="GBY123" s="516"/>
      <c r="GBZ123" s="516"/>
      <c r="GCA123" s="516"/>
      <c r="GCB123" s="516"/>
      <c r="GCC123" s="516"/>
      <c r="GCD123" s="516"/>
      <c r="GCE123" s="516"/>
      <c r="GCF123" s="516"/>
      <c r="GCG123" s="516"/>
      <c r="GCH123" s="516"/>
      <c r="GCI123" s="516"/>
      <c r="GCJ123" s="516"/>
      <c r="GCK123" s="516"/>
      <c r="GCL123" s="516"/>
      <c r="GCM123" s="516"/>
      <c r="GCN123" s="516"/>
      <c r="GCO123" s="516"/>
      <c r="GCP123" s="516"/>
      <c r="GCQ123" s="516"/>
      <c r="GCR123" s="516"/>
      <c r="GCS123" s="516"/>
      <c r="GCT123" s="516"/>
      <c r="GCU123" s="516"/>
      <c r="GCV123" s="516"/>
      <c r="GCW123" s="516"/>
      <c r="GCX123" s="516"/>
      <c r="GCY123" s="516"/>
      <c r="GCZ123" s="516"/>
      <c r="GDA123" s="516"/>
      <c r="GDB123" s="516"/>
      <c r="GDC123" s="516"/>
      <c r="GDD123" s="516"/>
      <c r="GDE123" s="516"/>
      <c r="GDF123" s="516"/>
      <c r="GDG123" s="516"/>
      <c r="GDH123" s="516"/>
      <c r="GDI123" s="516"/>
      <c r="GDJ123" s="516"/>
      <c r="GDK123" s="516"/>
      <c r="GDL123" s="516"/>
      <c r="GDM123" s="516"/>
      <c r="GDN123" s="516"/>
      <c r="GDO123" s="516"/>
      <c r="GDP123" s="516"/>
      <c r="GDQ123" s="516"/>
      <c r="GDR123" s="516"/>
      <c r="GDS123" s="516"/>
      <c r="GDT123" s="516"/>
      <c r="GDU123" s="516"/>
      <c r="GDV123" s="516"/>
      <c r="GDW123" s="516"/>
      <c r="GDX123" s="516"/>
      <c r="GDY123" s="516"/>
      <c r="GDZ123" s="516"/>
      <c r="GEA123" s="516"/>
      <c r="GEB123" s="516"/>
      <c r="GEC123" s="516"/>
      <c r="GED123" s="516"/>
      <c r="GEE123" s="516"/>
      <c r="GEF123" s="516"/>
      <c r="GEG123" s="516"/>
      <c r="GEH123" s="516"/>
      <c r="GEI123" s="516"/>
      <c r="GEJ123" s="516"/>
      <c r="GEK123" s="516"/>
      <c r="GEL123" s="516"/>
      <c r="GEM123" s="516"/>
      <c r="GEN123" s="516"/>
      <c r="GEO123" s="516"/>
      <c r="GEP123" s="516"/>
      <c r="GEQ123" s="516"/>
      <c r="GER123" s="516"/>
      <c r="GES123" s="516"/>
      <c r="GET123" s="516"/>
      <c r="GEU123" s="516"/>
      <c r="GEV123" s="516"/>
      <c r="GEW123" s="516"/>
      <c r="GEX123" s="516"/>
      <c r="GEY123" s="516"/>
      <c r="GEZ123" s="516"/>
      <c r="GFA123" s="516"/>
      <c r="GFB123" s="516"/>
      <c r="GFC123" s="516"/>
      <c r="GFD123" s="516"/>
      <c r="GFE123" s="516"/>
      <c r="GFF123" s="516"/>
      <c r="GFG123" s="516"/>
      <c r="GFH123" s="516"/>
      <c r="GFI123" s="516"/>
      <c r="GFJ123" s="516"/>
      <c r="GFK123" s="516"/>
      <c r="GFL123" s="516"/>
      <c r="GFM123" s="516"/>
      <c r="GFN123" s="516"/>
      <c r="GFO123" s="516"/>
      <c r="GFP123" s="516"/>
      <c r="GFQ123" s="516"/>
      <c r="GFR123" s="516"/>
      <c r="GFS123" s="516"/>
      <c r="GFT123" s="516"/>
      <c r="GFU123" s="516"/>
      <c r="GFV123" s="516"/>
      <c r="GFW123" s="516"/>
      <c r="GFX123" s="516"/>
      <c r="GFY123" s="516"/>
      <c r="GFZ123" s="516"/>
      <c r="GGA123" s="516"/>
      <c r="GGB123" s="516"/>
      <c r="GGC123" s="516"/>
      <c r="GGD123" s="516"/>
      <c r="GGE123" s="516"/>
      <c r="GGF123" s="516"/>
      <c r="GGG123" s="516"/>
      <c r="GGH123" s="516"/>
      <c r="GGI123" s="516"/>
      <c r="GGJ123" s="516"/>
      <c r="GGK123" s="516"/>
      <c r="GGL123" s="516"/>
      <c r="GGM123" s="516"/>
      <c r="GGN123" s="516"/>
      <c r="GGO123" s="516"/>
      <c r="GGP123" s="516"/>
      <c r="GGQ123" s="516"/>
      <c r="GGR123" s="516"/>
      <c r="GGS123" s="516"/>
      <c r="GGT123" s="516"/>
      <c r="GGU123" s="516"/>
      <c r="GGV123" s="516"/>
      <c r="GGW123" s="516"/>
      <c r="GGX123" s="516"/>
      <c r="GGY123" s="516"/>
      <c r="GGZ123" s="516"/>
      <c r="GHA123" s="516"/>
      <c r="GHB123" s="516"/>
      <c r="GHC123" s="516"/>
      <c r="GHD123" s="516"/>
      <c r="GHE123" s="516"/>
      <c r="GHF123" s="516"/>
      <c r="GHG123" s="516"/>
      <c r="GHH123" s="516"/>
      <c r="GHI123" s="516"/>
      <c r="GHJ123" s="516"/>
      <c r="GHK123" s="516"/>
      <c r="GHL123" s="516"/>
      <c r="GHM123" s="516"/>
      <c r="GHN123" s="516"/>
      <c r="GHO123" s="516"/>
      <c r="GHP123" s="516"/>
      <c r="GHQ123" s="516"/>
      <c r="GHR123" s="516"/>
      <c r="GHS123" s="516"/>
      <c r="GHT123" s="516"/>
      <c r="GHU123" s="516"/>
      <c r="GHV123" s="516"/>
      <c r="GHW123" s="516"/>
      <c r="GHX123" s="516"/>
      <c r="GHY123" s="516"/>
      <c r="GHZ123" s="516"/>
      <c r="GIA123" s="516"/>
      <c r="GIB123" s="516"/>
      <c r="GIC123" s="516"/>
      <c r="GID123" s="516"/>
      <c r="GIE123" s="516"/>
      <c r="GIF123" s="516"/>
      <c r="GIG123" s="516"/>
      <c r="GIH123" s="516"/>
      <c r="GII123" s="516"/>
      <c r="GIJ123" s="516"/>
      <c r="GIK123" s="516"/>
      <c r="GIL123" s="516"/>
      <c r="GIM123" s="516"/>
      <c r="GIN123" s="516"/>
      <c r="GIO123" s="516"/>
      <c r="GIP123" s="516"/>
      <c r="GIQ123" s="516"/>
      <c r="GIR123" s="516"/>
      <c r="GIS123" s="516"/>
      <c r="GIT123" s="516"/>
      <c r="GIU123" s="516"/>
      <c r="GIV123" s="516"/>
      <c r="GIW123" s="516"/>
      <c r="GIX123" s="516"/>
      <c r="GIY123" s="516"/>
      <c r="GIZ123" s="516"/>
      <c r="GJA123" s="516"/>
      <c r="GJB123" s="516"/>
      <c r="GJC123" s="516"/>
      <c r="GJD123" s="516"/>
      <c r="GJE123" s="516"/>
      <c r="GJF123" s="516"/>
      <c r="GJG123" s="516"/>
      <c r="GJH123" s="516"/>
      <c r="GJI123" s="516"/>
      <c r="GJJ123" s="516"/>
      <c r="GJK123" s="516"/>
      <c r="GJL123" s="516"/>
      <c r="GJM123" s="516"/>
      <c r="GJN123" s="516"/>
      <c r="GJO123" s="516"/>
      <c r="GJP123" s="516"/>
      <c r="GJQ123" s="516"/>
      <c r="GJR123" s="516"/>
      <c r="GJS123" s="516"/>
      <c r="GJT123" s="516"/>
      <c r="GJU123" s="516"/>
      <c r="GJV123" s="516"/>
      <c r="GJW123" s="516"/>
      <c r="GJX123" s="516"/>
      <c r="GJY123" s="516"/>
      <c r="GJZ123" s="516"/>
      <c r="GKA123" s="516"/>
      <c r="GKB123" s="516"/>
      <c r="GKC123" s="516"/>
      <c r="GKD123" s="516"/>
      <c r="GKE123" s="516"/>
      <c r="GKF123" s="516"/>
      <c r="GKG123" s="516"/>
      <c r="GKH123" s="516"/>
      <c r="GKI123" s="516"/>
      <c r="GKJ123" s="516"/>
      <c r="GKK123" s="516"/>
      <c r="GKL123" s="516"/>
      <c r="GKM123" s="516"/>
      <c r="GKN123" s="516"/>
      <c r="GKO123" s="516"/>
      <c r="GKP123" s="516"/>
      <c r="GKQ123" s="516"/>
      <c r="GKR123" s="516"/>
      <c r="GKS123" s="516"/>
      <c r="GKT123" s="516"/>
      <c r="GKU123" s="516"/>
      <c r="GKV123" s="516"/>
      <c r="GKW123" s="516"/>
      <c r="GKX123" s="516"/>
      <c r="GKY123" s="516"/>
      <c r="GKZ123" s="516"/>
      <c r="GLA123" s="516"/>
      <c r="GLB123" s="516"/>
      <c r="GLC123" s="516"/>
      <c r="GLD123" s="516"/>
      <c r="GLE123" s="516"/>
      <c r="GLF123" s="516"/>
      <c r="GLG123" s="516"/>
      <c r="GLH123" s="516"/>
      <c r="GLI123" s="516"/>
      <c r="GLJ123" s="516"/>
      <c r="GLK123" s="516"/>
      <c r="GLL123" s="516"/>
      <c r="GLM123" s="516"/>
      <c r="GLN123" s="516"/>
      <c r="GLO123" s="516"/>
      <c r="GLP123" s="516"/>
      <c r="GLQ123" s="516"/>
      <c r="GLR123" s="516"/>
      <c r="GLS123" s="516"/>
      <c r="GLT123" s="516"/>
      <c r="GLU123" s="516"/>
      <c r="GLV123" s="516"/>
      <c r="GLW123" s="516"/>
      <c r="GLX123" s="516"/>
      <c r="GLY123" s="516"/>
      <c r="GLZ123" s="516"/>
      <c r="GMA123" s="516"/>
      <c r="GMB123" s="516"/>
      <c r="GMC123" s="516"/>
      <c r="GMD123" s="516"/>
      <c r="GME123" s="516"/>
      <c r="GMF123" s="516"/>
      <c r="GMG123" s="516"/>
      <c r="GMH123" s="516"/>
      <c r="GMI123" s="516"/>
      <c r="GMJ123" s="516"/>
      <c r="GMK123" s="516"/>
      <c r="GML123" s="516"/>
      <c r="GMM123" s="516"/>
      <c r="GMN123" s="516"/>
      <c r="GMO123" s="516"/>
      <c r="GMP123" s="516"/>
      <c r="GMQ123" s="516"/>
      <c r="GMR123" s="516"/>
      <c r="GMS123" s="516"/>
      <c r="GMT123" s="516"/>
      <c r="GMU123" s="516"/>
      <c r="GMV123" s="516"/>
      <c r="GMW123" s="516"/>
      <c r="GMX123" s="516"/>
      <c r="GMY123" s="516"/>
      <c r="GMZ123" s="516"/>
      <c r="GNA123" s="516"/>
      <c r="GNB123" s="516"/>
      <c r="GNC123" s="516"/>
      <c r="GND123" s="516"/>
      <c r="GNE123" s="516"/>
      <c r="GNF123" s="516"/>
      <c r="GNG123" s="516"/>
      <c r="GNH123" s="516"/>
      <c r="GNI123" s="516"/>
      <c r="GNJ123" s="516"/>
      <c r="GNK123" s="516"/>
      <c r="GNL123" s="516"/>
      <c r="GNM123" s="516"/>
      <c r="GNN123" s="516"/>
      <c r="GNO123" s="516"/>
      <c r="GNP123" s="516"/>
      <c r="GNQ123" s="516"/>
      <c r="GNR123" s="516"/>
      <c r="GNS123" s="516"/>
      <c r="GNT123" s="516"/>
      <c r="GNU123" s="516"/>
      <c r="GNV123" s="516"/>
      <c r="GNW123" s="516"/>
      <c r="GNX123" s="516"/>
      <c r="GNY123" s="516"/>
      <c r="GNZ123" s="516"/>
      <c r="GOA123" s="516"/>
      <c r="GOB123" s="516"/>
      <c r="GOC123" s="516"/>
      <c r="GOD123" s="516"/>
      <c r="GOE123" s="516"/>
      <c r="GOF123" s="516"/>
      <c r="GOG123" s="516"/>
      <c r="GOH123" s="516"/>
      <c r="GOI123" s="516"/>
      <c r="GOJ123" s="516"/>
      <c r="GOK123" s="516"/>
      <c r="GOL123" s="516"/>
      <c r="GOM123" s="516"/>
      <c r="GON123" s="516"/>
      <c r="GOO123" s="516"/>
      <c r="GOP123" s="516"/>
      <c r="GOQ123" s="516"/>
      <c r="GOR123" s="516"/>
      <c r="GOS123" s="516"/>
      <c r="GOT123" s="516"/>
      <c r="GOU123" s="516"/>
      <c r="GOV123" s="516"/>
      <c r="GOW123" s="516"/>
      <c r="GOX123" s="516"/>
      <c r="GOY123" s="516"/>
      <c r="GOZ123" s="516"/>
      <c r="GPA123" s="516"/>
      <c r="GPB123" s="516"/>
      <c r="GPC123" s="516"/>
      <c r="GPD123" s="516"/>
      <c r="GPE123" s="516"/>
      <c r="GPF123" s="516"/>
      <c r="GPG123" s="516"/>
      <c r="GPH123" s="516"/>
      <c r="GPI123" s="516"/>
      <c r="GPJ123" s="516"/>
      <c r="GPK123" s="516"/>
      <c r="GPL123" s="516"/>
      <c r="GPM123" s="516"/>
      <c r="GPN123" s="516"/>
      <c r="GPO123" s="516"/>
      <c r="GPP123" s="516"/>
      <c r="GPQ123" s="516"/>
      <c r="GPR123" s="516"/>
      <c r="GPS123" s="516"/>
      <c r="GPT123" s="516"/>
      <c r="GPU123" s="516"/>
      <c r="GPV123" s="516"/>
      <c r="GPW123" s="516"/>
      <c r="GPX123" s="516"/>
      <c r="GPY123" s="516"/>
      <c r="GPZ123" s="516"/>
      <c r="GQA123" s="516"/>
      <c r="GQB123" s="516"/>
      <c r="GQC123" s="516"/>
      <c r="GQD123" s="516"/>
      <c r="GQE123" s="516"/>
      <c r="GQF123" s="516"/>
      <c r="GQG123" s="516"/>
      <c r="GQH123" s="516"/>
      <c r="GQI123" s="516"/>
      <c r="GQJ123" s="516"/>
      <c r="GQK123" s="516"/>
      <c r="GQL123" s="516"/>
      <c r="GQM123" s="516"/>
      <c r="GQN123" s="516"/>
      <c r="GQO123" s="516"/>
      <c r="GQP123" s="516"/>
      <c r="GQQ123" s="516"/>
      <c r="GQR123" s="516"/>
      <c r="GQS123" s="516"/>
      <c r="GQT123" s="516"/>
      <c r="GQU123" s="516"/>
      <c r="GQV123" s="516"/>
      <c r="GQW123" s="516"/>
      <c r="GQX123" s="516"/>
      <c r="GQY123" s="516"/>
      <c r="GQZ123" s="516"/>
      <c r="GRA123" s="516"/>
      <c r="GRB123" s="516"/>
      <c r="GRC123" s="516"/>
      <c r="GRD123" s="516"/>
      <c r="GRE123" s="516"/>
      <c r="GRF123" s="516"/>
      <c r="GRG123" s="516"/>
      <c r="GRH123" s="516"/>
      <c r="GRI123" s="516"/>
      <c r="GRJ123" s="516"/>
      <c r="GRK123" s="516"/>
      <c r="GRL123" s="516"/>
      <c r="GRM123" s="516"/>
      <c r="GRN123" s="516"/>
      <c r="GRO123" s="516"/>
      <c r="GRP123" s="516"/>
      <c r="GRQ123" s="516"/>
      <c r="GRR123" s="516"/>
      <c r="GRS123" s="516"/>
      <c r="GRT123" s="516"/>
      <c r="GRU123" s="516"/>
      <c r="GRV123" s="516"/>
      <c r="GRW123" s="516"/>
      <c r="GRX123" s="516"/>
      <c r="GRY123" s="516"/>
      <c r="GRZ123" s="516"/>
      <c r="GSA123" s="516"/>
      <c r="GSB123" s="516"/>
      <c r="GSC123" s="516"/>
      <c r="GSD123" s="516"/>
      <c r="GSE123" s="516"/>
      <c r="GSF123" s="516"/>
      <c r="GSG123" s="516"/>
      <c r="GSH123" s="516"/>
      <c r="GSI123" s="516"/>
      <c r="GSJ123" s="516"/>
      <c r="GSK123" s="516"/>
      <c r="GSL123" s="516"/>
      <c r="GSM123" s="516"/>
      <c r="GSN123" s="516"/>
      <c r="GSO123" s="516"/>
      <c r="GSP123" s="516"/>
      <c r="GSQ123" s="516"/>
      <c r="GSR123" s="516"/>
      <c r="GSS123" s="516"/>
      <c r="GST123" s="516"/>
      <c r="GSU123" s="516"/>
      <c r="GSV123" s="516"/>
      <c r="GSW123" s="516"/>
      <c r="GSX123" s="516"/>
      <c r="GSY123" s="516"/>
      <c r="GSZ123" s="516"/>
      <c r="GTA123" s="516"/>
      <c r="GTB123" s="516"/>
      <c r="GTC123" s="516"/>
      <c r="GTD123" s="516"/>
      <c r="GTE123" s="516"/>
      <c r="GTF123" s="516"/>
      <c r="GTG123" s="516"/>
      <c r="GTH123" s="516"/>
      <c r="GTI123" s="516"/>
      <c r="GTJ123" s="516"/>
      <c r="GTK123" s="516"/>
      <c r="GTL123" s="516"/>
      <c r="GTM123" s="516"/>
      <c r="GTN123" s="516"/>
      <c r="GTO123" s="516"/>
      <c r="GTP123" s="516"/>
      <c r="GTQ123" s="516"/>
      <c r="GTR123" s="516"/>
      <c r="GTS123" s="516"/>
      <c r="GTT123" s="516"/>
      <c r="GTU123" s="516"/>
      <c r="GTV123" s="516"/>
      <c r="GTW123" s="516"/>
      <c r="GTX123" s="516"/>
      <c r="GTY123" s="516"/>
      <c r="GTZ123" s="516"/>
      <c r="GUA123" s="516"/>
      <c r="GUB123" s="516"/>
      <c r="GUC123" s="516"/>
      <c r="GUD123" s="516"/>
      <c r="GUE123" s="516"/>
      <c r="GUF123" s="516"/>
      <c r="GUG123" s="516"/>
      <c r="GUH123" s="516"/>
      <c r="GUI123" s="516"/>
      <c r="GUJ123" s="516"/>
      <c r="GUK123" s="516"/>
      <c r="GUL123" s="516"/>
      <c r="GUM123" s="516"/>
      <c r="GUN123" s="516"/>
      <c r="GUO123" s="516"/>
      <c r="GUP123" s="516"/>
      <c r="GUQ123" s="516"/>
      <c r="GUR123" s="516"/>
      <c r="GUS123" s="516"/>
      <c r="GUT123" s="516"/>
      <c r="GUU123" s="516"/>
      <c r="GUV123" s="516"/>
      <c r="GUW123" s="516"/>
      <c r="GUX123" s="516"/>
      <c r="GUY123" s="516"/>
      <c r="GUZ123" s="516"/>
      <c r="GVA123" s="516"/>
      <c r="GVB123" s="516"/>
      <c r="GVC123" s="516"/>
      <c r="GVD123" s="516"/>
      <c r="GVE123" s="516"/>
      <c r="GVF123" s="516"/>
      <c r="GVG123" s="516"/>
      <c r="GVH123" s="516"/>
      <c r="GVI123" s="516"/>
      <c r="GVJ123" s="516"/>
      <c r="GVK123" s="516"/>
      <c r="GVL123" s="516"/>
      <c r="GVM123" s="516"/>
      <c r="GVN123" s="516"/>
      <c r="GVO123" s="516"/>
      <c r="GVP123" s="516"/>
      <c r="GVQ123" s="516"/>
      <c r="GVR123" s="516"/>
      <c r="GVS123" s="516"/>
      <c r="GVT123" s="516"/>
      <c r="GVU123" s="516"/>
      <c r="GVV123" s="516"/>
      <c r="GVW123" s="516"/>
      <c r="GVX123" s="516"/>
      <c r="GVY123" s="516"/>
      <c r="GVZ123" s="516"/>
      <c r="GWA123" s="516"/>
      <c r="GWB123" s="516"/>
      <c r="GWC123" s="516"/>
      <c r="GWD123" s="516"/>
      <c r="GWE123" s="516"/>
      <c r="GWF123" s="516"/>
      <c r="GWG123" s="516"/>
      <c r="GWH123" s="516"/>
      <c r="GWI123" s="516"/>
      <c r="GWJ123" s="516"/>
      <c r="GWK123" s="516"/>
      <c r="GWL123" s="516"/>
      <c r="GWM123" s="516"/>
      <c r="GWN123" s="516"/>
      <c r="GWO123" s="516"/>
      <c r="GWP123" s="516"/>
      <c r="GWQ123" s="516"/>
      <c r="GWR123" s="516"/>
      <c r="GWS123" s="516"/>
      <c r="GWT123" s="516"/>
      <c r="GWU123" s="516"/>
      <c r="GWV123" s="516"/>
      <c r="GWW123" s="516"/>
      <c r="GWX123" s="516"/>
      <c r="GWY123" s="516"/>
      <c r="GWZ123" s="516"/>
      <c r="GXA123" s="516"/>
      <c r="GXB123" s="516"/>
      <c r="GXC123" s="516"/>
      <c r="GXD123" s="516"/>
      <c r="GXE123" s="516"/>
      <c r="GXF123" s="516"/>
      <c r="GXG123" s="516"/>
      <c r="GXH123" s="516"/>
      <c r="GXI123" s="516"/>
      <c r="GXJ123" s="516"/>
      <c r="GXK123" s="516"/>
      <c r="GXL123" s="516"/>
      <c r="GXM123" s="516"/>
      <c r="GXN123" s="516"/>
      <c r="GXO123" s="516"/>
      <c r="GXP123" s="516"/>
      <c r="GXQ123" s="516"/>
      <c r="GXR123" s="516"/>
      <c r="GXS123" s="516"/>
      <c r="GXT123" s="516"/>
      <c r="GXU123" s="516"/>
      <c r="GXV123" s="516"/>
      <c r="GXW123" s="516"/>
      <c r="GXX123" s="516"/>
      <c r="GXY123" s="516"/>
      <c r="GXZ123" s="516"/>
      <c r="GYA123" s="516"/>
      <c r="GYB123" s="516"/>
      <c r="GYC123" s="516"/>
      <c r="GYD123" s="516"/>
      <c r="GYE123" s="516"/>
      <c r="GYF123" s="516"/>
      <c r="GYG123" s="516"/>
      <c r="GYH123" s="516"/>
      <c r="GYI123" s="516"/>
      <c r="GYJ123" s="516"/>
      <c r="GYK123" s="516"/>
      <c r="GYL123" s="516"/>
      <c r="GYM123" s="516"/>
      <c r="GYN123" s="516"/>
      <c r="GYO123" s="516"/>
      <c r="GYP123" s="516"/>
      <c r="GYQ123" s="516"/>
      <c r="GYR123" s="516"/>
      <c r="GYS123" s="516"/>
      <c r="GYT123" s="516"/>
      <c r="GYU123" s="516"/>
      <c r="GYV123" s="516"/>
      <c r="GYW123" s="516"/>
      <c r="GYX123" s="516"/>
      <c r="GYY123" s="516"/>
      <c r="GYZ123" s="516"/>
      <c r="GZA123" s="516"/>
      <c r="GZB123" s="516"/>
      <c r="GZC123" s="516"/>
      <c r="GZD123" s="516"/>
      <c r="GZE123" s="516"/>
      <c r="GZF123" s="516"/>
      <c r="GZG123" s="516"/>
      <c r="GZH123" s="516"/>
      <c r="GZI123" s="516"/>
      <c r="GZJ123" s="516"/>
      <c r="GZK123" s="516"/>
      <c r="GZL123" s="516"/>
      <c r="GZM123" s="516"/>
      <c r="GZN123" s="516"/>
      <c r="GZO123" s="516"/>
      <c r="GZP123" s="516"/>
      <c r="GZQ123" s="516"/>
      <c r="GZR123" s="516"/>
      <c r="GZS123" s="516"/>
      <c r="GZT123" s="516"/>
      <c r="GZU123" s="516"/>
      <c r="GZV123" s="516"/>
      <c r="GZW123" s="516"/>
      <c r="GZX123" s="516"/>
      <c r="GZY123" s="516"/>
      <c r="GZZ123" s="516"/>
      <c r="HAA123" s="516"/>
      <c r="HAB123" s="516"/>
      <c r="HAC123" s="516"/>
      <c r="HAD123" s="516"/>
      <c r="HAE123" s="516"/>
      <c r="HAF123" s="516"/>
      <c r="HAG123" s="516"/>
      <c r="HAH123" s="516"/>
      <c r="HAI123" s="516"/>
      <c r="HAJ123" s="516"/>
      <c r="HAK123" s="516"/>
      <c r="HAL123" s="516"/>
      <c r="HAM123" s="516"/>
      <c r="HAN123" s="516"/>
      <c r="HAO123" s="516"/>
      <c r="HAP123" s="516"/>
      <c r="HAQ123" s="516"/>
      <c r="HAR123" s="516"/>
      <c r="HAS123" s="516"/>
      <c r="HAT123" s="516"/>
      <c r="HAU123" s="516"/>
      <c r="HAV123" s="516"/>
      <c r="HAW123" s="516"/>
      <c r="HAX123" s="516"/>
      <c r="HAY123" s="516"/>
      <c r="HAZ123" s="516"/>
      <c r="HBA123" s="516"/>
      <c r="HBB123" s="516"/>
      <c r="HBC123" s="516"/>
      <c r="HBD123" s="516"/>
      <c r="HBE123" s="516"/>
      <c r="HBF123" s="516"/>
      <c r="HBG123" s="516"/>
      <c r="HBH123" s="516"/>
      <c r="HBI123" s="516"/>
      <c r="HBJ123" s="516"/>
      <c r="HBK123" s="516"/>
      <c r="HBL123" s="516"/>
      <c r="HBM123" s="516"/>
      <c r="HBN123" s="516"/>
      <c r="HBO123" s="516"/>
      <c r="HBP123" s="516"/>
      <c r="HBQ123" s="516"/>
      <c r="HBR123" s="516"/>
      <c r="HBS123" s="516"/>
      <c r="HBT123" s="516"/>
      <c r="HBU123" s="516"/>
      <c r="HBV123" s="516"/>
      <c r="HBW123" s="516"/>
      <c r="HBX123" s="516"/>
      <c r="HBY123" s="516"/>
      <c r="HBZ123" s="516"/>
      <c r="HCA123" s="516"/>
      <c r="HCB123" s="516"/>
      <c r="HCC123" s="516"/>
      <c r="HCD123" s="516"/>
      <c r="HCE123" s="516"/>
      <c r="HCF123" s="516"/>
      <c r="HCG123" s="516"/>
      <c r="HCH123" s="516"/>
      <c r="HCI123" s="516"/>
      <c r="HCJ123" s="516"/>
      <c r="HCK123" s="516"/>
      <c r="HCL123" s="516"/>
      <c r="HCM123" s="516"/>
      <c r="HCN123" s="516"/>
      <c r="HCO123" s="516"/>
      <c r="HCP123" s="516"/>
      <c r="HCQ123" s="516"/>
      <c r="HCR123" s="516"/>
      <c r="HCS123" s="516"/>
      <c r="HCT123" s="516"/>
      <c r="HCU123" s="516"/>
      <c r="HCV123" s="516"/>
      <c r="HCW123" s="516"/>
      <c r="HCX123" s="516"/>
      <c r="HCY123" s="516"/>
      <c r="HCZ123" s="516"/>
      <c r="HDA123" s="516"/>
      <c r="HDB123" s="516"/>
      <c r="HDC123" s="516"/>
      <c r="HDD123" s="516"/>
      <c r="HDE123" s="516"/>
      <c r="HDF123" s="516"/>
      <c r="HDG123" s="516"/>
      <c r="HDH123" s="516"/>
      <c r="HDI123" s="516"/>
      <c r="HDJ123" s="516"/>
      <c r="HDK123" s="516"/>
      <c r="HDL123" s="516"/>
      <c r="HDM123" s="516"/>
      <c r="HDN123" s="516"/>
      <c r="HDO123" s="516"/>
      <c r="HDP123" s="516"/>
      <c r="HDQ123" s="516"/>
      <c r="HDR123" s="516"/>
      <c r="HDS123" s="516"/>
      <c r="HDT123" s="516"/>
      <c r="HDU123" s="516"/>
      <c r="HDV123" s="516"/>
      <c r="HDW123" s="516"/>
      <c r="HDX123" s="516"/>
      <c r="HDY123" s="516"/>
      <c r="HDZ123" s="516"/>
      <c r="HEA123" s="516"/>
      <c r="HEB123" s="516"/>
      <c r="HEC123" s="516"/>
      <c r="HED123" s="516"/>
      <c r="HEE123" s="516"/>
      <c r="HEF123" s="516"/>
      <c r="HEG123" s="516"/>
      <c r="HEH123" s="516"/>
      <c r="HEI123" s="516"/>
      <c r="HEJ123" s="516"/>
      <c r="HEK123" s="516"/>
      <c r="HEL123" s="516"/>
      <c r="HEM123" s="516"/>
      <c r="HEN123" s="516"/>
      <c r="HEO123" s="516"/>
      <c r="HEP123" s="516"/>
      <c r="HEQ123" s="516"/>
      <c r="HER123" s="516"/>
      <c r="HES123" s="516"/>
      <c r="HET123" s="516"/>
      <c r="HEU123" s="516"/>
      <c r="HEV123" s="516"/>
      <c r="HEW123" s="516"/>
      <c r="HEX123" s="516"/>
      <c r="HEY123" s="516"/>
      <c r="HEZ123" s="516"/>
      <c r="HFA123" s="516"/>
      <c r="HFB123" s="516"/>
      <c r="HFC123" s="516"/>
      <c r="HFD123" s="516"/>
      <c r="HFE123" s="516"/>
      <c r="HFF123" s="516"/>
      <c r="HFG123" s="516"/>
      <c r="HFH123" s="516"/>
      <c r="HFI123" s="516"/>
      <c r="HFJ123" s="516"/>
      <c r="HFK123" s="516"/>
      <c r="HFL123" s="516"/>
      <c r="HFM123" s="516"/>
      <c r="HFN123" s="516"/>
      <c r="HFO123" s="516"/>
      <c r="HFP123" s="516"/>
      <c r="HFQ123" s="516"/>
      <c r="HFR123" s="516"/>
      <c r="HFS123" s="516"/>
      <c r="HFT123" s="516"/>
      <c r="HFU123" s="516"/>
      <c r="HFV123" s="516"/>
      <c r="HFW123" s="516"/>
      <c r="HFX123" s="516"/>
      <c r="HFY123" s="516"/>
      <c r="HFZ123" s="516"/>
      <c r="HGA123" s="516"/>
      <c r="HGB123" s="516"/>
      <c r="HGC123" s="516"/>
      <c r="HGD123" s="516"/>
      <c r="HGE123" s="516"/>
      <c r="HGF123" s="516"/>
      <c r="HGG123" s="516"/>
      <c r="HGH123" s="516"/>
      <c r="HGI123" s="516"/>
      <c r="HGJ123" s="516"/>
      <c r="HGK123" s="516"/>
      <c r="HGL123" s="516"/>
      <c r="HGM123" s="516"/>
      <c r="HGN123" s="516"/>
      <c r="HGO123" s="516"/>
      <c r="HGP123" s="516"/>
      <c r="HGQ123" s="516"/>
      <c r="HGR123" s="516"/>
      <c r="HGS123" s="516"/>
      <c r="HGT123" s="516"/>
      <c r="HGU123" s="516"/>
      <c r="HGV123" s="516"/>
      <c r="HGW123" s="516"/>
      <c r="HGX123" s="516"/>
      <c r="HGY123" s="516"/>
      <c r="HGZ123" s="516"/>
      <c r="HHA123" s="516"/>
      <c r="HHB123" s="516"/>
      <c r="HHC123" s="516"/>
      <c r="HHD123" s="516"/>
      <c r="HHE123" s="516"/>
      <c r="HHF123" s="516"/>
      <c r="HHG123" s="516"/>
      <c r="HHH123" s="516"/>
      <c r="HHI123" s="516"/>
      <c r="HHJ123" s="516"/>
      <c r="HHK123" s="516"/>
      <c r="HHL123" s="516"/>
      <c r="HHM123" s="516"/>
      <c r="HHN123" s="516"/>
      <c r="HHO123" s="516"/>
      <c r="HHP123" s="516"/>
      <c r="HHQ123" s="516"/>
      <c r="HHR123" s="516"/>
      <c r="HHS123" s="516"/>
      <c r="HHT123" s="516"/>
      <c r="HHU123" s="516"/>
      <c r="HHV123" s="516"/>
      <c r="HHW123" s="516"/>
      <c r="HHX123" s="516"/>
      <c r="HHY123" s="516"/>
      <c r="HHZ123" s="516"/>
      <c r="HIA123" s="516"/>
      <c r="HIB123" s="516"/>
      <c r="HIC123" s="516"/>
      <c r="HID123" s="516"/>
      <c r="HIE123" s="516"/>
      <c r="HIF123" s="516"/>
      <c r="HIG123" s="516"/>
      <c r="HIH123" s="516"/>
      <c r="HII123" s="516"/>
      <c r="HIJ123" s="516"/>
      <c r="HIK123" s="516"/>
      <c r="HIL123" s="516"/>
      <c r="HIM123" s="516"/>
      <c r="HIN123" s="516"/>
      <c r="HIO123" s="516"/>
      <c r="HIP123" s="516"/>
      <c r="HIQ123" s="516"/>
      <c r="HIR123" s="516"/>
      <c r="HIS123" s="516"/>
      <c r="HIT123" s="516"/>
      <c r="HIU123" s="516"/>
      <c r="HIV123" s="516"/>
      <c r="HIW123" s="516"/>
      <c r="HIX123" s="516"/>
      <c r="HIY123" s="516"/>
      <c r="HIZ123" s="516"/>
      <c r="HJA123" s="516"/>
      <c r="HJB123" s="516"/>
      <c r="HJC123" s="516"/>
      <c r="HJD123" s="516"/>
      <c r="HJE123" s="516"/>
      <c r="HJF123" s="516"/>
      <c r="HJG123" s="516"/>
      <c r="HJH123" s="516"/>
      <c r="HJI123" s="516"/>
      <c r="HJJ123" s="516"/>
      <c r="HJK123" s="516"/>
      <c r="HJL123" s="516"/>
      <c r="HJM123" s="516"/>
      <c r="HJN123" s="516"/>
      <c r="HJO123" s="516"/>
      <c r="HJP123" s="516"/>
      <c r="HJQ123" s="516"/>
      <c r="HJR123" s="516"/>
      <c r="HJS123" s="516"/>
      <c r="HJT123" s="516"/>
      <c r="HJU123" s="516"/>
      <c r="HJV123" s="516"/>
      <c r="HJW123" s="516"/>
      <c r="HJX123" s="516"/>
      <c r="HJY123" s="516"/>
      <c r="HJZ123" s="516"/>
      <c r="HKA123" s="516"/>
      <c r="HKB123" s="516"/>
      <c r="HKC123" s="516"/>
      <c r="HKD123" s="516"/>
      <c r="HKE123" s="516"/>
      <c r="HKF123" s="516"/>
      <c r="HKG123" s="516"/>
      <c r="HKH123" s="516"/>
      <c r="HKI123" s="516"/>
      <c r="HKJ123" s="516"/>
      <c r="HKK123" s="516"/>
      <c r="HKL123" s="516"/>
      <c r="HKM123" s="516"/>
      <c r="HKN123" s="516"/>
      <c r="HKO123" s="516"/>
      <c r="HKP123" s="516"/>
      <c r="HKQ123" s="516"/>
      <c r="HKR123" s="516"/>
      <c r="HKS123" s="516"/>
      <c r="HKT123" s="516"/>
      <c r="HKU123" s="516"/>
      <c r="HKV123" s="516"/>
      <c r="HKW123" s="516"/>
      <c r="HKX123" s="516"/>
      <c r="HKY123" s="516"/>
      <c r="HKZ123" s="516"/>
      <c r="HLA123" s="516"/>
      <c r="HLB123" s="516"/>
      <c r="HLC123" s="516"/>
      <c r="HLD123" s="516"/>
      <c r="HLE123" s="516"/>
      <c r="HLF123" s="516"/>
      <c r="HLG123" s="516"/>
      <c r="HLH123" s="516"/>
      <c r="HLI123" s="516"/>
      <c r="HLJ123" s="516"/>
      <c r="HLK123" s="516"/>
      <c r="HLL123" s="516"/>
      <c r="HLM123" s="516"/>
      <c r="HLN123" s="516"/>
      <c r="HLO123" s="516"/>
      <c r="HLP123" s="516"/>
      <c r="HLQ123" s="516"/>
      <c r="HLR123" s="516"/>
      <c r="HLS123" s="516"/>
      <c r="HLT123" s="516"/>
      <c r="HLU123" s="516"/>
      <c r="HLV123" s="516"/>
      <c r="HLW123" s="516"/>
      <c r="HLX123" s="516"/>
      <c r="HLY123" s="516"/>
      <c r="HLZ123" s="516"/>
      <c r="HMA123" s="516"/>
      <c r="HMB123" s="516"/>
      <c r="HMC123" s="516"/>
      <c r="HMD123" s="516"/>
      <c r="HME123" s="516"/>
      <c r="HMF123" s="516"/>
      <c r="HMG123" s="516"/>
      <c r="HMH123" s="516"/>
      <c r="HMI123" s="516"/>
      <c r="HMJ123" s="516"/>
      <c r="HMK123" s="516"/>
      <c r="HML123" s="516"/>
      <c r="HMM123" s="516"/>
      <c r="HMN123" s="516"/>
      <c r="HMO123" s="516"/>
      <c r="HMP123" s="516"/>
      <c r="HMQ123" s="516"/>
      <c r="HMR123" s="516"/>
      <c r="HMS123" s="516"/>
      <c r="HMT123" s="516"/>
      <c r="HMU123" s="516"/>
      <c r="HMV123" s="516"/>
      <c r="HMW123" s="516"/>
      <c r="HMX123" s="516"/>
      <c r="HMY123" s="516"/>
      <c r="HMZ123" s="516"/>
      <c r="HNA123" s="516"/>
      <c r="HNB123" s="516"/>
      <c r="HNC123" s="516"/>
      <c r="HND123" s="516"/>
      <c r="HNE123" s="516"/>
      <c r="HNF123" s="516"/>
      <c r="HNG123" s="516"/>
      <c r="HNH123" s="516"/>
      <c r="HNI123" s="516"/>
      <c r="HNJ123" s="516"/>
      <c r="HNK123" s="516"/>
      <c r="HNL123" s="516"/>
      <c r="HNM123" s="516"/>
      <c r="HNN123" s="516"/>
      <c r="HNO123" s="516"/>
      <c r="HNP123" s="516"/>
      <c r="HNQ123" s="516"/>
      <c r="HNR123" s="516"/>
      <c r="HNS123" s="516"/>
      <c r="HNT123" s="516"/>
      <c r="HNU123" s="516"/>
      <c r="HNV123" s="516"/>
      <c r="HNW123" s="516"/>
      <c r="HNX123" s="516"/>
      <c r="HNY123" s="516"/>
      <c r="HNZ123" s="516"/>
      <c r="HOA123" s="516"/>
      <c r="HOB123" s="516"/>
      <c r="HOC123" s="516"/>
      <c r="HOD123" s="516"/>
      <c r="HOE123" s="516"/>
      <c r="HOF123" s="516"/>
      <c r="HOG123" s="516"/>
      <c r="HOH123" s="516"/>
      <c r="HOI123" s="516"/>
      <c r="HOJ123" s="516"/>
      <c r="HOK123" s="516"/>
      <c r="HOL123" s="516"/>
      <c r="HOM123" s="516"/>
      <c r="HON123" s="516"/>
      <c r="HOO123" s="516"/>
      <c r="HOP123" s="516"/>
      <c r="HOQ123" s="516"/>
      <c r="HOR123" s="516"/>
      <c r="HOS123" s="516"/>
      <c r="HOT123" s="516"/>
      <c r="HOU123" s="516"/>
      <c r="HOV123" s="516"/>
      <c r="HOW123" s="516"/>
      <c r="HOX123" s="516"/>
      <c r="HOY123" s="516"/>
      <c r="HOZ123" s="516"/>
      <c r="HPA123" s="516"/>
      <c r="HPB123" s="516"/>
      <c r="HPC123" s="516"/>
      <c r="HPD123" s="516"/>
      <c r="HPE123" s="516"/>
      <c r="HPF123" s="516"/>
      <c r="HPG123" s="516"/>
      <c r="HPH123" s="516"/>
      <c r="HPI123" s="516"/>
      <c r="HPJ123" s="516"/>
      <c r="HPK123" s="516"/>
      <c r="HPL123" s="516"/>
      <c r="HPM123" s="516"/>
      <c r="HPN123" s="516"/>
      <c r="HPO123" s="516"/>
      <c r="HPP123" s="516"/>
      <c r="HPQ123" s="516"/>
      <c r="HPR123" s="516"/>
      <c r="HPS123" s="516"/>
      <c r="HPT123" s="516"/>
      <c r="HPU123" s="516"/>
      <c r="HPV123" s="516"/>
      <c r="HPW123" s="516"/>
      <c r="HPX123" s="516"/>
      <c r="HPY123" s="516"/>
      <c r="HPZ123" s="516"/>
      <c r="HQA123" s="516"/>
      <c r="HQB123" s="516"/>
      <c r="HQC123" s="516"/>
      <c r="HQD123" s="516"/>
      <c r="HQE123" s="516"/>
      <c r="HQF123" s="516"/>
      <c r="HQG123" s="516"/>
      <c r="HQH123" s="516"/>
      <c r="HQI123" s="516"/>
      <c r="HQJ123" s="516"/>
      <c r="HQK123" s="516"/>
      <c r="HQL123" s="516"/>
      <c r="HQM123" s="516"/>
      <c r="HQN123" s="516"/>
      <c r="HQO123" s="516"/>
      <c r="HQP123" s="516"/>
      <c r="HQQ123" s="516"/>
      <c r="HQR123" s="516"/>
      <c r="HQS123" s="516"/>
      <c r="HQT123" s="516"/>
      <c r="HQU123" s="516"/>
      <c r="HQV123" s="516"/>
      <c r="HQW123" s="516"/>
      <c r="HQX123" s="516"/>
      <c r="HQY123" s="516"/>
      <c r="HQZ123" s="516"/>
      <c r="HRA123" s="516"/>
      <c r="HRB123" s="516"/>
      <c r="HRC123" s="516"/>
      <c r="HRD123" s="516"/>
      <c r="HRE123" s="516"/>
      <c r="HRF123" s="516"/>
      <c r="HRG123" s="516"/>
      <c r="HRH123" s="516"/>
      <c r="HRI123" s="516"/>
      <c r="HRJ123" s="516"/>
      <c r="HRK123" s="516"/>
      <c r="HRL123" s="516"/>
      <c r="HRM123" s="516"/>
      <c r="HRN123" s="516"/>
      <c r="HRO123" s="516"/>
      <c r="HRP123" s="516"/>
      <c r="HRQ123" s="516"/>
      <c r="HRR123" s="516"/>
      <c r="HRS123" s="516"/>
      <c r="HRT123" s="516"/>
      <c r="HRU123" s="516"/>
      <c r="HRV123" s="516"/>
      <c r="HRW123" s="516"/>
      <c r="HRX123" s="516"/>
      <c r="HRY123" s="516"/>
      <c r="HRZ123" s="516"/>
      <c r="HSA123" s="516"/>
      <c r="HSB123" s="516"/>
      <c r="HSC123" s="516"/>
      <c r="HSD123" s="516"/>
      <c r="HSE123" s="516"/>
      <c r="HSF123" s="516"/>
      <c r="HSG123" s="516"/>
      <c r="HSH123" s="516"/>
      <c r="HSI123" s="516"/>
      <c r="HSJ123" s="516"/>
      <c r="HSK123" s="516"/>
      <c r="HSL123" s="516"/>
      <c r="HSM123" s="516"/>
      <c r="HSN123" s="516"/>
      <c r="HSO123" s="516"/>
      <c r="HSP123" s="516"/>
      <c r="HSQ123" s="516"/>
      <c r="HSR123" s="516"/>
      <c r="HSS123" s="516"/>
      <c r="HST123" s="516"/>
      <c r="HSU123" s="516"/>
      <c r="HSV123" s="516"/>
      <c r="HSW123" s="516"/>
      <c r="HSX123" s="516"/>
      <c r="HSY123" s="516"/>
      <c r="HSZ123" s="516"/>
      <c r="HTA123" s="516"/>
      <c r="HTB123" s="516"/>
      <c r="HTC123" s="516"/>
      <c r="HTD123" s="516"/>
      <c r="HTE123" s="516"/>
      <c r="HTF123" s="516"/>
      <c r="HTG123" s="516"/>
      <c r="HTH123" s="516"/>
      <c r="HTI123" s="516"/>
      <c r="HTJ123" s="516"/>
      <c r="HTK123" s="516"/>
      <c r="HTL123" s="516"/>
      <c r="HTM123" s="516"/>
      <c r="HTN123" s="516"/>
      <c r="HTO123" s="516"/>
      <c r="HTP123" s="516"/>
      <c r="HTQ123" s="516"/>
      <c r="HTR123" s="516"/>
      <c r="HTS123" s="516"/>
      <c r="HTT123" s="516"/>
      <c r="HTU123" s="516"/>
      <c r="HTV123" s="516"/>
      <c r="HTW123" s="516"/>
      <c r="HTX123" s="516"/>
      <c r="HTY123" s="516"/>
      <c r="HTZ123" s="516"/>
      <c r="HUA123" s="516"/>
      <c r="HUB123" s="516"/>
      <c r="HUC123" s="516"/>
      <c r="HUD123" s="516"/>
      <c r="HUE123" s="516"/>
      <c r="HUF123" s="516"/>
      <c r="HUG123" s="516"/>
      <c r="HUH123" s="516"/>
      <c r="HUI123" s="516"/>
      <c r="HUJ123" s="516"/>
      <c r="HUK123" s="516"/>
      <c r="HUL123" s="516"/>
      <c r="HUM123" s="516"/>
      <c r="HUN123" s="516"/>
      <c r="HUO123" s="516"/>
      <c r="HUP123" s="516"/>
      <c r="HUQ123" s="516"/>
      <c r="HUR123" s="516"/>
      <c r="HUS123" s="516"/>
      <c r="HUT123" s="516"/>
      <c r="HUU123" s="516"/>
      <c r="HUV123" s="516"/>
      <c r="HUW123" s="516"/>
      <c r="HUX123" s="516"/>
      <c r="HUY123" s="516"/>
      <c r="HUZ123" s="516"/>
      <c r="HVA123" s="516"/>
      <c r="HVB123" s="516"/>
      <c r="HVC123" s="516"/>
      <c r="HVD123" s="516"/>
      <c r="HVE123" s="516"/>
      <c r="HVF123" s="516"/>
      <c r="HVG123" s="516"/>
      <c r="HVH123" s="516"/>
      <c r="HVI123" s="516"/>
      <c r="HVJ123" s="516"/>
      <c r="HVK123" s="516"/>
      <c r="HVL123" s="516"/>
      <c r="HVM123" s="516"/>
      <c r="HVN123" s="516"/>
      <c r="HVO123" s="516"/>
      <c r="HVP123" s="516"/>
      <c r="HVQ123" s="516"/>
      <c r="HVR123" s="516"/>
      <c r="HVS123" s="516"/>
      <c r="HVT123" s="516"/>
      <c r="HVU123" s="516"/>
      <c r="HVV123" s="516"/>
      <c r="HVW123" s="516"/>
      <c r="HVX123" s="516"/>
      <c r="HVY123" s="516"/>
      <c r="HVZ123" s="516"/>
      <c r="HWA123" s="516"/>
      <c r="HWB123" s="516"/>
      <c r="HWC123" s="516"/>
      <c r="HWD123" s="516"/>
      <c r="HWE123" s="516"/>
      <c r="HWF123" s="516"/>
      <c r="HWG123" s="516"/>
      <c r="HWH123" s="516"/>
      <c r="HWI123" s="516"/>
      <c r="HWJ123" s="516"/>
      <c r="HWK123" s="516"/>
      <c r="HWL123" s="516"/>
      <c r="HWM123" s="516"/>
      <c r="HWN123" s="516"/>
      <c r="HWO123" s="516"/>
      <c r="HWP123" s="516"/>
      <c r="HWQ123" s="516"/>
      <c r="HWR123" s="516"/>
      <c r="HWS123" s="516"/>
      <c r="HWT123" s="516"/>
      <c r="HWU123" s="516"/>
      <c r="HWV123" s="516"/>
      <c r="HWW123" s="516"/>
      <c r="HWX123" s="516"/>
      <c r="HWY123" s="516"/>
      <c r="HWZ123" s="516"/>
      <c r="HXA123" s="516"/>
      <c r="HXB123" s="516"/>
      <c r="HXC123" s="516"/>
      <c r="HXD123" s="516"/>
      <c r="HXE123" s="516"/>
      <c r="HXF123" s="516"/>
      <c r="HXG123" s="516"/>
      <c r="HXH123" s="516"/>
      <c r="HXI123" s="516"/>
      <c r="HXJ123" s="516"/>
      <c r="HXK123" s="516"/>
      <c r="HXL123" s="516"/>
      <c r="HXM123" s="516"/>
      <c r="HXN123" s="516"/>
      <c r="HXO123" s="516"/>
      <c r="HXP123" s="516"/>
      <c r="HXQ123" s="516"/>
      <c r="HXR123" s="516"/>
      <c r="HXS123" s="516"/>
      <c r="HXT123" s="516"/>
      <c r="HXU123" s="516"/>
      <c r="HXV123" s="516"/>
      <c r="HXW123" s="516"/>
      <c r="HXX123" s="516"/>
      <c r="HXY123" s="516"/>
      <c r="HXZ123" s="516"/>
      <c r="HYA123" s="516"/>
      <c r="HYB123" s="516"/>
      <c r="HYC123" s="516"/>
      <c r="HYD123" s="516"/>
      <c r="HYE123" s="516"/>
      <c r="HYF123" s="516"/>
      <c r="HYG123" s="516"/>
      <c r="HYH123" s="516"/>
      <c r="HYI123" s="516"/>
      <c r="HYJ123" s="516"/>
      <c r="HYK123" s="516"/>
      <c r="HYL123" s="516"/>
      <c r="HYM123" s="516"/>
      <c r="HYN123" s="516"/>
      <c r="HYO123" s="516"/>
      <c r="HYP123" s="516"/>
      <c r="HYQ123" s="516"/>
      <c r="HYR123" s="516"/>
      <c r="HYS123" s="516"/>
      <c r="HYT123" s="516"/>
      <c r="HYU123" s="516"/>
      <c r="HYV123" s="516"/>
      <c r="HYW123" s="516"/>
      <c r="HYX123" s="516"/>
      <c r="HYY123" s="516"/>
      <c r="HYZ123" s="516"/>
      <c r="HZA123" s="516"/>
      <c r="HZB123" s="516"/>
      <c r="HZC123" s="516"/>
      <c r="HZD123" s="516"/>
      <c r="HZE123" s="516"/>
      <c r="HZF123" s="516"/>
      <c r="HZG123" s="516"/>
      <c r="HZH123" s="516"/>
      <c r="HZI123" s="516"/>
      <c r="HZJ123" s="516"/>
      <c r="HZK123" s="516"/>
      <c r="HZL123" s="516"/>
      <c r="HZM123" s="516"/>
      <c r="HZN123" s="516"/>
      <c r="HZO123" s="516"/>
      <c r="HZP123" s="516"/>
      <c r="HZQ123" s="516"/>
      <c r="HZR123" s="516"/>
      <c r="HZS123" s="516"/>
      <c r="HZT123" s="516"/>
      <c r="HZU123" s="516"/>
      <c r="HZV123" s="516"/>
      <c r="HZW123" s="516"/>
      <c r="HZX123" s="516"/>
      <c r="HZY123" s="516"/>
      <c r="HZZ123" s="516"/>
      <c r="IAA123" s="516"/>
      <c r="IAB123" s="516"/>
      <c r="IAC123" s="516"/>
      <c r="IAD123" s="516"/>
      <c r="IAE123" s="516"/>
      <c r="IAF123" s="516"/>
      <c r="IAG123" s="516"/>
      <c r="IAH123" s="516"/>
      <c r="IAI123" s="516"/>
      <c r="IAJ123" s="516"/>
      <c r="IAK123" s="516"/>
      <c r="IAL123" s="516"/>
      <c r="IAM123" s="516"/>
      <c r="IAN123" s="516"/>
      <c r="IAO123" s="516"/>
      <c r="IAP123" s="516"/>
      <c r="IAQ123" s="516"/>
      <c r="IAR123" s="516"/>
      <c r="IAS123" s="516"/>
      <c r="IAT123" s="516"/>
      <c r="IAU123" s="516"/>
      <c r="IAV123" s="516"/>
      <c r="IAW123" s="516"/>
      <c r="IAX123" s="516"/>
      <c r="IAY123" s="516"/>
      <c r="IAZ123" s="516"/>
      <c r="IBA123" s="516"/>
      <c r="IBB123" s="516"/>
      <c r="IBC123" s="516"/>
      <c r="IBD123" s="516"/>
      <c r="IBE123" s="516"/>
      <c r="IBF123" s="516"/>
      <c r="IBG123" s="516"/>
      <c r="IBH123" s="516"/>
      <c r="IBI123" s="516"/>
      <c r="IBJ123" s="516"/>
      <c r="IBK123" s="516"/>
      <c r="IBL123" s="516"/>
      <c r="IBM123" s="516"/>
      <c r="IBN123" s="516"/>
      <c r="IBO123" s="516"/>
      <c r="IBP123" s="516"/>
      <c r="IBQ123" s="516"/>
      <c r="IBR123" s="516"/>
      <c r="IBS123" s="516"/>
      <c r="IBT123" s="516"/>
      <c r="IBU123" s="516"/>
      <c r="IBV123" s="516"/>
      <c r="IBW123" s="516"/>
      <c r="IBX123" s="516"/>
      <c r="IBY123" s="516"/>
      <c r="IBZ123" s="516"/>
      <c r="ICA123" s="516"/>
      <c r="ICB123" s="516"/>
      <c r="ICC123" s="516"/>
      <c r="ICD123" s="516"/>
      <c r="ICE123" s="516"/>
      <c r="ICF123" s="516"/>
      <c r="ICG123" s="516"/>
      <c r="ICH123" s="516"/>
      <c r="ICI123" s="516"/>
      <c r="ICJ123" s="516"/>
      <c r="ICK123" s="516"/>
      <c r="ICL123" s="516"/>
      <c r="ICM123" s="516"/>
      <c r="ICN123" s="516"/>
      <c r="ICO123" s="516"/>
      <c r="ICP123" s="516"/>
      <c r="ICQ123" s="516"/>
      <c r="ICR123" s="516"/>
      <c r="ICS123" s="516"/>
      <c r="ICT123" s="516"/>
      <c r="ICU123" s="516"/>
      <c r="ICV123" s="516"/>
      <c r="ICW123" s="516"/>
      <c r="ICX123" s="516"/>
      <c r="ICY123" s="516"/>
      <c r="ICZ123" s="516"/>
      <c r="IDA123" s="516"/>
      <c r="IDB123" s="516"/>
      <c r="IDC123" s="516"/>
      <c r="IDD123" s="516"/>
      <c r="IDE123" s="516"/>
      <c r="IDF123" s="516"/>
      <c r="IDG123" s="516"/>
      <c r="IDH123" s="516"/>
      <c r="IDI123" s="516"/>
      <c r="IDJ123" s="516"/>
      <c r="IDK123" s="516"/>
      <c r="IDL123" s="516"/>
      <c r="IDM123" s="516"/>
      <c r="IDN123" s="516"/>
      <c r="IDO123" s="516"/>
      <c r="IDP123" s="516"/>
      <c r="IDQ123" s="516"/>
      <c r="IDR123" s="516"/>
      <c r="IDS123" s="516"/>
      <c r="IDT123" s="516"/>
      <c r="IDU123" s="516"/>
      <c r="IDV123" s="516"/>
      <c r="IDW123" s="516"/>
      <c r="IDX123" s="516"/>
      <c r="IDY123" s="516"/>
      <c r="IDZ123" s="516"/>
      <c r="IEA123" s="516"/>
      <c r="IEB123" s="516"/>
      <c r="IEC123" s="516"/>
      <c r="IED123" s="516"/>
      <c r="IEE123" s="516"/>
      <c r="IEF123" s="516"/>
      <c r="IEG123" s="516"/>
      <c r="IEH123" s="516"/>
      <c r="IEI123" s="516"/>
      <c r="IEJ123" s="516"/>
      <c r="IEK123" s="516"/>
      <c r="IEL123" s="516"/>
      <c r="IEM123" s="516"/>
      <c r="IEN123" s="516"/>
      <c r="IEO123" s="516"/>
      <c r="IEP123" s="516"/>
      <c r="IEQ123" s="516"/>
      <c r="IER123" s="516"/>
      <c r="IES123" s="516"/>
      <c r="IET123" s="516"/>
      <c r="IEU123" s="516"/>
      <c r="IEV123" s="516"/>
      <c r="IEW123" s="516"/>
      <c r="IEX123" s="516"/>
      <c r="IEY123" s="516"/>
      <c r="IEZ123" s="516"/>
      <c r="IFA123" s="516"/>
      <c r="IFB123" s="516"/>
      <c r="IFC123" s="516"/>
      <c r="IFD123" s="516"/>
      <c r="IFE123" s="516"/>
      <c r="IFF123" s="516"/>
      <c r="IFG123" s="516"/>
      <c r="IFH123" s="516"/>
      <c r="IFI123" s="516"/>
      <c r="IFJ123" s="516"/>
      <c r="IFK123" s="516"/>
      <c r="IFL123" s="516"/>
      <c r="IFM123" s="516"/>
      <c r="IFN123" s="516"/>
      <c r="IFO123" s="516"/>
      <c r="IFP123" s="516"/>
      <c r="IFQ123" s="516"/>
      <c r="IFR123" s="516"/>
      <c r="IFS123" s="516"/>
      <c r="IFT123" s="516"/>
      <c r="IFU123" s="516"/>
      <c r="IFV123" s="516"/>
      <c r="IFW123" s="516"/>
      <c r="IFX123" s="516"/>
      <c r="IFY123" s="516"/>
      <c r="IFZ123" s="516"/>
      <c r="IGA123" s="516"/>
      <c r="IGB123" s="516"/>
      <c r="IGC123" s="516"/>
      <c r="IGD123" s="516"/>
      <c r="IGE123" s="516"/>
      <c r="IGF123" s="516"/>
      <c r="IGG123" s="516"/>
      <c r="IGH123" s="516"/>
      <c r="IGI123" s="516"/>
      <c r="IGJ123" s="516"/>
      <c r="IGK123" s="516"/>
      <c r="IGL123" s="516"/>
      <c r="IGM123" s="516"/>
      <c r="IGN123" s="516"/>
      <c r="IGO123" s="516"/>
      <c r="IGP123" s="516"/>
      <c r="IGQ123" s="516"/>
      <c r="IGR123" s="516"/>
      <c r="IGS123" s="516"/>
      <c r="IGT123" s="516"/>
      <c r="IGU123" s="516"/>
      <c r="IGV123" s="516"/>
      <c r="IGW123" s="516"/>
      <c r="IGX123" s="516"/>
      <c r="IGY123" s="516"/>
      <c r="IGZ123" s="516"/>
      <c r="IHA123" s="516"/>
      <c r="IHB123" s="516"/>
      <c r="IHC123" s="516"/>
      <c r="IHD123" s="516"/>
      <c r="IHE123" s="516"/>
      <c r="IHF123" s="516"/>
      <c r="IHG123" s="516"/>
      <c r="IHH123" s="516"/>
      <c r="IHI123" s="516"/>
      <c r="IHJ123" s="516"/>
      <c r="IHK123" s="516"/>
      <c r="IHL123" s="516"/>
      <c r="IHM123" s="516"/>
      <c r="IHN123" s="516"/>
      <c r="IHO123" s="516"/>
      <c r="IHP123" s="516"/>
      <c r="IHQ123" s="516"/>
      <c r="IHR123" s="516"/>
      <c r="IHS123" s="516"/>
      <c r="IHT123" s="516"/>
      <c r="IHU123" s="516"/>
      <c r="IHV123" s="516"/>
      <c r="IHW123" s="516"/>
      <c r="IHX123" s="516"/>
      <c r="IHY123" s="516"/>
      <c r="IHZ123" s="516"/>
      <c r="IIA123" s="516"/>
      <c r="IIB123" s="516"/>
      <c r="IIC123" s="516"/>
      <c r="IID123" s="516"/>
      <c r="IIE123" s="516"/>
      <c r="IIF123" s="516"/>
      <c r="IIG123" s="516"/>
      <c r="IIH123" s="516"/>
      <c r="III123" s="516"/>
      <c r="IIJ123" s="516"/>
      <c r="IIK123" s="516"/>
      <c r="IIL123" s="516"/>
      <c r="IIM123" s="516"/>
      <c r="IIN123" s="516"/>
      <c r="IIO123" s="516"/>
      <c r="IIP123" s="516"/>
      <c r="IIQ123" s="516"/>
      <c r="IIR123" s="516"/>
      <c r="IIS123" s="516"/>
      <c r="IIT123" s="516"/>
      <c r="IIU123" s="516"/>
      <c r="IIV123" s="516"/>
      <c r="IIW123" s="516"/>
      <c r="IIX123" s="516"/>
      <c r="IIY123" s="516"/>
      <c r="IIZ123" s="516"/>
      <c r="IJA123" s="516"/>
      <c r="IJB123" s="516"/>
      <c r="IJC123" s="516"/>
      <c r="IJD123" s="516"/>
      <c r="IJE123" s="516"/>
      <c r="IJF123" s="516"/>
      <c r="IJG123" s="516"/>
      <c r="IJH123" s="516"/>
      <c r="IJI123" s="516"/>
      <c r="IJJ123" s="516"/>
      <c r="IJK123" s="516"/>
      <c r="IJL123" s="516"/>
      <c r="IJM123" s="516"/>
      <c r="IJN123" s="516"/>
      <c r="IJO123" s="516"/>
      <c r="IJP123" s="516"/>
      <c r="IJQ123" s="516"/>
      <c r="IJR123" s="516"/>
      <c r="IJS123" s="516"/>
      <c r="IJT123" s="516"/>
      <c r="IJU123" s="516"/>
      <c r="IJV123" s="516"/>
      <c r="IJW123" s="516"/>
      <c r="IJX123" s="516"/>
      <c r="IJY123" s="516"/>
      <c r="IJZ123" s="516"/>
      <c r="IKA123" s="516"/>
      <c r="IKB123" s="516"/>
      <c r="IKC123" s="516"/>
      <c r="IKD123" s="516"/>
      <c r="IKE123" s="516"/>
      <c r="IKF123" s="516"/>
      <c r="IKG123" s="516"/>
      <c r="IKH123" s="516"/>
      <c r="IKI123" s="516"/>
      <c r="IKJ123" s="516"/>
      <c r="IKK123" s="516"/>
      <c r="IKL123" s="516"/>
      <c r="IKM123" s="516"/>
      <c r="IKN123" s="516"/>
      <c r="IKO123" s="516"/>
      <c r="IKP123" s="516"/>
      <c r="IKQ123" s="516"/>
      <c r="IKR123" s="516"/>
      <c r="IKS123" s="516"/>
      <c r="IKT123" s="516"/>
      <c r="IKU123" s="516"/>
      <c r="IKV123" s="516"/>
      <c r="IKW123" s="516"/>
      <c r="IKX123" s="516"/>
      <c r="IKY123" s="516"/>
      <c r="IKZ123" s="516"/>
      <c r="ILA123" s="516"/>
      <c r="ILB123" s="516"/>
      <c r="ILC123" s="516"/>
      <c r="ILD123" s="516"/>
      <c r="ILE123" s="516"/>
      <c r="ILF123" s="516"/>
      <c r="ILG123" s="516"/>
      <c r="ILH123" s="516"/>
      <c r="ILI123" s="516"/>
      <c r="ILJ123" s="516"/>
      <c r="ILK123" s="516"/>
      <c r="ILL123" s="516"/>
      <c r="ILM123" s="516"/>
      <c r="ILN123" s="516"/>
      <c r="ILO123" s="516"/>
      <c r="ILP123" s="516"/>
      <c r="ILQ123" s="516"/>
      <c r="ILR123" s="516"/>
      <c r="ILS123" s="516"/>
      <c r="ILT123" s="516"/>
      <c r="ILU123" s="516"/>
      <c r="ILV123" s="516"/>
      <c r="ILW123" s="516"/>
      <c r="ILX123" s="516"/>
      <c r="ILY123" s="516"/>
      <c r="ILZ123" s="516"/>
      <c r="IMA123" s="516"/>
      <c r="IMB123" s="516"/>
      <c r="IMC123" s="516"/>
      <c r="IMD123" s="516"/>
      <c r="IME123" s="516"/>
      <c r="IMF123" s="516"/>
      <c r="IMG123" s="516"/>
      <c r="IMH123" s="516"/>
      <c r="IMI123" s="516"/>
      <c r="IMJ123" s="516"/>
      <c r="IMK123" s="516"/>
      <c r="IML123" s="516"/>
      <c r="IMM123" s="516"/>
      <c r="IMN123" s="516"/>
      <c r="IMO123" s="516"/>
      <c r="IMP123" s="516"/>
      <c r="IMQ123" s="516"/>
      <c r="IMR123" s="516"/>
      <c r="IMS123" s="516"/>
      <c r="IMT123" s="516"/>
      <c r="IMU123" s="516"/>
      <c r="IMV123" s="516"/>
      <c r="IMW123" s="516"/>
      <c r="IMX123" s="516"/>
      <c r="IMY123" s="516"/>
      <c r="IMZ123" s="516"/>
      <c r="INA123" s="516"/>
      <c r="INB123" s="516"/>
      <c r="INC123" s="516"/>
      <c r="IND123" s="516"/>
      <c r="INE123" s="516"/>
      <c r="INF123" s="516"/>
      <c r="ING123" s="516"/>
      <c r="INH123" s="516"/>
      <c r="INI123" s="516"/>
      <c r="INJ123" s="516"/>
      <c r="INK123" s="516"/>
      <c r="INL123" s="516"/>
      <c r="INM123" s="516"/>
      <c r="INN123" s="516"/>
      <c r="INO123" s="516"/>
      <c r="INP123" s="516"/>
      <c r="INQ123" s="516"/>
      <c r="INR123" s="516"/>
      <c r="INS123" s="516"/>
      <c r="INT123" s="516"/>
      <c r="INU123" s="516"/>
      <c r="INV123" s="516"/>
      <c r="INW123" s="516"/>
      <c r="INX123" s="516"/>
      <c r="INY123" s="516"/>
      <c r="INZ123" s="516"/>
      <c r="IOA123" s="516"/>
      <c r="IOB123" s="516"/>
      <c r="IOC123" s="516"/>
      <c r="IOD123" s="516"/>
      <c r="IOE123" s="516"/>
      <c r="IOF123" s="516"/>
      <c r="IOG123" s="516"/>
      <c r="IOH123" s="516"/>
      <c r="IOI123" s="516"/>
      <c r="IOJ123" s="516"/>
      <c r="IOK123" s="516"/>
      <c r="IOL123" s="516"/>
      <c r="IOM123" s="516"/>
      <c r="ION123" s="516"/>
      <c r="IOO123" s="516"/>
      <c r="IOP123" s="516"/>
      <c r="IOQ123" s="516"/>
      <c r="IOR123" s="516"/>
      <c r="IOS123" s="516"/>
      <c r="IOT123" s="516"/>
      <c r="IOU123" s="516"/>
      <c r="IOV123" s="516"/>
      <c r="IOW123" s="516"/>
      <c r="IOX123" s="516"/>
      <c r="IOY123" s="516"/>
      <c r="IOZ123" s="516"/>
      <c r="IPA123" s="516"/>
      <c r="IPB123" s="516"/>
      <c r="IPC123" s="516"/>
      <c r="IPD123" s="516"/>
      <c r="IPE123" s="516"/>
      <c r="IPF123" s="516"/>
      <c r="IPG123" s="516"/>
      <c r="IPH123" s="516"/>
      <c r="IPI123" s="516"/>
      <c r="IPJ123" s="516"/>
      <c r="IPK123" s="516"/>
      <c r="IPL123" s="516"/>
      <c r="IPM123" s="516"/>
      <c r="IPN123" s="516"/>
      <c r="IPO123" s="516"/>
      <c r="IPP123" s="516"/>
      <c r="IPQ123" s="516"/>
      <c r="IPR123" s="516"/>
      <c r="IPS123" s="516"/>
      <c r="IPT123" s="516"/>
      <c r="IPU123" s="516"/>
      <c r="IPV123" s="516"/>
      <c r="IPW123" s="516"/>
      <c r="IPX123" s="516"/>
      <c r="IPY123" s="516"/>
      <c r="IPZ123" s="516"/>
      <c r="IQA123" s="516"/>
      <c r="IQB123" s="516"/>
      <c r="IQC123" s="516"/>
      <c r="IQD123" s="516"/>
      <c r="IQE123" s="516"/>
      <c r="IQF123" s="516"/>
      <c r="IQG123" s="516"/>
      <c r="IQH123" s="516"/>
      <c r="IQI123" s="516"/>
      <c r="IQJ123" s="516"/>
      <c r="IQK123" s="516"/>
      <c r="IQL123" s="516"/>
      <c r="IQM123" s="516"/>
      <c r="IQN123" s="516"/>
      <c r="IQO123" s="516"/>
      <c r="IQP123" s="516"/>
      <c r="IQQ123" s="516"/>
      <c r="IQR123" s="516"/>
      <c r="IQS123" s="516"/>
      <c r="IQT123" s="516"/>
      <c r="IQU123" s="516"/>
      <c r="IQV123" s="516"/>
      <c r="IQW123" s="516"/>
      <c r="IQX123" s="516"/>
      <c r="IQY123" s="516"/>
      <c r="IQZ123" s="516"/>
      <c r="IRA123" s="516"/>
      <c r="IRB123" s="516"/>
      <c r="IRC123" s="516"/>
      <c r="IRD123" s="516"/>
      <c r="IRE123" s="516"/>
      <c r="IRF123" s="516"/>
      <c r="IRG123" s="516"/>
      <c r="IRH123" s="516"/>
      <c r="IRI123" s="516"/>
      <c r="IRJ123" s="516"/>
      <c r="IRK123" s="516"/>
      <c r="IRL123" s="516"/>
      <c r="IRM123" s="516"/>
      <c r="IRN123" s="516"/>
      <c r="IRO123" s="516"/>
      <c r="IRP123" s="516"/>
      <c r="IRQ123" s="516"/>
      <c r="IRR123" s="516"/>
      <c r="IRS123" s="516"/>
      <c r="IRT123" s="516"/>
      <c r="IRU123" s="516"/>
      <c r="IRV123" s="516"/>
      <c r="IRW123" s="516"/>
      <c r="IRX123" s="516"/>
      <c r="IRY123" s="516"/>
      <c r="IRZ123" s="516"/>
      <c r="ISA123" s="516"/>
      <c r="ISB123" s="516"/>
      <c r="ISC123" s="516"/>
      <c r="ISD123" s="516"/>
      <c r="ISE123" s="516"/>
      <c r="ISF123" s="516"/>
      <c r="ISG123" s="516"/>
      <c r="ISH123" s="516"/>
      <c r="ISI123" s="516"/>
      <c r="ISJ123" s="516"/>
      <c r="ISK123" s="516"/>
      <c r="ISL123" s="516"/>
      <c r="ISM123" s="516"/>
      <c r="ISN123" s="516"/>
      <c r="ISO123" s="516"/>
      <c r="ISP123" s="516"/>
      <c r="ISQ123" s="516"/>
      <c r="ISR123" s="516"/>
      <c r="ISS123" s="516"/>
      <c r="IST123" s="516"/>
      <c r="ISU123" s="516"/>
      <c r="ISV123" s="516"/>
      <c r="ISW123" s="516"/>
      <c r="ISX123" s="516"/>
      <c r="ISY123" s="516"/>
      <c r="ISZ123" s="516"/>
      <c r="ITA123" s="516"/>
      <c r="ITB123" s="516"/>
      <c r="ITC123" s="516"/>
      <c r="ITD123" s="516"/>
      <c r="ITE123" s="516"/>
      <c r="ITF123" s="516"/>
      <c r="ITG123" s="516"/>
      <c r="ITH123" s="516"/>
      <c r="ITI123" s="516"/>
      <c r="ITJ123" s="516"/>
      <c r="ITK123" s="516"/>
      <c r="ITL123" s="516"/>
      <c r="ITM123" s="516"/>
      <c r="ITN123" s="516"/>
      <c r="ITO123" s="516"/>
      <c r="ITP123" s="516"/>
      <c r="ITQ123" s="516"/>
      <c r="ITR123" s="516"/>
      <c r="ITS123" s="516"/>
      <c r="ITT123" s="516"/>
      <c r="ITU123" s="516"/>
      <c r="ITV123" s="516"/>
      <c r="ITW123" s="516"/>
      <c r="ITX123" s="516"/>
      <c r="ITY123" s="516"/>
      <c r="ITZ123" s="516"/>
      <c r="IUA123" s="516"/>
      <c r="IUB123" s="516"/>
      <c r="IUC123" s="516"/>
      <c r="IUD123" s="516"/>
      <c r="IUE123" s="516"/>
      <c r="IUF123" s="516"/>
      <c r="IUG123" s="516"/>
      <c r="IUH123" s="516"/>
      <c r="IUI123" s="516"/>
      <c r="IUJ123" s="516"/>
      <c r="IUK123" s="516"/>
      <c r="IUL123" s="516"/>
      <c r="IUM123" s="516"/>
      <c r="IUN123" s="516"/>
      <c r="IUO123" s="516"/>
      <c r="IUP123" s="516"/>
      <c r="IUQ123" s="516"/>
      <c r="IUR123" s="516"/>
      <c r="IUS123" s="516"/>
      <c r="IUT123" s="516"/>
      <c r="IUU123" s="516"/>
      <c r="IUV123" s="516"/>
      <c r="IUW123" s="516"/>
      <c r="IUX123" s="516"/>
      <c r="IUY123" s="516"/>
      <c r="IUZ123" s="516"/>
      <c r="IVA123" s="516"/>
      <c r="IVB123" s="516"/>
      <c r="IVC123" s="516"/>
      <c r="IVD123" s="516"/>
      <c r="IVE123" s="516"/>
      <c r="IVF123" s="516"/>
      <c r="IVG123" s="516"/>
      <c r="IVH123" s="516"/>
      <c r="IVI123" s="516"/>
      <c r="IVJ123" s="516"/>
      <c r="IVK123" s="516"/>
      <c r="IVL123" s="516"/>
      <c r="IVM123" s="516"/>
      <c r="IVN123" s="516"/>
      <c r="IVO123" s="516"/>
      <c r="IVP123" s="516"/>
      <c r="IVQ123" s="516"/>
      <c r="IVR123" s="516"/>
      <c r="IVS123" s="516"/>
      <c r="IVT123" s="516"/>
      <c r="IVU123" s="516"/>
      <c r="IVV123" s="516"/>
      <c r="IVW123" s="516"/>
      <c r="IVX123" s="516"/>
      <c r="IVY123" s="516"/>
      <c r="IVZ123" s="516"/>
      <c r="IWA123" s="516"/>
      <c r="IWB123" s="516"/>
      <c r="IWC123" s="516"/>
      <c r="IWD123" s="516"/>
      <c r="IWE123" s="516"/>
      <c r="IWF123" s="516"/>
      <c r="IWG123" s="516"/>
      <c r="IWH123" s="516"/>
      <c r="IWI123" s="516"/>
      <c r="IWJ123" s="516"/>
      <c r="IWK123" s="516"/>
      <c r="IWL123" s="516"/>
      <c r="IWM123" s="516"/>
      <c r="IWN123" s="516"/>
      <c r="IWO123" s="516"/>
      <c r="IWP123" s="516"/>
      <c r="IWQ123" s="516"/>
      <c r="IWR123" s="516"/>
      <c r="IWS123" s="516"/>
      <c r="IWT123" s="516"/>
      <c r="IWU123" s="516"/>
      <c r="IWV123" s="516"/>
      <c r="IWW123" s="516"/>
      <c r="IWX123" s="516"/>
      <c r="IWY123" s="516"/>
      <c r="IWZ123" s="516"/>
      <c r="IXA123" s="516"/>
      <c r="IXB123" s="516"/>
      <c r="IXC123" s="516"/>
      <c r="IXD123" s="516"/>
      <c r="IXE123" s="516"/>
      <c r="IXF123" s="516"/>
      <c r="IXG123" s="516"/>
      <c r="IXH123" s="516"/>
      <c r="IXI123" s="516"/>
      <c r="IXJ123" s="516"/>
      <c r="IXK123" s="516"/>
      <c r="IXL123" s="516"/>
      <c r="IXM123" s="516"/>
      <c r="IXN123" s="516"/>
      <c r="IXO123" s="516"/>
      <c r="IXP123" s="516"/>
      <c r="IXQ123" s="516"/>
      <c r="IXR123" s="516"/>
      <c r="IXS123" s="516"/>
      <c r="IXT123" s="516"/>
      <c r="IXU123" s="516"/>
      <c r="IXV123" s="516"/>
      <c r="IXW123" s="516"/>
      <c r="IXX123" s="516"/>
      <c r="IXY123" s="516"/>
      <c r="IXZ123" s="516"/>
      <c r="IYA123" s="516"/>
      <c r="IYB123" s="516"/>
      <c r="IYC123" s="516"/>
      <c r="IYD123" s="516"/>
      <c r="IYE123" s="516"/>
      <c r="IYF123" s="516"/>
      <c r="IYG123" s="516"/>
      <c r="IYH123" s="516"/>
      <c r="IYI123" s="516"/>
      <c r="IYJ123" s="516"/>
      <c r="IYK123" s="516"/>
      <c r="IYL123" s="516"/>
      <c r="IYM123" s="516"/>
      <c r="IYN123" s="516"/>
      <c r="IYO123" s="516"/>
      <c r="IYP123" s="516"/>
      <c r="IYQ123" s="516"/>
      <c r="IYR123" s="516"/>
      <c r="IYS123" s="516"/>
      <c r="IYT123" s="516"/>
      <c r="IYU123" s="516"/>
      <c r="IYV123" s="516"/>
      <c r="IYW123" s="516"/>
      <c r="IYX123" s="516"/>
      <c r="IYY123" s="516"/>
      <c r="IYZ123" s="516"/>
      <c r="IZA123" s="516"/>
      <c r="IZB123" s="516"/>
      <c r="IZC123" s="516"/>
      <c r="IZD123" s="516"/>
      <c r="IZE123" s="516"/>
      <c r="IZF123" s="516"/>
      <c r="IZG123" s="516"/>
      <c r="IZH123" s="516"/>
      <c r="IZI123" s="516"/>
      <c r="IZJ123" s="516"/>
      <c r="IZK123" s="516"/>
      <c r="IZL123" s="516"/>
      <c r="IZM123" s="516"/>
      <c r="IZN123" s="516"/>
      <c r="IZO123" s="516"/>
      <c r="IZP123" s="516"/>
      <c r="IZQ123" s="516"/>
      <c r="IZR123" s="516"/>
      <c r="IZS123" s="516"/>
      <c r="IZT123" s="516"/>
      <c r="IZU123" s="516"/>
      <c r="IZV123" s="516"/>
      <c r="IZW123" s="516"/>
      <c r="IZX123" s="516"/>
      <c r="IZY123" s="516"/>
      <c r="IZZ123" s="516"/>
      <c r="JAA123" s="516"/>
      <c r="JAB123" s="516"/>
      <c r="JAC123" s="516"/>
      <c r="JAD123" s="516"/>
      <c r="JAE123" s="516"/>
      <c r="JAF123" s="516"/>
      <c r="JAG123" s="516"/>
      <c r="JAH123" s="516"/>
      <c r="JAI123" s="516"/>
      <c r="JAJ123" s="516"/>
      <c r="JAK123" s="516"/>
      <c r="JAL123" s="516"/>
      <c r="JAM123" s="516"/>
      <c r="JAN123" s="516"/>
      <c r="JAO123" s="516"/>
      <c r="JAP123" s="516"/>
      <c r="JAQ123" s="516"/>
      <c r="JAR123" s="516"/>
      <c r="JAS123" s="516"/>
      <c r="JAT123" s="516"/>
      <c r="JAU123" s="516"/>
      <c r="JAV123" s="516"/>
      <c r="JAW123" s="516"/>
      <c r="JAX123" s="516"/>
      <c r="JAY123" s="516"/>
      <c r="JAZ123" s="516"/>
      <c r="JBA123" s="516"/>
      <c r="JBB123" s="516"/>
      <c r="JBC123" s="516"/>
      <c r="JBD123" s="516"/>
      <c r="JBE123" s="516"/>
      <c r="JBF123" s="516"/>
      <c r="JBG123" s="516"/>
      <c r="JBH123" s="516"/>
      <c r="JBI123" s="516"/>
      <c r="JBJ123" s="516"/>
      <c r="JBK123" s="516"/>
      <c r="JBL123" s="516"/>
      <c r="JBM123" s="516"/>
      <c r="JBN123" s="516"/>
      <c r="JBO123" s="516"/>
      <c r="JBP123" s="516"/>
      <c r="JBQ123" s="516"/>
      <c r="JBR123" s="516"/>
      <c r="JBS123" s="516"/>
      <c r="JBT123" s="516"/>
      <c r="JBU123" s="516"/>
      <c r="JBV123" s="516"/>
      <c r="JBW123" s="516"/>
      <c r="JBX123" s="516"/>
      <c r="JBY123" s="516"/>
      <c r="JBZ123" s="516"/>
      <c r="JCA123" s="516"/>
      <c r="JCB123" s="516"/>
      <c r="JCC123" s="516"/>
      <c r="JCD123" s="516"/>
      <c r="JCE123" s="516"/>
      <c r="JCF123" s="516"/>
      <c r="JCG123" s="516"/>
      <c r="JCH123" s="516"/>
      <c r="JCI123" s="516"/>
      <c r="JCJ123" s="516"/>
      <c r="JCK123" s="516"/>
      <c r="JCL123" s="516"/>
      <c r="JCM123" s="516"/>
      <c r="JCN123" s="516"/>
      <c r="JCO123" s="516"/>
      <c r="JCP123" s="516"/>
      <c r="JCQ123" s="516"/>
      <c r="JCR123" s="516"/>
      <c r="JCS123" s="516"/>
      <c r="JCT123" s="516"/>
      <c r="JCU123" s="516"/>
      <c r="JCV123" s="516"/>
      <c r="JCW123" s="516"/>
      <c r="JCX123" s="516"/>
      <c r="JCY123" s="516"/>
      <c r="JCZ123" s="516"/>
      <c r="JDA123" s="516"/>
      <c r="JDB123" s="516"/>
      <c r="JDC123" s="516"/>
      <c r="JDD123" s="516"/>
      <c r="JDE123" s="516"/>
      <c r="JDF123" s="516"/>
      <c r="JDG123" s="516"/>
      <c r="JDH123" s="516"/>
      <c r="JDI123" s="516"/>
      <c r="JDJ123" s="516"/>
      <c r="JDK123" s="516"/>
      <c r="JDL123" s="516"/>
      <c r="JDM123" s="516"/>
      <c r="JDN123" s="516"/>
      <c r="JDO123" s="516"/>
      <c r="JDP123" s="516"/>
      <c r="JDQ123" s="516"/>
      <c r="JDR123" s="516"/>
      <c r="JDS123" s="516"/>
      <c r="JDT123" s="516"/>
      <c r="JDU123" s="516"/>
      <c r="JDV123" s="516"/>
      <c r="JDW123" s="516"/>
      <c r="JDX123" s="516"/>
      <c r="JDY123" s="516"/>
      <c r="JDZ123" s="516"/>
      <c r="JEA123" s="516"/>
      <c r="JEB123" s="516"/>
      <c r="JEC123" s="516"/>
      <c r="JED123" s="516"/>
      <c r="JEE123" s="516"/>
      <c r="JEF123" s="516"/>
      <c r="JEG123" s="516"/>
      <c r="JEH123" s="516"/>
      <c r="JEI123" s="516"/>
      <c r="JEJ123" s="516"/>
      <c r="JEK123" s="516"/>
      <c r="JEL123" s="516"/>
      <c r="JEM123" s="516"/>
      <c r="JEN123" s="516"/>
      <c r="JEO123" s="516"/>
      <c r="JEP123" s="516"/>
      <c r="JEQ123" s="516"/>
      <c r="JER123" s="516"/>
      <c r="JES123" s="516"/>
      <c r="JET123" s="516"/>
      <c r="JEU123" s="516"/>
      <c r="JEV123" s="516"/>
      <c r="JEW123" s="516"/>
      <c r="JEX123" s="516"/>
      <c r="JEY123" s="516"/>
      <c r="JEZ123" s="516"/>
      <c r="JFA123" s="516"/>
      <c r="JFB123" s="516"/>
      <c r="JFC123" s="516"/>
      <c r="JFD123" s="516"/>
      <c r="JFE123" s="516"/>
      <c r="JFF123" s="516"/>
      <c r="JFG123" s="516"/>
      <c r="JFH123" s="516"/>
      <c r="JFI123" s="516"/>
      <c r="JFJ123" s="516"/>
      <c r="JFK123" s="516"/>
      <c r="JFL123" s="516"/>
      <c r="JFM123" s="516"/>
      <c r="JFN123" s="516"/>
      <c r="JFO123" s="516"/>
      <c r="JFP123" s="516"/>
      <c r="JFQ123" s="516"/>
      <c r="JFR123" s="516"/>
      <c r="JFS123" s="516"/>
      <c r="JFT123" s="516"/>
      <c r="JFU123" s="516"/>
      <c r="JFV123" s="516"/>
      <c r="JFW123" s="516"/>
      <c r="JFX123" s="516"/>
      <c r="JFY123" s="516"/>
      <c r="JFZ123" s="516"/>
      <c r="JGA123" s="516"/>
      <c r="JGB123" s="516"/>
      <c r="JGC123" s="516"/>
      <c r="JGD123" s="516"/>
      <c r="JGE123" s="516"/>
      <c r="JGF123" s="516"/>
      <c r="JGG123" s="516"/>
      <c r="JGH123" s="516"/>
      <c r="JGI123" s="516"/>
      <c r="JGJ123" s="516"/>
      <c r="JGK123" s="516"/>
      <c r="JGL123" s="516"/>
      <c r="JGM123" s="516"/>
      <c r="JGN123" s="516"/>
      <c r="JGO123" s="516"/>
      <c r="JGP123" s="516"/>
      <c r="JGQ123" s="516"/>
      <c r="JGR123" s="516"/>
      <c r="JGS123" s="516"/>
      <c r="JGT123" s="516"/>
      <c r="JGU123" s="516"/>
      <c r="JGV123" s="516"/>
      <c r="JGW123" s="516"/>
      <c r="JGX123" s="516"/>
      <c r="JGY123" s="516"/>
      <c r="JGZ123" s="516"/>
      <c r="JHA123" s="516"/>
      <c r="JHB123" s="516"/>
      <c r="JHC123" s="516"/>
      <c r="JHD123" s="516"/>
      <c r="JHE123" s="516"/>
      <c r="JHF123" s="516"/>
      <c r="JHG123" s="516"/>
      <c r="JHH123" s="516"/>
      <c r="JHI123" s="516"/>
      <c r="JHJ123" s="516"/>
      <c r="JHK123" s="516"/>
      <c r="JHL123" s="516"/>
      <c r="JHM123" s="516"/>
      <c r="JHN123" s="516"/>
      <c r="JHO123" s="516"/>
      <c r="JHP123" s="516"/>
      <c r="JHQ123" s="516"/>
      <c r="JHR123" s="516"/>
      <c r="JHS123" s="516"/>
      <c r="JHT123" s="516"/>
      <c r="JHU123" s="516"/>
      <c r="JHV123" s="516"/>
      <c r="JHW123" s="516"/>
      <c r="JHX123" s="516"/>
      <c r="JHY123" s="516"/>
      <c r="JHZ123" s="516"/>
      <c r="JIA123" s="516"/>
      <c r="JIB123" s="516"/>
      <c r="JIC123" s="516"/>
      <c r="JID123" s="516"/>
      <c r="JIE123" s="516"/>
      <c r="JIF123" s="516"/>
      <c r="JIG123" s="516"/>
      <c r="JIH123" s="516"/>
      <c r="JII123" s="516"/>
      <c r="JIJ123" s="516"/>
      <c r="JIK123" s="516"/>
      <c r="JIL123" s="516"/>
      <c r="JIM123" s="516"/>
      <c r="JIN123" s="516"/>
      <c r="JIO123" s="516"/>
      <c r="JIP123" s="516"/>
      <c r="JIQ123" s="516"/>
      <c r="JIR123" s="516"/>
      <c r="JIS123" s="516"/>
      <c r="JIT123" s="516"/>
      <c r="JIU123" s="516"/>
      <c r="JIV123" s="516"/>
      <c r="JIW123" s="516"/>
      <c r="JIX123" s="516"/>
      <c r="JIY123" s="516"/>
      <c r="JIZ123" s="516"/>
      <c r="JJA123" s="516"/>
      <c r="JJB123" s="516"/>
      <c r="JJC123" s="516"/>
      <c r="JJD123" s="516"/>
      <c r="JJE123" s="516"/>
      <c r="JJF123" s="516"/>
      <c r="JJG123" s="516"/>
      <c r="JJH123" s="516"/>
      <c r="JJI123" s="516"/>
      <c r="JJJ123" s="516"/>
      <c r="JJK123" s="516"/>
      <c r="JJL123" s="516"/>
      <c r="JJM123" s="516"/>
      <c r="JJN123" s="516"/>
      <c r="JJO123" s="516"/>
      <c r="JJP123" s="516"/>
      <c r="JJQ123" s="516"/>
      <c r="JJR123" s="516"/>
      <c r="JJS123" s="516"/>
      <c r="JJT123" s="516"/>
      <c r="JJU123" s="516"/>
      <c r="JJV123" s="516"/>
      <c r="JJW123" s="516"/>
      <c r="JJX123" s="516"/>
      <c r="JJY123" s="516"/>
      <c r="JJZ123" s="516"/>
      <c r="JKA123" s="516"/>
      <c r="JKB123" s="516"/>
      <c r="JKC123" s="516"/>
      <c r="JKD123" s="516"/>
      <c r="JKE123" s="516"/>
      <c r="JKF123" s="516"/>
      <c r="JKG123" s="516"/>
      <c r="JKH123" s="516"/>
      <c r="JKI123" s="516"/>
      <c r="JKJ123" s="516"/>
      <c r="JKK123" s="516"/>
      <c r="JKL123" s="516"/>
      <c r="JKM123" s="516"/>
      <c r="JKN123" s="516"/>
      <c r="JKO123" s="516"/>
      <c r="JKP123" s="516"/>
      <c r="JKQ123" s="516"/>
      <c r="JKR123" s="516"/>
      <c r="JKS123" s="516"/>
      <c r="JKT123" s="516"/>
      <c r="JKU123" s="516"/>
      <c r="JKV123" s="516"/>
      <c r="JKW123" s="516"/>
      <c r="JKX123" s="516"/>
      <c r="JKY123" s="516"/>
      <c r="JKZ123" s="516"/>
      <c r="JLA123" s="516"/>
      <c r="JLB123" s="516"/>
      <c r="JLC123" s="516"/>
      <c r="JLD123" s="516"/>
      <c r="JLE123" s="516"/>
      <c r="JLF123" s="516"/>
      <c r="JLG123" s="516"/>
      <c r="JLH123" s="516"/>
      <c r="JLI123" s="516"/>
      <c r="JLJ123" s="516"/>
      <c r="JLK123" s="516"/>
      <c r="JLL123" s="516"/>
      <c r="JLM123" s="516"/>
      <c r="JLN123" s="516"/>
      <c r="JLO123" s="516"/>
      <c r="JLP123" s="516"/>
      <c r="JLQ123" s="516"/>
      <c r="JLR123" s="516"/>
      <c r="JLS123" s="516"/>
      <c r="JLT123" s="516"/>
      <c r="JLU123" s="516"/>
      <c r="JLV123" s="516"/>
      <c r="JLW123" s="516"/>
      <c r="JLX123" s="516"/>
      <c r="JLY123" s="516"/>
      <c r="JLZ123" s="516"/>
      <c r="JMA123" s="516"/>
      <c r="JMB123" s="516"/>
      <c r="JMC123" s="516"/>
      <c r="JMD123" s="516"/>
      <c r="JME123" s="516"/>
      <c r="JMF123" s="516"/>
      <c r="JMG123" s="516"/>
      <c r="JMH123" s="516"/>
      <c r="JMI123" s="516"/>
      <c r="JMJ123" s="516"/>
      <c r="JMK123" s="516"/>
      <c r="JML123" s="516"/>
      <c r="JMM123" s="516"/>
      <c r="JMN123" s="516"/>
      <c r="JMO123" s="516"/>
      <c r="JMP123" s="516"/>
      <c r="JMQ123" s="516"/>
      <c r="JMR123" s="516"/>
      <c r="JMS123" s="516"/>
      <c r="JMT123" s="516"/>
      <c r="JMU123" s="516"/>
      <c r="JMV123" s="516"/>
      <c r="JMW123" s="516"/>
      <c r="JMX123" s="516"/>
      <c r="JMY123" s="516"/>
      <c r="JMZ123" s="516"/>
      <c r="JNA123" s="516"/>
      <c r="JNB123" s="516"/>
      <c r="JNC123" s="516"/>
      <c r="JND123" s="516"/>
      <c r="JNE123" s="516"/>
      <c r="JNF123" s="516"/>
      <c r="JNG123" s="516"/>
      <c r="JNH123" s="516"/>
      <c r="JNI123" s="516"/>
      <c r="JNJ123" s="516"/>
      <c r="JNK123" s="516"/>
      <c r="JNL123" s="516"/>
      <c r="JNM123" s="516"/>
      <c r="JNN123" s="516"/>
      <c r="JNO123" s="516"/>
      <c r="JNP123" s="516"/>
      <c r="JNQ123" s="516"/>
      <c r="JNR123" s="516"/>
      <c r="JNS123" s="516"/>
      <c r="JNT123" s="516"/>
      <c r="JNU123" s="516"/>
      <c r="JNV123" s="516"/>
      <c r="JNW123" s="516"/>
      <c r="JNX123" s="516"/>
      <c r="JNY123" s="516"/>
      <c r="JNZ123" s="516"/>
      <c r="JOA123" s="516"/>
      <c r="JOB123" s="516"/>
      <c r="JOC123" s="516"/>
      <c r="JOD123" s="516"/>
      <c r="JOE123" s="516"/>
      <c r="JOF123" s="516"/>
      <c r="JOG123" s="516"/>
      <c r="JOH123" s="516"/>
      <c r="JOI123" s="516"/>
      <c r="JOJ123" s="516"/>
      <c r="JOK123" s="516"/>
      <c r="JOL123" s="516"/>
      <c r="JOM123" s="516"/>
      <c r="JON123" s="516"/>
      <c r="JOO123" s="516"/>
      <c r="JOP123" s="516"/>
      <c r="JOQ123" s="516"/>
      <c r="JOR123" s="516"/>
      <c r="JOS123" s="516"/>
      <c r="JOT123" s="516"/>
      <c r="JOU123" s="516"/>
      <c r="JOV123" s="516"/>
      <c r="JOW123" s="516"/>
      <c r="JOX123" s="516"/>
      <c r="JOY123" s="516"/>
      <c r="JOZ123" s="516"/>
      <c r="JPA123" s="516"/>
      <c r="JPB123" s="516"/>
      <c r="JPC123" s="516"/>
      <c r="JPD123" s="516"/>
      <c r="JPE123" s="516"/>
      <c r="JPF123" s="516"/>
      <c r="JPG123" s="516"/>
      <c r="JPH123" s="516"/>
      <c r="JPI123" s="516"/>
      <c r="JPJ123" s="516"/>
      <c r="JPK123" s="516"/>
      <c r="JPL123" s="516"/>
      <c r="JPM123" s="516"/>
      <c r="JPN123" s="516"/>
      <c r="JPO123" s="516"/>
      <c r="JPP123" s="516"/>
      <c r="JPQ123" s="516"/>
      <c r="JPR123" s="516"/>
      <c r="JPS123" s="516"/>
      <c r="JPT123" s="516"/>
      <c r="JPU123" s="516"/>
      <c r="JPV123" s="516"/>
      <c r="JPW123" s="516"/>
      <c r="JPX123" s="516"/>
      <c r="JPY123" s="516"/>
      <c r="JPZ123" s="516"/>
      <c r="JQA123" s="516"/>
      <c r="JQB123" s="516"/>
      <c r="JQC123" s="516"/>
      <c r="JQD123" s="516"/>
      <c r="JQE123" s="516"/>
      <c r="JQF123" s="516"/>
      <c r="JQG123" s="516"/>
      <c r="JQH123" s="516"/>
      <c r="JQI123" s="516"/>
      <c r="JQJ123" s="516"/>
      <c r="JQK123" s="516"/>
      <c r="JQL123" s="516"/>
      <c r="JQM123" s="516"/>
      <c r="JQN123" s="516"/>
      <c r="JQO123" s="516"/>
      <c r="JQP123" s="516"/>
      <c r="JQQ123" s="516"/>
      <c r="JQR123" s="516"/>
      <c r="JQS123" s="516"/>
      <c r="JQT123" s="516"/>
      <c r="JQU123" s="516"/>
      <c r="JQV123" s="516"/>
      <c r="JQW123" s="516"/>
      <c r="JQX123" s="516"/>
      <c r="JQY123" s="516"/>
      <c r="JQZ123" s="516"/>
      <c r="JRA123" s="516"/>
      <c r="JRB123" s="516"/>
      <c r="JRC123" s="516"/>
      <c r="JRD123" s="516"/>
      <c r="JRE123" s="516"/>
      <c r="JRF123" s="516"/>
      <c r="JRG123" s="516"/>
      <c r="JRH123" s="516"/>
      <c r="JRI123" s="516"/>
      <c r="JRJ123" s="516"/>
      <c r="JRK123" s="516"/>
      <c r="JRL123" s="516"/>
      <c r="JRM123" s="516"/>
      <c r="JRN123" s="516"/>
      <c r="JRO123" s="516"/>
      <c r="JRP123" s="516"/>
      <c r="JRQ123" s="516"/>
      <c r="JRR123" s="516"/>
      <c r="JRS123" s="516"/>
      <c r="JRT123" s="516"/>
      <c r="JRU123" s="516"/>
      <c r="JRV123" s="516"/>
      <c r="JRW123" s="516"/>
      <c r="JRX123" s="516"/>
      <c r="JRY123" s="516"/>
      <c r="JRZ123" s="516"/>
      <c r="JSA123" s="516"/>
      <c r="JSB123" s="516"/>
      <c r="JSC123" s="516"/>
      <c r="JSD123" s="516"/>
      <c r="JSE123" s="516"/>
      <c r="JSF123" s="516"/>
      <c r="JSG123" s="516"/>
      <c r="JSH123" s="516"/>
      <c r="JSI123" s="516"/>
      <c r="JSJ123" s="516"/>
      <c r="JSK123" s="516"/>
      <c r="JSL123" s="516"/>
      <c r="JSM123" s="516"/>
      <c r="JSN123" s="516"/>
      <c r="JSO123" s="516"/>
      <c r="JSP123" s="516"/>
      <c r="JSQ123" s="516"/>
      <c r="JSR123" s="516"/>
      <c r="JSS123" s="516"/>
      <c r="JST123" s="516"/>
      <c r="JSU123" s="516"/>
      <c r="JSV123" s="516"/>
      <c r="JSW123" s="516"/>
      <c r="JSX123" s="516"/>
      <c r="JSY123" s="516"/>
      <c r="JSZ123" s="516"/>
      <c r="JTA123" s="516"/>
      <c r="JTB123" s="516"/>
      <c r="JTC123" s="516"/>
      <c r="JTD123" s="516"/>
      <c r="JTE123" s="516"/>
      <c r="JTF123" s="516"/>
      <c r="JTG123" s="516"/>
      <c r="JTH123" s="516"/>
      <c r="JTI123" s="516"/>
      <c r="JTJ123" s="516"/>
      <c r="JTK123" s="516"/>
      <c r="JTL123" s="516"/>
      <c r="JTM123" s="516"/>
      <c r="JTN123" s="516"/>
      <c r="JTO123" s="516"/>
      <c r="JTP123" s="516"/>
      <c r="JTQ123" s="516"/>
      <c r="JTR123" s="516"/>
      <c r="JTS123" s="516"/>
      <c r="JTT123" s="516"/>
      <c r="JTU123" s="516"/>
      <c r="JTV123" s="516"/>
      <c r="JTW123" s="516"/>
      <c r="JTX123" s="516"/>
      <c r="JTY123" s="516"/>
      <c r="JTZ123" s="516"/>
      <c r="JUA123" s="516"/>
      <c r="JUB123" s="516"/>
      <c r="JUC123" s="516"/>
      <c r="JUD123" s="516"/>
      <c r="JUE123" s="516"/>
      <c r="JUF123" s="516"/>
      <c r="JUG123" s="516"/>
      <c r="JUH123" s="516"/>
      <c r="JUI123" s="516"/>
      <c r="JUJ123" s="516"/>
      <c r="JUK123" s="516"/>
      <c r="JUL123" s="516"/>
      <c r="JUM123" s="516"/>
      <c r="JUN123" s="516"/>
      <c r="JUO123" s="516"/>
      <c r="JUP123" s="516"/>
      <c r="JUQ123" s="516"/>
      <c r="JUR123" s="516"/>
      <c r="JUS123" s="516"/>
      <c r="JUT123" s="516"/>
      <c r="JUU123" s="516"/>
      <c r="JUV123" s="516"/>
      <c r="JUW123" s="516"/>
      <c r="JUX123" s="516"/>
      <c r="JUY123" s="516"/>
      <c r="JUZ123" s="516"/>
      <c r="JVA123" s="516"/>
      <c r="JVB123" s="516"/>
      <c r="JVC123" s="516"/>
      <c r="JVD123" s="516"/>
      <c r="JVE123" s="516"/>
      <c r="JVF123" s="516"/>
      <c r="JVG123" s="516"/>
      <c r="JVH123" s="516"/>
      <c r="JVI123" s="516"/>
      <c r="JVJ123" s="516"/>
      <c r="JVK123" s="516"/>
      <c r="JVL123" s="516"/>
      <c r="JVM123" s="516"/>
      <c r="JVN123" s="516"/>
      <c r="JVO123" s="516"/>
      <c r="JVP123" s="516"/>
      <c r="JVQ123" s="516"/>
      <c r="JVR123" s="516"/>
      <c r="JVS123" s="516"/>
      <c r="JVT123" s="516"/>
      <c r="JVU123" s="516"/>
      <c r="JVV123" s="516"/>
      <c r="JVW123" s="516"/>
      <c r="JVX123" s="516"/>
      <c r="JVY123" s="516"/>
      <c r="JVZ123" s="516"/>
      <c r="JWA123" s="516"/>
      <c r="JWB123" s="516"/>
      <c r="JWC123" s="516"/>
      <c r="JWD123" s="516"/>
      <c r="JWE123" s="516"/>
      <c r="JWF123" s="516"/>
      <c r="JWG123" s="516"/>
      <c r="JWH123" s="516"/>
      <c r="JWI123" s="516"/>
      <c r="JWJ123" s="516"/>
      <c r="JWK123" s="516"/>
      <c r="JWL123" s="516"/>
      <c r="JWM123" s="516"/>
      <c r="JWN123" s="516"/>
      <c r="JWO123" s="516"/>
      <c r="JWP123" s="516"/>
      <c r="JWQ123" s="516"/>
      <c r="JWR123" s="516"/>
      <c r="JWS123" s="516"/>
      <c r="JWT123" s="516"/>
      <c r="JWU123" s="516"/>
      <c r="JWV123" s="516"/>
      <c r="JWW123" s="516"/>
      <c r="JWX123" s="516"/>
      <c r="JWY123" s="516"/>
      <c r="JWZ123" s="516"/>
      <c r="JXA123" s="516"/>
      <c r="JXB123" s="516"/>
      <c r="JXC123" s="516"/>
      <c r="JXD123" s="516"/>
      <c r="JXE123" s="516"/>
      <c r="JXF123" s="516"/>
      <c r="JXG123" s="516"/>
      <c r="JXH123" s="516"/>
      <c r="JXI123" s="516"/>
      <c r="JXJ123" s="516"/>
      <c r="JXK123" s="516"/>
      <c r="JXL123" s="516"/>
      <c r="JXM123" s="516"/>
      <c r="JXN123" s="516"/>
      <c r="JXO123" s="516"/>
      <c r="JXP123" s="516"/>
      <c r="JXQ123" s="516"/>
      <c r="JXR123" s="516"/>
      <c r="JXS123" s="516"/>
      <c r="JXT123" s="516"/>
      <c r="JXU123" s="516"/>
      <c r="JXV123" s="516"/>
      <c r="JXW123" s="516"/>
      <c r="JXX123" s="516"/>
      <c r="JXY123" s="516"/>
      <c r="JXZ123" s="516"/>
      <c r="JYA123" s="516"/>
      <c r="JYB123" s="516"/>
      <c r="JYC123" s="516"/>
      <c r="JYD123" s="516"/>
      <c r="JYE123" s="516"/>
      <c r="JYF123" s="516"/>
      <c r="JYG123" s="516"/>
      <c r="JYH123" s="516"/>
      <c r="JYI123" s="516"/>
      <c r="JYJ123" s="516"/>
      <c r="JYK123" s="516"/>
      <c r="JYL123" s="516"/>
      <c r="JYM123" s="516"/>
      <c r="JYN123" s="516"/>
      <c r="JYO123" s="516"/>
      <c r="JYP123" s="516"/>
      <c r="JYQ123" s="516"/>
      <c r="JYR123" s="516"/>
      <c r="JYS123" s="516"/>
      <c r="JYT123" s="516"/>
      <c r="JYU123" s="516"/>
      <c r="JYV123" s="516"/>
      <c r="JYW123" s="516"/>
      <c r="JYX123" s="516"/>
      <c r="JYY123" s="516"/>
      <c r="JYZ123" s="516"/>
      <c r="JZA123" s="516"/>
      <c r="JZB123" s="516"/>
      <c r="JZC123" s="516"/>
      <c r="JZD123" s="516"/>
      <c r="JZE123" s="516"/>
      <c r="JZF123" s="516"/>
      <c r="JZG123" s="516"/>
      <c r="JZH123" s="516"/>
      <c r="JZI123" s="516"/>
      <c r="JZJ123" s="516"/>
      <c r="JZK123" s="516"/>
      <c r="JZL123" s="516"/>
      <c r="JZM123" s="516"/>
      <c r="JZN123" s="516"/>
      <c r="JZO123" s="516"/>
      <c r="JZP123" s="516"/>
      <c r="JZQ123" s="516"/>
      <c r="JZR123" s="516"/>
      <c r="JZS123" s="516"/>
      <c r="JZT123" s="516"/>
      <c r="JZU123" s="516"/>
      <c r="JZV123" s="516"/>
      <c r="JZW123" s="516"/>
      <c r="JZX123" s="516"/>
      <c r="JZY123" s="516"/>
      <c r="JZZ123" s="516"/>
      <c r="KAA123" s="516"/>
      <c r="KAB123" s="516"/>
      <c r="KAC123" s="516"/>
      <c r="KAD123" s="516"/>
      <c r="KAE123" s="516"/>
      <c r="KAF123" s="516"/>
      <c r="KAG123" s="516"/>
      <c r="KAH123" s="516"/>
      <c r="KAI123" s="516"/>
      <c r="KAJ123" s="516"/>
      <c r="KAK123" s="516"/>
      <c r="KAL123" s="516"/>
      <c r="KAM123" s="516"/>
      <c r="KAN123" s="516"/>
      <c r="KAO123" s="516"/>
      <c r="KAP123" s="516"/>
      <c r="KAQ123" s="516"/>
      <c r="KAR123" s="516"/>
      <c r="KAS123" s="516"/>
      <c r="KAT123" s="516"/>
      <c r="KAU123" s="516"/>
      <c r="KAV123" s="516"/>
      <c r="KAW123" s="516"/>
      <c r="KAX123" s="516"/>
      <c r="KAY123" s="516"/>
      <c r="KAZ123" s="516"/>
      <c r="KBA123" s="516"/>
      <c r="KBB123" s="516"/>
      <c r="KBC123" s="516"/>
      <c r="KBD123" s="516"/>
      <c r="KBE123" s="516"/>
      <c r="KBF123" s="516"/>
      <c r="KBG123" s="516"/>
      <c r="KBH123" s="516"/>
      <c r="KBI123" s="516"/>
      <c r="KBJ123" s="516"/>
      <c r="KBK123" s="516"/>
      <c r="KBL123" s="516"/>
      <c r="KBM123" s="516"/>
      <c r="KBN123" s="516"/>
      <c r="KBO123" s="516"/>
      <c r="KBP123" s="516"/>
      <c r="KBQ123" s="516"/>
      <c r="KBR123" s="516"/>
      <c r="KBS123" s="516"/>
      <c r="KBT123" s="516"/>
      <c r="KBU123" s="516"/>
      <c r="KBV123" s="516"/>
      <c r="KBW123" s="516"/>
      <c r="KBX123" s="516"/>
      <c r="KBY123" s="516"/>
      <c r="KBZ123" s="516"/>
      <c r="KCA123" s="516"/>
      <c r="KCB123" s="516"/>
      <c r="KCC123" s="516"/>
      <c r="KCD123" s="516"/>
      <c r="KCE123" s="516"/>
      <c r="KCF123" s="516"/>
      <c r="KCG123" s="516"/>
      <c r="KCH123" s="516"/>
      <c r="KCI123" s="516"/>
      <c r="KCJ123" s="516"/>
      <c r="KCK123" s="516"/>
      <c r="KCL123" s="516"/>
      <c r="KCM123" s="516"/>
      <c r="KCN123" s="516"/>
      <c r="KCO123" s="516"/>
      <c r="KCP123" s="516"/>
      <c r="KCQ123" s="516"/>
      <c r="KCR123" s="516"/>
      <c r="KCS123" s="516"/>
      <c r="KCT123" s="516"/>
      <c r="KCU123" s="516"/>
      <c r="KCV123" s="516"/>
      <c r="KCW123" s="516"/>
      <c r="KCX123" s="516"/>
      <c r="KCY123" s="516"/>
      <c r="KCZ123" s="516"/>
      <c r="KDA123" s="516"/>
      <c r="KDB123" s="516"/>
      <c r="KDC123" s="516"/>
      <c r="KDD123" s="516"/>
      <c r="KDE123" s="516"/>
      <c r="KDF123" s="516"/>
      <c r="KDG123" s="516"/>
      <c r="KDH123" s="516"/>
      <c r="KDI123" s="516"/>
      <c r="KDJ123" s="516"/>
      <c r="KDK123" s="516"/>
      <c r="KDL123" s="516"/>
      <c r="KDM123" s="516"/>
      <c r="KDN123" s="516"/>
      <c r="KDO123" s="516"/>
      <c r="KDP123" s="516"/>
      <c r="KDQ123" s="516"/>
      <c r="KDR123" s="516"/>
      <c r="KDS123" s="516"/>
      <c r="KDT123" s="516"/>
      <c r="KDU123" s="516"/>
      <c r="KDV123" s="516"/>
      <c r="KDW123" s="516"/>
      <c r="KDX123" s="516"/>
      <c r="KDY123" s="516"/>
      <c r="KDZ123" s="516"/>
      <c r="KEA123" s="516"/>
      <c r="KEB123" s="516"/>
      <c r="KEC123" s="516"/>
      <c r="KED123" s="516"/>
      <c r="KEE123" s="516"/>
      <c r="KEF123" s="516"/>
      <c r="KEG123" s="516"/>
      <c r="KEH123" s="516"/>
      <c r="KEI123" s="516"/>
      <c r="KEJ123" s="516"/>
      <c r="KEK123" s="516"/>
      <c r="KEL123" s="516"/>
      <c r="KEM123" s="516"/>
      <c r="KEN123" s="516"/>
      <c r="KEO123" s="516"/>
      <c r="KEP123" s="516"/>
      <c r="KEQ123" s="516"/>
      <c r="KER123" s="516"/>
      <c r="KES123" s="516"/>
      <c r="KET123" s="516"/>
      <c r="KEU123" s="516"/>
      <c r="KEV123" s="516"/>
      <c r="KEW123" s="516"/>
      <c r="KEX123" s="516"/>
      <c r="KEY123" s="516"/>
      <c r="KEZ123" s="516"/>
      <c r="KFA123" s="516"/>
      <c r="KFB123" s="516"/>
      <c r="KFC123" s="516"/>
      <c r="KFD123" s="516"/>
      <c r="KFE123" s="516"/>
      <c r="KFF123" s="516"/>
      <c r="KFG123" s="516"/>
      <c r="KFH123" s="516"/>
      <c r="KFI123" s="516"/>
      <c r="KFJ123" s="516"/>
      <c r="KFK123" s="516"/>
      <c r="KFL123" s="516"/>
      <c r="KFM123" s="516"/>
      <c r="KFN123" s="516"/>
      <c r="KFO123" s="516"/>
      <c r="KFP123" s="516"/>
      <c r="KFQ123" s="516"/>
      <c r="KFR123" s="516"/>
      <c r="KFS123" s="516"/>
      <c r="KFT123" s="516"/>
      <c r="KFU123" s="516"/>
      <c r="KFV123" s="516"/>
      <c r="KFW123" s="516"/>
      <c r="KFX123" s="516"/>
      <c r="KFY123" s="516"/>
      <c r="KFZ123" s="516"/>
      <c r="KGA123" s="516"/>
      <c r="KGB123" s="516"/>
      <c r="KGC123" s="516"/>
      <c r="KGD123" s="516"/>
      <c r="KGE123" s="516"/>
      <c r="KGF123" s="516"/>
      <c r="KGG123" s="516"/>
      <c r="KGH123" s="516"/>
      <c r="KGI123" s="516"/>
      <c r="KGJ123" s="516"/>
      <c r="KGK123" s="516"/>
      <c r="KGL123" s="516"/>
      <c r="KGM123" s="516"/>
      <c r="KGN123" s="516"/>
      <c r="KGO123" s="516"/>
      <c r="KGP123" s="516"/>
      <c r="KGQ123" s="516"/>
      <c r="KGR123" s="516"/>
      <c r="KGS123" s="516"/>
      <c r="KGT123" s="516"/>
      <c r="KGU123" s="516"/>
      <c r="KGV123" s="516"/>
      <c r="KGW123" s="516"/>
      <c r="KGX123" s="516"/>
      <c r="KGY123" s="516"/>
      <c r="KGZ123" s="516"/>
      <c r="KHA123" s="516"/>
      <c r="KHB123" s="516"/>
      <c r="KHC123" s="516"/>
      <c r="KHD123" s="516"/>
      <c r="KHE123" s="516"/>
      <c r="KHF123" s="516"/>
      <c r="KHG123" s="516"/>
      <c r="KHH123" s="516"/>
      <c r="KHI123" s="516"/>
      <c r="KHJ123" s="516"/>
      <c r="KHK123" s="516"/>
      <c r="KHL123" s="516"/>
      <c r="KHM123" s="516"/>
      <c r="KHN123" s="516"/>
      <c r="KHO123" s="516"/>
      <c r="KHP123" s="516"/>
      <c r="KHQ123" s="516"/>
      <c r="KHR123" s="516"/>
      <c r="KHS123" s="516"/>
      <c r="KHT123" s="516"/>
      <c r="KHU123" s="516"/>
      <c r="KHV123" s="516"/>
      <c r="KHW123" s="516"/>
      <c r="KHX123" s="516"/>
      <c r="KHY123" s="516"/>
      <c r="KHZ123" s="516"/>
      <c r="KIA123" s="516"/>
      <c r="KIB123" s="516"/>
      <c r="KIC123" s="516"/>
      <c r="KID123" s="516"/>
      <c r="KIE123" s="516"/>
      <c r="KIF123" s="516"/>
      <c r="KIG123" s="516"/>
      <c r="KIH123" s="516"/>
      <c r="KII123" s="516"/>
      <c r="KIJ123" s="516"/>
      <c r="KIK123" s="516"/>
      <c r="KIL123" s="516"/>
      <c r="KIM123" s="516"/>
      <c r="KIN123" s="516"/>
      <c r="KIO123" s="516"/>
      <c r="KIP123" s="516"/>
      <c r="KIQ123" s="516"/>
      <c r="KIR123" s="516"/>
      <c r="KIS123" s="516"/>
      <c r="KIT123" s="516"/>
      <c r="KIU123" s="516"/>
      <c r="KIV123" s="516"/>
      <c r="KIW123" s="516"/>
      <c r="KIX123" s="516"/>
      <c r="KIY123" s="516"/>
      <c r="KIZ123" s="516"/>
      <c r="KJA123" s="516"/>
      <c r="KJB123" s="516"/>
      <c r="KJC123" s="516"/>
      <c r="KJD123" s="516"/>
      <c r="KJE123" s="516"/>
      <c r="KJF123" s="516"/>
      <c r="KJG123" s="516"/>
      <c r="KJH123" s="516"/>
      <c r="KJI123" s="516"/>
      <c r="KJJ123" s="516"/>
      <c r="KJK123" s="516"/>
      <c r="KJL123" s="516"/>
      <c r="KJM123" s="516"/>
      <c r="KJN123" s="516"/>
      <c r="KJO123" s="516"/>
      <c r="KJP123" s="516"/>
      <c r="KJQ123" s="516"/>
      <c r="KJR123" s="516"/>
      <c r="KJS123" s="516"/>
      <c r="KJT123" s="516"/>
      <c r="KJU123" s="516"/>
      <c r="KJV123" s="516"/>
      <c r="KJW123" s="516"/>
      <c r="KJX123" s="516"/>
      <c r="KJY123" s="516"/>
      <c r="KJZ123" s="516"/>
      <c r="KKA123" s="516"/>
      <c r="KKB123" s="516"/>
      <c r="KKC123" s="516"/>
      <c r="KKD123" s="516"/>
      <c r="KKE123" s="516"/>
      <c r="KKF123" s="516"/>
      <c r="KKG123" s="516"/>
      <c r="KKH123" s="516"/>
      <c r="KKI123" s="516"/>
      <c r="KKJ123" s="516"/>
      <c r="KKK123" s="516"/>
      <c r="KKL123" s="516"/>
      <c r="KKM123" s="516"/>
      <c r="KKN123" s="516"/>
      <c r="KKO123" s="516"/>
      <c r="KKP123" s="516"/>
      <c r="KKQ123" s="516"/>
      <c r="KKR123" s="516"/>
      <c r="KKS123" s="516"/>
      <c r="KKT123" s="516"/>
      <c r="KKU123" s="516"/>
      <c r="KKV123" s="516"/>
      <c r="KKW123" s="516"/>
      <c r="KKX123" s="516"/>
      <c r="KKY123" s="516"/>
      <c r="KKZ123" s="516"/>
      <c r="KLA123" s="516"/>
      <c r="KLB123" s="516"/>
      <c r="KLC123" s="516"/>
      <c r="KLD123" s="516"/>
      <c r="KLE123" s="516"/>
      <c r="KLF123" s="516"/>
      <c r="KLG123" s="516"/>
      <c r="KLH123" s="516"/>
      <c r="KLI123" s="516"/>
      <c r="KLJ123" s="516"/>
      <c r="KLK123" s="516"/>
      <c r="KLL123" s="516"/>
      <c r="KLM123" s="516"/>
      <c r="KLN123" s="516"/>
      <c r="KLO123" s="516"/>
      <c r="KLP123" s="516"/>
      <c r="KLQ123" s="516"/>
      <c r="KLR123" s="516"/>
      <c r="KLS123" s="516"/>
      <c r="KLT123" s="516"/>
      <c r="KLU123" s="516"/>
      <c r="KLV123" s="516"/>
      <c r="KLW123" s="516"/>
      <c r="KLX123" s="516"/>
      <c r="KLY123" s="516"/>
      <c r="KLZ123" s="516"/>
      <c r="KMA123" s="516"/>
      <c r="KMB123" s="516"/>
      <c r="KMC123" s="516"/>
      <c r="KMD123" s="516"/>
      <c r="KME123" s="516"/>
      <c r="KMF123" s="516"/>
      <c r="KMG123" s="516"/>
      <c r="KMH123" s="516"/>
      <c r="KMI123" s="516"/>
      <c r="KMJ123" s="516"/>
      <c r="KMK123" s="516"/>
      <c r="KML123" s="516"/>
      <c r="KMM123" s="516"/>
      <c r="KMN123" s="516"/>
      <c r="KMO123" s="516"/>
      <c r="KMP123" s="516"/>
      <c r="KMQ123" s="516"/>
      <c r="KMR123" s="516"/>
      <c r="KMS123" s="516"/>
      <c r="KMT123" s="516"/>
      <c r="KMU123" s="516"/>
      <c r="KMV123" s="516"/>
      <c r="KMW123" s="516"/>
      <c r="KMX123" s="516"/>
      <c r="KMY123" s="516"/>
      <c r="KMZ123" s="516"/>
      <c r="KNA123" s="516"/>
      <c r="KNB123" s="516"/>
      <c r="KNC123" s="516"/>
      <c r="KND123" s="516"/>
      <c r="KNE123" s="516"/>
      <c r="KNF123" s="516"/>
      <c r="KNG123" s="516"/>
      <c r="KNH123" s="516"/>
      <c r="KNI123" s="516"/>
      <c r="KNJ123" s="516"/>
      <c r="KNK123" s="516"/>
      <c r="KNL123" s="516"/>
      <c r="KNM123" s="516"/>
      <c r="KNN123" s="516"/>
      <c r="KNO123" s="516"/>
      <c r="KNP123" s="516"/>
      <c r="KNQ123" s="516"/>
      <c r="KNR123" s="516"/>
      <c r="KNS123" s="516"/>
      <c r="KNT123" s="516"/>
      <c r="KNU123" s="516"/>
      <c r="KNV123" s="516"/>
      <c r="KNW123" s="516"/>
      <c r="KNX123" s="516"/>
      <c r="KNY123" s="516"/>
      <c r="KNZ123" s="516"/>
      <c r="KOA123" s="516"/>
      <c r="KOB123" s="516"/>
      <c r="KOC123" s="516"/>
      <c r="KOD123" s="516"/>
      <c r="KOE123" s="516"/>
      <c r="KOF123" s="516"/>
      <c r="KOG123" s="516"/>
      <c r="KOH123" s="516"/>
      <c r="KOI123" s="516"/>
      <c r="KOJ123" s="516"/>
      <c r="KOK123" s="516"/>
      <c r="KOL123" s="516"/>
      <c r="KOM123" s="516"/>
      <c r="KON123" s="516"/>
      <c r="KOO123" s="516"/>
      <c r="KOP123" s="516"/>
      <c r="KOQ123" s="516"/>
      <c r="KOR123" s="516"/>
      <c r="KOS123" s="516"/>
      <c r="KOT123" s="516"/>
      <c r="KOU123" s="516"/>
      <c r="KOV123" s="516"/>
      <c r="KOW123" s="516"/>
      <c r="KOX123" s="516"/>
      <c r="KOY123" s="516"/>
      <c r="KOZ123" s="516"/>
      <c r="KPA123" s="516"/>
      <c r="KPB123" s="516"/>
      <c r="KPC123" s="516"/>
      <c r="KPD123" s="516"/>
      <c r="KPE123" s="516"/>
      <c r="KPF123" s="516"/>
      <c r="KPG123" s="516"/>
      <c r="KPH123" s="516"/>
      <c r="KPI123" s="516"/>
      <c r="KPJ123" s="516"/>
      <c r="KPK123" s="516"/>
      <c r="KPL123" s="516"/>
      <c r="KPM123" s="516"/>
      <c r="KPN123" s="516"/>
      <c r="KPO123" s="516"/>
      <c r="KPP123" s="516"/>
      <c r="KPQ123" s="516"/>
      <c r="KPR123" s="516"/>
      <c r="KPS123" s="516"/>
      <c r="KPT123" s="516"/>
      <c r="KPU123" s="516"/>
      <c r="KPV123" s="516"/>
      <c r="KPW123" s="516"/>
      <c r="KPX123" s="516"/>
      <c r="KPY123" s="516"/>
      <c r="KPZ123" s="516"/>
      <c r="KQA123" s="516"/>
      <c r="KQB123" s="516"/>
      <c r="KQC123" s="516"/>
      <c r="KQD123" s="516"/>
      <c r="KQE123" s="516"/>
      <c r="KQF123" s="516"/>
      <c r="KQG123" s="516"/>
      <c r="KQH123" s="516"/>
      <c r="KQI123" s="516"/>
      <c r="KQJ123" s="516"/>
      <c r="KQK123" s="516"/>
      <c r="KQL123" s="516"/>
      <c r="KQM123" s="516"/>
      <c r="KQN123" s="516"/>
      <c r="KQO123" s="516"/>
      <c r="KQP123" s="516"/>
      <c r="KQQ123" s="516"/>
      <c r="KQR123" s="516"/>
      <c r="KQS123" s="516"/>
      <c r="KQT123" s="516"/>
      <c r="KQU123" s="516"/>
      <c r="KQV123" s="516"/>
      <c r="KQW123" s="516"/>
      <c r="KQX123" s="516"/>
      <c r="KQY123" s="516"/>
      <c r="KQZ123" s="516"/>
      <c r="KRA123" s="516"/>
      <c r="KRB123" s="516"/>
      <c r="KRC123" s="516"/>
      <c r="KRD123" s="516"/>
      <c r="KRE123" s="516"/>
      <c r="KRF123" s="516"/>
      <c r="KRG123" s="516"/>
      <c r="KRH123" s="516"/>
      <c r="KRI123" s="516"/>
      <c r="KRJ123" s="516"/>
      <c r="KRK123" s="516"/>
      <c r="KRL123" s="516"/>
      <c r="KRM123" s="516"/>
      <c r="KRN123" s="516"/>
      <c r="KRO123" s="516"/>
      <c r="KRP123" s="516"/>
      <c r="KRQ123" s="516"/>
      <c r="KRR123" s="516"/>
      <c r="KRS123" s="516"/>
      <c r="KRT123" s="516"/>
      <c r="KRU123" s="516"/>
      <c r="KRV123" s="516"/>
      <c r="KRW123" s="516"/>
      <c r="KRX123" s="516"/>
      <c r="KRY123" s="516"/>
      <c r="KRZ123" s="516"/>
      <c r="KSA123" s="516"/>
      <c r="KSB123" s="516"/>
      <c r="KSC123" s="516"/>
      <c r="KSD123" s="516"/>
      <c r="KSE123" s="516"/>
      <c r="KSF123" s="516"/>
      <c r="KSG123" s="516"/>
      <c r="KSH123" s="516"/>
      <c r="KSI123" s="516"/>
      <c r="KSJ123" s="516"/>
      <c r="KSK123" s="516"/>
      <c r="KSL123" s="516"/>
      <c r="KSM123" s="516"/>
      <c r="KSN123" s="516"/>
      <c r="KSO123" s="516"/>
      <c r="KSP123" s="516"/>
      <c r="KSQ123" s="516"/>
      <c r="KSR123" s="516"/>
      <c r="KSS123" s="516"/>
      <c r="KST123" s="516"/>
      <c r="KSU123" s="516"/>
      <c r="KSV123" s="516"/>
      <c r="KSW123" s="516"/>
      <c r="KSX123" s="516"/>
      <c r="KSY123" s="516"/>
      <c r="KSZ123" s="516"/>
      <c r="KTA123" s="516"/>
      <c r="KTB123" s="516"/>
      <c r="KTC123" s="516"/>
      <c r="KTD123" s="516"/>
      <c r="KTE123" s="516"/>
      <c r="KTF123" s="516"/>
      <c r="KTG123" s="516"/>
      <c r="KTH123" s="516"/>
      <c r="KTI123" s="516"/>
      <c r="KTJ123" s="516"/>
      <c r="KTK123" s="516"/>
      <c r="KTL123" s="516"/>
      <c r="KTM123" s="516"/>
      <c r="KTN123" s="516"/>
      <c r="KTO123" s="516"/>
      <c r="KTP123" s="516"/>
      <c r="KTQ123" s="516"/>
      <c r="KTR123" s="516"/>
      <c r="KTS123" s="516"/>
      <c r="KTT123" s="516"/>
      <c r="KTU123" s="516"/>
      <c r="KTV123" s="516"/>
      <c r="KTW123" s="516"/>
      <c r="KTX123" s="516"/>
      <c r="KTY123" s="516"/>
      <c r="KTZ123" s="516"/>
      <c r="KUA123" s="516"/>
      <c r="KUB123" s="516"/>
      <c r="KUC123" s="516"/>
      <c r="KUD123" s="516"/>
      <c r="KUE123" s="516"/>
      <c r="KUF123" s="516"/>
      <c r="KUG123" s="516"/>
      <c r="KUH123" s="516"/>
      <c r="KUI123" s="516"/>
      <c r="KUJ123" s="516"/>
      <c r="KUK123" s="516"/>
      <c r="KUL123" s="516"/>
      <c r="KUM123" s="516"/>
      <c r="KUN123" s="516"/>
      <c r="KUO123" s="516"/>
      <c r="KUP123" s="516"/>
      <c r="KUQ123" s="516"/>
      <c r="KUR123" s="516"/>
      <c r="KUS123" s="516"/>
      <c r="KUT123" s="516"/>
      <c r="KUU123" s="516"/>
      <c r="KUV123" s="516"/>
      <c r="KUW123" s="516"/>
      <c r="KUX123" s="516"/>
      <c r="KUY123" s="516"/>
      <c r="KUZ123" s="516"/>
      <c r="KVA123" s="516"/>
      <c r="KVB123" s="516"/>
      <c r="KVC123" s="516"/>
      <c r="KVD123" s="516"/>
      <c r="KVE123" s="516"/>
      <c r="KVF123" s="516"/>
      <c r="KVG123" s="516"/>
      <c r="KVH123" s="516"/>
      <c r="KVI123" s="516"/>
      <c r="KVJ123" s="516"/>
      <c r="KVK123" s="516"/>
      <c r="KVL123" s="516"/>
      <c r="KVM123" s="516"/>
      <c r="KVN123" s="516"/>
      <c r="KVO123" s="516"/>
      <c r="KVP123" s="516"/>
      <c r="KVQ123" s="516"/>
      <c r="KVR123" s="516"/>
      <c r="KVS123" s="516"/>
      <c r="KVT123" s="516"/>
      <c r="KVU123" s="516"/>
      <c r="KVV123" s="516"/>
      <c r="KVW123" s="516"/>
      <c r="KVX123" s="516"/>
      <c r="KVY123" s="516"/>
      <c r="KVZ123" s="516"/>
      <c r="KWA123" s="516"/>
      <c r="KWB123" s="516"/>
      <c r="KWC123" s="516"/>
      <c r="KWD123" s="516"/>
      <c r="KWE123" s="516"/>
      <c r="KWF123" s="516"/>
      <c r="KWG123" s="516"/>
      <c r="KWH123" s="516"/>
      <c r="KWI123" s="516"/>
      <c r="KWJ123" s="516"/>
      <c r="KWK123" s="516"/>
      <c r="KWL123" s="516"/>
      <c r="KWM123" s="516"/>
      <c r="KWN123" s="516"/>
      <c r="KWO123" s="516"/>
      <c r="KWP123" s="516"/>
      <c r="KWQ123" s="516"/>
      <c r="KWR123" s="516"/>
      <c r="KWS123" s="516"/>
      <c r="KWT123" s="516"/>
      <c r="KWU123" s="516"/>
      <c r="KWV123" s="516"/>
      <c r="KWW123" s="516"/>
      <c r="KWX123" s="516"/>
      <c r="KWY123" s="516"/>
      <c r="KWZ123" s="516"/>
      <c r="KXA123" s="516"/>
      <c r="KXB123" s="516"/>
      <c r="KXC123" s="516"/>
      <c r="KXD123" s="516"/>
      <c r="KXE123" s="516"/>
      <c r="KXF123" s="516"/>
      <c r="KXG123" s="516"/>
      <c r="KXH123" s="516"/>
      <c r="KXI123" s="516"/>
      <c r="KXJ123" s="516"/>
      <c r="KXK123" s="516"/>
      <c r="KXL123" s="516"/>
      <c r="KXM123" s="516"/>
      <c r="KXN123" s="516"/>
      <c r="KXO123" s="516"/>
      <c r="KXP123" s="516"/>
      <c r="KXQ123" s="516"/>
      <c r="KXR123" s="516"/>
      <c r="KXS123" s="516"/>
      <c r="KXT123" s="516"/>
      <c r="KXU123" s="516"/>
      <c r="KXV123" s="516"/>
      <c r="KXW123" s="516"/>
      <c r="KXX123" s="516"/>
      <c r="KXY123" s="516"/>
      <c r="KXZ123" s="516"/>
      <c r="KYA123" s="516"/>
      <c r="KYB123" s="516"/>
      <c r="KYC123" s="516"/>
      <c r="KYD123" s="516"/>
      <c r="KYE123" s="516"/>
      <c r="KYF123" s="516"/>
      <c r="KYG123" s="516"/>
      <c r="KYH123" s="516"/>
      <c r="KYI123" s="516"/>
      <c r="KYJ123" s="516"/>
      <c r="KYK123" s="516"/>
      <c r="KYL123" s="516"/>
      <c r="KYM123" s="516"/>
      <c r="KYN123" s="516"/>
      <c r="KYO123" s="516"/>
      <c r="KYP123" s="516"/>
      <c r="KYQ123" s="516"/>
      <c r="KYR123" s="516"/>
      <c r="KYS123" s="516"/>
      <c r="KYT123" s="516"/>
      <c r="KYU123" s="516"/>
      <c r="KYV123" s="516"/>
      <c r="KYW123" s="516"/>
      <c r="KYX123" s="516"/>
      <c r="KYY123" s="516"/>
      <c r="KYZ123" s="516"/>
      <c r="KZA123" s="516"/>
      <c r="KZB123" s="516"/>
      <c r="KZC123" s="516"/>
      <c r="KZD123" s="516"/>
      <c r="KZE123" s="516"/>
      <c r="KZF123" s="516"/>
      <c r="KZG123" s="516"/>
      <c r="KZH123" s="516"/>
      <c r="KZI123" s="516"/>
      <c r="KZJ123" s="516"/>
      <c r="KZK123" s="516"/>
      <c r="KZL123" s="516"/>
      <c r="KZM123" s="516"/>
      <c r="KZN123" s="516"/>
      <c r="KZO123" s="516"/>
      <c r="KZP123" s="516"/>
      <c r="KZQ123" s="516"/>
      <c r="KZR123" s="516"/>
      <c r="KZS123" s="516"/>
      <c r="KZT123" s="516"/>
      <c r="KZU123" s="516"/>
      <c r="KZV123" s="516"/>
      <c r="KZW123" s="516"/>
      <c r="KZX123" s="516"/>
      <c r="KZY123" s="516"/>
      <c r="KZZ123" s="516"/>
      <c r="LAA123" s="516"/>
      <c r="LAB123" s="516"/>
      <c r="LAC123" s="516"/>
      <c r="LAD123" s="516"/>
      <c r="LAE123" s="516"/>
      <c r="LAF123" s="516"/>
      <c r="LAG123" s="516"/>
      <c r="LAH123" s="516"/>
      <c r="LAI123" s="516"/>
      <c r="LAJ123" s="516"/>
      <c r="LAK123" s="516"/>
      <c r="LAL123" s="516"/>
      <c r="LAM123" s="516"/>
      <c r="LAN123" s="516"/>
      <c r="LAO123" s="516"/>
      <c r="LAP123" s="516"/>
      <c r="LAQ123" s="516"/>
      <c r="LAR123" s="516"/>
      <c r="LAS123" s="516"/>
      <c r="LAT123" s="516"/>
      <c r="LAU123" s="516"/>
      <c r="LAV123" s="516"/>
      <c r="LAW123" s="516"/>
      <c r="LAX123" s="516"/>
      <c r="LAY123" s="516"/>
      <c r="LAZ123" s="516"/>
      <c r="LBA123" s="516"/>
      <c r="LBB123" s="516"/>
      <c r="LBC123" s="516"/>
      <c r="LBD123" s="516"/>
      <c r="LBE123" s="516"/>
      <c r="LBF123" s="516"/>
      <c r="LBG123" s="516"/>
      <c r="LBH123" s="516"/>
      <c r="LBI123" s="516"/>
      <c r="LBJ123" s="516"/>
      <c r="LBK123" s="516"/>
      <c r="LBL123" s="516"/>
      <c r="LBM123" s="516"/>
      <c r="LBN123" s="516"/>
      <c r="LBO123" s="516"/>
      <c r="LBP123" s="516"/>
      <c r="LBQ123" s="516"/>
      <c r="LBR123" s="516"/>
      <c r="LBS123" s="516"/>
      <c r="LBT123" s="516"/>
      <c r="LBU123" s="516"/>
      <c r="LBV123" s="516"/>
      <c r="LBW123" s="516"/>
      <c r="LBX123" s="516"/>
      <c r="LBY123" s="516"/>
      <c r="LBZ123" s="516"/>
      <c r="LCA123" s="516"/>
      <c r="LCB123" s="516"/>
      <c r="LCC123" s="516"/>
      <c r="LCD123" s="516"/>
      <c r="LCE123" s="516"/>
      <c r="LCF123" s="516"/>
      <c r="LCG123" s="516"/>
      <c r="LCH123" s="516"/>
      <c r="LCI123" s="516"/>
      <c r="LCJ123" s="516"/>
      <c r="LCK123" s="516"/>
      <c r="LCL123" s="516"/>
      <c r="LCM123" s="516"/>
      <c r="LCN123" s="516"/>
      <c r="LCO123" s="516"/>
      <c r="LCP123" s="516"/>
      <c r="LCQ123" s="516"/>
      <c r="LCR123" s="516"/>
      <c r="LCS123" s="516"/>
      <c r="LCT123" s="516"/>
      <c r="LCU123" s="516"/>
      <c r="LCV123" s="516"/>
      <c r="LCW123" s="516"/>
      <c r="LCX123" s="516"/>
      <c r="LCY123" s="516"/>
      <c r="LCZ123" s="516"/>
      <c r="LDA123" s="516"/>
      <c r="LDB123" s="516"/>
      <c r="LDC123" s="516"/>
      <c r="LDD123" s="516"/>
      <c r="LDE123" s="516"/>
      <c r="LDF123" s="516"/>
      <c r="LDG123" s="516"/>
      <c r="LDH123" s="516"/>
      <c r="LDI123" s="516"/>
      <c r="LDJ123" s="516"/>
      <c r="LDK123" s="516"/>
      <c r="LDL123" s="516"/>
      <c r="LDM123" s="516"/>
      <c r="LDN123" s="516"/>
      <c r="LDO123" s="516"/>
      <c r="LDP123" s="516"/>
      <c r="LDQ123" s="516"/>
      <c r="LDR123" s="516"/>
      <c r="LDS123" s="516"/>
      <c r="LDT123" s="516"/>
      <c r="LDU123" s="516"/>
      <c r="LDV123" s="516"/>
      <c r="LDW123" s="516"/>
      <c r="LDX123" s="516"/>
      <c r="LDY123" s="516"/>
      <c r="LDZ123" s="516"/>
      <c r="LEA123" s="516"/>
      <c r="LEB123" s="516"/>
      <c r="LEC123" s="516"/>
      <c r="LED123" s="516"/>
      <c r="LEE123" s="516"/>
      <c r="LEF123" s="516"/>
      <c r="LEG123" s="516"/>
      <c r="LEH123" s="516"/>
      <c r="LEI123" s="516"/>
      <c r="LEJ123" s="516"/>
      <c r="LEK123" s="516"/>
      <c r="LEL123" s="516"/>
      <c r="LEM123" s="516"/>
      <c r="LEN123" s="516"/>
      <c r="LEO123" s="516"/>
      <c r="LEP123" s="516"/>
      <c r="LEQ123" s="516"/>
      <c r="LER123" s="516"/>
      <c r="LES123" s="516"/>
      <c r="LET123" s="516"/>
      <c r="LEU123" s="516"/>
      <c r="LEV123" s="516"/>
      <c r="LEW123" s="516"/>
      <c r="LEX123" s="516"/>
      <c r="LEY123" s="516"/>
      <c r="LEZ123" s="516"/>
      <c r="LFA123" s="516"/>
      <c r="LFB123" s="516"/>
      <c r="LFC123" s="516"/>
      <c r="LFD123" s="516"/>
      <c r="LFE123" s="516"/>
      <c r="LFF123" s="516"/>
      <c r="LFG123" s="516"/>
      <c r="LFH123" s="516"/>
      <c r="LFI123" s="516"/>
      <c r="LFJ123" s="516"/>
      <c r="LFK123" s="516"/>
      <c r="LFL123" s="516"/>
      <c r="LFM123" s="516"/>
      <c r="LFN123" s="516"/>
      <c r="LFO123" s="516"/>
      <c r="LFP123" s="516"/>
      <c r="LFQ123" s="516"/>
      <c r="LFR123" s="516"/>
      <c r="LFS123" s="516"/>
      <c r="LFT123" s="516"/>
      <c r="LFU123" s="516"/>
      <c r="LFV123" s="516"/>
      <c r="LFW123" s="516"/>
      <c r="LFX123" s="516"/>
      <c r="LFY123" s="516"/>
      <c r="LFZ123" s="516"/>
      <c r="LGA123" s="516"/>
      <c r="LGB123" s="516"/>
      <c r="LGC123" s="516"/>
      <c r="LGD123" s="516"/>
      <c r="LGE123" s="516"/>
      <c r="LGF123" s="516"/>
      <c r="LGG123" s="516"/>
      <c r="LGH123" s="516"/>
      <c r="LGI123" s="516"/>
      <c r="LGJ123" s="516"/>
      <c r="LGK123" s="516"/>
      <c r="LGL123" s="516"/>
      <c r="LGM123" s="516"/>
      <c r="LGN123" s="516"/>
      <c r="LGO123" s="516"/>
      <c r="LGP123" s="516"/>
      <c r="LGQ123" s="516"/>
      <c r="LGR123" s="516"/>
      <c r="LGS123" s="516"/>
      <c r="LGT123" s="516"/>
      <c r="LGU123" s="516"/>
      <c r="LGV123" s="516"/>
      <c r="LGW123" s="516"/>
      <c r="LGX123" s="516"/>
      <c r="LGY123" s="516"/>
      <c r="LGZ123" s="516"/>
      <c r="LHA123" s="516"/>
      <c r="LHB123" s="516"/>
      <c r="LHC123" s="516"/>
      <c r="LHD123" s="516"/>
      <c r="LHE123" s="516"/>
      <c r="LHF123" s="516"/>
      <c r="LHG123" s="516"/>
      <c r="LHH123" s="516"/>
      <c r="LHI123" s="516"/>
      <c r="LHJ123" s="516"/>
      <c r="LHK123" s="516"/>
      <c r="LHL123" s="516"/>
      <c r="LHM123" s="516"/>
      <c r="LHN123" s="516"/>
      <c r="LHO123" s="516"/>
      <c r="LHP123" s="516"/>
      <c r="LHQ123" s="516"/>
      <c r="LHR123" s="516"/>
      <c r="LHS123" s="516"/>
      <c r="LHT123" s="516"/>
      <c r="LHU123" s="516"/>
      <c r="LHV123" s="516"/>
      <c r="LHW123" s="516"/>
      <c r="LHX123" s="516"/>
      <c r="LHY123" s="516"/>
      <c r="LHZ123" s="516"/>
      <c r="LIA123" s="516"/>
      <c r="LIB123" s="516"/>
      <c r="LIC123" s="516"/>
      <c r="LID123" s="516"/>
      <c r="LIE123" s="516"/>
      <c r="LIF123" s="516"/>
      <c r="LIG123" s="516"/>
      <c r="LIH123" s="516"/>
      <c r="LII123" s="516"/>
      <c r="LIJ123" s="516"/>
      <c r="LIK123" s="516"/>
      <c r="LIL123" s="516"/>
      <c r="LIM123" s="516"/>
      <c r="LIN123" s="516"/>
      <c r="LIO123" s="516"/>
      <c r="LIP123" s="516"/>
      <c r="LIQ123" s="516"/>
      <c r="LIR123" s="516"/>
      <c r="LIS123" s="516"/>
      <c r="LIT123" s="516"/>
      <c r="LIU123" s="516"/>
      <c r="LIV123" s="516"/>
      <c r="LIW123" s="516"/>
      <c r="LIX123" s="516"/>
      <c r="LIY123" s="516"/>
      <c r="LIZ123" s="516"/>
      <c r="LJA123" s="516"/>
      <c r="LJB123" s="516"/>
      <c r="LJC123" s="516"/>
      <c r="LJD123" s="516"/>
      <c r="LJE123" s="516"/>
      <c r="LJF123" s="516"/>
      <c r="LJG123" s="516"/>
      <c r="LJH123" s="516"/>
      <c r="LJI123" s="516"/>
      <c r="LJJ123" s="516"/>
      <c r="LJK123" s="516"/>
      <c r="LJL123" s="516"/>
      <c r="LJM123" s="516"/>
      <c r="LJN123" s="516"/>
      <c r="LJO123" s="516"/>
      <c r="LJP123" s="516"/>
      <c r="LJQ123" s="516"/>
      <c r="LJR123" s="516"/>
      <c r="LJS123" s="516"/>
      <c r="LJT123" s="516"/>
      <c r="LJU123" s="516"/>
      <c r="LJV123" s="516"/>
      <c r="LJW123" s="516"/>
      <c r="LJX123" s="516"/>
      <c r="LJY123" s="516"/>
      <c r="LJZ123" s="516"/>
      <c r="LKA123" s="516"/>
      <c r="LKB123" s="516"/>
      <c r="LKC123" s="516"/>
      <c r="LKD123" s="516"/>
      <c r="LKE123" s="516"/>
      <c r="LKF123" s="516"/>
      <c r="LKG123" s="516"/>
      <c r="LKH123" s="516"/>
      <c r="LKI123" s="516"/>
      <c r="LKJ123" s="516"/>
      <c r="LKK123" s="516"/>
      <c r="LKL123" s="516"/>
      <c r="LKM123" s="516"/>
      <c r="LKN123" s="516"/>
      <c r="LKO123" s="516"/>
      <c r="LKP123" s="516"/>
      <c r="LKQ123" s="516"/>
      <c r="LKR123" s="516"/>
      <c r="LKS123" s="516"/>
      <c r="LKT123" s="516"/>
      <c r="LKU123" s="516"/>
      <c r="LKV123" s="516"/>
      <c r="LKW123" s="516"/>
      <c r="LKX123" s="516"/>
      <c r="LKY123" s="516"/>
      <c r="LKZ123" s="516"/>
      <c r="LLA123" s="516"/>
      <c r="LLB123" s="516"/>
      <c r="LLC123" s="516"/>
      <c r="LLD123" s="516"/>
      <c r="LLE123" s="516"/>
      <c r="LLF123" s="516"/>
      <c r="LLG123" s="516"/>
      <c r="LLH123" s="516"/>
      <c r="LLI123" s="516"/>
      <c r="LLJ123" s="516"/>
      <c r="LLK123" s="516"/>
      <c r="LLL123" s="516"/>
      <c r="LLM123" s="516"/>
      <c r="LLN123" s="516"/>
      <c r="LLO123" s="516"/>
      <c r="LLP123" s="516"/>
      <c r="LLQ123" s="516"/>
      <c r="LLR123" s="516"/>
      <c r="LLS123" s="516"/>
      <c r="LLT123" s="516"/>
      <c r="LLU123" s="516"/>
      <c r="LLV123" s="516"/>
      <c r="LLW123" s="516"/>
      <c r="LLX123" s="516"/>
      <c r="LLY123" s="516"/>
      <c r="LLZ123" s="516"/>
      <c r="LMA123" s="516"/>
      <c r="LMB123" s="516"/>
      <c r="LMC123" s="516"/>
      <c r="LMD123" s="516"/>
      <c r="LME123" s="516"/>
      <c r="LMF123" s="516"/>
      <c r="LMG123" s="516"/>
      <c r="LMH123" s="516"/>
      <c r="LMI123" s="516"/>
      <c r="LMJ123" s="516"/>
      <c r="LMK123" s="516"/>
      <c r="LML123" s="516"/>
      <c r="LMM123" s="516"/>
      <c r="LMN123" s="516"/>
      <c r="LMO123" s="516"/>
      <c r="LMP123" s="516"/>
      <c r="LMQ123" s="516"/>
      <c r="LMR123" s="516"/>
      <c r="LMS123" s="516"/>
      <c r="LMT123" s="516"/>
      <c r="LMU123" s="516"/>
      <c r="LMV123" s="516"/>
      <c r="LMW123" s="516"/>
      <c r="LMX123" s="516"/>
      <c r="LMY123" s="516"/>
      <c r="LMZ123" s="516"/>
      <c r="LNA123" s="516"/>
      <c r="LNB123" s="516"/>
      <c r="LNC123" s="516"/>
      <c r="LND123" s="516"/>
      <c r="LNE123" s="516"/>
      <c r="LNF123" s="516"/>
      <c r="LNG123" s="516"/>
      <c r="LNH123" s="516"/>
      <c r="LNI123" s="516"/>
      <c r="LNJ123" s="516"/>
      <c r="LNK123" s="516"/>
      <c r="LNL123" s="516"/>
      <c r="LNM123" s="516"/>
      <c r="LNN123" s="516"/>
      <c r="LNO123" s="516"/>
      <c r="LNP123" s="516"/>
      <c r="LNQ123" s="516"/>
      <c r="LNR123" s="516"/>
      <c r="LNS123" s="516"/>
      <c r="LNT123" s="516"/>
      <c r="LNU123" s="516"/>
      <c r="LNV123" s="516"/>
      <c r="LNW123" s="516"/>
      <c r="LNX123" s="516"/>
      <c r="LNY123" s="516"/>
      <c r="LNZ123" s="516"/>
      <c r="LOA123" s="516"/>
      <c r="LOB123" s="516"/>
      <c r="LOC123" s="516"/>
      <c r="LOD123" s="516"/>
      <c r="LOE123" s="516"/>
      <c r="LOF123" s="516"/>
      <c r="LOG123" s="516"/>
      <c r="LOH123" s="516"/>
      <c r="LOI123" s="516"/>
      <c r="LOJ123" s="516"/>
      <c r="LOK123" s="516"/>
      <c r="LOL123" s="516"/>
      <c r="LOM123" s="516"/>
      <c r="LON123" s="516"/>
      <c r="LOO123" s="516"/>
      <c r="LOP123" s="516"/>
      <c r="LOQ123" s="516"/>
      <c r="LOR123" s="516"/>
      <c r="LOS123" s="516"/>
      <c r="LOT123" s="516"/>
      <c r="LOU123" s="516"/>
      <c r="LOV123" s="516"/>
      <c r="LOW123" s="516"/>
      <c r="LOX123" s="516"/>
      <c r="LOY123" s="516"/>
      <c r="LOZ123" s="516"/>
      <c r="LPA123" s="516"/>
      <c r="LPB123" s="516"/>
      <c r="LPC123" s="516"/>
      <c r="LPD123" s="516"/>
      <c r="LPE123" s="516"/>
      <c r="LPF123" s="516"/>
      <c r="LPG123" s="516"/>
      <c r="LPH123" s="516"/>
      <c r="LPI123" s="516"/>
      <c r="LPJ123" s="516"/>
      <c r="LPK123" s="516"/>
      <c r="LPL123" s="516"/>
      <c r="LPM123" s="516"/>
      <c r="LPN123" s="516"/>
      <c r="LPO123" s="516"/>
      <c r="LPP123" s="516"/>
      <c r="LPQ123" s="516"/>
      <c r="LPR123" s="516"/>
      <c r="LPS123" s="516"/>
      <c r="LPT123" s="516"/>
      <c r="LPU123" s="516"/>
      <c r="LPV123" s="516"/>
      <c r="LPW123" s="516"/>
      <c r="LPX123" s="516"/>
      <c r="LPY123" s="516"/>
      <c r="LPZ123" s="516"/>
      <c r="LQA123" s="516"/>
      <c r="LQB123" s="516"/>
      <c r="LQC123" s="516"/>
      <c r="LQD123" s="516"/>
      <c r="LQE123" s="516"/>
      <c r="LQF123" s="516"/>
      <c r="LQG123" s="516"/>
      <c r="LQH123" s="516"/>
      <c r="LQI123" s="516"/>
      <c r="LQJ123" s="516"/>
      <c r="LQK123" s="516"/>
      <c r="LQL123" s="516"/>
      <c r="LQM123" s="516"/>
      <c r="LQN123" s="516"/>
      <c r="LQO123" s="516"/>
      <c r="LQP123" s="516"/>
      <c r="LQQ123" s="516"/>
      <c r="LQR123" s="516"/>
      <c r="LQS123" s="516"/>
      <c r="LQT123" s="516"/>
      <c r="LQU123" s="516"/>
      <c r="LQV123" s="516"/>
      <c r="LQW123" s="516"/>
      <c r="LQX123" s="516"/>
      <c r="LQY123" s="516"/>
      <c r="LQZ123" s="516"/>
      <c r="LRA123" s="516"/>
      <c r="LRB123" s="516"/>
      <c r="LRC123" s="516"/>
      <c r="LRD123" s="516"/>
      <c r="LRE123" s="516"/>
      <c r="LRF123" s="516"/>
      <c r="LRG123" s="516"/>
      <c r="LRH123" s="516"/>
      <c r="LRI123" s="516"/>
      <c r="LRJ123" s="516"/>
      <c r="LRK123" s="516"/>
      <c r="LRL123" s="516"/>
      <c r="LRM123" s="516"/>
      <c r="LRN123" s="516"/>
      <c r="LRO123" s="516"/>
      <c r="LRP123" s="516"/>
      <c r="LRQ123" s="516"/>
      <c r="LRR123" s="516"/>
      <c r="LRS123" s="516"/>
      <c r="LRT123" s="516"/>
      <c r="LRU123" s="516"/>
      <c r="LRV123" s="516"/>
      <c r="LRW123" s="516"/>
      <c r="LRX123" s="516"/>
      <c r="LRY123" s="516"/>
      <c r="LRZ123" s="516"/>
      <c r="LSA123" s="516"/>
      <c r="LSB123" s="516"/>
      <c r="LSC123" s="516"/>
      <c r="LSD123" s="516"/>
      <c r="LSE123" s="516"/>
      <c r="LSF123" s="516"/>
      <c r="LSG123" s="516"/>
      <c r="LSH123" s="516"/>
      <c r="LSI123" s="516"/>
      <c r="LSJ123" s="516"/>
      <c r="LSK123" s="516"/>
      <c r="LSL123" s="516"/>
      <c r="LSM123" s="516"/>
      <c r="LSN123" s="516"/>
      <c r="LSO123" s="516"/>
      <c r="LSP123" s="516"/>
      <c r="LSQ123" s="516"/>
      <c r="LSR123" s="516"/>
      <c r="LSS123" s="516"/>
      <c r="LST123" s="516"/>
      <c r="LSU123" s="516"/>
      <c r="LSV123" s="516"/>
      <c r="LSW123" s="516"/>
      <c r="LSX123" s="516"/>
      <c r="LSY123" s="516"/>
      <c r="LSZ123" s="516"/>
      <c r="LTA123" s="516"/>
      <c r="LTB123" s="516"/>
      <c r="LTC123" s="516"/>
      <c r="LTD123" s="516"/>
      <c r="LTE123" s="516"/>
      <c r="LTF123" s="516"/>
      <c r="LTG123" s="516"/>
      <c r="LTH123" s="516"/>
      <c r="LTI123" s="516"/>
      <c r="LTJ123" s="516"/>
      <c r="LTK123" s="516"/>
      <c r="LTL123" s="516"/>
      <c r="LTM123" s="516"/>
      <c r="LTN123" s="516"/>
      <c r="LTO123" s="516"/>
      <c r="LTP123" s="516"/>
      <c r="LTQ123" s="516"/>
      <c r="LTR123" s="516"/>
      <c r="LTS123" s="516"/>
      <c r="LTT123" s="516"/>
      <c r="LTU123" s="516"/>
      <c r="LTV123" s="516"/>
      <c r="LTW123" s="516"/>
      <c r="LTX123" s="516"/>
      <c r="LTY123" s="516"/>
      <c r="LTZ123" s="516"/>
      <c r="LUA123" s="516"/>
      <c r="LUB123" s="516"/>
      <c r="LUC123" s="516"/>
      <c r="LUD123" s="516"/>
      <c r="LUE123" s="516"/>
      <c r="LUF123" s="516"/>
      <c r="LUG123" s="516"/>
      <c r="LUH123" s="516"/>
      <c r="LUI123" s="516"/>
      <c r="LUJ123" s="516"/>
      <c r="LUK123" s="516"/>
      <c r="LUL123" s="516"/>
      <c r="LUM123" s="516"/>
      <c r="LUN123" s="516"/>
      <c r="LUO123" s="516"/>
      <c r="LUP123" s="516"/>
      <c r="LUQ123" s="516"/>
      <c r="LUR123" s="516"/>
      <c r="LUS123" s="516"/>
      <c r="LUT123" s="516"/>
      <c r="LUU123" s="516"/>
      <c r="LUV123" s="516"/>
      <c r="LUW123" s="516"/>
      <c r="LUX123" s="516"/>
      <c r="LUY123" s="516"/>
      <c r="LUZ123" s="516"/>
      <c r="LVA123" s="516"/>
      <c r="LVB123" s="516"/>
      <c r="LVC123" s="516"/>
      <c r="LVD123" s="516"/>
      <c r="LVE123" s="516"/>
      <c r="LVF123" s="516"/>
      <c r="LVG123" s="516"/>
      <c r="LVH123" s="516"/>
      <c r="LVI123" s="516"/>
      <c r="LVJ123" s="516"/>
      <c r="LVK123" s="516"/>
      <c r="LVL123" s="516"/>
      <c r="LVM123" s="516"/>
      <c r="LVN123" s="516"/>
      <c r="LVO123" s="516"/>
      <c r="LVP123" s="516"/>
      <c r="LVQ123" s="516"/>
      <c r="LVR123" s="516"/>
      <c r="LVS123" s="516"/>
      <c r="LVT123" s="516"/>
      <c r="LVU123" s="516"/>
      <c r="LVV123" s="516"/>
      <c r="LVW123" s="516"/>
      <c r="LVX123" s="516"/>
      <c r="LVY123" s="516"/>
      <c r="LVZ123" s="516"/>
      <c r="LWA123" s="516"/>
      <c r="LWB123" s="516"/>
      <c r="LWC123" s="516"/>
      <c r="LWD123" s="516"/>
      <c r="LWE123" s="516"/>
      <c r="LWF123" s="516"/>
      <c r="LWG123" s="516"/>
      <c r="LWH123" s="516"/>
      <c r="LWI123" s="516"/>
      <c r="LWJ123" s="516"/>
      <c r="LWK123" s="516"/>
      <c r="LWL123" s="516"/>
      <c r="LWM123" s="516"/>
      <c r="LWN123" s="516"/>
      <c r="LWO123" s="516"/>
      <c r="LWP123" s="516"/>
      <c r="LWQ123" s="516"/>
      <c r="LWR123" s="516"/>
      <c r="LWS123" s="516"/>
      <c r="LWT123" s="516"/>
      <c r="LWU123" s="516"/>
      <c r="LWV123" s="516"/>
      <c r="LWW123" s="516"/>
      <c r="LWX123" s="516"/>
      <c r="LWY123" s="516"/>
      <c r="LWZ123" s="516"/>
      <c r="LXA123" s="516"/>
      <c r="LXB123" s="516"/>
      <c r="LXC123" s="516"/>
      <c r="LXD123" s="516"/>
      <c r="LXE123" s="516"/>
      <c r="LXF123" s="516"/>
      <c r="LXG123" s="516"/>
      <c r="LXH123" s="516"/>
      <c r="LXI123" s="516"/>
      <c r="LXJ123" s="516"/>
      <c r="LXK123" s="516"/>
      <c r="LXL123" s="516"/>
      <c r="LXM123" s="516"/>
      <c r="LXN123" s="516"/>
      <c r="LXO123" s="516"/>
      <c r="LXP123" s="516"/>
      <c r="LXQ123" s="516"/>
      <c r="LXR123" s="516"/>
      <c r="LXS123" s="516"/>
      <c r="LXT123" s="516"/>
      <c r="LXU123" s="516"/>
      <c r="LXV123" s="516"/>
      <c r="LXW123" s="516"/>
      <c r="LXX123" s="516"/>
      <c r="LXY123" s="516"/>
      <c r="LXZ123" s="516"/>
      <c r="LYA123" s="516"/>
      <c r="LYB123" s="516"/>
      <c r="LYC123" s="516"/>
      <c r="LYD123" s="516"/>
      <c r="LYE123" s="516"/>
      <c r="LYF123" s="516"/>
      <c r="LYG123" s="516"/>
      <c r="LYH123" s="516"/>
      <c r="LYI123" s="516"/>
      <c r="LYJ123" s="516"/>
      <c r="LYK123" s="516"/>
      <c r="LYL123" s="516"/>
      <c r="LYM123" s="516"/>
      <c r="LYN123" s="516"/>
      <c r="LYO123" s="516"/>
      <c r="LYP123" s="516"/>
      <c r="LYQ123" s="516"/>
      <c r="LYR123" s="516"/>
      <c r="LYS123" s="516"/>
      <c r="LYT123" s="516"/>
      <c r="LYU123" s="516"/>
      <c r="LYV123" s="516"/>
      <c r="LYW123" s="516"/>
      <c r="LYX123" s="516"/>
      <c r="LYY123" s="516"/>
      <c r="LYZ123" s="516"/>
      <c r="LZA123" s="516"/>
      <c r="LZB123" s="516"/>
      <c r="LZC123" s="516"/>
      <c r="LZD123" s="516"/>
      <c r="LZE123" s="516"/>
      <c r="LZF123" s="516"/>
      <c r="LZG123" s="516"/>
      <c r="LZH123" s="516"/>
      <c r="LZI123" s="516"/>
      <c r="LZJ123" s="516"/>
      <c r="LZK123" s="516"/>
      <c r="LZL123" s="516"/>
      <c r="LZM123" s="516"/>
      <c r="LZN123" s="516"/>
      <c r="LZO123" s="516"/>
      <c r="LZP123" s="516"/>
      <c r="LZQ123" s="516"/>
      <c r="LZR123" s="516"/>
      <c r="LZS123" s="516"/>
      <c r="LZT123" s="516"/>
      <c r="LZU123" s="516"/>
      <c r="LZV123" s="516"/>
      <c r="LZW123" s="516"/>
      <c r="LZX123" s="516"/>
      <c r="LZY123" s="516"/>
      <c r="LZZ123" s="516"/>
      <c r="MAA123" s="516"/>
      <c r="MAB123" s="516"/>
      <c r="MAC123" s="516"/>
      <c r="MAD123" s="516"/>
      <c r="MAE123" s="516"/>
      <c r="MAF123" s="516"/>
      <c r="MAG123" s="516"/>
      <c r="MAH123" s="516"/>
      <c r="MAI123" s="516"/>
      <c r="MAJ123" s="516"/>
      <c r="MAK123" s="516"/>
      <c r="MAL123" s="516"/>
      <c r="MAM123" s="516"/>
      <c r="MAN123" s="516"/>
      <c r="MAO123" s="516"/>
      <c r="MAP123" s="516"/>
      <c r="MAQ123" s="516"/>
      <c r="MAR123" s="516"/>
      <c r="MAS123" s="516"/>
      <c r="MAT123" s="516"/>
      <c r="MAU123" s="516"/>
      <c r="MAV123" s="516"/>
      <c r="MAW123" s="516"/>
      <c r="MAX123" s="516"/>
      <c r="MAY123" s="516"/>
      <c r="MAZ123" s="516"/>
      <c r="MBA123" s="516"/>
      <c r="MBB123" s="516"/>
      <c r="MBC123" s="516"/>
      <c r="MBD123" s="516"/>
      <c r="MBE123" s="516"/>
      <c r="MBF123" s="516"/>
      <c r="MBG123" s="516"/>
      <c r="MBH123" s="516"/>
      <c r="MBI123" s="516"/>
      <c r="MBJ123" s="516"/>
      <c r="MBK123" s="516"/>
      <c r="MBL123" s="516"/>
      <c r="MBM123" s="516"/>
      <c r="MBN123" s="516"/>
      <c r="MBO123" s="516"/>
      <c r="MBP123" s="516"/>
      <c r="MBQ123" s="516"/>
      <c r="MBR123" s="516"/>
      <c r="MBS123" s="516"/>
      <c r="MBT123" s="516"/>
      <c r="MBU123" s="516"/>
      <c r="MBV123" s="516"/>
      <c r="MBW123" s="516"/>
      <c r="MBX123" s="516"/>
      <c r="MBY123" s="516"/>
      <c r="MBZ123" s="516"/>
      <c r="MCA123" s="516"/>
      <c r="MCB123" s="516"/>
      <c r="MCC123" s="516"/>
      <c r="MCD123" s="516"/>
      <c r="MCE123" s="516"/>
      <c r="MCF123" s="516"/>
      <c r="MCG123" s="516"/>
      <c r="MCH123" s="516"/>
      <c r="MCI123" s="516"/>
      <c r="MCJ123" s="516"/>
      <c r="MCK123" s="516"/>
      <c r="MCL123" s="516"/>
      <c r="MCM123" s="516"/>
      <c r="MCN123" s="516"/>
      <c r="MCO123" s="516"/>
      <c r="MCP123" s="516"/>
      <c r="MCQ123" s="516"/>
      <c r="MCR123" s="516"/>
      <c r="MCS123" s="516"/>
      <c r="MCT123" s="516"/>
      <c r="MCU123" s="516"/>
      <c r="MCV123" s="516"/>
      <c r="MCW123" s="516"/>
      <c r="MCX123" s="516"/>
      <c r="MCY123" s="516"/>
      <c r="MCZ123" s="516"/>
      <c r="MDA123" s="516"/>
      <c r="MDB123" s="516"/>
      <c r="MDC123" s="516"/>
      <c r="MDD123" s="516"/>
      <c r="MDE123" s="516"/>
      <c r="MDF123" s="516"/>
      <c r="MDG123" s="516"/>
      <c r="MDH123" s="516"/>
      <c r="MDI123" s="516"/>
      <c r="MDJ123" s="516"/>
      <c r="MDK123" s="516"/>
      <c r="MDL123" s="516"/>
      <c r="MDM123" s="516"/>
      <c r="MDN123" s="516"/>
      <c r="MDO123" s="516"/>
      <c r="MDP123" s="516"/>
      <c r="MDQ123" s="516"/>
      <c r="MDR123" s="516"/>
      <c r="MDS123" s="516"/>
      <c r="MDT123" s="516"/>
      <c r="MDU123" s="516"/>
      <c r="MDV123" s="516"/>
      <c r="MDW123" s="516"/>
      <c r="MDX123" s="516"/>
      <c r="MDY123" s="516"/>
      <c r="MDZ123" s="516"/>
      <c r="MEA123" s="516"/>
      <c r="MEB123" s="516"/>
      <c r="MEC123" s="516"/>
      <c r="MED123" s="516"/>
      <c r="MEE123" s="516"/>
      <c r="MEF123" s="516"/>
      <c r="MEG123" s="516"/>
      <c r="MEH123" s="516"/>
      <c r="MEI123" s="516"/>
      <c r="MEJ123" s="516"/>
      <c r="MEK123" s="516"/>
      <c r="MEL123" s="516"/>
      <c r="MEM123" s="516"/>
      <c r="MEN123" s="516"/>
      <c r="MEO123" s="516"/>
      <c r="MEP123" s="516"/>
      <c r="MEQ123" s="516"/>
      <c r="MER123" s="516"/>
      <c r="MES123" s="516"/>
      <c r="MET123" s="516"/>
      <c r="MEU123" s="516"/>
      <c r="MEV123" s="516"/>
      <c r="MEW123" s="516"/>
      <c r="MEX123" s="516"/>
      <c r="MEY123" s="516"/>
      <c r="MEZ123" s="516"/>
      <c r="MFA123" s="516"/>
      <c r="MFB123" s="516"/>
      <c r="MFC123" s="516"/>
      <c r="MFD123" s="516"/>
      <c r="MFE123" s="516"/>
      <c r="MFF123" s="516"/>
      <c r="MFG123" s="516"/>
      <c r="MFH123" s="516"/>
      <c r="MFI123" s="516"/>
      <c r="MFJ123" s="516"/>
      <c r="MFK123" s="516"/>
      <c r="MFL123" s="516"/>
      <c r="MFM123" s="516"/>
      <c r="MFN123" s="516"/>
      <c r="MFO123" s="516"/>
      <c r="MFP123" s="516"/>
      <c r="MFQ123" s="516"/>
      <c r="MFR123" s="516"/>
      <c r="MFS123" s="516"/>
      <c r="MFT123" s="516"/>
      <c r="MFU123" s="516"/>
      <c r="MFV123" s="516"/>
      <c r="MFW123" s="516"/>
      <c r="MFX123" s="516"/>
      <c r="MFY123" s="516"/>
      <c r="MFZ123" s="516"/>
      <c r="MGA123" s="516"/>
      <c r="MGB123" s="516"/>
      <c r="MGC123" s="516"/>
      <c r="MGD123" s="516"/>
      <c r="MGE123" s="516"/>
      <c r="MGF123" s="516"/>
      <c r="MGG123" s="516"/>
      <c r="MGH123" s="516"/>
      <c r="MGI123" s="516"/>
      <c r="MGJ123" s="516"/>
      <c r="MGK123" s="516"/>
      <c r="MGL123" s="516"/>
      <c r="MGM123" s="516"/>
      <c r="MGN123" s="516"/>
      <c r="MGO123" s="516"/>
      <c r="MGP123" s="516"/>
      <c r="MGQ123" s="516"/>
      <c r="MGR123" s="516"/>
      <c r="MGS123" s="516"/>
      <c r="MGT123" s="516"/>
      <c r="MGU123" s="516"/>
      <c r="MGV123" s="516"/>
      <c r="MGW123" s="516"/>
      <c r="MGX123" s="516"/>
      <c r="MGY123" s="516"/>
      <c r="MGZ123" s="516"/>
      <c r="MHA123" s="516"/>
      <c r="MHB123" s="516"/>
      <c r="MHC123" s="516"/>
      <c r="MHD123" s="516"/>
      <c r="MHE123" s="516"/>
      <c r="MHF123" s="516"/>
      <c r="MHG123" s="516"/>
      <c r="MHH123" s="516"/>
      <c r="MHI123" s="516"/>
      <c r="MHJ123" s="516"/>
      <c r="MHK123" s="516"/>
      <c r="MHL123" s="516"/>
      <c r="MHM123" s="516"/>
      <c r="MHN123" s="516"/>
      <c r="MHO123" s="516"/>
      <c r="MHP123" s="516"/>
      <c r="MHQ123" s="516"/>
      <c r="MHR123" s="516"/>
      <c r="MHS123" s="516"/>
      <c r="MHT123" s="516"/>
      <c r="MHU123" s="516"/>
      <c r="MHV123" s="516"/>
      <c r="MHW123" s="516"/>
      <c r="MHX123" s="516"/>
      <c r="MHY123" s="516"/>
      <c r="MHZ123" s="516"/>
      <c r="MIA123" s="516"/>
      <c r="MIB123" s="516"/>
      <c r="MIC123" s="516"/>
      <c r="MID123" s="516"/>
      <c r="MIE123" s="516"/>
      <c r="MIF123" s="516"/>
      <c r="MIG123" s="516"/>
      <c r="MIH123" s="516"/>
      <c r="MII123" s="516"/>
      <c r="MIJ123" s="516"/>
      <c r="MIK123" s="516"/>
      <c r="MIL123" s="516"/>
      <c r="MIM123" s="516"/>
      <c r="MIN123" s="516"/>
      <c r="MIO123" s="516"/>
      <c r="MIP123" s="516"/>
      <c r="MIQ123" s="516"/>
      <c r="MIR123" s="516"/>
      <c r="MIS123" s="516"/>
      <c r="MIT123" s="516"/>
      <c r="MIU123" s="516"/>
      <c r="MIV123" s="516"/>
      <c r="MIW123" s="516"/>
      <c r="MIX123" s="516"/>
      <c r="MIY123" s="516"/>
      <c r="MIZ123" s="516"/>
      <c r="MJA123" s="516"/>
      <c r="MJB123" s="516"/>
      <c r="MJC123" s="516"/>
      <c r="MJD123" s="516"/>
      <c r="MJE123" s="516"/>
      <c r="MJF123" s="516"/>
      <c r="MJG123" s="516"/>
      <c r="MJH123" s="516"/>
      <c r="MJI123" s="516"/>
      <c r="MJJ123" s="516"/>
      <c r="MJK123" s="516"/>
      <c r="MJL123" s="516"/>
      <c r="MJM123" s="516"/>
      <c r="MJN123" s="516"/>
      <c r="MJO123" s="516"/>
      <c r="MJP123" s="516"/>
      <c r="MJQ123" s="516"/>
      <c r="MJR123" s="516"/>
      <c r="MJS123" s="516"/>
      <c r="MJT123" s="516"/>
      <c r="MJU123" s="516"/>
      <c r="MJV123" s="516"/>
      <c r="MJW123" s="516"/>
      <c r="MJX123" s="516"/>
      <c r="MJY123" s="516"/>
      <c r="MJZ123" s="516"/>
      <c r="MKA123" s="516"/>
      <c r="MKB123" s="516"/>
      <c r="MKC123" s="516"/>
      <c r="MKD123" s="516"/>
      <c r="MKE123" s="516"/>
      <c r="MKF123" s="516"/>
      <c r="MKG123" s="516"/>
      <c r="MKH123" s="516"/>
      <c r="MKI123" s="516"/>
      <c r="MKJ123" s="516"/>
      <c r="MKK123" s="516"/>
      <c r="MKL123" s="516"/>
      <c r="MKM123" s="516"/>
      <c r="MKN123" s="516"/>
      <c r="MKO123" s="516"/>
      <c r="MKP123" s="516"/>
      <c r="MKQ123" s="516"/>
      <c r="MKR123" s="516"/>
      <c r="MKS123" s="516"/>
      <c r="MKT123" s="516"/>
      <c r="MKU123" s="516"/>
      <c r="MKV123" s="516"/>
      <c r="MKW123" s="516"/>
      <c r="MKX123" s="516"/>
      <c r="MKY123" s="516"/>
      <c r="MKZ123" s="516"/>
      <c r="MLA123" s="516"/>
      <c r="MLB123" s="516"/>
      <c r="MLC123" s="516"/>
      <c r="MLD123" s="516"/>
      <c r="MLE123" s="516"/>
      <c r="MLF123" s="516"/>
      <c r="MLG123" s="516"/>
      <c r="MLH123" s="516"/>
      <c r="MLI123" s="516"/>
      <c r="MLJ123" s="516"/>
      <c r="MLK123" s="516"/>
      <c r="MLL123" s="516"/>
      <c r="MLM123" s="516"/>
      <c r="MLN123" s="516"/>
      <c r="MLO123" s="516"/>
      <c r="MLP123" s="516"/>
      <c r="MLQ123" s="516"/>
      <c r="MLR123" s="516"/>
      <c r="MLS123" s="516"/>
      <c r="MLT123" s="516"/>
      <c r="MLU123" s="516"/>
      <c r="MLV123" s="516"/>
      <c r="MLW123" s="516"/>
      <c r="MLX123" s="516"/>
      <c r="MLY123" s="516"/>
      <c r="MLZ123" s="516"/>
      <c r="MMA123" s="516"/>
      <c r="MMB123" s="516"/>
      <c r="MMC123" s="516"/>
      <c r="MMD123" s="516"/>
      <c r="MME123" s="516"/>
      <c r="MMF123" s="516"/>
      <c r="MMG123" s="516"/>
      <c r="MMH123" s="516"/>
      <c r="MMI123" s="516"/>
      <c r="MMJ123" s="516"/>
      <c r="MMK123" s="516"/>
      <c r="MML123" s="516"/>
      <c r="MMM123" s="516"/>
      <c r="MMN123" s="516"/>
      <c r="MMO123" s="516"/>
      <c r="MMP123" s="516"/>
      <c r="MMQ123" s="516"/>
      <c r="MMR123" s="516"/>
      <c r="MMS123" s="516"/>
      <c r="MMT123" s="516"/>
      <c r="MMU123" s="516"/>
      <c r="MMV123" s="516"/>
      <c r="MMW123" s="516"/>
      <c r="MMX123" s="516"/>
      <c r="MMY123" s="516"/>
      <c r="MMZ123" s="516"/>
      <c r="MNA123" s="516"/>
      <c r="MNB123" s="516"/>
      <c r="MNC123" s="516"/>
      <c r="MND123" s="516"/>
      <c r="MNE123" s="516"/>
      <c r="MNF123" s="516"/>
      <c r="MNG123" s="516"/>
      <c r="MNH123" s="516"/>
      <c r="MNI123" s="516"/>
      <c r="MNJ123" s="516"/>
      <c r="MNK123" s="516"/>
      <c r="MNL123" s="516"/>
      <c r="MNM123" s="516"/>
      <c r="MNN123" s="516"/>
      <c r="MNO123" s="516"/>
      <c r="MNP123" s="516"/>
      <c r="MNQ123" s="516"/>
      <c r="MNR123" s="516"/>
      <c r="MNS123" s="516"/>
      <c r="MNT123" s="516"/>
      <c r="MNU123" s="516"/>
      <c r="MNV123" s="516"/>
      <c r="MNW123" s="516"/>
      <c r="MNX123" s="516"/>
      <c r="MNY123" s="516"/>
      <c r="MNZ123" s="516"/>
      <c r="MOA123" s="516"/>
      <c r="MOB123" s="516"/>
      <c r="MOC123" s="516"/>
      <c r="MOD123" s="516"/>
      <c r="MOE123" s="516"/>
      <c r="MOF123" s="516"/>
      <c r="MOG123" s="516"/>
      <c r="MOH123" s="516"/>
      <c r="MOI123" s="516"/>
      <c r="MOJ123" s="516"/>
      <c r="MOK123" s="516"/>
      <c r="MOL123" s="516"/>
      <c r="MOM123" s="516"/>
      <c r="MON123" s="516"/>
      <c r="MOO123" s="516"/>
      <c r="MOP123" s="516"/>
      <c r="MOQ123" s="516"/>
      <c r="MOR123" s="516"/>
      <c r="MOS123" s="516"/>
      <c r="MOT123" s="516"/>
      <c r="MOU123" s="516"/>
      <c r="MOV123" s="516"/>
      <c r="MOW123" s="516"/>
      <c r="MOX123" s="516"/>
      <c r="MOY123" s="516"/>
      <c r="MOZ123" s="516"/>
      <c r="MPA123" s="516"/>
      <c r="MPB123" s="516"/>
      <c r="MPC123" s="516"/>
      <c r="MPD123" s="516"/>
      <c r="MPE123" s="516"/>
      <c r="MPF123" s="516"/>
      <c r="MPG123" s="516"/>
      <c r="MPH123" s="516"/>
      <c r="MPI123" s="516"/>
      <c r="MPJ123" s="516"/>
      <c r="MPK123" s="516"/>
      <c r="MPL123" s="516"/>
      <c r="MPM123" s="516"/>
      <c r="MPN123" s="516"/>
      <c r="MPO123" s="516"/>
      <c r="MPP123" s="516"/>
      <c r="MPQ123" s="516"/>
      <c r="MPR123" s="516"/>
      <c r="MPS123" s="516"/>
      <c r="MPT123" s="516"/>
      <c r="MPU123" s="516"/>
      <c r="MPV123" s="516"/>
      <c r="MPW123" s="516"/>
      <c r="MPX123" s="516"/>
      <c r="MPY123" s="516"/>
      <c r="MPZ123" s="516"/>
      <c r="MQA123" s="516"/>
      <c r="MQB123" s="516"/>
      <c r="MQC123" s="516"/>
      <c r="MQD123" s="516"/>
      <c r="MQE123" s="516"/>
      <c r="MQF123" s="516"/>
      <c r="MQG123" s="516"/>
      <c r="MQH123" s="516"/>
      <c r="MQI123" s="516"/>
      <c r="MQJ123" s="516"/>
      <c r="MQK123" s="516"/>
      <c r="MQL123" s="516"/>
      <c r="MQM123" s="516"/>
      <c r="MQN123" s="516"/>
      <c r="MQO123" s="516"/>
      <c r="MQP123" s="516"/>
      <c r="MQQ123" s="516"/>
      <c r="MQR123" s="516"/>
      <c r="MQS123" s="516"/>
      <c r="MQT123" s="516"/>
      <c r="MQU123" s="516"/>
      <c r="MQV123" s="516"/>
      <c r="MQW123" s="516"/>
      <c r="MQX123" s="516"/>
      <c r="MQY123" s="516"/>
      <c r="MQZ123" s="516"/>
      <c r="MRA123" s="516"/>
      <c r="MRB123" s="516"/>
      <c r="MRC123" s="516"/>
      <c r="MRD123" s="516"/>
      <c r="MRE123" s="516"/>
      <c r="MRF123" s="516"/>
      <c r="MRG123" s="516"/>
      <c r="MRH123" s="516"/>
      <c r="MRI123" s="516"/>
      <c r="MRJ123" s="516"/>
      <c r="MRK123" s="516"/>
      <c r="MRL123" s="516"/>
      <c r="MRM123" s="516"/>
      <c r="MRN123" s="516"/>
      <c r="MRO123" s="516"/>
      <c r="MRP123" s="516"/>
      <c r="MRQ123" s="516"/>
      <c r="MRR123" s="516"/>
      <c r="MRS123" s="516"/>
      <c r="MRT123" s="516"/>
      <c r="MRU123" s="516"/>
      <c r="MRV123" s="516"/>
      <c r="MRW123" s="516"/>
      <c r="MRX123" s="516"/>
      <c r="MRY123" s="516"/>
      <c r="MRZ123" s="516"/>
      <c r="MSA123" s="516"/>
      <c r="MSB123" s="516"/>
      <c r="MSC123" s="516"/>
      <c r="MSD123" s="516"/>
      <c r="MSE123" s="516"/>
      <c r="MSF123" s="516"/>
      <c r="MSG123" s="516"/>
      <c r="MSH123" s="516"/>
      <c r="MSI123" s="516"/>
      <c r="MSJ123" s="516"/>
      <c r="MSK123" s="516"/>
      <c r="MSL123" s="516"/>
      <c r="MSM123" s="516"/>
      <c r="MSN123" s="516"/>
      <c r="MSO123" s="516"/>
      <c r="MSP123" s="516"/>
      <c r="MSQ123" s="516"/>
      <c r="MSR123" s="516"/>
      <c r="MSS123" s="516"/>
      <c r="MST123" s="516"/>
      <c r="MSU123" s="516"/>
      <c r="MSV123" s="516"/>
      <c r="MSW123" s="516"/>
      <c r="MSX123" s="516"/>
      <c r="MSY123" s="516"/>
      <c r="MSZ123" s="516"/>
      <c r="MTA123" s="516"/>
      <c r="MTB123" s="516"/>
      <c r="MTC123" s="516"/>
      <c r="MTD123" s="516"/>
      <c r="MTE123" s="516"/>
      <c r="MTF123" s="516"/>
      <c r="MTG123" s="516"/>
      <c r="MTH123" s="516"/>
      <c r="MTI123" s="516"/>
      <c r="MTJ123" s="516"/>
      <c r="MTK123" s="516"/>
      <c r="MTL123" s="516"/>
      <c r="MTM123" s="516"/>
      <c r="MTN123" s="516"/>
      <c r="MTO123" s="516"/>
      <c r="MTP123" s="516"/>
      <c r="MTQ123" s="516"/>
      <c r="MTR123" s="516"/>
      <c r="MTS123" s="516"/>
      <c r="MTT123" s="516"/>
      <c r="MTU123" s="516"/>
      <c r="MTV123" s="516"/>
      <c r="MTW123" s="516"/>
      <c r="MTX123" s="516"/>
      <c r="MTY123" s="516"/>
      <c r="MTZ123" s="516"/>
      <c r="MUA123" s="516"/>
      <c r="MUB123" s="516"/>
      <c r="MUC123" s="516"/>
      <c r="MUD123" s="516"/>
      <c r="MUE123" s="516"/>
      <c r="MUF123" s="516"/>
      <c r="MUG123" s="516"/>
      <c r="MUH123" s="516"/>
      <c r="MUI123" s="516"/>
      <c r="MUJ123" s="516"/>
      <c r="MUK123" s="516"/>
      <c r="MUL123" s="516"/>
      <c r="MUM123" s="516"/>
      <c r="MUN123" s="516"/>
      <c r="MUO123" s="516"/>
      <c r="MUP123" s="516"/>
      <c r="MUQ123" s="516"/>
      <c r="MUR123" s="516"/>
      <c r="MUS123" s="516"/>
      <c r="MUT123" s="516"/>
      <c r="MUU123" s="516"/>
      <c r="MUV123" s="516"/>
      <c r="MUW123" s="516"/>
      <c r="MUX123" s="516"/>
      <c r="MUY123" s="516"/>
      <c r="MUZ123" s="516"/>
      <c r="MVA123" s="516"/>
      <c r="MVB123" s="516"/>
      <c r="MVC123" s="516"/>
      <c r="MVD123" s="516"/>
      <c r="MVE123" s="516"/>
      <c r="MVF123" s="516"/>
      <c r="MVG123" s="516"/>
      <c r="MVH123" s="516"/>
      <c r="MVI123" s="516"/>
      <c r="MVJ123" s="516"/>
      <c r="MVK123" s="516"/>
      <c r="MVL123" s="516"/>
      <c r="MVM123" s="516"/>
      <c r="MVN123" s="516"/>
      <c r="MVO123" s="516"/>
      <c r="MVP123" s="516"/>
      <c r="MVQ123" s="516"/>
      <c r="MVR123" s="516"/>
      <c r="MVS123" s="516"/>
      <c r="MVT123" s="516"/>
      <c r="MVU123" s="516"/>
      <c r="MVV123" s="516"/>
      <c r="MVW123" s="516"/>
      <c r="MVX123" s="516"/>
      <c r="MVY123" s="516"/>
      <c r="MVZ123" s="516"/>
      <c r="MWA123" s="516"/>
      <c r="MWB123" s="516"/>
      <c r="MWC123" s="516"/>
      <c r="MWD123" s="516"/>
      <c r="MWE123" s="516"/>
      <c r="MWF123" s="516"/>
      <c r="MWG123" s="516"/>
      <c r="MWH123" s="516"/>
      <c r="MWI123" s="516"/>
      <c r="MWJ123" s="516"/>
      <c r="MWK123" s="516"/>
      <c r="MWL123" s="516"/>
      <c r="MWM123" s="516"/>
      <c r="MWN123" s="516"/>
      <c r="MWO123" s="516"/>
      <c r="MWP123" s="516"/>
      <c r="MWQ123" s="516"/>
      <c r="MWR123" s="516"/>
      <c r="MWS123" s="516"/>
      <c r="MWT123" s="516"/>
      <c r="MWU123" s="516"/>
      <c r="MWV123" s="516"/>
      <c r="MWW123" s="516"/>
      <c r="MWX123" s="516"/>
      <c r="MWY123" s="516"/>
      <c r="MWZ123" s="516"/>
      <c r="MXA123" s="516"/>
      <c r="MXB123" s="516"/>
      <c r="MXC123" s="516"/>
      <c r="MXD123" s="516"/>
      <c r="MXE123" s="516"/>
      <c r="MXF123" s="516"/>
      <c r="MXG123" s="516"/>
      <c r="MXH123" s="516"/>
      <c r="MXI123" s="516"/>
      <c r="MXJ123" s="516"/>
      <c r="MXK123" s="516"/>
      <c r="MXL123" s="516"/>
      <c r="MXM123" s="516"/>
      <c r="MXN123" s="516"/>
      <c r="MXO123" s="516"/>
      <c r="MXP123" s="516"/>
      <c r="MXQ123" s="516"/>
      <c r="MXR123" s="516"/>
      <c r="MXS123" s="516"/>
      <c r="MXT123" s="516"/>
      <c r="MXU123" s="516"/>
      <c r="MXV123" s="516"/>
      <c r="MXW123" s="516"/>
      <c r="MXX123" s="516"/>
      <c r="MXY123" s="516"/>
      <c r="MXZ123" s="516"/>
      <c r="MYA123" s="516"/>
      <c r="MYB123" s="516"/>
      <c r="MYC123" s="516"/>
      <c r="MYD123" s="516"/>
      <c r="MYE123" s="516"/>
      <c r="MYF123" s="516"/>
      <c r="MYG123" s="516"/>
      <c r="MYH123" s="516"/>
      <c r="MYI123" s="516"/>
      <c r="MYJ123" s="516"/>
      <c r="MYK123" s="516"/>
      <c r="MYL123" s="516"/>
      <c r="MYM123" s="516"/>
      <c r="MYN123" s="516"/>
      <c r="MYO123" s="516"/>
      <c r="MYP123" s="516"/>
      <c r="MYQ123" s="516"/>
      <c r="MYR123" s="516"/>
      <c r="MYS123" s="516"/>
      <c r="MYT123" s="516"/>
      <c r="MYU123" s="516"/>
      <c r="MYV123" s="516"/>
      <c r="MYW123" s="516"/>
      <c r="MYX123" s="516"/>
      <c r="MYY123" s="516"/>
      <c r="MYZ123" s="516"/>
      <c r="MZA123" s="516"/>
      <c r="MZB123" s="516"/>
      <c r="MZC123" s="516"/>
      <c r="MZD123" s="516"/>
      <c r="MZE123" s="516"/>
      <c r="MZF123" s="516"/>
      <c r="MZG123" s="516"/>
      <c r="MZH123" s="516"/>
      <c r="MZI123" s="516"/>
      <c r="MZJ123" s="516"/>
      <c r="MZK123" s="516"/>
      <c r="MZL123" s="516"/>
      <c r="MZM123" s="516"/>
      <c r="MZN123" s="516"/>
      <c r="MZO123" s="516"/>
      <c r="MZP123" s="516"/>
      <c r="MZQ123" s="516"/>
      <c r="MZR123" s="516"/>
      <c r="MZS123" s="516"/>
      <c r="MZT123" s="516"/>
      <c r="MZU123" s="516"/>
      <c r="MZV123" s="516"/>
      <c r="MZW123" s="516"/>
      <c r="MZX123" s="516"/>
      <c r="MZY123" s="516"/>
      <c r="MZZ123" s="516"/>
      <c r="NAA123" s="516"/>
      <c r="NAB123" s="516"/>
      <c r="NAC123" s="516"/>
      <c r="NAD123" s="516"/>
      <c r="NAE123" s="516"/>
      <c r="NAF123" s="516"/>
      <c r="NAG123" s="516"/>
      <c r="NAH123" s="516"/>
      <c r="NAI123" s="516"/>
      <c r="NAJ123" s="516"/>
      <c r="NAK123" s="516"/>
      <c r="NAL123" s="516"/>
      <c r="NAM123" s="516"/>
      <c r="NAN123" s="516"/>
      <c r="NAO123" s="516"/>
      <c r="NAP123" s="516"/>
      <c r="NAQ123" s="516"/>
      <c r="NAR123" s="516"/>
      <c r="NAS123" s="516"/>
      <c r="NAT123" s="516"/>
      <c r="NAU123" s="516"/>
      <c r="NAV123" s="516"/>
      <c r="NAW123" s="516"/>
      <c r="NAX123" s="516"/>
      <c r="NAY123" s="516"/>
      <c r="NAZ123" s="516"/>
      <c r="NBA123" s="516"/>
      <c r="NBB123" s="516"/>
      <c r="NBC123" s="516"/>
      <c r="NBD123" s="516"/>
      <c r="NBE123" s="516"/>
      <c r="NBF123" s="516"/>
      <c r="NBG123" s="516"/>
      <c r="NBH123" s="516"/>
      <c r="NBI123" s="516"/>
      <c r="NBJ123" s="516"/>
      <c r="NBK123" s="516"/>
      <c r="NBL123" s="516"/>
      <c r="NBM123" s="516"/>
      <c r="NBN123" s="516"/>
      <c r="NBO123" s="516"/>
      <c r="NBP123" s="516"/>
      <c r="NBQ123" s="516"/>
      <c r="NBR123" s="516"/>
      <c r="NBS123" s="516"/>
      <c r="NBT123" s="516"/>
      <c r="NBU123" s="516"/>
      <c r="NBV123" s="516"/>
      <c r="NBW123" s="516"/>
      <c r="NBX123" s="516"/>
      <c r="NBY123" s="516"/>
      <c r="NBZ123" s="516"/>
      <c r="NCA123" s="516"/>
      <c r="NCB123" s="516"/>
      <c r="NCC123" s="516"/>
      <c r="NCD123" s="516"/>
      <c r="NCE123" s="516"/>
      <c r="NCF123" s="516"/>
      <c r="NCG123" s="516"/>
      <c r="NCH123" s="516"/>
      <c r="NCI123" s="516"/>
      <c r="NCJ123" s="516"/>
      <c r="NCK123" s="516"/>
      <c r="NCL123" s="516"/>
      <c r="NCM123" s="516"/>
      <c r="NCN123" s="516"/>
      <c r="NCO123" s="516"/>
      <c r="NCP123" s="516"/>
      <c r="NCQ123" s="516"/>
      <c r="NCR123" s="516"/>
      <c r="NCS123" s="516"/>
      <c r="NCT123" s="516"/>
      <c r="NCU123" s="516"/>
      <c r="NCV123" s="516"/>
      <c r="NCW123" s="516"/>
      <c r="NCX123" s="516"/>
      <c r="NCY123" s="516"/>
      <c r="NCZ123" s="516"/>
      <c r="NDA123" s="516"/>
      <c r="NDB123" s="516"/>
      <c r="NDC123" s="516"/>
      <c r="NDD123" s="516"/>
      <c r="NDE123" s="516"/>
      <c r="NDF123" s="516"/>
      <c r="NDG123" s="516"/>
      <c r="NDH123" s="516"/>
      <c r="NDI123" s="516"/>
      <c r="NDJ123" s="516"/>
      <c r="NDK123" s="516"/>
      <c r="NDL123" s="516"/>
      <c r="NDM123" s="516"/>
      <c r="NDN123" s="516"/>
      <c r="NDO123" s="516"/>
      <c r="NDP123" s="516"/>
      <c r="NDQ123" s="516"/>
      <c r="NDR123" s="516"/>
      <c r="NDS123" s="516"/>
      <c r="NDT123" s="516"/>
      <c r="NDU123" s="516"/>
      <c r="NDV123" s="516"/>
      <c r="NDW123" s="516"/>
      <c r="NDX123" s="516"/>
      <c r="NDY123" s="516"/>
      <c r="NDZ123" s="516"/>
      <c r="NEA123" s="516"/>
      <c r="NEB123" s="516"/>
      <c r="NEC123" s="516"/>
      <c r="NED123" s="516"/>
      <c r="NEE123" s="516"/>
      <c r="NEF123" s="516"/>
      <c r="NEG123" s="516"/>
      <c r="NEH123" s="516"/>
      <c r="NEI123" s="516"/>
      <c r="NEJ123" s="516"/>
      <c r="NEK123" s="516"/>
      <c r="NEL123" s="516"/>
      <c r="NEM123" s="516"/>
      <c r="NEN123" s="516"/>
      <c r="NEO123" s="516"/>
      <c r="NEP123" s="516"/>
      <c r="NEQ123" s="516"/>
      <c r="NER123" s="516"/>
      <c r="NES123" s="516"/>
      <c r="NET123" s="516"/>
      <c r="NEU123" s="516"/>
      <c r="NEV123" s="516"/>
      <c r="NEW123" s="516"/>
      <c r="NEX123" s="516"/>
      <c r="NEY123" s="516"/>
      <c r="NEZ123" s="516"/>
      <c r="NFA123" s="516"/>
      <c r="NFB123" s="516"/>
      <c r="NFC123" s="516"/>
      <c r="NFD123" s="516"/>
      <c r="NFE123" s="516"/>
      <c r="NFF123" s="516"/>
      <c r="NFG123" s="516"/>
      <c r="NFH123" s="516"/>
      <c r="NFI123" s="516"/>
      <c r="NFJ123" s="516"/>
      <c r="NFK123" s="516"/>
      <c r="NFL123" s="516"/>
      <c r="NFM123" s="516"/>
      <c r="NFN123" s="516"/>
      <c r="NFO123" s="516"/>
      <c r="NFP123" s="516"/>
      <c r="NFQ123" s="516"/>
      <c r="NFR123" s="516"/>
      <c r="NFS123" s="516"/>
      <c r="NFT123" s="516"/>
      <c r="NFU123" s="516"/>
      <c r="NFV123" s="516"/>
      <c r="NFW123" s="516"/>
      <c r="NFX123" s="516"/>
      <c r="NFY123" s="516"/>
      <c r="NFZ123" s="516"/>
      <c r="NGA123" s="516"/>
      <c r="NGB123" s="516"/>
      <c r="NGC123" s="516"/>
      <c r="NGD123" s="516"/>
      <c r="NGE123" s="516"/>
      <c r="NGF123" s="516"/>
      <c r="NGG123" s="516"/>
      <c r="NGH123" s="516"/>
      <c r="NGI123" s="516"/>
      <c r="NGJ123" s="516"/>
      <c r="NGK123" s="516"/>
      <c r="NGL123" s="516"/>
      <c r="NGM123" s="516"/>
      <c r="NGN123" s="516"/>
      <c r="NGO123" s="516"/>
      <c r="NGP123" s="516"/>
      <c r="NGQ123" s="516"/>
      <c r="NGR123" s="516"/>
      <c r="NGS123" s="516"/>
      <c r="NGT123" s="516"/>
      <c r="NGU123" s="516"/>
      <c r="NGV123" s="516"/>
      <c r="NGW123" s="516"/>
      <c r="NGX123" s="516"/>
      <c r="NGY123" s="516"/>
      <c r="NGZ123" s="516"/>
      <c r="NHA123" s="516"/>
      <c r="NHB123" s="516"/>
      <c r="NHC123" s="516"/>
      <c r="NHD123" s="516"/>
      <c r="NHE123" s="516"/>
      <c r="NHF123" s="516"/>
      <c r="NHG123" s="516"/>
      <c r="NHH123" s="516"/>
      <c r="NHI123" s="516"/>
      <c r="NHJ123" s="516"/>
      <c r="NHK123" s="516"/>
      <c r="NHL123" s="516"/>
      <c r="NHM123" s="516"/>
      <c r="NHN123" s="516"/>
      <c r="NHO123" s="516"/>
      <c r="NHP123" s="516"/>
      <c r="NHQ123" s="516"/>
      <c r="NHR123" s="516"/>
      <c r="NHS123" s="516"/>
      <c r="NHT123" s="516"/>
      <c r="NHU123" s="516"/>
      <c r="NHV123" s="516"/>
      <c r="NHW123" s="516"/>
      <c r="NHX123" s="516"/>
      <c r="NHY123" s="516"/>
      <c r="NHZ123" s="516"/>
      <c r="NIA123" s="516"/>
      <c r="NIB123" s="516"/>
      <c r="NIC123" s="516"/>
      <c r="NID123" s="516"/>
      <c r="NIE123" s="516"/>
      <c r="NIF123" s="516"/>
      <c r="NIG123" s="516"/>
      <c r="NIH123" s="516"/>
      <c r="NII123" s="516"/>
      <c r="NIJ123" s="516"/>
      <c r="NIK123" s="516"/>
      <c r="NIL123" s="516"/>
      <c r="NIM123" s="516"/>
      <c r="NIN123" s="516"/>
      <c r="NIO123" s="516"/>
      <c r="NIP123" s="516"/>
      <c r="NIQ123" s="516"/>
      <c r="NIR123" s="516"/>
      <c r="NIS123" s="516"/>
      <c r="NIT123" s="516"/>
      <c r="NIU123" s="516"/>
      <c r="NIV123" s="516"/>
      <c r="NIW123" s="516"/>
      <c r="NIX123" s="516"/>
      <c r="NIY123" s="516"/>
      <c r="NIZ123" s="516"/>
      <c r="NJA123" s="516"/>
      <c r="NJB123" s="516"/>
      <c r="NJC123" s="516"/>
      <c r="NJD123" s="516"/>
      <c r="NJE123" s="516"/>
      <c r="NJF123" s="516"/>
      <c r="NJG123" s="516"/>
      <c r="NJH123" s="516"/>
      <c r="NJI123" s="516"/>
      <c r="NJJ123" s="516"/>
      <c r="NJK123" s="516"/>
      <c r="NJL123" s="516"/>
      <c r="NJM123" s="516"/>
      <c r="NJN123" s="516"/>
      <c r="NJO123" s="516"/>
      <c r="NJP123" s="516"/>
      <c r="NJQ123" s="516"/>
      <c r="NJR123" s="516"/>
      <c r="NJS123" s="516"/>
      <c r="NJT123" s="516"/>
      <c r="NJU123" s="516"/>
      <c r="NJV123" s="516"/>
      <c r="NJW123" s="516"/>
      <c r="NJX123" s="516"/>
      <c r="NJY123" s="516"/>
      <c r="NJZ123" s="516"/>
      <c r="NKA123" s="516"/>
      <c r="NKB123" s="516"/>
      <c r="NKC123" s="516"/>
      <c r="NKD123" s="516"/>
      <c r="NKE123" s="516"/>
      <c r="NKF123" s="516"/>
      <c r="NKG123" s="516"/>
      <c r="NKH123" s="516"/>
      <c r="NKI123" s="516"/>
      <c r="NKJ123" s="516"/>
      <c r="NKK123" s="516"/>
      <c r="NKL123" s="516"/>
      <c r="NKM123" s="516"/>
      <c r="NKN123" s="516"/>
      <c r="NKO123" s="516"/>
      <c r="NKP123" s="516"/>
      <c r="NKQ123" s="516"/>
      <c r="NKR123" s="516"/>
      <c r="NKS123" s="516"/>
      <c r="NKT123" s="516"/>
      <c r="NKU123" s="516"/>
      <c r="NKV123" s="516"/>
      <c r="NKW123" s="516"/>
      <c r="NKX123" s="516"/>
      <c r="NKY123" s="516"/>
      <c r="NKZ123" s="516"/>
      <c r="NLA123" s="516"/>
      <c r="NLB123" s="516"/>
      <c r="NLC123" s="516"/>
      <c r="NLD123" s="516"/>
      <c r="NLE123" s="516"/>
      <c r="NLF123" s="516"/>
      <c r="NLG123" s="516"/>
      <c r="NLH123" s="516"/>
      <c r="NLI123" s="516"/>
      <c r="NLJ123" s="516"/>
      <c r="NLK123" s="516"/>
      <c r="NLL123" s="516"/>
      <c r="NLM123" s="516"/>
      <c r="NLN123" s="516"/>
      <c r="NLO123" s="516"/>
      <c r="NLP123" s="516"/>
      <c r="NLQ123" s="516"/>
      <c r="NLR123" s="516"/>
      <c r="NLS123" s="516"/>
      <c r="NLT123" s="516"/>
      <c r="NLU123" s="516"/>
      <c r="NLV123" s="516"/>
      <c r="NLW123" s="516"/>
      <c r="NLX123" s="516"/>
      <c r="NLY123" s="516"/>
      <c r="NLZ123" s="516"/>
      <c r="NMA123" s="516"/>
      <c r="NMB123" s="516"/>
      <c r="NMC123" s="516"/>
      <c r="NMD123" s="516"/>
      <c r="NME123" s="516"/>
      <c r="NMF123" s="516"/>
      <c r="NMG123" s="516"/>
      <c r="NMH123" s="516"/>
      <c r="NMI123" s="516"/>
      <c r="NMJ123" s="516"/>
      <c r="NMK123" s="516"/>
      <c r="NML123" s="516"/>
      <c r="NMM123" s="516"/>
      <c r="NMN123" s="516"/>
      <c r="NMO123" s="516"/>
      <c r="NMP123" s="516"/>
      <c r="NMQ123" s="516"/>
      <c r="NMR123" s="516"/>
      <c r="NMS123" s="516"/>
      <c r="NMT123" s="516"/>
      <c r="NMU123" s="516"/>
      <c r="NMV123" s="516"/>
      <c r="NMW123" s="516"/>
      <c r="NMX123" s="516"/>
      <c r="NMY123" s="516"/>
      <c r="NMZ123" s="516"/>
      <c r="NNA123" s="516"/>
      <c r="NNB123" s="516"/>
      <c r="NNC123" s="516"/>
      <c r="NND123" s="516"/>
      <c r="NNE123" s="516"/>
      <c r="NNF123" s="516"/>
      <c r="NNG123" s="516"/>
      <c r="NNH123" s="516"/>
      <c r="NNI123" s="516"/>
      <c r="NNJ123" s="516"/>
      <c r="NNK123" s="516"/>
      <c r="NNL123" s="516"/>
      <c r="NNM123" s="516"/>
      <c r="NNN123" s="516"/>
      <c r="NNO123" s="516"/>
      <c r="NNP123" s="516"/>
      <c r="NNQ123" s="516"/>
      <c r="NNR123" s="516"/>
      <c r="NNS123" s="516"/>
      <c r="NNT123" s="516"/>
      <c r="NNU123" s="516"/>
      <c r="NNV123" s="516"/>
      <c r="NNW123" s="516"/>
      <c r="NNX123" s="516"/>
      <c r="NNY123" s="516"/>
      <c r="NNZ123" s="516"/>
      <c r="NOA123" s="516"/>
      <c r="NOB123" s="516"/>
      <c r="NOC123" s="516"/>
      <c r="NOD123" s="516"/>
      <c r="NOE123" s="516"/>
      <c r="NOF123" s="516"/>
      <c r="NOG123" s="516"/>
      <c r="NOH123" s="516"/>
      <c r="NOI123" s="516"/>
      <c r="NOJ123" s="516"/>
      <c r="NOK123" s="516"/>
      <c r="NOL123" s="516"/>
      <c r="NOM123" s="516"/>
      <c r="NON123" s="516"/>
      <c r="NOO123" s="516"/>
      <c r="NOP123" s="516"/>
      <c r="NOQ123" s="516"/>
      <c r="NOR123" s="516"/>
      <c r="NOS123" s="516"/>
      <c r="NOT123" s="516"/>
      <c r="NOU123" s="516"/>
      <c r="NOV123" s="516"/>
      <c r="NOW123" s="516"/>
      <c r="NOX123" s="516"/>
      <c r="NOY123" s="516"/>
      <c r="NOZ123" s="516"/>
      <c r="NPA123" s="516"/>
      <c r="NPB123" s="516"/>
      <c r="NPC123" s="516"/>
      <c r="NPD123" s="516"/>
      <c r="NPE123" s="516"/>
      <c r="NPF123" s="516"/>
      <c r="NPG123" s="516"/>
      <c r="NPH123" s="516"/>
      <c r="NPI123" s="516"/>
      <c r="NPJ123" s="516"/>
      <c r="NPK123" s="516"/>
      <c r="NPL123" s="516"/>
      <c r="NPM123" s="516"/>
      <c r="NPN123" s="516"/>
      <c r="NPO123" s="516"/>
      <c r="NPP123" s="516"/>
      <c r="NPQ123" s="516"/>
      <c r="NPR123" s="516"/>
      <c r="NPS123" s="516"/>
      <c r="NPT123" s="516"/>
      <c r="NPU123" s="516"/>
      <c r="NPV123" s="516"/>
      <c r="NPW123" s="516"/>
      <c r="NPX123" s="516"/>
      <c r="NPY123" s="516"/>
      <c r="NPZ123" s="516"/>
      <c r="NQA123" s="516"/>
      <c r="NQB123" s="516"/>
      <c r="NQC123" s="516"/>
      <c r="NQD123" s="516"/>
      <c r="NQE123" s="516"/>
      <c r="NQF123" s="516"/>
      <c r="NQG123" s="516"/>
      <c r="NQH123" s="516"/>
      <c r="NQI123" s="516"/>
      <c r="NQJ123" s="516"/>
      <c r="NQK123" s="516"/>
      <c r="NQL123" s="516"/>
      <c r="NQM123" s="516"/>
      <c r="NQN123" s="516"/>
      <c r="NQO123" s="516"/>
      <c r="NQP123" s="516"/>
      <c r="NQQ123" s="516"/>
      <c r="NQR123" s="516"/>
      <c r="NQS123" s="516"/>
      <c r="NQT123" s="516"/>
      <c r="NQU123" s="516"/>
      <c r="NQV123" s="516"/>
      <c r="NQW123" s="516"/>
      <c r="NQX123" s="516"/>
      <c r="NQY123" s="516"/>
      <c r="NQZ123" s="516"/>
      <c r="NRA123" s="516"/>
      <c r="NRB123" s="516"/>
      <c r="NRC123" s="516"/>
      <c r="NRD123" s="516"/>
      <c r="NRE123" s="516"/>
      <c r="NRF123" s="516"/>
      <c r="NRG123" s="516"/>
      <c r="NRH123" s="516"/>
      <c r="NRI123" s="516"/>
      <c r="NRJ123" s="516"/>
      <c r="NRK123" s="516"/>
      <c r="NRL123" s="516"/>
      <c r="NRM123" s="516"/>
      <c r="NRN123" s="516"/>
      <c r="NRO123" s="516"/>
      <c r="NRP123" s="516"/>
      <c r="NRQ123" s="516"/>
      <c r="NRR123" s="516"/>
      <c r="NRS123" s="516"/>
      <c r="NRT123" s="516"/>
      <c r="NRU123" s="516"/>
      <c r="NRV123" s="516"/>
      <c r="NRW123" s="516"/>
      <c r="NRX123" s="516"/>
      <c r="NRY123" s="516"/>
      <c r="NRZ123" s="516"/>
      <c r="NSA123" s="516"/>
      <c r="NSB123" s="516"/>
      <c r="NSC123" s="516"/>
      <c r="NSD123" s="516"/>
      <c r="NSE123" s="516"/>
      <c r="NSF123" s="516"/>
      <c r="NSG123" s="516"/>
      <c r="NSH123" s="516"/>
      <c r="NSI123" s="516"/>
      <c r="NSJ123" s="516"/>
      <c r="NSK123" s="516"/>
      <c r="NSL123" s="516"/>
      <c r="NSM123" s="516"/>
      <c r="NSN123" s="516"/>
      <c r="NSO123" s="516"/>
      <c r="NSP123" s="516"/>
      <c r="NSQ123" s="516"/>
      <c r="NSR123" s="516"/>
      <c r="NSS123" s="516"/>
      <c r="NST123" s="516"/>
      <c r="NSU123" s="516"/>
      <c r="NSV123" s="516"/>
      <c r="NSW123" s="516"/>
      <c r="NSX123" s="516"/>
      <c r="NSY123" s="516"/>
      <c r="NSZ123" s="516"/>
      <c r="NTA123" s="516"/>
      <c r="NTB123" s="516"/>
      <c r="NTC123" s="516"/>
      <c r="NTD123" s="516"/>
      <c r="NTE123" s="516"/>
      <c r="NTF123" s="516"/>
      <c r="NTG123" s="516"/>
      <c r="NTH123" s="516"/>
      <c r="NTI123" s="516"/>
      <c r="NTJ123" s="516"/>
      <c r="NTK123" s="516"/>
      <c r="NTL123" s="516"/>
      <c r="NTM123" s="516"/>
      <c r="NTN123" s="516"/>
      <c r="NTO123" s="516"/>
      <c r="NTP123" s="516"/>
      <c r="NTQ123" s="516"/>
      <c r="NTR123" s="516"/>
      <c r="NTS123" s="516"/>
      <c r="NTT123" s="516"/>
      <c r="NTU123" s="516"/>
      <c r="NTV123" s="516"/>
      <c r="NTW123" s="516"/>
      <c r="NTX123" s="516"/>
      <c r="NTY123" s="516"/>
      <c r="NTZ123" s="516"/>
      <c r="NUA123" s="516"/>
      <c r="NUB123" s="516"/>
      <c r="NUC123" s="516"/>
      <c r="NUD123" s="516"/>
      <c r="NUE123" s="516"/>
      <c r="NUF123" s="516"/>
      <c r="NUG123" s="516"/>
      <c r="NUH123" s="516"/>
      <c r="NUI123" s="516"/>
      <c r="NUJ123" s="516"/>
      <c r="NUK123" s="516"/>
      <c r="NUL123" s="516"/>
      <c r="NUM123" s="516"/>
      <c r="NUN123" s="516"/>
      <c r="NUO123" s="516"/>
      <c r="NUP123" s="516"/>
      <c r="NUQ123" s="516"/>
      <c r="NUR123" s="516"/>
      <c r="NUS123" s="516"/>
      <c r="NUT123" s="516"/>
      <c r="NUU123" s="516"/>
      <c r="NUV123" s="516"/>
      <c r="NUW123" s="516"/>
      <c r="NUX123" s="516"/>
      <c r="NUY123" s="516"/>
      <c r="NUZ123" s="516"/>
      <c r="NVA123" s="516"/>
      <c r="NVB123" s="516"/>
      <c r="NVC123" s="516"/>
      <c r="NVD123" s="516"/>
      <c r="NVE123" s="516"/>
      <c r="NVF123" s="516"/>
      <c r="NVG123" s="516"/>
      <c r="NVH123" s="516"/>
      <c r="NVI123" s="516"/>
      <c r="NVJ123" s="516"/>
      <c r="NVK123" s="516"/>
      <c r="NVL123" s="516"/>
      <c r="NVM123" s="516"/>
      <c r="NVN123" s="516"/>
      <c r="NVO123" s="516"/>
      <c r="NVP123" s="516"/>
      <c r="NVQ123" s="516"/>
      <c r="NVR123" s="516"/>
      <c r="NVS123" s="516"/>
      <c r="NVT123" s="516"/>
      <c r="NVU123" s="516"/>
      <c r="NVV123" s="516"/>
      <c r="NVW123" s="516"/>
      <c r="NVX123" s="516"/>
      <c r="NVY123" s="516"/>
      <c r="NVZ123" s="516"/>
      <c r="NWA123" s="516"/>
      <c r="NWB123" s="516"/>
      <c r="NWC123" s="516"/>
      <c r="NWD123" s="516"/>
      <c r="NWE123" s="516"/>
      <c r="NWF123" s="516"/>
      <c r="NWG123" s="516"/>
      <c r="NWH123" s="516"/>
      <c r="NWI123" s="516"/>
      <c r="NWJ123" s="516"/>
      <c r="NWK123" s="516"/>
      <c r="NWL123" s="516"/>
      <c r="NWM123" s="516"/>
      <c r="NWN123" s="516"/>
      <c r="NWO123" s="516"/>
      <c r="NWP123" s="516"/>
      <c r="NWQ123" s="516"/>
      <c r="NWR123" s="516"/>
      <c r="NWS123" s="516"/>
      <c r="NWT123" s="516"/>
      <c r="NWU123" s="516"/>
      <c r="NWV123" s="516"/>
      <c r="NWW123" s="516"/>
      <c r="NWX123" s="516"/>
      <c r="NWY123" s="516"/>
      <c r="NWZ123" s="516"/>
      <c r="NXA123" s="516"/>
      <c r="NXB123" s="516"/>
      <c r="NXC123" s="516"/>
      <c r="NXD123" s="516"/>
      <c r="NXE123" s="516"/>
      <c r="NXF123" s="516"/>
      <c r="NXG123" s="516"/>
      <c r="NXH123" s="516"/>
      <c r="NXI123" s="516"/>
      <c r="NXJ123" s="516"/>
      <c r="NXK123" s="516"/>
      <c r="NXL123" s="516"/>
      <c r="NXM123" s="516"/>
      <c r="NXN123" s="516"/>
      <c r="NXO123" s="516"/>
      <c r="NXP123" s="516"/>
      <c r="NXQ123" s="516"/>
      <c r="NXR123" s="516"/>
      <c r="NXS123" s="516"/>
      <c r="NXT123" s="516"/>
      <c r="NXU123" s="516"/>
      <c r="NXV123" s="516"/>
      <c r="NXW123" s="516"/>
      <c r="NXX123" s="516"/>
      <c r="NXY123" s="516"/>
      <c r="NXZ123" s="516"/>
      <c r="NYA123" s="516"/>
      <c r="NYB123" s="516"/>
      <c r="NYC123" s="516"/>
      <c r="NYD123" s="516"/>
      <c r="NYE123" s="516"/>
      <c r="NYF123" s="516"/>
      <c r="NYG123" s="516"/>
      <c r="NYH123" s="516"/>
      <c r="NYI123" s="516"/>
      <c r="NYJ123" s="516"/>
      <c r="NYK123" s="516"/>
      <c r="NYL123" s="516"/>
      <c r="NYM123" s="516"/>
      <c r="NYN123" s="516"/>
      <c r="NYO123" s="516"/>
      <c r="NYP123" s="516"/>
      <c r="NYQ123" s="516"/>
      <c r="NYR123" s="516"/>
      <c r="NYS123" s="516"/>
      <c r="NYT123" s="516"/>
      <c r="NYU123" s="516"/>
      <c r="NYV123" s="516"/>
      <c r="NYW123" s="516"/>
      <c r="NYX123" s="516"/>
      <c r="NYY123" s="516"/>
      <c r="NYZ123" s="516"/>
      <c r="NZA123" s="516"/>
      <c r="NZB123" s="516"/>
      <c r="NZC123" s="516"/>
      <c r="NZD123" s="516"/>
      <c r="NZE123" s="516"/>
      <c r="NZF123" s="516"/>
      <c r="NZG123" s="516"/>
      <c r="NZH123" s="516"/>
      <c r="NZI123" s="516"/>
      <c r="NZJ123" s="516"/>
      <c r="NZK123" s="516"/>
      <c r="NZL123" s="516"/>
      <c r="NZM123" s="516"/>
      <c r="NZN123" s="516"/>
      <c r="NZO123" s="516"/>
      <c r="NZP123" s="516"/>
      <c r="NZQ123" s="516"/>
      <c r="NZR123" s="516"/>
      <c r="NZS123" s="516"/>
      <c r="NZT123" s="516"/>
      <c r="NZU123" s="516"/>
      <c r="NZV123" s="516"/>
      <c r="NZW123" s="516"/>
      <c r="NZX123" s="516"/>
      <c r="NZY123" s="516"/>
      <c r="NZZ123" s="516"/>
      <c r="OAA123" s="516"/>
      <c r="OAB123" s="516"/>
      <c r="OAC123" s="516"/>
      <c r="OAD123" s="516"/>
      <c r="OAE123" s="516"/>
      <c r="OAF123" s="516"/>
      <c r="OAG123" s="516"/>
      <c r="OAH123" s="516"/>
      <c r="OAI123" s="516"/>
      <c r="OAJ123" s="516"/>
      <c r="OAK123" s="516"/>
      <c r="OAL123" s="516"/>
      <c r="OAM123" s="516"/>
      <c r="OAN123" s="516"/>
      <c r="OAO123" s="516"/>
      <c r="OAP123" s="516"/>
      <c r="OAQ123" s="516"/>
      <c r="OAR123" s="516"/>
      <c r="OAS123" s="516"/>
      <c r="OAT123" s="516"/>
      <c r="OAU123" s="516"/>
      <c r="OAV123" s="516"/>
      <c r="OAW123" s="516"/>
      <c r="OAX123" s="516"/>
      <c r="OAY123" s="516"/>
      <c r="OAZ123" s="516"/>
      <c r="OBA123" s="516"/>
      <c r="OBB123" s="516"/>
      <c r="OBC123" s="516"/>
      <c r="OBD123" s="516"/>
      <c r="OBE123" s="516"/>
      <c r="OBF123" s="516"/>
      <c r="OBG123" s="516"/>
      <c r="OBH123" s="516"/>
      <c r="OBI123" s="516"/>
      <c r="OBJ123" s="516"/>
      <c r="OBK123" s="516"/>
      <c r="OBL123" s="516"/>
      <c r="OBM123" s="516"/>
      <c r="OBN123" s="516"/>
      <c r="OBO123" s="516"/>
      <c r="OBP123" s="516"/>
      <c r="OBQ123" s="516"/>
      <c r="OBR123" s="516"/>
      <c r="OBS123" s="516"/>
      <c r="OBT123" s="516"/>
      <c r="OBU123" s="516"/>
      <c r="OBV123" s="516"/>
      <c r="OBW123" s="516"/>
      <c r="OBX123" s="516"/>
      <c r="OBY123" s="516"/>
      <c r="OBZ123" s="516"/>
      <c r="OCA123" s="516"/>
      <c r="OCB123" s="516"/>
      <c r="OCC123" s="516"/>
      <c r="OCD123" s="516"/>
      <c r="OCE123" s="516"/>
      <c r="OCF123" s="516"/>
      <c r="OCG123" s="516"/>
      <c r="OCH123" s="516"/>
      <c r="OCI123" s="516"/>
      <c r="OCJ123" s="516"/>
      <c r="OCK123" s="516"/>
      <c r="OCL123" s="516"/>
      <c r="OCM123" s="516"/>
      <c r="OCN123" s="516"/>
      <c r="OCO123" s="516"/>
      <c r="OCP123" s="516"/>
      <c r="OCQ123" s="516"/>
      <c r="OCR123" s="516"/>
      <c r="OCS123" s="516"/>
      <c r="OCT123" s="516"/>
      <c r="OCU123" s="516"/>
      <c r="OCV123" s="516"/>
      <c r="OCW123" s="516"/>
      <c r="OCX123" s="516"/>
      <c r="OCY123" s="516"/>
      <c r="OCZ123" s="516"/>
      <c r="ODA123" s="516"/>
      <c r="ODB123" s="516"/>
      <c r="ODC123" s="516"/>
      <c r="ODD123" s="516"/>
      <c r="ODE123" s="516"/>
      <c r="ODF123" s="516"/>
      <c r="ODG123" s="516"/>
      <c r="ODH123" s="516"/>
      <c r="ODI123" s="516"/>
      <c r="ODJ123" s="516"/>
      <c r="ODK123" s="516"/>
      <c r="ODL123" s="516"/>
      <c r="ODM123" s="516"/>
      <c r="ODN123" s="516"/>
      <c r="ODO123" s="516"/>
      <c r="ODP123" s="516"/>
      <c r="ODQ123" s="516"/>
      <c r="ODR123" s="516"/>
      <c r="ODS123" s="516"/>
      <c r="ODT123" s="516"/>
      <c r="ODU123" s="516"/>
      <c r="ODV123" s="516"/>
      <c r="ODW123" s="516"/>
      <c r="ODX123" s="516"/>
      <c r="ODY123" s="516"/>
      <c r="ODZ123" s="516"/>
      <c r="OEA123" s="516"/>
      <c r="OEB123" s="516"/>
      <c r="OEC123" s="516"/>
      <c r="OED123" s="516"/>
      <c r="OEE123" s="516"/>
      <c r="OEF123" s="516"/>
      <c r="OEG123" s="516"/>
      <c r="OEH123" s="516"/>
      <c r="OEI123" s="516"/>
      <c r="OEJ123" s="516"/>
      <c r="OEK123" s="516"/>
      <c r="OEL123" s="516"/>
      <c r="OEM123" s="516"/>
      <c r="OEN123" s="516"/>
      <c r="OEO123" s="516"/>
      <c r="OEP123" s="516"/>
      <c r="OEQ123" s="516"/>
      <c r="OER123" s="516"/>
      <c r="OES123" s="516"/>
      <c r="OET123" s="516"/>
      <c r="OEU123" s="516"/>
      <c r="OEV123" s="516"/>
      <c r="OEW123" s="516"/>
      <c r="OEX123" s="516"/>
      <c r="OEY123" s="516"/>
      <c r="OEZ123" s="516"/>
      <c r="OFA123" s="516"/>
      <c r="OFB123" s="516"/>
      <c r="OFC123" s="516"/>
      <c r="OFD123" s="516"/>
      <c r="OFE123" s="516"/>
      <c r="OFF123" s="516"/>
      <c r="OFG123" s="516"/>
      <c r="OFH123" s="516"/>
      <c r="OFI123" s="516"/>
      <c r="OFJ123" s="516"/>
      <c r="OFK123" s="516"/>
      <c r="OFL123" s="516"/>
      <c r="OFM123" s="516"/>
      <c r="OFN123" s="516"/>
      <c r="OFO123" s="516"/>
      <c r="OFP123" s="516"/>
      <c r="OFQ123" s="516"/>
      <c r="OFR123" s="516"/>
      <c r="OFS123" s="516"/>
      <c r="OFT123" s="516"/>
      <c r="OFU123" s="516"/>
      <c r="OFV123" s="516"/>
      <c r="OFW123" s="516"/>
      <c r="OFX123" s="516"/>
      <c r="OFY123" s="516"/>
      <c r="OFZ123" s="516"/>
      <c r="OGA123" s="516"/>
      <c r="OGB123" s="516"/>
      <c r="OGC123" s="516"/>
      <c r="OGD123" s="516"/>
      <c r="OGE123" s="516"/>
      <c r="OGF123" s="516"/>
      <c r="OGG123" s="516"/>
      <c r="OGH123" s="516"/>
      <c r="OGI123" s="516"/>
      <c r="OGJ123" s="516"/>
      <c r="OGK123" s="516"/>
      <c r="OGL123" s="516"/>
      <c r="OGM123" s="516"/>
      <c r="OGN123" s="516"/>
      <c r="OGO123" s="516"/>
      <c r="OGP123" s="516"/>
      <c r="OGQ123" s="516"/>
      <c r="OGR123" s="516"/>
      <c r="OGS123" s="516"/>
      <c r="OGT123" s="516"/>
      <c r="OGU123" s="516"/>
      <c r="OGV123" s="516"/>
      <c r="OGW123" s="516"/>
      <c r="OGX123" s="516"/>
      <c r="OGY123" s="516"/>
      <c r="OGZ123" s="516"/>
      <c r="OHA123" s="516"/>
      <c r="OHB123" s="516"/>
      <c r="OHC123" s="516"/>
      <c r="OHD123" s="516"/>
      <c r="OHE123" s="516"/>
      <c r="OHF123" s="516"/>
      <c r="OHG123" s="516"/>
      <c r="OHH123" s="516"/>
      <c r="OHI123" s="516"/>
      <c r="OHJ123" s="516"/>
      <c r="OHK123" s="516"/>
      <c r="OHL123" s="516"/>
      <c r="OHM123" s="516"/>
      <c r="OHN123" s="516"/>
      <c r="OHO123" s="516"/>
      <c r="OHP123" s="516"/>
      <c r="OHQ123" s="516"/>
      <c r="OHR123" s="516"/>
      <c r="OHS123" s="516"/>
      <c r="OHT123" s="516"/>
      <c r="OHU123" s="516"/>
      <c r="OHV123" s="516"/>
      <c r="OHW123" s="516"/>
      <c r="OHX123" s="516"/>
      <c r="OHY123" s="516"/>
      <c r="OHZ123" s="516"/>
      <c r="OIA123" s="516"/>
      <c r="OIB123" s="516"/>
      <c r="OIC123" s="516"/>
      <c r="OID123" s="516"/>
      <c r="OIE123" s="516"/>
      <c r="OIF123" s="516"/>
      <c r="OIG123" s="516"/>
      <c r="OIH123" s="516"/>
      <c r="OII123" s="516"/>
      <c r="OIJ123" s="516"/>
      <c r="OIK123" s="516"/>
      <c r="OIL123" s="516"/>
      <c r="OIM123" s="516"/>
      <c r="OIN123" s="516"/>
      <c r="OIO123" s="516"/>
      <c r="OIP123" s="516"/>
      <c r="OIQ123" s="516"/>
      <c r="OIR123" s="516"/>
      <c r="OIS123" s="516"/>
      <c r="OIT123" s="516"/>
      <c r="OIU123" s="516"/>
      <c r="OIV123" s="516"/>
      <c r="OIW123" s="516"/>
      <c r="OIX123" s="516"/>
      <c r="OIY123" s="516"/>
      <c r="OIZ123" s="516"/>
      <c r="OJA123" s="516"/>
      <c r="OJB123" s="516"/>
      <c r="OJC123" s="516"/>
      <c r="OJD123" s="516"/>
      <c r="OJE123" s="516"/>
      <c r="OJF123" s="516"/>
      <c r="OJG123" s="516"/>
      <c r="OJH123" s="516"/>
      <c r="OJI123" s="516"/>
      <c r="OJJ123" s="516"/>
      <c r="OJK123" s="516"/>
      <c r="OJL123" s="516"/>
      <c r="OJM123" s="516"/>
      <c r="OJN123" s="516"/>
      <c r="OJO123" s="516"/>
      <c r="OJP123" s="516"/>
      <c r="OJQ123" s="516"/>
      <c r="OJR123" s="516"/>
      <c r="OJS123" s="516"/>
      <c r="OJT123" s="516"/>
      <c r="OJU123" s="516"/>
      <c r="OJV123" s="516"/>
      <c r="OJW123" s="516"/>
      <c r="OJX123" s="516"/>
      <c r="OJY123" s="516"/>
      <c r="OJZ123" s="516"/>
      <c r="OKA123" s="516"/>
      <c r="OKB123" s="516"/>
      <c r="OKC123" s="516"/>
      <c r="OKD123" s="516"/>
      <c r="OKE123" s="516"/>
      <c r="OKF123" s="516"/>
      <c r="OKG123" s="516"/>
      <c r="OKH123" s="516"/>
      <c r="OKI123" s="516"/>
      <c r="OKJ123" s="516"/>
      <c r="OKK123" s="516"/>
      <c r="OKL123" s="516"/>
      <c r="OKM123" s="516"/>
      <c r="OKN123" s="516"/>
      <c r="OKO123" s="516"/>
      <c r="OKP123" s="516"/>
      <c r="OKQ123" s="516"/>
      <c r="OKR123" s="516"/>
      <c r="OKS123" s="516"/>
      <c r="OKT123" s="516"/>
      <c r="OKU123" s="516"/>
      <c r="OKV123" s="516"/>
      <c r="OKW123" s="516"/>
      <c r="OKX123" s="516"/>
      <c r="OKY123" s="516"/>
      <c r="OKZ123" s="516"/>
      <c r="OLA123" s="516"/>
      <c r="OLB123" s="516"/>
      <c r="OLC123" s="516"/>
      <c r="OLD123" s="516"/>
      <c r="OLE123" s="516"/>
      <c r="OLF123" s="516"/>
      <c r="OLG123" s="516"/>
      <c r="OLH123" s="516"/>
      <c r="OLI123" s="516"/>
      <c r="OLJ123" s="516"/>
      <c r="OLK123" s="516"/>
      <c r="OLL123" s="516"/>
      <c r="OLM123" s="516"/>
      <c r="OLN123" s="516"/>
      <c r="OLO123" s="516"/>
      <c r="OLP123" s="516"/>
      <c r="OLQ123" s="516"/>
      <c r="OLR123" s="516"/>
      <c r="OLS123" s="516"/>
      <c r="OLT123" s="516"/>
      <c r="OLU123" s="516"/>
      <c r="OLV123" s="516"/>
      <c r="OLW123" s="516"/>
      <c r="OLX123" s="516"/>
      <c r="OLY123" s="516"/>
      <c r="OLZ123" s="516"/>
      <c r="OMA123" s="516"/>
      <c r="OMB123" s="516"/>
      <c r="OMC123" s="516"/>
      <c r="OMD123" s="516"/>
      <c r="OME123" s="516"/>
      <c r="OMF123" s="516"/>
      <c r="OMG123" s="516"/>
      <c r="OMH123" s="516"/>
      <c r="OMI123" s="516"/>
      <c r="OMJ123" s="516"/>
      <c r="OMK123" s="516"/>
      <c r="OML123" s="516"/>
      <c r="OMM123" s="516"/>
      <c r="OMN123" s="516"/>
      <c r="OMO123" s="516"/>
      <c r="OMP123" s="516"/>
      <c r="OMQ123" s="516"/>
      <c r="OMR123" s="516"/>
      <c r="OMS123" s="516"/>
      <c r="OMT123" s="516"/>
      <c r="OMU123" s="516"/>
      <c r="OMV123" s="516"/>
      <c r="OMW123" s="516"/>
      <c r="OMX123" s="516"/>
      <c r="OMY123" s="516"/>
      <c r="OMZ123" s="516"/>
      <c r="ONA123" s="516"/>
      <c r="ONB123" s="516"/>
      <c r="ONC123" s="516"/>
      <c r="OND123" s="516"/>
      <c r="ONE123" s="516"/>
      <c r="ONF123" s="516"/>
      <c r="ONG123" s="516"/>
      <c r="ONH123" s="516"/>
      <c r="ONI123" s="516"/>
      <c r="ONJ123" s="516"/>
      <c r="ONK123" s="516"/>
      <c r="ONL123" s="516"/>
      <c r="ONM123" s="516"/>
      <c r="ONN123" s="516"/>
      <c r="ONO123" s="516"/>
      <c r="ONP123" s="516"/>
      <c r="ONQ123" s="516"/>
      <c r="ONR123" s="516"/>
      <c r="ONS123" s="516"/>
      <c r="ONT123" s="516"/>
      <c r="ONU123" s="516"/>
      <c r="ONV123" s="516"/>
      <c r="ONW123" s="516"/>
      <c r="ONX123" s="516"/>
      <c r="ONY123" s="516"/>
      <c r="ONZ123" s="516"/>
      <c r="OOA123" s="516"/>
      <c r="OOB123" s="516"/>
      <c r="OOC123" s="516"/>
      <c r="OOD123" s="516"/>
      <c r="OOE123" s="516"/>
      <c r="OOF123" s="516"/>
      <c r="OOG123" s="516"/>
      <c r="OOH123" s="516"/>
      <c r="OOI123" s="516"/>
      <c r="OOJ123" s="516"/>
      <c r="OOK123" s="516"/>
      <c r="OOL123" s="516"/>
      <c r="OOM123" s="516"/>
      <c r="OON123" s="516"/>
      <c r="OOO123" s="516"/>
      <c r="OOP123" s="516"/>
      <c r="OOQ123" s="516"/>
      <c r="OOR123" s="516"/>
      <c r="OOS123" s="516"/>
      <c r="OOT123" s="516"/>
      <c r="OOU123" s="516"/>
      <c r="OOV123" s="516"/>
      <c r="OOW123" s="516"/>
      <c r="OOX123" s="516"/>
      <c r="OOY123" s="516"/>
      <c r="OOZ123" s="516"/>
      <c r="OPA123" s="516"/>
      <c r="OPB123" s="516"/>
      <c r="OPC123" s="516"/>
      <c r="OPD123" s="516"/>
      <c r="OPE123" s="516"/>
      <c r="OPF123" s="516"/>
      <c r="OPG123" s="516"/>
      <c r="OPH123" s="516"/>
      <c r="OPI123" s="516"/>
      <c r="OPJ123" s="516"/>
      <c r="OPK123" s="516"/>
      <c r="OPL123" s="516"/>
      <c r="OPM123" s="516"/>
      <c r="OPN123" s="516"/>
      <c r="OPO123" s="516"/>
      <c r="OPP123" s="516"/>
      <c r="OPQ123" s="516"/>
      <c r="OPR123" s="516"/>
      <c r="OPS123" s="516"/>
      <c r="OPT123" s="516"/>
      <c r="OPU123" s="516"/>
      <c r="OPV123" s="516"/>
      <c r="OPW123" s="516"/>
      <c r="OPX123" s="516"/>
      <c r="OPY123" s="516"/>
      <c r="OPZ123" s="516"/>
      <c r="OQA123" s="516"/>
      <c r="OQB123" s="516"/>
      <c r="OQC123" s="516"/>
      <c r="OQD123" s="516"/>
      <c r="OQE123" s="516"/>
      <c r="OQF123" s="516"/>
      <c r="OQG123" s="516"/>
      <c r="OQH123" s="516"/>
      <c r="OQI123" s="516"/>
      <c r="OQJ123" s="516"/>
      <c r="OQK123" s="516"/>
      <c r="OQL123" s="516"/>
      <c r="OQM123" s="516"/>
      <c r="OQN123" s="516"/>
      <c r="OQO123" s="516"/>
      <c r="OQP123" s="516"/>
      <c r="OQQ123" s="516"/>
      <c r="OQR123" s="516"/>
      <c r="OQS123" s="516"/>
      <c r="OQT123" s="516"/>
      <c r="OQU123" s="516"/>
      <c r="OQV123" s="516"/>
      <c r="OQW123" s="516"/>
      <c r="OQX123" s="516"/>
      <c r="OQY123" s="516"/>
      <c r="OQZ123" s="516"/>
      <c r="ORA123" s="516"/>
      <c r="ORB123" s="516"/>
      <c r="ORC123" s="516"/>
      <c r="ORD123" s="516"/>
      <c r="ORE123" s="516"/>
      <c r="ORF123" s="516"/>
      <c r="ORG123" s="516"/>
      <c r="ORH123" s="516"/>
      <c r="ORI123" s="516"/>
      <c r="ORJ123" s="516"/>
      <c r="ORK123" s="516"/>
      <c r="ORL123" s="516"/>
      <c r="ORM123" s="516"/>
      <c r="ORN123" s="516"/>
      <c r="ORO123" s="516"/>
      <c r="ORP123" s="516"/>
      <c r="ORQ123" s="516"/>
      <c r="ORR123" s="516"/>
      <c r="ORS123" s="516"/>
      <c r="ORT123" s="516"/>
      <c r="ORU123" s="516"/>
      <c r="ORV123" s="516"/>
      <c r="ORW123" s="516"/>
      <c r="ORX123" s="516"/>
      <c r="ORY123" s="516"/>
      <c r="ORZ123" s="516"/>
      <c r="OSA123" s="516"/>
      <c r="OSB123" s="516"/>
      <c r="OSC123" s="516"/>
      <c r="OSD123" s="516"/>
      <c r="OSE123" s="516"/>
      <c r="OSF123" s="516"/>
      <c r="OSG123" s="516"/>
      <c r="OSH123" s="516"/>
      <c r="OSI123" s="516"/>
      <c r="OSJ123" s="516"/>
      <c r="OSK123" s="516"/>
      <c r="OSL123" s="516"/>
      <c r="OSM123" s="516"/>
      <c r="OSN123" s="516"/>
      <c r="OSO123" s="516"/>
      <c r="OSP123" s="516"/>
      <c r="OSQ123" s="516"/>
      <c r="OSR123" s="516"/>
      <c r="OSS123" s="516"/>
      <c r="OST123" s="516"/>
      <c r="OSU123" s="516"/>
      <c r="OSV123" s="516"/>
      <c r="OSW123" s="516"/>
      <c r="OSX123" s="516"/>
      <c r="OSY123" s="516"/>
      <c r="OSZ123" s="516"/>
      <c r="OTA123" s="516"/>
      <c r="OTB123" s="516"/>
      <c r="OTC123" s="516"/>
      <c r="OTD123" s="516"/>
      <c r="OTE123" s="516"/>
      <c r="OTF123" s="516"/>
      <c r="OTG123" s="516"/>
      <c r="OTH123" s="516"/>
      <c r="OTI123" s="516"/>
      <c r="OTJ123" s="516"/>
      <c r="OTK123" s="516"/>
      <c r="OTL123" s="516"/>
      <c r="OTM123" s="516"/>
      <c r="OTN123" s="516"/>
      <c r="OTO123" s="516"/>
      <c r="OTP123" s="516"/>
      <c r="OTQ123" s="516"/>
      <c r="OTR123" s="516"/>
      <c r="OTS123" s="516"/>
      <c r="OTT123" s="516"/>
      <c r="OTU123" s="516"/>
      <c r="OTV123" s="516"/>
      <c r="OTW123" s="516"/>
      <c r="OTX123" s="516"/>
      <c r="OTY123" s="516"/>
      <c r="OTZ123" s="516"/>
      <c r="OUA123" s="516"/>
      <c r="OUB123" s="516"/>
      <c r="OUC123" s="516"/>
      <c r="OUD123" s="516"/>
      <c r="OUE123" s="516"/>
      <c r="OUF123" s="516"/>
      <c r="OUG123" s="516"/>
      <c r="OUH123" s="516"/>
      <c r="OUI123" s="516"/>
      <c r="OUJ123" s="516"/>
      <c r="OUK123" s="516"/>
      <c r="OUL123" s="516"/>
      <c r="OUM123" s="516"/>
      <c r="OUN123" s="516"/>
      <c r="OUO123" s="516"/>
      <c r="OUP123" s="516"/>
      <c r="OUQ123" s="516"/>
      <c r="OUR123" s="516"/>
      <c r="OUS123" s="516"/>
      <c r="OUT123" s="516"/>
      <c r="OUU123" s="516"/>
      <c r="OUV123" s="516"/>
      <c r="OUW123" s="516"/>
      <c r="OUX123" s="516"/>
      <c r="OUY123" s="516"/>
      <c r="OUZ123" s="516"/>
      <c r="OVA123" s="516"/>
      <c r="OVB123" s="516"/>
      <c r="OVC123" s="516"/>
      <c r="OVD123" s="516"/>
      <c r="OVE123" s="516"/>
      <c r="OVF123" s="516"/>
      <c r="OVG123" s="516"/>
      <c r="OVH123" s="516"/>
      <c r="OVI123" s="516"/>
      <c r="OVJ123" s="516"/>
      <c r="OVK123" s="516"/>
      <c r="OVL123" s="516"/>
      <c r="OVM123" s="516"/>
      <c r="OVN123" s="516"/>
      <c r="OVO123" s="516"/>
      <c r="OVP123" s="516"/>
      <c r="OVQ123" s="516"/>
      <c r="OVR123" s="516"/>
      <c r="OVS123" s="516"/>
      <c r="OVT123" s="516"/>
      <c r="OVU123" s="516"/>
      <c r="OVV123" s="516"/>
      <c r="OVW123" s="516"/>
      <c r="OVX123" s="516"/>
      <c r="OVY123" s="516"/>
      <c r="OVZ123" s="516"/>
      <c r="OWA123" s="516"/>
      <c r="OWB123" s="516"/>
      <c r="OWC123" s="516"/>
      <c r="OWD123" s="516"/>
      <c r="OWE123" s="516"/>
      <c r="OWF123" s="516"/>
      <c r="OWG123" s="516"/>
      <c r="OWH123" s="516"/>
      <c r="OWI123" s="516"/>
      <c r="OWJ123" s="516"/>
      <c r="OWK123" s="516"/>
      <c r="OWL123" s="516"/>
      <c r="OWM123" s="516"/>
      <c r="OWN123" s="516"/>
      <c r="OWO123" s="516"/>
      <c r="OWP123" s="516"/>
      <c r="OWQ123" s="516"/>
      <c r="OWR123" s="516"/>
      <c r="OWS123" s="516"/>
      <c r="OWT123" s="516"/>
      <c r="OWU123" s="516"/>
      <c r="OWV123" s="516"/>
      <c r="OWW123" s="516"/>
      <c r="OWX123" s="516"/>
      <c r="OWY123" s="516"/>
      <c r="OWZ123" s="516"/>
      <c r="OXA123" s="516"/>
      <c r="OXB123" s="516"/>
      <c r="OXC123" s="516"/>
      <c r="OXD123" s="516"/>
      <c r="OXE123" s="516"/>
      <c r="OXF123" s="516"/>
      <c r="OXG123" s="516"/>
      <c r="OXH123" s="516"/>
      <c r="OXI123" s="516"/>
      <c r="OXJ123" s="516"/>
      <c r="OXK123" s="516"/>
      <c r="OXL123" s="516"/>
      <c r="OXM123" s="516"/>
      <c r="OXN123" s="516"/>
      <c r="OXO123" s="516"/>
      <c r="OXP123" s="516"/>
      <c r="OXQ123" s="516"/>
      <c r="OXR123" s="516"/>
      <c r="OXS123" s="516"/>
      <c r="OXT123" s="516"/>
      <c r="OXU123" s="516"/>
      <c r="OXV123" s="516"/>
      <c r="OXW123" s="516"/>
      <c r="OXX123" s="516"/>
      <c r="OXY123" s="516"/>
      <c r="OXZ123" s="516"/>
      <c r="OYA123" s="516"/>
      <c r="OYB123" s="516"/>
      <c r="OYC123" s="516"/>
      <c r="OYD123" s="516"/>
      <c r="OYE123" s="516"/>
      <c r="OYF123" s="516"/>
      <c r="OYG123" s="516"/>
      <c r="OYH123" s="516"/>
      <c r="OYI123" s="516"/>
      <c r="OYJ123" s="516"/>
      <c r="OYK123" s="516"/>
      <c r="OYL123" s="516"/>
      <c r="OYM123" s="516"/>
      <c r="OYN123" s="516"/>
      <c r="OYO123" s="516"/>
      <c r="OYP123" s="516"/>
      <c r="OYQ123" s="516"/>
      <c r="OYR123" s="516"/>
      <c r="OYS123" s="516"/>
      <c r="OYT123" s="516"/>
      <c r="OYU123" s="516"/>
      <c r="OYV123" s="516"/>
      <c r="OYW123" s="516"/>
      <c r="OYX123" s="516"/>
      <c r="OYY123" s="516"/>
      <c r="OYZ123" s="516"/>
      <c r="OZA123" s="516"/>
      <c r="OZB123" s="516"/>
      <c r="OZC123" s="516"/>
      <c r="OZD123" s="516"/>
      <c r="OZE123" s="516"/>
      <c r="OZF123" s="516"/>
      <c r="OZG123" s="516"/>
      <c r="OZH123" s="516"/>
      <c r="OZI123" s="516"/>
      <c r="OZJ123" s="516"/>
      <c r="OZK123" s="516"/>
      <c r="OZL123" s="516"/>
      <c r="OZM123" s="516"/>
      <c r="OZN123" s="516"/>
      <c r="OZO123" s="516"/>
      <c r="OZP123" s="516"/>
      <c r="OZQ123" s="516"/>
      <c r="OZR123" s="516"/>
      <c r="OZS123" s="516"/>
      <c r="OZT123" s="516"/>
      <c r="OZU123" s="516"/>
      <c r="OZV123" s="516"/>
      <c r="OZW123" s="516"/>
      <c r="OZX123" s="516"/>
      <c r="OZY123" s="516"/>
      <c r="OZZ123" s="516"/>
      <c r="PAA123" s="516"/>
      <c r="PAB123" s="516"/>
      <c r="PAC123" s="516"/>
      <c r="PAD123" s="516"/>
      <c r="PAE123" s="516"/>
      <c r="PAF123" s="516"/>
      <c r="PAG123" s="516"/>
      <c r="PAH123" s="516"/>
      <c r="PAI123" s="516"/>
      <c r="PAJ123" s="516"/>
      <c r="PAK123" s="516"/>
      <c r="PAL123" s="516"/>
      <c r="PAM123" s="516"/>
      <c r="PAN123" s="516"/>
      <c r="PAO123" s="516"/>
      <c r="PAP123" s="516"/>
      <c r="PAQ123" s="516"/>
      <c r="PAR123" s="516"/>
      <c r="PAS123" s="516"/>
      <c r="PAT123" s="516"/>
      <c r="PAU123" s="516"/>
      <c r="PAV123" s="516"/>
      <c r="PAW123" s="516"/>
      <c r="PAX123" s="516"/>
      <c r="PAY123" s="516"/>
      <c r="PAZ123" s="516"/>
      <c r="PBA123" s="516"/>
      <c r="PBB123" s="516"/>
      <c r="PBC123" s="516"/>
      <c r="PBD123" s="516"/>
      <c r="PBE123" s="516"/>
      <c r="PBF123" s="516"/>
      <c r="PBG123" s="516"/>
      <c r="PBH123" s="516"/>
      <c r="PBI123" s="516"/>
      <c r="PBJ123" s="516"/>
      <c r="PBK123" s="516"/>
      <c r="PBL123" s="516"/>
      <c r="PBM123" s="516"/>
      <c r="PBN123" s="516"/>
      <c r="PBO123" s="516"/>
      <c r="PBP123" s="516"/>
      <c r="PBQ123" s="516"/>
      <c r="PBR123" s="516"/>
      <c r="PBS123" s="516"/>
      <c r="PBT123" s="516"/>
      <c r="PBU123" s="516"/>
      <c r="PBV123" s="516"/>
      <c r="PBW123" s="516"/>
      <c r="PBX123" s="516"/>
      <c r="PBY123" s="516"/>
      <c r="PBZ123" s="516"/>
      <c r="PCA123" s="516"/>
      <c r="PCB123" s="516"/>
      <c r="PCC123" s="516"/>
      <c r="PCD123" s="516"/>
      <c r="PCE123" s="516"/>
      <c r="PCF123" s="516"/>
      <c r="PCG123" s="516"/>
      <c r="PCH123" s="516"/>
      <c r="PCI123" s="516"/>
      <c r="PCJ123" s="516"/>
      <c r="PCK123" s="516"/>
      <c r="PCL123" s="516"/>
      <c r="PCM123" s="516"/>
      <c r="PCN123" s="516"/>
      <c r="PCO123" s="516"/>
      <c r="PCP123" s="516"/>
      <c r="PCQ123" s="516"/>
      <c r="PCR123" s="516"/>
      <c r="PCS123" s="516"/>
      <c r="PCT123" s="516"/>
      <c r="PCU123" s="516"/>
      <c r="PCV123" s="516"/>
      <c r="PCW123" s="516"/>
      <c r="PCX123" s="516"/>
      <c r="PCY123" s="516"/>
      <c r="PCZ123" s="516"/>
      <c r="PDA123" s="516"/>
      <c r="PDB123" s="516"/>
      <c r="PDC123" s="516"/>
      <c r="PDD123" s="516"/>
      <c r="PDE123" s="516"/>
      <c r="PDF123" s="516"/>
      <c r="PDG123" s="516"/>
      <c r="PDH123" s="516"/>
      <c r="PDI123" s="516"/>
      <c r="PDJ123" s="516"/>
      <c r="PDK123" s="516"/>
      <c r="PDL123" s="516"/>
      <c r="PDM123" s="516"/>
      <c r="PDN123" s="516"/>
      <c r="PDO123" s="516"/>
      <c r="PDP123" s="516"/>
      <c r="PDQ123" s="516"/>
      <c r="PDR123" s="516"/>
      <c r="PDS123" s="516"/>
      <c r="PDT123" s="516"/>
      <c r="PDU123" s="516"/>
      <c r="PDV123" s="516"/>
      <c r="PDW123" s="516"/>
      <c r="PDX123" s="516"/>
      <c r="PDY123" s="516"/>
      <c r="PDZ123" s="516"/>
      <c r="PEA123" s="516"/>
      <c r="PEB123" s="516"/>
      <c r="PEC123" s="516"/>
      <c r="PED123" s="516"/>
      <c r="PEE123" s="516"/>
      <c r="PEF123" s="516"/>
      <c r="PEG123" s="516"/>
      <c r="PEH123" s="516"/>
      <c r="PEI123" s="516"/>
      <c r="PEJ123" s="516"/>
      <c r="PEK123" s="516"/>
      <c r="PEL123" s="516"/>
      <c r="PEM123" s="516"/>
      <c r="PEN123" s="516"/>
      <c r="PEO123" s="516"/>
      <c r="PEP123" s="516"/>
      <c r="PEQ123" s="516"/>
      <c r="PER123" s="516"/>
      <c r="PES123" s="516"/>
      <c r="PET123" s="516"/>
      <c r="PEU123" s="516"/>
      <c r="PEV123" s="516"/>
      <c r="PEW123" s="516"/>
      <c r="PEX123" s="516"/>
      <c r="PEY123" s="516"/>
      <c r="PEZ123" s="516"/>
      <c r="PFA123" s="516"/>
      <c r="PFB123" s="516"/>
      <c r="PFC123" s="516"/>
      <c r="PFD123" s="516"/>
      <c r="PFE123" s="516"/>
      <c r="PFF123" s="516"/>
      <c r="PFG123" s="516"/>
      <c r="PFH123" s="516"/>
      <c r="PFI123" s="516"/>
      <c r="PFJ123" s="516"/>
      <c r="PFK123" s="516"/>
      <c r="PFL123" s="516"/>
      <c r="PFM123" s="516"/>
      <c r="PFN123" s="516"/>
      <c r="PFO123" s="516"/>
      <c r="PFP123" s="516"/>
      <c r="PFQ123" s="516"/>
      <c r="PFR123" s="516"/>
      <c r="PFS123" s="516"/>
      <c r="PFT123" s="516"/>
      <c r="PFU123" s="516"/>
      <c r="PFV123" s="516"/>
      <c r="PFW123" s="516"/>
      <c r="PFX123" s="516"/>
      <c r="PFY123" s="516"/>
      <c r="PFZ123" s="516"/>
      <c r="PGA123" s="516"/>
      <c r="PGB123" s="516"/>
      <c r="PGC123" s="516"/>
      <c r="PGD123" s="516"/>
      <c r="PGE123" s="516"/>
      <c r="PGF123" s="516"/>
      <c r="PGG123" s="516"/>
      <c r="PGH123" s="516"/>
      <c r="PGI123" s="516"/>
      <c r="PGJ123" s="516"/>
      <c r="PGK123" s="516"/>
      <c r="PGL123" s="516"/>
      <c r="PGM123" s="516"/>
      <c r="PGN123" s="516"/>
      <c r="PGO123" s="516"/>
      <c r="PGP123" s="516"/>
      <c r="PGQ123" s="516"/>
      <c r="PGR123" s="516"/>
      <c r="PGS123" s="516"/>
      <c r="PGT123" s="516"/>
      <c r="PGU123" s="516"/>
      <c r="PGV123" s="516"/>
      <c r="PGW123" s="516"/>
      <c r="PGX123" s="516"/>
      <c r="PGY123" s="516"/>
      <c r="PGZ123" s="516"/>
      <c r="PHA123" s="516"/>
      <c r="PHB123" s="516"/>
      <c r="PHC123" s="516"/>
      <c r="PHD123" s="516"/>
      <c r="PHE123" s="516"/>
      <c r="PHF123" s="516"/>
      <c r="PHG123" s="516"/>
      <c r="PHH123" s="516"/>
      <c r="PHI123" s="516"/>
      <c r="PHJ123" s="516"/>
      <c r="PHK123" s="516"/>
      <c r="PHL123" s="516"/>
      <c r="PHM123" s="516"/>
      <c r="PHN123" s="516"/>
      <c r="PHO123" s="516"/>
      <c r="PHP123" s="516"/>
      <c r="PHQ123" s="516"/>
      <c r="PHR123" s="516"/>
      <c r="PHS123" s="516"/>
      <c r="PHT123" s="516"/>
      <c r="PHU123" s="516"/>
      <c r="PHV123" s="516"/>
      <c r="PHW123" s="516"/>
      <c r="PHX123" s="516"/>
      <c r="PHY123" s="516"/>
      <c r="PHZ123" s="516"/>
      <c r="PIA123" s="516"/>
      <c r="PIB123" s="516"/>
      <c r="PIC123" s="516"/>
      <c r="PID123" s="516"/>
      <c r="PIE123" s="516"/>
      <c r="PIF123" s="516"/>
      <c r="PIG123" s="516"/>
      <c r="PIH123" s="516"/>
      <c r="PII123" s="516"/>
      <c r="PIJ123" s="516"/>
      <c r="PIK123" s="516"/>
      <c r="PIL123" s="516"/>
      <c r="PIM123" s="516"/>
      <c r="PIN123" s="516"/>
      <c r="PIO123" s="516"/>
      <c r="PIP123" s="516"/>
      <c r="PIQ123" s="516"/>
      <c r="PIR123" s="516"/>
      <c r="PIS123" s="516"/>
      <c r="PIT123" s="516"/>
      <c r="PIU123" s="516"/>
      <c r="PIV123" s="516"/>
      <c r="PIW123" s="516"/>
      <c r="PIX123" s="516"/>
      <c r="PIY123" s="516"/>
      <c r="PIZ123" s="516"/>
      <c r="PJA123" s="516"/>
      <c r="PJB123" s="516"/>
      <c r="PJC123" s="516"/>
      <c r="PJD123" s="516"/>
      <c r="PJE123" s="516"/>
      <c r="PJF123" s="516"/>
      <c r="PJG123" s="516"/>
      <c r="PJH123" s="516"/>
      <c r="PJI123" s="516"/>
      <c r="PJJ123" s="516"/>
      <c r="PJK123" s="516"/>
      <c r="PJL123" s="516"/>
      <c r="PJM123" s="516"/>
      <c r="PJN123" s="516"/>
      <c r="PJO123" s="516"/>
      <c r="PJP123" s="516"/>
      <c r="PJQ123" s="516"/>
      <c r="PJR123" s="516"/>
      <c r="PJS123" s="516"/>
      <c r="PJT123" s="516"/>
      <c r="PJU123" s="516"/>
      <c r="PJV123" s="516"/>
      <c r="PJW123" s="516"/>
      <c r="PJX123" s="516"/>
      <c r="PJY123" s="516"/>
      <c r="PJZ123" s="516"/>
      <c r="PKA123" s="516"/>
      <c r="PKB123" s="516"/>
      <c r="PKC123" s="516"/>
      <c r="PKD123" s="516"/>
      <c r="PKE123" s="516"/>
      <c r="PKF123" s="516"/>
      <c r="PKG123" s="516"/>
      <c r="PKH123" s="516"/>
      <c r="PKI123" s="516"/>
      <c r="PKJ123" s="516"/>
      <c r="PKK123" s="516"/>
      <c r="PKL123" s="516"/>
      <c r="PKM123" s="516"/>
      <c r="PKN123" s="516"/>
      <c r="PKO123" s="516"/>
      <c r="PKP123" s="516"/>
      <c r="PKQ123" s="516"/>
      <c r="PKR123" s="516"/>
      <c r="PKS123" s="516"/>
      <c r="PKT123" s="516"/>
      <c r="PKU123" s="516"/>
      <c r="PKV123" s="516"/>
      <c r="PKW123" s="516"/>
      <c r="PKX123" s="516"/>
      <c r="PKY123" s="516"/>
      <c r="PKZ123" s="516"/>
      <c r="PLA123" s="516"/>
      <c r="PLB123" s="516"/>
      <c r="PLC123" s="516"/>
      <c r="PLD123" s="516"/>
      <c r="PLE123" s="516"/>
      <c r="PLF123" s="516"/>
      <c r="PLG123" s="516"/>
      <c r="PLH123" s="516"/>
      <c r="PLI123" s="516"/>
      <c r="PLJ123" s="516"/>
      <c r="PLK123" s="516"/>
      <c r="PLL123" s="516"/>
      <c r="PLM123" s="516"/>
      <c r="PLN123" s="516"/>
      <c r="PLO123" s="516"/>
      <c r="PLP123" s="516"/>
      <c r="PLQ123" s="516"/>
      <c r="PLR123" s="516"/>
      <c r="PLS123" s="516"/>
      <c r="PLT123" s="516"/>
      <c r="PLU123" s="516"/>
      <c r="PLV123" s="516"/>
      <c r="PLW123" s="516"/>
      <c r="PLX123" s="516"/>
      <c r="PLY123" s="516"/>
      <c r="PLZ123" s="516"/>
      <c r="PMA123" s="516"/>
      <c r="PMB123" s="516"/>
      <c r="PMC123" s="516"/>
      <c r="PMD123" s="516"/>
      <c r="PME123" s="516"/>
      <c r="PMF123" s="516"/>
      <c r="PMG123" s="516"/>
      <c r="PMH123" s="516"/>
      <c r="PMI123" s="516"/>
      <c r="PMJ123" s="516"/>
      <c r="PMK123" s="516"/>
      <c r="PML123" s="516"/>
      <c r="PMM123" s="516"/>
      <c r="PMN123" s="516"/>
      <c r="PMO123" s="516"/>
      <c r="PMP123" s="516"/>
      <c r="PMQ123" s="516"/>
      <c r="PMR123" s="516"/>
      <c r="PMS123" s="516"/>
      <c r="PMT123" s="516"/>
      <c r="PMU123" s="516"/>
      <c r="PMV123" s="516"/>
      <c r="PMW123" s="516"/>
      <c r="PMX123" s="516"/>
      <c r="PMY123" s="516"/>
      <c r="PMZ123" s="516"/>
      <c r="PNA123" s="516"/>
      <c r="PNB123" s="516"/>
      <c r="PNC123" s="516"/>
      <c r="PND123" s="516"/>
      <c r="PNE123" s="516"/>
      <c r="PNF123" s="516"/>
      <c r="PNG123" s="516"/>
      <c r="PNH123" s="516"/>
      <c r="PNI123" s="516"/>
      <c r="PNJ123" s="516"/>
      <c r="PNK123" s="516"/>
      <c r="PNL123" s="516"/>
      <c r="PNM123" s="516"/>
      <c r="PNN123" s="516"/>
      <c r="PNO123" s="516"/>
      <c r="PNP123" s="516"/>
      <c r="PNQ123" s="516"/>
      <c r="PNR123" s="516"/>
      <c r="PNS123" s="516"/>
      <c r="PNT123" s="516"/>
      <c r="PNU123" s="516"/>
      <c r="PNV123" s="516"/>
      <c r="PNW123" s="516"/>
      <c r="PNX123" s="516"/>
      <c r="PNY123" s="516"/>
      <c r="PNZ123" s="516"/>
      <c r="POA123" s="516"/>
      <c r="POB123" s="516"/>
      <c r="POC123" s="516"/>
      <c r="POD123" s="516"/>
      <c r="POE123" s="516"/>
      <c r="POF123" s="516"/>
      <c r="POG123" s="516"/>
      <c r="POH123" s="516"/>
      <c r="POI123" s="516"/>
      <c r="POJ123" s="516"/>
      <c r="POK123" s="516"/>
      <c r="POL123" s="516"/>
      <c r="POM123" s="516"/>
      <c r="PON123" s="516"/>
      <c r="POO123" s="516"/>
      <c r="POP123" s="516"/>
      <c r="POQ123" s="516"/>
      <c r="POR123" s="516"/>
      <c r="POS123" s="516"/>
      <c r="POT123" s="516"/>
      <c r="POU123" s="516"/>
      <c r="POV123" s="516"/>
      <c r="POW123" s="516"/>
      <c r="POX123" s="516"/>
      <c r="POY123" s="516"/>
      <c r="POZ123" s="516"/>
      <c r="PPA123" s="516"/>
      <c r="PPB123" s="516"/>
      <c r="PPC123" s="516"/>
      <c r="PPD123" s="516"/>
      <c r="PPE123" s="516"/>
      <c r="PPF123" s="516"/>
      <c r="PPG123" s="516"/>
      <c r="PPH123" s="516"/>
      <c r="PPI123" s="516"/>
      <c r="PPJ123" s="516"/>
      <c r="PPK123" s="516"/>
      <c r="PPL123" s="516"/>
      <c r="PPM123" s="516"/>
      <c r="PPN123" s="516"/>
      <c r="PPO123" s="516"/>
      <c r="PPP123" s="516"/>
      <c r="PPQ123" s="516"/>
      <c r="PPR123" s="516"/>
      <c r="PPS123" s="516"/>
      <c r="PPT123" s="516"/>
      <c r="PPU123" s="516"/>
      <c r="PPV123" s="516"/>
      <c r="PPW123" s="516"/>
      <c r="PPX123" s="516"/>
      <c r="PPY123" s="516"/>
      <c r="PPZ123" s="516"/>
      <c r="PQA123" s="516"/>
      <c r="PQB123" s="516"/>
      <c r="PQC123" s="516"/>
      <c r="PQD123" s="516"/>
      <c r="PQE123" s="516"/>
      <c r="PQF123" s="516"/>
      <c r="PQG123" s="516"/>
      <c r="PQH123" s="516"/>
      <c r="PQI123" s="516"/>
      <c r="PQJ123" s="516"/>
      <c r="PQK123" s="516"/>
      <c r="PQL123" s="516"/>
      <c r="PQM123" s="516"/>
      <c r="PQN123" s="516"/>
      <c r="PQO123" s="516"/>
      <c r="PQP123" s="516"/>
      <c r="PQQ123" s="516"/>
      <c r="PQR123" s="516"/>
      <c r="PQS123" s="516"/>
      <c r="PQT123" s="516"/>
      <c r="PQU123" s="516"/>
      <c r="PQV123" s="516"/>
      <c r="PQW123" s="516"/>
      <c r="PQX123" s="516"/>
      <c r="PQY123" s="516"/>
      <c r="PQZ123" s="516"/>
      <c r="PRA123" s="516"/>
      <c r="PRB123" s="516"/>
      <c r="PRC123" s="516"/>
      <c r="PRD123" s="516"/>
      <c r="PRE123" s="516"/>
      <c r="PRF123" s="516"/>
      <c r="PRG123" s="516"/>
      <c r="PRH123" s="516"/>
      <c r="PRI123" s="516"/>
      <c r="PRJ123" s="516"/>
      <c r="PRK123" s="516"/>
      <c r="PRL123" s="516"/>
      <c r="PRM123" s="516"/>
      <c r="PRN123" s="516"/>
      <c r="PRO123" s="516"/>
      <c r="PRP123" s="516"/>
      <c r="PRQ123" s="516"/>
      <c r="PRR123" s="516"/>
      <c r="PRS123" s="516"/>
      <c r="PRT123" s="516"/>
      <c r="PRU123" s="516"/>
      <c r="PRV123" s="516"/>
      <c r="PRW123" s="516"/>
      <c r="PRX123" s="516"/>
      <c r="PRY123" s="516"/>
      <c r="PRZ123" s="516"/>
      <c r="PSA123" s="516"/>
      <c r="PSB123" s="516"/>
      <c r="PSC123" s="516"/>
      <c r="PSD123" s="516"/>
      <c r="PSE123" s="516"/>
      <c r="PSF123" s="516"/>
      <c r="PSG123" s="516"/>
      <c r="PSH123" s="516"/>
      <c r="PSI123" s="516"/>
      <c r="PSJ123" s="516"/>
      <c r="PSK123" s="516"/>
      <c r="PSL123" s="516"/>
      <c r="PSM123" s="516"/>
      <c r="PSN123" s="516"/>
      <c r="PSO123" s="516"/>
      <c r="PSP123" s="516"/>
      <c r="PSQ123" s="516"/>
      <c r="PSR123" s="516"/>
      <c r="PSS123" s="516"/>
      <c r="PST123" s="516"/>
      <c r="PSU123" s="516"/>
      <c r="PSV123" s="516"/>
      <c r="PSW123" s="516"/>
      <c r="PSX123" s="516"/>
      <c r="PSY123" s="516"/>
      <c r="PSZ123" s="516"/>
      <c r="PTA123" s="516"/>
      <c r="PTB123" s="516"/>
      <c r="PTC123" s="516"/>
      <c r="PTD123" s="516"/>
      <c r="PTE123" s="516"/>
      <c r="PTF123" s="516"/>
      <c r="PTG123" s="516"/>
      <c r="PTH123" s="516"/>
      <c r="PTI123" s="516"/>
      <c r="PTJ123" s="516"/>
      <c r="PTK123" s="516"/>
      <c r="PTL123" s="516"/>
      <c r="PTM123" s="516"/>
      <c r="PTN123" s="516"/>
      <c r="PTO123" s="516"/>
      <c r="PTP123" s="516"/>
      <c r="PTQ123" s="516"/>
      <c r="PTR123" s="516"/>
      <c r="PTS123" s="516"/>
      <c r="PTT123" s="516"/>
      <c r="PTU123" s="516"/>
      <c r="PTV123" s="516"/>
      <c r="PTW123" s="516"/>
      <c r="PTX123" s="516"/>
      <c r="PTY123" s="516"/>
      <c r="PTZ123" s="516"/>
      <c r="PUA123" s="516"/>
      <c r="PUB123" s="516"/>
      <c r="PUC123" s="516"/>
      <c r="PUD123" s="516"/>
      <c r="PUE123" s="516"/>
      <c r="PUF123" s="516"/>
      <c r="PUG123" s="516"/>
      <c r="PUH123" s="516"/>
      <c r="PUI123" s="516"/>
      <c r="PUJ123" s="516"/>
      <c r="PUK123" s="516"/>
      <c r="PUL123" s="516"/>
      <c r="PUM123" s="516"/>
      <c r="PUN123" s="516"/>
      <c r="PUO123" s="516"/>
      <c r="PUP123" s="516"/>
      <c r="PUQ123" s="516"/>
      <c r="PUR123" s="516"/>
      <c r="PUS123" s="516"/>
      <c r="PUT123" s="516"/>
      <c r="PUU123" s="516"/>
      <c r="PUV123" s="516"/>
      <c r="PUW123" s="516"/>
      <c r="PUX123" s="516"/>
      <c r="PUY123" s="516"/>
      <c r="PUZ123" s="516"/>
      <c r="PVA123" s="516"/>
      <c r="PVB123" s="516"/>
      <c r="PVC123" s="516"/>
      <c r="PVD123" s="516"/>
      <c r="PVE123" s="516"/>
      <c r="PVF123" s="516"/>
      <c r="PVG123" s="516"/>
      <c r="PVH123" s="516"/>
      <c r="PVI123" s="516"/>
      <c r="PVJ123" s="516"/>
      <c r="PVK123" s="516"/>
      <c r="PVL123" s="516"/>
      <c r="PVM123" s="516"/>
      <c r="PVN123" s="516"/>
      <c r="PVO123" s="516"/>
      <c r="PVP123" s="516"/>
      <c r="PVQ123" s="516"/>
      <c r="PVR123" s="516"/>
      <c r="PVS123" s="516"/>
      <c r="PVT123" s="516"/>
      <c r="PVU123" s="516"/>
      <c r="PVV123" s="516"/>
      <c r="PVW123" s="516"/>
      <c r="PVX123" s="516"/>
      <c r="PVY123" s="516"/>
      <c r="PVZ123" s="516"/>
      <c r="PWA123" s="516"/>
      <c r="PWB123" s="516"/>
      <c r="PWC123" s="516"/>
      <c r="PWD123" s="516"/>
      <c r="PWE123" s="516"/>
      <c r="PWF123" s="516"/>
      <c r="PWG123" s="516"/>
      <c r="PWH123" s="516"/>
      <c r="PWI123" s="516"/>
      <c r="PWJ123" s="516"/>
      <c r="PWK123" s="516"/>
      <c r="PWL123" s="516"/>
      <c r="PWM123" s="516"/>
      <c r="PWN123" s="516"/>
      <c r="PWO123" s="516"/>
      <c r="PWP123" s="516"/>
      <c r="PWQ123" s="516"/>
      <c r="PWR123" s="516"/>
      <c r="PWS123" s="516"/>
      <c r="PWT123" s="516"/>
      <c r="PWU123" s="516"/>
      <c r="PWV123" s="516"/>
      <c r="PWW123" s="516"/>
      <c r="PWX123" s="516"/>
      <c r="PWY123" s="516"/>
      <c r="PWZ123" s="516"/>
      <c r="PXA123" s="516"/>
      <c r="PXB123" s="516"/>
      <c r="PXC123" s="516"/>
      <c r="PXD123" s="516"/>
      <c r="PXE123" s="516"/>
      <c r="PXF123" s="516"/>
      <c r="PXG123" s="516"/>
      <c r="PXH123" s="516"/>
      <c r="PXI123" s="516"/>
      <c r="PXJ123" s="516"/>
      <c r="PXK123" s="516"/>
      <c r="PXL123" s="516"/>
      <c r="PXM123" s="516"/>
      <c r="PXN123" s="516"/>
      <c r="PXO123" s="516"/>
      <c r="PXP123" s="516"/>
      <c r="PXQ123" s="516"/>
      <c r="PXR123" s="516"/>
      <c r="PXS123" s="516"/>
      <c r="PXT123" s="516"/>
      <c r="PXU123" s="516"/>
      <c r="PXV123" s="516"/>
      <c r="PXW123" s="516"/>
      <c r="PXX123" s="516"/>
      <c r="PXY123" s="516"/>
      <c r="PXZ123" s="516"/>
      <c r="PYA123" s="516"/>
      <c r="PYB123" s="516"/>
      <c r="PYC123" s="516"/>
      <c r="PYD123" s="516"/>
      <c r="PYE123" s="516"/>
      <c r="PYF123" s="516"/>
      <c r="PYG123" s="516"/>
      <c r="PYH123" s="516"/>
      <c r="PYI123" s="516"/>
      <c r="PYJ123" s="516"/>
      <c r="PYK123" s="516"/>
      <c r="PYL123" s="516"/>
      <c r="PYM123" s="516"/>
      <c r="PYN123" s="516"/>
      <c r="PYO123" s="516"/>
      <c r="PYP123" s="516"/>
      <c r="PYQ123" s="516"/>
      <c r="PYR123" s="516"/>
      <c r="PYS123" s="516"/>
      <c r="PYT123" s="516"/>
      <c r="PYU123" s="516"/>
      <c r="PYV123" s="516"/>
      <c r="PYW123" s="516"/>
      <c r="PYX123" s="516"/>
      <c r="PYY123" s="516"/>
      <c r="PYZ123" s="516"/>
      <c r="PZA123" s="516"/>
      <c r="PZB123" s="516"/>
      <c r="PZC123" s="516"/>
      <c r="PZD123" s="516"/>
      <c r="PZE123" s="516"/>
      <c r="PZF123" s="516"/>
      <c r="PZG123" s="516"/>
      <c r="PZH123" s="516"/>
      <c r="PZI123" s="516"/>
      <c r="PZJ123" s="516"/>
      <c r="PZK123" s="516"/>
      <c r="PZL123" s="516"/>
      <c r="PZM123" s="516"/>
      <c r="PZN123" s="516"/>
      <c r="PZO123" s="516"/>
      <c r="PZP123" s="516"/>
      <c r="PZQ123" s="516"/>
      <c r="PZR123" s="516"/>
      <c r="PZS123" s="516"/>
      <c r="PZT123" s="516"/>
      <c r="PZU123" s="516"/>
      <c r="PZV123" s="516"/>
      <c r="PZW123" s="516"/>
      <c r="PZX123" s="516"/>
      <c r="PZY123" s="516"/>
      <c r="PZZ123" s="516"/>
      <c r="QAA123" s="516"/>
      <c r="QAB123" s="516"/>
      <c r="QAC123" s="516"/>
      <c r="QAD123" s="516"/>
      <c r="QAE123" s="516"/>
      <c r="QAF123" s="516"/>
      <c r="QAG123" s="516"/>
      <c r="QAH123" s="516"/>
      <c r="QAI123" s="516"/>
      <c r="QAJ123" s="516"/>
      <c r="QAK123" s="516"/>
      <c r="QAL123" s="516"/>
      <c r="QAM123" s="516"/>
      <c r="QAN123" s="516"/>
      <c r="QAO123" s="516"/>
      <c r="QAP123" s="516"/>
      <c r="QAQ123" s="516"/>
      <c r="QAR123" s="516"/>
      <c r="QAS123" s="516"/>
      <c r="QAT123" s="516"/>
      <c r="QAU123" s="516"/>
      <c r="QAV123" s="516"/>
      <c r="QAW123" s="516"/>
      <c r="QAX123" s="516"/>
      <c r="QAY123" s="516"/>
      <c r="QAZ123" s="516"/>
      <c r="QBA123" s="516"/>
      <c r="QBB123" s="516"/>
      <c r="QBC123" s="516"/>
      <c r="QBD123" s="516"/>
      <c r="QBE123" s="516"/>
      <c r="QBF123" s="516"/>
      <c r="QBG123" s="516"/>
      <c r="QBH123" s="516"/>
      <c r="QBI123" s="516"/>
      <c r="QBJ123" s="516"/>
      <c r="QBK123" s="516"/>
      <c r="QBL123" s="516"/>
      <c r="QBM123" s="516"/>
      <c r="QBN123" s="516"/>
      <c r="QBO123" s="516"/>
      <c r="QBP123" s="516"/>
      <c r="QBQ123" s="516"/>
      <c r="QBR123" s="516"/>
      <c r="QBS123" s="516"/>
      <c r="QBT123" s="516"/>
      <c r="QBU123" s="516"/>
      <c r="QBV123" s="516"/>
      <c r="QBW123" s="516"/>
      <c r="QBX123" s="516"/>
      <c r="QBY123" s="516"/>
      <c r="QBZ123" s="516"/>
      <c r="QCA123" s="516"/>
      <c r="QCB123" s="516"/>
      <c r="QCC123" s="516"/>
      <c r="QCD123" s="516"/>
      <c r="QCE123" s="516"/>
      <c r="QCF123" s="516"/>
      <c r="QCG123" s="516"/>
      <c r="QCH123" s="516"/>
      <c r="QCI123" s="516"/>
      <c r="QCJ123" s="516"/>
      <c r="QCK123" s="516"/>
      <c r="QCL123" s="516"/>
      <c r="QCM123" s="516"/>
      <c r="QCN123" s="516"/>
      <c r="QCO123" s="516"/>
      <c r="QCP123" s="516"/>
      <c r="QCQ123" s="516"/>
      <c r="QCR123" s="516"/>
      <c r="QCS123" s="516"/>
      <c r="QCT123" s="516"/>
      <c r="QCU123" s="516"/>
      <c r="QCV123" s="516"/>
      <c r="QCW123" s="516"/>
      <c r="QCX123" s="516"/>
      <c r="QCY123" s="516"/>
      <c r="QCZ123" s="516"/>
      <c r="QDA123" s="516"/>
      <c r="QDB123" s="516"/>
      <c r="QDC123" s="516"/>
      <c r="QDD123" s="516"/>
      <c r="QDE123" s="516"/>
      <c r="QDF123" s="516"/>
      <c r="QDG123" s="516"/>
      <c r="QDH123" s="516"/>
      <c r="QDI123" s="516"/>
      <c r="QDJ123" s="516"/>
      <c r="QDK123" s="516"/>
      <c r="QDL123" s="516"/>
      <c r="QDM123" s="516"/>
      <c r="QDN123" s="516"/>
      <c r="QDO123" s="516"/>
      <c r="QDP123" s="516"/>
      <c r="QDQ123" s="516"/>
      <c r="QDR123" s="516"/>
      <c r="QDS123" s="516"/>
      <c r="QDT123" s="516"/>
      <c r="QDU123" s="516"/>
      <c r="QDV123" s="516"/>
      <c r="QDW123" s="516"/>
      <c r="QDX123" s="516"/>
      <c r="QDY123" s="516"/>
      <c r="QDZ123" s="516"/>
      <c r="QEA123" s="516"/>
      <c r="QEB123" s="516"/>
      <c r="QEC123" s="516"/>
      <c r="QED123" s="516"/>
      <c r="QEE123" s="516"/>
      <c r="QEF123" s="516"/>
      <c r="QEG123" s="516"/>
      <c r="QEH123" s="516"/>
      <c r="QEI123" s="516"/>
      <c r="QEJ123" s="516"/>
      <c r="QEK123" s="516"/>
      <c r="QEL123" s="516"/>
      <c r="QEM123" s="516"/>
      <c r="QEN123" s="516"/>
      <c r="QEO123" s="516"/>
      <c r="QEP123" s="516"/>
      <c r="QEQ123" s="516"/>
      <c r="QER123" s="516"/>
      <c r="QES123" s="516"/>
      <c r="QET123" s="516"/>
      <c r="QEU123" s="516"/>
      <c r="QEV123" s="516"/>
      <c r="QEW123" s="516"/>
      <c r="QEX123" s="516"/>
      <c r="QEY123" s="516"/>
      <c r="QEZ123" s="516"/>
      <c r="QFA123" s="516"/>
      <c r="QFB123" s="516"/>
      <c r="QFC123" s="516"/>
      <c r="QFD123" s="516"/>
      <c r="QFE123" s="516"/>
      <c r="QFF123" s="516"/>
      <c r="QFG123" s="516"/>
      <c r="QFH123" s="516"/>
      <c r="QFI123" s="516"/>
      <c r="QFJ123" s="516"/>
      <c r="QFK123" s="516"/>
      <c r="QFL123" s="516"/>
      <c r="QFM123" s="516"/>
      <c r="QFN123" s="516"/>
      <c r="QFO123" s="516"/>
      <c r="QFP123" s="516"/>
      <c r="QFQ123" s="516"/>
      <c r="QFR123" s="516"/>
      <c r="QFS123" s="516"/>
      <c r="QFT123" s="516"/>
      <c r="QFU123" s="516"/>
      <c r="QFV123" s="516"/>
      <c r="QFW123" s="516"/>
      <c r="QFX123" s="516"/>
      <c r="QFY123" s="516"/>
      <c r="QFZ123" s="516"/>
      <c r="QGA123" s="516"/>
      <c r="QGB123" s="516"/>
      <c r="QGC123" s="516"/>
      <c r="QGD123" s="516"/>
      <c r="QGE123" s="516"/>
      <c r="QGF123" s="516"/>
      <c r="QGG123" s="516"/>
      <c r="QGH123" s="516"/>
      <c r="QGI123" s="516"/>
      <c r="QGJ123" s="516"/>
      <c r="QGK123" s="516"/>
      <c r="QGL123" s="516"/>
      <c r="QGM123" s="516"/>
      <c r="QGN123" s="516"/>
      <c r="QGO123" s="516"/>
      <c r="QGP123" s="516"/>
      <c r="QGQ123" s="516"/>
      <c r="QGR123" s="516"/>
      <c r="QGS123" s="516"/>
      <c r="QGT123" s="516"/>
      <c r="QGU123" s="516"/>
      <c r="QGV123" s="516"/>
      <c r="QGW123" s="516"/>
      <c r="QGX123" s="516"/>
      <c r="QGY123" s="516"/>
      <c r="QGZ123" s="516"/>
      <c r="QHA123" s="516"/>
      <c r="QHB123" s="516"/>
      <c r="QHC123" s="516"/>
      <c r="QHD123" s="516"/>
      <c r="QHE123" s="516"/>
      <c r="QHF123" s="516"/>
      <c r="QHG123" s="516"/>
      <c r="QHH123" s="516"/>
      <c r="QHI123" s="516"/>
      <c r="QHJ123" s="516"/>
      <c r="QHK123" s="516"/>
      <c r="QHL123" s="516"/>
      <c r="QHM123" s="516"/>
      <c r="QHN123" s="516"/>
      <c r="QHO123" s="516"/>
      <c r="QHP123" s="516"/>
      <c r="QHQ123" s="516"/>
      <c r="QHR123" s="516"/>
      <c r="QHS123" s="516"/>
      <c r="QHT123" s="516"/>
      <c r="QHU123" s="516"/>
      <c r="QHV123" s="516"/>
      <c r="QHW123" s="516"/>
      <c r="QHX123" s="516"/>
      <c r="QHY123" s="516"/>
      <c r="QHZ123" s="516"/>
      <c r="QIA123" s="516"/>
      <c r="QIB123" s="516"/>
      <c r="QIC123" s="516"/>
      <c r="QID123" s="516"/>
      <c r="QIE123" s="516"/>
      <c r="QIF123" s="516"/>
      <c r="QIG123" s="516"/>
      <c r="QIH123" s="516"/>
      <c r="QII123" s="516"/>
      <c r="QIJ123" s="516"/>
      <c r="QIK123" s="516"/>
      <c r="QIL123" s="516"/>
      <c r="QIM123" s="516"/>
      <c r="QIN123" s="516"/>
      <c r="QIO123" s="516"/>
      <c r="QIP123" s="516"/>
      <c r="QIQ123" s="516"/>
      <c r="QIR123" s="516"/>
      <c r="QIS123" s="516"/>
      <c r="QIT123" s="516"/>
      <c r="QIU123" s="516"/>
      <c r="QIV123" s="516"/>
      <c r="QIW123" s="516"/>
      <c r="QIX123" s="516"/>
      <c r="QIY123" s="516"/>
      <c r="QIZ123" s="516"/>
      <c r="QJA123" s="516"/>
      <c r="QJB123" s="516"/>
      <c r="QJC123" s="516"/>
      <c r="QJD123" s="516"/>
      <c r="QJE123" s="516"/>
      <c r="QJF123" s="516"/>
      <c r="QJG123" s="516"/>
      <c r="QJH123" s="516"/>
      <c r="QJI123" s="516"/>
      <c r="QJJ123" s="516"/>
      <c r="QJK123" s="516"/>
      <c r="QJL123" s="516"/>
      <c r="QJM123" s="516"/>
      <c r="QJN123" s="516"/>
      <c r="QJO123" s="516"/>
      <c r="QJP123" s="516"/>
      <c r="QJQ123" s="516"/>
      <c r="QJR123" s="516"/>
      <c r="QJS123" s="516"/>
      <c r="QJT123" s="516"/>
      <c r="QJU123" s="516"/>
      <c r="QJV123" s="516"/>
      <c r="QJW123" s="516"/>
      <c r="QJX123" s="516"/>
      <c r="QJY123" s="516"/>
      <c r="QJZ123" s="516"/>
      <c r="QKA123" s="516"/>
      <c r="QKB123" s="516"/>
      <c r="QKC123" s="516"/>
      <c r="QKD123" s="516"/>
      <c r="QKE123" s="516"/>
      <c r="QKF123" s="516"/>
      <c r="QKG123" s="516"/>
      <c r="QKH123" s="516"/>
      <c r="QKI123" s="516"/>
      <c r="QKJ123" s="516"/>
      <c r="QKK123" s="516"/>
      <c r="QKL123" s="516"/>
      <c r="QKM123" s="516"/>
      <c r="QKN123" s="516"/>
      <c r="QKO123" s="516"/>
      <c r="QKP123" s="516"/>
      <c r="QKQ123" s="516"/>
      <c r="QKR123" s="516"/>
      <c r="QKS123" s="516"/>
      <c r="QKT123" s="516"/>
      <c r="QKU123" s="516"/>
      <c r="QKV123" s="516"/>
      <c r="QKW123" s="516"/>
      <c r="QKX123" s="516"/>
      <c r="QKY123" s="516"/>
      <c r="QKZ123" s="516"/>
      <c r="QLA123" s="516"/>
      <c r="QLB123" s="516"/>
      <c r="QLC123" s="516"/>
      <c r="QLD123" s="516"/>
      <c r="QLE123" s="516"/>
      <c r="QLF123" s="516"/>
      <c r="QLG123" s="516"/>
      <c r="QLH123" s="516"/>
      <c r="QLI123" s="516"/>
      <c r="QLJ123" s="516"/>
      <c r="QLK123" s="516"/>
      <c r="QLL123" s="516"/>
      <c r="QLM123" s="516"/>
      <c r="QLN123" s="516"/>
      <c r="QLO123" s="516"/>
      <c r="QLP123" s="516"/>
      <c r="QLQ123" s="516"/>
      <c r="QLR123" s="516"/>
      <c r="QLS123" s="516"/>
      <c r="QLT123" s="516"/>
      <c r="QLU123" s="516"/>
      <c r="QLV123" s="516"/>
      <c r="QLW123" s="516"/>
      <c r="QLX123" s="516"/>
      <c r="QLY123" s="516"/>
      <c r="QLZ123" s="516"/>
      <c r="QMA123" s="516"/>
      <c r="QMB123" s="516"/>
      <c r="QMC123" s="516"/>
      <c r="QMD123" s="516"/>
      <c r="QME123" s="516"/>
      <c r="QMF123" s="516"/>
      <c r="QMG123" s="516"/>
      <c r="QMH123" s="516"/>
      <c r="QMI123" s="516"/>
      <c r="QMJ123" s="516"/>
      <c r="QMK123" s="516"/>
      <c r="QML123" s="516"/>
      <c r="QMM123" s="516"/>
      <c r="QMN123" s="516"/>
      <c r="QMO123" s="516"/>
      <c r="QMP123" s="516"/>
      <c r="QMQ123" s="516"/>
      <c r="QMR123" s="516"/>
      <c r="QMS123" s="516"/>
      <c r="QMT123" s="516"/>
      <c r="QMU123" s="516"/>
      <c r="QMV123" s="516"/>
      <c r="QMW123" s="516"/>
      <c r="QMX123" s="516"/>
      <c r="QMY123" s="516"/>
      <c r="QMZ123" s="516"/>
      <c r="QNA123" s="516"/>
      <c r="QNB123" s="516"/>
      <c r="QNC123" s="516"/>
      <c r="QND123" s="516"/>
      <c r="QNE123" s="516"/>
      <c r="QNF123" s="516"/>
      <c r="QNG123" s="516"/>
      <c r="QNH123" s="516"/>
      <c r="QNI123" s="516"/>
      <c r="QNJ123" s="516"/>
      <c r="QNK123" s="516"/>
      <c r="QNL123" s="516"/>
      <c r="QNM123" s="516"/>
      <c r="QNN123" s="516"/>
      <c r="QNO123" s="516"/>
      <c r="QNP123" s="516"/>
      <c r="QNQ123" s="516"/>
      <c r="QNR123" s="516"/>
      <c r="QNS123" s="516"/>
      <c r="QNT123" s="516"/>
      <c r="QNU123" s="516"/>
      <c r="QNV123" s="516"/>
      <c r="QNW123" s="516"/>
      <c r="QNX123" s="516"/>
      <c r="QNY123" s="516"/>
      <c r="QNZ123" s="516"/>
      <c r="QOA123" s="516"/>
      <c r="QOB123" s="516"/>
      <c r="QOC123" s="516"/>
      <c r="QOD123" s="516"/>
      <c r="QOE123" s="516"/>
      <c r="QOF123" s="516"/>
      <c r="QOG123" s="516"/>
      <c r="QOH123" s="516"/>
      <c r="QOI123" s="516"/>
      <c r="QOJ123" s="516"/>
      <c r="QOK123" s="516"/>
      <c r="QOL123" s="516"/>
      <c r="QOM123" s="516"/>
      <c r="QON123" s="516"/>
      <c r="QOO123" s="516"/>
      <c r="QOP123" s="516"/>
      <c r="QOQ123" s="516"/>
      <c r="QOR123" s="516"/>
      <c r="QOS123" s="516"/>
      <c r="QOT123" s="516"/>
      <c r="QOU123" s="516"/>
      <c r="QOV123" s="516"/>
      <c r="QOW123" s="516"/>
      <c r="QOX123" s="516"/>
      <c r="QOY123" s="516"/>
      <c r="QOZ123" s="516"/>
      <c r="QPA123" s="516"/>
      <c r="QPB123" s="516"/>
      <c r="QPC123" s="516"/>
      <c r="QPD123" s="516"/>
      <c r="QPE123" s="516"/>
      <c r="QPF123" s="516"/>
      <c r="QPG123" s="516"/>
      <c r="QPH123" s="516"/>
      <c r="QPI123" s="516"/>
      <c r="QPJ123" s="516"/>
      <c r="QPK123" s="516"/>
      <c r="QPL123" s="516"/>
      <c r="QPM123" s="516"/>
      <c r="QPN123" s="516"/>
      <c r="QPO123" s="516"/>
      <c r="QPP123" s="516"/>
      <c r="QPQ123" s="516"/>
      <c r="QPR123" s="516"/>
      <c r="QPS123" s="516"/>
      <c r="QPT123" s="516"/>
      <c r="QPU123" s="516"/>
      <c r="QPV123" s="516"/>
      <c r="QPW123" s="516"/>
      <c r="QPX123" s="516"/>
      <c r="QPY123" s="516"/>
      <c r="QPZ123" s="516"/>
      <c r="QQA123" s="516"/>
      <c r="QQB123" s="516"/>
      <c r="QQC123" s="516"/>
      <c r="QQD123" s="516"/>
      <c r="QQE123" s="516"/>
      <c r="QQF123" s="516"/>
      <c r="QQG123" s="516"/>
      <c r="QQH123" s="516"/>
      <c r="QQI123" s="516"/>
      <c r="QQJ123" s="516"/>
      <c r="QQK123" s="516"/>
      <c r="QQL123" s="516"/>
      <c r="QQM123" s="516"/>
      <c r="QQN123" s="516"/>
      <c r="QQO123" s="516"/>
      <c r="QQP123" s="516"/>
      <c r="QQQ123" s="516"/>
      <c r="QQR123" s="516"/>
      <c r="QQS123" s="516"/>
      <c r="QQT123" s="516"/>
      <c r="QQU123" s="516"/>
      <c r="QQV123" s="516"/>
      <c r="QQW123" s="516"/>
      <c r="QQX123" s="516"/>
      <c r="QQY123" s="516"/>
      <c r="QQZ123" s="516"/>
      <c r="QRA123" s="516"/>
      <c r="QRB123" s="516"/>
      <c r="QRC123" s="516"/>
      <c r="QRD123" s="516"/>
      <c r="QRE123" s="516"/>
      <c r="QRF123" s="516"/>
      <c r="QRG123" s="516"/>
      <c r="QRH123" s="516"/>
      <c r="QRI123" s="516"/>
      <c r="QRJ123" s="516"/>
      <c r="QRK123" s="516"/>
      <c r="QRL123" s="516"/>
      <c r="QRM123" s="516"/>
      <c r="QRN123" s="516"/>
      <c r="QRO123" s="516"/>
      <c r="QRP123" s="516"/>
      <c r="QRQ123" s="516"/>
      <c r="QRR123" s="516"/>
      <c r="QRS123" s="516"/>
      <c r="QRT123" s="516"/>
      <c r="QRU123" s="516"/>
      <c r="QRV123" s="516"/>
      <c r="QRW123" s="516"/>
      <c r="QRX123" s="516"/>
      <c r="QRY123" s="516"/>
      <c r="QRZ123" s="516"/>
      <c r="QSA123" s="516"/>
      <c r="QSB123" s="516"/>
      <c r="QSC123" s="516"/>
      <c r="QSD123" s="516"/>
      <c r="QSE123" s="516"/>
      <c r="QSF123" s="516"/>
      <c r="QSG123" s="516"/>
      <c r="QSH123" s="516"/>
      <c r="QSI123" s="516"/>
      <c r="QSJ123" s="516"/>
      <c r="QSK123" s="516"/>
      <c r="QSL123" s="516"/>
      <c r="QSM123" s="516"/>
      <c r="QSN123" s="516"/>
      <c r="QSO123" s="516"/>
      <c r="QSP123" s="516"/>
      <c r="QSQ123" s="516"/>
      <c r="QSR123" s="516"/>
      <c r="QSS123" s="516"/>
      <c r="QST123" s="516"/>
      <c r="QSU123" s="516"/>
      <c r="QSV123" s="516"/>
      <c r="QSW123" s="516"/>
      <c r="QSX123" s="516"/>
      <c r="QSY123" s="516"/>
      <c r="QSZ123" s="516"/>
      <c r="QTA123" s="516"/>
      <c r="QTB123" s="516"/>
      <c r="QTC123" s="516"/>
      <c r="QTD123" s="516"/>
      <c r="QTE123" s="516"/>
      <c r="QTF123" s="516"/>
      <c r="QTG123" s="516"/>
      <c r="QTH123" s="516"/>
      <c r="QTI123" s="516"/>
      <c r="QTJ123" s="516"/>
      <c r="QTK123" s="516"/>
      <c r="QTL123" s="516"/>
      <c r="QTM123" s="516"/>
      <c r="QTN123" s="516"/>
      <c r="QTO123" s="516"/>
      <c r="QTP123" s="516"/>
      <c r="QTQ123" s="516"/>
      <c r="QTR123" s="516"/>
      <c r="QTS123" s="516"/>
      <c r="QTT123" s="516"/>
      <c r="QTU123" s="516"/>
      <c r="QTV123" s="516"/>
      <c r="QTW123" s="516"/>
      <c r="QTX123" s="516"/>
      <c r="QTY123" s="516"/>
      <c r="QTZ123" s="516"/>
      <c r="QUA123" s="516"/>
      <c r="QUB123" s="516"/>
      <c r="QUC123" s="516"/>
      <c r="QUD123" s="516"/>
      <c r="QUE123" s="516"/>
      <c r="QUF123" s="516"/>
      <c r="QUG123" s="516"/>
      <c r="QUH123" s="516"/>
      <c r="QUI123" s="516"/>
      <c r="QUJ123" s="516"/>
      <c r="QUK123" s="516"/>
      <c r="QUL123" s="516"/>
      <c r="QUM123" s="516"/>
      <c r="QUN123" s="516"/>
      <c r="QUO123" s="516"/>
      <c r="QUP123" s="516"/>
      <c r="QUQ123" s="516"/>
      <c r="QUR123" s="516"/>
      <c r="QUS123" s="516"/>
      <c r="QUT123" s="516"/>
      <c r="QUU123" s="516"/>
      <c r="QUV123" s="516"/>
      <c r="QUW123" s="516"/>
      <c r="QUX123" s="516"/>
      <c r="QUY123" s="516"/>
      <c r="QUZ123" s="516"/>
      <c r="QVA123" s="516"/>
      <c r="QVB123" s="516"/>
      <c r="QVC123" s="516"/>
      <c r="QVD123" s="516"/>
      <c r="QVE123" s="516"/>
      <c r="QVF123" s="516"/>
      <c r="QVG123" s="516"/>
      <c r="QVH123" s="516"/>
      <c r="QVI123" s="516"/>
      <c r="QVJ123" s="516"/>
      <c r="QVK123" s="516"/>
      <c r="QVL123" s="516"/>
      <c r="QVM123" s="516"/>
      <c r="QVN123" s="516"/>
      <c r="QVO123" s="516"/>
      <c r="QVP123" s="516"/>
      <c r="QVQ123" s="516"/>
      <c r="QVR123" s="516"/>
      <c r="QVS123" s="516"/>
      <c r="QVT123" s="516"/>
      <c r="QVU123" s="516"/>
      <c r="QVV123" s="516"/>
      <c r="QVW123" s="516"/>
      <c r="QVX123" s="516"/>
      <c r="QVY123" s="516"/>
      <c r="QVZ123" s="516"/>
      <c r="QWA123" s="516"/>
      <c r="QWB123" s="516"/>
      <c r="QWC123" s="516"/>
      <c r="QWD123" s="516"/>
      <c r="QWE123" s="516"/>
      <c r="QWF123" s="516"/>
      <c r="QWG123" s="516"/>
      <c r="QWH123" s="516"/>
      <c r="QWI123" s="516"/>
      <c r="QWJ123" s="516"/>
      <c r="QWK123" s="516"/>
      <c r="QWL123" s="516"/>
      <c r="QWM123" s="516"/>
      <c r="QWN123" s="516"/>
      <c r="QWO123" s="516"/>
      <c r="QWP123" s="516"/>
      <c r="QWQ123" s="516"/>
      <c r="QWR123" s="516"/>
      <c r="QWS123" s="516"/>
      <c r="QWT123" s="516"/>
      <c r="QWU123" s="516"/>
      <c r="QWV123" s="516"/>
      <c r="QWW123" s="516"/>
      <c r="QWX123" s="516"/>
      <c r="QWY123" s="516"/>
      <c r="QWZ123" s="516"/>
      <c r="QXA123" s="516"/>
      <c r="QXB123" s="516"/>
      <c r="QXC123" s="516"/>
      <c r="QXD123" s="516"/>
      <c r="QXE123" s="516"/>
      <c r="QXF123" s="516"/>
      <c r="QXG123" s="516"/>
      <c r="QXH123" s="516"/>
      <c r="QXI123" s="516"/>
      <c r="QXJ123" s="516"/>
      <c r="QXK123" s="516"/>
      <c r="QXL123" s="516"/>
      <c r="QXM123" s="516"/>
      <c r="QXN123" s="516"/>
      <c r="QXO123" s="516"/>
      <c r="QXP123" s="516"/>
      <c r="QXQ123" s="516"/>
      <c r="QXR123" s="516"/>
      <c r="QXS123" s="516"/>
      <c r="QXT123" s="516"/>
      <c r="QXU123" s="516"/>
      <c r="QXV123" s="516"/>
      <c r="QXW123" s="516"/>
      <c r="QXX123" s="516"/>
      <c r="QXY123" s="516"/>
      <c r="QXZ123" s="516"/>
      <c r="QYA123" s="516"/>
      <c r="QYB123" s="516"/>
      <c r="QYC123" s="516"/>
      <c r="QYD123" s="516"/>
      <c r="QYE123" s="516"/>
      <c r="QYF123" s="516"/>
      <c r="QYG123" s="516"/>
      <c r="QYH123" s="516"/>
      <c r="QYI123" s="516"/>
      <c r="QYJ123" s="516"/>
      <c r="QYK123" s="516"/>
      <c r="QYL123" s="516"/>
      <c r="QYM123" s="516"/>
      <c r="QYN123" s="516"/>
      <c r="QYO123" s="516"/>
      <c r="QYP123" s="516"/>
      <c r="QYQ123" s="516"/>
      <c r="QYR123" s="516"/>
      <c r="QYS123" s="516"/>
      <c r="QYT123" s="516"/>
      <c r="QYU123" s="516"/>
      <c r="QYV123" s="516"/>
      <c r="QYW123" s="516"/>
      <c r="QYX123" s="516"/>
      <c r="QYY123" s="516"/>
      <c r="QYZ123" s="516"/>
      <c r="QZA123" s="516"/>
      <c r="QZB123" s="516"/>
      <c r="QZC123" s="516"/>
      <c r="QZD123" s="516"/>
      <c r="QZE123" s="516"/>
      <c r="QZF123" s="516"/>
      <c r="QZG123" s="516"/>
      <c r="QZH123" s="516"/>
      <c r="QZI123" s="516"/>
      <c r="QZJ123" s="516"/>
      <c r="QZK123" s="516"/>
      <c r="QZL123" s="516"/>
      <c r="QZM123" s="516"/>
      <c r="QZN123" s="516"/>
      <c r="QZO123" s="516"/>
      <c r="QZP123" s="516"/>
      <c r="QZQ123" s="516"/>
      <c r="QZR123" s="516"/>
      <c r="QZS123" s="516"/>
      <c r="QZT123" s="516"/>
      <c r="QZU123" s="516"/>
      <c r="QZV123" s="516"/>
      <c r="QZW123" s="516"/>
      <c r="QZX123" s="516"/>
      <c r="QZY123" s="516"/>
      <c r="QZZ123" s="516"/>
      <c r="RAA123" s="516"/>
      <c r="RAB123" s="516"/>
      <c r="RAC123" s="516"/>
      <c r="RAD123" s="516"/>
      <c r="RAE123" s="516"/>
      <c r="RAF123" s="516"/>
      <c r="RAG123" s="516"/>
      <c r="RAH123" s="516"/>
      <c r="RAI123" s="516"/>
      <c r="RAJ123" s="516"/>
      <c r="RAK123" s="516"/>
      <c r="RAL123" s="516"/>
      <c r="RAM123" s="516"/>
      <c r="RAN123" s="516"/>
      <c r="RAO123" s="516"/>
      <c r="RAP123" s="516"/>
      <c r="RAQ123" s="516"/>
      <c r="RAR123" s="516"/>
      <c r="RAS123" s="516"/>
      <c r="RAT123" s="516"/>
      <c r="RAU123" s="516"/>
      <c r="RAV123" s="516"/>
      <c r="RAW123" s="516"/>
      <c r="RAX123" s="516"/>
      <c r="RAY123" s="516"/>
      <c r="RAZ123" s="516"/>
      <c r="RBA123" s="516"/>
      <c r="RBB123" s="516"/>
      <c r="RBC123" s="516"/>
      <c r="RBD123" s="516"/>
      <c r="RBE123" s="516"/>
      <c r="RBF123" s="516"/>
      <c r="RBG123" s="516"/>
      <c r="RBH123" s="516"/>
      <c r="RBI123" s="516"/>
      <c r="RBJ123" s="516"/>
      <c r="RBK123" s="516"/>
      <c r="RBL123" s="516"/>
      <c r="RBM123" s="516"/>
      <c r="RBN123" s="516"/>
      <c r="RBO123" s="516"/>
      <c r="RBP123" s="516"/>
      <c r="RBQ123" s="516"/>
      <c r="RBR123" s="516"/>
      <c r="RBS123" s="516"/>
      <c r="RBT123" s="516"/>
      <c r="RBU123" s="516"/>
      <c r="RBV123" s="516"/>
      <c r="RBW123" s="516"/>
      <c r="RBX123" s="516"/>
      <c r="RBY123" s="516"/>
      <c r="RBZ123" s="516"/>
      <c r="RCA123" s="516"/>
      <c r="RCB123" s="516"/>
      <c r="RCC123" s="516"/>
      <c r="RCD123" s="516"/>
      <c r="RCE123" s="516"/>
      <c r="RCF123" s="516"/>
      <c r="RCG123" s="516"/>
      <c r="RCH123" s="516"/>
      <c r="RCI123" s="516"/>
      <c r="RCJ123" s="516"/>
      <c r="RCK123" s="516"/>
      <c r="RCL123" s="516"/>
      <c r="RCM123" s="516"/>
      <c r="RCN123" s="516"/>
      <c r="RCO123" s="516"/>
      <c r="RCP123" s="516"/>
      <c r="RCQ123" s="516"/>
      <c r="RCR123" s="516"/>
      <c r="RCS123" s="516"/>
      <c r="RCT123" s="516"/>
      <c r="RCU123" s="516"/>
      <c r="RCV123" s="516"/>
      <c r="RCW123" s="516"/>
      <c r="RCX123" s="516"/>
      <c r="RCY123" s="516"/>
      <c r="RCZ123" s="516"/>
      <c r="RDA123" s="516"/>
      <c r="RDB123" s="516"/>
      <c r="RDC123" s="516"/>
      <c r="RDD123" s="516"/>
      <c r="RDE123" s="516"/>
      <c r="RDF123" s="516"/>
      <c r="RDG123" s="516"/>
      <c r="RDH123" s="516"/>
      <c r="RDI123" s="516"/>
      <c r="RDJ123" s="516"/>
      <c r="RDK123" s="516"/>
      <c r="RDL123" s="516"/>
      <c r="RDM123" s="516"/>
      <c r="RDN123" s="516"/>
      <c r="RDO123" s="516"/>
      <c r="RDP123" s="516"/>
      <c r="RDQ123" s="516"/>
      <c r="RDR123" s="516"/>
      <c r="RDS123" s="516"/>
      <c r="RDT123" s="516"/>
      <c r="RDU123" s="516"/>
      <c r="RDV123" s="516"/>
      <c r="RDW123" s="516"/>
      <c r="RDX123" s="516"/>
      <c r="RDY123" s="516"/>
      <c r="RDZ123" s="516"/>
      <c r="REA123" s="516"/>
      <c r="REB123" s="516"/>
      <c r="REC123" s="516"/>
      <c r="RED123" s="516"/>
      <c r="REE123" s="516"/>
      <c r="REF123" s="516"/>
      <c r="REG123" s="516"/>
      <c r="REH123" s="516"/>
      <c r="REI123" s="516"/>
      <c r="REJ123" s="516"/>
      <c r="REK123" s="516"/>
      <c r="REL123" s="516"/>
      <c r="REM123" s="516"/>
      <c r="REN123" s="516"/>
      <c r="REO123" s="516"/>
      <c r="REP123" s="516"/>
      <c r="REQ123" s="516"/>
      <c r="RER123" s="516"/>
      <c r="RES123" s="516"/>
      <c r="RET123" s="516"/>
      <c r="REU123" s="516"/>
      <c r="REV123" s="516"/>
      <c r="REW123" s="516"/>
      <c r="REX123" s="516"/>
      <c r="REY123" s="516"/>
      <c r="REZ123" s="516"/>
      <c r="RFA123" s="516"/>
      <c r="RFB123" s="516"/>
      <c r="RFC123" s="516"/>
      <c r="RFD123" s="516"/>
      <c r="RFE123" s="516"/>
      <c r="RFF123" s="516"/>
      <c r="RFG123" s="516"/>
      <c r="RFH123" s="516"/>
      <c r="RFI123" s="516"/>
      <c r="RFJ123" s="516"/>
      <c r="RFK123" s="516"/>
      <c r="RFL123" s="516"/>
      <c r="RFM123" s="516"/>
      <c r="RFN123" s="516"/>
      <c r="RFO123" s="516"/>
      <c r="RFP123" s="516"/>
      <c r="RFQ123" s="516"/>
      <c r="RFR123" s="516"/>
      <c r="RFS123" s="516"/>
      <c r="RFT123" s="516"/>
      <c r="RFU123" s="516"/>
      <c r="RFV123" s="516"/>
      <c r="RFW123" s="516"/>
      <c r="RFX123" s="516"/>
      <c r="RFY123" s="516"/>
      <c r="RFZ123" s="516"/>
      <c r="RGA123" s="516"/>
      <c r="RGB123" s="516"/>
      <c r="RGC123" s="516"/>
      <c r="RGD123" s="516"/>
      <c r="RGE123" s="516"/>
      <c r="RGF123" s="516"/>
      <c r="RGG123" s="516"/>
      <c r="RGH123" s="516"/>
      <c r="RGI123" s="516"/>
      <c r="RGJ123" s="516"/>
      <c r="RGK123" s="516"/>
      <c r="RGL123" s="516"/>
      <c r="RGM123" s="516"/>
      <c r="RGN123" s="516"/>
      <c r="RGO123" s="516"/>
      <c r="RGP123" s="516"/>
      <c r="RGQ123" s="516"/>
      <c r="RGR123" s="516"/>
      <c r="RGS123" s="516"/>
      <c r="RGT123" s="516"/>
      <c r="RGU123" s="516"/>
      <c r="RGV123" s="516"/>
      <c r="RGW123" s="516"/>
      <c r="RGX123" s="516"/>
      <c r="RGY123" s="516"/>
      <c r="RGZ123" s="516"/>
      <c r="RHA123" s="516"/>
      <c r="RHB123" s="516"/>
      <c r="RHC123" s="516"/>
      <c r="RHD123" s="516"/>
      <c r="RHE123" s="516"/>
      <c r="RHF123" s="516"/>
      <c r="RHG123" s="516"/>
      <c r="RHH123" s="516"/>
      <c r="RHI123" s="516"/>
      <c r="RHJ123" s="516"/>
      <c r="RHK123" s="516"/>
      <c r="RHL123" s="516"/>
      <c r="RHM123" s="516"/>
      <c r="RHN123" s="516"/>
      <c r="RHO123" s="516"/>
      <c r="RHP123" s="516"/>
      <c r="RHQ123" s="516"/>
      <c r="RHR123" s="516"/>
      <c r="RHS123" s="516"/>
      <c r="RHT123" s="516"/>
      <c r="RHU123" s="516"/>
      <c r="RHV123" s="516"/>
      <c r="RHW123" s="516"/>
      <c r="RHX123" s="516"/>
      <c r="RHY123" s="516"/>
      <c r="RHZ123" s="516"/>
      <c r="RIA123" s="516"/>
      <c r="RIB123" s="516"/>
      <c r="RIC123" s="516"/>
      <c r="RID123" s="516"/>
      <c r="RIE123" s="516"/>
      <c r="RIF123" s="516"/>
      <c r="RIG123" s="516"/>
      <c r="RIH123" s="516"/>
      <c r="RII123" s="516"/>
      <c r="RIJ123" s="516"/>
      <c r="RIK123" s="516"/>
      <c r="RIL123" s="516"/>
      <c r="RIM123" s="516"/>
      <c r="RIN123" s="516"/>
      <c r="RIO123" s="516"/>
      <c r="RIP123" s="516"/>
      <c r="RIQ123" s="516"/>
      <c r="RIR123" s="516"/>
      <c r="RIS123" s="516"/>
      <c r="RIT123" s="516"/>
      <c r="RIU123" s="516"/>
      <c r="RIV123" s="516"/>
      <c r="RIW123" s="516"/>
      <c r="RIX123" s="516"/>
      <c r="RIY123" s="516"/>
      <c r="RIZ123" s="516"/>
      <c r="RJA123" s="516"/>
      <c r="RJB123" s="516"/>
      <c r="RJC123" s="516"/>
      <c r="RJD123" s="516"/>
      <c r="RJE123" s="516"/>
      <c r="RJF123" s="516"/>
      <c r="RJG123" s="516"/>
      <c r="RJH123" s="516"/>
      <c r="RJI123" s="516"/>
      <c r="RJJ123" s="516"/>
      <c r="RJK123" s="516"/>
      <c r="RJL123" s="516"/>
      <c r="RJM123" s="516"/>
      <c r="RJN123" s="516"/>
      <c r="RJO123" s="516"/>
      <c r="RJP123" s="516"/>
      <c r="RJQ123" s="516"/>
      <c r="RJR123" s="516"/>
      <c r="RJS123" s="516"/>
      <c r="RJT123" s="516"/>
      <c r="RJU123" s="516"/>
      <c r="RJV123" s="516"/>
      <c r="RJW123" s="516"/>
      <c r="RJX123" s="516"/>
      <c r="RJY123" s="516"/>
      <c r="RJZ123" s="516"/>
      <c r="RKA123" s="516"/>
      <c r="RKB123" s="516"/>
      <c r="RKC123" s="516"/>
      <c r="RKD123" s="516"/>
      <c r="RKE123" s="516"/>
      <c r="RKF123" s="516"/>
      <c r="RKG123" s="516"/>
      <c r="RKH123" s="516"/>
      <c r="RKI123" s="516"/>
      <c r="RKJ123" s="516"/>
      <c r="RKK123" s="516"/>
      <c r="RKL123" s="516"/>
      <c r="RKM123" s="516"/>
      <c r="RKN123" s="516"/>
      <c r="RKO123" s="516"/>
      <c r="RKP123" s="516"/>
      <c r="RKQ123" s="516"/>
      <c r="RKR123" s="516"/>
      <c r="RKS123" s="516"/>
      <c r="RKT123" s="516"/>
      <c r="RKU123" s="516"/>
      <c r="RKV123" s="516"/>
      <c r="RKW123" s="516"/>
      <c r="RKX123" s="516"/>
      <c r="RKY123" s="516"/>
      <c r="RKZ123" s="516"/>
      <c r="RLA123" s="516"/>
      <c r="RLB123" s="516"/>
      <c r="RLC123" s="516"/>
      <c r="RLD123" s="516"/>
      <c r="RLE123" s="516"/>
      <c r="RLF123" s="516"/>
      <c r="RLG123" s="516"/>
      <c r="RLH123" s="516"/>
      <c r="RLI123" s="516"/>
      <c r="RLJ123" s="516"/>
      <c r="RLK123" s="516"/>
      <c r="RLL123" s="516"/>
      <c r="RLM123" s="516"/>
      <c r="RLN123" s="516"/>
      <c r="RLO123" s="516"/>
      <c r="RLP123" s="516"/>
      <c r="RLQ123" s="516"/>
      <c r="RLR123" s="516"/>
      <c r="RLS123" s="516"/>
      <c r="RLT123" s="516"/>
      <c r="RLU123" s="516"/>
      <c r="RLV123" s="516"/>
      <c r="RLW123" s="516"/>
      <c r="RLX123" s="516"/>
      <c r="RLY123" s="516"/>
      <c r="RLZ123" s="516"/>
      <c r="RMA123" s="516"/>
      <c r="RMB123" s="516"/>
      <c r="RMC123" s="516"/>
      <c r="RMD123" s="516"/>
      <c r="RME123" s="516"/>
      <c r="RMF123" s="516"/>
      <c r="RMG123" s="516"/>
      <c r="RMH123" s="516"/>
      <c r="RMI123" s="516"/>
      <c r="RMJ123" s="516"/>
      <c r="RMK123" s="516"/>
      <c r="RML123" s="516"/>
      <c r="RMM123" s="516"/>
      <c r="RMN123" s="516"/>
      <c r="RMO123" s="516"/>
      <c r="RMP123" s="516"/>
      <c r="RMQ123" s="516"/>
      <c r="RMR123" s="516"/>
      <c r="RMS123" s="516"/>
      <c r="RMT123" s="516"/>
      <c r="RMU123" s="516"/>
      <c r="RMV123" s="516"/>
      <c r="RMW123" s="516"/>
      <c r="RMX123" s="516"/>
      <c r="RMY123" s="516"/>
      <c r="RMZ123" s="516"/>
      <c r="RNA123" s="516"/>
      <c r="RNB123" s="516"/>
      <c r="RNC123" s="516"/>
      <c r="RND123" s="516"/>
      <c r="RNE123" s="516"/>
      <c r="RNF123" s="516"/>
      <c r="RNG123" s="516"/>
      <c r="RNH123" s="516"/>
      <c r="RNI123" s="516"/>
      <c r="RNJ123" s="516"/>
      <c r="RNK123" s="516"/>
      <c r="RNL123" s="516"/>
      <c r="RNM123" s="516"/>
      <c r="RNN123" s="516"/>
      <c r="RNO123" s="516"/>
      <c r="RNP123" s="516"/>
      <c r="RNQ123" s="516"/>
      <c r="RNR123" s="516"/>
      <c r="RNS123" s="516"/>
      <c r="RNT123" s="516"/>
      <c r="RNU123" s="516"/>
      <c r="RNV123" s="516"/>
      <c r="RNW123" s="516"/>
      <c r="RNX123" s="516"/>
      <c r="RNY123" s="516"/>
      <c r="RNZ123" s="516"/>
      <c r="ROA123" s="516"/>
      <c r="ROB123" s="516"/>
      <c r="ROC123" s="516"/>
      <c r="ROD123" s="516"/>
      <c r="ROE123" s="516"/>
      <c r="ROF123" s="516"/>
      <c r="ROG123" s="516"/>
      <c r="ROH123" s="516"/>
      <c r="ROI123" s="516"/>
      <c r="ROJ123" s="516"/>
      <c r="ROK123" s="516"/>
      <c r="ROL123" s="516"/>
      <c r="ROM123" s="516"/>
      <c r="RON123" s="516"/>
      <c r="ROO123" s="516"/>
      <c r="ROP123" s="516"/>
      <c r="ROQ123" s="516"/>
      <c r="ROR123" s="516"/>
      <c r="ROS123" s="516"/>
      <c r="ROT123" s="516"/>
      <c r="ROU123" s="516"/>
      <c r="ROV123" s="516"/>
      <c r="ROW123" s="516"/>
      <c r="ROX123" s="516"/>
      <c r="ROY123" s="516"/>
      <c r="ROZ123" s="516"/>
      <c r="RPA123" s="516"/>
      <c r="RPB123" s="516"/>
      <c r="RPC123" s="516"/>
      <c r="RPD123" s="516"/>
      <c r="RPE123" s="516"/>
      <c r="RPF123" s="516"/>
      <c r="RPG123" s="516"/>
      <c r="RPH123" s="516"/>
      <c r="RPI123" s="516"/>
      <c r="RPJ123" s="516"/>
      <c r="RPK123" s="516"/>
      <c r="RPL123" s="516"/>
      <c r="RPM123" s="516"/>
      <c r="RPN123" s="516"/>
      <c r="RPO123" s="516"/>
      <c r="RPP123" s="516"/>
      <c r="RPQ123" s="516"/>
      <c r="RPR123" s="516"/>
      <c r="RPS123" s="516"/>
      <c r="RPT123" s="516"/>
      <c r="RPU123" s="516"/>
      <c r="RPV123" s="516"/>
      <c r="RPW123" s="516"/>
      <c r="RPX123" s="516"/>
      <c r="RPY123" s="516"/>
      <c r="RPZ123" s="516"/>
      <c r="RQA123" s="516"/>
      <c r="RQB123" s="516"/>
      <c r="RQC123" s="516"/>
      <c r="RQD123" s="516"/>
      <c r="RQE123" s="516"/>
      <c r="RQF123" s="516"/>
      <c r="RQG123" s="516"/>
      <c r="RQH123" s="516"/>
      <c r="RQI123" s="516"/>
      <c r="RQJ123" s="516"/>
      <c r="RQK123" s="516"/>
      <c r="RQL123" s="516"/>
      <c r="RQM123" s="516"/>
      <c r="RQN123" s="516"/>
      <c r="RQO123" s="516"/>
      <c r="RQP123" s="516"/>
      <c r="RQQ123" s="516"/>
      <c r="RQR123" s="516"/>
      <c r="RQS123" s="516"/>
      <c r="RQT123" s="516"/>
      <c r="RQU123" s="516"/>
      <c r="RQV123" s="516"/>
      <c r="RQW123" s="516"/>
      <c r="RQX123" s="516"/>
      <c r="RQY123" s="516"/>
      <c r="RQZ123" s="516"/>
      <c r="RRA123" s="516"/>
      <c r="RRB123" s="516"/>
      <c r="RRC123" s="516"/>
      <c r="RRD123" s="516"/>
      <c r="RRE123" s="516"/>
      <c r="RRF123" s="516"/>
      <c r="RRG123" s="516"/>
      <c r="RRH123" s="516"/>
      <c r="RRI123" s="516"/>
      <c r="RRJ123" s="516"/>
      <c r="RRK123" s="516"/>
      <c r="RRL123" s="516"/>
      <c r="RRM123" s="516"/>
      <c r="RRN123" s="516"/>
      <c r="RRO123" s="516"/>
      <c r="RRP123" s="516"/>
      <c r="RRQ123" s="516"/>
      <c r="RRR123" s="516"/>
      <c r="RRS123" s="516"/>
      <c r="RRT123" s="516"/>
      <c r="RRU123" s="516"/>
      <c r="RRV123" s="516"/>
      <c r="RRW123" s="516"/>
      <c r="RRX123" s="516"/>
      <c r="RRY123" s="516"/>
      <c r="RRZ123" s="516"/>
      <c r="RSA123" s="516"/>
      <c r="RSB123" s="516"/>
      <c r="RSC123" s="516"/>
      <c r="RSD123" s="516"/>
      <c r="RSE123" s="516"/>
      <c r="RSF123" s="516"/>
      <c r="RSG123" s="516"/>
      <c r="RSH123" s="516"/>
      <c r="RSI123" s="516"/>
      <c r="RSJ123" s="516"/>
      <c r="RSK123" s="516"/>
      <c r="RSL123" s="516"/>
      <c r="RSM123" s="516"/>
      <c r="RSN123" s="516"/>
      <c r="RSO123" s="516"/>
      <c r="RSP123" s="516"/>
      <c r="RSQ123" s="516"/>
      <c r="RSR123" s="516"/>
      <c r="RSS123" s="516"/>
      <c r="RST123" s="516"/>
      <c r="RSU123" s="516"/>
      <c r="RSV123" s="516"/>
      <c r="RSW123" s="516"/>
      <c r="RSX123" s="516"/>
      <c r="RSY123" s="516"/>
      <c r="RSZ123" s="516"/>
      <c r="RTA123" s="516"/>
      <c r="RTB123" s="516"/>
      <c r="RTC123" s="516"/>
      <c r="RTD123" s="516"/>
      <c r="RTE123" s="516"/>
      <c r="RTF123" s="516"/>
      <c r="RTG123" s="516"/>
      <c r="RTH123" s="516"/>
      <c r="RTI123" s="516"/>
      <c r="RTJ123" s="516"/>
      <c r="RTK123" s="516"/>
      <c r="RTL123" s="516"/>
      <c r="RTM123" s="516"/>
      <c r="RTN123" s="516"/>
      <c r="RTO123" s="516"/>
      <c r="RTP123" s="516"/>
      <c r="RTQ123" s="516"/>
      <c r="RTR123" s="516"/>
      <c r="RTS123" s="516"/>
      <c r="RTT123" s="516"/>
      <c r="RTU123" s="516"/>
      <c r="RTV123" s="516"/>
      <c r="RTW123" s="516"/>
      <c r="RTX123" s="516"/>
      <c r="RTY123" s="516"/>
      <c r="RTZ123" s="516"/>
      <c r="RUA123" s="516"/>
      <c r="RUB123" s="516"/>
      <c r="RUC123" s="516"/>
      <c r="RUD123" s="516"/>
      <c r="RUE123" s="516"/>
      <c r="RUF123" s="516"/>
      <c r="RUG123" s="516"/>
      <c r="RUH123" s="516"/>
      <c r="RUI123" s="516"/>
      <c r="RUJ123" s="516"/>
      <c r="RUK123" s="516"/>
      <c r="RUL123" s="516"/>
      <c r="RUM123" s="516"/>
      <c r="RUN123" s="516"/>
      <c r="RUO123" s="516"/>
      <c r="RUP123" s="516"/>
      <c r="RUQ123" s="516"/>
      <c r="RUR123" s="516"/>
      <c r="RUS123" s="516"/>
      <c r="RUT123" s="516"/>
      <c r="RUU123" s="516"/>
      <c r="RUV123" s="516"/>
      <c r="RUW123" s="516"/>
      <c r="RUX123" s="516"/>
      <c r="RUY123" s="516"/>
      <c r="RUZ123" s="516"/>
      <c r="RVA123" s="516"/>
      <c r="RVB123" s="516"/>
      <c r="RVC123" s="516"/>
      <c r="RVD123" s="516"/>
      <c r="RVE123" s="516"/>
      <c r="RVF123" s="516"/>
      <c r="RVG123" s="516"/>
      <c r="RVH123" s="516"/>
      <c r="RVI123" s="516"/>
      <c r="RVJ123" s="516"/>
      <c r="RVK123" s="516"/>
      <c r="RVL123" s="516"/>
      <c r="RVM123" s="516"/>
      <c r="RVN123" s="516"/>
      <c r="RVO123" s="516"/>
      <c r="RVP123" s="516"/>
      <c r="RVQ123" s="516"/>
      <c r="RVR123" s="516"/>
      <c r="RVS123" s="516"/>
      <c r="RVT123" s="516"/>
      <c r="RVU123" s="516"/>
      <c r="RVV123" s="516"/>
      <c r="RVW123" s="516"/>
      <c r="RVX123" s="516"/>
      <c r="RVY123" s="516"/>
      <c r="RVZ123" s="516"/>
      <c r="RWA123" s="516"/>
      <c r="RWB123" s="516"/>
      <c r="RWC123" s="516"/>
      <c r="RWD123" s="516"/>
      <c r="RWE123" s="516"/>
      <c r="RWF123" s="516"/>
      <c r="RWG123" s="516"/>
      <c r="RWH123" s="516"/>
      <c r="RWI123" s="516"/>
      <c r="RWJ123" s="516"/>
      <c r="RWK123" s="516"/>
      <c r="RWL123" s="516"/>
      <c r="RWM123" s="516"/>
      <c r="RWN123" s="516"/>
      <c r="RWO123" s="516"/>
      <c r="RWP123" s="516"/>
      <c r="RWQ123" s="516"/>
      <c r="RWR123" s="516"/>
      <c r="RWS123" s="516"/>
      <c r="RWT123" s="516"/>
      <c r="RWU123" s="516"/>
      <c r="RWV123" s="516"/>
      <c r="RWW123" s="516"/>
      <c r="RWX123" s="516"/>
      <c r="RWY123" s="516"/>
      <c r="RWZ123" s="516"/>
      <c r="RXA123" s="516"/>
      <c r="RXB123" s="516"/>
      <c r="RXC123" s="516"/>
      <c r="RXD123" s="516"/>
      <c r="RXE123" s="516"/>
      <c r="RXF123" s="516"/>
      <c r="RXG123" s="516"/>
      <c r="RXH123" s="516"/>
      <c r="RXI123" s="516"/>
      <c r="RXJ123" s="516"/>
      <c r="RXK123" s="516"/>
      <c r="RXL123" s="516"/>
      <c r="RXM123" s="516"/>
      <c r="RXN123" s="516"/>
      <c r="RXO123" s="516"/>
      <c r="RXP123" s="516"/>
      <c r="RXQ123" s="516"/>
      <c r="RXR123" s="516"/>
      <c r="RXS123" s="516"/>
      <c r="RXT123" s="516"/>
      <c r="RXU123" s="516"/>
      <c r="RXV123" s="516"/>
      <c r="RXW123" s="516"/>
      <c r="RXX123" s="516"/>
      <c r="RXY123" s="516"/>
      <c r="RXZ123" s="516"/>
      <c r="RYA123" s="516"/>
      <c r="RYB123" s="516"/>
      <c r="RYC123" s="516"/>
      <c r="RYD123" s="516"/>
      <c r="RYE123" s="516"/>
      <c r="RYF123" s="516"/>
      <c r="RYG123" s="516"/>
      <c r="RYH123" s="516"/>
      <c r="RYI123" s="516"/>
      <c r="RYJ123" s="516"/>
      <c r="RYK123" s="516"/>
      <c r="RYL123" s="516"/>
      <c r="RYM123" s="516"/>
      <c r="RYN123" s="516"/>
      <c r="RYO123" s="516"/>
      <c r="RYP123" s="516"/>
      <c r="RYQ123" s="516"/>
      <c r="RYR123" s="516"/>
      <c r="RYS123" s="516"/>
      <c r="RYT123" s="516"/>
      <c r="RYU123" s="516"/>
      <c r="RYV123" s="516"/>
      <c r="RYW123" s="516"/>
      <c r="RYX123" s="516"/>
      <c r="RYY123" s="516"/>
      <c r="RYZ123" s="516"/>
      <c r="RZA123" s="516"/>
      <c r="RZB123" s="516"/>
      <c r="RZC123" s="516"/>
      <c r="RZD123" s="516"/>
      <c r="RZE123" s="516"/>
      <c r="RZF123" s="516"/>
      <c r="RZG123" s="516"/>
      <c r="RZH123" s="516"/>
      <c r="RZI123" s="516"/>
      <c r="RZJ123" s="516"/>
      <c r="RZK123" s="516"/>
      <c r="RZL123" s="516"/>
      <c r="RZM123" s="516"/>
      <c r="RZN123" s="516"/>
      <c r="RZO123" s="516"/>
      <c r="RZP123" s="516"/>
      <c r="RZQ123" s="516"/>
      <c r="RZR123" s="516"/>
      <c r="RZS123" s="516"/>
      <c r="RZT123" s="516"/>
      <c r="RZU123" s="516"/>
      <c r="RZV123" s="516"/>
      <c r="RZW123" s="516"/>
      <c r="RZX123" s="516"/>
      <c r="RZY123" s="516"/>
      <c r="RZZ123" s="516"/>
      <c r="SAA123" s="516"/>
      <c r="SAB123" s="516"/>
      <c r="SAC123" s="516"/>
      <c r="SAD123" s="516"/>
      <c r="SAE123" s="516"/>
      <c r="SAF123" s="516"/>
      <c r="SAG123" s="516"/>
      <c r="SAH123" s="516"/>
      <c r="SAI123" s="516"/>
      <c r="SAJ123" s="516"/>
      <c r="SAK123" s="516"/>
      <c r="SAL123" s="516"/>
      <c r="SAM123" s="516"/>
      <c r="SAN123" s="516"/>
      <c r="SAO123" s="516"/>
      <c r="SAP123" s="516"/>
      <c r="SAQ123" s="516"/>
      <c r="SAR123" s="516"/>
      <c r="SAS123" s="516"/>
      <c r="SAT123" s="516"/>
      <c r="SAU123" s="516"/>
      <c r="SAV123" s="516"/>
      <c r="SAW123" s="516"/>
      <c r="SAX123" s="516"/>
      <c r="SAY123" s="516"/>
      <c r="SAZ123" s="516"/>
      <c r="SBA123" s="516"/>
      <c r="SBB123" s="516"/>
      <c r="SBC123" s="516"/>
      <c r="SBD123" s="516"/>
      <c r="SBE123" s="516"/>
      <c r="SBF123" s="516"/>
      <c r="SBG123" s="516"/>
      <c r="SBH123" s="516"/>
      <c r="SBI123" s="516"/>
      <c r="SBJ123" s="516"/>
      <c r="SBK123" s="516"/>
      <c r="SBL123" s="516"/>
      <c r="SBM123" s="516"/>
      <c r="SBN123" s="516"/>
      <c r="SBO123" s="516"/>
      <c r="SBP123" s="516"/>
      <c r="SBQ123" s="516"/>
      <c r="SBR123" s="516"/>
      <c r="SBS123" s="516"/>
      <c r="SBT123" s="516"/>
      <c r="SBU123" s="516"/>
      <c r="SBV123" s="516"/>
      <c r="SBW123" s="516"/>
      <c r="SBX123" s="516"/>
      <c r="SBY123" s="516"/>
      <c r="SBZ123" s="516"/>
      <c r="SCA123" s="516"/>
      <c r="SCB123" s="516"/>
      <c r="SCC123" s="516"/>
      <c r="SCD123" s="516"/>
      <c r="SCE123" s="516"/>
      <c r="SCF123" s="516"/>
      <c r="SCG123" s="516"/>
      <c r="SCH123" s="516"/>
      <c r="SCI123" s="516"/>
      <c r="SCJ123" s="516"/>
      <c r="SCK123" s="516"/>
      <c r="SCL123" s="516"/>
      <c r="SCM123" s="516"/>
      <c r="SCN123" s="516"/>
      <c r="SCO123" s="516"/>
      <c r="SCP123" s="516"/>
      <c r="SCQ123" s="516"/>
      <c r="SCR123" s="516"/>
      <c r="SCS123" s="516"/>
      <c r="SCT123" s="516"/>
      <c r="SCU123" s="516"/>
      <c r="SCV123" s="516"/>
      <c r="SCW123" s="516"/>
      <c r="SCX123" s="516"/>
      <c r="SCY123" s="516"/>
      <c r="SCZ123" s="516"/>
      <c r="SDA123" s="516"/>
      <c r="SDB123" s="516"/>
      <c r="SDC123" s="516"/>
      <c r="SDD123" s="516"/>
      <c r="SDE123" s="516"/>
      <c r="SDF123" s="516"/>
      <c r="SDG123" s="516"/>
      <c r="SDH123" s="516"/>
      <c r="SDI123" s="516"/>
      <c r="SDJ123" s="516"/>
      <c r="SDK123" s="516"/>
      <c r="SDL123" s="516"/>
      <c r="SDM123" s="516"/>
      <c r="SDN123" s="516"/>
      <c r="SDO123" s="516"/>
      <c r="SDP123" s="516"/>
      <c r="SDQ123" s="516"/>
      <c r="SDR123" s="516"/>
      <c r="SDS123" s="516"/>
      <c r="SDT123" s="516"/>
      <c r="SDU123" s="516"/>
      <c r="SDV123" s="516"/>
      <c r="SDW123" s="516"/>
      <c r="SDX123" s="516"/>
      <c r="SDY123" s="516"/>
      <c r="SDZ123" s="516"/>
      <c r="SEA123" s="516"/>
      <c r="SEB123" s="516"/>
      <c r="SEC123" s="516"/>
      <c r="SED123" s="516"/>
      <c r="SEE123" s="516"/>
      <c r="SEF123" s="516"/>
      <c r="SEG123" s="516"/>
      <c r="SEH123" s="516"/>
      <c r="SEI123" s="516"/>
      <c r="SEJ123" s="516"/>
      <c r="SEK123" s="516"/>
      <c r="SEL123" s="516"/>
      <c r="SEM123" s="516"/>
      <c r="SEN123" s="516"/>
      <c r="SEO123" s="516"/>
      <c r="SEP123" s="516"/>
      <c r="SEQ123" s="516"/>
      <c r="SER123" s="516"/>
      <c r="SES123" s="516"/>
      <c r="SET123" s="516"/>
      <c r="SEU123" s="516"/>
      <c r="SEV123" s="516"/>
      <c r="SEW123" s="516"/>
      <c r="SEX123" s="516"/>
      <c r="SEY123" s="516"/>
      <c r="SEZ123" s="516"/>
      <c r="SFA123" s="516"/>
      <c r="SFB123" s="516"/>
      <c r="SFC123" s="516"/>
      <c r="SFD123" s="516"/>
      <c r="SFE123" s="516"/>
      <c r="SFF123" s="516"/>
      <c r="SFG123" s="516"/>
      <c r="SFH123" s="516"/>
      <c r="SFI123" s="516"/>
      <c r="SFJ123" s="516"/>
      <c r="SFK123" s="516"/>
      <c r="SFL123" s="516"/>
      <c r="SFM123" s="516"/>
      <c r="SFN123" s="516"/>
      <c r="SFO123" s="516"/>
      <c r="SFP123" s="516"/>
      <c r="SFQ123" s="516"/>
      <c r="SFR123" s="516"/>
      <c r="SFS123" s="516"/>
      <c r="SFT123" s="516"/>
      <c r="SFU123" s="516"/>
      <c r="SFV123" s="516"/>
      <c r="SFW123" s="516"/>
      <c r="SFX123" s="516"/>
      <c r="SFY123" s="516"/>
      <c r="SFZ123" s="516"/>
      <c r="SGA123" s="516"/>
      <c r="SGB123" s="516"/>
      <c r="SGC123" s="516"/>
      <c r="SGD123" s="516"/>
      <c r="SGE123" s="516"/>
      <c r="SGF123" s="516"/>
      <c r="SGG123" s="516"/>
      <c r="SGH123" s="516"/>
      <c r="SGI123" s="516"/>
      <c r="SGJ123" s="516"/>
      <c r="SGK123" s="516"/>
      <c r="SGL123" s="516"/>
      <c r="SGM123" s="516"/>
      <c r="SGN123" s="516"/>
      <c r="SGO123" s="516"/>
      <c r="SGP123" s="516"/>
      <c r="SGQ123" s="516"/>
      <c r="SGR123" s="516"/>
      <c r="SGS123" s="516"/>
      <c r="SGT123" s="516"/>
      <c r="SGU123" s="516"/>
      <c r="SGV123" s="516"/>
      <c r="SGW123" s="516"/>
      <c r="SGX123" s="516"/>
      <c r="SGY123" s="516"/>
      <c r="SGZ123" s="516"/>
      <c r="SHA123" s="516"/>
      <c r="SHB123" s="516"/>
      <c r="SHC123" s="516"/>
      <c r="SHD123" s="516"/>
      <c r="SHE123" s="516"/>
      <c r="SHF123" s="516"/>
      <c r="SHG123" s="516"/>
      <c r="SHH123" s="516"/>
      <c r="SHI123" s="516"/>
      <c r="SHJ123" s="516"/>
      <c r="SHK123" s="516"/>
      <c r="SHL123" s="516"/>
      <c r="SHM123" s="516"/>
      <c r="SHN123" s="516"/>
      <c r="SHO123" s="516"/>
      <c r="SHP123" s="516"/>
      <c r="SHQ123" s="516"/>
      <c r="SHR123" s="516"/>
      <c r="SHS123" s="516"/>
      <c r="SHT123" s="516"/>
      <c r="SHU123" s="516"/>
      <c r="SHV123" s="516"/>
      <c r="SHW123" s="516"/>
      <c r="SHX123" s="516"/>
      <c r="SHY123" s="516"/>
      <c r="SHZ123" s="516"/>
      <c r="SIA123" s="516"/>
      <c r="SIB123" s="516"/>
      <c r="SIC123" s="516"/>
      <c r="SID123" s="516"/>
      <c r="SIE123" s="516"/>
      <c r="SIF123" s="516"/>
      <c r="SIG123" s="516"/>
      <c r="SIH123" s="516"/>
      <c r="SII123" s="516"/>
      <c r="SIJ123" s="516"/>
      <c r="SIK123" s="516"/>
      <c r="SIL123" s="516"/>
      <c r="SIM123" s="516"/>
      <c r="SIN123" s="516"/>
      <c r="SIO123" s="516"/>
      <c r="SIP123" s="516"/>
      <c r="SIQ123" s="516"/>
      <c r="SIR123" s="516"/>
      <c r="SIS123" s="516"/>
      <c r="SIT123" s="516"/>
      <c r="SIU123" s="516"/>
      <c r="SIV123" s="516"/>
      <c r="SIW123" s="516"/>
      <c r="SIX123" s="516"/>
      <c r="SIY123" s="516"/>
      <c r="SIZ123" s="516"/>
      <c r="SJA123" s="516"/>
      <c r="SJB123" s="516"/>
      <c r="SJC123" s="516"/>
      <c r="SJD123" s="516"/>
      <c r="SJE123" s="516"/>
      <c r="SJF123" s="516"/>
      <c r="SJG123" s="516"/>
      <c r="SJH123" s="516"/>
      <c r="SJI123" s="516"/>
      <c r="SJJ123" s="516"/>
      <c r="SJK123" s="516"/>
      <c r="SJL123" s="516"/>
      <c r="SJM123" s="516"/>
      <c r="SJN123" s="516"/>
      <c r="SJO123" s="516"/>
      <c r="SJP123" s="516"/>
      <c r="SJQ123" s="516"/>
      <c r="SJR123" s="516"/>
      <c r="SJS123" s="516"/>
      <c r="SJT123" s="516"/>
      <c r="SJU123" s="516"/>
      <c r="SJV123" s="516"/>
      <c r="SJW123" s="516"/>
      <c r="SJX123" s="516"/>
      <c r="SJY123" s="516"/>
      <c r="SJZ123" s="516"/>
      <c r="SKA123" s="516"/>
      <c r="SKB123" s="516"/>
      <c r="SKC123" s="516"/>
      <c r="SKD123" s="516"/>
      <c r="SKE123" s="516"/>
      <c r="SKF123" s="516"/>
      <c r="SKG123" s="516"/>
      <c r="SKH123" s="516"/>
      <c r="SKI123" s="516"/>
      <c r="SKJ123" s="516"/>
      <c r="SKK123" s="516"/>
      <c r="SKL123" s="516"/>
      <c r="SKM123" s="516"/>
      <c r="SKN123" s="516"/>
      <c r="SKO123" s="516"/>
      <c r="SKP123" s="516"/>
      <c r="SKQ123" s="516"/>
      <c r="SKR123" s="516"/>
      <c r="SKS123" s="516"/>
      <c r="SKT123" s="516"/>
      <c r="SKU123" s="516"/>
      <c r="SKV123" s="516"/>
      <c r="SKW123" s="516"/>
      <c r="SKX123" s="516"/>
      <c r="SKY123" s="516"/>
      <c r="SKZ123" s="516"/>
      <c r="SLA123" s="516"/>
      <c r="SLB123" s="516"/>
      <c r="SLC123" s="516"/>
      <c r="SLD123" s="516"/>
      <c r="SLE123" s="516"/>
      <c r="SLF123" s="516"/>
      <c r="SLG123" s="516"/>
      <c r="SLH123" s="516"/>
      <c r="SLI123" s="516"/>
      <c r="SLJ123" s="516"/>
      <c r="SLK123" s="516"/>
      <c r="SLL123" s="516"/>
      <c r="SLM123" s="516"/>
      <c r="SLN123" s="516"/>
      <c r="SLO123" s="516"/>
      <c r="SLP123" s="516"/>
      <c r="SLQ123" s="516"/>
      <c r="SLR123" s="516"/>
      <c r="SLS123" s="516"/>
      <c r="SLT123" s="516"/>
      <c r="SLU123" s="516"/>
      <c r="SLV123" s="516"/>
      <c r="SLW123" s="516"/>
      <c r="SLX123" s="516"/>
      <c r="SLY123" s="516"/>
      <c r="SLZ123" s="516"/>
      <c r="SMA123" s="516"/>
      <c r="SMB123" s="516"/>
      <c r="SMC123" s="516"/>
      <c r="SMD123" s="516"/>
      <c r="SME123" s="516"/>
      <c r="SMF123" s="516"/>
      <c r="SMG123" s="516"/>
      <c r="SMH123" s="516"/>
      <c r="SMI123" s="516"/>
      <c r="SMJ123" s="516"/>
      <c r="SMK123" s="516"/>
      <c r="SML123" s="516"/>
      <c r="SMM123" s="516"/>
      <c r="SMN123" s="516"/>
      <c r="SMO123" s="516"/>
      <c r="SMP123" s="516"/>
      <c r="SMQ123" s="516"/>
      <c r="SMR123" s="516"/>
      <c r="SMS123" s="516"/>
      <c r="SMT123" s="516"/>
      <c r="SMU123" s="516"/>
      <c r="SMV123" s="516"/>
      <c r="SMW123" s="516"/>
      <c r="SMX123" s="516"/>
      <c r="SMY123" s="516"/>
      <c r="SMZ123" s="516"/>
      <c r="SNA123" s="516"/>
      <c r="SNB123" s="516"/>
      <c r="SNC123" s="516"/>
      <c r="SND123" s="516"/>
      <c r="SNE123" s="516"/>
      <c r="SNF123" s="516"/>
      <c r="SNG123" s="516"/>
      <c r="SNH123" s="516"/>
      <c r="SNI123" s="516"/>
      <c r="SNJ123" s="516"/>
      <c r="SNK123" s="516"/>
      <c r="SNL123" s="516"/>
      <c r="SNM123" s="516"/>
      <c r="SNN123" s="516"/>
      <c r="SNO123" s="516"/>
      <c r="SNP123" s="516"/>
      <c r="SNQ123" s="516"/>
      <c r="SNR123" s="516"/>
      <c r="SNS123" s="516"/>
      <c r="SNT123" s="516"/>
      <c r="SNU123" s="516"/>
      <c r="SNV123" s="516"/>
      <c r="SNW123" s="516"/>
      <c r="SNX123" s="516"/>
      <c r="SNY123" s="516"/>
      <c r="SNZ123" s="516"/>
      <c r="SOA123" s="516"/>
      <c r="SOB123" s="516"/>
      <c r="SOC123" s="516"/>
      <c r="SOD123" s="516"/>
      <c r="SOE123" s="516"/>
      <c r="SOF123" s="516"/>
      <c r="SOG123" s="516"/>
      <c r="SOH123" s="516"/>
      <c r="SOI123" s="516"/>
      <c r="SOJ123" s="516"/>
      <c r="SOK123" s="516"/>
      <c r="SOL123" s="516"/>
      <c r="SOM123" s="516"/>
      <c r="SON123" s="516"/>
      <c r="SOO123" s="516"/>
      <c r="SOP123" s="516"/>
      <c r="SOQ123" s="516"/>
      <c r="SOR123" s="516"/>
      <c r="SOS123" s="516"/>
      <c r="SOT123" s="516"/>
      <c r="SOU123" s="516"/>
      <c r="SOV123" s="516"/>
      <c r="SOW123" s="516"/>
      <c r="SOX123" s="516"/>
      <c r="SOY123" s="516"/>
      <c r="SOZ123" s="516"/>
      <c r="SPA123" s="516"/>
      <c r="SPB123" s="516"/>
      <c r="SPC123" s="516"/>
      <c r="SPD123" s="516"/>
      <c r="SPE123" s="516"/>
      <c r="SPF123" s="516"/>
      <c r="SPG123" s="516"/>
      <c r="SPH123" s="516"/>
      <c r="SPI123" s="516"/>
      <c r="SPJ123" s="516"/>
      <c r="SPK123" s="516"/>
      <c r="SPL123" s="516"/>
      <c r="SPM123" s="516"/>
      <c r="SPN123" s="516"/>
      <c r="SPO123" s="516"/>
      <c r="SPP123" s="516"/>
      <c r="SPQ123" s="516"/>
      <c r="SPR123" s="516"/>
      <c r="SPS123" s="516"/>
      <c r="SPT123" s="516"/>
      <c r="SPU123" s="516"/>
      <c r="SPV123" s="516"/>
      <c r="SPW123" s="516"/>
      <c r="SPX123" s="516"/>
      <c r="SPY123" s="516"/>
      <c r="SPZ123" s="516"/>
      <c r="SQA123" s="516"/>
      <c r="SQB123" s="516"/>
      <c r="SQC123" s="516"/>
      <c r="SQD123" s="516"/>
      <c r="SQE123" s="516"/>
      <c r="SQF123" s="516"/>
      <c r="SQG123" s="516"/>
      <c r="SQH123" s="516"/>
      <c r="SQI123" s="516"/>
      <c r="SQJ123" s="516"/>
      <c r="SQK123" s="516"/>
      <c r="SQL123" s="516"/>
      <c r="SQM123" s="516"/>
      <c r="SQN123" s="516"/>
      <c r="SQO123" s="516"/>
      <c r="SQP123" s="516"/>
      <c r="SQQ123" s="516"/>
      <c r="SQR123" s="516"/>
      <c r="SQS123" s="516"/>
      <c r="SQT123" s="516"/>
      <c r="SQU123" s="516"/>
      <c r="SQV123" s="516"/>
      <c r="SQW123" s="516"/>
      <c r="SQX123" s="516"/>
      <c r="SQY123" s="516"/>
      <c r="SQZ123" s="516"/>
      <c r="SRA123" s="516"/>
      <c r="SRB123" s="516"/>
      <c r="SRC123" s="516"/>
      <c r="SRD123" s="516"/>
      <c r="SRE123" s="516"/>
      <c r="SRF123" s="516"/>
      <c r="SRG123" s="516"/>
      <c r="SRH123" s="516"/>
      <c r="SRI123" s="516"/>
      <c r="SRJ123" s="516"/>
      <c r="SRK123" s="516"/>
      <c r="SRL123" s="516"/>
      <c r="SRM123" s="516"/>
      <c r="SRN123" s="516"/>
      <c r="SRO123" s="516"/>
      <c r="SRP123" s="516"/>
      <c r="SRQ123" s="516"/>
      <c r="SRR123" s="516"/>
      <c r="SRS123" s="516"/>
      <c r="SRT123" s="516"/>
      <c r="SRU123" s="516"/>
      <c r="SRV123" s="516"/>
      <c r="SRW123" s="516"/>
      <c r="SRX123" s="516"/>
      <c r="SRY123" s="516"/>
      <c r="SRZ123" s="516"/>
      <c r="SSA123" s="516"/>
      <c r="SSB123" s="516"/>
      <c r="SSC123" s="516"/>
      <c r="SSD123" s="516"/>
      <c r="SSE123" s="516"/>
      <c r="SSF123" s="516"/>
      <c r="SSG123" s="516"/>
      <c r="SSH123" s="516"/>
      <c r="SSI123" s="516"/>
      <c r="SSJ123" s="516"/>
      <c r="SSK123" s="516"/>
      <c r="SSL123" s="516"/>
      <c r="SSM123" s="516"/>
      <c r="SSN123" s="516"/>
      <c r="SSO123" s="516"/>
      <c r="SSP123" s="516"/>
      <c r="SSQ123" s="516"/>
      <c r="SSR123" s="516"/>
      <c r="SSS123" s="516"/>
      <c r="SST123" s="516"/>
      <c r="SSU123" s="516"/>
      <c r="SSV123" s="516"/>
      <c r="SSW123" s="516"/>
      <c r="SSX123" s="516"/>
      <c r="SSY123" s="516"/>
      <c r="SSZ123" s="516"/>
      <c r="STA123" s="516"/>
      <c r="STB123" s="516"/>
      <c r="STC123" s="516"/>
      <c r="STD123" s="516"/>
      <c r="STE123" s="516"/>
      <c r="STF123" s="516"/>
      <c r="STG123" s="516"/>
      <c r="STH123" s="516"/>
      <c r="STI123" s="516"/>
      <c r="STJ123" s="516"/>
      <c r="STK123" s="516"/>
      <c r="STL123" s="516"/>
      <c r="STM123" s="516"/>
      <c r="STN123" s="516"/>
      <c r="STO123" s="516"/>
      <c r="STP123" s="516"/>
      <c r="STQ123" s="516"/>
      <c r="STR123" s="516"/>
      <c r="STS123" s="516"/>
      <c r="STT123" s="516"/>
      <c r="STU123" s="516"/>
      <c r="STV123" s="516"/>
      <c r="STW123" s="516"/>
      <c r="STX123" s="516"/>
      <c r="STY123" s="516"/>
      <c r="STZ123" s="516"/>
      <c r="SUA123" s="516"/>
      <c r="SUB123" s="516"/>
      <c r="SUC123" s="516"/>
      <c r="SUD123" s="516"/>
      <c r="SUE123" s="516"/>
      <c r="SUF123" s="516"/>
      <c r="SUG123" s="516"/>
      <c r="SUH123" s="516"/>
      <c r="SUI123" s="516"/>
      <c r="SUJ123" s="516"/>
      <c r="SUK123" s="516"/>
      <c r="SUL123" s="516"/>
      <c r="SUM123" s="516"/>
      <c r="SUN123" s="516"/>
      <c r="SUO123" s="516"/>
      <c r="SUP123" s="516"/>
      <c r="SUQ123" s="516"/>
      <c r="SUR123" s="516"/>
      <c r="SUS123" s="516"/>
      <c r="SUT123" s="516"/>
      <c r="SUU123" s="516"/>
      <c r="SUV123" s="516"/>
      <c r="SUW123" s="516"/>
      <c r="SUX123" s="516"/>
      <c r="SUY123" s="516"/>
      <c r="SUZ123" s="516"/>
      <c r="SVA123" s="516"/>
      <c r="SVB123" s="516"/>
      <c r="SVC123" s="516"/>
      <c r="SVD123" s="516"/>
      <c r="SVE123" s="516"/>
      <c r="SVF123" s="516"/>
      <c r="SVG123" s="516"/>
      <c r="SVH123" s="516"/>
      <c r="SVI123" s="516"/>
      <c r="SVJ123" s="516"/>
      <c r="SVK123" s="516"/>
      <c r="SVL123" s="516"/>
      <c r="SVM123" s="516"/>
      <c r="SVN123" s="516"/>
      <c r="SVO123" s="516"/>
      <c r="SVP123" s="516"/>
      <c r="SVQ123" s="516"/>
      <c r="SVR123" s="516"/>
      <c r="SVS123" s="516"/>
      <c r="SVT123" s="516"/>
      <c r="SVU123" s="516"/>
      <c r="SVV123" s="516"/>
      <c r="SVW123" s="516"/>
      <c r="SVX123" s="516"/>
      <c r="SVY123" s="516"/>
      <c r="SVZ123" s="516"/>
      <c r="SWA123" s="516"/>
      <c r="SWB123" s="516"/>
      <c r="SWC123" s="516"/>
      <c r="SWD123" s="516"/>
      <c r="SWE123" s="516"/>
      <c r="SWF123" s="516"/>
      <c r="SWG123" s="516"/>
      <c r="SWH123" s="516"/>
      <c r="SWI123" s="516"/>
      <c r="SWJ123" s="516"/>
      <c r="SWK123" s="516"/>
      <c r="SWL123" s="516"/>
      <c r="SWM123" s="516"/>
      <c r="SWN123" s="516"/>
      <c r="SWO123" s="516"/>
      <c r="SWP123" s="516"/>
      <c r="SWQ123" s="516"/>
      <c r="SWR123" s="516"/>
      <c r="SWS123" s="516"/>
      <c r="SWT123" s="516"/>
      <c r="SWU123" s="516"/>
      <c r="SWV123" s="516"/>
      <c r="SWW123" s="516"/>
      <c r="SWX123" s="516"/>
      <c r="SWY123" s="516"/>
      <c r="SWZ123" s="516"/>
      <c r="SXA123" s="516"/>
      <c r="SXB123" s="516"/>
      <c r="SXC123" s="516"/>
      <c r="SXD123" s="516"/>
      <c r="SXE123" s="516"/>
      <c r="SXF123" s="516"/>
      <c r="SXG123" s="516"/>
      <c r="SXH123" s="516"/>
      <c r="SXI123" s="516"/>
      <c r="SXJ123" s="516"/>
      <c r="SXK123" s="516"/>
      <c r="SXL123" s="516"/>
      <c r="SXM123" s="516"/>
      <c r="SXN123" s="516"/>
      <c r="SXO123" s="516"/>
      <c r="SXP123" s="516"/>
      <c r="SXQ123" s="516"/>
      <c r="SXR123" s="516"/>
      <c r="SXS123" s="516"/>
      <c r="SXT123" s="516"/>
      <c r="SXU123" s="516"/>
      <c r="SXV123" s="516"/>
      <c r="SXW123" s="516"/>
      <c r="SXX123" s="516"/>
      <c r="SXY123" s="516"/>
      <c r="SXZ123" s="516"/>
      <c r="SYA123" s="516"/>
      <c r="SYB123" s="516"/>
      <c r="SYC123" s="516"/>
      <c r="SYD123" s="516"/>
      <c r="SYE123" s="516"/>
      <c r="SYF123" s="516"/>
      <c r="SYG123" s="516"/>
      <c r="SYH123" s="516"/>
      <c r="SYI123" s="516"/>
      <c r="SYJ123" s="516"/>
      <c r="SYK123" s="516"/>
      <c r="SYL123" s="516"/>
      <c r="SYM123" s="516"/>
      <c r="SYN123" s="516"/>
      <c r="SYO123" s="516"/>
      <c r="SYP123" s="516"/>
      <c r="SYQ123" s="516"/>
      <c r="SYR123" s="516"/>
      <c r="SYS123" s="516"/>
      <c r="SYT123" s="516"/>
      <c r="SYU123" s="516"/>
      <c r="SYV123" s="516"/>
      <c r="SYW123" s="516"/>
      <c r="SYX123" s="516"/>
      <c r="SYY123" s="516"/>
      <c r="SYZ123" s="516"/>
      <c r="SZA123" s="516"/>
      <c r="SZB123" s="516"/>
      <c r="SZC123" s="516"/>
      <c r="SZD123" s="516"/>
      <c r="SZE123" s="516"/>
      <c r="SZF123" s="516"/>
      <c r="SZG123" s="516"/>
      <c r="SZH123" s="516"/>
      <c r="SZI123" s="516"/>
      <c r="SZJ123" s="516"/>
      <c r="SZK123" s="516"/>
      <c r="SZL123" s="516"/>
      <c r="SZM123" s="516"/>
      <c r="SZN123" s="516"/>
      <c r="SZO123" s="516"/>
      <c r="SZP123" s="516"/>
      <c r="SZQ123" s="516"/>
      <c r="SZR123" s="516"/>
      <c r="SZS123" s="516"/>
      <c r="SZT123" s="516"/>
      <c r="SZU123" s="516"/>
      <c r="SZV123" s="516"/>
      <c r="SZW123" s="516"/>
      <c r="SZX123" s="516"/>
      <c r="SZY123" s="516"/>
      <c r="SZZ123" s="516"/>
      <c r="TAA123" s="516"/>
      <c r="TAB123" s="516"/>
      <c r="TAC123" s="516"/>
      <c r="TAD123" s="516"/>
      <c r="TAE123" s="516"/>
      <c r="TAF123" s="516"/>
      <c r="TAG123" s="516"/>
      <c r="TAH123" s="516"/>
      <c r="TAI123" s="516"/>
      <c r="TAJ123" s="516"/>
      <c r="TAK123" s="516"/>
      <c r="TAL123" s="516"/>
      <c r="TAM123" s="516"/>
      <c r="TAN123" s="516"/>
      <c r="TAO123" s="516"/>
      <c r="TAP123" s="516"/>
      <c r="TAQ123" s="516"/>
      <c r="TAR123" s="516"/>
      <c r="TAS123" s="516"/>
      <c r="TAT123" s="516"/>
      <c r="TAU123" s="516"/>
      <c r="TAV123" s="516"/>
      <c r="TAW123" s="516"/>
      <c r="TAX123" s="516"/>
      <c r="TAY123" s="516"/>
      <c r="TAZ123" s="516"/>
      <c r="TBA123" s="516"/>
      <c r="TBB123" s="516"/>
      <c r="TBC123" s="516"/>
      <c r="TBD123" s="516"/>
      <c r="TBE123" s="516"/>
      <c r="TBF123" s="516"/>
      <c r="TBG123" s="516"/>
      <c r="TBH123" s="516"/>
      <c r="TBI123" s="516"/>
      <c r="TBJ123" s="516"/>
      <c r="TBK123" s="516"/>
      <c r="TBL123" s="516"/>
      <c r="TBM123" s="516"/>
      <c r="TBN123" s="516"/>
      <c r="TBO123" s="516"/>
      <c r="TBP123" s="516"/>
      <c r="TBQ123" s="516"/>
      <c r="TBR123" s="516"/>
      <c r="TBS123" s="516"/>
      <c r="TBT123" s="516"/>
      <c r="TBU123" s="516"/>
      <c r="TBV123" s="516"/>
      <c r="TBW123" s="516"/>
      <c r="TBX123" s="516"/>
      <c r="TBY123" s="516"/>
      <c r="TBZ123" s="516"/>
      <c r="TCA123" s="516"/>
      <c r="TCB123" s="516"/>
      <c r="TCC123" s="516"/>
      <c r="TCD123" s="516"/>
      <c r="TCE123" s="516"/>
      <c r="TCF123" s="516"/>
      <c r="TCG123" s="516"/>
      <c r="TCH123" s="516"/>
      <c r="TCI123" s="516"/>
      <c r="TCJ123" s="516"/>
      <c r="TCK123" s="516"/>
      <c r="TCL123" s="516"/>
      <c r="TCM123" s="516"/>
      <c r="TCN123" s="516"/>
      <c r="TCO123" s="516"/>
      <c r="TCP123" s="516"/>
      <c r="TCQ123" s="516"/>
      <c r="TCR123" s="516"/>
      <c r="TCS123" s="516"/>
      <c r="TCT123" s="516"/>
      <c r="TCU123" s="516"/>
      <c r="TCV123" s="516"/>
      <c r="TCW123" s="516"/>
      <c r="TCX123" s="516"/>
      <c r="TCY123" s="516"/>
      <c r="TCZ123" s="516"/>
      <c r="TDA123" s="516"/>
      <c r="TDB123" s="516"/>
      <c r="TDC123" s="516"/>
      <c r="TDD123" s="516"/>
      <c r="TDE123" s="516"/>
      <c r="TDF123" s="516"/>
      <c r="TDG123" s="516"/>
      <c r="TDH123" s="516"/>
      <c r="TDI123" s="516"/>
      <c r="TDJ123" s="516"/>
      <c r="TDK123" s="516"/>
      <c r="TDL123" s="516"/>
      <c r="TDM123" s="516"/>
      <c r="TDN123" s="516"/>
      <c r="TDO123" s="516"/>
      <c r="TDP123" s="516"/>
      <c r="TDQ123" s="516"/>
      <c r="TDR123" s="516"/>
      <c r="TDS123" s="516"/>
      <c r="TDT123" s="516"/>
      <c r="TDU123" s="516"/>
      <c r="TDV123" s="516"/>
      <c r="TDW123" s="516"/>
      <c r="TDX123" s="516"/>
      <c r="TDY123" s="516"/>
      <c r="TDZ123" s="516"/>
      <c r="TEA123" s="516"/>
      <c r="TEB123" s="516"/>
      <c r="TEC123" s="516"/>
      <c r="TED123" s="516"/>
      <c r="TEE123" s="516"/>
      <c r="TEF123" s="516"/>
      <c r="TEG123" s="516"/>
      <c r="TEH123" s="516"/>
      <c r="TEI123" s="516"/>
      <c r="TEJ123" s="516"/>
      <c r="TEK123" s="516"/>
      <c r="TEL123" s="516"/>
      <c r="TEM123" s="516"/>
      <c r="TEN123" s="516"/>
      <c r="TEO123" s="516"/>
      <c r="TEP123" s="516"/>
      <c r="TEQ123" s="516"/>
      <c r="TER123" s="516"/>
      <c r="TES123" s="516"/>
      <c r="TET123" s="516"/>
      <c r="TEU123" s="516"/>
      <c r="TEV123" s="516"/>
      <c r="TEW123" s="516"/>
      <c r="TEX123" s="516"/>
      <c r="TEY123" s="516"/>
      <c r="TEZ123" s="516"/>
      <c r="TFA123" s="516"/>
      <c r="TFB123" s="516"/>
      <c r="TFC123" s="516"/>
      <c r="TFD123" s="516"/>
      <c r="TFE123" s="516"/>
      <c r="TFF123" s="516"/>
      <c r="TFG123" s="516"/>
      <c r="TFH123" s="516"/>
      <c r="TFI123" s="516"/>
      <c r="TFJ123" s="516"/>
      <c r="TFK123" s="516"/>
      <c r="TFL123" s="516"/>
      <c r="TFM123" s="516"/>
      <c r="TFN123" s="516"/>
      <c r="TFO123" s="516"/>
      <c r="TFP123" s="516"/>
      <c r="TFQ123" s="516"/>
      <c r="TFR123" s="516"/>
      <c r="TFS123" s="516"/>
      <c r="TFT123" s="516"/>
      <c r="TFU123" s="516"/>
      <c r="TFV123" s="516"/>
      <c r="TFW123" s="516"/>
      <c r="TFX123" s="516"/>
      <c r="TFY123" s="516"/>
      <c r="TFZ123" s="516"/>
      <c r="TGA123" s="516"/>
      <c r="TGB123" s="516"/>
      <c r="TGC123" s="516"/>
      <c r="TGD123" s="516"/>
      <c r="TGE123" s="516"/>
      <c r="TGF123" s="516"/>
      <c r="TGG123" s="516"/>
      <c r="TGH123" s="516"/>
      <c r="TGI123" s="516"/>
      <c r="TGJ123" s="516"/>
      <c r="TGK123" s="516"/>
      <c r="TGL123" s="516"/>
      <c r="TGM123" s="516"/>
      <c r="TGN123" s="516"/>
      <c r="TGO123" s="516"/>
      <c r="TGP123" s="516"/>
      <c r="TGQ123" s="516"/>
      <c r="TGR123" s="516"/>
      <c r="TGS123" s="516"/>
      <c r="TGT123" s="516"/>
      <c r="TGU123" s="516"/>
      <c r="TGV123" s="516"/>
      <c r="TGW123" s="516"/>
      <c r="TGX123" s="516"/>
      <c r="TGY123" s="516"/>
      <c r="TGZ123" s="516"/>
      <c r="THA123" s="516"/>
      <c r="THB123" s="516"/>
      <c r="THC123" s="516"/>
      <c r="THD123" s="516"/>
      <c r="THE123" s="516"/>
      <c r="THF123" s="516"/>
      <c r="THG123" s="516"/>
      <c r="THH123" s="516"/>
      <c r="THI123" s="516"/>
      <c r="THJ123" s="516"/>
      <c r="THK123" s="516"/>
      <c r="THL123" s="516"/>
      <c r="THM123" s="516"/>
      <c r="THN123" s="516"/>
      <c r="THO123" s="516"/>
      <c r="THP123" s="516"/>
      <c r="THQ123" s="516"/>
      <c r="THR123" s="516"/>
      <c r="THS123" s="516"/>
      <c r="THT123" s="516"/>
      <c r="THU123" s="516"/>
      <c r="THV123" s="516"/>
      <c r="THW123" s="516"/>
      <c r="THX123" s="516"/>
      <c r="THY123" s="516"/>
      <c r="THZ123" s="516"/>
      <c r="TIA123" s="516"/>
      <c r="TIB123" s="516"/>
      <c r="TIC123" s="516"/>
      <c r="TID123" s="516"/>
      <c r="TIE123" s="516"/>
      <c r="TIF123" s="516"/>
      <c r="TIG123" s="516"/>
      <c r="TIH123" s="516"/>
      <c r="TII123" s="516"/>
      <c r="TIJ123" s="516"/>
      <c r="TIK123" s="516"/>
      <c r="TIL123" s="516"/>
      <c r="TIM123" s="516"/>
      <c r="TIN123" s="516"/>
      <c r="TIO123" s="516"/>
      <c r="TIP123" s="516"/>
      <c r="TIQ123" s="516"/>
      <c r="TIR123" s="516"/>
      <c r="TIS123" s="516"/>
      <c r="TIT123" s="516"/>
      <c r="TIU123" s="516"/>
      <c r="TIV123" s="516"/>
      <c r="TIW123" s="516"/>
      <c r="TIX123" s="516"/>
      <c r="TIY123" s="516"/>
      <c r="TIZ123" s="516"/>
      <c r="TJA123" s="516"/>
      <c r="TJB123" s="516"/>
      <c r="TJC123" s="516"/>
      <c r="TJD123" s="516"/>
      <c r="TJE123" s="516"/>
      <c r="TJF123" s="516"/>
      <c r="TJG123" s="516"/>
      <c r="TJH123" s="516"/>
      <c r="TJI123" s="516"/>
      <c r="TJJ123" s="516"/>
      <c r="TJK123" s="516"/>
      <c r="TJL123" s="516"/>
      <c r="TJM123" s="516"/>
      <c r="TJN123" s="516"/>
      <c r="TJO123" s="516"/>
      <c r="TJP123" s="516"/>
      <c r="TJQ123" s="516"/>
      <c r="TJR123" s="516"/>
      <c r="TJS123" s="516"/>
      <c r="TJT123" s="516"/>
      <c r="TJU123" s="516"/>
      <c r="TJV123" s="516"/>
      <c r="TJW123" s="516"/>
      <c r="TJX123" s="516"/>
      <c r="TJY123" s="516"/>
      <c r="TJZ123" s="516"/>
      <c r="TKA123" s="516"/>
      <c r="TKB123" s="516"/>
      <c r="TKC123" s="516"/>
      <c r="TKD123" s="516"/>
      <c r="TKE123" s="516"/>
      <c r="TKF123" s="516"/>
      <c r="TKG123" s="516"/>
      <c r="TKH123" s="516"/>
      <c r="TKI123" s="516"/>
      <c r="TKJ123" s="516"/>
      <c r="TKK123" s="516"/>
      <c r="TKL123" s="516"/>
      <c r="TKM123" s="516"/>
      <c r="TKN123" s="516"/>
      <c r="TKO123" s="516"/>
      <c r="TKP123" s="516"/>
      <c r="TKQ123" s="516"/>
      <c r="TKR123" s="516"/>
      <c r="TKS123" s="516"/>
      <c r="TKT123" s="516"/>
      <c r="TKU123" s="516"/>
      <c r="TKV123" s="516"/>
      <c r="TKW123" s="516"/>
      <c r="TKX123" s="516"/>
      <c r="TKY123" s="516"/>
      <c r="TKZ123" s="516"/>
      <c r="TLA123" s="516"/>
      <c r="TLB123" s="516"/>
      <c r="TLC123" s="516"/>
      <c r="TLD123" s="516"/>
      <c r="TLE123" s="516"/>
      <c r="TLF123" s="516"/>
      <c r="TLG123" s="516"/>
      <c r="TLH123" s="516"/>
      <c r="TLI123" s="516"/>
      <c r="TLJ123" s="516"/>
      <c r="TLK123" s="516"/>
      <c r="TLL123" s="516"/>
      <c r="TLM123" s="516"/>
      <c r="TLN123" s="516"/>
      <c r="TLO123" s="516"/>
      <c r="TLP123" s="516"/>
      <c r="TLQ123" s="516"/>
      <c r="TLR123" s="516"/>
      <c r="TLS123" s="516"/>
      <c r="TLT123" s="516"/>
      <c r="TLU123" s="516"/>
      <c r="TLV123" s="516"/>
      <c r="TLW123" s="516"/>
      <c r="TLX123" s="516"/>
      <c r="TLY123" s="516"/>
      <c r="TLZ123" s="516"/>
      <c r="TMA123" s="516"/>
      <c r="TMB123" s="516"/>
      <c r="TMC123" s="516"/>
      <c r="TMD123" s="516"/>
      <c r="TME123" s="516"/>
      <c r="TMF123" s="516"/>
      <c r="TMG123" s="516"/>
      <c r="TMH123" s="516"/>
      <c r="TMI123" s="516"/>
      <c r="TMJ123" s="516"/>
      <c r="TMK123" s="516"/>
      <c r="TML123" s="516"/>
      <c r="TMM123" s="516"/>
      <c r="TMN123" s="516"/>
      <c r="TMO123" s="516"/>
      <c r="TMP123" s="516"/>
      <c r="TMQ123" s="516"/>
      <c r="TMR123" s="516"/>
      <c r="TMS123" s="516"/>
      <c r="TMT123" s="516"/>
      <c r="TMU123" s="516"/>
      <c r="TMV123" s="516"/>
      <c r="TMW123" s="516"/>
      <c r="TMX123" s="516"/>
      <c r="TMY123" s="516"/>
      <c r="TMZ123" s="516"/>
      <c r="TNA123" s="516"/>
      <c r="TNB123" s="516"/>
      <c r="TNC123" s="516"/>
      <c r="TND123" s="516"/>
      <c r="TNE123" s="516"/>
      <c r="TNF123" s="516"/>
      <c r="TNG123" s="516"/>
      <c r="TNH123" s="516"/>
      <c r="TNI123" s="516"/>
      <c r="TNJ123" s="516"/>
      <c r="TNK123" s="516"/>
      <c r="TNL123" s="516"/>
      <c r="TNM123" s="516"/>
      <c r="TNN123" s="516"/>
      <c r="TNO123" s="516"/>
      <c r="TNP123" s="516"/>
      <c r="TNQ123" s="516"/>
      <c r="TNR123" s="516"/>
      <c r="TNS123" s="516"/>
      <c r="TNT123" s="516"/>
      <c r="TNU123" s="516"/>
      <c r="TNV123" s="516"/>
      <c r="TNW123" s="516"/>
      <c r="TNX123" s="516"/>
      <c r="TNY123" s="516"/>
      <c r="TNZ123" s="516"/>
      <c r="TOA123" s="516"/>
      <c r="TOB123" s="516"/>
      <c r="TOC123" s="516"/>
      <c r="TOD123" s="516"/>
      <c r="TOE123" s="516"/>
      <c r="TOF123" s="516"/>
      <c r="TOG123" s="516"/>
      <c r="TOH123" s="516"/>
      <c r="TOI123" s="516"/>
      <c r="TOJ123" s="516"/>
      <c r="TOK123" s="516"/>
      <c r="TOL123" s="516"/>
      <c r="TOM123" s="516"/>
      <c r="TON123" s="516"/>
      <c r="TOO123" s="516"/>
      <c r="TOP123" s="516"/>
      <c r="TOQ123" s="516"/>
      <c r="TOR123" s="516"/>
      <c r="TOS123" s="516"/>
      <c r="TOT123" s="516"/>
      <c r="TOU123" s="516"/>
      <c r="TOV123" s="516"/>
      <c r="TOW123" s="516"/>
      <c r="TOX123" s="516"/>
      <c r="TOY123" s="516"/>
      <c r="TOZ123" s="516"/>
      <c r="TPA123" s="516"/>
      <c r="TPB123" s="516"/>
      <c r="TPC123" s="516"/>
      <c r="TPD123" s="516"/>
      <c r="TPE123" s="516"/>
      <c r="TPF123" s="516"/>
      <c r="TPG123" s="516"/>
      <c r="TPH123" s="516"/>
      <c r="TPI123" s="516"/>
      <c r="TPJ123" s="516"/>
      <c r="TPK123" s="516"/>
      <c r="TPL123" s="516"/>
      <c r="TPM123" s="516"/>
      <c r="TPN123" s="516"/>
      <c r="TPO123" s="516"/>
      <c r="TPP123" s="516"/>
      <c r="TPQ123" s="516"/>
      <c r="TPR123" s="516"/>
      <c r="TPS123" s="516"/>
      <c r="TPT123" s="516"/>
      <c r="TPU123" s="516"/>
      <c r="TPV123" s="516"/>
      <c r="TPW123" s="516"/>
      <c r="TPX123" s="516"/>
      <c r="TPY123" s="516"/>
      <c r="TPZ123" s="516"/>
      <c r="TQA123" s="516"/>
      <c r="TQB123" s="516"/>
      <c r="TQC123" s="516"/>
      <c r="TQD123" s="516"/>
      <c r="TQE123" s="516"/>
      <c r="TQF123" s="516"/>
      <c r="TQG123" s="516"/>
      <c r="TQH123" s="516"/>
      <c r="TQI123" s="516"/>
      <c r="TQJ123" s="516"/>
      <c r="TQK123" s="516"/>
      <c r="TQL123" s="516"/>
      <c r="TQM123" s="516"/>
      <c r="TQN123" s="516"/>
      <c r="TQO123" s="516"/>
      <c r="TQP123" s="516"/>
      <c r="TQQ123" s="516"/>
      <c r="TQR123" s="516"/>
      <c r="TQS123" s="516"/>
      <c r="TQT123" s="516"/>
      <c r="TQU123" s="516"/>
      <c r="TQV123" s="516"/>
      <c r="TQW123" s="516"/>
      <c r="TQX123" s="516"/>
      <c r="TQY123" s="516"/>
      <c r="TQZ123" s="516"/>
      <c r="TRA123" s="516"/>
      <c r="TRB123" s="516"/>
      <c r="TRC123" s="516"/>
      <c r="TRD123" s="516"/>
      <c r="TRE123" s="516"/>
      <c r="TRF123" s="516"/>
      <c r="TRG123" s="516"/>
      <c r="TRH123" s="516"/>
      <c r="TRI123" s="516"/>
      <c r="TRJ123" s="516"/>
      <c r="TRK123" s="516"/>
      <c r="TRL123" s="516"/>
      <c r="TRM123" s="516"/>
      <c r="TRN123" s="516"/>
      <c r="TRO123" s="516"/>
      <c r="TRP123" s="516"/>
      <c r="TRQ123" s="516"/>
      <c r="TRR123" s="516"/>
      <c r="TRS123" s="516"/>
      <c r="TRT123" s="516"/>
      <c r="TRU123" s="516"/>
      <c r="TRV123" s="516"/>
      <c r="TRW123" s="516"/>
      <c r="TRX123" s="516"/>
      <c r="TRY123" s="516"/>
      <c r="TRZ123" s="516"/>
      <c r="TSA123" s="516"/>
      <c r="TSB123" s="516"/>
      <c r="TSC123" s="516"/>
      <c r="TSD123" s="516"/>
      <c r="TSE123" s="516"/>
      <c r="TSF123" s="516"/>
      <c r="TSG123" s="516"/>
      <c r="TSH123" s="516"/>
      <c r="TSI123" s="516"/>
      <c r="TSJ123" s="516"/>
      <c r="TSK123" s="516"/>
      <c r="TSL123" s="516"/>
      <c r="TSM123" s="516"/>
      <c r="TSN123" s="516"/>
      <c r="TSO123" s="516"/>
      <c r="TSP123" s="516"/>
      <c r="TSQ123" s="516"/>
      <c r="TSR123" s="516"/>
      <c r="TSS123" s="516"/>
      <c r="TST123" s="516"/>
      <c r="TSU123" s="516"/>
      <c r="TSV123" s="516"/>
      <c r="TSW123" s="516"/>
      <c r="TSX123" s="516"/>
      <c r="TSY123" s="516"/>
      <c r="TSZ123" s="516"/>
      <c r="TTA123" s="516"/>
      <c r="TTB123" s="516"/>
      <c r="TTC123" s="516"/>
      <c r="TTD123" s="516"/>
      <c r="TTE123" s="516"/>
      <c r="TTF123" s="516"/>
      <c r="TTG123" s="516"/>
      <c r="TTH123" s="516"/>
      <c r="TTI123" s="516"/>
      <c r="TTJ123" s="516"/>
      <c r="TTK123" s="516"/>
      <c r="TTL123" s="516"/>
      <c r="TTM123" s="516"/>
      <c r="TTN123" s="516"/>
      <c r="TTO123" s="516"/>
      <c r="TTP123" s="516"/>
      <c r="TTQ123" s="516"/>
      <c r="TTR123" s="516"/>
      <c r="TTS123" s="516"/>
      <c r="TTT123" s="516"/>
      <c r="TTU123" s="516"/>
      <c r="TTV123" s="516"/>
      <c r="TTW123" s="516"/>
      <c r="TTX123" s="516"/>
      <c r="TTY123" s="516"/>
      <c r="TTZ123" s="516"/>
      <c r="TUA123" s="516"/>
      <c r="TUB123" s="516"/>
      <c r="TUC123" s="516"/>
      <c r="TUD123" s="516"/>
      <c r="TUE123" s="516"/>
      <c r="TUF123" s="516"/>
      <c r="TUG123" s="516"/>
      <c r="TUH123" s="516"/>
      <c r="TUI123" s="516"/>
      <c r="TUJ123" s="516"/>
      <c r="TUK123" s="516"/>
      <c r="TUL123" s="516"/>
      <c r="TUM123" s="516"/>
      <c r="TUN123" s="516"/>
      <c r="TUO123" s="516"/>
      <c r="TUP123" s="516"/>
      <c r="TUQ123" s="516"/>
      <c r="TUR123" s="516"/>
      <c r="TUS123" s="516"/>
      <c r="TUT123" s="516"/>
      <c r="TUU123" s="516"/>
      <c r="TUV123" s="516"/>
      <c r="TUW123" s="516"/>
      <c r="TUX123" s="516"/>
      <c r="TUY123" s="516"/>
      <c r="TUZ123" s="516"/>
      <c r="TVA123" s="516"/>
      <c r="TVB123" s="516"/>
      <c r="TVC123" s="516"/>
      <c r="TVD123" s="516"/>
      <c r="TVE123" s="516"/>
      <c r="TVF123" s="516"/>
      <c r="TVG123" s="516"/>
      <c r="TVH123" s="516"/>
      <c r="TVI123" s="516"/>
      <c r="TVJ123" s="516"/>
      <c r="TVK123" s="516"/>
      <c r="TVL123" s="516"/>
      <c r="TVM123" s="516"/>
      <c r="TVN123" s="516"/>
      <c r="TVO123" s="516"/>
      <c r="TVP123" s="516"/>
      <c r="TVQ123" s="516"/>
      <c r="TVR123" s="516"/>
      <c r="TVS123" s="516"/>
      <c r="TVT123" s="516"/>
      <c r="TVU123" s="516"/>
      <c r="TVV123" s="516"/>
      <c r="TVW123" s="516"/>
      <c r="TVX123" s="516"/>
      <c r="TVY123" s="516"/>
      <c r="TVZ123" s="516"/>
      <c r="TWA123" s="516"/>
      <c r="TWB123" s="516"/>
      <c r="TWC123" s="516"/>
      <c r="TWD123" s="516"/>
      <c r="TWE123" s="516"/>
      <c r="TWF123" s="516"/>
      <c r="TWG123" s="516"/>
      <c r="TWH123" s="516"/>
      <c r="TWI123" s="516"/>
      <c r="TWJ123" s="516"/>
      <c r="TWK123" s="516"/>
      <c r="TWL123" s="516"/>
      <c r="TWM123" s="516"/>
      <c r="TWN123" s="516"/>
      <c r="TWO123" s="516"/>
      <c r="TWP123" s="516"/>
      <c r="TWQ123" s="516"/>
      <c r="TWR123" s="516"/>
      <c r="TWS123" s="516"/>
      <c r="TWT123" s="516"/>
      <c r="TWU123" s="516"/>
      <c r="TWV123" s="516"/>
      <c r="TWW123" s="516"/>
      <c r="TWX123" s="516"/>
      <c r="TWY123" s="516"/>
      <c r="TWZ123" s="516"/>
      <c r="TXA123" s="516"/>
      <c r="TXB123" s="516"/>
      <c r="TXC123" s="516"/>
      <c r="TXD123" s="516"/>
      <c r="TXE123" s="516"/>
      <c r="TXF123" s="516"/>
      <c r="TXG123" s="516"/>
      <c r="TXH123" s="516"/>
      <c r="TXI123" s="516"/>
      <c r="TXJ123" s="516"/>
      <c r="TXK123" s="516"/>
      <c r="TXL123" s="516"/>
      <c r="TXM123" s="516"/>
      <c r="TXN123" s="516"/>
      <c r="TXO123" s="516"/>
      <c r="TXP123" s="516"/>
      <c r="TXQ123" s="516"/>
      <c r="TXR123" s="516"/>
      <c r="TXS123" s="516"/>
      <c r="TXT123" s="516"/>
      <c r="TXU123" s="516"/>
      <c r="TXV123" s="516"/>
      <c r="TXW123" s="516"/>
      <c r="TXX123" s="516"/>
      <c r="TXY123" s="516"/>
      <c r="TXZ123" s="516"/>
      <c r="TYA123" s="516"/>
      <c r="TYB123" s="516"/>
      <c r="TYC123" s="516"/>
      <c r="TYD123" s="516"/>
      <c r="TYE123" s="516"/>
      <c r="TYF123" s="516"/>
      <c r="TYG123" s="516"/>
      <c r="TYH123" s="516"/>
      <c r="TYI123" s="516"/>
      <c r="TYJ123" s="516"/>
      <c r="TYK123" s="516"/>
      <c r="TYL123" s="516"/>
      <c r="TYM123" s="516"/>
      <c r="TYN123" s="516"/>
      <c r="TYO123" s="516"/>
      <c r="TYP123" s="516"/>
      <c r="TYQ123" s="516"/>
      <c r="TYR123" s="516"/>
      <c r="TYS123" s="516"/>
      <c r="TYT123" s="516"/>
      <c r="TYU123" s="516"/>
      <c r="TYV123" s="516"/>
      <c r="TYW123" s="516"/>
      <c r="TYX123" s="516"/>
      <c r="TYY123" s="516"/>
      <c r="TYZ123" s="516"/>
      <c r="TZA123" s="516"/>
      <c r="TZB123" s="516"/>
      <c r="TZC123" s="516"/>
      <c r="TZD123" s="516"/>
      <c r="TZE123" s="516"/>
      <c r="TZF123" s="516"/>
      <c r="TZG123" s="516"/>
      <c r="TZH123" s="516"/>
      <c r="TZI123" s="516"/>
      <c r="TZJ123" s="516"/>
      <c r="TZK123" s="516"/>
      <c r="TZL123" s="516"/>
      <c r="TZM123" s="516"/>
      <c r="TZN123" s="516"/>
      <c r="TZO123" s="516"/>
      <c r="TZP123" s="516"/>
      <c r="TZQ123" s="516"/>
      <c r="TZR123" s="516"/>
      <c r="TZS123" s="516"/>
      <c r="TZT123" s="516"/>
      <c r="TZU123" s="516"/>
      <c r="TZV123" s="516"/>
      <c r="TZW123" s="516"/>
      <c r="TZX123" s="516"/>
      <c r="TZY123" s="516"/>
      <c r="TZZ123" s="516"/>
      <c r="UAA123" s="516"/>
      <c r="UAB123" s="516"/>
      <c r="UAC123" s="516"/>
      <c r="UAD123" s="516"/>
      <c r="UAE123" s="516"/>
      <c r="UAF123" s="516"/>
      <c r="UAG123" s="516"/>
      <c r="UAH123" s="516"/>
      <c r="UAI123" s="516"/>
      <c r="UAJ123" s="516"/>
      <c r="UAK123" s="516"/>
      <c r="UAL123" s="516"/>
      <c r="UAM123" s="516"/>
      <c r="UAN123" s="516"/>
      <c r="UAO123" s="516"/>
      <c r="UAP123" s="516"/>
      <c r="UAQ123" s="516"/>
      <c r="UAR123" s="516"/>
      <c r="UAS123" s="516"/>
      <c r="UAT123" s="516"/>
      <c r="UAU123" s="516"/>
      <c r="UAV123" s="516"/>
      <c r="UAW123" s="516"/>
      <c r="UAX123" s="516"/>
      <c r="UAY123" s="516"/>
      <c r="UAZ123" s="516"/>
      <c r="UBA123" s="516"/>
      <c r="UBB123" s="516"/>
      <c r="UBC123" s="516"/>
      <c r="UBD123" s="516"/>
      <c r="UBE123" s="516"/>
      <c r="UBF123" s="516"/>
      <c r="UBG123" s="516"/>
      <c r="UBH123" s="516"/>
      <c r="UBI123" s="516"/>
      <c r="UBJ123" s="516"/>
      <c r="UBK123" s="516"/>
      <c r="UBL123" s="516"/>
      <c r="UBM123" s="516"/>
      <c r="UBN123" s="516"/>
      <c r="UBO123" s="516"/>
      <c r="UBP123" s="516"/>
      <c r="UBQ123" s="516"/>
      <c r="UBR123" s="516"/>
      <c r="UBS123" s="516"/>
      <c r="UBT123" s="516"/>
      <c r="UBU123" s="516"/>
      <c r="UBV123" s="516"/>
      <c r="UBW123" s="516"/>
      <c r="UBX123" s="516"/>
      <c r="UBY123" s="516"/>
      <c r="UBZ123" s="516"/>
      <c r="UCA123" s="516"/>
      <c r="UCB123" s="516"/>
      <c r="UCC123" s="516"/>
      <c r="UCD123" s="516"/>
      <c r="UCE123" s="516"/>
      <c r="UCF123" s="516"/>
      <c r="UCG123" s="516"/>
      <c r="UCH123" s="516"/>
      <c r="UCI123" s="516"/>
      <c r="UCJ123" s="516"/>
      <c r="UCK123" s="516"/>
      <c r="UCL123" s="516"/>
      <c r="UCM123" s="516"/>
      <c r="UCN123" s="516"/>
      <c r="UCO123" s="516"/>
      <c r="UCP123" s="516"/>
      <c r="UCQ123" s="516"/>
      <c r="UCR123" s="516"/>
      <c r="UCS123" s="516"/>
      <c r="UCT123" s="516"/>
      <c r="UCU123" s="516"/>
      <c r="UCV123" s="516"/>
      <c r="UCW123" s="516"/>
      <c r="UCX123" s="516"/>
      <c r="UCY123" s="516"/>
      <c r="UCZ123" s="516"/>
      <c r="UDA123" s="516"/>
      <c r="UDB123" s="516"/>
      <c r="UDC123" s="516"/>
      <c r="UDD123" s="516"/>
      <c r="UDE123" s="516"/>
      <c r="UDF123" s="516"/>
      <c r="UDG123" s="516"/>
      <c r="UDH123" s="516"/>
      <c r="UDI123" s="516"/>
      <c r="UDJ123" s="516"/>
      <c r="UDK123" s="516"/>
      <c r="UDL123" s="516"/>
      <c r="UDM123" s="516"/>
      <c r="UDN123" s="516"/>
      <c r="UDO123" s="516"/>
      <c r="UDP123" s="516"/>
      <c r="UDQ123" s="516"/>
      <c r="UDR123" s="516"/>
      <c r="UDS123" s="516"/>
      <c r="UDT123" s="516"/>
      <c r="UDU123" s="516"/>
      <c r="UDV123" s="516"/>
      <c r="UDW123" s="516"/>
      <c r="UDX123" s="516"/>
      <c r="UDY123" s="516"/>
      <c r="UDZ123" s="516"/>
      <c r="UEA123" s="516"/>
      <c r="UEB123" s="516"/>
      <c r="UEC123" s="516"/>
      <c r="UED123" s="516"/>
      <c r="UEE123" s="516"/>
      <c r="UEF123" s="516"/>
      <c r="UEG123" s="516"/>
      <c r="UEH123" s="516"/>
      <c r="UEI123" s="516"/>
      <c r="UEJ123" s="516"/>
      <c r="UEK123" s="516"/>
      <c r="UEL123" s="516"/>
      <c r="UEM123" s="516"/>
      <c r="UEN123" s="516"/>
      <c r="UEO123" s="516"/>
      <c r="UEP123" s="516"/>
      <c r="UEQ123" s="516"/>
      <c r="UER123" s="516"/>
      <c r="UES123" s="516"/>
      <c r="UET123" s="516"/>
      <c r="UEU123" s="516"/>
      <c r="UEV123" s="516"/>
      <c r="UEW123" s="516"/>
      <c r="UEX123" s="516"/>
      <c r="UEY123" s="516"/>
      <c r="UEZ123" s="516"/>
      <c r="UFA123" s="516"/>
      <c r="UFB123" s="516"/>
      <c r="UFC123" s="516"/>
      <c r="UFD123" s="516"/>
      <c r="UFE123" s="516"/>
      <c r="UFF123" s="516"/>
      <c r="UFG123" s="516"/>
      <c r="UFH123" s="516"/>
      <c r="UFI123" s="516"/>
      <c r="UFJ123" s="516"/>
      <c r="UFK123" s="516"/>
      <c r="UFL123" s="516"/>
      <c r="UFM123" s="516"/>
      <c r="UFN123" s="516"/>
      <c r="UFO123" s="516"/>
      <c r="UFP123" s="516"/>
      <c r="UFQ123" s="516"/>
      <c r="UFR123" s="516"/>
      <c r="UFS123" s="516"/>
      <c r="UFT123" s="516"/>
      <c r="UFU123" s="516"/>
      <c r="UFV123" s="516"/>
      <c r="UFW123" s="516"/>
      <c r="UFX123" s="516"/>
      <c r="UFY123" s="516"/>
      <c r="UFZ123" s="516"/>
      <c r="UGA123" s="516"/>
      <c r="UGB123" s="516"/>
      <c r="UGC123" s="516"/>
      <c r="UGD123" s="516"/>
      <c r="UGE123" s="516"/>
      <c r="UGF123" s="516"/>
      <c r="UGG123" s="516"/>
      <c r="UGH123" s="516"/>
      <c r="UGI123" s="516"/>
      <c r="UGJ123" s="516"/>
      <c r="UGK123" s="516"/>
      <c r="UGL123" s="516"/>
      <c r="UGM123" s="516"/>
      <c r="UGN123" s="516"/>
      <c r="UGO123" s="516"/>
      <c r="UGP123" s="516"/>
      <c r="UGQ123" s="516"/>
      <c r="UGR123" s="516"/>
      <c r="UGS123" s="516"/>
      <c r="UGT123" s="516"/>
      <c r="UGU123" s="516"/>
      <c r="UGV123" s="516"/>
      <c r="UGW123" s="516"/>
      <c r="UGX123" s="516"/>
      <c r="UGY123" s="516"/>
      <c r="UGZ123" s="516"/>
      <c r="UHA123" s="516"/>
      <c r="UHB123" s="516"/>
      <c r="UHC123" s="516"/>
      <c r="UHD123" s="516"/>
      <c r="UHE123" s="516"/>
      <c r="UHF123" s="516"/>
      <c r="UHG123" s="516"/>
      <c r="UHH123" s="516"/>
      <c r="UHI123" s="516"/>
      <c r="UHJ123" s="516"/>
      <c r="UHK123" s="516"/>
      <c r="UHL123" s="516"/>
      <c r="UHM123" s="516"/>
      <c r="UHN123" s="516"/>
      <c r="UHO123" s="516"/>
      <c r="UHP123" s="516"/>
      <c r="UHQ123" s="516"/>
      <c r="UHR123" s="516"/>
      <c r="UHS123" s="516"/>
      <c r="UHT123" s="516"/>
      <c r="UHU123" s="516"/>
      <c r="UHV123" s="516"/>
      <c r="UHW123" s="516"/>
      <c r="UHX123" s="516"/>
      <c r="UHY123" s="516"/>
      <c r="UHZ123" s="516"/>
      <c r="UIA123" s="516"/>
      <c r="UIB123" s="516"/>
      <c r="UIC123" s="516"/>
      <c r="UID123" s="516"/>
      <c r="UIE123" s="516"/>
      <c r="UIF123" s="516"/>
      <c r="UIG123" s="516"/>
      <c r="UIH123" s="516"/>
      <c r="UII123" s="516"/>
      <c r="UIJ123" s="516"/>
      <c r="UIK123" s="516"/>
      <c r="UIL123" s="516"/>
      <c r="UIM123" s="516"/>
      <c r="UIN123" s="516"/>
      <c r="UIO123" s="516"/>
      <c r="UIP123" s="516"/>
      <c r="UIQ123" s="516"/>
      <c r="UIR123" s="516"/>
      <c r="UIS123" s="516"/>
      <c r="UIT123" s="516"/>
      <c r="UIU123" s="516"/>
      <c r="UIV123" s="516"/>
      <c r="UIW123" s="516"/>
      <c r="UIX123" s="516"/>
      <c r="UIY123" s="516"/>
      <c r="UIZ123" s="516"/>
      <c r="UJA123" s="516"/>
      <c r="UJB123" s="516"/>
      <c r="UJC123" s="516"/>
      <c r="UJD123" s="516"/>
      <c r="UJE123" s="516"/>
      <c r="UJF123" s="516"/>
      <c r="UJG123" s="516"/>
      <c r="UJH123" s="516"/>
      <c r="UJI123" s="516"/>
      <c r="UJJ123" s="516"/>
      <c r="UJK123" s="516"/>
      <c r="UJL123" s="516"/>
      <c r="UJM123" s="516"/>
      <c r="UJN123" s="516"/>
      <c r="UJO123" s="516"/>
      <c r="UJP123" s="516"/>
      <c r="UJQ123" s="516"/>
      <c r="UJR123" s="516"/>
      <c r="UJS123" s="516"/>
      <c r="UJT123" s="516"/>
      <c r="UJU123" s="516"/>
      <c r="UJV123" s="516"/>
      <c r="UJW123" s="516"/>
      <c r="UJX123" s="516"/>
      <c r="UJY123" s="516"/>
      <c r="UJZ123" s="516"/>
      <c r="UKA123" s="516"/>
      <c r="UKB123" s="516"/>
      <c r="UKC123" s="516"/>
      <c r="UKD123" s="516"/>
      <c r="UKE123" s="516"/>
      <c r="UKF123" s="516"/>
      <c r="UKG123" s="516"/>
      <c r="UKH123" s="516"/>
      <c r="UKI123" s="516"/>
      <c r="UKJ123" s="516"/>
      <c r="UKK123" s="516"/>
      <c r="UKL123" s="516"/>
      <c r="UKM123" s="516"/>
      <c r="UKN123" s="516"/>
      <c r="UKO123" s="516"/>
      <c r="UKP123" s="516"/>
      <c r="UKQ123" s="516"/>
      <c r="UKR123" s="516"/>
      <c r="UKS123" s="516"/>
      <c r="UKT123" s="516"/>
      <c r="UKU123" s="516"/>
      <c r="UKV123" s="516"/>
      <c r="UKW123" s="516"/>
      <c r="UKX123" s="516"/>
      <c r="UKY123" s="516"/>
      <c r="UKZ123" s="516"/>
      <c r="ULA123" s="516"/>
      <c r="ULB123" s="516"/>
      <c r="ULC123" s="516"/>
      <c r="ULD123" s="516"/>
      <c r="ULE123" s="516"/>
      <c r="ULF123" s="516"/>
      <c r="ULG123" s="516"/>
      <c r="ULH123" s="516"/>
      <c r="ULI123" s="516"/>
      <c r="ULJ123" s="516"/>
      <c r="ULK123" s="516"/>
      <c r="ULL123" s="516"/>
      <c r="ULM123" s="516"/>
      <c r="ULN123" s="516"/>
      <c r="ULO123" s="516"/>
      <c r="ULP123" s="516"/>
      <c r="ULQ123" s="516"/>
      <c r="ULR123" s="516"/>
      <c r="ULS123" s="516"/>
      <c r="ULT123" s="516"/>
      <c r="ULU123" s="516"/>
      <c r="ULV123" s="516"/>
      <c r="ULW123" s="516"/>
      <c r="ULX123" s="516"/>
      <c r="ULY123" s="516"/>
      <c r="ULZ123" s="516"/>
      <c r="UMA123" s="516"/>
      <c r="UMB123" s="516"/>
      <c r="UMC123" s="516"/>
      <c r="UMD123" s="516"/>
      <c r="UME123" s="516"/>
      <c r="UMF123" s="516"/>
      <c r="UMG123" s="516"/>
      <c r="UMH123" s="516"/>
      <c r="UMI123" s="516"/>
      <c r="UMJ123" s="516"/>
      <c r="UMK123" s="516"/>
      <c r="UML123" s="516"/>
      <c r="UMM123" s="516"/>
      <c r="UMN123" s="516"/>
      <c r="UMO123" s="516"/>
      <c r="UMP123" s="516"/>
      <c r="UMQ123" s="516"/>
      <c r="UMR123" s="516"/>
      <c r="UMS123" s="516"/>
      <c r="UMT123" s="516"/>
      <c r="UMU123" s="516"/>
      <c r="UMV123" s="516"/>
      <c r="UMW123" s="516"/>
      <c r="UMX123" s="516"/>
      <c r="UMY123" s="516"/>
      <c r="UMZ123" s="516"/>
      <c r="UNA123" s="516"/>
      <c r="UNB123" s="516"/>
      <c r="UNC123" s="516"/>
      <c r="UND123" s="516"/>
      <c r="UNE123" s="516"/>
      <c r="UNF123" s="516"/>
      <c r="UNG123" s="516"/>
      <c r="UNH123" s="516"/>
      <c r="UNI123" s="516"/>
      <c r="UNJ123" s="516"/>
      <c r="UNK123" s="516"/>
      <c r="UNL123" s="516"/>
      <c r="UNM123" s="516"/>
      <c r="UNN123" s="516"/>
      <c r="UNO123" s="516"/>
      <c r="UNP123" s="516"/>
      <c r="UNQ123" s="516"/>
      <c r="UNR123" s="516"/>
      <c r="UNS123" s="516"/>
      <c r="UNT123" s="516"/>
      <c r="UNU123" s="516"/>
      <c r="UNV123" s="516"/>
      <c r="UNW123" s="516"/>
      <c r="UNX123" s="516"/>
      <c r="UNY123" s="516"/>
      <c r="UNZ123" s="516"/>
      <c r="UOA123" s="516"/>
      <c r="UOB123" s="516"/>
      <c r="UOC123" s="516"/>
      <c r="UOD123" s="516"/>
      <c r="UOE123" s="516"/>
      <c r="UOF123" s="516"/>
      <c r="UOG123" s="516"/>
      <c r="UOH123" s="516"/>
      <c r="UOI123" s="516"/>
      <c r="UOJ123" s="516"/>
      <c r="UOK123" s="516"/>
      <c r="UOL123" s="516"/>
      <c r="UOM123" s="516"/>
      <c r="UON123" s="516"/>
      <c r="UOO123" s="516"/>
      <c r="UOP123" s="516"/>
      <c r="UOQ123" s="516"/>
      <c r="UOR123" s="516"/>
      <c r="UOS123" s="516"/>
      <c r="UOT123" s="516"/>
      <c r="UOU123" s="516"/>
      <c r="UOV123" s="516"/>
      <c r="UOW123" s="516"/>
      <c r="UOX123" s="516"/>
      <c r="UOY123" s="516"/>
      <c r="UOZ123" s="516"/>
      <c r="UPA123" s="516"/>
      <c r="UPB123" s="516"/>
      <c r="UPC123" s="516"/>
      <c r="UPD123" s="516"/>
      <c r="UPE123" s="516"/>
      <c r="UPF123" s="516"/>
      <c r="UPG123" s="516"/>
      <c r="UPH123" s="516"/>
      <c r="UPI123" s="516"/>
      <c r="UPJ123" s="516"/>
      <c r="UPK123" s="516"/>
      <c r="UPL123" s="516"/>
      <c r="UPM123" s="516"/>
      <c r="UPN123" s="516"/>
      <c r="UPO123" s="516"/>
      <c r="UPP123" s="516"/>
      <c r="UPQ123" s="516"/>
      <c r="UPR123" s="516"/>
      <c r="UPS123" s="516"/>
      <c r="UPT123" s="516"/>
      <c r="UPU123" s="516"/>
      <c r="UPV123" s="516"/>
      <c r="UPW123" s="516"/>
      <c r="UPX123" s="516"/>
      <c r="UPY123" s="516"/>
      <c r="UPZ123" s="516"/>
      <c r="UQA123" s="516"/>
      <c r="UQB123" s="516"/>
      <c r="UQC123" s="516"/>
      <c r="UQD123" s="516"/>
      <c r="UQE123" s="516"/>
      <c r="UQF123" s="516"/>
      <c r="UQG123" s="516"/>
      <c r="UQH123" s="516"/>
      <c r="UQI123" s="516"/>
      <c r="UQJ123" s="516"/>
      <c r="UQK123" s="516"/>
      <c r="UQL123" s="516"/>
      <c r="UQM123" s="516"/>
      <c r="UQN123" s="516"/>
      <c r="UQO123" s="516"/>
      <c r="UQP123" s="516"/>
      <c r="UQQ123" s="516"/>
      <c r="UQR123" s="516"/>
      <c r="UQS123" s="516"/>
      <c r="UQT123" s="516"/>
      <c r="UQU123" s="516"/>
      <c r="UQV123" s="516"/>
      <c r="UQW123" s="516"/>
      <c r="UQX123" s="516"/>
      <c r="UQY123" s="516"/>
      <c r="UQZ123" s="516"/>
      <c r="URA123" s="516"/>
      <c r="URB123" s="516"/>
      <c r="URC123" s="516"/>
      <c r="URD123" s="516"/>
      <c r="URE123" s="516"/>
      <c r="URF123" s="516"/>
      <c r="URG123" s="516"/>
      <c r="URH123" s="516"/>
      <c r="URI123" s="516"/>
      <c r="URJ123" s="516"/>
      <c r="URK123" s="516"/>
      <c r="URL123" s="516"/>
      <c r="URM123" s="516"/>
      <c r="URN123" s="516"/>
      <c r="URO123" s="516"/>
      <c r="URP123" s="516"/>
      <c r="URQ123" s="516"/>
      <c r="URR123" s="516"/>
      <c r="URS123" s="516"/>
      <c r="URT123" s="516"/>
      <c r="URU123" s="516"/>
      <c r="URV123" s="516"/>
      <c r="URW123" s="516"/>
      <c r="URX123" s="516"/>
      <c r="URY123" s="516"/>
      <c r="URZ123" s="516"/>
      <c r="USA123" s="516"/>
      <c r="USB123" s="516"/>
      <c r="USC123" s="516"/>
      <c r="USD123" s="516"/>
      <c r="USE123" s="516"/>
      <c r="USF123" s="516"/>
      <c r="USG123" s="516"/>
      <c r="USH123" s="516"/>
      <c r="USI123" s="516"/>
      <c r="USJ123" s="516"/>
      <c r="USK123" s="516"/>
      <c r="USL123" s="516"/>
      <c r="USM123" s="516"/>
      <c r="USN123" s="516"/>
      <c r="USO123" s="516"/>
      <c r="USP123" s="516"/>
      <c r="USQ123" s="516"/>
      <c r="USR123" s="516"/>
      <c r="USS123" s="516"/>
      <c r="UST123" s="516"/>
      <c r="USU123" s="516"/>
      <c r="USV123" s="516"/>
      <c r="USW123" s="516"/>
      <c r="USX123" s="516"/>
      <c r="USY123" s="516"/>
      <c r="USZ123" s="516"/>
      <c r="UTA123" s="516"/>
      <c r="UTB123" s="516"/>
      <c r="UTC123" s="516"/>
      <c r="UTD123" s="516"/>
      <c r="UTE123" s="516"/>
      <c r="UTF123" s="516"/>
      <c r="UTG123" s="516"/>
      <c r="UTH123" s="516"/>
      <c r="UTI123" s="516"/>
      <c r="UTJ123" s="516"/>
      <c r="UTK123" s="516"/>
      <c r="UTL123" s="516"/>
      <c r="UTM123" s="516"/>
      <c r="UTN123" s="516"/>
      <c r="UTO123" s="516"/>
      <c r="UTP123" s="516"/>
      <c r="UTQ123" s="516"/>
      <c r="UTR123" s="516"/>
      <c r="UTS123" s="516"/>
      <c r="UTT123" s="516"/>
      <c r="UTU123" s="516"/>
      <c r="UTV123" s="516"/>
      <c r="UTW123" s="516"/>
      <c r="UTX123" s="516"/>
      <c r="UTY123" s="516"/>
      <c r="UTZ123" s="516"/>
      <c r="UUA123" s="516"/>
      <c r="UUB123" s="516"/>
      <c r="UUC123" s="516"/>
      <c r="UUD123" s="516"/>
      <c r="UUE123" s="516"/>
      <c r="UUF123" s="516"/>
      <c r="UUG123" s="516"/>
      <c r="UUH123" s="516"/>
      <c r="UUI123" s="516"/>
      <c r="UUJ123" s="516"/>
      <c r="UUK123" s="516"/>
      <c r="UUL123" s="516"/>
      <c r="UUM123" s="516"/>
      <c r="UUN123" s="516"/>
      <c r="UUO123" s="516"/>
      <c r="UUP123" s="516"/>
      <c r="UUQ123" s="516"/>
      <c r="UUR123" s="516"/>
      <c r="UUS123" s="516"/>
      <c r="UUT123" s="516"/>
      <c r="UUU123" s="516"/>
      <c r="UUV123" s="516"/>
      <c r="UUW123" s="516"/>
      <c r="UUX123" s="516"/>
      <c r="UUY123" s="516"/>
      <c r="UUZ123" s="516"/>
      <c r="UVA123" s="516"/>
      <c r="UVB123" s="516"/>
      <c r="UVC123" s="516"/>
      <c r="UVD123" s="516"/>
      <c r="UVE123" s="516"/>
      <c r="UVF123" s="516"/>
      <c r="UVG123" s="516"/>
      <c r="UVH123" s="516"/>
      <c r="UVI123" s="516"/>
      <c r="UVJ123" s="516"/>
      <c r="UVK123" s="516"/>
      <c r="UVL123" s="516"/>
      <c r="UVM123" s="516"/>
      <c r="UVN123" s="516"/>
      <c r="UVO123" s="516"/>
      <c r="UVP123" s="516"/>
      <c r="UVQ123" s="516"/>
      <c r="UVR123" s="516"/>
      <c r="UVS123" s="516"/>
      <c r="UVT123" s="516"/>
      <c r="UVU123" s="516"/>
      <c r="UVV123" s="516"/>
      <c r="UVW123" s="516"/>
      <c r="UVX123" s="516"/>
      <c r="UVY123" s="516"/>
      <c r="UVZ123" s="516"/>
      <c r="UWA123" s="516"/>
      <c r="UWB123" s="516"/>
      <c r="UWC123" s="516"/>
      <c r="UWD123" s="516"/>
      <c r="UWE123" s="516"/>
      <c r="UWF123" s="516"/>
      <c r="UWG123" s="516"/>
      <c r="UWH123" s="516"/>
      <c r="UWI123" s="516"/>
      <c r="UWJ123" s="516"/>
      <c r="UWK123" s="516"/>
      <c r="UWL123" s="516"/>
      <c r="UWM123" s="516"/>
      <c r="UWN123" s="516"/>
      <c r="UWO123" s="516"/>
      <c r="UWP123" s="516"/>
      <c r="UWQ123" s="516"/>
      <c r="UWR123" s="516"/>
      <c r="UWS123" s="516"/>
      <c r="UWT123" s="516"/>
      <c r="UWU123" s="516"/>
      <c r="UWV123" s="516"/>
      <c r="UWW123" s="516"/>
      <c r="UWX123" s="516"/>
      <c r="UWY123" s="516"/>
      <c r="UWZ123" s="516"/>
      <c r="UXA123" s="516"/>
      <c r="UXB123" s="516"/>
      <c r="UXC123" s="516"/>
      <c r="UXD123" s="516"/>
      <c r="UXE123" s="516"/>
      <c r="UXF123" s="516"/>
      <c r="UXG123" s="516"/>
      <c r="UXH123" s="516"/>
      <c r="UXI123" s="516"/>
      <c r="UXJ123" s="516"/>
      <c r="UXK123" s="516"/>
      <c r="UXL123" s="516"/>
      <c r="UXM123" s="516"/>
      <c r="UXN123" s="516"/>
      <c r="UXO123" s="516"/>
      <c r="UXP123" s="516"/>
      <c r="UXQ123" s="516"/>
      <c r="UXR123" s="516"/>
      <c r="UXS123" s="516"/>
      <c r="UXT123" s="516"/>
      <c r="UXU123" s="516"/>
      <c r="UXV123" s="516"/>
      <c r="UXW123" s="516"/>
      <c r="UXX123" s="516"/>
      <c r="UXY123" s="516"/>
      <c r="UXZ123" s="516"/>
      <c r="UYA123" s="516"/>
      <c r="UYB123" s="516"/>
      <c r="UYC123" s="516"/>
      <c r="UYD123" s="516"/>
      <c r="UYE123" s="516"/>
      <c r="UYF123" s="516"/>
      <c r="UYG123" s="516"/>
      <c r="UYH123" s="516"/>
      <c r="UYI123" s="516"/>
      <c r="UYJ123" s="516"/>
      <c r="UYK123" s="516"/>
      <c r="UYL123" s="516"/>
      <c r="UYM123" s="516"/>
      <c r="UYN123" s="516"/>
      <c r="UYO123" s="516"/>
      <c r="UYP123" s="516"/>
      <c r="UYQ123" s="516"/>
      <c r="UYR123" s="516"/>
      <c r="UYS123" s="516"/>
      <c r="UYT123" s="516"/>
      <c r="UYU123" s="516"/>
      <c r="UYV123" s="516"/>
      <c r="UYW123" s="516"/>
      <c r="UYX123" s="516"/>
      <c r="UYY123" s="516"/>
      <c r="UYZ123" s="516"/>
      <c r="UZA123" s="516"/>
      <c r="UZB123" s="516"/>
      <c r="UZC123" s="516"/>
      <c r="UZD123" s="516"/>
      <c r="UZE123" s="516"/>
      <c r="UZF123" s="516"/>
      <c r="UZG123" s="516"/>
      <c r="UZH123" s="516"/>
      <c r="UZI123" s="516"/>
      <c r="UZJ123" s="516"/>
      <c r="UZK123" s="516"/>
      <c r="UZL123" s="516"/>
      <c r="UZM123" s="516"/>
      <c r="UZN123" s="516"/>
      <c r="UZO123" s="516"/>
      <c r="UZP123" s="516"/>
      <c r="UZQ123" s="516"/>
      <c r="UZR123" s="516"/>
      <c r="UZS123" s="516"/>
      <c r="UZT123" s="516"/>
      <c r="UZU123" s="516"/>
      <c r="UZV123" s="516"/>
      <c r="UZW123" s="516"/>
      <c r="UZX123" s="516"/>
      <c r="UZY123" s="516"/>
      <c r="UZZ123" s="516"/>
      <c r="VAA123" s="516"/>
      <c r="VAB123" s="516"/>
      <c r="VAC123" s="516"/>
      <c r="VAD123" s="516"/>
      <c r="VAE123" s="516"/>
      <c r="VAF123" s="516"/>
      <c r="VAG123" s="516"/>
      <c r="VAH123" s="516"/>
      <c r="VAI123" s="516"/>
      <c r="VAJ123" s="516"/>
      <c r="VAK123" s="516"/>
      <c r="VAL123" s="516"/>
      <c r="VAM123" s="516"/>
      <c r="VAN123" s="516"/>
      <c r="VAO123" s="516"/>
      <c r="VAP123" s="516"/>
      <c r="VAQ123" s="516"/>
      <c r="VAR123" s="516"/>
      <c r="VAS123" s="516"/>
      <c r="VAT123" s="516"/>
      <c r="VAU123" s="516"/>
      <c r="VAV123" s="516"/>
      <c r="VAW123" s="516"/>
      <c r="VAX123" s="516"/>
      <c r="VAY123" s="516"/>
      <c r="VAZ123" s="516"/>
      <c r="VBA123" s="516"/>
      <c r="VBB123" s="516"/>
      <c r="VBC123" s="516"/>
      <c r="VBD123" s="516"/>
      <c r="VBE123" s="516"/>
      <c r="VBF123" s="516"/>
      <c r="VBG123" s="516"/>
      <c r="VBH123" s="516"/>
      <c r="VBI123" s="516"/>
      <c r="VBJ123" s="516"/>
      <c r="VBK123" s="516"/>
      <c r="VBL123" s="516"/>
      <c r="VBM123" s="516"/>
      <c r="VBN123" s="516"/>
      <c r="VBO123" s="516"/>
      <c r="VBP123" s="516"/>
      <c r="VBQ123" s="516"/>
      <c r="VBR123" s="516"/>
      <c r="VBS123" s="516"/>
      <c r="VBT123" s="516"/>
      <c r="VBU123" s="516"/>
      <c r="VBV123" s="516"/>
      <c r="VBW123" s="516"/>
      <c r="VBX123" s="516"/>
      <c r="VBY123" s="516"/>
      <c r="VBZ123" s="516"/>
      <c r="VCA123" s="516"/>
      <c r="VCB123" s="516"/>
      <c r="VCC123" s="516"/>
      <c r="VCD123" s="516"/>
      <c r="VCE123" s="516"/>
      <c r="VCF123" s="516"/>
      <c r="VCG123" s="516"/>
      <c r="VCH123" s="516"/>
      <c r="VCI123" s="516"/>
      <c r="VCJ123" s="516"/>
      <c r="VCK123" s="516"/>
      <c r="VCL123" s="516"/>
      <c r="VCM123" s="516"/>
      <c r="VCN123" s="516"/>
      <c r="VCO123" s="516"/>
      <c r="VCP123" s="516"/>
      <c r="VCQ123" s="516"/>
      <c r="VCR123" s="516"/>
      <c r="VCS123" s="516"/>
      <c r="VCT123" s="516"/>
      <c r="VCU123" s="516"/>
      <c r="VCV123" s="516"/>
      <c r="VCW123" s="516"/>
      <c r="VCX123" s="516"/>
      <c r="VCY123" s="516"/>
      <c r="VCZ123" s="516"/>
      <c r="VDA123" s="516"/>
      <c r="VDB123" s="516"/>
      <c r="VDC123" s="516"/>
      <c r="VDD123" s="516"/>
      <c r="VDE123" s="516"/>
      <c r="VDF123" s="516"/>
      <c r="VDG123" s="516"/>
      <c r="VDH123" s="516"/>
      <c r="VDI123" s="516"/>
      <c r="VDJ123" s="516"/>
      <c r="VDK123" s="516"/>
      <c r="VDL123" s="516"/>
      <c r="VDM123" s="516"/>
      <c r="VDN123" s="516"/>
      <c r="VDO123" s="516"/>
      <c r="VDP123" s="516"/>
      <c r="VDQ123" s="516"/>
      <c r="VDR123" s="516"/>
      <c r="VDS123" s="516"/>
      <c r="VDT123" s="516"/>
      <c r="VDU123" s="516"/>
      <c r="VDV123" s="516"/>
      <c r="VDW123" s="516"/>
      <c r="VDX123" s="516"/>
      <c r="VDY123" s="516"/>
      <c r="VDZ123" s="516"/>
      <c r="VEA123" s="516"/>
      <c r="VEB123" s="516"/>
      <c r="VEC123" s="516"/>
      <c r="VED123" s="516"/>
      <c r="VEE123" s="516"/>
      <c r="VEF123" s="516"/>
      <c r="VEG123" s="516"/>
      <c r="VEH123" s="516"/>
      <c r="VEI123" s="516"/>
      <c r="VEJ123" s="516"/>
      <c r="VEK123" s="516"/>
      <c r="VEL123" s="516"/>
      <c r="VEM123" s="516"/>
      <c r="VEN123" s="516"/>
      <c r="VEO123" s="516"/>
      <c r="VEP123" s="516"/>
      <c r="VEQ123" s="516"/>
      <c r="VER123" s="516"/>
      <c r="VES123" s="516"/>
      <c r="VET123" s="516"/>
      <c r="VEU123" s="516"/>
      <c r="VEV123" s="516"/>
      <c r="VEW123" s="516"/>
      <c r="VEX123" s="516"/>
      <c r="VEY123" s="516"/>
      <c r="VEZ123" s="516"/>
      <c r="VFA123" s="516"/>
      <c r="VFB123" s="516"/>
      <c r="VFC123" s="516"/>
      <c r="VFD123" s="516"/>
      <c r="VFE123" s="516"/>
      <c r="VFF123" s="516"/>
      <c r="VFG123" s="516"/>
      <c r="VFH123" s="516"/>
      <c r="VFI123" s="516"/>
      <c r="VFJ123" s="516"/>
      <c r="VFK123" s="516"/>
      <c r="VFL123" s="516"/>
      <c r="VFM123" s="516"/>
      <c r="VFN123" s="516"/>
      <c r="VFO123" s="516"/>
      <c r="VFP123" s="516"/>
      <c r="VFQ123" s="516"/>
      <c r="VFR123" s="516"/>
      <c r="VFS123" s="516"/>
      <c r="VFT123" s="516"/>
      <c r="VFU123" s="516"/>
      <c r="VFV123" s="516"/>
      <c r="VFW123" s="516"/>
      <c r="VFX123" s="516"/>
      <c r="VFY123" s="516"/>
      <c r="VFZ123" s="516"/>
      <c r="VGA123" s="516"/>
      <c r="VGB123" s="516"/>
      <c r="VGC123" s="516"/>
      <c r="VGD123" s="516"/>
      <c r="VGE123" s="516"/>
      <c r="VGF123" s="516"/>
      <c r="VGG123" s="516"/>
      <c r="VGH123" s="516"/>
      <c r="VGI123" s="516"/>
      <c r="VGJ123" s="516"/>
      <c r="VGK123" s="516"/>
      <c r="VGL123" s="516"/>
      <c r="VGM123" s="516"/>
      <c r="VGN123" s="516"/>
      <c r="VGO123" s="516"/>
      <c r="VGP123" s="516"/>
      <c r="VGQ123" s="516"/>
      <c r="VGR123" s="516"/>
      <c r="VGS123" s="516"/>
      <c r="VGT123" s="516"/>
      <c r="VGU123" s="516"/>
      <c r="VGV123" s="516"/>
      <c r="VGW123" s="516"/>
      <c r="VGX123" s="516"/>
      <c r="VGY123" s="516"/>
      <c r="VGZ123" s="516"/>
      <c r="VHA123" s="516"/>
      <c r="VHB123" s="516"/>
      <c r="VHC123" s="516"/>
      <c r="VHD123" s="516"/>
      <c r="VHE123" s="516"/>
      <c r="VHF123" s="516"/>
      <c r="VHG123" s="516"/>
      <c r="VHH123" s="516"/>
      <c r="VHI123" s="516"/>
      <c r="VHJ123" s="516"/>
      <c r="VHK123" s="516"/>
      <c r="VHL123" s="516"/>
      <c r="VHM123" s="516"/>
      <c r="VHN123" s="516"/>
      <c r="VHO123" s="516"/>
      <c r="VHP123" s="516"/>
      <c r="VHQ123" s="516"/>
      <c r="VHR123" s="516"/>
      <c r="VHS123" s="516"/>
      <c r="VHT123" s="516"/>
      <c r="VHU123" s="516"/>
      <c r="VHV123" s="516"/>
      <c r="VHW123" s="516"/>
      <c r="VHX123" s="516"/>
      <c r="VHY123" s="516"/>
      <c r="VHZ123" s="516"/>
      <c r="VIA123" s="516"/>
      <c r="VIB123" s="516"/>
      <c r="VIC123" s="516"/>
      <c r="VID123" s="516"/>
      <c r="VIE123" s="516"/>
      <c r="VIF123" s="516"/>
      <c r="VIG123" s="516"/>
      <c r="VIH123" s="516"/>
      <c r="VII123" s="516"/>
      <c r="VIJ123" s="516"/>
      <c r="VIK123" s="516"/>
      <c r="VIL123" s="516"/>
      <c r="VIM123" s="516"/>
      <c r="VIN123" s="516"/>
      <c r="VIO123" s="516"/>
      <c r="VIP123" s="516"/>
      <c r="VIQ123" s="516"/>
      <c r="VIR123" s="516"/>
      <c r="VIS123" s="516"/>
      <c r="VIT123" s="516"/>
      <c r="VIU123" s="516"/>
      <c r="VIV123" s="516"/>
      <c r="VIW123" s="516"/>
      <c r="VIX123" s="516"/>
      <c r="VIY123" s="516"/>
      <c r="VIZ123" s="516"/>
      <c r="VJA123" s="516"/>
      <c r="VJB123" s="516"/>
      <c r="VJC123" s="516"/>
      <c r="VJD123" s="516"/>
      <c r="VJE123" s="516"/>
      <c r="VJF123" s="516"/>
      <c r="VJG123" s="516"/>
      <c r="VJH123" s="516"/>
      <c r="VJI123" s="516"/>
      <c r="VJJ123" s="516"/>
      <c r="VJK123" s="516"/>
      <c r="VJL123" s="516"/>
      <c r="VJM123" s="516"/>
      <c r="VJN123" s="516"/>
      <c r="VJO123" s="516"/>
      <c r="VJP123" s="516"/>
      <c r="VJQ123" s="516"/>
      <c r="VJR123" s="516"/>
      <c r="VJS123" s="516"/>
      <c r="VJT123" s="516"/>
      <c r="VJU123" s="516"/>
      <c r="VJV123" s="516"/>
      <c r="VJW123" s="516"/>
      <c r="VJX123" s="516"/>
      <c r="VJY123" s="516"/>
      <c r="VJZ123" s="516"/>
      <c r="VKA123" s="516"/>
      <c r="VKB123" s="516"/>
      <c r="VKC123" s="516"/>
      <c r="VKD123" s="516"/>
      <c r="VKE123" s="516"/>
      <c r="VKF123" s="516"/>
      <c r="VKG123" s="516"/>
      <c r="VKH123" s="516"/>
      <c r="VKI123" s="516"/>
      <c r="VKJ123" s="516"/>
      <c r="VKK123" s="516"/>
      <c r="VKL123" s="516"/>
      <c r="VKM123" s="516"/>
      <c r="VKN123" s="516"/>
      <c r="VKO123" s="516"/>
      <c r="VKP123" s="516"/>
      <c r="VKQ123" s="516"/>
      <c r="VKR123" s="516"/>
      <c r="VKS123" s="516"/>
      <c r="VKT123" s="516"/>
      <c r="VKU123" s="516"/>
      <c r="VKV123" s="516"/>
      <c r="VKW123" s="516"/>
      <c r="VKX123" s="516"/>
      <c r="VKY123" s="516"/>
      <c r="VKZ123" s="516"/>
      <c r="VLA123" s="516"/>
      <c r="VLB123" s="516"/>
      <c r="VLC123" s="516"/>
      <c r="VLD123" s="516"/>
      <c r="VLE123" s="516"/>
      <c r="VLF123" s="516"/>
      <c r="VLG123" s="516"/>
      <c r="VLH123" s="516"/>
      <c r="VLI123" s="516"/>
      <c r="VLJ123" s="516"/>
      <c r="VLK123" s="516"/>
      <c r="VLL123" s="516"/>
      <c r="VLM123" s="516"/>
      <c r="VLN123" s="516"/>
      <c r="VLO123" s="516"/>
      <c r="VLP123" s="516"/>
      <c r="VLQ123" s="516"/>
      <c r="VLR123" s="516"/>
      <c r="VLS123" s="516"/>
      <c r="VLT123" s="516"/>
      <c r="VLU123" s="516"/>
      <c r="VLV123" s="516"/>
      <c r="VLW123" s="516"/>
      <c r="VLX123" s="516"/>
      <c r="VLY123" s="516"/>
      <c r="VLZ123" s="516"/>
      <c r="VMA123" s="516"/>
      <c r="VMB123" s="516"/>
      <c r="VMC123" s="516"/>
      <c r="VMD123" s="516"/>
      <c r="VME123" s="516"/>
      <c r="VMF123" s="516"/>
      <c r="VMG123" s="516"/>
      <c r="VMH123" s="516"/>
      <c r="VMI123" s="516"/>
      <c r="VMJ123" s="516"/>
      <c r="VMK123" s="516"/>
      <c r="VML123" s="516"/>
      <c r="VMM123" s="516"/>
      <c r="VMN123" s="516"/>
      <c r="VMO123" s="516"/>
      <c r="VMP123" s="516"/>
      <c r="VMQ123" s="516"/>
      <c r="VMR123" s="516"/>
      <c r="VMS123" s="516"/>
      <c r="VMT123" s="516"/>
      <c r="VMU123" s="516"/>
      <c r="VMV123" s="516"/>
      <c r="VMW123" s="516"/>
      <c r="VMX123" s="516"/>
      <c r="VMY123" s="516"/>
      <c r="VMZ123" s="516"/>
      <c r="VNA123" s="516"/>
      <c r="VNB123" s="516"/>
      <c r="VNC123" s="516"/>
      <c r="VND123" s="516"/>
      <c r="VNE123" s="516"/>
      <c r="VNF123" s="516"/>
      <c r="VNG123" s="516"/>
      <c r="VNH123" s="516"/>
      <c r="VNI123" s="516"/>
      <c r="VNJ123" s="516"/>
      <c r="VNK123" s="516"/>
      <c r="VNL123" s="516"/>
      <c r="VNM123" s="516"/>
      <c r="VNN123" s="516"/>
      <c r="VNO123" s="516"/>
      <c r="VNP123" s="516"/>
      <c r="VNQ123" s="516"/>
      <c r="VNR123" s="516"/>
      <c r="VNS123" s="516"/>
      <c r="VNT123" s="516"/>
      <c r="VNU123" s="516"/>
      <c r="VNV123" s="516"/>
      <c r="VNW123" s="516"/>
      <c r="VNX123" s="516"/>
      <c r="VNY123" s="516"/>
      <c r="VNZ123" s="516"/>
      <c r="VOA123" s="516"/>
      <c r="VOB123" s="516"/>
      <c r="VOC123" s="516"/>
      <c r="VOD123" s="516"/>
      <c r="VOE123" s="516"/>
      <c r="VOF123" s="516"/>
      <c r="VOG123" s="516"/>
      <c r="VOH123" s="516"/>
      <c r="VOI123" s="516"/>
      <c r="VOJ123" s="516"/>
      <c r="VOK123" s="516"/>
      <c r="VOL123" s="516"/>
      <c r="VOM123" s="516"/>
      <c r="VON123" s="516"/>
      <c r="VOO123" s="516"/>
      <c r="VOP123" s="516"/>
      <c r="VOQ123" s="516"/>
      <c r="VOR123" s="516"/>
      <c r="VOS123" s="516"/>
      <c r="VOT123" s="516"/>
      <c r="VOU123" s="516"/>
      <c r="VOV123" s="516"/>
      <c r="VOW123" s="516"/>
      <c r="VOX123" s="516"/>
      <c r="VOY123" s="516"/>
      <c r="VOZ123" s="516"/>
      <c r="VPA123" s="516"/>
      <c r="VPB123" s="516"/>
      <c r="VPC123" s="516"/>
      <c r="VPD123" s="516"/>
      <c r="VPE123" s="516"/>
      <c r="VPF123" s="516"/>
      <c r="VPG123" s="516"/>
      <c r="VPH123" s="516"/>
      <c r="VPI123" s="516"/>
      <c r="VPJ123" s="516"/>
      <c r="VPK123" s="516"/>
      <c r="VPL123" s="516"/>
      <c r="VPM123" s="516"/>
      <c r="VPN123" s="516"/>
      <c r="VPO123" s="516"/>
      <c r="VPP123" s="516"/>
      <c r="VPQ123" s="516"/>
      <c r="VPR123" s="516"/>
      <c r="VPS123" s="516"/>
      <c r="VPT123" s="516"/>
      <c r="VPU123" s="516"/>
      <c r="VPV123" s="516"/>
      <c r="VPW123" s="516"/>
      <c r="VPX123" s="516"/>
      <c r="VPY123" s="516"/>
      <c r="VPZ123" s="516"/>
      <c r="VQA123" s="516"/>
      <c r="VQB123" s="516"/>
      <c r="VQC123" s="516"/>
      <c r="VQD123" s="516"/>
      <c r="VQE123" s="516"/>
      <c r="VQF123" s="516"/>
      <c r="VQG123" s="516"/>
      <c r="VQH123" s="516"/>
      <c r="VQI123" s="516"/>
      <c r="VQJ123" s="516"/>
      <c r="VQK123" s="516"/>
      <c r="VQL123" s="516"/>
      <c r="VQM123" s="516"/>
      <c r="VQN123" s="516"/>
      <c r="VQO123" s="516"/>
      <c r="VQP123" s="516"/>
      <c r="VQQ123" s="516"/>
      <c r="VQR123" s="516"/>
      <c r="VQS123" s="516"/>
      <c r="VQT123" s="516"/>
      <c r="VQU123" s="516"/>
      <c r="VQV123" s="516"/>
      <c r="VQW123" s="516"/>
      <c r="VQX123" s="516"/>
      <c r="VQY123" s="516"/>
      <c r="VQZ123" s="516"/>
      <c r="VRA123" s="516"/>
      <c r="VRB123" s="516"/>
      <c r="VRC123" s="516"/>
      <c r="VRD123" s="516"/>
      <c r="VRE123" s="516"/>
      <c r="VRF123" s="516"/>
      <c r="VRG123" s="516"/>
      <c r="VRH123" s="516"/>
      <c r="VRI123" s="516"/>
      <c r="VRJ123" s="516"/>
      <c r="VRK123" s="516"/>
      <c r="VRL123" s="516"/>
      <c r="VRM123" s="516"/>
      <c r="VRN123" s="516"/>
      <c r="VRO123" s="516"/>
      <c r="VRP123" s="516"/>
      <c r="VRQ123" s="516"/>
      <c r="VRR123" s="516"/>
      <c r="VRS123" s="516"/>
      <c r="VRT123" s="516"/>
      <c r="VRU123" s="516"/>
      <c r="VRV123" s="516"/>
      <c r="VRW123" s="516"/>
      <c r="VRX123" s="516"/>
      <c r="VRY123" s="516"/>
      <c r="VRZ123" s="516"/>
      <c r="VSA123" s="516"/>
      <c r="VSB123" s="516"/>
      <c r="VSC123" s="516"/>
      <c r="VSD123" s="516"/>
      <c r="VSE123" s="516"/>
      <c r="VSF123" s="516"/>
      <c r="VSG123" s="516"/>
      <c r="VSH123" s="516"/>
      <c r="VSI123" s="516"/>
      <c r="VSJ123" s="516"/>
      <c r="VSK123" s="516"/>
      <c r="VSL123" s="516"/>
      <c r="VSM123" s="516"/>
      <c r="VSN123" s="516"/>
      <c r="VSO123" s="516"/>
      <c r="VSP123" s="516"/>
      <c r="VSQ123" s="516"/>
      <c r="VSR123" s="516"/>
      <c r="VSS123" s="516"/>
      <c r="VST123" s="516"/>
      <c r="VSU123" s="516"/>
      <c r="VSV123" s="516"/>
      <c r="VSW123" s="516"/>
      <c r="VSX123" s="516"/>
      <c r="VSY123" s="516"/>
      <c r="VSZ123" s="516"/>
      <c r="VTA123" s="516"/>
      <c r="VTB123" s="516"/>
      <c r="VTC123" s="516"/>
      <c r="VTD123" s="516"/>
      <c r="VTE123" s="516"/>
      <c r="VTF123" s="516"/>
      <c r="VTG123" s="516"/>
      <c r="VTH123" s="516"/>
      <c r="VTI123" s="516"/>
      <c r="VTJ123" s="516"/>
      <c r="VTK123" s="516"/>
      <c r="VTL123" s="516"/>
      <c r="VTM123" s="516"/>
      <c r="VTN123" s="516"/>
      <c r="VTO123" s="516"/>
      <c r="VTP123" s="516"/>
      <c r="VTQ123" s="516"/>
      <c r="VTR123" s="516"/>
      <c r="VTS123" s="516"/>
      <c r="VTT123" s="516"/>
      <c r="VTU123" s="516"/>
      <c r="VTV123" s="516"/>
      <c r="VTW123" s="516"/>
      <c r="VTX123" s="516"/>
      <c r="VTY123" s="516"/>
      <c r="VTZ123" s="516"/>
      <c r="VUA123" s="516"/>
      <c r="VUB123" s="516"/>
      <c r="VUC123" s="516"/>
      <c r="VUD123" s="516"/>
      <c r="VUE123" s="516"/>
      <c r="VUF123" s="516"/>
      <c r="VUG123" s="516"/>
      <c r="VUH123" s="516"/>
      <c r="VUI123" s="516"/>
      <c r="VUJ123" s="516"/>
      <c r="VUK123" s="516"/>
      <c r="VUL123" s="516"/>
      <c r="VUM123" s="516"/>
      <c r="VUN123" s="516"/>
      <c r="VUO123" s="516"/>
      <c r="VUP123" s="516"/>
      <c r="VUQ123" s="516"/>
      <c r="VUR123" s="516"/>
      <c r="VUS123" s="516"/>
      <c r="VUT123" s="516"/>
      <c r="VUU123" s="516"/>
      <c r="VUV123" s="516"/>
      <c r="VUW123" s="516"/>
      <c r="VUX123" s="516"/>
      <c r="VUY123" s="516"/>
      <c r="VUZ123" s="516"/>
      <c r="VVA123" s="516"/>
      <c r="VVB123" s="516"/>
      <c r="VVC123" s="516"/>
      <c r="VVD123" s="516"/>
      <c r="VVE123" s="516"/>
      <c r="VVF123" s="516"/>
      <c r="VVG123" s="516"/>
      <c r="VVH123" s="516"/>
      <c r="VVI123" s="516"/>
      <c r="VVJ123" s="516"/>
      <c r="VVK123" s="516"/>
      <c r="VVL123" s="516"/>
      <c r="VVM123" s="516"/>
      <c r="VVN123" s="516"/>
      <c r="VVO123" s="516"/>
      <c r="VVP123" s="516"/>
      <c r="VVQ123" s="516"/>
      <c r="VVR123" s="516"/>
      <c r="VVS123" s="516"/>
      <c r="VVT123" s="516"/>
      <c r="VVU123" s="516"/>
      <c r="VVV123" s="516"/>
      <c r="VVW123" s="516"/>
      <c r="VVX123" s="516"/>
      <c r="VVY123" s="516"/>
      <c r="VVZ123" s="516"/>
      <c r="VWA123" s="516"/>
      <c r="VWB123" s="516"/>
      <c r="VWC123" s="516"/>
      <c r="VWD123" s="516"/>
      <c r="VWE123" s="516"/>
      <c r="VWF123" s="516"/>
      <c r="VWG123" s="516"/>
      <c r="VWH123" s="516"/>
      <c r="VWI123" s="516"/>
      <c r="VWJ123" s="516"/>
      <c r="VWK123" s="516"/>
      <c r="VWL123" s="516"/>
      <c r="VWM123" s="516"/>
      <c r="VWN123" s="516"/>
      <c r="VWO123" s="516"/>
      <c r="VWP123" s="516"/>
      <c r="VWQ123" s="516"/>
      <c r="VWR123" s="516"/>
      <c r="VWS123" s="516"/>
      <c r="VWT123" s="516"/>
      <c r="VWU123" s="516"/>
      <c r="VWV123" s="516"/>
      <c r="VWW123" s="516"/>
      <c r="VWX123" s="516"/>
      <c r="VWY123" s="516"/>
      <c r="VWZ123" s="516"/>
      <c r="VXA123" s="516"/>
      <c r="VXB123" s="516"/>
      <c r="VXC123" s="516"/>
      <c r="VXD123" s="516"/>
      <c r="VXE123" s="516"/>
      <c r="VXF123" s="516"/>
      <c r="VXG123" s="516"/>
      <c r="VXH123" s="516"/>
      <c r="VXI123" s="516"/>
      <c r="VXJ123" s="516"/>
      <c r="VXK123" s="516"/>
      <c r="VXL123" s="516"/>
      <c r="VXM123" s="516"/>
      <c r="VXN123" s="516"/>
      <c r="VXO123" s="516"/>
      <c r="VXP123" s="516"/>
      <c r="VXQ123" s="516"/>
      <c r="VXR123" s="516"/>
      <c r="VXS123" s="516"/>
      <c r="VXT123" s="516"/>
      <c r="VXU123" s="516"/>
      <c r="VXV123" s="516"/>
      <c r="VXW123" s="516"/>
      <c r="VXX123" s="516"/>
      <c r="VXY123" s="516"/>
      <c r="VXZ123" s="516"/>
      <c r="VYA123" s="516"/>
      <c r="VYB123" s="516"/>
      <c r="VYC123" s="516"/>
      <c r="VYD123" s="516"/>
      <c r="VYE123" s="516"/>
      <c r="VYF123" s="516"/>
      <c r="VYG123" s="516"/>
      <c r="VYH123" s="516"/>
      <c r="VYI123" s="516"/>
      <c r="VYJ123" s="516"/>
      <c r="VYK123" s="516"/>
      <c r="VYL123" s="516"/>
      <c r="VYM123" s="516"/>
      <c r="VYN123" s="516"/>
      <c r="VYO123" s="516"/>
      <c r="VYP123" s="516"/>
      <c r="VYQ123" s="516"/>
      <c r="VYR123" s="516"/>
      <c r="VYS123" s="516"/>
      <c r="VYT123" s="516"/>
      <c r="VYU123" s="516"/>
      <c r="VYV123" s="516"/>
      <c r="VYW123" s="516"/>
      <c r="VYX123" s="516"/>
      <c r="VYY123" s="516"/>
      <c r="VYZ123" s="516"/>
      <c r="VZA123" s="516"/>
      <c r="VZB123" s="516"/>
      <c r="VZC123" s="516"/>
      <c r="VZD123" s="516"/>
      <c r="VZE123" s="516"/>
      <c r="VZF123" s="516"/>
      <c r="VZG123" s="516"/>
      <c r="VZH123" s="516"/>
      <c r="VZI123" s="516"/>
      <c r="VZJ123" s="516"/>
      <c r="VZK123" s="516"/>
      <c r="VZL123" s="516"/>
      <c r="VZM123" s="516"/>
      <c r="VZN123" s="516"/>
      <c r="VZO123" s="516"/>
      <c r="VZP123" s="516"/>
      <c r="VZQ123" s="516"/>
      <c r="VZR123" s="516"/>
      <c r="VZS123" s="516"/>
      <c r="VZT123" s="516"/>
      <c r="VZU123" s="516"/>
      <c r="VZV123" s="516"/>
      <c r="VZW123" s="516"/>
      <c r="VZX123" s="516"/>
      <c r="VZY123" s="516"/>
      <c r="VZZ123" s="516"/>
      <c r="WAA123" s="516"/>
      <c r="WAB123" s="516"/>
      <c r="WAC123" s="516"/>
      <c r="WAD123" s="516"/>
      <c r="WAE123" s="516"/>
      <c r="WAF123" s="516"/>
      <c r="WAG123" s="516"/>
      <c r="WAH123" s="516"/>
      <c r="WAI123" s="516"/>
      <c r="WAJ123" s="516"/>
      <c r="WAK123" s="516"/>
      <c r="WAL123" s="516"/>
      <c r="WAM123" s="516"/>
      <c r="WAN123" s="516"/>
      <c r="WAO123" s="516"/>
      <c r="WAP123" s="516"/>
      <c r="WAQ123" s="516"/>
      <c r="WAR123" s="516"/>
      <c r="WAS123" s="516"/>
      <c r="WAT123" s="516"/>
      <c r="WAU123" s="516"/>
      <c r="WAV123" s="516"/>
      <c r="WAW123" s="516"/>
      <c r="WAX123" s="516"/>
      <c r="WAY123" s="516"/>
      <c r="WAZ123" s="516"/>
      <c r="WBA123" s="516"/>
      <c r="WBB123" s="516"/>
      <c r="WBC123" s="516"/>
      <c r="WBD123" s="516"/>
      <c r="WBE123" s="516"/>
      <c r="WBF123" s="516"/>
      <c r="WBG123" s="516"/>
      <c r="WBH123" s="516"/>
      <c r="WBI123" s="516"/>
      <c r="WBJ123" s="516"/>
      <c r="WBK123" s="516"/>
      <c r="WBL123" s="516"/>
      <c r="WBM123" s="516"/>
      <c r="WBN123" s="516"/>
      <c r="WBO123" s="516"/>
      <c r="WBP123" s="516"/>
      <c r="WBQ123" s="516"/>
      <c r="WBR123" s="516"/>
      <c r="WBS123" s="516"/>
      <c r="WBT123" s="516"/>
      <c r="WBU123" s="516"/>
      <c r="WBV123" s="516"/>
      <c r="WBW123" s="516"/>
      <c r="WBX123" s="516"/>
      <c r="WBY123" s="516"/>
      <c r="WBZ123" s="516"/>
      <c r="WCA123" s="516"/>
      <c r="WCB123" s="516"/>
      <c r="WCC123" s="516"/>
      <c r="WCD123" s="516"/>
      <c r="WCE123" s="516"/>
      <c r="WCF123" s="516"/>
      <c r="WCG123" s="516"/>
      <c r="WCH123" s="516"/>
      <c r="WCI123" s="516"/>
      <c r="WCJ123" s="516"/>
      <c r="WCK123" s="516"/>
      <c r="WCL123" s="516"/>
      <c r="WCM123" s="516"/>
      <c r="WCN123" s="516"/>
      <c r="WCO123" s="516"/>
      <c r="WCP123" s="516"/>
      <c r="WCQ123" s="516"/>
      <c r="WCR123" s="516"/>
      <c r="WCS123" s="516"/>
      <c r="WCT123" s="516"/>
      <c r="WCU123" s="516"/>
      <c r="WCV123" s="516"/>
      <c r="WCW123" s="516"/>
      <c r="WCX123" s="516"/>
      <c r="WCY123" s="516"/>
      <c r="WCZ123" s="516"/>
      <c r="WDA123" s="516"/>
      <c r="WDB123" s="516"/>
      <c r="WDC123" s="516"/>
      <c r="WDD123" s="516"/>
      <c r="WDE123" s="516"/>
      <c r="WDF123" s="516"/>
      <c r="WDG123" s="516"/>
      <c r="WDH123" s="516"/>
      <c r="WDI123" s="516"/>
      <c r="WDJ123" s="516"/>
      <c r="WDK123" s="516"/>
      <c r="WDL123" s="516"/>
      <c r="WDM123" s="516"/>
      <c r="WDN123" s="516"/>
      <c r="WDO123" s="516"/>
      <c r="WDP123" s="516"/>
      <c r="WDQ123" s="516"/>
      <c r="WDR123" s="516"/>
      <c r="WDS123" s="516"/>
      <c r="WDT123" s="516"/>
      <c r="WDU123" s="516"/>
      <c r="WDV123" s="516"/>
      <c r="WDW123" s="516"/>
      <c r="WDX123" s="516"/>
      <c r="WDY123" s="516"/>
      <c r="WDZ123" s="516"/>
      <c r="WEA123" s="516"/>
      <c r="WEB123" s="516"/>
      <c r="WEC123" s="516"/>
      <c r="WED123" s="516"/>
      <c r="WEE123" s="516"/>
      <c r="WEF123" s="516"/>
      <c r="WEG123" s="516"/>
      <c r="WEH123" s="516"/>
      <c r="WEI123" s="516"/>
      <c r="WEJ123" s="516"/>
      <c r="WEK123" s="516"/>
      <c r="WEL123" s="516"/>
      <c r="WEM123" s="516"/>
      <c r="WEN123" s="516"/>
      <c r="WEO123" s="516"/>
      <c r="WEP123" s="516"/>
      <c r="WEQ123" s="516"/>
      <c r="WER123" s="516"/>
      <c r="WES123" s="516"/>
      <c r="WET123" s="516"/>
      <c r="WEU123" s="516"/>
      <c r="WEV123" s="516"/>
      <c r="WEW123" s="516"/>
      <c r="WEX123" s="516"/>
      <c r="WEY123" s="516"/>
      <c r="WEZ123" s="516"/>
      <c r="WFA123" s="516"/>
      <c r="WFB123" s="516"/>
      <c r="WFC123" s="516"/>
      <c r="WFD123" s="516"/>
      <c r="WFE123" s="516"/>
      <c r="WFF123" s="516"/>
      <c r="WFG123" s="516"/>
      <c r="WFH123" s="516"/>
      <c r="WFI123" s="516"/>
      <c r="WFJ123" s="516"/>
      <c r="WFK123" s="516"/>
      <c r="WFL123" s="516"/>
      <c r="WFM123" s="516"/>
      <c r="WFN123" s="516"/>
      <c r="WFO123" s="516"/>
      <c r="WFP123" s="516"/>
      <c r="WFQ123" s="516"/>
      <c r="WFR123" s="516"/>
      <c r="WFS123" s="516"/>
      <c r="WFT123" s="516"/>
      <c r="WFU123" s="516"/>
      <c r="WFV123" s="516"/>
      <c r="WFW123" s="516"/>
      <c r="WFX123" s="516"/>
      <c r="WFY123" s="516"/>
      <c r="WFZ123" s="516"/>
      <c r="WGA123" s="516"/>
      <c r="WGB123" s="516"/>
      <c r="WGC123" s="516"/>
      <c r="WGD123" s="516"/>
      <c r="WGE123" s="516"/>
      <c r="WGF123" s="516"/>
      <c r="WGG123" s="516"/>
      <c r="WGH123" s="516"/>
      <c r="WGI123" s="516"/>
      <c r="WGJ123" s="516"/>
      <c r="WGK123" s="516"/>
      <c r="WGL123" s="516"/>
      <c r="WGM123" s="516"/>
      <c r="WGN123" s="516"/>
      <c r="WGO123" s="516"/>
      <c r="WGP123" s="516"/>
      <c r="WGQ123" s="516"/>
      <c r="WGR123" s="516"/>
      <c r="WGS123" s="516"/>
      <c r="WGT123" s="516"/>
      <c r="WGU123" s="516"/>
      <c r="WGV123" s="516"/>
      <c r="WGW123" s="516"/>
      <c r="WGX123" s="516"/>
      <c r="WGY123" s="516"/>
      <c r="WGZ123" s="516"/>
      <c r="WHA123" s="516"/>
      <c r="WHB123" s="516"/>
      <c r="WHC123" s="516"/>
      <c r="WHD123" s="516"/>
      <c r="WHE123" s="516"/>
      <c r="WHF123" s="516"/>
      <c r="WHG123" s="516"/>
      <c r="WHH123" s="516"/>
      <c r="WHI123" s="516"/>
      <c r="WHJ123" s="516"/>
      <c r="WHK123" s="516"/>
      <c r="WHL123" s="516"/>
      <c r="WHM123" s="516"/>
      <c r="WHN123" s="516"/>
      <c r="WHO123" s="516"/>
      <c r="WHP123" s="516"/>
      <c r="WHQ123" s="516"/>
      <c r="WHR123" s="516"/>
      <c r="WHS123" s="516"/>
      <c r="WHT123" s="516"/>
      <c r="WHU123" s="516"/>
      <c r="WHV123" s="516"/>
      <c r="WHW123" s="516"/>
      <c r="WHX123" s="516"/>
      <c r="WHY123" s="516"/>
      <c r="WHZ123" s="516"/>
      <c r="WIA123" s="516"/>
      <c r="WIB123" s="516"/>
      <c r="WIC123" s="516"/>
      <c r="WID123" s="516"/>
      <c r="WIE123" s="516"/>
      <c r="WIF123" s="516"/>
      <c r="WIG123" s="516"/>
      <c r="WIH123" s="516"/>
      <c r="WII123" s="516"/>
      <c r="WIJ123" s="516"/>
      <c r="WIK123" s="516"/>
      <c r="WIL123" s="516"/>
      <c r="WIM123" s="516"/>
      <c r="WIN123" s="516"/>
      <c r="WIO123" s="516"/>
      <c r="WIP123" s="516"/>
      <c r="WIQ123" s="516"/>
      <c r="WIR123" s="516"/>
      <c r="WIS123" s="516"/>
      <c r="WIT123" s="516"/>
      <c r="WIU123" s="516"/>
      <c r="WIV123" s="516"/>
      <c r="WIW123" s="516"/>
      <c r="WIX123" s="516"/>
      <c r="WIY123" s="516"/>
      <c r="WIZ123" s="516"/>
      <c r="WJA123" s="516"/>
      <c r="WJB123" s="516"/>
      <c r="WJC123" s="516"/>
      <c r="WJD123" s="516"/>
      <c r="WJE123" s="516"/>
      <c r="WJF123" s="516"/>
      <c r="WJG123" s="516"/>
      <c r="WJH123" s="516"/>
      <c r="WJI123" s="516"/>
      <c r="WJJ123" s="516"/>
      <c r="WJK123" s="516"/>
      <c r="WJL123" s="516"/>
      <c r="WJM123" s="516"/>
      <c r="WJN123" s="516"/>
      <c r="WJO123" s="516"/>
      <c r="WJP123" s="516"/>
      <c r="WJQ123" s="516"/>
      <c r="WJR123" s="516"/>
      <c r="WJS123" s="516"/>
      <c r="WJT123" s="516"/>
      <c r="WJU123" s="516"/>
      <c r="WJV123" s="516"/>
      <c r="WJW123" s="516"/>
      <c r="WJX123" s="516"/>
      <c r="WJY123" s="516"/>
      <c r="WJZ123" s="516"/>
      <c r="WKA123" s="516"/>
      <c r="WKB123" s="516"/>
      <c r="WKC123" s="516"/>
      <c r="WKD123" s="516"/>
      <c r="WKE123" s="516"/>
      <c r="WKF123" s="516"/>
      <c r="WKG123" s="516"/>
      <c r="WKH123" s="516"/>
      <c r="WKI123" s="516"/>
      <c r="WKJ123" s="516"/>
      <c r="WKK123" s="516"/>
      <c r="WKL123" s="516"/>
      <c r="WKM123" s="516"/>
      <c r="WKN123" s="516"/>
      <c r="WKO123" s="516"/>
      <c r="WKP123" s="516"/>
      <c r="WKQ123" s="516"/>
      <c r="WKR123" s="516"/>
      <c r="WKS123" s="516"/>
      <c r="WKT123" s="516"/>
      <c r="WKU123" s="516"/>
      <c r="WKV123" s="516"/>
      <c r="WKW123" s="516"/>
      <c r="WKX123" s="516"/>
      <c r="WKY123" s="516"/>
      <c r="WKZ123" s="516"/>
      <c r="WLA123" s="516"/>
      <c r="WLB123" s="516"/>
      <c r="WLC123" s="516"/>
      <c r="WLD123" s="516"/>
      <c r="WLE123" s="516"/>
      <c r="WLF123" s="516"/>
      <c r="WLG123" s="516"/>
      <c r="WLH123" s="516"/>
      <c r="WLI123" s="516"/>
      <c r="WLJ123" s="516"/>
      <c r="WLK123" s="516"/>
      <c r="WLL123" s="516"/>
      <c r="WLM123" s="516"/>
      <c r="WLN123" s="516"/>
      <c r="WLO123" s="516"/>
      <c r="WLP123" s="516"/>
      <c r="WLQ123" s="516"/>
      <c r="WLR123" s="516"/>
      <c r="WLS123" s="516"/>
      <c r="WLT123" s="516"/>
      <c r="WLU123" s="516"/>
      <c r="WLV123" s="516"/>
      <c r="WLW123" s="516"/>
      <c r="WLX123" s="516"/>
      <c r="WLY123" s="516"/>
      <c r="WLZ123" s="516"/>
      <c r="WMA123" s="516"/>
      <c r="WMB123" s="516"/>
      <c r="WMC123" s="516"/>
      <c r="WMD123" s="516"/>
      <c r="WME123" s="516"/>
      <c r="WMF123" s="516"/>
      <c r="WMG123" s="516"/>
      <c r="WMH123" s="516"/>
      <c r="WMI123" s="516"/>
      <c r="WMJ123" s="516"/>
      <c r="WMK123" s="516"/>
      <c r="WML123" s="516"/>
      <c r="WMM123" s="516"/>
      <c r="WMN123" s="516"/>
      <c r="WMO123" s="516"/>
      <c r="WMP123" s="516"/>
      <c r="WMQ123" s="516"/>
      <c r="WMR123" s="516"/>
      <c r="WMS123" s="516"/>
      <c r="WMT123" s="516"/>
      <c r="WMU123" s="516"/>
      <c r="WMV123" s="516"/>
      <c r="WMW123" s="516"/>
      <c r="WMX123" s="516"/>
      <c r="WMY123" s="516"/>
      <c r="WMZ123" s="516"/>
      <c r="WNA123" s="516"/>
      <c r="WNB123" s="516"/>
      <c r="WNC123" s="516"/>
      <c r="WND123" s="516"/>
      <c r="WNE123" s="516"/>
      <c r="WNF123" s="516"/>
      <c r="WNG123" s="516"/>
      <c r="WNH123" s="516"/>
      <c r="WNI123" s="516"/>
      <c r="WNJ123" s="516"/>
      <c r="WNK123" s="516"/>
      <c r="WNL123" s="516"/>
      <c r="WNM123" s="516"/>
      <c r="WNN123" s="516"/>
      <c r="WNO123" s="516"/>
      <c r="WNP123" s="516"/>
      <c r="WNQ123" s="516"/>
      <c r="WNR123" s="516"/>
      <c r="WNS123" s="516"/>
      <c r="WNT123" s="516"/>
      <c r="WNU123" s="516"/>
      <c r="WNV123" s="516"/>
      <c r="WNW123" s="516"/>
      <c r="WNX123" s="516"/>
      <c r="WNY123" s="516"/>
      <c r="WNZ123" s="516"/>
      <c r="WOA123" s="516"/>
      <c r="WOB123" s="516"/>
      <c r="WOC123" s="516"/>
      <c r="WOD123" s="516"/>
      <c r="WOE123" s="516"/>
      <c r="WOF123" s="516"/>
      <c r="WOG123" s="516"/>
      <c r="WOH123" s="516"/>
      <c r="WOI123" s="516"/>
      <c r="WOJ123" s="516"/>
      <c r="WOK123" s="516"/>
      <c r="WOL123" s="516"/>
      <c r="WOM123" s="516"/>
      <c r="WON123" s="516"/>
      <c r="WOO123" s="516"/>
      <c r="WOP123" s="516"/>
      <c r="WOQ123" s="516"/>
      <c r="WOR123" s="516"/>
      <c r="WOS123" s="516"/>
      <c r="WOT123" s="516"/>
      <c r="WOU123" s="516"/>
      <c r="WOV123" s="516"/>
      <c r="WOW123" s="516"/>
      <c r="WOX123" s="516"/>
      <c r="WOY123" s="516"/>
      <c r="WOZ123" s="516"/>
      <c r="WPA123" s="516"/>
      <c r="WPB123" s="516"/>
      <c r="WPC123" s="516"/>
      <c r="WPD123" s="516"/>
      <c r="WPE123" s="516"/>
      <c r="WPF123" s="516"/>
      <c r="WPG123" s="516"/>
      <c r="WPH123" s="516"/>
      <c r="WPI123" s="516"/>
      <c r="WPJ123" s="516"/>
      <c r="WPK123" s="516"/>
      <c r="WPL123" s="516"/>
      <c r="WPM123" s="516"/>
      <c r="WPN123" s="516"/>
      <c r="WPO123" s="516"/>
      <c r="WPP123" s="516"/>
      <c r="WPQ123" s="516"/>
      <c r="WPR123" s="516"/>
      <c r="WPS123" s="516"/>
      <c r="WPT123" s="516"/>
      <c r="WPU123" s="516"/>
      <c r="WPV123" s="516"/>
      <c r="WPW123" s="516"/>
      <c r="WPX123" s="516"/>
      <c r="WPY123" s="516"/>
      <c r="WPZ123" s="516"/>
      <c r="WQA123" s="516"/>
      <c r="WQB123" s="516"/>
      <c r="WQC123" s="516"/>
      <c r="WQD123" s="516"/>
      <c r="WQE123" s="516"/>
      <c r="WQF123" s="516"/>
      <c r="WQG123" s="516"/>
      <c r="WQH123" s="516"/>
      <c r="WQI123" s="516"/>
      <c r="WQJ123" s="516"/>
      <c r="WQK123" s="516"/>
      <c r="WQL123" s="516"/>
      <c r="WQM123" s="516"/>
      <c r="WQN123" s="516"/>
      <c r="WQO123" s="516"/>
      <c r="WQP123" s="516"/>
      <c r="WQQ123" s="516"/>
      <c r="WQR123" s="516"/>
      <c r="WQS123" s="516"/>
      <c r="WQT123" s="516"/>
      <c r="WQU123" s="516"/>
      <c r="WQV123" s="516"/>
      <c r="WQW123" s="516"/>
      <c r="WQX123" s="516"/>
      <c r="WQY123" s="516"/>
      <c r="WQZ123" s="516"/>
      <c r="WRA123" s="516"/>
      <c r="WRB123" s="516"/>
      <c r="WRC123" s="516"/>
      <c r="WRD123" s="516"/>
      <c r="WRE123" s="516"/>
      <c r="WRF123" s="516"/>
      <c r="WRG123" s="516"/>
      <c r="WRH123" s="516"/>
      <c r="WRI123" s="516"/>
      <c r="WRJ123" s="516"/>
      <c r="WRK123" s="516"/>
      <c r="WRL123" s="516"/>
      <c r="WRM123" s="516"/>
      <c r="WRN123" s="516"/>
      <c r="WRO123" s="516"/>
      <c r="WRP123" s="516"/>
      <c r="WRQ123" s="516"/>
      <c r="WRR123" s="516"/>
      <c r="WRS123" s="516"/>
      <c r="WRT123" s="516"/>
      <c r="WRU123" s="516"/>
      <c r="WRV123" s="516"/>
      <c r="WRW123" s="516"/>
      <c r="WRX123" s="516"/>
      <c r="WRY123" s="516"/>
      <c r="WRZ123" s="516"/>
      <c r="WSA123" s="516"/>
      <c r="WSB123" s="516"/>
      <c r="WSC123" s="516"/>
      <c r="WSD123" s="516"/>
      <c r="WSE123" s="516"/>
      <c r="WSF123" s="516"/>
      <c r="WSG123" s="516"/>
      <c r="WSH123" s="516"/>
      <c r="WSI123" s="516"/>
      <c r="WSJ123" s="516"/>
      <c r="WSK123" s="516"/>
      <c r="WSL123" s="516"/>
      <c r="WSM123" s="516"/>
      <c r="WSN123" s="516"/>
      <c r="WSO123" s="516"/>
      <c r="WSP123" s="516"/>
      <c r="WSQ123" s="516"/>
      <c r="WSR123" s="516"/>
      <c r="WSS123" s="516"/>
      <c r="WST123" s="516"/>
      <c r="WSU123" s="516"/>
      <c r="WSV123" s="516"/>
      <c r="WSW123" s="516"/>
      <c r="WSX123" s="516"/>
      <c r="WSY123" s="516"/>
      <c r="WSZ123" s="516"/>
      <c r="WTA123" s="516"/>
      <c r="WTB123" s="516"/>
      <c r="WTC123" s="516"/>
      <c r="WTD123" s="516"/>
      <c r="WTE123" s="516"/>
      <c r="WTF123" s="516"/>
      <c r="WTG123" s="516"/>
      <c r="WTH123" s="516"/>
      <c r="WTI123" s="516"/>
      <c r="WTJ123" s="516"/>
      <c r="WTK123" s="516"/>
      <c r="WTL123" s="516"/>
      <c r="WTM123" s="516"/>
      <c r="WTN123" s="516"/>
      <c r="WTO123" s="516"/>
      <c r="WTP123" s="516"/>
      <c r="WTQ123" s="516"/>
      <c r="WTR123" s="516"/>
      <c r="WTS123" s="516"/>
      <c r="WTT123" s="516"/>
      <c r="WTU123" s="516"/>
      <c r="WTV123" s="516"/>
      <c r="WTW123" s="516"/>
      <c r="WTX123" s="516"/>
      <c r="WTY123" s="516"/>
      <c r="WTZ123" s="516"/>
      <c r="WUA123" s="516"/>
      <c r="WUB123" s="516"/>
      <c r="WUC123" s="516"/>
      <c r="WUD123" s="516"/>
      <c r="WUE123" s="516"/>
      <c r="WUF123" s="516"/>
      <c r="WUG123" s="516"/>
      <c r="WUH123" s="516"/>
      <c r="WUI123" s="516"/>
      <c r="WUJ123" s="516"/>
      <c r="WUK123" s="516"/>
      <c r="WUL123" s="516"/>
      <c r="WUM123" s="516"/>
      <c r="WUN123" s="516"/>
      <c r="WUO123" s="516"/>
      <c r="WUP123" s="516"/>
      <c r="WUQ123" s="516"/>
      <c r="WUR123" s="516"/>
      <c r="WUS123" s="516"/>
      <c r="WUT123" s="516"/>
      <c r="WUU123" s="516"/>
      <c r="WUV123" s="516"/>
      <c r="WUW123" s="516"/>
      <c r="WUX123" s="516"/>
      <c r="WUY123" s="516"/>
      <c r="WUZ123" s="516"/>
      <c r="WVA123" s="516"/>
      <c r="WVB123" s="516"/>
      <c r="WVC123" s="516"/>
      <c r="WVD123" s="516"/>
      <c r="WVE123" s="516"/>
      <c r="WVF123" s="516"/>
      <c r="WVG123" s="516"/>
      <c r="WVH123" s="516"/>
      <c r="WVI123" s="516"/>
      <c r="WVJ123" s="516"/>
      <c r="WVK123" s="516"/>
      <c r="WVL123" s="516"/>
      <c r="WVM123" s="516"/>
      <c r="WVN123" s="516"/>
      <c r="WVO123" s="516"/>
      <c r="WVP123" s="516"/>
      <c r="WVQ123" s="516"/>
    </row>
    <row r="124" spans="1:16137" s="513" customFormat="1">
      <c r="C124" s="611"/>
      <c r="D124" s="612"/>
      <c r="F124" s="514"/>
      <c r="G124" s="515"/>
      <c r="J124" s="516"/>
      <c r="K124" s="516"/>
      <c r="L124" s="516"/>
      <c r="M124" s="516"/>
      <c r="N124" s="516"/>
      <c r="O124" s="516"/>
      <c r="P124" s="516"/>
      <c r="Q124" s="516"/>
      <c r="R124" s="516"/>
      <c r="S124" s="516"/>
      <c r="T124" s="516"/>
      <c r="U124" s="516"/>
      <c r="V124" s="516"/>
      <c r="W124" s="516"/>
      <c r="X124" s="516"/>
      <c r="Y124" s="516"/>
      <c r="Z124" s="516"/>
      <c r="AA124" s="516"/>
      <c r="AB124" s="516"/>
      <c r="AC124" s="516"/>
      <c r="AD124" s="516"/>
      <c r="AE124" s="516"/>
      <c r="AF124" s="516"/>
      <c r="AG124" s="516"/>
      <c r="AH124" s="516"/>
      <c r="AI124" s="516"/>
      <c r="AJ124" s="516"/>
      <c r="AK124" s="516"/>
      <c r="AL124" s="516"/>
      <c r="AM124" s="516"/>
      <c r="AN124" s="516"/>
      <c r="AO124" s="516"/>
      <c r="AP124" s="516"/>
      <c r="AQ124" s="516"/>
      <c r="AR124" s="516"/>
      <c r="AS124" s="516"/>
      <c r="AT124" s="516"/>
      <c r="AU124" s="516"/>
      <c r="AV124" s="516"/>
      <c r="AW124" s="516"/>
      <c r="AX124" s="516"/>
      <c r="AY124" s="516"/>
      <c r="AZ124" s="516"/>
      <c r="BA124" s="516"/>
      <c r="BB124" s="516"/>
      <c r="BC124" s="516"/>
      <c r="BD124" s="516"/>
      <c r="BE124" s="516"/>
      <c r="BF124" s="516"/>
      <c r="BG124" s="516"/>
      <c r="BH124" s="516"/>
      <c r="BI124" s="516"/>
      <c r="BJ124" s="516"/>
      <c r="BK124" s="516"/>
      <c r="BL124" s="516"/>
      <c r="BM124" s="516"/>
      <c r="BN124" s="516"/>
      <c r="BO124" s="516"/>
      <c r="BP124" s="516"/>
      <c r="BQ124" s="516"/>
      <c r="BR124" s="516"/>
      <c r="BS124" s="516"/>
      <c r="BT124" s="516"/>
      <c r="BU124" s="516"/>
      <c r="BV124" s="516"/>
      <c r="BW124" s="516"/>
      <c r="BX124" s="516"/>
      <c r="BY124" s="516"/>
      <c r="BZ124" s="516"/>
      <c r="CA124" s="516"/>
      <c r="CB124" s="516"/>
      <c r="CC124" s="516"/>
      <c r="CD124" s="516"/>
      <c r="CE124" s="516"/>
      <c r="CF124" s="516"/>
      <c r="CG124" s="516"/>
      <c r="CH124" s="516"/>
      <c r="CI124" s="516"/>
      <c r="CJ124" s="516"/>
      <c r="CK124" s="516"/>
      <c r="CL124" s="516"/>
      <c r="CM124" s="516"/>
      <c r="CN124" s="516"/>
      <c r="CO124" s="516"/>
      <c r="CP124" s="516"/>
      <c r="CQ124" s="516"/>
      <c r="CR124" s="516"/>
      <c r="CS124" s="516"/>
      <c r="CT124" s="516"/>
      <c r="CU124" s="516"/>
      <c r="CV124" s="516"/>
      <c r="CW124" s="516"/>
      <c r="CX124" s="516"/>
      <c r="CY124" s="516"/>
      <c r="CZ124" s="516"/>
      <c r="DA124" s="516"/>
      <c r="DB124" s="516"/>
      <c r="DC124" s="516"/>
      <c r="DD124" s="516"/>
      <c r="DE124" s="516"/>
      <c r="DF124" s="516"/>
      <c r="DG124" s="516"/>
      <c r="DH124" s="516"/>
      <c r="DI124" s="516"/>
      <c r="DJ124" s="516"/>
      <c r="DK124" s="516"/>
      <c r="DL124" s="516"/>
      <c r="DM124" s="516"/>
      <c r="DN124" s="516"/>
      <c r="DO124" s="516"/>
      <c r="DP124" s="516"/>
      <c r="DQ124" s="516"/>
      <c r="DR124" s="516"/>
      <c r="DS124" s="516"/>
      <c r="DT124" s="516"/>
      <c r="DU124" s="516"/>
      <c r="DV124" s="516"/>
      <c r="DW124" s="516"/>
      <c r="DX124" s="516"/>
      <c r="DY124" s="516"/>
      <c r="DZ124" s="516"/>
      <c r="EA124" s="516"/>
      <c r="EB124" s="516"/>
      <c r="EC124" s="516"/>
      <c r="ED124" s="516"/>
      <c r="EE124" s="516"/>
      <c r="EF124" s="516"/>
      <c r="EG124" s="516"/>
      <c r="EH124" s="516"/>
      <c r="EI124" s="516"/>
      <c r="EJ124" s="516"/>
      <c r="EK124" s="516"/>
      <c r="EL124" s="516"/>
      <c r="EM124" s="516"/>
      <c r="EN124" s="516"/>
      <c r="EO124" s="516"/>
      <c r="EP124" s="516"/>
      <c r="EQ124" s="516"/>
      <c r="ER124" s="516"/>
      <c r="ES124" s="516"/>
      <c r="ET124" s="516"/>
      <c r="EU124" s="516"/>
      <c r="EV124" s="516"/>
      <c r="EW124" s="516"/>
      <c r="EX124" s="516"/>
      <c r="EY124" s="516"/>
      <c r="EZ124" s="516"/>
      <c r="FA124" s="516"/>
      <c r="FB124" s="516"/>
      <c r="FC124" s="516"/>
      <c r="FD124" s="516"/>
      <c r="FE124" s="516"/>
      <c r="FF124" s="516"/>
      <c r="FG124" s="516"/>
      <c r="FH124" s="516"/>
      <c r="FI124" s="516"/>
      <c r="FJ124" s="516"/>
      <c r="FK124" s="516"/>
      <c r="FL124" s="516"/>
      <c r="FM124" s="516"/>
      <c r="FN124" s="516"/>
      <c r="FO124" s="516"/>
      <c r="FP124" s="516"/>
      <c r="FQ124" s="516"/>
      <c r="FR124" s="516"/>
      <c r="FS124" s="516"/>
      <c r="FT124" s="516"/>
      <c r="FU124" s="516"/>
      <c r="FV124" s="516"/>
      <c r="FW124" s="516"/>
      <c r="FX124" s="516"/>
      <c r="FY124" s="516"/>
      <c r="FZ124" s="516"/>
      <c r="GA124" s="516"/>
      <c r="GB124" s="516"/>
      <c r="GC124" s="516"/>
      <c r="GD124" s="516"/>
      <c r="GE124" s="516"/>
      <c r="GF124" s="516"/>
      <c r="GG124" s="516"/>
      <c r="GH124" s="516"/>
      <c r="GI124" s="516"/>
      <c r="GJ124" s="516"/>
      <c r="GK124" s="516"/>
      <c r="GL124" s="516"/>
      <c r="GM124" s="516"/>
      <c r="GN124" s="516"/>
      <c r="GO124" s="516"/>
      <c r="GP124" s="516"/>
      <c r="GQ124" s="516"/>
      <c r="GR124" s="516"/>
      <c r="GS124" s="516"/>
      <c r="GT124" s="516"/>
      <c r="GU124" s="516"/>
      <c r="GV124" s="516"/>
      <c r="GW124" s="516"/>
      <c r="GX124" s="516"/>
      <c r="GY124" s="516"/>
      <c r="GZ124" s="516"/>
      <c r="HA124" s="516"/>
      <c r="HB124" s="516"/>
      <c r="HC124" s="516"/>
      <c r="HD124" s="516"/>
      <c r="HE124" s="516"/>
      <c r="HF124" s="516"/>
      <c r="HG124" s="516"/>
      <c r="HH124" s="516"/>
      <c r="HI124" s="516"/>
      <c r="HJ124" s="516"/>
      <c r="HK124" s="516"/>
      <c r="HL124" s="516"/>
      <c r="HM124" s="516"/>
      <c r="HN124" s="516"/>
      <c r="HO124" s="516"/>
      <c r="HP124" s="516"/>
      <c r="HQ124" s="516"/>
      <c r="HR124" s="516"/>
      <c r="HS124" s="516"/>
      <c r="HT124" s="516"/>
      <c r="HU124" s="516"/>
      <c r="HV124" s="516"/>
      <c r="HW124" s="516"/>
      <c r="HX124" s="516"/>
      <c r="HY124" s="516"/>
      <c r="HZ124" s="516"/>
      <c r="IA124" s="516"/>
      <c r="IB124" s="516"/>
      <c r="IC124" s="516"/>
      <c r="ID124" s="516"/>
      <c r="IE124" s="516"/>
      <c r="IF124" s="516"/>
      <c r="IG124" s="516"/>
      <c r="IH124" s="516"/>
      <c r="II124" s="516"/>
      <c r="IJ124" s="516"/>
      <c r="IK124" s="516"/>
      <c r="IL124" s="516"/>
      <c r="IM124" s="516"/>
      <c r="IN124" s="516"/>
      <c r="IO124" s="516"/>
      <c r="IP124" s="516"/>
      <c r="IQ124" s="516"/>
      <c r="IR124" s="516"/>
      <c r="IS124" s="516"/>
      <c r="IT124" s="516"/>
      <c r="IU124" s="516"/>
      <c r="IV124" s="516"/>
      <c r="IW124" s="516"/>
      <c r="IX124" s="516"/>
      <c r="IY124" s="516"/>
      <c r="IZ124" s="516"/>
      <c r="JA124" s="516"/>
      <c r="JB124" s="516"/>
      <c r="JC124" s="516"/>
      <c r="JD124" s="516"/>
      <c r="JE124" s="516"/>
      <c r="JF124" s="516"/>
      <c r="JG124" s="516"/>
      <c r="JH124" s="516"/>
      <c r="JI124" s="516"/>
      <c r="JJ124" s="516"/>
      <c r="JK124" s="516"/>
      <c r="JL124" s="516"/>
      <c r="JM124" s="516"/>
      <c r="JN124" s="516"/>
      <c r="JO124" s="516"/>
      <c r="JP124" s="516"/>
      <c r="JQ124" s="516"/>
      <c r="JR124" s="516"/>
      <c r="JS124" s="516"/>
      <c r="JT124" s="516"/>
      <c r="JU124" s="516"/>
      <c r="JV124" s="516"/>
      <c r="JW124" s="516"/>
      <c r="JX124" s="516"/>
      <c r="JY124" s="516"/>
      <c r="JZ124" s="516"/>
      <c r="KA124" s="516"/>
      <c r="KB124" s="516"/>
      <c r="KC124" s="516"/>
      <c r="KD124" s="516"/>
      <c r="KE124" s="516"/>
      <c r="KF124" s="516"/>
      <c r="KG124" s="516"/>
      <c r="KH124" s="516"/>
      <c r="KI124" s="516"/>
      <c r="KJ124" s="516"/>
      <c r="KK124" s="516"/>
      <c r="KL124" s="516"/>
      <c r="KM124" s="516"/>
      <c r="KN124" s="516"/>
      <c r="KO124" s="516"/>
      <c r="KP124" s="516"/>
      <c r="KQ124" s="516"/>
      <c r="KR124" s="516"/>
      <c r="KS124" s="516"/>
      <c r="KT124" s="516"/>
      <c r="KU124" s="516"/>
      <c r="KV124" s="516"/>
      <c r="KW124" s="516"/>
      <c r="KX124" s="516"/>
      <c r="KY124" s="516"/>
      <c r="KZ124" s="516"/>
      <c r="LA124" s="516"/>
      <c r="LB124" s="516"/>
      <c r="LC124" s="516"/>
      <c r="LD124" s="516"/>
      <c r="LE124" s="516"/>
      <c r="LF124" s="516"/>
      <c r="LG124" s="516"/>
      <c r="LH124" s="516"/>
      <c r="LI124" s="516"/>
      <c r="LJ124" s="516"/>
      <c r="LK124" s="516"/>
      <c r="LL124" s="516"/>
      <c r="LM124" s="516"/>
      <c r="LN124" s="516"/>
      <c r="LO124" s="516"/>
      <c r="LP124" s="516"/>
      <c r="LQ124" s="516"/>
      <c r="LR124" s="516"/>
      <c r="LS124" s="516"/>
      <c r="LT124" s="516"/>
      <c r="LU124" s="516"/>
      <c r="LV124" s="516"/>
      <c r="LW124" s="516"/>
      <c r="LX124" s="516"/>
      <c r="LY124" s="516"/>
      <c r="LZ124" s="516"/>
      <c r="MA124" s="516"/>
      <c r="MB124" s="516"/>
      <c r="MC124" s="516"/>
      <c r="MD124" s="516"/>
      <c r="ME124" s="516"/>
      <c r="MF124" s="516"/>
      <c r="MG124" s="516"/>
      <c r="MH124" s="516"/>
      <c r="MI124" s="516"/>
      <c r="MJ124" s="516"/>
      <c r="MK124" s="516"/>
      <c r="ML124" s="516"/>
      <c r="MM124" s="516"/>
      <c r="MN124" s="516"/>
      <c r="MO124" s="516"/>
      <c r="MP124" s="516"/>
      <c r="MQ124" s="516"/>
      <c r="MR124" s="516"/>
      <c r="MS124" s="516"/>
      <c r="MT124" s="516"/>
      <c r="MU124" s="516"/>
      <c r="MV124" s="516"/>
      <c r="MW124" s="516"/>
      <c r="MX124" s="516"/>
      <c r="MY124" s="516"/>
      <c r="MZ124" s="516"/>
      <c r="NA124" s="516"/>
      <c r="NB124" s="516"/>
      <c r="NC124" s="516"/>
      <c r="ND124" s="516"/>
      <c r="NE124" s="516"/>
      <c r="NF124" s="516"/>
      <c r="NG124" s="516"/>
      <c r="NH124" s="516"/>
      <c r="NI124" s="516"/>
      <c r="NJ124" s="516"/>
      <c r="NK124" s="516"/>
      <c r="NL124" s="516"/>
      <c r="NM124" s="516"/>
      <c r="NN124" s="516"/>
      <c r="NO124" s="516"/>
      <c r="NP124" s="516"/>
      <c r="NQ124" s="516"/>
      <c r="NR124" s="516"/>
      <c r="NS124" s="516"/>
      <c r="NT124" s="516"/>
      <c r="NU124" s="516"/>
      <c r="NV124" s="516"/>
      <c r="NW124" s="516"/>
      <c r="NX124" s="516"/>
      <c r="NY124" s="516"/>
      <c r="NZ124" s="516"/>
      <c r="OA124" s="516"/>
      <c r="OB124" s="516"/>
      <c r="OC124" s="516"/>
      <c r="OD124" s="516"/>
      <c r="OE124" s="516"/>
      <c r="OF124" s="516"/>
      <c r="OG124" s="516"/>
      <c r="OH124" s="516"/>
      <c r="OI124" s="516"/>
      <c r="OJ124" s="516"/>
      <c r="OK124" s="516"/>
      <c r="OL124" s="516"/>
      <c r="OM124" s="516"/>
      <c r="ON124" s="516"/>
      <c r="OO124" s="516"/>
      <c r="OP124" s="516"/>
      <c r="OQ124" s="516"/>
      <c r="OR124" s="516"/>
      <c r="OS124" s="516"/>
      <c r="OT124" s="516"/>
      <c r="OU124" s="516"/>
      <c r="OV124" s="516"/>
      <c r="OW124" s="516"/>
      <c r="OX124" s="516"/>
      <c r="OY124" s="516"/>
      <c r="OZ124" s="516"/>
      <c r="PA124" s="516"/>
      <c r="PB124" s="516"/>
      <c r="PC124" s="516"/>
      <c r="PD124" s="516"/>
      <c r="PE124" s="516"/>
      <c r="PF124" s="516"/>
      <c r="PG124" s="516"/>
      <c r="PH124" s="516"/>
      <c r="PI124" s="516"/>
      <c r="PJ124" s="516"/>
      <c r="PK124" s="516"/>
      <c r="PL124" s="516"/>
      <c r="PM124" s="516"/>
      <c r="PN124" s="516"/>
      <c r="PO124" s="516"/>
      <c r="PP124" s="516"/>
      <c r="PQ124" s="516"/>
      <c r="PR124" s="516"/>
      <c r="PS124" s="516"/>
      <c r="PT124" s="516"/>
      <c r="PU124" s="516"/>
      <c r="PV124" s="516"/>
      <c r="PW124" s="516"/>
      <c r="PX124" s="516"/>
      <c r="PY124" s="516"/>
      <c r="PZ124" s="516"/>
      <c r="QA124" s="516"/>
      <c r="QB124" s="516"/>
      <c r="QC124" s="516"/>
      <c r="QD124" s="516"/>
      <c r="QE124" s="516"/>
      <c r="QF124" s="516"/>
      <c r="QG124" s="516"/>
      <c r="QH124" s="516"/>
      <c r="QI124" s="516"/>
      <c r="QJ124" s="516"/>
      <c r="QK124" s="516"/>
      <c r="QL124" s="516"/>
      <c r="QM124" s="516"/>
      <c r="QN124" s="516"/>
      <c r="QO124" s="516"/>
      <c r="QP124" s="516"/>
      <c r="QQ124" s="516"/>
      <c r="QR124" s="516"/>
      <c r="QS124" s="516"/>
      <c r="QT124" s="516"/>
      <c r="QU124" s="516"/>
      <c r="QV124" s="516"/>
      <c r="QW124" s="516"/>
      <c r="QX124" s="516"/>
      <c r="QY124" s="516"/>
      <c r="QZ124" s="516"/>
      <c r="RA124" s="516"/>
      <c r="RB124" s="516"/>
      <c r="RC124" s="516"/>
      <c r="RD124" s="516"/>
      <c r="RE124" s="516"/>
      <c r="RF124" s="516"/>
      <c r="RG124" s="516"/>
      <c r="RH124" s="516"/>
      <c r="RI124" s="516"/>
      <c r="RJ124" s="516"/>
      <c r="RK124" s="516"/>
      <c r="RL124" s="516"/>
      <c r="RM124" s="516"/>
      <c r="RN124" s="516"/>
      <c r="RO124" s="516"/>
      <c r="RP124" s="516"/>
      <c r="RQ124" s="516"/>
      <c r="RR124" s="516"/>
      <c r="RS124" s="516"/>
      <c r="RT124" s="516"/>
      <c r="RU124" s="516"/>
      <c r="RV124" s="516"/>
      <c r="RW124" s="516"/>
      <c r="RX124" s="516"/>
      <c r="RY124" s="516"/>
      <c r="RZ124" s="516"/>
      <c r="SA124" s="516"/>
      <c r="SB124" s="516"/>
      <c r="SC124" s="516"/>
      <c r="SD124" s="516"/>
      <c r="SE124" s="516"/>
      <c r="SF124" s="516"/>
      <c r="SG124" s="516"/>
      <c r="SH124" s="516"/>
      <c r="SI124" s="516"/>
      <c r="SJ124" s="516"/>
      <c r="SK124" s="516"/>
      <c r="SL124" s="516"/>
      <c r="SM124" s="516"/>
      <c r="SN124" s="516"/>
      <c r="SO124" s="516"/>
      <c r="SP124" s="516"/>
      <c r="SQ124" s="516"/>
      <c r="SR124" s="516"/>
      <c r="SS124" s="516"/>
      <c r="ST124" s="516"/>
      <c r="SU124" s="516"/>
      <c r="SV124" s="516"/>
      <c r="SW124" s="516"/>
      <c r="SX124" s="516"/>
      <c r="SY124" s="516"/>
      <c r="SZ124" s="516"/>
      <c r="TA124" s="516"/>
      <c r="TB124" s="516"/>
      <c r="TC124" s="516"/>
      <c r="TD124" s="516"/>
      <c r="TE124" s="516"/>
      <c r="TF124" s="516"/>
      <c r="TG124" s="516"/>
      <c r="TH124" s="516"/>
      <c r="TI124" s="516"/>
      <c r="TJ124" s="516"/>
      <c r="TK124" s="516"/>
      <c r="TL124" s="516"/>
      <c r="TM124" s="516"/>
      <c r="TN124" s="516"/>
      <c r="TO124" s="516"/>
      <c r="TP124" s="516"/>
      <c r="TQ124" s="516"/>
      <c r="TR124" s="516"/>
      <c r="TS124" s="516"/>
      <c r="TT124" s="516"/>
      <c r="TU124" s="516"/>
      <c r="TV124" s="516"/>
      <c r="TW124" s="516"/>
      <c r="TX124" s="516"/>
      <c r="TY124" s="516"/>
      <c r="TZ124" s="516"/>
      <c r="UA124" s="516"/>
      <c r="UB124" s="516"/>
      <c r="UC124" s="516"/>
      <c r="UD124" s="516"/>
      <c r="UE124" s="516"/>
      <c r="UF124" s="516"/>
      <c r="UG124" s="516"/>
      <c r="UH124" s="516"/>
      <c r="UI124" s="516"/>
      <c r="UJ124" s="516"/>
      <c r="UK124" s="516"/>
      <c r="UL124" s="516"/>
      <c r="UM124" s="516"/>
      <c r="UN124" s="516"/>
      <c r="UO124" s="516"/>
      <c r="UP124" s="516"/>
      <c r="UQ124" s="516"/>
      <c r="UR124" s="516"/>
      <c r="US124" s="516"/>
      <c r="UT124" s="516"/>
      <c r="UU124" s="516"/>
      <c r="UV124" s="516"/>
      <c r="UW124" s="516"/>
      <c r="UX124" s="516"/>
      <c r="UY124" s="516"/>
      <c r="UZ124" s="516"/>
      <c r="VA124" s="516"/>
      <c r="VB124" s="516"/>
      <c r="VC124" s="516"/>
      <c r="VD124" s="516"/>
      <c r="VE124" s="516"/>
      <c r="VF124" s="516"/>
      <c r="VG124" s="516"/>
      <c r="VH124" s="516"/>
      <c r="VI124" s="516"/>
      <c r="VJ124" s="516"/>
      <c r="VK124" s="516"/>
      <c r="VL124" s="516"/>
      <c r="VM124" s="516"/>
      <c r="VN124" s="516"/>
      <c r="VO124" s="516"/>
      <c r="VP124" s="516"/>
      <c r="VQ124" s="516"/>
      <c r="VR124" s="516"/>
      <c r="VS124" s="516"/>
      <c r="VT124" s="516"/>
      <c r="VU124" s="516"/>
      <c r="VV124" s="516"/>
      <c r="VW124" s="516"/>
      <c r="VX124" s="516"/>
      <c r="VY124" s="516"/>
      <c r="VZ124" s="516"/>
      <c r="WA124" s="516"/>
      <c r="WB124" s="516"/>
      <c r="WC124" s="516"/>
      <c r="WD124" s="516"/>
      <c r="WE124" s="516"/>
      <c r="WF124" s="516"/>
      <c r="WG124" s="516"/>
      <c r="WH124" s="516"/>
      <c r="WI124" s="516"/>
      <c r="WJ124" s="516"/>
      <c r="WK124" s="516"/>
      <c r="WL124" s="516"/>
      <c r="WM124" s="516"/>
      <c r="WN124" s="516"/>
      <c r="WO124" s="516"/>
      <c r="WP124" s="516"/>
      <c r="WQ124" s="516"/>
      <c r="WR124" s="516"/>
      <c r="WS124" s="516"/>
      <c r="WT124" s="516"/>
      <c r="WU124" s="516"/>
      <c r="WV124" s="516"/>
      <c r="WW124" s="516"/>
      <c r="WX124" s="516"/>
      <c r="WY124" s="516"/>
      <c r="WZ124" s="516"/>
      <c r="XA124" s="516"/>
      <c r="XB124" s="516"/>
      <c r="XC124" s="516"/>
      <c r="XD124" s="516"/>
      <c r="XE124" s="516"/>
      <c r="XF124" s="516"/>
      <c r="XG124" s="516"/>
      <c r="XH124" s="516"/>
      <c r="XI124" s="516"/>
      <c r="XJ124" s="516"/>
      <c r="XK124" s="516"/>
      <c r="XL124" s="516"/>
      <c r="XM124" s="516"/>
      <c r="XN124" s="516"/>
      <c r="XO124" s="516"/>
      <c r="XP124" s="516"/>
      <c r="XQ124" s="516"/>
      <c r="XR124" s="516"/>
      <c r="XS124" s="516"/>
      <c r="XT124" s="516"/>
      <c r="XU124" s="516"/>
      <c r="XV124" s="516"/>
      <c r="XW124" s="516"/>
      <c r="XX124" s="516"/>
      <c r="XY124" s="516"/>
      <c r="XZ124" s="516"/>
      <c r="YA124" s="516"/>
      <c r="YB124" s="516"/>
      <c r="YC124" s="516"/>
      <c r="YD124" s="516"/>
      <c r="YE124" s="516"/>
      <c r="YF124" s="516"/>
      <c r="YG124" s="516"/>
      <c r="YH124" s="516"/>
      <c r="YI124" s="516"/>
      <c r="YJ124" s="516"/>
      <c r="YK124" s="516"/>
      <c r="YL124" s="516"/>
      <c r="YM124" s="516"/>
      <c r="YN124" s="516"/>
      <c r="YO124" s="516"/>
      <c r="YP124" s="516"/>
      <c r="YQ124" s="516"/>
      <c r="YR124" s="516"/>
      <c r="YS124" s="516"/>
      <c r="YT124" s="516"/>
      <c r="YU124" s="516"/>
      <c r="YV124" s="516"/>
      <c r="YW124" s="516"/>
      <c r="YX124" s="516"/>
      <c r="YY124" s="516"/>
      <c r="YZ124" s="516"/>
      <c r="ZA124" s="516"/>
      <c r="ZB124" s="516"/>
      <c r="ZC124" s="516"/>
      <c r="ZD124" s="516"/>
      <c r="ZE124" s="516"/>
      <c r="ZF124" s="516"/>
      <c r="ZG124" s="516"/>
      <c r="ZH124" s="516"/>
      <c r="ZI124" s="516"/>
      <c r="ZJ124" s="516"/>
      <c r="ZK124" s="516"/>
      <c r="ZL124" s="516"/>
      <c r="ZM124" s="516"/>
      <c r="ZN124" s="516"/>
      <c r="ZO124" s="516"/>
      <c r="ZP124" s="516"/>
      <c r="ZQ124" s="516"/>
      <c r="ZR124" s="516"/>
      <c r="ZS124" s="516"/>
      <c r="ZT124" s="516"/>
      <c r="ZU124" s="516"/>
      <c r="ZV124" s="516"/>
      <c r="ZW124" s="516"/>
      <c r="ZX124" s="516"/>
      <c r="ZY124" s="516"/>
      <c r="ZZ124" s="516"/>
      <c r="AAA124" s="516"/>
      <c r="AAB124" s="516"/>
      <c r="AAC124" s="516"/>
      <c r="AAD124" s="516"/>
      <c r="AAE124" s="516"/>
      <c r="AAF124" s="516"/>
      <c r="AAG124" s="516"/>
      <c r="AAH124" s="516"/>
      <c r="AAI124" s="516"/>
      <c r="AAJ124" s="516"/>
      <c r="AAK124" s="516"/>
      <c r="AAL124" s="516"/>
      <c r="AAM124" s="516"/>
      <c r="AAN124" s="516"/>
      <c r="AAO124" s="516"/>
      <c r="AAP124" s="516"/>
      <c r="AAQ124" s="516"/>
      <c r="AAR124" s="516"/>
      <c r="AAS124" s="516"/>
      <c r="AAT124" s="516"/>
      <c r="AAU124" s="516"/>
      <c r="AAV124" s="516"/>
      <c r="AAW124" s="516"/>
      <c r="AAX124" s="516"/>
      <c r="AAY124" s="516"/>
      <c r="AAZ124" s="516"/>
      <c r="ABA124" s="516"/>
      <c r="ABB124" s="516"/>
      <c r="ABC124" s="516"/>
      <c r="ABD124" s="516"/>
      <c r="ABE124" s="516"/>
      <c r="ABF124" s="516"/>
      <c r="ABG124" s="516"/>
      <c r="ABH124" s="516"/>
      <c r="ABI124" s="516"/>
      <c r="ABJ124" s="516"/>
      <c r="ABK124" s="516"/>
      <c r="ABL124" s="516"/>
      <c r="ABM124" s="516"/>
      <c r="ABN124" s="516"/>
      <c r="ABO124" s="516"/>
      <c r="ABP124" s="516"/>
      <c r="ABQ124" s="516"/>
      <c r="ABR124" s="516"/>
      <c r="ABS124" s="516"/>
      <c r="ABT124" s="516"/>
      <c r="ABU124" s="516"/>
      <c r="ABV124" s="516"/>
      <c r="ABW124" s="516"/>
      <c r="ABX124" s="516"/>
      <c r="ABY124" s="516"/>
      <c r="ABZ124" s="516"/>
      <c r="ACA124" s="516"/>
      <c r="ACB124" s="516"/>
      <c r="ACC124" s="516"/>
      <c r="ACD124" s="516"/>
      <c r="ACE124" s="516"/>
      <c r="ACF124" s="516"/>
      <c r="ACG124" s="516"/>
      <c r="ACH124" s="516"/>
      <c r="ACI124" s="516"/>
      <c r="ACJ124" s="516"/>
      <c r="ACK124" s="516"/>
      <c r="ACL124" s="516"/>
      <c r="ACM124" s="516"/>
      <c r="ACN124" s="516"/>
      <c r="ACO124" s="516"/>
      <c r="ACP124" s="516"/>
      <c r="ACQ124" s="516"/>
      <c r="ACR124" s="516"/>
      <c r="ACS124" s="516"/>
      <c r="ACT124" s="516"/>
      <c r="ACU124" s="516"/>
      <c r="ACV124" s="516"/>
      <c r="ACW124" s="516"/>
      <c r="ACX124" s="516"/>
      <c r="ACY124" s="516"/>
      <c r="ACZ124" s="516"/>
      <c r="ADA124" s="516"/>
      <c r="ADB124" s="516"/>
      <c r="ADC124" s="516"/>
      <c r="ADD124" s="516"/>
      <c r="ADE124" s="516"/>
      <c r="ADF124" s="516"/>
      <c r="ADG124" s="516"/>
      <c r="ADH124" s="516"/>
      <c r="ADI124" s="516"/>
      <c r="ADJ124" s="516"/>
      <c r="ADK124" s="516"/>
      <c r="ADL124" s="516"/>
      <c r="ADM124" s="516"/>
      <c r="ADN124" s="516"/>
      <c r="ADO124" s="516"/>
      <c r="ADP124" s="516"/>
      <c r="ADQ124" s="516"/>
      <c r="ADR124" s="516"/>
      <c r="ADS124" s="516"/>
      <c r="ADT124" s="516"/>
      <c r="ADU124" s="516"/>
      <c r="ADV124" s="516"/>
      <c r="ADW124" s="516"/>
      <c r="ADX124" s="516"/>
      <c r="ADY124" s="516"/>
      <c r="ADZ124" s="516"/>
      <c r="AEA124" s="516"/>
      <c r="AEB124" s="516"/>
      <c r="AEC124" s="516"/>
      <c r="AED124" s="516"/>
      <c r="AEE124" s="516"/>
      <c r="AEF124" s="516"/>
      <c r="AEG124" s="516"/>
      <c r="AEH124" s="516"/>
      <c r="AEI124" s="516"/>
      <c r="AEJ124" s="516"/>
      <c r="AEK124" s="516"/>
      <c r="AEL124" s="516"/>
      <c r="AEM124" s="516"/>
      <c r="AEN124" s="516"/>
      <c r="AEO124" s="516"/>
      <c r="AEP124" s="516"/>
      <c r="AEQ124" s="516"/>
      <c r="AER124" s="516"/>
      <c r="AES124" s="516"/>
      <c r="AET124" s="516"/>
      <c r="AEU124" s="516"/>
      <c r="AEV124" s="516"/>
      <c r="AEW124" s="516"/>
      <c r="AEX124" s="516"/>
      <c r="AEY124" s="516"/>
      <c r="AEZ124" s="516"/>
      <c r="AFA124" s="516"/>
      <c r="AFB124" s="516"/>
      <c r="AFC124" s="516"/>
      <c r="AFD124" s="516"/>
      <c r="AFE124" s="516"/>
      <c r="AFF124" s="516"/>
      <c r="AFG124" s="516"/>
      <c r="AFH124" s="516"/>
      <c r="AFI124" s="516"/>
      <c r="AFJ124" s="516"/>
      <c r="AFK124" s="516"/>
      <c r="AFL124" s="516"/>
      <c r="AFM124" s="516"/>
      <c r="AFN124" s="516"/>
      <c r="AFO124" s="516"/>
      <c r="AFP124" s="516"/>
      <c r="AFQ124" s="516"/>
      <c r="AFR124" s="516"/>
      <c r="AFS124" s="516"/>
      <c r="AFT124" s="516"/>
      <c r="AFU124" s="516"/>
      <c r="AFV124" s="516"/>
      <c r="AFW124" s="516"/>
      <c r="AFX124" s="516"/>
      <c r="AFY124" s="516"/>
      <c r="AFZ124" s="516"/>
      <c r="AGA124" s="516"/>
      <c r="AGB124" s="516"/>
      <c r="AGC124" s="516"/>
      <c r="AGD124" s="516"/>
      <c r="AGE124" s="516"/>
      <c r="AGF124" s="516"/>
      <c r="AGG124" s="516"/>
      <c r="AGH124" s="516"/>
      <c r="AGI124" s="516"/>
      <c r="AGJ124" s="516"/>
      <c r="AGK124" s="516"/>
      <c r="AGL124" s="516"/>
      <c r="AGM124" s="516"/>
      <c r="AGN124" s="516"/>
      <c r="AGO124" s="516"/>
      <c r="AGP124" s="516"/>
      <c r="AGQ124" s="516"/>
      <c r="AGR124" s="516"/>
      <c r="AGS124" s="516"/>
      <c r="AGT124" s="516"/>
      <c r="AGU124" s="516"/>
      <c r="AGV124" s="516"/>
      <c r="AGW124" s="516"/>
      <c r="AGX124" s="516"/>
      <c r="AGY124" s="516"/>
      <c r="AGZ124" s="516"/>
      <c r="AHA124" s="516"/>
      <c r="AHB124" s="516"/>
      <c r="AHC124" s="516"/>
      <c r="AHD124" s="516"/>
      <c r="AHE124" s="516"/>
      <c r="AHF124" s="516"/>
      <c r="AHG124" s="516"/>
      <c r="AHH124" s="516"/>
      <c r="AHI124" s="516"/>
      <c r="AHJ124" s="516"/>
      <c r="AHK124" s="516"/>
      <c r="AHL124" s="516"/>
      <c r="AHM124" s="516"/>
      <c r="AHN124" s="516"/>
      <c r="AHO124" s="516"/>
      <c r="AHP124" s="516"/>
      <c r="AHQ124" s="516"/>
      <c r="AHR124" s="516"/>
      <c r="AHS124" s="516"/>
      <c r="AHT124" s="516"/>
      <c r="AHU124" s="516"/>
      <c r="AHV124" s="516"/>
      <c r="AHW124" s="516"/>
      <c r="AHX124" s="516"/>
      <c r="AHY124" s="516"/>
      <c r="AHZ124" s="516"/>
      <c r="AIA124" s="516"/>
      <c r="AIB124" s="516"/>
      <c r="AIC124" s="516"/>
      <c r="AID124" s="516"/>
      <c r="AIE124" s="516"/>
      <c r="AIF124" s="516"/>
      <c r="AIG124" s="516"/>
      <c r="AIH124" s="516"/>
      <c r="AII124" s="516"/>
      <c r="AIJ124" s="516"/>
      <c r="AIK124" s="516"/>
      <c r="AIL124" s="516"/>
      <c r="AIM124" s="516"/>
      <c r="AIN124" s="516"/>
      <c r="AIO124" s="516"/>
      <c r="AIP124" s="516"/>
      <c r="AIQ124" s="516"/>
      <c r="AIR124" s="516"/>
      <c r="AIS124" s="516"/>
      <c r="AIT124" s="516"/>
      <c r="AIU124" s="516"/>
      <c r="AIV124" s="516"/>
      <c r="AIW124" s="516"/>
      <c r="AIX124" s="516"/>
      <c r="AIY124" s="516"/>
      <c r="AIZ124" s="516"/>
      <c r="AJA124" s="516"/>
      <c r="AJB124" s="516"/>
      <c r="AJC124" s="516"/>
      <c r="AJD124" s="516"/>
      <c r="AJE124" s="516"/>
      <c r="AJF124" s="516"/>
      <c r="AJG124" s="516"/>
      <c r="AJH124" s="516"/>
      <c r="AJI124" s="516"/>
      <c r="AJJ124" s="516"/>
      <c r="AJK124" s="516"/>
      <c r="AJL124" s="516"/>
      <c r="AJM124" s="516"/>
      <c r="AJN124" s="516"/>
      <c r="AJO124" s="516"/>
      <c r="AJP124" s="516"/>
      <c r="AJQ124" s="516"/>
      <c r="AJR124" s="516"/>
      <c r="AJS124" s="516"/>
      <c r="AJT124" s="516"/>
      <c r="AJU124" s="516"/>
      <c r="AJV124" s="516"/>
      <c r="AJW124" s="516"/>
      <c r="AJX124" s="516"/>
      <c r="AJY124" s="516"/>
      <c r="AJZ124" s="516"/>
      <c r="AKA124" s="516"/>
      <c r="AKB124" s="516"/>
      <c r="AKC124" s="516"/>
      <c r="AKD124" s="516"/>
      <c r="AKE124" s="516"/>
      <c r="AKF124" s="516"/>
      <c r="AKG124" s="516"/>
      <c r="AKH124" s="516"/>
      <c r="AKI124" s="516"/>
      <c r="AKJ124" s="516"/>
      <c r="AKK124" s="516"/>
      <c r="AKL124" s="516"/>
      <c r="AKM124" s="516"/>
      <c r="AKN124" s="516"/>
      <c r="AKO124" s="516"/>
      <c r="AKP124" s="516"/>
      <c r="AKQ124" s="516"/>
      <c r="AKR124" s="516"/>
      <c r="AKS124" s="516"/>
      <c r="AKT124" s="516"/>
      <c r="AKU124" s="516"/>
      <c r="AKV124" s="516"/>
      <c r="AKW124" s="516"/>
      <c r="AKX124" s="516"/>
      <c r="AKY124" s="516"/>
      <c r="AKZ124" s="516"/>
      <c r="ALA124" s="516"/>
      <c r="ALB124" s="516"/>
      <c r="ALC124" s="516"/>
      <c r="ALD124" s="516"/>
      <c r="ALE124" s="516"/>
      <c r="ALF124" s="516"/>
      <c r="ALG124" s="516"/>
      <c r="ALH124" s="516"/>
      <c r="ALI124" s="516"/>
      <c r="ALJ124" s="516"/>
      <c r="ALK124" s="516"/>
      <c r="ALL124" s="516"/>
      <c r="ALM124" s="516"/>
      <c r="ALN124" s="516"/>
      <c r="ALO124" s="516"/>
      <c r="ALP124" s="516"/>
      <c r="ALQ124" s="516"/>
      <c r="ALR124" s="516"/>
      <c r="ALS124" s="516"/>
      <c r="ALT124" s="516"/>
      <c r="ALU124" s="516"/>
      <c r="ALV124" s="516"/>
      <c r="ALW124" s="516"/>
      <c r="ALX124" s="516"/>
      <c r="ALY124" s="516"/>
      <c r="ALZ124" s="516"/>
      <c r="AMA124" s="516"/>
      <c r="AMB124" s="516"/>
      <c r="AMC124" s="516"/>
      <c r="AMD124" s="516"/>
      <c r="AME124" s="516"/>
      <c r="AMF124" s="516"/>
      <c r="AMG124" s="516"/>
      <c r="AMH124" s="516"/>
      <c r="AMI124" s="516"/>
      <c r="AMJ124" s="516"/>
      <c r="AMK124" s="516"/>
      <c r="AML124" s="516"/>
      <c r="AMM124" s="516"/>
      <c r="AMN124" s="516"/>
      <c r="AMO124" s="516"/>
      <c r="AMP124" s="516"/>
      <c r="AMQ124" s="516"/>
      <c r="AMR124" s="516"/>
      <c r="AMS124" s="516"/>
      <c r="AMT124" s="516"/>
      <c r="AMU124" s="516"/>
      <c r="AMV124" s="516"/>
      <c r="AMW124" s="516"/>
      <c r="AMX124" s="516"/>
      <c r="AMY124" s="516"/>
      <c r="AMZ124" s="516"/>
      <c r="ANA124" s="516"/>
      <c r="ANB124" s="516"/>
      <c r="ANC124" s="516"/>
      <c r="AND124" s="516"/>
      <c r="ANE124" s="516"/>
      <c r="ANF124" s="516"/>
      <c r="ANG124" s="516"/>
      <c r="ANH124" s="516"/>
      <c r="ANI124" s="516"/>
      <c r="ANJ124" s="516"/>
      <c r="ANK124" s="516"/>
      <c r="ANL124" s="516"/>
      <c r="ANM124" s="516"/>
      <c r="ANN124" s="516"/>
      <c r="ANO124" s="516"/>
      <c r="ANP124" s="516"/>
      <c r="ANQ124" s="516"/>
      <c r="ANR124" s="516"/>
      <c r="ANS124" s="516"/>
      <c r="ANT124" s="516"/>
      <c r="ANU124" s="516"/>
      <c r="ANV124" s="516"/>
      <c r="ANW124" s="516"/>
      <c r="ANX124" s="516"/>
      <c r="ANY124" s="516"/>
      <c r="ANZ124" s="516"/>
      <c r="AOA124" s="516"/>
      <c r="AOB124" s="516"/>
      <c r="AOC124" s="516"/>
      <c r="AOD124" s="516"/>
      <c r="AOE124" s="516"/>
      <c r="AOF124" s="516"/>
      <c r="AOG124" s="516"/>
      <c r="AOH124" s="516"/>
      <c r="AOI124" s="516"/>
      <c r="AOJ124" s="516"/>
      <c r="AOK124" s="516"/>
      <c r="AOL124" s="516"/>
      <c r="AOM124" s="516"/>
      <c r="AON124" s="516"/>
      <c r="AOO124" s="516"/>
      <c r="AOP124" s="516"/>
      <c r="AOQ124" s="516"/>
      <c r="AOR124" s="516"/>
      <c r="AOS124" s="516"/>
      <c r="AOT124" s="516"/>
      <c r="AOU124" s="516"/>
      <c r="AOV124" s="516"/>
      <c r="AOW124" s="516"/>
      <c r="AOX124" s="516"/>
      <c r="AOY124" s="516"/>
      <c r="AOZ124" s="516"/>
      <c r="APA124" s="516"/>
      <c r="APB124" s="516"/>
      <c r="APC124" s="516"/>
      <c r="APD124" s="516"/>
      <c r="APE124" s="516"/>
      <c r="APF124" s="516"/>
      <c r="APG124" s="516"/>
      <c r="APH124" s="516"/>
      <c r="API124" s="516"/>
      <c r="APJ124" s="516"/>
      <c r="APK124" s="516"/>
      <c r="APL124" s="516"/>
      <c r="APM124" s="516"/>
      <c r="APN124" s="516"/>
      <c r="APO124" s="516"/>
      <c r="APP124" s="516"/>
      <c r="APQ124" s="516"/>
      <c r="APR124" s="516"/>
      <c r="APS124" s="516"/>
      <c r="APT124" s="516"/>
      <c r="APU124" s="516"/>
      <c r="APV124" s="516"/>
      <c r="APW124" s="516"/>
      <c r="APX124" s="516"/>
      <c r="APY124" s="516"/>
      <c r="APZ124" s="516"/>
      <c r="AQA124" s="516"/>
      <c r="AQB124" s="516"/>
      <c r="AQC124" s="516"/>
      <c r="AQD124" s="516"/>
      <c r="AQE124" s="516"/>
      <c r="AQF124" s="516"/>
      <c r="AQG124" s="516"/>
      <c r="AQH124" s="516"/>
      <c r="AQI124" s="516"/>
      <c r="AQJ124" s="516"/>
      <c r="AQK124" s="516"/>
      <c r="AQL124" s="516"/>
      <c r="AQM124" s="516"/>
      <c r="AQN124" s="516"/>
      <c r="AQO124" s="516"/>
      <c r="AQP124" s="516"/>
      <c r="AQQ124" s="516"/>
      <c r="AQR124" s="516"/>
      <c r="AQS124" s="516"/>
      <c r="AQT124" s="516"/>
      <c r="AQU124" s="516"/>
      <c r="AQV124" s="516"/>
      <c r="AQW124" s="516"/>
      <c r="AQX124" s="516"/>
      <c r="AQY124" s="516"/>
      <c r="AQZ124" s="516"/>
      <c r="ARA124" s="516"/>
      <c r="ARB124" s="516"/>
      <c r="ARC124" s="516"/>
      <c r="ARD124" s="516"/>
      <c r="ARE124" s="516"/>
      <c r="ARF124" s="516"/>
      <c r="ARG124" s="516"/>
      <c r="ARH124" s="516"/>
      <c r="ARI124" s="516"/>
      <c r="ARJ124" s="516"/>
      <c r="ARK124" s="516"/>
      <c r="ARL124" s="516"/>
      <c r="ARM124" s="516"/>
      <c r="ARN124" s="516"/>
      <c r="ARO124" s="516"/>
      <c r="ARP124" s="516"/>
      <c r="ARQ124" s="516"/>
      <c r="ARR124" s="516"/>
      <c r="ARS124" s="516"/>
      <c r="ART124" s="516"/>
      <c r="ARU124" s="516"/>
      <c r="ARV124" s="516"/>
      <c r="ARW124" s="516"/>
      <c r="ARX124" s="516"/>
      <c r="ARY124" s="516"/>
      <c r="ARZ124" s="516"/>
      <c r="ASA124" s="516"/>
      <c r="ASB124" s="516"/>
      <c r="ASC124" s="516"/>
      <c r="ASD124" s="516"/>
      <c r="ASE124" s="516"/>
      <c r="ASF124" s="516"/>
      <c r="ASG124" s="516"/>
      <c r="ASH124" s="516"/>
      <c r="ASI124" s="516"/>
      <c r="ASJ124" s="516"/>
      <c r="ASK124" s="516"/>
      <c r="ASL124" s="516"/>
      <c r="ASM124" s="516"/>
      <c r="ASN124" s="516"/>
      <c r="ASO124" s="516"/>
      <c r="ASP124" s="516"/>
      <c r="ASQ124" s="516"/>
      <c r="ASR124" s="516"/>
      <c r="ASS124" s="516"/>
      <c r="AST124" s="516"/>
      <c r="ASU124" s="516"/>
      <c r="ASV124" s="516"/>
      <c r="ASW124" s="516"/>
      <c r="ASX124" s="516"/>
      <c r="ASY124" s="516"/>
      <c r="ASZ124" s="516"/>
      <c r="ATA124" s="516"/>
      <c r="ATB124" s="516"/>
      <c r="ATC124" s="516"/>
      <c r="ATD124" s="516"/>
      <c r="ATE124" s="516"/>
      <c r="ATF124" s="516"/>
      <c r="ATG124" s="516"/>
      <c r="ATH124" s="516"/>
      <c r="ATI124" s="516"/>
      <c r="ATJ124" s="516"/>
      <c r="ATK124" s="516"/>
      <c r="ATL124" s="516"/>
      <c r="ATM124" s="516"/>
      <c r="ATN124" s="516"/>
      <c r="ATO124" s="516"/>
      <c r="ATP124" s="516"/>
      <c r="ATQ124" s="516"/>
      <c r="ATR124" s="516"/>
      <c r="ATS124" s="516"/>
      <c r="ATT124" s="516"/>
      <c r="ATU124" s="516"/>
      <c r="ATV124" s="516"/>
      <c r="ATW124" s="516"/>
      <c r="ATX124" s="516"/>
      <c r="ATY124" s="516"/>
      <c r="ATZ124" s="516"/>
      <c r="AUA124" s="516"/>
      <c r="AUB124" s="516"/>
      <c r="AUC124" s="516"/>
      <c r="AUD124" s="516"/>
      <c r="AUE124" s="516"/>
      <c r="AUF124" s="516"/>
      <c r="AUG124" s="516"/>
      <c r="AUH124" s="516"/>
      <c r="AUI124" s="516"/>
      <c r="AUJ124" s="516"/>
      <c r="AUK124" s="516"/>
      <c r="AUL124" s="516"/>
      <c r="AUM124" s="516"/>
      <c r="AUN124" s="516"/>
      <c r="AUO124" s="516"/>
      <c r="AUP124" s="516"/>
      <c r="AUQ124" s="516"/>
      <c r="AUR124" s="516"/>
      <c r="AUS124" s="516"/>
      <c r="AUT124" s="516"/>
      <c r="AUU124" s="516"/>
      <c r="AUV124" s="516"/>
      <c r="AUW124" s="516"/>
      <c r="AUX124" s="516"/>
      <c r="AUY124" s="516"/>
      <c r="AUZ124" s="516"/>
      <c r="AVA124" s="516"/>
      <c r="AVB124" s="516"/>
      <c r="AVC124" s="516"/>
      <c r="AVD124" s="516"/>
      <c r="AVE124" s="516"/>
      <c r="AVF124" s="516"/>
      <c r="AVG124" s="516"/>
      <c r="AVH124" s="516"/>
      <c r="AVI124" s="516"/>
      <c r="AVJ124" s="516"/>
      <c r="AVK124" s="516"/>
      <c r="AVL124" s="516"/>
      <c r="AVM124" s="516"/>
      <c r="AVN124" s="516"/>
      <c r="AVO124" s="516"/>
      <c r="AVP124" s="516"/>
      <c r="AVQ124" s="516"/>
      <c r="AVR124" s="516"/>
      <c r="AVS124" s="516"/>
      <c r="AVT124" s="516"/>
      <c r="AVU124" s="516"/>
      <c r="AVV124" s="516"/>
      <c r="AVW124" s="516"/>
      <c r="AVX124" s="516"/>
      <c r="AVY124" s="516"/>
      <c r="AVZ124" s="516"/>
      <c r="AWA124" s="516"/>
      <c r="AWB124" s="516"/>
      <c r="AWC124" s="516"/>
      <c r="AWD124" s="516"/>
      <c r="AWE124" s="516"/>
      <c r="AWF124" s="516"/>
      <c r="AWG124" s="516"/>
      <c r="AWH124" s="516"/>
      <c r="AWI124" s="516"/>
      <c r="AWJ124" s="516"/>
      <c r="AWK124" s="516"/>
      <c r="AWL124" s="516"/>
      <c r="AWM124" s="516"/>
      <c r="AWN124" s="516"/>
      <c r="AWO124" s="516"/>
      <c r="AWP124" s="516"/>
      <c r="AWQ124" s="516"/>
      <c r="AWR124" s="516"/>
      <c r="AWS124" s="516"/>
      <c r="AWT124" s="516"/>
      <c r="AWU124" s="516"/>
      <c r="AWV124" s="516"/>
      <c r="AWW124" s="516"/>
      <c r="AWX124" s="516"/>
      <c r="AWY124" s="516"/>
      <c r="AWZ124" s="516"/>
      <c r="AXA124" s="516"/>
      <c r="AXB124" s="516"/>
      <c r="AXC124" s="516"/>
      <c r="AXD124" s="516"/>
      <c r="AXE124" s="516"/>
      <c r="AXF124" s="516"/>
      <c r="AXG124" s="516"/>
      <c r="AXH124" s="516"/>
      <c r="AXI124" s="516"/>
      <c r="AXJ124" s="516"/>
      <c r="AXK124" s="516"/>
      <c r="AXL124" s="516"/>
      <c r="AXM124" s="516"/>
      <c r="AXN124" s="516"/>
      <c r="AXO124" s="516"/>
      <c r="AXP124" s="516"/>
      <c r="AXQ124" s="516"/>
      <c r="AXR124" s="516"/>
      <c r="AXS124" s="516"/>
      <c r="AXT124" s="516"/>
      <c r="AXU124" s="516"/>
      <c r="AXV124" s="516"/>
      <c r="AXW124" s="516"/>
      <c r="AXX124" s="516"/>
      <c r="AXY124" s="516"/>
      <c r="AXZ124" s="516"/>
      <c r="AYA124" s="516"/>
      <c r="AYB124" s="516"/>
      <c r="AYC124" s="516"/>
      <c r="AYD124" s="516"/>
      <c r="AYE124" s="516"/>
      <c r="AYF124" s="516"/>
      <c r="AYG124" s="516"/>
      <c r="AYH124" s="516"/>
      <c r="AYI124" s="516"/>
      <c r="AYJ124" s="516"/>
      <c r="AYK124" s="516"/>
      <c r="AYL124" s="516"/>
      <c r="AYM124" s="516"/>
      <c r="AYN124" s="516"/>
      <c r="AYO124" s="516"/>
      <c r="AYP124" s="516"/>
      <c r="AYQ124" s="516"/>
      <c r="AYR124" s="516"/>
      <c r="AYS124" s="516"/>
      <c r="AYT124" s="516"/>
      <c r="AYU124" s="516"/>
      <c r="AYV124" s="516"/>
      <c r="AYW124" s="516"/>
      <c r="AYX124" s="516"/>
      <c r="AYY124" s="516"/>
      <c r="AYZ124" s="516"/>
      <c r="AZA124" s="516"/>
      <c r="AZB124" s="516"/>
      <c r="AZC124" s="516"/>
      <c r="AZD124" s="516"/>
      <c r="AZE124" s="516"/>
      <c r="AZF124" s="516"/>
      <c r="AZG124" s="516"/>
      <c r="AZH124" s="516"/>
      <c r="AZI124" s="516"/>
      <c r="AZJ124" s="516"/>
      <c r="AZK124" s="516"/>
      <c r="AZL124" s="516"/>
      <c r="AZM124" s="516"/>
      <c r="AZN124" s="516"/>
      <c r="AZO124" s="516"/>
      <c r="AZP124" s="516"/>
      <c r="AZQ124" s="516"/>
      <c r="AZR124" s="516"/>
      <c r="AZS124" s="516"/>
      <c r="AZT124" s="516"/>
      <c r="AZU124" s="516"/>
      <c r="AZV124" s="516"/>
      <c r="AZW124" s="516"/>
      <c r="AZX124" s="516"/>
      <c r="AZY124" s="516"/>
      <c r="AZZ124" s="516"/>
      <c r="BAA124" s="516"/>
      <c r="BAB124" s="516"/>
      <c r="BAC124" s="516"/>
      <c r="BAD124" s="516"/>
      <c r="BAE124" s="516"/>
      <c r="BAF124" s="516"/>
      <c r="BAG124" s="516"/>
      <c r="BAH124" s="516"/>
      <c r="BAI124" s="516"/>
      <c r="BAJ124" s="516"/>
      <c r="BAK124" s="516"/>
      <c r="BAL124" s="516"/>
      <c r="BAM124" s="516"/>
      <c r="BAN124" s="516"/>
      <c r="BAO124" s="516"/>
      <c r="BAP124" s="516"/>
      <c r="BAQ124" s="516"/>
      <c r="BAR124" s="516"/>
      <c r="BAS124" s="516"/>
      <c r="BAT124" s="516"/>
      <c r="BAU124" s="516"/>
      <c r="BAV124" s="516"/>
      <c r="BAW124" s="516"/>
      <c r="BAX124" s="516"/>
      <c r="BAY124" s="516"/>
      <c r="BAZ124" s="516"/>
      <c r="BBA124" s="516"/>
      <c r="BBB124" s="516"/>
      <c r="BBC124" s="516"/>
      <c r="BBD124" s="516"/>
      <c r="BBE124" s="516"/>
      <c r="BBF124" s="516"/>
      <c r="BBG124" s="516"/>
      <c r="BBH124" s="516"/>
      <c r="BBI124" s="516"/>
      <c r="BBJ124" s="516"/>
      <c r="BBK124" s="516"/>
      <c r="BBL124" s="516"/>
      <c r="BBM124" s="516"/>
      <c r="BBN124" s="516"/>
      <c r="BBO124" s="516"/>
      <c r="BBP124" s="516"/>
      <c r="BBQ124" s="516"/>
      <c r="BBR124" s="516"/>
      <c r="BBS124" s="516"/>
      <c r="BBT124" s="516"/>
      <c r="BBU124" s="516"/>
      <c r="BBV124" s="516"/>
      <c r="BBW124" s="516"/>
      <c r="BBX124" s="516"/>
      <c r="BBY124" s="516"/>
      <c r="BBZ124" s="516"/>
      <c r="BCA124" s="516"/>
      <c r="BCB124" s="516"/>
      <c r="BCC124" s="516"/>
      <c r="BCD124" s="516"/>
      <c r="BCE124" s="516"/>
      <c r="BCF124" s="516"/>
      <c r="BCG124" s="516"/>
      <c r="BCH124" s="516"/>
      <c r="BCI124" s="516"/>
      <c r="BCJ124" s="516"/>
      <c r="BCK124" s="516"/>
      <c r="BCL124" s="516"/>
      <c r="BCM124" s="516"/>
      <c r="BCN124" s="516"/>
      <c r="BCO124" s="516"/>
      <c r="BCP124" s="516"/>
      <c r="BCQ124" s="516"/>
      <c r="BCR124" s="516"/>
      <c r="BCS124" s="516"/>
      <c r="BCT124" s="516"/>
      <c r="BCU124" s="516"/>
      <c r="BCV124" s="516"/>
      <c r="BCW124" s="516"/>
      <c r="BCX124" s="516"/>
      <c r="BCY124" s="516"/>
      <c r="BCZ124" s="516"/>
      <c r="BDA124" s="516"/>
      <c r="BDB124" s="516"/>
      <c r="BDC124" s="516"/>
      <c r="BDD124" s="516"/>
      <c r="BDE124" s="516"/>
      <c r="BDF124" s="516"/>
      <c r="BDG124" s="516"/>
      <c r="BDH124" s="516"/>
      <c r="BDI124" s="516"/>
      <c r="BDJ124" s="516"/>
      <c r="BDK124" s="516"/>
      <c r="BDL124" s="516"/>
      <c r="BDM124" s="516"/>
      <c r="BDN124" s="516"/>
      <c r="BDO124" s="516"/>
      <c r="BDP124" s="516"/>
      <c r="BDQ124" s="516"/>
      <c r="BDR124" s="516"/>
      <c r="BDS124" s="516"/>
      <c r="BDT124" s="516"/>
      <c r="BDU124" s="516"/>
      <c r="BDV124" s="516"/>
      <c r="BDW124" s="516"/>
      <c r="BDX124" s="516"/>
      <c r="BDY124" s="516"/>
      <c r="BDZ124" s="516"/>
      <c r="BEA124" s="516"/>
      <c r="BEB124" s="516"/>
      <c r="BEC124" s="516"/>
      <c r="BED124" s="516"/>
      <c r="BEE124" s="516"/>
      <c r="BEF124" s="516"/>
      <c r="BEG124" s="516"/>
      <c r="BEH124" s="516"/>
      <c r="BEI124" s="516"/>
      <c r="BEJ124" s="516"/>
      <c r="BEK124" s="516"/>
      <c r="BEL124" s="516"/>
      <c r="BEM124" s="516"/>
      <c r="BEN124" s="516"/>
      <c r="BEO124" s="516"/>
      <c r="BEP124" s="516"/>
      <c r="BEQ124" s="516"/>
      <c r="BER124" s="516"/>
      <c r="BES124" s="516"/>
      <c r="BET124" s="516"/>
      <c r="BEU124" s="516"/>
      <c r="BEV124" s="516"/>
      <c r="BEW124" s="516"/>
      <c r="BEX124" s="516"/>
      <c r="BEY124" s="516"/>
      <c r="BEZ124" s="516"/>
      <c r="BFA124" s="516"/>
      <c r="BFB124" s="516"/>
      <c r="BFC124" s="516"/>
      <c r="BFD124" s="516"/>
      <c r="BFE124" s="516"/>
      <c r="BFF124" s="516"/>
      <c r="BFG124" s="516"/>
      <c r="BFH124" s="516"/>
      <c r="BFI124" s="516"/>
      <c r="BFJ124" s="516"/>
      <c r="BFK124" s="516"/>
      <c r="BFL124" s="516"/>
      <c r="BFM124" s="516"/>
      <c r="BFN124" s="516"/>
      <c r="BFO124" s="516"/>
      <c r="BFP124" s="516"/>
      <c r="BFQ124" s="516"/>
      <c r="BFR124" s="516"/>
      <c r="BFS124" s="516"/>
      <c r="BFT124" s="516"/>
      <c r="BFU124" s="516"/>
      <c r="BFV124" s="516"/>
      <c r="BFW124" s="516"/>
      <c r="BFX124" s="516"/>
      <c r="BFY124" s="516"/>
      <c r="BFZ124" s="516"/>
      <c r="BGA124" s="516"/>
      <c r="BGB124" s="516"/>
      <c r="BGC124" s="516"/>
      <c r="BGD124" s="516"/>
      <c r="BGE124" s="516"/>
      <c r="BGF124" s="516"/>
      <c r="BGG124" s="516"/>
      <c r="BGH124" s="516"/>
      <c r="BGI124" s="516"/>
      <c r="BGJ124" s="516"/>
      <c r="BGK124" s="516"/>
      <c r="BGL124" s="516"/>
      <c r="BGM124" s="516"/>
      <c r="BGN124" s="516"/>
      <c r="BGO124" s="516"/>
      <c r="BGP124" s="516"/>
      <c r="BGQ124" s="516"/>
      <c r="BGR124" s="516"/>
      <c r="BGS124" s="516"/>
      <c r="BGT124" s="516"/>
      <c r="BGU124" s="516"/>
      <c r="BGV124" s="516"/>
      <c r="BGW124" s="516"/>
      <c r="BGX124" s="516"/>
      <c r="BGY124" s="516"/>
      <c r="BGZ124" s="516"/>
      <c r="BHA124" s="516"/>
      <c r="BHB124" s="516"/>
      <c r="BHC124" s="516"/>
      <c r="BHD124" s="516"/>
      <c r="BHE124" s="516"/>
      <c r="BHF124" s="516"/>
      <c r="BHG124" s="516"/>
      <c r="BHH124" s="516"/>
      <c r="BHI124" s="516"/>
      <c r="BHJ124" s="516"/>
      <c r="BHK124" s="516"/>
      <c r="BHL124" s="516"/>
      <c r="BHM124" s="516"/>
      <c r="BHN124" s="516"/>
      <c r="BHO124" s="516"/>
      <c r="BHP124" s="516"/>
      <c r="BHQ124" s="516"/>
      <c r="BHR124" s="516"/>
      <c r="BHS124" s="516"/>
      <c r="BHT124" s="516"/>
      <c r="BHU124" s="516"/>
      <c r="BHV124" s="516"/>
      <c r="BHW124" s="516"/>
      <c r="BHX124" s="516"/>
      <c r="BHY124" s="516"/>
      <c r="BHZ124" s="516"/>
      <c r="BIA124" s="516"/>
      <c r="BIB124" s="516"/>
      <c r="BIC124" s="516"/>
      <c r="BID124" s="516"/>
      <c r="BIE124" s="516"/>
      <c r="BIF124" s="516"/>
      <c r="BIG124" s="516"/>
      <c r="BIH124" s="516"/>
      <c r="BII124" s="516"/>
      <c r="BIJ124" s="516"/>
      <c r="BIK124" s="516"/>
      <c r="BIL124" s="516"/>
      <c r="BIM124" s="516"/>
      <c r="BIN124" s="516"/>
      <c r="BIO124" s="516"/>
      <c r="BIP124" s="516"/>
      <c r="BIQ124" s="516"/>
      <c r="BIR124" s="516"/>
      <c r="BIS124" s="516"/>
      <c r="BIT124" s="516"/>
      <c r="BIU124" s="516"/>
      <c r="BIV124" s="516"/>
      <c r="BIW124" s="516"/>
      <c r="BIX124" s="516"/>
      <c r="BIY124" s="516"/>
      <c r="BIZ124" s="516"/>
      <c r="BJA124" s="516"/>
      <c r="BJB124" s="516"/>
      <c r="BJC124" s="516"/>
      <c r="BJD124" s="516"/>
      <c r="BJE124" s="516"/>
      <c r="BJF124" s="516"/>
      <c r="BJG124" s="516"/>
      <c r="BJH124" s="516"/>
      <c r="BJI124" s="516"/>
      <c r="BJJ124" s="516"/>
      <c r="BJK124" s="516"/>
      <c r="BJL124" s="516"/>
      <c r="BJM124" s="516"/>
      <c r="BJN124" s="516"/>
      <c r="BJO124" s="516"/>
      <c r="BJP124" s="516"/>
      <c r="BJQ124" s="516"/>
      <c r="BJR124" s="516"/>
      <c r="BJS124" s="516"/>
      <c r="BJT124" s="516"/>
      <c r="BJU124" s="516"/>
      <c r="BJV124" s="516"/>
      <c r="BJW124" s="516"/>
      <c r="BJX124" s="516"/>
      <c r="BJY124" s="516"/>
      <c r="BJZ124" s="516"/>
      <c r="BKA124" s="516"/>
      <c r="BKB124" s="516"/>
      <c r="BKC124" s="516"/>
      <c r="BKD124" s="516"/>
      <c r="BKE124" s="516"/>
      <c r="BKF124" s="516"/>
      <c r="BKG124" s="516"/>
      <c r="BKH124" s="516"/>
      <c r="BKI124" s="516"/>
      <c r="BKJ124" s="516"/>
      <c r="BKK124" s="516"/>
      <c r="BKL124" s="516"/>
      <c r="BKM124" s="516"/>
      <c r="BKN124" s="516"/>
      <c r="BKO124" s="516"/>
      <c r="BKP124" s="516"/>
      <c r="BKQ124" s="516"/>
      <c r="BKR124" s="516"/>
      <c r="BKS124" s="516"/>
      <c r="BKT124" s="516"/>
      <c r="BKU124" s="516"/>
      <c r="BKV124" s="516"/>
      <c r="BKW124" s="516"/>
      <c r="BKX124" s="516"/>
      <c r="BKY124" s="516"/>
      <c r="BKZ124" s="516"/>
      <c r="BLA124" s="516"/>
      <c r="BLB124" s="516"/>
      <c r="BLC124" s="516"/>
      <c r="BLD124" s="516"/>
      <c r="BLE124" s="516"/>
      <c r="BLF124" s="516"/>
      <c r="BLG124" s="516"/>
      <c r="BLH124" s="516"/>
      <c r="BLI124" s="516"/>
      <c r="BLJ124" s="516"/>
      <c r="BLK124" s="516"/>
      <c r="BLL124" s="516"/>
      <c r="BLM124" s="516"/>
      <c r="BLN124" s="516"/>
      <c r="BLO124" s="516"/>
      <c r="BLP124" s="516"/>
      <c r="BLQ124" s="516"/>
      <c r="BLR124" s="516"/>
      <c r="BLS124" s="516"/>
      <c r="BLT124" s="516"/>
      <c r="BLU124" s="516"/>
      <c r="BLV124" s="516"/>
      <c r="BLW124" s="516"/>
      <c r="BLX124" s="516"/>
      <c r="BLY124" s="516"/>
      <c r="BLZ124" s="516"/>
      <c r="BMA124" s="516"/>
      <c r="BMB124" s="516"/>
      <c r="BMC124" s="516"/>
      <c r="BMD124" s="516"/>
      <c r="BME124" s="516"/>
      <c r="BMF124" s="516"/>
      <c r="BMG124" s="516"/>
      <c r="BMH124" s="516"/>
      <c r="BMI124" s="516"/>
      <c r="BMJ124" s="516"/>
      <c r="BMK124" s="516"/>
      <c r="BML124" s="516"/>
      <c r="BMM124" s="516"/>
      <c r="BMN124" s="516"/>
      <c r="BMO124" s="516"/>
      <c r="BMP124" s="516"/>
      <c r="BMQ124" s="516"/>
      <c r="BMR124" s="516"/>
      <c r="BMS124" s="516"/>
      <c r="BMT124" s="516"/>
      <c r="BMU124" s="516"/>
      <c r="BMV124" s="516"/>
      <c r="BMW124" s="516"/>
      <c r="BMX124" s="516"/>
      <c r="BMY124" s="516"/>
      <c r="BMZ124" s="516"/>
      <c r="BNA124" s="516"/>
      <c r="BNB124" s="516"/>
      <c r="BNC124" s="516"/>
      <c r="BND124" s="516"/>
      <c r="BNE124" s="516"/>
      <c r="BNF124" s="516"/>
      <c r="BNG124" s="516"/>
      <c r="BNH124" s="516"/>
      <c r="BNI124" s="516"/>
      <c r="BNJ124" s="516"/>
      <c r="BNK124" s="516"/>
      <c r="BNL124" s="516"/>
      <c r="BNM124" s="516"/>
      <c r="BNN124" s="516"/>
      <c r="BNO124" s="516"/>
      <c r="BNP124" s="516"/>
      <c r="BNQ124" s="516"/>
      <c r="BNR124" s="516"/>
      <c r="BNS124" s="516"/>
      <c r="BNT124" s="516"/>
      <c r="BNU124" s="516"/>
      <c r="BNV124" s="516"/>
      <c r="BNW124" s="516"/>
      <c r="BNX124" s="516"/>
      <c r="BNY124" s="516"/>
      <c r="BNZ124" s="516"/>
      <c r="BOA124" s="516"/>
      <c r="BOB124" s="516"/>
      <c r="BOC124" s="516"/>
      <c r="BOD124" s="516"/>
      <c r="BOE124" s="516"/>
      <c r="BOF124" s="516"/>
      <c r="BOG124" s="516"/>
      <c r="BOH124" s="516"/>
      <c r="BOI124" s="516"/>
      <c r="BOJ124" s="516"/>
      <c r="BOK124" s="516"/>
      <c r="BOL124" s="516"/>
      <c r="BOM124" s="516"/>
      <c r="BON124" s="516"/>
      <c r="BOO124" s="516"/>
      <c r="BOP124" s="516"/>
      <c r="BOQ124" s="516"/>
      <c r="BOR124" s="516"/>
      <c r="BOS124" s="516"/>
      <c r="BOT124" s="516"/>
      <c r="BOU124" s="516"/>
      <c r="BOV124" s="516"/>
      <c r="BOW124" s="516"/>
      <c r="BOX124" s="516"/>
      <c r="BOY124" s="516"/>
      <c r="BOZ124" s="516"/>
      <c r="BPA124" s="516"/>
      <c r="BPB124" s="516"/>
      <c r="BPC124" s="516"/>
      <c r="BPD124" s="516"/>
      <c r="BPE124" s="516"/>
      <c r="BPF124" s="516"/>
      <c r="BPG124" s="516"/>
      <c r="BPH124" s="516"/>
      <c r="BPI124" s="516"/>
      <c r="BPJ124" s="516"/>
      <c r="BPK124" s="516"/>
      <c r="BPL124" s="516"/>
      <c r="BPM124" s="516"/>
      <c r="BPN124" s="516"/>
      <c r="BPO124" s="516"/>
      <c r="BPP124" s="516"/>
      <c r="BPQ124" s="516"/>
      <c r="BPR124" s="516"/>
      <c r="BPS124" s="516"/>
      <c r="BPT124" s="516"/>
      <c r="BPU124" s="516"/>
      <c r="BPV124" s="516"/>
      <c r="BPW124" s="516"/>
      <c r="BPX124" s="516"/>
      <c r="BPY124" s="516"/>
      <c r="BPZ124" s="516"/>
      <c r="BQA124" s="516"/>
      <c r="BQB124" s="516"/>
      <c r="BQC124" s="516"/>
      <c r="BQD124" s="516"/>
      <c r="BQE124" s="516"/>
      <c r="BQF124" s="516"/>
      <c r="BQG124" s="516"/>
      <c r="BQH124" s="516"/>
      <c r="BQI124" s="516"/>
      <c r="BQJ124" s="516"/>
      <c r="BQK124" s="516"/>
      <c r="BQL124" s="516"/>
      <c r="BQM124" s="516"/>
      <c r="BQN124" s="516"/>
      <c r="BQO124" s="516"/>
      <c r="BQP124" s="516"/>
      <c r="BQQ124" s="516"/>
      <c r="BQR124" s="516"/>
      <c r="BQS124" s="516"/>
      <c r="BQT124" s="516"/>
      <c r="BQU124" s="516"/>
      <c r="BQV124" s="516"/>
      <c r="BQW124" s="516"/>
      <c r="BQX124" s="516"/>
      <c r="BQY124" s="516"/>
      <c r="BQZ124" s="516"/>
      <c r="BRA124" s="516"/>
      <c r="BRB124" s="516"/>
      <c r="BRC124" s="516"/>
      <c r="BRD124" s="516"/>
      <c r="BRE124" s="516"/>
      <c r="BRF124" s="516"/>
      <c r="BRG124" s="516"/>
      <c r="BRH124" s="516"/>
      <c r="BRI124" s="516"/>
      <c r="BRJ124" s="516"/>
      <c r="BRK124" s="516"/>
      <c r="BRL124" s="516"/>
      <c r="BRM124" s="516"/>
      <c r="BRN124" s="516"/>
      <c r="BRO124" s="516"/>
      <c r="BRP124" s="516"/>
      <c r="BRQ124" s="516"/>
      <c r="BRR124" s="516"/>
      <c r="BRS124" s="516"/>
      <c r="BRT124" s="516"/>
      <c r="BRU124" s="516"/>
      <c r="BRV124" s="516"/>
      <c r="BRW124" s="516"/>
      <c r="BRX124" s="516"/>
      <c r="BRY124" s="516"/>
      <c r="BRZ124" s="516"/>
      <c r="BSA124" s="516"/>
      <c r="BSB124" s="516"/>
      <c r="BSC124" s="516"/>
      <c r="BSD124" s="516"/>
      <c r="BSE124" s="516"/>
      <c r="BSF124" s="516"/>
      <c r="BSG124" s="516"/>
      <c r="BSH124" s="516"/>
      <c r="BSI124" s="516"/>
      <c r="BSJ124" s="516"/>
      <c r="BSK124" s="516"/>
      <c r="BSL124" s="516"/>
      <c r="BSM124" s="516"/>
      <c r="BSN124" s="516"/>
      <c r="BSO124" s="516"/>
      <c r="BSP124" s="516"/>
      <c r="BSQ124" s="516"/>
      <c r="BSR124" s="516"/>
      <c r="BSS124" s="516"/>
      <c r="BST124" s="516"/>
      <c r="BSU124" s="516"/>
      <c r="BSV124" s="516"/>
      <c r="BSW124" s="516"/>
      <c r="BSX124" s="516"/>
      <c r="BSY124" s="516"/>
      <c r="BSZ124" s="516"/>
      <c r="BTA124" s="516"/>
      <c r="BTB124" s="516"/>
      <c r="BTC124" s="516"/>
      <c r="BTD124" s="516"/>
      <c r="BTE124" s="516"/>
      <c r="BTF124" s="516"/>
      <c r="BTG124" s="516"/>
      <c r="BTH124" s="516"/>
      <c r="BTI124" s="516"/>
      <c r="BTJ124" s="516"/>
      <c r="BTK124" s="516"/>
      <c r="BTL124" s="516"/>
      <c r="BTM124" s="516"/>
      <c r="BTN124" s="516"/>
      <c r="BTO124" s="516"/>
      <c r="BTP124" s="516"/>
      <c r="BTQ124" s="516"/>
      <c r="BTR124" s="516"/>
      <c r="BTS124" s="516"/>
      <c r="BTT124" s="516"/>
      <c r="BTU124" s="516"/>
      <c r="BTV124" s="516"/>
      <c r="BTW124" s="516"/>
      <c r="BTX124" s="516"/>
      <c r="BTY124" s="516"/>
      <c r="BTZ124" s="516"/>
      <c r="BUA124" s="516"/>
      <c r="BUB124" s="516"/>
      <c r="BUC124" s="516"/>
      <c r="BUD124" s="516"/>
      <c r="BUE124" s="516"/>
      <c r="BUF124" s="516"/>
      <c r="BUG124" s="516"/>
      <c r="BUH124" s="516"/>
      <c r="BUI124" s="516"/>
      <c r="BUJ124" s="516"/>
      <c r="BUK124" s="516"/>
      <c r="BUL124" s="516"/>
      <c r="BUM124" s="516"/>
      <c r="BUN124" s="516"/>
      <c r="BUO124" s="516"/>
      <c r="BUP124" s="516"/>
      <c r="BUQ124" s="516"/>
      <c r="BUR124" s="516"/>
      <c r="BUS124" s="516"/>
      <c r="BUT124" s="516"/>
      <c r="BUU124" s="516"/>
      <c r="BUV124" s="516"/>
      <c r="BUW124" s="516"/>
      <c r="BUX124" s="516"/>
      <c r="BUY124" s="516"/>
      <c r="BUZ124" s="516"/>
      <c r="BVA124" s="516"/>
      <c r="BVB124" s="516"/>
      <c r="BVC124" s="516"/>
      <c r="BVD124" s="516"/>
      <c r="BVE124" s="516"/>
      <c r="BVF124" s="516"/>
      <c r="BVG124" s="516"/>
      <c r="BVH124" s="516"/>
      <c r="BVI124" s="516"/>
      <c r="BVJ124" s="516"/>
      <c r="BVK124" s="516"/>
      <c r="BVL124" s="516"/>
      <c r="BVM124" s="516"/>
      <c r="BVN124" s="516"/>
      <c r="BVO124" s="516"/>
      <c r="BVP124" s="516"/>
      <c r="BVQ124" s="516"/>
      <c r="BVR124" s="516"/>
      <c r="BVS124" s="516"/>
      <c r="BVT124" s="516"/>
      <c r="BVU124" s="516"/>
      <c r="BVV124" s="516"/>
      <c r="BVW124" s="516"/>
      <c r="BVX124" s="516"/>
      <c r="BVY124" s="516"/>
      <c r="BVZ124" s="516"/>
      <c r="BWA124" s="516"/>
      <c r="BWB124" s="516"/>
      <c r="BWC124" s="516"/>
      <c r="BWD124" s="516"/>
      <c r="BWE124" s="516"/>
      <c r="BWF124" s="516"/>
      <c r="BWG124" s="516"/>
      <c r="BWH124" s="516"/>
      <c r="BWI124" s="516"/>
      <c r="BWJ124" s="516"/>
      <c r="BWK124" s="516"/>
      <c r="BWL124" s="516"/>
      <c r="BWM124" s="516"/>
      <c r="BWN124" s="516"/>
      <c r="BWO124" s="516"/>
      <c r="BWP124" s="516"/>
      <c r="BWQ124" s="516"/>
      <c r="BWR124" s="516"/>
      <c r="BWS124" s="516"/>
      <c r="BWT124" s="516"/>
      <c r="BWU124" s="516"/>
      <c r="BWV124" s="516"/>
      <c r="BWW124" s="516"/>
      <c r="BWX124" s="516"/>
      <c r="BWY124" s="516"/>
      <c r="BWZ124" s="516"/>
      <c r="BXA124" s="516"/>
      <c r="BXB124" s="516"/>
      <c r="BXC124" s="516"/>
      <c r="BXD124" s="516"/>
      <c r="BXE124" s="516"/>
      <c r="BXF124" s="516"/>
      <c r="BXG124" s="516"/>
      <c r="BXH124" s="516"/>
      <c r="BXI124" s="516"/>
      <c r="BXJ124" s="516"/>
      <c r="BXK124" s="516"/>
      <c r="BXL124" s="516"/>
      <c r="BXM124" s="516"/>
      <c r="BXN124" s="516"/>
      <c r="BXO124" s="516"/>
      <c r="BXP124" s="516"/>
      <c r="BXQ124" s="516"/>
      <c r="BXR124" s="516"/>
      <c r="BXS124" s="516"/>
      <c r="BXT124" s="516"/>
      <c r="BXU124" s="516"/>
      <c r="BXV124" s="516"/>
      <c r="BXW124" s="516"/>
      <c r="BXX124" s="516"/>
      <c r="BXY124" s="516"/>
      <c r="BXZ124" s="516"/>
      <c r="BYA124" s="516"/>
      <c r="BYB124" s="516"/>
      <c r="BYC124" s="516"/>
      <c r="BYD124" s="516"/>
      <c r="BYE124" s="516"/>
      <c r="BYF124" s="516"/>
      <c r="BYG124" s="516"/>
      <c r="BYH124" s="516"/>
      <c r="BYI124" s="516"/>
      <c r="BYJ124" s="516"/>
      <c r="BYK124" s="516"/>
      <c r="BYL124" s="516"/>
      <c r="BYM124" s="516"/>
      <c r="BYN124" s="516"/>
      <c r="BYO124" s="516"/>
      <c r="BYP124" s="516"/>
      <c r="BYQ124" s="516"/>
      <c r="BYR124" s="516"/>
      <c r="BYS124" s="516"/>
      <c r="BYT124" s="516"/>
      <c r="BYU124" s="516"/>
      <c r="BYV124" s="516"/>
      <c r="BYW124" s="516"/>
      <c r="BYX124" s="516"/>
      <c r="BYY124" s="516"/>
      <c r="BYZ124" s="516"/>
      <c r="BZA124" s="516"/>
      <c r="BZB124" s="516"/>
      <c r="BZC124" s="516"/>
      <c r="BZD124" s="516"/>
      <c r="BZE124" s="516"/>
      <c r="BZF124" s="516"/>
      <c r="BZG124" s="516"/>
      <c r="BZH124" s="516"/>
      <c r="BZI124" s="516"/>
      <c r="BZJ124" s="516"/>
      <c r="BZK124" s="516"/>
      <c r="BZL124" s="516"/>
      <c r="BZM124" s="516"/>
      <c r="BZN124" s="516"/>
      <c r="BZO124" s="516"/>
      <c r="BZP124" s="516"/>
      <c r="BZQ124" s="516"/>
      <c r="BZR124" s="516"/>
      <c r="BZS124" s="516"/>
      <c r="BZT124" s="516"/>
      <c r="BZU124" s="516"/>
      <c r="BZV124" s="516"/>
      <c r="BZW124" s="516"/>
      <c r="BZX124" s="516"/>
      <c r="BZY124" s="516"/>
      <c r="BZZ124" s="516"/>
      <c r="CAA124" s="516"/>
      <c r="CAB124" s="516"/>
      <c r="CAC124" s="516"/>
      <c r="CAD124" s="516"/>
      <c r="CAE124" s="516"/>
      <c r="CAF124" s="516"/>
      <c r="CAG124" s="516"/>
      <c r="CAH124" s="516"/>
      <c r="CAI124" s="516"/>
      <c r="CAJ124" s="516"/>
      <c r="CAK124" s="516"/>
      <c r="CAL124" s="516"/>
      <c r="CAM124" s="516"/>
      <c r="CAN124" s="516"/>
      <c r="CAO124" s="516"/>
      <c r="CAP124" s="516"/>
      <c r="CAQ124" s="516"/>
      <c r="CAR124" s="516"/>
      <c r="CAS124" s="516"/>
      <c r="CAT124" s="516"/>
      <c r="CAU124" s="516"/>
      <c r="CAV124" s="516"/>
      <c r="CAW124" s="516"/>
      <c r="CAX124" s="516"/>
      <c r="CAY124" s="516"/>
      <c r="CAZ124" s="516"/>
      <c r="CBA124" s="516"/>
      <c r="CBB124" s="516"/>
      <c r="CBC124" s="516"/>
      <c r="CBD124" s="516"/>
      <c r="CBE124" s="516"/>
      <c r="CBF124" s="516"/>
      <c r="CBG124" s="516"/>
      <c r="CBH124" s="516"/>
      <c r="CBI124" s="516"/>
      <c r="CBJ124" s="516"/>
      <c r="CBK124" s="516"/>
      <c r="CBL124" s="516"/>
      <c r="CBM124" s="516"/>
      <c r="CBN124" s="516"/>
      <c r="CBO124" s="516"/>
      <c r="CBP124" s="516"/>
      <c r="CBQ124" s="516"/>
      <c r="CBR124" s="516"/>
      <c r="CBS124" s="516"/>
      <c r="CBT124" s="516"/>
      <c r="CBU124" s="516"/>
      <c r="CBV124" s="516"/>
      <c r="CBW124" s="516"/>
      <c r="CBX124" s="516"/>
      <c r="CBY124" s="516"/>
      <c r="CBZ124" s="516"/>
      <c r="CCA124" s="516"/>
      <c r="CCB124" s="516"/>
      <c r="CCC124" s="516"/>
      <c r="CCD124" s="516"/>
      <c r="CCE124" s="516"/>
      <c r="CCF124" s="516"/>
      <c r="CCG124" s="516"/>
      <c r="CCH124" s="516"/>
      <c r="CCI124" s="516"/>
      <c r="CCJ124" s="516"/>
      <c r="CCK124" s="516"/>
      <c r="CCL124" s="516"/>
      <c r="CCM124" s="516"/>
      <c r="CCN124" s="516"/>
      <c r="CCO124" s="516"/>
      <c r="CCP124" s="516"/>
      <c r="CCQ124" s="516"/>
      <c r="CCR124" s="516"/>
      <c r="CCS124" s="516"/>
      <c r="CCT124" s="516"/>
      <c r="CCU124" s="516"/>
      <c r="CCV124" s="516"/>
      <c r="CCW124" s="516"/>
      <c r="CCX124" s="516"/>
      <c r="CCY124" s="516"/>
      <c r="CCZ124" s="516"/>
      <c r="CDA124" s="516"/>
      <c r="CDB124" s="516"/>
      <c r="CDC124" s="516"/>
      <c r="CDD124" s="516"/>
      <c r="CDE124" s="516"/>
      <c r="CDF124" s="516"/>
      <c r="CDG124" s="516"/>
      <c r="CDH124" s="516"/>
      <c r="CDI124" s="516"/>
      <c r="CDJ124" s="516"/>
      <c r="CDK124" s="516"/>
      <c r="CDL124" s="516"/>
      <c r="CDM124" s="516"/>
      <c r="CDN124" s="516"/>
      <c r="CDO124" s="516"/>
      <c r="CDP124" s="516"/>
      <c r="CDQ124" s="516"/>
      <c r="CDR124" s="516"/>
      <c r="CDS124" s="516"/>
      <c r="CDT124" s="516"/>
      <c r="CDU124" s="516"/>
      <c r="CDV124" s="516"/>
      <c r="CDW124" s="516"/>
      <c r="CDX124" s="516"/>
      <c r="CDY124" s="516"/>
      <c r="CDZ124" s="516"/>
      <c r="CEA124" s="516"/>
      <c r="CEB124" s="516"/>
      <c r="CEC124" s="516"/>
      <c r="CED124" s="516"/>
      <c r="CEE124" s="516"/>
      <c r="CEF124" s="516"/>
      <c r="CEG124" s="516"/>
      <c r="CEH124" s="516"/>
      <c r="CEI124" s="516"/>
      <c r="CEJ124" s="516"/>
      <c r="CEK124" s="516"/>
      <c r="CEL124" s="516"/>
      <c r="CEM124" s="516"/>
      <c r="CEN124" s="516"/>
      <c r="CEO124" s="516"/>
      <c r="CEP124" s="516"/>
      <c r="CEQ124" s="516"/>
      <c r="CER124" s="516"/>
      <c r="CES124" s="516"/>
      <c r="CET124" s="516"/>
      <c r="CEU124" s="516"/>
      <c r="CEV124" s="516"/>
      <c r="CEW124" s="516"/>
      <c r="CEX124" s="516"/>
      <c r="CEY124" s="516"/>
      <c r="CEZ124" s="516"/>
      <c r="CFA124" s="516"/>
      <c r="CFB124" s="516"/>
      <c r="CFC124" s="516"/>
      <c r="CFD124" s="516"/>
      <c r="CFE124" s="516"/>
      <c r="CFF124" s="516"/>
      <c r="CFG124" s="516"/>
      <c r="CFH124" s="516"/>
      <c r="CFI124" s="516"/>
      <c r="CFJ124" s="516"/>
      <c r="CFK124" s="516"/>
      <c r="CFL124" s="516"/>
      <c r="CFM124" s="516"/>
      <c r="CFN124" s="516"/>
      <c r="CFO124" s="516"/>
      <c r="CFP124" s="516"/>
      <c r="CFQ124" s="516"/>
      <c r="CFR124" s="516"/>
      <c r="CFS124" s="516"/>
      <c r="CFT124" s="516"/>
      <c r="CFU124" s="516"/>
      <c r="CFV124" s="516"/>
      <c r="CFW124" s="516"/>
      <c r="CFX124" s="516"/>
      <c r="CFY124" s="516"/>
      <c r="CFZ124" s="516"/>
      <c r="CGA124" s="516"/>
      <c r="CGB124" s="516"/>
      <c r="CGC124" s="516"/>
      <c r="CGD124" s="516"/>
      <c r="CGE124" s="516"/>
      <c r="CGF124" s="516"/>
      <c r="CGG124" s="516"/>
      <c r="CGH124" s="516"/>
      <c r="CGI124" s="516"/>
      <c r="CGJ124" s="516"/>
      <c r="CGK124" s="516"/>
      <c r="CGL124" s="516"/>
      <c r="CGM124" s="516"/>
      <c r="CGN124" s="516"/>
      <c r="CGO124" s="516"/>
      <c r="CGP124" s="516"/>
      <c r="CGQ124" s="516"/>
      <c r="CGR124" s="516"/>
      <c r="CGS124" s="516"/>
      <c r="CGT124" s="516"/>
      <c r="CGU124" s="516"/>
      <c r="CGV124" s="516"/>
      <c r="CGW124" s="516"/>
      <c r="CGX124" s="516"/>
      <c r="CGY124" s="516"/>
      <c r="CGZ124" s="516"/>
      <c r="CHA124" s="516"/>
      <c r="CHB124" s="516"/>
      <c r="CHC124" s="516"/>
      <c r="CHD124" s="516"/>
      <c r="CHE124" s="516"/>
      <c r="CHF124" s="516"/>
      <c r="CHG124" s="516"/>
      <c r="CHH124" s="516"/>
      <c r="CHI124" s="516"/>
      <c r="CHJ124" s="516"/>
      <c r="CHK124" s="516"/>
      <c r="CHL124" s="516"/>
      <c r="CHM124" s="516"/>
      <c r="CHN124" s="516"/>
      <c r="CHO124" s="516"/>
      <c r="CHP124" s="516"/>
      <c r="CHQ124" s="516"/>
      <c r="CHR124" s="516"/>
      <c r="CHS124" s="516"/>
      <c r="CHT124" s="516"/>
      <c r="CHU124" s="516"/>
      <c r="CHV124" s="516"/>
      <c r="CHW124" s="516"/>
      <c r="CHX124" s="516"/>
      <c r="CHY124" s="516"/>
      <c r="CHZ124" s="516"/>
      <c r="CIA124" s="516"/>
      <c r="CIB124" s="516"/>
      <c r="CIC124" s="516"/>
      <c r="CID124" s="516"/>
      <c r="CIE124" s="516"/>
      <c r="CIF124" s="516"/>
      <c r="CIG124" s="516"/>
      <c r="CIH124" s="516"/>
      <c r="CII124" s="516"/>
      <c r="CIJ124" s="516"/>
      <c r="CIK124" s="516"/>
      <c r="CIL124" s="516"/>
      <c r="CIM124" s="516"/>
      <c r="CIN124" s="516"/>
      <c r="CIO124" s="516"/>
      <c r="CIP124" s="516"/>
      <c r="CIQ124" s="516"/>
      <c r="CIR124" s="516"/>
      <c r="CIS124" s="516"/>
      <c r="CIT124" s="516"/>
      <c r="CIU124" s="516"/>
      <c r="CIV124" s="516"/>
      <c r="CIW124" s="516"/>
      <c r="CIX124" s="516"/>
      <c r="CIY124" s="516"/>
      <c r="CIZ124" s="516"/>
      <c r="CJA124" s="516"/>
      <c r="CJB124" s="516"/>
      <c r="CJC124" s="516"/>
      <c r="CJD124" s="516"/>
      <c r="CJE124" s="516"/>
      <c r="CJF124" s="516"/>
      <c r="CJG124" s="516"/>
      <c r="CJH124" s="516"/>
      <c r="CJI124" s="516"/>
      <c r="CJJ124" s="516"/>
      <c r="CJK124" s="516"/>
      <c r="CJL124" s="516"/>
      <c r="CJM124" s="516"/>
      <c r="CJN124" s="516"/>
      <c r="CJO124" s="516"/>
      <c r="CJP124" s="516"/>
      <c r="CJQ124" s="516"/>
      <c r="CJR124" s="516"/>
      <c r="CJS124" s="516"/>
      <c r="CJT124" s="516"/>
      <c r="CJU124" s="516"/>
      <c r="CJV124" s="516"/>
      <c r="CJW124" s="516"/>
      <c r="CJX124" s="516"/>
      <c r="CJY124" s="516"/>
      <c r="CJZ124" s="516"/>
      <c r="CKA124" s="516"/>
      <c r="CKB124" s="516"/>
      <c r="CKC124" s="516"/>
      <c r="CKD124" s="516"/>
      <c r="CKE124" s="516"/>
      <c r="CKF124" s="516"/>
      <c r="CKG124" s="516"/>
      <c r="CKH124" s="516"/>
      <c r="CKI124" s="516"/>
      <c r="CKJ124" s="516"/>
      <c r="CKK124" s="516"/>
      <c r="CKL124" s="516"/>
      <c r="CKM124" s="516"/>
      <c r="CKN124" s="516"/>
      <c r="CKO124" s="516"/>
      <c r="CKP124" s="516"/>
      <c r="CKQ124" s="516"/>
      <c r="CKR124" s="516"/>
      <c r="CKS124" s="516"/>
      <c r="CKT124" s="516"/>
      <c r="CKU124" s="516"/>
      <c r="CKV124" s="516"/>
      <c r="CKW124" s="516"/>
      <c r="CKX124" s="516"/>
      <c r="CKY124" s="516"/>
      <c r="CKZ124" s="516"/>
      <c r="CLA124" s="516"/>
      <c r="CLB124" s="516"/>
      <c r="CLC124" s="516"/>
      <c r="CLD124" s="516"/>
      <c r="CLE124" s="516"/>
      <c r="CLF124" s="516"/>
      <c r="CLG124" s="516"/>
      <c r="CLH124" s="516"/>
      <c r="CLI124" s="516"/>
      <c r="CLJ124" s="516"/>
      <c r="CLK124" s="516"/>
      <c r="CLL124" s="516"/>
      <c r="CLM124" s="516"/>
      <c r="CLN124" s="516"/>
      <c r="CLO124" s="516"/>
      <c r="CLP124" s="516"/>
      <c r="CLQ124" s="516"/>
      <c r="CLR124" s="516"/>
      <c r="CLS124" s="516"/>
      <c r="CLT124" s="516"/>
      <c r="CLU124" s="516"/>
      <c r="CLV124" s="516"/>
      <c r="CLW124" s="516"/>
      <c r="CLX124" s="516"/>
      <c r="CLY124" s="516"/>
      <c r="CLZ124" s="516"/>
      <c r="CMA124" s="516"/>
      <c r="CMB124" s="516"/>
      <c r="CMC124" s="516"/>
      <c r="CMD124" s="516"/>
      <c r="CME124" s="516"/>
      <c r="CMF124" s="516"/>
      <c r="CMG124" s="516"/>
      <c r="CMH124" s="516"/>
      <c r="CMI124" s="516"/>
      <c r="CMJ124" s="516"/>
      <c r="CMK124" s="516"/>
      <c r="CML124" s="516"/>
      <c r="CMM124" s="516"/>
      <c r="CMN124" s="516"/>
      <c r="CMO124" s="516"/>
      <c r="CMP124" s="516"/>
      <c r="CMQ124" s="516"/>
      <c r="CMR124" s="516"/>
      <c r="CMS124" s="516"/>
      <c r="CMT124" s="516"/>
      <c r="CMU124" s="516"/>
      <c r="CMV124" s="516"/>
      <c r="CMW124" s="516"/>
      <c r="CMX124" s="516"/>
      <c r="CMY124" s="516"/>
      <c r="CMZ124" s="516"/>
      <c r="CNA124" s="516"/>
      <c r="CNB124" s="516"/>
      <c r="CNC124" s="516"/>
      <c r="CND124" s="516"/>
      <c r="CNE124" s="516"/>
      <c r="CNF124" s="516"/>
      <c r="CNG124" s="516"/>
      <c r="CNH124" s="516"/>
      <c r="CNI124" s="516"/>
      <c r="CNJ124" s="516"/>
      <c r="CNK124" s="516"/>
      <c r="CNL124" s="516"/>
      <c r="CNM124" s="516"/>
      <c r="CNN124" s="516"/>
      <c r="CNO124" s="516"/>
      <c r="CNP124" s="516"/>
      <c r="CNQ124" s="516"/>
      <c r="CNR124" s="516"/>
      <c r="CNS124" s="516"/>
      <c r="CNT124" s="516"/>
      <c r="CNU124" s="516"/>
      <c r="CNV124" s="516"/>
      <c r="CNW124" s="516"/>
      <c r="CNX124" s="516"/>
      <c r="CNY124" s="516"/>
      <c r="CNZ124" s="516"/>
      <c r="COA124" s="516"/>
      <c r="COB124" s="516"/>
      <c r="COC124" s="516"/>
      <c r="COD124" s="516"/>
      <c r="COE124" s="516"/>
      <c r="COF124" s="516"/>
      <c r="COG124" s="516"/>
      <c r="COH124" s="516"/>
      <c r="COI124" s="516"/>
      <c r="COJ124" s="516"/>
      <c r="COK124" s="516"/>
      <c r="COL124" s="516"/>
      <c r="COM124" s="516"/>
      <c r="CON124" s="516"/>
      <c r="COO124" s="516"/>
      <c r="COP124" s="516"/>
      <c r="COQ124" s="516"/>
      <c r="COR124" s="516"/>
      <c r="COS124" s="516"/>
      <c r="COT124" s="516"/>
      <c r="COU124" s="516"/>
      <c r="COV124" s="516"/>
      <c r="COW124" s="516"/>
      <c r="COX124" s="516"/>
      <c r="COY124" s="516"/>
      <c r="COZ124" s="516"/>
      <c r="CPA124" s="516"/>
      <c r="CPB124" s="516"/>
      <c r="CPC124" s="516"/>
      <c r="CPD124" s="516"/>
      <c r="CPE124" s="516"/>
      <c r="CPF124" s="516"/>
      <c r="CPG124" s="516"/>
      <c r="CPH124" s="516"/>
      <c r="CPI124" s="516"/>
      <c r="CPJ124" s="516"/>
      <c r="CPK124" s="516"/>
      <c r="CPL124" s="516"/>
      <c r="CPM124" s="516"/>
      <c r="CPN124" s="516"/>
      <c r="CPO124" s="516"/>
      <c r="CPP124" s="516"/>
      <c r="CPQ124" s="516"/>
      <c r="CPR124" s="516"/>
      <c r="CPS124" s="516"/>
      <c r="CPT124" s="516"/>
      <c r="CPU124" s="516"/>
      <c r="CPV124" s="516"/>
      <c r="CPW124" s="516"/>
      <c r="CPX124" s="516"/>
      <c r="CPY124" s="516"/>
      <c r="CPZ124" s="516"/>
      <c r="CQA124" s="516"/>
      <c r="CQB124" s="516"/>
      <c r="CQC124" s="516"/>
      <c r="CQD124" s="516"/>
      <c r="CQE124" s="516"/>
      <c r="CQF124" s="516"/>
      <c r="CQG124" s="516"/>
      <c r="CQH124" s="516"/>
      <c r="CQI124" s="516"/>
      <c r="CQJ124" s="516"/>
      <c r="CQK124" s="516"/>
      <c r="CQL124" s="516"/>
      <c r="CQM124" s="516"/>
      <c r="CQN124" s="516"/>
      <c r="CQO124" s="516"/>
      <c r="CQP124" s="516"/>
      <c r="CQQ124" s="516"/>
      <c r="CQR124" s="516"/>
      <c r="CQS124" s="516"/>
      <c r="CQT124" s="516"/>
      <c r="CQU124" s="516"/>
      <c r="CQV124" s="516"/>
      <c r="CQW124" s="516"/>
      <c r="CQX124" s="516"/>
      <c r="CQY124" s="516"/>
      <c r="CQZ124" s="516"/>
      <c r="CRA124" s="516"/>
      <c r="CRB124" s="516"/>
      <c r="CRC124" s="516"/>
      <c r="CRD124" s="516"/>
      <c r="CRE124" s="516"/>
      <c r="CRF124" s="516"/>
      <c r="CRG124" s="516"/>
      <c r="CRH124" s="516"/>
      <c r="CRI124" s="516"/>
      <c r="CRJ124" s="516"/>
      <c r="CRK124" s="516"/>
      <c r="CRL124" s="516"/>
      <c r="CRM124" s="516"/>
      <c r="CRN124" s="516"/>
      <c r="CRO124" s="516"/>
      <c r="CRP124" s="516"/>
      <c r="CRQ124" s="516"/>
      <c r="CRR124" s="516"/>
      <c r="CRS124" s="516"/>
      <c r="CRT124" s="516"/>
      <c r="CRU124" s="516"/>
      <c r="CRV124" s="516"/>
      <c r="CRW124" s="516"/>
      <c r="CRX124" s="516"/>
      <c r="CRY124" s="516"/>
      <c r="CRZ124" s="516"/>
      <c r="CSA124" s="516"/>
      <c r="CSB124" s="516"/>
      <c r="CSC124" s="516"/>
      <c r="CSD124" s="516"/>
      <c r="CSE124" s="516"/>
      <c r="CSF124" s="516"/>
      <c r="CSG124" s="516"/>
      <c r="CSH124" s="516"/>
      <c r="CSI124" s="516"/>
      <c r="CSJ124" s="516"/>
      <c r="CSK124" s="516"/>
      <c r="CSL124" s="516"/>
      <c r="CSM124" s="516"/>
      <c r="CSN124" s="516"/>
      <c r="CSO124" s="516"/>
      <c r="CSP124" s="516"/>
      <c r="CSQ124" s="516"/>
      <c r="CSR124" s="516"/>
      <c r="CSS124" s="516"/>
      <c r="CST124" s="516"/>
      <c r="CSU124" s="516"/>
      <c r="CSV124" s="516"/>
      <c r="CSW124" s="516"/>
      <c r="CSX124" s="516"/>
      <c r="CSY124" s="516"/>
      <c r="CSZ124" s="516"/>
      <c r="CTA124" s="516"/>
      <c r="CTB124" s="516"/>
      <c r="CTC124" s="516"/>
      <c r="CTD124" s="516"/>
      <c r="CTE124" s="516"/>
      <c r="CTF124" s="516"/>
      <c r="CTG124" s="516"/>
      <c r="CTH124" s="516"/>
      <c r="CTI124" s="516"/>
      <c r="CTJ124" s="516"/>
      <c r="CTK124" s="516"/>
      <c r="CTL124" s="516"/>
      <c r="CTM124" s="516"/>
      <c r="CTN124" s="516"/>
      <c r="CTO124" s="516"/>
      <c r="CTP124" s="516"/>
      <c r="CTQ124" s="516"/>
      <c r="CTR124" s="516"/>
      <c r="CTS124" s="516"/>
      <c r="CTT124" s="516"/>
      <c r="CTU124" s="516"/>
      <c r="CTV124" s="516"/>
      <c r="CTW124" s="516"/>
      <c r="CTX124" s="516"/>
      <c r="CTY124" s="516"/>
      <c r="CTZ124" s="516"/>
      <c r="CUA124" s="516"/>
      <c r="CUB124" s="516"/>
      <c r="CUC124" s="516"/>
      <c r="CUD124" s="516"/>
      <c r="CUE124" s="516"/>
      <c r="CUF124" s="516"/>
      <c r="CUG124" s="516"/>
      <c r="CUH124" s="516"/>
      <c r="CUI124" s="516"/>
      <c r="CUJ124" s="516"/>
      <c r="CUK124" s="516"/>
      <c r="CUL124" s="516"/>
      <c r="CUM124" s="516"/>
      <c r="CUN124" s="516"/>
      <c r="CUO124" s="516"/>
      <c r="CUP124" s="516"/>
      <c r="CUQ124" s="516"/>
      <c r="CUR124" s="516"/>
      <c r="CUS124" s="516"/>
      <c r="CUT124" s="516"/>
      <c r="CUU124" s="516"/>
      <c r="CUV124" s="516"/>
      <c r="CUW124" s="516"/>
      <c r="CUX124" s="516"/>
      <c r="CUY124" s="516"/>
      <c r="CUZ124" s="516"/>
      <c r="CVA124" s="516"/>
      <c r="CVB124" s="516"/>
      <c r="CVC124" s="516"/>
      <c r="CVD124" s="516"/>
      <c r="CVE124" s="516"/>
      <c r="CVF124" s="516"/>
      <c r="CVG124" s="516"/>
      <c r="CVH124" s="516"/>
      <c r="CVI124" s="516"/>
      <c r="CVJ124" s="516"/>
      <c r="CVK124" s="516"/>
      <c r="CVL124" s="516"/>
      <c r="CVM124" s="516"/>
      <c r="CVN124" s="516"/>
      <c r="CVO124" s="516"/>
      <c r="CVP124" s="516"/>
      <c r="CVQ124" s="516"/>
      <c r="CVR124" s="516"/>
      <c r="CVS124" s="516"/>
      <c r="CVT124" s="516"/>
      <c r="CVU124" s="516"/>
      <c r="CVV124" s="516"/>
      <c r="CVW124" s="516"/>
      <c r="CVX124" s="516"/>
      <c r="CVY124" s="516"/>
      <c r="CVZ124" s="516"/>
      <c r="CWA124" s="516"/>
      <c r="CWB124" s="516"/>
      <c r="CWC124" s="516"/>
      <c r="CWD124" s="516"/>
      <c r="CWE124" s="516"/>
      <c r="CWF124" s="516"/>
      <c r="CWG124" s="516"/>
      <c r="CWH124" s="516"/>
      <c r="CWI124" s="516"/>
      <c r="CWJ124" s="516"/>
      <c r="CWK124" s="516"/>
      <c r="CWL124" s="516"/>
      <c r="CWM124" s="516"/>
      <c r="CWN124" s="516"/>
      <c r="CWO124" s="516"/>
      <c r="CWP124" s="516"/>
      <c r="CWQ124" s="516"/>
      <c r="CWR124" s="516"/>
      <c r="CWS124" s="516"/>
      <c r="CWT124" s="516"/>
      <c r="CWU124" s="516"/>
      <c r="CWV124" s="516"/>
      <c r="CWW124" s="516"/>
      <c r="CWX124" s="516"/>
      <c r="CWY124" s="516"/>
      <c r="CWZ124" s="516"/>
      <c r="CXA124" s="516"/>
      <c r="CXB124" s="516"/>
      <c r="CXC124" s="516"/>
      <c r="CXD124" s="516"/>
      <c r="CXE124" s="516"/>
      <c r="CXF124" s="516"/>
      <c r="CXG124" s="516"/>
      <c r="CXH124" s="516"/>
      <c r="CXI124" s="516"/>
      <c r="CXJ124" s="516"/>
      <c r="CXK124" s="516"/>
      <c r="CXL124" s="516"/>
      <c r="CXM124" s="516"/>
      <c r="CXN124" s="516"/>
      <c r="CXO124" s="516"/>
      <c r="CXP124" s="516"/>
      <c r="CXQ124" s="516"/>
      <c r="CXR124" s="516"/>
      <c r="CXS124" s="516"/>
      <c r="CXT124" s="516"/>
      <c r="CXU124" s="516"/>
      <c r="CXV124" s="516"/>
      <c r="CXW124" s="516"/>
      <c r="CXX124" s="516"/>
      <c r="CXY124" s="516"/>
      <c r="CXZ124" s="516"/>
      <c r="CYA124" s="516"/>
      <c r="CYB124" s="516"/>
      <c r="CYC124" s="516"/>
      <c r="CYD124" s="516"/>
      <c r="CYE124" s="516"/>
      <c r="CYF124" s="516"/>
      <c r="CYG124" s="516"/>
      <c r="CYH124" s="516"/>
      <c r="CYI124" s="516"/>
      <c r="CYJ124" s="516"/>
      <c r="CYK124" s="516"/>
      <c r="CYL124" s="516"/>
      <c r="CYM124" s="516"/>
      <c r="CYN124" s="516"/>
      <c r="CYO124" s="516"/>
      <c r="CYP124" s="516"/>
      <c r="CYQ124" s="516"/>
      <c r="CYR124" s="516"/>
      <c r="CYS124" s="516"/>
      <c r="CYT124" s="516"/>
      <c r="CYU124" s="516"/>
      <c r="CYV124" s="516"/>
      <c r="CYW124" s="516"/>
      <c r="CYX124" s="516"/>
      <c r="CYY124" s="516"/>
      <c r="CYZ124" s="516"/>
      <c r="CZA124" s="516"/>
      <c r="CZB124" s="516"/>
      <c r="CZC124" s="516"/>
      <c r="CZD124" s="516"/>
      <c r="CZE124" s="516"/>
      <c r="CZF124" s="516"/>
      <c r="CZG124" s="516"/>
      <c r="CZH124" s="516"/>
      <c r="CZI124" s="516"/>
      <c r="CZJ124" s="516"/>
      <c r="CZK124" s="516"/>
      <c r="CZL124" s="516"/>
      <c r="CZM124" s="516"/>
      <c r="CZN124" s="516"/>
      <c r="CZO124" s="516"/>
      <c r="CZP124" s="516"/>
      <c r="CZQ124" s="516"/>
      <c r="CZR124" s="516"/>
      <c r="CZS124" s="516"/>
      <c r="CZT124" s="516"/>
      <c r="CZU124" s="516"/>
      <c r="CZV124" s="516"/>
      <c r="CZW124" s="516"/>
      <c r="CZX124" s="516"/>
      <c r="CZY124" s="516"/>
      <c r="CZZ124" s="516"/>
      <c r="DAA124" s="516"/>
      <c r="DAB124" s="516"/>
      <c r="DAC124" s="516"/>
      <c r="DAD124" s="516"/>
      <c r="DAE124" s="516"/>
      <c r="DAF124" s="516"/>
      <c r="DAG124" s="516"/>
      <c r="DAH124" s="516"/>
      <c r="DAI124" s="516"/>
      <c r="DAJ124" s="516"/>
      <c r="DAK124" s="516"/>
      <c r="DAL124" s="516"/>
      <c r="DAM124" s="516"/>
      <c r="DAN124" s="516"/>
      <c r="DAO124" s="516"/>
      <c r="DAP124" s="516"/>
      <c r="DAQ124" s="516"/>
      <c r="DAR124" s="516"/>
      <c r="DAS124" s="516"/>
      <c r="DAT124" s="516"/>
      <c r="DAU124" s="516"/>
      <c r="DAV124" s="516"/>
      <c r="DAW124" s="516"/>
      <c r="DAX124" s="516"/>
      <c r="DAY124" s="516"/>
      <c r="DAZ124" s="516"/>
      <c r="DBA124" s="516"/>
      <c r="DBB124" s="516"/>
      <c r="DBC124" s="516"/>
      <c r="DBD124" s="516"/>
      <c r="DBE124" s="516"/>
      <c r="DBF124" s="516"/>
      <c r="DBG124" s="516"/>
      <c r="DBH124" s="516"/>
      <c r="DBI124" s="516"/>
      <c r="DBJ124" s="516"/>
      <c r="DBK124" s="516"/>
      <c r="DBL124" s="516"/>
      <c r="DBM124" s="516"/>
      <c r="DBN124" s="516"/>
      <c r="DBO124" s="516"/>
      <c r="DBP124" s="516"/>
      <c r="DBQ124" s="516"/>
      <c r="DBR124" s="516"/>
      <c r="DBS124" s="516"/>
      <c r="DBT124" s="516"/>
      <c r="DBU124" s="516"/>
      <c r="DBV124" s="516"/>
      <c r="DBW124" s="516"/>
      <c r="DBX124" s="516"/>
      <c r="DBY124" s="516"/>
      <c r="DBZ124" s="516"/>
      <c r="DCA124" s="516"/>
      <c r="DCB124" s="516"/>
      <c r="DCC124" s="516"/>
      <c r="DCD124" s="516"/>
      <c r="DCE124" s="516"/>
      <c r="DCF124" s="516"/>
      <c r="DCG124" s="516"/>
      <c r="DCH124" s="516"/>
      <c r="DCI124" s="516"/>
      <c r="DCJ124" s="516"/>
      <c r="DCK124" s="516"/>
      <c r="DCL124" s="516"/>
      <c r="DCM124" s="516"/>
      <c r="DCN124" s="516"/>
      <c r="DCO124" s="516"/>
      <c r="DCP124" s="516"/>
      <c r="DCQ124" s="516"/>
      <c r="DCR124" s="516"/>
      <c r="DCS124" s="516"/>
      <c r="DCT124" s="516"/>
      <c r="DCU124" s="516"/>
      <c r="DCV124" s="516"/>
      <c r="DCW124" s="516"/>
      <c r="DCX124" s="516"/>
      <c r="DCY124" s="516"/>
      <c r="DCZ124" s="516"/>
      <c r="DDA124" s="516"/>
      <c r="DDB124" s="516"/>
      <c r="DDC124" s="516"/>
      <c r="DDD124" s="516"/>
      <c r="DDE124" s="516"/>
      <c r="DDF124" s="516"/>
      <c r="DDG124" s="516"/>
      <c r="DDH124" s="516"/>
      <c r="DDI124" s="516"/>
      <c r="DDJ124" s="516"/>
      <c r="DDK124" s="516"/>
      <c r="DDL124" s="516"/>
      <c r="DDM124" s="516"/>
      <c r="DDN124" s="516"/>
      <c r="DDO124" s="516"/>
      <c r="DDP124" s="516"/>
      <c r="DDQ124" s="516"/>
      <c r="DDR124" s="516"/>
      <c r="DDS124" s="516"/>
      <c r="DDT124" s="516"/>
      <c r="DDU124" s="516"/>
      <c r="DDV124" s="516"/>
      <c r="DDW124" s="516"/>
      <c r="DDX124" s="516"/>
      <c r="DDY124" s="516"/>
      <c r="DDZ124" s="516"/>
      <c r="DEA124" s="516"/>
      <c r="DEB124" s="516"/>
      <c r="DEC124" s="516"/>
      <c r="DED124" s="516"/>
      <c r="DEE124" s="516"/>
      <c r="DEF124" s="516"/>
      <c r="DEG124" s="516"/>
      <c r="DEH124" s="516"/>
      <c r="DEI124" s="516"/>
      <c r="DEJ124" s="516"/>
      <c r="DEK124" s="516"/>
      <c r="DEL124" s="516"/>
      <c r="DEM124" s="516"/>
      <c r="DEN124" s="516"/>
      <c r="DEO124" s="516"/>
      <c r="DEP124" s="516"/>
      <c r="DEQ124" s="516"/>
      <c r="DER124" s="516"/>
      <c r="DES124" s="516"/>
      <c r="DET124" s="516"/>
      <c r="DEU124" s="516"/>
      <c r="DEV124" s="516"/>
      <c r="DEW124" s="516"/>
      <c r="DEX124" s="516"/>
      <c r="DEY124" s="516"/>
      <c r="DEZ124" s="516"/>
      <c r="DFA124" s="516"/>
      <c r="DFB124" s="516"/>
      <c r="DFC124" s="516"/>
      <c r="DFD124" s="516"/>
      <c r="DFE124" s="516"/>
      <c r="DFF124" s="516"/>
      <c r="DFG124" s="516"/>
      <c r="DFH124" s="516"/>
      <c r="DFI124" s="516"/>
      <c r="DFJ124" s="516"/>
      <c r="DFK124" s="516"/>
      <c r="DFL124" s="516"/>
      <c r="DFM124" s="516"/>
      <c r="DFN124" s="516"/>
      <c r="DFO124" s="516"/>
      <c r="DFP124" s="516"/>
      <c r="DFQ124" s="516"/>
      <c r="DFR124" s="516"/>
      <c r="DFS124" s="516"/>
      <c r="DFT124" s="516"/>
      <c r="DFU124" s="516"/>
      <c r="DFV124" s="516"/>
      <c r="DFW124" s="516"/>
      <c r="DFX124" s="516"/>
      <c r="DFY124" s="516"/>
      <c r="DFZ124" s="516"/>
      <c r="DGA124" s="516"/>
      <c r="DGB124" s="516"/>
      <c r="DGC124" s="516"/>
      <c r="DGD124" s="516"/>
      <c r="DGE124" s="516"/>
      <c r="DGF124" s="516"/>
      <c r="DGG124" s="516"/>
      <c r="DGH124" s="516"/>
      <c r="DGI124" s="516"/>
      <c r="DGJ124" s="516"/>
      <c r="DGK124" s="516"/>
      <c r="DGL124" s="516"/>
      <c r="DGM124" s="516"/>
      <c r="DGN124" s="516"/>
      <c r="DGO124" s="516"/>
      <c r="DGP124" s="516"/>
      <c r="DGQ124" s="516"/>
      <c r="DGR124" s="516"/>
      <c r="DGS124" s="516"/>
      <c r="DGT124" s="516"/>
      <c r="DGU124" s="516"/>
      <c r="DGV124" s="516"/>
      <c r="DGW124" s="516"/>
      <c r="DGX124" s="516"/>
      <c r="DGY124" s="516"/>
      <c r="DGZ124" s="516"/>
      <c r="DHA124" s="516"/>
      <c r="DHB124" s="516"/>
      <c r="DHC124" s="516"/>
      <c r="DHD124" s="516"/>
      <c r="DHE124" s="516"/>
      <c r="DHF124" s="516"/>
      <c r="DHG124" s="516"/>
      <c r="DHH124" s="516"/>
      <c r="DHI124" s="516"/>
      <c r="DHJ124" s="516"/>
      <c r="DHK124" s="516"/>
      <c r="DHL124" s="516"/>
      <c r="DHM124" s="516"/>
      <c r="DHN124" s="516"/>
      <c r="DHO124" s="516"/>
      <c r="DHP124" s="516"/>
      <c r="DHQ124" s="516"/>
      <c r="DHR124" s="516"/>
      <c r="DHS124" s="516"/>
      <c r="DHT124" s="516"/>
      <c r="DHU124" s="516"/>
      <c r="DHV124" s="516"/>
      <c r="DHW124" s="516"/>
      <c r="DHX124" s="516"/>
      <c r="DHY124" s="516"/>
      <c r="DHZ124" s="516"/>
      <c r="DIA124" s="516"/>
      <c r="DIB124" s="516"/>
      <c r="DIC124" s="516"/>
      <c r="DID124" s="516"/>
      <c r="DIE124" s="516"/>
      <c r="DIF124" s="516"/>
      <c r="DIG124" s="516"/>
      <c r="DIH124" s="516"/>
      <c r="DII124" s="516"/>
      <c r="DIJ124" s="516"/>
      <c r="DIK124" s="516"/>
      <c r="DIL124" s="516"/>
      <c r="DIM124" s="516"/>
      <c r="DIN124" s="516"/>
      <c r="DIO124" s="516"/>
      <c r="DIP124" s="516"/>
      <c r="DIQ124" s="516"/>
      <c r="DIR124" s="516"/>
      <c r="DIS124" s="516"/>
      <c r="DIT124" s="516"/>
      <c r="DIU124" s="516"/>
      <c r="DIV124" s="516"/>
      <c r="DIW124" s="516"/>
      <c r="DIX124" s="516"/>
      <c r="DIY124" s="516"/>
      <c r="DIZ124" s="516"/>
      <c r="DJA124" s="516"/>
      <c r="DJB124" s="516"/>
      <c r="DJC124" s="516"/>
      <c r="DJD124" s="516"/>
      <c r="DJE124" s="516"/>
      <c r="DJF124" s="516"/>
      <c r="DJG124" s="516"/>
      <c r="DJH124" s="516"/>
      <c r="DJI124" s="516"/>
      <c r="DJJ124" s="516"/>
      <c r="DJK124" s="516"/>
      <c r="DJL124" s="516"/>
      <c r="DJM124" s="516"/>
      <c r="DJN124" s="516"/>
      <c r="DJO124" s="516"/>
      <c r="DJP124" s="516"/>
      <c r="DJQ124" s="516"/>
      <c r="DJR124" s="516"/>
      <c r="DJS124" s="516"/>
      <c r="DJT124" s="516"/>
      <c r="DJU124" s="516"/>
      <c r="DJV124" s="516"/>
      <c r="DJW124" s="516"/>
      <c r="DJX124" s="516"/>
      <c r="DJY124" s="516"/>
      <c r="DJZ124" s="516"/>
      <c r="DKA124" s="516"/>
      <c r="DKB124" s="516"/>
      <c r="DKC124" s="516"/>
      <c r="DKD124" s="516"/>
      <c r="DKE124" s="516"/>
      <c r="DKF124" s="516"/>
      <c r="DKG124" s="516"/>
      <c r="DKH124" s="516"/>
      <c r="DKI124" s="516"/>
      <c r="DKJ124" s="516"/>
      <c r="DKK124" s="516"/>
      <c r="DKL124" s="516"/>
      <c r="DKM124" s="516"/>
      <c r="DKN124" s="516"/>
      <c r="DKO124" s="516"/>
      <c r="DKP124" s="516"/>
      <c r="DKQ124" s="516"/>
      <c r="DKR124" s="516"/>
      <c r="DKS124" s="516"/>
      <c r="DKT124" s="516"/>
      <c r="DKU124" s="516"/>
      <c r="DKV124" s="516"/>
      <c r="DKW124" s="516"/>
      <c r="DKX124" s="516"/>
      <c r="DKY124" s="516"/>
      <c r="DKZ124" s="516"/>
      <c r="DLA124" s="516"/>
      <c r="DLB124" s="516"/>
      <c r="DLC124" s="516"/>
      <c r="DLD124" s="516"/>
      <c r="DLE124" s="516"/>
      <c r="DLF124" s="516"/>
      <c r="DLG124" s="516"/>
      <c r="DLH124" s="516"/>
      <c r="DLI124" s="516"/>
      <c r="DLJ124" s="516"/>
      <c r="DLK124" s="516"/>
      <c r="DLL124" s="516"/>
      <c r="DLM124" s="516"/>
      <c r="DLN124" s="516"/>
      <c r="DLO124" s="516"/>
      <c r="DLP124" s="516"/>
      <c r="DLQ124" s="516"/>
      <c r="DLR124" s="516"/>
      <c r="DLS124" s="516"/>
      <c r="DLT124" s="516"/>
      <c r="DLU124" s="516"/>
      <c r="DLV124" s="516"/>
      <c r="DLW124" s="516"/>
      <c r="DLX124" s="516"/>
      <c r="DLY124" s="516"/>
      <c r="DLZ124" s="516"/>
      <c r="DMA124" s="516"/>
      <c r="DMB124" s="516"/>
      <c r="DMC124" s="516"/>
      <c r="DMD124" s="516"/>
      <c r="DME124" s="516"/>
      <c r="DMF124" s="516"/>
      <c r="DMG124" s="516"/>
      <c r="DMH124" s="516"/>
      <c r="DMI124" s="516"/>
      <c r="DMJ124" s="516"/>
      <c r="DMK124" s="516"/>
      <c r="DML124" s="516"/>
      <c r="DMM124" s="516"/>
      <c r="DMN124" s="516"/>
      <c r="DMO124" s="516"/>
      <c r="DMP124" s="516"/>
      <c r="DMQ124" s="516"/>
      <c r="DMR124" s="516"/>
      <c r="DMS124" s="516"/>
      <c r="DMT124" s="516"/>
      <c r="DMU124" s="516"/>
      <c r="DMV124" s="516"/>
      <c r="DMW124" s="516"/>
      <c r="DMX124" s="516"/>
      <c r="DMY124" s="516"/>
      <c r="DMZ124" s="516"/>
      <c r="DNA124" s="516"/>
      <c r="DNB124" s="516"/>
      <c r="DNC124" s="516"/>
      <c r="DND124" s="516"/>
      <c r="DNE124" s="516"/>
      <c r="DNF124" s="516"/>
      <c r="DNG124" s="516"/>
      <c r="DNH124" s="516"/>
      <c r="DNI124" s="516"/>
      <c r="DNJ124" s="516"/>
      <c r="DNK124" s="516"/>
      <c r="DNL124" s="516"/>
      <c r="DNM124" s="516"/>
      <c r="DNN124" s="516"/>
      <c r="DNO124" s="516"/>
      <c r="DNP124" s="516"/>
      <c r="DNQ124" s="516"/>
      <c r="DNR124" s="516"/>
      <c r="DNS124" s="516"/>
      <c r="DNT124" s="516"/>
      <c r="DNU124" s="516"/>
      <c r="DNV124" s="516"/>
      <c r="DNW124" s="516"/>
      <c r="DNX124" s="516"/>
      <c r="DNY124" s="516"/>
      <c r="DNZ124" s="516"/>
      <c r="DOA124" s="516"/>
      <c r="DOB124" s="516"/>
      <c r="DOC124" s="516"/>
      <c r="DOD124" s="516"/>
      <c r="DOE124" s="516"/>
      <c r="DOF124" s="516"/>
      <c r="DOG124" s="516"/>
      <c r="DOH124" s="516"/>
      <c r="DOI124" s="516"/>
      <c r="DOJ124" s="516"/>
      <c r="DOK124" s="516"/>
      <c r="DOL124" s="516"/>
      <c r="DOM124" s="516"/>
      <c r="DON124" s="516"/>
      <c r="DOO124" s="516"/>
      <c r="DOP124" s="516"/>
      <c r="DOQ124" s="516"/>
      <c r="DOR124" s="516"/>
      <c r="DOS124" s="516"/>
      <c r="DOT124" s="516"/>
      <c r="DOU124" s="516"/>
      <c r="DOV124" s="516"/>
      <c r="DOW124" s="516"/>
      <c r="DOX124" s="516"/>
      <c r="DOY124" s="516"/>
      <c r="DOZ124" s="516"/>
      <c r="DPA124" s="516"/>
      <c r="DPB124" s="516"/>
      <c r="DPC124" s="516"/>
      <c r="DPD124" s="516"/>
      <c r="DPE124" s="516"/>
      <c r="DPF124" s="516"/>
      <c r="DPG124" s="516"/>
      <c r="DPH124" s="516"/>
      <c r="DPI124" s="516"/>
      <c r="DPJ124" s="516"/>
      <c r="DPK124" s="516"/>
      <c r="DPL124" s="516"/>
      <c r="DPM124" s="516"/>
      <c r="DPN124" s="516"/>
      <c r="DPO124" s="516"/>
      <c r="DPP124" s="516"/>
      <c r="DPQ124" s="516"/>
      <c r="DPR124" s="516"/>
      <c r="DPS124" s="516"/>
      <c r="DPT124" s="516"/>
      <c r="DPU124" s="516"/>
      <c r="DPV124" s="516"/>
      <c r="DPW124" s="516"/>
      <c r="DPX124" s="516"/>
      <c r="DPY124" s="516"/>
      <c r="DPZ124" s="516"/>
      <c r="DQA124" s="516"/>
      <c r="DQB124" s="516"/>
      <c r="DQC124" s="516"/>
      <c r="DQD124" s="516"/>
      <c r="DQE124" s="516"/>
      <c r="DQF124" s="516"/>
      <c r="DQG124" s="516"/>
      <c r="DQH124" s="516"/>
      <c r="DQI124" s="516"/>
      <c r="DQJ124" s="516"/>
      <c r="DQK124" s="516"/>
      <c r="DQL124" s="516"/>
      <c r="DQM124" s="516"/>
      <c r="DQN124" s="516"/>
      <c r="DQO124" s="516"/>
      <c r="DQP124" s="516"/>
      <c r="DQQ124" s="516"/>
      <c r="DQR124" s="516"/>
      <c r="DQS124" s="516"/>
      <c r="DQT124" s="516"/>
      <c r="DQU124" s="516"/>
      <c r="DQV124" s="516"/>
      <c r="DQW124" s="516"/>
      <c r="DQX124" s="516"/>
      <c r="DQY124" s="516"/>
      <c r="DQZ124" s="516"/>
      <c r="DRA124" s="516"/>
      <c r="DRB124" s="516"/>
      <c r="DRC124" s="516"/>
      <c r="DRD124" s="516"/>
      <c r="DRE124" s="516"/>
      <c r="DRF124" s="516"/>
      <c r="DRG124" s="516"/>
      <c r="DRH124" s="516"/>
      <c r="DRI124" s="516"/>
      <c r="DRJ124" s="516"/>
      <c r="DRK124" s="516"/>
      <c r="DRL124" s="516"/>
      <c r="DRM124" s="516"/>
      <c r="DRN124" s="516"/>
      <c r="DRO124" s="516"/>
      <c r="DRP124" s="516"/>
      <c r="DRQ124" s="516"/>
      <c r="DRR124" s="516"/>
      <c r="DRS124" s="516"/>
      <c r="DRT124" s="516"/>
      <c r="DRU124" s="516"/>
      <c r="DRV124" s="516"/>
      <c r="DRW124" s="516"/>
      <c r="DRX124" s="516"/>
      <c r="DRY124" s="516"/>
      <c r="DRZ124" s="516"/>
      <c r="DSA124" s="516"/>
      <c r="DSB124" s="516"/>
      <c r="DSC124" s="516"/>
      <c r="DSD124" s="516"/>
      <c r="DSE124" s="516"/>
      <c r="DSF124" s="516"/>
      <c r="DSG124" s="516"/>
      <c r="DSH124" s="516"/>
      <c r="DSI124" s="516"/>
      <c r="DSJ124" s="516"/>
      <c r="DSK124" s="516"/>
      <c r="DSL124" s="516"/>
      <c r="DSM124" s="516"/>
      <c r="DSN124" s="516"/>
      <c r="DSO124" s="516"/>
      <c r="DSP124" s="516"/>
      <c r="DSQ124" s="516"/>
      <c r="DSR124" s="516"/>
      <c r="DSS124" s="516"/>
      <c r="DST124" s="516"/>
      <c r="DSU124" s="516"/>
      <c r="DSV124" s="516"/>
      <c r="DSW124" s="516"/>
      <c r="DSX124" s="516"/>
      <c r="DSY124" s="516"/>
      <c r="DSZ124" s="516"/>
      <c r="DTA124" s="516"/>
      <c r="DTB124" s="516"/>
      <c r="DTC124" s="516"/>
      <c r="DTD124" s="516"/>
      <c r="DTE124" s="516"/>
      <c r="DTF124" s="516"/>
      <c r="DTG124" s="516"/>
      <c r="DTH124" s="516"/>
      <c r="DTI124" s="516"/>
      <c r="DTJ124" s="516"/>
      <c r="DTK124" s="516"/>
      <c r="DTL124" s="516"/>
      <c r="DTM124" s="516"/>
      <c r="DTN124" s="516"/>
      <c r="DTO124" s="516"/>
      <c r="DTP124" s="516"/>
      <c r="DTQ124" s="516"/>
      <c r="DTR124" s="516"/>
      <c r="DTS124" s="516"/>
      <c r="DTT124" s="516"/>
      <c r="DTU124" s="516"/>
      <c r="DTV124" s="516"/>
      <c r="DTW124" s="516"/>
      <c r="DTX124" s="516"/>
      <c r="DTY124" s="516"/>
      <c r="DTZ124" s="516"/>
      <c r="DUA124" s="516"/>
      <c r="DUB124" s="516"/>
      <c r="DUC124" s="516"/>
      <c r="DUD124" s="516"/>
      <c r="DUE124" s="516"/>
      <c r="DUF124" s="516"/>
      <c r="DUG124" s="516"/>
      <c r="DUH124" s="516"/>
      <c r="DUI124" s="516"/>
      <c r="DUJ124" s="516"/>
      <c r="DUK124" s="516"/>
      <c r="DUL124" s="516"/>
      <c r="DUM124" s="516"/>
      <c r="DUN124" s="516"/>
      <c r="DUO124" s="516"/>
      <c r="DUP124" s="516"/>
      <c r="DUQ124" s="516"/>
      <c r="DUR124" s="516"/>
      <c r="DUS124" s="516"/>
      <c r="DUT124" s="516"/>
      <c r="DUU124" s="516"/>
      <c r="DUV124" s="516"/>
      <c r="DUW124" s="516"/>
      <c r="DUX124" s="516"/>
      <c r="DUY124" s="516"/>
      <c r="DUZ124" s="516"/>
      <c r="DVA124" s="516"/>
      <c r="DVB124" s="516"/>
      <c r="DVC124" s="516"/>
      <c r="DVD124" s="516"/>
      <c r="DVE124" s="516"/>
      <c r="DVF124" s="516"/>
      <c r="DVG124" s="516"/>
      <c r="DVH124" s="516"/>
      <c r="DVI124" s="516"/>
      <c r="DVJ124" s="516"/>
      <c r="DVK124" s="516"/>
      <c r="DVL124" s="516"/>
      <c r="DVM124" s="516"/>
      <c r="DVN124" s="516"/>
      <c r="DVO124" s="516"/>
      <c r="DVP124" s="516"/>
      <c r="DVQ124" s="516"/>
      <c r="DVR124" s="516"/>
      <c r="DVS124" s="516"/>
      <c r="DVT124" s="516"/>
      <c r="DVU124" s="516"/>
      <c r="DVV124" s="516"/>
      <c r="DVW124" s="516"/>
      <c r="DVX124" s="516"/>
      <c r="DVY124" s="516"/>
      <c r="DVZ124" s="516"/>
      <c r="DWA124" s="516"/>
      <c r="DWB124" s="516"/>
      <c r="DWC124" s="516"/>
      <c r="DWD124" s="516"/>
      <c r="DWE124" s="516"/>
      <c r="DWF124" s="516"/>
      <c r="DWG124" s="516"/>
      <c r="DWH124" s="516"/>
      <c r="DWI124" s="516"/>
      <c r="DWJ124" s="516"/>
      <c r="DWK124" s="516"/>
      <c r="DWL124" s="516"/>
      <c r="DWM124" s="516"/>
      <c r="DWN124" s="516"/>
      <c r="DWO124" s="516"/>
      <c r="DWP124" s="516"/>
      <c r="DWQ124" s="516"/>
      <c r="DWR124" s="516"/>
      <c r="DWS124" s="516"/>
      <c r="DWT124" s="516"/>
      <c r="DWU124" s="516"/>
      <c r="DWV124" s="516"/>
      <c r="DWW124" s="516"/>
      <c r="DWX124" s="516"/>
      <c r="DWY124" s="516"/>
      <c r="DWZ124" s="516"/>
      <c r="DXA124" s="516"/>
      <c r="DXB124" s="516"/>
      <c r="DXC124" s="516"/>
      <c r="DXD124" s="516"/>
      <c r="DXE124" s="516"/>
      <c r="DXF124" s="516"/>
      <c r="DXG124" s="516"/>
      <c r="DXH124" s="516"/>
      <c r="DXI124" s="516"/>
      <c r="DXJ124" s="516"/>
      <c r="DXK124" s="516"/>
      <c r="DXL124" s="516"/>
      <c r="DXM124" s="516"/>
      <c r="DXN124" s="516"/>
      <c r="DXO124" s="516"/>
      <c r="DXP124" s="516"/>
      <c r="DXQ124" s="516"/>
      <c r="DXR124" s="516"/>
      <c r="DXS124" s="516"/>
      <c r="DXT124" s="516"/>
      <c r="DXU124" s="516"/>
      <c r="DXV124" s="516"/>
      <c r="DXW124" s="516"/>
      <c r="DXX124" s="516"/>
      <c r="DXY124" s="516"/>
      <c r="DXZ124" s="516"/>
      <c r="DYA124" s="516"/>
      <c r="DYB124" s="516"/>
      <c r="DYC124" s="516"/>
      <c r="DYD124" s="516"/>
      <c r="DYE124" s="516"/>
      <c r="DYF124" s="516"/>
      <c r="DYG124" s="516"/>
      <c r="DYH124" s="516"/>
      <c r="DYI124" s="516"/>
      <c r="DYJ124" s="516"/>
      <c r="DYK124" s="516"/>
      <c r="DYL124" s="516"/>
      <c r="DYM124" s="516"/>
      <c r="DYN124" s="516"/>
      <c r="DYO124" s="516"/>
      <c r="DYP124" s="516"/>
      <c r="DYQ124" s="516"/>
      <c r="DYR124" s="516"/>
      <c r="DYS124" s="516"/>
      <c r="DYT124" s="516"/>
      <c r="DYU124" s="516"/>
      <c r="DYV124" s="516"/>
      <c r="DYW124" s="516"/>
      <c r="DYX124" s="516"/>
      <c r="DYY124" s="516"/>
      <c r="DYZ124" s="516"/>
      <c r="DZA124" s="516"/>
      <c r="DZB124" s="516"/>
      <c r="DZC124" s="516"/>
      <c r="DZD124" s="516"/>
      <c r="DZE124" s="516"/>
      <c r="DZF124" s="516"/>
      <c r="DZG124" s="516"/>
      <c r="DZH124" s="516"/>
      <c r="DZI124" s="516"/>
      <c r="DZJ124" s="516"/>
      <c r="DZK124" s="516"/>
      <c r="DZL124" s="516"/>
      <c r="DZM124" s="516"/>
      <c r="DZN124" s="516"/>
      <c r="DZO124" s="516"/>
      <c r="DZP124" s="516"/>
      <c r="DZQ124" s="516"/>
      <c r="DZR124" s="516"/>
      <c r="DZS124" s="516"/>
      <c r="DZT124" s="516"/>
      <c r="DZU124" s="516"/>
      <c r="DZV124" s="516"/>
      <c r="DZW124" s="516"/>
      <c r="DZX124" s="516"/>
      <c r="DZY124" s="516"/>
      <c r="DZZ124" s="516"/>
      <c r="EAA124" s="516"/>
      <c r="EAB124" s="516"/>
      <c r="EAC124" s="516"/>
      <c r="EAD124" s="516"/>
      <c r="EAE124" s="516"/>
      <c r="EAF124" s="516"/>
      <c r="EAG124" s="516"/>
      <c r="EAH124" s="516"/>
      <c r="EAI124" s="516"/>
      <c r="EAJ124" s="516"/>
      <c r="EAK124" s="516"/>
      <c r="EAL124" s="516"/>
      <c r="EAM124" s="516"/>
      <c r="EAN124" s="516"/>
      <c r="EAO124" s="516"/>
      <c r="EAP124" s="516"/>
      <c r="EAQ124" s="516"/>
      <c r="EAR124" s="516"/>
      <c r="EAS124" s="516"/>
      <c r="EAT124" s="516"/>
      <c r="EAU124" s="516"/>
      <c r="EAV124" s="516"/>
      <c r="EAW124" s="516"/>
      <c r="EAX124" s="516"/>
      <c r="EAY124" s="516"/>
      <c r="EAZ124" s="516"/>
      <c r="EBA124" s="516"/>
      <c r="EBB124" s="516"/>
      <c r="EBC124" s="516"/>
      <c r="EBD124" s="516"/>
      <c r="EBE124" s="516"/>
      <c r="EBF124" s="516"/>
      <c r="EBG124" s="516"/>
      <c r="EBH124" s="516"/>
      <c r="EBI124" s="516"/>
      <c r="EBJ124" s="516"/>
      <c r="EBK124" s="516"/>
      <c r="EBL124" s="516"/>
      <c r="EBM124" s="516"/>
      <c r="EBN124" s="516"/>
      <c r="EBO124" s="516"/>
      <c r="EBP124" s="516"/>
      <c r="EBQ124" s="516"/>
      <c r="EBR124" s="516"/>
      <c r="EBS124" s="516"/>
      <c r="EBT124" s="516"/>
      <c r="EBU124" s="516"/>
      <c r="EBV124" s="516"/>
      <c r="EBW124" s="516"/>
      <c r="EBX124" s="516"/>
      <c r="EBY124" s="516"/>
      <c r="EBZ124" s="516"/>
      <c r="ECA124" s="516"/>
      <c r="ECB124" s="516"/>
      <c r="ECC124" s="516"/>
      <c r="ECD124" s="516"/>
      <c r="ECE124" s="516"/>
      <c r="ECF124" s="516"/>
      <c r="ECG124" s="516"/>
      <c r="ECH124" s="516"/>
      <c r="ECI124" s="516"/>
      <c r="ECJ124" s="516"/>
      <c r="ECK124" s="516"/>
      <c r="ECL124" s="516"/>
      <c r="ECM124" s="516"/>
      <c r="ECN124" s="516"/>
      <c r="ECO124" s="516"/>
      <c r="ECP124" s="516"/>
      <c r="ECQ124" s="516"/>
      <c r="ECR124" s="516"/>
      <c r="ECS124" s="516"/>
      <c r="ECT124" s="516"/>
      <c r="ECU124" s="516"/>
      <c r="ECV124" s="516"/>
      <c r="ECW124" s="516"/>
      <c r="ECX124" s="516"/>
      <c r="ECY124" s="516"/>
      <c r="ECZ124" s="516"/>
      <c r="EDA124" s="516"/>
      <c r="EDB124" s="516"/>
      <c r="EDC124" s="516"/>
      <c r="EDD124" s="516"/>
      <c r="EDE124" s="516"/>
      <c r="EDF124" s="516"/>
      <c r="EDG124" s="516"/>
      <c r="EDH124" s="516"/>
      <c r="EDI124" s="516"/>
      <c r="EDJ124" s="516"/>
      <c r="EDK124" s="516"/>
      <c r="EDL124" s="516"/>
      <c r="EDM124" s="516"/>
      <c r="EDN124" s="516"/>
      <c r="EDO124" s="516"/>
      <c r="EDP124" s="516"/>
      <c r="EDQ124" s="516"/>
      <c r="EDR124" s="516"/>
      <c r="EDS124" s="516"/>
      <c r="EDT124" s="516"/>
      <c r="EDU124" s="516"/>
      <c r="EDV124" s="516"/>
      <c r="EDW124" s="516"/>
      <c r="EDX124" s="516"/>
      <c r="EDY124" s="516"/>
      <c r="EDZ124" s="516"/>
      <c r="EEA124" s="516"/>
      <c r="EEB124" s="516"/>
      <c r="EEC124" s="516"/>
      <c r="EED124" s="516"/>
      <c r="EEE124" s="516"/>
      <c r="EEF124" s="516"/>
      <c r="EEG124" s="516"/>
      <c r="EEH124" s="516"/>
      <c r="EEI124" s="516"/>
      <c r="EEJ124" s="516"/>
      <c r="EEK124" s="516"/>
      <c r="EEL124" s="516"/>
      <c r="EEM124" s="516"/>
      <c r="EEN124" s="516"/>
      <c r="EEO124" s="516"/>
      <c r="EEP124" s="516"/>
      <c r="EEQ124" s="516"/>
      <c r="EER124" s="516"/>
      <c r="EES124" s="516"/>
      <c r="EET124" s="516"/>
      <c r="EEU124" s="516"/>
      <c r="EEV124" s="516"/>
      <c r="EEW124" s="516"/>
      <c r="EEX124" s="516"/>
      <c r="EEY124" s="516"/>
      <c r="EEZ124" s="516"/>
      <c r="EFA124" s="516"/>
      <c r="EFB124" s="516"/>
      <c r="EFC124" s="516"/>
      <c r="EFD124" s="516"/>
      <c r="EFE124" s="516"/>
      <c r="EFF124" s="516"/>
      <c r="EFG124" s="516"/>
      <c r="EFH124" s="516"/>
      <c r="EFI124" s="516"/>
      <c r="EFJ124" s="516"/>
      <c r="EFK124" s="516"/>
      <c r="EFL124" s="516"/>
      <c r="EFM124" s="516"/>
      <c r="EFN124" s="516"/>
      <c r="EFO124" s="516"/>
      <c r="EFP124" s="516"/>
      <c r="EFQ124" s="516"/>
      <c r="EFR124" s="516"/>
      <c r="EFS124" s="516"/>
      <c r="EFT124" s="516"/>
      <c r="EFU124" s="516"/>
      <c r="EFV124" s="516"/>
      <c r="EFW124" s="516"/>
      <c r="EFX124" s="516"/>
      <c r="EFY124" s="516"/>
      <c r="EFZ124" s="516"/>
      <c r="EGA124" s="516"/>
      <c r="EGB124" s="516"/>
      <c r="EGC124" s="516"/>
      <c r="EGD124" s="516"/>
      <c r="EGE124" s="516"/>
      <c r="EGF124" s="516"/>
      <c r="EGG124" s="516"/>
      <c r="EGH124" s="516"/>
      <c r="EGI124" s="516"/>
      <c r="EGJ124" s="516"/>
      <c r="EGK124" s="516"/>
      <c r="EGL124" s="516"/>
      <c r="EGM124" s="516"/>
      <c r="EGN124" s="516"/>
      <c r="EGO124" s="516"/>
      <c r="EGP124" s="516"/>
      <c r="EGQ124" s="516"/>
      <c r="EGR124" s="516"/>
      <c r="EGS124" s="516"/>
      <c r="EGT124" s="516"/>
      <c r="EGU124" s="516"/>
      <c r="EGV124" s="516"/>
      <c r="EGW124" s="516"/>
      <c r="EGX124" s="516"/>
      <c r="EGY124" s="516"/>
      <c r="EGZ124" s="516"/>
      <c r="EHA124" s="516"/>
      <c r="EHB124" s="516"/>
      <c r="EHC124" s="516"/>
      <c r="EHD124" s="516"/>
      <c r="EHE124" s="516"/>
      <c r="EHF124" s="516"/>
      <c r="EHG124" s="516"/>
      <c r="EHH124" s="516"/>
      <c r="EHI124" s="516"/>
      <c r="EHJ124" s="516"/>
      <c r="EHK124" s="516"/>
      <c r="EHL124" s="516"/>
      <c r="EHM124" s="516"/>
      <c r="EHN124" s="516"/>
      <c r="EHO124" s="516"/>
      <c r="EHP124" s="516"/>
      <c r="EHQ124" s="516"/>
      <c r="EHR124" s="516"/>
      <c r="EHS124" s="516"/>
      <c r="EHT124" s="516"/>
      <c r="EHU124" s="516"/>
      <c r="EHV124" s="516"/>
      <c r="EHW124" s="516"/>
      <c r="EHX124" s="516"/>
      <c r="EHY124" s="516"/>
      <c r="EHZ124" s="516"/>
      <c r="EIA124" s="516"/>
      <c r="EIB124" s="516"/>
      <c r="EIC124" s="516"/>
      <c r="EID124" s="516"/>
      <c r="EIE124" s="516"/>
      <c r="EIF124" s="516"/>
      <c r="EIG124" s="516"/>
      <c r="EIH124" s="516"/>
      <c r="EII124" s="516"/>
      <c r="EIJ124" s="516"/>
      <c r="EIK124" s="516"/>
      <c r="EIL124" s="516"/>
      <c r="EIM124" s="516"/>
      <c r="EIN124" s="516"/>
      <c r="EIO124" s="516"/>
      <c r="EIP124" s="516"/>
      <c r="EIQ124" s="516"/>
      <c r="EIR124" s="516"/>
      <c r="EIS124" s="516"/>
      <c r="EIT124" s="516"/>
      <c r="EIU124" s="516"/>
      <c r="EIV124" s="516"/>
      <c r="EIW124" s="516"/>
      <c r="EIX124" s="516"/>
      <c r="EIY124" s="516"/>
      <c r="EIZ124" s="516"/>
      <c r="EJA124" s="516"/>
      <c r="EJB124" s="516"/>
      <c r="EJC124" s="516"/>
      <c r="EJD124" s="516"/>
      <c r="EJE124" s="516"/>
      <c r="EJF124" s="516"/>
      <c r="EJG124" s="516"/>
      <c r="EJH124" s="516"/>
      <c r="EJI124" s="516"/>
      <c r="EJJ124" s="516"/>
      <c r="EJK124" s="516"/>
      <c r="EJL124" s="516"/>
      <c r="EJM124" s="516"/>
      <c r="EJN124" s="516"/>
      <c r="EJO124" s="516"/>
      <c r="EJP124" s="516"/>
      <c r="EJQ124" s="516"/>
      <c r="EJR124" s="516"/>
      <c r="EJS124" s="516"/>
      <c r="EJT124" s="516"/>
      <c r="EJU124" s="516"/>
      <c r="EJV124" s="516"/>
      <c r="EJW124" s="516"/>
      <c r="EJX124" s="516"/>
      <c r="EJY124" s="516"/>
      <c r="EJZ124" s="516"/>
      <c r="EKA124" s="516"/>
      <c r="EKB124" s="516"/>
      <c r="EKC124" s="516"/>
      <c r="EKD124" s="516"/>
      <c r="EKE124" s="516"/>
      <c r="EKF124" s="516"/>
      <c r="EKG124" s="516"/>
      <c r="EKH124" s="516"/>
      <c r="EKI124" s="516"/>
      <c r="EKJ124" s="516"/>
      <c r="EKK124" s="516"/>
      <c r="EKL124" s="516"/>
      <c r="EKM124" s="516"/>
      <c r="EKN124" s="516"/>
      <c r="EKO124" s="516"/>
      <c r="EKP124" s="516"/>
      <c r="EKQ124" s="516"/>
      <c r="EKR124" s="516"/>
      <c r="EKS124" s="516"/>
      <c r="EKT124" s="516"/>
      <c r="EKU124" s="516"/>
      <c r="EKV124" s="516"/>
      <c r="EKW124" s="516"/>
      <c r="EKX124" s="516"/>
      <c r="EKY124" s="516"/>
      <c r="EKZ124" s="516"/>
      <c r="ELA124" s="516"/>
      <c r="ELB124" s="516"/>
      <c r="ELC124" s="516"/>
      <c r="ELD124" s="516"/>
      <c r="ELE124" s="516"/>
      <c r="ELF124" s="516"/>
      <c r="ELG124" s="516"/>
      <c r="ELH124" s="516"/>
      <c r="ELI124" s="516"/>
      <c r="ELJ124" s="516"/>
      <c r="ELK124" s="516"/>
      <c r="ELL124" s="516"/>
      <c r="ELM124" s="516"/>
      <c r="ELN124" s="516"/>
      <c r="ELO124" s="516"/>
      <c r="ELP124" s="516"/>
      <c r="ELQ124" s="516"/>
      <c r="ELR124" s="516"/>
      <c r="ELS124" s="516"/>
      <c r="ELT124" s="516"/>
      <c r="ELU124" s="516"/>
      <c r="ELV124" s="516"/>
      <c r="ELW124" s="516"/>
      <c r="ELX124" s="516"/>
      <c r="ELY124" s="516"/>
      <c r="ELZ124" s="516"/>
      <c r="EMA124" s="516"/>
      <c r="EMB124" s="516"/>
      <c r="EMC124" s="516"/>
      <c r="EMD124" s="516"/>
      <c r="EME124" s="516"/>
      <c r="EMF124" s="516"/>
      <c r="EMG124" s="516"/>
      <c r="EMH124" s="516"/>
      <c r="EMI124" s="516"/>
      <c r="EMJ124" s="516"/>
      <c r="EMK124" s="516"/>
      <c r="EML124" s="516"/>
      <c r="EMM124" s="516"/>
      <c r="EMN124" s="516"/>
      <c r="EMO124" s="516"/>
      <c r="EMP124" s="516"/>
      <c r="EMQ124" s="516"/>
      <c r="EMR124" s="516"/>
      <c r="EMS124" s="516"/>
      <c r="EMT124" s="516"/>
      <c r="EMU124" s="516"/>
      <c r="EMV124" s="516"/>
      <c r="EMW124" s="516"/>
      <c r="EMX124" s="516"/>
      <c r="EMY124" s="516"/>
      <c r="EMZ124" s="516"/>
      <c r="ENA124" s="516"/>
      <c r="ENB124" s="516"/>
      <c r="ENC124" s="516"/>
      <c r="END124" s="516"/>
      <c r="ENE124" s="516"/>
      <c r="ENF124" s="516"/>
      <c r="ENG124" s="516"/>
      <c r="ENH124" s="516"/>
      <c r="ENI124" s="516"/>
      <c r="ENJ124" s="516"/>
      <c r="ENK124" s="516"/>
      <c r="ENL124" s="516"/>
      <c r="ENM124" s="516"/>
      <c r="ENN124" s="516"/>
      <c r="ENO124" s="516"/>
      <c r="ENP124" s="516"/>
      <c r="ENQ124" s="516"/>
      <c r="ENR124" s="516"/>
      <c r="ENS124" s="516"/>
      <c r="ENT124" s="516"/>
      <c r="ENU124" s="516"/>
      <c r="ENV124" s="516"/>
      <c r="ENW124" s="516"/>
      <c r="ENX124" s="516"/>
      <c r="ENY124" s="516"/>
      <c r="ENZ124" s="516"/>
      <c r="EOA124" s="516"/>
      <c r="EOB124" s="516"/>
      <c r="EOC124" s="516"/>
      <c r="EOD124" s="516"/>
      <c r="EOE124" s="516"/>
      <c r="EOF124" s="516"/>
      <c r="EOG124" s="516"/>
      <c r="EOH124" s="516"/>
      <c r="EOI124" s="516"/>
      <c r="EOJ124" s="516"/>
      <c r="EOK124" s="516"/>
      <c r="EOL124" s="516"/>
      <c r="EOM124" s="516"/>
      <c r="EON124" s="516"/>
      <c r="EOO124" s="516"/>
      <c r="EOP124" s="516"/>
      <c r="EOQ124" s="516"/>
      <c r="EOR124" s="516"/>
      <c r="EOS124" s="516"/>
      <c r="EOT124" s="516"/>
      <c r="EOU124" s="516"/>
      <c r="EOV124" s="516"/>
      <c r="EOW124" s="516"/>
      <c r="EOX124" s="516"/>
      <c r="EOY124" s="516"/>
      <c r="EOZ124" s="516"/>
      <c r="EPA124" s="516"/>
      <c r="EPB124" s="516"/>
      <c r="EPC124" s="516"/>
      <c r="EPD124" s="516"/>
      <c r="EPE124" s="516"/>
      <c r="EPF124" s="516"/>
      <c r="EPG124" s="516"/>
      <c r="EPH124" s="516"/>
      <c r="EPI124" s="516"/>
      <c r="EPJ124" s="516"/>
      <c r="EPK124" s="516"/>
      <c r="EPL124" s="516"/>
      <c r="EPM124" s="516"/>
      <c r="EPN124" s="516"/>
      <c r="EPO124" s="516"/>
      <c r="EPP124" s="516"/>
      <c r="EPQ124" s="516"/>
      <c r="EPR124" s="516"/>
      <c r="EPS124" s="516"/>
      <c r="EPT124" s="516"/>
      <c r="EPU124" s="516"/>
      <c r="EPV124" s="516"/>
      <c r="EPW124" s="516"/>
      <c r="EPX124" s="516"/>
      <c r="EPY124" s="516"/>
      <c r="EPZ124" s="516"/>
      <c r="EQA124" s="516"/>
      <c r="EQB124" s="516"/>
      <c r="EQC124" s="516"/>
      <c r="EQD124" s="516"/>
      <c r="EQE124" s="516"/>
      <c r="EQF124" s="516"/>
      <c r="EQG124" s="516"/>
      <c r="EQH124" s="516"/>
      <c r="EQI124" s="516"/>
      <c r="EQJ124" s="516"/>
      <c r="EQK124" s="516"/>
      <c r="EQL124" s="516"/>
      <c r="EQM124" s="516"/>
      <c r="EQN124" s="516"/>
      <c r="EQO124" s="516"/>
      <c r="EQP124" s="516"/>
      <c r="EQQ124" s="516"/>
      <c r="EQR124" s="516"/>
      <c r="EQS124" s="516"/>
      <c r="EQT124" s="516"/>
      <c r="EQU124" s="516"/>
      <c r="EQV124" s="516"/>
      <c r="EQW124" s="516"/>
      <c r="EQX124" s="516"/>
      <c r="EQY124" s="516"/>
      <c r="EQZ124" s="516"/>
      <c r="ERA124" s="516"/>
      <c r="ERB124" s="516"/>
      <c r="ERC124" s="516"/>
      <c r="ERD124" s="516"/>
      <c r="ERE124" s="516"/>
      <c r="ERF124" s="516"/>
      <c r="ERG124" s="516"/>
      <c r="ERH124" s="516"/>
      <c r="ERI124" s="516"/>
      <c r="ERJ124" s="516"/>
      <c r="ERK124" s="516"/>
      <c r="ERL124" s="516"/>
      <c r="ERM124" s="516"/>
      <c r="ERN124" s="516"/>
      <c r="ERO124" s="516"/>
      <c r="ERP124" s="516"/>
      <c r="ERQ124" s="516"/>
      <c r="ERR124" s="516"/>
      <c r="ERS124" s="516"/>
      <c r="ERT124" s="516"/>
      <c r="ERU124" s="516"/>
      <c r="ERV124" s="516"/>
      <c r="ERW124" s="516"/>
      <c r="ERX124" s="516"/>
      <c r="ERY124" s="516"/>
      <c r="ERZ124" s="516"/>
      <c r="ESA124" s="516"/>
      <c r="ESB124" s="516"/>
      <c r="ESC124" s="516"/>
      <c r="ESD124" s="516"/>
      <c r="ESE124" s="516"/>
      <c r="ESF124" s="516"/>
      <c r="ESG124" s="516"/>
      <c r="ESH124" s="516"/>
      <c r="ESI124" s="516"/>
      <c r="ESJ124" s="516"/>
      <c r="ESK124" s="516"/>
      <c r="ESL124" s="516"/>
      <c r="ESM124" s="516"/>
      <c r="ESN124" s="516"/>
      <c r="ESO124" s="516"/>
      <c r="ESP124" s="516"/>
      <c r="ESQ124" s="516"/>
      <c r="ESR124" s="516"/>
      <c r="ESS124" s="516"/>
      <c r="EST124" s="516"/>
      <c r="ESU124" s="516"/>
      <c r="ESV124" s="516"/>
      <c r="ESW124" s="516"/>
      <c r="ESX124" s="516"/>
      <c r="ESY124" s="516"/>
      <c r="ESZ124" s="516"/>
      <c r="ETA124" s="516"/>
      <c r="ETB124" s="516"/>
      <c r="ETC124" s="516"/>
      <c r="ETD124" s="516"/>
      <c r="ETE124" s="516"/>
      <c r="ETF124" s="516"/>
      <c r="ETG124" s="516"/>
      <c r="ETH124" s="516"/>
      <c r="ETI124" s="516"/>
      <c r="ETJ124" s="516"/>
      <c r="ETK124" s="516"/>
      <c r="ETL124" s="516"/>
      <c r="ETM124" s="516"/>
      <c r="ETN124" s="516"/>
      <c r="ETO124" s="516"/>
      <c r="ETP124" s="516"/>
      <c r="ETQ124" s="516"/>
      <c r="ETR124" s="516"/>
      <c r="ETS124" s="516"/>
      <c r="ETT124" s="516"/>
      <c r="ETU124" s="516"/>
      <c r="ETV124" s="516"/>
      <c r="ETW124" s="516"/>
      <c r="ETX124" s="516"/>
      <c r="ETY124" s="516"/>
      <c r="ETZ124" s="516"/>
      <c r="EUA124" s="516"/>
      <c r="EUB124" s="516"/>
      <c r="EUC124" s="516"/>
      <c r="EUD124" s="516"/>
      <c r="EUE124" s="516"/>
      <c r="EUF124" s="516"/>
      <c r="EUG124" s="516"/>
      <c r="EUH124" s="516"/>
      <c r="EUI124" s="516"/>
      <c r="EUJ124" s="516"/>
      <c r="EUK124" s="516"/>
      <c r="EUL124" s="516"/>
      <c r="EUM124" s="516"/>
      <c r="EUN124" s="516"/>
      <c r="EUO124" s="516"/>
      <c r="EUP124" s="516"/>
      <c r="EUQ124" s="516"/>
      <c r="EUR124" s="516"/>
      <c r="EUS124" s="516"/>
      <c r="EUT124" s="516"/>
      <c r="EUU124" s="516"/>
      <c r="EUV124" s="516"/>
      <c r="EUW124" s="516"/>
      <c r="EUX124" s="516"/>
      <c r="EUY124" s="516"/>
      <c r="EUZ124" s="516"/>
      <c r="EVA124" s="516"/>
      <c r="EVB124" s="516"/>
      <c r="EVC124" s="516"/>
      <c r="EVD124" s="516"/>
      <c r="EVE124" s="516"/>
      <c r="EVF124" s="516"/>
      <c r="EVG124" s="516"/>
      <c r="EVH124" s="516"/>
      <c r="EVI124" s="516"/>
      <c r="EVJ124" s="516"/>
      <c r="EVK124" s="516"/>
      <c r="EVL124" s="516"/>
      <c r="EVM124" s="516"/>
      <c r="EVN124" s="516"/>
      <c r="EVO124" s="516"/>
      <c r="EVP124" s="516"/>
      <c r="EVQ124" s="516"/>
      <c r="EVR124" s="516"/>
      <c r="EVS124" s="516"/>
      <c r="EVT124" s="516"/>
      <c r="EVU124" s="516"/>
      <c r="EVV124" s="516"/>
      <c r="EVW124" s="516"/>
      <c r="EVX124" s="516"/>
      <c r="EVY124" s="516"/>
      <c r="EVZ124" s="516"/>
      <c r="EWA124" s="516"/>
      <c r="EWB124" s="516"/>
      <c r="EWC124" s="516"/>
      <c r="EWD124" s="516"/>
      <c r="EWE124" s="516"/>
      <c r="EWF124" s="516"/>
      <c r="EWG124" s="516"/>
      <c r="EWH124" s="516"/>
      <c r="EWI124" s="516"/>
      <c r="EWJ124" s="516"/>
      <c r="EWK124" s="516"/>
      <c r="EWL124" s="516"/>
      <c r="EWM124" s="516"/>
      <c r="EWN124" s="516"/>
      <c r="EWO124" s="516"/>
      <c r="EWP124" s="516"/>
      <c r="EWQ124" s="516"/>
      <c r="EWR124" s="516"/>
      <c r="EWS124" s="516"/>
      <c r="EWT124" s="516"/>
      <c r="EWU124" s="516"/>
      <c r="EWV124" s="516"/>
      <c r="EWW124" s="516"/>
      <c r="EWX124" s="516"/>
      <c r="EWY124" s="516"/>
      <c r="EWZ124" s="516"/>
      <c r="EXA124" s="516"/>
      <c r="EXB124" s="516"/>
      <c r="EXC124" s="516"/>
      <c r="EXD124" s="516"/>
      <c r="EXE124" s="516"/>
      <c r="EXF124" s="516"/>
      <c r="EXG124" s="516"/>
      <c r="EXH124" s="516"/>
      <c r="EXI124" s="516"/>
      <c r="EXJ124" s="516"/>
      <c r="EXK124" s="516"/>
      <c r="EXL124" s="516"/>
      <c r="EXM124" s="516"/>
      <c r="EXN124" s="516"/>
      <c r="EXO124" s="516"/>
      <c r="EXP124" s="516"/>
      <c r="EXQ124" s="516"/>
      <c r="EXR124" s="516"/>
      <c r="EXS124" s="516"/>
      <c r="EXT124" s="516"/>
      <c r="EXU124" s="516"/>
      <c r="EXV124" s="516"/>
      <c r="EXW124" s="516"/>
      <c r="EXX124" s="516"/>
      <c r="EXY124" s="516"/>
      <c r="EXZ124" s="516"/>
      <c r="EYA124" s="516"/>
      <c r="EYB124" s="516"/>
      <c r="EYC124" s="516"/>
      <c r="EYD124" s="516"/>
      <c r="EYE124" s="516"/>
      <c r="EYF124" s="516"/>
      <c r="EYG124" s="516"/>
      <c r="EYH124" s="516"/>
      <c r="EYI124" s="516"/>
      <c r="EYJ124" s="516"/>
      <c r="EYK124" s="516"/>
      <c r="EYL124" s="516"/>
      <c r="EYM124" s="516"/>
      <c r="EYN124" s="516"/>
      <c r="EYO124" s="516"/>
      <c r="EYP124" s="516"/>
      <c r="EYQ124" s="516"/>
      <c r="EYR124" s="516"/>
      <c r="EYS124" s="516"/>
      <c r="EYT124" s="516"/>
      <c r="EYU124" s="516"/>
      <c r="EYV124" s="516"/>
      <c r="EYW124" s="516"/>
      <c r="EYX124" s="516"/>
      <c r="EYY124" s="516"/>
      <c r="EYZ124" s="516"/>
      <c r="EZA124" s="516"/>
      <c r="EZB124" s="516"/>
      <c r="EZC124" s="516"/>
      <c r="EZD124" s="516"/>
      <c r="EZE124" s="516"/>
      <c r="EZF124" s="516"/>
      <c r="EZG124" s="516"/>
      <c r="EZH124" s="516"/>
      <c r="EZI124" s="516"/>
      <c r="EZJ124" s="516"/>
      <c r="EZK124" s="516"/>
      <c r="EZL124" s="516"/>
      <c r="EZM124" s="516"/>
      <c r="EZN124" s="516"/>
      <c r="EZO124" s="516"/>
      <c r="EZP124" s="516"/>
      <c r="EZQ124" s="516"/>
      <c r="EZR124" s="516"/>
      <c r="EZS124" s="516"/>
      <c r="EZT124" s="516"/>
      <c r="EZU124" s="516"/>
      <c r="EZV124" s="516"/>
      <c r="EZW124" s="516"/>
      <c r="EZX124" s="516"/>
      <c r="EZY124" s="516"/>
      <c r="EZZ124" s="516"/>
      <c r="FAA124" s="516"/>
      <c r="FAB124" s="516"/>
      <c r="FAC124" s="516"/>
      <c r="FAD124" s="516"/>
      <c r="FAE124" s="516"/>
      <c r="FAF124" s="516"/>
      <c r="FAG124" s="516"/>
      <c r="FAH124" s="516"/>
      <c r="FAI124" s="516"/>
      <c r="FAJ124" s="516"/>
      <c r="FAK124" s="516"/>
      <c r="FAL124" s="516"/>
      <c r="FAM124" s="516"/>
      <c r="FAN124" s="516"/>
      <c r="FAO124" s="516"/>
      <c r="FAP124" s="516"/>
      <c r="FAQ124" s="516"/>
      <c r="FAR124" s="516"/>
      <c r="FAS124" s="516"/>
      <c r="FAT124" s="516"/>
      <c r="FAU124" s="516"/>
      <c r="FAV124" s="516"/>
      <c r="FAW124" s="516"/>
      <c r="FAX124" s="516"/>
      <c r="FAY124" s="516"/>
      <c r="FAZ124" s="516"/>
      <c r="FBA124" s="516"/>
      <c r="FBB124" s="516"/>
      <c r="FBC124" s="516"/>
      <c r="FBD124" s="516"/>
      <c r="FBE124" s="516"/>
      <c r="FBF124" s="516"/>
      <c r="FBG124" s="516"/>
      <c r="FBH124" s="516"/>
      <c r="FBI124" s="516"/>
      <c r="FBJ124" s="516"/>
      <c r="FBK124" s="516"/>
      <c r="FBL124" s="516"/>
      <c r="FBM124" s="516"/>
      <c r="FBN124" s="516"/>
      <c r="FBO124" s="516"/>
      <c r="FBP124" s="516"/>
      <c r="FBQ124" s="516"/>
      <c r="FBR124" s="516"/>
      <c r="FBS124" s="516"/>
      <c r="FBT124" s="516"/>
      <c r="FBU124" s="516"/>
      <c r="FBV124" s="516"/>
      <c r="FBW124" s="516"/>
      <c r="FBX124" s="516"/>
      <c r="FBY124" s="516"/>
      <c r="FBZ124" s="516"/>
      <c r="FCA124" s="516"/>
      <c r="FCB124" s="516"/>
      <c r="FCC124" s="516"/>
      <c r="FCD124" s="516"/>
      <c r="FCE124" s="516"/>
      <c r="FCF124" s="516"/>
      <c r="FCG124" s="516"/>
      <c r="FCH124" s="516"/>
      <c r="FCI124" s="516"/>
      <c r="FCJ124" s="516"/>
      <c r="FCK124" s="516"/>
      <c r="FCL124" s="516"/>
      <c r="FCM124" s="516"/>
      <c r="FCN124" s="516"/>
      <c r="FCO124" s="516"/>
      <c r="FCP124" s="516"/>
      <c r="FCQ124" s="516"/>
      <c r="FCR124" s="516"/>
      <c r="FCS124" s="516"/>
      <c r="FCT124" s="516"/>
      <c r="FCU124" s="516"/>
      <c r="FCV124" s="516"/>
      <c r="FCW124" s="516"/>
      <c r="FCX124" s="516"/>
      <c r="FCY124" s="516"/>
      <c r="FCZ124" s="516"/>
      <c r="FDA124" s="516"/>
      <c r="FDB124" s="516"/>
      <c r="FDC124" s="516"/>
      <c r="FDD124" s="516"/>
      <c r="FDE124" s="516"/>
      <c r="FDF124" s="516"/>
      <c r="FDG124" s="516"/>
      <c r="FDH124" s="516"/>
      <c r="FDI124" s="516"/>
      <c r="FDJ124" s="516"/>
      <c r="FDK124" s="516"/>
      <c r="FDL124" s="516"/>
      <c r="FDM124" s="516"/>
      <c r="FDN124" s="516"/>
      <c r="FDO124" s="516"/>
      <c r="FDP124" s="516"/>
      <c r="FDQ124" s="516"/>
      <c r="FDR124" s="516"/>
      <c r="FDS124" s="516"/>
      <c r="FDT124" s="516"/>
      <c r="FDU124" s="516"/>
      <c r="FDV124" s="516"/>
      <c r="FDW124" s="516"/>
      <c r="FDX124" s="516"/>
      <c r="FDY124" s="516"/>
      <c r="FDZ124" s="516"/>
      <c r="FEA124" s="516"/>
      <c r="FEB124" s="516"/>
      <c r="FEC124" s="516"/>
      <c r="FED124" s="516"/>
      <c r="FEE124" s="516"/>
      <c r="FEF124" s="516"/>
      <c r="FEG124" s="516"/>
      <c r="FEH124" s="516"/>
      <c r="FEI124" s="516"/>
      <c r="FEJ124" s="516"/>
      <c r="FEK124" s="516"/>
      <c r="FEL124" s="516"/>
      <c r="FEM124" s="516"/>
      <c r="FEN124" s="516"/>
      <c r="FEO124" s="516"/>
      <c r="FEP124" s="516"/>
      <c r="FEQ124" s="516"/>
      <c r="FER124" s="516"/>
      <c r="FES124" s="516"/>
      <c r="FET124" s="516"/>
      <c r="FEU124" s="516"/>
      <c r="FEV124" s="516"/>
      <c r="FEW124" s="516"/>
      <c r="FEX124" s="516"/>
      <c r="FEY124" s="516"/>
      <c r="FEZ124" s="516"/>
      <c r="FFA124" s="516"/>
      <c r="FFB124" s="516"/>
      <c r="FFC124" s="516"/>
      <c r="FFD124" s="516"/>
      <c r="FFE124" s="516"/>
      <c r="FFF124" s="516"/>
      <c r="FFG124" s="516"/>
      <c r="FFH124" s="516"/>
      <c r="FFI124" s="516"/>
      <c r="FFJ124" s="516"/>
      <c r="FFK124" s="516"/>
      <c r="FFL124" s="516"/>
      <c r="FFM124" s="516"/>
      <c r="FFN124" s="516"/>
      <c r="FFO124" s="516"/>
      <c r="FFP124" s="516"/>
      <c r="FFQ124" s="516"/>
      <c r="FFR124" s="516"/>
      <c r="FFS124" s="516"/>
      <c r="FFT124" s="516"/>
      <c r="FFU124" s="516"/>
      <c r="FFV124" s="516"/>
      <c r="FFW124" s="516"/>
      <c r="FFX124" s="516"/>
      <c r="FFY124" s="516"/>
      <c r="FFZ124" s="516"/>
      <c r="FGA124" s="516"/>
      <c r="FGB124" s="516"/>
      <c r="FGC124" s="516"/>
      <c r="FGD124" s="516"/>
      <c r="FGE124" s="516"/>
      <c r="FGF124" s="516"/>
      <c r="FGG124" s="516"/>
      <c r="FGH124" s="516"/>
      <c r="FGI124" s="516"/>
      <c r="FGJ124" s="516"/>
      <c r="FGK124" s="516"/>
      <c r="FGL124" s="516"/>
      <c r="FGM124" s="516"/>
      <c r="FGN124" s="516"/>
      <c r="FGO124" s="516"/>
      <c r="FGP124" s="516"/>
      <c r="FGQ124" s="516"/>
      <c r="FGR124" s="516"/>
      <c r="FGS124" s="516"/>
      <c r="FGT124" s="516"/>
      <c r="FGU124" s="516"/>
      <c r="FGV124" s="516"/>
      <c r="FGW124" s="516"/>
      <c r="FGX124" s="516"/>
      <c r="FGY124" s="516"/>
      <c r="FGZ124" s="516"/>
      <c r="FHA124" s="516"/>
      <c r="FHB124" s="516"/>
      <c r="FHC124" s="516"/>
      <c r="FHD124" s="516"/>
      <c r="FHE124" s="516"/>
      <c r="FHF124" s="516"/>
      <c r="FHG124" s="516"/>
      <c r="FHH124" s="516"/>
      <c r="FHI124" s="516"/>
      <c r="FHJ124" s="516"/>
      <c r="FHK124" s="516"/>
      <c r="FHL124" s="516"/>
      <c r="FHM124" s="516"/>
      <c r="FHN124" s="516"/>
      <c r="FHO124" s="516"/>
      <c r="FHP124" s="516"/>
      <c r="FHQ124" s="516"/>
      <c r="FHR124" s="516"/>
      <c r="FHS124" s="516"/>
      <c r="FHT124" s="516"/>
      <c r="FHU124" s="516"/>
      <c r="FHV124" s="516"/>
      <c r="FHW124" s="516"/>
      <c r="FHX124" s="516"/>
      <c r="FHY124" s="516"/>
      <c r="FHZ124" s="516"/>
      <c r="FIA124" s="516"/>
      <c r="FIB124" s="516"/>
      <c r="FIC124" s="516"/>
      <c r="FID124" s="516"/>
      <c r="FIE124" s="516"/>
      <c r="FIF124" s="516"/>
      <c r="FIG124" s="516"/>
      <c r="FIH124" s="516"/>
      <c r="FII124" s="516"/>
      <c r="FIJ124" s="516"/>
      <c r="FIK124" s="516"/>
      <c r="FIL124" s="516"/>
      <c r="FIM124" s="516"/>
      <c r="FIN124" s="516"/>
      <c r="FIO124" s="516"/>
      <c r="FIP124" s="516"/>
      <c r="FIQ124" s="516"/>
      <c r="FIR124" s="516"/>
      <c r="FIS124" s="516"/>
      <c r="FIT124" s="516"/>
      <c r="FIU124" s="516"/>
      <c r="FIV124" s="516"/>
      <c r="FIW124" s="516"/>
      <c r="FIX124" s="516"/>
      <c r="FIY124" s="516"/>
      <c r="FIZ124" s="516"/>
      <c r="FJA124" s="516"/>
      <c r="FJB124" s="516"/>
      <c r="FJC124" s="516"/>
      <c r="FJD124" s="516"/>
      <c r="FJE124" s="516"/>
      <c r="FJF124" s="516"/>
      <c r="FJG124" s="516"/>
      <c r="FJH124" s="516"/>
      <c r="FJI124" s="516"/>
      <c r="FJJ124" s="516"/>
      <c r="FJK124" s="516"/>
      <c r="FJL124" s="516"/>
      <c r="FJM124" s="516"/>
      <c r="FJN124" s="516"/>
      <c r="FJO124" s="516"/>
      <c r="FJP124" s="516"/>
      <c r="FJQ124" s="516"/>
      <c r="FJR124" s="516"/>
      <c r="FJS124" s="516"/>
      <c r="FJT124" s="516"/>
      <c r="FJU124" s="516"/>
      <c r="FJV124" s="516"/>
      <c r="FJW124" s="516"/>
      <c r="FJX124" s="516"/>
      <c r="FJY124" s="516"/>
      <c r="FJZ124" s="516"/>
      <c r="FKA124" s="516"/>
      <c r="FKB124" s="516"/>
      <c r="FKC124" s="516"/>
      <c r="FKD124" s="516"/>
      <c r="FKE124" s="516"/>
      <c r="FKF124" s="516"/>
      <c r="FKG124" s="516"/>
      <c r="FKH124" s="516"/>
      <c r="FKI124" s="516"/>
      <c r="FKJ124" s="516"/>
      <c r="FKK124" s="516"/>
      <c r="FKL124" s="516"/>
      <c r="FKM124" s="516"/>
      <c r="FKN124" s="516"/>
      <c r="FKO124" s="516"/>
      <c r="FKP124" s="516"/>
      <c r="FKQ124" s="516"/>
      <c r="FKR124" s="516"/>
      <c r="FKS124" s="516"/>
      <c r="FKT124" s="516"/>
      <c r="FKU124" s="516"/>
      <c r="FKV124" s="516"/>
      <c r="FKW124" s="516"/>
      <c r="FKX124" s="516"/>
      <c r="FKY124" s="516"/>
      <c r="FKZ124" s="516"/>
      <c r="FLA124" s="516"/>
      <c r="FLB124" s="516"/>
      <c r="FLC124" s="516"/>
      <c r="FLD124" s="516"/>
      <c r="FLE124" s="516"/>
      <c r="FLF124" s="516"/>
      <c r="FLG124" s="516"/>
      <c r="FLH124" s="516"/>
      <c r="FLI124" s="516"/>
      <c r="FLJ124" s="516"/>
      <c r="FLK124" s="516"/>
      <c r="FLL124" s="516"/>
      <c r="FLM124" s="516"/>
      <c r="FLN124" s="516"/>
      <c r="FLO124" s="516"/>
      <c r="FLP124" s="516"/>
      <c r="FLQ124" s="516"/>
      <c r="FLR124" s="516"/>
      <c r="FLS124" s="516"/>
      <c r="FLT124" s="516"/>
      <c r="FLU124" s="516"/>
      <c r="FLV124" s="516"/>
      <c r="FLW124" s="516"/>
      <c r="FLX124" s="516"/>
      <c r="FLY124" s="516"/>
      <c r="FLZ124" s="516"/>
      <c r="FMA124" s="516"/>
      <c r="FMB124" s="516"/>
      <c r="FMC124" s="516"/>
      <c r="FMD124" s="516"/>
      <c r="FME124" s="516"/>
      <c r="FMF124" s="516"/>
      <c r="FMG124" s="516"/>
      <c r="FMH124" s="516"/>
      <c r="FMI124" s="516"/>
      <c r="FMJ124" s="516"/>
      <c r="FMK124" s="516"/>
      <c r="FML124" s="516"/>
      <c r="FMM124" s="516"/>
      <c r="FMN124" s="516"/>
      <c r="FMO124" s="516"/>
      <c r="FMP124" s="516"/>
      <c r="FMQ124" s="516"/>
      <c r="FMR124" s="516"/>
      <c r="FMS124" s="516"/>
      <c r="FMT124" s="516"/>
      <c r="FMU124" s="516"/>
      <c r="FMV124" s="516"/>
      <c r="FMW124" s="516"/>
      <c r="FMX124" s="516"/>
      <c r="FMY124" s="516"/>
      <c r="FMZ124" s="516"/>
      <c r="FNA124" s="516"/>
      <c r="FNB124" s="516"/>
      <c r="FNC124" s="516"/>
      <c r="FND124" s="516"/>
      <c r="FNE124" s="516"/>
      <c r="FNF124" s="516"/>
      <c r="FNG124" s="516"/>
      <c r="FNH124" s="516"/>
      <c r="FNI124" s="516"/>
      <c r="FNJ124" s="516"/>
      <c r="FNK124" s="516"/>
      <c r="FNL124" s="516"/>
      <c r="FNM124" s="516"/>
      <c r="FNN124" s="516"/>
      <c r="FNO124" s="516"/>
      <c r="FNP124" s="516"/>
      <c r="FNQ124" s="516"/>
      <c r="FNR124" s="516"/>
      <c r="FNS124" s="516"/>
      <c r="FNT124" s="516"/>
      <c r="FNU124" s="516"/>
      <c r="FNV124" s="516"/>
      <c r="FNW124" s="516"/>
      <c r="FNX124" s="516"/>
      <c r="FNY124" s="516"/>
      <c r="FNZ124" s="516"/>
      <c r="FOA124" s="516"/>
      <c r="FOB124" s="516"/>
      <c r="FOC124" s="516"/>
      <c r="FOD124" s="516"/>
      <c r="FOE124" s="516"/>
      <c r="FOF124" s="516"/>
      <c r="FOG124" s="516"/>
      <c r="FOH124" s="516"/>
      <c r="FOI124" s="516"/>
      <c r="FOJ124" s="516"/>
      <c r="FOK124" s="516"/>
      <c r="FOL124" s="516"/>
      <c r="FOM124" s="516"/>
      <c r="FON124" s="516"/>
      <c r="FOO124" s="516"/>
      <c r="FOP124" s="516"/>
      <c r="FOQ124" s="516"/>
      <c r="FOR124" s="516"/>
      <c r="FOS124" s="516"/>
      <c r="FOT124" s="516"/>
      <c r="FOU124" s="516"/>
      <c r="FOV124" s="516"/>
      <c r="FOW124" s="516"/>
      <c r="FOX124" s="516"/>
      <c r="FOY124" s="516"/>
      <c r="FOZ124" s="516"/>
      <c r="FPA124" s="516"/>
      <c r="FPB124" s="516"/>
      <c r="FPC124" s="516"/>
      <c r="FPD124" s="516"/>
      <c r="FPE124" s="516"/>
      <c r="FPF124" s="516"/>
      <c r="FPG124" s="516"/>
      <c r="FPH124" s="516"/>
      <c r="FPI124" s="516"/>
      <c r="FPJ124" s="516"/>
      <c r="FPK124" s="516"/>
      <c r="FPL124" s="516"/>
      <c r="FPM124" s="516"/>
      <c r="FPN124" s="516"/>
      <c r="FPO124" s="516"/>
      <c r="FPP124" s="516"/>
      <c r="FPQ124" s="516"/>
      <c r="FPR124" s="516"/>
      <c r="FPS124" s="516"/>
      <c r="FPT124" s="516"/>
      <c r="FPU124" s="516"/>
      <c r="FPV124" s="516"/>
      <c r="FPW124" s="516"/>
      <c r="FPX124" s="516"/>
      <c r="FPY124" s="516"/>
      <c r="FPZ124" s="516"/>
      <c r="FQA124" s="516"/>
      <c r="FQB124" s="516"/>
      <c r="FQC124" s="516"/>
      <c r="FQD124" s="516"/>
      <c r="FQE124" s="516"/>
      <c r="FQF124" s="516"/>
      <c r="FQG124" s="516"/>
      <c r="FQH124" s="516"/>
      <c r="FQI124" s="516"/>
      <c r="FQJ124" s="516"/>
      <c r="FQK124" s="516"/>
      <c r="FQL124" s="516"/>
      <c r="FQM124" s="516"/>
      <c r="FQN124" s="516"/>
      <c r="FQO124" s="516"/>
      <c r="FQP124" s="516"/>
      <c r="FQQ124" s="516"/>
      <c r="FQR124" s="516"/>
      <c r="FQS124" s="516"/>
      <c r="FQT124" s="516"/>
      <c r="FQU124" s="516"/>
      <c r="FQV124" s="516"/>
      <c r="FQW124" s="516"/>
      <c r="FQX124" s="516"/>
      <c r="FQY124" s="516"/>
      <c r="FQZ124" s="516"/>
      <c r="FRA124" s="516"/>
      <c r="FRB124" s="516"/>
      <c r="FRC124" s="516"/>
      <c r="FRD124" s="516"/>
      <c r="FRE124" s="516"/>
      <c r="FRF124" s="516"/>
      <c r="FRG124" s="516"/>
      <c r="FRH124" s="516"/>
      <c r="FRI124" s="516"/>
      <c r="FRJ124" s="516"/>
      <c r="FRK124" s="516"/>
      <c r="FRL124" s="516"/>
      <c r="FRM124" s="516"/>
      <c r="FRN124" s="516"/>
      <c r="FRO124" s="516"/>
      <c r="FRP124" s="516"/>
      <c r="FRQ124" s="516"/>
      <c r="FRR124" s="516"/>
      <c r="FRS124" s="516"/>
      <c r="FRT124" s="516"/>
      <c r="FRU124" s="516"/>
      <c r="FRV124" s="516"/>
      <c r="FRW124" s="516"/>
      <c r="FRX124" s="516"/>
      <c r="FRY124" s="516"/>
      <c r="FRZ124" s="516"/>
      <c r="FSA124" s="516"/>
      <c r="FSB124" s="516"/>
      <c r="FSC124" s="516"/>
      <c r="FSD124" s="516"/>
      <c r="FSE124" s="516"/>
      <c r="FSF124" s="516"/>
      <c r="FSG124" s="516"/>
      <c r="FSH124" s="516"/>
      <c r="FSI124" s="516"/>
      <c r="FSJ124" s="516"/>
      <c r="FSK124" s="516"/>
      <c r="FSL124" s="516"/>
      <c r="FSM124" s="516"/>
      <c r="FSN124" s="516"/>
      <c r="FSO124" s="516"/>
      <c r="FSP124" s="516"/>
      <c r="FSQ124" s="516"/>
      <c r="FSR124" s="516"/>
      <c r="FSS124" s="516"/>
      <c r="FST124" s="516"/>
      <c r="FSU124" s="516"/>
      <c r="FSV124" s="516"/>
      <c r="FSW124" s="516"/>
      <c r="FSX124" s="516"/>
      <c r="FSY124" s="516"/>
      <c r="FSZ124" s="516"/>
      <c r="FTA124" s="516"/>
      <c r="FTB124" s="516"/>
      <c r="FTC124" s="516"/>
      <c r="FTD124" s="516"/>
      <c r="FTE124" s="516"/>
      <c r="FTF124" s="516"/>
      <c r="FTG124" s="516"/>
      <c r="FTH124" s="516"/>
      <c r="FTI124" s="516"/>
      <c r="FTJ124" s="516"/>
      <c r="FTK124" s="516"/>
      <c r="FTL124" s="516"/>
      <c r="FTM124" s="516"/>
      <c r="FTN124" s="516"/>
      <c r="FTO124" s="516"/>
      <c r="FTP124" s="516"/>
      <c r="FTQ124" s="516"/>
      <c r="FTR124" s="516"/>
      <c r="FTS124" s="516"/>
      <c r="FTT124" s="516"/>
      <c r="FTU124" s="516"/>
      <c r="FTV124" s="516"/>
      <c r="FTW124" s="516"/>
      <c r="FTX124" s="516"/>
      <c r="FTY124" s="516"/>
      <c r="FTZ124" s="516"/>
      <c r="FUA124" s="516"/>
      <c r="FUB124" s="516"/>
      <c r="FUC124" s="516"/>
      <c r="FUD124" s="516"/>
      <c r="FUE124" s="516"/>
      <c r="FUF124" s="516"/>
      <c r="FUG124" s="516"/>
      <c r="FUH124" s="516"/>
      <c r="FUI124" s="516"/>
      <c r="FUJ124" s="516"/>
      <c r="FUK124" s="516"/>
      <c r="FUL124" s="516"/>
      <c r="FUM124" s="516"/>
      <c r="FUN124" s="516"/>
      <c r="FUO124" s="516"/>
      <c r="FUP124" s="516"/>
      <c r="FUQ124" s="516"/>
      <c r="FUR124" s="516"/>
      <c r="FUS124" s="516"/>
      <c r="FUT124" s="516"/>
      <c r="FUU124" s="516"/>
      <c r="FUV124" s="516"/>
      <c r="FUW124" s="516"/>
      <c r="FUX124" s="516"/>
      <c r="FUY124" s="516"/>
      <c r="FUZ124" s="516"/>
      <c r="FVA124" s="516"/>
      <c r="FVB124" s="516"/>
      <c r="FVC124" s="516"/>
      <c r="FVD124" s="516"/>
      <c r="FVE124" s="516"/>
      <c r="FVF124" s="516"/>
      <c r="FVG124" s="516"/>
      <c r="FVH124" s="516"/>
      <c r="FVI124" s="516"/>
      <c r="FVJ124" s="516"/>
      <c r="FVK124" s="516"/>
      <c r="FVL124" s="516"/>
      <c r="FVM124" s="516"/>
      <c r="FVN124" s="516"/>
      <c r="FVO124" s="516"/>
      <c r="FVP124" s="516"/>
      <c r="FVQ124" s="516"/>
      <c r="FVR124" s="516"/>
      <c r="FVS124" s="516"/>
      <c r="FVT124" s="516"/>
      <c r="FVU124" s="516"/>
      <c r="FVV124" s="516"/>
      <c r="FVW124" s="516"/>
      <c r="FVX124" s="516"/>
      <c r="FVY124" s="516"/>
      <c r="FVZ124" s="516"/>
      <c r="FWA124" s="516"/>
      <c r="FWB124" s="516"/>
      <c r="FWC124" s="516"/>
      <c r="FWD124" s="516"/>
      <c r="FWE124" s="516"/>
      <c r="FWF124" s="516"/>
      <c r="FWG124" s="516"/>
      <c r="FWH124" s="516"/>
      <c r="FWI124" s="516"/>
      <c r="FWJ124" s="516"/>
      <c r="FWK124" s="516"/>
      <c r="FWL124" s="516"/>
      <c r="FWM124" s="516"/>
      <c r="FWN124" s="516"/>
      <c r="FWO124" s="516"/>
      <c r="FWP124" s="516"/>
      <c r="FWQ124" s="516"/>
      <c r="FWR124" s="516"/>
      <c r="FWS124" s="516"/>
      <c r="FWT124" s="516"/>
      <c r="FWU124" s="516"/>
      <c r="FWV124" s="516"/>
      <c r="FWW124" s="516"/>
      <c r="FWX124" s="516"/>
      <c r="FWY124" s="516"/>
      <c r="FWZ124" s="516"/>
      <c r="FXA124" s="516"/>
      <c r="FXB124" s="516"/>
      <c r="FXC124" s="516"/>
      <c r="FXD124" s="516"/>
      <c r="FXE124" s="516"/>
      <c r="FXF124" s="516"/>
      <c r="FXG124" s="516"/>
      <c r="FXH124" s="516"/>
      <c r="FXI124" s="516"/>
      <c r="FXJ124" s="516"/>
      <c r="FXK124" s="516"/>
      <c r="FXL124" s="516"/>
      <c r="FXM124" s="516"/>
      <c r="FXN124" s="516"/>
      <c r="FXO124" s="516"/>
      <c r="FXP124" s="516"/>
      <c r="FXQ124" s="516"/>
      <c r="FXR124" s="516"/>
      <c r="FXS124" s="516"/>
      <c r="FXT124" s="516"/>
      <c r="FXU124" s="516"/>
      <c r="FXV124" s="516"/>
      <c r="FXW124" s="516"/>
      <c r="FXX124" s="516"/>
      <c r="FXY124" s="516"/>
      <c r="FXZ124" s="516"/>
      <c r="FYA124" s="516"/>
      <c r="FYB124" s="516"/>
      <c r="FYC124" s="516"/>
      <c r="FYD124" s="516"/>
      <c r="FYE124" s="516"/>
      <c r="FYF124" s="516"/>
      <c r="FYG124" s="516"/>
      <c r="FYH124" s="516"/>
      <c r="FYI124" s="516"/>
      <c r="FYJ124" s="516"/>
      <c r="FYK124" s="516"/>
      <c r="FYL124" s="516"/>
      <c r="FYM124" s="516"/>
      <c r="FYN124" s="516"/>
      <c r="FYO124" s="516"/>
      <c r="FYP124" s="516"/>
      <c r="FYQ124" s="516"/>
      <c r="FYR124" s="516"/>
      <c r="FYS124" s="516"/>
      <c r="FYT124" s="516"/>
      <c r="FYU124" s="516"/>
      <c r="FYV124" s="516"/>
      <c r="FYW124" s="516"/>
      <c r="FYX124" s="516"/>
      <c r="FYY124" s="516"/>
      <c r="FYZ124" s="516"/>
      <c r="FZA124" s="516"/>
      <c r="FZB124" s="516"/>
      <c r="FZC124" s="516"/>
      <c r="FZD124" s="516"/>
      <c r="FZE124" s="516"/>
      <c r="FZF124" s="516"/>
      <c r="FZG124" s="516"/>
      <c r="FZH124" s="516"/>
      <c r="FZI124" s="516"/>
      <c r="FZJ124" s="516"/>
      <c r="FZK124" s="516"/>
      <c r="FZL124" s="516"/>
      <c r="FZM124" s="516"/>
      <c r="FZN124" s="516"/>
      <c r="FZO124" s="516"/>
      <c r="FZP124" s="516"/>
      <c r="FZQ124" s="516"/>
      <c r="FZR124" s="516"/>
      <c r="FZS124" s="516"/>
      <c r="FZT124" s="516"/>
      <c r="FZU124" s="516"/>
      <c r="FZV124" s="516"/>
      <c r="FZW124" s="516"/>
      <c r="FZX124" s="516"/>
      <c r="FZY124" s="516"/>
      <c r="FZZ124" s="516"/>
      <c r="GAA124" s="516"/>
      <c r="GAB124" s="516"/>
      <c r="GAC124" s="516"/>
      <c r="GAD124" s="516"/>
      <c r="GAE124" s="516"/>
      <c r="GAF124" s="516"/>
      <c r="GAG124" s="516"/>
      <c r="GAH124" s="516"/>
      <c r="GAI124" s="516"/>
      <c r="GAJ124" s="516"/>
      <c r="GAK124" s="516"/>
      <c r="GAL124" s="516"/>
      <c r="GAM124" s="516"/>
      <c r="GAN124" s="516"/>
      <c r="GAO124" s="516"/>
      <c r="GAP124" s="516"/>
      <c r="GAQ124" s="516"/>
      <c r="GAR124" s="516"/>
      <c r="GAS124" s="516"/>
      <c r="GAT124" s="516"/>
      <c r="GAU124" s="516"/>
      <c r="GAV124" s="516"/>
      <c r="GAW124" s="516"/>
      <c r="GAX124" s="516"/>
      <c r="GAY124" s="516"/>
      <c r="GAZ124" s="516"/>
      <c r="GBA124" s="516"/>
      <c r="GBB124" s="516"/>
      <c r="GBC124" s="516"/>
      <c r="GBD124" s="516"/>
      <c r="GBE124" s="516"/>
      <c r="GBF124" s="516"/>
      <c r="GBG124" s="516"/>
      <c r="GBH124" s="516"/>
      <c r="GBI124" s="516"/>
      <c r="GBJ124" s="516"/>
      <c r="GBK124" s="516"/>
      <c r="GBL124" s="516"/>
      <c r="GBM124" s="516"/>
      <c r="GBN124" s="516"/>
      <c r="GBO124" s="516"/>
      <c r="GBP124" s="516"/>
      <c r="GBQ124" s="516"/>
      <c r="GBR124" s="516"/>
      <c r="GBS124" s="516"/>
      <c r="GBT124" s="516"/>
      <c r="GBU124" s="516"/>
      <c r="GBV124" s="516"/>
      <c r="GBW124" s="516"/>
      <c r="GBX124" s="516"/>
      <c r="GBY124" s="516"/>
      <c r="GBZ124" s="516"/>
      <c r="GCA124" s="516"/>
      <c r="GCB124" s="516"/>
      <c r="GCC124" s="516"/>
      <c r="GCD124" s="516"/>
      <c r="GCE124" s="516"/>
      <c r="GCF124" s="516"/>
      <c r="GCG124" s="516"/>
      <c r="GCH124" s="516"/>
      <c r="GCI124" s="516"/>
      <c r="GCJ124" s="516"/>
      <c r="GCK124" s="516"/>
      <c r="GCL124" s="516"/>
      <c r="GCM124" s="516"/>
      <c r="GCN124" s="516"/>
      <c r="GCO124" s="516"/>
      <c r="GCP124" s="516"/>
      <c r="GCQ124" s="516"/>
      <c r="GCR124" s="516"/>
      <c r="GCS124" s="516"/>
      <c r="GCT124" s="516"/>
      <c r="GCU124" s="516"/>
      <c r="GCV124" s="516"/>
      <c r="GCW124" s="516"/>
      <c r="GCX124" s="516"/>
      <c r="GCY124" s="516"/>
      <c r="GCZ124" s="516"/>
      <c r="GDA124" s="516"/>
      <c r="GDB124" s="516"/>
      <c r="GDC124" s="516"/>
      <c r="GDD124" s="516"/>
      <c r="GDE124" s="516"/>
      <c r="GDF124" s="516"/>
      <c r="GDG124" s="516"/>
      <c r="GDH124" s="516"/>
      <c r="GDI124" s="516"/>
      <c r="GDJ124" s="516"/>
      <c r="GDK124" s="516"/>
      <c r="GDL124" s="516"/>
      <c r="GDM124" s="516"/>
      <c r="GDN124" s="516"/>
      <c r="GDO124" s="516"/>
      <c r="GDP124" s="516"/>
      <c r="GDQ124" s="516"/>
      <c r="GDR124" s="516"/>
      <c r="GDS124" s="516"/>
      <c r="GDT124" s="516"/>
      <c r="GDU124" s="516"/>
      <c r="GDV124" s="516"/>
      <c r="GDW124" s="516"/>
      <c r="GDX124" s="516"/>
      <c r="GDY124" s="516"/>
      <c r="GDZ124" s="516"/>
      <c r="GEA124" s="516"/>
      <c r="GEB124" s="516"/>
      <c r="GEC124" s="516"/>
      <c r="GED124" s="516"/>
      <c r="GEE124" s="516"/>
      <c r="GEF124" s="516"/>
      <c r="GEG124" s="516"/>
      <c r="GEH124" s="516"/>
      <c r="GEI124" s="516"/>
      <c r="GEJ124" s="516"/>
      <c r="GEK124" s="516"/>
      <c r="GEL124" s="516"/>
      <c r="GEM124" s="516"/>
      <c r="GEN124" s="516"/>
      <c r="GEO124" s="516"/>
      <c r="GEP124" s="516"/>
      <c r="GEQ124" s="516"/>
      <c r="GER124" s="516"/>
      <c r="GES124" s="516"/>
      <c r="GET124" s="516"/>
      <c r="GEU124" s="516"/>
      <c r="GEV124" s="516"/>
      <c r="GEW124" s="516"/>
      <c r="GEX124" s="516"/>
      <c r="GEY124" s="516"/>
      <c r="GEZ124" s="516"/>
      <c r="GFA124" s="516"/>
      <c r="GFB124" s="516"/>
      <c r="GFC124" s="516"/>
      <c r="GFD124" s="516"/>
      <c r="GFE124" s="516"/>
      <c r="GFF124" s="516"/>
      <c r="GFG124" s="516"/>
      <c r="GFH124" s="516"/>
      <c r="GFI124" s="516"/>
      <c r="GFJ124" s="516"/>
      <c r="GFK124" s="516"/>
      <c r="GFL124" s="516"/>
      <c r="GFM124" s="516"/>
      <c r="GFN124" s="516"/>
      <c r="GFO124" s="516"/>
      <c r="GFP124" s="516"/>
      <c r="GFQ124" s="516"/>
      <c r="GFR124" s="516"/>
      <c r="GFS124" s="516"/>
      <c r="GFT124" s="516"/>
      <c r="GFU124" s="516"/>
      <c r="GFV124" s="516"/>
      <c r="GFW124" s="516"/>
      <c r="GFX124" s="516"/>
      <c r="GFY124" s="516"/>
      <c r="GFZ124" s="516"/>
      <c r="GGA124" s="516"/>
      <c r="GGB124" s="516"/>
      <c r="GGC124" s="516"/>
      <c r="GGD124" s="516"/>
      <c r="GGE124" s="516"/>
      <c r="GGF124" s="516"/>
      <c r="GGG124" s="516"/>
      <c r="GGH124" s="516"/>
      <c r="GGI124" s="516"/>
      <c r="GGJ124" s="516"/>
      <c r="GGK124" s="516"/>
      <c r="GGL124" s="516"/>
      <c r="GGM124" s="516"/>
      <c r="GGN124" s="516"/>
      <c r="GGO124" s="516"/>
      <c r="GGP124" s="516"/>
      <c r="GGQ124" s="516"/>
      <c r="GGR124" s="516"/>
      <c r="GGS124" s="516"/>
      <c r="GGT124" s="516"/>
      <c r="GGU124" s="516"/>
      <c r="GGV124" s="516"/>
      <c r="GGW124" s="516"/>
      <c r="GGX124" s="516"/>
      <c r="GGY124" s="516"/>
      <c r="GGZ124" s="516"/>
      <c r="GHA124" s="516"/>
      <c r="GHB124" s="516"/>
      <c r="GHC124" s="516"/>
      <c r="GHD124" s="516"/>
      <c r="GHE124" s="516"/>
      <c r="GHF124" s="516"/>
      <c r="GHG124" s="516"/>
      <c r="GHH124" s="516"/>
      <c r="GHI124" s="516"/>
      <c r="GHJ124" s="516"/>
      <c r="GHK124" s="516"/>
      <c r="GHL124" s="516"/>
      <c r="GHM124" s="516"/>
      <c r="GHN124" s="516"/>
      <c r="GHO124" s="516"/>
      <c r="GHP124" s="516"/>
      <c r="GHQ124" s="516"/>
      <c r="GHR124" s="516"/>
      <c r="GHS124" s="516"/>
      <c r="GHT124" s="516"/>
      <c r="GHU124" s="516"/>
      <c r="GHV124" s="516"/>
      <c r="GHW124" s="516"/>
      <c r="GHX124" s="516"/>
      <c r="GHY124" s="516"/>
      <c r="GHZ124" s="516"/>
      <c r="GIA124" s="516"/>
      <c r="GIB124" s="516"/>
      <c r="GIC124" s="516"/>
      <c r="GID124" s="516"/>
      <c r="GIE124" s="516"/>
      <c r="GIF124" s="516"/>
      <c r="GIG124" s="516"/>
      <c r="GIH124" s="516"/>
      <c r="GII124" s="516"/>
      <c r="GIJ124" s="516"/>
      <c r="GIK124" s="516"/>
      <c r="GIL124" s="516"/>
      <c r="GIM124" s="516"/>
      <c r="GIN124" s="516"/>
      <c r="GIO124" s="516"/>
      <c r="GIP124" s="516"/>
      <c r="GIQ124" s="516"/>
      <c r="GIR124" s="516"/>
      <c r="GIS124" s="516"/>
      <c r="GIT124" s="516"/>
      <c r="GIU124" s="516"/>
      <c r="GIV124" s="516"/>
      <c r="GIW124" s="516"/>
      <c r="GIX124" s="516"/>
      <c r="GIY124" s="516"/>
      <c r="GIZ124" s="516"/>
      <c r="GJA124" s="516"/>
      <c r="GJB124" s="516"/>
      <c r="GJC124" s="516"/>
      <c r="GJD124" s="516"/>
      <c r="GJE124" s="516"/>
      <c r="GJF124" s="516"/>
      <c r="GJG124" s="516"/>
      <c r="GJH124" s="516"/>
      <c r="GJI124" s="516"/>
      <c r="GJJ124" s="516"/>
      <c r="GJK124" s="516"/>
      <c r="GJL124" s="516"/>
      <c r="GJM124" s="516"/>
      <c r="GJN124" s="516"/>
      <c r="GJO124" s="516"/>
      <c r="GJP124" s="516"/>
      <c r="GJQ124" s="516"/>
      <c r="GJR124" s="516"/>
      <c r="GJS124" s="516"/>
      <c r="GJT124" s="516"/>
      <c r="GJU124" s="516"/>
      <c r="GJV124" s="516"/>
      <c r="GJW124" s="516"/>
      <c r="GJX124" s="516"/>
      <c r="GJY124" s="516"/>
      <c r="GJZ124" s="516"/>
      <c r="GKA124" s="516"/>
      <c r="GKB124" s="516"/>
      <c r="GKC124" s="516"/>
      <c r="GKD124" s="516"/>
      <c r="GKE124" s="516"/>
      <c r="GKF124" s="516"/>
      <c r="GKG124" s="516"/>
      <c r="GKH124" s="516"/>
      <c r="GKI124" s="516"/>
      <c r="GKJ124" s="516"/>
      <c r="GKK124" s="516"/>
      <c r="GKL124" s="516"/>
      <c r="GKM124" s="516"/>
      <c r="GKN124" s="516"/>
      <c r="GKO124" s="516"/>
      <c r="GKP124" s="516"/>
      <c r="GKQ124" s="516"/>
      <c r="GKR124" s="516"/>
      <c r="GKS124" s="516"/>
      <c r="GKT124" s="516"/>
      <c r="GKU124" s="516"/>
      <c r="GKV124" s="516"/>
      <c r="GKW124" s="516"/>
      <c r="GKX124" s="516"/>
      <c r="GKY124" s="516"/>
      <c r="GKZ124" s="516"/>
      <c r="GLA124" s="516"/>
      <c r="GLB124" s="516"/>
      <c r="GLC124" s="516"/>
      <c r="GLD124" s="516"/>
      <c r="GLE124" s="516"/>
      <c r="GLF124" s="516"/>
      <c r="GLG124" s="516"/>
      <c r="GLH124" s="516"/>
      <c r="GLI124" s="516"/>
      <c r="GLJ124" s="516"/>
      <c r="GLK124" s="516"/>
      <c r="GLL124" s="516"/>
      <c r="GLM124" s="516"/>
      <c r="GLN124" s="516"/>
      <c r="GLO124" s="516"/>
      <c r="GLP124" s="516"/>
      <c r="GLQ124" s="516"/>
      <c r="GLR124" s="516"/>
      <c r="GLS124" s="516"/>
      <c r="GLT124" s="516"/>
      <c r="GLU124" s="516"/>
      <c r="GLV124" s="516"/>
      <c r="GLW124" s="516"/>
      <c r="GLX124" s="516"/>
      <c r="GLY124" s="516"/>
      <c r="GLZ124" s="516"/>
      <c r="GMA124" s="516"/>
      <c r="GMB124" s="516"/>
      <c r="GMC124" s="516"/>
      <c r="GMD124" s="516"/>
      <c r="GME124" s="516"/>
      <c r="GMF124" s="516"/>
      <c r="GMG124" s="516"/>
      <c r="GMH124" s="516"/>
      <c r="GMI124" s="516"/>
      <c r="GMJ124" s="516"/>
      <c r="GMK124" s="516"/>
      <c r="GML124" s="516"/>
      <c r="GMM124" s="516"/>
      <c r="GMN124" s="516"/>
      <c r="GMO124" s="516"/>
      <c r="GMP124" s="516"/>
      <c r="GMQ124" s="516"/>
      <c r="GMR124" s="516"/>
      <c r="GMS124" s="516"/>
      <c r="GMT124" s="516"/>
      <c r="GMU124" s="516"/>
      <c r="GMV124" s="516"/>
      <c r="GMW124" s="516"/>
      <c r="GMX124" s="516"/>
      <c r="GMY124" s="516"/>
      <c r="GMZ124" s="516"/>
      <c r="GNA124" s="516"/>
      <c r="GNB124" s="516"/>
      <c r="GNC124" s="516"/>
      <c r="GND124" s="516"/>
      <c r="GNE124" s="516"/>
      <c r="GNF124" s="516"/>
      <c r="GNG124" s="516"/>
      <c r="GNH124" s="516"/>
      <c r="GNI124" s="516"/>
      <c r="GNJ124" s="516"/>
      <c r="GNK124" s="516"/>
      <c r="GNL124" s="516"/>
      <c r="GNM124" s="516"/>
      <c r="GNN124" s="516"/>
      <c r="GNO124" s="516"/>
      <c r="GNP124" s="516"/>
      <c r="GNQ124" s="516"/>
      <c r="GNR124" s="516"/>
      <c r="GNS124" s="516"/>
      <c r="GNT124" s="516"/>
      <c r="GNU124" s="516"/>
      <c r="GNV124" s="516"/>
      <c r="GNW124" s="516"/>
      <c r="GNX124" s="516"/>
      <c r="GNY124" s="516"/>
      <c r="GNZ124" s="516"/>
      <c r="GOA124" s="516"/>
      <c r="GOB124" s="516"/>
      <c r="GOC124" s="516"/>
      <c r="GOD124" s="516"/>
      <c r="GOE124" s="516"/>
      <c r="GOF124" s="516"/>
      <c r="GOG124" s="516"/>
      <c r="GOH124" s="516"/>
      <c r="GOI124" s="516"/>
      <c r="GOJ124" s="516"/>
      <c r="GOK124" s="516"/>
      <c r="GOL124" s="516"/>
      <c r="GOM124" s="516"/>
      <c r="GON124" s="516"/>
      <c r="GOO124" s="516"/>
      <c r="GOP124" s="516"/>
      <c r="GOQ124" s="516"/>
      <c r="GOR124" s="516"/>
      <c r="GOS124" s="516"/>
      <c r="GOT124" s="516"/>
      <c r="GOU124" s="516"/>
      <c r="GOV124" s="516"/>
      <c r="GOW124" s="516"/>
      <c r="GOX124" s="516"/>
      <c r="GOY124" s="516"/>
      <c r="GOZ124" s="516"/>
      <c r="GPA124" s="516"/>
      <c r="GPB124" s="516"/>
      <c r="GPC124" s="516"/>
      <c r="GPD124" s="516"/>
      <c r="GPE124" s="516"/>
      <c r="GPF124" s="516"/>
      <c r="GPG124" s="516"/>
      <c r="GPH124" s="516"/>
      <c r="GPI124" s="516"/>
      <c r="GPJ124" s="516"/>
      <c r="GPK124" s="516"/>
      <c r="GPL124" s="516"/>
      <c r="GPM124" s="516"/>
      <c r="GPN124" s="516"/>
      <c r="GPO124" s="516"/>
      <c r="GPP124" s="516"/>
      <c r="GPQ124" s="516"/>
      <c r="GPR124" s="516"/>
      <c r="GPS124" s="516"/>
      <c r="GPT124" s="516"/>
      <c r="GPU124" s="516"/>
      <c r="GPV124" s="516"/>
      <c r="GPW124" s="516"/>
      <c r="GPX124" s="516"/>
      <c r="GPY124" s="516"/>
      <c r="GPZ124" s="516"/>
      <c r="GQA124" s="516"/>
      <c r="GQB124" s="516"/>
      <c r="GQC124" s="516"/>
      <c r="GQD124" s="516"/>
      <c r="GQE124" s="516"/>
      <c r="GQF124" s="516"/>
      <c r="GQG124" s="516"/>
      <c r="GQH124" s="516"/>
      <c r="GQI124" s="516"/>
      <c r="GQJ124" s="516"/>
      <c r="GQK124" s="516"/>
      <c r="GQL124" s="516"/>
      <c r="GQM124" s="516"/>
      <c r="GQN124" s="516"/>
      <c r="GQO124" s="516"/>
      <c r="GQP124" s="516"/>
      <c r="GQQ124" s="516"/>
      <c r="GQR124" s="516"/>
      <c r="GQS124" s="516"/>
      <c r="GQT124" s="516"/>
      <c r="GQU124" s="516"/>
      <c r="GQV124" s="516"/>
      <c r="GQW124" s="516"/>
      <c r="GQX124" s="516"/>
      <c r="GQY124" s="516"/>
      <c r="GQZ124" s="516"/>
      <c r="GRA124" s="516"/>
      <c r="GRB124" s="516"/>
      <c r="GRC124" s="516"/>
      <c r="GRD124" s="516"/>
      <c r="GRE124" s="516"/>
      <c r="GRF124" s="516"/>
      <c r="GRG124" s="516"/>
      <c r="GRH124" s="516"/>
      <c r="GRI124" s="516"/>
      <c r="GRJ124" s="516"/>
      <c r="GRK124" s="516"/>
      <c r="GRL124" s="516"/>
      <c r="GRM124" s="516"/>
      <c r="GRN124" s="516"/>
      <c r="GRO124" s="516"/>
      <c r="GRP124" s="516"/>
      <c r="GRQ124" s="516"/>
      <c r="GRR124" s="516"/>
      <c r="GRS124" s="516"/>
      <c r="GRT124" s="516"/>
      <c r="GRU124" s="516"/>
      <c r="GRV124" s="516"/>
      <c r="GRW124" s="516"/>
      <c r="GRX124" s="516"/>
      <c r="GRY124" s="516"/>
      <c r="GRZ124" s="516"/>
      <c r="GSA124" s="516"/>
      <c r="GSB124" s="516"/>
      <c r="GSC124" s="516"/>
      <c r="GSD124" s="516"/>
      <c r="GSE124" s="516"/>
      <c r="GSF124" s="516"/>
      <c r="GSG124" s="516"/>
      <c r="GSH124" s="516"/>
      <c r="GSI124" s="516"/>
      <c r="GSJ124" s="516"/>
      <c r="GSK124" s="516"/>
      <c r="GSL124" s="516"/>
      <c r="GSM124" s="516"/>
      <c r="GSN124" s="516"/>
      <c r="GSO124" s="516"/>
      <c r="GSP124" s="516"/>
      <c r="GSQ124" s="516"/>
      <c r="GSR124" s="516"/>
      <c r="GSS124" s="516"/>
      <c r="GST124" s="516"/>
      <c r="GSU124" s="516"/>
      <c r="GSV124" s="516"/>
      <c r="GSW124" s="516"/>
      <c r="GSX124" s="516"/>
      <c r="GSY124" s="516"/>
      <c r="GSZ124" s="516"/>
      <c r="GTA124" s="516"/>
      <c r="GTB124" s="516"/>
      <c r="GTC124" s="516"/>
      <c r="GTD124" s="516"/>
      <c r="GTE124" s="516"/>
      <c r="GTF124" s="516"/>
      <c r="GTG124" s="516"/>
      <c r="GTH124" s="516"/>
      <c r="GTI124" s="516"/>
      <c r="GTJ124" s="516"/>
      <c r="GTK124" s="516"/>
      <c r="GTL124" s="516"/>
      <c r="GTM124" s="516"/>
      <c r="GTN124" s="516"/>
      <c r="GTO124" s="516"/>
      <c r="GTP124" s="516"/>
      <c r="GTQ124" s="516"/>
      <c r="GTR124" s="516"/>
      <c r="GTS124" s="516"/>
      <c r="GTT124" s="516"/>
      <c r="GTU124" s="516"/>
      <c r="GTV124" s="516"/>
      <c r="GTW124" s="516"/>
      <c r="GTX124" s="516"/>
      <c r="GTY124" s="516"/>
      <c r="GTZ124" s="516"/>
      <c r="GUA124" s="516"/>
      <c r="GUB124" s="516"/>
      <c r="GUC124" s="516"/>
      <c r="GUD124" s="516"/>
      <c r="GUE124" s="516"/>
      <c r="GUF124" s="516"/>
      <c r="GUG124" s="516"/>
      <c r="GUH124" s="516"/>
      <c r="GUI124" s="516"/>
      <c r="GUJ124" s="516"/>
      <c r="GUK124" s="516"/>
      <c r="GUL124" s="516"/>
      <c r="GUM124" s="516"/>
      <c r="GUN124" s="516"/>
      <c r="GUO124" s="516"/>
      <c r="GUP124" s="516"/>
      <c r="GUQ124" s="516"/>
      <c r="GUR124" s="516"/>
      <c r="GUS124" s="516"/>
      <c r="GUT124" s="516"/>
      <c r="GUU124" s="516"/>
      <c r="GUV124" s="516"/>
      <c r="GUW124" s="516"/>
      <c r="GUX124" s="516"/>
      <c r="GUY124" s="516"/>
      <c r="GUZ124" s="516"/>
      <c r="GVA124" s="516"/>
      <c r="GVB124" s="516"/>
      <c r="GVC124" s="516"/>
      <c r="GVD124" s="516"/>
      <c r="GVE124" s="516"/>
      <c r="GVF124" s="516"/>
      <c r="GVG124" s="516"/>
      <c r="GVH124" s="516"/>
      <c r="GVI124" s="516"/>
      <c r="GVJ124" s="516"/>
      <c r="GVK124" s="516"/>
      <c r="GVL124" s="516"/>
      <c r="GVM124" s="516"/>
      <c r="GVN124" s="516"/>
      <c r="GVO124" s="516"/>
      <c r="GVP124" s="516"/>
      <c r="GVQ124" s="516"/>
      <c r="GVR124" s="516"/>
      <c r="GVS124" s="516"/>
      <c r="GVT124" s="516"/>
      <c r="GVU124" s="516"/>
      <c r="GVV124" s="516"/>
      <c r="GVW124" s="516"/>
      <c r="GVX124" s="516"/>
      <c r="GVY124" s="516"/>
      <c r="GVZ124" s="516"/>
      <c r="GWA124" s="516"/>
      <c r="GWB124" s="516"/>
      <c r="GWC124" s="516"/>
      <c r="GWD124" s="516"/>
      <c r="GWE124" s="516"/>
      <c r="GWF124" s="516"/>
      <c r="GWG124" s="516"/>
      <c r="GWH124" s="516"/>
      <c r="GWI124" s="516"/>
      <c r="GWJ124" s="516"/>
      <c r="GWK124" s="516"/>
      <c r="GWL124" s="516"/>
      <c r="GWM124" s="516"/>
      <c r="GWN124" s="516"/>
      <c r="GWO124" s="516"/>
      <c r="GWP124" s="516"/>
      <c r="GWQ124" s="516"/>
      <c r="GWR124" s="516"/>
      <c r="GWS124" s="516"/>
      <c r="GWT124" s="516"/>
      <c r="GWU124" s="516"/>
      <c r="GWV124" s="516"/>
      <c r="GWW124" s="516"/>
      <c r="GWX124" s="516"/>
      <c r="GWY124" s="516"/>
      <c r="GWZ124" s="516"/>
      <c r="GXA124" s="516"/>
      <c r="GXB124" s="516"/>
      <c r="GXC124" s="516"/>
      <c r="GXD124" s="516"/>
      <c r="GXE124" s="516"/>
      <c r="GXF124" s="516"/>
      <c r="GXG124" s="516"/>
      <c r="GXH124" s="516"/>
      <c r="GXI124" s="516"/>
      <c r="GXJ124" s="516"/>
      <c r="GXK124" s="516"/>
      <c r="GXL124" s="516"/>
      <c r="GXM124" s="516"/>
      <c r="GXN124" s="516"/>
      <c r="GXO124" s="516"/>
      <c r="GXP124" s="516"/>
      <c r="GXQ124" s="516"/>
      <c r="GXR124" s="516"/>
      <c r="GXS124" s="516"/>
      <c r="GXT124" s="516"/>
      <c r="GXU124" s="516"/>
      <c r="GXV124" s="516"/>
      <c r="GXW124" s="516"/>
      <c r="GXX124" s="516"/>
      <c r="GXY124" s="516"/>
      <c r="GXZ124" s="516"/>
      <c r="GYA124" s="516"/>
      <c r="GYB124" s="516"/>
      <c r="GYC124" s="516"/>
      <c r="GYD124" s="516"/>
      <c r="GYE124" s="516"/>
      <c r="GYF124" s="516"/>
      <c r="GYG124" s="516"/>
      <c r="GYH124" s="516"/>
      <c r="GYI124" s="516"/>
      <c r="GYJ124" s="516"/>
      <c r="GYK124" s="516"/>
      <c r="GYL124" s="516"/>
      <c r="GYM124" s="516"/>
      <c r="GYN124" s="516"/>
      <c r="GYO124" s="516"/>
      <c r="GYP124" s="516"/>
      <c r="GYQ124" s="516"/>
      <c r="GYR124" s="516"/>
      <c r="GYS124" s="516"/>
      <c r="GYT124" s="516"/>
      <c r="GYU124" s="516"/>
      <c r="GYV124" s="516"/>
      <c r="GYW124" s="516"/>
      <c r="GYX124" s="516"/>
      <c r="GYY124" s="516"/>
      <c r="GYZ124" s="516"/>
      <c r="GZA124" s="516"/>
      <c r="GZB124" s="516"/>
      <c r="GZC124" s="516"/>
      <c r="GZD124" s="516"/>
      <c r="GZE124" s="516"/>
      <c r="GZF124" s="516"/>
      <c r="GZG124" s="516"/>
      <c r="GZH124" s="516"/>
      <c r="GZI124" s="516"/>
      <c r="GZJ124" s="516"/>
      <c r="GZK124" s="516"/>
      <c r="GZL124" s="516"/>
      <c r="GZM124" s="516"/>
      <c r="GZN124" s="516"/>
      <c r="GZO124" s="516"/>
      <c r="GZP124" s="516"/>
      <c r="GZQ124" s="516"/>
      <c r="GZR124" s="516"/>
      <c r="GZS124" s="516"/>
      <c r="GZT124" s="516"/>
      <c r="GZU124" s="516"/>
      <c r="GZV124" s="516"/>
      <c r="GZW124" s="516"/>
      <c r="GZX124" s="516"/>
      <c r="GZY124" s="516"/>
      <c r="GZZ124" s="516"/>
      <c r="HAA124" s="516"/>
      <c r="HAB124" s="516"/>
      <c r="HAC124" s="516"/>
      <c r="HAD124" s="516"/>
      <c r="HAE124" s="516"/>
      <c r="HAF124" s="516"/>
      <c r="HAG124" s="516"/>
      <c r="HAH124" s="516"/>
      <c r="HAI124" s="516"/>
      <c r="HAJ124" s="516"/>
      <c r="HAK124" s="516"/>
      <c r="HAL124" s="516"/>
      <c r="HAM124" s="516"/>
      <c r="HAN124" s="516"/>
      <c r="HAO124" s="516"/>
      <c r="HAP124" s="516"/>
      <c r="HAQ124" s="516"/>
      <c r="HAR124" s="516"/>
      <c r="HAS124" s="516"/>
      <c r="HAT124" s="516"/>
      <c r="HAU124" s="516"/>
      <c r="HAV124" s="516"/>
      <c r="HAW124" s="516"/>
      <c r="HAX124" s="516"/>
      <c r="HAY124" s="516"/>
      <c r="HAZ124" s="516"/>
      <c r="HBA124" s="516"/>
      <c r="HBB124" s="516"/>
      <c r="HBC124" s="516"/>
      <c r="HBD124" s="516"/>
      <c r="HBE124" s="516"/>
      <c r="HBF124" s="516"/>
      <c r="HBG124" s="516"/>
      <c r="HBH124" s="516"/>
      <c r="HBI124" s="516"/>
      <c r="HBJ124" s="516"/>
      <c r="HBK124" s="516"/>
      <c r="HBL124" s="516"/>
      <c r="HBM124" s="516"/>
      <c r="HBN124" s="516"/>
      <c r="HBO124" s="516"/>
      <c r="HBP124" s="516"/>
      <c r="HBQ124" s="516"/>
      <c r="HBR124" s="516"/>
      <c r="HBS124" s="516"/>
      <c r="HBT124" s="516"/>
      <c r="HBU124" s="516"/>
      <c r="HBV124" s="516"/>
      <c r="HBW124" s="516"/>
      <c r="HBX124" s="516"/>
      <c r="HBY124" s="516"/>
      <c r="HBZ124" s="516"/>
      <c r="HCA124" s="516"/>
      <c r="HCB124" s="516"/>
      <c r="HCC124" s="516"/>
      <c r="HCD124" s="516"/>
      <c r="HCE124" s="516"/>
      <c r="HCF124" s="516"/>
      <c r="HCG124" s="516"/>
      <c r="HCH124" s="516"/>
      <c r="HCI124" s="516"/>
      <c r="HCJ124" s="516"/>
      <c r="HCK124" s="516"/>
      <c r="HCL124" s="516"/>
      <c r="HCM124" s="516"/>
      <c r="HCN124" s="516"/>
      <c r="HCO124" s="516"/>
      <c r="HCP124" s="516"/>
      <c r="HCQ124" s="516"/>
      <c r="HCR124" s="516"/>
      <c r="HCS124" s="516"/>
      <c r="HCT124" s="516"/>
      <c r="HCU124" s="516"/>
      <c r="HCV124" s="516"/>
      <c r="HCW124" s="516"/>
      <c r="HCX124" s="516"/>
      <c r="HCY124" s="516"/>
      <c r="HCZ124" s="516"/>
      <c r="HDA124" s="516"/>
      <c r="HDB124" s="516"/>
      <c r="HDC124" s="516"/>
      <c r="HDD124" s="516"/>
      <c r="HDE124" s="516"/>
      <c r="HDF124" s="516"/>
      <c r="HDG124" s="516"/>
      <c r="HDH124" s="516"/>
      <c r="HDI124" s="516"/>
      <c r="HDJ124" s="516"/>
      <c r="HDK124" s="516"/>
      <c r="HDL124" s="516"/>
      <c r="HDM124" s="516"/>
      <c r="HDN124" s="516"/>
      <c r="HDO124" s="516"/>
      <c r="HDP124" s="516"/>
      <c r="HDQ124" s="516"/>
      <c r="HDR124" s="516"/>
      <c r="HDS124" s="516"/>
      <c r="HDT124" s="516"/>
      <c r="HDU124" s="516"/>
      <c r="HDV124" s="516"/>
      <c r="HDW124" s="516"/>
      <c r="HDX124" s="516"/>
      <c r="HDY124" s="516"/>
      <c r="HDZ124" s="516"/>
      <c r="HEA124" s="516"/>
      <c r="HEB124" s="516"/>
      <c r="HEC124" s="516"/>
      <c r="HED124" s="516"/>
      <c r="HEE124" s="516"/>
      <c r="HEF124" s="516"/>
      <c r="HEG124" s="516"/>
      <c r="HEH124" s="516"/>
      <c r="HEI124" s="516"/>
      <c r="HEJ124" s="516"/>
      <c r="HEK124" s="516"/>
      <c r="HEL124" s="516"/>
      <c r="HEM124" s="516"/>
      <c r="HEN124" s="516"/>
      <c r="HEO124" s="516"/>
      <c r="HEP124" s="516"/>
      <c r="HEQ124" s="516"/>
      <c r="HER124" s="516"/>
      <c r="HES124" s="516"/>
      <c r="HET124" s="516"/>
      <c r="HEU124" s="516"/>
      <c r="HEV124" s="516"/>
      <c r="HEW124" s="516"/>
      <c r="HEX124" s="516"/>
      <c r="HEY124" s="516"/>
      <c r="HEZ124" s="516"/>
      <c r="HFA124" s="516"/>
      <c r="HFB124" s="516"/>
      <c r="HFC124" s="516"/>
      <c r="HFD124" s="516"/>
      <c r="HFE124" s="516"/>
      <c r="HFF124" s="516"/>
      <c r="HFG124" s="516"/>
      <c r="HFH124" s="516"/>
      <c r="HFI124" s="516"/>
      <c r="HFJ124" s="516"/>
      <c r="HFK124" s="516"/>
      <c r="HFL124" s="516"/>
      <c r="HFM124" s="516"/>
      <c r="HFN124" s="516"/>
      <c r="HFO124" s="516"/>
      <c r="HFP124" s="516"/>
      <c r="HFQ124" s="516"/>
      <c r="HFR124" s="516"/>
      <c r="HFS124" s="516"/>
      <c r="HFT124" s="516"/>
      <c r="HFU124" s="516"/>
      <c r="HFV124" s="516"/>
      <c r="HFW124" s="516"/>
      <c r="HFX124" s="516"/>
      <c r="HFY124" s="516"/>
      <c r="HFZ124" s="516"/>
      <c r="HGA124" s="516"/>
      <c r="HGB124" s="516"/>
      <c r="HGC124" s="516"/>
      <c r="HGD124" s="516"/>
      <c r="HGE124" s="516"/>
      <c r="HGF124" s="516"/>
      <c r="HGG124" s="516"/>
      <c r="HGH124" s="516"/>
      <c r="HGI124" s="516"/>
      <c r="HGJ124" s="516"/>
      <c r="HGK124" s="516"/>
      <c r="HGL124" s="516"/>
      <c r="HGM124" s="516"/>
      <c r="HGN124" s="516"/>
      <c r="HGO124" s="516"/>
      <c r="HGP124" s="516"/>
      <c r="HGQ124" s="516"/>
      <c r="HGR124" s="516"/>
      <c r="HGS124" s="516"/>
      <c r="HGT124" s="516"/>
      <c r="HGU124" s="516"/>
      <c r="HGV124" s="516"/>
      <c r="HGW124" s="516"/>
      <c r="HGX124" s="516"/>
      <c r="HGY124" s="516"/>
      <c r="HGZ124" s="516"/>
      <c r="HHA124" s="516"/>
      <c r="HHB124" s="516"/>
      <c r="HHC124" s="516"/>
      <c r="HHD124" s="516"/>
      <c r="HHE124" s="516"/>
      <c r="HHF124" s="516"/>
      <c r="HHG124" s="516"/>
      <c r="HHH124" s="516"/>
      <c r="HHI124" s="516"/>
      <c r="HHJ124" s="516"/>
      <c r="HHK124" s="516"/>
      <c r="HHL124" s="516"/>
      <c r="HHM124" s="516"/>
      <c r="HHN124" s="516"/>
      <c r="HHO124" s="516"/>
      <c r="HHP124" s="516"/>
      <c r="HHQ124" s="516"/>
      <c r="HHR124" s="516"/>
      <c r="HHS124" s="516"/>
      <c r="HHT124" s="516"/>
      <c r="HHU124" s="516"/>
      <c r="HHV124" s="516"/>
      <c r="HHW124" s="516"/>
      <c r="HHX124" s="516"/>
      <c r="HHY124" s="516"/>
      <c r="HHZ124" s="516"/>
      <c r="HIA124" s="516"/>
      <c r="HIB124" s="516"/>
      <c r="HIC124" s="516"/>
      <c r="HID124" s="516"/>
      <c r="HIE124" s="516"/>
      <c r="HIF124" s="516"/>
      <c r="HIG124" s="516"/>
      <c r="HIH124" s="516"/>
      <c r="HII124" s="516"/>
      <c r="HIJ124" s="516"/>
      <c r="HIK124" s="516"/>
      <c r="HIL124" s="516"/>
      <c r="HIM124" s="516"/>
      <c r="HIN124" s="516"/>
      <c r="HIO124" s="516"/>
      <c r="HIP124" s="516"/>
      <c r="HIQ124" s="516"/>
      <c r="HIR124" s="516"/>
      <c r="HIS124" s="516"/>
      <c r="HIT124" s="516"/>
      <c r="HIU124" s="516"/>
      <c r="HIV124" s="516"/>
      <c r="HIW124" s="516"/>
      <c r="HIX124" s="516"/>
      <c r="HIY124" s="516"/>
      <c r="HIZ124" s="516"/>
      <c r="HJA124" s="516"/>
      <c r="HJB124" s="516"/>
      <c r="HJC124" s="516"/>
      <c r="HJD124" s="516"/>
      <c r="HJE124" s="516"/>
      <c r="HJF124" s="516"/>
      <c r="HJG124" s="516"/>
      <c r="HJH124" s="516"/>
      <c r="HJI124" s="516"/>
      <c r="HJJ124" s="516"/>
      <c r="HJK124" s="516"/>
      <c r="HJL124" s="516"/>
      <c r="HJM124" s="516"/>
      <c r="HJN124" s="516"/>
      <c r="HJO124" s="516"/>
      <c r="HJP124" s="516"/>
      <c r="HJQ124" s="516"/>
      <c r="HJR124" s="516"/>
      <c r="HJS124" s="516"/>
      <c r="HJT124" s="516"/>
      <c r="HJU124" s="516"/>
      <c r="HJV124" s="516"/>
      <c r="HJW124" s="516"/>
      <c r="HJX124" s="516"/>
      <c r="HJY124" s="516"/>
      <c r="HJZ124" s="516"/>
      <c r="HKA124" s="516"/>
      <c r="HKB124" s="516"/>
      <c r="HKC124" s="516"/>
      <c r="HKD124" s="516"/>
      <c r="HKE124" s="516"/>
      <c r="HKF124" s="516"/>
      <c r="HKG124" s="516"/>
      <c r="HKH124" s="516"/>
      <c r="HKI124" s="516"/>
      <c r="HKJ124" s="516"/>
      <c r="HKK124" s="516"/>
      <c r="HKL124" s="516"/>
      <c r="HKM124" s="516"/>
      <c r="HKN124" s="516"/>
      <c r="HKO124" s="516"/>
      <c r="HKP124" s="516"/>
      <c r="HKQ124" s="516"/>
      <c r="HKR124" s="516"/>
      <c r="HKS124" s="516"/>
      <c r="HKT124" s="516"/>
      <c r="HKU124" s="516"/>
      <c r="HKV124" s="516"/>
      <c r="HKW124" s="516"/>
      <c r="HKX124" s="516"/>
      <c r="HKY124" s="516"/>
      <c r="HKZ124" s="516"/>
      <c r="HLA124" s="516"/>
      <c r="HLB124" s="516"/>
      <c r="HLC124" s="516"/>
      <c r="HLD124" s="516"/>
      <c r="HLE124" s="516"/>
      <c r="HLF124" s="516"/>
      <c r="HLG124" s="516"/>
      <c r="HLH124" s="516"/>
      <c r="HLI124" s="516"/>
      <c r="HLJ124" s="516"/>
      <c r="HLK124" s="516"/>
      <c r="HLL124" s="516"/>
      <c r="HLM124" s="516"/>
      <c r="HLN124" s="516"/>
      <c r="HLO124" s="516"/>
      <c r="HLP124" s="516"/>
      <c r="HLQ124" s="516"/>
      <c r="HLR124" s="516"/>
      <c r="HLS124" s="516"/>
      <c r="HLT124" s="516"/>
      <c r="HLU124" s="516"/>
      <c r="HLV124" s="516"/>
      <c r="HLW124" s="516"/>
      <c r="HLX124" s="516"/>
      <c r="HLY124" s="516"/>
      <c r="HLZ124" s="516"/>
      <c r="HMA124" s="516"/>
      <c r="HMB124" s="516"/>
      <c r="HMC124" s="516"/>
      <c r="HMD124" s="516"/>
      <c r="HME124" s="516"/>
      <c r="HMF124" s="516"/>
      <c r="HMG124" s="516"/>
      <c r="HMH124" s="516"/>
      <c r="HMI124" s="516"/>
      <c r="HMJ124" s="516"/>
      <c r="HMK124" s="516"/>
      <c r="HML124" s="516"/>
      <c r="HMM124" s="516"/>
      <c r="HMN124" s="516"/>
      <c r="HMO124" s="516"/>
      <c r="HMP124" s="516"/>
      <c r="HMQ124" s="516"/>
      <c r="HMR124" s="516"/>
      <c r="HMS124" s="516"/>
      <c r="HMT124" s="516"/>
      <c r="HMU124" s="516"/>
      <c r="HMV124" s="516"/>
      <c r="HMW124" s="516"/>
      <c r="HMX124" s="516"/>
      <c r="HMY124" s="516"/>
      <c r="HMZ124" s="516"/>
      <c r="HNA124" s="516"/>
      <c r="HNB124" s="516"/>
      <c r="HNC124" s="516"/>
      <c r="HND124" s="516"/>
      <c r="HNE124" s="516"/>
      <c r="HNF124" s="516"/>
      <c r="HNG124" s="516"/>
      <c r="HNH124" s="516"/>
      <c r="HNI124" s="516"/>
      <c r="HNJ124" s="516"/>
      <c r="HNK124" s="516"/>
      <c r="HNL124" s="516"/>
      <c r="HNM124" s="516"/>
      <c r="HNN124" s="516"/>
      <c r="HNO124" s="516"/>
      <c r="HNP124" s="516"/>
      <c r="HNQ124" s="516"/>
      <c r="HNR124" s="516"/>
      <c r="HNS124" s="516"/>
      <c r="HNT124" s="516"/>
      <c r="HNU124" s="516"/>
      <c r="HNV124" s="516"/>
      <c r="HNW124" s="516"/>
      <c r="HNX124" s="516"/>
      <c r="HNY124" s="516"/>
      <c r="HNZ124" s="516"/>
      <c r="HOA124" s="516"/>
      <c r="HOB124" s="516"/>
      <c r="HOC124" s="516"/>
      <c r="HOD124" s="516"/>
      <c r="HOE124" s="516"/>
      <c r="HOF124" s="516"/>
      <c r="HOG124" s="516"/>
      <c r="HOH124" s="516"/>
      <c r="HOI124" s="516"/>
      <c r="HOJ124" s="516"/>
      <c r="HOK124" s="516"/>
      <c r="HOL124" s="516"/>
      <c r="HOM124" s="516"/>
      <c r="HON124" s="516"/>
      <c r="HOO124" s="516"/>
      <c r="HOP124" s="516"/>
      <c r="HOQ124" s="516"/>
      <c r="HOR124" s="516"/>
      <c r="HOS124" s="516"/>
      <c r="HOT124" s="516"/>
      <c r="HOU124" s="516"/>
      <c r="HOV124" s="516"/>
      <c r="HOW124" s="516"/>
      <c r="HOX124" s="516"/>
      <c r="HOY124" s="516"/>
      <c r="HOZ124" s="516"/>
      <c r="HPA124" s="516"/>
      <c r="HPB124" s="516"/>
      <c r="HPC124" s="516"/>
      <c r="HPD124" s="516"/>
      <c r="HPE124" s="516"/>
      <c r="HPF124" s="516"/>
      <c r="HPG124" s="516"/>
      <c r="HPH124" s="516"/>
      <c r="HPI124" s="516"/>
      <c r="HPJ124" s="516"/>
      <c r="HPK124" s="516"/>
      <c r="HPL124" s="516"/>
      <c r="HPM124" s="516"/>
      <c r="HPN124" s="516"/>
      <c r="HPO124" s="516"/>
      <c r="HPP124" s="516"/>
      <c r="HPQ124" s="516"/>
      <c r="HPR124" s="516"/>
      <c r="HPS124" s="516"/>
      <c r="HPT124" s="516"/>
      <c r="HPU124" s="516"/>
      <c r="HPV124" s="516"/>
      <c r="HPW124" s="516"/>
      <c r="HPX124" s="516"/>
      <c r="HPY124" s="516"/>
      <c r="HPZ124" s="516"/>
      <c r="HQA124" s="516"/>
      <c r="HQB124" s="516"/>
      <c r="HQC124" s="516"/>
      <c r="HQD124" s="516"/>
      <c r="HQE124" s="516"/>
      <c r="HQF124" s="516"/>
      <c r="HQG124" s="516"/>
      <c r="HQH124" s="516"/>
      <c r="HQI124" s="516"/>
      <c r="HQJ124" s="516"/>
      <c r="HQK124" s="516"/>
      <c r="HQL124" s="516"/>
      <c r="HQM124" s="516"/>
      <c r="HQN124" s="516"/>
      <c r="HQO124" s="516"/>
      <c r="HQP124" s="516"/>
      <c r="HQQ124" s="516"/>
      <c r="HQR124" s="516"/>
      <c r="HQS124" s="516"/>
      <c r="HQT124" s="516"/>
      <c r="HQU124" s="516"/>
      <c r="HQV124" s="516"/>
      <c r="HQW124" s="516"/>
      <c r="HQX124" s="516"/>
      <c r="HQY124" s="516"/>
      <c r="HQZ124" s="516"/>
      <c r="HRA124" s="516"/>
      <c r="HRB124" s="516"/>
      <c r="HRC124" s="516"/>
      <c r="HRD124" s="516"/>
      <c r="HRE124" s="516"/>
      <c r="HRF124" s="516"/>
      <c r="HRG124" s="516"/>
      <c r="HRH124" s="516"/>
      <c r="HRI124" s="516"/>
      <c r="HRJ124" s="516"/>
      <c r="HRK124" s="516"/>
      <c r="HRL124" s="516"/>
      <c r="HRM124" s="516"/>
      <c r="HRN124" s="516"/>
      <c r="HRO124" s="516"/>
      <c r="HRP124" s="516"/>
      <c r="HRQ124" s="516"/>
      <c r="HRR124" s="516"/>
      <c r="HRS124" s="516"/>
      <c r="HRT124" s="516"/>
      <c r="HRU124" s="516"/>
      <c r="HRV124" s="516"/>
      <c r="HRW124" s="516"/>
      <c r="HRX124" s="516"/>
      <c r="HRY124" s="516"/>
      <c r="HRZ124" s="516"/>
      <c r="HSA124" s="516"/>
      <c r="HSB124" s="516"/>
      <c r="HSC124" s="516"/>
      <c r="HSD124" s="516"/>
      <c r="HSE124" s="516"/>
      <c r="HSF124" s="516"/>
      <c r="HSG124" s="516"/>
      <c r="HSH124" s="516"/>
      <c r="HSI124" s="516"/>
      <c r="HSJ124" s="516"/>
      <c r="HSK124" s="516"/>
      <c r="HSL124" s="516"/>
      <c r="HSM124" s="516"/>
      <c r="HSN124" s="516"/>
      <c r="HSO124" s="516"/>
      <c r="HSP124" s="516"/>
      <c r="HSQ124" s="516"/>
      <c r="HSR124" s="516"/>
      <c r="HSS124" s="516"/>
      <c r="HST124" s="516"/>
      <c r="HSU124" s="516"/>
      <c r="HSV124" s="516"/>
      <c r="HSW124" s="516"/>
      <c r="HSX124" s="516"/>
      <c r="HSY124" s="516"/>
      <c r="HSZ124" s="516"/>
      <c r="HTA124" s="516"/>
      <c r="HTB124" s="516"/>
      <c r="HTC124" s="516"/>
      <c r="HTD124" s="516"/>
      <c r="HTE124" s="516"/>
      <c r="HTF124" s="516"/>
      <c r="HTG124" s="516"/>
      <c r="HTH124" s="516"/>
      <c r="HTI124" s="516"/>
      <c r="HTJ124" s="516"/>
      <c r="HTK124" s="516"/>
      <c r="HTL124" s="516"/>
      <c r="HTM124" s="516"/>
      <c r="HTN124" s="516"/>
      <c r="HTO124" s="516"/>
      <c r="HTP124" s="516"/>
      <c r="HTQ124" s="516"/>
      <c r="HTR124" s="516"/>
      <c r="HTS124" s="516"/>
      <c r="HTT124" s="516"/>
      <c r="HTU124" s="516"/>
      <c r="HTV124" s="516"/>
      <c r="HTW124" s="516"/>
      <c r="HTX124" s="516"/>
      <c r="HTY124" s="516"/>
      <c r="HTZ124" s="516"/>
      <c r="HUA124" s="516"/>
      <c r="HUB124" s="516"/>
      <c r="HUC124" s="516"/>
      <c r="HUD124" s="516"/>
      <c r="HUE124" s="516"/>
      <c r="HUF124" s="516"/>
      <c r="HUG124" s="516"/>
      <c r="HUH124" s="516"/>
      <c r="HUI124" s="516"/>
      <c r="HUJ124" s="516"/>
      <c r="HUK124" s="516"/>
      <c r="HUL124" s="516"/>
      <c r="HUM124" s="516"/>
      <c r="HUN124" s="516"/>
      <c r="HUO124" s="516"/>
      <c r="HUP124" s="516"/>
      <c r="HUQ124" s="516"/>
      <c r="HUR124" s="516"/>
      <c r="HUS124" s="516"/>
      <c r="HUT124" s="516"/>
      <c r="HUU124" s="516"/>
      <c r="HUV124" s="516"/>
      <c r="HUW124" s="516"/>
      <c r="HUX124" s="516"/>
      <c r="HUY124" s="516"/>
      <c r="HUZ124" s="516"/>
      <c r="HVA124" s="516"/>
      <c r="HVB124" s="516"/>
      <c r="HVC124" s="516"/>
      <c r="HVD124" s="516"/>
      <c r="HVE124" s="516"/>
      <c r="HVF124" s="516"/>
      <c r="HVG124" s="516"/>
      <c r="HVH124" s="516"/>
      <c r="HVI124" s="516"/>
      <c r="HVJ124" s="516"/>
      <c r="HVK124" s="516"/>
      <c r="HVL124" s="516"/>
      <c r="HVM124" s="516"/>
      <c r="HVN124" s="516"/>
      <c r="HVO124" s="516"/>
      <c r="HVP124" s="516"/>
      <c r="HVQ124" s="516"/>
      <c r="HVR124" s="516"/>
      <c r="HVS124" s="516"/>
      <c r="HVT124" s="516"/>
      <c r="HVU124" s="516"/>
      <c r="HVV124" s="516"/>
      <c r="HVW124" s="516"/>
      <c r="HVX124" s="516"/>
      <c r="HVY124" s="516"/>
      <c r="HVZ124" s="516"/>
      <c r="HWA124" s="516"/>
      <c r="HWB124" s="516"/>
      <c r="HWC124" s="516"/>
      <c r="HWD124" s="516"/>
      <c r="HWE124" s="516"/>
      <c r="HWF124" s="516"/>
      <c r="HWG124" s="516"/>
      <c r="HWH124" s="516"/>
      <c r="HWI124" s="516"/>
      <c r="HWJ124" s="516"/>
      <c r="HWK124" s="516"/>
      <c r="HWL124" s="516"/>
      <c r="HWM124" s="516"/>
      <c r="HWN124" s="516"/>
      <c r="HWO124" s="516"/>
      <c r="HWP124" s="516"/>
      <c r="HWQ124" s="516"/>
      <c r="HWR124" s="516"/>
      <c r="HWS124" s="516"/>
      <c r="HWT124" s="516"/>
      <c r="HWU124" s="516"/>
      <c r="HWV124" s="516"/>
      <c r="HWW124" s="516"/>
      <c r="HWX124" s="516"/>
      <c r="HWY124" s="516"/>
      <c r="HWZ124" s="516"/>
      <c r="HXA124" s="516"/>
      <c r="HXB124" s="516"/>
      <c r="HXC124" s="516"/>
      <c r="HXD124" s="516"/>
      <c r="HXE124" s="516"/>
      <c r="HXF124" s="516"/>
      <c r="HXG124" s="516"/>
      <c r="HXH124" s="516"/>
      <c r="HXI124" s="516"/>
      <c r="HXJ124" s="516"/>
      <c r="HXK124" s="516"/>
      <c r="HXL124" s="516"/>
      <c r="HXM124" s="516"/>
      <c r="HXN124" s="516"/>
      <c r="HXO124" s="516"/>
      <c r="HXP124" s="516"/>
      <c r="HXQ124" s="516"/>
      <c r="HXR124" s="516"/>
      <c r="HXS124" s="516"/>
      <c r="HXT124" s="516"/>
      <c r="HXU124" s="516"/>
      <c r="HXV124" s="516"/>
      <c r="HXW124" s="516"/>
      <c r="HXX124" s="516"/>
      <c r="HXY124" s="516"/>
      <c r="HXZ124" s="516"/>
      <c r="HYA124" s="516"/>
      <c r="HYB124" s="516"/>
      <c r="HYC124" s="516"/>
      <c r="HYD124" s="516"/>
      <c r="HYE124" s="516"/>
      <c r="HYF124" s="516"/>
      <c r="HYG124" s="516"/>
      <c r="HYH124" s="516"/>
      <c r="HYI124" s="516"/>
      <c r="HYJ124" s="516"/>
      <c r="HYK124" s="516"/>
      <c r="HYL124" s="516"/>
      <c r="HYM124" s="516"/>
      <c r="HYN124" s="516"/>
      <c r="HYO124" s="516"/>
      <c r="HYP124" s="516"/>
      <c r="HYQ124" s="516"/>
      <c r="HYR124" s="516"/>
      <c r="HYS124" s="516"/>
      <c r="HYT124" s="516"/>
      <c r="HYU124" s="516"/>
      <c r="HYV124" s="516"/>
      <c r="HYW124" s="516"/>
      <c r="HYX124" s="516"/>
      <c r="HYY124" s="516"/>
      <c r="HYZ124" s="516"/>
      <c r="HZA124" s="516"/>
      <c r="HZB124" s="516"/>
      <c r="HZC124" s="516"/>
      <c r="HZD124" s="516"/>
      <c r="HZE124" s="516"/>
      <c r="HZF124" s="516"/>
      <c r="HZG124" s="516"/>
      <c r="HZH124" s="516"/>
      <c r="HZI124" s="516"/>
      <c r="HZJ124" s="516"/>
      <c r="HZK124" s="516"/>
      <c r="HZL124" s="516"/>
      <c r="HZM124" s="516"/>
      <c r="HZN124" s="516"/>
      <c r="HZO124" s="516"/>
      <c r="HZP124" s="516"/>
      <c r="HZQ124" s="516"/>
      <c r="HZR124" s="516"/>
      <c r="HZS124" s="516"/>
      <c r="HZT124" s="516"/>
      <c r="HZU124" s="516"/>
      <c r="HZV124" s="516"/>
      <c r="HZW124" s="516"/>
      <c r="HZX124" s="516"/>
      <c r="HZY124" s="516"/>
      <c r="HZZ124" s="516"/>
      <c r="IAA124" s="516"/>
      <c r="IAB124" s="516"/>
      <c r="IAC124" s="516"/>
      <c r="IAD124" s="516"/>
      <c r="IAE124" s="516"/>
      <c r="IAF124" s="516"/>
      <c r="IAG124" s="516"/>
      <c r="IAH124" s="516"/>
      <c r="IAI124" s="516"/>
      <c r="IAJ124" s="516"/>
      <c r="IAK124" s="516"/>
      <c r="IAL124" s="516"/>
      <c r="IAM124" s="516"/>
      <c r="IAN124" s="516"/>
      <c r="IAO124" s="516"/>
      <c r="IAP124" s="516"/>
      <c r="IAQ124" s="516"/>
      <c r="IAR124" s="516"/>
      <c r="IAS124" s="516"/>
      <c r="IAT124" s="516"/>
      <c r="IAU124" s="516"/>
      <c r="IAV124" s="516"/>
      <c r="IAW124" s="516"/>
      <c r="IAX124" s="516"/>
      <c r="IAY124" s="516"/>
      <c r="IAZ124" s="516"/>
      <c r="IBA124" s="516"/>
      <c r="IBB124" s="516"/>
      <c r="IBC124" s="516"/>
      <c r="IBD124" s="516"/>
      <c r="IBE124" s="516"/>
      <c r="IBF124" s="516"/>
      <c r="IBG124" s="516"/>
      <c r="IBH124" s="516"/>
      <c r="IBI124" s="516"/>
      <c r="IBJ124" s="516"/>
      <c r="IBK124" s="516"/>
      <c r="IBL124" s="516"/>
      <c r="IBM124" s="516"/>
      <c r="IBN124" s="516"/>
      <c r="IBO124" s="516"/>
      <c r="IBP124" s="516"/>
      <c r="IBQ124" s="516"/>
      <c r="IBR124" s="516"/>
      <c r="IBS124" s="516"/>
      <c r="IBT124" s="516"/>
      <c r="IBU124" s="516"/>
      <c r="IBV124" s="516"/>
      <c r="IBW124" s="516"/>
      <c r="IBX124" s="516"/>
      <c r="IBY124" s="516"/>
      <c r="IBZ124" s="516"/>
      <c r="ICA124" s="516"/>
      <c r="ICB124" s="516"/>
      <c r="ICC124" s="516"/>
      <c r="ICD124" s="516"/>
      <c r="ICE124" s="516"/>
      <c r="ICF124" s="516"/>
      <c r="ICG124" s="516"/>
      <c r="ICH124" s="516"/>
      <c r="ICI124" s="516"/>
      <c r="ICJ124" s="516"/>
      <c r="ICK124" s="516"/>
      <c r="ICL124" s="516"/>
      <c r="ICM124" s="516"/>
      <c r="ICN124" s="516"/>
      <c r="ICO124" s="516"/>
      <c r="ICP124" s="516"/>
      <c r="ICQ124" s="516"/>
      <c r="ICR124" s="516"/>
      <c r="ICS124" s="516"/>
      <c r="ICT124" s="516"/>
      <c r="ICU124" s="516"/>
      <c r="ICV124" s="516"/>
      <c r="ICW124" s="516"/>
      <c r="ICX124" s="516"/>
      <c r="ICY124" s="516"/>
      <c r="ICZ124" s="516"/>
      <c r="IDA124" s="516"/>
      <c r="IDB124" s="516"/>
      <c r="IDC124" s="516"/>
      <c r="IDD124" s="516"/>
      <c r="IDE124" s="516"/>
      <c r="IDF124" s="516"/>
      <c r="IDG124" s="516"/>
      <c r="IDH124" s="516"/>
      <c r="IDI124" s="516"/>
      <c r="IDJ124" s="516"/>
      <c r="IDK124" s="516"/>
      <c r="IDL124" s="516"/>
      <c r="IDM124" s="516"/>
      <c r="IDN124" s="516"/>
      <c r="IDO124" s="516"/>
      <c r="IDP124" s="516"/>
      <c r="IDQ124" s="516"/>
      <c r="IDR124" s="516"/>
      <c r="IDS124" s="516"/>
      <c r="IDT124" s="516"/>
      <c r="IDU124" s="516"/>
      <c r="IDV124" s="516"/>
      <c r="IDW124" s="516"/>
      <c r="IDX124" s="516"/>
      <c r="IDY124" s="516"/>
      <c r="IDZ124" s="516"/>
      <c r="IEA124" s="516"/>
      <c r="IEB124" s="516"/>
      <c r="IEC124" s="516"/>
      <c r="IED124" s="516"/>
      <c r="IEE124" s="516"/>
      <c r="IEF124" s="516"/>
      <c r="IEG124" s="516"/>
      <c r="IEH124" s="516"/>
      <c r="IEI124" s="516"/>
      <c r="IEJ124" s="516"/>
      <c r="IEK124" s="516"/>
      <c r="IEL124" s="516"/>
      <c r="IEM124" s="516"/>
      <c r="IEN124" s="516"/>
      <c r="IEO124" s="516"/>
      <c r="IEP124" s="516"/>
      <c r="IEQ124" s="516"/>
      <c r="IER124" s="516"/>
      <c r="IES124" s="516"/>
      <c r="IET124" s="516"/>
      <c r="IEU124" s="516"/>
      <c r="IEV124" s="516"/>
      <c r="IEW124" s="516"/>
      <c r="IEX124" s="516"/>
      <c r="IEY124" s="516"/>
      <c r="IEZ124" s="516"/>
      <c r="IFA124" s="516"/>
      <c r="IFB124" s="516"/>
      <c r="IFC124" s="516"/>
      <c r="IFD124" s="516"/>
      <c r="IFE124" s="516"/>
      <c r="IFF124" s="516"/>
      <c r="IFG124" s="516"/>
      <c r="IFH124" s="516"/>
      <c r="IFI124" s="516"/>
      <c r="IFJ124" s="516"/>
      <c r="IFK124" s="516"/>
      <c r="IFL124" s="516"/>
      <c r="IFM124" s="516"/>
      <c r="IFN124" s="516"/>
      <c r="IFO124" s="516"/>
      <c r="IFP124" s="516"/>
      <c r="IFQ124" s="516"/>
      <c r="IFR124" s="516"/>
      <c r="IFS124" s="516"/>
      <c r="IFT124" s="516"/>
      <c r="IFU124" s="516"/>
      <c r="IFV124" s="516"/>
      <c r="IFW124" s="516"/>
      <c r="IFX124" s="516"/>
      <c r="IFY124" s="516"/>
      <c r="IFZ124" s="516"/>
      <c r="IGA124" s="516"/>
      <c r="IGB124" s="516"/>
      <c r="IGC124" s="516"/>
      <c r="IGD124" s="516"/>
      <c r="IGE124" s="516"/>
      <c r="IGF124" s="516"/>
      <c r="IGG124" s="516"/>
      <c r="IGH124" s="516"/>
      <c r="IGI124" s="516"/>
      <c r="IGJ124" s="516"/>
      <c r="IGK124" s="516"/>
      <c r="IGL124" s="516"/>
      <c r="IGM124" s="516"/>
      <c r="IGN124" s="516"/>
      <c r="IGO124" s="516"/>
      <c r="IGP124" s="516"/>
      <c r="IGQ124" s="516"/>
      <c r="IGR124" s="516"/>
      <c r="IGS124" s="516"/>
      <c r="IGT124" s="516"/>
      <c r="IGU124" s="516"/>
      <c r="IGV124" s="516"/>
      <c r="IGW124" s="516"/>
      <c r="IGX124" s="516"/>
      <c r="IGY124" s="516"/>
      <c r="IGZ124" s="516"/>
      <c r="IHA124" s="516"/>
      <c r="IHB124" s="516"/>
      <c r="IHC124" s="516"/>
      <c r="IHD124" s="516"/>
      <c r="IHE124" s="516"/>
      <c r="IHF124" s="516"/>
      <c r="IHG124" s="516"/>
      <c r="IHH124" s="516"/>
      <c r="IHI124" s="516"/>
      <c r="IHJ124" s="516"/>
      <c r="IHK124" s="516"/>
      <c r="IHL124" s="516"/>
      <c r="IHM124" s="516"/>
      <c r="IHN124" s="516"/>
      <c r="IHO124" s="516"/>
      <c r="IHP124" s="516"/>
      <c r="IHQ124" s="516"/>
      <c r="IHR124" s="516"/>
      <c r="IHS124" s="516"/>
      <c r="IHT124" s="516"/>
      <c r="IHU124" s="516"/>
      <c r="IHV124" s="516"/>
      <c r="IHW124" s="516"/>
      <c r="IHX124" s="516"/>
      <c r="IHY124" s="516"/>
      <c r="IHZ124" s="516"/>
      <c r="IIA124" s="516"/>
      <c r="IIB124" s="516"/>
      <c r="IIC124" s="516"/>
      <c r="IID124" s="516"/>
      <c r="IIE124" s="516"/>
      <c r="IIF124" s="516"/>
      <c r="IIG124" s="516"/>
      <c r="IIH124" s="516"/>
      <c r="III124" s="516"/>
      <c r="IIJ124" s="516"/>
      <c r="IIK124" s="516"/>
      <c r="IIL124" s="516"/>
      <c r="IIM124" s="516"/>
      <c r="IIN124" s="516"/>
      <c r="IIO124" s="516"/>
      <c r="IIP124" s="516"/>
      <c r="IIQ124" s="516"/>
      <c r="IIR124" s="516"/>
      <c r="IIS124" s="516"/>
      <c r="IIT124" s="516"/>
      <c r="IIU124" s="516"/>
      <c r="IIV124" s="516"/>
      <c r="IIW124" s="516"/>
      <c r="IIX124" s="516"/>
      <c r="IIY124" s="516"/>
      <c r="IIZ124" s="516"/>
      <c r="IJA124" s="516"/>
      <c r="IJB124" s="516"/>
      <c r="IJC124" s="516"/>
      <c r="IJD124" s="516"/>
      <c r="IJE124" s="516"/>
      <c r="IJF124" s="516"/>
      <c r="IJG124" s="516"/>
      <c r="IJH124" s="516"/>
      <c r="IJI124" s="516"/>
      <c r="IJJ124" s="516"/>
      <c r="IJK124" s="516"/>
      <c r="IJL124" s="516"/>
      <c r="IJM124" s="516"/>
      <c r="IJN124" s="516"/>
      <c r="IJO124" s="516"/>
      <c r="IJP124" s="516"/>
      <c r="IJQ124" s="516"/>
      <c r="IJR124" s="516"/>
      <c r="IJS124" s="516"/>
      <c r="IJT124" s="516"/>
      <c r="IJU124" s="516"/>
      <c r="IJV124" s="516"/>
      <c r="IJW124" s="516"/>
      <c r="IJX124" s="516"/>
      <c r="IJY124" s="516"/>
      <c r="IJZ124" s="516"/>
      <c r="IKA124" s="516"/>
      <c r="IKB124" s="516"/>
      <c r="IKC124" s="516"/>
      <c r="IKD124" s="516"/>
      <c r="IKE124" s="516"/>
      <c r="IKF124" s="516"/>
      <c r="IKG124" s="516"/>
      <c r="IKH124" s="516"/>
      <c r="IKI124" s="516"/>
      <c r="IKJ124" s="516"/>
      <c r="IKK124" s="516"/>
      <c r="IKL124" s="516"/>
      <c r="IKM124" s="516"/>
      <c r="IKN124" s="516"/>
      <c r="IKO124" s="516"/>
      <c r="IKP124" s="516"/>
      <c r="IKQ124" s="516"/>
      <c r="IKR124" s="516"/>
      <c r="IKS124" s="516"/>
      <c r="IKT124" s="516"/>
      <c r="IKU124" s="516"/>
      <c r="IKV124" s="516"/>
      <c r="IKW124" s="516"/>
      <c r="IKX124" s="516"/>
      <c r="IKY124" s="516"/>
      <c r="IKZ124" s="516"/>
      <c r="ILA124" s="516"/>
      <c r="ILB124" s="516"/>
      <c r="ILC124" s="516"/>
      <c r="ILD124" s="516"/>
      <c r="ILE124" s="516"/>
      <c r="ILF124" s="516"/>
      <c r="ILG124" s="516"/>
      <c r="ILH124" s="516"/>
      <c r="ILI124" s="516"/>
      <c r="ILJ124" s="516"/>
      <c r="ILK124" s="516"/>
      <c r="ILL124" s="516"/>
      <c r="ILM124" s="516"/>
      <c r="ILN124" s="516"/>
      <c r="ILO124" s="516"/>
      <c r="ILP124" s="516"/>
      <c r="ILQ124" s="516"/>
      <c r="ILR124" s="516"/>
      <c r="ILS124" s="516"/>
      <c r="ILT124" s="516"/>
      <c r="ILU124" s="516"/>
      <c r="ILV124" s="516"/>
      <c r="ILW124" s="516"/>
      <c r="ILX124" s="516"/>
      <c r="ILY124" s="516"/>
      <c r="ILZ124" s="516"/>
      <c r="IMA124" s="516"/>
      <c r="IMB124" s="516"/>
      <c r="IMC124" s="516"/>
      <c r="IMD124" s="516"/>
      <c r="IME124" s="516"/>
      <c r="IMF124" s="516"/>
      <c r="IMG124" s="516"/>
      <c r="IMH124" s="516"/>
      <c r="IMI124" s="516"/>
      <c r="IMJ124" s="516"/>
      <c r="IMK124" s="516"/>
      <c r="IML124" s="516"/>
      <c r="IMM124" s="516"/>
      <c r="IMN124" s="516"/>
      <c r="IMO124" s="516"/>
      <c r="IMP124" s="516"/>
      <c r="IMQ124" s="516"/>
      <c r="IMR124" s="516"/>
      <c r="IMS124" s="516"/>
      <c r="IMT124" s="516"/>
      <c r="IMU124" s="516"/>
      <c r="IMV124" s="516"/>
      <c r="IMW124" s="516"/>
      <c r="IMX124" s="516"/>
      <c r="IMY124" s="516"/>
      <c r="IMZ124" s="516"/>
      <c r="INA124" s="516"/>
      <c r="INB124" s="516"/>
      <c r="INC124" s="516"/>
      <c r="IND124" s="516"/>
      <c r="INE124" s="516"/>
      <c r="INF124" s="516"/>
      <c r="ING124" s="516"/>
      <c r="INH124" s="516"/>
      <c r="INI124" s="516"/>
      <c r="INJ124" s="516"/>
      <c r="INK124" s="516"/>
      <c r="INL124" s="516"/>
      <c r="INM124" s="516"/>
      <c r="INN124" s="516"/>
      <c r="INO124" s="516"/>
      <c r="INP124" s="516"/>
      <c r="INQ124" s="516"/>
      <c r="INR124" s="516"/>
      <c r="INS124" s="516"/>
      <c r="INT124" s="516"/>
      <c r="INU124" s="516"/>
      <c r="INV124" s="516"/>
      <c r="INW124" s="516"/>
      <c r="INX124" s="516"/>
      <c r="INY124" s="516"/>
      <c r="INZ124" s="516"/>
      <c r="IOA124" s="516"/>
      <c r="IOB124" s="516"/>
      <c r="IOC124" s="516"/>
      <c r="IOD124" s="516"/>
      <c r="IOE124" s="516"/>
      <c r="IOF124" s="516"/>
      <c r="IOG124" s="516"/>
      <c r="IOH124" s="516"/>
      <c r="IOI124" s="516"/>
      <c r="IOJ124" s="516"/>
      <c r="IOK124" s="516"/>
      <c r="IOL124" s="516"/>
      <c r="IOM124" s="516"/>
      <c r="ION124" s="516"/>
      <c r="IOO124" s="516"/>
      <c r="IOP124" s="516"/>
      <c r="IOQ124" s="516"/>
      <c r="IOR124" s="516"/>
      <c r="IOS124" s="516"/>
      <c r="IOT124" s="516"/>
      <c r="IOU124" s="516"/>
      <c r="IOV124" s="516"/>
      <c r="IOW124" s="516"/>
      <c r="IOX124" s="516"/>
      <c r="IOY124" s="516"/>
      <c r="IOZ124" s="516"/>
      <c r="IPA124" s="516"/>
      <c r="IPB124" s="516"/>
      <c r="IPC124" s="516"/>
      <c r="IPD124" s="516"/>
      <c r="IPE124" s="516"/>
      <c r="IPF124" s="516"/>
      <c r="IPG124" s="516"/>
      <c r="IPH124" s="516"/>
      <c r="IPI124" s="516"/>
      <c r="IPJ124" s="516"/>
      <c r="IPK124" s="516"/>
      <c r="IPL124" s="516"/>
      <c r="IPM124" s="516"/>
      <c r="IPN124" s="516"/>
      <c r="IPO124" s="516"/>
      <c r="IPP124" s="516"/>
      <c r="IPQ124" s="516"/>
      <c r="IPR124" s="516"/>
      <c r="IPS124" s="516"/>
      <c r="IPT124" s="516"/>
      <c r="IPU124" s="516"/>
      <c r="IPV124" s="516"/>
      <c r="IPW124" s="516"/>
      <c r="IPX124" s="516"/>
      <c r="IPY124" s="516"/>
      <c r="IPZ124" s="516"/>
      <c r="IQA124" s="516"/>
      <c r="IQB124" s="516"/>
      <c r="IQC124" s="516"/>
      <c r="IQD124" s="516"/>
      <c r="IQE124" s="516"/>
      <c r="IQF124" s="516"/>
      <c r="IQG124" s="516"/>
      <c r="IQH124" s="516"/>
      <c r="IQI124" s="516"/>
      <c r="IQJ124" s="516"/>
      <c r="IQK124" s="516"/>
      <c r="IQL124" s="516"/>
      <c r="IQM124" s="516"/>
      <c r="IQN124" s="516"/>
      <c r="IQO124" s="516"/>
      <c r="IQP124" s="516"/>
      <c r="IQQ124" s="516"/>
      <c r="IQR124" s="516"/>
      <c r="IQS124" s="516"/>
      <c r="IQT124" s="516"/>
      <c r="IQU124" s="516"/>
      <c r="IQV124" s="516"/>
      <c r="IQW124" s="516"/>
      <c r="IQX124" s="516"/>
      <c r="IQY124" s="516"/>
      <c r="IQZ124" s="516"/>
      <c r="IRA124" s="516"/>
      <c r="IRB124" s="516"/>
      <c r="IRC124" s="516"/>
      <c r="IRD124" s="516"/>
      <c r="IRE124" s="516"/>
      <c r="IRF124" s="516"/>
      <c r="IRG124" s="516"/>
      <c r="IRH124" s="516"/>
      <c r="IRI124" s="516"/>
      <c r="IRJ124" s="516"/>
      <c r="IRK124" s="516"/>
      <c r="IRL124" s="516"/>
      <c r="IRM124" s="516"/>
      <c r="IRN124" s="516"/>
      <c r="IRO124" s="516"/>
      <c r="IRP124" s="516"/>
      <c r="IRQ124" s="516"/>
      <c r="IRR124" s="516"/>
      <c r="IRS124" s="516"/>
      <c r="IRT124" s="516"/>
      <c r="IRU124" s="516"/>
      <c r="IRV124" s="516"/>
      <c r="IRW124" s="516"/>
      <c r="IRX124" s="516"/>
      <c r="IRY124" s="516"/>
      <c r="IRZ124" s="516"/>
      <c r="ISA124" s="516"/>
      <c r="ISB124" s="516"/>
      <c r="ISC124" s="516"/>
      <c r="ISD124" s="516"/>
      <c r="ISE124" s="516"/>
      <c r="ISF124" s="516"/>
      <c r="ISG124" s="516"/>
      <c r="ISH124" s="516"/>
      <c r="ISI124" s="516"/>
      <c r="ISJ124" s="516"/>
      <c r="ISK124" s="516"/>
      <c r="ISL124" s="516"/>
      <c r="ISM124" s="516"/>
      <c r="ISN124" s="516"/>
      <c r="ISO124" s="516"/>
      <c r="ISP124" s="516"/>
      <c r="ISQ124" s="516"/>
      <c r="ISR124" s="516"/>
      <c r="ISS124" s="516"/>
      <c r="IST124" s="516"/>
      <c r="ISU124" s="516"/>
      <c r="ISV124" s="516"/>
      <c r="ISW124" s="516"/>
      <c r="ISX124" s="516"/>
      <c r="ISY124" s="516"/>
      <c r="ISZ124" s="516"/>
      <c r="ITA124" s="516"/>
      <c r="ITB124" s="516"/>
      <c r="ITC124" s="516"/>
      <c r="ITD124" s="516"/>
      <c r="ITE124" s="516"/>
      <c r="ITF124" s="516"/>
      <c r="ITG124" s="516"/>
      <c r="ITH124" s="516"/>
      <c r="ITI124" s="516"/>
      <c r="ITJ124" s="516"/>
      <c r="ITK124" s="516"/>
      <c r="ITL124" s="516"/>
      <c r="ITM124" s="516"/>
      <c r="ITN124" s="516"/>
      <c r="ITO124" s="516"/>
      <c r="ITP124" s="516"/>
      <c r="ITQ124" s="516"/>
      <c r="ITR124" s="516"/>
      <c r="ITS124" s="516"/>
      <c r="ITT124" s="516"/>
      <c r="ITU124" s="516"/>
      <c r="ITV124" s="516"/>
      <c r="ITW124" s="516"/>
      <c r="ITX124" s="516"/>
      <c r="ITY124" s="516"/>
      <c r="ITZ124" s="516"/>
      <c r="IUA124" s="516"/>
      <c r="IUB124" s="516"/>
      <c r="IUC124" s="516"/>
      <c r="IUD124" s="516"/>
      <c r="IUE124" s="516"/>
      <c r="IUF124" s="516"/>
      <c r="IUG124" s="516"/>
      <c r="IUH124" s="516"/>
      <c r="IUI124" s="516"/>
      <c r="IUJ124" s="516"/>
      <c r="IUK124" s="516"/>
      <c r="IUL124" s="516"/>
      <c r="IUM124" s="516"/>
      <c r="IUN124" s="516"/>
      <c r="IUO124" s="516"/>
      <c r="IUP124" s="516"/>
      <c r="IUQ124" s="516"/>
      <c r="IUR124" s="516"/>
      <c r="IUS124" s="516"/>
      <c r="IUT124" s="516"/>
      <c r="IUU124" s="516"/>
      <c r="IUV124" s="516"/>
      <c r="IUW124" s="516"/>
      <c r="IUX124" s="516"/>
      <c r="IUY124" s="516"/>
      <c r="IUZ124" s="516"/>
      <c r="IVA124" s="516"/>
      <c r="IVB124" s="516"/>
      <c r="IVC124" s="516"/>
      <c r="IVD124" s="516"/>
      <c r="IVE124" s="516"/>
      <c r="IVF124" s="516"/>
      <c r="IVG124" s="516"/>
      <c r="IVH124" s="516"/>
      <c r="IVI124" s="516"/>
      <c r="IVJ124" s="516"/>
      <c r="IVK124" s="516"/>
      <c r="IVL124" s="516"/>
      <c r="IVM124" s="516"/>
      <c r="IVN124" s="516"/>
      <c r="IVO124" s="516"/>
      <c r="IVP124" s="516"/>
      <c r="IVQ124" s="516"/>
      <c r="IVR124" s="516"/>
      <c r="IVS124" s="516"/>
      <c r="IVT124" s="516"/>
      <c r="IVU124" s="516"/>
      <c r="IVV124" s="516"/>
      <c r="IVW124" s="516"/>
      <c r="IVX124" s="516"/>
      <c r="IVY124" s="516"/>
      <c r="IVZ124" s="516"/>
      <c r="IWA124" s="516"/>
      <c r="IWB124" s="516"/>
      <c r="IWC124" s="516"/>
      <c r="IWD124" s="516"/>
      <c r="IWE124" s="516"/>
      <c r="IWF124" s="516"/>
      <c r="IWG124" s="516"/>
      <c r="IWH124" s="516"/>
      <c r="IWI124" s="516"/>
      <c r="IWJ124" s="516"/>
      <c r="IWK124" s="516"/>
      <c r="IWL124" s="516"/>
      <c r="IWM124" s="516"/>
      <c r="IWN124" s="516"/>
      <c r="IWO124" s="516"/>
      <c r="IWP124" s="516"/>
      <c r="IWQ124" s="516"/>
      <c r="IWR124" s="516"/>
      <c r="IWS124" s="516"/>
      <c r="IWT124" s="516"/>
      <c r="IWU124" s="516"/>
      <c r="IWV124" s="516"/>
      <c r="IWW124" s="516"/>
      <c r="IWX124" s="516"/>
      <c r="IWY124" s="516"/>
      <c r="IWZ124" s="516"/>
      <c r="IXA124" s="516"/>
      <c r="IXB124" s="516"/>
      <c r="IXC124" s="516"/>
      <c r="IXD124" s="516"/>
      <c r="IXE124" s="516"/>
      <c r="IXF124" s="516"/>
      <c r="IXG124" s="516"/>
      <c r="IXH124" s="516"/>
      <c r="IXI124" s="516"/>
      <c r="IXJ124" s="516"/>
      <c r="IXK124" s="516"/>
      <c r="IXL124" s="516"/>
      <c r="IXM124" s="516"/>
      <c r="IXN124" s="516"/>
      <c r="IXO124" s="516"/>
      <c r="IXP124" s="516"/>
      <c r="IXQ124" s="516"/>
      <c r="IXR124" s="516"/>
      <c r="IXS124" s="516"/>
      <c r="IXT124" s="516"/>
      <c r="IXU124" s="516"/>
      <c r="IXV124" s="516"/>
      <c r="IXW124" s="516"/>
      <c r="IXX124" s="516"/>
      <c r="IXY124" s="516"/>
      <c r="IXZ124" s="516"/>
      <c r="IYA124" s="516"/>
      <c r="IYB124" s="516"/>
      <c r="IYC124" s="516"/>
      <c r="IYD124" s="516"/>
      <c r="IYE124" s="516"/>
      <c r="IYF124" s="516"/>
      <c r="IYG124" s="516"/>
      <c r="IYH124" s="516"/>
      <c r="IYI124" s="516"/>
      <c r="IYJ124" s="516"/>
      <c r="IYK124" s="516"/>
      <c r="IYL124" s="516"/>
      <c r="IYM124" s="516"/>
      <c r="IYN124" s="516"/>
      <c r="IYO124" s="516"/>
      <c r="IYP124" s="516"/>
      <c r="IYQ124" s="516"/>
      <c r="IYR124" s="516"/>
      <c r="IYS124" s="516"/>
      <c r="IYT124" s="516"/>
      <c r="IYU124" s="516"/>
      <c r="IYV124" s="516"/>
      <c r="IYW124" s="516"/>
      <c r="IYX124" s="516"/>
      <c r="IYY124" s="516"/>
      <c r="IYZ124" s="516"/>
      <c r="IZA124" s="516"/>
      <c r="IZB124" s="516"/>
      <c r="IZC124" s="516"/>
      <c r="IZD124" s="516"/>
      <c r="IZE124" s="516"/>
      <c r="IZF124" s="516"/>
      <c r="IZG124" s="516"/>
      <c r="IZH124" s="516"/>
      <c r="IZI124" s="516"/>
      <c r="IZJ124" s="516"/>
      <c r="IZK124" s="516"/>
      <c r="IZL124" s="516"/>
      <c r="IZM124" s="516"/>
      <c r="IZN124" s="516"/>
      <c r="IZO124" s="516"/>
      <c r="IZP124" s="516"/>
      <c r="IZQ124" s="516"/>
      <c r="IZR124" s="516"/>
      <c r="IZS124" s="516"/>
      <c r="IZT124" s="516"/>
      <c r="IZU124" s="516"/>
      <c r="IZV124" s="516"/>
      <c r="IZW124" s="516"/>
      <c r="IZX124" s="516"/>
      <c r="IZY124" s="516"/>
      <c r="IZZ124" s="516"/>
      <c r="JAA124" s="516"/>
      <c r="JAB124" s="516"/>
      <c r="JAC124" s="516"/>
      <c r="JAD124" s="516"/>
      <c r="JAE124" s="516"/>
      <c r="JAF124" s="516"/>
      <c r="JAG124" s="516"/>
      <c r="JAH124" s="516"/>
      <c r="JAI124" s="516"/>
      <c r="JAJ124" s="516"/>
      <c r="JAK124" s="516"/>
      <c r="JAL124" s="516"/>
      <c r="JAM124" s="516"/>
      <c r="JAN124" s="516"/>
      <c r="JAO124" s="516"/>
      <c r="JAP124" s="516"/>
      <c r="JAQ124" s="516"/>
      <c r="JAR124" s="516"/>
      <c r="JAS124" s="516"/>
      <c r="JAT124" s="516"/>
      <c r="JAU124" s="516"/>
      <c r="JAV124" s="516"/>
      <c r="JAW124" s="516"/>
      <c r="JAX124" s="516"/>
      <c r="JAY124" s="516"/>
      <c r="JAZ124" s="516"/>
      <c r="JBA124" s="516"/>
      <c r="JBB124" s="516"/>
      <c r="JBC124" s="516"/>
      <c r="JBD124" s="516"/>
      <c r="JBE124" s="516"/>
      <c r="JBF124" s="516"/>
      <c r="JBG124" s="516"/>
      <c r="JBH124" s="516"/>
      <c r="JBI124" s="516"/>
      <c r="JBJ124" s="516"/>
      <c r="JBK124" s="516"/>
      <c r="JBL124" s="516"/>
      <c r="JBM124" s="516"/>
      <c r="JBN124" s="516"/>
      <c r="JBO124" s="516"/>
      <c r="JBP124" s="516"/>
      <c r="JBQ124" s="516"/>
      <c r="JBR124" s="516"/>
      <c r="JBS124" s="516"/>
      <c r="JBT124" s="516"/>
      <c r="JBU124" s="516"/>
      <c r="JBV124" s="516"/>
      <c r="JBW124" s="516"/>
      <c r="JBX124" s="516"/>
      <c r="JBY124" s="516"/>
      <c r="JBZ124" s="516"/>
      <c r="JCA124" s="516"/>
      <c r="JCB124" s="516"/>
      <c r="JCC124" s="516"/>
      <c r="JCD124" s="516"/>
      <c r="JCE124" s="516"/>
      <c r="JCF124" s="516"/>
      <c r="JCG124" s="516"/>
      <c r="JCH124" s="516"/>
      <c r="JCI124" s="516"/>
      <c r="JCJ124" s="516"/>
      <c r="JCK124" s="516"/>
      <c r="JCL124" s="516"/>
      <c r="JCM124" s="516"/>
      <c r="JCN124" s="516"/>
      <c r="JCO124" s="516"/>
      <c r="JCP124" s="516"/>
      <c r="JCQ124" s="516"/>
      <c r="JCR124" s="516"/>
      <c r="JCS124" s="516"/>
      <c r="JCT124" s="516"/>
      <c r="JCU124" s="516"/>
      <c r="JCV124" s="516"/>
      <c r="JCW124" s="516"/>
      <c r="JCX124" s="516"/>
      <c r="JCY124" s="516"/>
      <c r="JCZ124" s="516"/>
      <c r="JDA124" s="516"/>
      <c r="JDB124" s="516"/>
      <c r="JDC124" s="516"/>
      <c r="JDD124" s="516"/>
      <c r="JDE124" s="516"/>
      <c r="JDF124" s="516"/>
      <c r="JDG124" s="516"/>
      <c r="JDH124" s="516"/>
      <c r="JDI124" s="516"/>
      <c r="JDJ124" s="516"/>
      <c r="JDK124" s="516"/>
      <c r="JDL124" s="516"/>
      <c r="JDM124" s="516"/>
      <c r="JDN124" s="516"/>
      <c r="JDO124" s="516"/>
      <c r="JDP124" s="516"/>
      <c r="JDQ124" s="516"/>
      <c r="JDR124" s="516"/>
      <c r="JDS124" s="516"/>
      <c r="JDT124" s="516"/>
      <c r="JDU124" s="516"/>
      <c r="JDV124" s="516"/>
      <c r="JDW124" s="516"/>
      <c r="JDX124" s="516"/>
      <c r="JDY124" s="516"/>
      <c r="JDZ124" s="516"/>
      <c r="JEA124" s="516"/>
      <c r="JEB124" s="516"/>
      <c r="JEC124" s="516"/>
      <c r="JED124" s="516"/>
      <c r="JEE124" s="516"/>
      <c r="JEF124" s="516"/>
      <c r="JEG124" s="516"/>
      <c r="JEH124" s="516"/>
      <c r="JEI124" s="516"/>
      <c r="JEJ124" s="516"/>
      <c r="JEK124" s="516"/>
      <c r="JEL124" s="516"/>
      <c r="JEM124" s="516"/>
      <c r="JEN124" s="516"/>
      <c r="JEO124" s="516"/>
      <c r="JEP124" s="516"/>
      <c r="JEQ124" s="516"/>
      <c r="JER124" s="516"/>
      <c r="JES124" s="516"/>
      <c r="JET124" s="516"/>
      <c r="JEU124" s="516"/>
      <c r="JEV124" s="516"/>
      <c r="JEW124" s="516"/>
      <c r="JEX124" s="516"/>
      <c r="JEY124" s="516"/>
      <c r="JEZ124" s="516"/>
      <c r="JFA124" s="516"/>
      <c r="JFB124" s="516"/>
      <c r="JFC124" s="516"/>
      <c r="JFD124" s="516"/>
      <c r="JFE124" s="516"/>
      <c r="JFF124" s="516"/>
      <c r="JFG124" s="516"/>
      <c r="JFH124" s="516"/>
      <c r="JFI124" s="516"/>
      <c r="JFJ124" s="516"/>
      <c r="JFK124" s="516"/>
      <c r="JFL124" s="516"/>
      <c r="JFM124" s="516"/>
      <c r="JFN124" s="516"/>
      <c r="JFO124" s="516"/>
      <c r="JFP124" s="516"/>
      <c r="JFQ124" s="516"/>
      <c r="JFR124" s="516"/>
      <c r="JFS124" s="516"/>
      <c r="JFT124" s="516"/>
      <c r="JFU124" s="516"/>
      <c r="JFV124" s="516"/>
      <c r="JFW124" s="516"/>
      <c r="JFX124" s="516"/>
      <c r="JFY124" s="516"/>
      <c r="JFZ124" s="516"/>
      <c r="JGA124" s="516"/>
      <c r="JGB124" s="516"/>
      <c r="JGC124" s="516"/>
      <c r="JGD124" s="516"/>
      <c r="JGE124" s="516"/>
      <c r="JGF124" s="516"/>
      <c r="JGG124" s="516"/>
      <c r="JGH124" s="516"/>
      <c r="JGI124" s="516"/>
      <c r="JGJ124" s="516"/>
      <c r="JGK124" s="516"/>
      <c r="JGL124" s="516"/>
      <c r="JGM124" s="516"/>
      <c r="JGN124" s="516"/>
      <c r="JGO124" s="516"/>
      <c r="JGP124" s="516"/>
      <c r="JGQ124" s="516"/>
      <c r="JGR124" s="516"/>
      <c r="JGS124" s="516"/>
      <c r="JGT124" s="516"/>
      <c r="JGU124" s="516"/>
      <c r="JGV124" s="516"/>
      <c r="JGW124" s="516"/>
      <c r="JGX124" s="516"/>
      <c r="JGY124" s="516"/>
      <c r="JGZ124" s="516"/>
      <c r="JHA124" s="516"/>
      <c r="JHB124" s="516"/>
      <c r="JHC124" s="516"/>
      <c r="JHD124" s="516"/>
      <c r="JHE124" s="516"/>
      <c r="JHF124" s="516"/>
      <c r="JHG124" s="516"/>
      <c r="JHH124" s="516"/>
      <c r="JHI124" s="516"/>
      <c r="JHJ124" s="516"/>
      <c r="JHK124" s="516"/>
      <c r="JHL124" s="516"/>
      <c r="JHM124" s="516"/>
      <c r="JHN124" s="516"/>
      <c r="JHO124" s="516"/>
      <c r="JHP124" s="516"/>
      <c r="JHQ124" s="516"/>
      <c r="JHR124" s="516"/>
      <c r="JHS124" s="516"/>
      <c r="JHT124" s="516"/>
      <c r="JHU124" s="516"/>
      <c r="JHV124" s="516"/>
      <c r="JHW124" s="516"/>
      <c r="JHX124" s="516"/>
      <c r="JHY124" s="516"/>
      <c r="JHZ124" s="516"/>
      <c r="JIA124" s="516"/>
      <c r="JIB124" s="516"/>
      <c r="JIC124" s="516"/>
      <c r="JID124" s="516"/>
      <c r="JIE124" s="516"/>
      <c r="JIF124" s="516"/>
      <c r="JIG124" s="516"/>
      <c r="JIH124" s="516"/>
      <c r="JII124" s="516"/>
      <c r="JIJ124" s="516"/>
      <c r="JIK124" s="516"/>
      <c r="JIL124" s="516"/>
      <c r="JIM124" s="516"/>
      <c r="JIN124" s="516"/>
      <c r="JIO124" s="516"/>
      <c r="JIP124" s="516"/>
      <c r="JIQ124" s="516"/>
      <c r="JIR124" s="516"/>
      <c r="JIS124" s="516"/>
      <c r="JIT124" s="516"/>
      <c r="JIU124" s="516"/>
      <c r="JIV124" s="516"/>
      <c r="JIW124" s="516"/>
      <c r="JIX124" s="516"/>
      <c r="JIY124" s="516"/>
      <c r="JIZ124" s="516"/>
      <c r="JJA124" s="516"/>
      <c r="JJB124" s="516"/>
      <c r="JJC124" s="516"/>
      <c r="JJD124" s="516"/>
      <c r="JJE124" s="516"/>
      <c r="JJF124" s="516"/>
      <c r="JJG124" s="516"/>
      <c r="JJH124" s="516"/>
      <c r="JJI124" s="516"/>
      <c r="JJJ124" s="516"/>
      <c r="JJK124" s="516"/>
      <c r="JJL124" s="516"/>
      <c r="JJM124" s="516"/>
      <c r="JJN124" s="516"/>
      <c r="JJO124" s="516"/>
      <c r="JJP124" s="516"/>
      <c r="JJQ124" s="516"/>
      <c r="JJR124" s="516"/>
      <c r="JJS124" s="516"/>
      <c r="JJT124" s="516"/>
      <c r="JJU124" s="516"/>
      <c r="JJV124" s="516"/>
      <c r="JJW124" s="516"/>
      <c r="JJX124" s="516"/>
      <c r="JJY124" s="516"/>
      <c r="JJZ124" s="516"/>
      <c r="JKA124" s="516"/>
      <c r="JKB124" s="516"/>
      <c r="JKC124" s="516"/>
      <c r="JKD124" s="516"/>
      <c r="JKE124" s="516"/>
      <c r="JKF124" s="516"/>
      <c r="JKG124" s="516"/>
      <c r="JKH124" s="516"/>
      <c r="JKI124" s="516"/>
      <c r="JKJ124" s="516"/>
      <c r="JKK124" s="516"/>
      <c r="JKL124" s="516"/>
      <c r="JKM124" s="516"/>
      <c r="JKN124" s="516"/>
      <c r="JKO124" s="516"/>
      <c r="JKP124" s="516"/>
      <c r="JKQ124" s="516"/>
      <c r="JKR124" s="516"/>
      <c r="JKS124" s="516"/>
      <c r="JKT124" s="516"/>
      <c r="JKU124" s="516"/>
      <c r="JKV124" s="516"/>
      <c r="JKW124" s="516"/>
      <c r="JKX124" s="516"/>
      <c r="JKY124" s="516"/>
      <c r="JKZ124" s="516"/>
      <c r="JLA124" s="516"/>
      <c r="JLB124" s="516"/>
      <c r="JLC124" s="516"/>
      <c r="JLD124" s="516"/>
      <c r="JLE124" s="516"/>
      <c r="JLF124" s="516"/>
      <c r="JLG124" s="516"/>
      <c r="JLH124" s="516"/>
      <c r="JLI124" s="516"/>
      <c r="JLJ124" s="516"/>
      <c r="JLK124" s="516"/>
      <c r="JLL124" s="516"/>
      <c r="JLM124" s="516"/>
      <c r="JLN124" s="516"/>
      <c r="JLO124" s="516"/>
      <c r="JLP124" s="516"/>
      <c r="JLQ124" s="516"/>
      <c r="JLR124" s="516"/>
      <c r="JLS124" s="516"/>
      <c r="JLT124" s="516"/>
      <c r="JLU124" s="516"/>
      <c r="JLV124" s="516"/>
      <c r="JLW124" s="516"/>
      <c r="JLX124" s="516"/>
      <c r="JLY124" s="516"/>
      <c r="JLZ124" s="516"/>
      <c r="JMA124" s="516"/>
      <c r="JMB124" s="516"/>
      <c r="JMC124" s="516"/>
      <c r="JMD124" s="516"/>
      <c r="JME124" s="516"/>
      <c r="JMF124" s="516"/>
      <c r="JMG124" s="516"/>
      <c r="JMH124" s="516"/>
      <c r="JMI124" s="516"/>
      <c r="JMJ124" s="516"/>
      <c r="JMK124" s="516"/>
      <c r="JML124" s="516"/>
      <c r="JMM124" s="516"/>
      <c r="JMN124" s="516"/>
      <c r="JMO124" s="516"/>
      <c r="JMP124" s="516"/>
      <c r="JMQ124" s="516"/>
      <c r="JMR124" s="516"/>
      <c r="JMS124" s="516"/>
      <c r="JMT124" s="516"/>
      <c r="JMU124" s="516"/>
      <c r="JMV124" s="516"/>
      <c r="JMW124" s="516"/>
      <c r="JMX124" s="516"/>
      <c r="JMY124" s="516"/>
      <c r="JMZ124" s="516"/>
      <c r="JNA124" s="516"/>
      <c r="JNB124" s="516"/>
      <c r="JNC124" s="516"/>
      <c r="JND124" s="516"/>
      <c r="JNE124" s="516"/>
      <c r="JNF124" s="516"/>
      <c r="JNG124" s="516"/>
      <c r="JNH124" s="516"/>
      <c r="JNI124" s="516"/>
      <c r="JNJ124" s="516"/>
      <c r="JNK124" s="516"/>
      <c r="JNL124" s="516"/>
      <c r="JNM124" s="516"/>
      <c r="JNN124" s="516"/>
      <c r="JNO124" s="516"/>
      <c r="JNP124" s="516"/>
      <c r="JNQ124" s="516"/>
      <c r="JNR124" s="516"/>
      <c r="JNS124" s="516"/>
      <c r="JNT124" s="516"/>
      <c r="JNU124" s="516"/>
      <c r="JNV124" s="516"/>
      <c r="JNW124" s="516"/>
      <c r="JNX124" s="516"/>
      <c r="JNY124" s="516"/>
      <c r="JNZ124" s="516"/>
      <c r="JOA124" s="516"/>
      <c r="JOB124" s="516"/>
      <c r="JOC124" s="516"/>
      <c r="JOD124" s="516"/>
      <c r="JOE124" s="516"/>
      <c r="JOF124" s="516"/>
      <c r="JOG124" s="516"/>
      <c r="JOH124" s="516"/>
      <c r="JOI124" s="516"/>
      <c r="JOJ124" s="516"/>
      <c r="JOK124" s="516"/>
      <c r="JOL124" s="516"/>
      <c r="JOM124" s="516"/>
      <c r="JON124" s="516"/>
      <c r="JOO124" s="516"/>
      <c r="JOP124" s="516"/>
      <c r="JOQ124" s="516"/>
      <c r="JOR124" s="516"/>
      <c r="JOS124" s="516"/>
      <c r="JOT124" s="516"/>
      <c r="JOU124" s="516"/>
      <c r="JOV124" s="516"/>
      <c r="JOW124" s="516"/>
      <c r="JOX124" s="516"/>
      <c r="JOY124" s="516"/>
      <c r="JOZ124" s="516"/>
      <c r="JPA124" s="516"/>
      <c r="JPB124" s="516"/>
      <c r="JPC124" s="516"/>
      <c r="JPD124" s="516"/>
      <c r="JPE124" s="516"/>
      <c r="JPF124" s="516"/>
      <c r="JPG124" s="516"/>
      <c r="JPH124" s="516"/>
      <c r="JPI124" s="516"/>
      <c r="JPJ124" s="516"/>
      <c r="JPK124" s="516"/>
      <c r="JPL124" s="516"/>
      <c r="JPM124" s="516"/>
      <c r="JPN124" s="516"/>
      <c r="JPO124" s="516"/>
      <c r="JPP124" s="516"/>
      <c r="JPQ124" s="516"/>
      <c r="JPR124" s="516"/>
      <c r="JPS124" s="516"/>
      <c r="JPT124" s="516"/>
      <c r="JPU124" s="516"/>
      <c r="JPV124" s="516"/>
      <c r="JPW124" s="516"/>
      <c r="JPX124" s="516"/>
      <c r="JPY124" s="516"/>
      <c r="JPZ124" s="516"/>
      <c r="JQA124" s="516"/>
      <c r="JQB124" s="516"/>
      <c r="JQC124" s="516"/>
      <c r="JQD124" s="516"/>
      <c r="JQE124" s="516"/>
      <c r="JQF124" s="516"/>
      <c r="JQG124" s="516"/>
      <c r="JQH124" s="516"/>
      <c r="JQI124" s="516"/>
      <c r="JQJ124" s="516"/>
      <c r="JQK124" s="516"/>
      <c r="JQL124" s="516"/>
      <c r="JQM124" s="516"/>
      <c r="JQN124" s="516"/>
      <c r="JQO124" s="516"/>
      <c r="JQP124" s="516"/>
      <c r="JQQ124" s="516"/>
      <c r="JQR124" s="516"/>
      <c r="JQS124" s="516"/>
      <c r="JQT124" s="516"/>
      <c r="JQU124" s="516"/>
      <c r="JQV124" s="516"/>
      <c r="JQW124" s="516"/>
      <c r="JQX124" s="516"/>
      <c r="JQY124" s="516"/>
      <c r="JQZ124" s="516"/>
      <c r="JRA124" s="516"/>
      <c r="JRB124" s="516"/>
      <c r="JRC124" s="516"/>
      <c r="JRD124" s="516"/>
      <c r="JRE124" s="516"/>
      <c r="JRF124" s="516"/>
      <c r="JRG124" s="516"/>
      <c r="JRH124" s="516"/>
      <c r="JRI124" s="516"/>
      <c r="JRJ124" s="516"/>
      <c r="JRK124" s="516"/>
      <c r="JRL124" s="516"/>
      <c r="JRM124" s="516"/>
      <c r="JRN124" s="516"/>
      <c r="JRO124" s="516"/>
      <c r="JRP124" s="516"/>
      <c r="JRQ124" s="516"/>
      <c r="JRR124" s="516"/>
      <c r="JRS124" s="516"/>
      <c r="JRT124" s="516"/>
      <c r="JRU124" s="516"/>
      <c r="JRV124" s="516"/>
      <c r="JRW124" s="516"/>
      <c r="JRX124" s="516"/>
      <c r="JRY124" s="516"/>
      <c r="JRZ124" s="516"/>
      <c r="JSA124" s="516"/>
      <c r="JSB124" s="516"/>
      <c r="JSC124" s="516"/>
      <c r="JSD124" s="516"/>
      <c r="JSE124" s="516"/>
      <c r="JSF124" s="516"/>
      <c r="JSG124" s="516"/>
      <c r="JSH124" s="516"/>
      <c r="JSI124" s="516"/>
      <c r="JSJ124" s="516"/>
      <c r="JSK124" s="516"/>
      <c r="JSL124" s="516"/>
      <c r="JSM124" s="516"/>
      <c r="JSN124" s="516"/>
      <c r="JSO124" s="516"/>
      <c r="JSP124" s="516"/>
      <c r="JSQ124" s="516"/>
      <c r="JSR124" s="516"/>
      <c r="JSS124" s="516"/>
      <c r="JST124" s="516"/>
      <c r="JSU124" s="516"/>
      <c r="JSV124" s="516"/>
      <c r="JSW124" s="516"/>
      <c r="JSX124" s="516"/>
      <c r="JSY124" s="516"/>
      <c r="JSZ124" s="516"/>
      <c r="JTA124" s="516"/>
      <c r="JTB124" s="516"/>
      <c r="JTC124" s="516"/>
      <c r="JTD124" s="516"/>
      <c r="JTE124" s="516"/>
      <c r="JTF124" s="516"/>
      <c r="JTG124" s="516"/>
      <c r="JTH124" s="516"/>
      <c r="JTI124" s="516"/>
      <c r="JTJ124" s="516"/>
      <c r="JTK124" s="516"/>
      <c r="JTL124" s="516"/>
      <c r="JTM124" s="516"/>
      <c r="JTN124" s="516"/>
      <c r="JTO124" s="516"/>
      <c r="JTP124" s="516"/>
      <c r="JTQ124" s="516"/>
      <c r="JTR124" s="516"/>
      <c r="JTS124" s="516"/>
      <c r="JTT124" s="516"/>
      <c r="JTU124" s="516"/>
      <c r="JTV124" s="516"/>
      <c r="JTW124" s="516"/>
      <c r="JTX124" s="516"/>
      <c r="JTY124" s="516"/>
      <c r="JTZ124" s="516"/>
      <c r="JUA124" s="516"/>
      <c r="JUB124" s="516"/>
      <c r="JUC124" s="516"/>
      <c r="JUD124" s="516"/>
      <c r="JUE124" s="516"/>
      <c r="JUF124" s="516"/>
      <c r="JUG124" s="516"/>
      <c r="JUH124" s="516"/>
      <c r="JUI124" s="516"/>
      <c r="JUJ124" s="516"/>
      <c r="JUK124" s="516"/>
      <c r="JUL124" s="516"/>
      <c r="JUM124" s="516"/>
      <c r="JUN124" s="516"/>
      <c r="JUO124" s="516"/>
      <c r="JUP124" s="516"/>
      <c r="JUQ124" s="516"/>
      <c r="JUR124" s="516"/>
      <c r="JUS124" s="516"/>
      <c r="JUT124" s="516"/>
      <c r="JUU124" s="516"/>
      <c r="JUV124" s="516"/>
      <c r="JUW124" s="516"/>
      <c r="JUX124" s="516"/>
      <c r="JUY124" s="516"/>
      <c r="JUZ124" s="516"/>
      <c r="JVA124" s="516"/>
      <c r="JVB124" s="516"/>
      <c r="JVC124" s="516"/>
      <c r="JVD124" s="516"/>
      <c r="JVE124" s="516"/>
      <c r="JVF124" s="516"/>
      <c r="JVG124" s="516"/>
      <c r="JVH124" s="516"/>
      <c r="JVI124" s="516"/>
      <c r="JVJ124" s="516"/>
      <c r="JVK124" s="516"/>
      <c r="JVL124" s="516"/>
      <c r="JVM124" s="516"/>
      <c r="JVN124" s="516"/>
      <c r="JVO124" s="516"/>
      <c r="JVP124" s="516"/>
      <c r="JVQ124" s="516"/>
      <c r="JVR124" s="516"/>
      <c r="JVS124" s="516"/>
      <c r="JVT124" s="516"/>
      <c r="JVU124" s="516"/>
      <c r="JVV124" s="516"/>
      <c r="JVW124" s="516"/>
      <c r="JVX124" s="516"/>
      <c r="JVY124" s="516"/>
      <c r="JVZ124" s="516"/>
      <c r="JWA124" s="516"/>
      <c r="JWB124" s="516"/>
      <c r="JWC124" s="516"/>
      <c r="JWD124" s="516"/>
      <c r="JWE124" s="516"/>
      <c r="JWF124" s="516"/>
      <c r="JWG124" s="516"/>
      <c r="JWH124" s="516"/>
      <c r="JWI124" s="516"/>
      <c r="JWJ124" s="516"/>
      <c r="JWK124" s="516"/>
      <c r="JWL124" s="516"/>
      <c r="JWM124" s="516"/>
      <c r="JWN124" s="516"/>
      <c r="JWO124" s="516"/>
      <c r="JWP124" s="516"/>
      <c r="JWQ124" s="516"/>
      <c r="JWR124" s="516"/>
      <c r="JWS124" s="516"/>
      <c r="JWT124" s="516"/>
      <c r="JWU124" s="516"/>
      <c r="JWV124" s="516"/>
      <c r="JWW124" s="516"/>
      <c r="JWX124" s="516"/>
      <c r="JWY124" s="516"/>
      <c r="JWZ124" s="516"/>
      <c r="JXA124" s="516"/>
      <c r="JXB124" s="516"/>
      <c r="JXC124" s="516"/>
      <c r="JXD124" s="516"/>
      <c r="JXE124" s="516"/>
      <c r="JXF124" s="516"/>
      <c r="JXG124" s="516"/>
      <c r="JXH124" s="516"/>
      <c r="JXI124" s="516"/>
      <c r="JXJ124" s="516"/>
      <c r="JXK124" s="516"/>
      <c r="JXL124" s="516"/>
      <c r="JXM124" s="516"/>
      <c r="JXN124" s="516"/>
      <c r="JXO124" s="516"/>
      <c r="JXP124" s="516"/>
      <c r="JXQ124" s="516"/>
      <c r="JXR124" s="516"/>
      <c r="JXS124" s="516"/>
      <c r="JXT124" s="516"/>
      <c r="JXU124" s="516"/>
      <c r="JXV124" s="516"/>
      <c r="JXW124" s="516"/>
      <c r="JXX124" s="516"/>
      <c r="JXY124" s="516"/>
      <c r="JXZ124" s="516"/>
      <c r="JYA124" s="516"/>
      <c r="JYB124" s="516"/>
      <c r="JYC124" s="516"/>
      <c r="JYD124" s="516"/>
      <c r="JYE124" s="516"/>
      <c r="JYF124" s="516"/>
      <c r="JYG124" s="516"/>
      <c r="JYH124" s="516"/>
      <c r="JYI124" s="516"/>
      <c r="JYJ124" s="516"/>
      <c r="JYK124" s="516"/>
      <c r="JYL124" s="516"/>
      <c r="JYM124" s="516"/>
      <c r="JYN124" s="516"/>
      <c r="JYO124" s="516"/>
      <c r="JYP124" s="516"/>
      <c r="JYQ124" s="516"/>
      <c r="JYR124" s="516"/>
      <c r="JYS124" s="516"/>
      <c r="JYT124" s="516"/>
      <c r="JYU124" s="516"/>
      <c r="JYV124" s="516"/>
      <c r="JYW124" s="516"/>
      <c r="JYX124" s="516"/>
      <c r="JYY124" s="516"/>
      <c r="JYZ124" s="516"/>
      <c r="JZA124" s="516"/>
      <c r="JZB124" s="516"/>
      <c r="JZC124" s="516"/>
      <c r="JZD124" s="516"/>
      <c r="JZE124" s="516"/>
      <c r="JZF124" s="516"/>
      <c r="JZG124" s="516"/>
      <c r="JZH124" s="516"/>
      <c r="JZI124" s="516"/>
      <c r="JZJ124" s="516"/>
      <c r="JZK124" s="516"/>
      <c r="JZL124" s="516"/>
      <c r="JZM124" s="516"/>
      <c r="JZN124" s="516"/>
      <c r="JZO124" s="516"/>
      <c r="JZP124" s="516"/>
      <c r="JZQ124" s="516"/>
      <c r="JZR124" s="516"/>
      <c r="JZS124" s="516"/>
      <c r="JZT124" s="516"/>
      <c r="JZU124" s="516"/>
      <c r="JZV124" s="516"/>
      <c r="JZW124" s="516"/>
      <c r="JZX124" s="516"/>
      <c r="JZY124" s="516"/>
      <c r="JZZ124" s="516"/>
      <c r="KAA124" s="516"/>
      <c r="KAB124" s="516"/>
      <c r="KAC124" s="516"/>
      <c r="KAD124" s="516"/>
      <c r="KAE124" s="516"/>
      <c r="KAF124" s="516"/>
      <c r="KAG124" s="516"/>
      <c r="KAH124" s="516"/>
      <c r="KAI124" s="516"/>
      <c r="KAJ124" s="516"/>
      <c r="KAK124" s="516"/>
      <c r="KAL124" s="516"/>
      <c r="KAM124" s="516"/>
      <c r="KAN124" s="516"/>
      <c r="KAO124" s="516"/>
      <c r="KAP124" s="516"/>
      <c r="KAQ124" s="516"/>
      <c r="KAR124" s="516"/>
      <c r="KAS124" s="516"/>
      <c r="KAT124" s="516"/>
      <c r="KAU124" s="516"/>
      <c r="KAV124" s="516"/>
      <c r="KAW124" s="516"/>
      <c r="KAX124" s="516"/>
      <c r="KAY124" s="516"/>
      <c r="KAZ124" s="516"/>
      <c r="KBA124" s="516"/>
      <c r="KBB124" s="516"/>
      <c r="KBC124" s="516"/>
      <c r="KBD124" s="516"/>
      <c r="KBE124" s="516"/>
      <c r="KBF124" s="516"/>
      <c r="KBG124" s="516"/>
      <c r="KBH124" s="516"/>
      <c r="KBI124" s="516"/>
      <c r="KBJ124" s="516"/>
      <c r="KBK124" s="516"/>
      <c r="KBL124" s="516"/>
      <c r="KBM124" s="516"/>
      <c r="KBN124" s="516"/>
      <c r="KBO124" s="516"/>
      <c r="KBP124" s="516"/>
      <c r="KBQ124" s="516"/>
      <c r="KBR124" s="516"/>
      <c r="KBS124" s="516"/>
      <c r="KBT124" s="516"/>
      <c r="KBU124" s="516"/>
      <c r="KBV124" s="516"/>
      <c r="KBW124" s="516"/>
      <c r="KBX124" s="516"/>
      <c r="KBY124" s="516"/>
      <c r="KBZ124" s="516"/>
      <c r="KCA124" s="516"/>
      <c r="KCB124" s="516"/>
      <c r="KCC124" s="516"/>
      <c r="KCD124" s="516"/>
      <c r="KCE124" s="516"/>
      <c r="KCF124" s="516"/>
      <c r="KCG124" s="516"/>
      <c r="KCH124" s="516"/>
      <c r="KCI124" s="516"/>
      <c r="KCJ124" s="516"/>
      <c r="KCK124" s="516"/>
      <c r="KCL124" s="516"/>
      <c r="KCM124" s="516"/>
      <c r="KCN124" s="516"/>
      <c r="KCO124" s="516"/>
      <c r="KCP124" s="516"/>
      <c r="KCQ124" s="516"/>
      <c r="KCR124" s="516"/>
      <c r="KCS124" s="516"/>
      <c r="KCT124" s="516"/>
      <c r="KCU124" s="516"/>
      <c r="KCV124" s="516"/>
      <c r="KCW124" s="516"/>
      <c r="KCX124" s="516"/>
      <c r="KCY124" s="516"/>
      <c r="KCZ124" s="516"/>
      <c r="KDA124" s="516"/>
      <c r="KDB124" s="516"/>
      <c r="KDC124" s="516"/>
      <c r="KDD124" s="516"/>
      <c r="KDE124" s="516"/>
      <c r="KDF124" s="516"/>
      <c r="KDG124" s="516"/>
      <c r="KDH124" s="516"/>
      <c r="KDI124" s="516"/>
      <c r="KDJ124" s="516"/>
      <c r="KDK124" s="516"/>
      <c r="KDL124" s="516"/>
      <c r="KDM124" s="516"/>
      <c r="KDN124" s="516"/>
      <c r="KDO124" s="516"/>
      <c r="KDP124" s="516"/>
      <c r="KDQ124" s="516"/>
      <c r="KDR124" s="516"/>
      <c r="KDS124" s="516"/>
      <c r="KDT124" s="516"/>
      <c r="KDU124" s="516"/>
      <c r="KDV124" s="516"/>
      <c r="KDW124" s="516"/>
      <c r="KDX124" s="516"/>
      <c r="KDY124" s="516"/>
      <c r="KDZ124" s="516"/>
      <c r="KEA124" s="516"/>
      <c r="KEB124" s="516"/>
      <c r="KEC124" s="516"/>
      <c r="KED124" s="516"/>
      <c r="KEE124" s="516"/>
      <c r="KEF124" s="516"/>
      <c r="KEG124" s="516"/>
      <c r="KEH124" s="516"/>
      <c r="KEI124" s="516"/>
      <c r="KEJ124" s="516"/>
      <c r="KEK124" s="516"/>
      <c r="KEL124" s="516"/>
      <c r="KEM124" s="516"/>
      <c r="KEN124" s="516"/>
      <c r="KEO124" s="516"/>
      <c r="KEP124" s="516"/>
      <c r="KEQ124" s="516"/>
      <c r="KER124" s="516"/>
      <c r="KES124" s="516"/>
      <c r="KET124" s="516"/>
      <c r="KEU124" s="516"/>
      <c r="KEV124" s="516"/>
      <c r="KEW124" s="516"/>
      <c r="KEX124" s="516"/>
      <c r="KEY124" s="516"/>
      <c r="KEZ124" s="516"/>
      <c r="KFA124" s="516"/>
      <c r="KFB124" s="516"/>
      <c r="KFC124" s="516"/>
      <c r="KFD124" s="516"/>
      <c r="KFE124" s="516"/>
      <c r="KFF124" s="516"/>
      <c r="KFG124" s="516"/>
      <c r="KFH124" s="516"/>
      <c r="KFI124" s="516"/>
      <c r="KFJ124" s="516"/>
      <c r="KFK124" s="516"/>
      <c r="KFL124" s="516"/>
      <c r="KFM124" s="516"/>
      <c r="KFN124" s="516"/>
      <c r="KFO124" s="516"/>
      <c r="KFP124" s="516"/>
      <c r="KFQ124" s="516"/>
      <c r="KFR124" s="516"/>
      <c r="KFS124" s="516"/>
      <c r="KFT124" s="516"/>
      <c r="KFU124" s="516"/>
      <c r="KFV124" s="516"/>
      <c r="KFW124" s="516"/>
      <c r="KFX124" s="516"/>
      <c r="KFY124" s="516"/>
      <c r="KFZ124" s="516"/>
      <c r="KGA124" s="516"/>
      <c r="KGB124" s="516"/>
      <c r="KGC124" s="516"/>
      <c r="KGD124" s="516"/>
      <c r="KGE124" s="516"/>
      <c r="KGF124" s="516"/>
      <c r="KGG124" s="516"/>
      <c r="KGH124" s="516"/>
      <c r="KGI124" s="516"/>
      <c r="KGJ124" s="516"/>
      <c r="KGK124" s="516"/>
      <c r="KGL124" s="516"/>
      <c r="KGM124" s="516"/>
      <c r="KGN124" s="516"/>
      <c r="KGO124" s="516"/>
      <c r="KGP124" s="516"/>
      <c r="KGQ124" s="516"/>
      <c r="KGR124" s="516"/>
      <c r="KGS124" s="516"/>
      <c r="KGT124" s="516"/>
      <c r="KGU124" s="516"/>
      <c r="KGV124" s="516"/>
      <c r="KGW124" s="516"/>
      <c r="KGX124" s="516"/>
      <c r="KGY124" s="516"/>
      <c r="KGZ124" s="516"/>
      <c r="KHA124" s="516"/>
      <c r="KHB124" s="516"/>
      <c r="KHC124" s="516"/>
      <c r="KHD124" s="516"/>
      <c r="KHE124" s="516"/>
      <c r="KHF124" s="516"/>
      <c r="KHG124" s="516"/>
      <c r="KHH124" s="516"/>
      <c r="KHI124" s="516"/>
      <c r="KHJ124" s="516"/>
      <c r="KHK124" s="516"/>
      <c r="KHL124" s="516"/>
      <c r="KHM124" s="516"/>
      <c r="KHN124" s="516"/>
      <c r="KHO124" s="516"/>
      <c r="KHP124" s="516"/>
      <c r="KHQ124" s="516"/>
      <c r="KHR124" s="516"/>
      <c r="KHS124" s="516"/>
      <c r="KHT124" s="516"/>
      <c r="KHU124" s="516"/>
      <c r="KHV124" s="516"/>
      <c r="KHW124" s="516"/>
      <c r="KHX124" s="516"/>
      <c r="KHY124" s="516"/>
      <c r="KHZ124" s="516"/>
      <c r="KIA124" s="516"/>
      <c r="KIB124" s="516"/>
      <c r="KIC124" s="516"/>
      <c r="KID124" s="516"/>
      <c r="KIE124" s="516"/>
      <c r="KIF124" s="516"/>
      <c r="KIG124" s="516"/>
      <c r="KIH124" s="516"/>
      <c r="KII124" s="516"/>
      <c r="KIJ124" s="516"/>
      <c r="KIK124" s="516"/>
      <c r="KIL124" s="516"/>
      <c r="KIM124" s="516"/>
      <c r="KIN124" s="516"/>
      <c r="KIO124" s="516"/>
      <c r="KIP124" s="516"/>
      <c r="KIQ124" s="516"/>
      <c r="KIR124" s="516"/>
      <c r="KIS124" s="516"/>
      <c r="KIT124" s="516"/>
      <c r="KIU124" s="516"/>
      <c r="KIV124" s="516"/>
      <c r="KIW124" s="516"/>
      <c r="KIX124" s="516"/>
      <c r="KIY124" s="516"/>
      <c r="KIZ124" s="516"/>
      <c r="KJA124" s="516"/>
      <c r="KJB124" s="516"/>
      <c r="KJC124" s="516"/>
      <c r="KJD124" s="516"/>
      <c r="KJE124" s="516"/>
      <c r="KJF124" s="516"/>
      <c r="KJG124" s="516"/>
      <c r="KJH124" s="516"/>
      <c r="KJI124" s="516"/>
      <c r="KJJ124" s="516"/>
      <c r="KJK124" s="516"/>
      <c r="KJL124" s="516"/>
      <c r="KJM124" s="516"/>
      <c r="KJN124" s="516"/>
      <c r="KJO124" s="516"/>
      <c r="KJP124" s="516"/>
      <c r="KJQ124" s="516"/>
      <c r="KJR124" s="516"/>
      <c r="KJS124" s="516"/>
      <c r="KJT124" s="516"/>
      <c r="KJU124" s="516"/>
      <c r="KJV124" s="516"/>
      <c r="KJW124" s="516"/>
      <c r="KJX124" s="516"/>
      <c r="KJY124" s="516"/>
      <c r="KJZ124" s="516"/>
      <c r="KKA124" s="516"/>
      <c r="KKB124" s="516"/>
      <c r="KKC124" s="516"/>
      <c r="KKD124" s="516"/>
      <c r="KKE124" s="516"/>
      <c r="KKF124" s="516"/>
      <c r="KKG124" s="516"/>
      <c r="KKH124" s="516"/>
      <c r="KKI124" s="516"/>
      <c r="KKJ124" s="516"/>
      <c r="KKK124" s="516"/>
      <c r="KKL124" s="516"/>
      <c r="KKM124" s="516"/>
      <c r="KKN124" s="516"/>
      <c r="KKO124" s="516"/>
      <c r="KKP124" s="516"/>
      <c r="KKQ124" s="516"/>
      <c r="KKR124" s="516"/>
      <c r="KKS124" s="516"/>
      <c r="KKT124" s="516"/>
      <c r="KKU124" s="516"/>
      <c r="KKV124" s="516"/>
      <c r="KKW124" s="516"/>
      <c r="KKX124" s="516"/>
      <c r="KKY124" s="516"/>
      <c r="KKZ124" s="516"/>
      <c r="KLA124" s="516"/>
      <c r="KLB124" s="516"/>
      <c r="KLC124" s="516"/>
      <c r="KLD124" s="516"/>
      <c r="KLE124" s="516"/>
      <c r="KLF124" s="516"/>
      <c r="KLG124" s="516"/>
      <c r="KLH124" s="516"/>
      <c r="KLI124" s="516"/>
      <c r="KLJ124" s="516"/>
      <c r="KLK124" s="516"/>
      <c r="KLL124" s="516"/>
      <c r="KLM124" s="516"/>
      <c r="KLN124" s="516"/>
      <c r="KLO124" s="516"/>
      <c r="KLP124" s="516"/>
      <c r="KLQ124" s="516"/>
      <c r="KLR124" s="516"/>
      <c r="KLS124" s="516"/>
      <c r="KLT124" s="516"/>
      <c r="KLU124" s="516"/>
      <c r="KLV124" s="516"/>
      <c r="KLW124" s="516"/>
      <c r="KLX124" s="516"/>
      <c r="KLY124" s="516"/>
      <c r="KLZ124" s="516"/>
      <c r="KMA124" s="516"/>
      <c r="KMB124" s="516"/>
      <c r="KMC124" s="516"/>
      <c r="KMD124" s="516"/>
      <c r="KME124" s="516"/>
      <c r="KMF124" s="516"/>
      <c r="KMG124" s="516"/>
      <c r="KMH124" s="516"/>
      <c r="KMI124" s="516"/>
      <c r="KMJ124" s="516"/>
      <c r="KMK124" s="516"/>
      <c r="KML124" s="516"/>
      <c r="KMM124" s="516"/>
      <c r="KMN124" s="516"/>
      <c r="KMO124" s="516"/>
      <c r="KMP124" s="516"/>
      <c r="KMQ124" s="516"/>
      <c r="KMR124" s="516"/>
      <c r="KMS124" s="516"/>
      <c r="KMT124" s="516"/>
      <c r="KMU124" s="516"/>
      <c r="KMV124" s="516"/>
      <c r="KMW124" s="516"/>
      <c r="KMX124" s="516"/>
      <c r="KMY124" s="516"/>
      <c r="KMZ124" s="516"/>
      <c r="KNA124" s="516"/>
      <c r="KNB124" s="516"/>
      <c r="KNC124" s="516"/>
      <c r="KND124" s="516"/>
      <c r="KNE124" s="516"/>
      <c r="KNF124" s="516"/>
      <c r="KNG124" s="516"/>
      <c r="KNH124" s="516"/>
      <c r="KNI124" s="516"/>
      <c r="KNJ124" s="516"/>
      <c r="KNK124" s="516"/>
      <c r="KNL124" s="516"/>
      <c r="KNM124" s="516"/>
      <c r="KNN124" s="516"/>
      <c r="KNO124" s="516"/>
      <c r="KNP124" s="516"/>
      <c r="KNQ124" s="516"/>
      <c r="KNR124" s="516"/>
      <c r="KNS124" s="516"/>
      <c r="KNT124" s="516"/>
      <c r="KNU124" s="516"/>
      <c r="KNV124" s="516"/>
      <c r="KNW124" s="516"/>
      <c r="KNX124" s="516"/>
      <c r="KNY124" s="516"/>
      <c r="KNZ124" s="516"/>
      <c r="KOA124" s="516"/>
      <c r="KOB124" s="516"/>
      <c r="KOC124" s="516"/>
      <c r="KOD124" s="516"/>
      <c r="KOE124" s="516"/>
      <c r="KOF124" s="516"/>
      <c r="KOG124" s="516"/>
      <c r="KOH124" s="516"/>
      <c r="KOI124" s="516"/>
      <c r="KOJ124" s="516"/>
      <c r="KOK124" s="516"/>
      <c r="KOL124" s="516"/>
      <c r="KOM124" s="516"/>
      <c r="KON124" s="516"/>
      <c r="KOO124" s="516"/>
      <c r="KOP124" s="516"/>
      <c r="KOQ124" s="516"/>
      <c r="KOR124" s="516"/>
      <c r="KOS124" s="516"/>
      <c r="KOT124" s="516"/>
      <c r="KOU124" s="516"/>
      <c r="KOV124" s="516"/>
      <c r="KOW124" s="516"/>
      <c r="KOX124" s="516"/>
      <c r="KOY124" s="516"/>
      <c r="KOZ124" s="516"/>
      <c r="KPA124" s="516"/>
      <c r="KPB124" s="516"/>
      <c r="KPC124" s="516"/>
      <c r="KPD124" s="516"/>
      <c r="KPE124" s="516"/>
      <c r="KPF124" s="516"/>
      <c r="KPG124" s="516"/>
      <c r="KPH124" s="516"/>
      <c r="KPI124" s="516"/>
      <c r="KPJ124" s="516"/>
      <c r="KPK124" s="516"/>
      <c r="KPL124" s="516"/>
      <c r="KPM124" s="516"/>
      <c r="KPN124" s="516"/>
      <c r="KPO124" s="516"/>
      <c r="KPP124" s="516"/>
      <c r="KPQ124" s="516"/>
      <c r="KPR124" s="516"/>
      <c r="KPS124" s="516"/>
      <c r="KPT124" s="516"/>
      <c r="KPU124" s="516"/>
      <c r="KPV124" s="516"/>
      <c r="KPW124" s="516"/>
      <c r="KPX124" s="516"/>
      <c r="KPY124" s="516"/>
      <c r="KPZ124" s="516"/>
      <c r="KQA124" s="516"/>
      <c r="KQB124" s="516"/>
      <c r="KQC124" s="516"/>
      <c r="KQD124" s="516"/>
      <c r="KQE124" s="516"/>
      <c r="KQF124" s="516"/>
      <c r="KQG124" s="516"/>
      <c r="KQH124" s="516"/>
      <c r="KQI124" s="516"/>
      <c r="KQJ124" s="516"/>
      <c r="KQK124" s="516"/>
      <c r="KQL124" s="516"/>
      <c r="KQM124" s="516"/>
      <c r="KQN124" s="516"/>
      <c r="KQO124" s="516"/>
      <c r="KQP124" s="516"/>
      <c r="KQQ124" s="516"/>
      <c r="KQR124" s="516"/>
      <c r="KQS124" s="516"/>
      <c r="KQT124" s="516"/>
      <c r="KQU124" s="516"/>
      <c r="KQV124" s="516"/>
      <c r="KQW124" s="516"/>
      <c r="KQX124" s="516"/>
      <c r="KQY124" s="516"/>
      <c r="KQZ124" s="516"/>
      <c r="KRA124" s="516"/>
      <c r="KRB124" s="516"/>
      <c r="KRC124" s="516"/>
      <c r="KRD124" s="516"/>
      <c r="KRE124" s="516"/>
      <c r="KRF124" s="516"/>
      <c r="KRG124" s="516"/>
      <c r="KRH124" s="516"/>
      <c r="KRI124" s="516"/>
      <c r="KRJ124" s="516"/>
      <c r="KRK124" s="516"/>
      <c r="KRL124" s="516"/>
      <c r="KRM124" s="516"/>
      <c r="KRN124" s="516"/>
      <c r="KRO124" s="516"/>
      <c r="KRP124" s="516"/>
      <c r="KRQ124" s="516"/>
      <c r="KRR124" s="516"/>
      <c r="KRS124" s="516"/>
      <c r="KRT124" s="516"/>
      <c r="KRU124" s="516"/>
      <c r="KRV124" s="516"/>
      <c r="KRW124" s="516"/>
      <c r="KRX124" s="516"/>
      <c r="KRY124" s="516"/>
      <c r="KRZ124" s="516"/>
      <c r="KSA124" s="516"/>
      <c r="KSB124" s="516"/>
      <c r="KSC124" s="516"/>
      <c r="KSD124" s="516"/>
      <c r="KSE124" s="516"/>
      <c r="KSF124" s="516"/>
      <c r="KSG124" s="516"/>
      <c r="KSH124" s="516"/>
      <c r="KSI124" s="516"/>
      <c r="KSJ124" s="516"/>
      <c r="KSK124" s="516"/>
      <c r="KSL124" s="516"/>
      <c r="KSM124" s="516"/>
      <c r="KSN124" s="516"/>
      <c r="KSO124" s="516"/>
      <c r="KSP124" s="516"/>
      <c r="KSQ124" s="516"/>
      <c r="KSR124" s="516"/>
      <c r="KSS124" s="516"/>
      <c r="KST124" s="516"/>
      <c r="KSU124" s="516"/>
      <c r="KSV124" s="516"/>
      <c r="KSW124" s="516"/>
      <c r="KSX124" s="516"/>
      <c r="KSY124" s="516"/>
      <c r="KSZ124" s="516"/>
      <c r="KTA124" s="516"/>
      <c r="KTB124" s="516"/>
      <c r="KTC124" s="516"/>
      <c r="KTD124" s="516"/>
      <c r="KTE124" s="516"/>
      <c r="KTF124" s="516"/>
      <c r="KTG124" s="516"/>
      <c r="KTH124" s="516"/>
      <c r="KTI124" s="516"/>
      <c r="KTJ124" s="516"/>
      <c r="KTK124" s="516"/>
      <c r="KTL124" s="516"/>
      <c r="KTM124" s="516"/>
      <c r="KTN124" s="516"/>
      <c r="KTO124" s="516"/>
      <c r="KTP124" s="516"/>
      <c r="KTQ124" s="516"/>
      <c r="KTR124" s="516"/>
      <c r="KTS124" s="516"/>
      <c r="KTT124" s="516"/>
      <c r="KTU124" s="516"/>
      <c r="KTV124" s="516"/>
      <c r="KTW124" s="516"/>
      <c r="KTX124" s="516"/>
      <c r="KTY124" s="516"/>
      <c r="KTZ124" s="516"/>
      <c r="KUA124" s="516"/>
      <c r="KUB124" s="516"/>
      <c r="KUC124" s="516"/>
      <c r="KUD124" s="516"/>
      <c r="KUE124" s="516"/>
      <c r="KUF124" s="516"/>
      <c r="KUG124" s="516"/>
      <c r="KUH124" s="516"/>
      <c r="KUI124" s="516"/>
      <c r="KUJ124" s="516"/>
      <c r="KUK124" s="516"/>
      <c r="KUL124" s="516"/>
      <c r="KUM124" s="516"/>
      <c r="KUN124" s="516"/>
      <c r="KUO124" s="516"/>
      <c r="KUP124" s="516"/>
      <c r="KUQ124" s="516"/>
      <c r="KUR124" s="516"/>
      <c r="KUS124" s="516"/>
      <c r="KUT124" s="516"/>
      <c r="KUU124" s="516"/>
      <c r="KUV124" s="516"/>
      <c r="KUW124" s="516"/>
      <c r="KUX124" s="516"/>
      <c r="KUY124" s="516"/>
      <c r="KUZ124" s="516"/>
      <c r="KVA124" s="516"/>
      <c r="KVB124" s="516"/>
      <c r="KVC124" s="516"/>
      <c r="KVD124" s="516"/>
      <c r="KVE124" s="516"/>
      <c r="KVF124" s="516"/>
      <c r="KVG124" s="516"/>
      <c r="KVH124" s="516"/>
      <c r="KVI124" s="516"/>
      <c r="KVJ124" s="516"/>
      <c r="KVK124" s="516"/>
      <c r="KVL124" s="516"/>
      <c r="KVM124" s="516"/>
      <c r="KVN124" s="516"/>
      <c r="KVO124" s="516"/>
      <c r="KVP124" s="516"/>
      <c r="KVQ124" s="516"/>
      <c r="KVR124" s="516"/>
      <c r="KVS124" s="516"/>
      <c r="KVT124" s="516"/>
      <c r="KVU124" s="516"/>
      <c r="KVV124" s="516"/>
      <c r="KVW124" s="516"/>
      <c r="KVX124" s="516"/>
      <c r="KVY124" s="516"/>
      <c r="KVZ124" s="516"/>
      <c r="KWA124" s="516"/>
      <c r="KWB124" s="516"/>
      <c r="KWC124" s="516"/>
      <c r="KWD124" s="516"/>
      <c r="KWE124" s="516"/>
      <c r="KWF124" s="516"/>
      <c r="KWG124" s="516"/>
      <c r="KWH124" s="516"/>
      <c r="KWI124" s="516"/>
      <c r="KWJ124" s="516"/>
      <c r="KWK124" s="516"/>
      <c r="KWL124" s="516"/>
      <c r="KWM124" s="516"/>
      <c r="KWN124" s="516"/>
      <c r="KWO124" s="516"/>
      <c r="KWP124" s="516"/>
      <c r="KWQ124" s="516"/>
      <c r="KWR124" s="516"/>
      <c r="KWS124" s="516"/>
      <c r="KWT124" s="516"/>
      <c r="KWU124" s="516"/>
      <c r="KWV124" s="516"/>
      <c r="KWW124" s="516"/>
      <c r="KWX124" s="516"/>
      <c r="KWY124" s="516"/>
      <c r="KWZ124" s="516"/>
      <c r="KXA124" s="516"/>
      <c r="KXB124" s="516"/>
      <c r="KXC124" s="516"/>
      <c r="KXD124" s="516"/>
      <c r="KXE124" s="516"/>
      <c r="KXF124" s="516"/>
      <c r="KXG124" s="516"/>
      <c r="KXH124" s="516"/>
      <c r="KXI124" s="516"/>
      <c r="KXJ124" s="516"/>
      <c r="KXK124" s="516"/>
      <c r="KXL124" s="516"/>
      <c r="KXM124" s="516"/>
      <c r="KXN124" s="516"/>
      <c r="KXO124" s="516"/>
      <c r="KXP124" s="516"/>
      <c r="KXQ124" s="516"/>
      <c r="KXR124" s="516"/>
      <c r="KXS124" s="516"/>
      <c r="KXT124" s="516"/>
      <c r="KXU124" s="516"/>
      <c r="KXV124" s="516"/>
      <c r="KXW124" s="516"/>
      <c r="KXX124" s="516"/>
      <c r="KXY124" s="516"/>
      <c r="KXZ124" s="516"/>
      <c r="KYA124" s="516"/>
      <c r="KYB124" s="516"/>
      <c r="KYC124" s="516"/>
      <c r="KYD124" s="516"/>
      <c r="KYE124" s="516"/>
      <c r="KYF124" s="516"/>
      <c r="KYG124" s="516"/>
      <c r="KYH124" s="516"/>
      <c r="KYI124" s="516"/>
      <c r="KYJ124" s="516"/>
      <c r="KYK124" s="516"/>
      <c r="KYL124" s="516"/>
      <c r="KYM124" s="516"/>
      <c r="KYN124" s="516"/>
      <c r="KYO124" s="516"/>
      <c r="KYP124" s="516"/>
      <c r="KYQ124" s="516"/>
      <c r="KYR124" s="516"/>
      <c r="KYS124" s="516"/>
      <c r="KYT124" s="516"/>
      <c r="KYU124" s="516"/>
      <c r="KYV124" s="516"/>
      <c r="KYW124" s="516"/>
      <c r="KYX124" s="516"/>
      <c r="KYY124" s="516"/>
      <c r="KYZ124" s="516"/>
      <c r="KZA124" s="516"/>
      <c r="KZB124" s="516"/>
      <c r="KZC124" s="516"/>
      <c r="KZD124" s="516"/>
      <c r="KZE124" s="516"/>
      <c r="KZF124" s="516"/>
      <c r="KZG124" s="516"/>
      <c r="KZH124" s="516"/>
      <c r="KZI124" s="516"/>
      <c r="KZJ124" s="516"/>
      <c r="KZK124" s="516"/>
      <c r="KZL124" s="516"/>
      <c r="KZM124" s="516"/>
      <c r="KZN124" s="516"/>
      <c r="KZO124" s="516"/>
      <c r="KZP124" s="516"/>
      <c r="KZQ124" s="516"/>
      <c r="KZR124" s="516"/>
      <c r="KZS124" s="516"/>
      <c r="KZT124" s="516"/>
      <c r="KZU124" s="516"/>
      <c r="KZV124" s="516"/>
      <c r="KZW124" s="516"/>
      <c r="KZX124" s="516"/>
      <c r="KZY124" s="516"/>
      <c r="KZZ124" s="516"/>
      <c r="LAA124" s="516"/>
      <c r="LAB124" s="516"/>
      <c r="LAC124" s="516"/>
      <c r="LAD124" s="516"/>
      <c r="LAE124" s="516"/>
      <c r="LAF124" s="516"/>
      <c r="LAG124" s="516"/>
      <c r="LAH124" s="516"/>
      <c r="LAI124" s="516"/>
      <c r="LAJ124" s="516"/>
      <c r="LAK124" s="516"/>
      <c r="LAL124" s="516"/>
      <c r="LAM124" s="516"/>
      <c r="LAN124" s="516"/>
      <c r="LAO124" s="516"/>
      <c r="LAP124" s="516"/>
      <c r="LAQ124" s="516"/>
      <c r="LAR124" s="516"/>
      <c r="LAS124" s="516"/>
      <c r="LAT124" s="516"/>
      <c r="LAU124" s="516"/>
      <c r="LAV124" s="516"/>
      <c r="LAW124" s="516"/>
      <c r="LAX124" s="516"/>
      <c r="LAY124" s="516"/>
      <c r="LAZ124" s="516"/>
      <c r="LBA124" s="516"/>
      <c r="LBB124" s="516"/>
      <c r="LBC124" s="516"/>
      <c r="LBD124" s="516"/>
      <c r="LBE124" s="516"/>
      <c r="LBF124" s="516"/>
      <c r="LBG124" s="516"/>
      <c r="LBH124" s="516"/>
      <c r="LBI124" s="516"/>
      <c r="LBJ124" s="516"/>
      <c r="LBK124" s="516"/>
      <c r="LBL124" s="516"/>
      <c r="LBM124" s="516"/>
      <c r="LBN124" s="516"/>
      <c r="LBO124" s="516"/>
      <c r="LBP124" s="516"/>
      <c r="LBQ124" s="516"/>
      <c r="LBR124" s="516"/>
      <c r="LBS124" s="516"/>
      <c r="LBT124" s="516"/>
      <c r="LBU124" s="516"/>
      <c r="LBV124" s="516"/>
      <c r="LBW124" s="516"/>
      <c r="LBX124" s="516"/>
      <c r="LBY124" s="516"/>
      <c r="LBZ124" s="516"/>
      <c r="LCA124" s="516"/>
      <c r="LCB124" s="516"/>
      <c r="LCC124" s="516"/>
      <c r="LCD124" s="516"/>
      <c r="LCE124" s="516"/>
      <c r="LCF124" s="516"/>
      <c r="LCG124" s="516"/>
      <c r="LCH124" s="516"/>
      <c r="LCI124" s="516"/>
      <c r="LCJ124" s="516"/>
      <c r="LCK124" s="516"/>
      <c r="LCL124" s="516"/>
      <c r="LCM124" s="516"/>
      <c r="LCN124" s="516"/>
      <c r="LCO124" s="516"/>
      <c r="LCP124" s="516"/>
      <c r="LCQ124" s="516"/>
      <c r="LCR124" s="516"/>
      <c r="LCS124" s="516"/>
      <c r="LCT124" s="516"/>
      <c r="LCU124" s="516"/>
      <c r="LCV124" s="516"/>
      <c r="LCW124" s="516"/>
      <c r="LCX124" s="516"/>
      <c r="LCY124" s="516"/>
      <c r="LCZ124" s="516"/>
      <c r="LDA124" s="516"/>
      <c r="LDB124" s="516"/>
      <c r="LDC124" s="516"/>
      <c r="LDD124" s="516"/>
      <c r="LDE124" s="516"/>
      <c r="LDF124" s="516"/>
      <c r="LDG124" s="516"/>
      <c r="LDH124" s="516"/>
      <c r="LDI124" s="516"/>
      <c r="LDJ124" s="516"/>
      <c r="LDK124" s="516"/>
      <c r="LDL124" s="516"/>
      <c r="LDM124" s="516"/>
      <c r="LDN124" s="516"/>
      <c r="LDO124" s="516"/>
      <c r="LDP124" s="516"/>
      <c r="LDQ124" s="516"/>
      <c r="LDR124" s="516"/>
      <c r="LDS124" s="516"/>
      <c r="LDT124" s="516"/>
      <c r="LDU124" s="516"/>
      <c r="LDV124" s="516"/>
      <c r="LDW124" s="516"/>
      <c r="LDX124" s="516"/>
      <c r="LDY124" s="516"/>
      <c r="LDZ124" s="516"/>
      <c r="LEA124" s="516"/>
      <c r="LEB124" s="516"/>
      <c r="LEC124" s="516"/>
      <c r="LED124" s="516"/>
      <c r="LEE124" s="516"/>
      <c r="LEF124" s="516"/>
      <c r="LEG124" s="516"/>
      <c r="LEH124" s="516"/>
      <c r="LEI124" s="516"/>
      <c r="LEJ124" s="516"/>
      <c r="LEK124" s="516"/>
      <c r="LEL124" s="516"/>
      <c r="LEM124" s="516"/>
      <c r="LEN124" s="516"/>
      <c r="LEO124" s="516"/>
      <c r="LEP124" s="516"/>
      <c r="LEQ124" s="516"/>
      <c r="LER124" s="516"/>
      <c r="LES124" s="516"/>
      <c r="LET124" s="516"/>
      <c r="LEU124" s="516"/>
      <c r="LEV124" s="516"/>
      <c r="LEW124" s="516"/>
      <c r="LEX124" s="516"/>
      <c r="LEY124" s="516"/>
      <c r="LEZ124" s="516"/>
      <c r="LFA124" s="516"/>
      <c r="LFB124" s="516"/>
      <c r="LFC124" s="516"/>
      <c r="LFD124" s="516"/>
      <c r="LFE124" s="516"/>
      <c r="LFF124" s="516"/>
      <c r="LFG124" s="516"/>
      <c r="LFH124" s="516"/>
      <c r="LFI124" s="516"/>
      <c r="LFJ124" s="516"/>
      <c r="LFK124" s="516"/>
      <c r="LFL124" s="516"/>
      <c r="LFM124" s="516"/>
      <c r="LFN124" s="516"/>
      <c r="LFO124" s="516"/>
      <c r="LFP124" s="516"/>
      <c r="LFQ124" s="516"/>
      <c r="LFR124" s="516"/>
      <c r="LFS124" s="516"/>
      <c r="LFT124" s="516"/>
      <c r="LFU124" s="516"/>
      <c r="LFV124" s="516"/>
      <c r="LFW124" s="516"/>
      <c r="LFX124" s="516"/>
      <c r="LFY124" s="516"/>
      <c r="LFZ124" s="516"/>
      <c r="LGA124" s="516"/>
      <c r="LGB124" s="516"/>
      <c r="LGC124" s="516"/>
      <c r="LGD124" s="516"/>
      <c r="LGE124" s="516"/>
      <c r="LGF124" s="516"/>
      <c r="LGG124" s="516"/>
      <c r="LGH124" s="516"/>
      <c r="LGI124" s="516"/>
      <c r="LGJ124" s="516"/>
      <c r="LGK124" s="516"/>
      <c r="LGL124" s="516"/>
      <c r="LGM124" s="516"/>
      <c r="LGN124" s="516"/>
      <c r="LGO124" s="516"/>
      <c r="LGP124" s="516"/>
      <c r="LGQ124" s="516"/>
      <c r="LGR124" s="516"/>
      <c r="LGS124" s="516"/>
      <c r="LGT124" s="516"/>
      <c r="LGU124" s="516"/>
      <c r="LGV124" s="516"/>
      <c r="LGW124" s="516"/>
      <c r="LGX124" s="516"/>
      <c r="LGY124" s="516"/>
      <c r="LGZ124" s="516"/>
      <c r="LHA124" s="516"/>
      <c r="LHB124" s="516"/>
      <c r="LHC124" s="516"/>
      <c r="LHD124" s="516"/>
      <c r="LHE124" s="516"/>
      <c r="LHF124" s="516"/>
      <c r="LHG124" s="516"/>
      <c r="LHH124" s="516"/>
      <c r="LHI124" s="516"/>
      <c r="LHJ124" s="516"/>
      <c r="LHK124" s="516"/>
      <c r="LHL124" s="516"/>
      <c r="LHM124" s="516"/>
      <c r="LHN124" s="516"/>
      <c r="LHO124" s="516"/>
      <c r="LHP124" s="516"/>
      <c r="LHQ124" s="516"/>
      <c r="LHR124" s="516"/>
      <c r="LHS124" s="516"/>
      <c r="LHT124" s="516"/>
      <c r="LHU124" s="516"/>
      <c r="LHV124" s="516"/>
      <c r="LHW124" s="516"/>
      <c r="LHX124" s="516"/>
      <c r="LHY124" s="516"/>
      <c r="LHZ124" s="516"/>
      <c r="LIA124" s="516"/>
      <c r="LIB124" s="516"/>
      <c r="LIC124" s="516"/>
      <c r="LID124" s="516"/>
      <c r="LIE124" s="516"/>
      <c r="LIF124" s="516"/>
      <c r="LIG124" s="516"/>
      <c r="LIH124" s="516"/>
      <c r="LII124" s="516"/>
      <c r="LIJ124" s="516"/>
      <c r="LIK124" s="516"/>
      <c r="LIL124" s="516"/>
      <c r="LIM124" s="516"/>
      <c r="LIN124" s="516"/>
      <c r="LIO124" s="516"/>
      <c r="LIP124" s="516"/>
      <c r="LIQ124" s="516"/>
      <c r="LIR124" s="516"/>
      <c r="LIS124" s="516"/>
      <c r="LIT124" s="516"/>
      <c r="LIU124" s="516"/>
      <c r="LIV124" s="516"/>
      <c r="LIW124" s="516"/>
      <c r="LIX124" s="516"/>
      <c r="LIY124" s="516"/>
      <c r="LIZ124" s="516"/>
      <c r="LJA124" s="516"/>
      <c r="LJB124" s="516"/>
      <c r="LJC124" s="516"/>
      <c r="LJD124" s="516"/>
      <c r="LJE124" s="516"/>
      <c r="LJF124" s="516"/>
      <c r="LJG124" s="516"/>
      <c r="LJH124" s="516"/>
      <c r="LJI124" s="516"/>
      <c r="LJJ124" s="516"/>
      <c r="LJK124" s="516"/>
      <c r="LJL124" s="516"/>
      <c r="LJM124" s="516"/>
      <c r="LJN124" s="516"/>
      <c r="LJO124" s="516"/>
      <c r="LJP124" s="516"/>
      <c r="LJQ124" s="516"/>
      <c r="LJR124" s="516"/>
      <c r="LJS124" s="516"/>
      <c r="LJT124" s="516"/>
      <c r="LJU124" s="516"/>
      <c r="LJV124" s="516"/>
      <c r="LJW124" s="516"/>
      <c r="LJX124" s="516"/>
      <c r="LJY124" s="516"/>
      <c r="LJZ124" s="516"/>
      <c r="LKA124" s="516"/>
      <c r="LKB124" s="516"/>
      <c r="LKC124" s="516"/>
      <c r="LKD124" s="516"/>
      <c r="LKE124" s="516"/>
      <c r="LKF124" s="516"/>
      <c r="LKG124" s="516"/>
      <c r="LKH124" s="516"/>
      <c r="LKI124" s="516"/>
      <c r="LKJ124" s="516"/>
      <c r="LKK124" s="516"/>
      <c r="LKL124" s="516"/>
      <c r="LKM124" s="516"/>
      <c r="LKN124" s="516"/>
      <c r="LKO124" s="516"/>
      <c r="LKP124" s="516"/>
      <c r="LKQ124" s="516"/>
      <c r="LKR124" s="516"/>
      <c r="LKS124" s="516"/>
      <c r="LKT124" s="516"/>
      <c r="LKU124" s="516"/>
      <c r="LKV124" s="516"/>
      <c r="LKW124" s="516"/>
      <c r="LKX124" s="516"/>
      <c r="LKY124" s="516"/>
      <c r="LKZ124" s="516"/>
      <c r="LLA124" s="516"/>
      <c r="LLB124" s="516"/>
      <c r="LLC124" s="516"/>
      <c r="LLD124" s="516"/>
      <c r="LLE124" s="516"/>
      <c r="LLF124" s="516"/>
      <c r="LLG124" s="516"/>
      <c r="LLH124" s="516"/>
      <c r="LLI124" s="516"/>
      <c r="LLJ124" s="516"/>
      <c r="LLK124" s="516"/>
      <c r="LLL124" s="516"/>
      <c r="LLM124" s="516"/>
      <c r="LLN124" s="516"/>
      <c r="LLO124" s="516"/>
      <c r="LLP124" s="516"/>
      <c r="LLQ124" s="516"/>
      <c r="LLR124" s="516"/>
      <c r="LLS124" s="516"/>
      <c r="LLT124" s="516"/>
      <c r="LLU124" s="516"/>
      <c r="LLV124" s="516"/>
      <c r="LLW124" s="516"/>
      <c r="LLX124" s="516"/>
      <c r="LLY124" s="516"/>
      <c r="LLZ124" s="516"/>
      <c r="LMA124" s="516"/>
      <c r="LMB124" s="516"/>
      <c r="LMC124" s="516"/>
      <c r="LMD124" s="516"/>
      <c r="LME124" s="516"/>
      <c r="LMF124" s="516"/>
      <c r="LMG124" s="516"/>
      <c r="LMH124" s="516"/>
      <c r="LMI124" s="516"/>
      <c r="LMJ124" s="516"/>
      <c r="LMK124" s="516"/>
      <c r="LML124" s="516"/>
      <c r="LMM124" s="516"/>
      <c r="LMN124" s="516"/>
      <c r="LMO124" s="516"/>
      <c r="LMP124" s="516"/>
      <c r="LMQ124" s="516"/>
      <c r="LMR124" s="516"/>
      <c r="LMS124" s="516"/>
      <c r="LMT124" s="516"/>
      <c r="LMU124" s="516"/>
      <c r="LMV124" s="516"/>
      <c r="LMW124" s="516"/>
      <c r="LMX124" s="516"/>
      <c r="LMY124" s="516"/>
      <c r="LMZ124" s="516"/>
      <c r="LNA124" s="516"/>
      <c r="LNB124" s="516"/>
      <c r="LNC124" s="516"/>
      <c r="LND124" s="516"/>
      <c r="LNE124" s="516"/>
      <c r="LNF124" s="516"/>
      <c r="LNG124" s="516"/>
      <c r="LNH124" s="516"/>
      <c r="LNI124" s="516"/>
      <c r="LNJ124" s="516"/>
      <c r="LNK124" s="516"/>
      <c r="LNL124" s="516"/>
      <c r="LNM124" s="516"/>
      <c r="LNN124" s="516"/>
      <c r="LNO124" s="516"/>
      <c r="LNP124" s="516"/>
      <c r="LNQ124" s="516"/>
      <c r="LNR124" s="516"/>
      <c r="LNS124" s="516"/>
      <c r="LNT124" s="516"/>
      <c r="LNU124" s="516"/>
      <c r="LNV124" s="516"/>
      <c r="LNW124" s="516"/>
      <c r="LNX124" s="516"/>
      <c r="LNY124" s="516"/>
      <c r="LNZ124" s="516"/>
      <c r="LOA124" s="516"/>
      <c r="LOB124" s="516"/>
      <c r="LOC124" s="516"/>
      <c r="LOD124" s="516"/>
      <c r="LOE124" s="516"/>
      <c r="LOF124" s="516"/>
      <c r="LOG124" s="516"/>
      <c r="LOH124" s="516"/>
      <c r="LOI124" s="516"/>
      <c r="LOJ124" s="516"/>
      <c r="LOK124" s="516"/>
      <c r="LOL124" s="516"/>
      <c r="LOM124" s="516"/>
      <c r="LON124" s="516"/>
      <c r="LOO124" s="516"/>
      <c r="LOP124" s="516"/>
      <c r="LOQ124" s="516"/>
      <c r="LOR124" s="516"/>
      <c r="LOS124" s="516"/>
      <c r="LOT124" s="516"/>
      <c r="LOU124" s="516"/>
      <c r="LOV124" s="516"/>
      <c r="LOW124" s="516"/>
      <c r="LOX124" s="516"/>
      <c r="LOY124" s="516"/>
      <c r="LOZ124" s="516"/>
      <c r="LPA124" s="516"/>
      <c r="LPB124" s="516"/>
      <c r="LPC124" s="516"/>
      <c r="LPD124" s="516"/>
      <c r="LPE124" s="516"/>
      <c r="LPF124" s="516"/>
      <c r="LPG124" s="516"/>
      <c r="LPH124" s="516"/>
      <c r="LPI124" s="516"/>
      <c r="LPJ124" s="516"/>
      <c r="LPK124" s="516"/>
      <c r="LPL124" s="516"/>
      <c r="LPM124" s="516"/>
      <c r="LPN124" s="516"/>
      <c r="LPO124" s="516"/>
      <c r="LPP124" s="516"/>
      <c r="LPQ124" s="516"/>
      <c r="LPR124" s="516"/>
      <c r="LPS124" s="516"/>
      <c r="LPT124" s="516"/>
      <c r="LPU124" s="516"/>
      <c r="LPV124" s="516"/>
      <c r="LPW124" s="516"/>
      <c r="LPX124" s="516"/>
      <c r="LPY124" s="516"/>
      <c r="LPZ124" s="516"/>
      <c r="LQA124" s="516"/>
      <c r="LQB124" s="516"/>
      <c r="LQC124" s="516"/>
      <c r="LQD124" s="516"/>
      <c r="LQE124" s="516"/>
      <c r="LQF124" s="516"/>
      <c r="LQG124" s="516"/>
      <c r="LQH124" s="516"/>
      <c r="LQI124" s="516"/>
      <c r="LQJ124" s="516"/>
      <c r="LQK124" s="516"/>
      <c r="LQL124" s="516"/>
      <c r="LQM124" s="516"/>
      <c r="LQN124" s="516"/>
      <c r="LQO124" s="516"/>
      <c r="LQP124" s="516"/>
      <c r="LQQ124" s="516"/>
      <c r="LQR124" s="516"/>
      <c r="LQS124" s="516"/>
      <c r="LQT124" s="516"/>
      <c r="LQU124" s="516"/>
      <c r="LQV124" s="516"/>
      <c r="LQW124" s="516"/>
      <c r="LQX124" s="516"/>
      <c r="LQY124" s="516"/>
      <c r="LQZ124" s="516"/>
      <c r="LRA124" s="516"/>
      <c r="LRB124" s="516"/>
      <c r="LRC124" s="516"/>
      <c r="LRD124" s="516"/>
      <c r="LRE124" s="516"/>
      <c r="LRF124" s="516"/>
      <c r="LRG124" s="516"/>
      <c r="LRH124" s="516"/>
      <c r="LRI124" s="516"/>
      <c r="LRJ124" s="516"/>
      <c r="LRK124" s="516"/>
      <c r="LRL124" s="516"/>
      <c r="LRM124" s="516"/>
      <c r="LRN124" s="516"/>
      <c r="LRO124" s="516"/>
      <c r="LRP124" s="516"/>
      <c r="LRQ124" s="516"/>
      <c r="LRR124" s="516"/>
      <c r="LRS124" s="516"/>
      <c r="LRT124" s="516"/>
      <c r="LRU124" s="516"/>
      <c r="LRV124" s="516"/>
      <c r="LRW124" s="516"/>
      <c r="LRX124" s="516"/>
      <c r="LRY124" s="516"/>
      <c r="LRZ124" s="516"/>
      <c r="LSA124" s="516"/>
      <c r="LSB124" s="516"/>
      <c r="LSC124" s="516"/>
      <c r="LSD124" s="516"/>
      <c r="LSE124" s="516"/>
      <c r="LSF124" s="516"/>
      <c r="LSG124" s="516"/>
      <c r="LSH124" s="516"/>
      <c r="LSI124" s="516"/>
      <c r="LSJ124" s="516"/>
      <c r="LSK124" s="516"/>
      <c r="LSL124" s="516"/>
      <c r="LSM124" s="516"/>
      <c r="LSN124" s="516"/>
      <c r="LSO124" s="516"/>
      <c r="LSP124" s="516"/>
      <c r="LSQ124" s="516"/>
      <c r="LSR124" s="516"/>
      <c r="LSS124" s="516"/>
      <c r="LST124" s="516"/>
      <c r="LSU124" s="516"/>
      <c r="LSV124" s="516"/>
      <c r="LSW124" s="516"/>
      <c r="LSX124" s="516"/>
      <c r="LSY124" s="516"/>
      <c r="LSZ124" s="516"/>
      <c r="LTA124" s="516"/>
      <c r="LTB124" s="516"/>
      <c r="LTC124" s="516"/>
      <c r="LTD124" s="516"/>
      <c r="LTE124" s="516"/>
      <c r="LTF124" s="516"/>
      <c r="LTG124" s="516"/>
      <c r="LTH124" s="516"/>
      <c r="LTI124" s="516"/>
      <c r="LTJ124" s="516"/>
      <c r="LTK124" s="516"/>
      <c r="LTL124" s="516"/>
      <c r="LTM124" s="516"/>
      <c r="LTN124" s="516"/>
      <c r="LTO124" s="516"/>
      <c r="LTP124" s="516"/>
      <c r="LTQ124" s="516"/>
      <c r="LTR124" s="516"/>
      <c r="LTS124" s="516"/>
      <c r="LTT124" s="516"/>
      <c r="LTU124" s="516"/>
      <c r="LTV124" s="516"/>
      <c r="LTW124" s="516"/>
      <c r="LTX124" s="516"/>
      <c r="LTY124" s="516"/>
      <c r="LTZ124" s="516"/>
      <c r="LUA124" s="516"/>
      <c r="LUB124" s="516"/>
      <c r="LUC124" s="516"/>
      <c r="LUD124" s="516"/>
      <c r="LUE124" s="516"/>
      <c r="LUF124" s="516"/>
      <c r="LUG124" s="516"/>
      <c r="LUH124" s="516"/>
      <c r="LUI124" s="516"/>
      <c r="LUJ124" s="516"/>
      <c r="LUK124" s="516"/>
      <c r="LUL124" s="516"/>
      <c r="LUM124" s="516"/>
      <c r="LUN124" s="516"/>
      <c r="LUO124" s="516"/>
      <c r="LUP124" s="516"/>
      <c r="LUQ124" s="516"/>
      <c r="LUR124" s="516"/>
      <c r="LUS124" s="516"/>
      <c r="LUT124" s="516"/>
      <c r="LUU124" s="516"/>
      <c r="LUV124" s="516"/>
      <c r="LUW124" s="516"/>
      <c r="LUX124" s="516"/>
      <c r="LUY124" s="516"/>
      <c r="LUZ124" s="516"/>
      <c r="LVA124" s="516"/>
      <c r="LVB124" s="516"/>
      <c r="LVC124" s="516"/>
      <c r="LVD124" s="516"/>
      <c r="LVE124" s="516"/>
      <c r="LVF124" s="516"/>
      <c r="LVG124" s="516"/>
      <c r="LVH124" s="516"/>
      <c r="LVI124" s="516"/>
      <c r="LVJ124" s="516"/>
      <c r="LVK124" s="516"/>
      <c r="LVL124" s="516"/>
      <c r="LVM124" s="516"/>
      <c r="LVN124" s="516"/>
      <c r="LVO124" s="516"/>
      <c r="LVP124" s="516"/>
      <c r="LVQ124" s="516"/>
      <c r="LVR124" s="516"/>
      <c r="LVS124" s="516"/>
      <c r="LVT124" s="516"/>
      <c r="LVU124" s="516"/>
      <c r="LVV124" s="516"/>
      <c r="LVW124" s="516"/>
      <c r="LVX124" s="516"/>
      <c r="LVY124" s="516"/>
      <c r="LVZ124" s="516"/>
      <c r="LWA124" s="516"/>
      <c r="LWB124" s="516"/>
      <c r="LWC124" s="516"/>
      <c r="LWD124" s="516"/>
      <c r="LWE124" s="516"/>
      <c r="LWF124" s="516"/>
      <c r="LWG124" s="516"/>
      <c r="LWH124" s="516"/>
      <c r="LWI124" s="516"/>
      <c r="LWJ124" s="516"/>
      <c r="LWK124" s="516"/>
      <c r="LWL124" s="516"/>
      <c r="LWM124" s="516"/>
      <c r="LWN124" s="516"/>
      <c r="LWO124" s="516"/>
      <c r="LWP124" s="516"/>
      <c r="LWQ124" s="516"/>
      <c r="LWR124" s="516"/>
      <c r="LWS124" s="516"/>
      <c r="LWT124" s="516"/>
      <c r="LWU124" s="516"/>
      <c r="LWV124" s="516"/>
      <c r="LWW124" s="516"/>
      <c r="LWX124" s="516"/>
      <c r="LWY124" s="516"/>
      <c r="LWZ124" s="516"/>
      <c r="LXA124" s="516"/>
      <c r="LXB124" s="516"/>
      <c r="LXC124" s="516"/>
      <c r="LXD124" s="516"/>
      <c r="LXE124" s="516"/>
      <c r="LXF124" s="516"/>
      <c r="LXG124" s="516"/>
      <c r="LXH124" s="516"/>
      <c r="LXI124" s="516"/>
      <c r="LXJ124" s="516"/>
      <c r="LXK124" s="516"/>
      <c r="LXL124" s="516"/>
      <c r="LXM124" s="516"/>
      <c r="LXN124" s="516"/>
      <c r="LXO124" s="516"/>
      <c r="LXP124" s="516"/>
      <c r="LXQ124" s="516"/>
      <c r="LXR124" s="516"/>
      <c r="LXS124" s="516"/>
      <c r="LXT124" s="516"/>
      <c r="LXU124" s="516"/>
      <c r="LXV124" s="516"/>
      <c r="LXW124" s="516"/>
      <c r="LXX124" s="516"/>
      <c r="LXY124" s="516"/>
      <c r="LXZ124" s="516"/>
      <c r="LYA124" s="516"/>
      <c r="LYB124" s="516"/>
      <c r="LYC124" s="516"/>
      <c r="LYD124" s="516"/>
      <c r="LYE124" s="516"/>
      <c r="LYF124" s="516"/>
      <c r="LYG124" s="516"/>
      <c r="LYH124" s="516"/>
      <c r="LYI124" s="516"/>
      <c r="LYJ124" s="516"/>
      <c r="LYK124" s="516"/>
      <c r="LYL124" s="516"/>
      <c r="LYM124" s="516"/>
      <c r="LYN124" s="516"/>
      <c r="LYO124" s="516"/>
      <c r="LYP124" s="516"/>
      <c r="LYQ124" s="516"/>
      <c r="LYR124" s="516"/>
      <c r="LYS124" s="516"/>
      <c r="LYT124" s="516"/>
      <c r="LYU124" s="516"/>
      <c r="LYV124" s="516"/>
      <c r="LYW124" s="516"/>
      <c r="LYX124" s="516"/>
      <c r="LYY124" s="516"/>
      <c r="LYZ124" s="516"/>
      <c r="LZA124" s="516"/>
      <c r="LZB124" s="516"/>
      <c r="LZC124" s="516"/>
      <c r="LZD124" s="516"/>
      <c r="LZE124" s="516"/>
      <c r="LZF124" s="516"/>
      <c r="LZG124" s="516"/>
      <c r="LZH124" s="516"/>
      <c r="LZI124" s="516"/>
      <c r="LZJ124" s="516"/>
      <c r="LZK124" s="516"/>
      <c r="LZL124" s="516"/>
      <c r="LZM124" s="516"/>
      <c r="LZN124" s="516"/>
      <c r="LZO124" s="516"/>
      <c r="LZP124" s="516"/>
      <c r="LZQ124" s="516"/>
      <c r="LZR124" s="516"/>
      <c r="LZS124" s="516"/>
      <c r="LZT124" s="516"/>
      <c r="LZU124" s="516"/>
      <c r="LZV124" s="516"/>
      <c r="LZW124" s="516"/>
      <c r="LZX124" s="516"/>
      <c r="LZY124" s="516"/>
      <c r="LZZ124" s="516"/>
      <c r="MAA124" s="516"/>
      <c r="MAB124" s="516"/>
      <c r="MAC124" s="516"/>
      <c r="MAD124" s="516"/>
      <c r="MAE124" s="516"/>
      <c r="MAF124" s="516"/>
      <c r="MAG124" s="516"/>
      <c r="MAH124" s="516"/>
      <c r="MAI124" s="516"/>
      <c r="MAJ124" s="516"/>
      <c r="MAK124" s="516"/>
      <c r="MAL124" s="516"/>
      <c r="MAM124" s="516"/>
      <c r="MAN124" s="516"/>
      <c r="MAO124" s="516"/>
      <c r="MAP124" s="516"/>
      <c r="MAQ124" s="516"/>
      <c r="MAR124" s="516"/>
      <c r="MAS124" s="516"/>
      <c r="MAT124" s="516"/>
      <c r="MAU124" s="516"/>
      <c r="MAV124" s="516"/>
      <c r="MAW124" s="516"/>
      <c r="MAX124" s="516"/>
      <c r="MAY124" s="516"/>
      <c r="MAZ124" s="516"/>
      <c r="MBA124" s="516"/>
      <c r="MBB124" s="516"/>
      <c r="MBC124" s="516"/>
      <c r="MBD124" s="516"/>
      <c r="MBE124" s="516"/>
      <c r="MBF124" s="516"/>
      <c r="MBG124" s="516"/>
      <c r="MBH124" s="516"/>
      <c r="MBI124" s="516"/>
      <c r="MBJ124" s="516"/>
      <c r="MBK124" s="516"/>
      <c r="MBL124" s="516"/>
      <c r="MBM124" s="516"/>
      <c r="MBN124" s="516"/>
      <c r="MBO124" s="516"/>
      <c r="MBP124" s="516"/>
      <c r="MBQ124" s="516"/>
      <c r="MBR124" s="516"/>
      <c r="MBS124" s="516"/>
      <c r="MBT124" s="516"/>
      <c r="MBU124" s="516"/>
      <c r="MBV124" s="516"/>
      <c r="MBW124" s="516"/>
      <c r="MBX124" s="516"/>
      <c r="MBY124" s="516"/>
      <c r="MBZ124" s="516"/>
      <c r="MCA124" s="516"/>
      <c r="MCB124" s="516"/>
      <c r="MCC124" s="516"/>
      <c r="MCD124" s="516"/>
      <c r="MCE124" s="516"/>
      <c r="MCF124" s="516"/>
      <c r="MCG124" s="516"/>
      <c r="MCH124" s="516"/>
      <c r="MCI124" s="516"/>
      <c r="MCJ124" s="516"/>
      <c r="MCK124" s="516"/>
      <c r="MCL124" s="516"/>
      <c r="MCM124" s="516"/>
      <c r="MCN124" s="516"/>
      <c r="MCO124" s="516"/>
      <c r="MCP124" s="516"/>
      <c r="MCQ124" s="516"/>
      <c r="MCR124" s="516"/>
      <c r="MCS124" s="516"/>
      <c r="MCT124" s="516"/>
      <c r="MCU124" s="516"/>
      <c r="MCV124" s="516"/>
      <c r="MCW124" s="516"/>
      <c r="MCX124" s="516"/>
      <c r="MCY124" s="516"/>
      <c r="MCZ124" s="516"/>
      <c r="MDA124" s="516"/>
      <c r="MDB124" s="516"/>
      <c r="MDC124" s="516"/>
      <c r="MDD124" s="516"/>
      <c r="MDE124" s="516"/>
      <c r="MDF124" s="516"/>
      <c r="MDG124" s="516"/>
      <c r="MDH124" s="516"/>
      <c r="MDI124" s="516"/>
      <c r="MDJ124" s="516"/>
      <c r="MDK124" s="516"/>
      <c r="MDL124" s="516"/>
      <c r="MDM124" s="516"/>
      <c r="MDN124" s="516"/>
      <c r="MDO124" s="516"/>
      <c r="MDP124" s="516"/>
      <c r="MDQ124" s="516"/>
      <c r="MDR124" s="516"/>
      <c r="MDS124" s="516"/>
      <c r="MDT124" s="516"/>
      <c r="MDU124" s="516"/>
      <c r="MDV124" s="516"/>
      <c r="MDW124" s="516"/>
      <c r="MDX124" s="516"/>
      <c r="MDY124" s="516"/>
      <c r="MDZ124" s="516"/>
      <c r="MEA124" s="516"/>
      <c r="MEB124" s="516"/>
      <c r="MEC124" s="516"/>
      <c r="MED124" s="516"/>
      <c r="MEE124" s="516"/>
      <c r="MEF124" s="516"/>
      <c r="MEG124" s="516"/>
      <c r="MEH124" s="516"/>
      <c r="MEI124" s="516"/>
      <c r="MEJ124" s="516"/>
      <c r="MEK124" s="516"/>
      <c r="MEL124" s="516"/>
      <c r="MEM124" s="516"/>
      <c r="MEN124" s="516"/>
      <c r="MEO124" s="516"/>
      <c r="MEP124" s="516"/>
      <c r="MEQ124" s="516"/>
      <c r="MER124" s="516"/>
      <c r="MES124" s="516"/>
      <c r="MET124" s="516"/>
      <c r="MEU124" s="516"/>
      <c r="MEV124" s="516"/>
      <c r="MEW124" s="516"/>
      <c r="MEX124" s="516"/>
      <c r="MEY124" s="516"/>
      <c r="MEZ124" s="516"/>
      <c r="MFA124" s="516"/>
      <c r="MFB124" s="516"/>
      <c r="MFC124" s="516"/>
      <c r="MFD124" s="516"/>
      <c r="MFE124" s="516"/>
      <c r="MFF124" s="516"/>
      <c r="MFG124" s="516"/>
      <c r="MFH124" s="516"/>
      <c r="MFI124" s="516"/>
      <c r="MFJ124" s="516"/>
      <c r="MFK124" s="516"/>
      <c r="MFL124" s="516"/>
      <c r="MFM124" s="516"/>
      <c r="MFN124" s="516"/>
      <c r="MFO124" s="516"/>
      <c r="MFP124" s="516"/>
      <c r="MFQ124" s="516"/>
      <c r="MFR124" s="516"/>
      <c r="MFS124" s="516"/>
      <c r="MFT124" s="516"/>
      <c r="MFU124" s="516"/>
      <c r="MFV124" s="516"/>
      <c r="MFW124" s="516"/>
      <c r="MFX124" s="516"/>
      <c r="MFY124" s="516"/>
      <c r="MFZ124" s="516"/>
      <c r="MGA124" s="516"/>
      <c r="MGB124" s="516"/>
      <c r="MGC124" s="516"/>
      <c r="MGD124" s="516"/>
      <c r="MGE124" s="516"/>
      <c r="MGF124" s="516"/>
      <c r="MGG124" s="516"/>
      <c r="MGH124" s="516"/>
      <c r="MGI124" s="516"/>
      <c r="MGJ124" s="516"/>
      <c r="MGK124" s="516"/>
      <c r="MGL124" s="516"/>
      <c r="MGM124" s="516"/>
      <c r="MGN124" s="516"/>
      <c r="MGO124" s="516"/>
      <c r="MGP124" s="516"/>
      <c r="MGQ124" s="516"/>
      <c r="MGR124" s="516"/>
      <c r="MGS124" s="516"/>
      <c r="MGT124" s="516"/>
      <c r="MGU124" s="516"/>
      <c r="MGV124" s="516"/>
      <c r="MGW124" s="516"/>
      <c r="MGX124" s="516"/>
      <c r="MGY124" s="516"/>
      <c r="MGZ124" s="516"/>
      <c r="MHA124" s="516"/>
      <c r="MHB124" s="516"/>
      <c r="MHC124" s="516"/>
      <c r="MHD124" s="516"/>
      <c r="MHE124" s="516"/>
      <c r="MHF124" s="516"/>
      <c r="MHG124" s="516"/>
      <c r="MHH124" s="516"/>
      <c r="MHI124" s="516"/>
      <c r="MHJ124" s="516"/>
      <c r="MHK124" s="516"/>
      <c r="MHL124" s="516"/>
      <c r="MHM124" s="516"/>
      <c r="MHN124" s="516"/>
      <c r="MHO124" s="516"/>
      <c r="MHP124" s="516"/>
      <c r="MHQ124" s="516"/>
      <c r="MHR124" s="516"/>
      <c r="MHS124" s="516"/>
      <c r="MHT124" s="516"/>
      <c r="MHU124" s="516"/>
      <c r="MHV124" s="516"/>
      <c r="MHW124" s="516"/>
      <c r="MHX124" s="516"/>
      <c r="MHY124" s="516"/>
      <c r="MHZ124" s="516"/>
      <c r="MIA124" s="516"/>
      <c r="MIB124" s="516"/>
      <c r="MIC124" s="516"/>
      <c r="MID124" s="516"/>
      <c r="MIE124" s="516"/>
      <c r="MIF124" s="516"/>
      <c r="MIG124" s="516"/>
      <c r="MIH124" s="516"/>
      <c r="MII124" s="516"/>
      <c r="MIJ124" s="516"/>
      <c r="MIK124" s="516"/>
      <c r="MIL124" s="516"/>
      <c r="MIM124" s="516"/>
      <c r="MIN124" s="516"/>
      <c r="MIO124" s="516"/>
      <c r="MIP124" s="516"/>
      <c r="MIQ124" s="516"/>
      <c r="MIR124" s="516"/>
      <c r="MIS124" s="516"/>
      <c r="MIT124" s="516"/>
      <c r="MIU124" s="516"/>
      <c r="MIV124" s="516"/>
      <c r="MIW124" s="516"/>
      <c r="MIX124" s="516"/>
      <c r="MIY124" s="516"/>
      <c r="MIZ124" s="516"/>
      <c r="MJA124" s="516"/>
      <c r="MJB124" s="516"/>
      <c r="MJC124" s="516"/>
      <c r="MJD124" s="516"/>
      <c r="MJE124" s="516"/>
      <c r="MJF124" s="516"/>
      <c r="MJG124" s="516"/>
      <c r="MJH124" s="516"/>
      <c r="MJI124" s="516"/>
      <c r="MJJ124" s="516"/>
      <c r="MJK124" s="516"/>
      <c r="MJL124" s="516"/>
      <c r="MJM124" s="516"/>
      <c r="MJN124" s="516"/>
      <c r="MJO124" s="516"/>
      <c r="MJP124" s="516"/>
      <c r="MJQ124" s="516"/>
      <c r="MJR124" s="516"/>
      <c r="MJS124" s="516"/>
      <c r="MJT124" s="516"/>
      <c r="MJU124" s="516"/>
      <c r="MJV124" s="516"/>
      <c r="MJW124" s="516"/>
      <c r="MJX124" s="516"/>
      <c r="MJY124" s="516"/>
      <c r="MJZ124" s="516"/>
      <c r="MKA124" s="516"/>
      <c r="MKB124" s="516"/>
      <c r="MKC124" s="516"/>
      <c r="MKD124" s="516"/>
      <c r="MKE124" s="516"/>
      <c r="MKF124" s="516"/>
      <c r="MKG124" s="516"/>
      <c r="MKH124" s="516"/>
      <c r="MKI124" s="516"/>
      <c r="MKJ124" s="516"/>
      <c r="MKK124" s="516"/>
      <c r="MKL124" s="516"/>
      <c r="MKM124" s="516"/>
      <c r="MKN124" s="516"/>
      <c r="MKO124" s="516"/>
      <c r="MKP124" s="516"/>
      <c r="MKQ124" s="516"/>
      <c r="MKR124" s="516"/>
      <c r="MKS124" s="516"/>
      <c r="MKT124" s="516"/>
      <c r="MKU124" s="516"/>
      <c r="MKV124" s="516"/>
      <c r="MKW124" s="516"/>
      <c r="MKX124" s="516"/>
      <c r="MKY124" s="516"/>
      <c r="MKZ124" s="516"/>
      <c r="MLA124" s="516"/>
      <c r="MLB124" s="516"/>
      <c r="MLC124" s="516"/>
      <c r="MLD124" s="516"/>
      <c r="MLE124" s="516"/>
      <c r="MLF124" s="516"/>
      <c r="MLG124" s="516"/>
      <c r="MLH124" s="516"/>
      <c r="MLI124" s="516"/>
      <c r="MLJ124" s="516"/>
      <c r="MLK124" s="516"/>
      <c r="MLL124" s="516"/>
      <c r="MLM124" s="516"/>
      <c r="MLN124" s="516"/>
      <c r="MLO124" s="516"/>
      <c r="MLP124" s="516"/>
      <c r="MLQ124" s="516"/>
      <c r="MLR124" s="516"/>
      <c r="MLS124" s="516"/>
      <c r="MLT124" s="516"/>
      <c r="MLU124" s="516"/>
      <c r="MLV124" s="516"/>
      <c r="MLW124" s="516"/>
      <c r="MLX124" s="516"/>
      <c r="MLY124" s="516"/>
      <c r="MLZ124" s="516"/>
      <c r="MMA124" s="516"/>
      <c r="MMB124" s="516"/>
      <c r="MMC124" s="516"/>
      <c r="MMD124" s="516"/>
      <c r="MME124" s="516"/>
      <c r="MMF124" s="516"/>
      <c r="MMG124" s="516"/>
      <c r="MMH124" s="516"/>
      <c r="MMI124" s="516"/>
      <c r="MMJ124" s="516"/>
      <c r="MMK124" s="516"/>
      <c r="MML124" s="516"/>
      <c r="MMM124" s="516"/>
      <c r="MMN124" s="516"/>
      <c r="MMO124" s="516"/>
      <c r="MMP124" s="516"/>
      <c r="MMQ124" s="516"/>
      <c r="MMR124" s="516"/>
      <c r="MMS124" s="516"/>
      <c r="MMT124" s="516"/>
      <c r="MMU124" s="516"/>
      <c r="MMV124" s="516"/>
      <c r="MMW124" s="516"/>
      <c r="MMX124" s="516"/>
      <c r="MMY124" s="516"/>
      <c r="MMZ124" s="516"/>
      <c r="MNA124" s="516"/>
      <c r="MNB124" s="516"/>
      <c r="MNC124" s="516"/>
      <c r="MND124" s="516"/>
      <c r="MNE124" s="516"/>
      <c r="MNF124" s="516"/>
      <c r="MNG124" s="516"/>
      <c r="MNH124" s="516"/>
      <c r="MNI124" s="516"/>
      <c r="MNJ124" s="516"/>
      <c r="MNK124" s="516"/>
      <c r="MNL124" s="516"/>
      <c r="MNM124" s="516"/>
      <c r="MNN124" s="516"/>
      <c r="MNO124" s="516"/>
      <c r="MNP124" s="516"/>
      <c r="MNQ124" s="516"/>
      <c r="MNR124" s="516"/>
      <c r="MNS124" s="516"/>
      <c r="MNT124" s="516"/>
      <c r="MNU124" s="516"/>
      <c r="MNV124" s="516"/>
      <c r="MNW124" s="516"/>
      <c r="MNX124" s="516"/>
      <c r="MNY124" s="516"/>
      <c r="MNZ124" s="516"/>
      <c r="MOA124" s="516"/>
      <c r="MOB124" s="516"/>
      <c r="MOC124" s="516"/>
      <c r="MOD124" s="516"/>
      <c r="MOE124" s="516"/>
      <c r="MOF124" s="516"/>
      <c r="MOG124" s="516"/>
      <c r="MOH124" s="516"/>
      <c r="MOI124" s="516"/>
      <c r="MOJ124" s="516"/>
      <c r="MOK124" s="516"/>
      <c r="MOL124" s="516"/>
      <c r="MOM124" s="516"/>
      <c r="MON124" s="516"/>
      <c r="MOO124" s="516"/>
      <c r="MOP124" s="516"/>
      <c r="MOQ124" s="516"/>
      <c r="MOR124" s="516"/>
      <c r="MOS124" s="516"/>
      <c r="MOT124" s="516"/>
      <c r="MOU124" s="516"/>
      <c r="MOV124" s="516"/>
      <c r="MOW124" s="516"/>
      <c r="MOX124" s="516"/>
      <c r="MOY124" s="516"/>
      <c r="MOZ124" s="516"/>
      <c r="MPA124" s="516"/>
      <c r="MPB124" s="516"/>
      <c r="MPC124" s="516"/>
      <c r="MPD124" s="516"/>
      <c r="MPE124" s="516"/>
      <c r="MPF124" s="516"/>
      <c r="MPG124" s="516"/>
      <c r="MPH124" s="516"/>
      <c r="MPI124" s="516"/>
      <c r="MPJ124" s="516"/>
      <c r="MPK124" s="516"/>
      <c r="MPL124" s="516"/>
      <c r="MPM124" s="516"/>
      <c r="MPN124" s="516"/>
      <c r="MPO124" s="516"/>
      <c r="MPP124" s="516"/>
      <c r="MPQ124" s="516"/>
      <c r="MPR124" s="516"/>
      <c r="MPS124" s="516"/>
      <c r="MPT124" s="516"/>
      <c r="MPU124" s="516"/>
      <c r="MPV124" s="516"/>
      <c r="MPW124" s="516"/>
      <c r="MPX124" s="516"/>
      <c r="MPY124" s="516"/>
      <c r="MPZ124" s="516"/>
      <c r="MQA124" s="516"/>
      <c r="MQB124" s="516"/>
      <c r="MQC124" s="516"/>
      <c r="MQD124" s="516"/>
      <c r="MQE124" s="516"/>
      <c r="MQF124" s="516"/>
      <c r="MQG124" s="516"/>
      <c r="MQH124" s="516"/>
      <c r="MQI124" s="516"/>
      <c r="MQJ124" s="516"/>
      <c r="MQK124" s="516"/>
      <c r="MQL124" s="516"/>
      <c r="MQM124" s="516"/>
      <c r="MQN124" s="516"/>
      <c r="MQO124" s="516"/>
      <c r="MQP124" s="516"/>
      <c r="MQQ124" s="516"/>
      <c r="MQR124" s="516"/>
      <c r="MQS124" s="516"/>
      <c r="MQT124" s="516"/>
      <c r="MQU124" s="516"/>
      <c r="MQV124" s="516"/>
      <c r="MQW124" s="516"/>
      <c r="MQX124" s="516"/>
      <c r="MQY124" s="516"/>
      <c r="MQZ124" s="516"/>
      <c r="MRA124" s="516"/>
      <c r="MRB124" s="516"/>
      <c r="MRC124" s="516"/>
      <c r="MRD124" s="516"/>
      <c r="MRE124" s="516"/>
      <c r="MRF124" s="516"/>
      <c r="MRG124" s="516"/>
      <c r="MRH124" s="516"/>
      <c r="MRI124" s="516"/>
      <c r="MRJ124" s="516"/>
      <c r="MRK124" s="516"/>
      <c r="MRL124" s="516"/>
      <c r="MRM124" s="516"/>
      <c r="MRN124" s="516"/>
      <c r="MRO124" s="516"/>
      <c r="MRP124" s="516"/>
      <c r="MRQ124" s="516"/>
      <c r="MRR124" s="516"/>
      <c r="MRS124" s="516"/>
      <c r="MRT124" s="516"/>
      <c r="MRU124" s="516"/>
      <c r="MRV124" s="516"/>
      <c r="MRW124" s="516"/>
      <c r="MRX124" s="516"/>
      <c r="MRY124" s="516"/>
      <c r="MRZ124" s="516"/>
      <c r="MSA124" s="516"/>
      <c r="MSB124" s="516"/>
      <c r="MSC124" s="516"/>
      <c r="MSD124" s="516"/>
      <c r="MSE124" s="516"/>
      <c r="MSF124" s="516"/>
      <c r="MSG124" s="516"/>
      <c r="MSH124" s="516"/>
      <c r="MSI124" s="516"/>
      <c r="MSJ124" s="516"/>
      <c r="MSK124" s="516"/>
      <c r="MSL124" s="516"/>
      <c r="MSM124" s="516"/>
      <c r="MSN124" s="516"/>
      <c r="MSO124" s="516"/>
      <c r="MSP124" s="516"/>
      <c r="MSQ124" s="516"/>
      <c r="MSR124" s="516"/>
      <c r="MSS124" s="516"/>
      <c r="MST124" s="516"/>
      <c r="MSU124" s="516"/>
      <c r="MSV124" s="516"/>
      <c r="MSW124" s="516"/>
      <c r="MSX124" s="516"/>
      <c r="MSY124" s="516"/>
      <c r="MSZ124" s="516"/>
      <c r="MTA124" s="516"/>
      <c r="MTB124" s="516"/>
      <c r="MTC124" s="516"/>
      <c r="MTD124" s="516"/>
      <c r="MTE124" s="516"/>
      <c r="MTF124" s="516"/>
      <c r="MTG124" s="516"/>
      <c r="MTH124" s="516"/>
      <c r="MTI124" s="516"/>
      <c r="MTJ124" s="516"/>
      <c r="MTK124" s="516"/>
      <c r="MTL124" s="516"/>
      <c r="MTM124" s="516"/>
      <c r="MTN124" s="516"/>
      <c r="MTO124" s="516"/>
      <c r="MTP124" s="516"/>
      <c r="MTQ124" s="516"/>
      <c r="MTR124" s="516"/>
      <c r="MTS124" s="516"/>
      <c r="MTT124" s="516"/>
      <c r="MTU124" s="516"/>
      <c r="MTV124" s="516"/>
      <c r="MTW124" s="516"/>
      <c r="MTX124" s="516"/>
      <c r="MTY124" s="516"/>
      <c r="MTZ124" s="516"/>
      <c r="MUA124" s="516"/>
      <c r="MUB124" s="516"/>
      <c r="MUC124" s="516"/>
      <c r="MUD124" s="516"/>
      <c r="MUE124" s="516"/>
      <c r="MUF124" s="516"/>
      <c r="MUG124" s="516"/>
      <c r="MUH124" s="516"/>
      <c r="MUI124" s="516"/>
      <c r="MUJ124" s="516"/>
      <c r="MUK124" s="516"/>
      <c r="MUL124" s="516"/>
      <c r="MUM124" s="516"/>
      <c r="MUN124" s="516"/>
      <c r="MUO124" s="516"/>
      <c r="MUP124" s="516"/>
      <c r="MUQ124" s="516"/>
      <c r="MUR124" s="516"/>
      <c r="MUS124" s="516"/>
      <c r="MUT124" s="516"/>
      <c r="MUU124" s="516"/>
      <c r="MUV124" s="516"/>
      <c r="MUW124" s="516"/>
      <c r="MUX124" s="516"/>
      <c r="MUY124" s="516"/>
      <c r="MUZ124" s="516"/>
      <c r="MVA124" s="516"/>
      <c r="MVB124" s="516"/>
      <c r="MVC124" s="516"/>
      <c r="MVD124" s="516"/>
      <c r="MVE124" s="516"/>
      <c r="MVF124" s="516"/>
      <c r="MVG124" s="516"/>
      <c r="MVH124" s="516"/>
      <c r="MVI124" s="516"/>
      <c r="MVJ124" s="516"/>
      <c r="MVK124" s="516"/>
      <c r="MVL124" s="516"/>
      <c r="MVM124" s="516"/>
      <c r="MVN124" s="516"/>
      <c r="MVO124" s="516"/>
      <c r="MVP124" s="516"/>
      <c r="MVQ124" s="516"/>
      <c r="MVR124" s="516"/>
      <c r="MVS124" s="516"/>
      <c r="MVT124" s="516"/>
      <c r="MVU124" s="516"/>
      <c r="MVV124" s="516"/>
      <c r="MVW124" s="516"/>
      <c r="MVX124" s="516"/>
      <c r="MVY124" s="516"/>
      <c r="MVZ124" s="516"/>
      <c r="MWA124" s="516"/>
      <c r="MWB124" s="516"/>
      <c r="MWC124" s="516"/>
      <c r="MWD124" s="516"/>
      <c r="MWE124" s="516"/>
      <c r="MWF124" s="516"/>
      <c r="MWG124" s="516"/>
      <c r="MWH124" s="516"/>
      <c r="MWI124" s="516"/>
      <c r="MWJ124" s="516"/>
      <c r="MWK124" s="516"/>
      <c r="MWL124" s="516"/>
      <c r="MWM124" s="516"/>
      <c r="MWN124" s="516"/>
      <c r="MWO124" s="516"/>
      <c r="MWP124" s="516"/>
      <c r="MWQ124" s="516"/>
      <c r="MWR124" s="516"/>
      <c r="MWS124" s="516"/>
      <c r="MWT124" s="516"/>
      <c r="MWU124" s="516"/>
      <c r="MWV124" s="516"/>
      <c r="MWW124" s="516"/>
      <c r="MWX124" s="516"/>
      <c r="MWY124" s="516"/>
      <c r="MWZ124" s="516"/>
      <c r="MXA124" s="516"/>
      <c r="MXB124" s="516"/>
      <c r="MXC124" s="516"/>
      <c r="MXD124" s="516"/>
      <c r="MXE124" s="516"/>
      <c r="MXF124" s="516"/>
      <c r="MXG124" s="516"/>
      <c r="MXH124" s="516"/>
      <c r="MXI124" s="516"/>
      <c r="MXJ124" s="516"/>
      <c r="MXK124" s="516"/>
      <c r="MXL124" s="516"/>
      <c r="MXM124" s="516"/>
      <c r="MXN124" s="516"/>
      <c r="MXO124" s="516"/>
      <c r="MXP124" s="516"/>
      <c r="MXQ124" s="516"/>
      <c r="MXR124" s="516"/>
      <c r="MXS124" s="516"/>
      <c r="MXT124" s="516"/>
      <c r="MXU124" s="516"/>
      <c r="MXV124" s="516"/>
      <c r="MXW124" s="516"/>
      <c r="MXX124" s="516"/>
      <c r="MXY124" s="516"/>
      <c r="MXZ124" s="516"/>
      <c r="MYA124" s="516"/>
      <c r="MYB124" s="516"/>
      <c r="MYC124" s="516"/>
      <c r="MYD124" s="516"/>
      <c r="MYE124" s="516"/>
      <c r="MYF124" s="516"/>
      <c r="MYG124" s="516"/>
      <c r="MYH124" s="516"/>
      <c r="MYI124" s="516"/>
      <c r="MYJ124" s="516"/>
      <c r="MYK124" s="516"/>
      <c r="MYL124" s="516"/>
      <c r="MYM124" s="516"/>
      <c r="MYN124" s="516"/>
      <c r="MYO124" s="516"/>
      <c r="MYP124" s="516"/>
      <c r="MYQ124" s="516"/>
      <c r="MYR124" s="516"/>
      <c r="MYS124" s="516"/>
      <c r="MYT124" s="516"/>
      <c r="MYU124" s="516"/>
      <c r="MYV124" s="516"/>
      <c r="MYW124" s="516"/>
      <c r="MYX124" s="516"/>
      <c r="MYY124" s="516"/>
      <c r="MYZ124" s="516"/>
      <c r="MZA124" s="516"/>
      <c r="MZB124" s="516"/>
      <c r="MZC124" s="516"/>
      <c r="MZD124" s="516"/>
      <c r="MZE124" s="516"/>
      <c r="MZF124" s="516"/>
      <c r="MZG124" s="516"/>
      <c r="MZH124" s="516"/>
      <c r="MZI124" s="516"/>
      <c r="MZJ124" s="516"/>
      <c r="MZK124" s="516"/>
      <c r="MZL124" s="516"/>
      <c r="MZM124" s="516"/>
      <c r="MZN124" s="516"/>
      <c r="MZO124" s="516"/>
      <c r="MZP124" s="516"/>
      <c r="MZQ124" s="516"/>
      <c r="MZR124" s="516"/>
      <c r="MZS124" s="516"/>
      <c r="MZT124" s="516"/>
      <c r="MZU124" s="516"/>
      <c r="MZV124" s="516"/>
      <c r="MZW124" s="516"/>
      <c r="MZX124" s="516"/>
      <c r="MZY124" s="516"/>
      <c r="MZZ124" s="516"/>
      <c r="NAA124" s="516"/>
      <c r="NAB124" s="516"/>
      <c r="NAC124" s="516"/>
      <c r="NAD124" s="516"/>
      <c r="NAE124" s="516"/>
      <c r="NAF124" s="516"/>
      <c r="NAG124" s="516"/>
      <c r="NAH124" s="516"/>
      <c r="NAI124" s="516"/>
      <c r="NAJ124" s="516"/>
      <c r="NAK124" s="516"/>
      <c r="NAL124" s="516"/>
      <c r="NAM124" s="516"/>
      <c r="NAN124" s="516"/>
      <c r="NAO124" s="516"/>
      <c r="NAP124" s="516"/>
      <c r="NAQ124" s="516"/>
      <c r="NAR124" s="516"/>
      <c r="NAS124" s="516"/>
      <c r="NAT124" s="516"/>
      <c r="NAU124" s="516"/>
      <c r="NAV124" s="516"/>
      <c r="NAW124" s="516"/>
      <c r="NAX124" s="516"/>
      <c r="NAY124" s="516"/>
      <c r="NAZ124" s="516"/>
      <c r="NBA124" s="516"/>
      <c r="NBB124" s="516"/>
      <c r="NBC124" s="516"/>
      <c r="NBD124" s="516"/>
      <c r="NBE124" s="516"/>
      <c r="NBF124" s="516"/>
      <c r="NBG124" s="516"/>
      <c r="NBH124" s="516"/>
      <c r="NBI124" s="516"/>
      <c r="NBJ124" s="516"/>
      <c r="NBK124" s="516"/>
      <c r="NBL124" s="516"/>
      <c r="NBM124" s="516"/>
      <c r="NBN124" s="516"/>
      <c r="NBO124" s="516"/>
      <c r="NBP124" s="516"/>
      <c r="NBQ124" s="516"/>
      <c r="NBR124" s="516"/>
      <c r="NBS124" s="516"/>
      <c r="NBT124" s="516"/>
      <c r="NBU124" s="516"/>
      <c r="NBV124" s="516"/>
      <c r="NBW124" s="516"/>
      <c r="NBX124" s="516"/>
      <c r="NBY124" s="516"/>
      <c r="NBZ124" s="516"/>
      <c r="NCA124" s="516"/>
      <c r="NCB124" s="516"/>
      <c r="NCC124" s="516"/>
      <c r="NCD124" s="516"/>
      <c r="NCE124" s="516"/>
      <c r="NCF124" s="516"/>
      <c r="NCG124" s="516"/>
      <c r="NCH124" s="516"/>
      <c r="NCI124" s="516"/>
      <c r="NCJ124" s="516"/>
      <c r="NCK124" s="516"/>
      <c r="NCL124" s="516"/>
      <c r="NCM124" s="516"/>
      <c r="NCN124" s="516"/>
      <c r="NCO124" s="516"/>
      <c r="NCP124" s="516"/>
      <c r="NCQ124" s="516"/>
      <c r="NCR124" s="516"/>
      <c r="NCS124" s="516"/>
      <c r="NCT124" s="516"/>
      <c r="NCU124" s="516"/>
      <c r="NCV124" s="516"/>
      <c r="NCW124" s="516"/>
      <c r="NCX124" s="516"/>
      <c r="NCY124" s="516"/>
      <c r="NCZ124" s="516"/>
      <c r="NDA124" s="516"/>
      <c r="NDB124" s="516"/>
      <c r="NDC124" s="516"/>
      <c r="NDD124" s="516"/>
      <c r="NDE124" s="516"/>
      <c r="NDF124" s="516"/>
      <c r="NDG124" s="516"/>
      <c r="NDH124" s="516"/>
      <c r="NDI124" s="516"/>
      <c r="NDJ124" s="516"/>
      <c r="NDK124" s="516"/>
      <c r="NDL124" s="516"/>
      <c r="NDM124" s="516"/>
      <c r="NDN124" s="516"/>
      <c r="NDO124" s="516"/>
      <c r="NDP124" s="516"/>
      <c r="NDQ124" s="516"/>
      <c r="NDR124" s="516"/>
      <c r="NDS124" s="516"/>
      <c r="NDT124" s="516"/>
      <c r="NDU124" s="516"/>
      <c r="NDV124" s="516"/>
      <c r="NDW124" s="516"/>
      <c r="NDX124" s="516"/>
      <c r="NDY124" s="516"/>
      <c r="NDZ124" s="516"/>
      <c r="NEA124" s="516"/>
      <c r="NEB124" s="516"/>
      <c r="NEC124" s="516"/>
      <c r="NED124" s="516"/>
      <c r="NEE124" s="516"/>
      <c r="NEF124" s="516"/>
      <c r="NEG124" s="516"/>
      <c r="NEH124" s="516"/>
      <c r="NEI124" s="516"/>
      <c r="NEJ124" s="516"/>
      <c r="NEK124" s="516"/>
      <c r="NEL124" s="516"/>
      <c r="NEM124" s="516"/>
      <c r="NEN124" s="516"/>
      <c r="NEO124" s="516"/>
      <c r="NEP124" s="516"/>
      <c r="NEQ124" s="516"/>
      <c r="NER124" s="516"/>
      <c r="NES124" s="516"/>
      <c r="NET124" s="516"/>
      <c r="NEU124" s="516"/>
      <c r="NEV124" s="516"/>
      <c r="NEW124" s="516"/>
      <c r="NEX124" s="516"/>
      <c r="NEY124" s="516"/>
      <c r="NEZ124" s="516"/>
      <c r="NFA124" s="516"/>
      <c r="NFB124" s="516"/>
      <c r="NFC124" s="516"/>
      <c r="NFD124" s="516"/>
      <c r="NFE124" s="516"/>
      <c r="NFF124" s="516"/>
      <c r="NFG124" s="516"/>
      <c r="NFH124" s="516"/>
      <c r="NFI124" s="516"/>
      <c r="NFJ124" s="516"/>
      <c r="NFK124" s="516"/>
      <c r="NFL124" s="516"/>
      <c r="NFM124" s="516"/>
      <c r="NFN124" s="516"/>
      <c r="NFO124" s="516"/>
      <c r="NFP124" s="516"/>
      <c r="NFQ124" s="516"/>
      <c r="NFR124" s="516"/>
      <c r="NFS124" s="516"/>
      <c r="NFT124" s="516"/>
      <c r="NFU124" s="516"/>
      <c r="NFV124" s="516"/>
      <c r="NFW124" s="516"/>
      <c r="NFX124" s="516"/>
      <c r="NFY124" s="516"/>
      <c r="NFZ124" s="516"/>
      <c r="NGA124" s="516"/>
      <c r="NGB124" s="516"/>
      <c r="NGC124" s="516"/>
      <c r="NGD124" s="516"/>
      <c r="NGE124" s="516"/>
      <c r="NGF124" s="516"/>
      <c r="NGG124" s="516"/>
      <c r="NGH124" s="516"/>
      <c r="NGI124" s="516"/>
      <c r="NGJ124" s="516"/>
      <c r="NGK124" s="516"/>
      <c r="NGL124" s="516"/>
      <c r="NGM124" s="516"/>
      <c r="NGN124" s="516"/>
      <c r="NGO124" s="516"/>
      <c r="NGP124" s="516"/>
      <c r="NGQ124" s="516"/>
      <c r="NGR124" s="516"/>
      <c r="NGS124" s="516"/>
      <c r="NGT124" s="516"/>
      <c r="NGU124" s="516"/>
      <c r="NGV124" s="516"/>
      <c r="NGW124" s="516"/>
      <c r="NGX124" s="516"/>
      <c r="NGY124" s="516"/>
      <c r="NGZ124" s="516"/>
      <c r="NHA124" s="516"/>
      <c r="NHB124" s="516"/>
      <c r="NHC124" s="516"/>
      <c r="NHD124" s="516"/>
      <c r="NHE124" s="516"/>
      <c r="NHF124" s="516"/>
      <c r="NHG124" s="516"/>
      <c r="NHH124" s="516"/>
      <c r="NHI124" s="516"/>
      <c r="NHJ124" s="516"/>
      <c r="NHK124" s="516"/>
      <c r="NHL124" s="516"/>
      <c r="NHM124" s="516"/>
      <c r="NHN124" s="516"/>
      <c r="NHO124" s="516"/>
      <c r="NHP124" s="516"/>
      <c r="NHQ124" s="516"/>
      <c r="NHR124" s="516"/>
      <c r="NHS124" s="516"/>
      <c r="NHT124" s="516"/>
      <c r="NHU124" s="516"/>
      <c r="NHV124" s="516"/>
      <c r="NHW124" s="516"/>
      <c r="NHX124" s="516"/>
      <c r="NHY124" s="516"/>
      <c r="NHZ124" s="516"/>
      <c r="NIA124" s="516"/>
      <c r="NIB124" s="516"/>
      <c r="NIC124" s="516"/>
      <c r="NID124" s="516"/>
      <c r="NIE124" s="516"/>
      <c r="NIF124" s="516"/>
      <c r="NIG124" s="516"/>
      <c r="NIH124" s="516"/>
      <c r="NII124" s="516"/>
      <c r="NIJ124" s="516"/>
      <c r="NIK124" s="516"/>
      <c r="NIL124" s="516"/>
      <c r="NIM124" s="516"/>
      <c r="NIN124" s="516"/>
      <c r="NIO124" s="516"/>
      <c r="NIP124" s="516"/>
      <c r="NIQ124" s="516"/>
      <c r="NIR124" s="516"/>
      <c r="NIS124" s="516"/>
      <c r="NIT124" s="516"/>
      <c r="NIU124" s="516"/>
      <c r="NIV124" s="516"/>
      <c r="NIW124" s="516"/>
      <c r="NIX124" s="516"/>
      <c r="NIY124" s="516"/>
      <c r="NIZ124" s="516"/>
      <c r="NJA124" s="516"/>
      <c r="NJB124" s="516"/>
      <c r="NJC124" s="516"/>
      <c r="NJD124" s="516"/>
      <c r="NJE124" s="516"/>
      <c r="NJF124" s="516"/>
      <c r="NJG124" s="516"/>
      <c r="NJH124" s="516"/>
      <c r="NJI124" s="516"/>
      <c r="NJJ124" s="516"/>
      <c r="NJK124" s="516"/>
      <c r="NJL124" s="516"/>
      <c r="NJM124" s="516"/>
      <c r="NJN124" s="516"/>
      <c r="NJO124" s="516"/>
      <c r="NJP124" s="516"/>
      <c r="NJQ124" s="516"/>
      <c r="NJR124" s="516"/>
      <c r="NJS124" s="516"/>
      <c r="NJT124" s="516"/>
      <c r="NJU124" s="516"/>
      <c r="NJV124" s="516"/>
      <c r="NJW124" s="516"/>
      <c r="NJX124" s="516"/>
      <c r="NJY124" s="516"/>
      <c r="NJZ124" s="516"/>
      <c r="NKA124" s="516"/>
      <c r="NKB124" s="516"/>
      <c r="NKC124" s="516"/>
      <c r="NKD124" s="516"/>
      <c r="NKE124" s="516"/>
      <c r="NKF124" s="516"/>
      <c r="NKG124" s="516"/>
      <c r="NKH124" s="516"/>
      <c r="NKI124" s="516"/>
      <c r="NKJ124" s="516"/>
      <c r="NKK124" s="516"/>
      <c r="NKL124" s="516"/>
      <c r="NKM124" s="516"/>
      <c r="NKN124" s="516"/>
      <c r="NKO124" s="516"/>
      <c r="NKP124" s="516"/>
      <c r="NKQ124" s="516"/>
      <c r="NKR124" s="516"/>
      <c r="NKS124" s="516"/>
      <c r="NKT124" s="516"/>
      <c r="NKU124" s="516"/>
      <c r="NKV124" s="516"/>
      <c r="NKW124" s="516"/>
      <c r="NKX124" s="516"/>
      <c r="NKY124" s="516"/>
      <c r="NKZ124" s="516"/>
      <c r="NLA124" s="516"/>
      <c r="NLB124" s="516"/>
      <c r="NLC124" s="516"/>
      <c r="NLD124" s="516"/>
      <c r="NLE124" s="516"/>
      <c r="NLF124" s="516"/>
      <c r="NLG124" s="516"/>
      <c r="NLH124" s="516"/>
      <c r="NLI124" s="516"/>
      <c r="NLJ124" s="516"/>
      <c r="NLK124" s="516"/>
      <c r="NLL124" s="516"/>
      <c r="NLM124" s="516"/>
      <c r="NLN124" s="516"/>
      <c r="NLO124" s="516"/>
      <c r="NLP124" s="516"/>
      <c r="NLQ124" s="516"/>
      <c r="NLR124" s="516"/>
      <c r="NLS124" s="516"/>
      <c r="NLT124" s="516"/>
      <c r="NLU124" s="516"/>
      <c r="NLV124" s="516"/>
      <c r="NLW124" s="516"/>
      <c r="NLX124" s="516"/>
      <c r="NLY124" s="516"/>
      <c r="NLZ124" s="516"/>
      <c r="NMA124" s="516"/>
      <c r="NMB124" s="516"/>
      <c r="NMC124" s="516"/>
      <c r="NMD124" s="516"/>
      <c r="NME124" s="516"/>
      <c r="NMF124" s="516"/>
      <c r="NMG124" s="516"/>
      <c r="NMH124" s="516"/>
      <c r="NMI124" s="516"/>
      <c r="NMJ124" s="516"/>
      <c r="NMK124" s="516"/>
      <c r="NML124" s="516"/>
      <c r="NMM124" s="516"/>
      <c r="NMN124" s="516"/>
      <c r="NMO124" s="516"/>
      <c r="NMP124" s="516"/>
      <c r="NMQ124" s="516"/>
      <c r="NMR124" s="516"/>
      <c r="NMS124" s="516"/>
      <c r="NMT124" s="516"/>
      <c r="NMU124" s="516"/>
      <c r="NMV124" s="516"/>
      <c r="NMW124" s="516"/>
      <c r="NMX124" s="516"/>
      <c r="NMY124" s="516"/>
      <c r="NMZ124" s="516"/>
      <c r="NNA124" s="516"/>
      <c r="NNB124" s="516"/>
      <c r="NNC124" s="516"/>
      <c r="NND124" s="516"/>
      <c r="NNE124" s="516"/>
      <c r="NNF124" s="516"/>
      <c r="NNG124" s="516"/>
      <c r="NNH124" s="516"/>
      <c r="NNI124" s="516"/>
      <c r="NNJ124" s="516"/>
      <c r="NNK124" s="516"/>
      <c r="NNL124" s="516"/>
      <c r="NNM124" s="516"/>
      <c r="NNN124" s="516"/>
      <c r="NNO124" s="516"/>
      <c r="NNP124" s="516"/>
      <c r="NNQ124" s="516"/>
      <c r="NNR124" s="516"/>
      <c r="NNS124" s="516"/>
      <c r="NNT124" s="516"/>
      <c r="NNU124" s="516"/>
      <c r="NNV124" s="516"/>
      <c r="NNW124" s="516"/>
      <c r="NNX124" s="516"/>
      <c r="NNY124" s="516"/>
      <c r="NNZ124" s="516"/>
      <c r="NOA124" s="516"/>
      <c r="NOB124" s="516"/>
      <c r="NOC124" s="516"/>
      <c r="NOD124" s="516"/>
      <c r="NOE124" s="516"/>
      <c r="NOF124" s="516"/>
      <c r="NOG124" s="516"/>
      <c r="NOH124" s="516"/>
      <c r="NOI124" s="516"/>
      <c r="NOJ124" s="516"/>
      <c r="NOK124" s="516"/>
      <c r="NOL124" s="516"/>
      <c r="NOM124" s="516"/>
      <c r="NON124" s="516"/>
      <c r="NOO124" s="516"/>
      <c r="NOP124" s="516"/>
      <c r="NOQ124" s="516"/>
      <c r="NOR124" s="516"/>
      <c r="NOS124" s="516"/>
      <c r="NOT124" s="516"/>
      <c r="NOU124" s="516"/>
      <c r="NOV124" s="516"/>
      <c r="NOW124" s="516"/>
      <c r="NOX124" s="516"/>
      <c r="NOY124" s="516"/>
      <c r="NOZ124" s="516"/>
      <c r="NPA124" s="516"/>
      <c r="NPB124" s="516"/>
      <c r="NPC124" s="516"/>
      <c r="NPD124" s="516"/>
      <c r="NPE124" s="516"/>
      <c r="NPF124" s="516"/>
      <c r="NPG124" s="516"/>
      <c r="NPH124" s="516"/>
      <c r="NPI124" s="516"/>
      <c r="NPJ124" s="516"/>
      <c r="NPK124" s="516"/>
      <c r="NPL124" s="516"/>
      <c r="NPM124" s="516"/>
      <c r="NPN124" s="516"/>
      <c r="NPO124" s="516"/>
      <c r="NPP124" s="516"/>
      <c r="NPQ124" s="516"/>
      <c r="NPR124" s="516"/>
      <c r="NPS124" s="516"/>
      <c r="NPT124" s="516"/>
      <c r="NPU124" s="516"/>
      <c r="NPV124" s="516"/>
      <c r="NPW124" s="516"/>
      <c r="NPX124" s="516"/>
      <c r="NPY124" s="516"/>
      <c r="NPZ124" s="516"/>
      <c r="NQA124" s="516"/>
      <c r="NQB124" s="516"/>
      <c r="NQC124" s="516"/>
      <c r="NQD124" s="516"/>
      <c r="NQE124" s="516"/>
      <c r="NQF124" s="516"/>
      <c r="NQG124" s="516"/>
      <c r="NQH124" s="516"/>
      <c r="NQI124" s="516"/>
      <c r="NQJ124" s="516"/>
      <c r="NQK124" s="516"/>
      <c r="NQL124" s="516"/>
      <c r="NQM124" s="516"/>
      <c r="NQN124" s="516"/>
      <c r="NQO124" s="516"/>
      <c r="NQP124" s="516"/>
      <c r="NQQ124" s="516"/>
      <c r="NQR124" s="516"/>
      <c r="NQS124" s="516"/>
      <c r="NQT124" s="516"/>
      <c r="NQU124" s="516"/>
      <c r="NQV124" s="516"/>
      <c r="NQW124" s="516"/>
      <c r="NQX124" s="516"/>
      <c r="NQY124" s="516"/>
      <c r="NQZ124" s="516"/>
      <c r="NRA124" s="516"/>
      <c r="NRB124" s="516"/>
      <c r="NRC124" s="516"/>
      <c r="NRD124" s="516"/>
      <c r="NRE124" s="516"/>
      <c r="NRF124" s="516"/>
      <c r="NRG124" s="516"/>
      <c r="NRH124" s="516"/>
      <c r="NRI124" s="516"/>
      <c r="NRJ124" s="516"/>
      <c r="NRK124" s="516"/>
      <c r="NRL124" s="516"/>
      <c r="NRM124" s="516"/>
      <c r="NRN124" s="516"/>
      <c r="NRO124" s="516"/>
      <c r="NRP124" s="516"/>
      <c r="NRQ124" s="516"/>
      <c r="NRR124" s="516"/>
      <c r="NRS124" s="516"/>
      <c r="NRT124" s="516"/>
      <c r="NRU124" s="516"/>
      <c r="NRV124" s="516"/>
      <c r="NRW124" s="516"/>
      <c r="NRX124" s="516"/>
      <c r="NRY124" s="516"/>
      <c r="NRZ124" s="516"/>
      <c r="NSA124" s="516"/>
      <c r="NSB124" s="516"/>
      <c r="NSC124" s="516"/>
      <c r="NSD124" s="516"/>
      <c r="NSE124" s="516"/>
      <c r="NSF124" s="516"/>
      <c r="NSG124" s="516"/>
      <c r="NSH124" s="516"/>
      <c r="NSI124" s="516"/>
      <c r="NSJ124" s="516"/>
      <c r="NSK124" s="516"/>
      <c r="NSL124" s="516"/>
      <c r="NSM124" s="516"/>
      <c r="NSN124" s="516"/>
      <c r="NSO124" s="516"/>
      <c r="NSP124" s="516"/>
      <c r="NSQ124" s="516"/>
      <c r="NSR124" s="516"/>
      <c r="NSS124" s="516"/>
      <c r="NST124" s="516"/>
      <c r="NSU124" s="516"/>
      <c r="NSV124" s="516"/>
      <c r="NSW124" s="516"/>
      <c r="NSX124" s="516"/>
      <c r="NSY124" s="516"/>
      <c r="NSZ124" s="516"/>
      <c r="NTA124" s="516"/>
      <c r="NTB124" s="516"/>
      <c r="NTC124" s="516"/>
      <c r="NTD124" s="516"/>
      <c r="NTE124" s="516"/>
      <c r="NTF124" s="516"/>
      <c r="NTG124" s="516"/>
      <c r="NTH124" s="516"/>
      <c r="NTI124" s="516"/>
      <c r="NTJ124" s="516"/>
      <c r="NTK124" s="516"/>
      <c r="NTL124" s="516"/>
      <c r="NTM124" s="516"/>
      <c r="NTN124" s="516"/>
      <c r="NTO124" s="516"/>
      <c r="NTP124" s="516"/>
      <c r="NTQ124" s="516"/>
      <c r="NTR124" s="516"/>
      <c r="NTS124" s="516"/>
      <c r="NTT124" s="516"/>
      <c r="NTU124" s="516"/>
      <c r="NTV124" s="516"/>
      <c r="NTW124" s="516"/>
      <c r="NTX124" s="516"/>
      <c r="NTY124" s="516"/>
      <c r="NTZ124" s="516"/>
      <c r="NUA124" s="516"/>
      <c r="NUB124" s="516"/>
      <c r="NUC124" s="516"/>
      <c r="NUD124" s="516"/>
      <c r="NUE124" s="516"/>
      <c r="NUF124" s="516"/>
      <c r="NUG124" s="516"/>
      <c r="NUH124" s="516"/>
      <c r="NUI124" s="516"/>
      <c r="NUJ124" s="516"/>
      <c r="NUK124" s="516"/>
      <c r="NUL124" s="516"/>
      <c r="NUM124" s="516"/>
      <c r="NUN124" s="516"/>
      <c r="NUO124" s="516"/>
      <c r="NUP124" s="516"/>
      <c r="NUQ124" s="516"/>
      <c r="NUR124" s="516"/>
      <c r="NUS124" s="516"/>
      <c r="NUT124" s="516"/>
      <c r="NUU124" s="516"/>
      <c r="NUV124" s="516"/>
      <c r="NUW124" s="516"/>
      <c r="NUX124" s="516"/>
      <c r="NUY124" s="516"/>
      <c r="NUZ124" s="516"/>
      <c r="NVA124" s="516"/>
      <c r="NVB124" s="516"/>
      <c r="NVC124" s="516"/>
      <c r="NVD124" s="516"/>
      <c r="NVE124" s="516"/>
      <c r="NVF124" s="516"/>
      <c r="NVG124" s="516"/>
      <c r="NVH124" s="516"/>
      <c r="NVI124" s="516"/>
      <c r="NVJ124" s="516"/>
      <c r="NVK124" s="516"/>
      <c r="NVL124" s="516"/>
      <c r="NVM124" s="516"/>
      <c r="NVN124" s="516"/>
      <c r="NVO124" s="516"/>
      <c r="NVP124" s="516"/>
      <c r="NVQ124" s="516"/>
      <c r="NVR124" s="516"/>
      <c r="NVS124" s="516"/>
      <c r="NVT124" s="516"/>
      <c r="NVU124" s="516"/>
      <c r="NVV124" s="516"/>
      <c r="NVW124" s="516"/>
      <c r="NVX124" s="516"/>
      <c r="NVY124" s="516"/>
      <c r="NVZ124" s="516"/>
      <c r="NWA124" s="516"/>
      <c r="NWB124" s="516"/>
      <c r="NWC124" s="516"/>
      <c r="NWD124" s="516"/>
      <c r="NWE124" s="516"/>
      <c r="NWF124" s="516"/>
      <c r="NWG124" s="516"/>
      <c r="NWH124" s="516"/>
      <c r="NWI124" s="516"/>
      <c r="NWJ124" s="516"/>
      <c r="NWK124" s="516"/>
      <c r="NWL124" s="516"/>
      <c r="NWM124" s="516"/>
      <c r="NWN124" s="516"/>
      <c r="NWO124" s="516"/>
      <c r="NWP124" s="516"/>
      <c r="NWQ124" s="516"/>
      <c r="NWR124" s="516"/>
      <c r="NWS124" s="516"/>
      <c r="NWT124" s="516"/>
      <c r="NWU124" s="516"/>
      <c r="NWV124" s="516"/>
      <c r="NWW124" s="516"/>
      <c r="NWX124" s="516"/>
      <c r="NWY124" s="516"/>
      <c r="NWZ124" s="516"/>
      <c r="NXA124" s="516"/>
      <c r="NXB124" s="516"/>
      <c r="NXC124" s="516"/>
      <c r="NXD124" s="516"/>
      <c r="NXE124" s="516"/>
      <c r="NXF124" s="516"/>
      <c r="NXG124" s="516"/>
      <c r="NXH124" s="516"/>
      <c r="NXI124" s="516"/>
      <c r="NXJ124" s="516"/>
      <c r="NXK124" s="516"/>
      <c r="NXL124" s="516"/>
      <c r="NXM124" s="516"/>
      <c r="NXN124" s="516"/>
      <c r="NXO124" s="516"/>
      <c r="NXP124" s="516"/>
      <c r="NXQ124" s="516"/>
      <c r="NXR124" s="516"/>
      <c r="NXS124" s="516"/>
      <c r="NXT124" s="516"/>
      <c r="NXU124" s="516"/>
      <c r="NXV124" s="516"/>
      <c r="NXW124" s="516"/>
      <c r="NXX124" s="516"/>
      <c r="NXY124" s="516"/>
      <c r="NXZ124" s="516"/>
      <c r="NYA124" s="516"/>
      <c r="NYB124" s="516"/>
      <c r="NYC124" s="516"/>
      <c r="NYD124" s="516"/>
      <c r="NYE124" s="516"/>
      <c r="NYF124" s="516"/>
      <c r="NYG124" s="516"/>
      <c r="NYH124" s="516"/>
      <c r="NYI124" s="516"/>
      <c r="NYJ124" s="516"/>
      <c r="NYK124" s="516"/>
      <c r="NYL124" s="516"/>
      <c r="NYM124" s="516"/>
      <c r="NYN124" s="516"/>
      <c r="NYO124" s="516"/>
      <c r="NYP124" s="516"/>
      <c r="NYQ124" s="516"/>
      <c r="NYR124" s="516"/>
      <c r="NYS124" s="516"/>
      <c r="NYT124" s="516"/>
      <c r="NYU124" s="516"/>
      <c r="NYV124" s="516"/>
      <c r="NYW124" s="516"/>
      <c r="NYX124" s="516"/>
      <c r="NYY124" s="516"/>
      <c r="NYZ124" s="516"/>
      <c r="NZA124" s="516"/>
      <c r="NZB124" s="516"/>
      <c r="NZC124" s="516"/>
      <c r="NZD124" s="516"/>
      <c r="NZE124" s="516"/>
      <c r="NZF124" s="516"/>
      <c r="NZG124" s="516"/>
      <c r="NZH124" s="516"/>
      <c r="NZI124" s="516"/>
      <c r="NZJ124" s="516"/>
      <c r="NZK124" s="516"/>
      <c r="NZL124" s="516"/>
      <c r="NZM124" s="516"/>
      <c r="NZN124" s="516"/>
      <c r="NZO124" s="516"/>
      <c r="NZP124" s="516"/>
      <c r="NZQ124" s="516"/>
      <c r="NZR124" s="516"/>
      <c r="NZS124" s="516"/>
      <c r="NZT124" s="516"/>
      <c r="NZU124" s="516"/>
      <c r="NZV124" s="516"/>
      <c r="NZW124" s="516"/>
      <c r="NZX124" s="516"/>
      <c r="NZY124" s="516"/>
      <c r="NZZ124" s="516"/>
      <c r="OAA124" s="516"/>
      <c r="OAB124" s="516"/>
      <c r="OAC124" s="516"/>
      <c r="OAD124" s="516"/>
      <c r="OAE124" s="516"/>
      <c r="OAF124" s="516"/>
      <c r="OAG124" s="516"/>
      <c r="OAH124" s="516"/>
      <c r="OAI124" s="516"/>
      <c r="OAJ124" s="516"/>
      <c r="OAK124" s="516"/>
      <c r="OAL124" s="516"/>
      <c r="OAM124" s="516"/>
      <c r="OAN124" s="516"/>
      <c r="OAO124" s="516"/>
      <c r="OAP124" s="516"/>
      <c r="OAQ124" s="516"/>
      <c r="OAR124" s="516"/>
      <c r="OAS124" s="516"/>
      <c r="OAT124" s="516"/>
      <c r="OAU124" s="516"/>
      <c r="OAV124" s="516"/>
      <c r="OAW124" s="516"/>
      <c r="OAX124" s="516"/>
      <c r="OAY124" s="516"/>
      <c r="OAZ124" s="516"/>
      <c r="OBA124" s="516"/>
      <c r="OBB124" s="516"/>
      <c r="OBC124" s="516"/>
      <c r="OBD124" s="516"/>
      <c r="OBE124" s="516"/>
      <c r="OBF124" s="516"/>
      <c r="OBG124" s="516"/>
      <c r="OBH124" s="516"/>
      <c r="OBI124" s="516"/>
      <c r="OBJ124" s="516"/>
      <c r="OBK124" s="516"/>
      <c r="OBL124" s="516"/>
      <c r="OBM124" s="516"/>
      <c r="OBN124" s="516"/>
      <c r="OBO124" s="516"/>
      <c r="OBP124" s="516"/>
      <c r="OBQ124" s="516"/>
      <c r="OBR124" s="516"/>
      <c r="OBS124" s="516"/>
      <c r="OBT124" s="516"/>
      <c r="OBU124" s="516"/>
      <c r="OBV124" s="516"/>
      <c r="OBW124" s="516"/>
      <c r="OBX124" s="516"/>
      <c r="OBY124" s="516"/>
      <c r="OBZ124" s="516"/>
      <c r="OCA124" s="516"/>
      <c r="OCB124" s="516"/>
      <c r="OCC124" s="516"/>
      <c r="OCD124" s="516"/>
      <c r="OCE124" s="516"/>
      <c r="OCF124" s="516"/>
      <c r="OCG124" s="516"/>
      <c r="OCH124" s="516"/>
      <c r="OCI124" s="516"/>
      <c r="OCJ124" s="516"/>
      <c r="OCK124" s="516"/>
      <c r="OCL124" s="516"/>
      <c r="OCM124" s="516"/>
      <c r="OCN124" s="516"/>
      <c r="OCO124" s="516"/>
      <c r="OCP124" s="516"/>
      <c r="OCQ124" s="516"/>
      <c r="OCR124" s="516"/>
      <c r="OCS124" s="516"/>
      <c r="OCT124" s="516"/>
      <c r="OCU124" s="516"/>
      <c r="OCV124" s="516"/>
      <c r="OCW124" s="516"/>
      <c r="OCX124" s="516"/>
      <c r="OCY124" s="516"/>
      <c r="OCZ124" s="516"/>
      <c r="ODA124" s="516"/>
      <c r="ODB124" s="516"/>
      <c r="ODC124" s="516"/>
      <c r="ODD124" s="516"/>
      <c r="ODE124" s="516"/>
      <c r="ODF124" s="516"/>
      <c r="ODG124" s="516"/>
      <c r="ODH124" s="516"/>
      <c r="ODI124" s="516"/>
      <c r="ODJ124" s="516"/>
      <c r="ODK124" s="516"/>
      <c r="ODL124" s="516"/>
      <c r="ODM124" s="516"/>
      <c r="ODN124" s="516"/>
      <c r="ODO124" s="516"/>
      <c r="ODP124" s="516"/>
      <c r="ODQ124" s="516"/>
      <c r="ODR124" s="516"/>
      <c r="ODS124" s="516"/>
      <c r="ODT124" s="516"/>
      <c r="ODU124" s="516"/>
      <c r="ODV124" s="516"/>
      <c r="ODW124" s="516"/>
      <c r="ODX124" s="516"/>
      <c r="ODY124" s="516"/>
      <c r="ODZ124" s="516"/>
      <c r="OEA124" s="516"/>
      <c r="OEB124" s="516"/>
      <c r="OEC124" s="516"/>
      <c r="OED124" s="516"/>
      <c r="OEE124" s="516"/>
      <c r="OEF124" s="516"/>
      <c r="OEG124" s="516"/>
      <c r="OEH124" s="516"/>
      <c r="OEI124" s="516"/>
      <c r="OEJ124" s="516"/>
      <c r="OEK124" s="516"/>
      <c r="OEL124" s="516"/>
      <c r="OEM124" s="516"/>
      <c r="OEN124" s="516"/>
      <c r="OEO124" s="516"/>
      <c r="OEP124" s="516"/>
      <c r="OEQ124" s="516"/>
      <c r="OER124" s="516"/>
      <c r="OES124" s="516"/>
      <c r="OET124" s="516"/>
      <c r="OEU124" s="516"/>
      <c r="OEV124" s="516"/>
      <c r="OEW124" s="516"/>
      <c r="OEX124" s="516"/>
      <c r="OEY124" s="516"/>
      <c r="OEZ124" s="516"/>
      <c r="OFA124" s="516"/>
      <c r="OFB124" s="516"/>
      <c r="OFC124" s="516"/>
      <c r="OFD124" s="516"/>
      <c r="OFE124" s="516"/>
      <c r="OFF124" s="516"/>
      <c r="OFG124" s="516"/>
      <c r="OFH124" s="516"/>
      <c r="OFI124" s="516"/>
      <c r="OFJ124" s="516"/>
      <c r="OFK124" s="516"/>
      <c r="OFL124" s="516"/>
      <c r="OFM124" s="516"/>
      <c r="OFN124" s="516"/>
      <c r="OFO124" s="516"/>
      <c r="OFP124" s="516"/>
      <c r="OFQ124" s="516"/>
      <c r="OFR124" s="516"/>
      <c r="OFS124" s="516"/>
      <c r="OFT124" s="516"/>
      <c r="OFU124" s="516"/>
      <c r="OFV124" s="516"/>
      <c r="OFW124" s="516"/>
      <c r="OFX124" s="516"/>
      <c r="OFY124" s="516"/>
      <c r="OFZ124" s="516"/>
      <c r="OGA124" s="516"/>
      <c r="OGB124" s="516"/>
      <c r="OGC124" s="516"/>
      <c r="OGD124" s="516"/>
      <c r="OGE124" s="516"/>
      <c r="OGF124" s="516"/>
      <c r="OGG124" s="516"/>
      <c r="OGH124" s="516"/>
      <c r="OGI124" s="516"/>
      <c r="OGJ124" s="516"/>
      <c r="OGK124" s="516"/>
      <c r="OGL124" s="516"/>
      <c r="OGM124" s="516"/>
      <c r="OGN124" s="516"/>
      <c r="OGO124" s="516"/>
      <c r="OGP124" s="516"/>
      <c r="OGQ124" s="516"/>
      <c r="OGR124" s="516"/>
      <c r="OGS124" s="516"/>
      <c r="OGT124" s="516"/>
      <c r="OGU124" s="516"/>
      <c r="OGV124" s="516"/>
      <c r="OGW124" s="516"/>
      <c r="OGX124" s="516"/>
      <c r="OGY124" s="516"/>
      <c r="OGZ124" s="516"/>
      <c r="OHA124" s="516"/>
      <c r="OHB124" s="516"/>
      <c r="OHC124" s="516"/>
      <c r="OHD124" s="516"/>
      <c r="OHE124" s="516"/>
      <c r="OHF124" s="516"/>
      <c r="OHG124" s="516"/>
      <c r="OHH124" s="516"/>
      <c r="OHI124" s="516"/>
      <c r="OHJ124" s="516"/>
      <c r="OHK124" s="516"/>
      <c r="OHL124" s="516"/>
      <c r="OHM124" s="516"/>
      <c r="OHN124" s="516"/>
      <c r="OHO124" s="516"/>
      <c r="OHP124" s="516"/>
      <c r="OHQ124" s="516"/>
      <c r="OHR124" s="516"/>
      <c r="OHS124" s="516"/>
      <c r="OHT124" s="516"/>
      <c r="OHU124" s="516"/>
      <c r="OHV124" s="516"/>
      <c r="OHW124" s="516"/>
      <c r="OHX124" s="516"/>
      <c r="OHY124" s="516"/>
      <c r="OHZ124" s="516"/>
      <c r="OIA124" s="516"/>
      <c r="OIB124" s="516"/>
      <c r="OIC124" s="516"/>
      <c r="OID124" s="516"/>
      <c r="OIE124" s="516"/>
      <c r="OIF124" s="516"/>
      <c r="OIG124" s="516"/>
      <c r="OIH124" s="516"/>
      <c r="OII124" s="516"/>
      <c r="OIJ124" s="516"/>
      <c r="OIK124" s="516"/>
      <c r="OIL124" s="516"/>
      <c r="OIM124" s="516"/>
      <c r="OIN124" s="516"/>
      <c r="OIO124" s="516"/>
      <c r="OIP124" s="516"/>
      <c r="OIQ124" s="516"/>
      <c r="OIR124" s="516"/>
      <c r="OIS124" s="516"/>
      <c r="OIT124" s="516"/>
      <c r="OIU124" s="516"/>
      <c r="OIV124" s="516"/>
      <c r="OIW124" s="516"/>
      <c r="OIX124" s="516"/>
      <c r="OIY124" s="516"/>
      <c r="OIZ124" s="516"/>
      <c r="OJA124" s="516"/>
      <c r="OJB124" s="516"/>
      <c r="OJC124" s="516"/>
      <c r="OJD124" s="516"/>
      <c r="OJE124" s="516"/>
      <c r="OJF124" s="516"/>
      <c r="OJG124" s="516"/>
      <c r="OJH124" s="516"/>
      <c r="OJI124" s="516"/>
      <c r="OJJ124" s="516"/>
      <c r="OJK124" s="516"/>
      <c r="OJL124" s="516"/>
      <c r="OJM124" s="516"/>
      <c r="OJN124" s="516"/>
      <c r="OJO124" s="516"/>
      <c r="OJP124" s="516"/>
      <c r="OJQ124" s="516"/>
      <c r="OJR124" s="516"/>
      <c r="OJS124" s="516"/>
      <c r="OJT124" s="516"/>
      <c r="OJU124" s="516"/>
      <c r="OJV124" s="516"/>
      <c r="OJW124" s="516"/>
      <c r="OJX124" s="516"/>
      <c r="OJY124" s="516"/>
      <c r="OJZ124" s="516"/>
      <c r="OKA124" s="516"/>
      <c r="OKB124" s="516"/>
      <c r="OKC124" s="516"/>
      <c r="OKD124" s="516"/>
      <c r="OKE124" s="516"/>
      <c r="OKF124" s="516"/>
      <c r="OKG124" s="516"/>
      <c r="OKH124" s="516"/>
      <c r="OKI124" s="516"/>
      <c r="OKJ124" s="516"/>
      <c r="OKK124" s="516"/>
      <c r="OKL124" s="516"/>
      <c r="OKM124" s="516"/>
      <c r="OKN124" s="516"/>
      <c r="OKO124" s="516"/>
      <c r="OKP124" s="516"/>
      <c r="OKQ124" s="516"/>
      <c r="OKR124" s="516"/>
      <c r="OKS124" s="516"/>
      <c r="OKT124" s="516"/>
      <c r="OKU124" s="516"/>
      <c r="OKV124" s="516"/>
      <c r="OKW124" s="516"/>
      <c r="OKX124" s="516"/>
      <c r="OKY124" s="516"/>
      <c r="OKZ124" s="516"/>
      <c r="OLA124" s="516"/>
      <c r="OLB124" s="516"/>
      <c r="OLC124" s="516"/>
      <c r="OLD124" s="516"/>
      <c r="OLE124" s="516"/>
      <c r="OLF124" s="516"/>
      <c r="OLG124" s="516"/>
      <c r="OLH124" s="516"/>
      <c r="OLI124" s="516"/>
      <c r="OLJ124" s="516"/>
      <c r="OLK124" s="516"/>
      <c r="OLL124" s="516"/>
      <c r="OLM124" s="516"/>
      <c r="OLN124" s="516"/>
      <c r="OLO124" s="516"/>
      <c r="OLP124" s="516"/>
      <c r="OLQ124" s="516"/>
      <c r="OLR124" s="516"/>
      <c r="OLS124" s="516"/>
      <c r="OLT124" s="516"/>
      <c r="OLU124" s="516"/>
      <c r="OLV124" s="516"/>
      <c r="OLW124" s="516"/>
      <c r="OLX124" s="516"/>
      <c r="OLY124" s="516"/>
      <c r="OLZ124" s="516"/>
      <c r="OMA124" s="516"/>
      <c r="OMB124" s="516"/>
      <c r="OMC124" s="516"/>
      <c r="OMD124" s="516"/>
      <c r="OME124" s="516"/>
      <c r="OMF124" s="516"/>
      <c r="OMG124" s="516"/>
      <c r="OMH124" s="516"/>
      <c r="OMI124" s="516"/>
      <c r="OMJ124" s="516"/>
      <c r="OMK124" s="516"/>
      <c r="OML124" s="516"/>
      <c r="OMM124" s="516"/>
      <c r="OMN124" s="516"/>
      <c r="OMO124" s="516"/>
      <c r="OMP124" s="516"/>
      <c r="OMQ124" s="516"/>
      <c r="OMR124" s="516"/>
      <c r="OMS124" s="516"/>
      <c r="OMT124" s="516"/>
      <c r="OMU124" s="516"/>
      <c r="OMV124" s="516"/>
      <c r="OMW124" s="516"/>
      <c r="OMX124" s="516"/>
      <c r="OMY124" s="516"/>
      <c r="OMZ124" s="516"/>
      <c r="ONA124" s="516"/>
      <c r="ONB124" s="516"/>
      <c r="ONC124" s="516"/>
      <c r="OND124" s="516"/>
      <c r="ONE124" s="516"/>
      <c r="ONF124" s="516"/>
      <c r="ONG124" s="516"/>
      <c r="ONH124" s="516"/>
      <c r="ONI124" s="516"/>
      <c r="ONJ124" s="516"/>
      <c r="ONK124" s="516"/>
      <c r="ONL124" s="516"/>
      <c r="ONM124" s="516"/>
      <c r="ONN124" s="516"/>
      <c r="ONO124" s="516"/>
      <c r="ONP124" s="516"/>
      <c r="ONQ124" s="516"/>
      <c r="ONR124" s="516"/>
      <c r="ONS124" s="516"/>
      <c r="ONT124" s="516"/>
      <c r="ONU124" s="516"/>
      <c r="ONV124" s="516"/>
      <c r="ONW124" s="516"/>
      <c r="ONX124" s="516"/>
      <c r="ONY124" s="516"/>
      <c r="ONZ124" s="516"/>
      <c r="OOA124" s="516"/>
      <c r="OOB124" s="516"/>
      <c r="OOC124" s="516"/>
      <c r="OOD124" s="516"/>
      <c r="OOE124" s="516"/>
      <c r="OOF124" s="516"/>
      <c r="OOG124" s="516"/>
      <c r="OOH124" s="516"/>
      <c r="OOI124" s="516"/>
      <c r="OOJ124" s="516"/>
      <c r="OOK124" s="516"/>
      <c r="OOL124" s="516"/>
      <c r="OOM124" s="516"/>
      <c r="OON124" s="516"/>
      <c r="OOO124" s="516"/>
      <c r="OOP124" s="516"/>
      <c r="OOQ124" s="516"/>
      <c r="OOR124" s="516"/>
      <c r="OOS124" s="516"/>
      <c r="OOT124" s="516"/>
      <c r="OOU124" s="516"/>
      <c r="OOV124" s="516"/>
      <c r="OOW124" s="516"/>
      <c r="OOX124" s="516"/>
      <c r="OOY124" s="516"/>
      <c r="OOZ124" s="516"/>
      <c r="OPA124" s="516"/>
      <c r="OPB124" s="516"/>
      <c r="OPC124" s="516"/>
      <c r="OPD124" s="516"/>
      <c r="OPE124" s="516"/>
      <c r="OPF124" s="516"/>
      <c r="OPG124" s="516"/>
      <c r="OPH124" s="516"/>
      <c r="OPI124" s="516"/>
      <c r="OPJ124" s="516"/>
      <c r="OPK124" s="516"/>
      <c r="OPL124" s="516"/>
      <c r="OPM124" s="516"/>
      <c r="OPN124" s="516"/>
      <c r="OPO124" s="516"/>
      <c r="OPP124" s="516"/>
      <c r="OPQ124" s="516"/>
      <c r="OPR124" s="516"/>
      <c r="OPS124" s="516"/>
      <c r="OPT124" s="516"/>
      <c r="OPU124" s="516"/>
      <c r="OPV124" s="516"/>
      <c r="OPW124" s="516"/>
      <c r="OPX124" s="516"/>
      <c r="OPY124" s="516"/>
      <c r="OPZ124" s="516"/>
      <c r="OQA124" s="516"/>
      <c r="OQB124" s="516"/>
      <c r="OQC124" s="516"/>
      <c r="OQD124" s="516"/>
      <c r="OQE124" s="516"/>
      <c r="OQF124" s="516"/>
      <c r="OQG124" s="516"/>
      <c r="OQH124" s="516"/>
      <c r="OQI124" s="516"/>
      <c r="OQJ124" s="516"/>
      <c r="OQK124" s="516"/>
      <c r="OQL124" s="516"/>
      <c r="OQM124" s="516"/>
      <c r="OQN124" s="516"/>
      <c r="OQO124" s="516"/>
      <c r="OQP124" s="516"/>
      <c r="OQQ124" s="516"/>
      <c r="OQR124" s="516"/>
      <c r="OQS124" s="516"/>
      <c r="OQT124" s="516"/>
      <c r="OQU124" s="516"/>
      <c r="OQV124" s="516"/>
      <c r="OQW124" s="516"/>
      <c r="OQX124" s="516"/>
      <c r="OQY124" s="516"/>
      <c r="OQZ124" s="516"/>
      <c r="ORA124" s="516"/>
      <c r="ORB124" s="516"/>
      <c r="ORC124" s="516"/>
      <c r="ORD124" s="516"/>
      <c r="ORE124" s="516"/>
      <c r="ORF124" s="516"/>
      <c r="ORG124" s="516"/>
      <c r="ORH124" s="516"/>
      <c r="ORI124" s="516"/>
      <c r="ORJ124" s="516"/>
      <c r="ORK124" s="516"/>
      <c r="ORL124" s="516"/>
      <c r="ORM124" s="516"/>
      <c r="ORN124" s="516"/>
      <c r="ORO124" s="516"/>
      <c r="ORP124" s="516"/>
      <c r="ORQ124" s="516"/>
      <c r="ORR124" s="516"/>
      <c r="ORS124" s="516"/>
      <c r="ORT124" s="516"/>
      <c r="ORU124" s="516"/>
      <c r="ORV124" s="516"/>
      <c r="ORW124" s="516"/>
      <c r="ORX124" s="516"/>
      <c r="ORY124" s="516"/>
      <c r="ORZ124" s="516"/>
      <c r="OSA124" s="516"/>
      <c r="OSB124" s="516"/>
      <c r="OSC124" s="516"/>
      <c r="OSD124" s="516"/>
      <c r="OSE124" s="516"/>
      <c r="OSF124" s="516"/>
      <c r="OSG124" s="516"/>
      <c r="OSH124" s="516"/>
      <c r="OSI124" s="516"/>
      <c r="OSJ124" s="516"/>
      <c r="OSK124" s="516"/>
      <c r="OSL124" s="516"/>
      <c r="OSM124" s="516"/>
      <c r="OSN124" s="516"/>
      <c r="OSO124" s="516"/>
      <c r="OSP124" s="516"/>
      <c r="OSQ124" s="516"/>
      <c r="OSR124" s="516"/>
      <c r="OSS124" s="516"/>
      <c r="OST124" s="516"/>
      <c r="OSU124" s="516"/>
      <c r="OSV124" s="516"/>
      <c r="OSW124" s="516"/>
      <c r="OSX124" s="516"/>
      <c r="OSY124" s="516"/>
      <c r="OSZ124" s="516"/>
      <c r="OTA124" s="516"/>
      <c r="OTB124" s="516"/>
      <c r="OTC124" s="516"/>
      <c r="OTD124" s="516"/>
      <c r="OTE124" s="516"/>
      <c r="OTF124" s="516"/>
      <c r="OTG124" s="516"/>
      <c r="OTH124" s="516"/>
      <c r="OTI124" s="516"/>
      <c r="OTJ124" s="516"/>
      <c r="OTK124" s="516"/>
      <c r="OTL124" s="516"/>
      <c r="OTM124" s="516"/>
      <c r="OTN124" s="516"/>
      <c r="OTO124" s="516"/>
      <c r="OTP124" s="516"/>
      <c r="OTQ124" s="516"/>
      <c r="OTR124" s="516"/>
      <c r="OTS124" s="516"/>
      <c r="OTT124" s="516"/>
      <c r="OTU124" s="516"/>
      <c r="OTV124" s="516"/>
      <c r="OTW124" s="516"/>
      <c r="OTX124" s="516"/>
      <c r="OTY124" s="516"/>
      <c r="OTZ124" s="516"/>
      <c r="OUA124" s="516"/>
      <c r="OUB124" s="516"/>
      <c r="OUC124" s="516"/>
      <c r="OUD124" s="516"/>
      <c r="OUE124" s="516"/>
      <c r="OUF124" s="516"/>
      <c r="OUG124" s="516"/>
      <c r="OUH124" s="516"/>
      <c r="OUI124" s="516"/>
      <c r="OUJ124" s="516"/>
      <c r="OUK124" s="516"/>
      <c r="OUL124" s="516"/>
      <c r="OUM124" s="516"/>
      <c r="OUN124" s="516"/>
      <c r="OUO124" s="516"/>
      <c r="OUP124" s="516"/>
      <c r="OUQ124" s="516"/>
      <c r="OUR124" s="516"/>
      <c r="OUS124" s="516"/>
      <c r="OUT124" s="516"/>
      <c r="OUU124" s="516"/>
      <c r="OUV124" s="516"/>
      <c r="OUW124" s="516"/>
      <c r="OUX124" s="516"/>
      <c r="OUY124" s="516"/>
      <c r="OUZ124" s="516"/>
      <c r="OVA124" s="516"/>
      <c r="OVB124" s="516"/>
      <c r="OVC124" s="516"/>
      <c r="OVD124" s="516"/>
      <c r="OVE124" s="516"/>
      <c r="OVF124" s="516"/>
      <c r="OVG124" s="516"/>
      <c r="OVH124" s="516"/>
      <c r="OVI124" s="516"/>
      <c r="OVJ124" s="516"/>
      <c r="OVK124" s="516"/>
      <c r="OVL124" s="516"/>
      <c r="OVM124" s="516"/>
      <c r="OVN124" s="516"/>
      <c r="OVO124" s="516"/>
      <c r="OVP124" s="516"/>
      <c r="OVQ124" s="516"/>
      <c r="OVR124" s="516"/>
      <c r="OVS124" s="516"/>
      <c r="OVT124" s="516"/>
      <c r="OVU124" s="516"/>
      <c r="OVV124" s="516"/>
      <c r="OVW124" s="516"/>
      <c r="OVX124" s="516"/>
      <c r="OVY124" s="516"/>
      <c r="OVZ124" s="516"/>
      <c r="OWA124" s="516"/>
      <c r="OWB124" s="516"/>
      <c r="OWC124" s="516"/>
      <c r="OWD124" s="516"/>
      <c r="OWE124" s="516"/>
      <c r="OWF124" s="516"/>
      <c r="OWG124" s="516"/>
      <c r="OWH124" s="516"/>
      <c r="OWI124" s="516"/>
      <c r="OWJ124" s="516"/>
      <c r="OWK124" s="516"/>
      <c r="OWL124" s="516"/>
      <c r="OWM124" s="516"/>
      <c r="OWN124" s="516"/>
      <c r="OWO124" s="516"/>
      <c r="OWP124" s="516"/>
      <c r="OWQ124" s="516"/>
      <c r="OWR124" s="516"/>
      <c r="OWS124" s="516"/>
      <c r="OWT124" s="516"/>
      <c r="OWU124" s="516"/>
      <c r="OWV124" s="516"/>
      <c r="OWW124" s="516"/>
      <c r="OWX124" s="516"/>
      <c r="OWY124" s="516"/>
      <c r="OWZ124" s="516"/>
      <c r="OXA124" s="516"/>
      <c r="OXB124" s="516"/>
      <c r="OXC124" s="516"/>
      <c r="OXD124" s="516"/>
      <c r="OXE124" s="516"/>
      <c r="OXF124" s="516"/>
      <c r="OXG124" s="516"/>
      <c r="OXH124" s="516"/>
      <c r="OXI124" s="516"/>
      <c r="OXJ124" s="516"/>
      <c r="OXK124" s="516"/>
      <c r="OXL124" s="516"/>
      <c r="OXM124" s="516"/>
      <c r="OXN124" s="516"/>
      <c r="OXO124" s="516"/>
      <c r="OXP124" s="516"/>
      <c r="OXQ124" s="516"/>
      <c r="OXR124" s="516"/>
      <c r="OXS124" s="516"/>
      <c r="OXT124" s="516"/>
      <c r="OXU124" s="516"/>
      <c r="OXV124" s="516"/>
      <c r="OXW124" s="516"/>
      <c r="OXX124" s="516"/>
      <c r="OXY124" s="516"/>
      <c r="OXZ124" s="516"/>
      <c r="OYA124" s="516"/>
      <c r="OYB124" s="516"/>
      <c r="OYC124" s="516"/>
      <c r="OYD124" s="516"/>
      <c r="OYE124" s="516"/>
      <c r="OYF124" s="516"/>
      <c r="OYG124" s="516"/>
      <c r="OYH124" s="516"/>
      <c r="OYI124" s="516"/>
      <c r="OYJ124" s="516"/>
      <c r="OYK124" s="516"/>
      <c r="OYL124" s="516"/>
      <c r="OYM124" s="516"/>
      <c r="OYN124" s="516"/>
      <c r="OYO124" s="516"/>
      <c r="OYP124" s="516"/>
      <c r="OYQ124" s="516"/>
      <c r="OYR124" s="516"/>
      <c r="OYS124" s="516"/>
      <c r="OYT124" s="516"/>
      <c r="OYU124" s="516"/>
      <c r="OYV124" s="516"/>
      <c r="OYW124" s="516"/>
      <c r="OYX124" s="516"/>
      <c r="OYY124" s="516"/>
      <c r="OYZ124" s="516"/>
      <c r="OZA124" s="516"/>
      <c r="OZB124" s="516"/>
      <c r="OZC124" s="516"/>
      <c r="OZD124" s="516"/>
      <c r="OZE124" s="516"/>
      <c r="OZF124" s="516"/>
      <c r="OZG124" s="516"/>
      <c r="OZH124" s="516"/>
      <c r="OZI124" s="516"/>
      <c r="OZJ124" s="516"/>
      <c r="OZK124" s="516"/>
      <c r="OZL124" s="516"/>
      <c r="OZM124" s="516"/>
      <c r="OZN124" s="516"/>
      <c r="OZO124" s="516"/>
      <c r="OZP124" s="516"/>
      <c r="OZQ124" s="516"/>
      <c r="OZR124" s="516"/>
      <c r="OZS124" s="516"/>
      <c r="OZT124" s="516"/>
      <c r="OZU124" s="516"/>
      <c r="OZV124" s="516"/>
      <c r="OZW124" s="516"/>
      <c r="OZX124" s="516"/>
      <c r="OZY124" s="516"/>
      <c r="OZZ124" s="516"/>
      <c r="PAA124" s="516"/>
      <c r="PAB124" s="516"/>
      <c r="PAC124" s="516"/>
      <c r="PAD124" s="516"/>
      <c r="PAE124" s="516"/>
      <c r="PAF124" s="516"/>
      <c r="PAG124" s="516"/>
      <c r="PAH124" s="516"/>
      <c r="PAI124" s="516"/>
      <c r="PAJ124" s="516"/>
      <c r="PAK124" s="516"/>
      <c r="PAL124" s="516"/>
      <c r="PAM124" s="516"/>
      <c r="PAN124" s="516"/>
      <c r="PAO124" s="516"/>
      <c r="PAP124" s="516"/>
      <c r="PAQ124" s="516"/>
      <c r="PAR124" s="516"/>
      <c r="PAS124" s="516"/>
      <c r="PAT124" s="516"/>
      <c r="PAU124" s="516"/>
      <c r="PAV124" s="516"/>
      <c r="PAW124" s="516"/>
      <c r="PAX124" s="516"/>
      <c r="PAY124" s="516"/>
      <c r="PAZ124" s="516"/>
      <c r="PBA124" s="516"/>
      <c r="PBB124" s="516"/>
      <c r="PBC124" s="516"/>
      <c r="PBD124" s="516"/>
      <c r="PBE124" s="516"/>
      <c r="PBF124" s="516"/>
      <c r="PBG124" s="516"/>
      <c r="PBH124" s="516"/>
      <c r="PBI124" s="516"/>
      <c r="PBJ124" s="516"/>
      <c r="PBK124" s="516"/>
      <c r="PBL124" s="516"/>
      <c r="PBM124" s="516"/>
      <c r="PBN124" s="516"/>
      <c r="PBO124" s="516"/>
      <c r="PBP124" s="516"/>
      <c r="PBQ124" s="516"/>
      <c r="PBR124" s="516"/>
      <c r="PBS124" s="516"/>
      <c r="PBT124" s="516"/>
      <c r="PBU124" s="516"/>
      <c r="PBV124" s="516"/>
      <c r="PBW124" s="516"/>
      <c r="PBX124" s="516"/>
      <c r="PBY124" s="516"/>
      <c r="PBZ124" s="516"/>
      <c r="PCA124" s="516"/>
      <c r="PCB124" s="516"/>
      <c r="PCC124" s="516"/>
      <c r="PCD124" s="516"/>
      <c r="PCE124" s="516"/>
      <c r="PCF124" s="516"/>
      <c r="PCG124" s="516"/>
      <c r="PCH124" s="516"/>
      <c r="PCI124" s="516"/>
      <c r="PCJ124" s="516"/>
      <c r="PCK124" s="516"/>
      <c r="PCL124" s="516"/>
      <c r="PCM124" s="516"/>
      <c r="PCN124" s="516"/>
      <c r="PCO124" s="516"/>
      <c r="PCP124" s="516"/>
      <c r="PCQ124" s="516"/>
      <c r="PCR124" s="516"/>
      <c r="PCS124" s="516"/>
      <c r="PCT124" s="516"/>
      <c r="PCU124" s="516"/>
      <c r="PCV124" s="516"/>
      <c r="PCW124" s="516"/>
      <c r="PCX124" s="516"/>
      <c r="PCY124" s="516"/>
      <c r="PCZ124" s="516"/>
      <c r="PDA124" s="516"/>
      <c r="PDB124" s="516"/>
      <c r="PDC124" s="516"/>
      <c r="PDD124" s="516"/>
      <c r="PDE124" s="516"/>
      <c r="PDF124" s="516"/>
      <c r="PDG124" s="516"/>
      <c r="PDH124" s="516"/>
      <c r="PDI124" s="516"/>
      <c r="PDJ124" s="516"/>
      <c r="PDK124" s="516"/>
      <c r="PDL124" s="516"/>
      <c r="PDM124" s="516"/>
      <c r="PDN124" s="516"/>
      <c r="PDO124" s="516"/>
      <c r="PDP124" s="516"/>
      <c r="PDQ124" s="516"/>
      <c r="PDR124" s="516"/>
      <c r="PDS124" s="516"/>
      <c r="PDT124" s="516"/>
      <c r="PDU124" s="516"/>
      <c r="PDV124" s="516"/>
      <c r="PDW124" s="516"/>
      <c r="PDX124" s="516"/>
      <c r="PDY124" s="516"/>
      <c r="PDZ124" s="516"/>
      <c r="PEA124" s="516"/>
      <c r="PEB124" s="516"/>
      <c r="PEC124" s="516"/>
      <c r="PED124" s="516"/>
      <c r="PEE124" s="516"/>
      <c r="PEF124" s="516"/>
      <c r="PEG124" s="516"/>
      <c r="PEH124" s="516"/>
      <c r="PEI124" s="516"/>
      <c r="PEJ124" s="516"/>
      <c r="PEK124" s="516"/>
      <c r="PEL124" s="516"/>
      <c r="PEM124" s="516"/>
      <c r="PEN124" s="516"/>
      <c r="PEO124" s="516"/>
      <c r="PEP124" s="516"/>
      <c r="PEQ124" s="516"/>
      <c r="PER124" s="516"/>
      <c r="PES124" s="516"/>
      <c r="PET124" s="516"/>
      <c r="PEU124" s="516"/>
      <c r="PEV124" s="516"/>
      <c r="PEW124" s="516"/>
      <c r="PEX124" s="516"/>
      <c r="PEY124" s="516"/>
      <c r="PEZ124" s="516"/>
      <c r="PFA124" s="516"/>
      <c r="PFB124" s="516"/>
      <c r="PFC124" s="516"/>
      <c r="PFD124" s="516"/>
      <c r="PFE124" s="516"/>
      <c r="PFF124" s="516"/>
      <c r="PFG124" s="516"/>
      <c r="PFH124" s="516"/>
      <c r="PFI124" s="516"/>
      <c r="PFJ124" s="516"/>
      <c r="PFK124" s="516"/>
      <c r="PFL124" s="516"/>
      <c r="PFM124" s="516"/>
      <c r="PFN124" s="516"/>
      <c r="PFO124" s="516"/>
      <c r="PFP124" s="516"/>
      <c r="PFQ124" s="516"/>
      <c r="PFR124" s="516"/>
      <c r="PFS124" s="516"/>
      <c r="PFT124" s="516"/>
      <c r="PFU124" s="516"/>
      <c r="PFV124" s="516"/>
      <c r="PFW124" s="516"/>
      <c r="PFX124" s="516"/>
      <c r="PFY124" s="516"/>
      <c r="PFZ124" s="516"/>
      <c r="PGA124" s="516"/>
      <c r="PGB124" s="516"/>
      <c r="PGC124" s="516"/>
      <c r="PGD124" s="516"/>
      <c r="PGE124" s="516"/>
      <c r="PGF124" s="516"/>
      <c r="PGG124" s="516"/>
      <c r="PGH124" s="516"/>
      <c r="PGI124" s="516"/>
      <c r="PGJ124" s="516"/>
      <c r="PGK124" s="516"/>
      <c r="PGL124" s="516"/>
      <c r="PGM124" s="516"/>
      <c r="PGN124" s="516"/>
      <c r="PGO124" s="516"/>
      <c r="PGP124" s="516"/>
      <c r="PGQ124" s="516"/>
      <c r="PGR124" s="516"/>
      <c r="PGS124" s="516"/>
      <c r="PGT124" s="516"/>
      <c r="PGU124" s="516"/>
      <c r="PGV124" s="516"/>
      <c r="PGW124" s="516"/>
      <c r="PGX124" s="516"/>
      <c r="PGY124" s="516"/>
      <c r="PGZ124" s="516"/>
      <c r="PHA124" s="516"/>
      <c r="PHB124" s="516"/>
      <c r="PHC124" s="516"/>
      <c r="PHD124" s="516"/>
      <c r="PHE124" s="516"/>
      <c r="PHF124" s="516"/>
      <c r="PHG124" s="516"/>
      <c r="PHH124" s="516"/>
      <c r="PHI124" s="516"/>
      <c r="PHJ124" s="516"/>
      <c r="PHK124" s="516"/>
      <c r="PHL124" s="516"/>
      <c r="PHM124" s="516"/>
      <c r="PHN124" s="516"/>
      <c r="PHO124" s="516"/>
      <c r="PHP124" s="516"/>
      <c r="PHQ124" s="516"/>
      <c r="PHR124" s="516"/>
      <c r="PHS124" s="516"/>
      <c r="PHT124" s="516"/>
      <c r="PHU124" s="516"/>
      <c r="PHV124" s="516"/>
      <c r="PHW124" s="516"/>
      <c r="PHX124" s="516"/>
      <c r="PHY124" s="516"/>
      <c r="PHZ124" s="516"/>
      <c r="PIA124" s="516"/>
      <c r="PIB124" s="516"/>
      <c r="PIC124" s="516"/>
      <c r="PID124" s="516"/>
      <c r="PIE124" s="516"/>
      <c r="PIF124" s="516"/>
      <c r="PIG124" s="516"/>
      <c r="PIH124" s="516"/>
      <c r="PII124" s="516"/>
      <c r="PIJ124" s="516"/>
      <c r="PIK124" s="516"/>
      <c r="PIL124" s="516"/>
      <c r="PIM124" s="516"/>
      <c r="PIN124" s="516"/>
      <c r="PIO124" s="516"/>
      <c r="PIP124" s="516"/>
      <c r="PIQ124" s="516"/>
      <c r="PIR124" s="516"/>
      <c r="PIS124" s="516"/>
      <c r="PIT124" s="516"/>
      <c r="PIU124" s="516"/>
      <c r="PIV124" s="516"/>
      <c r="PIW124" s="516"/>
      <c r="PIX124" s="516"/>
      <c r="PIY124" s="516"/>
      <c r="PIZ124" s="516"/>
      <c r="PJA124" s="516"/>
      <c r="PJB124" s="516"/>
      <c r="PJC124" s="516"/>
      <c r="PJD124" s="516"/>
      <c r="PJE124" s="516"/>
      <c r="PJF124" s="516"/>
      <c r="PJG124" s="516"/>
      <c r="PJH124" s="516"/>
      <c r="PJI124" s="516"/>
      <c r="PJJ124" s="516"/>
      <c r="PJK124" s="516"/>
      <c r="PJL124" s="516"/>
      <c r="PJM124" s="516"/>
      <c r="PJN124" s="516"/>
      <c r="PJO124" s="516"/>
      <c r="PJP124" s="516"/>
      <c r="PJQ124" s="516"/>
      <c r="PJR124" s="516"/>
      <c r="PJS124" s="516"/>
      <c r="PJT124" s="516"/>
      <c r="PJU124" s="516"/>
      <c r="PJV124" s="516"/>
      <c r="PJW124" s="516"/>
      <c r="PJX124" s="516"/>
      <c r="PJY124" s="516"/>
      <c r="PJZ124" s="516"/>
      <c r="PKA124" s="516"/>
      <c r="PKB124" s="516"/>
      <c r="PKC124" s="516"/>
      <c r="PKD124" s="516"/>
      <c r="PKE124" s="516"/>
      <c r="PKF124" s="516"/>
      <c r="PKG124" s="516"/>
      <c r="PKH124" s="516"/>
      <c r="PKI124" s="516"/>
      <c r="PKJ124" s="516"/>
      <c r="PKK124" s="516"/>
      <c r="PKL124" s="516"/>
      <c r="PKM124" s="516"/>
      <c r="PKN124" s="516"/>
      <c r="PKO124" s="516"/>
      <c r="PKP124" s="516"/>
      <c r="PKQ124" s="516"/>
      <c r="PKR124" s="516"/>
      <c r="PKS124" s="516"/>
      <c r="PKT124" s="516"/>
      <c r="PKU124" s="516"/>
      <c r="PKV124" s="516"/>
      <c r="PKW124" s="516"/>
      <c r="PKX124" s="516"/>
      <c r="PKY124" s="516"/>
      <c r="PKZ124" s="516"/>
      <c r="PLA124" s="516"/>
      <c r="PLB124" s="516"/>
      <c r="PLC124" s="516"/>
      <c r="PLD124" s="516"/>
      <c r="PLE124" s="516"/>
      <c r="PLF124" s="516"/>
      <c r="PLG124" s="516"/>
      <c r="PLH124" s="516"/>
      <c r="PLI124" s="516"/>
      <c r="PLJ124" s="516"/>
      <c r="PLK124" s="516"/>
      <c r="PLL124" s="516"/>
      <c r="PLM124" s="516"/>
      <c r="PLN124" s="516"/>
      <c r="PLO124" s="516"/>
      <c r="PLP124" s="516"/>
      <c r="PLQ124" s="516"/>
      <c r="PLR124" s="516"/>
      <c r="PLS124" s="516"/>
      <c r="PLT124" s="516"/>
      <c r="PLU124" s="516"/>
      <c r="PLV124" s="516"/>
      <c r="PLW124" s="516"/>
      <c r="PLX124" s="516"/>
      <c r="PLY124" s="516"/>
      <c r="PLZ124" s="516"/>
      <c r="PMA124" s="516"/>
      <c r="PMB124" s="516"/>
      <c r="PMC124" s="516"/>
      <c r="PMD124" s="516"/>
      <c r="PME124" s="516"/>
      <c r="PMF124" s="516"/>
      <c r="PMG124" s="516"/>
      <c r="PMH124" s="516"/>
      <c r="PMI124" s="516"/>
      <c r="PMJ124" s="516"/>
      <c r="PMK124" s="516"/>
      <c r="PML124" s="516"/>
      <c r="PMM124" s="516"/>
      <c r="PMN124" s="516"/>
      <c r="PMO124" s="516"/>
      <c r="PMP124" s="516"/>
      <c r="PMQ124" s="516"/>
      <c r="PMR124" s="516"/>
      <c r="PMS124" s="516"/>
      <c r="PMT124" s="516"/>
      <c r="PMU124" s="516"/>
      <c r="PMV124" s="516"/>
      <c r="PMW124" s="516"/>
      <c r="PMX124" s="516"/>
      <c r="PMY124" s="516"/>
      <c r="PMZ124" s="516"/>
      <c r="PNA124" s="516"/>
      <c r="PNB124" s="516"/>
      <c r="PNC124" s="516"/>
      <c r="PND124" s="516"/>
      <c r="PNE124" s="516"/>
      <c r="PNF124" s="516"/>
      <c r="PNG124" s="516"/>
      <c r="PNH124" s="516"/>
      <c r="PNI124" s="516"/>
      <c r="PNJ124" s="516"/>
      <c r="PNK124" s="516"/>
      <c r="PNL124" s="516"/>
      <c r="PNM124" s="516"/>
      <c r="PNN124" s="516"/>
      <c r="PNO124" s="516"/>
      <c r="PNP124" s="516"/>
      <c r="PNQ124" s="516"/>
      <c r="PNR124" s="516"/>
      <c r="PNS124" s="516"/>
      <c r="PNT124" s="516"/>
      <c r="PNU124" s="516"/>
      <c r="PNV124" s="516"/>
      <c r="PNW124" s="516"/>
      <c r="PNX124" s="516"/>
      <c r="PNY124" s="516"/>
      <c r="PNZ124" s="516"/>
      <c r="POA124" s="516"/>
      <c r="POB124" s="516"/>
      <c r="POC124" s="516"/>
      <c r="POD124" s="516"/>
      <c r="POE124" s="516"/>
      <c r="POF124" s="516"/>
      <c r="POG124" s="516"/>
      <c r="POH124" s="516"/>
      <c r="POI124" s="516"/>
      <c r="POJ124" s="516"/>
      <c r="POK124" s="516"/>
      <c r="POL124" s="516"/>
      <c r="POM124" s="516"/>
      <c r="PON124" s="516"/>
      <c r="POO124" s="516"/>
      <c r="POP124" s="516"/>
      <c r="POQ124" s="516"/>
      <c r="POR124" s="516"/>
      <c r="POS124" s="516"/>
      <c r="POT124" s="516"/>
      <c r="POU124" s="516"/>
      <c r="POV124" s="516"/>
      <c r="POW124" s="516"/>
      <c r="POX124" s="516"/>
      <c r="POY124" s="516"/>
      <c r="POZ124" s="516"/>
      <c r="PPA124" s="516"/>
      <c r="PPB124" s="516"/>
      <c r="PPC124" s="516"/>
      <c r="PPD124" s="516"/>
      <c r="PPE124" s="516"/>
      <c r="PPF124" s="516"/>
      <c r="PPG124" s="516"/>
      <c r="PPH124" s="516"/>
      <c r="PPI124" s="516"/>
      <c r="PPJ124" s="516"/>
      <c r="PPK124" s="516"/>
      <c r="PPL124" s="516"/>
      <c r="PPM124" s="516"/>
      <c r="PPN124" s="516"/>
      <c r="PPO124" s="516"/>
      <c r="PPP124" s="516"/>
      <c r="PPQ124" s="516"/>
      <c r="PPR124" s="516"/>
      <c r="PPS124" s="516"/>
      <c r="PPT124" s="516"/>
      <c r="PPU124" s="516"/>
      <c r="PPV124" s="516"/>
      <c r="PPW124" s="516"/>
      <c r="PPX124" s="516"/>
      <c r="PPY124" s="516"/>
      <c r="PPZ124" s="516"/>
      <c r="PQA124" s="516"/>
      <c r="PQB124" s="516"/>
      <c r="PQC124" s="516"/>
      <c r="PQD124" s="516"/>
      <c r="PQE124" s="516"/>
      <c r="PQF124" s="516"/>
      <c r="PQG124" s="516"/>
      <c r="PQH124" s="516"/>
      <c r="PQI124" s="516"/>
      <c r="PQJ124" s="516"/>
      <c r="PQK124" s="516"/>
      <c r="PQL124" s="516"/>
      <c r="PQM124" s="516"/>
      <c r="PQN124" s="516"/>
      <c r="PQO124" s="516"/>
      <c r="PQP124" s="516"/>
      <c r="PQQ124" s="516"/>
      <c r="PQR124" s="516"/>
      <c r="PQS124" s="516"/>
      <c r="PQT124" s="516"/>
      <c r="PQU124" s="516"/>
      <c r="PQV124" s="516"/>
      <c r="PQW124" s="516"/>
      <c r="PQX124" s="516"/>
      <c r="PQY124" s="516"/>
      <c r="PQZ124" s="516"/>
      <c r="PRA124" s="516"/>
      <c r="PRB124" s="516"/>
      <c r="PRC124" s="516"/>
      <c r="PRD124" s="516"/>
      <c r="PRE124" s="516"/>
      <c r="PRF124" s="516"/>
      <c r="PRG124" s="516"/>
      <c r="PRH124" s="516"/>
      <c r="PRI124" s="516"/>
      <c r="PRJ124" s="516"/>
      <c r="PRK124" s="516"/>
      <c r="PRL124" s="516"/>
      <c r="PRM124" s="516"/>
      <c r="PRN124" s="516"/>
      <c r="PRO124" s="516"/>
      <c r="PRP124" s="516"/>
      <c r="PRQ124" s="516"/>
      <c r="PRR124" s="516"/>
      <c r="PRS124" s="516"/>
      <c r="PRT124" s="516"/>
      <c r="PRU124" s="516"/>
      <c r="PRV124" s="516"/>
      <c r="PRW124" s="516"/>
      <c r="PRX124" s="516"/>
      <c r="PRY124" s="516"/>
      <c r="PRZ124" s="516"/>
      <c r="PSA124" s="516"/>
      <c r="PSB124" s="516"/>
      <c r="PSC124" s="516"/>
      <c r="PSD124" s="516"/>
      <c r="PSE124" s="516"/>
      <c r="PSF124" s="516"/>
      <c r="PSG124" s="516"/>
      <c r="PSH124" s="516"/>
      <c r="PSI124" s="516"/>
      <c r="PSJ124" s="516"/>
      <c r="PSK124" s="516"/>
      <c r="PSL124" s="516"/>
      <c r="PSM124" s="516"/>
      <c r="PSN124" s="516"/>
      <c r="PSO124" s="516"/>
      <c r="PSP124" s="516"/>
      <c r="PSQ124" s="516"/>
      <c r="PSR124" s="516"/>
      <c r="PSS124" s="516"/>
      <c r="PST124" s="516"/>
      <c r="PSU124" s="516"/>
      <c r="PSV124" s="516"/>
      <c r="PSW124" s="516"/>
      <c r="PSX124" s="516"/>
      <c r="PSY124" s="516"/>
      <c r="PSZ124" s="516"/>
      <c r="PTA124" s="516"/>
      <c r="PTB124" s="516"/>
      <c r="PTC124" s="516"/>
      <c r="PTD124" s="516"/>
      <c r="PTE124" s="516"/>
      <c r="PTF124" s="516"/>
      <c r="PTG124" s="516"/>
      <c r="PTH124" s="516"/>
      <c r="PTI124" s="516"/>
      <c r="PTJ124" s="516"/>
      <c r="PTK124" s="516"/>
      <c r="PTL124" s="516"/>
      <c r="PTM124" s="516"/>
      <c r="PTN124" s="516"/>
      <c r="PTO124" s="516"/>
      <c r="PTP124" s="516"/>
      <c r="PTQ124" s="516"/>
      <c r="PTR124" s="516"/>
      <c r="PTS124" s="516"/>
      <c r="PTT124" s="516"/>
      <c r="PTU124" s="516"/>
      <c r="PTV124" s="516"/>
      <c r="PTW124" s="516"/>
      <c r="PTX124" s="516"/>
      <c r="PTY124" s="516"/>
      <c r="PTZ124" s="516"/>
      <c r="PUA124" s="516"/>
      <c r="PUB124" s="516"/>
      <c r="PUC124" s="516"/>
      <c r="PUD124" s="516"/>
      <c r="PUE124" s="516"/>
      <c r="PUF124" s="516"/>
      <c r="PUG124" s="516"/>
      <c r="PUH124" s="516"/>
      <c r="PUI124" s="516"/>
      <c r="PUJ124" s="516"/>
      <c r="PUK124" s="516"/>
      <c r="PUL124" s="516"/>
      <c r="PUM124" s="516"/>
      <c r="PUN124" s="516"/>
      <c r="PUO124" s="516"/>
      <c r="PUP124" s="516"/>
      <c r="PUQ124" s="516"/>
      <c r="PUR124" s="516"/>
      <c r="PUS124" s="516"/>
      <c r="PUT124" s="516"/>
      <c r="PUU124" s="516"/>
      <c r="PUV124" s="516"/>
      <c r="PUW124" s="516"/>
      <c r="PUX124" s="516"/>
      <c r="PUY124" s="516"/>
      <c r="PUZ124" s="516"/>
      <c r="PVA124" s="516"/>
      <c r="PVB124" s="516"/>
      <c r="PVC124" s="516"/>
      <c r="PVD124" s="516"/>
      <c r="PVE124" s="516"/>
      <c r="PVF124" s="516"/>
      <c r="PVG124" s="516"/>
      <c r="PVH124" s="516"/>
      <c r="PVI124" s="516"/>
      <c r="PVJ124" s="516"/>
      <c r="PVK124" s="516"/>
      <c r="PVL124" s="516"/>
      <c r="PVM124" s="516"/>
      <c r="PVN124" s="516"/>
      <c r="PVO124" s="516"/>
      <c r="PVP124" s="516"/>
      <c r="PVQ124" s="516"/>
      <c r="PVR124" s="516"/>
      <c r="PVS124" s="516"/>
      <c r="PVT124" s="516"/>
      <c r="PVU124" s="516"/>
      <c r="PVV124" s="516"/>
      <c r="PVW124" s="516"/>
      <c r="PVX124" s="516"/>
      <c r="PVY124" s="516"/>
      <c r="PVZ124" s="516"/>
      <c r="PWA124" s="516"/>
      <c r="PWB124" s="516"/>
      <c r="PWC124" s="516"/>
      <c r="PWD124" s="516"/>
      <c r="PWE124" s="516"/>
      <c r="PWF124" s="516"/>
      <c r="PWG124" s="516"/>
      <c r="PWH124" s="516"/>
      <c r="PWI124" s="516"/>
      <c r="PWJ124" s="516"/>
      <c r="PWK124" s="516"/>
      <c r="PWL124" s="516"/>
      <c r="PWM124" s="516"/>
      <c r="PWN124" s="516"/>
      <c r="PWO124" s="516"/>
      <c r="PWP124" s="516"/>
      <c r="PWQ124" s="516"/>
      <c r="PWR124" s="516"/>
      <c r="PWS124" s="516"/>
      <c r="PWT124" s="516"/>
      <c r="PWU124" s="516"/>
      <c r="PWV124" s="516"/>
      <c r="PWW124" s="516"/>
      <c r="PWX124" s="516"/>
      <c r="PWY124" s="516"/>
      <c r="PWZ124" s="516"/>
      <c r="PXA124" s="516"/>
      <c r="PXB124" s="516"/>
      <c r="PXC124" s="516"/>
      <c r="PXD124" s="516"/>
      <c r="PXE124" s="516"/>
      <c r="PXF124" s="516"/>
      <c r="PXG124" s="516"/>
      <c r="PXH124" s="516"/>
      <c r="PXI124" s="516"/>
      <c r="PXJ124" s="516"/>
      <c r="PXK124" s="516"/>
      <c r="PXL124" s="516"/>
      <c r="PXM124" s="516"/>
      <c r="PXN124" s="516"/>
      <c r="PXO124" s="516"/>
      <c r="PXP124" s="516"/>
      <c r="PXQ124" s="516"/>
      <c r="PXR124" s="516"/>
      <c r="PXS124" s="516"/>
      <c r="PXT124" s="516"/>
      <c r="PXU124" s="516"/>
      <c r="PXV124" s="516"/>
      <c r="PXW124" s="516"/>
      <c r="PXX124" s="516"/>
      <c r="PXY124" s="516"/>
      <c r="PXZ124" s="516"/>
      <c r="PYA124" s="516"/>
      <c r="PYB124" s="516"/>
      <c r="PYC124" s="516"/>
      <c r="PYD124" s="516"/>
      <c r="PYE124" s="516"/>
      <c r="PYF124" s="516"/>
      <c r="PYG124" s="516"/>
      <c r="PYH124" s="516"/>
      <c r="PYI124" s="516"/>
      <c r="PYJ124" s="516"/>
      <c r="PYK124" s="516"/>
      <c r="PYL124" s="516"/>
      <c r="PYM124" s="516"/>
      <c r="PYN124" s="516"/>
      <c r="PYO124" s="516"/>
      <c r="PYP124" s="516"/>
      <c r="PYQ124" s="516"/>
      <c r="PYR124" s="516"/>
      <c r="PYS124" s="516"/>
      <c r="PYT124" s="516"/>
      <c r="PYU124" s="516"/>
      <c r="PYV124" s="516"/>
      <c r="PYW124" s="516"/>
      <c r="PYX124" s="516"/>
      <c r="PYY124" s="516"/>
      <c r="PYZ124" s="516"/>
      <c r="PZA124" s="516"/>
      <c r="PZB124" s="516"/>
      <c r="PZC124" s="516"/>
      <c r="PZD124" s="516"/>
      <c r="PZE124" s="516"/>
      <c r="PZF124" s="516"/>
      <c r="PZG124" s="516"/>
      <c r="PZH124" s="516"/>
      <c r="PZI124" s="516"/>
      <c r="PZJ124" s="516"/>
      <c r="PZK124" s="516"/>
      <c r="PZL124" s="516"/>
      <c r="PZM124" s="516"/>
      <c r="PZN124" s="516"/>
      <c r="PZO124" s="516"/>
      <c r="PZP124" s="516"/>
      <c r="PZQ124" s="516"/>
      <c r="PZR124" s="516"/>
      <c r="PZS124" s="516"/>
      <c r="PZT124" s="516"/>
      <c r="PZU124" s="516"/>
      <c r="PZV124" s="516"/>
      <c r="PZW124" s="516"/>
      <c r="PZX124" s="516"/>
      <c r="PZY124" s="516"/>
      <c r="PZZ124" s="516"/>
      <c r="QAA124" s="516"/>
      <c r="QAB124" s="516"/>
      <c r="QAC124" s="516"/>
      <c r="QAD124" s="516"/>
      <c r="QAE124" s="516"/>
      <c r="QAF124" s="516"/>
      <c r="QAG124" s="516"/>
      <c r="QAH124" s="516"/>
      <c r="QAI124" s="516"/>
      <c r="QAJ124" s="516"/>
      <c r="QAK124" s="516"/>
      <c r="QAL124" s="516"/>
      <c r="QAM124" s="516"/>
      <c r="QAN124" s="516"/>
      <c r="QAO124" s="516"/>
      <c r="QAP124" s="516"/>
      <c r="QAQ124" s="516"/>
      <c r="QAR124" s="516"/>
      <c r="QAS124" s="516"/>
      <c r="QAT124" s="516"/>
      <c r="QAU124" s="516"/>
      <c r="QAV124" s="516"/>
      <c r="QAW124" s="516"/>
      <c r="QAX124" s="516"/>
      <c r="QAY124" s="516"/>
      <c r="QAZ124" s="516"/>
      <c r="QBA124" s="516"/>
      <c r="QBB124" s="516"/>
      <c r="QBC124" s="516"/>
      <c r="QBD124" s="516"/>
      <c r="QBE124" s="516"/>
      <c r="QBF124" s="516"/>
      <c r="QBG124" s="516"/>
      <c r="QBH124" s="516"/>
      <c r="QBI124" s="516"/>
      <c r="QBJ124" s="516"/>
      <c r="QBK124" s="516"/>
      <c r="QBL124" s="516"/>
      <c r="QBM124" s="516"/>
      <c r="QBN124" s="516"/>
      <c r="QBO124" s="516"/>
      <c r="QBP124" s="516"/>
      <c r="QBQ124" s="516"/>
      <c r="QBR124" s="516"/>
      <c r="QBS124" s="516"/>
      <c r="QBT124" s="516"/>
      <c r="QBU124" s="516"/>
      <c r="QBV124" s="516"/>
      <c r="QBW124" s="516"/>
      <c r="QBX124" s="516"/>
      <c r="QBY124" s="516"/>
      <c r="QBZ124" s="516"/>
      <c r="QCA124" s="516"/>
      <c r="QCB124" s="516"/>
      <c r="QCC124" s="516"/>
      <c r="QCD124" s="516"/>
      <c r="QCE124" s="516"/>
      <c r="QCF124" s="516"/>
      <c r="QCG124" s="516"/>
      <c r="QCH124" s="516"/>
      <c r="QCI124" s="516"/>
      <c r="QCJ124" s="516"/>
      <c r="QCK124" s="516"/>
      <c r="QCL124" s="516"/>
      <c r="QCM124" s="516"/>
      <c r="QCN124" s="516"/>
      <c r="QCO124" s="516"/>
      <c r="QCP124" s="516"/>
      <c r="QCQ124" s="516"/>
      <c r="QCR124" s="516"/>
      <c r="QCS124" s="516"/>
      <c r="QCT124" s="516"/>
      <c r="QCU124" s="516"/>
      <c r="QCV124" s="516"/>
      <c r="QCW124" s="516"/>
      <c r="QCX124" s="516"/>
      <c r="QCY124" s="516"/>
      <c r="QCZ124" s="516"/>
      <c r="QDA124" s="516"/>
      <c r="QDB124" s="516"/>
      <c r="QDC124" s="516"/>
      <c r="QDD124" s="516"/>
      <c r="QDE124" s="516"/>
      <c r="QDF124" s="516"/>
      <c r="QDG124" s="516"/>
      <c r="QDH124" s="516"/>
      <c r="QDI124" s="516"/>
      <c r="QDJ124" s="516"/>
      <c r="QDK124" s="516"/>
      <c r="QDL124" s="516"/>
      <c r="QDM124" s="516"/>
      <c r="QDN124" s="516"/>
      <c r="QDO124" s="516"/>
      <c r="QDP124" s="516"/>
      <c r="QDQ124" s="516"/>
      <c r="QDR124" s="516"/>
      <c r="QDS124" s="516"/>
      <c r="QDT124" s="516"/>
      <c r="QDU124" s="516"/>
      <c r="QDV124" s="516"/>
      <c r="QDW124" s="516"/>
      <c r="QDX124" s="516"/>
      <c r="QDY124" s="516"/>
      <c r="QDZ124" s="516"/>
      <c r="QEA124" s="516"/>
      <c r="QEB124" s="516"/>
      <c r="QEC124" s="516"/>
      <c r="QED124" s="516"/>
      <c r="QEE124" s="516"/>
      <c r="QEF124" s="516"/>
      <c r="QEG124" s="516"/>
      <c r="QEH124" s="516"/>
      <c r="QEI124" s="516"/>
      <c r="QEJ124" s="516"/>
      <c r="QEK124" s="516"/>
      <c r="QEL124" s="516"/>
      <c r="QEM124" s="516"/>
      <c r="QEN124" s="516"/>
      <c r="QEO124" s="516"/>
      <c r="QEP124" s="516"/>
      <c r="QEQ124" s="516"/>
      <c r="QER124" s="516"/>
      <c r="QES124" s="516"/>
      <c r="QET124" s="516"/>
      <c r="QEU124" s="516"/>
      <c r="QEV124" s="516"/>
      <c r="QEW124" s="516"/>
      <c r="QEX124" s="516"/>
      <c r="QEY124" s="516"/>
      <c r="QEZ124" s="516"/>
      <c r="QFA124" s="516"/>
      <c r="QFB124" s="516"/>
      <c r="QFC124" s="516"/>
      <c r="QFD124" s="516"/>
      <c r="QFE124" s="516"/>
      <c r="QFF124" s="516"/>
      <c r="QFG124" s="516"/>
      <c r="QFH124" s="516"/>
      <c r="QFI124" s="516"/>
      <c r="QFJ124" s="516"/>
      <c r="QFK124" s="516"/>
      <c r="QFL124" s="516"/>
      <c r="QFM124" s="516"/>
      <c r="QFN124" s="516"/>
      <c r="QFO124" s="516"/>
      <c r="QFP124" s="516"/>
      <c r="QFQ124" s="516"/>
      <c r="QFR124" s="516"/>
      <c r="QFS124" s="516"/>
      <c r="QFT124" s="516"/>
      <c r="QFU124" s="516"/>
      <c r="QFV124" s="516"/>
      <c r="QFW124" s="516"/>
      <c r="QFX124" s="516"/>
      <c r="QFY124" s="516"/>
      <c r="QFZ124" s="516"/>
      <c r="QGA124" s="516"/>
      <c r="QGB124" s="516"/>
      <c r="QGC124" s="516"/>
      <c r="QGD124" s="516"/>
      <c r="QGE124" s="516"/>
      <c r="QGF124" s="516"/>
      <c r="QGG124" s="516"/>
      <c r="QGH124" s="516"/>
      <c r="QGI124" s="516"/>
      <c r="QGJ124" s="516"/>
      <c r="QGK124" s="516"/>
      <c r="QGL124" s="516"/>
      <c r="QGM124" s="516"/>
      <c r="QGN124" s="516"/>
      <c r="QGO124" s="516"/>
      <c r="QGP124" s="516"/>
      <c r="QGQ124" s="516"/>
      <c r="QGR124" s="516"/>
      <c r="QGS124" s="516"/>
      <c r="QGT124" s="516"/>
      <c r="QGU124" s="516"/>
      <c r="QGV124" s="516"/>
      <c r="QGW124" s="516"/>
      <c r="QGX124" s="516"/>
      <c r="QGY124" s="516"/>
      <c r="QGZ124" s="516"/>
      <c r="QHA124" s="516"/>
      <c r="QHB124" s="516"/>
      <c r="QHC124" s="516"/>
      <c r="QHD124" s="516"/>
      <c r="QHE124" s="516"/>
      <c r="QHF124" s="516"/>
      <c r="QHG124" s="516"/>
      <c r="QHH124" s="516"/>
      <c r="QHI124" s="516"/>
      <c r="QHJ124" s="516"/>
      <c r="QHK124" s="516"/>
      <c r="QHL124" s="516"/>
      <c r="QHM124" s="516"/>
      <c r="QHN124" s="516"/>
      <c r="QHO124" s="516"/>
      <c r="QHP124" s="516"/>
      <c r="QHQ124" s="516"/>
      <c r="QHR124" s="516"/>
      <c r="QHS124" s="516"/>
      <c r="QHT124" s="516"/>
      <c r="QHU124" s="516"/>
      <c r="QHV124" s="516"/>
      <c r="QHW124" s="516"/>
      <c r="QHX124" s="516"/>
      <c r="QHY124" s="516"/>
      <c r="QHZ124" s="516"/>
      <c r="QIA124" s="516"/>
      <c r="QIB124" s="516"/>
      <c r="QIC124" s="516"/>
      <c r="QID124" s="516"/>
      <c r="QIE124" s="516"/>
      <c r="QIF124" s="516"/>
      <c r="QIG124" s="516"/>
      <c r="QIH124" s="516"/>
      <c r="QII124" s="516"/>
      <c r="QIJ124" s="516"/>
      <c r="QIK124" s="516"/>
      <c r="QIL124" s="516"/>
      <c r="QIM124" s="516"/>
      <c r="QIN124" s="516"/>
      <c r="QIO124" s="516"/>
      <c r="QIP124" s="516"/>
      <c r="QIQ124" s="516"/>
      <c r="QIR124" s="516"/>
      <c r="QIS124" s="516"/>
      <c r="QIT124" s="516"/>
      <c r="QIU124" s="516"/>
      <c r="QIV124" s="516"/>
      <c r="QIW124" s="516"/>
      <c r="QIX124" s="516"/>
      <c r="QIY124" s="516"/>
      <c r="QIZ124" s="516"/>
      <c r="QJA124" s="516"/>
      <c r="QJB124" s="516"/>
      <c r="QJC124" s="516"/>
      <c r="QJD124" s="516"/>
      <c r="QJE124" s="516"/>
      <c r="QJF124" s="516"/>
      <c r="QJG124" s="516"/>
      <c r="QJH124" s="516"/>
      <c r="QJI124" s="516"/>
      <c r="QJJ124" s="516"/>
      <c r="QJK124" s="516"/>
      <c r="QJL124" s="516"/>
      <c r="QJM124" s="516"/>
      <c r="QJN124" s="516"/>
      <c r="QJO124" s="516"/>
      <c r="QJP124" s="516"/>
      <c r="QJQ124" s="516"/>
      <c r="QJR124" s="516"/>
      <c r="QJS124" s="516"/>
      <c r="QJT124" s="516"/>
      <c r="QJU124" s="516"/>
      <c r="QJV124" s="516"/>
      <c r="QJW124" s="516"/>
      <c r="QJX124" s="516"/>
      <c r="QJY124" s="516"/>
      <c r="QJZ124" s="516"/>
      <c r="QKA124" s="516"/>
      <c r="QKB124" s="516"/>
      <c r="QKC124" s="516"/>
      <c r="QKD124" s="516"/>
      <c r="QKE124" s="516"/>
      <c r="QKF124" s="516"/>
      <c r="QKG124" s="516"/>
      <c r="QKH124" s="516"/>
      <c r="QKI124" s="516"/>
      <c r="QKJ124" s="516"/>
      <c r="QKK124" s="516"/>
      <c r="QKL124" s="516"/>
      <c r="QKM124" s="516"/>
      <c r="QKN124" s="516"/>
      <c r="QKO124" s="516"/>
      <c r="QKP124" s="516"/>
      <c r="QKQ124" s="516"/>
      <c r="QKR124" s="516"/>
      <c r="QKS124" s="516"/>
      <c r="QKT124" s="516"/>
      <c r="QKU124" s="516"/>
      <c r="QKV124" s="516"/>
      <c r="QKW124" s="516"/>
      <c r="QKX124" s="516"/>
      <c r="QKY124" s="516"/>
      <c r="QKZ124" s="516"/>
      <c r="QLA124" s="516"/>
      <c r="QLB124" s="516"/>
      <c r="QLC124" s="516"/>
      <c r="QLD124" s="516"/>
      <c r="QLE124" s="516"/>
      <c r="QLF124" s="516"/>
      <c r="QLG124" s="516"/>
      <c r="QLH124" s="516"/>
      <c r="QLI124" s="516"/>
      <c r="QLJ124" s="516"/>
      <c r="QLK124" s="516"/>
      <c r="QLL124" s="516"/>
      <c r="QLM124" s="516"/>
      <c r="QLN124" s="516"/>
      <c r="QLO124" s="516"/>
      <c r="QLP124" s="516"/>
      <c r="QLQ124" s="516"/>
      <c r="QLR124" s="516"/>
      <c r="QLS124" s="516"/>
      <c r="QLT124" s="516"/>
      <c r="QLU124" s="516"/>
      <c r="QLV124" s="516"/>
      <c r="QLW124" s="516"/>
      <c r="QLX124" s="516"/>
      <c r="QLY124" s="516"/>
      <c r="QLZ124" s="516"/>
      <c r="QMA124" s="516"/>
      <c r="QMB124" s="516"/>
      <c r="QMC124" s="516"/>
      <c r="QMD124" s="516"/>
      <c r="QME124" s="516"/>
      <c r="QMF124" s="516"/>
      <c r="QMG124" s="516"/>
      <c r="QMH124" s="516"/>
      <c r="QMI124" s="516"/>
      <c r="QMJ124" s="516"/>
      <c r="QMK124" s="516"/>
      <c r="QML124" s="516"/>
      <c r="QMM124" s="516"/>
      <c r="QMN124" s="516"/>
      <c r="QMO124" s="516"/>
      <c r="QMP124" s="516"/>
      <c r="QMQ124" s="516"/>
      <c r="QMR124" s="516"/>
      <c r="QMS124" s="516"/>
      <c r="QMT124" s="516"/>
      <c r="QMU124" s="516"/>
      <c r="QMV124" s="516"/>
      <c r="QMW124" s="516"/>
      <c r="QMX124" s="516"/>
      <c r="QMY124" s="516"/>
      <c r="QMZ124" s="516"/>
      <c r="QNA124" s="516"/>
      <c r="QNB124" s="516"/>
      <c r="QNC124" s="516"/>
      <c r="QND124" s="516"/>
      <c r="QNE124" s="516"/>
      <c r="QNF124" s="516"/>
      <c r="QNG124" s="516"/>
      <c r="QNH124" s="516"/>
      <c r="QNI124" s="516"/>
      <c r="QNJ124" s="516"/>
      <c r="QNK124" s="516"/>
      <c r="QNL124" s="516"/>
      <c r="QNM124" s="516"/>
      <c r="QNN124" s="516"/>
      <c r="QNO124" s="516"/>
      <c r="QNP124" s="516"/>
      <c r="QNQ124" s="516"/>
      <c r="QNR124" s="516"/>
      <c r="QNS124" s="516"/>
      <c r="QNT124" s="516"/>
      <c r="QNU124" s="516"/>
      <c r="QNV124" s="516"/>
      <c r="QNW124" s="516"/>
      <c r="QNX124" s="516"/>
      <c r="QNY124" s="516"/>
      <c r="QNZ124" s="516"/>
      <c r="QOA124" s="516"/>
      <c r="QOB124" s="516"/>
      <c r="QOC124" s="516"/>
      <c r="QOD124" s="516"/>
      <c r="QOE124" s="516"/>
      <c r="QOF124" s="516"/>
      <c r="QOG124" s="516"/>
      <c r="QOH124" s="516"/>
      <c r="QOI124" s="516"/>
      <c r="QOJ124" s="516"/>
      <c r="QOK124" s="516"/>
      <c r="QOL124" s="516"/>
      <c r="QOM124" s="516"/>
      <c r="QON124" s="516"/>
      <c r="QOO124" s="516"/>
      <c r="QOP124" s="516"/>
      <c r="QOQ124" s="516"/>
      <c r="QOR124" s="516"/>
      <c r="QOS124" s="516"/>
      <c r="QOT124" s="516"/>
      <c r="QOU124" s="516"/>
      <c r="QOV124" s="516"/>
      <c r="QOW124" s="516"/>
      <c r="QOX124" s="516"/>
      <c r="QOY124" s="516"/>
      <c r="QOZ124" s="516"/>
      <c r="QPA124" s="516"/>
      <c r="QPB124" s="516"/>
      <c r="QPC124" s="516"/>
      <c r="QPD124" s="516"/>
      <c r="QPE124" s="516"/>
      <c r="QPF124" s="516"/>
      <c r="QPG124" s="516"/>
      <c r="QPH124" s="516"/>
      <c r="QPI124" s="516"/>
      <c r="QPJ124" s="516"/>
      <c r="QPK124" s="516"/>
      <c r="QPL124" s="516"/>
      <c r="QPM124" s="516"/>
      <c r="QPN124" s="516"/>
      <c r="QPO124" s="516"/>
      <c r="QPP124" s="516"/>
      <c r="QPQ124" s="516"/>
      <c r="QPR124" s="516"/>
      <c r="QPS124" s="516"/>
      <c r="QPT124" s="516"/>
      <c r="QPU124" s="516"/>
      <c r="QPV124" s="516"/>
      <c r="QPW124" s="516"/>
      <c r="QPX124" s="516"/>
      <c r="QPY124" s="516"/>
      <c r="QPZ124" s="516"/>
      <c r="QQA124" s="516"/>
      <c r="QQB124" s="516"/>
      <c r="QQC124" s="516"/>
      <c r="QQD124" s="516"/>
      <c r="QQE124" s="516"/>
      <c r="QQF124" s="516"/>
      <c r="QQG124" s="516"/>
      <c r="QQH124" s="516"/>
      <c r="QQI124" s="516"/>
      <c r="QQJ124" s="516"/>
      <c r="QQK124" s="516"/>
      <c r="QQL124" s="516"/>
      <c r="QQM124" s="516"/>
      <c r="QQN124" s="516"/>
      <c r="QQO124" s="516"/>
      <c r="QQP124" s="516"/>
      <c r="QQQ124" s="516"/>
      <c r="QQR124" s="516"/>
      <c r="QQS124" s="516"/>
      <c r="QQT124" s="516"/>
      <c r="QQU124" s="516"/>
      <c r="QQV124" s="516"/>
      <c r="QQW124" s="516"/>
      <c r="QQX124" s="516"/>
      <c r="QQY124" s="516"/>
      <c r="QQZ124" s="516"/>
      <c r="QRA124" s="516"/>
      <c r="QRB124" s="516"/>
      <c r="QRC124" s="516"/>
      <c r="QRD124" s="516"/>
      <c r="QRE124" s="516"/>
      <c r="QRF124" s="516"/>
      <c r="QRG124" s="516"/>
      <c r="QRH124" s="516"/>
      <c r="QRI124" s="516"/>
      <c r="QRJ124" s="516"/>
      <c r="QRK124" s="516"/>
      <c r="QRL124" s="516"/>
      <c r="QRM124" s="516"/>
      <c r="QRN124" s="516"/>
      <c r="QRO124" s="516"/>
      <c r="QRP124" s="516"/>
      <c r="QRQ124" s="516"/>
      <c r="QRR124" s="516"/>
      <c r="QRS124" s="516"/>
      <c r="QRT124" s="516"/>
      <c r="QRU124" s="516"/>
      <c r="QRV124" s="516"/>
      <c r="QRW124" s="516"/>
      <c r="QRX124" s="516"/>
      <c r="QRY124" s="516"/>
      <c r="QRZ124" s="516"/>
      <c r="QSA124" s="516"/>
      <c r="QSB124" s="516"/>
      <c r="QSC124" s="516"/>
      <c r="QSD124" s="516"/>
      <c r="QSE124" s="516"/>
      <c r="QSF124" s="516"/>
      <c r="QSG124" s="516"/>
      <c r="QSH124" s="516"/>
      <c r="QSI124" s="516"/>
      <c r="QSJ124" s="516"/>
      <c r="QSK124" s="516"/>
      <c r="QSL124" s="516"/>
      <c r="QSM124" s="516"/>
      <c r="QSN124" s="516"/>
      <c r="QSO124" s="516"/>
      <c r="QSP124" s="516"/>
      <c r="QSQ124" s="516"/>
      <c r="QSR124" s="516"/>
      <c r="QSS124" s="516"/>
      <c r="QST124" s="516"/>
      <c r="QSU124" s="516"/>
      <c r="QSV124" s="516"/>
      <c r="QSW124" s="516"/>
      <c r="QSX124" s="516"/>
      <c r="QSY124" s="516"/>
      <c r="QSZ124" s="516"/>
      <c r="QTA124" s="516"/>
      <c r="QTB124" s="516"/>
      <c r="QTC124" s="516"/>
      <c r="QTD124" s="516"/>
      <c r="QTE124" s="516"/>
      <c r="QTF124" s="516"/>
      <c r="QTG124" s="516"/>
      <c r="QTH124" s="516"/>
      <c r="QTI124" s="516"/>
      <c r="QTJ124" s="516"/>
      <c r="QTK124" s="516"/>
      <c r="QTL124" s="516"/>
      <c r="QTM124" s="516"/>
      <c r="QTN124" s="516"/>
      <c r="QTO124" s="516"/>
      <c r="QTP124" s="516"/>
      <c r="QTQ124" s="516"/>
      <c r="QTR124" s="516"/>
      <c r="QTS124" s="516"/>
      <c r="QTT124" s="516"/>
      <c r="QTU124" s="516"/>
      <c r="QTV124" s="516"/>
      <c r="QTW124" s="516"/>
      <c r="QTX124" s="516"/>
      <c r="QTY124" s="516"/>
      <c r="QTZ124" s="516"/>
      <c r="QUA124" s="516"/>
      <c r="QUB124" s="516"/>
      <c r="QUC124" s="516"/>
      <c r="QUD124" s="516"/>
      <c r="QUE124" s="516"/>
      <c r="QUF124" s="516"/>
      <c r="QUG124" s="516"/>
      <c r="QUH124" s="516"/>
      <c r="QUI124" s="516"/>
      <c r="QUJ124" s="516"/>
      <c r="QUK124" s="516"/>
      <c r="QUL124" s="516"/>
      <c r="QUM124" s="516"/>
      <c r="QUN124" s="516"/>
      <c r="QUO124" s="516"/>
      <c r="QUP124" s="516"/>
      <c r="QUQ124" s="516"/>
      <c r="QUR124" s="516"/>
      <c r="QUS124" s="516"/>
      <c r="QUT124" s="516"/>
      <c r="QUU124" s="516"/>
      <c r="QUV124" s="516"/>
      <c r="QUW124" s="516"/>
      <c r="QUX124" s="516"/>
      <c r="QUY124" s="516"/>
      <c r="QUZ124" s="516"/>
      <c r="QVA124" s="516"/>
      <c r="QVB124" s="516"/>
      <c r="QVC124" s="516"/>
      <c r="QVD124" s="516"/>
      <c r="QVE124" s="516"/>
      <c r="QVF124" s="516"/>
      <c r="QVG124" s="516"/>
      <c r="QVH124" s="516"/>
      <c r="QVI124" s="516"/>
      <c r="QVJ124" s="516"/>
      <c r="QVK124" s="516"/>
      <c r="QVL124" s="516"/>
      <c r="QVM124" s="516"/>
      <c r="QVN124" s="516"/>
      <c r="QVO124" s="516"/>
      <c r="QVP124" s="516"/>
      <c r="QVQ124" s="516"/>
      <c r="QVR124" s="516"/>
      <c r="QVS124" s="516"/>
      <c r="QVT124" s="516"/>
      <c r="QVU124" s="516"/>
      <c r="QVV124" s="516"/>
      <c r="QVW124" s="516"/>
      <c r="QVX124" s="516"/>
      <c r="QVY124" s="516"/>
      <c r="QVZ124" s="516"/>
      <c r="QWA124" s="516"/>
      <c r="QWB124" s="516"/>
      <c r="QWC124" s="516"/>
      <c r="QWD124" s="516"/>
      <c r="QWE124" s="516"/>
      <c r="QWF124" s="516"/>
      <c r="QWG124" s="516"/>
      <c r="QWH124" s="516"/>
      <c r="QWI124" s="516"/>
      <c r="QWJ124" s="516"/>
      <c r="QWK124" s="516"/>
      <c r="QWL124" s="516"/>
      <c r="QWM124" s="516"/>
      <c r="QWN124" s="516"/>
      <c r="QWO124" s="516"/>
      <c r="QWP124" s="516"/>
      <c r="QWQ124" s="516"/>
      <c r="QWR124" s="516"/>
      <c r="QWS124" s="516"/>
      <c r="QWT124" s="516"/>
      <c r="QWU124" s="516"/>
      <c r="QWV124" s="516"/>
      <c r="QWW124" s="516"/>
      <c r="QWX124" s="516"/>
      <c r="QWY124" s="516"/>
      <c r="QWZ124" s="516"/>
      <c r="QXA124" s="516"/>
      <c r="QXB124" s="516"/>
      <c r="QXC124" s="516"/>
      <c r="QXD124" s="516"/>
      <c r="QXE124" s="516"/>
      <c r="QXF124" s="516"/>
      <c r="QXG124" s="516"/>
      <c r="QXH124" s="516"/>
      <c r="QXI124" s="516"/>
      <c r="QXJ124" s="516"/>
      <c r="QXK124" s="516"/>
      <c r="QXL124" s="516"/>
      <c r="QXM124" s="516"/>
      <c r="QXN124" s="516"/>
      <c r="QXO124" s="516"/>
      <c r="QXP124" s="516"/>
      <c r="QXQ124" s="516"/>
      <c r="QXR124" s="516"/>
      <c r="QXS124" s="516"/>
      <c r="QXT124" s="516"/>
      <c r="QXU124" s="516"/>
      <c r="QXV124" s="516"/>
      <c r="QXW124" s="516"/>
      <c r="QXX124" s="516"/>
      <c r="QXY124" s="516"/>
      <c r="QXZ124" s="516"/>
      <c r="QYA124" s="516"/>
      <c r="QYB124" s="516"/>
      <c r="QYC124" s="516"/>
      <c r="QYD124" s="516"/>
      <c r="QYE124" s="516"/>
      <c r="QYF124" s="516"/>
      <c r="QYG124" s="516"/>
      <c r="QYH124" s="516"/>
      <c r="QYI124" s="516"/>
      <c r="QYJ124" s="516"/>
      <c r="QYK124" s="516"/>
      <c r="QYL124" s="516"/>
      <c r="QYM124" s="516"/>
      <c r="QYN124" s="516"/>
      <c r="QYO124" s="516"/>
      <c r="QYP124" s="516"/>
      <c r="QYQ124" s="516"/>
      <c r="QYR124" s="516"/>
      <c r="QYS124" s="516"/>
      <c r="QYT124" s="516"/>
      <c r="QYU124" s="516"/>
      <c r="QYV124" s="516"/>
      <c r="QYW124" s="516"/>
      <c r="QYX124" s="516"/>
      <c r="QYY124" s="516"/>
      <c r="QYZ124" s="516"/>
      <c r="QZA124" s="516"/>
      <c r="QZB124" s="516"/>
      <c r="QZC124" s="516"/>
      <c r="QZD124" s="516"/>
      <c r="QZE124" s="516"/>
      <c r="QZF124" s="516"/>
      <c r="QZG124" s="516"/>
      <c r="QZH124" s="516"/>
      <c r="QZI124" s="516"/>
      <c r="QZJ124" s="516"/>
      <c r="QZK124" s="516"/>
      <c r="QZL124" s="516"/>
      <c r="QZM124" s="516"/>
      <c r="QZN124" s="516"/>
      <c r="QZO124" s="516"/>
      <c r="QZP124" s="516"/>
      <c r="QZQ124" s="516"/>
      <c r="QZR124" s="516"/>
      <c r="QZS124" s="516"/>
      <c r="QZT124" s="516"/>
      <c r="QZU124" s="516"/>
      <c r="QZV124" s="516"/>
      <c r="QZW124" s="516"/>
      <c r="QZX124" s="516"/>
      <c r="QZY124" s="516"/>
      <c r="QZZ124" s="516"/>
      <c r="RAA124" s="516"/>
      <c r="RAB124" s="516"/>
      <c r="RAC124" s="516"/>
      <c r="RAD124" s="516"/>
      <c r="RAE124" s="516"/>
      <c r="RAF124" s="516"/>
      <c r="RAG124" s="516"/>
      <c r="RAH124" s="516"/>
      <c r="RAI124" s="516"/>
      <c r="RAJ124" s="516"/>
      <c r="RAK124" s="516"/>
      <c r="RAL124" s="516"/>
      <c r="RAM124" s="516"/>
      <c r="RAN124" s="516"/>
      <c r="RAO124" s="516"/>
      <c r="RAP124" s="516"/>
      <c r="RAQ124" s="516"/>
      <c r="RAR124" s="516"/>
      <c r="RAS124" s="516"/>
      <c r="RAT124" s="516"/>
      <c r="RAU124" s="516"/>
      <c r="RAV124" s="516"/>
      <c r="RAW124" s="516"/>
      <c r="RAX124" s="516"/>
      <c r="RAY124" s="516"/>
      <c r="RAZ124" s="516"/>
      <c r="RBA124" s="516"/>
      <c r="RBB124" s="516"/>
      <c r="RBC124" s="516"/>
      <c r="RBD124" s="516"/>
      <c r="RBE124" s="516"/>
      <c r="RBF124" s="516"/>
      <c r="RBG124" s="516"/>
      <c r="RBH124" s="516"/>
      <c r="RBI124" s="516"/>
      <c r="RBJ124" s="516"/>
      <c r="RBK124" s="516"/>
      <c r="RBL124" s="516"/>
      <c r="RBM124" s="516"/>
      <c r="RBN124" s="516"/>
      <c r="RBO124" s="516"/>
      <c r="RBP124" s="516"/>
      <c r="RBQ124" s="516"/>
      <c r="RBR124" s="516"/>
      <c r="RBS124" s="516"/>
      <c r="RBT124" s="516"/>
      <c r="RBU124" s="516"/>
      <c r="RBV124" s="516"/>
      <c r="RBW124" s="516"/>
      <c r="RBX124" s="516"/>
      <c r="RBY124" s="516"/>
      <c r="RBZ124" s="516"/>
      <c r="RCA124" s="516"/>
      <c r="RCB124" s="516"/>
      <c r="RCC124" s="516"/>
      <c r="RCD124" s="516"/>
      <c r="RCE124" s="516"/>
      <c r="RCF124" s="516"/>
      <c r="RCG124" s="516"/>
      <c r="RCH124" s="516"/>
      <c r="RCI124" s="516"/>
      <c r="RCJ124" s="516"/>
      <c r="RCK124" s="516"/>
      <c r="RCL124" s="516"/>
      <c r="RCM124" s="516"/>
      <c r="RCN124" s="516"/>
      <c r="RCO124" s="516"/>
      <c r="RCP124" s="516"/>
      <c r="RCQ124" s="516"/>
      <c r="RCR124" s="516"/>
      <c r="RCS124" s="516"/>
      <c r="RCT124" s="516"/>
      <c r="RCU124" s="516"/>
      <c r="RCV124" s="516"/>
      <c r="RCW124" s="516"/>
      <c r="RCX124" s="516"/>
      <c r="RCY124" s="516"/>
      <c r="RCZ124" s="516"/>
      <c r="RDA124" s="516"/>
      <c r="RDB124" s="516"/>
      <c r="RDC124" s="516"/>
      <c r="RDD124" s="516"/>
      <c r="RDE124" s="516"/>
      <c r="RDF124" s="516"/>
      <c r="RDG124" s="516"/>
      <c r="RDH124" s="516"/>
      <c r="RDI124" s="516"/>
      <c r="RDJ124" s="516"/>
      <c r="RDK124" s="516"/>
      <c r="RDL124" s="516"/>
      <c r="RDM124" s="516"/>
      <c r="RDN124" s="516"/>
      <c r="RDO124" s="516"/>
      <c r="RDP124" s="516"/>
      <c r="RDQ124" s="516"/>
      <c r="RDR124" s="516"/>
      <c r="RDS124" s="516"/>
      <c r="RDT124" s="516"/>
      <c r="RDU124" s="516"/>
      <c r="RDV124" s="516"/>
      <c r="RDW124" s="516"/>
      <c r="RDX124" s="516"/>
      <c r="RDY124" s="516"/>
      <c r="RDZ124" s="516"/>
      <c r="REA124" s="516"/>
      <c r="REB124" s="516"/>
      <c r="REC124" s="516"/>
      <c r="RED124" s="516"/>
      <c r="REE124" s="516"/>
      <c r="REF124" s="516"/>
      <c r="REG124" s="516"/>
      <c r="REH124" s="516"/>
      <c r="REI124" s="516"/>
      <c r="REJ124" s="516"/>
      <c r="REK124" s="516"/>
      <c r="REL124" s="516"/>
      <c r="REM124" s="516"/>
      <c r="REN124" s="516"/>
      <c r="REO124" s="516"/>
      <c r="REP124" s="516"/>
      <c r="REQ124" s="516"/>
      <c r="RER124" s="516"/>
      <c r="RES124" s="516"/>
      <c r="RET124" s="516"/>
      <c r="REU124" s="516"/>
      <c r="REV124" s="516"/>
      <c r="REW124" s="516"/>
      <c r="REX124" s="516"/>
      <c r="REY124" s="516"/>
      <c r="REZ124" s="516"/>
      <c r="RFA124" s="516"/>
      <c r="RFB124" s="516"/>
      <c r="RFC124" s="516"/>
      <c r="RFD124" s="516"/>
      <c r="RFE124" s="516"/>
      <c r="RFF124" s="516"/>
      <c r="RFG124" s="516"/>
      <c r="RFH124" s="516"/>
      <c r="RFI124" s="516"/>
      <c r="RFJ124" s="516"/>
      <c r="RFK124" s="516"/>
      <c r="RFL124" s="516"/>
      <c r="RFM124" s="516"/>
      <c r="RFN124" s="516"/>
      <c r="RFO124" s="516"/>
      <c r="RFP124" s="516"/>
      <c r="RFQ124" s="516"/>
      <c r="RFR124" s="516"/>
      <c r="RFS124" s="516"/>
      <c r="RFT124" s="516"/>
      <c r="RFU124" s="516"/>
      <c r="RFV124" s="516"/>
      <c r="RFW124" s="516"/>
      <c r="RFX124" s="516"/>
      <c r="RFY124" s="516"/>
      <c r="RFZ124" s="516"/>
      <c r="RGA124" s="516"/>
      <c r="RGB124" s="516"/>
      <c r="RGC124" s="516"/>
      <c r="RGD124" s="516"/>
      <c r="RGE124" s="516"/>
      <c r="RGF124" s="516"/>
      <c r="RGG124" s="516"/>
      <c r="RGH124" s="516"/>
      <c r="RGI124" s="516"/>
      <c r="RGJ124" s="516"/>
      <c r="RGK124" s="516"/>
      <c r="RGL124" s="516"/>
      <c r="RGM124" s="516"/>
      <c r="RGN124" s="516"/>
      <c r="RGO124" s="516"/>
      <c r="RGP124" s="516"/>
      <c r="RGQ124" s="516"/>
      <c r="RGR124" s="516"/>
      <c r="RGS124" s="516"/>
      <c r="RGT124" s="516"/>
      <c r="RGU124" s="516"/>
      <c r="RGV124" s="516"/>
      <c r="RGW124" s="516"/>
      <c r="RGX124" s="516"/>
      <c r="RGY124" s="516"/>
      <c r="RGZ124" s="516"/>
      <c r="RHA124" s="516"/>
      <c r="RHB124" s="516"/>
      <c r="RHC124" s="516"/>
      <c r="RHD124" s="516"/>
      <c r="RHE124" s="516"/>
      <c r="RHF124" s="516"/>
      <c r="RHG124" s="516"/>
      <c r="RHH124" s="516"/>
      <c r="RHI124" s="516"/>
      <c r="RHJ124" s="516"/>
      <c r="RHK124" s="516"/>
      <c r="RHL124" s="516"/>
      <c r="RHM124" s="516"/>
      <c r="RHN124" s="516"/>
      <c r="RHO124" s="516"/>
      <c r="RHP124" s="516"/>
      <c r="RHQ124" s="516"/>
      <c r="RHR124" s="516"/>
      <c r="RHS124" s="516"/>
      <c r="RHT124" s="516"/>
      <c r="RHU124" s="516"/>
      <c r="RHV124" s="516"/>
      <c r="RHW124" s="516"/>
      <c r="RHX124" s="516"/>
      <c r="RHY124" s="516"/>
      <c r="RHZ124" s="516"/>
      <c r="RIA124" s="516"/>
      <c r="RIB124" s="516"/>
      <c r="RIC124" s="516"/>
      <c r="RID124" s="516"/>
      <c r="RIE124" s="516"/>
      <c r="RIF124" s="516"/>
      <c r="RIG124" s="516"/>
      <c r="RIH124" s="516"/>
      <c r="RII124" s="516"/>
      <c r="RIJ124" s="516"/>
      <c r="RIK124" s="516"/>
      <c r="RIL124" s="516"/>
      <c r="RIM124" s="516"/>
      <c r="RIN124" s="516"/>
      <c r="RIO124" s="516"/>
      <c r="RIP124" s="516"/>
      <c r="RIQ124" s="516"/>
      <c r="RIR124" s="516"/>
      <c r="RIS124" s="516"/>
      <c r="RIT124" s="516"/>
      <c r="RIU124" s="516"/>
      <c r="RIV124" s="516"/>
      <c r="RIW124" s="516"/>
      <c r="RIX124" s="516"/>
      <c r="RIY124" s="516"/>
      <c r="RIZ124" s="516"/>
      <c r="RJA124" s="516"/>
      <c r="RJB124" s="516"/>
      <c r="RJC124" s="516"/>
      <c r="RJD124" s="516"/>
      <c r="RJE124" s="516"/>
      <c r="RJF124" s="516"/>
      <c r="RJG124" s="516"/>
      <c r="RJH124" s="516"/>
      <c r="RJI124" s="516"/>
      <c r="RJJ124" s="516"/>
      <c r="RJK124" s="516"/>
      <c r="RJL124" s="516"/>
      <c r="RJM124" s="516"/>
      <c r="RJN124" s="516"/>
      <c r="RJO124" s="516"/>
      <c r="RJP124" s="516"/>
      <c r="RJQ124" s="516"/>
      <c r="RJR124" s="516"/>
      <c r="RJS124" s="516"/>
      <c r="RJT124" s="516"/>
      <c r="RJU124" s="516"/>
      <c r="RJV124" s="516"/>
      <c r="RJW124" s="516"/>
      <c r="RJX124" s="516"/>
      <c r="RJY124" s="516"/>
      <c r="RJZ124" s="516"/>
      <c r="RKA124" s="516"/>
      <c r="RKB124" s="516"/>
      <c r="RKC124" s="516"/>
      <c r="RKD124" s="516"/>
      <c r="RKE124" s="516"/>
      <c r="RKF124" s="516"/>
      <c r="RKG124" s="516"/>
      <c r="RKH124" s="516"/>
      <c r="RKI124" s="516"/>
      <c r="RKJ124" s="516"/>
      <c r="RKK124" s="516"/>
      <c r="RKL124" s="516"/>
      <c r="RKM124" s="516"/>
      <c r="RKN124" s="516"/>
      <c r="RKO124" s="516"/>
      <c r="RKP124" s="516"/>
      <c r="RKQ124" s="516"/>
      <c r="RKR124" s="516"/>
      <c r="RKS124" s="516"/>
      <c r="RKT124" s="516"/>
      <c r="RKU124" s="516"/>
      <c r="RKV124" s="516"/>
      <c r="RKW124" s="516"/>
      <c r="RKX124" s="516"/>
      <c r="RKY124" s="516"/>
      <c r="RKZ124" s="516"/>
      <c r="RLA124" s="516"/>
      <c r="RLB124" s="516"/>
      <c r="RLC124" s="516"/>
      <c r="RLD124" s="516"/>
      <c r="RLE124" s="516"/>
      <c r="RLF124" s="516"/>
      <c r="RLG124" s="516"/>
      <c r="RLH124" s="516"/>
      <c r="RLI124" s="516"/>
      <c r="RLJ124" s="516"/>
      <c r="RLK124" s="516"/>
      <c r="RLL124" s="516"/>
      <c r="RLM124" s="516"/>
      <c r="RLN124" s="516"/>
      <c r="RLO124" s="516"/>
      <c r="RLP124" s="516"/>
      <c r="RLQ124" s="516"/>
      <c r="RLR124" s="516"/>
      <c r="RLS124" s="516"/>
      <c r="RLT124" s="516"/>
      <c r="RLU124" s="516"/>
      <c r="RLV124" s="516"/>
      <c r="RLW124" s="516"/>
      <c r="RLX124" s="516"/>
      <c r="RLY124" s="516"/>
      <c r="RLZ124" s="516"/>
      <c r="RMA124" s="516"/>
      <c r="RMB124" s="516"/>
      <c r="RMC124" s="516"/>
      <c r="RMD124" s="516"/>
      <c r="RME124" s="516"/>
      <c r="RMF124" s="516"/>
      <c r="RMG124" s="516"/>
      <c r="RMH124" s="516"/>
      <c r="RMI124" s="516"/>
      <c r="RMJ124" s="516"/>
      <c r="RMK124" s="516"/>
      <c r="RML124" s="516"/>
      <c r="RMM124" s="516"/>
      <c r="RMN124" s="516"/>
      <c r="RMO124" s="516"/>
      <c r="RMP124" s="516"/>
      <c r="RMQ124" s="516"/>
      <c r="RMR124" s="516"/>
      <c r="RMS124" s="516"/>
      <c r="RMT124" s="516"/>
      <c r="RMU124" s="516"/>
      <c r="RMV124" s="516"/>
      <c r="RMW124" s="516"/>
      <c r="RMX124" s="516"/>
      <c r="RMY124" s="516"/>
      <c r="RMZ124" s="516"/>
      <c r="RNA124" s="516"/>
      <c r="RNB124" s="516"/>
      <c r="RNC124" s="516"/>
      <c r="RND124" s="516"/>
      <c r="RNE124" s="516"/>
      <c r="RNF124" s="516"/>
      <c r="RNG124" s="516"/>
      <c r="RNH124" s="516"/>
      <c r="RNI124" s="516"/>
      <c r="RNJ124" s="516"/>
      <c r="RNK124" s="516"/>
      <c r="RNL124" s="516"/>
      <c r="RNM124" s="516"/>
      <c r="RNN124" s="516"/>
      <c r="RNO124" s="516"/>
      <c r="RNP124" s="516"/>
      <c r="RNQ124" s="516"/>
      <c r="RNR124" s="516"/>
      <c r="RNS124" s="516"/>
      <c r="RNT124" s="516"/>
      <c r="RNU124" s="516"/>
      <c r="RNV124" s="516"/>
      <c r="RNW124" s="516"/>
      <c r="RNX124" s="516"/>
      <c r="RNY124" s="516"/>
      <c r="RNZ124" s="516"/>
      <c r="ROA124" s="516"/>
      <c r="ROB124" s="516"/>
      <c r="ROC124" s="516"/>
      <c r="ROD124" s="516"/>
      <c r="ROE124" s="516"/>
      <c r="ROF124" s="516"/>
      <c r="ROG124" s="516"/>
      <c r="ROH124" s="516"/>
      <c r="ROI124" s="516"/>
      <c r="ROJ124" s="516"/>
      <c r="ROK124" s="516"/>
      <c r="ROL124" s="516"/>
      <c r="ROM124" s="516"/>
      <c r="RON124" s="516"/>
      <c r="ROO124" s="516"/>
      <c r="ROP124" s="516"/>
      <c r="ROQ124" s="516"/>
      <c r="ROR124" s="516"/>
      <c r="ROS124" s="516"/>
      <c r="ROT124" s="516"/>
      <c r="ROU124" s="516"/>
      <c r="ROV124" s="516"/>
      <c r="ROW124" s="516"/>
      <c r="ROX124" s="516"/>
      <c r="ROY124" s="516"/>
      <c r="ROZ124" s="516"/>
      <c r="RPA124" s="516"/>
      <c r="RPB124" s="516"/>
      <c r="RPC124" s="516"/>
      <c r="RPD124" s="516"/>
      <c r="RPE124" s="516"/>
      <c r="RPF124" s="516"/>
      <c r="RPG124" s="516"/>
      <c r="RPH124" s="516"/>
      <c r="RPI124" s="516"/>
      <c r="RPJ124" s="516"/>
      <c r="RPK124" s="516"/>
      <c r="RPL124" s="516"/>
      <c r="RPM124" s="516"/>
      <c r="RPN124" s="516"/>
      <c r="RPO124" s="516"/>
      <c r="RPP124" s="516"/>
      <c r="RPQ124" s="516"/>
      <c r="RPR124" s="516"/>
      <c r="RPS124" s="516"/>
      <c r="RPT124" s="516"/>
      <c r="RPU124" s="516"/>
      <c r="RPV124" s="516"/>
      <c r="RPW124" s="516"/>
      <c r="RPX124" s="516"/>
      <c r="RPY124" s="516"/>
      <c r="RPZ124" s="516"/>
      <c r="RQA124" s="516"/>
      <c r="RQB124" s="516"/>
      <c r="RQC124" s="516"/>
      <c r="RQD124" s="516"/>
      <c r="RQE124" s="516"/>
      <c r="RQF124" s="516"/>
      <c r="RQG124" s="516"/>
      <c r="RQH124" s="516"/>
      <c r="RQI124" s="516"/>
      <c r="RQJ124" s="516"/>
      <c r="RQK124" s="516"/>
      <c r="RQL124" s="516"/>
      <c r="RQM124" s="516"/>
      <c r="RQN124" s="516"/>
      <c r="RQO124" s="516"/>
      <c r="RQP124" s="516"/>
      <c r="RQQ124" s="516"/>
      <c r="RQR124" s="516"/>
      <c r="RQS124" s="516"/>
      <c r="RQT124" s="516"/>
      <c r="RQU124" s="516"/>
      <c r="RQV124" s="516"/>
      <c r="RQW124" s="516"/>
      <c r="RQX124" s="516"/>
      <c r="RQY124" s="516"/>
      <c r="RQZ124" s="516"/>
      <c r="RRA124" s="516"/>
      <c r="RRB124" s="516"/>
      <c r="RRC124" s="516"/>
      <c r="RRD124" s="516"/>
      <c r="RRE124" s="516"/>
      <c r="RRF124" s="516"/>
      <c r="RRG124" s="516"/>
      <c r="RRH124" s="516"/>
      <c r="RRI124" s="516"/>
      <c r="RRJ124" s="516"/>
      <c r="RRK124" s="516"/>
      <c r="RRL124" s="516"/>
      <c r="RRM124" s="516"/>
      <c r="RRN124" s="516"/>
      <c r="RRO124" s="516"/>
      <c r="RRP124" s="516"/>
      <c r="RRQ124" s="516"/>
      <c r="RRR124" s="516"/>
      <c r="RRS124" s="516"/>
      <c r="RRT124" s="516"/>
      <c r="RRU124" s="516"/>
      <c r="RRV124" s="516"/>
      <c r="RRW124" s="516"/>
      <c r="RRX124" s="516"/>
      <c r="RRY124" s="516"/>
      <c r="RRZ124" s="516"/>
      <c r="RSA124" s="516"/>
      <c r="RSB124" s="516"/>
      <c r="RSC124" s="516"/>
      <c r="RSD124" s="516"/>
      <c r="RSE124" s="516"/>
      <c r="RSF124" s="516"/>
      <c r="RSG124" s="516"/>
      <c r="RSH124" s="516"/>
      <c r="RSI124" s="516"/>
      <c r="RSJ124" s="516"/>
      <c r="RSK124" s="516"/>
      <c r="RSL124" s="516"/>
      <c r="RSM124" s="516"/>
      <c r="RSN124" s="516"/>
      <c r="RSO124" s="516"/>
      <c r="RSP124" s="516"/>
      <c r="RSQ124" s="516"/>
      <c r="RSR124" s="516"/>
      <c r="RSS124" s="516"/>
      <c r="RST124" s="516"/>
      <c r="RSU124" s="516"/>
      <c r="RSV124" s="516"/>
      <c r="RSW124" s="516"/>
      <c r="RSX124" s="516"/>
      <c r="RSY124" s="516"/>
      <c r="RSZ124" s="516"/>
      <c r="RTA124" s="516"/>
      <c r="RTB124" s="516"/>
      <c r="RTC124" s="516"/>
      <c r="RTD124" s="516"/>
      <c r="RTE124" s="516"/>
      <c r="RTF124" s="516"/>
      <c r="RTG124" s="516"/>
      <c r="RTH124" s="516"/>
      <c r="RTI124" s="516"/>
      <c r="RTJ124" s="516"/>
      <c r="RTK124" s="516"/>
      <c r="RTL124" s="516"/>
      <c r="RTM124" s="516"/>
      <c r="RTN124" s="516"/>
      <c r="RTO124" s="516"/>
      <c r="RTP124" s="516"/>
      <c r="RTQ124" s="516"/>
      <c r="RTR124" s="516"/>
      <c r="RTS124" s="516"/>
      <c r="RTT124" s="516"/>
      <c r="RTU124" s="516"/>
      <c r="RTV124" s="516"/>
      <c r="RTW124" s="516"/>
      <c r="RTX124" s="516"/>
      <c r="RTY124" s="516"/>
      <c r="RTZ124" s="516"/>
      <c r="RUA124" s="516"/>
      <c r="RUB124" s="516"/>
      <c r="RUC124" s="516"/>
      <c r="RUD124" s="516"/>
      <c r="RUE124" s="516"/>
      <c r="RUF124" s="516"/>
      <c r="RUG124" s="516"/>
      <c r="RUH124" s="516"/>
      <c r="RUI124" s="516"/>
      <c r="RUJ124" s="516"/>
      <c r="RUK124" s="516"/>
      <c r="RUL124" s="516"/>
      <c r="RUM124" s="516"/>
      <c r="RUN124" s="516"/>
      <c r="RUO124" s="516"/>
      <c r="RUP124" s="516"/>
      <c r="RUQ124" s="516"/>
      <c r="RUR124" s="516"/>
      <c r="RUS124" s="516"/>
      <c r="RUT124" s="516"/>
      <c r="RUU124" s="516"/>
      <c r="RUV124" s="516"/>
      <c r="RUW124" s="516"/>
      <c r="RUX124" s="516"/>
      <c r="RUY124" s="516"/>
      <c r="RUZ124" s="516"/>
      <c r="RVA124" s="516"/>
      <c r="RVB124" s="516"/>
      <c r="RVC124" s="516"/>
      <c r="RVD124" s="516"/>
      <c r="RVE124" s="516"/>
      <c r="RVF124" s="516"/>
      <c r="RVG124" s="516"/>
      <c r="RVH124" s="516"/>
      <c r="RVI124" s="516"/>
      <c r="RVJ124" s="516"/>
      <c r="RVK124" s="516"/>
      <c r="RVL124" s="516"/>
      <c r="RVM124" s="516"/>
      <c r="RVN124" s="516"/>
      <c r="RVO124" s="516"/>
      <c r="RVP124" s="516"/>
      <c r="RVQ124" s="516"/>
      <c r="RVR124" s="516"/>
      <c r="RVS124" s="516"/>
      <c r="RVT124" s="516"/>
      <c r="RVU124" s="516"/>
      <c r="RVV124" s="516"/>
      <c r="RVW124" s="516"/>
      <c r="RVX124" s="516"/>
      <c r="RVY124" s="516"/>
      <c r="RVZ124" s="516"/>
      <c r="RWA124" s="516"/>
      <c r="RWB124" s="516"/>
      <c r="RWC124" s="516"/>
      <c r="RWD124" s="516"/>
      <c r="RWE124" s="516"/>
      <c r="RWF124" s="516"/>
      <c r="RWG124" s="516"/>
      <c r="RWH124" s="516"/>
      <c r="RWI124" s="516"/>
      <c r="RWJ124" s="516"/>
      <c r="RWK124" s="516"/>
      <c r="RWL124" s="516"/>
      <c r="RWM124" s="516"/>
      <c r="RWN124" s="516"/>
      <c r="RWO124" s="516"/>
      <c r="RWP124" s="516"/>
      <c r="RWQ124" s="516"/>
      <c r="RWR124" s="516"/>
      <c r="RWS124" s="516"/>
      <c r="RWT124" s="516"/>
      <c r="RWU124" s="516"/>
      <c r="RWV124" s="516"/>
      <c r="RWW124" s="516"/>
      <c r="RWX124" s="516"/>
      <c r="RWY124" s="516"/>
      <c r="RWZ124" s="516"/>
      <c r="RXA124" s="516"/>
      <c r="RXB124" s="516"/>
      <c r="RXC124" s="516"/>
      <c r="RXD124" s="516"/>
      <c r="RXE124" s="516"/>
      <c r="RXF124" s="516"/>
      <c r="RXG124" s="516"/>
      <c r="RXH124" s="516"/>
      <c r="RXI124" s="516"/>
      <c r="RXJ124" s="516"/>
      <c r="RXK124" s="516"/>
      <c r="RXL124" s="516"/>
      <c r="RXM124" s="516"/>
      <c r="RXN124" s="516"/>
      <c r="RXO124" s="516"/>
      <c r="RXP124" s="516"/>
      <c r="RXQ124" s="516"/>
      <c r="RXR124" s="516"/>
      <c r="RXS124" s="516"/>
      <c r="RXT124" s="516"/>
      <c r="RXU124" s="516"/>
      <c r="RXV124" s="516"/>
      <c r="RXW124" s="516"/>
      <c r="RXX124" s="516"/>
      <c r="RXY124" s="516"/>
      <c r="RXZ124" s="516"/>
      <c r="RYA124" s="516"/>
      <c r="RYB124" s="516"/>
      <c r="RYC124" s="516"/>
      <c r="RYD124" s="516"/>
      <c r="RYE124" s="516"/>
      <c r="RYF124" s="516"/>
      <c r="RYG124" s="516"/>
      <c r="RYH124" s="516"/>
      <c r="RYI124" s="516"/>
      <c r="RYJ124" s="516"/>
      <c r="RYK124" s="516"/>
      <c r="RYL124" s="516"/>
      <c r="RYM124" s="516"/>
      <c r="RYN124" s="516"/>
      <c r="RYO124" s="516"/>
      <c r="RYP124" s="516"/>
      <c r="RYQ124" s="516"/>
      <c r="RYR124" s="516"/>
      <c r="RYS124" s="516"/>
      <c r="RYT124" s="516"/>
      <c r="RYU124" s="516"/>
      <c r="RYV124" s="516"/>
      <c r="RYW124" s="516"/>
      <c r="RYX124" s="516"/>
      <c r="RYY124" s="516"/>
      <c r="RYZ124" s="516"/>
      <c r="RZA124" s="516"/>
      <c r="RZB124" s="516"/>
      <c r="RZC124" s="516"/>
      <c r="RZD124" s="516"/>
      <c r="RZE124" s="516"/>
      <c r="RZF124" s="516"/>
      <c r="RZG124" s="516"/>
      <c r="RZH124" s="516"/>
      <c r="RZI124" s="516"/>
      <c r="RZJ124" s="516"/>
      <c r="RZK124" s="516"/>
      <c r="RZL124" s="516"/>
      <c r="RZM124" s="516"/>
      <c r="RZN124" s="516"/>
      <c r="RZO124" s="516"/>
      <c r="RZP124" s="516"/>
      <c r="RZQ124" s="516"/>
      <c r="RZR124" s="516"/>
      <c r="RZS124" s="516"/>
      <c r="RZT124" s="516"/>
      <c r="RZU124" s="516"/>
      <c r="RZV124" s="516"/>
      <c r="RZW124" s="516"/>
      <c r="RZX124" s="516"/>
      <c r="RZY124" s="516"/>
      <c r="RZZ124" s="516"/>
      <c r="SAA124" s="516"/>
      <c r="SAB124" s="516"/>
      <c r="SAC124" s="516"/>
      <c r="SAD124" s="516"/>
      <c r="SAE124" s="516"/>
      <c r="SAF124" s="516"/>
      <c r="SAG124" s="516"/>
      <c r="SAH124" s="516"/>
      <c r="SAI124" s="516"/>
      <c r="SAJ124" s="516"/>
      <c r="SAK124" s="516"/>
      <c r="SAL124" s="516"/>
      <c r="SAM124" s="516"/>
      <c r="SAN124" s="516"/>
      <c r="SAO124" s="516"/>
      <c r="SAP124" s="516"/>
      <c r="SAQ124" s="516"/>
      <c r="SAR124" s="516"/>
      <c r="SAS124" s="516"/>
      <c r="SAT124" s="516"/>
      <c r="SAU124" s="516"/>
      <c r="SAV124" s="516"/>
      <c r="SAW124" s="516"/>
      <c r="SAX124" s="516"/>
      <c r="SAY124" s="516"/>
      <c r="SAZ124" s="516"/>
      <c r="SBA124" s="516"/>
      <c r="SBB124" s="516"/>
      <c r="SBC124" s="516"/>
      <c r="SBD124" s="516"/>
      <c r="SBE124" s="516"/>
      <c r="SBF124" s="516"/>
      <c r="SBG124" s="516"/>
      <c r="SBH124" s="516"/>
      <c r="SBI124" s="516"/>
      <c r="SBJ124" s="516"/>
      <c r="SBK124" s="516"/>
      <c r="SBL124" s="516"/>
      <c r="SBM124" s="516"/>
      <c r="SBN124" s="516"/>
      <c r="SBO124" s="516"/>
      <c r="SBP124" s="516"/>
      <c r="SBQ124" s="516"/>
      <c r="SBR124" s="516"/>
      <c r="SBS124" s="516"/>
      <c r="SBT124" s="516"/>
      <c r="SBU124" s="516"/>
      <c r="SBV124" s="516"/>
      <c r="SBW124" s="516"/>
      <c r="SBX124" s="516"/>
      <c r="SBY124" s="516"/>
      <c r="SBZ124" s="516"/>
      <c r="SCA124" s="516"/>
      <c r="SCB124" s="516"/>
      <c r="SCC124" s="516"/>
      <c r="SCD124" s="516"/>
      <c r="SCE124" s="516"/>
      <c r="SCF124" s="516"/>
      <c r="SCG124" s="516"/>
      <c r="SCH124" s="516"/>
      <c r="SCI124" s="516"/>
      <c r="SCJ124" s="516"/>
      <c r="SCK124" s="516"/>
      <c r="SCL124" s="516"/>
      <c r="SCM124" s="516"/>
      <c r="SCN124" s="516"/>
      <c r="SCO124" s="516"/>
      <c r="SCP124" s="516"/>
      <c r="SCQ124" s="516"/>
      <c r="SCR124" s="516"/>
      <c r="SCS124" s="516"/>
      <c r="SCT124" s="516"/>
      <c r="SCU124" s="516"/>
      <c r="SCV124" s="516"/>
      <c r="SCW124" s="516"/>
      <c r="SCX124" s="516"/>
      <c r="SCY124" s="516"/>
      <c r="SCZ124" s="516"/>
      <c r="SDA124" s="516"/>
      <c r="SDB124" s="516"/>
      <c r="SDC124" s="516"/>
      <c r="SDD124" s="516"/>
      <c r="SDE124" s="516"/>
      <c r="SDF124" s="516"/>
      <c r="SDG124" s="516"/>
      <c r="SDH124" s="516"/>
      <c r="SDI124" s="516"/>
      <c r="SDJ124" s="516"/>
      <c r="SDK124" s="516"/>
      <c r="SDL124" s="516"/>
      <c r="SDM124" s="516"/>
      <c r="SDN124" s="516"/>
      <c r="SDO124" s="516"/>
      <c r="SDP124" s="516"/>
      <c r="SDQ124" s="516"/>
      <c r="SDR124" s="516"/>
      <c r="SDS124" s="516"/>
      <c r="SDT124" s="516"/>
      <c r="SDU124" s="516"/>
      <c r="SDV124" s="516"/>
      <c r="SDW124" s="516"/>
      <c r="SDX124" s="516"/>
      <c r="SDY124" s="516"/>
      <c r="SDZ124" s="516"/>
      <c r="SEA124" s="516"/>
      <c r="SEB124" s="516"/>
      <c r="SEC124" s="516"/>
      <c r="SED124" s="516"/>
      <c r="SEE124" s="516"/>
      <c r="SEF124" s="516"/>
      <c r="SEG124" s="516"/>
      <c r="SEH124" s="516"/>
      <c r="SEI124" s="516"/>
      <c r="SEJ124" s="516"/>
      <c r="SEK124" s="516"/>
      <c r="SEL124" s="516"/>
      <c r="SEM124" s="516"/>
      <c r="SEN124" s="516"/>
      <c r="SEO124" s="516"/>
      <c r="SEP124" s="516"/>
      <c r="SEQ124" s="516"/>
      <c r="SER124" s="516"/>
      <c r="SES124" s="516"/>
      <c r="SET124" s="516"/>
      <c r="SEU124" s="516"/>
      <c r="SEV124" s="516"/>
      <c r="SEW124" s="516"/>
      <c r="SEX124" s="516"/>
      <c r="SEY124" s="516"/>
      <c r="SEZ124" s="516"/>
      <c r="SFA124" s="516"/>
      <c r="SFB124" s="516"/>
      <c r="SFC124" s="516"/>
      <c r="SFD124" s="516"/>
      <c r="SFE124" s="516"/>
      <c r="SFF124" s="516"/>
      <c r="SFG124" s="516"/>
      <c r="SFH124" s="516"/>
      <c r="SFI124" s="516"/>
      <c r="SFJ124" s="516"/>
      <c r="SFK124" s="516"/>
      <c r="SFL124" s="516"/>
      <c r="SFM124" s="516"/>
      <c r="SFN124" s="516"/>
      <c r="SFO124" s="516"/>
      <c r="SFP124" s="516"/>
      <c r="SFQ124" s="516"/>
      <c r="SFR124" s="516"/>
      <c r="SFS124" s="516"/>
      <c r="SFT124" s="516"/>
      <c r="SFU124" s="516"/>
      <c r="SFV124" s="516"/>
      <c r="SFW124" s="516"/>
      <c r="SFX124" s="516"/>
      <c r="SFY124" s="516"/>
      <c r="SFZ124" s="516"/>
      <c r="SGA124" s="516"/>
      <c r="SGB124" s="516"/>
      <c r="SGC124" s="516"/>
      <c r="SGD124" s="516"/>
      <c r="SGE124" s="516"/>
      <c r="SGF124" s="516"/>
      <c r="SGG124" s="516"/>
      <c r="SGH124" s="516"/>
      <c r="SGI124" s="516"/>
      <c r="SGJ124" s="516"/>
      <c r="SGK124" s="516"/>
      <c r="SGL124" s="516"/>
      <c r="SGM124" s="516"/>
      <c r="SGN124" s="516"/>
      <c r="SGO124" s="516"/>
      <c r="SGP124" s="516"/>
      <c r="SGQ124" s="516"/>
      <c r="SGR124" s="516"/>
      <c r="SGS124" s="516"/>
      <c r="SGT124" s="516"/>
      <c r="SGU124" s="516"/>
      <c r="SGV124" s="516"/>
      <c r="SGW124" s="516"/>
      <c r="SGX124" s="516"/>
      <c r="SGY124" s="516"/>
      <c r="SGZ124" s="516"/>
      <c r="SHA124" s="516"/>
      <c r="SHB124" s="516"/>
      <c r="SHC124" s="516"/>
      <c r="SHD124" s="516"/>
      <c r="SHE124" s="516"/>
      <c r="SHF124" s="516"/>
      <c r="SHG124" s="516"/>
      <c r="SHH124" s="516"/>
      <c r="SHI124" s="516"/>
      <c r="SHJ124" s="516"/>
      <c r="SHK124" s="516"/>
      <c r="SHL124" s="516"/>
      <c r="SHM124" s="516"/>
      <c r="SHN124" s="516"/>
      <c r="SHO124" s="516"/>
      <c r="SHP124" s="516"/>
      <c r="SHQ124" s="516"/>
      <c r="SHR124" s="516"/>
      <c r="SHS124" s="516"/>
      <c r="SHT124" s="516"/>
      <c r="SHU124" s="516"/>
      <c r="SHV124" s="516"/>
      <c r="SHW124" s="516"/>
      <c r="SHX124" s="516"/>
      <c r="SHY124" s="516"/>
      <c r="SHZ124" s="516"/>
      <c r="SIA124" s="516"/>
      <c r="SIB124" s="516"/>
      <c r="SIC124" s="516"/>
      <c r="SID124" s="516"/>
      <c r="SIE124" s="516"/>
      <c r="SIF124" s="516"/>
      <c r="SIG124" s="516"/>
      <c r="SIH124" s="516"/>
      <c r="SII124" s="516"/>
      <c r="SIJ124" s="516"/>
      <c r="SIK124" s="516"/>
      <c r="SIL124" s="516"/>
      <c r="SIM124" s="516"/>
      <c r="SIN124" s="516"/>
      <c r="SIO124" s="516"/>
      <c r="SIP124" s="516"/>
      <c r="SIQ124" s="516"/>
      <c r="SIR124" s="516"/>
      <c r="SIS124" s="516"/>
      <c r="SIT124" s="516"/>
      <c r="SIU124" s="516"/>
      <c r="SIV124" s="516"/>
      <c r="SIW124" s="516"/>
      <c r="SIX124" s="516"/>
      <c r="SIY124" s="516"/>
      <c r="SIZ124" s="516"/>
      <c r="SJA124" s="516"/>
      <c r="SJB124" s="516"/>
      <c r="SJC124" s="516"/>
      <c r="SJD124" s="516"/>
      <c r="SJE124" s="516"/>
      <c r="SJF124" s="516"/>
      <c r="SJG124" s="516"/>
      <c r="SJH124" s="516"/>
      <c r="SJI124" s="516"/>
      <c r="SJJ124" s="516"/>
      <c r="SJK124" s="516"/>
      <c r="SJL124" s="516"/>
      <c r="SJM124" s="516"/>
      <c r="SJN124" s="516"/>
      <c r="SJO124" s="516"/>
      <c r="SJP124" s="516"/>
      <c r="SJQ124" s="516"/>
      <c r="SJR124" s="516"/>
      <c r="SJS124" s="516"/>
      <c r="SJT124" s="516"/>
      <c r="SJU124" s="516"/>
      <c r="SJV124" s="516"/>
      <c r="SJW124" s="516"/>
      <c r="SJX124" s="516"/>
      <c r="SJY124" s="516"/>
      <c r="SJZ124" s="516"/>
      <c r="SKA124" s="516"/>
      <c r="SKB124" s="516"/>
      <c r="SKC124" s="516"/>
      <c r="SKD124" s="516"/>
      <c r="SKE124" s="516"/>
      <c r="SKF124" s="516"/>
      <c r="SKG124" s="516"/>
      <c r="SKH124" s="516"/>
      <c r="SKI124" s="516"/>
      <c r="SKJ124" s="516"/>
      <c r="SKK124" s="516"/>
      <c r="SKL124" s="516"/>
      <c r="SKM124" s="516"/>
      <c r="SKN124" s="516"/>
      <c r="SKO124" s="516"/>
      <c r="SKP124" s="516"/>
      <c r="SKQ124" s="516"/>
      <c r="SKR124" s="516"/>
      <c r="SKS124" s="516"/>
      <c r="SKT124" s="516"/>
      <c r="SKU124" s="516"/>
      <c r="SKV124" s="516"/>
      <c r="SKW124" s="516"/>
      <c r="SKX124" s="516"/>
      <c r="SKY124" s="516"/>
      <c r="SKZ124" s="516"/>
      <c r="SLA124" s="516"/>
      <c r="SLB124" s="516"/>
      <c r="SLC124" s="516"/>
      <c r="SLD124" s="516"/>
      <c r="SLE124" s="516"/>
      <c r="SLF124" s="516"/>
      <c r="SLG124" s="516"/>
      <c r="SLH124" s="516"/>
      <c r="SLI124" s="516"/>
      <c r="SLJ124" s="516"/>
      <c r="SLK124" s="516"/>
      <c r="SLL124" s="516"/>
      <c r="SLM124" s="516"/>
      <c r="SLN124" s="516"/>
      <c r="SLO124" s="516"/>
      <c r="SLP124" s="516"/>
      <c r="SLQ124" s="516"/>
      <c r="SLR124" s="516"/>
      <c r="SLS124" s="516"/>
      <c r="SLT124" s="516"/>
      <c r="SLU124" s="516"/>
      <c r="SLV124" s="516"/>
      <c r="SLW124" s="516"/>
      <c r="SLX124" s="516"/>
      <c r="SLY124" s="516"/>
      <c r="SLZ124" s="516"/>
      <c r="SMA124" s="516"/>
      <c r="SMB124" s="516"/>
      <c r="SMC124" s="516"/>
      <c r="SMD124" s="516"/>
      <c r="SME124" s="516"/>
      <c r="SMF124" s="516"/>
      <c r="SMG124" s="516"/>
      <c r="SMH124" s="516"/>
      <c r="SMI124" s="516"/>
      <c r="SMJ124" s="516"/>
      <c r="SMK124" s="516"/>
      <c r="SML124" s="516"/>
      <c r="SMM124" s="516"/>
      <c r="SMN124" s="516"/>
      <c r="SMO124" s="516"/>
      <c r="SMP124" s="516"/>
      <c r="SMQ124" s="516"/>
      <c r="SMR124" s="516"/>
      <c r="SMS124" s="516"/>
      <c r="SMT124" s="516"/>
      <c r="SMU124" s="516"/>
      <c r="SMV124" s="516"/>
      <c r="SMW124" s="516"/>
      <c r="SMX124" s="516"/>
      <c r="SMY124" s="516"/>
      <c r="SMZ124" s="516"/>
      <c r="SNA124" s="516"/>
      <c r="SNB124" s="516"/>
      <c r="SNC124" s="516"/>
      <c r="SND124" s="516"/>
      <c r="SNE124" s="516"/>
      <c r="SNF124" s="516"/>
      <c r="SNG124" s="516"/>
      <c r="SNH124" s="516"/>
      <c r="SNI124" s="516"/>
      <c r="SNJ124" s="516"/>
      <c r="SNK124" s="516"/>
      <c r="SNL124" s="516"/>
      <c r="SNM124" s="516"/>
      <c r="SNN124" s="516"/>
      <c r="SNO124" s="516"/>
      <c r="SNP124" s="516"/>
      <c r="SNQ124" s="516"/>
      <c r="SNR124" s="516"/>
      <c r="SNS124" s="516"/>
      <c r="SNT124" s="516"/>
      <c r="SNU124" s="516"/>
      <c r="SNV124" s="516"/>
      <c r="SNW124" s="516"/>
      <c r="SNX124" s="516"/>
      <c r="SNY124" s="516"/>
      <c r="SNZ124" s="516"/>
      <c r="SOA124" s="516"/>
      <c r="SOB124" s="516"/>
      <c r="SOC124" s="516"/>
      <c r="SOD124" s="516"/>
      <c r="SOE124" s="516"/>
      <c r="SOF124" s="516"/>
      <c r="SOG124" s="516"/>
      <c r="SOH124" s="516"/>
      <c r="SOI124" s="516"/>
      <c r="SOJ124" s="516"/>
      <c r="SOK124" s="516"/>
      <c r="SOL124" s="516"/>
      <c r="SOM124" s="516"/>
      <c r="SON124" s="516"/>
      <c r="SOO124" s="516"/>
      <c r="SOP124" s="516"/>
      <c r="SOQ124" s="516"/>
      <c r="SOR124" s="516"/>
      <c r="SOS124" s="516"/>
      <c r="SOT124" s="516"/>
      <c r="SOU124" s="516"/>
      <c r="SOV124" s="516"/>
      <c r="SOW124" s="516"/>
      <c r="SOX124" s="516"/>
      <c r="SOY124" s="516"/>
      <c r="SOZ124" s="516"/>
      <c r="SPA124" s="516"/>
      <c r="SPB124" s="516"/>
      <c r="SPC124" s="516"/>
      <c r="SPD124" s="516"/>
      <c r="SPE124" s="516"/>
      <c r="SPF124" s="516"/>
      <c r="SPG124" s="516"/>
      <c r="SPH124" s="516"/>
      <c r="SPI124" s="516"/>
      <c r="SPJ124" s="516"/>
      <c r="SPK124" s="516"/>
      <c r="SPL124" s="516"/>
      <c r="SPM124" s="516"/>
      <c r="SPN124" s="516"/>
      <c r="SPO124" s="516"/>
      <c r="SPP124" s="516"/>
      <c r="SPQ124" s="516"/>
      <c r="SPR124" s="516"/>
      <c r="SPS124" s="516"/>
      <c r="SPT124" s="516"/>
      <c r="SPU124" s="516"/>
      <c r="SPV124" s="516"/>
      <c r="SPW124" s="516"/>
      <c r="SPX124" s="516"/>
      <c r="SPY124" s="516"/>
      <c r="SPZ124" s="516"/>
      <c r="SQA124" s="516"/>
      <c r="SQB124" s="516"/>
      <c r="SQC124" s="516"/>
      <c r="SQD124" s="516"/>
      <c r="SQE124" s="516"/>
      <c r="SQF124" s="516"/>
      <c r="SQG124" s="516"/>
      <c r="SQH124" s="516"/>
      <c r="SQI124" s="516"/>
      <c r="SQJ124" s="516"/>
      <c r="SQK124" s="516"/>
      <c r="SQL124" s="516"/>
      <c r="SQM124" s="516"/>
      <c r="SQN124" s="516"/>
      <c r="SQO124" s="516"/>
      <c r="SQP124" s="516"/>
      <c r="SQQ124" s="516"/>
      <c r="SQR124" s="516"/>
      <c r="SQS124" s="516"/>
      <c r="SQT124" s="516"/>
      <c r="SQU124" s="516"/>
      <c r="SQV124" s="516"/>
      <c r="SQW124" s="516"/>
      <c r="SQX124" s="516"/>
      <c r="SQY124" s="516"/>
      <c r="SQZ124" s="516"/>
      <c r="SRA124" s="516"/>
      <c r="SRB124" s="516"/>
      <c r="SRC124" s="516"/>
      <c r="SRD124" s="516"/>
      <c r="SRE124" s="516"/>
      <c r="SRF124" s="516"/>
      <c r="SRG124" s="516"/>
      <c r="SRH124" s="516"/>
      <c r="SRI124" s="516"/>
      <c r="SRJ124" s="516"/>
      <c r="SRK124" s="516"/>
      <c r="SRL124" s="516"/>
      <c r="SRM124" s="516"/>
      <c r="SRN124" s="516"/>
      <c r="SRO124" s="516"/>
      <c r="SRP124" s="516"/>
      <c r="SRQ124" s="516"/>
      <c r="SRR124" s="516"/>
      <c r="SRS124" s="516"/>
      <c r="SRT124" s="516"/>
      <c r="SRU124" s="516"/>
      <c r="SRV124" s="516"/>
      <c r="SRW124" s="516"/>
      <c r="SRX124" s="516"/>
      <c r="SRY124" s="516"/>
      <c r="SRZ124" s="516"/>
      <c r="SSA124" s="516"/>
      <c r="SSB124" s="516"/>
      <c r="SSC124" s="516"/>
      <c r="SSD124" s="516"/>
      <c r="SSE124" s="516"/>
      <c r="SSF124" s="516"/>
      <c r="SSG124" s="516"/>
      <c r="SSH124" s="516"/>
      <c r="SSI124" s="516"/>
      <c r="SSJ124" s="516"/>
      <c r="SSK124" s="516"/>
      <c r="SSL124" s="516"/>
      <c r="SSM124" s="516"/>
      <c r="SSN124" s="516"/>
      <c r="SSO124" s="516"/>
      <c r="SSP124" s="516"/>
      <c r="SSQ124" s="516"/>
      <c r="SSR124" s="516"/>
      <c r="SSS124" s="516"/>
      <c r="SST124" s="516"/>
      <c r="SSU124" s="516"/>
      <c r="SSV124" s="516"/>
      <c r="SSW124" s="516"/>
      <c r="SSX124" s="516"/>
      <c r="SSY124" s="516"/>
      <c r="SSZ124" s="516"/>
      <c r="STA124" s="516"/>
      <c r="STB124" s="516"/>
      <c r="STC124" s="516"/>
      <c r="STD124" s="516"/>
      <c r="STE124" s="516"/>
      <c r="STF124" s="516"/>
      <c r="STG124" s="516"/>
      <c r="STH124" s="516"/>
      <c r="STI124" s="516"/>
      <c r="STJ124" s="516"/>
      <c r="STK124" s="516"/>
      <c r="STL124" s="516"/>
      <c r="STM124" s="516"/>
      <c r="STN124" s="516"/>
      <c r="STO124" s="516"/>
      <c r="STP124" s="516"/>
      <c r="STQ124" s="516"/>
      <c r="STR124" s="516"/>
      <c r="STS124" s="516"/>
      <c r="STT124" s="516"/>
      <c r="STU124" s="516"/>
      <c r="STV124" s="516"/>
      <c r="STW124" s="516"/>
      <c r="STX124" s="516"/>
      <c r="STY124" s="516"/>
      <c r="STZ124" s="516"/>
      <c r="SUA124" s="516"/>
      <c r="SUB124" s="516"/>
      <c r="SUC124" s="516"/>
      <c r="SUD124" s="516"/>
      <c r="SUE124" s="516"/>
      <c r="SUF124" s="516"/>
      <c r="SUG124" s="516"/>
      <c r="SUH124" s="516"/>
      <c r="SUI124" s="516"/>
      <c r="SUJ124" s="516"/>
      <c r="SUK124" s="516"/>
      <c r="SUL124" s="516"/>
      <c r="SUM124" s="516"/>
      <c r="SUN124" s="516"/>
      <c r="SUO124" s="516"/>
      <c r="SUP124" s="516"/>
      <c r="SUQ124" s="516"/>
      <c r="SUR124" s="516"/>
      <c r="SUS124" s="516"/>
      <c r="SUT124" s="516"/>
      <c r="SUU124" s="516"/>
      <c r="SUV124" s="516"/>
      <c r="SUW124" s="516"/>
      <c r="SUX124" s="516"/>
      <c r="SUY124" s="516"/>
      <c r="SUZ124" s="516"/>
      <c r="SVA124" s="516"/>
      <c r="SVB124" s="516"/>
      <c r="SVC124" s="516"/>
      <c r="SVD124" s="516"/>
      <c r="SVE124" s="516"/>
      <c r="SVF124" s="516"/>
      <c r="SVG124" s="516"/>
      <c r="SVH124" s="516"/>
      <c r="SVI124" s="516"/>
      <c r="SVJ124" s="516"/>
      <c r="SVK124" s="516"/>
      <c r="SVL124" s="516"/>
      <c r="SVM124" s="516"/>
      <c r="SVN124" s="516"/>
      <c r="SVO124" s="516"/>
      <c r="SVP124" s="516"/>
      <c r="SVQ124" s="516"/>
      <c r="SVR124" s="516"/>
      <c r="SVS124" s="516"/>
      <c r="SVT124" s="516"/>
      <c r="SVU124" s="516"/>
      <c r="SVV124" s="516"/>
      <c r="SVW124" s="516"/>
      <c r="SVX124" s="516"/>
      <c r="SVY124" s="516"/>
      <c r="SVZ124" s="516"/>
      <c r="SWA124" s="516"/>
      <c r="SWB124" s="516"/>
      <c r="SWC124" s="516"/>
      <c r="SWD124" s="516"/>
      <c r="SWE124" s="516"/>
      <c r="SWF124" s="516"/>
      <c r="SWG124" s="516"/>
      <c r="SWH124" s="516"/>
      <c r="SWI124" s="516"/>
      <c r="SWJ124" s="516"/>
      <c r="SWK124" s="516"/>
      <c r="SWL124" s="516"/>
      <c r="SWM124" s="516"/>
      <c r="SWN124" s="516"/>
      <c r="SWO124" s="516"/>
      <c r="SWP124" s="516"/>
      <c r="SWQ124" s="516"/>
      <c r="SWR124" s="516"/>
      <c r="SWS124" s="516"/>
      <c r="SWT124" s="516"/>
      <c r="SWU124" s="516"/>
      <c r="SWV124" s="516"/>
      <c r="SWW124" s="516"/>
      <c r="SWX124" s="516"/>
      <c r="SWY124" s="516"/>
      <c r="SWZ124" s="516"/>
      <c r="SXA124" s="516"/>
      <c r="SXB124" s="516"/>
      <c r="SXC124" s="516"/>
      <c r="SXD124" s="516"/>
      <c r="SXE124" s="516"/>
      <c r="SXF124" s="516"/>
      <c r="SXG124" s="516"/>
      <c r="SXH124" s="516"/>
      <c r="SXI124" s="516"/>
      <c r="SXJ124" s="516"/>
      <c r="SXK124" s="516"/>
      <c r="SXL124" s="516"/>
      <c r="SXM124" s="516"/>
      <c r="SXN124" s="516"/>
      <c r="SXO124" s="516"/>
      <c r="SXP124" s="516"/>
      <c r="SXQ124" s="516"/>
      <c r="SXR124" s="516"/>
      <c r="SXS124" s="516"/>
      <c r="SXT124" s="516"/>
      <c r="SXU124" s="516"/>
      <c r="SXV124" s="516"/>
      <c r="SXW124" s="516"/>
      <c r="SXX124" s="516"/>
      <c r="SXY124" s="516"/>
      <c r="SXZ124" s="516"/>
      <c r="SYA124" s="516"/>
      <c r="SYB124" s="516"/>
      <c r="SYC124" s="516"/>
      <c r="SYD124" s="516"/>
      <c r="SYE124" s="516"/>
      <c r="SYF124" s="516"/>
      <c r="SYG124" s="516"/>
      <c r="SYH124" s="516"/>
      <c r="SYI124" s="516"/>
      <c r="SYJ124" s="516"/>
      <c r="SYK124" s="516"/>
      <c r="SYL124" s="516"/>
      <c r="SYM124" s="516"/>
      <c r="SYN124" s="516"/>
      <c r="SYO124" s="516"/>
      <c r="SYP124" s="516"/>
      <c r="SYQ124" s="516"/>
      <c r="SYR124" s="516"/>
      <c r="SYS124" s="516"/>
      <c r="SYT124" s="516"/>
      <c r="SYU124" s="516"/>
      <c r="SYV124" s="516"/>
      <c r="SYW124" s="516"/>
      <c r="SYX124" s="516"/>
      <c r="SYY124" s="516"/>
      <c r="SYZ124" s="516"/>
      <c r="SZA124" s="516"/>
      <c r="SZB124" s="516"/>
      <c r="SZC124" s="516"/>
      <c r="SZD124" s="516"/>
      <c r="SZE124" s="516"/>
      <c r="SZF124" s="516"/>
      <c r="SZG124" s="516"/>
      <c r="SZH124" s="516"/>
      <c r="SZI124" s="516"/>
      <c r="SZJ124" s="516"/>
      <c r="SZK124" s="516"/>
      <c r="SZL124" s="516"/>
      <c r="SZM124" s="516"/>
      <c r="SZN124" s="516"/>
      <c r="SZO124" s="516"/>
      <c r="SZP124" s="516"/>
      <c r="SZQ124" s="516"/>
      <c r="SZR124" s="516"/>
      <c r="SZS124" s="516"/>
      <c r="SZT124" s="516"/>
      <c r="SZU124" s="516"/>
      <c r="SZV124" s="516"/>
      <c r="SZW124" s="516"/>
      <c r="SZX124" s="516"/>
      <c r="SZY124" s="516"/>
      <c r="SZZ124" s="516"/>
      <c r="TAA124" s="516"/>
      <c r="TAB124" s="516"/>
      <c r="TAC124" s="516"/>
      <c r="TAD124" s="516"/>
      <c r="TAE124" s="516"/>
      <c r="TAF124" s="516"/>
      <c r="TAG124" s="516"/>
      <c r="TAH124" s="516"/>
      <c r="TAI124" s="516"/>
      <c r="TAJ124" s="516"/>
      <c r="TAK124" s="516"/>
      <c r="TAL124" s="516"/>
      <c r="TAM124" s="516"/>
      <c r="TAN124" s="516"/>
      <c r="TAO124" s="516"/>
      <c r="TAP124" s="516"/>
      <c r="TAQ124" s="516"/>
      <c r="TAR124" s="516"/>
      <c r="TAS124" s="516"/>
      <c r="TAT124" s="516"/>
      <c r="TAU124" s="516"/>
      <c r="TAV124" s="516"/>
      <c r="TAW124" s="516"/>
      <c r="TAX124" s="516"/>
      <c r="TAY124" s="516"/>
      <c r="TAZ124" s="516"/>
      <c r="TBA124" s="516"/>
      <c r="TBB124" s="516"/>
      <c r="TBC124" s="516"/>
      <c r="TBD124" s="516"/>
      <c r="TBE124" s="516"/>
      <c r="TBF124" s="516"/>
      <c r="TBG124" s="516"/>
      <c r="TBH124" s="516"/>
      <c r="TBI124" s="516"/>
      <c r="TBJ124" s="516"/>
      <c r="TBK124" s="516"/>
      <c r="TBL124" s="516"/>
      <c r="TBM124" s="516"/>
      <c r="TBN124" s="516"/>
      <c r="TBO124" s="516"/>
      <c r="TBP124" s="516"/>
      <c r="TBQ124" s="516"/>
      <c r="TBR124" s="516"/>
      <c r="TBS124" s="516"/>
      <c r="TBT124" s="516"/>
      <c r="TBU124" s="516"/>
      <c r="TBV124" s="516"/>
      <c r="TBW124" s="516"/>
      <c r="TBX124" s="516"/>
      <c r="TBY124" s="516"/>
      <c r="TBZ124" s="516"/>
      <c r="TCA124" s="516"/>
      <c r="TCB124" s="516"/>
      <c r="TCC124" s="516"/>
      <c r="TCD124" s="516"/>
      <c r="TCE124" s="516"/>
      <c r="TCF124" s="516"/>
      <c r="TCG124" s="516"/>
      <c r="TCH124" s="516"/>
      <c r="TCI124" s="516"/>
      <c r="TCJ124" s="516"/>
      <c r="TCK124" s="516"/>
      <c r="TCL124" s="516"/>
      <c r="TCM124" s="516"/>
      <c r="TCN124" s="516"/>
      <c r="TCO124" s="516"/>
      <c r="TCP124" s="516"/>
      <c r="TCQ124" s="516"/>
      <c r="TCR124" s="516"/>
      <c r="TCS124" s="516"/>
      <c r="TCT124" s="516"/>
      <c r="TCU124" s="516"/>
      <c r="TCV124" s="516"/>
      <c r="TCW124" s="516"/>
      <c r="TCX124" s="516"/>
      <c r="TCY124" s="516"/>
      <c r="TCZ124" s="516"/>
      <c r="TDA124" s="516"/>
      <c r="TDB124" s="516"/>
      <c r="TDC124" s="516"/>
      <c r="TDD124" s="516"/>
      <c r="TDE124" s="516"/>
      <c r="TDF124" s="516"/>
      <c r="TDG124" s="516"/>
      <c r="TDH124" s="516"/>
      <c r="TDI124" s="516"/>
      <c r="TDJ124" s="516"/>
      <c r="TDK124" s="516"/>
      <c r="TDL124" s="516"/>
      <c r="TDM124" s="516"/>
      <c r="TDN124" s="516"/>
      <c r="TDO124" s="516"/>
      <c r="TDP124" s="516"/>
      <c r="TDQ124" s="516"/>
      <c r="TDR124" s="516"/>
      <c r="TDS124" s="516"/>
      <c r="TDT124" s="516"/>
      <c r="TDU124" s="516"/>
      <c r="TDV124" s="516"/>
      <c r="TDW124" s="516"/>
      <c r="TDX124" s="516"/>
      <c r="TDY124" s="516"/>
      <c r="TDZ124" s="516"/>
      <c r="TEA124" s="516"/>
      <c r="TEB124" s="516"/>
      <c r="TEC124" s="516"/>
      <c r="TED124" s="516"/>
      <c r="TEE124" s="516"/>
      <c r="TEF124" s="516"/>
      <c r="TEG124" s="516"/>
      <c r="TEH124" s="516"/>
      <c r="TEI124" s="516"/>
      <c r="TEJ124" s="516"/>
      <c r="TEK124" s="516"/>
      <c r="TEL124" s="516"/>
      <c r="TEM124" s="516"/>
      <c r="TEN124" s="516"/>
      <c r="TEO124" s="516"/>
      <c r="TEP124" s="516"/>
      <c r="TEQ124" s="516"/>
      <c r="TER124" s="516"/>
      <c r="TES124" s="516"/>
      <c r="TET124" s="516"/>
      <c r="TEU124" s="516"/>
      <c r="TEV124" s="516"/>
      <c r="TEW124" s="516"/>
      <c r="TEX124" s="516"/>
      <c r="TEY124" s="516"/>
      <c r="TEZ124" s="516"/>
      <c r="TFA124" s="516"/>
      <c r="TFB124" s="516"/>
      <c r="TFC124" s="516"/>
      <c r="TFD124" s="516"/>
      <c r="TFE124" s="516"/>
      <c r="TFF124" s="516"/>
      <c r="TFG124" s="516"/>
      <c r="TFH124" s="516"/>
      <c r="TFI124" s="516"/>
      <c r="TFJ124" s="516"/>
      <c r="TFK124" s="516"/>
      <c r="TFL124" s="516"/>
      <c r="TFM124" s="516"/>
      <c r="TFN124" s="516"/>
      <c r="TFO124" s="516"/>
      <c r="TFP124" s="516"/>
      <c r="TFQ124" s="516"/>
      <c r="TFR124" s="516"/>
      <c r="TFS124" s="516"/>
      <c r="TFT124" s="516"/>
      <c r="TFU124" s="516"/>
      <c r="TFV124" s="516"/>
      <c r="TFW124" s="516"/>
      <c r="TFX124" s="516"/>
      <c r="TFY124" s="516"/>
      <c r="TFZ124" s="516"/>
      <c r="TGA124" s="516"/>
      <c r="TGB124" s="516"/>
      <c r="TGC124" s="516"/>
      <c r="TGD124" s="516"/>
      <c r="TGE124" s="516"/>
      <c r="TGF124" s="516"/>
      <c r="TGG124" s="516"/>
      <c r="TGH124" s="516"/>
      <c r="TGI124" s="516"/>
      <c r="TGJ124" s="516"/>
      <c r="TGK124" s="516"/>
      <c r="TGL124" s="516"/>
      <c r="TGM124" s="516"/>
      <c r="TGN124" s="516"/>
      <c r="TGO124" s="516"/>
      <c r="TGP124" s="516"/>
      <c r="TGQ124" s="516"/>
      <c r="TGR124" s="516"/>
      <c r="TGS124" s="516"/>
      <c r="TGT124" s="516"/>
      <c r="TGU124" s="516"/>
      <c r="TGV124" s="516"/>
      <c r="TGW124" s="516"/>
      <c r="TGX124" s="516"/>
      <c r="TGY124" s="516"/>
      <c r="TGZ124" s="516"/>
      <c r="THA124" s="516"/>
      <c r="THB124" s="516"/>
      <c r="THC124" s="516"/>
      <c r="THD124" s="516"/>
      <c r="THE124" s="516"/>
      <c r="THF124" s="516"/>
      <c r="THG124" s="516"/>
      <c r="THH124" s="516"/>
      <c r="THI124" s="516"/>
      <c r="THJ124" s="516"/>
      <c r="THK124" s="516"/>
      <c r="THL124" s="516"/>
      <c r="THM124" s="516"/>
      <c r="THN124" s="516"/>
      <c r="THO124" s="516"/>
      <c r="THP124" s="516"/>
      <c r="THQ124" s="516"/>
      <c r="THR124" s="516"/>
      <c r="THS124" s="516"/>
      <c r="THT124" s="516"/>
      <c r="THU124" s="516"/>
      <c r="THV124" s="516"/>
      <c r="THW124" s="516"/>
      <c r="THX124" s="516"/>
      <c r="THY124" s="516"/>
      <c r="THZ124" s="516"/>
      <c r="TIA124" s="516"/>
      <c r="TIB124" s="516"/>
      <c r="TIC124" s="516"/>
      <c r="TID124" s="516"/>
      <c r="TIE124" s="516"/>
      <c r="TIF124" s="516"/>
      <c r="TIG124" s="516"/>
      <c r="TIH124" s="516"/>
      <c r="TII124" s="516"/>
      <c r="TIJ124" s="516"/>
      <c r="TIK124" s="516"/>
      <c r="TIL124" s="516"/>
      <c r="TIM124" s="516"/>
      <c r="TIN124" s="516"/>
      <c r="TIO124" s="516"/>
      <c r="TIP124" s="516"/>
      <c r="TIQ124" s="516"/>
      <c r="TIR124" s="516"/>
      <c r="TIS124" s="516"/>
      <c r="TIT124" s="516"/>
      <c r="TIU124" s="516"/>
      <c r="TIV124" s="516"/>
      <c r="TIW124" s="516"/>
      <c r="TIX124" s="516"/>
      <c r="TIY124" s="516"/>
      <c r="TIZ124" s="516"/>
      <c r="TJA124" s="516"/>
      <c r="TJB124" s="516"/>
      <c r="TJC124" s="516"/>
      <c r="TJD124" s="516"/>
      <c r="TJE124" s="516"/>
      <c r="TJF124" s="516"/>
      <c r="TJG124" s="516"/>
      <c r="TJH124" s="516"/>
      <c r="TJI124" s="516"/>
      <c r="TJJ124" s="516"/>
      <c r="TJK124" s="516"/>
      <c r="TJL124" s="516"/>
      <c r="TJM124" s="516"/>
      <c r="TJN124" s="516"/>
      <c r="TJO124" s="516"/>
      <c r="TJP124" s="516"/>
      <c r="TJQ124" s="516"/>
      <c r="TJR124" s="516"/>
      <c r="TJS124" s="516"/>
      <c r="TJT124" s="516"/>
      <c r="TJU124" s="516"/>
      <c r="TJV124" s="516"/>
      <c r="TJW124" s="516"/>
      <c r="TJX124" s="516"/>
      <c r="TJY124" s="516"/>
      <c r="TJZ124" s="516"/>
      <c r="TKA124" s="516"/>
      <c r="TKB124" s="516"/>
      <c r="TKC124" s="516"/>
      <c r="TKD124" s="516"/>
      <c r="TKE124" s="516"/>
      <c r="TKF124" s="516"/>
      <c r="TKG124" s="516"/>
      <c r="TKH124" s="516"/>
      <c r="TKI124" s="516"/>
      <c r="TKJ124" s="516"/>
      <c r="TKK124" s="516"/>
      <c r="TKL124" s="516"/>
      <c r="TKM124" s="516"/>
      <c r="TKN124" s="516"/>
      <c r="TKO124" s="516"/>
      <c r="TKP124" s="516"/>
      <c r="TKQ124" s="516"/>
      <c r="TKR124" s="516"/>
      <c r="TKS124" s="516"/>
      <c r="TKT124" s="516"/>
      <c r="TKU124" s="516"/>
      <c r="TKV124" s="516"/>
      <c r="TKW124" s="516"/>
      <c r="TKX124" s="516"/>
      <c r="TKY124" s="516"/>
      <c r="TKZ124" s="516"/>
      <c r="TLA124" s="516"/>
      <c r="TLB124" s="516"/>
      <c r="TLC124" s="516"/>
      <c r="TLD124" s="516"/>
      <c r="TLE124" s="516"/>
      <c r="TLF124" s="516"/>
      <c r="TLG124" s="516"/>
      <c r="TLH124" s="516"/>
      <c r="TLI124" s="516"/>
      <c r="TLJ124" s="516"/>
      <c r="TLK124" s="516"/>
      <c r="TLL124" s="516"/>
      <c r="TLM124" s="516"/>
      <c r="TLN124" s="516"/>
      <c r="TLO124" s="516"/>
      <c r="TLP124" s="516"/>
      <c r="TLQ124" s="516"/>
      <c r="TLR124" s="516"/>
      <c r="TLS124" s="516"/>
      <c r="TLT124" s="516"/>
      <c r="TLU124" s="516"/>
      <c r="TLV124" s="516"/>
      <c r="TLW124" s="516"/>
      <c r="TLX124" s="516"/>
      <c r="TLY124" s="516"/>
      <c r="TLZ124" s="516"/>
      <c r="TMA124" s="516"/>
      <c r="TMB124" s="516"/>
      <c r="TMC124" s="516"/>
      <c r="TMD124" s="516"/>
      <c r="TME124" s="516"/>
      <c r="TMF124" s="516"/>
      <c r="TMG124" s="516"/>
      <c r="TMH124" s="516"/>
      <c r="TMI124" s="516"/>
      <c r="TMJ124" s="516"/>
      <c r="TMK124" s="516"/>
      <c r="TML124" s="516"/>
      <c r="TMM124" s="516"/>
      <c r="TMN124" s="516"/>
      <c r="TMO124" s="516"/>
      <c r="TMP124" s="516"/>
      <c r="TMQ124" s="516"/>
      <c r="TMR124" s="516"/>
      <c r="TMS124" s="516"/>
      <c r="TMT124" s="516"/>
      <c r="TMU124" s="516"/>
      <c r="TMV124" s="516"/>
      <c r="TMW124" s="516"/>
      <c r="TMX124" s="516"/>
      <c r="TMY124" s="516"/>
      <c r="TMZ124" s="516"/>
      <c r="TNA124" s="516"/>
      <c r="TNB124" s="516"/>
      <c r="TNC124" s="516"/>
      <c r="TND124" s="516"/>
      <c r="TNE124" s="516"/>
      <c r="TNF124" s="516"/>
      <c r="TNG124" s="516"/>
      <c r="TNH124" s="516"/>
      <c r="TNI124" s="516"/>
      <c r="TNJ124" s="516"/>
      <c r="TNK124" s="516"/>
      <c r="TNL124" s="516"/>
      <c r="TNM124" s="516"/>
      <c r="TNN124" s="516"/>
      <c r="TNO124" s="516"/>
      <c r="TNP124" s="516"/>
      <c r="TNQ124" s="516"/>
      <c r="TNR124" s="516"/>
      <c r="TNS124" s="516"/>
      <c r="TNT124" s="516"/>
      <c r="TNU124" s="516"/>
      <c r="TNV124" s="516"/>
      <c r="TNW124" s="516"/>
      <c r="TNX124" s="516"/>
      <c r="TNY124" s="516"/>
      <c r="TNZ124" s="516"/>
      <c r="TOA124" s="516"/>
      <c r="TOB124" s="516"/>
      <c r="TOC124" s="516"/>
      <c r="TOD124" s="516"/>
      <c r="TOE124" s="516"/>
      <c r="TOF124" s="516"/>
      <c r="TOG124" s="516"/>
      <c r="TOH124" s="516"/>
      <c r="TOI124" s="516"/>
      <c r="TOJ124" s="516"/>
      <c r="TOK124" s="516"/>
      <c r="TOL124" s="516"/>
      <c r="TOM124" s="516"/>
      <c r="TON124" s="516"/>
      <c r="TOO124" s="516"/>
      <c r="TOP124" s="516"/>
      <c r="TOQ124" s="516"/>
      <c r="TOR124" s="516"/>
      <c r="TOS124" s="516"/>
      <c r="TOT124" s="516"/>
      <c r="TOU124" s="516"/>
      <c r="TOV124" s="516"/>
      <c r="TOW124" s="516"/>
      <c r="TOX124" s="516"/>
      <c r="TOY124" s="516"/>
      <c r="TOZ124" s="516"/>
      <c r="TPA124" s="516"/>
      <c r="TPB124" s="516"/>
      <c r="TPC124" s="516"/>
      <c r="TPD124" s="516"/>
      <c r="TPE124" s="516"/>
      <c r="TPF124" s="516"/>
      <c r="TPG124" s="516"/>
      <c r="TPH124" s="516"/>
      <c r="TPI124" s="516"/>
      <c r="TPJ124" s="516"/>
      <c r="TPK124" s="516"/>
      <c r="TPL124" s="516"/>
      <c r="TPM124" s="516"/>
      <c r="TPN124" s="516"/>
      <c r="TPO124" s="516"/>
      <c r="TPP124" s="516"/>
      <c r="TPQ124" s="516"/>
      <c r="TPR124" s="516"/>
      <c r="TPS124" s="516"/>
      <c r="TPT124" s="516"/>
      <c r="TPU124" s="516"/>
      <c r="TPV124" s="516"/>
      <c r="TPW124" s="516"/>
      <c r="TPX124" s="516"/>
      <c r="TPY124" s="516"/>
      <c r="TPZ124" s="516"/>
      <c r="TQA124" s="516"/>
      <c r="TQB124" s="516"/>
      <c r="TQC124" s="516"/>
      <c r="TQD124" s="516"/>
      <c r="TQE124" s="516"/>
      <c r="TQF124" s="516"/>
      <c r="TQG124" s="516"/>
      <c r="TQH124" s="516"/>
      <c r="TQI124" s="516"/>
      <c r="TQJ124" s="516"/>
      <c r="TQK124" s="516"/>
      <c r="TQL124" s="516"/>
      <c r="TQM124" s="516"/>
      <c r="TQN124" s="516"/>
      <c r="TQO124" s="516"/>
      <c r="TQP124" s="516"/>
      <c r="TQQ124" s="516"/>
      <c r="TQR124" s="516"/>
      <c r="TQS124" s="516"/>
      <c r="TQT124" s="516"/>
      <c r="TQU124" s="516"/>
      <c r="TQV124" s="516"/>
      <c r="TQW124" s="516"/>
      <c r="TQX124" s="516"/>
      <c r="TQY124" s="516"/>
      <c r="TQZ124" s="516"/>
      <c r="TRA124" s="516"/>
      <c r="TRB124" s="516"/>
      <c r="TRC124" s="516"/>
      <c r="TRD124" s="516"/>
      <c r="TRE124" s="516"/>
      <c r="TRF124" s="516"/>
      <c r="TRG124" s="516"/>
      <c r="TRH124" s="516"/>
      <c r="TRI124" s="516"/>
      <c r="TRJ124" s="516"/>
      <c r="TRK124" s="516"/>
      <c r="TRL124" s="516"/>
      <c r="TRM124" s="516"/>
      <c r="TRN124" s="516"/>
      <c r="TRO124" s="516"/>
      <c r="TRP124" s="516"/>
      <c r="TRQ124" s="516"/>
      <c r="TRR124" s="516"/>
      <c r="TRS124" s="516"/>
      <c r="TRT124" s="516"/>
      <c r="TRU124" s="516"/>
      <c r="TRV124" s="516"/>
      <c r="TRW124" s="516"/>
      <c r="TRX124" s="516"/>
      <c r="TRY124" s="516"/>
      <c r="TRZ124" s="516"/>
      <c r="TSA124" s="516"/>
      <c r="TSB124" s="516"/>
      <c r="TSC124" s="516"/>
      <c r="TSD124" s="516"/>
      <c r="TSE124" s="516"/>
      <c r="TSF124" s="516"/>
      <c r="TSG124" s="516"/>
      <c r="TSH124" s="516"/>
      <c r="TSI124" s="516"/>
      <c r="TSJ124" s="516"/>
      <c r="TSK124" s="516"/>
      <c r="TSL124" s="516"/>
      <c r="TSM124" s="516"/>
      <c r="TSN124" s="516"/>
      <c r="TSO124" s="516"/>
      <c r="TSP124" s="516"/>
      <c r="TSQ124" s="516"/>
      <c r="TSR124" s="516"/>
      <c r="TSS124" s="516"/>
      <c r="TST124" s="516"/>
      <c r="TSU124" s="516"/>
      <c r="TSV124" s="516"/>
      <c r="TSW124" s="516"/>
      <c r="TSX124" s="516"/>
      <c r="TSY124" s="516"/>
      <c r="TSZ124" s="516"/>
      <c r="TTA124" s="516"/>
      <c r="TTB124" s="516"/>
      <c r="TTC124" s="516"/>
      <c r="TTD124" s="516"/>
      <c r="TTE124" s="516"/>
      <c r="TTF124" s="516"/>
      <c r="TTG124" s="516"/>
      <c r="TTH124" s="516"/>
      <c r="TTI124" s="516"/>
      <c r="TTJ124" s="516"/>
      <c r="TTK124" s="516"/>
      <c r="TTL124" s="516"/>
      <c r="TTM124" s="516"/>
      <c r="TTN124" s="516"/>
      <c r="TTO124" s="516"/>
      <c r="TTP124" s="516"/>
      <c r="TTQ124" s="516"/>
      <c r="TTR124" s="516"/>
      <c r="TTS124" s="516"/>
      <c r="TTT124" s="516"/>
      <c r="TTU124" s="516"/>
      <c r="TTV124" s="516"/>
      <c r="TTW124" s="516"/>
      <c r="TTX124" s="516"/>
      <c r="TTY124" s="516"/>
      <c r="TTZ124" s="516"/>
      <c r="TUA124" s="516"/>
      <c r="TUB124" s="516"/>
      <c r="TUC124" s="516"/>
      <c r="TUD124" s="516"/>
      <c r="TUE124" s="516"/>
      <c r="TUF124" s="516"/>
      <c r="TUG124" s="516"/>
      <c r="TUH124" s="516"/>
      <c r="TUI124" s="516"/>
      <c r="TUJ124" s="516"/>
      <c r="TUK124" s="516"/>
      <c r="TUL124" s="516"/>
      <c r="TUM124" s="516"/>
      <c r="TUN124" s="516"/>
      <c r="TUO124" s="516"/>
      <c r="TUP124" s="516"/>
      <c r="TUQ124" s="516"/>
      <c r="TUR124" s="516"/>
      <c r="TUS124" s="516"/>
      <c r="TUT124" s="516"/>
      <c r="TUU124" s="516"/>
      <c r="TUV124" s="516"/>
      <c r="TUW124" s="516"/>
      <c r="TUX124" s="516"/>
      <c r="TUY124" s="516"/>
      <c r="TUZ124" s="516"/>
      <c r="TVA124" s="516"/>
      <c r="TVB124" s="516"/>
      <c r="TVC124" s="516"/>
      <c r="TVD124" s="516"/>
      <c r="TVE124" s="516"/>
      <c r="TVF124" s="516"/>
      <c r="TVG124" s="516"/>
      <c r="TVH124" s="516"/>
      <c r="TVI124" s="516"/>
      <c r="TVJ124" s="516"/>
      <c r="TVK124" s="516"/>
      <c r="TVL124" s="516"/>
      <c r="TVM124" s="516"/>
      <c r="TVN124" s="516"/>
      <c r="TVO124" s="516"/>
      <c r="TVP124" s="516"/>
      <c r="TVQ124" s="516"/>
      <c r="TVR124" s="516"/>
      <c r="TVS124" s="516"/>
      <c r="TVT124" s="516"/>
      <c r="TVU124" s="516"/>
      <c r="TVV124" s="516"/>
      <c r="TVW124" s="516"/>
      <c r="TVX124" s="516"/>
      <c r="TVY124" s="516"/>
      <c r="TVZ124" s="516"/>
      <c r="TWA124" s="516"/>
      <c r="TWB124" s="516"/>
      <c r="TWC124" s="516"/>
      <c r="TWD124" s="516"/>
      <c r="TWE124" s="516"/>
      <c r="TWF124" s="516"/>
      <c r="TWG124" s="516"/>
      <c r="TWH124" s="516"/>
      <c r="TWI124" s="516"/>
      <c r="TWJ124" s="516"/>
      <c r="TWK124" s="516"/>
      <c r="TWL124" s="516"/>
      <c r="TWM124" s="516"/>
      <c r="TWN124" s="516"/>
      <c r="TWO124" s="516"/>
      <c r="TWP124" s="516"/>
      <c r="TWQ124" s="516"/>
      <c r="TWR124" s="516"/>
      <c r="TWS124" s="516"/>
      <c r="TWT124" s="516"/>
      <c r="TWU124" s="516"/>
      <c r="TWV124" s="516"/>
      <c r="TWW124" s="516"/>
      <c r="TWX124" s="516"/>
      <c r="TWY124" s="516"/>
      <c r="TWZ124" s="516"/>
      <c r="TXA124" s="516"/>
      <c r="TXB124" s="516"/>
      <c r="TXC124" s="516"/>
      <c r="TXD124" s="516"/>
      <c r="TXE124" s="516"/>
      <c r="TXF124" s="516"/>
      <c r="TXG124" s="516"/>
      <c r="TXH124" s="516"/>
      <c r="TXI124" s="516"/>
      <c r="TXJ124" s="516"/>
      <c r="TXK124" s="516"/>
      <c r="TXL124" s="516"/>
      <c r="TXM124" s="516"/>
      <c r="TXN124" s="516"/>
      <c r="TXO124" s="516"/>
      <c r="TXP124" s="516"/>
      <c r="TXQ124" s="516"/>
      <c r="TXR124" s="516"/>
      <c r="TXS124" s="516"/>
      <c r="TXT124" s="516"/>
      <c r="TXU124" s="516"/>
      <c r="TXV124" s="516"/>
      <c r="TXW124" s="516"/>
      <c r="TXX124" s="516"/>
      <c r="TXY124" s="516"/>
      <c r="TXZ124" s="516"/>
      <c r="TYA124" s="516"/>
      <c r="TYB124" s="516"/>
      <c r="TYC124" s="516"/>
      <c r="TYD124" s="516"/>
      <c r="TYE124" s="516"/>
      <c r="TYF124" s="516"/>
      <c r="TYG124" s="516"/>
      <c r="TYH124" s="516"/>
      <c r="TYI124" s="516"/>
      <c r="TYJ124" s="516"/>
      <c r="TYK124" s="516"/>
      <c r="TYL124" s="516"/>
      <c r="TYM124" s="516"/>
      <c r="TYN124" s="516"/>
      <c r="TYO124" s="516"/>
      <c r="TYP124" s="516"/>
      <c r="TYQ124" s="516"/>
      <c r="TYR124" s="516"/>
      <c r="TYS124" s="516"/>
      <c r="TYT124" s="516"/>
      <c r="TYU124" s="516"/>
      <c r="TYV124" s="516"/>
      <c r="TYW124" s="516"/>
      <c r="TYX124" s="516"/>
      <c r="TYY124" s="516"/>
      <c r="TYZ124" s="516"/>
      <c r="TZA124" s="516"/>
      <c r="TZB124" s="516"/>
      <c r="TZC124" s="516"/>
      <c r="TZD124" s="516"/>
      <c r="TZE124" s="516"/>
      <c r="TZF124" s="516"/>
      <c r="TZG124" s="516"/>
      <c r="TZH124" s="516"/>
      <c r="TZI124" s="516"/>
      <c r="TZJ124" s="516"/>
      <c r="TZK124" s="516"/>
      <c r="TZL124" s="516"/>
      <c r="TZM124" s="516"/>
      <c r="TZN124" s="516"/>
      <c r="TZO124" s="516"/>
      <c r="TZP124" s="516"/>
      <c r="TZQ124" s="516"/>
      <c r="TZR124" s="516"/>
      <c r="TZS124" s="516"/>
      <c r="TZT124" s="516"/>
      <c r="TZU124" s="516"/>
      <c r="TZV124" s="516"/>
      <c r="TZW124" s="516"/>
      <c r="TZX124" s="516"/>
      <c r="TZY124" s="516"/>
      <c r="TZZ124" s="516"/>
      <c r="UAA124" s="516"/>
      <c r="UAB124" s="516"/>
      <c r="UAC124" s="516"/>
      <c r="UAD124" s="516"/>
      <c r="UAE124" s="516"/>
      <c r="UAF124" s="516"/>
      <c r="UAG124" s="516"/>
      <c r="UAH124" s="516"/>
      <c r="UAI124" s="516"/>
      <c r="UAJ124" s="516"/>
      <c r="UAK124" s="516"/>
      <c r="UAL124" s="516"/>
      <c r="UAM124" s="516"/>
      <c r="UAN124" s="516"/>
      <c r="UAO124" s="516"/>
      <c r="UAP124" s="516"/>
      <c r="UAQ124" s="516"/>
      <c r="UAR124" s="516"/>
      <c r="UAS124" s="516"/>
      <c r="UAT124" s="516"/>
      <c r="UAU124" s="516"/>
      <c r="UAV124" s="516"/>
      <c r="UAW124" s="516"/>
      <c r="UAX124" s="516"/>
      <c r="UAY124" s="516"/>
      <c r="UAZ124" s="516"/>
      <c r="UBA124" s="516"/>
      <c r="UBB124" s="516"/>
      <c r="UBC124" s="516"/>
      <c r="UBD124" s="516"/>
      <c r="UBE124" s="516"/>
      <c r="UBF124" s="516"/>
      <c r="UBG124" s="516"/>
      <c r="UBH124" s="516"/>
      <c r="UBI124" s="516"/>
      <c r="UBJ124" s="516"/>
      <c r="UBK124" s="516"/>
      <c r="UBL124" s="516"/>
      <c r="UBM124" s="516"/>
      <c r="UBN124" s="516"/>
      <c r="UBO124" s="516"/>
      <c r="UBP124" s="516"/>
      <c r="UBQ124" s="516"/>
      <c r="UBR124" s="516"/>
      <c r="UBS124" s="516"/>
      <c r="UBT124" s="516"/>
      <c r="UBU124" s="516"/>
      <c r="UBV124" s="516"/>
      <c r="UBW124" s="516"/>
      <c r="UBX124" s="516"/>
      <c r="UBY124" s="516"/>
      <c r="UBZ124" s="516"/>
      <c r="UCA124" s="516"/>
      <c r="UCB124" s="516"/>
      <c r="UCC124" s="516"/>
      <c r="UCD124" s="516"/>
      <c r="UCE124" s="516"/>
      <c r="UCF124" s="516"/>
      <c r="UCG124" s="516"/>
      <c r="UCH124" s="516"/>
      <c r="UCI124" s="516"/>
      <c r="UCJ124" s="516"/>
      <c r="UCK124" s="516"/>
      <c r="UCL124" s="516"/>
      <c r="UCM124" s="516"/>
      <c r="UCN124" s="516"/>
      <c r="UCO124" s="516"/>
      <c r="UCP124" s="516"/>
      <c r="UCQ124" s="516"/>
      <c r="UCR124" s="516"/>
      <c r="UCS124" s="516"/>
      <c r="UCT124" s="516"/>
      <c r="UCU124" s="516"/>
      <c r="UCV124" s="516"/>
      <c r="UCW124" s="516"/>
      <c r="UCX124" s="516"/>
      <c r="UCY124" s="516"/>
      <c r="UCZ124" s="516"/>
      <c r="UDA124" s="516"/>
      <c r="UDB124" s="516"/>
      <c r="UDC124" s="516"/>
      <c r="UDD124" s="516"/>
      <c r="UDE124" s="516"/>
      <c r="UDF124" s="516"/>
      <c r="UDG124" s="516"/>
      <c r="UDH124" s="516"/>
      <c r="UDI124" s="516"/>
      <c r="UDJ124" s="516"/>
      <c r="UDK124" s="516"/>
      <c r="UDL124" s="516"/>
      <c r="UDM124" s="516"/>
      <c r="UDN124" s="516"/>
      <c r="UDO124" s="516"/>
      <c r="UDP124" s="516"/>
      <c r="UDQ124" s="516"/>
      <c r="UDR124" s="516"/>
      <c r="UDS124" s="516"/>
      <c r="UDT124" s="516"/>
      <c r="UDU124" s="516"/>
      <c r="UDV124" s="516"/>
      <c r="UDW124" s="516"/>
      <c r="UDX124" s="516"/>
      <c r="UDY124" s="516"/>
      <c r="UDZ124" s="516"/>
      <c r="UEA124" s="516"/>
      <c r="UEB124" s="516"/>
      <c r="UEC124" s="516"/>
      <c r="UED124" s="516"/>
      <c r="UEE124" s="516"/>
      <c r="UEF124" s="516"/>
      <c r="UEG124" s="516"/>
      <c r="UEH124" s="516"/>
      <c r="UEI124" s="516"/>
      <c r="UEJ124" s="516"/>
      <c r="UEK124" s="516"/>
      <c r="UEL124" s="516"/>
      <c r="UEM124" s="516"/>
      <c r="UEN124" s="516"/>
      <c r="UEO124" s="516"/>
      <c r="UEP124" s="516"/>
      <c r="UEQ124" s="516"/>
      <c r="UER124" s="516"/>
      <c r="UES124" s="516"/>
      <c r="UET124" s="516"/>
      <c r="UEU124" s="516"/>
      <c r="UEV124" s="516"/>
      <c r="UEW124" s="516"/>
      <c r="UEX124" s="516"/>
      <c r="UEY124" s="516"/>
      <c r="UEZ124" s="516"/>
      <c r="UFA124" s="516"/>
      <c r="UFB124" s="516"/>
      <c r="UFC124" s="516"/>
      <c r="UFD124" s="516"/>
      <c r="UFE124" s="516"/>
      <c r="UFF124" s="516"/>
      <c r="UFG124" s="516"/>
      <c r="UFH124" s="516"/>
      <c r="UFI124" s="516"/>
      <c r="UFJ124" s="516"/>
      <c r="UFK124" s="516"/>
      <c r="UFL124" s="516"/>
      <c r="UFM124" s="516"/>
      <c r="UFN124" s="516"/>
      <c r="UFO124" s="516"/>
      <c r="UFP124" s="516"/>
      <c r="UFQ124" s="516"/>
      <c r="UFR124" s="516"/>
      <c r="UFS124" s="516"/>
      <c r="UFT124" s="516"/>
      <c r="UFU124" s="516"/>
      <c r="UFV124" s="516"/>
      <c r="UFW124" s="516"/>
      <c r="UFX124" s="516"/>
      <c r="UFY124" s="516"/>
      <c r="UFZ124" s="516"/>
      <c r="UGA124" s="516"/>
      <c r="UGB124" s="516"/>
      <c r="UGC124" s="516"/>
      <c r="UGD124" s="516"/>
      <c r="UGE124" s="516"/>
      <c r="UGF124" s="516"/>
      <c r="UGG124" s="516"/>
      <c r="UGH124" s="516"/>
      <c r="UGI124" s="516"/>
      <c r="UGJ124" s="516"/>
      <c r="UGK124" s="516"/>
      <c r="UGL124" s="516"/>
      <c r="UGM124" s="516"/>
      <c r="UGN124" s="516"/>
      <c r="UGO124" s="516"/>
      <c r="UGP124" s="516"/>
      <c r="UGQ124" s="516"/>
      <c r="UGR124" s="516"/>
      <c r="UGS124" s="516"/>
      <c r="UGT124" s="516"/>
      <c r="UGU124" s="516"/>
      <c r="UGV124" s="516"/>
      <c r="UGW124" s="516"/>
      <c r="UGX124" s="516"/>
      <c r="UGY124" s="516"/>
      <c r="UGZ124" s="516"/>
      <c r="UHA124" s="516"/>
      <c r="UHB124" s="516"/>
      <c r="UHC124" s="516"/>
      <c r="UHD124" s="516"/>
      <c r="UHE124" s="516"/>
      <c r="UHF124" s="516"/>
      <c r="UHG124" s="516"/>
      <c r="UHH124" s="516"/>
      <c r="UHI124" s="516"/>
      <c r="UHJ124" s="516"/>
      <c r="UHK124" s="516"/>
      <c r="UHL124" s="516"/>
      <c r="UHM124" s="516"/>
      <c r="UHN124" s="516"/>
      <c r="UHO124" s="516"/>
      <c r="UHP124" s="516"/>
      <c r="UHQ124" s="516"/>
      <c r="UHR124" s="516"/>
      <c r="UHS124" s="516"/>
      <c r="UHT124" s="516"/>
      <c r="UHU124" s="516"/>
      <c r="UHV124" s="516"/>
      <c r="UHW124" s="516"/>
      <c r="UHX124" s="516"/>
      <c r="UHY124" s="516"/>
      <c r="UHZ124" s="516"/>
      <c r="UIA124" s="516"/>
      <c r="UIB124" s="516"/>
      <c r="UIC124" s="516"/>
      <c r="UID124" s="516"/>
      <c r="UIE124" s="516"/>
      <c r="UIF124" s="516"/>
      <c r="UIG124" s="516"/>
      <c r="UIH124" s="516"/>
      <c r="UII124" s="516"/>
      <c r="UIJ124" s="516"/>
      <c r="UIK124" s="516"/>
      <c r="UIL124" s="516"/>
      <c r="UIM124" s="516"/>
      <c r="UIN124" s="516"/>
      <c r="UIO124" s="516"/>
      <c r="UIP124" s="516"/>
      <c r="UIQ124" s="516"/>
      <c r="UIR124" s="516"/>
      <c r="UIS124" s="516"/>
      <c r="UIT124" s="516"/>
      <c r="UIU124" s="516"/>
      <c r="UIV124" s="516"/>
      <c r="UIW124" s="516"/>
      <c r="UIX124" s="516"/>
      <c r="UIY124" s="516"/>
      <c r="UIZ124" s="516"/>
      <c r="UJA124" s="516"/>
      <c r="UJB124" s="516"/>
      <c r="UJC124" s="516"/>
      <c r="UJD124" s="516"/>
      <c r="UJE124" s="516"/>
      <c r="UJF124" s="516"/>
      <c r="UJG124" s="516"/>
      <c r="UJH124" s="516"/>
      <c r="UJI124" s="516"/>
      <c r="UJJ124" s="516"/>
      <c r="UJK124" s="516"/>
      <c r="UJL124" s="516"/>
      <c r="UJM124" s="516"/>
      <c r="UJN124" s="516"/>
      <c r="UJO124" s="516"/>
      <c r="UJP124" s="516"/>
      <c r="UJQ124" s="516"/>
      <c r="UJR124" s="516"/>
      <c r="UJS124" s="516"/>
      <c r="UJT124" s="516"/>
      <c r="UJU124" s="516"/>
      <c r="UJV124" s="516"/>
      <c r="UJW124" s="516"/>
      <c r="UJX124" s="516"/>
      <c r="UJY124" s="516"/>
      <c r="UJZ124" s="516"/>
      <c r="UKA124" s="516"/>
      <c r="UKB124" s="516"/>
      <c r="UKC124" s="516"/>
      <c r="UKD124" s="516"/>
      <c r="UKE124" s="516"/>
      <c r="UKF124" s="516"/>
      <c r="UKG124" s="516"/>
      <c r="UKH124" s="516"/>
      <c r="UKI124" s="516"/>
      <c r="UKJ124" s="516"/>
      <c r="UKK124" s="516"/>
      <c r="UKL124" s="516"/>
      <c r="UKM124" s="516"/>
      <c r="UKN124" s="516"/>
      <c r="UKO124" s="516"/>
      <c r="UKP124" s="516"/>
      <c r="UKQ124" s="516"/>
      <c r="UKR124" s="516"/>
      <c r="UKS124" s="516"/>
      <c r="UKT124" s="516"/>
      <c r="UKU124" s="516"/>
      <c r="UKV124" s="516"/>
      <c r="UKW124" s="516"/>
      <c r="UKX124" s="516"/>
      <c r="UKY124" s="516"/>
      <c r="UKZ124" s="516"/>
      <c r="ULA124" s="516"/>
      <c r="ULB124" s="516"/>
      <c r="ULC124" s="516"/>
      <c r="ULD124" s="516"/>
      <c r="ULE124" s="516"/>
      <c r="ULF124" s="516"/>
      <c r="ULG124" s="516"/>
      <c r="ULH124" s="516"/>
      <c r="ULI124" s="516"/>
      <c r="ULJ124" s="516"/>
      <c r="ULK124" s="516"/>
      <c r="ULL124" s="516"/>
      <c r="ULM124" s="516"/>
      <c r="ULN124" s="516"/>
      <c r="ULO124" s="516"/>
      <c r="ULP124" s="516"/>
      <c r="ULQ124" s="516"/>
      <c r="ULR124" s="516"/>
      <c r="ULS124" s="516"/>
      <c r="ULT124" s="516"/>
      <c r="ULU124" s="516"/>
      <c r="ULV124" s="516"/>
      <c r="ULW124" s="516"/>
      <c r="ULX124" s="516"/>
      <c r="ULY124" s="516"/>
      <c r="ULZ124" s="516"/>
      <c r="UMA124" s="516"/>
      <c r="UMB124" s="516"/>
      <c r="UMC124" s="516"/>
      <c r="UMD124" s="516"/>
      <c r="UME124" s="516"/>
      <c r="UMF124" s="516"/>
      <c r="UMG124" s="516"/>
      <c r="UMH124" s="516"/>
      <c r="UMI124" s="516"/>
      <c r="UMJ124" s="516"/>
      <c r="UMK124" s="516"/>
      <c r="UML124" s="516"/>
      <c r="UMM124" s="516"/>
      <c r="UMN124" s="516"/>
      <c r="UMO124" s="516"/>
      <c r="UMP124" s="516"/>
      <c r="UMQ124" s="516"/>
      <c r="UMR124" s="516"/>
      <c r="UMS124" s="516"/>
      <c r="UMT124" s="516"/>
      <c r="UMU124" s="516"/>
      <c r="UMV124" s="516"/>
      <c r="UMW124" s="516"/>
      <c r="UMX124" s="516"/>
      <c r="UMY124" s="516"/>
      <c r="UMZ124" s="516"/>
      <c r="UNA124" s="516"/>
      <c r="UNB124" s="516"/>
      <c r="UNC124" s="516"/>
      <c r="UND124" s="516"/>
      <c r="UNE124" s="516"/>
      <c r="UNF124" s="516"/>
      <c r="UNG124" s="516"/>
      <c r="UNH124" s="516"/>
      <c r="UNI124" s="516"/>
      <c r="UNJ124" s="516"/>
      <c r="UNK124" s="516"/>
      <c r="UNL124" s="516"/>
      <c r="UNM124" s="516"/>
      <c r="UNN124" s="516"/>
      <c r="UNO124" s="516"/>
      <c r="UNP124" s="516"/>
      <c r="UNQ124" s="516"/>
      <c r="UNR124" s="516"/>
      <c r="UNS124" s="516"/>
      <c r="UNT124" s="516"/>
      <c r="UNU124" s="516"/>
      <c r="UNV124" s="516"/>
      <c r="UNW124" s="516"/>
      <c r="UNX124" s="516"/>
      <c r="UNY124" s="516"/>
      <c r="UNZ124" s="516"/>
      <c r="UOA124" s="516"/>
      <c r="UOB124" s="516"/>
      <c r="UOC124" s="516"/>
      <c r="UOD124" s="516"/>
      <c r="UOE124" s="516"/>
      <c r="UOF124" s="516"/>
      <c r="UOG124" s="516"/>
      <c r="UOH124" s="516"/>
      <c r="UOI124" s="516"/>
      <c r="UOJ124" s="516"/>
      <c r="UOK124" s="516"/>
      <c r="UOL124" s="516"/>
      <c r="UOM124" s="516"/>
      <c r="UON124" s="516"/>
      <c r="UOO124" s="516"/>
      <c r="UOP124" s="516"/>
      <c r="UOQ124" s="516"/>
      <c r="UOR124" s="516"/>
      <c r="UOS124" s="516"/>
      <c r="UOT124" s="516"/>
      <c r="UOU124" s="516"/>
      <c r="UOV124" s="516"/>
      <c r="UOW124" s="516"/>
      <c r="UOX124" s="516"/>
      <c r="UOY124" s="516"/>
      <c r="UOZ124" s="516"/>
      <c r="UPA124" s="516"/>
      <c r="UPB124" s="516"/>
      <c r="UPC124" s="516"/>
      <c r="UPD124" s="516"/>
      <c r="UPE124" s="516"/>
      <c r="UPF124" s="516"/>
      <c r="UPG124" s="516"/>
      <c r="UPH124" s="516"/>
      <c r="UPI124" s="516"/>
      <c r="UPJ124" s="516"/>
      <c r="UPK124" s="516"/>
      <c r="UPL124" s="516"/>
      <c r="UPM124" s="516"/>
      <c r="UPN124" s="516"/>
      <c r="UPO124" s="516"/>
      <c r="UPP124" s="516"/>
      <c r="UPQ124" s="516"/>
      <c r="UPR124" s="516"/>
      <c r="UPS124" s="516"/>
      <c r="UPT124" s="516"/>
      <c r="UPU124" s="516"/>
      <c r="UPV124" s="516"/>
      <c r="UPW124" s="516"/>
      <c r="UPX124" s="516"/>
      <c r="UPY124" s="516"/>
      <c r="UPZ124" s="516"/>
      <c r="UQA124" s="516"/>
      <c r="UQB124" s="516"/>
      <c r="UQC124" s="516"/>
      <c r="UQD124" s="516"/>
      <c r="UQE124" s="516"/>
      <c r="UQF124" s="516"/>
      <c r="UQG124" s="516"/>
      <c r="UQH124" s="516"/>
      <c r="UQI124" s="516"/>
      <c r="UQJ124" s="516"/>
      <c r="UQK124" s="516"/>
      <c r="UQL124" s="516"/>
      <c r="UQM124" s="516"/>
      <c r="UQN124" s="516"/>
      <c r="UQO124" s="516"/>
      <c r="UQP124" s="516"/>
      <c r="UQQ124" s="516"/>
      <c r="UQR124" s="516"/>
      <c r="UQS124" s="516"/>
      <c r="UQT124" s="516"/>
      <c r="UQU124" s="516"/>
      <c r="UQV124" s="516"/>
      <c r="UQW124" s="516"/>
      <c r="UQX124" s="516"/>
      <c r="UQY124" s="516"/>
      <c r="UQZ124" s="516"/>
      <c r="URA124" s="516"/>
      <c r="URB124" s="516"/>
      <c r="URC124" s="516"/>
      <c r="URD124" s="516"/>
      <c r="URE124" s="516"/>
      <c r="URF124" s="516"/>
      <c r="URG124" s="516"/>
      <c r="URH124" s="516"/>
      <c r="URI124" s="516"/>
      <c r="URJ124" s="516"/>
      <c r="URK124" s="516"/>
      <c r="URL124" s="516"/>
      <c r="URM124" s="516"/>
      <c r="URN124" s="516"/>
      <c r="URO124" s="516"/>
      <c r="URP124" s="516"/>
      <c r="URQ124" s="516"/>
      <c r="URR124" s="516"/>
      <c r="URS124" s="516"/>
      <c r="URT124" s="516"/>
      <c r="URU124" s="516"/>
      <c r="URV124" s="516"/>
      <c r="URW124" s="516"/>
      <c r="URX124" s="516"/>
      <c r="URY124" s="516"/>
      <c r="URZ124" s="516"/>
      <c r="USA124" s="516"/>
      <c r="USB124" s="516"/>
      <c r="USC124" s="516"/>
      <c r="USD124" s="516"/>
      <c r="USE124" s="516"/>
      <c r="USF124" s="516"/>
      <c r="USG124" s="516"/>
      <c r="USH124" s="516"/>
      <c r="USI124" s="516"/>
      <c r="USJ124" s="516"/>
      <c r="USK124" s="516"/>
      <c r="USL124" s="516"/>
      <c r="USM124" s="516"/>
      <c r="USN124" s="516"/>
      <c r="USO124" s="516"/>
      <c r="USP124" s="516"/>
      <c r="USQ124" s="516"/>
      <c r="USR124" s="516"/>
      <c r="USS124" s="516"/>
      <c r="UST124" s="516"/>
      <c r="USU124" s="516"/>
      <c r="USV124" s="516"/>
      <c r="USW124" s="516"/>
      <c r="USX124" s="516"/>
      <c r="USY124" s="516"/>
      <c r="USZ124" s="516"/>
      <c r="UTA124" s="516"/>
      <c r="UTB124" s="516"/>
      <c r="UTC124" s="516"/>
      <c r="UTD124" s="516"/>
      <c r="UTE124" s="516"/>
      <c r="UTF124" s="516"/>
      <c r="UTG124" s="516"/>
      <c r="UTH124" s="516"/>
      <c r="UTI124" s="516"/>
      <c r="UTJ124" s="516"/>
      <c r="UTK124" s="516"/>
      <c r="UTL124" s="516"/>
      <c r="UTM124" s="516"/>
      <c r="UTN124" s="516"/>
      <c r="UTO124" s="516"/>
      <c r="UTP124" s="516"/>
      <c r="UTQ124" s="516"/>
      <c r="UTR124" s="516"/>
      <c r="UTS124" s="516"/>
      <c r="UTT124" s="516"/>
      <c r="UTU124" s="516"/>
      <c r="UTV124" s="516"/>
      <c r="UTW124" s="516"/>
      <c r="UTX124" s="516"/>
      <c r="UTY124" s="516"/>
      <c r="UTZ124" s="516"/>
      <c r="UUA124" s="516"/>
      <c r="UUB124" s="516"/>
      <c r="UUC124" s="516"/>
      <c r="UUD124" s="516"/>
      <c r="UUE124" s="516"/>
      <c r="UUF124" s="516"/>
      <c r="UUG124" s="516"/>
      <c r="UUH124" s="516"/>
      <c r="UUI124" s="516"/>
      <c r="UUJ124" s="516"/>
      <c r="UUK124" s="516"/>
      <c r="UUL124" s="516"/>
      <c r="UUM124" s="516"/>
      <c r="UUN124" s="516"/>
      <c r="UUO124" s="516"/>
      <c r="UUP124" s="516"/>
      <c r="UUQ124" s="516"/>
      <c r="UUR124" s="516"/>
      <c r="UUS124" s="516"/>
      <c r="UUT124" s="516"/>
      <c r="UUU124" s="516"/>
      <c r="UUV124" s="516"/>
      <c r="UUW124" s="516"/>
      <c r="UUX124" s="516"/>
      <c r="UUY124" s="516"/>
      <c r="UUZ124" s="516"/>
      <c r="UVA124" s="516"/>
      <c r="UVB124" s="516"/>
      <c r="UVC124" s="516"/>
      <c r="UVD124" s="516"/>
      <c r="UVE124" s="516"/>
      <c r="UVF124" s="516"/>
      <c r="UVG124" s="516"/>
      <c r="UVH124" s="516"/>
      <c r="UVI124" s="516"/>
      <c r="UVJ124" s="516"/>
      <c r="UVK124" s="516"/>
      <c r="UVL124" s="516"/>
      <c r="UVM124" s="516"/>
      <c r="UVN124" s="516"/>
      <c r="UVO124" s="516"/>
      <c r="UVP124" s="516"/>
      <c r="UVQ124" s="516"/>
      <c r="UVR124" s="516"/>
      <c r="UVS124" s="516"/>
      <c r="UVT124" s="516"/>
      <c r="UVU124" s="516"/>
      <c r="UVV124" s="516"/>
      <c r="UVW124" s="516"/>
      <c r="UVX124" s="516"/>
      <c r="UVY124" s="516"/>
      <c r="UVZ124" s="516"/>
      <c r="UWA124" s="516"/>
      <c r="UWB124" s="516"/>
      <c r="UWC124" s="516"/>
      <c r="UWD124" s="516"/>
      <c r="UWE124" s="516"/>
      <c r="UWF124" s="516"/>
      <c r="UWG124" s="516"/>
      <c r="UWH124" s="516"/>
      <c r="UWI124" s="516"/>
      <c r="UWJ124" s="516"/>
      <c r="UWK124" s="516"/>
      <c r="UWL124" s="516"/>
      <c r="UWM124" s="516"/>
      <c r="UWN124" s="516"/>
      <c r="UWO124" s="516"/>
      <c r="UWP124" s="516"/>
      <c r="UWQ124" s="516"/>
      <c r="UWR124" s="516"/>
      <c r="UWS124" s="516"/>
      <c r="UWT124" s="516"/>
      <c r="UWU124" s="516"/>
      <c r="UWV124" s="516"/>
      <c r="UWW124" s="516"/>
      <c r="UWX124" s="516"/>
      <c r="UWY124" s="516"/>
      <c r="UWZ124" s="516"/>
      <c r="UXA124" s="516"/>
      <c r="UXB124" s="516"/>
      <c r="UXC124" s="516"/>
      <c r="UXD124" s="516"/>
      <c r="UXE124" s="516"/>
      <c r="UXF124" s="516"/>
      <c r="UXG124" s="516"/>
      <c r="UXH124" s="516"/>
      <c r="UXI124" s="516"/>
      <c r="UXJ124" s="516"/>
      <c r="UXK124" s="516"/>
      <c r="UXL124" s="516"/>
      <c r="UXM124" s="516"/>
      <c r="UXN124" s="516"/>
      <c r="UXO124" s="516"/>
      <c r="UXP124" s="516"/>
      <c r="UXQ124" s="516"/>
      <c r="UXR124" s="516"/>
      <c r="UXS124" s="516"/>
      <c r="UXT124" s="516"/>
      <c r="UXU124" s="516"/>
      <c r="UXV124" s="516"/>
      <c r="UXW124" s="516"/>
      <c r="UXX124" s="516"/>
      <c r="UXY124" s="516"/>
      <c r="UXZ124" s="516"/>
      <c r="UYA124" s="516"/>
      <c r="UYB124" s="516"/>
      <c r="UYC124" s="516"/>
      <c r="UYD124" s="516"/>
      <c r="UYE124" s="516"/>
      <c r="UYF124" s="516"/>
      <c r="UYG124" s="516"/>
      <c r="UYH124" s="516"/>
      <c r="UYI124" s="516"/>
      <c r="UYJ124" s="516"/>
      <c r="UYK124" s="516"/>
      <c r="UYL124" s="516"/>
      <c r="UYM124" s="516"/>
      <c r="UYN124" s="516"/>
      <c r="UYO124" s="516"/>
      <c r="UYP124" s="516"/>
      <c r="UYQ124" s="516"/>
      <c r="UYR124" s="516"/>
      <c r="UYS124" s="516"/>
      <c r="UYT124" s="516"/>
      <c r="UYU124" s="516"/>
      <c r="UYV124" s="516"/>
      <c r="UYW124" s="516"/>
      <c r="UYX124" s="516"/>
      <c r="UYY124" s="516"/>
      <c r="UYZ124" s="516"/>
      <c r="UZA124" s="516"/>
      <c r="UZB124" s="516"/>
      <c r="UZC124" s="516"/>
      <c r="UZD124" s="516"/>
      <c r="UZE124" s="516"/>
      <c r="UZF124" s="516"/>
      <c r="UZG124" s="516"/>
      <c r="UZH124" s="516"/>
      <c r="UZI124" s="516"/>
      <c r="UZJ124" s="516"/>
      <c r="UZK124" s="516"/>
      <c r="UZL124" s="516"/>
      <c r="UZM124" s="516"/>
      <c r="UZN124" s="516"/>
      <c r="UZO124" s="516"/>
      <c r="UZP124" s="516"/>
      <c r="UZQ124" s="516"/>
      <c r="UZR124" s="516"/>
      <c r="UZS124" s="516"/>
      <c r="UZT124" s="516"/>
      <c r="UZU124" s="516"/>
      <c r="UZV124" s="516"/>
      <c r="UZW124" s="516"/>
      <c r="UZX124" s="516"/>
      <c r="UZY124" s="516"/>
      <c r="UZZ124" s="516"/>
      <c r="VAA124" s="516"/>
      <c r="VAB124" s="516"/>
      <c r="VAC124" s="516"/>
      <c r="VAD124" s="516"/>
      <c r="VAE124" s="516"/>
      <c r="VAF124" s="516"/>
      <c r="VAG124" s="516"/>
      <c r="VAH124" s="516"/>
      <c r="VAI124" s="516"/>
      <c r="VAJ124" s="516"/>
      <c r="VAK124" s="516"/>
      <c r="VAL124" s="516"/>
      <c r="VAM124" s="516"/>
      <c r="VAN124" s="516"/>
      <c r="VAO124" s="516"/>
      <c r="VAP124" s="516"/>
      <c r="VAQ124" s="516"/>
      <c r="VAR124" s="516"/>
      <c r="VAS124" s="516"/>
      <c r="VAT124" s="516"/>
      <c r="VAU124" s="516"/>
      <c r="VAV124" s="516"/>
      <c r="VAW124" s="516"/>
      <c r="VAX124" s="516"/>
      <c r="VAY124" s="516"/>
      <c r="VAZ124" s="516"/>
      <c r="VBA124" s="516"/>
      <c r="VBB124" s="516"/>
      <c r="VBC124" s="516"/>
      <c r="VBD124" s="516"/>
      <c r="VBE124" s="516"/>
      <c r="VBF124" s="516"/>
      <c r="VBG124" s="516"/>
      <c r="VBH124" s="516"/>
      <c r="VBI124" s="516"/>
      <c r="VBJ124" s="516"/>
      <c r="VBK124" s="516"/>
      <c r="VBL124" s="516"/>
      <c r="VBM124" s="516"/>
      <c r="VBN124" s="516"/>
      <c r="VBO124" s="516"/>
      <c r="VBP124" s="516"/>
      <c r="VBQ124" s="516"/>
      <c r="VBR124" s="516"/>
      <c r="VBS124" s="516"/>
      <c r="VBT124" s="516"/>
      <c r="VBU124" s="516"/>
      <c r="VBV124" s="516"/>
      <c r="VBW124" s="516"/>
      <c r="VBX124" s="516"/>
      <c r="VBY124" s="516"/>
      <c r="VBZ124" s="516"/>
      <c r="VCA124" s="516"/>
      <c r="VCB124" s="516"/>
      <c r="VCC124" s="516"/>
      <c r="VCD124" s="516"/>
      <c r="VCE124" s="516"/>
      <c r="VCF124" s="516"/>
      <c r="VCG124" s="516"/>
      <c r="VCH124" s="516"/>
      <c r="VCI124" s="516"/>
      <c r="VCJ124" s="516"/>
      <c r="VCK124" s="516"/>
      <c r="VCL124" s="516"/>
      <c r="VCM124" s="516"/>
      <c r="VCN124" s="516"/>
      <c r="VCO124" s="516"/>
      <c r="VCP124" s="516"/>
      <c r="VCQ124" s="516"/>
      <c r="VCR124" s="516"/>
      <c r="VCS124" s="516"/>
      <c r="VCT124" s="516"/>
      <c r="VCU124" s="516"/>
      <c r="VCV124" s="516"/>
      <c r="VCW124" s="516"/>
      <c r="VCX124" s="516"/>
      <c r="VCY124" s="516"/>
      <c r="VCZ124" s="516"/>
      <c r="VDA124" s="516"/>
      <c r="VDB124" s="516"/>
      <c r="VDC124" s="516"/>
      <c r="VDD124" s="516"/>
      <c r="VDE124" s="516"/>
      <c r="VDF124" s="516"/>
      <c r="VDG124" s="516"/>
      <c r="VDH124" s="516"/>
      <c r="VDI124" s="516"/>
      <c r="VDJ124" s="516"/>
      <c r="VDK124" s="516"/>
      <c r="VDL124" s="516"/>
      <c r="VDM124" s="516"/>
      <c r="VDN124" s="516"/>
      <c r="VDO124" s="516"/>
      <c r="VDP124" s="516"/>
      <c r="VDQ124" s="516"/>
      <c r="VDR124" s="516"/>
      <c r="VDS124" s="516"/>
      <c r="VDT124" s="516"/>
      <c r="VDU124" s="516"/>
      <c r="VDV124" s="516"/>
      <c r="VDW124" s="516"/>
      <c r="VDX124" s="516"/>
      <c r="VDY124" s="516"/>
      <c r="VDZ124" s="516"/>
      <c r="VEA124" s="516"/>
      <c r="VEB124" s="516"/>
      <c r="VEC124" s="516"/>
      <c r="VED124" s="516"/>
      <c r="VEE124" s="516"/>
      <c r="VEF124" s="516"/>
      <c r="VEG124" s="516"/>
      <c r="VEH124" s="516"/>
      <c r="VEI124" s="516"/>
      <c r="VEJ124" s="516"/>
      <c r="VEK124" s="516"/>
      <c r="VEL124" s="516"/>
      <c r="VEM124" s="516"/>
      <c r="VEN124" s="516"/>
      <c r="VEO124" s="516"/>
      <c r="VEP124" s="516"/>
      <c r="VEQ124" s="516"/>
      <c r="VER124" s="516"/>
      <c r="VES124" s="516"/>
      <c r="VET124" s="516"/>
      <c r="VEU124" s="516"/>
      <c r="VEV124" s="516"/>
      <c r="VEW124" s="516"/>
      <c r="VEX124" s="516"/>
      <c r="VEY124" s="516"/>
      <c r="VEZ124" s="516"/>
      <c r="VFA124" s="516"/>
      <c r="VFB124" s="516"/>
      <c r="VFC124" s="516"/>
      <c r="VFD124" s="516"/>
      <c r="VFE124" s="516"/>
      <c r="VFF124" s="516"/>
      <c r="VFG124" s="516"/>
      <c r="VFH124" s="516"/>
      <c r="VFI124" s="516"/>
      <c r="VFJ124" s="516"/>
      <c r="VFK124" s="516"/>
      <c r="VFL124" s="516"/>
      <c r="VFM124" s="516"/>
      <c r="VFN124" s="516"/>
      <c r="VFO124" s="516"/>
      <c r="VFP124" s="516"/>
      <c r="VFQ124" s="516"/>
      <c r="VFR124" s="516"/>
      <c r="VFS124" s="516"/>
      <c r="VFT124" s="516"/>
      <c r="VFU124" s="516"/>
      <c r="VFV124" s="516"/>
      <c r="VFW124" s="516"/>
      <c r="VFX124" s="516"/>
      <c r="VFY124" s="516"/>
      <c r="VFZ124" s="516"/>
      <c r="VGA124" s="516"/>
      <c r="VGB124" s="516"/>
      <c r="VGC124" s="516"/>
      <c r="VGD124" s="516"/>
      <c r="VGE124" s="516"/>
      <c r="VGF124" s="516"/>
      <c r="VGG124" s="516"/>
      <c r="VGH124" s="516"/>
      <c r="VGI124" s="516"/>
      <c r="VGJ124" s="516"/>
      <c r="VGK124" s="516"/>
      <c r="VGL124" s="516"/>
      <c r="VGM124" s="516"/>
      <c r="VGN124" s="516"/>
      <c r="VGO124" s="516"/>
      <c r="VGP124" s="516"/>
      <c r="VGQ124" s="516"/>
      <c r="VGR124" s="516"/>
      <c r="VGS124" s="516"/>
      <c r="VGT124" s="516"/>
      <c r="VGU124" s="516"/>
      <c r="VGV124" s="516"/>
      <c r="VGW124" s="516"/>
      <c r="VGX124" s="516"/>
      <c r="VGY124" s="516"/>
      <c r="VGZ124" s="516"/>
      <c r="VHA124" s="516"/>
      <c r="VHB124" s="516"/>
      <c r="VHC124" s="516"/>
      <c r="VHD124" s="516"/>
      <c r="VHE124" s="516"/>
      <c r="VHF124" s="516"/>
      <c r="VHG124" s="516"/>
      <c r="VHH124" s="516"/>
      <c r="VHI124" s="516"/>
      <c r="VHJ124" s="516"/>
      <c r="VHK124" s="516"/>
      <c r="VHL124" s="516"/>
      <c r="VHM124" s="516"/>
      <c r="VHN124" s="516"/>
      <c r="VHO124" s="516"/>
      <c r="VHP124" s="516"/>
      <c r="VHQ124" s="516"/>
      <c r="VHR124" s="516"/>
      <c r="VHS124" s="516"/>
      <c r="VHT124" s="516"/>
      <c r="VHU124" s="516"/>
      <c r="VHV124" s="516"/>
      <c r="VHW124" s="516"/>
      <c r="VHX124" s="516"/>
      <c r="VHY124" s="516"/>
      <c r="VHZ124" s="516"/>
      <c r="VIA124" s="516"/>
      <c r="VIB124" s="516"/>
      <c r="VIC124" s="516"/>
      <c r="VID124" s="516"/>
      <c r="VIE124" s="516"/>
      <c r="VIF124" s="516"/>
      <c r="VIG124" s="516"/>
      <c r="VIH124" s="516"/>
      <c r="VII124" s="516"/>
      <c r="VIJ124" s="516"/>
      <c r="VIK124" s="516"/>
      <c r="VIL124" s="516"/>
      <c r="VIM124" s="516"/>
      <c r="VIN124" s="516"/>
      <c r="VIO124" s="516"/>
      <c r="VIP124" s="516"/>
      <c r="VIQ124" s="516"/>
      <c r="VIR124" s="516"/>
      <c r="VIS124" s="516"/>
      <c r="VIT124" s="516"/>
      <c r="VIU124" s="516"/>
      <c r="VIV124" s="516"/>
      <c r="VIW124" s="516"/>
      <c r="VIX124" s="516"/>
      <c r="VIY124" s="516"/>
      <c r="VIZ124" s="516"/>
      <c r="VJA124" s="516"/>
      <c r="VJB124" s="516"/>
      <c r="VJC124" s="516"/>
      <c r="VJD124" s="516"/>
      <c r="VJE124" s="516"/>
      <c r="VJF124" s="516"/>
      <c r="VJG124" s="516"/>
      <c r="VJH124" s="516"/>
      <c r="VJI124" s="516"/>
      <c r="VJJ124" s="516"/>
      <c r="VJK124" s="516"/>
      <c r="VJL124" s="516"/>
      <c r="VJM124" s="516"/>
      <c r="VJN124" s="516"/>
      <c r="VJO124" s="516"/>
      <c r="VJP124" s="516"/>
      <c r="VJQ124" s="516"/>
      <c r="VJR124" s="516"/>
      <c r="VJS124" s="516"/>
      <c r="VJT124" s="516"/>
      <c r="VJU124" s="516"/>
      <c r="VJV124" s="516"/>
      <c r="VJW124" s="516"/>
      <c r="VJX124" s="516"/>
      <c r="VJY124" s="516"/>
      <c r="VJZ124" s="516"/>
      <c r="VKA124" s="516"/>
      <c r="VKB124" s="516"/>
      <c r="VKC124" s="516"/>
      <c r="VKD124" s="516"/>
      <c r="VKE124" s="516"/>
      <c r="VKF124" s="516"/>
      <c r="VKG124" s="516"/>
      <c r="VKH124" s="516"/>
      <c r="VKI124" s="516"/>
      <c r="VKJ124" s="516"/>
      <c r="VKK124" s="516"/>
      <c r="VKL124" s="516"/>
      <c r="VKM124" s="516"/>
      <c r="VKN124" s="516"/>
      <c r="VKO124" s="516"/>
      <c r="VKP124" s="516"/>
      <c r="VKQ124" s="516"/>
      <c r="VKR124" s="516"/>
      <c r="VKS124" s="516"/>
      <c r="VKT124" s="516"/>
      <c r="VKU124" s="516"/>
      <c r="VKV124" s="516"/>
      <c r="VKW124" s="516"/>
      <c r="VKX124" s="516"/>
      <c r="VKY124" s="516"/>
      <c r="VKZ124" s="516"/>
      <c r="VLA124" s="516"/>
      <c r="VLB124" s="516"/>
      <c r="VLC124" s="516"/>
      <c r="VLD124" s="516"/>
      <c r="VLE124" s="516"/>
      <c r="VLF124" s="516"/>
      <c r="VLG124" s="516"/>
      <c r="VLH124" s="516"/>
      <c r="VLI124" s="516"/>
      <c r="VLJ124" s="516"/>
      <c r="VLK124" s="516"/>
      <c r="VLL124" s="516"/>
      <c r="VLM124" s="516"/>
      <c r="VLN124" s="516"/>
      <c r="VLO124" s="516"/>
      <c r="VLP124" s="516"/>
      <c r="VLQ124" s="516"/>
      <c r="VLR124" s="516"/>
      <c r="VLS124" s="516"/>
      <c r="VLT124" s="516"/>
      <c r="VLU124" s="516"/>
      <c r="VLV124" s="516"/>
      <c r="VLW124" s="516"/>
      <c r="VLX124" s="516"/>
      <c r="VLY124" s="516"/>
      <c r="VLZ124" s="516"/>
      <c r="VMA124" s="516"/>
      <c r="VMB124" s="516"/>
      <c r="VMC124" s="516"/>
      <c r="VMD124" s="516"/>
      <c r="VME124" s="516"/>
      <c r="VMF124" s="516"/>
      <c r="VMG124" s="516"/>
      <c r="VMH124" s="516"/>
      <c r="VMI124" s="516"/>
      <c r="VMJ124" s="516"/>
      <c r="VMK124" s="516"/>
      <c r="VML124" s="516"/>
      <c r="VMM124" s="516"/>
      <c r="VMN124" s="516"/>
      <c r="VMO124" s="516"/>
      <c r="VMP124" s="516"/>
      <c r="VMQ124" s="516"/>
      <c r="VMR124" s="516"/>
      <c r="VMS124" s="516"/>
      <c r="VMT124" s="516"/>
      <c r="VMU124" s="516"/>
      <c r="VMV124" s="516"/>
      <c r="VMW124" s="516"/>
      <c r="VMX124" s="516"/>
      <c r="VMY124" s="516"/>
      <c r="VMZ124" s="516"/>
      <c r="VNA124" s="516"/>
      <c r="VNB124" s="516"/>
      <c r="VNC124" s="516"/>
      <c r="VND124" s="516"/>
      <c r="VNE124" s="516"/>
      <c r="VNF124" s="516"/>
      <c r="VNG124" s="516"/>
      <c r="VNH124" s="516"/>
      <c r="VNI124" s="516"/>
      <c r="VNJ124" s="516"/>
      <c r="VNK124" s="516"/>
      <c r="VNL124" s="516"/>
      <c r="VNM124" s="516"/>
      <c r="VNN124" s="516"/>
      <c r="VNO124" s="516"/>
      <c r="VNP124" s="516"/>
      <c r="VNQ124" s="516"/>
      <c r="VNR124" s="516"/>
      <c r="VNS124" s="516"/>
      <c r="VNT124" s="516"/>
      <c r="VNU124" s="516"/>
      <c r="VNV124" s="516"/>
      <c r="VNW124" s="516"/>
      <c r="VNX124" s="516"/>
      <c r="VNY124" s="516"/>
      <c r="VNZ124" s="516"/>
      <c r="VOA124" s="516"/>
      <c r="VOB124" s="516"/>
      <c r="VOC124" s="516"/>
      <c r="VOD124" s="516"/>
      <c r="VOE124" s="516"/>
      <c r="VOF124" s="516"/>
      <c r="VOG124" s="516"/>
      <c r="VOH124" s="516"/>
      <c r="VOI124" s="516"/>
      <c r="VOJ124" s="516"/>
      <c r="VOK124" s="516"/>
      <c r="VOL124" s="516"/>
      <c r="VOM124" s="516"/>
      <c r="VON124" s="516"/>
      <c r="VOO124" s="516"/>
      <c r="VOP124" s="516"/>
      <c r="VOQ124" s="516"/>
      <c r="VOR124" s="516"/>
      <c r="VOS124" s="516"/>
      <c r="VOT124" s="516"/>
      <c r="VOU124" s="516"/>
      <c r="VOV124" s="516"/>
      <c r="VOW124" s="516"/>
      <c r="VOX124" s="516"/>
      <c r="VOY124" s="516"/>
      <c r="VOZ124" s="516"/>
      <c r="VPA124" s="516"/>
      <c r="VPB124" s="516"/>
      <c r="VPC124" s="516"/>
      <c r="VPD124" s="516"/>
      <c r="VPE124" s="516"/>
      <c r="VPF124" s="516"/>
      <c r="VPG124" s="516"/>
      <c r="VPH124" s="516"/>
      <c r="VPI124" s="516"/>
      <c r="VPJ124" s="516"/>
      <c r="VPK124" s="516"/>
      <c r="VPL124" s="516"/>
      <c r="VPM124" s="516"/>
      <c r="VPN124" s="516"/>
      <c r="VPO124" s="516"/>
      <c r="VPP124" s="516"/>
      <c r="VPQ124" s="516"/>
      <c r="VPR124" s="516"/>
      <c r="VPS124" s="516"/>
      <c r="VPT124" s="516"/>
      <c r="VPU124" s="516"/>
      <c r="VPV124" s="516"/>
      <c r="VPW124" s="516"/>
      <c r="VPX124" s="516"/>
      <c r="VPY124" s="516"/>
      <c r="VPZ124" s="516"/>
      <c r="VQA124" s="516"/>
      <c r="VQB124" s="516"/>
      <c r="VQC124" s="516"/>
      <c r="VQD124" s="516"/>
      <c r="VQE124" s="516"/>
      <c r="VQF124" s="516"/>
      <c r="VQG124" s="516"/>
      <c r="VQH124" s="516"/>
      <c r="VQI124" s="516"/>
      <c r="VQJ124" s="516"/>
      <c r="VQK124" s="516"/>
      <c r="VQL124" s="516"/>
      <c r="VQM124" s="516"/>
      <c r="VQN124" s="516"/>
      <c r="VQO124" s="516"/>
      <c r="VQP124" s="516"/>
      <c r="VQQ124" s="516"/>
      <c r="VQR124" s="516"/>
      <c r="VQS124" s="516"/>
      <c r="VQT124" s="516"/>
      <c r="VQU124" s="516"/>
      <c r="VQV124" s="516"/>
      <c r="VQW124" s="516"/>
      <c r="VQX124" s="516"/>
      <c r="VQY124" s="516"/>
      <c r="VQZ124" s="516"/>
      <c r="VRA124" s="516"/>
      <c r="VRB124" s="516"/>
      <c r="VRC124" s="516"/>
      <c r="VRD124" s="516"/>
      <c r="VRE124" s="516"/>
      <c r="VRF124" s="516"/>
      <c r="VRG124" s="516"/>
      <c r="VRH124" s="516"/>
      <c r="VRI124" s="516"/>
      <c r="VRJ124" s="516"/>
      <c r="VRK124" s="516"/>
      <c r="VRL124" s="516"/>
      <c r="VRM124" s="516"/>
      <c r="VRN124" s="516"/>
      <c r="VRO124" s="516"/>
      <c r="VRP124" s="516"/>
      <c r="VRQ124" s="516"/>
      <c r="VRR124" s="516"/>
      <c r="VRS124" s="516"/>
      <c r="VRT124" s="516"/>
      <c r="VRU124" s="516"/>
      <c r="VRV124" s="516"/>
      <c r="VRW124" s="516"/>
      <c r="VRX124" s="516"/>
      <c r="VRY124" s="516"/>
      <c r="VRZ124" s="516"/>
      <c r="VSA124" s="516"/>
      <c r="VSB124" s="516"/>
      <c r="VSC124" s="516"/>
      <c r="VSD124" s="516"/>
      <c r="VSE124" s="516"/>
      <c r="VSF124" s="516"/>
      <c r="VSG124" s="516"/>
      <c r="VSH124" s="516"/>
      <c r="VSI124" s="516"/>
      <c r="VSJ124" s="516"/>
      <c r="VSK124" s="516"/>
      <c r="VSL124" s="516"/>
      <c r="VSM124" s="516"/>
      <c r="VSN124" s="516"/>
      <c r="VSO124" s="516"/>
      <c r="VSP124" s="516"/>
      <c r="VSQ124" s="516"/>
      <c r="VSR124" s="516"/>
      <c r="VSS124" s="516"/>
      <c r="VST124" s="516"/>
      <c r="VSU124" s="516"/>
      <c r="VSV124" s="516"/>
      <c r="VSW124" s="516"/>
      <c r="VSX124" s="516"/>
      <c r="VSY124" s="516"/>
      <c r="VSZ124" s="516"/>
      <c r="VTA124" s="516"/>
      <c r="VTB124" s="516"/>
      <c r="VTC124" s="516"/>
      <c r="VTD124" s="516"/>
      <c r="VTE124" s="516"/>
      <c r="VTF124" s="516"/>
      <c r="VTG124" s="516"/>
      <c r="VTH124" s="516"/>
      <c r="VTI124" s="516"/>
      <c r="VTJ124" s="516"/>
      <c r="VTK124" s="516"/>
      <c r="VTL124" s="516"/>
      <c r="VTM124" s="516"/>
      <c r="VTN124" s="516"/>
      <c r="VTO124" s="516"/>
      <c r="VTP124" s="516"/>
      <c r="VTQ124" s="516"/>
      <c r="VTR124" s="516"/>
      <c r="VTS124" s="516"/>
      <c r="VTT124" s="516"/>
      <c r="VTU124" s="516"/>
      <c r="VTV124" s="516"/>
      <c r="VTW124" s="516"/>
      <c r="VTX124" s="516"/>
      <c r="VTY124" s="516"/>
      <c r="VTZ124" s="516"/>
      <c r="VUA124" s="516"/>
      <c r="VUB124" s="516"/>
      <c r="VUC124" s="516"/>
      <c r="VUD124" s="516"/>
      <c r="VUE124" s="516"/>
      <c r="VUF124" s="516"/>
      <c r="VUG124" s="516"/>
      <c r="VUH124" s="516"/>
      <c r="VUI124" s="516"/>
      <c r="VUJ124" s="516"/>
      <c r="VUK124" s="516"/>
      <c r="VUL124" s="516"/>
      <c r="VUM124" s="516"/>
      <c r="VUN124" s="516"/>
      <c r="VUO124" s="516"/>
      <c r="VUP124" s="516"/>
      <c r="VUQ124" s="516"/>
      <c r="VUR124" s="516"/>
      <c r="VUS124" s="516"/>
      <c r="VUT124" s="516"/>
      <c r="VUU124" s="516"/>
      <c r="VUV124" s="516"/>
      <c r="VUW124" s="516"/>
      <c r="VUX124" s="516"/>
      <c r="VUY124" s="516"/>
      <c r="VUZ124" s="516"/>
      <c r="VVA124" s="516"/>
      <c r="VVB124" s="516"/>
      <c r="VVC124" s="516"/>
      <c r="VVD124" s="516"/>
      <c r="VVE124" s="516"/>
      <c r="VVF124" s="516"/>
      <c r="VVG124" s="516"/>
      <c r="VVH124" s="516"/>
      <c r="VVI124" s="516"/>
      <c r="VVJ124" s="516"/>
      <c r="VVK124" s="516"/>
      <c r="VVL124" s="516"/>
      <c r="VVM124" s="516"/>
      <c r="VVN124" s="516"/>
      <c r="VVO124" s="516"/>
      <c r="VVP124" s="516"/>
      <c r="VVQ124" s="516"/>
      <c r="VVR124" s="516"/>
      <c r="VVS124" s="516"/>
      <c r="VVT124" s="516"/>
      <c r="VVU124" s="516"/>
      <c r="VVV124" s="516"/>
      <c r="VVW124" s="516"/>
      <c r="VVX124" s="516"/>
      <c r="VVY124" s="516"/>
      <c r="VVZ124" s="516"/>
      <c r="VWA124" s="516"/>
      <c r="VWB124" s="516"/>
      <c r="VWC124" s="516"/>
      <c r="VWD124" s="516"/>
      <c r="VWE124" s="516"/>
      <c r="VWF124" s="516"/>
      <c r="VWG124" s="516"/>
      <c r="VWH124" s="516"/>
      <c r="VWI124" s="516"/>
      <c r="VWJ124" s="516"/>
      <c r="VWK124" s="516"/>
      <c r="VWL124" s="516"/>
      <c r="VWM124" s="516"/>
      <c r="VWN124" s="516"/>
      <c r="VWO124" s="516"/>
      <c r="VWP124" s="516"/>
      <c r="VWQ124" s="516"/>
      <c r="VWR124" s="516"/>
      <c r="VWS124" s="516"/>
      <c r="VWT124" s="516"/>
      <c r="VWU124" s="516"/>
      <c r="VWV124" s="516"/>
      <c r="VWW124" s="516"/>
      <c r="VWX124" s="516"/>
      <c r="VWY124" s="516"/>
      <c r="VWZ124" s="516"/>
      <c r="VXA124" s="516"/>
      <c r="VXB124" s="516"/>
      <c r="VXC124" s="516"/>
      <c r="VXD124" s="516"/>
      <c r="VXE124" s="516"/>
      <c r="VXF124" s="516"/>
      <c r="VXG124" s="516"/>
      <c r="VXH124" s="516"/>
      <c r="VXI124" s="516"/>
      <c r="VXJ124" s="516"/>
      <c r="VXK124" s="516"/>
      <c r="VXL124" s="516"/>
      <c r="VXM124" s="516"/>
      <c r="VXN124" s="516"/>
      <c r="VXO124" s="516"/>
      <c r="VXP124" s="516"/>
      <c r="VXQ124" s="516"/>
      <c r="VXR124" s="516"/>
      <c r="VXS124" s="516"/>
      <c r="VXT124" s="516"/>
      <c r="VXU124" s="516"/>
      <c r="VXV124" s="516"/>
      <c r="VXW124" s="516"/>
      <c r="VXX124" s="516"/>
      <c r="VXY124" s="516"/>
      <c r="VXZ124" s="516"/>
      <c r="VYA124" s="516"/>
      <c r="VYB124" s="516"/>
      <c r="VYC124" s="516"/>
      <c r="VYD124" s="516"/>
      <c r="VYE124" s="516"/>
      <c r="VYF124" s="516"/>
      <c r="VYG124" s="516"/>
      <c r="VYH124" s="516"/>
      <c r="VYI124" s="516"/>
      <c r="VYJ124" s="516"/>
      <c r="VYK124" s="516"/>
      <c r="VYL124" s="516"/>
      <c r="VYM124" s="516"/>
      <c r="VYN124" s="516"/>
      <c r="VYO124" s="516"/>
      <c r="VYP124" s="516"/>
      <c r="VYQ124" s="516"/>
      <c r="VYR124" s="516"/>
      <c r="VYS124" s="516"/>
      <c r="VYT124" s="516"/>
      <c r="VYU124" s="516"/>
      <c r="VYV124" s="516"/>
      <c r="VYW124" s="516"/>
      <c r="VYX124" s="516"/>
      <c r="VYY124" s="516"/>
      <c r="VYZ124" s="516"/>
      <c r="VZA124" s="516"/>
      <c r="VZB124" s="516"/>
      <c r="VZC124" s="516"/>
      <c r="VZD124" s="516"/>
      <c r="VZE124" s="516"/>
      <c r="VZF124" s="516"/>
      <c r="VZG124" s="516"/>
      <c r="VZH124" s="516"/>
      <c r="VZI124" s="516"/>
      <c r="VZJ124" s="516"/>
      <c r="VZK124" s="516"/>
      <c r="VZL124" s="516"/>
      <c r="VZM124" s="516"/>
      <c r="VZN124" s="516"/>
      <c r="VZO124" s="516"/>
      <c r="VZP124" s="516"/>
      <c r="VZQ124" s="516"/>
      <c r="VZR124" s="516"/>
      <c r="VZS124" s="516"/>
      <c r="VZT124" s="516"/>
      <c r="VZU124" s="516"/>
      <c r="VZV124" s="516"/>
      <c r="VZW124" s="516"/>
      <c r="VZX124" s="516"/>
      <c r="VZY124" s="516"/>
      <c r="VZZ124" s="516"/>
      <c r="WAA124" s="516"/>
      <c r="WAB124" s="516"/>
      <c r="WAC124" s="516"/>
      <c r="WAD124" s="516"/>
      <c r="WAE124" s="516"/>
      <c r="WAF124" s="516"/>
      <c r="WAG124" s="516"/>
      <c r="WAH124" s="516"/>
      <c r="WAI124" s="516"/>
      <c r="WAJ124" s="516"/>
      <c r="WAK124" s="516"/>
      <c r="WAL124" s="516"/>
      <c r="WAM124" s="516"/>
      <c r="WAN124" s="516"/>
      <c r="WAO124" s="516"/>
      <c r="WAP124" s="516"/>
      <c r="WAQ124" s="516"/>
      <c r="WAR124" s="516"/>
      <c r="WAS124" s="516"/>
      <c r="WAT124" s="516"/>
      <c r="WAU124" s="516"/>
      <c r="WAV124" s="516"/>
      <c r="WAW124" s="516"/>
      <c r="WAX124" s="516"/>
      <c r="WAY124" s="516"/>
      <c r="WAZ124" s="516"/>
      <c r="WBA124" s="516"/>
      <c r="WBB124" s="516"/>
      <c r="WBC124" s="516"/>
      <c r="WBD124" s="516"/>
      <c r="WBE124" s="516"/>
      <c r="WBF124" s="516"/>
      <c r="WBG124" s="516"/>
      <c r="WBH124" s="516"/>
      <c r="WBI124" s="516"/>
      <c r="WBJ124" s="516"/>
      <c r="WBK124" s="516"/>
      <c r="WBL124" s="516"/>
      <c r="WBM124" s="516"/>
      <c r="WBN124" s="516"/>
      <c r="WBO124" s="516"/>
      <c r="WBP124" s="516"/>
      <c r="WBQ124" s="516"/>
      <c r="WBR124" s="516"/>
      <c r="WBS124" s="516"/>
      <c r="WBT124" s="516"/>
      <c r="WBU124" s="516"/>
      <c r="WBV124" s="516"/>
      <c r="WBW124" s="516"/>
      <c r="WBX124" s="516"/>
      <c r="WBY124" s="516"/>
      <c r="WBZ124" s="516"/>
      <c r="WCA124" s="516"/>
      <c r="WCB124" s="516"/>
      <c r="WCC124" s="516"/>
      <c r="WCD124" s="516"/>
      <c r="WCE124" s="516"/>
      <c r="WCF124" s="516"/>
      <c r="WCG124" s="516"/>
      <c r="WCH124" s="516"/>
      <c r="WCI124" s="516"/>
      <c r="WCJ124" s="516"/>
      <c r="WCK124" s="516"/>
      <c r="WCL124" s="516"/>
      <c r="WCM124" s="516"/>
      <c r="WCN124" s="516"/>
      <c r="WCO124" s="516"/>
      <c r="WCP124" s="516"/>
      <c r="WCQ124" s="516"/>
      <c r="WCR124" s="516"/>
      <c r="WCS124" s="516"/>
      <c r="WCT124" s="516"/>
      <c r="WCU124" s="516"/>
      <c r="WCV124" s="516"/>
      <c r="WCW124" s="516"/>
      <c r="WCX124" s="516"/>
      <c r="WCY124" s="516"/>
      <c r="WCZ124" s="516"/>
      <c r="WDA124" s="516"/>
      <c r="WDB124" s="516"/>
      <c r="WDC124" s="516"/>
      <c r="WDD124" s="516"/>
      <c r="WDE124" s="516"/>
      <c r="WDF124" s="516"/>
      <c r="WDG124" s="516"/>
      <c r="WDH124" s="516"/>
      <c r="WDI124" s="516"/>
      <c r="WDJ124" s="516"/>
      <c r="WDK124" s="516"/>
      <c r="WDL124" s="516"/>
      <c r="WDM124" s="516"/>
      <c r="WDN124" s="516"/>
      <c r="WDO124" s="516"/>
      <c r="WDP124" s="516"/>
      <c r="WDQ124" s="516"/>
      <c r="WDR124" s="516"/>
      <c r="WDS124" s="516"/>
      <c r="WDT124" s="516"/>
      <c r="WDU124" s="516"/>
      <c r="WDV124" s="516"/>
      <c r="WDW124" s="516"/>
      <c r="WDX124" s="516"/>
      <c r="WDY124" s="516"/>
      <c r="WDZ124" s="516"/>
      <c r="WEA124" s="516"/>
      <c r="WEB124" s="516"/>
      <c r="WEC124" s="516"/>
      <c r="WED124" s="516"/>
      <c r="WEE124" s="516"/>
      <c r="WEF124" s="516"/>
      <c r="WEG124" s="516"/>
      <c r="WEH124" s="516"/>
      <c r="WEI124" s="516"/>
      <c r="WEJ124" s="516"/>
      <c r="WEK124" s="516"/>
      <c r="WEL124" s="516"/>
      <c r="WEM124" s="516"/>
      <c r="WEN124" s="516"/>
      <c r="WEO124" s="516"/>
      <c r="WEP124" s="516"/>
      <c r="WEQ124" s="516"/>
      <c r="WER124" s="516"/>
      <c r="WES124" s="516"/>
      <c r="WET124" s="516"/>
      <c r="WEU124" s="516"/>
      <c r="WEV124" s="516"/>
      <c r="WEW124" s="516"/>
      <c r="WEX124" s="516"/>
      <c r="WEY124" s="516"/>
      <c r="WEZ124" s="516"/>
      <c r="WFA124" s="516"/>
      <c r="WFB124" s="516"/>
      <c r="WFC124" s="516"/>
      <c r="WFD124" s="516"/>
      <c r="WFE124" s="516"/>
      <c r="WFF124" s="516"/>
      <c r="WFG124" s="516"/>
      <c r="WFH124" s="516"/>
      <c r="WFI124" s="516"/>
      <c r="WFJ124" s="516"/>
      <c r="WFK124" s="516"/>
      <c r="WFL124" s="516"/>
      <c r="WFM124" s="516"/>
      <c r="WFN124" s="516"/>
      <c r="WFO124" s="516"/>
      <c r="WFP124" s="516"/>
      <c r="WFQ124" s="516"/>
      <c r="WFR124" s="516"/>
      <c r="WFS124" s="516"/>
      <c r="WFT124" s="516"/>
      <c r="WFU124" s="516"/>
      <c r="WFV124" s="516"/>
      <c r="WFW124" s="516"/>
      <c r="WFX124" s="516"/>
      <c r="WFY124" s="516"/>
      <c r="WFZ124" s="516"/>
      <c r="WGA124" s="516"/>
      <c r="WGB124" s="516"/>
      <c r="WGC124" s="516"/>
      <c r="WGD124" s="516"/>
      <c r="WGE124" s="516"/>
      <c r="WGF124" s="516"/>
      <c r="WGG124" s="516"/>
      <c r="WGH124" s="516"/>
      <c r="WGI124" s="516"/>
      <c r="WGJ124" s="516"/>
      <c r="WGK124" s="516"/>
      <c r="WGL124" s="516"/>
      <c r="WGM124" s="516"/>
      <c r="WGN124" s="516"/>
      <c r="WGO124" s="516"/>
      <c r="WGP124" s="516"/>
      <c r="WGQ124" s="516"/>
      <c r="WGR124" s="516"/>
      <c r="WGS124" s="516"/>
      <c r="WGT124" s="516"/>
      <c r="WGU124" s="516"/>
      <c r="WGV124" s="516"/>
      <c r="WGW124" s="516"/>
      <c r="WGX124" s="516"/>
      <c r="WGY124" s="516"/>
      <c r="WGZ124" s="516"/>
      <c r="WHA124" s="516"/>
      <c r="WHB124" s="516"/>
      <c r="WHC124" s="516"/>
      <c r="WHD124" s="516"/>
      <c r="WHE124" s="516"/>
      <c r="WHF124" s="516"/>
      <c r="WHG124" s="516"/>
      <c r="WHH124" s="516"/>
      <c r="WHI124" s="516"/>
      <c r="WHJ124" s="516"/>
      <c r="WHK124" s="516"/>
      <c r="WHL124" s="516"/>
      <c r="WHM124" s="516"/>
      <c r="WHN124" s="516"/>
      <c r="WHO124" s="516"/>
      <c r="WHP124" s="516"/>
      <c r="WHQ124" s="516"/>
      <c r="WHR124" s="516"/>
      <c r="WHS124" s="516"/>
      <c r="WHT124" s="516"/>
      <c r="WHU124" s="516"/>
      <c r="WHV124" s="516"/>
      <c r="WHW124" s="516"/>
      <c r="WHX124" s="516"/>
      <c r="WHY124" s="516"/>
      <c r="WHZ124" s="516"/>
      <c r="WIA124" s="516"/>
      <c r="WIB124" s="516"/>
      <c r="WIC124" s="516"/>
      <c r="WID124" s="516"/>
      <c r="WIE124" s="516"/>
      <c r="WIF124" s="516"/>
      <c r="WIG124" s="516"/>
      <c r="WIH124" s="516"/>
      <c r="WII124" s="516"/>
      <c r="WIJ124" s="516"/>
      <c r="WIK124" s="516"/>
      <c r="WIL124" s="516"/>
      <c r="WIM124" s="516"/>
      <c r="WIN124" s="516"/>
      <c r="WIO124" s="516"/>
      <c r="WIP124" s="516"/>
      <c r="WIQ124" s="516"/>
      <c r="WIR124" s="516"/>
      <c r="WIS124" s="516"/>
      <c r="WIT124" s="516"/>
      <c r="WIU124" s="516"/>
      <c r="WIV124" s="516"/>
      <c r="WIW124" s="516"/>
      <c r="WIX124" s="516"/>
      <c r="WIY124" s="516"/>
      <c r="WIZ124" s="516"/>
      <c r="WJA124" s="516"/>
      <c r="WJB124" s="516"/>
      <c r="WJC124" s="516"/>
      <c r="WJD124" s="516"/>
      <c r="WJE124" s="516"/>
      <c r="WJF124" s="516"/>
      <c r="WJG124" s="516"/>
      <c r="WJH124" s="516"/>
      <c r="WJI124" s="516"/>
      <c r="WJJ124" s="516"/>
      <c r="WJK124" s="516"/>
      <c r="WJL124" s="516"/>
      <c r="WJM124" s="516"/>
      <c r="WJN124" s="516"/>
      <c r="WJO124" s="516"/>
      <c r="WJP124" s="516"/>
      <c r="WJQ124" s="516"/>
      <c r="WJR124" s="516"/>
      <c r="WJS124" s="516"/>
      <c r="WJT124" s="516"/>
      <c r="WJU124" s="516"/>
      <c r="WJV124" s="516"/>
      <c r="WJW124" s="516"/>
      <c r="WJX124" s="516"/>
      <c r="WJY124" s="516"/>
      <c r="WJZ124" s="516"/>
      <c r="WKA124" s="516"/>
      <c r="WKB124" s="516"/>
      <c r="WKC124" s="516"/>
      <c r="WKD124" s="516"/>
      <c r="WKE124" s="516"/>
      <c r="WKF124" s="516"/>
      <c r="WKG124" s="516"/>
      <c r="WKH124" s="516"/>
      <c r="WKI124" s="516"/>
      <c r="WKJ124" s="516"/>
      <c r="WKK124" s="516"/>
      <c r="WKL124" s="516"/>
      <c r="WKM124" s="516"/>
      <c r="WKN124" s="516"/>
      <c r="WKO124" s="516"/>
      <c r="WKP124" s="516"/>
      <c r="WKQ124" s="516"/>
      <c r="WKR124" s="516"/>
      <c r="WKS124" s="516"/>
      <c r="WKT124" s="516"/>
      <c r="WKU124" s="516"/>
      <c r="WKV124" s="516"/>
      <c r="WKW124" s="516"/>
      <c r="WKX124" s="516"/>
      <c r="WKY124" s="516"/>
      <c r="WKZ124" s="516"/>
      <c r="WLA124" s="516"/>
      <c r="WLB124" s="516"/>
      <c r="WLC124" s="516"/>
      <c r="WLD124" s="516"/>
      <c r="WLE124" s="516"/>
      <c r="WLF124" s="516"/>
      <c r="WLG124" s="516"/>
      <c r="WLH124" s="516"/>
      <c r="WLI124" s="516"/>
      <c r="WLJ124" s="516"/>
      <c r="WLK124" s="516"/>
      <c r="WLL124" s="516"/>
      <c r="WLM124" s="516"/>
      <c r="WLN124" s="516"/>
      <c r="WLO124" s="516"/>
      <c r="WLP124" s="516"/>
      <c r="WLQ124" s="516"/>
      <c r="WLR124" s="516"/>
      <c r="WLS124" s="516"/>
      <c r="WLT124" s="516"/>
      <c r="WLU124" s="516"/>
      <c r="WLV124" s="516"/>
      <c r="WLW124" s="516"/>
      <c r="WLX124" s="516"/>
      <c r="WLY124" s="516"/>
      <c r="WLZ124" s="516"/>
      <c r="WMA124" s="516"/>
      <c r="WMB124" s="516"/>
      <c r="WMC124" s="516"/>
      <c r="WMD124" s="516"/>
      <c r="WME124" s="516"/>
      <c r="WMF124" s="516"/>
      <c r="WMG124" s="516"/>
      <c r="WMH124" s="516"/>
      <c r="WMI124" s="516"/>
      <c r="WMJ124" s="516"/>
      <c r="WMK124" s="516"/>
      <c r="WML124" s="516"/>
      <c r="WMM124" s="516"/>
      <c r="WMN124" s="516"/>
      <c r="WMO124" s="516"/>
      <c r="WMP124" s="516"/>
      <c r="WMQ124" s="516"/>
      <c r="WMR124" s="516"/>
      <c r="WMS124" s="516"/>
      <c r="WMT124" s="516"/>
      <c r="WMU124" s="516"/>
      <c r="WMV124" s="516"/>
      <c r="WMW124" s="516"/>
      <c r="WMX124" s="516"/>
      <c r="WMY124" s="516"/>
      <c r="WMZ124" s="516"/>
      <c r="WNA124" s="516"/>
      <c r="WNB124" s="516"/>
      <c r="WNC124" s="516"/>
      <c r="WND124" s="516"/>
      <c r="WNE124" s="516"/>
      <c r="WNF124" s="516"/>
      <c r="WNG124" s="516"/>
      <c r="WNH124" s="516"/>
      <c r="WNI124" s="516"/>
      <c r="WNJ124" s="516"/>
      <c r="WNK124" s="516"/>
      <c r="WNL124" s="516"/>
      <c r="WNM124" s="516"/>
      <c r="WNN124" s="516"/>
      <c r="WNO124" s="516"/>
      <c r="WNP124" s="516"/>
      <c r="WNQ124" s="516"/>
      <c r="WNR124" s="516"/>
      <c r="WNS124" s="516"/>
      <c r="WNT124" s="516"/>
      <c r="WNU124" s="516"/>
      <c r="WNV124" s="516"/>
      <c r="WNW124" s="516"/>
      <c r="WNX124" s="516"/>
      <c r="WNY124" s="516"/>
      <c r="WNZ124" s="516"/>
      <c r="WOA124" s="516"/>
      <c r="WOB124" s="516"/>
      <c r="WOC124" s="516"/>
      <c r="WOD124" s="516"/>
      <c r="WOE124" s="516"/>
      <c r="WOF124" s="516"/>
      <c r="WOG124" s="516"/>
      <c r="WOH124" s="516"/>
      <c r="WOI124" s="516"/>
      <c r="WOJ124" s="516"/>
      <c r="WOK124" s="516"/>
      <c r="WOL124" s="516"/>
      <c r="WOM124" s="516"/>
      <c r="WON124" s="516"/>
      <c r="WOO124" s="516"/>
      <c r="WOP124" s="516"/>
      <c r="WOQ124" s="516"/>
      <c r="WOR124" s="516"/>
      <c r="WOS124" s="516"/>
      <c r="WOT124" s="516"/>
      <c r="WOU124" s="516"/>
      <c r="WOV124" s="516"/>
      <c r="WOW124" s="516"/>
      <c r="WOX124" s="516"/>
      <c r="WOY124" s="516"/>
      <c r="WOZ124" s="516"/>
      <c r="WPA124" s="516"/>
      <c r="WPB124" s="516"/>
      <c r="WPC124" s="516"/>
      <c r="WPD124" s="516"/>
      <c r="WPE124" s="516"/>
      <c r="WPF124" s="516"/>
      <c r="WPG124" s="516"/>
      <c r="WPH124" s="516"/>
      <c r="WPI124" s="516"/>
      <c r="WPJ124" s="516"/>
      <c r="WPK124" s="516"/>
      <c r="WPL124" s="516"/>
      <c r="WPM124" s="516"/>
      <c r="WPN124" s="516"/>
      <c r="WPO124" s="516"/>
      <c r="WPP124" s="516"/>
      <c r="WPQ124" s="516"/>
      <c r="WPR124" s="516"/>
      <c r="WPS124" s="516"/>
      <c r="WPT124" s="516"/>
      <c r="WPU124" s="516"/>
      <c r="WPV124" s="516"/>
      <c r="WPW124" s="516"/>
      <c r="WPX124" s="516"/>
      <c r="WPY124" s="516"/>
      <c r="WPZ124" s="516"/>
      <c r="WQA124" s="516"/>
      <c r="WQB124" s="516"/>
      <c r="WQC124" s="516"/>
      <c r="WQD124" s="516"/>
      <c r="WQE124" s="516"/>
      <c r="WQF124" s="516"/>
      <c r="WQG124" s="516"/>
      <c r="WQH124" s="516"/>
      <c r="WQI124" s="516"/>
      <c r="WQJ124" s="516"/>
      <c r="WQK124" s="516"/>
      <c r="WQL124" s="516"/>
      <c r="WQM124" s="516"/>
      <c r="WQN124" s="516"/>
      <c r="WQO124" s="516"/>
      <c r="WQP124" s="516"/>
      <c r="WQQ124" s="516"/>
      <c r="WQR124" s="516"/>
      <c r="WQS124" s="516"/>
      <c r="WQT124" s="516"/>
      <c r="WQU124" s="516"/>
      <c r="WQV124" s="516"/>
      <c r="WQW124" s="516"/>
      <c r="WQX124" s="516"/>
      <c r="WQY124" s="516"/>
      <c r="WQZ124" s="516"/>
      <c r="WRA124" s="516"/>
      <c r="WRB124" s="516"/>
      <c r="WRC124" s="516"/>
      <c r="WRD124" s="516"/>
      <c r="WRE124" s="516"/>
      <c r="WRF124" s="516"/>
      <c r="WRG124" s="516"/>
      <c r="WRH124" s="516"/>
      <c r="WRI124" s="516"/>
      <c r="WRJ124" s="516"/>
      <c r="WRK124" s="516"/>
      <c r="WRL124" s="516"/>
      <c r="WRM124" s="516"/>
      <c r="WRN124" s="516"/>
      <c r="WRO124" s="516"/>
      <c r="WRP124" s="516"/>
      <c r="WRQ124" s="516"/>
      <c r="WRR124" s="516"/>
      <c r="WRS124" s="516"/>
      <c r="WRT124" s="516"/>
      <c r="WRU124" s="516"/>
      <c r="WRV124" s="516"/>
      <c r="WRW124" s="516"/>
      <c r="WRX124" s="516"/>
      <c r="WRY124" s="516"/>
      <c r="WRZ124" s="516"/>
      <c r="WSA124" s="516"/>
      <c r="WSB124" s="516"/>
      <c r="WSC124" s="516"/>
      <c r="WSD124" s="516"/>
      <c r="WSE124" s="516"/>
      <c r="WSF124" s="516"/>
      <c r="WSG124" s="516"/>
      <c r="WSH124" s="516"/>
      <c r="WSI124" s="516"/>
      <c r="WSJ124" s="516"/>
      <c r="WSK124" s="516"/>
      <c r="WSL124" s="516"/>
      <c r="WSM124" s="516"/>
      <c r="WSN124" s="516"/>
      <c r="WSO124" s="516"/>
      <c r="WSP124" s="516"/>
      <c r="WSQ124" s="516"/>
      <c r="WSR124" s="516"/>
      <c r="WSS124" s="516"/>
      <c r="WST124" s="516"/>
      <c r="WSU124" s="516"/>
      <c r="WSV124" s="516"/>
      <c r="WSW124" s="516"/>
      <c r="WSX124" s="516"/>
      <c r="WSY124" s="516"/>
      <c r="WSZ124" s="516"/>
      <c r="WTA124" s="516"/>
      <c r="WTB124" s="516"/>
      <c r="WTC124" s="516"/>
      <c r="WTD124" s="516"/>
      <c r="WTE124" s="516"/>
      <c r="WTF124" s="516"/>
      <c r="WTG124" s="516"/>
      <c r="WTH124" s="516"/>
      <c r="WTI124" s="516"/>
      <c r="WTJ124" s="516"/>
      <c r="WTK124" s="516"/>
      <c r="WTL124" s="516"/>
      <c r="WTM124" s="516"/>
      <c r="WTN124" s="516"/>
      <c r="WTO124" s="516"/>
      <c r="WTP124" s="516"/>
      <c r="WTQ124" s="516"/>
      <c r="WTR124" s="516"/>
      <c r="WTS124" s="516"/>
      <c r="WTT124" s="516"/>
      <c r="WTU124" s="516"/>
      <c r="WTV124" s="516"/>
      <c r="WTW124" s="516"/>
      <c r="WTX124" s="516"/>
      <c r="WTY124" s="516"/>
      <c r="WTZ124" s="516"/>
      <c r="WUA124" s="516"/>
      <c r="WUB124" s="516"/>
      <c r="WUC124" s="516"/>
      <c r="WUD124" s="516"/>
      <c r="WUE124" s="516"/>
      <c r="WUF124" s="516"/>
      <c r="WUG124" s="516"/>
      <c r="WUH124" s="516"/>
      <c r="WUI124" s="516"/>
      <c r="WUJ124" s="516"/>
      <c r="WUK124" s="516"/>
      <c r="WUL124" s="516"/>
      <c r="WUM124" s="516"/>
      <c r="WUN124" s="516"/>
      <c r="WUO124" s="516"/>
      <c r="WUP124" s="516"/>
      <c r="WUQ124" s="516"/>
      <c r="WUR124" s="516"/>
      <c r="WUS124" s="516"/>
      <c r="WUT124" s="516"/>
      <c r="WUU124" s="516"/>
      <c r="WUV124" s="516"/>
      <c r="WUW124" s="516"/>
      <c r="WUX124" s="516"/>
      <c r="WUY124" s="516"/>
      <c r="WUZ124" s="516"/>
      <c r="WVA124" s="516"/>
      <c r="WVB124" s="516"/>
      <c r="WVC124" s="516"/>
      <c r="WVD124" s="516"/>
      <c r="WVE124" s="516"/>
      <c r="WVF124" s="516"/>
      <c r="WVG124" s="516"/>
      <c r="WVH124" s="516"/>
      <c r="WVI124" s="516"/>
      <c r="WVJ124" s="516"/>
      <c r="WVK124" s="516"/>
      <c r="WVL124" s="516"/>
      <c r="WVM124" s="516"/>
      <c r="WVN124" s="516"/>
      <c r="WVO124" s="516"/>
      <c r="WVP124" s="516"/>
      <c r="WVQ124" s="516"/>
    </row>
    <row r="125" spans="1:16137" s="513" customFormat="1">
      <c r="C125" s="611"/>
      <c r="D125" s="612"/>
      <c r="F125" s="514"/>
      <c r="G125" s="515"/>
      <c r="J125" s="516"/>
      <c r="K125" s="516"/>
      <c r="L125" s="516"/>
      <c r="M125" s="516"/>
      <c r="N125" s="516"/>
      <c r="O125" s="516"/>
      <c r="P125" s="516"/>
      <c r="Q125" s="516"/>
      <c r="R125" s="516"/>
      <c r="S125" s="516"/>
      <c r="T125" s="516"/>
      <c r="U125" s="516"/>
      <c r="V125" s="516"/>
      <c r="W125" s="516"/>
      <c r="X125" s="516"/>
      <c r="Y125" s="516"/>
      <c r="Z125" s="516"/>
      <c r="AA125" s="516"/>
      <c r="AB125" s="516"/>
      <c r="AC125" s="516"/>
      <c r="AD125" s="516"/>
      <c r="AE125" s="516"/>
      <c r="AF125" s="516"/>
      <c r="AG125" s="516"/>
      <c r="AH125" s="516"/>
      <c r="AI125" s="516"/>
      <c r="AJ125" s="516"/>
      <c r="AK125" s="516"/>
      <c r="AL125" s="516"/>
      <c r="AM125" s="516"/>
      <c r="AN125" s="516"/>
      <c r="AO125" s="516"/>
      <c r="AP125" s="516"/>
      <c r="AQ125" s="516"/>
      <c r="AR125" s="516"/>
      <c r="AS125" s="516"/>
      <c r="AT125" s="516"/>
      <c r="AU125" s="516"/>
      <c r="AV125" s="516"/>
      <c r="AW125" s="516"/>
      <c r="AX125" s="516"/>
      <c r="AY125" s="516"/>
      <c r="AZ125" s="516"/>
      <c r="BA125" s="516"/>
      <c r="BB125" s="516"/>
      <c r="BC125" s="516"/>
      <c r="BD125" s="516"/>
      <c r="BE125" s="516"/>
      <c r="BF125" s="516"/>
      <c r="BG125" s="516"/>
      <c r="BH125" s="516"/>
      <c r="BI125" s="516"/>
      <c r="BJ125" s="516"/>
      <c r="BK125" s="516"/>
      <c r="BL125" s="516"/>
      <c r="BM125" s="516"/>
      <c r="BN125" s="516"/>
      <c r="BO125" s="516"/>
      <c r="BP125" s="516"/>
      <c r="BQ125" s="516"/>
      <c r="BR125" s="516"/>
      <c r="BS125" s="516"/>
      <c r="BT125" s="516"/>
      <c r="BU125" s="516"/>
      <c r="BV125" s="516"/>
      <c r="BW125" s="516"/>
      <c r="BX125" s="516"/>
      <c r="BY125" s="516"/>
      <c r="BZ125" s="516"/>
      <c r="CA125" s="516"/>
      <c r="CB125" s="516"/>
      <c r="CC125" s="516"/>
      <c r="CD125" s="516"/>
      <c r="CE125" s="516"/>
      <c r="CF125" s="516"/>
      <c r="CG125" s="516"/>
      <c r="CH125" s="516"/>
      <c r="CI125" s="516"/>
      <c r="CJ125" s="516"/>
      <c r="CK125" s="516"/>
      <c r="CL125" s="516"/>
      <c r="CM125" s="516"/>
      <c r="CN125" s="516"/>
      <c r="CO125" s="516"/>
      <c r="CP125" s="516"/>
      <c r="CQ125" s="516"/>
      <c r="CR125" s="516"/>
      <c r="CS125" s="516"/>
      <c r="CT125" s="516"/>
      <c r="CU125" s="516"/>
      <c r="CV125" s="516"/>
      <c r="CW125" s="516"/>
      <c r="CX125" s="516"/>
      <c r="CY125" s="516"/>
      <c r="CZ125" s="516"/>
      <c r="DA125" s="516"/>
      <c r="DB125" s="516"/>
      <c r="DC125" s="516"/>
      <c r="DD125" s="516"/>
      <c r="DE125" s="516"/>
      <c r="DF125" s="516"/>
      <c r="DG125" s="516"/>
      <c r="DH125" s="516"/>
      <c r="DI125" s="516"/>
      <c r="DJ125" s="516"/>
      <c r="DK125" s="516"/>
      <c r="DL125" s="516"/>
      <c r="DM125" s="516"/>
      <c r="DN125" s="516"/>
      <c r="DO125" s="516"/>
      <c r="DP125" s="516"/>
      <c r="DQ125" s="516"/>
      <c r="DR125" s="516"/>
      <c r="DS125" s="516"/>
      <c r="DT125" s="516"/>
      <c r="DU125" s="516"/>
      <c r="DV125" s="516"/>
      <c r="DW125" s="516"/>
      <c r="DX125" s="516"/>
      <c r="DY125" s="516"/>
      <c r="DZ125" s="516"/>
      <c r="EA125" s="516"/>
      <c r="EB125" s="516"/>
      <c r="EC125" s="516"/>
      <c r="ED125" s="516"/>
      <c r="EE125" s="516"/>
      <c r="EF125" s="516"/>
      <c r="EG125" s="516"/>
      <c r="EH125" s="516"/>
      <c r="EI125" s="516"/>
      <c r="EJ125" s="516"/>
      <c r="EK125" s="516"/>
      <c r="EL125" s="516"/>
      <c r="EM125" s="516"/>
      <c r="EN125" s="516"/>
      <c r="EO125" s="516"/>
      <c r="EP125" s="516"/>
      <c r="EQ125" s="516"/>
      <c r="ER125" s="516"/>
      <c r="ES125" s="516"/>
      <c r="ET125" s="516"/>
      <c r="EU125" s="516"/>
      <c r="EV125" s="516"/>
      <c r="EW125" s="516"/>
      <c r="EX125" s="516"/>
      <c r="EY125" s="516"/>
      <c r="EZ125" s="516"/>
      <c r="FA125" s="516"/>
      <c r="FB125" s="516"/>
      <c r="FC125" s="516"/>
      <c r="FD125" s="516"/>
      <c r="FE125" s="516"/>
      <c r="FF125" s="516"/>
      <c r="FG125" s="516"/>
      <c r="FH125" s="516"/>
      <c r="FI125" s="516"/>
      <c r="FJ125" s="516"/>
      <c r="FK125" s="516"/>
      <c r="FL125" s="516"/>
      <c r="FM125" s="516"/>
      <c r="FN125" s="516"/>
      <c r="FO125" s="516"/>
      <c r="FP125" s="516"/>
      <c r="FQ125" s="516"/>
      <c r="FR125" s="516"/>
      <c r="FS125" s="516"/>
      <c r="FT125" s="516"/>
      <c r="FU125" s="516"/>
      <c r="FV125" s="516"/>
      <c r="FW125" s="516"/>
      <c r="FX125" s="516"/>
      <c r="FY125" s="516"/>
      <c r="FZ125" s="516"/>
      <c r="GA125" s="516"/>
      <c r="GB125" s="516"/>
      <c r="GC125" s="516"/>
      <c r="GD125" s="516"/>
      <c r="GE125" s="516"/>
      <c r="GF125" s="516"/>
      <c r="GG125" s="516"/>
      <c r="GH125" s="516"/>
      <c r="GI125" s="516"/>
      <c r="GJ125" s="516"/>
      <c r="GK125" s="516"/>
      <c r="GL125" s="516"/>
      <c r="GM125" s="516"/>
      <c r="GN125" s="516"/>
      <c r="GO125" s="516"/>
      <c r="GP125" s="516"/>
      <c r="GQ125" s="516"/>
      <c r="GR125" s="516"/>
      <c r="GS125" s="516"/>
      <c r="GT125" s="516"/>
      <c r="GU125" s="516"/>
      <c r="GV125" s="516"/>
      <c r="GW125" s="516"/>
      <c r="GX125" s="516"/>
      <c r="GY125" s="516"/>
      <c r="GZ125" s="516"/>
      <c r="HA125" s="516"/>
      <c r="HB125" s="516"/>
      <c r="HC125" s="516"/>
      <c r="HD125" s="516"/>
      <c r="HE125" s="516"/>
      <c r="HF125" s="516"/>
      <c r="HG125" s="516"/>
      <c r="HH125" s="516"/>
      <c r="HI125" s="516"/>
      <c r="HJ125" s="516"/>
      <c r="HK125" s="516"/>
      <c r="HL125" s="516"/>
      <c r="HM125" s="516"/>
      <c r="HN125" s="516"/>
      <c r="HO125" s="516"/>
      <c r="HP125" s="516"/>
      <c r="HQ125" s="516"/>
      <c r="HR125" s="516"/>
      <c r="HS125" s="516"/>
      <c r="HT125" s="516"/>
      <c r="HU125" s="516"/>
      <c r="HV125" s="516"/>
      <c r="HW125" s="516"/>
      <c r="HX125" s="516"/>
      <c r="HY125" s="516"/>
      <c r="HZ125" s="516"/>
      <c r="IA125" s="516"/>
      <c r="IB125" s="516"/>
      <c r="IC125" s="516"/>
      <c r="ID125" s="516"/>
      <c r="IE125" s="516"/>
      <c r="IF125" s="516"/>
      <c r="IG125" s="516"/>
      <c r="IH125" s="516"/>
      <c r="II125" s="516"/>
      <c r="IJ125" s="516"/>
      <c r="IK125" s="516"/>
      <c r="IL125" s="516"/>
      <c r="IM125" s="516"/>
      <c r="IN125" s="516"/>
      <c r="IO125" s="516"/>
      <c r="IP125" s="516"/>
      <c r="IQ125" s="516"/>
      <c r="IR125" s="516"/>
      <c r="IS125" s="516"/>
      <c r="IT125" s="516"/>
      <c r="IU125" s="516"/>
      <c r="IV125" s="516"/>
      <c r="IW125" s="516"/>
      <c r="IX125" s="516"/>
      <c r="IY125" s="516"/>
      <c r="IZ125" s="516"/>
      <c r="JA125" s="516"/>
      <c r="JB125" s="516"/>
      <c r="JC125" s="516"/>
      <c r="JD125" s="516"/>
      <c r="JE125" s="516"/>
      <c r="JF125" s="516"/>
      <c r="JG125" s="516"/>
      <c r="JH125" s="516"/>
      <c r="JI125" s="516"/>
      <c r="JJ125" s="516"/>
      <c r="JK125" s="516"/>
      <c r="JL125" s="516"/>
      <c r="JM125" s="516"/>
      <c r="JN125" s="516"/>
      <c r="JO125" s="516"/>
      <c r="JP125" s="516"/>
      <c r="JQ125" s="516"/>
      <c r="JR125" s="516"/>
      <c r="JS125" s="516"/>
      <c r="JT125" s="516"/>
      <c r="JU125" s="516"/>
      <c r="JV125" s="516"/>
      <c r="JW125" s="516"/>
      <c r="JX125" s="516"/>
      <c r="JY125" s="516"/>
      <c r="JZ125" s="516"/>
      <c r="KA125" s="516"/>
      <c r="KB125" s="516"/>
      <c r="KC125" s="516"/>
      <c r="KD125" s="516"/>
      <c r="KE125" s="516"/>
      <c r="KF125" s="516"/>
      <c r="KG125" s="516"/>
      <c r="KH125" s="516"/>
      <c r="KI125" s="516"/>
      <c r="KJ125" s="516"/>
      <c r="KK125" s="516"/>
      <c r="KL125" s="516"/>
      <c r="KM125" s="516"/>
      <c r="KN125" s="516"/>
      <c r="KO125" s="516"/>
      <c r="KP125" s="516"/>
      <c r="KQ125" s="516"/>
      <c r="KR125" s="516"/>
      <c r="KS125" s="516"/>
      <c r="KT125" s="516"/>
      <c r="KU125" s="516"/>
      <c r="KV125" s="516"/>
      <c r="KW125" s="516"/>
      <c r="KX125" s="516"/>
      <c r="KY125" s="516"/>
      <c r="KZ125" s="516"/>
      <c r="LA125" s="516"/>
      <c r="LB125" s="516"/>
      <c r="LC125" s="516"/>
      <c r="LD125" s="516"/>
      <c r="LE125" s="516"/>
      <c r="LF125" s="516"/>
      <c r="LG125" s="516"/>
      <c r="LH125" s="516"/>
      <c r="LI125" s="516"/>
      <c r="LJ125" s="516"/>
      <c r="LK125" s="516"/>
      <c r="LL125" s="516"/>
      <c r="LM125" s="516"/>
      <c r="LN125" s="516"/>
      <c r="LO125" s="516"/>
      <c r="LP125" s="516"/>
      <c r="LQ125" s="516"/>
      <c r="LR125" s="516"/>
      <c r="LS125" s="516"/>
      <c r="LT125" s="516"/>
      <c r="LU125" s="516"/>
      <c r="LV125" s="516"/>
      <c r="LW125" s="516"/>
      <c r="LX125" s="516"/>
      <c r="LY125" s="516"/>
      <c r="LZ125" s="516"/>
      <c r="MA125" s="516"/>
      <c r="MB125" s="516"/>
      <c r="MC125" s="516"/>
      <c r="MD125" s="516"/>
      <c r="ME125" s="516"/>
      <c r="MF125" s="516"/>
      <c r="MG125" s="516"/>
      <c r="MH125" s="516"/>
      <c r="MI125" s="516"/>
      <c r="MJ125" s="516"/>
      <c r="MK125" s="516"/>
      <c r="ML125" s="516"/>
      <c r="MM125" s="516"/>
      <c r="MN125" s="516"/>
      <c r="MO125" s="516"/>
      <c r="MP125" s="516"/>
      <c r="MQ125" s="516"/>
      <c r="MR125" s="516"/>
      <c r="MS125" s="516"/>
      <c r="MT125" s="516"/>
      <c r="MU125" s="516"/>
      <c r="MV125" s="516"/>
      <c r="MW125" s="516"/>
      <c r="MX125" s="516"/>
      <c r="MY125" s="516"/>
      <c r="MZ125" s="516"/>
      <c r="NA125" s="516"/>
      <c r="NB125" s="516"/>
      <c r="NC125" s="516"/>
      <c r="ND125" s="516"/>
      <c r="NE125" s="516"/>
      <c r="NF125" s="516"/>
      <c r="NG125" s="516"/>
      <c r="NH125" s="516"/>
      <c r="NI125" s="516"/>
      <c r="NJ125" s="516"/>
      <c r="NK125" s="516"/>
      <c r="NL125" s="516"/>
      <c r="NM125" s="516"/>
      <c r="NN125" s="516"/>
      <c r="NO125" s="516"/>
      <c r="NP125" s="516"/>
      <c r="NQ125" s="516"/>
      <c r="NR125" s="516"/>
      <c r="NS125" s="516"/>
      <c r="NT125" s="516"/>
      <c r="NU125" s="516"/>
      <c r="NV125" s="516"/>
      <c r="NW125" s="516"/>
      <c r="NX125" s="516"/>
      <c r="NY125" s="516"/>
      <c r="NZ125" s="516"/>
      <c r="OA125" s="516"/>
      <c r="OB125" s="516"/>
      <c r="OC125" s="516"/>
      <c r="OD125" s="516"/>
      <c r="OE125" s="516"/>
      <c r="OF125" s="516"/>
      <c r="OG125" s="516"/>
      <c r="OH125" s="516"/>
      <c r="OI125" s="516"/>
      <c r="OJ125" s="516"/>
      <c r="OK125" s="516"/>
      <c r="OL125" s="516"/>
      <c r="OM125" s="516"/>
      <c r="ON125" s="516"/>
      <c r="OO125" s="516"/>
      <c r="OP125" s="516"/>
      <c r="OQ125" s="516"/>
      <c r="OR125" s="516"/>
      <c r="OS125" s="516"/>
      <c r="OT125" s="516"/>
      <c r="OU125" s="516"/>
      <c r="OV125" s="516"/>
      <c r="OW125" s="516"/>
      <c r="OX125" s="516"/>
      <c r="OY125" s="516"/>
      <c r="OZ125" s="516"/>
      <c r="PA125" s="516"/>
      <c r="PB125" s="516"/>
      <c r="PC125" s="516"/>
      <c r="PD125" s="516"/>
      <c r="PE125" s="516"/>
      <c r="PF125" s="516"/>
      <c r="PG125" s="516"/>
      <c r="PH125" s="516"/>
      <c r="PI125" s="516"/>
      <c r="PJ125" s="516"/>
      <c r="PK125" s="516"/>
      <c r="PL125" s="516"/>
      <c r="PM125" s="516"/>
      <c r="PN125" s="516"/>
      <c r="PO125" s="516"/>
      <c r="PP125" s="516"/>
      <c r="PQ125" s="516"/>
      <c r="PR125" s="516"/>
      <c r="PS125" s="516"/>
      <c r="PT125" s="516"/>
      <c r="PU125" s="516"/>
      <c r="PV125" s="516"/>
      <c r="PW125" s="516"/>
      <c r="PX125" s="516"/>
      <c r="PY125" s="516"/>
      <c r="PZ125" s="516"/>
      <c r="QA125" s="516"/>
      <c r="QB125" s="516"/>
      <c r="QC125" s="516"/>
      <c r="QD125" s="516"/>
      <c r="QE125" s="516"/>
      <c r="QF125" s="516"/>
      <c r="QG125" s="516"/>
      <c r="QH125" s="516"/>
      <c r="QI125" s="516"/>
      <c r="QJ125" s="516"/>
      <c r="QK125" s="516"/>
      <c r="QL125" s="516"/>
      <c r="QM125" s="516"/>
      <c r="QN125" s="516"/>
      <c r="QO125" s="516"/>
      <c r="QP125" s="516"/>
      <c r="QQ125" s="516"/>
      <c r="QR125" s="516"/>
      <c r="QS125" s="516"/>
      <c r="QT125" s="516"/>
      <c r="QU125" s="516"/>
      <c r="QV125" s="516"/>
      <c r="QW125" s="516"/>
      <c r="QX125" s="516"/>
      <c r="QY125" s="516"/>
      <c r="QZ125" s="516"/>
      <c r="RA125" s="516"/>
      <c r="RB125" s="516"/>
      <c r="RC125" s="516"/>
      <c r="RD125" s="516"/>
      <c r="RE125" s="516"/>
      <c r="RF125" s="516"/>
      <c r="RG125" s="516"/>
      <c r="RH125" s="516"/>
      <c r="RI125" s="516"/>
      <c r="RJ125" s="516"/>
      <c r="RK125" s="516"/>
      <c r="RL125" s="516"/>
      <c r="RM125" s="516"/>
      <c r="RN125" s="516"/>
      <c r="RO125" s="516"/>
      <c r="RP125" s="516"/>
      <c r="RQ125" s="516"/>
      <c r="RR125" s="516"/>
      <c r="RS125" s="516"/>
      <c r="RT125" s="516"/>
      <c r="RU125" s="516"/>
      <c r="RV125" s="516"/>
      <c r="RW125" s="516"/>
      <c r="RX125" s="516"/>
      <c r="RY125" s="516"/>
      <c r="RZ125" s="516"/>
      <c r="SA125" s="516"/>
      <c r="SB125" s="516"/>
      <c r="SC125" s="516"/>
      <c r="SD125" s="516"/>
      <c r="SE125" s="516"/>
      <c r="SF125" s="516"/>
      <c r="SG125" s="516"/>
      <c r="SH125" s="516"/>
      <c r="SI125" s="516"/>
      <c r="SJ125" s="516"/>
      <c r="SK125" s="516"/>
      <c r="SL125" s="516"/>
      <c r="SM125" s="516"/>
      <c r="SN125" s="516"/>
      <c r="SO125" s="516"/>
      <c r="SP125" s="516"/>
      <c r="SQ125" s="516"/>
      <c r="SR125" s="516"/>
      <c r="SS125" s="516"/>
      <c r="ST125" s="516"/>
      <c r="SU125" s="516"/>
      <c r="SV125" s="516"/>
      <c r="SW125" s="516"/>
      <c r="SX125" s="516"/>
      <c r="SY125" s="516"/>
      <c r="SZ125" s="516"/>
      <c r="TA125" s="516"/>
      <c r="TB125" s="516"/>
      <c r="TC125" s="516"/>
      <c r="TD125" s="516"/>
      <c r="TE125" s="516"/>
      <c r="TF125" s="516"/>
      <c r="TG125" s="516"/>
      <c r="TH125" s="516"/>
      <c r="TI125" s="516"/>
      <c r="TJ125" s="516"/>
      <c r="TK125" s="516"/>
      <c r="TL125" s="516"/>
      <c r="TM125" s="516"/>
      <c r="TN125" s="516"/>
      <c r="TO125" s="516"/>
      <c r="TP125" s="516"/>
      <c r="TQ125" s="516"/>
      <c r="TR125" s="516"/>
      <c r="TS125" s="516"/>
      <c r="TT125" s="516"/>
      <c r="TU125" s="516"/>
      <c r="TV125" s="516"/>
      <c r="TW125" s="516"/>
      <c r="TX125" s="516"/>
      <c r="TY125" s="516"/>
      <c r="TZ125" s="516"/>
      <c r="UA125" s="516"/>
      <c r="UB125" s="516"/>
      <c r="UC125" s="516"/>
      <c r="UD125" s="516"/>
      <c r="UE125" s="516"/>
      <c r="UF125" s="516"/>
      <c r="UG125" s="516"/>
      <c r="UH125" s="516"/>
      <c r="UI125" s="516"/>
      <c r="UJ125" s="516"/>
      <c r="UK125" s="516"/>
      <c r="UL125" s="516"/>
      <c r="UM125" s="516"/>
      <c r="UN125" s="516"/>
      <c r="UO125" s="516"/>
      <c r="UP125" s="516"/>
      <c r="UQ125" s="516"/>
      <c r="UR125" s="516"/>
      <c r="US125" s="516"/>
      <c r="UT125" s="516"/>
      <c r="UU125" s="516"/>
      <c r="UV125" s="516"/>
      <c r="UW125" s="516"/>
      <c r="UX125" s="516"/>
      <c r="UY125" s="516"/>
      <c r="UZ125" s="516"/>
      <c r="VA125" s="516"/>
      <c r="VB125" s="516"/>
      <c r="VC125" s="516"/>
      <c r="VD125" s="516"/>
      <c r="VE125" s="516"/>
      <c r="VF125" s="516"/>
      <c r="VG125" s="516"/>
      <c r="VH125" s="516"/>
      <c r="VI125" s="516"/>
      <c r="VJ125" s="516"/>
      <c r="VK125" s="516"/>
      <c r="VL125" s="516"/>
      <c r="VM125" s="516"/>
      <c r="VN125" s="516"/>
      <c r="VO125" s="516"/>
      <c r="VP125" s="516"/>
      <c r="VQ125" s="516"/>
      <c r="VR125" s="516"/>
      <c r="VS125" s="516"/>
      <c r="VT125" s="516"/>
      <c r="VU125" s="516"/>
      <c r="VV125" s="516"/>
      <c r="VW125" s="516"/>
      <c r="VX125" s="516"/>
      <c r="VY125" s="516"/>
      <c r="VZ125" s="516"/>
      <c r="WA125" s="516"/>
      <c r="WB125" s="516"/>
      <c r="WC125" s="516"/>
      <c r="WD125" s="516"/>
      <c r="WE125" s="516"/>
      <c r="WF125" s="516"/>
      <c r="WG125" s="516"/>
      <c r="WH125" s="516"/>
      <c r="WI125" s="516"/>
      <c r="WJ125" s="516"/>
      <c r="WK125" s="516"/>
      <c r="WL125" s="516"/>
      <c r="WM125" s="516"/>
      <c r="WN125" s="516"/>
      <c r="WO125" s="516"/>
      <c r="WP125" s="516"/>
      <c r="WQ125" s="516"/>
      <c r="WR125" s="516"/>
      <c r="WS125" s="516"/>
      <c r="WT125" s="516"/>
      <c r="WU125" s="516"/>
      <c r="WV125" s="516"/>
      <c r="WW125" s="516"/>
      <c r="WX125" s="516"/>
      <c r="WY125" s="516"/>
      <c r="WZ125" s="516"/>
      <c r="XA125" s="516"/>
      <c r="XB125" s="516"/>
      <c r="XC125" s="516"/>
      <c r="XD125" s="516"/>
      <c r="XE125" s="516"/>
      <c r="XF125" s="516"/>
      <c r="XG125" s="516"/>
      <c r="XH125" s="516"/>
      <c r="XI125" s="516"/>
      <c r="XJ125" s="516"/>
      <c r="XK125" s="516"/>
      <c r="XL125" s="516"/>
      <c r="XM125" s="516"/>
      <c r="XN125" s="516"/>
      <c r="XO125" s="516"/>
      <c r="XP125" s="516"/>
      <c r="XQ125" s="516"/>
      <c r="XR125" s="516"/>
      <c r="XS125" s="516"/>
      <c r="XT125" s="516"/>
      <c r="XU125" s="516"/>
      <c r="XV125" s="516"/>
      <c r="XW125" s="516"/>
      <c r="XX125" s="516"/>
      <c r="XY125" s="516"/>
      <c r="XZ125" s="516"/>
      <c r="YA125" s="516"/>
      <c r="YB125" s="516"/>
      <c r="YC125" s="516"/>
      <c r="YD125" s="516"/>
      <c r="YE125" s="516"/>
      <c r="YF125" s="516"/>
      <c r="YG125" s="516"/>
      <c r="YH125" s="516"/>
      <c r="YI125" s="516"/>
      <c r="YJ125" s="516"/>
      <c r="YK125" s="516"/>
      <c r="YL125" s="516"/>
      <c r="YM125" s="516"/>
      <c r="YN125" s="516"/>
      <c r="YO125" s="516"/>
      <c r="YP125" s="516"/>
      <c r="YQ125" s="516"/>
      <c r="YR125" s="516"/>
      <c r="YS125" s="516"/>
      <c r="YT125" s="516"/>
      <c r="YU125" s="516"/>
      <c r="YV125" s="516"/>
      <c r="YW125" s="516"/>
      <c r="YX125" s="516"/>
      <c r="YY125" s="516"/>
      <c r="YZ125" s="516"/>
      <c r="ZA125" s="516"/>
      <c r="ZB125" s="516"/>
      <c r="ZC125" s="516"/>
      <c r="ZD125" s="516"/>
      <c r="ZE125" s="516"/>
      <c r="ZF125" s="516"/>
      <c r="ZG125" s="516"/>
      <c r="ZH125" s="516"/>
      <c r="ZI125" s="516"/>
      <c r="ZJ125" s="516"/>
      <c r="ZK125" s="516"/>
      <c r="ZL125" s="516"/>
      <c r="ZM125" s="516"/>
      <c r="ZN125" s="516"/>
      <c r="ZO125" s="516"/>
      <c r="ZP125" s="516"/>
      <c r="ZQ125" s="516"/>
      <c r="ZR125" s="516"/>
      <c r="ZS125" s="516"/>
      <c r="ZT125" s="516"/>
      <c r="ZU125" s="516"/>
      <c r="ZV125" s="516"/>
      <c r="ZW125" s="516"/>
      <c r="ZX125" s="516"/>
      <c r="ZY125" s="516"/>
      <c r="ZZ125" s="516"/>
      <c r="AAA125" s="516"/>
      <c r="AAB125" s="516"/>
      <c r="AAC125" s="516"/>
      <c r="AAD125" s="516"/>
      <c r="AAE125" s="516"/>
      <c r="AAF125" s="516"/>
      <c r="AAG125" s="516"/>
      <c r="AAH125" s="516"/>
      <c r="AAI125" s="516"/>
      <c r="AAJ125" s="516"/>
      <c r="AAK125" s="516"/>
      <c r="AAL125" s="516"/>
      <c r="AAM125" s="516"/>
      <c r="AAN125" s="516"/>
      <c r="AAO125" s="516"/>
      <c r="AAP125" s="516"/>
      <c r="AAQ125" s="516"/>
      <c r="AAR125" s="516"/>
      <c r="AAS125" s="516"/>
      <c r="AAT125" s="516"/>
      <c r="AAU125" s="516"/>
      <c r="AAV125" s="516"/>
      <c r="AAW125" s="516"/>
      <c r="AAX125" s="516"/>
      <c r="AAY125" s="516"/>
      <c r="AAZ125" s="516"/>
      <c r="ABA125" s="516"/>
      <c r="ABB125" s="516"/>
      <c r="ABC125" s="516"/>
      <c r="ABD125" s="516"/>
      <c r="ABE125" s="516"/>
      <c r="ABF125" s="516"/>
      <c r="ABG125" s="516"/>
      <c r="ABH125" s="516"/>
      <c r="ABI125" s="516"/>
      <c r="ABJ125" s="516"/>
      <c r="ABK125" s="516"/>
      <c r="ABL125" s="516"/>
      <c r="ABM125" s="516"/>
      <c r="ABN125" s="516"/>
      <c r="ABO125" s="516"/>
      <c r="ABP125" s="516"/>
      <c r="ABQ125" s="516"/>
      <c r="ABR125" s="516"/>
      <c r="ABS125" s="516"/>
      <c r="ABT125" s="516"/>
      <c r="ABU125" s="516"/>
      <c r="ABV125" s="516"/>
      <c r="ABW125" s="516"/>
      <c r="ABX125" s="516"/>
      <c r="ABY125" s="516"/>
      <c r="ABZ125" s="516"/>
      <c r="ACA125" s="516"/>
      <c r="ACB125" s="516"/>
      <c r="ACC125" s="516"/>
      <c r="ACD125" s="516"/>
      <c r="ACE125" s="516"/>
      <c r="ACF125" s="516"/>
      <c r="ACG125" s="516"/>
      <c r="ACH125" s="516"/>
      <c r="ACI125" s="516"/>
      <c r="ACJ125" s="516"/>
      <c r="ACK125" s="516"/>
      <c r="ACL125" s="516"/>
      <c r="ACM125" s="516"/>
      <c r="ACN125" s="516"/>
      <c r="ACO125" s="516"/>
      <c r="ACP125" s="516"/>
      <c r="ACQ125" s="516"/>
      <c r="ACR125" s="516"/>
      <c r="ACS125" s="516"/>
      <c r="ACT125" s="516"/>
      <c r="ACU125" s="516"/>
      <c r="ACV125" s="516"/>
      <c r="ACW125" s="516"/>
      <c r="ACX125" s="516"/>
      <c r="ACY125" s="516"/>
      <c r="ACZ125" s="516"/>
      <c r="ADA125" s="516"/>
      <c r="ADB125" s="516"/>
      <c r="ADC125" s="516"/>
      <c r="ADD125" s="516"/>
      <c r="ADE125" s="516"/>
      <c r="ADF125" s="516"/>
      <c r="ADG125" s="516"/>
      <c r="ADH125" s="516"/>
      <c r="ADI125" s="516"/>
      <c r="ADJ125" s="516"/>
      <c r="ADK125" s="516"/>
      <c r="ADL125" s="516"/>
      <c r="ADM125" s="516"/>
      <c r="ADN125" s="516"/>
      <c r="ADO125" s="516"/>
      <c r="ADP125" s="516"/>
      <c r="ADQ125" s="516"/>
      <c r="ADR125" s="516"/>
      <c r="ADS125" s="516"/>
      <c r="ADT125" s="516"/>
      <c r="ADU125" s="516"/>
      <c r="ADV125" s="516"/>
      <c r="ADW125" s="516"/>
      <c r="ADX125" s="516"/>
      <c r="ADY125" s="516"/>
      <c r="ADZ125" s="516"/>
      <c r="AEA125" s="516"/>
      <c r="AEB125" s="516"/>
      <c r="AEC125" s="516"/>
      <c r="AED125" s="516"/>
      <c r="AEE125" s="516"/>
      <c r="AEF125" s="516"/>
      <c r="AEG125" s="516"/>
      <c r="AEH125" s="516"/>
      <c r="AEI125" s="516"/>
      <c r="AEJ125" s="516"/>
      <c r="AEK125" s="516"/>
      <c r="AEL125" s="516"/>
      <c r="AEM125" s="516"/>
      <c r="AEN125" s="516"/>
      <c r="AEO125" s="516"/>
      <c r="AEP125" s="516"/>
      <c r="AEQ125" s="516"/>
      <c r="AER125" s="516"/>
      <c r="AES125" s="516"/>
      <c r="AET125" s="516"/>
      <c r="AEU125" s="516"/>
      <c r="AEV125" s="516"/>
      <c r="AEW125" s="516"/>
      <c r="AEX125" s="516"/>
      <c r="AEY125" s="516"/>
      <c r="AEZ125" s="516"/>
      <c r="AFA125" s="516"/>
      <c r="AFB125" s="516"/>
      <c r="AFC125" s="516"/>
      <c r="AFD125" s="516"/>
      <c r="AFE125" s="516"/>
      <c r="AFF125" s="516"/>
      <c r="AFG125" s="516"/>
      <c r="AFH125" s="516"/>
      <c r="AFI125" s="516"/>
      <c r="AFJ125" s="516"/>
      <c r="AFK125" s="516"/>
      <c r="AFL125" s="516"/>
      <c r="AFM125" s="516"/>
      <c r="AFN125" s="516"/>
      <c r="AFO125" s="516"/>
      <c r="AFP125" s="516"/>
      <c r="AFQ125" s="516"/>
      <c r="AFR125" s="516"/>
      <c r="AFS125" s="516"/>
      <c r="AFT125" s="516"/>
      <c r="AFU125" s="516"/>
      <c r="AFV125" s="516"/>
      <c r="AFW125" s="516"/>
      <c r="AFX125" s="516"/>
      <c r="AFY125" s="516"/>
      <c r="AFZ125" s="516"/>
      <c r="AGA125" s="516"/>
      <c r="AGB125" s="516"/>
      <c r="AGC125" s="516"/>
      <c r="AGD125" s="516"/>
      <c r="AGE125" s="516"/>
      <c r="AGF125" s="516"/>
      <c r="AGG125" s="516"/>
      <c r="AGH125" s="516"/>
      <c r="AGI125" s="516"/>
      <c r="AGJ125" s="516"/>
      <c r="AGK125" s="516"/>
      <c r="AGL125" s="516"/>
      <c r="AGM125" s="516"/>
      <c r="AGN125" s="516"/>
      <c r="AGO125" s="516"/>
      <c r="AGP125" s="516"/>
      <c r="AGQ125" s="516"/>
      <c r="AGR125" s="516"/>
      <c r="AGS125" s="516"/>
      <c r="AGT125" s="516"/>
      <c r="AGU125" s="516"/>
      <c r="AGV125" s="516"/>
      <c r="AGW125" s="516"/>
      <c r="AGX125" s="516"/>
      <c r="AGY125" s="516"/>
      <c r="AGZ125" s="516"/>
      <c r="AHA125" s="516"/>
      <c r="AHB125" s="516"/>
      <c r="AHC125" s="516"/>
      <c r="AHD125" s="516"/>
      <c r="AHE125" s="516"/>
      <c r="AHF125" s="516"/>
      <c r="AHG125" s="516"/>
      <c r="AHH125" s="516"/>
      <c r="AHI125" s="516"/>
      <c r="AHJ125" s="516"/>
      <c r="AHK125" s="516"/>
      <c r="AHL125" s="516"/>
      <c r="AHM125" s="516"/>
      <c r="AHN125" s="516"/>
      <c r="AHO125" s="516"/>
      <c r="AHP125" s="516"/>
      <c r="AHQ125" s="516"/>
      <c r="AHR125" s="516"/>
      <c r="AHS125" s="516"/>
      <c r="AHT125" s="516"/>
      <c r="AHU125" s="516"/>
      <c r="AHV125" s="516"/>
      <c r="AHW125" s="516"/>
      <c r="AHX125" s="516"/>
      <c r="AHY125" s="516"/>
      <c r="AHZ125" s="516"/>
      <c r="AIA125" s="516"/>
      <c r="AIB125" s="516"/>
      <c r="AIC125" s="516"/>
      <c r="AID125" s="516"/>
      <c r="AIE125" s="516"/>
      <c r="AIF125" s="516"/>
      <c r="AIG125" s="516"/>
      <c r="AIH125" s="516"/>
      <c r="AII125" s="516"/>
      <c r="AIJ125" s="516"/>
      <c r="AIK125" s="516"/>
      <c r="AIL125" s="516"/>
      <c r="AIM125" s="516"/>
      <c r="AIN125" s="516"/>
      <c r="AIO125" s="516"/>
      <c r="AIP125" s="516"/>
      <c r="AIQ125" s="516"/>
      <c r="AIR125" s="516"/>
      <c r="AIS125" s="516"/>
      <c r="AIT125" s="516"/>
      <c r="AIU125" s="516"/>
      <c r="AIV125" s="516"/>
      <c r="AIW125" s="516"/>
      <c r="AIX125" s="516"/>
      <c r="AIY125" s="516"/>
      <c r="AIZ125" s="516"/>
      <c r="AJA125" s="516"/>
      <c r="AJB125" s="516"/>
      <c r="AJC125" s="516"/>
      <c r="AJD125" s="516"/>
      <c r="AJE125" s="516"/>
      <c r="AJF125" s="516"/>
      <c r="AJG125" s="516"/>
      <c r="AJH125" s="516"/>
      <c r="AJI125" s="516"/>
      <c r="AJJ125" s="516"/>
      <c r="AJK125" s="516"/>
      <c r="AJL125" s="516"/>
      <c r="AJM125" s="516"/>
      <c r="AJN125" s="516"/>
      <c r="AJO125" s="516"/>
      <c r="AJP125" s="516"/>
      <c r="AJQ125" s="516"/>
      <c r="AJR125" s="516"/>
      <c r="AJS125" s="516"/>
      <c r="AJT125" s="516"/>
      <c r="AJU125" s="516"/>
      <c r="AJV125" s="516"/>
      <c r="AJW125" s="516"/>
      <c r="AJX125" s="516"/>
      <c r="AJY125" s="516"/>
      <c r="AJZ125" s="516"/>
      <c r="AKA125" s="516"/>
      <c r="AKB125" s="516"/>
      <c r="AKC125" s="516"/>
      <c r="AKD125" s="516"/>
      <c r="AKE125" s="516"/>
      <c r="AKF125" s="516"/>
      <c r="AKG125" s="516"/>
      <c r="AKH125" s="516"/>
      <c r="AKI125" s="516"/>
      <c r="AKJ125" s="516"/>
      <c r="AKK125" s="516"/>
      <c r="AKL125" s="516"/>
      <c r="AKM125" s="516"/>
      <c r="AKN125" s="516"/>
      <c r="AKO125" s="516"/>
      <c r="AKP125" s="516"/>
      <c r="AKQ125" s="516"/>
      <c r="AKR125" s="516"/>
      <c r="AKS125" s="516"/>
      <c r="AKT125" s="516"/>
      <c r="AKU125" s="516"/>
      <c r="AKV125" s="516"/>
      <c r="AKW125" s="516"/>
      <c r="AKX125" s="516"/>
      <c r="AKY125" s="516"/>
      <c r="AKZ125" s="516"/>
      <c r="ALA125" s="516"/>
      <c r="ALB125" s="516"/>
      <c r="ALC125" s="516"/>
      <c r="ALD125" s="516"/>
      <c r="ALE125" s="516"/>
      <c r="ALF125" s="516"/>
      <c r="ALG125" s="516"/>
      <c r="ALH125" s="516"/>
      <c r="ALI125" s="516"/>
      <c r="ALJ125" s="516"/>
      <c r="ALK125" s="516"/>
      <c r="ALL125" s="516"/>
      <c r="ALM125" s="516"/>
      <c r="ALN125" s="516"/>
      <c r="ALO125" s="516"/>
      <c r="ALP125" s="516"/>
      <c r="ALQ125" s="516"/>
      <c r="ALR125" s="516"/>
      <c r="ALS125" s="516"/>
      <c r="ALT125" s="516"/>
      <c r="ALU125" s="516"/>
      <c r="ALV125" s="516"/>
      <c r="ALW125" s="516"/>
      <c r="ALX125" s="516"/>
      <c r="ALY125" s="516"/>
      <c r="ALZ125" s="516"/>
      <c r="AMA125" s="516"/>
      <c r="AMB125" s="516"/>
      <c r="AMC125" s="516"/>
      <c r="AMD125" s="516"/>
      <c r="AME125" s="516"/>
      <c r="AMF125" s="516"/>
      <c r="AMG125" s="516"/>
      <c r="AMH125" s="516"/>
      <c r="AMI125" s="516"/>
      <c r="AMJ125" s="516"/>
      <c r="AMK125" s="516"/>
      <c r="AML125" s="516"/>
      <c r="AMM125" s="516"/>
      <c r="AMN125" s="516"/>
      <c r="AMO125" s="516"/>
      <c r="AMP125" s="516"/>
      <c r="AMQ125" s="516"/>
      <c r="AMR125" s="516"/>
      <c r="AMS125" s="516"/>
      <c r="AMT125" s="516"/>
      <c r="AMU125" s="516"/>
      <c r="AMV125" s="516"/>
      <c r="AMW125" s="516"/>
      <c r="AMX125" s="516"/>
      <c r="AMY125" s="516"/>
      <c r="AMZ125" s="516"/>
      <c r="ANA125" s="516"/>
      <c r="ANB125" s="516"/>
      <c r="ANC125" s="516"/>
      <c r="AND125" s="516"/>
      <c r="ANE125" s="516"/>
      <c r="ANF125" s="516"/>
      <c r="ANG125" s="516"/>
      <c r="ANH125" s="516"/>
      <c r="ANI125" s="516"/>
      <c r="ANJ125" s="516"/>
      <c r="ANK125" s="516"/>
      <c r="ANL125" s="516"/>
      <c r="ANM125" s="516"/>
      <c r="ANN125" s="516"/>
      <c r="ANO125" s="516"/>
      <c r="ANP125" s="516"/>
      <c r="ANQ125" s="516"/>
      <c r="ANR125" s="516"/>
      <c r="ANS125" s="516"/>
      <c r="ANT125" s="516"/>
      <c r="ANU125" s="516"/>
      <c r="ANV125" s="516"/>
      <c r="ANW125" s="516"/>
      <c r="ANX125" s="516"/>
      <c r="ANY125" s="516"/>
      <c r="ANZ125" s="516"/>
      <c r="AOA125" s="516"/>
      <c r="AOB125" s="516"/>
      <c r="AOC125" s="516"/>
      <c r="AOD125" s="516"/>
      <c r="AOE125" s="516"/>
      <c r="AOF125" s="516"/>
      <c r="AOG125" s="516"/>
      <c r="AOH125" s="516"/>
      <c r="AOI125" s="516"/>
      <c r="AOJ125" s="516"/>
      <c r="AOK125" s="516"/>
      <c r="AOL125" s="516"/>
      <c r="AOM125" s="516"/>
      <c r="AON125" s="516"/>
      <c r="AOO125" s="516"/>
      <c r="AOP125" s="516"/>
      <c r="AOQ125" s="516"/>
      <c r="AOR125" s="516"/>
      <c r="AOS125" s="516"/>
      <c r="AOT125" s="516"/>
      <c r="AOU125" s="516"/>
      <c r="AOV125" s="516"/>
      <c r="AOW125" s="516"/>
      <c r="AOX125" s="516"/>
      <c r="AOY125" s="516"/>
      <c r="AOZ125" s="516"/>
      <c r="APA125" s="516"/>
      <c r="APB125" s="516"/>
      <c r="APC125" s="516"/>
      <c r="APD125" s="516"/>
      <c r="APE125" s="516"/>
      <c r="APF125" s="516"/>
      <c r="APG125" s="516"/>
      <c r="APH125" s="516"/>
      <c r="API125" s="516"/>
      <c r="APJ125" s="516"/>
      <c r="APK125" s="516"/>
      <c r="APL125" s="516"/>
      <c r="APM125" s="516"/>
      <c r="APN125" s="516"/>
      <c r="APO125" s="516"/>
      <c r="APP125" s="516"/>
      <c r="APQ125" s="516"/>
      <c r="APR125" s="516"/>
      <c r="APS125" s="516"/>
      <c r="APT125" s="516"/>
      <c r="APU125" s="516"/>
      <c r="APV125" s="516"/>
      <c r="APW125" s="516"/>
      <c r="APX125" s="516"/>
      <c r="APY125" s="516"/>
      <c r="APZ125" s="516"/>
      <c r="AQA125" s="516"/>
      <c r="AQB125" s="516"/>
      <c r="AQC125" s="516"/>
      <c r="AQD125" s="516"/>
      <c r="AQE125" s="516"/>
      <c r="AQF125" s="516"/>
      <c r="AQG125" s="516"/>
      <c r="AQH125" s="516"/>
      <c r="AQI125" s="516"/>
      <c r="AQJ125" s="516"/>
      <c r="AQK125" s="516"/>
      <c r="AQL125" s="516"/>
      <c r="AQM125" s="516"/>
      <c r="AQN125" s="516"/>
      <c r="AQO125" s="516"/>
      <c r="AQP125" s="516"/>
      <c r="AQQ125" s="516"/>
      <c r="AQR125" s="516"/>
      <c r="AQS125" s="516"/>
      <c r="AQT125" s="516"/>
      <c r="AQU125" s="516"/>
      <c r="AQV125" s="516"/>
      <c r="AQW125" s="516"/>
      <c r="AQX125" s="516"/>
      <c r="AQY125" s="516"/>
      <c r="AQZ125" s="516"/>
      <c r="ARA125" s="516"/>
      <c r="ARB125" s="516"/>
      <c r="ARC125" s="516"/>
      <c r="ARD125" s="516"/>
      <c r="ARE125" s="516"/>
      <c r="ARF125" s="516"/>
      <c r="ARG125" s="516"/>
      <c r="ARH125" s="516"/>
      <c r="ARI125" s="516"/>
      <c r="ARJ125" s="516"/>
      <c r="ARK125" s="516"/>
      <c r="ARL125" s="516"/>
      <c r="ARM125" s="516"/>
      <c r="ARN125" s="516"/>
      <c r="ARO125" s="516"/>
      <c r="ARP125" s="516"/>
      <c r="ARQ125" s="516"/>
      <c r="ARR125" s="516"/>
      <c r="ARS125" s="516"/>
      <c r="ART125" s="516"/>
      <c r="ARU125" s="516"/>
      <c r="ARV125" s="516"/>
      <c r="ARW125" s="516"/>
      <c r="ARX125" s="516"/>
      <c r="ARY125" s="516"/>
      <c r="ARZ125" s="516"/>
      <c r="ASA125" s="516"/>
      <c r="ASB125" s="516"/>
      <c r="ASC125" s="516"/>
      <c r="ASD125" s="516"/>
      <c r="ASE125" s="516"/>
      <c r="ASF125" s="516"/>
      <c r="ASG125" s="516"/>
      <c r="ASH125" s="516"/>
      <c r="ASI125" s="516"/>
      <c r="ASJ125" s="516"/>
      <c r="ASK125" s="516"/>
      <c r="ASL125" s="516"/>
      <c r="ASM125" s="516"/>
      <c r="ASN125" s="516"/>
      <c r="ASO125" s="516"/>
      <c r="ASP125" s="516"/>
      <c r="ASQ125" s="516"/>
      <c r="ASR125" s="516"/>
      <c r="ASS125" s="516"/>
      <c r="AST125" s="516"/>
      <c r="ASU125" s="516"/>
      <c r="ASV125" s="516"/>
      <c r="ASW125" s="516"/>
      <c r="ASX125" s="516"/>
      <c r="ASY125" s="516"/>
      <c r="ASZ125" s="516"/>
      <c r="ATA125" s="516"/>
      <c r="ATB125" s="516"/>
      <c r="ATC125" s="516"/>
      <c r="ATD125" s="516"/>
      <c r="ATE125" s="516"/>
      <c r="ATF125" s="516"/>
      <c r="ATG125" s="516"/>
      <c r="ATH125" s="516"/>
      <c r="ATI125" s="516"/>
      <c r="ATJ125" s="516"/>
      <c r="ATK125" s="516"/>
      <c r="ATL125" s="516"/>
      <c r="ATM125" s="516"/>
      <c r="ATN125" s="516"/>
      <c r="ATO125" s="516"/>
      <c r="ATP125" s="516"/>
      <c r="ATQ125" s="516"/>
      <c r="ATR125" s="516"/>
      <c r="ATS125" s="516"/>
      <c r="ATT125" s="516"/>
      <c r="ATU125" s="516"/>
      <c r="ATV125" s="516"/>
      <c r="ATW125" s="516"/>
      <c r="ATX125" s="516"/>
      <c r="ATY125" s="516"/>
      <c r="ATZ125" s="516"/>
      <c r="AUA125" s="516"/>
      <c r="AUB125" s="516"/>
      <c r="AUC125" s="516"/>
      <c r="AUD125" s="516"/>
      <c r="AUE125" s="516"/>
      <c r="AUF125" s="516"/>
      <c r="AUG125" s="516"/>
      <c r="AUH125" s="516"/>
      <c r="AUI125" s="516"/>
      <c r="AUJ125" s="516"/>
      <c r="AUK125" s="516"/>
      <c r="AUL125" s="516"/>
      <c r="AUM125" s="516"/>
      <c r="AUN125" s="516"/>
      <c r="AUO125" s="516"/>
      <c r="AUP125" s="516"/>
      <c r="AUQ125" s="516"/>
      <c r="AUR125" s="516"/>
      <c r="AUS125" s="516"/>
      <c r="AUT125" s="516"/>
      <c r="AUU125" s="516"/>
      <c r="AUV125" s="516"/>
      <c r="AUW125" s="516"/>
      <c r="AUX125" s="516"/>
      <c r="AUY125" s="516"/>
      <c r="AUZ125" s="516"/>
      <c r="AVA125" s="516"/>
      <c r="AVB125" s="516"/>
      <c r="AVC125" s="516"/>
      <c r="AVD125" s="516"/>
      <c r="AVE125" s="516"/>
      <c r="AVF125" s="516"/>
      <c r="AVG125" s="516"/>
      <c r="AVH125" s="516"/>
      <c r="AVI125" s="516"/>
      <c r="AVJ125" s="516"/>
      <c r="AVK125" s="516"/>
      <c r="AVL125" s="516"/>
      <c r="AVM125" s="516"/>
      <c r="AVN125" s="516"/>
      <c r="AVO125" s="516"/>
      <c r="AVP125" s="516"/>
      <c r="AVQ125" s="516"/>
      <c r="AVR125" s="516"/>
      <c r="AVS125" s="516"/>
      <c r="AVT125" s="516"/>
      <c r="AVU125" s="516"/>
      <c r="AVV125" s="516"/>
      <c r="AVW125" s="516"/>
      <c r="AVX125" s="516"/>
      <c r="AVY125" s="516"/>
      <c r="AVZ125" s="516"/>
      <c r="AWA125" s="516"/>
      <c r="AWB125" s="516"/>
      <c r="AWC125" s="516"/>
      <c r="AWD125" s="516"/>
      <c r="AWE125" s="516"/>
      <c r="AWF125" s="516"/>
      <c r="AWG125" s="516"/>
      <c r="AWH125" s="516"/>
      <c r="AWI125" s="516"/>
      <c r="AWJ125" s="516"/>
      <c r="AWK125" s="516"/>
      <c r="AWL125" s="516"/>
      <c r="AWM125" s="516"/>
      <c r="AWN125" s="516"/>
      <c r="AWO125" s="516"/>
      <c r="AWP125" s="516"/>
      <c r="AWQ125" s="516"/>
      <c r="AWR125" s="516"/>
      <c r="AWS125" s="516"/>
      <c r="AWT125" s="516"/>
      <c r="AWU125" s="516"/>
      <c r="AWV125" s="516"/>
      <c r="AWW125" s="516"/>
      <c r="AWX125" s="516"/>
      <c r="AWY125" s="516"/>
      <c r="AWZ125" s="516"/>
      <c r="AXA125" s="516"/>
      <c r="AXB125" s="516"/>
      <c r="AXC125" s="516"/>
      <c r="AXD125" s="516"/>
      <c r="AXE125" s="516"/>
      <c r="AXF125" s="516"/>
      <c r="AXG125" s="516"/>
      <c r="AXH125" s="516"/>
      <c r="AXI125" s="516"/>
      <c r="AXJ125" s="516"/>
      <c r="AXK125" s="516"/>
      <c r="AXL125" s="516"/>
      <c r="AXM125" s="516"/>
      <c r="AXN125" s="516"/>
      <c r="AXO125" s="516"/>
      <c r="AXP125" s="516"/>
      <c r="AXQ125" s="516"/>
      <c r="AXR125" s="516"/>
      <c r="AXS125" s="516"/>
      <c r="AXT125" s="516"/>
      <c r="AXU125" s="516"/>
      <c r="AXV125" s="516"/>
      <c r="AXW125" s="516"/>
      <c r="AXX125" s="516"/>
      <c r="AXY125" s="516"/>
      <c r="AXZ125" s="516"/>
      <c r="AYA125" s="516"/>
      <c r="AYB125" s="516"/>
      <c r="AYC125" s="516"/>
      <c r="AYD125" s="516"/>
      <c r="AYE125" s="516"/>
      <c r="AYF125" s="516"/>
      <c r="AYG125" s="516"/>
      <c r="AYH125" s="516"/>
      <c r="AYI125" s="516"/>
      <c r="AYJ125" s="516"/>
      <c r="AYK125" s="516"/>
      <c r="AYL125" s="516"/>
      <c r="AYM125" s="516"/>
      <c r="AYN125" s="516"/>
      <c r="AYO125" s="516"/>
      <c r="AYP125" s="516"/>
      <c r="AYQ125" s="516"/>
      <c r="AYR125" s="516"/>
      <c r="AYS125" s="516"/>
      <c r="AYT125" s="516"/>
      <c r="AYU125" s="516"/>
      <c r="AYV125" s="516"/>
      <c r="AYW125" s="516"/>
      <c r="AYX125" s="516"/>
      <c r="AYY125" s="516"/>
      <c r="AYZ125" s="516"/>
      <c r="AZA125" s="516"/>
      <c r="AZB125" s="516"/>
      <c r="AZC125" s="516"/>
      <c r="AZD125" s="516"/>
      <c r="AZE125" s="516"/>
      <c r="AZF125" s="516"/>
      <c r="AZG125" s="516"/>
      <c r="AZH125" s="516"/>
      <c r="AZI125" s="516"/>
      <c r="AZJ125" s="516"/>
      <c r="AZK125" s="516"/>
      <c r="AZL125" s="516"/>
      <c r="AZM125" s="516"/>
      <c r="AZN125" s="516"/>
      <c r="AZO125" s="516"/>
      <c r="AZP125" s="516"/>
      <c r="AZQ125" s="516"/>
      <c r="AZR125" s="516"/>
      <c r="AZS125" s="516"/>
      <c r="AZT125" s="516"/>
      <c r="AZU125" s="516"/>
      <c r="AZV125" s="516"/>
      <c r="AZW125" s="516"/>
      <c r="AZX125" s="516"/>
      <c r="AZY125" s="516"/>
      <c r="AZZ125" s="516"/>
      <c r="BAA125" s="516"/>
      <c r="BAB125" s="516"/>
      <c r="BAC125" s="516"/>
      <c r="BAD125" s="516"/>
      <c r="BAE125" s="516"/>
      <c r="BAF125" s="516"/>
      <c r="BAG125" s="516"/>
      <c r="BAH125" s="516"/>
      <c r="BAI125" s="516"/>
      <c r="BAJ125" s="516"/>
      <c r="BAK125" s="516"/>
      <c r="BAL125" s="516"/>
      <c r="BAM125" s="516"/>
      <c r="BAN125" s="516"/>
      <c r="BAO125" s="516"/>
      <c r="BAP125" s="516"/>
      <c r="BAQ125" s="516"/>
      <c r="BAR125" s="516"/>
      <c r="BAS125" s="516"/>
      <c r="BAT125" s="516"/>
      <c r="BAU125" s="516"/>
      <c r="BAV125" s="516"/>
      <c r="BAW125" s="516"/>
      <c r="BAX125" s="516"/>
      <c r="BAY125" s="516"/>
      <c r="BAZ125" s="516"/>
      <c r="BBA125" s="516"/>
      <c r="BBB125" s="516"/>
      <c r="BBC125" s="516"/>
      <c r="BBD125" s="516"/>
      <c r="BBE125" s="516"/>
      <c r="BBF125" s="516"/>
      <c r="BBG125" s="516"/>
      <c r="BBH125" s="516"/>
      <c r="BBI125" s="516"/>
      <c r="BBJ125" s="516"/>
      <c r="BBK125" s="516"/>
      <c r="BBL125" s="516"/>
      <c r="BBM125" s="516"/>
      <c r="BBN125" s="516"/>
      <c r="BBO125" s="516"/>
      <c r="BBP125" s="516"/>
      <c r="BBQ125" s="516"/>
      <c r="BBR125" s="516"/>
      <c r="BBS125" s="516"/>
      <c r="BBT125" s="516"/>
      <c r="BBU125" s="516"/>
      <c r="BBV125" s="516"/>
      <c r="BBW125" s="516"/>
      <c r="BBX125" s="516"/>
      <c r="BBY125" s="516"/>
      <c r="BBZ125" s="516"/>
      <c r="BCA125" s="516"/>
      <c r="BCB125" s="516"/>
      <c r="BCC125" s="516"/>
      <c r="BCD125" s="516"/>
      <c r="BCE125" s="516"/>
      <c r="BCF125" s="516"/>
      <c r="BCG125" s="516"/>
      <c r="BCH125" s="516"/>
      <c r="BCI125" s="516"/>
      <c r="BCJ125" s="516"/>
      <c r="BCK125" s="516"/>
      <c r="BCL125" s="516"/>
      <c r="BCM125" s="516"/>
      <c r="BCN125" s="516"/>
      <c r="BCO125" s="516"/>
      <c r="BCP125" s="516"/>
      <c r="BCQ125" s="516"/>
      <c r="BCR125" s="516"/>
      <c r="BCS125" s="516"/>
      <c r="BCT125" s="516"/>
      <c r="BCU125" s="516"/>
      <c r="BCV125" s="516"/>
      <c r="BCW125" s="516"/>
      <c r="BCX125" s="516"/>
      <c r="BCY125" s="516"/>
      <c r="BCZ125" s="516"/>
      <c r="BDA125" s="516"/>
      <c r="BDB125" s="516"/>
      <c r="BDC125" s="516"/>
      <c r="BDD125" s="516"/>
      <c r="BDE125" s="516"/>
      <c r="BDF125" s="516"/>
      <c r="BDG125" s="516"/>
      <c r="BDH125" s="516"/>
      <c r="BDI125" s="516"/>
      <c r="BDJ125" s="516"/>
      <c r="BDK125" s="516"/>
      <c r="BDL125" s="516"/>
      <c r="BDM125" s="516"/>
      <c r="BDN125" s="516"/>
      <c r="BDO125" s="516"/>
      <c r="BDP125" s="516"/>
      <c r="BDQ125" s="516"/>
      <c r="BDR125" s="516"/>
      <c r="BDS125" s="516"/>
      <c r="BDT125" s="516"/>
      <c r="BDU125" s="516"/>
      <c r="BDV125" s="516"/>
      <c r="BDW125" s="516"/>
      <c r="BDX125" s="516"/>
      <c r="BDY125" s="516"/>
      <c r="BDZ125" s="516"/>
      <c r="BEA125" s="516"/>
      <c r="BEB125" s="516"/>
      <c r="BEC125" s="516"/>
      <c r="BED125" s="516"/>
      <c r="BEE125" s="516"/>
      <c r="BEF125" s="516"/>
      <c r="BEG125" s="516"/>
      <c r="BEH125" s="516"/>
      <c r="BEI125" s="516"/>
      <c r="BEJ125" s="516"/>
      <c r="BEK125" s="516"/>
      <c r="BEL125" s="516"/>
      <c r="BEM125" s="516"/>
      <c r="BEN125" s="516"/>
      <c r="BEO125" s="516"/>
      <c r="BEP125" s="516"/>
      <c r="BEQ125" s="516"/>
      <c r="BER125" s="516"/>
      <c r="BES125" s="516"/>
      <c r="BET125" s="516"/>
      <c r="BEU125" s="516"/>
      <c r="BEV125" s="516"/>
      <c r="BEW125" s="516"/>
      <c r="BEX125" s="516"/>
      <c r="BEY125" s="516"/>
      <c r="BEZ125" s="516"/>
      <c r="BFA125" s="516"/>
      <c r="BFB125" s="516"/>
      <c r="BFC125" s="516"/>
      <c r="BFD125" s="516"/>
      <c r="BFE125" s="516"/>
      <c r="BFF125" s="516"/>
      <c r="BFG125" s="516"/>
      <c r="BFH125" s="516"/>
      <c r="BFI125" s="516"/>
      <c r="BFJ125" s="516"/>
      <c r="BFK125" s="516"/>
      <c r="BFL125" s="516"/>
      <c r="BFM125" s="516"/>
      <c r="BFN125" s="516"/>
      <c r="BFO125" s="516"/>
      <c r="BFP125" s="516"/>
      <c r="BFQ125" s="516"/>
      <c r="BFR125" s="516"/>
      <c r="BFS125" s="516"/>
      <c r="BFT125" s="516"/>
      <c r="BFU125" s="516"/>
      <c r="BFV125" s="516"/>
      <c r="BFW125" s="516"/>
      <c r="BFX125" s="516"/>
      <c r="BFY125" s="516"/>
      <c r="BFZ125" s="516"/>
      <c r="BGA125" s="516"/>
      <c r="BGB125" s="516"/>
      <c r="BGC125" s="516"/>
      <c r="BGD125" s="516"/>
      <c r="BGE125" s="516"/>
      <c r="BGF125" s="516"/>
      <c r="BGG125" s="516"/>
      <c r="BGH125" s="516"/>
      <c r="BGI125" s="516"/>
      <c r="BGJ125" s="516"/>
      <c r="BGK125" s="516"/>
      <c r="BGL125" s="516"/>
      <c r="BGM125" s="516"/>
      <c r="BGN125" s="516"/>
      <c r="BGO125" s="516"/>
      <c r="BGP125" s="516"/>
      <c r="BGQ125" s="516"/>
      <c r="BGR125" s="516"/>
      <c r="BGS125" s="516"/>
      <c r="BGT125" s="516"/>
      <c r="BGU125" s="516"/>
      <c r="BGV125" s="516"/>
      <c r="BGW125" s="516"/>
      <c r="BGX125" s="516"/>
      <c r="BGY125" s="516"/>
      <c r="BGZ125" s="516"/>
      <c r="BHA125" s="516"/>
      <c r="BHB125" s="516"/>
      <c r="BHC125" s="516"/>
      <c r="BHD125" s="516"/>
      <c r="BHE125" s="516"/>
      <c r="BHF125" s="516"/>
      <c r="BHG125" s="516"/>
      <c r="BHH125" s="516"/>
      <c r="BHI125" s="516"/>
      <c r="BHJ125" s="516"/>
      <c r="BHK125" s="516"/>
      <c r="BHL125" s="516"/>
      <c r="BHM125" s="516"/>
      <c r="BHN125" s="516"/>
      <c r="BHO125" s="516"/>
      <c r="BHP125" s="516"/>
      <c r="BHQ125" s="516"/>
      <c r="BHR125" s="516"/>
      <c r="BHS125" s="516"/>
      <c r="BHT125" s="516"/>
      <c r="BHU125" s="516"/>
      <c r="BHV125" s="516"/>
      <c r="BHW125" s="516"/>
      <c r="BHX125" s="516"/>
      <c r="BHY125" s="516"/>
      <c r="BHZ125" s="516"/>
      <c r="BIA125" s="516"/>
      <c r="BIB125" s="516"/>
      <c r="BIC125" s="516"/>
      <c r="BID125" s="516"/>
      <c r="BIE125" s="516"/>
      <c r="BIF125" s="516"/>
      <c r="BIG125" s="516"/>
      <c r="BIH125" s="516"/>
      <c r="BII125" s="516"/>
      <c r="BIJ125" s="516"/>
      <c r="BIK125" s="516"/>
      <c r="BIL125" s="516"/>
      <c r="BIM125" s="516"/>
      <c r="BIN125" s="516"/>
      <c r="BIO125" s="516"/>
      <c r="BIP125" s="516"/>
      <c r="BIQ125" s="516"/>
      <c r="BIR125" s="516"/>
      <c r="BIS125" s="516"/>
      <c r="BIT125" s="516"/>
      <c r="BIU125" s="516"/>
      <c r="BIV125" s="516"/>
      <c r="BIW125" s="516"/>
      <c r="BIX125" s="516"/>
      <c r="BIY125" s="516"/>
      <c r="BIZ125" s="516"/>
      <c r="BJA125" s="516"/>
      <c r="BJB125" s="516"/>
      <c r="BJC125" s="516"/>
      <c r="BJD125" s="516"/>
      <c r="BJE125" s="516"/>
      <c r="BJF125" s="516"/>
      <c r="BJG125" s="516"/>
      <c r="BJH125" s="516"/>
      <c r="BJI125" s="516"/>
      <c r="BJJ125" s="516"/>
      <c r="BJK125" s="516"/>
      <c r="BJL125" s="516"/>
      <c r="BJM125" s="516"/>
      <c r="BJN125" s="516"/>
      <c r="BJO125" s="516"/>
      <c r="BJP125" s="516"/>
      <c r="BJQ125" s="516"/>
      <c r="BJR125" s="516"/>
      <c r="BJS125" s="516"/>
      <c r="BJT125" s="516"/>
      <c r="BJU125" s="516"/>
      <c r="BJV125" s="516"/>
      <c r="BJW125" s="516"/>
      <c r="BJX125" s="516"/>
      <c r="BJY125" s="516"/>
      <c r="BJZ125" s="516"/>
      <c r="BKA125" s="516"/>
      <c r="BKB125" s="516"/>
      <c r="BKC125" s="516"/>
      <c r="BKD125" s="516"/>
      <c r="BKE125" s="516"/>
      <c r="BKF125" s="516"/>
      <c r="BKG125" s="516"/>
      <c r="BKH125" s="516"/>
      <c r="BKI125" s="516"/>
      <c r="BKJ125" s="516"/>
      <c r="BKK125" s="516"/>
      <c r="BKL125" s="516"/>
      <c r="BKM125" s="516"/>
      <c r="BKN125" s="516"/>
      <c r="BKO125" s="516"/>
      <c r="BKP125" s="516"/>
      <c r="BKQ125" s="516"/>
      <c r="BKR125" s="516"/>
      <c r="BKS125" s="516"/>
      <c r="BKT125" s="516"/>
      <c r="BKU125" s="516"/>
      <c r="BKV125" s="516"/>
      <c r="BKW125" s="516"/>
      <c r="BKX125" s="516"/>
      <c r="BKY125" s="516"/>
      <c r="BKZ125" s="516"/>
      <c r="BLA125" s="516"/>
      <c r="BLB125" s="516"/>
      <c r="BLC125" s="516"/>
      <c r="BLD125" s="516"/>
      <c r="BLE125" s="516"/>
      <c r="BLF125" s="516"/>
      <c r="BLG125" s="516"/>
      <c r="BLH125" s="516"/>
      <c r="BLI125" s="516"/>
      <c r="BLJ125" s="516"/>
      <c r="BLK125" s="516"/>
      <c r="BLL125" s="516"/>
      <c r="BLM125" s="516"/>
      <c r="BLN125" s="516"/>
      <c r="BLO125" s="516"/>
      <c r="BLP125" s="516"/>
      <c r="BLQ125" s="516"/>
      <c r="BLR125" s="516"/>
      <c r="BLS125" s="516"/>
      <c r="BLT125" s="516"/>
      <c r="BLU125" s="516"/>
      <c r="BLV125" s="516"/>
      <c r="BLW125" s="516"/>
      <c r="BLX125" s="516"/>
      <c r="BLY125" s="516"/>
      <c r="BLZ125" s="516"/>
      <c r="BMA125" s="516"/>
      <c r="BMB125" s="516"/>
      <c r="BMC125" s="516"/>
      <c r="BMD125" s="516"/>
      <c r="BME125" s="516"/>
      <c r="BMF125" s="516"/>
      <c r="BMG125" s="516"/>
      <c r="BMH125" s="516"/>
      <c r="BMI125" s="516"/>
      <c r="BMJ125" s="516"/>
      <c r="BMK125" s="516"/>
      <c r="BML125" s="516"/>
      <c r="BMM125" s="516"/>
      <c r="BMN125" s="516"/>
      <c r="BMO125" s="516"/>
      <c r="BMP125" s="516"/>
      <c r="BMQ125" s="516"/>
      <c r="BMR125" s="516"/>
      <c r="BMS125" s="516"/>
      <c r="BMT125" s="516"/>
      <c r="BMU125" s="516"/>
      <c r="BMV125" s="516"/>
      <c r="BMW125" s="516"/>
      <c r="BMX125" s="516"/>
      <c r="BMY125" s="516"/>
      <c r="BMZ125" s="516"/>
      <c r="BNA125" s="516"/>
      <c r="BNB125" s="516"/>
      <c r="BNC125" s="516"/>
      <c r="BND125" s="516"/>
      <c r="BNE125" s="516"/>
      <c r="BNF125" s="516"/>
      <c r="BNG125" s="516"/>
      <c r="BNH125" s="516"/>
      <c r="BNI125" s="516"/>
      <c r="BNJ125" s="516"/>
      <c r="BNK125" s="516"/>
      <c r="BNL125" s="516"/>
      <c r="BNM125" s="516"/>
      <c r="BNN125" s="516"/>
      <c r="BNO125" s="516"/>
      <c r="BNP125" s="516"/>
      <c r="BNQ125" s="516"/>
      <c r="BNR125" s="516"/>
      <c r="BNS125" s="516"/>
      <c r="BNT125" s="516"/>
      <c r="BNU125" s="516"/>
      <c r="BNV125" s="516"/>
      <c r="BNW125" s="516"/>
      <c r="BNX125" s="516"/>
      <c r="BNY125" s="516"/>
      <c r="BNZ125" s="516"/>
      <c r="BOA125" s="516"/>
      <c r="BOB125" s="516"/>
      <c r="BOC125" s="516"/>
      <c r="BOD125" s="516"/>
      <c r="BOE125" s="516"/>
      <c r="BOF125" s="516"/>
      <c r="BOG125" s="516"/>
      <c r="BOH125" s="516"/>
      <c r="BOI125" s="516"/>
      <c r="BOJ125" s="516"/>
      <c r="BOK125" s="516"/>
      <c r="BOL125" s="516"/>
      <c r="BOM125" s="516"/>
      <c r="BON125" s="516"/>
      <c r="BOO125" s="516"/>
      <c r="BOP125" s="516"/>
      <c r="BOQ125" s="516"/>
      <c r="BOR125" s="516"/>
      <c r="BOS125" s="516"/>
      <c r="BOT125" s="516"/>
      <c r="BOU125" s="516"/>
      <c r="BOV125" s="516"/>
      <c r="BOW125" s="516"/>
      <c r="BOX125" s="516"/>
      <c r="BOY125" s="516"/>
      <c r="BOZ125" s="516"/>
      <c r="BPA125" s="516"/>
      <c r="BPB125" s="516"/>
      <c r="BPC125" s="516"/>
      <c r="BPD125" s="516"/>
      <c r="BPE125" s="516"/>
      <c r="BPF125" s="516"/>
      <c r="BPG125" s="516"/>
      <c r="BPH125" s="516"/>
      <c r="BPI125" s="516"/>
      <c r="BPJ125" s="516"/>
      <c r="BPK125" s="516"/>
      <c r="BPL125" s="516"/>
      <c r="BPM125" s="516"/>
      <c r="BPN125" s="516"/>
      <c r="BPO125" s="516"/>
      <c r="BPP125" s="516"/>
      <c r="BPQ125" s="516"/>
      <c r="BPR125" s="516"/>
      <c r="BPS125" s="516"/>
      <c r="BPT125" s="516"/>
      <c r="BPU125" s="516"/>
      <c r="BPV125" s="516"/>
      <c r="BPW125" s="516"/>
      <c r="BPX125" s="516"/>
      <c r="BPY125" s="516"/>
      <c r="BPZ125" s="516"/>
      <c r="BQA125" s="516"/>
      <c r="BQB125" s="516"/>
      <c r="BQC125" s="516"/>
      <c r="BQD125" s="516"/>
      <c r="BQE125" s="516"/>
      <c r="BQF125" s="516"/>
      <c r="BQG125" s="516"/>
      <c r="BQH125" s="516"/>
      <c r="BQI125" s="516"/>
      <c r="BQJ125" s="516"/>
      <c r="BQK125" s="516"/>
      <c r="BQL125" s="516"/>
      <c r="BQM125" s="516"/>
      <c r="BQN125" s="516"/>
      <c r="BQO125" s="516"/>
      <c r="BQP125" s="516"/>
      <c r="BQQ125" s="516"/>
      <c r="BQR125" s="516"/>
      <c r="BQS125" s="516"/>
      <c r="BQT125" s="516"/>
      <c r="BQU125" s="516"/>
      <c r="BQV125" s="516"/>
      <c r="BQW125" s="516"/>
      <c r="BQX125" s="516"/>
      <c r="BQY125" s="516"/>
      <c r="BQZ125" s="516"/>
      <c r="BRA125" s="516"/>
      <c r="BRB125" s="516"/>
      <c r="BRC125" s="516"/>
      <c r="BRD125" s="516"/>
      <c r="BRE125" s="516"/>
      <c r="BRF125" s="516"/>
      <c r="BRG125" s="516"/>
      <c r="BRH125" s="516"/>
      <c r="BRI125" s="516"/>
      <c r="BRJ125" s="516"/>
      <c r="BRK125" s="516"/>
      <c r="BRL125" s="516"/>
      <c r="BRM125" s="516"/>
      <c r="BRN125" s="516"/>
      <c r="BRO125" s="516"/>
      <c r="BRP125" s="516"/>
      <c r="BRQ125" s="516"/>
      <c r="BRR125" s="516"/>
      <c r="BRS125" s="516"/>
      <c r="BRT125" s="516"/>
      <c r="BRU125" s="516"/>
      <c r="BRV125" s="516"/>
      <c r="BRW125" s="516"/>
      <c r="BRX125" s="516"/>
      <c r="BRY125" s="516"/>
      <c r="BRZ125" s="516"/>
      <c r="BSA125" s="516"/>
      <c r="BSB125" s="516"/>
      <c r="BSC125" s="516"/>
      <c r="BSD125" s="516"/>
      <c r="BSE125" s="516"/>
      <c r="BSF125" s="516"/>
      <c r="BSG125" s="516"/>
      <c r="BSH125" s="516"/>
      <c r="BSI125" s="516"/>
      <c r="BSJ125" s="516"/>
      <c r="BSK125" s="516"/>
      <c r="BSL125" s="516"/>
      <c r="BSM125" s="516"/>
      <c r="BSN125" s="516"/>
      <c r="BSO125" s="516"/>
      <c r="BSP125" s="516"/>
      <c r="BSQ125" s="516"/>
      <c r="BSR125" s="516"/>
      <c r="BSS125" s="516"/>
      <c r="BST125" s="516"/>
      <c r="BSU125" s="516"/>
      <c r="BSV125" s="516"/>
      <c r="BSW125" s="516"/>
      <c r="BSX125" s="516"/>
      <c r="BSY125" s="516"/>
      <c r="BSZ125" s="516"/>
      <c r="BTA125" s="516"/>
      <c r="BTB125" s="516"/>
      <c r="BTC125" s="516"/>
      <c r="BTD125" s="516"/>
      <c r="BTE125" s="516"/>
      <c r="BTF125" s="516"/>
      <c r="BTG125" s="516"/>
      <c r="BTH125" s="516"/>
      <c r="BTI125" s="516"/>
      <c r="BTJ125" s="516"/>
      <c r="BTK125" s="516"/>
      <c r="BTL125" s="516"/>
      <c r="BTM125" s="516"/>
      <c r="BTN125" s="516"/>
      <c r="BTO125" s="516"/>
      <c r="BTP125" s="516"/>
      <c r="BTQ125" s="516"/>
      <c r="BTR125" s="516"/>
      <c r="BTS125" s="516"/>
      <c r="BTT125" s="516"/>
      <c r="BTU125" s="516"/>
      <c r="BTV125" s="516"/>
      <c r="BTW125" s="516"/>
      <c r="BTX125" s="516"/>
      <c r="BTY125" s="516"/>
      <c r="BTZ125" s="516"/>
      <c r="BUA125" s="516"/>
      <c r="BUB125" s="516"/>
      <c r="BUC125" s="516"/>
      <c r="BUD125" s="516"/>
      <c r="BUE125" s="516"/>
      <c r="BUF125" s="516"/>
      <c r="BUG125" s="516"/>
      <c r="BUH125" s="516"/>
      <c r="BUI125" s="516"/>
      <c r="BUJ125" s="516"/>
      <c r="BUK125" s="516"/>
      <c r="BUL125" s="516"/>
      <c r="BUM125" s="516"/>
      <c r="BUN125" s="516"/>
      <c r="BUO125" s="516"/>
      <c r="BUP125" s="516"/>
      <c r="BUQ125" s="516"/>
      <c r="BUR125" s="516"/>
      <c r="BUS125" s="516"/>
      <c r="BUT125" s="516"/>
      <c r="BUU125" s="516"/>
      <c r="BUV125" s="516"/>
      <c r="BUW125" s="516"/>
      <c r="BUX125" s="516"/>
      <c r="BUY125" s="516"/>
      <c r="BUZ125" s="516"/>
      <c r="BVA125" s="516"/>
      <c r="BVB125" s="516"/>
      <c r="BVC125" s="516"/>
      <c r="BVD125" s="516"/>
      <c r="BVE125" s="516"/>
      <c r="BVF125" s="516"/>
      <c r="BVG125" s="516"/>
      <c r="BVH125" s="516"/>
      <c r="BVI125" s="516"/>
      <c r="BVJ125" s="516"/>
      <c r="BVK125" s="516"/>
      <c r="BVL125" s="516"/>
      <c r="BVM125" s="516"/>
      <c r="BVN125" s="516"/>
      <c r="BVO125" s="516"/>
      <c r="BVP125" s="516"/>
      <c r="BVQ125" s="516"/>
      <c r="BVR125" s="516"/>
      <c r="BVS125" s="516"/>
      <c r="BVT125" s="516"/>
      <c r="BVU125" s="516"/>
      <c r="BVV125" s="516"/>
      <c r="BVW125" s="516"/>
      <c r="BVX125" s="516"/>
      <c r="BVY125" s="516"/>
      <c r="BVZ125" s="516"/>
      <c r="BWA125" s="516"/>
      <c r="BWB125" s="516"/>
      <c r="BWC125" s="516"/>
      <c r="BWD125" s="516"/>
      <c r="BWE125" s="516"/>
      <c r="BWF125" s="516"/>
      <c r="BWG125" s="516"/>
      <c r="BWH125" s="516"/>
      <c r="BWI125" s="516"/>
      <c r="BWJ125" s="516"/>
      <c r="BWK125" s="516"/>
      <c r="BWL125" s="516"/>
      <c r="BWM125" s="516"/>
      <c r="BWN125" s="516"/>
      <c r="BWO125" s="516"/>
      <c r="BWP125" s="516"/>
      <c r="BWQ125" s="516"/>
      <c r="BWR125" s="516"/>
      <c r="BWS125" s="516"/>
      <c r="BWT125" s="516"/>
      <c r="BWU125" s="516"/>
      <c r="BWV125" s="516"/>
      <c r="BWW125" s="516"/>
      <c r="BWX125" s="516"/>
      <c r="BWY125" s="516"/>
      <c r="BWZ125" s="516"/>
      <c r="BXA125" s="516"/>
      <c r="BXB125" s="516"/>
      <c r="BXC125" s="516"/>
      <c r="BXD125" s="516"/>
      <c r="BXE125" s="516"/>
      <c r="BXF125" s="516"/>
      <c r="BXG125" s="516"/>
      <c r="BXH125" s="516"/>
      <c r="BXI125" s="516"/>
      <c r="BXJ125" s="516"/>
      <c r="BXK125" s="516"/>
      <c r="BXL125" s="516"/>
      <c r="BXM125" s="516"/>
      <c r="BXN125" s="516"/>
      <c r="BXO125" s="516"/>
      <c r="BXP125" s="516"/>
      <c r="BXQ125" s="516"/>
      <c r="BXR125" s="516"/>
      <c r="BXS125" s="516"/>
      <c r="BXT125" s="516"/>
      <c r="BXU125" s="516"/>
      <c r="BXV125" s="516"/>
      <c r="BXW125" s="516"/>
      <c r="BXX125" s="516"/>
      <c r="BXY125" s="516"/>
      <c r="BXZ125" s="516"/>
      <c r="BYA125" s="516"/>
      <c r="BYB125" s="516"/>
      <c r="BYC125" s="516"/>
      <c r="BYD125" s="516"/>
      <c r="BYE125" s="516"/>
      <c r="BYF125" s="516"/>
      <c r="BYG125" s="516"/>
      <c r="BYH125" s="516"/>
      <c r="BYI125" s="516"/>
      <c r="BYJ125" s="516"/>
      <c r="BYK125" s="516"/>
      <c r="BYL125" s="516"/>
      <c r="BYM125" s="516"/>
      <c r="BYN125" s="516"/>
      <c r="BYO125" s="516"/>
      <c r="BYP125" s="516"/>
      <c r="BYQ125" s="516"/>
      <c r="BYR125" s="516"/>
      <c r="BYS125" s="516"/>
      <c r="BYT125" s="516"/>
      <c r="BYU125" s="516"/>
      <c r="BYV125" s="516"/>
      <c r="BYW125" s="516"/>
      <c r="BYX125" s="516"/>
      <c r="BYY125" s="516"/>
      <c r="BYZ125" s="516"/>
      <c r="BZA125" s="516"/>
      <c r="BZB125" s="516"/>
      <c r="BZC125" s="516"/>
      <c r="BZD125" s="516"/>
      <c r="BZE125" s="516"/>
      <c r="BZF125" s="516"/>
      <c r="BZG125" s="516"/>
      <c r="BZH125" s="516"/>
      <c r="BZI125" s="516"/>
      <c r="BZJ125" s="516"/>
      <c r="BZK125" s="516"/>
      <c r="BZL125" s="516"/>
      <c r="BZM125" s="516"/>
      <c r="BZN125" s="516"/>
      <c r="BZO125" s="516"/>
      <c r="BZP125" s="516"/>
      <c r="BZQ125" s="516"/>
      <c r="BZR125" s="516"/>
      <c r="BZS125" s="516"/>
      <c r="BZT125" s="516"/>
      <c r="BZU125" s="516"/>
      <c r="BZV125" s="516"/>
      <c r="BZW125" s="516"/>
      <c r="BZX125" s="516"/>
      <c r="BZY125" s="516"/>
      <c r="BZZ125" s="516"/>
      <c r="CAA125" s="516"/>
      <c r="CAB125" s="516"/>
      <c r="CAC125" s="516"/>
      <c r="CAD125" s="516"/>
      <c r="CAE125" s="516"/>
      <c r="CAF125" s="516"/>
      <c r="CAG125" s="516"/>
      <c r="CAH125" s="516"/>
      <c r="CAI125" s="516"/>
      <c r="CAJ125" s="516"/>
      <c r="CAK125" s="516"/>
      <c r="CAL125" s="516"/>
      <c r="CAM125" s="516"/>
      <c r="CAN125" s="516"/>
      <c r="CAO125" s="516"/>
      <c r="CAP125" s="516"/>
      <c r="CAQ125" s="516"/>
      <c r="CAR125" s="516"/>
      <c r="CAS125" s="516"/>
      <c r="CAT125" s="516"/>
      <c r="CAU125" s="516"/>
      <c r="CAV125" s="516"/>
      <c r="CAW125" s="516"/>
      <c r="CAX125" s="516"/>
      <c r="CAY125" s="516"/>
      <c r="CAZ125" s="516"/>
      <c r="CBA125" s="516"/>
      <c r="CBB125" s="516"/>
      <c r="CBC125" s="516"/>
      <c r="CBD125" s="516"/>
      <c r="CBE125" s="516"/>
      <c r="CBF125" s="516"/>
      <c r="CBG125" s="516"/>
      <c r="CBH125" s="516"/>
      <c r="CBI125" s="516"/>
      <c r="CBJ125" s="516"/>
      <c r="CBK125" s="516"/>
      <c r="CBL125" s="516"/>
      <c r="CBM125" s="516"/>
      <c r="CBN125" s="516"/>
      <c r="CBO125" s="516"/>
      <c r="CBP125" s="516"/>
      <c r="CBQ125" s="516"/>
      <c r="CBR125" s="516"/>
      <c r="CBS125" s="516"/>
      <c r="CBT125" s="516"/>
      <c r="CBU125" s="516"/>
      <c r="CBV125" s="516"/>
      <c r="CBW125" s="516"/>
      <c r="CBX125" s="516"/>
      <c r="CBY125" s="516"/>
      <c r="CBZ125" s="516"/>
      <c r="CCA125" s="516"/>
      <c r="CCB125" s="516"/>
      <c r="CCC125" s="516"/>
      <c r="CCD125" s="516"/>
      <c r="CCE125" s="516"/>
      <c r="CCF125" s="516"/>
      <c r="CCG125" s="516"/>
      <c r="CCH125" s="516"/>
      <c r="CCI125" s="516"/>
      <c r="CCJ125" s="516"/>
      <c r="CCK125" s="516"/>
      <c r="CCL125" s="516"/>
      <c r="CCM125" s="516"/>
      <c r="CCN125" s="516"/>
      <c r="CCO125" s="516"/>
      <c r="CCP125" s="516"/>
      <c r="CCQ125" s="516"/>
      <c r="CCR125" s="516"/>
      <c r="CCS125" s="516"/>
      <c r="CCT125" s="516"/>
      <c r="CCU125" s="516"/>
      <c r="CCV125" s="516"/>
      <c r="CCW125" s="516"/>
      <c r="CCX125" s="516"/>
      <c r="CCY125" s="516"/>
      <c r="CCZ125" s="516"/>
      <c r="CDA125" s="516"/>
      <c r="CDB125" s="516"/>
      <c r="CDC125" s="516"/>
      <c r="CDD125" s="516"/>
      <c r="CDE125" s="516"/>
      <c r="CDF125" s="516"/>
      <c r="CDG125" s="516"/>
      <c r="CDH125" s="516"/>
      <c r="CDI125" s="516"/>
      <c r="CDJ125" s="516"/>
      <c r="CDK125" s="516"/>
      <c r="CDL125" s="516"/>
      <c r="CDM125" s="516"/>
      <c r="CDN125" s="516"/>
      <c r="CDO125" s="516"/>
      <c r="CDP125" s="516"/>
      <c r="CDQ125" s="516"/>
      <c r="CDR125" s="516"/>
      <c r="CDS125" s="516"/>
      <c r="CDT125" s="516"/>
      <c r="CDU125" s="516"/>
      <c r="CDV125" s="516"/>
      <c r="CDW125" s="516"/>
      <c r="CDX125" s="516"/>
      <c r="CDY125" s="516"/>
      <c r="CDZ125" s="516"/>
      <c r="CEA125" s="516"/>
      <c r="CEB125" s="516"/>
      <c r="CEC125" s="516"/>
      <c r="CED125" s="516"/>
      <c r="CEE125" s="516"/>
      <c r="CEF125" s="516"/>
      <c r="CEG125" s="516"/>
      <c r="CEH125" s="516"/>
      <c r="CEI125" s="516"/>
      <c r="CEJ125" s="516"/>
      <c r="CEK125" s="516"/>
      <c r="CEL125" s="516"/>
      <c r="CEM125" s="516"/>
      <c r="CEN125" s="516"/>
      <c r="CEO125" s="516"/>
      <c r="CEP125" s="516"/>
      <c r="CEQ125" s="516"/>
      <c r="CER125" s="516"/>
      <c r="CES125" s="516"/>
      <c r="CET125" s="516"/>
      <c r="CEU125" s="516"/>
      <c r="CEV125" s="516"/>
      <c r="CEW125" s="516"/>
      <c r="CEX125" s="516"/>
      <c r="CEY125" s="516"/>
      <c r="CEZ125" s="516"/>
      <c r="CFA125" s="516"/>
      <c r="CFB125" s="516"/>
      <c r="CFC125" s="516"/>
      <c r="CFD125" s="516"/>
      <c r="CFE125" s="516"/>
      <c r="CFF125" s="516"/>
      <c r="CFG125" s="516"/>
      <c r="CFH125" s="516"/>
      <c r="CFI125" s="516"/>
      <c r="CFJ125" s="516"/>
      <c r="CFK125" s="516"/>
      <c r="CFL125" s="516"/>
      <c r="CFM125" s="516"/>
      <c r="CFN125" s="516"/>
      <c r="CFO125" s="516"/>
      <c r="CFP125" s="516"/>
      <c r="CFQ125" s="516"/>
      <c r="CFR125" s="516"/>
      <c r="CFS125" s="516"/>
      <c r="CFT125" s="516"/>
      <c r="CFU125" s="516"/>
      <c r="CFV125" s="516"/>
      <c r="CFW125" s="516"/>
      <c r="CFX125" s="516"/>
      <c r="CFY125" s="516"/>
      <c r="CFZ125" s="516"/>
      <c r="CGA125" s="516"/>
      <c r="CGB125" s="516"/>
      <c r="CGC125" s="516"/>
      <c r="CGD125" s="516"/>
      <c r="CGE125" s="516"/>
      <c r="CGF125" s="516"/>
      <c r="CGG125" s="516"/>
      <c r="CGH125" s="516"/>
      <c r="CGI125" s="516"/>
      <c r="CGJ125" s="516"/>
      <c r="CGK125" s="516"/>
      <c r="CGL125" s="516"/>
      <c r="CGM125" s="516"/>
      <c r="CGN125" s="516"/>
      <c r="CGO125" s="516"/>
      <c r="CGP125" s="516"/>
      <c r="CGQ125" s="516"/>
      <c r="CGR125" s="516"/>
      <c r="CGS125" s="516"/>
      <c r="CGT125" s="516"/>
      <c r="CGU125" s="516"/>
      <c r="CGV125" s="516"/>
      <c r="CGW125" s="516"/>
      <c r="CGX125" s="516"/>
      <c r="CGY125" s="516"/>
      <c r="CGZ125" s="516"/>
      <c r="CHA125" s="516"/>
      <c r="CHB125" s="516"/>
      <c r="CHC125" s="516"/>
      <c r="CHD125" s="516"/>
      <c r="CHE125" s="516"/>
      <c r="CHF125" s="516"/>
      <c r="CHG125" s="516"/>
      <c r="CHH125" s="516"/>
      <c r="CHI125" s="516"/>
      <c r="CHJ125" s="516"/>
      <c r="CHK125" s="516"/>
      <c r="CHL125" s="516"/>
      <c r="CHM125" s="516"/>
      <c r="CHN125" s="516"/>
      <c r="CHO125" s="516"/>
      <c r="CHP125" s="516"/>
      <c r="CHQ125" s="516"/>
      <c r="CHR125" s="516"/>
      <c r="CHS125" s="516"/>
      <c r="CHT125" s="516"/>
      <c r="CHU125" s="516"/>
      <c r="CHV125" s="516"/>
      <c r="CHW125" s="516"/>
      <c r="CHX125" s="516"/>
      <c r="CHY125" s="516"/>
      <c r="CHZ125" s="516"/>
      <c r="CIA125" s="516"/>
      <c r="CIB125" s="516"/>
      <c r="CIC125" s="516"/>
      <c r="CID125" s="516"/>
      <c r="CIE125" s="516"/>
      <c r="CIF125" s="516"/>
      <c r="CIG125" s="516"/>
      <c r="CIH125" s="516"/>
      <c r="CII125" s="516"/>
      <c r="CIJ125" s="516"/>
      <c r="CIK125" s="516"/>
      <c r="CIL125" s="516"/>
      <c r="CIM125" s="516"/>
      <c r="CIN125" s="516"/>
      <c r="CIO125" s="516"/>
      <c r="CIP125" s="516"/>
      <c r="CIQ125" s="516"/>
      <c r="CIR125" s="516"/>
      <c r="CIS125" s="516"/>
      <c r="CIT125" s="516"/>
      <c r="CIU125" s="516"/>
      <c r="CIV125" s="516"/>
      <c r="CIW125" s="516"/>
      <c r="CIX125" s="516"/>
      <c r="CIY125" s="516"/>
      <c r="CIZ125" s="516"/>
      <c r="CJA125" s="516"/>
      <c r="CJB125" s="516"/>
      <c r="CJC125" s="516"/>
      <c r="CJD125" s="516"/>
      <c r="CJE125" s="516"/>
      <c r="CJF125" s="516"/>
      <c r="CJG125" s="516"/>
      <c r="CJH125" s="516"/>
      <c r="CJI125" s="516"/>
      <c r="CJJ125" s="516"/>
      <c r="CJK125" s="516"/>
      <c r="CJL125" s="516"/>
      <c r="CJM125" s="516"/>
      <c r="CJN125" s="516"/>
      <c r="CJO125" s="516"/>
      <c r="CJP125" s="516"/>
      <c r="CJQ125" s="516"/>
      <c r="CJR125" s="516"/>
      <c r="CJS125" s="516"/>
      <c r="CJT125" s="516"/>
      <c r="CJU125" s="516"/>
      <c r="CJV125" s="516"/>
      <c r="CJW125" s="516"/>
      <c r="CJX125" s="516"/>
      <c r="CJY125" s="516"/>
      <c r="CJZ125" s="516"/>
      <c r="CKA125" s="516"/>
      <c r="CKB125" s="516"/>
      <c r="CKC125" s="516"/>
      <c r="CKD125" s="516"/>
      <c r="CKE125" s="516"/>
      <c r="CKF125" s="516"/>
      <c r="CKG125" s="516"/>
      <c r="CKH125" s="516"/>
      <c r="CKI125" s="516"/>
      <c r="CKJ125" s="516"/>
      <c r="CKK125" s="516"/>
      <c r="CKL125" s="516"/>
      <c r="CKM125" s="516"/>
      <c r="CKN125" s="516"/>
      <c r="CKO125" s="516"/>
      <c r="CKP125" s="516"/>
      <c r="CKQ125" s="516"/>
      <c r="CKR125" s="516"/>
      <c r="CKS125" s="516"/>
      <c r="CKT125" s="516"/>
      <c r="CKU125" s="516"/>
      <c r="CKV125" s="516"/>
      <c r="CKW125" s="516"/>
      <c r="CKX125" s="516"/>
      <c r="CKY125" s="516"/>
      <c r="CKZ125" s="516"/>
      <c r="CLA125" s="516"/>
      <c r="CLB125" s="516"/>
      <c r="CLC125" s="516"/>
      <c r="CLD125" s="516"/>
      <c r="CLE125" s="516"/>
      <c r="CLF125" s="516"/>
      <c r="CLG125" s="516"/>
      <c r="CLH125" s="516"/>
      <c r="CLI125" s="516"/>
      <c r="CLJ125" s="516"/>
      <c r="CLK125" s="516"/>
      <c r="CLL125" s="516"/>
      <c r="CLM125" s="516"/>
      <c r="CLN125" s="516"/>
      <c r="CLO125" s="516"/>
      <c r="CLP125" s="516"/>
      <c r="CLQ125" s="516"/>
      <c r="CLR125" s="516"/>
      <c r="CLS125" s="516"/>
      <c r="CLT125" s="516"/>
      <c r="CLU125" s="516"/>
      <c r="CLV125" s="516"/>
      <c r="CLW125" s="516"/>
      <c r="CLX125" s="516"/>
      <c r="CLY125" s="516"/>
      <c r="CLZ125" s="516"/>
      <c r="CMA125" s="516"/>
      <c r="CMB125" s="516"/>
      <c r="CMC125" s="516"/>
      <c r="CMD125" s="516"/>
      <c r="CME125" s="516"/>
      <c r="CMF125" s="516"/>
      <c r="CMG125" s="516"/>
      <c r="CMH125" s="516"/>
      <c r="CMI125" s="516"/>
      <c r="CMJ125" s="516"/>
      <c r="CMK125" s="516"/>
      <c r="CML125" s="516"/>
      <c r="CMM125" s="516"/>
      <c r="CMN125" s="516"/>
      <c r="CMO125" s="516"/>
      <c r="CMP125" s="516"/>
      <c r="CMQ125" s="516"/>
      <c r="CMR125" s="516"/>
      <c r="CMS125" s="516"/>
      <c r="CMT125" s="516"/>
      <c r="CMU125" s="516"/>
      <c r="CMV125" s="516"/>
      <c r="CMW125" s="516"/>
      <c r="CMX125" s="516"/>
      <c r="CMY125" s="516"/>
      <c r="CMZ125" s="516"/>
      <c r="CNA125" s="516"/>
      <c r="CNB125" s="516"/>
      <c r="CNC125" s="516"/>
      <c r="CND125" s="516"/>
      <c r="CNE125" s="516"/>
      <c r="CNF125" s="516"/>
      <c r="CNG125" s="516"/>
      <c r="CNH125" s="516"/>
      <c r="CNI125" s="516"/>
      <c r="CNJ125" s="516"/>
      <c r="CNK125" s="516"/>
      <c r="CNL125" s="516"/>
      <c r="CNM125" s="516"/>
      <c r="CNN125" s="516"/>
      <c r="CNO125" s="516"/>
      <c r="CNP125" s="516"/>
      <c r="CNQ125" s="516"/>
      <c r="CNR125" s="516"/>
      <c r="CNS125" s="516"/>
      <c r="CNT125" s="516"/>
      <c r="CNU125" s="516"/>
      <c r="CNV125" s="516"/>
      <c r="CNW125" s="516"/>
      <c r="CNX125" s="516"/>
      <c r="CNY125" s="516"/>
      <c r="CNZ125" s="516"/>
      <c r="COA125" s="516"/>
      <c r="COB125" s="516"/>
      <c r="COC125" s="516"/>
      <c r="COD125" s="516"/>
      <c r="COE125" s="516"/>
      <c r="COF125" s="516"/>
      <c r="COG125" s="516"/>
      <c r="COH125" s="516"/>
      <c r="COI125" s="516"/>
      <c r="COJ125" s="516"/>
      <c r="COK125" s="516"/>
      <c r="COL125" s="516"/>
      <c r="COM125" s="516"/>
      <c r="CON125" s="516"/>
      <c r="COO125" s="516"/>
      <c r="COP125" s="516"/>
      <c r="COQ125" s="516"/>
      <c r="COR125" s="516"/>
      <c r="COS125" s="516"/>
      <c r="COT125" s="516"/>
      <c r="COU125" s="516"/>
      <c r="COV125" s="516"/>
      <c r="COW125" s="516"/>
      <c r="COX125" s="516"/>
      <c r="COY125" s="516"/>
      <c r="COZ125" s="516"/>
      <c r="CPA125" s="516"/>
      <c r="CPB125" s="516"/>
      <c r="CPC125" s="516"/>
      <c r="CPD125" s="516"/>
      <c r="CPE125" s="516"/>
      <c r="CPF125" s="516"/>
      <c r="CPG125" s="516"/>
      <c r="CPH125" s="516"/>
      <c r="CPI125" s="516"/>
      <c r="CPJ125" s="516"/>
      <c r="CPK125" s="516"/>
      <c r="CPL125" s="516"/>
      <c r="CPM125" s="516"/>
      <c r="CPN125" s="516"/>
      <c r="CPO125" s="516"/>
      <c r="CPP125" s="516"/>
      <c r="CPQ125" s="516"/>
      <c r="CPR125" s="516"/>
      <c r="CPS125" s="516"/>
      <c r="CPT125" s="516"/>
      <c r="CPU125" s="516"/>
      <c r="CPV125" s="516"/>
      <c r="CPW125" s="516"/>
      <c r="CPX125" s="516"/>
      <c r="CPY125" s="516"/>
      <c r="CPZ125" s="516"/>
      <c r="CQA125" s="516"/>
      <c r="CQB125" s="516"/>
      <c r="CQC125" s="516"/>
      <c r="CQD125" s="516"/>
      <c r="CQE125" s="516"/>
      <c r="CQF125" s="516"/>
      <c r="CQG125" s="516"/>
      <c r="CQH125" s="516"/>
      <c r="CQI125" s="516"/>
      <c r="CQJ125" s="516"/>
      <c r="CQK125" s="516"/>
      <c r="CQL125" s="516"/>
      <c r="CQM125" s="516"/>
      <c r="CQN125" s="516"/>
      <c r="CQO125" s="516"/>
      <c r="CQP125" s="516"/>
      <c r="CQQ125" s="516"/>
      <c r="CQR125" s="516"/>
      <c r="CQS125" s="516"/>
      <c r="CQT125" s="516"/>
      <c r="CQU125" s="516"/>
      <c r="CQV125" s="516"/>
      <c r="CQW125" s="516"/>
      <c r="CQX125" s="516"/>
      <c r="CQY125" s="516"/>
      <c r="CQZ125" s="516"/>
      <c r="CRA125" s="516"/>
      <c r="CRB125" s="516"/>
      <c r="CRC125" s="516"/>
      <c r="CRD125" s="516"/>
      <c r="CRE125" s="516"/>
      <c r="CRF125" s="516"/>
      <c r="CRG125" s="516"/>
      <c r="CRH125" s="516"/>
      <c r="CRI125" s="516"/>
      <c r="CRJ125" s="516"/>
      <c r="CRK125" s="516"/>
      <c r="CRL125" s="516"/>
      <c r="CRM125" s="516"/>
      <c r="CRN125" s="516"/>
      <c r="CRO125" s="516"/>
      <c r="CRP125" s="516"/>
      <c r="CRQ125" s="516"/>
      <c r="CRR125" s="516"/>
      <c r="CRS125" s="516"/>
      <c r="CRT125" s="516"/>
      <c r="CRU125" s="516"/>
      <c r="CRV125" s="516"/>
      <c r="CRW125" s="516"/>
      <c r="CRX125" s="516"/>
      <c r="CRY125" s="516"/>
      <c r="CRZ125" s="516"/>
      <c r="CSA125" s="516"/>
      <c r="CSB125" s="516"/>
      <c r="CSC125" s="516"/>
      <c r="CSD125" s="516"/>
      <c r="CSE125" s="516"/>
      <c r="CSF125" s="516"/>
      <c r="CSG125" s="516"/>
      <c r="CSH125" s="516"/>
      <c r="CSI125" s="516"/>
      <c r="CSJ125" s="516"/>
      <c r="CSK125" s="516"/>
      <c r="CSL125" s="516"/>
      <c r="CSM125" s="516"/>
      <c r="CSN125" s="516"/>
      <c r="CSO125" s="516"/>
      <c r="CSP125" s="516"/>
      <c r="CSQ125" s="516"/>
      <c r="CSR125" s="516"/>
      <c r="CSS125" s="516"/>
      <c r="CST125" s="516"/>
      <c r="CSU125" s="516"/>
      <c r="CSV125" s="516"/>
      <c r="CSW125" s="516"/>
      <c r="CSX125" s="516"/>
      <c r="CSY125" s="516"/>
      <c r="CSZ125" s="516"/>
      <c r="CTA125" s="516"/>
      <c r="CTB125" s="516"/>
      <c r="CTC125" s="516"/>
      <c r="CTD125" s="516"/>
      <c r="CTE125" s="516"/>
      <c r="CTF125" s="516"/>
      <c r="CTG125" s="516"/>
      <c r="CTH125" s="516"/>
      <c r="CTI125" s="516"/>
      <c r="CTJ125" s="516"/>
      <c r="CTK125" s="516"/>
      <c r="CTL125" s="516"/>
      <c r="CTM125" s="516"/>
      <c r="CTN125" s="516"/>
      <c r="CTO125" s="516"/>
      <c r="CTP125" s="516"/>
      <c r="CTQ125" s="516"/>
      <c r="CTR125" s="516"/>
      <c r="CTS125" s="516"/>
      <c r="CTT125" s="516"/>
      <c r="CTU125" s="516"/>
      <c r="CTV125" s="516"/>
      <c r="CTW125" s="516"/>
      <c r="CTX125" s="516"/>
      <c r="CTY125" s="516"/>
      <c r="CTZ125" s="516"/>
      <c r="CUA125" s="516"/>
      <c r="CUB125" s="516"/>
      <c r="CUC125" s="516"/>
      <c r="CUD125" s="516"/>
      <c r="CUE125" s="516"/>
      <c r="CUF125" s="516"/>
      <c r="CUG125" s="516"/>
      <c r="CUH125" s="516"/>
      <c r="CUI125" s="516"/>
      <c r="CUJ125" s="516"/>
      <c r="CUK125" s="516"/>
      <c r="CUL125" s="516"/>
      <c r="CUM125" s="516"/>
      <c r="CUN125" s="516"/>
      <c r="CUO125" s="516"/>
      <c r="CUP125" s="516"/>
      <c r="CUQ125" s="516"/>
      <c r="CUR125" s="516"/>
      <c r="CUS125" s="516"/>
      <c r="CUT125" s="516"/>
      <c r="CUU125" s="516"/>
      <c r="CUV125" s="516"/>
      <c r="CUW125" s="516"/>
      <c r="CUX125" s="516"/>
      <c r="CUY125" s="516"/>
      <c r="CUZ125" s="516"/>
      <c r="CVA125" s="516"/>
      <c r="CVB125" s="516"/>
      <c r="CVC125" s="516"/>
      <c r="CVD125" s="516"/>
      <c r="CVE125" s="516"/>
      <c r="CVF125" s="516"/>
      <c r="CVG125" s="516"/>
      <c r="CVH125" s="516"/>
      <c r="CVI125" s="516"/>
      <c r="CVJ125" s="516"/>
      <c r="CVK125" s="516"/>
      <c r="CVL125" s="516"/>
      <c r="CVM125" s="516"/>
      <c r="CVN125" s="516"/>
      <c r="CVO125" s="516"/>
      <c r="CVP125" s="516"/>
      <c r="CVQ125" s="516"/>
      <c r="CVR125" s="516"/>
      <c r="CVS125" s="516"/>
      <c r="CVT125" s="516"/>
      <c r="CVU125" s="516"/>
      <c r="CVV125" s="516"/>
      <c r="CVW125" s="516"/>
      <c r="CVX125" s="516"/>
      <c r="CVY125" s="516"/>
      <c r="CVZ125" s="516"/>
      <c r="CWA125" s="516"/>
      <c r="CWB125" s="516"/>
      <c r="CWC125" s="516"/>
      <c r="CWD125" s="516"/>
      <c r="CWE125" s="516"/>
      <c r="CWF125" s="516"/>
      <c r="CWG125" s="516"/>
      <c r="CWH125" s="516"/>
      <c r="CWI125" s="516"/>
      <c r="CWJ125" s="516"/>
      <c r="CWK125" s="516"/>
      <c r="CWL125" s="516"/>
      <c r="CWM125" s="516"/>
      <c r="CWN125" s="516"/>
      <c r="CWO125" s="516"/>
      <c r="CWP125" s="516"/>
      <c r="CWQ125" s="516"/>
      <c r="CWR125" s="516"/>
      <c r="CWS125" s="516"/>
      <c r="CWT125" s="516"/>
      <c r="CWU125" s="516"/>
      <c r="CWV125" s="516"/>
      <c r="CWW125" s="516"/>
      <c r="CWX125" s="516"/>
      <c r="CWY125" s="516"/>
      <c r="CWZ125" s="516"/>
      <c r="CXA125" s="516"/>
      <c r="CXB125" s="516"/>
      <c r="CXC125" s="516"/>
      <c r="CXD125" s="516"/>
      <c r="CXE125" s="516"/>
      <c r="CXF125" s="516"/>
      <c r="CXG125" s="516"/>
      <c r="CXH125" s="516"/>
      <c r="CXI125" s="516"/>
      <c r="CXJ125" s="516"/>
      <c r="CXK125" s="516"/>
      <c r="CXL125" s="516"/>
      <c r="CXM125" s="516"/>
      <c r="CXN125" s="516"/>
      <c r="CXO125" s="516"/>
      <c r="CXP125" s="516"/>
      <c r="CXQ125" s="516"/>
      <c r="CXR125" s="516"/>
      <c r="CXS125" s="516"/>
      <c r="CXT125" s="516"/>
      <c r="CXU125" s="516"/>
      <c r="CXV125" s="516"/>
      <c r="CXW125" s="516"/>
      <c r="CXX125" s="516"/>
      <c r="CXY125" s="516"/>
      <c r="CXZ125" s="516"/>
      <c r="CYA125" s="516"/>
      <c r="CYB125" s="516"/>
      <c r="CYC125" s="516"/>
      <c r="CYD125" s="516"/>
      <c r="CYE125" s="516"/>
      <c r="CYF125" s="516"/>
      <c r="CYG125" s="516"/>
      <c r="CYH125" s="516"/>
      <c r="CYI125" s="516"/>
      <c r="CYJ125" s="516"/>
      <c r="CYK125" s="516"/>
      <c r="CYL125" s="516"/>
      <c r="CYM125" s="516"/>
      <c r="CYN125" s="516"/>
      <c r="CYO125" s="516"/>
      <c r="CYP125" s="516"/>
      <c r="CYQ125" s="516"/>
      <c r="CYR125" s="516"/>
      <c r="CYS125" s="516"/>
      <c r="CYT125" s="516"/>
      <c r="CYU125" s="516"/>
      <c r="CYV125" s="516"/>
      <c r="CYW125" s="516"/>
      <c r="CYX125" s="516"/>
      <c r="CYY125" s="516"/>
      <c r="CYZ125" s="516"/>
      <c r="CZA125" s="516"/>
      <c r="CZB125" s="516"/>
      <c r="CZC125" s="516"/>
      <c r="CZD125" s="516"/>
      <c r="CZE125" s="516"/>
      <c r="CZF125" s="516"/>
      <c r="CZG125" s="516"/>
      <c r="CZH125" s="516"/>
      <c r="CZI125" s="516"/>
      <c r="CZJ125" s="516"/>
      <c r="CZK125" s="516"/>
      <c r="CZL125" s="516"/>
      <c r="CZM125" s="516"/>
      <c r="CZN125" s="516"/>
      <c r="CZO125" s="516"/>
      <c r="CZP125" s="516"/>
      <c r="CZQ125" s="516"/>
      <c r="CZR125" s="516"/>
      <c r="CZS125" s="516"/>
      <c r="CZT125" s="516"/>
      <c r="CZU125" s="516"/>
      <c r="CZV125" s="516"/>
      <c r="CZW125" s="516"/>
      <c r="CZX125" s="516"/>
      <c r="CZY125" s="516"/>
      <c r="CZZ125" s="516"/>
      <c r="DAA125" s="516"/>
      <c r="DAB125" s="516"/>
      <c r="DAC125" s="516"/>
      <c r="DAD125" s="516"/>
      <c r="DAE125" s="516"/>
      <c r="DAF125" s="516"/>
      <c r="DAG125" s="516"/>
      <c r="DAH125" s="516"/>
      <c r="DAI125" s="516"/>
      <c r="DAJ125" s="516"/>
      <c r="DAK125" s="516"/>
      <c r="DAL125" s="516"/>
      <c r="DAM125" s="516"/>
      <c r="DAN125" s="516"/>
      <c r="DAO125" s="516"/>
      <c r="DAP125" s="516"/>
      <c r="DAQ125" s="516"/>
      <c r="DAR125" s="516"/>
      <c r="DAS125" s="516"/>
      <c r="DAT125" s="516"/>
      <c r="DAU125" s="516"/>
      <c r="DAV125" s="516"/>
      <c r="DAW125" s="516"/>
      <c r="DAX125" s="516"/>
      <c r="DAY125" s="516"/>
      <c r="DAZ125" s="516"/>
      <c r="DBA125" s="516"/>
      <c r="DBB125" s="516"/>
      <c r="DBC125" s="516"/>
      <c r="DBD125" s="516"/>
      <c r="DBE125" s="516"/>
      <c r="DBF125" s="516"/>
      <c r="DBG125" s="516"/>
      <c r="DBH125" s="516"/>
      <c r="DBI125" s="516"/>
      <c r="DBJ125" s="516"/>
      <c r="DBK125" s="516"/>
      <c r="DBL125" s="516"/>
      <c r="DBM125" s="516"/>
      <c r="DBN125" s="516"/>
      <c r="DBO125" s="516"/>
      <c r="DBP125" s="516"/>
      <c r="DBQ125" s="516"/>
      <c r="DBR125" s="516"/>
      <c r="DBS125" s="516"/>
      <c r="DBT125" s="516"/>
      <c r="DBU125" s="516"/>
      <c r="DBV125" s="516"/>
      <c r="DBW125" s="516"/>
      <c r="DBX125" s="516"/>
      <c r="DBY125" s="516"/>
      <c r="DBZ125" s="516"/>
      <c r="DCA125" s="516"/>
      <c r="DCB125" s="516"/>
      <c r="DCC125" s="516"/>
      <c r="DCD125" s="516"/>
      <c r="DCE125" s="516"/>
      <c r="DCF125" s="516"/>
      <c r="DCG125" s="516"/>
      <c r="DCH125" s="516"/>
      <c r="DCI125" s="516"/>
      <c r="DCJ125" s="516"/>
      <c r="DCK125" s="516"/>
      <c r="DCL125" s="516"/>
      <c r="DCM125" s="516"/>
      <c r="DCN125" s="516"/>
      <c r="DCO125" s="516"/>
      <c r="DCP125" s="516"/>
      <c r="DCQ125" s="516"/>
      <c r="DCR125" s="516"/>
      <c r="DCS125" s="516"/>
      <c r="DCT125" s="516"/>
      <c r="DCU125" s="516"/>
      <c r="DCV125" s="516"/>
      <c r="DCW125" s="516"/>
      <c r="DCX125" s="516"/>
      <c r="DCY125" s="516"/>
      <c r="DCZ125" s="516"/>
      <c r="DDA125" s="516"/>
      <c r="DDB125" s="516"/>
      <c r="DDC125" s="516"/>
      <c r="DDD125" s="516"/>
      <c r="DDE125" s="516"/>
      <c r="DDF125" s="516"/>
      <c r="DDG125" s="516"/>
      <c r="DDH125" s="516"/>
      <c r="DDI125" s="516"/>
      <c r="DDJ125" s="516"/>
      <c r="DDK125" s="516"/>
      <c r="DDL125" s="516"/>
      <c r="DDM125" s="516"/>
      <c r="DDN125" s="516"/>
      <c r="DDO125" s="516"/>
      <c r="DDP125" s="516"/>
      <c r="DDQ125" s="516"/>
      <c r="DDR125" s="516"/>
      <c r="DDS125" s="516"/>
      <c r="DDT125" s="516"/>
      <c r="DDU125" s="516"/>
      <c r="DDV125" s="516"/>
      <c r="DDW125" s="516"/>
      <c r="DDX125" s="516"/>
      <c r="DDY125" s="516"/>
      <c r="DDZ125" s="516"/>
      <c r="DEA125" s="516"/>
      <c r="DEB125" s="516"/>
      <c r="DEC125" s="516"/>
      <c r="DED125" s="516"/>
      <c r="DEE125" s="516"/>
      <c r="DEF125" s="516"/>
      <c r="DEG125" s="516"/>
      <c r="DEH125" s="516"/>
      <c r="DEI125" s="516"/>
      <c r="DEJ125" s="516"/>
      <c r="DEK125" s="516"/>
      <c r="DEL125" s="516"/>
      <c r="DEM125" s="516"/>
      <c r="DEN125" s="516"/>
      <c r="DEO125" s="516"/>
      <c r="DEP125" s="516"/>
      <c r="DEQ125" s="516"/>
      <c r="DER125" s="516"/>
      <c r="DES125" s="516"/>
      <c r="DET125" s="516"/>
      <c r="DEU125" s="516"/>
      <c r="DEV125" s="516"/>
      <c r="DEW125" s="516"/>
      <c r="DEX125" s="516"/>
      <c r="DEY125" s="516"/>
      <c r="DEZ125" s="516"/>
      <c r="DFA125" s="516"/>
      <c r="DFB125" s="516"/>
      <c r="DFC125" s="516"/>
      <c r="DFD125" s="516"/>
      <c r="DFE125" s="516"/>
      <c r="DFF125" s="516"/>
      <c r="DFG125" s="516"/>
      <c r="DFH125" s="516"/>
      <c r="DFI125" s="516"/>
      <c r="DFJ125" s="516"/>
      <c r="DFK125" s="516"/>
      <c r="DFL125" s="516"/>
      <c r="DFM125" s="516"/>
      <c r="DFN125" s="516"/>
      <c r="DFO125" s="516"/>
      <c r="DFP125" s="516"/>
      <c r="DFQ125" s="516"/>
      <c r="DFR125" s="516"/>
      <c r="DFS125" s="516"/>
      <c r="DFT125" s="516"/>
      <c r="DFU125" s="516"/>
      <c r="DFV125" s="516"/>
      <c r="DFW125" s="516"/>
      <c r="DFX125" s="516"/>
      <c r="DFY125" s="516"/>
      <c r="DFZ125" s="516"/>
      <c r="DGA125" s="516"/>
      <c r="DGB125" s="516"/>
      <c r="DGC125" s="516"/>
      <c r="DGD125" s="516"/>
      <c r="DGE125" s="516"/>
      <c r="DGF125" s="516"/>
      <c r="DGG125" s="516"/>
      <c r="DGH125" s="516"/>
      <c r="DGI125" s="516"/>
      <c r="DGJ125" s="516"/>
      <c r="DGK125" s="516"/>
      <c r="DGL125" s="516"/>
      <c r="DGM125" s="516"/>
      <c r="DGN125" s="516"/>
      <c r="DGO125" s="516"/>
      <c r="DGP125" s="516"/>
      <c r="DGQ125" s="516"/>
      <c r="DGR125" s="516"/>
      <c r="DGS125" s="516"/>
      <c r="DGT125" s="516"/>
      <c r="DGU125" s="516"/>
      <c r="DGV125" s="516"/>
      <c r="DGW125" s="516"/>
      <c r="DGX125" s="516"/>
      <c r="DGY125" s="516"/>
      <c r="DGZ125" s="516"/>
      <c r="DHA125" s="516"/>
      <c r="DHB125" s="516"/>
      <c r="DHC125" s="516"/>
      <c r="DHD125" s="516"/>
      <c r="DHE125" s="516"/>
      <c r="DHF125" s="516"/>
      <c r="DHG125" s="516"/>
      <c r="DHH125" s="516"/>
      <c r="DHI125" s="516"/>
      <c r="DHJ125" s="516"/>
      <c r="DHK125" s="516"/>
      <c r="DHL125" s="516"/>
      <c r="DHM125" s="516"/>
      <c r="DHN125" s="516"/>
      <c r="DHO125" s="516"/>
      <c r="DHP125" s="516"/>
      <c r="DHQ125" s="516"/>
      <c r="DHR125" s="516"/>
      <c r="DHS125" s="516"/>
      <c r="DHT125" s="516"/>
      <c r="DHU125" s="516"/>
      <c r="DHV125" s="516"/>
      <c r="DHW125" s="516"/>
      <c r="DHX125" s="516"/>
      <c r="DHY125" s="516"/>
      <c r="DHZ125" s="516"/>
      <c r="DIA125" s="516"/>
      <c r="DIB125" s="516"/>
      <c r="DIC125" s="516"/>
      <c r="DID125" s="516"/>
      <c r="DIE125" s="516"/>
      <c r="DIF125" s="516"/>
      <c r="DIG125" s="516"/>
      <c r="DIH125" s="516"/>
      <c r="DII125" s="516"/>
      <c r="DIJ125" s="516"/>
      <c r="DIK125" s="516"/>
      <c r="DIL125" s="516"/>
      <c r="DIM125" s="516"/>
      <c r="DIN125" s="516"/>
      <c r="DIO125" s="516"/>
      <c r="DIP125" s="516"/>
      <c r="DIQ125" s="516"/>
      <c r="DIR125" s="516"/>
      <c r="DIS125" s="516"/>
      <c r="DIT125" s="516"/>
      <c r="DIU125" s="516"/>
      <c r="DIV125" s="516"/>
      <c r="DIW125" s="516"/>
      <c r="DIX125" s="516"/>
      <c r="DIY125" s="516"/>
      <c r="DIZ125" s="516"/>
      <c r="DJA125" s="516"/>
      <c r="DJB125" s="516"/>
      <c r="DJC125" s="516"/>
      <c r="DJD125" s="516"/>
      <c r="DJE125" s="516"/>
      <c r="DJF125" s="516"/>
      <c r="DJG125" s="516"/>
      <c r="DJH125" s="516"/>
      <c r="DJI125" s="516"/>
      <c r="DJJ125" s="516"/>
      <c r="DJK125" s="516"/>
      <c r="DJL125" s="516"/>
      <c r="DJM125" s="516"/>
      <c r="DJN125" s="516"/>
      <c r="DJO125" s="516"/>
      <c r="DJP125" s="516"/>
      <c r="DJQ125" s="516"/>
      <c r="DJR125" s="516"/>
      <c r="DJS125" s="516"/>
      <c r="DJT125" s="516"/>
      <c r="DJU125" s="516"/>
      <c r="DJV125" s="516"/>
      <c r="DJW125" s="516"/>
      <c r="DJX125" s="516"/>
      <c r="DJY125" s="516"/>
      <c r="DJZ125" s="516"/>
      <c r="DKA125" s="516"/>
      <c r="DKB125" s="516"/>
      <c r="DKC125" s="516"/>
      <c r="DKD125" s="516"/>
      <c r="DKE125" s="516"/>
      <c r="DKF125" s="516"/>
      <c r="DKG125" s="516"/>
      <c r="DKH125" s="516"/>
      <c r="DKI125" s="516"/>
      <c r="DKJ125" s="516"/>
      <c r="DKK125" s="516"/>
      <c r="DKL125" s="516"/>
      <c r="DKM125" s="516"/>
      <c r="DKN125" s="516"/>
      <c r="DKO125" s="516"/>
      <c r="DKP125" s="516"/>
      <c r="DKQ125" s="516"/>
      <c r="DKR125" s="516"/>
      <c r="DKS125" s="516"/>
      <c r="DKT125" s="516"/>
      <c r="DKU125" s="516"/>
      <c r="DKV125" s="516"/>
      <c r="DKW125" s="516"/>
      <c r="DKX125" s="516"/>
      <c r="DKY125" s="516"/>
      <c r="DKZ125" s="516"/>
      <c r="DLA125" s="516"/>
      <c r="DLB125" s="516"/>
      <c r="DLC125" s="516"/>
      <c r="DLD125" s="516"/>
      <c r="DLE125" s="516"/>
      <c r="DLF125" s="516"/>
      <c r="DLG125" s="516"/>
      <c r="DLH125" s="516"/>
      <c r="DLI125" s="516"/>
      <c r="DLJ125" s="516"/>
      <c r="DLK125" s="516"/>
      <c r="DLL125" s="516"/>
      <c r="DLM125" s="516"/>
      <c r="DLN125" s="516"/>
      <c r="DLO125" s="516"/>
      <c r="DLP125" s="516"/>
      <c r="DLQ125" s="516"/>
      <c r="DLR125" s="516"/>
      <c r="DLS125" s="516"/>
      <c r="DLT125" s="516"/>
      <c r="DLU125" s="516"/>
      <c r="DLV125" s="516"/>
      <c r="DLW125" s="516"/>
      <c r="DLX125" s="516"/>
      <c r="DLY125" s="516"/>
      <c r="DLZ125" s="516"/>
      <c r="DMA125" s="516"/>
      <c r="DMB125" s="516"/>
      <c r="DMC125" s="516"/>
      <c r="DMD125" s="516"/>
      <c r="DME125" s="516"/>
      <c r="DMF125" s="516"/>
      <c r="DMG125" s="516"/>
      <c r="DMH125" s="516"/>
      <c r="DMI125" s="516"/>
      <c r="DMJ125" s="516"/>
      <c r="DMK125" s="516"/>
      <c r="DML125" s="516"/>
      <c r="DMM125" s="516"/>
      <c r="DMN125" s="516"/>
      <c r="DMO125" s="516"/>
      <c r="DMP125" s="516"/>
      <c r="DMQ125" s="516"/>
      <c r="DMR125" s="516"/>
      <c r="DMS125" s="516"/>
      <c r="DMT125" s="516"/>
      <c r="DMU125" s="516"/>
      <c r="DMV125" s="516"/>
      <c r="DMW125" s="516"/>
      <c r="DMX125" s="516"/>
      <c r="DMY125" s="516"/>
      <c r="DMZ125" s="516"/>
      <c r="DNA125" s="516"/>
      <c r="DNB125" s="516"/>
      <c r="DNC125" s="516"/>
      <c r="DND125" s="516"/>
      <c r="DNE125" s="516"/>
      <c r="DNF125" s="516"/>
      <c r="DNG125" s="516"/>
      <c r="DNH125" s="516"/>
      <c r="DNI125" s="516"/>
      <c r="DNJ125" s="516"/>
      <c r="DNK125" s="516"/>
      <c r="DNL125" s="516"/>
      <c r="DNM125" s="516"/>
      <c r="DNN125" s="516"/>
      <c r="DNO125" s="516"/>
      <c r="DNP125" s="516"/>
      <c r="DNQ125" s="516"/>
      <c r="DNR125" s="516"/>
      <c r="DNS125" s="516"/>
      <c r="DNT125" s="516"/>
      <c r="DNU125" s="516"/>
      <c r="DNV125" s="516"/>
      <c r="DNW125" s="516"/>
      <c r="DNX125" s="516"/>
      <c r="DNY125" s="516"/>
      <c r="DNZ125" s="516"/>
      <c r="DOA125" s="516"/>
      <c r="DOB125" s="516"/>
      <c r="DOC125" s="516"/>
      <c r="DOD125" s="516"/>
      <c r="DOE125" s="516"/>
      <c r="DOF125" s="516"/>
      <c r="DOG125" s="516"/>
      <c r="DOH125" s="516"/>
      <c r="DOI125" s="516"/>
      <c r="DOJ125" s="516"/>
      <c r="DOK125" s="516"/>
      <c r="DOL125" s="516"/>
      <c r="DOM125" s="516"/>
      <c r="DON125" s="516"/>
      <c r="DOO125" s="516"/>
      <c r="DOP125" s="516"/>
      <c r="DOQ125" s="516"/>
      <c r="DOR125" s="516"/>
      <c r="DOS125" s="516"/>
      <c r="DOT125" s="516"/>
      <c r="DOU125" s="516"/>
      <c r="DOV125" s="516"/>
      <c r="DOW125" s="516"/>
      <c r="DOX125" s="516"/>
      <c r="DOY125" s="516"/>
      <c r="DOZ125" s="516"/>
      <c r="DPA125" s="516"/>
      <c r="DPB125" s="516"/>
      <c r="DPC125" s="516"/>
      <c r="DPD125" s="516"/>
      <c r="DPE125" s="516"/>
      <c r="DPF125" s="516"/>
      <c r="DPG125" s="516"/>
      <c r="DPH125" s="516"/>
      <c r="DPI125" s="516"/>
      <c r="DPJ125" s="516"/>
      <c r="DPK125" s="516"/>
      <c r="DPL125" s="516"/>
      <c r="DPM125" s="516"/>
      <c r="DPN125" s="516"/>
      <c r="DPO125" s="516"/>
      <c r="DPP125" s="516"/>
      <c r="DPQ125" s="516"/>
      <c r="DPR125" s="516"/>
      <c r="DPS125" s="516"/>
      <c r="DPT125" s="516"/>
      <c r="DPU125" s="516"/>
      <c r="DPV125" s="516"/>
      <c r="DPW125" s="516"/>
      <c r="DPX125" s="516"/>
      <c r="DPY125" s="516"/>
      <c r="DPZ125" s="516"/>
      <c r="DQA125" s="516"/>
      <c r="DQB125" s="516"/>
      <c r="DQC125" s="516"/>
      <c r="DQD125" s="516"/>
      <c r="DQE125" s="516"/>
      <c r="DQF125" s="516"/>
      <c r="DQG125" s="516"/>
      <c r="DQH125" s="516"/>
      <c r="DQI125" s="516"/>
      <c r="DQJ125" s="516"/>
      <c r="DQK125" s="516"/>
      <c r="DQL125" s="516"/>
      <c r="DQM125" s="516"/>
      <c r="DQN125" s="516"/>
      <c r="DQO125" s="516"/>
      <c r="DQP125" s="516"/>
      <c r="DQQ125" s="516"/>
      <c r="DQR125" s="516"/>
      <c r="DQS125" s="516"/>
      <c r="DQT125" s="516"/>
      <c r="DQU125" s="516"/>
      <c r="DQV125" s="516"/>
      <c r="DQW125" s="516"/>
      <c r="DQX125" s="516"/>
      <c r="DQY125" s="516"/>
      <c r="DQZ125" s="516"/>
      <c r="DRA125" s="516"/>
      <c r="DRB125" s="516"/>
      <c r="DRC125" s="516"/>
      <c r="DRD125" s="516"/>
      <c r="DRE125" s="516"/>
      <c r="DRF125" s="516"/>
      <c r="DRG125" s="516"/>
      <c r="DRH125" s="516"/>
      <c r="DRI125" s="516"/>
      <c r="DRJ125" s="516"/>
      <c r="DRK125" s="516"/>
      <c r="DRL125" s="516"/>
      <c r="DRM125" s="516"/>
      <c r="DRN125" s="516"/>
      <c r="DRO125" s="516"/>
      <c r="DRP125" s="516"/>
      <c r="DRQ125" s="516"/>
      <c r="DRR125" s="516"/>
      <c r="DRS125" s="516"/>
      <c r="DRT125" s="516"/>
      <c r="DRU125" s="516"/>
      <c r="DRV125" s="516"/>
      <c r="DRW125" s="516"/>
      <c r="DRX125" s="516"/>
      <c r="DRY125" s="516"/>
      <c r="DRZ125" s="516"/>
      <c r="DSA125" s="516"/>
      <c r="DSB125" s="516"/>
      <c r="DSC125" s="516"/>
      <c r="DSD125" s="516"/>
      <c r="DSE125" s="516"/>
      <c r="DSF125" s="516"/>
      <c r="DSG125" s="516"/>
      <c r="DSH125" s="516"/>
      <c r="DSI125" s="516"/>
      <c r="DSJ125" s="516"/>
      <c r="DSK125" s="516"/>
      <c r="DSL125" s="516"/>
      <c r="DSM125" s="516"/>
      <c r="DSN125" s="516"/>
      <c r="DSO125" s="516"/>
      <c r="DSP125" s="516"/>
      <c r="DSQ125" s="516"/>
      <c r="DSR125" s="516"/>
      <c r="DSS125" s="516"/>
      <c r="DST125" s="516"/>
      <c r="DSU125" s="516"/>
      <c r="DSV125" s="516"/>
      <c r="DSW125" s="516"/>
      <c r="DSX125" s="516"/>
      <c r="DSY125" s="516"/>
      <c r="DSZ125" s="516"/>
      <c r="DTA125" s="516"/>
      <c r="DTB125" s="516"/>
      <c r="DTC125" s="516"/>
      <c r="DTD125" s="516"/>
      <c r="DTE125" s="516"/>
      <c r="DTF125" s="516"/>
      <c r="DTG125" s="516"/>
      <c r="DTH125" s="516"/>
      <c r="DTI125" s="516"/>
      <c r="DTJ125" s="516"/>
      <c r="DTK125" s="516"/>
      <c r="DTL125" s="516"/>
      <c r="DTM125" s="516"/>
      <c r="DTN125" s="516"/>
      <c r="DTO125" s="516"/>
      <c r="DTP125" s="516"/>
      <c r="DTQ125" s="516"/>
      <c r="DTR125" s="516"/>
      <c r="DTS125" s="516"/>
      <c r="DTT125" s="516"/>
      <c r="DTU125" s="516"/>
      <c r="DTV125" s="516"/>
      <c r="DTW125" s="516"/>
      <c r="DTX125" s="516"/>
      <c r="DTY125" s="516"/>
      <c r="DTZ125" s="516"/>
      <c r="DUA125" s="516"/>
      <c r="DUB125" s="516"/>
      <c r="DUC125" s="516"/>
      <c r="DUD125" s="516"/>
      <c r="DUE125" s="516"/>
      <c r="DUF125" s="516"/>
      <c r="DUG125" s="516"/>
      <c r="DUH125" s="516"/>
      <c r="DUI125" s="516"/>
      <c r="DUJ125" s="516"/>
      <c r="DUK125" s="516"/>
      <c r="DUL125" s="516"/>
      <c r="DUM125" s="516"/>
      <c r="DUN125" s="516"/>
      <c r="DUO125" s="516"/>
      <c r="DUP125" s="516"/>
      <c r="DUQ125" s="516"/>
      <c r="DUR125" s="516"/>
      <c r="DUS125" s="516"/>
      <c r="DUT125" s="516"/>
      <c r="DUU125" s="516"/>
      <c r="DUV125" s="516"/>
      <c r="DUW125" s="516"/>
      <c r="DUX125" s="516"/>
      <c r="DUY125" s="516"/>
      <c r="DUZ125" s="516"/>
      <c r="DVA125" s="516"/>
      <c r="DVB125" s="516"/>
      <c r="DVC125" s="516"/>
      <c r="DVD125" s="516"/>
      <c r="DVE125" s="516"/>
      <c r="DVF125" s="516"/>
      <c r="DVG125" s="516"/>
      <c r="DVH125" s="516"/>
      <c r="DVI125" s="516"/>
      <c r="DVJ125" s="516"/>
      <c r="DVK125" s="516"/>
      <c r="DVL125" s="516"/>
      <c r="DVM125" s="516"/>
      <c r="DVN125" s="516"/>
      <c r="DVO125" s="516"/>
      <c r="DVP125" s="516"/>
      <c r="DVQ125" s="516"/>
      <c r="DVR125" s="516"/>
      <c r="DVS125" s="516"/>
      <c r="DVT125" s="516"/>
      <c r="DVU125" s="516"/>
      <c r="DVV125" s="516"/>
      <c r="DVW125" s="516"/>
      <c r="DVX125" s="516"/>
      <c r="DVY125" s="516"/>
      <c r="DVZ125" s="516"/>
      <c r="DWA125" s="516"/>
      <c r="DWB125" s="516"/>
      <c r="DWC125" s="516"/>
      <c r="DWD125" s="516"/>
      <c r="DWE125" s="516"/>
      <c r="DWF125" s="516"/>
      <c r="DWG125" s="516"/>
      <c r="DWH125" s="516"/>
      <c r="DWI125" s="516"/>
      <c r="DWJ125" s="516"/>
      <c r="DWK125" s="516"/>
      <c r="DWL125" s="516"/>
      <c r="DWM125" s="516"/>
      <c r="DWN125" s="516"/>
      <c r="DWO125" s="516"/>
      <c r="DWP125" s="516"/>
      <c r="DWQ125" s="516"/>
      <c r="DWR125" s="516"/>
      <c r="DWS125" s="516"/>
      <c r="DWT125" s="516"/>
      <c r="DWU125" s="516"/>
      <c r="DWV125" s="516"/>
      <c r="DWW125" s="516"/>
      <c r="DWX125" s="516"/>
      <c r="DWY125" s="516"/>
      <c r="DWZ125" s="516"/>
      <c r="DXA125" s="516"/>
      <c r="DXB125" s="516"/>
      <c r="DXC125" s="516"/>
      <c r="DXD125" s="516"/>
      <c r="DXE125" s="516"/>
      <c r="DXF125" s="516"/>
      <c r="DXG125" s="516"/>
      <c r="DXH125" s="516"/>
      <c r="DXI125" s="516"/>
      <c r="DXJ125" s="516"/>
      <c r="DXK125" s="516"/>
      <c r="DXL125" s="516"/>
      <c r="DXM125" s="516"/>
      <c r="DXN125" s="516"/>
      <c r="DXO125" s="516"/>
      <c r="DXP125" s="516"/>
      <c r="DXQ125" s="516"/>
      <c r="DXR125" s="516"/>
      <c r="DXS125" s="516"/>
      <c r="DXT125" s="516"/>
      <c r="DXU125" s="516"/>
      <c r="DXV125" s="516"/>
      <c r="DXW125" s="516"/>
      <c r="DXX125" s="516"/>
      <c r="DXY125" s="516"/>
      <c r="DXZ125" s="516"/>
      <c r="DYA125" s="516"/>
      <c r="DYB125" s="516"/>
      <c r="DYC125" s="516"/>
      <c r="DYD125" s="516"/>
      <c r="DYE125" s="516"/>
      <c r="DYF125" s="516"/>
      <c r="DYG125" s="516"/>
      <c r="DYH125" s="516"/>
      <c r="DYI125" s="516"/>
      <c r="DYJ125" s="516"/>
      <c r="DYK125" s="516"/>
      <c r="DYL125" s="516"/>
      <c r="DYM125" s="516"/>
      <c r="DYN125" s="516"/>
      <c r="DYO125" s="516"/>
      <c r="DYP125" s="516"/>
      <c r="DYQ125" s="516"/>
      <c r="DYR125" s="516"/>
      <c r="DYS125" s="516"/>
      <c r="DYT125" s="516"/>
      <c r="DYU125" s="516"/>
      <c r="DYV125" s="516"/>
      <c r="DYW125" s="516"/>
      <c r="DYX125" s="516"/>
      <c r="DYY125" s="516"/>
      <c r="DYZ125" s="516"/>
      <c r="DZA125" s="516"/>
      <c r="DZB125" s="516"/>
      <c r="DZC125" s="516"/>
      <c r="DZD125" s="516"/>
      <c r="DZE125" s="516"/>
      <c r="DZF125" s="516"/>
      <c r="DZG125" s="516"/>
      <c r="DZH125" s="516"/>
      <c r="DZI125" s="516"/>
      <c r="DZJ125" s="516"/>
      <c r="DZK125" s="516"/>
      <c r="DZL125" s="516"/>
      <c r="DZM125" s="516"/>
      <c r="DZN125" s="516"/>
      <c r="DZO125" s="516"/>
      <c r="DZP125" s="516"/>
      <c r="DZQ125" s="516"/>
      <c r="DZR125" s="516"/>
      <c r="DZS125" s="516"/>
      <c r="DZT125" s="516"/>
      <c r="DZU125" s="516"/>
      <c r="DZV125" s="516"/>
      <c r="DZW125" s="516"/>
      <c r="DZX125" s="516"/>
      <c r="DZY125" s="516"/>
      <c r="DZZ125" s="516"/>
      <c r="EAA125" s="516"/>
      <c r="EAB125" s="516"/>
      <c r="EAC125" s="516"/>
      <c r="EAD125" s="516"/>
      <c r="EAE125" s="516"/>
      <c r="EAF125" s="516"/>
      <c r="EAG125" s="516"/>
      <c r="EAH125" s="516"/>
      <c r="EAI125" s="516"/>
      <c r="EAJ125" s="516"/>
      <c r="EAK125" s="516"/>
      <c r="EAL125" s="516"/>
      <c r="EAM125" s="516"/>
      <c r="EAN125" s="516"/>
      <c r="EAO125" s="516"/>
      <c r="EAP125" s="516"/>
      <c r="EAQ125" s="516"/>
      <c r="EAR125" s="516"/>
      <c r="EAS125" s="516"/>
      <c r="EAT125" s="516"/>
      <c r="EAU125" s="516"/>
      <c r="EAV125" s="516"/>
      <c r="EAW125" s="516"/>
      <c r="EAX125" s="516"/>
      <c r="EAY125" s="516"/>
      <c r="EAZ125" s="516"/>
      <c r="EBA125" s="516"/>
      <c r="EBB125" s="516"/>
      <c r="EBC125" s="516"/>
      <c r="EBD125" s="516"/>
      <c r="EBE125" s="516"/>
      <c r="EBF125" s="516"/>
      <c r="EBG125" s="516"/>
      <c r="EBH125" s="516"/>
      <c r="EBI125" s="516"/>
      <c r="EBJ125" s="516"/>
      <c r="EBK125" s="516"/>
      <c r="EBL125" s="516"/>
      <c r="EBM125" s="516"/>
      <c r="EBN125" s="516"/>
      <c r="EBO125" s="516"/>
      <c r="EBP125" s="516"/>
      <c r="EBQ125" s="516"/>
      <c r="EBR125" s="516"/>
      <c r="EBS125" s="516"/>
      <c r="EBT125" s="516"/>
      <c r="EBU125" s="516"/>
      <c r="EBV125" s="516"/>
      <c r="EBW125" s="516"/>
      <c r="EBX125" s="516"/>
      <c r="EBY125" s="516"/>
      <c r="EBZ125" s="516"/>
      <c r="ECA125" s="516"/>
      <c r="ECB125" s="516"/>
      <c r="ECC125" s="516"/>
      <c r="ECD125" s="516"/>
      <c r="ECE125" s="516"/>
      <c r="ECF125" s="516"/>
      <c r="ECG125" s="516"/>
      <c r="ECH125" s="516"/>
      <c r="ECI125" s="516"/>
      <c r="ECJ125" s="516"/>
      <c r="ECK125" s="516"/>
      <c r="ECL125" s="516"/>
      <c r="ECM125" s="516"/>
      <c r="ECN125" s="516"/>
      <c r="ECO125" s="516"/>
      <c r="ECP125" s="516"/>
      <c r="ECQ125" s="516"/>
      <c r="ECR125" s="516"/>
      <c r="ECS125" s="516"/>
      <c r="ECT125" s="516"/>
      <c r="ECU125" s="516"/>
      <c r="ECV125" s="516"/>
      <c r="ECW125" s="516"/>
      <c r="ECX125" s="516"/>
      <c r="ECY125" s="516"/>
      <c r="ECZ125" s="516"/>
      <c r="EDA125" s="516"/>
      <c r="EDB125" s="516"/>
      <c r="EDC125" s="516"/>
      <c r="EDD125" s="516"/>
      <c r="EDE125" s="516"/>
      <c r="EDF125" s="516"/>
      <c r="EDG125" s="516"/>
      <c r="EDH125" s="516"/>
      <c r="EDI125" s="516"/>
      <c r="EDJ125" s="516"/>
      <c r="EDK125" s="516"/>
      <c r="EDL125" s="516"/>
      <c r="EDM125" s="516"/>
      <c r="EDN125" s="516"/>
      <c r="EDO125" s="516"/>
      <c r="EDP125" s="516"/>
      <c r="EDQ125" s="516"/>
      <c r="EDR125" s="516"/>
      <c r="EDS125" s="516"/>
      <c r="EDT125" s="516"/>
      <c r="EDU125" s="516"/>
      <c r="EDV125" s="516"/>
      <c r="EDW125" s="516"/>
      <c r="EDX125" s="516"/>
      <c r="EDY125" s="516"/>
      <c r="EDZ125" s="516"/>
      <c r="EEA125" s="516"/>
      <c r="EEB125" s="516"/>
      <c r="EEC125" s="516"/>
      <c r="EED125" s="516"/>
      <c r="EEE125" s="516"/>
      <c r="EEF125" s="516"/>
      <c r="EEG125" s="516"/>
      <c r="EEH125" s="516"/>
      <c r="EEI125" s="516"/>
      <c r="EEJ125" s="516"/>
      <c r="EEK125" s="516"/>
      <c r="EEL125" s="516"/>
      <c r="EEM125" s="516"/>
      <c r="EEN125" s="516"/>
      <c r="EEO125" s="516"/>
      <c r="EEP125" s="516"/>
      <c r="EEQ125" s="516"/>
      <c r="EER125" s="516"/>
      <c r="EES125" s="516"/>
      <c r="EET125" s="516"/>
      <c r="EEU125" s="516"/>
      <c r="EEV125" s="516"/>
      <c r="EEW125" s="516"/>
      <c r="EEX125" s="516"/>
      <c r="EEY125" s="516"/>
      <c r="EEZ125" s="516"/>
      <c r="EFA125" s="516"/>
      <c r="EFB125" s="516"/>
      <c r="EFC125" s="516"/>
      <c r="EFD125" s="516"/>
      <c r="EFE125" s="516"/>
      <c r="EFF125" s="516"/>
      <c r="EFG125" s="516"/>
      <c r="EFH125" s="516"/>
      <c r="EFI125" s="516"/>
      <c r="EFJ125" s="516"/>
      <c r="EFK125" s="516"/>
      <c r="EFL125" s="516"/>
      <c r="EFM125" s="516"/>
      <c r="EFN125" s="516"/>
      <c r="EFO125" s="516"/>
      <c r="EFP125" s="516"/>
      <c r="EFQ125" s="516"/>
      <c r="EFR125" s="516"/>
      <c r="EFS125" s="516"/>
      <c r="EFT125" s="516"/>
      <c r="EFU125" s="516"/>
      <c r="EFV125" s="516"/>
      <c r="EFW125" s="516"/>
      <c r="EFX125" s="516"/>
      <c r="EFY125" s="516"/>
      <c r="EFZ125" s="516"/>
      <c r="EGA125" s="516"/>
      <c r="EGB125" s="516"/>
      <c r="EGC125" s="516"/>
      <c r="EGD125" s="516"/>
      <c r="EGE125" s="516"/>
      <c r="EGF125" s="516"/>
      <c r="EGG125" s="516"/>
      <c r="EGH125" s="516"/>
      <c r="EGI125" s="516"/>
      <c r="EGJ125" s="516"/>
      <c r="EGK125" s="516"/>
      <c r="EGL125" s="516"/>
      <c r="EGM125" s="516"/>
      <c r="EGN125" s="516"/>
      <c r="EGO125" s="516"/>
      <c r="EGP125" s="516"/>
      <c r="EGQ125" s="516"/>
      <c r="EGR125" s="516"/>
      <c r="EGS125" s="516"/>
      <c r="EGT125" s="516"/>
      <c r="EGU125" s="516"/>
      <c r="EGV125" s="516"/>
      <c r="EGW125" s="516"/>
      <c r="EGX125" s="516"/>
      <c r="EGY125" s="516"/>
      <c r="EGZ125" s="516"/>
      <c r="EHA125" s="516"/>
      <c r="EHB125" s="516"/>
      <c r="EHC125" s="516"/>
      <c r="EHD125" s="516"/>
      <c r="EHE125" s="516"/>
      <c r="EHF125" s="516"/>
      <c r="EHG125" s="516"/>
      <c r="EHH125" s="516"/>
      <c r="EHI125" s="516"/>
      <c r="EHJ125" s="516"/>
      <c r="EHK125" s="516"/>
      <c r="EHL125" s="516"/>
      <c r="EHM125" s="516"/>
      <c r="EHN125" s="516"/>
      <c r="EHO125" s="516"/>
      <c r="EHP125" s="516"/>
      <c r="EHQ125" s="516"/>
      <c r="EHR125" s="516"/>
      <c r="EHS125" s="516"/>
      <c r="EHT125" s="516"/>
      <c r="EHU125" s="516"/>
      <c r="EHV125" s="516"/>
      <c r="EHW125" s="516"/>
      <c r="EHX125" s="516"/>
      <c r="EHY125" s="516"/>
      <c r="EHZ125" s="516"/>
      <c r="EIA125" s="516"/>
      <c r="EIB125" s="516"/>
      <c r="EIC125" s="516"/>
      <c r="EID125" s="516"/>
      <c r="EIE125" s="516"/>
      <c r="EIF125" s="516"/>
      <c r="EIG125" s="516"/>
      <c r="EIH125" s="516"/>
      <c r="EII125" s="516"/>
      <c r="EIJ125" s="516"/>
      <c r="EIK125" s="516"/>
      <c r="EIL125" s="516"/>
      <c r="EIM125" s="516"/>
      <c r="EIN125" s="516"/>
      <c r="EIO125" s="516"/>
      <c r="EIP125" s="516"/>
      <c r="EIQ125" s="516"/>
      <c r="EIR125" s="516"/>
      <c r="EIS125" s="516"/>
      <c r="EIT125" s="516"/>
      <c r="EIU125" s="516"/>
      <c r="EIV125" s="516"/>
      <c r="EIW125" s="516"/>
      <c r="EIX125" s="516"/>
      <c r="EIY125" s="516"/>
      <c r="EIZ125" s="516"/>
      <c r="EJA125" s="516"/>
      <c r="EJB125" s="516"/>
      <c r="EJC125" s="516"/>
      <c r="EJD125" s="516"/>
      <c r="EJE125" s="516"/>
      <c r="EJF125" s="516"/>
      <c r="EJG125" s="516"/>
      <c r="EJH125" s="516"/>
      <c r="EJI125" s="516"/>
      <c r="EJJ125" s="516"/>
      <c r="EJK125" s="516"/>
      <c r="EJL125" s="516"/>
      <c r="EJM125" s="516"/>
      <c r="EJN125" s="516"/>
      <c r="EJO125" s="516"/>
      <c r="EJP125" s="516"/>
      <c r="EJQ125" s="516"/>
      <c r="EJR125" s="516"/>
      <c r="EJS125" s="516"/>
      <c r="EJT125" s="516"/>
      <c r="EJU125" s="516"/>
      <c r="EJV125" s="516"/>
      <c r="EJW125" s="516"/>
      <c r="EJX125" s="516"/>
      <c r="EJY125" s="516"/>
      <c r="EJZ125" s="516"/>
      <c r="EKA125" s="516"/>
      <c r="EKB125" s="516"/>
      <c r="EKC125" s="516"/>
      <c r="EKD125" s="516"/>
      <c r="EKE125" s="516"/>
      <c r="EKF125" s="516"/>
      <c r="EKG125" s="516"/>
      <c r="EKH125" s="516"/>
      <c r="EKI125" s="516"/>
      <c r="EKJ125" s="516"/>
      <c r="EKK125" s="516"/>
      <c r="EKL125" s="516"/>
      <c r="EKM125" s="516"/>
      <c r="EKN125" s="516"/>
      <c r="EKO125" s="516"/>
      <c r="EKP125" s="516"/>
      <c r="EKQ125" s="516"/>
      <c r="EKR125" s="516"/>
      <c r="EKS125" s="516"/>
      <c r="EKT125" s="516"/>
      <c r="EKU125" s="516"/>
      <c r="EKV125" s="516"/>
      <c r="EKW125" s="516"/>
      <c r="EKX125" s="516"/>
      <c r="EKY125" s="516"/>
      <c r="EKZ125" s="516"/>
      <c r="ELA125" s="516"/>
      <c r="ELB125" s="516"/>
      <c r="ELC125" s="516"/>
      <c r="ELD125" s="516"/>
      <c r="ELE125" s="516"/>
      <c r="ELF125" s="516"/>
      <c r="ELG125" s="516"/>
      <c r="ELH125" s="516"/>
      <c r="ELI125" s="516"/>
      <c r="ELJ125" s="516"/>
      <c r="ELK125" s="516"/>
      <c r="ELL125" s="516"/>
      <c r="ELM125" s="516"/>
      <c r="ELN125" s="516"/>
      <c r="ELO125" s="516"/>
      <c r="ELP125" s="516"/>
      <c r="ELQ125" s="516"/>
      <c r="ELR125" s="516"/>
      <c r="ELS125" s="516"/>
      <c r="ELT125" s="516"/>
      <c r="ELU125" s="516"/>
      <c r="ELV125" s="516"/>
      <c r="ELW125" s="516"/>
      <c r="ELX125" s="516"/>
      <c r="ELY125" s="516"/>
      <c r="ELZ125" s="516"/>
      <c r="EMA125" s="516"/>
      <c r="EMB125" s="516"/>
      <c r="EMC125" s="516"/>
      <c r="EMD125" s="516"/>
      <c r="EME125" s="516"/>
      <c r="EMF125" s="516"/>
      <c r="EMG125" s="516"/>
      <c r="EMH125" s="516"/>
      <c r="EMI125" s="516"/>
      <c r="EMJ125" s="516"/>
      <c r="EMK125" s="516"/>
      <c r="EML125" s="516"/>
      <c r="EMM125" s="516"/>
      <c r="EMN125" s="516"/>
      <c r="EMO125" s="516"/>
      <c r="EMP125" s="516"/>
      <c r="EMQ125" s="516"/>
      <c r="EMR125" s="516"/>
      <c r="EMS125" s="516"/>
      <c r="EMT125" s="516"/>
      <c r="EMU125" s="516"/>
      <c r="EMV125" s="516"/>
      <c r="EMW125" s="516"/>
      <c r="EMX125" s="516"/>
      <c r="EMY125" s="516"/>
      <c r="EMZ125" s="516"/>
      <c r="ENA125" s="516"/>
      <c r="ENB125" s="516"/>
      <c r="ENC125" s="516"/>
      <c r="END125" s="516"/>
      <c r="ENE125" s="516"/>
      <c r="ENF125" s="516"/>
      <c r="ENG125" s="516"/>
      <c r="ENH125" s="516"/>
      <c r="ENI125" s="516"/>
      <c r="ENJ125" s="516"/>
      <c r="ENK125" s="516"/>
      <c r="ENL125" s="516"/>
      <c r="ENM125" s="516"/>
      <c r="ENN125" s="516"/>
      <c r="ENO125" s="516"/>
      <c r="ENP125" s="516"/>
      <c r="ENQ125" s="516"/>
      <c r="ENR125" s="516"/>
      <c r="ENS125" s="516"/>
      <c r="ENT125" s="516"/>
      <c r="ENU125" s="516"/>
      <c r="ENV125" s="516"/>
      <c r="ENW125" s="516"/>
      <c r="ENX125" s="516"/>
      <c r="ENY125" s="516"/>
      <c r="ENZ125" s="516"/>
      <c r="EOA125" s="516"/>
      <c r="EOB125" s="516"/>
      <c r="EOC125" s="516"/>
      <c r="EOD125" s="516"/>
      <c r="EOE125" s="516"/>
      <c r="EOF125" s="516"/>
      <c r="EOG125" s="516"/>
      <c r="EOH125" s="516"/>
      <c r="EOI125" s="516"/>
      <c r="EOJ125" s="516"/>
      <c r="EOK125" s="516"/>
      <c r="EOL125" s="516"/>
      <c r="EOM125" s="516"/>
      <c r="EON125" s="516"/>
      <c r="EOO125" s="516"/>
      <c r="EOP125" s="516"/>
      <c r="EOQ125" s="516"/>
      <c r="EOR125" s="516"/>
      <c r="EOS125" s="516"/>
      <c r="EOT125" s="516"/>
      <c r="EOU125" s="516"/>
      <c r="EOV125" s="516"/>
      <c r="EOW125" s="516"/>
      <c r="EOX125" s="516"/>
      <c r="EOY125" s="516"/>
      <c r="EOZ125" s="516"/>
      <c r="EPA125" s="516"/>
      <c r="EPB125" s="516"/>
      <c r="EPC125" s="516"/>
      <c r="EPD125" s="516"/>
      <c r="EPE125" s="516"/>
      <c r="EPF125" s="516"/>
      <c r="EPG125" s="516"/>
      <c r="EPH125" s="516"/>
      <c r="EPI125" s="516"/>
      <c r="EPJ125" s="516"/>
      <c r="EPK125" s="516"/>
      <c r="EPL125" s="516"/>
      <c r="EPM125" s="516"/>
      <c r="EPN125" s="516"/>
      <c r="EPO125" s="516"/>
      <c r="EPP125" s="516"/>
      <c r="EPQ125" s="516"/>
      <c r="EPR125" s="516"/>
      <c r="EPS125" s="516"/>
      <c r="EPT125" s="516"/>
      <c r="EPU125" s="516"/>
      <c r="EPV125" s="516"/>
      <c r="EPW125" s="516"/>
      <c r="EPX125" s="516"/>
      <c r="EPY125" s="516"/>
      <c r="EPZ125" s="516"/>
      <c r="EQA125" s="516"/>
      <c r="EQB125" s="516"/>
      <c r="EQC125" s="516"/>
      <c r="EQD125" s="516"/>
      <c r="EQE125" s="516"/>
      <c r="EQF125" s="516"/>
      <c r="EQG125" s="516"/>
      <c r="EQH125" s="516"/>
      <c r="EQI125" s="516"/>
      <c r="EQJ125" s="516"/>
      <c r="EQK125" s="516"/>
      <c r="EQL125" s="516"/>
      <c r="EQM125" s="516"/>
      <c r="EQN125" s="516"/>
      <c r="EQO125" s="516"/>
      <c r="EQP125" s="516"/>
      <c r="EQQ125" s="516"/>
      <c r="EQR125" s="516"/>
      <c r="EQS125" s="516"/>
      <c r="EQT125" s="516"/>
      <c r="EQU125" s="516"/>
      <c r="EQV125" s="516"/>
      <c r="EQW125" s="516"/>
      <c r="EQX125" s="516"/>
      <c r="EQY125" s="516"/>
      <c r="EQZ125" s="516"/>
      <c r="ERA125" s="516"/>
      <c r="ERB125" s="516"/>
      <c r="ERC125" s="516"/>
      <c r="ERD125" s="516"/>
      <c r="ERE125" s="516"/>
      <c r="ERF125" s="516"/>
      <c r="ERG125" s="516"/>
      <c r="ERH125" s="516"/>
      <c r="ERI125" s="516"/>
      <c r="ERJ125" s="516"/>
      <c r="ERK125" s="516"/>
      <c r="ERL125" s="516"/>
      <c r="ERM125" s="516"/>
      <c r="ERN125" s="516"/>
      <c r="ERO125" s="516"/>
      <c r="ERP125" s="516"/>
      <c r="ERQ125" s="516"/>
      <c r="ERR125" s="516"/>
      <c r="ERS125" s="516"/>
      <c r="ERT125" s="516"/>
      <c r="ERU125" s="516"/>
      <c r="ERV125" s="516"/>
      <c r="ERW125" s="516"/>
      <c r="ERX125" s="516"/>
      <c r="ERY125" s="516"/>
      <c r="ERZ125" s="516"/>
      <c r="ESA125" s="516"/>
      <c r="ESB125" s="516"/>
      <c r="ESC125" s="516"/>
      <c r="ESD125" s="516"/>
      <c r="ESE125" s="516"/>
      <c r="ESF125" s="516"/>
      <c r="ESG125" s="516"/>
      <c r="ESH125" s="516"/>
      <c r="ESI125" s="516"/>
      <c r="ESJ125" s="516"/>
      <c r="ESK125" s="516"/>
      <c r="ESL125" s="516"/>
      <c r="ESM125" s="516"/>
      <c r="ESN125" s="516"/>
      <c r="ESO125" s="516"/>
      <c r="ESP125" s="516"/>
      <c r="ESQ125" s="516"/>
      <c r="ESR125" s="516"/>
      <c r="ESS125" s="516"/>
      <c r="EST125" s="516"/>
      <c r="ESU125" s="516"/>
      <c r="ESV125" s="516"/>
      <c r="ESW125" s="516"/>
      <c r="ESX125" s="516"/>
      <c r="ESY125" s="516"/>
      <c r="ESZ125" s="516"/>
      <c r="ETA125" s="516"/>
      <c r="ETB125" s="516"/>
      <c r="ETC125" s="516"/>
      <c r="ETD125" s="516"/>
      <c r="ETE125" s="516"/>
      <c r="ETF125" s="516"/>
      <c r="ETG125" s="516"/>
      <c r="ETH125" s="516"/>
      <c r="ETI125" s="516"/>
      <c r="ETJ125" s="516"/>
      <c r="ETK125" s="516"/>
      <c r="ETL125" s="516"/>
      <c r="ETM125" s="516"/>
      <c r="ETN125" s="516"/>
      <c r="ETO125" s="516"/>
      <c r="ETP125" s="516"/>
      <c r="ETQ125" s="516"/>
      <c r="ETR125" s="516"/>
      <c r="ETS125" s="516"/>
      <c r="ETT125" s="516"/>
      <c r="ETU125" s="516"/>
      <c r="ETV125" s="516"/>
      <c r="ETW125" s="516"/>
      <c r="ETX125" s="516"/>
      <c r="ETY125" s="516"/>
      <c r="ETZ125" s="516"/>
      <c r="EUA125" s="516"/>
      <c r="EUB125" s="516"/>
      <c r="EUC125" s="516"/>
      <c r="EUD125" s="516"/>
      <c r="EUE125" s="516"/>
      <c r="EUF125" s="516"/>
      <c r="EUG125" s="516"/>
      <c r="EUH125" s="516"/>
      <c r="EUI125" s="516"/>
      <c r="EUJ125" s="516"/>
      <c r="EUK125" s="516"/>
      <c r="EUL125" s="516"/>
      <c r="EUM125" s="516"/>
      <c r="EUN125" s="516"/>
      <c r="EUO125" s="516"/>
      <c r="EUP125" s="516"/>
      <c r="EUQ125" s="516"/>
      <c r="EUR125" s="516"/>
      <c r="EUS125" s="516"/>
      <c r="EUT125" s="516"/>
      <c r="EUU125" s="516"/>
      <c r="EUV125" s="516"/>
      <c r="EUW125" s="516"/>
      <c r="EUX125" s="516"/>
      <c r="EUY125" s="516"/>
      <c r="EUZ125" s="516"/>
      <c r="EVA125" s="516"/>
      <c r="EVB125" s="516"/>
      <c r="EVC125" s="516"/>
      <c r="EVD125" s="516"/>
      <c r="EVE125" s="516"/>
      <c r="EVF125" s="516"/>
      <c r="EVG125" s="516"/>
      <c r="EVH125" s="516"/>
      <c r="EVI125" s="516"/>
      <c r="EVJ125" s="516"/>
      <c r="EVK125" s="516"/>
      <c r="EVL125" s="516"/>
      <c r="EVM125" s="516"/>
      <c r="EVN125" s="516"/>
      <c r="EVO125" s="516"/>
      <c r="EVP125" s="516"/>
      <c r="EVQ125" s="516"/>
      <c r="EVR125" s="516"/>
      <c r="EVS125" s="516"/>
      <c r="EVT125" s="516"/>
      <c r="EVU125" s="516"/>
      <c r="EVV125" s="516"/>
      <c r="EVW125" s="516"/>
      <c r="EVX125" s="516"/>
      <c r="EVY125" s="516"/>
      <c r="EVZ125" s="516"/>
      <c r="EWA125" s="516"/>
      <c r="EWB125" s="516"/>
      <c r="EWC125" s="516"/>
      <c r="EWD125" s="516"/>
      <c r="EWE125" s="516"/>
      <c r="EWF125" s="516"/>
      <c r="EWG125" s="516"/>
      <c r="EWH125" s="516"/>
      <c r="EWI125" s="516"/>
      <c r="EWJ125" s="516"/>
      <c r="EWK125" s="516"/>
      <c r="EWL125" s="516"/>
      <c r="EWM125" s="516"/>
      <c r="EWN125" s="516"/>
      <c r="EWO125" s="516"/>
      <c r="EWP125" s="516"/>
      <c r="EWQ125" s="516"/>
      <c r="EWR125" s="516"/>
      <c r="EWS125" s="516"/>
      <c r="EWT125" s="516"/>
      <c r="EWU125" s="516"/>
      <c r="EWV125" s="516"/>
      <c r="EWW125" s="516"/>
      <c r="EWX125" s="516"/>
      <c r="EWY125" s="516"/>
      <c r="EWZ125" s="516"/>
      <c r="EXA125" s="516"/>
      <c r="EXB125" s="516"/>
      <c r="EXC125" s="516"/>
      <c r="EXD125" s="516"/>
      <c r="EXE125" s="516"/>
      <c r="EXF125" s="516"/>
      <c r="EXG125" s="516"/>
      <c r="EXH125" s="516"/>
      <c r="EXI125" s="516"/>
      <c r="EXJ125" s="516"/>
      <c r="EXK125" s="516"/>
      <c r="EXL125" s="516"/>
      <c r="EXM125" s="516"/>
      <c r="EXN125" s="516"/>
      <c r="EXO125" s="516"/>
      <c r="EXP125" s="516"/>
      <c r="EXQ125" s="516"/>
      <c r="EXR125" s="516"/>
      <c r="EXS125" s="516"/>
      <c r="EXT125" s="516"/>
      <c r="EXU125" s="516"/>
      <c r="EXV125" s="516"/>
      <c r="EXW125" s="516"/>
      <c r="EXX125" s="516"/>
      <c r="EXY125" s="516"/>
      <c r="EXZ125" s="516"/>
      <c r="EYA125" s="516"/>
      <c r="EYB125" s="516"/>
      <c r="EYC125" s="516"/>
      <c r="EYD125" s="516"/>
      <c r="EYE125" s="516"/>
      <c r="EYF125" s="516"/>
      <c r="EYG125" s="516"/>
      <c r="EYH125" s="516"/>
      <c r="EYI125" s="516"/>
      <c r="EYJ125" s="516"/>
      <c r="EYK125" s="516"/>
      <c r="EYL125" s="516"/>
      <c r="EYM125" s="516"/>
      <c r="EYN125" s="516"/>
      <c r="EYO125" s="516"/>
      <c r="EYP125" s="516"/>
      <c r="EYQ125" s="516"/>
      <c r="EYR125" s="516"/>
      <c r="EYS125" s="516"/>
      <c r="EYT125" s="516"/>
      <c r="EYU125" s="516"/>
      <c r="EYV125" s="516"/>
      <c r="EYW125" s="516"/>
      <c r="EYX125" s="516"/>
      <c r="EYY125" s="516"/>
      <c r="EYZ125" s="516"/>
      <c r="EZA125" s="516"/>
      <c r="EZB125" s="516"/>
      <c r="EZC125" s="516"/>
      <c r="EZD125" s="516"/>
      <c r="EZE125" s="516"/>
      <c r="EZF125" s="516"/>
      <c r="EZG125" s="516"/>
      <c r="EZH125" s="516"/>
      <c r="EZI125" s="516"/>
      <c r="EZJ125" s="516"/>
      <c r="EZK125" s="516"/>
      <c r="EZL125" s="516"/>
      <c r="EZM125" s="516"/>
      <c r="EZN125" s="516"/>
      <c r="EZO125" s="516"/>
      <c r="EZP125" s="516"/>
      <c r="EZQ125" s="516"/>
      <c r="EZR125" s="516"/>
      <c r="EZS125" s="516"/>
      <c r="EZT125" s="516"/>
      <c r="EZU125" s="516"/>
      <c r="EZV125" s="516"/>
      <c r="EZW125" s="516"/>
      <c r="EZX125" s="516"/>
      <c r="EZY125" s="516"/>
      <c r="EZZ125" s="516"/>
      <c r="FAA125" s="516"/>
      <c r="FAB125" s="516"/>
      <c r="FAC125" s="516"/>
      <c r="FAD125" s="516"/>
      <c r="FAE125" s="516"/>
      <c r="FAF125" s="516"/>
      <c r="FAG125" s="516"/>
      <c r="FAH125" s="516"/>
      <c r="FAI125" s="516"/>
      <c r="FAJ125" s="516"/>
      <c r="FAK125" s="516"/>
      <c r="FAL125" s="516"/>
      <c r="FAM125" s="516"/>
      <c r="FAN125" s="516"/>
      <c r="FAO125" s="516"/>
      <c r="FAP125" s="516"/>
      <c r="FAQ125" s="516"/>
      <c r="FAR125" s="516"/>
      <c r="FAS125" s="516"/>
      <c r="FAT125" s="516"/>
      <c r="FAU125" s="516"/>
      <c r="FAV125" s="516"/>
      <c r="FAW125" s="516"/>
      <c r="FAX125" s="516"/>
      <c r="FAY125" s="516"/>
      <c r="FAZ125" s="516"/>
      <c r="FBA125" s="516"/>
      <c r="FBB125" s="516"/>
      <c r="FBC125" s="516"/>
      <c r="FBD125" s="516"/>
      <c r="FBE125" s="516"/>
      <c r="FBF125" s="516"/>
      <c r="FBG125" s="516"/>
      <c r="FBH125" s="516"/>
      <c r="FBI125" s="516"/>
      <c r="FBJ125" s="516"/>
      <c r="FBK125" s="516"/>
      <c r="FBL125" s="516"/>
      <c r="FBM125" s="516"/>
      <c r="FBN125" s="516"/>
      <c r="FBO125" s="516"/>
      <c r="FBP125" s="516"/>
      <c r="FBQ125" s="516"/>
      <c r="FBR125" s="516"/>
      <c r="FBS125" s="516"/>
      <c r="FBT125" s="516"/>
      <c r="FBU125" s="516"/>
      <c r="FBV125" s="516"/>
      <c r="FBW125" s="516"/>
      <c r="FBX125" s="516"/>
      <c r="FBY125" s="516"/>
      <c r="FBZ125" s="516"/>
      <c r="FCA125" s="516"/>
      <c r="FCB125" s="516"/>
      <c r="FCC125" s="516"/>
      <c r="FCD125" s="516"/>
      <c r="FCE125" s="516"/>
      <c r="FCF125" s="516"/>
      <c r="FCG125" s="516"/>
      <c r="FCH125" s="516"/>
      <c r="FCI125" s="516"/>
      <c r="FCJ125" s="516"/>
      <c r="FCK125" s="516"/>
      <c r="FCL125" s="516"/>
      <c r="FCM125" s="516"/>
      <c r="FCN125" s="516"/>
      <c r="FCO125" s="516"/>
      <c r="FCP125" s="516"/>
      <c r="FCQ125" s="516"/>
      <c r="FCR125" s="516"/>
      <c r="FCS125" s="516"/>
      <c r="FCT125" s="516"/>
      <c r="FCU125" s="516"/>
      <c r="FCV125" s="516"/>
      <c r="FCW125" s="516"/>
      <c r="FCX125" s="516"/>
      <c r="FCY125" s="516"/>
      <c r="FCZ125" s="516"/>
      <c r="FDA125" s="516"/>
      <c r="FDB125" s="516"/>
      <c r="FDC125" s="516"/>
      <c r="FDD125" s="516"/>
      <c r="FDE125" s="516"/>
      <c r="FDF125" s="516"/>
      <c r="FDG125" s="516"/>
      <c r="FDH125" s="516"/>
      <c r="FDI125" s="516"/>
      <c r="FDJ125" s="516"/>
      <c r="FDK125" s="516"/>
      <c r="FDL125" s="516"/>
      <c r="FDM125" s="516"/>
      <c r="FDN125" s="516"/>
      <c r="FDO125" s="516"/>
      <c r="FDP125" s="516"/>
      <c r="FDQ125" s="516"/>
      <c r="FDR125" s="516"/>
      <c r="FDS125" s="516"/>
      <c r="FDT125" s="516"/>
      <c r="FDU125" s="516"/>
      <c r="FDV125" s="516"/>
      <c r="FDW125" s="516"/>
      <c r="FDX125" s="516"/>
      <c r="FDY125" s="516"/>
      <c r="FDZ125" s="516"/>
      <c r="FEA125" s="516"/>
      <c r="FEB125" s="516"/>
      <c r="FEC125" s="516"/>
      <c r="FED125" s="516"/>
      <c r="FEE125" s="516"/>
      <c r="FEF125" s="516"/>
      <c r="FEG125" s="516"/>
      <c r="FEH125" s="516"/>
      <c r="FEI125" s="516"/>
      <c r="FEJ125" s="516"/>
      <c r="FEK125" s="516"/>
      <c r="FEL125" s="516"/>
      <c r="FEM125" s="516"/>
      <c r="FEN125" s="516"/>
      <c r="FEO125" s="516"/>
      <c r="FEP125" s="516"/>
      <c r="FEQ125" s="516"/>
      <c r="FER125" s="516"/>
      <c r="FES125" s="516"/>
      <c r="FET125" s="516"/>
      <c r="FEU125" s="516"/>
      <c r="FEV125" s="516"/>
      <c r="FEW125" s="516"/>
      <c r="FEX125" s="516"/>
      <c r="FEY125" s="516"/>
      <c r="FEZ125" s="516"/>
      <c r="FFA125" s="516"/>
      <c r="FFB125" s="516"/>
      <c r="FFC125" s="516"/>
      <c r="FFD125" s="516"/>
      <c r="FFE125" s="516"/>
      <c r="FFF125" s="516"/>
      <c r="FFG125" s="516"/>
      <c r="FFH125" s="516"/>
      <c r="FFI125" s="516"/>
      <c r="FFJ125" s="516"/>
      <c r="FFK125" s="516"/>
      <c r="FFL125" s="516"/>
      <c r="FFM125" s="516"/>
      <c r="FFN125" s="516"/>
      <c r="FFO125" s="516"/>
      <c r="FFP125" s="516"/>
      <c r="FFQ125" s="516"/>
      <c r="FFR125" s="516"/>
      <c r="FFS125" s="516"/>
      <c r="FFT125" s="516"/>
      <c r="FFU125" s="516"/>
      <c r="FFV125" s="516"/>
      <c r="FFW125" s="516"/>
      <c r="FFX125" s="516"/>
      <c r="FFY125" s="516"/>
      <c r="FFZ125" s="516"/>
      <c r="FGA125" s="516"/>
      <c r="FGB125" s="516"/>
      <c r="FGC125" s="516"/>
      <c r="FGD125" s="516"/>
      <c r="FGE125" s="516"/>
      <c r="FGF125" s="516"/>
      <c r="FGG125" s="516"/>
      <c r="FGH125" s="516"/>
      <c r="FGI125" s="516"/>
      <c r="FGJ125" s="516"/>
      <c r="FGK125" s="516"/>
      <c r="FGL125" s="516"/>
      <c r="FGM125" s="516"/>
      <c r="FGN125" s="516"/>
      <c r="FGO125" s="516"/>
      <c r="FGP125" s="516"/>
      <c r="FGQ125" s="516"/>
      <c r="FGR125" s="516"/>
      <c r="FGS125" s="516"/>
      <c r="FGT125" s="516"/>
      <c r="FGU125" s="516"/>
      <c r="FGV125" s="516"/>
      <c r="FGW125" s="516"/>
      <c r="FGX125" s="516"/>
      <c r="FGY125" s="516"/>
      <c r="FGZ125" s="516"/>
      <c r="FHA125" s="516"/>
      <c r="FHB125" s="516"/>
      <c r="FHC125" s="516"/>
      <c r="FHD125" s="516"/>
      <c r="FHE125" s="516"/>
      <c r="FHF125" s="516"/>
      <c r="FHG125" s="516"/>
      <c r="FHH125" s="516"/>
      <c r="FHI125" s="516"/>
      <c r="FHJ125" s="516"/>
      <c r="FHK125" s="516"/>
      <c r="FHL125" s="516"/>
      <c r="FHM125" s="516"/>
      <c r="FHN125" s="516"/>
      <c r="FHO125" s="516"/>
      <c r="FHP125" s="516"/>
      <c r="FHQ125" s="516"/>
      <c r="FHR125" s="516"/>
      <c r="FHS125" s="516"/>
      <c r="FHT125" s="516"/>
      <c r="FHU125" s="516"/>
      <c r="FHV125" s="516"/>
      <c r="FHW125" s="516"/>
      <c r="FHX125" s="516"/>
      <c r="FHY125" s="516"/>
      <c r="FHZ125" s="516"/>
      <c r="FIA125" s="516"/>
      <c r="FIB125" s="516"/>
      <c r="FIC125" s="516"/>
      <c r="FID125" s="516"/>
      <c r="FIE125" s="516"/>
      <c r="FIF125" s="516"/>
      <c r="FIG125" s="516"/>
      <c r="FIH125" s="516"/>
      <c r="FII125" s="516"/>
      <c r="FIJ125" s="516"/>
      <c r="FIK125" s="516"/>
      <c r="FIL125" s="516"/>
      <c r="FIM125" s="516"/>
      <c r="FIN125" s="516"/>
      <c r="FIO125" s="516"/>
      <c r="FIP125" s="516"/>
      <c r="FIQ125" s="516"/>
      <c r="FIR125" s="516"/>
      <c r="FIS125" s="516"/>
      <c r="FIT125" s="516"/>
      <c r="FIU125" s="516"/>
      <c r="FIV125" s="516"/>
      <c r="FIW125" s="516"/>
      <c r="FIX125" s="516"/>
      <c r="FIY125" s="516"/>
      <c r="FIZ125" s="516"/>
      <c r="FJA125" s="516"/>
      <c r="FJB125" s="516"/>
      <c r="FJC125" s="516"/>
      <c r="FJD125" s="516"/>
      <c r="FJE125" s="516"/>
      <c r="FJF125" s="516"/>
      <c r="FJG125" s="516"/>
      <c r="FJH125" s="516"/>
      <c r="FJI125" s="516"/>
      <c r="FJJ125" s="516"/>
      <c r="FJK125" s="516"/>
      <c r="FJL125" s="516"/>
      <c r="FJM125" s="516"/>
      <c r="FJN125" s="516"/>
      <c r="FJO125" s="516"/>
      <c r="FJP125" s="516"/>
      <c r="FJQ125" s="516"/>
      <c r="FJR125" s="516"/>
      <c r="FJS125" s="516"/>
      <c r="FJT125" s="516"/>
      <c r="FJU125" s="516"/>
      <c r="FJV125" s="516"/>
      <c r="FJW125" s="516"/>
      <c r="FJX125" s="516"/>
      <c r="FJY125" s="516"/>
      <c r="FJZ125" s="516"/>
      <c r="FKA125" s="516"/>
      <c r="FKB125" s="516"/>
      <c r="FKC125" s="516"/>
      <c r="FKD125" s="516"/>
      <c r="FKE125" s="516"/>
      <c r="FKF125" s="516"/>
      <c r="FKG125" s="516"/>
      <c r="FKH125" s="516"/>
      <c r="FKI125" s="516"/>
      <c r="FKJ125" s="516"/>
      <c r="FKK125" s="516"/>
      <c r="FKL125" s="516"/>
      <c r="FKM125" s="516"/>
      <c r="FKN125" s="516"/>
      <c r="FKO125" s="516"/>
      <c r="FKP125" s="516"/>
      <c r="FKQ125" s="516"/>
      <c r="FKR125" s="516"/>
      <c r="FKS125" s="516"/>
      <c r="FKT125" s="516"/>
      <c r="FKU125" s="516"/>
      <c r="FKV125" s="516"/>
      <c r="FKW125" s="516"/>
      <c r="FKX125" s="516"/>
      <c r="FKY125" s="516"/>
      <c r="FKZ125" s="516"/>
      <c r="FLA125" s="516"/>
      <c r="FLB125" s="516"/>
      <c r="FLC125" s="516"/>
      <c r="FLD125" s="516"/>
      <c r="FLE125" s="516"/>
      <c r="FLF125" s="516"/>
      <c r="FLG125" s="516"/>
      <c r="FLH125" s="516"/>
      <c r="FLI125" s="516"/>
      <c r="FLJ125" s="516"/>
      <c r="FLK125" s="516"/>
      <c r="FLL125" s="516"/>
      <c r="FLM125" s="516"/>
      <c r="FLN125" s="516"/>
      <c r="FLO125" s="516"/>
      <c r="FLP125" s="516"/>
      <c r="FLQ125" s="516"/>
      <c r="FLR125" s="516"/>
      <c r="FLS125" s="516"/>
      <c r="FLT125" s="516"/>
      <c r="FLU125" s="516"/>
      <c r="FLV125" s="516"/>
      <c r="FLW125" s="516"/>
      <c r="FLX125" s="516"/>
      <c r="FLY125" s="516"/>
      <c r="FLZ125" s="516"/>
      <c r="FMA125" s="516"/>
      <c r="FMB125" s="516"/>
      <c r="FMC125" s="516"/>
      <c r="FMD125" s="516"/>
      <c r="FME125" s="516"/>
      <c r="FMF125" s="516"/>
      <c r="FMG125" s="516"/>
      <c r="FMH125" s="516"/>
      <c r="FMI125" s="516"/>
      <c r="FMJ125" s="516"/>
      <c r="FMK125" s="516"/>
      <c r="FML125" s="516"/>
      <c r="FMM125" s="516"/>
      <c r="FMN125" s="516"/>
      <c r="FMO125" s="516"/>
      <c r="FMP125" s="516"/>
      <c r="FMQ125" s="516"/>
      <c r="FMR125" s="516"/>
      <c r="FMS125" s="516"/>
      <c r="FMT125" s="516"/>
      <c r="FMU125" s="516"/>
      <c r="FMV125" s="516"/>
      <c r="FMW125" s="516"/>
      <c r="FMX125" s="516"/>
      <c r="FMY125" s="516"/>
      <c r="FMZ125" s="516"/>
      <c r="FNA125" s="516"/>
      <c r="FNB125" s="516"/>
      <c r="FNC125" s="516"/>
      <c r="FND125" s="516"/>
      <c r="FNE125" s="516"/>
      <c r="FNF125" s="516"/>
      <c r="FNG125" s="516"/>
      <c r="FNH125" s="516"/>
      <c r="FNI125" s="516"/>
      <c r="FNJ125" s="516"/>
      <c r="FNK125" s="516"/>
      <c r="FNL125" s="516"/>
      <c r="FNM125" s="516"/>
      <c r="FNN125" s="516"/>
      <c r="FNO125" s="516"/>
      <c r="FNP125" s="516"/>
      <c r="FNQ125" s="516"/>
      <c r="FNR125" s="516"/>
      <c r="FNS125" s="516"/>
      <c r="FNT125" s="516"/>
      <c r="FNU125" s="516"/>
      <c r="FNV125" s="516"/>
      <c r="FNW125" s="516"/>
      <c r="FNX125" s="516"/>
      <c r="FNY125" s="516"/>
      <c r="FNZ125" s="516"/>
      <c r="FOA125" s="516"/>
      <c r="FOB125" s="516"/>
      <c r="FOC125" s="516"/>
      <c r="FOD125" s="516"/>
      <c r="FOE125" s="516"/>
      <c r="FOF125" s="516"/>
      <c r="FOG125" s="516"/>
      <c r="FOH125" s="516"/>
      <c r="FOI125" s="516"/>
      <c r="FOJ125" s="516"/>
      <c r="FOK125" s="516"/>
      <c r="FOL125" s="516"/>
      <c r="FOM125" s="516"/>
      <c r="FON125" s="516"/>
      <c r="FOO125" s="516"/>
      <c r="FOP125" s="516"/>
      <c r="FOQ125" s="516"/>
      <c r="FOR125" s="516"/>
      <c r="FOS125" s="516"/>
      <c r="FOT125" s="516"/>
      <c r="FOU125" s="516"/>
      <c r="FOV125" s="516"/>
      <c r="FOW125" s="516"/>
      <c r="FOX125" s="516"/>
      <c r="FOY125" s="516"/>
      <c r="FOZ125" s="516"/>
      <c r="FPA125" s="516"/>
      <c r="FPB125" s="516"/>
      <c r="FPC125" s="516"/>
      <c r="FPD125" s="516"/>
      <c r="FPE125" s="516"/>
      <c r="FPF125" s="516"/>
      <c r="FPG125" s="516"/>
      <c r="FPH125" s="516"/>
      <c r="FPI125" s="516"/>
      <c r="FPJ125" s="516"/>
      <c r="FPK125" s="516"/>
      <c r="FPL125" s="516"/>
      <c r="FPM125" s="516"/>
      <c r="FPN125" s="516"/>
      <c r="FPO125" s="516"/>
      <c r="FPP125" s="516"/>
      <c r="FPQ125" s="516"/>
      <c r="FPR125" s="516"/>
      <c r="FPS125" s="516"/>
      <c r="FPT125" s="516"/>
      <c r="FPU125" s="516"/>
      <c r="FPV125" s="516"/>
      <c r="FPW125" s="516"/>
      <c r="FPX125" s="516"/>
      <c r="FPY125" s="516"/>
      <c r="FPZ125" s="516"/>
      <c r="FQA125" s="516"/>
      <c r="FQB125" s="516"/>
      <c r="FQC125" s="516"/>
      <c r="FQD125" s="516"/>
      <c r="FQE125" s="516"/>
      <c r="FQF125" s="516"/>
      <c r="FQG125" s="516"/>
      <c r="FQH125" s="516"/>
      <c r="FQI125" s="516"/>
      <c r="FQJ125" s="516"/>
      <c r="FQK125" s="516"/>
      <c r="FQL125" s="516"/>
      <c r="FQM125" s="516"/>
      <c r="FQN125" s="516"/>
      <c r="FQO125" s="516"/>
      <c r="FQP125" s="516"/>
      <c r="FQQ125" s="516"/>
      <c r="FQR125" s="516"/>
      <c r="FQS125" s="516"/>
      <c r="FQT125" s="516"/>
      <c r="FQU125" s="516"/>
      <c r="FQV125" s="516"/>
      <c r="FQW125" s="516"/>
      <c r="FQX125" s="516"/>
      <c r="FQY125" s="516"/>
      <c r="FQZ125" s="516"/>
      <c r="FRA125" s="516"/>
      <c r="FRB125" s="516"/>
      <c r="FRC125" s="516"/>
      <c r="FRD125" s="516"/>
      <c r="FRE125" s="516"/>
      <c r="FRF125" s="516"/>
      <c r="FRG125" s="516"/>
      <c r="FRH125" s="516"/>
      <c r="FRI125" s="516"/>
      <c r="FRJ125" s="516"/>
      <c r="FRK125" s="516"/>
      <c r="FRL125" s="516"/>
      <c r="FRM125" s="516"/>
      <c r="FRN125" s="516"/>
      <c r="FRO125" s="516"/>
      <c r="FRP125" s="516"/>
      <c r="FRQ125" s="516"/>
      <c r="FRR125" s="516"/>
      <c r="FRS125" s="516"/>
      <c r="FRT125" s="516"/>
      <c r="FRU125" s="516"/>
      <c r="FRV125" s="516"/>
      <c r="FRW125" s="516"/>
      <c r="FRX125" s="516"/>
      <c r="FRY125" s="516"/>
      <c r="FRZ125" s="516"/>
      <c r="FSA125" s="516"/>
      <c r="FSB125" s="516"/>
      <c r="FSC125" s="516"/>
      <c r="FSD125" s="516"/>
      <c r="FSE125" s="516"/>
      <c r="FSF125" s="516"/>
      <c r="FSG125" s="516"/>
      <c r="FSH125" s="516"/>
      <c r="FSI125" s="516"/>
      <c r="FSJ125" s="516"/>
      <c r="FSK125" s="516"/>
      <c r="FSL125" s="516"/>
      <c r="FSM125" s="516"/>
      <c r="FSN125" s="516"/>
      <c r="FSO125" s="516"/>
      <c r="FSP125" s="516"/>
      <c r="FSQ125" s="516"/>
      <c r="FSR125" s="516"/>
      <c r="FSS125" s="516"/>
      <c r="FST125" s="516"/>
      <c r="FSU125" s="516"/>
      <c r="FSV125" s="516"/>
      <c r="FSW125" s="516"/>
      <c r="FSX125" s="516"/>
      <c r="FSY125" s="516"/>
      <c r="FSZ125" s="516"/>
      <c r="FTA125" s="516"/>
      <c r="FTB125" s="516"/>
      <c r="FTC125" s="516"/>
      <c r="FTD125" s="516"/>
      <c r="FTE125" s="516"/>
      <c r="FTF125" s="516"/>
      <c r="FTG125" s="516"/>
      <c r="FTH125" s="516"/>
      <c r="FTI125" s="516"/>
      <c r="FTJ125" s="516"/>
      <c r="FTK125" s="516"/>
      <c r="FTL125" s="516"/>
      <c r="FTM125" s="516"/>
      <c r="FTN125" s="516"/>
      <c r="FTO125" s="516"/>
      <c r="FTP125" s="516"/>
      <c r="FTQ125" s="516"/>
      <c r="FTR125" s="516"/>
      <c r="FTS125" s="516"/>
      <c r="FTT125" s="516"/>
      <c r="FTU125" s="516"/>
      <c r="FTV125" s="516"/>
      <c r="FTW125" s="516"/>
      <c r="FTX125" s="516"/>
      <c r="FTY125" s="516"/>
      <c r="FTZ125" s="516"/>
      <c r="FUA125" s="516"/>
      <c r="FUB125" s="516"/>
      <c r="FUC125" s="516"/>
      <c r="FUD125" s="516"/>
      <c r="FUE125" s="516"/>
      <c r="FUF125" s="516"/>
      <c r="FUG125" s="516"/>
      <c r="FUH125" s="516"/>
      <c r="FUI125" s="516"/>
      <c r="FUJ125" s="516"/>
      <c r="FUK125" s="516"/>
      <c r="FUL125" s="516"/>
      <c r="FUM125" s="516"/>
      <c r="FUN125" s="516"/>
      <c r="FUO125" s="516"/>
      <c r="FUP125" s="516"/>
      <c r="FUQ125" s="516"/>
      <c r="FUR125" s="516"/>
      <c r="FUS125" s="516"/>
      <c r="FUT125" s="516"/>
      <c r="FUU125" s="516"/>
      <c r="FUV125" s="516"/>
      <c r="FUW125" s="516"/>
      <c r="FUX125" s="516"/>
      <c r="FUY125" s="516"/>
      <c r="FUZ125" s="516"/>
      <c r="FVA125" s="516"/>
      <c r="FVB125" s="516"/>
      <c r="FVC125" s="516"/>
      <c r="FVD125" s="516"/>
      <c r="FVE125" s="516"/>
      <c r="FVF125" s="516"/>
      <c r="FVG125" s="516"/>
      <c r="FVH125" s="516"/>
      <c r="FVI125" s="516"/>
      <c r="FVJ125" s="516"/>
      <c r="FVK125" s="516"/>
      <c r="FVL125" s="516"/>
      <c r="FVM125" s="516"/>
      <c r="FVN125" s="516"/>
      <c r="FVO125" s="516"/>
      <c r="FVP125" s="516"/>
      <c r="FVQ125" s="516"/>
      <c r="FVR125" s="516"/>
      <c r="FVS125" s="516"/>
      <c r="FVT125" s="516"/>
      <c r="FVU125" s="516"/>
      <c r="FVV125" s="516"/>
      <c r="FVW125" s="516"/>
      <c r="FVX125" s="516"/>
      <c r="FVY125" s="516"/>
      <c r="FVZ125" s="516"/>
      <c r="FWA125" s="516"/>
      <c r="FWB125" s="516"/>
      <c r="FWC125" s="516"/>
      <c r="FWD125" s="516"/>
      <c r="FWE125" s="516"/>
      <c r="FWF125" s="516"/>
      <c r="FWG125" s="516"/>
      <c r="FWH125" s="516"/>
      <c r="FWI125" s="516"/>
      <c r="FWJ125" s="516"/>
      <c r="FWK125" s="516"/>
      <c r="FWL125" s="516"/>
      <c r="FWM125" s="516"/>
      <c r="FWN125" s="516"/>
      <c r="FWO125" s="516"/>
      <c r="FWP125" s="516"/>
      <c r="FWQ125" s="516"/>
      <c r="FWR125" s="516"/>
      <c r="FWS125" s="516"/>
      <c r="FWT125" s="516"/>
      <c r="FWU125" s="516"/>
      <c r="FWV125" s="516"/>
      <c r="FWW125" s="516"/>
      <c r="FWX125" s="516"/>
      <c r="FWY125" s="516"/>
      <c r="FWZ125" s="516"/>
      <c r="FXA125" s="516"/>
      <c r="FXB125" s="516"/>
      <c r="FXC125" s="516"/>
      <c r="FXD125" s="516"/>
      <c r="FXE125" s="516"/>
      <c r="FXF125" s="516"/>
      <c r="FXG125" s="516"/>
      <c r="FXH125" s="516"/>
      <c r="FXI125" s="516"/>
      <c r="FXJ125" s="516"/>
      <c r="FXK125" s="516"/>
      <c r="FXL125" s="516"/>
      <c r="FXM125" s="516"/>
      <c r="FXN125" s="516"/>
      <c r="FXO125" s="516"/>
      <c r="FXP125" s="516"/>
      <c r="FXQ125" s="516"/>
      <c r="FXR125" s="516"/>
      <c r="FXS125" s="516"/>
      <c r="FXT125" s="516"/>
      <c r="FXU125" s="516"/>
      <c r="FXV125" s="516"/>
      <c r="FXW125" s="516"/>
      <c r="FXX125" s="516"/>
      <c r="FXY125" s="516"/>
      <c r="FXZ125" s="516"/>
      <c r="FYA125" s="516"/>
      <c r="FYB125" s="516"/>
      <c r="FYC125" s="516"/>
      <c r="FYD125" s="516"/>
      <c r="FYE125" s="516"/>
      <c r="FYF125" s="516"/>
      <c r="FYG125" s="516"/>
      <c r="FYH125" s="516"/>
      <c r="FYI125" s="516"/>
      <c r="FYJ125" s="516"/>
      <c r="FYK125" s="516"/>
      <c r="FYL125" s="516"/>
      <c r="FYM125" s="516"/>
      <c r="FYN125" s="516"/>
      <c r="FYO125" s="516"/>
      <c r="FYP125" s="516"/>
      <c r="FYQ125" s="516"/>
      <c r="FYR125" s="516"/>
      <c r="FYS125" s="516"/>
      <c r="FYT125" s="516"/>
      <c r="FYU125" s="516"/>
      <c r="FYV125" s="516"/>
      <c r="FYW125" s="516"/>
      <c r="FYX125" s="516"/>
      <c r="FYY125" s="516"/>
      <c r="FYZ125" s="516"/>
      <c r="FZA125" s="516"/>
      <c r="FZB125" s="516"/>
      <c r="FZC125" s="516"/>
      <c r="FZD125" s="516"/>
      <c r="FZE125" s="516"/>
      <c r="FZF125" s="516"/>
      <c r="FZG125" s="516"/>
      <c r="FZH125" s="516"/>
      <c r="FZI125" s="516"/>
      <c r="FZJ125" s="516"/>
      <c r="FZK125" s="516"/>
      <c r="FZL125" s="516"/>
      <c r="FZM125" s="516"/>
      <c r="FZN125" s="516"/>
      <c r="FZO125" s="516"/>
      <c r="FZP125" s="516"/>
      <c r="FZQ125" s="516"/>
      <c r="FZR125" s="516"/>
      <c r="FZS125" s="516"/>
      <c r="FZT125" s="516"/>
      <c r="FZU125" s="516"/>
      <c r="FZV125" s="516"/>
      <c r="FZW125" s="516"/>
      <c r="FZX125" s="516"/>
      <c r="FZY125" s="516"/>
      <c r="FZZ125" s="516"/>
      <c r="GAA125" s="516"/>
      <c r="GAB125" s="516"/>
      <c r="GAC125" s="516"/>
      <c r="GAD125" s="516"/>
      <c r="GAE125" s="516"/>
      <c r="GAF125" s="516"/>
      <c r="GAG125" s="516"/>
      <c r="GAH125" s="516"/>
      <c r="GAI125" s="516"/>
      <c r="GAJ125" s="516"/>
      <c r="GAK125" s="516"/>
      <c r="GAL125" s="516"/>
      <c r="GAM125" s="516"/>
      <c r="GAN125" s="516"/>
      <c r="GAO125" s="516"/>
      <c r="GAP125" s="516"/>
      <c r="GAQ125" s="516"/>
      <c r="GAR125" s="516"/>
      <c r="GAS125" s="516"/>
      <c r="GAT125" s="516"/>
      <c r="GAU125" s="516"/>
      <c r="GAV125" s="516"/>
      <c r="GAW125" s="516"/>
      <c r="GAX125" s="516"/>
      <c r="GAY125" s="516"/>
      <c r="GAZ125" s="516"/>
      <c r="GBA125" s="516"/>
      <c r="GBB125" s="516"/>
      <c r="GBC125" s="516"/>
      <c r="GBD125" s="516"/>
      <c r="GBE125" s="516"/>
      <c r="GBF125" s="516"/>
      <c r="GBG125" s="516"/>
      <c r="GBH125" s="516"/>
      <c r="GBI125" s="516"/>
      <c r="GBJ125" s="516"/>
      <c r="GBK125" s="516"/>
      <c r="GBL125" s="516"/>
      <c r="GBM125" s="516"/>
      <c r="GBN125" s="516"/>
      <c r="GBO125" s="516"/>
      <c r="GBP125" s="516"/>
      <c r="GBQ125" s="516"/>
      <c r="GBR125" s="516"/>
      <c r="GBS125" s="516"/>
      <c r="GBT125" s="516"/>
      <c r="GBU125" s="516"/>
      <c r="GBV125" s="516"/>
      <c r="GBW125" s="516"/>
      <c r="GBX125" s="516"/>
      <c r="GBY125" s="516"/>
      <c r="GBZ125" s="516"/>
      <c r="GCA125" s="516"/>
      <c r="GCB125" s="516"/>
      <c r="GCC125" s="516"/>
      <c r="GCD125" s="516"/>
      <c r="GCE125" s="516"/>
      <c r="GCF125" s="516"/>
      <c r="GCG125" s="516"/>
      <c r="GCH125" s="516"/>
      <c r="GCI125" s="516"/>
      <c r="GCJ125" s="516"/>
      <c r="GCK125" s="516"/>
      <c r="GCL125" s="516"/>
      <c r="GCM125" s="516"/>
      <c r="GCN125" s="516"/>
      <c r="GCO125" s="516"/>
      <c r="GCP125" s="516"/>
      <c r="GCQ125" s="516"/>
      <c r="GCR125" s="516"/>
      <c r="GCS125" s="516"/>
      <c r="GCT125" s="516"/>
      <c r="GCU125" s="516"/>
      <c r="GCV125" s="516"/>
      <c r="GCW125" s="516"/>
      <c r="GCX125" s="516"/>
      <c r="GCY125" s="516"/>
      <c r="GCZ125" s="516"/>
      <c r="GDA125" s="516"/>
      <c r="GDB125" s="516"/>
      <c r="GDC125" s="516"/>
      <c r="GDD125" s="516"/>
      <c r="GDE125" s="516"/>
      <c r="GDF125" s="516"/>
      <c r="GDG125" s="516"/>
      <c r="GDH125" s="516"/>
      <c r="GDI125" s="516"/>
      <c r="GDJ125" s="516"/>
      <c r="GDK125" s="516"/>
      <c r="GDL125" s="516"/>
      <c r="GDM125" s="516"/>
      <c r="GDN125" s="516"/>
      <c r="GDO125" s="516"/>
      <c r="GDP125" s="516"/>
      <c r="GDQ125" s="516"/>
      <c r="GDR125" s="516"/>
      <c r="GDS125" s="516"/>
      <c r="GDT125" s="516"/>
      <c r="GDU125" s="516"/>
      <c r="GDV125" s="516"/>
      <c r="GDW125" s="516"/>
      <c r="GDX125" s="516"/>
      <c r="GDY125" s="516"/>
      <c r="GDZ125" s="516"/>
      <c r="GEA125" s="516"/>
      <c r="GEB125" s="516"/>
      <c r="GEC125" s="516"/>
      <c r="GED125" s="516"/>
      <c r="GEE125" s="516"/>
      <c r="GEF125" s="516"/>
      <c r="GEG125" s="516"/>
      <c r="GEH125" s="516"/>
      <c r="GEI125" s="516"/>
      <c r="GEJ125" s="516"/>
      <c r="GEK125" s="516"/>
      <c r="GEL125" s="516"/>
      <c r="GEM125" s="516"/>
      <c r="GEN125" s="516"/>
      <c r="GEO125" s="516"/>
      <c r="GEP125" s="516"/>
      <c r="GEQ125" s="516"/>
      <c r="GER125" s="516"/>
      <c r="GES125" s="516"/>
      <c r="GET125" s="516"/>
      <c r="GEU125" s="516"/>
      <c r="GEV125" s="516"/>
      <c r="GEW125" s="516"/>
      <c r="GEX125" s="516"/>
      <c r="GEY125" s="516"/>
      <c r="GEZ125" s="516"/>
      <c r="GFA125" s="516"/>
      <c r="GFB125" s="516"/>
      <c r="GFC125" s="516"/>
      <c r="GFD125" s="516"/>
      <c r="GFE125" s="516"/>
      <c r="GFF125" s="516"/>
      <c r="GFG125" s="516"/>
      <c r="GFH125" s="516"/>
      <c r="GFI125" s="516"/>
      <c r="GFJ125" s="516"/>
      <c r="GFK125" s="516"/>
      <c r="GFL125" s="516"/>
      <c r="GFM125" s="516"/>
      <c r="GFN125" s="516"/>
      <c r="GFO125" s="516"/>
      <c r="GFP125" s="516"/>
      <c r="GFQ125" s="516"/>
      <c r="GFR125" s="516"/>
      <c r="GFS125" s="516"/>
      <c r="GFT125" s="516"/>
      <c r="GFU125" s="516"/>
      <c r="GFV125" s="516"/>
      <c r="GFW125" s="516"/>
      <c r="GFX125" s="516"/>
      <c r="GFY125" s="516"/>
      <c r="GFZ125" s="516"/>
      <c r="GGA125" s="516"/>
      <c r="GGB125" s="516"/>
      <c r="GGC125" s="516"/>
      <c r="GGD125" s="516"/>
      <c r="GGE125" s="516"/>
      <c r="GGF125" s="516"/>
      <c r="GGG125" s="516"/>
      <c r="GGH125" s="516"/>
      <c r="GGI125" s="516"/>
      <c r="GGJ125" s="516"/>
      <c r="GGK125" s="516"/>
      <c r="GGL125" s="516"/>
      <c r="GGM125" s="516"/>
      <c r="GGN125" s="516"/>
      <c r="GGO125" s="516"/>
      <c r="GGP125" s="516"/>
      <c r="GGQ125" s="516"/>
      <c r="GGR125" s="516"/>
      <c r="GGS125" s="516"/>
      <c r="GGT125" s="516"/>
      <c r="GGU125" s="516"/>
      <c r="GGV125" s="516"/>
      <c r="GGW125" s="516"/>
      <c r="GGX125" s="516"/>
      <c r="GGY125" s="516"/>
      <c r="GGZ125" s="516"/>
      <c r="GHA125" s="516"/>
      <c r="GHB125" s="516"/>
      <c r="GHC125" s="516"/>
      <c r="GHD125" s="516"/>
      <c r="GHE125" s="516"/>
      <c r="GHF125" s="516"/>
      <c r="GHG125" s="516"/>
      <c r="GHH125" s="516"/>
      <c r="GHI125" s="516"/>
      <c r="GHJ125" s="516"/>
      <c r="GHK125" s="516"/>
      <c r="GHL125" s="516"/>
      <c r="GHM125" s="516"/>
      <c r="GHN125" s="516"/>
      <c r="GHO125" s="516"/>
      <c r="GHP125" s="516"/>
      <c r="GHQ125" s="516"/>
      <c r="GHR125" s="516"/>
      <c r="GHS125" s="516"/>
      <c r="GHT125" s="516"/>
      <c r="GHU125" s="516"/>
      <c r="GHV125" s="516"/>
      <c r="GHW125" s="516"/>
      <c r="GHX125" s="516"/>
      <c r="GHY125" s="516"/>
      <c r="GHZ125" s="516"/>
      <c r="GIA125" s="516"/>
      <c r="GIB125" s="516"/>
      <c r="GIC125" s="516"/>
      <c r="GID125" s="516"/>
      <c r="GIE125" s="516"/>
      <c r="GIF125" s="516"/>
      <c r="GIG125" s="516"/>
      <c r="GIH125" s="516"/>
      <c r="GII125" s="516"/>
      <c r="GIJ125" s="516"/>
      <c r="GIK125" s="516"/>
      <c r="GIL125" s="516"/>
      <c r="GIM125" s="516"/>
      <c r="GIN125" s="516"/>
      <c r="GIO125" s="516"/>
      <c r="GIP125" s="516"/>
      <c r="GIQ125" s="516"/>
      <c r="GIR125" s="516"/>
      <c r="GIS125" s="516"/>
      <c r="GIT125" s="516"/>
      <c r="GIU125" s="516"/>
      <c r="GIV125" s="516"/>
      <c r="GIW125" s="516"/>
      <c r="GIX125" s="516"/>
      <c r="GIY125" s="516"/>
      <c r="GIZ125" s="516"/>
      <c r="GJA125" s="516"/>
      <c r="GJB125" s="516"/>
      <c r="GJC125" s="516"/>
      <c r="GJD125" s="516"/>
      <c r="GJE125" s="516"/>
      <c r="GJF125" s="516"/>
      <c r="GJG125" s="516"/>
      <c r="GJH125" s="516"/>
      <c r="GJI125" s="516"/>
      <c r="GJJ125" s="516"/>
      <c r="GJK125" s="516"/>
      <c r="GJL125" s="516"/>
      <c r="GJM125" s="516"/>
      <c r="GJN125" s="516"/>
      <c r="GJO125" s="516"/>
      <c r="GJP125" s="516"/>
      <c r="GJQ125" s="516"/>
      <c r="GJR125" s="516"/>
      <c r="GJS125" s="516"/>
      <c r="GJT125" s="516"/>
      <c r="GJU125" s="516"/>
      <c r="GJV125" s="516"/>
      <c r="GJW125" s="516"/>
      <c r="GJX125" s="516"/>
      <c r="GJY125" s="516"/>
      <c r="GJZ125" s="516"/>
      <c r="GKA125" s="516"/>
      <c r="GKB125" s="516"/>
      <c r="GKC125" s="516"/>
      <c r="GKD125" s="516"/>
      <c r="GKE125" s="516"/>
      <c r="GKF125" s="516"/>
      <c r="GKG125" s="516"/>
      <c r="GKH125" s="516"/>
      <c r="GKI125" s="516"/>
      <c r="GKJ125" s="516"/>
      <c r="GKK125" s="516"/>
      <c r="GKL125" s="516"/>
      <c r="GKM125" s="516"/>
      <c r="GKN125" s="516"/>
      <c r="GKO125" s="516"/>
      <c r="GKP125" s="516"/>
      <c r="GKQ125" s="516"/>
      <c r="GKR125" s="516"/>
      <c r="GKS125" s="516"/>
      <c r="GKT125" s="516"/>
      <c r="GKU125" s="516"/>
      <c r="GKV125" s="516"/>
      <c r="GKW125" s="516"/>
      <c r="GKX125" s="516"/>
      <c r="GKY125" s="516"/>
      <c r="GKZ125" s="516"/>
      <c r="GLA125" s="516"/>
      <c r="GLB125" s="516"/>
      <c r="GLC125" s="516"/>
      <c r="GLD125" s="516"/>
      <c r="GLE125" s="516"/>
      <c r="GLF125" s="516"/>
      <c r="GLG125" s="516"/>
      <c r="GLH125" s="516"/>
      <c r="GLI125" s="516"/>
      <c r="GLJ125" s="516"/>
      <c r="GLK125" s="516"/>
      <c r="GLL125" s="516"/>
      <c r="GLM125" s="516"/>
      <c r="GLN125" s="516"/>
      <c r="GLO125" s="516"/>
      <c r="GLP125" s="516"/>
      <c r="GLQ125" s="516"/>
      <c r="GLR125" s="516"/>
      <c r="GLS125" s="516"/>
      <c r="GLT125" s="516"/>
      <c r="GLU125" s="516"/>
      <c r="GLV125" s="516"/>
      <c r="GLW125" s="516"/>
      <c r="GLX125" s="516"/>
      <c r="GLY125" s="516"/>
      <c r="GLZ125" s="516"/>
      <c r="GMA125" s="516"/>
      <c r="GMB125" s="516"/>
      <c r="GMC125" s="516"/>
      <c r="GMD125" s="516"/>
      <c r="GME125" s="516"/>
      <c r="GMF125" s="516"/>
      <c r="GMG125" s="516"/>
      <c r="GMH125" s="516"/>
      <c r="GMI125" s="516"/>
      <c r="GMJ125" s="516"/>
      <c r="GMK125" s="516"/>
      <c r="GML125" s="516"/>
      <c r="GMM125" s="516"/>
      <c r="GMN125" s="516"/>
      <c r="GMO125" s="516"/>
      <c r="GMP125" s="516"/>
      <c r="GMQ125" s="516"/>
      <c r="GMR125" s="516"/>
      <c r="GMS125" s="516"/>
      <c r="GMT125" s="516"/>
      <c r="GMU125" s="516"/>
      <c r="GMV125" s="516"/>
      <c r="GMW125" s="516"/>
      <c r="GMX125" s="516"/>
      <c r="GMY125" s="516"/>
      <c r="GMZ125" s="516"/>
      <c r="GNA125" s="516"/>
      <c r="GNB125" s="516"/>
      <c r="GNC125" s="516"/>
      <c r="GND125" s="516"/>
      <c r="GNE125" s="516"/>
      <c r="GNF125" s="516"/>
      <c r="GNG125" s="516"/>
      <c r="GNH125" s="516"/>
      <c r="GNI125" s="516"/>
      <c r="GNJ125" s="516"/>
      <c r="GNK125" s="516"/>
      <c r="GNL125" s="516"/>
      <c r="GNM125" s="516"/>
      <c r="GNN125" s="516"/>
      <c r="GNO125" s="516"/>
      <c r="GNP125" s="516"/>
      <c r="GNQ125" s="516"/>
      <c r="GNR125" s="516"/>
      <c r="GNS125" s="516"/>
      <c r="GNT125" s="516"/>
      <c r="GNU125" s="516"/>
      <c r="GNV125" s="516"/>
      <c r="GNW125" s="516"/>
      <c r="GNX125" s="516"/>
      <c r="GNY125" s="516"/>
      <c r="GNZ125" s="516"/>
      <c r="GOA125" s="516"/>
      <c r="GOB125" s="516"/>
      <c r="GOC125" s="516"/>
      <c r="GOD125" s="516"/>
      <c r="GOE125" s="516"/>
      <c r="GOF125" s="516"/>
      <c r="GOG125" s="516"/>
      <c r="GOH125" s="516"/>
      <c r="GOI125" s="516"/>
      <c r="GOJ125" s="516"/>
      <c r="GOK125" s="516"/>
      <c r="GOL125" s="516"/>
      <c r="GOM125" s="516"/>
      <c r="GON125" s="516"/>
      <c r="GOO125" s="516"/>
      <c r="GOP125" s="516"/>
      <c r="GOQ125" s="516"/>
      <c r="GOR125" s="516"/>
      <c r="GOS125" s="516"/>
      <c r="GOT125" s="516"/>
      <c r="GOU125" s="516"/>
      <c r="GOV125" s="516"/>
      <c r="GOW125" s="516"/>
      <c r="GOX125" s="516"/>
      <c r="GOY125" s="516"/>
      <c r="GOZ125" s="516"/>
      <c r="GPA125" s="516"/>
      <c r="GPB125" s="516"/>
      <c r="GPC125" s="516"/>
      <c r="GPD125" s="516"/>
      <c r="GPE125" s="516"/>
      <c r="GPF125" s="516"/>
      <c r="GPG125" s="516"/>
      <c r="GPH125" s="516"/>
      <c r="GPI125" s="516"/>
      <c r="GPJ125" s="516"/>
      <c r="GPK125" s="516"/>
      <c r="GPL125" s="516"/>
      <c r="GPM125" s="516"/>
      <c r="GPN125" s="516"/>
      <c r="GPO125" s="516"/>
      <c r="GPP125" s="516"/>
      <c r="GPQ125" s="516"/>
      <c r="GPR125" s="516"/>
      <c r="GPS125" s="516"/>
      <c r="GPT125" s="516"/>
      <c r="GPU125" s="516"/>
      <c r="GPV125" s="516"/>
      <c r="GPW125" s="516"/>
      <c r="GPX125" s="516"/>
      <c r="GPY125" s="516"/>
      <c r="GPZ125" s="516"/>
      <c r="GQA125" s="516"/>
      <c r="GQB125" s="516"/>
      <c r="GQC125" s="516"/>
      <c r="GQD125" s="516"/>
      <c r="GQE125" s="516"/>
      <c r="GQF125" s="516"/>
      <c r="GQG125" s="516"/>
      <c r="GQH125" s="516"/>
      <c r="GQI125" s="516"/>
      <c r="GQJ125" s="516"/>
      <c r="GQK125" s="516"/>
      <c r="GQL125" s="516"/>
      <c r="GQM125" s="516"/>
      <c r="GQN125" s="516"/>
      <c r="GQO125" s="516"/>
      <c r="GQP125" s="516"/>
      <c r="GQQ125" s="516"/>
      <c r="GQR125" s="516"/>
      <c r="GQS125" s="516"/>
      <c r="GQT125" s="516"/>
      <c r="GQU125" s="516"/>
      <c r="GQV125" s="516"/>
      <c r="GQW125" s="516"/>
      <c r="GQX125" s="516"/>
      <c r="GQY125" s="516"/>
      <c r="GQZ125" s="516"/>
      <c r="GRA125" s="516"/>
      <c r="GRB125" s="516"/>
      <c r="GRC125" s="516"/>
      <c r="GRD125" s="516"/>
      <c r="GRE125" s="516"/>
      <c r="GRF125" s="516"/>
      <c r="GRG125" s="516"/>
      <c r="GRH125" s="516"/>
      <c r="GRI125" s="516"/>
      <c r="GRJ125" s="516"/>
      <c r="GRK125" s="516"/>
      <c r="GRL125" s="516"/>
      <c r="GRM125" s="516"/>
      <c r="GRN125" s="516"/>
      <c r="GRO125" s="516"/>
      <c r="GRP125" s="516"/>
      <c r="GRQ125" s="516"/>
      <c r="GRR125" s="516"/>
      <c r="GRS125" s="516"/>
      <c r="GRT125" s="516"/>
      <c r="GRU125" s="516"/>
      <c r="GRV125" s="516"/>
      <c r="GRW125" s="516"/>
      <c r="GRX125" s="516"/>
      <c r="GRY125" s="516"/>
      <c r="GRZ125" s="516"/>
      <c r="GSA125" s="516"/>
      <c r="GSB125" s="516"/>
      <c r="GSC125" s="516"/>
      <c r="GSD125" s="516"/>
      <c r="GSE125" s="516"/>
      <c r="GSF125" s="516"/>
      <c r="GSG125" s="516"/>
      <c r="GSH125" s="516"/>
      <c r="GSI125" s="516"/>
      <c r="GSJ125" s="516"/>
      <c r="GSK125" s="516"/>
      <c r="GSL125" s="516"/>
      <c r="GSM125" s="516"/>
      <c r="GSN125" s="516"/>
      <c r="GSO125" s="516"/>
      <c r="GSP125" s="516"/>
      <c r="GSQ125" s="516"/>
      <c r="GSR125" s="516"/>
      <c r="GSS125" s="516"/>
      <c r="GST125" s="516"/>
      <c r="GSU125" s="516"/>
      <c r="GSV125" s="516"/>
      <c r="GSW125" s="516"/>
      <c r="GSX125" s="516"/>
      <c r="GSY125" s="516"/>
      <c r="GSZ125" s="516"/>
      <c r="GTA125" s="516"/>
      <c r="GTB125" s="516"/>
      <c r="GTC125" s="516"/>
      <c r="GTD125" s="516"/>
      <c r="GTE125" s="516"/>
      <c r="GTF125" s="516"/>
      <c r="GTG125" s="516"/>
      <c r="GTH125" s="516"/>
      <c r="GTI125" s="516"/>
      <c r="GTJ125" s="516"/>
      <c r="GTK125" s="516"/>
      <c r="GTL125" s="516"/>
      <c r="GTM125" s="516"/>
      <c r="GTN125" s="516"/>
      <c r="GTO125" s="516"/>
      <c r="GTP125" s="516"/>
      <c r="GTQ125" s="516"/>
      <c r="GTR125" s="516"/>
      <c r="GTS125" s="516"/>
      <c r="GTT125" s="516"/>
      <c r="GTU125" s="516"/>
      <c r="GTV125" s="516"/>
      <c r="GTW125" s="516"/>
      <c r="GTX125" s="516"/>
      <c r="GTY125" s="516"/>
      <c r="GTZ125" s="516"/>
      <c r="GUA125" s="516"/>
      <c r="GUB125" s="516"/>
      <c r="GUC125" s="516"/>
      <c r="GUD125" s="516"/>
      <c r="GUE125" s="516"/>
      <c r="GUF125" s="516"/>
      <c r="GUG125" s="516"/>
      <c r="GUH125" s="516"/>
      <c r="GUI125" s="516"/>
      <c r="GUJ125" s="516"/>
      <c r="GUK125" s="516"/>
      <c r="GUL125" s="516"/>
      <c r="GUM125" s="516"/>
      <c r="GUN125" s="516"/>
      <c r="GUO125" s="516"/>
      <c r="GUP125" s="516"/>
      <c r="GUQ125" s="516"/>
      <c r="GUR125" s="516"/>
      <c r="GUS125" s="516"/>
      <c r="GUT125" s="516"/>
      <c r="GUU125" s="516"/>
      <c r="GUV125" s="516"/>
      <c r="GUW125" s="516"/>
      <c r="GUX125" s="516"/>
      <c r="GUY125" s="516"/>
      <c r="GUZ125" s="516"/>
      <c r="GVA125" s="516"/>
      <c r="GVB125" s="516"/>
      <c r="GVC125" s="516"/>
      <c r="GVD125" s="516"/>
      <c r="GVE125" s="516"/>
      <c r="GVF125" s="516"/>
      <c r="GVG125" s="516"/>
      <c r="GVH125" s="516"/>
      <c r="GVI125" s="516"/>
      <c r="GVJ125" s="516"/>
      <c r="GVK125" s="516"/>
      <c r="GVL125" s="516"/>
      <c r="GVM125" s="516"/>
      <c r="GVN125" s="516"/>
      <c r="GVO125" s="516"/>
      <c r="GVP125" s="516"/>
      <c r="GVQ125" s="516"/>
      <c r="GVR125" s="516"/>
      <c r="GVS125" s="516"/>
      <c r="GVT125" s="516"/>
      <c r="GVU125" s="516"/>
      <c r="GVV125" s="516"/>
      <c r="GVW125" s="516"/>
      <c r="GVX125" s="516"/>
      <c r="GVY125" s="516"/>
      <c r="GVZ125" s="516"/>
      <c r="GWA125" s="516"/>
      <c r="GWB125" s="516"/>
      <c r="GWC125" s="516"/>
      <c r="GWD125" s="516"/>
      <c r="GWE125" s="516"/>
      <c r="GWF125" s="516"/>
      <c r="GWG125" s="516"/>
      <c r="GWH125" s="516"/>
      <c r="GWI125" s="516"/>
      <c r="GWJ125" s="516"/>
      <c r="GWK125" s="516"/>
      <c r="GWL125" s="516"/>
      <c r="GWM125" s="516"/>
      <c r="GWN125" s="516"/>
      <c r="GWO125" s="516"/>
      <c r="GWP125" s="516"/>
      <c r="GWQ125" s="516"/>
      <c r="GWR125" s="516"/>
      <c r="GWS125" s="516"/>
      <c r="GWT125" s="516"/>
      <c r="GWU125" s="516"/>
      <c r="GWV125" s="516"/>
      <c r="GWW125" s="516"/>
      <c r="GWX125" s="516"/>
      <c r="GWY125" s="516"/>
      <c r="GWZ125" s="516"/>
      <c r="GXA125" s="516"/>
      <c r="GXB125" s="516"/>
      <c r="GXC125" s="516"/>
      <c r="GXD125" s="516"/>
      <c r="GXE125" s="516"/>
      <c r="GXF125" s="516"/>
      <c r="GXG125" s="516"/>
      <c r="GXH125" s="516"/>
      <c r="GXI125" s="516"/>
      <c r="GXJ125" s="516"/>
      <c r="GXK125" s="516"/>
      <c r="GXL125" s="516"/>
      <c r="GXM125" s="516"/>
      <c r="GXN125" s="516"/>
      <c r="GXO125" s="516"/>
      <c r="GXP125" s="516"/>
      <c r="GXQ125" s="516"/>
      <c r="GXR125" s="516"/>
      <c r="GXS125" s="516"/>
      <c r="GXT125" s="516"/>
      <c r="GXU125" s="516"/>
      <c r="GXV125" s="516"/>
      <c r="GXW125" s="516"/>
      <c r="GXX125" s="516"/>
      <c r="GXY125" s="516"/>
      <c r="GXZ125" s="516"/>
      <c r="GYA125" s="516"/>
      <c r="GYB125" s="516"/>
      <c r="GYC125" s="516"/>
      <c r="GYD125" s="516"/>
      <c r="GYE125" s="516"/>
      <c r="GYF125" s="516"/>
      <c r="GYG125" s="516"/>
      <c r="GYH125" s="516"/>
      <c r="GYI125" s="516"/>
      <c r="GYJ125" s="516"/>
      <c r="GYK125" s="516"/>
      <c r="GYL125" s="516"/>
      <c r="GYM125" s="516"/>
      <c r="GYN125" s="516"/>
      <c r="GYO125" s="516"/>
      <c r="GYP125" s="516"/>
      <c r="GYQ125" s="516"/>
      <c r="GYR125" s="516"/>
      <c r="GYS125" s="516"/>
      <c r="GYT125" s="516"/>
      <c r="GYU125" s="516"/>
      <c r="GYV125" s="516"/>
      <c r="GYW125" s="516"/>
      <c r="GYX125" s="516"/>
      <c r="GYY125" s="516"/>
      <c r="GYZ125" s="516"/>
      <c r="GZA125" s="516"/>
      <c r="GZB125" s="516"/>
      <c r="GZC125" s="516"/>
      <c r="GZD125" s="516"/>
      <c r="GZE125" s="516"/>
      <c r="GZF125" s="516"/>
      <c r="GZG125" s="516"/>
      <c r="GZH125" s="516"/>
      <c r="GZI125" s="516"/>
      <c r="GZJ125" s="516"/>
      <c r="GZK125" s="516"/>
      <c r="GZL125" s="516"/>
      <c r="GZM125" s="516"/>
      <c r="GZN125" s="516"/>
      <c r="GZO125" s="516"/>
      <c r="GZP125" s="516"/>
      <c r="GZQ125" s="516"/>
      <c r="GZR125" s="516"/>
      <c r="GZS125" s="516"/>
      <c r="GZT125" s="516"/>
      <c r="GZU125" s="516"/>
      <c r="GZV125" s="516"/>
      <c r="GZW125" s="516"/>
      <c r="GZX125" s="516"/>
      <c r="GZY125" s="516"/>
      <c r="GZZ125" s="516"/>
      <c r="HAA125" s="516"/>
      <c r="HAB125" s="516"/>
      <c r="HAC125" s="516"/>
      <c r="HAD125" s="516"/>
      <c r="HAE125" s="516"/>
      <c r="HAF125" s="516"/>
      <c r="HAG125" s="516"/>
      <c r="HAH125" s="516"/>
      <c r="HAI125" s="516"/>
      <c r="HAJ125" s="516"/>
      <c r="HAK125" s="516"/>
      <c r="HAL125" s="516"/>
      <c r="HAM125" s="516"/>
      <c r="HAN125" s="516"/>
      <c r="HAO125" s="516"/>
      <c r="HAP125" s="516"/>
      <c r="HAQ125" s="516"/>
      <c r="HAR125" s="516"/>
      <c r="HAS125" s="516"/>
      <c r="HAT125" s="516"/>
      <c r="HAU125" s="516"/>
      <c r="HAV125" s="516"/>
      <c r="HAW125" s="516"/>
      <c r="HAX125" s="516"/>
      <c r="HAY125" s="516"/>
      <c r="HAZ125" s="516"/>
      <c r="HBA125" s="516"/>
      <c r="HBB125" s="516"/>
      <c r="HBC125" s="516"/>
      <c r="HBD125" s="516"/>
      <c r="HBE125" s="516"/>
      <c r="HBF125" s="516"/>
      <c r="HBG125" s="516"/>
      <c r="HBH125" s="516"/>
      <c r="HBI125" s="516"/>
      <c r="HBJ125" s="516"/>
      <c r="HBK125" s="516"/>
      <c r="HBL125" s="516"/>
      <c r="HBM125" s="516"/>
      <c r="HBN125" s="516"/>
      <c r="HBO125" s="516"/>
      <c r="HBP125" s="516"/>
      <c r="HBQ125" s="516"/>
      <c r="HBR125" s="516"/>
      <c r="HBS125" s="516"/>
      <c r="HBT125" s="516"/>
      <c r="HBU125" s="516"/>
      <c r="HBV125" s="516"/>
      <c r="HBW125" s="516"/>
      <c r="HBX125" s="516"/>
      <c r="HBY125" s="516"/>
      <c r="HBZ125" s="516"/>
      <c r="HCA125" s="516"/>
      <c r="HCB125" s="516"/>
      <c r="HCC125" s="516"/>
      <c r="HCD125" s="516"/>
      <c r="HCE125" s="516"/>
      <c r="HCF125" s="516"/>
      <c r="HCG125" s="516"/>
      <c r="HCH125" s="516"/>
      <c r="HCI125" s="516"/>
      <c r="HCJ125" s="516"/>
      <c r="HCK125" s="516"/>
      <c r="HCL125" s="516"/>
      <c r="HCM125" s="516"/>
      <c r="HCN125" s="516"/>
      <c r="HCO125" s="516"/>
      <c r="HCP125" s="516"/>
      <c r="HCQ125" s="516"/>
      <c r="HCR125" s="516"/>
      <c r="HCS125" s="516"/>
      <c r="HCT125" s="516"/>
      <c r="HCU125" s="516"/>
      <c r="HCV125" s="516"/>
      <c r="HCW125" s="516"/>
      <c r="HCX125" s="516"/>
      <c r="HCY125" s="516"/>
      <c r="HCZ125" s="516"/>
      <c r="HDA125" s="516"/>
      <c r="HDB125" s="516"/>
      <c r="HDC125" s="516"/>
      <c r="HDD125" s="516"/>
      <c r="HDE125" s="516"/>
      <c r="HDF125" s="516"/>
      <c r="HDG125" s="516"/>
      <c r="HDH125" s="516"/>
      <c r="HDI125" s="516"/>
      <c r="HDJ125" s="516"/>
      <c r="HDK125" s="516"/>
      <c r="HDL125" s="516"/>
      <c r="HDM125" s="516"/>
      <c r="HDN125" s="516"/>
      <c r="HDO125" s="516"/>
      <c r="HDP125" s="516"/>
      <c r="HDQ125" s="516"/>
      <c r="HDR125" s="516"/>
      <c r="HDS125" s="516"/>
      <c r="HDT125" s="516"/>
      <c r="HDU125" s="516"/>
      <c r="HDV125" s="516"/>
      <c r="HDW125" s="516"/>
      <c r="HDX125" s="516"/>
      <c r="HDY125" s="516"/>
      <c r="HDZ125" s="516"/>
      <c r="HEA125" s="516"/>
      <c r="HEB125" s="516"/>
      <c r="HEC125" s="516"/>
      <c r="HED125" s="516"/>
      <c r="HEE125" s="516"/>
      <c r="HEF125" s="516"/>
      <c r="HEG125" s="516"/>
      <c r="HEH125" s="516"/>
      <c r="HEI125" s="516"/>
      <c r="HEJ125" s="516"/>
      <c r="HEK125" s="516"/>
      <c r="HEL125" s="516"/>
      <c r="HEM125" s="516"/>
      <c r="HEN125" s="516"/>
      <c r="HEO125" s="516"/>
      <c r="HEP125" s="516"/>
      <c r="HEQ125" s="516"/>
      <c r="HER125" s="516"/>
      <c r="HES125" s="516"/>
      <c r="HET125" s="516"/>
      <c r="HEU125" s="516"/>
      <c r="HEV125" s="516"/>
      <c r="HEW125" s="516"/>
      <c r="HEX125" s="516"/>
      <c r="HEY125" s="516"/>
      <c r="HEZ125" s="516"/>
      <c r="HFA125" s="516"/>
      <c r="HFB125" s="516"/>
      <c r="HFC125" s="516"/>
      <c r="HFD125" s="516"/>
      <c r="HFE125" s="516"/>
      <c r="HFF125" s="516"/>
      <c r="HFG125" s="516"/>
      <c r="HFH125" s="516"/>
      <c r="HFI125" s="516"/>
      <c r="HFJ125" s="516"/>
      <c r="HFK125" s="516"/>
      <c r="HFL125" s="516"/>
      <c r="HFM125" s="516"/>
      <c r="HFN125" s="516"/>
      <c r="HFO125" s="516"/>
      <c r="HFP125" s="516"/>
      <c r="HFQ125" s="516"/>
      <c r="HFR125" s="516"/>
      <c r="HFS125" s="516"/>
      <c r="HFT125" s="516"/>
      <c r="HFU125" s="516"/>
      <c r="HFV125" s="516"/>
      <c r="HFW125" s="516"/>
      <c r="HFX125" s="516"/>
      <c r="HFY125" s="516"/>
      <c r="HFZ125" s="516"/>
      <c r="HGA125" s="516"/>
      <c r="HGB125" s="516"/>
      <c r="HGC125" s="516"/>
      <c r="HGD125" s="516"/>
      <c r="HGE125" s="516"/>
      <c r="HGF125" s="516"/>
      <c r="HGG125" s="516"/>
      <c r="HGH125" s="516"/>
      <c r="HGI125" s="516"/>
      <c r="HGJ125" s="516"/>
      <c r="HGK125" s="516"/>
      <c r="HGL125" s="516"/>
      <c r="HGM125" s="516"/>
      <c r="HGN125" s="516"/>
      <c r="HGO125" s="516"/>
      <c r="HGP125" s="516"/>
      <c r="HGQ125" s="516"/>
      <c r="HGR125" s="516"/>
      <c r="HGS125" s="516"/>
      <c r="HGT125" s="516"/>
      <c r="HGU125" s="516"/>
      <c r="HGV125" s="516"/>
      <c r="HGW125" s="516"/>
      <c r="HGX125" s="516"/>
      <c r="HGY125" s="516"/>
      <c r="HGZ125" s="516"/>
      <c r="HHA125" s="516"/>
      <c r="HHB125" s="516"/>
      <c r="HHC125" s="516"/>
      <c r="HHD125" s="516"/>
      <c r="HHE125" s="516"/>
      <c r="HHF125" s="516"/>
      <c r="HHG125" s="516"/>
      <c r="HHH125" s="516"/>
      <c r="HHI125" s="516"/>
      <c r="HHJ125" s="516"/>
      <c r="HHK125" s="516"/>
      <c r="HHL125" s="516"/>
      <c r="HHM125" s="516"/>
      <c r="HHN125" s="516"/>
      <c r="HHO125" s="516"/>
      <c r="HHP125" s="516"/>
      <c r="HHQ125" s="516"/>
      <c r="HHR125" s="516"/>
      <c r="HHS125" s="516"/>
      <c r="HHT125" s="516"/>
      <c r="HHU125" s="516"/>
      <c r="HHV125" s="516"/>
      <c r="HHW125" s="516"/>
      <c r="HHX125" s="516"/>
      <c r="HHY125" s="516"/>
      <c r="HHZ125" s="516"/>
      <c r="HIA125" s="516"/>
      <c r="HIB125" s="516"/>
      <c r="HIC125" s="516"/>
      <c r="HID125" s="516"/>
      <c r="HIE125" s="516"/>
      <c r="HIF125" s="516"/>
      <c r="HIG125" s="516"/>
      <c r="HIH125" s="516"/>
      <c r="HII125" s="516"/>
      <c r="HIJ125" s="516"/>
      <c r="HIK125" s="516"/>
      <c r="HIL125" s="516"/>
      <c r="HIM125" s="516"/>
      <c r="HIN125" s="516"/>
      <c r="HIO125" s="516"/>
      <c r="HIP125" s="516"/>
      <c r="HIQ125" s="516"/>
      <c r="HIR125" s="516"/>
      <c r="HIS125" s="516"/>
      <c r="HIT125" s="516"/>
      <c r="HIU125" s="516"/>
      <c r="HIV125" s="516"/>
      <c r="HIW125" s="516"/>
      <c r="HIX125" s="516"/>
      <c r="HIY125" s="516"/>
      <c r="HIZ125" s="516"/>
      <c r="HJA125" s="516"/>
      <c r="HJB125" s="516"/>
      <c r="HJC125" s="516"/>
      <c r="HJD125" s="516"/>
      <c r="HJE125" s="516"/>
      <c r="HJF125" s="516"/>
      <c r="HJG125" s="516"/>
      <c r="HJH125" s="516"/>
      <c r="HJI125" s="516"/>
      <c r="HJJ125" s="516"/>
      <c r="HJK125" s="516"/>
      <c r="HJL125" s="516"/>
      <c r="HJM125" s="516"/>
      <c r="HJN125" s="516"/>
      <c r="HJO125" s="516"/>
      <c r="HJP125" s="516"/>
      <c r="HJQ125" s="516"/>
      <c r="HJR125" s="516"/>
      <c r="HJS125" s="516"/>
      <c r="HJT125" s="516"/>
      <c r="HJU125" s="516"/>
      <c r="HJV125" s="516"/>
      <c r="HJW125" s="516"/>
      <c r="HJX125" s="516"/>
      <c r="HJY125" s="516"/>
      <c r="HJZ125" s="516"/>
      <c r="HKA125" s="516"/>
      <c r="HKB125" s="516"/>
      <c r="HKC125" s="516"/>
      <c r="HKD125" s="516"/>
      <c r="HKE125" s="516"/>
      <c r="HKF125" s="516"/>
      <c r="HKG125" s="516"/>
      <c r="HKH125" s="516"/>
      <c r="HKI125" s="516"/>
      <c r="HKJ125" s="516"/>
      <c r="HKK125" s="516"/>
      <c r="HKL125" s="516"/>
      <c r="HKM125" s="516"/>
      <c r="HKN125" s="516"/>
      <c r="HKO125" s="516"/>
      <c r="HKP125" s="516"/>
      <c r="HKQ125" s="516"/>
      <c r="HKR125" s="516"/>
      <c r="HKS125" s="516"/>
      <c r="HKT125" s="516"/>
      <c r="HKU125" s="516"/>
      <c r="HKV125" s="516"/>
      <c r="HKW125" s="516"/>
      <c r="HKX125" s="516"/>
      <c r="HKY125" s="516"/>
      <c r="HKZ125" s="516"/>
      <c r="HLA125" s="516"/>
      <c r="HLB125" s="516"/>
      <c r="HLC125" s="516"/>
      <c r="HLD125" s="516"/>
      <c r="HLE125" s="516"/>
      <c r="HLF125" s="516"/>
      <c r="HLG125" s="516"/>
      <c r="HLH125" s="516"/>
      <c r="HLI125" s="516"/>
      <c r="HLJ125" s="516"/>
      <c r="HLK125" s="516"/>
      <c r="HLL125" s="516"/>
      <c r="HLM125" s="516"/>
      <c r="HLN125" s="516"/>
      <c r="HLO125" s="516"/>
      <c r="HLP125" s="516"/>
      <c r="HLQ125" s="516"/>
      <c r="HLR125" s="516"/>
      <c r="HLS125" s="516"/>
      <c r="HLT125" s="516"/>
      <c r="HLU125" s="516"/>
      <c r="HLV125" s="516"/>
      <c r="HLW125" s="516"/>
      <c r="HLX125" s="516"/>
      <c r="HLY125" s="516"/>
      <c r="HLZ125" s="516"/>
      <c r="HMA125" s="516"/>
      <c r="HMB125" s="516"/>
      <c r="HMC125" s="516"/>
      <c r="HMD125" s="516"/>
      <c r="HME125" s="516"/>
      <c r="HMF125" s="516"/>
      <c r="HMG125" s="516"/>
      <c r="HMH125" s="516"/>
      <c r="HMI125" s="516"/>
      <c r="HMJ125" s="516"/>
      <c r="HMK125" s="516"/>
      <c r="HML125" s="516"/>
      <c r="HMM125" s="516"/>
      <c r="HMN125" s="516"/>
      <c r="HMO125" s="516"/>
      <c r="HMP125" s="516"/>
      <c r="HMQ125" s="516"/>
      <c r="HMR125" s="516"/>
      <c r="HMS125" s="516"/>
      <c r="HMT125" s="516"/>
      <c r="HMU125" s="516"/>
      <c r="HMV125" s="516"/>
      <c r="HMW125" s="516"/>
      <c r="HMX125" s="516"/>
      <c r="HMY125" s="516"/>
      <c r="HMZ125" s="516"/>
      <c r="HNA125" s="516"/>
      <c r="HNB125" s="516"/>
      <c r="HNC125" s="516"/>
      <c r="HND125" s="516"/>
      <c r="HNE125" s="516"/>
      <c r="HNF125" s="516"/>
      <c r="HNG125" s="516"/>
      <c r="HNH125" s="516"/>
      <c r="HNI125" s="516"/>
      <c r="HNJ125" s="516"/>
      <c r="HNK125" s="516"/>
      <c r="HNL125" s="516"/>
      <c r="HNM125" s="516"/>
      <c r="HNN125" s="516"/>
      <c r="HNO125" s="516"/>
      <c r="HNP125" s="516"/>
      <c r="HNQ125" s="516"/>
      <c r="HNR125" s="516"/>
      <c r="HNS125" s="516"/>
      <c r="HNT125" s="516"/>
      <c r="HNU125" s="516"/>
      <c r="HNV125" s="516"/>
      <c r="HNW125" s="516"/>
      <c r="HNX125" s="516"/>
      <c r="HNY125" s="516"/>
      <c r="HNZ125" s="516"/>
      <c r="HOA125" s="516"/>
      <c r="HOB125" s="516"/>
      <c r="HOC125" s="516"/>
      <c r="HOD125" s="516"/>
      <c r="HOE125" s="516"/>
      <c r="HOF125" s="516"/>
      <c r="HOG125" s="516"/>
      <c r="HOH125" s="516"/>
      <c r="HOI125" s="516"/>
      <c r="HOJ125" s="516"/>
      <c r="HOK125" s="516"/>
      <c r="HOL125" s="516"/>
      <c r="HOM125" s="516"/>
      <c r="HON125" s="516"/>
      <c r="HOO125" s="516"/>
      <c r="HOP125" s="516"/>
      <c r="HOQ125" s="516"/>
      <c r="HOR125" s="516"/>
      <c r="HOS125" s="516"/>
      <c r="HOT125" s="516"/>
      <c r="HOU125" s="516"/>
      <c r="HOV125" s="516"/>
      <c r="HOW125" s="516"/>
      <c r="HOX125" s="516"/>
      <c r="HOY125" s="516"/>
      <c r="HOZ125" s="516"/>
      <c r="HPA125" s="516"/>
      <c r="HPB125" s="516"/>
      <c r="HPC125" s="516"/>
      <c r="HPD125" s="516"/>
      <c r="HPE125" s="516"/>
      <c r="HPF125" s="516"/>
      <c r="HPG125" s="516"/>
      <c r="HPH125" s="516"/>
      <c r="HPI125" s="516"/>
      <c r="HPJ125" s="516"/>
      <c r="HPK125" s="516"/>
      <c r="HPL125" s="516"/>
      <c r="HPM125" s="516"/>
      <c r="HPN125" s="516"/>
      <c r="HPO125" s="516"/>
      <c r="HPP125" s="516"/>
      <c r="HPQ125" s="516"/>
      <c r="HPR125" s="516"/>
      <c r="HPS125" s="516"/>
      <c r="HPT125" s="516"/>
      <c r="HPU125" s="516"/>
      <c r="HPV125" s="516"/>
      <c r="HPW125" s="516"/>
      <c r="HPX125" s="516"/>
      <c r="HPY125" s="516"/>
      <c r="HPZ125" s="516"/>
      <c r="HQA125" s="516"/>
      <c r="HQB125" s="516"/>
      <c r="HQC125" s="516"/>
      <c r="HQD125" s="516"/>
      <c r="HQE125" s="516"/>
      <c r="HQF125" s="516"/>
      <c r="HQG125" s="516"/>
      <c r="HQH125" s="516"/>
      <c r="HQI125" s="516"/>
      <c r="HQJ125" s="516"/>
      <c r="HQK125" s="516"/>
      <c r="HQL125" s="516"/>
      <c r="HQM125" s="516"/>
      <c r="HQN125" s="516"/>
      <c r="HQO125" s="516"/>
      <c r="HQP125" s="516"/>
      <c r="HQQ125" s="516"/>
      <c r="HQR125" s="516"/>
      <c r="HQS125" s="516"/>
      <c r="HQT125" s="516"/>
      <c r="HQU125" s="516"/>
      <c r="HQV125" s="516"/>
      <c r="HQW125" s="516"/>
      <c r="HQX125" s="516"/>
      <c r="HQY125" s="516"/>
      <c r="HQZ125" s="516"/>
      <c r="HRA125" s="516"/>
      <c r="HRB125" s="516"/>
      <c r="HRC125" s="516"/>
      <c r="HRD125" s="516"/>
      <c r="HRE125" s="516"/>
      <c r="HRF125" s="516"/>
      <c r="HRG125" s="516"/>
      <c r="HRH125" s="516"/>
      <c r="HRI125" s="516"/>
      <c r="HRJ125" s="516"/>
      <c r="HRK125" s="516"/>
      <c r="HRL125" s="516"/>
      <c r="HRM125" s="516"/>
      <c r="HRN125" s="516"/>
      <c r="HRO125" s="516"/>
      <c r="HRP125" s="516"/>
      <c r="HRQ125" s="516"/>
      <c r="HRR125" s="516"/>
      <c r="HRS125" s="516"/>
      <c r="HRT125" s="516"/>
      <c r="HRU125" s="516"/>
      <c r="HRV125" s="516"/>
      <c r="HRW125" s="516"/>
      <c r="HRX125" s="516"/>
      <c r="HRY125" s="516"/>
      <c r="HRZ125" s="516"/>
      <c r="HSA125" s="516"/>
      <c r="HSB125" s="516"/>
      <c r="HSC125" s="516"/>
      <c r="HSD125" s="516"/>
      <c r="HSE125" s="516"/>
      <c r="HSF125" s="516"/>
      <c r="HSG125" s="516"/>
      <c r="HSH125" s="516"/>
      <c r="HSI125" s="516"/>
      <c r="HSJ125" s="516"/>
      <c r="HSK125" s="516"/>
      <c r="HSL125" s="516"/>
      <c r="HSM125" s="516"/>
      <c r="HSN125" s="516"/>
      <c r="HSO125" s="516"/>
      <c r="HSP125" s="516"/>
      <c r="HSQ125" s="516"/>
      <c r="HSR125" s="516"/>
      <c r="HSS125" s="516"/>
      <c r="HST125" s="516"/>
      <c r="HSU125" s="516"/>
      <c r="HSV125" s="516"/>
      <c r="HSW125" s="516"/>
      <c r="HSX125" s="516"/>
      <c r="HSY125" s="516"/>
      <c r="HSZ125" s="516"/>
      <c r="HTA125" s="516"/>
      <c r="HTB125" s="516"/>
      <c r="HTC125" s="516"/>
      <c r="HTD125" s="516"/>
      <c r="HTE125" s="516"/>
      <c r="HTF125" s="516"/>
      <c r="HTG125" s="516"/>
      <c r="HTH125" s="516"/>
      <c r="HTI125" s="516"/>
      <c r="HTJ125" s="516"/>
      <c r="HTK125" s="516"/>
      <c r="HTL125" s="516"/>
      <c r="HTM125" s="516"/>
      <c r="HTN125" s="516"/>
      <c r="HTO125" s="516"/>
      <c r="HTP125" s="516"/>
      <c r="HTQ125" s="516"/>
      <c r="HTR125" s="516"/>
      <c r="HTS125" s="516"/>
      <c r="HTT125" s="516"/>
      <c r="HTU125" s="516"/>
      <c r="HTV125" s="516"/>
      <c r="HTW125" s="516"/>
      <c r="HTX125" s="516"/>
      <c r="HTY125" s="516"/>
      <c r="HTZ125" s="516"/>
      <c r="HUA125" s="516"/>
      <c r="HUB125" s="516"/>
      <c r="HUC125" s="516"/>
      <c r="HUD125" s="516"/>
      <c r="HUE125" s="516"/>
      <c r="HUF125" s="516"/>
      <c r="HUG125" s="516"/>
      <c r="HUH125" s="516"/>
      <c r="HUI125" s="516"/>
      <c r="HUJ125" s="516"/>
      <c r="HUK125" s="516"/>
      <c r="HUL125" s="516"/>
      <c r="HUM125" s="516"/>
      <c r="HUN125" s="516"/>
      <c r="HUO125" s="516"/>
      <c r="HUP125" s="516"/>
      <c r="HUQ125" s="516"/>
      <c r="HUR125" s="516"/>
      <c r="HUS125" s="516"/>
      <c r="HUT125" s="516"/>
      <c r="HUU125" s="516"/>
      <c r="HUV125" s="516"/>
      <c r="HUW125" s="516"/>
      <c r="HUX125" s="516"/>
      <c r="HUY125" s="516"/>
      <c r="HUZ125" s="516"/>
      <c r="HVA125" s="516"/>
      <c r="HVB125" s="516"/>
      <c r="HVC125" s="516"/>
      <c r="HVD125" s="516"/>
      <c r="HVE125" s="516"/>
      <c r="HVF125" s="516"/>
      <c r="HVG125" s="516"/>
      <c r="HVH125" s="516"/>
      <c r="HVI125" s="516"/>
      <c r="HVJ125" s="516"/>
      <c r="HVK125" s="516"/>
      <c r="HVL125" s="516"/>
      <c r="HVM125" s="516"/>
      <c r="HVN125" s="516"/>
      <c r="HVO125" s="516"/>
      <c r="HVP125" s="516"/>
      <c r="HVQ125" s="516"/>
      <c r="HVR125" s="516"/>
      <c r="HVS125" s="516"/>
      <c r="HVT125" s="516"/>
      <c r="HVU125" s="516"/>
      <c r="HVV125" s="516"/>
      <c r="HVW125" s="516"/>
      <c r="HVX125" s="516"/>
      <c r="HVY125" s="516"/>
      <c r="HVZ125" s="516"/>
      <c r="HWA125" s="516"/>
      <c r="HWB125" s="516"/>
      <c r="HWC125" s="516"/>
      <c r="HWD125" s="516"/>
      <c r="HWE125" s="516"/>
      <c r="HWF125" s="516"/>
      <c r="HWG125" s="516"/>
      <c r="HWH125" s="516"/>
      <c r="HWI125" s="516"/>
      <c r="HWJ125" s="516"/>
      <c r="HWK125" s="516"/>
      <c r="HWL125" s="516"/>
      <c r="HWM125" s="516"/>
      <c r="HWN125" s="516"/>
      <c r="HWO125" s="516"/>
      <c r="HWP125" s="516"/>
      <c r="HWQ125" s="516"/>
      <c r="HWR125" s="516"/>
      <c r="HWS125" s="516"/>
      <c r="HWT125" s="516"/>
      <c r="HWU125" s="516"/>
      <c r="HWV125" s="516"/>
      <c r="HWW125" s="516"/>
      <c r="HWX125" s="516"/>
      <c r="HWY125" s="516"/>
      <c r="HWZ125" s="516"/>
      <c r="HXA125" s="516"/>
      <c r="HXB125" s="516"/>
      <c r="HXC125" s="516"/>
      <c r="HXD125" s="516"/>
      <c r="HXE125" s="516"/>
      <c r="HXF125" s="516"/>
      <c r="HXG125" s="516"/>
      <c r="HXH125" s="516"/>
      <c r="HXI125" s="516"/>
      <c r="HXJ125" s="516"/>
      <c r="HXK125" s="516"/>
      <c r="HXL125" s="516"/>
      <c r="HXM125" s="516"/>
      <c r="HXN125" s="516"/>
      <c r="HXO125" s="516"/>
      <c r="HXP125" s="516"/>
      <c r="HXQ125" s="516"/>
      <c r="HXR125" s="516"/>
      <c r="HXS125" s="516"/>
      <c r="HXT125" s="516"/>
      <c r="HXU125" s="516"/>
      <c r="HXV125" s="516"/>
      <c r="HXW125" s="516"/>
      <c r="HXX125" s="516"/>
      <c r="HXY125" s="516"/>
      <c r="HXZ125" s="516"/>
      <c r="HYA125" s="516"/>
      <c r="HYB125" s="516"/>
      <c r="HYC125" s="516"/>
      <c r="HYD125" s="516"/>
      <c r="HYE125" s="516"/>
      <c r="HYF125" s="516"/>
      <c r="HYG125" s="516"/>
      <c r="HYH125" s="516"/>
      <c r="HYI125" s="516"/>
      <c r="HYJ125" s="516"/>
      <c r="HYK125" s="516"/>
      <c r="HYL125" s="516"/>
      <c r="HYM125" s="516"/>
      <c r="HYN125" s="516"/>
      <c r="HYO125" s="516"/>
      <c r="HYP125" s="516"/>
      <c r="HYQ125" s="516"/>
      <c r="HYR125" s="516"/>
      <c r="HYS125" s="516"/>
      <c r="HYT125" s="516"/>
      <c r="HYU125" s="516"/>
      <c r="HYV125" s="516"/>
      <c r="HYW125" s="516"/>
      <c r="HYX125" s="516"/>
      <c r="HYY125" s="516"/>
      <c r="HYZ125" s="516"/>
      <c r="HZA125" s="516"/>
      <c r="HZB125" s="516"/>
      <c r="HZC125" s="516"/>
      <c r="HZD125" s="516"/>
      <c r="HZE125" s="516"/>
      <c r="HZF125" s="516"/>
      <c r="HZG125" s="516"/>
      <c r="HZH125" s="516"/>
      <c r="HZI125" s="516"/>
      <c r="HZJ125" s="516"/>
      <c r="HZK125" s="516"/>
      <c r="HZL125" s="516"/>
      <c r="HZM125" s="516"/>
      <c r="HZN125" s="516"/>
      <c r="HZO125" s="516"/>
      <c r="HZP125" s="516"/>
      <c r="HZQ125" s="516"/>
      <c r="HZR125" s="516"/>
      <c r="HZS125" s="516"/>
      <c r="HZT125" s="516"/>
      <c r="HZU125" s="516"/>
      <c r="HZV125" s="516"/>
      <c r="HZW125" s="516"/>
      <c r="HZX125" s="516"/>
      <c r="HZY125" s="516"/>
      <c r="HZZ125" s="516"/>
      <c r="IAA125" s="516"/>
      <c r="IAB125" s="516"/>
      <c r="IAC125" s="516"/>
      <c r="IAD125" s="516"/>
      <c r="IAE125" s="516"/>
      <c r="IAF125" s="516"/>
      <c r="IAG125" s="516"/>
      <c r="IAH125" s="516"/>
      <c r="IAI125" s="516"/>
      <c r="IAJ125" s="516"/>
      <c r="IAK125" s="516"/>
      <c r="IAL125" s="516"/>
      <c r="IAM125" s="516"/>
      <c r="IAN125" s="516"/>
      <c r="IAO125" s="516"/>
      <c r="IAP125" s="516"/>
      <c r="IAQ125" s="516"/>
      <c r="IAR125" s="516"/>
      <c r="IAS125" s="516"/>
      <c r="IAT125" s="516"/>
      <c r="IAU125" s="516"/>
      <c r="IAV125" s="516"/>
      <c r="IAW125" s="516"/>
      <c r="IAX125" s="516"/>
      <c r="IAY125" s="516"/>
      <c r="IAZ125" s="516"/>
      <c r="IBA125" s="516"/>
      <c r="IBB125" s="516"/>
      <c r="IBC125" s="516"/>
      <c r="IBD125" s="516"/>
      <c r="IBE125" s="516"/>
      <c r="IBF125" s="516"/>
      <c r="IBG125" s="516"/>
      <c r="IBH125" s="516"/>
      <c r="IBI125" s="516"/>
      <c r="IBJ125" s="516"/>
      <c r="IBK125" s="516"/>
      <c r="IBL125" s="516"/>
      <c r="IBM125" s="516"/>
      <c r="IBN125" s="516"/>
      <c r="IBO125" s="516"/>
      <c r="IBP125" s="516"/>
      <c r="IBQ125" s="516"/>
      <c r="IBR125" s="516"/>
      <c r="IBS125" s="516"/>
      <c r="IBT125" s="516"/>
      <c r="IBU125" s="516"/>
      <c r="IBV125" s="516"/>
      <c r="IBW125" s="516"/>
      <c r="IBX125" s="516"/>
      <c r="IBY125" s="516"/>
      <c r="IBZ125" s="516"/>
      <c r="ICA125" s="516"/>
      <c r="ICB125" s="516"/>
      <c r="ICC125" s="516"/>
      <c r="ICD125" s="516"/>
      <c r="ICE125" s="516"/>
      <c r="ICF125" s="516"/>
      <c r="ICG125" s="516"/>
      <c r="ICH125" s="516"/>
      <c r="ICI125" s="516"/>
      <c r="ICJ125" s="516"/>
      <c r="ICK125" s="516"/>
      <c r="ICL125" s="516"/>
      <c r="ICM125" s="516"/>
      <c r="ICN125" s="516"/>
      <c r="ICO125" s="516"/>
      <c r="ICP125" s="516"/>
      <c r="ICQ125" s="516"/>
      <c r="ICR125" s="516"/>
      <c r="ICS125" s="516"/>
      <c r="ICT125" s="516"/>
      <c r="ICU125" s="516"/>
      <c r="ICV125" s="516"/>
      <c r="ICW125" s="516"/>
      <c r="ICX125" s="516"/>
      <c r="ICY125" s="516"/>
      <c r="ICZ125" s="516"/>
      <c r="IDA125" s="516"/>
      <c r="IDB125" s="516"/>
      <c r="IDC125" s="516"/>
      <c r="IDD125" s="516"/>
      <c r="IDE125" s="516"/>
      <c r="IDF125" s="516"/>
      <c r="IDG125" s="516"/>
      <c r="IDH125" s="516"/>
      <c r="IDI125" s="516"/>
      <c r="IDJ125" s="516"/>
      <c r="IDK125" s="516"/>
      <c r="IDL125" s="516"/>
      <c r="IDM125" s="516"/>
      <c r="IDN125" s="516"/>
      <c r="IDO125" s="516"/>
      <c r="IDP125" s="516"/>
      <c r="IDQ125" s="516"/>
      <c r="IDR125" s="516"/>
      <c r="IDS125" s="516"/>
      <c r="IDT125" s="516"/>
      <c r="IDU125" s="516"/>
      <c r="IDV125" s="516"/>
      <c r="IDW125" s="516"/>
      <c r="IDX125" s="516"/>
      <c r="IDY125" s="516"/>
      <c r="IDZ125" s="516"/>
      <c r="IEA125" s="516"/>
      <c r="IEB125" s="516"/>
      <c r="IEC125" s="516"/>
      <c r="IED125" s="516"/>
      <c r="IEE125" s="516"/>
      <c r="IEF125" s="516"/>
      <c r="IEG125" s="516"/>
      <c r="IEH125" s="516"/>
      <c r="IEI125" s="516"/>
      <c r="IEJ125" s="516"/>
      <c r="IEK125" s="516"/>
      <c r="IEL125" s="516"/>
      <c r="IEM125" s="516"/>
      <c r="IEN125" s="516"/>
      <c r="IEO125" s="516"/>
      <c r="IEP125" s="516"/>
      <c r="IEQ125" s="516"/>
      <c r="IER125" s="516"/>
      <c r="IES125" s="516"/>
      <c r="IET125" s="516"/>
      <c r="IEU125" s="516"/>
      <c r="IEV125" s="516"/>
      <c r="IEW125" s="516"/>
      <c r="IEX125" s="516"/>
      <c r="IEY125" s="516"/>
      <c r="IEZ125" s="516"/>
      <c r="IFA125" s="516"/>
      <c r="IFB125" s="516"/>
      <c r="IFC125" s="516"/>
      <c r="IFD125" s="516"/>
      <c r="IFE125" s="516"/>
      <c r="IFF125" s="516"/>
      <c r="IFG125" s="516"/>
      <c r="IFH125" s="516"/>
      <c r="IFI125" s="516"/>
      <c r="IFJ125" s="516"/>
      <c r="IFK125" s="516"/>
      <c r="IFL125" s="516"/>
      <c r="IFM125" s="516"/>
      <c r="IFN125" s="516"/>
      <c r="IFO125" s="516"/>
      <c r="IFP125" s="516"/>
      <c r="IFQ125" s="516"/>
      <c r="IFR125" s="516"/>
      <c r="IFS125" s="516"/>
      <c r="IFT125" s="516"/>
      <c r="IFU125" s="516"/>
      <c r="IFV125" s="516"/>
      <c r="IFW125" s="516"/>
      <c r="IFX125" s="516"/>
      <c r="IFY125" s="516"/>
      <c r="IFZ125" s="516"/>
      <c r="IGA125" s="516"/>
      <c r="IGB125" s="516"/>
      <c r="IGC125" s="516"/>
      <c r="IGD125" s="516"/>
      <c r="IGE125" s="516"/>
      <c r="IGF125" s="516"/>
      <c r="IGG125" s="516"/>
      <c r="IGH125" s="516"/>
      <c r="IGI125" s="516"/>
      <c r="IGJ125" s="516"/>
      <c r="IGK125" s="516"/>
      <c r="IGL125" s="516"/>
      <c r="IGM125" s="516"/>
      <c r="IGN125" s="516"/>
      <c r="IGO125" s="516"/>
      <c r="IGP125" s="516"/>
      <c r="IGQ125" s="516"/>
      <c r="IGR125" s="516"/>
      <c r="IGS125" s="516"/>
      <c r="IGT125" s="516"/>
      <c r="IGU125" s="516"/>
      <c r="IGV125" s="516"/>
      <c r="IGW125" s="516"/>
      <c r="IGX125" s="516"/>
      <c r="IGY125" s="516"/>
      <c r="IGZ125" s="516"/>
      <c r="IHA125" s="516"/>
      <c r="IHB125" s="516"/>
      <c r="IHC125" s="516"/>
      <c r="IHD125" s="516"/>
      <c r="IHE125" s="516"/>
      <c r="IHF125" s="516"/>
      <c r="IHG125" s="516"/>
      <c r="IHH125" s="516"/>
      <c r="IHI125" s="516"/>
      <c r="IHJ125" s="516"/>
      <c r="IHK125" s="516"/>
      <c r="IHL125" s="516"/>
      <c r="IHM125" s="516"/>
      <c r="IHN125" s="516"/>
      <c r="IHO125" s="516"/>
      <c r="IHP125" s="516"/>
      <c r="IHQ125" s="516"/>
      <c r="IHR125" s="516"/>
      <c r="IHS125" s="516"/>
      <c r="IHT125" s="516"/>
      <c r="IHU125" s="516"/>
      <c r="IHV125" s="516"/>
      <c r="IHW125" s="516"/>
      <c r="IHX125" s="516"/>
      <c r="IHY125" s="516"/>
      <c r="IHZ125" s="516"/>
      <c r="IIA125" s="516"/>
      <c r="IIB125" s="516"/>
      <c r="IIC125" s="516"/>
      <c r="IID125" s="516"/>
      <c r="IIE125" s="516"/>
      <c r="IIF125" s="516"/>
      <c r="IIG125" s="516"/>
      <c r="IIH125" s="516"/>
      <c r="III125" s="516"/>
      <c r="IIJ125" s="516"/>
      <c r="IIK125" s="516"/>
      <c r="IIL125" s="516"/>
      <c r="IIM125" s="516"/>
      <c r="IIN125" s="516"/>
      <c r="IIO125" s="516"/>
      <c r="IIP125" s="516"/>
      <c r="IIQ125" s="516"/>
      <c r="IIR125" s="516"/>
      <c r="IIS125" s="516"/>
      <c r="IIT125" s="516"/>
      <c r="IIU125" s="516"/>
      <c r="IIV125" s="516"/>
      <c r="IIW125" s="516"/>
      <c r="IIX125" s="516"/>
      <c r="IIY125" s="516"/>
      <c r="IIZ125" s="516"/>
      <c r="IJA125" s="516"/>
      <c r="IJB125" s="516"/>
      <c r="IJC125" s="516"/>
      <c r="IJD125" s="516"/>
      <c r="IJE125" s="516"/>
      <c r="IJF125" s="516"/>
      <c r="IJG125" s="516"/>
      <c r="IJH125" s="516"/>
      <c r="IJI125" s="516"/>
      <c r="IJJ125" s="516"/>
      <c r="IJK125" s="516"/>
      <c r="IJL125" s="516"/>
      <c r="IJM125" s="516"/>
      <c r="IJN125" s="516"/>
      <c r="IJO125" s="516"/>
      <c r="IJP125" s="516"/>
      <c r="IJQ125" s="516"/>
      <c r="IJR125" s="516"/>
      <c r="IJS125" s="516"/>
      <c r="IJT125" s="516"/>
      <c r="IJU125" s="516"/>
      <c r="IJV125" s="516"/>
      <c r="IJW125" s="516"/>
      <c r="IJX125" s="516"/>
      <c r="IJY125" s="516"/>
      <c r="IJZ125" s="516"/>
      <c r="IKA125" s="516"/>
      <c r="IKB125" s="516"/>
      <c r="IKC125" s="516"/>
      <c r="IKD125" s="516"/>
      <c r="IKE125" s="516"/>
      <c r="IKF125" s="516"/>
      <c r="IKG125" s="516"/>
      <c r="IKH125" s="516"/>
      <c r="IKI125" s="516"/>
      <c r="IKJ125" s="516"/>
      <c r="IKK125" s="516"/>
      <c r="IKL125" s="516"/>
      <c r="IKM125" s="516"/>
      <c r="IKN125" s="516"/>
      <c r="IKO125" s="516"/>
      <c r="IKP125" s="516"/>
      <c r="IKQ125" s="516"/>
      <c r="IKR125" s="516"/>
      <c r="IKS125" s="516"/>
      <c r="IKT125" s="516"/>
      <c r="IKU125" s="516"/>
      <c r="IKV125" s="516"/>
      <c r="IKW125" s="516"/>
      <c r="IKX125" s="516"/>
      <c r="IKY125" s="516"/>
      <c r="IKZ125" s="516"/>
      <c r="ILA125" s="516"/>
      <c r="ILB125" s="516"/>
      <c r="ILC125" s="516"/>
      <c r="ILD125" s="516"/>
      <c r="ILE125" s="516"/>
      <c r="ILF125" s="516"/>
      <c r="ILG125" s="516"/>
      <c r="ILH125" s="516"/>
      <c r="ILI125" s="516"/>
      <c r="ILJ125" s="516"/>
      <c r="ILK125" s="516"/>
      <c r="ILL125" s="516"/>
      <c r="ILM125" s="516"/>
      <c r="ILN125" s="516"/>
      <c r="ILO125" s="516"/>
      <c r="ILP125" s="516"/>
      <c r="ILQ125" s="516"/>
      <c r="ILR125" s="516"/>
      <c r="ILS125" s="516"/>
      <c r="ILT125" s="516"/>
      <c r="ILU125" s="516"/>
      <c r="ILV125" s="516"/>
      <c r="ILW125" s="516"/>
      <c r="ILX125" s="516"/>
      <c r="ILY125" s="516"/>
      <c r="ILZ125" s="516"/>
      <c r="IMA125" s="516"/>
      <c r="IMB125" s="516"/>
      <c r="IMC125" s="516"/>
      <c r="IMD125" s="516"/>
      <c r="IME125" s="516"/>
      <c r="IMF125" s="516"/>
      <c r="IMG125" s="516"/>
      <c r="IMH125" s="516"/>
      <c r="IMI125" s="516"/>
      <c r="IMJ125" s="516"/>
      <c r="IMK125" s="516"/>
      <c r="IML125" s="516"/>
      <c r="IMM125" s="516"/>
      <c r="IMN125" s="516"/>
      <c r="IMO125" s="516"/>
      <c r="IMP125" s="516"/>
      <c r="IMQ125" s="516"/>
      <c r="IMR125" s="516"/>
      <c r="IMS125" s="516"/>
      <c r="IMT125" s="516"/>
      <c r="IMU125" s="516"/>
      <c r="IMV125" s="516"/>
      <c r="IMW125" s="516"/>
      <c r="IMX125" s="516"/>
      <c r="IMY125" s="516"/>
      <c r="IMZ125" s="516"/>
      <c r="INA125" s="516"/>
      <c r="INB125" s="516"/>
      <c r="INC125" s="516"/>
      <c r="IND125" s="516"/>
      <c r="INE125" s="516"/>
      <c r="INF125" s="516"/>
      <c r="ING125" s="516"/>
      <c r="INH125" s="516"/>
      <c r="INI125" s="516"/>
      <c r="INJ125" s="516"/>
      <c r="INK125" s="516"/>
      <c r="INL125" s="516"/>
      <c r="INM125" s="516"/>
      <c r="INN125" s="516"/>
      <c r="INO125" s="516"/>
      <c r="INP125" s="516"/>
      <c r="INQ125" s="516"/>
      <c r="INR125" s="516"/>
      <c r="INS125" s="516"/>
      <c r="INT125" s="516"/>
      <c r="INU125" s="516"/>
      <c r="INV125" s="516"/>
      <c r="INW125" s="516"/>
      <c r="INX125" s="516"/>
      <c r="INY125" s="516"/>
      <c r="INZ125" s="516"/>
      <c r="IOA125" s="516"/>
      <c r="IOB125" s="516"/>
      <c r="IOC125" s="516"/>
      <c r="IOD125" s="516"/>
      <c r="IOE125" s="516"/>
      <c r="IOF125" s="516"/>
      <c r="IOG125" s="516"/>
      <c r="IOH125" s="516"/>
      <c r="IOI125" s="516"/>
      <c r="IOJ125" s="516"/>
      <c r="IOK125" s="516"/>
      <c r="IOL125" s="516"/>
      <c r="IOM125" s="516"/>
      <c r="ION125" s="516"/>
      <c r="IOO125" s="516"/>
      <c r="IOP125" s="516"/>
      <c r="IOQ125" s="516"/>
      <c r="IOR125" s="516"/>
      <c r="IOS125" s="516"/>
      <c r="IOT125" s="516"/>
      <c r="IOU125" s="516"/>
      <c r="IOV125" s="516"/>
      <c r="IOW125" s="516"/>
      <c r="IOX125" s="516"/>
      <c r="IOY125" s="516"/>
      <c r="IOZ125" s="516"/>
      <c r="IPA125" s="516"/>
      <c r="IPB125" s="516"/>
      <c r="IPC125" s="516"/>
      <c r="IPD125" s="516"/>
      <c r="IPE125" s="516"/>
      <c r="IPF125" s="516"/>
      <c r="IPG125" s="516"/>
      <c r="IPH125" s="516"/>
      <c r="IPI125" s="516"/>
      <c r="IPJ125" s="516"/>
      <c r="IPK125" s="516"/>
      <c r="IPL125" s="516"/>
      <c r="IPM125" s="516"/>
      <c r="IPN125" s="516"/>
      <c r="IPO125" s="516"/>
      <c r="IPP125" s="516"/>
      <c r="IPQ125" s="516"/>
      <c r="IPR125" s="516"/>
      <c r="IPS125" s="516"/>
      <c r="IPT125" s="516"/>
      <c r="IPU125" s="516"/>
      <c r="IPV125" s="516"/>
      <c r="IPW125" s="516"/>
      <c r="IPX125" s="516"/>
      <c r="IPY125" s="516"/>
      <c r="IPZ125" s="516"/>
      <c r="IQA125" s="516"/>
      <c r="IQB125" s="516"/>
      <c r="IQC125" s="516"/>
      <c r="IQD125" s="516"/>
      <c r="IQE125" s="516"/>
      <c r="IQF125" s="516"/>
      <c r="IQG125" s="516"/>
      <c r="IQH125" s="516"/>
      <c r="IQI125" s="516"/>
      <c r="IQJ125" s="516"/>
      <c r="IQK125" s="516"/>
      <c r="IQL125" s="516"/>
      <c r="IQM125" s="516"/>
      <c r="IQN125" s="516"/>
      <c r="IQO125" s="516"/>
      <c r="IQP125" s="516"/>
      <c r="IQQ125" s="516"/>
      <c r="IQR125" s="516"/>
      <c r="IQS125" s="516"/>
      <c r="IQT125" s="516"/>
      <c r="IQU125" s="516"/>
      <c r="IQV125" s="516"/>
      <c r="IQW125" s="516"/>
      <c r="IQX125" s="516"/>
      <c r="IQY125" s="516"/>
      <c r="IQZ125" s="516"/>
      <c r="IRA125" s="516"/>
      <c r="IRB125" s="516"/>
      <c r="IRC125" s="516"/>
      <c r="IRD125" s="516"/>
      <c r="IRE125" s="516"/>
      <c r="IRF125" s="516"/>
      <c r="IRG125" s="516"/>
      <c r="IRH125" s="516"/>
      <c r="IRI125" s="516"/>
      <c r="IRJ125" s="516"/>
      <c r="IRK125" s="516"/>
      <c r="IRL125" s="516"/>
      <c r="IRM125" s="516"/>
      <c r="IRN125" s="516"/>
      <c r="IRO125" s="516"/>
      <c r="IRP125" s="516"/>
      <c r="IRQ125" s="516"/>
      <c r="IRR125" s="516"/>
      <c r="IRS125" s="516"/>
      <c r="IRT125" s="516"/>
      <c r="IRU125" s="516"/>
      <c r="IRV125" s="516"/>
      <c r="IRW125" s="516"/>
      <c r="IRX125" s="516"/>
      <c r="IRY125" s="516"/>
      <c r="IRZ125" s="516"/>
      <c r="ISA125" s="516"/>
      <c r="ISB125" s="516"/>
      <c r="ISC125" s="516"/>
      <c r="ISD125" s="516"/>
      <c r="ISE125" s="516"/>
      <c r="ISF125" s="516"/>
      <c r="ISG125" s="516"/>
      <c r="ISH125" s="516"/>
      <c r="ISI125" s="516"/>
      <c r="ISJ125" s="516"/>
      <c r="ISK125" s="516"/>
      <c r="ISL125" s="516"/>
      <c r="ISM125" s="516"/>
      <c r="ISN125" s="516"/>
      <c r="ISO125" s="516"/>
      <c r="ISP125" s="516"/>
      <c r="ISQ125" s="516"/>
      <c r="ISR125" s="516"/>
      <c r="ISS125" s="516"/>
      <c r="IST125" s="516"/>
      <c r="ISU125" s="516"/>
      <c r="ISV125" s="516"/>
      <c r="ISW125" s="516"/>
      <c r="ISX125" s="516"/>
      <c r="ISY125" s="516"/>
      <c r="ISZ125" s="516"/>
      <c r="ITA125" s="516"/>
      <c r="ITB125" s="516"/>
      <c r="ITC125" s="516"/>
      <c r="ITD125" s="516"/>
      <c r="ITE125" s="516"/>
      <c r="ITF125" s="516"/>
      <c r="ITG125" s="516"/>
      <c r="ITH125" s="516"/>
      <c r="ITI125" s="516"/>
      <c r="ITJ125" s="516"/>
      <c r="ITK125" s="516"/>
      <c r="ITL125" s="516"/>
      <c r="ITM125" s="516"/>
      <c r="ITN125" s="516"/>
      <c r="ITO125" s="516"/>
      <c r="ITP125" s="516"/>
      <c r="ITQ125" s="516"/>
      <c r="ITR125" s="516"/>
      <c r="ITS125" s="516"/>
      <c r="ITT125" s="516"/>
      <c r="ITU125" s="516"/>
      <c r="ITV125" s="516"/>
      <c r="ITW125" s="516"/>
      <c r="ITX125" s="516"/>
      <c r="ITY125" s="516"/>
      <c r="ITZ125" s="516"/>
      <c r="IUA125" s="516"/>
      <c r="IUB125" s="516"/>
      <c r="IUC125" s="516"/>
      <c r="IUD125" s="516"/>
      <c r="IUE125" s="516"/>
      <c r="IUF125" s="516"/>
      <c r="IUG125" s="516"/>
      <c r="IUH125" s="516"/>
      <c r="IUI125" s="516"/>
      <c r="IUJ125" s="516"/>
      <c r="IUK125" s="516"/>
      <c r="IUL125" s="516"/>
      <c r="IUM125" s="516"/>
      <c r="IUN125" s="516"/>
      <c r="IUO125" s="516"/>
      <c r="IUP125" s="516"/>
      <c r="IUQ125" s="516"/>
      <c r="IUR125" s="516"/>
      <c r="IUS125" s="516"/>
      <c r="IUT125" s="516"/>
      <c r="IUU125" s="516"/>
      <c r="IUV125" s="516"/>
      <c r="IUW125" s="516"/>
      <c r="IUX125" s="516"/>
      <c r="IUY125" s="516"/>
      <c r="IUZ125" s="516"/>
      <c r="IVA125" s="516"/>
      <c r="IVB125" s="516"/>
      <c r="IVC125" s="516"/>
      <c r="IVD125" s="516"/>
      <c r="IVE125" s="516"/>
      <c r="IVF125" s="516"/>
      <c r="IVG125" s="516"/>
      <c r="IVH125" s="516"/>
      <c r="IVI125" s="516"/>
      <c r="IVJ125" s="516"/>
      <c r="IVK125" s="516"/>
      <c r="IVL125" s="516"/>
      <c r="IVM125" s="516"/>
      <c r="IVN125" s="516"/>
      <c r="IVO125" s="516"/>
      <c r="IVP125" s="516"/>
      <c r="IVQ125" s="516"/>
      <c r="IVR125" s="516"/>
      <c r="IVS125" s="516"/>
      <c r="IVT125" s="516"/>
      <c r="IVU125" s="516"/>
      <c r="IVV125" s="516"/>
      <c r="IVW125" s="516"/>
      <c r="IVX125" s="516"/>
      <c r="IVY125" s="516"/>
      <c r="IVZ125" s="516"/>
      <c r="IWA125" s="516"/>
      <c r="IWB125" s="516"/>
      <c r="IWC125" s="516"/>
      <c r="IWD125" s="516"/>
      <c r="IWE125" s="516"/>
      <c r="IWF125" s="516"/>
      <c r="IWG125" s="516"/>
      <c r="IWH125" s="516"/>
      <c r="IWI125" s="516"/>
      <c r="IWJ125" s="516"/>
      <c r="IWK125" s="516"/>
      <c r="IWL125" s="516"/>
      <c r="IWM125" s="516"/>
      <c r="IWN125" s="516"/>
      <c r="IWO125" s="516"/>
      <c r="IWP125" s="516"/>
      <c r="IWQ125" s="516"/>
      <c r="IWR125" s="516"/>
      <c r="IWS125" s="516"/>
      <c r="IWT125" s="516"/>
      <c r="IWU125" s="516"/>
      <c r="IWV125" s="516"/>
      <c r="IWW125" s="516"/>
      <c r="IWX125" s="516"/>
      <c r="IWY125" s="516"/>
      <c r="IWZ125" s="516"/>
      <c r="IXA125" s="516"/>
      <c r="IXB125" s="516"/>
      <c r="IXC125" s="516"/>
      <c r="IXD125" s="516"/>
      <c r="IXE125" s="516"/>
      <c r="IXF125" s="516"/>
      <c r="IXG125" s="516"/>
      <c r="IXH125" s="516"/>
      <c r="IXI125" s="516"/>
      <c r="IXJ125" s="516"/>
      <c r="IXK125" s="516"/>
      <c r="IXL125" s="516"/>
      <c r="IXM125" s="516"/>
      <c r="IXN125" s="516"/>
      <c r="IXO125" s="516"/>
      <c r="IXP125" s="516"/>
      <c r="IXQ125" s="516"/>
      <c r="IXR125" s="516"/>
      <c r="IXS125" s="516"/>
      <c r="IXT125" s="516"/>
      <c r="IXU125" s="516"/>
      <c r="IXV125" s="516"/>
      <c r="IXW125" s="516"/>
      <c r="IXX125" s="516"/>
      <c r="IXY125" s="516"/>
      <c r="IXZ125" s="516"/>
      <c r="IYA125" s="516"/>
      <c r="IYB125" s="516"/>
      <c r="IYC125" s="516"/>
      <c r="IYD125" s="516"/>
      <c r="IYE125" s="516"/>
      <c r="IYF125" s="516"/>
      <c r="IYG125" s="516"/>
      <c r="IYH125" s="516"/>
      <c r="IYI125" s="516"/>
      <c r="IYJ125" s="516"/>
      <c r="IYK125" s="516"/>
      <c r="IYL125" s="516"/>
      <c r="IYM125" s="516"/>
      <c r="IYN125" s="516"/>
      <c r="IYO125" s="516"/>
      <c r="IYP125" s="516"/>
      <c r="IYQ125" s="516"/>
      <c r="IYR125" s="516"/>
      <c r="IYS125" s="516"/>
      <c r="IYT125" s="516"/>
      <c r="IYU125" s="516"/>
      <c r="IYV125" s="516"/>
      <c r="IYW125" s="516"/>
      <c r="IYX125" s="516"/>
      <c r="IYY125" s="516"/>
      <c r="IYZ125" s="516"/>
      <c r="IZA125" s="516"/>
      <c r="IZB125" s="516"/>
      <c r="IZC125" s="516"/>
      <c r="IZD125" s="516"/>
      <c r="IZE125" s="516"/>
      <c r="IZF125" s="516"/>
      <c r="IZG125" s="516"/>
      <c r="IZH125" s="516"/>
      <c r="IZI125" s="516"/>
      <c r="IZJ125" s="516"/>
      <c r="IZK125" s="516"/>
      <c r="IZL125" s="516"/>
      <c r="IZM125" s="516"/>
      <c r="IZN125" s="516"/>
      <c r="IZO125" s="516"/>
      <c r="IZP125" s="516"/>
      <c r="IZQ125" s="516"/>
      <c r="IZR125" s="516"/>
      <c r="IZS125" s="516"/>
      <c r="IZT125" s="516"/>
      <c r="IZU125" s="516"/>
      <c r="IZV125" s="516"/>
      <c r="IZW125" s="516"/>
      <c r="IZX125" s="516"/>
      <c r="IZY125" s="516"/>
      <c r="IZZ125" s="516"/>
      <c r="JAA125" s="516"/>
      <c r="JAB125" s="516"/>
      <c r="JAC125" s="516"/>
      <c r="JAD125" s="516"/>
      <c r="JAE125" s="516"/>
      <c r="JAF125" s="516"/>
      <c r="JAG125" s="516"/>
      <c r="JAH125" s="516"/>
      <c r="JAI125" s="516"/>
      <c r="JAJ125" s="516"/>
      <c r="JAK125" s="516"/>
      <c r="JAL125" s="516"/>
      <c r="JAM125" s="516"/>
      <c r="JAN125" s="516"/>
      <c r="JAO125" s="516"/>
      <c r="JAP125" s="516"/>
      <c r="JAQ125" s="516"/>
      <c r="JAR125" s="516"/>
      <c r="JAS125" s="516"/>
      <c r="JAT125" s="516"/>
      <c r="JAU125" s="516"/>
      <c r="JAV125" s="516"/>
      <c r="JAW125" s="516"/>
      <c r="JAX125" s="516"/>
      <c r="JAY125" s="516"/>
      <c r="JAZ125" s="516"/>
      <c r="JBA125" s="516"/>
      <c r="JBB125" s="516"/>
      <c r="JBC125" s="516"/>
      <c r="JBD125" s="516"/>
      <c r="JBE125" s="516"/>
      <c r="JBF125" s="516"/>
      <c r="JBG125" s="516"/>
      <c r="JBH125" s="516"/>
      <c r="JBI125" s="516"/>
      <c r="JBJ125" s="516"/>
      <c r="JBK125" s="516"/>
      <c r="JBL125" s="516"/>
      <c r="JBM125" s="516"/>
      <c r="JBN125" s="516"/>
      <c r="JBO125" s="516"/>
      <c r="JBP125" s="516"/>
      <c r="JBQ125" s="516"/>
      <c r="JBR125" s="516"/>
      <c r="JBS125" s="516"/>
      <c r="JBT125" s="516"/>
      <c r="JBU125" s="516"/>
      <c r="JBV125" s="516"/>
      <c r="JBW125" s="516"/>
      <c r="JBX125" s="516"/>
      <c r="JBY125" s="516"/>
      <c r="JBZ125" s="516"/>
      <c r="JCA125" s="516"/>
      <c r="JCB125" s="516"/>
      <c r="JCC125" s="516"/>
      <c r="JCD125" s="516"/>
      <c r="JCE125" s="516"/>
      <c r="JCF125" s="516"/>
      <c r="JCG125" s="516"/>
      <c r="JCH125" s="516"/>
      <c r="JCI125" s="516"/>
      <c r="JCJ125" s="516"/>
      <c r="JCK125" s="516"/>
      <c r="JCL125" s="516"/>
      <c r="JCM125" s="516"/>
      <c r="JCN125" s="516"/>
      <c r="JCO125" s="516"/>
      <c r="JCP125" s="516"/>
      <c r="JCQ125" s="516"/>
      <c r="JCR125" s="516"/>
      <c r="JCS125" s="516"/>
      <c r="JCT125" s="516"/>
      <c r="JCU125" s="516"/>
      <c r="JCV125" s="516"/>
      <c r="JCW125" s="516"/>
      <c r="JCX125" s="516"/>
      <c r="JCY125" s="516"/>
      <c r="JCZ125" s="516"/>
      <c r="JDA125" s="516"/>
      <c r="JDB125" s="516"/>
      <c r="JDC125" s="516"/>
      <c r="JDD125" s="516"/>
      <c r="JDE125" s="516"/>
      <c r="JDF125" s="516"/>
      <c r="JDG125" s="516"/>
      <c r="JDH125" s="516"/>
      <c r="JDI125" s="516"/>
      <c r="JDJ125" s="516"/>
      <c r="JDK125" s="516"/>
      <c r="JDL125" s="516"/>
      <c r="JDM125" s="516"/>
      <c r="JDN125" s="516"/>
      <c r="JDO125" s="516"/>
      <c r="JDP125" s="516"/>
      <c r="JDQ125" s="516"/>
      <c r="JDR125" s="516"/>
      <c r="JDS125" s="516"/>
      <c r="JDT125" s="516"/>
      <c r="JDU125" s="516"/>
      <c r="JDV125" s="516"/>
      <c r="JDW125" s="516"/>
      <c r="JDX125" s="516"/>
      <c r="JDY125" s="516"/>
      <c r="JDZ125" s="516"/>
      <c r="JEA125" s="516"/>
      <c r="JEB125" s="516"/>
      <c r="JEC125" s="516"/>
      <c r="JED125" s="516"/>
      <c r="JEE125" s="516"/>
      <c r="JEF125" s="516"/>
      <c r="JEG125" s="516"/>
      <c r="JEH125" s="516"/>
      <c r="JEI125" s="516"/>
      <c r="JEJ125" s="516"/>
      <c r="JEK125" s="516"/>
      <c r="JEL125" s="516"/>
      <c r="JEM125" s="516"/>
      <c r="JEN125" s="516"/>
      <c r="JEO125" s="516"/>
      <c r="JEP125" s="516"/>
      <c r="JEQ125" s="516"/>
      <c r="JER125" s="516"/>
      <c r="JES125" s="516"/>
      <c r="JET125" s="516"/>
      <c r="JEU125" s="516"/>
      <c r="JEV125" s="516"/>
      <c r="JEW125" s="516"/>
      <c r="JEX125" s="516"/>
      <c r="JEY125" s="516"/>
      <c r="JEZ125" s="516"/>
      <c r="JFA125" s="516"/>
      <c r="JFB125" s="516"/>
      <c r="JFC125" s="516"/>
      <c r="JFD125" s="516"/>
      <c r="JFE125" s="516"/>
      <c r="JFF125" s="516"/>
      <c r="JFG125" s="516"/>
      <c r="JFH125" s="516"/>
      <c r="JFI125" s="516"/>
      <c r="JFJ125" s="516"/>
      <c r="JFK125" s="516"/>
      <c r="JFL125" s="516"/>
      <c r="JFM125" s="516"/>
      <c r="JFN125" s="516"/>
      <c r="JFO125" s="516"/>
      <c r="JFP125" s="516"/>
      <c r="JFQ125" s="516"/>
      <c r="JFR125" s="516"/>
      <c r="JFS125" s="516"/>
      <c r="JFT125" s="516"/>
      <c r="JFU125" s="516"/>
      <c r="JFV125" s="516"/>
      <c r="JFW125" s="516"/>
      <c r="JFX125" s="516"/>
      <c r="JFY125" s="516"/>
      <c r="JFZ125" s="516"/>
      <c r="JGA125" s="516"/>
      <c r="JGB125" s="516"/>
      <c r="JGC125" s="516"/>
      <c r="JGD125" s="516"/>
      <c r="JGE125" s="516"/>
      <c r="JGF125" s="516"/>
      <c r="JGG125" s="516"/>
      <c r="JGH125" s="516"/>
      <c r="JGI125" s="516"/>
      <c r="JGJ125" s="516"/>
      <c r="JGK125" s="516"/>
      <c r="JGL125" s="516"/>
      <c r="JGM125" s="516"/>
      <c r="JGN125" s="516"/>
      <c r="JGO125" s="516"/>
      <c r="JGP125" s="516"/>
      <c r="JGQ125" s="516"/>
      <c r="JGR125" s="516"/>
      <c r="JGS125" s="516"/>
      <c r="JGT125" s="516"/>
      <c r="JGU125" s="516"/>
      <c r="JGV125" s="516"/>
      <c r="JGW125" s="516"/>
      <c r="JGX125" s="516"/>
      <c r="JGY125" s="516"/>
      <c r="JGZ125" s="516"/>
      <c r="JHA125" s="516"/>
      <c r="JHB125" s="516"/>
      <c r="JHC125" s="516"/>
      <c r="JHD125" s="516"/>
      <c r="JHE125" s="516"/>
      <c r="JHF125" s="516"/>
      <c r="JHG125" s="516"/>
      <c r="JHH125" s="516"/>
      <c r="JHI125" s="516"/>
      <c r="JHJ125" s="516"/>
      <c r="JHK125" s="516"/>
      <c r="JHL125" s="516"/>
      <c r="JHM125" s="516"/>
      <c r="JHN125" s="516"/>
      <c r="JHO125" s="516"/>
      <c r="JHP125" s="516"/>
      <c r="JHQ125" s="516"/>
      <c r="JHR125" s="516"/>
      <c r="JHS125" s="516"/>
      <c r="JHT125" s="516"/>
      <c r="JHU125" s="516"/>
      <c r="JHV125" s="516"/>
      <c r="JHW125" s="516"/>
      <c r="JHX125" s="516"/>
      <c r="JHY125" s="516"/>
      <c r="JHZ125" s="516"/>
      <c r="JIA125" s="516"/>
      <c r="JIB125" s="516"/>
      <c r="JIC125" s="516"/>
      <c r="JID125" s="516"/>
      <c r="JIE125" s="516"/>
      <c r="JIF125" s="516"/>
      <c r="JIG125" s="516"/>
      <c r="JIH125" s="516"/>
      <c r="JII125" s="516"/>
      <c r="JIJ125" s="516"/>
      <c r="JIK125" s="516"/>
      <c r="JIL125" s="516"/>
      <c r="JIM125" s="516"/>
      <c r="JIN125" s="516"/>
      <c r="JIO125" s="516"/>
      <c r="JIP125" s="516"/>
      <c r="JIQ125" s="516"/>
      <c r="JIR125" s="516"/>
      <c r="JIS125" s="516"/>
      <c r="JIT125" s="516"/>
      <c r="JIU125" s="516"/>
      <c r="JIV125" s="516"/>
      <c r="JIW125" s="516"/>
      <c r="JIX125" s="516"/>
      <c r="JIY125" s="516"/>
      <c r="JIZ125" s="516"/>
      <c r="JJA125" s="516"/>
      <c r="JJB125" s="516"/>
      <c r="JJC125" s="516"/>
      <c r="JJD125" s="516"/>
      <c r="JJE125" s="516"/>
      <c r="JJF125" s="516"/>
      <c r="JJG125" s="516"/>
      <c r="JJH125" s="516"/>
      <c r="JJI125" s="516"/>
      <c r="JJJ125" s="516"/>
      <c r="JJK125" s="516"/>
      <c r="JJL125" s="516"/>
      <c r="JJM125" s="516"/>
      <c r="JJN125" s="516"/>
      <c r="JJO125" s="516"/>
      <c r="JJP125" s="516"/>
      <c r="JJQ125" s="516"/>
      <c r="JJR125" s="516"/>
      <c r="JJS125" s="516"/>
      <c r="JJT125" s="516"/>
      <c r="JJU125" s="516"/>
      <c r="JJV125" s="516"/>
      <c r="JJW125" s="516"/>
      <c r="JJX125" s="516"/>
      <c r="JJY125" s="516"/>
      <c r="JJZ125" s="516"/>
      <c r="JKA125" s="516"/>
      <c r="JKB125" s="516"/>
      <c r="JKC125" s="516"/>
      <c r="JKD125" s="516"/>
      <c r="JKE125" s="516"/>
      <c r="JKF125" s="516"/>
      <c r="JKG125" s="516"/>
      <c r="JKH125" s="516"/>
      <c r="JKI125" s="516"/>
      <c r="JKJ125" s="516"/>
      <c r="JKK125" s="516"/>
      <c r="JKL125" s="516"/>
      <c r="JKM125" s="516"/>
      <c r="JKN125" s="516"/>
      <c r="JKO125" s="516"/>
      <c r="JKP125" s="516"/>
      <c r="JKQ125" s="516"/>
      <c r="JKR125" s="516"/>
      <c r="JKS125" s="516"/>
      <c r="JKT125" s="516"/>
      <c r="JKU125" s="516"/>
      <c r="JKV125" s="516"/>
      <c r="JKW125" s="516"/>
      <c r="JKX125" s="516"/>
      <c r="JKY125" s="516"/>
      <c r="JKZ125" s="516"/>
      <c r="JLA125" s="516"/>
      <c r="JLB125" s="516"/>
      <c r="JLC125" s="516"/>
      <c r="JLD125" s="516"/>
      <c r="JLE125" s="516"/>
      <c r="JLF125" s="516"/>
      <c r="JLG125" s="516"/>
      <c r="JLH125" s="516"/>
      <c r="JLI125" s="516"/>
      <c r="JLJ125" s="516"/>
      <c r="JLK125" s="516"/>
      <c r="JLL125" s="516"/>
      <c r="JLM125" s="516"/>
      <c r="JLN125" s="516"/>
      <c r="JLO125" s="516"/>
      <c r="JLP125" s="516"/>
      <c r="JLQ125" s="516"/>
      <c r="JLR125" s="516"/>
      <c r="JLS125" s="516"/>
      <c r="JLT125" s="516"/>
      <c r="JLU125" s="516"/>
      <c r="JLV125" s="516"/>
      <c r="JLW125" s="516"/>
      <c r="JLX125" s="516"/>
      <c r="JLY125" s="516"/>
      <c r="JLZ125" s="516"/>
      <c r="JMA125" s="516"/>
      <c r="JMB125" s="516"/>
      <c r="JMC125" s="516"/>
      <c r="JMD125" s="516"/>
      <c r="JME125" s="516"/>
      <c r="JMF125" s="516"/>
      <c r="JMG125" s="516"/>
      <c r="JMH125" s="516"/>
      <c r="JMI125" s="516"/>
      <c r="JMJ125" s="516"/>
      <c r="JMK125" s="516"/>
      <c r="JML125" s="516"/>
      <c r="JMM125" s="516"/>
      <c r="JMN125" s="516"/>
      <c r="JMO125" s="516"/>
      <c r="JMP125" s="516"/>
      <c r="JMQ125" s="516"/>
      <c r="JMR125" s="516"/>
      <c r="JMS125" s="516"/>
      <c r="JMT125" s="516"/>
      <c r="JMU125" s="516"/>
      <c r="JMV125" s="516"/>
      <c r="JMW125" s="516"/>
      <c r="JMX125" s="516"/>
      <c r="JMY125" s="516"/>
      <c r="JMZ125" s="516"/>
      <c r="JNA125" s="516"/>
      <c r="JNB125" s="516"/>
      <c r="JNC125" s="516"/>
      <c r="JND125" s="516"/>
      <c r="JNE125" s="516"/>
      <c r="JNF125" s="516"/>
      <c r="JNG125" s="516"/>
      <c r="JNH125" s="516"/>
      <c r="JNI125" s="516"/>
      <c r="JNJ125" s="516"/>
      <c r="JNK125" s="516"/>
      <c r="JNL125" s="516"/>
      <c r="JNM125" s="516"/>
      <c r="JNN125" s="516"/>
      <c r="JNO125" s="516"/>
      <c r="JNP125" s="516"/>
      <c r="JNQ125" s="516"/>
      <c r="JNR125" s="516"/>
      <c r="JNS125" s="516"/>
      <c r="JNT125" s="516"/>
      <c r="JNU125" s="516"/>
      <c r="JNV125" s="516"/>
      <c r="JNW125" s="516"/>
      <c r="JNX125" s="516"/>
      <c r="JNY125" s="516"/>
      <c r="JNZ125" s="516"/>
      <c r="JOA125" s="516"/>
      <c r="JOB125" s="516"/>
      <c r="JOC125" s="516"/>
      <c r="JOD125" s="516"/>
      <c r="JOE125" s="516"/>
      <c r="JOF125" s="516"/>
      <c r="JOG125" s="516"/>
      <c r="JOH125" s="516"/>
      <c r="JOI125" s="516"/>
      <c r="JOJ125" s="516"/>
      <c r="JOK125" s="516"/>
      <c r="JOL125" s="516"/>
      <c r="JOM125" s="516"/>
      <c r="JON125" s="516"/>
      <c r="JOO125" s="516"/>
      <c r="JOP125" s="516"/>
      <c r="JOQ125" s="516"/>
      <c r="JOR125" s="516"/>
      <c r="JOS125" s="516"/>
      <c r="JOT125" s="516"/>
      <c r="JOU125" s="516"/>
      <c r="JOV125" s="516"/>
      <c r="JOW125" s="516"/>
      <c r="JOX125" s="516"/>
      <c r="JOY125" s="516"/>
      <c r="JOZ125" s="516"/>
      <c r="JPA125" s="516"/>
      <c r="JPB125" s="516"/>
      <c r="JPC125" s="516"/>
      <c r="JPD125" s="516"/>
      <c r="JPE125" s="516"/>
      <c r="JPF125" s="516"/>
      <c r="JPG125" s="516"/>
      <c r="JPH125" s="516"/>
      <c r="JPI125" s="516"/>
      <c r="JPJ125" s="516"/>
      <c r="JPK125" s="516"/>
      <c r="JPL125" s="516"/>
      <c r="JPM125" s="516"/>
      <c r="JPN125" s="516"/>
      <c r="JPO125" s="516"/>
      <c r="JPP125" s="516"/>
      <c r="JPQ125" s="516"/>
      <c r="JPR125" s="516"/>
      <c r="JPS125" s="516"/>
      <c r="JPT125" s="516"/>
      <c r="JPU125" s="516"/>
      <c r="JPV125" s="516"/>
      <c r="JPW125" s="516"/>
      <c r="JPX125" s="516"/>
      <c r="JPY125" s="516"/>
      <c r="JPZ125" s="516"/>
      <c r="JQA125" s="516"/>
      <c r="JQB125" s="516"/>
      <c r="JQC125" s="516"/>
      <c r="JQD125" s="516"/>
      <c r="JQE125" s="516"/>
      <c r="JQF125" s="516"/>
      <c r="JQG125" s="516"/>
      <c r="JQH125" s="516"/>
      <c r="JQI125" s="516"/>
      <c r="JQJ125" s="516"/>
      <c r="JQK125" s="516"/>
      <c r="JQL125" s="516"/>
      <c r="JQM125" s="516"/>
      <c r="JQN125" s="516"/>
      <c r="JQO125" s="516"/>
      <c r="JQP125" s="516"/>
      <c r="JQQ125" s="516"/>
      <c r="JQR125" s="516"/>
      <c r="JQS125" s="516"/>
      <c r="JQT125" s="516"/>
      <c r="JQU125" s="516"/>
      <c r="JQV125" s="516"/>
      <c r="JQW125" s="516"/>
      <c r="JQX125" s="516"/>
      <c r="JQY125" s="516"/>
      <c r="JQZ125" s="516"/>
      <c r="JRA125" s="516"/>
      <c r="JRB125" s="516"/>
      <c r="JRC125" s="516"/>
      <c r="JRD125" s="516"/>
      <c r="JRE125" s="516"/>
      <c r="JRF125" s="516"/>
      <c r="JRG125" s="516"/>
      <c r="JRH125" s="516"/>
      <c r="JRI125" s="516"/>
      <c r="JRJ125" s="516"/>
      <c r="JRK125" s="516"/>
      <c r="JRL125" s="516"/>
      <c r="JRM125" s="516"/>
      <c r="JRN125" s="516"/>
      <c r="JRO125" s="516"/>
      <c r="JRP125" s="516"/>
      <c r="JRQ125" s="516"/>
      <c r="JRR125" s="516"/>
      <c r="JRS125" s="516"/>
      <c r="JRT125" s="516"/>
      <c r="JRU125" s="516"/>
      <c r="JRV125" s="516"/>
      <c r="JRW125" s="516"/>
      <c r="JRX125" s="516"/>
      <c r="JRY125" s="516"/>
      <c r="JRZ125" s="516"/>
      <c r="JSA125" s="516"/>
      <c r="JSB125" s="516"/>
      <c r="JSC125" s="516"/>
      <c r="JSD125" s="516"/>
      <c r="JSE125" s="516"/>
      <c r="JSF125" s="516"/>
      <c r="JSG125" s="516"/>
      <c r="JSH125" s="516"/>
      <c r="JSI125" s="516"/>
      <c r="JSJ125" s="516"/>
      <c r="JSK125" s="516"/>
      <c r="JSL125" s="516"/>
      <c r="JSM125" s="516"/>
      <c r="JSN125" s="516"/>
      <c r="JSO125" s="516"/>
      <c r="JSP125" s="516"/>
      <c r="JSQ125" s="516"/>
      <c r="JSR125" s="516"/>
      <c r="JSS125" s="516"/>
      <c r="JST125" s="516"/>
      <c r="JSU125" s="516"/>
      <c r="JSV125" s="516"/>
      <c r="JSW125" s="516"/>
      <c r="JSX125" s="516"/>
      <c r="JSY125" s="516"/>
      <c r="JSZ125" s="516"/>
      <c r="JTA125" s="516"/>
      <c r="JTB125" s="516"/>
      <c r="JTC125" s="516"/>
      <c r="JTD125" s="516"/>
      <c r="JTE125" s="516"/>
      <c r="JTF125" s="516"/>
      <c r="JTG125" s="516"/>
      <c r="JTH125" s="516"/>
      <c r="JTI125" s="516"/>
      <c r="JTJ125" s="516"/>
      <c r="JTK125" s="516"/>
      <c r="JTL125" s="516"/>
      <c r="JTM125" s="516"/>
      <c r="JTN125" s="516"/>
      <c r="JTO125" s="516"/>
      <c r="JTP125" s="516"/>
      <c r="JTQ125" s="516"/>
      <c r="JTR125" s="516"/>
      <c r="JTS125" s="516"/>
      <c r="JTT125" s="516"/>
      <c r="JTU125" s="516"/>
      <c r="JTV125" s="516"/>
      <c r="JTW125" s="516"/>
      <c r="JTX125" s="516"/>
      <c r="JTY125" s="516"/>
      <c r="JTZ125" s="516"/>
      <c r="JUA125" s="516"/>
      <c r="JUB125" s="516"/>
      <c r="JUC125" s="516"/>
      <c r="JUD125" s="516"/>
      <c r="JUE125" s="516"/>
      <c r="JUF125" s="516"/>
      <c r="JUG125" s="516"/>
      <c r="JUH125" s="516"/>
      <c r="JUI125" s="516"/>
      <c r="JUJ125" s="516"/>
      <c r="JUK125" s="516"/>
      <c r="JUL125" s="516"/>
      <c r="JUM125" s="516"/>
      <c r="JUN125" s="516"/>
      <c r="JUO125" s="516"/>
      <c r="JUP125" s="516"/>
      <c r="JUQ125" s="516"/>
      <c r="JUR125" s="516"/>
      <c r="JUS125" s="516"/>
      <c r="JUT125" s="516"/>
      <c r="JUU125" s="516"/>
      <c r="JUV125" s="516"/>
      <c r="JUW125" s="516"/>
      <c r="JUX125" s="516"/>
      <c r="JUY125" s="516"/>
      <c r="JUZ125" s="516"/>
      <c r="JVA125" s="516"/>
      <c r="JVB125" s="516"/>
      <c r="JVC125" s="516"/>
      <c r="JVD125" s="516"/>
      <c r="JVE125" s="516"/>
      <c r="JVF125" s="516"/>
      <c r="JVG125" s="516"/>
      <c r="JVH125" s="516"/>
      <c r="JVI125" s="516"/>
      <c r="JVJ125" s="516"/>
      <c r="JVK125" s="516"/>
      <c r="JVL125" s="516"/>
      <c r="JVM125" s="516"/>
      <c r="JVN125" s="516"/>
      <c r="JVO125" s="516"/>
      <c r="JVP125" s="516"/>
      <c r="JVQ125" s="516"/>
      <c r="JVR125" s="516"/>
      <c r="JVS125" s="516"/>
      <c r="JVT125" s="516"/>
      <c r="JVU125" s="516"/>
      <c r="JVV125" s="516"/>
      <c r="JVW125" s="516"/>
      <c r="JVX125" s="516"/>
      <c r="JVY125" s="516"/>
      <c r="JVZ125" s="516"/>
      <c r="JWA125" s="516"/>
      <c r="JWB125" s="516"/>
      <c r="JWC125" s="516"/>
      <c r="JWD125" s="516"/>
      <c r="JWE125" s="516"/>
      <c r="JWF125" s="516"/>
      <c r="JWG125" s="516"/>
      <c r="JWH125" s="516"/>
      <c r="JWI125" s="516"/>
      <c r="JWJ125" s="516"/>
      <c r="JWK125" s="516"/>
      <c r="JWL125" s="516"/>
      <c r="JWM125" s="516"/>
      <c r="JWN125" s="516"/>
      <c r="JWO125" s="516"/>
      <c r="JWP125" s="516"/>
      <c r="JWQ125" s="516"/>
      <c r="JWR125" s="516"/>
      <c r="JWS125" s="516"/>
      <c r="JWT125" s="516"/>
      <c r="JWU125" s="516"/>
      <c r="JWV125" s="516"/>
      <c r="JWW125" s="516"/>
      <c r="JWX125" s="516"/>
      <c r="JWY125" s="516"/>
      <c r="JWZ125" s="516"/>
      <c r="JXA125" s="516"/>
      <c r="JXB125" s="516"/>
      <c r="JXC125" s="516"/>
      <c r="JXD125" s="516"/>
      <c r="JXE125" s="516"/>
      <c r="JXF125" s="516"/>
      <c r="JXG125" s="516"/>
      <c r="JXH125" s="516"/>
      <c r="JXI125" s="516"/>
      <c r="JXJ125" s="516"/>
      <c r="JXK125" s="516"/>
      <c r="JXL125" s="516"/>
      <c r="JXM125" s="516"/>
      <c r="JXN125" s="516"/>
      <c r="JXO125" s="516"/>
      <c r="JXP125" s="516"/>
      <c r="JXQ125" s="516"/>
      <c r="JXR125" s="516"/>
      <c r="JXS125" s="516"/>
      <c r="JXT125" s="516"/>
      <c r="JXU125" s="516"/>
      <c r="JXV125" s="516"/>
      <c r="JXW125" s="516"/>
      <c r="JXX125" s="516"/>
      <c r="JXY125" s="516"/>
      <c r="JXZ125" s="516"/>
      <c r="JYA125" s="516"/>
      <c r="JYB125" s="516"/>
      <c r="JYC125" s="516"/>
      <c r="JYD125" s="516"/>
      <c r="JYE125" s="516"/>
      <c r="JYF125" s="516"/>
      <c r="JYG125" s="516"/>
      <c r="JYH125" s="516"/>
      <c r="JYI125" s="516"/>
      <c r="JYJ125" s="516"/>
      <c r="JYK125" s="516"/>
      <c r="JYL125" s="516"/>
      <c r="JYM125" s="516"/>
      <c r="JYN125" s="516"/>
      <c r="JYO125" s="516"/>
      <c r="JYP125" s="516"/>
      <c r="JYQ125" s="516"/>
      <c r="JYR125" s="516"/>
      <c r="JYS125" s="516"/>
      <c r="JYT125" s="516"/>
      <c r="JYU125" s="516"/>
      <c r="JYV125" s="516"/>
      <c r="JYW125" s="516"/>
      <c r="JYX125" s="516"/>
      <c r="JYY125" s="516"/>
      <c r="JYZ125" s="516"/>
      <c r="JZA125" s="516"/>
      <c r="JZB125" s="516"/>
      <c r="JZC125" s="516"/>
      <c r="JZD125" s="516"/>
      <c r="JZE125" s="516"/>
      <c r="JZF125" s="516"/>
      <c r="JZG125" s="516"/>
      <c r="JZH125" s="516"/>
      <c r="JZI125" s="516"/>
      <c r="JZJ125" s="516"/>
      <c r="JZK125" s="516"/>
      <c r="JZL125" s="516"/>
      <c r="JZM125" s="516"/>
      <c r="JZN125" s="516"/>
      <c r="JZO125" s="516"/>
      <c r="JZP125" s="516"/>
      <c r="JZQ125" s="516"/>
      <c r="JZR125" s="516"/>
      <c r="JZS125" s="516"/>
      <c r="JZT125" s="516"/>
      <c r="JZU125" s="516"/>
      <c r="JZV125" s="516"/>
      <c r="JZW125" s="516"/>
      <c r="JZX125" s="516"/>
      <c r="JZY125" s="516"/>
      <c r="JZZ125" s="516"/>
      <c r="KAA125" s="516"/>
      <c r="KAB125" s="516"/>
      <c r="KAC125" s="516"/>
      <c r="KAD125" s="516"/>
      <c r="KAE125" s="516"/>
      <c r="KAF125" s="516"/>
      <c r="KAG125" s="516"/>
      <c r="KAH125" s="516"/>
      <c r="KAI125" s="516"/>
      <c r="KAJ125" s="516"/>
      <c r="KAK125" s="516"/>
      <c r="KAL125" s="516"/>
      <c r="KAM125" s="516"/>
      <c r="KAN125" s="516"/>
      <c r="KAO125" s="516"/>
      <c r="KAP125" s="516"/>
      <c r="KAQ125" s="516"/>
      <c r="KAR125" s="516"/>
      <c r="KAS125" s="516"/>
      <c r="KAT125" s="516"/>
      <c r="KAU125" s="516"/>
      <c r="KAV125" s="516"/>
      <c r="KAW125" s="516"/>
      <c r="KAX125" s="516"/>
      <c r="KAY125" s="516"/>
      <c r="KAZ125" s="516"/>
      <c r="KBA125" s="516"/>
      <c r="KBB125" s="516"/>
      <c r="KBC125" s="516"/>
      <c r="KBD125" s="516"/>
      <c r="KBE125" s="516"/>
      <c r="KBF125" s="516"/>
      <c r="KBG125" s="516"/>
      <c r="KBH125" s="516"/>
      <c r="KBI125" s="516"/>
      <c r="KBJ125" s="516"/>
      <c r="KBK125" s="516"/>
      <c r="KBL125" s="516"/>
      <c r="KBM125" s="516"/>
      <c r="KBN125" s="516"/>
      <c r="KBO125" s="516"/>
      <c r="KBP125" s="516"/>
      <c r="KBQ125" s="516"/>
      <c r="KBR125" s="516"/>
      <c r="KBS125" s="516"/>
      <c r="KBT125" s="516"/>
      <c r="KBU125" s="516"/>
      <c r="KBV125" s="516"/>
      <c r="KBW125" s="516"/>
      <c r="KBX125" s="516"/>
      <c r="KBY125" s="516"/>
      <c r="KBZ125" s="516"/>
      <c r="KCA125" s="516"/>
      <c r="KCB125" s="516"/>
      <c r="KCC125" s="516"/>
      <c r="KCD125" s="516"/>
      <c r="KCE125" s="516"/>
      <c r="KCF125" s="516"/>
      <c r="KCG125" s="516"/>
      <c r="KCH125" s="516"/>
      <c r="KCI125" s="516"/>
      <c r="KCJ125" s="516"/>
      <c r="KCK125" s="516"/>
      <c r="KCL125" s="516"/>
      <c r="KCM125" s="516"/>
      <c r="KCN125" s="516"/>
      <c r="KCO125" s="516"/>
      <c r="KCP125" s="516"/>
      <c r="KCQ125" s="516"/>
      <c r="KCR125" s="516"/>
      <c r="KCS125" s="516"/>
      <c r="KCT125" s="516"/>
      <c r="KCU125" s="516"/>
      <c r="KCV125" s="516"/>
      <c r="KCW125" s="516"/>
      <c r="KCX125" s="516"/>
      <c r="KCY125" s="516"/>
      <c r="KCZ125" s="516"/>
      <c r="KDA125" s="516"/>
      <c r="KDB125" s="516"/>
      <c r="KDC125" s="516"/>
      <c r="KDD125" s="516"/>
      <c r="KDE125" s="516"/>
      <c r="KDF125" s="516"/>
      <c r="KDG125" s="516"/>
      <c r="KDH125" s="516"/>
      <c r="KDI125" s="516"/>
      <c r="KDJ125" s="516"/>
      <c r="KDK125" s="516"/>
      <c r="KDL125" s="516"/>
      <c r="KDM125" s="516"/>
      <c r="KDN125" s="516"/>
      <c r="KDO125" s="516"/>
      <c r="KDP125" s="516"/>
      <c r="KDQ125" s="516"/>
      <c r="KDR125" s="516"/>
      <c r="KDS125" s="516"/>
      <c r="KDT125" s="516"/>
      <c r="KDU125" s="516"/>
      <c r="KDV125" s="516"/>
      <c r="KDW125" s="516"/>
      <c r="KDX125" s="516"/>
      <c r="KDY125" s="516"/>
      <c r="KDZ125" s="516"/>
      <c r="KEA125" s="516"/>
      <c r="KEB125" s="516"/>
      <c r="KEC125" s="516"/>
      <c r="KED125" s="516"/>
      <c r="KEE125" s="516"/>
      <c r="KEF125" s="516"/>
      <c r="KEG125" s="516"/>
      <c r="KEH125" s="516"/>
      <c r="KEI125" s="516"/>
      <c r="KEJ125" s="516"/>
      <c r="KEK125" s="516"/>
      <c r="KEL125" s="516"/>
      <c r="KEM125" s="516"/>
      <c r="KEN125" s="516"/>
      <c r="KEO125" s="516"/>
      <c r="KEP125" s="516"/>
      <c r="KEQ125" s="516"/>
      <c r="KER125" s="516"/>
      <c r="KES125" s="516"/>
      <c r="KET125" s="516"/>
      <c r="KEU125" s="516"/>
      <c r="KEV125" s="516"/>
      <c r="KEW125" s="516"/>
      <c r="KEX125" s="516"/>
      <c r="KEY125" s="516"/>
      <c r="KEZ125" s="516"/>
      <c r="KFA125" s="516"/>
      <c r="KFB125" s="516"/>
      <c r="KFC125" s="516"/>
      <c r="KFD125" s="516"/>
      <c r="KFE125" s="516"/>
      <c r="KFF125" s="516"/>
      <c r="KFG125" s="516"/>
      <c r="KFH125" s="516"/>
      <c r="KFI125" s="516"/>
      <c r="KFJ125" s="516"/>
      <c r="KFK125" s="516"/>
      <c r="KFL125" s="516"/>
      <c r="KFM125" s="516"/>
      <c r="KFN125" s="516"/>
      <c r="KFO125" s="516"/>
      <c r="KFP125" s="516"/>
      <c r="KFQ125" s="516"/>
      <c r="KFR125" s="516"/>
      <c r="KFS125" s="516"/>
      <c r="KFT125" s="516"/>
      <c r="KFU125" s="516"/>
      <c r="KFV125" s="516"/>
      <c r="KFW125" s="516"/>
      <c r="KFX125" s="516"/>
      <c r="KFY125" s="516"/>
      <c r="KFZ125" s="516"/>
      <c r="KGA125" s="516"/>
      <c r="KGB125" s="516"/>
      <c r="KGC125" s="516"/>
      <c r="KGD125" s="516"/>
      <c r="KGE125" s="516"/>
      <c r="KGF125" s="516"/>
      <c r="KGG125" s="516"/>
      <c r="KGH125" s="516"/>
      <c r="KGI125" s="516"/>
      <c r="KGJ125" s="516"/>
      <c r="KGK125" s="516"/>
      <c r="KGL125" s="516"/>
      <c r="KGM125" s="516"/>
      <c r="KGN125" s="516"/>
      <c r="KGO125" s="516"/>
      <c r="KGP125" s="516"/>
      <c r="KGQ125" s="516"/>
      <c r="KGR125" s="516"/>
      <c r="KGS125" s="516"/>
      <c r="KGT125" s="516"/>
      <c r="KGU125" s="516"/>
      <c r="KGV125" s="516"/>
      <c r="KGW125" s="516"/>
      <c r="KGX125" s="516"/>
      <c r="KGY125" s="516"/>
      <c r="KGZ125" s="516"/>
      <c r="KHA125" s="516"/>
      <c r="KHB125" s="516"/>
      <c r="KHC125" s="516"/>
      <c r="KHD125" s="516"/>
      <c r="KHE125" s="516"/>
      <c r="KHF125" s="516"/>
      <c r="KHG125" s="516"/>
      <c r="KHH125" s="516"/>
      <c r="KHI125" s="516"/>
      <c r="KHJ125" s="516"/>
      <c r="KHK125" s="516"/>
      <c r="KHL125" s="516"/>
      <c r="KHM125" s="516"/>
      <c r="KHN125" s="516"/>
      <c r="KHO125" s="516"/>
      <c r="KHP125" s="516"/>
      <c r="KHQ125" s="516"/>
      <c r="KHR125" s="516"/>
      <c r="KHS125" s="516"/>
      <c r="KHT125" s="516"/>
      <c r="KHU125" s="516"/>
      <c r="KHV125" s="516"/>
      <c r="KHW125" s="516"/>
      <c r="KHX125" s="516"/>
      <c r="KHY125" s="516"/>
      <c r="KHZ125" s="516"/>
      <c r="KIA125" s="516"/>
      <c r="KIB125" s="516"/>
      <c r="KIC125" s="516"/>
      <c r="KID125" s="516"/>
      <c r="KIE125" s="516"/>
      <c r="KIF125" s="516"/>
      <c r="KIG125" s="516"/>
      <c r="KIH125" s="516"/>
      <c r="KII125" s="516"/>
      <c r="KIJ125" s="516"/>
      <c r="KIK125" s="516"/>
      <c r="KIL125" s="516"/>
      <c r="KIM125" s="516"/>
      <c r="KIN125" s="516"/>
      <c r="KIO125" s="516"/>
      <c r="KIP125" s="516"/>
      <c r="KIQ125" s="516"/>
      <c r="KIR125" s="516"/>
      <c r="KIS125" s="516"/>
      <c r="KIT125" s="516"/>
      <c r="KIU125" s="516"/>
      <c r="KIV125" s="516"/>
      <c r="KIW125" s="516"/>
      <c r="KIX125" s="516"/>
      <c r="KIY125" s="516"/>
      <c r="KIZ125" s="516"/>
      <c r="KJA125" s="516"/>
      <c r="KJB125" s="516"/>
      <c r="KJC125" s="516"/>
      <c r="KJD125" s="516"/>
      <c r="KJE125" s="516"/>
      <c r="KJF125" s="516"/>
      <c r="KJG125" s="516"/>
      <c r="KJH125" s="516"/>
      <c r="KJI125" s="516"/>
      <c r="KJJ125" s="516"/>
      <c r="KJK125" s="516"/>
      <c r="KJL125" s="516"/>
      <c r="KJM125" s="516"/>
      <c r="KJN125" s="516"/>
      <c r="KJO125" s="516"/>
      <c r="KJP125" s="516"/>
      <c r="KJQ125" s="516"/>
      <c r="KJR125" s="516"/>
      <c r="KJS125" s="516"/>
      <c r="KJT125" s="516"/>
      <c r="KJU125" s="516"/>
      <c r="KJV125" s="516"/>
      <c r="KJW125" s="516"/>
      <c r="KJX125" s="516"/>
      <c r="KJY125" s="516"/>
      <c r="KJZ125" s="516"/>
      <c r="KKA125" s="516"/>
      <c r="KKB125" s="516"/>
      <c r="KKC125" s="516"/>
      <c r="KKD125" s="516"/>
      <c r="KKE125" s="516"/>
      <c r="KKF125" s="516"/>
      <c r="KKG125" s="516"/>
      <c r="KKH125" s="516"/>
      <c r="KKI125" s="516"/>
      <c r="KKJ125" s="516"/>
      <c r="KKK125" s="516"/>
      <c r="KKL125" s="516"/>
      <c r="KKM125" s="516"/>
      <c r="KKN125" s="516"/>
      <c r="KKO125" s="516"/>
      <c r="KKP125" s="516"/>
      <c r="KKQ125" s="516"/>
      <c r="KKR125" s="516"/>
      <c r="KKS125" s="516"/>
      <c r="KKT125" s="516"/>
      <c r="KKU125" s="516"/>
      <c r="KKV125" s="516"/>
      <c r="KKW125" s="516"/>
      <c r="KKX125" s="516"/>
      <c r="KKY125" s="516"/>
      <c r="KKZ125" s="516"/>
      <c r="KLA125" s="516"/>
      <c r="KLB125" s="516"/>
      <c r="KLC125" s="516"/>
      <c r="KLD125" s="516"/>
      <c r="KLE125" s="516"/>
      <c r="KLF125" s="516"/>
      <c r="KLG125" s="516"/>
      <c r="KLH125" s="516"/>
      <c r="KLI125" s="516"/>
      <c r="KLJ125" s="516"/>
      <c r="KLK125" s="516"/>
      <c r="KLL125" s="516"/>
      <c r="KLM125" s="516"/>
      <c r="KLN125" s="516"/>
      <c r="KLO125" s="516"/>
      <c r="KLP125" s="516"/>
      <c r="KLQ125" s="516"/>
      <c r="KLR125" s="516"/>
      <c r="KLS125" s="516"/>
      <c r="KLT125" s="516"/>
      <c r="KLU125" s="516"/>
      <c r="KLV125" s="516"/>
      <c r="KLW125" s="516"/>
      <c r="KLX125" s="516"/>
      <c r="KLY125" s="516"/>
      <c r="KLZ125" s="516"/>
      <c r="KMA125" s="516"/>
      <c r="KMB125" s="516"/>
      <c r="KMC125" s="516"/>
      <c r="KMD125" s="516"/>
      <c r="KME125" s="516"/>
      <c r="KMF125" s="516"/>
      <c r="KMG125" s="516"/>
      <c r="KMH125" s="516"/>
      <c r="KMI125" s="516"/>
      <c r="KMJ125" s="516"/>
      <c r="KMK125" s="516"/>
      <c r="KML125" s="516"/>
      <c r="KMM125" s="516"/>
      <c r="KMN125" s="516"/>
      <c r="KMO125" s="516"/>
      <c r="KMP125" s="516"/>
      <c r="KMQ125" s="516"/>
      <c r="KMR125" s="516"/>
      <c r="KMS125" s="516"/>
      <c r="KMT125" s="516"/>
      <c r="KMU125" s="516"/>
      <c r="KMV125" s="516"/>
      <c r="KMW125" s="516"/>
      <c r="KMX125" s="516"/>
      <c r="KMY125" s="516"/>
      <c r="KMZ125" s="516"/>
      <c r="KNA125" s="516"/>
      <c r="KNB125" s="516"/>
      <c r="KNC125" s="516"/>
      <c r="KND125" s="516"/>
      <c r="KNE125" s="516"/>
      <c r="KNF125" s="516"/>
      <c r="KNG125" s="516"/>
      <c r="KNH125" s="516"/>
      <c r="KNI125" s="516"/>
      <c r="KNJ125" s="516"/>
      <c r="KNK125" s="516"/>
      <c r="KNL125" s="516"/>
      <c r="KNM125" s="516"/>
      <c r="KNN125" s="516"/>
      <c r="KNO125" s="516"/>
      <c r="KNP125" s="516"/>
      <c r="KNQ125" s="516"/>
      <c r="KNR125" s="516"/>
      <c r="KNS125" s="516"/>
      <c r="KNT125" s="516"/>
      <c r="KNU125" s="516"/>
      <c r="KNV125" s="516"/>
      <c r="KNW125" s="516"/>
      <c r="KNX125" s="516"/>
      <c r="KNY125" s="516"/>
      <c r="KNZ125" s="516"/>
      <c r="KOA125" s="516"/>
      <c r="KOB125" s="516"/>
      <c r="KOC125" s="516"/>
      <c r="KOD125" s="516"/>
      <c r="KOE125" s="516"/>
      <c r="KOF125" s="516"/>
      <c r="KOG125" s="516"/>
      <c r="KOH125" s="516"/>
      <c r="KOI125" s="516"/>
      <c r="KOJ125" s="516"/>
      <c r="KOK125" s="516"/>
      <c r="KOL125" s="516"/>
      <c r="KOM125" s="516"/>
      <c r="KON125" s="516"/>
      <c r="KOO125" s="516"/>
      <c r="KOP125" s="516"/>
      <c r="KOQ125" s="516"/>
      <c r="KOR125" s="516"/>
      <c r="KOS125" s="516"/>
      <c r="KOT125" s="516"/>
      <c r="KOU125" s="516"/>
      <c r="KOV125" s="516"/>
      <c r="KOW125" s="516"/>
      <c r="KOX125" s="516"/>
      <c r="KOY125" s="516"/>
      <c r="KOZ125" s="516"/>
      <c r="KPA125" s="516"/>
      <c r="KPB125" s="516"/>
      <c r="KPC125" s="516"/>
      <c r="KPD125" s="516"/>
      <c r="KPE125" s="516"/>
      <c r="KPF125" s="516"/>
      <c r="KPG125" s="516"/>
      <c r="KPH125" s="516"/>
      <c r="KPI125" s="516"/>
      <c r="KPJ125" s="516"/>
      <c r="KPK125" s="516"/>
      <c r="KPL125" s="516"/>
      <c r="KPM125" s="516"/>
      <c r="KPN125" s="516"/>
      <c r="KPO125" s="516"/>
      <c r="KPP125" s="516"/>
      <c r="KPQ125" s="516"/>
      <c r="KPR125" s="516"/>
      <c r="KPS125" s="516"/>
      <c r="KPT125" s="516"/>
      <c r="KPU125" s="516"/>
      <c r="KPV125" s="516"/>
      <c r="KPW125" s="516"/>
      <c r="KPX125" s="516"/>
      <c r="KPY125" s="516"/>
      <c r="KPZ125" s="516"/>
      <c r="KQA125" s="516"/>
      <c r="KQB125" s="516"/>
      <c r="KQC125" s="516"/>
      <c r="KQD125" s="516"/>
      <c r="KQE125" s="516"/>
      <c r="KQF125" s="516"/>
      <c r="KQG125" s="516"/>
      <c r="KQH125" s="516"/>
      <c r="KQI125" s="516"/>
      <c r="KQJ125" s="516"/>
      <c r="KQK125" s="516"/>
      <c r="KQL125" s="516"/>
      <c r="KQM125" s="516"/>
      <c r="KQN125" s="516"/>
      <c r="KQO125" s="516"/>
      <c r="KQP125" s="516"/>
      <c r="KQQ125" s="516"/>
      <c r="KQR125" s="516"/>
      <c r="KQS125" s="516"/>
      <c r="KQT125" s="516"/>
      <c r="KQU125" s="516"/>
      <c r="KQV125" s="516"/>
      <c r="KQW125" s="516"/>
      <c r="KQX125" s="516"/>
      <c r="KQY125" s="516"/>
      <c r="KQZ125" s="516"/>
      <c r="KRA125" s="516"/>
      <c r="KRB125" s="516"/>
      <c r="KRC125" s="516"/>
      <c r="KRD125" s="516"/>
      <c r="KRE125" s="516"/>
      <c r="KRF125" s="516"/>
      <c r="KRG125" s="516"/>
      <c r="KRH125" s="516"/>
      <c r="KRI125" s="516"/>
      <c r="KRJ125" s="516"/>
      <c r="KRK125" s="516"/>
      <c r="KRL125" s="516"/>
      <c r="KRM125" s="516"/>
      <c r="KRN125" s="516"/>
      <c r="KRO125" s="516"/>
      <c r="KRP125" s="516"/>
      <c r="KRQ125" s="516"/>
      <c r="KRR125" s="516"/>
      <c r="KRS125" s="516"/>
      <c r="KRT125" s="516"/>
      <c r="KRU125" s="516"/>
      <c r="KRV125" s="516"/>
      <c r="KRW125" s="516"/>
      <c r="KRX125" s="516"/>
      <c r="KRY125" s="516"/>
      <c r="KRZ125" s="516"/>
      <c r="KSA125" s="516"/>
      <c r="KSB125" s="516"/>
      <c r="KSC125" s="516"/>
      <c r="KSD125" s="516"/>
      <c r="KSE125" s="516"/>
      <c r="KSF125" s="516"/>
      <c r="KSG125" s="516"/>
      <c r="KSH125" s="516"/>
      <c r="KSI125" s="516"/>
      <c r="KSJ125" s="516"/>
      <c r="KSK125" s="516"/>
      <c r="KSL125" s="516"/>
      <c r="KSM125" s="516"/>
      <c r="KSN125" s="516"/>
      <c r="KSO125" s="516"/>
      <c r="KSP125" s="516"/>
      <c r="KSQ125" s="516"/>
      <c r="KSR125" s="516"/>
      <c r="KSS125" s="516"/>
      <c r="KST125" s="516"/>
      <c r="KSU125" s="516"/>
      <c r="KSV125" s="516"/>
      <c r="KSW125" s="516"/>
      <c r="KSX125" s="516"/>
      <c r="KSY125" s="516"/>
      <c r="KSZ125" s="516"/>
      <c r="KTA125" s="516"/>
      <c r="KTB125" s="516"/>
      <c r="KTC125" s="516"/>
      <c r="KTD125" s="516"/>
      <c r="KTE125" s="516"/>
      <c r="KTF125" s="516"/>
      <c r="KTG125" s="516"/>
      <c r="KTH125" s="516"/>
      <c r="KTI125" s="516"/>
      <c r="KTJ125" s="516"/>
      <c r="KTK125" s="516"/>
      <c r="KTL125" s="516"/>
      <c r="KTM125" s="516"/>
      <c r="KTN125" s="516"/>
      <c r="KTO125" s="516"/>
      <c r="KTP125" s="516"/>
      <c r="KTQ125" s="516"/>
      <c r="KTR125" s="516"/>
      <c r="KTS125" s="516"/>
      <c r="KTT125" s="516"/>
      <c r="KTU125" s="516"/>
      <c r="KTV125" s="516"/>
      <c r="KTW125" s="516"/>
      <c r="KTX125" s="516"/>
      <c r="KTY125" s="516"/>
      <c r="KTZ125" s="516"/>
      <c r="KUA125" s="516"/>
      <c r="KUB125" s="516"/>
      <c r="KUC125" s="516"/>
      <c r="KUD125" s="516"/>
      <c r="KUE125" s="516"/>
      <c r="KUF125" s="516"/>
      <c r="KUG125" s="516"/>
      <c r="KUH125" s="516"/>
      <c r="KUI125" s="516"/>
      <c r="KUJ125" s="516"/>
      <c r="KUK125" s="516"/>
      <c r="KUL125" s="516"/>
      <c r="KUM125" s="516"/>
      <c r="KUN125" s="516"/>
      <c r="KUO125" s="516"/>
      <c r="KUP125" s="516"/>
      <c r="KUQ125" s="516"/>
      <c r="KUR125" s="516"/>
      <c r="KUS125" s="516"/>
      <c r="KUT125" s="516"/>
      <c r="KUU125" s="516"/>
      <c r="KUV125" s="516"/>
      <c r="KUW125" s="516"/>
      <c r="KUX125" s="516"/>
      <c r="KUY125" s="516"/>
      <c r="KUZ125" s="516"/>
      <c r="KVA125" s="516"/>
      <c r="KVB125" s="516"/>
      <c r="KVC125" s="516"/>
      <c r="KVD125" s="516"/>
      <c r="KVE125" s="516"/>
      <c r="KVF125" s="516"/>
      <c r="KVG125" s="516"/>
      <c r="KVH125" s="516"/>
      <c r="KVI125" s="516"/>
      <c r="KVJ125" s="516"/>
      <c r="KVK125" s="516"/>
      <c r="KVL125" s="516"/>
      <c r="KVM125" s="516"/>
      <c r="KVN125" s="516"/>
      <c r="KVO125" s="516"/>
      <c r="KVP125" s="516"/>
      <c r="KVQ125" s="516"/>
      <c r="KVR125" s="516"/>
      <c r="KVS125" s="516"/>
      <c r="KVT125" s="516"/>
      <c r="KVU125" s="516"/>
      <c r="KVV125" s="516"/>
      <c r="KVW125" s="516"/>
      <c r="KVX125" s="516"/>
      <c r="KVY125" s="516"/>
      <c r="KVZ125" s="516"/>
      <c r="KWA125" s="516"/>
      <c r="KWB125" s="516"/>
      <c r="KWC125" s="516"/>
      <c r="KWD125" s="516"/>
      <c r="KWE125" s="516"/>
      <c r="KWF125" s="516"/>
      <c r="KWG125" s="516"/>
      <c r="KWH125" s="516"/>
      <c r="KWI125" s="516"/>
      <c r="KWJ125" s="516"/>
      <c r="KWK125" s="516"/>
      <c r="KWL125" s="516"/>
      <c r="KWM125" s="516"/>
      <c r="KWN125" s="516"/>
      <c r="KWO125" s="516"/>
      <c r="KWP125" s="516"/>
      <c r="KWQ125" s="516"/>
      <c r="KWR125" s="516"/>
      <c r="KWS125" s="516"/>
      <c r="KWT125" s="516"/>
      <c r="KWU125" s="516"/>
      <c r="KWV125" s="516"/>
      <c r="KWW125" s="516"/>
      <c r="KWX125" s="516"/>
      <c r="KWY125" s="516"/>
      <c r="KWZ125" s="516"/>
      <c r="KXA125" s="516"/>
      <c r="KXB125" s="516"/>
      <c r="KXC125" s="516"/>
      <c r="KXD125" s="516"/>
      <c r="KXE125" s="516"/>
      <c r="KXF125" s="516"/>
      <c r="KXG125" s="516"/>
      <c r="KXH125" s="516"/>
      <c r="KXI125" s="516"/>
      <c r="KXJ125" s="516"/>
      <c r="KXK125" s="516"/>
      <c r="KXL125" s="516"/>
      <c r="KXM125" s="516"/>
      <c r="KXN125" s="516"/>
      <c r="KXO125" s="516"/>
      <c r="KXP125" s="516"/>
      <c r="KXQ125" s="516"/>
      <c r="KXR125" s="516"/>
      <c r="KXS125" s="516"/>
      <c r="KXT125" s="516"/>
      <c r="KXU125" s="516"/>
      <c r="KXV125" s="516"/>
      <c r="KXW125" s="516"/>
      <c r="KXX125" s="516"/>
      <c r="KXY125" s="516"/>
      <c r="KXZ125" s="516"/>
      <c r="KYA125" s="516"/>
      <c r="KYB125" s="516"/>
      <c r="KYC125" s="516"/>
      <c r="KYD125" s="516"/>
      <c r="KYE125" s="516"/>
      <c r="KYF125" s="516"/>
      <c r="KYG125" s="516"/>
      <c r="KYH125" s="516"/>
      <c r="KYI125" s="516"/>
      <c r="KYJ125" s="516"/>
      <c r="KYK125" s="516"/>
      <c r="KYL125" s="516"/>
      <c r="KYM125" s="516"/>
      <c r="KYN125" s="516"/>
      <c r="KYO125" s="516"/>
      <c r="KYP125" s="516"/>
      <c r="KYQ125" s="516"/>
      <c r="KYR125" s="516"/>
      <c r="KYS125" s="516"/>
      <c r="KYT125" s="516"/>
      <c r="KYU125" s="516"/>
      <c r="KYV125" s="516"/>
      <c r="KYW125" s="516"/>
      <c r="KYX125" s="516"/>
      <c r="KYY125" s="516"/>
      <c r="KYZ125" s="516"/>
      <c r="KZA125" s="516"/>
      <c r="KZB125" s="516"/>
      <c r="KZC125" s="516"/>
      <c r="KZD125" s="516"/>
      <c r="KZE125" s="516"/>
      <c r="KZF125" s="516"/>
      <c r="KZG125" s="516"/>
      <c r="KZH125" s="516"/>
      <c r="KZI125" s="516"/>
      <c r="KZJ125" s="516"/>
      <c r="KZK125" s="516"/>
      <c r="KZL125" s="516"/>
      <c r="KZM125" s="516"/>
      <c r="KZN125" s="516"/>
      <c r="KZO125" s="516"/>
      <c r="KZP125" s="516"/>
      <c r="KZQ125" s="516"/>
      <c r="KZR125" s="516"/>
      <c r="KZS125" s="516"/>
      <c r="KZT125" s="516"/>
      <c r="KZU125" s="516"/>
      <c r="KZV125" s="516"/>
      <c r="KZW125" s="516"/>
      <c r="KZX125" s="516"/>
      <c r="KZY125" s="516"/>
      <c r="KZZ125" s="516"/>
      <c r="LAA125" s="516"/>
      <c r="LAB125" s="516"/>
      <c r="LAC125" s="516"/>
      <c r="LAD125" s="516"/>
      <c r="LAE125" s="516"/>
      <c r="LAF125" s="516"/>
      <c r="LAG125" s="516"/>
      <c r="LAH125" s="516"/>
      <c r="LAI125" s="516"/>
      <c r="LAJ125" s="516"/>
      <c r="LAK125" s="516"/>
      <c r="LAL125" s="516"/>
      <c r="LAM125" s="516"/>
      <c r="LAN125" s="516"/>
      <c r="LAO125" s="516"/>
      <c r="LAP125" s="516"/>
      <c r="LAQ125" s="516"/>
      <c r="LAR125" s="516"/>
      <c r="LAS125" s="516"/>
      <c r="LAT125" s="516"/>
      <c r="LAU125" s="516"/>
      <c r="LAV125" s="516"/>
      <c r="LAW125" s="516"/>
      <c r="LAX125" s="516"/>
      <c r="LAY125" s="516"/>
      <c r="LAZ125" s="516"/>
      <c r="LBA125" s="516"/>
      <c r="LBB125" s="516"/>
      <c r="LBC125" s="516"/>
      <c r="LBD125" s="516"/>
      <c r="LBE125" s="516"/>
      <c r="LBF125" s="516"/>
      <c r="LBG125" s="516"/>
      <c r="LBH125" s="516"/>
      <c r="LBI125" s="516"/>
      <c r="LBJ125" s="516"/>
      <c r="LBK125" s="516"/>
      <c r="LBL125" s="516"/>
      <c r="LBM125" s="516"/>
      <c r="LBN125" s="516"/>
      <c r="LBO125" s="516"/>
      <c r="LBP125" s="516"/>
      <c r="LBQ125" s="516"/>
      <c r="LBR125" s="516"/>
      <c r="LBS125" s="516"/>
      <c r="LBT125" s="516"/>
      <c r="LBU125" s="516"/>
      <c r="LBV125" s="516"/>
      <c r="LBW125" s="516"/>
      <c r="LBX125" s="516"/>
      <c r="LBY125" s="516"/>
      <c r="LBZ125" s="516"/>
      <c r="LCA125" s="516"/>
      <c r="LCB125" s="516"/>
      <c r="LCC125" s="516"/>
      <c r="LCD125" s="516"/>
      <c r="LCE125" s="516"/>
      <c r="LCF125" s="516"/>
      <c r="LCG125" s="516"/>
      <c r="LCH125" s="516"/>
      <c r="LCI125" s="516"/>
      <c r="LCJ125" s="516"/>
      <c r="LCK125" s="516"/>
      <c r="LCL125" s="516"/>
      <c r="LCM125" s="516"/>
      <c r="LCN125" s="516"/>
      <c r="LCO125" s="516"/>
      <c r="LCP125" s="516"/>
      <c r="LCQ125" s="516"/>
      <c r="LCR125" s="516"/>
      <c r="LCS125" s="516"/>
      <c r="LCT125" s="516"/>
      <c r="LCU125" s="516"/>
      <c r="LCV125" s="516"/>
      <c r="LCW125" s="516"/>
      <c r="LCX125" s="516"/>
      <c r="LCY125" s="516"/>
      <c r="LCZ125" s="516"/>
      <c r="LDA125" s="516"/>
      <c r="LDB125" s="516"/>
      <c r="LDC125" s="516"/>
      <c r="LDD125" s="516"/>
      <c r="LDE125" s="516"/>
      <c r="LDF125" s="516"/>
      <c r="LDG125" s="516"/>
      <c r="LDH125" s="516"/>
      <c r="LDI125" s="516"/>
      <c r="LDJ125" s="516"/>
      <c r="LDK125" s="516"/>
      <c r="LDL125" s="516"/>
      <c r="LDM125" s="516"/>
      <c r="LDN125" s="516"/>
      <c r="LDO125" s="516"/>
      <c r="LDP125" s="516"/>
      <c r="LDQ125" s="516"/>
      <c r="LDR125" s="516"/>
      <c r="LDS125" s="516"/>
      <c r="LDT125" s="516"/>
      <c r="LDU125" s="516"/>
      <c r="LDV125" s="516"/>
      <c r="LDW125" s="516"/>
      <c r="LDX125" s="516"/>
      <c r="LDY125" s="516"/>
      <c r="LDZ125" s="516"/>
      <c r="LEA125" s="516"/>
      <c r="LEB125" s="516"/>
      <c r="LEC125" s="516"/>
      <c r="LED125" s="516"/>
      <c r="LEE125" s="516"/>
      <c r="LEF125" s="516"/>
      <c r="LEG125" s="516"/>
      <c r="LEH125" s="516"/>
      <c r="LEI125" s="516"/>
      <c r="LEJ125" s="516"/>
      <c r="LEK125" s="516"/>
      <c r="LEL125" s="516"/>
      <c r="LEM125" s="516"/>
      <c r="LEN125" s="516"/>
      <c r="LEO125" s="516"/>
      <c r="LEP125" s="516"/>
      <c r="LEQ125" s="516"/>
      <c r="LER125" s="516"/>
      <c r="LES125" s="516"/>
      <c r="LET125" s="516"/>
      <c r="LEU125" s="516"/>
      <c r="LEV125" s="516"/>
      <c r="LEW125" s="516"/>
      <c r="LEX125" s="516"/>
      <c r="LEY125" s="516"/>
      <c r="LEZ125" s="516"/>
      <c r="LFA125" s="516"/>
      <c r="LFB125" s="516"/>
      <c r="LFC125" s="516"/>
      <c r="LFD125" s="516"/>
      <c r="LFE125" s="516"/>
      <c r="LFF125" s="516"/>
      <c r="LFG125" s="516"/>
      <c r="LFH125" s="516"/>
      <c r="LFI125" s="516"/>
      <c r="LFJ125" s="516"/>
      <c r="LFK125" s="516"/>
      <c r="LFL125" s="516"/>
      <c r="LFM125" s="516"/>
      <c r="LFN125" s="516"/>
      <c r="LFO125" s="516"/>
      <c r="LFP125" s="516"/>
      <c r="LFQ125" s="516"/>
      <c r="LFR125" s="516"/>
      <c r="LFS125" s="516"/>
      <c r="LFT125" s="516"/>
      <c r="LFU125" s="516"/>
      <c r="LFV125" s="516"/>
      <c r="LFW125" s="516"/>
      <c r="LFX125" s="516"/>
      <c r="LFY125" s="516"/>
      <c r="LFZ125" s="516"/>
      <c r="LGA125" s="516"/>
      <c r="LGB125" s="516"/>
      <c r="LGC125" s="516"/>
      <c r="LGD125" s="516"/>
      <c r="LGE125" s="516"/>
      <c r="LGF125" s="516"/>
      <c r="LGG125" s="516"/>
      <c r="LGH125" s="516"/>
      <c r="LGI125" s="516"/>
      <c r="LGJ125" s="516"/>
      <c r="LGK125" s="516"/>
      <c r="LGL125" s="516"/>
      <c r="LGM125" s="516"/>
      <c r="LGN125" s="516"/>
      <c r="LGO125" s="516"/>
      <c r="LGP125" s="516"/>
      <c r="LGQ125" s="516"/>
      <c r="LGR125" s="516"/>
      <c r="LGS125" s="516"/>
      <c r="LGT125" s="516"/>
      <c r="LGU125" s="516"/>
      <c r="LGV125" s="516"/>
      <c r="LGW125" s="516"/>
      <c r="LGX125" s="516"/>
      <c r="LGY125" s="516"/>
      <c r="LGZ125" s="516"/>
      <c r="LHA125" s="516"/>
      <c r="LHB125" s="516"/>
      <c r="LHC125" s="516"/>
      <c r="LHD125" s="516"/>
      <c r="LHE125" s="516"/>
      <c r="LHF125" s="516"/>
      <c r="LHG125" s="516"/>
      <c r="LHH125" s="516"/>
      <c r="LHI125" s="516"/>
      <c r="LHJ125" s="516"/>
      <c r="LHK125" s="516"/>
      <c r="LHL125" s="516"/>
      <c r="LHM125" s="516"/>
      <c r="LHN125" s="516"/>
      <c r="LHO125" s="516"/>
      <c r="LHP125" s="516"/>
      <c r="LHQ125" s="516"/>
      <c r="LHR125" s="516"/>
      <c r="LHS125" s="516"/>
      <c r="LHT125" s="516"/>
      <c r="LHU125" s="516"/>
      <c r="LHV125" s="516"/>
      <c r="LHW125" s="516"/>
      <c r="LHX125" s="516"/>
      <c r="LHY125" s="516"/>
      <c r="LHZ125" s="516"/>
      <c r="LIA125" s="516"/>
      <c r="LIB125" s="516"/>
      <c r="LIC125" s="516"/>
      <c r="LID125" s="516"/>
      <c r="LIE125" s="516"/>
      <c r="LIF125" s="516"/>
      <c r="LIG125" s="516"/>
      <c r="LIH125" s="516"/>
      <c r="LII125" s="516"/>
      <c r="LIJ125" s="516"/>
      <c r="LIK125" s="516"/>
      <c r="LIL125" s="516"/>
      <c r="LIM125" s="516"/>
      <c r="LIN125" s="516"/>
      <c r="LIO125" s="516"/>
      <c r="LIP125" s="516"/>
      <c r="LIQ125" s="516"/>
      <c r="LIR125" s="516"/>
      <c r="LIS125" s="516"/>
      <c r="LIT125" s="516"/>
      <c r="LIU125" s="516"/>
      <c r="LIV125" s="516"/>
      <c r="LIW125" s="516"/>
      <c r="LIX125" s="516"/>
      <c r="LIY125" s="516"/>
      <c r="LIZ125" s="516"/>
      <c r="LJA125" s="516"/>
      <c r="LJB125" s="516"/>
      <c r="LJC125" s="516"/>
      <c r="LJD125" s="516"/>
      <c r="LJE125" s="516"/>
      <c r="LJF125" s="516"/>
      <c r="LJG125" s="516"/>
      <c r="LJH125" s="516"/>
      <c r="LJI125" s="516"/>
      <c r="LJJ125" s="516"/>
      <c r="LJK125" s="516"/>
      <c r="LJL125" s="516"/>
      <c r="LJM125" s="516"/>
      <c r="LJN125" s="516"/>
      <c r="LJO125" s="516"/>
      <c r="LJP125" s="516"/>
      <c r="LJQ125" s="516"/>
      <c r="LJR125" s="516"/>
      <c r="LJS125" s="516"/>
      <c r="LJT125" s="516"/>
      <c r="LJU125" s="516"/>
      <c r="LJV125" s="516"/>
      <c r="LJW125" s="516"/>
      <c r="LJX125" s="516"/>
      <c r="LJY125" s="516"/>
      <c r="LJZ125" s="516"/>
      <c r="LKA125" s="516"/>
      <c r="LKB125" s="516"/>
      <c r="LKC125" s="516"/>
      <c r="LKD125" s="516"/>
      <c r="LKE125" s="516"/>
      <c r="LKF125" s="516"/>
      <c r="LKG125" s="516"/>
      <c r="LKH125" s="516"/>
      <c r="LKI125" s="516"/>
      <c r="LKJ125" s="516"/>
      <c r="LKK125" s="516"/>
      <c r="LKL125" s="516"/>
      <c r="LKM125" s="516"/>
      <c r="LKN125" s="516"/>
      <c r="LKO125" s="516"/>
      <c r="LKP125" s="516"/>
      <c r="LKQ125" s="516"/>
      <c r="LKR125" s="516"/>
      <c r="LKS125" s="516"/>
      <c r="LKT125" s="516"/>
      <c r="LKU125" s="516"/>
      <c r="LKV125" s="516"/>
      <c r="LKW125" s="516"/>
      <c r="LKX125" s="516"/>
      <c r="LKY125" s="516"/>
      <c r="LKZ125" s="516"/>
      <c r="LLA125" s="516"/>
      <c r="LLB125" s="516"/>
      <c r="LLC125" s="516"/>
      <c r="LLD125" s="516"/>
      <c r="LLE125" s="516"/>
      <c r="LLF125" s="516"/>
      <c r="LLG125" s="516"/>
      <c r="LLH125" s="516"/>
      <c r="LLI125" s="516"/>
      <c r="LLJ125" s="516"/>
      <c r="LLK125" s="516"/>
      <c r="LLL125" s="516"/>
      <c r="LLM125" s="516"/>
      <c r="LLN125" s="516"/>
      <c r="LLO125" s="516"/>
      <c r="LLP125" s="516"/>
      <c r="LLQ125" s="516"/>
      <c r="LLR125" s="516"/>
      <c r="LLS125" s="516"/>
      <c r="LLT125" s="516"/>
      <c r="LLU125" s="516"/>
      <c r="LLV125" s="516"/>
      <c r="LLW125" s="516"/>
      <c r="LLX125" s="516"/>
      <c r="LLY125" s="516"/>
      <c r="LLZ125" s="516"/>
      <c r="LMA125" s="516"/>
      <c r="LMB125" s="516"/>
      <c r="LMC125" s="516"/>
      <c r="LMD125" s="516"/>
      <c r="LME125" s="516"/>
      <c r="LMF125" s="516"/>
      <c r="LMG125" s="516"/>
      <c r="LMH125" s="516"/>
      <c r="LMI125" s="516"/>
      <c r="LMJ125" s="516"/>
      <c r="LMK125" s="516"/>
      <c r="LML125" s="516"/>
      <c r="LMM125" s="516"/>
      <c r="LMN125" s="516"/>
      <c r="LMO125" s="516"/>
      <c r="LMP125" s="516"/>
      <c r="LMQ125" s="516"/>
      <c r="LMR125" s="516"/>
      <c r="LMS125" s="516"/>
      <c r="LMT125" s="516"/>
      <c r="LMU125" s="516"/>
      <c r="LMV125" s="516"/>
      <c r="LMW125" s="516"/>
      <c r="LMX125" s="516"/>
      <c r="LMY125" s="516"/>
      <c r="LMZ125" s="516"/>
      <c r="LNA125" s="516"/>
      <c r="LNB125" s="516"/>
      <c r="LNC125" s="516"/>
      <c r="LND125" s="516"/>
      <c r="LNE125" s="516"/>
      <c r="LNF125" s="516"/>
      <c r="LNG125" s="516"/>
      <c r="LNH125" s="516"/>
      <c r="LNI125" s="516"/>
      <c r="LNJ125" s="516"/>
      <c r="LNK125" s="516"/>
      <c r="LNL125" s="516"/>
      <c r="LNM125" s="516"/>
      <c r="LNN125" s="516"/>
      <c r="LNO125" s="516"/>
      <c r="LNP125" s="516"/>
      <c r="LNQ125" s="516"/>
      <c r="LNR125" s="516"/>
      <c r="LNS125" s="516"/>
      <c r="LNT125" s="516"/>
      <c r="LNU125" s="516"/>
      <c r="LNV125" s="516"/>
      <c r="LNW125" s="516"/>
      <c r="LNX125" s="516"/>
      <c r="LNY125" s="516"/>
      <c r="LNZ125" s="516"/>
      <c r="LOA125" s="516"/>
      <c r="LOB125" s="516"/>
      <c r="LOC125" s="516"/>
      <c r="LOD125" s="516"/>
      <c r="LOE125" s="516"/>
      <c r="LOF125" s="516"/>
      <c r="LOG125" s="516"/>
      <c r="LOH125" s="516"/>
      <c r="LOI125" s="516"/>
      <c r="LOJ125" s="516"/>
      <c r="LOK125" s="516"/>
      <c r="LOL125" s="516"/>
      <c r="LOM125" s="516"/>
      <c r="LON125" s="516"/>
      <c r="LOO125" s="516"/>
      <c r="LOP125" s="516"/>
      <c r="LOQ125" s="516"/>
      <c r="LOR125" s="516"/>
      <c r="LOS125" s="516"/>
      <c r="LOT125" s="516"/>
      <c r="LOU125" s="516"/>
      <c r="LOV125" s="516"/>
      <c r="LOW125" s="516"/>
      <c r="LOX125" s="516"/>
      <c r="LOY125" s="516"/>
      <c r="LOZ125" s="516"/>
      <c r="LPA125" s="516"/>
      <c r="LPB125" s="516"/>
      <c r="LPC125" s="516"/>
      <c r="LPD125" s="516"/>
      <c r="LPE125" s="516"/>
      <c r="LPF125" s="516"/>
      <c r="LPG125" s="516"/>
      <c r="LPH125" s="516"/>
      <c r="LPI125" s="516"/>
      <c r="LPJ125" s="516"/>
      <c r="LPK125" s="516"/>
      <c r="LPL125" s="516"/>
      <c r="LPM125" s="516"/>
      <c r="LPN125" s="516"/>
      <c r="LPO125" s="516"/>
      <c r="LPP125" s="516"/>
      <c r="LPQ125" s="516"/>
      <c r="LPR125" s="516"/>
      <c r="LPS125" s="516"/>
      <c r="LPT125" s="516"/>
      <c r="LPU125" s="516"/>
      <c r="LPV125" s="516"/>
      <c r="LPW125" s="516"/>
      <c r="LPX125" s="516"/>
      <c r="LPY125" s="516"/>
      <c r="LPZ125" s="516"/>
      <c r="LQA125" s="516"/>
      <c r="LQB125" s="516"/>
      <c r="LQC125" s="516"/>
      <c r="LQD125" s="516"/>
      <c r="LQE125" s="516"/>
      <c r="LQF125" s="516"/>
      <c r="LQG125" s="516"/>
      <c r="LQH125" s="516"/>
      <c r="LQI125" s="516"/>
      <c r="LQJ125" s="516"/>
      <c r="LQK125" s="516"/>
      <c r="LQL125" s="516"/>
      <c r="LQM125" s="516"/>
      <c r="LQN125" s="516"/>
      <c r="LQO125" s="516"/>
      <c r="LQP125" s="516"/>
      <c r="LQQ125" s="516"/>
      <c r="LQR125" s="516"/>
      <c r="LQS125" s="516"/>
      <c r="LQT125" s="516"/>
      <c r="LQU125" s="516"/>
      <c r="LQV125" s="516"/>
      <c r="LQW125" s="516"/>
      <c r="LQX125" s="516"/>
      <c r="LQY125" s="516"/>
      <c r="LQZ125" s="516"/>
      <c r="LRA125" s="516"/>
      <c r="LRB125" s="516"/>
      <c r="LRC125" s="516"/>
      <c r="LRD125" s="516"/>
      <c r="LRE125" s="516"/>
      <c r="LRF125" s="516"/>
      <c r="LRG125" s="516"/>
      <c r="LRH125" s="516"/>
      <c r="LRI125" s="516"/>
      <c r="LRJ125" s="516"/>
      <c r="LRK125" s="516"/>
      <c r="LRL125" s="516"/>
      <c r="LRM125" s="516"/>
      <c r="LRN125" s="516"/>
      <c r="LRO125" s="516"/>
      <c r="LRP125" s="516"/>
      <c r="LRQ125" s="516"/>
      <c r="LRR125" s="516"/>
      <c r="LRS125" s="516"/>
      <c r="LRT125" s="516"/>
      <c r="LRU125" s="516"/>
      <c r="LRV125" s="516"/>
      <c r="LRW125" s="516"/>
      <c r="LRX125" s="516"/>
      <c r="LRY125" s="516"/>
      <c r="LRZ125" s="516"/>
      <c r="LSA125" s="516"/>
      <c r="LSB125" s="516"/>
      <c r="LSC125" s="516"/>
      <c r="LSD125" s="516"/>
      <c r="LSE125" s="516"/>
      <c r="LSF125" s="516"/>
      <c r="LSG125" s="516"/>
      <c r="LSH125" s="516"/>
      <c r="LSI125" s="516"/>
      <c r="LSJ125" s="516"/>
      <c r="LSK125" s="516"/>
      <c r="LSL125" s="516"/>
      <c r="LSM125" s="516"/>
      <c r="LSN125" s="516"/>
      <c r="LSO125" s="516"/>
      <c r="LSP125" s="516"/>
      <c r="LSQ125" s="516"/>
      <c r="LSR125" s="516"/>
      <c r="LSS125" s="516"/>
      <c r="LST125" s="516"/>
      <c r="LSU125" s="516"/>
      <c r="LSV125" s="516"/>
      <c r="LSW125" s="516"/>
      <c r="LSX125" s="516"/>
      <c r="LSY125" s="516"/>
      <c r="LSZ125" s="516"/>
      <c r="LTA125" s="516"/>
      <c r="LTB125" s="516"/>
      <c r="LTC125" s="516"/>
      <c r="LTD125" s="516"/>
      <c r="LTE125" s="516"/>
      <c r="LTF125" s="516"/>
      <c r="LTG125" s="516"/>
      <c r="LTH125" s="516"/>
      <c r="LTI125" s="516"/>
      <c r="LTJ125" s="516"/>
      <c r="LTK125" s="516"/>
      <c r="LTL125" s="516"/>
      <c r="LTM125" s="516"/>
      <c r="LTN125" s="516"/>
      <c r="LTO125" s="516"/>
      <c r="LTP125" s="516"/>
      <c r="LTQ125" s="516"/>
      <c r="LTR125" s="516"/>
      <c r="LTS125" s="516"/>
      <c r="LTT125" s="516"/>
      <c r="LTU125" s="516"/>
      <c r="LTV125" s="516"/>
      <c r="LTW125" s="516"/>
      <c r="LTX125" s="516"/>
      <c r="LTY125" s="516"/>
      <c r="LTZ125" s="516"/>
      <c r="LUA125" s="516"/>
      <c r="LUB125" s="516"/>
      <c r="LUC125" s="516"/>
      <c r="LUD125" s="516"/>
      <c r="LUE125" s="516"/>
      <c r="LUF125" s="516"/>
      <c r="LUG125" s="516"/>
      <c r="LUH125" s="516"/>
      <c r="LUI125" s="516"/>
      <c r="LUJ125" s="516"/>
      <c r="LUK125" s="516"/>
      <c r="LUL125" s="516"/>
      <c r="LUM125" s="516"/>
      <c r="LUN125" s="516"/>
      <c r="LUO125" s="516"/>
      <c r="LUP125" s="516"/>
      <c r="LUQ125" s="516"/>
      <c r="LUR125" s="516"/>
      <c r="LUS125" s="516"/>
      <c r="LUT125" s="516"/>
      <c r="LUU125" s="516"/>
      <c r="LUV125" s="516"/>
      <c r="LUW125" s="516"/>
      <c r="LUX125" s="516"/>
      <c r="LUY125" s="516"/>
      <c r="LUZ125" s="516"/>
      <c r="LVA125" s="516"/>
      <c r="LVB125" s="516"/>
      <c r="LVC125" s="516"/>
      <c r="LVD125" s="516"/>
      <c r="LVE125" s="516"/>
      <c r="LVF125" s="516"/>
      <c r="LVG125" s="516"/>
      <c r="LVH125" s="516"/>
      <c r="LVI125" s="516"/>
      <c r="LVJ125" s="516"/>
      <c r="LVK125" s="516"/>
      <c r="LVL125" s="516"/>
      <c r="LVM125" s="516"/>
      <c r="LVN125" s="516"/>
      <c r="LVO125" s="516"/>
      <c r="LVP125" s="516"/>
      <c r="LVQ125" s="516"/>
      <c r="LVR125" s="516"/>
      <c r="LVS125" s="516"/>
      <c r="LVT125" s="516"/>
      <c r="LVU125" s="516"/>
      <c r="LVV125" s="516"/>
      <c r="LVW125" s="516"/>
      <c r="LVX125" s="516"/>
      <c r="LVY125" s="516"/>
      <c r="LVZ125" s="516"/>
      <c r="LWA125" s="516"/>
      <c r="LWB125" s="516"/>
      <c r="LWC125" s="516"/>
      <c r="LWD125" s="516"/>
      <c r="LWE125" s="516"/>
      <c r="LWF125" s="516"/>
      <c r="LWG125" s="516"/>
      <c r="LWH125" s="516"/>
      <c r="LWI125" s="516"/>
      <c r="LWJ125" s="516"/>
      <c r="LWK125" s="516"/>
      <c r="LWL125" s="516"/>
      <c r="LWM125" s="516"/>
      <c r="LWN125" s="516"/>
      <c r="LWO125" s="516"/>
      <c r="LWP125" s="516"/>
      <c r="LWQ125" s="516"/>
      <c r="LWR125" s="516"/>
      <c r="LWS125" s="516"/>
      <c r="LWT125" s="516"/>
      <c r="LWU125" s="516"/>
      <c r="LWV125" s="516"/>
      <c r="LWW125" s="516"/>
      <c r="LWX125" s="516"/>
      <c r="LWY125" s="516"/>
      <c r="LWZ125" s="516"/>
      <c r="LXA125" s="516"/>
      <c r="LXB125" s="516"/>
      <c r="LXC125" s="516"/>
      <c r="LXD125" s="516"/>
      <c r="LXE125" s="516"/>
      <c r="LXF125" s="516"/>
      <c r="LXG125" s="516"/>
      <c r="LXH125" s="516"/>
      <c r="LXI125" s="516"/>
      <c r="LXJ125" s="516"/>
      <c r="LXK125" s="516"/>
      <c r="LXL125" s="516"/>
      <c r="LXM125" s="516"/>
      <c r="LXN125" s="516"/>
      <c r="LXO125" s="516"/>
      <c r="LXP125" s="516"/>
      <c r="LXQ125" s="516"/>
      <c r="LXR125" s="516"/>
      <c r="LXS125" s="516"/>
      <c r="LXT125" s="516"/>
      <c r="LXU125" s="516"/>
      <c r="LXV125" s="516"/>
      <c r="LXW125" s="516"/>
      <c r="LXX125" s="516"/>
      <c r="LXY125" s="516"/>
      <c r="LXZ125" s="516"/>
      <c r="LYA125" s="516"/>
      <c r="LYB125" s="516"/>
      <c r="LYC125" s="516"/>
      <c r="LYD125" s="516"/>
      <c r="LYE125" s="516"/>
      <c r="LYF125" s="516"/>
      <c r="LYG125" s="516"/>
      <c r="LYH125" s="516"/>
      <c r="LYI125" s="516"/>
      <c r="LYJ125" s="516"/>
      <c r="LYK125" s="516"/>
      <c r="LYL125" s="516"/>
      <c r="LYM125" s="516"/>
      <c r="LYN125" s="516"/>
      <c r="LYO125" s="516"/>
      <c r="LYP125" s="516"/>
      <c r="LYQ125" s="516"/>
      <c r="LYR125" s="516"/>
      <c r="LYS125" s="516"/>
      <c r="LYT125" s="516"/>
      <c r="LYU125" s="516"/>
      <c r="LYV125" s="516"/>
      <c r="LYW125" s="516"/>
      <c r="LYX125" s="516"/>
      <c r="LYY125" s="516"/>
      <c r="LYZ125" s="516"/>
      <c r="LZA125" s="516"/>
      <c r="LZB125" s="516"/>
      <c r="LZC125" s="516"/>
      <c r="LZD125" s="516"/>
      <c r="LZE125" s="516"/>
      <c r="LZF125" s="516"/>
      <c r="LZG125" s="516"/>
      <c r="LZH125" s="516"/>
      <c r="LZI125" s="516"/>
      <c r="LZJ125" s="516"/>
      <c r="LZK125" s="516"/>
      <c r="LZL125" s="516"/>
      <c r="LZM125" s="516"/>
      <c r="LZN125" s="516"/>
      <c r="LZO125" s="516"/>
      <c r="LZP125" s="516"/>
      <c r="LZQ125" s="516"/>
      <c r="LZR125" s="516"/>
      <c r="LZS125" s="516"/>
      <c r="LZT125" s="516"/>
      <c r="LZU125" s="516"/>
      <c r="LZV125" s="516"/>
      <c r="LZW125" s="516"/>
      <c r="LZX125" s="516"/>
      <c r="LZY125" s="516"/>
      <c r="LZZ125" s="516"/>
      <c r="MAA125" s="516"/>
      <c r="MAB125" s="516"/>
      <c r="MAC125" s="516"/>
      <c r="MAD125" s="516"/>
      <c r="MAE125" s="516"/>
      <c r="MAF125" s="516"/>
      <c r="MAG125" s="516"/>
      <c r="MAH125" s="516"/>
      <c r="MAI125" s="516"/>
      <c r="MAJ125" s="516"/>
      <c r="MAK125" s="516"/>
      <c r="MAL125" s="516"/>
      <c r="MAM125" s="516"/>
      <c r="MAN125" s="516"/>
      <c r="MAO125" s="516"/>
      <c r="MAP125" s="516"/>
      <c r="MAQ125" s="516"/>
      <c r="MAR125" s="516"/>
      <c r="MAS125" s="516"/>
      <c r="MAT125" s="516"/>
      <c r="MAU125" s="516"/>
      <c r="MAV125" s="516"/>
      <c r="MAW125" s="516"/>
      <c r="MAX125" s="516"/>
      <c r="MAY125" s="516"/>
      <c r="MAZ125" s="516"/>
      <c r="MBA125" s="516"/>
      <c r="MBB125" s="516"/>
      <c r="MBC125" s="516"/>
      <c r="MBD125" s="516"/>
      <c r="MBE125" s="516"/>
      <c r="MBF125" s="516"/>
      <c r="MBG125" s="516"/>
      <c r="MBH125" s="516"/>
      <c r="MBI125" s="516"/>
      <c r="MBJ125" s="516"/>
      <c r="MBK125" s="516"/>
      <c r="MBL125" s="516"/>
      <c r="MBM125" s="516"/>
      <c r="MBN125" s="516"/>
      <c r="MBO125" s="516"/>
      <c r="MBP125" s="516"/>
      <c r="MBQ125" s="516"/>
      <c r="MBR125" s="516"/>
      <c r="MBS125" s="516"/>
      <c r="MBT125" s="516"/>
      <c r="MBU125" s="516"/>
      <c r="MBV125" s="516"/>
      <c r="MBW125" s="516"/>
      <c r="MBX125" s="516"/>
      <c r="MBY125" s="516"/>
      <c r="MBZ125" s="516"/>
      <c r="MCA125" s="516"/>
      <c r="MCB125" s="516"/>
      <c r="MCC125" s="516"/>
      <c r="MCD125" s="516"/>
      <c r="MCE125" s="516"/>
      <c r="MCF125" s="516"/>
      <c r="MCG125" s="516"/>
      <c r="MCH125" s="516"/>
      <c r="MCI125" s="516"/>
      <c r="MCJ125" s="516"/>
      <c r="MCK125" s="516"/>
      <c r="MCL125" s="516"/>
      <c r="MCM125" s="516"/>
      <c r="MCN125" s="516"/>
      <c r="MCO125" s="516"/>
      <c r="MCP125" s="516"/>
      <c r="MCQ125" s="516"/>
      <c r="MCR125" s="516"/>
      <c r="MCS125" s="516"/>
      <c r="MCT125" s="516"/>
      <c r="MCU125" s="516"/>
      <c r="MCV125" s="516"/>
      <c r="MCW125" s="516"/>
      <c r="MCX125" s="516"/>
      <c r="MCY125" s="516"/>
      <c r="MCZ125" s="516"/>
      <c r="MDA125" s="516"/>
      <c r="MDB125" s="516"/>
      <c r="MDC125" s="516"/>
      <c r="MDD125" s="516"/>
      <c r="MDE125" s="516"/>
      <c r="MDF125" s="516"/>
      <c r="MDG125" s="516"/>
      <c r="MDH125" s="516"/>
      <c r="MDI125" s="516"/>
      <c r="MDJ125" s="516"/>
      <c r="MDK125" s="516"/>
      <c r="MDL125" s="516"/>
      <c r="MDM125" s="516"/>
      <c r="MDN125" s="516"/>
      <c r="MDO125" s="516"/>
      <c r="MDP125" s="516"/>
      <c r="MDQ125" s="516"/>
      <c r="MDR125" s="516"/>
      <c r="MDS125" s="516"/>
      <c r="MDT125" s="516"/>
      <c r="MDU125" s="516"/>
      <c r="MDV125" s="516"/>
      <c r="MDW125" s="516"/>
      <c r="MDX125" s="516"/>
      <c r="MDY125" s="516"/>
      <c r="MDZ125" s="516"/>
      <c r="MEA125" s="516"/>
      <c r="MEB125" s="516"/>
      <c r="MEC125" s="516"/>
      <c r="MED125" s="516"/>
      <c r="MEE125" s="516"/>
      <c r="MEF125" s="516"/>
      <c r="MEG125" s="516"/>
      <c r="MEH125" s="516"/>
      <c r="MEI125" s="516"/>
      <c r="MEJ125" s="516"/>
      <c r="MEK125" s="516"/>
      <c r="MEL125" s="516"/>
      <c r="MEM125" s="516"/>
      <c r="MEN125" s="516"/>
      <c r="MEO125" s="516"/>
      <c r="MEP125" s="516"/>
      <c r="MEQ125" s="516"/>
      <c r="MER125" s="516"/>
      <c r="MES125" s="516"/>
      <c r="MET125" s="516"/>
      <c r="MEU125" s="516"/>
      <c r="MEV125" s="516"/>
      <c r="MEW125" s="516"/>
      <c r="MEX125" s="516"/>
      <c r="MEY125" s="516"/>
      <c r="MEZ125" s="516"/>
      <c r="MFA125" s="516"/>
      <c r="MFB125" s="516"/>
      <c r="MFC125" s="516"/>
      <c r="MFD125" s="516"/>
      <c r="MFE125" s="516"/>
      <c r="MFF125" s="516"/>
      <c r="MFG125" s="516"/>
      <c r="MFH125" s="516"/>
      <c r="MFI125" s="516"/>
      <c r="MFJ125" s="516"/>
      <c r="MFK125" s="516"/>
      <c r="MFL125" s="516"/>
      <c r="MFM125" s="516"/>
      <c r="MFN125" s="516"/>
      <c r="MFO125" s="516"/>
      <c r="MFP125" s="516"/>
      <c r="MFQ125" s="516"/>
      <c r="MFR125" s="516"/>
      <c r="MFS125" s="516"/>
      <c r="MFT125" s="516"/>
      <c r="MFU125" s="516"/>
      <c r="MFV125" s="516"/>
      <c r="MFW125" s="516"/>
      <c r="MFX125" s="516"/>
      <c r="MFY125" s="516"/>
      <c r="MFZ125" s="516"/>
      <c r="MGA125" s="516"/>
      <c r="MGB125" s="516"/>
      <c r="MGC125" s="516"/>
      <c r="MGD125" s="516"/>
      <c r="MGE125" s="516"/>
      <c r="MGF125" s="516"/>
      <c r="MGG125" s="516"/>
      <c r="MGH125" s="516"/>
      <c r="MGI125" s="516"/>
      <c r="MGJ125" s="516"/>
      <c r="MGK125" s="516"/>
      <c r="MGL125" s="516"/>
      <c r="MGM125" s="516"/>
      <c r="MGN125" s="516"/>
      <c r="MGO125" s="516"/>
      <c r="MGP125" s="516"/>
      <c r="MGQ125" s="516"/>
      <c r="MGR125" s="516"/>
      <c r="MGS125" s="516"/>
      <c r="MGT125" s="516"/>
      <c r="MGU125" s="516"/>
      <c r="MGV125" s="516"/>
      <c r="MGW125" s="516"/>
      <c r="MGX125" s="516"/>
      <c r="MGY125" s="516"/>
      <c r="MGZ125" s="516"/>
      <c r="MHA125" s="516"/>
      <c r="MHB125" s="516"/>
      <c r="MHC125" s="516"/>
      <c r="MHD125" s="516"/>
      <c r="MHE125" s="516"/>
      <c r="MHF125" s="516"/>
      <c r="MHG125" s="516"/>
      <c r="MHH125" s="516"/>
      <c r="MHI125" s="516"/>
      <c r="MHJ125" s="516"/>
      <c r="MHK125" s="516"/>
      <c r="MHL125" s="516"/>
      <c r="MHM125" s="516"/>
      <c r="MHN125" s="516"/>
      <c r="MHO125" s="516"/>
      <c r="MHP125" s="516"/>
      <c r="MHQ125" s="516"/>
      <c r="MHR125" s="516"/>
      <c r="MHS125" s="516"/>
      <c r="MHT125" s="516"/>
      <c r="MHU125" s="516"/>
      <c r="MHV125" s="516"/>
      <c r="MHW125" s="516"/>
      <c r="MHX125" s="516"/>
      <c r="MHY125" s="516"/>
      <c r="MHZ125" s="516"/>
      <c r="MIA125" s="516"/>
      <c r="MIB125" s="516"/>
      <c r="MIC125" s="516"/>
      <c r="MID125" s="516"/>
      <c r="MIE125" s="516"/>
      <c r="MIF125" s="516"/>
      <c r="MIG125" s="516"/>
      <c r="MIH125" s="516"/>
      <c r="MII125" s="516"/>
      <c r="MIJ125" s="516"/>
      <c r="MIK125" s="516"/>
      <c r="MIL125" s="516"/>
      <c r="MIM125" s="516"/>
      <c r="MIN125" s="516"/>
      <c r="MIO125" s="516"/>
      <c r="MIP125" s="516"/>
      <c r="MIQ125" s="516"/>
      <c r="MIR125" s="516"/>
      <c r="MIS125" s="516"/>
      <c r="MIT125" s="516"/>
      <c r="MIU125" s="516"/>
      <c r="MIV125" s="516"/>
      <c r="MIW125" s="516"/>
      <c r="MIX125" s="516"/>
      <c r="MIY125" s="516"/>
      <c r="MIZ125" s="516"/>
      <c r="MJA125" s="516"/>
      <c r="MJB125" s="516"/>
      <c r="MJC125" s="516"/>
      <c r="MJD125" s="516"/>
      <c r="MJE125" s="516"/>
      <c r="MJF125" s="516"/>
      <c r="MJG125" s="516"/>
      <c r="MJH125" s="516"/>
      <c r="MJI125" s="516"/>
      <c r="MJJ125" s="516"/>
      <c r="MJK125" s="516"/>
      <c r="MJL125" s="516"/>
      <c r="MJM125" s="516"/>
      <c r="MJN125" s="516"/>
      <c r="MJO125" s="516"/>
      <c r="MJP125" s="516"/>
      <c r="MJQ125" s="516"/>
      <c r="MJR125" s="516"/>
      <c r="MJS125" s="516"/>
      <c r="MJT125" s="516"/>
      <c r="MJU125" s="516"/>
      <c r="MJV125" s="516"/>
      <c r="MJW125" s="516"/>
      <c r="MJX125" s="516"/>
      <c r="MJY125" s="516"/>
      <c r="MJZ125" s="516"/>
      <c r="MKA125" s="516"/>
      <c r="MKB125" s="516"/>
      <c r="MKC125" s="516"/>
      <c r="MKD125" s="516"/>
      <c r="MKE125" s="516"/>
      <c r="MKF125" s="516"/>
      <c r="MKG125" s="516"/>
      <c r="MKH125" s="516"/>
      <c r="MKI125" s="516"/>
      <c r="MKJ125" s="516"/>
      <c r="MKK125" s="516"/>
      <c r="MKL125" s="516"/>
      <c r="MKM125" s="516"/>
      <c r="MKN125" s="516"/>
      <c r="MKO125" s="516"/>
      <c r="MKP125" s="516"/>
      <c r="MKQ125" s="516"/>
      <c r="MKR125" s="516"/>
      <c r="MKS125" s="516"/>
      <c r="MKT125" s="516"/>
      <c r="MKU125" s="516"/>
      <c r="MKV125" s="516"/>
      <c r="MKW125" s="516"/>
      <c r="MKX125" s="516"/>
      <c r="MKY125" s="516"/>
      <c r="MKZ125" s="516"/>
      <c r="MLA125" s="516"/>
      <c r="MLB125" s="516"/>
      <c r="MLC125" s="516"/>
      <c r="MLD125" s="516"/>
      <c r="MLE125" s="516"/>
      <c r="MLF125" s="516"/>
      <c r="MLG125" s="516"/>
      <c r="MLH125" s="516"/>
      <c r="MLI125" s="516"/>
      <c r="MLJ125" s="516"/>
      <c r="MLK125" s="516"/>
      <c r="MLL125" s="516"/>
      <c r="MLM125" s="516"/>
      <c r="MLN125" s="516"/>
      <c r="MLO125" s="516"/>
      <c r="MLP125" s="516"/>
      <c r="MLQ125" s="516"/>
      <c r="MLR125" s="516"/>
      <c r="MLS125" s="516"/>
      <c r="MLT125" s="516"/>
      <c r="MLU125" s="516"/>
      <c r="MLV125" s="516"/>
      <c r="MLW125" s="516"/>
      <c r="MLX125" s="516"/>
      <c r="MLY125" s="516"/>
      <c r="MLZ125" s="516"/>
      <c r="MMA125" s="516"/>
      <c r="MMB125" s="516"/>
      <c r="MMC125" s="516"/>
      <c r="MMD125" s="516"/>
      <c r="MME125" s="516"/>
      <c r="MMF125" s="516"/>
      <c r="MMG125" s="516"/>
      <c r="MMH125" s="516"/>
      <c r="MMI125" s="516"/>
      <c r="MMJ125" s="516"/>
      <c r="MMK125" s="516"/>
      <c r="MML125" s="516"/>
      <c r="MMM125" s="516"/>
      <c r="MMN125" s="516"/>
      <c r="MMO125" s="516"/>
      <c r="MMP125" s="516"/>
      <c r="MMQ125" s="516"/>
      <c r="MMR125" s="516"/>
      <c r="MMS125" s="516"/>
      <c r="MMT125" s="516"/>
      <c r="MMU125" s="516"/>
      <c r="MMV125" s="516"/>
      <c r="MMW125" s="516"/>
      <c r="MMX125" s="516"/>
      <c r="MMY125" s="516"/>
      <c r="MMZ125" s="516"/>
      <c r="MNA125" s="516"/>
      <c r="MNB125" s="516"/>
      <c r="MNC125" s="516"/>
      <c r="MND125" s="516"/>
      <c r="MNE125" s="516"/>
      <c r="MNF125" s="516"/>
      <c r="MNG125" s="516"/>
      <c r="MNH125" s="516"/>
      <c r="MNI125" s="516"/>
      <c r="MNJ125" s="516"/>
      <c r="MNK125" s="516"/>
      <c r="MNL125" s="516"/>
      <c r="MNM125" s="516"/>
      <c r="MNN125" s="516"/>
      <c r="MNO125" s="516"/>
      <c r="MNP125" s="516"/>
      <c r="MNQ125" s="516"/>
      <c r="MNR125" s="516"/>
      <c r="MNS125" s="516"/>
      <c r="MNT125" s="516"/>
      <c r="MNU125" s="516"/>
      <c r="MNV125" s="516"/>
      <c r="MNW125" s="516"/>
      <c r="MNX125" s="516"/>
      <c r="MNY125" s="516"/>
      <c r="MNZ125" s="516"/>
      <c r="MOA125" s="516"/>
      <c r="MOB125" s="516"/>
      <c r="MOC125" s="516"/>
      <c r="MOD125" s="516"/>
      <c r="MOE125" s="516"/>
      <c r="MOF125" s="516"/>
      <c r="MOG125" s="516"/>
      <c r="MOH125" s="516"/>
      <c r="MOI125" s="516"/>
      <c r="MOJ125" s="516"/>
      <c r="MOK125" s="516"/>
      <c r="MOL125" s="516"/>
      <c r="MOM125" s="516"/>
      <c r="MON125" s="516"/>
      <c r="MOO125" s="516"/>
      <c r="MOP125" s="516"/>
      <c r="MOQ125" s="516"/>
      <c r="MOR125" s="516"/>
      <c r="MOS125" s="516"/>
      <c r="MOT125" s="516"/>
      <c r="MOU125" s="516"/>
      <c r="MOV125" s="516"/>
      <c r="MOW125" s="516"/>
      <c r="MOX125" s="516"/>
      <c r="MOY125" s="516"/>
      <c r="MOZ125" s="516"/>
      <c r="MPA125" s="516"/>
      <c r="MPB125" s="516"/>
      <c r="MPC125" s="516"/>
      <c r="MPD125" s="516"/>
      <c r="MPE125" s="516"/>
      <c r="MPF125" s="516"/>
      <c r="MPG125" s="516"/>
      <c r="MPH125" s="516"/>
      <c r="MPI125" s="516"/>
      <c r="MPJ125" s="516"/>
      <c r="MPK125" s="516"/>
      <c r="MPL125" s="516"/>
      <c r="MPM125" s="516"/>
      <c r="MPN125" s="516"/>
      <c r="MPO125" s="516"/>
      <c r="MPP125" s="516"/>
      <c r="MPQ125" s="516"/>
      <c r="MPR125" s="516"/>
      <c r="MPS125" s="516"/>
      <c r="MPT125" s="516"/>
      <c r="MPU125" s="516"/>
      <c r="MPV125" s="516"/>
      <c r="MPW125" s="516"/>
      <c r="MPX125" s="516"/>
      <c r="MPY125" s="516"/>
      <c r="MPZ125" s="516"/>
      <c r="MQA125" s="516"/>
      <c r="MQB125" s="516"/>
      <c r="MQC125" s="516"/>
      <c r="MQD125" s="516"/>
      <c r="MQE125" s="516"/>
      <c r="MQF125" s="516"/>
      <c r="MQG125" s="516"/>
      <c r="MQH125" s="516"/>
      <c r="MQI125" s="516"/>
      <c r="MQJ125" s="516"/>
      <c r="MQK125" s="516"/>
      <c r="MQL125" s="516"/>
      <c r="MQM125" s="516"/>
      <c r="MQN125" s="516"/>
      <c r="MQO125" s="516"/>
      <c r="MQP125" s="516"/>
      <c r="MQQ125" s="516"/>
      <c r="MQR125" s="516"/>
      <c r="MQS125" s="516"/>
      <c r="MQT125" s="516"/>
      <c r="MQU125" s="516"/>
      <c r="MQV125" s="516"/>
      <c r="MQW125" s="516"/>
      <c r="MQX125" s="516"/>
      <c r="MQY125" s="516"/>
      <c r="MQZ125" s="516"/>
      <c r="MRA125" s="516"/>
      <c r="MRB125" s="516"/>
      <c r="MRC125" s="516"/>
      <c r="MRD125" s="516"/>
      <c r="MRE125" s="516"/>
      <c r="MRF125" s="516"/>
      <c r="MRG125" s="516"/>
      <c r="MRH125" s="516"/>
      <c r="MRI125" s="516"/>
      <c r="MRJ125" s="516"/>
      <c r="MRK125" s="516"/>
      <c r="MRL125" s="516"/>
      <c r="MRM125" s="516"/>
      <c r="MRN125" s="516"/>
      <c r="MRO125" s="516"/>
      <c r="MRP125" s="516"/>
      <c r="MRQ125" s="516"/>
      <c r="MRR125" s="516"/>
      <c r="MRS125" s="516"/>
      <c r="MRT125" s="516"/>
      <c r="MRU125" s="516"/>
      <c r="MRV125" s="516"/>
      <c r="MRW125" s="516"/>
      <c r="MRX125" s="516"/>
      <c r="MRY125" s="516"/>
      <c r="MRZ125" s="516"/>
      <c r="MSA125" s="516"/>
      <c r="MSB125" s="516"/>
      <c r="MSC125" s="516"/>
      <c r="MSD125" s="516"/>
      <c r="MSE125" s="516"/>
      <c r="MSF125" s="516"/>
      <c r="MSG125" s="516"/>
      <c r="MSH125" s="516"/>
      <c r="MSI125" s="516"/>
      <c r="MSJ125" s="516"/>
      <c r="MSK125" s="516"/>
      <c r="MSL125" s="516"/>
      <c r="MSM125" s="516"/>
      <c r="MSN125" s="516"/>
      <c r="MSO125" s="516"/>
      <c r="MSP125" s="516"/>
      <c r="MSQ125" s="516"/>
      <c r="MSR125" s="516"/>
      <c r="MSS125" s="516"/>
      <c r="MST125" s="516"/>
      <c r="MSU125" s="516"/>
      <c r="MSV125" s="516"/>
      <c r="MSW125" s="516"/>
      <c r="MSX125" s="516"/>
      <c r="MSY125" s="516"/>
      <c r="MSZ125" s="516"/>
      <c r="MTA125" s="516"/>
      <c r="MTB125" s="516"/>
      <c r="MTC125" s="516"/>
      <c r="MTD125" s="516"/>
      <c r="MTE125" s="516"/>
      <c r="MTF125" s="516"/>
      <c r="MTG125" s="516"/>
      <c r="MTH125" s="516"/>
      <c r="MTI125" s="516"/>
      <c r="MTJ125" s="516"/>
      <c r="MTK125" s="516"/>
      <c r="MTL125" s="516"/>
      <c r="MTM125" s="516"/>
      <c r="MTN125" s="516"/>
      <c r="MTO125" s="516"/>
      <c r="MTP125" s="516"/>
      <c r="MTQ125" s="516"/>
      <c r="MTR125" s="516"/>
      <c r="MTS125" s="516"/>
      <c r="MTT125" s="516"/>
      <c r="MTU125" s="516"/>
      <c r="MTV125" s="516"/>
      <c r="MTW125" s="516"/>
      <c r="MTX125" s="516"/>
      <c r="MTY125" s="516"/>
      <c r="MTZ125" s="516"/>
      <c r="MUA125" s="516"/>
      <c r="MUB125" s="516"/>
      <c r="MUC125" s="516"/>
      <c r="MUD125" s="516"/>
      <c r="MUE125" s="516"/>
      <c r="MUF125" s="516"/>
      <c r="MUG125" s="516"/>
      <c r="MUH125" s="516"/>
      <c r="MUI125" s="516"/>
      <c r="MUJ125" s="516"/>
      <c r="MUK125" s="516"/>
      <c r="MUL125" s="516"/>
      <c r="MUM125" s="516"/>
      <c r="MUN125" s="516"/>
      <c r="MUO125" s="516"/>
      <c r="MUP125" s="516"/>
      <c r="MUQ125" s="516"/>
      <c r="MUR125" s="516"/>
      <c r="MUS125" s="516"/>
      <c r="MUT125" s="516"/>
      <c r="MUU125" s="516"/>
      <c r="MUV125" s="516"/>
      <c r="MUW125" s="516"/>
      <c r="MUX125" s="516"/>
      <c r="MUY125" s="516"/>
      <c r="MUZ125" s="516"/>
      <c r="MVA125" s="516"/>
      <c r="MVB125" s="516"/>
      <c r="MVC125" s="516"/>
      <c r="MVD125" s="516"/>
      <c r="MVE125" s="516"/>
      <c r="MVF125" s="516"/>
      <c r="MVG125" s="516"/>
      <c r="MVH125" s="516"/>
      <c r="MVI125" s="516"/>
      <c r="MVJ125" s="516"/>
      <c r="MVK125" s="516"/>
      <c r="MVL125" s="516"/>
      <c r="MVM125" s="516"/>
      <c r="MVN125" s="516"/>
      <c r="MVO125" s="516"/>
      <c r="MVP125" s="516"/>
      <c r="MVQ125" s="516"/>
      <c r="MVR125" s="516"/>
      <c r="MVS125" s="516"/>
      <c r="MVT125" s="516"/>
      <c r="MVU125" s="516"/>
      <c r="MVV125" s="516"/>
      <c r="MVW125" s="516"/>
      <c r="MVX125" s="516"/>
      <c r="MVY125" s="516"/>
      <c r="MVZ125" s="516"/>
      <c r="MWA125" s="516"/>
      <c r="MWB125" s="516"/>
      <c r="MWC125" s="516"/>
      <c r="MWD125" s="516"/>
      <c r="MWE125" s="516"/>
      <c r="MWF125" s="516"/>
      <c r="MWG125" s="516"/>
      <c r="MWH125" s="516"/>
      <c r="MWI125" s="516"/>
      <c r="MWJ125" s="516"/>
      <c r="MWK125" s="516"/>
      <c r="MWL125" s="516"/>
      <c r="MWM125" s="516"/>
      <c r="MWN125" s="516"/>
      <c r="MWO125" s="516"/>
      <c r="MWP125" s="516"/>
      <c r="MWQ125" s="516"/>
      <c r="MWR125" s="516"/>
      <c r="MWS125" s="516"/>
      <c r="MWT125" s="516"/>
      <c r="MWU125" s="516"/>
      <c r="MWV125" s="516"/>
      <c r="MWW125" s="516"/>
      <c r="MWX125" s="516"/>
      <c r="MWY125" s="516"/>
      <c r="MWZ125" s="516"/>
      <c r="MXA125" s="516"/>
      <c r="MXB125" s="516"/>
      <c r="MXC125" s="516"/>
      <c r="MXD125" s="516"/>
      <c r="MXE125" s="516"/>
      <c r="MXF125" s="516"/>
      <c r="MXG125" s="516"/>
      <c r="MXH125" s="516"/>
      <c r="MXI125" s="516"/>
      <c r="MXJ125" s="516"/>
      <c r="MXK125" s="516"/>
      <c r="MXL125" s="516"/>
      <c r="MXM125" s="516"/>
      <c r="MXN125" s="516"/>
      <c r="MXO125" s="516"/>
      <c r="MXP125" s="516"/>
      <c r="MXQ125" s="516"/>
      <c r="MXR125" s="516"/>
      <c r="MXS125" s="516"/>
      <c r="MXT125" s="516"/>
      <c r="MXU125" s="516"/>
      <c r="MXV125" s="516"/>
      <c r="MXW125" s="516"/>
      <c r="MXX125" s="516"/>
      <c r="MXY125" s="516"/>
      <c r="MXZ125" s="516"/>
      <c r="MYA125" s="516"/>
      <c r="MYB125" s="516"/>
      <c r="MYC125" s="516"/>
      <c r="MYD125" s="516"/>
      <c r="MYE125" s="516"/>
      <c r="MYF125" s="516"/>
      <c r="MYG125" s="516"/>
      <c r="MYH125" s="516"/>
      <c r="MYI125" s="516"/>
      <c r="MYJ125" s="516"/>
      <c r="MYK125" s="516"/>
      <c r="MYL125" s="516"/>
      <c r="MYM125" s="516"/>
      <c r="MYN125" s="516"/>
      <c r="MYO125" s="516"/>
      <c r="MYP125" s="516"/>
      <c r="MYQ125" s="516"/>
      <c r="MYR125" s="516"/>
      <c r="MYS125" s="516"/>
      <c r="MYT125" s="516"/>
      <c r="MYU125" s="516"/>
      <c r="MYV125" s="516"/>
      <c r="MYW125" s="516"/>
      <c r="MYX125" s="516"/>
      <c r="MYY125" s="516"/>
      <c r="MYZ125" s="516"/>
      <c r="MZA125" s="516"/>
      <c r="MZB125" s="516"/>
      <c r="MZC125" s="516"/>
      <c r="MZD125" s="516"/>
      <c r="MZE125" s="516"/>
      <c r="MZF125" s="516"/>
      <c r="MZG125" s="516"/>
      <c r="MZH125" s="516"/>
      <c r="MZI125" s="516"/>
      <c r="MZJ125" s="516"/>
      <c r="MZK125" s="516"/>
      <c r="MZL125" s="516"/>
      <c r="MZM125" s="516"/>
      <c r="MZN125" s="516"/>
      <c r="MZO125" s="516"/>
      <c r="MZP125" s="516"/>
      <c r="MZQ125" s="516"/>
      <c r="MZR125" s="516"/>
      <c r="MZS125" s="516"/>
      <c r="MZT125" s="516"/>
      <c r="MZU125" s="516"/>
      <c r="MZV125" s="516"/>
      <c r="MZW125" s="516"/>
      <c r="MZX125" s="516"/>
      <c r="MZY125" s="516"/>
      <c r="MZZ125" s="516"/>
      <c r="NAA125" s="516"/>
      <c r="NAB125" s="516"/>
      <c r="NAC125" s="516"/>
      <c r="NAD125" s="516"/>
      <c r="NAE125" s="516"/>
      <c r="NAF125" s="516"/>
      <c r="NAG125" s="516"/>
      <c r="NAH125" s="516"/>
      <c r="NAI125" s="516"/>
      <c r="NAJ125" s="516"/>
      <c r="NAK125" s="516"/>
      <c r="NAL125" s="516"/>
      <c r="NAM125" s="516"/>
      <c r="NAN125" s="516"/>
      <c r="NAO125" s="516"/>
      <c r="NAP125" s="516"/>
      <c r="NAQ125" s="516"/>
      <c r="NAR125" s="516"/>
      <c r="NAS125" s="516"/>
      <c r="NAT125" s="516"/>
      <c r="NAU125" s="516"/>
      <c r="NAV125" s="516"/>
      <c r="NAW125" s="516"/>
      <c r="NAX125" s="516"/>
      <c r="NAY125" s="516"/>
      <c r="NAZ125" s="516"/>
      <c r="NBA125" s="516"/>
      <c r="NBB125" s="516"/>
      <c r="NBC125" s="516"/>
      <c r="NBD125" s="516"/>
      <c r="NBE125" s="516"/>
      <c r="NBF125" s="516"/>
      <c r="NBG125" s="516"/>
      <c r="NBH125" s="516"/>
      <c r="NBI125" s="516"/>
      <c r="NBJ125" s="516"/>
      <c r="NBK125" s="516"/>
      <c r="NBL125" s="516"/>
      <c r="NBM125" s="516"/>
      <c r="NBN125" s="516"/>
      <c r="NBO125" s="516"/>
      <c r="NBP125" s="516"/>
      <c r="NBQ125" s="516"/>
      <c r="NBR125" s="516"/>
      <c r="NBS125" s="516"/>
      <c r="NBT125" s="516"/>
      <c r="NBU125" s="516"/>
      <c r="NBV125" s="516"/>
      <c r="NBW125" s="516"/>
      <c r="NBX125" s="516"/>
      <c r="NBY125" s="516"/>
      <c r="NBZ125" s="516"/>
      <c r="NCA125" s="516"/>
      <c r="NCB125" s="516"/>
      <c r="NCC125" s="516"/>
      <c r="NCD125" s="516"/>
      <c r="NCE125" s="516"/>
      <c r="NCF125" s="516"/>
      <c r="NCG125" s="516"/>
      <c r="NCH125" s="516"/>
      <c r="NCI125" s="516"/>
      <c r="NCJ125" s="516"/>
      <c r="NCK125" s="516"/>
      <c r="NCL125" s="516"/>
      <c r="NCM125" s="516"/>
      <c r="NCN125" s="516"/>
      <c r="NCO125" s="516"/>
      <c r="NCP125" s="516"/>
      <c r="NCQ125" s="516"/>
      <c r="NCR125" s="516"/>
      <c r="NCS125" s="516"/>
      <c r="NCT125" s="516"/>
      <c r="NCU125" s="516"/>
      <c r="NCV125" s="516"/>
      <c r="NCW125" s="516"/>
      <c r="NCX125" s="516"/>
      <c r="NCY125" s="516"/>
      <c r="NCZ125" s="516"/>
      <c r="NDA125" s="516"/>
      <c r="NDB125" s="516"/>
      <c r="NDC125" s="516"/>
      <c r="NDD125" s="516"/>
      <c r="NDE125" s="516"/>
      <c r="NDF125" s="516"/>
      <c r="NDG125" s="516"/>
      <c r="NDH125" s="516"/>
      <c r="NDI125" s="516"/>
      <c r="NDJ125" s="516"/>
      <c r="NDK125" s="516"/>
      <c r="NDL125" s="516"/>
      <c r="NDM125" s="516"/>
      <c r="NDN125" s="516"/>
      <c r="NDO125" s="516"/>
      <c r="NDP125" s="516"/>
      <c r="NDQ125" s="516"/>
      <c r="NDR125" s="516"/>
      <c r="NDS125" s="516"/>
      <c r="NDT125" s="516"/>
      <c r="NDU125" s="516"/>
      <c r="NDV125" s="516"/>
      <c r="NDW125" s="516"/>
      <c r="NDX125" s="516"/>
      <c r="NDY125" s="516"/>
      <c r="NDZ125" s="516"/>
      <c r="NEA125" s="516"/>
      <c r="NEB125" s="516"/>
      <c r="NEC125" s="516"/>
      <c r="NED125" s="516"/>
      <c r="NEE125" s="516"/>
      <c r="NEF125" s="516"/>
      <c r="NEG125" s="516"/>
      <c r="NEH125" s="516"/>
      <c r="NEI125" s="516"/>
      <c r="NEJ125" s="516"/>
      <c r="NEK125" s="516"/>
      <c r="NEL125" s="516"/>
      <c r="NEM125" s="516"/>
      <c r="NEN125" s="516"/>
      <c r="NEO125" s="516"/>
      <c r="NEP125" s="516"/>
      <c r="NEQ125" s="516"/>
      <c r="NER125" s="516"/>
      <c r="NES125" s="516"/>
      <c r="NET125" s="516"/>
      <c r="NEU125" s="516"/>
      <c r="NEV125" s="516"/>
      <c r="NEW125" s="516"/>
      <c r="NEX125" s="516"/>
      <c r="NEY125" s="516"/>
      <c r="NEZ125" s="516"/>
      <c r="NFA125" s="516"/>
      <c r="NFB125" s="516"/>
      <c r="NFC125" s="516"/>
      <c r="NFD125" s="516"/>
      <c r="NFE125" s="516"/>
      <c r="NFF125" s="516"/>
      <c r="NFG125" s="516"/>
      <c r="NFH125" s="516"/>
      <c r="NFI125" s="516"/>
      <c r="NFJ125" s="516"/>
      <c r="NFK125" s="516"/>
      <c r="NFL125" s="516"/>
      <c r="NFM125" s="516"/>
      <c r="NFN125" s="516"/>
      <c r="NFO125" s="516"/>
      <c r="NFP125" s="516"/>
      <c r="NFQ125" s="516"/>
      <c r="NFR125" s="516"/>
      <c r="NFS125" s="516"/>
      <c r="NFT125" s="516"/>
      <c r="NFU125" s="516"/>
      <c r="NFV125" s="516"/>
      <c r="NFW125" s="516"/>
      <c r="NFX125" s="516"/>
      <c r="NFY125" s="516"/>
      <c r="NFZ125" s="516"/>
      <c r="NGA125" s="516"/>
      <c r="NGB125" s="516"/>
      <c r="NGC125" s="516"/>
      <c r="NGD125" s="516"/>
      <c r="NGE125" s="516"/>
      <c r="NGF125" s="516"/>
      <c r="NGG125" s="516"/>
      <c r="NGH125" s="516"/>
      <c r="NGI125" s="516"/>
      <c r="NGJ125" s="516"/>
      <c r="NGK125" s="516"/>
      <c r="NGL125" s="516"/>
      <c r="NGM125" s="516"/>
      <c r="NGN125" s="516"/>
      <c r="NGO125" s="516"/>
      <c r="NGP125" s="516"/>
      <c r="NGQ125" s="516"/>
      <c r="NGR125" s="516"/>
      <c r="NGS125" s="516"/>
      <c r="NGT125" s="516"/>
      <c r="NGU125" s="516"/>
      <c r="NGV125" s="516"/>
      <c r="NGW125" s="516"/>
      <c r="NGX125" s="516"/>
      <c r="NGY125" s="516"/>
      <c r="NGZ125" s="516"/>
      <c r="NHA125" s="516"/>
      <c r="NHB125" s="516"/>
      <c r="NHC125" s="516"/>
      <c r="NHD125" s="516"/>
      <c r="NHE125" s="516"/>
      <c r="NHF125" s="516"/>
      <c r="NHG125" s="516"/>
      <c r="NHH125" s="516"/>
      <c r="NHI125" s="516"/>
      <c r="NHJ125" s="516"/>
      <c r="NHK125" s="516"/>
      <c r="NHL125" s="516"/>
      <c r="NHM125" s="516"/>
      <c r="NHN125" s="516"/>
      <c r="NHO125" s="516"/>
      <c r="NHP125" s="516"/>
      <c r="NHQ125" s="516"/>
      <c r="NHR125" s="516"/>
      <c r="NHS125" s="516"/>
      <c r="NHT125" s="516"/>
      <c r="NHU125" s="516"/>
      <c r="NHV125" s="516"/>
      <c r="NHW125" s="516"/>
      <c r="NHX125" s="516"/>
      <c r="NHY125" s="516"/>
      <c r="NHZ125" s="516"/>
      <c r="NIA125" s="516"/>
      <c r="NIB125" s="516"/>
      <c r="NIC125" s="516"/>
      <c r="NID125" s="516"/>
      <c r="NIE125" s="516"/>
      <c r="NIF125" s="516"/>
      <c r="NIG125" s="516"/>
      <c r="NIH125" s="516"/>
      <c r="NII125" s="516"/>
      <c r="NIJ125" s="516"/>
      <c r="NIK125" s="516"/>
      <c r="NIL125" s="516"/>
      <c r="NIM125" s="516"/>
      <c r="NIN125" s="516"/>
      <c r="NIO125" s="516"/>
      <c r="NIP125" s="516"/>
      <c r="NIQ125" s="516"/>
      <c r="NIR125" s="516"/>
      <c r="NIS125" s="516"/>
      <c r="NIT125" s="516"/>
      <c r="NIU125" s="516"/>
      <c r="NIV125" s="516"/>
      <c r="NIW125" s="516"/>
      <c r="NIX125" s="516"/>
      <c r="NIY125" s="516"/>
      <c r="NIZ125" s="516"/>
      <c r="NJA125" s="516"/>
      <c r="NJB125" s="516"/>
      <c r="NJC125" s="516"/>
      <c r="NJD125" s="516"/>
      <c r="NJE125" s="516"/>
      <c r="NJF125" s="516"/>
      <c r="NJG125" s="516"/>
      <c r="NJH125" s="516"/>
      <c r="NJI125" s="516"/>
      <c r="NJJ125" s="516"/>
      <c r="NJK125" s="516"/>
      <c r="NJL125" s="516"/>
      <c r="NJM125" s="516"/>
      <c r="NJN125" s="516"/>
      <c r="NJO125" s="516"/>
      <c r="NJP125" s="516"/>
      <c r="NJQ125" s="516"/>
      <c r="NJR125" s="516"/>
      <c r="NJS125" s="516"/>
      <c r="NJT125" s="516"/>
      <c r="NJU125" s="516"/>
      <c r="NJV125" s="516"/>
      <c r="NJW125" s="516"/>
      <c r="NJX125" s="516"/>
      <c r="NJY125" s="516"/>
      <c r="NJZ125" s="516"/>
      <c r="NKA125" s="516"/>
      <c r="NKB125" s="516"/>
      <c r="NKC125" s="516"/>
      <c r="NKD125" s="516"/>
      <c r="NKE125" s="516"/>
      <c r="NKF125" s="516"/>
      <c r="NKG125" s="516"/>
      <c r="NKH125" s="516"/>
      <c r="NKI125" s="516"/>
      <c r="NKJ125" s="516"/>
      <c r="NKK125" s="516"/>
      <c r="NKL125" s="516"/>
      <c r="NKM125" s="516"/>
      <c r="NKN125" s="516"/>
      <c r="NKO125" s="516"/>
      <c r="NKP125" s="516"/>
      <c r="NKQ125" s="516"/>
      <c r="NKR125" s="516"/>
      <c r="NKS125" s="516"/>
      <c r="NKT125" s="516"/>
      <c r="NKU125" s="516"/>
      <c r="NKV125" s="516"/>
      <c r="NKW125" s="516"/>
      <c r="NKX125" s="516"/>
      <c r="NKY125" s="516"/>
      <c r="NKZ125" s="516"/>
      <c r="NLA125" s="516"/>
      <c r="NLB125" s="516"/>
      <c r="NLC125" s="516"/>
      <c r="NLD125" s="516"/>
      <c r="NLE125" s="516"/>
      <c r="NLF125" s="516"/>
      <c r="NLG125" s="516"/>
      <c r="NLH125" s="516"/>
      <c r="NLI125" s="516"/>
      <c r="NLJ125" s="516"/>
      <c r="NLK125" s="516"/>
      <c r="NLL125" s="516"/>
      <c r="NLM125" s="516"/>
      <c r="NLN125" s="516"/>
      <c r="NLO125" s="516"/>
      <c r="NLP125" s="516"/>
      <c r="NLQ125" s="516"/>
      <c r="NLR125" s="516"/>
      <c r="NLS125" s="516"/>
      <c r="NLT125" s="516"/>
      <c r="NLU125" s="516"/>
      <c r="NLV125" s="516"/>
      <c r="NLW125" s="516"/>
      <c r="NLX125" s="516"/>
      <c r="NLY125" s="516"/>
      <c r="NLZ125" s="516"/>
      <c r="NMA125" s="516"/>
      <c r="NMB125" s="516"/>
      <c r="NMC125" s="516"/>
      <c r="NMD125" s="516"/>
      <c r="NME125" s="516"/>
      <c r="NMF125" s="516"/>
      <c r="NMG125" s="516"/>
      <c r="NMH125" s="516"/>
      <c r="NMI125" s="516"/>
      <c r="NMJ125" s="516"/>
      <c r="NMK125" s="516"/>
      <c r="NML125" s="516"/>
      <c r="NMM125" s="516"/>
      <c r="NMN125" s="516"/>
      <c r="NMO125" s="516"/>
      <c r="NMP125" s="516"/>
      <c r="NMQ125" s="516"/>
      <c r="NMR125" s="516"/>
      <c r="NMS125" s="516"/>
      <c r="NMT125" s="516"/>
      <c r="NMU125" s="516"/>
      <c r="NMV125" s="516"/>
      <c r="NMW125" s="516"/>
      <c r="NMX125" s="516"/>
      <c r="NMY125" s="516"/>
      <c r="NMZ125" s="516"/>
      <c r="NNA125" s="516"/>
      <c r="NNB125" s="516"/>
      <c r="NNC125" s="516"/>
      <c r="NND125" s="516"/>
      <c r="NNE125" s="516"/>
      <c r="NNF125" s="516"/>
      <c r="NNG125" s="516"/>
      <c r="NNH125" s="516"/>
      <c r="NNI125" s="516"/>
      <c r="NNJ125" s="516"/>
      <c r="NNK125" s="516"/>
      <c r="NNL125" s="516"/>
      <c r="NNM125" s="516"/>
      <c r="NNN125" s="516"/>
      <c r="NNO125" s="516"/>
      <c r="NNP125" s="516"/>
      <c r="NNQ125" s="516"/>
      <c r="NNR125" s="516"/>
      <c r="NNS125" s="516"/>
      <c r="NNT125" s="516"/>
      <c r="NNU125" s="516"/>
      <c r="NNV125" s="516"/>
      <c r="NNW125" s="516"/>
      <c r="NNX125" s="516"/>
      <c r="NNY125" s="516"/>
      <c r="NNZ125" s="516"/>
      <c r="NOA125" s="516"/>
      <c r="NOB125" s="516"/>
      <c r="NOC125" s="516"/>
      <c r="NOD125" s="516"/>
      <c r="NOE125" s="516"/>
      <c r="NOF125" s="516"/>
      <c r="NOG125" s="516"/>
      <c r="NOH125" s="516"/>
      <c r="NOI125" s="516"/>
      <c r="NOJ125" s="516"/>
      <c r="NOK125" s="516"/>
      <c r="NOL125" s="516"/>
      <c r="NOM125" s="516"/>
      <c r="NON125" s="516"/>
      <c r="NOO125" s="516"/>
      <c r="NOP125" s="516"/>
      <c r="NOQ125" s="516"/>
      <c r="NOR125" s="516"/>
      <c r="NOS125" s="516"/>
      <c r="NOT125" s="516"/>
      <c r="NOU125" s="516"/>
      <c r="NOV125" s="516"/>
      <c r="NOW125" s="516"/>
      <c r="NOX125" s="516"/>
      <c r="NOY125" s="516"/>
      <c r="NOZ125" s="516"/>
      <c r="NPA125" s="516"/>
      <c r="NPB125" s="516"/>
      <c r="NPC125" s="516"/>
      <c r="NPD125" s="516"/>
      <c r="NPE125" s="516"/>
      <c r="NPF125" s="516"/>
      <c r="NPG125" s="516"/>
      <c r="NPH125" s="516"/>
      <c r="NPI125" s="516"/>
      <c r="NPJ125" s="516"/>
      <c r="NPK125" s="516"/>
      <c r="NPL125" s="516"/>
      <c r="NPM125" s="516"/>
      <c r="NPN125" s="516"/>
      <c r="NPO125" s="516"/>
      <c r="NPP125" s="516"/>
      <c r="NPQ125" s="516"/>
      <c r="NPR125" s="516"/>
      <c r="NPS125" s="516"/>
      <c r="NPT125" s="516"/>
      <c r="NPU125" s="516"/>
      <c r="NPV125" s="516"/>
      <c r="NPW125" s="516"/>
      <c r="NPX125" s="516"/>
      <c r="NPY125" s="516"/>
      <c r="NPZ125" s="516"/>
      <c r="NQA125" s="516"/>
      <c r="NQB125" s="516"/>
      <c r="NQC125" s="516"/>
      <c r="NQD125" s="516"/>
      <c r="NQE125" s="516"/>
      <c r="NQF125" s="516"/>
      <c r="NQG125" s="516"/>
      <c r="NQH125" s="516"/>
      <c r="NQI125" s="516"/>
      <c r="NQJ125" s="516"/>
      <c r="NQK125" s="516"/>
      <c r="NQL125" s="516"/>
      <c r="NQM125" s="516"/>
      <c r="NQN125" s="516"/>
      <c r="NQO125" s="516"/>
      <c r="NQP125" s="516"/>
      <c r="NQQ125" s="516"/>
      <c r="NQR125" s="516"/>
      <c r="NQS125" s="516"/>
      <c r="NQT125" s="516"/>
      <c r="NQU125" s="516"/>
      <c r="NQV125" s="516"/>
      <c r="NQW125" s="516"/>
      <c r="NQX125" s="516"/>
      <c r="NQY125" s="516"/>
      <c r="NQZ125" s="516"/>
      <c r="NRA125" s="516"/>
      <c r="NRB125" s="516"/>
      <c r="NRC125" s="516"/>
      <c r="NRD125" s="516"/>
      <c r="NRE125" s="516"/>
      <c r="NRF125" s="516"/>
      <c r="NRG125" s="516"/>
      <c r="NRH125" s="516"/>
      <c r="NRI125" s="516"/>
      <c r="NRJ125" s="516"/>
      <c r="NRK125" s="516"/>
      <c r="NRL125" s="516"/>
      <c r="NRM125" s="516"/>
      <c r="NRN125" s="516"/>
      <c r="NRO125" s="516"/>
      <c r="NRP125" s="516"/>
      <c r="NRQ125" s="516"/>
      <c r="NRR125" s="516"/>
      <c r="NRS125" s="516"/>
      <c r="NRT125" s="516"/>
      <c r="NRU125" s="516"/>
      <c r="NRV125" s="516"/>
      <c r="NRW125" s="516"/>
      <c r="NRX125" s="516"/>
      <c r="NRY125" s="516"/>
      <c r="NRZ125" s="516"/>
      <c r="NSA125" s="516"/>
      <c r="NSB125" s="516"/>
      <c r="NSC125" s="516"/>
      <c r="NSD125" s="516"/>
      <c r="NSE125" s="516"/>
      <c r="NSF125" s="516"/>
      <c r="NSG125" s="516"/>
      <c r="NSH125" s="516"/>
      <c r="NSI125" s="516"/>
      <c r="NSJ125" s="516"/>
      <c r="NSK125" s="516"/>
      <c r="NSL125" s="516"/>
      <c r="NSM125" s="516"/>
      <c r="NSN125" s="516"/>
      <c r="NSO125" s="516"/>
      <c r="NSP125" s="516"/>
      <c r="NSQ125" s="516"/>
      <c r="NSR125" s="516"/>
      <c r="NSS125" s="516"/>
      <c r="NST125" s="516"/>
      <c r="NSU125" s="516"/>
      <c r="NSV125" s="516"/>
      <c r="NSW125" s="516"/>
      <c r="NSX125" s="516"/>
      <c r="NSY125" s="516"/>
      <c r="NSZ125" s="516"/>
      <c r="NTA125" s="516"/>
      <c r="NTB125" s="516"/>
      <c r="NTC125" s="516"/>
      <c r="NTD125" s="516"/>
      <c r="NTE125" s="516"/>
      <c r="NTF125" s="516"/>
      <c r="NTG125" s="516"/>
      <c r="NTH125" s="516"/>
      <c r="NTI125" s="516"/>
      <c r="NTJ125" s="516"/>
      <c r="NTK125" s="516"/>
      <c r="NTL125" s="516"/>
      <c r="NTM125" s="516"/>
      <c r="NTN125" s="516"/>
      <c r="NTO125" s="516"/>
      <c r="NTP125" s="516"/>
      <c r="NTQ125" s="516"/>
      <c r="NTR125" s="516"/>
      <c r="NTS125" s="516"/>
      <c r="NTT125" s="516"/>
      <c r="NTU125" s="516"/>
      <c r="NTV125" s="516"/>
      <c r="NTW125" s="516"/>
      <c r="NTX125" s="516"/>
      <c r="NTY125" s="516"/>
      <c r="NTZ125" s="516"/>
      <c r="NUA125" s="516"/>
      <c r="NUB125" s="516"/>
      <c r="NUC125" s="516"/>
      <c r="NUD125" s="516"/>
      <c r="NUE125" s="516"/>
      <c r="NUF125" s="516"/>
      <c r="NUG125" s="516"/>
      <c r="NUH125" s="516"/>
      <c r="NUI125" s="516"/>
      <c r="NUJ125" s="516"/>
      <c r="NUK125" s="516"/>
      <c r="NUL125" s="516"/>
      <c r="NUM125" s="516"/>
      <c r="NUN125" s="516"/>
      <c r="NUO125" s="516"/>
      <c r="NUP125" s="516"/>
      <c r="NUQ125" s="516"/>
      <c r="NUR125" s="516"/>
      <c r="NUS125" s="516"/>
      <c r="NUT125" s="516"/>
      <c r="NUU125" s="516"/>
      <c r="NUV125" s="516"/>
      <c r="NUW125" s="516"/>
      <c r="NUX125" s="516"/>
      <c r="NUY125" s="516"/>
      <c r="NUZ125" s="516"/>
      <c r="NVA125" s="516"/>
      <c r="NVB125" s="516"/>
      <c r="NVC125" s="516"/>
      <c r="NVD125" s="516"/>
      <c r="NVE125" s="516"/>
      <c r="NVF125" s="516"/>
      <c r="NVG125" s="516"/>
      <c r="NVH125" s="516"/>
      <c r="NVI125" s="516"/>
      <c r="NVJ125" s="516"/>
      <c r="NVK125" s="516"/>
      <c r="NVL125" s="516"/>
      <c r="NVM125" s="516"/>
      <c r="NVN125" s="516"/>
      <c r="NVO125" s="516"/>
      <c r="NVP125" s="516"/>
      <c r="NVQ125" s="516"/>
      <c r="NVR125" s="516"/>
      <c r="NVS125" s="516"/>
      <c r="NVT125" s="516"/>
      <c r="NVU125" s="516"/>
      <c r="NVV125" s="516"/>
      <c r="NVW125" s="516"/>
      <c r="NVX125" s="516"/>
      <c r="NVY125" s="516"/>
      <c r="NVZ125" s="516"/>
      <c r="NWA125" s="516"/>
      <c r="NWB125" s="516"/>
      <c r="NWC125" s="516"/>
      <c r="NWD125" s="516"/>
      <c r="NWE125" s="516"/>
      <c r="NWF125" s="516"/>
      <c r="NWG125" s="516"/>
      <c r="NWH125" s="516"/>
      <c r="NWI125" s="516"/>
      <c r="NWJ125" s="516"/>
      <c r="NWK125" s="516"/>
      <c r="NWL125" s="516"/>
      <c r="NWM125" s="516"/>
      <c r="NWN125" s="516"/>
      <c r="NWO125" s="516"/>
      <c r="NWP125" s="516"/>
      <c r="NWQ125" s="516"/>
      <c r="NWR125" s="516"/>
      <c r="NWS125" s="516"/>
      <c r="NWT125" s="516"/>
      <c r="NWU125" s="516"/>
      <c r="NWV125" s="516"/>
      <c r="NWW125" s="516"/>
      <c r="NWX125" s="516"/>
      <c r="NWY125" s="516"/>
      <c r="NWZ125" s="516"/>
      <c r="NXA125" s="516"/>
      <c r="NXB125" s="516"/>
      <c r="NXC125" s="516"/>
      <c r="NXD125" s="516"/>
      <c r="NXE125" s="516"/>
      <c r="NXF125" s="516"/>
      <c r="NXG125" s="516"/>
      <c r="NXH125" s="516"/>
      <c r="NXI125" s="516"/>
      <c r="NXJ125" s="516"/>
      <c r="NXK125" s="516"/>
      <c r="NXL125" s="516"/>
      <c r="NXM125" s="516"/>
      <c r="NXN125" s="516"/>
      <c r="NXO125" s="516"/>
      <c r="NXP125" s="516"/>
      <c r="NXQ125" s="516"/>
      <c r="NXR125" s="516"/>
      <c r="NXS125" s="516"/>
      <c r="NXT125" s="516"/>
      <c r="NXU125" s="516"/>
      <c r="NXV125" s="516"/>
      <c r="NXW125" s="516"/>
      <c r="NXX125" s="516"/>
      <c r="NXY125" s="516"/>
      <c r="NXZ125" s="516"/>
      <c r="NYA125" s="516"/>
      <c r="NYB125" s="516"/>
      <c r="NYC125" s="516"/>
      <c r="NYD125" s="516"/>
      <c r="NYE125" s="516"/>
      <c r="NYF125" s="516"/>
      <c r="NYG125" s="516"/>
      <c r="NYH125" s="516"/>
      <c r="NYI125" s="516"/>
      <c r="NYJ125" s="516"/>
      <c r="NYK125" s="516"/>
      <c r="NYL125" s="516"/>
      <c r="NYM125" s="516"/>
      <c r="NYN125" s="516"/>
      <c r="NYO125" s="516"/>
      <c r="NYP125" s="516"/>
      <c r="NYQ125" s="516"/>
      <c r="NYR125" s="516"/>
      <c r="NYS125" s="516"/>
      <c r="NYT125" s="516"/>
      <c r="NYU125" s="516"/>
      <c r="NYV125" s="516"/>
      <c r="NYW125" s="516"/>
      <c r="NYX125" s="516"/>
      <c r="NYY125" s="516"/>
      <c r="NYZ125" s="516"/>
      <c r="NZA125" s="516"/>
      <c r="NZB125" s="516"/>
      <c r="NZC125" s="516"/>
      <c r="NZD125" s="516"/>
      <c r="NZE125" s="516"/>
      <c r="NZF125" s="516"/>
      <c r="NZG125" s="516"/>
      <c r="NZH125" s="516"/>
      <c r="NZI125" s="516"/>
      <c r="NZJ125" s="516"/>
      <c r="NZK125" s="516"/>
      <c r="NZL125" s="516"/>
      <c r="NZM125" s="516"/>
      <c r="NZN125" s="516"/>
      <c r="NZO125" s="516"/>
      <c r="NZP125" s="516"/>
      <c r="NZQ125" s="516"/>
      <c r="NZR125" s="516"/>
      <c r="NZS125" s="516"/>
      <c r="NZT125" s="516"/>
      <c r="NZU125" s="516"/>
      <c r="NZV125" s="516"/>
      <c r="NZW125" s="516"/>
      <c r="NZX125" s="516"/>
      <c r="NZY125" s="516"/>
      <c r="NZZ125" s="516"/>
      <c r="OAA125" s="516"/>
      <c r="OAB125" s="516"/>
      <c r="OAC125" s="516"/>
      <c r="OAD125" s="516"/>
      <c r="OAE125" s="516"/>
      <c r="OAF125" s="516"/>
      <c r="OAG125" s="516"/>
      <c r="OAH125" s="516"/>
      <c r="OAI125" s="516"/>
      <c r="OAJ125" s="516"/>
      <c r="OAK125" s="516"/>
      <c r="OAL125" s="516"/>
      <c r="OAM125" s="516"/>
      <c r="OAN125" s="516"/>
      <c r="OAO125" s="516"/>
      <c r="OAP125" s="516"/>
      <c r="OAQ125" s="516"/>
      <c r="OAR125" s="516"/>
      <c r="OAS125" s="516"/>
      <c r="OAT125" s="516"/>
      <c r="OAU125" s="516"/>
      <c r="OAV125" s="516"/>
      <c r="OAW125" s="516"/>
      <c r="OAX125" s="516"/>
      <c r="OAY125" s="516"/>
      <c r="OAZ125" s="516"/>
      <c r="OBA125" s="516"/>
      <c r="OBB125" s="516"/>
      <c r="OBC125" s="516"/>
      <c r="OBD125" s="516"/>
      <c r="OBE125" s="516"/>
      <c r="OBF125" s="516"/>
      <c r="OBG125" s="516"/>
      <c r="OBH125" s="516"/>
      <c r="OBI125" s="516"/>
      <c r="OBJ125" s="516"/>
      <c r="OBK125" s="516"/>
      <c r="OBL125" s="516"/>
      <c r="OBM125" s="516"/>
      <c r="OBN125" s="516"/>
      <c r="OBO125" s="516"/>
      <c r="OBP125" s="516"/>
      <c r="OBQ125" s="516"/>
      <c r="OBR125" s="516"/>
      <c r="OBS125" s="516"/>
      <c r="OBT125" s="516"/>
      <c r="OBU125" s="516"/>
      <c r="OBV125" s="516"/>
      <c r="OBW125" s="516"/>
      <c r="OBX125" s="516"/>
      <c r="OBY125" s="516"/>
      <c r="OBZ125" s="516"/>
      <c r="OCA125" s="516"/>
      <c r="OCB125" s="516"/>
      <c r="OCC125" s="516"/>
      <c r="OCD125" s="516"/>
      <c r="OCE125" s="516"/>
      <c r="OCF125" s="516"/>
      <c r="OCG125" s="516"/>
      <c r="OCH125" s="516"/>
      <c r="OCI125" s="516"/>
      <c r="OCJ125" s="516"/>
      <c r="OCK125" s="516"/>
      <c r="OCL125" s="516"/>
      <c r="OCM125" s="516"/>
      <c r="OCN125" s="516"/>
      <c r="OCO125" s="516"/>
      <c r="OCP125" s="516"/>
      <c r="OCQ125" s="516"/>
      <c r="OCR125" s="516"/>
      <c r="OCS125" s="516"/>
      <c r="OCT125" s="516"/>
      <c r="OCU125" s="516"/>
      <c r="OCV125" s="516"/>
      <c r="OCW125" s="516"/>
      <c r="OCX125" s="516"/>
      <c r="OCY125" s="516"/>
      <c r="OCZ125" s="516"/>
      <c r="ODA125" s="516"/>
      <c r="ODB125" s="516"/>
      <c r="ODC125" s="516"/>
      <c r="ODD125" s="516"/>
      <c r="ODE125" s="516"/>
      <c r="ODF125" s="516"/>
      <c r="ODG125" s="516"/>
      <c r="ODH125" s="516"/>
      <c r="ODI125" s="516"/>
      <c r="ODJ125" s="516"/>
      <c r="ODK125" s="516"/>
      <c r="ODL125" s="516"/>
      <c r="ODM125" s="516"/>
      <c r="ODN125" s="516"/>
      <c r="ODO125" s="516"/>
      <c r="ODP125" s="516"/>
      <c r="ODQ125" s="516"/>
      <c r="ODR125" s="516"/>
      <c r="ODS125" s="516"/>
      <c r="ODT125" s="516"/>
      <c r="ODU125" s="516"/>
      <c r="ODV125" s="516"/>
      <c r="ODW125" s="516"/>
      <c r="ODX125" s="516"/>
      <c r="ODY125" s="516"/>
      <c r="ODZ125" s="516"/>
      <c r="OEA125" s="516"/>
      <c r="OEB125" s="516"/>
      <c r="OEC125" s="516"/>
      <c r="OED125" s="516"/>
      <c r="OEE125" s="516"/>
      <c r="OEF125" s="516"/>
      <c r="OEG125" s="516"/>
      <c r="OEH125" s="516"/>
      <c r="OEI125" s="516"/>
      <c r="OEJ125" s="516"/>
      <c r="OEK125" s="516"/>
      <c r="OEL125" s="516"/>
      <c r="OEM125" s="516"/>
      <c r="OEN125" s="516"/>
      <c r="OEO125" s="516"/>
      <c r="OEP125" s="516"/>
      <c r="OEQ125" s="516"/>
      <c r="OER125" s="516"/>
      <c r="OES125" s="516"/>
      <c r="OET125" s="516"/>
      <c r="OEU125" s="516"/>
      <c r="OEV125" s="516"/>
      <c r="OEW125" s="516"/>
      <c r="OEX125" s="516"/>
      <c r="OEY125" s="516"/>
      <c r="OEZ125" s="516"/>
      <c r="OFA125" s="516"/>
      <c r="OFB125" s="516"/>
      <c r="OFC125" s="516"/>
      <c r="OFD125" s="516"/>
      <c r="OFE125" s="516"/>
      <c r="OFF125" s="516"/>
      <c r="OFG125" s="516"/>
      <c r="OFH125" s="516"/>
      <c r="OFI125" s="516"/>
      <c r="OFJ125" s="516"/>
      <c r="OFK125" s="516"/>
      <c r="OFL125" s="516"/>
      <c r="OFM125" s="516"/>
      <c r="OFN125" s="516"/>
      <c r="OFO125" s="516"/>
      <c r="OFP125" s="516"/>
      <c r="OFQ125" s="516"/>
      <c r="OFR125" s="516"/>
      <c r="OFS125" s="516"/>
      <c r="OFT125" s="516"/>
      <c r="OFU125" s="516"/>
      <c r="OFV125" s="516"/>
      <c r="OFW125" s="516"/>
      <c r="OFX125" s="516"/>
      <c r="OFY125" s="516"/>
      <c r="OFZ125" s="516"/>
      <c r="OGA125" s="516"/>
      <c r="OGB125" s="516"/>
      <c r="OGC125" s="516"/>
      <c r="OGD125" s="516"/>
      <c r="OGE125" s="516"/>
      <c r="OGF125" s="516"/>
      <c r="OGG125" s="516"/>
      <c r="OGH125" s="516"/>
      <c r="OGI125" s="516"/>
      <c r="OGJ125" s="516"/>
      <c r="OGK125" s="516"/>
      <c r="OGL125" s="516"/>
      <c r="OGM125" s="516"/>
      <c r="OGN125" s="516"/>
      <c r="OGO125" s="516"/>
      <c r="OGP125" s="516"/>
      <c r="OGQ125" s="516"/>
      <c r="OGR125" s="516"/>
      <c r="OGS125" s="516"/>
      <c r="OGT125" s="516"/>
      <c r="OGU125" s="516"/>
      <c r="OGV125" s="516"/>
      <c r="OGW125" s="516"/>
      <c r="OGX125" s="516"/>
      <c r="OGY125" s="516"/>
      <c r="OGZ125" s="516"/>
      <c r="OHA125" s="516"/>
      <c r="OHB125" s="516"/>
      <c r="OHC125" s="516"/>
      <c r="OHD125" s="516"/>
      <c r="OHE125" s="516"/>
      <c r="OHF125" s="516"/>
      <c r="OHG125" s="516"/>
      <c r="OHH125" s="516"/>
      <c r="OHI125" s="516"/>
      <c r="OHJ125" s="516"/>
      <c r="OHK125" s="516"/>
      <c r="OHL125" s="516"/>
      <c r="OHM125" s="516"/>
      <c r="OHN125" s="516"/>
      <c r="OHO125" s="516"/>
      <c r="OHP125" s="516"/>
      <c r="OHQ125" s="516"/>
      <c r="OHR125" s="516"/>
      <c r="OHS125" s="516"/>
      <c r="OHT125" s="516"/>
      <c r="OHU125" s="516"/>
      <c r="OHV125" s="516"/>
      <c r="OHW125" s="516"/>
      <c r="OHX125" s="516"/>
      <c r="OHY125" s="516"/>
      <c r="OHZ125" s="516"/>
      <c r="OIA125" s="516"/>
      <c r="OIB125" s="516"/>
      <c r="OIC125" s="516"/>
      <c r="OID125" s="516"/>
      <c r="OIE125" s="516"/>
      <c r="OIF125" s="516"/>
      <c r="OIG125" s="516"/>
      <c r="OIH125" s="516"/>
      <c r="OII125" s="516"/>
      <c r="OIJ125" s="516"/>
      <c r="OIK125" s="516"/>
      <c r="OIL125" s="516"/>
      <c r="OIM125" s="516"/>
      <c r="OIN125" s="516"/>
      <c r="OIO125" s="516"/>
      <c r="OIP125" s="516"/>
      <c r="OIQ125" s="516"/>
      <c r="OIR125" s="516"/>
      <c r="OIS125" s="516"/>
      <c r="OIT125" s="516"/>
      <c r="OIU125" s="516"/>
      <c r="OIV125" s="516"/>
      <c r="OIW125" s="516"/>
      <c r="OIX125" s="516"/>
      <c r="OIY125" s="516"/>
      <c r="OIZ125" s="516"/>
      <c r="OJA125" s="516"/>
      <c r="OJB125" s="516"/>
      <c r="OJC125" s="516"/>
      <c r="OJD125" s="516"/>
      <c r="OJE125" s="516"/>
      <c r="OJF125" s="516"/>
      <c r="OJG125" s="516"/>
      <c r="OJH125" s="516"/>
      <c r="OJI125" s="516"/>
      <c r="OJJ125" s="516"/>
      <c r="OJK125" s="516"/>
      <c r="OJL125" s="516"/>
      <c r="OJM125" s="516"/>
      <c r="OJN125" s="516"/>
      <c r="OJO125" s="516"/>
      <c r="OJP125" s="516"/>
      <c r="OJQ125" s="516"/>
      <c r="OJR125" s="516"/>
      <c r="OJS125" s="516"/>
      <c r="OJT125" s="516"/>
      <c r="OJU125" s="516"/>
      <c r="OJV125" s="516"/>
      <c r="OJW125" s="516"/>
      <c r="OJX125" s="516"/>
      <c r="OJY125" s="516"/>
      <c r="OJZ125" s="516"/>
      <c r="OKA125" s="516"/>
      <c r="OKB125" s="516"/>
      <c r="OKC125" s="516"/>
      <c r="OKD125" s="516"/>
      <c r="OKE125" s="516"/>
      <c r="OKF125" s="516"/>
      <c r="OKG125" s="516"/>
      <c r="OKH125" s="516"/>
      <c r="OKI125" s="516"/>
      <c r="OKJ125" s="516"/>
      <c r="OKK125" s="516"/>
      <c r="OKL125" s="516"/>
      <c r="OKM125" s="516"/>
      <c r="OKN125" s="516"/>
      <c r="OKO125" s="516"/>
      <c r="OKP125" s="516"/>
      <c r="OKQ125" s="516"/>
      <c r="OKR125" s="516"/>
      <c r="OKS125" s="516"/>
      <c r="OKT125" s="516"/>
      <c r="OKU125" s="516"/>
      <c r="OKV125" s="516"/>
      <c r="OKW125" s="516"/>
      <c r="OKX125" s="516"/>
      <c r="OKY125" s="516"/>
      <c r="OKZ125" s="516"/>
      <c r="OLA125" s="516"/>
      <c r="OLB125" s="516"/>
      <c r="OLC125" s="516"/>
      <c r="OLD125" s="516"/>
      <c r="OLE125" s="516"/>
      <c r="OLF125" s="516"/>
      <c r="OLG125" s="516"/>
      <c r="OLH125" s="516"/>
      <c r="OLI125" s="516"/>
      <c r="OLJ125" s="516"/>
      <c r="OLK125" s="516"/>
      <c r="OLL125" s="516"/>
      <c r="OLM125" s="516"/>
      <c r="OLN125" s="516"/>
      <c r="OLO125" s="516"/>
      <c r="OLP125" s="516"/>
      <c r="OLQ125" s="516"/>
      <c r="OLR125" s="516"/>
      <c r="OLS125" s="516"/>
      <c r="OLT125" s="516"/>
      <c r="OLU125" s="516"/>
      <c r="OLV125" s="516"/>
      <c r="OLW125" s="516"/>
      <c r="OLX125" s="516"/>
      <c r="OLY125" s="516"/>
      <c r="OLZ125" s="516"/>
      <c r="OMA125" s="516"/>
      <c r="OMB125" s="516"/>
      <c r="OMC125" s="516"/>
      <c r="OMD125" s="516"/>
      <c r="OME125" s="516"/>
      <c r="OMF125" s="516"/>
      <c r="OMG125" s="516"/>
      <c r="OMH125" s="516"/>
      <c r="OMI125" s="516"/>
      <c r="OMJ125" s="516"/>
      <c r="OMK125" s="516"/>
      <c r="OML125" s="516"/>
      <c r="OMM125" s="516"/>
      <c r="OMN125" s="516"/>
      <c r="OMO125" s="516"/>
      <c r="OMP125" s="516"/>
      <c r="OMQ125" s="516"/>
      <c r="OMR125" s="516"/>
      <c r="OMS125" s="516"/>
      <c r="OMT125" s="516"/>
      <c r="OMU125" s="516"/>
      <c r="OMV125" s="516"/>
      <c r="OMW125" s="516"/>
      <c r="OMX125" s="516"/>
      <c r="OMY125" s="516"/>
      <c r="OMZ125" s="516"/>
      <c r="ONA125" s="516"/>
      <c r="ONB125" s="516"/>
      <c r="ONC125" s="516"/>
      <c r="OND125" s="516"/>
      <c r="ONE125" s="516"/>
      <c r="ONF125" s="516"/>
      <c r="ONG125" s="516"/>
      <c r="ONH125" s="516"/>
      <c r="ONI125" s="516"/>
      <c r="ONJ125" s="516"/>
      <c r="ONK125" s="516"/>
      <c r="ONL125" s="516"/>
      <c r="ONM125" s="516"/>
      <c r="ONN125" s="516"/>
      <c r="ONO125" s="516"/>
      <c r="ONP125" s="516"/>
      <c r="ONQ125" s="516"/>
      <c r="ONR125" s="516"/>
      <c r="ONS125" s="516"/>
      <c r="ONT125" s="516"/>
      <c r="ONU125" s="516"/>
      <c r="ONV125" s="516"/>
      <c r="ONW125" s="516"/>
      <c r="ONX125" s="516"/>
      <c r="ONY125" s="516"/>
      <c r="ONZ125" s="516"/>
      <c r="OOA125" s="516"/>
      <c r="OOB125" s="516"/>
      <c r="OOC125" s="516"/>
      <c r="OOD125" s="516"/>
      <c r="OOE125" s="516"/>
      <c r="OOF125" s="516"/>
      <c r="OOG125" s="516"/>
      <c r="OOH125" s="516"/>
      <c r="OOI125" s="516"/>
      <c r="OOJ125" s="516"/>
      <c r="OOK125" s="516"/>
      <c r="OOL125" s="516"/>
      <c r="OOM125" s="516"/>
      <c r="OON125" s="516"/>
      <c r="OOO125" s="516"/>
      <c r="OOP125" s="516"/>
      <c r="OOQ125" s="516"/>
      <c r="OOR125" s="516"/>
      <c r="OOS125" s="516"/>
      <c r="OOT125" s="516"/>
      <c r="OOU125" s="516"/>
      <c r="OOV125" s="516"/>
      <c r="OOW125" s="516"/>
      <c r="OOX125" s="516"/>
      <c r="OOY125" s="516"/>
      <c r="OOZ125" s="516"/>
      <c r="OPA125" s="516"/>
      <c r="OPB125" s="516"/>
      <c r="OPC125" s="516"/>
      <c r="OPD125" s="516"/>
      <c r="OPE125" s="516"/>
      <c r="OPF125" s="516"/>
      <c r="OPG125" s="516"/>
      <c r="OPH125" s="516"/>
      <c r="OPI125" s="516"/>
      <c r="OPJ125" s="516"/>
      <c r="OPK125" s="516"/>
      <c r="OPL125" s="516"/>
      <c r="OPM125" s="516"/>
      <c r="OPN125" s="516"/>
      <c r="OPO125" s="516"/>
      <c r="OPP125" s="516"/>
      <c r="OPQ125" s="516"/>
      <c r="OPR125" s="516"/>
      <c r="OPS125" s="516"/>
      <c r="OPT125" s="516"/>
      <c r="OPU125" s="516"/>
      <c r="OPV125" s="516"/>
      <c r="OPW125" s="516"/>
      <c r="OPX125" s="516"/>
      <c r="OPY125" s="516"/>
      <c r="OPZ125" s="516"/>
      <c r="OQA125" s="516"/>
      <c r="OQB125" s="516"/>
      <c r="OQC125" s="516"/>
      <c r="OQD125" s="516"/>
      <c r="OQE125" s="516"/>
      <c r="OQF125" s="516"/>
      <c r="OQG125" s="516"/>
      <c r="OQH125" s="516"/>
      <c r="OQI125" s="516"/>
      <c r="OQJ125" s="516"/>
      <c r="OQK125" s="516"/>
      <c r="OQL125" s="516"/>
      <c r="OQM125" s="516"/>
      <c r="OQN125" s="516"/>
      <c r="OQO125" s="516"/>
      <c r="OQP125" s="516"/>
      <c r="OQQ125" s="516"/>
      <c r="OQR125" s="516"/>
      <c r="OQS125" s="516"/>
      <c r="OQT125" s="516"/>
      <c r="OQU125" s="516"/>
      <c r="OQV125" s="516"/>
      <c r="OQW125" s="516"/>
      <c r="OQX125" s="516"/>
      <c r="OQY125" s="516"/>
      <c r="OQZ125" s="516"/>
      <c r="ORA125" s="516"/>
      <c r="ORB125" s="516"/>
      <c r="ORC125" s="516"/>
      <c r="ORD125" s="516"/>
      <c r="ORE125" s="516"/>
      <c r="ORF125" s="516"/>
      <c r="ORG125" s="516"/>
      <c r="ORH125" s="516"/>
      <c r="ORI125" s="516"/>
      <c r="ORJ125" s="516"/>
      <c r="ORK125" s="516"/>
      <c r="ORL125" s="516"/>
      <c r="ORM125" s="516"/>
      <c r="ORN125" s="516"/>
      <c r="ORO125" s="516"/>
      <c r="ORP125" s="516"/>
      <c r="ORQ125" s="516"/>
      <c r="ORR125" s="516"/>
      <c r="ORS125" s="516"/>
      <c r="ORT125" s="516"/>
      <c r="ORU125" s="516"/>
      <c r="ORV125" s="516"/>
      <c r="ORW125" s="516"/>
      <c r="ORX125" s="516"/>
      <c r="ORY125" s="516"/>
      <c r="ORZ125" s="516"/>
      <c r="OSA125" s="516"/>
      <c r="OSB125" s="516"/>
      <c r="OSC125" s="516"/>
      <c r="OSD125" s="516"/>
      <c r="OSE125" s="516"/>
      <c r="OSF125" s="516"/>
      <c r="OSG125" s="516"/>
      <c r="OSH125" s="516"/>
      <c r="OSI125" s="516"/>
      <c r="OSJ125" s="516"/>
      <c r="OSK125" s="516"/>
      <c r="OSL125" s="516"/>
      <c r="OSM125" s="516"/>
      <c r="OSN125" s="516"/>
      <c r="OSO125" s="516"/>
      <c r="OSP125" s="516"/>
      <c r="OSQ125" s="516"/>
      <c r="OSR125" s="516"/>
      <c r="OSS125" s="516"/>
      <c r="OST125" s="516"/>
      <c r="OSU125" s="516"/>
      <c r="OSV125" s="516"/>
      <c r="OSW125" s="516"/>
      <c r="OSX125" s="516"/>
      <c r="OSY125" s="516"/>
      <c r="OSZ125" s="516"/>
      <c r="OTA125" s="516"/>
      <c r="OTB125" s="516"/>
      <c r="OTC125" s="516"/>
      <c r="OTD125" s="516"/>
      <c r="OTE125" s="516"/>
      <c r="OTF125" s="516"/>
      <c r="OTG125" s="516"/>
      <c r="OTH125" s="516"/>
      <c r="OTI125" s="516"/>
      <c r="OTJ125" s="516"/>
      <c r="OTK125" s="516"/>
      <c r="OTL125" s="516"/>
      <c r="OTM125" s="516"/>
      <c r="OTN125" s="516"/>
      <c r="OTO125" s="516"/>
      <c r="OTP125" s="516"/>
      <c r="OTQ125" s="516"/>
      <c r="OTR125" s="516"/>
      <c r="OTS125" s="516"/>
      <c r="OTT125" s="516"/>
      <c r="OTU125" s="516"/>
      <c r="OTV125" s="516"/>
      <c r="OTW125" s="516"/>
      <c r="OTX125" s="516"/>
      <c r="OTY125" s="516"/>
      <c r="OTZ125" s="516"/>
      <c r="OUA125" s="516"/>
      <c r="OUB125" s="516"/>
      <c r="OUC125" s="516"/>
      <c r="OUD125" s="516"/>
      <c r="OUE125" s="516"/>
      <c r="OUF125" s="516"/>
      <c r="OUG125" s="516"/>
      <c r="OUH125" s="516"/>
      <c r="OUI125" s="516"/>
      <c r="OUJ125" s="516"/>
      <c r="OUK125" s="516"/>
      <c r="OUL125" s="516"/>
      <c r="OUM125" s="516"/>
      <c r="OUN125" s="516"/>
      <c r="OUO125" s="516"/>
      <c r="OUP125" s="516"/>
      <c r="OUQ125" s="516"/>
      <c r="OUR125" s="516"/>
      <c r="OUS125" s="516"/>
      <c r="OUT125" s="516"/>
      <c r="OUU125" s="516"/>
      <c r="OUV125" s="516"/>
      <c r="OUW125" s="516"/>
      <c r="OUX125" s="516"/>
      <c r="OUY125" s="516"/>
      <c r="OUZ125" s="516"/>
      <c r="OVA125" s="516"/>
      <c r="OVB125" s="516"/>
      <c r="OVC125" s="516"/>
      <c r="OVD125" s="516"/>
      <c r="OVE125" s="516"/>
      <c r="OVF125" s="516"/>
      <c r="OVG125" s="516"/>
      <c r="OVH125" s="516"/>
      <c r="OVI125" s="516"/>
      <c r="OVJ125" s="516"/>
      <c r="OVK125" s="516"/>
      <c r="OVL125" s="516"/>
      <c r="OVM125" s="516"/>
      <c r="OVN125" s="516"/>
      <c r="OVO125" s="516"/>
      <c r="OVP125" s="516"/>
      <c r="OVQ125" s="516"/>
      <c r="OVR125" s="516"/>
      <c r="OVS125" s="516"/>
      <c r="OVT125" s="516"/>
      <c r="OVU125" s="516"/>
      <c r="OVV125" s="516"/>
      <c r="OVW125" s="516"/>
      <c r="OVX125" s="516"/>
      <c r="OVY125" s="516"/>
      <c r="OVZ125" s="516"/>
      <c r="OWA125" s="516"/>
      <c r="OWB125" s="516"/>
      <c r="OWC125" s="516"/>
      <c r="OWD125" s="516"/>
      <c r="OWE125" s="516"/>
      <c r="OWF125" s="516"/>
      <c r="OWG125" s="516"/>
      <c r="OWH125" s="516"/>
      <c r="OWI125" s="516"/>
      <c r="OWJ125" s="516"/>
      <c r="OWK125" s="516"/>
      <c r="OWL125" s="516"/>
      <c r="OWM125" s="516"/>
      <c r="OWN125" s="516"/>
      <c r="OWO125" s="516"/>
      <c r="OWP125" s="516"/>
      <c r="OWQ125" s="516"/>
      <c r="OWR125" s="516"/>
      <c r="OWS125" s="516"/>
      <c r="OWT125" s="516"/>
      <c r="OWU125" s="516"/>
      <c r="OWV125" s="516"/>
      <c r="OWW125" s="516"/>
      <c r="OWX125" s="516"/>
      <c r="OWY125" s="516"/>
      <c r="OWZ125" s="516"/>
      <c r="OXA125" s="516"/>
      <c r="OXB125" s="516"/>
      <c r="OXC125" s="516"/>
      <c r="OXD125" s="516"/>
      <c r="OXE125" s="516"/>
      <c r="OXF125" s="516"/>
      <c r="OXG125" s="516"/>
      <c r="OXH125" s="516"/>
      <c r="OXI125" s="516"/>
      <c r="OXJ125" s="516"/>
      <c r="OXK125" s="516"/>
      <c r="OXL125" s="516"/>
      <c r="OXM125" s="516"/>
      <c r="OXN125" s="516"/>
      <c r="OXO125" s="516"/>
      <c r="OXP125" s="516"/>
      <c r="OXQ125" s="516"/>
      <c r="OXR125" s="516"/>
      <c r="OXS125" s="516"/>
      <c r="OXT125" s="516"/>
      <c r="OXU125" s="516"/>
      <c r="OXV125" s="516"/>
      <c r="OXW125" s="516"/>
      <c r="OXX125" s="516"/>
      <c r="OXY125" s="516"/>
      <c r="OXZ125" s="516"/>
      <c r="OYA125" s="516"/>
      <c r="OYB125" s="516"/>
      <c r="OYC125" s="516"/>
      <c r="OYD125" s="516"/>
      <c r="OYE125" s="516"/>
      <c r="OYF125" s="516"/>
      <c r="OYG125" s="516"/>
      <c r="OYH125" s="516"/>
      <c r="OYI125" s="516"/>
      <c r="OYJ125" s="516"/>
      <c r="OYK125" s="516"/>
      <c r="OYL125" s="516"/>
      <c r="OYM125" s="516"/>
      <c r="OYN125" s="516"/>
      <c r="OYO125" s="516"/>
      <c r="OYP125" s="516"/>
      <c r="OYQ125" s="516"/>
      <c r="OYR125" s="516"/>
      <c r="OYS125" s="516"/>
      <c r="OYT125" s="516"/>
      <c r="OYU125" s="516"/>
      <c r="OYV125" s="516"/>
      <c r="OYW125" s="516"/>
      <c r="OYX125" s="516"/>
      <c r="OYY125" s="516"/>
      <c r="OYZ125" s="516"/>
      <c r="OZA125" s="516"/>
      <c r="OZB125" s="516"/>
      <c r="OZC125" s="516"/>
      <c r="OZD125" s="516"/>
      <c r="OZE125" s="516"/>
      <c r="OZF125" s="516"/>
      <c r="OZG125" s="516"/>
      <c r="OZH125" s="516"/>
      <c r="OZI125" s="516"/>
      <c r="OZJ125" s="516"/>
      <c r="OZK125" s="516"/>
      <c r="OZL125" s="516"/>
      <c r="OZM125" s="516"/>
      <c r="OZN125" s="516"/>
      <c r="OZO125" s="516"/>
      <c r="OZP125" s="516"/>
      <c r="OZQ125" s="516"/>
      <c r="OZR125" s="516"/>
      <c r="OZS125" s="516"/>
      <c r="OZT125" s="516"/>
      <c r="OZU125" s="516"/>
      <c r="OZV125" s="516"/>
      <c r="OZW125" s="516"/>
      <c r="OZX125" s="516"/>
      <c r="OZY125" s="516"/>
      <c r="OZZ125" s="516"/>
      <c r="PAA125" s="516"/>
      <c r="PAB125" s="516"/>
      <c r="PAC125" s="516"/>
      <c r="PAD125" s="516"/>
      <c r="PAE125" s="516"/>
      <c r="PAF125" s="516"/>
      <c r="PAG125" s="516"/>
      <c r="PAH125" s="516"/>
      <c r="PAI125" s="516"/>
      <c r="PAJ125" s="516"/>
      <c r="PAK125" s="516"/>
      <c r="PAL125" s="516"/>
      <c r="PAM125" s="516"/>
      <c r="PAN125" s="516"/>
      <c r="PAO125" s="516"/>
      <c r="PAP125" s="516"/>
      <c r="PAQ125" s="516"/>
      <c r="PAR125" s="516"/>
      <c r="PAS125" s="516"/>
      <c r="PAT125" s="516"/>
      <c r="PAU125" s="516"/>
      <c r="PAV125" s="516"/>
      <c r="PAW125" s="516"/>
      <c r="PAX125" s="516"/>
      <c r="PAY125" s="516"/>
      <c r="PAZ125" s="516"/>
      <c r="PBA125" s="516"/>
      <c r="PBB125" s="516"/>
      <c r="PBC125" s="516"/>
      <c r="PBD125" s="516"/>
      <c r="PBE125" s="516"/>
      <c r="PBF125" s="516"/>
      <c r="PBG125" s="516"/>
      <c r="PBH125" s="516"/>
      <c r="PBI125" s="516"/>
      <c r="PBJ125" s="516"/>
      <c r="PBK125" s="516"/>
      <c r="PBL125" s="516"/>
      <c r="PBM125" s="516"/>
      <c r="PBN125" s="516"/>
      <c r="PBO125" s="516"/>
      <c r="PBP125" s="516"/>
      <c r="PBQ125" s="516"/>
      <c r="PBR125" s="516"/>
      <c r="PBS125" s="516"/>
      <c r="PBT125" s="516"/>
      <c r="PBU125" s="516"/>
      <c r="PBV125" s="516"/>
      <c r="PBW125" s="516"/>
      <c r="PBX125" s="516"/>
      <c r="PBY125" s="516"/>
      <c r="PBZ125" s="516"/>
      <c r="PCA125" s="516"/>
      <c r="PCB125" s="516"/>
      <c r="PCC125" s="516"/>
      <c r="PCD125" s="516"/>
      <c r="PCE125" s="516"/>
      <c r="PCF125" s="516"/>
      <c r="PCG125" s="516"/>
      <c r="PCH125" s="516"/>
      <c r="PCI125" s="516"/>
      <c r="PCJ125" s="516"/>
      <c r="PCK125" s="516"/>
      <c r="PCL125" s="516"/>
      <c r="PCM125" s="516"/>
      <c r="PCN125" s="516"/>
      <c r="PCO125" s="516"/>
      <c r="PCP125" s="516"/>
      <c r="PCQ125" s="516"/>
      <c r="PCR125" s="516"/>
      <c r="PCS125" s="516"/>
      <c r="PCT125" s="516"/>
      <c r="PCU125" s="516"/>
      <c r="PCV125" s="516"/>
      <c r="PCW125" s="516"/>
      <c r="PCX125" s="516"/>
      <c r="PCY125" s="516"/>
      <c r="PCZ125" s="516"/>
      <c r="PDA125" s="516"/>
      <c r="PDB125" s="516"/>
      <c r="PDC125" s="516"/>
      <c r="PDD125" s="516"/>
      <c r="PDE125" s="516"/>
      <c r="PDF125" s="516"/>
      <c r="PDG125" s="516"/>
      <c r="PDH125" s="516"/>
      <c r="PDI125" s="516"/>
      <c r="PDJ125" s="516"/>
      <c r="PDK125" s="516"/>
      <c r="PDL125" s="516"/>
      <c r="PDM125" s="516"/>
      <c r="PDN125" s="516"/>
      <c r="PDO125" s="516"/>
      <c r="PDP125" s="516"/>
      <c r="PDQ125" s="516"/>
      <c r="PDR125" s="516"/>
      <c r="PDS125" s="516"/>
      <c r="PDT125" s="516"/>
      <c r="PDU125" s="516"/>
      <c r="PDV125" s="516"/>
      <c r="PDW125" s="516"/>
      <c r="PDX125" s="516"/>
      <c r="PDY125" s="516"/>
      <c r="PDZ125" s="516"/>
      <c r="PEA125" s="516"/>
      <c r="PEB125" s="516"/>
      <c r="PEC125" s="516"/>
      <c r="PED125" s="516"/>
      <c r="PEE125" s="516"/>
      <c r="PEF125" s="516"/>
      <c r="PEG125" s="516"/>
      <c r="PEH125" s="516"/>
      <c r="PEI125" s="516"/>
      <c r="PEJ125" s="516"/>
      <c r="PEK125" s="516"/>
      <c r="PEL125" s="516"/>
      <c r="PEM125" s="516"/>
      <c r="PEN125" s="516"/>
      <c r="PEO125" s="516"/>
      <c r="PEP125" s="516"/>
      <c r="PEQ125" s="516"/>
      <c r="PER125" s="516"/>
      <c r="PES125" s="516"/>
      <c r="PET125" s="516"/>
      <c r="PEU125" s="516"/>
      <c r="PEV125" s="516"/>
      <c r="PEW125" s="516"/>
      <c r="PEX125" s="516"/>
      <c r="PEY125" s="516"/>
      <c r="PEZ125" s="516"/>
      <c r="PFA125" s="516"/>
      <c r="PFB125" s="516"/>
      <c r="PFC125" s="516"/>
      <c r="PFD125" s="516"/>
      <c r="PFE125" s="516"/>
      <c r="PFF125" s="516"/>
      <c r="PFG125" s="516"/>
      <c r="PFH125" s="516"/>
      <c r="PFI125" s="516"/>
      <c r="PFJ125" s="516"/>
      <c r="PFK125" s="516"/>
      <c r="PFL125" s="516"/>
      <c r="PFM125" s="516"/>
      <c r="PFN125" s="516"/>
      <c r="PFO125" s="516"/>
      <c r="PFP125" s="516"/>
      <c r="PFQ125" s="516"/>
      <c r="PFR125" s="516"/>
      <c r="PFS125" s="516"/>
      <c r="PFT125" s="516"/>
      <c r="PFU125" s="516"/>
      <c r="PFV125" s="516"/>
      <c r="PFW125" s="516"/>
      <c r="PFX125" s="516"/>
      <c r="PFY125" s="516"/>
      <c r="PFZ125" s="516"/>
      <c r="PGA125" s="516"/>
      <c r="PGB125" s="516"/>
      <c r="PGC125" s="516"/>
      <c r="PGD125" s="516"/>
      <c r="PGE125" s="516"/>
      <c r="PGF125" s="516"/>
      <c r="PGG125" s="516"/>
      <c r="PGH125" s="516"/>
      <c r="PGI125" s="516"/>
      <c r="PGJ125" s="516"/>
      <c r="PGK125" s="516"/>
      <c r="PGL125" s="516"/>
      <c r="PGM125" s="516"/>
      <c r="PGN125" s="516"/>
      <c r="PGO125" s="516"/>
      <c r="PGP125" s="516"/>
      <c r="PGQ125" s="516"/>
      <c r="PGR125" s="516"/>
      <c r="PGS125" s="516"/>
      <c r="PGT125" s="516"/>
      <c r="PGU125" s="516"/>
      <c r="PGV125" s="516"/>
      <c r="PGW125" s="516"/>
      <c r="PGX125" s="516"/>
      <c r="PGY125" s="516"/>
      <c r="PGZ125" s="516"/>
      <c r="PHA125" s="516"/>
      <c r="PHB125" s="516"/>
      <c r="PHC125" s="516"/>
      <c r="PHD125" s="516"/>
      <c r="PHE125" s="516"/>
      <c r="PHF125" s="516"/>
      <c r="PHG125" s="516"/>
      <c r="PHH125" s="516"/>
      <c r="PHI125" s="516"/>
      <c r="PHJ125" s="516"/>
      <c r="PHK125" s="516"/>
      <c r="PHL125" s="516"/>
      <c r="PHM125" s="516"/>
      <c r="PHN125" s="516"/>
      <c r="PHO125" s="516"/>
      <c r="PHP125" s="516"/>
      <c r="PHQ125" s="516"/>
      <c r="PHR125" s="516"/>
      <c r="PHS125" s="516"/>
      <c r="PHT125" s="516"/>
      <c r="PHU125" s="516"/>
      <c r="PHV125" s="516"/>
      <c r="PHW125" s="516"/>
      <c r="PHX125" s="516"/>
      <c r="PHY125" s="516"/>
      <c r="PHZ125" s="516"/>
      <c r="PIA125" s="516"/>
      <c r="PIB125" s="516"/>
      <c r="PIC125" s="516"/>
      <c r="PID125" s="516"/>
      <c r="PIE125" s="516"/>
      <c r="PIF125" s="516"/>
      <c r="PIG125" s="516"/>
      <c r="PIH125" s="516"/>
      <c r="PII125" s="516"/>
      <c r="PIJ125" s="516"/>
      <c r="PIK125" s="516"/>
      <c r="PIL125" s="516"/>
      <c r="PIM125" s="516"/>
      <c r="PIN125" s="516"/>
      <c r="PIO125" s="516"/>
      <c r="PIP125" s="516"/>
      <c r="PIQ125" s="516"/>
      <c r="PIR125" s="516"/>
      <c r="PIS125" s="516"/>
      <c r="PIT125" s="516"/>
      <c r="PIU125" s="516"/>
      <c r="PIV125" s="516"/>
      <c r="PIW125" s="516"/>
      <c r="PIX125" s="516"/>
      <c r="PIY125" s="516"/>
      <c r="PIZ125" s="516"/>
      <c r="PJA125" s="516"/>
      <c r="PJB125" s="516"/>
      <c r="PJC125" s="516"/>
      <c r="PJD125" s="516"/>
      <c r="PJE125" s="516"/>
      <c r="PJF125" s="516"/>
      <c r="PJG125" s="516"/>
      <c r="PJH125" s="516"/>
      <c r="PJI125" s="516"/>
      <c r="PJJ125" s="516"/>
      <c r="PJK125" s="516"/>
      <c r="PJL125" s="516"/>
      <c r="PJM125" s="516"/>
      <c r="PJN125" s="516"/>
      <c r="PJO125" s="516"/>
      <c r="PJP125" s="516"/>
      <c r="PJQ125" s="516"/>
      <c r="PJR125" s="516"/>
      <c r="PJS125" s="516"/>
      <c r="PJT125" s="516"/>
      <c r="PJU125" s="516"/>
      <c r="PJV125" s="516"/>
      <c r="PJW125" s="516"/>
      <c r="PJX125" s="516"/>
      <c r="PJY125" s="516"/>
      <c r="PJZ125" s="516"/>
      <c r="PKA125" s="516"/>
      <c r="PKB125" s="516"/>
      <c r="PKC125" s="516"/>
      <c r="PKD125" s="516"/>
      <c r="PKE125" s="516"/>
      <c r="PKF125" s="516"/>
      <c r="PKG125" s="516"/>
      <c r="PKH125" s="516"/>
      <c r="PKI125" s="516"/>
      <c r="PKJ125" s="516"/>
      <c r="PKK125" s="516"/>
      <c r="PKL125" s="516"/>
      <c r="PKM125" s="516"/>
      <c r="PKN125" s="516"/>
      <c r="PKO125" s="516"/>
      <c r="PKP125" s="516"/>
      <c r="PKQ125" s="516"/>
      <c r="PKR125" s="516"/>
      <c r="PKS125" s="516"/>
      <c r="PKT125" s="516"/>
      <c r="PKU125" s="516"/>
      <c r="PKV125" s="516"/>
      <c r="PKW125" s="516"/>
      <c r="PKX125" s="516"/>
      <c r="PKY125" s="516"/>
      <c r="PKZ125" s="516"/>
      <c r="PLA125" s="516"/>
      <c r="PLB125" s="516"/>
      <c r="PLC125" s="516"/>
      <c r="PLD125" s="516"/>
      <c r="PLE125" s="516"/>
      <c r="PLF125" s="516"/>
      <c r="PLG125" s="516"/>
      <c r="PLH125" s="516"/>
      <c r="PLI125" s="516"/>
      <c r="PLJ125" s="516"/>
      <c r="PLK125" s="516"/>
      <c r="PLL125" s="516"/>
      <c r="PLM125" s="516"/>
      <c r="PLN125" s="516"/>
      <c r="PLO125" s="516"/>
      <c r="PLP125" s="516"/>
      <c r="PLQ125" s="516"/>
      <c r="PLR125" s="516"/>
      <c r="PLS125" s="516"/>
      <c r="PLT125" s="516"/>
      <c r="PLU125" s="516"/>
      <c r="PLV125" s="516"/>
      <c r="PLW125" s="516"/>
      <c r="PLX125" s="516"/>
      <c r="PLY125" s="516"/>
      <c r="PLZ125" s="516"/>
      <c r="PMA125" s="516"/>
      <c r="PMB125" s="516"/>
      <c r="PMC125" s="516"/>
      <c r="PMD125" s="516"/>
      <c r="PME125" s="516"/>
      <c r="PMF125" s="516"/>
      <c r="PMG125" s="516"/>
      <c r="PMH125" s="516"/>
      <c r="PMI125" s="516"/>
      <c r="PMJ125" s="516"/>
      <c r="PMK125" s="516"/>
      <c r="PML125" s="516"/>
      <c r="PMM125" s="516"/>
      <c r="PMN125" s="516"/>
      <c r="PMO125" s="516"/>
      <c r="PMP125" s="516"/>
      <c r="PMQ125" s="516"/>
      <c r="PMR125" s="516"/>
      <c r="PMS125" s="516"/>
      <c r="PMT125" s="516"/>
      <c r="PMU125" s="516"/>
      <c r="PMV125" s="516"/>
      <c r="PMW125" s="516"/>
      <c r="PMX125" s="516"/>
      <c r="PMY125" s="516"/>
      <c r="PMZ125" s="516"/>
      <c r="PNA125" s="516"/>
      <c r="PNB125" s="516"/>
      <c r="PNC125" s="516"/>
      <c r="PND125" s="516"/>
      <c r="PNE125" s="516"/>
      <c r="PNF125" s="516"/>
      <c r="PNG125" s="516"/>
      <c r="PNH125" s="516"/>
      <c r="PNI125" s="516"/>
      <c r="PNJ125" s="516"/>
      <c r="PNK125" s="516"/>
      <c r="PNL125" s="516"/>
      <c r="PNM125" s="516"/>
      <c r="PNN125" s="516"/>
      <c r="PNO125" s="516"/>
      <c r="PNP125" s="516"/>
      <c r="PNQ125" s="516"/>
      <c r="PNR125" s="516"/>
      <c r="PNS125" s="516"/>
      <c r="PNT125" s="516"/>
      <c r="PNU125" s="516"/>
      <c r="PNV125" s="516"/>
      <c r="PNW125" s="516"/>
      <c r="PNX125" s="516"/>
      <c r="PNY125" s="516"/>
      <c r="PNZ125" s="516"/>
      <c r="POA125" s="516"/>
      <c r="POB125" s="516"/>
      <c r="POC125" s="516"/>
      <c r="POD125" s="516"/>
      <c r="POE125" s="516"/>
      <c r="POF125" s="516"/>
      <c r="POG125" s="516"/>
      <c r="POH125" s="516"/>
      <c r="POI125" s="516"/>
      <c r="POJ125" s="516"/>
      <c r="POK125" s="516"/>
      <c r="POL125" s="516"/>
      <c r="POM125" s="516"/>
      <c r="PON125" s="516"/>
      <c r="POO125" s="516"/>
      <c r="POP125" s="516"/>
      <c r="POQ125" s="516"/>
      <c r="POR125" s="516"/>
      <c r="POS125" s="516"/>
      <c r="POT125" s="516"/>
      <c r="POU125" s="516"/>
      <c r="POV125" s="516"/>
      <c r="POW125" s="516"/>
      <c r="POX125" s="516"/>
      <c r="POY125" s="516"/>
      <c r="POZ125" s="516"/>
      <c r="PPA125" s="516"/>
      <c r="PPB125" s="516"/>
      <c r="PPC125" s="516"/>
      <c r="PPD125" s="516"/>
      <c r="PPE125" s="516"/>
      <c r="PPF125" s="516"/>
      <c r="PPG125" s="516"/>
      <c r="PPH125" s="516"/>
      <c r="PPI125" s="516"/>
      <c r="PPJ125" s="516"/>
      <c r="PPK125" s="516"/>
      <c r="PPL125" s="516"/>
      <c r="PPM125" s="516"/>
      <c r="PPN125" s="516"/>
      <c r="PPO125" s="516"/>
      <c r="PPP125" s="516"/>
      <c r="PPQ125" s="516"/>
      <c r="PPR125" s="516"/>
      <c r="PPS125" s="516"/>
      <c r="PPT125" s="516"/>
      <c r="PPU125" s="516"/>
      <c r="PPV125" s="516"/>
      <c r="PPW125" s="516"/>
      <c r="PPX125" s="516"/>
      <c r="PPY125" s="516"/>
      <c r="PPZ125" s="516"/>
      <c r="PQA125" s="516"/>
      <c r="PQB125" s="516"/>
      <c r="PQC125" s="516"/>
      <c r="PQD125" s="516"/>
      <c r="PQE125" s="516"/>
      <c r="PQF125" s="516"/>
      <c r="PQG125" s="516"/>
      <c r="PQH125" s="516"/>
      <c r="PQI125" s="516"/>
      <c r="PQJ125" s="516"/>
      <c r="PQK125" s="516"/>
      <c r="PQL125" s="516"/>
      <c r="PQM125" s="516"/>
      <c r="PQN125" s="516"/>
      <c r="PQO125" s="516"/>
      <c r="PQP125" s="516"/>
      <c r="PQQ125" s="516"/>
      <c r="PQR125" s="516"/>
      <c r="PQS125" s="516"/>
      <c r="PQT125" s="516"/>
      <c r="PQU125" s="516"/>
      <c r="PQV125" s="516"/>
      <c r="PQW125" s="516"/>
      <c r="PQX125" s="516"/>
      <c r="PQY125" s="516"/>
      <c r="PQZ125" s="516"/>
      <c r="PRA125" s="516"/>
      <c r="PRB125" s="516"/>
      <c r="PRC125" s="516"/>
      <c r="PRD125" s="516"/>
      <c r="PRE125" s="516"/>
      <c r="PRF125" s="516"/>
      <c r="PRG125" s="516"/>
      <c r="PRH125" s="516"/>
      <c r="PRI125" s="516"/>
      <c r="PRJ125" s="516"/>
      <c r="PRK125" s="516"/>
      <c r="PRL125" s="516"/>
      <c r="PRM125" s="516"/>
      <c r="PRN125" s="516"/>
      <c r="PRO125" s="516"/>
      <c r="PRP125" s="516"/>
      <c r="PRQ125" s="516"/>
      <c r="PRR125" s="516"/>
      <c r="PRS125" s="516"/>
      <c r="PRT125" s="516"/>
      <c r="PRU125" s="516"/>
      <c r="PRV125" s="516"/>
      <c r="PRW125" s="516"/>
      <c r="PRX125" s="516"/>
      <c r="PRY125" s="516"/>
      <c r="PRZ125" s="516"/>
      <c r="PSA125" s="516"/>
      <c r="PSB125" s="516"/>
      <c r="PSC125" s="516"/>
      <c r="PSD125" s="516"/>
      <c r="PSE125" s="516"/>
      <c r="PSF125" s="516"/>
      <c r="PSG125" s="516"/>
      <c r="PSH125" s="516"/>
      <c r="PSI125" s="516"/>
      <c r="PSJ125" s="516"/>
      <c r="PSK125" s="516"/>
      <c r="PSL125" s="516"/>
      <c r="PSM125" s="516"/>
      <c r="PSN125" s="516"/>
      <c r="PSO125" s="516"/>
      <c r="PSP125" s="516"/>
      <c r="PSQ125" s="516"/>
      <c r="PSR125" s="516"/>
      <c r="PSS125" s="516"/>
      <c r="PST125" s="516"/>
      <c r="PSU125" s="516"/>
      <c r="PSV125" s="516"/>
      <c r="PSW125" s="516"/>
      <c r="PSX125" s="516"/>
      <c r="PSY125" s="516"/>
      <c r="PSZ125" s="516"/>
      <c r="PTA125" s="516"/>
      <c r="PTB125" s="516"/>
      <c r="PTC125" s="516"/>
      <c r="PTD125" s="516"/>
      <c r="PTE125" s="516"/>
      <c r="PTF125" s="516"/>
      <c r="PTG125" s="516"/>
      <c r="PTH125" s="516"/>
      <c r="PTI125" s="516"/>
      <c r="PTJ125" s="516"/>
      <c r="PTK125" s="516"/>
      <c r="PTL125" s="516"/>
      <c r="PTM125" s="516"/>
      <c r="PTN125" s="516"/>
      <c r="PTO125" s="516"/>
      <c r="PTP125" s="516"/>
      <c r="PTQ125" s="516"/>
      <c r="PTR125" s="516"/>
      <c r="PTS125" s="516"/>
      <c r="PTT125" s="516"/>
      <c r="PTU125" s="516"/>
      <c r="PTV125" s="516"/>
      <c r="PTW125" s="516"/>
      <c r="PTX125" s="516"/>
      <c r="PTY125" s="516"/>
      <c r="PTZ125" s="516"/>
      <c r="PUA125" s="516"/>
      <c r="PUB125" s="516"/>
      <c r="PUC125" s="516"/>
      <c r="PUD125" s="516"/>
      <c r="PUE125" s="516"/>
      <c r="PUF125" s="516"/>
      <c r="PUG125" s="516"/>
      <c r="PUH125" s="516"/>
      <c r="PUI125" s="516"/>
      <c r="PUJ125" s="516"/>
      <c r="PUK125" s="516"/>
      <c r="PUL125" s="516"/>
      <c r="PUM125" s="516"/>
      <c r="PUN125" s="516"/>
      <c r="PUO125" s="516"/>
      <c r="PUP125" s="516"/>
      <c r="PUQ125" s="516"/>
      <c r="PUR125" s="516"/>
      <c r="PUS125" s="516"/>
      <c r="PUT125" s="516"/>
      <c r="PUU125" s="516"/>
      <c r="PUV125" s="516"/>
      <c r="PUW125" s="516"/>
      <c r="PUX125" s="516"/>
      <c r="PUY125" s="516"/>
      <c r="PUZ125" s="516"/>
      <c r="PVA125" s="516"/>
      <c r="PVB125" s="516"/>
      <c r="PVC125" s="516"/>
      <c r="PVD125" s="516"/>
      <c r="PVE125" s="516"/>
      <c r="PVF125" s="516"/>
      <c r="PVG125" s="516"/>
      <c r="PVH125" s="516"/>
      <c r="PVI125" s="516"/>
      <c r="PVJ125" s="516"/>
      <c r="PVK125" s="516"/>
      <c r="PVL125" s="516"/>
      <c r="PVM125" s="516"/>
      <c r="PVN125" s="516"/>
      <c r="PVO125" s="516"/>
      <c r="PVP125" s="516"/>
      <c r="PVQ125" s="516"/>
      <c r="PVR125" s="516"/>
      <c r="PVS125" s="516"/>
      <c r="PVT125" s="516"/>
      <c r="PVU125" s="516"/>
      <c r="PVV125" s="516"/>
      <c r="PVW125" s="516"/>
      <c r="PVX125" s="516"/>
      <c r="PVY125" s="516"/>
      <c r="PVZ125" s="516"/>
      <c r="PWA125" s="516"/>
      <c r="PWB125" s="516"/>
      <c r="PWC125" s="516"/>
      <c r="PWD125" s="516"/>
      <c r="PWE125" s="516"/>
      <c r="PWF125" s="516"/>
      <c r="PWG125" s="516"/>
      <c r="PWH125" s="516"/>
      <c r="PWI125" s="516"/>
      <c r="PWJ125" s="516"/>
      <c r="PWK125" s="516"/>
      <c r="PWL125" s="516"/>
      <c r="PWM125" s="516"/>
      <c r="PWN125" s="516"/>
      <c r="PWO125" s="516"/>
      <c r="PWP125" s="516"/>
      <c r="PWQ125" s="516"/>
      <c r="PWR125" s="516"/>
      <c r="PWS125" s="516"/>
      <c r="PWT125" s="516"/>
      <c r="PWU125" s="516"/>
      <c r="PWV125" s="516"/>
      <c r="PWW125" s="516"/>
      <c r="PWX125" s="516"/>
      <c r="PWY125" s="516"/>
      <c r="PWZ125" s="516"/>
      <c r="PXA125" s="516"/>
      <c r="PXB125" s="516"/>
      <c r="PXC125" s="516"/>
      <c r="PXD125" s="516"/>
      <c r="PXE125" s="516"/>
      <c r="PXF125" s="516"/>
      <c r="PXG125" s="516"/>
      <c r="PXH125" s="516"/>
      <c r="PXI125" s="516"/>
      <c r="PXJ125" s="516"/>
      <c r="PXK125" s="516"/>
      <c r="PXL125" s="516"/>
      <c r="PXM125" s="516"/>
      <c r="PXN125" s="516"/>
      <c r="PXO125" s="516"/>
      <c r="PXP125" s="516"/>
      <c r="PXQ125" s="516"/>
      <c r="PXR125" s="516"/>
      <c r="PXS125" s="516"/>
      <c r="PXT125" s="516"/>
      <c r="PXU125" s="516"/>
      <c r="PXV125" s="516"/>
      <c r="PXW125" s="516"/>
      <c r="PXX125" s="516"/>
      <c r="PXY125" s="516"/>
      <c r="PXZ125" s="516"/>
      <c r="PYA125" s="516"/>
      <c r="PYB125" s="516"/>
      <c r="PYC125" s="516"/>
      <c r="PYD125" s="516"/>
      <c r="PYE125" s="516"/>
      <c r="PYF125" s="516"/>
      <c r="PYG125" s="516"/>
      <c r="PYH125" s="516"/>
      <c r="PYI125" s="516"/>
      <c r="PYJ125" s="516"/>
      <c r="PYK125" s="516"/>
      <c r="PYL125" s="516"/>
      <c r="PYM125" s="516"/>
      <c r="PYN125" s="516"/>
      <c r="PYO125" s="516"/>
      <c r="PYP125" s="516"/>
      <c r="PYQ125" s="516"/>
      <c r="PYR125" s="516"/>
      <c r="PYS125" s="516"/>
      <c r="PYT125" s="516"/>
      <c r="PYU125" s="516"/>
      <c r="PYV125" s="516"/>
      <c r="PYW125" s="516"/>
      <c r="PYX125" s="516"/>
      <c r="PYY125" s="516"/>
      <c r="PYZ125" s="516"/>
      <c r="PZA125" s="516"/>
      <c r="PZB125" s="516"/>
      <c r="PZC125" s="516"/>
      <c r="PZD125" s="516"/>
      <c r="PZE125" s="516"/>
      <c r="PZF125" s="516"/>
      <c r="PZG125" s="516"/>
      <c r="PZH125" s="516"/>
      <c r="PZI125" s="516"/>
      <c r="PZJ125" s="516"/>
      <c r="PZK125" s="516"/>
      <c r="PZL125" s="516"/>
      <c r="PZM125" s="516"/>
      <c r="PZN125" s="516"/>
      <c r="PZO125" s="516"/>
      <c r="PZP125" s="516"/>
      <c r="PZQ125" s="516"/>
      <c r="PZR125" s="516"/>
      <c r="PZS125" s="516"/>
      <c r="PZT125" s="516"/>
      <c r="PZU125" s="516"/>
      <c r="PZV125" s="516"/>
      <c r="PZW125" s="516"/>
      <c r="PZX125" s="516"/>
      <c r="PZY125" s="516"/>
      <c r="PZZ125" s="516"/>
      <c r="QAA125" s="516"/>
      <c r="QAB125" s="516"/>
      <c r="QAC125" s="516"/>
      <c r="QAD125" s="516"/>
      <c r="QAE125" s="516"/>
      <c r="QAF125" s="516"/>
      <c r="QAG125" s="516"/>
      <c r="QAH125" s="516"/>
      <c r="QAI125" s="516"/>
      <c r="QAJ125" s="516"/>
      <c r="QAK125" s="516"/>
      <c r="QAL125" s="516"/>
      <c r="QAM125" s="516"/>
      <c r="QAN125" s="516"/>
      <c r="QAO125" s="516"/>
      <c r="QAP125" s="516"/>
      <c r="QAQ125" s="516"/>
      <c r="QAR125" s="516"/>
      <c r="QAS125" s="516"/>
      <c r="QAT125" s="516"/>
      <c r="QAU125" s="516"/>
      <c r="QAV125" s="516"/>
      <c r="QAW125" s="516"/>
      <c r="QAX125" s="516"/>
      <c r="QAY125" s="516"/>
      <c r="QAZ125" s="516"/>
      <c r="QBA125" s="516"/>
      <c r="QBB125" s="516"/>
      <c r="QBC125" s="516"/>
      <c r="QBD125" s="516"/>
      <c r="QBE125" s="516"/>
      <c r="QBF125" s="516"/>
      <c r="QBG125" s="516"/>
      <c r="QBH125" s="516"/>
      <c r="QBI125" s="516"/>
      <c r="QBJ125" s="516"/>
      <c r="QBK125" s="516"/>
      <c r="QBL125" s="516"/>
      <c r="QBM125" s="516"/>
      <c r="QBN125" s="516"/>
      <c r="QBO125" s="516"/>
      <c r="QBP125" s="516"/>
      <c r="QBQ125" s="516"/>
      <c r="QBR125" s="516"/>
      <c r="QBS125" s="516"/>
      <c r="QBT125" s="516"/>
      <c r="QBU125" s="516"/>
      <c r="QBV125" s="516"/>
      <c r="QBW125" s="516"/>
      <c r="QBX125" s="516"/>
      <c r="QBY125" s="516"/>
      <c r="QBZ125" s="516"/>
      <c r="QCA125" s="516"/>
      <c r="QCB125" s="516"/>
      <c r="QCC125" s="516"/>
      <c r="QCD125" s="516"/>
      <c r="QCE125" s="516"/>
      <c r="QCF125" s="516"/>
      <c r="QCG125" s="516"/>
      <c r="QCH125" s="516"/>
      <c r="QCI125" s="516"/>
      <c r="QCJ125" s="516"/>
      <c r="QCK125" s="516"/>
      <c r="QCL125" s="516"/>
      <c r="QCM125" s="516"/>
      <c r="QCN125" s="516"/>
      <c r="QCO125" s="516"/>
      <c r="QCP125" s="516"/>
      <c r="QCQ125" s="516"/>
      <c r="QCR125" s="516"/>
      <c r="QCS125" s="516"/>
      <c r="QCT125" s="516"/>
      <c r="QCU125" s="516"/>
      <c r="QCV125" s="516"/>
      <c r="QCW125" s="516"/>
      <c r="QCX125" s="516"/>
      <c r="QCY125" s="516"/>
      <c r="QCZ125" s="516"/>
      <c r="QDA125" s="516"/>
      <c r="QDB125" s="516"/>
      <c r="QDC125" s="516"/>
      <c r="QDD125" s="516"/>
      <c r="QDE125" s="516"/>
      <c r="QDF125" s="516"/>
      <c r="QDG125" s="516"/>
      <c r="QDH125" s="516"/>
      <c r="QDI125" s="516"/>
      <c r="QDJ125" s="516"/>
      <c r="QDK125" s="516"/>
      <c r="QDL125" s="516"/>
      <c r="QDM125" s="516"/>
      <c r="QDN125" s="516"/>
      <c r="QDO125" s="516"/>
      <c r="QDP125" s="516"/>
      <c r="QDQ125" s="516"/>
      <c r="QDR125" s="516"/>
      <c r="QDS125" s="516"/>
      <c r="QDT125" s="516"/>
      <c r="QDU125" s="516"/>
      <c r="QDV125" s="516"/>
      <c r="QDW125" s="516"/>
      <c r="QDX125" s="516"/>
      <c r="QDY125" s="516"/>
      <c r="QDZ125" s="516"/>
      <c r="QEA125" s="516"/>
      <c r="QEB125" s="516"/>
      <c r="QEC125" s="516"/>
      <c r="QED125" s="516"/>
      <c r="QEE125" s="516"/>
      <c r="QEF125" s="516"/>
      <c r="QEG125" s="516"/>
      <c r="QEH125" s="516"/>
      <c r="QEI125" s="516"/>
      <c r="QEJ125" s="516"/>
      <c r="QEK125" s="516"/>
      <c r="QEL125" s="516"/>
      <c r="QEM125" s="516"/>
      <c r="QEN125" s="516"/>
      <c r="QEO125" s="516"/>
      <c r="QEP125" s="516"/>
      <c r="QEQ125" s="516"/>
      <c r="QER125" s="516"/>
      <c r="QES125" s="516"/>
      <c r="QET125" s="516"/>
      <c r="QEU125" s="516"/>
      <c r="QEV125" s="516"/>
      <c r="QEW125" s="516"/>
      <c r="QEX125" s="516"/>
      <c r="QEY125" s="516"/>
      <c r="QEZ125" s="516"/>
      <c r="QFA125" s="516"/>
      <c r="QFB125" s="516"/>
      <c r="QFC125" s="516"/>
      <c r="QFD125" s="516"/>
      <c r="QFE125" s="516"/>
      <c r="QFF125" s="516"/>
      <c r="QFG125" s="516"/>
      <c r="QFH125" s="516"/>
      <c r="QFI125" s="516"/>
      <c r="QFJ125" s="516"/>
      <c r="QFK125" s="516"/>
      <c r="QFL125" s="516"/>
      <c r="QFM125" s="516"/>
      <c r="QFN125" s="516"/>
      <c r="QFO125" s="516"/>
      <c r="QFP125" s="516"/>
      <c r="QFQ125" s="516"/>
      <c r="QFR125" s="516"/>
      <c r="QFS125" s="516"/>
      <c r="QFT125" s="516"/>
      <c r="QFU125" s="516"/>
      <c r="QFV125" s="516"/>
      <c r="QFW125" s="516"/>
      <c r="QFX125" s="516"/>
      <c r="QFY125" s="516"/>
      <c r="QFZ125" s="516"/>
      <c r="QGA125" s="516"/>
      <c r="QGB125" s="516"/>
      <c r="QGC125" s="516"/>
      <c r="QGD125" s="516"/>
      <c r="QGE125" s="516"/>
      <c r="QGF125" s="516"/>
      <c r="QGG125" s="516"/>
      <c r="QGH125" s="516"/>
      <c r="QGI125" s="516"/>
      <c r="QGJ125" s="516"/>
      <c r="QGK125" s="516"/>
      <c r="QGL125" s="516"/>
      <c r="QGM125" s="516"/>
      <c r="QGN125" s="516"/>
      <c r="QGO125" s="516"/>
      <c r="QGP125" s="516"/>
      <c r="QGQ125" s="516"/>
      <c r="QGR125" s="516"/>
      <c r="QGS125" s="516"/>
      <c r="QGT125" s="516"/>
      <c r="QGU125" s="516"/>
      <c r="QGV125" s="516"/>
      <c r="QGW125" s="516"/>
      <c r="QGX125" s="516"/>
      <c r="QGY125" s="516"/>
      <c r="QGZ125" s="516"/>
      <c r="QHA125" s="516"/>
      <c r="QHB125" s="516"/>
      <c r="QHC125" s="516"/>
      <c r="QHD125" s="516"/>
      <c r="QHE125" s="516"/>
      <c r="QHF125" s="516"/>
      <c r="QHG125" s="516"/>
      <c r="QHH125" s="516"/>
      <c r="QHI125" s="516"/>
      <c r="QHJ125" s="516"/>
      <c r="QHK125" s="516"/>
      <c r="QHL125" s="516"/>
      <c r="QHM125" s="516"/>
      <c r="QHN125" s="516"/>
      <c r="QHO125" s="516"/>
      <c r="QHP125" s="516"/>
      <c r="QHQ125" s="516"/>
      <c r="QHR125" s="516"/>
      <c r="QHS125" s="516"/>
      <c r="QHT125" s="516"/>
      <c r="QHU125" s="516"/>
      <c r="QHV125" s="516"/>
      <c r="QHW125" s="516"/>
      <c r="QHX125" s="516"/>
      <c r="QHY125" s="516"/>
      <c r="QHZ125" s="516"/>
      <c r="QIA125" s="516"/>
      <c r="QIB125" s="516"/>
      <c r="QIC125" s="516"/>
      <c r="QID125" s="516"/>
      <c r="QIE125" s="516"/>
      <c r="QIF125" s="516"/>
      <c r="QIG125" s="516"/>
      <c r="QIH125" s="516"/>
      <c r="QII125" s="516"/>
      <c r="QIJ125" s="516"/>
      <c r="QIK125" s="516"/>
      <c r="QIL125" s="516"/>
      <c r="QIM125" s="516"/>
      <c r="QIN125" s="516"/>
      <c r="QIO125" s="516"/>
      <c r="QIP125" s="516"/>
      <c r="QIQ125" s="516"/>
      <c r="QIR125" s="516"/>
      <c r="QIS125" s="516"/>
      <c r="QIT125" s="516"/>
      <c r="QIU125" s="516"/>
      <c r="QIV125" s="516"/>
      <c r="QIW125" s="516"/>
      <c r="QIX125" s="516"/>
      <c r="QIY125" s="516"/>
      <c r="QIZ125" s="516"/>
      <c r="QJA125" s="516"/>
      <c r="QJB125" s="516"/>
      <c r="QJC125" s="516"/>
      <c r="QJD125" s="516"/>
      <c r="QJE125" s="516"/>
      <c r="QJF125" s="516"/>
      <c r="QJG125" s="516"/>
      <c r="QJH125" s="516"/>
      <c r="QJI125" s="516"/>
      <c r="QJJ125" s="516"/>
      <c r="QJK125" s="516"/>
      <c r="QJL125" s="516"/>
      <c r="QJM125" s="516"/>
      <c r="QJN125" s="516"/>
      <c r="QJO125" s="516"/>
      <c r="QJP125" s="516"/>
      <c r="QJQ125" s="516"/>
      <c r="QJR125" s="516"/>
      <c r="QJS125" s="516"/>
      <c r="QJT125" s="516"/>
      <c r="QJU125" s="516"/>
      <c r="QJV125" s="516"/>
      <c r="QJW125" s="516"/>
      <c r="QJX125" s="516"/>
      <c r="QJY125" s="516"/>
      <c r="QJZ125" s="516"/>
      <c r="QKA125" s="516"/>
      <c r="QKB125" s="516"/>
      <c r="QKC125" s="516"/>
      <c r="QKD125" s="516"/>
      <c r="QKE125" s="516"/>
      <c r="QKF125" s="516"/>
      <c r="QKG125" s="516"/>
      <c r="QKH125" s="516"/>
      <c r="QKI125" s="516"/>
      <c r="QKJ125" s="516"/>
      <c r="QKK125" s="516"/>
      <c r="QKL125" s="516"/>
      <c r="QKM125" s="516"/>
      <c r="QKN125" s="516"/>
      <c r="QKO125" s="516"/>
      <c r="QKP125" s="516"/>
      <c r="QKQ125" s="516"/>
      <c r="QKR125" s="516"/>
      <c r="QKS125" s="516"/>
      <c r="QKT125" s="516"/>
      <c r="QKU125" s="516"/>
      <c r="QKV125" s="516"/>
      <c r="QKW125" s="516"/>
      <c r="QKX125" s="516"/>
      <c r="QKY125" s="516"/>
      <c r="QKZ125" s="516"/>
      <c r="QLA125" s="516"/>
      <c r="QLB125" s="516"/>
      <c r="QLC125" s="516"/>
      <c r="QLD125" s="516"/>
      <c r="QLE125" s="516"/>
      <c r="QLF125" s="516"/>
      <c r="QLG125" s="516"/>
      <c r="QLH125" s="516"/>
      <c r="QLI125" s="516"/>
      <c r="QLJ125" s="516"/>
      <c r="QLK125" s="516"/>
      <c r="QLL125" s="516"/>
      <c r="QLM125" s="516"/>
      <c r="QLN125" s="516"/>
      <c r="QLO125" s="516"/>
      <c r="QLP125" s="516"/>
      <c r="QLQ125" s="516"/>
      <c r="QLR125" s="516"/>
      <c r="QLS125" s="516"/>
      <c r="QLT125" s="516"/>
      <c r="QLU125" s="516"/>
      <c r="QLV125" s="516"/>
      <c r="QLW125" s="516"/>
      <c r="QLX125" s="516"/>
      <c r="QLY125" s="516"/>
      <c r="QLZ125" s="516"/>
      <c r="QMA125" s="516"/>
      <c r="QMB125" s="516"/>
      <c r="QMC125" s="516"/>
      <c r="QMD125" s="516"/>
      <c r="QME125" s="516"/>
      <c r="QMF125" s="516"/>
      <c r="QMG125" s="516"/>
      <c r="QMH125" s="516"/>
      <c r="QMI125" s="516"/>
      <c r="QMJ125" s="516"/>
      <c r="QMK125" s="516"/>
      <c r="QML125" s="516"/>
      <c r="QMM125" s="516"/>
      <c r="QMN125" s="516"/>
      <c r="QMO125" s="516"/>
      <c r="QMP125" s="516"/>
      <c r="QMQ125" s="516"/>
      <c r="QMR125" s="516"/>
      <c r="QMS125" s="516"/>
      <c r="QMT125" s="516"/>
      <c r="QMU125" s="516"/>
      <c r="QMV125" s="516"/>
      <c r="QMW125" s="516"/>
      <c r="QMX125" s="516"/>
      <c r="QMY125" s="516"/>
      <c r="QMZ125" s="516"/>
      <c r="QNA125" s="516"/>
      <c r="QNB125" s="516"/>
      <c r="QNC125" s="516"/>
      <c r="QND125" s="516"/>
      <c r="QNE125" s="516"/>
      <c r="QNF125" s="516"/>
      <c r="QNG125" s="516"/>
      <c r="QNH125" s="516"/>
      <c r="QNI125" s="516"/>
      <c r="QNJ125" s="516"/>
      <c r="QNK125" s="516"/>
      <c r="QNL125" s="516"/>
      <c r="QNM125" s="516"/>
      <c r="QNN125" s="516"/>
      <c r="QNO125" s="516"/>
      <c r="QNP125" s="516"/>
      <c r="QNQ125" s="516"/>
      <c r="QNR125" s="516"/>
      <c r="QNS125" s="516"/>
      <c r="QNT125" s="516"/>
      <c r="QNU125" s="516"/>
      <c r="QNV125" s="516"/>
      <c r="QNW125" s="516"/>
      <c r="QNX125" s="516"/>
      <c r="QNY125" s="516"/>
      <c r="QNZ125" s="516"/>
      <c r="QOA125" s="516"/>
      <c r="QOB125" s="516"/>
      <c r="QOC125" s="516"/>
      <c r="QOD125" s="516"/>
      <c r="QOE125" s="516"/>
      <c r="QOF125" s="516"/>
      <c r="QOG125" s="516"/>
      <c r="QOH125" s="516"/>
      <c r="QOI125" s="516"/>
      <c r="QOJ125" s="516"/>
      <c r="QOK125" s="516"/>
      <c r="QOL125" s="516"/>
      <c r="QOM125" s="516"/>
      <c r="QON125" s="516"/>
      <c r="QOO125" s="516"/>
      <c r="QOP125" s="516"/>
      <c r="QOQ125" s="516"/>
      <c r="QOR125" s="516"/>
      <c r="QOS125" s="516"/>
      <c r="QOT125" s="516"/>
      <c r="QOU125" s="516"/>
      <c r="QOV125" s="516"/>
      <c r="QOW125" s="516"/>
      <c r="QOX125" s="516"/>
      <c r="QOY125" s="516"/>
      <c r="QOZ125" s="516"/>
      <c r="QPA125" s="516"/>
      <c r="QPB125" s="516"/>
      <c r="QPC125" s="516"/>
      <c r="QPD125" s="516"/>
      <c r="QPE125" s="516"/>
      <c r="QPF125" s="516"/>
      <c r="QPG125" s="516"/>
      <c r="QPH125" s="516"/>
      <c r="QPI125" s="516"/>
      <c r="QPJ125" s="516"/>
      <c r="QPK125" s="516"/>
      <c r="QPL125" s="516"/>
      <c r="QPM125" s="516"/>
      <c r="QPN125" s="516"/>
      <c r="QPO125" s="516"/>
      <c r="QPP125" s="516"/>
      <c r="QPQ125" s="516"/>
      <c r="QPR125" s="516"/>
      <c r="QPS125" s="516"/>
      <c r="QPT125" s="516"/>
      <c r="QPU125" s="516"/>
      <c r="QPV125" s="516"/>
      <c r="QPW125" s="516"/>
      <c r="QPX125" s="516"/>
      <c r="QPY125" s="516"/>
      <c r="QPZ125" s="516"/>
      <c r="QQA125" s="516"/>
      <c r="QQB125" s="516"/>
      <c r="QQC125" s="516"/>
      <c r="QQD125" s="516"/>
      <c r="QQE125" s="516"/>
      <c r="QQF125" s="516"/>
      <c r="QQG125" s="516"/>
      <c r="QQH125" s="516"/>
      <c r="QQI125" s="516"/>
      <c r="QQJ125" s="516"/>
      <c r="QQK125" s="516"/>
      <c r="QQL125" s="516"/>
      <c r="QQM125" s="516"/>
      <c r="QQN125" s="516"/>
      <c r="QQO125" s="516"/>
      <c r="QQP125" s="516"/>
      <c r="QQQ125" s="516"/>
      <c r="QQR125" s="516"/>
      <c r="QQS125" s="516"/>
      <c r="QQT125" s="516"/>
      <c r="QQU125" s="516"/>
      <c r="QQV125" s="516"/>
      <c r="QQW125" s="516"/>
      <c r="QQX125" s="516"/>
      <c r="QQY125" s="516"/>
      <c r="QQZ125" s="516"/>
      <c r="QRA125" s="516"/>
      <c r="QRB125" s="516"/>
      <c r="QRC125" s="516"/>
      <c r="QRD125" s="516"/>
      <c r="QRE125" s="516"/>
      <c r="QRF125" s="516"/>
      <c r="QRG125" s="516"/>
      <c r="QRH125" s="516"/>
      <c r="QRI125" s="516"/>
      <c r="QRJ125" s="516"/>
      <c r="QRK125" s="516"/>
      <c r="QRL125" s="516"/>
      <c r="QRM125" s="516"/>
      <c r="QRN125" s="516"/>
      <c r="QRO125" s="516"/>
      <c r="QRP125" s="516"/>
      <c r="QRQ125" s="516"/>
      <c r="QRR125" s="516"/>
      <c r="QRS125" s="516"/>
      <c r="QRT125" s="516"/>
      <c r="QRU125" s="516"/>
      <c r="QRV125" s="516"/>
      <c r="QRW125" s="516"/>
      <c r="QRX125" s="516"/>
      <c r="QRY125" s="516"/>
      <c r="QRZ125" s="516"/>
      <c r="QSA125" s="516"/>
      <c r="QSB125" s="516"/>
      <c r="QSC125" s="516"/>
      <c r="QSD125" s="516"/>
      <c r="QSE125" s="516"/>
      <c r="QSF125" s="516"/>
      <c r="QSG125" s="516"/>
      <c r="QSH125" s="516"/>
      <c r="QSI125" s="516"/>
      <c r="QSJ125" s="516"/>
      <c r="QSK125" s="516"/>
      <c r="QSL125" s="516"/>
      <c r="QSM125" s="516"/>
      <c r="QSN125" s="516"/>
      <c r="QSO125" s="516"/>
      <c r="QSP125" s="516"/>
      <c r="QSQ125" s="516"/>
      <c r="QSR125" s="516"/>
      <c r="QSS125" s="516"/>
      <c r="QST125" s="516"/>
      <c r="QSU125" s="516"/>
      <c r="QSV125" s="516"/>
      <c r="QSW125" s="516"/>
      <c r="QSX125" s="516"/>
      <c r="QSY125" s="516"/>
      <c r="QSZ125" s="516"/>
      <c r="QTA125" s="516"/>
      <c r="QTB125" s="516"/>
      <c r="QTC125" s="516"/>
      <c r="QTD125" s="516"/>
      <c r="QTE125" s="516"/>
      <c r="QTF125" s="516"/>
      <c r="QTG125" s="516"/>
      <c r="QTH125" s="516"/>
      <c r="QTI125" s="516"/>
      <c r="QTJ125" s="516"/>
      <c r="QTK125" s="516"/>
      <c r="QTL125" s="516"/>
      <c r="QTM125" s="516"/>
      <c r="QTN125" s="516"/>
      <c r="QTO125" s="516"/>
      <c r="QTP125" s="516"/>
      <c r="QTQ125" s="516"/>
      <c r="QTR125" s="516"/>
      <c r="QTS125" s="516"/>
      <c r="QTT125" s="516"/>
      <c r="QTU125" s="516"/>
      <c r="QTV125" s="516"/>
      <c r="QTW125" s="516"/>
      <c r="QTX125" s="516"/>
      <c r="QTY125" s="516"/>
      <c r="QTZ125" s="516"/>
      <c r="QUA125" s="516"/>
      <c r="QUB125" s="516"/>
      <c r="QUC125" s="516"/>
      <c r="QUD125" s="516"/>
      <c r="QUE125" s="516"/>
      <c r="QUF125" s="516"/>
      <c r="QUG125" s="516"/>
      <c r="QUH125" s="516"/>
      <c r="QUI125" s="516"/>
      <c r="QUJ125" s="516"/>
      <c r="QUK125" s="516"/>
      <c r="QUL125" s="516"/>
      <c r="QUM125" s="516"/>
      <c r="QUN125" s="516"/>
      <c r="QUO125" s="516"/>
      <c r="QUP125" s="516"/>
      <c r="QUQ125" s="516"/>
      <c r="QUR125" s="516"/>
      <c r="QUS125" s="516"/>
      <c r="QUT125" s="516"/>
      <c r="QUU125" s="516"/>
      <c r="QUV125" s="516"/>
      <c r="QUW125" s="516"/>
      <c r="QUX125" s="516"/>
      <c r="QUY125" s="516"/>
      <c r="QUZ125" s="516"/>
      <c r="QVA125" s="516"/>
      <c r="QVB125" s="516"/>
      <c r="QVC125" s="516"/>
      <c r="QVD125" s="516"/>
      <c r="QVE125" s="516"/>
      <c r="QVF125" s="516"/>
      <c r="QVG125" s="516"/>
      <c r="QVH125" s="516"/>
      <c r="QVI125" s="516"/>
      <c r="QVJ125" s="516"/>
      <c r="QVK125" s="516"/>
      <c r="QVL125" s="516"/>
      <c r="QVM125" s="516"/>
      <c r="QVN125" s="516"/>
      <c r="QVO125" s="516"/>
      <c r="QVP125" s="516"/>
      <c r="QVQ125" s="516"/>
      <c r="QVR125" s="516"/>
      <c r="QVS125" s="516"/>
      <c r="QVT125" s="516"/>
      <c r="QVU125" s="516"/>
      <c r="QVV125" s="516"/>
      <c r="QVW125" s="516"/>
      <c r="QVX125" s="516"/>
      <c r="QVY125" s="516"/>
      <c r="QVZ125" s="516"/>
      <c r="QWA125" s="516"/>
      <c r="QWB125" s="516"/>
      <c r="QWC125" s="516"/>
      <c r="QWD125" s="516"/>
      <c r="QWE125" s="516"/>
      <c r="QWF125" s="516"/>
      <c r="QWG125" s="516"/>
      <c r="QWH125" s="516"/>
      <c r="QWI125" s="516"/>
      <c r="QWJ125" s="516"/>
      <c r="QWK125" s="516"/>
      <c r="QWL125" s="516"/>
      <c r="QWM125" s="516"/>
      <c r="QWN125" s="516"/>
      <c r="QWO125" s="516"/>
      <c r="QWP125" s="516"/>
      <c r="QWQ125" s="516"/>
      <c r="QWR125" s="516"/>
      <c r="QWS125" s="516"/>
      <c r="QWT125" s="516"/>
      <c r="QWU125" s="516"/>
      <c r="QWV125" s="516"/>
      <c r="QWW125" s="516"/>
      <c r="QWX125" s="516"/>
      <c r="QWY125" s="516"/>
      <c r="QWZ125" s="516"/>
      <c r="QXA125" s="516"/>
      <c r="QXB125" s="516"/>
      <c r="QXC125" s="516"/>
      <c r="QXD125" s="516"/>
      <c r="QXE125" s="516"/>
      <c r="QXF125" s="516"/>
      <c r="QXG125" s="516"/>
      <c r="QXH125" s="516"/>
      <c r="QXI125" s="516"/>
      <c r="QXJ125" s="516"/>
      <c r="QXK125" s="516"/>
      <c r="QXL125" s="516"/>
      <c r="QXM125" s="516"/>
      <c r="QXN125" s="516"/>
      <c r="QXO125" s="516"/>
      <c r="QXP125" s="516"/>
      <c r="QXQ125" s="516"/>
      <c r="QXR125" s="516"/>
      <c r="QXS125" s="516"/>
      <c r="QXT125" s="516"/>
      <c r="QXU125" s="516"/>
      <c r="QXV125" s="516"/>
      <c r="QXW125" s="516"/>
      <c r="QXX125" s="516"/>
      <c r="QXY125" s="516"/>
      <c r="QXZ125" s="516"/>
      <c r="QYA125" s="516"/>
      <c r="QYB125" s="516"/>
      <c r="QYC125" s="516"/>
      <c r="QYD125" s="516"/>
      <c r="QYE125" s="516"/>
      <c r="QYF125" s="516"/>
      <c r="QYG125" s="516"/>
      <c r="QYH125" s="516"/>
      <c r="QYI125" s="516"/>
      <c r="QYJ125" s="516"/>
      <c r="QYK125" s="516"/>
      <c r="QYL125" s="516"/>
      <c r="QYM125" s="516"/>
      <c r="QYN125" s="516"/>
      <c r="QYO125" s="516"/>
      <c r="QYP125" s="516"/>
      <c r="QYQ125" s="516"/>
      <c r="QYR125" s="516"/>
      <c r="QYS125" s="516"/>
      <c r="QYT125" s="516"/>
      <c r="QYU125" s="516"/>
      <c r="QYV125" s="516"/>
      <c r="QYW125" s="516"/>
      <c r="QYX125" s="516"/>
      <c r="QYY125" s="516"/>
      <c r="QYZ125" s="516"/>
      <c r="QZA125" s="516"/>
      <c r="QZB125" s="516"/>
      <c r="QZC125" s="516"/>
      <c r="QZD125" s="516"/>
      <c r="QZE125" s="516"/>
      <c r="QZF125" s="516"/>
      <c r="QZG125" s="516"/>
      <c r="QZH125" s="516"/>
      <c r="QZI125" s="516"/>
      <c r="QZJ125" s="516"/>
      <c r="QZK125" s="516"/>
      <c r="QZL125" s="516"/>
      <c r="QZM125" s="516"/>
      <c r="QZN125" s="516"/>
      <c r="QZO125" s="516"/>
      <c r="QZP125" s="516"/>
      <c r="QZQ125" s="516"/>
      <c r="QZR125" s="516"/>
      <c r="QZS125" s="516"/>
      <c r="QZT125" s="516"/>
      <c r="QZU125" s="516"/>
      <c r="QZV125" s="516"/>
      <c r="QZW125" s="516"/>
      <c r="QZX125" s="516"/>
      <c r="QZY125" s="516"/>
      <c r="QZZ125" s="516"/>
      <c r="RAA125" s="516"/>
      <c r="RAB125" s="516"/>
      <c r="RAC125" s="516"/>
      <c r="RAD125" s="516"/>
      <c r="RAE125" s="516"/>
      <c r="RAF125" s="516"/>
      <c r="RAG125" s="516"/>
      <c r="RAH125" s="516"/>
      <c r="RAI125" s="516"/>
      <c r="RAJ125" s="516"/>
      <c r="RAK125" s="516"/>
      <c r="RAL125" s="516"/>
      <c r="RAM125" s="516"/>
      <c r="RAN125" s="516"/>
      <c r="RAO125" s="516"/>
      <c r="RAP125" s="516"/>
      <c r="RAQ125" s="516"/>
      <c r="RAR125" s="516"/>
      <c r="RAS125" s="516"/>
      <c r="RAT125" s="516"/>
      <c r="RAU125" s="516"/>
      <c r="RAV125" s="516"/>
      <c r="RAW125" s="516"/>
      <c r="RAX125" s="516"/>
      <c r="RAY125" s="516"/>
      <c r="RAZ125" s="516"/>
      <c r="RBA125" s="516"/>
      <c r="RBB125" s="516"/>
      <c r="RBC125" s="516"/>
      <c r="RBD125" s="516"/>
      <c r="RBE125" s="516"/>
      <c r="RBF125" s="516"/>
      <c r="RBG125" s="516"/>
      <c r="RBH125" s="516"/>
      <c r="RBI125" s="516"/>
      <c r="RBJ125" s="516"/>
      <c r="RBK125" s="516"/>
      <c r="RBL125" s="516"/>
      <c r="RBM125" s="516"/>
      <c r="RBN125" s="516"/>
      <c r="RBO125" s="516"/>
      <c r="RBP125" s="516"/>
      <c r="RBQ125" s="516"/>
      <c r="RBR125" s="516"/>
      <c r="RBS125" s="516"/>
      <c r="RBT125" s="516"/>
      <c r="RBU125" s="516"/>
      <c r="RBV125" s="516"/>
      <c r="RBW125" s="516"/>
      <c r="RBX125" s="516"/>
      <c r="RBY125" s="516"/>
      <c r="RBZ125" s="516"/>
      <c r="RCA125" s="516"/>
      <c r="RCB125" s="516"/>
      <c r="RCC125" s="516"/>
      <c r="RCD125" s="516"/>
      <c r="RCE125" s="516"/>
      <c r="RCF125" s="516"/>
      <c r="RCG125" s="516"/>
      <c r="RCH125" s="516"/>
      <c r="RCI125" s="516"/>
      <c r="RCJ125" s="516"/>
      <c r="RCK125" s="516"/>
      <c r="RCL125" s="516"/>
      <c r="RCM125" s="516"/>
      <c r="RCN125" s="516"/>
      <c r="RCO125" s="516"/>
      <c r="RCP125" s="516"/>
      <c r="RCQ125" s="516"/>
      <c r="RCR125" s="516"/>
      <c r="RCS125" s="516"/>
      <c r="RCT125" s="516"/>
      <c r="RCU125" s="516"/>
      <c r="RCV125" s="516"/>
      <c r="RCW125" s="516"/>
      <c r="RCX125" s="516"/>
      <c r="RCY125" s="516"/>
      <c r="RCZ125" s="516"/>
      <c r="RDA125" s="516"/>
      <c r="RDB125" s="516"/>
      <c r="RDC125" s="516"/>
      <c r="RDD125" s="516"/>
      <c r="RDE125" s="516"/>
      <c r="RDF125" s="516"/>
      <c r="RDG125" s="516"/>
      <c r="RDH125" s="516"/>
      <c r="RDI125" s="516"/>
      <c r="RDJ125" s="516"/>
      <c r="RDK125" s="516"/>
      <c r="RDL125" s="516"/>
      <c r="RDM125" s="516"/>
      <c r="RDN125" s="516"/>
      <c r="RDO125" s="516"/>
      <c r="RDP125" s="516"/>
      <c r="RDQ125" s="516"/>
      <c r="RDR125" s="516"/>
      <c r="RDS125" s="516"/>
      <c r="RDT125" s="516"/>
      <c r="RDU125" s="516"/>
      <c r="RDV125" s="516"/>
      <c r="RDW125" s="516"/>
      <c r="RDX125" s="516"/>
      <c r="RDY125" s="516"/>
      <c r="RDZ125" s="516"/>
      <c r="REA125" s="516"/>
      <c r="REB125" s="516"/>
      <c r="REC125" s="516"/>
      <c r="RED125" s="516"/>
      <c r="REE125" s="516"/>
      <c r="REF125" s="516"/>
      <c r="REG125" s="516"/>
      <c r="REH125" s="516"/>
      <c r="REI125" s="516"/>
      <c r="REJ125" s="516"/>
      <c r="REK125" s="516"/>
      <c r="REL125" s="516"/>
      <c r="REM125" s="516"/>
      <c r="REN125" s="516"/>
      <c r="REO125" s="516"/>
      <c r="REP125" s="516"/>
      <c r="REQ125" s="516"/>
      <c r="RER125" s="516"/>
      <c r="RES125" s="516"/>
      <c r="RET125" s="516"/>
      <c r="REU125" s="516"/>
      <c r="REV125" s="516"/>
      <c r="REW125" s="516"/>
      <c r="REX125" s="516"/>
      <c r="REY125" s="516"/>
      <c r="REZ125" s="516"/>
      <c r="RFA125" s="516"/>
      <c r="RFB125" s="516"/>
      <c r="RFC125" s="516"/>
      <c r="RFD125" s="516"/>
      <c r="RFE125" s="516"/>
      <c r="RFF125" s="516"/>
      <c r="RFG125" s="516"/>
      <c r="RFH125" s="516"/>
      <c r="RFI125" s="516"/>
      <c r="RFJ125" s="516"/>
      <c r="RFK125" s="516"/>
      <c r="RFL125" s="516"/>
      <c r="RFM125" s="516"/>
      <c r="RFN125" s="516"/>
      <c r="RFO125" s="516"/>
      <c r="RFP125" s="516"/>
      <c r="RFQ125" s="516"/>
      <c r="RFR125" s="516"/>
      <c r="RFS125" s="516"/>
      <c r="RFT125" s="516"/>
      <c r="RFU125" s="516"/>
      <c r="RFV125" s="516"/>
      <c r="RFW125" s="516"/>
      <c r="RFX125" s="516"/>
      <c r="RFY125" s="516"/>
      <c r="RFZ125" s="516"/>
      <c r="RGA125" s="516"/>
      <c r="RGB125" s="516"/>
      <c r="RGC125" s="516"/>
      <c r="RGD125" s="516"/>
      <c r="RGE125" s="516"/>
      <c r="RGF125" s="516"/>
      <c r="RGG125" s="516"/>
      <c r="RGH125" s="516"/>
      <c r="RGI125" s="516"/>
      <c r="RGJ125" s="516"/>
      <c r="RGK125" s="516"/>
      <c r="RGL125" s="516"/>
      <c r="RGM125" s="516"/>
      <c r="RGN125" s="516"/>
      <c r="RGO125" s="516"/>
      <c r="RGP125" s="516"/>
      <c r="RGQ125" s="516"/>
      <c r="RGR125" s="516"/>
      <c r="RGS125" s="516"/>
      <c r="RGT125" s="516"/>
      <c r="RGU125" s="516"/>
      <c r="RGV125" s="516"/>
      <c r="RGW125" s="516"/>
      <c r="RGX125" s="516"/>
      <c r="RGY125" s="516"/>
      <c r="RGZ125" s="516"/>
      <c r="RHA125" s="516"/>
      <c r="RHB125" s="516"/>
      <c r="RHC125" s="516"/>
      <c r="RHD125" s="516"/>
      <c r="RHE125" s="516"/>
      <c r="RHF125" s="516"/>
      <c r="RHG125" s="516"/>
      <c r="RHH125" s="516"/>
      <c r="RHI125" s="516"/>
      <c r="RHJ125" s="516"/>
      <c r="RHK125" s="516"/>
      <c r="RHL125" s="516"/>
      <c r="RHM125" s="516"/>
      <c r="RHN125" s="516"/>
      <c r="RHO125" s="516"/>
      <c r="RHP125" s="516"/>
      <c r="RHQ125" s="516"/>
      <c r="RHR125" s="516"/>
      <c r="RHS125" s="516"/>
      <c r="RHT125" s="516"/>
      <c r="RHU125" s="516"/>
      <c r="RHV125" s="516"/>
      <c r="RHW125" s="516"/>
      <c r="RHX125" s="516"/>
      <c r="RHY125" s="516"/>
      <c r="RHZ125" s="516"/>
      <c r="RIA125" s="516"/>
      <c r="RIB125" s="516"/>
      <c r="RIC125" s="516"/>
      <c r="RID125" s="516"/>
      <c r="RIE125" s="516"/>
      <c r="RIF125" s="516"/>
      <c r="RIG125" s="516"/>
      <c r="RIH125" s="516"/>
      <c r="RII125" s="516"/>
      <c r="RIJ125" s="516"/>
      <c r="RIK125" s="516"/>
      <c r="RIL125" s="516"/>
      <c r="RIM125" s="516"/>
      <c r="RIN125" s="516"/>
      <c r="RIO125" s="516"/>
      <c r="RIP125" s="516"/>
      <c r="RIQ125" s="516"/>
      <c r="RIR125" s="516"/>
      <c r="RIS125" s="516"/>
      <c r="RIT125" s="516"/>
      <c r="RIU125" s="516"/>
      <c r="RIV125" s="516"/>
      <c r="RIW125" s="516"/>
      <c r="RIX125" s="516"/>
      <c r="RIY125" s="516"/>
      <c r="RIZ125" s="516"/>
      <c r="RJA125" s="516"/>
      <c r="RJB125" s="516"/>
      <c r="RJC125" s="516"/>
      <c r="RJD125" s="516"/>
      <c r="RJE125" s="516"/>
      <c r="RJF125" s="516"/>
      <c r="RJG125" s="516"/>
      <c r="RJH125" s="516"/>
      <c r="RJI125" s="516"/>
      <c r="RJJ125" s="516"/>
      <c r="RJK125" s="516"/>
      <c r="RJL125" s="516"/>
      <c r="RJM125" s="516"/>
      <c r="RJN125" s="516"/>
      <c r="RJO125" s="516"/>
      <c r="RJP125" s="516"/>
      <c r="RJQ125" s="516"/>
      <c r="RJR125" s="516"/>
      <c r="RJS125" s="516"/>
      <c r="RJT125" s="516"/>
      <c r="RJU125" s="516"/>
      <c r="RJV125" s="516"/>
      <c r="RJW125" s="516"/>
      <c r="RJX125" s="516"/>
      <c r="RJY125" s="516"/>
      <c r="RJZ125" s="516"/>
      <c r="RKA125" s="516"/>
      <c r="RKB125" s="516"/>
      <c r="RKC125" s="516"/>
      <c r="RKD125" s="516"/>
      <c r="RKE125" s="516"/>
      <c r="RKF125" s="516"/>
      <c r="RKG125" s="516"/>
      <c r="RKH125" s="516"/>
      <c r="RKI125" s="516"/>
      <c r="RKJ125" s="516"/>
      <c r="RKK125" s="516"/>
      <c r="RKL125" s="516"/>
      <c r="RKM125" s="516"/>
      <c r="RKN125" s="516"/>
      <c r="RKO125" s="516"/>
      <c r="RKP125" s="516"/>
      <c r="RKQ125" s="516"/>
      <c r="RKR125" s="516"/>
      <c r="RKS125" s="516"/>
      <c r="RKT125" s="516"/>
      <c r="RKU125" s="516"/>
      <c r="RKV125" s="516"/>
      <c r="RKW125" s="516"/>
      <c r="RKX125" s="516"/>
      <c r="RKY125" s="516"/>
      <c r="RKZ125" s="516"/>
      <c r="RLA125" s="516"/>
      <c r="RLB125" s="516"/>
      <c r="RLC125" s="516"/>
      <c r="RLD125" s="516"/>
      <c r="RLE125" s="516"/>
      <c r="RLF125" s="516"/>
      <c r="RLG125" s="516"/>
      <c r="RLH125" s="516"/>
      <c r="RLI125" s="516"/>
      <c r="RLJ125" s="516"/>
      <c r="RLK125" s="516"/>
      <c r="RLL125" s="516"/>
      <c r="RLM125" s="516"/>
      <c r="RLN125" s="516"/>
      <c r="RLO125" s="516"/>
      <c r="RLP125" s="516"/>
      <c r="RLQ125" s="516"/>
      <c r="RLR125" s="516"/>
      <c r="RLS125" s="516"/>
      <c r="RLT125" s="516"/>
      <c r="RLU125" s="516"/>
      <c r="RLV125" s="516"/>
      <c r="RLW125" s="516"/>
      <c r="RLX125" s="516"/>
      <c r="RLY125" s="516"/>
      <c r="RLZ125" s="516"/>
      <c r="RMA125" s="516"/>
      <c r="RMB125" s="516"/>
      <c r="RMC125" s="516"/>
      <c r="RMD125" s="516"/>
      <c r="RME125" s="516"/>
      <c r="RMF125" s="516"/>
      <c r="RMG125" s="516"/>
      <c r="RMH125" s="516"/>
      <c r="RMI125" s="516"/>
      <c r="RMJ125" s="516"/>
      <c r="RMK125" s="516"/>
      <c r="RML125" s="516"/>
      <c r="RMM125" s="516"/>
      <c r="RMN125" s="516"/>
      <c r="RMO125" s="516"/>
      <c r="RMP125" s="516"/>
      <c r="RMQ125" s="516"/>
      <c r="RMR125" s="516"/>
      <c r="RMS125" s="516"/>
      <c r="RMT125" s="516"/>
      <c r="RMU125" s="516"/>
      <c r="RMV125" s="516"/>
      <c r="RMW125" s="516"/>
      <c r="RMX125" s="516"/>
      <c r="RMY125" s="516"/>
      <c r="RMZ125" s="516"/>
      <c r="RNA125" s="516"/>
      <c r="RNB125" s="516"/>
      <c r="RNC125" s="516"/>
      <c r="RND125" s="516"/>
      <c r="RNE125" s="516"/>
      <c r="RNF125" s="516"/>
      <c r="RNG125" s="516"/>
      <c r="RNH125" s="516"/>
      <c r="RNI125" s="516"/>
      <c r="RNJ125" s="516"/>
      <c r="RNK125" s="516"/>
      <c r="RNL125" s="516"/>
      <c r="RNM125" s="516"/>
      <c r="RNN125" s="516"/>
      <c r="RNO125" s="516"/>
      <c r="RNP125" s="516"/>
      <c r="RNQ125" s="516"/>
      <c r="RNR125" s="516"/>
      <c r="RNS125" s="516"/>
      <c r="RNT125" s="516"/>
      <c r="RNU125" s="516"/>
      <c r="RNV125" s="516"/>
      <c r="RNW125" s="516"/>
      <c r="RNX125" s="516"/>
      <c r="RNY125" s="516"/>
      <c r="RNZ125" s="516"/>
      <c r="ROA125" s="516"/>
      <c r="ROB125" s="516"/>
      <c r="ROC125" s="516"/>
      <c r="ROD125" s="516"/>
      <c r="ROE125" s="516"/>
      <c r="ROF125" s="516"/>
      <c r="ROG125" s="516"/>
      <c r="ROH125" s="516"/>
      <c r="ROI125" s="516"/>
      <c r="ROJ125" s="516"/>
      <c r="ROK125" s="516"/>
      <c r="ROL125" s="516"/>
      <c r="ROM125" s="516"/>
      <c r="RON125" s="516"/>
      <c r="ROO125" s="516"/>
      <c r="ROP125" s="516"/>
      <c r="ROQ125" s="516"/>
      <c r="ROR125" s="516"/>
      <c r="ROS125" s="516"/>
      <c r="ROT125" s="516"/>
      <c r="ROU125" s="516"/>
      <c r="ROV125" s="516"/>
      <c r="ROW125" s="516"/>
      <c r="ROX125" s="516"/>
      <c r="ROY125" s="516"/>
      <c r="ROZ125" s="516"/>
      <c r="RPA125" s="516"/>
      <c r="RPB125" s="516"/>
      <c r="RPC125" s="516"/>
      <c r="RPD125" s="516"/>
      <c r="RPE125" s="516"/>
      <c r="RPF125" s="516"/>
      <c r="RPG125" s="516"/>
      <c r="RPH125" s="516"/>
      <c r="RPI125" s="516"/>
      <c r="RPJ125" s="516"/>
      <c r="RPK125" s="516"/>
      <c r="RPL125" s="516"/>
      <c r="RPM125" s="516"/>
      <c r="RPN125" s="516"/>
      <c r="RPO125" s="516"/>
      <c r="RPP125" s="516"/>
      <c r="RPQ125" s="516"/>
      <c r="RPR125" s="516"/>
      <c r="RPS125" s="516"/>
      <c r="RPT125" s="516"/>
      <c r="RPU125" s="516"/>
      <c r="RPV125" s="516"/>
      <c r="RPW125" s="516"/>
      <c r="RPX125" s="516"/>
      <c r="RPY125" s="516"/>
      <c r="RPZ125" s="516"/>
      <c r="RQA125" s="516"/>
      <c r="RQB125" s="516"/>
      <c r="RQC125" s="516"/>
      <c r="RQD125" s="516"/>
      <c r="RQE125" s="516"/>
      <c r="RQF125" s="516"/>
      <c r="RQG125" s="516"/>
      <c r="RQH125" s="516"/>
      <c r="RQI125" s="516"/>
      <c r="RQJ125" s="516"/>
      <c r="RQK125" s="516"/>
      <c r="RQL125" s="516"/>
      <c r="RQM125" s="516"/>
      <c r="RQN125" s="516"/>
      <c r="RQO125" s="516"/>
      <c r="RQP125" s="516"/>
      <c r="RQQ125" s="516"/>
      <c r="RQR125" s="516"/>
      <c r="RQS125" s="516"/>
      <c r="RQT125" s="516"/>
      <c r="RQU125" s="516"/>
      <c r="RQV125" s="516"/>
      <c r="RQW125" s="516"/>
      <c r="RQX125" s="516"/>
      <c r="RQY125" s="516"/>
      <c r="RQZ125" s="516"/>
      <c r="RRA125" s="516"/>
      <c r="RRB125" s="516"/>
      <c r="RRC125" s="516"/>
      <c r="RRD125" s="516"/>
      <c r="RRE125" s="516"/>
      <c r="RRF125" s="516"/>
      <c r="RRG125" s="516"/>
      <c r="RRH125" s="516"/>
      <c r="RRI125" s="516"/>
      <c r="RRJ125" s="516"/>
      <c r="RRK125" s="516"/>
      <c r="RRL125" s="516"/>
      <c r="RRM125" s="516"/>
      <c r="RRN125" s="516"/>
      <c r="RRO125" s="516"/>
      <c r="RRP125" s="516"/>
      <c r="RRQ125" s="516"/>
      <c r="RRR125" s="516"/>
      <c r="RRS125" s="516"/>
      <c r="RRT125" s="516"/>
      <c r="RRU125" s="516"/>
      <c r="RRV125" s="516"/>
      <c r="RRW125" s="516"/>
      <c r="RRX125" s="516"/>
      <c r="RRY125" s="516"/>
      <c r="RRZ125" s="516"/>
      <c r="RSA125" s="516"/>
      <c r="RSB125" s="516"/>
      <c r="RSC125" s="516"/>
      <c r="RSD125" s="516"/>
      <c r="RSE125" s="516"/>
      <c r="RSF125" s="516"/>
      <c r="RSG125" s="516"/>
      <c r="RSH125" s="516"/>
      <c r="RSI125" s="516"/>
      <c r="RSJ125" s="516"/>
      <c r="RSK125" s="516"/>
      <c r="RSL125" s="516"/>
      <c r="RSM125" s="516"/>
      <c r="RSN125" s="516"/>
      <c r="RSO125" s="516"/>
      <c r="RSP125" s="516"/>
      <c r="RSQ125" s="516"/>
      <c r="RSR125" s="516"/>
      <c r="RSS125" s="516"/>
      <c r="RST125" s="516"/>
      <c r="RSU125" s="516"/>
      <c r="RSV125" s="516"/>
      <c r="RSW125" s="516"/>
      <c r="RSX125" s="516"/>
      <c r="RSY125" s="516"/>
      <c r="RSZ125" s="516"/>
      <c r="RTA125" s="516"/>
      <c r="RTB125" s="516"/>
      <c r="RTC125" s="516"/>
      <c r="RTD125" s="516"/>
      <c r="RTE125" s="516"/>
      <c r="RTF125" s="516"/>
      <c r="RTG125" s="516"/>
      <c r="RTH125" s="516"/>
      <c r="RTI125" s="516"/>
      <c r="RTJ125" s="516"/>
      <c r="RTK125" s="516"/>
      <c r="RTL125" s="516"/>
      <c r="RTM125" s="516"/>
      <c r="RTN125" s="516"/>
      <c r="RTO125" s="516"/>
      <c r="RTP125" s="516"/>
      <c r="RTQ125" s="516"/>
      <c r="RTR125" s="516"/>
      <c r="RTS125" s="516"/>
      <c r="RTT125" s="516"/>
      <c r="RTU125" s="516"/>
      <c r="RTV125" s="516"/>
      <c r="RTW125" s="516"/>
      <c r="RTX125" s="516"/>
      <c r="RTY125" s="516"/>
      <c r="RTZ125" s="516"/>
      <c r="RUA125" s="516"/>
      <c r="RUB125" s="516"/>
      <c r="RUC125" s="516"/>
      <c r="RUD125" s="516"/>
      <c r="RUE125" s="516"/>
      <c r="RUF125" s="516"/>
      <c r="RUG125" s="516"/>
      <c r="RUH125" s="516"/>
      <c r="RUI125" s="516"/>
      <c r="RUJ125" s="516"/>
      <c r="RUK125" s="516"/>
      <c r="RUL125" s="516"/>
      <c r="RUM125" s="516"/>
      <c r="RUN125" s="516"/>
      <c r="RUO125" s="516"/>
      <c r="RUP125" s="516"/>
      <c r="RUQ125" s="516"/>
      <c r="RUR125" s="516"/>
      <c r="RUS125" s="516"/>
      <c r="RUT125" s="516"/>
      <c r="RUU125" s="516"/>
      <c r="RUV125" s="516"/>
      <c r="RUW125" s="516"/>
      <c r="RUX125" s="516"/>
      <c r="RUY125" s="516"/>
      <c r="RUZ125" s="516"/>
      <c r="RVA125" s="516"/>
      <c r="RVB125" s="516"/>
      <c r="RVC125" s="516"/>
      <c r="RVD125" s="516"/>
      <c r="RVE125" s="516"/>
      <c r="RVF125" s="516"/>
      <c r="RVG125" s="516"/>
      <c r="RVH125" s="516"/>
      <c r="RVI125" s="516"/>
      <c r="RVJ125" s="516"/>
      <c r="RVK125" s="516"/>
      <c r="RVL125" s="516"/>
      <c r="RVM125" s="516"/>
      <c r="RVN125" s="516"/>
      <c r="RVO125" s="516"/>
      <c r="RVP125" s="516"/>
      <c r="RVQ125" s="516"/>
      <c r="RVR125" s="516"/>
      <c r="RVS125" s="516"/>
      <c r="RVT125" s="516"/>
      <c r="RVU125" s="516"/>
      <c r="RVV125" s="516"/>
      <c r="RVW125" s="516"/>
      <c r="RVX125" s="516"/>
      <c r="RVY125" s="516"/>
      <c r="RVZ125" s="516"/>
      <c r="RWA125" s="516"/>
      <c r="RWB125" s="516"/>
      <c r="RWC125" s="516"/>
      <c r="RWD125" s="516"/>
      <c r="RWE125" s="516"/>
      <c r="RWF125" s="516"/>
      <c r="RWG125" s="516"/>
      <c r="RWH125" s="516"/>
      <c r="RWI125" s="516"/>
      <c r="RWJ125" s="516"/>
      <c r="RWK125" s="516"/>
      <c r="RWL125" s="516"/>
      <c r="RWM125" s="516"/>
      <c r="RWN125" s="516"/>
      <c r="RWO125" s="516"/>
      <c r="RWP125" s="516"/>
      <c r="RWQ125" s="516"/>
      <c r="RWR125" s="516"/>
      <c r="RWS125" s="516"/>
      <c r="RWT125" s="516"/>
      <c r="RWU125" s="516"/>
      <c r="RWV125" s="516"/>
      <c r="RWW125" s="516"/>
      <c r="RWX125" s="516"/>
      <c r="RWY125" s="516"/>
      <c r="RWZ125" s="516"/>
      <c r="RXA125" s="516"/>
      <c r="RXB125" s="516"/>
      <c r="RXC125" s="516"/>
      <c r="RXD125" s="516"/>
      <c r="RXE125" s="516"/>
      <c r="RXF125" s="516"/>
      <c r="RXG125" s="516"/>
      <c r="RXH125" s="516"/>
      <c r="RXI125" s="516"/>
      <c r="RXJ125" s="516"/>
      <c r="RXK125" s="516"/>
      <c r="RXL125" s="516"/>
      <c r="RXM125" s="516"/>
      <c r="RXN125" s="516"/>
      <c r="RXO125" s="516"/>
      <c r="RXP125" s="516"/>
      <c r="RXQ125" s="516"/>
      <c r="RXR125" s="516"/>
      <c r="RXS125" s="516"/>
      <c r="RXT125" s="516"/>
      <c r="RXU125" s="516"/>
      <c r="RXV125" s="516"/>
      <c r="RXW125" s="516"/>
      <c r="RXX125" s="516"/>
      <c r="RXY125" s="516"/>
      <c r="RXZ125" s="516"/>
      <c r="RYA125" s="516"/>
      <c r="RYB125" s="516"/>
      <c r="RYC125" s="516"/>
      <c r="RYD125" s="516"/>
      <c r="RYE125" s="516"/>
      <c r="RYF125" s="516"/>
      <c r="RYG125" s="516"/>
      <c r="RYH125" s="516"/>
      <c r="RYI125" s="516"/>
      <c r="RYJ125" s="516"/>
      <c r="RYK125" s="516"/>
      <c r="RYL125" s="516"/>
      <c r="RYM125" s="516"/>
      <c r="RYN125" s="516"/>
      <c r="RYO125" s="516"/>
      <c r="RYP125" s="516"/>
      <c r="RYQ125" s="516"/>
      <c r="RYR125" s="516"/>
      <c r="RYS125" s="516"/>
      <c r="RYT125" s="516"/>
      <c r="RYU125" s="516"/>
      <c r="RYV125" s="516"/>
      <c r="RYW125" s="516"/>
      <c r="RYX125" s="516"/>
      <c r="RYY125" s="516"/>
      <c r="RYZ125" s="516"/>
      <c r="RZA125" s="516"/>
      <c r="RZB125" s="516"/>
      <c r="RZC125" s="516"/>
      <c r="RZD125" s="516"/>
      <c r="RZE125" s="516"/>
      <c r="RZF125" s="516"/>
      <c r="RZG125" s="516"/>
      <c r="RZH125" s="516"/>
      <c r="RZI125" s="516"/>
      <c r="RZJ125" s="516"/>
      <c r="RZK125" s="516"/>
      <c r="RZL125" s="516"/>
      <c r="RZM125" s="516"/>
      <c r="RZN125" s="516"/>
      <c r="RZO125" s="516"/>
      <c r="RZP125" s="516"/>
      <c r="RZQ125" s="516"/>
      <c r="RZR125" s="516"/>
      <c r="RZS125" s="516"/>
      <c r="RZT125" s="516"/>
      <c r="RZU125" s="516"/>
      <c r="RZV125" s="516"/>
      <c r="RZW125" s="516"/>
      <c r="RZX125" s="516"/>
      <c r="RZY125" s="516"/>
      <c r="RZZ125" s="516"/>
      <c r="SAA125" s="516"/>
      <c r="SAB125" s="516"/>
      <c r="SAC125" s="516"/>
      <c r="SAD125" s="516"/>
      <c r="SAE125" s="516"/>
      <c r="SAF125" s="516"/>
      <c r="SAG125" s="516"/>
      <c r="SAH125" s="516"/>
      <c r="SAI125" s="516"/>
      <c r="SAJ125" s="516"/>
      <c r="SAK125" s="516"/>
      <c r="SAL125" s="516"/>
      <c r="SAM125" s="516"/>
      <c r="SAN125" s="516"/>
      <c r="SAO125" s="516"/>
      <c r="SAP125" s="516"/>
      <c r="SAQ125" s="516"/>
      <c r="SAR125" s="516"/>
      <c r="SAS125" s="516"/>
      <c r="SAT125" s="516"/>
      <c r="SAU125" s="516"/>
      <c r="SAV125" s="516"/>
      <c r="SAW125" s="516"/>
      <c r="SAX125" s="516"/>
      <c r="SAY125" s="516"/>
      <c r="SAZ125" s="516"/>
      <c r="SBA125" s="516"/>
      <c r="SBB125" s="516"/>
      <c r="SBC125" s="516"/>
      <c r="SBD125" s="516"/>
      <c r="SBE125" s="516"/>
      <c r="SBF125" s="516"/>
      <c r="SBG125" s="516"/>
      <c r="SBH125" s="516"/>
      <c r="SBI125" s="516"/>
      <c r="SBJ125" s="516"/>
      <c r="SBK125" s="516"/>
      <c r="SBL125" s="516"/>
      <c r="SBM125" s="516"/>
      <c r="SBN125" s="516"/>
      <c r="SBO125" s="516"/>
      <c r="SBP125" s="516"/>
      <c r="SBQ125" s="516"/>
      <c r="SBR125" s="516"/>
      <c r="SBS125" s="516"/>
      <c r="SBT125" s="516"/>
      <c r="SBU125" s="516"/>
      <c r="SBV125" s="516"/>
      <c r="SBW125" s="516"/>
      <c r="SBX125" s="516"/>
      <c r="SBY125" s="516"/>
      <c r="SBZ125" s="516"/>
      <c r="SCA125" s="516"/>
      <c r="SCB125" s="516"/>
      <c r="SCC125" s="516"/>
      <c r="SCD125" s="516"/>
      <c r="SCE125" s="516"/>
      <c r="SCF125" s="516"/>
      <c r="SCG125" s="516"/>
      <c r="SCH125" s="516"/>
      <c r="SCI125" s="516"/>
      <c r="SCJ125" s="516"/>
      <c r="SCK125" s="516"/>
      <c r="SCL125" s="516"/>
      <c r="SCM125" s="516"/>
      <c r="SCN125" s="516"/>
      <c r="SCO125" s="516"/>
      <c r="SCP125" s="516"/>
      <c r="SCQ125" s="516"/>
      <c r="SCR125" s="516"/>
      <c r="SCS125" s="516"/>
      <c r="SCT125" s="516"/>
      <c r="SCU125" s="516"/>
      <c r="SCV125" s="516"/>
      <c r="SCW125" s="516"/>
      <c r="SCX125" s="516"/>
      <c r="SCY125" s="516"/>
      <c r="SCZ125" s="516"/>
      <c r="SDA125" s="516"/>
      <c r="SDB125" s="516"/>
      <c r="SDC125" s="516"/>
      <c r="SDD125" s="516"/>
      <c r="SDE125" s="516"/>
      <c r="SDF125" s="516"/>
      <c r="SDG125" s="516"/>
      <c r="SDH125" s="516"/>
      <c r="SDI125" s="516"/>
      <c r="SDJ125" s="516"/>
      <c r="SDK125" s="516"/>
      <c r="SDL125" s="516"/>
      <c r="SDM125" s="516"/>
      <c r="SDN125" s="516"/>
      <c r="SDO125" s="516"/>
      <c r="SDP125" s="516"/>
      <c r="SDQ125" s="516"/>
      <c r="SDR125" s="516"/>
      <c r="SDS125" s="516"/>
      <c r="SDT125" s="516"/>
      <c r="SDU125" s="516"/>
      <c r="SDV125" s="516"/>
      <c r="SDW125" s="516"/>
      <c r="SDX125" s="516"/>
      <c r="SDY125" s="516"/>
      <c r="SDZ125" s="516"/>
      <c r="SEA125" s="516"/>
      <c r="SEB125" s="516"/>
      <c r="SEC125" s="516"/>
      <c r="SED125" s="516"/>
      <c r="SEE125" s="516"/>
      <c r="SEF125" s="516"/>
      <c r="SEG125" s="516"/>
      <c r="SEH125" s="516"/>
      <c r="SEI125" s="516"/>
      <c r="SEJ125" s="516"/>
      <c r="SEK125" s="516"/>
      <c r="SEL125" s="516"/>
      <c r="SEM125" s="516"/>
      <c r="SEN125" s="516"/>
      <c r="SEO125" s="516"/>
      <c r="SEP125" s="516"/>
      <c r="SEQ125" s="516"/>
      <c r="SER125" s="516"/>
      <c r="SES125" s="516"/>
      <c r="SET125" s="516"/>
      <c r="SEU125" s="516"/>
      <c r="SEV125" s="516"/>
      <c r="SEW125" s="516"/>
      <c r="SEX125" s="516"/>
      <c r="SEY125" s="516"/>
      <c r="SEZ125" s="516"/>
      <c r="SFA125" s="516"/>
      <c r="SFB125" s="516"/>
      <c r="SFC125" s="516"/>
      <c r="SFD125" s="516"/>
      <c r="SFE125" s="516"/>
      <c r="SFF125" s="516"/>
      <c r="SFG125" s="516"/>
      <c r="SFH125" s="516"/>
      <c r="SFI125" s="516"/>
      <c r="SFJ125" s="516"/>
      <c r="SFK125" s="516"/>
      <c r="SFL125" s="516"/>
      <c r="SFM125" s="516"/>
      <c r="SFN125" s="516"/>
      <c r="SFO125" s="516"/>
      <c r="SFP125" s="516"/>
      <c r="SFQ125" s="516"/>
      <c r="SFR125" s="516"/>
      <c r="SFS125" s="516"/>
      <c r="SFT125" s="516"/>
      <c r="SFU125" s="516"/>
      <c r="SFV125" s="516"/>
      <c r="SFW125" s="516"/>
      <c r="SFX125" s="516"/>
      <c r="SFY125" s="516"/>
      <c r="SFZ125" s="516"/>
      <c r="SGA125" s="516"/>
      <c r="SGB125" s="516"/>
      <c r="SGC125" s="516"/>
      <c r="SGD125" s="516"/>
      <c r="SGE125" s="516"/>
      <c r="SGF125" s="516"/>
      <c r="SGG125" s="516"/>
      <c r="SGH125" s="516"/>
      <c r="SGI125" s="516"/>
      <c r="SGJ125" s="516"/>
      <c r="SGK125" s="516"/>
      <c r="SGL125" s="516"/>
      <c r="SGM125" s="516"/>
      <c r="SGN125" s="516"/>
      <c r="SGO125" s="516"/>
      <c r="SGP125" s="516"/>
      <c r="SGQ125" s="516"/>
      <c r="SGR125" s="516"/>
      <c r="SGS125" s="516"/>
      <c r="SGT125" s="516"/>
      <c r="SGU125" s="516"/>
      <c r="SGV125" s="516"/>
      <c r="SGW125" s="516"/>
      <c r="SGX125" s="516"/>
      <c r="SGY125" s="516"/>
      <c r="SGZ125" s="516"/>
      <c r="SHA125" s="516"/>
      <c r="SHB125" s="516"/>
      <c r="SHC125" s="516"/>
      <c r="SHD125" s="516"/>
      <c r="SHE125" s="516"/>
      <c r="SHF125" s="516"/>
      <c r="SHG125" s="516"/>
      <c r="SHH125" s="516"/>
      <c r="SHI125" s="516"/>
      <c r="SHJ125" s="516"/>
      <c r="SHK125" s="516"/>
      <c r="SHL125" s="516"/>
      <c r="SHM125" s="516"/>
      <c r="SHN125" s="516"/>
      <c r="SHO125" s="516"/>
      <c r="SHP125" s="516"/>
      <c r="SHQ125" s="516"/>
      <c r="SHR125" s="516"/>
      <c r="SHS125" s="516"/>
      <c r="SHT125" s="516"/>
      <c r="SHU125" s="516"/>
      <c r="SHV125" s="516"/>
      <c r="SHW125" s="516"/>
      <c r="SHX125" s="516"/>
      <c r="SHY125" s="516"/>
      <c r="SHZ125" s="516"/>
      <c r="SIA125" s="516"/>
      <c r="SIB125" s="516"/>
      <c r="SIC125" s="516"/>
      <c r="SID125" s="516"/>
      <c r="SIE125" s="516"/>
      <c r="SIF125" s="516"/>
      <c r="SIG125" s="516"/>
      <c r="SIH125" s="516"/>
      <c r="SII125" s="516"/>
      <c r="SIJ125" s="516"/>
      <c r="SIK125" s="516"/>
      <c r="SIL125" s="516"/>
      <c r="SIM125" s="516"/>
      <c r="SIN125" s="516"/>
      <c r="SIO125" s="516"/>
      <c r="SIP125" s="516"/>
      <c r="SIQ125" s="516"/>
      <c r="SIR125" s="516"/>
      <c r="SIS125" s="516"/>
      <c r="SIT125" s="516"/>
      <c r="SIU125" s="516"/>
      <c r="SIV125" s="516"/>
      <c r="SIW125" s="516"/>
      <c r="SIX125" s="516"/>
      <c r="SIY125" s="516"/>
      <c r="SIZ125" s="516"/>
      <c r="SJA125" s="516"/>
      <c r="SJB125" s="516"/>
      <c r="SJC125" s="516"/>
      <c r="SJD125" s="516"/>
      <c r="SJE125" s="516"/>
      <c r="SJF125" s="516"/>
      <c r="SJG125" s="516"/>
      <c r="SJH125" s="516"/>
      <c r="SJI125" s="516"/>
      <c r="SJJ125" s="516"/>
      <c r="SJK125" s="516"/>
      <c r="SJL125" s="516"/>
      <c r="SJM125" s="516"/>
      <c r="SJN125" s="516"/>
      <c r="SJO125" s="516"/>
      <c r="SJP125" s="516"/>
      <c r="SJQ125" s="516"/>
      <c r="SJR125" s="516"/>
      <c r="SJS125" s="516"/>
      <c r="SJT125" s="516"/>
      <c r="SJU125" s="516"/>
      <c r="SJV125" s="516"/>
      <c r="SJW125" s="516"/>
      <c r="SJX125" s="516"/>
      <c r="SJY125" s="516"/>
      <c r="SJZ125" s="516"/>
      <c r="SKA125" s="516"/>
      <c r="SKB125" s="516"/>
      <c r="SKC125" s="516"/>
      <c r="SKD125" s="516"/>
      <c r="SKE125" s="516"/>
      <c r="SKF125" s="516"/>
      <c r="SKG125" s="516"/>
      <c r="SKH125" s="516"/>
      <c r="SKI125" s="516"/>
      <c r="SKJ125" s="516"/>
      <c r="SKK125" s="516"/>
      <c r="SKL125" s="516"/>
      <c r="SKM125" s="516"/>
      <c r="SKN125" s="516"/>
      <c r="SKO125" s="516"/>
      <c r="SKP125" s="516"/>
      <c r="SKQ125" s="516"/>
      <c r="SKR125" s="516"/>
      <c r="SKS125" s="516"/>
      <c r="SKT125" s="516"/>
      <c r="SKU125" s="516"/>
      <c r="SKV125" s="516"/>
      <c r="SKW125" s="516"/>
      <c r="SKX125" s="516"/>
      <c r="SKY125" s="516"/>
      <c r="SKZ125" s="516"/>
      <c r="SLA125" s="516"/>
      <c r="SLB125" s="516"/>
      <c r="SLC125" s="516"/>
      <c r="SLD125" s="516"/>
      <c r="SLE125" s="516"/>
      <c r="SLF125" s="516"/>
      <c r="SLG125" s="516"/>
      <c r="SLH125" s="516"/>
      <c r="SLI125" s="516"/>
      <c r="SLJ125" s="516"/>
      <c r="SLK125" s="516"/>
      <c r="SLL125" s="516"/>
      <c r="SLM125" s="516"/>
      <c r="SLN125" s="516"/>
      <c r="SLO125" s="516"/>
      <c r="SLP125" s="516"/>
      <c r="SLQ125" s="516"/>
      <c r="SLR125" s="516"/>
      <c r="SLS125" s="516"/>
      <c r="SLT125" s="516"/>
      <c r="SLU125" s="516"/>
      <c r="SLV125" s="516"/>
      <c r="SLW125" s="516"/>
      <c r="SLX125" s="516"/>
      <c r="SLY125" s="516"/>
      <c r="SLZ125" s="516"/>
      <c r="SMA125" s="516"/>
      <c r="SMB125" s="516"/>
      <c r="SMC125" s="516"/>
      <c r="SMD125" s="516"/>
      <c r="SME125" s="516"/>
      <c r="SMF125" s="516"/>
      <c r="SMG125" s="516"/>
      <c r="SMH125" s="516"/>
      <c r="SMI125" s="516"/>
      <c r="SMJ125" s="516"/>
      <c r="SMK125" s="516"/>
      <c r="SML125" s="516"/>
      <c r="SMM125" s="516"/>
      <c r="SMN125" s="516"/>
      <c r="SMO125" s="516"/>
      <c r="SMP125" s="516"/>
      <c r="SMQ125" s="516"/>
      <c r="SMR125" s="516"/>
      <c r="SMS125" s="516"/>
      <c r="SMT125" s="516"/>
      <c r="SMU125" s="516"/>
      <c r="SMV125" s="516"/>
      <c r="SMW125" s="516"/>
      <c r="SMX125" s="516"/>
      <c r="SMY125" s="516"/>
      <c r="SMZ125" s="516"/>
      <c r="SNA125" s="516"/>
      <c r="SNB125" s="516"/>
      <c r="SNC125" s="516"/>
      <c r="SND125" s="516"/>
      <c r="SNE125" s="516"/>
      <c r="SNF125" s="516"/>
      <c r="SNG125" s="516"/>
      <c r="SNH125" s="516"/>
      <c r="SNI125" s="516"/>
      <c r="SNJ125" s="516"/>
      <c r="SNK125" s="516"/>
      <c r="SNL125" s="516"/>
      <c r="SNM125" s="516"/>
      <c r="SNN125" s="516"/>
      <c r="SNO125" s="516"/>
      <c r="SNP125" s="516"/>
      <c r="SNQ125" s="516"/>
      <c r="SNR125" s="516"/>
      <c r="SNS125" s="516"/>
      <c r="SNT125" s="516"/>
      <c r="SNU125" s="516"/>
      <c r="SNV125" s="516"/>
      <c r="SNW125" s="516"/>
      <c r="SNX125" s="516"/>
      <c r="SNY125" s="516"/>
      <c r="SNZ125" s="516"/>
      <c r="SOA125" s="516"/>
      <c r="SOB125" s="516"/>
      <c r="SOC125" s="516"/>
      <c r="SOD125" s="516"/>
      <c r="SOE125" s="516"/>
      <c r="SOF125" s="516"/>
      <c r="SOG125" s="516"/>
      <c r="SOH125" s="516"/>
      <c r="SOI125" s="516"/>
      <c r="SOJ125" s="516"/>
      <c r="SOK125" s="516"/>
      <c r="SOL125" s="516"/>
      <c r="SOM125" s="516"/>
      <c r="SON125" s="516"/>
      <c r="SOO125" s="516"/>
      <c r="SOP125" s="516"/>
      <c r="SOQ125" s="516"/>
      <c r="SOR125" s="516"/>
      <c r="SOS125" s="516"/>
      <c r="SOT125" s="516"/>
      <c r="SOU125" s="516"/>
      <c r="SOV125" s="516"/>
      <c r="SOW125" s="516"/>
      <c r="SOX125" s="516"/>
      <c r="SOY125" s="516"/>
      <c r="SOZ125" s="516"/>
      <c r="SPA125" s="516"/>
      <c r="SPB125" s="516"/>
      <c r="SPC125" s="516"/>
      <c r="SPD125" s="516"/>
      <c r="SPE125" s="516"/>
      <c r="SPF125" s="516"/>
      <c r="SPG125" s="516"/>
      <c r="SPH125" s="516"/>
      <c r="SPI125" s="516"/>
      <c r="SPJ125" s="516"/>
      <c r="SPK125" s="516"/>
      <c r="SPL125" s="516"/>
      <c r="SPM125" s="516"/>
      <c r="SPN125" s="516"/>
      <c r="SPO125" s="516"/>
      <c r="SPP125" s="516"/>
      <c r="SPQ125" s="516"/>
      <c r="SPR125" s="516"/>
      <c r="SPS125" s="516"/>
      <c r="SPT125" s="516"/>
      <c r="SPU125" s="516"/>
      <c r="SPV125" s="516"/>
      <c r="SPW125" s="516"/>
      <c r="SPX125" s="516"/>
      <c r="SPY125" s="516"/>
      <c r="SPZ125" s="516"/>
      <c r="SQA125" s="516"/>
      <c r="SQB125" s="516"/>
      <c r="SQC125" s="516"/>
      <c r="SQD125" s="516"/>
      <c r="SQE125" s="516"/>
      <c r="SQF125" s="516"/>
      <c r="SQG125" s="516"/>
      <c r="SQH125" s="516"/>
      <c r="SQI125" s="516"/>
      <c r="SQJ125" s="516"/>
      <c r="SQK125" s="516"/>
      <c r="SQL125" s="516"/>
      <c r="SQM125" s="516"/>
      <c r="SQN125" s="516"/>
      <c r="SQO125" s="516"/>
      <c r="SQP125" s="516"/>
      <c r="SQQ125" s="516"/>
      <c r="SQR125" s="516"/>
      <c r="SQS125" s="516"/>
      <c r="SQT125" s="516"/>
      <c r="SQU125" s="516"/>
      <c r="SQV125" s="516"/>
      <c r="SQW125" s="516"/>
      <c r="SQX125" s="516"/>
      <c r="SQY125" s="516"/>
      <c r="SQZ125" s="516"/>
      <c r="SRA125" s="516"/>
      <c r="SRB125" s="516"/>
      <c r="SRC125" s="516"/>
      <c r="SRD125" s="516"/>
      <c r="SRE125" s="516"/>
      <c r="SRF125" s="516"/>
      <c r="SRG125" s="516"/>
      <c r="SRH125" s="516"/>
      <c r="SRI125" s="516"/>
      <c r="SRJ125" s="516"/>
      <c r="SRK125" s="516"/>
      <c r="SRL125" s="516"/>
      <c r="SRM125" s="516"/>
      <c r="SRN125" s="516"/>
      <c r="SRO125" s="516"/>
      <c r="SRP125" s="516"/>
      <c r="SRQ125" s="516"/>
      <c r="SRR125" s="516"/>
      <c r="SRS125" s="516"/>
      <c r="SRT125" s="516"/>
      <c r="SRU125" s="516"/>
      <c r="SRV125" s="516"/>
      <c r="SRW125" s="516"/>
      <c r="SRX125" s="516"/>
      <c r="SRY125" s="516"/>
      <c r="SRZ125" s="516"/>
      <c r="SSA125" s="516"/>
      <c r="SSB125" s="516"/>
      <c r="SSC125" s="516"/>
      <c r="SSD125" s="516"/>
      <c r="SSE125" s="516"/>
      <c r="SSF125" s="516"/>
      <c r="SSG125" s="516"/>
      <c r="SSH125" s="516"/>
      <c r="SSI125" s="516"/>
      <c r="SSJ125" s="516"/>
      <c r="SSK125" s="516"/>
      <c r="SSL125" s="516"/>
      <c r="SSM125" s="516"/>
      <c r="SSN125" s="516"/>
      <c r="SSO125" s="516"/>
      <c r="SSP125" s="516"/>
      <c r="SSQ125" s="516"/>
      <c r="SSR125" s="516"/>
      <c r="SSS125" s="516"/>
      <c r="SST125" s="516"/>
      <c r="SSU125" s="516"/>
      <c r="SSV125" s="516"/>
      <c r="SSW125" s="516"/>
      <c r="SSX125" s="516"/>
      <c r="SSY125" s="516"/>
      <c r="SSZ125" s="516"/>
      <c r="STA125" s="516"/>
      <c r="STB125" s="516"/>
      <c r="STC125" s="516"/>
      <c r="STD125" s="516"/>
      <c r="STE125" s="516"/>
      <c r="STF125" s="516"/>
      <c r="STG125" s="516"/>
      <c r="STH125" s="516"/>
      <c r="STI125" s="516"/>
      <c r="STJ125" s="516"/>
      <c r="STK125" s="516"/>
      <c r="STL125" s="516"/>
      <c r="STM125" s="516"/>
      <c r="STN125" s="516"/>
      <c r="STO125" s="516"/>
      <c r="STP125" s="516"/>
      <c r="STQ125" s="516"/>
      <c r="STR125" s="516"/>
      <c r="STS125" s="516"/>
      <c r="STT125" s="516"/>
      <c r="STU125" s="516"/>
      <c r="STV125" s="516"/>
      <c r="STW125" s="516"/>
      <c r="STX125" s="516"/>
      <c r="STY125" s="516"/>
      <c r="STZ125" s="516"/>
      <c r="SUA125" s="516"/>
      <c r="SUB125" s="516"/>
      <c r="SUC125" s="516"/>
      <c r="SUD125" s="516"/>
      <c r="SUE125" s="516"/>
      <c r="SUF125" s="516"/>
      <c r="SUG125" s="516"/>
      <c r="SUH125" s="516"/>
      <c r="SUI125" s="516"/>
      <c r="SUJ125" s="516"/>
      <c r="SUK125" s="516"/>
      <c r="SUL125" s="516"/>
      <c r="SUM125" s="516"/>
      <c r="SUN125" s="516"/>
      <c r="SUO125" s="516"/>
      <c r="SUP125" s="516"/>
      <c r="SUQ125" s="516"/>
      <c r="SUR125" s="516"/>
      <c r="SUS125" s="516"/>
      <c r="SUT125" s="516"/>
      <c r="SUU125" s="516"/>
      <c r="SUV125" s="516"/>
      <c r="SUW125" s="516"/>
      <c r="SUX125" s="516"/>
      <c r="SUY125" s="516"/>
      <c r="SUZ125" s="516"/>
      <c r="SVA125" s="516"/>
      <c r="SVB125" s="516"/>
      <c r="SVC125" s="516"/>
      <c r="SVD125" s="516"/>
      <c r="SVE125" s="516"/>
      <c r="SVF125" s="516"/>
      <c r="SVG125" s="516"/>
      <c r="SVH125" s="516"/>
      <c r="SVI125" s="516"/>
      <c r="SVJ125" s="516"/>
      <c r="SVK125" s="516"/>
      <c r="SVL125" s="516"/>
      <c r="SVM125" s="516"/>
      <c r="SVN125" s="516"/>
      <c r="SVO125" s="516"/>
      <c r="SVP125" s="516"/>
      <c r="SVQ125" s="516"/>
      <c r="SVR125" s="516"/>
      <c r="SVS125" s="516"/>
      <c r="SVT125" s="516"/>
      <c r="SVU125" s="516"/>
      <c r="SVV125" s="516"/>
      <c r="SVW125" s="516"/>
      <c r="SVX125" s="516"/>
      <c r="SVY125" s="516"/>
      <c r="SVZ125" s="516"/>
      <c r="SWA125" s="516"/>
      <c r="SWB125" s="516"/>
      <c r="SWC125" s="516"/>
      <c r="SWD125" s="516"/>
      <c r="SWE125" s="516"/>
      <c r="SWF125" s="516"/>
      <c r="SWG125" s="516"/>
      <c r="SWH125" s="516"/>
      <c r="SWI125" s="516"/>
      <c r="SWJ125" s="516"/>
      <c r="SWK125" s="516"/>
      <c r="SWL125" s="516"/>
      <c r="SWM125" s="516"/>
      <c r="SWN125" s="516"/>
      <c r="SWO125" s="516"/>
      <c r="SWP125" s="516"/>
      <c r="SWQ125" s="516"/>
      <c r="SWR125" s="516"/>
      <c r="SWS125" s="516"/>
      <c r="SWT125" s="516"/>
      <c r="SWU125" s="516"/>
      <c r="SWV125" s="516"/>
      <c r="SWW125" s="516"/>
      <c r="SWX125" s="516"/>
      <c r="SWY125" s="516"/>
      <c r="SWZ125" s="516"/>
      <c r="SXA125" s="516"/>
      <c r="SXB125" s="516"/>
      <c r="SXC125" s="516"/>
      <c r="SXD125" s="516"/>
      <c r="SXE125" s="516"/>
      <c r="SXF125" s="516"/>
      <c r="SXG125" s="516"/>
      <c r="SXH125" s="516"/>
      <c r="SXI125" s="516"/>
      <c r="SXJ125" s="516"/>
      <c r="SXK125" s="516"/>
      <c r="SXL125" s="516"/>
      <c r="SXM125" s="516"/>
      <c r="SXN125" s="516"/>
      <c r="SXO125" s="516"/>
      <c r="SXP125" s="516"/>
      <c r="SXQ125" s="516"/>
      <c r="SXR125" s="516"/>
      <c r="SXS125" s="516"/>
      <c r="SXT125" s="516"/>
      <c r="SXU125" s="516"/>
      <c r="SXV125" s="516"/>
      <c r="SXW125" s="516"/>
      <c r="SXX125" s="516"/>
      <c r="SXY125" s="516"/>
      <c r="SXZ125" s="516"/>
      <c r="SYA125" s="516"/>
      <c r="SYB125" s="516"/>
      <c r="SYC125" s="516"/>
      <c r="SYD125" s="516"/>
      <c r="SYE125" s="516"/>
      <c r="SYF125" s="516"/>
      <c r="SYG125" s="516"/>
      <c r="SYH125" s="516"/>
      <c r="SYI125" s="516"/>
      <c r="SYJ125" s="516"/>
      <c r="SYK125" s="516"/>
      <c r="SYL125" s="516"/>
      <c r="SYM125" s="516"/>
      <c r="SYN125" s="516"/>
      <c r="SYO125" s="516"/>
      <c r="SYP125" s="516"/>
      <c r="SYQ125" s="516"/>
      <c r="SYR125" s="516"/>
      <c r="SYS125" s="516"/>
      <c r="SYT125" s="516"/>
      <c r="SYU125" s="516"/>
      <c r="SYV125" s="516"/>
      <c r="SYW125" s="516"/>
      <c r="SYX125" s="516"/>
      <c r="SYY125" s="516"/>
      <c r="SYZ125" s="516"/>
      <c r="SZA125" s="516"/>
      <c r="SZB125" s="516"/>
      <c r="SZC125" s="516"/>
      <c r="SZD125" s="516"/>
      <c r="SZE125" s="516"/>
      <c r="SZF125" s="516"/>
      <c r="SZG125" s="516"/>
      <c r="SZH125" s="516"/>
      <c r="SZI125" s="516"/>
      <c r="SZJ125" s="516"/>
      <c r="SZK125" s="516"/>
      <c r="SZL125" s="516"/>
      <c r="SZM125" s="516"/>
      <c r="SZN125" s="516"/>
      <c r="SZO125" s="516"/>
      <c r="SZP125" s="516"/>
      <c r="SZQ125" s="516"/>
      <c r="SZR125" s="516"/>
      <c r="SZS125" s="516"/>
      <c r="SZT125" s="516"/>
      <c r="SZU125" s="516"/>
      <c r="SZV125" s="516"/>
      <c r="SZW125" s="516"/>
      <c r="SZX125" s="516"/>
      <c r="SZY125" s="516"/>
      <c r="SZZ125" s="516"/>
      <c r="TAA125" s="516"/>
      <c r="TAB125" s="516"/>
      <c r="TAC125" s="516"/>
      <c r="TAD125" s="516"/>
      <c r="TAE125" s="516"/>
      <c r="TAF125" s="516"/>
      <c r="TAG125" s="516"/>
      <c r="TAH125" s="516"/>
      <c r="TAI125" s="516"/>
      <c r="TAJ125" s="516"/>
      <c r="TAK125" s="516"/>
      <c r="TAL125" s="516"/>
      <c r="TAM125" s="516"/>
      <c r="TAN125" s="516"/>
      <c r="TAO125" s="516"/>
      <c r="TAP125" s="516"/>
      <c r="TAQ125" s="516"/>
      <c r="TAR125" s="516"/>
      <c r="TAS125" s="516"/>
      <c r="TAT125" s="516"/>
      <c r="TAU125" s="516"/>
      <c r="TAV125" s="516"/>
      <c r="TAW125" s="516"/>
      <c r="TAX125" s="516"/>
      <c r="TAY125" s="516"/>
      <c r="TAZ125" s="516"/>
      <c r="TBA125" s="516"/>
      <c r="TBB125" s="516"/>
      <c r="TBC125" s="516"/>
      <c r="TBD125" s="516"/>
      <c r="TBE125" s="516"/>
      <c r="TBF125" s="516"/>
      <c r="TBG125" s="516"/>
      <c r="TBH125" s="516"/>
      <c r="TBI125" s="516"/>
      <c r="TBJ125" s="516"/>
      <c r="TBK125" s="516"/>
      <c r="TBL125" s="516"/>
      <c r="TBM125" s="516"/>
      <c r="TBN125" s="516"/>
      <c r="TBO125" s="516"/>
      <c r="TBP125" s="516"/>
      <c r="TBQ125" s="516"/>
      <c r="TBR125" s="516"/>
      <c r="TBS125" s="516"/>
      <c r="TBT125" s="516"/>
      <c r="TBU125" s="516"/>
      <c r="TBV125" s="516"/>
      <c r="TBW125" s="516"/>
      <c r="TBX125" s="516"/>
      <c r="TBY125" s="516"/>
      <c r="TBZ125" s="516"/>
      <c r="TCA125" s="516"/>
      <c r="TCB125" s="516"/>
      <c r="TCC125" s="516"/>
      <c r="TCD125" s="516"/>
      <c r="TCE125" s="516"/>
      <c r="TCF125" s="516"/>
      <c r="TCG125" s="516"/>
      <c r="TCH125" s="516"/>
      <c r="TCI125" s="516"/>
      <c r="TCJ125" s="516"/>
      <c r="TCK125" s="516"/>
      <c r="TCL125" s="516"/>
      <c r="TCM125" s="516"/>
      <c r="TCN125" s="516"/>
      <c r="TCO125" s="516"/>
      <c r="TCP125" s="516"/>
      <c r="TCQ125" s="516"/>
      <c r="TCR125" s="516"/>
      <c r="TCS125" s="516"/>
      <c r="TCT125" s="516"/>
      <c r="TCU125" s="516"/>
      <c r="TCV125" s="516"/>
      <c r="TCW125" s="516"/>
      <c r="TCX125" s="516"/>
      <c r="TCY125" s="516"/>
      <c r="TCZ125" s="516"/>
      <c r="TDA125" s="516"/>
      <c r="TDB125" s="516"/>
      <c r="TDC125" s="516"/>
      <c r="TDD125" s="516"/>
      <c r="TDE125" s="516"/>
      <c r="TDF125" s="516"/>
      <c r="TDG125" s="516"/>
      <c r="TDH125" s="516"/>
      <c r="TDI125" s="516"/>
      <c r="TDJ125" s="516"/>
      <c r="TDK125" s="516"/>
      <c r="TDL125" s="516"/>
      <c r="TDM125" s="516"/>
      <c r="TDN125" s="516"/>
      <c r="TDO125" s="516"/>
      <c r="TDP125" s="516"/>
      <c r="TDQ125" s="516"/>
      <c r="TDR125" s="516"/>
      <c r="TDS125" s="516"/>
      <c r="TDT125" s="516"/>
      <c r="TDU125" s="516"/>
      <c r="TDV125" s="516"/>
      <c r="TDW125" s="516"/>
      <c r="TDX125" s="516"/>
      <c r="TDY125" s="516"/>
      <c r="TDZ125" s="516"/>
      <c r="TEA125" s="516"/>
      <c r="TEB125" s="516"/>
      <c r="TEC125" s="516"/>
      <c r="TED125" s="516"/>
      <c r="TEE125" s="516"/>
      <c r="TEF125" s="516"/>
      <c r="TEG125" s="516"/>
      <c r="TEH125" s="516"/>
      <c r="TEI125" s="516"/>
      <c r="TEJ125" s="516"/>
      <c r="TEK125" s="516"/>
      <c r="TEL125" s="516"/>
      <c r="TEM125" s="516"/>
      <c r="TEN125" s="516"/>
      <c r="TEO125" s="516"/>
      <c r="TEP125" s="516"/>
      <c r="TEQ125" s="516"/>
      <c r="TER125" s="516"/>
      <c r="TES125" s="516"/>
      <c r="TET125" s="516"/>
      <c r="TEU125" s="516"/>
      <c r="TEV125" s="516"/>
      <c r="TEW125" s="516"/>
      <c r="TEX125" s="516"/>
      <c r="TEY125" s="516"/>
      <c r="TEZ125" s="516"/>
      <c r="TFA125" s="516"/>
      <c r="TFB125" s="516"/>
      <c r="TFC125" s="516"/>
      <c r="TFD125" s="516"/>
      <c r="TFE125" s="516"/>
      <c r="TFF125" s="516"/>
      <c r="TFG125" s="516"/>
      <c r="TFH125" s="516"/>
      <c r="TFI125" s="516"/>
      <c r="TFJ125" s="516"/>
      <c r="TFK125" s="516"/>
      <c r="TFL125" s="516"/>
      <c r="TFM125" s="516"/>
      <c r="TFN125" s="516"/>
      <c r="TFO125" s="516"/>
      <c r="TFP125" s="516"/>
      <c r="TFQ125" s="516"/>
      <c r="TFR125" s="516"/>
      <c r="TFS125" s="516"/>
      <c r="TFT125" s="516"/>
      <c r="TFU125" s="516"/>
      <c r="TFV125" s="516"/>
      <c r="TFW125" s="516"/>
      <c r="TFX125" s="516"/>
      <c r="TFY125" s="516"/>
      <c r="TFZ125" s="516"/>
      <c r="TGA125" s="516"/>
      <c r="TGB125" s="516"/>
      <c r="TGC125" s="516"/>
      <c r="TGD125" s="516"/>
      <c r="TGE125" s="516"/>
      <c r="TGF125" s="516"/>
      <c r="TGG125" s="516"/>
      <c r="TGH125" s="516"/>
      <c r="TGI125" s="516"/>
      <c r="TGJ125" s="516"/>
      <c r="TGK125" s="516"/>
      <c r="TGL125" s="516"/>
      <c r="TGM125" s="516"/>
      <c r="TGN125" s="516"/>
      <c r="TGO125" s="516"/>
      <c r="TGP125" s="516"/>
      <c r="TGQ125" s="516"/>
      <c r="TGR125" s="516"/>
      <c r="TGS125" s="516"/>
      <c r="TGT125" s="516"/>
      <c r="TGU125" s="516"/>
      <c r="TGV125" s="516"/>
      <c r="TGW125" s="516"/>
      <c r="TGX125" s="516"/>
      <c r="TGY125" s="516"/>
      <c r="TGZ125" s="516"/>
      <c r="THA125" s="516"/>
      <c r="THB125" s="516"/>
      <c r="THC125" s="516"/>
      <c r="THD125" s="516"/>
      <c r="THE125" s="516"/>
      <c r="THF125" s="516"/>
      <c r="THG125" s="516"/>
      <c r="THH125" s="516"/>
      <c r="THI125" s="516"/>
      <c r="THJ125" s="516"/>
      <c r="THK125" s="516"/>
      <c r="THL125" s="516"/>
      <c r="THM125" s="516"/>
      <c r="THN125" s="516"/>
      <c r="THO125" s="516"/>
      <c r="THP125" s="516"/>
      <c r="THQ125" s="516"/>
      <c r="THR125" s="516"/>
      <c r="THS125" s="516"/>
      <c r="THT125" s="516"/>
      <c r="THU125" s="516"/>
      <c r="THV125" s="516"/>
      <c r="THW125" s="516"/>
      <c r="THX125" s="516"/>
      <c r="THY125" s="516"/>
      <c r="THZ125" s="516"/>
      <c r="TIA125" s="516"/>
      <c r="TIB125" s="516"/>
      <c r="TIC125" s="516"/>
      <c r="TID125" s="516"/>
      <c r="TIE125" s="516"/>
      <c r="TIF125" s="516"/>
      <c r="TIG125" s="516"/>
      <c r="TIH125" s="516"/>
      <c r="TII125" s="516"/>
      <c r="TIJ125" s="516"/>
      <c r="TIK125" s="516"/>
      <c r="TIL125" s="516"/>
      <c r="TIM125" s="516"/>
      <c r="TIN125" s="516"/>
      <c r="TIO125" s="516"/>
      <c r="TIP125" s="516"/>
      <c r="TIQ125" s="516"/>
      <c r="TIR125" s="516"/>
      <c r="TIS125" s="516"/>
      <c r="TIT125" s="516"/>
      <c r="TIU125" s="516"/>
      <c r="TIV125" s="516"/>
      <c r="TIW125" s="516"/>
      <c r="TIX125" s="516"/>
      <c r="TIY125" s="516"/>
      <c r="TIZ125" s="516"/>
      <c r="TJA125" s="516"/>
      <c r="TJB125" s="516"/>
      <c r="TJC125" s="516"/>
      <c r="TJD125" s="516"/>
      <c r="TJE125" s="516"/>
      <c r="TJF125" s="516"/>
      <c r="TJG125" s="516"/>
      <c r="TJH125" s="516"/>
      <c r="TJI125" s="516"/>
      <c r="TJJ125" s="516"/>
      <c r="TJK125" s="516"/>
      <c r="TJL125" s="516"/>
      <c r="TJM125" s="516"/>
      <c r="TJN125" s="516"/>
      <c r="TJO125" s="516"/>
      <c r="TJP125" s="516"/>
      <c r="TJQ125" s="516"/>
      <c r="TJR125" s="516"/>
      <c r="TJS125" s="516"/>
      <c r="TJT125" s="516"/>
      <c r="TJU125" s="516"/>
      <c r="TJV125" s="516"/>
      <c r="TJW125" s="516"/>
      <c r="TJX125" s="516"/>
      <c r="TJY125" s="516"/>
      <c r="TJZ125" s="516"/>
      <c r="TKA125" s="516"/>
      <c r="TKB125" s="516"/>
      <c r="TKC125" s="516"/>
      <c r="TKD125" s="516"/>
      <c r="TKE125" s="516"/>
      <c r="TKF125" s="516"/>
      <c r="TKG125" s="516"/>
      <c r="TKH125" s="516"/>
      <c r="TKI125" s="516"/>
      <c r="TKJ125" s="516"/>
      <c r="TKK125" s="516"/>
      <c r="TKL125" s="516"/>
      <c r="TKM125" s="516"/>
      <c r="TKN125" s="516"/>
      <c r="TKO125" s="516"/>
      <c r="TKP125" s="516"/>
      <c r="TKQ125" s="516"/>
      <c r="TKR125" s="516"/>
      <c r="TKS125" s="516"/>
      <c r="TKT125" s="516"/>
      <c r="TKU125" s="516"/>
      <c r="TKV125" s="516"/>
      <c r="TKW125" s="516"/>
      <c r="TKX125" s="516"/>
      <c r="TKY125" s="516"/>
      <c r="TKZ125" s="516"/>
      <c r="TLA125" s="516"/>
      <c r="TLB125" s="516"/>
      <c r="TLC125" s="516"/>
      <c r="TLD125" s="516"/>
      <c r="TLE125" s="516"/>
      <c r="TLF125" s="516"/>
      <c r="TLG125" s="516"/>
      <c r="TLH125" s="516"/>
      <c r="TLI125" s="516"/>
      <c r="TLJ125" s="516"/>
      <c r="TLK125" s="516"/>
      <c r="TLL125" s="516"/>
      <c r="TLM125" s="516"/>
      <c r="TLN125" s="516"/>
      <c r="TLO125" s="516"/>
      <c r="TLP125" s="516"/>
      <c r="TLQ125" s="516"/>
      <c r="TLR125" s="516"/>
      <c r="TLS125" s="516"/>
      <c r="TLT125" s="516"/>
      <c r="TLU125" s="516"/>
      <c r="TLV125" s="516"/>
      <c r="TLW125" s="516"/>
      <c r="TLX125" s="516"/>
      <c r="TLY125" s="516"/>
      <c r="TLZ125" s="516"/>
      <c r="TMA125" s="516"/>
      <c r="TMB125" s="516"/>
      <c r="TMC125" s="516"/>
      <c r="TMD125" s="516"/>
      <c r="TME125" s="516"/>
      <c r="TMF125" s="516"/>
      <c r="TMG125" s="516"/>
      <c r="TMH125" s="516"/>
      <c r="TMI125" s="516"/>
      <c r="TMJ125" s="516"/>
      <c r="TMK125" s="516"/>
      <c r="TML125" s="516"/>
      <c r="TMM125" s="516"/>
      <c r="TMN125" s="516"/>
      <c r="TMO125" s="516"/>
      <c r="TMP125" s="516"/>
      <c r="TMQ125" s="516"/>
      <c r="TMR125" s="516"/>
      <c r="TMS125" s="516"/>
      <c r="TMT125" s="516"/>
      <c r="TMU125" s="516"/>
      <c r="TMV125" s="516"/>
      <c r="TMW125" s="516"/>
      <c r="TMX125" s="516"/>
      <c r="TMY125" s="516"/>
      <c r="TMZ125" s="516"/>
      <c r="TNA125" s="516"/>
      <c r="TNB125" s="516"/>
      <c r="TNC125" s="516"/>
      <c r="TND125" s="516"/>
      <c r="TNE125" s="516"/>
      <c r="TNF125" s="516"/>
      <c r="TNG125" s="516"/>
      <c r="TNH125" s="516"/>
      <c r="TNI125" s="516"/>
      <c r="TNJ125" s="516"/>
      <c r="TNK125" s="516"/>
      <c r="TNL125" s="516"/>
      <c r="TNM125" s="516"/>
      <c r="TNN125" s="516"/>
      <c r="TNO125" s="516"/>
      <c r="TNP125" s="516"/>
      <c r="TNQ125" s="516"/>
      <c r="TNR125" s="516"/>
      <c r="TNS125" s="516"/>
      <c r="TNT125" s="516"/>
      <c r="TNU125" s="516"/>
      <c r="TNV125" s="516"/>
      <c r="TNW125" s="516"/>
      <c r="TNX125" s="516"/>
      <c r="TNY125" s="516"/>
      <c r="TNZ125" s="516"/>
      <c r="TOA125" s="516"/>
      <c r="TOB125" s="516"/>
      <c r="TOC125" s="516"/>
      <c r="TOD125" s="516"/>
      <c r="TOE125" s="516"/>
      <c r="TOF125" s="516"/>
      <c r="TOG125" s="516"/>
      <c r="TOH125" s="516"/>
      <c r="TOI125" s="516"/>
      <c r="TOJ125" s="516"/>
      <c r="TOK125" s="516"/>
      <c r="TOL125" s="516"/>
      <c r="TOM125" s="516"/>
      <c r="TON125" s="516"/>
      <c r="TOO125" s="516"/>
      <c r="TOP125" s="516"/>
      <c r="TOQ125" s="516"/>
      <c r="TOR125" s="516"/>
      <c r="TOS125" s="516"/>
      <c r="TOT125" s="516"/>
      <c r="TOU125" s="516"/>
      <c r="TOV125" s="516"/>
      <c r="TOW125" s="516"/>
      <c r="TOX125" s="516"/>
      <c r="TOY125" s="516"/>
      <c r="TOZ125" s="516"/>
      <c r="TPA125" s="516"/>
      <c r="TPB125" s="516"/>
      <c r="TPC125" s="516"/>
      <c r="TPD125" s="516"/>
      <c r="TPE125" s="516"/>
      <c r="TPF125" s="516"/>
      <c r="TPG125" s="516"/>
      <c r="TPH125" s="516"/>
      <c r="TPI125" s="516"/>
      <c r="TPJ125" s="516"/>
      <c r="TPK125" s="516"/>
      <c r="TPL125" s="516"/>
      <c r="TPM125" s="516"/>
      <c r="TPN125" s="516"/>
      <c r="TPO125" s="516"/>
      <c r="TPP125" s="516"/>
      <c r="TPQ125" s="516"/>
      <c r="TPR125" s="516"/>
      <c r="TPS125" s="516"/>
      <c r="TPT125" s="516"/>
      <c r="TPU125" s="516"/>
      <c r="TPV125" s="516"/>
      <c r="TPW125" s="516"/>
      <c r="TPX125" s="516"/>
      <c r="TPY125" s="516"/>
      <c r="TPZ125" s="516"/>
      <c r="TQA125" s="516"/>
      <c r="TQB125" s="516"/>
      <c r="TQC125" s="516"/>
      <c r="TQD125" s="516"/>
      <c r="TQE125" s="516"/>
      <c r="TQF125" s="516"/>
      <c r="TQG125" s="516"/>
      <c r="TQH125" s="516"/>
      <c r="TQI125" s="516"/>
      <c r="TQJ125" s="516"/>
      <c r="TQK125" s="516"/>
      <c r="TQL125" s="516"/>
      <c r="TQM125" s="516"/>
      <c r="TQN125" s="516"/>
      <c r="TQO125" s="516"/>
      <c r="TQP125" s="516"/>
      <c r="TQQ125" s="516"/>
      <c r="TQR125" s="516"/>
      <c r="TQS125" s="516"/>
      <c r="TQT125" s="516"/>
      <c r="TQU125" s="516"/>
      <c r="TQV125" s="516"/>
      <c r="TQW125" s="516"/>
      <c r="TQX125" s="516"/>
      <c r="TQY125" s="516"/>
      <c r="TQZ125" s="516"/>
      <c r="TRA125" s="516"/>
      <c r="TRB125" s="516"/>
      <c r="TRC125" s="516"/>
      <c r="TRD125" s="516"/>
      <c r="TRE125" s="516"/>
      <c r="TRF125" s="516"/>
      <c r="TRG125" s="516"/>
      <c r="TRH125" s="516"/>
      <c r="TRI125" s="516"/>
      <c r="TRJ125" s="516"/>
      <c r="TRK125" s="516"/>
      <c r="TRL125" s="516"/>
      <c r="TRM125" s="516"/>
      <c r="TRN125" s="516"/>
      <c r="TRO125" s="516"/>
      <c r="TRP125" s="516"/>
      <c r="TRQ125" s="516"/>
      <c r="TRR125" s="516"/>
      <c r="TRS125" s="516"/>
      <c r="TRT125" s="516"/>
      <c r="TRU125" s="516"/>
      <c r="TRV125" s="516"/>
      <c r="TRW125" s="516"/>
      <c r="TRX125" s="516"/>
      <c r="TRY125" s="516"/>
      <c r="TRZ125" s="516"/>
      <c r="TSA125" s="516"/>
      <c r="TSB125" s="516"/>
      <c r="TSC125" s="516"/>
      <c r="TSD125" s="516"/>
      <c r="TSE125" s="516"/>
      <c r="TSF125" s="516"/>
      <c r="TSG125" s="516"/>
      <c r="TSH125" s="516"/>
      <c r="TSI125" s="516"/>
      <c r="TSJ125" s="516"/>
      <c r="TSK125" s="516"/>
      <c r="TSL125" s="516"/>
      <c r="TSM125" s="516"/>
      <c r="TSN125" s="516"/>
      <c r="TSO125" s="516"/>
      <c r="TSP125" s="516"/>
      <c r="TSQ125" s="516"/>
      <c r="TSR125" s="516"/>
      <c r="TSS125" s="516"/>
      <c r="TST125" s="516"/>
      <c r="TSU125" s="516"/>
      <c r="TSV125" s="516"/>
      <c r="TSW125" s="516"/>
      <c r="TSX125" s="516"/>
      <c r="TSY125" s="516"/>
      <c r="TSZ125" s="516"/>
      <c r="TTA125" s="516"/>
      <c r="TTB125" s="516"/>
      <c r="TTC125" s="516"/>
      <c r="TTD125" s="516"/>
      <c r="TTE125" s="516"/>
      <c r="TTF125" s="516"/>
      <c r="TTG125" s="516"/>
      <c r="TTH125" s="516"/>
      <c r="TTI125" s="516"/>
      <c r="TTJ125" s="516"/>
      <c r="TTK125" s="516"/>
      <c r="TTL125" s="516"/>
      <c r="TTM125" s="516"/>
      <c r="TTN125" s="516"/>
      <c r="TTO125" s="516"/>
      <c r="TTP125" s="516"/>
      <c r="TTQ125" s="516"/>
      <c r="TTR125" s="516"/>
      <c r="TTS125" s="516"/>
      <c r="TTT125" s="516"/>
      <c r="TTU125" s="516"/>
      <c r="TTV125" s="516"/>
      <c r="TTW125" s="516"/>
      <c r="TTX125" s="516"/>
      <c r="TTY125" s="516"/>
      <c r="TTZ125" s="516"/>
      <c r="TUA125" s="516"/>
      <c r="TUB125" s="516"/>
      <c r="TUC125" s="516"/>
      <c r="TUD125" s="516"/>
      <c r="TUE125" s="516"/>
      <c r="TUF125" s="516"/>
      <c r="TUG125" s="516"/>
      <c r="TUH125" s="516"/>
      <c r="TUI125" s="516"/>
      <c r="TUJ125" s="516"/>
      <c r="TUK125" s="516"/>
      <c r="TUL125" s="516"/>
      <c r="TUM125" s="516"/>
      <c r="TUN125" s="516"/>
      <c r="TUO125" s="516"/>
      <c r="TUP125" s="516"/>
      <c r="TUQ125" s="516"/>
      <c r="TUR125" s="516"/>
      <c r="TUS125" s="516"/>
      <c r="TUT125" s="516"/>
      <c r="TUU125" s="516"/>
      <c r="TUV125" s="516"/>
      <c r="TUW125" s="516"/>
      <c r="TUX125" s="516"/>
      <c r="TUY125" s="516"/>
      <c r="TUZ125" s="516"/>
      <c r="TVA125" s="516"/>
      <c r="TVB125" s="516"/>
      <c r="TVC125" s="516"/>
      <c r="TVD125" s="516"/>
      <c r="TVE125" s="516"/>
      <c r="TVF125" s="516"/>
      <c r="TVG125" s="516"/>
      <c r="TVH125" s="516"/>
      <c r="TVI125" s="516"/>
      <c r="TVJ125" s="516"/>
      <c r="TVK125" s="516"/>
      <c r="TVL125" s="516"/>
      <c r="TVM125" s="516"/>
      <c r="TVN125" s="516"/>
      <c r="TVO125" s="516"/>
      <c r="TVP125" s="516"/>
      <c r="TVQ125" s="516"/>
      <c r="TVR125" s="516"/>
      <c r="TVS125" s="516"/>
      <c r="TVT125" s="516"/>
      <c r="TVU125" s="516"/>
      <c r="TVV125" s="516"/>
      <c r="TVW125" s="516"/>
      <c r="TVX125" s="516"/>
      <c r="TVY125" s="516"/>
      <c r="TVZ125" s="516"/>
      <c r="TWA125" s="516"/>
      <c r="TWB125" s="516"/>
      <c r="TWC125" s="516"/>
      <c r="TWD125" s="516"/>
      <c r="TWE125" s="516"/>
      <c r="TWF125" s="516"/>
      <c r="TWG125" s="516"/>
      <c r="TWH125" s="516"/>
      <c r="TWI125" s="516"/>
      <c r="TWJ125" s="516"/>
      <c r="TWK125" s="516"/>
      <c r="TWL125" s="516"/>
      <c r="TWM125" s="516"/>
      <c r="TWN125" s="516"/>
      <c r="TWO125" s="516"/>
      <c r="TWP125" s="516"/>
      <c r="TWQ125" s="516"/>
      <c r="TWR125" s="516"/>
      <c r="TWS125" s="516"/>
      <c r="TWT125" s="516"/>
      <c r="TWU125" s="516"/>
      <c r="TWV125" s="516"/>
      <c r="TWW125" s="516"/>
      <c r="TWX125" s="516"/>
      <c r="TWY125" s="516"/>
      <c r="TWZ125" s="516"/>
      <c r="TXA125" s="516"/>
      <c r="TXB125" s="516"/>
      <c r="TXC125" s="516"/>
      <c r="TXD125" s="516"/>
      <c r="TXE125" s="516"/>
      <c r="TXF125" s="516"/>
      <c r="TXG125" s="516"/>
      <c r="TXH125" s="516"/>
      <c r="TXI125" s="516"/>
      <c r="TXJ125" s="516"/>
      <c r="TXK125" s="516"/>
      <c r="TXL125" s="516"/>
      <c r="TXM125" s="516"/>
      <c r="TXN125" s="516"/>
      <c r="TXO125" s="516"/>
      <c r="TXP125" s="516"/>
      <c r="TXQ125" s="516"/>
      <c r="TXR125" s="516"/>
      <c r="TXS125" s="516"/>
      <c r="TXT125" s="516"/>
      <c r="TXU125" s="516"/>
      <c r="TXV125" s="516"/>
      <c r="TXW125" s="516"/>
      <c r="TXX125" s="516"/>
      <c r="TXY125" s="516"/>
      <c r="TXZ125" s="516"/>
      <c r="TYA125" s="516"/>
      <c r="TYB125" s="516"/>
      <c r="TYC125" s="516"/>
      <c r="TYD125" s="516"/>
      <c r="TYE125" s="516"/>
      <c r="TYF125" s="516"/>
      <c r="TYG125" s="516"/>
      <c r="TYH125" s="516"/>
      <c r="TYI125" s="516"/>
      <c r="TYJ125" s="516"/>
      <c r="TYK125" s="516"/>
      <c r="TYL125" s="516"/>
      <c r="TYM125" s="516"/>
      <c r="TYN125" s="516"/>
      <c r="TYO125" s="516"/>
      <c r="TYP125" s="516"/>
      <c r="TYQ125" s="516"/>
      <c r="TYR125" s="516"/>
      <c r="TYS125" s="516"/>
      <c r="TYT125" s="516"/>
      <c r="TYU125" s="516"/>
      <c r="TYV125" s="516"/>
      <c r="TYW125" s="516"/>
      <c r="TYX125" s="516"/>
      <c r="TYY125" s="516"/>
      <c r="TYZ125" s="516"/>
      <c r="TZA125" s="516"/>
      <c r="TZB125" s="516"/>
      <c r="TZC125" s="516"/>
      <c r="TZD125" s="516"/>
      <c r="TZE125" s="516"/>
      <c r="TZF125" s="516"/>
      <c r="TZG125" s="516"/>
      <c r="TZH125" s="516"/>
      <c r="TZI125" s="516"/>
      <c r="TZJ125" s="516"/>
      <c r="TZK125" s="516"/>
      <c r="TZL125" s="516"/>
      <c r="TZM125" s="516"/>
      <c r="TZN125" s="516"/>
      <c r="TZO125" s="516"/>
      <c r="TZP125" s="516"/>
      <c r="TZQ125" s="516"/>
      <c r="TZR125" s="516"/>
      <c r="TZS125" s="516"/>
      <c r="TZT125" s="516"/>
      <c r="TZU125" s="516"/>
      <c r="TZV125" s="516"/>
      <c r="TZW125" s="516"/>
      <c r="TZX125" s="516"/>
      <c r="TZY125" s="516"/>
      <c r="TZZ125" s="516"/>
      <c r="UAA125" s="516"/>
      <c r="UAB125" s="516"/>
      <c r="UAC125" s="516"/>
      <c r="UAD125" s="516"/>
      <c r="UAE125" s="516"/>
      <c r="UAF125" s="516"/>
      <c r="UAG125" s="516"/>
      <c r="UAH125" s="516"/>
      <c r="UAI125" s="516"/>
      <c r="UAJ125" s="516"/>
      <c r="UAK125" s="516"/>
      <c r="UAL125" s="516"/>
      <c r="UAM125" s="516"/>
      <c r="UAN125" s="516"/>
      <c r="UAO125" s="516"/>
      <c r="UAP125" s="516"/>
      <c r="UAQ125" s="516"/>
      <c r="UAR125" s="516"/>
      <c r="UAS125" s="516"/>
      <c r="UAT125" s="516"/>
      <c r="UAU125" s="516"/>
      <c r="UAV125" s="516"/>
      <c r="UAW125" s="516"/>
      <c r="UAX125" s="516"/>
      <c r="UAY125" s="516"/>
      <c r="UAZ125" s="516"/>
      <c r="UBA125" s="516"/>
      <c r="UBB125" s="516"/>
      <c r="UBC125" s="516"/>
      <c r="UBD125" s="516"/>
      <c r="UBE125" s="516"/>
      <c r="UBF125" s="516"/>
      <c r="UBG125" s="516"/>
      <c r="UBH125" s="516"/>
      <c r="UBI125" s="516"/>
      <c r="UBJ125" s="516"/>
      <c r="UBK125" s="516"/>
      <c r="UBL125" s="516"/>
      <c r="UBM125" s="516"/>
      <c r="UBN125" s="516"/>
      <c r="UBO125" s="516"/>
      <c r="UBP125" s="516"/>
      <c r="UBQ125" s="516"/>
      <c r="UBR125" s="516"/>
      <c r="UBS125" s="516"/>
      <c r="UBT125" s="516"/>
      <c r="UBU125" s="516"/>
      <c r="UBV125" s="516"/>
      <c r="UBW125" s="516"/>
      <c r="UBX125" s="516"/>
      <c r="UBY125" s="516"/>
      <c r="UBZ125" s="516"/>
      <c r="UCA125" s="516"/>
      <c r="UCB125" s="516"/>
      <c r="UCC125" s="516"/>
      <c r="UCD125" s="516"/>
      <c r="UCE125" s="516"/>
      <c r="UCF125" s="516"/>
      <c r="UCG125" s="516"/>
      <c r="UCH125" s="516"/>
      <c r="UCI125" s="516"/>
      <c r="UCJ125" s="516"/>
      <c r="UCK125" s="516"/>
      <c r="UCL125" s="516"/>
      <c r="UCM125" s="516"/>
      <c r="UCN125" s="516"/>
      <c r="UCO125" s="516"/>
      <c r="UCP125" s="516"/>
      <c r="UCQ125" s="516"/>
      <c r="UCR125" s="516"/>
      <c r="UCS125" s="516"/>
      <c r="UCT125" s="516"/>
      <c r="UCU125" s="516"/>
      <c r="UCV125" s="516"/>
      <c r="UCW125" s="516"/>
      <c r="UCX125" s="516"/>
      <c r="UCY125" s="516"/>
      <c r="UCZ125" s="516"/>
      <c r="UDA125" s="516"/>
      <c r="UDB125" s="516"/>
      <c r="UDC125" s="516"/>
      <c r="UDD125" s="516"/>
      <c r="UDE125" s="516"/>
      <c r="UDF125" s="516"/>
      <c r="UDG125" s="516"/>
      <c r="UDH125" s="516"/>
      <c r="UDI125" s="516"/>
      <c r="UDJ125" s="516"/>
      <c r="UDK125" s="516"/>
      <c r="UDL125" s="516"/>
      <c r="UDM125" s="516"/>
      <c r="UDN125" s="516"/>
      <c r="UDO125" s="516"/>
      <c r="UDP125" s="516"/>
      <c r="UDQ125" s="516"/>
      <c r="UDR125" s="516"/>
      <c r="UDS125" s="516"/>
      <c r="UDT125" s="516"/>
      <c r="UDU125" s="516"/>
      <c r="UDV125" s="516"/>
      <c r="UDW125" s="516"/>
      <c r="UDX125" s="516"/>
      <c r="UDY125" s="516"/>
      <c r="UDZ125" s="516"/>
      <c r="UEA125" s="516"/>
      <c r="UEB125" s="516"/>
      <c r="UEC125" s="516"/>
      <c r="UED125" s="516"/>
      <c r="UEE125" s="516"/>
      <c r="UEF125" s="516"/>
      <c r="UEG125" s="516"/>
      <c r="UEH125" s="516"/>
      <c r="UEI125" s="516"/>
      <c r="UEJ125" s="516"/>
      <c r="UEK125" s="516"/>
      <c r="UEL125" s="516"/>
      <c r="UEM125" s="516"/>
      <c r="UEN125" s="516"/>
      <c r="UEO125" s="516"/>
      <c r="UEP125" s="516"/>
      <c r="UEQ125" s="516"/>
      <c r="UER125" s="516"/>
      <c r="UES125" s="516"/>
      <c r="UET125" s="516"/>
      <c r="UEU125" s="516"/>
      <c r="UEV125" s="516"/>
      <c r="UEW125" s="516"/>
      <c r="UEX125" s="516"/>
      <c r="UEY125" s="516"/>
      <c r="UEZ125" s="516"/>
      <c r="UFA125" s="516"/>
      <c r="UFB125" s="516"/>
      <c r="UFC125" s="516"/>
      <c r="UFD125" s="516"/>
      <c r="UFE125" s="516"/>
      <c r="UFF125" s="516"/>
      <c r="UFG125" s="516"/>
      <c r="UFH125" s="516"/>
      <c r="UFI125" s="516"/>
      <c r="UFJ125" s="516"/>
      <c r="UFK125" s="516"/>
      <c r="UFL125" s="516"/>
      <c r="UFM125" s="516"/>
      <c r="UFN125" s="516"/>
      <c r="UFO125" s="516"/>
      <c r="UFP125" s="516"/>
      <c r="UFQ125" s="516"/>
      <c r="UFR125" s="516"/>
      <c r="UFS125" s="516"/>
      <c r="UFT125" s="516"/>
      <c r="UFU125" s="516"/>
      <c r="UFV125" s="516"/>
      <c r="UFW125" s="516"/>
      <c r="UFX125" s="516"/>
      <c r="UFY125" s="516"/>
      <c r="UFZ125" s="516"/>
      <c r="UGA125" s="516"/>
      <c r="UGB125" s="516"/>
      <c r="UGC125" s="516"/>
      <c r="UGD125" s="516"/>
      <c r="UGE125" s="516"/>
      <c r="UGF125" s="516"/>
      <c r="UGG125" s="516"/>
      <c r="UGH125" s="516"/>
      <c r="UGI125" s="516"/>
      <c r="UGJ125" s="516"/>
      <c r="UGK125" s="516"/>
      <c r="UGL125" s="516"/>
      <c r="UGM125" s="516"/>
      <c r="UGN125" s="516"/>
      <c r="UGO125" s="516"/>
      <c r="UGP125" s="516"/>
      <c r="UGQ125" s="516"/>
      <c r="UGR125" s="516"/>
      <c r="UGS125" s="516"/>
      <c r="UGT125" s="516"/>
      <c r="UGU125" s="516"/>
      <c r="UGV125" s="516"/>
      <c r="UGW125" s="516"/>
      <c r="UGX125" s="516"/>
      <c r="UGY125" s="516"/>
      <c r="UGZ125" s="516"/>
      <c r="UHA125" s="516"/>
      <c r="UHB125" s="516"/>
      <c r="UHC125" s="516"/>
      <c r="UHD125" s="516"/>
      <c r="UHE125" s="516"/>
      <c r="UHF125" s="516"/>
      <c r="UHG125" s="516"/>
      <c r="UHH125" s="516"/>
      <c r="UHI125" s="516"/>
      <c r="UHJ125" s="516"/>
      <c r="UHK125" s="516"/>
      <c r="UHL125" s="516"/>
      <c r="UHM125" s="516"/>
      <c r="UHN125" s="516"/>
      <c r="UHO125" s="516"/>
      <c r="UHP125" s="516"/>
      <c r="UHQ125" s="516"/>
      <c r="UHR125" s="516"/>
      <c r="UHS125" s="516"/>
      <c r="UHT125" s="516"/>
      <c r="UHU125" s="516"/>
      <c r="UHV125" s="516"/>
      <c r="UHW125" s="516"/>
      <c r="UHX125" s="516"/>
      <c r="UHY125" s="516"/>
      <c r="UHZ125" s="516"/>
      <c r="UIA125" s="516"/>
      <c r="UIB125" s="516"/>
      <c r="UIC125" s="516"/>
      <c r="UID125" s="516"/>
      <c r="UIE125" s="516"/>
      <c r="UIF125" s="516"/>
      <c r="UIG125" s="516"/>
      <c r="UIH125" s="516"/>
      <c r="UII125" s="516"/>
      <c r="UIJ125" s="516"/>
      <c r="UIK125" s="516"/>
      <c r="UIL125" s="516"/>
      <c r="UIM125" s="516"/>
      <c r="UIN125" s="516"/>
      <c r="UIO125" s="516"/>
      <c r="UIP125" s="516"/>
      <c r="UIQ125" s="516"/>
      <c r="UIR125" s="516"/>
      <c r="UIS125" s="516"/>
      <c r="UIT125" s="516"/>
      <c r="UIU125" s="516"/>
      <c r="UIV125" s="516"/>
      <c r="UIW125" s="516"/>
      <c r="UIX125" s="516"/>
      <c r="UIY125" s="516"/>
      <c r="UIZ125" s="516"/>
      <c r="UJA125" s="516"/>
      <c r="UJB125" s="516"/>
      <c r="UJC125" s="516"/>
      <c r="UJD125" s="516"/>
      <c r="UJE125" s="516"/>
      <c r="UJF125" s="516"/>
      <c r="UJG125" s="516"/>
      <c r="UJH125" s="516"/>
      <c r="UJI125" s="516"/>
      <c r="UJJ125" s="516"/>
      <c r="UJK125" s="516"/>
      <c r="UJL125" s="516"/>
      <c r="UJM125" s="516"/>
      <c r="UJN125" s="516"/>
      <c r="UJO125" s="516"/>
      <c r="UJP125" s="516"/>
      <c r="UJQ125" s="516"/>
      <c r="UJR125" s="516"/>
      <c r="UJS125" s="516"/>
      <c r="UJT125" s="516"/>
      <c r="UJU125" s="516"/>
      <c r="UJV125" s="516"/>
      <c r="UJW125" s="516"/>
      <c r="UJX125" s="516"/>
      <c r="UJY125" s="516"/>
      <c r="UJZ125" s="516"/>
      <c r="UKA125" s="516"/>
      <c r="UKB125" s="516"/>
      <c r="UKC125" s="516"/>
      <c r="UKD125" s="516"/>
      <c r="UKE125" s="516"/>
      <c r="UKF125" s="516"/>
      <c r="UKG125" s="516"/>
      <c r="UKH125" s="516"/>
      <c r="UKI125" s="516"/>
      <c r="UKJ125" s="516"/>
      <c r="UKK125" s="516"/>
      <c r="UKL125" s="516"/>
      <c r="UKM125" s="516"/>
      <c r="UKN125" s="516"/>
      <c r="UKO125" s="516"/>
      <c r="UKP125" s="516"/>
      <c r="UKQ125" s="516"/>
      <c r="UKR125" s="516"/>
      <c r="UKS125" s="516"/>
      <c r="UKT125" s="516"/>
      <c r="UKU125" s="516"/>
      <c r="UKV125" s="516"/>
      <c r="UKW125" s="516"/>
      <c r="UKX125" s="516"/>
      <c r="UKY125" s="516"/>
      <c r="UKZ125" s="516"/>
      <c r="ULA125" s="516"/>
      <c r="ULB125" s="516"/>
      <c r="ULC125" s="516"/>
      <c r="ULD125" s="516"/>
      <c r="ULE125" s="516"/>
      <c r="ULF125" s="516"/>
      <c r="ULG125" s="516"/>
      <c r="ULH125" s="516"/>
      <c r="ULI125" s="516"/>
      <c r="ULJ125" s="516"/>
      <c r="ULK125" s="516"/>
      <c r="ULL125" s="516"/>
      <c r="ULM125" s="516"/>
      <c r="ULN125" s="516"/>
      <c r="ULO125" s="516"/>
      <c r="ULP125" s="516"/>
      <c r="ULQ125" s="516"/>
      <c r="ULR125" s="516"/>
      <c r="ULS125" s="516"/>
      <c r="ULT125" s="516"/>
      <c r="ULU125" s="516"/>
      <c r="ULV125" s="516"/>
      <c r="ULW125" s="516"/>
      <c r="ULX125" s="516"/>
      <c r="ULY125" s="516"/>
      <c r="ULZ125" s="516"/>
      <c r="UMA125" s="516"/>
      <c r="UMB125" s="516"/>
      <c r="UMC125" s="516"/>
      <c r="UMD125" s="516"/>
      <c r="UME125" s="516"/>
      <c r="UMF125" s="516"/>
      <c r="UMG125" s="516"/>
      <c r="UMH125" s="516"/>
      <c r="UMI125" s="516"/>
      <c r="UMJ125" s="516"/>
      <c r="UMK125" s="516"/>
      <c r="UML125" s="516"/>
      <c r="UMM125" s="516"/>
      <c r="UMN125" s="516"/>
      <c r="UMO125" s="516"/>
      <c r="UMP125" s="516"/>
      <c r="UMQ125" s="516"/>
      <c r="UMR125" s="516"/>
      <c r="UMS125" s="516"/>
      <c r="UMT125" s="516"/>
      <c r="UMU125" s="516"/>
      <c r="UMV125" s="516"/>
      <c r="UMW125" s="516"/>
      <c r="UMX125" s="516"/>
      <c r="UMY125" s="516"/>
      <c r="UMZ125" s="516"/>
      <c r="UNA125" s="516"/>
      <c r="UNB125" s="516"/>
      <c r="UNC125" s="516"/>
      <c r="UND125" s="516"/>
      <c r="UNE125" s="516"/>
      <c r="UNF125" s="516"/>
      <c r="UNG125" s="516"/>
      <c r="UNH125" s="516"/>
      <c r="UNI125" s="516"/>
      <c r="UNJ125" s="516"/>
      <c r="UNK125" s="516"/>
      <c r="UNL125" s="516"/>
      <c r="UNM125" s="516"/>
      <c r="UNN125" s="516"/>
      <c r="UNO125" s="516"/>
      <c r="UNP125" s="516"/>
      <c r="UNQ125" s="516"/>
      <c r="UNR125" s="516"/>
      <c r="UNS125" s="516"/>
      <c r="UNT125" s="516"/>
      <c r="UNU125" s="516"/>
      <c r="UNV125" s="516"/>
      <c r="UNW125" s="516"/>
      <c r="UNX125" s="516"/>
      <c r="UNY125" s="516"/>
      <c r="UNZ125" s="516"/>
      <c r="UOA125" s="516"/>
      <c r="UOB125" s="516"/>
      <c r="UOC125" s="516"/>
      <c r="UOD125" s="516"/>
      <c r="UOE125" s="516"/>
      <c r="UOF125" s="516"/>
      <c r="UOG125" s="516"/>
      <c r="UOH125" s="516"/>
      <c r="UOI125" s="516"/>
      <c r="UOJ125" s="516"/>
      <c r="UOK125" s="516"/>
      <c r="UOL125" s="516"/>
      <c r="UOM125" s="516"/>
      <c r="UON125" s="516"/>
      <c r="UOO125" s="516"/>
      <c r="UOP125" s="516"/>
      <c r="UOQ125" s="516"/>
      <c r="UOR125" s="516"/>
      <c r="UOS125" s="516"/>
      <c r="UOT125" s="516"/>
      <c r="UOU125" s="516"/>
      <c r="UOV125" s="516"/>
      <c r="UOW125" s="516"/>
      <c r="UOX125" s="516"/>
      <c r="UOY125" s="516"/>
      <c r="UOZ125" s="516"/>
      <c r="UPA125" s="516"/>
      <c r="UPB125" s="516"/>
      <c r="UPC125" s="516"/>
      <c r="UPD125" s="516"/>
      <c r="UPE125" s="516"/>
      <c r="UPF125" s="516"/>
      <c r="UPG125" s="516"/>
      <c r="UPH125" s="516"/>
      <c r="UPI125" s="516"/>
      <c r="UPJ125" s="516"/>
      <c r="UPK125" s="516"/>
      <c r="UPL125" s="516"/>
      <c r="UPM125" s="516"/>
      <c r="UPN125" s="516"/>
      <c r="UPO125" s="516"/>
      <c r="UPP125" s="516"/>
      <c r="UPQ125" s="516"/>
      <c r="UPR125" s="516"/>
      <c r="UPS125" s="516"/>
      <c r="UPT125" s="516"/>
      <c r="UPU125" s="516"/>
      <c r="UPV125" s="516"/>
      <c r="UPW125" s="516"/>
      <c r="UPX125" s="516"/>
      <c r="UPY125" s="516"/>
      <c r="UPZ125" s="516"/>
      <c r="UQA125" s="516"/>
      <c r="UQB125" s="516"/>
      <c r="UQC125" s="516"/>
      <c r="UQD125" s="516"/>
      <c r="UQE125" s="516"/>
      <c r="UQF125" s="516"/>
      <c r="UQG125" s="516"/>
      <c r="UQH125" s="516"/>
      <c r="UQI125" s="516"/>
      <c r="UQJ125" s="516"/>
      <c r="UQK125" s="516"/>
      <c r="UQL125" s="516"/>
      <c r="UQM125" s="516"/>
      <c r="UQN125" s="516"/>
      <c r="UQO125" s="516"/>
      <c r="UQP125" s="516"/>
      <c r="UQQ125" s="516"/>
      <c r="UQR125" s="516"/>
      <c r="UQS125" s="516"/>
      <c r="UQT125" s="516"/>
      <c r="UQU125" s="516"/>
      <c r="UQV125" s="516"/>
      <c r="UQW125" s="516"/>
      <c r="UQX125" s="516"/>
      <c r="UQY125" s="516"/>
      <c r="UQZ125" s="516"/>
      <c r="URA125" s="516"/>
      <c r="URB125" s="516"/>
      <c r="URC125" s="516"/>
      <c r="URD125" s="516"/>
      <c r="URE125" s="516"/>
      <c r="URF125" s="516"/>
      <c r="URG125" s="516"/>
      <c r="URH125" s="516"/>
      <c r="URI125" s="516"/>
      <c r="URJ125" s="516"/>
      <c r="URK125" s="516"/>
      <c r="URL125" s="516"/>
      <c r="URM125" s="516"/>
      <c r="URN125" s="516"/>
      <c r="URO125" s="516"/>
      <c r="URP125" s="516"/>
      <c r="URQ125" s="516"/>
      <c r="URR125" s="516"/>
      <c r="URS125" s="516"/>
      <c r="URT125" s="516"/>
      <c r="URU125" s="516"/>
      <c r="URV125" s="516"/>
      <c r="URW125" s="516"/>
      <c r="URX125" s="516"/>
      <c r="URY125" s="516"/>
      <c r="URZ125" s="516"/>
      <c r="USA125" s="516"/>
      <c r="USB125" s="516"/>
      <c r="USC125" s="516"/>
      <c r="USD125" s="516"/>
      <c r="USE125" s="516"/>
      <c r="USF125" s="516"/>
      <c r="USG125" s="516"/>
      <c r="USH125" s="516"/>
      <c r="USI125" s="516"/>
      <c r="USJ125" s="516"/>
      <c r="USK125" s="516"/>
      <c r="USL125" s="516"/>
      <c r="USM125" s="516"/>
      <c r="USN125" s="516"/>
      <c r="USO125" s="516"/>
      <c r="USP125" s="516"/>
      <c r="USQ125" s="516"/>
      <c r="USR125" s="516"/>
      <c r="USS125" s="516"/>
      <c r="UST125" s="516"/>
      <c r="USU125" s="516"/>
      <c r="USV125" s="516"/>
      <c r="USW125" s="516"/>
      <c r="USX125" s="516"/>
      <c r="USY125" s="516"/>
      <c r="USZ125" s="516"/>
      <c r="UTA125" s="516"/>
      <c r="UTB125" s="516"/>
      <c r="UTC125" s="516"/>
      <c r="UTD125" s="516"/>
      <c r="UTE125" s="516"/>
      <c r="UTF125" s="516"/>
      <c r="UTG125" s="516"/>
      <c r="UTH125" s="516"/>
      <c r="UTI125" s="516"/>
      <c r="UTJ125" s="516"/>
      <c r="UTK125" s="516"/>
      <c r="UTL125" s="516"/>
      <c r="UTM125" s="516"/>
      <c r="UTN125" s="516"/>
      <c r="UTO125" s="516"/>
      <c r="UTP125" s="516"/>
      <c r="UTQ125" s="516"/>
      <c r="UTR125" s="516"/>
      <c r="UTS125" s="516"/>
      <c r="UTT125" s="516"/>
      <c r="UTU125" s="516"/>
      <c r="UTV125" s="516"/>
      <c r="UTW125" s="516"/>
      <c r="UTX125" s="516"/>
      <c r="UTY125" s="516"/>
      <c r="UTZ125" s="516"/>
      <c r="UUA125" s="516"/>
      <c r="UUB125" s="516"/>
      <c r="UUC125" s="516"/>
      <c r="UUD125" s="516"/>
      <c r="UUE125" s="516"/>
      <c r="UUF125" s="516"/>
      <c r="UUG125" s="516"/>
      <c r="UUH125" s="516"/>
      <c r="UUI125" s="516"/>
      <c r="UUJ125" s="516"/>
      <c r="UUK125" s="516"/>
      <c r="UUL125" s="516"/>
      <c r="UUM125" s="516"/>
      <c r="UUN125" s="516"/>
      <c r="UUO125" s="516"/>
      <c r="UUP125" s="516"/>
      <c r="UUQ125" s="516"/>
      <c r="UUR125" s="516"/>
      <c r="UUS125" s="516"/>
      <c r="UUT125" s="516"/>
      <c r="UUU125" s="516"/>
      <c r="UUV125" s="516"/>
      <c r="UUW125" s="516"/>
      <c r="UUX125" s="516"/>
      <c r="UUY125" s="516"/>
      <c r="UUZ125" s="516"/>
      <c r="UVA125" s="516"/>
      <c r="UVB125" s="516"/>
      <c r="UVC125" s="516"/>
      <c r="UVD125" s="516"/>
      <c r="UVE125" s="516"/>
      <c r="UVF125" s="516"/>
      <c r="UVG125" s="516"/>
      <c r="UVH125" s="516"/>
      <c r="UVI125" s="516"/>
      <c r="UVJ125" s="516"/>
      <c r="UVK125" s="516"/>
      <c r="UVL125" s="516"/>
      <c r="UVM125" s="516"/>
      <c r="UVN125" s="516"/>
      <c r="UVO125" s="516"/>
      <c r="UVP125" s="516"/>
      <c r="UVQ125" s="516"/>
      <c r="UVR125" s="516"/>
      <c r="UVS125" s="516"/>
      <c r="UVT125" s="516"/>
      <c r="UVU125" s="516"/>
      <c r="UVV125" s="516"/>
      <c r="UVW125" s="516"/>
      <c r="UVX125" s="516"/>
      <c r="UVY125" s="516"/>
      <c r="UVZ125" s="516"/>
      <c r="UWA125" s="516"/>
      <c r="UWB125" s="516"/>
      <c r="UWC125" s="516"/>
      <c r="UWD125" s="516"/>
      <c r="UWE125" s="516"/>
      <c r="UWF125" s="516"/>
      <c r="UWG125" s="516"/>
      <c r="UWH125" s="516"/>
      <c r="UWI125" s="516"/>
      <c r="UWJ125" s="516"/>
      <c r="UWK125" s="516"/>
      <c r="UWL125" s="516"/>
      <c r="UWM125" s="516"/>
      <c r="UWN125" s="516"/>
      <c r="UWO125" s="516"/>
      <c r="UWP125" s="516"/>
      <c r="UWQ125" s="516"/>
      <c r="UWR125" s="516"/>
      <c r="UWS125" s="516"/>
      <c r="UWT125" s="516"/>
      <c r="UWU125" s="516"/>
      <c r="UWV125" s="516"/>
      <c r="UWW125" s="516"/>
      <c r="UWX125" s="516"/>
      <c r="UWY125" s="516"/>
      <c r="UWZ125" s="516"/>
      <c r="UXA125" s="516"/>
      <c r="UXB125" s="516"/>
      <c r="UXC125" s="516"/>
      <c r="UXD125" s="516"/>
      <c r="UXE125" s="516"/>
      <c r="UXF125" s="516"/>
      <c r="UXG125" s="516"/>
      <c r="UXH125" s="516"/>
      <c r="UXI125" s="516"/>
      <c r="UXJ125" s="516"/>
      <c r="UXK125" s="516"/>
      <c r="UXL125" s="516"/>
      <c r="UXM125" s="516"/>
      <c r="UXN125" s="516"/>
      <c r="UXO125" s="516"/>
      <c r="UXP125" s="516"/>
      <c r="UXQ125" s="516"/>
      <c r="UXR125" s="516"/>
      <c r="UXS125" s="516"/>
      <c r="UXT125" s="516"/>
      <c r="UXU125" s="516"/>
      <c r="UXV125" s="516"/>
      <c r="UXW125" s="516"/>
      <c r="UXX125" s="516"/>
      <c r="UXY125" s="516"/>
      <c r="UXZ125" s="516"/>
      <c r="UYA125" s="516"/>
      <c r="UYB125" s="516"/>
      <c r="UYC125" s="516"/>
      <c r="UYD125" s="516"/>
      <c r="UYE125" s="516"/>
      <c r="UYF125" s="516"/>
      <c r="UYG125" s="516"/>
      <c r="UYH125" s="516"/>
      <c r="UYI125" s="516"/>
      <c r="UYJ125" s="516"/>
      <c r="UYK125" s="516"/>
      <c r="UYL125" s="516"/>
      <c r="UYM125" s="516"/>
      <c r="UYN125" s="516"/>
      <c r="UYO125" s="516"/>
      <c r="UYP125" s="516"/>
      <c r="UYQ125" s="516"/>
      <c r="UYR125" s="516"/>
      <c r="UYS125" s="516"/>
      <c r="UYT125" s="516"/>
      <c r="UYU125" s="516"/>
      <c r="UYV125" s="516"/>
      <c r="UYW125" s="516"/>
      <c r="UYX125" s="516"/>
      <c r="UYY125" s="516"/>
      <c r="UYZ125" s="516"/>
      <c r="UZA125" s="516"/>
      <c r="UZB125" s="516"/>
      <c r="UZC125" s="516"/>
      <c r="UZD125" s="516"/>
      <c r="UZE125" s="516"/>
      <c r="UZF125" s="516"/>
      <c r="UZG125" s="516"/>
      <c r="UZH125" s="516"/>
      <c r="UZI125" s="516"/>
      <c r="UZJ125" s="516"/>
      <c r="UZK125" s="516"/>
      <c r="UZL125" s="516"/>
      <c r="UZM125" s="516"/>
      <c r="UZN125" s="516"/>
      <c r="UZO125" s="516"/>
      <c r="UZP125" s="516"/>
      <c r="UZQ125" s="516"/>
      <c r="UZR125" s="516"/>
      <c r="UZS125" s="516"/>
      <c r="UZT125" s="516"/>
      <c r="UZU125" s="516"/>
      <c r="UZV125" s="516"/>
      <c r="UZW125" s="516"/>
      <c r="UZX125" s="516"/>
      <c r="UZY125" s="516"/>
      <c r="UZZ125" s="516"/>
      <c r="VAA125" s="516"/>
      <c r="VAB125" s="516"/>
      <c r="VAC125" s="516"/>
      <c r="VAD125" s="516"/>
      <c r="VAE125" s="516"/>
      <c r="VAF125" s="516"/>
      <c r="VAG125" s="516"/>
      <c r="VAH125" s="516"/>
      <c r="VAI125" s="516"/>
      <c r="VAJ125" s="516"/>
      <c r="VAK125" s="516"/>
      <c r="VAL125" s="516"/>
      <c r="VAM125" s="516"/>
      <c r="VAN125" s="516"/>
      <c r="VAO125" s="516"/>
      <c r="VAP125" s="516"/>
      <c r="VAQ125" s="516"/>
      <c r="VAR125" s="516"/>
      <c r="VAS125" s="516"/>
      <c r="VAT125" s="516"/>
      <c r="VAU125" s="516"/>
      <c r="VAV125" s="516"/>
      <c r="VAW125" s="516"/>
      <c r="VAX125" s="516"/>
      <c r="VAY125" s="516"/>
      <c r="VAZ125" s="516"/>
      <c r="VBA125" s="516"/>
      <c r="VBB125" s="516"/>
      <c r="VBC125" s="516"/>
      <c r="VBD125" s="516"/>
      <c r="VBE125" s="516"/>
      <c r="VBF125" s="516"/>
      <c r="VBG125" s="516"/>
      <c r="VBH125" s="516"/>
      <c r="VBI125" s="516"/>
      <c r="VBJ125" s="516"/>
      <c r="VBK125" s="516"/>
      <c r="VBL125" s="516"/>
      <c r="VBM125" s="516"/>
      <c r="VBN125" s="516"/>
      <c r="VBO125" s="516"/>
      <c r="VBP125" s="516"/>
      <c r="VBQ125" s="516"/>
      <c r="VBR125" s="516"/>
      <c r="VBS125" s="516"/>
      <c r="VBT125" s="516"/>
      <c r="VBU125" s="516"/>
      <c r="VBV125" s="516"/>
      <c r="VBW125" s="516"/>
      <c r="VBX125" s="516"/>
      <c r="VBY125" s="516"/>
      <c r="VBZ125" s="516"/>
      <c r="VCA125" s="516"/>
      <c r="VCB125" s="516"/>
      <c r="VCC125" s="516"/>
      <c r="VCD125" s="516"/>
      <c r="VCE125" s="516"/>
      <c r="VCF125" s="516"/>
      <c r="VCG125" s="516"/>
      <c r="VCH125" s="516"/>
      <c r="VCI125" s="516"/>
      <c r="VCJ125" s="516"/>
      <c r="VCK125" s="516"/>
      <c r="VCL125" s="516"/>
      <c r="VCM125" s="516"/>
      <c r="VCN125" s="516"/>
      <c r="VCO125" s="516"/>
      <c r="VCP125" s="516"/>
      <c r="VCQ125" s="516"/>
      <c r="VCR125" s="516"/>
      <c r="VCS125" s="516"/>
      <c r="VCT125" s="516"/>
      <c r="VCU125" s="516"/>
      <c r="VCV125" s="516"/>
      <c r="VCW125" s="516"/>
      <c r="VCX125" s="516"/>
      <c r="VCY125" s="516"/>
      <c r="VCZ125" s="516"/>
      <c r="VDA125" s="516"/>
      <c r="VDB125" s="516"/>
      <c r="VDC125" s="516"/>
      <c r="VDD125" s="516"/>
      <c r="VDE125" s="516"/>
      <c r="VDF125" s="516"/>
      <c r="VDG125" s="516"/>
      <c r="VDH125" s="516"/>
      <c r="VDI125" s="516"/>
      <c r="VDJ125" s="516"/>
      <c r="VDK125" s="516"/>
      <c r="VDL125" s="516"/>
      <c r="VDM125" s="516"/>
      <c r="VDN125" s="516"/>
      <c r="VDO125" s="516"/>
      <c r="VDP125" s="516"/>
      <c r="VDQ125" s="516"/>
      <c r="VDR125" s="516"/>
      <c r="VDS125" s="516"/>
      <c r="VDT125" s="516"/>
      <c r="VDU125" s="516"/>
      <c r="VDV125" s="516"/>
      <c r="VDW125" s="516"/>
      <c r="VDX125" s="516"/>
      <c r="VDY125" s="516"/>
      <c r="VDZ125" s="516"/>
      <c r="VEA125" s="516"/>
      <c r="VEB125" s="516"/>
      <c r="VEC125" s="516"/>
      <c r="VED125" s="516"/>
      <c r="VEE125" s="516"/>
      <c r="VEF125" s="516"/>
      <c r="VEG125" s="516"/>
      <c r="VEH125" s="516"/>
      <c r="VEI125" s="516"/>
      <c r="VEJ125" s="516"/>
      <c r="VEK125" s="516"/>
      <c r="VEL125" s="516"/>
      <c r="VEM125" s="516"/>
      <c r="VEN125" s="516"/>
      <c r="VEO125" s="516"/>
      <c r="VEP125" s="516"/>
      <c r="VEQ125" s="516"/>
      <c r="VER125" s="516"/>
      <c r="VES125" s="516"/>
      <c r="VET125" s="516"/>
      <c r="VEU125" s="516"/>
      <c r="VEV125" s="516"/>
      <c r="VEW125" s="516"/>
      <c r="VEX125" s="516"/>
      <c r="VEY125" s="516"/>
      <c r="VEZ125" s="516"/>
      <c r="VFA125" s="516"/>
      <c r="VFB125" s="516"/>
      <c r="VFC125" s="516"/>
      <c r="VFD125" s="516"/>
      <c r="VFE125" s="516"/>
      <c r="VFF125" s="516"/>
      <c r="VFG125" s="516"/>
      <c r="VFH125" s="516"/>
      <c r="VFI125" s="516"/>
      <c r="VFJ125" s="516"/>
      <c r="VFK125" s="516"/>
      <c r="VFL125" s="516"/>
      <c r="VFM125" s="516"/>
      <c r="VFN125" s="516"/>
      <c r="VFO125" s="516"/>
      <c r="VFP125" s="516"/>
      <c r="VFQ125" s="516"/>
      <c r="VFR125" s="516"/>
      <c r="VFS125" s="516"/>
      <c r="VFT125" s="516"/>
      <c r="VFU125" s="516"/>
      <c r="VFV125" s="516"/>
      <c r="VFW125" s="516"/>
      <c r="VFX125" s="516"/>
      <c r="VFY125" s="516"/>
      <c r="VFZ125" s="516"/>
      <c r="VGA125" s="516"/>
      <c r="VGB125" s="516"/>
      <c r="VGC125" s="516"/>
      <c r="VGD125" s="516"/>
      <c r="VGE125" s="516"/>
      <c r="VGF125" s="516"/>
      <c r="VGG125" s="516"/>
      <c r="VGH125" s="516"/>
      <c r="VGI125" s="516"/>
      <c r="VGJ125" s="516"/>
      <c r="VGK125" s="516"/>
      <c r="VGL125" s="516"/>
      <c r="VGM125" s="516"/>
      <c r="VGN125" s="516"/>
      <c r="VGO125" s="516"/>
      <c r="VGP125" s="516"/>
      <c r="VGQ125" s="516"/>
      <c r="VGR125" s="516"/>
      <c r="VGS125" s="516"/>
      <c r="VGT125" s="516"/>
      <c r="VGU125" s="516"/>
      <c r="VGV125" s="516"/>
      <c r="VGW125" s="516"/>
      <c r="VGX125" s="516"/>
      <c r="VGY125" s="516"/>
      <c r="VGZ125" s="516"/>
      <c r="VHA125" s="516"/>
      <c r="VHB125" s="516"/>
      <c r="VHC125" s="516"/>
      <c r="VHD125" s="516"/>
      <c r="VHE125" s="516"/>
      <c r="VHF125" s="516"/>
      <c r="VHG125" s="516"/>
      <c r="VHH125" s="516"/>
      <c r="VHI125" s="516"/>
      <c r="VHJ125" s="516"/>
      <c r="VHK125" s="516"/>
      <c r="VHL125" s="516"/>
      <c r="VHM125" s="516"/>
      <c r="VHN125" s="516"/>
      <c r="VHO125" s="516"/>
      <c r="VHP125" s="516"/>
      <c r="VHQ125" s="516"/>
      <c r="VHR125" s="516"/>
      <c r="VHS125" s="516"/>
      <c r="VHT125" s="516"/>
      <c r="VHU125" s="516"/>
      <c r="VHV125" s="516"/>
      <c r="VHW125" s="516"/>
      <c r="VHX125" s="516"/>
      <c r="VHY125" s="516"/>
      <c r="VHZ125" s="516"/>
      <c r="VIA125" s="516"/>
      <c r="VIB125" s="516"/>
      <c r="VIC125" s="516"/>
      <c r="VID125" s="516"/>
      <c r="VIE125" s="516"/>
      <c r="VIF125" s="516"/>
      <c r="VIG125" s="516"/>
      <c r="VIH125" s="516"/>
      <c r="VII125" s="516"/>
      <c r="VIJ125" s="516"/>
      <c r="VIK125" s="516"/>
      <c r="VIL125" s="516"/>
      <c r="VIM125" s="516"/>
      <c r="VIN125" s="516"/>
      <c r="VIO125" s="516"/>
      <c r="VIP125" s="516"/>
      <c r="VIQ125" s="516"/>
      <c r="VIR125" s="516"/>
      <c r="VIS125" s="516"/>
      <c r="VIT125" s="516"/>
      <c r="VIU125" s="516"/>
      <c r="VIV125" s="516"/>
      <c r="VIW125" s="516"/>
      <c r="VIX125" s="516"/>
      <c r="VIY125" s="516"/>
      <c r="VIZ125" s="516"/>
      <c r="VJA125" s="516"/>
      <c r="VJB125" s="516"/>
      <c r="VJC125" s="516"/>
      <c r="VJD125" s="516"/>
      <c r="VJE125" s="516"/>
      <c r="VJF125" s="516"/>
      <c r="VJG125" s="516"/>
      <c r="VJH125" s="516"/>
      <c r="VJI125" s="516"/>
      <c r="VJJ125" s="516"/>
      <c r="VJK125" s="516"/>
      <c r="VJL125" s="516"/>
      <c r="VJM125" s="516"/>
      <c r="VJN125" s="516"/>
      <c r="VJO125" s="516"/>
      <c r="VJP125" s="516"/>
      <c r="VJQ125" s="516"/>
      <c r="VJR125" s="516"/>
      <c r="VJS125" s="516"/>
      <c r="VJT125" s="516"/>
      <c r="VJU125" s="516"/>
      <c r="VJV125" s="516"/>
      <c r="VJW125" s="516"/>
      <c r="VJX125" s="516"/>
      <c r="VJY125" s="516"/>
      <c r="VJZ125" s="516"/>
      <c r="VKA125" s="516"/>
      <c r="VKB125" s="516"/>
      <c r="VKC125" s="516"/>
      <c r="VKD125" s="516"/>
      <c r="VKE125" s="516"/>
      <c r="VKF125" s="516"/>
      <c r="VKG125" s="516"/>
      <c r="VKH125" s="516"/>
      <c r="VKI125" s="516"/>
      <c r="VKJ125" s="516"/>
      <c r="VKK125" s="516"/>
      <c r="VKL125" s="516"/>
      <c r="VKM125" s="516"/>
      <c r="VKN125" s="516"/>
      <c r="VKO125" s="516"/>
      <c r="VKP125" s="516"/>
      <c r="VKQ125" s="516"/>
      <c r="VKR125" s="516"/>
      <c r="VKS125" s="516"/>
      <c r="VKT125" s="516"/>
      <c r="VKU125" s="516"/>
      <c r="VKV125" s="516"/>
      <c r="VKW125" s="516"/>
      <c r="VKX125" s="516"/>
      <c r="VKY125" s="516"/>
      <c r="VKZ125" s="516"/>
      <c r="VLA125" s="516"/>
      <c r="VLB125" s="516"/>
      <c r="VLC125" s="516"/>
      <c r="VLD125" s="516"/>
      <c r="VLE125" s="516"/>
      <c r="VLF125" s="516"/>
      <c r="VLG125" s="516"/>
      <c r="VLH125" s="516"/>
      <c r="VLI125" s="516"/>
      <c r="VLJ125" s="516"/>
      <c r="VLK125" s="516"/>
      <c r="VLL125" s="516"/>
      <c r="VLM125" s="516"/>
      <c r="VLN125" s="516"/>
      <c r="VLO125" s="516"/>
      <c r="VLP125" s="516"/>
      <c r="VLQ125" s="516"/>
      <c r="VLR125" s="516"/>
      <c r="VLS125" s="516"/>
      <c r="VLT125" s="516"/>
      <c r="VLU125" s="516"/>
      <c r="VLV125" s="516"/>
      <c r="VLW125" s="516"/>
      <c r="VLX125" s="516"/>
      <c r="VLY125" s="516"/>
      <c r="VLZ125" s="516"/>
      <c r="VMA125" s="516"/>
      <c r="VMB125" s="516"/>
      <c r="VMC125" s="516"/>
      <c r="VMD125" s="516"/>
      <c r="VME125" s="516"/>
      <c r="VMF125" s="516"/>
      <c r="VMG125" s="516"/>
      <c r="VMH125" s="516"/>
      <c r="VMI125" s="516"/>
      <c r="VMJ125" s="516"/>
      <c r="VMK125" s="516"/>
      <c r="VML125" s="516"/>
      <c r="VMM125" s="516"/>
      <c r="VMN125" s="516"/>
      <c r="VMO125" s="516"/>
      <c r="VMP125" s="516"/>
      <c r="VMQ125" s="516"/>
      <c r="VMR125" s="516"/>
      <c r="VMS125" s="516"/>
      <c r="VMT125" s="516"/>
      <c r="VMU125" s="516"/>
      <c r="VMV125" s="516"/>
      <c r="VMW125" s="516"/>
      <c r="VMX125" s="516"/>
      <c r="VMY125" s="516"/>
      <c r="VMZ125" s="516"/>
      <c r="VNA125" s="516"/>
      <c r="VNB125" s="516"/>
      <c r="VNC125" s="516"/>
      <c r="VND125" s="516"/>
      <c r="VNE125" s="516"/>
      <c r="VNF125" s="516"/>
      <c r="VNG125" s="516"/>
      <c r="VNH125" s="516"/>
      <c r="VNI125" s="516"/>
      <c r="VNJ125" s="516"/>
      <c r="VNK125" s="516"/>
      <c r="VNL125" s="516"/>
      <c r="VNM125" s="516"/>
      <c r="VNN125" s="516"/>
      <c r="VNO125" s="516"/>
      <c r="VNP125" s="516"/>
      <c r="VNQ125" s="516"/>
      <c r="VNR125" s="516"/>
      <c r="VNS125" s="516"/>
      <c r="VNT125" s="516"/>
      <c r="VNU125" s="516"/>
      <c r="VNV125" s="516"/>
      <c r="VNW125" s="516"/>
      <c r="VNX125" s="516"/>
      <c r="VNY125" s="516"/>
      <c r="VNZ125" s="516"/>
      <c r="VOA125" s="516"/>
      <c r="VOB125" s="516"/>
      <c r="VOC125" s="516"/>
      <c r="VOD125" s="516"/>
      <c r="VOE125" s="516"/>
      <c r="VOF125" s="516"/>
      <c r="VOG125" s="516"/>
      <c r="VOH125" s="516"/>
      <c r="VOI125" s="516"/>
      <c r="VOJ125" s="516"/>
      <c r="VOK125" s="516"/>
      <c r="VOL125" s="516"/>
      <c r="VOM125" s="516"/>
      <c r="VON125" s="516"/>
      <c r="VOO125" s="516"/>
      <c r="VOP125" s="516"/>
      <c r="VOQ125" s="516"/>
      <c r="VOR125" s="516"/>
      <c r="VOS125" s="516"/>
      <c r="VOT125" s="516"/>
      <c r="VOU125" s="516"/>
      <c r="VOV125" s="516"/>
      <c r="VOW125" s="516"/>
      <c r="VOX125" s="516"/>
      <c r="VOY125" s="516"/>
      <c r="VOZ125" s="516"/>
      <c r="VPA125" s="516"/>
      <c r="VPB125" s="516"/>
      <c r="VPC125" s="516"/>
      <c r="VPD125" s="516"/>
      <c r="VPE125" s="516"/>
      <c r="VPF125" s="516"/>
      <c r="VPG125" s="516"/>
      <c r="VPH125" s="516"/>
      <c r="VPI125" s="516"/>
      <c r="VPJ125" s="516"/>
      <c r="VPK125" s="516"/>
      <c r="VPL125" s="516"/>
      <c r="VPM125" s="516"/>
      <c r="VPN125" s="516"/>
      <c r="VPO125" s="516"/>
      <c r="VPP125" s="516"/>
      <c r="VPQ125" s="516"/>
      <c r="VPR125" s="516"/>
      <c r="VPS125" s="516"/>
      <c r="VPT125" s="516"/>
      <c r="VPU125" s="516"/>
      <c r="VPV125" s="516"/>
      <c r="VPW125" s="516"/>
      <c r="VPX125" s="516"/>
      <c r="VPY125" s="516"/>
      <c r="VPZ125" s="516"/>
      <c r="VQA125" s="516"/>
      <c r="VQB125" s="516"/>
      <c r="VQC125" s="516"/>
      <c r="VQD125" s="516"/>
      <c r="VQE125" s="516"/>
      <c r="VQF125" s="516"/>
      <c r="VQG125" s="516"/>
      <c r="VQH125" s="516"/>
      <c r="VQI125" s="516"/>
      <c r="VQJ125" s="516"/>
      <c r="VQK125" s="516"/>
      <c r="VQL125" s="516"/>
      <c r="VQM125" s="516"/>
      <c r="VQN125" s="516"/>
      <c r="VQO125" s="516"/>
      <c r="VQP125" s="516"/>
      <c r="VQQ125" s="516"/>
      <c r="VQR125" s="516"/>
      <c r="VQS125" s="516"/>
      <c r="VQT125" s="516"/>
      <c r="VQU125" s="516"/>
      <c r="VQV125" s="516"/>
      <c r="VQW125" s="516"/>
      <c r="VQX125" s="516"/>
      <c r="VQY125" s="516"/>
      <c r="VQZ125" s="516"/>
      <c r="VRA125" s="516"/>
      <c r="VRB125" s="516"/>
      <c r="VRC125" s="516"/>
      <c r="VRD125" s="516"/>
      <c r="VRE125" s="516"/>
      <c r="VRF125" s="516"/>
      <c r="VRG125" s="516"/>
      <c r="VRH125" s="516"/>
      <c r="VRI125" s="516"/>
      <c r="VRJ125" s="516"/>
      <c r="VRK125" s="516"/>
      <c r="VRL125" s="516"/>
      <c r="VRM125" s="516"/>
      <c r="VRN125" s="516"/>
      <c r="VRO125" s="516"/>
      <c r="VRP125" s="516"/>
      <c r="VRQ125" s="516"/>
      <c r="VRR125" s="516"/>
      <c r="VRS125" s="516"/>
      <c r="VRT125" s="516"/>
      <c r="VRU125" s="516"/>
      <c r="VRV125" s="516"/>
      <c r="VRW125" s="516"/>
      <c r="VRX125" s="516"/>
      <c r="VRY125" s="516"/>
      <c r="VRZ125" s="516"/>
      <c r="VSA125" s="516"/>
      <c r="VSB125" s="516"/>
      <c r="VSC125" s="516"/>
      <c r="VSD125" s="516"/>
      <c r="VSE125" s="516"/>
      <c r="VSF125" s="516"/>
      <c r="VSG125" s="516"/>
      <c r="VSH125" s="516"/>
      <c r="VSI125" s="516"/>
      <c r="VSJ125" s="516"/>
      <c r="VSK125" s="516"/>
      <c r="VSL125" s="516"/>
      <c r="VSM125" s="516"/>
      <c r="VSN125" s="516"/>
      <c r="VSO125" s="516"/>
      <c r="VSP125" s="516"/>
      <c r="VSQ125" s="516"/>
      <c r="VSR125" s="516"/>
      <c r="VSS125" s="516"/>
      <c r="VST125" s="516"/>
      <c r="VSU125" s="516"/>
      <c r="VSV125" s="516"/>
      <c r="VSW125" s="516"/>
      <c r="VSX125" s="516"/>
      <c r="VSY125" s="516"/>
      <c r="VSZ125" s="516"/>
      <c r="VTA125" s="516"/>
      <c r="VTB125" s="516"/>
      <c r="VTC125" s="516"/>
      <c r="VTD125" s="516"/>
      <c r="VTE125" s="516"/>
      <c r="VTF125" s="516"/>
      <c r="VTG125" s="516"/>
      <c r="VTH125" s="516"/>
      <c r="VTI125" s="516"/>
      <c r="VTJ125" s="516"/>
      <c r="VTK125" s="516"/>
      <c r="VTL125" s="516"/>
      <c r="VTM125" s="516"/>
      <c r="VTN125" s="516"/>
      <c r="VTO125" s="516"/>
      <c r="VTP125" s="516"/>
      <c r="VTQ125" s="516"/>
      <c r="VTR125" s="516"/>
      <c r="VTS125" s="516"/>
      <c r="VTT125" s="516"/>
      <c r="VTU125" s="516"/>
      <c r="VTV125" s="516"/>
      <c r="VTW125" s="516"/>
      <c r="VTX125" s="516"/>
      <c r="VTY125" s="516"/>
      <c r="VTZ125" s="516"/>
      <c r="VUA125" s="516"/>
      <c r="VUB125" s="516"/>
      <c r="VUC125" s="516"/>
      <c r="VUD125" s="516"/>
      <c r="VUE125" s="516"/>
      <c r="VUF125" s="516"/>
      <c r="VUG125" s="516"/>
      <c r="VUH125" s="516"/>
      <c r="VUI125" s="516"/>
      <c r="VUJ125" s="516"/>
      <c r="VUK125" s="516"/>
      <c r="VUL125" s="516"/>
      <c r="VUM125" s="516"/>
      <c r="VUN125" s="516"/>
      <c r="VUO125" s="516"/>
      <c r="VUP125" s="516"/>
      <c r="VUQ125" s="516"/>
      <c r="VUR125" s="516"/>
      <c r="VUS125" s="516"/>
      <c r="VUT125" s="516"/>
      <c r="VUU125" s="516"/>
      <c r="VUV125" s="516"/>
      <c r="VUW125" s="516"/>
      <c r="VUX125" s="516"/>
      <c r="VUY125" s="516"/>
      <c r="VUZ125" s="516"/>
      <c r="VVA125" s="516"/>
      <c r="VVB125" s="516"/>
      <c r="VVC125" s="516"/>
      <c r="VVD125" s="516"/>
      <c r="VVE125" s="516"/>
      <c r="VVF125" s="516"/>
      <c r="VVG125" s="516"/>
      <c r="VVH125" s="516"/>
      <c r="VVI125" s="516"/>
      <c r="VVJ125" s="516"/>
      <c r="VVK125" s="516"/>
      <c r="VVL125" s="516"/>
      <c r="VVM125" s="516"/>
      <c r="VVN125" s="516"/>
      <c r="VVO125" s="516"/>
      <c r="VVP125" s="516"/>
      <c r="VVQ125" s="516"/>
      <c r="VVR125" s="516"/>
      <c r="VVS125" s="516"/>
      <c r="VVT125" s="516"/>
      <c r="VVU125" s="516"/>
      <c r="VVV125" s="516"/>
      <c r="VVW125" s="516"/>
      <c r="VVX125" s="516"/>
      <c r="VVY125" s="516"/>
      <c r="VVZ125" s="516"/>
      <c r="VWA125" s="516"/>
      <c r="VWB125" s="516"/>
      <c r="VWC125" s="516"/>
      <c r="VWD125" s="516"/>
      <c r="VWE125" s="516"/>
      <c r="VWF125" s="516"/>
      <c r="VWG125" s="516"/>
      <c r="VWH125" s="516"/>
      <c r="VWI125" s="516"/>
      <c r="VWJ125" s="516"/>
      <c r="VWK125" s="516"/>
      <c r="VWL125" s="516"/>
      <c r="VWM125" s="516"/>
      <c r="VWN125" s="516"/>
      <c r="VWO125" s="516"/>
      <c r="VWP125" s="516"/>
      <c r="VWQ125" s="516"/>
      <c r="VWR125" s="516"/>
      <c r="VWS125" s="516"/>
      <c r="VWT125" s="516"/>
      <c r="VWU125" s="516"/>
      <c r="VWV125" s="516"/>
      <c r="VWW125" s="516"/>
      <c r="VWX125" s="516"/>
      <c r="VWY125" s="516"/>
      <c r="VWZ125" s="516"/>
      <c r="VXA125" s="516"/>
      <c r="VXB125" s="516"/>
      <c r="VXC125" s="516"/>
      <c r="VXD125" s="516"/>
      <c r="VXE125" s="516"/>
      <c r="VXF125" s="516"/>
      <c r="VXG125" s="516"/>
      <c r="VXH125" s="516"/>
      <c r="VXI125" s="516"/>
      <c r="VXJ125" s="516"/>
      <c r="VXK125" s="516"/>
      <c r="VXL125" s="516"/>
      <c r="VXM125" s="516"/>
      <c r="VXN125" s="516"/>
      <c r="VXO125" s="516"/>
      <c r="VXP125" s="516"/>
      <c r="VXQ125" s="516"/>
      <c r="VXR125" s="516"/>
      <c r="VXS125" s="516"/>
      <c r="VXT125" s="516"/>
      <c r="VXU125" s="516"/>
      <c r="VXV125" s="516"/>
      <c r="VXW125" s="516"/>
      <c r="VXX125" s="516"/>
      <c r="VXY125" s="516"/>
      <c r="VXZ125" s="516"/>
      <c r="VYA125" s="516"/>
      <c r="VYB125" s="516"/>
      <c r="VYC125" s="516"/>
      <c r="VYD125" s="516"/>
      <c r="VYE125" s="516"/>
      <c r="VYF125" s="516"/>
      <c r="VYG125" s="516"/>
      <c r="VYH125" s="516"/>
      <c r="VYI125" s="516"/>
      <c r="VYJ125" s="516"/>
      <c r="VYK125" s="516"/>
      <c r="VYL125" s="516"/>
      <c r="VYM125" s="516"/>
      <c r="VYN125" s="516"/>
      <c r="VYO125" s="516"/>
      <c r="VYP125" s="516"/>
      <c r="VYQ125" s="516"/>
      <c r="VYR125" s="516"/>
      <c r="VYS125" s="516"/>
      <c r="VYT125" s="516"/>
      <c r="VYU125" s="516"/>
      <c r="VYV125" s="516"/>
      <c r="VYW125" s="516"/>
      <c r="VYX125" s="516"/>
      <c r="VYY125" s="516"/>
      <c r="VYZ125" s="516"/>
      <c r="VZA125" s="516"/>
      <c r="VZB125" s="516"/>
      <c r="VZC125" s="516"/>
      <c r="VZD125" s="516"/>
      <c r="VZE125" s="516"/>
      <c r="VZF125" s="516"/>
      <c r="VZG125" s="516"/>
      <c r="VZH125" s="516"/>
      <c r="VZI125" s="516"/>
      <c r="VZJ125" s="516"/>
      <c r="VZK125" s="516"/>
      <c r="VZL125" s="516"/>
      <c r="VZM125" s="516"/>
      <c r="VZN125" s="516"/>
      <c r="VZO125" s="516"/>
      <c r="VZP125" s="516"/>
      <c r="VZQ125" s="516"/>
      <c r="VZR125" s="516"/>
      <c r="VZS125" s="516"/>
      <c r="VZT125" s="516"/>
      <c r="VZU125" s="516"/>
      <c r="VZV125" s="516"/>
      <c r="VZW125" s="516"/>
      <c r="VZX125" s="516"/>
      <c r="VZY125" s="516"/>
      <c r="VZZ125" s="516"/>
      <c r="WAA125" s="516"/>
      <c r="WAB125" s="516"/>
      <c r="WAC125" s="516"/>
      <c r="WAD125" s="516"/>
      <c r="WAE125" s="516"/>
      <c r="WAF125" s="516"/>
      <c r="WAG125" s="516"/>
      <c r="WAH125" s="516"/>
      <c r="WAI125" s="516"/>
      <c r="WAJ125" s="516"/>
      <c r="WAK125" s="516"/>
      <c r="WAL125" s="516"/>
      <c r="WAM125" s="516"/>
      <c r="WAN125" s="516"/>
      <c r="WAO125" s="516"/>
      <c r="WAP125" s="516"/>
      <c r="WAQ125" s="516"/>
      <c r="WAR125" s="516"/>
      <c r="WAS125" s="516"/>
      <c r="WAT125" s="516"/>
      <c r="WAU125" s="516"/>
      <c r="WAV125" s="516"/>
      <c r="WAW125" s="516"/>
      <c r="WAX125" s="516"/>
      <c r="WAY125" s="516"/>
      <c r="WAZ125" s="516"/>
      <c r="WBA125" s="516"/>
      <c r="WBB125" s="516"/>
      <c r="WBC125" s="516"/>
      <c r="WBD125" s="516"/>
      <c r="WBE125" s="516"/>
      <c r="WBF125" s="516"/>
      <c r="WBG125" s="516"/>
      <c r="WBH125" s="516"/>
      <c r="WBI125" s="516"/>
      <c r="WBJ125" s="516"/>
      <c r="WBK125" s="516"/>
      <c r="WBL125" s="516"/>
      <c r="WBM125" s="516"/>
      <c r="WBN125" s="516"/>
      <c r="WBO125" s="516"/>
      <c r="WBP125" s="516"/>
      <c r="WBQ125" s="516"/>
      <c r="WBR125" s="516"/>
      <c r="WBS125" s="516"/>
      <c r="WBT125" s="516"/>
      <c r="WBU125" s="516"/>
      <c r="WBV125" s="516"/>
      <c r="WBW125" s="516"/>
      <c r="WBX125" s="516"/>
      <c r="WBY125" s="516"/>
      <c r="WBZ125" s="516"/>
      <c r="WCA125" s="516"/>
      <c r="WCB125" s="516"/>
      <c r="WCC125" s="516"/>
      <c r="WCD125" s="516"/>
      <c r="WCE125" s="516"/>
      <c r="WCF125" s="516"/>
      <c r="WCG125" s="516"/>
      <c r="WCH125" s="516"/>
      <c r="WCI125" s="516"/>
      <c r="WCJ125" s="516"/>
      <c r="WCK125" s="516"/>
      <c r="WCL125" s="516"/>
      <c r="WCM125" s="516"/>
      <c r="WCN125" s="516"/>
      <c r="WCO125" s="516"/>
      <c r="WCP125" s="516"/>
      <c r="WCQ125" s="516"/>
      <c r="WCR125" s="516"/>
      <c r="WCS125" s="516"/>
      <c r="WCT125" s="516"/>
      <c r="WCU125" s="516"/>
      <c r="WCV125" s="516"/>
      <c r="WCW125" s="516"/>
      <c r="WCX125" s="516"/>
      <c r="WCY125" s="516"/>
      <c r="WCZ125" s="516"/>
      <c r="WDA125" s="516"/>
      <c r="WDB125" s="516"/>
      <c r="WDC125" s="516"/>
      <c r="WDD125" s="516"/>
      <c r="WDE125" s="516"/>
      <c r="WDF125" s="516"/>
      <c r="WDG125" s="516"/>
      <c r="WDH125" s="516"/>
      <c r="WDI125" s="516"/>
      <c r="WDJ125" s="516"/>
      <c r="WDK125" s="516"/>
      <c r="WDL125" s="516"/>
      <c r="WDM125" s="516"/>
      <c r="WDN125" s="516"/>
      <c r="WDO125" s="516"/>
      <c r="WDP125" s="516"/>
      <c r="WDQ125" s="516"/>
      <c r="WDR125" s="516"/>
      <c r="WDS125" s="516"/>
      <c r="WDT125" s="516"/>
      <c r="WDU125" s="516"/>
      <c r="WDV125" s="516"/>
      <c r="WDW125" s="516"/>
      <c r="WDX125" s="516"/>
      <c r="WDY125" s="516"/>
      <c r="WDZ125" s="516"/>
      <c r="WEA125" s="516"/>
      <c r="WEB125" s="516"/>
      <c r="WEC125" s="516"/>
      <c r="WED125" s="516"/>
      <c r="WEE125" s="516"/>
      <c r="WEF125" s="516"/>
      <c r="WEG125" s="516"/>
      <c r="WEH125" s="516"/>
      <c r="WEI125" s="516"/>
      <c r="WEJ125" s="516"/>
      <c r="WEK125" s="516"/>
      <c r="WEL125" s="516"/>
      <c r="WEM125" s="516"/>
      <c r="WEN125" s="516"/>
      <c r="WEO125" s="516"/>
      <c r="WEP125" s="516"/>
      <c r="WEQ125" s="516"/>
      <c r="WER125" s="516"/>
      <c r="WES125" s="516"/>
      <c r="WET125" s="516"/>
      <c r="WEU125" s="516"/>
      <c r="WEV125" s="516"/>
      <c r="WEW125" s="516"/>
      <c r="WEX125" s="516"/>
      <c r="WEY125" s="516"/>
      <c r="WEZ125" s="516"/>
      <c r="WFA125" s="516"/>
      <c r="WFB125" s="516"/>
      <c r="WFC125" s="516"/>
      <c r="WFD125" s="516"/>
      <c r="WFE125" s="516"/>
      <c r="WFF125" s="516"/>
      <c r="WFG125" s="516"/>
      <c r="WFH125" s="516"/>
      <c r="WFI125" s="516"/>
      <c r="WFJ125" s="516"/>
      <c r="WFK125" s="516"/>
      <c r="WFL125" s="516"/>
      <c r="WFM125" s="516"/>
      <c r="WFN125" s="516"/>
      <c r="WFO125" s="516"/>
      <c r="WFP125" s="516"/>
      <c r="WFQ125" s="516"/>
      <c r="WFR125" s="516"/>
      <c r="WFS125" s="516"/>
      <c r="WFT125" s="516"/>
      <c r="WFU125" s="516"/>
      <c r="WFV125" s="516"/>
      <c r="WFW125" s="516"/>
      <c r="WFX125" s="516"/>
      <c r="WFY125" s="516"/>
      <c r="WFZ125" s="516"/>
      <c r="WGA125" s="516"/>
      <c r="WGB125" s="516"/>
      <c r="WGC125" s="516"/>
      <c r="WGD125" s="516"/>
      <c r="WGE125" s="516"/>
      <c r="WGF125" s="516"/>
      <c r="WGG125" s="516"/>
      <c r="WGH125" s="516"/>
      <c r="WGI125" s="516"/>
      <c r="WGJ125" s="516"/>
      <c r="WGK125" s="516"/>
      <c r="WGL125" s="516"/>
      <c r="WGM125" s="516"/>
      <c r="WGN125" s="516"/>
      <c r="WGO125" s="516"/>
      <c r="WGP125" s="516"/>
      <c r="WGQ125" s="516"/>
      <c r="WGR125" s="516"/>
      <c r="WGS125" s="516"/>
      <c r="WGT125" s="516"/>
      <c r="WGU125" s="516"/>
      <c r="WGV125" s="516"/>
      <c r="WGW125" s="516"/>
      <c r="WGX125" s="516"/>
      <c r="WGY125" s="516"/>
      <c r="WGZ125" s="516"/>
      <c r="WHA125" s="516"/>
      <c r="WHB125" s="516"/>
      <c r="WHC125" s="516"/>
      <c r="WHD125" s="516"/>
      <c r="WHE125" s="516"/>
      <c r="WHF125" s="516"/>
      <c r="WHG125" s="516"/>
      <c r="WHH125" s="516"/>
      <c r="WHI125" s="516"/>
      <c r="WHJ125" s="516"/>
      <c r="WHK125" s="516"/>
      <c r="WHL125" s="516"/>
      <c r="WHM125" s="516"/>
      <c r="WHN125" s="516"/>
      <c r="WHO125" s="516"/>
      <c r="WHP125" s="516"/>
      <c r="WHQ125" s="516"/>
      <c r="WHR125" s="516"/>
      <c r="WHS125" s="516"/>
      <c r="WHT125" s="516"/>
      <c r="WHU125" s="516"/>
      <c r="WHV125" s="516"/>
      <c r="WHW125" s="516"/>
      <c r="WHX125" s="516"/>
      <c r="WHY125" s="516"/>
      <c r="WHZ125" s="516"/>
      <c r="WIA125" s="516"/>
      <c r="WIB125" s="516"/>
      <c r="WIC125" s="516"/>
      <c r="WID125" s="516"/>
      <c r="WIE125" s="516"/>
      <c r="WIF125" s="516"/>
      <c r="WIG125" s="516"/>
      <c r="WIH125" s="516"/>
      <c r="WII125" s="516"/>
      <c r="WIJ125" s="516"/>
      <c r="WIK125" s="516"/>
      <c r="WIL125" s="516"/>
      <c r="WIM125" s="516"/>
      <c r="WIN125" s="516"/>
      <c r="WIO125" s="516"/>
      <c r="WIP125" s="516"/>
      <c r="WIQ125" s="516"/>
      <c r="WIR125" s="516"/>
      <c r="WIS125" s="516"/>
      <c r="WIT125" s="516"/>
      <c r="WIU125" s="516"/>
      <c r="WIV125" s="516"/>
      <c r="WIW125" s="516"/>
      <c r="WIX125" s="516"/>
      <c r="WIY125" s="516"/>
      <c r="WIZ125" s="516"/>
      <c r="WJA125" s="516"/>
      <c r="WJB125" s="516"/>
      <c r="WJC125" s="516"/>
      <c r="WJD125" s="516"/>
      <c r="WJE125" s="516"/>
      <c r="WJF125" s="516"/>
      <c r="WJG125" s="516"/>
      <c r="WJH125" s="516"/>
      <c r="WJI125" s="516"/>
      <c r="WJJ125" s="516"/>
      <c r="WJK125" s="516"/>
      <c r="WJL125" s="516"/>
      <c r="WJM125" s="516"/>
      <c r="WJN125" s="516"/>
      <c r="WJO125" s="516"/>
      <c r="WJP125" s="516"/>
      <c r="WJQ125" s="516"/>
      <c r="WJR125" s="516"/>
      <c r="WJS125" s="516"/>
      <c r="WJT125" s="516"/>
      <c r="WJU125" s="516"/>
      <c r="WJV125" s="516"/>
      <c r="WJW125" s="516"/>
      <c r="WJX125" s="516"/>
      <c r="WJY125" s="516"/>
      <c r="WJZ125" s="516"/>
      <c r="WKA125" s="516"/>
      <c r="WKB125" s="516"/>
      <c r="WKC125" s="516"/>
      <c r="WKD125" s="516"/>
      <c r="WKE125" s="516"/>
      <c r="WKF125" s="516"/>
      <c r="WKG125" s="516"/>
      <c r="WKH125" s="516"/>
      <c r="WKI125" s="516"/>
      <c r="WKJ125" s="516"/>
      <c r="WKK125" s="516"/>
      <c r="WKL125" s="516"/>
      <c r="WKM125" s="516"/>
      <c r="WKN125" s="516"/>
      <c r="WKO125" s="516"/>
      <c r="WKP125" s="516"/>
      <c r="WKQ125" s="516"/>
      <c r="WKR125" s="516"/>
      <c r="WKS125" s="516"/>
      <c r="WKT125" s="516"/>
      <c r="WKU125" s="516"/>
      <c r="WKV125" s="516"/>
      <c r="WKW125" s="516"/>
      <c r="WKX125" s="516"/>
      <c r="WKY125" s="516"/>
      <c r="WKZ125" s="516"/>
      <c r="WLA125" s="516"/>
      <c r="WLB125" s="516"/>
      <c r="WLC125" s="516"/>
      <c r="WLD125" s="516"/>
      <c r="WLE125" s="516"/>
      <c r="WLF125" s="516"/>
      <c r="WLG125" s="516"/>
      <c r="WLH125" s="516"/>
      <c r="WLI125" s="516"/>
      <c r="WLJ125" s="516"/>
      <c r="WLK125" s="516"/>
      <c r="WLL125" s="516"/>
      <c r="WLM125" s="516"/>
      <c r="WLN125" s="516"/>
      <c r="WLO125" s="516"/>
      <c r="WLP125" s="516"/>
      <c r="WLQ125" s="516"/>
      <c r="WLR125" s="516"/>
      <c r="WLS125" s="516"/>
      <c r="WLT125" s="516"/>
      <c r="WLU125" s="516"/>
      <c r="WLV125" s="516"/>
      <c r="WLW125" s="516"/>
      <c r="WLX125" s="516"/>
      <c r="WLY125" s="516"/>
      <c r="WLZ125" s="516"/>
      <c r="WMA125" s="516"/>
      <c r="WMB125" s="516"/>
      <c r="WMC125" s="516"/>
      <c r="WMD125" s="516"/>
      <c r="WME125" s="516"/>
      <c r="WMF125" s="516"/>
      <c r="WMG125" s="516"/>
      <c r="WMH125" s="516"/>
      <c r="WMI125" s="516"/>
      <c r="WMJ125" s="516"/>
      <c r="WMK125" s="516"/>
      <c r="WML125" s="516"/>
      <c r="WMM125" s="516"/>
      <c r="WMN125" s="516"/>
      <c r="WMO125" s="516"/>
      <c r="WMP125" s="516"/>
      <c r="WMQ125" s="516"/>
      <c r="WMR125" s="516"/>
      <c r="WMS125" s="516"/>
      <c r="WMT125" s="516"/>
      <c r="WMU125" s="516"/>
      <c r="WMV125" s="516"/>
      <c r="WMW125" s="516"/>
      <c r="WMX125" s="516"/>
      <c r="WMY125" s="516"/>
      <c r="WMZ125" s="516"/>
      <c r="WNA125" s="516"/>
      <c r="WNB125" s="516"/>
      <c r="WNC125" s="516"/>
      <c r="WND125" s="516"/>
      <c r="WNE125" s="516"/>
      <c r="WNF125" s="516"/>
      <c r="WNG125" s="516"/>
      <c r="WNH125" s="516"/>
      <c r="WNI125" s="516"/>
      <c r="WNJ125" s="516"/>
      <c r="WNK125" s="516"/>
      <c r="WNL125" s="516"/>
      <c r="WNM125" s="516"/>
      <c r="WNN125" s="516"/>
      <c r="WNO125" s="516"/>
      <c r="WNP125" s="516"/>
      <c r="WNQ125" s="516"/>
      <c r="WNR125" s="516"/>
      <c r="WNS125" s="516"/>
      <c r="WNT125" s="516"/>
      <c r="WNU125" s="516"/>
      <c r="WNV125" s="516"/>
      <c r="WNW125" s="516"/>
      <c r="WNX125" s="516"/>
      <c r="WNY125" s="516"/>
      <c r="WNZ125" s="516"/>
      <c r="WOA125" s="516"/>
      <c r="WOB125" s="516"/>
      <c r="WOC125" s="516"/>
      <c r="WOD125" s="516"/>
      <c r="WOE125" s="516"/>
      <c r="WOF125" s="516"/>
      <c r="WOG125" s="516"/>
      <c r="WOH125" s="516"/>
      <c r="WOI125" s="516"/>
      <c r="WOJ125" s="516"/>
      <c r="WOK125" s="516"/>
      <c r="WOL125" s="516"/>
      <c r="WOM125" s="516"/>
      <c r="WON125" s="516"/>
      <c r="WOO125" s="516"/>
      <c r="WOP125" s="516"/>
      <c r="WOQ125" s="516"/>
      <c r="WOR125" s="516"/>
      <c r="WOS125" s="516"/>
      <c r="WOT125" s="516"/>
      <c r="WOU125" s="516"/>
      <c r="WOV125" s="516"/>
      <c r="WOW125" s="516"/>
      <c r="WOX125" s="516"/>
      <c r="WOY125" s="516"/>
      <c r="WOZ125" s="516"/>
      <c r="WPA125" s="516"/>
      <c r="WPB125" s="516"/>
      <c r="WPC125" s="516"/>
      <c r="WPD125" s="516"/>
      <c r="WPE125" s="516"/>
      <c r="WPF125" s="516"/>
      <c r="WPG125" s="516"/>
      <c r="WPH125" s="516"/>
      <c r="WPI125" s="516"/>
      <c r="WPJ125" s="516"/>
      <c r="WPK125" s="516"/>
      <c r="WPL125" s="516"/>
      <c r="WPM125" s="516"/>
      <c r="WPN125" s="516"/>
      <c r="WPO125" s="516"/>
      <c r="WPP125" s="516"/>
      <c r="WPQ125" s="516"/>
      <c r="WPR125" s="516"/>
      <c r="WPS125" s="516"/>
      <c r="WPT125" s="516"/>
      <c r="WPU125" s="516"/>
      <c r="WPV125" s="516"/>
      <c r="WPW125" s="516"/>
      <c r="WPX125" s="516"/>
      <c r="WPY125" s="516"/>
      <c r="WPZ125" s="516"/>
      <c r="WQA125" s="516"/>
      <c r="WQB125" s="516"/>
      <c r="WQC125" s="516"/>
      <c r="WQD125" s="516"/>
      <c r="WQE125" s="516"/>
      <c r="WQF125" s="516"/>
      <c r="WQG125" s="516"/>
      <c r="WQH125" s="516"/>
      <c r="WQI125" s="516"/>
      <c r="WQJ125" s="516"/>
      <c r="WQK125" s="516"/>
      <c r="WQL125" s="516"/>
      <c r="WQM125" s="516"/>
      <c r="WQN125" s="516"/>
      <c r="WQO125" s="516"/>
      <c r="WQP125" s="516"/>
      <c r="WQQ125" s="516"/>
      <c r="WQR125" s="516"/>
      <c r="WQS125" s="516"/>
      <c r="WQT125" s="516"/>
      <c r="WQU125" s="516"/>
      <c r="WQV125" s="516"/>
      <c r="WQW125" s="516"/>
      <c r="WQX125" s="516"/>
      <c r="WQY125" s="516"/>
      <c r="WQZ125" s="516"/>
      <c r="WRA125" s="516"/>
      <c r="WRB125" s="516"/>
      <c r="WRC125" s="516"/>
      <c r="WRD125" s="516"/>
      <c r="WRE125" s="516"/>
      <c r="WRF125" s="516"/>
      <c r="WRG125" s="516"/>
      <c r="WRH125" s="516"/>
      <c r="WRI125" s="516"/>
      <c r="WRJ125" s="516"/>
      <c r="WRK125" s="516"/>
      <c r="WRL125" s="516"/>
      <c r="WRM125" s="516"/>
      <c r="WRN125" s="516"/>
      <c r="WRO125" s="516"/>
      <c r="WRP125" s="516"/>
      <c r="WRQ125" s="516"/>
      <c r="WRR125" s="516"/>
      <c r="WRS125" s="516"/>
      <c r="WRT125" s="516"/>
      <c r="WRU125" s="516"/>
      <c r="WRV125" s="516"/>
      <c r="WRW125" s="516"/>
      <c r="WRX125" s="516"/>
      <c r="WRY125" s="516"/>
      <c r="WRZ125" s="516"/>
      <c r="WSA125" s="516"/>
      <c r="WSB125" s="516"/>
      <c r="WSC125" s="516"/>
      <c r="WSD125" s="516"/>
      <c r="WSE125" s="516"/>
      <c r="WSF125" s="516"/>
      <c r="WSG125" s="516"/>
      <c r="WSH125" s="516"/>
      <c r="WSI125" s="516"/>
      <c r="WSJ125" s="516"/>
      <c r="WSK125" s="516"/>
      <c r="WSL125" s="516"/>
      <c r="WSM125" s="516"/>
      <c r="WSN125" s="516"/>
      <c r="WSO125" s="516"/>
      <c r="WSP125" s="516"/>
      <c r="WSQ125" s="516"/>
      <c r="WSR125" s="516"/>
      <c r="WSS125" s="516"/>
      <c r="WST125" s="516"/>
      <c r="WSU125" s="516"/>
      <c r="WSV125" s="516"/>
      <c r="WSW125" s="516"/>
      <c r="WSX125" s="516"/>
      <c r="WSY125" s="516"/>
      <c r="WSZ125" s="516"/>
      <c r="WTA125" s="516"/>
      <c r="WTB125" s="516"/>
      <c r="WTC125" s="516"/>
      <c r="WTD125" s="516"/>
      <c r="WTE125" s="516"/>
      <c r="WTF125" s="516"/>
      <c r="WTG125" s="516"/>
      <c r="WTH125" s="516"/>
      <c r="WTI125" s="516"/>
      <c r="WTJ125" s="516"/>
      <c r="WTK125" s="516"/>
      <c r="WTL125" s="516"/>
      <c r="WTM125" s="516"/>
      <c r="WTN125" s="516"/>
      <c r="WTO125" s="516"/>
      <c r="WTP125" s="516"/>
      <c r="WTQ125" s="516"/>
      <c r="WTR125" s="516"/>
      <c r="WTS125" s="516"/>
      <c r="WTT125" s="516"/>
      <c r="WTU125" s="516"/>
      <c r="WTV125" s="516"/>
      <c r="WTW125" s="516"/>
      <c r="WTX125" s="516"/>
      <c r="WTY125" s="516"/>
      <c r="WTZ125" s="516"/>
      <c r="WUA125" s="516"/>
      <c r="WUB125" s="516"/>
      <c r="WUC125" s="516"/>
      <c r="WUD125" s="516"/>
      <c r="WUE125" s="516"/>
      <c r="WUF125" s="516"/>
      <c r="WUG125" s="516"/>
      <c r="WUH125" s="516"/>
      <c r="WUI125" s="516"/>
      <c r="WUJ125" s="516"/>
      <c r="WUK125" s="516"/>
      <c r="WUL125" s="516"/>
      <c r="WUM125" s="516"/>
      <c r="WUN125" s="516"/>
      <c r="WUO125" s="516"/>
      <c r="WUP125" s="516"/>
      <c r="WUQ125" s="516"/>
      <c r="WUR125" s="516"/>
      <c r="WUS125" s="516"/>
      <c r="WUT125" s="516"/>
      <c r="WUU125" s="516"/>
      <c r="WUV125" s="516"/>
      <c r="WUW125" s="516"/>
      <c r="WUX125" s="516"/>
      <c r="WUY125" s="516"/>
      <c r="WUZ125" s="516"/>
      <c r="WVA125" s="516"/>
      <c r="WVB125" s="516"/>
      <c r="WVC125" s="516"/>
      <c r="WVD125" s="516"/>
      <c r="WVE125" s="516"/>
      <c r="WVF125" s="516"/>
      <c r="WVG125" s="516"/>
      <c r="WVH125" s="516"/>
      <c r="WVI125" s="516"/>
      <c r="WVJ125" s="516"/>
      <c r="WVK125" s="516"/>
      <c r="WVL125" s="516"/>
      <c r="WVM125" s="516"/>
      <c r="WVN125" s="516"/>
      <c r="WVO125" s="516"/>
      <c r="WVP125" s="516"/>
      <c r="WVQ125" s="516"/>
    </row>
    <row r="126" spans="1:16137" s="513" customFormat="1">
      <c r="C126" s="611"/>
      <c r="D126" s="612"/>
      <c r="F126" s="514"/>
      <c r="G126" s="515"/>
      <c r="J126" s="516"/>
      <c r="K126" s="516"/>
      <c r="L126" s="516"/>
      <c r="M126" s="516"/>
      <c r="N126" s="516"/>
      <c r="O126" s="516"/>
      <c r="P126" s="516"/>
      <c r="Q126" s="516"/>
      <c r="R126" s="516"/>
      <c r="S126" s="516"/>
      <c r="T126" s="516"/>
      <c r="U126" s="516"/>
      <c r="V126" s="516"/>
      <c r="W126" s="516"/>
      <c r="X126" s="516"/>
      <c r="Y126" s="516"/>
      <c r="Z126" s="516"/>
      <c r="AA126" s="516"/>
      <c r="AB126" s="516"/>
      <c r="AC126" s="516"/>
      <c r="AD126" s="516"/>
      <c r="AE126" s="516"/>
      <c r="AF126" s="516"/>
      <c r="AG126" s="516"/>
      <c r="AH126" s="516"/>
      <c r="AI126" s="516"/>
      <c r="AJ126" s="516"/>
      <c r="AK126" s="516"/>
      <c r="AL126" s="516"/>
      <c r="AM126" s="516"/>
      <c r="AN126" s="516"/>
      <c r="AO126" s="516"/>
      <c r="AP126" s="516"/>
      <c r="AQ126" s="516"/>
      <c r="AR126" s="516"/>
      <c r="AS126" s="516"/>
      <c r="AT126" s="516"/>
      <c r="AU126" s="516"/>
      <c r="AV126" s="516"/>
      <c r="AW126" s="516"/>
      <c r="AX126" s="516"/>
      <c r="AY126" s="516"/>
      <c r="AZ126" s="516"/>
      <c r="BA126" s="516"/>
      <c r="BB126" s="516"/>
      <c r="BC126" s="516"/>
      <c r="BD126" s="516"/>
      <c r="BE126" s="516"/>
      <c r="BF126" s="516"/>
      <c r="BG126" s="516"/>
      <c r="BH126" s="516"/>
      <c r="BI126" s="516"/>
      <c r="BJ126" s="516"/>
      <c r="BK126" s="516"/>
      <c r="BL126" s="516"/>
      <c r="BM126" s="516"/>
      <c r="BN126" s="516"/>
      <c r="BO126" s="516"/>
      <c r="BP126" s="516"/>
      <c r="BQ126" s="516"/>
      <c r="BR126" s="516"/>
      <c r="BS126" s="516"/>
      <c r="BT126" s="516"/>
      <c r="BU126" s="516"/>
      <c r="BV126" s="516"/>
      <c r="BW126" s="516"/>
      <c r="BX126" s="516"/>
      <c r="BY126" s="516"/>
      <c r="BZ126" s="516"/>
      <c r="CA126" s="516"/>
      <c r="CB126" s="516"/>
      <c r="CC126" s="516"/>
      <c r="CD126" s="516"/>
      <c r="CE126" s="516"/>
      <c r="CF126" s="516"/>
      <c r="CG126" s="516"/>
      <c r="CH126" s="516"/>
      <c r="CI126" s="516"/>
      <c r="CJ126" s="516"/>
      <c r="CK126" s="516"/>
      <c r="CL126" s="516"/>
      <c r="CM126" s="516"/>
      <c r="CN126" s="516"/>
      <c r="CO126" s="516"/>
      <c r="CP126" s="516"/>
      <c r="CQ126" s="516"/>
      <c r="CR126" s="516"/>
      <c r="CS126" s="516"/>
      <c r="CT126" s="516"/>
      <c r="CU126" s="516"/>
      <c r="CV126" s="516"/>
      <c r="CW126" s="516"/>
      <c r="CX126" s="516"/>
      <c r="CY126" s="516"/>
      <c r="CZ126" s="516"/>
      <c r="DA126" s="516"/>
      <c r="DB126" s="516"/>
      <c r="DC126" s="516"/>
      <c r="DD126" s="516"/>
      <c r="DE126" s="516"/>
      <c r="DF126" s="516"/>
      <c r="DG126" s="516"/>
      <c r="DH126" s="516"/>
      <c r="DI126" s="516"/>
      <c r="DJ126" s="516"/>
      <c r="DK126" s="516"/>
      <c r="DL126" s="516"/>
      <c r="DM126" s="516"/>
      <c r="DN126" s="516"/>
      <c r="DO126" s="516"/>
      <c r="DP126" s="516"/>
      <c r="DQ126" s="516"/>
      <c r="DR126" s="516"/>
      <c r="DS126" s="516"/>
      <c r="DT126" s="516"/>
      <c r="DU126" s="516"/>
      <c r="DV126" s="516"/>
      <c r="DW126" s="516"/>
      <c r="DX126" s="516"/>
      <c r="DY126" s="516"/>
      <c r="DZ126" s="516"/>
      <c r="EA126" s="516"/>
      <c r="EB126" s="516"/>
      <c r="EC126" s="516"/>
      <c r="ED126" s="516"/>
      <c r="EE126" s="516"/>
      <c r="EF126" s="516"/>
      <c r="EG126" s="516"/>
      <c r="EH126" s="516"/>
      <c r="EI126" s="516"/>
      <c r="EJ126" s="516"/>
      <c r="EK126" s="516"/>
      <c r="EL126" s="516"/>
      <c r="EM126" s="516"/>
      <c r="EN126" s="516"/>
      <c r="EO126" s="516"/>
      <c r="EP126" s="516"/>
      <c r="EQ126" s="516"/>
      <c r="ER126" s="516"/>
      <c r="ES126" s="516"/>
      <c r="ET126" s="516"/>
      <c r="EU126" s="516"/>
      <c r="EV126" s="516"/>
      <c r="EW126" s="516"/>
      <c r="EX126" s="516"/>
      <c r="EY126" s="516"/>
      <c r="EZ126" s="516"/>
      <c r="FA126" s="516"/>
      <c r="FB126" s="516"/>
      <c r="FC126" s="516"/>
      <c r="FD126" s="516"/>
      <c r="FE126" s="516"/>
      <c r="FF126" s="516"/>
      <c r="FG126" s="516"/>
      <c r="FH126" s="516"/>
      <c r="FI126" s="516"/>
      <c r="FJ126" s="516"/>
      <c r="FK126" s="516"/>
      <c r="FL126" s="516"/>
      <c r="FM126" s="516"/>
      <c r="FN126" s="516"/>
      <c r="FO126" s="516"/>
      <c r="FP126" s="516"/>
      <c r="FQ126" s="516"/>
      <c r="FR126" s="516"/>
      <c r="FS126" s="516"/>
      <c r="FT126" s="516"/>
      <c r="FU126" s="516"/>
      <c r="FV126" s="516"/>
      <c r="FW126" s="516"/>
      <c r="FX126" s="516"/>
      <c r="FY126" s="516"/>
      <c r="FZ126" s="516"/>
      <c r="GA126" s="516"/>
      <c r="GB126" s="516"/>
      <c r="GC126" s="516"/>
      <c r="GD126" s="516"/>
      <c r="GE126" s="516"/>
      <c r="GF126" s="516"/>
      <c r="GG126" s="516"/>
      <c r="GH126" s="516"/>
      <c r="GI126" s="516"/>
      <c r="GJ126" s="516"/>
      <c r="GK126" s="516"/>
      <c r="GL126" s="516"/>
      <c r="GM126" s="516"/>
      <c r="GN126" s="516"/>
      <c r="GO126" s="516"/>
      <c r="GP126" s="516"/>
      <c r="GQ126" s="516"/>
      <c r="GR126" s="516"/>
      <c r="GS126" s="516"/>
      <c r="GT126" s="516"/>
      <c r="GU126" s="516"/>
      <c r="GV126" s="516"/>
      <c r="GW126" s="516"/>
      <c r="GX126" s="516"/>
      <c r="GY126" s="516"/>
      <c r="GZ126" s="516"/>
      <c r="HA126" s="516"/>
      <c r="HB126" s="516"/>
      <c r="HC126" s="516"/>
      <c r="HD126" s="516"/>
      <c r="HE126" s="516"/>
      <c r="HF126" s="516"/>
      <c r="HG126" s="516"/>
      <c r="HH126" s="516"/>
      <c r="HI126" s="516"/>
      <c r="HJ126" s="516"/>
      <c r="HK126" s="516"/>
      <c r="HL126" s="516"/>
      <c r="HM126" s="516"/>
      <c r="HN126" s="516"/>
      <c r="HO126" s="516"/>
      <c r="HP126" s="516"/>
      <c r="HQ126" s="516"/>
      <c r="HR126" s="516"/>
      <c r="HS126" s="516"/>
      <c r="HT126" s="516"/>
      <c r="HU126" s="516"/>
      <c r="HV126" s="516"/>
      <c r="HW126" s="516"/>
      <c r="HX126" s="516"/>
      <c r="HY126" s="516"/>
      <c r="HZ126" s="516"/>
      <c r="IA126" s="516"/>
      <c r="IB126" s="516"/>
      <c r="IC126" s="516"/>
      <c r="ID126" s="516"/>
      <c r="IE126" s="516"/>
      <c r="IF126" s="516"/>
      <c r="IG126" s="516"/>
      <c r="IH126" s="516"/>
      <c r="II126" s="516"/>
      <c r="IJ126" s="516"/>
      <c r="IK126" s="516"/>
      <c r="IL126" s="516"/>
      <c r="IM126" s="516"/>
      <c r="IN126" s="516"/>
      <c r="IO126" s="516"/>
      <c r="IP126" s="516"/>
      <c r="IQ126" s="516"/>
      <c r="IR126" s="516"/>
      <c r="IS126" s="516"/>
      <c r="IT126" s="516"/>
      <c r="IU126" s="516"/>
      <c r="IV126" s="516"/>
      <c r="IW126" s="516"/>
      <c r="IX126" s="516"/>
      <c r="IY126" s="516"/>
      <c r="IZ126" s="516"/>
      <c r="JA126" s="516"/>
      <c r="JB126" s="516"/>
      <c r="JC126" s="516"/>
      <c r="JD126" s="516"/>
      <c r="JE126" s="516"/>
      <c r="JF126" s="516"/>
      <c r="JG126" s="516"/>
      <c r="JH126" s="516"/>
      <c r="JI126" s="516"/>
      <c r="JJ126" s="516"/>
      <c r="JK126" s="516"/>
      <c r="JL126" s="516"/>
      <c r="JM126" s="516"/>
      <c r="JN126" s="516"/>
      <c r="JO126" s="516"/>
      <c r="JP126" s="516"/>
      <c r="JQ126" s="516"/>
      <c r="JR126" s="516"/>
      <c r="JS126" s="516"/>
      <c r="JT126" s="516"/>
      <c r="JU126" s="516"/>
      <c r="JV126" s="516"/>
      <c r="JW126" s="516"/>
      <c r="JX126" s="516"/>
      <c r="JY126" s="516"/>
      <c r="JZ126" s="516"/>
      <c r="KA126" s="516"/>
      <c r="KB126" s="516"/>
      <c r="KC126" s="516"/>
      <c r="KD126" s="516"/>
      <c r="KE126" s="516"/>
      <c r="KF126" s="516"/>
      <c r="KG126" s="516"/>
      <c r="KH126" s="516"/>
      <c r="KI126" s="516"/>
      <c r="KJ126" s="516"/>
      <c r="KK126" s="516"/>
      <c r="KL126" s="516"/>
      <c r="KM126" s="516"/>
      <c r="KN126" s="516"/>
      <c r="KO126" s="516"/>
      <c r="KP126" s="516"/>
      <c r="KQ126" s="516"/>
      <c r="KR126" s="516"/>
      <c r="KS126" s="516"/>
      <c r="KT126" s="516"/>
      <c r="KU126" s="516"/>
      <c r="KV126" s="516"/>
      <c r="KW126" s="516"/>
      <c r="KX126" s="516"/>
      <c r="KY126" s="516"/>
      <c r="KZ126" s="516"/>
      <c r="LA126" s="516"/>
      <c r="LB126" s="516"/>
      <c r="LC126" s="516"/>
      <c r="LD126" s="516"/>
      <c r="LE126" s="516"/>
      <c r="LF126" s="516"/>
      <c r="LG126" s="516"/>
      <c r="LH126" s="516"/>
      <c r="LI126" s="516"/>
      <c r="LJ126" s="516"/>
      <c r="LK126" s="516"/>
      <c r="LL126" s="516"/>
      <c r="LM126" s="516"/>
      <c r="LN126" s="516"/>
      <c r="LO126" s="516"/>
      <c r="LP126" s="516"/>
      <c r="LQ126" s="516"/>
      <c r="LR126" s="516"/>
      <c r="LS126" s="516"/>
      <c r="LT126" s="516"/>
      <c r="LU126" s="516"/>
      <c r="LV126" s="516"/>
      <c r="LW126" s="516"/>
      <c r="LX126" s="516"/>
      <c r="LY126" s="516"/>
      <c r="LZ126" s="516"/>
      <c r="MA126" s="516"/>
      <c r="MB126" s="516"/>
      <c r="MC126" s="516"/>
      <c r="MD126" s="516"/>
      <c r="ME126" s="516"/>
      <c r="MF126" s="516"/>
      <c r="MG126" s="516"/>
      <c r="MH126" s="516"/>
      <c r="MI126" s="516"/>
      <c r="MJ126" s="516"/>
      <c r="MK126" s="516"/>
      <c r="ML126" s="516"/>
      <c r="MM126" s="516"/>
      <c r="MN126" s="516"/>
      <c r="MO126" s="516"/>
      <c r="MP126" s="516"/>
      <c r="MQ126" s="516"/>
      <c r="MR126" s="516"/>
      <c r="MS126" s="516"/>
      <c r="MT126" s="516"/>
      <c r="MU126" s="516"/>
      <c r="MV126" s="516"/>
      <c r="MW126" s="516"/>
      <c r="MX126" s="516"/>
      <c r="MY126" s="516"/>
      <c r="MZ126" s="516"/>
      <c r="NA126" s="516"/>
      <c r="NB126" s="516"/>
      <c r="NC126" s="516"/>
      <c r="ND126" s="516"/>
      <c r="NE126" s="516"/>
      <c r="NF126" s="516"/>
      <c r="NG126" s="516"/>
      <c r="NH126" s="516"/>
      <c r="NI126" s="516"/>
      <c r="NJ126" s="516"/>
      <c r="NK126" s="516"/>
      <c r="NL126" s="516"/>
      <c r="NM126" s="516"/>
      <c r="NN126" s="516"/>
      <c r="NO126" s="516"/>
      <c r="NP126" s="516"/>
      <c r="NQ126" s="516"/>
      <c r="NR126" s="516"/>
      <c r="NS126" s="516"/>
      <c r="NT126" s="516"/>
      <c r="NU126" s="516"/>
      <c r="NV126" s="516"/>
      <c r="NW126" s="516"/>
      <c r="NX126" s="516"/>
      <c r="NY126" s="516"/>
      <c r="NZ126" s="516"/>
      <c r="OA126" s="516"/>
      <c r="OB126" s="516"/>
      <c r="OC126" s="516"/>
      <c r="OD126" s="516"/>
      <c r="OE126" s="516"/>
      <c r="OF126" s="516"/>
      <c r="OG126" s="516"/>
      <c r="OH126" s="516"/>
      <c r="OI126" s="516"/>
      <c r="OJ126" s="516"/>
      <c r="OK126" s="516"/>
      <c r="OL126" s="516"/>
      <c r="OM126" s="516"/>
      <c r="ON126" s="516"/>
      <c r="OO126" s="516"/>
      <c r="OP126" s="516"/>
      <c r="OQ126" s="516"/>
      <c r="OR126" s="516"/>
      <c r="OS126" s="516"/>
      <c r="OT126" s="516"/>
      <c r="OU126" s="516"/>
      <c r="OV126" s="516"/>
      <c r="OW126" s="516"/>
      <c r="OX126" s="516"/>
      <c r="OY126" s="516"/>
      <c r="OZ126" s="516"/>
      <c r="PA126" s="516"/>
      <c r="PB126" s="516"/>
      <c r="PC126" s="516"/>
      <c r="PD126" s="516"/>
      <c r="PE126" s="516"/>
      <c r="PF126" s="516"/>
      <c r="PG126" s="516"/>
      <c r="PH126" s="516"/>
      <c r="PI126" s="516"/>
      <c r="PJ126" s="516"/>
      <c r="PK126" s="516"/>
      <c r="PL126" s="516"/>
      <c r="PM126" s="516"/>
      <c r="PN126" s="516"/>
      <c r="PO126" s="516"/>
      <c r="PP126" s="516"/>
      <c r="PQ126" s="516"/>
      <c r="PR126" s="516"/>
      <c r="PS126" s="516"/>
      <c r="PT126" s="516"/>
      <c r="PU126" s="516"/>
      <c r="PV126" s="516"/>
      <c r="PW126" s="516"/>
      <c r="PX126" s="516"/>
      <c r="PY126" s="516"/>
      <c r="PZ126" s="516"/>
      <c r="QA126" s="516"/>
      <c r="QB126" s="516"/>
      <c r="QC126" s="516"/>
      <c r="QD126" s="516"/>
      <c r="QE126" s="516"/>
      <c r="QF126" s="516"/>
      <c r="QG126" s="516"/>
      <c r="QH126" s="516"/>
      <c r="QI126" s="516"/>
      <c r="QJ126" s="516"/>
      <c r="QK126" s="516"/>
      <c r="QL126" s="516"/>
      <c r="QM126" s="516"/>
      <c r="QN126" s="516"/>
      <c r="QO126" s="516"/>
      <c r="QP126" s="516"/>
      <c r="QQ126" s="516"/>
      <c r="QR126" s="516"/>
      <c r="QS126" s="516"/>
      <c r="QT126" s="516"/>
      <c r="QU126" s="516"/>
      <c r="QV126" s="516"/>
      <c r="QW126" s="516"/>
      <c r="QX126" s="516"/>
      <c r="QY126" s="516"/>
      <c r="QZ126" s="516"/>
      <c r="RA126" s="516"/>
      <c r="RB126" s="516"/>
      <c r="RC126" s="516"/>
      <c r="RD126" s="516"/>
      <c r="RE126" s="516"/>
      <c r="RF126" s="516"/>
      <c r="RG126" s="516"/>
      <c r="RH126" s="516"/>
      <c r="RI126" s="516"/>
      <c r="RJ126" s="516"/>
      <c r="RK126" s="516"/>
      <c r="RL126" s="516"/>
      <c r="RM126" s="516"/>
      <c r="RN126" s="516"/>
      <c r="RO126" s="516"/>
      <c r="RP126" s="516"/>
      <c r="RQ126" s="516"/>
      <c r="RR126" s="516"/>
      <c r="RS126" s="516"/>
      <c r="RT126" s="516"/>
      <c r="RU126" s="516"/>
      <c r="RV126" s="516"/>
      <c r="RW126" s="516"/>
      <c r="RX126" s="516"/>
      <c r="RY126" s="516"/>
      <c r="RZ126" s="516"/>
      <c r="SA126" s="516"/>
      <c r="SB126" s="516"/>
      <c r="SC126" s="516"/>
      <c r="SD126" s="516"/>
      <c r="SE126" s="516"/>
      <c r="SF126" s="516"/>
      <c r="SG126" s="516"/>
      <c r="SH126" s="516"/>
      <c r="SI126" s="516"/>
      <c r="SJ126" s="516"/>
      <c r="SK126" s="516"/>
      <c r="SL126" s="516"/>
      <c r="SM126" s="516"/>
      <c r="SN126" s="516"/>
      <c r="SO126" s="516"/>
      <c r="SP126" s="516"/>
      <c r="SQ126" s="516"/>
      <c r="SR126" s="516"/>
      <c r="SS126" s="516"/>
      <c r="ST126" s="516"/>
      <c r="SU126" s="516"/>
      <c r="SV126" s="516"/>
      <c r="SW126" s="516"/>
      <c r="SX126" s="516"/>
      <c r="SY126" s="516"/>
      <c r="SZ126" s="516"/>
      <c r="TA126" s="516"/>
      <c r="TB126" s="516"/>
      <c r="TC126" s="516"/>
      <c r="TD126" s="516"/>
      <c r="TE126" s="516"/>
      <c r="TF126" s="516"/>
      <c r="TG126" s="516"/>
      <c r="TH126" s="516"/>
      <c r="TI126" s="516"/>
      <c r="TJ126" s="516"/>
      <c r="TK126" s="516"/>
      <c r="TL126" s="516"/>
      <c r="TM126" s="516"/>
      <c r="TN126" s="516"/>
      <c r="TO126" s="516"/>
      <c r="TP126" s="516"/>
      <c r="TQ126" s="516"/>
      <c r="TR126" s="516"/>
      <c r="TS126" s="516"/>
      <c r="TT126" s="516"/>
      <c r="TU126" s="516"/>
      <c r="TV126" s="516"/>
      <c r="TW126" s="516"/>
      <c r="TX126" s="516"/>
      <c r="TY126" s="516"/>
      <c r="TZ126" s="516"/>
      <c r="UA126" s="516"/>
      <c r="UB126" s="516"/>
      <c r="UC126" s="516"/>
      <c r="UD126" s="516"/>
      <c r="UE126" s="516"/>
      <c r="UF126" s="516"/>
      <c r="UG126" s="516"/>
      <c r="UH126" s="516"/>
      <c r="UI126" s="516"/>
      <c r="UJ126" s="516"/>
      <c r="UK126" s="516"/>
      <c r="UL126" s="516"/>
      <c r="UM126" s="516"/>
      <c r="UN126" s="516"/>
      <c r="UO126" s="516"/>
      <c r="UP126" s="516"/>
      <c r="UQ126" s="516"/>
      <c r="UR126" s="516"/>
      <c r="US126" s="516"/>
      <c r="UT126" s="516"/>
      <c r="UU126" s="516"/>
      <c r="UV126" s="516"/>
      <c r="UW126" s="516"/>
      <c r="UX126" s="516"/>
      <c r="UY126" s="516"/>
      <c r="UZ126" s="516"/>
      <c r="VA126" s="516"/>
      <c r="VB126" s="516"/>
      <c r="VC126" s="516"/>
      <c r="VD126" s="516"/>
      <c r="VE126" s="516"/>
      <c r="VF126" s="516"/>
      <c r="VG126" s="516"/>
      <c r="VH126" s="516"/>
      <c r="VI126" s="516"/>
      <c r="VJ126" s="516"/>
      <c r="VK126" s="516"/>
      <c r="VL126" s="516"/>
      <c r="VM126" s="516"/>
      <c r="VN126" s="516"/>
      <c r="VO126" s="516"/>
      <c r="VP126" s="516"/>
      <c r="VQ126" s="516"/>
      <c r="VR126" s="516"/>
      <c r="VS126" s="516"/>
      <c r="VT126" s="516"/>
      <c r="VU126" s="516"/>
      <c r="VV126" s="516"/>
      <c r="VW126" s="516"/>
      <c r="VX126" s="516"/>
      <c r="VY126" s="516"/>
      <c r="VZ126" s="516"/>
      <c r="WA126" s="516"/>
      <c r="WB126" s="516"/>
      <c r="WC126" s="516"/>
      <c r="WD126" s="516"/>
      <c r="WE126" s="516"/>
      <c r="WF126" s="516"/>
      <c r="WG126" s="516"/>
      <c r="WH126" s="516"/>
      <c r="WI126" s="516"/>
      <c r="WJ126" s="516"/>
      <c r="WK126" s="516"/>
      <c r="WL126" s="516"/>
      <c r="WM126" s="516"/>
      <c r="WN126" s="516"/>
      <c r="WO126" s="516"/>
      <c r="WP126" s="516"/>
      <c r="WQ126" s="516"/>
      <c r="WR126" s="516"/>
      <c r="WS126" s="516"/>
      <c r="WT126" s="516"/>
      <c r="WU126" s="516"/>
      <c r="WV126" s="516"/>
      <c r="WW126" s="516"/>
      <c r="WX126" s="516"/>
      <c r="WY126" s="516"/>
      <c r="WZ126" s="516"/>
      <c r="XA126" s="516"/>
      <c r="XB126" s="516"/>
      <c r="XC126" s="516"/>
      <c r="XD126" s="516"/>
      <c r="XE126" s="516"/>
      <c r="XF126" s="516"/>
      <c r="XG126" s="516"/>
      <c r="XH126" s="516"/>
      <c r="XI126" s="516"/>
      <c r="XJ126" s="516"/>
      <c r="XK126" s="516"/>
      <c r="XL126" s="516"/>
      <c r="XM126" s="516"/>
      <c r="XN126" s="516"/>
      <c r="XO126" s="516"/>
      <c r="XP126" s="516"/>
      <c r="XQ126" s="516"/>
      <c r="XR126" s="516"/>
      <c r="XS126" s="516"/>
      <c r="XT126" s="516"/>
      <c r="XU126" s="516"/>
      <c r="XV126" s="516"/>
      <c r="XW126" s="516"/>
      <c r="XX126" s="516"/>
      <c r="XY126" s="516"/>
      <c r="XZ126" s="516"/>
      <c r="YA126" s="516"/>
      <c r="YB126" s="516"/>
      <c r="YC126" s="516"/>
      <c r="YD126" s="516"/>
      <c r="YE126" s="516"/>
      <c r="YF126" s="516"/>
      <c r="YG126" s="516"/>
      <c r="YH126" s="516"/>
      <c r="YI126" s="516"/>
      <c r="YJ126" s="516"/>
      <c r="YK126" s="516"/>
      <c r="YL126" s="516"/>
      <c r="YM126" s="516"/>
      <c r="YN126" s="516"/>
      <c r="YO126" s="516"/>
      <c r="YP126" s="516"/>
      <c r="YQ126" s="516"/>
      <c r="YR126" s="516"/>
      <c r="YS126" s="516"/>
      <c r="YT126" s="516"/>
      <c r="YU126" s="516"/>
      <c r="YV126" s="516"/>
      <c r="YW126" s="516"/>
      <c r="YX126" s="516"/>
      <c r="YY126" s="516"/>
      <c r="YZ126" s="516"/>
      <c r="ZA126" s="516"/>
      <c r="ZB126" s="516"/>
      <c r="ZC126" s="516"/>
      <c r="ZD126" s="516"/>
      <c r="ZE126" s="516"/>
      <c r="ZF126" s="516"/>
      <c r="ZG126" s="516"/>
      <c r="ZH126" s="516"/>
      <c r="ZI126" s="516"/>
      <c r="ZJ126" s="516"/>
      <c r="ZK126" s="516"/>
      <c r="ZL126" s="516"/>
      <c r="ZM126" s="516"/>
      <c r="ZN126" s="516"/>
      <c r="ZO126" s="516"/>
      <c r="ZP126" s="516"/>
      <c r="ZQ126" s="516"/>
      <c r="ZR126" s="516"/>
      <c r="ZS126" s="516"/>
      <c r="ZT126" s="516"/>
      <c r="ZU126" s="516"/>
      <c r="ZV126" s="516"/>
      <c r="ZW126" s="516"/>
      <c r="ZX126" s="516"/>
      <c r="ZY126" s="516"/>
      <c r="ZZ126" s="516"/>
      <c r="AAA126" s="516"/>
      <c r="AAB126" s="516"/>
      <c r="AAC126" s="516"/>
      <c r="AAD126" s="516"/>
      <c r="AAE126" s="516"/>
      <c r="AAF126" s="516"/>
      <c r="AAG126" s="516"/>
      <c r="AAH126" s="516"/>
      <c r="AAI126" s="516"/>
      <c r="AAJ126" s="516"/>
      <c r="AAK126" s="516"/>
      <c r="AAL126" s="516"/>
      <c r="AAM126" s="516"/>
      <c r="AAN126" s="516"/>
      <c r="AAO126" s="516"/>
      <c r="AAP126" s="516"/>
      <c r="AAQ126" s="516"/>
      <c r="AAR126" s="516"/>
      <c r="AAS126" s="516"/>
      <c r="AAT126" s="516"/>
      <c r="AAU126" s="516"/>
      <c r="AAV126" s="516"/>
      <c r="AAW126" s="516"/>
      <c r="AAX126" s="516"/>
      <c r="AAY126" s="516"/>
      <c r="AAZ126" s="516"/>
      <c r="ABA126" s="516"/>
      <c r="ABB126" s="516"/>
      <c r="ABC126" s="516"/>
      <c r="ABD126" s="516"/>
      <c r="ABE126" s="516"/>
      <c r="ABF126" s="516"/>
      <c r="ABG126" s="516"/>
      <c r="ABH126" s="516"/>
      <c r="ABI126" s="516"/>
      <c r="ABJ126" s="516"/>
      <c r="ABK126" s="516"/>
      <c r="ABL126" s="516"/>
      <c r="ABM126" s="516"/>
      <c r="ABN126" s="516"/>
      <c r="ABO126" s="516"/>
      <c r="ABP126" s="516"/>
      <c r="ABQ126" s="516"/>
      <c r="ABR126" s="516"/>
      <c r="ABS126" s="516"/>
      <c r="ABT126" s="516"/>
      <c r="ABU126" s="516"/>
      <c r="ABV126" s="516"/>
      <c r="ABW126" s="516"/>
      <c r="ABX126" s="516"/>
      <c r="ABY126" s="516"/>
      <c r="ABZ126" s="516"/>
      <c r="ACA126" s="516"/>
      <c r="ACB126" s="516"/>
      <c r="ACC126" s="516"/>
      <c r="ACD126" s="516"/>
      <c r="ACE126" s="516"/>
      <c r="ACF126" s="516"/>
      <c r="ACG126" s="516"/>
      <c r="ACH126" s="516"/>
      <c r="ACI126" s="516"/>
      <c r="ACJ126" s="516"/>
      <c r="ACK126" s="516"/>
      <c r="ACL126" s="516"/>
      <c r="ACM126" s="516"/>
      <c r="ACN126" s="516"/>
      <c r="ACO126" s="516"/>
      <c r="ACP126" s="516"/>
      <c r="ACQ126" s="516"/>
      <c r="ACR126" s="516"/>
      <c r="ACS126" s="516"/>
      <c r="ACT126" s="516"/>
      <c r="ACU126" s="516"/>
      <c r="ACV126" s="516"/>
      <c r="ACW126" s="516"/>
      <c r="ACX126" s="516"/>
      <c r="ACY126" s="516"/>
      <c r="ACZ126" s="516"/>
      <c r="ADA126" s="516"/>
      <c r="ADB126" s="516"/>
      <c r="ADC126" s="516"/>
      <c r="ADD126" s="516"/>
      <c r="ADE126" s="516"/>
      <c r="ADF126" s="516"/>
      <c r="ADG126" s="516"/>
      <c r="ADH126" s="516"/>
      <c r="ADI126" s="516"/>
      <c r="ADJ126" s="516"/>
      <c r="ADK126" s="516"/>
      <c r="ADL126" s="516"/>
      <c r="ADM126" s="516"/>
      <c r="ADN126" s="516"/>
      <c r="ADO126" s="516"/>
      <c r="ADP126" s="516"/>
      <c r="ADQ126" s="516"/>
      <c r="ADR126" s="516"/>
      <c r="ADS126" s="516"/>
      <c r="ADT126" s="516"/>
      <c r="ADU126" s="516"/>
      <c r="ADV126" s="516"/>
      <c r="ADW126" s="516"/>
      <c r="ADX126" s="516"/>
      <c r="ADY126" s="516"/>
      <c r="ADZ126" s="516"/>
      <c r="AEA126" s="516"/>
      <c r="AEB126" s="516"/>
      <c r="AEC126" s="516"/>
      <c r="AED126" s="516"/>
      <c r="AEE126" s="516"/>
      <c r="AEF126" s="516"/>
      <c r="AEG126" s="516"/>
      <c r="AEH126" s="516"/>
      <c r="AEI126" s="516"/>
      <c r="AEJ126" s="516"/>
      <c r="AEK126" s="516"/>
      <c r="AEL126" s="516"/>
      <c r="AEM126" s="516"/>
      <c r="AEN126" s="516"/>
      <c r="AEO126" s="516"/>
      <c r="AEP126" s="516"/>
      <c r="AEQ126" s="516"/>
      <c r="AER126" s="516"/>
      <c r="AES126" s="516"/>
      <c r="AET126" s="516"/>
      <c r="AEU126" s="516"/>
      <c r="AEV126" s="516"/>
      <c r="AEW126" s="516"/>
      <c r="AEX126" s="516"/>
      <c r="AEY126" s="516"/>
      <c r="AEZ126" s="516"/>
      <c r="AFA126" s="516"/>
      <c r="AFB126" s="516"/>
      <c r="AFC126" s="516"/>
      <c r="AFD126" s="516"/>
      <c r="AFE126" s="516"/>
      <c r="AFF126" s="516"/>
      <c r="AFG126" s="516"/>
      <c r="AFH126" s="516"/>
      <c r="AFI126" s="516"/>
      <c r="AFJ126" s="516"/>
      <c r="AFK126" s="516"/>
      <c r="AFL126" s="516"/>
      <c r="AFM126" s="516"/>
      <c r="AFN126" s="516"/>
      <c r="AFO126" s="516"/>
      <c r="AFP126" s="516"/>
      <c r="AFQ126" s="516"/>
      <c r="AFR126" s="516"/>
      <c r="AFS126" s="516"/>
      <c r="AFT126" s="516"/>
      <c r="AFU126" s="516"/>
      <c r="AFV126" s="516"/>
      <c r="AFW126" s="516"/>
      <c r="AFX126" s="516"/>
      <c r="AFY126" s="516"/>
      <c r="AFZ126" s="516"/>
      <c r="AGA126" s="516"/>
      <c r="AGB126" s="516"/>
      <c r="AGC126" s="516"/>
      <c r="AGD126" s="516"/>
      <c r="AGE126" s="516"/>
      <c r="AGF126" s="516"/>
      <c r="AGG126" s="516"/>
      <c r="AGH126" s="516"/>
      <c r="AGI126" s="516"/>
      <c r="AGJ126" s="516"/>
      <c r="AGK126" s="516"/>
      <c r="AGL126" s="516"/>
      <c r="AGM126" s="516"/>
      <c r="AGN126" s="516"/>
      <c r="AGO126" s="516"/>
      <c r="AGP126" s="516"/>
      <c r="AGQ126" s="516"/>
      <c r="AGR126" s="516"/>
      <c r="AGS126" s="516"/>
      <c r="AGT126" s="516"/>
      <c r="AGU126" s="516"/>
      <c r="AGV126" s="516"/>
      <c r="AGW126" s="516"/>
      <c r="AGX126" s="516"/>
      <c r="AGY126" s="516"/>
      <c r="AGZ126" s="516"/>
      <c r="AHA126" s="516"/>
      <c r="AHB126" s="516"/>
      <c r="AHC126" s="516"/>
      <c r="AHD126" s="516"/>
      <c r="AHE126" s="516"/>
      <c r="AHF126" s="516"/>
      <c r="AHG126" s="516"/>
      <c r="AHH126" s="516"/>
      <c r="AHI126" s="516"/>
      <c r="AHJ126" s="516"/>
      <c r="AHK126" s="516"/>
      <c r="AHL126" s="516"/>
      <c r="AHM126" s="516"/>
      <c r="AHN126" s="516"/>
      <c r="AHO126" s="516"/>
      <c r="AHP126" s="516"/>
      <c r="AHQ126" s="516"/>
      <c r="AHR126" s="516"/>
      <c r="AHS126" s="516"/>
      <c r="AHT126" s="516"/>
      <c r="AHU126" s="516"/>
      <c r="AHV126" s="516"/>
      <c r="AHW126" s="516"/>
      <c r="AHX126" s="516"/>
      <c r="AHY126" s="516"/>
      <c r="AHZ126" s="516"/>
      <c r="AIA126" s="516"/>
      <c r="AIB126" s="516"/>
      <c r="AIC126" s="516"/>
      <c r="AID126" s="516"/>
      <c r="AIE126" s="516"/>
      <c r="AIF126" s="516"/>
      <c r="AIG126" s="516"/>
      <c r="AIH126" s="516"/>
      <c r="AII126" s="516"/>
      <c r="AIJ126" s="516"/>
      <c r="AIK126" s="516"/>
      <c r="AIL126" s="516"/>
      <c r="AIM126" s="516"/>
      <c r="AIN126" s="516"/>
      <c r="AIO126" s="516"/>
      <c r="AIP126" s="516"/>
      <c r="AIQ126" s="516"/>
      <c r="AIR126" s="516"/>
      <c r="AIS126" s="516"/>
      <c r="AIT126" s="516"/>
      <c r="AIU126" s="516"/>
      <c r="AIV126" s="516"/>
      <c r="AIW126" s="516"/>
      <c r="AIX126" s="516"/>
      <c r="AIY126" s="516"/>
      <c r="AIZ126" s="516"/>
      <c r="AJA126" s="516"/>
      <c r="AJB126" s="516"/>
      <c r="AJC126" s="516"/>
      <c r="AJD126" s="516"/>
      <c r="AJE126" s="516"/>
      <c r="AJF126" s="516"/>
      <c r="AJG126" s="516"/>
      <c r="AJH126" s="516"/>
      <c r="AJI126" s="516"/>
      <c r="AJJ126" s="516"/>
      <c r="AJK126" s="516"/>
      <c r="AJL126" s="516"/>
      <c r="AJM126" s="516"/>
      <c r="AJN126" s="516"/>
      <c r="AJO126" s="516"/>
      <c r="AJP126" s="516"/>
      <c r="AJQ126" s="516"/>
      <c r="AJR126" s="516"/>
      <c r="AJS126" s="516"/>
      <c r="AJT126" s="516"/>
      <c r="AJU126" s="516"/>
      <c r="AJV126" s="516"/>
      <c r="AJW126" s="516"/>
      <c r="AJX126" s="516"/>
      <c r="AJY126" s="516"/>
      <c r="AJZ126" s="516"/>
      <c r="AKA126" s="516"/>
      <c r="AKB126" s="516"/>
      <c r="AKC126" s="516"/>
      <c r="AKD126" s="516"/>
      <c r="AKE126" s="516"/>
      <c r="AKF126" s="516"/>
      <c r="AKG126" s="516"/>
      <c r="AKH126" s="516"/>
      <c r="AKI126" s="516"/>
      <c r="AKJ126" s="516"/>
      <c r="AKK126" s="516"/>
      <c r="AKL126" s="516"/>
      <c r="AKM126" s="516"/>
      <c r="AKN126" s="516"/>
      <c r="AKO126" s="516"/>
      <c r="AKP126" s="516"/>
      <c r="AKQ126" s="516"/>
      <c r="AKR126" s="516"/>
      <c r="AKS126" s="516"/>
      <c r="AKT126" s="516"/>
      <c r="AKU126" s="516"/>
      <c r="AKV126" s="516"/>
      <c r="AKW126" s="516"/>
      <c r="AKX126" s="516"/>
      <c r="AKY126" s="516"/>
      <c r="AKZ126" s="516"/>
      <c r="ALA126" s="516"/>
      <c r="ALB126" s="516"/>
      <c r="ALC126" s="516"/>
      <c r="ALD126" s="516"/>
      <c r="ALE126" s="516"/>
      <c r="ALF126" s="516"/>
      <c r="ALG126" s="516"/>
      <c r="ALH126" s="516"/>
      <c r="ALI126" s="516"/>
      <c r="ALJ126" s="516"/>
      <c r="ALK126" s="516"/>
      <c r="ALL126" s="516"/>
      <c r="ALM126" s="516"/>
      <c r="ALN126" s="516"/>
      <c r="ALO126" s="516"/>
      <c r="ALP126" s="516"/>
      <c r="ALQ126" s="516"/>
      <c r="ALR126" s="516"/>
      <c r="ALS126" s="516"/>
      <c r="ALT126" s="516"/>
      <c r="ALU126" s="516"/>
      <c r="ALV126" s="516"/>
      <c r="ALW126" s="516"/>
      <c r="ALX126" s="516"/>
      <c r="ALY126" s="516"/>
      <c r="ALZ126" s="516"/>
      <c r="AMA126" s="516"/>
      <c r="AMB126" s="516"/>
      <c r="AMC126" s="516"/>
      <c r="AMD126" s="516"/>
      <c r="AME126" s="516"/>
      <c r="AMF126" s="516"/>
      <c r="AMG126" s="516"/>
      <c r="AMH126" s="516"/>
      <c r="AMI126" s="516"/>
      <c r="AMJ126" s="516"/>
      <c r="AMK126" s="516"/>
      <c r="AML126" s="516"/>
      <c r="AMM126" s="516"/>
      <c r="AMN126" s="516"/>
      <c r="AMO126" s="516"/>
      <c r="AMP126" s="516"/>
      <c r="AMQ126" s="516"/>
      <c r="AMR126" s="516"/>
      <c r="AMS126" s="516"/>
      <c r="AMT126" s="516"/>
      <c r="AMU126" s="516"/>
      <c r="AMV126" s="516"/>
      <c r="AMW126" s="516"/>
      <c r="AMX126" s="516"/>
      <c r="AMY126" s="516"/>
      <c r="AMZ126" s="516"/>
      <c r="ANA126" s="516"/>
      <c r="ANB126" s="516"/>
      <c r="ANC126" s="516"/>
      <c r="AND126" s="516"/>
      <c r="ANE126" s="516"/>
      <c r="ANF126" s="516"/>
      <c r="ANG126" s="516"/>
      <c r="ANH126" s="516"/>
      <c r="ANI126" s="516"/>
      <c r="ANJ126" s="516"/>
      <c r="ANK126" s="516"/>
      <c r="ANL126" s="516"/>
      <c r="ANM126" s="516"/>
      <c r="ANN126" s="516"/>
      <c r="ANO126" s="516"/>
      <c r="ANP126" s="516"/>
      <c r="ANQ126" s="516"/>
      <c r="ANR126" s="516"/>
      <c r="ANS126" s="516"/>
      <c r="ANT126" s="516"/>
      <c r="ANU126" s="516"/>
      <c r="ANV126" s="516"/>
      <c r="ANW126" s="516"/>
      <c r="ANX126" s="516"/>
      <c r="ANY126" s="516"/>
      <c r="ANZ126" s="516"/>
      <c r="AOA126" s="516"/>
      <c r="AOB126" s="516"/>
      <c r="AOC126" s="516"/>
      <c r="AOD126" s="516"/>
      <c r="AOE126" s="516"/>
      <c r="AOF126" s="516"/>
      <c r="AOG126" s="516"/>
      <c r="AOH126" s="516"/>
      <c r="AOI126" s="516"/>
      <c r="AOJ126" s="516"/>
      <c r="AOK126" s="516"/>
      <c r="AOL126" s="516"/>
      <c r="AOM126" s="516"/>
      <c r="AON126" s="516"/>
      <c r="AOO126" s="516"/>
      <c r="AOP126" s="516"/>
      <c r="AOQ126" s="516"/>
      <c r="AOR126" s="516"/>
      <c r="AOS126" s="516"/>
      <c r="AOT126" s="516"/>
      <c r="AOU126" s="516"/>
      <c r="AOV126" s="516"/>
      <c r="AOW126" s="516"/>
      <c r="AOX126" s="516"/>
      <c r="AOY126" s="516"/>
      <c r="AOZ126" s="516"/>
      <c r="APA126" s="516"/>
      <c r="APB126" s="516"/>
      <c r="APC126" s="516"/>
      <c r="APD126" s="516"/>
      <c r="APE126" s="516"/>
      <c r="APF126" s="516"/>
      <c r="APG126" s="516"/>
      <c r="APH126" s="516"/>
      <c r="API126" s="516"/>
      <c r="APJ126" s="516"/>
      <c r="APK126" s="516"/>
      <c r="APL126" s="516"/>
      <c r="APM126" s="516"/>
      <c r="APN126" s="516"/>
      <c r="APO126" s="516"/>
      <c r="APP126" s="516"/>
      <c r="APQ126" s="516"/>
      <c r="APR126" s="516"/>
      <c r="APS126" s="516"/>
      <c r="APT126" s="516"/>
      <c r="APU126" s="516"/>
      <c r="APV126" s="516"/>
      <c r="APW126" s="516"/>
      <c r="APX126" s="516"/>
      <c r="APY126" s="516"/>
      <c r="APZ126" s="516"/>
      <c r="AQA126" s="516"/>
      <c r="AQB126" s="516"/>
      <c r="AQC126" s="516"/>
      <c r="AQD126" s="516"/>
      <c r="AQE126" s="516"/>
      <c r="AQF126" s="516"/>
      <c r="AQG126" s="516"/>
      <c r="AQH126" s="516"/>
      <c r="AQI126" s="516"/>
      <c r="AQJ126" s="516"/>
      <c r="AQK126" s="516"/>
      <c r="AQL126" s="516"/>
      <c r="AQM126" s="516"/>
      <c r="AQN126" s="516"/>
      <c r="AQO126" s="516"/>
      <c r="AQP126" s="516"/>
      <c r="AQQ126" s="516"/>
      <c r="AQR126" s="516"/>
      <c r="AQS126" s="516"/>
      <c r="AQT126" s="516"/>
      <c r="AQU126" s="516"/>
      <c r="AQV126" s="516"/>
      <c r="AQW126" s="516"/>
      <c r="AQX126" s="516"/>
      <c r="AQY126" s="516"/>
      <c r="AQZ126" s="516"/>
      <c r="ARA126" s="516"/>
      <c r="ARB126" s="516"/>
      <c r="ARC126" s="516"/>
      <c r="ARD126" s="516"/>
      <c r="ARE126" s="516"/>
      <c r="ARF126" s="516"/>
      <c r="ARG126" s="516"/>
      <c r="ARH126" s="516"/>
      <c r="ARI126" s="516"/>
      <c r="ARJ126" s="516"/>
      <c r="ARK126" s="516"/>
      <c r="ARL126" s="516"/>
      <c r="ARM126" s="516"/>
      <c r="ARN126" s="516"/>
      <c r="ARO126" s="516"/>
      <c r="ARP126" s="516"/>
      <c r="ARQ126" s="516"/>
      <c r="ARR126" s="516"/>
      <c r="ARS126" s="516"/>
      <c r="ART126" s="516"/>
      <c r="ARU126" s="516"/>
      <c r="ARV126" s="516"/>
      <c r="ARW126" s="516"/>
      <c r="ARX126" s="516"/>
      <c r="ARY126" s="516"/>
      <c r="ARZ126" s="516"/>
      <c r="ASA126" s="516"/>
      <c r="ASB126" s="516"/>
      <c r="ASC126" s="516"/>
      <c r="ASD126" s="516"/>
      <c r="ASE126" s="516"/>
      <c r="ASF126" s="516"/>
      <c r="ASG126" s="516"/>
      <c r="ASH126" s="516"/>
      <c r="ASI126" s="516"/>
      <c r="ASJ126" s="516"/>
      <c r="ASK126" s="516"/>
      <c r="ASL126" s="516"/>
      <c r="ASM126" s="516"/>
      <c r="ASN126" s="516"/>
      <c r="ASO126" s="516"/>
      <c r="ASP126" s="516"/>
      <c r="ASQ126" s="516"/>
      <c r="ASR126" s="516"/>
      <c r="ASS126" s="516"/>
      <c r="AST126" s="516"/>
      <c r="ASU126" s="516"/>
      <c r="ASV126" s="516"/>
      <c r="ASW126" s="516"/>
      <c r="ASX126" s="516"/>
      <c r="ASY126" s="516"/>
      <c r="ASZ126" s="516"/>
      <c r="ATA126" s="516"/>
      <c r="ATB126" s="516"/>
      <c r="ATC126" s="516"/>
      <c r="ATD126" s="516"/>
      <c r="ATE126" s="516"/>
      <c r="ATF126" s="516"/>
      <c r="ATG126" s="516"/>
      <c r="ATH126" s="516"/>
      <c r="ATI126" s="516"/>
      <c r="ATJ126" s="516"/>
      <c r="ATK126" s="516"/>
      <c r="ATL126" s="516"/>
      <c r="ATM126" s="516"/>
      <c r="ATN126" s="516"/>
      <c r="ATO126" s="516"/>
      <c r="ATP126" s="516"/>
      <c r="ATQ126" s="516"/>
      <c r="ATR126" s="516"/>
      <c r="ATS126" s="516"/>
      <c r="ATT126" s="516"/>
      <c r="ATU126" s="516"/>
      <c r="ATV126" s="516"/>
      <c r="ATW126" s="516"/>
      <c r="ATX126" s="516"/>
      <c r="ATY126" s="516"/>
      <c r="ATZ126" s="516"/>
      <c r="AUA126" s="516"/>
      <c r="AUB126" s="516"/>
      <c r="AUC126" s="516"/>
      <c r="AUD126" s="516"/>
      <c r="AUE126" s="516"/>
      <c r="AUF126" s="516"/>
      <c r="AUG126" s="516"/>
      <c r="AUH126" s="516"/>
      <c r="AUI126" s="516"/>
      <c r="AUJ126" s="516"/>
      <c r="AUK126" s="516"/>
      <c r="AUL126" s="516"/>
      <c r="AUM126" s="516"/>
      <c r="AUN126" s="516"/>
      <c r="AUO126" s="516"/>
      <c r="AUP126" s="516"/>
      <c r="AUQ126" s="516"/>
      <c r="AUR126" s="516"/>
      <c r="AUS126" s="516"/>
      <c r="AUT126" s="516"/>
      <c r="AUU126" s="516"/>
      <c r="AUV126" s="516"/>
      <c r="AUW126" s="516"/>
      <c r="AUX126" s="516"/>
      <c r="AUY126" s="516"/>
      <c r="AUZ126" s="516"/>
      <c r="AVA126" s="516"/>
      <c r="AVB126" s="516"/>
      <c r="AVC126" s="516"/>
      <c r="AVD126" s="516"/>
      <c r="AVE126" s="516"/>
      <c r="AVF126" s="516"/>
      <c r="AVG126" s="516"/>
      <c r="AVH126" s="516"/>
      <c r="AVI126" s="516"/>
      <c r="AVJ126" s="516"/>
      <c r="AVK126" s="516"/>
      <c r="AVL126" s="516"/>
      <c r="AVM126" s="516"/>
      <c r="AVN126" s="516"/>
      <c r="AVO126" s="516"/>
      <c r="AVP126" s="516"/>
      <c r="AVQ126" s="516"/>
      <c r="AVR126" s="516"/>
      <c r="AVS126" s="516"/>
      <c r="AVT126" s="516"/>
      <c r="AVU126" s="516"/>
      <c r="AVV126" s="516"/>
      <c r="AVW126" s="516"/>
      <c r="AVX126" s="516"/>
      <c r="AVY126" s="516"/>
      <c r="AVZ126" s="516"/>
      <c r="AWA126" s="516"/>
      <c r="AWB126" s="516"/>
      <c r="AWC126" s="516"/>
      <c r="AWD126" s="516"/>
      <c r="AWE126" s="516"/>
      <c r="AWF126" s="516"/>
      <c r="AWG126" s="516"/>
      <c r="AWH126" s="516"/>
      <c r="AWI126" s="516"/>
      <c r="AWJ126" s="516"/>
      <c r="AWK126" s="516"/>
      <c r="AWL126" s="516"/>
      <c r="AWM126" s="516"/>
      <c r="AWN126" s="516"/>
      <c r="AWO126" s="516"/>
      <c r="AWP126" s="516"/>
      <c r="AWQ126" s="516"/>
      <c r="AWR126" s="516"/>
      <c r="AWS126" s="516"/>
      <c r="AWT126" s="516"/>
      <c r="AWU126" s="516"/>
      <c r="AWV126" s="516"/>
      <c r="AWW126" s="516"/>
      <c r="AWX126" s="516"/>
      <c r="AWY126" s="516"/>
      <c r="AWZ126" s="516"/>
      <c r="AXA126" s="516"/>
      <c r="AXB126" s="516"/>
      <c r="AXC126" s="516"/>
      <c r="AXD126" s="516"/>
      <c r="AXE126" s="516"/>
      <c r="AXF126" s="516"/>
      <c r="AXG126" s="516"/>
      <c r="AXH126" s="516"/>
      <c r="AXI126" s="516"/>
      <c r="AXJ126" s="516"/>
      <c r="AXK126" s="516"/>
      <c r="AXL126" s="516"/>
      <c r="AXM126" s="516"/>
      <c r="AXN126" s="516"/>
      <c r="AXO126" s="516"/>
      <c r="AXP126" s="516"/>
      <c r="AXQ126" s="516"/>
      <c r="AXR126" s="516"/>
      <c r="AXS126" s="516"/>
      <c r="AXT126" s="516"/>
      <c r="AXU126" s="516"/>
      <c r="AXV126" s="516"/>
      <c r="AXW126" s="516"/>
      <c r="AXX126" s="516"/>
      <c r="AXY126" s="516"/>
      <c r="AXZ126" s="516"/>
      <c r="AYA126" s="516"/>
      <c r="AYB126" s="516"/>
      <c r="AYC126" s="516"/>
      <c r="AYD126" s="516"/>
      <c r="AYE126" s="516"/>
      <c r="AYF126" s="516"/>
      <c r="AYG126" s="516"/>
      <c r="AYH126" s="516"/>
      <c r="AYI126" s="516"/>
      <c r="AYJ126" s="516"/>
      <c r="AYK126" s="516"/>
      <c r="AYL126" s="516"/>
      <c r="AYM126" s="516"/>
      <c r="AYN126" s="516"/>
      <c r="AYO126" s="516"/>
      <c r="AYP126" s="516"/>
      <c r="AYQ126" s="516"/>
      <c r="AYR126" s="516"/>
      <c r="AYS126" s="516"/>
      <c r="AYT126" s="516"/>
      <c r="AYU126" s="516"/>
      <c r="AYV126" s="516"/>
      <c r="AYW126" s="516"/>
      <c r="AYX126" s="516"/>
      <c r="AYY126" s="516"/>
      <c r="AYZ126" s="516"/>
      <c r="AZA126" s="516"/>
      <c r="AZB126" s="516"/>
      <c r="AZC126" s="516"/>
      <c r="AZD126" s="516"/>
      <c r="AZE126" s="516"/>
      <c r="AZF126" s="516"/>
      <c r="AZG126" s="516"/>
      <c r="AZH126" s="516"/>
      <c r="AZI126" s="516"/>
      <c r="AZJ126" s="516"/>
      <c r="AZK126" s="516"/>
      <c r="AZL126" s="516"/>
      <c r="AZM126" s="516"/>
      <c r="AZN126" s="516"/>
      <c r="AZO126" s="516"/>
      <c r="AZP126" s="516"/>
      <c r="AZQ126" s="516"/>
      <c r="AZR126" s="516"/>
      <c r="AZS126" s="516"/>
      <c r="AZT126" s="516"/>
      <c r="AZU126" s="516"/>
      <c r="AZV126" s="516"/>
      <c r="AZW126" s="516"/>
      <c r="AZX126" s="516"/>
      <c r="AZY126" s="516"/>
      <c r="AZZ126" s="516"/>
      <c r="BAA126" s="516"/>
      <c r="BAB126" s="516"/>
      <c r="BAC126" s="516"/>
      <c r="BAD126" s="516"/>
      <c r="BAE126" s="516"/>
      <c r="BAF126" s="516"/>
      <c r="BAG126" s="516"/>
      <c r="BAH126" s="516"/>
      <c r="BAI126" s="516"/>
      <c r="BAJ126" s="516"/>
      <c r="BAK126" s="516"/>
      <c r="BAL126" s="516"/>
      <c r="BAM126" s="516"/>
      <c r="BAN126" s="516"/>
      <c r="BAO126" s="516"/>
      <c r="BAP126" s="516"/>
      <c r="BAQ126" s="516"/>
      <c r="BAR126" s="516"/>
      <c r="BAS126" s="516"/>
      <c r="BAT126" s="516"/>
      <c r="BAU126" s="516"/>
      <c r="BAV126" s="516"/>
      <c r="BAW126" s="516"/>
      <c r="BAX126" s="516"/>
      <c r="BAY126" s="516"/>
      <c r="BAZ126" s="516"/>
      <c r="BBA126" s="516"/>
      <c r="BBB126" s="516"/>
      <c r="BBC126" s="516"/>
      <c r="BBD126" s="516"/>
      <c r="BBE126" s="516"/>
      <c r="BBF126" s="516"/>
      <c r="BBG126" s="516"/>
      <c r="BBH126" s="516"/>
      <c r="BBI126" s="516"/>
      <c r="BBJ126" s="516"/>
      <c r="BBK126" s="516"/>
      <c r="BBL126" s="516"/>
      <c r="BBM126" s="516"/>
      <c r="BBN126" s="516"/>
      <c r="BBO126" s="516"/>
      <c r="BBP126" s="516"/>
      <c r="BBQ126" s="516"/>
      <c r="BBR126" s="516"/>
      <c r="BBS126" s="516"/>
      <c r="BBT126" s="516"/>
      <c r="BBU126" s="516"/>
      <c r="BBV126" s="516"/>
      <c r="BBW126" s="516"/>
      <c r="BBX126" s="516"/>
      <c r="BBY126" s="516"/>
      <c r="BBZ126" s="516"/>
      <c r="BCA126" s="516"/>
      <c r="BCB126" s="516"/>
      <c r="BCC126" s="516"/>
      <c r="BCD126" s="516"/>
      <c r="BCE126" s="516"/>
      <c r="BCF126" s="516"/>
      <c r="BCG126" s="516"/>
      <c r="BCH126" s="516"/>
      <c r="BCI126" s="516"/>
      <c r="BCJ126" s="516"/>
      <c r="BCK126" s="516"/>
      <c r="BCL126" s="516"/>
      <c r="BCM126" s="516"/>
      <c r="BCN126" s="516"/>
      <c r="BCO126" s="516"/>
      <c r="BCP126" s="516"/>
      <c r="BCQ126" s="516"/>
      <c r="BCR126" s="516"/>
      <c r="BCS126" s="516"/>
      <c r="BCT126" s="516"/>
      <c r="BCU126" s="516"/>
      <c r="BCV126" s="516"/>
      <c r="BCW126" s="516"/>
      <c r="BCX126" s="516"/>
      <c r="BCY126" s="516"/>
      <c r="BCZ126" s="516"/>
      <c r="BDA126" s="516"/>
      <c r="BDB126" s="516"/>
      <c r="BDC126" s="516"/>
      <c r="BDD126" s="516"/>
      <c r="BDE126" s="516"/>
      <c r="BDF126" s="516"/>
      <c r="BDG126" s="516"/>
      <c r="BDH126" s="516"/>
      <c r="BDI126" s="516"/>
      <c r="BDJ126" s="516"/>
      <c r="BDK126" s="516"/>
      <c r="BDL126" s="516"/>
      <c r="BDM126" s="516"/>
      <c r="BDN126" s="516"/>
      <c r="BDO126" s="516"/>
      <c r="BDP126" s="516"/>
      <c r="BDQ126" s="516"/>
      <c r="BDR126" s="516"/>
      <c r="BDS126" s="516"/>
      <c r="BDT126" s="516"/>
      <c r="BDU126" s="516"/>
      <c r="BDV126" s="516"/>
      <c r="BDW126" s="516"/>
      <c r="BDX126" s="516"/>
      <c r="BDY126" s="516"/>
      <c r="BDZ126" s="516"/>
      <c r="BEA126" s="516"/>
      <c r="BEB126" s="516"/>
      <c r="BEC126" s="516"/>
      <c r="BED126" s="516"/>
      <c r="BEE126" s="516"/>
      <c r="BEF126" s="516"/>
      <c r="BEG126" s="516"/>
      <c r="BEH126" s="516"/>
      <c r="BEI126" s="516"/>
      <c r="BEJ126" s="516"/>
      <c r="BEK126" s="516"/>
      <c r="BEL126" s="516"/>
      <c r="BEM126" s="516"/>
      <c r="BEN126" s="516"/>
      <c r="BEO126" s="516"/>
      <c r="BEP126" s="516"/>
      <c r="BEQ126" s="516"/>
      <c r="BER126" s="516"/>
      <c r="BES126" s="516"/>
      <c r="BET126" s="516"/>
      <c r="BEU126" s="516"/>
      <c r="BEV126" s="516"/>
      <c r="BEW126" s="516"/>
      <c r="BEX126" s="516"/>
      <c r="BEY126" s="516"/>
      <c r="BEZ126" s="516"/>
      <c r="BFA126" s="516"/>
      <c r="BFB126" s="516"/>
      <c r="BFC126" s="516"/>
      <c r="BFD126" s="516"/>
      <c r="BFE126" s="516"/>
      <c r="BFF126" s="516"/>
      <c r="BFG126" s="516"/>
      <c r="BFH126" s="516"/>
      <c r="BFI126" s="516"/>
      <c r="BFJ126" s="516"/>
      <c r="BFK126" s="516"/>
      <c r="BFL126" s="516"/>
      <c r="BFM126" s="516"/>
      <c r="BFN126" s="516"/>
      <c r="BFO126" s="516"/>
      <c r="BFP126" s="516"/>
      <c r="BFQ126" s="516"/>
      <c r="BFR126" s="516"/>
      <c r="BFS126" s="516"/>
      <c r="BFT126" s="516"/>
      <c r="BFU126" s="516"/>
      <c r="BFV126" s="516"/>
      <c r="BFW126" s="516"/>
      <c r="BFX126" s="516"/>
      <c r="BFY126" s="516"/>
      <c r="BFZ126" s="516"/>
      <c r="BGA126" s="516"/>
      <c r="BGB126" s="516"/>
      <c r="BGC126" s="516"/>
      <c r="BGD126" s="516"/>
      <c r="BGE126" s="516"/>
      <c r="BGF126" s="516"/>
      <c r="BGG126" s="516"/>
      <c r="BGH126" s="516"/>
      <c r="BGI126" s="516"/>
      <c r="BGJ126" s="516"/>
      <c r="BGK126" s="516"/>
      <c r="BGL126" s="516"/>
      <c r="BGM126" s="516"/>
      <c r="BGN126" s="516"/>
      <c r="BGO126" s="516"/>
      <c r="BGP126" s="516"/>
      <c r="BGQ126" s="516"/>
      <c r="BGR126" s="516"/>
      <c r="BGS126" s="516"/>
      <c r="BGT126" s="516"/>
      <c r="BGU126" s="516"/>
      <c r="BGV126" s="516"/>
      <c r="BGW126" s="516"/>
      <c r="BGX126" s="516"/>
      <c r="BGY126" s="516"/>
      <c r="BGZ126" s="516"/>
      <c r="BHA126" s="516"/>
      <c r="BHB126" s="516"/>
      <c r="BHC126" s="516"/>
      <c r="BHD126" s="516"/>
      <c r="BHE126" s="516"/>
      <c r="BHF126" s="516"/>
      <c r="BHG126" s="516"/>
      <c r="BHH126" s="516"/>
      <c r="BHI126" s="516"/>
      <c r="BHJ126" s="516"/>
      <c r="BHK126" s="516"/>
      <c r="BHL126" s="516"/>
      <c r="BHM126" s="516"/>
      <c r="BHN126" s="516"/>
      <c r="BHO126" s="516"/>
      <c r="BHP126" s="516"/>
      <c r="BHQ126" s="516"/>
      <c r="BHR126" s="516"/>
      <c r="BHS126" s="516"/>
      <c r="BHT126" s="516"/>
      <c r="BHU126" s="516"/>
      <c r="BHV126" s="516"/>
      <c r="BHW126" s="516"/>
      <c r="BHX126" s="516"/>
      <c r="BHY126" s="516"/>
      <c r="BHZ126" s="516"/>
      <c r="BIA126" s="516"/>
      <c r="BIB126" s="516"/>
      <c r="BIC126" s="516"/>
      <c r="BID126" s="516"/>
      <c r="BIE126" s="516"/>
      <c r="BIF126" s="516"/>
      <c r="BIG126" s="516"/>
      <c r="BIH126" s="516"/>
      <c r="BII126" s="516"/>
      <c r="BIJ126" s="516"/>
      <c r="BIK126" s="516"/>
      <c r="BIL126" s="516"/>
      <c r="BIM126" s="516"/>
      <c r="BIN126" s="516"/>
      <c r="BIO126" s="516"/>
      <c r="BIP126" s="516"/>
      <c r="BIQ126" s="516"/>
      <c r="BIR126" s="516"/>
      <c r="BIS126" s="516"/>
      <c r="BIT126" s="516"/>
      <c r="BIU126" s="516"/>
      <c r="BIV126" s="516"/>
      <c r="BIW126" s="516"/>
      <c r="BIX126" s="516"/>
      <c r="BIY126" s="516"/>
      <c r="BIZ126" s="516"/>
      <c r="BJA126" s="516"/>
      <c r="BJB126" s="516"/>
      <c r="BJC126" s="516"/>
      <c r="BJD126" s="516"/>
      <c r="BJE126" s="516"/>
      <c r="BJF126" s="516"/>
      <c r="BJG126" s="516"/>
      <c r="BJH126" s="516"/>
      <c r="BJI126" s="516"/>
      <c r="BJJ126" s="516"/>
      <c r="BJK126" s="516"/>
      <c r="BJL126" s="516"/>
      <c r="BJM126" s="516"/>
      <c r="BJN126" s="516"/>
      <c r="BJO126" s="516"/>
      <c r="BJP126" s="516"/>
      <c r="BJQ126" s="516"/>
      <c r="BJR126" s="516"/>
      <c r="BJS126" s="516"/>
      <c r="BJT126" s="516"/>
      <c r="BJU126" s="516"/>
      <c r="BJV126" s="516"/>
      <c r="BJW126" s="516"/>
      <c r="BJX126" s="516"/>
      <c r="BJY126" s="516"/>
      <c r="BJZ126" s="516"/>
      <c r="BKA126" s="516"/>
      <c r="BKB126" s="516"/>
      <c r="BKC126" s="516"/>
      <c r="BKD126" s="516"/>
      <c r="BKE126" s="516"/>
      <c r="BKF126" s="516"/>
      <c r="BKG126" s="516"/>
      <c r="BKH126" s="516"/>
      <c r="BKI126" s="516"/>
      <c r="BKJ126" s="516"/>
      <c r="BKK126" s="516"/>
      <c r="BKL126" s="516"/>
      <c r="BKM126" s="516"/>
      <c r="BKN126" s="516"/>
      <c r="BKO126" s="516"/>
      <c r="BKP126" s="516"/>
      <c r="BKQ126" s="516"/>
      <c r="BKR126" s="516"/>
      <c r="BKS126" s="516"/>
      <c r="BKT126" s="516"/>
      <c r="BKU126" s="516"/>
      <c r="BKV126" s="516"/>
      <c r="BKW126" s="516"/>
      <c r="BKX126" s="516"/>
      <c r="BKY126" s="516"/>
      <c r="BKZ126" s="516"/>
      <c r="BLA126" s="516"/>
      <c r="BLB126" s="516"/>
      <c r="BLC126" s="516"/>
      <c r="BLD126" s="516"/>
      <c r="BLE126" s="516"/>
      <c r="BLF126" s="516"/>
      <c r="BLG126" s="516"/>
      <c r="BLH126" s="516"/>
      <c r="BLI126" s="516"/>
      <c r="BLJ126" s="516"/>
      <c r="BLK126" s="516"/>
      <c r="BLL126" s="516"/>
      <c r="BLM126" s="516"/>
      <c r="BLN126" s="516"/>
      <c r="BLO126" s="516"/>
      <c r="BLP126" s="516"/>
      <c r="BLQ126" s="516"/>
      <c r="BLR126" s="516"/>
      <c r="BLS126" s="516"/>
      <c r="BLT126" s="516"/>
      <c r="BLU126" s="516"/>
      <c r="BLV126" s="516"/>
      <c r="BLW126" s="516"/>
      <c r="BLX126" s="516"/>
      <c r="BLY126" s="516"/>
      <c r="BLZ126" s="516"/>
      <c r="BMA126" s="516"/>
      <c r="BMB126" s="516"/>
      <c r="BMC126" s="516"/>
      <c r="BMD126" s="516"/>
      <c r="BME126" s="516"/>
      <c r="BMF126" s="516"/>
      <c r="BMG126" s="516"/>
      <c r="BMH126" s="516"/>
      <c r="BMI126" s="516"/>
      <c r="BMJ126" s="516"/>
      <c r="BMK126" s="516"/>
      <c r="BML126" s="516"/>
      <c r="BMM126" s="516"/>
      <c r="BMN126" s="516"/>
      <c r="BMO126" s="516"/>
      <c r="BMP126" s="516"/>
      <c r="BMQ126" s="516"/>
      <c r="BMR126" s="516"/>
      <c r="BMS126" s="516"/>
      <c r="BMT126" s="516"/>
      <c r="BMU126" s="516"/>
      <c r="BMV126" s="516"/>
      <c r="BMW126" s="516"/>
      <c r="BMX126" s="516"/>
      <c r="BMY126" s="516"/>
      <c r="BMZ126" s="516"/>
      <c r="BNA126" s="516"/>
      <c r="BNB126" s="516"/>
      <c r="BNC126" s="516"/>
      <c r="BND126" s="516"/>
      <c r="BNE126" s="516"/>
      <c r="BNF126" s="516"/>
      <c r="BNG126" s="516"/>
      <c r="BNH126" s="516"/>
      <c r="BNI126" s="516"/>
      <c r="BNJ126" s="516"/>
      <c r="BNK126" s="516"/>
      <c r="BNL126" s="516"/>
      <c r="BNM126" s="516"/>
      <c r="BNN126" s="516"/>
      <c r="BNO126" s="516"/>
      <c r="BNP126" s="516"/>
      <c r="BNQ126" s="516"/>
      <c r="BNR126" s="516"/>
      <c r="BNS126" s="516"/>
      <c r="BNT126" s="516"/>
      <c r="BNU126" s="516"/>
      <c r="BNV126" s="516"/>
      <c r="BNW126" s="516"/>
      <c r="BNX126" s="516"/>
      <c r="BNY126" s="516"/>
      <c r="BNZ126" s="516"/>
      <c r="BOA126" s="516"/>
      <c r="BOB126" s="516"/>
      <c r="BOC126" s="516"/>
      <c r="BOD126" s="516"/>
      <c r="BOE126" s="516"/>
      <c r="BOF126" s="516"/>
      <c r="BOG126" s="516"/>
      <c r="BOH126" s="516"/>
      <c r="BOI126" s="516"/>
      <c r="BOJ126" s="516"/>
      <c r="BOK126" s="516"/>
      <c r="BOL126" s="516"/>
      <c r="BOM126" s="516"/>
      <c r="BON126" s="516"/>
      <c r="BOO126" s="516"/>
      <c r="BOP126" s="516"/>
      <c r="BOQ126" s="516"/>
      <c r="BOR126" s="516"/>
      <c r="BOS126" s="516"/>
      <c r="BOT126" s="516"/>
      <c r="BOU126" s="516"/>
      <c r="BOV126" s="516"/>
      <c r="BOW126" s="516"/>
      <c r="BOX126" s="516"/>
      <c r="BOY126" s="516"/>
      <c r="BOZ126" s="516"/>
      <c r="BPA126" s="516"/>
      <c r="BPB126" s="516"/>
      <c r="BPC126" s="516"/>
      <c r="BPD126" s="516"/>
      <c r="BPE126" s="516"/>
      <c r="BPF126" s="516"/>
      <c r="BPG126" s="516"/>
      <c r="BPH126" s="516"/>
      <c r="BPI126" s="516"/>
      <c r="BPJ126" s="516"/>
      <c r="BPK126" s="516"/>
      <c r="BPL126" s="516"/>
      <c r="BPM126" s="516"/>
      <c r="BPN126" s="516"/>
      <c r="BPO126" s="516"/>
      <c r="BPP126" s="516"/>
      <c r="BPQ126" s="516"/>
      <c r="BPR126" s="516"/>
      <c r="BPS126" s="516"/>
      <c r="BPT126" s="516"/>
      <c r="BPU126" s="516"/>
      <c r="BPV126" s="516"/>
      <c r="BPW126" s="516"/>
      <c r="BPX126" s="516"/>
      <c r="BPY126" s="516"/>
      <c r="BPZ126" s="516"/>
      <c r="BQA126" s="516"/>
      <c r="BQB126" s="516"/>
      <c r="BQC126" s="516"/>
      <c r="BQD126" s="516"/>
      <c r="BQE126" s="516"/>
      <c r="BQF126" s="516"/>
      <c r="BQG126" s="516"/>
      <c r="BQH126" s="516"/>
      <c r="BQI126" s="516"/>
      <c r="BQJ126" s="516"/>
      <c r="BQK126" s="516"/>
      <c r="BQL126" s="516"/>
      <c r="BQM126" s="516"/>
      <c r="BQN126" s="516"/>
      <c r="BQO126" s="516"/>
      <c r="BQP126" s="516"/>
      <c r="BQQ126" s="516"/>
      <c r="BQR126" s="516"/>
      <c r="BQS126" s="516"/>
      <c r="BQT126" s="516"/>
      <c r="BQU126" s="516"/>
      <c r="BQV126" s="516"/>
      <c r="BQW126" s="516"/>
      <c r="BQX126" s="516"/>
      <c r="BQY126" s="516"/>
      <c r="BQZ126" s="516"/>
      <c r="BRA126" s="516"/>
      <c r="BRB126" s="516"/>
      <c r="BRC126" s="516"/>
      <c r="BRD126" s="516"/>
      <c r="BRE126" s="516"/>
      <c r="BRF126" s="516"/>
      <c r="BRG126" s="516"/>
      <c r="BRH126" s="516"/>
      <c r="BRI126" s="516"/>
      <c r="BRJ126" s="516"/>
      <c r="BRK126" s="516"/>
      <c r="BRL126" s="516"/>
      <c r="BRM126" s="516"/>
      <c r="BRN126" s="516"/>
      <c r="BRO126" s="516"/>
      <c r="BRP126" s="516"/>
      <c r="BRQ126" s="516"/>
      <c r="BRR126" s="516"/>
      <c r="BRS126" s="516"/>
      <c r="BRT126" s="516"/>
      <c r="BRU126" s="516"/>
      <c r="BRV126" s="516"/>
      <c r="BRW126" s="516"/>
      <c r="BRX126" s="516"/>
      <c r="BRY126" s="516"/>
      <c r="BRZ126" s="516"/>
      <c r="BSA126" s="516"/>
      <c r="BSB126" s="516"/>
      <c r="BSC126" s="516"/>
      <c r="BSD126" s="516"/>
      <c r="BSE126" s="516"/>
      <c r="BSF126" s="516"/>
      <c r="BSG126" s="516"/>
      <c r="BSH126" s="516"/>
      <c r="BSI126" s="516"/>
      <c r="BSJ126" s="516"/>
      <c r="BSK126" s="516"/>
      <c r="BSL126" s="516"/>
      <c r="BSM126" s="516"/>
      <c r="BSN126" s="516"/>
      <c r="BSO126" s="516"/>
      <c r="BSP126" s="516"/>
      <c r="BSQ126" s="516"/>
      <c r="BSR126" s="516"/>
      <c r="BSS126" s="516"/>
      <c r="BST126" s="516"/>
      <c r="BSU126" s="516"/>
      <c r="BSV126" s="516"/>
      <c r="BSW126" s="516"/>
      <c r="BSX126" s="516"/>
      <c r="BSY126" s="516"/>
      <c r="BSZ126" s="516"/>
      <c r="BTA126" s="516"/>
      <c r="BTB126" s="516"/>
      <c r="BTC126" s="516"/>
      <c r="BTD126" s="516"/>
      <c r="BTE126" s="516"/>
      <c r="BTF126" s="516"/>
      <c r="BTG126" s="516"/>
      <c r="BTH126" s="516"/>
      <c r="BTI126" s="516"/>
      <c r="BTJ126" s="516"/>
      <c r="BTK126" s="516"/>
      <c r="BTL126" s="516"/>
      <c r="BTM126" s="516"/>
      <c r="BTN126" s="516"/>
      <c r="BTO126" s="516"/>
      <c r="BTP126" s="516"/>
      <c r="BTQ126" s="516"/>
      <c r="BTR126" s="516"/>
      <c r="BTS126" s="516"/>
      <c r="BTT126" s="516"/>
      <c r="BTU126" s="516"/>
      <c r="BTV126" s="516"/>
      <c r="BTW126" s="516"/>
      <c r="BTX126" s="516"/>
      <c r="BTY126" s="516"/>
      <c r="BTZ126" s="516"/>
      <c r="BUA126" s="516"/>
      <c r="BUB126" s="516"/>
      <c r="BUC126" s="516"/>
      <c r="BUD126" s="516"/>
      <c r="BUE126" s="516"/>
      <c r="BUF126" s="516"/>
      <c r="BUG126" s="516"/>
      <c r="BUH126" s="516"/>
      <c r="BUI126" s="516"/>
      <c r="BUJ126" s="516"/>
      <c r="BUK126" s="516"/>
      <c r="BUL126" s="516"/>
      <c r="BUM126" s="516"/>
      <c r="BUN126" s="516"/>
      <c r="BUO126" s="516"/>
      <c r="BUP126" s="516"/>
      <c r="BUQ126" s="516"/>
      <c r="BUR126" s="516"/>
      <c r="BUS126" s="516"/>
      <c r="BUT126" s="516"/>
      <c r="BUU126" s="516"/>
      <c r="BUV126" s="516"/>
      <c r="BUW126" s="516"/>
      <c r="BUX126" s="516"/>
      <c r="BUY126" s="516"/>
      <c r="BUZ126" s="516"/>
      <c r="BVA126" s="516"/>
      <c r="BVB126" s="516"/>
      <c r="BVC126" s="516"/>
      <c r="BVD126" s="516"/>
      <c r="BVE126" s="516"/>
      <c r="BVF126" s="516"/>
      <c r="BVG126" s="516"/>
      <c r="BVH126" s="516"/>
      <c r="BVI126" s="516"/>
      <c r="BVJ126" s="516"/>
      <c r="BVK126" s="516"/>
      <c r="BVL126" s="516"/>
      <c r="BVM126" s="516"/>
      <c r="BVN126" s="516"/>
      <c r="BVO126" s="516"/>
      <c r="BVP126" s="516"/>
      <c r="BVQ126" s="516"/>
      <c r="BVR126" s="516"/>
      <c r="BVS126" s="516"/>
      <c r="BVT126" s="516"/>
      <c r="BVU126" s="516"/>
      <c r="BVV126" s="516"/>
      <c r="BVW126" s="516"/>
      <c r="BVX126" s="516"/>
      <c r="BVY126" s="516"/>
      <c r="BVZ126" s="516"/>
      <c r="BWA126" s="516"/>
      <c r="BWB126" s="516"/>
      <c r="BWC126" s="516"/>
      <c r="BWD126" s="516"/>
      <c r="BWE126" s="516"/>
      <c r="BWF126" s="516"/>
      <c r="BWG126" s="516"/>
      <c r="BWH126" s="516"/>
      <c r="BWI126" s="516"/>
      <c r="BWJ126" s="516"/>
      <c r="BWK126" s="516"/>
      <c r="BWL126" s="516"/>
      <c r="BWM126" s="516"/>
      <c r="BWN126" s="516"/>
      <c r="BWO126" s="516"/>
      <c r="BWP126" s="516"/>
      <c r="BWQ126" s="516"/>
      <c r="BWR126" s="516"/>
      <c r="BWS126" s="516"/>
      <c r="BWT126" s="516"/>
      <c r="BWU126" s="516"/>
      <c r="BWV126" s="516"/>
      <c r="BWW126" s="516"/>
      <c r="BWX126" s="516"/>
      <c r="BWY126" s="516"/>
      <c r="BWZ126" s="516"/>
      <c r="BXA126" s="516"/>
      <c r="BXB126" s="516"/>
      <c r="BXC126" s="516"/>
      <c r="BXD126" s="516"/>
      <c r="BXE126" s="516"/>
      <c r="BXF126" s="516"/>
      <c r="BXG126" s="516"/>
      <c r="BXH126" s="516"/>
      <c r="BXI126" s="516"/>
      <c r="BXJ126" s="516"/>
      <c r="BXK126" s="516"/>
      <c r="BXL126" s="516"/>
      <c r="BXM126" s="516"/>
      <c r="BXN126" s="516"/>
      <c r="BXO126" s="516"/>
      <c r="BXP126" s="516"/>
      <c r="BXQ126" s="516"/>
      <c r="BXR126" s="516"/>
      <c r="BXS126" s="516"/>
      <c r="BXT126" s="516"/>
      <c r="BXU126" s="516"/>
      <c r="BXV126" s="516"/>
      <c r="BXW126" s="516"/>
      <c r="BXX126" s="516"/>
      <c r="BXY126" s="516"/>
      <c r="BXZ126" s="516"/>
      <c r="BYA126" s="516"/>
      <c r="BYB126" s="516"/>
      <c r="BYC126" s="516"/>
      <c r="BYD126" s="516"/>
      <c r="BYE126" s="516"/>
      <c r="BYF126" s="516"/>
      <c r="BYG126" s="516"/>
      <c r="BYH126" s="516"/>
      <c r="BYI126" s="516"/>
      <c r="BYJ126" s="516"/>
      <c r="BYK126" s="516"/>
      <c r="BYL126" s="516"/>
      <c r="BYM126" s="516"/>
      <c r="BYN126" s="516"/>
      <c r="BYO126" s="516"/>
      <c r="BYP126" s="516"/>
      <c r="BYQ126" s="516"/>
      <c r="BYR126" s="516"/>
      <c r="BYS126" s="516"/>
      <c r="BYT126" s="516"/>
      <c r="BYU126" s="516"/>
      <c r="BYV126" s="516"/>
      <c r="BYW126" s="516"/>
      <c r="BYX126" s="516"/>
      <c r="BYY126" s="516"/>
      <c r="BYZ126" s="516"/>
      <c r="BZA126" s="516"/>
      <c r="BZB126" s="516"/>
      <c r="BZC126" s="516"/>
      <c r="BZD126" s="516"/>
      <c r="BZE126" s="516"/>
      <c r="BZF126" s="516"/>
      <c r="BZG126" s="516"/>
      <c r="BZH126" s="516"/>
      <c r="BZI126" s="516"/>
      <c r="BZJ126" s="516"/>
      <c r="BZK126" s="516"/>
      <c r="BZL126" s="516"/>
      <c r="BZM126" s="516"/>
      <c r="BZN126" s="516"/>
      <c r="BZO126" s="516"/>
      <c r="BZP126" s="516"/>
      <c r="BZQ126" s="516"/>
      <c r="BZR126" s="516"/>
      <c r="BZS126" s="516"/>
      <c r="BZT126" s="516"/>
      <c r="BZU126" s="516"/>
      <c r="BZV126" s="516"/>
      <c r="BZW126" s="516"/>
      <c r="BZX126" s="516"/>
      <c r="BZY126" s="516"/>
      <c r="BZZ126" s="516"/>
      <c r="CAA126" s="516"/>
      <c r="CAB126" s="516"/>
      <c r="CAC126" s="516"/>
      <c r="CAD126" s="516"/>
      <c r="CAE126" s="516"/>
      <c r="CAF126" s="516"/>
      <c r="CAG126" s="516"/>
      <c r="CAH126" s="516"/>
      <c r="CAI126" s="516"/>
      <c r="CAJ126" s="516"/>
      <c r="CAK126" s="516"/>
      <c r="CAL126" s="516"/>
      <c r="CAM126" s="516"/>
      <c r="CAN126" s="516"/>
      <c r="CAO126" s="516"/>
      <c r="CAP126" s="516"/>
      <c r="CAQ126" s="516"/>
      <c r="CAR126" s="516"/>
      <c r="CAS126" s="516"/>
      <c r="CAT126" s="516"/>
      <c r="CAU126" s="516"/>
      <c r="CAV126" s="516"/>
      <c r="CAW126" s="516"/>
      <c r="CAX126" s="516"/>
      <c r="CAY126" s="516"/>
      <c r="CAZ126" s="516"/>
      <c r="CBA126" s="516"/>
      <c r="CBB126" s="516"/>
      <c r="CBC126" s="516"/>
      <c r="CBD126" s="516"/>
      <c r="CBE126" s="516"/>
      <c r="CBF126" s="516"/>
      <c r="CBG126" s="516"/>
      <c r="CBH126" s="516"/>
      <c r="CBI126" s="516"/>
      <c r="CBJ126" s="516"/>
      <c r="CBK126" s="516"/>
      <c r="CBL126" s="516"/>
      <c r="CBM126" s="516"/>
      <c r="CBN126" s="516"/>
      <c r="CBO126" s="516"/>
      <c r="CBP126" s="516"/>
      <c r="CBQ126" s="516"/>
      <c r="CBR126" s="516"/>
      <c r="CBS126" s="516"/>
      <c r="CBT126" s="516"/>
      <c r="CBU126" s="516"/>
      <c r="CBV126" s="516"/>
      <c r="CBW126" s="516"/>
      <c r="CBX126" s="516"/>
      <c r="CBY126" s="516"/>
      <c r="CBZ126" s="516"/>
      <c r="CCA126" s="516"/>
      <c r="CCB126" s="516"/>
      <c r="CCC126" s="516"/>
      <c r="CCD126" s="516"/>
      <c r="CCE126" s="516"/>
      <c r="CCF126" s="516"/>
      <c r="CCG126" s="516"/>
      <c r="CCH126" s="516"/>
      <c r="CCI126" s="516"/>
      <c r="CCJ126" s="516"/>
      <c r="CCK126" s="516"/>
      <c r="CCL126" s="516"/>
      <c r="CCM126" s="516"/>
      <c r="CCN126" s="516"/>
      <c r="CCO126" s="516"/>
      <c r="CCP126" s="516"/>
      <c r="CCQ126" s="516"/>
      <c r="CCR126" s="516"/>
      <c r="CCS126" s="516"/>
      <c r="CCT126" s="516"/>
      <c r="CCU126" s="516"/>
      <c r="CCV126" s="516"/>
      <c r="CCW126" s="516"/>
      <c r="CCX126" s="516"/>
      <c r="CCY126" s="516"/>
      <c r="CCZ126" s="516"/>
      <c r="CDA126" s="516"/>
      <c r="CDB126" s="516"/>
      <c r="CDC126" s="516"/>
      <c r="CDD126" s="516"/>
      <c r="CDE126" s="516"/>
      <c r="CDF126" s="516"/>
      <c r="CDG126" s="516"/>
      <c r="CDH126" s="516"/>
      <c r="CDI126" s="516"/>
      <c r="CDJ126" s="516"/>
      <c r="CDK126" s="516"/>
      <c r="CDL126" s="516"/>
      <c r="CDM126" s="516"/>
      <c r="CDN126" s="516"/>
      <c r="CDO126" s="516"/>
      <c r="CDP126" s="516"/>
      <c r="CDQ126" s="516"/>
      <c r="CDR126" s="516"/>
      <c r="CDS126" s="516"/>
      <c r="CDT126" s="516"/>
      <c r="CDU126" s="516"/>
      <c r="CDV126" s="516"/>
      <c r="CDW126" s="516"/>
      <c r="CDX126" s="516"/>
      <c r="CDY126" s="516"/>
      <c r="CDZ126" s="516"/>
      <c r="CEA126" s="516"/>
      <c r="CEB126" s="516"/>
      <c r="CEC126" s="516"/>
      <c r="CED126" s="516"/>
      <c r="CEE126" s="516"/>
      <c r="CEF126" s="516"/>
      <c r="CEG126" s="516"/>
      <c r="CEH126" s="516"/>
      <c r="CEI126" s="516"/>
      <c r="CEJ126" s="516"/>
      <c r="CEK126" s="516"/>
      <c r="CEL126" s="516"/>
      <c r="CEM126" s="516"/>
      <c r="CEN126" s="516"/>
      <c r="CEO126" s="516"/>
      <c r="CEP126" s="516"/>
      <c r="CEQ126" s="516"/>
      <c r="CER126" s="516"/>
      <c r="CES126" s="516"/>
      <c r="CET126" s="516"/>
      <c r="CEU126" s="516"/>
      <c r="CEV126" s="516"/>
      <c r="CEW126" s="516"/>
      <c r="CEX126" s="516"/>
      <c r="CEY126" s="516"/>
      <c r="CEZ126" s="516"/>
      <c r="CFA126" s="516"/>
      <c r="CFB126" s="516"/>
      <c r="CFC126" s="516"/>
      <c r="CFD126" s="516"/>
      <c r="CFE126" s="516"/>
      <c r="CFF126" s="516"/>
      <c r="CFG126" s="516"/>
      <c r="CFH126" s="516"/>
      <c r="CFI126" s="516"/>
      <c r="CFJ126" s="516"/>
      <c r="CFK126" s="516"/>
      <c r="CFL126" s="516"/>
      <c r="CFM126" s="516"/>
      <c r="CFN126" s="516"/>
      <c r="CFO126" s="516"/>
      <c r="CFP126" s="516"/>
      <c r="CFQ126" s="516"/>
      <c r="CFR126" s="516"/>
      <c r="CFS126" s="516"/>
      <c r="CFT126" s="516"/>
      <c r="CFU126" s="516"/>
      <c r="CFV126" s="516"/>
      <c r="CFW126" s="516"/>
      <c r="CFX126" s="516"/>
      <c r="CFY126" s="516"/>
      <c r="CFZ126" s="516"/>
      <c r="CGA126" s="516"/>
      <c r="CGB126" s="516"/>
      <c r="CGC126" s="516"/>
      <c r="CGD126" s="516"/>
      <c r="CGE126" s="516"/>
      <c r="CGF126" s="516"/>
      <c r="CGG126" s="516"/>
      <c r="CGH126" s="516"/>
      <c r="CGI126" s="516"/>
      <c r="CGJ126" s="516"/>
      <c r="CGK126" s="516"/>
      <c r="CGL126" s="516"/>
      <c r="CGM126" s="516"/>
      <c r="CGN126" s="516"/>
      <c r="CGO126" s="516"/>
      <c r="CGP126" s="516"/>
      <c r="CGQ126" s="516"/>
      <c r="CGR126" s="516"/>
      <c r="CGS126" s="516"/>
      <c r="CGT126" s="516"/>
      <c r="CGU126" s="516"/>
      <c r="CGV126" s="516"/>
      <c r="CGW126" s="516"/>
      <c r="CGX126" s="516"/>
      <c r="CGY126" s="516"/>
      <c r="CGZ126" s="516"/>
      <c r="CHA126" s="516"/>
      <c r="CHB126" s="516"/>
      <c r="CHC126" s="516"/>
      <c r="CHD126" s="516"/>
      <c r="CHE126" s="516"/>
      <c r="CHF126" s="516"/>
      <c r="CHG126" s="516"/>
      <c r="CHH126" s="516"/>
      <c r="CHI126" s="516"/>
      <c r="CHJ126" s="516"/>
      <c r="CHK126" s="516"/>
      <c r="CHL126" s="516"/>
      <c r="CHM126" s="516"/>
      <c r="CHN126" s="516"/>
      <c r="CHO126" s="516"/>
      <c r="CHP126" s="516"/>
      <c r="CHQ126" s="516"/>
      <c r="CHR126" s="516"/>
      <c r="CHS126" s="516"/>
      <c r="CHT126" s="516"/>
      <c r="CHU126" s="516"/>
      <c r="CHV126" s="516"/>
      <c r="CHW126" s="516"/>
      <c r="CHX126" s="516"/>
      <c r="CHY126" s="516"/>
      <c r="CHZ126" s="516"/>
      <c r="CIA126" s="516"/>
      <c r="CIB126" s="516"/>
      <c r="CIC126" s="516"/>
      <c r="CID126" s="516"/>
      <c r="CIE126" s="516"/>
      <c r="CIF126" s="516"/>
      <c r="CIG126" s="516"/>
      <c r="CIH126" s="516"/>
      <c r="CII126" s="516"/>
      <c r="CIJ126" s="516"/>
      <c r="CIK126" s="516"/>
      <c r="CIL126" s="516"/>
      <c r="CIM126" s="516"/>
      <c r="CIN126" s="516"/>
      <c r="CIO126" s="516"/>
      <c r="CIP126" s="516"/>
      <c r="CIQ126" s="516"/>
      <c r="CIR126" s="516"/>
      <c r="CIS126" s="516"/>
      <c r="CIT126" s="516"/>
      <c r="CIU126" s="516"/>
      <c r="CIV126" s="516"/>
      <c r="CIW126" s="516"/>
      <c r="CIX126" s="516"/>
      <c r="CIY126" s="516"/>
      <c r="CIZ126" s="516"/>
      <c r="CJA126" s="516"/>
      <c r="CJB126" s="516"/>
      <c r="CJC126" s="516"/>
      <c r="CJD126" s="516"/>
      <c r="CJE126" s="516"/>
      <c r="CJF126" s="516"/>
      <c r="CJG126" s="516"/>
      <c r="CJH126" s="516"/>
      <c r="CJI126" s="516"/>
      <c r="CJJ126" s="516"/>
      <c r="CJK126" s="516"/>
      <c r="CJL126" s="516"/>
      <c r="CJM126" s="516"/>
      <c r="CJN126" s="516"/>
      <c r="CJO126" s="516"/>
      <c r="CJP126" s="516"/>
      <c r="CJQ126" s="516"/>
      <c r="CJR126" s="516"/>
      <c r="CJS126" s="516"/>
      <c r="CJT126" s="516"/>
      <c r="CJU126" s="516"/>
      <c r="CJV126" s="516"/>
      <c r="CJW126" s="516"/>
      <c r="CJX126" s="516"/>
      <c r="CJY126" s="516"/>
      <c r="CJZ126" s="516"/>
      <c r="CKA126" s="516"/>
      <c r="CKB126" s="516"/>
      <c r="CKC126" s="516"/>
      <c r="CKD126" s="516"/>
      <c r="CKE126" s="516"/>
      <c r="CKF126" s="516"/>
      <c r="CKG126" s="516"/>
      <c r="CKH126" s="516"/>
      <c r="CKI126" s="516"/>
      <c r="CKJ126" s="516"/>
      <c r="CKK126" s="516"/>
      <c r="CKL126" s="516"/>
      <c r="CKM126" s="516"/>
      <c r="CKN126" s="516"/>
      <c r="CKO126" s="516"/>
      <c r="CKP126" s="516"/>
      <c r="CKQ126" s="516"/>
      <c r="CKR126" s="516"/>
      <c r="CKS126" s="516"/>
      <c r="CKT126" s="516"/>
      <c r="CKU126" s="516"/>
      <c r="CKV126" s="516"/>
      <c r="CKW126" s="516"/>
      <c r="CKX126" s="516"/>
      <c r="CKY126" s="516"/>
      <c r="CKZ126" s="516"/>
      <c r="CLA126" s="516"/>
      <c r="CLB126" s="516"/>
      <c r="CLC126" s="516"/>
      <c r="CLD126" s="516"/>
      <c r="CLE126" s="516"/>
      <c r="CLF126" s="516"/>
      <c r="CLG126" s="516"/>
      <c r="CLH126" s="516"/>
      <c r="CLI126" s="516"/>
      <c r="CLJ126" s="516"/>
      <c r="CLK126" s="516"/>
      <c r="CLL126" s="516"/>
      <c r="CLM126" s="516"/>
      <c r="CLN126" s="516"/>
      <c r="CLO126" s="516"/>
      <c r="CLP126" s="516"/>
      <c r="CLQ126" s="516"/>
      <c r="CLR126" s="516"/>
      <c r="CLS126" s="516"/>
      <c r="CLT126" s="516"/>
      <c r="CLU126" s="516"/>
      <c r="CLV126" s="516"/>
      <c r="CLW126" s="516"/>
      <c r="CLX126" s="516"/>
      <c r="CLY126" s="516"/>
      <c r="CLZ126" s="516"/>
      <c r="CMA126" s="516"/>
      <c r="CMB126" s="516"/>
      <c r="CMC126" s="516"/>
      <c r="CMD126" s="516"/>
      <c r="CME126" s="516"/>
      <c r="CMF126" s="516"/>
      <c r="CMG126" s="516"/>
      <c r="CMH126" s="516"/>
      <c r="CMI126" s="516"/>
      <c r="CMJ126" s="516"/>
      <c r="CMK126" s="516"/>
      <c r="CML126" s="516"/>
      <c r="CMM126" s="516"/>
      <c r="CMN126" s="516"/>
      <c r="CMO126" s="516"/>
      <c r="CMP126" s="516"/>
      <c r="CMQ126" s="516"/>
      <c r="CMR126" s="516"/>
      <c r="CMS126" s="516"/>
      <c r="CMT126" s="516"/>
      <c r="CMU126" s="516"/>
      <c r="CMV126" s="516"/>
      <c r="CMW126" s="516"/>
      <c r="CMX126" s="516"/>
      <c r="CMY126" s="516"/>
      <c r="CMZ126" s="516"/>
      <c r="CNA126" s="516"/>
      <c r="CNB126" s="516"/>
      <c r="CNC126" s="516"/>
      <c r="CND126" s="516"/>
      <c r="CNE126" s="516"/>
      <c r="CNF126" s="516"/>
      <c r="CNG126" s="516"/>
      <c r="CNH126" s="516"/>
      <c r="CNI126" s="516"/>
      <c r="CNJ126" s="516"/>
      <c r="CNK126" s="516"/>
      <c r="CNL126" s="516"/>
      <c r="CNM126" s="516"/>
      <c r="CNN126" s="516"/>
      <c r="CNO126" s="516"/>
      <c r="CNP126" s="516"/>
      <c r="CNQ126" s="516"/>
      <c r="CNR126" s="516"/>
      <c r="CNS126" s="516"/>
      <c r="CNT126" s="516"/>
      <c r="CNU126" s="516"/>
      <c r="CNV126" s="516"/>
      <c r="CNW126" s="516"/>
      <c r="CNX126" s="516"/>
      <c r="CNY126" s="516"/>
      <c r="CNZ126" s="516"/>
      <c r="COA126" s="516"/>
      <c r="COB126" s="516"/>
      <c r="COC126" s="516"/>
      <c r="COD126" s="516"/>
      <c r="COE126" s="516"/>
      <c r="COF126" s="516"/>
      <c r="COG126" s="516"/>
      <c r="COH126" s="516"/>
      <c r="COI126" s="516"/>
      <c r="COJ126" s="516"/>
      <c r="COK126" s="516"/>
      <c r="COL126" s="516"/>
      <c r="COM126" s="516"/>
      <c r="CON126" s="516"/>
      <c r="COO126" s="516"/>
      <c r="COP126" s="516"/>
      <c r="COQ126" s="516"/>
      <c r="COR126" s="516"/>
      <c r="COS126" s="516"/>
      <c r="COT126" s="516"/>
      <c r="COU126" s="516"/>
      <c r="COV126" s="516"/>
      <c r="COW126" s="516"/>
      <c r="COX126" s="516"/>
      <c r="COY126" s="516"/>
      <c r="COZ126" s="516"/>
      <c r="CPA126" s="516"/>
      <c r="CPB126" s="516"/>
      <c r="CPC126" s="516"/>
      <c r="CPD126" s="516"/>
      <c r="CPE126" s="516"/>
      <c r="CPF126" s="516"/>
      <c r="CPG126" s="516"/>
      <c r="CPH126" s="516"/>
      <c r="CPI126" s="516"/>
      <c r="CPJ126" s="516"/>
      <c r="CPK126" s="516"/>
      <c r="CPL126" s="516"/>
      <c r="CPM126" s="516"/>
      <c r="CPN126" s="516"/>
      <c r="CPO126" s="516"/>
      <c r="CPP126" s="516"/>
      <c r="CPQ126" s="516"/>
      <c r="CPR126" s="516"/>
      <c r="CPS126" s="516"/>
      <c r="CPT126" s="516"/>
      <c r="CPU126" s="516"/>
      <c r="CPV126" s="516"/>
      <c r="CPW126" s="516"/>
      <c r="CPX126" s="516"/>
      <c r="CPY126" s="516"/>
      <c r="CPZ126" s="516"/>
      <c r="CQA126" s="516"/>
      <c r="CQB126" s="516"/>
      <c r="CQC126" s="516"/>
      <c r="CQD126" s="516"/>
      <c r="CQE126" s="516"/>
      <c r="CQF126" s="516"/>
      <c r="CQG126" s="516"/>
      <c r="CQH126" s="516"/>
      <c r="CQI126" s="516"/>
      <c r="CQJ126" s="516"/>
      <c r="CQK126" s="516"/>
      <c r="CQL126" s="516"/>
      <c r="CQM126" s="516"/>
      <c r="CQN126" s="516"/>
      <c r="CQO126" s="516"/>
      <c r="CQP126" s="516"/>
      <c r="CQQ126" s="516"/>
      <c r="CQR126" s="516"/>
      <c r="CQS126" s="516"/>
      <c r="CQT126" s="516"/>
      <c r="CQU126" s="516"/>
      <c r="CQV126" s="516"/>
      <c r="CQW126" s="516"/>
      <c r="CQX126" s="516"/>
      <c r="CQY126" s="516"/>
      <c r="CQZ126" s="516"/>
      <c r="CRA126" s="516"/>
      <c r="CRB126" s="516"/>
      <c r="CRC126" s="516"/>
      <c r="CRD126" s="516"/>
      <c r="CRE126" s="516"/>
      <c r="CRF126" s="516"/>
      <c r="CRG126" s="516"/>
      <c r="CRH126" s="516"/>
      <c r="CRI126" s="516"/>
      <c r="CRJ126" s="516"/>
      <c r="CRK126" s="516"/>
      <c r="CRL126" s="516"/>
      <c r="CRM126" s="516"/>
      <c r="CRN126" s="516"/>
      <c r="CRO126" s="516"/>
      <c r="CRP126" s="516"/>
      <c r="CRQ126" s="516"/>
      <c r="CRR126" s="516"/>
      <c r="CRS126" s="516"/>
      <c r="CRT126" s="516"/>
      <c r="CRU126" s="516"/>
      <c r="CRV126" s="516"/>
      <c r="CRW126" s="516"/>
      <c r="CRX126" s="516"/>
      <c r="CRY126" s="516"/>
      <c r="CRZ126" s="516"/>
      <c r="CSA126" s="516"/>
      <c r="CSB126" s="516"/>
      <c r="CSC126" s="516"/>
      <c r="CSD126" s="516"/>
      <c r="CSE126" s="516"/>
      <c r="CSF126" s="516"/>
      <c r="CSG126" s="516"/>
      <c r="CSH126" s="516"/>
      <c r="CSI126" s="516"/>
      <c r="CSJ126" s="516"/>
      <c r="CSK126" s="516"/>
      <c r="CSL126" s="516"/>
      <c r="CSM126" s="516"/>
      <c r="CSN126" s="516"/>
      <c r="CSO126" s="516"/>
      <c r="CSP126" s="516"/>
      <c r="CSQ126" s="516"/>
      <c r="CSR126" s="516"/>
      <c r="CSS126" s="516"/>
      <c r="CST126" s="516"/>
      <c r="CSU126" s="516"/>
      <c r="CSV126" s="516"/>
      <c r="CSW126" s="516"/>
      <c r="CSX126" s="516"/>
      <c r="CSY126" s="516"/>
      <c r="CSZ126" s="516"/>
      <c r="CTA126" s="516"/>
      <c r="CTB126" s="516"/>
      <c r="CTC126" s="516"/>
      <c r="CTD126" s="516"/>
      <c r="CTE126" s="516"/>
      <c r="CTF126" s="516"/>
      <c r="CTG126" s="516"/>
      <c r="CTH126" s="516"/>
      <c r="CTI126" s="516"/>
      <c r="CTJ126" s="516"/>
      <c r="CTK126" s="516"/>
      <c r="CTL126" s="516"/>
      <c r="CTM126" s="516"/>
      <c r="CTN126" s="516"/>
      <c r="CTO126" s="516"/>
      <c r="CTP126" s="516"/>
      <c r="CTQ126" s="516"/>
      <c r="CTR126" s="516"/>
      <c r="CTS126" s="516"/>
      <c r="CTT126" s="516"/>
      <c r="CTU126" s="516"/>
      <c r="CTV126" s="516"/>
      <c r="CTW126" s="516"/>
      <c r="CTX126" s="516"/>
      <c r="CTY126" s="516"/>
      <c r="CTZ126" s="516"/>
      <c r="CUA126" s="516"/>
      <c r="CUB126" s="516"/>
      <c r="CUC126" s="516"/>
      <c r="CUD126" s="516"/>
      <c r="CUE126" s="516"/>
      <c r="CUF126" s="516"/>
      <c r="CUG126" s="516"/>
      <c r="CUH126" s="516"/>
      <c r="CUI126" s="516"/>
      <c r="CUJ126" s="516"/>
      <c r="CUK126" s="516"/>
      <c r="CUL126" s="516"/>
      <c r="CUM126" s="516"/>
      <c r="CUN126" s="516"/>
      <c r="CUO126" s="516"/>
      <c r="CUP126" s="516"/>
      <c r="CUQ126" s="516"/>
      <c r="CUR126" s="516"/>
      <c r="CUS126" s="516"/>
      <c r="CUT126" s="516"/>
      <c r="CUU126" s="516"/>
      <c r="CUV126" s="516"/>
      <c r="CUW126" s="516"/>
      <c r="CUX126" s="516"/>
      <c r="CUY126" s="516"/>
      <c r="CUZ126" s="516"/>
      <c r="CVA126" s="516"/>
      <c r="CVB126" s="516"/>
      <c r="CVC126" s="516"/>
      <c r="CVD126" s="516"/>
      <c r="CVE126" s="516"/>
      <c r="CVF126" s="516"/>
      <c r="CVG126" s="516"/>
      <c r="CVH126" s="516"/>
      <c r="CVI126" s="516"/>
      <c r="CVJ126" s="516"/>
      <c r="CVK126" s="516"/>
      <c r="CVL126" s="516"/>
      <c r="CVM126" s="516"/>
      <c r="CVN126" s="516"/>
      <c r="CVO126" s="516"/>
      <c r="CVP126" s="516"/>
      <c r="CVQ126" s="516"/>
      <c r="CVR126" s="516"/>
      <c r="CVS126" s="516"/>
      <c r="CVT126" s="516"/>
      <c r="CVU126" s="516"/>
      <c r="CVV126" s="516"/>
      <c r="CVW126" s="516"/>
      <c r="CVX126" s="516"/>
      <c r="CVY126" s="516"/>
      <c r="CVZ126" s="516"/>
      <c r="CWA126" s="516"/>
      <c r="CWB126" s="516"/>
      <c r="CWC126" s="516"/>
      <c r="CWD126" s="516"/>
      <c r="CWE126" s="516"/>
      <c r="CWF126" s="516"/>
      <c r="CWG126" s="516"/>
      <c r="CWH126" s="516"/>
      <c r="CWI126" s="516"/>
      <c r="CWJ126" s="516"/>
      <c r="CWK126" s="516"/>
      <c r="CWL126" s="516"/>
      <c r="CWM126" s="516"/>
      <c r="CWN126" s="516"/>
      <c r="CWO126" s="516"/>
      <c r="CWP126" s="516"/>
      <c r="CWQ126" s="516"/>
      <c r="CWR126" s="516"/>
      <c r="CWS126" s="516"/>
      <c r="CWT126" s="516"/>
      <c r="CWU126" s="516"/>
      <c r="CWV126" s="516"/>
      <c r="CWW126" s="516"/>
      <c r="CWX126" s="516"/>
      <c r="CWY126" s="516"/>
      <c r="CWZ126" s="516"/>
      <c r="CXA126" s="516"/>
      <c r="CXB126" s="516"/>
      <c r="CXC126" s="516"/>
      <c r="CXD126" s="516"/>
      <c r="CXE126" s="516"/>
      <c r="CXF126" s="516"/>
      <c r="CXG126" s="516"/>
      <c r="CXH126" s="516"/>
      <c r="CXI126" s="516"/>
      <c r="CXJ126" s="516"/>
      <c r="CXK126" s="516"/>
      <c r="CXL126" s="516"/>
      <c r="CXM126" s="516"/>
      <c r="CXN126" s="516"/>
      <c r="CXO126" s="516"/>
      <c r="CXP126" s="516"/>
      <c r="CXQ126" s="516"/>
      <c r="CXR126" s="516"/>
      <c r="CXS126" s="516"/>
      <c r="CXT126" s="516"/>
      <c r="CXU126" s="516"/>
      <c r="CXV126" s="516"/>
      <c r="CXW126" s="516"/>
      <c r="CXX126" s="516"/>
      <c r="CXY126" s="516"/>
      <c r="CXZ126" s="516"/>
      <c r="CYA126" s="516"/>
      <c r="CYB126" s="516"/>
      <c r="CYC126" s="516"/>
      <c r="CYD126" s="516"/>
      <c r="CYE126" s="516"/>
      <c r="CYF126" s="516"/>
      <c r="CYG126" s="516"/>
      <c r="CYH126" s="516"/>
      <c r="CYI126" s="516"/>
      <c r="CYJ126" s="516"/>
      <c r="CYK126" s="516"/>
      <c r="CYL126" s="516"/>
      <c r="CYM126" s="516"/>
      <c r="CYN126" s="516"/>
      <c r="CYO126" s="516"/>
      <c r="CYP126" s="516"/>
      <c r="CYQ126" s="516"/>
      <c r="CYR126" s="516"/>
      <c r="CYS126" s="516"/>
      <c r="CYT126" s="516"/>
      <c r="CYU126" s="516"/>
      <c r="CYV126" s="516"/>
      <c r="CYW126" s="516"/>
      <c r="CYX126" s="516"/>
      <c r="CYY126" s="516"/>
      <c r="CYZ126" s="516"/>
      <c r="CZA126" s="516"/>
      <c r="CZB126" s="516"/>
      <c r="CZC126" s="516"/>
      <c r="CZD126" s="516"/>
      <c r="CZE126" s="516"/>
      <c r="CZF126" s="516"/>
      <c r="CZG126" s="516"/>
      <c r="CZH126" s="516"/>
      <c r="CZI126" s="516"/>
      <c r="CZJ126" s="516"/>
      <c r="CZK126" s="516"/>
      <c r="CZL126" s="516"/>
      <c r="CZM126" s="516"/>
      <c r="CZN126" s="516"/>
      <c r="CZO126" s="516"/>
      <c r="CZP126" s="516"/>
      <c r="CZQ126" s="516"/>
      <c r="CZR126" s="516"/>
      <c r="CZS126" s="516"/>
      <c r="CZT126" s="516"/>
      <c r="CZU126" s="516"/>
      <c r="CZV126" s="516"/>
      <c r="CZW126" s="516"/>
      <c r="CZX126" s="516"/>
      <c r="CZY126" s="516"/>
      <c r="CZZ126" s="516"/>
      <c r="DAA126" s="516"/>
      <c r="DAB126" s="516"/>
      <c r="DAC126" s="516"/>
      <c r="DAD126" s="516"/>
      <c r="DAE126" s="516"/>
      <c r="DAF126" s="516"/>
      <c r="DAG126" s="516"/>
      <c r="DAH126" s="516"/>
      <c r="DAI126" s="516"/>
      <c r="DAJ126" s="516"/>
      <c r="DAK126" s="516"/>
      <c r="DAL126" s="516"/>
      <c r="DAM126" s="516"/>
      <c r="DAN126" s="516"/>
      <c r="DAO126" s="516"/>
      <c r="DAP126" s="516"/>
      <c r="DAQ126" s="516"/>
      <c r="DAR126" s="516"/>
      <c r="DAS126" s="516"/>
      <c r="DAT126" s="516"/>
      <c r="DAU126" s="516"/>
      <c r="DAV126" s="516"/>
      <c r="DAW126" s="516"/>
      <c r="DAX126" s="516"/>
      <c r="DAY126" s="516"/>
      <c r="DAZ126" s="516"/>
      <c r="DBA126" s="516"/>
      <c r="DBB126" s="516"/>
      <c r="DBC126" s="516"/>
      <c r="DBD126" s="516"/>
      <c r="DBE126" s="516"/>
      <c r="DBF126" s="516"/>
      <c r="DBG126" s="516"/>
      <c r="DBH126" s="516"/>
      <c r="DBI126" s="516"/>
      <c r="DBJ126" s="516"/>
      <c r="DBK126" s="516"/>
      <c r="DBL126" s="516"/>
      <c r="DBM126" s="516"/>
      <c r="DBN126" s="516"/>
      <c r="DBO126" s="516"/>
      <c r="DBP126" s="516"/>
      <c r="DBQ126" s="516"/>
      <c r="DBR126" s="516"/>
      <c r="DBS126" s="516"/>
      <c r="DBT126" s="516"/>
      <c r="DBU126" s="516"/>
      <c r="DBV126" s="516"/>
      <c r="DBW126" s="516"/>
      <c r="DBX126" s="516"/>
      <c r="DBY126" s="516"/>
      <c r="DBZ126" s="516"/>
      <c r="DCA126" s="516"/>
      <c r="DCB126" s="516"/>
      <c r="DCC126" s="516"/>
      <c r="DCD126" s="516"/>
      <c r="DCE126" s="516"/>
      <c r="DCF126" s="516"/>
      <c r="DCG126" s="516"/>
      <c r="DCH126" s="516"/>
      <c r="DCI126" s="516"/>
      <c r="DCJ126" s="516"/>
      <c r="DCK126" s="516"/>
      <c r="DCL126" s="516"/>
      <c r="DCM126" s="516"/>
      <c r="DCN126" s="516"/>
      <c r="DCO126" s="516"/>
      <c r="DCP126" s="516"/>
      <c r="DCQ126" s="516"/>
      <c r="DCR126" s="516"/>
      <c r="DCS126" s="516"/>
      <c r="DCT126" s="516"/>
      <c r="DCU126" s="516"/>
      <c r="DCV126" s="516"/>
      <c r="DCW126" s="516"/>
      <c r="DCX126" s="516"/>
      <c r="DCY126" s="516"/>
      <c r="DCZ126" s="516"/>
      <c r="DDA126" s="516"/>
      <c r="DDB126" s="516"/>
      <c r="DDC126" s="516"/>
      <c r="DDD126" s="516"/>
      <c r="DDE126" s="516"/>
      <c r="DDF126" s="516"/>
      <c r="DDG126" s="516"/>
      <c r="DDH126" s="516"/>
      <c r="DDI126" s="516"/>
      <c r="DDJ126" s="516"/>
      <c r="DDK126" s="516"/>
      <c r="DDL126" s="516"/>
      <c r="DDM126" s="516"/>
      <c r="DDN126" s="516"/>
      <c r="DDO126" s="516"/>
      <c r="DDP126" s="516"/>
      <c r="DDQ126" s="516"/>
      <c r="DDR126" s="516"/>
      <c r="DDS126" s="516"/>
      <c r="DDT126" s="516"/>
      <c r="DDU126" s="516"/>
      <c r="DDV126" s="516"/>
      <c r="DDW126" s="516"/>
      <c r="DDX126" s="516"/>
      <c r="DDY126" s="516"/>
      <c r="DDZ126" s="516"/>
      <c r="DEA126" s="516"/>
      <c r="DEB126" s="516"/>
      <c r="DEC126" s="516"/>
      <c r="DED126" s="516"/>
      <c r="DEE126" s="516"/>
      <c r="DEF126" s="516"/>
      <c r="DEG126" s="516"/>
      <c r="DEH126" s="516"/>
      <c r="DEI126" s="516"/>
      <c r="DEJ126" s="516"/>
      <c r="DEK126" s="516"/>
      <c r="DEL126" s="516"/>
      <c r="DEM126" s="516"/>
      <c r="DEN126" s="516"/>
      <c r="DEO126" s="516"/>
      <c r="DEP126" s="516"/>
      <c r="DEQ126" s="516"/>
      <c r="DER126" s="516"/>
      <c r="DES126" s="516"/>
      <c r="DET126" s="516"/>
      <c r="DEU126" s="516"/>
      <c r="DEV126" s="516"/>
      <c r="DEW126" s="516"/>
      <c r="DEX126" s="516"/>
      <c r="DEY126" s="516"/>
      <c r="DEZ126" s="516"/>
      <c r="DFA126" s="516"/>
      <c r="DFB126" s="516"/>
      <c r="DFC126" s="516"/>
      <c r="DFD126" s="516"/>
      <c r="DFE126" s="516"/>
      <c r="DFF126" s="516"/>
      <c r="DFG126" s="516"/>
      <c r="DFH126" s="516"/>
      <c r="DFI126" s="516"/>
      <c r="DFJ126" s="516"/>
      <c r="DFK126" s="516"/>
      <c r="DFL126" s="516"/>
      <c r="DFM126" s="516"/>
      <c r="DFN126" s="516"/>
      <c r="DFO126" s="516"/>
      <c r="DFP126" s="516"/>
      <c r="DFQ126" s="516"/>
      <c r="DFR126" s="516"/>
      <c r="DFS126" s="516"/>
      <c r="DFT126" s="516"/>
      <c r="DFU126" s="516"/>
      <c r="DFV126" s="516"/>
      <c r="DFW126" s="516"/>
      <c r="DFX126" s="516"/>
      <c r="DFY126" s="516"/>
      <c r="DFZ126" s="516"/>
      <c r="DGA126" s="516"/>
      <c r="DGB126" s="516"/>
      <c r="DGC126" s="516"/>
      <c r="DGD126" s="516"/>
      <c r="DGE126" s="516"/>
      <c r="DGF126" s="516"/>
      <c r="DGG126" s="516"/>
      <c r="DGH126" s="516"/>
      <c r="DGI126" s="516"/>
      <c r="DGJ126" s="516"/>
      <c r="DGK126" s="516"/>
      <c r="DGL126" s="516"/>
      <c r="DGM126" s="516"/>
      <c r="DGN126" s="516"/>
      <c r="DGO126" s="516"/>
      <c r="DGP126" s="516"/>
      <c r="DGQ126" s="516"/>
      <c r="DGR126" s="516"/>
      <c r="DGS126" s="516"/>
      <c r="DGT126" s="516"/>
      <c r="DGU126" s="516"/>
      <c r="DGV126" s="516"/>
      <c r="DGW126" s="516"/>
      <c r="DGX126" s="516"/>
      <c r="DGY126" s="516"/>
      <c r="DGZ126" s="516"/>
      <c r="DHA126" s="516"/>
      <c r="DHB126" s="516"/>
      <c r="DHC126" s="516"/>
      <c r="DHD126" s="516"/>
      <c r="DHE126" s="516"/>
      <c r="DHF126" s="516"/>
      <c r="DHG126" s="516"/>
      <c r="DHH126" s="516"/>
      <c r="DHI126" s="516"/>
      <c r="DHJ126" s="516"/>
      <c r="DHK126" s="516"/>
      <c r="DHL126" s="516"/>
      <c r="DHM126" s="516"/>
      <c r="DHN126" s="516"/>
      <c r="DHO126" s="516"/>
      <c r="DHP126" s="516"/>
      <c r="DHQ126" s="516"/>
      <c r="DHR126" s="516"/>
      <c r="DHS126" s="516"/>
      <c r="DHT126" s="516"/>
      <c r="DHU126" s="516"/>
      <c r="DHV126" s="516"/>
      <c r="DHW126" s="516"/>
      <c r="DHX126" s="516"/>
      <c r="DHY126" s="516"/>
      <c r="DHZ126" s="516"/>
      <c r="DIA126" s="516"/>
      <c r="DIB126" s="516"/>
      <c r="DIC126" s="516"/>
      <c r="DID126" s="516"/>
      <c r="DIE126" s="516"/>
      <c r="DIF126" s="516"/>
      <c r="DIG126" s="516"/>
      <c r="DIH126" s="516"/>
      <c r="DII126" s="516"/>
      <c r="DIJ126" s="516"/>
      <c r="DIK126" s="516"/>
      <c r="DIL126" s="516"/>
      <c r="DIM126" s="516"/>
      <c r="DIN126" s="516"/>
      <c r="DIO126" s="516"/>
      <c r="DIP126" s="516"/>
      <c r="DIQ126" s="516"/>
      <c r="DIR126" s="516"/>
      <c r="DIS126" s="516"/>
      <c r="DIT126" s="516"/>
      <c r="DIU126" s="516"/>
      <c r="DIV126" s="516"/>
      <c r="DIW126" s="516"/>
      <c r="DIX126" s="516"/>
      <c r="DIY126" s="516"/>
      <c r="DIZ126" s="516"/>
      <c r="DJA126" s="516"/>
      <c r="DJB126" s="516"/>
      <c r="DJC126" s="516"/>
      <c r="DJD126" s="516"/>
      <c r="DJE126" s="516"/>
      <c r="DJF126" s="516"/>
      <c r="DJG126" s="516"/>
      <c r="DJH126" s="516"/>
      <c r="DJI126" s="516"/>
      <c r="DJJ126" s="516"/>
      <c r="DJK126" s="516"/>
      <c r="DJL126" s="516"/>
      <c r="DJM126" s="516"/>
      <c r="DJN126" s="516"/>
      <c r="DJO126" s="516"/>
      <c r="DJP126" s="516"/>
      <c r="DJQ126" s="516"/>
      <c r="DJR126" s="516"/>
      <c r="DJS126" s="516"/>
      <c r="DJT126" s="516"/>
      <c r="DJU126" s="516"/>
      <c r="DJV126" s="516"/>
      <c r="DJW126" s="516"/>
      <c r="DJX126" s="516"/>
      <c r="DJY126" s="516"/>
      <c r="DJZ126" s="516"/>
      <c r="DKA126" s="516"/>
      <c r="DKB126" s="516"/>
      <c r="DKC126" s="516"/>
      <c r="DKD126" s="516"/>
      <c r="DKE126" s="516"/>
      <c r="DKF126" s="516"/>
      <c r="DKG126" s="516"/>
      <c r="DKH126" s="516"/>
      <c r="DKI126" s="516"/>
      <c r="DKJ126" s="516"/>
      <c r="DKK126" s="516"/>
      <c r="DKL126" s="516"/>
      <c r="DKM126" s="516"/>
      <c r="DKN126" s="516"/>
      <c r="DKO126" s="516"/>
      <c r="DKP126" s="516"/>
      <c r="DKQ126" s="516"/>
      <c r="DKR126" s="516"/>
      <c r="DKS126" s="516"/>
      <c r="DKT126" s="516"/>
      <c r="DKU126" s="516"/>
      <c r="DKV126" s="516"/>
      <c r="DKW126" s="516"/>
      <c r="DKX126" s="516"/>
      <c r="DKY126" s="516"/>
      <c r="DKZ126" s="516"/>
      <c r="DLA126" s="516"/>
      <c r="DLB126" s="516"/>
      <c r="DLC126" s="516"/>
      <c r="DLD126" s="516"/>
      <c r="DLE126" s="516"/>
      <c r="DLF126" s="516"/>
      <c r="DLG126" s="516"/>
      <c r="DLH126" s="516"/>
      <c r="DLI126" s="516"/>
      <c r="DLJ126" s="516"/>
      <c r="DLK126" s="516"/>
      <c r="DLL126" s="516"/>
      <c r="DLM126" s="516"/>
      <c r="DLN126" s="516"/>
      <c r="DLO126" s="516"/>
      <c r="DLP126" s="516"/>
      <c r="DLQ126" s="516"/>
      <c r="DLR126" s="516"/>
      <c r="DLS126" s="516"/>
      <c r="DLT126" s="516"/>
      <c r="DLU126" s="516"/>
      <c r="DLV126" s="516"/>
      <c r="DLW126" s="516"/>
      <c r="DLX126" s="516"/>
      <c r="DLY126" s="516"/>
      <c r="DLZ126" s="516"/>
      <c r="DMA126" s="516"/>
      <c r="DMB126" s="516"/>
      <c r="DMC126" s="516"/>
      <c r="DMD126" s="516"/>
      <c r="DME126" s="516"/>
      <c r="DMF126" s="516"/>
      <c r="DMG126" s="516"/>
      <c r="DMH126" s="516"/>
      <c r="DMI126" s="516"/>
      <c r="DMJ126" s="516"/>
      <c r="DMK126" s="516"/>
      <c r="DML126" s="516"/>
      <c r="DMM126" s="516"/>
      <c r="DMN126" s="516"/>
      <c r="DMO126" s="516"/>
      <c r="DMP126" s="516"/>
      <c r="DMQ126" s="516"/>
      <c r="DMR126" s="516"/>
      <c r="DMS126" s="516"/>
      <c r="DMT126" s="516"/>
      <c r="DMU126" s="516"/>
      <c r="DMV126" s="516"/>
      <c r="DMW126" s="516"/>
      <c r="DMX126" s="516"/>
      <c r="DMY126" s="516"/>
      <c r="DMZ126" s="516"/>
      <c r="DNA126" s="516"/>
      <c r="DNB126" s="516"/>
      <c r="DNC126" s="516"/>
      <c r="DND126" s="516"/>
      <c r="DNE126" s="516"/>
      <c r="DNF126" s="516"/>
      <c r="DNG126" s="516"/>
      <c r="DNH126" s="516"/>
      <c r="DNI126" s="516"/>
      <c r="DNJ126" s="516"/>
      <c r="DNK126" s="516"/>
      <c r="DNL126" s="516"/>
      <c r="DNM126" s="516"/>
      <c r="DNN126" s="516"/>
      <c r="DNO126" s="516"/>
      <c r="DNP126" s="516"/>
      <c r="DNQ126" s="516"/>
      <c r="DNR126" s="516"/>
      <c r="DNS126" s="516"/>
      <c r="DNT126" s="516"/>
      <c r="DNU126" s="516"/>
      <c r="DNV126" s="516"/>
      <c r="DNW126" s="516"/>
      <c r="DNX126" s="516"/>
      <c r="DNY126" s="516"/>
      <c r="DNZ126" s="516"/>
      <c r="DOA126" s="516"/>
      <c r="DOB126" s="516"/>
      <c r="DOC126" s="516"/>
      <c r="DOD126" s="516"/>
      <c r="DOE126" s="516"/>
      <c r="DOF126" s="516"/>
      <c r="DOG126" s="516"/>
      <c r="DOH126" s="516"/>
      <c r="DOI126" s="516"/>
      <c r="DOJ126" s="516"/>
      <c r="DOK126" s="516"/>
      <c r="DOL126" s="516"/>
      <c r="DOM126" s="516"/>
      <c r="DON126" s="516"/>
      <c r="DOO126" s="516"/>
      <c r="DOP126" s="516"/>
      <c r="DOQ126" s="516"/>
      <c r="DOR126" s="516"/>
      <c r="DOS126" s="516"/>
      <c r="DOT126" s="516"/>
      <c r="DOU126" s="516"/>
      <c r="DOV126" s="516"/>
      <c r="DOW126" s="516"/>
      <c r="DOX126" s="516"/>
      <c r="DOY126" s="516"/>
      <c r="DOZ126" s="516"/>
      <c r="DPA126" s="516"/>
      <c r="DPB126" s="516"/>
      <c r="DPC126" s="516"/>
      <c r="DPD126" s="516"/>
      <c r="DPE126" s="516"/>
      <c r="DPF126" s="516"/>
      <c r="DPG126" s="516"/>
      <c r="DPH126" s="516"/>
      <c r="DPI126" s="516"/>
      <c r="DPJ126" s="516"/>
      <c r="DPK126" s="516"/>
      <c r="DPL126" s="516"/>
      <c r="DPM126" s="516"/>
      <c r="DPN126" s="516"/>
      <c r="DPO126" s="516"/>
      <c r="DPP126" s="516"/>
      <c r="DPQ126" s="516"/>
      <c r="DPR126" s="516"/>
      <c r="DPS126" s="516"/>
      <c r="DPT126" s="516"/>
      <c r="DPU126" s="516"/>
      <c r="DPV126" s="516"/>
      <c r="DPW126" s="516"/>
      <c r="DPX126" s="516"/>
      <c r="DPY126" s="516"/>
      <c r="DPZ126" s="516"/>
      <c r="DQA126" s="516"/>
      <c r="DQB126" s="516"/>
      <c r="DQC126" s="516"/>
      <c r="DQD126" s="516"/>
      <c r="DQE126" s="516"/>
      <c r="DQF126" s="516"/>
      <c r="DQG126" s="516"/>
      <c r="DQH126" s="516"/>
      <c r="DQI126" s="516"/>
      <c r="DQJ126" s="516"/>
      <c r="DQK126" s="516"/>
      <c r="DQL126" s="516"/>
      <c r="DQM126" s="516"/>
      <c r="DQN126" s="516"/>
      <c r="DQO126" s="516"/>
      <c r="DQP126" s="516"/>
      <c r="DQQ126" s="516"/>
      <c r="DQR126" s="516"/>
      <c r="DQS126" s="516"/>
      <c r="DQT126" s="516"/>
      <c r="DQU126" s="516"/>
      <c r="DQV126" s="516"/>
      <c r="DQW126" s="516"/>
      <c r="DQX126" s="516"/>
      <c r="DQY126" s="516"/>
      <c r="DQZ126" s="516"/>
      <c r="DRA126" s="516"/>
      <c r="DRB126" s="516"/>
      <c r="DRC126" s="516"/>
      <c r="DRD126" s="516"/>
      <c r="DRE126" s="516"/>
      <c r="DRF126" s="516"/>
      <c r="DRG126" s="516"/>
      <c r="DRH126" s="516"/>
      <c r="DRI126" s="516"/>
      <c r="DRJ126" s="516"/>
      <c r="DRK126" s="516"/>
      <c r="DRL126" s="516"/>
      <c r="DRM126" s="516"/>
      <c r="DRN126" s="516"/>
      <c r="DRO126" s="516"/>
      <c r="DRP126" s="516"/>
      <c r="DRQ126" s="516"/>
      <c r="DRR126" s="516"/>
      <c r="DRS126" s="516"/>
      <c r="DRT126" s="516"/>
      <c r="DRU126" s="516"/>
      <c r="DRV126" s="516"/>
      <c r="DRW126" s="516"/>
      <c r="DRX126" s="516"/>
      <c r="DRY126" s="516"/>
      <c r="DRZ126" s="516"/>
      <c r="DSA126" s="516"/>
      <c r="DSB126" s="516"/>
      <c r="DSC126" s="516"/>
      <c r="DSD126" s="516"/>
      <c r="DSE126" s="516"/>
      <c r="DSF126" s="516"/>
      <c r="DSG126" s="516"/>
      <c r="DSH126" s="516"/>
      <c r="DSI126" s="516"/>
      <c r="DSJ126" s="516"/>
      <c r="DSK126" s="516"/>
      <c r="DSL126" s="516"/>
      <c r="DSM126" s="516"/>
      <c r="DSN126" s="516"/>
      <c r="DSO126" s="516"/>
      <c r="DSP126" s="516"/>
      <c r="DSQ126" s="516"/>
      <c r="DSR126" s="516"/>
      <c r="DSS126" s="516"/>
      <c r="DST126" s="516"/>
      <c r="DSU126" s="516"/>
      <c r="DSV126" s="516"/>
      <c r="DSW126" s="516"/>
      <c r="DSX126" s="516"/>
      <c r="DSY126" s="516"/>
      <c r="DSZ126" s="516"/>
      <c r="DTA126" s="516"/>
      <c r="DTB126" s="516"/>
      <c r="DTC126" s="516"/>
      <c r="DTD126" s="516"/>
      <c r="DTE126" s="516"/>
      <c r="DTF126" s="516"/>
      <c r="DTG126" s="516"/>
      <c r="DTH126" s="516"/>
      <c r="DTI126" s="516"/>
      <c r="DTJ126" s="516"/>
      <c r="DTK126" s="516"/>
      <c r="DTL126" s="516"/>
      <c r="DTM126" s="516"/>
      <c r="DTN126" s="516"/>
      <c r="DTO126" s="516"/>
      <c r="DTP126" s="516"/>
      <c r="DTQ126" s="516"/>
      <c r="DTR126" s="516"/>
      <c r="DTS126" s="516"/>
      <c r="DTT126" s="516"/>
      <c r="DTU126" s="516"/>
      <c r="DTV126" s="516"/>
      <c r="DTW126" s="516"/>
      <c r="DTX126" s="516"/>
      <c r="DTY126" s="516"/>
      <c r="DTZ126" s="516"/>
      <c r="DUA126" s="516"/>
      <c r="DUB126" s="516"/>
      <c r="DUC126" s="516"/>
      <c r="DUD126" s="516"/>
      <c r="DUE126" s="516"/>
      <c r="DUF126" s="516"/>
      <c r="DUG126" s="516"/>
      <c r="DUH126" s="516"/>
      <c r="DUI126" s="516"/>
      <c r="DUJ126" s="516"/>
      <c r="DUK126" s="516"/>
      <c r="DUL126" s="516"/>
      <c r="DUM126" s="516"/>
      <c r="DUN126" s="516"/>
      <c r="DUO126" s="516"/>
      <c r="DUP126" s="516"/>
      <c r="DUQ126" s="516"/>
      <c r="DUR126" s="516"/>
      <c r="DUS126" s="516"/>
      <c r="DUT126" s="516"/>
      <c r="DUU126" s="516"/>
      <c r="DUV126" s="516"/>
      <c r="DUW126" s="516"/>
      <c r="DUX126" s="516"/>
      <c r="DUY126" s="516"/>
      <c r="DUZ126" s="516"/>
      <c r="DVA126" s="516"/>
      <c r="DVB126" s="516"/>
      <c r="DVC126" s="516"/>
      <c r="DVD126" s="516"/>
      <c r="DVE126" s="516"/>
      <c r="DVF126" s="516"/>
      <c r="DVG126" s="516"/>
      <c r="DVH126" s="516"/>
      <c r="DVI126" s="516"/>
      <c r="DVJ126" s="516"/>
      <c r="DVK126" s="516"/>
      <c r="DVL126" s="516"/>
      <c r="DVM126" s="516"/>
      <c r="DVN126" s="516"/>
      <c r="DVO126" s="516"/>
      <c r="DVP126" s="516"/>
      <c r="DVQ126" s="516"/>
      <c r="DVR126" s="516"/>
      <c r="DVS126" s="516"/>
      <c r="DVT126" s="516"/>
      <c r="DVU126" s="516"/>
      <c r="DVV126" s="516"/>
      <c r="DVW126" s="516"/>
      <c r="DVX126" s="516"/>
      <c r="DVY126" s="516"/>
      <c r="DVZ126" s="516"/>
      <c r="DWA126" s="516"/>
      <c r="DWB126" s="516"/>
      <c r="DWC126" s="516"/>
      <c r="DWD126" s="516"/>
      <c r="DWE126" s="516"/>
      <c r="DWF126" s="516"/>
      <c r="DWG126" s="516"/>
      <c r="DWH126" s="516"/>
      <c r="DWI126" s="516"/>
      <c r="DWJ126" s="516"/>
      <c r="DWK126" s="516"/>
      <c r="DWL126" s="516"/>
      <c r="DWM126" s="516"/>
      <c r="DWN126" s="516"/>
      <c r="DWO126" s="516"/>
      <c r="DWP126" s="516"/>
      <c r="DWQ126" s="516"/>
      <c r="DWR126" s="516"/>
      <c r="DWS126" s="516"/>
      <c r="DWT126" s="516"/>
      <c r="DWU126" s="516"/>
      <c r="DWV126" s="516"/>
      <c r="DWW126" s="516"/>
      <c r="DWX126" s="516"/>
      <c r="DWY126" s="516"/>
      <c r="DWZ126" s="516"/>
      <c r="DXA126" s="516"/>
      <c r="DXB126" s="516"/>
      <c r="DXC126" s="516"/>
      <c r="DXD126" s="516"/>
      <c r="DXE126" s="516"/>
      <c r="DXF126" s="516"/>
      <c r="DXG126" s="516"/>
      <c r="DXH126" s="516"/>
      <c r="DXI126" s="516"/>
      <c r="DXJ126" s="516"/>
      <c r="DXK126" s="516"/>
      <c r="DXL126" s="516"/>
      <c r="DXM126" s="516"/>
      <c r="DXN126" s="516"/>
      <c r="DXO126" s="516"/>
      <c r="DXP126" s="516"/>
      <c r="DXQ126" s="516"/>
      <c r="DXR126" s="516"/>
      <c r="DXS126" s="516"/>
      <c r="DXT126" s="516"/>
      <c r="DXU126" s="516"/>
      <c r="DXV126" s="516"/>
      <c r="DXW126" s="516"/>
      <c r="DXX126" s="516"/>
      <c r="DXY126" s="516"/>
      <c r="DXZ126" s="516"/>
      <c r="DYA126" s="516"/>
      <c r="DYB126" s="516"/>
      <c r="DYC126" s="516"/>
      <c r="DYD126" s="516"/>
      <c r="DYE126" s="516"/>
      <c r="DYF126" s="516"/>
      <c r="DYG126" s="516"/>
      <c r="DYH126" s="516"/>
      <c r="DYI126" s="516"/>
      <c r="DYJ126" s="516"/>
      <c r="DYK126" s="516"/>
      <c r="DYL126" s="516"/>
      <c r="DYM126" s="516"/>
      <c r="DYN126" s="516"/>
      <c r="DYO126" s="516"/>
      <c r="DYP126" s="516"/>
      <c r="DYQ126" s="516"/>
      <c r="DYR126" s="516"/>
      <c r="DYS126" s="516"/>
      <c r="DYT126" s="516"/>
      <c r="DYU126" s="516"/>
      <c r="DYV126" s="516"/>
      <c r="DYW126" s="516"/>
      <c r="DYX126" s="516"/>
      <c r="DYY126" s="516"/>
      <c r="DYZ126" s="516"/>
      <c r="DZA126" s="516"/>
      <c r="DZB126" s="516"/>
      <c r="DZC126" s="516"/>
      <c r="DZD126" s="516"/>
      <c r="DZE126" s="516"/>
      <c r="DZF126" s="516"/>
      <c r="DZG126" s="516"/>
      <c r="DZH126" s="516"/>
      <c r="DZI126" s="516"/>
      <c r="DZJ126" s="516"/>
      <c r="DZK126" s="516"/>
      <c r="DZL126" s="516"/>
      <c r="DZM126" s="516"/>
      <c r="DZN126" s="516"/>
      <c r="DZO126" s="516"/>
      <c r="DZP126" s="516"/>
      <c r="DZQ126" s="516"/>
      <c r="DZR126" s="516"/>
      <c r="DZS126" s="516"/>
      <c r="DZT126" s="516"/>
      <c r="DZU126" s="516"/>
      <c r="DZV126" s="516"/>
      <c r="DZW126" s="516"/>
      <c r="DZX126" s="516"/>
      <c r="DZY126" s="516"/>
      <c r="DZZ126" s="516"/>
      <c r="EAA126" s="516"/>
      <c r="EAB126" s="516"/>
      <c r="EAC126" s="516"/>
      <c r="EAD126" s="516"/>
      <c r="EAE126" s="516"/>
      <c r="EAF126" s="516"/>
      <c r="EAG126" s="516"/>
      <c r="EAH126" s="516"/>
      <c r="EAI126" s="516"/>
      <c r="EAJ126" s="516"/>
      <c r="EAK126" s="516"/>
      <c r="EAL126" s="516"/>
      <c r="EAM126" s="516"/>
      <c r="EAN126" s="516"/>
      <c r="EAO126" s="516"/>
      <c r="EAP126" s="516"/>
      <c r="EAQ126" s="516"/>
      <c r="EAR126" s="516"/>
      <c r="EAS126" s="516"/>
      <c r="EAT126" s="516"/>
      <c r="EAU126" s="516"/>
      <c r="EAV126" s="516"/>
      <c r="EAW126" s="516"/>
      <c r="EAX126" s="516"/>
      <c r="EAY126" s="516"/>
      <c r="EAZ126" s="516"/>
      <c r="EBA126" s="516"/>
      <c r="EBB126" s="516"/>
      <c r="EBC126" s="516"/>
      <c r="EBD126" s="516"/>
      <c r="EBE126" s="516"/>
      <c r="EBF126" s="516"/>
      <c r="EBG126" s="516"/>
      <c r="EBH126" s="516"/>
      <c r="EBI126" s="516"/>
      <c r="EBJ126" s="516"/>
      <c r="EBK126" s="516"/>
      <c r="EBL126" s="516"/>
      <c r="EBM126" s="516"/>
      <c r="EBN126" s="516"/>
      <c r="EBO126" s="516"/>
      <c r="EBP126" s="516"/>
      <c r="EBQ126" s="516"/>
      <c r="EBR126" s="516"/>
      <c r="EBS126" s="516"/>
      <c r="EBT126" s="516"/>
      <c r="EBU126" s="516"/>
      <c r="EBV126" s="516"/>
      <c r="EBW126" s="516"/>
      <c r="EBX126" s="516"/>
      <c r="EBY126" s="516"/>
      <c r="EBZ126" s="516"/>
      <c r="ECA126" s="516"/>
      <c r="ECB126" s="516"/>
      <c r="ECC126" s="516"/>
      <c r="ECD126" s="516"/>
      <c r="ECE126" s="516"/>
      <c r="ECF126" s="516"/>
      <c r="ECG126" s="516"/>
      <c r="ECH126" s="516"/>
      <c r="ECI126" s="516"/>
      <c r="ECJ126" s="516"/>
      <c r="ECK126" s="516"/>
      <c r="ECL126" s="516"/>
      <c r="ECM126" s="516"/>
      <c r="ECN126" s="516"/>
      <c r="ECO126" s="516"/>
      <c r="ECP126" s="516"/>
      <c r="ECQ126" s="516"/>
      <c r="ECR126" s="516"/>
      <c r="ECS126" s="516"/>
      <c r="ECT126" s="516"/>
      <c r="ECU126" s="516"/>
      <c r="ECV126" s="516"/>
      <c r="ECW126" s="516"/>
      <c r="ECX126" s="516"/>
      <c r="ECY126" s="516"/>
      <c r="ECZ126" s="516"/>
      <c r="EDA126" s="516"/>
      <c r="EDB126" s="516"/>
      <c r="EDC126" s="516"/>
      <c r="EDD126" s="516"/>
      <c r="EDE126" s="516"/>
      <c r="EDF126" s="516"/>
      <c r="EDG126" s="516"/>
      <c r="EDH126" s="516"/>
      <c r="EDI126" s="516"/>
      <c r="EDJ126" s="516"/>
      <c r="EDK126" s="516"/>
      <c r="EDL126" s="516"/>
      <c r="EDM126" s="516"/>
      <c r="EDN126" s="516"/>
      <c r="EDO126" s="516"/>
      <c r="EDP126" s="516"/>
      <c r="EDQ126" s="516"/>
      <c r="EDR126" s="516"/>
      <c r="EDS126" s="516"/>
      <c r="EDT126" s="516"/>
      <c r="EDU126" s="516"/>
      <c r="EDV126" s="516"/>
      <c r="EDW126" s="516"/>
      <c r="EDX126" s="516"/>
      <c r="EDY126" s="516"/>
      <c r="EDZ126" s="516"/>
      <c r="EEA126" s="516"/>
      <c r="EEB126" s="516"/>
      <c r="EEC126" s="516"/>
      <c r="EED126" s="516"/>
      <c r="EEE126" s="516"/>
      <c r="EEF126" s="516"/>
      <c r="EEG126" s="516"/>
      <c r="EEH126" s="516"/>
      <c r="EEI126" s="516"/>
      <c r="EEJ126" s="516"/>
      <c r="EEK126" s="516"/>
      <c r="EEL126" s="516"/>
      <c r="EEM126" s="516"/>
      <c r="EEN126" s="516"/>
      <c r="EEO126" s="516"/>
      <c r="EEP126" s="516"/>
      <c r="EEQ126" s="516"/>
      <c r="EER126" s="516"/>
      <c r="EES126" s="516"/>
      <c r="EET126" s="516"/>
      <c r="EEU126" s="516"/>
      <c r="EEV126" s="516"/>
      <c r="EEW126" s="516"/>
      <c r="EEX126" s="516"/>
      <c r="EEY126" s="516"/>
      <c r="EEZ126" s="516"/>
      <c r="EFA126" s="516"/>
      <c r="EFB126" s="516"/>
      <c r="EFC126" s="516"/>
      <c r="EFD126" s="516"/>
      <c r="EFE126" s="516"/>
      <c r="EFF126" s="516"/>
      <c r="EFG126" s="516"/>
      <c r="EFH126" s="516"/>
      <c r="EFI126" s="516"/>
      <c r="EFJ126" s="516"/>
      <c r="EFK126" s="516"/>
      <c r="EFL126" s="516"/>
      <c r="EFM126" s="516"/>
      <c r="EFN126" s="516"/>
      <c r="EFO126" s="516"/>
      <c r="EFP126" s="516"/>
      <c r="EFQ126" s="516"/>
      <c r="EFR126" s="516"/>
      <c r="EFS126" s="516"/>
      <c r="EFT126" s="516"/>
      <c r="EFU126" s="516"/>
      <c r="EFV126" s="516"/>
      <c r="EFW126" s="516"/>
      <c r="EFX126" s="516"/>
      <c r="EFY126" s="516"/>
      <c r="EFZ126" s="516"/>
      <c r="EGA126" s="516"/>
      <c r="EGB126" s="516"/>
      <c r="EGC126" s="516"/>
      <c r="EGD126" s="516"/>
      <c r="EGE126" s="516"/>
      <c r="EGF126" s="516"/>
      <c r="EGG126" s="516"/>
      <c r="EGH126" s="516"/>
      <c r="EGI126" s="516"/>
      <c r="EGJ126" s="516"/>
      <c r="EGK126" s="516"/>
      <c r="EGL126" s="516"/>
      <c r="EGM126" s="516"/>
      <c r="EGN126" s="516"/>
      <c r="EGO126" s="516"/>
      <c r="EGP126" s="516"/>
      <c r="EGQ126" s="516"/>
      <c r="EGR126" s="516"/>
      <c r="EGS126" s="516"/>
      <c r="EGT126" s="516"/>
      <c r="EGU126" s="516"/>
      <c r="EGV126" s="516"/>
      <c r="EGW126" s="516"/>
      <c r="EGX126" s="516"/>
      <c r="EGY126" s="516"/>
      <c r="EGZ126" s="516"/>
      <c r="EHA126" s="516"/>
      <c r="EHB126" s="516"/>
      <c r="EHC126" s="516"/>
      <c r="EHD126" s="516"/>
      <c r="EHE126" s="516"/>
      <c r="EHF126" s="516"/>
      <c r="EHG126" s="516"/>
      <c r="EHH126" s="516"/>
      <c r="EHI126" s="516"/>
      <c r="EHJ126" s="516"/>
      <c r="EHK126" s="516"/>
      <c r="EHL126" s="516"/>
      <c r="EHM126" s="516"/>
      <c r="EHN126" s="516"/>
      <c r="EHO126" s="516"/>
      <c r="EHP126" s="516"/>
      <c r="EHQ126" s="516"/>
      <c r="EHR126" s="516"/>
      <c r="EHS126" s="516"/>
      <c r="EHT126" s="516"/>
      <c r="EHU126" s="516"/>
      <c r="EHV126" s="516"/>
      <c r="EHW126" s="516"/>
      <c r="EHX126" s="516"/>
      <c r="EHY126" s="516"/>
      <c r="EHZ126" s="516"/>
      <c r="EIA126" s="516"/>
      <c r="EIB126" s="516"/>
      <c r="EIC126" s="516"/>
      <c r="EID126" s="516"/>
      <c r="EIE126" s="516"/>
      <c r="EIF126" s="516"/>
      <c r="EIG126" s="516"/>
      <c r="EIH126" s="516"/>
      <c r="EII126" s="516"/>
      <c r="EIJ126" s="516"/>
      <c r="EIK126" s="516"/>
      <c r="EIL126" s="516"/>
      <c r="EIM126" s="516"/>
      <c r="EIN126" s="516"/>
      <c r="EIO126" s="516"/>
      <c r="EIP126" s="516"/>
      <c r="EIQ126" s="516"/>
      <c r="EIR126" s="516"/>
      <c r="EIS126" s="516"/>
      <c r="EIT126" s="516"/>
      <c r="EIU126" s="516"/>
      <c r="EIV126" s="516"/>
      <c r="EIW126" s="516"/>
      <c r="EIX126" s="516"/>
      <c r="EIY126" s="516"/>
      <c r="EIZ126" s="516"/>
      <c r="EJA126" s="516"/>
      <c r="EJB126" s="516"/>
      <c r="EJC126" s="516"/>
      <c r="EJD126" s="516"/>
      <c r="EJE126" s="516"/>
      <c r="EJF126" s="516"/>
      <c r="EJG126" s="516"/>
      <c r="EJH126" s="516"/>
      <c r="EJI126" s="516"/>
      <c r="EJJ126" s="516"/>
      <c r="EJK126" s="516"/>
      <c r="EJL126" s="516"/>
      <c r="EJM126" s="516"/>
      <c r="EJN126" s="516"/>
      <c r="EJO126" s="516"/>
      <c r="EJP126" s="516"/>
      <c r="EJQ126" s="516"/>
      <c r="EJR126" s="516"/>
      <c r="EJS126" s="516"/>
      <c r="EJT126" s="516"/>
      <c r="EJU126" s="516"/>
      <c r="EJV126" s="516"/>
      <c r="EJW126" s="516"/>
      <c r="EJX126" s="516"/>
      <c r="EJY126" s="516"/>
      <c r="EJZ126" s="516"/>
      <c r="EKA126" s="516"/>
      <c r="EKB126" s="516"/>
      <c r="EKC126" s="516"/>
      <c r="EKD126" s="516"/>
      <c r="EKE126" s="516"/>
      <c r="EKF126" s="516"/>
      <c r="EKG126" s="516"/>
      <c r="EKH126" s="516"/>
      <c r="EKI126" s="516"/>
      <c r="EKJ126" s="516"/>
      <c r="EKK126" s="516"/>
      <c r="EKL126" s="516"/>
      <c r="EKM126" s="516"/>
      <c r="EKN126" s="516"/>
      <c r="EKO126" s="516"/>
      <c r="EKP126" s="516"/>
      <c r="EKQ126" s="516"/>
      <c r="EKR126" s="516"/>
      <c r="EKS126" s="516"/>
      <c r="EKT126" s="516"/>
      <c r="EKU126" s="516"/>
      <c r="EKV126" s="516"/>
      <c r="EKW126" s="516"/>
      <c r="EKX126" s="516"/>
      <c r="EKY126" s="516"/>
      <c r="EKZ126" s="516"/>
      <c r="ELA126" s="516"/>
      <c r="ELB126" s="516"/>
      <c r="ELC126" s="516"/>
      <c r="ELD126" s="516"/>
      <c r="ELE126" s="516"/>
      <c r="ELF126" s="516"/>
      <c r="ELG126" s="516"/>
      <c r="ELH126" s="516"/>
      <c r="ELI126" s="516"/>
      <c r="ELJ126" s="516"/>
      <c r="ELK126" s="516"/>
      <c r="ELL126" s="516"/>
      <c r="ELM126" s="516"/>
      <c r="ELN126" s="516"/>
      <c r="ELO126" s="516"/>
      <c r="ELP126" s="516"/>
      <c r="ELQ126" s="516"/>
      <c r="ELR126" s="516"/>
      <c r="ELS126" s="516"/>
      <c r="ELT126" s="516"/>
      <c r="ELU126" s="516"/>
      <c r="ELV126" s="516"/>
      <c r="ELW126" s="516"/>
      <c r="ELX126" s="516"/>
      <c r="ELY126" s="516"/>
      <c r="ELZ126" s="516"/>
      <c r="EMA126" s="516"/>
      <c r="EMB126" s="516"/>
      <c r="EMC126" s="516"/>
      <c r="EMD126" s="516"/>
      <c r="EME126" s="516"/>
      <c r="EMF126" s="516"/>
      <c r="EMG126" s="516"/>
      <c r="EMH126" s="516"/>
      <c r="EMI126" s="516"/>
      <c r="EMJ126" s="516"/>
      <c r="EMK126" s="516"/>
      <c r="EML126" s="516"/>
      <c r="EMM126" s="516"/>
      <c r="EMN126" s="516"/>
      <c r="EMO126" s="516"/>
      <c r="EMP126" s="516"/>
      <c r="EMQ126" s="516"/>
      <c r="EMR126" s="516"/>
      <c r="EMS126" s="516"/>
      <c r="EMT126" s="516"/>
      <c r="EMU126" s="516"/>
      <c r="EMV126" s="516"/>
      <c r="EMW126" s="516"/>
      <c r="EMX126" s="516"/>
      <c r="EMY126" s="516"/>
      <c r="EMZ126" s="516"/>
      <c r="ENA126" s="516"/>
      <c r="ENB126" s="516"/>
      <c r="ENC126" s="516"/>
      <c r="END126" s="516"/>
      <c r="ENE126" s="516"/>
      <c r="ENF126" s="516"/>
      <c r="ENG126" s="516"/>
      <c r="ENH126" s="516"/>
      <c r="ENI126" s="516"/>
      <c r="ENJ126" s="516"/>
      <c r="ENK126" s="516"/>
      <c r="ENL126" s="516"/>
      <c r="ENM126" s="516"/>
      <c r="ENN126" s="516"/>
      <c r="ENO126" s="516"/>
      <c r="ENP126" s="516"/>
      <c r="ENQ126" s="516"/>
      <c r="ENR126" s="516"/>
      <c r="ENS126" s="516"/>
      <c r="ENT126" s="516"/>
      <c r="ENU126" s="516"/>
      <c r="ENV126" s="516"/>
      <c r="ENW126" s="516"/>
      <c r="ENX126" s="516"/>
      <c r="ENY126" s="516"/>
      <c r="ENZ126" s="516"/>
      <c r="EOA126" s="516"/>
      <c r="EOB126" s="516"/>
      <c r="EOC126" s="516"/>
      <c r="EOD126" s="516"/>
      <c r="EOE126" s="516"/>
      <c r="EOF126" s="516"/>
      <c r="EOG126" s="516"/>
      <c r="EOH126" s="516"/>
      <c r="EOI126" s="516"/>
      <c r="EOJ126" s="516"/>
      <c r="EOK126" s="516"/>
      <c r="EOL126" s="516"/>
      <c r="EOM126" s="516"/>
      <c r="EON126" s="516"/>
      <c r="EOO126" s="516"/>
      <c r="EOP126" s="516"/>
      <c r="EOQ126" s="516"/>
      <c r="EOR126" s="516"/>
      <c r="EOS126" s="516"/>
      <c r="EOT126" s="516"/>
      <c r="EOU126" s="516"/>
      <c r="EOV126" s="516"/>
      <c r="EOW126" s="516"/>
      <c r="EOX126" s="516"/>
      <c r="EOY126" s="516"/>
      <c r="EOZ126" s="516"/>
      <c r="EPA126" s="516"/>
      <c r="EPB126" s="516"/>
      <c r="EPC126" s="516"/>
      <c r="EPD126" s="516"/>
      <c r="EPE126" s="516"/>
      <c r="EPF126" s="516"/>
      <c r="EPG126" s="516"/>
      <c r="EPH126" s="516"/>
      <c r="EPI126" s="516"/>
      <c r="EPJ126" s="516"/>
      <c r="EPK126" s="516"/>
      <c r="EPL126" s="516"/>
      <c r="EPM126" s="516"/>
      <c r="EPN126" s="516"/>
      <c r="EPO126" s="516"/>
      <c r="EPP126" s="516"/>
      <c r="EPQ126" s="516"/>
      <c r="EPR126" s="516"/>
      <c r="EPS126" s="516"/>
      <c r="EPT126" s="516"/>
      <c r="EPU126" s="516"/>
      <c r="EPV126" s="516"/>
      <c r="EPW126" s="516"/>
      <c r="EPX126" s="516"/>
      <c r="EPY126" s="516"/>
      <c r="EPZ126" s="516"/>
      <c r="EQA126" s="516"/>
      <c r="EQB126" s="516"/>
      <c r="EQC126" s="516"/>
      <c r="EQD126" s="516"/>
      <c r="EQE126" s="516"/>
      <c r="EQF126" s="516"/>
      <c r="EQG126" s="516"/>
      <c r="EQH126" s="516"/>
      <c r="EQI126" s="516"/>
      <c r="EQJ126" s="516"/>
      <c r="EQK126" s="516"/>
      <c r="EQL126" s="516"/>
      <c r="EQM126" s="516"/>
      <c r="EQN126" s="516"/>
      <c r="EQO126" s="516"/>
      <c r="EQP126" s="516"/>
      <c r="EQQ126" s="516"/>
      <c r="EQR126" s="516"/>
      <c r="EQS126" s="516"/>
      <c r="EQT126" s="516"/>
      <c r="EQU126" s="516"/>
      <c r="EQV126" s="516"/>
      <c r="EQW126" s="516"/>
      <c r="EQX126" s="516"/>
      <c r="EQY126" s="516"/>
      <c r="EQZ126" s="516"/>
      <c r="ERA126" s="516"/>
      <c r="ERB126" s="516"/>
      <c r="ERC126" s="516"/>
      <c r="ERD126" s="516"/>
      <c r="ERE126" s="516"/>
      <c r="ERF126" s="516"/>
      <c r="ERG126" s="516"/>
      <c r="ERH126" s="516"/>
      <c r="ERI126" s="516"/>
      <c r="ERJ126" s="516"/>
      <c r="ERK126" s="516"/>
      <c r="ERL126" s="516"/>
      <c r="ERM126" s="516"/>
      <c r="ERN126" s="516"/>
      <c r="ERO126" s="516"/>
      <c r="ERP126" s="516"/>
      <c r="ERQ126" s="516"/>
      <c r="ERR126" s="516"/>
      <c r="ERS126" s="516"/>
      <c r="ERT126" s="516"/>
      <c r="ERU126" s="516"/>
      <c r="ERV126" s="516"/>
      <c r="ERW126" s="516"/>
      <c r="ERX126" s="516"/>
      <c r="ERY126" s="516"/>
      <c r="ERZ126" s="516"/>
      <c r="ESA126" s="516"/>
      <c r="ESB126" s="516"/>
      <c r="ESC126" s="516"/>
      <c r="ESD126" s="516"/>
      <c r="ESE126" s="516"/>
      <c r="ESF126" s="516"/>
      <c r="ESG126" s="516"/>
      <c r="ESH126" s="516"/>
      <c r="ESI126" s="516"/>
      <c r="ESJ126" s="516"/>
      <c r="ESK126" s="516"/>
      <c r="ESL126" s="516"/>
      <c r="ESM126" s="516"/>
      <c r="ESN126" s="516"/>
      <c r="ESO126" s="516"/>
      <c r="ESP126" s="516"/>
      <c r="ESQ126" s="516"/>
      <c r="ESR126" s="516"/>
      <c r="ESS126" s="516"/>
      <c r="EST126" s="516"/>
      <c r="ESU126" s="516"/>
      <c r="ESV126" s="516"/>
      <c r="ESW126" s="516"/>
      <c r="ESX126" s="516"/>
      <c r="ESY126" s="516"/>
      <c r="ESZ126" s="516"/>
      <c r="ETA126" s="516"/>
      <c r="ETB126" s="516"/>
      <c r="ETC126" s="516"/>
      <c r="ETD126" s="516"/>
      <c r="ETE126" s="516"/>
      <c r="ETF126" s="516"/>
      <c r="ETG126" s="516"/>
      <c r="ETH126" s="516"/>
      <c r="ETI126" s="516"/>
      <c r="ETJ126" s="516"/>
      <c r="ETK126" s="516"/>
      <c r="ETL126" s="516"/>
      <c r="ETM126" s="516"/>
      <c r="ETN126" s="516"/>
      <c r="ETO126" s="516"/>
      <c r="ETP126" s="516"/>
      <c r="ETQ126" s="516"/>
      <c r="ETR126" s="516"/>
      <c r="ETS126" s="516"/>
      <c r="ETT126" s="516"/>
      <c r="ETU126" s="516"/>
      <c r="ETV126" s="516"/>
      <c r="ETW126" s="516"/>
      <c r="ETX126" s="516"/>
      <c r="ETY126" s="516"/>
      <c r="ETZ126" s="516"/>
      <c r="EUA126" s="516"/>
      <c r="EUB126" s="516"/>
      <c r="EUC126" s="516"/>
      <c r="EUD126" s="516"/>
      <c r="EUE126" s="516"/>
      <c r="EUF126" s="516"/>
      <c r="EUG126" s="516"/>
      <c r="EUH126" s="516"/>
      <c r="EUI126" s="516"/>
      <c r="EUJ126" s="516"/>
      <c r="EUK126" s="516"/>
      <c r="EUL126" s="516"/>
      <c r="EUM126" s="516"/>
      <c r="EUN126" s="516"/>
      <c r="EUO126" s="516"/>
      <c r="EUP126" s="516"/>
      <c r="EUQ126" s="516"/>
      <c r="EUR126" s="516"/>
      <c r="EUS126" s="516"/>
      <c r="EUT126" s="516"/>
      <c r="EUU126" s="516"/>
      <c r="EUV126" s="516"/>
      <c r="EUW126" s="516"/>
      <c r="EUX126" s="516"/>
      <c r="EUY126" s="516"/>
      <c r="EUZ126" s="516"/>
      <c r="EVA126" s="516"/>
      <c r="EVB126" s="516"/>
      <c r="EVC126" s="516"/>
      <c r="EVD126" s="516"/>
      <c r="EVE126" s="516"/>
      <c r="EVF126" s="516"/>
      <c r="EVG126" s="516"/>
      <c r="EVH126" s="516"/>
      <c r="EVI126" s="516"/>
      <c r="EVJ126" s="516"/>
      <c r="EVK126" s="516"/>
      <c r="EVL126" s="516"/>
      <c r="EVM126" s="516"/>
      <c r="EVN126" s="516"/>
      <c r="EVO126" s="516"/>
      <c r="EVP126" s="516"/>
      <c r="EVQ126" s="516"/>
      <c r="EVR126" s="516"/>
      <c r="EVS126" s="516"/>
      <c r="EVT126" s="516"/>
      <c r="EVU126" s="516"/>
      <c r="EVV126" s="516"/>
      <c r="EVW126" s="516"/>
      <c r="EVX126" s="516"/>
      <c r="EVY126" s="516"/>
      <c r="EVZ126" s="516"/>
      <c r="EWA126" s="516"/>
      <c r="EWB126" s="516"/>
      <c r="EWC126" s="516"/>
      <c r="EWD126" s="516"/>
      <c r="EWE126" s="516"/>
      <c r="EWF126" s="516"/>
      <c r="EWG126" s="516"/>
      <c r="EWH126" s="516"/>
      <c r="EWI126" s="516"/>
      <c r="EWJ126" s="516"/>
      <c r="EWK126" s="516"/>
      <c r="EWL126" s="516"/>
      <c r="EWM126" s="516"/>
      <c r="EWN126" s="516"/>
      <c r="EWO126" s="516"/>
      <c r="EWP126" s="516"/>
      <c r="EWQ126" s="516"/>
      <c r="EWR126" s="516"/>
      <c r="EWS126" s="516"/>
      <c r="EWT126" s="516"/>
      <c r="EWU126" s="516"/>
      <c r="EWV126" s="516"/>
      <c r="EWW126" s="516"/>
      <c r="EWX126" s="516"/>
      <c r="EWY126" s="516"/>
      <c r="EWZ126" s="516"/>
      <c r="EXA126" s="516"/>
      <c r="EXB126" s="516"/>
      <c r="EXC126" s="516"/>
      <c r="EXD126" s="516"/>
      <c r="EXE126" s="516"/>
      <c r="EXF126" s="516"/>
      <c r="EXG126" s="516"/>
      <c r="EXH126" s="516"/>
      <c r="EXI126" s="516"/>
      <c r="EXJ126" s="516"/>
      <c r="EXK126" s="516"/>
      <c r="EXL126" s="516"/>
      <c r="EXM126" s="516"/>
      <c r="EXN126" s="516"/>
      <c r="EXO126" s="516"/>
      <c r="EXP126" s="516"/>
      <c r="EXQ126" s="516"/>
      <c r="EXR126" s="516"/>
      <c r="EXS126" s="516"/>
      <c r="EXT126" s="516"/>
      <c r="EXU126" s="516"/>
      <c r="EXV126" s="516"/>
      <c r="EXW126" s="516"/>
      <c r="EXX126" s="516"/>
      <c r="EXY126" s="516"/>
      <c r="EXZ126" s="516"/>
      <c r="EYA126" s="516"/>
      <c r="EYB126" s="516"/>
      <c r="EYC126" s="516"/>
      <c r="EYD126" s="516"/>
      <c r="EYE126" s="516"/>
      <c r="EYF126" s="516"/>
      <c r="EYG126" s="516"/>
      <c r="EYH126" s="516"/>
      <c r="EYI126" s="516"/>
      <c r="EYJ126" s="516"/>
      <c r="EYK126" s="516"/>
      <c r="EYL126" s="516"/>
      <c r="EYM126" s="516"/>
      <c r="EYN126" s="516"/>
      <c r="EYO126" s="516"/>
      <c r="EYP126" s="516"/>
      <c r="EYQ126" s="516"/>
      <c r="EYR126" s="516"/>
      <c r="EYS126" s="516"/>
      <c r="EYT126" s="516"/>
      <c r="EYU126" s="516"/>
      <c r="EYV126" s="516"/>
      <c r="EYW126" s="516"/>
      <c r="EYX126" s="516"/>
      <c r="EYY126" s="516"/>
      <c r="EYZ126" s="516"/>
      <c r="EZA126" s="516"/>
      <c r="EZB126" s="516"/>
      <c r="EZC126" s="516"/>
      <c r="EZD126" s="516"/>
      <c r="EZE126" s="516"/>
      <c r="EZF126" s="516"/>
      <c r="EZG126" s="516"/>
      <c r="EZH126" s="516"/>
      <c r="EZI126" s="516"/>
      <c r="EZJ126" s="516"/>
      <c r="EZK126" s="516"/>
      <c r="EZL126" s="516"/>
      <c r="EZM126" s="516"/>
      <c r="EZN126" s="516"/>
      <c r="EZO126" s="516"/>
      <c r="EZP126" s="516"/>
      <c r="EZQ126" s="516"/>
      <c r="EZR126" s="516"/>
      <c r="EZS126" s="516"/>
      <c r="EZT126" s="516"/>
      <c r="EZU126" s="516"/>
      <c r="EZV126" s="516"/>
      <c r="EZW126" s="516"/>
      <c r="EZX126" s="516"/>
      <c r="EZY126" s="516"/>
      <c r="EZZ126" s="516"/>
      <c r="FAA126" s="516"/>
      <c r="FAB126" s="516"/>
      <c r="FAC126" s="516"/>
      <c r="FAD126" s="516"/>
      <c r="FAE126" s="516"/>
      <c r="FAF126" s="516"/>
      <c r="FAG126" s="516"/>
      <c r="FAH126" s="516"/>
      <c r="FAI126" s="516"/>
      <c r="FAJ126" s="516"/>
      <c r="FAK126" s="516"/>
      <c r="FAL126" s="516"/>
      <c r="FAM126" s="516"/>
      <c r="FAN126" s="516"/>
      <c r="FAO126" s="516"/>
      <c r="FAP126" s="516"/>
      <c r="FAQ126" s="516"/>
      <c r="FAR126" s="516"/>
      <c r="FAS126" s="516"/>
      <c r="FAT126" s="516"/>
      <c r="FAU126" s="516"/>
      <c r="FAV126" s="516"/>
      <c r="FAW126" s="516"/>
      <c r="FAX126" s="516"/>
      <c r="FAY126" s="516"/>
      <c r="FAZ126" s="516"/>
      <c r="FBA126" s="516"/>
      <c r="FBB126" s="516"/>
      <c r="FBC126" s="516"/>
      <c r="FBD126" s="516"/>
      <c r="FBE126" s="516"/>
      <c r="FBF126" s="516"/>
      <c r="FBG126" s="516"/>
      <c r="FBH126" s="516"/>
      <c r="FBI126" s="516"/>
      <c r="FBJ126" s="516"/>
      <c r="FBK126" s="516"/>
      <c r="FBL126" s="516"/>
      <c r="FBM126" s="516"/>
      <c r="FBN126" s="516"/>
      <c r="FBO126" s="516"/>
      <c r="FBP126" s="516"/>
      <c r="FBQ126" s="516"/>
      <c r="FBR126" s="516"/>
      <c r="FBS126" s="516"/>
      <c r="FBT126" s="516"/>
      <c r="FBU126" s="516"/>
      <c r="FBV126" s="516"/>
      <c r="FBW126" s="516"/>
      <c r="FBX126" s="516"/>
      <c r="FBY126" s="516"/>
      <c r="FBZ126" s="516"/>
      <c r="FCA126" s="516"/>
      <c r="FCB126" s="516"/>
      <c r="FCC126" s="516"/>
      <c r="FCD126" s="516"/>
      <c r="FCE126" s="516"/>
      <c r="FCF126" s="516"/>
      <c r="FCG126" s="516"/>
      <c r="FCH126" s="516"/>
      <c r="FCI126" s="516"/>
      <c r="FCJ126" s="516"/>
      <c r="FCK126" s="516"/>
      <c r="FCL126" s="516"/>
      <c r="FCM126" s="516"/>
      <c r="FCN126" s="516"/>
      <c r="FCO126" s="516"/>
      <c r="FCP126" s="516"/>
      <c r="FCQ126" s="516"/>
      <c r="FCR126" s="516"/>
      <c r="FCS126" s="516"/>
      <c r="FCT126" s="516"/>
      <c r="FCU126" s="516"/>
      <c r="FCV126" s="516"/>
      <c r="FCW126" s="516"/>
      <c r="FCX126" s="516"/>
      <c r="FCY126" s="516"/>
      <c r="FCZ126" s="516"/>
      <c r="FDA126" s="516"/>
      <c r="FDB126" s="516"/>
      <c r="FDC126" s="516"/>
      <c r="FDD126" s="516"/>
      <c r="FDE126" s="516"/>
      <c r="FDF126" s="516"/>
      <c r="FDG126" s="516"/>
      <c r="FDH126" s="516"/>
      <c r="FDI126" s="516"/>
      <c r="FDJ126" s="516"/>
      <c r="FDK126" s="516"/>
      <c r="FDL126" s="516"/>
      <c r="FDM126" s="516"/>
      <c r="FDN126" s="516"/>
      <c r="FDO126" s="516"/>
      <c r="FDP126" s="516"/>
      <c r="FDQ126" s="516"/>
      <c r="FDR126" s="516"/>
      <c r="FDS126" s="516"/>
      <c r="FDT126" s="516"/>
      <c r="FDU126" s="516"/>
      <c r="FDV126" s="516"/>
      <c r="FDW126" s="516"/>
      <c r="FDX126" s="516"/>
      <c r="FDY126" s="516"/>
      <c r="FDZ126" s="516"/>
      <c r="FEA126" s="516"/>
      <c r="FEB126" s="516"/>
      <c r="FEC126" s="516"/>
      <c r="FED126" s="516"/>
      <c r="FEE126" s="516"/>
      <c r="FEF126" s="516"/>
      <c r="FEG126" s="516"/>
      <c r="FEH126" s="516"/>
      <c r="FEI126" s="516"/>
      <c r="FEJ126" s="516"/>
      <c r="FEK126" s="516"/>
      <c r="FEL126" s="516"/>
      <c r="FEM126" s="516"/>
      <c r="FEN126" s="516"/>
      <c r="FEO126" s="516"/>
      <c r="FEP126" s="516"/>
      <c r="FEQ126" s="516"/>
      <c r="FER126" s="516"/>
      <c r="FES126" s="516"/>
      <c r="FET126" s="516"/>
      <c r="FEU126" s="516"/>
      <c r="FEV126" s="516"/>
      <c r="FEW126" s="516"/>
      <c r="FEX126" s="516"/>
      <c r="FEY126" s="516"/>
      <c r="FEZ126" s="516"/>
      <c r="FFA126" s="516"/>
      <c r="FFB126" s="516"/>
      <c r="FFC126" s="516"/>
      <c r="FFD126" s="516"/>
      <c r="FFE126" s="516"/>
      <c r="FFF126" s="516"/>
      <c r="FFG126" s="516"/>
      <c r="FFH126" s="516"/>
      <c r="FFI126" s="516"/>
      <c r="FFJ126" s="516"/>
      <c r="FFK126" s="516"/>
      <c r="FFL126" s="516"/>
      <c r="FFM126" s="516"/>
      <c r="FFN126" s="516"/>
      <c r="FFO126" s="516"/>
      <c r="FFP126" s="516"/>
      <c r="FFQ126" s="516"/>
      <c r="FFR126" s="516"/>
      <c r="FFS126" s="516"/>
      <c r="FFT126" s="516"/>
      <c r="FFU126" s="516"/>
      <c r="FFV126" s="516"/>
      <c r="FFW126" s="516"/>
      <c r="FFX126" s="516"/>
      <c r="FFY126" s="516"/>
      <c r="FFZ126" s="516"/>
      <c r="FGA126" s="516"/>
      <c r="FGB126" s="516"/>
      <c r="FGC126" s="516"/>
      <c r="FGD126" s="516"/>
      <c r="FGE126" s="516"/>
      <c r="FGF126" s="516"/>
      <c r="FGG126" s="516"/>
      <c r="FGH126" s="516"/>
      <c r="FGI126" s="516"/>
      <c r="FGJ126" s="516"/>
      <c r="FGK126" s="516"/>
      <c r="FGL126" s="516"/>
      <c r="FGM126" s="516"/>
      <c r="FGN126" s="516"/>
      <c r="FGO126" s="516"/>
      <c r="FGP126" s="516"/>
      <c r="FGQ126" s="516"/>
      <c r="FGR126" s="516"/>
      <c r="FGS126" s="516"/>
      <c r="FGT126" s="516"/>
      <c r="FGU126" s="516"/>
      <c r="FGV126" s="516"/>
      <c r="FGW126" s="516"/>
      <c r="FGX126" s="516"/>
      <c r="FGY126" s="516"/>
      <c r="FGZ126" s="516"/>
      <c r="FHA126" s="516"/>
      <c r="FHB126" s="516"/>
      <c r="FHC126" s="516"/>
      <c r="FHD126" s="516"/>
      <c r="FHE126" s="516"/>
      <c r="FHF126" s="516"/>
      <c r="FHG126" s="516"/>
      <c r="FHH126" s="516"/>
      <c r="FHI126" s="516"/>
      <c r="FHJ126" s="516"/>
      <c r="FHK126" s="516"/>
      <c r="FHL126" s="516"/>
      <c r="FHM126" s="516"/>
      <c r="FHN126" s="516"/>
      <c r="FHO126" s="516"/>
      <c r="FHP126" s="516"/>
      <c r="FHQ126" s="516"/>
      <c r="FHR126" s="516"/>
      <c r="FHS126" s="516"/>
      <c r="FHT126" s="516"/>
      <c r="FHU126" s="516"/>
      <c r="FHV126" s="516"/>
      <c r="FHW126" s="516"/>
      <c r="FHX126" s="516"/>
      <c r="FHY126" s="516"/>
      <c r="FHZ126" s="516"/>
      <c r="FIA126" s="516"/>
      <c r="FIB126" s="516"/>
      <c r="FIC126" s="516"/>
      <c r="FID126" s="516"/>
      <c r="FIE126" s="516"/>
      <c r="FIF126" s="516"/>
      <c r="FIG126" s="516"/>
      <c r="FIH126" s="516"/>
      <c r="FII126" s="516"/>
      <c r="FIJ126" s="516"/>
      <c r="FIK126" s="516"/>
      <c r="FIL126" s="516"/>
      <c r="FIM126" s="516"/>
      <c r="FIN126" s="516"/>
      <c r="FIO126" s="516"/>
      <c r="FIP126" s="516"/>
      <c r="FIQ126" s="516"/>
      <c r="FIR126" s="516"/>
      <c r="FIS126" s="516"/>
      <c r="FIT126" s="516"/>
      <c r="FIU126" s="516"/>
      <c r="FIV126" s="516"/>
      <c r="FIW126" s="516"/>
      <c r="FIX126" s="516"/>
      <c r="FIY126" s="516"/>
      <c r="FIZ126" s="516"/>
      <c r="FJA126" s="516"/>
      <c r="FJB126" s="516"/>
      <c r="FJC126" s="516"/>
      <c r="FJD126" s="516"/>
      <c r="FJE126" s="516"/>
      <c r="FJF126" s="516"/>
      <c r="FJG126" s="516"/>
      <c r="FJH126" s="516"/>
      <c r="FJI126" s="516"/>
      <c r="FJJ126" s="516"/>
      <c r="FJK126" s="516"/>
      <c r="FJL126" s="516"/>
      <c r="FJM126" s="516"/>
      <c r="FJN126" s="516"/>
      <c r="FJO126" s="516"/>
      <c r="FJP126" s="516"/>
      <c r="FJQ126" s="516"/>
      <c r="FJR126" s="516"/>
      <c r="FJS126" s="516"/>
      <c r="FJT126" s="516"/>
      <c r="FJU126" s="516"/>
      <c r="FJV126" s="516"/>
      <c r="FJW126" s="516"/>
      <c r="FJX126" s="516"/>
      <c r="FJY126" s="516"/>
      <c r="FJZ126" s="516"/>
      <c r="FKA126" s="516"/>
      <c r="FKB126" s="516"/>
      <c r="FKC126" s="516"/>
      <c r="FKD126" s="516"/>
      <c r="FKE126" s="516"/>
      <c r="FKF126" s="516"/>
      <c r="FKG126" s="516"/>
      <c r="FKH126" s="516"/>
      <c r="FKI126" s="516"/>
      <c r="FKJ126" s="516"/>
      <c r="FKK126" s="516"/>
      <c r="FKL126" s="516"/>
      <c r="FKM126" s="516"/>
      <c r="FKN126" s="516"/>
      <c r="FKO126" s="516"/>
      <c r="FKP126" s="516"/>
      <c r="FKQ126" s="516"/>
      <c r="FKR126" s="516"/>
      <c r="FKS126" s="516"/>
      <c r="FKT126" s="516"/>
      <c r="FKU126" s="516"/>
      <c r="FKV126" s="516"/>
      <c r="FKW126" s="516"/>
      <c r="FKX126" s="516"/>
      <c r="FKY126" s="516"/>
      <c r="FKZ126" s="516"/>
      <c r="FLA126" s="516"/>
      <c r="FLB126" s="516"/>
      <c r="FLC126" s="516"/>
      <c r="FLD126" s="516"/>
      <c r="FLE126" s="516"/>
      <c r="FLF126" s="516"/>
      <c r="FLG126" s="516"/>
      <c r="FLH126" s="516"/>
      <c r="FLI126" s="516"/>
      <c r="FLJ126" s="516"/>
      <c r="FLK126" s="516"/>
      <c r="FLL126" s="516"/>
      <c r="FLM126" s="516"/>
      <c r="FLN126" s="516"/>
      <c r="FLO126" s="516"/>
      <c r="FLP126" s="516"/>
      <c r="FLQ126" s="516"/>
      <c r="FLR126" s="516"/>
      <c r="FLS126" s="516"/>
      <c r="FLT126" s="516"/>
      <c r="FLU126" s="516"/>
      <c r="FLV126" s="516"/>
      <c r="FLW126" s="516"/>
      <c r="FLX126" s="516"/>
      <c r="FLY126" s="516"/>
      <c r="FLZ126" s="516"/>
      <c r="FMA126" s="516"/>
      <c r="FMB126" s="516"/>
      <c r="FMC126" s="516"/>
      <c r="FMD126" s="516"/>
      <c r="FME126" s="516"/>
      <c r="FMF126" s="516"/>
      <c r="FMG126" s="516"/>
      <c r="FMH126" s="516"/>
      <c r="FMI126" s="516"/>
      <c r="FMJ126" s="516"/>
      <c r="FMK126" s="516"/>
      <c r="FML126" s="516"/>
      <c r="FMM126" s="516"/>
      <c r="FMN126" s="516"/>
      <c r="FMO126" s="516"/>
      <c r="FMP126" s="516"/>
      <c r="FMQ126" s="516"/>
      <c r="FMR126" s="516"/>
      <c r="FMS126" s="516"/>
      <c r="FMT126" s="516"/>
      <c r="FMU126" s="516"/>
      <c r="FMV126" s="516"/>
      <c r="FMW126" s="516"/>
      <c r="FMX126" s="516"/>
      <c r="FMY126" s="516"/>
      <c r="FMZ126" s="516"/>
      <c r="FNA126" s="516"/>
      <c r="FNB126" s="516"/>
      <c r="FNC126" s="516"/>
      <c r="FND126" s="516"/>
      <c r="FNE126" s="516"/>
      <c r="FNF126" s="516"/>
      <c r="FNG126" s="516"/>
      <c r="FNH126" s="516"/>
      <c r="FNI126" s="516"/>
      <c r="FNJ126" s="516"/>
      <c r="FNK126" s="516"/>
      <c r="FNL126" s="516"/>
      <c r="FNM126" s="516"/>
      <c r="FNN126" s="516"/>
      <c r="FNO126" s="516"/>
      <c r="FNP126" s="516"/>
      <c r="FNQ126" s="516"/>
      <c r="FNR126" s="516"/>
      <c r="FNS126" s="516"/>
      <c r="FNT126" s="516"/>
      <c r="FNU126" s="516"/>
      <c r="FNV126" s="516"/>
      <c r="FNW126" s="516"/>
      <c r="FNX126" s="516"/>
      <c r="FNY126" s="516"/>
      <c r="FNZ126" s="516"/>
      <c r="FOA126" s="516"/>
      <c r="FOB126" s="516"/>
      <c r="FOC126" s="516"/>
      <c r="FOD126" s="516"/>
      <c r="FOE126" s="516"/>
      <c r="FOF126" s="516"/>
      <c r="FOG126" s="516"/>
      <c r="FOH126" s="516"/>
      <c r="FOI126" s="516"/>
      <c r="FOJ126" s="516"/>
      <c r="FOK126" s="516"/>
      <c r="FOL126" s="516"/>
      <c r="FOM126" s="516"/>
      <c r="FON126" s="516"/>
      <c r="FOO126" s="516"/>
      <c r="FOP126" s="516"/>
      <c r="FOQ126" s="516"/>
      <c r="FOR126" s="516"/>
      <c r="FOS126" s="516"/>
      <c r="FOT126" s="516"/>
      <c r="FOU126" s="516"/>
      <c r="FOV126" s="516"/>
      <c r="FOW126" s="516"/>
      <c r="FOX126" s="516"/>
      <c r="FOY126" s="516"/>
      <c r="FOZ126" s="516"/>
      <c r="FPA126" s="516"/>
      <c r="FPB126" s="516"/>
      <c r="FPC126" s="516"/>
      <c r="FPD126" s="516"/>
      <c r="FPE126" s="516"/>
      <c r="FPF126" s="516"/>
      <c r="FPG126" s="516"/>
      <c r="FPH126" s="516"/>
      <c r="FPI126" s="516"/>
      <c r="FPJ126" s="516"/>
      <c r="FPK126" s="516"/>
      <c r="FPL126" s="516"/>
      <c r="FPM126" s="516"/>
      <c r="FPN126" s="516"/>
      <c r="FPO126" s="516"/>
      <c r="FPP126" s="516"/>
      <c r="FPQ126" s="516"/>
      <c r="FPR126" s="516"/>
      <c r="FPS126" s="516"/>
      <c r="FPT126" s="516"/>
      <c r="FPU126" s="516"/>
      <c r="FPV126" s="516"/>
      <c r="FPW126" s="516"/>
      <c r="FPX126" s="516"/>
      <c r="FPY126" s="516"/>
      <c r="FPZ126" s="516"/>
      <c r="FQA126" s="516"/>
      <c r="FQB126" s="516"/>
      <c r="FQC126" s="516"/>
      <c r="FQD126" s="516"/>
      <c r="FQE126" s="516"/>
      <c r="FQF126" s="516"/>
      <c r="FQG126" s="516"/>
      <c r="FQH126" s="516"/>
      <c r="FQI126" s="516"/>
      <c r="FQJ126" s="516"/>
      <c r="FQK126" s="516"/>
      <c r="FQL126" s="516"/>
      <c r="FQM126" s="516"/>
      <c r="FQN126" s="516"/>
      <c r="FQO126" s="516"/>
      <c r="FQP126" s="516"/>
      <c r="FQQ126" s="516"/>
      <c r="FQR126" s="516"/>
      <c r="FQS126" s="516"/>
      <c r="FQT126" s="516"/>
      <c r="FQU126" s="516"/>
      <c r="FQV126" s="516"/>
      <c r="FQW126" s="516"/>
      <c r="FQX126" s="516"/>
      <c r="FQY126" s="516"/>
      <c r="FQZ126" s="516"/>
      <c r="FRA126" s="516"/>
      <c r="FRB126" s="516"/>
      <c r="FRC126" s="516"/>
      <c r="FRD126" s="516"/>
      <c r="FRE126" s="516"/>
      <c r="FRF126" s="516"/>
      <c r="FRG126" s="516"/>
      <c r="FRH126" s="516"/>
      <c r="FRI126" s="516"/>
      <c r="FRJ126" s="516"/>
      <c r="FRK126" s="516"/>
      <c r="FRL126" s="516"/>
      <c r="FRM126" s="516"/>
      <c r="FRN126" s="516"/>
      <c r="FRO126" s="516"/>
      <c r="FRP126" s="516"/>
      <c r="FRQ126" s="516"/>
      <c r="FRR126" s="516"/>
      <c r="FRS126" s="516"/>
      <c r="FRT126" s="516"/>
      <c r="FRU126" s="516"/>
      <c r="FRV126" s="516"/>
      <c r="FRW126" s="516"/>
      <c r="FRX126" s="516"/>
      <c r="FRY126" s="516"/>
      <c r="FRZ126" s="516"/>
      <c r="FSA126" s="516"/>
      <c r="FSB126" s="516"/>
      <c r="FSC126" s="516"/>
      <c r="FSD126" s="516"/>
      <c r="FSE126" s="516"/>
      <c r="FSF126" s="516"/>
      <c r="FSG126" s="516"/>
      <c r="FSH126" s="516"/>
      <c r="FSI126" s="516"/>
      <c r="FSJ126" s="516"/>
      <c r="FSK126" s="516"/>
      <c r="FSL126" s="516"/>
      <c r="FSM126" s="516"/>
      <c r="FSN126" s="516"/>
      <c r="FSO126" s="516"/>
      <c r="FSP126" s="516"/>
      <c r="FSQ126" s="516"/>
      <c r="FSR126" s="516"/>
      <c r="FSS126" s="516"/>
      <c r="FST126" s="516"/>
      <c r="FSU126" s="516"/>
      <c r="FSV126" s="516"/>
      <c r="FSW126" s="516"/>
      <c r="FSX126" s="516"/>
      <c r="FSY126" s="516"/>
      <c r="FSZ126" s="516"/>
      <c r="FTA126" s="516"/>
      <c r="FTB126" s="516"/>
      <c r="FTC126" s="516"/>
      <c r="FTD126" s="516"/>
      <c r="FTE126" s="516"/>
      <c r="FTF126" s="516"/>
      <c r="FTG126" s="516"/>
      <c r="FTH126" s="516"/>
      <c r="FTI126" s="516"/>
      <c r="FTJ126" s="516"/>
      <c r="FTK126" s="516"/>
      <c r="FTL126" s="516"/>
      <c r="FTM126" s="516"/>
      <c r="FTN126" s="516"/>
      <c r="FTO126" s="516"/>
      <c r="FTP126" s="516"/>
      <c r="FTQ126" s="516"/>
      <c r="FTR126" s="516"/>
      <c r="FTS126" s="516"/>
      <c r="FTT126" s="516"/>
      <c r="FTU126" s="516"/>
      <c r="FTV126" s="516"/>
      <c r="FTW126" s="516"/>
      <c r="FTX126" s="516"/>
      <c r="FTY126" s="516"/>
      <c r="FTZ126" s="516"/>
      <c r="FUA126" s="516"/>
      <c r="FUB126" s="516"/>
      <c r="FUC126" s="516"/>
      <c r="FUD126" s="516"/>
      <c r="FUE126" s="516"/>
      <c r="FUF126" s="516"/>
      <c r="FUG126" s="516"/>
      <c r="FUH126" s="516"/>
      <c r="FUI126" s="516"/>
      <c r="FUJ126" s="516"/>
      <c r="FUK126" s="516"/>
      <c r="FUL126" s="516"/>
      <c r="FUM126" s="516"/>
      <c r="FUN126" s="516"/>
      <c r="FUO126" s="516"/>
      <c r="FUP126" s="516"/>
      <c r="FUQ126" s="516"/>
      <c r="FUR126" s="516"/>
      <c r="FUS126" s="516"/>
      <c r="FUT126" s="516"/>
      <c r="FUU126" s="516"/>
      <c r="FUV126" s="516"/>
      <c r="FUW126" s="516"/>
      <c r="FUX126" s="516"/>
      <c r="FUY126" s="516"/>
      <c r="FUZ126" s="516"/>
      <c r="FVA126" s="516"/>
      <c r="FVB126" s="516"/>
      <c r="FVC126" s="516"/>
      <c r="FVD126" s="516"/>
      <c r="FVE126" s="516"/>
      <c r="FVF126" s="516"/>
      <c r="FVG126" s="516"/>
      <c r="FVH126" s="516"/>
      <c r="FVI126" s="516"/>
      <c r="FVJ126" s="516"/>
      <c r="FVK126" s="516"/>
      <c r="FVL126" s="516"/>
      <c r="FVM126" s="516"/>
      <c r="FVN126" s="516"/>
      <c r="FVO126" s="516"/>
      <c r="FVP126" s="516"/>
      <c r="FVQ126" s="516"/>
      <c r="FVR126" s="516"/>
      <c r="FVS126" s="516"/>
      <c r="FVT126" s="516"/>
      <c r="FVU126" s="516"/>
      <c r="FVV126" s="516"/>
      <c r="FVW126" s="516"/>
      <c r="FVX126" s="516"/>
      <c r="FVY126" s="516"/>
      <c r="FVZ126" s="516"/>
      <c r="FWA126" s="516"/>
      <c r="FWB126" s="516"/>
      <c r="FWC126" s="516"/>
      <c r="FWD126" s="516"/>
      <c r="FWE126" s="516"/>
      <c r="FWF126" s="516"/>
      <c r="FWG126" s="516"/>
      <c r="FWH126" s="516"/>
      <c r="FWI126" s="516"/>
      <c r="FWJ126" s="516"/>
      <c r="FWK126" s="516"/>
      <c r="FWL126" s="516"/>
      <c r="FWM126" s="516"/>
      <c r="FWN126" s="516"/>
      <c r="FWO126" s="516"/>
      <c r="FWP126" s="516"/>
      <c r="FWQ126" s="516"/>
      <c r="FWR126" s="516"/>
      <c r="FWS126" s="516"/>
      <c r="FWT126" s="516"/>
      <c r="FWU126" s="516"/>
      <c r="FWV126" s="516"/>
      <c r="FWW126" s="516"/>
      <c r="FWX126" s="516"/>
      <c r="FWY126" s="516"/>
      <c r="FWZ126" s="516"/>
      <c r="FXA126" s="516"/>
      <c r="FXB126" s="516"/>
      <c r="FXC126" s="516"/>
      <c r="FXD126" s="516"/>
      <c r="FXE126" s="516"/>
      <c r="FXF126" s="516"/>
      <c r="FXG126" s="516"/>
      <c r="FXH126" s="516"/>
      <c r="FXI126" s="516"/>
      <c r="FXJ126" s="516"/>
      <c r="FXK126" s="516"/>
      <c r="FXL126" s="516"/>
      <c r="FXM126" s="516"/>
      <c r="FXN126" s="516"/>
      <c r="FXO126" s="516"/>
      <c r="FXP126" s="516"/>
      <c r="FXQ126" s="516"/>
      <c r="FXR126" s="516"/>
      <c r="FXS126" s="516"/>
      <c r="FXT126" s="516"/>
      <c r="FXU126" s="516"/>
      <c r="FXV126" s="516"/>
      <c r="FXW126" s="516"/>
      <c r="FXX126" s="516"/>
      <c r="FXY126" s="516"/>
      <c r="FXZ126" s="516"/>
      <c r="FYA126" s="516"/>
      <c r="FYB126" s="516"/>
      <c r="FYC126" s="516"/>
      <c r="FYD126" s="516"/>
      <c r="FYE126" s="516"/>
      <c r="FYF126" s="516"/>
      <c r="FYG126" s="516"/>
      <c r="FYH126" s="516"/>
      <c r="FYI126" s="516"/>
      <c r="FYJ126" s="516"/>
      <c r="FYK126" s="516"/>
      <c r="FYL126" s="516"/>
      <c r="FYM126" s="516"/>
      <c r="FYN126" s="516"/>
      <c r="FYO126" s="516"/>
      <c r="FYP126" s="516"/>
      <c r="FYQ126" s="516"/>
      <c r="FYR126" s="516"/>
      <c r="FYS126" s="516"/>
      <c r="FYT126" s="516"/>
      <c r="FYU126" s="516"/>
      <c r="FYV126" s="516"/>
      <c r="FYW126" s="516"/>
      <c r="FYX126" s="516"/>
      <c r="FYY126" s="516"/>
      <c r="FYZ126" s="516"/>
      <c r="FZA126" s="516"/>
      <c r="FZB126" s="516"/>
      <c r="FZC126" s="516"/>
      <c r="FZD126" s="516"/>
      <c r="FZE126" s="516"/>
      <c r="FZF126" s="516"/>
      <c r="FZG126" s="516"/>
      <c r="FZH126" s="516"/>
      <c r="FZI126" s="516"/>
      <c r="FZJ126" s="516"/>
      <c r="FZK126" s="516"/>
      <c r="FZL126" s="516"/>
      <c r="FZM126" s="516"/>
      <c r="FZN126" s="516"/>
      <c r="FZO126" s="516"/>
      <c r="FZP126" s="516"/>
      <c r="FZQ126" s="516"/>
      <c r="FZR126" s="516"/>
      <c r="FZS126" s="516"/>
      <c r="FZT126" s="516"/>
      <c r="FZU126" s="516"/>
      <c r="FZV126" s="516"/>
      <c r="FZW126" s="516"/>
      <c r="FZX126" s="516"/>
      <c r="FZY126" s="516"/>
      <c r="FZZ126" s="516"/>
      <c r="GAA126" s="516"/>
      <c r="GAB126" s="516"/>
      <c r="GAC126" s="516"/>
      <c r="GAD126" s="516"/>
      <c r="GAE126" s="516"/>
      <c r="GAF126" s="516"/>
      <c r="GAG126" s="516"/>
      <c r="GAH126" s="516"/>
      <c r="GAI126" s="516"/>
      <c r="GAJ126" s="516"/>
      <c r="GAK126" s="516"/>
      <c r="GAL126" s="516"/>
      <c r="GAM126" s="516"/>
      <c r="GAN126" s="516"/>
      <c r="GAO126" s="516"/>
      <c r="GAP126" s="516"/>
      <c r="GAQ126" s="516"/>
      <c r="GAR126" s="516"/>
      <c r="GAS126" s="516"/>
      <c r="GAT126" s="516"/>
      <c r="GAU126" s="516"/>
      <c r="GAV126" s="516"/>
      <c r="GAW126" s="516"/>
      <c r="GAX126" s="516"/>
      <c r="GAY126" s="516"/>
      <c r="GAZ126" s="516"/>
      <c r="GBA126" s="516"/>
      <c r="GBB126" s="516"/>
      <c r="GBC126" s="516"/>
      <c r="GBD126" s="516"/>
      <c r="GBE126" s="516"/>
      <c r="GBF126" s="516"/>
      <c r="GBG126" s="516"/>
      <c r="GBH126" s="516"/>
      <c r="GBI126" s="516"/>
      <c r="GBJ126" s="516"/>
      <c r="GBK126" s="516"/>
      <c r="GBL126" s="516"/>
      <c r="GBM126" s="516"/>
      <c r="GBN126" s="516"/>
      <c r="GBO126" s="516"/>
      <c r="GBP126" s="516"/>
      <c r="GBQ126" s="516"/>
      <c r="GBR126" s="516"/>
      <c r="GBS126" s="516"/>
      <c r="GBT126" s="516"/>
      <c r="GBU126" s="516"/>
      <c r="GBV126" s="516"/>
      <c r="GBW126" s="516"/>
      <c r="GBX126" s="516"/>
      <c r="GBY126" s="516"/>
      <c r="GBZ126" s="516"/>
      <c r="GCA126" s="516"/>
      <c r="GCB126" s="516"/>
      <c r="GCC126" s="516"/>
      <c r="GCD126" s="516"/>
      <c r="GCE126" s="516"/>
      <c r="GCF126" s="516"/>
      <c r="GCG126" s="516"/>
      <c r="GCH126" s="516"/>
      <c r="GCI126" s="516"/>
      <c r="GCJ126" s="516"/>
      <c r="GCK126" s="516"/>
      <c r="GCL126" s="516"/>
      <c r="GCM126" s="516"/>
      <c r="GCN126" s="516"/>
      <c r="GCO126" s="516"/>
      <c r="GCP126" s="516"/>
      <c r="GCQ126" s="516"/>
      <c r="GCR126" s="516"/>
      <c r="GCS126" s="516"/>
      <c r="GCT126" s="516"/>
      <c r="GCU126" s="516"/>
      <c r="GCV126" s="516"/>
      <c r="GCW126" s="516"/>
      <c r="GCX126" s="516"/>
      <c r="GCY126" s="516"/>
      <c r="GCZ126" s="516"/>
      <c r="GDA126" s="516"/>
      <c r="GDB126" s="516"/>
      <c r="GDC126" s="516"/>
      <c r="GDD126" s="516"/>
      <c r="GDE126" s="516"/>
      <c r="GDF126" s="516"/>
      <c r="GDG126" s="516"/>
      <c r="GDH126" s="516"/>
      <c r="GDI126" s="516"/>
      <c r="GDJ126" s="516"/>
      <c r="GDK126" s="516"/>
      <c r="GDL126" s="516"/>
      <c r="GDM126" s="516"/>
      <c r="GDN126" s="516"/>
      <c r="GDO126" s="516"/>
      <c r="GDP126" s="516"/>
      <c r="GDQ126" s="516"/>
      <c r="GDR126" s="516"/>
      <c r="GDS126" s="516"/>
      <c r="GDT126" s="516"/>
      <c r="GDU126" s="516"/>
      <c r="GDV126" s="516"/>
      <c r="GDW126" s="516"/>
      <c r="GDX126" s="516"/>
      <c r="GDY126" s="516"/>
      <c r="GDZ126" s="516"/>
      <c r="GEA126" s="516"/>
      <c r="GEB126" s="516"/>
      <c r="GEC126" s="516"/>
      <c r="GED126" s="516"/>
      <c r="GEE126" s="516"/>
      <c r="GEF126" s="516"/>
      <c r="GEG126" s="516"/>
      <c r="GEH126" s="516"/>
      <c r="GEI126" s="516"/>
      <c r="GEJ126" s="516"/>
      <c r="GEK126" s="516"/>
      <c r="GEL126" s="516"/>
      <c r="GEM126" s="516"/>
      <c r="GEN126" s="516"/>
      <c r="GEO126" s="516"/>
      <c r="GEP126" s="516"/>
      <c r="GEQ126" s="516"/>
      <c r="GER126" s="516"/>
      <c r="GES126" s="516"/>
      <c r="GET126" s="516"/>
      <c r="GEU126" s="516"/>
      <c r="GEV126" s="516"/>
      <c r="GEW126" s="516"/>
      <c r="GEX126" s="516"/>
      <c r="GEY126" s="516"/>
      <c r="GEZ126" s="516"/>
      <c r="GFA126" s="516"/>
      <c r="GFB126" s="516"/>
      <c r="GFC126" s="516"/>
      <c r="GFD126" s="516"/>
      <c r="GFE126" s="516"/>
      <c r="GFF126" s="516"/>
      <c r="GFG126" s="516"/>
      <c r="GFH126" s="516"/>
      <c r="GFI126" s="516"/>
      <c r="GFJ126" s="516"/>
      <c r="GFK126" s="516"/>
      <c r="GFL126" s="516"/>
      <c r="GFM126" s="516"/>
      <c r="GFN126" s="516"/>
      <c r="GFO126" s="516"/>
      <c r="GFP126" s="516"/>
      <c r="GFQ126" s="516"/>
      <c r="GFR126" s="516"/>
      <c r="GFS126" s="516"/>
      <c r="GFT126" s="516"/>
      <c r="GFU126" s="516"/>
      <c r="GFV126" s="516"/>
      <c r="GFW126" s="516"/>
      <c r="GFX126" s="516"/>
      <c r="GFY126" s="516"/>
      <c r="GFZ126" s="516"/>
      <c r="GGA126" s="516"/>
      <c r="GGB126" s="516"/>
      <c r="GGC126" s="516"/>
      <c r="GGD126" s="516"/>
      <c r="GGE126" s="516"/>
      <c r="GGF126" s="516"/>
      <c r="GGG126" s="516"/>
      <c r="GGH126" s="516"/>
      <c r="GGI126" s="516"/>
      <c r="GGJ126" s="516"/>
      <c r="GGK126" s="516"/>
      <c r="GGL126" s="516"/>
      <c r="GGM126" s="516"/>
      <c r="GGN126" s="516"/>
      <c r="GGO126" s="516"/>
      <c r="GGP126" s="516"/>
      <c r="GGQ126" s="516"/>
      <c r="GGR126" s="516"/>
      <c r="GGS126" s="516"/>
      <c r="GGT126" s="516"/>
      <c r="GGU126" s="516"/>
      <c r="GGV126" s="516"/>
      <c r="GGW126" s="516"/>
      <c r="GGX126" s="516"/>
      <c r="GGY126" s="516"/>
      <c r="GGZ126" s="516"/>
      <c r="GHA126" s="516"/>
      <c r="GHB126" s="516"/>
      <c r="GHC126" s="516"/>
      <c r="GHD126" s="516"/>
      <c r="GHE126" s="516"/>
      <c r="GHF126" s="516"/>
      <c r="GHG126" s="516"/>
      <c r="GHH126" s="516"/>
      <c r="GHI126" s="516"/>
      <c r="GHJ126" s="516"/>
      <c r="GHK126" s="516"/>
      <c r="GHL126" s="516"/>
      <c r="GHM126" s="516"/>
      <c r="GHN126" s="516"/>
      <c r="GHO126" s="516"/>
      <c r="GHP126" s="516"/>
      <c r="GHQ126" s="516"/>
      <c r="GHR126" s="516"/>
      <c r="GHS126" s="516"/>
      <c r="GHT126" s="516"/>
      <c r="GHU126" s="516"/>
      <c r="GHV126" s="516"/>
      <c r="GHW126" s="516"/>
      <c r="GHX126" s="516"/>
      <c r="GHY126" s="516"/>
      <c r="GHZ126" s="516"/>
      <c r="GIA126" s="516"/>
      <c r="GIB126" s="516"/>
      <c r="GIC126" s="516"/>
      <c r="GID126" s="516"/>
      <c r="GIE126" s="516"/>
      <c r="GIF126" s="516"/>
      <c r="GIG126" s="516"/>
      <c r="GIH126" s="516"/>
      <c r="GII126" s="516"/>
      <c r="GIJ126" s="516"/>
      <c r="GIK126" s="516"/>
      <c r="GIL126" s="516"/>
      <c r="GIM126" s="516"/>
      <c r="GIN126" s="516"/>
      <c r="GIO126" s="516"/>
      <c r="GIP126" s="516"/>
      <c r="GIQ126" s="516"/>
      <c r="GIR126" s="516"/>
      <c r="GIS126" s="516"/>
      <c r="GIT126" s="516"/>
      <c r="GIU126" s="516"/>
      <c r="GIV126" s="516"/>
      <c r="GIW126" s="516"/>
      <c r="GIX126" s="516"/>
      <c r="GIY126" s="516"/>
      <c r="GIZ126" s="516"/>
      <c r="GJA126" s="516"/>
      <c r="GJB126" s="516"/>
      <c r="GJC126" s="516"/>
      <c r="GJD126" s="516"/>
      <c r="GJE126" s="516"/>
      <c r="GJF126" s="516"/>
      <c r="GJG126" s="516"/>
      <c r="GJH126" s="516"/>
      <c r="GJI126" s="516"/>
      <c r="GJJ126" s="516"/>
      <c r="GJK126" s="516"/>
      <c r="GJL126" s="516"/>
      <c r="GJM126" s="516"/>
      <c r="GJN126" s="516"/>
      <c r="GJO126" s="516"/>
      <c r="GJP126" s="516"/>
      <c r="GJQ126" s="516"/>
      <c r="GJR126" s="516"/>
      <c r="GJS126" s="516"/>
      <c r="GJT126" s="516"/>
      <c r="GJU126" s="516"/>
      <c r="GJV126" s="516"/>
      <c r="GJW126" s="516"/>
      <c r="GJX126" s="516"/>
      <c r="GJY126" s="516"/>
      <c r="GJZ126" s="516"/>
      <c r="GKA126" s="516"/>
      <c r="GKB126" s="516"/>
      <c r="GKC126" s="516"/>
      <c r="GKD126" s="516"/>
      <c r="GKE126" s="516"/>
      <c r="GKF126" s="516"/>
      <c r="GKG126" s="516"/>
      <c r="GKH126" s="516"/>
      <c r="GKI126" s="516"/>
      <c r="GKJ126" s="516"/>
      <c r="GKK126" s="516"/>
      <c r="GKL126" s="516"/>
      <c r="GKM126" s="516"/>
      <c r="GKN126" s="516"/>
      <c r="GKO126" s="516"/>
      <c r="GKP126" s="516"/>
      <c r="GKQ126" s="516"/>
      <c r="GKR126" s="516"/>
      <c r="GKS126" s="516"/>
      <c r="GKT126" s="516"/>
      <c r="GKU126" s="516"/>
      <c r="GKV126" s="516"/>
      <c r="GKW126" s="516"/>
      <c r="GKX126" s="516"/>
      <c r="GKY126" s="516"/>
      <c r="GKZ126" s="516"/>
      <c r="GLA126" s="516"/>
      <c r="GLB126" s="516"/>
      <c r="GLC126" s="516"/>
      <c r="GLD126" s="516"/>
      <c r="GLE126" s="516"/>
      <c r="GLF126" s="516"/>
      <c r="GLG126" s="516"/>
      <c r="GLH126" s="516"/>
      <c r="GLI126" s="516"/>
      <c r="GLJ126" s="516"/>
      <c r="GLK126" s="516"/>
      <c r="GLL126" s="516"/>
      <c r="GLM126" s="516"/>
      <c r="GLN126" s="516"/>
      <c r="GLO126" s="516"/>
      <c r="GLP126" s="516"/>
      <c r="GLQ126" s="516"/>
      <c r="GLR126" s="516"/>
      <c r="GLS126" s="516"/>
      <c r="GLT126" s="516"/>
      <c r="GLU126" s="516"/>
      <c r="GLV126" s="516"/>
      <c r="GLW126" s="516"/>
      <c r="GLX126" s="516"/>
      <c r="GLY126" s="516"/>
      <c r="GLZ126" s="516"/>
      <c r="GMA126" s="516"/>
      <c r="GMB126" s="516"/>
      <c r="GMC126" s="516"/>
      <c r="GMD126" s="516"/>
      <c r="GME126" s="516"/>
      <c r="GMF126" s="516"/>
      <c r="GMG126" s="516"/>
      <c r="GMH126" s="516"/>
      <c r="GMI126" s="516"/>
      <c r="GMJ126" s="516"/>
      <c r="GMK126" s="516"/>
      <c r="GML126" s="516"/>
      <c r="GMM126" s="516"/>
      <c r="GMN126" s="516"/>
      <c r="GMO126" s="516"/>
      <c r="GMP126" s="516"/>
      <c r="GMQ126" s="516"/>
      <c r="GMR126" s="516"/>
      <c r="GMS126" s="516"/>
      <c r="GMT126" s="516"/>
      <c r="GMU126" s="516"/>
      <c r="GMV126" s="516"/>
      <c r="GMW126" s="516"/>
      <c r="GMX126" s="516"/>
      <c r="GMY126" s="516"/>
      <c r="GMZ126" s="516"/>
      <c r="GNA126" s="516"/>
      <c r="GNB126" s="516"/>
      <c r="GNC126" s="516"/>
      <c r="GND126" s="516"/>
      <c r="GNE126" s="516"/>
      <c r="GNF126" s="516"/>
      <c r="GNG126" s="516"/>
      <c r="GNH126" s="516"/>
      <c r="GNI126" s="516"/>
      <c r="GNJ126" s="516"/>
      <c r="GNK126" s="516"/>
      <c r="GNL126" s="516"/>
      <c r="GNM126" s="516"/>
      <c r="GNN126" s="516"/>
      <c r="GNO126" s="516"/>
      <c r="GNP126" s="516"/>
      <c r="GNQ126" s="516"/>
      <c r="GNR126" s="516"/>
      <c r="GNS126" s="516"/>
      <c r="GNT126" s="516"/>
      <c r="GNU126" s="516"/>
      <c r="GNV126" s="516"/>
      <c r="GNW126" s="516"/>
      <c r="GNX126" s="516"/>
      <c r="GNY126" s="516"/>
      <c r="GNZ126" s="516"/>
      <c r="GOA126" s="516"/>
      <c r="GOB126" s="516"/>
      <c r="GOC126" s="516"/>
      <c r="GOD126" s="516"/>
      <c r="GOE126" s="516"/>
      <c r="GOF126" s="516"/>
      <c r="GOG126" s="516"/>
      <c r="GOH126" s="516"/>
      <c r="GOI126" s="516"/>
      <c r="GOJ126" s="516"/>
      <c r="GOK126" s="516"/>
      <c r="GOL126" s="516"/>
      <c r="GOM126" s="516"/>
      <c r="GON126" s="516"/>
      <c r="GOO126" s="516"/>
      <c r="GOP126" s="516"/>
      <c r="GOQ126" s="516"/>
      <c r="GOR126" s="516"/>
      <c r="GOS126" s="516"/>
      <c r="GOT126" s="516"/>
      <c r="GOU126" s="516"/>
      <c r="GOV126" s="516"/>
      <c r="GOW126" s="516"/>
      <c r="GOX126" s="516"/>
      <c r="GOY126" s="516"/>
      <c r="GOZ126" s="516"/>
      <c r="GPA126" s="516"/>
      <c r="GPB126" s="516"/>
      <c r="GPC126" s="516"/>
      <c r="GPD126" s="516"/>
      <c r="GPE126" s="516"/>
      <c r="GPF126" s="516"/>
      <c r="GPG126" s="516"/>
      <c r="GPH126" s="516"/>
      <c r="GPI126" s="516"/>
      <c r="GPJ126" s="516"/>
      <c r="GPK126" s="516"/>
      <c r="GPL126" s="516"/>
      <c r="GPM126" s="516"/>
      <c r="GPN126" s="516"/>
      <c r="GPO126" s="516"/>
      <c r="GPP126" s="516"/>
      <c r="GPQ126" s="516"/>
      <c r="GPR126" s="516"/>
      <c r="GPS126" s="516"/>
      <c r="GPT126" s="516"/>
      <c r="GPU126" s="516"/>
      <c r="GPV126" s="516"/>
      <c r="GPW126" s="516"/>
      <c r="GPX126" s="516"/>
      <c r="GPY126" s="516"/>
      <c r="GPZ126" s="516"/>
      <c r="GQA126" s="516"/>
      <c r="GQB126" s="516"/>
      <c r="GQC126" s="516"/>
      <c r="GQD126" s="516"/>
      <c r="GQE126" s="516"/>
      <c r="GQF126" s="516"/>
      <c r="GQG126" s="516"/>
      <c r="GQH126" s="516"/>
      <c r="GQI126" s="516"/>
      <c r="GQJ126" s="516"/>
      <c r="GQK126" s="516"/>
      <c r="GQL126" s="516"/>
      <c r="GQM126" s="516"/>
      <c r="GQN126" s="516"/>
      <c r="GQO126" s="516"/>
      <c r="GQP126" s="516"/>
      <c r="GQQ126" s="516"/>
      <c r="GQR126" s="516"/>
      <c r="GQS126" s="516"/>
      <c r="GQT126" s="516"/>
      <c r="GQU126" s="516"/>
      <c r="GQV126" s="516"/>
      <c r="GQW126" s="516"/>
      <c r="GQX126" s="516"/>
      <c r="GQY126" s="516"/>
      <c r="GQZ126" s="516"/>
      <c r="GRA126" s="516"/>
      <c r="GRB126" s="516"/>
      <c r="GRC126" s="516"/>
      <c r="GRD126" s="516"/>
      <c r="GRE126" s="516"/>
      <c r="GRF126" s="516"/>
      <c r="GRG126" s="516"/>
      <c r="GRH126" s="516"/>
      <c r="GRI126" s="516"/>
      <c r="GRJ126" s="516"/>
      <c r="GRK126" s="516"/>
      <c r="GRL126" s="516"/>
      <c r="GRM126" s="516"/>
      <c r="GRN126" s="516"/>
      <c r="GRO126" s="516"/>
      <c r="GRP126" s="516"/>
      <c r="GRQ126" s="516"/>
      <c r="GRR126" s="516"/>
      <c r="GRS126" s="516"/>
      <c r="GRT126" s="516"/>
      <c r="GRU126" s="516"/>
      <c r="GRV126" s="516"/>
      <c r="GRW126" s="516"/>
      <c r="GRX126" s="516"/>
      <c r="GRY126" s="516"/>
      <c r="GRZ126" s="516"/>
      <c r="GSA126" s="516"/>
      <c r="GSB126" s="516"/>
      <c r="GSC126" s="516"/>
      <c r="GSD126" s="516"/>
      <c r="GSE126" s="516"/>
      <c r="GSF126" s="516"/>
      <c r="GSG126" s="516"/>
      <c r="GSH126" s="516"/>
      <c r="GSI126" s="516"/>
      <c r="GSJ126" s="516"/>
      <c r="GSK126" s="516"/>
      <c r="GSL126" s="516"/>
      <c r="GSM126" s="516"/>
      <c r="GSN126" s="516"/>
      <c r="GSO126" s="516"/>
      <c r="GSP126" s="516"/>
      <c r="GSQ126" s="516"/>
      <c r="GSR126" s="516"/>
      <c r="GSS126" s="516"/>
      <c r="GST126" s="516"/>
      <c r="GSU126" s="516"/>
      <c r="GSV126" s="516"/>
      <c r="GSW126" s="516"/>
      <c r="GSX126" s="516"/>
      <c r="GSY126" s="516"/>
      <c r="GSZ126" s="516"/>
      <c r="GTA126" s="516"/>
      <c r="GTB126" s="516"/>
      <c r="GTC126" s="516"/>
      <c r="GTD126" s="516"/>
      <c r="GTE126" s="516"/>
      <c r="GTF126" s="516"/>
      <c r="GTG126" s="516"/>
      <c r="GTH126" s="516"/>
      <c r="GTI126" s="516"/>
      <c r="GTJ126" s="516"/>
      <c r="GTK126" s="516"/>
      <c r="GTL126" s="516"/>
      <c r="GTM126" s="516"/>
      <c r="GTN126" s="516"/>
      <c r="GTO126" s="516"/>
      <c r="GTP126" s="516"/>
      <c r="GTQ126" s="516"/>
      <c r="GTR126" s="516"/>
      <c r="GTS126" s="516"/>
      <c r="GTT126" s="516"/>
      <c r="GTU126" s="516"/>
      <c r="GTV126" s="516"/>
      <c r="GTW126" s="516"/>
      <c r="GTX126" s="516"/>
      <c r="GTY126" s="516"/>
      <c r="GTZ126" s="516"/>
      <c r="GUA126" s="516"/>
      <c r="GUB126" s="516"/>
      <c r="GUC126" s="516"/>
      <c r="GUD126" s="516"/>
      <c r="GUE126" s="516"/>
      <c r="GUF126" s="516"/>
      <c r="GUG126" s="516"/>
      <c r="GUH126" s="516"/>
      <c r="GUI126" s="516"/>
      <c r="GUJ126" s="516"/>
      <c r="GUK126" s="516"/>
      <c r="GUL126" s="516"/>
      <c r="GUM126" s="516"/>
      <c r="GUN126" s="516"/>
      <c r="GUO126" s="516"/>
      <c r="GUP126" s="516"/>
      <c r="GUQ126" s="516"/>
      <c r="GUR126" s="516"/>
      <c r="GUS126" s="516"/>
      <c r="GUT126" s="516"/>
      <c r="GUU126" s="516"/>
      <c r="GUV126" s="516"/>
      <c r="GUW126" s="516"/>
      <c r="GUX126" s="516"/>
      <c r="GUY126" s="516"/>
      <c r="GUZ126" s="516"/>
      <c r="GVA126" s="516"/>
      <c r="GVB126" s="516"/>
      <c r="GVC126" s="516"/>
      <c r="GVD126" s="516"/>
      <c r="GVE126" s="516"/>
      <c r="GVF126" s="516"/>
      <c r="GVG126" s="516"/>
      <c r="GVH126" s="516"/>
      <c r="GVI126" s="516"/>
      <c r="GVJ126" s="516"/>
      <c r="GVK126" s="516"/>
      <c r="GVL126" s="516"/>
      <c r="GVM126" s="516"/>
      <c r="GVN126" s="516"/>
      <c r="GVO126" s="516"/>
      <c r="GVP126" s="516"/>
      <c r="GVQ126" s="516"/>
      <c r="GVR126" s="516"/>
      <c r="GVS126" s="516"/>
      <c r="GVT126" s="516"/>
      <c r="GVU126" s="516"/>
      <c r="GVV126" s="516"/>
      <c r="GVW126" s="516"/>
      <c r="GVX126" s="516"/>
      <c r="GVY126" s="516"/>
      <c r="GVZ126" s="516"/>
      <c r="GWA126" s="516"/>
      <c r="GWB126" s="516"/>
      <c r="GWC126" s="516"/>
      <c r="GWD126" s="516"/>
      <c r="GWE126" s="516"/>
      <c r="GWF126" s="516"/>
      <c r="GWG126" s="516"/>
      <c r="GWH126" s="516"/>
      <c r="GWI126" s="516"/>
      <c r="GWJ126" s="516"/>
      <c r="GWK126" s="516"/>
      <c r="GWL126" s="516"/>
      <c r="GWM126" s="516"/>
      <c r="GWN126" s="516"/>
      <c r="GWO126" s="516"/>
      <c r="GWP126" s="516"/>
      <c r="GWQ126" s="516"/>
      <c r="GWR126" s="516"/>
      <c r="GWS126" s="516"/>
      <c r="GWT126" s="516"/>
      <c r="GWU126" s="516"/>
      <c r="GWV126" s="516"/>
      <c r="GWW126" s="516"/>
      <c r="GWX126" s="516"/>
      <c r="GWY126" s="516"/>
      <c r="GWZ126" s="516"/>
      <c r="GXA126" s="516"/>
      <c r="GXB126" s="516"/>
      <c r="GXC126" s="516"/>
      <c r="GXD126" s="516"/>
      <c r="GXE126" s="516"/>
      <c r="GXF126" s="516"/>
      <c r="GXG126" s="516"/>
      <c r="GXH126" s="516"/>
      <c r="GXI126" s="516"/>
      <c r="GXJ126" s="516"/>
      <c r="GXK126" s="516"/>
      <c r="GXL126" s="516"/>
      <c r="GXM126" s="516"/>
      <c r="GXN126" s="516"/>
      <c r="GXO126" s="516"/>
      <c r="GXP126" s="516"/>
      <c r="GXQ126" s="516"/>
      <c r="GXR126" s="516"/>
      <c r="GXS126" s="516"/>
      <c r="GXT126" s="516"/>
      <c r="GXU126" s="516"/>
      <c r="GXV126" s="516"/>
      <c r="GXW126" s="516"/>
      <c r="GXX126" s="516"/>
      <c r="GXY126" s="516"/>
      <c r="GXZ126" s="516"/>
      <c r="GYA126" s="516"/>
      <c r="GYB126" s="516"/>
      <c r="GYC126" s="516"/>
      <c r="GYD126" s="516"/>
      <c r="GYE126" s="516"/>
      <c r="GYF126" s="516"/>
      <c r="GYG126" s="516"/>
      <c r="GYH126" s="516"/>
      <c r="GYI126" s="516"/>
      <c r="GYJ126" s="516"/>
      <c r="GYK126" s="516"/>
      <c r="GYL126" s="516"/>
      <c r="GYM126" s="516"/>
      <c r="GYN126" s="516"/>
      <c r="GYO126" s="516"/>
      <c r="GYP126" s="516"/>
      <c r="GYQ126" s="516"/>
      <c r="GYR126" s="516"/>
      <c r="GYS126" s="516"/>
      <c r="GYT126" s="516"/>
      <c r="GYU126" s="516"/>
      <c r="GYV126" s="516"/>
      <c r="GYW126" s="516"/>
      <c r="GYX126" s="516"/>
      <c r="GYY126" s="516"/>
      <c r="GYZ126" s="516"/>
      <c r="GZA126" s="516"/>
      <c r="GZB126" s="516"/>
      <c r="GZC126" s="516"/>
      <c r="GZD126" s="516"/>
      <c r="GZE126" s="516"/>
      <c r="GZF126" s="516"/>
      <c r="GZG126" s="516"/>
      <c r="GZH126" s="516"/>
      <c r="GZI126" s="516"/>
      <c r="GZJ126" s="516"/>
      <c r="GZK126" s="516"/>
      <c r="GZL126" s="516"/>
      <c r="GZM126" s="516"/>
      <c r="GZN126" s="516"/>
      <c r="GZO126" s="516"/>
      <c r="GZP126" s="516"/>
      <c r="GZQ126" s="516"/>
      <c r="GZR126" s="516"/>
      <c r="GZS126" s="516"/>
      <c r="GZT126" s="516"/>
      <c r="GZU126" s="516"/>
      <c r="GZV126" s="516"/>
      <c r="GZW126" s="516"/>
      <c r="GZX126" s="516"/>
      <c r="GZY126" s="516"/>
      <c r="GZZ126" s="516"/>
      <c r="HAA126" s="516"/>
      <c r="HAB126" s="516"/>
      <c r="HAC126" s="516"/>
      <c r="HAD126" s="516"/>
      <c r="HAE126" s="516"/>
      <c r="HAF126" s="516"/>
      <c r="HAG126" s="516"/>
      <c r="HAH126" s="516"/>
      <c r="HAI126" s="516"/>
      <c r="HAJ126" s="516"/>
      <c r="HAK126" s="516"/>
      <c r="HAL126" s="516"/>
      <c r="HAM126" s="516"/>
      <c r="HAN126" s="516"/>
      <c r="HAO126" s="516"/>
      <c r="HAP126" s="516"/>
      <c r="HAQ126" s="516"/>
      <c r="HAR126" s="516"/>
      <c r="HAS126" s="516"/>
      <c r="HAT126" s="516"/>
      <c r="HAU126" s="516"/>
      <c r="HAV126" s="516"/>
      <c r="HAW126" s="516"/>
      <c r="HAX126" s="516"/>
      <c r="HAY126" s="516"/>
      <c r="HAZ126" s="516"/>
      <c r="HBA126" s="516"/>
      <c r="HBB126" s="516"/>
      <c r="HBC126" s="516"/>
      <c r="HBD126" s="516"/>
      <c r="HBE126" s="516"/>
      <c r="HBF126" s="516"/>
      <c r="HBG126" s="516"/>
      <c r="HBH126" s="516"/>
      <c r="HBI126" s="516"/>
      <c r="HBJ126" s="516"/>
      <c r="HBK126" s="516"/>
      <c r="HBL126" s="516"/>
      <c r="HBM126" s="516"/>
      <c r="HBN126" s="516"/>
      <c r="HBO126" s="516"/>
      <c r="HBP126" s="516"/>
      <c r="HBQ126" s="516"/>
      <c r="HBR126" s="516"/>
      <c r="HBS126" s="516"/>
      <c r="HBT126" s="516"/>
      <c r="HBU126" s="516"/>
      <c r="HBV126" s="516"/>
      <c r="HBW126" s="516"/>
      <c r="HBX126" s="516"/>
      <c r="HBY126" s="516"/>
      <c r="HBZ126" s="516"/>
      <c r="HCA126" s="516"/>
      <c r="HCB126" s="516"/>
      <c r="HCC126" s="516"/>
      <c r="HCD126" s="516"/>
      <c r="HCE126" s="516"/>
      <c r="HCF126" s="516"/>
      <c r="HCG126" s="516"/>
      <c r="HCH126" s="516"/>
      <c r="HCI126" s="516"/>
      <c r="HCJ126" s="516"/>
      <c r="HCK126" s="516"/>
      <c r="HCL126" s="516"/>
      <c r="HCM126" s="516"/>
      <c r="HCN126" s="516"/>
      <c r="HCO126" s="516"/>
      <c r="HCP126" s="516"/>
      <c r="HCQ126" s="516"/>
      <c r="HCR126" s="516"/>
      <c r="HCS126" s="516"/>
      <c r="HCT126" s="516"/>
      <c r="HCU126" s="516"/>
      <c r="HCV126" s="516"/>
      <c r="HCW126" s="516"/>
      <c r="HCX126" s="516"/>
      <c r="HCY126" s="516"/>
      <c r="HCZ126" s="516"/>
      <c r="HDA126" s="516"/>
      <c r="HDB126" s="516"/>
      <c r="HDC126" s="516"/>
      <c r="HDD126" s="516"/>
      <c r="HDE126" s="516"/>
      <c r="HDF126" s="516"/>
      <c r="HDG126" s="516"/>
      <c r="HDH126" s="516"/>
      <c r="HDI126" s="516"/>
      <c r="HDJ126" s="516"/>
      <c r="HDK126" s="516"/>
      <c r="HDL126" s="516"/>
      <c r="HDM126" s="516"/>
      <c r="HDN126" s="516"/>
      <c r="HDO126" s="516"/>
      <c r="HDP126" s="516"/>
      <c r="HDQ126" s="516"/>
      <c r="HDR126" s="516"/>
      <c r="HDS126" s="516"/>
      <c r="HDT126" s="516"/>
      <c r="HDU126" s="516"/>
      <c r="HDV126" s="516"/>
      <c r="HDW126" s="516"/>
      <c r="HDX126" s="516"/>
      <c r="HDY126" s="516"/>
      <c r="HDZ126" s="516"/>
      <c r="HEA126" s="516"/>
      <c r="HEB126" s="516"/>
      <c r="HEC126" s="516"/>
      <c r="HED126" s="516"/>
      <c r="HEE126" s="516"/>
      <c r="HEF126" s="516"/>
      <c r="HEG126" s="516"/>
      <c r="HEH126" s="516"/>
      <c r="HEI126" s="516"/>
      <c r="HEJ126" s="516"/>
      <c r="HEK126" s="516"/>
      <c r="HEL126" s="516"/>
      <c r="HEM126" s="516"/>
      <c r="HEN126" s="516"/>
      <c r="HEO126" s="516"/>
      <c r="HEP126" s="516"/>
      <c r="HEQ126" s="516"/>
      <c r="HER126" s="516"/>
      <c r="HES126" s="516"/>
      <c r="HET126" s="516"/>
      <c r="HEU126" s="516"/>
      <c r="HEV126" s="516"/>
      <c r="HEW126" s="516"/>
      <c r="HEX126" s="516"/>
      <c r="HEY126" s="516"/>
      <c r="HEZ126" s="516"/>
      <c r="HFA126" s="516"/>
      <c r="HFB126" s="516"/>
      <c r="HFC126" s="516"/>
      <c r="HFD126" s="516"/>
      <c r="HFE126" s="516"/>
      <c r="HFF126" s="516"/>
      <c r="HFG126" s="516"/>
      <c r="HFH126" s="516"/>
      <c r="HFI126" s="516"/>
      <c r="HFJ126" s="516"/>
      <c r="HFK126" s="516"/>
      <c r="HFL126" s="516"/>
      <c r="HFM126" s="516"/>
      <c r="HFN126" s="516"/>
      <c r="HFO126" s="516"/>
      <c r="HFP126" s="516"/>
      <c r="HFQ126" s="516"/>
      <c r="HFR126" s="516"/>
      <c r="HFS126" s="516"/>
      <c r="HFT126" s="516"/>
      <c r="HFU126" s="516"/>
      <c r="HFV126" s="516"/>
      <c r="HFW126" s="516"/>
      <c r="HFX126" s="516"/>
      <c r="HFY126" s="516"/>
      <c r="HFZ126" s="516"/>
      <c r="HGA126" s="516"/>
      <c r="HGB126" s="516"/>
      <c r="HGC126" s="516"/>
      <c r="HGD126" s="516"/>
      <c r="HGE126" s="516"/>
      <c r="HGF126" s="516"/>
      <c r="HGG126" s="516"/>
      <c r="HGH126" s="516"/>
      <c r="HGI126" s="516"/>
      <c r="HGJ126" s="516"/>
      <c r="HGK126" s="516"/>
      <c r="HGL126" s="516"/>
      <c r="HGM126" s="516"/>
      <c r="HGN126" s="516"/>
      <c r="HGO126" s="516"/>
      <c r="HGP126" s="516"/>
      <c r="HGQ126" s="516"/>
      <c r="HGR126" s="516"/>
      <c r="HGS126" s="516"/>
      <c r="HGT126" s="516"/>
      <c r="HGU126" s="516"/>
      <c r="HGV126" s="516"/>
      <c r="HGW126" s="516"/>
      <c r="HGX126" s="516"/>
      <c r="HGY126" s="516"/>
      <c r="HGZ126" s="516"/>
      <c r="HHA126" s="516"/>
      <c r="HHB126" s="516"/>
      <c r="HHC126" s="516"/>
      <c r="HHD126" s="516"/>
      <c r="HHE126" s="516"/>
      <c r="HHF126" s="516"/>
      <c r="HHG126" s="516"/>
      <c r="HHH126" s="516"/>
      <c r="HHI126" s="516"/>
      <c r="HHJ126" s="516"/>
      <c r="HHK126" s="516"/>
      <c r="HHL126" s="516"/>
      <c r="HHM126" s="516"/>
      <c r="HHN126" s="516"/>
      <c r="HHO126" s="516"/>
      <c r="HHP126" s="516"/>
      <c r="HHQ126" s="516"/>
      <c r="HHR126" s="516"/>
      <c r="HHS126" s="516"/>
      <c r="HHT126" s="516"/>
      <c r="HHU126" s="516"/>
      <c r="HHV126" s="516"/>
      <c r="HHW126" s="516"/>
      <c r="HHX126" s="516"/>
      <c r="HHY126" s="516"/>
      <c r="HHZ126" s="516"/>
      <c r="HIA126" s="516"/>
      <c r="HIB126" s="516"/>
      <c r="HIC126" s="516"/>
      <c r="HID126" s="516"/>
      <c r="HIE126" s="516"/>
      <c r="HIF126" s="516"/>
      <c r="HIG126" s="516"/>
      <c r="HIH126" s="516"/>
      <c r="HII126" s="516"/>
      <c r="HIJ126" s="516"/>
      <c r="HIK126" s="516"/>
      <c r="HIL126" s="516"/>
      <c r="HIM126" s="516"/>
      <c r="HIN126" s="516"/>
      <c r="HIO126" s="516"/>
      <c r="HIP126" s="516"/>
      <c r="HIQ126" s="516"/>
      <c r="HIR126" s="516"/>
      <c r="HIS126" s="516"/>
      <c r="HIT126" s="516"/>
      <c r="HIU126" s="516"/>
      <c r="HIV126" s="516"/>
      <c r="HIW126" s="516"/>
      <c r="HIX126" s="516"/>
      <c r="HIY126" s="516"/>
      <c r="HIZ126" s="516"/>
      <c r="HJA126" s="516"/>
      <c r="HJB126" s="516"/>
      <c r="HJC126" s="516"/>
      <c r="HJD126" s="516"/>
      <c r="HJE126" s="516"/>
      <c r="HJF126" s="516"/>
      <c r="HJG126" s="516"/>
      <c r="HJH126" s="516"/>
      <c r="HJI126" s="516"/>
      <c r="HJJ126" s="516"/>
      <c r="HJK126" s="516"/>
      <c r="HJL126" s="516"/>
      <c r="HJM126" s="516"/>
      <c r="HJN126" s="516"/>
      <c r="HJO126" s="516"/>
      <c r="HJP126" s="516"/>
      <c r="HJQ126" s="516"/>
      <c r="HJR126" s="516"/>
      <c r="HJS126" s="516"/>
      <c r="HJT126" s="516"/>
      <c r="HJU126" s="516"/>
      <c r="HJV126" s="516"/>
      <c r="HJW126" s="516"/>
      <c r="HJX126" s="516"/>
      <c r="HJY126" s="516"/>
      <c r="HJZ126" s="516"/>
      <c r="HKA126" s="516"/>
      <c r="HKB126" s="516"/>
      <c r="HKC126" s="516"/>
      <c r="HKD126" s="516"/>
      <c r="HKE126" s="516"/>
      <c r="HKF126" s="516"/>
      <c r="HKG126" s="516"/>
      <c r="HKH126" s="516"/>
      <c r="HKI126" s="516"/>
      <c r="HKJ126" s="516"/>
      <c r="HKK126" s="516"/>
      <c r="HKL126" s="516"/>
      <c r="HKM126" s="516"/>
      <c r="HKN126" s="516"/>
      <c r="HKO126" s="516"/>
      <c r="HKP126" s="516"/>
      <c r="HKQ126" s="516"/>
      <c r="HKR126" s="516"/>
      <c r="HKS126" s="516"/>
      <c r="HKT126" s="516"/>
      <c r="HKU126" s="516"/>
      <c r="HKV126" s="516"/>
      <c r="HKW126" s="516"/>
      <c r="HKX126" s="516"/>
      <c r="HKY126" s="516"/>
      <c r="HKZ126" s="516"/>
      <c r="HLA126" s="516"/>
      <c r="HLB126" s="516"/>
      <c r="HLC126" s="516"/>
      <c r="HLD126" s="516"/>
      <c r="HLE126" s="516"/>
      <c r="HLF126" s="516"/>
      <c r="HLG126" s="516"/>
      <c r="HLH126" s="516"/>
      <c r="HLI126" s="516"/>
      <c r="HLJ126" s="516"/>
      <c r="HLK126" s="516"/>
      <c r="HLL126" s="516"/>
      <c r="HLM126" s="516"/>
      <c r="HLN126" s="516"/>
      <c r="HLO126" s="516"/>
      <c r="HLP126" s="516"/>
      <c r="HLQ126" s="516"/>
      <c r="HLR126" s="516"/>
      <c r="HLS126" s="516"/>
      <c r="HLT126" s="516"/>
      <c r="HLU126" s="516"/>
      <c r="HLV126" s="516"/>
      <c r="HLW126" s="516"/>
      <c r="HLX126" s="516"/>
      <c r="HLY126" s="516"/>
      <c r="HLZ126" s="516"/>
      <c r="HMA126" s="516"/>
      <c r="HMB126" s="516"/>
      <c r="HMC126" s="516"/>
      <c r="HMD126" s="516"/>
      <c r="HME126" s="516"/>
      <c r="HMF126" s="516"/>
      <c r="HMG126" s="516"/>
      <c r="HMH126" s="516"/>
      <c r="HMI126" s="516"/>
      <c r="HMJ126" s="516"/>
      <c r="HMK126" s="516"/>
      <c r="HML126" s="516"/>
      <c r="HMM126" s="516"/>
      <c r="HMN126" s="516"/>
      <c r="HMO126" s="516"/>
      <c r="HMP126" s="516"/>
      <c r="HMQ126" s="516"/>
      <c r="HMR126" s="516"/>
      <c r="HMS126" s="516"/>
      <c r="HMT126" s="516"/>
      <c r="HMU126" s="516"/>
      <c r="HMV126" s="516"/>
      <c r="HMW126" s="516"/>
      <c r="HMX126" s="516"/>
      <c r="HMY126" s="516"/>
      <c r="HMZ126" s="516"/>
      <c r="HNA126" s="516"/>
      <c r="HNB126" s="516"/>
      <c r="HNC126" s="516"/>
      <c r="HND126" s="516"/>
      <c r="HNE126" s="516"/>
      <c r="HNF126" s="516"/>
      <c r="HNG126" s="516"/>
      <c r="HNH126" s="516"/>
      <c r="HNI126" s="516"/>
      <c r="HNJ126" s="516"/>
      <c r="HNK126" s="516"/>
      <c r="HNL126" s="516"/>
      <c r="HNM126" s="516"/>
      <c r="HNN126" s="516"/>
      <c r="HNO126" s="516"/>
      <c r="HNP126" s="516"/>
      <c r="HNQ126" s="516"/>
      <c r="HNR126" s="516"/>
      <c r="HNS126" s="516"/>
      <c r="HNT126" s="516"/>
      <c r="HNU126" s="516"/>
      <c r="HNV126" s="516"/>
      <c r="HNW126" s="516"/>
      <c r="HNX126" s="516"/>
      <c r="HNY126" s="516"/>
      <c r="HNZ126" s="516"/>
      <c r="HOA126" s="516"/>
      <c r="HOB126" s="516"/>
      <c r="HOC126" s="516"/>
      <c r="HOD126" s="516"/>
      <c r="HOE126" s="516"/>
      <c r="HOF126" s="516"/>
      <c r="HOG126" s="516"/>
      <c r="HOH126" s="516"/>
      <c r="HOI126" s="516"/>
      <c r="HOJ126" s="516"/>
      <c r="HOK126" s="516"/>
      <c r="HOL126" s="516"/>
      <c r="HOM126" s="516"/>
      <c r="HON126" s="516"/>
      <c r="HOO126" s="516"/>
      <c r="HOP126" s="516"/>
      <c r="HOQ126" s="516"/>
      <c r="HOR126" s="516"/>
      <c r="HOS126" s="516"/>
      <c r="HOT126" s="516"/>
      <c r="HOU126" s="516"/>
      <c r="HOV126" s="516"/>
      <c r="HOW126" s="516"/>
      <c r="HOX126" s="516"/>
      <c r="HOY126" s="516"/>
      <c r="HOZ126" s="516"/>
      <c r="HPA126" s="516"/>
      <c r="HPB126" s="516"/>
      <c r="HPC126" s="516"/>
      <c r="HPD126" s="516"/>
      <c r="HPE126" s="516"/>
      <c r="HPF126" s="516"/>
      <c r="HPG126" s="516"/>
      <c r="HPH126" s="516"/>
      <c r="HPI126" s="516"/>
      <c r="HPJ126" s="516"/>
      <c r="HPK126" s="516"/>
      <c r="HPL126" s="516"/>
      <c r="HPM126" s="516"/>
      <c r="HPN126" s="516"/>
      <c r="HPO126" s="516"/>
      <c r="HPP126" s="516"/>
      <c r="HPQ126" s="516"/>
      <c r="HPR126" s="516"/>
      <c r="HPS126" s="516"/>
      <c r="HPT126" s="516"/>
      <c r="HPU126" s="516"/>
      <c r="HPV126" s="516"/>
      <c r="HPW126" s="516"/>
      <c r="HPX126" s="516"/>
      <c r="HPY126" s="516"/>
      <c r="HPZ126" s="516"/>
      <c r="HQA126" s="516"/>
      <c r="HQB126" s="516"/>
      <c r="HQC126" s="516"/>
      <c r="HQD126" s="516"/>
      <c r="HQE126" s="516"/>
      <c r="HQF126" s="516"/>
      <c r="HQG126" s="516"/>
      <c r="HQH126" s="516"/>
      <c r="HQI126" s="516"/>
      <c r="HQJ126" s="516"/>
      <c r="HQK126" s="516"/>
      <c r="HQL126" s="516"/>
      <c r="HQM126" s="516"/>
      <c r="HQN126" s="516"/>
      <c r="HQO126" s="516"/>
      <c r="HQP126" s="516"/>
      <c r="HQQ126" s="516"/>
      <c r="HQR126" s="516"/>
      <c r="HQS126" s="516"/>
      <c r="HQT126" s="516"/>
      <c r="HQU126" s="516"/>
      <c r="HQV126" s="516"/>
      <c r="HQW126" s="516"/>
      <c r="HQX126" s="516"/>
      <c r="HQY126" s="516"/>
      <c r="HQZ126" s="516"/>
      <c r="HRA126" s="516"/>
      <c r="HRB126" s="516"/>
      <c r="HRC126" s="516"/>
      <c r="HRD126" s="516"/>
      <c r="HRE126" s="516"/>
      <c r="HRF126" s="516"/>
      <c r="HRG126" s="516"/>
      <c r="HRH126" s="516"/>
      <c r="HRI126" s="516"/>
      <c r="HRJ126" s="516"/>
      <c r="HRK126" s="516"/>
      <c r="HRL126" s="516"/>
      <c r="HRM126" s="516"/>
      <c r="HRN126" s="516"/>
      <c r="HRO126" s="516"/>
      <c r="HRP126" s="516"/>
      <c r="HRQ126" s="516"/>
      <c r="HRR126" s="516"/>
      <c r="HRS126" s="516"/>
      <c r="HRT126" s="516"/>
      <c r="HRU126" s="516"/>
      <c r="HRV126" s="516"/>
      <c r="HRW126" s="516"/>
      <c r="HRX126" s="516"/>
      <c r="HRY126" s="516"/>
      <c r="HRZ126" s="516"/>
      <c r="HSA126" s="516"/>
      <c r="HSB126" s="516"/>
      <c r="HSC126" s="516"/>
      <c r="HSD126" s="516"/>
      <c r="HSE126" s="516"/>
      <c r="HSF126" s="516"/>
      <c r="HSG126" s="516"/>
      <c r="HSH126" s="516"/>
      <c r="HSI126" s="516"/>
      <c r="HSJ126" s="516"/>
      <c r="HSK126" s="516"/>
      <c r="HSL126" s="516"/>
      <c r="HSM126" s="516"/>
      <c r="HSN126" s="516"/>
      <c r="HSO126" s="516"/>
      <c r="HSP126" s="516"/>
      <c r="HSQ126" s="516"/>
      <c r="HSR126" s="516"/>
      <c r="HSS126" s="516"/>
      <c r="HST126" s="516"/>
      <c r="HSU126" s="516"/>
      <c r="HSV126" s="516"/>
      <c r="HSW126" s="516"/>
      <c r="HSX126" s="516"/>
      <c r="HSY126" s="516"/>
      <c r="HSZ126" s="516"/>
      <c r="HTA126" s="516"/>
      <c r="HTB126" s="516"/>
      <c r="HTC126" s="516"/>
      <c r="HTD126" s="516"/>
      <c r="HTE126" s="516"/>
      <c r="HTF126" s="516"/>
      <c r="HTG126" s="516"/>
      <c r="HTH126" s="516"/>
      <c r="HTI126" s="516"/>
      <c r="HTJ126" s="516"/>
      <c r="HTK126" s="516"/>
      <c r="HTL126" s="516"/>
      <c r="HTM126" s="516"/>
      <c r="HTN126" s="516"/>
      <c r="HTO126" s="516"/>
      <c r="HTP126" s="516"/>
      <c r="HTQ126" s="516"/>
      <c r="HTR126" s="516"/>
      <c r="HTS126" s="516"/>
      <c r="HTT126" s="516"/>
      <c r="HTU126" s="516"/>
      <c r="HTV126" s="516"/>
      <c r="HTW126" s="516"/>
      <c r="HTX126" s="516"/>
      <c r="HTY126" s="516"/>
      <c r="HTZ126" s="516"/>
      <c r="HUA126" s="516"/>
      <c r="HUB126" s="516"/>
      <c r="HUC126" s="516"/>
      <c r="HUD126" s="516"/>
      <c r="HUE126" s="516"/>
      <c r="HUF126" s="516"/>
      <c r="HUG126" s="516"/>
      <c r="HUH126" s="516"/>
      <c r="HUI126" s="516"/>
      <c r="HUJ126" s="516"/>
      <c r="HUK126" s="516"/>
      <c r="HUL126" s="516"/>
      <c r="HUM126" s="516"/>
      <c r="HUN126" s="516"/>
      <c r="HUO126" s="516"/>
      <c r="HUP126" s="516"/>
      <c r="HUQ126" s="516"/>
      <c r="HUR126" s="516"/>
      <c r="HUS126" s="516"/>
      <c r="HUT126" s="516"/>
      <c r="HUU126" s="516"/>
      <c r="HUV126" s="516"/>
      <c r="HUW126" s="516"/>
      <c r="HUX126" s="516"/>
      <c r="HUY126" s="516"/>
      <c r="HUZ126" s="516"/>
      <c r="HVA126" s="516"/>
      <c r="HVB126" s="516"/>
      <c r="HVC126" s="516"/>
      <c r="HVD126" s="516"/>
      <c r="HVE126" s="516"/>
      <c r="HVF126" s="516"/>
      <c r="HVG126" s="516"/>
      <c r="HVH126" s="516"/>
      <c r="HVI126" s="516"/>
      <c r="HVJ126" s="516"/>
      <c r="HVK126" s="516"/>
      <c r="HVL126" s="516"/>
      <c r="HVM126" s="516"/>
      <c r="HVN126" s="516"/>
      <c r="HVO126" s="516"/>
      <c r="HVP126" s="516"/>
      <c r="HVQ126" s="516"/>
      <c r="HVR126" s="516"/>
      <c r="HVS126" s="516"/>
      <c r="HVT126" s="516"/>
      <c r="HVU126" s="516"/>
      <c r="HVV126" s="516"/>
      <c r="HVW126" s="516"/>
      <c r="HVX126" s="516"/>
      <c r="HVY126" s="516"/>
      <c r="HVZ126" s="516"/>
      <c r="HWA126" s="516"/>
      <c r="HWB126" s="516"/>
      <c r="HWC126" s="516"/>
      <c r="HWD126" s="516"/>
      <c r="HWE126" s="516"/>
      <c r="HWF126" s="516"/>
      <c r="HWG126" s="516"/>
      <c r="HWH126" s="516"/>
      <c r="HWI126" s="516"/>
      <c r="HWJ126" s="516"/>
      <c r="HWK126" s="516"/>
      <c r="HWL126" s="516"/>
      <c r="HWM126" s="516"/>
      <c r="HWN126" s="516"/>
      <c r="HWO126" s="516"/>
      <c r="HWP126" s="516"/>
      <c r="HWQ126" s="516"/>
      <c r="HWR126" s="516"/>
      <c r="HWS126" s="516"/>
      <c r="HWT126" s="516"/>
      <c r="HWU126" s="516"/>
      <c r="HWV126" s="516"/>
      <c r="HWW126" s="516"/>
      <c r="HWX126" s="516"/>
      <c r="HWY126" s="516"/>
      <c r="HWZ126" s="516"/>
      <c r="HXA126" s="516"/>
      <c r="HXB126" s="516"/>
      <c r="HXC126" s="516"/>
      <c r="HXD126" s="516"/>
      <c r="HXE126" s="516"/>
      <c r="HXF126" s="516"/>
      <c r="HXG126" s="516"/>
      <c r="HXH126" s="516"/>
      <c r="HXI126" s="516"/>
      <c r="HXJ126" s="516"/>
      <c r="HXK126" s="516"/>
      <c r="HXL126" s="516"/>
      <c r="HXM126" s="516"/>
      <c r="HXN126" s="516"/>
      <c r="HXO126" s="516"/>
      <c r="HXP126" s="516"/>
      <c r="HXQ126" s="516"/>
      <c r="HXR126" s="516"/>
      <c r="HXS126" s="516"/>
      <c r="HXT126" s="516"/>
      <c r="HXU126" s="516"/>
      <c r="HXV126" s="516"/>
      <c r="HXW126" s="516"/>
      <c r="HXX126" s="516"/>
      <c r="HXY126" s="516"/>
      <c r="HXZ126" s="516"/>
      <c r="HYA126" s="516"/>
      <c r="HYB126" s="516"/>
      <c r="HYC126" s="516"/>
      <c r="HYD126" s="516"/>
      <c r="HYE126" s="516"/>
      <c r="HYF126" s="516"/>
      <c r="HYG126" s="516"/>
      <c r="HYH126" s="516"/>
      <c r="HYI126" s="516"/>
      <c r="HYJ126" s="516"/>
      <c r="HYK126" s="516"/>
      <c r="HYL126" s="516"/>
      <c r="HYM126" s="516"/>
      <c r="HYN126" s="516"/>
      <c r="HYO126" s="516"/>
      <c r="HYP126" s="516"/>
      <c r="HYQ126" s="516"/>
      <c r="HYR126" s="516"/>
      <c r="HYS126" s="516"/>
      <c r="HYT126" s="516"/>
      <c r="HYU126" s="516"/>
      <c r="HYV126" s="516"/>
      <c r="HYW126" s="516"/>
      <c r="HYX126" s="516"/>
      <c r="HYY126" s="516"/>
      <c r="HYZ126" s="516"/>
      <c r="HZA126" s="516"/>
      <c r="HZB126" s="516"/>
      <c r="HZC126" s="516"/>
      <c r="HZD126" s="516"/>
      <c r="HZE126" s="516"/>
      <c r="HZF126" s="516"/>
      <c r="HZG126" s="516"/>
      <c r="HZH126" s="516"/>
      <c r="HZI126" s="516"/>
      <c r="HZJ126" s="516"/>
      <c r="HZK126" s="516"/>
      <c r="HZL126" s="516"/>
      <c r="HZM126" s="516"/>
      <c r="HZN126" s="516"/>
      <c r="HZO126" s="516"/>
      <c r="HZP126" s="516"/>
      <c r="HZQ126" s="516"/>
      <c r="HZR126" s="516"/>
      <c r="HZS126" s="516"/>
      <c r="HZT126" s="516"/>
      <c r="HZU126" s="516"/>
      <c r="HZV126" s="516"/>
      <c r="HZW126" s="516"/>
      <c r="HZX126" s="516"/>
      <c r="HZY126" s="516"/>
      <c r="HZZ126" s="516"/>
      <c r="IAA126" s="516"/>
      <c r="IAB126" s="516"/>
      <c r="IAC126" s="516"/>
      <c r="IAD126" s="516"/>
      <c r="IAE126" s="516"/>
      <c r="IAF126" s="516"/>
      <c r="IAG126" s="516"/>
      <c r="IAH126" s="516"/>
      <c r="IAI126" s="516"/>
      <c r="IAJ126" s="516"/>
      <c r="IAK126" s="516"/>
      <c r="IAL126" s="516"/>
      <c r="IAM126" s="516"/>
      <c r="IAN126" s="516"/>
      <c r="IAO126" s="516"/>
      <c r="IAP126" s="516"/>
      <c r="IAQ126" s="516"/>
      <c r="IAR126" s="516"/>
      <c r="IAS126" s="516"/>
      <c r="IAT126" s="516"/>
      <c r="IAU126" s="516"/>
      <c r="IAV126" s="516"/>
      <c r="IAW126" s="516"/>
      <c r="IAX126" s="516"/>
      <c r="IAY126" s="516"/>
      <c r="IAZ126" s="516"/>
      <c r="IBA126" s="516"/>
      <c r="IBB126" s="516"/>
      <c r="IBC126" s="516"/>
      <c r="IBD126" s="516"/>
      <c r="IBE126" s="516"/>
      <c r="IBF126" s="516"/>
      <c r="IBG126" s="516"/>
      <c r="IBH126" s="516"/>
      <c r="IBI126" s="516"/>
      <c r="IBJ126" s="516"/>
      <c r="IBK126" s="516"/>
      <c r="IBL126" s="516"/>
      <c r="IBM126" s="516"/>
      <c r="IBN126" s="516"/>
      <c r="IBO126" s="516"/>
      <c r="IBP126" s="516"/>
      <c r="IBQ126" s="516"/>
      <c r="IBR126" s="516"/>
      <c r="IBS126" s="516"/>
      <c r="IBT126" s="516"/>
      <c r="IBU126" s="516"/>
      <c r="IBV126" s="516"/>
      <c r="IBW126" s="516"/>
      <c r="IBX126" s="516"/>
      <c r="IBY126" s="516"/>
      <c r="IBZ126" s="516"/>
      <c r="ICA126" s="516"/>
      <c r="ICB126" s="516"/>
      <c r="ICC126" s="516"/>
      <c r="ICD126" s="516"/>
      <c r="ICE126" s="516"/>
      <c r="ICF126" s="516"/>
      <c r="ICG126" s="516"/>
      <c r="ICH126" s="516"/>
      <c r="ICI126" s="516"/>
      <c r="ICJ126" s="516"/>
      <c r="ICK126" s="516"/>
      <c r="ICL126" s="516"/>
      <c r="ICM126" s="516"/>
      <c r="ICN126" s="516"/>
      <c r="ICO126" s="516"/>
      <c r="ICP126" s="516"/>
      <c r="ICQ126" s="516"/>
      <c r="ICR126" s="516"/>
      <c r="ICS126" s="516"/>
      <c r="ICT126" s="516"/>
      <c r="ICU126" s="516"/>
      <c r="ICV126" s="516"/>
      <c r="ICW126" s="516"/>
      <c r="ICX126" s="516"/>
      <c r="ICY126" s="516"/>
      <c r="ICZ126" s="516"/>
      <c r="IDA126" s="516"/>
      <c r="IDB126" s="516"/>
      <c r="IDC126" s="516"/>
      <c r="IDD126" s="516"/>
      <c r="IDE126" s="516"/>
      <c r="IDF126" s="516"/>
      <c r="IDG126" s="516"/>
      <c r="IDH126" s="516"/>
      <c r="IDI126" s="516"/>
      <c r="IDJ126" s="516"/>
      <c r="IDK126" s="516"/>
      <c r="IDL126" s="516"/>
      <c r="IDM126" s="516"/>
      <c r="IDN126" s="516"/>
      <c r="IDO126" s="516"/>
      <c r="IDP126" s="516"/>
      <c r="IDQ126" s="516"/>
      <c r="IDR126" s="516"/>
      <c r="IDS126" s="516"/>
      <c r="IDT126" s="516"/>
      <c r="IDU126" s="516"/>
      <c r="IDV126" s="516"/>
      <c r="IDW126" s="516"/>
      <c r="IDX126" s="516"/>
      <c r="IDY126" s="516"/>
      <c r="IDZ126" s="516"/>
      <c r="IEA126" s="516"/>
      <c r="IEB126" s="516"/>
      <c r="IEC126" s="516"/>
      <c r="IED126" s="516"/>
      <c r="IEE126" s="516"/>
      <c r="IEF126" s="516"/>
      <c r="IEG126" s="516"/>
      <c r="IEH126" s="516"/>
      <c r="IEI126" s="516"/>
      <c r="IEJ126" s="516"/>
      <c r="IEK126" s="516"/>
      <c r="IEL126" s="516"/>
      <c r="IEM126" s="516"/>
      <c r="IEN126" s="516"/>
      <c r="IEO126" s="516"/>
      <c r="IEP126" s="516"/>
      <c r="IEQ126" s="516"/>
      <c r="IER126" s="516"/>
      <c r="IES126" s="516"/>
      <c r="IET126" s="516"/>
      <c r="IEU126" s="516"/>
      <c r="IEV126" s="516"/>
      <c r="IEW126" s="516"/>
      <c r="IEX126" s="516"/>
      <c r="IEY126" s="516"/>
      <c r="IEZ126" s="516"/>
      <c r="IFA126" s="516"/>
      <c r="IFB126" s="516"/>
      <c r="IFC126" s="516"/>
      <c r="IFD126" s="516"/>
      <c r="IFE126" s="516"/>
      <c r="IFF126" s="516"/>
      <c r="IFG126" s="516"/>
      <c r="IFH126" s="516"/>
      <c r="IFI126" s="516"/>
      <c r="IFJ126" s="516"/>
      <c r="IFK126" s="516"/>
      <c r="IFL126" s="516"/>
      <c r="IFM126" s="516"/>
      <c r="IFN126" s="516"/>
      <c r="IFO126" s="516"/>
      <c r="IFP126" s="516"/>
      <c r="IFQ126" s="516"/>
      <c r="IFR126" s="516"/>
      <c r="IFS126" s="516"/>
      <c r="IFT126" s="516"/>
      <c r="IFU126" s="516"/>
      <c r="IFV126" s="516"/>
      <c r="IFW126" s="516"/>
      <c r="IFX126" s="516"/>
      <c r="IFY126" s="516"/>
      <c r="IFZ126" s="516"/>
      <c r="IGA126" s="516"/>
      <c r="IGB126" s="516"/>
      <c r="IGC126" s="516"/>
      <c r="IGD126" s="516"/>
      <c r="IGE126" s="516"/>
      <c r="IGF126" s="516"/>
      <c r="IGG126" s="516"/>
      <c r="IGH126" s="516"/>
      <c r="IGI126" s="516"/>
      <c r="IGJ126" s="516"/>
      <c r="IGK126" s="516"/>
      <c r="IGL126" s="516"/>
      <c r="IGM126" s="516"/>
      <c r="IGN126" s="516"/>
      <c r="IGO126" s="516"/>
      <c r="IGP126" s="516"/>
      <c r="IGQ126" s="516"/>
      <c r="IGR126" s="516"/>
      <c r="IGS126" s="516"/>
      <c r="IGT126" s="516"/>
      <c r="IGU126" s="516"/>
      <c r="IGV126" s="516"/>
      <c r="IGW126" s="516"/>
      <c r="IGX126" s="516"/>
      <c r="IGY126" s="516"/>
      <c r="IGZ126" s="516"/>
      <c r="IHA126" s="516"/>
      <c r="IHB126" s="516"/>
      <c r="IHC126" s="516"/>
      <c r="IHD126" s="516"/>
      <c r="IHE126" s="516"/>
      <c r="IHF126" s="516"/>
      <c r="IHG126" s="516"/>
      <c r="IHH126" s="516"/>
      <c r="IHI126" s="516"/>
      <c r="IHJ126" s="516"/>
      <c r="IHK126" s="516"/>
      <c r="IHL126" s="516"/>
      <c r="IHM126" s="516"/>
      <c r="IHN126" s="516"/>
      <c r="IHO126" s="516"/>
      <c r="IHP126" s="516"/>
      <c r="IHQ126" s="516"/>
      <c r="IHR126" s="516"/>
      <c r="IHS126" s="516"/>
      <c r="IHT126" s="516"/>
      <c r="IHU126" s="516"/>
      <c r="IHV126" s="516"/>
      <c r="IHW126" s="516"/>
      <c r="IHX126" s="516"/>
      <c r="IHY126" s="516"/>
      <c r="IHZ126" s="516"/>
      <c r="IIA126" s="516"/>
      <c r="IIB126" s="516"/>
      <c r="IIC126" s="516"/>
      <c r="IID126" s="516"/>
      <c r="IIE126" s="516"/>
      <c r="IIF126" s="516"/>
      <c r="IIG126" s="516"/>
      <c r="IIH126" s="516"/>
      <c r="III126" s="516"/>
      <c r="IIJ126" s="516"/>
      <c r="IIK126" s="516"/>
      <c r="IIL126" s="516"/>
      <c r="IIM126" s="516"/>
      <c r="IIN126" s="516"/>
      <c r="IIO126" s="516"/>
      <c r="IIP126" s="516"/>
      <c r="IIQ126" s="516"/>
      <c r="IIR126" s="516"/>
      <c r="IIS126" s="516"/>
      <c r="IIT126" s="516"/>
      <c r="IIU126" s="516"/>
      <c r="IIV126" s="516"/>
      <c r="IIW126" s="516"/>
      <c r="IIX126" s="516"/>
      <c r="IIY126" s="516"/>
      <c r="IIZ126" s="516"/>
      <c r="IJA126" s="516"/>
      <c r="IJB126" s="516"/>
      <c r="IJC126" s="516"/>
      <c r="IJD126" s="516"/>
      <c r="IJE126" s="516"/>
      <c r="IJF126" s="516"/>
      <c r="IJG126" s="516"/>
      <c r="IJH126" s="516"/>
      <c r="IJI126" s="516"/>
      <c r="IJJ126" s="516"/>
      <c r="IJK126" s="516"/>
      <c r="IJL126" s="516"/>
      <c r="IJM126" s="516"/>
      <c r="IJN126" s="516"/>
      <c r="IJO126" s="516"/>
      <c r="IJP126" s="516"/>
      <c r="IJQ126" s="516"/>
      <c r="IJR126" s="516"/>
      <c r="IJS126" s="516"/>
      <c r="IJT126" s="516"/>
      <c r="IJU126" s="516"/>
      <c r="IJV126" s="516"/>
      <c r="IJW126" s="516"/>
      <c r="IJX126" s="516"/>
      <c r="IJY126" s="516"/>
      <c r="IJZ126" s="516"/>
      <c r="IKA126" s="516"/>
      <c r="IKB126" s="516"/>
      <c r="IKC126" s="516"/>
      <c r="IKD126" s="516"/>
      <c r="IKE126" s="516"/>
      <c r="IKF126" s="516"/>
      <c r="IKG126" s="516"/>
      <c r="IKH126" s="516"/>
      <c r="IKI126" s="516"/>
      <c r="IKJ126" s="516"/>
      <c r="IKK126" s="516"/>
      <c r="IKL126" s="516"/>
      <c r="IKM126" s="516"/>
      <c r="IKN126" s="516"/>
      <c r="IKO126" s="516"/>
      <c r="IKP126" s="516"/>
      <c r="IKQ126" s="516"/>
      <c r="IKR126" s="516"/>
      <c r="IKS126" s="516"/>
      <c r="IKT126" s="516"/>
      <c r="IKU126" s="516"/>
      <c r="IKV126" s="516"/>
      <c r="IKW126" s="516"/>
      <c r="IKX126" s="516"/>
      <c r="IKY126" s="516"/>
      <c r="IKZ126" s="516"/>
      <c r="ILA126" s="516"/>
      <c r="ILB126" s="516"/>
      <c r="ILC126" s="516"/>
      <c r="ILD126" s="516"/>
      <c r="ILE126" s="516"/>
      <c r="ILF126" s="516"/>
      <c r="ILG126" s="516"/>
      <c r="ILH126" s="516"/>
      <c r="ILI126" s="516"/>
      <c r="ILJ126" s="516"/>
      <c r="ILK126" s="516"/>
      <c r="ILL126" s="516"/>
      <c r="ILM126" s="516"/>
      <c r="ILN126" s="516"/>
      <c r="ILO126" s="516"/>
      <c r="ILP126" s="516"/>
      <c r="ILQ126" s="516"/>
      <c r="ILR126" s="516"/>
      <c r="ILS126" s="516"/>
      <c r="ILT126" s="516"/>
      <c r="ILU126" s="516"/>
      <c r="ILV126" s="516"/>
      <c r="ILW126" s="516"/>
      <c r="ILX126" s="516"/>
      <c r="ILY126" s="516"/>
      <c r="ILZ126" s="516"/>
      <c r="IMA126" s="516"/>
      <c r="IMB126" s="516"/>
      <c r="IMC126" s="516"/>
      <c r="IMD126" s="516"/>
      <c r="IME126" s="516"/>
      <c r="IMF126" s="516"/>
      <c r="IMG126" s="516"/>
      <c r="IMH126" s="516"/>
      <c r="IMI126" s="516"/>
      <c r="IMJ126" s="516"/>
      <c r="IMK126" s="516"/>
      <c r="IML126" s="516"/>
      <c r="IMM126" s="516"/>
      <c r="IMN126" s="516"/>
      <c r="IMO126" s="516"/>
      <c r="IMP126" s="516"/>
      <c r="IMQ126" s="516"/>
      <c r="IMR126" s="516"/>
      <c r="IMS126" s="516"/>
      <c r="IMT126" s="516"/>
      <c r="IMU126" s="516"/>
      <c r="IMV126" s="516"/>
      <c r="IMW126" s="516"/>
      <c r="IMX126" s="516"/>
      <c r="IMY126" s="516"/>
      <c r="IMZ126" s="516"/>
      <c r="INA126" s="516"/>
      <c r="INB126" s="516"/>
      <c r="INC126" s="516"/>
      <c r="IND126" s="516"/>
      <c r="INE126" s="516"/>
      <c r="INF126" s="516"/>
      <c r="ING126" s="516"/>
      <c r="INH126" s="516"/>
      <c r="INI126" s="516"/>
      <c r="INJ126" s="516"/>
      <c r="INK126" s="516"/>
      <c r="INL126" s="516"/>
      <c r="INM126" s="516"/>
      <c r="INN126" s="516"/>
      <c r="INO126" s="516"/>
      <c r="INP126" s="516"/>
      <c r="INQ126" s="516"/>
      <c r="INR126" s="516"/>
      <c r="INS126" s="516"/>
      <c r="INT126" s="516"/>
      <c r="INU126" s="516"/>
      <c r="INV126" s="516"/>
      <c r="INW126" s="516"/>
      <c r="INX126" s="516"/>
      <c r="INY126" s="516"/>
      <c r="INZ126" s="516"/>
      <c r="IOA126" s="516"/>
      <c r="IOB126" s="516"/>
      <c r="IOC126" s="516"/>
      <c r="IOD126" s="516"/>
      <c r="IOE126" s="516"/>
      <c r="IOF126" s="516"/>
      <c r="IOG126" s="516"/>
      <c r="IOH126" s="516"/>
      <c r="IOI126" s="516"/>
      <c r="IOJ126" s="516"/>
      <c r="IOK126" s="516"/>
      <c r="IOL126" s="516"/>
      <c r="IOM126" s="516"/>
      <c r="ION126" s="516"/>
      <c r="IOO126" s="516"/>
      <c r="IOP126" s="516"/>
      <c r="IOQ126" s="516"/>
      <c r="IOR126" s="516"/>
      <c r="IOS126" s="516"/>
      <c r="IOT126" s="516"/>
      <c r="IOU126" s="516"/>
      <c r="IOV126" s="516"/>
      <c r="IOW126" s="516"/>
      <c r="IOX126" s="516"/>
      <c r="IOY126" s="516"/>
      <c r="IOZ126" s="516"/>
      <c r="IPA126" s="516"/>
      <c r="IPB126" s="516"/>
      <c r="IPC126" s="516"/>
      <c r="IPD126" s="516"/>
      <c r="IPE126" s="516"/>
      <c r="IPF126" s="516"/>
      <c r="IPG126" s="516"/>
      <c r="IPH126" s="516"/>
      <c r="IPI126" s="516"/>
      <c r="IPJ126" s="516"/>
      <c r="IPK126" s="516"/>
      <c r="IPL126" s="516"/>
      <c r="IPM126" s="516"/>
      <c r="IPN126" s="516"/>
      <c r="IPO126" s="516"/>
      <c r="IPP126" s="516"/>
      <c r="IPQ126" s="516"/>
      <c r="IPR126" s="516"/>
      <c r="IPS126" s="516"/>
      <c r="IPT126" s="516"/>
      <c r="IPU126" s="516"/>
      <c r="IPV126" s="516"/>
      <c r="IPW126" s="516"/>
      <c r="IPX126" s="516"/>
      <c r="IPY126" s="516"/>
      <c r="IPZ126" s="516"/>
      <c r="IQA126" s="516"/>
      <c r="IQB126" s="516"/>
      <c r="IQC126" s="516"/>
      <c r="IQD126" s="516"/>
      <c r="IQE126" s="516"/>
      <c r="IQF126" s="516"/>
      <c r="IQG126" s="516"/>
      <c r="IQH126" s="516"/>
      <c r="IQI126" s="516"/>
      <c r="IQJ126" s="516"/>
      <c r="IQK126" s="516"/>
      <c r="IQL126" s="516"/>
      <c r="IQM126" s="516"/>
      <c r="IQN126" s="516"/>
      <c r="IQO126" s="516"/>
      <c r="IQP126" s="516"/>
      <c r="IQQ126" s="516"/>
      <c r="IQR126" s="516"/>
      <c r="IQS126" s="516"/>
      <c r="IQT126" s="516"/>
      <c r="IQU126" s="516"/>
      <c r="IQV126" s="516"/>
      <c r="IQW126" s="516"/>
      <c r="IQX126" s="516"/>
      <c r="IQY126" s="516"/>
      <c r="IQZ126" s="516"/>
      <c r="IRA126" s="516"/>
      <c r="IRB126" s="516"/>
      <c r="IRC126" s="516"/>
      <c r="IRD126" s="516"/>
      <c r="IRE126" s="516"/>
      <c r="IRF126" s="516"/>
      <c r="IRG126" s="516"/>
      <c r="IRH126" s="516"/>
      <c r="IRI126" s="516"/>
      <c r="IRJ126" s="516"/>
      <c r="IRK126" s="516"/>
      <c r="IRL126" s="516"/>
      <c r="IRM126" s="516"/>
      <c r="IRN126" s="516"/>
      <c r="IRO126" s="516"/>
      <c r="IRP126" s="516"/>
      <c r="IRQ126" s="516"/>
      <c r="IRR126" s="516"/>
      <c r="IRS126" s="516"/>
      <c r="IRT126" s="516"/>
      <c r="IRU126" s="516"/>
      <c r="IRV126" s="516"/>
      <c r="IRW126" s="516"/>
      <c r="IRX126" s="516"/>
      <c r="IRY126" s="516"/>
      <c r="IRZ126" s="516"/>
      <c r="ISA126" s="516"/>
      <c r="ISB126" s="516"/>
      <c r="ISC126" s="516"/>
      <c r="ISD126" s="516"/>
      <c r="ISE126" s="516"/>
      <c r="ISF126" s="516"/>
      <c r="ISG126" s="516"/>
      <c r="ISH126" s="516"/>
      <c r="ISI126" s="516"/>
      <c r="ISJ126" s="516"/>
      <c r="ISK126" s="516"/>
      <c r="ISL126" s="516"/>
      <c r="ISM126" s="516"/>
      <c r="ISN126" s="516"/>
      <c r="ISO126" s="516"/>
      <c r="ISP126" s="516"/>
      <c r="ISQ126" s="516"/>
      <c r="ISR126" s="516"/>
      <c r="ISS126" s="516"/>
      <c r="IST126" s="516"/>
      <c r="ISU126" s="516"/>
      <c r="ISV126" s="516"/>
      <c r="ISW126" s="516"/>
      <c r="ISX126" s="516"/>
      <c r="ISY126" s="516"/>
      <c r="ISZ126" s="516"/>
      <c r="ITA126" s="516"/>
      <c r="ITB126" s="516"/>
      <c r="ITC126" s="516"/>
      <c r="ITD126" s="516"/>
      <c r="ITE126" s="516"/>
      <c r="ITF126" s="516"/>
      <c r="ITG126" s="516"/>
      <c r="ITH126" s="516"/>
      <c r="ITI126" s="516"/>
      <c r="ITJ126" s="516"/>
      <c r="ITK126" s="516"/>
      <c r="ITL126" s="516"/>
      <c r="ITM126" s="516"/>
      <c r="ITN126" s="516"/>
      <c r="ITO126" s="516"/>
      <c r="ITP126" s="516"/>
      <c r="ITQ126" s="516"/>
      <c r="ITR126" s="516"/>
      <c r="ITS126" s="516"/>
      <c r="ITT126" s="516"/>
      <c r="ITU126" s="516"/>
      <c r="ITV126" s="516"/>
      <c r="ITW126" s="516"/>
      <c r="ITX126" s="516"/>
      <c r="ITY126" s="516"/>
      <c r="ITZ126" s="516"/>
      <c r="IUA126" s="516"/>
      <c r="IUB126" s="516"/>
      <c r="IUC126" s="516"/>
      <c r="IUD126" s="516"/>
      <c r="IUE126" s="516"/>
      <c r="IUF126" s="516"/>
      <c r="IUG126" s="516"/>
      <c r="IUH126" s="516"/>
      <c r="IUI126" s="516"/>
      <c r="IUJ126" s="516"/>
      <c r="IUK126" s="516"/>
      <c r="IUL126" s="516"/>
      <c r="IUM126" s="516"/>
      <c r="IUN126" s="516"/>
      <c r="IUO126" s="516"/>
      <c r="IUP126" s="516"/>
      <c r="IUQ126" s="516"/>
      <c r="IUR126" s="516"/>
      <c r="IUS126" s="516"/>
      <c r="IUT126" s="516"/>
      <c r="IUU126" s="516"/>
      <c r="IUV126" s="516"/>
      <c r="IUW126" s="516"/>
      <c r="IUX126" s="516"/>
      <c r="IUY126" s="516"/>
      <c r="IUZ126" s="516"/>
      <c r="IVA126" s="516"/>
      <c r="IVB126" s="516"/>
      <c r="IVC126" s="516"/>
      <c r="IVD126" s="516"/>
      <c r="IVE126" s="516"/>
      <c r="IVF126" s="516"/>
      <c r="IVG126" s="516"/>
      <c r="IVH126" s="516"/>
      <c r="IVI126" s="516"/>
      <c r="IVJ126" s="516"/>
      <c r="IVK126" s="516"/>
      <c r="IVL126" s="516"/>
      <c r="IVM126" s="516"/>
      <c r="IVN126" s="516"/>
      <c r="IVO126" s="516"/>
      <c r="IVP126" s="516"/>
      <c r="IVQ126" s="516"/>
      <c r="IVR126" s="516"/>
      <c r="IVS126" s="516"/>
      <c r="IVT126" s="516"/>
      <c r="IVU126" s="516"/>
      <c r="IVV126" s="516"/>
      <c r="IVW126" s="516"/>
      <c r="IVX126" s="516"/>
      <c r="IVY126" s="516"/>
      <c r="IVZ126" s="516"/>
      <c r="IWA126" s="516"/>
      <c r="IWB126" s="516"/>
      <c r="IWC126" s="516"/>
      <c r="IWD126" s="516"/>
      <c r="IWE126" s="516"/>
      <c r="IWF126" s="516"/>
      <c r="IWG126" s="516"/>
      <c r="IWH126" s="516"/>
      <c r="IWI126" s="516"/>
      <c r="IWJ126" s="516"/>
      <c r="IWK126" s="516"/>
      <c r="IWL126" s="516"/>
      <c r="IWM126" s="516"/>
      <c r="IWN126" s="516"/>
      <c r="IWO126" s="516"/>
      <c r="IWP126" s="516"/>
      <c r="IWQ126" s="516"/>
      <c r="IWR126" s="516"/>
      <c r="IWS126" s="516"/>
      <c r="IWT126" s="516"/>
      <c r="IWU126" s="516"/>
      <c r="IWV126" s="516"/>
      <c r="IWW126" s="516"/>
      <c r="IWX126" s="516"/>
      <c r="IWY126" s="516"/>
      <c r="IWZ126" s="516"/>
      <c r="IXA126" s="516"/>
      <c r="IXB126" s="516"/>
      <c r="IXC126" s="516"/>
      <c r="IXD126" s="516"/>
      <c r="IXE126" s="516"/>
      <c r="IXF126" s="516"/>
      <c r="IXG126" s="516"/>
      <c r="IXH126" s="516"/>
      <c r="IXI126" s="516"/>
      <c r="IXJ126" s="516"/>
      <c r="IXK126" s="516"/>
      <c r="IXL126" s="516"/>
      <c r="IXM126" s="516"/>
      <c r="IXN126" s="516"/>
      <c r="IXO126" s="516"/>
      <c r="IXP126" s="516"/>
      <c r="IXQ126" s="516"/>
      <c r="IXR126" s="516"/>
      <c r="IXS126" s="516"/>
      <c r="IXT126" s="516"/>
      <c r="IXU126" s="516"/>
      <c r="IXV126" s="516"/>
      <c r="IXW126" s="516"/>
      <c r="IXX126" s="516"/>
      <c r="IXY126" s="516"/>
      <c r="IXZ126" s="516"/>
      <c r="IYA126" s="516"/>
      <c r="IYB126" s="516"/>
      <c r="IYC126" s="516"/>
      <c r="IYD126" s="516"/>
      <c r="IYE126" s="516"/>
      <c r="IYF126" s="516"/>
      <c r="IYG126" s="516"/>
      <c r="IYH126" s="516"/>
      <c r="IYI126" s="516"/>
      <c r="IYJ126" s="516"/>
      <c r="IYK126" s="516"/>
      <c r="IYL126" s="516"/>
      <c r="IYM126" s="516"/>
      <c r="IYN126" s="516"/>
      <c r="IYO126" s="516"/>
      <c r="IYP126" s="516"/>
      <c r="IYQ126" s="516"/>
      <c r="IYR126" s="516"/>
      <c r="IYS126" s="516"/>
      <c r="IYT126" s="516"/>
      <c r="IYU126" s="516"/>
      <c r="IYV126" s="516"/>
      <c r="IYW126" s="516"/>
      <c r="IYX126" s="516"/>
      <c r="IYY126" s="516"/>
      <c r="IYZ126" s="516"/>
      <c r="IZA126" s="516"/>
      <c r="IZB126" s="516"/>
      <c r="IZC126" s="516"/>
      <c r="IZD126" s="516"/>
      <c r="IZE126" s="516"/>
      <c r="IZF126" s="516"/>
      <c r="IZG126" s="516"/>
      <c r="IZH126" s="516"/>
      <c r="IZI126" s="516"/>
      <c r="IZJ126" s="516"/>
      <c r="IZK126" s="516"/>
      <c r="IZL126" s="516"/>
      <c r="IZM126" s="516"/>
      <c r="IZN126" s="516"/>
      <c r="IZO126" s="516"/>
      <c r="IZP126" s="516"/>
      <c r="IZQ126" s="516"/>
      <c r="IZR126" s="516"/>
      <c r="IZS126" s="516"/>
      <c r="IZT126" s="516"/>
      <c r="IZU126" s="516"/>
      <c r="IZV126" s="516"/>
      <c r="IZW126" s="516"/>
      <c r="IZX126" s="516"/>
      <c r="IZY126" s="516"/>
      <c r="IZZ126" s="516"/>
      <c r="JAA126" s="516"/>
      <c r="JAB126" s="516"/>
      <c r="JAC126" s="516"/>
      <c r="JAD126" s="516"/>
      <c r="JAE126" s="516"/>
      <c r="JAF126" s="516"/>
      <c r="JAG126" s="516"/>
      <c r="JAH126" s="516"/>
      <c r="JAI126" s="516"/>
      <c r="JAJ126" s="516"/>
      <c r="JAK126" s="516"/>
      <c r="JAL126" s="516"/>
      <c r="JAM126" s="516"/>
      <c r="JAN126" s="516"/>
      <c r="JAO126" s="516"/>
      <c r="JAP126" s="516"/>
      <c r="JAQ126" s="516"/>
      <c r="JAR126" s="516"/>
      <c r="JAS126" s="516"/>
      <c r="JAT126" s="516"/>
      <c r="JAU126" s="516"/>
      <c r="JAV126" s="516"/>
      <c r="JAW126" s="516"/>
      <c r="JAX126" s="516"/>
      <c r="JAY126" s="516"/>
      <c r="JAZ126" s="516"/>
      <c r="JBA126" s="516"/>
      <c r="JBB126" s="516"/>
      <c r="JBC126" s="516"/>
      <c r="JBD126" s="516"/>
      <c r="JBE126" s="516"/>
      <c r="JBF126" s="516"/>
      <c r="JBG126" s="516"/>
      <c r="JBH126" s="516"/>
      <c r="JBI126" s="516"/>
      <c r="JBJ126" s="516"/>
      <c r="JBK126" s="516"/>
      <c r="JBL126" s="516"/>
      <c r="JBM126" s="516"/>
      <c r="JBN126" s="516"/>
      <c r="JBO126" s="516"/>
      <c r="JBP126" s="516"/>
      <c r="JBQ126" s="516"/>
      <c r="JBR126" s="516"/>
      <c r="JBS126" s="516"/>
      <c r="JBT126" s="516"/>
      <c r="JBU126" s="516"/>
      <c r="JBV126" s="516"/>
      <c r="JBW126" s="516"/>
      <c r="JBX126" s="516"/>
      <c r="JBY126" s="516"/>
      <c r="JBZ126" s="516"/>
      <c r="JCA126" s="516"/>
      <c r="JCB126" s="516"/>
      <c r="JCC126" s="516"/>
      <c r="JCD126" s="516"/>
      <c r="JCE126" s="516"/>
      <c r="JCF126" s="516"/>
      <c r="JCG126" s="516"/>
      <c r="JCH126" s="516"/>
      <c r="JCI126" s="516"/>
      <c r="JCJ126" s="516"/>
      <c r="JCK126" s="516"/>
      <c r="JCL126" s="516"/>
      <c r="JCM126" s="516"/>
      <c r="JCN126" s="516"/>
      <c r="JCO126" s="516"/>
      <c r="JCP126" s="516"/>
      <c r="JCQ126" s="516"/>
      <c r="JCR126" s="516"/>
      <c r="JCS126" s="516"/>
      <c r="JCT126" s="516"/>
      <c r="JCU126" s="516"/>
      <c r="JCV126" s="516"/>
      <c r="JCW126" s="516"/>
      <c r="JCX126" s="516"/>
      <c r="JCY126" s="516"/>
      <c r="JCZ126" s="516"/>
      <c r="JDA126" s="516"/>
      <c r="JDB126" s="516"/>
      <c r="JDC126" s="516"/>
      <c r="JDD126" s="516"/>
      <c r="JDE126" s="516"/>
      <c r="JDF126" s="516"/>
      <c r="JDG126" s="516"/>
      <c r="JDH126" s="516"/>
      <c r="JDI126" s="516"/>
      <c r="JDJ126" s="516"/>
      <c r="JDK126" s="516"/>
      <c r="JDL126" s="516"/>
      <c r="JDM126" s="516"/>
      <c r="JDN126" s="516"/>
      <c r="JDO126" s="516"/>
      <c r="JDP126" s="516"/>
      <c r="JDQ126" s="516"/>
      <c r="JDR126" s="516"/>
      <c r="JDS126" s="516"/>
      <c r="JDT126" s="516"/>
      <c r="JDU126" s="516"/>
      <c r="JDV126" s="516"/>
      <c r="JDW126" s="516"/>
      <c r="JDX126" s="516"/>
      <c r="JDY126" s="516"/>
      <c r="JDZ126" s="516"/>
      <c r="JEA126" s="516"/>
      <c r="JEB126" s="516"/>
      <c r="JEC126" s="516"/>
      <c r="JED126" s="516"/>
      <c r="JEE126" s="516"/>
      <c r="JEF126" s="516"/>
      <c r="JEG126" s="516"/>
      <c r="JEH126" s="516"/>
      <c r="JEI126" s="516"/>
      <c r="JEJ126" s="516"/>
      <c r="JEK126" s="516"/>
      <c r="JEL126" s="516"/>
      <c r="JEM126" s="516"/>
      <c r="JEN126" s="516"/>
      <c r="JEO126" s="516"/>
      <c r="JEP126" s="516"/>
      <c r="JEQ126" s="516"/>
      <c r="JER126" s="516"/>
      <c r="JES126" s="516"/>
      <c r="JET126" s="516"/>
      <c r="JEU126" s="516"/>
      <c r="JEV126" s="516"/>
      <c r="JEW126" s="516"/>
      <c r="JEX126" s="516"/>
      <c r="JEY126" s="516"/>
      <c r="JEZ126" s="516"/>
      <c r="JFA126" s="516"/>
      <c r="JFB126" s="516"/>
      <c r="JFC126" s="516"/>
      <c r="JFD126" s="516"/>
      <c r="JFE126" s="516"/>
      <c r="JFF126" s="516"/>
      <c r="JFG126" s="516"/>
      <c r="JFH126" s="516"/>
      <c r="JFI126" s="516"/>
      <c r="JFJ126" s="516"/>
      <c r="JFK126" s="516"/>
      <c r="JFL126" s="516"/>
      <c r="JFM126" s="516"/>
      <c r="JFN126" s="516"/>
      <c r="JFO126" s="516"/>
      <c r="JFP126" s="516"/>
      <c r="JFQ126" s="516"/>
      <c r="JFR126" s="516"/>
      <c r="JFS126" s="516"/>
      <c r="JFT126" s="516"/>
      <c r="JFU126" s="516"/>
      <c r="JFV126" s="516"/>
      <c r="JFW126" s="516"/>
      <c r="JFX126" s="516"/>
      <c r="JFY126" s="516"/>
      <c r="JFZ126" s="516"/>
      <c r="JGA126" s="516"/>
      <c r="JGB126" s="516"/>
      <c r="JGC126" s="516"/>
      <c r="JGD126" s="516"/>
      <c r="JGE126" s="516"/>
      <c r="JGF126" s="516"/>
      <c r="JGG126" s="516"/>
      <c r="JGH126" s="516"/>
      <c r="JGI126" s="516"/>
      <c r="JGJ126" s="516"/>
      <c r="JGK126" s="516"/>
      <c r="JGL126" s="516"/>
      <c r="JGM126" s="516"/>
      <c r="JGN126" s="516"/>
      <c r="JGO126" s="516"/>
      <c r="JGP126" s="516"/>
      <c r="JGQ126" s="516"/>
      <c r="JGR126" s="516"/>
      <c r="JGS126" s="516"/>
      <c r="JGT126" s="516"/>
      <c r="JGU126" s="516"/>
      <c r="JGV126" s="516"/>
      <c r="JGW126" s="516"/>
      <c r="JGX126" s="516"/>
      <c r="JGY126" s="516"/>
      <c r="JGZ126" s="516"/>
      <c r="JHA126" s="516"/>
      <c r="JHB126" s="516"/>
      <c r="JHC126" s="516"/>
      <c r="JHD126" s="516"/>
      <c r="JHE126" s="516"/>
      <c r="JHF126" s="516"/>
      <c r="JHG126" s="516"/>
      <c r="JHH126" s="516"/>
      <c r="JHI126" s="516"/>
      <c r="JHJ126" s="516"/>
      <c r="JHK126" s="516"/>
      <c r="JHL126" s="516"/>
      <c r="JHM126" s="516"/>
      <c r="JHN126" s="516"/>
      <c r="JHO126" s="516"/>
      <c r="JHP126" s="516"/>
      <c r="JHQ126" s="516"/>
      <c r="JHR126" s="516"/>
      <c r="JHS126" s="516"/>
      <c r="JHT126" s="516"/>
      <c r="JHU126" s="516"/>
      <c r="JHV126" s="516"/>
      <c r="JHW126" s="516"/>
      <c r="JHX126" s="516"/>
      <c r="JHY126" s="516"/>
      <c r="JHZ126" s="516"/>
      <c r="JIA126" s="516"/>
      <c r="JIB126" s="516"/>
      <c r="JIC126" s="516"/>
      <c r="JID126" s="516"/>
      <c r="JIE126" s="516"/>
      <c r="JIF126" s="516"/>
      <c r="JIG126" s="516"/>
      <c r="JIH126" s="516"/>
      <c r="JII126" s="516"/>
      <c r="JIJ126" s="516"/>
      <c r="JIK126" s="516"/>
      <c r="JIL126" s="516"/>
      <c r="JIM126" s="516"/>
      <c r="JIN126" s="516"/>
      <c r="JIO126" s="516"/>
      <c r="JIP126" s="516"/>
      <c r="JIQ126" s="516"/>
      <c r="JIR126" s="516"/>
      <c r="JIS126" s="516"/>
      <c r="JIT126" s="516"/>
      <c r="JIU126" s="516"/>
      <c r="JIV126" s="516"/>
      <c r="JIW126" s="516"/>
      <c r="JIX126" s="516"/>
      <c r="JIY126" s="516"/>
      <c r="JIZ126" s="516"/>
      <c r="JJA126" s="516"/>
      <c r="JJB126" s="516"/>
      <c r="JJC126" s="516"/>
      <c r="JJD126" s="516"/>
      <c r="JJE126" s="516"/>
      <c r="JJF126" s="516"/>
      <c r="JJG126" s="516"/>
      <c r="JJH126" s="516"/>
      <c r="JJI126" s="516"/>
      <c r="JJJ126" s="516"/>
      <c r="JJK126" s="516"/>
      <c r="JJL126" s="516"/>
      <c r="JJM126" s="516"/>
      <c r="JJN126" s="516"/>
      <c r="JJO126" s="516"/>
      <c r="JJP126" s="516"/>
      <c r="JJQ126" s="516"/>
      <c r="JJR126" s="516"/>
      <c r="JJS126" s="516"/>
      <c r="JJT126" s="516"/>
      <c r="JJU126" s="516"/>
      <c r="JJV126" s="516"/>
      <c r="JJW126" s="516"/>
      <c r="JJX126" s="516"/>
      <c r="JJY126" s="516"/>
      <c r="JJZ126" s="516"/>
      <c r="JKA126" s="516"/>
      <c r="JKB126" s="516"/>
      <c r="JKC126" s="516"/>
      <c r="JKD126" s="516"/>
      <c r="JKE126" s="516"/>
      <c r="JKF126" s="516"/>
      <c r="JKG126" s="516"/>
      <c r="JKH126" s="516"/>
      <c r="JKI126" s="516"/>
      <c r="JKJ126" s="516"/>
      <c r="JKK126" s="516"/>
      <c r="JKL126" s="516"/>
      <c r="JKM126" s="516"/>
      <c r="JKN126" s="516"/>
      <c r="JKO126" s="516"/>
      <c r="JKP126" s="516"/>
      <c r="JKQ126" s="516"/>
      <c r="JKR126" s="516"/>
      <c r="JKS126" s="516"/>
      <c r="JKT126" s="516"/>
      <c r="JKU126" s="516"/>
      <c r="JKV126" s="516"/>
      <c r="JKW126" s="516"/>
      <c r="JKX126" s="516"/>
      <c r="JKY126" s="516"/>
      <c r="JKZ126" s="516"/>
      <c r="JLA126" s="516"/>
      <c r="JLB126" s="516"/>
      <c r="JLC126" s="516"/>
      <c r="JLD126" s="516"/>
      <c r="JLE126" s="516"/>
      <c r="JLF126" s="516"/>
      <c r="JLG126" s="516"/>
      <c r="JLH126" s="516"/>
      <c r="JLI126" s="516"/>
      <c r="JLJ126" s="516"/>
      <c r="JLK126" s="516"/>
      <c r="JLL126" s="516"/>
      <c r="JLM126" s="516"/>
      <c r="JLN126" s="516"/>
      <c r="JLO126" s="516"/>
      <c r="JLP126" s="516"/>
      <c r="JLQ126" s="516"/>
      <c r="JLR126" s="516"/>
      <c r="JLS126" s="516"/>
      <c r="JLT126" s="516"/>
      <c r="JLU126" s="516"/>
      <c r="JLV126" s="516"/>
      <c r="JLW126" s="516"/>
      <c r="JLX126" s="516"/>
      <c r="JLY126" s="516"/>
      <c r="JLZ126" s="516"/>
      <c r="JMA126" s="516"/>
      <c r="JMB126" s="516"/>
      <c r="JMC126" s="516"/>
      <c r="JMD126" s="516"/>
      <c r="JME126" s="516"/>
      <c r="JMF126" s="516"/>
      <c r="JMG126" s="516"/>
      <c r="JMH126" s="516"/>
      <c r="JMI126" s="516"/>
      <c r="JMJ126" s="516"/>
      <c r="JMK126" s="516"/>
      <c r="JML126" s="516"/>
      <c r="JMM126" s="516"/>
      <c r="JMN126" s="516"/>
      <c r="JMO126" s="516"/>
      <c r="JMP126" s="516"/>
      <c r="JMQ126" s="516"/>
      <c r="JMR126" s="516"/>
      <c r="JMS126" s="516"/>
      <c r="JMT126" s="516"/>
      <c r="JMU126" s="516"/>
      <c r="JMV126" s="516"/>
      <c r="JMW126" s="516"/>
      <c r="JMX126" s="516"/>
      <c r="JMY126" s="516"/>
      <c r="JMZ126" s="516"/>
      <c r="JNA126" s="516"/>
      <c r="JNB126" s="516"/>
      <c r="JNC126" s="516"/>
      <c r="JND126" s="516"/>
      <c r="JNE126" s="516"/>
      <c r="JNF126" s="516"/>
      <c r="JNG126" s="516"/>
      <c r="JNH126" s="516"/>
      <c r="JNI126" s="516"/>
      <c r="JNJ126" s="516"/>
      <c r="JNK126" s="516"/>
      <c r="JNL126" s="516"/>
      <c r="JNM126" s="516"/>
      <c r="JNN126" s="516"/>
      <c r="JNO126" s="516"/>
      <c r="JNP126" s="516"/>
      <c r="JNQ126" s="516"/>
      <c r="JNR126" s="516"/>
      <c r="JNS126" s="516"/>
      <c r="JNT126" s="516"/>
      <c r="JNU126" s="516"/>
      <c r="JNV126" s="516"/>
      <c r="JNW126" s="516"/>
      <c r="JNX126" s="516"/>
      <c r="JNY126" s="516"/>
      <c r="JNZ126" s="516"/>
      <c r="JOA126" s="516"/>
      <c r="JOB126" s="516"/>
      <c r="JOC126" s="516"/>
      <c r="JOD126" s="516"/>
      <c r="JOE126" s="516"/>
      <c r="JOF126" s="516"/>
      <c r="JOG126" s="516"/>
      <c r="JOH126" s="516"/>
      <c r="JOI126" s="516"/>
      <c r="JOJ126" s="516"/>
      <c r="JOK126" s="516"/>
      <c r="JOL126" s="516"/>
      <c r="JOM126" s="516"/>
      <c r="JON126" s="516"/>
      <c r="JOO126" s="516"/>
      <c r="JOP126" s="516"/>
      <c r="JOQ126" s="516"/>
      <c r="JOR126" s="516"/>
      <c r="JOS126" s="516"/>
      <c r="JOT126" s="516"/>
      <c r="JOU126" s="516"/>
      <c r="JOV126" s="516"/>
      <c r="JOW126" s="516"/>
      <c r="JOX126" s="516"/>
      <c r="JOY126" s="516"/>
      <c r="JOZ126" s="516"/>
      <c r="JPA126" s="516"/>
      <c r="JPB126" s="516"/>
      <c r="JPC126" s="516"/>
      <c r="JPD126" s="516"/>
      <c r="JPE126" s="516"/>
      <c r="JPF126" s="516"/>
      <c r="JPG126" s="516"/>
      <c r="JPH126" s="516"/>
      <c r="JPI126" s="516"/>
      <c r="JPJ126" s="516"/>
      <c r="JPK126" s="516"/>
      <c r="JPL126" s="516"/>
      <c r="JPM126" s="516"/>
      <c r="JPN126" s="516"/>
      <c r="JPO126" s="516"/>
      <c r="JPP126" s="516"/>
      <c r="JPQ126" s="516"/>
      <c r="JPR126" s="516"/>
      <c r="JPS126" s="516"/>
      <c r="JPT126" s="516"/>
      <c r="JPU126" s="516"/>
      <c r="JPV126" s="516"/>
      <c r="JPW126" s="516"/>
      <c r="JPX126" s="516"/>
      <c r="JPY126" s="516"/>
      <c r="JPZ126" s="516"/>
      <c r="JQA126" s="516"/>
      <c r="JQB126" s="516"/>
      <c r="JQC126" s="516"/>
      <c r="JQD126" s="516"/>
      <c r="JQE126" s="516"/>
      <c r="JQF126" s="516"/>
      <c r="JQG126" s="516"/>
      <c r="JQH126" s="516"/>
      <c r="JQI126" s="516"/>
      <c r="JQJ126" s="516"/>
      <c r="JQK126" s="516"/>
      <c r="JQL126" s="516"/>
      <c r="JQM126" s="516"/>
      <c r="JQN126" s="516"/>
      <c r="JQO126" s="516"/>
      <c r="JQP126" s="516"/>
      <c r="JQQ126" s="516"/>
      <c r="JQR126" s="516"/>
      <c r="JQS126" s="516"/>
      <c r="JQT126" s="516"/>
      <c r="JQU126" s="516"/>
      <c r="JQV126" s="516"/>
      <c r="JQW126" s="516"/>
      <c r="JQX126" s="516"/>
      <c r="JQY126" s="516"/>
      <c r="JQZ126" s="516"/>
      <c r="JRA126" s="516"/>
      <c r="JRB126" s="516"/>
      <c r="JRC126" s="516"/>
      <c r="JRD126" s="516"/>
      <c r="JRE126" s="516"/>
      <c r="JRF126" s="516"/>
      <c r="JRG126" s="516"/>
      <c r="JRH126" s="516"/>
      <c r="JRI126" s="516"/>
      <c r="JRJ126" s="516"/>
      <c r="JRK126" s="516"/>
      <c r="JRL126" s="516"/>
      <c r="JRM126" s="516"/>
      <c r="JRN126" s="516"/>
      <c r="JRO126" s="516"/>
      <c r="JRP126" s="516"/>
      <c r="JRQ126" s="516"/>
      <c r="JRR126" s="516"/>
      <c r="JRS126" s="516"/>
      <c r="JRT126" s="516"/>
      <c r="JRU126" s="516"/>
      <c r="JRV126" s="516"/>
      <c r="JRW126" s="516"/>
      <c r="JRX126" s="516"/>
      <c r="JRY126" s="516"/>
      <c r="JRZ126" s="516"/>
      <c r="JSA126" s="516"/>
      <c r="JSB126" s="516"/>
      <c r="JSC126" s="516"/>
      <c r="JSD126" s="516"/>
      <c r="JSE126" s="516"/>
      <c r="JSF126" s="516"/>
      <c r="JSG126" s="516"/>
      <c r="JSH126" s="516"/>
      <c r="JSI126" s="516"/>
      <c r="JSJ126" s="516"/>
      <c r="JSK126" s="516"/>
      <c r="JSL126" s="516"/>
      <c r="JSM126" s="516"/>
      <c r="JSN126" s="516"/>
      <c r="JSO126" s="516"/>
      <c r="JSP126" s="516"/>
      <c r="JSQ126" s="516"/>
      <c r="JSR126" s="516"/>
      <c r="JSS126" s="516"/>
      <c r="JST126" s="516"/>
      <c r="JSU126" s="516"/>
      <c r="JSV126" s="516"/>
      <c r="JSW126" s="516"/>
      <c r="JSX126" s="516"/>
      <c r="JSY126" s="516"/>
      <c r="JSZ126" s="516"/>
      <c r="JTA126" s="516"/>
      <c r="JTB126" s="516"/>
      <c r="JTC126" s="516"/>
      <c r="JTD126" s="516"/>
      <c r="JTE126" s="516"/>
      <c r="JTF126" s="516"/>
      <c r="JTG126" s="516"/>
      <c r="JTH126" s="516"/>
      <c r="JTI126" s="516"/>
      <c r="JTJ126" s="516"/>
      <c r="JTK126" s="516"/>
      <c r="JTL126" s="516"/>
      <c r="JTM126" s="516"/>
      <c r="JTN126" s="516"/>
      <c r="JTO126" s="516"/>
      <c r="JTP126" s="516"/>
      <c r="JTQ126" s="516"/>
      <c r="JTR126" s="516"/>
      <c r="JTS126" s="516"/>
      <c r="JTT126" s="516"/>
      <c r="JTU126" s="516"/>
      <c r="JTV126" s="516"/>
      <c r="JTW126" s="516"/>
      <c r="JTX126" s="516"/>
      <c r="JTY126" s="516"/>
      <c r="JTZ126" s="516"/>
      <c r="JUA126" s="516"/>
      <c r="JUB126" s="516"/>
      <c r="JUC126" s="516"/>
      <c r="JUD126" s="516"/>
      <c r="JUE126" s="516"/>
      <c r="JUF126" s="516"/>
      <c r="JUG126" s="516"/>
      <c r="JUH126" s="516"/>
      <c r="JUI126" s="516"/>
      <c r="JUJ126" s="516"/>
      <c r="JUK126" s="516"/>
      <c r="JUL126" s="516"/>
      <c r="JUM126" s="516"/>
      <c r="JUN126" s="516"/>
      <c r="JUO126" s="516"/>
      <c r="JUP126" s="516"/>
      <c r="JUQ126" s="516"/>
      <c r="JUR126" s="516"/>
      <c r="JUS126" s="516"/>
      <c r="JUT126" s="516"/>
      <c r="JUU126" s="516"/>
      <c r="JUV126" s="516"/>
      <c r="JUW126" s="516"/>
      <c r="JUX126" s="516"/>
      <c r="JUY126" s="516"/>
      <c r="JUZ126" s="516"/>
      <c r="JVA126" s="516"/>
      <c r="JVB126" s="516"/>
      <c r="JVC126" s="516"/>
      <c r="JVD126" s="516"/>
      <c r="JVE126" s="516"/>
      <c r="JVF126" s="516"/>
      <c r="JVG126" s="516"/>
      <c r="JVH126" s="516"/>
      <c r="JVI126" s="516"/>
      <c r="JVJ126" s="516"/>
      <c r="JVK126" s="516"/>
      <c r="JVL126" s="516"/>
      <c r="JVM126" s="516"/>
      <c r="JVN126" s="516"/>
      <c r="JVO126" s="516"/>
      <c r="JVP126" s="516"/>
      <c r="JVQ126" s="516"/>
      <c r="JVR126" s="516"/>
      <c r="JVS126" s="516"/>
      <c r="JVT126" s="516"/>
      <c r="JVU126" s="516"/>
      <c r="JVV126" s="516"/>
      <c r="JVW126" s="516"/>
      <c r="JVX126" s="516"/>
      <c r="JVY126" s="516"/>
      <c r="JVZ126" s="516"/>
      <c r="JWA126" s="516"/>
      <c r="JWB126" s="516"/>
      <c r="JWC126" s="516"/>
      <c r="JWD126" s="516"/>
      <c r="JWE126" s="516"/>
      <c r="JWF126" s="516"/>
      <c r="JWG126" s="516"/>
      <c r="JWH126" s="516"/>
      <c r="JWI126" s="516"/>
      <c r="JWJ126" s="516"/>
      <c r="JWK126" s="516"/>
      <c r="JWL126" s="516"/>
      <c r="JWM126" s="516"/>
      <c r="JWN126" s="516"/>
      <c r="JWO126" s="516"/>
      <c r="JWP126" s="516"/>
      <c r="JWQ126" s="516"/>
      <c r="JWR126" s="516"/>
      <c r="JWS126" s="516"/>
      <c r="JWT126" s="516"/>
      <c r="JWU126" s="516"/>
      <c r="JWV126" s="516"/>
      <c r="JWW126" s="516"/>
      <c r="JWX126" s="516"/>
      <c r="JWY126" s="516"/>
      <c r="JWZ126" s="516"/>
      <c r="JXA126" s="516"/>
      <c r="JXB126" s="516"/>
      <c r="JXC126" s="516"/>
      <c r="JXD126" s="516"/>
      <c r="JXE126" s="516"/>
      <c r="JXF126" s="516"/>
      <c r="JXG126" s="516"/>
      <c r="JXH126" s="516"/>
      <c r="JXI126" s="516"/>
      <c r="JXJ126" s="516"/>
      <c r="JXK126" s="516"/>
      <c r="JXL126" s="516"/>
      <c r="JXM126" s="516"/>
      <c r="JXN126" s="516"/>
      <c r="JXO126" s="516"/>
      <c r="JXP126" s="516"/>
      <c r="JXQ126" s="516"/>
      <c r="JXR126" s="516"/>
      <c r="JXS126" s="516"/>
      <c r="JXT126" s="516"/>
      <c r="JXU126" s="516"/>
      <c r="JXV126" s="516"/>
      <c r="JXW126" s="516"/>
      <c r="JXX126" s="516"/>
      <c r="JXY126" s="516"/>
      <c r="JXZ126" s="516"/>
      <c r="JYA126" s="516"/>
      <c r="JYB126" s="516"/>
      <c r="JYC126" s="516"/>
      <c r="JYD126" s="516"/>
      <c r="JYE126" s="516"/>
      <c r="JYF126" s="516"/>
      <c r="JYG126" s="516"/>
      <c r="JYH126" s="516"/>
      <c r="JYI126" s="516"/>
      <c r="JYJ126" s="516"/>
      <c r="JYK126" s="516"/>
      <c r="JYL126" s="516"/>
      <c r="JYM126" s="516"/>
      <c r="JYN126" s="516"/>
      <c r="JYO126" s="516"/>
      <c r="JYP126" s="516"/>
      <c r="JYQ126" s="516"/>
      <c r="JYR126" s="516"/>
      <c r="JYS126" s="516"/>
      <c r="JYT126" s="516"/>
      <c r="JYU126" s="516"/>
      <c r="JYV126" s="516"/>
      <c r="JYW126" s="516"/>
      <c r="JYX126" s="516"/>
      <c r="JYY126" s="516"/>
      <c r="JYZ126" s="516"/>
      <c r="JZA126" s="516"/>
      <c r="JZB126" s="516"/>
      <c r="JZC126" s="516"/>
      <c r="JZD126" s="516"/>
      <c r="JZE126" s="516"/>
      <c r="JZF126" s="516"/>
      <c r="JZG126" s="516"/>
      <c r="JZH126" s="516"/>
      <c r="JZI126" s="516"/>
      <c r="JZJ126" s="516"/>
      <c r="JZK126" s="516"/>
      <c r="JZL126" s="516"/>
      <c r="JZM126" s="516"/>
      <c r="JZN126" s="516"/>
      <c r="JZO126" s="516"/>
      <c r="JZP126" s="516"/>
      <c r="JZQ126" s="516"/>
      <c r="JZR126" s="516"/>
      <c r="JZS126" s="516"/>
      <c r="JZT126" s="516"/>
      <c r="JZU126" s="516"/>
      <c r="JZV126" s="516"/>
      <c r="JZW126" s="516"/>
      <c r="JZX126" s="516"/>
      <c r="JZY126" s="516"/>
      <c r="JZZ126" s="516"/>
      <c r="KAA126" s="516"/>
      <c r="KAB126" s="516"/>
      <c r="KAC126" s="516"/>
      <c r="KAD126" s="516"/>
      <c r="KAE126" s="516"/>
      <c r="KAF126" s="516"/>
      <c r="KAG126" s="516"/>
      <c r="KAH126" s="516"/>
      <c r="KAI126" s="516"/>
      <c r="KAJ126" s="516"/>
      <c r="KAK126" s="516"/>
      <c r="KAL126" s="516"/>
      <c r="KAM126" s="516"/>
      <c r="KAN126" s="516"/>
      <c r="KAO126" s="516"/>
      <c r="KAP126" s="516"/>
      <c r="KAQ126" s="516"/>
      <c r="KAR126" s="516"/>
      <c r="KAS126" s="516"/>
      <c r="KAT126" s="516"/>
      <c r="KAU126" s="516"/>
      <c r="KAV126" s="516"/>
      <c r="KAW126" s="516"/>
      <c r="KAX126" s="516"/>
      <c r="KAY126" s="516"/>
      <c r="KAZ126" s="516"/>
      <c r="KBA126" s="516"/>
      <c r="KBB126" s="516"/>
      <c r="KBC126" s="516"/>
      <c r="KBD126" s="516"/>
      <c r="KBE126" s="516"/>
      <c r="KBF126" s="516"/>
      <c r="KBG126" s="516"/>
      <c r="KBH126" s="516"/>
      <c r="KBI126" s="516"/>
      <c r="KBJ126" s="516"/>
      <c r="KBK126" s="516"/>
      <c r="KBL126" s="516"/>
      <c r="KBM126" s="516"/>
      <c r="KBN126" s="516"/>
      <c r="KBO126" s="516"/>
      <c r="KBP126" s="516"/>
      <c r="KBQ126" s="516"/>
      <c r="KBR126" s="516"/>
      <c r="KBS126" s="516"/>
      <c r="KBT126" s="516"/>
      <c r="KBU126" s="516"/>
      <c r="KBV126" s="516"/>
      <c r="KBW126" s="516"/>
      <c r="KBX126" s="516"/>
      <c r="KBY126" s="516"/>
      <c r="KBZ126" s="516"/>
      <c r="KCA126" s="516"/>
      <c r="KCB126" s="516"/>
      <c r="KCC126" s="516"/>
      <c r="KCD126" s="516"/>
      <c r="KCE126" s="516"/>
      <c r="KCF126" s="516"/>
      <c r="KCG126" s="516"/>
      <c r="KCH126" s="516"/>
      <c r="KCI126" s="516"/>
      <c r="KCJ126" s="516"/>
      <c r="KCK126" s="516"/>
      <c r="KCL126" s="516"/>
      <c r="KCM126" s="516"/>
      <c r="KCN126" s="516"/>
      <c r="KCO126" s="516"/>
      <c r="KCP126" s="516"/>
      <c r="KCQ126" s="516"/>
      <c r="KCR126" s="516"/>
      <c r="KCS126" s="516"/>
      <c r="KCT126" s="516"/>
      <c r="KCU126" s="516"/>
      <c r="KCV126" s="516"/>
      <c r="KCW126" s="516"/>
      <c r="KCX126" s="516"/>
      <c r="KCY126" s="516"/>
      <c r="KCZ126" s="516"/>
      <c r="KDA126" s="516"/>
      <c r="KDB126" s="516"/>
      <c r="KDC126" s="516"/>
      <c r="KDD126" s="516"/>
      <c r="KDE126" s="516"/>
      <c r="KDF126" s="516"/>
      <c r="KDG126" s="516"/>
      <c r="KDH126" s="516"/>
      <c r="KDI126" s="516"/>
      <c r="KDJ126" s="516"/>
      <c r="KDK126" s="516"/>
      <c r="KDL126" s="516"/>
      <c r="KDM126" s="516"/>
      <c r="KDN126" s="516"/>
      <c r="KDO126" s="516"/>
      <c r="KDP126" s="516"/>
      <c r="KDQ126" s="516"/>
      <c r="KDR126" s="516"/>
      <c r="KDS126" s="516"/>
      <c r="KDT126" s="516"/>
      <c r="KDU126" s="516"/>
      <c r="KDV126" s="516"/>
      <c r="KDW126" s="516"/>
      <c r="KDX126" s="516"/>
      <c r="KDY126" s="516"/>
      <c r="KDZ126" s="516"/>
      <c r="KEA126" s="516"/>
      <c r="KEB126" s="516"/>
      <c r="KEC126" s="516"/>
      <c r="KED126" s="516"/>
      <c r="KEE126" s="516"/>
      <c r="KEF126" s="516"/>
      <c r="KEG126" s="516"/>
      <c r="KEH126" s="516"/>
      <c r="KEI126" s="516"/>
      <c r="KEJ126" s="516"/>
      <c r="KEK126" s="516"/>
      <c r="KEL126" s="516"/>
      <c r="KEM126" s="516"/>
      <c r="KEN126" s="516"/>
      <c r="KEO126" s="516"/>
      <c r="KEP126" s="516"/>
      <c r="KEQ126" s="516"/>
      <c r="KER126" s="516"/>
      <c r="KES126" s="516"/>
      <c r="KET126" s="516"/>
      <c r="KEU126" s="516"/>
      <c r="KEV126" s="516"/>
      <c r="KEW126" s="516"/>
      <c r="KEX126" s="516"/>
      <c r="KEY126" s="516"/>
      <c r="KEZ126" s="516"/>
      <c r="KFA126" s="516"/>
      <c r="KFB126" s="516"/>
      <c r="KFC126" s="516"/>
      <c r="KFD126" s="516"/>
      <c r="KFE126" s="516"/>
      <c r="KFF126" s="516"/>
      <c r="KFG126" s="516"/>
      <c r="KFH126" s="516"/>
      <c r="KFI126" s="516"/>
      <c r="KFJ126" s="516"/>
      <c r="KFK126" s="516"/>
      <c r="KFL126" s="516"/>
      <c r="KFM126" s="516"/>
      <c r="KFN126" s="516"/>
      <c r="KFO126" s="516"/>
      <c r="KFP126" s="516"/>
      <c r="KFQ126" s="516"/>
      <c r="KFR126" s="516"/>
      <c r="KFS126" s="516"/>
      <c r="KFT126" s="516"/>
      <c r="KFU126" s="516"/>
      <c r="KFV126" s="516"/>
      <c r="KFW126" s="516"/>
      <c r="KFX126" s="516"/>
      <c r="KFY126" s="516"/>
      <c r="KFZ126" s="516"/>
      <c r="KGA126" s="516"/>
      <c r="KGB126" s="516"/>
      <c r="KGC126" s="516"/>
      <c r="KGD126" s="516"/>
      <c r="KGE126" s="516"/>
      <c r="KGF126" s="516"/>
      <c r="KGG126" s="516"/>
      <c r="KGH126" s="516"/>
      <c r="KGI126" s="516"/>
      <c r="KGJ126" s="516"/>
      <c r="KGK126" s="516"/>
      <c r="KGL126" s="516"/>
      <c r="KGM126" s="516"/>
      <c r="KGN126" s="516"/>
      <c r="KGO126" s="516"/>
      <c r="KGP126" s="516"/>
      <c r="KGQ126" s="516"/>
      <c r="KGR126" s="516"/>
      <c r="KGS126" s="516"/>
      <c r="KGT126" s="516"/>
      <c r="KGU126" s="516"/>
      <c r="KGV126" s="516"/>
      <c r="KGW126" s="516"/>
      <c r="KGX126" s="516"/>
      <c r="KGY126" s="516"/>
      <c r="KGZ126" s="516"/>
      <c r="KHA126" s="516"/>
      <c r="KHB126" s="516"/>
      <c r="KHC126" s="516"/>
      <c r="KHD126" s="516"/>
      <c r="KHE126" s="516"/>
      <c r="KHF126" s="516"/>
      <c r="KHG126" s="516"/>
      <c r="KHH126" s="516"/>
      <c r="KHI126" s="516"/>
      <c r="KHJ126" s="516"/>
      <c r="KHK126" s="516"/>
      <c r="KHL126" s="516"/>
      <c r="KHM126" s="516"/>
      <c r="KHN126" s="516"/>
      <c r="KHO126" s="516"/>
      <c r="KHP126" s="516"/>
      <c r="KHQ126" s="516"/>
      <c r="KHR126" s="516"/>
      <c r="KHS126" s="516"/>
      <c r="KHT126" s="516"/>
      <c r="KHU126" s="516"/>
      <c r="KHV126" s="516"/>
      <c r="KHW126" s="516"/>
      <c r="KHX126" s="516"/>
      <c r="KHY126" s="516"/>
      <c r="KHZ126" s="516"/>
      <c r="KIA126" s="516"/>
      <c r="KIB126" s="516"/>
      <c r="KIC126" s="516"/>
      <c r="KID126" s="516"/>
      <c r="KIE126" s="516"/>
      <c r="KIF126" s="516"/>
      <c r="KIG126" s="516"/>
      <c r="KIH126" s="516"/>
      <c r="KII126" s="516"/>
      <c r="KIJ126" s="516"/>
      <c r="KIK126" s="516"/>
      <c r="KIL126" s="516"/>
      <c r="KIM126" s="516"/>
      <c r="KIN126" s="516"/>
      <c r="KIO126" s="516"/>
      <c r="KIP126" s="516"/>
      <c r="KIQ126" s="516"/>
      <c r="KIR126" s="516"/>
      <c r="KIS126" s="516"/>
      <c r="KIT126" s="516"/>
      <c r="KIU126" s="516"/>
      <c r="KIV126" s="516"/>
      <c r="KIW126" s="516"/>
      <c r="KIX126" s="516"/>
      <c r="KIY126" s="516"/>
      <c r="KIZ126" s="516"/>
      <c r="KJA126" s="516"/>
      <c r="KJB126" s="516"/>
      <c r="KJC126" s="516"/>
      <c r="KJD126" s="516"/>
      <c r="KJE126" s="516"/>
      <c r="KJF126" s="516"/>
      <c r="KJG126" s="516"/>
      <c r="KJH126" s="516"/>
      <c r="KJI126" s="516"/>
      <c r="KJJ126" s="516"/>
      <c r="KJK126" s="516"/>
      <c r="KJL126" s="516"/>
      <c r="KJM126" s="516"/>
      <c r="KJN126" s="516"/>
      <c r="KJO126" s="516"/>
      <c r="KJP126" s="516"/>
      <c r="KJQ126" s="516"/>
      <c r="KJR126" s="516"/>
      <c r="KJS126" s="516"/>
      <c r="KJT126" s="516"/>
      <c r="KJU126" s="516"/>
      <c r="KJV126" s="516"/>
      <c r="KJW126" s="516"/>
      <c r="KJX126" s="516"/>
      <c r="KJY126" s="516"/>
      <c r="KJZ126" s="516"/>
      <c r="KKA126" s="516"/>
      <c r="KKB126" s="516"/>
      <c r="KKC126" s="516"/>
      <c r="KKD126" s="516"/>
      <c r="KKE126" s="516"/>
      <c r="KKF126" s="516"/>
      <c r="KKG126" s="516"/>
      <c r="KKH126" s="516"/>
      <c r="KKI126" s="516"/>
      <c r="KKJ126" s="516"/>
      <c r="KKK126" s="516"/>
      <c r="KKL126" s="516"/>
      <c r="KKM126" s="516"/>
      <c r="KKN126" s="516"/>
      <c r="KKO126" s="516"/>
      <c r="KKP126" s="516"/>
      <c r="KKQ126" s="516"/>
      <c r="KKR126" s="516"/>
      <c r="KKS126" s="516"/>
      <c r="KKT126" s="516"/>
      <c r="KKU126" s="516"/>
      <c r="KKV126" s="516"/>
      <c r="KKW126" s="516"/>
      <c r="KKX126" s="516"/>
      <c r="KKY126" s="516"/>
      <c r="KKZ126" s="516"/>
      <c r="KLA126" s="516"/>
      <c r="KLB126" s="516"/>
      <c r="KLC126" s="516"/>
      <c r="KLD126" s="516"/>
      <c r="KLE126" s="516"/>
      <c r="KLF126" s="516"/>
      <c r="KLG126" s="516"/>
      <c r="KLH126" s="516"/>
      <c r="KLI126" s="516"/>
      <c r="KLJ126" s="516"/>
      <c r="KLK126" s="516"/>
      <c r="KLL126" s="516"/>
      <c r="KLM126" s="516"/>
      <c r="KLN126" s="516"/>
      <c r="KLO126" s="516"/>
      <c r="KLP126" s="516"/>
      <c r="KLQ126" s="516"/>
      <c r="KLR126" s="516"/>
      <c r="KLS126" s="516"/>
      <c r="KLT126" s="516"/>
      <c r="KLU126" s="516"/>
      <c r="KLV126" s="516"/>
      <c r="KLW126" s="516"/>
      <c r="KLX126" s="516"/>
      <c r="KLY126" s="516"/>
      <c r="KLZ126" s="516"/>
      <c r="KMA126" s="516"/>
      <c r="KMB126" s="516"/>
      <c r="KMC126" s="516"/>
      <c r="KMD126" s="516"/>
      <c r="KME126" s="516"/>
      <c r="KMF126" s="516"/>
      <c r="KMG126" s="516"/>
      <c r="KMH126" s="516"/>
      <c r="KMI126" s="516"/>
      <c r="KMJ126" s="516"/>
      <c r="KMK126" s="516"/>
      <c r="KML126" s="516"/>
      <c r="KMM126" s="516"/>
      <c r="KMN126" s="516"/>
      <c r="KMO126" s="516"/>
      <c r="KMP126" s="516"/>
      <c r="KMQ126" s="516"/>
      <c r="KMR126" s="516"/>
      <c r="KMS126" s="516"/>
      <c r="KMT126" s="516"/>
      <c r="KMU126" s="516"/>
      <c r="KMV126" s="516"/>
      <c r="KMW126" s="516"/>
      <c r="KMX126" s="516"/>
      <c r="KMY126" s="516"/>
      <c r="KMZ126" s="516"/>
      <c r="KNA126" s="516"/>
      <c r="KNB126" s="516"/>
      <c r="KNC126" s="516"/>
      <c r="KND126" s="516"/>
      <c r="KNE126" s="516"/>
      <c r="KNF126" s="516"/>
      <c r="KNG126" s="516"/>
      <c r="KNH126" s="516"/>
      <c r="KNI126" s="516"/>
      <c r="KNJ126" s="516"/>
      <c r="KNK126" s="516"/>
      <c r="KNL126" s="516"/>
      <c r="KNM126" s="516"/>
      <c r="KNN126" s="516"/>
      <c r="KNO126" s="516"/>
      <c r="KNP126" s="516"/>
      <c r="KNQ126" s="516"/>
      <c r="KNR126" s="516"/>
      <c r="KNS126" s="516"/>
      <c r="KNT126" s="516"/>
      <c r="KNU126" s="516"/>
      <c r="KNV126" s="516"/>
      <c r="KNW126" s="516"/>
      <c r="KNX126" s="516"/>
      <c r="KNY126" s="516"/>
      <c r="KNZ126" s="516"/>
      <c r="KOA126" s="516"/>
      <c r="KOB126" s="516"/>
      <c r="KOC126" s="516"/>
      <c r="KOD126" s="516"/>
      <c r="KOE126" s="516"/>
      <c r="KOF126" s="516"/>
      <c r="KOG126" s="516"/>
      <c r="KOH126" s="516"/>
      <c r="KOI126" s="516"/>
      <c r="KOJ126" s="516"/>
      <c r="KOK126" s="516"/>
      <c r="KOL126" s="516"/>
      <c r="KOM126" s="516"/>
      <c r="KON126" s="516"/>
      <c r="KOO126" s="516"/>
      <c r="KOP126" s="516"/>
      <c r="KOQ126" s="516"/>
      <c r="KOR126" s="516"/>
      <c r="KOS126" s="516"/>
      <c r="KOT126" s="516"/>
      <c r="KOU126" s="516"/>
      <c r="KOV126" s="516"/>
      <c r="KOW126" s="516"/>
      <c r="KOX126" s="516"/>
      <c r="KOY126" s="516"/>
      <c r="KOZ126" s="516"/>
      <c r="KPA126" s="516"/>
      <c r="KPB126" s="516"/>
      <c r="KPC126" s="516"/>
      <c r="KPD126" s="516"/>
      <c r="KPE126" s="516"/>
      <c r="KPF126" s="516"/>
      <c r="KPG126" s="516"/>
      <c r="KPH126" s="516"/>
      <c r="KPI126" s="516"/>
      <c r="KPJ126" s="516"/>
      <c r="KPK126" s="516"/>
      <c r="KPL126" s="516"/>
      <c r="KPM126" s="516"/>
      <c r="KPN126" s="516"/>
      <c r="KPO126" s="516"/>
      <c r="KPP126" s="516"/>
      <c r="KPQ126" s="516"/>
      <c r="KPR126" s="516"/>
      <c r="KPS126" s="516"/>
      <c r="KPT126" s="516"/>
      <c r="KPU126" s="516"/>
      <c r="KPV126" s="516"/>
      <c r="KPW126" s="516"/>
      <c r="KPX126" s="516"/>
      <c r="KPY126" s="516"/>
      <c r="KPZ126" s="516"/>
      <c r="KQA126" s="516"/>
      <c r="KQB126" s="516"/>
      <c r="KQC126" s="516"/>
      <c r="KQD126" s="516"/>
      <c r="KQE126" s="516"/>
      <c r="KQF126" s="516"/>
      <c r="KQG126" s="516"/>
      <c r="KQH126" s="516"/>
      <c r="KQI126" s="516"/>
      <c r="KQJ126" s="516"/>
      <c r="KQK126" s="516"/>
      <c r="KQL126" s="516"/>
      <c r="KQM126" s="516"/>
      <c r="KQN126" s="516"/>
      <c r="KQO126" s="516"/>
      <c r="KQP126" s="516"/>
      <c r="KQQ126" s="516"/>
      <c r="KQR126" s="516"/>
      <c r="KQS126" s="516"/>
      <c r="KQT126" s="516"/>
      <c r="KQU126" s="516"/>
      <c r="KQV126" s="516"/>
      <c r="KQW126" s="516"/>
      <c r="KQX126" s="516"/>
      <c r="KQY126" s="516"/>
      <c r="KQZ126" s="516"/>
      <c r="KRA126" s="516"/>
      <c r="KRB126" s="516"/>
      <c r="KRC126" s="516"/>
      <c r="KRD126" s="516"/>
      <c r="KRE126" s="516"/>
      <c r="KRF126" s="516"/>
      <c r="KRG126" s="516"/>
      <c r="KRH126" s="516"/>
      <c r="KRI126" s="516"/>
      <c r="KRJ126" s="516"/>
      <c r="KRK126" s="516"/>
      <c r="KRL126" s="516"/>
      <c r="KRM126" s="516"/>
      <c r="KRN126" s="516"/>
      <c r="KRO126" s="516"/>
      <c r="KRP126" s="516"/>
      <c r="KRQ126" s="516"/>
      <c r="KRR126" s="516"/>
      <c r="KRS126" s="516"/>
      <c r="KRT126" s="516"/>
      <c r="KRU126" s="516"/>
      <c r="KRV126" s="516"/>
      <c r="KRW126" s="516"/>
      <c r="KRX126" s="516"/>
      <c r="KRY126" s="516"/>
      <c r="KRZ126" s="516"/>
      <c r="KSA126" s="516"/>
      <c r="KSB126" s="516"/>
      <c r="KSC126" s="516"/>
      <c r="KSD126" s="516"/>
      <c r="KSE126" s="516"/>
      <c r="KSF126" s="516"/>
      <c r="KSG126" s="516"/>
      <c r="KSH126" s="516"/>
      <c r="KSI126" s="516"/>
      <c r="KSJ126" s="516"/>
      <c r="KSK126" s="516"/>
      <c r="KSL126" s="516"/>
      <c r="KSM126" s="516"/>
      <c r="KSN126" s="516"/>
      <c r="KSO126" s="516"/>
      <c r="KSP126" s="516"/>
      <c r="KSQ126" s="516"/>
      <c r="KSR126" s="516"/>
      <c r="KSS126" s="516"/>
      <c r="KST126" s="516"/>
      <c r="KSU126" s="516"/>
      <c r="KSV126" s="516"/>
      <c r="KSW126" s="516"/>
      <c r="KSX126" s="516"/>
      <c r="KSY126" s="516"/>
      <c r="KSZ126" s="516"/>
      <c r="KTA126" s="516"/>
      <c r="KTB126" s="516"/>
      <c r="KTC126" s="516"/>
      <c r="KTD126" s="516"/>
      <c r="KTE126" s="516"/>
      <c r="KTF126" s="516"/>
      <c r="KTG126" s="516"/>
      <c r="KTH126" s="516"/>
      <c r="KTI126" s="516"/>
      <c r="KTJ126" s="516"/>
      <c r="KTK126" s="516"/>
      <c r="KTL126" s="516"/>
      <c r="KTM126" s="516"/>
      <c r="KTN126" s="516"/>
      <c r="KTO126" s="516"/>
      <c r="KTP126" s="516"/>
      <c r="KTQ126" s="516"/>
      <c r="KTR126" s="516"/>
      <c r="KTS126" s="516"/>
      <c r="KTT126" s="516"/>
      <c r="KTU126" s="516"/>
      <c r="KTV126" s="516"/>
      <c r="KTW126" s="516"/>
      <c r="KTX126" s="516"/>
      <c r="KTY126" s="516"/>
      <c r="KTZ126" s="516"/>
      <c r="KUA126" s="516"/>
      <c r="KUB126" s="516"/>
      <c r="KUC126" s="516"/>
      <c r="KUD126" s="516"/>
      <c r="KUE126" s="516"/>
      <c r="KUF126" s="516"/>
      <c r="KUG126" s="516"/>
      <c r="KUH126" s="516"/>
      <c r="KUI126" s="516"/>
      <c r="KUJ126" s="516"/>
      <c r="KUK126" s="516"/>
      <c r="KUL126" s="516"/>
      <c r="KUM126" s="516"/>
      <c r="KUN126" s="516"/>
      <c r="KUO126" s="516"/>
      <c r="KUP126" s="516"/>
      <c r="KUQ126" s="516"/>
      <c r="KUR126" s="516"/>
      <c r="KUS126" s="516"/>
      <c r="KUT126" s="516"/>
      <c r="KUU126" s="516"/>
      <c r="KUV126" s="516"/>
      <c r="KUW126" s="516"/>
      <c r="KUX126" s="516"/>
      <c r="KUY126" s="516"/>
      <c r="KUZ126" s="516"/>
      <c r="KVA126" s="516"/>
      <c r="KVB126" s="516"/>
      <c r="KVC126" s="516"/>
      <c r="KVD126" s="516"/>
      <c r="KVE126" s="516"/>
      <c r="KVF126" s="516"/>
      <c r="KVG126" s="516"/>
      <c r="KVH126" s="516"/>
      <c r="KVI126" s="516"/>
      <c r="KVJ126" s="516"/>
      <c r="KVK126" s="516"/>
      <c r="KVL126" s="516"/>
      <c r="KVM126" s="516"/>
      <c r="KVN126" s="516"/>
      <c r="KVO126" s="516"/>
      <c r="KVP126" s="516"/>
      <c r="KVQ126" s="516"/>
      <c r="KVR126" s="516"/>
      <c r="KVS126" s="516"/>
      <c r="KVT126" s="516"/>
      <c r="KVU126" s="516"/>
      <c r="KVV126" s="516"/>
      <c r="KVW126" s="516"/>
      <c r="KVX126" s="516"/>
      <c r="KVY126" s="516"/>
      <c r="KVZ126" s="516"/>
      <c r="KWA126" s="516"/>
      <c r="KWB126" s="516"/>
      <c r="KWC126" s="516"/>
      <c r="KWD126" s="516"/>
      <c r="KWE126" s="516"/>
      <c r="KWF126" s="516"/>
      <c r="KWG126" s="516"/>
      <c r="KWH126" s="516"/>
      <c r="KWI126" s="516"/>
      <c r="KWJ126" s="516"/>
      <c r="KWK126" s="516"/>
      <c r="KWL126" s="516"/>
      <c r="KWM126" s="516"/>
      <c r="KWN126" s="516"/>
      <c r="KWO126" s="516"/>
      <c r="KWP126" s="516"/>
      <c r="KWQ126" s="516"/>
      <c r="KWR126" s="516"/>
      <c r="KWS126" s="516"/>
      <c r="KWT126" s="516"/>
      <c r="KWU126" s="516"/>
      <c r="KWV126" s="516"/>
      <c r="KWW126" s="516"/>
      <c r="KWX126" s="516"/>
      <c r="KWY126" s="516"/>
      <c r="KWZ126" s="516"/>
      <c r="KXA126" s="516"/>
      <c r="KXB126" s="516"/>
      <c r="KXC126" s="516"/>
      <c r="KXD126" s="516"/>
      <c r="KXE126" s="516"/>
      <c r="KXF126" s="516"/>
      <c r="KXG126" s="516"/>
      <c r="KXH126" s="516"/>
      <c r="KXI126" s="516"/>
      <c r="KXJ126" s="516"/>
      <c r="KXK126" s="516"/>
      <c r="KXL126" s="516"/>
      <c r="KXM126" s="516"/>
      <c r="KXN126" s="516"/>
      <c r="KXO126" s="516"/>
      <c r="KXP126" s="516"/>
      <c r="KXQ126" s="516"/>
      <c r="KXR126" s="516"/>
      <c r="KXS126" s="516"/>
      <c r="KXT126" s="516"/>
      <c r="KXU126" s="516"/>
      <c r="KXV126" s="516"/>
      <c r="KXW126" s="516"/>
      <c r="KXX126" s="516"/>
      <c r="KXY126" s="516"/>
      <c r="KXZ126" s="516"/>
      <c r="KYA126" s="516"/>
      <c r="KYB126" s="516"/>
      <c r="KYC126" s="516"/>
      <c r="KYD126" s="516"/>
      <c r="KYE126" s="516"/>
      <c r="KYF126" s="516"/>
      <c r="KYG126" s="516"/>
      <c r="KYH126" s="516"/>
      <c r="KYI126" s="516"/>
      <c r="KYJ126" s="516"/>
      <c r="KYK126" s="516"/>
      <c r="KYL126" s="516"/>
      <c r="KYM126" s="516"/>
      <c r="KYN126" s="516"/>
      <c r="KYO126" s="516"/>
      <c r="KYP126" s="516"/>
      <c r="KYQ126" s="516"/>
      <c r="KYR126" s="516"/>
      <c r="KYS126" s="516"/>
      <c r="KYT126" s="516"/>
      <c r="KYU126" s="516"/>
      <c r="KYV126" s="516"/>
      <c r="KYW126" s="516"/>
      <c r="KYX126" s="516"/>
      <c r="KYY126" s="516"/>
      <c r="KYZ126" s="516"/>
      <c r="KZA126" s="516"/>
      <c r="KZB126" s="516"/>
      <c r="KZC126" s="516"/>
      <c r="KZD126" s="516"/>
      <c r="KZE126" s="516"/>
      <c r="KZF126" s="516"/>
      <c r="KZG126" s="516"/>
      <c r="KZH126" s="516"/>
      <c r="KZI126" s="516"/>
      <c r="KZJ126" s="516"/>
      <c r="KZK126" s="516"/>
      <c r="KZL126" s="516"/>
      <c r="KZM126" s="516"/>
      <c r="KZN126" s="516"/>
      <c r="KZO126" s="516"/>
      <c r="KZP126" s="516"/>
      <c r="KZQ126" s="516"/>
      <c r="KZR126" s="516"/>
      <c r="KZS126" s="516"/>
      <c r="KZT126" s="516"/>
      <c r="KZU126" s="516"/>
      <c r="KZV126" s="516"/>
      <c r="KZW126" s="516"/>
      <c r="KZX126" s="516"/>
      <c r="KZY126" s="516"/>
      <c r="KZZ126" s="516"/>
      <c r="LAA126" s="516"/>
      <c r="LAB126" s="516"/>
      <c r="LAC126" s="516"/>
      <c r="LAD126" s="516"/>
      <c r="LAE126" s="516"/>
      <c r="LAF126" s="516"/>
      <c r="LAG126" s="516"/>
      <c r="LAH126" s="516"/>
      <c r="LAI126" s="516"/>
      <c r="LAJ126" s="516"/>
      <c r="LAK126" s="516"/>
      <c r="LAL126" s="516"/>
      <c r="LAM126" s="516"/>
      <c r="LAN126" s="516"/>
      <c r="LAO126" s="516"/>
      <c r="LAP126" s="516"/>
      <c r="LAQ126" s="516"/>
      <c r="LAR126" s="516"/>
      <c r="LAS126" s="516"/>
      <c r="LAT126" s="516"/>
      <c r="LAU126" s="516"/>
      <c r="LAV126" s="516"/>
      <c r="LAW126" s="516"/>
      <c r="LAX126" s="516"/>
      <c r="LAY126" s="516"/>
      <c r="LAZ126" s="516"/>
      <c r="LBA126" s="516"/>
      <c r="LBB126" s="516"/>
      <c r="LBC126" s="516"/>
      <c r="LBD126" s="516"/>
      <c r="LBE126" s="516"/>
      <c r="LBF126" s="516"/>
      <c r="LBG126" s="516"/>
      <c r="LBH126" s="516"/>
      <c r="LBI126" s="516"/>
      <c r="LBJ126" s="516"/>
      <c r="LBK126" s="516"/>
      <c r="LBL126" s="516"/>
      <c r="LBM126" s="516"/>
      <c r="LBN126" s="516"/>
      <c r="LBO126" s="516"/>
      <c r="LBP126" s="516"/>
      <c r="LBQ126" s="516"/>
      <c r="LBR126" s="516"/>
      <c r="LBS126" s="516"/>
      <c r="LBT126" s="516"/>
      <c r="LBU126" s="516"/>
      <c r="LBV126" s="516"/>
      <c r="LBW126" s="516"/>
      <c r="LBX126" s="516"/>
      <c r="LBY126" s="516"/>
      <c r="LBZ126" s="516"/>
      <c r="LCA126" s="516"/>
      <c r="LCB126" s="516"/>
      <c r="LCC126" s="516"/>
      <c r="LCD126" s="516"/>
      <c r="LCE126" s="516"/>
      <c r="LCF126" s="516"/>
      <c r="LCG126" s="516"/>
      <c r="LCH126" s="516"/>
      <c r="LCI126" s="516"/>
      <c r="LCJ126" s="516"/>
      <c r="LCK126" s="516"/>
      <c r="LCL126" s="516"/>
      <c r="LCM126" s="516"/>
      <c r="LCN126" s="516"/>
      <c r="LCO126" s="516"/>
      <c r="LCP126" s="516"/>
      <c r="LCQ126" s="516"/>
      <c r="LCR126" s="516"/>
      <c r="LCS126" s="516"/>
      <c r="LCT126" s="516"/>
      <c r="LCU126" s="516"/>
      <c r="LCV126" s="516"/>
      <c r="LCW126" s="516"/>
      <c r="LCX126" s="516"/>
      <c r="LCY126" s="516"/>
      <c r="LCZ126" s="516"/>
      <c r="LDA126" s="516"/>
      <c r="LDB126" s="516"/>
      <c r="LDC126" s="516"/>
      <c r="LDD126" s="516"/>
      <c r="LDE126" s="516"/>
      <c r="LDF126" s="516"/>
      <c r="LDG126" s="516"/>
      <c r="LDH126" s="516"/>
      <c r="LDI126" s="516"/>
      <c r="LDJ126" s="516"/>
      <c r="LDK126" s="516"/>
      <c r="LDL126" s="516"/>
      <c r="LDM126" s="516"/>
      <c r="LDN126" s="516"/>
      <c r="LDO126" s="516"/>
      <c r="LDP126" s="516"/>
      <c r="LDQ126" s="516"/>
      <c r="LDR126" s="516"/>
      <c r="LDS126" s="516"/>
      <c r="LDT126" s="516"/>
      <c r="LDU126" s="516"/>
      <c r="LDV126" s="516"/>
      <c r="LDW126" s="516"/>
      <c r="LDX126" s="516"/>
      <c r="LDY126" s="516"/>
      <c r="LDZ126" s="516"/>
      <c r="LEA126" s="516"/>
      <c r="LEB126" s="516"/>
      <c r="LEC126" s="516"/>
      <c r="LED126" s="516"/>
      <c r="LEE126" s="516"/>
      <c r="LEF126" s="516"/>
      <c r="LEG126" s="516"/>
      <c r="LEH126" s="516"/>
      <c r="LEI126" s="516"/>
      <c r="LEJ126" s="516"/>
      <c r="LEK126" s="516"/>
      <c r="LEL126" s="516"/>
      <c r="LEM126" s="516"/>
      <c r="LEN126" s="516"/>
      <c r="LEO126" s="516"/>
      <c r="LEP126" s="516"/>
      <c r="LEQ126" s="516"/>
      <c r="LER126" s="516"/>
      <c r="LES126" s="516"/>
      <c r="LET126" s="516"/>
      <c r="LEU126" s="516"/>
      <c r="LEV126" s="516"/>
      <c r="LEW126" s="516"/>
      <c r="LEX126" s="516"/>
      <c r="LEY126" s="516"/>
      <c r="LEZ126" s="516"/>
      <c r="LFA126" s="516"/>
      <c r="LFB126" s="516"/>
      <c r="LFC126" s="516"/>
      <c r="LFD126" s="516"/>
      <c r="LFE126" s="516"/>
      <c r="LFF126" s="516"/>
      <c r="LFG126" s="516"/>
      <c r="LFH126" s="516"/>
      <c r="LFI126" s="516"/>
      <c r="LFJ126" s="516"/>
      <c r="LFK126" s="516"/>
      <c r="LFL126" s="516"/>
      <c r="LFM126" s="516"/>
      <c r="LFN126" s="516"/>
      <c r="LFO126" s="516"/>
      <c r="LFP126" s="516"/>
      <c r="LFQ126" s="516"/>
      <c r="LFR126" s="516"/>
      <c r="LFS126" s="516"/>
      <c r="LFT126" s="516"/>
      <c r="LFU126" s="516"/>
      <c r="LFV126" s="516"/>
      <c r="LFW126" s="516"/>
      <c r="LFX126" s="516"/>
      <c r="LFY126" s="516"/>
      <c r="LFZ126" s="516"/>
      <c r="LGA126" s="516"/>
      <c r="LGB126" s="516"/>
      <c r="LGC126" s="516"/>
      <c r="LGD126" s="516"/>
      <c r="LGE126" s="516"/>
      <c r="LGF126" s="516"/>
      <c r="LGG126" s="516"/>
      <c r="LGH126" s="516"/>
      <c r="LGI126" s="516"/>
      <c r="LGJ126" s="516"/>
      <c r="LGK126" s="516"/>
      <c r="LGL126" s="516"/>
      <c r="LGM126" s="516"/>
      <c r="LGN126" s="516"/>
      <c r="LGO126" s="516"/>
      <c r="LGP126" s="516"/>
      <c r="LGQ126" s="516"/>
      <c r="LGR126" s="516"/>
      <c r="LGS126" s="516"/>
      <c r="LGT126" s="516"/>
      <c r="LGU126" s="516"/>
      <c r="LGV126" s="516"/>
      <c r="LGW126" s="516"/>
      <c r="LGX126" s="516"/>
      <c r="LGY126" s="516"/>
      <c r="LGZ126" s="516"/>
      <c r="LHA126" s="516"/>
      <c r="LHB126" s="516"/>
      <c r="LHC126" s="516"/>
      <c r="LHD126" s="516"/>
      <c r="LHE126" s="516"/>
      <c r="LHF126" s="516"/>
      <c r="LHG126" s="516"/>
      <c r="LHH126" s="516"/>
      <c r="LHI126" s="516"/>
      <c r="LHJ126" s="516"/>
      <c r="LHK126" s="516"/>
      <c r="LHL126" s="516"/>
      <c r="LHM126" s="516"/>
      <c r="LHN126" s="516"/>
      <c r="LHO126" s="516"/>
      <c r="LHP126" s="516"/>
      <c r="LHQ126" s="516"/>
      <c r="LHR126" s="516"/>
      <c r="LHS126" s="516"/>
      <c r="LHT126" s="516"/>
      <c r="LHU126" s="516"/>
      <c r="LHV126" s="516"/>
      <c r="LHW126" s="516"/>
      <c r="LHX126" s="516"/>
      <c r="LHY126" s="516"/>
      <c r="LHZ126" s="516"/>
      <c r="LIA126" s="516"/>
      <c r="LIB126" s="516"/>
      <c r="LIC126" s="516"/>
      <c r="LID126" s="516"/>
      <c r="LIE126" s="516"/>
      <c r="LIF126" s="516"/>
      <c r="LIG126" s="516"/>
      <c r="LIH126" s="516"/>
      <c r="LII126" s="516"/>
      <c r="LIJ126" s="516"/>
      <c r="LIK126" s="516"/>
      <c r="LIL126" s="516"/>
      <c r="LIM126" s="516"/>
      <c r="LIN126" s="516"/>
      <c r="LIO126" s="516"/>
      <c r="LIP126" s="516"/>
      <c r="LIQ126" s="516"/>
      <c r="LIR126" s="516"/>
      <c r="LIS126" s="516"/>
      <c r="LIT126" s="516"/>
      <c r="LIU126" s="516"/>
      <c r="LIV126" s="516"/>
      <c r="LIW126" s="516"/>
      <c r="LIX126" s="516"/>
      <c r="LIY126" s="516"/>
      <c r="LIZ126" s="516"/>
      <c r="LJA126" s="516"/>
      <c r="LJB126" s="516"/>
      <c r="LJC126" s="516"/>
      <c r="LJD126" s="516"/>
      <c r="LJE126" s="516"/>
      <c r="LJF126" s="516"/>
      <c r="LJG126" s="516"/>
      <c r="LJH126" s="516"/>
      <c r="LJI126" s="516"/>
      <c r="LJJ126" s="516"/>
      <c r="LJK126" s="516"/>
      <c r="LJL126" s="516"/>
      <c r="LJM126" s="516"/>
      <c r="LJN126" s="516"/>
      <c r="LJO126" s="516"/>
      <c r="LJP126" s="516"/>
      <c r="LJQ126" s="516"/>
      <c r="LJR126" s="516"/>
      <c r="LJS126" s="516"/>
      <c r="LJT126" s="516"/>
      <c r="LJU126" s="516"/>
      <c r="LJV126" s="516"/>
      <c r="LJW126" s="516"/>
      <c r="LJX126" s="516"/>
      <c r="LJY126" s="516"/>
      <c r="LJZ126" s="516"/>
      <c r="LKA126" s="516"/>
      <c r="LKB126" s="516"/>
      <c r="LKC126" s="516"/>
      <c r="LKD126" s="516"/>
      <c r="LKE126" s="516"/>
      <c r="LKF126" s="516"/>
      <c r="LKG126" s="516"/>
      <c r="LKH126" s="516"/>
      <c r="LKI126" s="516"/>
      <c r="LKJ126" s="516"/>
      <c r="LKK126" s="516"/>
      <c r="LKL126" s="516"/>
      <c r="LKM126" s="516"/>
      <c r="LKN126" s="516"/>
      <c r="LKO126" s="516"/>
      <c r="LKP126" s="516"/>
      <c r="LKQ126" s="516"/>
      <c r="LKR126" s="516"/>
      <c r="LKS126" s="516"/>
      <c r="LKT126" s="516"/>
      <c r="LKU126" s="516"/>
      <c r="LKV126" s="516"/>
      <c r="LKW126" s="516"/>
      <c r="LKX126" s="516"/>
      <c r="LKY126" s="516"/>
      <c r="LKZ126" s="516"/>
      <c r="LLA126" s="516"/>
      <c r="LLB126" s="516"/>
      <c r="LLC126" s="516"/>
      <c r="LLD126" s="516"/>
      <c r="LLE126" s="516"/>
      <c r="LLF126" s="516"/>
      <c r="LLG126" s="516"/>
      <c r="LLH126" s="516"/>
      <c r="LLI126" s="516"/>
      <c r="LLJ126" s="516"/>
      <c r="LLK126" s="516"/>
      <c r="LLL126" s="516"/>
      <c r="LLM126" s="516"/>
      <c r="LLN126" s="516"/>
      <c r="LLO126" s="516"/>
      <c r="LLP126" s="516"/>
      <c r="LLQ126" s="516"/>
      <c r="LLR126" s="516"/>
      <c r="LLS126" s="516"/>
      <c r="LLT126" s="516"/>
      <c r="LLU126" s="516"/>
      <c r="LLV126" s="516"/>
      <c r="LLW126" s="516"/>
      <c r="LLX126" s="516"/>
      <c r="LLY126" s="516"/>
      <c r="LLZ126" s="516"/>
      <c r="LMA126" s="516"/>
      <c r="LMB126" s="516"/>
      <c r="LMC126" s="516"/>
      <c r="LMD126" s="516"/>
      <c r="LME126" s="516"/>
      <c r="LMF126" s="516"/>
      <c r="LMG126" s="516"/>
      <c r="LMH126" s="516"/>
      <c r="LMI126" s="516"/>
      <c r="LMJ126" s="516"/>
      <c r="LMK126" s="516"/>
      <c r="LML126" s="516"/>
      <c r="LMM126" s="516"/>
      <c r="LMN126" s="516"/>
      <c r="LMO126" s="516"/>
      <c r="LMP126" s="516"/>
      <c r="LMQ126" s="516"/>
      <c r="LMR126" s="516"/>
      <c r="LMS126" s="516"/>
      <c r="LMT126" s="516"/>
      <c r="LMU126" s="516"/>
      <c r="LMV126" s="516"/>
      <c r="LMW126" s="516"/>
      <c r="LMX126" s="516"/>
      <c r="LMY126" s="516"/>
      <c r="LMZ126" s="516"/>
      <c r="LNA126" s="516"/>
      <c r="LNB126" s="516"/>
      <c r="LNC126" s="516"/>
      <c r="LND126" s="516"/>
      <c r="LNE126" s="516"/>
      <c r="LNF126" s="516"/>
      <c r="LNG126" s="516"/>
      <c r="LNH126" s="516"/>
      <c r="LNI126" s="516"/>
      <c r="LNJ126" s="516"/>
      <c r="LNK126" s="516"/>
      <c r="LNL126" s="516"/>
      <c r="LNM126" s="516"/>
      <c r="LNN126" s="516"/>
      <c r="LNO126" s="516"/>
      <c r="LNP126" s="516"/>
      <c r="LNQ126" s="516"/>
      <c r="LNR126" s="516"/>
      <c r="LNS126" s="516"/>
      <c r="LNT126" s="516"/>
      <c r="LNU126" s="516"/>
      <c r="LNV126" s="516"/>
      <c r="LNW126" s="516"/>
      <c r="LNX126" s="516"/>
      <c r="LNY126" s="516"/>
      <c r="LNZ126" s="516"/>
      <c r="LOA126" s="516"/>
      <c r="LOB126" s="516"/>
      <c r="LOC126" s="516"/>
      <c r="LOD126" s="516"/>
      <c r="LOE126" s="516"/>
      <c r="LOF126" s="516"/>
      <c r="LOG126" s="516"/>
      <c r="LOH126" s="516"/>
      <c r="LOI126" s="516"/>
      <c r="LOJ126" s="516"/>
      <c r="LOK126" s="516"/>
      <c r="LOL126" s="516"/>
      <c r="LOM126" s="516"/>
      <c r="LON126" s="516"/>
      <c r="LOO126" s="516"/>
      <c r="LOP126" s="516"/>
      <c r="LOQ126" s="516"/>
      <c r="LOR126" s="516"/>
      <c r="LOS126" s="516"/>
      <c r="LOT126" s="516"/>
      <c r="LOU126" s="516"/>
      <c r="LOV126" s="516"/>
      <c r="LOW126" s="516"/>
      <c r="LOX126" s="516"/>
      <c r="LOY126" s="516"/>
      <c r="LOZ126" s="516"/>
      <c r="LPA126" s="516"/>
      <c r="LPB126" s="516"/>
      <c r="LPC126" s="516"/>
      <c r="LPD126" s="516"/>
      <c r="LPE126" s="516"/>
      <c r="LPF126" s="516"/>
      <c r="LPG126" s="516"/>
      <c r="LPH126" s="516"/>
      <c r="LPI126" s="516"/>
      <c r="LPJ126" s="516"/>
      <c r="LPK126" s="516"/>
      <c r="LPL126" s="516"/>
      <c r="LPM126" s="516"/>
      <c r="LPN126" s="516"/>
      <c r="LPO126" s="516"/>
      <c r="LPP126" s="516"/>
      <c r="LPQ126" s="516"/>
      <c r="LPR126" s="516"/>
      <c r="LPS126" s="516"/>
      <c r="LPT126" s="516"/>
      <c r="LPU126" s="516"/>
      <c r="LPV126" s="516"/>
      <c r="LPW126" s="516"/>
      <c r="LPX126" s="516"/>
      <c r="LPY126" s="516"/>
      <c r="LPZ126" s="516"/>
      <c r="LQA126" s="516"/>
      <c r="LQB126" s="516"/>
      <c r="LQC126" s="516"/>
      <c r="LQD126" s="516"/>
      <c r="LQE126" s="516"/>
      <c r="LQF126" s="516"/>
      <c r="LQG126" s="516"/>
      <c r="LQH126" s="516"/>
      <c r="LQI126" s="516"/>
      <c r="LQJ126" s="516"/>
      <c r="LQK126" s="516"/>
      <c r="LQL126" s="516"/>
      <c r="LQM126" s="516"/>
      <c r="LQN126" s="516"/>
      <c r="LQO126" s="516"/>
      <c r="LQP126" s="516"/>
      <c r="LQQ126" s="516"/>
      <c r="LQR126" s="516"/>
      <c r="LQS126" s="516"/>
      <c r="LQT126" s="516"/>
      <c r="LQU126" s="516"/>
      <c r="LQV126" s="516"/>
      <c r="LQW126" s="516"/>
      <c r="LQX126" s="516"/>
      <c r="LQY126" s="516"/>
      <c r="LQZ126" s="516"/>
      <c r="LRA126" s="516"/>
      <c r="LRB126" s="516"/>
      <c r="LRC126" s="516"/>
      <c r="LRD126" s="516"/>
      <c r="LRE126" s="516"/>
      <c r="LRF126" s="516"/>
      <c r="LRG126" s="516"/>
      <c r="LRH126" s="516"/>
      <c r="LRI126" s="516"/>
      <c r="LRJ126" s="516"/>
      <c r="LRK126" s="516"/>
      <c r="LRL126" s="516"/>
      <c r="LRM126" s="516"/>
      <c r="LRN126" s="516"/>
      <c r="LRO126" s="516"/>
      <c r="LRP126" s="516"/>
      <c r="LRQ126" s="516"/>
      <c r="LRR126" s="516"/>
      <c r="LRS126" s="516"/>
      <c r="LRT126" s="516"/>
      <c r="LRU126" s="516"/>
      <c r="LRV126" s="516"/>
      <c r="LRW126" s="516"/>
      <c r="LRX126" s="516"/>
      <c r="LRY126" s="516"/>
      <c r="LRZ126" s="516"/>
      <c r="LSA126" s="516"/>
      <c r="LSB126" s="516"/>
      <c r="LSC126" s="516"/>
      <c r="LSD126" s="516"/>
      <c r="LSE126" s="516"/>
      <c r="LSF126" s="516"/>
      <c r="LSG126" s="516"/>
      <c r="LSH126" s="516"/>
      <c r="LSI126" s="516"/>
      <c r="LSJ126" s="516"/>
      <c r="LSK126" s="516"/>
      <c r="LSL126" s="516"/>
      <c r="LSM126" s="516"/>
      <c r="LSN126" s="516"/>
      <c r="LSO126" s="516"/>
      <c r="LSP126" s="516"/>
      <c r="LSQ126" s="516"/>
      <c r="LSR126" s="516"/>
      <c r="LSS126" s="516"/>
      <c r="LST126" s="516"/>
      <c r="LSU126" s="516"/>
      <c r="LSV126" s="516"/>
      <c r="LSW126" s="516"/>
      <c r="LSX126" s="516"/>
      <c r="LSY126" s="516"/>
      <c r="LSZ126" s="516"/>
      <c r="LTA126" s="516"/>
      <c r="LTB126" s="516"/>
      <c r="LTC126" s="516"/>
      <c r="LTD126" s="516"/>
      <c r="LTE126" s="516"/>
      <c r="LTF126" s="516"/>
      <c r="LTG126" s="516"/>
      <c r="LTH126" s="516"/>
      <c r="LTI126" s="516"/>
      <c r="LTJ126" s="516"/>
      <c r="LTK126" s="516"/>
      <c r="LTL126" s="516"/>
      <c r="LTM126" s="516"/>
      <c r="LTN126" s="516"/>
      <c r="LTO126" s="516"/>
      <c r="LTP126" s="516"/>
      <c r="LTQ126" s="516"/>
      <c r="LTR126" s="516"/>
      <c r="LTS126" s="516"/>
      <c r="LTT126" s="516"/>
      <c r="LTU126" s="516"/>
      <c r="LTV126" s="516"/>
      <c r="LTW126" s="516"/>
      <c r="LTX126" s="516"/>
      <c r="LTY126" s="516"/>
      <c r="LTZ126" s="516"/>
      <c r="LUA126" s="516"/>
      <c r="LUB126" s="516"/>
      <c r="LUC126" s="516"/>
      <c r="LUD126" s="516"/>
      <c r="LUE126" s="516"/>
      <c r="LUF126" s="516"/>
      <c r="LUG126" s="516"/>
      <c r="LUH126" s="516"/>
      <c r="LUI126" s="516"/>
      <c r="LUJ126" s="516"/>
      <c r="LUK126" s="516"/>
      <c r="LUL126" s="516"/>
      <c r="LUM126" s="516"/>
      <c r="LUN126" s="516"/>
      <c r="LUO126" s="516"/>
      <c r="LUP126" s="516"/>
      <c r="LUQ126" s="516"/>
      <c r="LUR126" s="516"/>
      <c r="LUS126" s="516"/>
      <c r="LUT126" s="516"/>
      <c r="LUU126" s="516"/>
      <c r="LUV126" s="516"/>
      <c r="LUW126" s="516"/>
      <c r="LUX126" s="516"/>
      <c r="LUY126" s="516"/>
      <c r="LUZ126" s="516"/>
      <c r="LVA126" s="516"/>
      <c r="LVB126" s="516"/>
      <c r="LVC126" s="516"/>
      <c r="LVD126" s="516"/>
      <c r="LVE126" s="516"/>
      <c r="LVF126" s="516"/>
      <c r="LVG126" s="516"/>
      <c r="LVH126" s="516"/>
      <c r="LVI126" s="516"/>
      <c r="LVJ126" s="516"/>
      <c r="LVK126" s="516"/>
      <c r="LVL126" s="516"/>
      <c r="LVM126" s="516"/>
      <c r="LVN126" s="516"/>
      <c r="LVO126" s="516"/>
      <c r="LVP126" s="516"/>
      <c r="LVQ126" s="516"/>
      <c r="LVR126" s="516"/>
      <c r="LVS126" s="516"/>
      <c r="LVT126" s="516"/>
      <c r="LVU126" s="516"/>
      <c r="LVV126" s="516"/>
      <c r="LVW126" s="516"/>
      <c r="LVX126" s="516"/>
      <c r="LVY126" s="516"/>
      <c r="LVZ126" s="516"/>
      <c r="LWA126" s="516"/>
      <c r="LWB126" s="516"/>
      <c r="LWC126" s="516"/>
      <c r="LWD126" s="516"/>
      <c r="LWE126" s="516"/>
      <c r="LWF126" s="516"/>
      <c r="LWG126" s="516"/>
      <c r="LWH126" s="516"/>
      <c r="LWI126" s="516"/>
      <c r="LWJ126" s="516"/>
      <c r="LWK126" s="516"/>
      <c r="LWL126" s="516"/>
      <c r="LWM126" s="516"/>
      <c r="LWN126" s="516"/>
      <c r="LWO126" s="516"/>
      <c r="LWP126" s="516"/>
      <c r="LWQ126" s="516"/>
      <c r="LWR126" s="516"/>
      <c r="LWS126" s="516"/>
      <c r="LWT126" s="516"/>
      <c r="LWU126" s="516"/>
      <c r="LWV126" s="516"/>
      <c r="LWW126" s="516"/>
      <c r="LWX126" s="516"/>
      <c r="LWY126" s="516"/>
      <c r="LWZ126" s="516"/>
      <c r="LXA126" s="516"/>
      <c r="LXB126" s="516"/>
      <c r="LXC126" s="516"/>
      <c r="LXD126" s="516"/>
      <c r="LXE126" s="516"/>
      <c r="LXF126" s="516"/>
      <c r="LXG126" s="516"/>
      <c r="LXH126" s="516"/>
      <c r="LXI126" s="516"/>
      <c r="LXJ126" s="516"/>
      <c r="LXK126" s="516"/>
      <c r="LXL126" s="516"/>
      <c r="LXM126" s="516"/>
      <c r="LXN126" s="516"/>
      <c r="LXO126" s="516"/>
      <c r="LXP126" s="516"/>
      <c r="LXQ126" s="516"/>
      <c r="LXR126" s="516"/>
      <c r="LXS126" s="516"/>
      <c r="LXT126" s="516"/>
      <c r="LXU126" s="516"/>
      <c r="LXV126" s="516"/>
      <c r="LXW126" s="516"/>
      <c r="LXX126" s="516"/>
      <c r="LXY126" s="516"/>
      <c r="LXZ126" s="516"/>
      <c r="LYA126" s="516"/>
      <c r="LYB126" s="516"/>
      <c r="LYC126" s="516"/>
      <c r="LYD126" s="516"/>
      <c r="LYE126" s="516"/>
      <c r="LYF126" s="516"/>
      <c r="LYG126" s="516"/>
      <c r="LYH126" s="516"/>
      <c r="LYI126" s="516"/>
      <c r="LYJ126" s="516"/>
      <c r="LYK126" s="516"/>
      <c r="LYL126" s="516"/>
      <c r="LYM126" s="516"/>
      <c r="LYN126" s="516"/>
      <c r="LYO126" s="516"/>
      <c r="LYP126" s="516"/>
      <c r="LYQ126" s="516"/>
      <c r="LYR126" s="516"/>
      <c r="LYS126" s="516"/>
      <c r="LYT126" s="516"/>
      <c r="LYU126" s="516"/>
      <c r="LYV126" s="516"/>
      <c r="LYW126" s="516"/>
      <c r="LYX126" s="516"/>
      <c r="LYY126" s="516"/>
      <c r="LYZ126" s="516"/>
      <c r="LZA126" s="516"/>
      <c r="LZB126" s="516"/>
      <c r="LZC126" s="516"/>
      <c r="LZD126" s="516"/>
      <c r="LZE126" s="516"/>
      <c r="LZF126" s="516"/>
      <c r="LZG126" s="516"/>
      <c r="LZH126" s="516"/>
      <c r="LZI126" s="516"/>
      <c r="LZJ126" s="516"/>
      <c r="LZK126" s="516"/>
      <c r="LZL126" s="516"/>
      <c r="LZM126" s="516"/>
      <c r="LZN126" s="516"/>
      <c r="LZO126" s="516"/>
      <c r="LZP126" s="516"/>
      <c r="LZQ126" s="516"/>
      <c r="LZR126" s="516"/>
      <c r="LZS126" s="516"/>
      <c r="LZT126" s="516"/>
      <c r="LZU126" s="516"/>
      <c r="LZV126" s="516"/>
      <c r="LZW126" s="516"/>
      <c r="LZX126" s="516"/>
      <c r="LZY126" s="516"/>
      <c r="LZZ126" s="516"/>
      <c r="MAA126" s="516"/>
      <c r="MAB126" s="516"/>
      <c r="MAC126" s="516"/>
      <c r="MAD126" s="516"/>
      <c r="MAE126" s="516"/>
      <c r="MAF126" s="516"/>
      <c r="MAG126" s="516"/>
      <c r="MAH126" s="516"/>
      <c r="MAI126" s="516"/>
      <c r="MAJ126" s="516"/>
      <c r="MAK126" s="516"/>
      <c r="MAL126" s="516"/>
      <c r="MAM126" s="516"/>
      <c r="MAN126" s="516"/>
      <c r="MAO126" s="516"/>
      <c r="MAP126" s="516"/>
      <c r="MAQ126" s="516"/>
      <c r="MAR126" s="516"/>
      <c r="MAS126" s="516"/>
      <c r="MAT126" s="516"/>
      <c r="MAU126" s="516"/>
      <c r="MAV126" s="516"/>
      <c r="MAW126" s="516"/>
      <c r="MAX126" s="516"/>
      <c r="MAY126" s="516"/>
      <c r="MAZ126" s="516"/>
      <c r="MBA126" s="516"/>
      <c r="MBB126" s="516"/>
      <c r="MBC126" s="516"/>
      <c r="MBD126" s="516"/>
      <c r="MBE126" s="516"/>
      <c r="MBF126" s="516"/>
      <c r="MBG126" s="516"/>
      <c r="MBH126" s="516"/>
      <c r="MBI126" s="516"/>
      <c r="MBJ126" s="516"/>
      <c r="MBK126" s="516"/>
      <c r="MBL126" s="516"/>
      <c r="MBM126" s="516"/>
      <c r="MBN126" s="516"/>
      <c r="MBO126" s="516"/>
      <c r="MBP126" s="516"/>
      <c r="MBQ126" s="516"/>
      <c r="MBR126" s="516"/>
      <c r="MBS126" s="516"/>
      <c r="MBT126" s="516"/>
      <c r="MBU126" s="516"/>
      <c r="MBV126" s="516"/>
      <c r="MBW126" s="516"/>
      <c r="MBX126" s="516"/>
      <c r="MBY126" s="516"/>
      <c r="MBZ126" s="516"/>
      <c r="MCA126" s="516"/>
      <c r="MCB126" s="516"/>
      <c r="MCC126" s="516"/>
      <c r="MCD126" s="516"/>
      <c r="MCE126" s="516"/>
      <c r="MCF126" s="516"/>
      <c r="MCG126" s="516"/>
      <c r="MCH126" s="516"/>
      <c r="MCI126" s="516"/>
      <c r="MCJ126" s="516"/>
      <c r="MCK126" s="516"/>
      <c r="MCL126" s="516"/>
      <c r="MCM126" s="516"/>
      <c r="MCN126" s="516"/>
      <c r="MCO126" s="516"/>
      <c r="MCP126" s="516"/>
      <c r="MCQ126" s="516"/>
      <c r="MCR126" s="516"/>
      <c r="MCS126" s="516"/>
      <c r="MCT126" s="516"/>
      <c r="MCU126" s="516"/>
      <c r="MCV126" s="516"/>
      <c r="MCW126" s="516"/>
      <c r="MCX126" s="516"/>
      <c r="MCY126" s="516"/>
      <c r="MCZ126" s="516"/>
      <c r="MDA126" s="516"/>
      <c r="MDB126" s="516"/>
      <c r="MDC126" s="516"/>
      <c r="MDD126" s="516"/>
      <c r="MDE126" s="516"/>
      <c r="MDF126" s="516"/>
      <c r="MDG126" s="516"/>
      <c r="MDH126" s="516"/>
      <c r="MDI126" s="516"/>
      <c r="MDJ126" s="516"/>
      <c r="MDK126" s="516"/>
      <c r="MDL126" s="516"/>
      <c r="MDM126" s="516"/>
      <c r="MDN126" s="516"/>
      <c r="MDO126" s="516"/>
      <c r="MDP126" s="516"/>
      <c r="MDQ126" s="516"/>
      <c r="MDR126" s="516"/>
      <c r="MDS126" s="516"/>
      <c r="MDT126" s="516"/>
      <c r="MDU126" s="516"/>
      <c r="MDV126" s="516"/>
      <c r="MDW126" s="516"/>
      <c r="MDX126" s="516"/>
      <c r="MDY126" s="516"/>
      <c r="MDZ126" s="516"/>
      <c r="MEA126" s="516"/>
      <c r="MEB126" s="516"/>
      <c r="MEC126" s="516"/>
      <c r="MED126" s="516"/>
      <c r="MEE126" s="516"/>
      <c r="MEF126" s="516"/>
      <c r="MEG126" s="516"/>
      <c r="MEH126" s="516"/>
      <c r="MEI126" s="516"/>
      <c r="MEJ126" s="516"/>
      <c r="MEK126" s="516"/>
      <c r="MEL126" s="516"/>
      <c r="MEM126" s="516"/>
      <c r="MEN126" s="516"/>
      <c r="MEO126" s="516"/>
      <c r="MEP126" s="516"/>
      <c r="MEQ126" s="516"/>
      <c r="MER126" s="516"/>
      <c r="MES126" s="516"/>
      <c r="MET126" s="516"/>
      <c r="MEU126" s="516"/>
      <c r="MEV126" s="516"/>
      <c r="MEW126" s="516"/>
      <c r="MEX126" s="516"/>
      <c r="MEY126" s="516"/>
      <c r="MEZ126" s="516"/>
      <c r="MFA126" s="516"/>
      <c r="MFB126" s="516"/>
      <c r="MFC126" s="516"/>
      <c r="MFD126" s="516"/>
      <c r="MFE126" s="516"/>
      <c r="MFF126" s="516"/>
      <c r="MFG126" s="516"/>
      <c r="MFH126" s="516"/>
      <c r="MFI126" s="516"/>
      <c r="MFJ126" s="516"/>
      <c r="MFK126" s="516"/>
      <c r="MFL126" s="516"/>
      <c r="MFM126" s="516"/>
      <c r="MFN126" s="516"/>
      <c r="MFO126" s="516"/>
      <c r="MFP126" s="516"/>
      <c r="MFQ126" s="516"/>
      <c r="MFR126" s="516"/>
      <c r="MFS126" s="516"/>
      <c r="MFT126" s="516"/>
      <c r="MFU126" s="516"/>
      <c r="MFV126" s="516"/>
      <c r="MFW126" s="516"/>
      <c r="MFX126" s="516"/>
      <c r="MFY126" s="516"/>
      <c r="MFZ126" s="516"/>
      <c r="MGA126" s="516"/>
      <c r="MGB126" s="516"/>
      <c r="MGC126" s="516"/>
      <c r="MGD126" s="516"/>
      <c r="MGE126" s="516"/>
      <c r="MGF126" s="516"/>
      <c r="MGG126" s="516"/>
      <c r="MGH126" s="516"/>
      <c r="MGI126" s="516"/>
      <c r="MGJ126" s="516"/>
      <c r="MGK126" s="516"/>
      <c r="MGL126" s="516"/>
      <c r="MGM126" s="516"/>
      <c r="MGN126" s="516"/>
      <c r="MGO126" s="516"/>
      <c r="MGP126" s="516"/>
      <c r="MGQ126" s="516"/>
      <c r="MGR126" s="516"/>
      <c r="MGS126" s="516"/>
      <c r="MGT126" s="516"/>
      <c r="MGU126" s="516"/>
      <c r="MGV126" s="516"/>
      <c r="MGW126" s="516"/>
      <c r="MGX126" s="516"/>
      <c r="MGY126" s="516"/>
      <c r="MGZ126" s="516"/>
      <c r="MHA126" s="516"/>
      <c r="MHB126" s="516"/>
      <c r="MHC126" s="516"/>
      <c r="MHD126" s="516"/>
      <c r="MHE126" s="516"/>
      <c r="MHF126" s="516"/>
      <c r="MHG126" s="516"/>
      <c r="MHH126" s="516"/>
      <c r="MHI126" s="516"/>
      <c r="MHJ126" s="516"/>
      <c r="MHK126" s="516"/>
      <c r="MHL126" s="516"/>
      <c r="MHM126" s="516"/>
      <c r="MHN126" s="516"/>
      <c r="MHO126" s="516"/>
      <c r="MHP126" s="516"/>
      <c r="MHQ126" s="516"/>
      <c r="MHR126" s="516"/>
      <c r="MHS126" s="516"/>
      <c r="MHT126" s="516"/>
      <c r="MHU126" s="516"/>
      <c r="MHV126" s="516"/>
      <c r="MHW126" s="516"/>
      <c r="MHX126" s="516"/>
      <c r="MHY126" s="516"/>
      <c r="MHZ126" s="516"/>
      <c r="MIA126" s="516"/>
      <c r="MIB126" s="516"/>
      <c r="MIC126" s="516"/>
      <c r="MID126" s="516"/>
      <c r="MIE126" s="516"/>
      <c r="MIF126" s="516"/>
      <c r="MIG126" s="516"/>
      <c r="MIH126" s="516"/>
      <c r="MII126" s="516"/>
      <c r="MIJ126" s="516"/>
      <c r="MIK126" s="516"/>
      <c r="MIL126" s="516"/>
      <c r="MIM126" s="516"/>
      <c r="MIN126" s="516"/>
      <c r="MIO126" s="516"/>
      <c r="MIP126" s="516"/>
      <c r="MIQ126" s="516"/>
      <c r="MIR126" s="516"/>
      <c r="MIS126" s="516"/>
      <c r="MIT126" s="516"/>
      <c r="MIU126" s="516"/>
      <c r="MIV126" s="516"/>
      <c r="MIW126" s="516"/>
      <c r="MIX126" s="516"/>
      <c r="MIY126" s="516"/>
      <c r="MIZ126" s="516"/>
      <c r="MJA126" s="516"/>
      <c r="MJB126" s="516"/>
      <c r="MJC126" s="516"/>
      <c r="MJD126" s="516"/>
      <c r="MJE126" s="516"/>
      <c r="MJF126" s="516"/>
      <c r="MJG126" s="516"/>
      <c r="MJH126" s="516"/>
      <c r="MJI126" s="516"/>
      <c r="MJJ126" s="516"/>
      <c r="MJK126" s="516"/>
      <c r="MJL126" s="516"/>
      <c r="MJM126" s="516"/>
      <c r="MJN126" s="516"/>
      <c r="MJO126" s="516"/>
      <c r="MJP126" s="516"/>
      <c r="MJQ126" s="516"/>
      <c r="MJR126" s="516"/>
      <c r="MJS126" s="516"/>
      <c r="MJT126" s="516"/>
      <c r="MJU126" s="516"/>
      <c r="MJV126" s="516"/>
      <c r="MJW126" s="516"/>
      <c r="MJX126" s="516"/>
      <c r="MJY126" s="516"/>
      <c r="MJZ126" s="516"/>
      <c r="MKA126" s="516"/>
      <c r="MKB126" s="516"/>
      <c r="MKC126" s="516"/>
      <c r="MKD126" s="516"/>
      <c r="MKE126" s="516"/>
      <c r="MKF126" s="516"/>
      <c r="MKG126" s="516"/>
      <c r="MKH126" s="516"/>
      <c r="MKI126" s="516"/>
      <c r="MKJ126" s="516"/>
      <c r="MKK126" s="516"/>
      <c r="MKL126" s="516"/>
      <c r="MKM126" s="516"/>
      <c r="MKN126" s="516"/>
      <c r="MKO126" s="516"/>
      <c r="MKP126" s="516"/>
      <c r="MKQ126" s="516"/>
      <c r="MKR126" s="516"/>
      <c r="MKS126" s="516"/>
      <c r="MKT126" s="516"/>
      <c r="MKU126" s="516"/>
      <c r="MKV126" s="516"/>
      <c r="MKW126" s="516"/>
      <c r="MKX126" s="516"/>
      <c r="MKY126" s="516"/>
      <c r="MKZ126" s="516"/>
      <c r="MLA126" s="516"/>
      <c r="MLB126" s="516"/>
      <c r="MLC126" s="516"/>
      <c r="MLD126" s="516"/>
      <c r="MLE126" s="516"/>
      <c r="MLF126" s="516"/>
      <c r="MLG126" s="516"/>
      <c r="MLH126" s="516"/>
      <c r="MLI126" s="516"/>
      <c r="MLJ126" s="516"/>
      <c r="MLK126" s="516"/>
      <c r="MLL126" s="516"/>
      <c r="MLM126" s="516"/>
      <c r="MLN126" s="516"/>
      <c r="MLO126" s="516"/>
      <c r="MLP126" s="516"/>
      <c r="MLQ126" s="516"/>
      <c r="MLR126" s="516"/>
      <c r="MLS126" s="516"/>
      <c r="MLT126" s="516"/>
      <c r="MLU126" s="516"/>
      <c r="MLV126" s="516"/>
      <c r="MLW126" s="516"/>
      <c r="MLX126" s="516"/>
      <c r="MLY126" s="516"/>
      <c r="MLZ126" s="516"/>
      <c r="MMA126" s="516"/>
      <c r="MMB126" s="516"/>
      <c r="MMC126" s="516"/>
      <c r="MMD126" s="516"/>
      <c r="MME126" s="516"/>
      <c r="MMF126" s="516"/>
      <c r="MMG126" s="516"/>
      <c r="MMH126" s="516"/>
      <c r="MMI126" s="516"/>
      <c r="MMJ126" s="516"/>
      <c r="MMK126" s="516"/>
      <c r="MML126" s="516"/>
      <c r="MMM126" s="516"/>
      <c r="MMN126" s="516"/>
      <c r="MMO126" s="516"/>
      <c r="MMP126" s="516"/>
      <c r="MMQ126" s="516"/>
      <c r="MMR126" s="516"/>
      <c r="MMS126" s="516"/>
      <c r="MMT126" s="516"/>
      <c r="MMU126" s="516"/>
      <c r="MMV126" s="516"/>
      <c r="MMW126" s="516"/>
      <c r="MMX126" s="516"/>
      <c r="MMY126" s="516"/>
      <c r="MMZ126" s="516"/>
      <c r="MNA126" s="516"/>
      <c r="MNB126" s="516"/>
      <c r="MNC126" s="516"/>
      <c r="MND126" s="516"/>
      <c r="MNE126" s="516"/>
      <c r="MNF126" s="516"/>
      <c r="MNG126" s="516"/>
      <c r="MNH126" s="516"/>
      <c r="MNI126" s="516"/>
      <c r="MNJ126" s="516"/>
      <c r="MNK126" s="516"/>
      <c r="MNL126" s="516"/>
      <c r="MNM126" s="516"/>
      <c r="MNN126" s="516"/>
      <c r="MNO126" s="516"/>
      <c r="MNP126" s="516"/>
      <c r="MNQ126" s="516"/>
      <c r="MNR126" s="516"/>
      <c r="MNS126" s="516"/>
      <c r="MNT126" s="516"/>
      <c r="MNU126" s="516"/>
      <c r="MNV126" s="516"/>
      <c r="MNW126" s="516"/>
      <c r="MNX126" s="516"/>
      <c r="MNY126" s="516"/>
      <c r="MNZ126" s="516"/>
      <c r="MOA126" s="516"/>
      <c r="MOB126" s="516"/>
      <c r="MOC126" s="516"/>
      <c r="MOD126" s="516"/>
      <c r="MOE126" s="516"/>
      <c r="MOF126" s="516"/>
      <c r="MOG126" s="516"/>
      <c r="MOH126" s="516"/>
      <c r="MOI126" s="516"/>
      <c r="MOJ126" s="516"/>
      <c r="MOK126" s="516"/>
      <c r="MOL126" s="516"/>
      <c r="MOM126" s="516"/>
      <c r="MON126" s="516"/>
      <c r="MOO126" s="516"/>
      <c r="MOP126" s="516"/>
      <c r="MOQ126" s="516"/>
      <c r="MOR126" s="516"/>
      <c r="MOS126" s="516"/>
      <c r="MOT126" s="516"/>
      <c r="MOU126" s="516"/>
      <c r="MOV126" s="516"/>
      <c r="MOW126" s="516"/>
      <c r="MOX126" s="516"/>
      <c r="MOY126" s="516"/>
      <c r="MOZ126" s="516"/>
      <c r="MPA126" s="516"/>
      <c r="MPB126" s="516"/>
      <c r="MPC126" s="516"/>
      <c r="MPD126" s="516"/>
      <c r="MPE126" s="516"/>
      <c r="MPF126" s="516"/>
      <c r="MPG126" s="516"/>
      <c r="MPH126" s="516"/>
      <c r="MPI126" s="516"/>
      <c r="MPJ126" s="516"/>
      <c r="MPK126" s="516"/>
      <c r="MPL126" s="516"/>
      <c r="MPM126" s="516"/>
      <c r="MPN126" s="516"/>
      <c r="MPO126" s="516"/>
      <c r="MPP126" s="516"/>
      <c r="MPQ126" s="516"/>
      <c r="MPR126" s="516"/>
      <c r="MPS126" s="516"/>
      <c r="MPT126" s="516"/>
      <c r="MPU126" s="516"/>
      <c r="MPV126" s="516"/>
      <c r="MPW126" s="516"/>
      <c r="MPX126" s="516"/>
      <c r="MPY126" s="516"/>
      <c r="MPZ126" s="516"/>
      <c r="MQA126" s="516"/>
      <c r="MQB126" s="516"/>
      <c r="MQC126" s="516"/>
      <c r="MQD126" s="516"/>
      <c r="MQE126" s="516"/>
      <c r="MQF126" s="516"/>
      <c r="MQG126" s="516"/>
      <c r="MQH126" s="516"/>
      <c r="MQI126" s="516"/>
      <c r="MQJ126" s="516"/>
      <c r="MQK126" s="516"/>
      <c r="MQL126" s="516"/>
      <c r="MQM126" s="516"/>
      <c r="MQN126" s="516"/>
      <c r="MQO126" s="516"/>
      <c r="MQP126" s="516"/>
      <c r="MQQ126" s="516"/>
      <c r="MQR126" s="516"/>
      <c r="MQS126" s="516"/>
      <c r="MQT126" s="516"/>
      <c r="MQU126" s="516"/>
      <c r="MQV126" s="516"/>
      <c r="MQW126" s="516"/>
      <c r="MQX126" s="516"/>
      <c r="MQY126" s="516"/>
      <c r="MQZ126" s="516"/>
      <c r="MRA126" s="516"/>
      <c r="MRB126" s="516"/>
      <c r="MRC126" s="516"/>
      <c r="MRD126" s="516"/>
      <c r="MRE126" s="516"/>
      <c r="MRF126" s="516"/>
      <c r="MRG126" s="516"/>
      <c r="MRH126" s="516"/>
      <c r="MRI126" s="516"/>
      <c r="MRJ126" s="516"/>
      <c r="MRK126" s="516"/>
      <c r="MRL126" s="516"/>
      <c r="MRM126" s="516"/>
      <c r="MRN126" s="516"/>
      <c r="MRO126" s="516"/>
      <c r="MRP126" s="516"/>
      <c r="MRQ126" s="516"/>
      <c r="MRR126" s="516"/>
      <c r="MRS126" s="516"/>
      <c r="MRT126" s="516"/>
      <c r="MRU126" s="516"/>
      <c r="MRV126" s="516"/>
      <c r="MRW126" s="516"/>
      <c r="MRX126" s="516"/>
      <c r="MRY126" s="516"/>
      <c r="MRZ126" s="516"/>
      <c r="MSA126" s="516"/>
      <c r="MSB126" s="516"/>
      <c r="MSC126" s="516"/>
      <c r="MSD126" s="516"/>
      <c r="MSE126" s="516"/>
      <c r="MSF126" s="516"/>
      <c r="MSG126" s="516"/>
      <c r="MSH126" s="516"/>
      <c r="MSI126" s="516"/>
      <c r="MSJ126" s="516"/>
      <c r="MSK126" s="516"/>
      <c r="MSL126" s="516"/>
      <c r="MSM126" s="516"/>
      <c r="MSN126" s="516"/>
      <c r="MSO126" s="516"/>
      <c r="MSP126" s="516"/>
      <c r="MSQ126" s="516"/>
      <c r="MSR126" s="516"/>
      <c r="MSS126" s="516"/>
      <c r="MST126" s="516"/>
      <c r="MSU126" s="516"/>
      <c r="MSV126" s="516"/>
      <c r="MSW126" s="516"/>
      <c r="MSX126" s="516"/>
      <c r="MSY126" s="516"/>
      <c r="MSZ126" s="516"/>
      <c r="MTA126" s="516"/>
      <c r="MTB126" s="516"/>
      <c r="MTC126" s="516"/>
      <c r="MTD126" s="516"/>
      <c r="MTE126" s="516"/>
      <c r="MTF126" s="516"/>
      <c r="MTG126" s="516"/>
      <c r="MTH126" s="516"/>
      <c r="MTI126" s="516"/>
      <c r="MTJ126" s="516"/>
      <c r="MTK126" s="516"/>
      <c r="MTL126" s="516"/>
      <c r="MTM126" s="516"/>
      <c r="MTN126" s="516"/>
      <c r="MTO126" s="516"/>
      <c r="MTP126" s="516"/>
      <c r="MTQ126" s="516"/>
      <c r="MTR126" s="516"/>
      <c r="MTS126" s="516"/>
      <c r="MTT126" s="516"/>
      <c r="MTU126" s="516"/>
      <c r="MTV126" s="516"/>
      <c r="MTW126" s="516"/>
      <c r="MTX126" s="516"/>
      <c r="MTY126" s="516"/>
      <c r="MTZ126" s="516"/>
      <c r="MUA126" s="516"/>
      <c r="MUB126" s="516"/>
      <c r="MUC126" s="516"/>
      <c r="MUD126" s="516"/>
      <c r="MUE126" s="516"/>
      <c r="MUF126" s="516"/>
      <c r="MUG126" s="516"/>
      <c r="MUH126" s="516"/>
      <c r="MUI126" s="516"/>
      <c r="MUJ126" s="516"/>
      <c r="MUK126" s="516"/>
      <c r="MUL126" s="516"/>
      <c r="MUM126" s="516"/>
      <c r="MUN126" s="516"/>
      <c r="MUO126" s="516"/>
      <c r="MUP126" s="516"/>
      <c r="MUQ126" s="516"/>
      <c r="MUR126" s="516"/>
      <c r="MUS126" s="516"/>
      <c r="MUT126" s="516"/>
      <c r="MUU126" s="516"/>
      <c r="MUV126" s="516"/>
      <c r="MUW126" s="516"/>
      <c r="MUX126" s="516"/>
      <c r="MUY126" s="516"/>
      <c r="MUZ126" s="516"/>
      <c r="MVA126" s="516"/>
      <c r="MVB126" s="516"/>
      <c r="MVC126" s="516"/>
      <c r="MVD126" s="516"/>
      <c r="MVE126" s="516"/>
      <c r="MVF126" s="516"/>
      <c r="MVG126" s="516"/>
      <c r="MVH126" s="516"/>
      <c r="MVI126" s="516"/>
      <c r="MVJ126" s="516"/>
      <c r="MVK126" s="516"/>
      <c r="MVL126" s="516"/>
      <c r="MVM126" s="516"/>
      <c r="MVN126" s="516"/>
      <c r="MVO126" s="516"/>
      <c r="MVP126" s="516"/>
      <c r="MVQ126" s="516"/>
      <c r="MVR126" s="516"/>
      <c r="MVS126" s="516"/>
      <c r="MVT126" s="516"/>
      <c r="MVU126" s="516"/>
      <c r="MVV126" s="516"/>
      <c r="MVW126" s="516"/>
      <c r="MVX126" s="516"/>
      <c r="MVY126" s="516"/>
      <c r="MVZ126" s="516"/>
      <c r="MWA126" s="516"/>
      <c r="MWB126" s="516"/>
      <c r="MWC126" s="516"/>
      <c r="MWD126" s="516"/>
      <c r="MWE126" s="516"/>
      <c r="MWF126" s="516"/>
      <c r="MWG126" s="516"/>
      <c r="MWH126" s="516"/>
      <c r="MWI126" s="516"/>
      <c r="MWJ126" s="516"/>
      <c r="MWK126" s="516"/>
      <c r="MWL126" s="516"/>
      <c r="MWM126" s="516"/>
      <c r="MWN126" s="516"/>
      <c r="MWO126" s="516"/>
      <c r="MWP126" s="516"/>
      <c r="MWQ126" s="516"/>
      <c r="MWR126" s="516"/>
      <c r="MWS126" s="516"/>
      <c r="MWT126" s="516"/>
      <c r="MWU126" s="516"/>
      <c r="MWV126" s="516"/>
      <c r="MWW126" s="516"/>
      <c r="MWX126" s="516"/>
      <c r="MWY126" s="516"/>
      <c r="MWZ126" s="516"/>
      <c r="MXA126" s="516"/>
      <c r="MXB126" s="516"/>
      <c r="MXC126" s="516"/>
      <c r="MXD126" s="516"/>
      <c r="MXE126" s="516"/>
      <c r="MXF126" s="516"/>
      <c r="MXG126" s="516"/>
      <c r="MXH126" s="516"/>
      <c r="MXI126" s="516"/>
      <c r="MXJ126" s="516"/>
      <c r="MXK126" s="516"/>
      <c r="MXL126" s="516"/>
      <c r="MXM126" s="516"/>
      <c r="MXN126" s="516"/>
      <c r="MXO126" s="516"/>
      <c r="MXP126" s="516"/>
      <c r="MXQ126" s="516"/>
      <c r="MXR126" s="516"/>
      <c r="MXS126" s="516"/>
      <c r="MXT126" s="516"/>
      <c r="MXU126" s="516"/>
      <c r="MXV126" s="516"/>
      <c r="MXW126" s="516"/>
      <c r="MXX126" s="516"/>
      <c r="MXY126" s="516"/>
      <c r="MXZ126" s="516"/>
      <c r="MYA126" s="516"/>
      <c r="MYB126" s="516"/>
      <c r="MYC126" s="516"/>
      <c r="MYD126" s="516"/>
      <c r="MYE126" s="516"/>
      <c r="MYF126" s="516"/>
      <c r="MYG126" s="516"/>
      <c r="MYH126" s="516"/>
      <c r="MYI126" s="516"/>
      <c r="MYJ126" s="516"/>
      <c r="MYK126" s="516"/>
      <c r="MYL126" s="516"/>
      <c r="MYM126" s="516"/>
      <c r="MYN126" s="516"/>
      <c r="MYO126" s="516"/>
      <c r="MYP126" s="516"/>
      <c r="MYQ126" s="516"/>
      <c r="MYR126" s="516"/>
      <c r="MYS126" s="516"/>
      <c r="MYT126" s="516"/>
      <c r="MYU126" s="516"/>
      <c r="MYV126" s="516"/>
      <c r="MYW126" s="516"/>
      <c r="MYX126" s="516"/>
      <c r="MYY126" s="516"/>
      <c r="MYZ126" s="516"/>
      <c r="MZA126" s="516"/>
      <c r="MZB126" s="516"/>
      <c r="MZC126" s="516"/>
      <c r="MZD126" s="516"/>
      <c r="MZE126" s="516"/>
      <c r="MZF126" s="516"/>
      <c r="MZG126" s="516"/>
      <c r="MZH126" s="516"/>
      <c r="MZI126" s="516"/>
      <c r="MZJ126" s="516"/>
      <c r="MZK126" s="516"/>
      <c r="MZL126" s="516"/>
      <c r="MZM126" s="516"/>
      <c r="MZN126" s="516"/>
      <c r="MZO126" s="516"/>
      <c r="MZP126" s="516"/>
      <c r="MZQ126" s="516"/>
      <c r="MZR126" s="516"/>
      <c r="MZS126" s="516"/>
      <c r="MZT126" s="516"/>
      <c r="MZU126" s="516"/>
      <c r="MZV126" s="516"/>
      <c r="MZW126" s="516"/>
      <c r="MZX126" s="516"/>
      <c r="MZY126" s="516"/>
      <c r="MZZ126" s="516"/>
      <c r="NAA126" s="516"/>
      <c r="NAB126" s="516"/>
      <c r="NAC126" s="516"/>
      <c r="NAD126" s="516"/>
      <c r="NAE126" s="516"/>
      <c r="NAF126" s="516"/>
      <c r="NAG126" s="516"/>
      <c r="NAH126" s="516"/>
      <c r="NAI126" s="516"/>
      <c r="NAJ126" s="516"/>
      <c r="NAK126" s="516"/>
      <c r="NAL126" s="516"/>
      <c r="NAM126" s="516"/>
      <c r="NAN126" s="516"/>
      <c r="NAO126" s="516"/>
      <c r="NAP126" s="516"/>
      <c r="NAQ126" s="516"/>
      <c r="NAR126" s="516"/>
      <c r="NAS126" s="516"/>
      <c r="NAT126" s="516"/>
      <c r="NAU126" s="516"/>
      <c r="NAV126" s="516"/>
      <c r="NAW126" s="516"/>
      <c r="NAX126" s="516"/>
      <c r="NAY126" s="516"/>
      <c r="NAZ126" s="516"/>
      <c r="NBA126" s="516"/>
      <c r="NBB126" s="516"/>
      <c r="NBC126" s="516"/>
      <c r="NBD126" s="516"/>
      <c r="NBE126" s="516"/>
      <c r="NBF126" s="516"/>
      <c r="NBG126" s="516"/>
      <c r="NBH126" s="516"/>
      <c r="NBI126" s="516"/>
      <c r="NBJ126" s="516"/>
      <c r="NBK126" s="516"/>
      <c r="NBL126" s="516"/>
      <c r="NBM126" s="516"/>
      <c r="NBN126" s="516"/>
      <c r="NBO126" s="516"/>
      <c r="NBP126" s="516"/>
      <c r="NBQ126" s="516"/>
      <c r="NBR126" s="516"/>
      <c r="NBS126" s="516"/>
      <c r="NBT126" s="516"/>
      <c r="NBU126" s="516"/>
      <c r="NBV126" s="516"/>
      <c r="NBW126" s="516"/>
      <c r="NBX126" s="516"/>
      <c r="NBY126" s="516"/>
      <c r="NBZ126" s="516"/>
      <c r="NCA126" s="516"/>
      <c r="NCB126" s="516"/>
      <c r="NCC126" s="516"/>
      <c r="NCD126" s="516"/>
      <c r="NCE126" s="516"/>
      <c r="NCF126" s="516"/>
      <c r="NCG126" s="516"/>
      <c r="NCH126" s="516"/>
      <c r="NCI126" s="516"/>
      <c r="NCJ126" s="516"/>
      <c r="NCK126" s="516"/>
      <c r="NCL126" s="516"/>
      <c r="NCM126" s="516"/>
      <c r="NCN126" s="516"/>
      <c r="NCO126" s="516"/>
      <c r="NCP126" s="516"/>
      <c r="NCQ126" s="516"/>
      <c r="NCR126" s="516"/>
      <c r="NCS126" s="516"/>
      <c r="NCT126" s="516"/>
      <c r="NCU126" s="516"/>
      <c r="NCV126" s="516"/>
      <c r="NCW126" s="516"/>
      <c r="NCX126" s="516"/>
      <c r="NCY126" s="516"/>
      <c r="NCZ126" s="516"/>
      <c r="NDA126" s="516"/>
      <c r="NDB126" s="516"/>
      <c r="NDC126" s="516"/>
      <c r="NDD126" s="516"/>
      <c r="NDE126" s="516"/>
      <c r="NDF126" s="516"/>
      <c r="NDG126" s="516"/>
      <c r="NDH126" s="516"/>
      <c r="NDI126" s="516"/>
      <c r="NDJ126" s="516"/>
      <c r="NDK126" s="516"/>
      <c r="NDL126" s="516"/>
      <c r="NDM126" s="516"/>
      <c r="NDN126" s="516"/>
      <c r="NDO126" s="516"/>
      <c r="NDP126" s="516"/>
      <c r="NDQ126" s="516"/>
      <c r="NDR126" s="516"/>
      <c r="NDS126" s="516"/>
      <c r="NDT126" s="516"/>
      <c r="NDU126" s="516"/>
      <c r="NDV126" s="516"/>
      <c r="NDW126" s="516"/>
      <c r="NDX126" s="516"/>
      <c r="NDY126" s="516"/>
      <c r="NDZ126" s="516"/>
      <c r="NEA126" s="516"/>
      <c r="NEB126" s="516"/>
      <c r="NEC126" s="516"/>
      <c r="NED126" s="516"/>
      <c r="NEE126" s="516"/>
      <c r="NEF126" s="516"/>
      <c r="NEG126" s="516"/>
      <c r="NEH126" s="516"/>
      <c r="NEI126" s="516"/>
      <c r="NEJ126" s="516"/>
      <c r="NEK126" s="516"/>
      <c r="NEL126" s="516"/>
      <c r="NEM126" s="516"/>
      <c r="NEN126" s="516"/>
      <c r="NEO126" s="516"/>
      <c r="NEP126" s="516"/>
      <c r="NEQ126" s="516"/>
      <c r="NER126" s="516"/>
      <c r="NES126" s="516"/>
      <c r="NET126" s="516"/>
      <c r="NEU126" s="516"/>
      <c r="NEV126" s="516"/>
      <c r="NEW126" s="516"/>
      <c r="NEX126" s="516"/>
      <c r="NEY126" s="516"/>
      <c r="NEZ126" s="516"/>
      <c r="NFA126" s="516"/>
      <c r="NFB126" s="516"/>
      <c r="NFC126" s="516"/>
      <c r="NFD126" s="516"/>
      <c r="NFE126" s="516"/>
      <c r="NFF126" s="516"/>
      <c r="NFG126" s="516"/>
      <c r="NFH126" s="516"/>
      <c r="NFI126" s="516"/>
      <c r="NFJ126" s="516"/>
      <c r="NFK126" s="516"/>
      <c r="NFL126" s="516"/>
      <c r="NFM126" s="516"/>
      <c r="NFN126" s="516"/>
      <c r="NFO126" s="516"/>
      <c r="NFP126" s="516"/>
      <c r="NFQ126" s="516"/>
      <c r="NFR126" s="516"/>
      <c r="NFS126" s="516"/>
      <c r="NFT126" s="516"/>
      <c r="NFU126" s="516"/>
      <c r="NFV126" s="516"/>
      <c r="NFW126" s="516"/>
      <c r="NFX126" s="516"/>
      <c r="NFY126" s="516"/>
      <c r="NFZ126" s="516"/>
      <c r="NGA126" s="516"/>
      <c r="NGB126" s="516"/>
      <c r="NGC126" s="516"/>
      <c r="NGD126" s="516"/>
      <c r="NGE126" s="516"/>
      <c r="NGF126" s="516"/>
      <c r="NGG126" s="516"/>
      <c r="NGH126" s="516"/>
      <c r="NGI126" s="516"/>
      <c r="NGJ126" s="516"/>
      <c r="NGK126" s="516"/>
      <c r="NGL126" s="516"/>
      <c r="NGM126" s="516"/>
      <c r="NGN126" s="516"/>
      <c r="NGO126" s="516"/>
      <c r="NGP126" s="516"/>
      <c r="NGQ126" s="516"/>
      <c r="NGR126" s="516"/>
      <c r="NGS126" s="516"/>
      <c r="NGT126" s="516"/>
      <c r="NGU126" s="516"/>
      <c r="NGV126" s="516"/>
      <c r="NGW126" s="516"/>
      <c r="NGX126" s="516"/>
      <c r="NGY126" s="516"/>
      <c r="NGZ126" s="516"/>
      <c r="NHA126" s="516"/>
      <c r="NHB126" s="516"/>
      <c r="NHC126" s="516"/>
      <c r="NHD126" s="516"/>
      <c r="NHE126" s="516"/>
      <c r="NHF126" s="516"/>
      <c r="NHG126" s="516"/>
      <c r="NHH126" s="516"/>
      <c r="NHI126" s="516"/>
      <c r="NHJ126" s="516"/>
      <c r="NHK126" s="516"/>
      <c r="NHL126" s="516"/>
      <c r="NHM126" s="516"/>
      <c r="NHN126" s="516"/>
      <c r="NHO126" s="516"/>
      <c r="NHP126" s="516"/>
      <c r="NHQ126" s="516"/>
      <c r="NHR126" s="516"/>
      <c r="NHS126" s="516"/>
      <c r="NHT126" s="516"/>
      <c r="NHU126" s="516"/>
      <c r="NHV126" s="516"/>
      <c r="NHW126" s="516"/>
      <c r="NHX126" s="516"/>
      <c r="NHY126" s="516"/>
      <c r="NHZ126" s="516"/>
      <c r="NIA126" s="516"/>
      <c r="NIB126" s="516"/>
      <c r="NIC126" s="516"/>
      <c r="NID126" s="516"/>
      <c r="NIE126" s="516"/>
      <c r="NIF126" s="516"/>
      <c r="NIG126" s="516"/>
      <c r="NIH126" s="516"/>
      <c r="NII126" s="516"/>
      <c r="NIJ126" s="516"/>
      <c r="NIK126" s="516"/>
      <c r="NIL126" s="516"/>
      <c r="NIM126" s="516"/>
      <c r="NIN126" s="516"/>
      <c r="NIO126" s="516"/>
      <c r="NIP126" s="516"/>
      <c r="NIQ126" s="516"/>
      <c r="NIR126" s="516"/>
      <c r="NIS126" s="516"/>
      <c r="NIT126" s="516"/>
      <c r="NIU126" s="516"/>
      <c r="NIV126" s="516"/>
      <c r="NIW126" s="516"/>
      <c r="NIX126" s="516"/>
      <c r="NIY126" s="516"/>
      <c r="NIZ126" s="516"/>
      <c r="NJA126" s="516"/>
      <c r="NJB126" s="516"/>
      <c r="NJC126" s="516"/>
      <c r="NJD126" s="516"/>
      <c r="NJE126" s="516"/>
      <c r="NJF126" s="516"/>
      <c r="NJG126" s="516"/>
      <c r="NJH126" s="516"/>
      <c r="NJI126" s="516"/>
      <c r="NJJ126" s="516"/>
      <c r="NJK126" s="516"/>
      <c r="NJL126" s="516"/>
      <c r="NJM126" s="516"/>
      <c r="NJN126" s="516"/>
      <c r="NJO126" s="516"/>
      <c r="NJP126" s="516"/>
      <c r="NJQ126" s="516"/>
      <c r="NJR126" s="516"/>
      <c r="NJS126" s="516"/>
      <c r="NJT126" s="516"/>
      <c r="NJU126" s="516"/>
      <c r="NJV126" s="516"/>
      <c r="NJW126" s="516"/>
      <c r="NJX126" s="516"/>
      <c r="NJY126" s="516"/>
      <c r="NJZ126" s="516"/>
      <c r="NKA126" s="516"/>
      <c r="NKB126" s="516"/>
      <c r="NKC126" s="516"/>
      <c r="NKD126" s="516"/>
      <c r="NKE126" s="516"/>
      <c r="NKF126" s="516"/>
      <c r="NKG126" s="516"/>
      <c r="NKH126" s="516"/>
      <c r="NKI126" s="516"/>
      <c r="NKJ126" s="516"/>
      <c r="NKK126" s="516"/>
      <c r="NKL126" s="516"/>
      <c r="NKM126" s="516"/>
      <c r="NKN126" s="516"/>
      <c r="NKO126" s="516"/>
      <c r="NKP126" s="516"/>
      <c r="NKQ126" s="516"/>
      <c r="NKR126" s="516"/>
      <c r="NKS126" s="516"/>
      <c r="NKT126" s="516"/>
      <c r="NKU126" s="516"/>
      <c r="NKV126" s="516"/>
      <c r="NKW126" s="516"/>
      <c r="NKX126" s="516"/>
      <c r="NKY126" s="516"/>
      <c r="NKZ126" s="516"/>
      <c r="NLA126" s="516"/>
      <c r="NLB126" s="516"/>
      <c r="NLC126" s="516"/>
      <c r="NLD126" s="516"/>
      <c r="NLE126" s="516"/>
      <c r="NLF126" s="516"/>
      <c r="NLG126" s="516"/>
      <c r="NLH126" s="516"/>
      <c r="NLI126" s="516"/>
      <c r="NLJ126" s="516"/>
      <c r="NLK126" s="516"/>
      <c r="NLL126" s="516"/>
      <c r="NLM126" s="516"/>
      <c r="NLN126" s="516"/>
      <c r="NLO126" s="516"/>
      <c r="NLP126" s="516"/>
      <c r="NLQ126" s="516"/>
      <c r="NLR126" s="516"/>
      <c r="NLS126" s="516"/>
      <c r="NLT126" s="516"/>
      <c r="NLU126" s="516"/>
      <c r="NLV126" s="516"/>
      <c r="NLW126" s="516"/>
      <c r="NLX126" s="516"/>
      <c r="NLY126" s="516"/>
      <c r="NLZ126" s="516"/>
      <c r="NMA126" s="516"/>
      <c r="NMB126" s="516"/>
      <c r="NMC126" s="516"/>
      <c r="NMD126" s="516"/>
      <c r="NME126" s="516"/>
      <c r="NMF126" s="516"/>
      <c r="NMG126" s="516"/>
      <c r="NMH126" s="516"/>
      <c r="NMI126" s="516"/>
      <c r="NMJ126" s="516"/>
      <c r="NMK126" s="516"/>
      <c r="NML126" s="516"/>
      <c r="NMM126" s="516"/>
      <c r="NMN126" s="516"/>
      <c r="NMO126" s="516"/>
      <c r="NMP126" s="516"/>
      <c r="NMQ126" s="516"/>
      <c r="NMR126" s="516"/>
      <c r="NMS126" s="516"/>
      <c r="NMT126" s="516"/>
      <c r="NMU126" s="516"/>
      <c r="NMV126" s="516"/>
      <c r="NMW126" s="516"/>
      <c r="NMX126" s="516"/>
      <c r="NMY126" s="516"/>
      <c r="NMZ126" s="516"/>
      <c r="NNA126" s="516"/>
      <c r="NNB126" s="516"/>
      <c r="NNC126" s="516"/>
      <c r="NND126" s="516"/>
      <c r="NNE126" s="516"/>
      <c r="NNF126" s="516"/>
      <c r="NNG126" s="516"/>
      <c r="NNH126" s="516"/>
      <c r="NNI126" s="516"/>
      <c r="NNJ126" s="516"/>
      <c r="NNK126" s="516"/>
      <c r="NNL126" s="516"/>
      <c r="NNM126" s="516"/>
      <c r="NNN126" s="516"/>
      <c r="NNO126" s="516"/>
      <c r="NNP126" s="516"/>
      <c r="NNQ126" s="516"/>
      <c r="NNR126" s="516"/>
      <c r="NNS126" s="516"/>
      <c r="NNT126" s="516"/>
      <c r="NNU126" s="516"/>
      <c r="NNV126" s="516"/>
      <c r="NNW126" s="516"/>
      <c r="NNX126" s="516"/>
      <c r="NNY126" s="516"/>
      <c r="NNZ126" s="516"/>
      <c r="NOA126" s="516"/>
      <c r="NOB126" s="516"/>
      <c r="NOC126" s="516"/>
      <c r="NOD126" s="516"/>
      <c r="NOE126" s="516"/>
      <c r="NOF126" s="516"/>
      <c r="NOG126" s="516"/>
      <c r="NOH126" s="516"/>
      <c r="NOI126" s="516"/>
      <c r="NOJ126" s="516"/>
      <c r="NOK126" s="516"/>
      <c r="NOL126" s="516"/>
      <c r="NOM126" s="516"/>
      <c r="NON126" s="516"/>
      <c r="NOO126" s="516"/>
      <c r="NOP126" s="516"/>
      <c r="NOQ126" s="516"/>
      <c r="NOR126" s="516"/>
      <c r="NOS126" s="516"/>
      <c r="NOT126" s="516"/>
      <c r="NOU126" s="516"/>
      <c r="NOV126" s="516"/>
      <c r="NOW126" s="516"/>
      <c r="NOX126" s="516"/>
      <c r="NOY126" s="516"/>
      <c r="NOZ126" s="516"/>
      <c r="NPA126" s="516"/>
      <c r="NPB126" s="516"/>
      <c r="NPC126" s="516"/>
      <c r="NPD126" s="516"/>
      <c r="NPE126" s="516"/>
      <c r="NPF126" s="516"/>
      <c r="NPG126" s="516"/>
      <c r="NPH126" s="516"/>
      <c r="NPI126" s="516"/>
      <c r="NPJ126" s="516"/>
      <c r="NPK126" s="516"/>
      <c r="NPL126" s="516"/>
      <c r="NPM126" s="516"/>
      <c r="NPN126" s="516"/>
      <c r="NPO126" s="516"/>
      <c r="NPP126" s="516"/>
      <c r="NPQ126" s="516"/>
      <c r="NPR126" s="516"/>
      <c r="NPS126" s="516"/>
      <c r="NPT126" s="516"/>
      <c r="NPU126" s="516"/>
      <c r="NPV126" s="516"/>
      <c r="NPW126" s="516"/>
      <c r="NPX126" s="516"/>
      <c r="NPY126" s="516"/>
      <c r="NPZ126" s="516"/>
      <c r="NQA126" s="516"/>
      <c r="NQB126" s="516"/>
      <c r="NQC126" s="516"/>
      <c r="NQD126" s="516"/>
      <c r="NQE126" s="516"/>
      <c r="NQF126" s="516"/>
      <c r="NQG126" s="516"/>
      <c r="NQH126" s="516"/>
      <c r="NQI126" s="516"/>
      <c r="NQJ126" s="516"/>
      <c r="NQK126" s="516"/>
      <c r="NQL126" s="516"/>
      <c r="NQM126" s="516"/>
      <c r="NQN126" s="516"/>
      <c r="NQO126" s="516"/>
      <c r="NQP126" s="516"/>
      <c r="NQQ126" s="516"/>
      <c r="NQR126" s="516"/>
      <c r="NQS126" s="516"/>
      <c r="NQT126" s="516"/>
      <c r="NQU126" s="516"/>
      <c r="NQV126" s="516"/>
      <c r="NQW126" s="516"/>
      <c r="NQX126" s="516"/>
      <c r="NQY126" s="516"/>
      <c r="NQZ126" s="516"/>
      <c r="NRA126" s="516"/>
      <c r="NRB126" s="516"/>
      <c r="NRC126" s="516"/>
      <c r="NRD126" s="516"/>
      <c r="NRE126" s="516"/>
      <c r="NRF126" s="516"/>
      <c r="NRG126" s="516"/>
      <c r="NRH126" s="516"/>
      <c r="NRI126" s="516"/>
      <c r="NRJ126" s="516"/>
      <c r="NRK126" s="516"/>
      <c r="NRL126" s="516"/>
      <c r="NRM126" s="516"/>
      <c r="NRN126" s="516"/>
      <c r="NRO126" s="516"/>
      <c r="NRP126" s="516"/>
      <c r="NRQ126" s="516"/>
      <c r="NRR126" s="516"/>
      <c r="NRS126" s="516"/>
      <c r="NRT126" s="516"/>
      <c r="NRU126" s="516"/>
      <c r="NRV126" s="516"/>
      <c r="NRW126" s="516"/>
      <c r="NRX126" s="516"/>
      <c r="NRY126" s="516"/>
      <c r="NRZ126" s="516"/>
      <c r="NSA126" s="516"/>
      <c r="NSB126" s="516"/>
      <c r="NSC126" s="516"/>
      <c r="NSD126" s="516"/>
      <c r="NSE126" s="516"/>
      <c r="NSF126" s="516"/>
      <c r="NSG126" s="516"/>
      <c r="NSH126" s="516"/>
      <c r="NSI126" s="516"/>
      <c r="NSJ126" s="516"/>
      <c r="NSK126" s="516"/>
      <c r="NSL126" s="516"/>
      <c r="NSM126" s="516"/>
      <c r="NSN126" s="516"/>
      <c r="NSO126" s="516"/>
      <c r="NSP126" s="516"/>
      <c r="NSQ126" s="516"/>
      <c r="NSR126" s="516"/>
      <c r="NSS126" s="516"/>
      <c r="NST126" s="516"/>
      <c r="NSU126" s="516"/>
      <c r="NSV126" s="516"/>
      <c r="NSW126" s="516"/>
      <c r="NSX126" s="516"/>
      <c r="NSY126" s="516"/>
      <c r="NSZ126" s="516"/>
      <c r="NTA126" s="516"/>
      <c r="NTB126" s="516"/>
      <c r="NTC126" s="516"/>
      <c r="NTD126" s="516"/>
      <c r="NTE126" s="516"/>
      <c r="NTF126" s="516"/>
      <c r="NTG126" s="516"/>
      <c r="NTH126" s="516"/>
      <c r="NTI126" s="516"/>
      <c r="NTJ126" s="516"/>
      <c r="NTK126" s="516"/>
      <c r="NTL126" s="516"/>
      <c r="NTM126" s="516"/>
      <c r="NTN126" s="516"/>
      <c r="NTO126" s="516"/>
      <c r="NTP126" s="516"/>
      <c r="NTQ126" s="516"/>
      <c r="NTR126" s="516"/>
      <c r="NTS126" s="516"/>
      <c r="NTT126" s="516"/>
      <c r="NTU126" s="516"/>
      <c r="NTV126" s="516"/>
      <c r="NTW126" s="516"/>
      <c r="NTX126" s="516"/>
      <c r="NTY126" s="516"/>
      <c r="NTZ126" s="516"/>
      <c r="NUA126" s="516"/>
      <c r="NUB126" s="516"/>
      <c r="NUC126" s="516"/>
      <c r="NUD126" s="516"/>
      <c r="NUE126" s="516"/>
      <c r="NUF126" s="516"/>
      <c r="NUG126" s="516"/>
      <c r="NUH126" s="516"/>
      <c r="NUI126" s="516"/>
      <c r="NUJ126" s="516"/>
      <c r="NUK126" s="516"/>
      <c r="NUL126" s="516"/>
      <c r="NUM126" s="516"/>
      <c r="NUN126" s="516"/>
      <c r="NUO126" s="516"/>
      <c r="NUP126" s="516"/>
      <c r="NUQ126" s="516"/>
      <c r="NUR126" s="516"/>
      <c r="NUS126" s="516"/>
      <c r="NUT126" s="516"/>
      <c r="NUU126" s="516"/>
      <c r="NUV126" s="516"/>
      <c r="NUW126" s="516"/>
      <c r="NUX126" s="516"/>
      <c r="NUY126" s="516"/>
      <c r="NUZ126" s="516"/>
      <c r="NVA126" s="516"/>
      <c r="NVB126" s="516"/>
      <c r="NVC126" s="516"/>
      <c r="NVD126" s="516"/>
      <c r="NVE126" s="516"/>
      <c r="NVF126" s="516"/>
      <c r="NVG126" s="516"/>
      <c r="NVH126" s="516"/>
      <c r="NVI126" s="516"/>
      <c r="NVJ126" s="516"/>
      <c r="NVK126" s="516"/>
      <c r="NVL126" s="516"/>
      <c r="NVM126" s="516"/>
      <c r="NVN126" s="516"/>
      <c r="NVO126" s="516"/>
      <c r="NVP126" s="516"/>
      <c r="NVQ126" s="516"/>
      <c r="NVR126" s="516"/>
      <c r="NVS126" s="516"/>
      <c r="NVT126" s="516"/>
      <c r="NVU126" s="516"/>
      <c r="NVV126" s="516"/>
      <c r="NVW126" s="516"/>
      <c r="NVX126" s="516"/>
      <c r="NVY126" s="516"/>
      <c r="NVZ126" s="516"/>
      <c r="NWA126" s="516"/>
      <c r="NWB126" s="516"/>
      <c r="NWC126" s="516"/>
      <c r="NWD126" s="516"/>
      <c r="NWE126" s="516"/>
      <c r="NWF126" s="516"/>
      <c r="NWG126" s="516"/>
      <c r="NWH126" s="516"/>
      <c r="NWI126" s="516"/>
      <c r="NWJ126" s="516"/>
      <c r="NWK126" s="516"/>
      <c r="NWL126" s="516"/>
      <c r="NWM126" s="516"/>
      <c r="NWN126" s="516"/>
      <c r="NWO126" s="516"/>
      <c r="NWP126" s="516"/>
      <c r="NWQ126" s="516"/>
      <c r="NWR126" s="516"/>
      <c r="NWS126" s="516"/>
      <c r="NWT126" s="516"/>
      <c r="NWU126" s="516"/>
      <c r="NWV126" s="516"/>
      <c r="NWW126" s="516"/>
      <c r="NWX126" s="516"/>
      <c r="NWY126" s="516"/>
      <c r="NWZ126" s="516"/>
      <c r="NXA126" s="516"/>
      <c r="NXB126" s="516"/>
      <c r="NXC126" s="516"/>
      <c r="NXD126" s="516"/>
      <c r="NXE126" s="516"/>
      <c r="NXF126" s="516"/>
      <c r="NXG126" s="516"/>
      <c r="NXH126" s="516"/>
      <c r="NXI126" s="516"/>
      <c r="NXJ126" s="516"/>
      <c r="NXK126" s="516"/>
      <c r="NXL126" s="516"/>
      <c r="NXM126" s="516"/>
      <c r="NXN126" s="516"/>
      <c r="NXO126" s="516"/>
      <c r="NXP126" s="516"/>
      <c r="NXQ126" s="516"/>
      <c r="NXR126" s="516"/>
      <c r="NXS126" s="516"/>
      <c r="NXT126" s="516"/>
      <c r="NXU126" s="516"/>
      <c r="NXV126" s="516"/>
      <c r="NXW126" s="516"/>
      <c r="NXX126" s="516"/>
      <c r="NXY126" s="516"/>
      <c r="NXZ126" s="516"/>
      <c r="NYA126" s="516"/>
      <c r="NYB126" s="516"/>
      <c r="NYC126" s="516"/>
      <c r="NYD126" s="516"/>
      <c r="NYE126" s="516"/>
      <c r="NYF126" s="516"/>
      <c r="NYG126" s="516"/>
      <c r="NYH126" s="516"/>
      <c r="NYI126" s="516"/>
      <c r="NYJ126" s="516"/>
      <c r="NYK126" s="516"/>
      <c r="NYL126" s="516"/>
      <c r="NYM126" s="516"/>
      <c r="NYN126" s="516"/>
      <c r="NYO126" s="516"/>
      <c r="NYP126" s="516"/>
      <c r="NYQ126" s="516"/>
      <c r="NYR126" s="516"/>
      <c r="NYS126" s="516"/>
      <c r="NYT126" s="516"/>
      <c r="NYU126" s="516"/>
      <c r="NYV126" s="516"/>
      <c r="NYW126" s="516"/>
      <c r="NYX126" s="516"/>
      <c r="NYY126" s="516"/>
      <c r="NYZ126" s="516"/>
      <c r="NZA126" s="516"/>
      <c r="NZB126" s="516"/>
      <c r="NZC126" s="516"/>
      <c r="NZD126" s="516"/>
      <c r="NZE126" s="516"/>
      <c r="NZF126" s="516"/>
      <c r="NZG126" s="516"/>
      <c r="NZH126" s="516"/>
      <c r="NZI126" s="516"/>
      <c r="NZJ126" s="516"/>
      <c r="NZK126" s="516"/>
      <c r="NZL126" s="516"/>
      <c r="NZM126" s="516"/>
      <c r="NZN126" s="516"/>
      <c r="NZO126" s="516"/>
      <c r="NZP126" s="516"/>
      <c r="NZQ126" s="516"/>
      <c r="NZR126" s="516"/>
      <c r="NZS126" s="516"/>
      <c r="NZT126" s="516"/>
      <c r="NZU126" s="516"/>
      <c r="NZV126" s="516"/>
      <c r="NZW126" s="516"/>
      <c r="NZX126" s="516"/>
      <c r="NZY126" s="516"/>
      <c r="NZZ126" s="516"/>
      <c r="OAA126" s="516"/>
      <c r="OAB126" s="516"/>
      <c r="OAC126" s="516"/>
      <c r="OAD126" s="516"/>
      <c r="OAE126" s="516"/>
      <c r="OAF126" s="516"/>
      <c r="OAG126" s="516"/>
      <c r="OAH126" s="516"/>
      <c r="OAI126" s="516"/>
      <c r="OAJ126" s="516"/>
      <c r="OAK126" s="516"/>
      <c r="OAL126" s="516"/>
      <c r="OAM126" s="516"/>
      <c r="OAN126" s="516"/>
      <c r="OAO126" s="516"/>
      <c r="OAP126" s="516"/>
      <c r="OAQ126" s="516"/>
      <c r="OAR126" s="516"/>
      <c r="OAS126" s="516"/>
      <c r="OAT126" s="516"/>
      <c r="OAU126" s="516"/>
      <c r="OAV126" s="516"/>
      <c r="OAW126" s="516"/>
      <c r="OAX126" s="516"/>
      <c r="OAY126" s="516"/>
      <c r="OAZ126" s="516"/>
      <c r="OBA126" s="516"/>
      <c r="OBB126" s="516"/>
      <c r="OBC126" s="516"/>
      <c r="OBD126" s="516"/>
      <c r="OBE126" s="516"/>
      <c r="OBF126" s="516"/>
      <c r="OBG126" s="516"/>
      <c r="OBH126" s="516"/>
      <c r="OBI126" s="516"/>
      <c r="OBJ126" s="516"/>
      <c r="OBK126" s="516"/>
      <c r="OBL126" s="516"/>
      <c r="OBM126" s="516"/>
      <c r="OBN126" s="516"/>
      <c r="OBO126" s="516"/>
      <c r="OBP126" s="516"/>
      <c r="OBQ126" s="516"/>
      <c r="OBR126" s="516"/>
      <c r="OBS126" s="516"/>
      <c r="OBT126" s="516"/>
      <c r="OBU126" s="516"/>
      <c r="OBV126" s="516"/>
      <c r="OBW126" s="516"/>
      <c r="OBX126" s="516"/>
      <c r="OBY126" s="516"/>
      <c r="OBZ126" s="516"/>
      <c r="OCA126" s="516"/>
      <c r="OCB126" s="516"/>
      <c r="OCC126" s="516"/>
      <c r="OCD126" s="516"/>
      <c r="OCE126" s="516"/>
      <c r="OCF126" s="516"/>
      <c r="OCG126" s="516"/>
      <c r="OCH126" s="516"/>
      <c r="OCI126" s="516"/>
      <c r="OCJ126" s="516"/>
      <c r="OCK126" s="516"/>
      <c r="OCL126" s="516"/>
      <c r="OCM126" s="516"/>
      <c r="OCN126" s="516"/>
      <c r="OCO126" s="516"/>
      <c r="OCP126" s="516"/>
      <c r="OCQ126" s="516"/>
      <c r="OCR126" s="516"/>
      <c r="OCS126" s="516"/>
      <c r="OCT126" s="516"/>
      <c r="OCU126" s="516"/>
      <c r="OCV126" s="516"/>
      <c r="OCW126" s="516"/>
      <c r="OCX126" s="516"/>
      <c r="OCY126" s="516"/>
      <c r="OCZ126" s="516"/>
      <c r="ODA126" s="516"/>
      <c r="ODB126" s="516"/>
      <c r="ODC126" s="516"/>
      <c r="ODD126" s="516"/>
      <c r="ODE126" s="516"/>
      <c r="ODF126" s="516"/>
      <c r="ODG126" s="516"/>
      <c r="ODH126" s="516"/>
      <c r="ODI126" s="516"/>
      <c r="ODJ126" s="516"/>
      <c r="ODK126" s="516"/>
      <c r="ODL126" s="516"/>
      <c r="ODM126" s="516"/>
      <c r="ODN126" s="516"/>
      <c r="ODO126" s="516"/>
      <c r="ODP126" s="516"/>
      <c r="ODQ126" s="516"/>
      <c r="ODR126" s="516"/>
      <c r="ODS126" s="516"/>
      <c r="ODT126" s="516"/>
      <c r="ODU126" s="516"/>
      <c r="ODV126" s="516"/>
      <c r="ODW126" s="516"/>
      <c r="ODX126" s="516"/>
      <c r="ODY126" s="516"/>
      <c r="ODZ126" s="516"/>
      <c r="OEA126" s="516"/>
      <c r="OEB126" s="516"/>
      <c r="OEC126" s="516"/>
      <c r="OED126" s="516"/>
      <c r="OEE126" s="516"/>
      <c r="OEF126" s="516"/>
      <c r="OEG126" s="516"/>
      <c r="OEH126" s="516"/>
      <c r="OEI126" s="516"/>
      <c r="OEJ126" s="516"/>
      <c r="OEK126" s="516"/>
      <c r="OEL126" s="516"/>
      <c r="OEM126" s="516"/>
      <c r="OEN126" s="516"/>
      <c r="OEO126" s="516"/>
      <c r="OEP126" s="516"/>
      <c r="OEQ126" s="516"/>
      <c r="OER126" s="516"/>
      <c r="OES126" s="516"/>
      <c r="OET126" s="516"/>
      <c r="OEU126" s="516"/>
      <c r="OEV126" s="516"/>
      <c r="OEW126" s="516"/>
      <c r="OEX126" s="516"/>
      <c r="OEY126" s="516"/>
      <c r="OEZ126" s="516"/>
      <c r="OFA126" s="516"/>
      <c r="OFB126" s="516"/>
      <c r="OFC126" s="516"/>
      <c r="OFD126" s="516"/>
      <c r="OFE126" s="516"/>
      <c r="OFF126" s="516"/>
      <c r="OFG126" s="516"/>
      <c r="OFH126" s="516"/>
      <c r="OFI126" s="516"/>
      <c r="OFJ126" s="516"/>
      <c r="OFK126" s="516"/>
      <c r="OFL126" s="516"/>
      <c r="OFM126" s="516"/>
      <c r="OFN126" s="516"/>
      <c r="OFO126" s="516"/>
      <c r="OFP126" s="516"/>
      <c r="OFQ126" s="516"/>
      <c r="OFR126" s="516"/>
      <c r="OFS126" s="516"/>
      <c r="OFT126" s="516"/>
      <c r="OFU126" s="516"/>
      <c r="OFV126" s="516"/>
      <c r="OFW126" s="516"/>
      <c r="OFX126" s="516"/>
      <c r="OFY126" s="516"/>
      <c r="OFZ126" s="516"/>
      <c r="OGA126" s="516"/>
      <c r="OGB126" s="516"/>
      <c r="OGC126" s="516"/>
      <c r="OGD126" s="516"/>
      <c r="OGE126" s="516"/>
      <c r="OGF126" s="516"/>
      <c r="OGG126" s="516"/>
      <c r="OGH126" s="516"/>
      <c r="OGI126" s="516"/>
      <c r="OGJ126" s="516"/>
      <c r="OGK126" s="516"/>
      <c r="OGL126" s="516"/>
      <c r="OGM126" s="516"/>
      <c r="OGN126" s="516"/>
      <c r="OGO126" s="516"/>
      <c r="OGP126" s="516"/>
      <c r="OGQ126" s="516"/>
      <c r="OGR126" s="516"/>
      <c r="OGS126" s="516"/>
      <c r="OGT126" s="516"/>
      <c r="OGU126" s="516"/>
      <c r="OGV126" s="516"/>
      <c r="OGW126" s="516"/>
      <c r="OGX126" s="516"/>
      <c r="OGY126" s="516"/>
      <c r="OGZ126" s="516"/>
      <c r="OHA126" s="516"/>
      <c r="OHB126" s="516"/>
      <c r="OHC126" s="516"/>
      <c r="OHD126" s="516"/>
      <c r="OHE126" s="516"/>
      <c r="OHF126" s="516"/>
      <c r="OHG126" s="516"/>
      <c r="OHH126" s="516"/>
      <c r="OHI126" s="516"/>
      <c r="OHJ126" s="516"/>
      <c r="OHK126" s="516"/>
      <c r="OHL126" s="516"/>
      <c r="OHM126" s="516"/>
      <c r="OHN126" s="516"/>
      <c r="OHO126" s="516"/>
      <c r="OHP126" s="516"/>
      <c r="OHQ126" s="516"/>
      <c r="OHR126" s="516"/>
      <c r="OHS126" s="516"/>
      <c r="OHT126" s="516"/>
      <c r="OHU126" s="516"/>
      <c r="OHV126" s="516"/>
      <c r="OHW126" s="516"/>
      <c r="OHX126" s="516"/>
      <c r="OHY126" s="516"/>
      <c r="OHZ126" s="516"/>
      <c r="OIA126" s="516"/>
      <c r="OIB126" s="516"/>
      <c r="OIC126" s="516"/>
      <c r="OID126" s="516"/>
      <c r="OIE126" s="516"/>
      <c r="OIF126" s="516"/>
      <c r="OIG126" s="516"/>
      <c r="OIH126" s="516"/>
      <c r="OII126" s="516"/>
      <c r="OIJ126" s="516"/>
      <c r="OIK126" s="516"/>
      <c r="OIL126" s="516"/>
      <c r="OIM126" s="516"/>
      <c r="OIN126" s="516"/>
      <c r="OIO126" s="516"/>
      <c r="OIP126" s="516"/>
      <c r="OIQ126" s="516"/>
      <c r="OIR126" s="516"/>
      <c r="OIS126" s="516"/>
      <c r="OIT126" s="516"/>
      <c r="OIU126" s="516"/>
      <c r="OIV126" s="516"/>
      <c r="OIW126" s="516"/>
      <c r="OIX126" s="516"/>
      <c r="OIY126" s="516"/>
      <c r="OIZ126" s="516"/>
      <c r="OJA126" s="516"/>
      <c r="OJB126" s="516"/>
      <c r="OJC126" s="516"/>
      <c r="OJD126" s="516"/>
      <c r="OJE126" s="516"/>
      <c r="OJF126" s="516"/>
      <c r="OJG126" s="516"/>
      <c r="OJH126" s="516"/>
      <c r="OJI126" s="516"/>
      <c r="OJJ126" s="516"/>
      <c r="OJK126" s="516"/>
      <c r="OJL126" s="516"/>
      <c r="OJM126" s="516"/>
      <c r="OJN126" s="516"/>
      <c r="OJO126" s="516"/>
      <c r="OJP126" s="516"/>
      <c r="OJQ126" s="516"/>
      <c r="OJR126" s="516"/>
      <c r="OJS126" s="516"/>
      <c r="OJT126" s="516"/>
      <c r="OJU126" s="516"/>
      <c r="OJV126" s="516"/>
      <c r="OJW126" s="516"/>
      <c r="OJX126" s="516"/>
      <c r="OJY126" s="516"/>
      <c r="OJZ126" s="516"/>
      <c r="OKA126" s="516"/>
      <c r="OKB126" s="516"/>
      <c r="OKC126" s="516"/>
      <c r="OKD126" s="516"/>
      <c r="OKE126" s="516"/>
      <c r="OKF126" s="516"/>
      <c r="OKG126" s="516"/>
      <c r="OKH126" s="516"/>
      <c r="OKI126" s="516"/>
      <c r="OKJ126" s="516"/>
      <c r="OKK126" s="516"/>
      <c r="OKL126" s="516"/>
      <c r="OKM126" s="516"/>
      <c r="OKN126" s="516"/>
      <c r="OKO126" s="516"/>
      <c r="OKP126" s="516"/>
      <c r="OKQ126" s="516"/>
      <c r="OKR126" s="516"/>
      <c r="OKS126" s="516"/>
      <c r="OKT126" s="516"/>
      <c r="OKU126" s="516"/>
      <c r="OKV126" s="516"/>
      <c r="OKW126" s="516"/>
      <c r="OKX126" s="516"/>
      <c r="OKY126" s="516"/>
      <c r="OKZ126" s="516"/>
      <c r="OLA126" s="516"/>
      <c r="OLB126" s="516"/>
      <c r="OLC126" s="516"/>
      <c r="OLD126" s="516"/>
      <c r="OLE126" s="516"/>
      <c r="OLF126" s="516"/>
      <c r="OLG126" s="516"/>
      <c r="OLH126" s="516"/>
      <c r="OLI126" s="516"/>
      <c r="OLJ126" s="516"/>
      <c r="OLK126" s="516"/>
      <c r="OLL126" s="516"/>
      <c r="OLM126" s="516"/>
      <c r="OLN126" s="516"/>
      <c r="OLO126" s="516"/>
      <c r="OLP126" s="516"/>
      <c r="OLQ126" s="516"/>
      <c r="OLR126" s="516"/>
      <c r="OLS126" s="516"/>
      <c r="OLT126" s="516"/>
      <c r="OLU126" s="516"/>
      <c r="OLV126" s="516"/>
      <c r="OLW126" s="516"/>
      <c r="OLX126" s="516"/>
      <c r="OLY126" s="516"/>
      <c r="OLZ126" s="516"/>
      <c r="OMA126" s="516"/>
      <c r="OMB126" s="516"/>
      <c r="OMC126" s="516"/>
      <c r="OMD126" s="516"/>
      <c r="OME126" s="516"/>
      <c r="OMF126" s="516"/>
      <c r="OMG126" s="516"/>
      <c r="OMH126" s="516"/>
      <c r="OMI126" s="516"/>
      <c r="OMJ126" s="516"/>
      <c r="OMK126" s="516"/>
      <c r="OML126" s="516"/>
      <c r="OMM126" s="516"/>
      <c r="OMN126" s="516"/>
      <c r="OMO126" s="516"/>
      <c r="OMP126" s="516"/>
      <c r="OMQ126" s="516"/>
      <c r="OMR126" s="516"/>
      <c r="OMS126" s="516"/>
      <c r="OMT126" s="516"/>
      <c r="OMU126" s="516"/>
      <c r="OMV126" s="516"/>
      <c r="OMW126" s="516"/>
      <c r="OMX126" s="516"/>
      <c r="OMY126" s="516"/>
      <c r="OMZ126" s="516"/>
      <c r="ONA126" s="516"/>
      <c r="ONB126" s="516"/>
      <c r="ONC126" s="516"/>
      <c r="OND126" s="516"/>
      <c r="ONE126" s="516"/>
      <c r="ONF126" s="516"/>
      <c r="ONG126" s="516"/>
      <c r="ONH126" s="516"/>
      <c r="ONI126" s="516"/>
      <c r="ONJ126" s="516"/>
      <c r="ONK126" s="516"/>
      <c r="ONL126" s="516"/>
      <c r="ONM126" s="516"/>
      <c r="ONN126" s="516"/>
      <c r="ONO126" s="516"/>
      <c r="ONP126" s="516"/>
      <c r="ONQ126" s="516"/>
      <c r="ONR126" s="516"/>
      <c r="ONS126" s="516"/>
      <c r="ONT126" s="516"/>
      <c r="ONU126" s="516"/>
      <c r="ONV126" s="516"/>
      <c r="ONW126" s="516"/>
      <c r="ONX126" s="516"/>
      <c r="ONY126" s="516"/>
      <c r="ONZ126" s="516"/>
      <c r="OOA126" s="516"/>
      <c r="OOB126" s="516"/>
      <c r="OOC126" s="516"/>
      <c r="OOD126" s="516"/>
      <c r="OOE126" s="516"/>
      <c r="OOF126" s="516"/>
      <c r="OOG126" s="516"/>
      <c r="OOH126" s="516"/>
      <c r="OOI126" s="516"/>
      <c r="OOJ126" s="516"/>
      <c r="OOK126" s="516"/>
      <c r="OOL126" s="516"/>
      <c r="OOM126" s="516"/>
      <c r="OON126" s="516"/>
      <c r="OOO126" s="516"/>
      <c r="OOP126" s="516"/>
      <c r="OOQ126" s="516"/>
      <c r="OOR126" s="516"/>
      <c r="OOS126" s="516"/>
      <c r="OOT126" s="516"/>
      <c r="OOU126" s="516"/>
      <c r="OOV126" s="516"/>
      <c r="OOW126" s="516"/>
      <c r="OOX126" s="516"/>
      <c r="OOY126" s="516"/>
      <c r="OOZ126" s="516"/>
      <c r="OPA126" s="516"/>
      <c r="OPB126" s="516"/>
      <c r="OPC126" s="516"/>
      <c r="OPD126" s="516"/>
      <c r="OPE126" s="516"/>
      <c r="OPF126" s="516"/>
      <c r="OPG126" s="516"/>
      <c r="OPH126" s="516"/>
      <c r="OPI126" s="516"/>
      <c r="OPJ126" s="516"/>
      <c r="OPK126" s="516"/>
      <c r="OPL126" s="516"/>
      <c r="OPM126" s="516"/>
      <c r="OPN126" s="516"/>
      <c r="OPO126" s="516"/>
      <c r="OPP126" s="516"/>
      <c r="OPQ126" s="516"/>
      <c r="OPR126" s="516"/>
      <c r="OPS126" s="516"/>
      <c r="OPT126" s="516"/>
      <c r="OPU126" s="516"/>
      <c r="OPV126" s="516"/>
      <c r="OPW126" s="516"/>
      <c r="OPX126" s="516"/>
      <c r="OPY126" s="516"/>
      <c r="OPZ126" s="516"/>
      <c r="OQA126" s="516"/>
      <c r="OQB126" s="516"/>
      <c r="OQC126" s="516"/>
      <c r="OQD126" s="516"/>
      <c r="OQE126" s="516"/>
      <c r="OQF126" s="516"/>
      <c r="OQG126" s="516"/>
      <c r="OQH126" s="516"/>
      <c r="OQI126" s="516"/>
      <c r="OQJ126" s="516"/>
      <c r="OQK126" s="516"/>
      <c r="OQL126" s="516"/>
      <c r="OQM126" s="516"/>
      <c r="OQN126" s="516"/>
      <c r="OQO126" s="516"/>
      <c r="OQP126" s="516"/>
      <c r="OQQ126" s="516"/>
      <c r="OQR126" s="516"/>
      <c r="OQS126" s="516"/>
      <c r="OQT126" s="516"/>
      <c r="OQU126" s="516"/>
      <c r="OQV126" s="516"/>
      <c r="OQW126" s="516"/>
      <c r="OQX126" s="516"/>
      <c r="OQY126" s="516"/>
      <c r="OQZ126" s="516"/>
      <c r="ORA126" s="516"/>
      <c r="ORB126" s="516"/>
      <c r="ORC126" s="516"/>
      <c r="ORD126" s="516"/>
      <c r="ORE126" s="516"/>
      <c r="ORF126" s="516"/>
      <c r="ORG126" s="516"/>
      <c r="ORH126" s="516"/>
      <c r="ORI126" s="516"/>
      <c r="ORJ126" s="516"/>
      <c r="ORK126" s="516"/>
      <c r="ORL126" s="516"/>
      <c r="ORM126" s="516"/>
      <c r="ORN126" s="516"/>
      <c r="ORO126" s="516"/>
      <c r="ORP126" s="516"/>
      <c r="ORQ126" s="516"/>
      <c r="ORR126" s="516"/>
      <c r="ORS126" s="516"/>
      <c r="ORT126" s="516"/>
      <c r="ORU126" s="516"/>
      <c r="ORV126" s="516"/>
      <c r="ORW126" s="516"/>
      <c r="ORX126" s="516"/>
      <c r="ORY126" s="516"/>
      <c r="ORZ126" s="516"/>
      <c r="OSA126" s="516"/>
      <c r="OSB126" s="516"/>
      <c r="OSC126" s="516"/>
      <c r="OSD126" s="516"/>
      <c r="OSE126" s="516"/>
      <c r="OSF126" s="516"/>
      <c r="OSG126" s="516"/>
      <c r="OSH126" s="516"/>
      <c r="OSI126" s="516"/>
      <c r="OSJ126" s="516"/>
      <c r="OSK126" s="516"/>
      <c r="OSL126" s="516"/>
      <c r="OSM126" s="516"/>
      <c r="OSN126" s="516"/>
      <c r="OSO126" s="516"/>
      <c r="OSP126" s="516"/>
      <c r="OSQ126" s="516"/>
      <c r="OSR126" s="516"/>
      <c r="OSS126" s="516"/>
      <c r="OST126" s="516"/>
      <c r="OSU126" s="516"/>
      <c r="OSV126" s="516"/>
      <c r="OSW126" s="516"/>
      <c r="OSX126" s="516"/>
      <c r="OSY126" s="516"/>
      <c r="OSZ126" s="516"/>
      <c r="OTA126" s="516"/>
      <c r="OTB126" s="516"/>
      <c r="OTC126" s="516"/>
      <c r="OTD126" s="516"/>
      <c r="OTE126" s="516"/>
      <c r="OTF126" s="516"/>
      <c r="OTG126" s="516"/>
      <c r="OTH126" s="516"/>
      <c r="OTI126" s="516"/>
      <c r="OTJ126" s="516"/>
      <c r="OTK126" s="516"/>
      <c r="OTL126" s="516"/>
      <c r="OTM126" s="516"/>
      <c r="OTN126" s="516"/>
      <c r="OTO126" s="516"/>
      <c r="OTP126" s="516"/>
      <c r="OTQ126" s="516"/>
      <c r="OTR126" s="516"/>
      <c r="OTS126" s="516"/>
      <c r="OTT126" s="516"/>
      <c r="OTU126" s="516"/>
      <c r="OTV126" s="516"/>
      <c r="OTW126" s="516"/>
      <c r="OTX126" s="516"/>
      <c r="OTY126" s="516"/>
      <c r="OTZ126" s="516"/>
      <c r="OUA126" s="516"/>
      <c r="OUB126" s="516"/>
      <c r="OUC126" s="516"/>
      <c r="OUD126" s="516"/>
      <c r="OUE126" s="516"/>
      <c r="OUF126" s="516"/>
      <c r="OUG126" s="516"/>
      <c r="OUH126" s="516"/>
      <c r="OUI126" s="516"/>
      <c r="OUJ126" s="516"/>
      <c r="OUK126" s="516"/>
      <c r="OUL126" s="516"/>
      <c r="OUM126" s="516"/>
      <c r="OUN126" s="516"/>
      <c r="OUO126" s="516"/>
      <c r="OUP126" s="516"/>
      <c r="OUQ126" s="516"/>
      <c r="OUR126" s="516"/>
      <c r="OUS126" s="516"/>
      <c r="OUT126" s="516"/>
      <c r="OUU126" s="516"/>
      <c r="OUV126" s="516"/>
      <c r="OUW126" s="516"/>
      <c r="OUX126" s="516"/>
      <c r="OUY126" s="516"/>
      <c r="OUZ126" s="516"/>
      <c r="OVA126" s="516"/>
      <c r="OVB126" s="516"/>
      <c r="OVC126" s="516"/>
      <c r="OVD126" s="516"/>
      <c r="OVE126" s="516"/>
      <c r="OVF126" s="516"/>
      <c r="OVG126" s="516"/>
      <c r="OVH126" s="516"/>
      <c r="OVI126" s="516"/>
      <c r="OVJ126" s="516"/>
      <c r="OVK126" s="516"/>
      <c r="OVL126" s="516"/>
      <c r="OVM126" s="516"/>
      <c r="OVN126" s="516"/>
      <c r="OVO126" s="516"/>
      <c r="OVP126" s="516"/>
      <c r="OVQ126" s="516"/>
      <c r="OVR126" s="516"/>
      <c r="OVS126" s="516"/>
      <c r="OVT126" s="516"/>
      <c r="OVU126" s="516"/>
      <c r="OVV126" s="516"/>
      <c r="OVW126" s="516"/>
      <c r="OVX126" s="516"/>
      <c r="OVY126" s="516"/>
      <c r="OVZ126" s="516"/>
      <c r="OWA126" s="516"/>
      <c r="OWB126" s="516"/>
      <c r="OWC126" s="516"/>
      <c r="OWD126" s="516"/>
      <c r="OWE126" s="516"/>
      <c r="OWF126" s="516"/>
      <c r="OWG126" s="516"/>
      <c r="OWH126" s="516"/>
      <c r="OWI126" s="516"/>
      <c r="OWJ126" s="516"/>
      <c r="OWK126" s="516"/>
      <c r="OWL126" s="516"/>
      <c r="OWM126" s="516"/>
      <c r="OWN126" s="516"/>
      <c r="OWO126" s="516"/>
      <c r="OWP126" s="516"/>
      <c r="OWQ126" s="516"/>
      <c r="OWR126" s="516"/>
      <c r="OWS126" s="516"/>
      <c r="OWT126" s="516"/>
      <c r="OWU126" s="516"/>
      <c r="OWV126" s="516"/>
      <c r="OWW126" s="516"/>
      <c r="OWX126" s="516"/>
      <c r="OWY126" s="516"/>
      <c r="OWZ126" s="516"/>
      <c r="OXA126" s="516"/>
      <c r="OXB126" s="516"/>
      <c r="OXC126" s="516"/>
      <c r="OXD126" s="516"/>
      <c r="OXE126" s="516"/>
      <c r="OXF126" s="516"/>
      <c r="OXG126" s="516"/>
      <c r="OXH126" s="516"/>
      <c r="OXI126" s="516"/>
      <c r="OXJ126" s="516"/>
      <c r="OXK126" s="516"/>
      <c r="OXL126" s="516"/>
      <c r="OXM126" s="516"/>
      <c r="OXN126" s="516"/>
      <c r="OXO126" s="516"/>
      <c r="OXP126" s="516"/>
      <c r="OXQ126" s="516"/>
      <c r="OXR126" s="516"/>
      <c r="OXS126" s="516"/>
      <c r="OXT126" s="516"/>
      <c r="OXU126" s="516"/>
      <c r="OXV126" s="516"/>
      <c r="OXW126" s="516"/>
      <c r="OXX126" s="516"/>
      <c r="OXY126" s="516"/>
      <c r="OXZ126" s="516"/>
      <c r="OYA126" s="516"/>
      <c r="OYB126" s="516"/>
      <c r="OYC126" s="516"/>
      <c r="OYD126" s="516"/>
      <c r="OYE126" s="516"/>
      <c r="OYF126" s="516"/>
      <c r="OYG126" s="516"/>
      <c r="OYH126" s="516"/>
      <c r="OYI126" s="516"/>
      <c r="OYJ126" s="516"/>
      <c r="OYK126" s="516"/>
      <c r="OYL126" s="516"/>
      <c r="OYM126" s="516"/>
      <c r="OYN126" s="516"/>
      <c r="OYO126" s="516"/>
      <c r="OYP126" s="516"/>
      <c r="OYQ126" s="516"/>
      <c r="OYR126" s="516"/>
      <c r="OYS126" s="516"/>
      <c r="OYT126" s="516"/>
      <c r="OYU126" s="516"/>
      <c r="OYV126" s="516"/>
      <c r="OYW126" s="516"/>
      <c r="OYX126" s="516"/>
      <c r="OYY126" s="516"/>
      <c r="OYZ126" s="516"/>
      <c r="OZA126" s="516"/>
      <c r="OZB126" s="516"/>
      <c r="OZC126" s="516"/>
      <c r="OZD126" s="516"/>
      <c r="OZE126" s="516"/>
      <c r="OZF126" s="516"/>
      <c r="OZG126" s="516"/>
      <c r="OZH126" s="516"/>
      <c r="OZI126" s="516"/>
      <c r="OZJ126" s="516"/>
      <c r="OZK126" s="516"/>
      <c r="OZL126" s="516"/>
      <c r="OZM126" s="516"/>
      <c r="OZN126" s="516"/>
      <c r="OZO126" s="516"/>
      <c r="OZP126" s="516"/>
      <c r="OZQ126" s="516"/>
      <c r="OZR126" s="516"/>
      <c r="OZS126" s="516"/>
      <c r="OZT126" s="516"/>
      <c r="OZU126" s="516"/>
      <c r="OZV126" s="516"/>
      <c r="OZW126" s="516"/>
      <c r="OZX126" s="516"/>
      <c r="OZY126" s="516"/>
      <c r="OZZ126" s="516"/>
      <c r="PAA126" s="516"/>
      <c r="PAB126" s="516"/>
      <c r="PAC126" s="516"/>
      <c r="PAD126" s="516"/>
      <c r="PAE126" s="516"/>
      <c r="PAF126" s="516"/>
      <c r="PAG126" s="516"/>
      <c r="PAH126" s="516"/>
      <c r="PAI126" s="516"/>
      <c r="PAJ126" s="516"/>
      <c r="PAK126" s="516"/>
      <c r="PAL126" s="516"/>
      <c r="PAM126" s="516"/>
      <c r="PAN126" s="516"/>
      <c r="PAO126" s="516"/>
      <c r="PAP126" s="516"/>
      <c r="PAQ126" s="516"/>
      <c r="PAR126" s="516"/>
      <c r="PAS126" s="516"/>
      <c r="PAT126" s="516"/>
      <c r="PAU126" s="516"/>
      <c r="PAV126" s="516"/>
      <c r="PAW126" s="516"/>
      <c r="PAX126" s="516"/>
      <c r="PAY126" s="516"/>
      <c r="PAZ126" s="516"/>
      <c r="PBA126" s="516"/>
      <c r="PBB126" s="516"/>
      <c r="PBC126" s="516"/>
      <c r="PBD126" s="516"/>
      <c r="PBE126" s="516"/>
      <c r="PBF126" s="516"/>
      <c r="PBG126" s="516"/>
      <c r="PBH126" s="516"/>
      <c r="PBI126" s="516"/>
      <c r="PBJ126" s="516"/>
      <c r="PBK126" s="516"/>
      <c r="PBL126" s="516"/>
      <c r="PBM126" s="516"/>
      <c r="PBN126" s="516"/>
      <c r="PBO126" s="516"/>
      <c r="PBP126" s="516"/>
      <c r="PBQ126" s="516"/>
      <c r="PBR126" s="516"/>
      <c r="PBS126" s="516"/>
      <c r="PBT126" s="516"/>
      <c r="PBU126" s="516"/>
      <c r="PBV126" s="516"/>
      <c r="PBW126" s="516"/>
      <c r="PBX126" s="516"/>
      <c r="PBY126" s="516"/>
      <c r="PBZ126" s="516"/>
      <c r="PCA126" s="516"/>
      <c r="PCB126" s="516"/>
      <c r="PCC126" s="516"/>
      <c r="PCD126" s="516"/>
      <c r="PCE126" s="516"/>
      <c r="PCF126" s="516"/>
      <c r="PCG126" s="516"/>
      <c r="PCH126" s="516"/>
      <c r="PCI126" s="516"/>
      <c r="PCJ126" s="516"/>
      <c r="PCK126" s="516"/>
      <c r="PCL126" s="516"/>
      <c r="PCM126" s="516"/>
      <c r="PCN126" s="516"/>
      <c r="PCO126" s="516"/>
      <c r="PCP126" s="516"/>
      <c r="PCQ126" s="516"/>
      <c r="PCR126" s="516"/>
      <c r="PCS126" s="516"/>
      <c r="PCT126" s="516"/>
      <c r="PCU126" s="516"/>
      <c r="PCV126" s="516"/>
      <c r="PCW126" s="516"/>
      <c r="PCX126" s="516"/>
      <c r="PCY126" s="516"/>
      <c r="PCZ126" s="516"/>
      <c r="PDA126" s="516"/>
      <c r="PDB126" s="516"/>
      <c r="PDC126" s="516"/>
      <c r="PDD126" s="516"/>
      <c r="PDE126" s="516"/>
      <c r="PDF126" s="516"/>
      <c r="PDG126" s="516"/>
      <c r="PDH126" s="516"/>
      <c r="PDI126" s="516"/>
      <c r="PDJ126" s="516"/>
      <c r="PDK126" s="516"/>
      <c r="PDL126" s="516"/>
      <c r="PDM126" s="516"/>
      <c r="PDN126" s="516"/>
      <c r="PDO126" s="516"/>
      <c r="PDP126" s="516"/>
      <c r="PDQ126" s="516"/>
      <c r="PDR126" s="516"/>
      <c r="PDS126" s="516"/>
      <c r="PDT126" s="516"/>
      <c r="PDU126" s="516"/>
      <c r="PDV126" s="516"/>
      <c r="PDW126" s="516"/>
      <c r="PDX126" s="516"/>
      <c r="PDY126" s="516"/>
      <c r="PDZ126" s="516"/>
      <c r="PEA126" s="516"/>
      <c r="PEB126" s="516"/>
      <c r="PEC126" s="516"/>
      <c r="PED126" s="516"/>
      <c r="PEE126" s="516"/>
      <c r="PEF126" s="516"/>
      <c r="PEG126" s="516"/>
      <c r="PEH126" s="516"/>
      <c r="PEI126" s="516"/>
      <c r="PEJ126" s="516"/>
      <c r="PEK126" s="516"/>
      <c r="PEL126" s="516"/>
      <c r="PEM126" s="516"/>
      <c r="PEN126" s="516"/>
      <c r="PEO126" s="516"/>
      <c r="PEP126" s="516"/>
      <c r="PEQ126" s="516"/>
      <c r="PER126" s="516"/>
      <c r="PES126" s="516"/>
      <c r="PET126" s="516"/>
      <c r="PEU126" s="516"/>
      <c r="PEV126" s="516"/>
      <c r="PEW126" s="516"/>
      <c r="PEX126" s="516"/>
      <c r="PEY126" s="516"/>
      <c r="PEZ126" s="516"/>
      <c r="PFA126" s="516"/>
      <c r="PFB126" s="516"/>
      <c r="PFC126" s="516"/>
      <c r="PFD126" s="516"/>
      <c r="PFE126" s="516"/>
      <c r="PFF126" s="516"/>
      <c r="PFG126" s="516"/>
      <c r="PFH126" s="516"/>
      <c r="PFI126" s="516"/>
      <c r="PFJ126" s="516"/>
      <c r="PFK126" s="516"/>
      <c r="PFL126" s="516"/>
      <c r="PFM126" s="516"/>
      <c r="PFN126" s="516"/>
      <c r="PFO126" s="516"/>
      <c r="PFP126" s="516"/>
      <c r="PFQ126" s="516"/>
      <c r="PFR126" s="516"/>
      <c r="PFS126" s="516"/>
      <c r="PFT126" s="516"/>
      <c r="PFU126" s="516"/>
      <c r="PFV126" s="516"/>
      <c r="PFW126" s="516"/>
      <c r="PFX126" s="516"/>
      <c r="PFY126" s="516"/>
      <c r="PFZ126" s="516"/>
      <c r="PGA126" s="516"/>
      <c r="PGB126" s="516"/>
      <c r="PGC126" s="516"/>
      <c r="PGD126" s="516"/>
      <c r="PGE126" s="516"/>
      <c r="PGF126" s="516"/>
      <c r="PGG126" s="516"/>
      <c r="PGH126" s="516"/>
      <c r="PGI126" s="516"/>
      <c r="PGJ126" s="516"/>
      <c r="PGK126" s="516"/>
      <c r="PGL126" s="516"/>
      <c r="PGM126" s="516"/>
      <c r="PGN126" s="516"/>
      <c r="PGO126" s="516"/>
      <c r="PGP126" s="516"/>
      <c r="PGQ126" s="516"/>
      <c r="PGR126" s="516"/>
      <c r="PGS126" s="516"/>
      <c r="PGT126" s="516"/>
      <c r="PGU126" s="516"/>
      <c r="PGV126" s="516"/>
      <c r="PGW126" s="516"/>
      <c r="PGX126" s="516"/>
      <c r="PGY126" s="516"/>
      <c r="PGZ126" s="516"/>
      <c r="PHA126" s="516"/>
      <c r="PHB126" s="516"/>
      <c r="PHC126" s="516"/>
      <c r="PHD126" s="516"/>
      <c r="PHE126" s="516"/>
      <c r="PHF126" s="516"/>
      <c r="PHG126" s="516"/>
      <c r="PHH126" s="516"/>
      <c r="PHI126" s="516"/>
      <c r="PHJ126" s="516"/>
      <c r="PHK126" s="516"/>
      <c r="PHL126" s="516"/>
      <c r="PHM126" s="516"/>
      <c r="PHN126" s="516"/>
      <c r="PHO126" s="516"/>
      <c r="PHP126" s="516"/>
      <c r="PHQ126" s="516"/>
      <c r="PHR126" s="516"/>
      <c r="PHS126" s="516"/>
      <c r="PHT126" s="516"/>
      <c r="PHU126" s="516"/>
      <c r="PHV126" s="516"/>
      <c r="PHW126" s="516"/>
      <c r="PHX126" s="516"/>
      <c r="PHY126" s="516"/>
      <c r="PHZ126" s="516"/>
      <c r="PIA126" s="516"/>
      <c r="PIB126" s="516"/>
      <c r="PIC126" s="516"/>
      <c r="PID126" s="516"/>
      <c r="PIE126" s="516"/>
      <c r="PIF126" s="516"/>
      <c r="PIG126" s="516"/>
      <c r="PIH126" s="516"/>
      <c r="PII126" s="516"/>
      <c r="PIJ126" s="516"/>
      <c r="PIK126" s="516"/>
      <c r="PIL126" s="516"/>
      <c r="PIM126" s="516"/>
      <c r="PIN126" s="516"/>
      <c r="PIO126" s="516"/>
      <c r="PIP126" s="516"/>
      <c r="PIQ126" s="516"/>
      <c r="PIR126" s="516"/>
      <c r="PIS126" s="516"/>
      <c r="PIT126" s="516"/>
      <c r="PIU126" s="516"/>
      <c r="PIV126" s="516"/>
      <c r="PIW126" s="516"/>
      <c r="PIX126" s="516"/>
      <c r="PIY126" s="516"/>
      <c r="PIZ126" s="516"/>
      <c r="PJA126" s="516"/>
      <c r="PJB126" s="516"/>
      <c r="PJC126" s="516"/>
      <c r="PJD126" s="516"/>
      <c r="PJE126" s="516"/>
      <c r="PJF126" s="516"/>
      <c r="PJG126" s="516"/>
      <c r="PJH126" s="516"/>
      <c r="PJI126" s="516"/>
      <c r="PJJ126" s="516"/>
      <c r="PJK126" s="516"/>
      <c r="PJL126" s="516"/>
      <c r="PJM126" s="516"/>
      <c r="PJN126" s="516"/>
      <c r="PJO126" s="516"/>
      <c r="PJP126" s="516"/>
      <c r="PJQ126" s="516"/>
      <c r="PJR126" s="516"/>
      <c r="PJS126" s="516"/>
      <c r="PJT126" s="516"/>
      <c r="PJU126" s="516"/>
      <c r="PJV126" s="516"/>
      <c r="PJW126" s="516"/>
      <c r="PJX126" s="516"/>
      <c r="PJY126" s="516"/>
      <c r="PJZ126" s="516"/>
      <c r="PKA126" s="516"/>
      <c r="PKB126" s="516"/>
      <c r="PKC126" s="516"/>
      <c r="PKD126" s="516"/>
      <c r="PKE126" s="516"/>
      <c r="PKF126" s="516"/>
      <c r="PKG126" s="516"/>
      <c r="PKH126" s="516"/>
      <c r="PKI126" s="516"/>
      <c r="PKJ126" s="516"/>
      <c r="PKK126" s="516"/>
      <c r="PKL126" s="516"/>
      <c r="PKM126" s="516"/>
      <c r="PKN126" s="516"/>
      <c r="PKO126" s="516"/>
      <c r="PKP126" s="516"/>
      <c r="PKQ126" s="516"/>
      <c r="PKR126" s="516"/>
      <c r="PKS126" s="516"/>
      <c r="PKT126" s="516"/>
      <c r="PKU126" s="516"/>
      <c r="PKV126" s="516"/>
      <c r="PKW126" s="516"/>
      <c r="PKX126" s="516"/>
      <c r="PKY126" s="516"/>
      <c r="PKZ126" s="516"/>
      <c r="PLA126" s="516"/>
      <c r="PLB126" s="516"/>
      <c r="PLC126" s="516"/>
      <c r="PLD126" s="516"/>
      <c r="PLE126" s="516"/>
      <c r="PLF126" s="516"/>
      <c r="PLG126" s="516"/>
      <c r="PLH126" s="516"/>
      <c r="PLI126" s="516"/>
      <c r="PLJ126" s="516"/>
      <c r="PLK126" s="516"/>
      <c r="PLL126" s="516"/>
      <c r="PLM126" s="516"/>
      <c r="PLN126" s="516"/>
      <c r="PLO126" s="516"/>
      <c r="PLP126" s="516"/>
      <c r="PLQ126" s="516"/>
      <c r="PLR126" s="516"/>
      <c r="PLS126" s="516"/>
      <c r="PLT126" s="516"/>
      <c r="PLU126" s="516"/>
      <c r="PLV126" s="516"/>
      <c r="PLW126" s="516"/>
      <c r="PLX126" s="516"/>
      <c r="PLY126" s="516"/>
      <c r="PLZ126" s="516"/>
      <c r="PMA126" s="516"/>
      <c r="PMB126" s="516"/>
      <c r="PMC126" s="516"/>
      <c r="PMD126" s="516"/>
      <c r="PME126" s="516"/>
      <c r="PMF126" s="516"/>
      <c r="PMG126" s="516"/>
      <c r="PMH126" s="516"/>
      <c r="PMI126" s="516"/>
      <c r="PMJ126" s="516"/>
      <c r="PMK126" s="516"/>
      <c r="PML126" s="516"/>
      <c r="PMM126" s="516"/>
      <c r="PMN126" s="516"/>
      <c r="PMO126" s="516"/>
      <c r="PMP126" s="516"/>
      <c r="PMQ126" s="516"/>
      <c r="PMR126" s="516"/>
      <c r="PMS126" s="516"/>
      <c r="PMT126" s="516"/>
      <c r="PMU126" s="516"/>
      <c r="PMV126" s="516"/>
      <c r="PMW126" s="516"/>
      <c r="PMX126" s="516"/>
      <c r="PMY126" s="516"/>
      <c r="PMZ126" s="516"/>
      <c r="PNA126" s="516"/>
      <c r="PNB126" s="516"/>
      <c r="PNC126" s="516"/>
      <c r="PND126" s="516"/>
      <c r="PNE126" s="516"/>
      <c r="PNF126" s="516"/>
      <c r="PNG126" s="516"/>
      <c r="PNH126" s="516"/>
      <c r="PNI126" s="516"/>
      <c r="PNJ126" s="516"/>
      <c r="PNK126" s="516"/>
      <c r="PNL126" s="516"/>
      <c r="PNM126" s="516"/>
      <c r="PNN126" s="516"/>
      <c r="PNO126" s="516"/>
      <c r="PNP126" s="516"/>
      <c r="PNQ126" s="516"/>
      <c r="PNR126" s="516"/>
      <c r="PNS126" s="516"/>
      <c r="PNT126" s="516"/>
      <c r="PNU126" s="516"/>
      <c r="PNV126" s="516"/>
      <c r="PNW126" s="516"/>
      <c r="PNX126" s="516"/>
      <c r="PNY126" s="516"/>
      <c r="PNZ126" s="516"/>
      <c r="POA126" s="516"/>
      <c r="POB126" s="516"/>
      <c r="POC126" s="516"/>
      <c r="POD126" s="516"/>
      <c r="POE126" s="516"/>
      <c r="POF126" s="516"/>
      <c r="POG126" s="516"/>
      <c r="POH126" s="516"/>
      <c r="POI126" s="516"/>
      <c r="POJ126" s="516"/>
      <c r="POK126" s="516"/>
      <c r="POL126" s="516"/>
      <c r="POM126" s="516"/>
      <c r="PON126" s="516"/>
      <c r="POO126" s="516"/>
      <c r="POP126" s="516"/>
      <c r="POQ126" s="516"/>
      <c r="POR126" s="516"/>
      <c r="POS126" s="516"/>
      <c r="POT126" s="516"/>
      <c r="POU126" s="516"/>
      <c r="POV126" s="516"/>
      <c r="POW126" s="516"/>
      <c r="POX126" s="516"/>
      <c r="POY126" s="516"/>
      <c r="POZ126" s="516"/>
      <c r="PPA126" s="516"/>
      <c r="PPB126" s="516"/>
      <c r="PPC126" s="516"/>
      <c r="PPD126" s="516"/>
      <c r="PPE126" s="516"/>
      <c r="PPF126" s="516"/>
      <c r="PPG126" s="516"/>
      <c r="PPH126" s="516"/>
      <c r="PPI126" s="516"/>
      <c r="PPJ126" s="516"/>
      <c r="PPK126" s="516"/>
      <c r="PPL126" s="516"/>
      <c r="PPM126" s="516"/>
      <c r="PPN126" s="516"/>
      <c r="PPO126" s="516"/>
      <c r="PPP126" s="516"/>
      <c r="PPQ126" s="516"/>
      <c r="PPR126" s="516"/>
      <c r="PPS126" s="516"/>
      <c r="PPT126" s="516"/>
      <c r="PPU126" s="516"/>
      <c r="PPV126" s="516"/>
      <c r="PPW126" s="516"/>
      <c r="PPX126" s="516"/>
      <c r="PPY126" s="516"/>
      <c r="PPZ126" s="516"/>
      <c r="PQA126" s="516"/>
      <c r="PQB126" s="516"/>
      <c r="PQC126" s="516"/>
      <c r="PQD126" s="516"/>
      <c r="PQE126" s="516"/>
      <c r="PQF126" s="516"/>
      <c r="PQG126" s="516"/>
      <c r="PQH126" s="516"/>
      <c r="PQI126" s="516"/>
      <c r="PQJ126" s="516"/>
      <c r="PQK126" s="516"/>
      <c r="PQL126" s="516"/>
      <c r="PQM126" s="516"/>
      <c r="PQN126" s="516"/>
      <c r="PQO126" s="516"/>
      <c r="PQP126" s="516"/>
      <c r="PQQ126" s="516"/>
      <c r="PQR126" s="516"/>
      <c r="PQS126" s="516"/>
      <c r="PQT126" s="516"/>
      <c r="PQU126" s="516"/>
      <c r="PQV126" s="516"/>
      <c r="PQW126" s="516"/>
      <c r="PQX126" s="516"/>
      <c r="PQY126" s="516"/>
      <c r="PQZ126" s="516"/>
      <c r="PRA126" s="516"/>
      <c r="PRB126" s="516"/>
      <c r="PRC126" s="516"/>
      <c r="PRD126" s="516"/>
      <c r="PRE126" s="516"/>
      <c r="PRF126" s="516"/>
      <c r="PRG126" s="516"/>
      <c r="PRH126" s="516"/>
      <c r="PRI126" s="516"/>
      <c r="PRJ126" s="516"/>
      <c r="PRK126" s="516"/>
      <c r="PRL126" s="516"/>
      <c r="PRM126" s="516"/>
      <c r="PRN126" s="516"/>
      <c r="PRO126" s="516"/>
      <c r="PRP126" s="516"/>
      <c r="PRQ126" s="516"/>
      <c r="PRR126" s="516"/>
      <c r="PRS126" s="516"/>
      <c r="PRT126" s="516"/>
      <c r="PRU126" s="516"/>
      <c r="PRV126" s="516"/>
      <c r="PRW126" s="516"/>
      <c r="PRX126" s="516"/>
      <c r="PRY126" s="516"/>
      <c r="PRZ126" s="516"/>
      <c r="PSA126" s="516"/>
      <c r="PSB126" s="516"/>
      <c r="PSC126" s="516"/>
      <c r="PSD126" s="516"/>
      <c r="PSE126" s="516"/>
      <c r="PSF126" s="516"/>
      <c r="PSG126" s="516"/>
      <c r="PSH126" s="516"/>
      <c r="PSI126" s="516"/>
      <c r="PSJ126" s="516"/>
      <c r="PSK126" s="516"/>
      <c r="PSL126" s="516"/>
      <c r="PSM126" s="516"/>
      <c r="PSN126" s="516"/>
      <c r="PSO126" s="516"/>
      <c r="PSP126" s="516"/>
      <c r="PSQ126" s="516"/>
      <c r="PSR126" s="516"/>
      <c r="PSS126" s="516"/>
      <c r="PST126" s="516"/>
      <c r="PSU126" s="516"/>
      <c r="PSV126" s="516"/>
      <c r="PSW126" s="516"/>
      <c r="PSX126" s="516"/>
      <c r="PSY126" s="516"/>
      <c r="PSZ126" s="516"/>
      <c r="PTA126" s="516"/>
      <c r="PTB126" s="516"/>
      <c r="PTC126" s="516"/>
      <c r="PTD126" s="516"/>
      <c r="PTE126" s="516"/>
      <c r="PTF126" s="516"/>
      <c r="PTG126" s="516"/>
      <c r="PTH126" s="516"/>
      <c r="PTI126" s="516"/>
      <c r="PTJ126" s="516"/>
      <c r="PTK126" s="516"/>
      <c r="PTL126" s="516"/>
      <c r="PTM126" s="516"/>
      <c r="PTN126" s="516"/>
      <c r="PTO126" s="516"/>
      <c r="PTP126" s="516"/>
      <c r="PTQ126" s="516"/>
      <c r="PTR126" s="516"/>
      <c r="PTS126" s="516"/>
      <c r="PTT126" s="516"/>
      <c r="PTU126" s="516"/>
      <c r="PTV126" s="516"/>
      <c r="PTW126" s="516"/>
      <c r="PTX126" s="516"/>
      <c r="PTY126" s="516"/>
      <c r="PTZ126" s="516"/>
      <c r="PUA126" s="516"/>
      <c r="PUB126" s="516"/>
      <c r="PUC126" s="516"/>
      <c r="PUD126" s="516"/>
      <c r="PUE126" s="516"/>
      <c r="PUF126" s="516"/>
      <c r="PUG126" s="516"/>
      <c r="PUH126" s="516"/>
      <c r="PUI126" s="516"/>
      <c r="PUJ126" s="516"/>
      <c r="PUK126" s="516"/>
      <c r="PUL126" s="516"/>
      <c r="PUM126" s="516"/>
      <c r="PUN126" s="516"/>
      <c r="PUO126" s="516"/>
      <c r="PUP126" s="516"/>
      <c r="PUQ126" s="516"/>
      <c r="PUR126" s="516"/>
      <c r="PUS126" s="516"/>
      <c r="PUT126" s="516"/>
      <c r="PUU126" s="516"/>
      <c r="PUV126" s="516"/>
      <c r="PUW126" s="516"/>
      <c r="PUX126" s="516"/>
      <c r="PUY126" s="516"/>
      <c r="PUZ126" s="516"/>
      <c r="PVA126" s="516"/>
      <c r="PVB126" s="516"/>
      <c r="PVC126" s="516"/>
      <c r="PVD126" s="516"/>
      <c r="PVE126" s="516"/>
      <c r="PVF126" s="516"/>
      <c r="PVG126" s="516"/>
      <c r="PVH126" s="516"/>
      <c r="PVI126" s="516"/>
      <c r="PVJ126" s="516"/>
      <c r="PVK126" s="516"/>
      <c r="PVL126" s="516"/>
      <c r="PVM126" s="516"/>
      <c r="PVN126" s="516"/>
      <c r="PVO126" s="516"/>
      <c r="PVP126" s="516"/>
      <c r="PVQ126" s="516"/>
      <c r="PVR126" s="516"/>
      <c r="PVS126" s="516"/>
      <c r="PVT126" s="516"/>
      <c r="PVU126" s="516"/>
      <c r="PVV126" s="516"/>
      <c r="PVW126" s="516"/>
      <c r="PVX126" s="516"/>
      <c r="PVY126" s="516"/>
      <c r="PVZ126" s="516"/>
      <c r="PWA126" s="516"/>
      <c r="PWB126" s="516"/>
      <c r="PWC126" s="516"/>
      <c r="PWD126" s="516"/>
      <c r="PWE126" s="516"/>
      <c r="PWF126" s="516"/>
      <c r="PWG126" s="516"/>
      <c r="PWH126" s="516"/>
      <c r="PWI126" s="516"/>
      <c r="PWJ126" s="516"/>
      <c r="PWK126" s="516"/>
      <c r="PWL126" s="516"/>
      <c r="PWM126" s="516"/>
      <c r="PWN126" s="516"/>
      <c r="PWO126" s="516"/>
      <c r="PWP126" s="516"/>
      <c r="PWQ126" s="516"/>
      <c r="PWR126" s="516"/>
      <c r="PWS126" s="516"/>
      <c r="PWT126" s="516"/>
      <c r="PWU126" s="516"/>
      <c r="PWV126" s="516"/>
      <c r="PWW126" s="516"/>
      <c r="PWX126" s="516"/>
      <c r="PWY126" s="516"/>
      <c r="PWZ126" s="516"/>
      <c r="PXA126" s="516"/>
      <c r="PXB126" s="516"/>
      <c r="PXC126" s="516"/>
      <c r="PXD126" s="516"/>
      <c r="PXE126" s="516"/>
      <c r="PXF126" s="516"/>
      <c r="PXG126" s="516"/>
      <c r="PXH126" s="516"/>
      <c r="PXI126" s="516"/>
      <c r="PXJ126" s="516"/>
      <c r="PXK126" s="516"/>
      <c r="PXL126" s="516"/>
      <c r="PXM126" s="516"/>
      <c r="PXN126" s="516"/>
      <c r="PXO126" s="516"/>
      <c r="PXP126" s="516"/>
      <c r="PXQ126" s="516"/>
      <c r="PXR126" s="516"/>
      <c r="PXS126" s="516"/>
      <c r="PXT126" s="516"/>
      <c r="PXU126" s="516"/>
      <c r="PXV126" s="516"/>
      <c r="PXW126" s="516"/>
      <c r="PXX126" s="516"/>
      <c r="PXY126" s="516"/>
      <c r="PXZ126" s="516"/>
      <c r="PYA126" s="516"/>
      <c r="PYB126" s="516"/>
      <c r="PYC126" s="516"/>
      <c r="PYD126" s="516"/>
      <c r="PYE126" s="516"/>
      <c r="PYF126" s="516"/>
      <c r="PYG126" s="516"/>
      <c r="PYH126" s="516"/>
      <c r="PYI126" s="516"/>
      <c r="PYJ126" s="516"/>
      <c r="PYK126" s="516"/>
      <c r="PYL126" s="516"/>
      <c r="PYM126" s="516"/>
      <c r="PYN126" s="516"/>
      <c r="PYO126" s="516"/>
      <c r="PYP126" s="516"/>
      <c r="PYQ126" s="516"/>
      <c r="PYR126" s="516"/>
      <c r="PYS126" s="516"/>
      <c r="PYT126" s="516"/>
      <c r="PYU126" s="516"/>
      <c r="PYV126" s="516"/>
      <c r="PYW126" s="516"/>
      <c r="PYX126" s="516"/>
      <c r="PYY126" s="516"/>
      <c r="PYZ126" s="516"/>
      <c r="PZA126" s="516"/>
      <c r="PZB126" s="516"/>
      <c r="PZC126" s="516"/>
      <c r="PZD126" s="516"/>
      <c r="PZE126" s="516"/>
      <c r="PZF126" s="516"/>
      <c r="PZG126" s="516"/>
      <c r="PZH126" s="516"/>
      <c r="PZI126" s="516"/>
      <c r="PZJ126" s="516"/>
      <c r="PZK126" s="516"/>
      <c r="PZL126" s="516"/>
      <c r="PZM126" s="516"/>
      <c r="PZN126" s="516"/>
      <c r="PZO126" s="516"/>
      <c r="PZP126" s="516"/>
      <c r="PZQ126" s="516"/>
      <c r="PZR126" s="516"/>
      <c r="PZS126" s="516"/>
      <c r="PZT126" s="516"/>
      <c r="PZU126" s="516"/>
      <c r="PZV126" s="516"/>
      <c r="PZW126" s="516"/>
      <c r="PZX126" s="516"/>
      <c r="PZY126" s="516"/>
      <c r="PZZ126" s="516"/>
      <c r="QAA126" s="516"/>
      <c r="QAB126" s="516"/>
      <c r="QAC126" s="516"/>
      <c r="QAD126" s="516"/>
      <c r="QAE126" s="516"/>
      <c r="QAF126" s="516"/>
      <c r="QAG126" s="516"/>
      <c r="QAH126" s="516"/>
      <c r="QAI126" s="516"/>
      <c r="QAJ126" s="516"/>
      <c r="QAK126" s="516"/>
      <c r="QAL126" s="516"/>
      <c r="QAM126" s="516"/>
      <c r="QAN126" s="516"/>
      <c r="QAO126" s="516"/>
      <c r="QAP126" s="516"/>
      <c r="QAQ126" s="516"/>
      <c r="QAR126" s="516"/>
      <c r="QAS126" s="516"/>
      <c r="QAT126" s="516"/>
      <c r="QAU126" s="516"/>
      <c r="QAV126" s="516"/>
      <c r="QAW126" s="516"/>
      <c r="QAX126" s="516"/>
      <c r="QAY126" s="516"/>
      <c r="QAZ126" s="516"/>
      <c r="QBA126" s="516"/>
      <c r="QBB126" s="516"/>
      <c r="QBC126" s="516"/>
      <c r="QBD126" s="516"/>
      <c r="QBE126" s="516"/>
      <c r="QBF126" s="516"/>
      <c r="QBG126" s="516"/>
      <c r="QBH126" s="516"/>
      <c r="QBI126" s="516"/>
      <c r="QBJ126" s="516"/>
      <c r="QBK126" s="516"/>
      <c r="QBL126" s="516"/>
      <c r="QBM126" s="516"/>
      <c r="QBN126" s="516"/>
      <c r="QBO126" s="516"/>
      <c r="QBP126" s="516"/>
      <c r="QBQ126" s="516"/>
      <c r="QBR126" s="516"/>
      <c r="QBS126" s="516"/>
      <c r="QBT126" s="516"/>
      <c r="QBU126" s="516"/>
      <c r="QBV126" s="516"/>
      <c r="QBW126" s="516"/>
      <c r="QBX126" s="516"/>
      <c r="QBY126" s="516"/>
      <c r="QBZ126" s="516"/>
      <c r="QCA126" s="516"/>
      <c r="QCB126" s="516"/>
      <c r="QCC126" s="516"/>
      <c r="QCD126" s="516"/>
      <c r="QCE126" s="516"/>
      <c r="QCF126" s="516"/>
      <c r="QCG126" s="516"/>
      <c r="QCH126" s="516"/>
      <c r="QCI126" s="516"/>
      <c r="QCJ126" s="516"/>
      <c r="QCK126" s="516"/>
      <c r="QCL126" s="516"/>
      <c r="QCM126" s="516"/>
      <c r="QCN126" s="516"/>
      <c r="QCO126" s="516"/>
      <c r="QCP126" s="516"/>
      <c r="QCQ126" s="516"/>
      <c r="QCR126" s="516"/>
      <c r="QCS126" s="516"/>
      <c r="QCT126" s="516"/>
      <c r="QCU126" s="516"/>
      <c r="QCV126" s="516"/>
      <c r="QCW126" s="516"/>
      <c r="QCX126" s="516"/>
      <c r="QCY126" s="516"/>
      <c r="QCZ126" s="516"/>
      <c r="QDA126" s="516"/>
      <c r="QDB126" s="516"/>
      <c r="QDC126" s="516"/>
      <c r="QDD126" s="516"/>
      <c r="QDE126" s="516"/>
      <c r="QDF126" s="516"/>
      <c r="QDG126" s="516"/>
      <c r="QDH126" s="516"/>
      <c r="QDI126" s="516"/>
      <c r="QDJ126" s="516"/>
      <c r="QDK126" s="516"/>
      <c r="QDL126" s="516"/>
      <c r="QDM126" s="516"/>
      <c r="QDN126" s="516"/>
      <c r="QDO126" s="516"/>
      <c r="QDP126" s="516"/>
      <c r="QDQ126" s="516"/>
      <c r="QDR126" s="516"/>
      <c r="QDS126" s="516"/>
      <c r="QDT126" s="516"/>
      <c r="QDU126" s="516"/>
      <c r="QDV126" s="516"/>
      <c r="QDW126" s="516"/>
      <c r="QDX126" s="516"/>
      <c r="QDY126" s="516"/>
      <c r="QDZ126" s="516"/>
      <c r="QEA126" s="516"/>
      <c r="QEB126" s="516"/>
      <c r="QEC126" s="516"/>
      <c r="QED126" s="516"/>
      <c r="QEE126" s="516"/>
      <c r="QEF126" s="516"/>
      <c r="QEG126" s="516"/>
      <c r="QEH126" s="516"/>
      <c r="QEI126" s="516"/>
      <c r="QEJ126" s="516"/>
      <c r="QEK126" s="516"/>
      <c r="QEL126" s="516"/>
      <c r="QEM126" s="516"/>
      <c r="QEN126" s="516"/>
      <c r="QEO126" s="516"/>
      <c r="QEP126" s="516"/>
      <c r="QEQ126" s="516"/>
      <c r="QER126" s="516"/>
      <c r="QES126" s="516"/>
      <c r="QET126" s="516"/>
      <c r="QEU126" s="516"/>
      <c r="QEV126" s="516"/>
      <c r="QEW126" s="516"/>
      <c r="QEX126" s="516"/>
      <c r="QEY126" s="516"/>
      <c r="QEZ126" s="516"/>
      <c r="QFA126" s="516"/>
      <c r="QFB126" s="516"/>
      <c r="QFC126" s="516"/>
      <c r="QFD126" s="516"/>
      <c r="QFE126" s="516"/>
      <c r="QFF126" s="516"/>
      <c r="QFG126" s="516"/>
      <c r="QFH126" s="516"/>
      <c r="QFI126" s="516"/>
      <c r="QFJ126" s="516"/>
      <c r="QFK126" s="516"/>
      <c r="QFL126" s="516"/>
      <c r="QFM126" s="516"/>
      <c r="QFN126" s="516"/>
      <c r="QFO126" s="516"/>
      <c r="QFP126" s="516"/>
      <c r="QFQ126" s="516"/>
      <c r="QFR126" s="516"/>
      <c r="QFS126" s="516"/>
      <c r="QFT126" s="516"/>
      <c r="QFU126" s="516"/>
      <c r="QFV126" s="516"/>
      <c r="QFW126" s="516"/>
      <c r="QFX126" s="516"/>
      <c r="QFY126" s="516"/>
      <c r="QFZ126" s="516"/>
      <c r="QGA126" s="516"/>
      <c r="QGB126" s="516"/>
      <c r="QGC126" s="516"/>
      <c r="QGD126" s="516"/>
      <c r="QGE126" s="516"/>
      <c r="QGF126" s="516"/>
      <c r="QGG126" s="516"/>
      <c r="QGH126" s="516"/>
      <c r="QGI126" s="516"/>
      <c r="QGJ126" s="516"/>
      <c r="QGK126" s="516"/>
      <c r="QGL126" s="516"/>
      <c r="QGM126" s="516"/>
      <c r="QGN126" s="516"/>
      <c r="QGO126" s="516"/>
      <c r="QGP126" s="516"/>
      <c r="QGQ126" s="516"/>
      <c r="QGR126" s="516"/>
      <c r="QGS126" s="516"/>
      <c r="QGT126" s="516"/>
      <c r="QGU126" s="516"/>
      <c r="QGV126" s="516"/>
      <c r="QGW126" s="516"/>
      <c r="QGX126" s="516"/>
      <c r="QGY126" s="516"/>
      <c r="QGZ126" s="516"/>
      <c r="QHA126" s="516"/>
      <c r="QHB126" s="516"/>
      <c r="QHC126" s="516"/>
      <c r="QHD126" s="516"/>
      <c r="QHE126" s="516"/>
      <c r="QHF126" s="516"/>
      <c r="QHG126" s="516"/>
      <c r="QHH126" s="516"/>
      <c r="QHI126" s="516"/>
      <c r="QHJ126" s="516"/>
      <c r="QHK126" s="516"/>
      <c r="QHL126" s="516"/>
      <c r="QHM126" s="516"/>
      <c r="QHN126" s="516"/>
      <c r="QHO126" s="516"/>
      <c r="QHP126" s="516"/>
      <c r="QHQ126" s="516"/>
      <c r="QHR126" s="516"/>
      <c r="QHS126" s="516"/>
      <c r="QHT126" s="516"/>
      <c r="QHU126" s="516"/>
      <c r="QHV126" s="516"/>
      <c r="QHW126" s="516"/>
      <c r="QHX126" s="516"/>
      <c r="QHY126" s="516"/>
      <c r="QHZ126" s="516"/>
      <c r="QIA126" s="516"/>
      <c r="QIB126" s="516"/>
      <c r="QIC126" s="516"/>
      <c r="QID126" s="516"/>
      <c r="QIE126" s="516"/>
      <c r="QIF126" s="516"/>
      <c r="QIG126" s="516"/>
      <c r="QIH126" s="516"/>
      <c r="QII126" s="516"/>
      <c r="QIJ126" s="516"/>
      <c r="QIK126" s="516"/>
      <c r="QIL126" s="516"/>
      <c r="QIM126" s="516"/>
      <c r="QIN126" s="516"/>
      <c r="QIO126" s="516"/>
      <c r="QIP126" s="516"/>
      <c r="QIQ126" s="516"/>
      <c r="QIR126" s="516"/>
      <c r="QIS126" s="516"/>
      <c r="QIT126" s="516"/>
      <c r="QIU126" s="516"/>
      <c r="QIV126" s="516"/>
      <c r="QIW126" s="516"/>
      <c r="QIX126" s="516"/>
      <c r="QIY126" s="516"/>
      <c r="QIZ126" s="516"/>
      <c r="QJA126" s="516"/>
      <c r="QJB126" s="516"/>
      <c r="QJC126" s="516"/>
      <c r="QJD126" s="516"/>
      <c r="QJE126" s="516"/>
      <c r="QJF126" s="516"/>
      <c r="QJG126" s="516"/>
      <c r="QJH126" s="516"/>
      <c r="QJI126" s="516"/>
      <c r="QJJ126" s="516"/>
      <c r="QJK126" s="516"/>
      <c r="QJL126" s="516"/>
      <c r="QJM126" s="516"/>
      <c r="QJN126" s="516"/>
      <c r="QJO126" s="516"/>
      <c r="QJP126" s="516"/>
      <c r="QJQ126" s="516"/>
      <c r="QJR126" s="516"/>
      <c r="QJS126" s="516"/>
      <c r="QJT126" s="516"/>
      <c r="QJU126" s="516"/>
      <c r="QJV126" s="516"/>
      <c r="QJW126" s="516"/>
      <c r="QJX126" s="516"/>
      <c r="QJY126" s="516"/>
      <c r="QJZ126" s="516"/>
      <c r="QKA126" s="516"/>
      <c r="QKB126" s="516"/>
      <c r="QKC126" s="516"/>
      <c r="QKD126" s="516"/>
      <c r="QKE126" s="516"/>
      <c r="QKF126" s="516"/>
      <c r="QKG126" s="516"/>
      <c r="QKH126" s="516"/>
      <c r="QKI126" s="516"/>
      <c r="QKJ126" s="516"/>
      <c r="QKK126" s="516"/>
      <c r="QKL126" s="516"/>
      <c r="QKM126" s="516"/>
      <c r="QKN126" s="516"/>
      <c r="QKO126" s="516"/>
      <c r="QKP126" s="516"/>
      <c r="QKQ126" s="516"/>
      <c r="QKR126" s="516"/>
      <c r="QKS126" s="516"/>
      <c r="QKT126" s="516"/>
      <c r="QKU126" s="516"/>
      <c r="QKV126" s="516"/>
      <c r="QKW126" s="516"/>
      <c r="QKX126" s="516"/>
      <c r="QKY126" s="516"/>
      <c r="QKZ126" s="516"/>
      <c r="QLA126" s="516"/>
      <c r="QLB126" s="516"/>
      <c r="QLC126" s="516"/>
      <c r="QLD126" s="516"/>
      <c r="QLE126" s="516"/>
      <c r="QLF126" s="516"/>
      <c r="QLG126" s="516"/>
      <c r="QLH126" s="516"/>
      <c r="QLI126" s="516"/>
      <c r="QLJ126" s="516"/>
      <c r="QLK126" s="516"/>
      <c r="QLL126" s="516"/>
      <c r="QLM126" s="516"/>
      <c r="QLN126" s="516"/>
      <c r="QLO126" s="516"/>
      <c r="QLP126" s="516"/>
      <c r="QLQ126" s="516"/>
      <c r="QLR126" s="516"/>
      <c r="QLS126" s="516"/>
      <c r="QLT126" s="516"/>
      <c r="QLU126" s="516"/>
      <c r="QLV126" s="516"/>
      <c r="QLW126" s="516"/>
      <c r="QLX126" s="516"/>
      <c r="QLY126" s="516"/>
      <c r="QLZ126" s="516"/>
      <c r="QMA126" s="516"/>
      <c r="QMB126" s="516"/>
      <c r="QMC126" s="516"/>
      <c r="QMD126" s="516"/>
      <c r="QME126" s="516"/>
      <c r="QMF126" s="516"/>
      <c r="QMG126" s="516"/>
      <c r="QMH126" s="516"/>
      <c r="QMI126" s="516"/>
      <c r="QMJ126" s="516"/>
      <c r="QMK126" s="516"/>
      <c r="QML126" s="516"/>
      <c r="QMM126" s="516"/>
      <c r="QMN126" s="516"/>
      <c r="QMO126" s="516"/>
      <c r="QMP126" s="516"/>
      <c r="QMQ126" s="516"/>
      <c r="QMR126" s="516"/>
      <c r="QMS126" s="516"/>
      <c r="QMT126" s="516"/>
      <c r="QMU126" s="516"/>
      <c r="QMV126" s="516"/>
      <c r="QMW126" s="516"/>
      <c r="QMX126" s="516"/>
      <c r="QMY126" s="516"/>
      <c r="QMZ126" s="516"/>
      <c r="QNA126" s="516"/>
      <c r="QNB126" s="516"/>
      <c r="QNC126" s="516"/>
      <c r="QND126" s="516"/>
      <c r="QNE126" s="516"/>
      <c r="QNF126" s="516"/>
      <c r="QNG126" s="516"/>
      <c r="QNH126" s="516"/>
      <c r="QNI126" s="516"/>
      <c r="QNJ126" s="516"/>
      <c r="QNK126" s="516"/>
      <c r="QNL126" s="516"/>
      <c r="QNM126" s="516"/>
      <c r="QNN126" s="516"/>
      <c r="QNO126" s="516"/>
      <c r="QNP126" s="516"/>
      <c r="QNQ126" s="516"/>
      <c r="QNR126" s="516"/>
      <c r="QNS126" s="516"/>
      <c r="QNT126" s="516"/>
      <c r="QNU126" s="516"/>
      <c r="QNV126" s="516"/>
      <c r="QNW126" s="516"/>
      <c r="QNX126" s="516"/>
      <c r="QNY126" s="516"/>
      <c r="QNZ126" s="516"/>
      <c r="QOA126" s="516"/>
      <c r="QOB126" s="516"/>
      <c r="QOC126" s="516"/>
      <c r="QOD126" s="516"/>
      <c r="QOE126" s="516"/>
      <c r="QOF126" s="516"/>
      <c r="QOG126" s="516"/>
      <c r="QOH126" s="516"/>
      <c r="QOI126" s="516"/>
      <c r="QOJ126" s="516"/>
      <c r="QOK126" s="516"/>
      <c r="QOL126" s="516"/>
      <c r="QOM126" s="516"/>
      <c r="QON126" s="516"/>
      <c r="QOO126" s="516"/>
      <c r="QOP126" s="516"/>
      <c r="QOQ126" s="516"/>
      <c r="QOR126" s="516"/>
      <c r="QOS126" s="516"/>
      <c r="QOT126" s="516"/>
      <c r="QOU126" s="516"/>
      <c r="QOV126" s="516"/>
      <c r="QOW126" s="516"/>
      <c r="QOX126" s="516"/>
      <c r="QOY126" s="516"/>
      <c r="QOZ126" s="516"/>
      <c r="QPA126" s="516"/>
      <c r="QPB126" s="516"/>
      <c r="QPC126" s="516"/>
      <c r="QPD126" s="516"/>
      <c r="QPE126" s="516"/>
      <c r="QPF126" s="516"/>
      <c r="QPG126" s="516"/>
      <c r="QPH126" s="516"/>
      <c r="QPI126" s="516"/>
      <c r="QPJ126" s="516"/>
      <c r="QPK126" s="516"/>
      <c r="QPL126" s="516"/>
      <c r="QPM126" s="516"/>
      <c r="QPN126" s="516"/>
      <c r="QPO126" s="516"/>
      <c r="QPP126" s="516"/>
      <c r="QPQ126" s="516"/>
      <c r="QPR126" s="516"/>
      <c r="QPS126" s="516"/>
      <c r="QPT126" s="516"/>
      <c r="QPU126" s="516"/>
      <c r="QPV126" s="516"/>
      <c r="QPW126" s="516"/>
      <c r="QPX126" s="516"/>
      <c r="QPY126" s="516"/>
      <c r="QPZ126" s="516"/>
      <c r="QQA126" s="516"/>
      <c r="QQB126" s="516"/>
      <c r="QQC126" s="516"/>
      <c r="QQD126" s="516"/>
      <c r="QQE126" s="516"/>
      <c r="QQF126" s="516"/>
      <c r="QQG126" s="516"/>
      <c r="QQH126" s="516"/>
      <c r="QQI126" s="516"/>
      <c r="QQJ126" s="516"/>
      <c r="QQK126" s="516"/>
      <c r="QQL126" s="516"/>
      <c r="QQM126" s="516"/>
      <c r="QQN126" s="516"/>
      <c r="QQO126" s="516"/>
      <c r="QQP126" s="516"/>
      <c r="QQQ126" s="516"/>
      <c r="QQR126" s="516"/>
      <c r="QQS126" s="516"/>
      <c r="QQT126" s="516"/>
      <c r="QQU126" s="516"/>
      <c r="QQV126" s="516"/>
      <c r="QQW126" s="516"/>
      <c r="QQX126" s="516"/>
      <c r="QQY126" s="516"/>
      <c r="QQZ126" s="516"/>
      <c r="QRA126" s="516"/>
      <c r="QRB126" s="516"/>
      <c r="QRC126" s="516"/>
      <c r="QRD126" s="516"/>
      <c r="QRE126" s="516"/>
      <c r="QRF126" s="516"/>
      <c r="QRG126" s="516"/>
      <c r="QRH126" s="516"/>
      <c r="QRI126" s="516"/>
      <c r="QRJ126" s="516"/>
      <c r="QRK126" s="516"/>
      <c r="QRL126" s="516"/>
      <c r="QRM126" s="516"/>
      <c r="QRN126" s="516"/>
      <c r="QRO126" s="516"/>
      <c r="QRP126" s="516"/>
      <c r="QRQ126" s="516"/>
      <c r="QRR126" s="516"/>
      <c r="QRS126" s="516"/>
      <c r="QRT126" s="516"/>
      <c r="QRU126" s="516"/>
      <c r="QRV126" s="516"/>
      <c r="QRW126" s="516"/>
      <c r="QRX126" s="516"/>
      <c r="QRY126" s="516"/>
      <c r="QRZ126" s="516"/>
      <c r="QSA126" s="516"/>
      <c r="QSB126" s="516"/>
      <c r="QSC126" s="516"/>
      <c r="QSD126" s="516"/>
      <c r="QSE126" s="516"/>
      <c r="QSF126" s="516"/>
      <c r="QSG126" s="516"/>
      <c r="QSH126" s="516"/>
      <c r="QSI126" s="516"/>
      <c r="QSJ126" s="516"/>
      <c r="QSK126" s="516"/>
      <c r="QSL126" s="516"/>
      <c r="QSM126" s="516"/>
      <c r="QSN126" s="516"/>
      <c r="QSO126" s="516"/>
      <c r="QSP126" s="516"/>
      <c r="QSQ126" s="516"/>
      <c r="QSR126" s="516"/>
      <c r="QSS126" s="516"/>
      <c r="QST126" s="516"/>
      <c r="QSU126" s="516"/>
      <c r="QSV126" s="516"/>
      <c r="QSW126" s="516"/>
      <c r="QSX126" s="516"/>
      <c r="QSY126" s="516"/>
      <c r="QSZ126" s="516"/>
      <c r="QTA126" s="516"/>
      <c r="QTB126" s="516"/>
      <c r="QTC126" s="516"/>
      <c r="QTD126" s="516"/>
      <c r="QTE126" s="516"/>
      <c r="QTF126" s="516"/>
      <c r="QTG126" s="516"/>
      <c r="QTH126" s="516"/>
      <c r="QTI126" s="516"/>
      <c r="QTJ126" s="516"/>
      <c r="QTK126" s="516"/>
      <c r="QTL126" s="516"/>
      <c r="QTM126" s="516"/>
      <c r="QTN126" s="516"/>
      <c r="QTO126" s="516"/>
      <c r="QTP126" s="516"/>
      <c r="QTQ126" s="516"/>
      <c r="QTR126" s="516"/>
      <c r="QTS126" s="516"/>
      <c r="QTT126" s="516"/>
      <c r="QTU126" s="516"/>
      <c r="QTV126" s="516"/>
      <c r="QTW126" s="516"/>
      <c r="QTX126" s="516"/>
      <c r="QTY126" s="516"/>
      <c r="QTZ126" s="516"/>
      <c r="QUA126" s="516"/>
      <c r="QUB126" s="516"/>
      <c r="QUC126" s="516"/>
      <c r="QUD126" s="516"/>
      <c r="QUE126" s="516"/>
      <c r="QUF126" s="516"/>
      <c r="QUG126" s="516"/>
      <c r="QUH126" s="516"/>
      <c r="QUI126" s="516"/>
      <c r="QUJ126" s="516"/>
      <c r="QUK126" s="516"/>
      <c r="QUL126" s="516"/>
      <c r="QUM126" s="516"/>
      <c r="QUN126" s="516"/>
      <c r="QUO126" s="516"/>
      <c r="QUP126" s="516"/>
      <c r="QUQ126" s="516"/>
      <c r="QUR126" s="516"/>
      <c r="QUS126" s="516"/>
      <c r="QUT126" s="516"/>
      <c r="QUU126" s="516"/>
      <c r="QUV126" s="516"/>
      <c r="QUW126" s="516"/>
      <c r="QUX126" s="516"/>
      <c r="QUY126" s="516"/>
      <c r="QUZ126" s="516"/>
      <c r="QVA126" s="516"/>
      <c r="QVB126" s="516"/>
      <c r="QVC126" s="516"/>
      <c r="QVD126" s="516"/>
      <c r="QVE126" s="516"/>
      <c r="QVF126" s="516"/>
      <c r="QVG126" s="516"/>
      <c r="QVH126" s="516"/>
      <c r="QVI126" s="516"/>
      <c r="QVJ126" s="516"/>
      <c r="QVK126" s="516"/>
      <c r="QVL126" s="516"/>
      <c r="QVM126" s="516"/>
      <c r="QVN126" s="516"/>
      <c r="QVO126" s="516"/>
      <c r="QVP126" s="516"/>
      <c r="QVQ126" s="516"/>
      <c r="QVR126" s="516"/>
      <c r="QVS126" s="516"/>
      <c r="QVT126" s="516"/>
      <c r="QVU126" s="516"/>
      <c r="QVV126" s="516"/>
      <c r="QVW126" s="516"/>
      <c r="QVX126" s="516"/>
      <c r="QVY126" s="516"/>
      <c r="QVZ126" s="516"/>
      <c r="QWA126" s="516"/>
      <c r="QWB126" s="516"/>
      <c r="QWC126" s="516"/>
      <c r="QWD126" s="516"/>
      <c r="QWE126" s="516"/>
      <c r="QWF126" s="516"/>
      <c r="QWG126" s="516"/>
      <c r="QWH126" s="516"/>
      <c r="QWI126" s="516"/>
      <c r="QWJ126" s="516"/>
      <c r="QWK126" s="516"/>
      <c r="QWL126" s="516"/>
      <c r="QWM126" s="516"/>
      <c r="QWN126" s="516"/>
      <c r="QWO126" s="516"/>
      <c r="QWP126" s="516"/>
      <c r="QWQ126" s="516"/>
      <c r="QWR126" s="516"/>
      <c r="QWS126" s="516"/>
      <c r="QWT126" s="516"/>
      <c r="QWU126" s="516"/>
      <c r="QWV126" s="516"/>
      <c r="QWW126" s="516"/>
      <c r="QWX126" s="516"/>
      <c r="QWY126" s="516"/>
      <c r="QWZ126" s="516"/>
      <c r="QXA126" s="516"/>
      <c r="QXB126" s="516"/>
      <c r="QXC126" s="516"/>
      <c r="QXD126" s="516"/>
      <c r="QXE126" s="516"/>
      <c r="QXF126" s="516"/>
      <c r="QXG126" s="516"/>
      <c r="QXH126" s="516"/>
      <c r="QXI126" s="516"/>
      <c r="QXJ126" s="516"/>
      <c r="QXK126" s="516"/>
      <c r="QXL126" s="516"/>
      <c r="QXM126" s="516"/>
      <c r="QXN126" s="516"/>
      <c r="QXO126" s="516"/>
      <c r="QXP126" s="516"/>
      <c r="QXQ126" s="516"/>
      <c r="QXR126" s="516"/>
      <c r="QXS126" s="516"/>
      <c r="QXT126" s="516"/>
      <c r="QXU126" s="516"/>
      <c r="QXV126" s="516"/>
      <c r="QXW126" s="516"/>
      <c r="QXX126" s="516"/>
      <c r="QXY126" s="516"/>
      <c r="QXZ126" s="516"/>
      <c r="QYA126" s="516"/>
      <c r="QYB126" s="516"/>
      <c r="QYC126" s="516"/>
      <c r="QYD126" s="516"/>
      <c r="QYE126" s="516"/>
      <c r="QYF126" s="516"/>
      <c r="QYG126" s="516"/>
      <c r="QYH126" s="516"/>
      <c r="QYI126" s="516"/>
      <c r="QYJ126" s="516"/>
      <c r="QYK126" s="516"/>
      <c r="QYL126" s="516"/>
      <c r="QYM126" s="516"/>
      <c r="QYN126" s="516"/>
      <c r="QYO126" s="516"/>
      <c r="QYP126" s="516"/>
      <c r="QYQ126" s="516"/>
      <c r="QYR126" s="516"/>
      <c r="QYS126" s="516"/>
      <c r="QYT126" s="516"/>
      <c r="QYU126" s="516"/>
      <c r="QYV126" s="516"/>
      <c r="QYW126" s="516"/>
      <c r="QYX126" s="516"/>
      <c r="QYY126" s="516"/>
      <c r="QYZ126" s="516"/>
      <c r="QZA126" s="516"/>
      <c r="QZB126" s="516"/>
      <c r="QZC126" s="516"/>
      <c r="QZD126" s="516"/>
      <c r="QZE126" s="516"/>
      <c r="QZF126" s="516"/>
      <c r="QZG126" s="516"/>
      <c r="QZH126" s="516"/>
      <c r="QZI126" s="516"/>
      <c r="QZJ126" s="516"/>
      <c r="QZK126" s="516"/>
      <c r="QZL126" s="516"/>
      <c r="QZM126" s="516"/>
      <c r="QZN126" s="516"/>
      <c r="QZO126" s="516"/>
      <c r="QZP126" s="516"/>
      <c r="QZQ126" s="516"/>
      <c r="QZR126" s="516"/>
      <c r="QZS126" s="516"/>
      <c r="QZT126" s="516"/>
      <c r="QZU126" s="516"/>
      <c r="QZV126" s="516"/>
      <c r="QZW126" s="516"/>
      <c r="QZX126" s="516"/>
      <c r="QZY126" s="516"/>
      <c r="QZZ126" s="516"/>
      <c r="RAA126" s="516"/>
      <c r="RAB126" s="516"/>
      <c r="RAC126" s="516"/>
      <c r="RAD126" s="516"/>
      <c r="RAE126" s="516"/>
      <c r="RAF126" s="516"/>
      <c r="RAG126" s="516"/>
      <c r="RAH126" s="516"/>
      <c r="RAI126" s="516"/>
      <c r="RAJ126" s="516"/>
      <c r="RAK126" s="516"/>
      <c r="RAL126" s="516"/>
      <c r="RAM126" s="516"/>
      <c r="RAN126" s="516"/>
      <c r="RAO126" s="516"/>
      <c r="RAP126" s="516"/>
      <c r="RAQ126" s="516"/>
      <c r="RAR126" s="516"/>
      <c r="RAS126" s="516"/>
      <c r="RAT126" s="516"/>
      <c r="RAU126" s="516"/>
      <c r="RAV126" s="516"/>
      <c r="RAW126" s="516"/>
      <c r="RAX126" s="516"/>
      <c r="RAY126" s="516"/>
      <c r="RAZ126" s="516"/>
      <c r="RBA126" s="516"/>
      <c r="RBB126" s="516"/>
      <c r="RBC126" s="516"/>
      <c r="RBD126" s="516"/>
      <c r="RBE126" s="516"/>
      <c r="RBF126" s="516"/>
      <c r="RBG126" s="516"/>
      <c r="RBH126" s="516"/>
      <c r="RBI126" s="516"/>
      <c r="RBJ126" s="516"/>
      <c r="RBK126" s="516"/>
      <c r="RBL126" s="516"/>
      <c r="RBM126" s="516"/>
      <c r="RBN126" s="516"/>
      <c r="RBO126" s="516"/>
      <c r="RBP126" s="516"/>
      <c r="RBQ126" s="516"/>
      <c r="RBR126" s="516"/>
      <c r="RBS126" s="516"/>
      <c r="RBT126" s="516"/>
      <c r="RBU126" s="516"/>
      <c r="RBV126" s="516"/>
      <c r="RBW126" s="516"/>
      <c r="RBX126" s="516"/>
      <c r="RBY126" s="516"/>
      <c r="RBZ126" s="516"/>
      <c r="RCA126" s="516"/>
      <c r="RCB126" s="516"/>
      <c r="RCC126" s="516"/>
      <c r="RCD126" s="516"/>
      <c r="RCE126" s="516"/>
      <c r="RCF126" s="516"/>
      <c r="RCG126" s="516"/>
      <c r="RCH126" s="516"/>
      <c r="RCI126" s="516"/>
      <c r="RCJ126" s="516"/>
      <c r="RCK126" s="516"/>
      <c r="RCL126" s="516"/>
      <c r="RCM126" s="516"/>
      <c r="RCN126" s="516"/>
      <c r="RCO126" s="516"/>
      <c r="RCP126" s="516"/>
      <c r="RCQ126" s="516"/>
      <c r="RCR126" s="516"/>
      <c r="RCS126" s="516"/>
      <c r="RCT126" s="516"/>
      <c r="RCU126" s="516"/>
      <c r="RCV126" s="516"/>
      <c r="RCW126" s="516"/>
      <c r="RCX126" s="516"/>
      <c r="RCY126" s="516"/>
      <c r="RCZ126" s="516"/>
      <c r="RDA126" s="516"/>
      <c r="RDB126" s="516"/>
      <c r="RDC126" s="516"/>
      <c r="RDD126" s="516"/>
      <c r="RDE126" s="516"/>
      <c r="RDF126" s="516"/>
      <c r="RDG126" s="516"/>
      <c r="RDH126" s="516"/>
      <c r="RDI126" s="516"/>
      <c r="RDJ126" s="516"/>
      <c r="RDK126" s="516"/>
      <c r="RDL126" s="516"/>
      <c r="RDM126" s="516"/>
      <c r="RDN126" s="516"/>
      <c r="RDO126" s="516"/>
      <c r="RDP126" s="516"/>
      <c r="RDQ126" s="516"/>
      <c r="RDR126" s="516"/>
      <c r="RDS126" s="516"/>
      <c r="RDT126" s="516"/>
      <c r="RDU126" s="516"/>
      <c r="RDV126" s="516"/>
      <c r="RDW126" s="516"/>
      <c r="RDX126" s="516"/>
      <c r="RDY126" s="516"/>
      <c r="RDZ126" s="516"/>
      <c r="REA126" s="516"/>
      <c r="REB126" s="516"/>
      <c r="REC126" s="516"/>
      <c r="RED126" s="516"/>
      <c r="REE126" s="516"/>
      <c r="REF126" s="516"/>
      <c r="REG126" s="516"/>
      <c r="REH126" s="516"/>
      <c r="REI126" s="516"/>
      <c r="REJ126" s="516"/>
      <c r="REK126" s="516"/>
      <c r="REL126" s="516"/>
      <c r="REM126" s="516"/>
      <c r="REN126" s="516"/>
      <c r="REO126" s="516"/>
      <c r="REP126" s="516"/>
      <c r="REQ126" s="516"/>
      <c r="RER126" s="516"/>
      <c r="RES126" s="516"/>
      <c r="RET126" s="516"/>
      <c r="REU126" s="516"/>
      <c r="REV126" s="516"/>
      <c r="REW126" s="516"/>
      <c r="REX126" s="516"/>
      <c r="REY126" s="516"/>
      <c r="REZ126" s="516"/>
      <c r="RFA126" s="516"/>
      <c r="RFB126" s="516"/>
      <c r="RFC126" s="516"/>
      <c r="RFD126" s="516"/>
      <c r="RFE126" s="516"/>
      <c r="RFF126" s="516"/>
      <c r="RFG126" s="516"/>
      <c r="RFH126" s="516"/>
      <c r="RFI126" s="516"/>
      <c r="RFJ126" s="516"/>
      <c r="RFK126" s="516"/>
      <c r="RFL126" s="516"/>
      <c r="RFM126" s="516"/>
      <c r="RFN126" s="516"/>
      <c r="RFO126" s="516"/>
      <c r="RFP126" s="516"/>
      <c r="RFQ126" s="516"/>
      <c r="RFR126" s="516"/>
      <c r="RFS126" s="516"/>
      <c r="RFT126" s="516"/>
      <c r="RFU126" s="516"/>
      <c r="RFV126" s="516"/>
      <c r="RFW126" s="516"/>
      <c r="RFX126" s="516"/>
      <c r="RFY126" s="516"/>
      <c r="RFZ126" s="516"/>
      <c r="RGA126" s="516"/>
      <c r="RGB126" s="516"/>
      <c r="RGC126" s="516"/>
      <c r="RGD126" s="516"/>
      <c r="RGE126" s="516"/>
      <c r="RGF126" s="516"/>
      <c r="RGG126" s="516"/>
      <c r="RGH126" s="516"/>
      <c r="RGI126" s="516"/>
      <c r="RGJ126" s="516"/>
      <c r="RGK126" s="516"/>
      <c r="RGL126" s="516"/>
      <c r="RGM126" s="516"/>
      <c r="RGN126" s="516"/>
      <c r="RGO126" s="516"/>
      <c r="RGP126" s="516"/>
      <c r="RGQ126" s="516"/>
      <c r="RGR126" s="516"/>
      <c r="RGS126" s="516"/>
      <c r="RGT126" s="516"/>
      <c r="RGU126" s="516"/>
      <c r="RGV126" s="516"/>
      <c r="RGW126" s="516"/>
      <c r="RGX126" s="516"/>
      <c r="RGY126" s="516"/>
      <c r="RGZ126" s="516"/>
      <c r="RHA126" s="516"/>
      <c r="RHB126" s="516"/>
      <c r="RHC126" s="516"/>
      <c r="RHD126" s="516"/>
      <c r="RHE126" s="516"/>
      <c r="RHF126" s="516"/>
      <c r="RHG126" s="516"/>
      <c r="RHH126" s="516"/>
      <c r="RHI126" s="516"/>
      <c r="RHJ126" s="516"/>
      <c r="RHK126" s="516"/>
      <c r="RHL126" s="516"/>
      <c r="RHM126" s="516"/>
      <c r="RHN126" s="516"/>
      <c r="RHO126" s="516"/>
      <c r="RHP126" s="516"/>
      <c r="RHQ126" s="516"/>
      <c r="RHR126" s="516"/>
      <c r="RHS126" s="516"/>
      <c r="RHT126" s="516"/>
      <c r="RHU126" s="516"/>
      <c r="RHV126" s="516"/>
      <c r="RHW126" s="516"/>
      <c r="RHX126" s="516"/>
      <c r="RHY126" s="516"/>
      <c r="RHZ126" s="516"/>
      <c r="RIA126" s="516"/>
      <c r="RIB126" s="516"/>
      <c r="RIC126" s="516"/>
      <c r="RID126" s="516"/>
      <c r="RIE126" s="516"/>
      <c r="RIF126" s="516"/>
      <c r="RIG126" s="516"/>
      <c r="RIH126" s="516"/>
      <c r="RII126" s="516"/>
      <c r="RIJ126" s="516"/>
      <c r="RIK126" s="516"/>
      <c r="RIL126" s="516"/>
      <c r="RIM126" s="516"/>
      <c r="RIN126" s="516"/>
      <c r="RIO126" s="516"/>
      <c r="RIP126" s="516"/>
      <c r="RIQ126" s="516"/>
      <c r="RIR126" s="516"/>
      <c r="RIS126" s="516"/>
      <c r="RIT126" s="516"/>
      <c r="RIU126" s="516"/>
      <c r="RIV126" s="516"/>
      <c r="RIW126" s="516"/>
      <c r="RIX126" s="516"/>
      <c r="RIY126" s="516"/>
      <c r="RIZ126" s="516"/>
      <c r="RJA126" s="516"/>
      <c r="RJB126" s="516"/>
      <c r="RJC126" s="516"/>
      <c r="RJD126" s="516"/>
      <c r="RJE126" s="516"/>
      <c r="RJF126" s="516"/>
      <c r="RJG126" s="516"/>
      <c r="RJH126" s="516"/>
      <c r="RJI126" s="516"/>
      <c r="RJJ126" s="516"/>
      <c r="RJK126" s="516"/>
      <c r="RJL126" s="516"/>
      <c r="RJM126" s="516"/>
      <c r="RJN126" s="516"/>
      <c r="RJO126" s="516"/>
      <c r="RJP126" s="516"/>
      <c r="RJQ126" s="516"/>
      <c r="RJR126" s="516"/>
      <c r="RJS126" s="516"/>
      <c r="RJT126" s="516"/>
      <c r="RJU126" s="516"/>
      <c r="RJV126" s="516"/>
      <c r="RJW126" s="516"/>
      <c r="RJX126" s="516"/>
      <c r="RJY126" s="516"/>
      <c r="RJZ126" s="516"/>
      <c r="RKA126" s="516"/>
      <c r="RKB126" s="516"/>
      <c r="RKC126" s="516"/>
      <c r="RKD126" s="516"/>
      <c r="RKE126" s="516"/>
      <c r="RKF126" s="516"/>
      <c r="RKG126" s="516"/>
      <c r="RKH126" s="516"/>
      <c r="RKI126" s="516"/>
      <c r="RKJ126" s="516"/>
      <c r="RKK126" s="516"/>
      <c r="RKL126" s="516"/>
      <c r="RKM126" s="516"/>
      <c r="RKN126" s="516"/>
      <c r="RKO126" s="516"/>
      <c r="RKP126" s="516"/>
      <c r="RKQ126" s="516"/>
      <c r="RKR126" s="516"/>
      <c r="RKS126" s="516"/>
      <c r="RKT126" s="516"/>
      <c r="RKU126" s="516"/>
      <c r="RKV126" s="516"/>
      <c r="RKW126" s="516"/>
      <c r="RKX126" s="516"/>
      <c r="RKY126" s="516"/>
      <c r="RKZ126" s="516"/>
      <c r="RLA126" s="516"/>
      <c r="RLB126" s="516"/>
      <c r="RLC126" s="516"/>
      <c r="RLD126" s="516"/>
      <c r="RLE126" s="516"/>
      <c r="RLF126" s="516"/>
      <c r="RLG126" s="516"/>
      <c r="RLH126" s="516"/>
      <c r="RLI126" s="516"/>
      <c r="RLJ126" s="516"/>
      <c r="RLK126" s="516"/>
      <c r="RLL126" s="516"/>
      <c r="RLM126" s="516"/>
      <c r="RLN126" s="516"/>
      <c r="RLO126" s="516"/>
      <c r="RLP126" s="516"/>
      <c r="RLQ126" s="516"/>
      <c r="RLR126" s="516"/>
      <c r="RLS126" s="516"/>
      <c r="RLT126" s="516"/>
      <c r="RLU126" s="516"/>
      <c r="RLV126" s="516"/>
      <c r="RLW126" s="516"/>
      <c r="RLX126" s="516"/>
      <c r="RLY126" s="516"/>
      <c r="RLZ126" s="516"/>
      <c r="RMA126" s="516"/>
      <c r="RMB126" s="516"/>
      <c r="RMC126" s="516"/>
      <c r="RMD126" s="516"/>
      <c r="RME126" s="516"/>
      <c r="RMF126" s="516"/>
      <c r="RMG126" s="516"/>
      <c r="RMH126" s="516"/>
      <c r="RMI126" s="516"/>
      <c r="RMJ126" s="516"/>
      <c r="RMK126" s="516"/>
      <c r="RML126" s="516"/>
      <c r="RMM126" s="516"/>
      <c r="RMN126" s="516"/>
      <c r="RMO126" s="516"/>
      <c r="RMP126" s="516"/>
      <c r="RMQ126" s="516"/>
      <c r="RMR126" s="516"/>
      <c r="RMS126" s="516"/>
      <c r="RMT126" s="516"/>
      <c r="RMU126" s="516"/>
      <c r="RMV126" s="516"/>
      <c r="RMW126" s="516"/>
      <c r="RMX126" s="516"/>
      <c r="RMY126" s="516"/>
      <c r="RMZ126" s="516"/>
      <c r="RNA126" s="516"/>
      <c r="RNB126" s="516"/>
      <c r="RNC126" s="516"/>
      <c r="RND126" s="516"/>
      <c r="RNE126" s="516"/>
      <c r="RNF126" s="516"/>
      <c r="RNG126" s="516"/>
      <c r="RNH126" s="516"/>
      <c r="RNI126" s="516"/>
      <c r="RNJ126" s="516"/>
      <c r="RNK126" s="516"/>
      <c r="RNL126" s="516"/>
      <c r="RNM126" s="516"/>
      <c r="RNN126" s="516"/>
      <c r="RNO126" s="516"/>
      <c r="RNP126" s="516"/>
      <c r="RNQ126" s="516"/>
      <c r="RNR126" s="516"/>
      <c r="RNS126" s="516"/>
      <c r="RNT126" s="516"/>
      <c r="RNU126" s="516"/>
      <c r="RNV126" s="516"/>
      <c r="RNW126" s="516"/>
      <c r="RNX126" s="516"/>
      <c r="RNY126" s="516"/>
      <c r="RNZ126" s="516"/>
      <c r="ROA126" s="516"/>
      <c r="ROB126" s="516"/>
      <c r="ROC126" s="516"/>
      <c r="ROD126" s="516"/>
      <c r="ROE126" s="516"/>
      <c r="ROF126" s="516"/>
      <c r="ROG126" s="516"/>
      <c r="ROH126" s="516"/>
      <c r="ROI126" s="516"/>
      <c r="ROJ126" s="516"/>
      <c r="ROK126" s="516"/>
      <c r="ROL126" s="516"/>
      <c r="ROM126" s="516"/>
      <c r="RON126" s="516"/>
      <c r="ROO126" s="516"/>
      <c r="ROP126" s="516"/>
      <c r="ROQ126" s="516"/>
      <c r="ROR126" s="516"/>
      <c r="ROS126" s="516"/>
      <c r="ROT126" s="516"/>
      <c r="ROU126" s="516"/>
      <c r="ROV126" s="516"/>
      <c r="ROW126" s="516"/>
      <c r="ROX126" s="516"/>
      <c r="ROY126" s="516"/>
      <c r="ROZ126" s="516"/>
      <c r="RPA126" s="516"/>
      <c r="RPB126" s="516"/>
      <c r="RPC126" s="516"/>
      <c r="RPD126" s="516"/>
      <c r="RPE126" s="516"/>
      <c r="RPF126" s="516"/>
      <c r="RPG126" s="516"/>
      <c r="RPH126" s="516"/>
      <c r="RPI126" s="516"/>
      <c r="RPJ126" s="516"/>
      <c r="RPK126" s="516"/>
      <c r="RPL126" s="516"/>
      <c r="RPM126" s="516"/>
      <c r="RPN126" s="516"/>
      <c r="RPO126" s="516"/>
      <c r="RPP126" s="516"/>
      <c r="RPQ126" s="516"/>
      <c r="RPR126" s="516"/>
      <c r="RPS126" s="516"/>
      <c r="RPT126" s="516"/>
      <c r="RPU126" s="516"/>
      <c r="RPV126" s="516"/>
      <c r="RPW126" s="516"/>
      <c r="RPX126" s="516"/>
      <c r="RPY126" s="516"/>
      <c r="RPZ126" s="516"/>
      <c r="RQA126" s="516"/>
      <c r="RQB126" s="516"/>
      <c r="RQC126" s="516"/>
      <c r="RQD126" s="516"/>
      <c r="RQE126" s="516"/>
      <c r="RQF126" s="516"/>
      <c r="RQG126" s="516"/>
      <c r="RQH126" s="516"/>
      <c r="RQI126" s="516"/>
      <c r="RQJ126" s="516"/>
      <c r="RQK126" s="516"/>
      <c r="RQL126" s="516"/>
      <c r="RQM126" s="516"/>
      <c r="RQN126" s="516"/>
      <c r="RQO126" s="516"/>
      <c r="RQP126" s="516"/>
      <c r="RQQ126" s="516"/>
      <c r="RQR126" s="516"/>
      <c r="RQS126" s="516"/>
      <c r="RQT126" s="516"/>
      <c r="RQU126" s="516"/>
      <c r="RQV126" s="516"/>
      <c r="RQW126" s="516"/>
      <c r="RQX126" s="516"/>
      <c r="RQY126" s="516"/>
      <c r="RQZ126" s="516"/>
      <c r="RRA126" s="516"/>
      <c r="RRB126" s="516"/>
      <c r="RRC126" s="516"/>
      <c r="RRD126" s="516"/>
      <c r="RRE126" s="516"/>
      <c r="RRF126" s="516"/>
      <c r="RRG126" s="516"/>
      <c r="RRH126" s="516"/>
      <c r="RRI126" s="516"/>
      <c r="RRJ126" s="516"/>
      <c r="RRK126" s="516"/>
      <c r="RRL126" s="516"/>
      <c r="RRM126" s="516"/>
      <c r="RRN126" s="516"/>
      <c r="RRO126" s="516"/>
      <c r="RRP126" s="516"/>
      <c r="RRQ126" s="516"/>
      <c r="RRR126" s="516"/>
      <c r="RRS126" s="516"/>
      <c r="RRT126" s="516"/>
      <c r="RRU126" s="516"/>
      <c r="RRV126" s="516"/>
      <c r="RRW126" s="516"/>
      <c r="RRX126" s="516"/>
      <c r="RRY126" s="516"/>
      <c r="RRZ126" s="516"/>
      <c r="RSA126" s="516"/>
      <c r="RSB126" s="516"/>
      <c r="RSC126" s="516"/>
      <c r="RSD126" s="516"/>
      <c r="RSE126" s="516"/>
      <c r="RSF126" s="516"/>
      <c r="RSG126" s="516"/>
      <c r="RSH126" s="516"/>
      <c r="RSI126" s="516"/>
      <c r="RSJ126" s="516"/>
      <c r="RSK126" s="516"/>
      <c r="RSL126" s="516"/>
      <c r="RSM126" s="516"/>
      <c r="RSN126" s="516"/>
      <c r="RSO126" s="516"/>
      <c r="RSP126" s="516"/>
      <c r="RSQ126" s="516"/>
      <c r="RSR126" s="516"/>
      <c r="RSS126" s="516"/>
      <c r="RST126" s="516"/>
      <c r="RSU126" s="516"/>
      <c r="RSV126" s="516"/>
      <c r="RSW126" s="516"/>
      <c r="RSX126" s="516"/>
      <c r="RSY126" s="516"/>
      <c r="RSZ126" s="516"/>
      <c r="RTA126" s="516"/>
      <c r="RTB126" s="516"/>
      <c r="RTC126" s="516"/>
      <c r="RTD126" s="516"/>
      <c r="RTE126" s="516"/>
      <c r="RTF126" s="516"/>
      <c r="RTG126" s="516"/>
      <c r="RTH126" s="516"/>
      <c r="RTI126" s="516"/>
      <c r="RTJ126" s="516"/>
      <c r="RTK126" s="516"/>
      <c r="RTL126" s="516"/>
      <c r="RTM126" s="516"/>
      <c r="RTN126" s="516"/>
      <c r="RTO126" s="516"/>
      <c r="RTP126" s="516"/>
      <c r="RTQ126" s="516"/>
      <c r="RTR126" s="516"/>
      <c r="RTS126" s="516"/>
      <c r="RTT126" s="516"/>
      <c r="RTU126" s="516"/>
      <c r="RTV126" s="516"/>
      <c r="RTW126" s="516"/>
      <c r="RTX126" s="516"/>
      <c r="RTY126" s="516"/>
      <c r="RTZ126" s="516"/>
      <c r="RUA126" s="516"/>
      <c r="RUB126" s="516"/>
      <c r="RUC126" s="516"/>
      <c r="RUD126" s="516"/>
      <c r="RUE126" s="516"/>
      <c r="RUF126" s="516"/>
      <c r="RUG126" s="516"/>
      <c r="RUH126" s="516"/>
      <c r="RUI126" s="516"/>
      <c r="RUJ126" s="516"/>
      <c r="RUK126" s="516"/>
      <c r="RUL126" s="516"/>
      <c r="RUM126" s="516"/>
      <c r="RUN126" s="516"/>
      <c r="RUO126" s="516"/>
      <c r="RUP126" s="516"/>
      <c r="RUQ126" s="516"/>
      <c r="RUR126" s="516"/>
      <c r="RUS126" s="516"/>
      <c r="RUT126" s="516"/>
      <c r="RUU126" s="516"/>
      <c r="RUV126" s="516"/>
      <c r="RUW126" s="516"/>
      <c r="RUX126" s="516"/>
      <c r="RUY126" s="516"/>
      <c r="RUZ126" s="516"/>
      <c r="RVA126" s="516"/>
      <c r="RVB126" s="516"/>
      <c r="RVC126" s="516"/>
      <c r="RVD126" s="516"/>
      <c r="RVE126" s="516"/>
      <c r="RVF126" s="516"/>
      <c r="RVG126" s="516"/>
      <c r="RVH126" s="516"/>
      <c r="RVI126" s="516"/>
      <c r="RVJ126" s="516"/>
      <c r="RVK126" s="516"/>
      <c r="RVL126" s="516"/>
      <c r="RVM126" s="516"/>
      <c r="RVN126" s="516"/>
      <c r="RVO126" s="516"/>
      <c r="RVP126" s="516"/>
      <c r="RVQ126" s="516"/>
      <c r="RVR126" s="516"/>
      <c r="RVS126" s="516"/>
      <c r="RVT126" s="516"/>
      <c r="RVU126" s="516"/>
      <c r="RVV126" s="516"/>
      <c r="RVW126" s="516"/>
      <c r="RVX126" s="516"/>
      <c r="RVY126" s="516"/>
      <c r="RVZ126" s="516"/>
      <c r="RWA126" s="516"/>
      <c r="RWB126" s="516"/>
      <c r="RWC126" s="516"/>
      <c r="RWD126" s="516"/>
      <c r="RWE126" s="516"/>
      <c r="RWF126" s="516"/>
      <c r="RWG126" s="516"/>
      <c r="RWH126" s="516"/>
      <c r="RWI126" s="516"/>
      <c r="RWJ126" s="516"/>
      <c r="RWK126" s="516"/>
      <c r="RWL126" s="516"/>
      <c r="RWM126" s="516"/>
      <c r="RWN126" s="516"/>
      <c r="RWO126" s="516"/>
      <c r="RWP126" s="516"/>
      <c r="RWQ126" s="516"/>
      <c r="RWR126" s="516"/>
      <c r="RWS126" s="516"/>
      <c r="RWT126" s="516"/>
      <c r="RWU126" s="516"/>
      <c r="RWV126" s="516"/>
      <c r="RWW126" s="516"/>
      <c r="RWX126" s="516"/>
      <c r="RWY126" s="516"/>
      <c r="RWZ126" s="516"/>
      <c r="RXA126" s="516"/>
      <c r="RXB126" s="516"/>
      <c r="RXC126" s="516"/>
      <c r="RXD126" s="516"/>
      <c r="RXE126" s="516"/>
      <c r="RXF126" s="516"/>
      <c r="RXG126" s="516"/>
      <c r="RXH126" s="516"/>
      <c r="RXI126" s="516"/>
      <c r="RXJ126" s="516"/>
      <c r="RXK126" s="516"/>
      <c r="RXL126" s="516"/>
      <c r="RXM126" s="516"/>
      <c r="RXN126" s="516"/>
      <c r="RXO126" s="516"/>
      <c r="RXP126" s="516"/>
      <c r="RXQ126" s="516"/>
      <c r="RXR126" s="516"/>
      <c r="RXS126" s="516"/>
      <c r="RXT126" s="516"/>
      <c r="RXU126" s="516"/>
      <c r="RXV126" s="516"/>
      <c r="RXW126" s="516"/>
      <c r="RXX126" s="516"/>
      <c r="RXY126" s="516"/>
      <c r="RXZ126" s="516"/>
      <c r="RYA126" s="516"/>
      <c r="RYB126" s="516"/>
      <c r="RYC126" s="516"/>
      <c r="RYD126" s="516"/>
      <c r="RYE126" s="516"/>
      <c r="RYF126" s="516"/>
      <c r="RYG126" s="516"/>
      <c r="RYH126" s="516"/>
      <c r="RYI126" s="516"/>
      <c r="RYJ126" s="516"/>
      <c r="RYK126" s="516"/>
      <c r="RYL126" s="516"/>
      <c r="RYM126" s="516"/>
      <c r="RYN126" s="516"/>
      <c r="RYO126" s="516"/>
      <c r="RYP126" s="516"/>
      <c r="RYQ126" s="516"/>
      <c r="RYR126" s="516"/>
      <c r="RYS126" s="516"/>
      <c r="RYT126" s="516"/>
      <c r="RYU126" s="516"/>
      <c r="RYV126" s="516"/>
      <c r="RYW126" s="516"/>
      <c r="RYX126" s="516"/>
      <c r="RYY126" s="516"/>
      <c r="RYZ126" s="516"/>
      <c r="RZA126" s="516"/>
      <c r="RZB126" s="516"/>
      <c r="RZC126" s="516"/>
      <c r="RZD126" s="516"/>
      <c r="RZE126" s="516"/>
      <c r="RZF126" s="516"/>
      <c r="RZG126" s="516"/>
      <c r="RZH126" s="516"/>
      <c r="RZI126" s="516"/>
      <c r="RZJ126" s="516"/>
      <c r="RZK126" s="516"/>
      <c r="RZL126" s="516"/>
      <c r="RZM126" s="516"/>
      <c r="RZN126" s="516"/>
      <c r="RZO126" s="516"/>
      <c r="RZP126" s="516"/>
      <c r="RZQ126" s="516"/>
      <c r="RZR126" s="516"/>
      <c r="RZS126" s="516"/>
      <c r="RZT126" s="516"/>
      <c r="RZU126" s="516"/>
      <c r="RZV126" s="516"/>
      <c r="RZW126" s="516"/>
      <c r="RZX126" s="516"/>
      <c r="RZY126" s="516"/>
      <c r="RZZ126" s="516"/>
      <c r="SAA126" s="516"/>
      <c r="SAB126" s="516"/>
      <c r="SAC126" s="516"/>
      <c r="SAD126" s="516"/>
      <c r="SAE126" s="516"/>
      <c r="SAF126" s="516"/>
      <c r="SAG126" s="516"/>
      <c r="SAH126" s="516"/>
      <c r="SAI126" s="516"/>
      <c r="SAJ126" s="516"/>
      <c r="SAK126" s="516"/>
      <c r="SAL126" s="516"/>
      <c r="SAM126" s="516"/>
      <c r="SAN126" s="516"/>
      <c r="SAO126" s="516"/>
      <c r="SAP126" s="516"/>
      <c r="SAQ126" s="516"/>
      <c r="SAR126" s="516"/>
      <c r="SAS126" s="516"/>
      <c r="SAT126" s="516"/>
      <c r="SAU126" s="516"/>
      <c r="SAV126" s="516"/>
      <c r="SAW126" s="516"/>
      <c r="SAX126" s="516"/>
      <c r="SAY126" s="516"/>
      <c r="SAZ126" s="516"/>
      <c r="SBA126" s="516"/>
      <c r="SBB126" s="516"/>
      <c r="SBC126" s="516"/>
      <c r="SBD126" s="516"/>
      <c r="SBE126" s="516"/>
      <c r="SBF126" s="516"/>
      <c r="SBG126" s="516"/>
      <c r="SBH126" s="516"/>
      <c r="SBI126" s="516"/>
      <c r="SBJ126" s="516"/>
      <c r="SBK126" s="516"/>
      <c r="SBL126" s="516"/>
      <c r="SBM126" s="516"/>
      <c r="SBN126" s="516"/>
      <c r="SBO126" s="516"/>
      <c r="SBP126" s="516"/>
      <c r="SBQ126" s="516"/>
      <c r="SBR126" s="516"/>
      <c r="SBS126" s="516"/>
      <c r="SBT126" s="516"/>
      <c r="SBU126" s="516"/>
      <c r="SBV126" s="516"/>
      <c r="SBW126" s="516"/>
      <c r="SBX126" s="516"/>
      <c r="SBY126" s="516"/>
      <c r="SBZ126" s="516"/>
      <c r="SCA126" s="516"/>
      <c r="SCB126" s="516"/>
      <c r="SCC126" s="516"/>
      <c r="SCD126" s="516"/>
      <c r="SCE126" s="516"/>
      <c r="SCF126" s="516"/>
      <c r="SCG126" s="516"/>
      <c r="SCH126" s="516"/>
      <c r="SCI126" s="516"/>
      <c r="SCJ126" s="516"/>
      <c r="SCK126" s="516"/>
      <c r="SCL126" s="516"/>
      <c r="SCM126" s="516"/>
      <c r="SCN126" s="516"/>
      <c r="SCO126" s="516"/>
      <c r="SCP126" s="516"/>
      <c r="SCQ126" s="516"/>
      <c r="SCR126" s="516"/>
      <c r="SCS126" s="516"/>
      <c r="SCT126" s="516"/>
      <c r="SCU126" s="516"/>
      <c r="SCV126" s="516"/>
      <c r="SCW126" s="516"/>
      <c r="SCX126" s="516"/>
      <c r="SCY126" s="516"/>
      <c r="SCZ126" s="516"/>
      <c r="SDA126" s="516"/>
      <c r="SDB126" s="516"/>
      <c r="SDC126" s="516"/>
      <c r="SDD126" s="516"/>
      <c r="SDE126" s="516"/>
      <c r="SDF126" s="516"/>
      <c r="SDG126" s="516"/>
      <c r="SDH126" s="516"/>
      <c r="SDI126" s="516"/>
      <c r="SDJ126" s="516"/>
      <c r="SDK126" s="516"/>
      <c r="SDL126" s="516"/>
      <c r="SDM126" s="516"/>
      <c r="SDN126" s="516"/>
      <c r="SDO126" s="516"/>
      <c r="SDP126" s="516"/>
      <c r="SDQ126" s="516"/>
      <c r="SDR126" s="516"/>
      <c r="SDS126" s="516"/>
      <c r="SDT126" s="516"/>
      <c r="SDU126" s="516"/>
      <c r="SDV126" s="516"/>
      <c r="SDW126" s="516"/>
      <c r="SDX126" s="516"/>
      <c r="SDY126" s="516"/>
      <c r="SDZ126" s="516"/>
      <c r="SEA126" s="516"/>
      <c r="SEB126" s="516"/>
      <c r="SEC126" s="516"/>
      <c r="SED126" s="516"/>
      <c r="SEE126" s="516"/>
      <c r="SEF126" s="516"/>
      <c r="SEG126" s="516"/>
      <c r="SEH126" s="516"/>
      <c r="SEI126" s="516"/>
      <c r="SEJ126" s="516"/>
      <c r="SEK126" s="516"/>
      <c r="SEL126" s="516"/>
      <c r="SEM126" s="516"/>
      <c r="SEN126" s="516"/>
      <c r="SEO126" s="516"/>
      <c r="SEP126" s="516"/>
      <c r="SEQ126" s="516"/>
      <c r="SER126" s="516"/>
      <c r="SES126" s="516"/>
      <c r="SET126" s="516"/>
      <c r="SEU126" s="516"/>
      <c r="SEV126" s="516"/>
      <c r="SEW126" s="516"/>
      <c r="SEX126" s="516"/>
      <c r="SEY126" s="516"/>
      <c r="SEZ126" s="516"/>
      <c r="SFA126" s="516"/>
      <c r="SFB126" s="516"/>
      <c r="SFC126" s="516"/>
      <c r="SFD126" s="516"/>
      <c r="SFE126" s="516"/>
      <c r="SFF126" s="516"/>
      <c r="SFG126" s="516"/>
      <c r="SFH126" s="516"/>
      <c r="SFI126" s="516"/>
      <c r="SFJ126" s="516"/>
      <c r="SFK126" s="516"/>
      <c r="SFL126" s="516"/>
      <c r="SFM126" s="516"/>
      <c r="SFN126" s="516"/>
      <c r="SFO126" s="516"/>
      <c r="SFP126" s="516"/>
      <c r="SFQ126" s="516"/>
      <c r="SFR126" s="516"/>
      <c r="SFS126" s="516"/>
      <c r="SFT126" s="516"/>
      <c r="SFU126" s="516"/>
      <c r="SFV126" s="516"/>
      <c r="SFW126" s="516"/>
      <c r="SFX126" s="516"/>
      <c r="SFY126" s="516"/>
      <c r="SFZ126" s="516"/>
      <c r="SGA126" s="516"/>
      <c r="SGB126" s="516"/>
      <c r="SGC126" s="516"/>
      <c r="SGD126" s="516"/>
      <c r="SGE126" s="516"/>
      <c r="SGF126" s="516"/>
      <c r="SGG126" s="516"/>
      <c r="SGH126" s="516"/>
      <c r="SGI126" s="516"/>
      <c r="SGJ126" s="516"/>
      <c r="SGK126" s="516"/>
      <c r="SGL126" s="516"/>
      <c r="SGM126" s="516"/>
      <c r="SGN126" s="516"/>
      <c r="SGO126" s="516"/>
      <c r="SGP126" s="516"/>
      <c r="SGQ126" s="516"/>
      <c r="SGR126" s="516"/>
      <c r="SGS126" s="516"/>
      <c r="SGT126" s="516"/>
      <c r="SGU126" s="516"/>
      <c r="SGV126" s="516"/>
      <c r="SGW126" s="516"/>
      <c r="SGX126" s="516"/>
      <c r="SGY126" s="516"/>
      <c r="SGZ126" s="516"/>
      <c r="SHA126" s="516"/>
      <c r="SHB126" s="516"/>
      <c r="SHC126" s="516"/>
      <c r="SHD126" s="516"/>
      <c r="SHE126" s="516"/>
      <c r="SHF126" s="516"/>
      <c r="SHG126" s="516"/>
      <c r="SHH126" s="516"/>
      <c r="SHI126" s="516"/>
      <c r="SHJ126" s="516"/>
      <c r="SHK126" s="516"/>
      <c r="SHL126" s="516"/>
      <c r="SHM126" s="516"/>
      <c r="SHN126" s="516"/>
      <c r="SHO126" s="516"/>
      <c r="SHP126" s="516"/>
      <c r="SHQ126" s="516"/>
      <c r="SHR126" s="516"/>
      <c r="SHS126" s="516"/>
      <c r="SHT126" s="516"/>
      <c r="SHU126" s="516"/>
      <c r="SHV126" s="516"/>
      <c r="SHW126" s="516"/>
      <c r="SHX126" s="516"/>
      <c r="SHY126" s="516"/>
      <c r="SHZ126" s="516"/>
      <c r="SIA126" s="516"/>
      <c r="SIB126" s="516"/>
      <c r="SIC126" s="516"/>
      <c r="SID126" s="516"/>
      <c r="SIE126" s="516"/>
      <c r="SIF126" s="516"/>
      <c r="SIG126" s="516"/>
      <c r="SIH126" s="516"/>
      <c r="SII126" s="516"/>
      <c r="SIJ126" s="516"/>
      <c r="SIK126" s="516"/>
      <c r="SIL126" s="516"/>
      <c r="SIM126" s="516"/>
      <c r="SIN126" s="516"/>
      <c r="SIO126" s="516"/>
      <c r="SIP126" s="516"/>
      <c r="SIQ126" s="516"/>
      <c r="SIR126" s="516"/>
      <c r="SIS126" s="516"/>
      <c r="SIT126" s="516"/>
      <c r="SIU126" s="516"/>
      <c r="SIV126" s="516"/>
      <c r="SIW126" s="516"/>
      <c r="SIX126" s="516"/>
      <c r="SIY126" s="516"/>
      <c r="SIZ126" s="516"/>
      <c r="SJA126" s="516"/>
      <c r="SJB126" s="516"/>
      <c r="SJC126" s="516"/>
      <c r="SJD126" s="516"/>
      <c r="SJE126" s="516"/>
      <c r="SJF126" s="516"/>
      <c r="SJG126" s="516"/>
      <c r="SJH126" s="516"/>
      <c r="SJI126" s="516"/>
      <c r="SJJ126" s="516"/>
      <c r="SJK126" s="516"/>
      <c r="SJL126" s="516"/>
      <c r="SJM126" s="516"/>
      <c r="SJN126" s="516"/>
      <c r="SJO126" s="516"/>
      <c r="SJP126" s="516"/>
      <c r="SJQ126" s="516"/>
      <c r="SJR126" s="516"/>
      <c r="SJS126" s="516"/>
      <c r="SJT126" s="516"/>
      <c r="SJU126" s="516"/>
      <c r="SJV126" s="516"/>
      <c r="SJW126" s="516"/>
      <c r="SJX126" s="516"/>
      <c r="SJY126" s="516"/>
      <c r="SJZ126" s="516"/>
      <c r="SKA126" s="516"/>
      <c r="SKB126" s="516"/>
      <c r="SKC126" s="516"/>
      <c r="SKD126" s="516"/>
      <c r="SKE126" s="516"/>
      <c r="SKF126" s="516"/>
      <c r="SKG126" s="516"/>
      <c r="SKH126" s="516"/>
      <c r="SKI126" s="516"/>
      <c r="SKJ126" s="516"/>
      <c r="SKK126" s="516"/>
      <c r="SKL126" s="516"/>
      <c r="SKM126" s="516"/>
      <c r="SKN126" s="516"/>
      <c r="SKO126" s="516"/>
      <c r="SKP126" s="516"/>
      <c r="SKQ126" s="516"/>
      <c r="SKR126" s="516"/>
      <c r="SKS126" s="516"/>
      <c r="SKT126" s="516"/>
      <c r="SKU126" s="516"/>
      <c r="SKV126" s="516"/>
      <c r="SKW126" s="516"/>
      <c r="SKX126" s="516"/>
      <c r="SKY126" s="516"/>
      <c r="SKZ126" s="516"/>
      <c r="SLA126" s="516"/>
      <c r="SLB126" s="516"/>
      <c r="SLC126" s="516"/>
      <c r="SLD126" s="516"/>
      <c r="SLE126" s="516"/>
      <c r="SLF126" s="516"/>
      <c r="SLG126" s="516"/>
      <c r="SLH126" s="516"/>
      <c r="SLI126" s="516"/>
      <c r="SLJ126" s="516"/>
      <c r="SLK126" s="516"/>
      <c r="SLL126" s="516"/>
      <c r="SLM126" s="516"/>
      <c r="SLN126" s="516"/>
      <c r="SLO126" s="516"/>
      <c r="SLP126" s="516"/>
      <c r="SLQ126" s="516"/>
      <c r="SLR126" s="516"/>
      <c r="SLS126" s="516"/>
      <c r="SLT126" s="516"/>
      <c r="SLU126" s="516"/>
      <c r="SLV126" s="516"/>
      <c r="SLW126" s="516"/>
      <c r="SLX126" s="516"/>
      <c r="SLY126" s="516"/>
      <c r="SLZ126" s="516"/>
      <c r="SMA126" s="516"/>
      <c r="SMB126" s="516"/>
      <c r="SMC126" s="516"/>
      <c r="SMD126" s="516"/>
      <c r="SME126" s="516"/>
      <c r="SMF126" s="516"/>
      <c r="SMG126" s="516"/>
      <c r="SMH126" s="516"/>
      <c r="SMI126" s="516"/>
      <c r="SMJ126" s="516"/>
      <c r="SMK126" s="516"/>
      <c r="SML126" s="516"/>
      <c r="SMM126" s="516"/>
      <c r="SMN126" s="516"/>
      <c r="SMO126" s="516"/>
      <c r="SMP126" s="516"/>
      <c r="SMQ126" s="516"/>
      <c r="SMR126" s="516"/>
      <c r="SMS126" s="516"/>
      <c r="SMT126" s="516"/>
      <c r="SMU126" s="516"/>
      <c r="SMV126" s="516"/>
      <c r="SMW126" s="516"/>
      <c r="SMX126" s="516"/>
      <c r="SMY126" s="516"/>
      <c r="SMZ126" s="516"/>
      <c r="SNA126" s="516"/>
      <c r="SNB126" s="516"/>
      <c r="SNC126" s="516"/>
      <c r="SND126" s="516"/>
      <c r="SNE126" s="516"/>
      <c r="SNF126" s="516"/>
      <c r="SNG126" s="516"/>
      <c r="SNH126" s="516"/>
      <c r="SNI126" s="516"/>
      <c r="SNJ126" s="516"/>
      <c r="SNK126" s="516"/>
      <c r="SNL126" s="516"/>
      <c r="SNM126" s="516"/>
      <c r="SNN126" s="516"/>
      <c r="SNO126" s="516"/>
      <c r="SNP126" s="516"/>
      <c r="SNQ126" s="516"/>
      <c r="SNR126" s="516"/>
      <c r="SNS126" s="516"/>
      <c r="SNT126" s="516"/>
      <c r="SNU126" s="516"/>
      <c r="SNV126" s="516"/>
      <c r="SNW126" s="516"/>
      <c r="SNX126" s="516"/>
      <c r="SNY126" s="516"/>
      <c r="SNZ126" s="516"/>
      <c r="SOA126" s="516"/>
      <c r="SOB126" s="516"/>
      <c r="SOC126" s="516"/>
      <c r="SOD126" s="516"/>
      <c r="SOE126" s="516"/>
      <c r="SOF126" s="516"/>
      <c r="SOG126" s="516"/>
      <c r="SOH126" s="516"/>
      <c r="SOI126" s="516"/>
      <c r="SOJ126" s="516"/>
      <c r="SOK126" s="516"/>
      <c r="SOL126" s="516"/>
      <c r="SOM126" s="516"/>
      <c r="SON126" s="516"/>
      <c r="SOO126" s="516"/>
      <c r="SOP126" s="516"/>
      <c r="SOQ126" s="516"/>
      <c r="SOR126" s="516"/>
      <c r="SOS126" s="516"/>
      <c r="SOT126" s="516"/>
      <c r="SOU126" s="516"/>
      <c r="SOV126" s="516"/>
      <c r="SOW126" s="516"/>
      <c r="SOX126" s="516"/>
      <c r="SOY126" s="516"/>
      <c r="SOZ126" s="516"/>
      <c r="SPA126" s="516"/>
      <c r="SPB126" s="516"/>
      <c r="SPC126" s="516"/>
      <c r="SPD126" s="516"/>
      <c r="SPE126" s="516"/>
      <c r="SPF126" s="516"/>
      <c r="SPG126" s="516"/>
      <c r="SPH126" s="516"/>
      <c r="SPI126" s="516"/>
      <c r="SPJ126" s="516"/>
      <c r="SPK126" s="516"/>
      <c r="SPL126" s="516"/>
      <c r="SPM126" s="516"/>
      <c r="SPN126" s="516"/>
      <c r="SPO126" s="516"/>
      <c r="SPP126" s="516"/>
      <c r="SPQ126" s="516"/>
      <c r="SPR126" s="516"/>
      <c r="SPS126" s="516"/>
      <c r="SPT126" s="516"/>
      <c r="SPU126" s="516"/>
      <c r="SPV126" s="516"/>
      <c r="SPW126" s="516"/>
      <c r="SPX126" s="516"/>
      <c r="SPY126" s="516"/>
      <c r="SPZ126" s="516"/>
      <c r="SQA126" s="516"/>
      <c r="SQB126" s="516"/>
      <c r="SQC126" s="516"/>
      <c r="SQD126" s="516"/>
      <c r="SQE126" s="516"/>
      <c r="SQF126" s="516"/>
      <c r="SQG126" s="516"/>
      <c r="SQH126" s="516"/>
      <c r="SQI126" s="516"/>
      <c r="SQJ126" s="516"/>
      <c r="SQK126" s="516"/>
      <c r="SQL126" s="516"/>
      <c r="SQM126" s="516"/>
      <c r="SQN126" s="516"/>
      <c r="SQO126" s="516"/>
      <c r="SQP126" s="516"/>
      <c r="SQQ126" s="516"/>
      <c r="SQR126" s="516"/>
      <c r="SQS126" s="516"/>
      <c r="SQT126" s="516"/>
      <c r="SQU126" s="516"/>
      <c r="SQV126" s="516"/>
      <c r="SQW126" s="516"/>
      <c r="SQX126" s="516"/>
      <c r="SQY126" s="516"/>
      <c r="SQZ126" s="516"/>
      <c r="SRA126" s="516"/>
      <c r="SRB126" s="516"/>
      <c r="SRC126" s="516"/>
      <c r="SRD126" s="516"/>
      <c r="SRE126" s="516"/>
      <c r="SRF126" s="516"/>
      <c r="SRG126" s="516"/>
      <c r="SRH126" s="516"/>
      <c r="SRI126" s="516"/>
      <c r="SRJ126" s="516"/>
      <c r="SRK126" s="516"/>
      <c r="SRL126" s="516"/>
      <c r="SRM126" s="516"/>
      <c r="SRN126" s="516"/>
      <c r="SRO126" s="516"/>
      <c r="SRP126" s="516"/>
      <c r="SRQ126" s="516"/>
      <c r="SRR126" s="516"/>
      <c r="SRS126" s="516"/>
      <c r="SRT126" s="516"/>
      <c r="SRU126" s="516"/>
      <c r="SRV126" s="516"/>
      <c r="SRW126" s="516"/>
      <c r="SRX126" s="516"/>
      <c r="SRY126" s="516"/>
      <c r="SRZ126" s="516"/>
      <c r="SSA126" s="516"/>
      <c r="SSB126" s="516"/>
      <c r="SSC126" s="516"/>
      <c r="SSD126" s="516"/>
      <c r="SSE126" s="516"/>
      <c r="SSF126" s="516"/>
      <c r="SSG126" s="516"/>
      <c r="SSH126" s="516"/>
      <c r="SSI126" s="516"/>
      <c r="SSJ126" s="516"/>
      <c r="SSK126" s="516"/>
      <c r="SSL126" s="516"/>
      <c r="SSM126" s="516"/>
      <c r="SSN126" s="516"/>
      <c r="SSO126" s="516"/>
      <c r="SSP126" s="516"/>
      <c r="SSQ126" s="516"/>
      <c r="SSR126" s="516"/>
      <c r="SSS126" s="516"/>
      <c r="SST126" s="516"/>
      <c r="SSU126" s="516"/>
      <c r="SSV126" s="516"/>
      <c r="SSW126" s="516"/>
      <c r="SSX126" s="516"/>
      <c r="SSY126" s="516"/>
      <c r="SSZ126" s="516"/>
      <c r="STA126" s="516"/>
      <c r="STB126" s="516"/>
      <c r="STC126" s="516"/>
      <c r="STD126" s="516"/>
      <c r="STE126" s="516"/>
      <c r="STF126" s="516"/>
      <c r="STG126" s="516"/>
      <c r="STH126" s="516"/>
      <c r="STI126" s="516"/>
      <c r="STJ126" s="516"/>
      <c r="STK126" s="516"/>
      <c r="STL126" s="516"/>
      <c r="STM126" s="516"/>
      <c r="STN126" s="516"/>
      <c r="STO126" s="516"/>
      <c r="STP126" s="516"/>
      <c r="STQ126" s="516"/>
      <c r="STR126" s="516"/>
      <c r="STS126" s="516"/>
      <c r="STT126" s="516"/>
      <c r="STU126" s="516"/>
      <c r="STV126" s="516"/>
      <c r="STW126" s="516"/>
      <c r="STX126" s="516"/>
      <c r="STY126" s="516"/>
      <c r="STZ126" s="516"/>
      <c r="SUA126" s="516"/>
      <c r="SUB126" s="516"/>
      <c r="SUC126" s="516"/>
      <c r="SUD126" s="516"/>
      <c r="SUE126" s="516"/>
      <c r="SUF126" s="516"/>
      <c r="SUG126" s="516"/>
      <c r="SUH126" s="516"/>
      <c r="SUI126" s="516"/>
      <c r="SUJ126" s="516"/>
      <c r="SUK126" s="516"/>
      <c r="SUL126" s="516"/>
      <c r="SUM126" s="516"/>
      <c r="SUN126" s="516"/>
      <c r="SUO126" s="516"/>
      <c r="SUP126" s="516"/>
      <c r="SUQ126" s="516"/>
      <c r="SUR126" s="516"/>
      <c r="SUS126" s="516"/>
      <c r="SUT126" s="516"/>
      <c r="SUU126" s="516"/>
      <c r="SUV126" s="516"/>
      <c r="SUW126" s="516"/>
      <c r="SUX126" s="516"/>
      <c r="SUY126" s="516"/>
      <c r="SUZ126" s="516"/>
      <c r="SVA126" s="516"/>
      <c r="SVB126" s="516"/>
      <c r="SVC126" s="516"/>
      <c r="SVD126" s="516"/>
      <c r="SVE126" s="516"/>
      <c r="SVF126" s="516"/>
      <c r="SVG126" s="516"/>
      <c r="SVH126" s="516"/>
      <c r="SVI126" s="516"/>
      <c r="SVJ126" s="516"/>
      <c r="SVK126" s="516"/>
      <c r="SVL126" s="516"/>
      <c r="SVM126" s="516"/>
      <c r="SVN126" s="516"/>
      <c r="SVO126" s="516"/>
      <c r="SVP126" s="516"/>
      <c r="SVQ126" s="516"/>
      <c r="SVR126" s="516"/>
      <c r="SVS126" s="516"/>
      <c r="SVT126" s="516"/>
      <c r="SVU126" s="516"/>
      <c r="SVV126" s="516"/>
      <c r="SVW126" s="516"/>
      <c r="SVX126" s="516"/>
      <c r="SVY126" s="516"/>
      <c r="SVZ126" s="516"/>
      <c r="SWA126" s="516"/>
      <c r="SWB126" s="516"/>
      <c r="SWC126" s="516"/>
      <c r="SWD126" s="516"/>
      <c r="SWE126" s="516"/>
      <c r="SWF126" s="516"/>
      <c r="SWG126" s="516"/>
      <c r="SWH126" s="516"/>
      <c r="SWI126" s="516"/>
      <c r="SWJ126" s="516"/>
      <c r="SWK126" s="516"/>
      <c r="SWL126" s="516"/>
      <c r="SWM126" s="516"/>
      <c r="SWN126" s="516"/>
      <c r="SWO126" s="516"/>
      <c r="SWP126" s="516"/>
      <c r="SWQ126" s="516"/>
      <c r="SWR126" s="516"/>
      <c r="SWS126" s="516"/>
      <c r="SWT126" s="516"/>
      <c r="SWU126" s="516"/>
      <c r="SWV126" s="516"/>
      <c r="SWW126" s="516"/>
      <c r="SWX126" s="516"/>
      <c r="SWY126" s="516"/>
      <c r="SWZ126" s="516"/>
      <c r="SXA126" s="516"/>
      <c r="SXB126" s="516"/>
      <c r="SXC126" s="516"/>
      <c r="SXD126" s="516"/>
      <c r="SXE126" s="516"/>
      <c r="SXF126" s="516"/>
      <c r="SXG126" s="516"/>
      <c r="SXH126" s="516"/>
      <c r="SXI126" s="516"/>
      <c r="SXJ126" s="516"/>
      <c r="SXK126" s="516"/>
      <c r="SXL126" s="516"/>
      <c r="SXM126" s="516"/>
      <c r="SXN126" s="516"/>
      <c r="SXO126" s="516"/>
      <c r="SXP126" s="516"/>
      <c r="SXQ126" s="516"/>
      <c r="SXR126" s="516"/>
      <c r="SXS126" s="516"/>
      <c r="SXT126" s="516"/>
      <c r="SXU126" s="516"/>
      <c r="SXV126" s="516"/>
      <c r="SXW126" s="516"/>
      <c r="SXX126" s="516"/>
      <c r="SXY126" s="516"/>
      <c r="SXZ126" s="516"/>
      <c r="SYA126" s="516"/>
      <c r="SYB126" s="516"/>
      <c r="SYC126" s="516"/>
      <c r="SYD126" s="516"/>
      <c r="SYE126" s="516"/>
      <c r="SYF126" s="516"/>
      <c r="SYG126" s="516"/>
      <c r="SYH126" s="516"/>
      <c r="SYI126" s="516"/>
      <c r="SYJ126" s="516"/>
      <c r="SYK126" s="516"/>
      <c r="SYL126" s="516"/>
      <c r="SYM126" s="516"/>
      <c r="SYN126" s="516"/>
      <c r="SYO126" s="516"/>
      <c r="SYP126" s="516"/>
      <c r="SYQ126" s="516"/>
      <c r="SYR126" s="516"/>
      <c r="SYS126" s="516"/>
      <c r="SYT126" s="516"/>
      <c r="SYU126" s="516"/>
      <c r="SYV126" s="516"/>
      <c r="SYW126" s="516"/>
      <c r="SYX126" s="516"/>
      <c r="SYY126" s="516"/>
      <c r="SYZ126" s="516"/>
      <c r="SZA126" s="516"/>
      <c r="SZB126" s="516"/>
      <c r="SZC126" s="516"/>
      <c r="SZD126" s="516"/>
      <c r="SZE126" s="516"/>
      <c r="SZF126" s="516"/>
      <c r="SZG126" s="516"/>
      <c r="SZH126" s="516"/>
      <c r="SZI126" s="516"/>
      <c r="SZJ126" s="516"/>
      <c r="SZK126" s="516"/>
      <c r="SZL126" s="516"/>
      <c r="SZM126" s="516"/>
      <c r="SZN126" s="516"/>
      <c r="SZO126" s="516"/>
      <c r="SZP126" s="516"/>
      <c r="SZQ126" s="516"/>
      <c r="SZR126" s="516"/>
      <c r="SZS126" s="516"/>
      <c r="SZT126" s="516"/>
      <c r="SZU126" s="516"/>
      <c r="SZV126" s="516"/>
      <c r="SZW126" s="516"/>
      <c r="SZX126" s="516"/>
      <c r="SZY126" s="516"/>
      <c r="SZZ126" s="516"/>
      <c r="TAA126" s="516"/>
      <c r="TAB126" s="516"/>
      <c r="TAC126" s="516"/>
      <c r="TAD126" s="516"/>
      <c r="TAE126" s="516"/>
      <c r="TAF126" s="516"/>
      <c r="TAG126" s="516"/>
      <c r="TAH126" s="516"/>
      <c r="TAI126" s="516"/>
      <c r="TAJ126" s="516"/>
      <c r="TAK126" s="516"/>
      <c r="TAL126" s="516"/>
      <c r="TAM126" s="516"/>
      <c r="TAN126" s="516"/>
      <c r="TAO126" s="516"/>
      <c r="TAP126" s="516"/>
      <c r="TAQ126" s="516"/>
      <c r="TAR126" s="516"/>
      <c r="TAS126" s="516"/>
      <c r="TAT126" s="516"/>
      <c r="TAU126" s="516"/>
      <c r="TAV126" s="516"/>
      <c r="TAW126" s="516"/>
      <c r="TAX126" s="516"/>
      <c r="TAY126" s="516"/>
      <c r="TAZ126" s="516"/>
      <c r="TBA126" s="516"/>
      <c r="TBB126" s="516"/>
      <c r="TBC126" s="516"/>
      <c r="TBD126" s="516"/>
      <c r="TBE126" s="516"/>
      <c r="TBF126" s="516"/>
      <c r="TBG126" s="516"/>
      <c r="TBH126" s="516"/>
      <c r="TBI126" s="516"/>
      <c r="TBJ126" s="516"/>
      <c r="TBK126" s="516"/>
      <c r="TBL126" s="516"/>
      <c r="TBM126" s="516"/>
      <c r="TBN126" s="516"/>
      <c r="TBO126" s="516"/>
      <c r="TBP126" s="516"/>
      <c r="TBQ126" s="516"/>
      <c r="TBR126" s="516"/>
      <c r="TBS126" s="516"/>
      <c r="TBT126" s="516"/>
      <c r="TBU126" s="516"/>
      <c r="TBV126" s="516"/>
      <c r="TBW126" s="516"/>
      <c r="TBX126" s="516"/>
      <c r="TBY126" s="516"/>
      <c r="TBZ126" s="516"/>
      <c r="TCA126" s="516"/>
      <c r="TCB126" s="516"/>
      <c r="TCC126" s="516"/>
      <c r="TCD126" s="516"/>
      <c r="TCE126" s="516"/>
      <c r="TCF126" s="516"/>
      <c r="TCG126" s="516"/>
      <c r="TCH126" s="516"/>
      <c r="TCI126" s="516"/>
      <c r="TCJ126" s="516"/>
      <c r="TCK126" s="516"/>
      <c r="TCL126" s="516"/>
      <c r="TCM126" s="516"/>
      <c r="TCN126" s="516"/>
      <c r="TCO126" s="516"/>
      <c r="TCP126" s="516"/>
      <c r="TCQ126" s="516"/>
      <c r="TCR126" s="516"/>
      <c r="TCS126" s="516"/>
      <c r="TCT126" s="516"/>
      <c r="TCU126" s="516"/>
      <c r="TCV126" s="516"/>
      <c r="TCW126" s="516"/>
      <c r="TCX126" s="516"/>
      <c r="TCY126" s="516"/>
      <c r="TCZ126" s="516"/>
      <c r="TDA126" s="516"/>
      <c r="TDB126" s="516"/>
      <c r="TDC126" s="516"/>
      <c r="TDD126" s="516"/>
      <c r="TDE126" s="516"/>
      <c r="TDF126" s="516"/>
      <c r="TDG126" s="516"/>
      <c r="TDH126" s="516"/>
      <c r="TDI126" s="516"/>
      <c r="TDJ126" s="516"/>
      <c r="TDK126" s="516"/>
      <c r="TDL126" s="516"/>
      <c r="TDM126" s="516"/>
      <c r="TDN126" s="516"/>
      <c r="TDO126" s="516"/>
      <c r="TDP126" s="516"/>
      <c r="TDQ126" s="516"/>
      <c r="TDR126" s="516"/>
      <c r="TDS126" s="516"/>
      <c r="TDT126" s="516"/>
      <c r="TDU126" s="516"/>
      <c r="TDV126" s="516"/>
      <c r="TDW126" s="516"/>
      <c r="TDX126" s="516"/>
      <c r="TDY126" s="516"/>
      <c r="TDZ126" s="516"/>
      <c r="TEA126" s="516"/>
      <c r="TEB126" s="516"/>
      <c r="TEC126" s="516"/>
      <c r="TED126" s="516"/>
      <c r="TEE126" s="516"/>
      <c r="TEF126" s="516"/>
      <c r="TEG126" s="516"/>
      <c r="TEH126" s="516"/>
      <c r="TEI126" s="516"/>
      <c r="TEJ126" s="516"/>
      <c r="TEK126" s="516"/>
      <c r="TEL126" s="516"/>
      <c r="TEM126" s="516"/>
      <c r="TEN126" s="516"/>
      <c r="TEO126" s="516"/>
      <c r="TEP126" s="516"/>
      <c r="TEQ126" s="516"/>
      <c r="TER126" s="516"/>
      <c r="TES126" s="516"/>
      <c r="TET126" s="516"/>
      <c r="TEU126" s="516"/>
      <c r="TEV126" s="516"/>
      <c r="TEW126" s="516"/>
      <c r="TEX126" s="516"/>
      <c r="TEY126" s="516"/>
      <c r="TEZ126" s="516"/>
      <c r="TFA126" s="516"/>
      <c r="TFB126" s="516"/>
      <c r="TFC126" s="516"/>
      <c r="TFD126" s="516"/>
      <c r="TFE126" s="516"/>
      <c r="TFF126" s="516"/>
      <c r="TFG126" s="516"/>
      <c r="TFH126" s="516"/>
      <c r="TFI126" s="516"/>
      <c r="TFJ126" s="516"/>
      <c r="TFK126" s="516"/>
      <c r="TFL126" s="516"/>
      <c r="TFM126" s="516"/>
      <c r="TFN126" s="516"/>
      <c r="TFO126" s="516"/>
      <c r="TFP126" s="516"/>
      <c r="TFQ126" s="516"/>
      <c r="TFR126" s="516"/>
      <c r="TFS126" s="516"/>
      <c r="TFT126" s="516"/>
      <c r="TFU126" s="516"/>
      <c r="TFV126" s="516"/>
      <c r="TFW126" s="516"/>
      <c r="TFX126" s="516"/>
      <c r="TFY126" s="516"/>
      <c r="TFZ126" s="516"/>
      <c r="TGA126" s="516"/>
      <c r="TGB126" s="516"/>
      <c r="TGC126" s="516"/>
      <c r="TGD126" s="516"/>
      <c r="TGE126" s="516"/>
      <c r="TGF126" s="516"/>
      <c r="TGG126" s="516"/>
      <c r="TGH126" s="516"/>
      <c r="TGI126" s="516"/>
      <c r="TGJ126" s="516"/>
      <c r="TGK126" s="516"/>
      <c r="TGL126" s="516"/>
      <c r="TGM126" s="516"/>
      <c r="TGN126" s="516"/>
      <c r="TGO126" s="516"/>
      <c r="TGP126" s="516"/>
      <c r="TGQ126" s="516"/>
      <c r="TGR126" s="516"/>
      <c r="TGS126" s="516"/>
      <c r="TGT126" s="516"/>
      <c r="TGU126" s="516"/>
      <c r="TGV126" s="516"/>
      <c r="TGW126" s="516"/>
      <c r="TGX126" s="516"/>
      <c r="TGY126" s="516"/>
      <c r="TGZ126" s="516"/>
      <c r="THA126" s="516"/>
      <c r="THB126" s="516"/>
      <c r="THC126" s="516"/>
      <c r="THD126" s="516"/>
      <c r="THE126" s="516"/>
      <c r="THF126" s="516"/>
      <c r="THG126" s="516"/>
      <c r="THH126" s="516"/>
      <c r="THI126" s="516"/>
      <c r="THJ126" s="516"/>
      <c r="THK126" s="516"/>
      <c r="THL126" s="516"/>
      <c r="THM126" s="516"/>
      <c r="THN126" s="516"/>
      <c r="THO126" s="516"/>
      <c r="THP126" s="516"/>
      <c r="THQ126" s="516"/>
      <c r="THR126" s="516"/>
      <c r="THS126" s="516"/>
      <c r="THT126" s="516"/>
      <c r="THU126" s="516"/>
      <c r="THV126" s="516"/>
      <c r="THW126" s="516"/>
      <c r="THX126" s="516"/>
      <c r="THY126" s="516"/>
      <c r="THZ126" s="516"/>
      <c r="TIA126" s="516"/>
      <c r="TIB126" s="516"/>
      <c r="TIC126" s="516"/>
      <c r="TID126" s="516"/>
      <c r="TIE126" s="516"/>
      <c r="TIF126" s="516"/>
      <c r="TIG126" s="516"/>
      <c r="TIH126" s="516"/>
      <c r="TII126" s="516"/>
      <c r="TIJ126" s="516"/>
      <c r="TIK126" s="516"/>
      <c r="TIL126" s="516"/>
      <c r="TIM126" s="516"/>
      <c r="TIN126" s="516"/>
      <c r="TIO126" s="516"/>
      <c r="TIP126" s="516"/>
      <c r="TIQ126" s="516"/>
      <c r="TIR126" s="516"/>
      <c r="TIS126" s="516"/>
      <c r="TIT126" s="516"/>
      <c r="TIU126" s="516"/>
      <c r="TIV126" s="516"/>
      <c r="TIW126" s="516"/>
      <c r="TIX126" s="516"/>
      <c r="TIY126" s="516"/>
      <c r="TIZ126" s="516"/>
      <c r="TJA126" s="516"/>
      <c r="TJB126" s="516"/>
      <c r="TJC126" s="516"/>
      <c r="TJD126" s="516"/>
      <c r="TJE126" s="516"/>
      <c r="TJF126" s="516"/>
      <c r="TJG126" s="516"/>
      <c r="TJH126" s="516"/>
      <c r="TJI126" s="516"/>
      <c r="TJJ126" s="516"/>
      <c r="TJK126" s="516"/>
      <c r="TJL126" s="516"/>
      <c r="TJM126" s="516"/>
      <c r="TJN126" s="516"/>
      <c r="TJO126" s="516"/>
      <c r="TJP126" s="516"/>
      <c r="TJQ126" s="516"/>
      <c r="TJR126" s="516"/>
      <c r="TJS126" s="516"/>
      <c r="TJT126" s="516"/>
      <c r="TJU126" s="516"/>
      <c r="TJV126" s="516"/>
      <c r="TJW126" s="516"/>
      <c r="TJX126" s="516"/>
      <c r="TJY126" s="516"/>
      <c r="TJZ126" s="516"/>
      <c r="TKA126" s="516"/>
      <c r="TKB126" s="516"/>
      <c r="TKC126" s="516"/>
      <c r="TKD126" s="516"/>
      <c r="TKE126" s="516"/>
      <c r="TKF126" s="516"/>
      <c r="TKG126" s="516"/>
      <c r="TKH126" s="516"/>
      <c r="TKI126" s="516"/>
      <c r="TKJ126" s="516"/>
      <c r="TKK126" s="516"/>
      <c r="TKL126" s="516"/>
      <c r="TKM126" s="516"/>
      <c r="TKN126" s="516"/>
      <c r="TKO126" s="516"/>
      <c r="TKP126" s="516"/>
      <c r="TKQ126" s="516"/>
      <c r="TKR126" s="516"/>
      <c r="TKS126" s="516"/>
      <c r="TKT126" s="516"/>
      <c r="TKU126" s="516"/>
      <c r="TKV126" s="516"/>
      <c r="TKW126" s="516"/>
      <c r="TKX126" s="516"/>
      <c r="TKY126" s="516"/>
      <c r="TKZ126" s="516"/>
      <c r="TLA126" s="516"/>
      <c r="TLB126" s="516"/>
      <c r="TLC126" s="516"/>
      <c r="TLD126" s="516"/>
      <c r="TLE126" s="516"/>
      <c r="TLF126" s="516"/>
      <c r="TLG126" s="516"/>
      <c r="TLH126" s="516"/>
      <c r="TLI126" s="516"/>
      <c r="TLJ126" s="516"/>
      <c r="TLK126" s="516"/>
      <c r="TLL126" s="516"/>
      <c r="TLM126" s="516"/>
      <c r="TLN126" s="516"/>
      <c r="TLO126" s="516"/>
      <c r="TLP126" s="516"/>
      <c r="TLQ126" s="516"/>
      <c r="TLR126" s="516"/>
      <c r="TLS126" s="516"/>
      <c r="TLT126" s="516"/>
      <c r="TLU126" s="516"/>
      <c r="TLV126" s="516"/>
      <c r="TLW126" s="516"/>
      <c r="TLX126" s="516"/>
      <c r="TLY126" s="516"/>
      <c r="TLZ126" s="516"/>
      <c r="TMA126" s="516"/>
      <c r="TMB126" s="516"/>
      <c r="TMC126" s="516"/>
      <c r="TMD126" s="516"/>
      <c r="TME126" s="516"/>
      <c r="TMF126" s="516"/>
      <c r="TMG126" s="516"/>
      <c r="TMH126" s="516"/>
      <c r="TMI126" s="516"/>
      <c r="TMJ126" s="516"/>
      <c r="TMK126" s="516"/>
      <c r="TML126" s="516"/>
      <c r="TMM126" s="516"/>
      <c r="TMN126" s="516"/>
      <c r="TMO126" s="516"/>
      <c r="TMP126" s="516"/>
      <c r="TMQ126" s="516"/>
      <c r="TMR126" s="516"/>
      <c r="TMS126" s="516"/>
      <c r="TMT126" s="516"/>
      <c r="TMU126" s="516"/>
      <c r="TMV126" s="516"/>
      <c r="TMW126" s="516"/>
      <c r="TMX126" s="516"/>
      <c r="TMY126" s="516"/>
      <c r="TMZ126" s="516"/>
      <c r="TNA126" s="516"/>
      <c r="TNB126" s="516"/>
      <c r="TNC126" s="516"/>
      <c r="TND126" s="516"/>
      <c r="TNE126" s="516"/>
      <c r="TNF126" s="516"/>
      <c r="TNG126" s="516"/>
      <c r="TNH126" s="516"/>
      <c r="TNI126" s="516"/>
      <c r="TNJ126" s="516"/>
      <c r="TNK126" s="516"/>
      <c r="TNL126" s="516"/>
      <c r="TNM126" s="516"/>
      <c r="TNN126" s="516"/>
      <c r="TNO126" s="516"/>
      <c r="TNP126" s="516"/>
      <c r="TNQ126" s="516"/>
      <c r="TNR126" s="516"/>
      <c r="TNS126" s="516"/>
      <c r="TNT126" s="516"/>
      <c r="TNU126" s="516"/>
      <c r="TNV126" s="516"/>
      <c r="TNW126" s="516"/>
      <c r="TNX126" s="516"/>
      <c r="TNY126" s="516"/>
      <c r="TNZ126" s="516"/>
      <c r="TOA126" s="516"/>
      <c r="TOB126" s="516"/>
      <c r="TOC126" s="516"/>
      <c r="TOD126" s="516"/>
      <c r="TOE126" s="516"/>
      <c r="TOF126" s="516"/>
      <c r="TOG126" s="516"/>
      <c r="TOH126" s="516"/>
      <c r="TOI126" s="516"/>
      <c r="TOJ126" s="516"/>
      <c r="TOK126" s="516"/>
      <c r="TOL126" s="516"/>
      <c r="TOM126" s="516"/>
      <c r="TON126" s="516"/>
      <c r="TOO126" s="516"/>
      <c r="TOP126" s="516"/>
      <c r="TOQ126" s="516"/>
      <c r="TOR126" s="516"/>
      <c r="TOS126" s="516"/>
      <c r="TOT126" s="516"/>
      <c r="TOU126" s="516"/>
      <c r="TOV126" s="516"/>
      <c r="TOW126" s="516"/>
      <c r="TOX126" s="516"/>
      <c r="TOY126" s="516"/>
      <c r="TOZ126" s="516"/>
      <c r="TPA126" s="516"/>
      <c r="TPB126" s="516"/>
      <c r="TPC126" s="516"/>
      <c r="TPD126" s="516"/>
      <c r="TPE126" s="516"/>
      <c r="TPF126" s="516"/>
      <c r="TPG126" s="516"/>
      <c r="TPH126" s="516"/>
      <c r="TPI126" s="516"/>
      <c r="TPJ126" s="516"/>
      <c r="TPK126" s="516"/>
      <c r="TPL126" s="516"/>
      <c r="TPM126" s="516"/>
      <c r="TPN126" s="516"/>
      <c r="TPO126" s="516"/>
      <c r="TPP126" s="516"/>
      <c r="TPQ126" s="516"/>
      <c r="TPR126" s="516"/>
      <c r="TPS126" s="516"/>
      <c r="TPT126" s="516"/>
      <c r="TPU126" s="516"/>
      <c r="TPV126" s="516"/>
      <c r="TPW126" s="516"/>
      <c r="TPX126" s="516"/>
      <c r="TPY126" s="516"/>
      <c r="TPZ126" s="516"/>
      <c r="TQA126" s="516"/>
      <c r="TQB126" s="516"/>
      <c r="TQC126" s="516"/>
      <c r="TQD126" s="516"/>
      <c r="TQE126" s="516"/>
      <c r="TQF126" s="516"/>
      <c r="TQG126" s="516"/>
      <c r="TQH126" s="516"/>
      <c r="TQI126" s="516"/>
      <c r="TQJ126" s="516"/>
      <c r="TQK126" s="516"/>
      <c r="TQL126" s="516"/>
      <c r="TQM126" s="516"/>
      <c r="TQN126" s="516"/>
      <c r="TQO126" s="516"/>
      <c r="TQP126" s="516"/>
      <c r="TQQ126" s="516"/>
      <c r="TQR126" s="516"/>
      <c r="TQS126" s="516"/>
      <c r="TQT126" s="516"/>
      <c r="TQU126" s="516"/>
      <c r="TQV126" s="516"/>
      <c r="TQW126" s="516"/>
      <c r="TQX126" s="516"/>
      <c r="TQY126" s="516"/>
      <c r="TQZ126" s="516"/>
      <c r="TRA126" s="516"/>
      <c r="TRB126" s="516"/>
      <c r="TRC126" s="516"/>
      <c r="TRD126" s="516"/>
      <c r="TRE126" s="516"/>
      <c r="TRF126" s="516"/>
      <c r="TRG126" s="516"/>
      <c r="TRH126" s="516"/>
      <c r="TRI126" s="516"/>
      <c r="TRJ126" s="516"/>
      <c r="TRK126" s="516"/>
      <c r="TRL126" s="516"/>
      <c r="TRM126" s="516"/>
      <c r="TRN126" s="516"/>
      <c r="TRO126" s="516"/>
      <c r="TRP126" s="516"/>
      <c r="TRQ126" s="516"/>
      <c r="TRR126" s="516"/>
      <c r="TRS126" s="516"/>
      <c r="TRT126" s="516"/>
      <c r="TRU126" s="516"/>
      <c r="TRV126" s="516"/>
      <c r="TRW126" s="516"/>
      <c r="TRX126" s="516"/>
      <c r="TRY126" s="516"/>
      <c r="TRZ126" s="516"/>
      <c r="TSA126" s="516"/>
      <c r="TSB126" s="516"/>
      <c r="TSC126" s="516"/>
      <c r="TSD126" s="516"/>
      <c r="TSE126" s="516"/>
      <c r="TSF126" s="516"/>
      <c r="TSG126" s="516"/>
      <c r="TSH126" s="516"/>
      <c r="TSI126" s="516"/>
      <c r="TSJ126" s="516"/>
      <c r="TSK126" s="516"/>
      <c r="TSL126" s="516"/>
      <c r="TSM126" s="516"/>
      <c r="TSN126" s="516"/>
      <c r="TSO126" s="516"/>
      <c r="TSP126" s="516"/>
      <c r="TSQ126" s="516"/>
      <c r="TSR126" s="516"/>
      <c r="TSS126" s="516"/>
      <c r="TST126" s="516"/>
      <c r="TSU126" s="516"/>
      <c r="TSV126" s="516"/>
      <c r="TSW126" s="516"/>
      <c r="TSX126" s="516"/>
      <c r="TSY126" s="516"/>
      <c r="TSZ126" s="516"/>
      <c r="TTA126" s="516"/>
      <c r="TTB126" s="516"/>
      <c r="TTC126" s="516"/>
      <c r="TTD126" s="516"/>
      <c r="TTE126" s="516"/>
      <c r="TTF126" s="516"/>
      <c r="TTG126" s="516"/>
      <c r="TTH126" s="516"/>
      <c r="TTI126" s="516"/>
      <c r="TTJ126" s="516"/>
      <c r="TTK126" s="516"/>
      <c r="TTL126" s="516"/>
      <c r="TTM126" s="516"/>
      <c r="TTN126" s="516"/>
      <c r="TTO126" s="516"/>
      <c r="TTP126" s="516"/>
      <c r="TTQ126" s="516"/>
      <c r="TTR126" s="516"/>
      <c r="TTS126" s="516"/>
      <c r="TTT126" s="516"/>
      <c r="TTU126" s="516"/>
      <c r="TTV126" s="516"/>
      <c r="TTW126" s="516"/>
      <c r="TTX126" s="516"/>
      <c r="TTY126" s="516"/>
      <c r="TTZ126" s="516"/>
      <c r="TUA126" s="516"/>
      <c r="TUB126" s="516"/>
      <c r="TUC126" s="516"/>
      <c r="TUD126" s="516"/>
      <c r="TUE126" s="516"/>
      <c r="TUF126" s="516"/>
      <c r="TUG126" s="516"/>
      <c r="TUH126" s="516"/>
      <c r="TUI126" s="516"/>
      <c r="TUJ126" s="516"/>
      <c r="TUK126" s="516"/>
      <c r="TUL126" s="516"/>
      <c r="TUM126" s="516"/>
      <c r="TUN126" s="516"/>
      <c r="TUO126" s="516"/>
      <c r="TUP126" s="516"/>
      <c r="TUQ126" s="516"/>
      <c r="TUR126" s="516"/>
      <c r="TUS126" s="516"/>
      <c r="TUT126" s="516"/>
      <c r="TUU126" s="516"/>
      <c r="TUV126" s="516"/>
      <c r="TUW126" s="516"/>
      <c r="TUX126" s="516"/>
      <c r="TUY126" s="516"/>
      <c r="TUZ126" s="516"/>
      <c r="TVA126" s="516"/>
      <c r="TVB126" s="516"/>
      <c r="TVC126" s="516"/>
      <c r="TVD126" s="516"/>
      <c r="TVE126" s="516"/>
      <c r="TVF126" s="516"/>
      <c r="TVG126" s="516"/>
      <c r="TVH126" s="516"/>
      <c r="TVI126" s="516"/>
      <c r="TVJ126" s="516"/>
      <c r="TVK126" s="516"/>
      <c r="TVL126" s="516"/>
      <c r="TVM126" s="516"/>
      <c r="TVN126" s="516"/>
      <c r="TVO126" s="516"/>
      <c r="TVP126" s="516"/>
      <c r="TVQ126" s="516"/>
      <c r="TVR126" s="516"/>
      <c r="TVS126" s="516"/>
      <c r="TVT126" s="516"/>
      <c r="TVU126" s="516"/>
      <c r="TVV126" s="516"/>
      <c r="TVW126" s="516"/>
      <c r="TVX126" s="516"/>
      <c r="TVY126" s="516"/>
      <c r="TVZ126" s="516"/>
      <c r="TWA126" s="516"/>
      <c r="TWB126" s="516"/>
      <c r="TWC126" s="516"/>
      <c r="TWD126" s="516"/>
      <c r="TWE126" s="516"/>
      <c r="TWF126" s="516"/>
      <c r="TWG126" s="516"/>
      <c r="TWH126" s="516"/>
      <c r="TWI126" s="516"/>
      <c r="TWJ126" s="516"/>
      <c r="TWK126" s="516"/>
      <c r="TWL126" s="516"/>
      <c r="TWM126" s="516"/>
      <c r="TWN126" s="516"/>
      <c r="TWO126" s="516"/>
      <c r="TWP126" s="516"/>
      <c r="TWQ126" s="516"/>
      <c r="TWR126" s="516"/>
      <c r="TWS126" s="516"/>
      <c r="TWT126" s="516"/>
      <c r="TWU126" s="516"/>
      <c r="TWV126" s="516"/>
      <c r="TWW126" s="516"/>
      <c r="TWX126" s="516"/>
      <c r="TWY126" s="516"/>
      <c r="TWZ126" s="516"/>
      <c r="TXA126" s="516"/>
      <c r="TXB126" s="516"/>
      <c r="TXC126" s="516"/>
      <c r="TXD126" s="516"/>
      <c r="TXE126" s="516"/>
      <c r="TXF126" s="516"/>
      <c r="TXG126" s="516"/>
      <c r="TXH126" s="516"/>
      <c r="TXI126" s="516"/>
      <c r="TXJ126" s="516"/>
      <c r="TXK126" s="516"/>
      <c r="TXL126" s="516"/>
      <c r="TXM126" s="516"/>
      <c r="TXN126" s="516"/>
      <c r="TXO126" s="516"/>
      <c r="TXP126" s="516"/>
      <c r="TXQ126" s="516"/>
      <c r="TXR126" s="516"/>
      <c r="TXS126" s="516"/>
      <c r="TXT126" s="516"/>
      <c r="TXU126" s="516"/>
      <c r="TXV126" s="516"/>
      <c r="TXW126" s="516"/>
      <c r="TXX126" s="516"/>
      <c r="TXY126" s="516"/>
      <c r="TXZ126" s="516"/>
      <c r="TYA126" s="516"/>
      <c r="TYB126" s="516"/>
      <c r="TYC126" s="516"/>
      <c r="TYD126" s="516"/>
      <c r="TYE126" s="516"/>
      <c r="TYF126" s="516"/>
      <c r="TYG126" s="516"/>
      <c r="TYH126" s="516"/>
      <c r="TYI126" s="516"/>
      <c r="TYJ126" s="516"/>
      <c r="TYK126" s="516"/>
      <c r="TYL126" s="516"/>
      <c r="TYM126" s="516"/>
      <c r="TYN126" s="516"/>
      <c r="TYO126" s="516"/>
      <c r="TYP126" s="516"/>
      <c r="TYQ126" s="516"/>
      <c r="TYR126" s="516"/>
      <c r="TYS126" s="516"/>
      <c r="TYT126" s="516"/>
      <c r="TYU126" s="516"/>
      <c r="TYV126" s="516"/>
      <c r="TYW126" s="516"/>
      <c r="TYX126" s="516"/>
      <c r="TYY126" s="516"/>
      <c r="TYZ126" s="516"/>
      <c r="TZA126" s="516"/>
      <c r="TZB126" s="516"/>
      <c r="TZC126" s="516"/>
      <c r="TZD126" s="516"/>
      <c r="TZE126" s="516"/>
      <c r="TZF126" s="516"/>
      <c r="TZG126" s="516"/>
      <c r="TZH126" s="516"/>
      <c r="TZI126" s="516"/>
      <c r="TZJ126" s="516"/>
      <c r="TZK126" s="516"/>
      <c r="TZL126" s="516"/>
      <c r="TZM126" s="516"/>
      <c r="TZN126" s="516"/>
      <c r="TZO126" s="516"/>
      <c r="TZP126" s="516"/>
      <c r="TZQ126" s="516"/>
      <c r="TZR126" s="516"/>
      <c r="TZS126" s="516"/>
      <c r="TZT126" s="516"/>
      <c r="TZU126" s="516"/>
      <c r="TZV126" s="516"/>
      <c r="TZW126" s="516"/>
      <c r="TZX126" s="516"/>
      <c r="TZY126" s="516"/>
      <c r="TZZ126" s="516"/>
      <c r="UAA126" s="516"/>
      <c r="UAB126" s="516"/>
      <c r="UAC126" s="516"/>
      <c r="UAD126" s="516"/>
      <c r="UAE126" s="516"/>
      <c r="UAF126" s="516"/>
      <c r="UAG126" s="516"/>
      <c r="UAH126" s="516"/>
      <c r="UAI126" s="516"/>
      <c r="UAJ126" s="516"/>
      <c r="UAK126" s="516"/>
      <c r="UAL126" s="516"/>
      <c r="UAM126" s="516"/>
      <c r="UAN126" s="516"/>
      <c r="UAO126" s="516"/>
      <c r="UAP126" s="516"/>
      <c r="UAQ126" s="516"/>
      <c r="UAR126" s="516"/>
      <c r="UAS126" s="516"/>
      <c r="UAT126" s="516"/>
      <c r="UAU126" s="516"/>
      <c r="UAV126" s="516"/>
      <c r="UAW126" s="516"/>
      <c r="UAX126" s="516"/>
      <c r="UAY126" s="516"/>
      <c r="UAZ126" s="516"/>
      <c r="UBA126" s="516"/>
      <c r="UBB126" s="516"/>
      <c r="UBC126" s="516"/>
      <c r="UBD126" s="516"/>
      <c r="UBE126" s="516"/>
      <c r="UBF126" s="516"/>
      <c r="UBG126" s="516"/>
      <c r="UBH126" s="516"/>
      <c r="UBI126" s="516"/>
      <c r="UBJ126" s="516"/>
      <c r="UBK126" s="516"/>
      <c r="UBL126" s="516"/>
      <c r="UBM126" s="516"/>
      <c r="UBN126" s="516"/>
      <c r="UBO126" s="516"/>
      <c r="UBP126" s="516"/>
      <c r="UBQ126" s="516"/>
      <c r="UBR126" s="516"/>
      <c r="UBS126" s="516"/>
      <c r="UBT126" s="516"/>
      <c r="UBU126" s="516"/>
      <c r="UBV126" s="516"/>
      <c r="UBW126" s="516"/>
      <c r="UBX126" s="516"/>
      <c r="UBY126" s="516"/>
      <c r="UBZ126" s="516"/>
      <c r="UCA126" s="516"/>
      <c r="UCB126" s="516"/>
      <c r="UCC126" s="516"/>
      <c r="UCD126" s="516"/>
      <c r="UCE126" s="516"/>
      <c r="UCF126" s="516"/>
      <c r="UCG126" s="516"/>
      <c r="UCH126" s="516"/>
      <c r="UCI126" s="516"/>
      <c r="UCJ126" s="516"/>
      <c r="UCK126" s="516"/>
      <c r="UCL126" s="516"/>
      <c r="UCM126" s="516"/>
      <c r="UCN126" s="516"/>
      <c r="UCO126" s="516"/>
      <c r="UCP126" s="516"/>
      <c r="UCQ126" s="516"/>
      <c r="UCR126" s="516"/>
      <c r="UCS126" s="516"/>
      <c r="UCT126" s="516"/>
      <c r="UCU126" s="516"/>
      <c r="UCV126" s="516"/>
      <c r="UCW126" s="516"/>
      <c r="UCX126" s="516"/>
      <c r="UCY126" s="516"/>
      <c r="UCZ126" s="516"/>
      <c r="UDA126" s="516"/>
      <c r="UDB126" s="516"/>
      <c r="UDC126" s="516"/>
      <c r="UDD126" s="516"/>
      <c r="UDE126" s="516"/>
      <c r="UDF126" s="516"/>
      <c r="UDG126" s="516"/>
      <c r="UDH126" s="516"/>
      <c r="UDI126" s="516"/>
      <c r="UDJ126" s="516"/>
      <c r="UDK126" s="516"/>
      <c r="UDL126" s="516"/>
      <c r="UDM126" s="516"/>
      <c r="UDN126" s="516"/>
      <c r="UDO126" s="516"/>
      <c r="UDP126" s="516"/>
      <c r="UDQ126" s="516"/>
      <c r="UDR126" s="516"/>
      <c r="UDS126" s="516"/>
      <c r="UDT126" s="516"/>
      <c r="UDU126" s="516"/>
      <c r="UDV126" s="516"/>
      <c r="UDW126" s="516"/>
      <c r="UDX126" s="516"/>
      <c r="UDY126" s="516"/>
      <c r="UDZ126" s="516"/>
      <c r="UEA126" s="516"/>
      <c r="UEB126" s="516"/>
      <c r="UEC126" s="516"/>
      <c r="UED126" s="516"/>
      <c r="UEE126" s="516"/>
      <c r="UEF126" s="516"/>
      <c r="UEG126" s="516"/>
      <c r="UEH126" s="516"/>
      <c r="UEI126" s="516"/>
      <c r="UEJ126" s="516"/>
      <c r="UEK126" s="516"/>
      <c r="UEL126" s="516"/>
      <c r="UEM126" s="516"/>
      <c r="UEN126" s="516"/>
      <c r="UEO126" s="516"/>
      <c r="UEP126" s="516"/>
      <c r="UEQ126" s="516"/>
      <c r="UER126" s="516"/>
      <c r="UES126" s="516"/>
      <c r="UET126" s="516"/>
      <c r="UEU126" s="516"/>
      <c r="UEV126" s="516"/>
      <c r="UEW126" s="516"/>
      <c r="UEX126" s="516"/>
      <c r="UEY126" s="516"/>
      <c r="UEZ126" s="516"/>
      <c r="UFA126" s="516"/>
      <c r="UFB126" s="516"/>
      <c r="UFC126" s="516"/>
      <c r="UFD126" s="516"/>
      <c r="UFE126" s="516"/>
      <c r="UFF126" s="516"/>
      <c r="UFG126" s="516"/>
      <c r="UFH126" s="516"/>
      <c r="UFI126" s="516"/>
      <c r="UFJ126" s="516"/>
      <c r="UFK126" s="516"/>
      <c r="UFL126" s="516"/>
      <c r="UFM126" s="516"/>
      <c r="UFN126" s="516"/>
      <c r="UFO126" s="516"/>
      <c r="UFP126" s="516"/>
      <c r="UFQ126" s="516"/>
      <c r="UFR126" s="516"/>
      <c r="UFS126" s="516"/>
      <c r="UFT126" s="516"/>
      <c r="UFU126" s="516"/>
      <c r="UFV126" s="516"/>
      <c r="UFW126" s="516"/>
      <c r="UFX126" s="516"/>
      <c r="UFY126" s="516"/>
      <c r="UFZ126" s="516"/>
      <c r="UGA126" s="516"/>
      <c r="UGB126" s="516"/>
      <c r="UGC126" s="516"/>
      <c r="UGD126" s="516"/>
      <c r="UGE126" s="516"/>
      <c r="UGF126" s="516"/>
      <c r="UGG126" s="516"/>
      <c r="UGH126" s="516"/>
      <c r="UGI126" s="516"/>
      <c r="UGJ126" s="516"/>
      <c r="UGK126" s="516"/>
      <c r="UGL126" s="516"/>
      <c r="UGM126" s="516"/>
      <c r="UGN126" s="516"/>
      <c r="UGO126" s="516"/>
      <c r="UGP126" s="516"/>
      <c r="UGQ126" s="516"/>
      <c r="UGR126" s="516"/>
      <c r="UGS126" s="516"/>
      <c r="UGT126" s="516"/>
      <c r="UGU126" s="516"/>
      <c r="UGV126" s="516"/>
      <c r="UGW126" s="516"/>
      <c r="UGX126" s="516"/>
      <c r="UGY126" s="516"/>
      <c r="UGZ126" s="516"/>
      <c r="UHA126" s="516"/>
      <c r="UHB126" s="516"/>
      <c r="UHC126" s="516"/>
      <c r="UHD126" s="516"/>
      <c r="UHE126" s="516"/>
      <c r="UHF126" s="516"/>
      <c r="UHG126" s="516"/>
      <c r="UHH126" s="516"/>
      <c r="UHI126" s="516"/>
      <c r="UHJ126" s="516"/>
      <c r="UHK126" s="516"/>
      <c r="UHL126" s="516"/>
      <c r="UHM126" s="516"/>
      <c r="UHN126" s="516"/>
      <c r="UHO126" s="516"/>
      <c r="UHP126" s="516"/>
      <c r="UHQ126" s="516"/>
      <c r="UHR126" s="516"/>
      <c r="UHS126" s="516"/>
      <c r="UHT126" s="516"/>
      <c r="UHU126" s="516"/>
      <c r="UHV126" s="516"/>
      <c r="UHW126" s="516"/>
      <c r="UHX126" s="516"/>
      <c r="UHY126" s="516"/>
      <c r="UHZ126" s="516"/>
      <c r="UIA126" s="516"/>
      <c r="UIB126" s="516"/>
      <c r="UIC126" s="516"/>
      <c r="UID126" s="516"/>
      <c r="UIE126" s="516"/>
      <c r="UIF126" s="516"/>
      <c r="UIG126" s="516"/>
      <c r="UIH126" s="516"/>
      <c r="UII126" s="516"/>
      <c r="UIJ126" s="516"/>
      <c r="UIK126" s="516"/>
      <c r="UIL126" s="516"/>
      <c r="UIM126" s="516"/>
      <c r="UIN126" s="516"/>
      <c r="UIO126" s="516"/>
      <c r="UIP126" s="516"/>
      <c r="UIQ126" s="516"/>
      <c r="UIR126" s="516"/>
      <c r="UIS126" s="516"/>
      <c r="UIT126" s="516"/>
      <c r="UIU126" s="516"/>
      <c r="UIV126" s="516"/>
      <c r="UIW126" s="516"/>
      <c r="UIX126" s="516"/>
      <c r="UIY126" s="516"/>
      <c r="UIZ126" s="516"/>
      <c r="UJA126" s="516"/>
      <c r="UJB126" s="516"/>
      <c r="UJC126" s="516"/>
      <c r="UJD126" s="516"/>
      <c r="UJE126" s="516"/>
      <c r="UJF126" s="516"/>
      <c r="UJG126" s="516"/>
      <c r="UJH126" s="516"/>
      <c r="UJI126" s="516"/>
      <c r="UJJ126" s="516"/>
      <c r="UJK126" s="516"/>
      <c r="UJL126" s="516"/>
      <c r="UJM126" s="516"/>
      <c r="UJN126" s="516"/>
      <c r="UJO126" s="516"/>
      <c r="UJP126" s="516"/>
      <c r="UJQ126" s="516"/>
      <c r="UJR126" s="516"/>
      <c r="UJS126" s="516"/>
      <c r="UJT126" s="516"/>
      <c r="UJU126" s="516"/>
      <c r="UJV126" s="516"/>
      <c r="UJW126" s="516"/>
      <c r="UJX126" s="516"/>
      <c r="UJY126" s="516"/>
      <c r="UJZ126" s="516"/>
      <c r="UKA126" s="516"/>
      <c r="UKB126" s="516"/>
      <c r="UKC126" s="516"/>
      <c r="UKD126" s="516"/>
      <c r="UKE126" s="516"/>
      <c r="UKF126" s="516"/>
      <c r="UKG126" s="516"/>
      <c r="UKH126" s="516"/>
      <c r="UKI126" s="516"/>
      <c r="UKJ126" s="516"/>
      <c r="UKK126" s="516"/>
      <c r="UKL126" s="516"/>
      <c r="UKM126" s="516"/>
      <c r="UKN126" s="516"/>
      <c r="UKO126" s="516"/>
      <c r="UKP126" s="516"/>
      <c r="UKQ126" s="516"/>
      <c r="UKR126" s="516"/>
      <c r="UKS126" s="516"/>
      <c r="UKT126" s="516"/>
      <c r="UKU126" s="516"/>
      <c r="UKV126" s="516"/>
      <c r="UKW126" s="516"/>
      <c r="UKX126" s="516"/>
      <c r="UKY126" s="516"/>
      <c r="UKZ126" s="516"/>
      <c r="ULA126" s="516"/>
      <c r="ULB126" s="516"/>
      <c r="ULC126" s="516"/>
      <c r="ULD126" s="516"/>
      <c r="ULE126" s="516"/>
      <c r="ULF126" s="516"/>
      <c r="ULG126" s="516"/>
      <c r="ULH126" s="516"/>
      <c r="ULI126" s="516"/>
      <c r="ULJ126" s="516"/>
      <c r="ULK126" s="516"/>
      <c r="ULL126" s="516"/>
      <c r="ULM126" s="516"/>
      <c r="ULN126" s="516"/>
      <c r="ULO126" s="516"/>
      <c r="ULP126" s="516"/>
      <c r="ULQ126" s="516"/>
      <c r="ULR126" s="516"/>
      <c r="ULS126" s="516"/>
      <c r="ULT126" s="516"/>
      <c r="ULU126" s="516"/>
      <c r="ULV126" s="516"/>
      <c r="ULW126" s="516"/>
      <c r="ULX126" s="516"/>
      <c r="ULY126" s="516"/>
      <c r="ULZ126" s="516"/>
      <c r="UMA126" s="516"/>
      <c r="UMB126" s="516"/>
      <c r="UMC126" s="516"/>
      <c r="UMD126" s="516"/>
      <c r="UME126" s="516"/>
      <c r="UMF126" s="516"/>
      <c r="UMG126" s="516"/>
      <c r="UMH126" s="516"/>
      <c r="UMI126" s="516"/>
      <c r="UMJ126" s="516"/>
      <c r="UMK126" s="516"/>
      <c r="UML126" s="516"/>
      <c r="UMM126" s="516"/>
      <c r="UMN126" s="516"/>
      <c r="UMO126" s="516"/>
      <c r="UMP126" s="516"/>
      <c r="UMQ126" s="516"/>
      <c r="UMR126" s="516"/>
      <c r="UMS126" s="516"/>
      <c r="UMT126" s="516"/>
      <c r="UMU126" s="516"/>
      <c r="UMV126" s="516"/>
      <c r="UMW126" s="516"/>
      <c r="UMX126" s="516"/>
      <c r="UMY126" s="516"/>
      <c r="UMZ126" s="516"/>
      <c r="UNA126" s="516"/>
      <c r="UNB126" s="516"/>
      <c r="UNC126" s="516"/>
      <c r="UND126" s="516"/>
      <c r="UNE126" s="516"/>
      <c r="UNF126" s="516"/>
      <c r="UNG126" s="516"/>
      <c r="UNH126" s="516"/>
      <c r="UNI126" s="516"/>
      <c r="UNJ126" s="516"/>
      <c r="UNK126" s="516"/>
      <c r="UNL126" s="516"/>
      <c r="UNM126" s="516"/>
      <c r="UNN126" s="516"/>
      <c r="UNO126" s="516"/>
      <c r="UNP126" s="516"/>
      <c r="UNQ126" s="516"/>
      <c r="UNR126" s="516"/>
      <c r="UNS126" s="516"/>
      <c r="UNT126" s="516"/>
      <c r="UNU126" s="516"/>
      <c r="UNV126" s="516"/>
      <c r="UNW126" s="516"/>
      <c r="UNX126" s="516"/>
      <c r="UNY126" s="516"/>
      <c r="UNZ126" s="516"/>
      <c r="UOA126" s="516"/>
      <c r="UOB126" s="516"/>
      <c r="UOC126" s="516"/>
      <c r="UOD126" s="516"/>
      <c r="UOE126" s="516"/>
      <c r="UOF126" s="516"/>
      <c r="UOG126" s="516"/>
      <c r="UOH126" s="516"/>
      <c r="UOI126" s="516"/>
      <c r="UOJ126" s="516"/>
      <c r="UOK126" s="516"/>
      <c r="UOL126" s="516"/>
      <c r="UOM126" s="516"/>
      <c r="UON126" s="516"/>
      <c r="UOO126" s="516"/>
      <c r="UOP126" s="516"/>
      <c r="UOQ126" s="516"/>
      <c r="UOR126" s="516"/>
      <c r="UOS126" s="516"/>
      <c r="UOT126" s="516"/>
      <c r="UOU126" s="516"/>
      <c r="UOV126" s="516"/>
      <c r="UOW126" s="516"/>
      <c r="UOX126" s="516"/>
      <c r="UOY126" s="516"/>
      <c r="UOZ126" s="516"/>
      <c r="UPA126" s="516"/>
      <c r="UPB126" s="516"/>
      <c r="UPC126" s="516"/>
      <c r="UPD126" s="516"/>
      <c r="UPE126" s="516"/>
      <c r="UPF126" s="516"/>
      <c r="UPG126" s="516"/>
      <c r="UPH126" s="516"/>
      <c r="UPI126" s="516"/>
      <c r="UPJ126" s="516"/>
      <c r="UPK126" s="516"/>
      <c r="UPL126" s="516"/>
      <c r="UPM126" s="516"/>
      <c r="UPN126" s="516"/>
      <c r="UPO126" s="516"/>
      <c r="UPP126" s="516"/>
      <c r="UPQ126" s="516"/>
      <c r="UPR126" s="516"/>
      <c r="UPS126" s="516"/>
      <c r="UPT126" s="516"/>
      <c r="UPU126" s="516"/>
      <c r="UPV126" s="516"/>
      <c r="UPW126" s="516"/>
      <c r="UPX126" s="516"/>
      <c r="UPY126" s="516"/>
      <c r="UPZ126" s="516"/>
      <c r="UQA126" s="516"/>
      <c r="UQB126" s="516"/>
      <c r="UQC126" s="516"/>
      <c r="UQD126" s="516"/>
      <c r="UQE126" s="516"/>
      <c r="UQF126" s="516"/>
      <c r="UQG126" s="516"/>
      <c r="UQH126" s="516"/>
      <c r="UQI126" s="516"/>
      <c r="UQJ126" s="516"/>
      <c r="UQK126" s="516"/>
      <c r="UQL126" s="516"/>
      <c r="UQM126" s="516"/>
      <c r="UQN126" s="516"/>
      <c r="UQO126" s="516"/>
      <c r="UQP126" s="516"/>
      <c r="UQQ126" s="516"/>
      <c r="UQR126" s="516"/>
      <c r="UQS126" s="516"/>
      <c r="UQT126" s="516"/>
      <c r="UQU126" s="516"/>
      <c r="UQV126" s="516"/>
      <c r="UQW126" s="516"/>
      <c r="UQX126" s="516"/>
      <c r="UQY126" s="516"/>
      <c r="UQZ126" s="516"/>
      <c r="URA126" s="516"/>
      <c r="URB126" s="516"/>
      <c r="URC126" s="516"/>
      <c r="URD126" s="516"/>
      <c r="URE126" s="516"/>
      <c r="URF126" s="516"/>
      <c r="URG126" s="516"/>
      <c r="URH126" s="516"/>
      <c r="URI126" s="516"/>
      <c r="URJ126" s="516"/>
      <c r="URK126" s="516"/>
      <c r="URL126" s="516"/>
      <c r="URM126" s="516"/>
      <c r="URN126" s="516"/>
      <c r="URO126" s="516"/>
      <c r="URP126" s="516"/>
      <c r="URQ126" s="516"/>
      <c r="URR126" s="516"/>
      <c r="URS126" s="516"/>
      <c r="URT126" s="516"/>
      <c r="URU126" s="516"/>
      <c r="URV126" s="516"/>
      <c r="URW126" s="516"/>
      <c r="URX126" s="516"/>
      <c r="URY126" s="516"/>
      <c r="URZ126" s="516"/>
      <c r="USA126" s="516"/>
      <c r="USB126" s="516"/>
      <c r="USC126" s="516"/>
      <c r="USD126" s="516"/>
      <c r="USE126" s="516"/>
      <c r="USF126" s="516"/>
      <c r="USG126" s="516"/>
      <c r="USH126" s="516"/>
      <c r="USI126" s="516"/>
      <c r="USJ126" s="516"/>
      <c r="USK126" s="516"/>
      <c r="USL126" s="516"/>
      <c r="USM126" s="516"/>
      <c r="USN126" s="516"/>
      <c r="USO126" s="516"/>
      <c r="USP126" s="516"/>
      <c r="USQ126" s="516"/>
      <c r="USR126" s="516"/>
      <c r="USS126" s="516"/>
      <c r="UST126" s="516"/>
      <c r="USU126" s="516"/>
      <c r="USV126" s="516"/>
      <c r="USW126" s="516"/>
      <c r="USX126" s="516"/>
      <c r="USY126" s="516"/>
      <c r="USZ126" s="516"/>
      <c r="UTA126" s="516"/>
      <c r="UTB126" s="516"/>
      <c r="UTC126" s="516"/>
      <c r="UTD126" s="516"/>
      <c r="UTE126" s="516"/>
      <c r="UTF126" s="516"/>
      <c r="UTG126" s="516"/>
      <c r="UTH126" s="516"/>
      <c r="UTI126" s="516"/>
      <c r="UTJ126" s="516"/>
      <c r="UTK126" s="516"/>
      <c r="UTL126" s="516"/>
      <c r="UTM126" s="516"/>
      <c r="UTN126" s="516"/>
      <c r="UTO126" s="516"/>
      <c r="UTP126" s="516"/>
      <c r="UTQ126" s="516"/>
      <c r="UTR126" s="516"/>
      <c r="UTS126" s="516"/>
      <c r="UTT126" s="516"/>
      <c r="UTU126" s="516"/>
      <c r="UTV126" s="516"/>
      <c r="UTW126" s="516"/>
      <c r="UTX126" s="516"/>
      <c r="UTY126" s="516"/>
      <c r="UTZ126" s="516"/>
      <c r="UUA126" s="516"/>
      <c r="UUB126" s="516"/>
      <c r="UUC126" s="516"/>
      <c r="UUD126" s="516"/>
      <c r="UUE126" s="516"/>
      <c r="UUF126" s="516"/>
      <c r="UUG126" s="516"/>
      <c r="UUH126" s="516"/>
      <c r="UUI126" s="516"/>
      <c r="UUJ126" s="516"/>
      <c r="UUK126" s="516"/>
      <c r="UUL126" s="516"/>
      <c r="UUM126" s="516"/>
      <c r="UUN126" s="516"/>
      <c r="UUO126" s="516"/>
      <c r="UUP126" s="516"/>
      <c r="UUQ126" s="516"/>
      <c r="UUR126" s="516"/>
      <c r="UUS126" s="516"/>
      <c r="UUT126" s="516"/>
      <c r="UUU126" s="516"/>
      <c r="UUV126" s="516"/>
      <c r="UUW126" s="516"/>
      <c r="UUX126" s="516"/>
      <c r="UUY126" s="516"/>
      <c r="UUZ126" s="516"/>
      <c r="UVA126" s="516"/>
      <c r="UVB126" s="516"/>
      <c r="UVC126" s="516"/>
      <c r="UVD126" s="516"/>
      <c r="UVE126" s="516"/>
      <c r="UVF126" s="516"/>
      <c r="UVG126" s="516"/>
      <c r="UVH126" s="516"/>
      <c r="UVI126" s="516"/>
      <c r="UVJ126" s="516"/>
      <c r="UVK126" s="516"/>
      <c r="UVL126" s="516"/>
      <c r="UVM126" s="516"/>
      <c r="UVN126" s="516"/>
      <c r="UVO126" s="516"/>
      <c r="UVP126" s="516"/>
      <c r="UVQ126" s="516"/>
      <c r="UVR126" s="516"/>
      <c r="UVS126" s="516"/>
      <c r="UVT126" s="516"/>
      <c r="UVU126" s="516"/>
      <c r="UVV126" s="516"/>
      <c r="UVW126" s="516"/>
      <c r="UVX126" s="516"/>
      <c r="UVY126" s="516"/>
      <c r="UVZ126" s="516"/>
      <c r="UWA126" s="516"/>
      <c r="UWB126" s="516"/>
      <c r="UWC126" s="516"/>
      <c r="UWD126" s="516"/>
      <c r="UWE126" s="516"/>
      <c r="UWF126" s="516"/>
      <c r="UWG126" s="516"/>
      <c r="UWH126" s="516"/>
      <c r="UWI126" s="516"/>
      <c r="UWJ126" s="516"/>
      <c r="UWK126" s="516"/>
      <c r="UWL126" s="516"/>
      <c r="UWM126" s="516"/>
      <c r="UWN126" s="516"/>
      <c r="UWO126" s="516"/>
      <c r="UWP126" s="516"/>
      <c r="UWQ126" s="516"/>
      <c r="UWR126" s="516"/>
      <c r="UWS126" s="516"/>
      <c r="UWT126" s="516"/>
      <c r="UWU126" s="516"/>
      <c r="UWV126" s="516"/>
      <c r="UWW126" s="516"/>
      <c r="UWX126" s="516"/>
      <c r="UWY126" s="516"/>
      <c r="UWZ126" s="516"/>
      <c r="UXA126" s="516"/>
      <c r="UXB126" s="516"/>
      <c r="UXC126" s="516"/>
      <c r="UXD126" s="516"/>
      <c r="UXE126" s="516"/>
      <c r="UXF126" s="516"/>
      <c r="UXG126" s="516"/>
      <c r="UXH126" s="516"/>
      <c r="UXI126" s="516"/>
      <c r="UXJ126" s="516"/>
      <c r="UXK126" s="516"/>
      <c r="UXL126" s="516"/>
      <c r="UXM126" s="516"/>
      <c r="UXN126" s="516"/>
      <c r="UXO126" s="516"/>
      <c r="UXP126" s="516"/>
      <c r="UXQ126" s="516"/>
      <c r="UXR126" s="516"/>
      <c r="UXS126" s="516"/>
      <c r="UXT126" s="516"/>
      <c r="UXU126" s="516"/>
      <c r="UXV126" s="516"/>
      <c r="UXW126" s="516"/>
      <c r="UXX126" s="516"/>
      <c r="UXY126" s="516"/>
      <c r="UXZ126" s="516"/>
      <c r="UYA126" s="516"/>
      <c r="UYB126" s="516"/>
      <c r="UYC126" s="516"/>
      <c r="UYD126" s="516"/>
      <c r="UYE126" s="516"/>
      <c r="UYF126" s="516"/>
      <c r="UYG126" s="516"/>
      <c r="UYH126" s="516"/>
      <c r="UYI126" s="516"/>
      <c r="UYJ126" s="516"/>
      <c r="UYK126" s="516"/>
      <c r="UYL126" s="516"/>
      <c r="UYM126" s="516"/>
      <c r="UYN126" s="516"/>
      <c r="UYO126" s="516"/>
      <c r="UYP126" s="516"/>
      <c r="UYQ126" s="516"/>
      <c r="UYR126" s="516"/>
      <c r="UYS126" s="516"/>
      <c r="UYT126" s="516"/>
      <c r="UYU126" s="516"/>
      <c r="UYV126" s="516"/>
      <c r="UYW126" s="516"/>
      <c r="UYX126" s="516"/>
      <c r="UYY126" s="516"/>
      <c r="UYZ126" s="516"/>
      <c r="UZA126" s="516"/>
      <c r="UZB126" s="516"/>
      <c r="UZC126" s="516"/>
      <c r="UZD126" s="516"/>
      <c r="UZE126" s="516"/>
      <c r="UZF126" s="516"/>
      <c r="UZG126" s="516"/>
      <c r="UZH126" s="516"/>
      <c r="UZI126" s="516"/>
      <c r="UZJ126" s="516"/>
      <c r="UZK126" s="516"/>
      <c r="UZL126" s="516"/>
      <c r="UZM126" s="516"/>
      <c r="UZN126" s="516"/>
      <c r="UZO126" s="516"/>
      <c r="UZP126" s="516"/>
      <c r="UZQ126" s="516"/>
      <c r="UZR126" s="516"/>
      <c r="UZS126" s="516"/>
      <c r="UZT126" s="516"/>
      <c r="UZU126" s="516"/>
      <c r="UZV126" s="516"/>
      <c r="UZW126" s="516"/>
      <c r="UZX126" s="516"/>
      <c r="UZY126" s="516"/>
      <c r="UZZ126" s="516"/>
      <c r="VAA126" s="516"/>
      <c r="VAB126" s="516"/>
      <c r="VAC126" s="516"/>
      <c r="VAD126" s="516"/>
      <c r="VAE126" s="516"/>
      <c r="VAF126" s="516"/>
      <c r="VAG126" s="516"/>
      <c r="VAH126" s="516"/>
      <c r="VAI126" s="516"/>
      <c r="VAJ126" s="516"/>
      <c r="VAK126" s="516"/>
      <c r="VAL126" s="516"/>
      <c r="VAM126" s="516"/>
      <c r="VAN126" s="516"/>
      <c r="VAO126" s="516"/>
      <c r="VAP126" s="516"/>
      <c r="VAQ126" s="516"/>
      <c r="VAR126" s="516"/>
      <c r="VAS126" s="516"/>
      <c r="VAT126" s="516"/>
      <c r="VAU126" s="516"/>
      <c r="VAV126" s="516"/>
      <c r="VAW126" s="516"/>
      <c r="VAX126" s="516"/>
      <c r="VAY126" s="516"/>
      <c r="VAZ126" s="516"/>
      <c r="VBA126" s="516"/>
      <c r="VBB126" s="516"/>
      <c r="VBC126" s="516"/>
      <c r="VBD126" s="516"/>
      <c r="VBE126" s="516"/>
      <c r="VBF126" s="516"/>
      <c r="VBG126" s="516"/>
      <c r="VBH126" s="516"/>
      <c r="VBI126" s="516"/>
      <c r="VBJ126" s="516"/>
      <c r="VBK126" s="516"/>
      <c r="VBL126" s="516"/>
      <c r="VBM126" s="516"/>
      <c r="VBN126" s="516"/>
      <c r="VBO126" s="516"/>
      <c r="VBP126" s="516"/>
      <c r="VBQ126" s="516"/>
      <c r="VBR126" s="516"/>
      <c r="VBS126" s="516"/>
      <c r="VBT126" s="516"/>
      <c r="VBU126" s="516"/>
      <c r="VBV126" s="516"/>
      <c r="VBW126" s="516"/>
      <c r="VBX126" s="516"/>
      <c r="VBY126" s="516"/>
      <c r="VBZ126" s="516"/>
      <c r="VCA126" s="516"/>
      <c r="VCB126" s="516"/>
      <c r="VCC126" s="516"/>
      <c r="VCD126" s="516"/>
      <c r="VCE126" s="516"/>
      <c r="VCF126" s="516"/>
      <c r="VCG126" s="516"/>
      <c r="VCH126" s="516"/>
      <c r="VCI126" s="516"/>
      <c r="VCJ126" s="516"/>
      <c r="VCK126" s="516"/>
      <c r="VCL126" s="516"/>
      <c r="VCM126" s="516"/>
      <c r="VCN126" s="516"/>
      <c r="VCO126" s="516"/>
      <c r="VCP126" s="516"/>
      <c r="VCQ126" s="516"/>
      <c r="VCR126" s="516"/>
      <c r="VCS126" s="516"/>
      <c r="VCT126" s="516"/>
      <c r="VCU126" s="516"/>
      <c r="VCV126" s="516"/>
      <c r="VCW126" s="516"/>
      <c r="VCX126" s="516"/>
      <c r="VCY126" s="516"/>
      <c r="VCZ126" s="516"/>
      <c r="VDA126" s="516"/>
      <c r="VDB126" s="516"/>
      <c r="VDC126" s="516"/>
      <c r="VDD126" s="516"/>
      <c r="VDE126" s="516"/>
      <c r="VDF126" s="516"/>
      <c r="VDG126" s="516"/>
      <c r="VDH126" s="516"/>
      <c r="VDI126" s="516"/>
      <c r="VDJ126" s="516"/>
      <c r="VDK126" s="516"/>
      <c r="VDL126" s="516"/>
      <c r="VDM126" s="516"/>
      <c r="VDN126" s="516"/>
      <c r="VDO126" s="516"/>
      <c r="VDP126" s="516"/>
      <c r="VDQ126" s="516"/>
      <c r="VDR126" s="516"/>
      <c r="VDS126" s="516"/>
      <c r="VDT126" s="516"/>
      <c r="VDU126" s="516"/>
      <c r="VDV126" s="516"/>
      <c r="VDW126" s="516"/>
      <c r="VDX126" s="516"/>
      <c r="VDY126" s="516"/>
      <c r="VDZ126" s="516"/>
      <c r="VEA126" s="516"/>
      <c r="VEB126" s="516"/>
      <c r="VEC126" s="516"/>
      <c r="VED126" s="516"/>
      <c r="VEE126" s="516"/>
      <c r="VEF126" s="516"/>
      <c r="VEG126" s="516"/>
      <c r="VEH126" s="516"/>
      <c r="VEI126" s="516"/>
      <c r="VEJ126" s="516"/>
      <c r="VEK126" s="516"/>
      <c r="VEL126" s="516"/>
      <c r="VEM126" s="516"/>
      <c r="VEN126" s="516"/>
      <c r="VEO126" s="516"/>
      <c r="VEP126" s="516"/>
      <c r="VEQ126" s="516"/>
      <c r="VER126" s="516"/>
      <c r="VES126" s="516"/>
      <c r="VET126" s="516"/>
      <c r="VEU126" s="516"/>
      <c r="VEV126" s="516"/>
      <c r="VEW126" s="516"/>
      <c r="VEX126" s="516"/>
      <c r="VEY126" s="516"/>
      <c r="VEZ126" s="516"/>
      <c r="VFA126" s="516"/>
      <c r="VFB126" s="516"/>
      <c r="VFC126" s="516"/>
      <c r="VFD126" s="516"/>
      <c r="VFE126" s="516"/>
      <c r="VFF126" s="516"/>
      <c r="VFG126" s="516"/>
      <c r="VFH126" s="516"/>
      <c r="VFI126" s="516"/>
      <c r="VFJ126" s="516"/>
      <c r="VFK126" s="516"/>
      <c r="VFL126" s="516"/>
      <c r="VFM126" s="516"/>
      <c r="VFN126" s="516"/>
      <c r="VFO126" s="516"/>
      <c r="VFP126" s="516"/>
      <c r="VFQ126" s="516"/>
      <c r="VFR126" s="516"/>
      <c r="VFS126" s="516"/>
      <c r="VFT126" s="516"/>
      <c r="VFU126" s="516"/>
      <c r="VFV126" s="516"/>
      <c r="VFW126" s="516"/>
      <c r="VFX126" s="516"/>
      <c r="VFY126" s="516"/>
      <c r="VFZ126" s="516"/>
      <c r="VGA126" s="516"/>
      <c r="VGB126" s="516"/>
      <c r="VGC126" s="516"/>
      <c r="VGD126" s="516"/>
      <c r="VGE126" s="516"/>
      <c r="VGF126" s="516"/>
      <c r="VGG126" s="516"/>
      <c r="VGH126" s="516"/>
      <c r="VGI126" s="516"/>
      <c r="VGJ126" s="516"/>
      <c r="VGK126" s="516"/>
      <c r="VGL126" s="516"/>
      <c r="VGM126" s="516"/>
      <c r="VGN126" s="516"/>
      <c r="VGO126" s="516"/>
      <c r="VGP126" s="516"/>
      <c r="VGQ126" s="516"/>
      <c r="VGR126" s="516"/>
      <c r="VGS126" s="516"/>
      <c r="VGT126" s="516"/>
      <c r="VGU126" s="516"/>
      <c r="VGV126" s="516"/>
      <c r="VGW126" s="516"/>
      <c r="VGX126" s="516"/>
      <c r="VGY126" s="516"/>
      <c r="VGZ126" s="516"/>
      <c r="VHA126" s="516"/>
      <c r="VHB126" s="516"/>
      <c r="VHC126" s="516"/>
      <c r="VHD126" s="516"/>
      <c r="VHE126" s="516"/>
      <c r="VHF126" s="516"/>
      <c r="VHG126" s="516"/>
      <c r="VHH126" s="516"/>
      <c r="VHI126" s="516"/>
      <c r="VHJ126" s="516"/>
      <c r="VHK126" s="516"/>
      <c r="VHL126" s="516"/>
      <c r="VHM126" s="516"/>
      <c r="VHN126" s="516"/>
      <c r="VHO126" s="516"/>
      <c r="VHP126" s="516"/>
      <c r="VHQ126" s="516"/>
      <c r="VHR126" s="516"/>
      <c r="VHS126" s="516"/>
      <c r="VHT126" s="516"/>
      <c r="VHU126" s="516"/>
      <c r="VHV126" s="516"/>
      <c r="VHW126" s="516"/>
      <c r="VHX126" s="516"/>
      <c r="VHY126" s="516"/>
      <c r="VHZ126" s="516"/>
      <c r="VIA126" s="516"/>
      <c r="VIB126" s="516"/>
      <c r="VIC126" s="516"/>
      <c r="VID126" s="516"/>
      <c r="VIE126" s="516"/>
      <c r="VIF126" s="516"/>
      <c r="VIG126" s="516"/>
      <c r="VIH126" s="516"/>
      <c r="VII126" s="516"/>
      <c r="VIJ126" s="516"/>
      <c r="VIK126" s="516"/>
      <c r="VIL126" s="516"/>
      <c r="VIM126" s="516"/>
      <c r="VIN126" s="516"/>
      <c r="VIO126" s="516"/>
      <c r="VIP126" s="516"/>
      <c r="VIQ126" s="516"/>
      <c r="VIR126" s="516"/>
      <c r="VIS126" s="516"/>
      <c r="VIT126" s="516"/>
      <c r="VIU126" s="516"/>
      <c r="VIV126" s="516"/>
      <c r="VIW126" s="516"/>
      <c r="VIX126" s="516"/>
      <c r="VIY126" s="516"/>
      <c r="VIZ126" s="516"/>
      <c r="VJA126" s="516"/>
      <c r="VJB126" s="516"/>
      <c r="VJC126" s="516"/>
      <c r="VJD126" s="516"/>
      <c r="VJE126" s="516"/>
      <c r="VJF126" s="516"/>
      <c r="VJG126" s="516"/>
      <c r="VJH126" s="516"/>
      <c r="VJI126" s="516"/>
      <c r="VJJ126" s="516"/>
      <c r="VJK126" s="516"/>
      <c r="VJL126" s="516"/>
      <c r="VJM126" s="516"/>
      <c r="VJN126" s="516"/>
      <c r="VJO126" s="516"/>
      <c r="VJP126" s="516"/>
      <c r="VJQ126" s="516"/>
      <c r="VJR126" s="516"/>
      <c r="VJS126" s="516"/>
      <c r="VJT126" s="516"/>
      <c r="VJU126" s="516"/>
      <c r="VJV126" s="516"/>
      <c r="VJW126" s="516"/>
      <c r="VJX126" s="516"/>
      <c r="VJY126" s="516"/>
      <c r="VJZ126" s="516"/>
      <c r="VKA126" s="516"/>
      <c r="VKB126" s="516"/>
      <c r="VKC126" s="516"/>
      <c r="VKD126" s="516"/>
      <c r="VKE126" s="516"/>
      <c r="VKF126" s="516"/>
      <c r="VKG126" s="516"/>
      <c r="VKH126" s="516"/>
      <c r="VKI126" s="516"/>
      <c r="VKJ126" s="516"/>
      <c r="VKK126" s="516"/>
      <c r="VKL126" s="516"/>
      <c r="VKM126" s="516"/>
      <c r="VKN126" s="516"/>
      <c r="VKO126" s="516"/>
      <c r="VKP126" s="516"/>
      <c r="VKQ126" s="516"/>
      <c r="VKR126" s="516"/>
      <c r="VKS126" s="516"/>
      <c r="VKT126" s="516"/>
      <c r="VKU126" s="516"/>
      <c r="VKV126" s="516"/>
      <c r="VKW126" s="516"/>
      <c r="VKX126" s="516"/>
      <c r="VKY126" s="516"/>
      <c r="VKZ126" s="516"/>
      <c r="VLA126" s="516"/>
      <c r="VLB126" s="516"/>
      <c r="VLC126" s="516"/>
      <c r="VLD126" s="516"/>
      <c r="VLE126" s="516"/>
      <c r="VLF126" s="516"/>
      <c r="VLG126" s="516"/>
      <c r="VLH126" s="516"/>
      <c r="VLI126" s="516"/>
      <c r="VLJ126" s="516"/>
      <c r="VLK126" s="516"/>
      <c r="VLL126" s="516"/>
      <c r="VLM126" s="516"/>
      <c r="VLN126" s="516"/>
      <c r="VLO126" s="516"/>
      <c r="VLP126" s="516"/>
      <c r="VLQ126" s="516"/>
      <c r="VLR126" s="516"/>
      <c r="VLS126" s="516"/>
      <c r="VLT126" s="516"/>
      <c r="VLU126" s="516"/>
      <c r="VLV126" s="516"/>
      <c r="VLW126" s="516"/>
      <c r="VLX126" s="516"/>
      <c r="VLY126" s="516"/>
      <c r="VLZ126" s="516"/>
      <c r="VMA126" s="516"/>
      <c r="VMB126" s="516"/>
      <c r="VMC126" s="516"/>
      <c r="VMD126" s="516"/>
      <c r="VME126" s="516"/>
      <c r="VMF126" s="516"/>
      <c r="VMG126" s="516"/>
      <c r="VMH126" s="516"/>
      <c r="VMI126" s="516"/>
      <c r="VMJ126" s="516"/>
      <c r="VMK126" s="516"/>
      <c r="VML126" s="516"/>
      <c r="VMM126" s="516"/>
      <c r="VMN126" s="516"/>
      <c r="VMO126" s="516"/>
      <c r="VMP126" s="516"/>
      <c r="VMQ126" s="516"/>
      <c r="VMR126" s="516"/>
      <c r="VMS126" s="516"/>
      <c r="VMT126" s="516"/>
      <c r="VMU126" s="516"/>
      <c r="VMV126" s="516"/>
      <c r="VMW126" s="516"/>
      <c r="VMX126" s="516"/>
      <c r="VMY126" s="516"/>
      <c r="VMZ126" s="516"/>
      <c r="VNA126" s="516"/>
      <c r="VNB126" s="516"/>
      <c r="VNC126" s="516"/>
      <c r="VND126" s="516"/>
      <c r="VNE126" s="516"/>
      <c r="VNF126" s="516"/>
      <c r="VNG126" s="516"/>
      <c r="VNH126" s="516"/>
      <c r="VNI126" s="516"/>
      <c r="VNJ126" s="516"/>
      <c r="VNK126" s="516"/>
      <c r="VNL126" s="516"/>
      <c r="VNM126" s="516"/>
      <c r="VNN126" s="516"/>
      <c r="VNO126" s="516"/>
      <c r="VNP126" s="516"/>
      <c r="VNQ126" s="516"/>
      <c r="VNR126" s="516"/>
      <c r="VNS126" s="516"/>
      <c r="VNT126" s="516"/>
      <c r="VNU126" s="516"/>
      <c r="VNV126" s="516"/>
      <c r="VNW126" s="516"/>
      <c r="VNX126" s="516"/>
      <c r="VNY126" s="516"/>
      <c r="VNZ126" s="516"/>
      <c r="VOA126" s="516"/>
      <c r="VOB126" s="516"/>
      <c r="VOC126" s="516"/>
      <c r="VOD126" s="516"/>
      <c r="VOE126" s="516"/>
      <c r="VOF126" s="516"/>
      <c r="VOG126" s="516"/>
      <c r="VOH126" s="516"/>
      <c r="VOI126" s="516"/>
      <c r="VOJ126" s="516"/>
      <c r="VOK126" s="516"/>
      <c r="VOL126" s="516"/>
      <c r="VOM126" s="516"/>
      <c r="VON126" s="516"/>
      <c r="VOO126" s="516"/>
      <c r="VOP126" s="516"/>
      <c r="VOQ126" s="516"/>
      <c r="VOR126" s="516"/>
      <c r="VOS126" s="516"/>
      <c r="VOT126" s="516"/>
      <c r="VOU126" s="516"/>
      <c r="VOV126" s="516"/>
      <c r="VOW126" s="516"/>
      <c r="VOX126" s="516"/>
      <c r="VOY126" s="516"/>
      <c r="VOZ126" s="516"/>
      <c r="VPA126" s="516"/>
      <c r="VPB126" s="516"/>
      <c r="VPC126" s="516"/>
      <c r="VPD126" s="516"/>
      <c r="VPE126" s="516"/>
      <c r="VPF126" s="516"/>
      <c r="VPG126" s="516"/>
      <c r="VPH126" s="516"/>
      <c r="VPI126" s="516"/>
      <c r="VPJ126" s="516"/>
      <c r="VPK126" s="516"/>
      <c r="VPL126" s="516"/>
      <c r="VPM126" s="516"/>
      <c r="VPN126" s="516"/>
      <c r="VPO126" s="516"/>
      <c r="VPP126" s="516"/>
      <c r="VPQ126" s="516"/>
      <c r="VPR126" s="516"/>
      <c r="VPS126" s="516"/>
      <c r="VPT126" s="516"/>
      <c r="VPU126" s="516"/>
      <c r="VPV126" s="516"/>
      <c r="VPW126" s="516"/>
      <c r="VPX126" s="516"/>
      <c r="VPY126" s="516"/>
      <c r="VPZ126" s="516"/>
      <c r="VQA126" s="516"/>
      <c r="VQB126" s="516"/>
      <c r="VQC126" s="516"/>
      <c r="VQD126" s="516"/>
      <c r="VQE126" s="516"/>
      <c r="VQF126" s="516"/>
      <c r="VQG126" s="516"/>
      <c r="VQH126" s="516"/>
      <c r="VQI126" s="516"/>
      <c r="VQJ126" s="516"/>
      <c r="VQK126" s="516"/>
      <c r="VQL126" s="516"/>
      <c r="VQM126" s="516"/>
      <c r="VQN126" s="516"/>
      <c r="VQO126" s="516"/>
      <c r="VQP126" s="516"/>
      <c r="VQQ126" s="516"/>
      <c r="VQR126" s="516"/>
      <c r="VQS126" s="516"/>
      <c r="VQT126" s="516"/>
      <c r="VQU126" s="516"/>
      <c r="VQV126" s="516"/>
      <c r="VQW126" s="516"/>
      <c r="VQX126" s="516"/>
      <c r="VQY126" s="516"/>
      <c r="VQZ126" s="516"/>
      <c r="VRA126" s="516"/>
      <c r="VRB126" s="516"/>
      <c r="VRC126" s="516"/>
      <c r="VRD126" s="516"/>
      <c r="VRE126" s="516"/>
      <c r="VRF126" s="516"/>
      <c r="VRG126" s="516"/>
      <c r="VRH126" s="516"/>
      <c r="VRI126" s="516"/>
      <c r="VRJ126" s="516"/>
      <c r="VRK126" s="516"/>
      <c r="VRL126" s="516"/>
      <c r="VRM126" s="516"/>
      <c r="VRN126" s="516"/>
      <c r="VRO126" s="516"/>
      <c r="VRP126" s="516"/>
      <c r="VRQ126" s="516"/>
      <c r="VRR126" s="516"/>
      <c r="VRS126" s="516"/>
      <c r="VRT126" s="516"/>
      <c r="VRU126" s="516"/>
      <c r="VRV126" s="516"/>
      <c r="VRW126" s="516"/>
      <c r="VRX126" s="516"/>
      <c r="VRY126" s="516"/>
      <c r="VRZ126" s="516"/>
      <c r="VSA126" s="516"/>
      <c r="VSB126" s="516"/>
      <c r="VSC126" s="516"/>
      <c r="VSD126" s="516"/>
      <c r="VSE126" s="516"/>
      <c r="VSF126" s="516"/>
      <c r="VSG126" s="516"/>
      <c r="VSH126" s="516"/>
      <c r="VSI126" s="516"/>
      <c r="VSJ126" s="516"/>
      <c r="VSK126" s="516"/>
      <c r="VSL126" s="516"/>
      <c r="VSM126" s="516"/>
      <c r="VSN126" s="516"/>
      <c r="VSO126" s="516"/>
      <c r="VSP126" s="516"/>
      <c r="VSQ126" s="516"/>
      <c r="VSR126" s="516"/>
      <c r="VSS126" s="516"/>
      <c r="VST126" s="516"/>
      <c r="VSU126" s="516"/>
      <c r="VSV126" s="516"/>
      <c r="VSW126" s="516"/>
      <c r="VSX126" s="516"/>
      <c r="VSY126" s="516"/>
      <c r="VSZ126" s="516"/>
      <c r="VTA126" s="516"/>
      <c r="VTB126" s="516"/>
      <c r="VTC126" s="516"/>
      <c r="VTD126" s="516"/>
      <c r="VTE126" s="516"/>
      <c r="VTF126" s="516"/>
      <c r="VTG126" s="516"/>
      <c r="VTH126" s="516"/>
      <c r="VTI126" s="516"/>
      <c r="VTJ126" s="516"/>
      <c r="VTK126" s="516"/>
      <c r="VTL126" s="516"/>
      <c r="VTM126" s="516"/>
      <c r="VTN126" s="516"/>
      <c r="VTO126" s="516"/>
      <c r="VTP126" s="516"/>
      <c r="VTQ126" s="516"/>
      <c r="VTR126" s="516"/>
      <c r="VTS126" s="516"/>
      <c r="VTT126" s="516"/>
      <c r="VTU126" s="516"/>
      <c r="VTV126" s="516"/>
      <c r="VTW126" s="516"/>
      <c r="VTX126" s="516"/>
      <c r="VTY126" s="516"/>
      <c r="VTZ126" s="516"/>
      <c r="VUA126" s="516"/>
      <c r="VUB126" s="516"/>
      <c r="VUC126" s="516"/>
      <c r="VUD126" s="516"/>
      <c r="VUE126" s="516"/>
      <c r="VUF126" s="516"/>
      <c r="VUG126" s="516"/>
      <c r="VUH126" s="516"/>
      <c r="VUI126" s="516"/>
      <c r="VUJ126" s="516"/>
      <c r="VUK126" s="516"/>
      <c r="VUL126" s="516"/>
      <c r="VUM126" s="516"/>
      <c r="VUN126" s="516"/>
      <c r="VUO126" s="516"/>
      <c r="VUP126" s="516"/>
      <c r="VUQ126" s="516"/>
      <c r="VUR126" s="516"/>
      <c r="VUS126" s="516"/>
      <c r="VUT126" s="516"/>
      <c r="VUU126" s="516"/>
      <c r="VUV126" s="516"/>
      <c r="VUW126" s="516"/>
      <c r="VUX126" s="516"/>
      <c r="VUY126" s="516"/>
      <c r="VUZ126" s="516"/>
      <c r="VVA126" s="516"/>
      <c r="VVB126" s="516"/>
      <c r="VVC126" s="516"/>
      <c r="VVD126" s="516"/>
      <c r="VVE126" s="516"/>
      <c r="VVF126" s="516"/>
      <c r="VVG126" s="516"/>
      <c r="VVH126" s="516"/>
      <c r="VVI126" s="516"/>
      <c r="VVJ126" s="516"/>
      <c r="VVK126" s="516"/>
      <c r="VVL126" s="516"/>
      <c r="VVM126" s="516"/>
      <c r="VVN126" s="516"/>
      <c r="VVO126" s="516"/>
      <c r="VVP126" s="516"/>
      <c r="VVQ126" s="516"/>
      <c r="VVR126" s="516"/>
      <c r="VVS126" s="516"/>
      <c r="VVT126" s="516"/>
      <c r="VVU126" s="516"/>
      <c r="VVV126" s="516"/>
      <c r="VVW126" s="516"/>
      <c r="VVX126" s="516"/>
      <c r="VVY126" s="516"/>
      <c r="VVZ126" s="516"/>
      <c r="VWA126" s="516"/>
      <c r="VWB126" s="516"/>
      <c r="VWC126" s="516"/>
      <c r="VWD126" s="516"/>
      <c r="VWE126" s="516"/>
      <c r="VWF126" s="516"/>
      <c r="VWG126" s="516"/>
      <c r="VWH126" s="516"/>
      <c r="VWI126" s="516"/>
      <c r="VWJ126" s="516"/>
      <c r="VWK126" s="516"/>
      <c r="VWL126" s="516"/>
      <c r="VWM126" s="516"/>
      <c r="VWN126" s="516"/>
      <c r="VWO126" s="516"/>
      <c r="VWP126" s="516"/>
      <c r="VWQ126" s="516"/>
      <c r="VWR126" s="516"/>
      <c r="VWS126" s="516"/>
      <c r="VWT126" s="516"/>
      <c r="VWU126" s="516"/>
      <c r="VWV126" s="516"/>
      <c r="VWW126" s="516"/>
      <c r="VWX126" s="516"/>
      <c r="VWY126" s="516"/>
      <c r="VWZ126" s="516"/>
      <c r="VXA126" s="516"/>
      <c r="VXB126" s="516"/>
      <c r="VXC126" s="516"/>
      <c r="VXD126" s="516"/>
      <c r="VXE126" s="516"/>
      <c r="VXF126" s="516"/>
      <c r="VXG126" s="516"/>
      <c r="VXH126" s="516"/>
      <c r="VXI126" s="516"/>
      <c r="VXJ126" s="516"/>
      <c r="VXK126" s="516"/>
      <c r="VXL126" s="516"/>
      <c r="VXM126" s="516"/>
      <c r="VXN126" s="516"/>
      <c r="VXO126" s="516"/>
      <c r="VXP126" s="516"/>
      <c r="VXQ126" s="516"/>
      <c r="VXR126" s="516"/>
      <c r="VXS126" s="516"/>
      <c r="VXT126" s="516"/>
      <c r="VXU126" s="516"/>
      <c r="VXV126" s="516"/>
      <c r="VXW126" s="516"/>
      <c r="VXX126" s="516"/>
      <c r="VXY126" s="516"/>
      <c r="VXZ126" s="516"/>
      <c r="VYA126" s="516"/>
      <c r="VYB126" s="516"/>
      <c r="VYC126" s="516"/>
      <c r="VYD126" s="516"/>
      <c r="VYE126" s="516"/>
      <c r="VYF126" s="516"/>
      <c r="VYG126" s="516"/>
      <c r="VYH126" s="516"/>
      <c r="VYI126" s="516"/>
      <c r="VYJ126" s="516"/>
      <c r="VYK126" s="516"/>
      <c r="VYL126" s="516"/>
      <c r="VYM126" s="516"/>
      <c r="VYN126" s="516"/>
      <c r="VYO126" s="516"/>
      <c r="VYP126" s="516"/>
      <c r="VYQ126" s="516"/>
      <c r="VYR126" s="516"/>
      <c r="VYS126" s="516"/>
      <c r="VYT126" s="516"/>
      <c r="VYU126" s="516"/>
      <c r="VYV126" s="516"/>
      <c r="VYW126" s="516"/>
      <c r="VYX126" s="516"/>
      <c r="VYY126" s="516"/>
      <c r="VYZ126" s="516"/>
      <c r="VZA126" s="516"/>
      <c r="VZB126" s="516"/>
      <c r="VZC126" s="516"/>
      <c r="VZD126" s="516"/>
      <c r="VZE126" s="516"/>
      <c r="VZF126" s="516"/>
      <c r="VZG126" s="516"/>
      <c r="VZH126" s="516"/>
      <c r="VZI126" s="516"/>
      <c r="VZJ126" s="516"/>
      <c r="VZK126" s="516"/>
      <c r="VZL126" s="516"/>
      <c r="VZM126" s="516"/>
      <c r="VZN126" s="516"/>
      <c r="VZO126" s="516"/>
      <c r="VZP126" s="516"/>
      <c r="VZQ126" s="516"/>
      <c r="VZR126" s="516"/>
      <c r="VZS126" s="516"/>
      <c r="VZT126" s="516"/>
      <c r="VZU126" s="516"/>
      <c r="VZV126" s="516"/>
      <c r="VZW126" s="516"/>
      <c r="VZX126" s="516"/>
      <c r="VZY126" s="516"/>
      <c r="VZZ126" s="516"/>
      <c r="WAA126" s="516"/>
      <c r="WAB126" s="516"/>
      <c r="WAC126" s="516"/>
      <c r="WAD126" s="516"/>
      <c r="WAE126" s="516"/>
      <c r="WAF126" s="516"/>
      <c r="WAG126" s="516"/>
      <c r="WAH126" s="516"/>
      <c r="WAI126" s="516"/>
      <c r="WAJ126" s="516"/>
      <c r="WAK126" s="516"/>
      <c r="WAL126" s="516"/>
      <c r="WAM126" s="516"/>
      <c r="WAN126" s="516"/>
      <c r="WAO126" s="516"/>
      <c r="WAP126" s="516"/>
      <c r="WAQ126" s="516"/>
      <c r="WAR126" s="516"/>
      <c r="WAS126" s="516"/>
      <c r="WAT126" s="516"/>
      <c r="WAU126" s="516"/>
      <c r="WAV126" s="516"/>
      <c r="WAW126" s="516"/>
      <c r="WAX126" s="516"/>
      <c r="WAY126" s="516"/>
      <c r="WAZ126" s="516"/>
      <c r="WBA126" s="516"/>
      <c r="WBB126" s="516"/>
      <c r="WBC126" s="516"/>
      <c r="WBD126" s="516"/>
      <c r="WBE126" s="516"/>
      <c r="WBF126" s="516"/>
      <c r="WBG126" s="516"/>
      <c r="WBH126" s="516"/>
      <c r="WBI126" s="516"/>
      <c r="WBJ126" s="516"/>
      <c r="WBK126" s="516"/>
      <c r="WBL126" s="516"/>
      <c r="WBM126" s="516"/>
      <c r="WBN126" s="516"/>
      <c r="WBO126" s="516"/>
      <c r="WBP126" s="516"/>
      <c r="WBQ126" s="516"/>
      <c r="WBR126" s="516"/>
      <c r="WBS126" s="516"/>
      <c r="WBT126" s="516"/>
      <c r="WBU126" s="516"/>
      <c r="WBV126" s="516"/>
      <c r="WBW126" s="516"/>
      <c r="WBX126" s="516"/>
      <c r="WBY126" s="516"/>
      <c r="WBZ126" s="516"/>
      <c r="WCA126" s="516"/>
      <c r="WCB126" s="516"/>
      <c r="WCC126" s="516"/>
      <c r="WCD126" s="516"/>
      <c r="WCE126" s="516"/>
      <c r="WCF126" s="516"/>
      <c r="WCG126" s="516"/>
      <c r="WCH126" s="516"/>
      <c r="WCI126" s="516"/>
      <c r="WCJ126" s="516"/>
      <c r="WCK126" s="516"/>
      <c r="WCL126" s="516"/>
      <c r="WCM126" s="516"/>
      <c r="WCN126" s="516"/>
      <c r="WCO126" s="516"/>
      <c r="WCP126" s="516"/>
      <c r="WCQ126" s="516"/>
      <c r="WCR126" s="516"/>
      <c r="WCS126" s="516"/>
      <c r="WCT126" s="516"/>
      <c r="WCU126" s="516"/>
      <c r="WCV126" s="516"/>
      <c r="WCW126" s="516"/>
      <c r="WCX126" s="516"/>
      <c r="WCY126" s="516"/>
      <c r="WCZ126" s="516"/>
      <c r="WDA126" s="516"/>
      <c r="WDB126" s="516"/>
      <c r="WDC126" s="516"/>
      <c r="WDD126" s="516"/>
      <c r="WDE126" s="516"/>
      <c r="WDF126" s="516"/>
      <c r="WDG126" s="516"/>
      <c r="WDH126" s="516"/>
      <c r="WDI126" s="516"/>
      <c r="WDJ126" s="516"/>
      <c r="WDK126" s="516"/>
      <c r="WDL126" s="516"/>
      <c r="WDM126" s="516"/>
      <c r="WDN126" s="516"/>
      <c r="WDO126" s="516"/>
      <c r="WDP126" s="516"/>
      <c r="WDQ126" s="516"/>
      <c r="WDR126" s="516"/>
      <c r="WDS126" s="516"/>
      <c r="WDT126" s="516"/>
      <c r="WDU126" s="516"/>
      <c r="WDV126" s="516"/>
      <c r="WDW126" s="516"/>
      <c r="WDX126" s="516"/>
      <c r="WDY126" s="516"/>
      <c r="WDZ126" s="516"/>
      <c r="WEA126" s="516"/>
      <c r="WEB126" s="516"/>
      <c r="WEC126" s="516"/>
      <c r="WED126" s="516"/>
      <c r="WEE126" s="516"/>
      <c r="WEF126" s="516"/>
      <c r="WEG126" s="516"/>
      <c r="WEH126" s="516"/>
      <c r="WEI126" s="516"/>
      <c r="WEJ126" s="516"/>
      <c r="WEK126" s="516"/>
      <c r="WEL126" s="516"/>
      <c r="WEM126" s="516"/>
      <c r="WEN126" s="516"/>
      <c r="WEO126" s="516"/>
      <c r="WEP126" s="516"/>
      <c r="WEQ126" s="516"/>
      <c r="WER126" s="516"/>
      <c r="WES126" s="516"/>
      <c r="WET126" s="516"/>
      <c r="WEU126" s="516"/>
      <c r="WEV126" s="516"/>
      <c r="WEW126" s="516"/>
      <c r="WEX126" s="516"/>
      <c r="WEY126" s="516"/>
      <c r="WEZ126" s="516"/>
      <c r="WFA126" s="516"/>
      <c r="WFB126" s="516"/>
      <c r="WFC126" s="516"/>
      <c r="WFD126" s="516"/>
      <c r="WFE126" s="516"/>
      <c r="WFF126" s="516"/>
      <c r="WFG126" s="516"/>
      <c r="WFH126" s="516"/>
      <c r="WFI126" s="516"/>
      <c r="WFJ126" s="516"/>
      <c r="WFK126" s="516"/>
      <c r="WFL126" s="516"/>
      <c r="WFM126" s="516"/>
      <c r="WFN126" s="516"/>
      <c r="WFO126" s="516"/>
      <c r="WFP126" s="516"/>
      <c r="WFQ126" s="516"/>
      <c r="WFR126" s="516"/>
      <c r="WFS126" s="516"/>
      <c r="WFT126" s="516"/>
      <c r="WFU126" s="516"/>
      <c r="WFV126" s="516"/>
      <c r="WFW126" s="516"/>
      <c r="WFX126" s="516"/>
      <c r="WFY126" s="516"/>
      <c r="WFZ126" s="516"/>
      <c r="WGA126" s="516"/>
      <c r="WGB126" s="516"/>
      <c r="WGC126" s="516"/>
      <c r="WGD126" s="516"/>
      <c r="WGE126" s="516"/>
      <c r="WGF126" s="516"/>
      <c r="WGG126" s="516"/>
      <c r="WGH126" s="516"/>
      <c r="WGI126" s="516"/>
      <c r="WGJ126" s="516"/>
      <c r="WGK126" s="516"/>
      <c r="WGL126" s="516"/>
      <c r="WGM126" s="516"/>
      <c r="WGN126" s="516"/>
      <c r="WGO126" s="516"/>
      <c r="WGP126" s="516"/>
      <c r="WGQ126" s="516"/>
      <c r="WGR126" s="516"/>
      <c r="WGS126" s="516"/>
      <c r="WGT126" s="516"/>
      <c r="WGU126" s="516"/>
      <c r="WGV126" s="516"/>
      <c r="WGW126" s="516"/>
      <c r="WGX126" s="516"/>
      <c r="WGY126" s="516"/>
      <c r="WGZ126" s="516"/>
      <c r="WHA126" s="516"/>
      <c r="WHB126" s="516"/>
      <c r="WHC126" s="516"/>
      <c r="WHD126" s="516"/>
      <c r="WHE126" s="516"/>
      <c r="WHF126" s="516"/>
      <c r="WHG126" s="516"/>
      <c r="WHH126" s="516"/>
      <c r="WHI126" s="516"/>
      <c r="WHJ126" s="516"/>
      <c r="WHK126" s="516"/>
      <c r="WHL126" s="516"/>
      <c r="WHM126" s="516"/>
      <c r="WHN126" s="516"/>
      <c r="WHO126" s="516"/>
      <c r="WHP126" s="516"/>
      <c r="WHQ126" s="516"/>
      <c r="WHR126" s="516"/>
      <c r="WHS126" s="516"/>
      <c r="WHT126" s="516"/>
      <c r="WHU126" s="516"/>
      <c r="WHV126" s="516"/>
      <c r="WHW126" s="516"/>
      <c r="WHX126" s="516"/>
      <c r="WHY126" s="516"/>
      <c r="WHZ126" s="516"/>
      <c r="WIA126" s="516"/>
      <c r="WIB126" s="516"/>
      <c r="WIC126" s="516"/>
      <c r="WID126" s="516"/>
      <c r="WIE126" s="516"/>
      <c r="WIF126" s="516"/>
      <c r="WIG126" s="516"/>
      <c r="WIH126" s="516"/>
      <c r="WII126" s="516"/>
      <c r="WIJ126" s="516"/>
      <c r="WIK126" s="516"/>
      <c r="WIL126" s="516"/>
      <c r="WIM126" s="516"/>
      <c r="WIN126" s="516"/>
      <c r="WIO126" s="516"/>
      <c r="WIP126" s="516"/>
      <c r="WIQ126" s="516"/>
      <c r="WIR126" s="516"/>
      <c r="WIS126" s="516"/>
      <c r="WIT126" s="516"/>
      <c r="WIU126" s="516"/>
      <c r="WIV126" s="516"/>
      <c r="WIW126" s="516"/>
      <c r="WIX126" s="516"/>
      <c r="WIY126" s="516"/>
      <c r="WIZ126" s="516"/>
      <c r="WJA126" s="516"/>
      <c r="WJB126" s="516"/>
      <c r="WJC126" s="516"/>
      <c r="WJD126" s="516"/>
      <c r="WJE126" s="516"/>
      <c r="WJF126" s="516"/>
      <c r="WJG126" s="516"/>
      <c r="WJH126" s="516"/>
      <c r="WJI126" s="516"/>
      <c r="WJJ126" s="516"/>
      <c r="WJK126" s="516"/>
      <c r="WJL126" s="516"/>
      <c r="WJM126" s="516"/>
      <c r="WJN126" s="516"/>
      <c r="WJO126" s="516"/>
      <c r="WJP126" s="516"/>
      <c r="WJQ126" s="516"/>
      <c r="WJR126" s="516"/>
      <c r="WJS126" s="516"/>
      <c r="WJT126" s="516"/>
      <c r="WJU126" s="516"/>
      <c r="WJV126" s="516"/>
      <c r="WJW126" s="516"/>
      <c r="WJX126" s="516"/>
      <c r="WJY126" s="516"/>
      <c r="WJZ126" s="516"/>
      <c r="WKA126" s="516"/>
      <c r="WKB126" s="516"/>
      <c r="WKC126" s="516"/>
      <c r="WKD126" s="516"/>
      <c r="WKE126" s="516"/>
      <c r="WKF126" s="516"/>
      <c r="WKG126" s="516"/>
      <c r="WKH126" s="516"/>
      <c r="WKI126" s="516"/>
      <c r="WKJ126" s="516"/>
      <c r="WKK126" s="516"/>
      <c r="WKL126" s="516"/>
      <c r="WKM126" s="516"/>
      <c r="WKN126" s="516"/>
      <c r="WKO126" s="516"/>
      <c r="WKP126" s="516"/>
      <c r="WKQ126" s="516"/>
      <c r="WKR126" s="516"/>
      <c r="WKS126" s="516"/>
      <c r="WKT126" s="516"/>
      <c r="WKU126" s="516"/>
      <c r="WKV126" s="516"/>
      <c r="WKW126" s="516"/>
      <c r="WKX126" s="516"/>
      <c r="WKY126" s="516"/>
      <c r="WKZ126" s="516"/>
      <c r="WLA126" s="516"/>
      <c r="WLB126" s="516"/>
      <c r="WLC126" s="516"/>
      <c r="WLD126" s="516"/>
      <c r="WLE126" s="516"/>
      <c r="WLF126" s="516"/>
      <c r="WLG126" s="516"/>
      <c r="WLH126" s="516"/>
      <c r="WLI126" s="516"/>
      <c r="WLJ126" s="516"/>
      <c r="WLK126" s="516"/>
      <c r="WLL126" s="516"/>
      <c r="WLM126" s="516"/>
      <c r="WLN126" s="516"/>
      <c r="WLO126" s="516"/>
      <c r="WLP126" s="516"/>
      <c r="WLQ126" s="516"/>
      <c r="WLR126" s="516"/>
      <c r="WLS126" s="516"/>
      <c r="WLT126" s="516"/>
      <c r="WLU126" s="516"/>
      <c r="WLV126" s="516"/>
      <c r="WLW126" s="516"/>
      <c r="WLX126" s="516"/>
      <c r="WLY126" s="516"/>
      <c r="WLZ126" s="516"/>
      <c r="WMA126" s="516"/>
      <c r="WMB126" s="516"/>
      <c r="WMC126" s="516"/>
      <c r="WMD126" s="516"/>
      <c r="WME126" s="516"/>
      <c r="WMF126" s="516"/>
      <c r="WMG126" s="516"/>
      <c r="WMH126" s="516"/>
      <c r="WMI126" s="516"/>
      <c r="WMJ126" s="516"/>
      <c r="WMK126" s="516"/>
      <c r="WML126" s="516"/>
      <c r="WMM126" s="516"/>
      <c r="WMN126" s="516"/>
      <c r="WMO126" s="516"/>
      <c r="WMP126" s="516"/>
      <c r="WMQ126" s="516"/>
      <c r="WMR126" s="516"/>
      <c r="WMS126" s="516"/>
      <c r="WMT126" s="516"/>
      <c r="WMU126" s="516"/>
      <c r="WMV126" s="516"/>
      <c r="WMW126" s="516"/>
      <c r="WMX126" s="516"/>
      <c r="WMY126" s="516"/>
      <c r="WMZ126" s="516"/>
      <c r="WNA126" s="516"/>
      <c r="WNB126" s="516"/>
      <c r="WNC126" s="516"/>
      <c r="WND126" s="516"/>
      <c r="WNE126" s="516"/>
      <c r="WNF126" s="516"/>
      <c r="WNG126" s="516"/>
      <c r="WNH126" s="516"/>
      <c r="WNI126" s="516"/>
      <c r="WNJ126" s="516"/>
      <c r="WNK126" s="516"/>
      <c r="WNL126" s="516"/>
      <c r="WNM126" s="516"/>
      <c r="WNN126" s="516"/>
      <c r="WNO126" s="516"/>
      <c r="WNP126" s="516"/>
      <c r="WNQ126" s="516"/>
      <c r="WNR126" s="516"/>
      <c r="WNS126" s="516"/>
      <c r="WNT126" s="516"/>
      <c r="WNU126" s="516"/>
      <c r="WNV126" s="516"/>
      <c r="WNW126" s="516"/>
      <c r="WNX126" s="516"/>
      <c r="WNY126" s="516"/>
      <c r="WNZ126" s="516"/>
      <c r="WOA126" s="516"/>
      <c r="WOB126" s="516"/>
      <c r="WOC126" s="516"/>
      <c r="WOD126" s="516"/>
      <c r="WOE126" s="516"/>
      <c r="WOF126" s="516"/>
      <c r="WOG126" s="516"/>
      <c r="WOH126" s="516"/>
      <c r="WOI126" s="516"/>
      <c r="WOJ126" s="516"/>
      <c r="WOK126" s="516"/>
      <c r="WOL126" s="516"/>
      <c r="WOM126" s="516"/>
      <c r="WON126" s="516"/>
      <c r="WOO126" s="516"/>
      <c r="WOP126" s="516"/>
      <c r="WOQ126" s="516"/>
      <c r="WOR126" s="516"/>
      <c r="WOS126" s="516"/>
      <c r="WOT126" s="516"/>
      <c r="WOU126" s="516"/>
      <c r="WOV126" s="516"/>
      <c r="WOW126" s="516"/>
      <c r="WOX126" s="516"/>
      <c r="WOY126" s="516"/>
      <c r="WOZ126" s="516"/>
      <c r="WPA126" s="516"/>
      <c r="WPB126" s="516"/>
      <c r="WPC126" s="516"/>
      <c r="WPD126" s="516"/>
      <c r="WPE126" s="516"/>
      <c r="WPF126" s="516"/>
      <c r="WPG126" s="516"/>
      <c r="WPH126" s="516"/>
      <c r="WPI126" s="516"/>
      <c r="WPJ126" s="516"/>
      <c r="WPK126" s="516"/>
      <c r="WPL126" s="516"/>
      <c r="WPM126" s="516"/>
      <c r="WPN126" s="516"/>
      <c r="WPO126" s="516"/>
      <c r="WPP126" s="516"/>
      <c r="WPQ126" s="516"/>
      <c r="WPR126" s="516"/>
      <c r="WPS126" s="516"/>
      <c r="WPT126" s="516"/>
      <c r="WPU126" s="516"/>
      <c r="WPV126" s="516"/>
      <c r="WPW126" s="516"/>
      <c r="WPX126" s="516"/>
      <c r="WPY126" s="516"/>
      <c r="WPZ126" s="516"/>
      <c r="WQA126" s="516"/>
      <c r="WQB126" s="516"/>
      <c r="WQC126" s="516"/>
      <c r="WQD126" s="516"/>
      <c r="WQE126" s="516"/>
      <c r="WQF126" s="516"/>
      <c r="WQG126" s="516"/>
      <c r="WQH126" s="516"/>
      <c r="WQI126" s="516"/>
      <c r="WQJ126" s="516"/>
      <c r="WQK126" s="516"/>
      <c r="WQL126" s="516"/>
      <c r="WQM126" s="516"/>
      <c r="WQN126" s="516"/>
      <c r="WQO126" s="516"/>
      <c r="WQP126" s="516"/>
      <c r="WQQ126" s="516"/>
      <c r="WQR126" s="516"/>
      <c r="WQS126" s="516"/>
      <c r="WQT126" s="516"/>
      <c r="WQU126" s="516"/>
      <c r="WQV126" s="516"/>
      <c r="WQW126" s="516"/>
      <c r="WQX126" s="516"/>
      <c r="WQY126" s="516"/>
      <c r="WQZ126" s="516"/>
      <c r="WRA126" s="516"/>
      <c r="WRB126" s="516"/>
      <c r="WRC126" s="516"/>
      <c r="WRD126" s="516"/>
      <c r="WRE126" s="516"/>
      <c r="WRF126" s="516"/>
      <c r="WRG126" s="516"/>
      <c r="WRH126" s="516"/>
      <c r="WRI126" s="516"/>
      <c r="WRJ126" s="516"/>
      <c r="WRK126" s="516"/>
      <c r="WRL126" s="516"/>
      <c r="WRM126" s="516"/>
      <c r="WRN126" s="516"/>
      <c r="WRO126" s="516"/>
      <c r="WRP126" s="516"/>
      <c r="WRQ126" s="516"/>
      <c r="WRR126" s="516"/>
      <c r="WRS126" s="516"/>
      <c r="WRT126" s="516"/>
      <c r="WRU126" s="516"/>
      <c r="WRV126" s="516"/>
      <c r="WRW126" s="516"/>
      <c r="WRX126" s="516"/>
      <c r="WRY126" s="516"/>
      <c r="WRZ126" s="516"/>
      <c r="WSA126" s="516"/>
      <c r="WSB126" s="516"/>
      <c r="WSC126" s="516"/>
      <c r="WSD126" s="516"/>
      <c r="WSE126" s="516"/>
      <c r="WSF126" s="516"/>
      <c r="WSG126" s="516"/>
      <c r="WSH126" s="516"/>
      <c r="WSI126" s="516"/>
      <c r="WSJ126" s="516"/>
      <c r="WSK126" s="516"/>
      <c r="WSL126" s="516"/>
      <c r="WSM126" s="516"/>
      <c r="WSN126" s="516"/>
      <c r="WSO126" s="516"/>
      <c r="WSP126" s="516"/>
      <c r="WSQ126" s="516"/>
      <c r="WSR126" s="516"/>
      <c r="WSS126" s="516"/>
      <c r="WST126" s="516"/>
      <c r="WSU126" s="516"/>
      <c r="WSV126" s="516"/>
      <c r="WSW126" s="516"/>
      <c r="WSX126" s="516"/>
      <c r="WSY126" s="516"/>
      <c r="WSZ126" s="516"/>
      <c r="WTA126" s="516"/>
      <c r="WTB126" s="516"/>
      <c r="WTC126" s="516"/>
      <c r="WTD126" s="516"/>
      <c r="WTE126" s="516"/>
      <c r="WTF126" s="516"/>
      <c r="WTG126" s="516"/>
      <c r="WTH126" s="516"/>
      <c r="WTI126" s="516"/>
      <c r="WTJ126" s="516"/>
      <c r="WTK126" s="516"/>
      <c r="WTL126" s="516"/>
      <c r="WTM126" s="516"/>
      <c r="WTN126" s="516"/>
      <c r="WTO126" s="516"/>
      <c r="WTP126" s="516"/>
      <c r="WTQ126" s="516"/>
      <c r="WTR126" s="516"/>
      <c r="WTS126" s="516"/>
      <c r="WTT126" s="516"/>
      <c r="WTU126" s="516"/>
      <c r="WTV126" s="516"/>
      <c r="WTW126" s="516"/>
      <c r="WTX126" s="516"/>
      <c r="WTY126" s="516"/>
      <c r="WTZ126" s="516"/>
      <c r="WUA126" s="516"/>
      <c r="WUB126" s="516"/>
      <c r="WUC126" s="516"/>
      <c r="WUD126" s="516"/>
      <c r="WUE126" s="516"/>
      <c r="WUF126" s="516"/>
      <c r="WUG126" s="516"/>
      <c r="WUH126" s="516"/>
      <c r="WUI126" s="516"/>
      <c r="WUJ126" s="516"/>
      <c r="WUK126" s="516"/>
      <c r="WUL126" s="516"/>
      <c r="WUM126" s="516"/>
      <c r="WUN126" s="516"/>
      <c r="WUO126" s="516"/>
      <c r="WUP126" s="516"/>
      <c r="WUQ126" s="516"/>
      <c r="WUR126" s="516"/>
      <c r="WUS126" s="516"/>
      <c r="WUT126" s="516"/>
      <c r="WUU126" s="516"/>
      <c r="WUV126" s="516"/>
      <c r="WUW126" s="516"/>
      <c r="WUX126" s="516"/>
      <c r="WUY126" s="516"/>
      <c r="WUZ126" s="516"/>
      <c r="WVA126" s="516"/>
      <c r="WVB126" s="516"/>
      <c r="WVC126" s="516"/>
      <c r="WVD126" s="516"/>
      <c r="WVE126" s="516"/>
      <c r="WVF126" s="516"/>
      <c r="WVG126" s="516"/>
      <c r="WVH126" s="516"/>
      <c r="WVI126" s="516"/>
      <c r="WVJ126" s="516"/>
      <c r="WVK126" s="516"/>
      <c r="WVL126" s="516"/>
      <c r="WVM126" s="516"/>
      <c r="WVN126" s="516"/>
      <c r="WVO126" s="516"/>
      <c r="WVP126" s="516"/>
      <c r="WVQ126" s="516"/>
    </row>
    <row r="127" spans="1:16137" s="513" customFormat="1">
      <c r="C127" s="611"/>
      <c r="D127" s="612"/>
      <c r="F127" s="514"/>
      <c r="G127" s="515"/>
      <c r="J127" s="516"/>
      <c r="K127" s="516"/>
      <c r="L127" s="516"/>
      <c r="M127" s="516"/>
      <c r="N127" s="516"/>
      <c r="O127" s="516"/>
      <c r="P127" s="516"/>
      <c r="Q127" s="516"/>
      <c r="R127" s="516"/>
      <c r="S127" s="516"/>
      <c r="T127" s="516"/>
      <c r="U127" s="516"/>
      <c r="V127" s="516"/>
      <c r="W127" s="516"/>
      <c r="X127" s="516"/>
      <c r="Y127" s="516"/>
      <c r="Z127" s="516"/>
      <c r="AA127" s="516"/>
      <c r="AB127" s="516"/>
      <c r="AC127" s="516"/>
      <c r="AD127" s="516"/>
      <c r="AE127" s="516"/>
      <c r="AF127" s="516"/>
      <c r="AG127" s="516"/>
      <c r="AH127" s="516"/>
      <c r="AI127" s="516"/>
      <c r="AJ127" s="516"/>
      <c r="AK127" s="516"/>
      <c r="AL127" s="516"/>
      <c r="AM127" s="516"/>
      <c r="AN127" s="516"/>
      <c r="AO127" s="516"/>
      <c r="AP127" s="516"/>
      <c r="AQ127" s="516"/>
      <c r="AR127" s="516"/>
      <c r="AS127" s="516"/>
      <c r="AT127" s="516"/>
      <c r="AU127" s="516"/>
      <c r="AV127" s="516"/>
      <c r="AW127" s="516"/>
      <c r="AX127" s="516"/>
      <c r="AY127" s="516"/>
      <c r="AZ127" s="516"/>
      <c r="BA127" s="516"/>
      <c r="BB127" s="516"/>
      <c r="BC127" s="516"/>
      <c r="BD127" s="516"/>
      <c r="BE127" s="516"/>
      <c r="BF127" s="516"/>
      <c r="BG127" s="516"/>
      <c r="BH127" s="516"/>
      <c r="BI127" s="516"/>
      <c r="BJ127" s="516"/>
      <c r="BK127" s="516"/>
      <c r="BL127" s="516"/>
      <c r="BM127" s="516"/>
      <c r="BN127" s="516"/>
      <c r="BO127" s="516"/>
      <c r="BP127" s="516"/>
      <c r="BQ127" s="516"/>
      <c r="BR127" s="516"/>
      <c r="BS127" s="516"/>
      <c r="BT127" s="516"/>
      <c r="BU127" s="516"/>
      <c r="BV127" s="516"/>
      <c r="BW127" s="516"/>
      <c r="BX127" s="516"/>
      <c r="BY127" s="516"/>
      <c r="BZ127" s="516"/>
      <c r="CA127" s="516"/>
      <c r="CB127" s="516"/>
      <c r="CC127" s="516"/>
      <c r="CD127" s="516"/>
      <c r="CE127" s="516"/>
      <c r="CF127" s="516"/>
      <c r="CG127" s="516"/>
      <c r="CH127" s="516"/>
      <c r="CI127" s="516"/>
      <c r="CJ127" s="516"/>
      <c r="CK127" s="516"/>
      <c r="CL127" s="516"/>
      <c r="CM127" s="516"/>
      <c r="CN127" s="516"/>
      <c r="CO127" s="516"/>
      <c r="CP127" s="516"/>
      <c r="CQ127" s="516"/>
      <c r="CR127" s="516"/>
      <c r="CS127" s="516"/>
      <c r="CT127" s="516"/>
      <c r="CU127" s="516"/>
      <c r="CV127" s="516"/>
      <c r="CW127" s="516"/>
      <c r="CX127" s="516"/>
      <c r="CY127" s="516"/>
      <c r="CZ127" s="516"/>
      <c r="DA127" s="516"/>
      <c r="DB127" s="516"/>
      <c r="DC127" s="516"/>
      <c r="DD127" s="516"/>
      <c r="DE127" s="516"/>
      <c r="DF127" s="516"/>
      <c r="DG127" s="516"/>
      <c r="DH127" s="516"/>
      <c r="DI127" s="516"/>
      <c r="DJ127" s="516"/>
      <c r="DK127" s="516"/>
      <c r="DL127" s="516"/>
      <c r="DM127" s="516"/>
      <c r="DN127" s="516"/>
      <c r="DO127" s="516"/>
      <c r="DP127" s="516"/>
      <c r="DQ127" s="516"/>
      <c r="DR127" s="516"/>
      <c r="DS127" s="516"/>
      <c r="DT127" s="516"/>
      <c r="DU127" s="516"/>
      <c r="DV127" s="516"/>
      <c r="DW127" s="516"/>
      <c r="DX127" s="516"/>
      <c r="DY127" s="516"/>
      <c r="DZ127" s="516"/>
      <c r="EA127" s="516"/>
      <c r="EB127" s="516"/>
      <c r="EC127" s="516"/>
      <c r="ED127" s="516"/>
      <c r="EE127" s="516"/>
      <c r="EF127" s="516"/>
      <c r="EG127" s="516"/>
      <c r="EH127" s="516"/>
      <c r="EI127" s="516"/>
      <c r="EJ127" s="516"/>
      <c r="EK127" s="516"/>
      <c r="EL127" s="516"/>
      <c r="EM127" s="516"/>
      <c r="EN127" s="516"/>
      <c r="EO127" s="516"/>
      <c r="EP127" s="516"/>
      <c r="EQ127" s="516"/>
      <c r="ER127" s="516"/>
      <c r="ES127" s="516"/>
      <c r="ET127" s="516"/>
      <c r="EU127" s="516"/>
      <c r="EV127" s="516"/>
      <c r="EW127" s="516"/>
      <c r="EX127" s="516"/>
      <c r="EY127" s="516"/>
      <c r="EZ127" s="516"/>
      <c r="FA127" s="516"/>
      <c r="FB127" s="516"/>
      <c r="FC127" s="516"/>
      <c r="FD127" s="516"/>
      <c r="FE127" s="516"/>
      <c r="FF127" s="516"/>
      <c r="FG127" s="516"/>
      <c r="FH127" s="516"/>
      <c r="FI127" s="516"/>
      <c r="FJ127" s="516"/>
      <c r="FK127" s="516"/>
      <c r="FL127" s="516"/>
      <c r="FM127" s="516"/>
      <c r="FN127" s="516"/>
      <c r="FO127" s="516"/>
      <c r="FP127" s="516"/>
      <c r="FQ127" s="516"/>
      <c r="FR127" s="516"/>
      <c r="FS127" s="516"/>
      <c r="FT127" s="516"/>
      <c r="FU127" s="516"/>
      <c r="FV127" s="516"/>
      <c r="FW127" s="516"/>
      <c r="FX127" s="516"/>
      <c r="FY127" s="516"/>
      <c r="FZ127" s="516"/>
      <c r="GA127" s="516"/>
      <c r="GB127" s="516"/>
      <c r="GC127" s="516"/>
      <c r="GD127" s="516"/>
      <c r="GE127" s="516"/>
      <c r="GF127" s="516"/>
      <c r="GG127" s="516"/>
      <c r="GH127" s="516"/>
      <c r="GI127" s="516"/>
      <c r="GJ127" s="516"/>
      <c r="GK127" s="516"/>
      <c r="GL127" s="516"/>
      <c r="GM127" s="516"/>
      <c r="GN127" s="516"/>
      <c r="GO127" s="516"/>
      <c r="GP127" s="516"/>
      <c r="GQ127" s="516"/>
      <c r="GR127" s="516"/>
      <c r="GS127" s="516"/>
      <c r="GT127" s="516"/>
      <c r="GU127" s="516"/>
      <c r="GV127" s="516"/>
      <c r="GW127" s="516"/>
      <c r="GX127" s="516"/>
      <c r="GY127" s="516"/>
      <c r="GZ127" s="516"/>
      <c r="HA127" s="516"/>
      <c r="HB127" s="516"/>
      <c r="HC127" s="516"/>
      <c r="HD127" s="516"/>
      <c r="HE127" s="516"/>
      <c r="HF127" s="516"/>
      <c r="HG127" s="516"/>
      <c r="HH127" s="516"/>
      <c r="HI127" s="516"/>
      <c r="HJ127" s="516"/>
      <c r="HK127" s="516"/>
      <c r="HL127" s="516"/>
      <c r="HM127" s="516"/>
      <c r="HN127" s="516"/>
      <c r="HO127" s="516"/>
      <c r="HP127" s="516"/>
      <c r="HQ127" s="516"/>
      <c r="HR127" s="516"/>
      <c r="HS127" s="516"/>
      <c r="HT127" s="516"/>
      <c r="HU127" s="516"/>
      <c r="HV127" s="516"/>
      <c r="HW127" s="516"/>
      <c r="HX127" s="516"/>
      <c r="HY127" s="516"/>
      <c r="HZ127" s="516"/>
      <c r="IA127" s="516"/>
      <c r="IB127" s="516"/>
      <c r="IC127" s="516"/>
      <c r="ID127" s="516"/>
      <c r="IE127" s="516"/>
      <c r="IF127" s="516"/>
      <c r="IG127" s="516"/>
      <c r="IH127" s="516"/>
      <c r="II127" s="516"/>
      <c r="IJ127" s="516"/>
      <c r="IK127" s="516"/>
      <c r="IL127" s="516"/>
      <c r="IM127" s="516"/>
      <c r="IN127" s="516"/>
      <c r="IO127" s="516"/>
      <c r="IP127" s="516"/>
      <c r="IQ127" s="516"/>
      <c r="IR127" s="516"/>
      <c r="IS127" s="516"/>
      <c r="IT127" s="516"/>
      <c r="IU127" s="516"/>
      <c r="IV127" s="516"/>
      <c r="IW127" s="516"/>
      <c r="IX127" s="516"/>
      <c r="IY127" s="516"/>
      <c r="IZ127" s="516"/>
      <c r="JA127" s="516"/>
      <c r="JB127" s="516"/>
      <c r="JC127" s="516"/>
      <c r="JD127" s="516"/>
      <c r="JE127" s="516"/>
      <c r="JF127" s="516"/>
      <c r="JG127" s="516"/>
      <c r="JH127" s="516"/>
      <c r="JI127" s="516"/>
      <c r="JJ127" s="516"/>
      <c r="JK127" s="516"/>
      <c r="JL127" s="516"/>
      <c r="JM127" s="516"/>
      <c r="JN127" s="516"/>
      <c r="JO127" s="516"/>
      <c r="JP127" s="516"/>
      <c r="JQ127" s="516"/>
      <c r="JR127" s="516"/>
      <c r="JS127" s="516"/>
      <c r="JT127" s="516"/>
      <c r="JU127" s="516"/>
      <c r="JV127" s="516"/>
      <c r="JW127" s="516"/>
      <c r="JX127" s="516"/>
      <c r="JY127" s="516"/>
      <c r="JZ127" s="516"/>
      <c r="KA127" s="516"/>
      <c r="KB127" s="516"/>
      <c r="KC127" s="516"/>
      <c r="KD127" s="516"/>
      <c r="KE127" s="516"/>
      <c r="KF127" s="516"/>
      <c r="KG127" s="516"/>
      <c r="KH127" s="516"/>
      <c r="KI127" s="516"/>
      <c r="KJ127" s="516"/>
      <c r="KK127" s="516"/>
      <c r="KL127" s="516"/>
      <c r="KM127" s="516"/>
      <c r="KN127" s="516"/>
      <c r="KO127" s="516"/>
      <c r="KP127" s="516"/>
      <c r="KQ127" s="516"/>
      <c r="KR127" s="516"/>
      <c r="KS127" s="516"/>
      <c r="KT127" s="516"/>
      <c r="KU127" s="516"/>
      <c r="KV127" s="516"/>
      <c r="KW127" s="516"/>
      <c r="KX127" s="516"/>
      <c r="KY127" s="516"/>
      <c r="KZ127" s="516"/>
      <c r="LA127" s="516"/>
      <c r="LB127" s="516"/>
      <c r="LC127" s="516"/>
      <c r="LD127" s="516"/>
      <c r="LE127" s="516"/>
      <c r="LF127" s="516"/>
      <c r="LG127" s="516"/>
      <c r="LH127" s="516"/>
      <c r="LI127" s="516"/>
      <c r="LJ127" s="516"/>
      <c r="LK127" s="516"/>
      <c r="LL127" s="516"/>
      <c r="LM127" s="516"/>
      <c r="LN127" s="516"/>
      <c r="LO127" s="516"/>
      <c r="LP127" s="516"/>
      <c r="LQ127" s="516"/>
      <c r="LR127" s="516"/>
      <c r="LS127" s="516"/>
      <c r="LT127" s="516"/>
      <c r="LU127" s="516"/>
      <c r="LV127" s="516"/>
      <c r="LW127" s="516"/>
      <c r="LX127" s="516"/>
      <c r="LY127" s="516"/>
      <c r="LZ127" s="516"/>
      <c r="MA127" s="516"/>
      <c r="MB127" s="516"/>
      <c r="MC127" s="516"/>
      <c r="MD127" s="516"/>
      <c r="ME127" s="516"/>
      <c r="MF127" s="516"/>
      <c r="MG127" s="516"/>
      <c r="MH127" s="516"/>
      <c r="MI127" s="516"/>
      <c r="MJ127" s="516"/>
      <c r="MK127" s="516"/>
      <c r="ML127" s="516"/>
      <c r="MM127" s="516"/>
      <c r="MN127" s="516"/>
      <c r="MO127" s="516"/>
      <c r="MP127" s="516"/>
      <c r="MQ127" s="516"/>
      <c r="MR127" s="516"/>
      <c r="MS127" s="516"/>
      <c r="MT127" s="516"/>
      <c r="MU127" s="516"/>
      <c r="MV127" s="516"/>
      <c r="MW127" s="516"/>
      <c r="MX127" s="516"/>
      <c r="MY127" s="516"/>
      <c r="MZ127" s="516"/>
      <c r="NA127" s="516"/>
      <c r="NB127" s="516"/>
      <c r="NC127" s="516"/>
      <c r="ND127" s="516"/>
      <c r="NE127" s="516"/>
      <c r="NF127" s="516"/>
      <c r="NG127" s="516"/>
      <c r="NH127" s="516"/>
      <c r="NI127" s="516"/>
      <c r="NJ127" s="516"/>
      <c r="NK127" s="516"/>
      <c r="NL127" s="516"/>
      <c r="NM127" s="516"/>
      <c r="NN127" s="516"/>
      <c r="NO127" s="516"/>
      <c r="NP127" s="516"/>
      <c r="NQ127" s="516"/>
      <c r="NR127" s="516"/>
      <c r="NS127" s="516"/>
      <c r="NT127" s="516"/>
      <c r="NU127" s="516"/>
      <c r="NV127" s="516"/>
      <c r="NW127" s="516"/>
      <c r="NX127" s="516"/>
      <c r="NY127" s="516"/>
      <c r="NZ127" s="516"/>
      <c r="OA127" s="516"/>
      <c r="OB127" s="516"/>
      <c r="OC127" s="516"/>
      <c r="OD127" s="516"/>
      <c r="OE127" s="516"/>
      <c r="OF127" s="516"/>
      <c r="OG127" s="516"/>
      <c r="OH127" s="516"/>
      <c r="OI127" s="516"/>
      <c r="OJ127" s="516"/>
      <c r="OK127" s="516"/>
      <c r="OL127" s="516"/>
      <c r="OM127" s="516"/>
      <c r="ON127" s="516"/>
      <c r="OO127" s="516"/>
      <c r="OP127" s="516"/>
      <c r="OQ127" s="516"/>
      <c r="OR127" s="516"/>
      <c r="OS127" s="516"/>
      <c r="OT127" s="516"/>
      <c r="OU127" s="516"/>
      <c r="OV127" s="516"/>
      <c r="OW127" s="516"/>
      <c r="OX127" s="516"/>
      <c r="OY127" s="516"/>
      <c r="OZ127" s="516"/>
      <c r="PA127" s="516"/>
      <c r="PB127" s="516"/>
      <c r="PC127" s="516"/>
      <c r="PD127" s="516"/>
      <c r="PE127" s="516"/>
      <c r="PF127" s="516"/>
      <c r="PG127" s="516"/>
      <c r="PH127" s="516"/>
      <c r="PI127" s="516"/>
      <c r="PJ127" s="516"/>
      <c r="PK127" s="516"/>
      <c r="PL127" s="516"/>
      <c r="PM127" s="516"/>
      <c r="PN127" s="516"/>
      <c r="PO127" s="516"/>
      <c r="PP127" s="516"/>
      <c r="PQ127" s="516"/>
      <c r="PR127" s="516"/>
      <c r="PS127" s="516"/>
      <c r="PT127" s="516"/>
      <c r="PU127" s="516"/>
      <c r="PV127" s="516"/>
      <c r="PW127" s="516"/>
      <c r="PX127" s="516"/>
      <c r="PY127" s="516"/>
      <c r="PZ127" s="516"/>
      <c r="QA127" s="516"/>
      <c r="QB127" s="516"/>
      <c r="QC127" s="516"/>
      <c r="QD127" s="516"/>
      <c r="QE127" s="516"/>
      <c r="QF127" s="516"/>
      <c r="QG127" s="516"/>
      <c r="QH127" s="516"/>
      <c r="QI127" s="516"/>
      <c r="QJ127" s="516"/>
      <c r="QK127" s="516"/>
      <c r="QL127" s="516"/>
      <c r="QM127" s="516"/>
      <c r="QN127" s="516"/>
      <c r="QO127" s="516"/>
      <c r="QP127" s="516"/>
      <c r="QQ127" s="516"/>
      <c r="QR127" s="516"/>
      <c r="QS127" s="516"/>
      <c r="QT127" s="516"/>
      <c r="QU127" s="516"/>
      <c r="QV127" s="516"/>
      <c r="QW127" s="516"/>
      <c r="QX127" s="516"/>
      <c r="QY127" s="516"/>
      <c r="QZ127" s="516"/>
      <c r="RA127" s="516"/>
      <c r="RB127" s="516"/>
      <c r="RC127" s="516"/>
      <c r="RD127" s="516"/>
      <c r="RE127" s="516"/>
      <c r="RF127" s="516"/>
      <c r="RG127" s="516"/>
      <c r="RH127" s="516"/>
      <c r="RI127" s="516"/>
      <c r="RJ127" s="516"/>
      <c r="RK127" s="516"/>
      <c r="RL127" s="516"/>
      <c r="RM127" s="516"/>
      <c r="RN127" s="516"/>
      <c r="RO127" s="516"/>
      <c r="RP127" s="516"/>
      <c r="RQ127" s="516"/>
      <c r="RR127" s="516"/>
      <c r="RS127" s="516"/>
      <c r="RT127" s="516"/>
      <c r="RU127" s="516"/>
      <c r="RV127" s="516"/>
      <c r="RW127" s="516"/>
      <c r="RX127" s="516"/>
      <c r="RY127" s="516"/>
      <c r="RZ127" s="516"/>
      <c r="SA127" s="516"/>
      <c r="SB127" s="516"/>
      <c r="SC127" s="516"/>
      <c r="SD127" s="516"/>
      <c r="SE127" s="516"/>
      <c r="SF127" s="516"/>
      <c r="SG127" s="516"/>
      <c r="SH127" s="516"/>
      <c r="SI127" s="516"/>
      <c r="SJ127" s="516"/>
      <c r="SK127" s="516"/>
      <c r="SL127" s="516"/>
      <c r="SM127" s="516"/>
      <c r="SN127" s="516"/>
      <c r="SO127" s="516"/>
      <c r="SP127" s="516"/>
      <c r="SQ127" s="516"/>
      <c r="SR127" s="516"/>
      <c r="SS127" s="516"/>
      <c r="ST127" s="516"/>
      <c r="SU127" s="516"/>
      <c r="SV127" s="516"/>
      <c r="SW127" s="516"/>
      <c r="SX127" s="516"/>
      <c r="SY127" s="516"/>
      <c r="SZ127" s="516"/>
      <c r="TA127" s="516"/>
      <c r="TB127" s="516"/>
      <c r="TC127" s="516"/>
      <c r="TD127" s="516"/>
      <c r="TE127" s="516"/>
      <c r="TF127" s="516"/>
      <c r="TG127" s="516"/>
      <c r="TH127" s="516"/>
      <c r="TI127" s="516"/>
      <c r="TJ127" s="516"/>
      <c r="TK127" s="516"/>
      <c r="TL127" s="516"/>
      <c r="TM127" s="516"/>
      <c r="TN127" s="516"/>
      <c r="TO127" s="516"/>
      <c r="TP127" s="516"/>
      <c r="TQ127" s="516"/>
      <c r="TR127" s="516"/>
      <c r="TS127" s="516"/>
      <c r="TT127" s="516"/>
      <c r="TU127" s="516"/>
      <c r="TV127" s="516"/>
      <c r="TW127" s="516"/>
      <c r="TX127" s="516"/>
      <c r="TY127" s="516"/>
      <c r="TZ127" s="516"/>
      <c r="UA127" s="516"/>
      <c r="UB127" s="516"/>
      <c r="UC127" s="516"/>
      <c r="UD127" s="516"/>
      <c r="UE127" s="516"/>
      <c r="UF127" s="516"/>
      <c r="UG127" s="516"/>
      <c r="UH127" s="516"/>
      <c r="UI127" s="516"/>
      <c r="UJ127" s="516"/>
      <c r="UK127" s="516"/>
      <c r="UL127" s="516"/>
      <c r="UM127" s="516"/>
      <c r="UN127" s="516"/>
      <c r="UO127" s="516"/>
      <c r="UP127" s="516"/>
      <c r="UQ127" s="516"/>
      <c r="UR127" s="516"/>
      <c r="US127" s="516"/>
      <c r="UT127" s="516"/>
      <c r="UU127" s="516"/>
      <c r="UV127" s="516"/>
      <c r="UW127" s="516"/>
      <c r="UX127" s="516"/>
      <c r="UY127" s="516"/>
      <c r="UZ127" s="516"/>
      <c r="VA127" s="516"/>
      <c r="VB127" s="516"/>
      <c r="VC127" s="516"/>
      <c r="VD127" s="516"/>
      <c r="VE127" s="516"/>
      <c r="VF127" s="516"/>
      <c r="VG127" s="516"/>
      <c r="VH127" s="516"/>
      <c r="VI127" s="516"/>
      <c r="VJ127" s="516"/>
      <c r="VK127" s="516"/>
      <c r="VL127" s="516"/>
      <c r="VM127" s="516"/>
      <c r="VN127" s="516"/>
      <c r="VO127" s="516"/>
      <c r="VP127" s="516"/>
      <c r="VQ127" s="516"/>
      <c r="VR127" s="516"/>
      <c r="VS127" s="516"/>
      <c r="VT127" s="516"/>
      <c r="VU127" s="516"/>
      <c r="VV127" s="516"/>
      <c r="VW127" s="516"/>
      <c r="VX127" s="516"/>
      <c r="VY127" s="516"/>
      <c r="VZ127" s="516"/>
      <c r="WA127" s="516"/>
      <c r="WB127" s="516"/>
      <c r="WC127" s="516"/>
      <c r="WD127" s="516"/>
      <c r="WE127" s="516"/>
      <c r="WF127" s="516"/>
      <c r="WG127" s="516"/>
      <c r="WH127" s="516"/>
      <c r="WI127" s="516"/>
      <c r="WJ127" s="516"/>
      <c r="WK127" s="516"/>
      <c r="WL127" s="516"/>
      <c r="WM127" s="516"/>
      <c r="WN127" s="516"/>
      <c r="WO127" s="516"/>
      <c r="WP127" s="516"/>
      <c r="WQ127" s="516"/>
      <c r="WR127" s="516"/>
      <c r="WS127" s="516"/>
      <c r="WT127" s="516"/>
      <c r="WU127" s="516"/>
      <c r="WV127" s="516"/>
      <c r="WW127" s="516"/>
      <c r="WX127" s="516"/>
      <c r="WY127" s="516"/>
      <c r="WZ127" s="516"/>
      <c r="XA127" s="516"/>
      <c r="XB127" s="516"/>
      <c r="XC127" s="516"/>
      <c r="XD127" s="516"/>
      <c r="XE127" s="516"/>
      <c r="XF127" s="516"/>
      <c r="XG127" s="516"/>
      <c r="XH127" s="516"/>
      <c r="XI127" s="516"/>
      <c r="XJ127" s="516"/>
      <c r="XK127" s="516"/>
      <c r="XL127" s="516"/>
      <c r="XM127" s="516"/>
      <c r="XN127" s="516"/>
      <c r="XO127" s="516"/>
      <c r="XP127" s="516"/>
      <c r="XQ127" s="516"/>
      <c r="XR127" s="516"/>
      <c r="XS127" s="516"/>
      <c r="XT127" s="516"/>
      <c r="XU127" s="516"/>
      <c r="XV127" s="516"/>
      <c r="XW127" s="516"/>
      <c r="XX127" s="516"/>
      <c r="XY127" s="516"/>
      <c r="XZ127" s="516"/>
      <c r="YA127" s="516"/>
      <c r="YB127" s="516"/>
      <c r="YC127" s="516"/>
      <c r="YD127" s="516"/>
      <c r="YE127" s="516"/>
      <c r="YF127" s="516"/>
      <c r="YG127" s="516"/>
      <c r="YH127" s="516"/>
      <c r="YI127" s="516"/>
      <c r="YJ127" s="516"/>
      <c r="YK127" s="516"/>
      <c r="YL127" s="516"/>
      <c r="YM127" s="516"/>
      <c r="YN127" s="516"/>
      <c r="YO127" s="516"/>
      <c r="YP127" s="516"/>
      <c r="YQ127" s="516"/>
      <c r="YR127" s="516"/>
      <c r="YS127" s="516"/>
      <c r="YT127" s="516"/>
      <c r="YU127" s="516"/>
      <c r="YV127" s="516"/>
      <c r="YW127" s="516"/>
      <c r="YX127" s="516"/>
      <c r="YY127" s="516"/>
      <c r="YZ127" s="516"/>
      <c r="ZA127" s="516"/>
      <c r="ZB127" s="516"/>
      <c r="ZC127" s="516"/>
      <c r="ZD127" s="516"/>
      <c r="ZE127" s="516"/>
      <c r="ZF127" s="516"/>
      <c r="ZG127" s="516"/>
      <c r="ZH127" s="516"/>
      <c r="ZI127" s="516"/>
      <c r="ZJ127" s="516"/>
      <c r="ZK127" s="516"/>
      <c r="ZL127" s="516"/>
      <c r="ZM127" s="516"/>
      <c r="ZN127" s="516"/>
      <c r="ZO127" s="516"/>
      <c r="ZP127" s="516"/>
      <c r="ZQ127" s="516"/>
      <c r="ZR127" s="516"/>
      <c r="ZS127" s="516"/>
      <c r="ZT127" s="516"/>
      <c r="ZU127" s="516"/>
      <c r="ZV127" s="516"/>
      <c r="ZW127" s="516"/>
      <c r="ZX127" s="516"/>
      <c r="ZY127" s="516"/>
      <c r="ZZ127" s="516"/>
      <c r="AAA127" s="516"/>
      <c r="AAB127" s="516"/>
      <c r="AAC127" s="516"/>
      <c r="AAD127" s="516"/>
      <c r="AAE127" s="516"/>
      <c r="AAF127" s="516"/>
      <c r="AAG127" s="516"/>
      <c r="AAH127" s="516"/>
      <c r="AAI127" s="516"/>
      <c r="AAJ127" s="516"/>
      <c r="AAK127" s="516"/>
      <c r="AAL127" s="516"/>
      <c r="AAM127" s="516"/>
      <c r="AAN127" s="516"/>
      <c r="AAO127" s="516"/>
      <c r="AAP127" s="516"/>
      <c r="AAQ127" s="516"/>
      <c r="AAR127" s="516"/>
      <c r="AAS127" s="516"/>
      <c r="AAT127" s="516"/>
      <c r="AAU127" s="516"/>
      <c r="AAV127" s="516"/>
      <c r="AAW127" s="516"/>
      <c r="AAX127" s="516"/>
      <c r="AAY127" s="516"/>
      <c r="AAZ127" s="516"/>
      <c r="ABA127" s="516"/>
      <c r="ABB127" s="516"/>
      <c r="ABC127" s="516"/>
      <c r="ABD127" s="516"/>
      <c r="ABE127" s="516"/>
      <c r="ABF127" s="516"/>
      <c r="ABG127" s="516"/>
      <c r="ABH127" s="516"/>
      <c r="ABI127" s="516"/>
      <c r="ABJ127" s="516"/>
      <c r="ABK127" s="516"/>
      <c r="ABL127" s="516"/>
      <c r="ABM127" s="516"/>
      <c r="ABN127" s="516"/>
      <c r="ABO127" s="516"/>
      <c r="ABP127" s="516"/>
      <c r="ABQ127" s="516"/>
      <c r="ABR127" s="516"/>
      <c r="ABS127" s="516"/>
      <c r="ABT127" s="516"/>
      <c r="ABU127" s="516"/>
      <c r="ABV127" s="516"/>
      <c r="ABW127" s="516"/>
      <c r="ABX127" s="516"/>
      <c r="ABY127" s="516"/>
      <c r="ABZ127" s="516"/>
      <c r="ACA127" s="516"/>
      <c r="ACB127" s="516"/>
      <c r="ACC127" s="516"/>
      <c r="ACD127" s="516"/>
      <c r="ACE127" s="516"/>
      <c r="ACF127" s="516"/>
      <c r="ACG127" s="516"/>
      <c r="ACH127" s="516"/>
      <c r="ACI127" s="516"/>
      <c r="ACJ127" s="516"/>
      <c r="ACK127" s="516"/>
      <c r="ACL127" s="516"/>
      <c r="ACM127" s="516"/>
      <c r="ACN127" s="516"/>
      <c r="ACO127" s="516"/>
      <c r="ACP127" s="516"/>
      <c r="ACQ127" s="516"/>
      <c r="ACR127" s="516"/>
      <c r="ACS127" s="516"/>
      <c r="ACT127" s="516"/>
      <c r="ACU127" s="516"/>
      <c r="ACV127" s="516"/>
      <c r="ACW127" s="516"/>
      <c r="ACX127" s="516"/>
      <c r="ACY127" s="516"/>
      <c r="ACZ127" s="516"/>
      <c r="ADA127" s="516"/>
      <c r="ADB127" s="516"/>
      <c r="ADC127" s="516"/>
      <c r="ADD127" s="516"/>
      <c r="ADE127" s="516"/>
      <c r="ADF127" s="516"/>
      <c r="ADG127" s="516"/>
      <c r="ADH127" s="516"/>
      <c r="ADI127" s="516"/>
      <c r="ADJ127" s="516"/>
      <c r="ADK127" s="516"/>
      <c r="ADL127" s="516"/>
      <c r="ADM127" s="516"/>
      <c r="ADN127" s="516"/>
      <c r="ADO127" s="516"/>
      <c r="ADP127" s="516"/>
      <c r="ADQ127" s="516"/>
      <c r="ADR127" s="516"/>
      <c r="ADS127" s="516"/>
      <c r="ADT127" s="516"/>
      <c r="ADU127" s="516"/>
      <c r="ADV127" s="516"/>
      <c r="ADW127" s="516"/>
      <c r="ADX127" s="516"/>
      <c r="ADY127" s="516"/>
      <c r="ADZ127" s="516"/>
      <c r="AEA127" s="516"/>
      <c r="AEB127" s="516"/>
      <c r="AEC127" s="516"/>
      <c r="AED127" s="516"/>
      <c r="AEE127" s="516"/>
      <c r="AEF127" s="516"/>
      <c r="AEG127" s="516"/>
      <c r="AEH127" s="516"/>
      <c r="AEI127" s="516"/>
      <c r="AEJ127" s="516"/>
      <c r="AEK127" s="516"/>
      <c r="AEL127" s="516"/>
      <c r="AEM127" s="516"/>
      <c r="AEN127" s="516"/>
      <c r="AEO127" s="516"/>
      <c r="AEP127" s="516"/>
      <c r="AEQ127" s="516"/>
      <c r="AER127" s="516"/>
      <c r="AES127" s="516"/>
      <c r="AET127" s="516"/>
      <c r="AEU127" s="516"/>
      <c r="AEV127" s="516"/>
      <c r="AEW127" s="516"/>
      <c r="AEX127" s="516"/>
      <c r="AEY127" s="516"/>
      <c r="AEZ127" s="516"/>
      <c r="AFA127" s="516"/>
      <c r="AFB127" s="516"/>
      <c r="AFC127" s="516"/>
      <c r="AFD127" s="516"/>
      <c r="AFE127" s="516"/>
      <c r="AFF127" s="516"/>
      <c r="AFG127" s="516"/>
      <c r="AFH127" s="516"/>
      <c r="AFI127" s="516"/>
      <c r="AFJ127" s="516"/>
      <c r="AFK127" s="516"/>
      <c r="AFL127" s="516"/>
      <c r="AFM127" s="516"/>
      <c r="AFN127" s="516"/>
      <c r="AFO127" s="516"/>
      <c r="AFP127" s="516"/>
      <c r="AFQ127" s="516"/>
      <c r="AFR127" s="516"/>
      <c r="AFS127" s="516"/>
      <c r="AFT127" s="516"/>
      <c r="AFU127" s="516"/>
      <c r="AFV127" s="516"/>
      <c r="AFW127" s="516"/>
      <c r="AFX127" s="516"/>
      <c r="AFY127" s="516"/>
      <c r="AFZ127" s="516"/>
      <c r="AGA127" s="516"/>
      <c r="AGB127" s="516"/>
      <c r="AGC127" s="516"/>
      <c r="AGD127" s="516"/>
      <c r="AGE127" s="516"/>
      <c r="AGF127" s="516"/>
      <c r="AGG127" s="516"/>
      <c r="AGH127" s="516"/>
      <c r="AGI127" s="516"/>
      <c r="AGJ127" s="516"/>
      <c r="AGK127" s="516"/>
      <c r="AGL127" s="516"/>
      <c r="AGM127" s="516"/>
      <c r="AGN127" s="516"/>
      <c r="AGO127" s="516"/>
      <c r="AGP127" s="516"/>
      <c r="AGQ127" s="516"/>
      <c r="AGR127" s="516"/>
      <c r="AGS127" s="516"/>
      <c r="AGT127" s="516"/>
      <c r="AGU127" s="516"/>
      <c r="AGV127" s="516"/>
      <c r="AGW127" s="516"/>
      <c r="AGX127" s="516"/>
      <c r="AGY127" s="516"/>
      <c r="AGZ127" s="516"/>
      <c r="AHA127" s="516"/>
      <c r="AHB127" s="516"/>
      <c r="AHC127" s="516"/>
      <c r="AHD127" s="516"/>
      <c r="AHE127" s="516"/>
      <c r="AHF127" s="516"/>
      <c r="AHG127" s="516"/>
      <c r="AHH127" s="516"/>
      <c r="AHI127" s="516"/>
      <c r="AHJ127" s="516"/>
      <c r="AHK127" s="516"/>
      <c r="AHL127" s="516"/>
      <c r="AHM127" s="516"/>
      <c r="AHN127" s="516"/>
      <c r="AHO127" s="516"/>
      <c r="AHP127" s="516"/>
      <c r="AHQ127" s="516"/>
      <c r="AHR127" s="516"/>
      <c r="AHS127" s="516"/>
      <c r="AHT127" s="516"/>
      <c r="AHU127" s="516"/>
      <c r="AHV127" s="516"/>
      <c r="AHW127" s="516"/>
      <c r="AHX127" s="516"/>
      <c r="AHY127" s="516"/>
      <c r="AHZ127" s="516"/>
      <c r="AIA127" s="516"/>
      <c r="AIB127" s="516"/>
      <c r="AIC127" s="516"/>
      <c r="AID127" s="516"/>
      <c r="AIE127" s="516"/>
      <c r="AIF127" s="516"/>
      <c r="AIG127" s="516"/>
      <c r="AIH127" s="516"/>
      <c r="AII127" s="516"/>
      <c r="AIJ127" s="516"/>
      <c r="AIK127" s="516"/>
      <c r="AIL127" s="516"/>
      <c r="AIM127" s="516"/>
      <c r="AIN127" s="516"/>
      <c r="AIO127" s="516"/>
      <c r="AIP127" s="516"/>
      <c r="AIQ127" s="516"/>
      <c r="AIR127" s="516"/>
      <c r="AIS127" s="516"/>
      <c r="AIT127" s="516"/>
      <c r="AIU127" s="516"/>
      <c r="AIV127" s="516"/>
      <c r="AIW127" s="516"/>
      <c r="AIX127" s="516"/>
      <c r="AIY127" s="516"/>
      <c r="AIZ127" s="516"/>
      <c r="AJA127" s="516"/>
      <c r="AJB127" s="516"/>
      <c r="AJC127" s="516"/>
      <c r="AJD127" s="516"/>
      <c r="AJE127" s="516"/>
      <c r="AJF127" s="516"/>
      <c r="AJG127" s="516"/>
      <c r="AJH127" s="516"/>
      <c r="AJI127" s="516"/>
      <c r="AJJ127" s="516"/>
      <c r="AJK127" s="516"/>
      <c r="AJL127" s="516"/>
      <c r="AJM127" s="516"/>
      <c r="AJN127" s="516"/>
      <c r="AJO127" s="516"/>
      <c r="AJP127" s="516"/>
      <c r="AJQ127" s="516"/>
      <c r="AJR127" s="516"/>
      <c r="AJS127" s="516"/>
      <c r="AJT127" s="516"/>
      <c r="AJU127" s="516"/>
      <c r="AJV127" s="516"/>
      <c r="AJW127" s="516"/>
      <c r="AJX127" s="516"/>
      <c r="AJY127" s="516"/>
      <c r="AJZ127" s="516"/>
      <c r="AKA127" s="516"/>
      <c r="AKB127" s="516"/>
      <c r="AKC127" s="516"/>
      <c r="AKD127" s="516"/>
      <c r="AKE127" s="516"/>
      <c r="AKF127" s="516"/>
      <c r="AKG127" s="516"/>
      <c r="AKH127" s="516"/>
      <c r="AKI127" s="516"/>
      <c r="AKJ127" s="516"/>
      <c r="AKK127" s="516"/>
      <c r="AKL127" s="516"/>
      <c r="AKM127" s="516"/>
      <c r="AKN127" s="516"/>
      <c r="AKO127" s="516"/>
      <c r="AKP127" s="516"/>
      <c r="AKQ127" s="516"/>
      <c r="AKR127" s="516"/>
      <c r="AKS127" s="516"/>
      <c r="AKT127" s="516"/>
      <c r="AKU127" s="516"/>
      <c r="AKV127" s="516"/>
      <c r="AKW127" s="516"/>
      <c r="AKX127" s="516"/>
      <c r="AKY127" s="516"/>
      <c r="AKZ127" s="516"/>
      <c r="ALA127" s="516"/>
      <c r="ALB127" s="516"/>
      <c r="ALC127" s="516"/>
      <c r="ALD127" s="516"/>
      <c r="ALE127" s="516"/>
      <c r="ALF127" s="516"/>
      <c r="ALG127" s="516"/>
      <c r="ALH127" s="516"/>
      <c r="ALI127" s="516"/>
      <c r="ALJ127" s="516"/>
      <c r="ALK127" s="516"/>
      <c r="ALL127" s="516"/>
      <c r="ALM127" s="516"/>
      <c r="ALN127" s="516"/>
      <c r="ALO127" s="516"/>
      <c r="ALP127" s="516"/>
      <c r="ALQ127" s="516"/>
      <c r="ALR127" s="516"/>
      <c r="ALS127" s="516"/>
      <c r="ALT127" s="516"/>
      <c r="ALU127" s="516"/>
      <c r="ALV127" s="516"/>
      <c r="ALW127" s="516"/>
      <c r="ALX127" s="516"/>
      <c r="ALY127" s="516"/>
      <c r="ALZ127" s="516"/>
      <c r="AMA127" s="516"/>
      <c r="AMB127" s="516"/>
      <c r="AMC127" s="516"/>
      <c r="AMD127" s="516"/>
      <c r="AME127" s="516"/>
      <c r="AMF127" s="516"/>
      <c r="AMG127" s="516"/>
      <c r="AMH127" s="516"/>
      <c r="AMI127" s="516"/>
      <c r="AMJ127" s="516"/>
      <c r="AMK127" s="516"/>
      <c r="AML127" s="516"/>
      <c r="AMM127" s="516"/>
      <c r="AMN127" s="516"/>
      <c r="AMO127" s="516"/>
      <c r="AMP127" s="516"/>
      <c r="AMQ127" s="516"/>
      <c r="AMR127" s="516"/>
      <c r="AMS127" s="516"/>
      <c r="AMT127" s="516"/>
      <c r="AMU127" s="516"/>
      <c r="AMV127" s="516"/>
      <c r="AMW127" s="516"/>
      <c r="AMX127" s="516"/>
      <c r="AMY127" s="516"/>
      <c r="AMZ127" s="516"/>
      <c r="ANA127" s="516"/>
      <c r="ANB127" s="516"/>
      <c r="ANC127" s="516"/>
      <c r="AND127" s="516"/>
      <c r="ANE127" s="516"/>
      <c r="ANF127" s="516"/>
      <c r="ANG127" s="516"/>
      <c r="ANH127" s="516"/>
      <c r="ANI127" s="516"/>
      <c r="ANJ127" s="516"/>
      <c r="ANK127" s="516"/>
      <c r="ANL127" s="516"/>
      <c r="ANM127" s="516"/>
      <c r="ANN127" s="516"/>
      <c r="ANO127" s="516"/>
      <c r="ANP127" s="516"/>
      <c r="ANQ127" s="516"/>
      <c r="ANR127" s="516"/>
      <c r="ANS127" s="516"/>
      <c r="ANT127" s="516"/>
      <c r="ANU127" s="516"/>
      <c r="ANV127" s="516"/>
      <c r="ANW127" s="516"/>
      <c r="ANX127" s="516"/>
      <c r="ANY127" s="516"/>
      <c r="ANZ127" s="516"/>
      <c r="AOA127" s="516"/>
      <c r="AOB127" s="516"/>
      <c r="AOC127" s="516"/>
      <c r="AOD127" s="516"/>
      <c r="AOE127" s="516"/>
      <c r="AOF127" s="516"/>
      <c r="AOG127" s="516"/>
      <c r="AOH127" s="516"/>
      <c r="AOI127" s="516"/>
      <c r="AOJ127" s="516"/>
      <c r="AOK127" s="516"/>
      <c r="AOL127" s="516"/>
      <c r="AOM127" s="516"/>
      <c r="AON127" s="516"/>
      <c r="AOO127" s="516"/>
      <c r="AOP127" s="516"/>
      <c r="AOQ127" s="516"/>
      <c r="AOR127" s="516"/>
      <c r="AOS127" s="516"/>
      <c r="AOT127" s="516"/>
      <c r="AOU127" s="516"/>
      <c r="AOV127" s="516"/>
      <c r="AOW127" s="516"/>
      <c r="AOX127" s="516"/>
      <c r="AOY127" s="516"/>
      <c r="AOZ127" s="516"/>
      <c r="APA127" s="516"/>
      <c r="APB127" s="516"/>
      <c r="APC127" s="516"/>
      <c r="APD127" s="516"/>
      <c r="APE127" s="516"/>
      <c r="APF127" s="516"/>
      <c r="APG127" s="516"/>
      <c r="APH127" s="516"/>
      <c r="API127" s="516"/>
      <c r="APJ127" s="516"/>
      <c r="APK127" s="516"/>
      <c r="APL127" s="516"/>
      <c r="APM127" s="516"/>
      <c r="APN127" s="516"/>
      <c r="APO127" s="516"/>
      <c r="APP127" s="516"/>
      <c r="APQ127" s="516"/>
      <c r="APR127" s="516"/>
      <c r="APS127" s="516"/>
      <c r="APT127" s="516"/>
      <c r="APU127" s="516"/>
      <c r="APV127" s="516"/>
      <c r="APW127" s="516"/>
      <c r="APX127" s="516"/>
      <c r="APY127" s="516"/>
      <c r="APZ127" s="516"/>
      <c r="AQA127" s="516"/>
      <c r="AQB127" s="516"/>
      <c r="AQC127" s="516"/>
      <c r="AQD127" s="516"/>
      <c r="AQE127" s="516"/>
      <c r="AQF127" s="516"/>
      <c r="AQG127" s="516"/>
      <c r="AQH127" s="516"/>
      <c r="AQI127" s="516"/>
      <c r="AQJ127" s="516"/>
      <c r="AQK127" s="516"/>
      <c r="AQL127" s="516"/>
      <c r="AQM127" s="516"/>
      <c r="AQN127" s="516"/>
      <c r="AQO127" s="516"/>
      <c r="AQP127" s="516"/>
      <c r="AQQ127" s="516"/>
      <c r="AQR127" s="516"/>
      <c r="AQS127" s="516"/>
      <c r="AQT127" s="516"/>
      <c r="AQU127" s="516"/>
      <c r="AQV127" s="516"/>
      <c r="AQW127" s="516"/>
      <c r="AQX127" s="516"/>
      <c r="AQY127" s="516"/>
      <c r="AQZ127" s="516"/>
      <c r="ARA127" s="516"/>
      <c r="ARB127" s="516"/>
      <c r="ARC127" s="516"/>
      <c r="ARD127" s="516"/>
      <c r="ARE127" s="516"/>
      <c r="ARF127" s="516"/>
      <c r="ARG127" s="516"/>
      <c r="ARH127" s="516"/>
      <c r="ARI127" s="516"/>
      <c r="ARJ127" s="516"/>
      <c r="ARK127" s="516"/>
      <c r="ARL127" s="516"/>
      <c r="ARM127" s="516"/>
      <c r="ARN127" s="516"/>
      <c r="ARO127" s="516"/>
      <c r="ARP127" s="516"/>
      <c r="ARQ127" s="516"/>
      <c r="ARR127" s="516"/>
      <c r="ARS127" s="516"/>
      <c r="ART127" s="516"/>
      <c r="ARU127" s="516"/>
      <c r="ARV127" s="516"/>
      <c r="ARW127" s="516"/>
      <c r="ARX127" s="516"/>
      <c r="ARY127" s="516"/>
      <c r="ARZ127" s="516"/>
      <c r="ASA127" s="516"/>
      <c r="ASB127" s="516"/>
      <c r="ASC127" s="516"/>
      <c r="ASD127" s="516"/>
      <c r="ASE127" s="516"/>
      <c r="ASF127" s="516"/>
      <c r="ASG127" s="516"/>
      <c r="ASH127" s="516"/>
      <c r="ASI127" s="516"/>
      <c r="ASJ127" s="516"/>
      <c r="ASK127" s="516"/>
      <c r="ASL127" s="516"/>
      <c r="ASM127" s="516"/>
      <c r="ASN127" s="516"/>
      <c r="ASO127" s="516"/>
      <c r="ASP127" s="516"/>
      <c r="ASQ127" s="516"/>
      <c r="ASR127" s="516"/>
      <c r="ASS127" s="516"/>
      <c r="AST127" s="516"/>
      <c r="ASU127" s="516"/>
      <c r="ASV127" s="516"/>
      <c r="ASW127" s="516"/>
      <c r="ASX127" s="516"/>
      <c r="ASY127" s="516"/>
      <c r="ASZ127" s="516"/>
      <c r="ATA127" s="516"/>
      <c r="ATB127" s="516"/>
      <c r="ATC127" s="516"/>
      <c r="ATD127" s="516"/>
      <c r="ATE127" s="516"/>
      <c r="ATF127" s="516"/>
      <c r="ATG127" s="516"/>
      <c r="ATH127" s="516"/>
      <c r="ATI127" s="516"/>
      <c r="ATJ127" s="516"/>
      <c r="ATK127" s="516"/>
      <c r="ATL127" s="516"/>
      <c r="ATM127" s="516"/>
      <c r="ATN127" s="516"/>
      <c r="ATO127" s="516"/>
      <c r="ATP127" s="516"/>
      <c r="ATQ127" s="516"/>
      <c r="ATR127" s="516"/>
      <c r="ATS127" s="516"/>
      <c r="ATT127" s="516"/>
      <c r="ATU127" s="516"/>
      <c r="ATV127" s="516"/>
      <c r="ATW127" s="516"/>
      <c r="ATX127" s="516"/>
      <c r="ATY127" s="516"/>
      <c r="ATZ127" s="516"/>
      <c r="AUA127" s="516"/>
      <c r="AUB127" s="516"/>
      <c r="AUC127" s="516"/>
      <c r="AUD127" s="516"/>
      <c r="AUE127" s="516"/>
      <c r="AUF127" s="516"/>
      <c r="AUG127" s="516"/>
      <c r="AUH127" s="516"/>
      <c r="AUI127" s="516"/>
      <c r="AUJ127" s="516"/>
      <c r="AUK127" s="516"/>
      <c r="AUL127" s="516"/>
      <c r="AUM127" s="516"/>
      <c r="AUN127" s="516"/>
      <c r="AUO127" s="516"/>
      <c r="AUP127" s="516"/>
      <c r="AUQ127" s="516"/>
      <c r="AUR127" s="516"/>
      <c r="AUS127" s="516"/>
      <c r="AUT127" s="516"/>
      <c r="AUU127" s="516"/>
      <c r="AUV127" s="516"/>
      <c r="AUW127" s="516"/>
      <c r="AUX127" s="516"/>
      <c r="AUY127" s="516"/>
      <c r="AUZ127" s="516"/>
      <c r="AVA127" s="516"/>
      <c r="AVB127" s="516"/>
      <c r="AVC127" s="516"/>
      <c r="AVD127" s="516"/>
      <c r="AVE127" s="516"/>
      <c r="AVF127" s="516"/>
      <c r="AVG127" s="516"/>
      <c r="AVH127" s="516"/>
      <c r="AVI127" s="516"/>
      <c r="AVJ127" s="516"/>
      <c r="AVK127" s="516"/>
      <c r="AVL127" s="516"/>
      <c r="AVM127" s="516"/>
      <c r="AVN127" s="516"/>
      <c r="AVO127" s="516"/>
      <c r="AVP127" s="516"/>
      <c r="AVQ127" s="516"/>
      <c r="AVR127" s="516"/>
      <c r="AVS127" s="516"/>
      <c r="AVT127" s="516"/>
      <c r="AVU127" s="516"/>
      <c r="AVV127" s="516"/>
      <c r="AVW127" s="516"/>
      <c r="AVX127" s="516"/>
      <c r="AVY127" s="516"/>
      <c r="AVZ127" s="516"/>
      <c r="AWA127" s="516"/>
      <c r="AWB127" s="516"/>
      <c r="AWC127" s="516"/>
      <c r="AWD127" s="516"/>
      <c r="AWE127" s="516"/>
      <c r="AWF127" s="516"/>
      <c r="AWG127" s="516"/>
      <c r="AWH127" s="516"/>
      <c r="AWI127" s="516"/>
      <c r="AWJ127" s="516"/>
      <c r="AWK127" s="516"/>
      <c r="AWL127" s="516"/>
      <c r="AWM127" s="516"/>
      <c r="AWN127" s="516"/>
      <c r="AWO127" s="516"/>
      <c r="AWP127" s="516"/>
      <c r="AWQ127" s="516"/>
      <c r="AWR127" s="516"/>
      <c r="AWS127" s="516"/>
      <c r="AWT127" s="516"/>
      <c r="AWU127" s="516"/>
      <c r="AWV127" s="516"/>
      <c r="AWW127" s="516"/>
      <c r="AWX127" s="516"/>
      <c r="AWY127" s="516"/>
      <c r="AWZ127" s="516"/>
      <c r="AXA127" s="516"/>
      <c r="AXB127" s="516"/>
      <c r="AXC127" s="516"/>
      <c r="AXD127" s="516"/>
      <c r="AXE127" s="516"/>
      <c r="AXF127" s="516"/>
      <c r="AXG127" s="516"/>
      <c r="AXH127" s="516"/>
      <c r="AXI127" s="516"/>
      <c r="AXJ127" s="516"/>
      <c r="AXK127" s="516"/>
      <c r="AXL127" s="516"/>
      <c r="AXM127" s="516"/>
      <c r="AXN127" s="516"/>
      <c r="AXO127" s="516"/>
      <c r="AXP127" s="516"/>
      <c r="AXQ127" s="516"/>
      <c r="AXR127" s="516"/>
      <c r="AXS127" s="516"/>
      <c r="AXT127" s="516"/>
      <c r="AXU127" s="516"/>
      <c r="AXV127" s="516"/>
      <c r="AXW127" s="516"/>
      <c r="AXX127" s="516"/>
      <c r="AXY127" s="516"/>
      <c r="AXZ127" s="516"/>
      <c r="AYA127" s="516"/>
      <c r="AYB127" s="516"/>
      <c r="AYC127" s="516"/>
      <c r="AYD127" s="516"/>
      <c r="AYE127" s="516"/>
      <c r="AYF127" s="516"/>
      <c r="AYG127" s="516"/>
      <c r="AYH127" s="516"/>
      <c r="AYI127" s="516"/>
      <c r="AYJ127" s="516"/>
      <c r="AYK127" s="516"/>
      <c r="AYL127" s="516"/>
      <c r="AYM127" s="516"/>
      <c r="AYN127" s="516"/>
      <c r="AYO127" s="516"/>
      <c r="AYP127" s="516"/>
      <c r="AYQ127" s="516"/>
      <c r="AYR127" s="516"/>
      <c r="AYS127" s="516"/>
      <c r="AYT127" s="516"/>
      <c r="AYU127" s="516"/>
      <c r="AYV127" s="516"/>
      <c r="AYW127" s="516"/>
      <c r="AYX127" s="516"/>
      <c r="AYY127" s="516"/>
      <c r="AYZ127" s="516"/>
      <c r="AZA127" s="516"/>
      <c r="AZB127" s="516"/>
      <c r="AZC127" s="516"/>
      <c r="AZD127" s="516"/>
      <c r="AZE127" s="516"/>
      <c r="AZF127" s="516"/>
      <c r="AZG127" s="516"/>
      <c r="AZH127" s="516"/>
      <c r="AZI127" s="516"/>
      <c r="AZJ127" s="516"/>
      <c r="AZK127" s="516"/>
      <c r="AZL127" s="516"/>
      <c r="AZM127" s="516"/>
      <c r="AZN127" s="516"/>
      <c r="AZO127" s="516"/>
      <c r="AZP127" s="516"/>
      <c r="AZQ127" s="516"/>
      <c r="AZR127" s="516"/>
      <c r="AZS127" s="516"/>
      <c r="AZT127" s="516"/>
      <c r="AZU127" s="516"/>
      <c r="AZV127" s="516"/>
      <c r="AZW127" s="516"/>
      <c r="AZX127" s="516"/>
      <c r="AZY127" s="516"/>
      <c r="AZZ127" s="516"/>
      <c r="BAA127" s="516"/>
      <c r="BAB127" s="516"/>
      <c r="BAC127" s="516"/>
      <c r="BAD127" s="516"/>
      <c r="BAE127" s="516"/>
      <c r="BAF127" s="516"/>
      <c r="BAG127" s="516"/>
      <c r="BAH127" s="516"/>
      <c r="BAI127" s="516"/>
      <c r="BAJ127" s="516"/>
      <c r="BAK127" s="516"/>
      <c r="BAL127" s="516"/>
      <c r="BAM127" s="516"/>
      <c r="BAN127" s="516"/>
      <c r="BAO127" s="516"/>
      <c r="BAP127" s="516"/>
      <c r="BAQ127" s="516"/>
      <c r="BAR127" s="516"/>
      <c r="BAS127" s="516"/>
      <c r="BAT127" s="516"/>
      <c r="BAU127" s="516"/>
      <c r="BAV127" s="516"/>
      <c r="BAW127" s="516"/>
      <c r="BAX127" s="516"/>
      <c r="BAY127" s="516"/>
      <c r="BAZ127" s="516"/>
      <c r="BBA127" s="516"/>
      <c r="BBB127" s="516"/>
      <c r="BBC127" s="516"/>
      <c r="BBD127" s="516"/>
      <c r="BBE127" s="516"/>
      <c r="BBF127" s="516"/>
      <c r="BBG127" s="516"/>
      <c r="BBH127" s="516"/>
      <c r="BBI127" s="516"/>
      <c r="BBJ127" s="516"/>
      <c r="BBK127" s="516"/>
      <c r="BBL127" s="516"/>
      <c r="BBM127" s="516"/>
      <c r="BBN127" s="516"/>
      <c r="BBO127" s="516"/>
      <c r="BBP127" s="516"/>
      <c r="BBQ127" s="516"/>
      <c r="BBR127" s="516"/>
      <c r="BBS127" s="516"/>
      <c r="BBT127" s="516"/>
      <c r="BBU127" s="516"/>
      <c r="BBV127" s="516"/>
      <c r="BBW127" s="516"/>
      <c r="BBX127" s="516"/>
      <c r="BBY127" s="516"/>
      <c r="BBZ127" s="516"/>
      <c r="BCA127" s="516"/>
      <c r="BCB127" s="516"/>
      <c r="BCC127" s="516"/>
      <c r="BCD127" s="516"/>
      <c r="BCE127" s="516"/>
      <c r="BCF127" s="516"/>
      <c r="BCG127" s="516"/>
      <c r="BCH127" s="516"/>
      <c r="BCI127" s="516"/>
      <c r="BCJ127" s="516"/>
      <c r="BCK127" s="516"/>
      <c r="BCL127" s="516"/>
      <c r="BCM127" s="516"/>
      <c r="BCN127" s="516"/>
      <c r="BCO127" s="516"/>
      <c r="BCP127" s="516"/>
      <c r="BCQ127" s="516"/>
      <c r="BCR127" s="516"/>
      <c r="BCS127" s="516"/>
      <c r="BCT127" s="516"/>
      <c r="BCU127" s="516"/>
      <c r="BCV127" s="516"/>
      <c r="BCW127" s="516"/>
      <c r="BCX127" s="516"/>
      <c r="BCY127" s="516"/>
      <c r="BCZ127" s="516"/>
      <c r="BDA127" s="516"/>
      <c r="BDB127" s="516"/>
      <c r="BDC127" s="516"/>
      <c r="BDD127" s="516"/>
      <c r="BDE127" s="516"/>
      <c r="BDF127" s="516"/>
      <c r="BDG127" s="516"/>
      <c r="BDH127" s="516"/>
      <c r="BDI127" s="516"/>
      <c r="BDJ127" s="516"/>
      <c r="BDK127" s="516"/>
      <c r="BDL127" s="516"/>
      <c r="BDM127" s="516"/>
      <c r="BDN127" s="516"/>
      <c r="BDO127" s="516"/>
      <c r="BDP127" s="516"/>
      <c r="BDQ127" s="516"/>
      <c r="BDR127" s="516"/>
      <c r="BDS127" s="516"/>
      <c r="BDT127" s="516"/>
      <c r="BDU127" s="516"/>
      <c r="BDV127" s="516"/>
      <c r="BDW127" s="516"/>
      <c r="BDX127" s="516"/>
      <c r="BDY127" s="516"/>
      <c r="BDZ127" s="516"/>
      <c r="BEA127" s="516"/>
      <c r="BEB127" s="516"/>
      <c r="BEC127" s="516"/>
      <c r="BED127" s="516"/>
      <c r="BEE127" s="516"/>
      <c r="BEF127" s="516"/>
      <c r="BEG127" s="516"/>
      <c r="BEH127" s="516"/>
      <c r="BEI127" s="516"/>
      <c r="BEJ127" s="516"/>
      <c r="BEK127" s="516"/>
      <c r="BEL127" s="516"/>
      <c r="BEM127" s="516"/>
      <c r="BEN127" s="516"/>
      <c r="BEO127" s="516"/>
      <c r="BEP127" s="516"/>
      <c r="BEQ127" s="516"/>
      <c r="BER127" s="516"/>
      <c r="BES127" s="516"/>
      <c r="BET127" s="516"/>
      <c r="BEU127" s="516"/>
      <c r="BEV127" s="516"/>
      <c r="BEW127" s="516"/>
      <c r="BEX127" s="516"/>
      <c r="BEY127" s="516"/>
      <c r="BEZ127" s="516"/>
      <c r="BFA127" s="516"/>
      <c r="BFB127" s="516"/>
      <c r="BFC127" s="516"/>
      <c r="BFD127" s="516"/>
      <c r="BFE127" s="516"/>
      <c r="BFF127" s="516"/>
      <c r="BFG127" s="516"/>
      <c r="BFH127" s="516"/>
      <c r="BFI127" s="516"/>
      <c r="BFJ127" s="516"/>
      <c r="BFK127" s="516"/>
      <c r="BFL127" s="516"/>
      <c r="BFM127" s="516"/>
      <c r="BFN127" s="516"/>
      <c r="BFO127" s="516"/>
      <c r="BFP127" s="516"/>
      <c r="BFQ127" s="516"/>
      <c r="BFR127" s="516"/>
      <c r="BFS127" s="516"/>
      <c r="BFT127" s="516"/>
      <c r="BFU127" s="516"/>
      <c r="BFV127" s="516"/>
      <c r="BFW127" s="516"/>
      <c r="BFX127" s="516"/>
      <c r="BFY127" s="516"/>
      <c r="BFZ127" s="516"/>
      <c r="BGA127" s="516"/>
      <c r="BGB127" s="516"/>
      <c r="BGC127" s="516"/>
      <c r="BGD127" s="516"/>
      <c r="BGE127" s="516"/>
      <c r="BGF127" s="516"/>
      <c r="BGG127" s="516"/>
      <c r="BGH127" s="516"/>
      <c r="BGI127" s="516"/>
      <c r="BGJ127" s="516"/>
      <c r="BGK127" s="516"/>
      <c r="BGL127" s="516"/>
      <c r="BGM127" s="516"/>
      <c r="BGN127" s="516"/>
      <c r="BGO127" s="516"/>
      <c r="BGP127" s="516"/>
      <c r="BGQ127" s="516"/>
      <c r="BGR127" s="516"/>
      <c r="BGS127" s="516"/>
      <c r="BGT127" s="516"/>
      <c r="BGU127" s="516"/>
      <c r="BGV127" s="516"/>
      <c r="BGW127" s="516"/>
      <c r="BGX127" s="516"/>
      <c r="BGY127" s="516"/>
      <c r="BGZ127" s="516"/>
      <c r="BHA127" s="516"/>
      <c r="BHB127" s="516"/>
      <c r="BHC127" s="516"/>
      <c r="BHD127" s="516"/>
      <c r="BHE127" s="516"/>
      <c r="BHF127" s="516"/>
      <c r="BHG127" s="516"/>
      <c r="BHH127" s="516"/>
      <c r="BHI127" s="516"/>
      <c r="BHJ127" s="516"/>
      <c r="BHK127" s="516"/>
      <c r="BHL127" s="516"/>
      <c r="BHM127" s="516"/>
      <c r="BHN127" s="516"/>
      <c r="BHO127" s="516"/>
      <c r="BHP127" s="516"/>
      <c r="BHQ127" s="516"/>
      <c r="BHR127" s="516"/>
      <c r="BHS127" s="516"/>
      <c r="BHT127" s="516"/>
      <c r="BHU127" s="516"/>
      <c r="BHV127" s="516"/>
      <c r="BHW127" s="516"/>
      <c r="BHX127" s="516"/>
      <c r="BHY127" s="516"/>
      <c r="BHZ127" s="516"/>
      <c r="BIA127" s="516"/>
      <c r="BIB127" s="516"/>
      <c r="BIC127" s="516"/>
      <c r="BID127" s="516"/>
      <c r="BIE127" s="516"/>
      <c r="BIF127" s="516"/>
      <c r="BIG127" s="516"/>
      <c r="BIH127" s="516"/>
      <c r="BII127" s="516"/>
      <c r="BIJ127" s="516"/>
      <c r="BIK127" s="516"/>
      <c r="BIL127" s="516"/>
      <c r="BIM127" s="516"/>
      <c r="BIN127" s="516"/>
      <c r="BIO127" s="516"/>
      <c r="BIP127" s="516"/>
      <c r="BIQ127" s="516"/>
      <c r="BIR127" s="516"/>
      <c r="BIS127" s="516"/>
      <c r="BIT127" s="516"/>
      <c r="BIU127" s="516"/>
      <c r="BIV127" s="516"/>
      <c r="BIW127" s="516"/>
      <c r="BIX127" s="516"/>
      <c r="BIY127" s="516"/>
      <c r="BIZ127" s="516"/>
      <c r="BJA127" s="516"/>
      <c r="BJB127" s="516"/>
      <c r="BJC127" s="516"/>
      <c r="BJD127" s="516"/>
      <c r="BJE127" s="516"/>
      <c r="BJF127" s="516"/>
      <c r="BJG127" s="516"/>
      <c r="BJH127" s="516"/>
      <c r="BJI127" s="516"/>
      <c r="BJJ127" s="516"/>
      <c r="BJK127" s="516"/>
      <c r="BJL127" s="516"/>
      <c r="BJM127" s="516"/>
      <c r="BJN127" s="516"/>
      <c r="BJO127" s="516"/>
      <c r="BJP127" s="516"/>
      <c r="BJQ127" s="516"/>
      <c r="BJR127" s="516"/>
      <c r="BJS127" s="516"/>
      <c r="BJT127" s="516"/>
      <c r="BJU127" s="516"/>
      <c r="BJV127" s="516"/>
      <c r="BJW127" s="516"/>
      <c r="BJX127" s="516"/>
      <c r="BJY127" s="516"/>
      <c r="BJZ127" s="516"/>
      <c r="BKA127" s="516"/>
      <c r="BKB127" s="516"/>
      <c r="BKC127" s="516"/>
      <c r="BKD127" s="516"/>
      <c r="BKE127" s="516"/>
      <c r="BKF127" s="516"/>
      <c r="BKG127" s="516"/>
      <c r="BKH127" s="516"/>
      <c r="BKI127" s="516"/>
      <c r="BKJ127" s="516"/>
      <c r="BKK127" s="516"/>
      <c r="BKL127" s="516"/>
      <c r="BKM127" s="516"/>
      <c r="BKN127" s="516"/>
      <c r="BKO127" s="516"/>
      <c r="BKP127" s="516"/>
      <c r="BKQ127" s="516"/>
      <c r="BKR127" s="516"/>
      <c r="BKS127" s="516"/>
      <c r="BKT127" s="516"/>
      <c r="BKU127" s="516"/>
      <c r="BKV127" s="516"/>
      <c r="BKW127" s="516"/>
      <c r="BKX127" s="516"/>
      <c r="BKY127" s="516"/>
      <c r="BKZ127" s="516"/>
      <c r="BLA127" s="516"/>
      <c r="BLB127" s="516"/>
      <c r="BLC127" s="516"/>
      <c r="BLD127" s="516"/>
      <c r="BLE127" s="516"/>
      <c r="BLF127" s="516"/>
      <c r="BLG127" s="516"/>
      <c r="BLH127" s="516"/>
      <c r="BLI127" s="516"/>
      <c r="BLJ127" s="516"/>
      <c r="BLK127" s="516"/>
      <c r="BLL127" s="516"/>
      <c r="BLM127" s="516"/>
      <c r="BLN127" s="516"/>
      <c r="BLO127" s="516"/>
      <c r="BLP127" s="516"/>
      <c r="BLQ127" s="516"/>
      <c r="BLR127" s="516"/>
      <c r="BLS127" s="516"/>
      <c r="BLT127" s="516"/>
      <c r="BLU127" s="516"/>
      <c r="BLV127" s="516"/>
      <c r="BLW127" s="516"/>
      <c r="BLX127" s="516"/>
      <c r="BLY127" s="516"/>
      <c r="BLZ127" s="516"/>
      <c r="BMA127" s="516"/>
      <c r="BMB127" s="516"/>
      <c r="BMC127" s="516"/>
      <c r="BMD127" s="516"/>
      <c r="BME127" s="516"/>
      <c r="BMF127" s="516"/>
      <c r="BMG127" s="516"/>
      <c r="BMH127" s="516"/>
      <c r="BMI127" s="516"/>
      <c r="BMJ127" s="516"/>
      <c r="BMK127" s="516"/>
      <c r="BML127" s="516"/>
      <c r="BMM127" s="516"/>
      <c r="BMN127" s="516"/>
      <c r="BMO127" s="516"/>
      <c r="BMP127" s="516"/>
      <c r="BMQ127" s="516"/>
      <c r="BMR127" s="516"/>
      <c r="BMS127" s="516"/>
      <c r="BMT127" s="516"/>
      <c r="BMU127" s="516"/>
      <c r="BMV127" s="516"/>
      <c r="BMW127" s="516"/>
      <c r="BMX127" s="516"/>
      <c r="BMY127" s="516"/>
      <c r="BMZ127" s="516"/>
      <c r="BNA127" s="516"/>
      <c r="BNB127" s="516"/>
      <c r="BNC127" s="516"/>
      <c r="BND127" s="516"/>
      <c r="BNE127" s="516"/>
      <c r="BNF127" s="516"/>
      <c r="BNG127" s="516"/>
      <c r="BNH127" s="516"/>
      <c r="BNI127" s="516"/>
      <c r="BNJ127" s="516"/>
      <c r="BNK127" s="516"/>
      <c r="BNL127" s="516"/>
      <c r="BNM127" s="516"/>
      <c r="BNN127" s="516"/>
      <c r="BNO127" s="516"/>
      <c r="BNP127" s="516"/>
      <c r="BNQ127" s="516"/>
      <c r="BNR127" s="516"/>
      <c r="BNS127" s="516"/>
      <c r="BNT127" s="516"/>
      <c r="BNU127" s="516"/>
      <c r="BNV127" s="516"/>
      <c r="BNW127" s="516"/>
      <c r="BNX127" s="516"/>
      <c r="BNY127" s="516"/>
      <c r="BNZ127" s="516"/>
      <c r="BOA127" s="516"/>
      <c r="BOB127" s="516"/>
      <c r="BOC127" s="516"/>
      <c r="BOD127" s="516"/>
      <c r="BOE127" s="516"/>
      <c r="BOF127" s="516"/>
      <c r="BOG127" s="516"/>
      <c r="BOH127" s="516"/>
      <c r="BOI127" s="516"/>
      <c r="BOJ127" s="516"/>
      <c r="BOK127" s="516"/>
      <c r="BOL127" s="516"/>
      <c r="BOM127" s="516"/>
      <c r="BON127" s="516"/>
      <c r="BOO127" s="516"/>
      <c r="BOP127" s="516"/>
      <c r="BOQ127" s="516"/>
      <c r="BOR127" s="516"/>
      <c r="BOS127" s="516"/>
      <c r="BOT127" s="516"/>
      <c r="BOU127" s="516"/>
      <c r="BOV127" s="516"/>
      <c r="BOW127" s="516"/>
      <c r="BOX127" s="516"/>
      <c r="BOY127" s="516"/>
      <c r="BOZ127" s="516"/>
      <c r="BPA127" s="516"/>
      <c r="BPB127" s="516"/>
      <c r="BPC127" s="516"/>
      <c r="BPD127" s="516"/>
      <c r="BPE127" s="516"/>
      <c r="BPF127" s="516"/>
      <c r="BPG127" s="516"/>
      <c r="BPH127" s="516"/>
      <c r="BPI127" s="516"/>
      <c r="BPJ127" s="516"/>
      <c r="BPK127" s="516"/>
      <c r="BPL127" s="516"/>
      <c r="BPM127" s="516"/>
      <c r="BPN127" s="516"/>
      <c r="BPO127" s="516"/>
      <c r="BPP127" s="516"/>
      <c r="BPQ127" s="516"/>
      <c r="BPR127" s="516"/>
      <c r="BPS127" s="516"/>
      <c r="BPT127" s="516"/>
      <c r="BPU127" s="516"/>
      <c r="BPV127" s="516"/>
      <c r="BPW127" s="516"/>
      <c r="BPX127" s="516"/>
      <c r="BPY127" s="516"/>
      <c r="BPZ127" s="516"/>
      <c r="BQA127" s="516"/>
      <c r="BQB127" s="516"/>
      <c r="BQC127" s="516"/>
      <c r="BQD127" s="516"/>
      <c r="BQE127" s="516"/>
      <c r="BQF127" s="516"/>
      <c r="BQG127" s="516"/>
      <c r="BQH127" s="516"/>
      <c r="BQI127" s="516"/>
      <c r="BQJ127" s="516"/>
      <c r="BQK127" s="516"/>
      <c r="BQL127" s="516"/>
      <c r="BQM127" s="516"/>
      <c r="BQN127" s="516"/>
      <c r="BQO127" s="516"/>
      <c r="BQP127" s="516"/>
      <c r="BQQ127" s="516"/>
      <c r="BQR127" s="516"/>
      <c r="BQS127" s="516"/>
      <c r="BQT127" s="516"/>
      <c r="BQU127" s="516"/>
      <c r="BQV127" s="516"/>
      <c r="BQW127" s="516"/>
      <c r="BQX127" s="516"/>
      <c r="BQY127" s="516"/>
      <c r="BQZ127" s="516"/>
      <c r="BRA127" s="516"/>
      <c r="BRB127" s="516"/>
      <c r="BRC127" s="516"/>
      <c r="BRD127" s="516"/>
      <c r="BRE127" s="516"/>
      <c r="BRF127" s="516"/>
      <c r="BRG127" s="516"/>
      <c r="BRH127" s="516"/>
      <c r="BRI127" s="516"/>
      <c r="BRJ127" s="516"/>
      <c r="BRK127" s="516"/>
      <c r="BRL127" s="516"/>
      <c r="BRM127" s="516"/>
      <c r="BRN127" s="516"/>
      <c r="BRO127" s="516"/>
      <c r="BRP127" s="516"/>
      <c r="BRQ127" s="516"/>
      <c r="BRR127" s="516"/>
      <c r="BRS127" s="516"/>
      <c r="BRT127" s="516"/>
      <c r="BRU127" s="516"/>
      <c r="BRV127" s="516"/>
      <c r="BRW127" s="516"/>
      <c r="BRX127" s="516"/>
      <c r="BRY127" s="516"/>
      <c r="BRZ127" s="516"/>
      <c r="BSA127" s="516"/>
      <c r="BSB127" s="516"/>
      <c r="BSC127" s="516"/>
      <c r="BSD127" s="516"/>
      <c r="BSE127" s="516"/>
      <c r="BSF127" s="516"/>
      <c r="BSG127" s="516"/>
      <c r="BSH127" s="516"/>
      <c r="BSI127" s="516"/>
      <c r="BSJ127" s="516"/>
      <c r="BSK127" s="516"/>
      <c r="BSL127" s="516"/>
      <c r="BSM127" s="516"/>
      <c r="BSN127" s="516"/>
      <c r="BSO127" s="516"/>
      <c r="BSP127" s="516"/>
      <c r="BSQ127" s="516"/>
      <c r="BSR127" s="516"/>
      <c r="BSS127" s="516"/>
      <c r="BST127" s="516"/>
      <c r="BSU127" s="516"/>
      <c r="BSV127" s="516"/>
      <c r="BSW127" s="516"/>
      <c r="BSX127" s="516"/>
      <c r="BSY127" s="516"/>
      <c r="BSZ127" s="516"/>
      <c r="BTA127" s="516"/>
      <c r="BTB127" s="516"/>
      <c r="BTC127" s="516"/>
      <c r="BTD127" s="516"/>
      <c r="BTE127" s="516"/>
      <c r="BTF127" s="516"/>
      <c r="BTG127" s="516"/>
      <c r="BTH127" s="516"/>
      <c r="BTI127" s="516"/>
      <c r="BTJ127" s="516"/>
      <c r="BTK127" s="516"/>
      <c r="BTL127" s="516"/>
      <c r="BTM127" s="516"/>
      <c r="BTN127" s="516"/>
      <c r="BTO127" s="516"/>
      <c r="BTP127" s="516"/>
      <c r="BTQ127" s="516"/>
      <c r="BTR127" s="516"/>
      <c r="BTS127" s="516"/>
      <c r="BTT127" s="516"/>
      <c r="BTU127" s="516"/>
      <c r="BTV127" s="516"/>
      <c r="BTW127" s="516"/>
      <c r="BTX127" s="516"/>
      <c r="BTY127" s="516"/>
      <c r="BTZ127" s="516"/>
      <c r="BUA127" s="516"/>
      <c r="BUB127" s="516"/>
      <c r="BUC127" s="516"/>
      <c r="BUD127" s="516"/>
      <c r="BUE127" s="516"/>
      <c r="BUF127" s="516"/>
      <c r="BUG127" s="516"/>
      <c r="BUH127" s="516"/>
      <c r="BUI127" s="516"/>
      <c r="BUJ127" s="516"/>
      <c r="BUK127" s="516"/>
      <c r="BUL127" s="516"/>
      <c r="BUM127" s="516"/>
      <c r="BUN127" s="516"/>
      <c r="BUO127" s="516"/>
      <c r="BUP127" s="516"/>
      <c r="BUQ127" s="516"/>
      <c r="BUR127" s="516"/>
      <c r="BUS127" s="516"/>
      <c r="BUT127" s="516"/>
      <c r="BUU127" s="516"/>
      <c r="BUV127" s="516"/>
      <c r="BUW127" s="516"/>
      <c r="BUX127" s="516"/>
      <c r="BUY127" s="516"/>
      <c r="BUZ127" s="516"/>
      <c r="BVA127" s="516"/>
      <c r="BVB127" s="516"/>
      <c r="BVC127" s="516"/>
      <c r="BVD127" s="516"/>
      <c r="BVE127" s="516"/>
      <c r="BVF127" s="516"/>
      <c r="BVG127" s="516"/>
      <c r="BVH127" s="516"/>
      <c r="BVI127" s="516"/>
      <c r="BVJ127" s="516"/>
      <c r="BVK127" s="516"/>
      <c r="BVL127" s="516"/>
      <c r="BVM127" s="516"/>
      <c r="BVN127" s="516"/>
      <c r="BVO127" s="516"/>
      <c r="BVP127" s="516"/>
      <c r="BVQ127" s="516"/>
      <c r="BVR127" s="516"/>
      <c r="BVS127" s="516"/>
      <c r="BVT127" s="516"/>
      <c r="BVU127" s="516"/>
      <c r="BVV127" s="516"/>
      <c r="BVW127" s="516"/>
      <c r="BVX127" s="516"/>
      <c r="BVY127" s="516"/>
      <c r="BVZ127" s="516"/>
      <c r="BWA127" s="516"/>
      <c r="BWB127" s="516"/>
      <c r="BWC127" s="516"/>
      <c r="BWD127" s="516"/>
      <c r="BWE127" s="516"/>
      <c r="BWF127" s="516"/>
      <c r="BWG127" s="516"/>
      <c r="BWH127" s="516"/>
      <c r="BWI127" s="516"/>
      <c r="BWJ127" s="516"/>
      <c r="BWK127" s="516"/>
      <c r="BWL127" s="516"/>
      <c r="BWM127" s="516"/>
      <c r="BWN127" s="516"/>
      <c r="BWO127" s="516"/>
      <c r="BWP127" s="516"/>
      <c r="BWQ127" s="516"/>
      <c r="BWR127" s="516"/>
      <c r="BWS127" s="516"/>
      <c r="BWT127" s="516"/>
      <c r="BWU127" s="516"/>
      <c r="BWV127" s="516"/>
      <c r="BWW127" s="516"/>
      <c r="BWX127" s="516"/>
      <c r="BWY127" s="516"/>
      <c r="BWZ127" s="516"/>
      <c r="BXA127" s="516"/>
      <c r="BXB127" s="516"/>
      <c r="BXC127" s="516"/>
      <c r="BXD127" s="516"/>
      <c r="BXE127" s="516"/>
      <c r="BXF127" s="516"/>
      <c r="BXG127" s="516"/>
      <c r="BXH127" s="516"/>
      <c r="BXI127" s="516"/>
      <c r="BXJ127" s="516"/>
      <c r="BXK127" s="516"/>
      <c r="BXL127" s="516"/>
      <c r="BXM127" s="516"/>
      <c r="BXN127" s="516"/>
      <c r="BXO127" s="516"/>
      <c r="BXP127" s="516"/>
      <c r="BXQ127" s="516"/>
      <c r="BXR127" s="516"/>
      <c r="BXS127" s="516"/>
      <c r="BXT127" s="516"/>
      <c r="BXU127" s="516"/>
      <c r="BXV127" s="516"/>
      <c r="BXW127" s="516"/>
      <c r="BXX127" s="516"/>
      <c r="BXY127" s="516"/>
      <c r="BXZ127" s="516"/>
      <c r="BYA127" s="516"/>
      <c r="BYB127" s="516"/>
      <c r="BYC127" s="516"/>
      <c r="BYD127" s="516"/>
      <c r="BYE127" s="516"/>
      <c r="BYF127" s="516"/>
      <c r="BYG127" s="516"/>
      <c r="BYH127" s="516"/>
      <c r="BYI127" s="516"/>
      <c r="BYJ127" s="516"/>
      <c r="BYK127" s="516"/>
      <c r="BYL127" s="516"/>
      <c r="BYM127" s="516"/>
      <c r="BYN127" s="516"/>
      <c r="BYO127" s="516"/>
      <c r="BYP127" s="516"/>
      <c r="BYQ127" s="516"/>
      <c r="BYR127" s="516"/>
      <c r="BYS127" s="516"/>
      <c r="BYT127" s="516"/>
      <c r="BYU127" s="516"/>
      <c r="BYV127" s="516"/>
      <c r="BYW127" s="516"/>
      <c r="BYX127" s="516"/>
      <c r="BYY127" s="516"/>
      <c r="BYZ127" s="516"/>
      <c r="BZA127" s="516"/>
      <c r="BZB127" s="516"/>
      <c r="BZC127" s="516"/>
      <c r="BZD127" s="516"/>
      <c r="BZE127" s="516"/>
      <c r="BZF127" s="516"/>
      <c r="BZG127" s="516"/>
      <c r="BZH127" s="516"/>
      <c r="BZI127" s="516"/>
      <c r="BZJ127" s="516"/>
      <c r="BZK127" s="516"/>
      <c r="BZL127" s="516"/>
      <c r="BZM127" s="516"/>
      <c r="BZN127" s="516"/>
      <c r="BZO127" s="516"/>
      <c r="BZP127" s="516"/>
      <c r="BZQ127" s="516"/>
      <c r="BZR127" s="516"/>
      <c r="BZS127" s="516"/>
      <c r="BZT127" s="516"/>
      <c r="BZU127" s="516"/>
      <c r="BZV127" s="516"/>
      <c r="BZW127" s="516"/>
      <c r="BZX127" s="516"/>
      <c r="BZY127" s="516"/>
      <c r="BZZ127" s="516"/>
      <c r="CAA127" s="516"/>
      <c r="CAB127" s="516"/>
      <c r="CAC127" s="516"/>
      <c r="CAD127" s="516"/>
      <c r="CAE127" s="516"/>
      <c r="CAF127" s="516"/>
      <c r="CAG127" s="516"/>
      <c r="CAH127" s="516"/>
      <c r="CAI127" s="516"/>
      <c r="CAJ127" s="516"/>
      <c r="CAK127" s="516"/>
      <c r="CAL127" s="516"/>
      <c r="CAM127" s="516"/>
      <c r="CAN127" s="516"/>
      <c r="CAO127" s="516"/>
      <c r="CAP127" s="516"/>
      <c r="CAQ127" s="516"/>
      <c r="CAR127" s="516"/>
      <c r="CAS127" s="516"/>
      <c r="CAT127" s="516"/>
      <c r="CAU127" s="516"/>
      <c r="CAV127" s="516"/>
      <c r="CAW127" s="516"/>
      <c r="CAX127" s="516"/>
      <c r="CAY127" s="516"/>
      <c r="CAZ127" s="516"/>
      <c r="CBA127" s="516"/>
      <c r="CBB127" s="516"/>
      <c r="CBC127" s="516"/>
      <c r="CBD127" s="516"/>
      <c r="CBE127" s="516"/>
      <c r="CBF127" s="516"/>
      <c r="CBG127" s="516"/>
      <c r="CBH127" s="516"/>
      <c r="CBI127" s="516"/>
      <c r="CBJ127" s="516"/>
      <c r="CBK127" s="516"/>
      <c r="CBL127" s="516"/>
      <c r="CBM127" s="516"/>
      <c r="CBN127" s="516"/>
      <c r="CBO127" s="516"/>
      <c r="CBP127" s="516"/>
      <c r="CBQ127" s="516"/>
      <c r="CBR127" s="516"/>
      <c r="CBS127" s="516"/>
      <c r="CBT127" s="516"/>
      <c r="CBU127" s="516"/>
      <c r="CBV127" s="516"/>
      <c r="CBW127" s="516"/>
      <c r="CBX127" s="516"/>
      <c r="CBY127" s="516"/>
      <c r="CBZ127" s="516"/>
      <c r="CCA127" s="516"/>
      <c r="CCB127" s="516"/>
      <c r="CCC127" s="516"/>
      <c r="CCD127" s="516"/>
      <c r="CCE127" s="516"/>
      <c r="CCF127" s="516"/>
      <c r="CCG127" s="516"/>
      <c r="CCH127" s="516"/>
      <c r="CCI127" s="516"/>
      <c r="CCJ127" s="516"/>
      <c r="CCK127" s="516"/>
      <c r="CCL127" s="516"/>
      <c r="CCM127" s="516"/>
      <c r="CCN127" s="516"/>
      <c r="CCO127" s="516"/>
      <c r="CCP127" s="516"/>
      <c r="CCQ127" s="516"/>
      <c r="CCR127" s="516"/>
      <c r="CCS127" s="516"/>
      <c r="CCT127" s="516"/>
      <c r="CCU127" s="516"/>
      <c r="CCV127" s="516"/>
      <c r="CCW127" s="516"/>
      <c r="CCX127" s="516"/>
      <c r="CCY127" s="516"/>
      <c r="CCZ127" s="516"/>
      <c r="CDA127" s="516"/>
      <c r="CDB127" s="516"/>
      <c r="CDC127" s="516"/>
      <c r="CDD127" s="516"/>
      <c r="CDE127" s="516"/>
      <c r="CDF127" s="516"/>
      <c r="CDG127" s="516"/>
      <c r="CDH127" s="516"/>
      <c r="CDI127" s="516"/>
      <c r="CDJ127" s="516"/>
      <c r="CDK127" s="516"/>
      <c r="CDL127" s="516"/>
      <c r="CDM127" s="516"/>
      <c r="CDN127" s="516"/>
      <c r="CDO127" s="516"/>
      <c r="CDP127" s="516"/>
      <c r="CDQ127" s="516"/>
      <c r="CDR127" s="516"/>
      <c r="CDS127" s="516"/>
      <c r="CDT127" s="516"/>
      <c r="CDU127" s="516"/>
      <c r="CDV127" s="516"/>
      <c r="CDW127" s="516"/>
      <c r="CDX127" s="516"/>
      <c r="CDY127" s="516"/>
      <c r="CDZ127" s="516"/>
      <c r="CEA127" s="516"/>
      <c r="CEB127" s="516"/>
      <c r="CEC127" s="516"/>
      <c r="CED127" s="516"/>
      <c r="CEE127" s="516"/>
      <c r="CEF127" s="516"/>
      <c r="CEG127" s="516"/>
      <c r="CEH127" s="516"/>
      <c r="CEI127" s="516"/>
      <c r="CEJ127" s="516"/>
      <c r="CEK127" s="516"/>
      <c r="CEL127" s="516"/>
      <c r="CEM127" s="516"/>
      <c r="CEN127" s="516"/>
      <c r="CEO127" s="516"/>
      <c r="CEP127" s="516"/>
      <c r="CEQ127" s="516"/>
      <c r="CER127" s="516"/>
      <c r="CES127" s="516"/>
      <c r="CET127" s="516"/>
      <c r="CEU127" s="516"/>
      <c r="CEV127" s="516"/>
      <c r="CEW127" s="516"/>
      <c r="CEX127" s="516"/>
      <c r="CEY127" s="516"/>
      <c r="CEZ127" s="516"/>
      <c r="CFA127" s="516"/>
      <c r="CFB127" s="516"/>
      <c r="CFC127" s="516"/>
      <c r="CFD127" s="516"/>
      <c r="CFE127" s="516"/>
      <c r="CFF127" s="516"/>
      <c r="CFG127" s="516"/>
      <c r="CFH127" s="516"/>
      <c r="CFI127" s="516"/>
      <c r="CFJ127" s="516"/>
      <c r="CFK127" s="516"/>
      <c r="CFL127" s="516"/>
      <c r="CFM127" s="516"/>
      <c r="CFN127" s="516"/>
      <c r="CFO127" s="516"/>
      <c r="CFP127" s="516"/>
      <c r="CFQ127" s="516"/>
      <c r="CFR127" s="516"/>
      <c r="CFS127" s="516"/>
      <c r="CFT127" s="516"/>
      <c r="CFU127" s="516"/>
      <c r="CFV127" s="516"/>
      <c r="CFW127" s="516"/>
      <c r="CFX127" s="516"/>
      <c r="CFY127" s="516"/>
      <c r="CFZ127" s="516"/>
      <c r="CGA127" s="516"/>
      <c r="CGB127" s="516"/>
      <c r="CGC127" s="516"/>
      <c r="CGD127" s="516"/>
      <c r="CGE127" s="516"/>
      <c r="CGF127" s="516"/>
      <c r="CGG127" s="516"/>
      <c r="CGH127" s="516"/>
      <c r="CGI127" s="516"/>
      <c r="CGJ127" s="516"/>
      <c r="CGK127" s="516"/>
      <c r="CGL127" s="516"/>
      <c r="CGM127" s="516"/>
      <c r="CGN127" s="516"/>
      <c r="CGO127" s="516"/>
      <c r="CGP127" s="516"/>
      <c r="CGQ127" s="516"/>
      <c r="CGR127" s="516"/>
      <c r="CGS127" s="516"/>
      <c r="CGT127" s="516"/>
      <c r="CGU127" s="516"/>
      <c r="CGV127" s="516"/>
      <c r="CGW127" s="516"/>
      <c r="CGX127" s="516"/>
      <c r="CGY127" s="516"/>
      <c r="CGZ127" s="516"/>
      <c r="CHA127" s="516"/>
      <c r="CHB127" s="516"/>
      <c r="CHC127" s="516"/>
      <c r="CHD127" s="516"/>
      <c r="CHE127" s="516"/>
      <c r="CHF127" s="516"/>
      <c r="CHG127" s="516"/>
      <c r="CHH127" s="516"/>
      <c r="CHI127" s="516"/>
      <c r="CHJ127" s="516"/>
      <c r="CHK127" s="516"/>
      <c r="CHL127" s="516"/>
      <c r="CHM127" s="516"/>
      <c r="CHN127" s="516"/>
      <c r="CHO127" s="516"/>
      <c r="CHP127" s="516"/>
      <c r="CHQ127" s="516"/>
      <c r="CHR127" s="516"/>
      <c r="CHS127" s="516"/>
      <c r="CHT127" s="516"/>
      <c r="CHU127" s="516"/>
      <c r="CHV127" s="516"/>
      <c r="CHW127" s="516"/>
      <c r="CHX127" s="516"/>
      <c r="CHY127" s="516"/>
      <c r="CHZ127" s="516"/>
      <c r="CIA127" s="516"/>
      <c r="CIB127" s="516"/>
      <c r="CIC127" s="516"/>
      <c r="CID127" s="516"/>
      <c r="CIE127" s="516"/>
      <c r="CIF127" s="516"/>
      <c r="CIG127" s="516"/>
      <c r="CIH127" s="516"/>
      <c r="CII127" s="516"/>
      <c r="CIJ127" s="516"/>
      <c r="CIK127" s="516"/>
      <c r="CIL127" s="516"/>
      <c r="CIM127" s="516"/>
      <c r="CIN127" s="516"/>
      <c r="CIO127" s="516"/>
      <c r="CIP127" s="516"/>
      <c r="CIQ127" s="516"/>
      <c r="CIR127" s="516"/>
      <c r="CIS127" s="516"/>
      <c r="CIT127" s="516"/>
      <c r="CIU127" s="516"/>
      <c r="CIV127" s="516"/>
      <c r="CIW127" s="516"/>
      <c r="CIX127" s="516"/>
      <c r="CIY127" s="516"/>
      <c r="CIZ127" s="516"/>
      <c r="CJA127" s="516"/>
      <c r="CJB127" s="516"/>
      <c r="CJC127" s="516"/>
      <c r="CJD127" s="516"/>
      <c r="CJE127" s="516"/>
      <c r="CJF127" s="516"/>
      <c r="CJG127" s="516"/>
      <c r="CJH127" s="516"/>
      <c r="CJI127" s="516"/>
      <c r="CJJ127" s="516"/>
      <c r="CJK127" s="516"/>
      <c r="CJL127" s="516"/>
      <c r="CJM127" s="516"/>
      <c r="CJN127" s="516"/>
      <c r="CJO127" s="516"/>
      <c r="CJP127" s="516"/>
      <c r="CJQ127" s="516"/>
      <c r="CJR127" s="516"/>
      <c r="CJS127" s="516"/>
      <c r="CJT127" s="516"/>
      <c r="CJU127" s="516"/>
      <c r="CJV127" s="516"/>
      <c r="CJW127" s="516"/>
      <c r="CJX127" s="516"/>
      <c r="CJY127" s="516"/>
      <c r="CJZ127" s="516"/>
      <c r="CKA127" s="516"/>
      <c r="CKB127" s="516"/>
      <c r="CKC127" s="516"/>
      <c r="CKD127" s="516"/>
      <c r="CKE127" s="516"/>
      <c r="CKF127" s="516"/>
      <c r="CKG127" s="516"/>
      <c r="CKH127" s="516"/>
      <c r="CKI127" s="516"/>
      <c r="CKJ127" s="516"/>
      <c r="CKK127" s="516"/>
      <c r="CKL127" s="516"/>
      <c r="CKM127" s="516"/>
      <c r="CKN127" s="516"/>
      <c r="CKO127" s="516"/>
      <c r="CKP127" s="516"/>
      <c r="CKQ127" s="516"/>
      <c r="CKR127" s="516"/>
      <c r="CKS127" s="516"/>
      <c r="CKT127" s="516"/>
      <c r="CKU127" s="516"/>
      <c r="CKV127" s="516"/>
      <c r="CKW127" s="516"/>
      <c r="CKX127" s="516"/>
      <c r="CKY127" s="516"/>
      <c r="CKZ127" s="516"/>
      <c r="CLA127" s="516"/>
      <c r="CLB127" s="516"/>
      <c r="CLC127" s="516"/>
      <c r="CLD127" s="516"/>
      <c r="CLE127" s="516"/>
      <c r="CLF127" s="516"/>
      <c r="CLG127" s="516"/>
      <c r="CLH127" s="516"/>
      <c r="CLI127" s="516"/>
      <c r="CLJ127" s="516"/>
      <c r="CLK127" s="516"/>
      <c r="CLL127" s="516"/>
      <c r="CLM127" s="516"/>
      <c r="CLN127" s="516"/>
      <c r="CLO127" s="516"/>
      <c r="CLP127" s="516"/>
      <c r="CLQ127" s="516"/>
      <c r="CLR127" s="516"/>
      <c r="CLS127" s="516"/>
      <c r="CLT127" s="516"/>
      <c r="CLU127" s="516"/>
      <c r="CLV127" s="516"/>
      <c r="CLW127" s="516"/>
      <c r="CLX127" s="516"/>
      <c r="CLY127" s="516"/>
      <c r="CLZ127" s="516"/>
      <c r="CMA127" s="516"/>
      <c r="CMB127" s="516"/>
      <c r="CMC127" s="516"/>
      <c r="CMD127" s="516"/>
      <c r="CME127" s="516"/>
      <c r="CMF127" s="516"/>
      <c r="CMG127" s="516"/>
      <c r="CMH127" s="516"/>
      <c r="CMI127" s="516"/>
      <c r="CMJ127" s="516"/>
      <c r="CMK127" s="516"/>
      <c r="CML127" s="516"/>
      <c r="CMM127" s="516"/>
      <c r="CMN127" s="516"/>
      <c r="CMO127" s="516"/>
      <c r="CMP127" s="516"/>
      <c r="CMQ127" s="516"/>
      <c r="CMR127" s="516"/>
      <c r="CMS127" s="516"/>
      <c r="CMT127" s="516"/>
      <c r="CMU127" s="516"/>
      <c r="CMV127" s="516"/>
      <c r="CMW127" s="516"/>
      <c r="CMX127" s="516"/>
      <c r="CMY127" s="516"/>
      <c r="CMZ127" s="516"/>
      <c r="CNA127" s="516"/>
      <c r="CNB127" s="516"/>
      <c r="CNC127" s="516"/>
      <c r="CND127" s="516"/>
      <c r="CNE127" s="516"/>
      <c r="CNF127" s="516"/>
      <c r="CNG127" s="516"/>
      <c r="CNH127" s="516"/>
      <c r="CNI127" s="516"/>
      <c r="CNJ127" s="516"/>
      <c r="CNK127" s="516"/>
      <c r="CNL127" s="516"/>
      <c r="CNM127" s="516"/>
      <c r="CNN127" s="516"/>
      <c r="CNO127" s="516"/>
      <c r="CNP127" s="516"/>
      <c r="CNQ127" s="516"/>
      <c r="CNR127" s="516"/>
      <c r="CNS127" s="516"/>
      <c r="CNT127" s="516"/>
      <c r="CNU127" s="516"/>
      <c r="CNV127" s="516"/>
      <c r="CNW127" s="516"/>
      <c r="CNX127" s="516"/>
      <c r="CNY127" s="516"/>
      <c r="CNZ127" s="516"/>
      <c r="COA127" s="516"/>
      <c r="COB127" s="516"/>
      <c r="COC127" s="516"/>
      <c r="COD127" s="516"/>
      <c r="COE127" s="516"/>
      <c r="COF127" s="516"/>
      <c r="COG127" s="516"/>
      <c r="COH127" s="516"/>
      <c r="COI127" s="516"/>
      <c r="COJ127" s="516"/>
      <c r="COK127" s="516"/>
      <c r="COL127" s="516"/>
      <c r="COM127" s="516"/>
      <c r="CON127" s="516"/>
      <c r="COO127" s="516"/>
      <c r="COP127" s="516"/>
      <c r="COQ127" s="516"/>
      <c r="COR127" s="516"/>
      <c r="COS127" s="516"/>
      <c r="COT127" s="516"/>
      <c r="COU127" s="516"/>
      <c r="COV127" s="516"/>
      <c r="COW127" s="516"/>
      <c r="COX127" s="516"/>
      <c r="COY127" s="516"/>
      <c r="COZ127" s="516"/>
      <c r="CPA127" s="516"/>
      <c r="CPB127" s="516"/>
      <c r="CPC127" s="516"/>
      <c r="CPD127" s="516"/>
      <c r="CPE127" s="516"/>
      <c r="CPF127" s="516"/>
      <c r="CPG127" s="516"/>
      <c r="CPH127" s="516"/>
      <c r="CPI127" s="516"/>
      <c r="CPJ127" s="516"/>
      <c r="CPK127" s="516"/>
      <c r="CPL127" s="516"/>
      <c r="CPM127" s="516"/>
      <c r="CPN127" s="516"/>
      <c r="CPO127" s="516"/>
      <c r="CPP127" s="516"/>
      <c r="CPQ127" s="516"/>
      <c r="CPR127" s="516"/>
      <c r="CPS127" s="516"/>
      <c r="CPT127" s="516"/>
      <c r="CPU127" s="516"/>
      <c r="CPV127" s="516"/>
      <c r="CPW127" s="516"/>
      <c r="CPX127" s="516"/>
      <c r="CPY127" s="516"/>
      <c r="CPZ127" s="516"/>
      <c r="CQA127" s="516"/>
      <c r="CQB127" s="516"/>
      <c r="CQC127" s="516"/>
      <c r="CQD127" s="516"/>
      <c r="CQE127" s="516"/>
      <c r="CQF127" s="516"/>
      <c r="CQG127" s="516"/>
      <c r="CQH127" s="516"/>
      <c r="CQI127" s="516"/>
      <c r="CQJ127" s="516"/>
      <c r="CQK127" s="516"/>
      <c r="CQL127" s="516"/>
      <c r="CQM127" s="516"/>
      <c r="CQN127" s="516"/>
      <c r="CQO127" s="516"/>
      <c r="CQP127" s="516"/>
      <c r="CQQ127" s="516"/>
      <c r="CQR127" s="516"/>
      <c r="CQS127" s="516"/>
      <c r="CQT127" s="516"/>
      <c r="CQU127" s="516"/>
      <c r="CQV127" s="516"/>
      <c r="CQW127" s="516"/>
      <c r="CQX127" s="516"/>
      <c r="CQY127" s="516"/>
      <c r="CQZ127" s="516"/>
      <c r="CRA127" s="516"/>
      <c r="CRB127" s="516"/>
      <c r="CRC127" s="516"/>
      <c r="CRD127" s="516"/>
      <c r="CRE127" s="516"/>
      <c r="CRF127" s="516"/>
      <c r="CRG127" s="516"/>
      <c r="CRH127" s="516"/>
      <c r="CRI127" s="516"/>
      <c r="CRJ127" s="516"/>
      <c r="CRK127" s="516"/>
      <c r="CRL127" s="516"/>
      <c r="CRM127" s="516"/>
      <c r="CRN127" s="516"/>
      <c r="CRO127" s="516"/>
      <c r="CRP127" s="516"/>
      <c r="CRQ127" s="516"/>
      <c r="CRR127" s="516"/>
      <c r="CRS127" s="516"/>
      <c r="CRT127" s="516"/>
      <c r="CRU127" s="516"/>
      <c r="CRV127" s="516"/>
      <c r="CRW127" s="516"/>
      <c r="CRX127" s="516"/>
      <c r="CRY127" s="516"/>
      <c r="CRZ127" s="516"/>
      <c r="CSA127" s="516"/>
      <c r="CSB127" s="516"/>
      <c r="CSC127" s="516"/>
      <c r="CSD127" s="516"/>
      <c r="CSE127" s="516"/>
      <c r="CSF127" s="516"/>
      <c r="CSG127" s="516"/>
      <c r="CSH127" s="516"/>
      <c r="CSI127" s="516"/>
      <c r="CSJ127" s="516"/>
      <c r="CSK127" s="516"/>
      <c r="CSL127" s="516"/>
      <c r="CSM127" s="516"/>
      <c r="CSN127" s="516"/>
      <c r="CSO127" s="516"/>
      <c r="CSP127" s="516"/>
      <c r="CSQ127" s="516"/>
      <c r="CSR127" s="516"/>
      <c r="CSS127" s="516"/>
      <c r="CST127" s="516"/>
      <c r="CSU127" s="516"/>
      <c r="CSV127" s="516"/>
      <c r="CSW127" s="516"/>
      <c r="CSX127" s="516"/>
      <c r="CSY127" s="516"/>
      <c r="CSZ127" s="516"/>
      <c r="CTA127" s="516"/>
      <c r="CTB127" s="516"/>
      <c r="CTC127" s="516"/>
      <c r="CTD127" s="516"/>
      <c r="CTE127" s="516"/>
      <c r="CTF127" s="516"/>
      <c r="CTG127" s="516"/>
      <c r="CTH127" s="516"/>
      <c r="CTI127" s="516"/>
      <c r="CTJ127" s="516"/>
      <c r="CTK127" s="516"/>
      <c r="CTL127" s="516"/>
      <c r="CTM127" s="516"/>
      <c r="CTN127" s="516"/>
      <c r="CTO127" s="516"/>
      <c r="CTP127" s="516"/>
      <c r="CTQ127" s="516"/>
      <c r="CTR127" s="516"/>
      <c r="CTS127" s="516"/>
      <c r="CTT127" s="516"/>
      <c r="CTU127" s="516"/>
      <c r="CTV127" s="516"/>
      <c r="CTW127" s="516"/>
      <c r="CTX127" s="516"/>
      <c r="CTY127" s="516"/>
      <c r="CTZ127" s="516"/>
      <c r="CUA127" s="516"/>
      <c r="CUB127" s="516"/>
      <c r="CUC127" s="516"/>
      <c r="CUD127" s="516"/>
      <c r="CUE127" s="516"/>
      <c r="CUF127" s="516"/>
      <c r="CUG127" s="516"/>
      <c r="CUH127" s="516"/>
      <c r="CUI127" s="516"/>
      <c r="CUJ127" s="516"/>
      <c r="CUK127" s="516"/>
      <c r="CUL127" s="516"/>
      <c r="CUM127" s="516"/>
      <c r="CUN127" s="516"/>
      <c r="CUO127" s="516"/>
      <c r="CUP127" s="516"/>
      <c r="CUQ127" s="516"/>
      <c r="CUR127" s="516"/>
      <c r="CUS127" s="516"/>
      <c r="CUT127" s="516"/>
      <c r="CUU127" s="516"/>
      <c r="CUV127" s="516"/>
      <c r="CUW127" s="516"/>
      <c r="CUX127" s="516"/>
      <c r="CUY127" s="516"/>
      <c r="CUZ127" s="516"/>
      <c r="CVA127" s="516"/>
      <c r="CVB127" s="516"/>
      <c r="CVC127" s="516"/>
      <c r="CVD127" s="516"/>
      <c r="CVE127" s="516"/>
      <c r="CVF127" s="516"/>
      <c r="CVG127" s="516"/>
      <c r="CVH127" s="516"/>
      <c r="CVI127" s="516"/>
      <c r="CVJ127" s="516"/>
      <c r="CVK127" s="516"/>
      <c r="CVL127" s="516"/>
      <c r="CVM127" s="516"/>
      <c r="CVN127" s="516"/>
      <c r="CVO127" s="516"/>
      <c r="CVP127" s="516"/>
      <c r="CVQ127" s="516"/>
      <c r="CVR127" s="516"/>
      <c r="CVS127" s="516"/>
      <c r="CVT127" s="516"/>
      <c r="CVU127" s="516"/>
      <c r="CVV127" s="516"/>
      <c r="CVW127" s="516"/>
      <c r="CVX127" s="516"/>
      <c r="CVY127" s="516"/>
      <c r="CVZ127" s="516"/>
      <c r="CWA127" s="516"/>
      <c r="CWB127" s="516"/>
      <c r="CWC127" s="516"/>
      <c r="CWD127" s="516"/>
      <c r="CWE127" s="516"/>
      <c r="CWF127" s="516"/>
      <c r="CWG127" s="516"/>
      <c r="CWH127" s="516"/>
      <c r="CWI127" s="516"/>
      <c r="CWJ127" s="516"/>
      <c r="CWK127" s="516"/>
      <c r="CWL127" s="516"/>
      <c r="CWM127" s="516"/>
      <c r="CWN127" s="516"/>
      <c r="CWO127" s="516"/>
      <c r="CWP127" s="516"/>
      <c r="CWQ127" s="516"/>
      <c r="CWR127" s="516"/>
      <c r="CWS127" s="516"/>
      <c r="CWT127" s="516"/>
      <c r="CWU127" s="516"/>
      <c r="CWV127" s="516"/>
      <c r="CWW127" s="516"/>
      <c r="CWX127" s="516"/>
      <c r="CWY127" s="516"/>
      <c r="CWZ127" s="516"/>
      <c r="CXA127" s="516"/>
      <c r="CXB127" s="516"/>
      <c r="CXC127" s="516"/>
      <c r="CXD127" s="516"/>
      <c r="CXE127" s="516"/>
      <c r="CXF127" s="516"/>
      <c r="CXG127" s="516"/>
      <c r="CXH127" s="516"/>
      <c r="CXI127" s="516"/>
      <c r="CXJ127" s="516"/>
      <c r="CXK127" s="516"/>
      <c r="CXL127" s="516"/>
      <c r="CXM127" s="516"/>
      <c r="CXN127" s="516"/>
      <c r="CXO127" s="516"/>
      <c r="CXP127" s="516"/>
      <c r="CXQ127" s="516"/>
      <c r="CXR127" s="516"/>
      <c r="CXS127" s="516"/>
      <c r="CXT127" s="516"/>
      <c r="CXU127" s="516"/>
      <c r="CXV127" s="516"/>
      <c r="CXW127" s="516"/>
      <c r="CXX127" s="516"/>
      <c r="CXY127" s="516"/>
      <c r="CXZ127" s="516"/>
      <c r="CYA127" s="516"/>
      <c r="CYB127" s="516"/>
      <c r="CYC127" s="516"/>
      <c r="CYD127" s="516"/>
      <c r="CYE127" s="516"/>
      <c r="CYF127" s="516"/>
      <c r="CYG127" s="516"/>
      <c r="CYH127" s="516"/>
      <c r="CYI127" s="516"/>
      <c r="CYJ127" s="516"/>
      <c r="CYK127" s="516"/>
      <c r="CYL127" s="516"/>
      <c r="CYM127" s="516"/>
      <c r="CYN127" s="516"/>
      <c r="CYO127" s="516"/>
      <c r="CYP127" s="516"/>
      <c r="CYQ127" s="516"/>
      <c r="CYR127" s="516"/>
      <c r="CYS127" s="516"/>
      <c r="CYT127" s="516"/>
      <c r="CYU127" s="516"/>
      <c r="CYV127" s="516"/>
      <c r="CYW127" s="516"/>
      <c r="CYX127" s="516"/>
      <c r="CYY127" s="516"/>
      <c r="CYZ127" s="516"/>
      <c r="CZA127" s="516"/>
      <c r="CZB127" s="516"/>
      <c r="CZC127" s="516"/>
      <c r="CZD127" s="516"/>
      <c r="CZE127" s="516"/>
      <c r="CZF127" s="516"/>
      <c r="CZG127" s="516"/>
      <c r="CZH127" s="516"/>
      <c r="CZI127" s="516"/>
      <c r="CZJ127" s="516"/>
      <c r="CZK127" s="516"/>
      <c r="CZL127" s="516"/>
      <c r="CZM127" s="516"/>
      <c r="CZN127" s="516"/>
      <c r="CZO127" s="516"/>
      <c r="CZP127" s="516"/>
      <c r="CZQ127" s="516"/>
      <c r="CZR127" s="516"/>
      <c r="CZS127" s="516"/>
      <c r="CZT127" s="516"/>
      <c r="CZU127" s="516"/>
      <c r="CZV127" s="516"/>
      <c r="CZW127" s="516"/>
      <c r="CZX127" s="516"/>
      <c r="CZY127" s="516"/>
      <c r="CZZ127" s="516"/>
      <c r="DAA127" s="516"/>
      <c r="DAB127" s="516"/>
      <c r="DAC127" s="516"/>
      <c r="DAD127" s="516"/>
      <c r="DAE127" s="516"/>
      <c r="DAF127" s="516"/>
      <c r="DAG127" s="516"/>
      <c r="DAH127" s="516"/>
      <c r="DAI127" s="516"/>
      <c r="DAJ127" s="516"/>
      <c r="DAK127" s="516"/>
      <c r="DAL127" s="516"/>
      <c r="DAM127" s="516"/>
      <c r="DAN127" s="516"/>
      <c r="DAO127" s="516"/>
      <c r="DAP127" s="516"/>
      <c r="DAQ127" s="516"/>
      <c r="DAR127" s="516"/>
      <c r="DAS127" s="516"/>
      <c r="DAT127" s="516"/>
      <c r="DAU127" s="516"/>
      <c r="DAV127" s="516"/>
      <c r="DAW127" s="516"/>
      <c r="DAX127" s="516"/>
      <c r="DAY127" s="516"/>
      <c r="DAZ127" s="516"/>
      <c r="DBA127" s="516"/>
      <c r="DBB127" s="516"/>
      <c r="DBC127" s="516"/>
      <c r="DBD127" s="516"/>
      <c r="DBE127" s="516"/>
      <c r="DBF127" s="516"/>
      <c r="DBG127" s="516"/>
      <c r="DBH127" s="516"/>
      <c r="DBI127" s="516"/>
      <c r="DBJ127" s="516"/>
      <c r="DBK127" s="516"/>
      <c r="DBL127" s="516"/>
      <c r="DBM127" s="516"/>
      <c r="DBN127" s="516"/>
      <c r="DBO127" s="516"/>
      <c r="DBP127" s="516"/>
      <c r="DBQ127" s="516"/>
      <c r="DBR127" s="516"/>
      <c r="DBS127" s="516"/>
      <c r="DBT127" s="516"/>
      <c r="DBU127" s="516"/>
      <c r="DBV127" s="516"/>
      <c r="DBW127" s="516"/>
      <c r="DBX127" s="516"/>
      <c r="DBY127" s="516"/>
      <c r="DBZ127" s="516"/>
      <c r="DCA127" s="516"/>
      <c r="DCB127" s="516"/>
      <c r="DCC127" s="516"/>
      <c r="DCD127" s="516"/>
      <c r="DCE127" s="516"/>
      <c r="DCF127" s="516"/>
      <c r="DCG127" s="516"/>
      <c r="DCH127" s="516"/>
      <c r="DCI127" s="516"/>
      <c r="DCJ127" s="516"/>
      <c r="DCK127" s="516"/>
      <c r="DCL127" s="516"/>
      <c r="DCM127" s="516"/>
      <c r="DCN127" s="516"/>
      <c r="DCO127" s="516"/>
      <c r="DCP127" s="516"/>
      <c r="DCQ127" s="516"/>
      <c r="DCR127" s="516"/>
      <c r="DCS127" s="516"/>
      <c r="DCT127" s="516"/>
      <c r="DCU127" s="516"/>
      <c r="DCV127" s="516"/>
      <c r="DCW127" s="516"/>
      <c r="DCX127" s="516"/>
      <c r="DCY127" s="516"/>
      <c r="DCZ127" s="516"/>
      <c r="DDA127" s="516"/>
      <c r="DDB127" s="516"/>
      <c r="DDC127" s="516"/>
      <c r="DDD127" s="516"/>
      <c r="DDE127" s="516"/>
      <c r="DDF127" s="516"/>
      <c r="DDG127" s="516"/>
      <c r="DDH127" s="516"/>
      <c r="DDI127" s="516"/>
      <c r="DDJ127" s="516"/>
      <c r="DDK127" s="516"/>
      <c r="DDL127" s="516"/>
      <c r="DDM127" s="516"/>
      <c r="DDN127" s="516"/>
      <c r="DDO127" s="516"/>
      <c r="DDP127" s="516"/>
      <c r="DDQ127" s="516"/>
      <c r="DDR127" s="516"/>
      <c r="DDS127" s="516"/>
      <c r="DDT127" s="516"/>
      <c r="DDU127" s="516"/>
      <c r="DDV127" s="516"/>
      <c r="DDW127" s="516"/>
      <c r="DDX127" s="516"/>
      <c r="DDY127" s="516"/>
      <c r="DDZ127" s="516"/>
      <c r="DEA127" s="516"/>
      <c r="DEB127" s="516"/>
      <c r="DEC127" s="516"/>
      <c r="DED127" s="516"/>
      <c r="DEE127" s="516"/>
      <c r="DEF127" s="516"/>
      <c r="DEG127" s="516"/>
      <c r="DEH127" s="516"/>
      <c r="DEI127" s="516"/>
      <c r="DEJ127" s="516"/>
      <c r="DEK127" s="516"/>
      <c r="DEL127" s="516"/>
      <c r="DEM127" s="516"/>
      <c r="DEN127" s="516"/>
      <c r="DEO127" s="516"/>
      <c r="DEP127" s="516"/>
      <c r="DEQ127" s="516"/>
      <c r="DER127" s="516"/>
      <c r="DES127" s="516"/>
      <c r="DET127" s="516"/>
      <c r="DEU127" s="516"/>
      <c r="DEV127" s="516"/>
      <c r="DEW127" s="516"/>
      <c r="DEX127" s="516"/>
      <c r="DEY127" s="516"/>
      <c r="DEZ127" s="516"/>
      <c r="DFA127" s="516"/>
      <c r="DFB127" s="516"/>
      <c r="DFC127" s="516"/>
      <c r="DFD127" s="516"/>
      <c r="DFE127" s="516"/>
      <c r="DFF127" s="516"/>
      <c r="DFG127" s="516"/>
      <c r="DFH127" s="516"/>
      <c r="DFI127" s="516"/>
      <c r="DFJ127" s="516"/>
      <c r="DFK127" s="516"/>
      <c r="DFL127" s="516"/>
      <c r="DFM127" s="516"/>
      <c r="DFN127" s="516"/>
      <c r="DFO127" s="516"/>
      <c r="DFP127" s="516"/>
      <c r="DFQ127" s="516"/>
      <c r="DFR127" s="516"/>
      <c r="DFS127" s="516"/>
      <c r="DFT127" s="516"/>
      <c r="DFU127" s="516"/>
      <c r="DFV127" s="516"/>
      <c r="DFW127" s="516"/>
      <c r="DFX127" s="516"/>
      <c r="DFY127" s="516"/>
      <c r="DFZ127" s="516"/>
      <c r="DGA127" s="516"/>
      <c r="DGB127" s="516"/>
      <c r="DGC127" s="516"/>
      <c r="DGD127" s="516"/>
      <c r="DGE127" s="516"/>
      <c r="DGF127" s="516"/>
      <c r="DGG127" s="516"/>
      <c r="DGH127" s="516"/>
      <c r="DGI127" s="516"/>
      <c r="DGJ127" s="516"/>
      <c r="DGK127" s="516"/>
      <c r="DGL127" s="516"/>
      <c r="DGM127" s="516"/>
      <c r="DGN127" s="516"/>
      <c r="DGO127" s="516"/>
      <c r="DGP127" s="516"/>
      <c r="DGQ127" s="516"/>
      <c r="DGR127" s="516"/>
      <c r="DGS127" s="516"/>
      <c r="DGT127" s="516"/>
      <c r="DGU127" s="516"/>
      <c r="DGV127" s="516"/>
      <c r="DGW127" s="516"/>
      <c r="DGX127" s="516"/>
      <c r="DGY127" s="516"/>
      <c r="DGZ127" s="516"/>
      <c r="DHA127" s="516"/>
      <c r="DHB127" s="516"/>
      <c r="DHC127" s="516"/>
      <c r="DHD127" s="516"/>
      <c r="DHE127" s="516"/>
      <c r="DHF127" s="516"/>
      <c r="DHG127" s="516"/>
      <c r="DHH127" s="516"/>
      <c r="DHI127" s="516"/>
      <c r="DHJ127" s="516"/>
      <c r="DHK127" s="516"/>
      <c r="DHL127" s="516"/>
      <c r="DHM127" s="516"/>
      <c r="DHN127" s="516"/>
      <c r="DHO127" s="516"/>
      <c r="DHP127" s="516"/>
      <c r="DHQ127" s="516"/>
      <c r="DHR127" s="516"/>
      <c r="DHS127" s="516"/>
      <c r="DHT127" s="516"/>
      <c r="DHU127" s="516"/>
      <c r="DHV127" s="516"/>
      <c r="DHW127" s="516"/>
      <c r="DHX127" s="516"/>
      <c r="DHY127" s="516"/>
      <c r="DHZ127" s="516"/>
      <c r="DIA127" s="516"/>
      <c r="DIB127" s="516"/>
      <c r="DIC127" s="516"/>
      <c r="DID127" s="516"/>
      <c r="DIE127" s="516"/>
      <c r="DIF127" s="516"/>
      <c r="DIG127" s="516"/>
      <c r="DIH127" s="516"/>
      <c r="DII127" s="516"/>
      <c r="DIJ127" s="516"/>
      <c r="DIK127" s="516"/>
      <c r="DIL127" s="516"/>
      <c r="DIM127" s="516"/>
      <c r="DIN127" s="516"/>
      <c r="DIO127" s="516"/>
      <c r="DIP127" s="516"/>
      <c r="DIQ127" s="516"/>
      <c r="DIR127" s="516"/>
      <c r="DIS127" s="516"/>
      <c r="DIT127" s="516"/>
      <c r="DIU127" s="516"/>
      <c r="DIV127" s="516"/>
      <c r="DIW127" s="516"/>
      <c r="DIX127" s="516"/>
      <c r="DIY127" s="516"/>
      <c r="DIZ127" s="516"/>
      <c r="DJA127" s="516"/>
      <c r="DJB127" s="516"/>
      <c r="DJC127" s="516"/>
      <c r="DJD127" s="516"/>
      <c r="DJE127" s="516"/>
      <c r="DJF127" s="516"/>
      <c r="DJG127" s="516"/>
      <c r="DJH127" s="516"/>
      <c r="DJI127" s="516"/>
      <c r="DJJ127" s="516"/>
      <c r="DJK127" s="516"/>
      <c r="DJL127" s="516"/>
      <c r="DJM127" s="516"/>
      <c r="DJN127" s="516"/>
      <c r="DJO127" s="516"/>
      <c r="DJP127" s="516"/>
      <c r="DJQ127" s="516"/>
      <c r="DJR127" s="516"/>
      <c r="DJS127" s="516"/>
      <c r="DJT127" s="516"/>
      <c r="DJU127" s="516"/>
      <c r="DJV127" s="516"/>
      <c r="DJW127" s="516"/>
      <c r="DJX127" s="516"/>
      <c r="DJY127" s="516"/>
      <c r="DJZ127" s="516"/>
      <c r="DKA127" s="516"/>
      <c r="DKB127" s="516"/>
      <c r="DKC127" s="516"/>
      <c r="DKD127" s="516"/>
      <c r="DKE127" s="516"/>
      <c r="DKF127" s="516"/>
      <c r="DKG127" s="516"/>
      <c r="DKH127" s="516"/>
      <c r="DKI127" s="516"/>
      <c r="DKJ127" s="516"/>
      <c r="DKK127" s="516"/>
      <c r="DKL127" s="516"/>
      <c r="DKM127" s="516"/>
      <c r="DKN127" s="516"/>
      <c r="DKO127" s="516"/>
      <c r="DKP127" s="516"/>
      <c r="DKQ127" s="516"/>
      <c r="DKR127" s="516"/>
      <c r="DKS127" s="516"/>
      <c r="DKT127" s="516"/>
      <c r="DKU127" s="516"/>
      <c r="DKV127" s="516"/>
      <c r="DKW127" s="516"/>
      <c r="DKX127" s="516"/>
      <c r="DKY127" s="516"/>
      <c r="DKZ127" s="516"/>
      <c r="DLA127" s="516"/>
      <c r="DLB127" s="516"/>
      <c r="DLC127" s="516"/>
      <c r="DLD127" s="516"/>
      <c r="DLE127" s="516"/>
      <c r="DLF127" s="516"/>
      <c r="DLG127" s="516"/>
      <c r="DLH127" s="516"/>
      <c r="DLI127" s="516"/>
      <c r="DLJ127" s="516"/>
      <c r="DLK127" s="516"/>
      <c r="DLL127" s="516"/>
      <c r="DLM127" s="516"/>
      <c r="DLN127" s="516"/>
      <c r="DLO127" s="516"/>
      <c r="DLP127" s="516"/>
      <c r="DLQ127" s="516"/>
      <c r="DLR127" s="516"/>
      <c r="DLS127" s="516"/>
      <c r="DLT127" s="516"/>
      <c r="DLU127" s="516"/>
      <c r="DLV127" s="516"/>
      <c r="DLW127" s="516"/>
      <c r="DLX127" s="516"/>
      <c r="DLY127" s="516"/>
      <c r="DLZ127" s="516"/>
      <c r="DMA127" s="516"/>
      <c r="DMB127" s="516"/>
      <c r="DMC127" s="516"/>
      <c r="DMD127" s="516"/>
      <c r="DME127" s="516"/>
      <c r="DMF127" s="516"/>
      <c r="DMG127" s="516"/>
      <c r="DMH127" s="516"/>
      <c r="DMI127" s="516"/>
      <c r="DMJ127" s="516"/>
      <c r="DMK127" s="516"/>
      <c r="DML127" s="516"/>
      <c r="DMM127" s="516"/>
      <c r="DMN127" s="516"/>
      <c r="DMO127" s="516"/>
      <c r="DMP127" s="516"/>
      <c r="DMQ127" s="516"/>
      <c r="DMR127" s="516"/>
      <c r="DMS127" s="516"/>
      <c r="DMT127" s="516"/>
      <c r="DMU127" s="516"/>
      <c r="DMV127" s="516"/>
      <c r="DMW127" s="516"/>
      <c r="DMX127" s="516"/>
      <c r="DMY127" s="516"/>
      <c r="DMZ127" s="516"/>
      <c r="DNA127" s="516"/>
      <c r="DNB127" s="516"/>
      <c r="DNC127" s="516"/>
      <c r="DND127" s="516"/>
      <c r="DNE127" s="516"/>
      <c r="DNF127" s="516"/>
      <c r="DNG127" s="516"/>
      <c r="DNH127" s="516"/>
      <c r="DNI127" s="516"/>
      <c r="DNJ127" s="516"/>
      <c r="DNK127" s="516"/>
      <c r="DNL127" s="516"/>
      <c r="DNM127" s="516"/>
      <c r="DNN127" s="516"/>
      <c r="DNO127" s="516"/>
      <c r="DNP127" s="516"/>
      <c r="DNQ127" s="516"/>
      <c r="DNR127" s="516"/>
      <c r="DNS127" s="516"/>
      <c r="DNT127" s="516"/>
      <c r="DNU127" s="516"/>
      <c r="DNV127" s="516"/>
      <c r="DNW127" s="516"/>
      <c r="DNX127" s="516"/>
      <c r="DNY127" s="516"/>
      <c r="DNZ127" s="516"/>
      <c r="DOA127" s="516"/>
      <c r="DOB127" s="516"/>
      <c r="DOC127" s="516"/>
      <c r="DOD127" s="516"/>
      <c r="DOE127" s="516"/>
      <c r="DOF127" s="516"/>
      <c r="DOG127" s="516"/>
      <c r="DOH127" s="516"/>
      <c r="DOI127" s="516"/>
      <c r="DOJ127" s="516"/>
      <c r="DOK127" s="516"/>
      <c r="DOL127" s="516"/>
      <c r="DOM127" s="516"/>
      <c r="DON127" s="516"/>
      <c r="DOO127" s="516"/>
      <c r="DOP127" s="516"/>
      <c r="DOQ127" s="516"/>
      <c r="DOR127" s="516"/>
      <c r="DOS127" s="516"/>
      <c r="DOT127" s="516"/>
      <c r="DOU127" s="516"/>
      <c r="DOV127" s="516"/>
      <c r="DOW127" s="516"/>
      <c r="DOX127" s="516"/>
      <c r="DOY127" s="516"/>
      <c r="DOZ127" s="516"/>
      <c r="DPA127" s="516"/>
      <c r="DPB127" s="516"/>
      <c r="DPC127" s="516"/>
      <c r="DPD127" s="516"/>
      <c r="DPE127" s="516"/>
      <c r="DPF127" s="516"/>
      <c r="DPG127" s="516"/>
      <c r="DPH127" s="516"/>
      <c r="DPI127" s="516"/>
      <c r="DPJ127" s="516"/>
      <c r="DPK127" s="516"/>
      <c r="DPL127" s="516"/>
      <c r="DPM127" s="516"/>
      <c r="DPN127" s="516"/>
      <c r="DPO127" s="516"/>
      <c r="DPP127" s="516"/>
      <c r="DPQ127" s="516"/>
      <c r="DPR127" s="516"/>
      <c r="DPS127" s="516"/>
      <c r="DPT127" s="516"/>
      <c r="DPU127" s="516"/>
      <c r="DPV127" s="516"/>
      <c r="DPW127" s="516"/>
      <c r="DPX127" s="516"/>
      <c r="DPY127" s="516"/>
      <c r="DPZ127" s="516"/>
      <c r="DQA127" s="516"/>
      <c r="DQB127" s="516"/>
      <c r="DQC127" s="516"/>
      <c r="DQD127" s="516"/>
      <c r="DQE127" s="516"/>
      <c r="DQF127" s="516"/>
      <c r="DQG127" s="516"/>
      <c r="DQH127" s="516"/>
      <c r="DQI127" s="516"/>
      <c r="DQJ127" s="516"/>
      <c r="DQK127" s="516"/>
      <c r="DQL127" s="516"/>
      <c r="DQM127" s="516"/>
      <c r="DQN127" s="516"/>
      <c r="DQO127" s="516"/>
      <c r="DQP127" s="516"/>
      <c r="DQQ127" s="516"/>
      <c r="DQR127" s="516"/>
      <c r="DQS127" s="516"/>
      <c r="DQT127" s="516"/>
      <c r="DQU127" s="516"/>
      <c r="DQV127" s="516"/>
      <c r="DQW127" s="516"/>
      <c r="DQX127" s="516"/>
      <c r="DQY127" s="516"/>
      <c r="DQZ127" s="516"/>
      <c r="DRA127" s="516"/>
      <c r="DRB127" s="516"/>
      <c r="DRC127" s="516"/>
      <c r="DRD127" s="516"/>
      <c r="DRE127" s="516"/>
      <c r="DRF127" s="516"/>
      <c r="DRG127" s="516"/>
      <c r="DRH127" s="516"/>
      <c r="DRI127" s="516"/>
      <c r="DRJ127" s="516"/>
      <c r="DRK127" s="516"/>
      <c r="DRL127" s="516"/>
      <c r="DRM127" s="516"/>
      <c r="DRN127" s="516"/>
      <c r="DRO127" s="516"/>
      <c r="DRP127" s="516"/>
      <c r="DRQ127" s="516"/>
      <c r="DRR127" s="516"/>
      <c r="DRS127" s="516"/>
      <c r="DRT127" s="516"/>
      <c r="DRU127" s="516"/>
      <c r="DRV127" s="516"/>
      <c r="DRW127" s="516"/>
      <c r="DRX127" s="516"/>
      <c r="DRY127" s="516"/>
      <c r="DRZ127" s="516"/>
      <c r="DSA127" s="516"/>
      <c r="DSB127" s="516"/>
      <c r="DSC127" s="516"/>
      <c r="DSD127" s="516"/>
      <c r="DSE127" s="516"/>
      <c r="DSF127" s="516"/>
      <c r="DSG127" s="516"/>
      <c r="DSH127" s="516"/>
      <c r="DSI127" s="516"/>
      <c r="DSJ127" s="516"/>
      <c r="DSK127" s="516"/>
      <c r="DSL127" s="516"/>
      <c r="DSM127" s="516"/>
      <c r="DSN127" s="516"/>
      <c r="DSO127" s="516"/>
      <c r="DSP127" s="516"/>
      <c r="DSQ127" s="516"/>
      <c r="DSR127" s="516"/>
      <c r="DSS127" s="516"/>
      <c r="DST127" s="516"/>
      <c r="DSU127" s="516"/>
      <c r="DSV127" s="516"/>
      <c r="DSW127" s="516"/>
      <c r="DSX127" s="516"/>
      <c r="DSY127" s="516"/>
      <c r="DSZ127" s="516"/>
      <c r="DTA127" s="516"/>
      <c r="DTB127" s="516"/>
      <c r="DTC127" s="516"/>
      <c r="DTD127" s="516"/>
      <c r="DTE127" s="516"/>
      <c r="DTF127" s="516"/>
      <c r="DTG127" s="516"/>
      <c r="DTH127" s="516"/>
      <c r="DTI127" s="516"/>
      <c r="DTJ127" s="516"/>
      <c r="DTK127" s="516"/>
      <c r="DTL127" s="516"/>
      <c r="DTM127" s="516"/>
      <c r="DTN127" s="516"/>
      <c r="DTO127" s="516"/>
      <c r="DTP127" s="516"/>
      <c r="DTQ127" s="516"/>
      <c r="DTR127" s="516"/>
      <c r="DTS127" s="516"/>
      <c r="DTT127" s="516"/>
      <c r="DTU127" s="516"/>
      <c r="DTV127" s="516"/>
      <c r="DTW127" s="516"/>
      <c r="DTX127" s="516"/>
      <c r="DTY127" s="516"/>
      <c r="DTZ127" s="516"/>
      <c r="DUA127" s="516"/>
      <c r="DUB127" s="516"/>
      <c r="DUC127" s="516"/>
      <c r="DUD127" s="516"/>
      <c r="DUE127" s="516"/>
      <c r="DUF127" s="516"/>
      <c r="DUG127" s="516"/>
      <c r="DUH127" s="516"/>
      <c r="DUI127" s="516"/>
      <c r="DUJ127" s="516"/>
      <c r="DUK127" s="516"/>
      <c r="DUL127" s="516"/>
      <c r="DUM127" s="516"/>
      <c r="DUN127" s="516"/>
      <c r="DUO127" s="516"/>
      <c r="DUP127" s="516"/>
      <c r="DUQ127" s="516"/>
      <c r="DUR127" s="516"/>
      <c r="DUS127" s="516"/>
      <c r="DUT127" s="516"/>
      <c r="DUU127" s="516"/>
      <c r="DUV127" s="516"/>
      <c r="DUW127" s="516"/>
      <c r="DUX127" s="516"/>
      <c r="DUY127" s="516"/>
      <c r="DUZ127" s="516"/>
      <c r="DVA127" s="516"/>
      <c r="DVB127" s="516"/>
      <c r="DVC127" s="516"/>
      <c r="DVD127" s="516"/>
      <c r="DVE127" s="516"/>
      <c r="DVF127" s="516"/>
      <c r="DVG127" s="516"/>
      <c r="DVH127" s="516"/>
      <c r="DVI127" s="516"/>
      <c r="DVJ127" s="516"/>
      <c r="DVK127" s="516"/>
      <c r="DVL127" s="516"/>
      <c r="DVM127" s="516"/>
      <c r="DVN127" s="516"/>
      <c r="DVO127" s="516"/>
      <c r="DVP127" s="516"/>
      <c r="DVQ127" s="516"/>
      <c r="DVR127" s="516"/>
      <c r="DVS127" s="516"/>
      <c r="DVT127" s="516"/>
      <c r="DVU127" s="516"/>
      <c r="DVV127" s="516"/>
      <c r="DVW127" s="516"/>
      <c r="DVX127" s="516"/>
      <c r="DVY127" s="516"/>
      <c r="DVZ127" s="516"/>
      <c r="DWA127" s="516"/>
      <c r="DWB127" s="516"/>
      <c r="DWC127" s="516"/>
      <c r="DWD127" s="516"/>
      <c r="DWE127" s="516"/>
      <c r="DWF127" s="516"/>
      <c r="DWG127" s="516"/>
      <c r="DWH127" s="516"/>
      <c r="DWI127" s="516"/>
      <c r="DWJ127" s="516"/>
      <c r="DWK127" s="516"/>
      <c r="DWL127" s="516"/>
      <c r="DWM127" s="516"/>
      <c r="DWN127" s="516"/>
      <c r="DWO127" s="516"/>
      <c r="DWP127" s="516"/>
      <c r="DWQ127" s="516"/>
      <c r="DWR127" s="516"/>
      <c r="DWS127" s="516"/>
      <c r="DWT127" s="516"/>
      <c r="DWU127" s="516"/>
      <c r="DWV127" s="516"/>
      <c r="DWW127" s="516"/>
      <c r="DWX127" s="516"/>
      <c r="DWY127" s="516"/>
      <c r="DWZ127" s="516"/>
      <c r="DXA127" s="516"/>
      <c r="DXB127" s="516"/>
      <c r="DXC127" s="516"/>
      <c r="DXD127" s="516"/>
      <c r="DXE127" s="516"/>
      <c r="DXF127" s="516"/>
      <c r="DXG127" s="516"/>
      <c r="DXH127" s="516"/>
      <c r="DXI127" s="516"/>
      <c r="DXJ127" s="516"/>
      <c r="DXK127" s="516"/>
      <c r="DXL127" s="516"/>
      <c r="DXM127" s="516"/>
      <c r="DXN127" s="516"/>
      <c r="DXO127" s="516"/>
      <c r="DXP127" s="516"/>
      <c r="DXQ127" s="516"/>
      <c r="DXR127" s="516"/>
      <c r="DXS127" s="516"/>
      <c r="DXT127" s="516"/>
      <c r="DXU127" s="516"/>
      <c r="DXV127" s="516"/>
      <c r="DXW127" s="516"/>
      <c r="DXX127" s="516"/>
      <c r="DXY127" s="516"/>
      <c r="DXZ127" s="516"/>
      <c r="DYA127" s="516"/>
      <c r="DYB127" s="516"/>
      <c r="DYC127" s="516"/>
      <c r="DYD127" s="516"/>
      <c r="DYE127" s="516"/>
      <c r="DYF127" s="516"/>
      <c r="DYG127" s="516"/>
      <c r="DYH127" s="516"/>
      <c r="DYI127" s="516"/>
      <c r="DYJ127" s="516"/>
      <c r="DYK127" s="516"/>
      <c r="DYL127" s="516"/>
      <c r="DYM127" s="516"/>
      <c r="DYN127" s="516"/>
      <c r="DYO127" s="516"/>
      <c r="DYP127" s="516"/>
      <c r="DYQ127" s="516"/>
      <c r="DYR127" s="516"/>
      <c r="DYS127" s="516"/>
      <c r="DYT127" s="516"/>
      <c r="DYU127" s="516"/>
      <c r="DYV127" s="516"/>
      <c r="DYW127" s="516"/>
      <c r="DYX127" s="516"/>
      <c r="DYY127" s="516"/>
      <c r="DYZ127" s="516"/>
      <c r="DZA127" s="516"/>
      <c r="DZB127" s="516"/>
      <c r="DZC127" s="516"/>
      <c r="DZD127" s="516"/>
      <c r="DZE127" s="516"/>
      <c r="DZF127" s="516"/>
      <c r="DZG127" s="516"/>
      <c r="DZH127" s="516"/>
      <c r="DZI127" s="516"/>
      <c r="DZJ127" s="516"/>
      <c r="DZK127" s="516"/>
      <c r="DZL127" s="516"/>
      <c r="DZM127" s="516"/>
      <c r="DZN127" s="516"/>
      <c r="DZO127" s="516"/>
      <c r="DZP127" s="516"/>
      <c r="DZQ127" s="516"/>
      <c r="DZR127" s="516"/>
      <c r="DZS127" s="516"/>
      <c r="DZT127" s="516"/>
      <c r="DZU127" s="516"/>
      <c r="DZV127" s="516"/>
      <c r="DZW127" s="516"/>
      <c r="DZX127" s="516"/>
      <c r="DZY127" s="516"/>
      <c r="DZZ127" s="516"/>
      <c r="EAA127" s="516"/>
      <c r="EAB127" s="516"/>
      <c r="EAC127" s="516"/>
      <c r="EAD127" s="516"/>
      <c r="EAE127" s="516"/>
      <c r="EAF127" s="516"/>
      <c r="EAG127" s="516"/>
      <c r="EAH127" s="516"/>
      <c r="EAI127" s="516"/>
      <c r="EAJ127" s="516"/>
      <c r="EAK127" s="516"/>
      <c r="EAL127" s="516"/>
      <c r="EAM127" s="516"/>
      <c r="EAN127" s="516"/>
      <c r="EAO127" s="516"/>
      <c r="EAP127" s="516"/>
      <c r="EAQ127" s="516"/>
      <c r="EAR127" s="516"/>
      <c r="EAS127" s="516"/>
      <c r="EAT127" s="516"/>
      <c r="EAU127" s="516"/>
      <c r="EAV127" s="516"/>
      <c r="EAW127" s="516"/>
      <c r="EAX127" s="516"/>
      <c r="EAY127" s="516"/>
      <c r="EAZ127" s="516"/>
      <c r="EBA127" s="516"/>
      <c r="EBB127" s="516"/>
      <c r="EBC127" s="516"/>
      <c r="EBD127" s="516"/>
      <c r="EBE127" s="516"/>
      <c r="EBF127" s="516"/>
      <c r="EBG127" s="516"/>
      <c r="EBH127" s="516"/>
      <c r="EBI127" s="516"/>
      <c r="EBJ127" s="516"/>
      <c r="EBK127" s="516"/>
      <c r="EBL127" s="516"/>
      <c r="EBM127" s="516"/>
      <c r="EBN127" s="516"/>
      <c r="EBO127" s="516"/>
      <c r="EBP127" s="516"/>
      <c r="EBQ127" s="516"/>
      <c r="EBR127" s="516"/>
      <c r="EBS127" s="516"/>
      <c r="EBT127" s="516"/>
      <c r="EBU127" s="516"/>
      <c r="EBV127" s="516"/>
      <c r="EBW127" s="516"/>
      <c r="EBX127" s="516"/>
      <c r="EBY127" s="516"/>
      <c r="EBZ127" s="516"/>
      <c r="ECA127" s="516"/>
      <c r="ECB127" s="516"/>
      <c r="ECC127" s="516"/>
      <c r="ECD127" s="516"/>
      <c r="ECE127" s="516"/>
      <c r="ECF127" s="516"/>
      <c r="ECG127" s="516"/>
      <c r="ECH127" s="516"/>
      <c r="ECI127" s="516"/>
      <c r="ECJ127" s="516"/>
      <c r="ECK127" s="516"/>
      <c r="ECL127" s="516"/>
      <c r="ECM127" s="516"/>
      <c r="ECN127" s="516"/>
      <c r="ECO127" s="516"/>
      <c r="ECP127" s="516"/>
      <c r="ECQ127" s="516"/>
      <c r="ECR127" s="516"/>
      <c r="ECS127" s="516"/>
      <c r="ECT127" s="516"/>
      <c r="ECU127" s="516"/>
      <c r="ECV127" s="516"/>
      <c r="ECW127" s="516"/>
      <c r="ECX127" s="516"/>
      <c r="ECY127" s="516"/>
      <c r="ECZ127" s="516"/>
      <c r="EDA127" s="516"/>
      <c r="EDB127" s="516"/>
      <c r="EDC127" s="516"/>
      <c r="EDD127" s="516"/>
      <c r="EDE127" s="516"/>
      <c r="EDF127" s="516"/>
      <c r="EDG127" s="516"/>
      <c r="EDH127" s="516"/>
      <c r="EDI127" s="516"/>
      <c r="EDJ127" s="516"/>
      <c r="EDK127" s="516"/>
      <c r="EDL127" s="516"/>
      <c r="EDM127" s="516"/>
      <c r="EDN127" s="516"/>
      <c r="EDO127" s="516"/>
      <c r="EDP127" s="516"/>
      <c r="EDQ127" s="516"/>
      <c r="EDR127" s="516"/>
      <c r="EDS127" s="516"/>
      <c r="EDT127" s="516"/>
      <c r="EDU127" s="516"/>
      <c r="EDV127" s="516"/>
      <c r="EDW127" s="516"/>
      <c r="EDX127" s="516"/>
      <c r="EDY127" s="516"/>
      <c r="EDZ127" s="516"/>
      <c r="EEA127" s="516"/>
      <c r="EEB127" s="516"/>
      <c r="EEC127" s="516"/>
      <c r="EED127" s="516"/>
      <c r="EEE127" s="516"/>
      <c r="EEF127" s="516"/>
      <c r="EEG127" s="516"/>
      <c r="EEH127" s="516"/>
      <c r="EEI127" s="516"/>
      <c r="EEJ127" s="516"/>
      <c r="EEK127" s="516"/>
      <c r="EEL127" s="516"/>
      <c r="EEM127" s="516"/>
      <c r="EEN127" s="516"/>
      <c r="EEO127" s="516"/>
      <c r="EEP127" s="516"/>
      <c r="EEQ127" s="516"/>
      <c r="EER127" s="516"/>
      <c r="EES127" s="516"/>
      <c r="EET127" s="516"/>
      <c r="EEU127" s="516"/>
      <c r="EEV127" s="516"/>
      <c r="EEW127" s="516"/>
      <c r="EEX127" s="516"/>
      <c r="EEY127" s="516"/>
      <c r="EEZ127" s="516"/>
      <c r="EFA127" s="516"/>
      <c r="EFB127" s="516"/>
      <c r="EFC127" s="516"/>
      <c r="EFD127" s="516"/>
      <c r="EFE127" s="516"/>
      <c r="EFF127" s="516"/>
      <c r="EFG127" s="516"/>
      <c r="EFH127" s="516"/>
      <c r="EFI127" s="516"/>
      <c r="EFJ127" s="516"/>
      <c r="EFK127" s="516"/>
      <c r="EFL127" s="516"/>
      <c r="EFM127" s="516"/>
      <c r="EFN127" s="516"/>
      <c r="EFO127" s="516"/>
      <c r="EFP127" s="516"/>
      <c r="EFQ127" s="516"/>
      <c r="EFR127" s="516"/>
      <c r="EFS127" s="516"/>
      <c r="EFT127" s="516"/>
      <c r="EFU127" s="516"/>
      <c r="EFV127" s="516"/>
      <c r="EFW127" s="516"/>
      <c r="EFX127" s="516"/>
      <c r="EFY127" s="516"/>
      <c r="EFZ127" s="516"/>
      <c r="EGA127" s="516"/>
      <c r="EGB127" s="516"/>
      <c r="EGC127" s="516"/>
      <c r="EGD127" s="516"/>
      <c r="EGE127" s="516"/>
      <c r="EGF127" s="516"/>
      <c r="EGG127" s="516"/>
      <c r="EGH127" s="516"/>
      <c r="EGI127" s="516"/>
      <c r="EGJ127" s="516"/>
      <c r="EGK127" s="516"/>
      <c r="EGL127" s="516"/>
      <c r="EGM127" s="516"/>
      <c r="EGN127" s="516"/>
      <c r="EGO127" s="516"/>
      <c r="EGP127" s="516"/>
      <c r="EGQ127" s="516"/>
      <c r="EGR127" s="516"/>
      <c r="EGS127" s="516"/>
      <c r="EGT127" s="516"/>
      <c r="EGU127" s="516"/>
      <c r="EGV127" s="516"/>
      <c r="EGW127" s="516"/>
      <c r="EGX127" s="516"/>
      <c r="EGY127" s="516"/>
      <c r="EGZ127" s="516"/>
      <c r="EHA127" s="516"/>
      <c r="EHB127" s="516"/>
      <c r="EHC127" s="516"/>
      <c r="EHD127" s="516"/>
      <c r="EHE127" s="516"/>
      <c r="EHF127" s="516"/>
      <c r="EHG127" s="516"/>
      <c r="EHH127" s="516"/>
      <c r="EHI127" s="516"/>
      <c r="EHJ127" s="516"/>
      <c r="EHK127" s="516"/>
      <c r="EHL127" s="516"/>
      <c r="EHM127" s="516"/>
      <c r="EHN127" s="516"/>
      <c r="EHO127" s="516"/>
      <c r="EHP127" s="516"/>
      <c r="EHQ127" s="516"/>
      <c r="EHR127" s="516"/>
      <c r="EHS127" s="516"/>
      <c r="EHT127" s="516"/>
      <c r="EHU127" s="516"/>
      <c r="EHV127" s="516"/>
      <c r="EHW127" s="516"/>
      <c r="EHX127" s="516"/>
      <c r="EHY127" s="516"/>
      <c r="EHZ127" s="516"/>
      <c r="EIA127" s="516"/>
      <c r="EIB127" s="516"/>
      <c r="EIC127" s="516"/>
      <c r="EID127" s="516"/>
      <c r="EIE127" s="516"/>
      <c r="EIF127" s="516"/>
      <c r="EIG127" s="516"/>
      <c r="EIH127" s="516"/>
      <c r="EII127" s="516"/>
      <c r="EIJ127" s="516"/>
      <c r="EIK127" s="516"/>
      <c r="EIL127" s="516"/>
      <c r="EIM127" s="516"/>
      <c r="EIN127" s="516"/>
      <c r="EIO127" s="516"/>
      <c r="EIP127" s="516"/>
      <c r="EIQ127" s="516"/>
      <c r="EIR127" s="516"/>
      <c r="EIS127" s="516"/>
      <c r="EIT127" s="516"/>
      <c r="EIU127" s="516"/>
      <c r="EIV127" s="516"/>
      <c r="EIW127" s="516"/>
      <c r="EIX127" s="516"/>
      <c r="EIY127" s="516"/>
      <c r="EIZ127" s="516"/>
      <c r="EJA127" s="516"/>
      <c r="EJB127" s="516"/>
      <c r="EJC127" s="516"/>
      <c r="EJD127" s="516"/>
      <c r="EJE127" s="516"/>
      <c r="EJF127" s="516"/>
      <c r="EJG127" s="516"/>
      <c r="EJH127" s="516"/>
      <c r="EJI127" s="516"/>
      <c r="EJJ127" s="516"/>
      <c r="EJK127" s="516"/>
      <c r="EJL127" s="516"/>
      <c r="EJM127" s="516"/>
      <c r="EJN127" s="516"/>
      <c r="EJO127" s="516"/>
      <c r="EJP127" s="516"/>
      <c r="EJQ127" s="516"/>
      <c r="EJR127" s="516"/>
      <c r="EJS127" s="516"/>
      <c r="EJT127" s="516"/>
      <c r="EJU127" s="516"/>
      <c r="EJV127" s="516"/>
      <c r="EJW127" s="516"/>
      <c r="EJX127" s="516"/>
      <c r="EJY127" s="516"/>
      <c r="EJZ127" s="516"/>
      <c r="EKA127" s="516"/>
      <c r="EKB127" s="516"/>
      <c r="EKC127" s="516"/>
      <c r="EKD127" s="516"/>
      <c r="EKE127" s="516"/>
      <c r="EKF127" s="516"/>
      <c r="EKG127" s="516"/>
      <c r="EKH127" s="516"/>
      <c r="EKI127" s="516"/>
      <c r="EKJ127" s="516"/>
      <c r="EKK127" s="516"/>
      <c r="EKL127" s="516"/>
      <c r="EKM127" s="516"/>
      <c r="EKN127" s="516"/>
      <c r="EKO127" s="516"/>
      <c r="EKP127" s="516"/>
      <c r="EKQ127" s="516"/>
      <c r="EKR127" s="516"/>
      <c r="EKS127" s="516"/>
      <c r="EKT127" s="516"/>
      <c r="EKU127" s="516"/>
      <c r="EKV127" s="516"/>
      <c r="EKW127" s="516"/>
      <c r="EKX127" s="516"/>
      <c r="EKY127" s="516"/>
      <c r="EKZ127" s="516"/>
      <c r="ELA127" s="516"/>
      <c r="ELB127" s="516"/>
      <c r="ELC127" s="516"/>
      <c r="ELD127" s="516"/>
      <c r="ELE127" s="516"/>
      <c r="ELF127" s="516"/>
      <c r="ELG127" s="516"/>
      <c r="ELH127" s="516"/>
      <c r="ELI127" s="516"/>
      <c r="ELJ127" s="516"/>
      <c r="ELK127" s="516"/>
      <c r="ELL127" s="516"/>
      <c r="ELM127" s="516"/>
      <c r="ELN127" s="516"/>
      <c r="ELO127" s="516"/>
      <c r="ELP127" s="516"/>
      <c r="ELQ127" s="516"/>
      <c r="ELR127" s="516"/>
      <c r="ELS127" s="516"/>
      <c r="ELT127" s="516"/>
      <c r="ELU127" s="516"/>
      <c r="ELV127" s="516"/>
      <c r="ELW127" s="516"/>
      <c r="ELX127" s="516"/>
      <c r="ELY127" s="516"/>
      <c r="ELZ127" s="516"/>
      <c r="EMA127" s="516"/>
      <c r="EMB127" s="516"/>
      <c r="EMC127" s="516"/>
      <c r="EMD127" s="516"/>
      <c r="EME127" s="516"/>
      <c r="EMF127" s="516"/>
      <c r="EMG127" s="516"/>
      <c r="EMH127" s="516"/>
      <c r="EMI127" s="516"/>
      <c r="EMJ127" s="516"/>
      <c r="EMK127" s="516"/>
      <c r="EML127" s="516"/>
      <c r="EMM127" s="516"/>
      <c r="EMN127" s="516"/>
      <c r="EMO127" s="516"/>
      <c r="EMP127" s="516"/>
      <c r="EMQ127" s="516"/>
      <c r="EMR127" s="516"/>
      <c r="EMS127" s="516"/>
      <c r="EMT127" s="516"/>
      <c r="EMU127" s="516"/>
      <c r="EMV127" s="516"/>
      <c r="EMW127" s="516"/>
      <c r="EMX127" s="516"/>
      <c r="EMY127" s="516"/>
      <c r="EMZ127" s="516"/>
      <c r="ENA127" s="516"/>
      <c r="ENB127" s="516"/>
      <c r="ENC127" s="516"/>
      <c r="END127" s="516"/>
      <c r="ENE127" s="516"/>
      <c r="ENF127" s="516"/>
      <c r="ENG127" s="516"/>
      <c r="ENH127" s="516"/>
      <c r="ENI127" s="516"/>
      <c r="ENJ127" s="516"/>
      <c r="ENK127" s="516"/>
      <c r="ENL127" s="516"/>
      <c r="ENM127" s="516"/>
      <c r="ENN127" s="516"/>
      <c r="ENO127" s="516"/>
      <c r="ENP127" s="516"/>
      <c r="ENQ127" s="516"/>
      <c r="ENR127" s="516"/>
      <c r="ENS127" s="516"/>
      <c r="ENT127" s="516"/>
      <c r="ENU127" s="516"/>
      <c r="ENV127" s="516"/>
      <c r="ENW127" s="516"/>
      <c r="ENX127" s="516"/>
      <c r="ENY127" s="516"/>
      <c r="ENZ127" s="516"/>
      <c r="EOA127" s="516"/>
      <c r="EOB127" s="516"/>
      <c r="EOC127" s="516"/>
      <c r="EOD127" s="516"/>
      <c r="EOE127" s="516"/>
      <c r="EOF127" s="516"/>
      <c r="EOG127" s="516"/>
      <c r="EOH127" s="516"/>
      <c r="EOI127" s="516"/>
      <c r="EOJ127" s="516"/>
      <c r="EOK127" s="516"/>
      <c r="EOL127" s="516"/>
      <c r="EOM127" s="516"/>
      <c r="EON127" s="516"/>
      <c r="EOO127" s="516"/>
      <c r="EOP127" s="516"/>
      <c r="EOQ127" s="516"/>
      <c r="EOR127" s="516"/>
      <c r="EOS127" s="516"/>
      <c r="EOT127" s="516"/>
      <c r="EOU127" s="516"/>
      <c r="EOV127" s="516"/>
      <c r="EOW127" s="516"/>
      <c r="EOX127" s="516"/>
      <c r="EOY127" s="516"/>
      <c r="EOZ127" s="516"/>
      <c r="EPA127" s="516"/>
      <c r="EPB127" s="516"/>
      <c r="EPC127" s="516"/>
      <c r="EPD127" s="516"/>
      <c r="EPE127" s="516"/>
      <c r="EPF127" s="516"/>
      <c r="EPG127" s="516"/>
      <c r="EPH127" s="516"/>
      <c r="EPI127" s="516"/>
      <c r="EPJ127" s="516"/>
      <c r="EPK127" s="516"/>
      <c r="EPL127" s="516"/>
      <c r="EPM127" s="516"/>
      <c r="EPN127" s="516"/>
      <c r="EPO127" s="516"/>
      <c r="EPP127" s="516"/>
      <c r="EPQ127" s="516"/>
      <c r="EPR127" s="516"/>
      <c r="EPS127" s="516"/>
      <c r="EPT127" s="516"/>
      <c r="EPU127" s="516"/>
      <c r="EPV127" s="516"/>
      <c r="EPW127" s="516"/>
      <c r="EPX127" s="516"/>
      <c r="EPY127" s="516"/>
      <c r="EPZ127" s="516"/>
      <c r="EQA127" s="516"/>
      <c r="EQB127" s="516"/>
      <c r="EQC127" s="516"/>
      <c r="EQD127" s="516"/>
      <c r="EQE127" s="516"/>
      <c r="EQF127" s="516"/>
      <c r="EQG127" s="516"/>
      <c r="EQH127" s="516"/>
      <c r="EQI127" s="516"/>
      <c r="EQJ127" s="516"/>
      <c r="EQK127" s="516"/>
      <c r="EQL127" s="516"/>
      <c r="EQM127" s="516"/>
      <c r="EQN127" s="516"/>
      <c r="EQO127" s="516"/>
      <c r="EQP127" s="516"/>
      <c r="EQQ127" s="516"/>
      <c r="EQR127" s="516"/>
      <c r="EQS127" s="516"/>
      <c r="EQT127" s="516"/>
      <c r="EQU127" s="516"/>
      <c r="EQV127" s="516"/>
      <c r="EQW127" s="516"/>
      <c r="EQX127" s="516"/>
      <c r="EQY127" s="516"/>
      <c r="EQZ127" s="516"/>
      <c r="ERA127" s="516"/>
      <c r="ERB127" s="516"/>
      <c r="ERC127" s="516"/>
      <c r="ERD127" s="516"/>
      <c r="ERE127" s="516"/>
      <c r="ERF127" s="516"/>
      <c r="ERG127" s="516"/>
      <c r="ERH127" s="516"/>
      <c r="ERI127" s="516"/>
      <c r="ERJ127" s="516"/>
      <c r="ERK127" s="516"/>
      <c r="ERL127" s="516"/>
      <c r="ERM127" s="516"/>
      <c r="ERN127" s="516"/>
      <c r="ERO127" s="516"/>
      <c r="ERP127" s="516"/>
      <c r="ERQ127" s="516"/>
      <c r="ERR127" s="516"/>
      <c r="ERS127" s="516"/>
      <c r="ERT127" s="516"/>
      <c r="ERU127" s="516"/>
      <c r="ERV127" s="516"/>
      <c r="ERW127" s="516"/>
      <c r="ERX127" s="516"/>
      <c r="ERY127" s="516"/>
      <c r="ERZ127" s="516"/>
      <c r="ESA127" s="516"/>
      <c r="ESB127" s="516"/>
      <c r="ESC127" s="516"/>
      <c r="ESD127" s="516"/>
      <c r="ESE127" s="516"/>
      <c r="ESF127" s="516"/>
      <c r="ESG127" s="516"/>
      <c r="ESH127" s="516"/>
      <c r="ESI127" s="516"/>
      <c r="ESJ127" s="516"/>
      <c r="ESK127" s="516"/>
      <c r="ESL127" s="516"/>
      <c r="ESM127" s="516"/>
      <c r="ESN127" s="516"/>
      <c r="ESO127" s="516"/>
      <c r="ESP127" s="516"/>
      <c r="ESQ127" s="516"/>
      <c r="ESR127" s="516"/>
      <c r="ESS127" s="516"/>
      <c r="EST127" s="516"/>
      <c r="ESU127" s="516"/>
      <c r="ESV127" s="516"/>
      <c r="ESW127" s="516"/>
      <c r="ESX127" s="516"/>
      <c r="ESY127" s="516"/>
      <c r="ESZ127" s="516"/>
      <c r="ETA127" s="516"/>
      <c r="ETB127" s="516"/>
      <c r="ETC127" s="516"/>
      <c r="ETD127" s="516"/>
      <c r="ETE127" s="516"/>
      <c r="ETF127" s="516"/>
      <c r="ETG127" s="516"/>
      <c r="ETH127" s="516"/>
      <c r="ETI127" s="516"/>
      <c r="ETJ127" s="516"/>
      <c r="ETK127" s="516"/>
      <c r="ETL127" s="516"/>
      <c r="ETM127" s="516"/>
      <c r="ETN127" s="516"/>
      <c r="ETO127" s="516"/>
      <c r="ETP127" s="516"/>
      <c r="ETQ127" s="516"/>
      <c r="ETR127" s="516"/>
      <c r="ETS127" s="516"/>
      <c r="ETT127" s="516"/>
      <c r="ETU127" s="516"/>
      <c r="ETV127" s="516"/>
      <c r="ETW127" s="516"/>
      <c r="ETX127" s="516"/>
      <c r="ETY127" s="516"/>
      <c r="ETZ127" s="516"/>
      <c r="EUA127" s="516"/>
      <c r="EUB127" s="516"/>
      <c r="EUC127" s="516"/>
      <c r="EUD127" s="516"/>
      <c r="EUE127" s="516"/>
      <c r="EUF127" s="516"/>
      <c r="EUG127" s="516"/>
      <c r="EUH127" s="516"/>
      <c r="EUI127" s="516"/>
      <c r="EUJ127" s="516"/>
      <c r="EUK127" s="516"/>
      <c r="EUL127" s="516"/>
      <c r="EUM127" s="516"/>
      <c r="EUN127" s="516"/>
      <c r="EUO127" s="516"/>
      <c r="EUP127" s="516"/>
      <c r="EUQ127" s="516"/>
      <c r="EUR127" s="516"/>
      <c r="EUS127" s="516"/>
      <c r="EUT127" s="516"/>
      <c r="EUU127" s="516"/>
      <c r="EUV127" s="516"/>
      <c r="EUW127" s="516"/>
      <c r="EUX127" s="516"/>
      <c r="EUY127" s="516"/>
      <c r="EUZ127" s="516"/>
      <c r="EVA127" s="516"/>
      <c r="EVB127" s="516"/>
      <c r="EVC127" s="516"/>
      <c r="EVD127" s="516"/>
      <c r="EVE127" s="516"/>
      <c r="EVF127" s="516"/>
      <c r="EVG127" s="516"/>
      <c r="EVH127" s="516"/>
      <c r="EVI127" s="516"/>
      <c r="EVJ127" s="516"/>
      <c r="EVK127" s="516"/>
      <c r="EVL127" s="516"/>
      <c r="EVM127" s="516"/>
      <c r="EVN127" s="516"/>
      <c r="EVO127" s="516"/>
      <c r="EVP127" s="516"/>
      <c r="EVQ127" s="516"/>
      <c r="EVR127" s="516"/>
      <c r="EVS127" s="516"/>
      <c r="EVT127" s="516"/>
      <c r="EVU127" s="516"/>
      <c r="EVV127" s="516"/>
      <c r="EVW127" s="516"/>
      <c r="EVX127" s="516"/>
      <c r="EVY127" s="516"/>
      <c r="EVZ127" s="516"/>
      <c r="EWA127" s="516"/>
      <c r="EWB127" s="516"/>
      <c r="EWC127" s="516"/>
      <c r="EWD127" s="516"/>
      <c r="EWE127" s="516"/>
      <c r="EWF127" s="516"/>
      <c r="EWG127" s="516"/>
      <c r="EWH127" s="516"/>
      <c r="EWI127" s="516"/>
      <c r="EWJ127" s="516"/>
      <c r="EWK127" s="516"/>
      <c r="EWL127" s="516"/>
      <c r="EWM127" s="516"/>
      <c r="EWN127" s="516"/>
      <c r="EWO127" s="516"/>
      <c r="EWP127" s="516"/>
      <c r="EWQ127" s="516"/>
      <c r="EWR127" s="516"/>
      <c r="EWS127" s="516"/>
      <c r="EWT127" s="516"/>
      <c r="EWU127" s="516"/>
      <c r="EWV127" s="516"/>
      <c r="EWW127" s="516"/>
      <c r="EWX127" s="516"/>
      <c r="EWY127" s="516"/>
      <c r="EWZ127" s="516"/>
      <c r="EXA127" s="516"/>
      <c r="EXB127" s="516"/>
      <c r="EXC127" s="516"/>
      <c r="EXD127" s="516"/>
      <c r="EXE127" s="516"/>
      <c r="EXF127" s="516"/>
      <c r="EXG127" s="516"/>
      <c r="EXH127" s="516"/>
      <c r="EXI127" s="516"/>
      <c r="EXJ127" s="516"/>
      <c r="EXK127" s="516"/>
      <c r="EXL127" s="516"/>
      <c r="EXM127" s="516"/>
      <c r="EXN127" s="516"/>
      <c r="EXO127" s="516"/>
      <c r="EXP127" s="516"/>
      <c r="EXQ127" s="516"/>
      <c r="EXR127" s="516"/>
      <c r="EXS127" s="516"/>
      <c r="EXT127" s="516"/>
      <c r="EXU127" s="516"/>
      <c r="EXV127" s="516"/>
      <c r="EXW127" s="516"/>
      <c r="EXX127" s="516"/>
      <c r="EXY127" s="516"/>
      <c r="EXZ127" s="516"/>
      <c r="EYA127" s="516"/>
      <c r="EYB127" s="516"/>
      <c r="EYC127" s="516"/>
      <c r="EYD127" s="516"/>
      <c r="EYE127" s="516"/>
      <c r="EYF127" s="516"/>
      <c r="EYG127" s="516"/>
      <c r="EYH127" s="516"/>
      <c r="EYI127" s="516"/>
      <c r="EYJ127" s="516"/>
      <c r="EYK127" s="516"/>
      <c r="EYL127" s="516"/>
      <c r="EYM127" s="516"/>
      <c r="EYN127" s="516"/>
      <c r="EYO127" s="516"/>
      <c r="EYP127" s="516"/>
      <c r="EYQ127" s="516"/>
      <c r="EYR127" s="516"/>
      <c r="EYS127" s="516"/>
      <c r="EYT127" s="516"/>
      <c r="EYU127" s="516"/>
      <c r="EYV127" s="516"/>
      <c r="EYW127" s="516"/>
      <c r="EYX127" s="516"/>
      <c r="EYY127" s="516"/>
      <c r="EYZ127" s="516"/>
      <c r="EZA127" s="516"/>
      <c r="EZB127" s="516"/>
      <c r="EZC127" s="516"/>
      <c r="EZD127" s="516"/>
      <c r="EZE127" s="516"/>
      <c r="EZF127" s="516"/>
      <c r="EZG127" s="516"/>
      <c r="EZH127" s="516"/>
      <c r="EZI127" s="516"/>
      <c r="EZJ127" s="516"/>
      <c r="EZK127" s="516"/>
      <c r="EZL127" s="516"/>
      <c r="EZM127" s="516"/>
      <c r="EZN127" s="516"/>
      <c r="EZO127" s="516"/>
      <c r="EZP127" s="516"/>
      <c r="EZQ127" s="516"/>
      <c r="EZR127" s="516"/>
      <c r="EZS127" s="516"/>
      <c r="EZT127" s="516"/>
      <c r="EZU127" s="516"/>
      <c r="EZV127" s="516"/>
      <c r="EZW127" s="516"/>
      <c r="EZX127" s="516"/>
      <c r="EZY127" s="516"/>
      <c r="EZZ127" s="516"/>
      <c r="FAA127" s="516"/>
      <c r="FAB127" s="516"/>
      <c r="FAC127" s="516"/>
      <c r="FAD127" s="516"/>
      <c r="FAE127" s="516"/>
      <c r="FAF127" s="516"/>
      <c r="FAG127" s="516"/>
      <c r="FAH127" s="516"/>
      <c r="FAI127" s="516"/>
      <c r="FAJ127" s="516"/>
      <c r="FAK127" s="516"/>
      <c r="FAL127" s="516"/>
      <c r="FAM127" s="516"/>
      <c r="FAN127" s="516"/>
      <c r="FAO127" s="516"/>
      <c r="FAP127" s="516"/>
      <c r="FAQ127" s="516"/>
      <c r="FAR127" s="516"/>
      <c r="FAS127" s="516"/>
      <c r="FAT127" s="516"/>
      <c r="FAU127" s="516"/>
      <c r="FAV127" s="516"/>
      <c r="FAW127" s="516"/>
      <c r="FAX127" s="516"/>
      <c r="FAY127" s="516"/>
      <c r="FAZ127" s="516"/>
      <c r="FBA127" s="516"/>
      <c r="FBB127" s="516"/>
      <c r="FBC127" s="516"/>
      <c r="FBD127" s="516"/>
      <c r="FBE127" s="516"/>
      <c r="FBF127" s="516"/>
      <c r="FBG127" s="516"/>
      <c r="FBH127" s="516"/>
      <c r="FBI127" s="516"/>
      <c r="FBJ127" s="516"/>
      <c r="FBK127" s="516"/>
      <c r="FBL127" s="516"/>
      <c r="FBM127" s="516"/>
      <c r="FBN127" s="516"/>
      <c r="FBO127" s="516"/>
      <c r="FBP127" s="516"/>
      <c r="FBQ127" s="516"/>
      <c r="FBR127" s="516"/>
      <c r="FBS127" s="516"/>
      <c r="FBT127" s="516"/>
      <c r="FBU127" s="516"/>
      <c r="FBV127" s="516"/>
      <c r="FBW127" s="516"/>
      <c r="FBX127" s="516"/>
      <c r="FBY127" s="516"/>
      <c r="FBZ127" s="516"/>
      <c r="FCA127" s="516"/>
      <c r="FCB127" s="516"/>
      <c r="FCC127" s="516"/>
      <c r="FCD127" s="516"/>
      <c r="FCE127" s="516"/>
      <c r="FCF127" s="516"/>
      <c r="FCG127" s="516"/>
      <c r="FCH127" s="516"/>
      <c r="FCI127" s="516"/>
      <c r="FCJ127" s="516"/>
      <c r="FCK127" s="516"/>
      <c r="FCL127" s="516"/>
      <c r="FCM127" s="516"/>
      <c r="FCN127" s="516"/>
      <c r="FCO127" s="516"/>
      <c r="FCP127" s="516"/>
      <c r="FCQ127" s="516"/>
      <c r="FCR127" s="516"/>
      <c r="FCS127" s="516"/>
      <c r="FCT127" s="516"/>
      <c r="FCU127" s="516"/>
      <c r="FCV127" s="516"/>
      <c r="FCW127" s="516"/>
      <c r="FCX127" s="516"/>
      <c r="FCY127" s="516"/>
      <c r="FCZ127" s="516"/>
      <c r="FDA127" s="516"/>
      <c r="FDB127" s="516"/>
      <c r="FDC127" s="516"/>
      <c r="FDD127" s="516"/>
      <c r="FDE127" s="516"/>
      <c r="FDF127" s="516"/>
      <c r="FDG127" s="516"/>
      <c r="FDH127" s="516"/>
      <c r="FDI127" s="516"/>
      <c r="FDJ127" s="516"/>
      <c r="FDK127" s="516"/>
      <c r="FDL127" s="516"/>
      <c r="FDM127" s="516"/>
      <c r="FDN127" s="516"/>
      <c r="FDO127" s="516"/>
      <c r="FDP127" s="516"/>
      <c r="FDQ127" s="516"/>
      <c r="FDR127" s="516"/>
      <c r="FDS127" s="516"/>
      <c r="FDT127" s="516"/>
      <c r="FDU127" s="516"/>
      <c r="FDV127" s="516"/>
      <c r="FDW127" s="516"/>
      <c r="FDX127" s="516"/>
      <c r="FDY127" s="516"/>
      <c r="FDZ127" s="516"/>
      <c r="FEA127" s="516"/>
      <c r="FEB127" s="516"/>
      <c r="FEC127" s="516"/>
      <c r="FED127" s="516"/>
      <c r="FEE127" s="516"/>
      <c r="FEF127" s="516"/>
      <c r="FEG127" s="516"/>
      <c r="FEH127" s="516"/>
      <c r="FEI127" s="516"/>
      <c r="FEJ127" s="516"/>
      <c r="FEK127" s="516"/>
      <c r="FEL127" s="516"/>
      <c r="FEM127" s="516"/>
      <c r="FEN127" s="516"/>
      <c r="FEO127" s="516"/>
      <c r="FEP127" s="516"/>
      <c r="FEQ127" s="516"/>
      <c r="FER127" s="516"/>
      <c r="FES127" s="516"/>
      <c r="FET127" s="516"/>
      <c r="FEU127" s="516"/>
      <c r="FEV127" s="516"/>
      <c r="FEW127" s="516"/>
      <c r="FEX127" s="516"/>
      <c r="FEY127" s="516"/>
      <c r="FEZ127" s="516"/>
      <c r="FFA127" s="516"/>
      <c r="FFB127" s="516"/>
      <c r="FFC127" s="516"/>
      <c r="FFD127" s="516"/>
      <c r="FFE127" s="516"/>
      <c r="FFF127" s="516"/>
      <c r="FFG127" s="516"/>
      <c r="FFH127" s="516"/>
      <c r="FFI127" s="516"/>
      <c r="FFJ127" s="516"/>
      <c r="FFK127" s="516"/>
      <c r="FFL127" s="516"/>
      <c r="FFM127" s="516"/>
      <c r="FFN127" s="516"/>
      <c r="FFO127" s="516"/>
      <c r="FFP127" s="516"/>
      <c r="FFQ127" s="516"/>
      <c r="FFR127" s="516"/>
      <c r="FFS127" s="516"/>
      <c r="FFT127" s="516"/>
      <c r="FFU127" s="516"/>
      <c r="FFV127" s="516"/>
      <c r="FFW127" s="516"/>
      <c r="FFX127" s="516"/>
      <c r="FFY127" s="516"/>
      <c r="FFZ127" s="516"/>
      <c r="FGA127" s="516"/>
      <c r="FGB127" s="516"/>
      <c r="FGC127" s="516"/>
      <c r="FGD127" s="516"/>
      <c r="FGE127" s="516"/>
      <c r="FGF127" s="516"/>
      <c r="FGG127" s="516"/>
      <c r="FGH127" s="516"/>
      <c r="FGI127" s="516"/>
      <c r="FGJ127" s="516"/>
      <c r="FGK127" s="516"/>
      <c r="FGL127" s="516"/>
      <c r="FGM127" s="516"/>
      <c r="FGN127" s="516"/>
      <c r="FGO127" s="516"/>
      <c r="FGP127" s="516"/>
      <c r="FGQ127" s="516"/>
      <c r="FGR127" s="516"/>
      <c r="FGS127" s="516"/>
      <c r="FGT127" s="516"/>
      <c r="FGU127" s="516"/>
      <c r="FGV127" s="516"/>
      <c r="FGW127" s="516"/>
      <c r="FGX127" s="516"/>
      <c r="FGY127" s="516"/>
      <c r="FGZ127" s="516"/>
      <c r="FHA127" s="516"/>
      <c r="FHB127" s="516"/>
      <c r="FHC127" s="516"/>
      <c r="FHD127" s="516"/>
      <c r="FHE127" s="516"/>
      <c r="FHF127" s="516"/>
      <c r="FHG127" s="516"/>
      <c r="FHH127" s="516"/>
      <c r="FHI127" s="516"/>
      <c r="FHJ127" s="516"/>
      <c r="FHK127" s="516"/>
      <c r="FHL127" s="516"/>
      <c r="FHM127" s="516"/>
      <c r="FHN127" s="516"/>
      <c r="FHO127" s="516"/>
      <c r="FHP127" s="516"/>
      <c r="FHQ127" s="516"/>
      <c r="FHR127" s="516"/>
      <c r="FHS127" s="516"/>
      <c r="FHT127" s="516"/>
      <c r="FHU127" s="516"/>
      <c r="FHV127" s="516"/>
      <c r="FHW127" s="516"/>
      <c r="FHX127" s="516"/>
      <c r="FHY127" s="516"/>
      <c r="FHZ127" s="516"/>
      <c r="FIA127" s="516"/>
      <c r="FIB127" s="516"/>
      <c r="FIC127" s="516"/>
      <c r="FID127" s="516"/>
      <c r="FIE127" s="516"/>
      <c r="FIF127" s="516"/>
      <c r="FIG127" s="516"/>
      <c r="FIH127" s="516"/>
      <c r="FII127" s="516"/>
      <c r="FIJ127" s="516"/>
      <c r="FIK127" s="516"/>
      <c r="FIL127" s="516"/>
      <c r="FIM127" s="516"/>
      <c r="FIN127" s="516"/>
      <c r="FIO127" s="516"/>
      <c r="FIP127" s="516"/>
      <c r="FIQ127" s="516"/>
      <c r="FIR127" s="516"/>
      <c r="FIS127" s="516"/>
      <c r="FIT127" s="516"/>
      <c r="FIU127" s="516"/>
      <c r="FIV127" s="516"/>
      <c r="FIW127" s="516"/>
      <c r="FIX127" s="516"/>
      <c r="FIY127" s="516"/>
      <c r="FIZ127" s="516"/>
      <c r="FJA127" s="516"/>
      <c r="FJB127" s="516"/>
      <c r="FJC127" s="516"/>
      <c r="FJD127" s="516"/>
      <c r="FJE127" s="516"/>
      <c r="FJF127" s="516"/>
      <c r="FJG127" s="516"/>
      <c r="FJH127" s="516"/>
      <c r="FJI127" s="516"/>
      <c r="FJJ127" s="516"/>
      <c r="FJK127" s="516"/>
      <c r="FJL127" s="516"/>
      <c r="FJM127" s="516"/>
      <c r="FJN127" s="516"/>
      <c r="FJO127" s="516"/>
      <c r="FJP127" s="516"/>
      <c r="FJQ127" s="516"/>
      <c r="FJR127" s="516"/>
      <c r="FJS127" s="516"/>
      <c r="FJT127" s="516"/>
      <c r="FJU127" s="516"/>
      <c r="FJV127" s="516"/>
      <c r="FJW127" s="516"/>
      <c r="FJX127" s="516"/>
      <c r="FJY127" s="516"/>
      <c r="FJZ127" s="516"/>
      <c r="FKA127" s="516"/>
      <c r="FKB127" s="516"/>
      <c r="FKC127" s="516"/>
      <c r="FKD127" s="516"/>
      <c r="FKE127" s="516"/>
      <c r="FKF127" s="516"/>
      <c r="FKG127" s="516"/>
      <c r="FKH127" s="516"/>
      <c r="FKI127" s="516"/>
      <c r="FKJ127" s="516"/>
      <c r="FKK127" s="516"/>
      <c r="FKL127" s="516"/>
      <c r="FKM127" s="516"/>
      <c r="FKN127" s="516"/>
      <c r="FKO127" s="516"/>
      <c r="FKP127" s="516"/>
      <c r="FKQ127" s="516"/>
      <c r="FKR127" s="516"/>
      <c r="FKS127" s="516"/>
      <c r="FKT127" s="516"/>
      <c r="FKU127" s="516"/>
      <c r="FKV127" s="516"/>
      <c r="FKW127" s="516"/>
      <c r="FKX127" s="516"/>
      <c r="FKY127" s="516"/>
      <c r="FKZ127" s="516"/>
      <c r="FLA127" s="516"/>
      <c r="FLB127" s="516"/>
      <c r="FLC127" s="516"/>
      <c r="FLD127" s="516"/>
      <c r="FLE127" s="516"/>
      <c r="FLF127" s="516"/>
      <c r="FLG127" s="516"/>
      <c r="FLH127" s="516"/>
      <c r="FLI127" s="516"/>
      <c r="FLJ127" s="516"/>
      <c r="FLK127" s="516"/>
      <c r="FLL127" s="516"/>
      <c r="FLM127" s="516"/>
      <c r="FLN127" s="516"/>
      <c r="FLO127" s="516"/>
      <c r="FLP127" s="516"/>
      <c r="FLQ127" s="516"/>
      <c r="FLR127" s="516"/>
      <c r="FLS127" s="516"/>
      <c r="FLT127" s="516"/>
      <c r="FLU127" s="516"/>
      <c r="FLV127" s="516"/>
      <c r="FLW127" s="516"/>
      <c r="FLX127" s="516"/>
      <c r="FLY127" s="516"/>
      <c r="FLZ127" s="516"/>
      <c r="FMA127" s="516"/>
      <c r="FMB127" s="516"/>
      <c r="FMC127" s="516"/>
      <c r="FMD127" s="516"/>
      <c r="FME127" s="516"/>
      <c r="FMF127" s="516"/>
      <c r="FMG127" s="516"/>
      <c r="FMH127" s="516"/>
      <c r="FMI127" s="516"/>
      <c r="FMJ127" s="516"/>
      <c r="FMK127" s="516"/>
      <c r="FML127" s="516"/>
      <c r="FMM127" s="516"/>
      <c r="FMN127" s="516"/>
      <c r="FMO127" s="516"/>
      <c r="FMP127" s="516"/>
      <c r="FMQ127" s="516"/>
      <c r="FMR127" s="516"/>
      <c r="FMS127" s="516"/>
      <c r="FMT127" s="516"/>
      <c r="FMU127" s="516"/>
      <c r="FMV127" s="516"/>
      <c r="FMW127" s="516"/>
      <c r="FMX127" s="516"/>
      <c r="FMY127" s="516"/>
      <c r="FMZ127" s="516"/>
      <c r="FNA127" s="516"/>
      <c r="FNB127" s="516"/>
      <c r="FNC127" s="516"/>
      <c r="FND127" s="516"/>
      <c r="FNE127" s="516"/>
      <c r="FNF127" s="516"/>
      <c r="FNG127" s="516"/>
      <c r="FNH127" s="516"/>
      <c r="FNI127" s="516"/>
      <c r="FNJ127" s="516"/>
      <c r="FNK127" s="516"/>
      <c r="FNL127" s="516"/>
      <c r="FNM127" s="516"/>
      <c r="FNN127" s="516"/>
      <c r="FNO127" s="516"/>
      <c r="FNP127" s="516"/>
      <c r="FNQ127" s="516"/>
      <c r="FNR127" s="516"/>
      <c r="FNS127" s="516"/>
      <c r="FNT127" s="516"/>
      <c r="FNU127" s="516"/>
      <c r="FNV127" s="516"/>
      <c r="FNW127" s="516"/>
      <c r="FNX127" s="516"/>
      <c r="FNY127" s="516"/>
      <c r="FNZ127" s="516"/>
      <c r="FOA127" s="516"/>
      <c r="FOB127" s="516"/>
      <c r="FOC127" s="516"/>
      <c r="FOD127" s="516"/>
      <c r="FOE127" s="516"/>
      <c r="FOF127" s="516"/>
      <c r="FOG127" s="516"/>
      <c r="FOH127" s="516"/>
      <c r="FOI127" s="516"/>
      <c r="FOJ127" s="516"/>
      <c r="FOK127" s="516"/>
      <c r="FOL127" s="516"/>
      <c r="FOM127" s="516"/>
      <c r="FON127" s="516"/>
      <c r="FOO127" s="516"/>
      <c r="FOP127" s="516"/>
      <c r="FOQ127" s="516"/>
      <c r="FOR127" s="516"/>
      <c r="FOS127" s="516"/>
      <c r="FOT127" s="516"/>
      <c r="FOU127" s="516"/>
      <c r="FOV127" s="516"/>
      <c r="FOW127" s="516"/>
      <c r="FOX127" s="516"/>
      <c r="FOY127" s="516"/>
      <c r="FOZ127" s="516"/>
      <c r="FPA127" s="516"/>
      <c r="FPB127" s="516"/>
      <c r="FPC127" s="516"/>
      <c r="FPD127" s="516"/>
      <c r="FPE127" s="516"/>
      <c r="FPF127" s="516"/>
      <c r="FPG127" s="516"/>
      <c r="FPH127" s="516"/>
      <c r="FPI127" s="516"/>
      <c r="FPJ127" s="516"/>
      <c r="FPK127" s="516"/>
      <c r="FPL127" s="516"/>
      <c r="FPM127" s="516"/>
      <c r="FPN127" s="516"/>
      <c r="FPO127" s="516"/>
      <c r="FPP127" s="516"/>
      <c r="FPQ127" s="516"/>
      <c r="FPR127" s="516"/>
      <c r="FPS127" s="516"/>
      <c r="FPT127" s="516"/>
      <c r="FPU127" s="516"/>
      <c r="FPV127" s="516"/>
      <c r="FPW127" s="516"/>
      <c r="FPX127" s="516"/>
      <c r="FPY127" s="516"/>
      <c r="FPZ127" s="516"/>
      <c r="FQA127" s="516"/>
      <c r="FQB127" s="516"/>
      <c r="FQC127" s="516"/>
      <c r="FQD127" s="516"/>
      <c r="FQE127" s="516"/>
      <c r="FQF127" s="516"/>
      <c r="FQG127" s="516"/>
      <c r="FQH127" s="516"/>
      <c r="FQI127" s="516"/>
      <c r="FQJ127" s="516"/>
      <c r="FQK127" s="516"/>
      <c r="FQL127" s="516"/>
      <c r="FQM127" s="516"/>
      <c r="FQN127" s="516"/>
      <c r="FQO127" s="516"/>
      <c r="FQP127" s="516"/>
      <c r="FQQ127" s="516"/>
      <c r="FQR127" s="516"/>
      <c r="FQS127" s="516"/>
      <c r="FQT127" s="516"/>
      <c r="FQU127" s="516"/>
      <c r="FQV127" s="516"/>
      <c r="FQW127" s="516"/>
      <c r="FQX127" s="516"/>
      <c r="FQY127" s="516"/>
      <c r="FQZ127" s="516"/>
      <c r="FRA127" s="516"/>
      <c r="FRB127" s="516"/>
      <c r="FRC127" s="516"/>
      <c r="FRD127" s="516"/>
      <c r="FRE127" s="516"/>
      <c r="FRF127" s="516"/>
      <c r="FRG127" s="516"/>
      <c r="FRH127" s="516"/>
      <c r="FRI127" s="516"/>
      <c r="FRJ127" s="516"/>
      <c r="FRK127" s="516"/>
      <c r="FRL127" s="516"/>
      <c r="FRM127" s="516"/>
      <c r="FRN127" s="516"/>
      <c r="FRO127" s="516"/>
      <c r="FRP127" s="516"/>
      <c r="FRQ127" s="516"/>
      <c r="FRR127" s="516"/>
      <c r="FRS127" s="516"/>
      <c r="FRT127" s="516"/>
      <c r="FRU127" s="516"/>
      <c r="FRV127" s="516"/>
      <c r="FRW127" s="516"/>
      <c r="FRX127" s="516"/>
      <c r="FRY127" s="516"/>
      <c r="FRZ127" s="516"/>
      <c r="FSA127" s="516"/>
      <c r="FSB127" s="516"/>
      <c r="FSC127" s="516"/>
      <c r="FSD127" s="516"/>
      <c r="FSE127" s="516"/>
      <c r="FSF127" s="516"/>
      <c r="FSG127" s="516"/>
      <c r="FSH127" s="516"/>
      <c r="FSI127" s="516"/>
      <c r="FSJ127" s="516"/>
      <c r="FSK127" s="516"/>
      <c r="FSL127" s="516"/>
      <c r="FSM127" s="516"/>
      <c r="FSN127" s="516"/>
      <c r="FSO127" s="516"/>
      <c r="FSP127" s="516"/>
      <c r="FSQ127" s="516"/>
      <c r="FSR127" s="516"/>
      <c r="FSS127" s="516"/>
      <c r="FST127" s="516"/>
      <c r="FSU127" s="516"/>
      <c r="FSV127" s="516"/>
      <c r="FSW127" s="516"/>
      <c r="FSX127" s="516"/>
      <c r="FSY127" s="516"/>
      <c r="FSZ127" s="516"/>
      <c r="FTA127" s="516"/>
      <c r="FTB127" s="516"/>
      <c r="FTC127" s="516"/>
      <c r="FTD127" s="516"/>
      <c r="FTE127" s="516"/>
      <c r="FTF127" s="516"/>
      <c r="FTG127" s="516"/>
      <c r="FTH127" s="516"/>
      <c r="FTI127" s="516"/>
      <c r="FTJ127" s="516"/>
      <c r="FTK127" s="516"/>
      <c r="FTL127" s="516"/>
      <c r="FTM127" s="516"/>
      <c r="FTN127" s="516"/>
      <c r="FTO127" s="516"/>
      <c r="FTP127" s="516"/>
      <c r="FTQ127" s="516"/>
      <c r="FTR127" s="516"/>
      <c r="FTS127" s="516"/>
      <c r="FTT127" s="516"/>
      <c r="FTU127" s="516"/>
      <c r="FTV127" s="516"/>
      <c r="FTW127" s="516"/>
      <c r="FTX127" s="516"/>
      <c r="FTY127" s="516"/>
      <c r="FTZ127" s="516"/>
      <c r="FUA127" s="516"/>
      <c r="FUB127" s="516"/>
      <c r="FUC127" s="516"/>
      <c r="FUD127" s="516"/>
      <c r="FUE127" s="516"/>
      <c r="FUF127" s="516"/>
      <c r="FUG127" s="516"/>
      <c r="FUH127" s="516"/>
      <c r="FUI127" s="516"/>
      <c r="FUJ127" s="516"/>
      <c r="FUK127" s="516"/>
      <c r="FUL127" s="516"/>
      <c r="FUM127" s="516"/>
      <c r="FUN127" s="516"/>
      <c r="FUO127" s="516"/>
      <c r="FUP127" s="516"/>
      <c r="FUQ127" s="516"/>
      <c r="FUR127" s="516"/>
      <c r="FUS127" s="516"/>
      <c r="FUT127" s="516"/>
      <c r="FUU127" s="516"/>
      <c r="FUV127" s="516"/>
      <c r="FUW127" s="516"/>
      <c r="FUX127" s="516"/>
      <c r="FUY127" s="516"/>
      <c r="FUZ127" s="516"/>
      <c r="FVA127" s="516"/>
      <c r="FVB127" s="516"/>
      <c r="FVC127" s="516"/>
      <c r="FVD127" s="516"/>
      <c r="FVE127" s="516"/>
      <c r="FVF127" s="516"/>
      <c r="FVG127" s="516"/>
      <c r="FVH127" s="516"/>
      <c r="FVI127" s="516"/>
      <c r="FVJ127" s="516"/>
      <c r="FVK127" s="516"/>
      <c r="FVL127" s="516"/>
      <c r="FVM127" s="516"/>
      <c r="FVN127" s="516"/>
      <c r="FVO127" s="516"/>
      <c r="FVP127" s="516"/>
      <c r="FVQ127" s="516"/>
      <c r="FVR127" s="516"/>
      <c r="FVS127" s="516"/>
      <c r="FVT127" s="516"/>
      <c r="FVU127" s="516"/>
      <c r="FVV127" s="516"/>
      <c r="FVW127" s="516"/>
      <c r="FVX127" s="516"/>
      <c r="FVY127" s="516"/>
      <c r="FVZ127" s="516"/>
      <c r="FWA127" s="516"/>
      <c r="FWB127" s="516"/>
      <c r="FWC127" s="516"/>
      <c r="FWD127" s="516"/>
      <c r="FWE127" s="516"/>
      <c r="FWF127" s="516"/>
      <c r="FWG127" s="516"/>
      <c r="FWH127" s="516"/>
      <c r="FWI127" s="516"/>
      <c r="FWJ127" s="516"/>
      <c r="FWK127" s="516"/>
      <c r="FWL127" s="516"/>
      <c r="FWM127" s="516"/>
      <c r="FWN127" s="516"/>
      <c r="FWO127" s="516"/>
      <c r="FWP127" s="516"/>
      <c r="FWQ127" s="516"/>
      <c r="FWR127" s="516"/>
      <c r="FWS127" s="516"/>
      <c r="FWT127" s="516"/>
      <c r="FWU127" s="516"/>
      <c r="FWV127" s="516"/>
      <c r="FWW127" s="516"/>
      <c r="FWX127" s="516"/>
      <c r="FWY127" s="516"/>
      <c r="FWZ127" s="516"/>
      <c r="FXA127" s="516"/>
      <c r="FXB127" s="516"/>
      <c r="FXC127" s="516"/>
      <c r="FXD127" s="516"/>
      <c r="FXE127" s="516"/>
      <c r="FXF127" s="516"/>
      <c r="FXG127" s="516"/>
      <c r="FXH127" s="516"/>
      <c r="FXI127" s="516"/>
      <c r="FXJ127" s="516"/>
      <c r="FXK127" s="516"/>
      <c r="FXL127" s="516"/>
      <c r="FXM127" s="516"/>
      <c r="FXN127" s="516"/>
      <c r="FXO127" s="516"/>
      <c r="FXP127" s="516"/>
      <c r="FXQ127" s="516"/>
      <c r="FXR127" s="516"/>
      <c r="FXS127" s="516"/>
      <c r="FXT127" s="516"/>
      <c r="FXU127" s="516"/>
      <c r="FXV127" s="516"/>
      <c r="FXW127" s="516"/>
      <c r="FXX127" s="516"/>
      <c r="FXY127" s="516"/>
      <c r="FXZ127" s="516"/>
      <c r="FYA127" s="516"/>
      <c r="FYB127" s="516"/>
      <c r="FYC127" s="516"/>
      <c r="FYD127" s="516"/>
      <c r="FYE127" s="516"/>
      <c r="FYF127" s="516"/>
      <c r="FYG127" s="516"/>
      <c r="FYH127" s="516"/>
      <c r="FYI127" s="516"/>
      <c r="FYJ127" s="516"/>
      <c r="FYK127" s="516"/>
      <c r="FYL127" s="516"/>
      <c r="FYM127" s="516"/>
      <c r="FYN127" s="516"/>
      <c r="FYO127" s="516"/>
      <c r="FYP127" s="516"/>
      <c r="FYQ127" s="516"/>
      <c r="FYR127" s="516"/>
      <c r="FYS127" s="516"/>
      <c r="FYT127" s="516"/>
      <c r="FYU127" s="516"/>
      <c r="FYV127" s="516"/>
      <c r="FYW127" s="516"/>
      <c r="FYX127" s="516"/>
      <c r="FYY127" s="516"/>
      <c r="FYZ127" s="516"/>
      <c r="FZA127" s="516"/>
      <c r="FZB127" s="516"/>
      <c r="FZC127" s="516"/>
      <c r="FZD127" s="516"/>
      <c r="FZE127" s="516"/>
      <c r="FZF127" s="516"/>
      <c r="FZG127" s="516"/>
      <c r="FZH127" s="516"/>
      <c r="FZI127" s="516"/>
      <c r="FZJ127" s="516"/>
      <c r="FZK127" s="516"/>
      <c r="FZL127" s="516"/>
      <c r="FZM127" s="516"/>
      <c r="FZN127" s="516"/>
      <c r="FZO127" s="516"/>
      <c r="FZP127" s="516"/>
      <c r="FZQ127" s="516"/>
      <c r="FZR127" s="516"/>
      <c r="FZS127" s="516"/>
      <c r="FZT127" s="516"/>
      <c r="FZU127" s="516"/>
      <c r="FZV127" s="516"/>
      <c r="FZW127" s="516"/>
      <c r="FZX127" s="516"/>
      <c r="FZY127" s="516"/>
      <c r="FZZ127" s="516"/>
      <c r="GAA127" s="516"/>
      <c r="GAB127" s="516"/>
      <c r="GAC127" s="516"/>
      <c r="GAD127" s="516"/>
      <c r="GAE127" s="516"/>
      <c r="GAF127" s="516"/>
      <c r="GAG127" s="516"/>
      <c r="GAH127" s="516"/>
      <c r="GAI127" s="516"/>
      <c r="GAJ127" s="516"/>
      <c r="GAK127" s="516"/>
      <c r="GAL127" s="516"/>
      <c r="GAM127" s="516"/>
      <c r="GAN127" s="516"/>
      <c r="GAO127" s="516"/>
      <c r="GAP127" s="516"/>
      <c r="GAQ127" s="516"/>
      <c r="GAR127" s="516"/>
      <c r="GAS127" s="516"/>
      <c r="GAT127" s="516"/>
      <c r="GAU127" s="516"/>
      <c r="GAV127" s="516"/>
      <c r="GAW127" s="516"/>
      <c r="GAX127" s="516"/>
      <c r="GAY127" s="516"/>
      <c r="GAZ127" s="516"/>
      <c r="GBA127" s="516"/>
      <c r="GBB127" s="516"/>
      <c r="GBC127" s="516"/>
      <c r="GBD127" s="516"/>
      <c r="GBE127" s="516"/>
      <c r="GBF127" s="516"/>
      <c r="GBG127" s="516"/>
      <c r="GBH127" s="516"/>
      <c r="GBI127" s="516"/>
      <c r="GBJ127" s="516"/>
      <c r="GBK127" s="516"/>
      <c r="GBL127" s="516"/>
      <c r="GBM127" s="516"/>
      <c r="GBN127" s="516"/>
      <c r="GBO127" s="516"/>
      <c r="GBP127" s="516"/>
      <c r="GBQ127" s="516"/>
      <c r="GBR127" s="516"/>
      <c r="GBS127" s="516"/>
      <c r="GBT127" s="516"/>
      <c r="GBU127" s="516"/>
      <c r="GBV127" s="516"/>
      <c r="GBW127" s="516"/>
      <c r="GBX127" s="516"/>
      <c r="GBY127" s="516"/>
      <c r="GBZ127" s="516"/>
      <c r="GCA127" s="516"/>
      <c r="GCB127" s="516"/>
      <c r="GCC127" s="516"/>
      <c r="GCD127" s="516"/>
      <c r="GCE127" s="516"/>
      <c r="GCF127" s="516"/>
      <c r="GCG127" s="516"/>
      <c r="GCH127" s="516"/>
      <c r="GCI127" s="516"/>
      <c r="GCJ127" s="516"/>
      <c r="GCK127" s="516"/>
      <c r="GCL127" s="516"/>
      <c r="GCM127" s="516"/>
      <c r="GCN127" s="516"/>
      <c r="GCO127" s="516"/>
      <c r="GCP127" s="516"/>
      <c r="GCQ127" s="516"/>
      <c r="GCR127" s="516"/>
      <c r="GCS127" s="516"/>
      <c r="GCT127" s="516"/>
      <c r="GCU127" s="516"/>
      <c r="GCV127" s="516"/>
      <c r="GCW127" s="516"/>
      <c r="GCX127" s="516"/>
      <c r="GCY127" s="516"/>
      <c r="GCZ127" s="516"/>
      <c r="GDA127" s="516"/>
      <c r="GDB127" s="516"/>
      <c r="GDC127" s="516"/>
      <c r="GDD127" s="516"/>
      <c r="GDE127" s="516"/>
      <c r="GDF127" s="516"/>
      <c r="GDG127" s="516"/>
      <c r="GDH127" s="516"/>
      <c r="GDI127" s="516"/>
      <c r="GDJ127" s="516"/>
      <c r="GDK127" s="516"/>
      <c r="GDL127" s="516"/>
      <c r="GDM127" s="516"/>
      <c r="GDN127" s="516"/>
      <c r="GDO127" s="516"/>
      <c r="GDP127" s="516"/>
      <c r="GDQ127" s="516"/>
      <c r="GDR127" s="516"/>
      <c r="GDS127" s="516"/>
      <c r="GDT127" s="516"/>
      <c r="GDU127" s="516"/>
      <c r="GDV127" s="516"/>
      <c r="GDW127" s="516"/>
      <c r="GDX127" s="516"/>
      <c r="GDY127" s="516"/>
      <c r="GDZ127" s="516"/>
      <c r="GEA127" s="516"/>
      <c r="GEB127" s="516"/>
      <c r="GEC127" s="516"/>
      <c r="GED127" s="516"/>
      <c r="GEE127" s="516"/>
      <c r="GEF127" s="516"/>
      <c r="GEG127" s="516"/>
      <c r="GEH127" s="516"/>
      <c r="GEI127" s="516"/>
      <c r="GEJ127" s="516"/>
      <c r="GEK127" s="516"/>
      <c r="GEL127" s="516"/>
      <c r="GEM127" s="516"/>
      <c r="GEN127" s="516"/>
      <c r="GEO127" s="516"/>
      <c r="GEP127" s="516"/>
      <c r="GEQ127" s="516"/>
      <c r="GER127" s="516"/>
      <c r="GES127" s="516"/>
      <c r="GET127" s="516"/>
      <c r="GEU127" s="516"/>
      <c r="GEV127" s="516"/>
      <c r="GEW127" s="516"/>
      <c r="GEX127" s="516"/>
      <c r="GEY127" s="516"/>
      <c r="GEZ127" s="516"/>
      <c r="GFA127" s="516"/>
      <c r="GFB127" s="516"/>
      <c r="GFC127" s="516"/>
      <c r="GFD127" s="516"/>
      <c r="GFE127" s="516"/>
      <c r="GFF127" s="516"/>
      <c r="GFG127" s="516"/>
      <c r="GFH127" s="516"/>
      <c r="GFI127" s="516"/>
      <c r="GFJ127" s="516"/>
      <c r="GFK127" s="516"/>
      <c r="GFL127" s="516"/>
      <c r="GFM127" s="516"/>
      <c r="GFN127" s="516"/>
      <c r="GFO127" s="516"/>
      <c r="GFP127" s="516"/>
      <c r="GFQ127" s="516"/>
      <c r="GFR127" s="516"/>
      <c r="GFS127" s="516"/>
      <c r="GFT127" s="516"/>
      <c r="GFU127" s="516"/>
      <c r="GFV127" s="516"/>
      <c r="GFW127" s="516"/>
      <c r="GFX127" s="516"/>
      <c r="GFY127" s="516"/>
      <c r="GFZ127" s="516"/>
      <c r="GGA127" s="516"/>
      <c r="GGB127" s="516"/>
      <c r="GGC127" s="516"/>
      <c r="GGD127" s="516"/>
      <c r="GGE127" s="516"/>
      <c r="GGF127" s="516"/>
      <c r="GGG127" s="516"/>
      <c r="GGH127" s="516"/>
      <c r="GGI127" s="516"/>
      <c r="GGJ127" s="516"/>
      <c r="GGK127" s="516"/>
      <c r="GGL127" s="516"/>
      <c r="GGM127" s="516"/>
      <c r="GGN127" s="516"/>
      <c r="GGO127" s="516"/>
      <c r="GGP127" s="516"/>
      <c r="GGQ127" s="516"/>
      <c r="GGR127" s="516"/>
      <c r="GGS127" s="516"/>
      <c r="GGT127" s="516"/>
      <c r="GGU127" s="516"/>
      <c r="GGV127" s="516"/>
      <c r="GGW127" s="516"/>
      <c r="GGX127" s="516"/>
      <c r="GGY127" s="516"/>
      <c r="GGZ127" s="516"/>
      <c r="GHA127" s="516"/>
      <c r="GHB127" s="516"/>
      <c r="GHC127" s="516"/>
      <c r="GHD127" s="516"/>
      <c r="GHE127" s="516"/>
      <c r="GHF127" s="516"/>
      <c r="GHG127" s="516"/>
      <c r="GHH127" s="516"/>
      <c r="GHI127" s="516"/>
      <c r="GHJ127" s="516"/>
      <c r="GHK127" s="516"/>
      <c r="GHL127" s="516"/>
      <c r="GHM127" s="516"/>
      <c r="GHN127" s="516"/>
      <c r="GHO127" s="516"/>
      <c r="GHP127" s="516"/>
      <c r="GHQ127" s="516"/>
      <c r="GHR127" s="516"/>
      <c r="GHS127" s="516"/>
      <c r="GHT127" s="516"/>
      <c r="GHU127" s="516"/>
      <c r="GHV127" s="516"/>
      <c r="GHW127" s="516"/>
      <c r="GHX127" s="516"/>
      <c r="GHY127" s="516"/>
      <c r="GHZ127" s="516"/>
      <c r="GIA127" s="516"/>
      <c r="GIB127" s="516"/>
      <c r="GIC127" s="516"/>
      <c r="GID127" s="516"/>
      <c r="GIE127" s="516"/>
      <c r="GIF127" s="516"/>
      <c r="GIG127" s="516"/>
      <c r="GIH127" s="516"/>
      <c r="GII127" s="516"/>
      <c r="GIJ127" s="516"/>
      <c r="GIK127" s="516"/>
      <c r="GIL127" s="516"/>
      <c r="GIM127" s="516"/>
      <c r="GIN127" s="516"/>
      <c r="GIO127" s="516"/>
      <c r="GIP127" s="516"/>
      <c r="GIQ127" s="516"/>
      <c r="GIR127" s="516"/>
      <c r="GIS127" s="516"/>
      <c r="GIT127" s="516"/>
      <c r="GIU127" s="516"/>
      <c r="GIV127" s="516"/>
      <c r="GIW127" s="516"/>
      <c r="GIX127" s="516"/>
      <c r="GIY127" s="516"/>
      <c r="GIZ127" s="516"/>
      <c r="GJA127" s="516"/>
      <c r="GJB127" s="516"/>
      <c r="GJC127" s="516"/>
      <c r="GJD127" s="516"/>
      <c r="GJE127" s="516"/>
      <c r="GJF127" s="516"/>
      <c r="GJG127" s="516"/>
      <c r="GJH127" s="516"/>
      <c r="GJI127" s="516"/>
      <c r="GJJ127" s="516"/>
      <c r="GJK127" s="516"/>
      <c r="GJL127" s="516"/>
      <c r="GJM127" s="516"/>
      <c r="GJN127" s="516"/>
      <c r="GJO127" s="516"/>
      <c r="GJP127" s="516"/>
      <c r="GJQ127" s="516"/>
      <c r="GJR127" s="516"/>
      <c r="GJS127" s="516"/>
      <c r="GJT127" s="516"/>
      <c r="GJU127" s="516"/>
      <c r="GJV127" s="516"/>
      <c r="GJW127" s="516"/>
      <c r="GJX127" s="516"/>
      <c r="GJY127" s="516"/>
      <c r="GJZ127" s="516"/>
      <c r="GKA127" s="516"/>
      <c r="GKB127" s="516"/>
      <c r="GKC127" s="516"/>
      <c r="GKD127" s="516"/>
      <c r="GKE127" s="516"/>
      <c r="GKF127" s="516"/>
      <c r="GKG127" s="516"/>
      <c r="GKH127" s="516"/>
      <c r="GKI127" s="516"/>
      <c r="GKJ127" s="516"/>
      <c r="GKK127" s="516"/>
      <c r="GKL127" s="516"/>
      <c r="GKM127" s="516"/>
      <c r="GKN127" s="516"/>
      <c r="GKO127" s="516"/>
      <c r="GKP127" s="516"/>
      <c r="GKQ127" s="516"/>
      <c r="GKR127" s="516"/>
      <c r="GKS127" s="516"/>
      <c r="GKT127" s="516"/>
      <c r="GKU127" s="516"/>
      <c r="GKV127" s="516"/>
      <c r="GKW127" s="516"/>
      <c r="GKX127" s="516"/>
      <c r="GKY127" s="516"/>
      <c r="GKZ127" s="516"/>
      <c r="GLA127" s="516"/>
      <c r="GLB127" s="516"/>
      <c r="GLC127" s="516"/>
      <c r="GLD127" s="516"/>
      <c r="GLE127" s="516"/>
      <c r="GLF127" s="516"/>
      <c r="GLG127" s="516"/>
      <c r="GLH127" s="516"/>
      <c r="GLI127" s="516"/>
      <c r="GLJ127" s="516"/>
      <c r="GLK127" s="516"/>
      <c r="GLL127" s="516"/>
      <c r="GLM127" s="516"/>
      <c r="GLN127" s="516"/>
      <c r="GLO127" s="516"/>
      <c r="GLP127" s="516"/>
      <c r="GLQ127" s="516"/>
      <c r="GLR127" s="516"/>
      <c r="GLS127" s="516"/>
      <c r="GLT127" s="516"/>
      <c r="GLU127" s="516"/>
      <c r="GLV127" s="516"/>
      <c r="GLW127" s="516"/>
      <c r="GLX127" s="516"/>
      <c r="GLY127" s="516"/>
      <c r="GLZ127" s="516"/>
      <c r="GMA127" s="516"/>
      <c r="GMB127" s="516"/>
      <c r="GMC127" s="516"/>
      <c r="GMD127" s="516"/>
      <c r="GME127" s="516"/>
      <c r="GMF127" s="516"/>
      <c r="GMG127" s="516"/>
      <c r="GMH127" s="516"/>
      <c r="GMI127" s="516"/>
      <c r="GMJ127" s="516"/>
      <c r="GMK127" s="516"/>
      <c r="GML127" s="516"/>
      <c r="GMM127" s="516"/>
      <c r="GMN127" s="516"/>
      <c r="GMO127" s="516"/>
      <c r="GMP127" s="516"/>
      <c r="GMQ127" s="516"/>
      <c r="GMR127" s="516"/>
      <c r="GMS127" s="516"/>
      <c r="GMT127" s="516"/>
      <c r="GMU127" s="516"/>
      <c r="GMV127" s="516"/>
      <c r="GMW127" s="516"/>
      <c r="GMX127" s="516"/>
      <c r="GMY127" s="516"/>
      <c r="GMZ127" s="516"/>
      <c r="GNA127" s="516"/>
      <c r="GNB127" s="516"/>
      <c r="GNC127" s="516"/>
      <c r="GND127" s="516"/>
      <c r="GNE127" s="516"/>
      <c r="GNF127" s="516"/>
      <c r="GNG127" s="516"/>
      <c r="GNH127" s="516"/>
      <c r="GNI127" s="516"/>
      <c r="GNJ127" s="516"/>
      <c r="GNK127" s="516"/>
      <c r="GNL127" s="516"/>
      <c r="GNM127" s="516"/>
      <c r="GNN127" s="516"/>
      <c r="GNO127" s="516"/>
      <c r="GNP127" s="516"/>
      <c r="GNQ127" s="516"/>
      <c r="GNR127" s="516"/>
      <c r="GNS127" s="516"/>
      <c r="GNT127" s="516"/>
      <c r="GNU127" s="516"/>
      <c r="GNV127" s="516"/>
      <c r="GNW127" s="516"/>
      <c r="GNX127" s="516"/>
      <c r="GNY127" s="516"/>
      <c r="GNZ127" s="516"/>
      <c r="GOA127" s="516"/>
      <c r="GOB127" s="516"/>
      <c r="GOC127" s="516"/>
      <c r="GOD127" s="516"/>
      <c r="GOE127" s="516"/>
      <c r="GOF127" s="516"/>
      <c r="GOG127" s="516"/>
      <c r="GOH127" s="516"/>
      <c r="GOI127" s="516"/>
      <c r="GOJ127" s="516"/>
      <c r="GOK127" s="516"/>
      <c r="GOL127" s="516"/>
      <c r="GOM127" s="516"/>
      <c r="GON127" s="516"/>
      <c r="GOO127" s="516"/>
      <c r="GOP127" s="516"/>
      <c r="GOQ127" s="516"/>
      <c r="GOR127" s="516"/>
      <c r="GOS127" s="516"/>
      <c r="GOT127" s="516"/>
      <c r="GOU127" s="516"/>
      <c r="GOV127" s="516"/>
      <c r="GOW127" s="516"/>
      <c r="GOX127" s="516"/>
      <c r="GOY127" s="516"/>
      <c r="GOZ127" s="516"/>
      <c r="GPA127" s="516"/>
      <c r="GPB127" s="516"/>
      <c r="GPC127" s="516"/>
      <c r="GPD127" s="516"/>
      <c r="GPE127" s="516"/>
      <c r="GPF127" s="516"/>
      <c r="GPG127" s="516"/>
      <c r="GPH127" s="516"/>
      <c r="GPI127" s="516"/>
      <c r="GPJ127" s="516"/>
      <c r="GPK127" s="516"/>
      <c r="GPL127" s="516"/>
      <c r="GPM127" s="516"/>
      <c r="GPN127" s="516"/>
      <c r="GPO127" s="516"/>
      <c r="GPP127" s="516"/>
      <c r="GPQ127" s="516"/>
      <c r="GPR127" s="516"/>
      <c r="GPS127" s="516"/>
      <c r="GPT127" s="516"/>
      <c r="GPU127" s="516"/>
      <c r="GPV127" s="516"/>
      <c r="GPW127" s="516"/>
      <c r="GPX127" s="516"/>
      <c r="GPY127" s="516"/>
      <c r="GPZ127" s="516"/>
      <c r="GQA127" s="516"/>
      <c r="GQB127" s="516"/>
      <c r="GQC127" s="516"/>
      <c r="GQD127" s="516"/>
      <c r="GQE127" s="516"/>
      <c r="GQF127" s="516"/>
      <c r="GQG127" s="516"/>
      <c r="GQH127" s="516"/>
      <c r="GQI127" s="516"/>
      <c r="GQJ127" s="516"/>
      <c r="GQK127" s="516"/>
      <c r="GQL127" s="516"/>
      <c r="GQM127" s="516"/>
      <c r="GQN127" s="516"/>
      <c r="GQO127" s="516"/>
      <c r="GQP127" s="516"/>
      <c r="GQQ127" s="516"/>
      <c r="GQR127" s="516"/>
      <c r="GQS127" s="516"/>
      <c r="GQT127" s="516"/>
      <c r="GQU127" s="516"/>
      <c r="GQV127" s="516"/>
      <c r="GQW127" s="516"/>
      <c r="GQX127" s="516"/>
      <c r="GQY127" s="516"/>
      <c r="GQZ127" s="516"/>
      <c r="GRA127" s="516"/>
      <c r="GRB127" s="516"/>
      <c r="GRC127" s="516"/>
      <c r="GRD127" s="516"/>
      <c r="GRE127" s="516"/>
      <c r="GRF127" s="516"/>
      <c r="GRG127" s="516"/>
      <c r="GRH127" s="516"/>
      <c r="GRI127" s="516"/>
      <c r="GRJ127" s="516"/>
      <c r="GRK127" s="516"/>
      <c r="GRL127" s="516"/>
      <c r="GRM127" s="516"/>
      <c r="GRN127" s="516"/>
      <c r="GRO127" s="516"/>
      <c r="GRP127" s="516"/>
      <c r="GRQ127" s="516"/>
      <c r="GRR127" s="516"/>
      <c r="GRS127" s="516"/>
      <c r="GRT127" s="516"/>
      <c r="GRU127" s="516"/>
      <c r="GRV127" s="516"/>
      <c r="GRW127" s="516"/>
      <c r="GRX127" s="516"/>
      <c r="GRY127" s="516"/>
      <c r="GRZ127" s="516"/>
      <c r="GSA127" s="516"/>
      <c r="GSB127" s="516"/>
      <c r="GSC127" s="516"/>
      <c r="GSD127" s="516"/>
      <c r="GSE127" s="516"/>
      <c r="GSF127" s="516"/>
      <c r="GSG127" s="516"/>
      <c r="GSH127" s="516"/>
      <c r="GSI127" s="516"/>
      <c r="GSJ127" s="516"/>
      <c r="GSK127" s="516"/>
      <c r="GSL127" s="516"/>
      <c r="GSM127" s="516"/>
      <c r="GSN127" s="516"/>
      <c r="GSO127" s="516"/>
      <c r="GSP127" s="516"/>
      <c r="GSQ127" s="516"/>
      <c r="GSR127" s="516"/>
      <c r="GSS127" s="516"/>
      <c r="GST127" s="516"/>
      <c r="GSU127" s="516"/>
      <c r="GSV127" s="516"/>
      <c r="GSW127" s="516"/>
      <c r="GSX127" s="516"/>
      <c r="GSY127" s="516"/>
      <c r="GSZ127" s="516"/>
      <c r="GTA127" s="516"/>
      <c r="GTB127" s="516"/>
      <c r="GTC127" s="516"/>
      <c r="GTD127" s="516"/>
      <c r="GTE127" s="516"/>
      <c r="GTF127" s="516"/>
      <c r="GTG127" s="516"/>
      <c r="GTH127" s="516"/>
      <c r="GTI127" s="516"/>
      <c r="GTJ127" s="516"/>
      <c r="GTK127" s="516"/>
      <c r="GTL127" s="516"/>
      <c r="GTM127" s="516"/>
      <c r="GTN127" s="516"/>
      <c r="GTO127" s="516"/>
      <c r="GTP127" s="516"/>
      <c r="GTQ127" s="516"/>
      <c r="GTR127" s="516"/>
      <c r="GTS127" s="516"/>
      <c r="GTT127" s="516"/>
      <c r="GTU127" s="516"/>
      <c r="GTV127" s="516"/>
      <c r="GTW127" s="516"/>
      <c r="GTX127" s="516"/>
      <c r="GTY127" s="516"/>
      <c r="GTZ127" s="516"/>
      <c r="GUA127" s="516"/>
      <c r="GUB127" s="516"/>
      <c r="GUC127" s="516"/>
      <c r="GUD127" s="516"/>
      <c r="GUE127" s="516"/>
      <c r="GUF127" s="516"/>
      <c r="GUG127" s="516"/>
      <c r="GUH127" s="516"/>
      <c r="GUI127" s="516"/>
      <c r="GUJ127" s="516"/>
      <c r="GUK127" s="516"/>
      <c r="GUL127" s="516"/>
      <c r="GUM127" s="516"/>
      <c r="GUN127" s="516"/>
      <c r="GUO127" s="516"/>
      <c r="GUP127" s="516"/>
      <c r="GUQ127" s="516"/>
      <c r="GUR127" s="516"/>
      <c r="GUS127" s="516"/>
      <c r="GUT127" s="516"/>
      <c r="GUU127" s="516"/>
      <c r="GUV127" s="516"/>
      <c r="GUW127" s="516"/>
      <c r="GUX127" s="516"/>
      <c r="GUY127" s="516"/>
      <c r="GUZ127" s="516"/>
      <c r="GVA127" s="516"/>
      <c r="GVB127" s="516"/>
      <c r="GVC127" s="516"/>
      <c r="GVD127" s="516"/>
      <c r="GVE127" s="516"/>
      <c r="GVF127" s="516"/>
      <c r="GVG127" s="516"/>
      <c r="GVH127" s="516"/>
      <c r="GVI127" s="516"/>
      <c r="GVJ127" s="516"/>
      <c r="GVK127" s="516"/>
      <c r="GVL127" s="516"/>
      <c r="GVM127" s="516"/>
      <c r="GVN127" s="516"/>
      <c r="GVO127" s="516"/>
      <c r="GVP127" s="516"/>
      <c r="GVQ127" s="516"/>
      <c r="GVR127" s="516"/>
      <c r="GVS127" s="516"/>
      <c r="GVT127" s="516"/>
      <c r="GVU127" s="516"/>
      <c r="GVV127" s="516"/>
      <c r="GVW127" s="516"/>
      <c r="GVX127" s="516"/>
      <c r="GVY127" s="516"/>
      <c r="GVZ127" s="516"/>
      <c r="GWA127" s="516"/>
      <c r="GWB127" s="516"/>
      <c r="GWC127" s="516"/>
      <c r="GWD127" s="516"/>
      <c r="GWE127" s="516"/>
      <c r="GWF127" s="516"/>
      <c r="GWG127" s="516"/>
      <c r="GWH127" s="516"/>
      <c r="GWI127" s="516"/>
      <c r="GWJ127" s="516"/>
      <c r="GWK127" s="516"/>
      <c r="GWL127" s="516"/>
      <c r="GWM127" s="516"/>
      <c r="GWN127" s="516"/>
      <c r="GWO127" s="516"/>
      <c r="GWP127" s="516"/>
      <c r="GWQ127" s="516"/>
      <c r="GWR127" s="516"/>
      <c r="GWS127" s="516"/>
      <c r="GWT127" s="516"/>
      <c r="GWU127" s="516"/>
      <c r="GWV127" s="516"/>
      <c r="GWW127" s="516"/>
      <c r="GWX127" s="516"/>
      <c r="GWY127" s="516"/>
      <c r="GWZ127" s="516"/>
      <c r="GXA127" s="516"/>
      <c r="GXB127" s="516"/>
      <c r="GXC127" s="516"/>
      <c r="GXD127" s="516"/>
      <c r="GXE127" s="516"/>
      <c r="GXF127" s="516"/>
      <c r="GXG127" s="516"/>
      <c r="GXH127" s="516"/>
      <c r="GXI127" s="516"/>
      <c r="GXJ127" s="516"/>
      <c r="GXK127" s="516"/>
      <c r="GXL127" s="516"/>
      <c r="GXM127" s="516"/>
      <c r="GXN127" s="516"/>
      <c r="GXO127" s="516"/>
      <c r="GXP127" s="516"/>
      <c r="GXQ127" s="516"/>
      <c r="GXR127" s="516"/>
      <c r="GXS127" s="516"/>
      <c r="GXT127" s="516"/>
      <c r="GXU127" s="516"/>
      <c r="GXV127" s="516"/>
      <c r="GXW127" s="516"/>
      <c r="GXX127" s="516"/>
      <c r="GXY127" s="516"/>
      <c r="GXZ127" s="516"/>
      <c r="GYA127" s="516"/>
      <c r="GYB127" s="516"/>
      <c r="GYC127" s="516"/>
      <c r="GYD127" s="516"/>
      <c r="GYE127" s="516"/>
      <c r="GYF127" s="516"/>
      <c r="GYG127" s="516"/>
      <c r="GYH127" s="516"/>
      <c r="GYI127" s="516"/>
      <c r="GYJ127" s="516"/>
      <c r="GYK127" s="516"/>
      <c r="GYL127" s="516"/>
      <c r="GYM127" s="516"/>
      <c r="GYN127" s="516"/>
      <c r="GYO127" s="516"/>
      <c r="GYP127" s="516"/>
      <c r="GYQ127" s="516"/>
      <c r="GYR127" s="516"/>
      <c r="GYS127" s="516"/>
      <c r="GYT127" s="516"/>
      <c r="GYU127" s="516"/>
      <c r="GYV127" s="516"/>
      <c r="GYW127" s="516"/>
      <c r="GYX127" s="516"/>
      <c r="GYY127" s="516"/>
      <c r="GYZ127" s="516"/>
      <c r="GZA127" s="516"/>
      <c r="GZB127" s="516"/>
      <c r="GZC127" s="516"/>
      <c r="GZD127" s="516"/>
      <c r="GZE127" s="516"/>
      <c r="GZF127" s="516"/>
      <c r="GZG127" s="516"/>
      <c r="GZH127" s="516"/>
      <c r="GZI127" s="516"/>
      <c r="GZJ127" s="516"/>
      <c r="GZK127" s="516"/>
      <c r="GZL127" s="516"/>
      <c r="GZM127" s="516"/>
      <c r="GZN127" s="516"/>
      <c r="GZO127" s="516"/>
      <c r="GZP127" s="516"/>
      <c r="GZQ127" s="516"/>
      <c r="GZR127" s="516"/>
      <c r="GZS127" s="516"/>
      <c r="GZT127" s="516"/>
      <c r="GZU127" s="516"/>
      <c r="GZV127" s="516"/>
      <c r="GZW127" s="516"/>
      <c r="GZX127" s="516"/>
      <c r="GZY127" s="516"/>
      <c r="GZZ127" s="516"/>
      <c r="HAA127" s="516"/>
      <c r="HAB127" s="516"/>
      <c r="HAC127" s="516"/>
      <c r="HAD127" s="516"/>
      <c r="HAE127" s="516"/>
      <c r="HAF127" s="516"/>
      <c r="HAG127" s="516"/>
      <c r="HAH127" s="516"/>
      <c r="HAI127" s="516"/>
      <c r="HAJ127" s="516"/>
      <c r="HAK127" s="516"/>
      <c r="HAL127" s="516"/>
      <c r="HAM127" s="516"/>
      <c r="HAN127" s="516"/>
      <c r="HAO127" s="516"/>
      <c r="HAP127" s="516"/>
      <c r="HAQ127" s="516"/>
      <c r="HAR127" s="516"/>
      <c r="HAS127" s="516"/>
      <c r="HAT127" s="516"/>
      <c r="HAU127" s="516"/>
      <c r="HAV127" s="516"/>
      <c r="HAW127" s="516"/>
      <c r="HAX127" s="516"/>
      <c r="HAY127" s="516"/>
      <c r="HAZ127" s="516"/>
      <c r="HBA127" s="516"/>
      <c r="HBB127" s="516"/>
      <c r="HBC127" s="516"/>
      <c r="HBD127" s="516"/>
      <c r="HBE127" s="516"/>
      <c r="HBF127" s="516"/>
      <c r="HBG127" s="516"/>
      <c r="HBH127" s="516"/>
      <c r="HBI127" s="516"/>
      <c r="HBJ127" s="516"/>
      <c r="HBK127" s="516"/>
      <c r="HBL127" s="516"/>
      <c r="HBM127" s="516"/>
      <c r="HBN127" s="516"/>
      <c r="HBO127" s="516"/>
      <c r="HBP127" s="516"/>
      <c r="HBQ127" s="516"/>
      <c r="HBR127" s="516"/>
      <c r="HBS127" s="516"/>
      <c r="HBT127" s="516"/>
      <c r="HBU127" s="516"/>
      <c r="HBV127" s="516"/>
      <c r="HBW127" s="516"/>
      <c r="HBX127" s="516"/>
      <c r="HBY127" s="516"/>
      <c r="HBZ127" s="516"/>
      <c r="HCA127" s="516"/>
      <c r="HCB127" s="516"/>
      <c r="HCC127" s="516"/>
      <c r="HCD127" s="516"/>
      <c r="HCE127" s="516"/>
      <c r="HCF127" s="516"/>
      <c r="HCG127" s="516"/>
      <c r="HCH127" s="516"/>
      <c r="HCI127" s="516"/>
      <c r="HCJ127" s="516"/>
      <c r="HCK127" s="516"/>
      <c r="HCL127" s="516"/>
      <c r="HCM127" s="516"/>
      <c r="HCN127" s="516"/>
      <c r="HCO127" s="516"/>
      <c r="HCP127" s="516"/>
      <c r="HCQ127" s="516"/>
      <c r="HCR127" s="516"/>
      <c r="HCS127" s="516"/>
      <c r="HCT127" s="516"/>
      <c r="HCU127" s="516"/>
      <c r="HCV127" s="516"/>
      <c r="HCW127" s="516"/>
      <c r="HCX127" s="516"/>
      <c r="HCY127" s="516"/>
      <c r="HCZ127" s="516"/>
      <c r="HDA127" s="516"/>
      <c r="HDB127" s="516"/>
      <c r="HDC127" s="516"/>
      <c r="HDD127" s="516"/>
      <c r="HDE127" s="516"/>
      <c r="HDF127" s="516"/>
      <c r="HDG127" s="516"/>
      <c r="HDH127" s="516"/>
      <c r="HDI127" s="516"/>
      <c r="HDJ127" s="516"/>
      <c r="HDK127" s="516"/>
      <c r="HDL127" s="516"/>
      <c r="HDM127" s="516"/>
      <c r="HDN127" s="516"/>
      <c r="HDO127" s="516"/>
      <c r="HDP127" s="516"/>
      <c r="HDQ127" s="516"/>
      <c r="HDR127" s="516"/>
      <c r="HDS127" s="516"/>
      <c r="HDT127" s="516"/>
      <c r="HDU127" s="516"/>
      <c r="HDV127" s="516"/>
      <c r="HDW127" s="516"/>
      <c r="HDX127" s="516"/>
      <c r="HDY127" s="516"/>
      <c r="HDZ127" s="516"/>
      <c r="HEA127" s="516"/>
      <c r="HEB127" s="516"/>
      <c r="HEC127" s="516"/>
      <c r="HED127" s="516"/>
      <c r="HEE127" s="516"/>
      <c r="HEF127" s="516"/>
      <c r="HEG127" s="516"/>
      <c r="HEH127" s="516"/>
      <c r="HEI127" s="516"/>
      <c r="HEJ127" s="516"/>
      <c r="HEK127" s="516"/>
      <c r="HEL127" s="516"/>
      <c r="HEM127" s="516"/>
      <c r="HEN127" s="516"/>
      <c r="HEO127" s="516"/>
      <c r="HEP127" s="516"/>
      <c r="HEQ127" s="516"/>
      <c r="HER127" s="516"/>
      <c r="HES127" s="516"/>
      <c r="HET127" s="516"/>
      <c r="HEU127" s="516"/>
      <c r="HEV127" s="516"/>
      <c r="HEW127" s="516"/>
      <c r="HEX127" s="516"/>
      <c r="HEY127" s="516"/>
      <c r="HEZ127" s="516"/>
      <c r="HFA127" s="516"/>
      <c r="HFB127" s="516"/>
      <c r="HFC127" s="516"/>
      <c r="HFD127" s="516"/>
      <c r="HFE127" s="516"/>
      <c r="HFF127" s="516"/>
      <c r="HFG127" s="516"/>
      <c r="HFH127" s="516"/>
      <c r="HFI127" s="516"/>
      <c r="HFJ127" s="516"/>
      <c r="HFK127" s="516"/>
      <c r="HFL127" s="516"/>
      <c r="HFM127" s="516"/>
      <c r="HFN127" s="516"/>
      <c r="HFO127" s="516"/>
      <c r="HFP127" s="516"/>
      <c r="HFQ127" s="516"/>
      <c r="HFR127" s="516"/>
      <c r="HFS127" s="516"/>
      <c r="HFT127" s="516"/>
      <c r="HFU127" s="516"/>
      <c r="HFV127" s="516"/>
      <c r="HFW127" s="516"/>
      <c r="HFX127" s="516"/>
      <c r="HFY127" s="516"/>
      <c r="HFZ127" s="516"/>
      <c r="HGA127" s="516"/>
      <c r="HGB127" s="516"/>
      <c r="HGC127" s="516"/>
      <c r="HGD127" s="516"/>
      <c r="HGE127" s="516"/>
      <c r="HGF127" s="516"/>
      <c r="HGG127" s="516"/>
      <c r="HGH127" s="516"/>
      <c r="HGI127" s="516"/>
      <c r="HGJ127" s="516"/>
      <c r="HGK127" s="516"/>
      <c r="HGL127" s="516"/>
      <c r="HGM127" s="516"/>
      <c r="HGN127" s="516"/>
      <c r="HGO127" s="516"/>
      <c r="HGP127" s="516"/>
      <c r="HGQ127" s="516"/>
      <c r="HGR127" s="516"/>
      <c r="HGS127" s="516"/>
      <c r="HGT127" s="516"/>
      <c r="HGU127" s="516"/>
      <c r="HGV127" s="516"/>
      <c r="HGW127" s="516"/>
      <c r="HGX127" s="516"/>
      <c r="HGY127" s="516"/>
      <c r="HGZ127" s="516"/>
      <c r="HHA127" s="516"/>
      <c r="HHB127" s="516"/>
      <c r="HHC127" s="516"/>
      <c r="HHD127" s="516"/>
      <c r="HHE127" s="516"/>
      <c r="HHF127" s="516"/>
      <c r="HHG127" s="516"/>
      <c r="HHH127" s="516"/>
      <c r="HHI127" s="516"/>
      <c r="HHJ127" s="516"/>
      <c r="HHK127" s="516"/>
      <c r="HHL127" s="516"/>
      <c r="HHM127" s="516"/>
      <c r="HHN127" s="516"/>
      <c r="HHO127" s="516"/>
      <c r="HHP127" s="516"/>
      <c r="HHQ127" s="516"/>
      <c r="HHR127" s="516"/>
      <c r="HHS127" s="516"/>
      <c r="HHT127" s="516"/>
      <c r="HHU127" s="516"/>
      <c r="HHV127" s="516"/>
      <c r="HHW127" s="516"/>
      <c r="HHX127" s="516"/>
      <c r="HHY127" s="516"/>
      <c r="HHZ127" s="516"/>
      <c r="HIA127" s="516"/>
      <c r="HIB127" s="516"/>
      <c r="HIC127" s="516"/>
      <c r="HID127" s="516"/>
      <c r="HIE127" s="516"/>
      <c r="HIF127" s="516"/>
      <c r="HIG127" s="516"/>
      <c r="HIH127" s="516"/>
      <c r="HII127" s="516"/>
      <c r="HIJ127" s="516"/>
      <c r="HIK127" s="516"/>
      <c r="HIL127" s="516"/>
      <c r="HIM127" s="516"/>
      <c r="HIN127" s="516"/>
      <c r="HIO127" s="516"/>
      <c r="HIP127" s="516"/>
      <c r="HIQ127" s="516"/>
      <c r="HIR127" s="516"/>
      <c r="HIS127" s="516"/>
      <c r="HIT127" s="516"/>
      <c r="HIU127" s="516"/>
      <c r="HIV127" s="516"/>
      <c r="HIW127" s="516"/>
      <c r="HIX127" s="516"/>
      <c r="HIY127" s="516"/>
      <c r="HIZ127" s="516"/>
      <c r="HJA127" s="516"/>
      <c r="HJB127" s="516"/>
      <c r="HJC127" s="516"/>
      <c r="HJD127" s="516"/>
      <c r="HJE127" s="516"/>
      <c r="HJF127" s="516"/>
      <c r="HJG127" s="516"/>
      <c r="HJH127" s="516"/>
      <c r="HJI127" s="516"/>
      <c r="HJJ127" s="516"/>
      <c r="HJK127" s="516"/>
      <c r="HJL127" s="516"/>
      <c r="HJM127" s="516"/>
      <c r="HJN127" s="516"/>
      <c r="HJO127" s="516"/>
      <c r="HJP127" s="516"/>
      <c r="HJQ127" s="516"/>
      <c r="HJR127" s="516"/>
      <c r="HJS127" s="516"/>
      <c r="HJT127" s="516"/>
      <c r="HJU127" s="516"/>
      <c r="HJV127" s="516"/>
      <c r="HJW127" s="516"/>
      <c r="HJX127" s="516"/>
      <c r="HJY127" s="516"/>
      <c r="HJZ127" s="516"/>
      <c r="HKA127" s="516"/>
      <c r="HKB127" s="516"/>
      <c r="HKC127" s="516"/>
      <c r="HKD127" s="516"/>
      <c r="HKE127" s="516"/>
      <c r="HKF127" s="516"/>
      <c r="HKG127" s="516"/>
      <c r="HKH127" s="516"/>
      <c r="HKI127" s="516"/>
      <c r="HKJ127" s="516"/>
      <c r="HKK127" s="516"/>
      <c r="HKL127" s="516"/>
      <c r="HKM127" s="516"/>
      <c r="HKN127" s="516"/>
      <c r="HKO127" s="516"/>
      <c r="HKP127" s="516"/>
      <c r="HKQ127" s="516"/>
      <c r="HKR127" s="516"/>
      <c r="HKS127" s="516"/>
      <c r="HKT127" s="516"/>
      <c r="HKU127" s="516"/>
      <c r="HKV127" s="516"/>
      <c r="HKW127" s="516"/>
      <c r="HKX127" s="516"/>
      <c r="HKY127" s="516"/>
      <c r="HKZ127" s="516"/>
      <c r="HLA127" s="516"/>
      <c r="HLB127" s="516"/>
      <c r="HLC127" s="516"/>
      <c r="HLD127" s="516"/>
      <c r="HLE127" s="516"/>
      <c r="HLF127" s="516"/>
      <c r="HLG127" s="516"/>
      <c r="HLH127" s="516"/>
      <c r="HLI127" s="516"/>
      <c r="HLJ127" s="516"/>
      <c r="HLK127" s="516"/>
      <c r="HLL127" s="516"/>
      <c r="HLM127" s="516"/>
      <c r="HLN127" s="516"/>
      <c r="HLO127" s="516"/>
      <c r="HLP127" s="516"/>
      <c r="HLQ127" s="516"/>
      <c r="HLR127" s="516"/>
      <c r="HLS127" s="516"/>
      <c r="HLT127" s="516"/>
      <c r="HLU127" s="516"/>
      <c r="HLV127" s="516"/>
      <c r="HLW127" s="516"/>
      <c r="HLX127" s="516"/>
      <c r="HLY127" s="516"/>
      <c r="HLZ127" s="516"/>
      <c r="HMA127" s="516"/>
      <c r="HMB127" s="516"/>
      <c r="HMC127" s="516"/>
      <c r="HMD127" s="516"/>
      <c r="HME127" s="516"/>
      <c r="HMF127" s="516"/>
      <c r="HMG127" s="516"/>
      <c r="HMH127" s="516"/>
      <c r="HMI127" s="516"/>
      <c r="HMJ127" s="516"/>
      <c r="HMK127" s="516"/>
      <c r="HML127" s="516"/>
      <c r="HMM127" s="516"/>
      <c r="HMN127" s="516"/>
      <c r="HMO127" s="516"/>
      <c r="HMP127" s="516"/>
      <c r="HMQ127" s="516"/>
      <c r="HMR127" s="516"/>
      <c r="HMS127" s="516"/>
      <c r="HMT127" s="516"/>
      <c r="HMU127" s="516"/>
      <c r="HMV127" s="516"/>
      <c r="HMW127" s="516"/>
      <c r="HMX127" s="516"/>
      <c r="HMY127" s="516"/>
      <c r="HMZ127" s="516"/>
      <c r="HNA127" s="516"/>
      <c r="HNB127" s="516"/>
      <c r="HNC127" s="516"/>
      <c r="HND127" s="516"/>
      <c r="HNE127" s="516"/>
      <c r="HNF127" s="516"/>
      <c r="HNG127" s="516"/>
      <c r="HNH127" s="516"/>
      <c r="HNI127" s="516"/>
      <c r="HNJ127" s="516"/>
      <c r="HNK127" s="516"/>
      <c r="HNL127" s="516"/>
      <c r="HNM127" s="516"/>
      <c r="HNN127" s="516"/>
      <c r="HNO127" s="516"/>
      <c r="HNP127" s="516"/>
      <c r="HNQ127" s="516"/>
      <c r="HNR127" s="516"/>
      <c r="HNS127" s="516"/>
      <c r="HNT127" s="516"/>
      <c r="HNU127" s="516"/>
      <c r="HNV127" s="516"/>
      <c r="HNW127" s="516"/>
      <c r="HNX127" s="516"/>
      <c r="HNY127" s="516"/>
      <c r="HNZ127" s="516"/>
      <c r="HOA127" s="516"/>
      <c r="HOB127" s="516"/>
      <c r="HOC127" s="516"/>
      <c r="HOD127" s="516"/>
      <c r="HOE127" s="516"/>
      <c r="HOF127" s="516"/>
      <c r="HOG127" s="516"/>
      <c r="HOH127" s="516"/>
      <c r="HOI127" s="516"/>
      <c r="HOJ127" s="516"/>
      <c r="HOK127" s="516"/>
      <c r="HOL127" s="516"/>
      <c r="HOM127" s="516"/>
      <c r="HON127" s="516"/>
      <c r="HOO127" s="516"/>
      <c r="HOP127" s="516"/>
      <c r="HOQ127" s="516"/>
      <c r="HOR127" s="516"/>
      <c r="HOS127" s="516"/>
      <c r="HOT127" s="516"/>
      <c r="HOU127" s="516"/>
      <c r="HOV127" s="516"/>
      <c r="HOW127" s="516"/>
      <c r="HOX127" s="516"/>
      <c r="HOY127" s="516"/>
      <c r="HOZ127" s="516"/>
      <c r="HPA127" s="516"/>
      <c r="HPB127" s="516"/>
      <c r="HPC127" s="516"/>
      <c r="HPD127" s="516"/>
      <c r="HPE127" s="516"/>
      <c r="HPF127" s="516"/>
      <c r="HPG127" s="516"/>
      <c r="HPH127" s="516"/>
      <c r="HPI127" s="516"/>
      <c r="HPJ127" s="516"/>
      <c r="HPK127" s="516"/>
      <c r="HPL127" s="516"/>
      <c r="HPM127" s="516"/>
      <c r="HPN127" s="516"/>
      <c r="HPO127" s="516"/>
      <c r="HPP127" s="516"/>
      <c r="HPQ127" s="516"/>
      <c r="HPR127" s="516"/>
      <c r="HPS127" s="516"/>
      <c r="HPT127" s="516"/>
      <c r="HPU127" s="516"/>
      <c r="HPV127" s="516"/>
      <c r="HPW127" s="516"/>
      <c r="HPX127" s="516"/>
      <c r="HPY127" s="516"/>
      <c r="HPZ127" s="516"/>
      <c r="HQA127" s="516"/>
      <c r="HQB127" s="516"/>
      <c r="HQC127" s="516"/>
      <c r="HQD127" s="516"/>
      <c r="HQE127" s="516"/>
      <c r="HQF127" s="516"/>
      <c r="HQG127" s="516"/>
      <c r="HQH127" s="516"/>
      <c r="HQI127" s="516"/>
      <c r="HQJ127" s="516"/>
      <c r="HQK127" s="516"/>
      <c r="HQL127" s="516"/>
      <c r="HQM127" s="516"/>
      <c r="HQN127" s="516"/>
      <c r="HQO127" s="516"/>
      <c r="HQP127" s="516"/>
      <c r="HQQ127" s="516"/>
      <c r="HQR127" s="516"/>
      <c r="HQS127" s="516"/>
      <c r="HQT127" s="516"/>
      <c r="HQU127" s="516"/>
      <c r="HQV127" s="516"/>
      <c r="HQW127" s="516"/>
      <c r="HQX127" s="516"/>
      <c r="HQY127" s="516"/>
      <c r="HQZ127" s="516"/>
      <c r="HRA127" s="516"/>
      <c r="HRB127" s="516"/>
      <c r="HRC127" s="516"/>
      <c r="HRD127" s="516"/>
      <c r="HRE127" s="516"/>
      <c r="HRF127" s="516"/>
      <c r="HRG127" s="516"/>
      <c r="HRH127" s="516"/>
      <c r="HRI127" s="516"/>
      <c r="HRJ127" s="516"/>
      <c r="HRK127" s="516"/>
      <c r="HRL127" s="516"/>
      <c r="HRM127" s="516"/>
      <c r="HRN127" s="516"/>
      <c r="HRO127" s="516"/>
      <c r="HRP127" s="516"/>
      <c r="HRQ127" s="516"/>
      <c r="HRR127" s="516"/>
      <c r="HRS127" s="516"/>
      <c r="HRT127" s="516"/>
      <c r="HRU127" s="516"/>
      <c r="HRV127" s="516"/>
      <c r="HRW127" s="516"/>
      <c r="HRX127" s="516"/>
      <c r="HRY127" s="516"/>
      <c r="HRZ127" s="516"/>
      <c r="HSA127" s="516"/>
      <c r="HSB127" s="516"/>
      <c r="HSC127" s="516"/>
      <c r="HSD127" s="516"/>
      <c r="HSE127" s="516"/>
      <c r="HSF127" s="516"/>
      <c r="HSG127" s="516"/>
      <c r="HSH127" s="516"/>
      <c r="HSI127" s="516"/>
      <c r="HSJ127" s="516"/>
      <c r="HSK127" s="516"/>
      <c r="HSL127" s="516"/>
      <c r="HSM127" s="516"/>
      <c r="HSN127" s="516"/>
      <c r="HSO127" s="516"/>
      <c r="HSP127" s="516"/>
      <c r="HSQ127" s="516"/>
      <c r="HSR127" s="516"/>
      <c r="HSS127" s="516"/>
      <c r="HST127" s="516"/>
      <c r="HSU127" s="516"/>
      <c r="HSV127" s="516"/>
      <c r="HSW127" s="516"/>
      <c r="HSX127" s="516"/>
      <c r="HSY127" s="516"/>
      <c r="HSZ127" s="516"/>
      <c r="HTA127" s="516"/>
      <c r="HTB127" s="516"/>
      <c r="HTC127" s="516"/>
      <c r="HTD127" s="516"/>
      <c r="HTE127" s="516"/>
      <c r="HTF127" s="516"/>
      <c r="HTG127" s="516"/>
      <c r="HTH127" s="516"/>
      <c r="HTI127" s="516"/>
      <c r="HTJ127" s="516"/>
      <c r="HTK127" s="516"/>
      <c r="HTL127" s="516"/>
      <c r="HTM127" s="516"/>
      <c r="HTN127" s="516"/>
      <c r="HTO127" s="516"/>
      <c r="HTP127" s="516"/>
      <c r="HTQ127" s="516"/>
      <c r="HTR127" s="516"/>
      <c r="HTS127" s="516"/>
      <c r="HTT127" s="516"/>
      <c r="HTU127" s="516"/>
      <c r="HTV127" s="516"/>
      <c r="HTW127" s="516"/>
      <c r="HTX127" s="516"/>
      <c r="HTY127" s="516"/>
      <c r="HTZ127" s="516"/>
      <c r="HUA127" s="516"/>
      <c r="HUB127" s="516"/>
      <c r="HUC127" s="516"/>
      <c r="HUD127" s="516"/>
      <c r="HUE127" s="516"/>
      <c r="HUF127" s="516"/>
      <c r="HUG127" s="516"/>
      <c r="HUH127" s="516"/>
      <c r="HUI127" s="516"/>
      <c r="HUJ127" s="516"/>
      <c r="HUK127" s="516"/>
      <c r="HUL127" s="516"/>
      <c r="HUM127" s="516"/>
      <c r="HUN127" s="516"/>
      <c r="HUO127" s="516"/>
      <c r="HUP127" s="516"/>
      <c r="HUQ127" s="516"/>
      <c r="HUR127" s="516"/>
      <c r="HUS127" s="516"/>
      <c r="HUT127" s="516"/>
      <c r="HUU127" s="516"/>
      <c r="HUV127" s="516"/>
      <c r="HUW127" s="516"/>
      <c r="HUX127" s="516"/>
      <c r="HUY127" s="516"/>
      <c r="HUZ127" s="516"/>
      <c r="HVA127" s="516"/>
      <c r="HVB127" s="516"/>
      <c r="HVC127" s="516"/>
      <c r="HVD127" s="516"/>
      <c r="HVE127" s="516"/>
      <c r="HVF127" s="516"/>
      <c r="HVG127" s="516"/>
      <c r="HVH127" s="516"/>
      <c r="HVI127" s="516"/>
      <c r="HVJ127" s="516"/>
      <c r="HVK127" s="516"/>
      <c r="HVL127" s="516"/>
      <c r="HVM127" s="516"/>
      <c r="HVN127" s="516"/>
      <c r="HVO127" s="516"/>
      <c r="HVP127" s="516"/>
      <c r="HVQ127" s="516"/>
      <c r="HVR127" s="516"/>
      <c r="HVS127" s="516"/>
      <c r="HVT127" s="516"/>
      <c r="HVU127" s="516"/>
      <c r="HVV127" s="516"/>
      <c r="HVW127" s="516"/>
      <c r="HVX127" s="516"/>
      <c r="HVY127" s="516"/>
      <c r="HVZ127" s="516"/>
      <c r="HWA127" s="516"/>
      <c r="HWB127" s="516"/>
      <c r="HWC127" s="516"/>
      <c r="HWD127" s="516"/>
      <c r="HWE127" s="516"/>
      <c r="HWF127" s="516"/>
      <c r="HWG127" s="516"/>
      <c r="HWH127" s="516"/>
      <c r="HWI127" s="516"/>
      <c r="HWJ127" s="516"/>
      <c r="HWK127" s="516"/>
      <c r="HWL127" s="516"/>
      <c r="HWM127" s="516"/>
      <c r="HWN127" s="516"/>
      <c r="HWO127" s="516"/>
      <c r="HWP127" s="516"/>
      <c r="HWQ127" s="516"/>
      <c r="HWR127" s="516"/>
      <c r="HWS127" s="516"/>
      <c r="HWT127" s="516"/>
      <c r="HWU127" s="516"/>
      <c r="HWV127" s="516"/>
      <c r="HWW127" s="516"/>
      <c r="HWX127" s="516"/>
      <c r="HWY127" s="516"/>
      <c r="HWZ127" s="516"/>
      <c r="HXA127" s="516"/>
      <c r="HXB127" s="516"/>
      <c r="HXC127" s="516"/>
      <c r="HXD127" s="516"/>
      <c r="HXE127" s="516"/>
      <c r="HXF127" s="516"/>
      <c r="HXG127" s="516"/>
      <c r="HXH127" s="516"/>
      <c r="HXI127" s="516"/>
      <c r="HXJ127" s="516"/>
      <c r="HXK127" s="516"/>
      <c r="HXL127" s="516"/>
      <c r="HXM127" s="516"/>
      <c r="HXN127" s="516"/>
      <c r="HXO127" s="516"/>
      <c r="HXP127" s="516"/>
      <c r="HXQ127" s="516"/>
      <c r="HXR127" s="516"/>
      <c r="HXS127" s="516"/>
      <c r="HXT127" s="516"/>
      <c r="HXU127" s="516"/>
      <c r="HXV127" s="516"/>
      <c r="HXW127" s="516"/>
      <c r="HXX127" s="516"/>
      <c r="HXY127" s="516"/>
      <c r="HXZ127" s="516"/>
      <c r="HYA127" s="516"/>
      <c r="HYB127" s="516"/>
      <c r="HYC127" s="516"/>
      <c r="HYD127" s="516"/>
      <c r="HYE127" s="516"/>
      <c r="HYF127" s="516"/>
      <c r="HYG127" s="516"/>
      <c r="HYH127" s="516"/>
      <c r="HYI127" s="516"/>
      <c r="HYJ127" s="516"/>
      <c r="HYK127" s="516"/>
      <c r="HYL127" s="516"/>
      <c r="HYM127" s="516"/>
      <c r="HYN127" s="516"/>
      <c r="HYO127" s="516"/>
      <c r="HYP127" s="516"/>
      <c r="HYQ127" s="516"/>
      <c r="HYR127" s="516"/>
      <c r="HYS127" s="516"/>
      <c r="HYT127" s="516"/>
      <c r="HYU127" s="516"/>
      <c r="HYV127" s="516"/>
      <c r="HYW127" s="516"/>
      <c r="HYX127" s="516"/>
      <c r="HYY127" s="516"/>
      <c r="HYZ127" s="516"/>
      <c r="HZA127" s="516"/>
      <c r="HZB127" s="516"/>
      <c r="HZC127" s="516"/>
      <c r="HZD127" s="516"/>
      <c r="HZE127" s="516"/>
      <c r="HZF127" s="516"/>
      <c r="HZG127" s="516"/>
      <c r="HZH127" s="516"/>
      <c r="HZI127" s="516"/>
      <c r="HZJ127" s="516"/>
      <c r="HZK127" s="516"/>
      <c r="HZL127" s="516"/>
      <c r="HZM127" s="516"/>
      <c r="HZN127" s="516"/>
      <c r="HZO127" s="516"/>
      <c r="HZP127" s="516"/>
      <c r="HZQ127" s="516"/>
      <c r="HZR127" s="516"/>
      <c r="HZS127" s="516"/>
      <c r="HZT127" s="516"/>
      <c r="HZU127" s="516"/>
      <c r="HZV127" s="516"/>
      <c r="HZW127" s="516"/>
      <c r="HZX127" s="516"/>
      <c r="HZY127" s="516"/>
      <c r="HZZ127" s="516"/>
      <c r="IAA127" s="516"/>
      <c r="IAB127" s="516"/>
      <c r="IAC127" s="516"/>
      <c r="IAD127" s="516"/>
      <c r="IAE127" s="516"/>
      <c r="IAF127" s="516"/>
      <c r="IAG127" s="516"/>
      <c r="IAH127" s="516"/>
      <c r="IAI127" s="516"/>
      <c r="IAJ127" s="516"/>
      <c r="IAK127" s="516"/>
      <c r="IAL127" s="516"/>
      <c r="IAM127" s="516"/>
      <c r="IAN127" s="516"/>
      <c r="IAO127" s="516"/>
      <c r="IAP127" s="516"/>
      <c r="IAQ127" s="516"/>
      <c r="IAR127" s="516"/>
      <c r="IAS127" s="516"/>
      <c r="IAT127" s="516"/>
      <c r="IAU127" s="516"/>
      <c r="IAV127" s="516"/>
      <c r="IAW127" s="516"/>
      <c r="IAX127" s="516"/>
      <c r="IAY127" s="516"/>
      <c r="IAZ127" s="516"/>
      <c r="IBA127" s="516"/>
      <c r="IBB127" s="516"/>
      <c r="IBC127" s="516"/>
      <c r="IBD127" s="516"/>
      <c r="IBE127" s="516"/>
      <c r="IBF127" s="516"/>
      <c r="IBG127" s="516"/>
      <c r="IBH127" s="516"/>
      <c r="IBI127" s="516"/>
      <c r="IBJ127" s="516"/>
      <c r="IBK127" s="516"/>
      <c r="IBL127" s="516"/>
      <c r="IBM127" s="516"/>
      <c r="IBN127" s="516"/>
      <c r="IBO127" s="516"/>
      <c r="IBP127" s="516"/>
      <c r="IBQ127" s="516"/>
      <c r="IBR127" s="516"/>
      <c r="IBS127" s="516"/>
      <c r="IBT127" s="516"/>
      <c r="IBU127" s="516"/>
      <c r="IBV127" s="516"/>
      <c r="IBW127" s="516"/>
      <c r="IBX127" s="516"/>
      <c r="IBY127" s="516"/>
      <c r="IBZ127" s="516"/>
      <c r="ICA127" s="516"/>
      <c r="ICB127" s="516"/>
      <c r="ICC127" s="516"/>
      <c r="ICD127" s="516"/>
      <c r="ICE127" s="516"/>
      <c r="ICF127" s="516"/>
      <c r="ICG127" s="516"/>
      <c r="ICH127" s="516"/>
      <c r="ICI127" s="516"/>
      <c r="ICJ127" s="516"/>
      <c r="ICK127" s="516"/>
      <c r="ICL127" s="516"/>
      <c r="ICM127" s="516"/>
      <c r="ICN127" s="516"/>
      <c r="ICO127" s="516"/>
      <c r="ICP127" s="516"/>
      <c r="ICQ127" s="516"/>
      <c r="ICR127" s="516"/>
      <c r="ICS127" s="516"/>
      <c r="ICT127" s="516"/>
      <c r="ICU127" s="516"/>
      <c r="ICV127" s="516"/>
      <c r="ICW127" s="516"/>
      <c r="ICX127" s="516"/>
      <c r="ICY127" s="516"/>
      <c r="ICZ127" s="516"/>
      <c r="IDA127" s="516"/>
      <c r="IDB127" s="516"/>
      <c r="IDC127" s="516"/>
      <c r="IDD127" s="516"/>
      <c r="IDE127" s="516"/>
      <c r="IDF127" s="516"/>
      <c r="IDG127" s="516"/>
      <c r="IDH127" s="516"/>
      <c r="IDI127" s="516"/>
      <c r="IDJ127" s="516"/>
      <c r="IDK127" s="516"/>
      <c r="IDL127" s="516"/>
      <c r="IDM127" s="516"/>
      <c r="IDN127" s="516"/>
      <c r="IDO127" s="516"/>
      <c r="IDP127" s="516"/>
      <c r="IDQ127" s="516"/>
      <c r="IDR127" s="516"/>
      <c r="IDS127" s="516"/>
      <c r="IDT127" s="516"/>
      <c r="IDU127" s="516"/>
      <c r="IDV127" s="516"/>
      <c r="IDW127" s="516"/>
      <c r="IDX127" s="516"/>
      <c r="IDY127" s="516"/>
      <c r="IDZ127" s="516"/>
      <c r="IEA127" s="516"/>
      <c r="IEB127" s="516"/>
      <c r="IEC127" s="516"/>
      <c r="IED127" s="516"/>
      <c r="IEE127" s="516"/>
      <c r="IEF127" s="516"/>
      <c r="IEG127" s="516"/>
      <c r="IEH127" s="516"/>
      <c r="IEI127" s="516"/>
      <c r="IEJ127" s="516"/>
      <c r="IEK127" s="516"/>
      <c r="IEL127" s="516"/>
      <c r="IEM127" s="516"/>
      <c r="IEN127" s="516"/>
      <c r="IEO127" s="516"/>
      <c r="IEP127" s="516"/>
      <c r="IEQ127" s="516"/>
      <c r="IER127" s="516"/>
      <c r="IES127" s="516"/>
      <c r="IET127" s="516"/>
      <c r="IEU127" s="516"/>
      <c r="IEV127" s="516"/>
      <c r="IEW127" s="516"/>
      <c r="IEX127" s="516"/>
      <c r="IEY127" s="516"/>
      <c r="IEZ127" s="516"/>
      <c r="IFA127" s="516"/>
      <c r="IFB127" s="516"/>
      <c r="IFC127" s="516"/>
      <c r="IFD127" s="516"/>
      <c r="IFE127" s="516"/>
      <c r="IFF127" s="516"/>
      <c r="IFG127" s="516"/>
      <c r="IFH127" s="516"/>
      <c r="IFI127" s="516"/>
      <c r="IFJ127" s="516"/>
      <c r="IFK127" s="516"/>
      <c r="IFL127" s="516"/>
      <c r="IFM127" s="516"/>
      <c r="IFN127" s="516"/>
      <c r="IFO127" s="516"/>
      <c r="IFP127" s="516"/>
      <c r="IFQ127" s="516"/>
      <c r="IFR127" s="516"/>
      <c r="IFS127" s="516"/>
      <c r="IFT127" s="516"/>
      <c r="IFU127" s="516"/>
      <c r="IFV127" s="516"/>
      <c r="IFW127" s="516"/>
      <c r="IFX127" s="516"/>
      <c r="IFY127" s="516"/>
      <c r="IFZ127" s="516"/>
      <c r="IGA127" s="516"/>
      <c r="IGB127" s="516"/>
      <c r="IGC127" s="516"/>
      <c r="IGD127" s="516"/>
      <c r="IGE127" s="516"/>
      <c r="IGF127" s="516"/>
      <c r="IGG127" s="516"/>
      <c r="IGH127" s="516"/>
      <c r="IGI127" s="516"/>
      <c r="IGJ127" s="516"/>
      <c r="IGK127" s="516"/>
      <c r="IGL127" s="516"/>
      <c r="IGM127" s="516"/>
      <c r="IGN127" s="516"/>
      <c r="IGO127" s="516"/>
      <c r="IGP127" s="516"/>
      <c r="IGQ127" s="516"/>
      <c r="IGR127" s="516"/>
      <c r="IGS127" s="516"/>
      <c r="IGT127" s="516"/>
      <c r="IGU127" s="516"/>
      <c r="IGV127" s="516"/>
      <c r="IGW127" s="516"/>
      <c r="IGX127" s="516"/>
      <c r="IGY127" s="516"/>
      <c r="IGZ127" s="516"/>
      <c r="IHA127" s="516"/>
      <c r="IHB127" s="516"/>
      <c r="IHC127" s="516"/>
      <c r="IHD127" s="516"/>
      <c r="IHE127" s="516"/>
      <c r="IHF127" s="516"/>
      <c r="IHG127" s="516"/>
      <c r="IHH127" s="516"/>
      <c r="IHI127" s="516"/>
      <c r="IHJ127" s="516"/>
      <c r="IHK127" s="516"/>
      <c r="IHL127" s="516"/>
      <c r="IHM127" s="516"/>
      <c r="IHN127" s="516"/>
      <c r="IHO127" s="516"/>
      <c r="IHP127" s="516"/>
      <c r="IHQ127" s="516"/>
      <c r="IHR127" s="516"/>
      <c r="IHS127" s="516"/>
      <c r="IHT127" s="516"/>
      <c r="IHU127" s="516"/>
      <c r="IHV127" s="516"/>
      <c r="IHW127" s="516"/>
      <c r="IHX127" s="516"/>
      <c r="IHY127" s="516"/>
      <c r="IHZ127" s="516"/>
      <c r="IIA127" s="516"/>
      <c r="IIB127" s="516"/>
      <c r="IIC127" s="516"/>
      <c r="IID127" s="516"/>
      <c r="IIE127" s="516"/>
      <c r="IIF127" s="516"/>
      <c r="IIG127" s="516"/>
      <c r="IIH127" s="516"/>
      <c r="III127" s="516"/>
      <c r="IIJ127" s="516"/>
      <c r="IIK127" s="516"/>
      <c r="IIL127" s="516"/>
      <c r="IIM127" s="516"/>
      <c r="IIN127" s="516"/>
      <c r="IIO127" s="516"/>
      <c r="IIP127" s="516"/>
      <c r="IIQ127" s="516"/>
      <c r="IIR127" s="516"/>
      <c r="IIS127" s="516"/>
      <c r="IIT127" s="516"/>
      <c r="IIU127" s="516"/>
      <c r="IIV127" s="516"/>
      <c r="IIW127" s="516"/>
      <c r="IIX127" s="516"/>
      <c r="IIY127" s="516"/>
      <c r="IIZ127" s="516"/>
      <c r="IJA127" s="516"/>
      <c r="IJB127" s="516"/>
      <c r="IJC127" s="516"/>
      <c r="IJD127" s="516"/>
      <c r="IJE127" s="516"/>
      <c r="IJF127" s="516"/>
      <c r="IJG127" s="516"/>
      <c r="IJH127" s="516"/>
      <c r="IJI127" s="516"/>
      <c r="IJJ127" s="516"/>
      <c r="IJK127" s="516"/>
      <c r="IJL127" s="516"/>
      <c r="IJM127" s="516"/>
      <c r="IJN127" s="516"/>
      <c r="IJO127" s="516"/>
      <c r="IJP127" s="516"/>
      <c r="IJQ127" s="516"/>
      <c r="IJR127" s="516"/>
      <c r="IJS127" s="516"/>
      <c r="IJT127" s="516"/>
      <c r="IJU127" s="516"/>
      <c r="IJV127" s="516"/>
      <c r="IJW127" s="516"/>
      <c r="IJX127" s="516"/>
      <c r="IJY127" s="516"/>
      <c r="IJZ127" s="516"/>
      <c r="IKA127" s="516"/>
      <c r="IKB127" s="516"/>
      <c r="IKC127" s="516"/>
      <c r="IKD127" s="516"/>
      <c r="IKE127" s="516"/>
      <c r="IKF127" s="516"/>
      <c r="IKG127" s="516"/>
      <c r="IKH127" s="516"/>
      <c r="IKI127" s="516"/>
      <c r="IKJ127" s="516"/>
      <c r="IKK127" s="516"/>
      <c r="IKL127" s="516"/>
      <c r="IKM127" s="516"/>
      <c r="IKN127" s="516"/>
      <c r="IKO127" s="516"/>
      <c r="IKP127" s="516"/>
      <c r="IKQ127" s="516"/>
      <c r="IKR127" s="516"/>
      <c r="IKS127" s="516"/>
      <c r="IKT127" s="516"/>
      <c r="IKU127" s="516"/>
      <c r="IKV127" s="516"/>
      <c r="IKW127" s="516"/>
      <c r="IKX127" s="516"/>
      <c r="IKY127" s="516"/>
      <c r="IKZ127" s="516"/>
      <c r="ILA127" s="516"/>
      <c r="ILB127" s="516"/>
      <c r="ILC127" s="516"/>
      <c r="ILD127" s="516"/>
      <c r="ILE127" s="516"/>
      <c r="ILF127" s="516"/>
      <c r="ILG127" s="516"/>
      <c r="ILH127" s="516"/>
      <c r="ILI127" s="516"/>
      <c r="ILJ127" s="516"/>
      <c r="ILK127" s="516"/>
      <c r="ILL127" s="516"/>
      <c r="ILM127" s="516"/>
      <c r="ILN127" s="516"/>
      <c r="ILO127" s="516"/>
      <c r="ILP127" s="516"/>
      <c r="ILQ127" s="516"/>
      <c r="ILR127" s="516"/>
      <c r="ILS127" s="516"/>
      <c r="ILT127" s="516"/>
      <c r="ILU127" s="516"/>
      <c r="ILV127" s="516"/>
      <c r="ILW127" s="516"/>
      <c r="ILX127" s="516"/>
      <c r="ILY127" s="516"/>
      <c r="ILZ127" s="516"/>
      <c r="IMA127" s="516"/>
      <c r="IMB127" s="516"/>
      <c r="IMC127" s="516"/>
      <c r="IMD127" s="516"/>
      <c r="IME127" s="516"/>
      <c r="IMF127" s="516"/>
      <c r="IMG127" s="516"/>
      <c r="IMH127" s="516"/>
      <c r="IMI127" s="516"/>
      <c r="IMJ127" s="516"/>
      <c r="IMK127" s="516"/>
      <c r="IML127" s="516"/>
      <c r="IMM127" s="516"/>
      <c r="IMN127" s="516"/>
      <c r="IMO127" s="516"/>
      <c r="IMP127" s="516"/>
      <c r="IMQ127" s="516"/>
      <c r="IMR127" s="516"/>
      <c r="IMS127" s="516"/>
      <c r="IMT127" s="516"/>
      <c r="IMU127" s="516"/>
      <c r="IMV127" s="516"/>
      <c r="IMW127" s="516"/>
      <c r="IMX127" s="516"/>
      <c r="IMY127" s="516"/>
      <c r="IMZ127" s="516"/>
      <c r="INA127" s="516"/>
      <c r="INB127" s="516"/>
      <c r="INC127" s="516"/>
      <c r="IND127" s="516"/>
      <c r="INE127" s="516"/>
      <c r="INF127" s="516"/>
      <c r="ING127" s="516"/>
      <c r="INH127" s="516"/>
      <c r="INI127" s="516"/>
      <c r="INJ127" s="516"/>
      <c r="INK127" s="516"/>
      <c r="INL127" s="516"/>
      <c r="INM127" s="516"/>
      <c r="INN127" s="516"/>
      <c r="INO127" s="516"/>
      <c r="INP127" s="516"/>
      <c r="INQ127" s="516"/>
      <c r="INR127" s="516"/>
      <c r="INS127" s="516"/>
      <c r="INT127" s="516"/>
      <c r="INU127" s="516"/>
      <c r="INV127" s="516"/>
      <c r="INW127" s="516"/>
      <c r="INX127" s="516"/>
      <c r="INY127" s="516"/>
      <c r="INZ127" s="516"/>
      <c r="IOA127" s="516"/>
      <c r="IOB127" s="516"/>
      <c r="IOC127" s="516"/>
      <c r="IOD127" s="516"/>
      <c r="IOE127" s="516"/>
      <c r="IOF127" s="516"/>
      <c r="IOG127" s="516"/>
      <c r="IOH127" s="516"/>
      <c r="IOI127" s="516"/>
      <c r="IOJ127" s="516"/>
      <c r="IOK127" s="516"/>
      <c r="IOL127" s="516"/>
      <c r="IOM127" s="516"/>
      <c r="ION127" s="516"/>
      <c r="IOO127" s="516"/>
      <c r="IOP127" s="516"/>
      <c r="IOQ127" s="516"/>
      <c r="IOR127" s="516"/>
      <c r="IOS127" s="516"/>
      <c r="IOT127" s="516"/>
      <c r="IOU127" s="516"/>
      <c r="IOV127" s="516"/>
      <c r="IOW127" s="516"/>
      <c r="IOX127" s="516"/>
      <c r="IOY127" s="516"/>
      <c r="IOZ127" s="516"/>
      <c r="IPA127" s="516"/>
      <c r="IPB127" s="516"/>
      <c r="IPC127" s="516"/>
      <c r="IPD127" s="516"/>
      <c r="IPE127" s="516"/>
      <c r="IPF127" s="516"/>
      <c r="IPG127" s="516"/>
      <c r="IPH127" s="516"/>
      <c r="IPI127" s="516"/>
      <c r="IPJ127" s="516"/>
      <c r="IPK127" s="516"/>
      <c r="IPL127" s="516"/>
      <c r="IPM127" s="516"/>
      <c r="IPN127" s="516"/>
      <c r="IPO127" s="516"/>
      <c r="IPP127" s="516"/>
      <c r="IPQ127" s="516"/>
      <c r="IPR127" s="516"/>
      <c r="IPS127" s="516"/>
      <c r="IPT127" s="516"/>
      <c r="IPU127" s="516"/>
      <c r="IPV127" s="516"/>
      <c r="IPW127" s="516"/>
      <c r="IPX127" s="516"/>
      <c r="IPY127" s="516"/>
      <c r="IPZ127" s="516"/>
      <c r="IQA127" s="516"/>
      <c r="IQB127" s="516"/>
      <c r="IQC127" s="516"/>
      <c r="IQD127" s="516"/>
      <c r="IQE127" s="516"/>
      <c r="IQF127" s="516"/>
      <c r="IQG127" s="516"/>
      <c r="IQH127" s="516"/>
      <c r="IQI127" s="516"/>
      <c r="IQJ127" s="516"/>
      <c r="IQK127" s="516"/>
      <c r="IQL127" s="516"/>
      <c r="IQM127" s="516"/>
      <c r="IQN127" s="516"/>
      <c r="IQO127" s="516"/>
      <c r="IQP127" s="516"/>
      <c r="IQQ127" s="516"/>
      <c r="IQR127" s="516"/>
      <c r="IQS127" s="516"/>
      <c r="IQT127" s="516"/>
      <c r="IQU127" s="516"/>
      <c r="IQV127" s="516"/>
      <c r="IQW127" s="516"/>
      <c r="IQX127" s="516"/>
      <c r="IQY127" s="516"/>
      <c r="IQZ127" s="516"/>
      <c r="IRA127" s="516"/>
      <c r="IRB127" s="516"/>
      <c r="IRC127" s="516"/>
      <c r="IRD127" s="516"/>
      <c r="IRE127" s="516"/>
      <c r="IRF127" s="516"/>
      <c r="IRG127" s="516"/>
      <c r="IRH127" s="516"/>
      <c r="IRI127" s="516"/>
      <c r="IRJ127" s="516"/>
      <c r="IRK127" s="516"/>
      <c r="IRL127" s="516"/>
      <c r="IRM127" s="516"/>
      <c r="IRN127" s="516"/>
      <c r="IRO127" s="516"/>
      <c r="IRP127" s="516"/>
      <c r="IRQ127" s="516"/>
      <c r="IRR127" s="516"/>
      <c r="IRS127" s="516"/>
      <c r="IRT127" s="516"/>
      <c r="IRU127" s="516"/>
      <c r="IRV127" s="516"/>
      <c r="IRW127" s="516"/>
      <c r="IRX127" s="516"/>
      <c r="IRY127" s="516"/>
      <c r="IRZ127" s="516"/>
      <c r="ISA127" s="516"/>
      <c r="ISB127" s="516"/>
      <c r="ISC127" s="516"/>
      <c r="ISD127" s="516"/>
      <c r="ISE127" s="516"/>
      <c r="ISF127" s="516"/>
      <c r="ISG127" s="516"/>
      <c r="ISH127" s="516"/>
      <c r="ISI127" s="516"/>
      <c r="ISJ127" s="516"/>
      <c r="ISK127" s="516"/>
      <c r="ISL127" s="516"/>
      <c r="ISM127" s="516"/>
      <c r="ISN127" s="516"/>
      <c r="ISO127" s="516"/>
      <c r="ISP127" s="516"/>
      <c r="ISQ127" s="516"/>
      <c r="ISR127" s="516"/>
      <c r="ISS127" s="516"/>
      <c r="IST127" s="516"/>
      <c r="ISU127" s="516"/>
      <c r="ISV127" s="516"/>
      <c r="ISW127" s="516"/>
      <c r="ISX127" s="516"/>
      <c r="ISY127" s="516"/>
      <c r="ISZ127" s="516"/>
      <c r="ITA127" s="516"/>
      <c r="ITB127" s="516"/>
      <c r="ITC127" s="516"/>
      <c r="ITD127" s="516"/>
      <c r="ITE127" s="516"/>
      <c r="ITF127" s="516"/>
      <c r="ITG127" s="516"/>
      <c r="ITH127" s="516"/>
      <c r="ITI127" s="516"/>
      <c r="ITJ127" s="516"/>
      <c r="ITK127" s="516"/>
      <c r="ITL127" s="516"/>
      <c r="ITM127" s="516"/>
      <c r="ITN127" s="516"/>
      <c r="ITO127" s="516"/>
      <c r="ITP127" s="516"/>
      <c r="ITQ127" s="516"/>
      <c r="ITR127" s="516"/>
      <c r="ITS127" s="516"/>
      <c r="ITT127" s="516"/>
      <c r="ITU127" s="516"/>
      <c r="ITV127" s="516"/>
      <c r="ITW127" s="516"/>
      <c r="ITX127" s="516"/>
      <c r="ITY127" s="516"/>
      <c r="ITZ127" s="516"/>
      <c r="IUA127" s="516"/>
      <c r="IUB127" s="516"/>
      <c r="IUC127" s="516"/>
      <c r="IUD127" s="516"/>
      <c r="IUE127" s="516"/>
      <c r="IUF127" s="516"/>
      <c r="IUG127" s="516"/>
      <c r="IUH127" s="516"/>
      <c r="IUI127" s="516"/>
      <c r="IUJ127" s="516"/>
      <c r="IUK127" s="516"/>
      <c r="IUL127" s="516"/>
      <c r="IUM127" s="516"/>
      <c r="IUN127" s="516"/>
      <c r="IUO127" s="516"/>
      <c r="IUP127" s="516"/>
      <c r="IUQ127" s="516"/>
      <c r="IUR127" s="516"/>
      <c r="IUS127" s="516"/>
      <c r="IUT127" s="516"/>
      <c r="IUU127" s="516"/>
      <c r="IUV127" s="516"/>
      <c r="IUW127" s="516"/>
      <c r="IUX127" s="516"/>
      <c r="IUY127" s="516"/>
      <c r="IUZ127" s="516"/>
      <c r="IVA127" s="516"/>
      <c r="IVB127" s="516"/>
      <c r="IVC127" s="516"/>
      <c r="IVD127" s="516"/>
      <c r="IVE127" s="516"/>
      <c r="IVF127" s="516"/>
      <c r="IVG127" s="516"/>
      <c r="IVH127" s="516"/>
      <c r="IVI127" s="516"/>
      <c r="IVJ127" s="516"/>
      <c r="IVK127" s="516"/>
      <c r="IVL127" s="516"/>
      <c r="IVM127" s="516"/>
      <c r="IVN127" s="516"/>
      <c r="IVO127" s="516"/>
      <c r="IVP127" s="516"/>
      <c r="IVQ127" s="516"/>
      <c r="IVR127" s="516"/>
      <c r="IVS127" s="516"/>
      <c r="IVT127" s="516"/>
      <c r="IVU127" s="516"/>
      <c r="IVV127" s="516"/>
      <c r="IVW127" s="516"/>
      <c r="IVX127" s="516"/>
      <c r="IVY127" s="516"/>
      <c r="IVZ127" s="516"/>
      <c r="IWA127" s="516"/>
      <c r="IWB127" s="516"/>
      <c r="IWC127" s="516"/>
      <c r="IWD127" s="516"/>
      <c r="IWE127" s="516"/>
      <c r="IWF127" s="516"/>
      <c r="IWG127" s="516"/>
      <c r="IWH127" s="516"/>
      <c r="IWI127" s="516"/>
      <c r="IWJ127" s="516"/>
      <c r="IWK127" s="516"/>
      <c r="IWL127" s="516"/>
      <c r="IWM127" s="516"/>
      <c r="IWN127" s="516"/>
      <c r="IWO127" s="516"/>
      <c r="IWP127" s="516"/>
      <c r="IWQ127" s="516"/>
      <c r="IWR127" s="516"/>
      <c r="IWS127" s="516"/>
      <c r="IWT127" s="516"/>
      <c r="IWU127" s="516"/>
      <c r="IWV127" s="516"/>
      <c r="IWW127" s="516"/>
      <c r="IWX127" s="516"/>
      <c r="IWY127" s="516"/>
      <c r="IWZ127" s="516"/>
      <c r="IXA127" s="516"/>
      <c r="IXB127" s="516"/>
      <c r="IXC127" s="516"/>
      <c r="IXD127" s="516"/>
      <c r="IXE127" s="516"/>
      <c r="IXF127" s="516"/>
      <c r="IXG127" s="516"/>
      <c r="IXH127" s="516"/>
      <c r="IXI127" s="516"/>
      <c r="IXJ127" s="516"/>
      <c r="IXK127" s="516"/>
      <c r="IXL127" s="516"/>
      <c r="IXM127" s="516"/>
      <c r="IXN127" s="516"/>
      <c r="IXO127" s="516"/>
      <c r="IXP127" s="516"/>
      <c r="IXQ127" s="516"/>
      <c r="IXR127" s="516"/>
      <c r="IXS127" s="516"/>
      <c r="IXT127" s="516"/>
      <c r="IXU127" s="516"/>
      <c r="IXV127" s="516"/>
      <c r="IXW127" s="516"/>
      <c r="IXX127" s="516"/>
      <c r="IXY127" s="516"/>
      <c r="IXZ127" s="516"/>
      <c r="IYA127" s="516"/>
      <c r="IYB127" s="516"/>
      <c r="IYC127" s="516"/>
      <c r="IYD127" s="516"/>
      <c r="IYE127" s="516"/>
      <c r="IYF127" s="516"/>
      <c r="IYG127" s="516"/>
      <c r="IYH127" s="516"/>
      <c r="IYI127" s="516"/>
      <c r="IYJ127" s="516"/>
      <c r="IYK127" s="516"/>
      <c r="IYL127" s="516"/>
      <c r="IYM127" s="516"/>
      <c r="IYN127" s="516"/>
      <c r="IYO127" s="516"/>
      <c r="IYP127" s="516"/>
      <c r="IYQ127" s="516"/>
      <c r="IYR127" s="516"/>
      <c r="IYS127" s="516"/>
      <c r="IYT127" s="516"/>
      <c r="IYU127" s="516"/>
      <c r="IYV127" s="516"/>
      <c r="IYW127" s="516"/>
      <c r="IYX127" s="516"/>
      <c r="IYY127" s="516"/>
      <c r="IYZ127" s="516"/>
      <c r="IZA127" s="516"/>
      <c r="IZB127" s="516"/>
      <c r="IZC127" s="516"/>
      <c r="IZD127" s="516"/>
      <c r="IZE127" s="516"/>
      <c r="IZF127" s="516"/>
      <c r="IZG127" s="516"/>
      <c r="IZH127" s="516"/>
      <c r="IZI127" s="516"/>
      <c r="IZJ127" s="516"/>
      <c r="IZK127" s="516"/>
      <c r="IZL127" s="516"/>
      <c r="IZM127" s="516"/>
      <c r="IZN127" s="516"/>
      <c r="IZO127" s="516"/>
      <c r="IZP127" s="516"/>
      <c r="IZQ127" s="516"/>
      <c r="IZR127" s="516"/>
      <c r="IZS127" s="516"/>
      <c r="IZT127" s="516"/>
      <c r="IZU127" s="516"/>
      <c r="IZV127" s="516"/>
      <c r="IZW127" s="516"/>
      <c r="IZX127" s="516"/>
      <c r="IZY127" s="516"/>
      <c r="IZZ127" s="516"/>
      <c r="JAA127" s="516"/>
      <c r="JAB127" s="516"/>
      <c r="JAC127" s="516"/>
      <c r="JAD127" s="516"/>
      <c r="JAE127" s="516"/>
      <c r="JAF127" s="516"/>
      <c r="JAG127" s="516"/>
      <c r="JAH127" s="516"/>
      <c r="JAI127" s="516"/>
      <c r="JAJ127" s="516"/>
      <c r="JAK127" s="516"/>
      <c r="JAL127" s="516"/>
      <c r="JAM127" s="516"/>
      <c r="JAN127" s="516"/>
      <c r="JAO127" s="516"/>
      <c r="JAP127" s="516"/>
      <c r="JAQ127" s="516"/>
      <c r="JAR127" s="516"/>
      <c r="JAS127" s="516"/>
      <c r="JAT127" s="516"/>
      <c r="JAU127" s="516"/>
      <c r="JAV127" s="516"/>
      <c r="JAW127" s="516"/>
      <c r="JAX127" s="516"/>
      <c r="JAY127" s="516"/>
      <c r="JAZ127" s="516"/>
      <c r="JBA127" s="516"/>
      <c r="JBB127" s="516"/>
      <c r="JBC127" s="516"/>
      <c r="JBD127" s="516"/>
      <c r="JBE127" s="516"/>
      <c r="JBF127" s="516"/>
      <c r="JBG127" s="516"/>
      <c r="JBH127" s="516"/>
      <c r="JBI127" s="516"/>
      <c r="JBJ127" s="516"/>
      <c r="JBK127" s="516"/>
      <c r="JBL127" s="516"/>
      <c r="JBM127" s="516"/>
      <c r="JBN127" s="516"/>
      <c r="JBO127" s="516"/>
      <c r="JBP127" s="516"/>
      <c r="JBQ127" s="516"/>
      <c r="JBR127" s="516"/>
      <c r="JBS127" s="516"/>
      <c r="JBT127" s="516"/>
      <c r="JBU127" s="516"/>
      <c r="JBV127" s="516"/>
      <c r="JBW127" s="516"/>
      <c r="JBX127" s="516"/>
      <c r="JBY127" s="516"/>
      <c r="JBZ127" s="516"/>
      <c r="JCA127" s="516"/>
      <c r="JCB127" s="516"/>
      <c r="JCC127" s="516"/>
      <c r="JCD127" s="516"/>
      <c r="JCE127" s="516"/>
      <c r="JCF127" s="516"/>
      <c r="JCG127" s="516"/>
      <c r="JCH127" s="516"/>
      <c r="JCI127" s="516"/>
      <c r="JCJ127" s="516"/>
      <c r="JCK127" s="516"/>
      <c r="JCL127" s="516"/>
      <c r="JCM127" s="516"/>
      <c r="JCN127" s="516"/>
      <c r="JCO127" s="516"/>
      <c r="JCP127" s="516"/>
      <c r="JCQ127" s="516"/>
      <c r="JCR127" s="516"/>
      <c r="JCS127" s="516"/>
      <c r="JCT127" s="516"/>
      <c r="JCU127" s="516"/>
      <c r="JCV127" s="516"/>
      <c r="JCW127" s="516"/>
      <c r="JCX127" s="516"/>
      <c r="JCY127" s="516"/>
      <c r="JCZ127" s="516"/>
      <c r="JDA127" s="516"/>
      <c r="JDB127" s="516"/>
      <c r="JDC127" s="516"/>
      <c r="JDD127" s="516"/>
      <c r="JDE127" s="516"/>
      <c r="JDF127" s="516"/>
      <c r="JDG127" s="516"/>
      <c r="JDH127" s="516"/>
      <c r="JDI127" s="516"/>
      <c r="JDJ127" s="516"/>
      <c r="JDK127" s="516"/>
      <c r="JDL127" s="516"/>
      <c r="JDM127" s="516"/>
      <c r="JDN127" s="516"/>
      <c r="JDO127" s="516"/>
      <c r="JDP127" s="516"/>
      <c r="JDQ127" s="516"/>
      <c r="JDR127" s="516"/>
      <c r="JDS127" s="516"/>
      <c r="JDT127" s="516"/>
      <c r="JDU127" s="516"/>
      <c r="JDV127" s="516"/>
      <c r="JDW127" s="516"/>
      <c r="JDX127" s="516"/>
      <c r="JDY127" s="516"/>
      <c r="JDZ127" s="516"/>
      <c r="JEA127" s="516"/>
      <c r="JEB127" s="516"/>
      <c r="JEC127" s="516"/>
      <c r="JED127" s="516"/>
      <c r="JEE127" s="516"/>
      <c r="JEF127" s="516"/>
      <c r="JEG127" s="516"/>
      <c r="JEH127" s="516"/>
      <c r="JEI127" s="516"/>
      <c r="JEJ127" s="516"/>
      <c r="JEK127" s="516"/>
      <c r="JEL127" s="516"/>
      <c r="JEM127" s="516"/>
      <c r="JEN127" s="516"/>
      <c r="JEO127" s="516"/>
      <c r="JEP127" s="516"/>
      <c r="JEQ127" s="516"/>
      <c r="JER127" s="516"/>
      <c r="JES127" s="516"/>
      <c r="JET127" s="516"/>
      <c r="JEU127" s="516"/>
      <c r="JEV127" s="516"/>
      <c r="JEW127" s="516"/>
      <c r="JEX127" s="516"/>
      <c r="JEY127" s="516"/>
      <c r="JEZ127" s="516"/>
      <c r="JFA127" s="516"/>
      <c r="JFB127" s="516"/>
      <c r="JFC127" s="516"/>
      <c r="JFD127" s="516"/>
      <c r="JFE127" s="516"/>
      <c r="JFF127" s="516"/>
      <c r="JFG127" s="516"/>
      <c r="JFH127" s="516"/>
      <c r="JFI127" s="516"/>
      <c r="JFJ127" s="516"/>
      <c r="JFK127" s="516"/>
      <c r="JFL127" s="516"/>
      <c r="JFM127" s="516"/>
      <c r="JFN127" s="516"/>
      <c r="JFO127" s="516"/>
      <c r="JFP127" s="516"/>
      <c r="JFQ127" s="516"/>
      <c r="JFR127" s="516"/>
      <c r="JFS127" s="516"/>
      <c r="JFT127" s="516"/>
      <c r="JFU127" s="516"/>
      <c r="JFV127" s="516"/>
      <c r="JFW127" s="516"/>
      <c r="JFX127" s="516"/>
      <c r="JFY127" s="516"/>
      <c r="JFZ127" s="516"/>
      <c r="JGA127" s="516"/>
      <c r="JGB127" s="516"/>
      <c r="JGC127" s="516"/>
      <c r="JGD127" s="516"/>
      <c r="JGE127" s="516"/>
      <c r="JGF127" s="516"/>
      <c r="JGG127" s="516"/>
      <c r="JGH127" s="516"/>
      <c r="JGI127" s="516"/>
      <c r="JGJ127" s="516"/>
      <c r="JGK127" s="516"/>
      <c r="JGL127" s="516"/>
      <c r="JGM127" s="516"/>
      <c r="JGN127" s="516"/>
      <c r="JGO127" s="516"/>
      <c r="JGP127" s="516"/>
      <c r="JGQ127" s="516"/>
      <c r="JGR127" s="516"/>
      <c r="JGS127" s="516"/>
      <c r="JGT127" s="516"/>
      <c r="JGU127" s="516"/>
      <c r="JGV127" s="516"/>
      <c r="JGW127" s="516"/>
      <c r="JGX127" s="516"/>
      <c r="JGY127" s="516"/>
      <c r="JGZ127" s="516"/>
      <c r="JHA127" s="516"/>
      <c r="JHB127" s="516"/>
      <c r="JHC127" s="516"/>
      <c r="JHD127" s="516"/>
      <c r="JHE127" s="516"/>
      <c r="JHF127" s="516"/>
      <c r="JHG127" s="516"/>
      <c r="JHH127" s="516"/>
      <c r="JHI127" s="516"/>
      <c r="JHJ127" s="516"/>
      <c r="JHK127" s="516"/>
      <c r="JHL127" s="516"/>
      <c r="JHM127" s="516"/>
      <c r="JHN127" s="516"/>
      <c r="JHO127" s="516"/>
      <c r="JHP127" s="516"/>
      <c r="JHQ127" s="516"/>
      <c r="JHR127" s="516"/>
      <c r="JHS127" s="516"/>
      <c r="JHT127" s="516"/>
      <c r="JHU127" s="516"/>
      <c r="JHV127" s="516"/>
      <c r="JHW127" s="516"/>
      <c r="JHX127" s="516"/>
      <c r="JHY127" s="516"/>
      <c r="JHZ127" s="516"/>
      <c r="JIA127" s="516"/>
      <c r="JIB127" s="516"/>
      <c r="JIC127" s="516"/>
      <c r="JID127" s="516"/>
      <c r="JIE127" s="516"/>
      <c r="JIF127" s="516"/>
      <c r="JIG127" s="516"/>
      <c r="JIH127" s="516"/>
      <c r="JII127" s="516"/>
      <c r="JIJ127" s="516"/>
      <c r="JIK127" s="516"/>
      <c r="JIL127" s="516"/>
      <c r="JIM127" s="516"/>
      <c r="JIN127" s="516"/>
      <c r="JIO127" s="516"/>
      <c r="JIP127" s="516"/>
      <c r="JIQ127" s="516"/>
      <c r="JIR127" s="516"/>
      <c r="JIS127" s="516"/>
      <c r="JIT127" s="516"/>
      <c r="JIU127" s="516"/>
      <c r="JIV127" s="516"/>
      <c r="JIW127" s="516"/>
      <c r="JIX127" s="516"/>
      <c r="JIY127" s="516"/>
      <c r="JIZ127" s="516"/>
      <c r="JJA127" s="516"/>
      <c r="JJB127" s="516"/>
      <c r="JJC127" s="516"/>
      <c r="JJD127" s="516"/>
      <c r="JJE127" s="516"/>
      <c r="JJF127" s="516"/>
      <c r="JJG127" s="516"/>
      <c r="JJH127" s="516"/>
      <c r="JJI127" s="516"/>
      <c r="JJJ127" s="516"/>
      <c r="JJK127" s="516"/>
      <c r="JJL127" s="516"/>
      <c r="JJM127" s="516"/>
      <c r="JJN127" s="516"/>
      <c r="JJO127" s="516"/>
      <c r="JJP127" s="516"/>
      <c r="JJQ127" s="516"/>
      <c r="JJR127" s="516"/>
      <c r="JJS127" s="516"/>
      <c r="JJT127" s="516"/>
      <c r="JJU127" s="516"/>
      <c r="JJV127" s="516"/>
      <c r="JJW127" s="516"/>
      <c r="JJX127" s="516"/>
      <c r="JJY127" s="516"/>
      <c r="JJZ127" s="516"/>
      <c r="JKA127" s="516"/>
      <c r="JKB127" s="516"/>
      <c r="JKC127" s="516"/>
      <c r="JKD127" s="516"/>
      <c r="JKE127" s="516"/>
      <c r="JKF127" s="516"/>
      <c r="JKG127" s="516"/>
      <c r="JKH127" s="516"/>
      <c r="JKI127" s="516"/>
      <c r="JKJ127" s="516"/>
      <c r="JKK127" s="516"/>
      <c r="JKL127" s="516"/>
      <c r="JKM127" s="516"/>
      <c r="JKN127" s="516"/>
      <c r="JKO127" s="516"/>
      <c r="JKP127" s="516"/>
      <c r="JKQ127" s="516"/>
      <c r="JKR127" s="516"/>
      <c r="JKS127" s="516"/>
      <c r="JKT127" s="516"/>
      <c r="JKU127" s="516"/>
      <c r="JKV127" s="516"/>
      <c r="JKW127" s="516"/>
      <c r="JKX127" s="516"/>
      <c r="JKY127" s="516"/>
      <c r="JKZ127" s="516"/>
      <c r="JLA127" s="516"/>
      <c r="JLB127" s="516"/>
      <c r="JLC127" s="516"/>
      <c r="JLD127" s="516"/>
      <c r="JLE127" s="516"/>
      <c r="JLF127" s="516"/>
      <c r="JLG127" s="516"/>
      <c r="JLH127" s="516"/>
      <c r="JLI127" s="516"/>
      <c r="JLJ127" s="516"/>
      <c r="JLK127" s="516"/>
      <c r="JLL127" s="516"/>
      <c r="JLM127" s="516"/>
      <c r="JLN127" s="516"/>
      <c r="JLO127" s="516"/>
      <c r="JLP127" s="516"/>
      <c r="JLQ127" s="516"/>
      <c r="JLR127" s="516"/>
      <c r="JLS127" s="516"/>
      <c r="JLT127" s="516"/>
      <c r="JLU127" s="516"/>
      <c r="JLV127" s="516"/>
      <c r="JLW127" s="516"/>
      <c r="JLX127" s="516"/>
      <c r="JLY127" s="516"/>
      <c r="JLZ127" s="516"/>
      <c r="JMA127" s="516"/>
      <c r="JMB127" s="516"/>
      <c r="JMC127" s="516"/>
      <c r="JMD127" s="516"/>
      <c r="JME127" s="516"/>
      <c r="JMF127" s="516"/>
      <c r="JMG127" s="516"/>
      <c r="JMH127" s="516"/>
      <c r="JMI127" s="516"/>
      <c r="JMJ127" s="516"/>
      <c r="JMK127" s="516"/>
      <c r="JML127" s="516"/>
      <c r="JMM127" s="516"/>
      <c r="JMN127" s="516"/>
      <c r="JMO127" s="516"/>
      <c r="JMP127" s="516"/>
      <c r="JMQ127" s="516"/>
      <c r="JMR127" s="516"/>
      <c r="JMS127" s="516"/>
      <c r="JMT127" s="516"/>
      <c r="JMU127" s="516"/>
      <c r="JMV127" s="516"/>
      <c r="JMW127" s="516"/>
      <c r="JMX127" s="516"/>
      <c r="JMY127" s="516"/>
      <c r="JMZ127" s="516"/>
      <c r="JNA127" s="516"/>
      <c r="JNB127" s="516"/>
      <c r="JNC127" s="516"/>
      <c r="JND127" s="516"/>
      <c r="JNE127" s="516"/>
      <c r="JNF127" s="516"/>
      <c r="JNG127" s="516"/>
      <c r="JNH127" s="516"/>
      <c r="JNI127" s="516"/>
      <c r="JNJ127" s="516"/>
      <c r="JNK127" s="516"/>
      <c r="JNL127" s="516"/>
      <c r="JNM127" s="516"/>
      <c r="JNN127" s="516"/>
      <c r="JNO127" s="516"/>
      <c r="JNP127" s="516"/>
      <c r="JNQ127" s="516"/>
      <c r="JNR127" s="516"/>
      <c r="JNS127" s="516"/>
      <c r="JNT127" s="516"/>
      <c r="JNU127" s="516"/>
      <c r="JNV127" s="516"/>
      <c r="JNW127" s="516"/>
      <c r="JNX127" s="516"/>
      <c r="JNY127" s="516"/>
      <c r="JNZ127" s="516"/>
      <c r="JOA127" s="516"/>
      <c r="JOB127" s="516"/>
      <c r="JOC127" s="516"/>
      <c r="JOD127" s="516"/>
      <c r="JOE127" s="516"/>
      <c r="JOF127" s="516"/>
      <c r="JOG127" s="516"/>
      <c r="JOH127" s="516"/>
      <c r="JOI127" s="516"/>
      <c r="JOJ127" s="516"/>
      <c r="JOK127" s="516"/>
      <c r="JOL127" s="516"/>
      <c r="JOM127" s="516"/>
      <c r="JON127" s="516"/>
      <c r="JOO127" s="516"/>
      <c r="JOP127" s="516"/>
      <c r="JOQ127" s="516"/>
      <c r="JOR127" s="516"/>
      <c r="JOS127" s="516"/>
      <c r="JOT127" s="516"/>
      <c r="JOU127" s="516"/>
      <c r="JOV127" s="516"/>
      <c r="JOW127" s="516"/>
      <c r="JOX127" s="516"/>
      <c r="JOY127" s="516"/>
      <c r="JOZ127" s="516"/>
      <c r="JPA127" s="516"/>
      <c r="JPB127" s="516"/>
      <c r="JPC127" s="516"/>
      <c r="JPD127" s="516"/>
      <c r="JPE127" s="516"/>
      <c r="JPF127" s="516"/>
      <c r="JPG127" s="516"/>
      <c r="JPH127" s="516"/>
      <c r="JPI127" s="516"/>
      <c r="JPJ127" s="516"/>
      <c r="JPK127" s="516"/>
      <c r="JPL127" s="516"/>
      <c r="JPM127" s="516"/>
      <c r="JPN127" s="516"/>
      <c r="JPO127" s="516"/>
      <c r="JPP127" s="516"/>
      <c r="JPQ127" s="516"/>
      <c r="JPR127" s="516"/>
      <c r="JPS127" s="516"/>
      <c r="JPT127" s="516"/>
      <c r="JPU127" s="516"/>
      <c r="JPV127" s="516"/>
      <c r="JPW127" s="516"/>
      <c r="JPX127" s="516"/>
      <c r="JPY127" s="516"/>
      <c r="JPZ127" s="516"/>
      <c r="JQA127" s="516"/>
      <c r="JQB127" s="516"/>
      <c r="JQC127" s="516"/>
      <c r="JQD127" s="516"/>
      <c r="JQE127" s="516"/>
      <c r="JQF127" s="516"/>
      <c r="JQG127" s="516"/>
      <c r="JQH127" s="516"/>
      <c r="JQI127" s="516"/>
      <c r="JQJ127" s="516"/>
      <c r="JQK127" s="516"/>
      <c r="JQL127" s="516"/>
      <c r="JQM127" s="516"/>
      <c r="JQN127" s="516"/>
      <c r="JQO127" s="516"/>
      <c r="JQP127" s="516"/>
      <c r="JQQ127" s="516"/>
      <c r="JQR127" s="516"/>
      <c r="JQS127" s="516"/>
      <c r="JQT127" s="516"/>
      <c r="JQU127" s="516"/>
      <c r="JQV127" s="516"/>
      <c r="JQW127" s="516"/>
      <c r="JQX127" s="516"/>
      <c r="JQY127" s="516"/>
      <c r="JQZ127" s="516"/>
      <c r="JRA127" s="516"/>
      <c r="JRB127" s="516"/>
      <c r="JRC127" s="516"/>
      <c r="JRD127" s="516"/>
      <c r="JRE127" s="516"/>
      <c r="JRF127" s="516"/>
      <c r="JRG127" s="516"/>
      <c r="JRH127" s="516"/>
      <c r="JRI127" s="516"/>
      <c r="JRJ127" s="516"/>
      <c r="JRK127" s="516"/>
      <c r="JRL127" s="516"/>
      <c r="JRM127" s="516"/>
      <c r="JRN127" s="516"/>
      <c r="JRO127" s="516"/>
      <c r="JRP127" s="516"/>
      <c r="JRQ127" s="516"/>
      <c r="JRR127" s="516"/>
      <c r="JRS127" s="516"/>
      <c r="JRT127" s="516"/>
      <c r="JRU127" s="516"/>
      <c r="JRV127" s="516"/>
      <c r="JRW127" s="516"/>
      <c r="JRX127" s="516"/>
      <c r="JRY127" s="516"/>
      <c r="JRZ127" s="516"/>
      <c r="JSA127" s="516"/>
      <c r="JSB127" s="516"/>
      <c r="JSC127" s="516"/>
      <c r="JSD127" s="516"/>
      <c r="JSE127" s="516"/>
      <c r="JSF127" s="516"/>
      <c r="JSG127" s="516"/>
      <c r="JSH127" s="516"/>
      <c r="JSI127" s="516"/>
      <c r="JSJ127" s="516"/>
      <c r="JSK127" s="516"/>
      <c r="JSL127" s="516"/>
      <c r="JSM127" s="516"/>
      <c r="JSN127" s="516"/>
      <c r="JSO127" s="516"/>
      <c r="JSP127" s="516"/>
      <c r="JSQ127" s="516"/>
      <c r="JSR127" s="516"/>
      <c r="JSS127" s="516"/>
      <c r="JST127" s="516"/>
      <c r="JSU127" s="516"/>
      <c r="JSV127" s="516"/>
      <c r="JSW127" s="516"/>
      <c r="JSX127" s="516"/>
      <c r="JSY127" s="516"/>
      <c r="JSZ127" s="516"/>
      <c r="JTA127" s="516"/>
      <c r="JTB127" s="516"/>
      <c r="JTC127" s="516"/>
      <c r="JTD127" s="516"/>
      <c r="JTE127" s="516"/>
      <c r="JTF127" s="516"/>
      <c r="JTG127" s="516"/>
      <c r="JTH127" s="516"/>
      <c r="JTI127" s="516"/>
      <c r="JTJ127" s="516"/>
      <c r="JTK127" s="516"/>
      <c r="JTL127" s="516"/>
      <c r="JTM127" s="516"/>
      <c r="JTN127" s="516"/>
      <c r="JTO127" s="516"/>
      <c r="JTP127" s="516"/>
      <c r="JTQ127" s="516"/>
      <c r="JTR127" s="516"/>
      <c r="JTS127" s="516"/>
      <c r="JTT127" s="516"/>
      <c r="JTU127" s="516"/>
      <c r="JTV127" s="516"/>
      <c r="JTW127" s="516"/>
      <c r="JTX127" s="516"/>
      <c r="JTY127" s="516"/>
      <c r="JTZ127" s="516"/>
      <c r="JUA127" s="516"/>
      <c r="JUB127" s="516"/>
      <c r="JUC127" s="516"/>
      <c r="JUD127" s="516"/>
      <c r="JUE127" s="516"/>
      <c r="JUF127" s="516"/>
      <c r="JUG127" s="516"/>
      <c r="JUH127" s="516"/>
      <c r="JUI127" s="516"/>
      <c r="JUJ127" s="516"/>
      <c r="JUK127" s="516"/>
      <c r="JUL127" s="516"/>
      <c r="JUM127" s="516"/>
      <c r="JUN127" s="516"/>
      <c r="JUO127" s="516"/>
      <c r="JUP127" s="516"/>
      <c r="JUQ127" s="516"/>
      <c r="JUR127" s="516"/>
      <c r="JUS127" s="516"/>
      <c r="JUT127" s="516"/>
      <c r="JUU127" s="516"/>
      <c r="JUV127" s="516"/>
      <c r="JUW127" s="516"/>
      <c r="JUX127" s="516"/>
      <c r="JUY127" s="516"/>
      <c r="JUZ127" s="516"/>
      <c r="JVA127" s="516"/>
      <c r="JVB127" s="516"/>
      <c r="JVC127" s="516"/>
      <c r="JVD127" s="516"/>
      <c r="JVE127" s="516"/>
      <c r="JVF127" s="516"/>
      <c r="JVG127" s="516"/>
      <c r="JVH127" s="516"/>
      <c r="JVI127" s="516"/>
      <c r="JVJ127" s="516"/>
      <c r="JVK127" s="516"/>
      <c r="JVL127" s="516"/>
      <c r="JVM127" s="516"/>
      <c r="JVN127" s="516"/>
      <c r="JVO127" s="516"/>
      <c r="JVP127" s="516"/>
      <c r="JVQ127" s="516"/>
      <c r="JVR127" s="516"/>
      <c r="JVS127" s="516"/>
      <c r="JVT127" s="516"/>
      <c r="JVU127" s="516"/>
      <c r="JVV127" s="516"/>
      <c r="JVW127" s="516"/>
      <c r="JVX127" s="516"/>
      <c r="JVY127" s="516"/>
      <c r="JVZ127" s="516"/>
      <c r="JWA127" s="516"/>
      <c r="JWB127" s="516"/>
      <c r="JWC127" s="516"/>
      <c r="JWD127" s="516"/>
      <c r="JWE127" s="516"/>
      <c r="JWF127" s="516"/>
      <c r="JWG127" s="516"/>
      <c r="JWH127" s="516"/>
      <c r="JWI127" s="516"/>
      <c r="JWJ127" s="516"/>
      <c r="JWK127" s="516"/>
      <c r="JWL127" s="516"/>
      <c r="JWM127" s="516"/>
      <c r="JWN127" s="516"/>
      <c r="JWO127" s="516"/>
      <c r="JWP127" s="516"/>
      <c r="JWQ127" s="516"/>
      <c r="JWR127" s="516"/>
      <c r="JWS127" s="516"/>
      <c r="JWT127" s="516"/>
      <c r="JWU127" s="516"/>
      <c r="JWV127" s="516"/>
      <c r="JWW127" s="516"/>
      <c r="JWX127" s="516"/>
      <c r="JWY127" s="516"/>
      <c r="JWZ127" s="516"/>
      <c r="JXA127" s="516"/>
      <c r="JXB127" s="516"/>
      <c r="JXC127" s="516"/>
      <c r="JXD127" s="516"/>
      <c r="JXE127" s="516"/>
      <c r="JXF127" s="516"/>
      <c r="JXG127" s="516"/>
      <c r="JXH127" s="516"/>
      <c r="JXI127" s="516"/>
      <c r="JXJ127" s="516"/>
      <c r="JXK127" s="516"/>
      <c r="JXL127" s="516"/>
      <c r="JXM127" s="516"/>
      <c r="JXN127" s="516"/>
      <c r="JXO127" s="516"/>
      <c r="JXP127" s="516"/>
      <c r="JXQ127" s="516"/>
      <c r="JXR127" s="516"/>
      <c r="JXS127" s="516"/>
      <c r="JXT127" s="516"/>
      <c r="JXU127" s="516"/>
      <c r="JXV127" s="516"/>
      <c r="JXW127" s="516"/>
      <c r="JXX127" s="516"/>
      <c r="JXY127" s="516"/>
      <c r="JXZ127" s="516"/>
      <c r="JYA127" s="516"/>
      <c r="JYB127" s="516"/>
      <c r="JYC127" s="516"/>
      <c r="JYD127" s="516"/>
      <c r="JYE127" s="516"/>
      <c r="JYF127" s="516"/>
      <c r="JYG127" s="516"/>
      <c r="JYH127" s="516"/>
      <c r="JYI127" s="516"/>
      <c r="JYJ127" s="516"/>
      <c r="JYK127" s="516"/>
      <c r="JYL127" s="516"/>
      <c r="JYM127" s="516"/>
      <c r="JYN127" s="516"/>
      <c r="JYO127" s="516"/>
      <c r="JYP127" s="516"/>
      <c r="JYQ127" s="516"/>
      <c r="JYR127" s="516"/>
      <c r="JYS127" s="516"/>
      <c r="JYT127" s="516"/>
      <c r="JYU127" s="516"/>
      <c r="JYV127" s="516"/>
      <c r="JYW127" s="516"/>
      <c r="JYX127" s="516"/>
      <c r="JYY127" s="516"/>
      <c r="JYZ127" s="516"/>
      <c r="JZA127" s="516"/>
      <c r="JZB127" s="516"/>
      <c r="JZC127" s="516"/>
      <c r="JZD127" s="516"/>
      <c r="JZE127" s="516"/>
      <c r="JZF127" s="516"/>
      <c r="JZG127" s="516"/>
      <c r="JZH127" s="516"/>
      <c r="JZI127" s="516"/>
      <c r="JZJ127" s="516"/>
      <c r="JZK127" s="516"/>
      <c r="JZL127" s="516"/>
      <c r="JZM127" s="516"/>
      <c r="JZN127" s="516"/>
      <c r="JZO127" s="516"/>
      <c r="JZP127" s="516"/>
      <c r="JZQ127" s="516"/>
      <c r="JZR127" s="516"/>
      <c r="JZS127" s="516"/>
      <c r="JZT127" s="516"/>
      <c r="JZU127" s="516"/>
      <c r="JZV127" s="516"/>
      <c r="JZW127" s="516"/>
      <c r="JZX127" s="516"/>
      <c r="JZY127" s="516"/>
      <c r="JZZ127" s="516"/>
      <c r="KAA127" s="516"/>
      <c r="KAB127" s="516"/>
      <c r="KAC127" s="516"/>
      <c r="KAD127" s="516"/>
      <c r="KAE127" s="516"/>
      <c r="KAF127" s="516"/>
      <c r="KAG127" s="516"/>
      <c r="KAH127" s="516"/>
      <c r="KAI127" s="516"/>
      <c r="KAJ127" s="516"/>
      <c r="KAK127" s="516"/>
      <c r="KAL127" s="516"/>
      <c r="KAM127" s="516"/>
      <c r="KAN127" s="516"/>
      <c r="KAO127" s="516"/>
      <c r="KAP127" s="516"/>
      <c r="KAQ127" s="516"/>
      <c r="KAR127" s="516"/>
      <c r="KAS127" s="516"/>
      <c r="KAT127" s="516"/>
      <c r="KAU127" s="516"/>
      <c r="KAV127" s="516"/>
      <c r="KAW127" s="516"/>
      <c r="KAX127" s="516"/>
      <c r="KAY127" s="516"/>
      <c r="KAZ127" s="516"/>
      <c r="KBA127" s="516"/>
      <c r="KBB127" s="516"/>
      <c r="KBC127" s="516"/>
      <c r="KBD127" s="516"/>
      <c r="KBE127" s="516"/>
      <c r="KBF127" s="516"/>
      <c r="KBG127" s="516"/>
      <c r="KBH127" s="516"/>
      <c r="KBI127" s="516"/>
      <c r="KBJ127" s="516"/>
      <c r="KBK127" s="516"/>
      <c r="KBL127" s="516"/>
      <c r="KBM127" s="516"/>
      <c r="KBN127" s="516"/>
      <c r="KBO127" s="516"/>
      <c r="KBP127" s="516"/>
      <c r="KBQ127" s="516"/>
      <c r="KBR127" s="516"/>
      <c r="KBS127" s="516"/>
      <c r="KBT127" s="516"/>
      <c r="KBU127" s="516"/>
      <c r="KBV127" s="516"/>
      <c r="KBW127" s="516"/>
      <c r="KBX127" s="516"/>
      <c r="KBY127" s="516"/>
      <c r="KBZ127" s="516"/>
      <c r="KCA127" s="516"/>
      <c r="KCB127" s="516"/>
      <c r="KCC127" s="516"/>
      <c r="KCD127" s="516"/>
      <c r="KCE127" s="516"/>
      <c r="KCF127" s="516"/>
      <c r="KCG127" s="516"/>
      <c r="KCH127" s="516"/>
      <c r="KCI127" s="516"/>
      <c r="KCJ127" s="516"/>
      <c r="KCK127" s="516"/>
      <c r="KCL127" s="516"/>
      <c r="KCM127" s="516"/>
      <c r="KCN127" s="516"/>
      <c r="KCO127" s="516"/>
      <c r="KCP127" s="516"/>
      <c r="KCQ127" s="516"/>
      <c r="KCR127" s="516"/>
      <c r="KCS127" s="516"/>
      <c r="KCT127" s="516"/>
      <c r="KCU127" s="516"/>
      <c r="KCV127" s="516"/>
      <c r="KCW127" s="516"/>
      <c r="KCX127" s="516"/>
      <c r="KCY127" s="516"/>
      <c r="KCZ127" s="516"/>
      <c r="KDA127" s="516"/>
      <c r="KDB127" s="516"/>
      <c r="KDC127" s="516"/>
      <c r="KDD127" s="516"/>
      <c r="KDE127" s="516"/>
      <c r="KDF127" s="516"/>
      <c r="KDG127" s="516"/>
      <c r="KDH127" s="516"/>
      <c r="KDI127" s="516"/>
      <c r="KDJ127" s="516"/>
      <c r="KDK127" s="516"/>
      <c r="KDL127" s="516"/>
      <c r="KDM127" s="516"/>
      <c r="KDN127" s="516"/>
      <c r="KDO127" s="516"/>
      <c r="KDP127" s="516"/>
      <c r="KDQ127" s="516"/>
      <c r="KDR127" s="516"/>
      <c r="KDS127" s="516"/>
      <c r="KDT127" s="516"/>
      <c r="KDU127" s="516"/>
      <c r="KDV127" s="516"/>
      <c r="KDW127" s="516"/>
      <c r="KDX127" s="516"/>
      <c r="KDY127" s="516"/>
      <c r="KDZ127" s="516"/>
      <c r="KEA127" s="516"/>
      <c r="KEB127" s="516"/>
      <c r="KEC127" s="516"/>
      <c r="KED127" s="516"/>
      <c r="KEE127" s="516"/>
      <c r="KEF127" s="516"/>
      <c r="KEG127" s="516"/>
      <c r="KEH127" s="516"/>
      <c r="KEI127" s="516"/>
      <c r="KEJ127" s="516"/>
      <c r="KEK127" s="516"/>
      <c r="KEL127" s="516"/>
      <c r="KEM127" s="516"/>
      <c r="KEN127" s="516"/>
      <c r="KEO127" s="516"/>
      <c r="KEP127" s="516"/>
      <c r="KEQ127" s="516"/>
      <c r="KER127" s="516"/>
      <c r="KES127" s="516"/>
      <c r="KET127" s="516"/>
      <c r="KEU127" s="516"/>
      <c r="KEV127" s="516"/>
      <c r="KEW127" s="516"/>
      <c r="KEX127" s="516"/>
      <c r="KEY127" s="516"/>
      <c r="KEZ127" s="516"/>
      <c r="KFA127" s="516"/>
      <c r="KFB127" s="516"/>
      <c r="KFC127" s="516"/>
      <c r="KFD127" s="516"/>
      <c r="KFE127" s="516"/>
      <c r="KFF127" s="516"/>
      <c r="KFG127" s="516"/>
      <c r="KFH127" s="516"/>
      <c r="KFI127" s="516"/>
      <c r="KFJ127" s="516"/>
      <c r="KFK127" s="516"/>
      <c r="KFL127" s="516"/>
      <c r="KFM127" s="516"/>
      <c r="KFN127" s="516"/>
      <c r="KFO127" s="516"/>
      <c r="KFP127" s="516"/>
      <c r="KFQ127" s="516"/>
      <c r="KFR127" s="516"/>
      <c r="KFS127" s="516"/>
      <c r="KFT127" s="516"/>
      <c r="KFU127" s="516"/>
      <c r="KFV127" s="516"/>
      <c r="KFW127" s="516"/>
      <c r="KFX127" s="516"/>
      <c r="KFY127" s="516"/>
      <c r="KFZ127" s="516"/>
      <c r="KGA127" s="516"/>
      <c r="KGB127" s="516"/>
      <c r="KGC127" s="516"/>
      <c r="KGD127" s="516"/>
      <c r="KGE127" s="516"/>
      <c r="KGF127" s="516"/>
      <c r="KGG127" s="516"/>
      <c r="KGH127" s="516"/>
      <c r="KGI127" s="516"/>
      <c r="KGJ127" s="516"/>
      <c r="KGK127" s="516"/>
      <c r="KGL127" s="516"/>
      <c r="KGM127" s="516"/>
      <c r="KGN127" s="516"/>
      <c r="KGO127" s="516"/>
      <c r="KGP127" s="516"/>
      <c r="KGQ127" s="516"/>
      <c r="KGR127" s="516"/>
      <c r="KGS127" s="516"/>
      <c r="KGT127" s="516"/>
      <c r="KGU127" s="516"/>
      <c r="KGV127" s="516"/>
      <c r="KGW127" s="516"/>
      <c r="KGX127" s="516"/>
      <c r="KGY127" s="516"/>
      <c r="KGZ127" s="516"/>
      <c r="KHA127" s="516"/>
      <c r="KHB127" s="516"/>
      <c r="KHC127" s="516"/>
      <c r="KHD127" s="516"/>
      <c r="KHE127" s="516"/>
      <c r="KHF127" s="516"/>
      <c r="KHG127" s="516"/>
      <c r="KHH127" s="516"/>
      <c r="KHI127" s="516"/>
      <c r="KHJ127" s="516"/>
      <c r="KHK127" s="516"/>
      <c r="KHL127" s="516"/>
      <c r="KHM127" s="516"/>
      <c r="KHN127" s="516"/>
      <c r="KHO127" s="516"/>
      <c r="KHP127" s="516"/>
      <c r="KHQ127" s="516"/>
      <c r="KHR127" s="516"/>
      <c r="KHS127" s="516"/>
      <c r="KHT127" s="516"/>
      <c r="KHU127" s="516"/>
      <c r="KHV127" s="516"/>
      <c r="KHW127" s="516"/>
      <c r="KHX127" s="516"/>
      <c r="KHY127" s="516"/>
      <c r="KHZ127" s="516"/>
      <c r="KIA127" s="516"/>
      <c r="KIB127" s="516"/>
      <c r="KIC127" s="516"/>
      <c r="KID127" s="516"/>
      <c r="KIE127" s="516"/>
      <c r="KIF127" s="516"/>
      <c r="KIG127" s="516"/>
      <c r="KIH127" s="516"/>
      <c r="KII127" s="516"/>
      <c r="KIJ127" s="516"/>
      <c r="KIK127" s="516"/>
      <c r="KIL127" s="516"/>
      <c r="KIM127" s="516"/>
      <c r="KIN127" s="516"/>
      <c r="KIO127" s="516"/>
      <c r="KIP127" s="516"/>
      <c r="KIQ127" s="516"/>
      <c r="KIR127" s="516"/>
      <c r="KIS127" s="516"/>
      <c r="KIT127" s="516"/>
      <c r="KIU127" s="516"/>
      <c r="KIV127" s="516"/>
      <c r="KIW127" s="516"/>
      <c r="KIX127" s="516"/>
      <c r="KIY127" s="516"/>
      <c r="KIZ127" s="516"/>
      <c r="KJA127" s="516"/>
      <c r="KJB127" s="516"/>
      <c r="KJC127" s="516"/>
      <c r="KJD127" s="516"/>
      <c r="KJE127" s="516"/>
      <c r="KJF127" s="516"/>
      <c r="KJG127" s="516"/>
      <c r="KJH127" s="516"/>
      <c r="KJI127" s="516"/>
      <c r="KJJ127" s="516"/>
      <c r="KJK127" s="516"/>
      <c r="KJL127" s="516"/>
      <c r="KJM127" s="516"/>
      <c r="KJN127" s="516"/>
      <c r="KJO127" s="516"/>
      <c r="KJP127" s="516"/>
      <c r="KJQ127" s="516"/>
      <c r="KJR127" s="516"/>
      <c r="KJS127" s="516"/>
      <c r="KJT127" s="516"/>
      <c r="KJU127" s="516"/>
      <c r="KJV127" s="516"/>
      <c r="KJW127" s="516"/>
      <c r="KJX127" s="516"/>
      <c r="KJY127" s="516"/>
      <c r="KJZ127" s="516"/>
      <c r="KKA127" s="516"/>
      <c r="KKB127" s="516"/>
      <c r="KKC127" s="516"/>
      <c r="KKD127" s="516"/>
      <c r="KKE127" s="516"/>
      <c r="KKF127" s="516"/>
      <c r="KKG127" s="516"/>
      <c r="KKH127" s="516"/>
      <c r="KKI127" s="516"/>
      <c r="KKJ127" s="516"/>
      <c r="KKK127" s="516"/>
      <c r="KKL127" s="516"/>
      <c r="KKM127" s="516"/>
      <c r="KKN127" s="516"/>
      <c r="KKO127" s="516"/>
      <c r="KKP127" s="516"/>
      <c r="KKQ127" s="516"/>
      <c r="KKR127" s="516"/>
      <c r="KKS127" s="516"/>
      <c r="KKT127" s="516"/>
      <c r="KKU127" s="516"/>
      <c r="KKV127" s="516"/>
      <c r="KKW127" s="516"/>
      <c r="KKX127" s="516"/>
      <c r="KKY127" s="516"/>
      <c r="KKZ127" s="516"/>
      <c r="KLA127" s="516"/>
      <c r="KLB127" s="516"/>
      <c r="KLC127" s="516"/>
      <c r="KLD127" s="516"/>
      <c r="KLE127" s="516"/>
      <c r="KLF127" s="516"/>
      <c r="KLG127" s="516"/>
      <c r="KLH127" s="516"/>
      <c r="KLI127" s="516"/>
      <c r="KLJ127" s="516"/>
      <c r="KLK127" s="516"/>
      <c r="KLL127" s="516"/>
      <c r="KLM127" s="516"/>
      <c r="KLN127" s="516"/>
      <c r="KLO127" s="516"/>
      <c r="KLP127" s="516"/>
      <c r="KLQ127" s="516"/>
      <c r="KLR127" s="516"/>
      <c r="KLS127" s="516"/>
      <c r="KLT127" s="516"/>
      <c r="KLU127" s="516"/>
      <c r="KLV127" s="516"/>
      <c r="KLW127" s="516"/>
      <c r="KLX127" s="516"/>
      <c r="KLY127" s="516"/>
      <c r="KLZ127" s="516"/>
      <c r="KMA127" s="516"/>
      <c r="KMB127" s="516"/>
      <c r="KMC127" s="516"/>
      <c r="KMD127" s="516"/>
      <c r="KME127" s="516"/>
      <c r="KMF127" s="516"/>
      <c r="KMG127" s="516"/>
      <c r="KMH127" s="516"/>
      <c r="KMI127" s="516"/>
      <c r="KMJ127" s="516"/>
      <c r="KMK127" s="516"/>
      <c r="KML127" s="516"/>
      <c r="KMM127" s="516"/>
      <c r="KMN127" s="516"/>
      <c r="KMO127" s="516"/>
      <c r="KMP127" s="516"/>
      <c r="KMQ127" s="516"/>
      <c r="KMR127" s="516"/>
      <c r="KMS127" s="516"/>
      <c r="KMT127" s="516"/>
      <c r="KMU127" s="516"/>
      <c r="KMV127" s="516"/>
      <c r="KMW127" s="516"/>
      <c r="KMX127" s="516"/>
      <c r="KMY127" s="516"/>
      <c r="KMZ127" s="516"/>
      <c r="KNA127" s="516"/>
      <c r="KNB127" s="516"/>
      <c r="KNC127" s="516"/>
      <c r="KND127" s="516"/>
      <c r="KNE127" s="516"/>
      <c r="KNF127" s="516"/>
      <c r="KNG127" s="516"/>
      <c r="KNH127" s="516"/>
      <c r="KNI127" s="516"/>
      <c r="KNJ127" s="516"/>
      <c r="KNK127" s="516"/>
      <c r="KNL127" s="516"/>
      <c r="KNM127" s="516"/>
      <c r="KNN127" s="516"/>
      <c r="KNO127" s="516"/>
      <c r="KNP127" s="516"/>
      <c r="KNQ127" s="516"/>
      <c r="KNR127" s="516"/>
      <c r="KNS127" s="516"/>
      <c r="KNT127" s="516"/>
      <c r="KNU127" s="516"/>
      <c r="KNV127" s="516"/>
      <c r="KNW127" s="516"/>
      <c r="KNX127" s="516"/>
      <c r="KNY127" s="516"/>
      <c r="KNZ127" s="516"/>
      <c r="KOA127" s="516"/>
      <c r="KOB127" s="516"/>
      <c r="KOC127" s="516"/>
      <c r="KOD127" s="516"/>
      <c r="KOE127" s="516"/>
      <c r="KOF127" s="516"/>
      <c r="KOG127" s="516"/>
      <c r="KOH127" s="516"/>
      <c r="KOI127" s="516"/>
      <c r="KOJ127" s="516"/>
      <c r="KOK127" s="516"/>
      <c r="KOL127" s="516"/>
      <c r="KOM127" s="516"/>
      <c r="KON127" s="516"/>
      <c r="KOO127" s="516"/>
      <c r="KOP127" s="516"/>
      <c r="KOQ127" s="516"/>
      <c r="KOR127" s="516"/>
      <c r="KOS127" s="516"/>
      <c r="KOT127" s="516"/>
      <c r="KOU127" s="516"/>
      <c r="KOV127" s="516"/>
      <c r="KOW127" s="516"/>
      <c r="KOX127" s="516"/>
      <c r="KOY127" s="516"/>
      <c r="KOZ127" s="516"/>
      <c r="KPA127" s="516"/>
      <c r="KPB127" s="516"/>
      <c r="KPC127" s="516"/>
      <c r="KPD127" s="516"/>
      <c r="KPE127" s="516"/>
      <c r="KPF127" s="516"/>
      <c r="KPG127" s="516"/>
      <c r="KPH127" s="516"/>
      <c r="KPI127" s="516"/>
      <c r="KPJ127" s="516"/>
      <c r="KPK127" s="516"/>
      <c r="KPL127" s="516"/>
      <c r="KPM127" s="516"/>
      <c r="KPN127" s="516"/>
      <c r="KPO127" s="516"/>
      <c r="KPP127" s="516"/>
      <c r="KPQ127" s="516"/>
      <c r="KPR127" s="516"/>
      <c r="KPS127" s="516"/>
      <c r="KPT127" s="516"/>
      <c r="KPU127" s="516"/>
      <c r="KPV127" s="516"/>
      <c r="KPW127" s="516"/>
      <c r="KPX127" s="516"/>
      <c r="KPY127" s="516"/>
      <c r="KPZ127" s="516"/>
      <c r="KQA127" s="516"/>
      <c r="KQB127" s="516"/>
      <c r="KQC127" s="516"/>
      <c r="KQD127" s="516"/>
      <c r="KQE127" s="516"/>
      <c r="KQF127" s="516"/>
      <c r="KQG127" s="516"/>
      <c r="KQH127" s="516"/>
      <c r="KQI127" s="516"/>
      <c r="KQJ127" s="516"/>
      <c r="KQK127" s="516"/>
      <c r="KQL127" s="516"/>
      <c r="KQM127" s="516"/>
      <c r="KQN127" s="516"/>
      <c r="KQO127" s="516"/>
      <c r="KQP127" s="516"/>
      <c r="KQQ127" s="516"/>
      <c r="KQR127" s="516"/>
      <c r="KQS127" s="516"/>
      <c r="KQT127" s="516"/>
      <c r="KQU127" s="516"/>
      <c r="KQV127" s="516"/>
      <c r="KQW127" s="516"/>
      <c r="KQX127" s="516"/>
      <c r="KQY127" s="516"/>
      <c r="KQZ127" s="516"/>
      <c r="KRA127" s="516"/>
      <c r="KRB127" s="516"/>
      <c r="KRC127" s="516"/>
      <c r="KRD127" s="516"/>
      <c r="KRE127" s="516"/>
      <c r="KRF127" s="516"/>
      <c r="KRG127" s="516"/>
      <c r="KRH127" s="516"/>
      <c r="KRI127" s="516"/>
      <c r="KRJ127" s="516"/>
      <c r="KRK127" s="516"/>
      <c r="KRL127" s="516"/>
      <c r="KRM127" s="516"/>
      <c r="KRN127" s="516"/>
      <c r="KRO127" s="516"/>
      <c r="KRP127" s="516"/>
      <c r="KRQ127" s="516"/>
      <c r="KRR127" s="516"/>
      <c r="KRS127" s="516"/>
      <c r="KRT127" s="516"/>
      <c r="KRU127" s="516"/>
      <c r="KRV127" s="516"/>
      <c r="KRW127" s="516"/>
      <c r="KRX127" s="516"/>
      <c r="KRY127" s="516"/>
      <c r="KRZ127" s="516"/>
      <c r="KSA127" s="516"/>
      <c r="KSB127" s="516"/>
      <c r="KSC127" s="516"/>
      <c r="KSD127" s="516"/>
      <c r="KSE127" s="516"/>
      <c r="KSF127" s="516"/>
      <c r="KSG127" s="516"/>
      <c r="KSH127" s="516"/>
      <c r="KSI127" s="516"/>
      <c r="KSJ127" s="516"/>
      <c r="KSK127" s="516"/>
      <c r="KSL127" s="516"/>
      <c r="KSM127" s="516"/>
      <c r="KSN127" s="516"/>
      <c r="KSO127" s="516"/>
      <c r="KSP127" s="516"/>
      <c r="KSQ127" s="516"/>
      <c r="KSR127" s="516"/>
      <c r="KSS127" s="516"/>
      <c r="KST127" s="516"/>
      <c r="KSU127" s="516"/>
      <c r="KSV127" s="516"/>
      <c r="KSW127" s="516"/>
      <c r="KSX127" s="516"/>
      <c r="KSY127" s="516"/>
      <c r="KSZ127" s="516"/>
      <c r="KTA127" s="516"/>
      <c r="KTB127" s="516"/>
      <c r="KTC127" s="516"/>
      <c r="KTD127" s="516"/>
      <c r="KTE127" s="516"/>
      <c r="KTF127" s="516"/>
      <c r="KTG127" s="516"/>
      <c r="KTH127" s="516"/>
      <c r="KTI127" s="516"/>
      <c r="KTJ127" s="516"/>
      <c r="KTK127" s="516"/>
      <c r="KTL127" s="516"/>
      <c r="KTM127" s="516"/>
      <c r="KTN127" s="516"/>
      <c r="KTO127" s="516"/>
      <c r="KTP127" s="516"/>
      <c r="KTQ127" s="516"/>
      <c r="KTR127" s="516"/>
      <c r="KTS127" s="516"/>
      <c r="KTT127" s="516"/>
      <c r="KTU127" s="516"/>
      <c r="KTV127" s="516"/>
      <c r="KTW127" s="516"/>
      <c r="KTX127" s="516"/>
      <c r="KTY127" s="516"/>
      <c r="KTZ127" s="516"/>
      <c r="KUA127" s="516"/>
      <c r="KUB127" s="516"/>
      <c r="KUC127" s="516"/>
      <c r="KUD127" s="516"/>
      <c r="KUE127" s="516"/>
      <c r="KUF127" s="516"/>
      <c r="KUG127" s="516"/>
      <c r="KUH127" s="516"/>
      <c r="KUI127" s="516"/>
      <c r="KUJ127" s="516"/>
      <c r="KUK127" s="516"/>
      <c r="KUL127" s="516"/>
      <c r="KUM127" s="516"/>
      <c r="KUN127" s="516"/>
      <c r="KUO127" s="516"/>
      <c r="KUP127" s="516"/>
      <c r="KUQ127" s="516"/>
      <c r="KUR127" s="516"/>
      <c r="KUS127" s="516"/>
      <c r="KUT127" s="516"/>
      <c r="KUU127" s="516"/>
      <c r="KUV127" s="516"/>
      <c r="KUW127" s="516"/>
      <c r="KUX127" s="516"/>
      <c r="KUY127" s="516"/>
      <c r="KUZ127" s="516"/>
      <c r="KVA127" s="516"/>
      <c r="KVB127" s="516"/>
      <c r="KVC127" s="516"/>
      <c r="KVD127" s="516"/>
      <c r="KVE127" s="516"/>
      <c r="KVF127" s="516"/>
      <c r="KVG127" s="516"/>
      <c r="KVH127" s="516"/>
      <c r="KVI127" s="516"/>
      <c r="KVJ127" s="516"/>
      <c r="KVK127" s="516"/>
      <c r="KVL127" s="516"/>
      <c r="KVM127" s="516"/>
      <c r="KVN127" s="516"/>
      <c r="KVO127" s="516"/>
      <c r="KVP127" s="516"/>
      <c r="KVQ127" s="516"/>
      <c r="KVR127" s="516"/>
      <c r="KVS127" s="516"/>
      <c r="KVT127" s="516"/>
      <c r="KVU127" s="516"/>
      <c r="KVV127" s="516"/>
      <c r="KVW127" s="516"/>
      <c r="KVX127" s="516"/>
      <c r="KVY127" s="516"/>
      <c r="KVZ127" s="516"/>
      <c r="KWA127" s="516"/>
      <c r="KWB127" s="516"/>
      <c r="KWC127" s="516"/>
      <c r="KWD127" s="516"/>
      <c r="KWE127" s="516"/>
      <c r="KWF127" s="516"/>
      <c r="KWG127" s="516"/>
      <c r="KWH127" s="516"/>
      <c r="KWI127" s="516"/>
      <c r="KWJ127" s="516"/>
      <c r="KWK127" s="516"/>
      <c r="KWL127" s="516"/>
      <c r="KWM127" s="516"/>
      <c r="KWN127" s="516"/>
      <c r="KWO127" s="516"/>
      <c r="KWP127" s="516"/>
      <c r="KWQ127" s="516"/>
      <c r="KWR127" s="516"/>
      <c r="KWS127" s="516"/>
      <c r="KWT127" s="516"/>
      <c r="KWU127" s="516"/>
      <c r="KWV127" s="516"/>
      <c r="KWW127" s="516"/>
      <c r="KWX127" s="516"/>
      <c r="KWY127" s="516"/>
      <c r="KWZ127" s="516"/>
      <c r="KXA127" s="516"/>
      <c r="KXB127" s="516"/>
      <c r="KXC127" s="516"/>
      <c r="KXD127" s="516"/>
      <c r="KXE127" s="516"/>
      <c r="KXF127" s="516"/>
      <c r="KXG127" s="516"/>
      <c r="KXH127" s="516"/>
      <c r="KXI127" s="516"/>
      <c r="KXJ127" s="516"/>
      <c r="KXK127" s="516"/>
      <c r="KXL127" s="516"/>
      <c r="KXM127" s="516"/>
      <c r="KXN127" s="516"/>
      <c r="KXO127" s="516"/>
      <c r="KXP127" s="516"/>
      <c r="KXQ127" s="516"/>
      <c r="KXR127" s="516"/>
      <c r="KXS127" s="516"/>
      <c r="KXT127" s="516"/>
      <c r="KXU127" s="516"/>
      <c r="KXV127" s="516"/>
      <c r="KXW127" s="516"/>
      <c r="KXX127" s="516"/>
      <c r="KXY127" s="516"/>
      <c r="KXZ127" s="516"/>
      <c r="KYA127" s="516"/>
      <c r="KYB127" s="516"/>
      <c r="KYC127" s="516"/>
      <c r="KYD127" s="516"/>
      <c r="KYE127" s="516"/>
      <c r="KYF127" s="516"/>
      <c r="KYG127" s="516"/>
      <c r="KYH127" s="516"/>
      <c r="KYI127" s="516"/>
      <c r="KYJ127" s="516"/>
      <c r="KYK127" s="516"/>
      <c r="KYL127" s="516"/>
      <c r="KYM127" s="516"/>
      <c r="KYN127" s="516"/>
      <c r="KYO127" s="516"/>
      <c r="KYP127" s="516"/>
      <c r="KYQ127" s="516"/>
      <c r="KYR127" s="516"/>
      <c r="KYS127" s="516"/>
      <c r="KYT127" s="516"/>
      <c r="KYU127" s="516"/>
      <c r="KYV127" s="516"/>
      <c r="KYW127" s="516"/>
      <c r="KYX127" s="516"/>
      <c r="KYY127" s="516"/>
      <c r="KYZ127" s="516"/>
      <c r="KZA127" s="516"/>
      <c r="KZB127" s="516"/>
      <c r="KZC127" s="516"/>
      <c r="KZD127" s="516"/>
      <c r="KZE127" s="516"/>
      <c r="KZF127" s="516"/>
      <c r="KZG127" s="516"/>
      <c r="KZH127" s="516"/>
      <c r="KZI127" s="516"/>
      <c r="KZJ127" s="516"/>
      <c r="KZK127" s="516"/>
      <c r="KZL127" s="516"/>
      <c r="KZM127" s="516"/>
      <c r="KZN127" s="516"/>
      <c r="KZO127" s="516"/>
      <c r="KZP127" s="516"/>
      <c r="KZQ127" s="516"/>
      <c r="KZR127" s="516"/>
      <c r="KZS127" s="516"/>
      <c r="KZT127" s="516"/>
      <c r="KZU127" s="516"/>
      <c r="KZV127" s="516"/>
      <c r="KZW127" s="516"/>
      <c r="KZX127" s="516"/>
      <c r="KZY127" s="516"/>
      <c r="KZZ127" s="516"/>
      <c r="LAA127" s="516"/>
      <c r="LAB127" s="516"/>
      <c r="LAC127" s="516"/>
      <c r="LAD127" s="516"/>
      <c r="LAE127" s="516"/>
      <c r="LAF127" s="516"/>
      <c r="LAG127" s="516"/>
      <c r="LAH127" s="516"/>
      <c r="LAI127" s="516"/>
      <c r="LAJ127" s="516"/>
      <c r="LAK127" s="516"/>
      <c r="LAL127" s="516"/>
      <c r="LAM127" s="516"/>
      <c r="LAN127" s="516"/>
      <c r="LAO127" s="516"/>
      <c r="LAP127" s="516"/>
      <c r="LAQ127" s="516"/>
      <c r="LAR127" s="516"/>
      <c r="LAS127" s="516"/>
      <c r="LAT127" s="516"/>
      <c r="LAU127" s="516"/>
      <c r="LAV127" s="516"/>
      <c r="LAW127" s="516"/>
      <c r="LAX127" s="516"/>
      <c r="LAY127" s="516"/>
      <c r="LAZ127" s="516"/>
      <c r="LBA127" s="516"/>
      <c r="LBB127" s="516"/>
      <c r="LBC127" s="516"/>
      <c r="LBD127" s="516"/>
      <c r="LBE127" s="516"/>
      <c r="LBF127" s="516"/>
      <c r="LBG127" s="516"/>
      <c r="LBH127" s="516"/>
      <c r="LBI127" s="516"/>
      <c r="LBJ127" s="516"/>
      <c r="LBK127" s="516"/>
      <c r="LBL127" s="516"/>
      <c r="LBM127" s="516"/>
      <c r="LBN127" s="516"/>
      <c r="LBO127" s="516"/>
      <c r="LBP127" s="516"/>
      <c r="LBQ127" s="516"/>
      <c r="LBR127" s="516"/>
      <c r="LBS127" s="516"/>
      <c r="LBT127" s="516"/>
      <c r="LBU127" s="516"/>
      <c r="LBV127" s="516"/>
      <c r="LBW127" s="516"/>
      <c r="LBX127" s="516"/>
      <c r="LBY127" s="516"/>
      <c r="LBZ127" s="516"/>
      <c r="LCA127" s="516"/>
      <c r="LCB127" s="516"/>
      <c r="LCC127" s="516"/>
      <c r="LCD127" s="516"/>
      <c r="LCE127" s="516"/>
      <c r="LCF127" s="516"/>
      <c r="LCG127" s="516"/>
      <c r="LCH127" s="516"/>
      <c r="LCI127" s="516"/>
      <c r="LCJ127" s="516"/>
      <c r="LCK127" s="516"/>
      <c r="LCL127" s="516"/>
      <c r="LCM127" s="516"/>
      <c r="LCN127" s="516"/>
      <c r="LCO127" s="516"/>
      <c r="LCP127" s="516"/>
      <c r="LCQ127" s="516"/>
      <c r="LCR127" s="516"/>
      <c r="LCS127" s="516"/>
      <c r="LCT127" s="516"/>
      <c r="LCU127" s="516"/>
      <c r="LCV127" s="516"/>
      <c r="LCW127" s="516"/>
      <c r="LCX127" s="516"/>
      <c r="LCY127" s="516"/>
      <c r="LCZ127" s="516"/>
      <c r="LDA127" s="516"/>
      <c r="LDB127" s="516"/>
      <c r="LDC127" s="516"/>
      <c r="LDD127" s="516"/>
      <c r="LDE127" s="516"/>
      <c r="LDF127" s="516"/>
      <c r="LDG127" s="516"/>
      <c r="LDH127" s="516"/>
      <c r="LDI127" s="516"/>
      <c r="LDJ127" s="516"/>
      <c r="LDK127" s="516"/>
      <c r="LDL127" s="516"/>
      <c r="LDM127" s="516"/>
      <c r="LDN127" s="516"/>
      <c r="LDO127" s="516"/>
      <c r="LDP127" s="516"/>
      <c r="LDQ127" s="516"/>
      <c r="LDR127" s="516"/>
      <c r="LDS127" s="516"/>
      <c r="LDT127" s="516"/>
      <c r="LDU127" s="516"/>
      <c r="LDV127" s="516"/>
      <c r="LDW127" s="516"/>
      <c r="LDX127" s="516"/>
      <c r="LDY127" s="516"/>
      <c r="LDZ127" s="516"/>
      <c r="LEA127" s="516"/>
      <c r="LEB127" s="516"/>
      <c r="LEC127" s="516"/>
      <c r="LED127" s="516"/>
      <c r="LEE127" s="516"/>
      <c r="LEF127" s="516"/>
      <c r="LEG127" s="516"/>
      <c r="LEH127" s="516"/>
      <c r="LEI127" s="516"/>
      <c r="LEJ127" s="516"/>
      <c r="LEK127" s="516"/>
      <c r="LEL127" s="516"/>
      <c r="LEM127" s="516"/>
      <c r="LEN127" s="516"/>
      <c r="LEO127" s="516"/>
      <c r="LEP127" s="516"/>
      <c r="LEQ127" s="516"/>
      <c r="LER127" s="516"/>
      <c r="LES127" s="516"/>
      <c r="LET127" s="516"/>
      <c r="LEU127" s="516"/>
      <c r="LEV127" s="516"/>
      <c r="LEW127" s="516"/>
      <c r="LEX127" s="516"/>
      <c r="LEY127" s="516"/>
      <c r="LEZ127" s="516"/>
      <c r="LFA127" s="516"/>
      <c r="LFB127" s="516"/>
      <c r="LFC127" s="516"/>
      <c r="LFD127" s="516"/>
      <c r="LFE127" s="516"/>
      <c r="LFF127" s="516"/>
      <c r="LFG127" s="516"/>
      <c r="LFH127" s="516"/>
      <c r="LFI127" s="516"/>
      <c r="LFJ127" s="516"/>
      <c r="LFK127" s="516"/>
      <c r="LFL127" s="516"/>
      <c r="LFM127" s="516"/>
      <c r="LFN127" s="516"/>
      <c r="LFO127" s="516"/>
      <c r="LFP127" s="516"/>
      <c r="LFQ127" s="516"/>
      <c r="LFR127" s="516"/>
      <c r="LFS127" s="516"/>
      <c r="LFT127" s="516"/>
      <c r="LFU127" s="516"/>
      <c r="LFV127" s="516"/>
      <c r="LFW127" s="516"/>
      <c r="LFX127" s="516"/>
      <c r="LFY127" s="516"/>
      <c r="LFZ127" s="516"/>
      <c r="LGA127" s="516"/>
      <c r="LGB127" s="516"/>
      <c r="LGC127" s="516"/>
      <c r="LGD127" s="516"/>
      <c r="LGE127" s="516"/>
      <c r="LGF127" s="516"/>
      <c r="LGG127" s="516"/>
      <c r="LGH127" s="516"/>
      <c r="LGI127" s="516"/>
      <c r="LGJ127" s="516"/>
      <c r="LGK127" s="516"/>
      <c r="LGL127" s="516"/>
      <c r="LGM127" s="516"/>
      <c r="LGN127" s="516"/>
      <c r="LGO127" s="516"/>
      <c r="LGP127" s="516"/>
      <c r="LGQ127" s="516"/>
      <c r="LGR127" s="516"/>
      <c r="LGS127" s="516"/>
      <c r="LGT127" s="516"/>
      <c r="LGU127" s="516"/>
      <c r="LGV127" s="516"/>
      <c r="LGW127" s="516"/>
      <c r="LGX127" s="516"/>
      <c r="LGY127" s="516"/>
      <c r="LGZ127" s="516"/>
      <c r="LHA127" s="516"/>
      <c r="LHB127" s="516"/>
      <c r="LHC127" s="516"/>
      <c r="LHD127" s="516"/>
      <c r="LHE127" s="516"/>
      <c r="LHF127" s="516"/>
      <c r="LHG127" s="516"/>
      <c r="LHH127" s="516"/>
      <c r="LHI127" s="516"/>
      <c r="LHJ127" s="516"/>
      <c r="LHK127" s="516"/>
      <c r="LHL127" s="516"/>
      <c r="LHM127" s="516"/>
      <c r="LHN127" s="516"/>
      <c r="LHO127" s="516"/>
      <c r="LHP127" s="516"/>
      <c r="LHQ127" s="516"/>
      <c r="LHR127" s="516"/>
      <c r="LHS127" s="516"/>
      <c r="LHT127" s="516"/>
      <c r="LHU127" s="516"/>
      <c r="LHV127" s="516"/>
      <c r="LHW127" s="516"/>
      <c r="LHX127" s="516"/>
      <c r="LHY127" s="516"/>
      <c r="LHZ127" s="516"/>
      <c r="LIA127" s="516"/>
      <c r="LIB127" s="516"/>
      <c r="LIC127" s="516"/>
      <c r="LID127" s="516"/>
      <c r="LIE127" s="516"/>
      <c r="LIF127" s="516"/>
      <c r="LIG127" s="516"/>
      <c r="LIH127" s="516"/>
      <c r="LII127" s="516"/>
      <c r="LIJ127" s="516"/>
      <c r="LIK127" s="516"/>
      <c r="LIL127" s="516"/>
      <c r="LIM127" s="516"/>
      <c r="LIN127" s="516"/>
      <c r="LIO127" s="516"/>
      <c r="LIP127" s="516"/>
      <c r="LIQ127" s="516"/>
      <c r="LIR127" s="516"/>
      <c r="LIS127" s="516"/>
      <c r="LIT127" s="516"/>
      <c r="LIU127" s="516"/>
      <c r="LIV127" s="516"/>
      <c r="LIW127" s="516"/>
      <c r="LIX127" s="516"/>
      <c r="LIY127" s="516"/>
      <c r="LIZ127" s="516"/>
      <c r="LJA127" s="516"/>
      <c r="LJB127" s="516"/>
      <c r="LJC127" s="516"/>
      <c r="LJD127" s="516"/>
      <c r="LJE127" s="516"/>
      <c r="LJF127" s="516"/>
      <c r="LJG127" s="516"/>
      <c r="LJH127" s="516"/>
      <c r="LJI127" s="516"/>
      <c r="LJJ127" s="516"/>
      <c r="LJK127" s="516"/>
      <c r="LJL127" s="516"/>
      <c r="LJM127" s="516"/>
      <c r="LJN127" s="516"/>
      <c r="LJO127" s="516"/>
      <c r="LJP127" s="516"/>
      <c r="LJQ127" s="516"/>
      <c r="LJR127" s="516"/>
      <c r="LJS127" s="516"/>
      <c r="LJT127" s="516"/>
      <c r="LJU127" s="516"/>
      <c r="LJV127" s="516"/>
      <c r="LJW127" s="516"/>
      <c r="LJX127" s="516"/>
      <c r="LJY127" s="516"/>
      <c r="LJZ127" s="516"/>
      <c r="LKA127" s="516"/>
      <c r="LKB127" s="516"/>
      <c r="LKC127" s="516"/>
      <c r="LKD127" s="516"/>
      <c r="LKE127" s="516"/>
      <c r="LKF127" s="516"/>
      <c r="LKG127" s="516"/>
      <c r="LKH127" s="516"/>
      <c r="LKI127" s="516"/>
      <c r="LKJ127" s="516"/>
      <c r="LKK127" s="516"/>
      <c r="LKL127" s="516"/>
      <c r="LKM127" s="516"/>
      <c r="LKN127" s="516"/>
      <c r="LKO127" s="516"/>
      <c r="LKP127" s="516"/>
      <c r="LKQ127" s="516"/>
      <c r="LKR127" s="516"/>
      <c r="LKS127" s="516"/>
      <c r="LKT127" s="516"/>
      <c r="LKU127" s="516"/>
      <c r="LKV127" s="516"/>
      <c r="LKW127" s="516"/>
      <c r="LKX127" s="516"/>
      <c r="LKY127" s="516"/>
      <c r="LKZ127" s="516"/>
      <c r="LLA127" s="516"/>
      <c r="LLB127" s="516"/>
      <c r="LLC127" s="516"/>
      <c r="LLD127" s="516"/>
      <c r="LLE127" s="516"/>
      <c r="LLF127" s="516"/>
      <c r="LLG127" s="516"/>
      <c r="LLH127" s="516"/>
      <c r="LLI127" s="516"/>
      <c r="LLJ127" s="516"/>
      <c r="LLK127" s="516"/>
      <c r="LLL127" s="516"/>
      <c r="LLM127" s="516"/>
      <c r="LLN127" s="516"/>
      <c r="LLO127" s="516"/>
      <c r="LLP127" s="516"/>
      <c r="LLQ127" s="516"/>
      <c r="LLR127" s="516"/>
      <c r="LLS127" s="516"/>
      <c r="LLT127" s="516"/>
      <c r="LLU127" s="516"/>
      <c r="LLV127" s="516"/>
      <c r="LLW127" s="516"/>
      <c r="LLX127" s="516"/>
      <c r="LLY127" s="516"/>
      <c r="LLZ127" s="516"/>
      <c r="LMA127" s="516"/>
      <c r="LMB127" s="516"/>
      <c r="LMC127" s="516"/>
      <c r="LMD127" s="516"/>
      <c r="LME127" s="516"/>
      <c r="LMF127" s="516"/>
      <c r="LMG127" s="516"/>
      <c r="LMH127" s="516"/>
      <c r="LMI127" s="516"/>
      <c r="LMJ127" s="516"/>
      <c r="LMK127" s="516"/>
      <c r="LML127" s="516"/>
      <c r="LMM127" s="516"/>
      <c r="LMN127" s="516"/>
      <c r="LMO127" s="516"/>
      <c r="LMP127" s="516"/>
      <c r="LMQ127" s="516"/>
      <c r="LMR127" s="516"/>
      <c r="LMS127" s="516"/>
      <c r="LMT127" s="516"/>
      <c r="LMU127" s="516"/>
      <c r="LMV127" s="516"/>
      <c r="LMW127" s="516"/>
      <c r="LMX127" s="516"/>
      <c r="LMY127" s="516"/>
      <c r="LMZ127" s="516"/>
      <c r="LNA127" s="516"/>
      <c r="LNB127" s="516"/>
      <c r="LNC127" s="516"/>
      <c r="LND127" s="516"/>
      <c r="LNE127" s="516"/>
      <c r="LNF127" s="516"/>
      <c r="LNG127" s="516"/>
      <c r="LNH127" s="516"/>
      <c r="LNI127" s="516"/>
      <c r="LNJ127" s="516"/>
      <c r="LNK127" s="516"/>
      <c r="LNL127" s="516"/>
      <c r="LNM127" s="516"/>
      <c r="LNN127" s="516"/>
      <c r="LNO127" s="516"/>
      <c r="LNP127" s="516"/>
      <c r="LNQ127" s="516"/>
      <c r="LNR127" s="516"/>
      <c r="LNS127" s="516"/>
      <c r="LNT127" s="516"/>
      <c r="LNU127" s="516"/>
      <c r="LNV127" s="516"/>
      <c r="LNW127" s="516"/>
      <c r="LNX127" s="516"/>
      <c r="LNY127" s="516"/>
      <c r="LNZ127" s="516"/>
      <c r="LOA127" s="516"/>
      <c r="LOB127" s="516"/>
      <c r="LOC127" s="516"/>
      <c r="LOD127" s="516"/>
      <c r="LOE127" s="516"/>
      <c r="LOF127" s="516"/>
      <c r="LOG127" s="516"/>
      <c r="LOH127" s="516"/>
      <c r="LOI127" s="516"/>
      <c r="LOJ127" s="516"/>
      <c r="LOK127" s="516"/>
      <c r="LOL127" s="516"/>
      <c r="LOM127" s="516"/>
      <c r="LON127" s="516"/>
      <c r="LOO127" s="516"/>
      <c r="LOP127" s="516"/>
      <c r="LOQ127" s="516"/>
      <c r="LOR127" s="516"/>
      <c r="LOS127" s="516"/>
      <c r="LOT127" s="516"/>
      <c r="LOU127" s="516"/>
      <c r="LOV127" s="516"/>
      <c r="LOW127" s="516"/>
      <c r="LOX127" s="516"/>
      <c r="LOY127" s="516"/>
      <c r="LOZ127" s="516"/>
      <c r="LPA127" s="516"/>
      <c r="LPB127" s="516"/>
      <c r="LPC127" s="516"/>
      <c r="LPD127" s="516"/>
      <c r="LPE127" s="516"/>
      <c r="LPF127" s="516"/>
      <c r="LPG127" s="516"/>
      <c r="LPH127" s="516"/>
      <c r="LPI127" s="516"/>
      <c r="LPJ127" s="516"/>
      <c r="LPK127" s="516"/>
      <c r="LPL127" s="516"/>
      <c r="LPM127" s="516"/>
      <c r="LPN127" s="516"/>
      <c r="LPO127" s="516"/>
      <c r="LPP127" s="516"/>
      <c r="LPQ127" s="516"/>
      <c r="LPR127" s="516"/>
      <c r="LPS127" s="516"/>
      <c r="LPT127" s="516"/>
      <c r="LPU127" s="516"/>
      <c r="LPV127" s="516"/>
      <c r="LPW127" s="516"/>
      <c r="LPX127" s="516"/>
      <c r="LPY127" s="516"/>
      <c r="LPZ127" s="516"/>
      <c r="LQA127" s="516"/>
      <c r="LQB127" s="516"/>
      <c r="LQC127" s="516"/>
      <c r="LQD127" s="516"/>
      <c r="LQE127" s="516"/>
      <c r="LQF127" s="516"/>
      <c r="LQG127" s="516"/>
      <c r="LQH127" s="516"/>
      <c r="LQI127" s="516"/>
      <c r="LQJ127" s="516"/>
      <c r="LQK127" s="516"/>
      <c r="LQL127" s="516"/>
      <c r="LQM127" s="516"/>
      <c r="LQN127" s="516"/>
      <c r="LQO127" s="516"/>
      <c r="LQP127" s="516"/>
      <c r="LQQ127" s="516"/>
      <c r="LQR127" s="516"/>
      <c r="LQS127" s="516"/>
      <c r="LQT127" s="516"/>
      <c r="LQU127" s="516"/>
      <c r="LQV127" s="516"/>
      <c r="LQW127" s="516"/>
      <c r="LQX127" s="516"/>
      <c r="LQY127" s="516"/>
      <c r="LQZ127" s="516"/>
      <c r="LRA127" s="516"/>
      <c r="LRB127" s="516"/>
      <c r="LRC127" s="516"/>
      <c r="LRD127" s="516"/>
      <c r="LRE127" s="516"/>
      <c r="LRF127" s="516"/>
      <c r="LRG127" s="516"/>
      <c r="LRH127" s="516"/>
      <c r="LRI127" s="516"/>
      <c r="LRJ127" s="516"/>
      <c r="LRK127" s="516"/>
      <c r="LRL127" s="516"/>
      <c r="LRM127" s="516"/>
      <c r="LRN127" s="516"/>
      <c r="LRO127" s="516"/>
      <c r="LRP127" s="516"/>
      <c r="LRQ127" s="516"/>
      <c r="LRR127" s="516"/>
      <c r="LRS127" s="516"/>
      <c r="LRT127" s="516"/>
      <c r="LRU127" s="516"/>
      <c r="LRV127" s="516"/>
      <c r="LRW127" s="516"/>
      <c r="LRX127" s="516"/>
      <c r="LRY127" s="516"/>
      <c r="LRZ127" s="516"/>
      <c r="LSA127" s="516"/>
      <c r="LSB127" s="516"/>
      <c r="LSC127" s="516"/>
      <c r="LSD127" s="516"/>
      <c r="LSE127" s="516"/>
      <c r="LSF127" s="516"/>
      <c r="LSG127" s="516"/>
      <c r="LSH127" s="516"/>
      <c r="LSI127" s="516"/>
      <c r="LSJ127" s="516"/>
      <c r="LSK127" s="516"/>
      <c r="LSL127" s="516"/>
      <c r="LSM127" s="516"/>
      <c r="LSN127" s="516"/>
      <c r="LSO127" s="516"/>
      <c r="LSP127" s="516"/>
      <c r="LSQ127" s="516"/>
      <c r="LSR127" s="516"/>
      <c r="LSS127" s="516"/>
      <c r="LST127" s="516"/>
      <c r="LSU127" s="516"/>
      <c r="LSV127" s="516"/>
      <c r="LSW127" s="516"/>
      <c r="LSX127" s="516"/>
      <c r="LSY127" s="516"/>
      <c r="LSZ127" s="516"/>
      <c r="LTA127" s="516"/>
      <c r="LTB127" s="516"/>
      <c r="LTC127" s="516"/>
      <c r="LTD127" s="516"/>
      <c r="LTE127" s="516"/>
      <c r="LTF127" s="516"/>
      <c r="LTG127" s="516"/>
      <c r="LTH127" s="516"/>
      <c r="LTI127" s="516"/>
      <c r="LTJ127" s="516"/>
      <c r="LTK127" s="516"/>
      <c r="LTL127" s="516"/>
      <c r="LTM127" s="516"/>
      <c r="LTN127" s="516"/>
      <c r="LTO127" s="516"/>
      <c r="LTP127" s="516"/>
      <c r="LTQ127" s="516"/>
      <c r="LTR127" s="516"/>
      <c r="LTS127" s="516"/>
      <c r="LTT127" s="516"/>
      <c r="LTU127" s="516"/>
      <c r="LTV127" s="516"/>
      <c r="LTW127" s="516"/>
      <c r="LTX127" s="516"/>
      <c r="LTY127" s="516"/>
      <c r="LTZ127" s="516"/>
      <c r="LUA127" s="516"/>
      <c r="LUB127" s="516"/>
      <c r="LUC127" s="516"/>
      <c r="LUD127" s="516"/>
      <c r="LUE127" s="516"/>
      <c r="LUF127" s="516"/>
      <c r="LUG127" s="516"/>
      <c r="LUH127" s="516"/>
      <c r="LUI127" s="516"/>
      <c r="LUJ127" s="516"/>
      <c r="LUK127" s="516"/>
      <c r="LUL127" s="516"/>
      <c r="LUM127" s="516"/>
      <c r="LUN127" s="516"/>
      <c r="LUO127" s="516"/>
      <c r="LUP127" s="516"/>
      <c r="LUQ127" s="516"/>
      <c r="LUR127" s="516"/>
      <c r="LUS127" s="516"/>
      <c r="LUT127" s="516"/>
      <c r="LUU127" s="516"/>
      <c r="LUV127" s="516"/>
      <c r="LUW127" s="516"/>
      <c r="LUX127" s="516"/>
      <c r="LUY127" s="516"/>
      <c r="LUZ127" s="516"/>
      <c r="LVA127" s="516"/>
      <c r="LVB127" s="516"/>
      <c r="LVC127" s="516"/>
      <c r="LVD127" s="516"/>
      <c r="LVE127" s="516"/>
      <c r="LVF127" s="516"/>
      <c r="LVG127" s="516"/>
      <c r="LVH127" s="516"/>
      <c r="LVI127" s="516"/>
      <c r="LVJ127" s="516"/>
      <c r="LVK127" s="516"/>
      <c r="LVL127" s="516"/>
      <c r="LVM127" s="516"/>
      <c r="LVN127" s="516"/>
      <c r="LVO127" s="516"/>
      <c r="LVP127" s="516"/>
      <c r="LVQ127" s="516"/>
      <c r="LVR127" s="516"/>
      <c r="LVS127" s="516"/>
      <c r="LVT127" s="516"/>
      <c r="LVU127" s="516"/>
      <c r="LVV127" s="516"/>
      <c r="LVW127" s="516"/>
      <c r="LVX127" s="516"/>
      <c r="LVY127" s="516"/>
      <c r="LVZ127" s="516"/>
      <c r="LWA127" s="516"/>
      <c r="LWB127" s="516"/>
      <c r="LWC127" s="516"/>
      <c r="LWD127" s="516"/>
      <c r="LWE127" s="516"/>
      <c r="LWF127" s="516"/>
      <c r="LWG127" s="516"/>
      <c r="LWH127" s="516"/>
      <c r="LWI127" s="516"/>
      <c r="LWJ127" s="516"/>
      <c r="LWK127" s="516"/>
      <c r="LWL127" s="516"/>
      <c r="LWM127" s="516"/>
      <c r="LWN127" s="516"/>
      <c r="LWO127" s="516"/>
      <c r="LWP127" s="516"/>
      <c r="LWQ127" s="516"/>
      <c r="LWR127" s="516"/>
      <c r="LWS127" s="516"/>
      <c r="LWT127" s="516"/>
      <c r="LWU127" s="516"/>
      <c r="LWV127" s="516"/>
      <c r="LWW127" s="516"/>
      <c r="LWX127" s="516"/>
      <c r="LWY127" s="516"/>
      <c r="LWZ127" s="516"/>
      <c r="LXA127" s="516"/>
      <c r="LXB127" s="516"/>
      <c r="LXC127" s="516"/>
      <c r="LXD127" s="516"/>
      <c r="LXE127" s="516"/>
      <c r="LXF127" s="516"/>
      <c r="LXG127" s="516"/>
      <c r="LXH127" s="516"/>
      <c r="LXI127" s="516"/>
      <c r="LXJ127" s="516"/>
      <c r="LXK127" s="516"/>
      <c r="LXL127" s="516"/>
      <c r="LXM127" s="516"/>
      <c r="LXN127" s="516"/>
      <c r="LXO127" s="516"/>
      <c r="LXP127" s="516"/>
      <c r="LXQ127" s="516"/>
      <c r="LXR127" s="516"/>
      <c r="LXS127" s="516"/>
      <c r="LXT127" s="516"/>
      <c r="LXU127" s="516"/>
      <c r="LXV127" s="516"/>
      <c r="LXW127" s="516"/>
      <c r="LXX127" s="516"/>
      <c r="LXY127" s="516"/>
      <c r="LXZ127" s="516"/>
      <c r="LYA127" s="516"/>
      <c r="LYB127" s="516"/>
      <c r="LYC127" s="516"/>
      <c r="LYD127" s="516"/>
      <c r="LYE127" s="516"/>
      <c r="LYF127" s="516"/>
      <c r="LYG127" s="516"/>
      <c r="LYH127" s="516"/>
      <c r="LYI127" s="516"/>
      <c r="LYJ127" s="516"/>
      <c r="LYK127" s="516"/>
      <c r="LYL127" s="516"/>
      <c r="LYM127" s="516"/>
      <c r="LYN127" s="516"/>
      <c r="LYO127" s="516"/>
      <c r="LYP127" s="516"/>
      <c r="LYQ127" s="516"/>
      <c r="LYR127" s="516"/>
      <c r="LYS127" s="516"/>
      <c r="LYT127" s="516"/>
      <c r="LYU127" s="516"/>
      <c r="LYV127" s="516"/>
      <c r="LYW127" s="516"/>
      <c r="LYX127" s="516"/>
      <c r="LYY127" s="516"/>
      <c r="LYZ127" s="516"/>
      <c r="LZA127" s="516"/>
      <c r="LZB127" s="516"/>
      <c r="LZC127" s="516"/>
      <c r="LZD127" s="516"/>
      <c r="LZE127" s="516"/>
      <c r="LZF127" s="516"/>
      <c r="LZG127" s="516"/>
      <c r="LZH127" s="516"/>
      <c r="LZI127" s="516"/>
      <c r="LZJ127" s="516"/>
      <c r="LZK127" s="516"/>
      <c r="LZL127" s="516"/>
      <c r="LZM127" s="516"/>
      <c r="LZN127" s="516"/>
      <c r="LZO127" s="516"/>
      <c r="LZP127" s="516"/>
      <c r="LZQ127" s="516"/>
      <c r="LZR127" s="516"/>
      <c r="LZS127" s="516"/>
      <c r="LZT127" s="516"/>
      <c r="LZU127" s="516"/>
      <c r="LZV127" s="516"/>
      <c r="LZW127" s="516"/>
      <c r="LZX127" s="516"/>
      <c r="LZY127" s="516"/>
      <c r="LZZ127" s="516"/>
      <c r="MAA127" s="516"/>
      <c r="MAB127" s="516"/>
      <c r="MAC127" s="516"/>
      <c r="MAD127" s="516"/>
      <c r="MAE127" s="516"/>
      <c r="MAF127" s="516"/>
      <c r="MAG127" s="516"/>
      <c r="MAH127" s="516"/>
      <c r="MAI127" s="516"/>
      <c r="MAJ127" s="516"/>
      <c r="MAK127" s="516"/>
      <c r="MAL127" s="516"/>
      <c r="MAM127" s="516"/>
      <c r="MAN127" s="516"/>
      <c r="MAO127" s="516"/>
      <c r="MAP127" s="516"/>
      <c r="MAQ127" s="516"/>
      <c r="MAR127" s="516"/>
      <c r="MAS127" s="516"/>
      <c r="MAT127" s="516"/>
      <c r="MAU127" s="516"/>
      <c r="MAV127" s="516"/>
      <c r="MAW127" s="516"/>
      <c r="MAX127" s="516"/>
      <c r="MAY127" s="516"/>
      <c r="MAZ127" s="516"/>
      <c r="MBA127" s="516"/>
      <c r="MBB127" s="516"/>
      <c r="MBC127" s="516"/>
      <c r="MBD127" s="516"/>
      <c r="MBE127" s="516"/>
      <c r="MBF127" s="516"/>
      <c r="MBG127" s="516"/>
      <c r="MBH127" s="516"/>
      <c r="MBI127" s="516"/>
      <c r="MBJ127" s="516"/>
      <c r="MBK127" s="516"/>
      <c r="MBL127" s="516"/>
      <c r="MBM127" s="516"/>
      <c r="MBN127" s="516"/>
      <c r="MBO127" s="516"/>
      <c r="MBP127" s="516"/>
      <c r="MBQ127" s="516"/>
      <c r="MBR127" s="516"/>
      <c r="MBS127" s="516"/>
      <c r="MBT127" s="516"/>
      <c r="MBU127" s="516"/>
      <c r="MBV127" s="516"/>
      <c r="MBW127" s="516"/>
      <c r="MBX127" s="516"/>
      <c r="MBY127" s="516"/>
      <c r="MBZ127" s="516"/>
      <c r="MCA127" s="516"/>
      <c r="MCB127" s="516"/>
      <c r="MCC127" s="516"/>
      <c r="MCD127" s="516"/>
      <c r="MCE127" s="516"/>
      <c r="MCF127" s="516"/>
      <c r="MCG127" s="516"/>
      <c r="MCH127" s="516"/>
      <c r="MCI127" s="516"/>
      <c r="MCJ127" s="516"/>
      <c r="MCK127" s="516"/>
      <c r="MCL127" s="516"/>
      <c r="MCM127" s="516"/>
      <c r="MCN127" s="516"/>
      <c r="MCO127" s="516"/>
      <c r="MCP127" s="516"/>
      <c r="MCQ127" s="516"/>
      <c r="MCR127" s="516"/>
      <c r="MCS127" s="516"/>
      <c r="MCT127" s="516"/>
      <c r="MCU127" s="516"/>
      <c r="MCV127" s="516"/>
      <c r="MCW127" s="516"/>
      <c r="MCX127" s="516"/>
      <c r="MCY127" s="516"/>
      <c r="MCZ127" s="516"/>
      <c r="MDA127" s="516"/>
      <c r="MDB127" s="516"/>
      <c r="MDC127" s="516"/>
      <c r="MDD127" s="516"/>
      <c r="MDE127" s="516"/>
      <c r="MDF127" s="516"/>
      <c r="MDG127" s="516"/>
      <c r="MDH127" s="516"/>
      <c r="MDI127" s="516"/>
      <c r="MDJ127" s="516"/>
      <c r="MDK127" s="516"/>
      <c r="MDL127" s="516"/>
      <c r="MDM127" s="516"/>
      <c r="MDN127" s="516"/>
      <c r="MDO127" s="516"/>
      <c r="MDP127" s="516"/>
      <c r="MDQ127" s="516"/>
      <c r="MDR127" s="516"/>
      <c r="MDS127" s="516"/>
      <c r="MDT127" s="516"/>
      <c r="MDU127" s="516"/>
      <c r="MDV127" s="516"/>
      <c r="MDW127" s="516"/>
      <c r="MDX127" s="516"/>
      <c r="MDY127" s="516"/>
      <c r="MDZ127" s="516"/>
      <c r="MEA127" s="516"/>
      <c r="MEB127" s="516"/>
      <c r="MEC127" s="516"/>
      <c r="MED127" s="516"/>
      <c r="MEE127" s="516"/>
      <c r="MEF127" s="516"/>
      <c r="MEG127" s="516"/>
      <c r="MEH127" s="516"/>
      <c r="MEI127" s="516"/>
      <c r="MEJ127" s="516"/>
      <c r="MEK127" s="516"/>
      <c r="MEL127" s="516"/>
      <c r="MEM127" s="516"/>
      <c r="MEN127" s="516"/>
      <c r="MEO127" s="516"/>
      <c r="MEP127" s="516"/>
      <c r="MEQ127" s="516"/>
      <c r="MER127" s="516"/>
      <c r="MES127" s="516"/>
      <c r="MET127" s="516"/>
      <c r="MEU127" s="516"/>
      <c r="MEV127" s="516"/>
      <c r="MEW127" s="516"/>
      <c r="MEX127" s="516"/>
      <c r="MEY127" s="516"/>
      <c r="MEZ127" s="516"/>
      <c r="MFA127" s="516"/>
      <c r="MFB127" s="516"/>
      <c r="MFC127" s="516"/>
      <c r="MFD127" s="516"/>
      <c r="MFE127" s="516"/>
      <c r="MFF127" s="516"/>
      <c r="MFG127" s="516"/>
      <c r="MFH127" s="516"/>
      <c r="MFI127" s="516"/>
      <c r="MFJ127" s="516"/>
      <c r="MFK127" s="516"/>
      <c r="MFL127" s="516"/>
      <c r="MFM127" s="516"/>
      <c r="MFN127" s="516"/>
      <c r="MFO127" s="516"/>
      <c r="MFP127" s="516"/>
      <c r="MFQ127" s="516"/>
      <c r="MFR127" s="516"/>
      <c r="MFS127" s="516"/>
      <c r="MFT127" s="516"/>
      <c r="MFU127" s="516"/>
      <c r="MFV127" s="516"/>
      <c r="MFW127" s="516"/>
      <c r="MFX127" s="516"/>
      <c r="MFY127" s="516"/>
      <c r="MFZ127" s="516"/>
      <c r="MGA127" s="516"/>
      <c r="MGB127" s="516"/>
      <c r="MGC127" s="516"/>
      <c r="MGD127" s="516"/>
      <c r="MGE127" s="516"/>
      <c r="MGF127" s="516"/>
      <c r="MGG127" s="516"/>
      <c r="MGH127" s="516"/>
      <c r="MGI127" s="516"/>
      <c r="MGJ127" s="516"/>
      <c r="MGK127" s="516"/>
      <c r="MGL127" s="516"/>
      <c r="MGM127" s="516"/>
      <c r="MGN127" s="516"/>
      <c r="MGO127" s="516"/>
      <c r="MGP127" s="516"/>
      <c r="MGQ127" s="516"/>
      <c r="MGR127" s="516"/>
      <c r="MGS127" s="516"/>
      <c r="MGT127" s="516"/>
      <c r="MGU127" s="516"/>
      <c r="MGV127" s="516"/>
      <c r="MGW127" s="516"/>
      <c r="MGX127" s="516"/>
      <c r="MGY127" s="516"/>
      <c r="MGZ127" s="516"/>
      <c r="MHA127" s="516"/>
      <c r="MHB127" s="516"/>
      <c r="MHC127" s="516"/>
      <c r="MHD127" s="516"/>
      <c r="MHE127" s="516"/>
      <c r="MHF127" s="516"/>
      <c r="MHG127" s="516"/>
      <c r="MHH127" s="516"/>
      <c r="MHI127" s="516"/>
      <c r="MHJ127" s="516"/>
      <c r="MHK127" s="516"/>
      <c r="MHL127" s="516"/>
      <c r="MHM127" s="516"/>
      <c r="MHN127" s="516"/>
      <c r="MHO127" s="516"/>
      <c r="MHP127" s="516"/>
      <c r="MHQ127" s="516"/>
      <c r="MHR127" s="516"/>
      <c r="MHS127" s="516"/>
      <c r="MHT127" s="516"/>
      <c r="MHU127" s="516"/>
      <c r="MHV127" s="516"/>
      <c r="MHW127" s="516"/>
      <c r="MHX127" s="516"/>
      <c r="MHY127" s="516"/>
      <c r="MHZ127" s="516"/>
      <c r="MIA127" s="516"/>
      <c r="MIB127" s="516"/>
      <c r="MIC127" s="516"/>
      <c r="MID127" s="516"/>
      <c r="MIE127" s="516"/>
      <c r="MIF127" s="516"/>
      <c r="MIG127" s="516"/>
      <c r="MIH127" s="516"/>
      <c r="MII127" s="516"/>
      <c r="MIJ127" s="516"/>
      <c r="MIK127" s="516"/>
      <c r="MIL127" s="516"/>
      <c r="MIM127" s="516"/>
      <c r="MIN127" s="516"/>
      <c r="MIO127" s="516"/>
      <c r="MIP127" s="516"/>
      <c r="MIQ127" s="516"/>
      <c r="MIR127" s="516"/>
      <c r="MIS127" s="516"/>
      <c r="MIT127" s="516"/>
      <c r="MIU127" s="516"/>
      <c r="MIV127" s="516"/>
      <c r="MIW127" s="516"/>
      <c r="MIX127" s="516"/>
      <c r="MIY127" s="516"/>
      <c r="MIZ127" s="516"/>
      <c r="MJA127" s="516"/>
      <c r="MJB127" s="516"/>
      <c r="MJC127" s="516"/>
      <c r="MJD127" s="516"/>
      <c r="MJE127" s="516"/>
      <c r="MJF127" s="516"/>
      <c r="MJG127" s="516"/>
      <c r="MJH127" s="516"/>
      <c r="MJI127" s="516"/>
      <c r="MJJ127" s="516"/>
      <c r="MJK127" s="516"/>
      <c r="MJL127" s="516"/>
      <c r="MJM127" s="516"/>
      <c r="MJN127" s="516"/>
      <c r="MJO127" s="516"/>
      <c r="MJP127" s="516"/>
      <c r="MJQ127" s="516"/>
      <c r="MJR127" s="516"/>
      <c r="MJS127" s="516"/>
      <c r="MJT127" s="516"/>
      <c r="MJU127" s="516"/>
      <c r="MJV127" s="516"/>
      <c r="MJW127" s="516"/>
      <c r="MJX127" s="516"/>
      <c r="MJY127" s="516"/>
      <c r="MJZ127" s="516"/>
      <c r="MKA127" s="516"/>
      <c r="MKB127" s="516"/>
      <c r="MKC127" s="516"/>
      <c r="MKD127" s="516"/>
      <c r="MKE127" s="516"/>
      <c r="MKF127" s="516"/>
      <c r="MKG127" s="516"/>
      <c r="MKH127" s="516"/>
      <c r="MKI127" s="516"/>
      <c r="MKJ127" s="516"/>
      <c r="MKK127" s="516"/>
      <c r="MKL127" s="516"/>
      <c r="MKM127" s="516"/>
      <c r="MKN127" s="516"/>
      <c r="MKO127" s="516"/>
      <c r="MKP127" s="516"/>
      <c r="MKQ127" s="516"/>
      <c r="MKR127" s="516"/>
      <c r="MKS127" s="516"/>
      <c r="MKT127" s="516"/>
      <c r="MKU127" s="516"/>
      <c r="MKV127" s="516"/>
      <c r="MKW127" s="516"/>
      <c r="MKX127" s="516"/>
      <c r="MKY127" s="516"/>
      <c r="MKZ127" s="516"/>
      <c r="MLA127" s="516"/>
      <c r="MLB127" s="516"/>
      <c r="MLC127" s="516"/>
      <c r="MLD127" s="516"/>
      <c r="MLE127" s="516"/>
      <c r="MLF127" s="516"/>
      <c r="MLG127" s="516"/>
      <c r="MLH127" s="516"/>
      <c r="MLI127" s="516"/>
      <c r="MLJ127" s="516"/>
      <c r="MLK127" s="516"/>
      <c r="MLL127" s="516"/>
      <c r="MLM127" s="516"/>
      <c r="MLN127" s="516"/>
      <c r="MLO127" s="516"/>
      <c r="MLP127" s="516"/>
      <c r="MLQ127" s="516"/>
      <c r="MLR127" s="516"/>
      <c r="MLS127" s="516"/>
      <c r="MLT127" s="516"/>
      <c r="MLU127" s="516"/>
      <c r="MLV127" s="516"/>
      <c r="MLW127" s="516"/>
      <c r="MLX127" s="516"/>
      <c r="MLY127" s="516"/>
      <c r="MLZ127" s="516"/>
      <c r="MMA127" s="516"/>
      <c r="MMB127" s="516"/>
      <c r="MMC127" s="516"/>
      <c r="MMD127" s="516"/>
      <c r="MME127" s="516"/>
      <c r="MMF127" s="516"/>
      <c r="MMG127" s="516"/>
      <c r="MMH127" s="516"/>
      <c r="MMI127" s="516"/>
      <c r="MMJ127" s="516"/>
      <c r="MMK127" s="516"/>
      <c r="MML127" s="516"/>
      <c r="MMM127" s="516"/>
      <c r="MMN127" s="516"/>
      <c r="MMO127" s="516"/>
      <c r="MMP127" s="516"/>
      <c r="MMQ127" s="516"/>
      <c r="MMR127" s="516"/>
      <c r="MMS127" s="516"/>
      <c r="MMT127" s="516"/>
      <c r="MMU127" s="516"/>
      <c r="MMV127" s="516"/>
      <c r="MMW127" s="516"/>
      <c r="MMX127" s="516"/>
      <c r="MMY127" s="516"/>
      <c r="MMZ127" s="516"/>
      <c r="MNA127" s="516"/>
      <c r="MNB127" s="516"/>
      <c r="MNC127" s="516"/>
      <c r="MND127" s="516"/>
      <c r="MNE127" s="516"/>
      <c r="MNF127" s="516"/>
      <c r="MNG127" s="516"/>
      <c r="MNH127" s="516"/>
      <c r="MNI127" s="516"/>
      <c r="MNJ127" s="516"/>
      <c r="MNK127" s="516"/>
      <c r="MNL127" s="516"/>
      <c r="MNM127" s="516"/>
      <c r="MNN127" s="516"/>
      <c r="MNO127" s="516"/>
      <c r="MNP127" s="516"/>
      <c r="MNQ127" s="516"/>
      <c r="MNR127" s="516"/>
      <c r="MNS127" s="516"/>
      <c r="MNT127" s="516"/>
      <c r="MNU127" s="516"/>
      <c r="MNV127" s="516"/>
      <c r="MNW127" s="516"/>
      <c r="MNX127" s="516"/>
      <c r="MNY127" s="516"/>
      <c r="MNZ127" s="516"/>
      <c r="MOA127" s="516"/>
      <c r="MOB127" s="516"/>
      <c r="MOC127" s="516"/>
      <c r="MOD127" s="516"/>
      <c r="MOE127" s="516"/>
      <c r="MOF127" s="516"/>
      <c r="MOG127" s="516"/>
      <c r="MOH127" s="516"/>
      <c r="MOI127" s="516"/>
      <c r="MOJ127" s="516"/>
      <c r="MOK127" s="516"/>
      <c r="MOL127" s="516"/>
      <c r="MOM127" s="516"/>
      <c r="MON127" s="516"/>
      <c r="MOO127" s="516"/>
      <c r="MOP127" s="516"/>
      <c r="MOQ127" s="516"/>
      <c r="MOR127" s="516"/>
      <c r="MOS127" s="516"/>
      <c r="MOT127" s="516"/>
      <c r="MOU127" s="516"/>
      <c r="MOV127" s="516"/>
      <c r="MOW127" s="516"/>
      <c r="MOX127" s="516"/>
      <c r="MOY127" s="516"/>
      <c r="MOZ127" s="516"/>
      <c r="MPA127" s="516"/>
      <c r="MPB127" s="516"/>
      <c r="MPC127" s="516"/>
      <c r="MPD127" s="516"/>
      <c r="MPE127" s="516"/>
      <c r="MPF127" s="516"/>
      <c r="MPG127" s="516"/>
      <c r="MPH127" s="516"/>
      <c r="MPI127" s="516"/>
      <c r="MPJ127" s="516"/>
      <c r="MPK127" s="516"/>
      <c r="MPL127" s="516"/>
      <c r="MPM127" s="516"/>
      <c r="MPN127" s="516"/>
      <c r="MPO127" s="516"/>
      <c r="MPP127" s="516"/>
      <c r="MPQ127" s="516"/>
      <c r="MPR127" s="516"/>
      <c r="MPS127" s="516"/>
      <c r="MPT127" s="516"/>
      <c r="MPU127" s="516"/>
      <c r="MPV127" s="516"/>
      <c r="MPW127" s="516"/>
      <c r="MPX127" s="516"/>
      <c r="MPY127" s="516"/>
      <c r="MPZ127" s="516"/>
      <c r="MQA127" s="516"/>
      <c r="MQB127" s="516"/>
      <c r="MQC127" s="516"/>
      <c r="MQD127" s="516"/>
      <c r="MQE127" s="516"/>
      <c r="MQF127" s="516"/>
      <c r="MQG127" s="516"/>
      <c r="MQH127" s="516"/>
      <c r="MQI127" s="516"/>
      <c r="MQJ127" s="516"/>
      <c r="MQK127" s="516"/>
      <c r="MQL127" s="516"/>
      <c r="MQM127" s="516"/>
      <c r="MQN127" s="516"/>
      <c r="MQO127" s="516"/>
      <c r="MQP127" s="516"/>
      <c r="MQQ127" s="516"/>
      <c r="MQR127" s="516"/>
      <c r="MQS127" s="516"/>
      <c r="MQT127" s="516"/>
      <c r="MQU127" s="516"/>
      <c r="MQV127" s="516"/>
      <c r="MQW127" s="516"/>
      <c r="MQX127" s="516"/>
      <c r="MQY127" s="516"/>
      <c r="MQZ127" s="516"/>
      <c r="MRA127" s="516"/>
      <c r="MRB127" s="516"/>
      <c r="MRC127" s="516"/>
      <c r="MRD127" s="516"/>
      <c r="MRE127" s="516"/>
      <c r="MRF127" s="516"/>
      <c r="MRG127" s="516"/>
      <c r="MRH127" s="516"/>
      <c r="MRI127" s="516"/>
      <c r="MRJ127" s="516"/>
      <c r="MRK127" s="516"/>
      <c r="MRL127" s="516"/>
      <c r="MRM127" s="516"/>
      <c r="MRN127" s="516"/>
      <c r="MRO127" s="516"/>
      <c r="MRP127" s="516"/>
      <c r="MRQ127" s="516"/>
      <c r="MRR127" s="516"/>
      <c r="MRS127" s="516"/>
      <c r="MRT127" s="516"/>
      <c r="MRU127" s="516"/>
      <c r="MRV127" s="516"/>
      <c r="MRW127" s="516"/>
      <c r="MRX127" s="516"/>
      <c r="MRY127" s="516"/>
      <c r="MRZ127" s="516"/>
      <c r="MSA127" s="516"/>
      <c r="MSB127" s="516"/>
      <c r="MSC127" s="516"/>
      <c r="MSD127" s="516"/>
      <c r="MSE127" s="516"/>
      <c r="MSF127" s="516"/>
      <c r="MSG127" s="516"/>
      <c r="MSH127" s="516"/>
      <c r="MSI127" s="516"/>
      <c r="MSJ127" s="516"/>
      <c r="MSK127" s="516"/>
      <c r="MSL127" s="516"/>
      <c r="MSM127" s="516"/>
      <c r="MSN127" s="516"/>
      <c r="MSO127" s="516"/>
      <c r="MSP127" s="516"/>
      <c r="MSQ127" s="516"/>
      <c r="MSR127" s="516"/>
      <c r="MSS127" s="516"/>
      <c r="MST127" s="516"/>
      <c r="MSU127" s="516"/>
      <c r="MSV127" s="516"/>
      <c r="MSW127" s="516"/>
      <c r="MSX127" s="516"/>
      <c r="MSY127" s="516"/>
      <c r="MSZ127" s="516"/>
      <c r="MTA127" s="516"/>
      <c r="MTB127" s="516"/>
      <c r="MTC127" s="516"/>
      <c r="MTD127" s="516"/>
      <c r="MTE127" s="516"/>
      <c r="MTF127" s="516"/>
      <c r="MTG127" s="516"/>
      <c r="MTH127" s="516"/>
      <c r="MTI127" s="516"/>
      <c r="MTJ127" s="516"/>
      <c r="MTK127" s="516"/>
      <c r="MTL127" s="516"/>
      <c r="MTM127" s="516"/>
      <c r="MTN127" s="516"/>
      <c r="MTO127" s="516"/>
      <c r="MTP127" s="516"/>
      <c r="MTQ127" s="516"/>
      <c r="MTR127" s="516"/>
      <c r="MTS127" s="516"/>
      <c r="MTT127" s="516"/>
      <c r="MTU127" s="516"/>
      <c r="MTV127" s="516"/>
      <c r="MTW127" s="516"/>
      <c r="MTX127" s="516"/>
      <c r="MTY127" s="516"/>
      <c r="MTZ127" s="516"/>
      <c r="MUA127" s="516"/>
      <c r="MUB127" s="516"/>
      <c r="MUC127" s="516"/>
      <c r="MUD127" s="516"/>
      <c r="MUE127" s="516"/>
      <c r="MUF127" s="516"/>
      <c r="MUG127" s="516"/>
      <c r="MUH127" s="516"/>
      <c r="MUI127" s="516"/>
      <c r="MUJ127" s="516"/>
      <c r="MUK127" s="516"/>
      <c r="MUL127" s="516"/>
      <c r="MUM127" s="516"/>
      <c r="MUN127" s="516"/>
      <c r="MUO127" s="516"/>
      <c r="MUP127" s="516"/>
      <c r="MUQ127" s="516"/>
      <c r="MUR127" s="516"/>
      <c r="MUS127" s="516"/>
      <c r="MUT127" s="516"/>
      <c r="MUU127" s="516"/>
      <c r="MUV127" s="516"/>
      <c r="MUW127" s="516"/>
      <c r="MUX127" s="516"/>
      <c r="MUY127" s="516"/>
      <c r="MUZ127" s="516"/>
      <c r="MVA127" s="516"/>
      <c r="MVB127" s="516"/>
      <c r="MVC127" s="516"/>
      <c r="MVD127" s="516"/>
      <c r="MVE127" s="516"/>
      <c r="MVF127" s="516"/>
      <c r="MVG127" s="516"/>
      <c r="MVH127" s="516"/>
      <c r="MVI127" s="516"/>
      <c r="MVJ127" s="516"/>
      <c r="MVK127" s="516"/>
      <c r="MVL127" s="516"/>
      <c r="MVM127" s="516"/>
      <c r="MVN127" s="516"/>
      <c r="MVO127" s="516"/>
      <c r="MVP127" s="516"/>
      <c r="MVQ127" s="516"/>
      <c r="MVR127" s="516"/>
      <c r="MVS127" s="516"/>
      <c r="MVT127" s="516"/>
      <c r="MVU127" s="516"/>
      <c r="MVV127" s="516"/>
      <c r="MVW127" s="516"/>
      <c r="MVX127" s="516"/>
      <c r="MVY127" s="516"/>
      <c r="MVZ127" s="516"/>
      <c r="MWA127" s="516"/>
      <c r="MWB127" s="516"/>
      <c r="MWC127" s="516"/>
      <c r="MWD127" s="516"/>
      <c r="MWE127" s="516"/>
      <c r="MWF127" s="516"/>
      <c r="MWG127" s="516"/>
      <c r="MWH127" s="516"/>
      <c r="MWI127" s="516"/>
      <c r="MWJ127" s="516"/>
      <c r="MWK127" s="516"/>
      <c r="MWL127" s="516"/>
      <c r="MWM127" s="516"/>
      <c r="MWN127" s="516"/>
      <c r="MWO127" s="516"/>
      <c r="MWP127" s="516"/>
      <c r="MWQ127" s="516"/>
      <c r="MWR127" s="516"/>
      <c r="MWS127" s="516"/>
      <c r="MWT127" s="516"/>
      <c r="MWU127" s="516"/>
      <c r="MWV127" s="516"/>
      <c r="MWW127" s="516"/>
      <c r="MWX127" s="516"/>
      <c r="MWY127" s="516"/>
      <c r="MWZ127" s="516"/>
      <c r="MXA127" s="516"/>
      <c r="MXB127" s="516"/>
      <c r="MXC127" s="516"/>
      <c r="MXD127" s="516"/>
      <c r="MXE127" s="516"/>
      <c r="MXF127" s="516"/>
      <c r="MXG127" s="516"/>
      <c r="MXH127" s="516"/>
      <c r="MXI127" s="516"/>
      <c r="MXJ127" s="516"/>
      <c r="MXK127" s="516"/>
      <c r="MXL127" s="516"/>
      <c r="MXM127" s="516"/>
      <c r="MXN127" s="516"/>
      <c r="MXO127" s="516"/>
      <c r="MXP127" s="516"/>
      <c r="MXQ127" s="516"/>
      <c r="MXR127" s="516"/>
      <c r="MXS127" s="516"/>
      <c r="MXT127" s="516"/>
      <c r="MXU127" s="516"/>
      <c r="MXV127" s="516"/>
      <c r="MXW127" s="516"/>
      <c r="MXX127" s="516"/>
      <c r="MXY127" s="516"/>
      <c r="MXZ127" s="516"/>
      <c r="MYA127" s="516"/>
      <c r="MYB127" s="516"/>
      <c r="MYC127" s="516"/>
      <c r="MYD127" s="516"/>
      <c r="MYE127" s="516"/>
      <c r="MYF127" s="516"/>
      <c r="MYG127" s="516"/>
      <c r="MYH127" s="516"/>
      <c r="MYI127" s="516"/>
      <c r="MYJ127" s="516"/>
      <c r="MYK127" s="516"/>
      <c r="MYL127" s="516"/>
      <c r="MYM127" s="516"/>
      <c r="MYN127" s="516"/>
      <c r="MYO127" s="516"/>
      <c r="MYP127" s="516"/>
      <c r="MYQ127" s="516"/>
      <c r="MYR127" s="516"/>
      <c r="MYS127" s="516"/>
      <c r="MYT127" s="516"/>
      <c r="MYU127" s="516"/>
      <c r="MYV127" s="516"/>
      <c r="MYW127" s="516"/>
      <c r="MYX127" s="516"/>
      <c r="MYY127" s="516"/>
      <c r="MYZ127" s="516"/>
      <c r="MZA127" s="516"/>
      <c r="MZB127" s="516"/>
      <c r="MZC127" s="516"/>
      <c r="MZD127" s="516"/>
      <c r="MZE127" s="516"/>
      <c r="MZF127" s="516"/>
      <c r="MZG127" s="516"/>
      <c r="MZH127" s="516"/>
      <c r="MZI127" s="516"/>
      <c r="MZJ127" s="516"/>
      <c r="MZK127" s="516"/>
      <c r="MZL127" s="516"/>
      <c r="MZM127" s="516"/>
      <c r="MZN127" s="516"/>
      <c r="MZO127" s="516"/>
      <c r="MZP127" s="516"/>
      <c r="MZQ127" s="516"/>
      <c r="MZR127" s="516"/>
      <c r="MZS127" s="516"/>
      <c r="MZT127" s="516"/>
      <c r="MZU127" s="516"/>
      <c r="MZV127" s="516"/>
      <c r="MZW127" s="516"/>
      <c r="MZX127" s="516"/>
      <c r="MZY127" s="516"/>
      <c r="MZZ127" s="516"/>
      <c r="NAA127" s="516"/>
      <c r="NAB127" s="516"/>
      <c r="NAC127" s="516"/>
      <c r="NAD127" s="516"/>
      <c r="NAE127" s="516"/>
      <c r="NAF127" s="516"/>
      <c r="NAG127" s="516"/>
      <c r="NAH127" s="516"/>
      <c r="NAI127" s="516"/>
      <c r="NAJ127" s="516"/>
      <c r="NAK127" s="516"/>
      <c r="NAL127" s="516"/>
      <c r="NAM127" s="516"/>
      <c r="NAN127" s="516"/>
      <c r="NAO127" s="516"/>
      <c r="NAP127" s="516"/>
      <c r="NAQ127" s="516"/>
      <c r="NAR127" s="516"/>
      <c r="NAS127" s="516"/>
      <c r="NAT127" s="516"/>
      <c r="NAU127" s="516"/>
      <c r="NAV127" s="516"/>
      <c r="NAW127" s="516"/>
      <c r="NAX127" s="516"/>
      <c r="NAY127" s="516"/>
      <c r="NAZ127" s="516"/>
      <c r="NBA127" s="516"/>
      <c r="NBB127" s="516"/>
      <c r="NBC127" s="516"/>
      <c r="NBD127" s="516"/>
      <c r="NBE127" s="516"/>
      <c r="NBF127" s="516"/>
      <c r="NBG127" s="516"/>
      <c r="NBH127" s="516"/>
      <c r="NBI127" s="516"/>
      <c r="NBJ127" s="516"/>
      <c r="NBK127" s="516"/>
      <c r="NBL127" s="516"/>
      <c r="NBM127" s="516"/>
      <c r="NBN127" s="516"/>
      <c r="NBO127" s="516"/>
      <c r="NBP127" s="516"/>
      <c r="NBQ127" s="516"/>
      <c r="NBR127" s="516"/>
      <c r="NBS127" s="516"/>
      <c r="NBT127" s="516"/>
      <c r="NBU127" s="516"/>
      <c r="NBV127" s="516"/>
      <c r="NBW127" s="516"/>
      <c r="NBX127" s="516"/>
      <c r="NBY127" s="516"/>
      <c r="NBZ127" s="516"/>
      <c r="NCA127" s="516"/>
      <c r="NCB127" s="516"/>
      <c r="NCC127" s="516"/>
      <c r="NCD127" s="516"/>
      <c r="NCE127" s="516"/>
      <c r="NCF127" s="516"/>
      <c r="NCG127" s="516"/>
      <c r="NCH127" s="516"/>
      <c r="NCI127" s="516"/>
      <c r="NCJ127" s="516"/>
      <c r="NCK127" s="516"/>
      <c r="NCL127" s="516"/>
      <c r="NCM127" s="516"/>
      <c r="NCN127" s="516"/>
      <c r="NCO127" s="516"/>
      <c r="NCP127" s="516"/>
      <c r="NCQ127" s="516"/>
      <c r="NCR127" s="516"/>
      <c r="NCS127" s="516"/>
      <c r="NCT127" s="516"/>
      <c r="NCU127" s="516"/>
      <c r="NCV127" s="516"/>
      <c r="NCW127" s="516"/>
      <c r="NCX127" s="516"/>
      <c r="NCY127" s="516"/>
      <c r="NCZ127" s="516"/>
      <c r="NDA127" s="516"/>
      <c r="NDB127" s="516"/>
      <c r="NDC127" s="516"/>
      <c r="NDD127" s="516"/>
      <c r="NDE127" s="516"/>
      <c r="NDF127" s="516"/>
      <c r="NDG127" s="516"/>
      <c r="NDH127" s="516"/>
      <c r="NDI127" s="516"/>
      <c r="NDJ127" s="516"/>
      <c r="NDK127" s="516"/>
      <c r="NDL127" s="516"/>
      <c r="NDM127" s="516"/>
      <c r="NDN127" s="516"/>
      <c r="NDO127" s="516"/>
      <c r="NDP127" s="516"/>
      <c r="NDQ127" s="516"/>
      <c r="NDR127" s="516"/>
      <c r="NDS127" s="516"/>
      <c r="NDT127" s="516"/>
      <c r="NDU127" s="516"/>
      <c r="NDV127" s="516"/>
      <c r="NDW127" s="516"/>
      <c r="NDX127" s="516"/>
      <c r="NDY127" s="516"/>
      <c r="NDZ127" s="516"/>
      <c r="NEA127" s="516"/>
      <c r="NEB127" s="516"/>
      <c r="NEC127" s="516"/>
      <c r="NED127" s="516"/>
      <c r="NEE127" s="516"/>
      <c r="NEF127" s="516"/>
      <c r="NEG127" s="516"/>
      <c r="NEH127" s="516"/>
      <c r="NEI127" s="516"/>
      <c r="NEJ127" s="516"/>
      <c r="NEK127" s="516"/>
      <c r="NEL127" s="516"/>
      <c r="NEM127" s="516"/>
      <c r="NEN127" s="516"/>
      <c r="NEO127" s="516"/>
      <c r="NEP127" s="516"/>
      <c r="NEQ127" s="516"/>
      <c r="NER127" s="516"/>
      <c r="NES127" s="516"/>
      <c r="NET127" s="516"/>
      <c r="NEU127" s="516"/>
      <c r="NEV127" s="516"/>
      <c r="NEW127" s="516"/>
      <c r="NEX127" s="516"/>
      <c r="NEY127" s="516"/>
      <c r="NEZ127" s="516"/>
      <c r="NFA127" s="516"/>
      <c r="NFB127" s="516"/>
      <c r="NFC127" s="516"/>
      <c r="NFD127" s="516"/>
      <c r="NFE127" s="516"/>
      <c r="NFF127" s="516"/>
      <c r="NFG127" s="516"/>
      <c r="NFH127" s="516"/>
      <c r="NFI127" s="516"/>
      <c r="NFJ127" s="516"/>
      <c r="NFK127" s="516"/>
      <c r="NFL127" s="516"/>
      <c r="NFM127" s="516"/>
      <c r="NFN127" s="516"/>
      <c r="NFO127" s="516"/>
      <c r="NFP127" s="516"/>
      <c r="NFQ127" s="516"/>
      <c r="NFR127" s="516"/>
      <c r="NFS127" s="516"/>
      <c r="NFT127" s="516"/>
      <c r="NFU127" s="516"/>
      <c r="NFV127" s="516"/>
      <c r="NFW127" s="516"/>
      <c r="NFX127" s="516"/>
      <c r="NFY127" s="516"/>
      <c r="NFZ127" s="516"/>
      <c r="NGA127" s="516"/>
      <c r="NGB127" s="516"/>
      <c r="NGC127" s="516"/>
      <c r="NGD127" s="516"/>
      <c r="NGE127" s="516"/>
      <c r="NGF127" s="516"/>
      <c r="NGG127" s="516"/>
      <c r="NGH127" s="516"/>
      <c r="NGI127" s="516"/>
      <c r="NGJ127" s="516"/>
      <c r="NGK127" s="516"/>
      <c r="NGL127" s="516"/>
      <c r="NGM127" s="516"/>
      <c r="NGN127" s="516"/>
      <c r="NGO127" s="516"/>
      <c r="NGP127" s="516"/>
      <c r="NGQ127" s="516"/>
      <c r="NGR127" s="516"/>
      <c r="NGS127" s="516"/>
      <c r="NGT127" s="516"/>
      <c r="NGU127" s="516"/>
      <c r="NGV127" s="516"/>
      <c r="NGW127" s="516"/>
      <c r="NGX127" s="516"/>
      <c r="NGY127" s="516"/>
      <c r="NGZ127" s="516"/>
      <c r="NHA127" s="516"/>
      <c r="NHB127" s="516"/>
      <c r="NHC127" s="516"/>
      <c r="NHD127" s="516"/>
      <c r="NHE127" s="516"/>
      <c r="NHF127" s="516"/>
      <c r="NHG127" s="516"/>
      <c r="NHH127" s="516"/>
      <c r="NHI127" s="516"/>
      <c r="NHJ127" s="516"/>
      <c r="NHK127" s="516"/>
      <c r="NHL127" s="516"/>
      <c r="NHM127" s="516"/>
      <c r="NHN127" s="516"/>
      <c r="NHO127" s="516"/>
      <c r="NHP127" s="516"/>
      <c r="NHQ127" s="516"/>
      <c r="NHR127" s="516"/>
      <c r="NHS127" s="516"/>
      <c r="NHT127" s="516"/>
      <c r="NHU127" s="516"/>
      <c r="NHV127" s="516"/>
      <c r="NHW127" s="516"/>
      <c r="NHX127" s="516"/>
      <c r="NHY127" s="516"/>
      <c r="NHZ127" s="516"/>
      <c r="NIA127" s="516"/>
      <c r="NIB127" s="516"/>
      <c r="NIC127" s="516"/>
      <c r="NID127" s="516"/>
      <c r="NIE127" s="516"/>
      <c r="NIF127" s="516"/>
      <c r="NIG127" s="516"/>
      <c r="NIH127" s="516"/>
      <c r="NII127" s="516"/>
      <c r="NIJ127" s="516"/>
      <c r="NIK127" s="516"/>
      <c r="NIL127" s="516"/>
      <c r="NIM127" s="516"/>
      <c r="NIN127" s="516"/>
      <c r="NIO127" s="516"/>
      <c r="NIP127" s="516"/>
      <c r="NIQ127" s="516"/>
      <c r="NIR127" s="516"/>
      <c r="NIS127" s="516"/>
      <c r="NIT127" s="516"/>
      <c r="NIU127" s="516"/>
      <c r="NIV127" s="516"/>
      <c r="NIW127" s="516"/>
      <c r="NIX127" s="516"/>
      <c r="NIY127" s="516"/>
      <c r="NIZ127" s="516"/>
      <c r="NJA127" s="516"/>
      <c r="NJB127" s="516"/>
      <c r="NJC127" s="516"/>
      <c r="NJD127" s="516"/>
      <c r="NJE127" s="516"/>
      <c r="NJF127" s="516"/>
      <c r="NJG127" s="516"/>
      <c r="NJH127" s="516"/>
      <c r="NJI127" s="516"/>
      <c r="NJJ127" s="516"/>
      <c r="NJK127" s="516"/>
      <c r="NJL127" s="516"/>
      <c r="NJM127" s="516"/>
      <c r="NJN127" s="516"/>
      <c r="NJO127" s="516"/>
      <c r="NJP127" s="516"/>
      <c r="NJQ127" s="516"/>
      <c r="NJR127" s="516"/>
      <c r="NJS127" s="516"/>
      <c r="NJT127" s="516"/>
      <c r="NJU127" s="516"/>
      <c r="NJV127" s="516"/>
      <c r="NJW127" s="516"/>
      <c r="NJX127" s="516"/>
      <c r="NJY127" s="516"/>
      <c r="NJZ127" s="516"/>
      <c r="NKA127" s="516"/>
      <c r="NKB127" s="516"/>
      <c r="NKC127" s="516"/>
      <c r="NKD127" s="516"/>
      <c r="NKE127" s="516"/>
      <c r="NKF127" s="516"/>
      <c r="NKG127" s="516"/>
      <c r="NKH127" s="516"/>
      <c r="NKI127" s="516"/>
      <c r="NKJ127" s="516"/>
      <c r="NKK127" s="516"/>
      <c r="NKL127" s="516"/>
      <c r="NKM127" s="516"/>
      <c r="NKN127" s="516"/>
      <c r="NKO127" s="516"/>
      <c r="NKP127" s="516"/>
      <c r="NKQ127" s="516"/>
      <c r="NKR127" s="516"/>
      <c r="NKS127" s="516"/>
      <c r="NKT127" s="516"/>
      <c r="NKU127" s="516"/>
      <c r="NKV127" s="516"/>
      <c r="NKW127" s="516"/>
      <c r="NKX127" s="516"/>
      <c r="NKY127" s="516"/>
      <c r="NKZ127" s="516"/>
      <c r="NLA127" s="516"/>
      <c r="NLB127" s="516"/>
      <c r="NLC127" s="516"/>
      <c r="NLD127" s="516"/>
      <c r="NLE127" s="516"/>
      <c r="NLF127" s="516"/>
      <c r="NLG127" s="516"/>
      <c r="NLH127" s="516"/>
      <c r="NLI127" s="516"/>
      <c r="NLJ127" s="516"/>
      <c r="NLK127" s="516"/>
      <c r="NLL127" s="516"/>
      <c r="NLM127" s="516"/>
      <c r="NLN127" s="516"/>
      <c r="NLO127" s="516"/>
      <c r="NLP127" s="516"/>
      <c r="NLQ127" s="516"/>
      <c r="NLR127" s="516"/>
      <c r="NLS127" s="516"/>
      <c r="NLT127" s="516"/>
      <c r="NLU127" s="516"/>
      <c r="NLV127" s="516"/>
      <c r="NLW127" s="516"/>
      <c r="NLX127" s="516"/>
      <c r="NLY127" s="516"/>
      <c r="NLZ127" s="516"/>
      <c r="NMA127" s="516"/>
      <c r="NMB127" s="516"/>
      <c r="NMC127" s="516"/>
      <c r="NMD127" s="516"/>
      <c r="NME127" s="516"/>
      <c r="NMF127" s="516"/>
      <c r="NMG127" s="516"/>
      <c r="NMH127" s="516"/>
      <c r="NMI127" s="516"/>
      <c r="NMJ127" s="516"/>
      <c r="NMK127" s="516"/>
      <c r="NML127" s="516"/>
      <c r="NMM127" s="516"/>
      <c r="NMN127" s="516"/>
      <c r="NMO127" s="516"/>
      <c r="NMP127" s="516"/>
      <c r="NMQ127" s="516"/>
      <c r="NMR127" s="516"/>
      <c r="NMS127" s="516"/>
      <c r="NMT127" s="516"/>
      <c r="NMU127" s="516"/>
      <c r="NMV127" s="516"/>
      <c r="NMW127" s="516"/>
      <c r="NMX127" s="516"/>
      <c r="NMY127" s="516"/>
      <c r="NMZ127" s="516"/>
      <c r="NNA127" s="516"/>
      <c r="NNB127" s="516"/>
      <c r="NNC127" s="516"/>
      <c r="NND127" s="516"/>
      <c r="NNE127" s="516"/>
      <c r="NNF127" s="516"/>
      <c r="NNG127" s="516"/>
      <c r="NNH127" s="516"/>
      <c r="NNI127" s="516"/>
      <c r="NNJ127" s="516"/>
      <c r="NNK127" s="516"/>
      <c r="NNL127" s="516"/>
      <c r="NNM127" s="516"/>
      <c r="NNN127" s="516"/>
      <c r="NNO127" s="516"/>
      <c r="NNP127" s="516"/>
      <c r="NNQ127" s="516"/>
      <c r="NNR127" s="516"/>
      <c r="NNS127" s="516"/>
      <c r="NNT127" s="516"/>
      <c r="NNU127" s="516"/>
      <c r="NNV127" s="516"/>
      <c r="NNW127" s="516"/>
      <c r="NNX127" s="516"/>
      <c r="NNY127" s="516"/>
      <c r="NNZ127" s="516"/>
      <c r="NOA127" s="516"/>
      <c r="NOB127" s="516"/>
      <c r="NOC127" s="516"/>
      <c r="NOD127" s="516"/>
      <c r="NOE127" s="516"/>
      <c r="NOF127" s="516"/>
      <c r="NOG127" s="516"/>
      <c r="NOH127" s="516"/>
      <c r="NOI127" s="516"/>
      <c r="NOJ127" s="516"/>
      <c r="NOK127" s="516"/>
      <c r="NOL127" s="516"/>
      <c r="NOM127" s="516"/>
      <c r="NON127" s="516"/>
      <c r="NOO127" s="516"/>
      <c r="NOP127" s="516"/>
      <c r="NOQ127" s="516"/>
      <c r="NOR127" s="516"/>
      <c r="NOS127" s="516"/>
      <c r="NOT127" s="516"/>
      <c r="NOU127" s="516"/>
      <c r="NOV127" s="516"/>
      <c r="NOW127" s="516"/>
      <c r="NOX127" s="516"/>
      <c r="NOY127" s="516"/>
      <c r="NOZ127" s="516"/>
      <c r="NPA127" s="516"/>
      <c r="NPB127" s="516"/>
      <c r="NPC127" s="516"/>
      <c r="NPD127" s="516"/>
      <c r="NPE127" s="516"/>
      <c r="NPF127" s="516"/>
      <c r="NPG127" s="516"/>
      <c r="NPH127" s="516"/>
      <c r="NPI127" s="516"/>
      <c r="NPJ127" s="516"/>
      <c r="NPK127" s="516"/>
      <c r="NPL127" s="516"/>
      <c r="NPM127" s="516"/>
      <c r="NPN127" s="516"/>
      <c r="NPO127" s="516"/>
      <c r="NPP127" s="516"/>
      <c r="NPQ127" s="516"/>
      <c r="NPR127" s="516"/>
      <c r="NPS127" s="516"/>
      <c r="NPT127" s="516"/>
      <c r="NPU127" s="516"/>
      <c r="NPV127" s="516"/>
      <c r="NPW127" s="516"/>
      <c r="NPX127" s="516"/>
      <c r="NPY127" s="516"/>
      <c r="NPZ127" s="516"/>
      <c r="NQA127" s="516"/>
      <c r="NQB127" s="516"/>
      <c r="NQC127" s="516"/>
      <c r="NQD127" s="516"/>
      <c r="NQE127" s="516"/>
      <c r="NQF127" s="516"/>
      <c r="NQG127" s="516"/>
      <c r="NQH127" s="516"/>
      <c r="NQI127" s="516"/>
      <c r="NQJ127" s="516"/>
      <c r="NQK127" s="516"/>
      <c r="NQL127" s="516"/>
      <c r="NQM127" s="516"/>
      <c r="NQN127" s="516"/>
      <c r="NQO127" s="516"/>
      <c r="NQP127" s="516"/>
      <c r="NQQ127" s="516"/>
      <c r="NQR127" s="516"/>
      <c r="NQS127" s="516"/>
      <c r="NQT127" s="516"/>
      <c r="NQU127" s="516"/>
      <c r="NQV127" s="516"/>
      <c r="NQW127" s="516"/>
      <c r="NQX127" s="516"/>
      <c r="NQY127" s="516"/>
      <c r="NQZ127" s="516"/>
      <c r="NRA127" s="516"/>
      <c r="NRB127" s="516"/>
      <c r="NRC127" s="516"/>
      <c r="NRD127" s="516"/>
      <c r="NRE127" s="516"/>
      <c r="NRF127" s="516"/>
      <c r="NRG127" s="516"/>
      <c r="NRH127" s="516"/>
      <c r="NRI127" s="516"/>
      <c r="NRJ127" s="516"/>
      <c r="NRK127" s="516"/>
      <c r="NRL127" s="516"/>
      <c r="NRM127" s="516"/>
      <c r="NRN127" s="516"/>
      <c r="NRO127" s="516"/>
      <c r="NRP127" s="516"/>
      <c r="NRQ127" s="516"/>
      <c r="NRR127" s="516"/>
      <c r="NRS127" s="516"/>
      <c r="NRT127" s="516"/>
      <c r="NRU127" s="516"/>
      <c r="NRV127" s="516"/>
      <c r="NRW127" s="516"/>
      <c r="NRX127" s="516"/>
      <c r="NRY127" s="516"/>
      <c r="NRZ127" s="516"/>
      <c r="NSA127" s="516"/>
      <c r="NSB127" s="516"/>
      <c r="NSC127" s="516"/>
      <c r="NSD127" s="516"/>
      <c r="NSE127" s="516"/>
      <c r="NSF127" s="516"/>
      <c r="NSG127" s="516"/>
      <c r="NSH127" s="516"/>
      <c r="NSI127" s="516"/>
      <c r="NSJ127" s="516"/>
      <c r="NSK127" s="516"/>
      <c r="NSL127" s="516"/>
      <c r="NSM127" s="516"/>
      <c r="NSN127" s="516"/>
      <c r="NSO127" s="516"/>
      <c r="NSP127" s="516"/>
      <c r="NSQ127" s="516"/>
      <c r="NSR127" s="516"/>
      <c r="NSS127" s="516"/>
      <c r="NST127" s="516"/>
      <c r="NSU127" s="516"/>
      <c r="NSV127" s="516"/>
      <c r="NSW127" s="516"/>
      <c r="NSX127" s="516"/>
      <c r="NSY127" s="516"/>
      <c r="NSZ127" s="516"/>
      <c r="NTA127" s="516"/>
      <c r="NTB127" s="516"/>
      <c r="NTC127" s="516"/>
      <c r="NTD127" s="516"/>
      <c r="NTE127" s="516"/>
      <c r="NTF127" s="516"/>
      <c r="NTG127" s="516"/>
      <c r="NTH127" s="516"/>
      <c r="NTI127" s="516"/>
      <c r="NTJ127" s="516"/>
      <c r="NTK127" s="516"/>
      <c r="NTL127" s="516"/>
      <c r="NTM127" s="516"/>
      <c r="NTN127" s="516"/>
      <c r="NTO127" s="516"/>
      <c r="NTP127" s="516"/>
      <c r="NTQ127" s="516"/>
      <c r="NTR127" s="516"/>
      <c r="NTS127" s="516"/>
      <c r="NTT127" s="516"/>
      <c r="NTU127" s="516"/>
      <c r="NTV127" s="516"/>
      <c r="NTW127" s="516"/>
      <c r="NTX127" s="516"/>
      <c r="NTY127" s="516"/>
      <c r="NTZ127" s="516"/>
      <c r="NUA127" s="516"/>
      <c r="NUB127" s="516"/>
      <c r="NUC127" s="516"/>
      <c r="NUD127" s="516"/>
      <c r="NUE127" s="516"/>
      <c r="NUF127" s="516"/>
      <c r="NUG127" s="516"/>
      <c r="NUH127" s="516"/>
      <c r="NUI127" s="516"/>
      <c r="NUJ127" s="516"/>
      <c r="NUK127" s="516"/>
      <c r="NUL127" s="516"/>
      <c r="NUM127" s="516"/>
      <c r="NUN127" s="516"/>
      <c r="NUO127" s="516"/>
      <c r="NUP127" s="516"/>
      <c r="NUQ127" s="516"/>
      <c r="NUR127" s="516"/>
      <c r="NUS127" s="516"/>
      <c r="NUT127" s="516"/>
      <c r="NUU127" s="516"/>
      <c r="NUV127" s="516"/>
      <c r="NUW127" s="516"/>
      <c r="NUX127" s="516"/>
      <c r="NUY127" s="516"/>
      <c r="NUZ127" s="516"/>
      <c r="NVA127" s="516"/>
      <c r="NVB127" s="516"/>
      <c r="NVC127" s="516"/>
      <c r="NVD127" s="516"/>
      <c r="NVE127" s="516"/>
      <c r="NVF127" s="516"/>
      <c r="NVG127" s="516"/>
      <c r="NVH127" s="516"/>
      <c r="NVI127" s="516"/>
      <c r="NVJ127" s="516"/>
      <c r="NVK127" s="516"/>
      <c r="NVL127" s="516"/>
      <c r="NVM127" s="516"/>
      <c r="NVN127" s="516"/>
      <c r="NVO127" s="516"/>
      <c r="NVP127" s="516"/>
      <c r="NVQ127" s="516"/>
      <c r="NVR127" s="516"/>
      <c r="NVS127" s="516"/>
      <c r="NVT127" s="516"/>
      <c r="NVU127" s="516"/>
      <c r="NVV127" s="516"/>
      <c r="NVW127" s="516"/>
      <c r="NVX127" s="516"/>
      <c r="NVY127" s="516"/>
      <c r="NVZ127" s="516"/>
      <c r="NWA127" s="516"/>
      <c r="NWB127" s="516"/>
      <c r="NWC127" s="516"/>
      <c r="NWD127" s="516"/>
      <c r="NWE127" s="516"/>
      <c r="NWF127" s="516"/>
      <c r="NWG127" s="516"/>
      <c r="NWH127" s="516"/>
      <c r="NWI127" s="516"/>
      <c r="NWJ127" s="516"/>
      <c r="NWK127" s="516"/>
      <c r="NWL127" s="516"/>
      <c r="NWM127" s="516"/>
      <c r="NWN127" s="516"/>
      <c r="NWO127" s="516"/>
      <c r="NWP127" s="516"/>
      <c r="NWQ127" s="516"/>
      <c r="NWR127" s="516"/>
      <c r="NWS127" s="516"/>
      <c r="NWT127" s="516"/>
      <c r="NWU127" s="516"/>
      <c r="NWV127" s="516"/>
      <c r="NWW127" s="516"/>
      <c r="NWX127" s="516"/>
      <c r="NWY127" s="516"/>
      <c r="NWZ127" s="516"/>
      <c r="NXA127" s="516"/>
      <c r="NXB127" s="516"/>
      <c r="NXC127" s="516"/>
      <c r="NXD127" s="516"/>
      <c r="NXE127" s="516"/>
      <c r="NXF127" s="516"/>
      <c r="NXG127" s="516"/>
      <c r="NXH127" s="516"/>
      <c r="NXI127" s="516"/>
      <c r="NXJ127" s="516"/>
      <c r="NXK127" s="516"/>
      <c r="NXL127" s="516"/>
      <c r="NXM127" s="516"/>
      <c r="NXN127" s="516"/>
      <c r="NXO127" s="516"/>
      <c r="NXP127" s="516"/>
      <c r="NXQ127" s="516"/>
      <c r="NXR127" s="516"/>
      <c r="NXS127" s="516"/>
      <c r="NXT127" s="516"/>
      <c r="NXU127" s="516"/>
      <c r="NXV127" s="516"/>
      <c r="NXW127" s="516"/>
      <c r="NXX127" s="516"/>
      <c r="NXY127" s="516"/>
      <c r="NXZ127" s="516"/>
      <c r="NYA127" s="516"/>
      <c r="NYB127" s="516"/>
      <c r="NYC127" s="516"/>
      <c r="NYD127" s="516"/>
      <c r="NYE127" s="516"/>
      <c r="NYF127" s="516"/>
      <c r="NYG127" s="516"/>
      <c r="NYH127" s="516"/>
      <c r="NYI127" s="516"/>
      <c r="NYJ127" s="516"/>
      <c r="NYK127" s="516"/>
      <c r="NYL127" s="516"/>
      <c r="NYM127" s="516"/>
      <c r="NYN127" s="516"/>
      <c r="NYO127" s="516"/>
      <c r="NYP127" s="516"/>
      <c r="NYQ127" s="516"/>
      <c r="NYR127" s="516"/>
      <c r="NYS127" s="516"/>
      <c r="NYT127" s="516"/>
      <c r="NYU127" s="516"/>
      <c r="NYV127" s="516"/>
      <c r="NYW127" s="516"/>
      <c r="NYX127" s="516"/>
      <c r="NYY127" s="516"/>
      <c r="NYZ127" s="516"/>
      <c r="NZA127" s="516"/>
      <c r="NZB127" s="516"/>
      <c r="NZC127" s="516"/>
      <c r="NZD127" s="516"/>
      <c r="NZE127" s="516"/>
      <c r="NZF127" s="516"/>
      <c r="NZG127" s="516"/>
      <c r="NZH127" s="516"/>
      <c r="NZI127" s="516"/>
      <c r="NZJ127" s="516"/>
      <c r="NZK127" s="516"/>
      <c r="NZL127" s="516"/>
      <c r="NZM127" s="516"/>
      <c r="NZN127" s="516"/>
      <c r="NZO127" s="516"/>
      <c r="NZP127" s="516"/>
      <c r="NZQ127" s="516"/>
      <c r="NZR127" s="516"/>
      <c r="NZS127" s="516"/>
      <c r="NZT127" s="516"/>
      <c r="NZU127" s="516"/>
      <c r="NZV127" s="516"/>
      <c r="NZW127" s="516"/>
      <c r="NZX127" s="516"/>
      <c r="NZY127" s="516"/>
      <c r="NZZ127" s="516"/>
      <c r="OAA127" s="516"/>
      <c r="OAB127" s="516"/>
      <c r="OAC127" s="516"/>
      <c r="OAD127" s="516"/>
      <c r="OAE127" s="516"/>
      <c r="OAF127" s="516"/>
      <c r="OAG127" s="516"/>
      <c r="OAH127" s="516"/>
      <c r="OAI127" s="516"/>
      <c r="OAJ127" s="516"/>
      <c r="OAK127" s="516"/>
      <c r="OAL127" s="516"/>
      <c r="OAM127" s="516"/>
      <c r="OAN127" s="516"/>
      <c r="OAO127" s="516"/>
      <c r="OAP127" s="516"/>
      <c r="OAQ127" s="516"/>
      <c r="OAR127" s="516"/>
      <c r="OAS127" s="516"/>
      <c r="OAT127" s="516"/>
      <c r="OAU127" s="516"/>
      <c r="OAV127" s="516"/>
      <c r="OAW127" s="516"/>
      <c r="OAX127" s="516"/>
      <c r="OAY127" s="516"/>
      <c r="OAZ127" s="516"/>
      <c r="OBA127" s="516"/>
      <c r="OBB127" s="516"/>
      <c r="OBC127" s="516"/>
      <c r="OBD127" s="516"/>
      <c r="OBE127" s="516"/>
      <c r="OBF127" s="516"/>
      <c r="OBG127" s="516"/>
      <c r="OBH127" s="516"/>
      <c r="OBI127" s="516"/>
      <c r="OBJ127" s="516"/>
      <c r="OBK127" s="516"/>
      <c r="OBL127" s="516"/>
      <c r="OBM127" s="516"/>
      <c r="OBN127" s="516"/>
      <c r="OBO127" s="516"/>
      <c r="OBP127" s="516"/>
      <c r="OBQ127" s="516"/>
      <c r="OBR127" s="516"/>
      <c r="OBS127" s="516"/>
      <c r="OBT127" s="516"/>
      <c r="OBU127" s="516"/>
      <c r="OBV127" s="516"/>
      <c r="OBW127" s="516"/>
      <c r="OBX127" s="516"/>
      <c r="OBY127" s="516"/>
      <c r="OBZ127" s="516"/>
      <c r="OCA127" s="516"/>
      <c r="OCB127" s="516"/>
      <c r="OCC127" s="516"/>
      <c r="OCD127" s="516"/>
      <c r="OCE127" s="516"/>
      <c r="OCF127" s="516"/>
      <c r="OCG127" s="516"/>
      <c r="OCH127" s="516"/>
      <c r="OCI127" s="516"/>
      <c r="OCJ127" s="516"/>
      <c r="OCK127" s="516"/>
      <c r="OCL127" s="516"/>
      <c r="OCM127" s="516"/>
      <c r="OCN127" s="516"/>
      <c r="OCO127" s="516"/>
      <c r="OCP127" s="516"/>
      <c r="OCQ127" s="516"/>
      <c r="OCR127" s="516"/>
      <c r="OCS127" s="516"/>
      <c r="OCT127" s="516"/>
      <c r="OCU127" s="516"/>
      <c r="OCV127" s="516"/>
      <c r="OCW127" s="516"/>
      <c r="OCX127" s="516"/>
      <c r="OCY127" s="516"/>
      <c r="OCZ127" s="516"/>
      <c r="ODA127" s="516"/>
      <c r="ODB127" s="516"/>
      <c r="ODC127" s="516"/>
      <c r="ODD127" s="516"/>
      <c r="ODE127" s="516"/>
      <c r="ODF127" s="516"/>
      <c r="ODG127" s="516"/>
      <c r="ODH127" s="516"/>
      <c r="ODI127" s="516"/>
      <c r="ODJ127" s="516"/>
      <c r="ODK127" s="516"/>
      <c r="ODL127" s="516"/>
      <c r="ODM127" s="516"/>
      <c r="ODN127" s="516"/>
      <c r="ODO127" s="516"/>
      <c r="ODP127" s="516"/>
      <c r="ODQ127" s="516"/>
      <c r="ODR127" s="516"/>
      <c r="ODS127" s="516"/>
      <c r="ODT127" s="516"/>
      <c r="ODU127" s="516"/>
      <c r="ODV127" s="516"/>
      <c r="ODW127" s="516"/>
      <c r="ODX127" s="516"/>
      <c r="ODY127" s="516"/>
      <c r="ODZ127" s="516"/>
      <c r="OEA127" s="516"/>
      <c r="OEB127" s="516"/>
      <c r="OEC127" s="516"/>
      <c r="OED127" s="516"/>
      <c r="OEE127" s="516"/>
      <c r="OEF127" s="516"/>
      <c r="OEG127" s="516"/>
      <c r="OEH127" s="516"/>
      <c r="OEI127" s="516"/>
      <c r="OEJ127" s="516"/>
      <c r="OEK127" s="516"/>
      <c r="OEL127" s="516"/>
      <c r="OEM127" s="516"/>
      <c r="OEN127" s="516"/>
      <c r="OEO127" s="516"/>
      <c r="OEP127" s="516"/>
      <c r="OEQ127" s="516"/>
      <c r="OER127" s="516"/>
      <c r="OES127" s="516"/>
      <c r="OET127" s="516"/>
      <c r="OEU127" s="516"/>
      <c r="OEV127" s="516"/>
      <c r="OEW127" s="516"/>
      <c r="OEX127" s="516"/>
      <c r="OEY127" s="516"/>
      <c r="OEZ127" s="516"/>
      <c r="OFA127" s="516"/>
      <c r="OFB127" s="516"/>
      <c r="OFC127" s="516"/>
      <c r="OFD127" s="516"/>
      <c r="OFE127" s="516"/>
      <c r="OFF127" s="516"/>
      <c r="OFG127" s="516"/>
      <c r="OFH127" s="516"/>
      <c r="OFI127" s="516"/>
      <c r="OFJ127" s="516"/>
      <c r="OFK127" s="516"/>
      <c r="OFL127" s="516"/>
      <c r="OFM127" s="516"/>
      <c r="OFN127" s="516"/>
      <c r="OFO127" s="516"/>
      <c r="OFP127" s="516"/>
      <c r="OFQ127" s="516"/>
      <c r="OFR127" s="516"/>
      <c r="OFS127" s="516"/>
      <c r="OFT127" s="516"/>
      <c r="OFU127" s="516"/>
      <c r="OFV127" s="516"/>
      <c r="OFW127" s="516"/>
      <c r="OFX127" s="516"/>
      <c r="OFY127" s="516"/>
      <c r="OFZ127" s="516"/>
      <c r="OGA127" s="516"/>
      <c r="OGB127" s="516"/>
      <c r="OGC127" s="516"/>
      <c r="OGD127" s="516"/>
      <c r="OGE127" s="516"/>
      <c r="OGF127" s="516"/>
      <c r="OGG127" s="516"/>
      <c r="OGH127" s="516"/>
      <c r="OGI127" s="516"/>
      <c r="OGJ127" s="516"/>
      <c r="OGK127" s="516"/>
      <c r="OGL127" s="516"/>
      <c r="OGM127" s="516"/>
      <c r="OGN127" s="516"/>
      <c r="OGO127" s="516"/>
      <c r="OGP127" s="516"/>
      <c r="OGQ127" s="516"/>
      <c r="OGR127" s="516"/>
      <c r="OGS127" s="516"/>
      <c r="OGT127" s="516"/>
      <c r="OGU127" s="516"/>
      <c r="OGV127" s="516"/>
      <c r="OGW127" s="516"/>
      <c r="OGX127" s="516"/>
      <c r="OGY127" s="516"/>
      <c r="OGZ127" s="516"/>
      <c r="OHA127" s="516"/>
      <c r="OHB127" s="516"/>
      <c r="OHC127" s="516"/>
      <c r="OHD127" s="516"/>
      <c r="OHE127" s="516"/>
      <c r="OHF127" s="516"/>
      <c r="OHG127" s="516"/>
      <c r="OHH127" s="516"/>
      <c r="OHI127" s="516"/>
      <c r="OHJ127" s="516"/>
      <c r="OHK127" s="516"/>
      <c r="OHL127" s="516"/>
      <c r="OHM127" s="516"/>
      <c r="OHN127" s="516"/>
      <c r="OHO127" s="516"/>
      <c r="OHP127" s="516"/>
      <c r="OHQ127" s="516"/>
      <c r="OHR127" s="516"/>
      <c r="OHS127" s="516"/>
      <c r="OHT127" s="516"/>
      <c r="OHU127" s="516"/>
      <c r="OHV127" s="516"/>
      <c r="OHW127" s="516"/>
      <c r="OHX127" s="516"/>
      <c r="OHY127" s="516"/>
      <c r="OHZ127" s="516"/>
      <c r="OIA127" s="516"/>
      <c r="OIB127" s="516"/>
      <c r="OIC127" s="516"/>
      <c r="OID127" s="516"/>
      <c r="OIE127" s="516"/>
      <c r="OIF127" s="516"/>
      <c r="OIG127" s="516"/>
      <c r="OIH127" s="516"/>
      <c r="OII127" s="516"/>
      <c r="OIJ127" s="516"/>
      <c r="OIK127" s="516"/>
      <c r="OIL127" s="516"/>
      <c r="OIM127" s="516"/>
      <c r="OIN127" s="516"/>
      <c r="OIO127" s="516"/>
      <c r="OIP127" s="516"/>
      <c r="OIQ127" s="516"/>
      <c r="OIR127" s="516"/>
      <c r="OIS127" s="516"/>
      <c r="OIT127" s="516"/>
      <c r="OIU127" s="516"/>
      <c r="OIV127" s="516"/>
      <c r="OIW127" s="516"/>
      <c r="OIX127" s="516"/>
      <c r="OIY127" s="516"/>
      <c r="OIZ127" s="516"/>
      <c r="OJA127" s="516"/>
      <c r="OJB127" s="516"/>
      <c r="OJC127" s="516"/>
      <c r="OJD127" s="516"/>
      <c r="OJE127" s="516"/>
      <c r="OJF127" s="516"/>
      <c r="OJG127" s="516"/>
      <c r="OJH127" s="516"/>
      <c r="OJI127" s="516"/>
      <c r="OJJ127" s="516"/>
      <c r="OJK127" s="516"/>
      <c r="OJL127" s="516"/>
      <c r="OJM127" s="516"/>
      <c r="OJN127" s="516"/>
      <c r="OJO127" s="516"/>
      <c r="OJP127" s="516"/>
      <c r="OJQ127" s="516"/>
      <c r="OJR127" s="516"/>
      <c r="OJS127" s="516"/>
      <c r="OJT127" s="516"/>
      <c r="OJU127" s="516"/>
      <c r="OJV127" s="516"/>
      <c r="OJW127" s="516"/>
      <c r="OJX127" s="516"/>
      <c r="OJY127" s="516"/>
      <c r="OJZ127" s="516"/>
      <c r="OKA127" s="516"/>
      <c r="OKB127" s="516"/>
      <c r="OKC127" s="516"/>
      <c r="OKD127" s="516"/>
      <c r="OKE127" s="516"/>
      <c r="OKF127" s="516"/>
      <c r="OKG127" s="516"/>
      <c r="OKH127" s="516"/>
      <c r="OKI127" s="516"/>
      <c r="OKJ127" s="516"/>
      <c r="OKK127" s="516"/>
      <c r="OKL127" s="516"/>
      <c r="OKM127" s="516"/>
      <c r="OKN127" s="516"/>
      <c r="OKO127" s="516"/>
      <c r="OKP127" s="516"/>
      <c r="OKQ127" s="516"/>
      <c r="OKR127" s="516"/>
      <c r="OKS127" s="516"/>
      <c r="OKT127" s="516"/>
      <c r="OKU127" s="516"/>
      <c r="OKV127" s="516"/>
      <c r="OKW127" s="516"/>
      <c r="OKX127" s="516"/>
      <c r="OKY127" s="516"/>
      <c r="OKZ127" s="516"/>
      <c r="OLA127" s="516"/>
      <c r="OLB127" s="516"/>
      <c r="OLC127" s="516"/>
      <c r="OLD127" s="516"/>
      <c r="OLE127" s="516"/>
      <c r="OLF127" s="516"/>
      <c r="OLG127" s="516"/>
      <c r="OLH127" s="516"/>
      <c r="OLI127" s="516"/>
      <c r="OLJ127" s="516"/>
      <c r="OLK127" s="516"/>
      <c r="OLL127" s="516"/>
      <c r="OLM127" s="516"/>
      <c r="OLN127" s="516"/>
      <c r="OLO127" s="516"/>
      <c r="OLP127" s="516"/>
      <c r="OLQ127" s="516"/>
      <c r="OLR127" s="516"/>
      <c r="OLS127" s="516"/>
      <c r="OLT127" s="516"/>
      <c r="OLU127" s="516"/>
      <c r="OLV127" s="516"/>
      <c r="OLW127" s="516"/>
      <c r="OLX127" s="516"/>
      <c r="OLY127" s="516"/>
      <c r="OLZ127" s="516"/>
      <c r="OMA127" s="516"/>
      <c r="OMB127" s="516"/>
      <c r="OMC127" s="516"/>
      <c r="OMD127" s="516"/>
      <c r="OME127" s="516"/>
      <c r="OMF127" s="516"/>
      <c r="OMG127" s="516"/>
      <c r="OMH127" s="516"/>
      <c r="OMI127" s="516"/>
      <c r="OMJ127" s="516"/>
      <c r="OMK127" s="516"/>
      <c r="OML127" s="516"/>
      <c r="OMM127" s="516"/>
      <c r="OMN127" s="516"/>
      <c r="OMO127" s="516"/>
      <c r="OMP127" s="516"/>
      <c r="OMQ127" s="516"/>
      <c r="OMR127" s="516"/>
      <c r="OMS127" s="516"/>
      <c r="OMT127" s="516"/>
      <c r="OMU127" s="516"/>
      <c r="OMV127" s="516"/>
      <c r="OMW127" s="516"/>
      <c r="OMX127" s="516"/>
      <c r="OMY127" s="516"/>
      <c r="OMZ127" s="516"/>
      <c r="ONA127" s="516"/>
      <c r="ONB127" s="516"/>
      <c r="ONC127" s="516"/>
      <c r="OND127" s="516"/>
      <c r="ONE127" s="516"/>
      <c r="ONF127" s="516"/>
      <c r="ONG127" s="516"/>
      <c r="ONH127" s="516"/>
      <c r="ONI127" s="516"/>
      <c r="ONJ127" s="516"/>
      <c r="ONK127" s="516"/>
      <c r="ONL127" s="516"/>
      <c r="ONM127" s="516"/>
      <c r="ONN127" s="516"/>
      <c r="ONO127" s="516"/>
      <c r="ONP127" s="516"/>
      <c r="ONQ127" s="516"/>
      <c r="ONR127" s="516"/>
      <c r="ONS127" s="516"/>
      <c r="ONT127" s="516"/>
      <c r="ONU127" s="516"/>
      <c r="ONV127" s="516"/>
      <c r="ONW127" s="516"/>
      <c r="ONX127" s="516"/>
      <c r="ONY127" s="516"/>
      <c r="ONZ127" s="516"/>
      <c r="OOA127" s="516"/>
      <c r="OOB127" s="516"/>
      <c r="OOC127" s="516"/>
      <c r="OOD127" s="516"/>
      <c r="OOE127" s="516"/>
      <c r="OOF127" s="516"/>
      <c r="OOG127" s="516"/>
      <c r="OOH127" s="516"/>
      <c r="OOI127" s="516"/>
      <c r="OOJ127" s="516"/>
      <c r="OOK127" s="516"/>
      <c r="OOL127" s="516"/>
      <c r="OOM127" s="516"/>
      <c r="OON127" s="516"/>
      <c r="OOO127" s="516"/>
      <c r="OOP127" s="516"/>
      <c r="OOQ127" s="516"/>
      <c r="OOR127" s="516"/>
      <c r="OOS127" s="516"/>
      <c r="OOT127" s="516"/>
      <c r="OOU127" s="516"/>
      <c r="OOV127" s="516"/>
      <c r="OOW127" s="516"/>
      <c r="OOX127" s="516"/>
      <c r="OOY127" s="516"/>
      <c r="OOZ127" s="516"/>
      <c r="OPA127" s="516"/>
      <c r="OPB127" s="516"/>
      <c r="OPC127" s="516"/>
      <c r="OPD127" s="516"/>
      <c r="OPE127" s="516"/>
      <c r="OPF127" s="516"/>
      <c r="OPG127" s="516"/>
      <c r="OPH127" s="516"/>
      <c r="OPI127" s="516"/>
      <c r="OPJ127" s="516"/>
      <c r="OPK127" s="516"/>
      <c r="OPL127" s="516"/>
      <c r="OPM127" s="516"/>
      <c r="OPN127" s="516"/>
      <c r="OPO127" s="516"/>
      <c r="OPP127" s="516"/>
      <c r="OPQ127" s="516"/>
      <c r="OPR127" s="516"/>
      <c r="OPS127" s="516"/>
      <c r="OPT127" s="516"/>
      <c r="OPU127" s="516"/>
      <c r="OPV127" s="516"/>
      <c r="OPW127" s="516"/>
      <c r="OPX127" s="516"/>
      <c r="OPY127" s="516"/>
      <c r="OPZ127" s="516"/>
      <c r="OQA127" s="516"/>
      <c r="OQB127" s="516"/>
      <c r="OQC127" s="516"/>
      <c r="OQD127" s="516"/>
      <c r="OQE127" s="516"/>
      <c r="OQF127" s="516"/>
      <c r="OQG127" s="516"/>
      <c r="OQH127" s="516"/>
      <c r="OQI127" s="516"/>
      <c r="OQJ127" s="516"/>
      <c r="OQK127" s="516"/>
      <c r="OQL127" s="516"/>
      <c r="OQM127" s="516"/>
      <c r="OQN127" s="516"/>
      <c r="OQO127" s="516"/>
      <c r="OQP127" s="516"/>
      <c r="OQQ127" s="516"/>
      <c r="OQR127" s="516"/>
      <c r="OQS127" s="516"/>
      <c r="OQT127" s="516"/>
      <c r="OQU127" s="516"/>
      <c r="OQV127" s="516"/>
      <c r="OQW127" s="516"/>
      <c r="OQX127" s="516"/>
      <c r="OQY127" s="516"/>
      <c r="OQZ127" s="516"/>
      <c r="ORA127" s="516"/>
      <c r="ORB127" s="516"/>
      <c r="ORC127" s="516"/>
      <c r="ORD127" s="516"/>
      <c r="ORE127" s="516"/>
      <c r="ORF127" s="516"/>
      <c r="ORG127" s="516"/>
      <c r="ORH127" s="516"/>
      <c r="ORI127" s="516"/>
      <c r="ORJ127" s="516"/>
      <c r="ORK127" s="516"/>
      <c r="ORL127" s="516"/>
      <c r="ORM127" s="516"/>
      <c r="ORN127" s="516"/>
      <c r="ORO127" s="516"/>
      <c r="ORP127" s="516"/>
      <c r="ORQ127" s="516"/>
      <c r="ORR127" s="516"/>
      <c r="ORS127" s="516"/>
      <c r="ORT127" s="516"/>
      <c r="ORU127" s="516"/>
      <c r="ORV127" s="516"/>
      <c r="ORW127" s="516"/>
      <c r="ORX127" s="516"/>
      <c r="ORY127" s="516"/>
      <c r="ORZ127" s="516"/>
      <c r="OSA127" s="516"/>
      <c r="OSB127" s="516"/>
      <c r="OSC127" s="516"/>
      <c r="OSD127" s="516"/>
      <c r="OSE127" s="516"/>
      <c r="OSF127" s="516"/>
      <c r="OSG127" s="516"/>
      <c r="OSH127" s="516"/>
      <c r="OSI127" s="516"/>
      <c r="OSJ127" s="516"/>
      <c r="OSK127" s="516"/>
      <c r="OSL127" s="516"/>
      <c r="OSM127" s="516"/>
      <c r="OSN127" s="516"/>
      <c r="OSO127" s="516"/>
      <c r="OSP127" s="516"/>
      <c r="OSQ127" s="516"/>
      <c r="OSR127" s="516"/>
      <c r="OSS127" s="516"/>
      <c r="OST127" s="516"/>
      <c r="OSU127" s="516"/>
      <c r="OSV127" s="516"/>
      <c r="OSW127" s="516"/>
      <c r="OSX127" s="516"/>
      <c r="OSY127" s="516"/>
      <c r="OSZ127" s="516"/>
      <c r="OTA127" s="516"/>
      <c r="OTB127" s="516"/>
      <c r="OTC127" s="516"/>
      <c r="OTD127" s="516"/>
      <c r="OTE127" s="516"/>
      <c r="OTF127" s="516"/>
      <c r="OTG127" s="516"/>
      <c r="OTH127" s="516"/>
      <c r="OTI127" s="516"/>
      <c r="OTJ127" s="516"/>
      <c r="OTK127" s="516"/>
      <c r="OTL127" s="516"/>
      <c r="OTM127" s="516"/>
      <c r="OTN127" s="516"/>
      <c r="OTO127" s="516"/>
      <c r="OTP127" s="516"/>
      <c r="OTQ127" s="516"/>
      <c r="OTR127" s="516"/>
      <c r="OTS127" s="516"/>
      <c r="OTT127" s="516"/>
      <c r="OTU127" s="516"/>
      <c r="OTV127" s="516"/>
      <c r="OTW127" s="516"/>
      <c r="OTX127" s="516"/>
      <c r="OTY127" s="516"/>
      <c r="OTZ127" s="516"/>
      <c r="OUA127" s="516"/>
      <c r="OUB127" s="516"/>
      <c r="OUC127" s="516"/>
      <c r="OUD127" s="516"/>
      <c r="OUE127" s="516"/>
      <c r="OUF127" s="516"/>
      <c r="OUG127" s="516"/>
      <c r="OUH127" s="516"/>
      <c r="OUI127" s="516"/>
      <c r="OUJ127" s="516"/>
      <c r="OUK127" s="516"/>
      <c r="OUL127" s="516"/>
      <c r="OUM127" s="516"/>
      <c r="OUN127" s="516"/>
      <c r="OUO127" s="516"/>
      <c r="OUP127" s="516"/>
      <c r="OUQ127" s="516"/>
      <c r="OUR127" s="516"/>
      <c r="OUS127" s="516"/>
      <c r="OUT127" s="516"/>
      <c r="OUU127" s="516"/>
      <c r="OUV127" s="516"/>
      <c r="OUW127" s="516"/>
      <c r="OUX127" s="516"/>
      <c r="OUY127" s="516"/>
      <c r="OUZ127" s="516"/>
      <c r="OVA127" s="516"/>
      <c r="OVB127" s="516"/>
      <c r="OVC127" s="516"/>
      <c r="OVD127" s="516"/>
      <c r="OVE127" s="516"/>
      <c r="OVF127" s="516"/>
      <c r="OVG127" s="516"/>
      <c r="OVH127" s="516"/>
      <c r="OVI127" s="516"/>
      <c r="OVJ127" s="516"/>
      <c r="OVK127" s="516"/>
      <c r="OVL127" s="516"/>
      <c r="OVM127" s="516"/>
      <c r="OVN127" s="516"/>
      <c r="OVO127" s="516"/>
      <c r="OVP127" s="516"/>
      <c r="OVQ127" s="516"/>
      <c r="OVR127" s="516"/>
      <c r="OVS127" s="516"/>
      <c r="OVT127" s="516"/>
      <c r="OVU127" s="516"/>
      <c r="OVV127" s="516"/>
      <c r="OVW127" s="516"/>
      <c r="OVX127" s="516"/>
      <c r="OVY127" s="516"/>
      <c r="OVZ127" s="516"/>
      <c r="OWA127" s="516"/>
      <c r="OWB127" s="516"/>
      <c r="OWC127" s="516"/>
      <c r="OWD127" s="516"/>
      <c r="OWE127" s="516"/>
      <c r="OWF127" s="516"/>
      <c r="OWG127" s="516"/>
      <c r="OWH127" s="516"/>
      <c r="OWI127" s="516"/>
      <c r="OWJ127" s="516"/>
      <c r="OWK127" s="516"/>
      <c r="OWL127" s="516"/>
      <c r="OWM127" s="516"/>
      <c r="OWN127" s="516"/>
      <c r="OWO127" s="516"/>
      <c r="OWP127" s="516"/>
      <c r="OWQ127" s="516"/>
      <c r="OWR127" s="516"/>
      <c r="OWS127" s="516"/>
      <c r="OWT127" s="516"/>
      <c r="OWU127" s="516"/>
      <c r="OWV127" s="516"/>
      <c r="OWW127" s="516"/>
      <c r="OWX127" s="516"/>
      <c r="OWY127" s="516"/>
      <c r="OWZ127" s="516"/>
      <c r="OXA127" s="516"/>
      <c r="OXB127" s="516"/>
      <c r="OXC127" s="516"/>
      <c r="OXD127" s="516"/>
      <c r="OXE127" s="516"/>
      <c r="OXF127" s="516"/>
      <c r="OXG127" s="516"/>
      <c r="OXH127" s="516"/>
      <c r="OXI127" s="516"/>
      <c r="OXJ127" s="516"/>
      <c r="OXK127" s="516"/>
      <c r="OXL127" s="516"/>
      <c r="OXM127" s="516"/>
      <c r="OXN127" s="516"/>
      <c r="OXO127" s="516"/>
      <c r="OXP127" s="516"/>
      <c r="OXQ127" s="516"/>
      <c r="OXR127" s="516"/>
      <c r="OXS127" s="516"/>
      <c r="OXT127" s="516"/>
      <c r="OXU127" s="516"/>
      <c r="OXV127" s="516"/>
      <c r="OXW127" s="516"/>
      <c r="OXX127" s="516"/>
      <c r="OXY127" s="516"/>
      <c r="OXZ127" s="516"/>
      <c r="OYA127" s="516"/>
      <c r="OYB127" s="516"/>
      <c r="OYC127" s="516"/>
      <c r="OYD127" s="516"/>
      <c r="OYE127" s="516"/>
      <c r="OYF127" s="516"/>
      <c r="OYG127" s="516"/>
      <c r="OYH127" s="516"/>
      <c r="OYI127" s="516"/>
      <c r="OYJ127" s="516"/>
      <c r="OYK127" s="516"/>
      <c r="OYL127" s="516"/>
      <c r="OYM127" s="516"/>
      <c r="OYN127" s="516"/>
      <c r="OYO127" s="516"/>
      <c r="OYP127" s="516"/>
      <c r="OYQ127" s="516"/>
      <c r="OYR127" s="516"/>
      <c r="OYS127" s="516"/>
      <c r="OYT127" s="516"/>
      <c r="OYU127" s="516"/>
      <c r="OYV127" s="516"/>
      <c r="OYW127" s="516"/>
      <c r="OYX127" s="516"/>
      <c r="OYY127" s="516"/>
      <c r="OYZ127" s="516"/>
      <c r="OZA127" s="516"/>
      <c r="OZB127" s="516"/>
      <c r="OZC127" s="516"/>
      <c r="OZD127" s="516"/>
      <c r="OZE127" s="516"/>
      <c r="OZF127" s="516"/>
      <c r="OZG127" s="516"/>
      <c r="OZH127" s="516"/>
      <c r="OZI127" s="516"/>
      <c r="OZJ127" s="516"/>
      <c r="OZK127" s="516"/>
      <c r="OZL127" s="516"/>
      <c r="OZM127" s="516"/>
      <c r="OZN127" s="516"/>
      <c r="OZO127" s="516"/>
      <c r="OZP127" s="516"/>
      <c r="OZQ127" s="516"/>
      <c r="OZR127" s="516"/>
      <c r="OZS127" s="516"/>
      <c r="OZT127" s="516"/>
      <c r="OZU127" s="516"/>
      <c r="OZV127" s="516"/>
      <c r="OZW127" s="516"/>
      <c r="OZX127" s="516"/>
      <c r="OZY127" s="516"/>
      <c r="OZZ127" s="516"/>
      <c r="PAA127" s="516"/>
      <c r="PAB127" s="516"/>
      <c r="PAC127" s="516"/>
      <c r="PAD127" s="516"/>
      <c r="PAE127" s="516"/>
      <c r="PAF127" s="516"/>
      <c r="PAG127" s="516"/>
      <c r="PAH127" s="516"/>
      <c r="PAI127" s="516"/>
      <c r="PAJ127" s="516"/>
      <c r="PAK127" s="516"/>
      <c r="PAL127" s="516"/>
      <c r="PAM127" s="516"/>
      <c r="PAN127" s="516"/>
      <c r="PAO127" s="516"/>
      <c r="PAP127" s="516"/>
      <c r="PAQ127" s="516"/>
      <c r="PAR127" s="516"/>
      <c r="PAS127" s="516"/>
      <c r="PAT127" s="516"/>
      <c r="PAU127" s="516"/>
      <c r="PAV127" s="516"/>
      <c r="PAW127" s="516"/>
      <c r="PAX127" s="516"/>
      <c r="PAY127" s="516"/>
      <c r="PAZ127" s="516"/>
      <c r="PBA127" s="516"/>
      <c r="PBB127" s="516"/>
      <c r="PBC127" s="516"/>
      <c r="PBD127" s="516"/>
      <c r="PBE127" s="516"/>
      <c r="PBF127" s="516"/>
      <c r="PBG127" s="516"/>
      <c r="PBH127" s="516"/>
      <c r="PBI127" s="516"/>
      <c r="PBJ127" s="516"/>
      <c r="PBK127" s="516"/>
      <c r="PBL127" s="516"/>
      <c r="PBM127" s="516"/>
      <c r="PBN127" s="516"/>
      <c r="PBO127" s="516"/>
      <c r="PBP127" s="516"/>
      <c r="PBQ127" s="516"/>
      <c r="PBR127" s="516"/>
      <c r="PBS127" s="516"/>
      <c r="PBT127" s="516"/>
      <c r="PBU127" s="516"/>
      <c r="PBV127" s="516"/>
      <c r="PBW127" s="516"/>
      <c r="PBX127" s="516"/>
      <c r="PBY127" s="516"/>
      <c r="PBZ127" s="516"/>
      <c r="PCA127" s="516"/>
      <c r="PCB127" s="516"/>
      <c r="PCC127" s="516"/>
      <c r="PCD127" s="516"/>
      <c r="PCE127" s="516"/>
      <c r="PCF127" s="516"/>
      <c r="PCG127" s="516"/>
      <c r="PCH127" s="516"/>
      <c r="PCI127" s="516"/>
      <c r="PCJ127" s="516"/>
      <c r="PCK127" s="516"/>
      <c r="PCL127" s="516"/>
      <c r="PCM127" s="516"/>
      <c r="PCN127" s="516"/>
      <c r="PCO127" s="516"/>
      <c r="PCP127" s="516"/>
      <c r="PCQ127" s="516"/>
      <c r="PCR127" s="516"/>
      <c r="PCS127" s="516"/>
      <c r="PCT127" s="516"/>
      <c r="PCU127" s="516"/>
      <c r="PCV127" s="516"/>
      <c r="PCW127" s="516"/>
      <c r="PCX127" s="516"/>
      <c r="PCY127" s="516"/>
      <c r="PCZ127" s="516"/>
      <c r="PDA127" s="516"/>
      <c r="PDB127" s="516"/>
      <c r="PDC127" s="516"/>
      <c r="PDD127" s="516"/>
      <c r="PDE127" s="516"/>
      <c r="PDF127" s="516"/>
      <c r="PDG127" s="516"/>
      <c r="PDH127" s="516"/>
      <c r="PDI127" s="516"/>
      <c r="PDJ127" s="516"/>
      <c r="PDK127" s="516"/>
      <c r="PDL127" s="516"/>
      <c r="PDM127" s="516"/>
      <c r="PDN127" s="516"/>
      <c r="PDO127" s="516"/>
      <c r="PDP127" s="516"/>
      <c r="PDQ127" s="516"/>
      <c r="PDR127" s="516"/>
      <c r="PDS127" s="516"/>
      <c r="PDT127" s="516"/>
      <c r="PDU127" s="516"/>
      <c r="PDV127" s="516"/>
      <c r="PDW127" s="516"/>
      <c r="PDX127" s="516"/>
      <c r="PDY127" s="516"/>
      <c r="PDZ127" s="516"/>
      <c r="PEA127" s="516"/>
      <c r="PEB127" s="516"/>
      <c r="PEC127" s="516"/>
      <c r="PED127" s="516"/>
      <c r="PEE127" s="516"/>
      <c r="PEF127" s="516"/>
      <c r="PEG127" s="516"/>
      <c r="PEH127" s="516"/>
      <c r="PEI127" s="516"/>
      <c r="PEJ127" s="516"/>
      <c r="PEK127" s="516"/>
      <c r="PEL127" s="516"/>
      <c r="PEM127" s="516"/>
      <c r="PEN127" s="516"/>
      <c r="PEO127" s="516"/>
      <c r="PEP127" s="516"/>
      <c r="PEQ127" s="516"/>
      <c r="PER127" s="516"/>
      <c r="PES127" s="516"/>
      <c r="PET127" s="516"/>
      <c r="PEU127" s="516"/>
      <c r="PEV127" s="516"/>
      <c r="PEW127" s="516"/>
      <c r="PEX127" s="516"/>
      <c r="PEY127" s="516"/>
      <c r="PEZ127" s="516"/>
      <c r="PFA127" s="516"/>
      <c r="PFB127" s="516"/>
      <c r="PFC127" s="516"/>
      <c r="PFD127" s="516"/>
      <c r="PFE127" s="516"/>
      <c r="PFF127" s="516"/>
      <c r="PFG127" s="516"/>
      <c r="PFH127" s="516"/>
      <c r="PFI127" s="516"/>
      <c r="PFJ127" s="516"/>
      <c r="PFK127" s="516"/>
      <c r="PFL127" s="516"/>
      <c r="PFM127" s="516"/>
      <c r="PFN127" s="516"/>
      <c r="PFO127" s="516"/>
      <c r="PFP127" s="516"/>
      <c r="PFQ127" s="516"/>
      <c r="PFR127" s="516"/>
      <c r="PFS127" s="516"/>
      <c r="PFT127" s="516"/>
      <c r="PFU127" s="516"/>
      <c r="PFV127" s="516"/>
      <c r="PFW127" s="516"/>
      <c r="PFX127" s="516"/>
      <c r="PFY127" s="516"/>
      <c r="PFZ127" s="516"/>
      <c r="PGA127" s="516"/>
      <c r="PGB127" s="516"/>
      <c r="PGC127" s="516"/>
      <c r="PGD127" s="516"/>
      <c r="PGE127" s="516"/>
      <c r="PGF127" s="516"/>
      <c r="PGG127" s="516"/>
      <c r="PGH127" s="516"/>
      <c r="PGI127" s="516"/>
      <c r="PGJ127" s="516"/>
      <c r="PGK127" s="516"/>
      <c r="PGL127" s="516"/>
      <c r="PGM127" s="516"/>
      <c r="PGN127" s="516"/>
      <c r="PGO127" s="516"/>
      <c r="PGP127" s="516"/>
      <c r="PGQ127" s="516"/>
      <c r="PGR127" s="516"/>
      <c r="PGS127" s="516"/>
      <c r="PGT127" s="516"/>
      <c r="PGU127" s="516"/>
      <c r="PGV127" s="516"/>
      <c r="PGW127" s="516"/>
      <c r="PGX127" s="516"/>
      <c r="PGY127" s="516"/>
      <c r="PGZ127" s="516"/>
      <c r="PHA127" s="516"/>
      <c r="PHB127" s="516"/>
      <c r="PHC127" s="516"/>
      <c r="PHD127" s="516"/>
      <c r="PHE127" s="516"/>
      <c r="PHF127" s="516"/>
      <c r="PHG127" s="516"/>
      <c r="PHH127" s="516"/>
      <c r="PHI127" s="516"/>
      <c r="PHJ127" s="516"/>
      <c r="PHK127" s="516"/>
      <c r="PHL127" s="516"/>
      <c r="PHM127" s="516"/>
      <c r="PHN127" s="516"/>
      <c r="PHO127" s="516"/>
      <c r="PHP127" s="516"/>
      <c r="PHQ127" s="516"/>
      <c r="PHR127" s="516"/>
      <c r="PHS127" s="516"/>
      <c r="PHT127" s="516"/>
      <c r="PHU127" s="516"/>
      <c r="PHV127" s="516"/>
      <c r="PHW127" s="516"/>
      <c r="PHX127" s="516"/>
      <c r="PHY127" s="516"/>
      <c r="PHZ127" s="516"/>
      <c r="PIA127" s="516"/>
      <c r="PIB127" s="516"/>
      <c r="PIC127" s="516"/>
      <c r="PID127" s="516"/>
      <c r="PIE127" s="516"/>
      <c r="PIF127" s="516"/>
      <c r="PIG127" s="516"/>
      <c r="PIH127" s="516"/>
      <c r="PII127" s="516"/>
      <c r="PIJ127" s="516"/>
      <c r="PIK127" s="516"/>
      <c r="PIL127" s="516"/>
      <c r="PIM127" s="516"/>
      <c r="PIN127" s="516"/>
      <c r="PIO127" s="516"/>
      <c r="PIP127" s="516"/>
      <c r="PIQ127" s="516"/>
      <c r="PIR127" s="516"/>
      <c r="PIS127" s="516"/>
      <c r="PIT127" s="516"/>
      <c r="PIU127" s="516"/>
      <c r="PIV127" s="516"/>
      <c r="PIW127" s="516"/>
      <c r="PIX127" s="516"/>
      <c r="PIY127" s="516"/>
      <c r="PIZ127" s="516"/>
      <c r="PJA127" s="516"/>
      <c r="PJB127" s="516"/>
      <c r="PJC127" s="516"/>
      <c r="PJD127" s="516"/>
      <c r="PJE127" s="516"/>
      <c r="PJF127" s="516"/>
      <c r="PJG127" s="516"/>
      <c r="PJH127" s="516"/>
      <c r="PJI127" s="516"/>
      <c r="PJJ127" s="516"/>
      <c r="PJK127" s="516"/>
      <c r="PJL127" s="516"/>
      <c r="PJM127" s="516"/>
      <c r="PJN127" s="516"/>
      <c r="PJO127" s="516"/>
      <c r="PJP127" s="516"/>
      <c r="PJQ127" s="516"/>
      <c r="PJR127" s="516"/>
      <c r="PJS127" s="516"/>
      <c r="PJT127" s="516"/>
      <c r="PJU127" s="516"/>
      <c r="PJV127" s="516"/>
      <c r="PJW127" s="516"/>
      <c r="PJX127" s="516"/>
      <c r="PJY127" s="516"/>
      <c r="PJZ127" s="516"/>
      <c r="PKA127" s="516"/>
      <c r="PKB127" s="516"/>
      <c r="PKC127" s="516"/>
      <c r="PKD127" s="516"/>
      <c r="PKE127" s="516"/>
      <c r="PKF127" s="516"/>
      <c r="PKG127" s="516"/>
      <c r="PKH127" s="516"/>
      <c r="PKI127" s="516"/>
      <c r="PKJ127" s="516"/>
      <c r="PKK127" s="516"/>
      <c r="PKL127" s="516"/>
      <c r="PKM127" s="516"/>
      <c r="PKN127" s="516"/>
      <c r="PKO127" s="516"/>
      <c r="PKP127" s="516"/>
      <c r="PKQ127" s="516"/>
      <c r="PKR127" s="516"/>
      <c r="PKS127" s="516"/>
      <c r="PKT127" s="516"/>
      <c r="PKU127" s="516"/>
      <c r="PKV127" s="516"/>
      <c r="PKW127" s="516"/>
      <c r="PKX127" s="516"/>
      <c r="PKY127" s="516"/>
      <c r="PKZ127" s="516"/>
      <c r="PLA127" s="516"/>
      <c r="PLB127" s="516"/>
      <c r="PLC127" s="516"/>
      <c r="PLD127" s="516"/>
      <c r="PLE127" s="516"/>
      <c r="PLF127" s="516"/>
      <c r="PLG127" s="516"/>
      <c r="PLH127" s="516"/>
      <c r="PLI127" s="516"/>
      <c r="PLJ127" s="516"/>
      <c r="PLK127" s="516"/>
      <c r="PLL127" s="516"/>
      <c r="PLM127" s="516"/>
      <c r="PLN127" s="516"/>
      <c r="PLO127" s="516"/>
      <c r="PLP127" s="516"/>
      <c r="PLQ127" s="516"/>
      <c r="PLR127" s="516"/>
      <c r="PLS127" s="516"/>
      <c r="PLT127" s="516"/>
      <c r="PLU127" s="516"/>
      <c r="PLV127" s="516"/>
      <c r="PLW127" s="516"/>
      <c r="PLX127" s="516"/>
      <c r="PLY127" s="516"/>
      <c r="PLZ127" s="516"/>
      <c r="PMA127" s="516"/>
      <c r="PMB127" s="516"/>
      <c r="PMC127" s="516"/>
      <c r="PMD127" s="516"/>
      <c r="PME127" s="516"/>
      <c r="PMF127" s="516"/>
      <c r="PMG127" s="516"/>
      <c r="PMH127" s="516"/>
      <c r="PMI127" s="516"/>
      <c r="PMJ127" s="516"/>
      <c r="PMK127" s="516"/>
      <c r="PML127" s="516"/>
      <c r="PMM127" s="516"/>
      <c r="PMN127" s="516"/>
      <c r="PMO127" s="516"/>
      <c r="PMP127" s="516"/>
      <c r="PMQ127" s="516"/>
      <c r="PMR127" s="516"/>
      <c r="PMS127" s="516"/>
      <c r="PMT127" s="516"/>
      <c r="PMU127" s="516"/>
      <c r="PMV127" s="516"/>
      <c r="PMW127" s="516"/>
      <c r="PMX127" s="516"/>
      <c r="PMY127" s="516"/>
      <c r="PMZ127" s="516"/>
      <c r="PNA127" s="516"/>
      <c r="PNB127" s="516"/>
      <c r="PNC127" s="516"/>
      <c r="PND127" s="516"/>
      <c r="PNE127" s="516"/>
      <c r="PNF127" s="516"/>
      <c r="PNG127" s="516"/>
      <c r="PNH127" s="516"/>
      <c r="PNI127" s="516"/>
      <c r="PNJ127" s="516"/>
      <c r="PNK127" s="516"/>
      <c r="PNL127" s="516"/>
      <c r="PNM127" s="516"/>
      <c r="PNN127" s="516"/>
      <c r="PNO127" s="516"/>
      <c r="PNP127" s="516"/>
      <c r="PNQ127" s="516"/>
      <c r="PNR127" s="516"/>
      <c r="PNS127" s="516"/>
      <c r="PNT127" s="516"/>
      <c r="PNU127" s="516"/>
      <c r="PNV127" s="516"/>
      <c r="PNW127" s="516"/>
      <c r="PNX127" s="516"/>
      <c r="PNY127" s="516"/>
      <c r="PNZ127" s="516"/>
      <c r="POA127" s="516"/>
      <c r="POB127" s="516"/>
      <c r="POC127" s="516"/>
      <c r="POD127" s="516"/>
      <c r="POE127" s="516"/>
      <c r="POF127" s="516"/>
      <c r="POG127" s="516"/>
      <c r="POH127" s="516"/>
      <c r="POI127" s="516"/>
      <c r="POJ127" s="516"/>
      <c r="POK127" s="516"/>
      <c r="POL127" s="516"/>
      <c r="POM127" s="516"/>
      <c r="PON127" s="516"/>
      <c r="POO127" s="516"/>
      <c r="POP127" s="516"/>
      <c r="POQ127" s="516"/>
      <c r="POR127" s="516"/>
      <c r="POS127" s="516"/>
      <c r="POT127" s="516"/>
      <c r="POU127" s="516"/>
      <c r="POV127" s="516"/>
      <c r="POW127" s="516"/>
      <c r="POX127" s="516"/>
      <c r="POY127" s="516"/>
      <c r="POZ127" s="516"/>
      <c r="PPA127" s="516"/>
      <c r="PPB127" s="516"/>
      <c r="PPC127" s="516"/>
      <c r="PPD127" s="516"/>
      <c r="PPE127" s="516"/>
      <c r="PPF127" s="516"/>
      <c r="PPG127" s="516"/>
      <c r="PPH127" s="516"/>
      <c r="PPI127" s="516"/>
      <c r="PPJ127" s="516"/>
      <c r="PPK127" s="516"/>
      <c r="PPL127" s="516"/>
      <c r="PPM127" s="516"/>
      <c r="PPN127" s="516"/>
      <c r="PPO127" s="516"/>
      <c r="PPP127" s="516"/>
      <c r="PPQ127" s="516"/>
      <c r="PPR127" s="516"/>
      <c r="PPS127" s="516"/>
      <c r="PPT127" s="516"/>
      <c r="PPU127" s="516"/>
      <c r="PPV127" s="516"/>
      <c r="PPW127" s="516"/>
      <c r="PPX127" s="516"/>
      <c r="PPY127" s="516"/>
      <c r="PPZ127" s="516"/>
      <c r="PQA127" s="516"/>
      <c r="PQB127" s="516"/>
      <c r="PQC127" s="516"/>
      <c r="PQD127" s="516"/>
      <c r="PQE127" s="516"/>
      <c r="PQF127" s="516"/>
      <c r="PQG127" s="516"/>
      <c r="PQH127" s="516"/>
      <c r="PQI127" s="516"/>
      <c r="PQJ127" s="516"/>
      <c r="PQK127" s="516"/>
      <c r="PQL127" s="516"/>
      <c r="PQM127" s="516"/>
      <c r="PQN127" s="516"/>
      <c r="PQO127" s="516"/>
      <c r="PQP127" s="516"/>
      <c r="PQQ127" s="516"/>
      <c r="PQR127" s="516"/>
      <c r="PQS127" s="516"/>
      <c r="PQT127" s="516"/>
      <c r="PQU127" s="516"/>
      <c r="PQV127" s="516"/>
      <c r="PQW127" s="516"/>
      <c r="PQX127" s="516"/>
      <c r="PQY127" s="516"/>
      <c r="PQZ127" s="516"/>
      <c r="PRA127" s="516"/>
      <c r="PRB127" s="516"/>
      <c r="PRC127" s="516"/>
      <c r="PRD127" s="516"/>
      <c r="PRE127" s="516"/>
      <c r="PRF127" s="516"/>
      <c r="PRG127" s="516"/>
      <c r="PRH127" s="516"/>
      <c r="PRI127" s="516"/>
      <c r="PRJ127" s="516"/>
      <c r="PRK127" s="516"/>
      <c r="PRL127" s="516"/>
      <c r="PRM127" s="516"/>
      <c r="PRN127" s="516"/>
      <c r="PRO127" s="516"/>
      <c r="PRP127" s="516"/>
      <c r="PRQ127" s="516"/>
      <c r="PRR127" s="516"/>
      <c r="PRS127" s="516"/>
      <c r="PRT127" s="516"/>
      <c r="PRU127" s="516"/>
      <c r="PRV127" s="516"/>
      <c r="PRW127" s="516"/>
      <c r="PRX127" s="516"/>
      <c r="PRY127" s="516"/>
      <c r="PRZ127" s="516"/>
      <c r="PSA127" s="516"/>
      <c r="PSB127" s="516"/>
      <c r="PSC127" s="516"/>
      <c r="PSD127" s="516"/>
      <c r="PSE127" s="516"/>
      <c r="PSF127" s="516"/>
      <c r="PSG127" s="516"/>
      <c r="PSH127" s="516"/>
      <c r="PSI127" s="516"/>
      <c r="PSJ127" s="516"/>
      <c r="PSK127" s="516"/>
      <c r="PSL127" s="516"/>
      <c r="PSM127" s="516"/>
      <c r="PSN127" s="516"/>
      <c r="PSO127" s="516"/>
      <c r="PSP127" s="516"/>
      <c r="PSQ127" s="516"/>
      <c r="PSR127" s="516"/>
      <c r="PSS127" s="516"/>
      <c r="PST127" s="516"/>
      <c r="PSU127" s="516"/>
      <c r="PSV127" s="516"/>
      <c r="PSW127" s="516"/>
      <c r="PSX127" s="516"/>
      <c r="PSY127" s="516"/>
      <c r="PSZ127" s="516"/>
      <c r="PTA127" s="516"/>
      <c r="PTB127" s="516"/>
      <c r="PTC127" s="516"/>
      <c r="PTD127" s="516"/>
      <c r="PTE127" s="516"/>
      <c r="PTF127" s="516"/>
      <c r="PTG127" s="516"/>
      <c r="PTH127" s="516"/>
      <c r="PTI127" s="516"/>
      <c r="PTJ127" s="516"/>
      <c r="PTK127" s="516"/>
      <c r="PTL127" s="516"/>
      <c r="PTM127" s="516"/>
      <c r="PTN127" s="516"/>
      <c r="PTO127" s="516"/>
      <c r="PTP127" s="516"/>
      <c r="PTQ127" s="516"/>
      <c r="PTR127" s="516"/>
      <c r="PTS127" s="516"/>
      <c r="PTT127" s="516"/>
      <c r="PTU127" s="516"/>
      <c r="PTV127" s="516"/>
      <c r="PTW127" s="516"/>
      <c r="PTX127" s="516"/>
      <c r="PTY127" s="516"/>
      <c r="PTZ127" s="516"/>
      <c r="PUA127" s="516"/>
      <c r="PUB127" s="516"/>
      <c r="PUC127" s="516"/>
      <c r="PUD127" s="516"/>
      <c r="PUE127" s="516"/>
      <c r="PUF127" s="516"/>
      <c r="PUG127" s="516"/>
      <c r="PUH127" s="516"/>
      <c r="PUI127" s="516"/>
      <c r="PUJ127" s="516"/>
      <c r="PUK127" s="516"/>
      <c r="PUL127" s="516"/>
      <c r="PUM127" s="516"/>
      <c r="PUN127" s="516"/>
      <c r="PUO127" s="516"/>
      <c r="PUP127" s="516"/>
      <c r="PUQ127" s="516"/>
      <c r="PUR127" s="516"/>
      <c r="PUS127" s="516"/>
      <c r="PUT127" s="516"/>
      <c r="PUU127" s="516"/>
      <c r="PUV127" s="516"/>
      <c r="PUW127" s="516"/>
      <c r="PUX127" s="516"/>
      <c r="PUY127" s="516"/>
      <c r="PUZ127" s="516"/>
      <c r="PVA127" s="516"/>
      <c r="PVB127" s="516"/>
      <c r="PVC127" s="516"/>
      <c r="PVD127" s="516"/>
      <c r="PVE127" s="516"/>
      <c r="PVF127" s="516"/>
      <c r="PVG127" s="516"/>
      <c r="PVH127" s="516"/>
      <c r="PVI127" s="516"/>
      <c r="PVJ127" s="516"/>
      <c r="PVK127" s="516"/>
      <c r="PVL127" s="516"/>
      <c r="PVM127" s="516"/>
      <c r="PVN127" s="516"/>
      <c r="PVO127" s="516"/>
      <c r="PVP127" s="516"/>
      <c r="PVQ127" s="516"/>
      <c r="PVR127" s="516"/>
      <c r="PVS127" s="516"/>
      <c r="PVT127" s="516"/>
      <c r="PVU127" s="516"/>
      <c r="PVV127" s="516"/>
      <c r="PVW127" s="516"/>
      <c r="PVX127" s="516"/>
      <c r="PVY127" s="516"/>
      <c r="PVZ127" s="516"/>
      <c r="PWA127" s="516"/>
      <c r="PWB127" s="516"/>
      <c r="PWC127" s="516"/>
      <c r="PWD127" s="516"/>
      <c r="PWE127" s="516"/>
      <c r="PWF127" s="516"/>
      <c r="PWG127" s="516"/>
      <c r="PWH127" s="516"/>
      <c r="PWI127" s="516"/>
      <c r="PWJ127" s="516"/>
      <c r="PWK127" s="516"/>
      <c r="PWL127" s="516"/>
      <c r="PWM127" s="516"/>
      <c r="PWN127" s="516"/>
      <c r="PWO127" s="516"/>
      <c r="PWP127" s="516"/>
      <c r="PWQ127" s="516"/>
      <c r="PWR127" s="516"/>
      <c r="PWS127" s="516"/>
      <c r="PWT127" s="516"/>
      <c r="PWU127" s="516"/>
      <c r="PWV127" s="516"/>
      <c r="PWW127" s="516"/>
      <c r="PWX127" s="516"/>
      <c r="PWY127" s="516"/>
      <c r="PWZ127" s="516"/>
      <c r="PXA127" s="516"/>
      <c r="PXB127" s="516"/>
      <c r="PXC127" s="516"/>
      <c r="PXD127" s="516"/>
      <c r="PXE127" s="516"/>
      <c r="PXF127" s="516"/>
      <c r="PXG127" s="516"/>
      <c r="PXH127" s="516"/>
      <c r="PXI127" s="516"/>
      <c r="PXJ127" s="516"/>
      <c r="PXK127" s="516"/>
      <c r="PXL127" s="516"/>
      <c r="PXM127" s="516"/>
      <c r="PXN127" s="516"/>
      <c r="PXO127" s="516"/>
      <c r="PXP127" s="516"/>
      <c r="PXQ127" s="516"/>
      <c r="PXR127" s="516"/>
      <c r="PXS127" s="516"/>
      <c r="PXT127" s="516"/>
      <c r="PXU127" s="516"/>
      <c r="PXV127" s="516"/>
      <c r="PXW127" s="516"/>
      <c r="PXX127" s="516"/>
      <c r="PXY127" s="516"/>
      <c r="PXZ127" s="516"/>
      <c r="PYA127" s="516"/>
      <c r="PYB127" s="516"/>
      <c r="PYC127" s="516"/>
      <c r="PYD127" s="516"/>
      <c r="PYE127" s="516"/>
      <c r="PYF127" s="516"/>
      <c r="PYG127" s="516"/>
      <c r="PYH127" s="516"/>
      <c r="PYI127" s="516"/>
      <c r="PYJ127" s="516"/>
      <c r="PYK127" s="516"/>
      <c r="PYL127" s="516"/>
      <c r="PYM127" s="516"/>
      <c r="PYN127" s="516"/>
      <c r="PYO127" s="516"/>
      <c r="PYP127" s="516"/>
      <c r="PYQ127" s="516"/>
      <c r="PYR127" s="516"/>
      <c r="PYS127" s="516"/>
      <c r="PYT127" s="516"/>
      <c r="PYU127" s="516"/>
      <c r="PYV127" s="516"/>
      <c r="PYW127" s="516"/>
      <c r="PYX127" s="516"/>
      <c r="PYY127" s="516"/>
      <c r="PYZ127" s="516"/>
      <c r="PZA127" s="516"/>
      <c r="PZB127" s="516"/>
      <c r="PZC127" s="516"/>
      <c r="PZD127" s="516"/>
      <c r="PZE127" s="516"/>
      <c r="PZF127" s="516"/>
      <c r="PZG127" s="516"/>
      <c r="PZH127" s="516"/>
      <c r="PZI127" s="516"/>
      <c r="PZJ127" s="516"/>
      <c r="PZK127" s="516"/>
      <c r="PZL127" s="516"/>
      <c r="PZM127" s="516"/>
      <c r="PZN127" s="516"/>
      <c r="PZO127" s="516"/>
      <c r="PZP127" s="516"/>
      <c r="PZQ127" s="516"/>
      <c r="PZR127" s="516"/>
      <c r="PZS127" s="516"/>
      <c r="PZT127" s="516"/>
      <c r="PZU127" s="516"/>
      <c r="PZV127" s="516"/>
      <c r="PZW127" s="516"/>
      <c r="PZX127" s="516"/>
      <c r="PZY127" s="516"/>
      <c r="PZZ127" s="516"/>
      <c r="QAA127" s="516"/>
      <c r="QAB127" s="516"/>
      <c r="QAC127" s="516"/>
      <c r="QAD127" s="516"/>
      <c r="QAE127" s="516"/>
      <c r="QAF127" s="516"/>
      <c r="QAG127" s="516"/>
      <c r="QAH127" s="516"/>
      <c r="QAI127" s="516"/>
      <c r="QAJ127" s="516"/>
      <c r="QAK127" s="516"/>
      <c r="QAL127" s="516"/>
      <c r="QAM127" s="516"/>
      <c r="QAN127" s="516"/>
      <c r="QAO127" s="516"/>
      <c r="QAP127" s="516"/>
      <c r="QAQ127" s="516"/>
      <c r="QAR127" s="516"/>
      <c r="QAS127" s="516"/>
      <c r="QAT127" s="516"/>
      <c r="QAU127" s="516"/>
      <c r="QAV127" s="516"/>
      <c r="QAW127" s="516"/>
      <c r="QAX127" s="516"/>
      <c r="QAY127" s="516"/>
      <c r="QAZ127" s="516"/>
      <c r="QBA127" s="516"/>
      <c r="QBB127" s="516"/>
      <c r="QBC127" s="516"/>
      <c r="QBD127" s="516"/>
      <c r="QBE127" s="516"/>
      <c r="QBF127" s="516"/>
      <c r="QBG127" s="516"/>
      <c r="QBH127" s="516"/>
      <c r="QBI127" s="516"/>
      <c r="QBJ127" s="516"/>
      <c r="QBK127" s="516"/>
      <c r="QBL127" s="516"/>
      <c r="QBM127" s="516"/>
      <c r="QBN127" s="516"/>
      <c r="QBO127" s="516"/>
      <c r="QBP127" s="516"/>
      <c r="QBQ127" s="516"/>
      <c r="QBR127" s="516"/>
      <c r="QBS127" s="516"/>
      <c r="QBT127" s="516"/>
      <c r="QBU127" s="516"/>
      <c r="QBV127" s="516"/>
      <c r="QBW127" s="516"/>
      <c r="QBX127" s="516"/>
      <c r="QBY127" s="516"/>
      <c r="QBZ127" s="516"/>
      <c r="QCA127" s="516"/>
      <c r="QCB127" s="516"/>
      <c r="QCC127" s="516"/>
      <c r="QCD127" s="516"/>
      <c r="QCE127" s="516"/>
      <c r="QCF127" s="516"/>
      <c r="QCG127" s="516"/>
      <c r="QCH127" s="516"/>
      <c r="QCI127" s="516"/>
      <c r="QCJ127" s="516"/>
      <c r="QCK127" s="516"/>
      <c r="QCL127" s="516"/>
      <c r="QCM127" s="516"/>
      <c r="QCN127" s="516"/>
      <c r="QCO127" s="516"/>
      <c r="QCP127" s="516"/>
      <c r="QCQ127" s="516"/>
      <c r="QCR127" s="516"/>
      <c r="QCS127" s="516"/>
      <c r="QCT127" s="516"/>
      <c r="QCU127" s="516"/>
      <c r="QCV127" s="516"/>
      <c r="QCW127" s="516"/>
      <c r="QCX127" s="516"/>
      <c r="QCY127" s="516"/>
      <c r="QCZ127" s="516"/>
      <c r="QDA127" s="516"/>
      <c r="QDB127" s="516"/>
      <c r="QDC127" s="516"/>
      <c r="QDD127" s="516"/>
      <c r="QDE127" s="516"/>
      <c r="QDF127" s="516"/>
      <c r="QDG127" s="516"/>
      <c r="QDH127" s="516"/>
      <c r="QDI127" s="516"/>
      <c r="QDJ127" s="516"/>
      <c r="QDK127" s="516"/>
      <c r="QDL127" s="516"/>
      <c r="QDM127" s="516"/>
      <c r="QDN127" s="516"/>
      <c r="QDO127" s="516"/>
      <c r="QDP127" s="516"/>
      <c r="QDQ127" s="516"/>
      <c r="QDR127" s="516"/>
      <c r="QDS127" s="516"/>
      <c r="QDT127" s="516"/>
      <c r="QDU127" s="516"/>
      <c r="QDV127" s="516"/>
      <c r="QDW127" s="516"/>
      <c r="QDX127" s="516"/>
      <c r="QDY127" s="516"/>
      <c r="QDZ127" s="516"/>
      <c r="QEA127" s="516"/>
      <c r="QEB127" s="516"/>
      <c r="QEC127" s="516"/>
      <c r="QED127" s="516"/>
      <c r="QEE127" s="516"/>
      <c r="QEF127" s="516"/>
      <c r="QEG127" s="516"/>
      <c r="QEH127" s="516"/>
      <c r="QEI127" s="516"/>
      <c r="QEJ127" s="516"/>
      <c r="QEK127" s="516"/>
      <c r="QEL127" s="516"/>
      <c r="QEM127" s="516"/>
      <c r="QEN127" s="516"/>
      <c r="QEO127" s="516"/>
      <c r="QEP127" s="516"/>
      <c r="QEQ127" s="516"/>
      <c r="QER127" s="516"/>
      <c r="QES127" s="516"/>
      <c r="QET127" s="516"/>
      <c r="QEU127" s="516"/>
      <c r="QEV127" s="516"/>
      <c r="QEW127" s="516"/>
      <c r="QEX127" s="516"/>
      <c r="QEY127" s="516"/>
      <c r="QEZ127" s="516"/>
      <c r="QFA127" s="516"/>
      <c r="QFB127" s="516"/>
      <c r="QFC127" s="516"/>
      <c r="QFD127" s="516"/>
      <c r="QFE127" s="516"/>
      <c r="QFF127" s="516"/>
      <c r="QFG127" s="516"/>
      <c r="QFH127" s="516"/>
      <c r="QFI127" s="516"/>
      <c r="QFJ127" s="516"/>
      <c r="QFK127" s="516"/>
      <c r="QFL127" s="516"/>
      <c r="QFM127" s="516"/>
      <c r="QFN127" s="516"/>
      <c r="QFO127" s="516"/>
      <c r="QFP127" s="516"/>
      <c r="QFQ127" s="516"/>
      <c r="QFR127" s="516"/>
      <c r="QFS127" s="516"/>
      <c r="QFT127" s="516"/>
      <c r="QFU127" s="516"/>
      <c r="QFV127" s="516"/>
      <c r="QFW127" s="516"/>
      <c r="QFX127" s="516"/>
      <c r="QFY127" s="516"/>
      <c r="QFZ127" s="516"/>
      <c r="QGA127" s="516"/>
      <c r="QGB127" s="516"/>
      <c r="QGC127" s="516"/>
      <c r="QGD127" s="516"/>
      <c r="QGE127" s="516"/>
      <c r="QGF127" s="516"/>
      <c r="QGG127" s="516"/>
      <c r="QGH127" s="516"/>
      <c r="QGI127" s="516"/>
      <c r="QGJ127" s="516"/>
      <c r="QGK127" s="516"/>
      <c r="QGL127" s="516"/>
      <c r="QGM127" s="516"/>
      <c r="QGN127" s="516"/>
      <c r="QGO127" s="516"/>
      <c r="QGP127" s="516"/>
      <c r="QGQ127" s="516"/>
      <c r="QGR127" s="516"/>
      <c r="QGS127" s="516"/>
      <c r="QGT127" s="516"/>
      <c r="QGU127" s="516"/>
      <c r="QGV127" s="516"/>
      <c r="QGW127" s="516"/>
      <c r="QGX127" s="516"/>
      <c r="QGY127" s="516"/>
      <c r="QGZ127" s="516"/>
      <c r="QHA127" s="516"/>
      <c r="QHB127" s="516"/>
      <c r="QHC127" s="516"/>
      <c r="QHD127" s="516"/>
      <c r="QHE127" s="516"/>
      <c r="QHF127" s="516"/>
      <c r="QHG127" s="516"/>
      <c r="QHH127" s="516"/>
      <c r="QHI127" s="516"/>
      <c r="QHJ127" s="516"/>
      <c r="QHK127" s="516"/>
      <c r="QHL127" s="516"/>
      <c r="QHM127" s="516"/>
      <c r="QHN127" s="516"/>
      <c r="QHO127" s="516"/>
      <c r="QHP127" s="516"/>
      <c r="QHQ127" s="516"/>
      <c r="QHR127" s="516"/>
      <c r="QHS127" s="516"/>
      <c r="QHT127" s="516"/>
      <c r="QHU127" s="516"/>
      <c r="QHV127" s="516"/>
      <c r="QHW127" s="516"/>
      <c r="QHX127" s="516"/>
      <c r="QHY127" s="516"/>
      <c r="QHZ127" s="516"/>
      <c r="QIA127" s="516"/>
      <c r="QIB127" s="516"/>
      <c r="QIC127" s="516"/>
      <c r="QID127" s="516"/>
      <c r="QIE127" s="516"/>
      <c r="QIF127" s="516"/>
      <c r="QIG127" s="516"/>
      <c r="QIH127" s="516"/>
      <c r="QII127" s="516"/>
      <c r="QIJ127" s="516"/>
      <c r="QIK127" s="516"/>
      <c r="QIL127" s="516"/>
      <c r="QIM127" s="516"/>
      <c r="QIN127" s="516"/>
      <c r="QIO127" s="516"/>
      <c r="QIP127" s="516"/>
      <c r="QIQ127" s="516"/>
      <c r="QIR127" s="516"/>
      <c r="QIS127" s="516"/>
      <c r="QIT127" s="516"/>
      <c r="QIU127" s="516"/>
      <c r="QIV127" s="516"/>
      <c r="QIW127" s="516"/>
      <c r="QIX127" s="516"/>
      <c r="QIY127" s="516"/>
      <c r="QIZ127" s="516"/>
      <c r="QJA127" s="516"/>
      <c r="QJB127" s="516"/>
      <c r="QJC127" s="516"/>
      <c r="QJD127" s="516"/>
      <c r="QJE127" s="516"/>
      <c r="QJF127" s="516"/>
      <c r="QJG127" s="516"/>
      <c r="QJH127" s="516"/>
      <c r="QJI127" s="516"/>
      <c r="QJJ127" s="516"/>
      <c r="QJK127" s="516"/>
      <c r="QJL127" s="516"/>
      <c r="QJM127" s="516"/>
      <c r="QJN127" s="516"/>
      <c r="QJO127" s="516"/>
      <c r="QJP127" s="516"/>
      <c r="QJQ127" s="516"/>
      <c r="QJR127" s="516"/>
      <c r="QJS127" s="516"/>
      <c r="QJT127" s="516"/>
      <c r="QJU127" s="516"/>
      <c r="QJV127" s="516"/>
      <c r="QJW127" s="516"/>
      <c r="QJX127" s="516"/>
      <c r="QJY127" s="516"/>
      <c r="QJZ127" s="516"/>
      <c r="QKA127" s="516"/>
      <c r="QKB127" s="516"/>
      <c r="QKC127" s="516"/>
      <c r="QKD127" s="516"/>
      <c r="QKE127" s="516"/>
      <c r="QKF127" s="516"/>
      <c r="QKG127" s="516"/>
      <c r="QKH127" s="516"/>
      <c r="QKI127" s="516"/>
      <c r="QKJ127" s="516"/>
      <c r="QKK127" s="516"/>
      <c r="QKL127" s="516"/>
      <c r="QKM127" s="516"/>
      <c r="QKN127" s="516"/>
      <c r="QKO127" s="516"/>
      <c r="QKP127" s="516"/>
      <c r="QKQ127" s="516"/>
      <c r="QKR127" s="516"/>
      <c r="QKS127" s="516"/>
      <c r="QKT127" s="516"/>
      <c r="QKU127" s="516"/>
      <c r="QKV127" s="516"/>
      <c r="QKW127" s="516"/>
      <c r="QKX127" s="516"/>
      <c r="QKY127" s="516"/>
      <c r="QKZ127" s="516"/>
      <c r="QLA127" s="516"/>
      <c r="QLB127" s="516"/>
      <c r="QLC127" s="516"/>
      <c r="QLD127" s="516"/>
      <c r="QLE127" s="516"/>
      <c r="QLF127" s="516"/>
      <c r="QLG127" s="516"/>
      <c r="QLH127" s="516"/>
      <c r="QLI127" s="516"/>
      <c r="QLJ127" s="516"/>
      <c r="QLK127" s="516"/>
      <c r="QLL127" s="516"/>
      <c r="QLM127" s="516"/>
      <c r="QLN127" s="516"/>
      <c r="QLO127" s="516"/>
      <c r="QLP127" s="516"/>
      <c r="QLQ127" s="516"/>
      <c r="QLR127" s="516"/>
      <c r="QLS127" s="516"/>
      <c r="QLT127" s="516"/>
      <c r="QLU127" s="516"/>
      <c r="QLV127" s="516"/>
      <c r="QLW127" s="516"/>
      <c r="QLX127" s="516"/>
      <c r="QLY127" s="516"/>
      <c r="QLZ127" s="516"/>
      <c r="QMA127" s="516"/>
      <c r="QMB127" s="516"/>
      <c r="QMC127" s="516"/>
      <c r="QMD127" s="516"/>
      <c r="QME127" s="516"/>
      <c r="QMF127" s="516"/>
      <c r="QMG127" s="516"/>
      <c r="QMH127" s="516"/>
      <c r="QMI127" s="516"/>
      <c r="QMJ127" s="516"/>
      <c r="QMK127" s="516"/>
      <c r="QML127" s="516"/>
      <c r="QMM127" s="516"/>
      <c r="QMN127" s="516"/>
      <c r="QMO127" s="516"/>
      <c r="QMP127" s="516"/>
      <c r="QMQ127" s="516"/>
      <c r="QMR127" s="516"/>
      <c r="QMS127" s="516"/>
      <c r="QMT127" s="516"/>
      <c r="QMU127" s="516"/>
      <c r="QMV127" s="516"/>
      <c r="QMW127" s="516"/>
      <c r="QMX127" s="516"/>
      <c r="QMY127" s="516"/>
      <c r="QMZ127" s="516"/>
      <c r="QNA127" s="516"/>
      <c r="QNB127" s="516"/>
      <c r="QNC127" s="516"/>
      <c r="QND127" s="516"/>
      <c r="QNE127" s="516"/>
      <c r="QNF127" s="516"/>
      <c r="QNG127" s="516"/>
      <c r="QNH127" s="516"/>
      <c r="QNI127" s="516"/>
      <c r="QNJ127" s="516"/>
      <c r="QNK127" s="516"/>
      <c r="QNL127" s="516"/>
      <c r="QNM127" s="516"/>
      <c r="QNN127" s="516"/>
      <c r="QNO127" s="516"/>
      <c r="QNP127" s="516"/>
      <c r="QNQ127" s="516"/>
      <c r="QNR127" s="516"/>
      <c r="QNS127" s="516"/>
      <c r="QNT127" s="516"/>
      <c r="QNU127" s="516"/>
      <c r="QNV127" s="516"/>
      <c r="QNW127" s="516"/>
      <c r="QNX127" s="516"/>
      <c r="QNY127" s="516"/>
      <c r="QNZ127" s="516"/>
      <c r="QOA127" s="516"/>
      <c r="QOB127" s="516"/>
      <c r="QOC127" s="516"/>
      <c r="QOD127" s="516"/>
      <c r="QOE127" s="516"/>
      <c r="QOF127" s="516"/>
      <c r="QOG127" s="516"/>
      <c r="QOH127" s="516"/>
      <c r="QOI127" s="516"/>
      <c r="QOJ127" s="516"/>
      <c r="QOK127" s="516"/>
      <c r="QOL127" s="516"/>
      <c r="QOM127" s="516"/>
      <c r="QON127" s="516"/>
      <c r="QOO127" s="516"/>
      <c r="QOP127" s="516"/>
      <c r="QOQ127" s="516"/>
      <c r="QOR127" s="516"/>
      <c r="QOS127" s="516"/>
      <c r="QOT127" s="516"/>
      <c r="QOU127" s="516"/>
      <c r="QOV127" s="516"/>
      <c r="QOW127" s="516"/>
      <c r="QOX127" s="516"/>
      <c r="QOY127" s="516"/>
      <c r="QOZ127" s="516"/>
      <c r="QPA127" s="516"/>
      <c r="QPB127" s="516"/>
      <c r="QPC127" s="516"/>
      <c r="QPD127" s="516"/>
      <c r="QPE127" s="516"/>
      <c r="QPF127" s="516"/>
      <c r="QPG127" s="516"/>
      <c r="QPH127" s="516"/>
      <c r="QPI127" s="516"/>
      <c r="QPJ127" s="516"/>
      <c r="QPK127" s="516"/>
      <c r="QPL127" s="516"/>
      <c r="QPM127" s="516"/>
      <c r="QPN127" s="516"/>
      <c r="QPO127" s="516"/>
      <c r="QPP127" s="516"/>
      <c r="QPQ127" s="516"/>
      <c r="QPR127" s="516"/>
      <c r="QPS127" s="516"/>
      <c r="QPT127" s="516"/>
      <c r="QPU127" s="516"/>
      <c r="QPV127" s="516"/>
      <c r="QPW127" s="516"/>
      <c r="QPX127" s="516"/>
      <c r="QPY127" s="516"/>
      <c r="QPZ127" s="516"/>
      <c r="QQA127" s="516"/>
      <c r="QQB127" s="516"/>
      <c r="QQC127" s="516"/>
      <c r="QQD127" s="516"/>
      <c r="QQE127" s="516"/>
      <c r="QQF127" s="516"/>
      <c r="QQG127" s="516"/>
      <c r="QQH127" s="516"/>
      <c r="QQI127" s="516"/>
      <c r="QQJ127" s="516"/>
      <c r="QQK127" s="516"/>
      <c r="QQL127" s="516"/>
      <c r="QQM127" s="516"/>
      <c r="QQN127" s="516"/>
      <c r="QQO127" s="516"/>
      <c r="QQP127" s="516"/>
      <c r="QQQ127" s="516"/>
      <c r="QQR127" s="516"/>
      <c r="QQS127" s="516"/>
      <c r="QQT127" s="516"/>
      <c r="QQU127" s="516"/>
      <c r="QQV127" s="516"/>
      <c r="QQW127" s="516"/>
      <c r="QQX127" s="516"/>
      <c r="QQY127" s="516"/>
      <c r="QQZ127" s="516"/>
      <c r="QRA127" s="516"/>
      <c r="QRB127" s="516"/>
      <c r="QRC127" s="516"/>
      <c r="QRD127" s="516"/>
      <c r="QRE127" s="516"/>
      <c r="QRF127" s="516"/>
      <c r="QRG127" s="516"/>
      <c r="QRH127" s="516"/>
      <c r="QRI127" s="516"/>
      <c r="QRJ127" s="516"/>
      <c r="QRK127" s="516"/>
      <c r="QRL127" s="516"/>
      <c r="QRM127" s="516"/>
      <c r="QRN127" s="516"/>
      <c r="QRO127" s="516"/>
      <c r="QRP127" s="516"/>
      <c r="QRQ127" s="516"/>
      <c r="QRR127" s="516"/>
      <c r="QRS127" s="516"/>
      <c r="QRT127" s="516"/>
      <c r="QRU127" s="516"/>
      <c r="QRV127" s="516"/>
      <c r="QRW127" s="516"/>
      <c r="QRX127" s="516"/>
      <c r="QRY127" s="516"/>
      <c r="QRZ127" s="516"/>
      <c r="QSA127" s="516"/>
      <c r="QSB127" s="516"/>
      <c r="QSC127" s="516"/>
      <c r="QSD127" s="516"/>
      <c r="QSE127" s="516"/>
      <c r="QSF127" s="516"/>
      <c r="QSG127" s="516"/>
      <c r="QSH127" s="516"/>
      <c r="QSI127" s="516"/>
      <c r="QSJ127" s="516"/>
      <c r="QSK127" s="516"/>
      <c r="QSL127" s="516"/>
      <c r="QSM127" s="516"/>
      <c r="QSN127" s="516"/>
      <c r="QSO127" s="516"/>
      <c r="QSP127" s="516"/>
      <c r="QSQ127" s="516"/>
      <c r="QSR127" s="516"/>
      <c r="QSS127" s="516"/>
      <c r="QST127" s="516"/>
      <c r="QSU127" s="516"/>
      <c r="QSV127" s="516"/>
      <c r="QSW127" s="516"/>
      <c r="QSX127" s="516"/>
      <c r="QSY127" s="516"/>
      <c r="QSZ127" s="516"/>
      <c r="QTA127" s="516"/>
      <c r="QTB127" s="516"/>
      <c r="QTC127" s="516"/>
      <c r="QTD127" s="516"/>
      <c r="QTE127" s="516"/>
      <c r="QTF127" s="516"/>
      <c r="QTG127" s="516"/>
      <c r="QTH127" s="516"/>
      <c r="QTI127" s="516"/>
      <c r="QTJ127" s="516"/>
      <c r="QTK127" s="516"/>
      <c r="QTL127" s="516"/>
      <c r="QTM127" s="516"/>
      <c r="QTN127" s="516"/>
      <c r="QTO127" s="516"/>
      <c r="QTP127" s="516"/>
      <c r="QTQ127" s="516"/>
      <c r="QTR127" s="516"/>
      <c r="QTS127" s="516"/>
      <c r="QTT127" s="516"/>
      <c r="QTU127" s="516"/>
      <c r="QTV127" s="516"/>
      <c r="QTW127" s="516"/>
      <c r="QTX127" s="516"/>
      <c r="QTY127" s="516"/>
      <c r="QTZ127" s="516"/>
      <c r="QUA127" s="516"/>
      <c r="QUB127" s="516"/>
      <c r="QUC127" s="516"/>
      <c r="QUD127" s="516"/>
      <c r="QUE127" s="516"/>
      <c r="QUF127" s="516"/>
      <c r="QUG127" s="516"/>
      <c r="QUH127" s="516"/>
      <c r="QUI127" s="516"/>
      <c r="QUJ127" s="516"/>
      <c r="QUK127" s="516"/>
      <c r="QUL127" s="516"/>
      <c r="QUM127" s="516"/>
      <c r="QUN127" s="516"/>
      <c r="QUO127" s="516"/>
      <c r="QUP127" s="516"/>
      <c r="QUQ127" s="516"/>
      <c r="QUR127" s="516"/>
      <c r="QUS127" s="516"/>
      <c r="QUT127" s="516"/>
      <c r="QUU127" s="516"/>
      <c r="QUV127" s="516"/>
      <c r="QUW127" s="516"/>
      <c r="QUX127" s="516"/>
      <c r="QUY127" s="516"/>
      <c r="QUZ127" s="516"/>
      <c r="QVA127" s="516"/>
      <c r="QVB127" s="516"/>
      <c r="QVC127" s="516"/>
      <c r="QVD127" s="516"/>
      <c r="QVE127" s="516"/>
      <c r="QVF127" s="516"/>
      <c r="QVG127" s="516"/>
      <c r="QVH127" s="516"/>
      <c r="QVI127" s="516"/>
      <c r="QVJ127" s="516"/>
      <c r="QVK127" s="516"/>
      <c r="QVL127" s="516"/>
      <c r="QVM127" s="516"/>
      <c r="QVN127" s="516"/>
      <c r="QVO127" s="516"/>
      <c r="QVP127" s="516"/>
      <c r="QVQ127" s="516"/>
      <c r="QVR127" s="516"/>
      <c r="QVS127" s="516"/>
      <c r="QVT127" s="516"/>
      <c r="QVU127" s="516"/>
      <c r="QVV127" s="516"/>
      <c r="QVW127" s="516"/>
      <c r="QVX127" s="516"/>
      <c r="QVY127" s="516"/>
      <c r="QVZ127" s="516"/>
      <c r="QWA127" s="516"/>
      <c r="QWB127" s="516"/>
      <c r="QWC127" s="516"/>
      <c r="QWD127" s="516"/>
      <c r="QWE127" s="516"/>
      <c r="QWF127" s="516"/>
      <c r="QWG127" s="516"/>
      <c r="QWH127" s="516"/>
      <c r="QWI127" s="516"/>
      <c r="QWJ127" s="516"/>
      <c r="QWK127" s="516"/>
      <c r="QWL127" s="516"/>
      <c r="QWM127" s="516"/>
      <c r="QWN127" s="516"/>
      <c r="QWO127" s="516"/>
      <c r="QWP127" s="516"/>
      <c r="QWQ127" s="516"/>
      <c r="QWR127" s="516"/>
      <c r="QWS127" s="516"/>
      <c r="QWT127" s="516"/>
      <c r="QWU127" s="516"/>
      <c r="QWV127" s="516"/>
      <c r="QWW127" s="516"/>
      <c r="QWX127" s="516"/>
      <c r="QWY127" s="516"/>
      <c r="QWZ127" s="516"/>
      <c r="QXA127" s="516"/>
      <c r="QXB127" s="516"/>
      <c r="QXC127" s="516"/>
      <c r="QXD127" s="516"/>
      <c r="QXE127" s="516"/>
      <c r="QXF127" s="516"/>
      <c r="QXG127" s="516"/>
      <c r="QXH127" s="516"/>
      <c r="QXI127" s="516"/>
      <c r="QXJ127" s="516"/>
      <c r="QXK127" s="516"/>
      <c r="QXL127" s="516"/>
      <c r="QXM127" s="516"/>
      <c r="QXN127" s="516"/>
      <c r="QXO127" s="516"/>
      <c r="QXP127" s="516"/>
      <c r="QXQ127" s="516"/>
      <c r="QXR127" s="516"/>
      <c r="QXS127" s="516"/>
      <c r="QXT127" s="516"/>
      <c r="QXU127" s="516"/>
      <c r="QXV127" s="516"/>
      <c r="QXW127" s="516"/>
      <c r="QXX127" s="516"/>
      <c r="QXY127" s="516"/>
      <c r="QXZ127" s="516"/>
      <c r="QYA127" s="516"/>
      <c r="QYB127" s="516"/>
      <c r="QYC127" s="516"/>
      <c r="QYD127" s="516"/>
      <c r="QYE127" s="516"/>
      <c r="QYF127" s="516"/>
      <c r="QYG127" s="516"/>
      <c r="QYH127" s="516"/>
      <c r="QYI127" s="516"/>
      <c r="QYJ127" s="516"/>
      <c r="QYK127" s="516"/>
      <c r="QYL127" s="516"/>
      <c r="QYM127" s="516"/>
      <c r="QYN127" s="516"/>
      <c r="QYO127" s="516"/>
      <c r="QYP127" s="516"/>
      <c r="QYQ127" s="516"/>
      <c r="QYR127" s="516"/>
      <c r="QYS127" s="516"/>
      <c r="QYT127" s="516"/>
      <c r="QYU127" s="516"/>
      <c r="QYV127" s="516"/>
      <c r="QYW127" s="516"/>
      <c r="QYX127" s="516"/>
      <c r="QYY127" s="516"/>
      <c r="QYZ127" s="516"/>
      <c r="QZA127" s="516"/>
      <c r="QZB127" s="516"/>
      <c r="QZC127" s="516"/>
      <c r="QZD127" s="516"/>
      <c r="QZE127" s="516"/>
      <c r="QZF127" s="516"/>
      <c r="QZG127" s="516"/>
      <c r="QZH127" s="516"/>
      <c r="QZI127" s="516"/>
      <c r="QZJ127" s="516"/>
      <c r="QZK127" s="516"/>
      <c r="QZL127" s="516"/>
      <c r="QZM127" s="516"/>
      <c r="QZN127" s="516"/>
      <c r="QZO127" s="516"/>
      <c r="QZP127" s="516"/>
      <c r="QZQ127" s="516"/>
      <c r="QZR127" s="516"/>
      <c r="QZS127" s="516"/>
      <c r="QZT127" s="516"/>
      <c r="QZU127" s="516"/>
      <c r="QZV127" s="516"/>
      <c r="QZW127" s="516"/>
      <c r="QZX127" s="516"/>
      <c r="QZY127" s="516"/>
      <c r="QZZ127" s="516"/>
      <c r="RAA127" s="516"/>
      <c r="RAB127" s="516"/>
      <c r="RAC127" s="516"/>
      <c r="RAD127" s="516"/>
      <c r="RAE127" s="516"/>
      <c r="RAF127" s="516"/>
      <c r="RAG127" s="516"/>
      <c r="RAH127" s="516"/>
      <c r="RAI127" s="516"/>
      <c r="RAJ127" s="516"/>
      <c r="RAK127" s="516"/>
      <c r="RAL127" s="516"/>
      <c r="RAM127" s="516"/>
      <c r="RAN127" s="516"/>
      <c r="RAO127" s="516"/>
      <c r="RAP127" s="516"/>
      <c r="RAQ127" s="516"/>
      <c r="RAR127" s="516"/>
      <c r="RAS127" s="516"/>
      <c r="RAT127" s="516"/>
      <c r="RAU127" s="516"/>
      <c r="RAV127" s="516"/>
      <c r="RAW127" s="516"/>
      <c r="RAX127" s="516"/>
      <c r="RAY127" s="516"/>
      <c r="RAZ127" s="516"/>
      <c r="RBA127" s="516"/>
      <c r="RBB127" s="516"/>
      <c r="RBC127" s="516"/>
      <c r="RBD127" s="516"/>
      <c r="RBE127" s="516"/>
      <c r="RBF127" s="516"/>
      <c r="RBG127" s="516"/>
      <c r="RBH127" s="516"/>
      <c r="RBI127" s="516"/>
      <c r="RBJ127" s="516"/>
      <c r="RBK127" s="516"/>
      <c r="RBL127" s="516"/>
      <c r="RBM127" s="516"/>
      <c r="RBN127" s="516"/>
      <c r="RBO127" s="516"/>
      <c r="RBP127" s="516"/>
      <c r="RBQ127" s="516"/>
      <c r="RBR127" s="516"/>
      <c r="RBS127" s="516"/>
      <c r="RBT127" s="516"/>
      <c r="RBU127" s="516"/>
      <c r="RBV127" s="516"/>
      <c r="RBW127" s="516"/>
      <c r="RBX127" s="516"/>
      <c r="RBY127" s="516"/>
      <c r="RBZ127" s="516"/>
      <c r="RCA127" s="516"/>
      <c r="RCB127" s="516"/>
      <c r="RCC127" s="516"/>
      <c r="RCD127" s="516"/>
      <c r="RCE127" s="516"/>
      <c r="RCF127" s="516"/>
      <c r="RCG127" s="516"/>
      <c r="RCH127" s="516"/>
      <c r="RCI127" s="516"/>
      <c r="RCJ127" s="516"/>
      <c r="RCK127" s="516"/>
      <c r="RCL127" s="516"/>
      <c r="RCM127" s="516"/>
      <c r="RCN127" s="516"/>
      <c r="RCO127" s="516"/>
      <c r="RCP127" s="516"/>
      <c r="RCQ127" s="516"/>
      <c r="RCR127" s="516"/>
      <c r="RCS127" s="516"/>
      <c r="RCT127" s="516"/>
      <c r="RCU127" s="516"/>
      <c r="RCV127" s="516"/>
      <c r="RCW127" s="516"/>
      <c r="RCX127" s="516"/>
      <c r="RCY127" s="516"/>
      <c r="RCZ127" s="516"/>
      <c r="RDA127" s="516"/>
      <c r="RDB127" s="516"/>
      <c r="RDC127" s="516"/>
      <c r="RDD127" s="516"/>
      <c r="RDE127" s="516"/>
      <c r="RDF127" s="516"/>
      <c r="RDG127" s="516"/>
      <c r="RDH127" s="516"/>
      <c r="RDI127" s="516"/>
      <c r="RDJ127" s="516"/>
      <c r="RDK127" s="516"/>
      <c r="RDL127" s="516"/>
      <c r="RDM127" s="516"/>
      <c r="RDN127" s="516"/>
      <c r="RDO127" s="516"/>
      <c r="RDP127" s="516"/>
      <c r="RDQ127" s="516"/>
      <c r="RDR127" s="516"/>
      <c r="RDS127" s="516"/>
      <c r="RDT127" s="516"/>
      <c r="RDU127" s="516"/>
      <c r="RDV127" s="516"/>
      <c r="RDW127" s="516"/>
      <c r="RDX127" s="516"/>
      <c r="RDY127" s="516"/>
      <c r="RDZ127" s="516"/>
      <c r="REA127" s="516"/>
      <c r="REB127" s="516"/>
      <c r="REC127" s="516"/>
      <c r="RED127" s="516"/>
      <c r="REE127" s="516"/>
      <c r="REF127" s="516"/>
      <c r="REG127" s="516"/>
      <c r="REH127" s="516"/>
      <c r="REI127" s="516"/>
      <c r="REJ127" s="516"/>
      <c r="REK127" s="516"/>
      <c r="REL127" s="516"/>
      <c r="REM127" s="516"/>
      <c r="REN127" s="516"/>
      <c r="REO127" s="516"/>
      <c r="REP127" s="516"/>
      <c r="REQ127" s="516"/>
      <c r="RER127" s="516"/>
      <c r="RES127" s="516"/>
      <c r="RET127" s="516"/>
      <c r="REU127" s="516"/>
      <c r="REV127" s="516"/>
      <c r="REW127" s="516"/>
      <c r="REX127" s="516"/>
      <c r="REY127" s="516"/>
      <c r="REZ127" s="516"/>
      <c r="RFA127" s="516"/>
      <c r="RFB127" s="516"/>
      <c r="RFC127" s="516"/>
      <c r="RFD127" s="516"/>
      <c r="RFE127" s="516"/>
      <c r="RFF127" s="516"/>
      <c r="RFG127" s="516"/>
      <c r="RFH127" s="516"/>
      <c r="RFI127" s="516"/>
      <c r="RFJ127" s="516"/>
      <c r="RFK127" s="516"/>
      <c r="RFL127" s="516"/>
      <c r="RFM127" s="516"/>
      <c r="RFN127" s="516"/>
      <c r="RFO127" s="516"/>
      <c r="RFP127" s="516"/>
      <c r="RFQ127" s="516"/>
      <c r="RFR127" s="516"/>
      <c r="RFS127" s="516"/>
      <c r="RFT127" s="516"/>
      <c r="RFU127" s="516"/>
      <c r="RFV127" s="516"/>
      <c r="RFW127" s="516"/>
      <c r="RFX127" s="516"/>
      <c r="RFY127" s="516"/>
      <c r="RFZ127" s="516"/>
      <c r="RGA127" s="516"/>
      <c r="RGB127" s="516"/>
      <c r="RGC127" s="516"/>
      <c r="RGD127" s="516"/>
      <c r="RGE127" s="516"/>
      <c r="RGF127" s="516"/>
      <c r="RGG127" s="516"/>
      <c r="RGH127" s="516"/>
      <c r="RGI127" s="516"/>
      <c r="RGJ127" s="516"/>
      <c r="RGK127" s="516"/>
      <c r="RGL127" s="516"/>
      <c r="RGM127" s="516"/>
      <c r="RGN127" s="516"/>
      <c r="RGO127" s="516"/>
      <c r="RGP127" s="516"/>
      <c r="RGQ127" s="516"/>
      <c r="RGR127" s="516"/>
      <c r="RGS127" s="516"/>
      <c r="RGT127" s="516"/>
      <c r="RGU127" s="516"/>
      <c r="RGV127" s="516"/>
      <c r="RGW127" s="516"/>
      <c r="RGX127" s="516"/>
      <c r="RGY127" s="516"/>
      <c r="RGZ127" s="516"/>
      <c r="RHA127" s="516"/>
      <c r="RHB127" s="516"/>
      <c r="RHC127" s="516"/>
      <c r="RHD127" s="516"/>
      <c r="RHE127" s="516"/>
      <c r="RHF127" s="516"/>
      <c r="RHG127" s="516"/>
      <c r="RHH127" s="516"/>
      <c r="RHI127" s="516"/>
      <c r="RHJ127" s="516"/>
      <c r="RHK127" s="516"/>
      <c r="RHL127" s="516"/>
      <c r="RHM127" s="516"/>
      <c r="RHN127" s="516"/>
      <c r="RHO127" s="516"/>
      <c r="RHP127" s="516"/>
      <c r="RHQ127" s="516"/>
      <c r="RHR127" s="516"/>
      <c r="RHS127" s="516"/>
      <c r="RHT127" s="516"/>
      <c r="RHU127" s="516"/>
      <c r="RHV127" s="516"/>
      <c r="RHW127" s="516"/>
      <c r="RHX127" s="516"/>
      <c r="RHY127" s="516"/>
      <c r="RHZ127" s="516"/>
      <c r="RIA127" s="516"/>
      <c r="RIB127" s="516"/>
      <c r="RIC127" s="516"/>
      <c r="RID127" s="516"/>
      <c r="RIE127" s="516"/>
      <c r="RIF127" s="516"/>
      <c r="RIG127" s="516"/>
      <c r="RIH127" s="516"/>
      <c r="RII127" s="516"/>
      <c r="RIJ127" s="516"/>
      <c r="RIK127" s="516"/>
      <c r="RIL127" s="516"/>
      <c r="RIM127" s="516"/>
      <c r="RIN127" s="516"/>
      <c r="RIO127" s="516"/>
      <c r="RIP127" s="516"/>
      <c r="RIQ127" s="516"/>
      <c r="RIR127" s="516"/>
      <c r="RIS127" s="516"/>
      <c r="RIT127" s="516"/>
      <c r="RIU127" s="516"/>
      <c r="RIV127" s="516"/>
      <c r="RIW127" s="516"/>
      <c r="RIX127" s="516"/>
      <c r="RIY127" s="516"/>
      <c r="RIZ127" s="516"/>
      <c r="RJA127" s="516"/>
      <c r="RJB127" s="516"/>
      <c r="RJC127" s="516"/>
      <c r="RJD127" s="516"/>
      <c r="RJE127" s="516"/>
      <c r="RJF127" s="516"/>
      <c r="RJG127" s="516"/>
      <c r="RJH127" s="516"/>
      <c r="RJI127" s="516"/>
      <c r="RJJ127" s="516"/>
      <c r="RJK127" s="516"/>
      <c r="RJL127" s="516"/>
      <c r="RJM127" s="516"/>
      <c r="RJN127" s="516"/>
      <c r="RJO127" s="516"/>
      <c r="RJP127" s="516"/>
      <c r="RJQ127" s="516"/>
      <c r="RJR127" s="516"/>
      <c r="RJS127" s="516"/>
      <c r="RJT127" s="516"/>
      <c r="RJU127" s="516"/>
      <c r="RJV127" s="516"/>
      <c r="RJW127" s="516"/>
      <c r="RJX127" s="516"/>
      <c r="RJY127" s="516"/>
      <c r="RJZ127" s="516"/>
      <c r="RKA127" s="516"/>
      <c r="RKB127" s="516"/>
      <c r="RKC127" s="516"/>
      <c r="RKD127" s="516"/>
      <c r="RKE127" s="516"/>
      <c r="RKF127" s="516"/>
      <c r="RKG127" s="516"/>
      <c r="RKH127" s="516"/>
      <c r="RKI127" s="516"/>
      <c r="RKJ127" s="516"/>
      <c r="RKK127" s="516"/>
      <c r="RKL127" s="516"/>
      <c r="RKM127" s="516"/>
      <c r="RKN127" s="516"/>
      <c r="RKO127" s="516"/>
      <c r="RKP127" s="516"/>
      <c r="RKQ127" s="516"/>
      <c r="RKR127" s="516"/>
      <c r="RKS127" s="516"/>
      <c r="RKT127" s="516"/>
      <c r="RKU127" s="516"/>
      <c r="RKV127" s="516"/>
      <c r="RKW127" s="516"/>
      <c r="RKX127" s="516"/>
      <c r="RKY127" s="516"/>
      <c r="RKZ127" s="516"/>
      <c r="RLA127" s="516"/>
      <c r="RLB127" s="516"/>
      <c r="RLC127" s="516"/>
      <c r="RLD127" s="516"/>
      <c r="RLE127" s="516"/>
      <c r="RLF127" s="516"/>
      <c r="RLG127" s="516"/>
      <c r="RLH127" s="516"/>
      <c r="RLI127" s="516"/>
      <c r="RLJ127" s="516"/>
      <c r="RLK127" s="516"/>
      <c r="RLL127" s="516"/>
      <c r="RLM127" s="516"/>
      <c r="RLN127" s="516"/>
      <c r="RLO127" s="516"/>
      <c r="RLP127" s="516"/>
      <c r="RLQ127" s="516"/>
      <c r="RLR127" s="516"/>
      <c r="RLS127" s="516"/>
      <c r="RLT127" s="516"/>
      <c r="RLU127" s="516"/>
      <c r="RLV127" s="516"/>
      <c r="RLW127" s="516"/>
      <c r="RLX127" s="516"/>
      <c r="RLY127" s="516"/>
      <c r="RLZ127" s="516"/>
      <c r="RMA127" s="516"/>
      <c r="RMB127" s="516"/>
      <c r="RMC127" s="516"/>
      <c r="RMD127" s="516"/>
      <c r="RME127" s="516"/>
      <c r="RMF127" s="516"/>
      <c r="RMG127" s="516"/>
      <c r="RMH127" s="516"/>
      <c r="RMI127" s="516"/>
      <c r="RMJ127" s="516"/>
      <c r="RMK127" s="516"/>
      <c r="RML127" s="516"/>
      <c r="RMM127" s="516"/>
      <c r="RMN127" s="516"/>
      <c r="RMO127" s="516"/>
      <c r="RMP127" s="516"/>
      <c r="RMQ127" s="516"/>
      <c r="RMR127" s="516"/>
      <c r="RMS127" s="516"/>
      <c r="RMT127" s="516"/>
      <c r="RMU127" s="516"/>
      <c r="RMV127" s="516"/>
      <c r="RMW127" s="516"/>
      <c r="RMX127" s="516"/>
      <c r="RMY127" s="516"/>
      <c r="RMZ127" s="516"/>
      <c r="RNA127" s="516"/>
      <c r="RNB127" s="516"/>
      <c r="RNC127" s="516"/>
      <c r="RND127" s="516"/>
      <c r="RNE127" s="516"/>
      <c r="RNF127" s="516"/>
      <c r="RNG127" s="516"/>
      <c r="RNH127" s="516"/>
      <c r="RNI127" s="516"/>
      <c r="RNJ127" s="516"/>
      <c r="RNK127" s="516"/>
      <c r="RNL127" s="516"/>
      <c r="RNM127" s="516"/>
      <c r="RNN127" s="516"/>
      <c r="RNO127" s="516"/>
      <c r="RNP127" s="516"/>
      <c r="RNQ127" s="516"/>
      <c r="RNR127" s="516"/>
      <c r="RNS127" s="516"/>
      <c r="RNT127" s="516"/>
      <c r="RNU127" s="516"/>
      <c r="RNV127" s="516"/>
      <c r="RNW127" s="516"/>
      <c r="RNX127" s="516"/>
      <c r="RNY127" s="516"/>
      <c r="RNZ127" s="516"/>
      <c r="ROA127" s="516"/>
      <c r="ROB127" s="516"/>
      <c r="ROC127" s="516"/>
      <c r="ROD127" s="516"/>
      <c r="ROE127" s="516"/>
      <c r="ROF127" s="516"/>
      <c r="ROG127" s="516"/>
      <c r="ROH127" s="516"/>
      <c r="ROI127" s="516"/>
      <c r="ROJ127" s="516"/>
      <c r="ROK127" s="516"/>
      <c r="ROL127" s="516"/>
      <c r="ROM127" s="516"/>
      <c r="RON127" s="516"/>
      <c r="ROO127" s="516"/>
      <c r="ROP127" s="516"/>
      <c r="ROQ127" s="516"/>
      <c r="ROR127" s="516"/>
      <c r="ROS127" s="516"/>
      <c r="ROT127" s="516"/>
      <c r="ROU127" s="516"/>
      <c r="ROV127" s="516"/>
      <c r="ROW127" s="516"/>
      <c r="ROX127" s="516"/>
      <c r="ROY127" s="516"/>
      <c r="ROZ127" s="516"/>
      <c r="RPA127" s="516"/>
      <c r="RPB127" s="516"/>
      <c r="RPC127" s="516"/>
      <c r="RPD127" s="516"/>
      <c r="RPE127" s="516"/>
      <c r="RPF127" s="516"/>
      <c r="RPG127" s="516"/>
      <c r="RPH127" s="516"/>
      <c r="RPI127" s="516"/>
      <c r="RPJ127" s="516"/>
      <c r="RPK127" s="516"/>
      <c r="RPL127" s="516"/>
      <c r="RPM127" s="516"/>
      <c r="RPN127" s="516"/>
      <c r="RPO127" s="516"/>
      <c r="RPP127" s="516"/>
      <c r="RPQ127" s="516"/>
      <c r="RPR127" s="516"/>
      <c r="RPS127" s="516"/>
      <c r="RPT127" s="516"/>
      <c r="RPU127" s="516"/>
      <c r="RPV127" s="516"/>
      <c r="RPW127" s="516"/>
      <c r="RPX127" s="516"/>
      <c r="RPY127" s="516"/>
      <c r="RPZ127" s="516"/>
      <c r="RQA127" s="516"/>
      <c r="RQB127" s="516"/>
      <c r="RQC127" s="516"/>
      <c r="RQD127" s="516"/>
      <c r="RQE127" s="516"/>
      <c r="RQF127" s="516"/>
      <c r="RQG127" s="516"/>
      <c r="RQH127" s="516"/>
      <c r="RQI127" s="516"/>
      <c r="RQJ127" s="516"/>
      <c r="RQK127" s="516"/>
      <c r="RQL127" s="516"/>
      <c r="RQM127" s="516"/>
      <c r="RQN127" s="516"/>
      <c r="RQO127" s="516"/>
      <c r="RQP127" s="516"/>
      <c r="RQQ127" s="516"/>
      <c r="RQR127" s="516"/>
      <c r="RQS127" s="516"/>
      <c r="RQT127" s="516"/>
      <c r="RQU127" s="516"/>
      <c r="RQV127" s="516"/>
      <c r="RQW127" s="516"/>
      <c r="RQX127" s="516"/>
      <c r="RQY127" s="516"/>
      <c r="RQZ127" s="516"/>
      <c r="RRA127" s="516"/>
      <c r="RRB127" s="516"/>
      <c r="RRC127" s="516"/>
      <c r="RRD127" s="516"/>
      <c r="RRE127" s="516"/>
      <c r="RRF127" s="516"/>
      <c r="RRG127" s="516"/>
      <c r="RRH127" s="516"/>
      <c r="RRI127" s="516"/>
      <c r="RRJ127" s="516"/>
      <c r="RRK127" s="516"/>
      <c r="RRL127" s="516"/>
      <c r="RRM127" s="516"/>
      <c r="RRN127" s="516"/>
      <c r="RRO127" s="516"/>
      <c r="RRP127" s="516"/>
      <c r="RRQ127" s="516"/>
      <c r="RRR127" s="516"/>
      <c r="RRS127" s="516"/>
      <c r="RRT127" s="516"/>
      <c r="RRU127" s="516"/>
      <c r="RRV127" s="516"/>
      <c r="RRW127" s="516"/>
      <c r="RRX127" s="516"/>
      <c r="RRY127" s="516"/>
      <c r="RRZ127" s="516"/>
      <c r="RSA127" s="516"/>
      <c r="RSB127" s="516"/>
      <c r="RSC127" s="516"/>
      <c r="RSD127" s="516"/>
      <c r="RSE127" s="516"/>
      <c r="RSF127" s="516"/>
      <c r="RSG127" s="516"/>
      <c r="RSH127" s="516"/>
      <c r="RSI127" s="516"/>
      <c r="RSJ127" s="516"/>
      <c r="RSK127" s="516"/>
      <c r="RSL127" s="516"/>
      <c r="RSM127" s="516"/>
      <c r="RSN127" s="516"/>
      <c r="RSO127" s="516"/>
      <c r="RSP127" s="516"/>
      <c r="RSQ127" s="516"/>
      <c r="RSR127" s="516"/>
      <c r="RSS127" s="516"/>
      <c r="RST127" s="516"/>
      <c r="RSU127" s="516"/>
      <c r="RSV127" s="516"/>
      <c r="RSW127" s="516"/>
      <c r="RSX127" s="516"/>
      <c r="RSY127" s="516"/>
      <c r="RSZ127" s="516"/>
      <c r="RTA127" s="516"/>
      <c r="RTB127" s="516"/>
      <c r="RTC127" s="516"/>
      <c r="RTD127" s="516"/>
      <c r="RTE127" s="516"/>
      <c r="RTF127" s="516"/>
      <c r="RTG127" s="516"/>
      <c r="RTH127" s="516"/>
      <c r="RTI127" s="516"/>
      <c r="RTJ127" s="516"/>
      <c r="RTK127" s="516"/>
      <c r="RTL127" s="516"/>
      <c r="RTM127" s="516"/>
      <c r="RTN127" s="516"/>
      <c r="RTO127" s="516"/>
      <c r="RTP127" s="516"/>
      <c r="RTQ127" s="516"/>
      <c r="RTR127" s="516"/>
      <c r="RTS127" s="516"/>
      <c r="RTT127" s="516"/>
      <c r="RTU127" s="516"/>
      <c r="RTV127" s="516"/>
      <c r="RTW127" s="516"/>
      <c r="RTX127" s="516"/>
      <c r="RTY127" s="516"/>
      <c r="RTZ127" s="516"/>
      <c r="RUA127" s="516"/>
      <c r="RUB127" s="516"/>
      <c r="RUC127" s="516"/>
      <c r="RUD127" s="516"/>
      <c r="RUE127" s="516"/>
      <c r="RUF127" s="516"/>
      <c r="RUG127" s="516"/>
      <c r="RUH127" s="516"/>
      <c r="RUI127" s="516"/>
      <c r="RUJ127" s="516"/>
      <c r="RUK127" s="516"/>
      <c r="RUL127" s="516"/>
      <c r="RUM127" s="516"/>
      <c r="RUN127" s="516"/>
      <c r="RUO127" s="516"/>
      <c r="RUP127" s="516"/>
      <c r="RUQ127" s="516"/>
      <c r="RUR127" s="516"/>
      <c r="RUS127" s="516"/>
      <c r="RUT127" s="516"/>
      <c r="RUU127" s="516"/>
      <c r="RUV127" s="516"/>
      <c r="RUW127" s="516"/>
      <c r="RUX127" s="516"/>
      <c r="RUY127" s="516"/>
      <c r="RUZ127" s="516"/>
      <c r="RVA127" s="516"/>
      <c r="RVB127" s="516"/>
      <c r="RVC127" s="516"/>
      <c r="RVD127" s="516"/>
      <c r="RVE127" s="516"/>
      <c r="RVF127" s="516"/>
      <c r="RVG127" s="516"/>
      <c r="RVH127" s="516"/>
      <c r="RVI127" s="516"/>
      <c r="RVJ127" s="516"/>
      <c r="RVK127" s="516"/>
      <c r="RVL127" s="516"/>
      <c r="RVM127" s="516"/>
      <c r="RVN127" s="516"/>
      <c r="RVO127" s="516"/>
      <c r="RVP127" s="516"/>
      <c r="RVQ127" s="516"/>
      <c r="RVR127" s="516"/>
      <c r="RVS127" s="516"/>
      <c r="RVT127" s="516"/>
      <c r="RVU127" s="516"/>
      <c r="RVV127" s="516"/>
      <c r="RVW127" s="516"/>
      <c r="RVX127" s="516"/>
      <c r="RVY127" s="516"/>
      <c r="RVZ127" s="516"/>
      <c r="RWA127" s="516"/>
      <c r="RWB127" s="516"/>
      <c r="RWC127" s="516"/>
      <c r="RWD127" s="516"/>
      <c r="RWE127" s="516"/>
      <c r="RWF127" s="516"/>
      <c r="RWG127" s="516"/>
      <c r="RWH127" s="516"/>
      <c r="RWI127" s="516"/>
      <c r="RWJ127" s="516"/>
      <c r="RWK127" s="516"/>
      <c r="RWL127" s="516"/>
      <c r="RWM127" s="516"/>
      <c r="RWN127" s="516"/>
      <c r="RWO127" s="516"/>
      <c r="RWP127" s="516"/>
      <c r="RWQ127" s="516"/>
      <c r="RWR127" s="516"/>
      <c r="RWS127" s="516"/>
      <c r="RWT127" s="516"/>
      <c r="RWU127" s="516"/>
      <c r="RWV127" s="516"/>
      <c r="RWW127" s="516"/>
      <c r="RWX127" s="516"/>
      <c r="RWY127" s="516"/>
      <c r="RWZ127" s="516"/>
      <c r="RXA127" s="516"/>
      <c r="RXB127" s="516"/>
      <c r="RXC127" s="516"/>
      <c r="RXD127" s="516"/>
      <c r="RXE127" s="516"/>
      <c r="RXF127" s="516"/>
      <c r="RXG127" s="516"/>
      <c r="RXH127" s="516"/>
      <c r="RXI127" s="516"/>
      <c r="RXJ127" s="516"/>
      <c r="RXK127" s="516"/>
      <c r="RXL127" s="516"/>
      <c r="RXM127" s="516"/>
      <c r="RXN127" s="516"/>
      <c r="RXO127" s="516"/>
      <c r="RXP127" s="516"/>
      <c r="RXQ127" s="516"/>
      <c r="RXR127" s="516"/>
      <c r="RXS127" s="516"/>
      <c r="RXT127" s="516"/>
      <c r="RXU127" s="516"/>
      <c r="RXV127" s="516"/>
      <c r="RXW127" s="516"/>
      <c r="RXX127" s="516"/>
      <c r="RXY127" s="516"/>
      <c r="RXZ127" s="516"/>
      <c r="RYA127" s="516"/>
      <c r="RYB127" s="516"/>
      <c r="RYC127" s="516"/>
      <c r="RYD127" s="516"/>
      <c r="RYE127" s="516"/>
      <c r="RYF127" s="516"/>
      <c r="RYG127" s="516"/>
      <c r="RYH127" s="516"/>
      <c r="RYI127" s="516"/>
      <c r="RYJ127" s="516"/>
      <c r="RYK127" s="516"/>
      <c r="RYL127" s="516"/>
      <c r="RYM127" s="516"/>
      <c r="RYN127" s="516"/>
      <c r="RYO127" s="516"/>
      <c r="RYP127" s="516"/>
      <c r="RYQ127" s="516"/>
      <c r="RYR127" s="516"/>
      <c r="RYS127" s="516"/>
      <c r="RYT127" s="516"/>
      <c r="RYU127" s="516"/>
      <c r="RYV127" s="516"/>
      <c r="RYW127" s="516"/>
      <c r="RYX127" s="516"/>
      <c r="RYY127" s="516"/>
      <c r="RYZ127" s="516"/>
      <c r="RZA127" s="516"/>
      <c r="RZB127" s="516"/>
      <c r="RZC127" s="516"/>
      <c r="RZD127" s="516"/>
      <c r="RZE127" s="516"/>
      <c r="RZF127" s="516"/>
      <c r="RZG127" s="516"/>
      <c r="RZH127" s="516"/>
      <c r="RZI127" s="516"/>
      <c r="RZJ127" s="516"/>
      <c r="RZK127" s="516"/>
      <c r="RZL127" s="516"/>
      <c r="RZM127" s="516"/>
      <c r="RZN127" s="516"/>
      <c r="RZO127" s="516"/>
      <c r="RZP127" s="516"/>
      <c r="RZQ127" s="516"/>
      <c r="RZR127" s="516"/>
      <c r="RZS127" s="516"/>
      <c r="RZT127" s="516"/>
      <c r="RZU127" s="516"/>
      <c r="RZV127" s="516"/>
      <c r="RZW127" s="516"/>
      <c r="RZX127" s="516"/>
      <c r="RZY127" s="516"/>
      <c r="RZZ127" s="516"/>
      <c r="SAA127" s="516"/>
      <c r="SAB127" s="516"/>
      <c r="SAC127" s="516"/>
      <c r="SAD127" s="516"/>
      <c r="SAE127" s="516"/>
      <c r="SAF127" s="516"/>
      <c r="SAG127" s="516"/>
      <c r="SAH127" s="516"/>
      <c r="SAI127" s="516"/>
      <c r="SAJ127" s="516"/>
      <c r="SAK127" s="516"/>
      <c r="SAL127" s="516"/>
      <c r="SAM127" s="516"/>
      <c r="SAN127" s="516"/>
      <c r="SAO127" s="516"/>
      <c r="SAP127" s="516"/>
      <c r="SAQ127" s="516"/>
      <c r="SAR127" s="516"/>
      <c r="SAS127" s="516"/>
      <c r="SAT127" s="516"/>
      <c r="SAU127" s="516"/>
      <c r="SAV127" s="516"/>
      <c r="SAW127" s="516"/>
      <c r="SAX127" s="516"/>
      <c r="SAY127" s="516"/>
      <c r="SAZ127" s="516"/>
      <c r="SBA127" s="516"/>
      <c r="SBB127" s="516"/>
      <c r="SBC127" s="516"/>
      <c r="SBD127" s="516"/>
      <c r="SBE127" s="516"/>
      <c r="SBF127" s="516"/>
      <c r="SBG127" s="516"/>
      <c r="SBH127" s="516"/>
      <c r="SBI127" s="516"/>
      <c r="SBJ127" s="516"/>
      <c r="SBK127" s="516"/>
      <c r="SBL127" s="516"/>
      <c r="SBM127" s="516"/>
      <c r="SBN127" s="516"/>
      <c r="SBO127" s="516"/>
      <c r="SBP127" s="516"/>
      <c r="SBQ127" s="516"/>
      <c r="SBR127" s="516"/>
      <c r="SBS127" s="516"/>
      <c r="SBT127" s="516"/>
      <c r="SBU127" s="516"/>
      <c r="SBV127" s="516"/>
      <c r="SBW127" s="516"/>
      <c r="SBX127" s="516"/>
      <c r="SBY127" s="516"/>
      <c r="SBZ127" s="516"/>
      <c r="SCA127" s="516"/>
      <c r="SCB127" s="516"/>
      <c r="SCC127" s="516"/>
      <c r="SCD127" s="516"/>
      <c r="SCE127" s="516"/>
      <c r="SCF127" s="516"/>
      <c r="SCG127" s="516"/>
      <c r="SCH127" s="516"/>
      <c r="SCI127" s="516"/>
      <c r="SCJ127" s="516"/>
      <c r="SCK127" s="516"/>
      <c r="SCL127" s="516"/>
      <c r="SCM127" s="516"/>
      <c r="SCN127" s="516"/>
      <c r="SCO127" s="516"/>
      <c r="SCP127" s="516"/>
      <c r="SCQ127" s="516"/>
      <c r="SCR127" s="516"/>
      <c r="SCS127" s="516"/>
      <c r="SCT127" s="516"/>
      <c r="SCU127" s="516"/>
      <c r="SCV127" s="516"/>
      <c r="SCW127" s="516"/>
      <c r="SCX127" s="516"/>
      <c r="SCY127" s="516"/>
      <c r="SCZ127" s="516"/>
      <c r="SDA127" s="516"/>
      <c r="SDB127" s="516"/>
      <c r="SDC127" s="516"/>
      <c r="SDD127" s="516"/>
      <c r="SDE127" s="516"/>
      <c r="SDF127" s="516"/>
      <c r="SDG127" s="516"/>
      <c r="SDH127" s="516"/>
      <c r="SDI127" s="516"/>
      <c r="SDJ127" s="516"/>
      <c r="SDK127" s="516"/>
      <c r="SDL127" s="516"/>
      <c r="SDM127" s="516"/>
      <c r="SDN127" s="516"/>
      <c r="SDO127" s="516"/>
      <c r="SDP127" s="516"/>
      <c r="SDQ127" s="516"/>
      <c r="SDR127" s="516"/>
      <c r="SDS127" s="516"/>
      <c r="SDT127" s="516"/>
      <c r="SDU127" s="516"/>
      <c r="SDV127" s="516"/>
      <c r="SDW127" s="516"/>
      <c r="SDX127" s="516"/>
      <c r="SDY127" s="516"/>
      <c r="SDZ127" s="516"/>
      <c r="SEA127" s="516"/>
      <c r="SEB127" s="516"/>
      <c r="SEC127" s="516"/>
      <c r="SED127" s="516"/>
      <c r="SEE127" s="516"/>
      <c r="SEF127" s="516"/>
      <c r="SEG127" s="516"/>
      <c r="SEH127" s="516"/>
      <c r="SEI127" s="516"/>
      <c r="SEJ127" s="516"/>
      <c r="SEK127" s="516"/>
      <c r="SEL127" s="516"/>
      <c r="SEM127" s="516"/>
      <c r="SEN127" s="516"/>
      <c r="SEO127" s="516"/>
      <c r="SEP127" s="516"/>
      <c r="SEQ127" s="516"/>
      <c r="SER127" s="516"/>
      <c r="SES127" s="516"/>
      <c r="SET127" s="516"/>
      <c r="SEU127" s="516"/>
      <c r="SEV127" s="516"/>
      <c r="SEW127" s="516"/>
      <c r="SEX127" s="516"/>
      <c r="SEY127" s="516"/>
      <c r="SEZ127" s="516"/>
      <c r="SFA127" s="516"/>
      <c r="SFB127" s="516"/>
      <c r="SFC127" s="516"/>
      <c r="SFD127" s="516"/>
      <c r="SFE127" s="516"/>
      <c r="SFF127" s="516"/>
      <c r="SFG127" s="516"/>
      <c r="SFH127" s="516"/>
      <c r="SFI127" s="516"/>
      <c r="SFJ127" s="516"/>
      <c r="SFK127" s="516"/>
      <c r="SFL127" s="516"/>
      <c r="SFM127" s="516"/>
      <c r="SFN127" s="516"/>
      <c r="SFO127" s="516"/>
      <c r="SFP127" s="516"/>
      <c r="SFQ127" s="516"/>
      <c r="SFR127" s="516"/>
      <c r="SFS127" s="516"/>
      <c r="SFT127" s="516"/>
      <c r="SFU127" s="516"/>
      <c r="SFV127" s="516"/>
      <c r="SFW127" s="516"/>
      <c r="SFX127" s="516"/>
      <c r="SFY127" s="516"/>
      <c r="SFZ127" s="516"/>
      <c r="SGA127" s="516"/>
      <c r="SGB127" s="516"/>
      <c r="SGC127" s="516"/>
      <c r="SGD127" s="516"/>
      <c r="SGE127" s="516"/>
      <c r="SGF127" s="516"/>
      <c r="SGG127" s="516"/>
      <c r="SGH127" s="516"/>
      <c r="SGI127" s="516"/>
      <c r="SGJ127" s="516"/>
      <c r="SGK127" s="516"/>
      <c r="SGL127" s="516"/>
      <c r="SGM127" s="516"/>
      <c r="SGN127" s="516"/>
      <c r="SGO127" s="516"/>
      <c r="SGP127" s="516"/>
      <c r="SGQ127" s="516"/>
      <c r="SGR127" s="516"/>
      <c r="SGS127" s="516"/>
      <c r="SGT127" s="516"/>
      <c r="SGU127" s="516"/>
      <c r="SGV127" s="516"/>
      <c r="SGW127" s="516"/>
      <c r="SGX127" s="516"/>
      <c r="SGY127" s="516"/>
      <c r="SGZ127" s="516"/>
      <c r="SHA127" s="516"/>
      <c r="SHB127" s="516"/>
      <c r="SHC127" s="516"/>
      <c r="SHD127" s="516"/>
      <c r="SHE127" s="516"/>
      <c r="SHF127" s="516"/>
      <c r="SHG127" s="516"/>
      <c r="SHH127" s="516"/>
      <c r="SHI127" s="516"/>
      <c r="SHJ127" s="516"/>
      <c r="SHK127" s="516"/>
      <c r="SHL127" s="516"/>
      <c r="SHM127" s="516"/>
      <c r="SHN127" s="516"/>
      <c r="SHO127" s="516"/>
      <c r="SHP127" s="516"/>
      <c r="SHQ127" s="516"/>
      <c r="SHR127" s="516"/>
      <c r="SHS127" s="516"/>
      <c r="SHT127" s="516"/>
      <c r="SHU127" s="516"/>
      <c r="SHV127" s="516"/>
      <c r="SHW127" s="516"/>
      <c r="SHX127" s="516"/>
      <c r="SHY127" s="516"/>
      <c r="SHZ127" s="516"/>
      <c r="SIA127" s="516"/>
      <c r="SIB127" s="516"/>
      <c r="SIC127" s="516"/>
      <c r="SID127" s="516"/>
      <c r="SIE127" s="516"/>
      <c r="SIF127" s="516"/>
      <c r="SIG127" s="516"/>
      <c r="SIH127" s="516"/>
      <c r="SII127" s="516"/>
      <c r="SIJ127" s="516"/>
      <c r="SIK127" s="516"/>
      <c r="SIL127" s="516"/>
      <c r="SIM127" s="516"/>
      <c r="SIN127" s="516"/>
      <c r="SIO127" s="516"/>
      <c r="SIP127" s="516"/>
      <c r="SIQ127" s="516"/>
      <c r="SIR127" s="516"/>
      <c r="SIS127" s="516"/>
      <c r="SIT127" s="516"/>
      <c r="SIU127" s="516"/>
      <c r="SIV127" s="516"/>
      <c r="SIW127" s="516"/>
      <c r="SIX127" s="516"/>
      <c r="SIY127" s="516"/>
      <c r="SIZ127" s="516"/>
      <c r="SJA127" s="516"/>
      <c r="SJB127" s="516"/>
      <c r="SJC127" s="516"/>
      <c r="SJD127" s="516"/>
      <c r="SJE127" s="516"/>
      <c r="SJF127" s="516"/>
      <c r="SJG127" s="516"/>
      <c r="SJH127" s="516"/>
      <c r="SJI127" s="516"/>
      <c r="SJJ127" s="516"/>
      <c r="SJK127" s="516"/>
      <c r="SJL127" s="516"/>
      <c r="SJM127" s="516"/>
      <c r="SJN127" s="516"/>
      <c r="SJO127" s="516"/>
      <c r="SJP127" s="516"/>
      <c r="SJQ127" s="516"/>
      <c r="SJR127" s="516"/>
      <c r="SJS127" s="516"/>
      <c r="SJT127" s="516"/>
      <c r="SJU127" s="516"/>
      <c r="SJV127" s="516"/>
      <c r="SJW127" s="516"/>
      <c r="SJX127" s="516"/>
      <c r="SJY127" s="516"/>
      <c r="SJZ127" s="516"/>
      <c r="SKA127" s="516"/>
      <c r="SKB127" s="516"/>
      <c r="SKC127" s="516"/>
      <c r="SKD127" s="516"/>
      <c r="SKE127" s="516"/>
      <c r="SKF127" s="516"/>
      <c r="SKG127" s="516"/>
      <c r="SKH127" s="516"/>
      <c r="SKI127" s="516"/>
      <c r="SKJ127" s="516"/>
      <c r="SKK127" s="516"/>
      <c r="SKL127" s="516"/>
      <c r="SKM127" s="516"/>
      <c r="SKN127" s="516"/>
      <c r="SKO127" s="516"/>
      <c r="SKP127" s="516"/>
      <c r="SKQ127" s="516"/>
      <c r="SKR127" s="516"/>
      <c r="SKS127" s="516"/>
      <c r="SKT127" s="516"/>
      <c r="SKU127" s="516"/>
      <c r="SKV127" s="516"/>
      <c r="SKW127" s="516"/>
      <c r="SKX127" s="516"/>
      <c r="SKY127" s="516"/>
      <c r="SKZ127" s="516"/>
      <c r="SLA127" s="516"/>
      <c r="SLB127" s="516"/>
      <c r="SLC127" s="516"/>
      <c r="SLD127" s="516"/>
      <c r="SLE127" s="516"/>
      <c r="SLF127" s="516"/>
      <c r="SLG127" s="516"/>
      <c r="SLH127" s="516"/>
      <c r="SLI127" s="516"/>
      <c r="SLJ127" s="516"/>
      <c r="SLK127" s="516"/>
      <c r="SLL127" s="516"/>
      <c r="SLM127" s="516"/>
      <c r="SLN127" s="516"/>
      <c r="SLO127" s="516"/>
      <c r="SLP127" s="516"/>
      <c r="SLQ127" s="516"/>
      <c r="SLR127" s="516"/>
      <c r="SLS127" s="516"/>
      <c r="SLT127" s="516"/>
      <c r="SLU127" s="516"/>
      <c r="SLV127" s="516"/>
      <c r="SLW127" s="516"/>
      <c r="SLX127" s="516"/>
      <c r="SLY127" s="516"/>
      <c r="SLZ127" s="516"/>
      <c r="SMA127" s="516"/>
      <c r="SMB127" s="516"/>
      <c r="SMC127" s="516"/>
      <c r="SMD127" s="516"/>
      <c r="SME127" s="516"/>
      <c r="SMF127" s="516"/>
      <c r="SMG127" s="516"/>
      <c r="SMH127" s="516"/>
      <c r="SMI127" s="516"/>
      <c r="SMJ127" s="516"/>
      <c r="SMK127" s="516"/>
      <c r="SML127" s="516"/>
      <c r="SMM127" s="516"/>
      <c r="SMN127" s="516"/>
      <c r="SMO127" s="516"/>
      <c r="SMP127" s="516"/>
      <c r="SMQ127" s="516"/>
      <c r="SMR127" s="516"/>
      <c r="SMS127" s="516"/>
      <c r="SMT127" s="516"/>
      <c r="SMU127" s="516"/>
      <c r="SMV127" s="516"/>
      <c r="SMW127" s="516"/>
      <c r="SMX127" s="516"/>
      <c r="SMY127" s="516"/>
      <c r="SMZ127" s="516"/>
      <c r="SNA127" s="516"/>
      <c r="SNB127" s="516"/>
      <c r="SNC127" s="516"/>
      <c r="SND127" s="516"/>
      <c r="SNE127" s="516"/>
      <c r="SNF127" s="516"/>
      <c r="SNG127" s="516"/>
      <c r="SNH127" s="516"/>
      <c r="SNI127" s="516"/>
      <c r="SNJ127" s="516"/>
      <c r="SNK127" s="516"/>
      <c r="SNL127" s="516"/>
      <c r="SNM127" s="516"/>
      <c r="SNN127" s="516"/>
      <c r="SNO127" s="516"/>
      <c r="SNP127" s="516"/>
      <c r="SNQ127" s="516"/>
      <c r="SNR127" s="516"/>
      <c r="SNS127" s="516"/>
      <c r="SNT127" s="516"/>
      <c r="SNU127" s="516"/>
      <c r="SNV127" s="516"/>
      <c r="SNW127" s="516"/>
      <c r="SNX127" s="516"/>
      <c r="SNY127" s="516"/>
      <c r="SNZ127" s="516"/>
      <c r="SOA127" s="516"/>
      <c r="SOB127" s="516"/>
      <c r="SOC127" s="516"/>
      <c r="SOD127" s="516"/>
      <c r="SOE127" s="516"/>
      <c r="SOF127" s="516"/>
      <c r="SOG127" s="516"/>
      <c r="SOH127" s="516"/>
      <c r="SOI127" s="516"/>
      <c r="SOJ127" s="516"/>
      <c r="SOK127" s="516"/>
      <c r="SOL127" s="516"/>
      <c r="SOM127" s="516"/>
      <c r="SON127" s="516"/>
      <c r="SOO127" s="516"/>
      <c r="SOP127" s="516"/>
      <c r="SOQ127" s="516"/>
      <c r="SOR127" s="516"/>
      <c r="SOS127" s="516"/>
      <c r="SOT127" s="516"/>
      <c r="SOU127" s="516"/>
      <c r="SOV127" s="516"/>
      <c r="SOW127" s="516"/>
      <c r="SOX127" s="516"/>
      <c r="SOY127" s="516"/>
      <c r="SOZ127" s="516"/>
      <c r="SPA127" s="516"/>
      <c r="SPB127" s="516"/>
      <c r="SPC127" s="516"/>
      <c r="SPD127" s="516"/>
      <c r="SPE127" s="516"/>
      <c r="SPF127" s="516"/>
      <c r="SPG127" s="516"/>
      <c r="SPH127" s="516"/>
      <c r="SPI127" s="516"/>
      <c r="SPJ127" s="516"/>
      <c r="SPK127" s="516"/>
      <c r="SPL127" s="516"/>
      <c r="SPM127" s="516"/>
      <c r="SPN127" s="516"/>
      <c r="SPO127" s="516"/>
      <c r="SPP127" s="516"/>
      <c r="SPQ127" s="516"/>
      <c r="SPR127" s="516"/>
      <c r="SPS127" s="516"/>
      <c r="SPT127" s="516"/>
      <c r="SPU127" s="516"/>
      <c r="SPV127" s="516"/>
      <c r="SPW127" s="516"/>
      <c r="SPX127" s="516"/>
      <c r="SPY127" s="516"/>
      <c r="SPZ127" s="516"/>
      <c r="SQA127" s="516"/>
      <c r="SQB127" s="516"/>
      <c r="SQC127" s="516"/>
      <c r="SQD127" s="516"/>
      <c r="SQE127" s="516"/>
      <c r="SQF127" s="516"/>
      <c r="SQG127" s="516"/>
      <c r="SQH127" s="516"/>
      <c r="SQI127" s="516"/>
      <c r="SQJ127" s="516"/>
      <c r="SQK127" s="516"/>
      <c r="SQL127" s="516"/>
      <c r="SQM127" s="516"/>
      <c r="SQN127" s="516"/>
      <c r="SQO127" s="516"/>
      <c r="SQP127" s="516"/>
      <c r="SQQ127" s="516"/>
      <c r="SQR127" s="516"/>
      <c r="SQS127" s="516"/>
      <c r="SQT127" s="516"/>
      <c r="SQU127" s="516"/>
      <c r="SQV127" s="516"/>
      <c r="SQW127" s="516"/>
      <c r="SQX127" s="516"/>
      <c r="SQY127" s="516"/>
      <c r="SQZ127" s="516"/>
      <c r="SRA127" s="516"/>
      <c r="SRB127" s="516"/>
      <c r="SRC127" s="516"/>
      <c r="SRD127" s="516"/>
      <c r="SRE127" s="516"/>
      <c r="SRF127" s="516"/>
      <c r="SRG127" s="516"/>
      <c r="SRH127" s="516"/>
      <c r="SRI127" s="516"/>
      <c r="SRJ127" s="516"/>
      <c r="SRK127" s="516"/>
      <c r="SRL127" s="516"/>
      <c r="SRM127" s="516"/>
      <c r="SRN127" s="516"/>
      <c r="SRO127" s="516"/>
      <c r="SRP127" s="516"/>
      <c r="SRQ127" s="516"/>
      <c r="SRR127" s="516"/>
      <c r="SRS127" s="516"/>
      <c r="SRT127" s="516"/>
      <c r="SRU127" s="516"/>
      <c r="SRV127" s="516"/>
      <c r="SRW127" s="516"/>
      <c r="SRX127" s="516"/>
      <c r="SRY127" s="516"/>
      <c r="SRZ127" s="516"/>
      <c r="SSA127" s="516"/>
      <c r="SSB127" s="516"/>
      <c r="SSC127" s="516"/>
      <c r="SSD127" s="516"/>
      <c r="SSE127" s="516"/>
      <c r="SSF127" s="516"/>
      <c r="SSG127" s="516"/>
      <c r="SSH127" s="516"/>
      <c r="SSI127" s="516"/>
      <c r="SSJ127" s="516"/>
      <c r="SSK127" s="516"/>
      <c r="SSL127" s="516"/>
      <c r="SSM127" s="516"/>
      <c r="SSN127" s="516"/>
      <c r="SSO127" s="516"/>
      <c r="SSP127" s="516"/>
      <c r="SSQ127" s="516"/>
      <c r="SSR127" s="516"/>
      <c r="SSS127" s="516"/>
      <c r="SST127" s="516"/>
      <c r="SSU127" s="516"/>
      <c r="SSV127" s="516"/>
      <c r="SSW127" s="516"/>
      <c r="SSX127" s="516"/>
      <c r="SSY127" s="516"/>
      <c r="SSZ127" s="516"/>
      <c r="STA127" s="516"/>
      <c r="STB127" s="516"/>
      <c r="STC127" s="516"/>
      <c r="STD127" s="516"/>
      <c r="STE127" s="516"/>
      <c r="STF127" s="516"/>
      <c r="STG127" s="516"/>
      <c r="STH127" s="516"/>
      <c r="STI127" s="516"/>
      <c r="STJ127" s="516"/>
      <c r="STK127" s="516"/>
      <c r="STL127" s="516"/>
      <c r="STM127" s="516"/>
      <c r="STN127" s="516"/>
      <c r="STO127" s="516"/>
      <c r="STP127" s="516"/>
      <c r="STQ127" s="516"/>
      <c r="STR127" s="516"/>
      <c r="STS127" s="516"/>
      <c r="STT127" s="516"/>
      <c r="STU127" s="516"/>
      <c r="STV127" s="516"/>
      <c r="STW127" s="516"/>
      <c r="STX127" s="516"/>
      <c r="STY127" s="516"/>
      <c r="STZ127" s="516"/>
      <c r="SUA127" s="516"/>
      <c r="SUB127" s="516"/>
      <c r="SUC127" s="516"/>
      <c r="SUD127" s="516"/>
      <c r="SUE127" s="516"/>
      <c r="SUF127" s="516"/>
      <c r="SUG127" s="516"/>
      <c r="SUH127" s="516"/>
      <c r="SUI127" s="516"/>
      <c r="SUJ127" s="516"/>
      <c r="SUK127" s="516"/>
      <c r="SUL127" s="516"/>
      <c r="SUM127" s="516"/>
      <c r="SUN127" s="516"/>
      <c r="SUO127" s="516"/>
      <c r="SUP127" s="516"/>
      <c r="SUQ127" s="516"/>
      <c r="SUR127" s="516"/>
      <c r="SUS127" s="516"/>
      <c r="SUT127" s="516"/>
      <c r="SUU127" s="516"/>
      <c r="SUV127" s="516"/>
      <c r="SUW127" s="516"/>
      <c r="SUX127" s="516"/>
      <c r="SUY127" s="516"/>
      <c r="SUZ127" s="516"/>
      <c r="SVA127" s="516"/>
      <c r="SVB127" s="516"/>
      <c r="SVC127" s="516"/>
      <c r="SVD127" s="516"/>
      <c r="SVE127" s="516"/>
      <c r="SVF127" s="516"/>
      <c r="SVG127" s="516"/>
      <c r="SVH127" s="516"/>
      <c r="SVI127" s="516"/>
      <c r="SVJ127" s="516"/>
      <c r="SVK127" s="516"/>
      <c r="SVL127" s="516"/>
      <c r="SVM127" s="516"/>
      <c r="SVN127" s="516"/>
      <c r="SVO127" s="516"/>
      <c r="SVP127" s="516"/>
      <c r="SVQ127" s="516"/>
      <c r="SVR127" s="516"/>
      <c r="SVS127" s="516"/>
      <c r="SVT127" s="516"/>
      <c r="SVU127" s="516"/>
      <c r="SVV127" s="516"/>
      <c r="SVW127" s="516"/>
      <c r="SVX127" s="516"/>
      <c r="SVY127" s="516"/>
      <c r="SVZ127" s="516"/>
      <c r="SWA127" s="516"/>
      <c r="SWB127" s="516"/>
      <c r="SWC127" s="516"/>
      <c r="SWD127" s="516"/>
      <c r="SWE127" s="516"/>
      <c r="SWF127" s="516"/>
      <c r="SWG127" s="516"/>
      <c r="SWH127" s="516"/>
      <c r="SWI127" s="516"/>
      <c r="SWJ127" s="516"/>
      <c r="SWK127" s="516"/>
      <c r="SWL127" s="516"/>
      <c r="SWM127" s="516"/>
      <c r="SWN127" s="516"/>
      <c r="SWO127" s="516"/>
      <c r="SWP127" s="516"/>
      <c r="SWQ127" s="516"/>
      <c r="SWR127" s="516"/>
      <c r="SWS127" s="516"/>
      <c r="SWT127" s="516"/>
      <c r="SWU127" s="516"/>
      <c r="SWV127" s="516"/>
      <c r="SWW127" s="516"/>
      <c r="SWX127" s="516"/>
      <c r="SWY127" s="516"/>
      <c r="SWZ127" s="516"/>
      <c r="SXA127" s="516"/>
      <c r="SXB127" s="516"/>
      <c r="SXC127" s="516"/>
      <c r="SXD127" s="516"/>
      <c r="SXE127" s="516"/>
      <c r="SXF127" s="516"/>
      <c r="SXG127" s="516"/>
      <c r="SXH127" s="516"/>
      <c r="SXI127" s="516"/>
      <c r="SXJ127" s="516"/>
      <c r="SXK127" s="516"/>
      <c r="SXL127" s="516"/>
      <c r="SXM127" s="516"/>
      <c r="SXN127" s="516"/>
      <c r="SXO127" s="516"/>
      <c r="SXP127" s="516"/>
      <c r="SXQ127" s="516"/>
      <c r="SXR127" s="516"/>
      <c r="SXS127" s="516"/>
      <c r="SXT127" s="516"/>
      <c r="SXU127" s="516"/>
      <c r="SXV127" s="516"/>
      <c r="SXW127" s="516"/>
      <c r="SXX127" s="516"/>
      <c r="SXY127" s="516"/>
      <c r="SXZ127" s="516"/>
      <c r="SYA127" s="516"/>
      <c r="SYB127" s="516"/>
      <c r="SYC127" s="516"/>
      <c r="SYD127" s="516"/>
      <c r="SYE127" s="516"/>
      <c r="SYF127" s="516"/>
      <c r="SYG127" s="516"/>
      <c r="SYH127" s="516"/>
      <c r="SYI127" s="516"/>
      <c r="SYJ127" s="516"/>
      <c r="SYK127" s="516"/>
      <c r="SYL127" s="516"/>
      <c r="SYM127" s="516"/>
      <c r="SYN127" s="516"/>
      <c r="SYO127" s="516"/>
      <c r="SYP127" s="516"/>
      <c r="SYQ127" s="516"/>
      <c r="SYR127" s="516"/>
      <c r="SYS127" s="516"/>
      <c r="SYT127" s="516"/>
      <c r="SYU127" s="516"/>
      <c r="SYV127" s="516"/>
      <c r="SYW127" s="516"/>
      <c r="SYX127" s="516"/>
      <c r="SYY127" s="516"/>
      <c r="SYZ127" s="516"/>
      <c r="SZA127" s="516"/>
      <c r="SZB127" s="516"/>
      <c r="SZC127" s="516"/>
      <c r="SZD127" s="516"/>
      <c r="SZE127" s="516"/>
      <c r="SZF127" s="516"/>
      <c r="SZG127" s="516"/>
      <c r="SZH127" s="516"/>
      <c r="SZI127" s="516"/>
      <c r="SZJ127" s="516"/>
      <c r="SZK127" s="516"/>
      <c r="SZL127" s="516"/>
      <c r="SZM127" s="516"/>
      <c r="SZN127" s="516"/>
      <c r="SZO127" s="516"/>
      <c r="SZP127" s="516"/>
      <c r="SZQ127" s="516"/>
      <c r="SZR127" s="516"/>
      <c r="SZS127" s="516"/>
      <c r="SZT127" s="516"/>
      <c r="SZU127" s="516"/>
      <c r="SZV127" s="516"/>
      <c r="SZW127" s="516"/>
      <c r="SZX127" s="516"/>
      <c r="SZY127" s="516"/>
      <c r="SZZ127" s="516"/>
      <c r="TAA127" s="516"/>
      <c r="TAB127" s="516"/>
      <c r="TAC127" s="516"/>
      <c r="TAD127" s="516"/>
      <c r="TAE127" s="516"/>
      <c r="TAF127" s="516"/>
      <c r="TAG127" s="516"/>
      <c r="TAH127" s="516"/>
      <c r="TAI127" s="516"/>
      <c r="TAJ127" s="516"/>
      <c r="TAK127" s="516"/>
      <c r="TAL127" s="516"/>
      <c r="TAM127" s="516"/>
      <c r="TAN127" s="516"/>
      <c r="TAO127" s="516"/>
      <c r="TAP127" s="516"/>
      <c r="TAQ127" s="516"/>
      <c r="TAR127" s="516"/>
      <c r="TAS127" s="516"/>
      <c r="TAT127" s="516"/>
      <c r="TAU127" s="516"/>
      <c r="TAV127" s="516"/>
      <c r="TAW127" s="516"/>
      <c r="TAX127" s="516"/>
      <c r="TAY127" s="516"/>
      <c r="TAZ127" s="516"/>
      <c r="TBA127" s="516"/>
      <c r="TBB127" s="516"/>
      <c r="TBC127" s="516"/>
      <c r="TBD127" s="516"/>
      <c r="TBE127" s="516"/>
      <c r="TBF127" s="516"/>
      <c r="TBG127" s="516"/>
      <c r="TBH127" s="516"/>
      <c r="TBI127" s="516"/>
      <c r="TBJ127" s="516"/>
      <c r="TBK127" s="516"/>
      <c r="TBL127" s="516"/>
      <c r="TBM127" s="516"/>
      <c r="TBN127" s="516"/>
      <c r="TBO127" s="516"/>
      <c r="TBP127" s="516"/>
      <c r="TBQ127" s="516"/>
      <c r="TBR127" s="516"/>
      <c r="TBS127" s="516"/>
      <c r="TBT127" s="516"/>
      <c r="TBU127" s="516"/>
      <c r="TBV127" s="516"/>
      <c r="TBW127" s="516"/>
      <c r="TBX127" s="516"/>
      <c r="TBY127" s="516"/>
      <c r="TBZ127" s="516"/>
      <c r="TCA127" s="516"/>
      <c r="TCB127" s="516"/>
      <c r="TCC127" s="516"/>
      <c r="TCD127" s="516"/>
      <c r="TCE127" s="516"/>
      <c r="TCF127" s="516"/>
      <c r="TCG127" s="516"/>
      <c r="TCH127" s="516"/>
      <c r="TCI127" s="516"/>
      <c r="TCJ127" s="516"/>
      <c r="TCK127" s="516"/>
      <c r="TCL127" s="516"/>
      <c r="TCM127" s="516"/>
      <c r="TCN127" s="516"/>
      <c r="TCO127" s="516"/>
      <c r="TCP127" s="516"/>
      <c r="TCQ127" s="516"/>
      <c r="TCR127" s="516"/>
      <c r="TCS127" s="516"/>
      <c r="TCT127" s="516"/>
      <c r="TCU127" s="516"/>
      <c r="TCV127" s="516"/>
      <c r="TCW127" s="516"/>
      <c r="TCX127" s="516"/>
      <c r="TCY127" s="516"/>
      <c r="TCZ127" s="516"/>
      <c r="TDA127" s="516"/>
      <c r="TDB127" s="516"/>
      <c r="TDC127" s="516"/>
      <c r="TDD127" s="516"/>
      <c r="TDE127" s="516"/>
      <c r="TDF127" s="516"/>
      <c r="TDG127" s="516"/>
      <c r="TDH127" s="516"/>
      <c r="TDI127" s="516"/>
      <c r="TDJ127" s="516"/>
      <c r="TDK127" s="516"/>
      <c r="TDL127" s="516"/>
      <c r="TDM127" s="516"/>
      <c r="TDN127" s="516"/>
      <c r="TDO127" s="516"/>
      <c r="TDP127" s="516"/>
      <c r="TDQ127" s="516"/>
      <c r="TDR127" s="516"/>
      <c r="TDS127" s="516"/>
      <c r="TDT127" s="516"/>
      <c r="TDU127" s="516"/>
      <c r="TDV127" s="516"/>
      <c r="TDW127" s="516"/>
      <c r="TDX127" s="516"/>
      <c r="TDY127" s="516"/>
      <c r="TDZ127" s="516"/>
      <c r="TEA127" s="516"/>
      <c r="TEB127" s="516"/>
      <c r="TEC127" s="516"/>
      <c r="TED127" s="516"/>
      <c r="TEE127" s="516"/>
      <c r="TEF127" s="516"/>
      <c r="TEG127" s="516"/>
      <c r="TEH127" s="516"/>
      <c r="TEI127" s="516"/>
      <c r="TEJ127" s="516"/>
      <c r="TEK127" s="516"/>
      <c r="TEL127" s="516"/>
      <c r="TEM127" s="516"/>
      <c r="TEN127" s="516"/>
      <c r="TEO127" s="516"/>
      <c r="TEP127" s="516"/>
      <c r="TEQ127" s="516"/>
      <c r="TER127" s="516"/>
      <c r="TES127" s="516"/>
      <c r="TET127" s="516"/>
      <c r="TEU127" s="516"/>
      <c r="TEV127" s="516"/>
      <c r="TEW127" s="516"/>
      <c r="TEX127" s="516"/>
      <c r="TEY127" s="516"/>
      <c r="TEZ127" s="516"/>
      <c r="TFA127" s="516"/>
      <c r="TFB127" s="516"/>
      <c r="TFC127" s="516"/>
      <c r="TFD127" s="516"/>
      <c r="TFE127" s="516"/>
      <c r="TFF127" s="516"/>
      <c r="TFG127" s="516"/>
      <c r="TFH127" s="516"/>
      <c r="TFI127" s="516"/>
      <c r="TFJ127" s="516"/>
      <c r="TFK127" s="516"/>
      <c r="TFL127" s="516"/>
      <c r="TFM127" s="516"/>
      <c r="TFN127" s="516"/>
      <c r="TFO127" s="516"/>
      <c r="TFP127" s="516"/>
      <c r="TFQ127" s="516"/>
      <c r="TFR127" s="516"/>
      <c r="TFS127" s="516"/>
      <c r="TFT127" s="516"/>
      <c r="TFU127" s="516"/>
      <c r="TFV127" s="516"/>
      <c r="TFW127" s="516"/>
      <c r="TFX127" s="516"/>
      <c r="TFY127" s="516"/>
      <c r="TFZ127" s="516"/>
      <c r="TGA127" s="516"/>
      <c r="TGB127" s="516"/>
      <c r="TGC127" s="516"/>
      <c r="TGD127" s="516"/>
      <c r="TGE127" s="516"/>
      <c r="TGF127" s="516"/>
      <c r="TGG127" s="516"/>
      <c r="TGH127" s="516"/>
      <c r="TGI127" s="516"/>
      <c r="TGJ127" s="516"/>
      <c r="TGK127" s="516"/>
      <c r="TGL127" s="516"/>
      <c r="TGM127" s="516"/>
      <c r="TGN127" s="516"/>
      <c r="TGO127" s="516"/>
      <c r="TGP127" s="516"/>
      <c r="TGQ127" s="516"/>
      <c r="TGR127" s="516"/>
      <c r="TGS127" s="516"/>
      <c r="TGT127" s="516"/>
      <c r="TGU127" s="516"/>
      <c r="TGV127" s="516"/>
      <c r="TGW127" s="516"/>
      <c r="TGX127" s="516"/>
      <c r="TGY127" s="516"/>
      <c r="TGZ127" s="516"/>
      <c r="THA127" s="516"/>
      <c r="THB127" s="516"/>
      <c r="THC127" s="516"/>
      <c r="THD127" s="516"/>
      <c r="THE127" s="516"/>
      <c r="THF127" s="516"/>
      <c r="THG127" s="516"/>
      <c r="THH127" s="516"/>
      <c r="THI127" s="516"/>
      <c r="THJ127" s="516"/>
      <c r="THK127" s="516"/>
      <c r="THL127" s="516"/>
      <c r="THM127" s="516"/>
      <c r="THN127" s="516"/>
      <c r="THO127" s="516"/>
      <c r="THP127" s="516"/>
      <c r="THQ127" s="516"/>
      <c r="THR127" s="516"/>
      <c r="THS127" s="516"/>
      <c r="THT127" s="516"/>
      <c r="THU127" s="516"/>
      <c r="THV127" s="516"/>
      <c r="THW127" s="516"/>
      <c r="THX127" s="516"/>
      <c r="THY127" s="516"/>
      <c r="THZ127" s="516"/>
      <c r="TIA127" s="516"/>
      <c r="TIB127" s="516"/>
      <c r="TIC127" s="516"/>
      <c r="TID127" s="516"/>
      <c r="TIE127" s="516"/>
      <c r="TIF127" s="516"/>
      <c r="TIG127" s="516"/>
      <c r="TIH127" s="516"/>
      <c r="TII127" s="516"/>
      <c r="TIJ127" s="516"/>
      <c r="TIK127" s="516"/>
      <c r="TIL127" s="516"/>
      <c r="TIM127" s="516"/>
      <c r="TIN127" s="516"/>
      <c r="TIO127" s="516"/>
      <c r="TIP127" s="516"/>
      <c r="TIQ127" s="516"/>
      <c r="TIR127" s="516"/>
      <c r="TIS127" s="516"/>
      <c r="TIT127" s="516"/>
      <c r="TIU127" s="516"/>
      <c r="TIV127" s="516"/>
      <c r="TIW127" s="516"/>
      <c r="TIX127" s="516"/>
      <c r="TIY127" s="516"/>
      <c r="TIZ127" s="516"/>
      <c r="TJA127" s="516"/>
      <c r="TJB127" s="516"/>
      <c r="TJC127" s="516"/>
      <c r="TJD127" s="516"/>
      <c r="TJE127" s="516"/>
      <c r="TJF127" s="516"/>
      <c r="TJG127" s="516"/>
      <c r="TJH127" s="516"/>
      <c r="TJI127" s="516"/>
      <c r="TJJ127" s="516"/>
      <c r="TJK127" s="516"/>
      <c r="TJL127" s="516"/>
      <c r="TJM127" s="516"/>
      <c r="TJN127" s="516"/>
      <c r="TJO127" s="516"/>
      <c r="TJP127" s="516"/>
      <c r="TJQ127" s="516"/>
      <c r="TJR127" s="516"/>
      <c r="TJS127" s="516"/>
      <c r="TJT127" s="516"/>
      <c r="TJU127" s="516"/>
      <c r="TJV127" s="516"/>
      <c r="TJW127" s="516"/>
      <c r="TJX127" s="516"/>
      <c r="TJY127" s="516"/>
      <c r="TJZ127" s="516"/>
      <c r="TKA127" s="516"/>
      <c r="TKB127" s="516"/>
      <c r="TKC127" s="516"/>
      <c r="TKD127" s="516"/>
      <c r="TKE127" s="516"/>
      <c r="TKF127" s="516"/>
      <c r="TKG127" s="516"/>
      <c r="TKH127" s="516"/>
      <c r="TKI127" s="516"/>
      <c r="TKJ127" s="516"/>
      <c r="TKK127" s="516"/>
      <c r="TKL127" s="516"/>
      <c r="TKM127" s="516"/>
      <c r="TKN127" s="516"/>
      <c r="TKO127" s="516"/>
      <c r="TKP127" s="516"/>
      <c r="TKQ127" s="516"/>
      <c r="TKR127" s="516"/>
      <c r="TKS127" s="516"/>
      <c r="TKT127" s="516"/>
      <c r="TKU127" s="516"/>
      <c r="TKV127" s="516"/>
      <c r="TKW127" s="516"/>
      <c r="TKX127" s="516"/>
      <c r="TKY127" s="516"/>
      <c r="TKZ127" s="516"/>
      <c r="TLA127" s="516"/>
      <c r="TLB127" s="516"/>
      <c r="TLC127" s="516"/>
      <c r="TLD127" s="516"/>
      <c r="TLE127" s="516"/>
      <c r="TLF127" s="516"/>
      <c r="TLG127" s="516"/>
      <c r="TLH127" s="516"/>
      <c r="TLI127" s="516"/>
      <c r="TLJ127" s="516"/>
      <c r="TLK127" s="516"/>
      <c r="TLL127" s="516"/>
      <c r="TLM127" s="516"/>
      <c r="TLN127" s="516"/>
      <c r="TLO127" s="516"/>
      <c r="TLP127" s="516"/>
      <c r="TLQ127" s="516"/>
      <c r="TLR127" s="516"/>
      <c r="TLS127" s="516"/>
      <c r="TLT127" s="516"/>
      <c r="TLU127" s="516"/>
      <c r="TLV127" s="516"/>
      <c r="TLW127" s="516"/>
      <c r="TLX127" s="516"/>
      <c r="TLY127" s="516"/>
      <c r="TLZ127" s="516"/>
      <c r="TMA127" s="516"/>
      <c r="TMB127" s="516"/>
      <c r="TMC127" s="516"/>
      <c r="TMD127" s="516"/>
      <c r="TME127" s="516"/>
      <c r="TMF127" s="516"/>
      <c r="TMG127" s="516"/>
      <c r="TMH127" s="516"/>
      <c r="TMI127" s="516"/>
      <c r="TMJ127" s="516"/>
      <c r="TMK127" s="516"/>
      <c r="TML127" s="516"/>
      <c r="TMM127" s="516"/>
      <c r="TMN127" s="516"/>
      <c r="TMO127" s="516"/>
      <c r="TMP127" s="516"/>
      <c r="TMQ127" s="516"/>
      <c r="TMR127" s="516"/>
      <c r="TMS127" s="516"/>
      <c r="TMT127" s="516"/>
      <c r="TMU127" s="516"/>
      <c r="TMV127" s="516"/>
      <c r="TMW127" s="516"/>
      <c r="TMX127" s="516"/>
      <c r="TMY127" s="516"/>
      <c r="TMZ127" s="516"/>
      <c r="TNA127" s="516"/>
      <c r="TNB127" s="516"/>
      <c r="TNC127" s="516"/>
      <c r="TND127" s="516"/>
      <c r="TNE127" s="516"/>
      <c r="TNF127" s="516"/>
      <c r="TNG127" s="516"/>
      <c r="TNH127" s="516"/>
      <c r="TNI127" s="516"/>
      <c r="TNJ127" s="516"/>
      <c r="TNK127" s="516"/>
      <c r="TNL127" s="516"/>
      <c r="TNM127" s="516"/>
      <c r="TNN127" s="516"/>
      <c r="TNO127" s="516"/>
      <c r="TNP127" s="516"/>
      <c r="TNQ127" s="516"/>
      <c r="TNR127" s="516"/>
      <c r="TNS127" s="516"/>
      <c r="TNT127" s="516"/>
      <c r="TNU127" s="516"/>
      <c r="TNV127" s="516"/>
      <c r="TNW127" s="516"/>
      <c r="TNX127" s="516"/>
      <c r="TNY127" s="516"/>
      <c r="TNZ127" s="516"/>
      <c r="TOA127" s="516"/>
      <c r="TOB127" s="516"/>
      <c r="TOC127" s="516"/>
      <c r="TOD127" s="516"/>
      <c r="TOE127" s="516"/>
      <c r="TOF127" s="516"/>
      <c r="TOG127" s="516"/>
      <c r="TOH127" s="516"/>
      <c r="TOI127" s="516"/>
      <c r="TOJ127" s="516"/>
      <c r="TOK127" s="516"/>
      <c r="TOL127" s="516"/>
      <c r="TOM127" s="516"/>
      <c r="TON127" s="516"/>
      <c r="TOO127" s="516"/>
      <c r="TOP127" s="516"/>
      <c r="TOQ127" s="516"/>
      <c r="TOR127" s="516"/>
      <c r="TOS127" s="516"/>
      <c r="TOT127" s="516"/>
      <c r="TOU127" s="516"/>
      <c r="TOV127" s="516"/>
      <c r="TOW127" s="516"/>
      <c r="TOX127" s="516"/>
      <c r="TOY127" s="516"/>
      <c r="TOZ127" s="516"/>
      <c r="TPA127" s="516"/>
      <c r="TPB127" s="516"/>
      <c r="TPC127" s="516"/>
      <c r="TPD127" s="516"/>
      <c r="TPE127" s="516"/>
      <c r="TPF127" s="516"/>
      <c r="TPG127" s="516"/>
      <c r="TPH127" s="516"/>
      <c r="TPI127" s="516"/>
      <c r="TPJ127" s="516"/>
      <c r="TPK127" s="516"/>
      <c r="TPL127" s="516"/>
      <c r="TPM127" s="516"/>
      <c r="TPN127" s="516"/>
      <c r="TPO127" s="516"/>
      <c r="TPP127" s="516"/>
      <c r="TPQ127" s="516"/>
      <c r="TPR127" s="516"/>
      <c r="TPS127" s="516"/>
      <c r="TPT127" s="516"/>
      <c r="TPU127" s="516"/>
      <c r="TPV127" s="516"/>
      <c r="TPW127" s="516"/>
      <c r="TPX127" s="516"/>
      <c r="TPY127" s="516"/>
      <c r="TPZ127" s="516"/>
      <c r="TQA127" s="516"/>
      <c r="TQB127" s="516"/>
      <c r="TQC127" s="516"/>
      <c r="TQD127" s="516"/>
      <c r="TQE127" s="516"/>
      <c r="TQF127" s="516"/>
      <c r="TQG127" s="516"/>
      <c r="TQH127" s="516"/>
      <c r="TQI127" s="516"/>
      <c r="TQJ127" s="516"/>
      <c r="TQK127" s="516"/>
      <c r="TQL127" s="516"/>
      <c r="TQM127" s="516"/>
      <c r="TQN127" s="516"/>
      <c r="TQO127" s="516"/>
      <c r="TQP127" s="516"/>
      <c r="TQQ127" s="516"/>
      <c r="TQR127" s="516"/>
      <c r="TQS127" s="516"/>
      <c r="TQT127" s="516"/>
      <c r="TQU127" s="516"/>
      <c r="TQV127" s="516"/>
      <c r="TQW127" s="516"/>
      <c r="TQX127" s="516"/>
      <c r="TQY127" s="516"/>
      <c r="TQZ127" s="516"/>
      <c r="TRA127" s="516"/>
      <c r="TRB127" s="516"/>
      <c r="TRC127" s="516"/>
      <c r="TRD127" s="516"/>
      <c r="TRE127" s="516"/>
      <c r="TRF127" s="516"/>
      <c r="TRG127" s="516"/>
      <c r="TRH127" s="516"/>
      <c r="TRI127" s="516"/>
      <c r="TRJ127" s="516"/>
      <c r="TRK127" s="516"/>
      <c r="TRL127" s="516"/>
      <c r="TRM127" s="516"/>
      <c r="TRN127" s="516"/>
      <c r="TRO127" s="516"/>
      <c r="TRP127" s="516"/>
      <c r="TRQ127" s="516"/>
      <c r="TRR127" s="516"/>
      <c r="TRS127" s="516"/>
      <c r="TRT127" s="516"/>
      <c r="TRU127" s="516"/>
      <c r="TRV127" s="516"/>
      <c r="TRW127" s="516"/>
      <c r="TRX127" s="516"/>
      <c r="TRY127" s="516"/>
      <c r="TRZ127" s="516"/>
      <c r="TSA127" s="516"/>
      <c r="TSB127" s="516"/>
      <c r="TSC127" s="516"/>
      <c r="TSD127" s="516"/>
      <c r="TSE127" s="516"/>
      <c r="TSF127" s="516"/>
      <c r="TSG127" s="516"/>
      <c r="TSH127" s="516"/>
      <c r="TSI127" s="516"/>
      <c r="TSJ127" s="516"/>
      <c r="TSK127" s="516"/>
      <c r="TSL127" s="516"/>
      <c r="TSM127" s="516"/>
      <c r="TSN127" s="516"/>
      <c r="TSO127" s="516"/>
      <c r="TSP127" s="516"/>
      <c r="TSQ127" s="516"/>
      <c r="TSR127" s="516"/>
      <c r="TSS127" s="516"/>
      <c r="TST127" s="516"/>
      <c r="TSU127" s="516"/>
      <c r="TSV127" s="516"/>
      <c r="TSW127" s="516"/>
      <c r="TSX127" s="516"/>
      <c r="TSY127" s="516"/>
      <c r="TSZ127" s="516"/>
      <c r="TTA127" s="516"/>
      <c r="TTB127" s="516"/>
      <c r="TTC127" s="516"/>
      <c r="TTD127" s="516"/>
      <c r="TTE127" s="516"/>
      <c r="TTF127" s="516"/>
      <c r="TTG127" s="516"/>
      <c r="TTH127" s="516"/>
      <c r="TTI127" s="516"/>
      <c r="TTJ127" s="516"/>
      <c r="TTK127" s="516"/>
      <c r="TTL127" s="516"/>
      <c r="TTM127" s="516"/>
      <c r="TTN127" s="516"/>
      <c r="TTO127" s="516"/>
      <c r="TTP127" s="516"/>
      <c r="TTQ127" s="516"/>
      <c r="TTR127" s="516"/>
      <c r="TTS127" s="516"/>
      <c r="TTT127" s="516"/>
      <c r="TTU127" s="516"/>
      <c r="TTV127" s="516"/>
      <c r="TTW127" s="516"/>
      <c r="TTX127" s="516"/>
      <c r="TTY127" s="516"/>
      <c r="TTZ127" s="516"/>
      <c r="TUA127" s="516"/>
      <c r="TUB127" s="516"/>
      <c r="TUC127" s="516"/>
      <c r="TUD127" s="516"/>
      <c r="TUE127" s="516"/>
      <c r="TUF127" s="516"/>
      <c r="TUG127" s="516"/>
      <c r="TUH127" s="516"/>
      <c r="TUI127" s="516"/>
      <c r="TUJ127" s="516"/>
      <c r="TUK127" s="516"/>
      <c r="TUL127" s="516"/>
      <c r="TUM127" s="516"/>
      <c r="TUN127" s="516"/>
      <c r="TUO127" s="516"/>
      <c r="TUP127" s="516"/>
      <c r="TUQ127" s="516"/>
      <c r="TUR127" s="516"/>
      <c r="TUS127" s="516"/>
      <c r="TUT127" s="516"/>
      <c r="TUU127" s="516"/>
      <c r="TUV127" s="516"/>
      <c r="TUW127" s="516"/>
      <c r="TUX127" s="516"/>
      <c r="TUY127" s="516"/>
      <c r="TUZ127" s="516"/>
      <c r="TVA127" s="516"/>
      <c r="TVB127" s="516"/>
      <c r="TVC127" s="516"/>
      <c r="TVD127" s="516"/>
      <c r="TVE127" s="516"/>
      <c r="TVF127" s="516"/>
      <c r="TVG127" s="516"/>
      <c r="TVH127" s="516"/>
      <c r="TVI127" s="516"/>
      <c r="TVJ127" s="516"/>
      <c r="TVK127" s="516"/>
      <c r="TVL127" s="516"/>
      <c r="TVM127" s="516"/>
      <c r="TVN127" s="516"/>
      <c r="TVO127" s="516"/>
      <c r="TVP127" s="516"/>
      <c r="TVQ127" s="516"/>
      <c r="TVR127" s="516"/>
      <c r="TVS127" s="516"/>
      <c r="TVT127" s="516"/>
      <c r="TVU127" s="516"/>
      <c r="TVV127" s="516"/>
      <c r="TVW127" s="516"/>
      <c r="TVX127" s="516"/>
      <c r="TVY127" s="516"/>
      <c r="TVZ127" s="516"/>
      <c r="TWA127" s="516"/>
      <c r="TWB127" s="516"/>
      <c r="TWC127" s="516"/>
      <c r="TWD127" s="516"/>
      <c r="TWE127" s="516"/>
      <c r="TWF127" s="516"/>
      <c r="TWG127" s="516"/>
      <c r="TWH127" s="516"/>
      <c r="TWI127" s="516"/>
      <c r="TWJ127" s="516"/>
      <c r="TWK127" s="516"/>
      <c r="TWL127" s="516"/>
      <c r="TWM127" s="516"/>
      <c r="TWN127" s="516"/>
      <c r="TWO127" s="516"/>
      <c r="TWP127" s="516"/>
      <c r="TWQ127" s="516"/>
      <c r="TWR127" s="516"/>
      <c r="TWS127" s="516"/>
      <c r="TWT127" s="516"/>
      <c r="TWU127" s="516"/>
      <c r="TWV127" s="516"/>
      <c r="TWW127" s="516"/>
      <c r="TWX127" s="516"/>
      <c r="TWY127" s="516"/>
      <c r="TWZ127" s="516"/>
      <c r="TXA127" s="516"/>
      <c r="TXB127" s="516"/>
      <c r="TXC127" s="516"/>
      <c r="TXD127" s="516"/>
      <c r="TXE127" s="516"/>
      <c r="TXF127" s="516"/>
      <c r="TXG127" s="516"/>
      <c r="TXH127" s="516"/>
      <c r="TXI127" s="516"/>
      <c r="TXJ127" s="516"/>
      <c r="TXK127" s="516"/>
      <c r="TXL127" s="516"/>
      <c r="TXM127" s="516"/>
      <c r="TXN127" s="516"/>
      <c r="TXO127" s="516"/>
      <c r="TXP127" s="516"/>
      <c r="TXQ127" s="516"/>
      <c r="TXR127" s="516"/>
      <c r="TXS127" s="516"/>
      <c r="TXT127" s="516"/>
      <c r="TXU127" s="516"/>
      <c r="TXV127" s="516"/>
      <c r="TXW127" s="516"/>
      <c r="TXX127" s="516"/>
      <c r="TXY127" s="516"/>
      <c r="TXZ127" s="516"/>
      <c r="TYA127" s="516"/>
      <c r="TYB127" s="516"/>
      <c r="TYC127" s="516"/>
      <c r="TYD127" s="516"/>
      <c r="TYE127" s="516"/>
      <c r="TYF127" s="516"/>
      <c r="TYG127" s="516"/>
      <c r="TYH127" s="516"/>
      <c r="TYI127" s="516"/>
      <c r="TYJ127" s="516"/>
      <c r="TYK127" s="516"/>
      <c r="TYL127" s="516"/>
      <c r="TYM127" s="516"/>
      <c r="TYN127" s="516"/>
      <c r="TYO127" s="516"/>
      <c r="TYP127" s="516"/>
      <c r="TYQ127" s="516"/>
      <c r="TYR127" s="516"/>
      <c r="TYS127" s="516"/>
      <c r="TYT127" s="516"/>
      <c r="TYU127" s="516"/>
      <c r="TYV127" s="516"/>
      <c r="TYW127" s="516"/>
      <c r="TYX127" s="516"/>
      <c r="TYY127" s="516"/>
      <c r="TYZ127" s="516"/>
      <c r="TZA127" s="516"/>
      <c r="TZB127" s="516"/>
      <c r="TZC127" s="516"/>
      <c r="TZD127" s="516"/>
      <c r="TZE127" s="516"/>
      <c r="TZF127" s="516"/>
      <c r="TZG127" s="516"/>
      <c r="TZH127" s="516"/>
      <c r="TZI127" s="516"/>
      <c r="TZJ127" s="516"/>
      <c r="TZK127" s="516"/>
      <c r="TZL127" s="516"/>
      <c r="TZM127" s="516"/>
      <c r="TZN127" s="516"/>
      <c r="TZO127" s="516"/>
      <c r="TZP127" s="516"/>
      <c r="TZQ127" s="516"/>
      <c r="TZR127" s="516"/>
      <c r="TZS127" s="516"/>
      <c r="TZT127" s="516"/>
      <c r="TZU127" s="516"/>
      <c r="TZV127" s="516"/>
      <c r="TZW127" s="516"/>
      <c r="TZX127" s="516"/>
      <c r="TZY127" s="516"/>
      <c r="TZZ127" s="516"/>
      <c r="UAA127" s="516"/>
      <c r="UAB127" s="516"/>
      <c r="UAC127" s="516"/>
      <c r="UAD127" s="516"/>
      <c r="UAE127" s="516"/>
      <c r="UAF127" s="516"/>
      <c r="UAG127" s="516"/>
      <c r="UAH127" s="516"/>
      <c r="UAI127" s="516"/>
      <c r="UAJ127" s="516"/>
      <c r="UAK127" s="516"/>
      <c r="UAL127" s="516"/>
      <c r="UAM127" s="516"/>
      <c r="UAN127" s="516"/>
      <c r="UAO127" s="516"/>
      <c r="UAP127" s="516"/>
      <c r="UAQ127" s="516"/>
      <c r="UAR127" s="516"/>
      <c r="UAS127" s="516"/>
      <c r="UAT127" s="516"/>
      <c r="UAU127" s="516"/>
      <c r="UAV127" s="516"/>
      <c r="UAW127" s="516"/>
      <c r="UAX127" s="516"/>
      <c r="UAY127" s="516"/>
      <c r="UAZ127" s="516"/>
      <c r="UBA127" s="516"/>
      <c r="UBB127" s="516"/>
      <c r="UBC127" s="516"/>
      <c r="UBD127" s="516"/>
      <c r="UBE127" s="516"/>
      <c r="UBF127" s="516"/>
      <c r="UBG127" s="516"/>
      <c r="UBH127" s="516"/>
      <c r="UBI127" s="516"/>
      <c r="UBJ127" s="516"/>
      <c r="UBK127" s="516"/>
      <c r="UBL127" s="516"/>
      <c r="UBM127" s="516"/>
      <c r="UBN127" s="516"/>
      <c r="UBO127" s="516"/>
      <c r="UBP127" s="516"/>
      <c r="UBQ127" s="516"/>
      <c r="UBR127" s="516"/>
      <c r="UBS127" s="516"/>
      <c r="UBT127" s="516"/>
      <c r="UBU127" s="516"/>
      <c r="UBV127" s="516"/>
      <c r="UBW127" s="516"/>
      <c r="UBX127" s="516"/>
      <c r="UBY127" s="516"/>
      <c r="UBZ127" s="516"/>
      <c r="UCA127" s="516"/>
      <c r="UCB127" s="516"/>
      <c r="UCC127" s="516"/>
      <c r="UCD127" s="516"/>
      <c r="UCE127" s="516"/>
      <c r="UCF127" s="516"/>
      <c r="UCG127" s="516"/>
      <c r="UCH127" s="516"/>
      <c r="UCI127" s="516"/>
      <c r="UCJ127" s="516"/>
      <c r="UCK127" s="516"/>
      <c r="UCL127" s="516"/>
      <c r="UCM127" s="516"/>
      <c r="UCN127" s="516"/>
      <c r="UCO127" s="516"/>
      <c r="UCP127" s="516"/>
      <c r="UCQ127" s="516"/>
      <c r="UCR127" s="516"/>
      <c r="UCS127" s="516"/>
      <c r="UCT127" s="516"/>
      <c r="UCU127" s="516"/>
      <c r="UCV127" s="516"/>
      <c r="UCW127" s="516"/>
      <c r="UCX127" s="516"/>
      <c r="UCY127" s="516"/>
      <c r="UCZ127" s="516"/>
      <c r="UDA127" s="516"/>
      <c r="UDB127" s="516"/>
      <c r="UDC127" s="516"/>
      <c r="UDD127" s="516"/>
      <c r="UDE127" s="516"/>
      <c r="UDF127" s="516"/>
      <c r="UDG127" s="516"/>
      <c r="UDH127" s="516"/>
      <c r="UDI127" s="516"/>
      <c r="UDJ127" s="516"/>
      <c r="UDK127" s="516"/>
      <c r="UDL127" s="516"/>
      <c r="UDM127" s="516"/>
      <c r="UDN127" s="516"/>
      <c r="UDO127" s="516"/>
      <c r="UDP127" s="516"/>
      <c r="UDQ127" s="516"/>
      <c r="UDR127" s="516"/>
      <c r="UDS127" s="516"/>
      <c r="UDT127" s="516"/>
      <c r="UDU127" s="516"/>
      <c r="UDV127" s="516"/>
      <c r="UDW127" s="516"/>
      <c r="UDX127" s="516"/>
      <c r="UDY127" s="516"/>
      <c r="UDZ127" s="516"/>
      <c r="UEA127" s="516"/>
      <c r="UEB127" s="516"/>
      <c r="UEC127" s="516"/>
      <c r="UED127" s="516"/>
      <c r="UEE127" s="516"/>
      <c r="UEF127" s="516"/>
      <c r="UEG127" s="516"/>
      <c r="UEH127" s="516"/>
      <c r="UEI127" s="516"/>
      <c r="UEJ127" s="516"/>
      <c r="UEK127" s="516"/>
      <c r="UEL127" s="516"/>
      <c r="UEM127" s="516"/>
      <c r="UEN127" s="516"/>
      <c r="UEO127" s="516"/>
      <c r="UEP127" s="516"/>
      <c r="UEQ127" s="516"/>
      <c r="UER127" s="516"/>
      <c r="UES127" s="516"/>
      <c r="UET127" s="516"/>
      <c r="UEU127" s="516"/>
      <c r="UEV127" s="516"/>
      <c r="UEW127" s="516"/>
      <c r="UEX127" s="516"/>
      <c r="UEY127" s="516"/>
      <c r="UEZ127" s="516"/>
      <c r="UFA127" s="516"/>
      <c r="UFB127" s="516"/>
      <c r="UFC127" s="516"/>
      <c r="UFD127" s="516"/>
      <c r="UFE127" s="516"/>
      <c r="UFF127" s="516"/>
      <c r="UFG127" s="516"/>
      <c r="UFH127" s="516"/>
      <c r="UFI127" s="516"/>
      <c r="UFJ127" s="516"/>
      <c r="UFK127" s="516"/>
      <c r="UFL127" s="516"/>
      <c r="UFM127" s="516"/>
      <c r="UFN127" s="516"/>
      <c r="UFO127" s="516"/>
      <c r="UFP127" s="516"/>
      <c r="UFQ127" s="516"/>
      <c r="UFR127" s="516"/>
      <c r="UFS127" s="516"/>
      <c r="UFT127" s="516"/>
      <c r="UFU127" s="516"/>
      <c r="UFV127" s="516"/>
      <c r="UFW127" s="516"/>
      <c r="UFX127" s="516"/>
      <c r="UFY127" s="516"/>
      <c r="UFZ127" s="516"/>
      <c r="UGA127" s="516"/>
      <c r="UGB127" s="516"/>
      <c r="UGC127" s="516"/>
      <c r="UGD127" s="516"/>
      <c r="UGE127" s="516"/>
      <c r="UGF127" s="516"/>
      <c r="UGG127" s="516"/>
      <c r="UGH127" s="516"/>
      <c r="UGI127" s="516"/>
      <c r="UGJ127" s="516"/>
      <c r="UGK127" s="516"/>
      <c r="UGL127" s="516"/>
      <c r="UGM127" s="516"/>
      <c r="UGN127" s="516"/>
      <c r="UGO127" s="516"/>
      <c r="UGP127" s="516"/>
      <c r="UGQ127" s="516"/>
      <c r="UGR127" s="516"/>
      <c r="UGS127" s="516"/>
      <c r="UGT127" s="516"/>
      <c r="UGU127" s="516"/>
      <c r="UGV127" s="516"/>
      <c r="UGW127" s="516"/>
      <c r="UGX127" s="516"/>
      <c r="UGY127" s="516"/>
      <c r="UGZ127" s="516"/>
      <c r="UHA127" s="516"/>
      <c r="UHB127" s="516"/>
      <c r="UHC127" s="516"/>
      <c r="UHD127" s="516"/>
      <c r="UHE127" s="516"/>
      <c r="UHF127" s="516"/>
      <c r="UHG127" s="516"/>
      <c r="UHH127" s="516"/>
      <c r="UHI127" s="516"/>
      <c r="UHJ127" s="516"/>
      <c r="UHK127" s="516"/>
      <c r="UHL127" s="516"/>
      <c r="UHM127" s="516"/>
      <c r="UHN127" s="516"/>
      <c r="UHO127" s="516"/>
      <c r="UHP127" s="516"/>
      <c r="UHQ127" s="516"/>
      <c r="UHR127" s="516"/>
      <c r="UHS127" s="516"/>
      <c r="UHT127" s="516"/>
      <c r="UHU127" s="516"/>
      <c r="UHV127" s="516"/>
      <c r="UHW127" s="516"/>
      <c r="UHX127" s="516"/>
      <c r="UHY127" s="516"/>
      <c r="UHZ127" s="516"/>
      <c r="UIA127" s="516"/>
      <c r="UIB127" s="516"/>
      <c r="UIC127" s="516"/>
      <c r="UID127" s="516"/>
      <c r="UIE127" s="516"/>
      <c r="UIF127" s="516"/>
      <c r="UIG127" s="516"/>
      <c r="UIH127" s="516"/>
      <c r="UII127" s="516"/>
      <c r="UIJ127" s="516"/>
      <c r="UIK127" s="516"/>
      <c r="UIL127" s="516"/>
      <c r="UIM127" s="516"/>
      <c r="UIN127" s="516"/>
      <c r="UIO127" s="516"/>
      <c r="UIP127" s="516"/>
      <c r="UIQ127" s="516"/>
      <c r="UIR127" s="516"/>
      <c r="UIS127" s="516"/>
      <c r="UIT127" s="516"/>
      <c r="UIU127" s="516"/>
      <c r="UIV127" s="516"/>
      <c r="UIW127" s="516"/>
      <c r="UIX127" s="516"/>
      <c r="UIY127" s="516"/>
      <c r="UIZ127" s="516"/>
      <c r="UJA127" s="516"/>
      <c r="UJB127" s="516"/>
      <c r="UJC127" s="516"/>
      <c r="UJD127" s="516"/>
      <c r="UJE127" s="516"/>
      <c r="UJF127" s="516"/>
      <c r="UJG127" s="516"/>
      <c r="UJH127" s="516"/>
      <c r="UJI127" s="516"/>
      <c r="UJJ127" s="516"/>
      <c r="UJK127" s="516"/>
      <c r="UJL127" s="516"/>
      <c r="UJM127" s="516"/>
      <c r="UJN127" s="516"/>
      <c r="UJO127" s="516"/>
      <c r="UJP127" s="516"/>
      <c r="UJQ127" s="516"/>
      <c r="UJR127" s="516"/>
      <c r="UJS127" s="516"/>
      <c r="UJT127" s="516"/>
      <c r="UJU127" s="516"/>
      <c r="UJV127" s="516"/>
      <c r="UJW127" s="516"/>
      <c r="UJX127" s="516"/>
      <c r="UJY127" s="516"/>
      <c r="UJZ127" s="516"/>
      <c r="UKA127" s="516"/>
      <c r="UKB127" s="516"/>
      <c r="UKC127" s="516"/>
      <c r="UKD127" s="516"/>
      <c r="UKE127" s="516"/>
      <c r="UKF127" s="516"/>
      <c r="UKG127" s="516"/>
      <c r="UKH127" s="516"/>
      <c r="UKI127" s="516"/>
      <c r="UKJ127" s="516"/>
      <c r="UKK127" s="516"/>
      <c r="UKL127" s="516"/>
      <c r="UKM127" s="516"/>
      <c r="UKN127" s="516"/>
      <c r="UKO127" s="516"/>
      <c r="UKP127" s="516"/>
      <c r="UKQ127" s="516"/>
      <c r="UKR127" s="516"/>
      <c r="UKS127" s="516"/>
      <c r="UKT127" s="516"/>
      <c r="UKU127" s="516"/>
      <c r="UKV127" s="516"/>
      <c r="UKW127" s="516"/>
      <c r="UKX127" s="516"/>
      <c r="UKY127" s="516"/>
      <c r="UKZ127" s="516"/>
      <c r="ULA127" s="516"/>
      <c r="ULB127" s="516"/>
      <c r="ULC127" s="516"/>
      <c r="ULD127" s="516"/>
      <c r="ULE127" s="516"/>
      <c r="ULF127" s="516"/>
      <c r="ULG127" s="516"/>
      <c r="ULH127" s="516"/>
      <c r="ULI127" s="516"/>
      <c r="ULJ127" s="516"/>
      <c r="ULK127" s="516"/>
      <c r="ULL127" s="516"/>
      <c r="ULM127" s="516"/>
      <c r="ULN127" s="516"/>
      <c r="ULO127" s="516"/>
      <c r="ULP127" s="516"/>
      <c r="ULQ127" s="516"/>
      <c r="ULR127" s="516"/>
      <c r="ULS127" s="516"/>
      <c r="ULT127" s="516"/>
      <c r="ULU127" s="516"/>
      <c r="ULV127" s="516"/>
      <c r="ULW127" s="516"/>
      <c r="ULX127" s="516"/>
      <c r="ULY127" s="516"/>
      <c r="ULZ127" s="516"/>
      <c r="UMA127" s="516"/>
      <c r="UMB127" s="516"/>
      <c r="UMC127" s="516"/>
      <c r="UMD127" s="516"/>
      <c r="UME127" s="516"/>
      <c r="UMF127" s="516"/>
      <c r="UMG127" s="516"/>
      <c r="UMH127" s="516"/>
      <c r="UMI127" s="516"/>
      <c r="UMJ127" s="516"/>
      <c r="UMK127" s="516"/>
      <c r="UML127" s="516"/>
      <c r="UMM127" s="516"/>
      <c r="UMN127" s="516"/>
      <c r="UMO127" s="516"/>
      <c r="UMP127" s="516"/>
      <c r="UMQ127" s="516"/>
      <c r="UMR127" s="516"/>
      <c r="UMS127" s="516"/>
      <c r="UMT127" s="516"/>
      <c r="UMU127" s="516"/>
      <c r="UMV127" s="516"/>
      <c r="UMW127" s="516"/>
      <c r="UMX127" s="516"/>
      <c r="UMY127" s="516"/>
      <c r="UMZ127" s="516"/>
      <c r="UNA127" s="516"/>
      <c r="UNB127" s="516"/>
      <c r="UNC127" s="516"/>
      <c r="UND127" s="516"/>
      <c r="UNE127" s="516"/>
      <c r="UNF127" s="516"/>
      <c r="UNG127" s="516"/>
      <c r="UNH127" s="516"/>
      <c r="UNI127" s="516"/>
      <c r="UNJ127" s="516"/>
      <c r="UNK127" s="516"/>
      <c r="UNL127" s="516"/>
      <c r="UNM127" s="516"/>
      <c r="UNN127" s="516"/>
      <c r="UNO127" s="516"/>
      <c r="UNP127" s="516"/>
      <c r="UNQ127" s="516"/>
      <c r="UNR127" s="516"/>
      <c r="UNS127" s="516"/>
      <c r="UNT127" s="516"/>
      <c r="UNU127" s="516"/>
      <c r="UNV127" s="516"/>
      <c r="UNW127" s="516"/>
      <c r="UNX127" s="516"/>
      <c r="UNY127" s="516"/>
      <c r="UNZ127" s="516"/>
      <c r="UOA127" s="516"/>
      <c r="UOB127" s="516"/>
      <c r="UOC127" s="516"/>
      <c r="UOD127" s="516"/>
      <c r="UOE127" s="516"/>
      <c r="UOF127" s="516"/>
      <c r="UOG127" s="516"/>
      <c r="UOH127" s="516"/>
      <c r="UOI127" s="516"/>
      <c r="UOJ127" s="516"/>
      <c r="UOK127" s="516"/>
      <c r="UOL127" s="516"/>
      <c r="UOM127" s="516"/>
      <c r="UON127" s="516"/>
      <c r="UOO127" s="516"/>
      <c r="UOP127" s="516"/>
      <c r="UOQ127" s="516"/>
      <c r="UOR127" s="516"/>
      <c r="UOS127" s="516"/>
      <c r="UOT127" s="516"/>
      <c r="UOU127" s="516"/>
      <c r="UOV127" s="516"/>
      <c r="UOW127" s="516"/>
      <c r="UOX127" s="516"/>
      <c r="UOY127" s="516"/>
      <c r="UOZ127" s="516"/>
      <c r="UPA127" s="516"/>
      <c r="UPB127" s="516"/>
      <c r="UPC127" s="516"/>
      <c r="UPD127" s="516"/>
      <c r="UPE127" s="516"/>
      <c r="UPF127" s="516"/>
      <c r="UPG127" s="516"/>
      <c r="UPH127" s="516"/>
      <c r="UPI127" s="516"/>
      <c r="UPJ127" s="516"/>
      <c r="UPK127" s="516"/>
      <c r="UPL127" s="516"/>
      <c r="UPM127" s="516"/>
      <c r="UPN127" s="516"/>
      <c r="UPO127" s="516"/>
      <c r="UPP127" s="516"/>
      <c r="UPQ127" s="516"/>
      <c r="UPR127" s="516"/>
      <c r="UPS127" s="516"/>
      <c r="UPT127" s="516"/>
      <c r="UPU127" s="516"/>
      <c r="UPV127" s="516"/>
      <c r="UPW127" s="516"/>
      <c r="UPX127" s="516"/>
      <c r="UPY127" s="516"/>
      <c r="UPZ127" s="516"/>
      <c r="UQA127" s="516"/>
      <c r="UQB127" s="516"/>
      <c r="UQC127" s="516"/>
      <c r="UQD127" s="516"/>
      <c r="UQE127" s="516"/>
      <c r="UQF127" s="516"/>
      <c r="UQG127" s="516"/>
      <c r="UQH127" s="516"/>
      <c r="UQI127" s="516"/>
      <c r="UQJ127" s="516"/>
      <c r="UQK127" s="516"/>
      <c r="UQL127" s="516"/>
      <c r="UQM127" s="516"/>
      <c r="UQN127" s="516"/>
      <c r="UQO127" s="516"/>
      <c r="UQP127" s="516"/>
      <c r="UQQ127" s="516"/>
      <c r="UQR127" s="516"/>
      <c r="UQS127" s="516"/>
      <c r="UQT127" s="516"/>
      <c r="UQU127" s="516"/>
      <c r="UQV127" s="516"/>
      <c r="UQW127" s="516"/>
      <c r="UQX127" s="516"/>
      <c r="UQY127" s="516"/>
      <c r="UQZ127" s="516"/>
      <c r="URA127" s="516"/>
      <c r="URB127" s="516"/>
      <c r="URC127" s="516"/>
      <c r="URD127" s="516"/>
      <c r="URE127" s="516"/>
      <c r="URF127" s="516"/>
      <c r="URG127" s="516"/>
      <c r="URH127" s="516"/>
      <c r="URI127" s="516"/>
      <c r="URJ127" s="516"/>
      <c r="URK127" s="516"/>
      <c r="URL127" s="516"/>
      <c r="URM127" s="516"/>
      <c r="URN127" s="516"/>
      <c r="URO127" s="516"/>
      <c r="URP127" s="516"/>
      <c r="URQ127" s="516"/>
      <c r="URR127" s="516"/>
      <c r="URS127" s="516"/>
      <c r="URT127" s="516"/>
      <c r="URU127" s="516"/>
      <c r="URV127" s="516"/>
      <c r="URW127" s="516"/>
      <c r="URX127" s="516"/>
      <c r="URY127" s="516"/>
      <c r="URZ127" s="516"/>
      <c r="USA127" s="516"/>
      <c r="USB127" s="516"/>
      <c r="USC127" s="516"/>
      <c r="USD127" s="516"/>
      <c r="USE127" s="516"/>
      <c r="USF127" s="516"/>
      <c r="USG127" s="516"/>
      <c r="USH127" s="516"/>
      <c r="USI127" s="516"/>
      <c r="USJ127" s="516"/>
      <c r="USK127" s="516"/>
      <c r="USL127" s="516"/>
      <c r="USM127" s="516"/>
      <c r="USN127" s="516"/>
      <c r="USO127" s="516"/>
      <c r="USP127" s="516"/>
      <c r="USQ127" s="516"/>
      <c r="USR127" s="516"/>
      <c r="USS127" s="516"/>
      <c r="UST127" s="516"/>
      <c r="USU127" s="516"/>
      <c r="USV127" s="516"/>
      <c r="USW127" s="516"/>
      <c r="USX127" s="516"/>
      <c r="USY127" s="516"/>
      <c r="USZ127" s="516"/>
      <c r="UTA127" s="516"/>
      <c r="UTB127" s="516"/>
      <c r="UTC127" s="516"/>
      <c r="UTD127" s="516"/>
      <c r="UTE127" s="516"/>
      <c r="UTF127" s="516"/>
      <c r="UTG127" s="516"/>
      <c r="UTH127" s="516"/>
      <c r="UTI127" s="516"/>
      <c r="UTJ127" s="516"/>
      <c r="UTK127" s="516"/>
      <c r="UTL127" s="516"/>
      <c r="UTM127" s="516"/>
      <c r="UTN127" s="516"/>
      <c r="UTO127" s="516"/>
      <c r="UTP127" s="516"/>
      <c r="UTQ127" s="516"/>
      <c r="UTR127" s="516"/>
      <c r="UTS127" s="516"/>
      <c r="UTT127" s="516"/>
      <c r="UTU127" s="516"/>
      <c r="UTV127" s="516"/>
      <c r="UTW127" s="516"/>
      <c r="UTX127" s="516"/>
      <c r="UTY127" s="516"/>
      <c r="UTZ127" s="516"/>
      <c r="UUA127" s="516"/>
      <c r="UUB127" s="516"/>
      <c r="UUC127" s="516"/>
      <c r="UUD127" s="516"/>
      <c r="UUE127" s="516"/>
      <c r="UUF127" s="516"/>
      <c r="UUG127" s="516"/>
      <c r="UUH127" s="516"/>
      <c r="UUI127" s="516"/>
      <c r="UUJ127" s="516"/>
      <c r="UUK127" s="516"/>
      <c r="UUL127" s="516"/>
      <c r="UUM127" s="516"/>
      <c r="UUN127" s="516"/>
      <c r="UUO127" s="516"/>
      <c r="UUP127" s="516"/>
      <c r="UUQ127" s="516"/>
      <c r="UUR127" s="516"/>
      <c r="UUS127" s="516"/>
      <c r="UUT127" s="516"/>
      <c r="UUU127" s="516"/>
      <c r="UUV127" s="516"/>
      <c r="UUW127" s="516"/>
      <c r="UUX127" s="516"/>
      <c r="UUY127" s="516"/>
      <c r="UUZ127" s="516"/>
      <c r="UVA127" s="516"/>
      <c r="UVB127" s="516"/>
      <c r="UVC127" s="516"/>
      <c r="UVD127" s="516"/>
      <c r="UVE127" s="516"/>
      <c r="UVF127" s="516"/>
      <c r="UVG127" s="516"/>
      <c r="UVH127" s="516"/>
      <c r="UVI127" s="516"/>
      <c r="UVJ127" s="516"/>
      <c r="UVK127" s="516"/>
      <c r="UVL127" s="516"/>
      <c r="UVM127" s="516"/>
      <c r="UVN127" s="516"/>
      <c r="UVO127" s="516"/>
      <c r="UVP127" s="516"/>
      <c r="UVQ127" s="516"/>
      <c r="UVR127" s="516"/>
      <c r="UVS127" s="516"/>
      <c r="UVT127" s="516"/>
      <c r="UVU127" s="516"/>
      <c r="UVV127" s="516"/>
      <c r="UVW127" s="516"/>
      <c r="UVX127" s="516"/>
      <c r="UVY127" s="516"/>
      <c r="UVZ127" s="516"/>
      <c r="UWA127" s="516"/>
      <c r="UWB127" s="516"/>
      <c r="UWC127" s="516"/>
      <c r="UWD127" s="516"/>
      <c r="UWE127" s="516"/>
      <c r="UWF127" s="516"/>
      <c r="UWG127" s="516"/>
      <c r="UWH127" s="516"/>
      <c r="UWI127" s="516"/>
      <c r="UWJ127" s="516"/>
      <c r="UWK127" s="516"/>
      <c r="UWL127" s="516"/>
      <c r="UWM127" s="516"/>
      <c r="UWN127" s="516"/>
      <c r="UWO127" s="516"/>
      <c r="UWP127" s="516"/>
      <c r="UWQ127" s="516"/>
      <c r="UWR127" s="516"/>
      <c r="UWS127" s="516"/>
      <c r="UWT127" s="516"/>
      <c r="UWU127" s="516"/>
      <c r="UWV127" s="516"/>
      <c r="UWW127" s="516"/>
      <c r="UWX127" s="516"/>
      <c r="UWY127" s="516"/>
      <c r="UWZ127" s="516"/>
      <c r="UXA127" s="516"/>
      <c r="UXB127" s="516"/>
      <c r="UXC127" s="516"/>
      <c r="UXD127" s="516"/>
      <c r="UXE127" s="516"/>
      <c r="UXF127" s="516"/>
      <c r="UXG127" s="516"/>
      <c r="UXH127" s="516"/>
      <c r="UXI127" s="516"/>
      <c r="UXJ127" s="516"/>
      <c r="UXK127" s="516"/>
      <c r="UXL127" s="516"/>
      <c r="UXM127" s="516"/>
      <c r="UXN127" s="516"/>
      <c r="UXO127" s="516"/>
      <c r="UXP127" s="516"/>
      <c r="UXQ127" s="516"/>
      <c r="UXR127" s="516"/>
      <c r="UXS127" s="516"/>
      <c r="UXT127" s="516"/>
      <c r="UXU127" s="516"/>
      <c r="UXV127" s="516"/>
      <c r="UXW127" s="516"/>
      <c r="UXX127" s="516"/>
      <c r="UXY127" s="516"/>
      <c r="UXZ127" s="516"/>
      <c r="UYA127" s="516"/>
      <c r="UYB127" s="516"/>
      <c r="UYC127" s="516"/>
      <c r="UYD127" s="516"/>
      <c r="UYE127" s="516"/>
      <c r="UYF127" s="516"/>
      <c r="UYG127" s="516"/>
      <c r="UYH127" s="516"/>
      <c r="UYI127" s="516"/>
      <c r="UYJ127" s="516"/>
      <c r="UYK127" s="516"/>
      <c r="UYL127" s="516"/>
      <c r="UYM127" s="516"/>
      <c r="UYN127" s="516"/>
      <c r="UYO127" s="516"/>
      <c r="UYP127" s="516"/>
      <c r="UYQ127" s="516"/>
      <c r="UYR127" s="516"/>
      <c r="UYS127" s="516"/>
      <c r="UYT127" s="516"/>
      <c r="UYU127" s="516"/>
      <c r="UYV127" s="516"/>
      <c r="UYW127" s="516"/>
      <c r="UYX127" s="516"/>
      <c r="UYY127" s="516"/>
      <c r="UYZ127" s="516"/>
      <c r="UZA127" s="516"/>
      <c r="UZB127" s="516"/>
      <c r="UZC127" s="516"/>
      <c r="UZD127" s="516"/>
      <c r="UZE127" s="516"/>
      <c r="UZF127" s="516"/>
      <c r="UZG127" s="516"/>
      <c r="UZH127" s="516"/>
      <c r="UZI127" s="516"/>
      <c r="UZJ127" s="516"/>
      <c r="UZK127" s="516"/>
      <c r="UZL127" s="516"/>
      <c r="UZM127" s="516"/>
      <c r="UZN127" s="516"/>
      <c r="UZO127" s="516"/>
      <c r="UZP127" s="516"/>
      <c r="UZQ127" s="516"/>
      <c r="UZR127" s="516"/>
      <c r="UZS127" s="516"/>
      <c r="UZT127" s="516"/>
      <c r="UZU127" s="516"/>
      <c r="UZV127" s="516"/>
      <c r="UZW127" s="516"/>
      <c r="UZX127" s="516"/>
      <c r="UZY127" s="516"/>
      <c r="UZZ127" s="516"/>
      <c r="VAA127" s="516"/>
      <c r="VAB127" s="516"/>
      <c r="VAC127" s="516"/>
      <c r="VAD127" s="516"/>
      <c r="VAE127" s="516"/>
      <c r="VAF127" s="516"/>
      <c r="VAG127" s="516"/>
      <c r="VAH127" s="516"/>
      <c r="VAI127" s="516"/>
      <c r="VAJ127" s="516"/>
      <c r="VAK127" s="516"/>
      <c r="VAL127" s="516"/>
      <c r="VAM127" s="516"/>
      <c r="VAN127" s="516"/>
      <c r="VAO127" s="516"/>
      <c r="VAP127" s="516"/>
      <c r="VAQ127" s="516"/>
      <c r="VAR127" s="516"/>
      <c r="VAS127" s="516"/>
      <c r="VAT127" s="516"/>
      <c r="VAU127" s="516"/>
      <c r="VAV127" s="516"/>
      <c r="VAW127" s="516"/>
      <c r="VAX127" s="516"/>
      <c r="VAY127" s="516"/>
      <c r="VAZ127" s="516"/>
      <c r="VBA127" s="516"/>
      <c r="VBB127" s="516"/>
      <c r="VBC127" s="516"/>
      <c r="VBD127" s="516"/>
      <c r="VBE127" s="516"/>
      <c r="VBF127" s="516"/>
      <c r="VBG127" s="516"/>
      <c r="VBH127" s="516"/>
      <c r="VBI127" s="516"/>
      <c r="VBJ127" s="516"/>
      <c r="VBK127" s="516"/>
      <c r="VBL127" s="516"/>
      <c r="VBM127" s="516"/>
      <c r="VBN127" s="516"/>
      <c r="VBO127" s="516"/>
      <c r="VBP127" s="516"/>
      <c r="VBQ127" s="516"/>
      <c r="VBR127" s="516"/>
      <c r="VBS127" s="516"/>
      <c r="VBT127" s="516"/>
      <c r="VBU127" s="516"/>
      <c r="VBV127" s="516"/>
      <c r="VBW127" s="516"/>
      <c r="VBX127" s="516"/>
      <c r="VBY127" s="516"/>
      <c r="VBZ127" s="516"/>
      <c r="VCA127" s="516"/>
      <c r="VCB127" s="516"/>
      <c r="VCC127" s="516"/>
      <c r="VCD127" s="516"/>
      <c r="VCE127" s="516"/>
      <c r="VCF127" s="516"/>
      <c r="VCG127" s="516"/>
      <c r="VCH127" s="516"/>
      <c r="VCI127" s="516"/>
      <c r="VCJ127" s="516"/>
      <c r="VCK127" s="516"/>
      <c r="VCL127" s="516"/>
      <c r="VCM127" s="516"/>
      <c r="VCN127" s="516"/>
      <c r="VCO127" s="516"/>
      <c r="VCP127" s="516"/>
      <c r="VCQ127" s="516"/>
      <c r="VCR127" s="516"/>
      <c r="VCS127" s="516"/>
      <c r="VCT127" s="516"/>
      <c r="VCU127" s="516"/>
      <c r="VCV127" s="516"/>
      <c r="VCW127" s="516"/>
      <c r="VCX127" s="516"/>
      <c r="VCY127" s="516"/>
      <c r="VCZ127" s="516"/>
      <c r="VDA127" s="516"/>
      <c r="VDB127" s="516"/>
      <c r="VDC127" s="516"/>
      <c r="VDD127" s="516"/>
      <c r="VDE127" s="516"/>
      <c r="VDF127" s="516"/>
      <c r="VDG127" s="516"/>
      <c r="VDH127" s="516"/>
      <c r="VDI127" s="516"/>
      <c r="VDJ127" s="516"/>
      <c r="VDK127" s="516"/>
      <c r="VDL127" s="516"/>
      <c r="VDM127" s="516"/>
      <c r="VDN127" s="516"/>
      <c r="VDO127" s="516"/>
      <c r="VDP127" s="516"/>
      <c r="VDQ127" s="516"/>
      <c r="VDR127" s="516"/>
      <c r="VDS127" s="516"/>
      <c r="VDT127" s="516"/>
      <c r="VDU127" s="516"/>
      <c r="VDV127" s="516"/>
      <c r="VDW127" s="516"/>
      <c r="VDX127" s="516"/>
      <c r="VDY127" s="516"/>
      <c r="VDZ127" s="516"/>
      <c r="VEA127" s="516"/>
      <c r="VEB127" s="516"/>
      <c r="VEC127" s="516"/>
      <c r="VED127" s="516"/>
      <c r="VEE127" s="516"/>
      <c r="VEF127" s="516"/>
      <c r="VEG127" s="516"/>
      <c r="VEH127" s="516"/>
      <c r="VEI127" s="516"/>
      <c r="VEJ127" s="516"/>
      <c r="VEK127" s="516"/>
      <c r="VEL127" s="516"/>
      <c r="VEM127" s="516"/>
      <c r="VEN127" s="516"/>
      <c r="VEO127" s="516"/>
      <c r="VEP127" s="516"/>
      <c r="VEQ127" s="516"/>
      <c r="VER127" s="516"/>
      <c r="VES127" s="516"/>
      <c r="VET127" s="516"/>
      <c r="VEU127" s="516"/>
      <c r="VEV127" s="516"/>
      <c r="VEW127" s="516"/>
      <c r="VEX127" s="516"/>
      <c r="VEY127" s="516"/>
      <c r="VEZ127" s="516"/>
      <c r="VFA127" s="516"/>
      <c r="VFB127" s="516"/>
      <c r="VFC127" s="516"/>
      <c r="VFD127" s="516"/>
      <c r="VFE127" s="516"/>
      <c r="VFF127" s="516"/>
      <c r="VFG127" s="516"/>
      <c r="VFH127" s="516"/>
      <c r="VFI127" s="516"/>
      <c r="VFJ127" s="516"/>
      <c r="VFK127" s="516"/>
      <c r="VFL127" s="516"/>
      <c r="VFM127" s="516"/>
      <c r="VFN127" s="516"/>
      <c r="VFO127" s="516"/>
      <c r="VFP127" s="516"/>
      <c r="VFQ127" s="516"/>
      <c r="VFR127" s="516"/>
      <c r="VFS127" s="516"/>
      <c r="VFT127" s="516"/>
      <c r="VFU127" s="516"/>
      <c r="VFV127" s="516"/>
      <c r="VFW127" s="516"/>
      <c r="VFX127" s="516"/>
      <c r="VFY127" s="516"/>
      <c r="VFZ127" s="516"/>
      <c r="VGA127" s="516"/>
      <c r="VGB127" s="516"/>
      <c r="VGC127" s="516"/>
      <c r="VGD127" s="516"/>
      <c r="VGE127" s="516"/>
      <c r="VGF127" s="516"/>
      <c r="VGG127" s="516"/>
      <c r="VGH127" s="516"/>
      <c r="VGI127" s="516"/>
      <c r="VGJ127" s="516"/>
      <c r="VGK127" s="516"/>
      <c r="VGL127" s="516"/>
      <c r="VGM127" s="516"/>
      <c r="VGN127" s="516"/>
      <c r="VGO127" s="516"/>
      <c r="VGP127" s="516"/>
      <c r="VGQ127" s="516"/>
      <c r="VGR127" s="516"/>
      <c r="VGS127" s="516"/>
      <c r="VGT127" s="516"/>
      <c r="VGU127" s="516"/>
      <c r="VGV127" s="516"/>
      <c r="VGW127" s="516"/>
      <c r="VGX127" s="516"/>
      <c r="VGY127" s="516"/>
      <c r="VGZ127" s="516"/>
      <c r="VHA127" s="516"/>
      <c r="VHB127" s="516"/>
      <c r="VHC127" s="516"/>
      <c r="VHD127" s="516"/>
      <c r="VHE127" s="516"/>
      <c r="VHF127" s="516"/>
      <c r="VHG127" s="516"/>
      <c r="VHH127" s="516"/>
      <c r="VHI127" s="516"/>
      <c r="VHJ127" s="516"/>
      <c r="VHK127" s="516"/>
      <c r="VHL127" s="516"/>
      <c r="VHM127" s="516"/>
      <c r="VHN127" s="516"/>
      <c r="VHO127" s="516"/>
      <c r="VHP127" s="516"/>
      <c r="VHQ127" s="516"/>
      <c r="VHR127" s="516"/>
      <c r="VHS127" s="516"/>
      <c r="VHT127" s="516"/>
      <c r="VHU127" s="516"/>
      <c r="VHV127" s="516"/>
      <c r="VHW127" s="516"/>
      <c r="VHX127" s="516"/>
      <c r="VHY127" s="516"/>
      <c r="VHZ127" s="516"/>
      <c r="VIA127" s="516"/>
      <c r="VIB127" s="516"/>
      <c r="VIC127" s="516"/>
      <c r="VID127" s="516"/>
      <c r="VIE127" s="516"/>
      <c r="VIF127" s="516"/>
      <c r="VIG127" s="516"/>
      <c r="VIH127" s="516"/>
      <c r="VII127" s="516"/>
      <c r="VIJ127" s="516"/>
      <c r="VIK127" s="516"/>
      <c r="VIL127" s="516"/>
      <c r="VIM127" s="516"/>
      <c r="VIN127" s="516"/>
      <c r="VIO127" s="516"/>
      <c r="VIP127" s="516"/>
      <c r="VIQ127" s="516"/>
      <c r="VIR127" s="516"/>
      <c r="VIS127" s="516"/>
      <c r="VIT127" s="516"/>
      <c r="VIU127" s="516"/>
      <c r="VIV127" s="516"/>
      <c r="VIW127" s="516"/>
      <c r="VIX127" s="516"/>
      <c r="VIY127" s="516"/>
      <c r="VIZ127" s="516"/>
      <c r="VJA127" s="516"/>
      <c r="VJB127" s="516"/>
      <c r="VJC127" s="516"/>
      <c r="VJD127" s="516"/>
      <c r="VJE127" s="516"/>
      <c r="VJF127" s="516"/>
      <c r="VJG127" s="516"/>
      <c r="VJH127" s="516"/>
      <c r="VJI127" s="516"/>
      <c r="VJJ127" s="516"/>
      <c r="VJK127" s="516"/>
      <c r="VJL127" s="516"/>
      <c r="VJM127" s="516"/>
      <c r="VJN127" s="516"/>
      <c r="VJO127" s="516"/>
      <c r="VJP127" s="516"/>
      <c r="VJQ127" s="516"/>
      <c r="VJR127" s="516"/>
      <c r="VJS127" s="516"/>
      <c r="VJT127" s="516"/>
      <c r="VJU127" s="516"/>
      <c r="VJV127" s="516"/>
      <c r="VJW127" s="516"/>
      <c r="VJX127" s="516"/>
      <c r="VJY127" s="516"/>
      <c r="VJZ127" s="516"/>
      <c r="VKA127" s="516"/>
      <c r="VKB127" s="516"/>
      <c r="VKC127" s="516"/>
      <c r="VKD127" s="516"/>
      <c r="VKE127" s="516"/>
      <c r="VKF127" s="516"/>
      <c r="VKG127" s="516"/>
      <c r="VKH127" s="516"/>
      <c r="VKI127" s="516"/>
      <c r="VKJ127" s="516"/>
      <c r="VKK127" s="516"/>
      <c r="VKL127" s="516"/>
      <c r="VKM127" s="516"/>
      <c r="VKN127" s="516"/>
      <c r="VKO127" s="516"/>
      <c r="VKP127" s="516"/>
      <c r="VKQ127" s="516"/>
      <c r="VKR127" s="516"/>
      <c r="VKS127" s="516"/>
      <c r="VKT127" s="516"/>
      <c r="VKU127" s="516"/>
      <c r="VKV127" s="516"/>
      <c r="VKW127" s="516"/>
      <c r="VKX127" s="516"/>
      <c r="VKY127" s="516"/>
      <c r="VKZ127" s="516"/>
      <c r="VLA127" s="516"/>
      <c r="VLB127" s="516"/>
      <c r="VLC127" s="516"/>
      <c r="VLD127" s="516"/>
      <c r="VLE127" s="516"/>
      <c r="VLF127" s="516"/>
      <c r="VLG127" s="516"/>
      <c r="VLH127" s="516"/>
      <c r="VLI127" s="516"/>
      <c r="VLJ127" s="516"/>
      <c r="VLK127" s="516"/>
      <c r="VLL127" s="516"/>
      <c r="VLM127" s="516"/>
      <c r="VLN127" s="516"/>
      <c r="VLO127" s="516"/>
      <c r="VLP127" s="516"/>
      <c r="VLQ127" s="516"/>
      <c r="VLR127" s="516"/>
      <c r="VLS127" s="516"/>
      <c r="VLT127" s="516"/>
      <c r="VLU127" s="516"/>
      <c r="VLV127" s="516"/>
      <c r="VLW127" s="516"/>
      <c r="VLX127" s="516"/>
      <c r="VLY127" s="516"/>
      <c r="VLZ127" s="516"/>
      <c r="VMA127" s="516"/>
      <c r="VMB127" s="516"/>
      <c r="VMC127" s="516"/>
      <c r="VMD127" s="516"/>
      <c r="VME127" s="516"/>
      <c r="VMF127" s="516"/>
      <c r="VMG127" s="516"/>
      <c r="VMH127" s="516"/>
      <c r="VMI127" s="516"/>
      <c r="VMJ127" s="516"/>
      <c r="VMK127" s="516"/>
      <c r="VML127" s="516"/>
      <c r="VMM127" s="516"/>
      <c r="VMN127" s="516"/>
      <c r="VMO127" s="516"/>
      <c r="VMP127" s="516"/>
      <c r="VMQ127" s="516"/>
      <c r="VMR127" s="516"/>
      <c r="VMS127" s="516"/>
      <c r="VMT127" s="516"/>
      <c r="VMU127" s="516"/>
      <c r="VMV127" s="516"/>
      <c r="VMW127" s="516"/>
      <c r="VMX127" s="516"/>
      <c r="VMY127" s="516"/>
      <c r="VMZ127" s="516"/>
      <c r="VNA127" s="516"/>
      <c r="VNB127" s="516"/>
      <c r="VNC127" s="516"/>
      <c r="VND127" s="516"/>
      <c r="VNE127" s="516"/>
      <c r="VNF127" s="516"/>
      <c r="VNG127" s="516"/>
      <c r="VNH127" s="516"/>
      <c r="VNI127" s="516"/>
      <c r="VNJ127" s="516"/>
      <c r="VNK127" s="516"/>
      <c r="VNL127" s="516"/>
      <c r="VNM127" s="516"/>
      <c r="VNN127" s="516"/>
      <c r="VNO127" s="516"/>
      <c r="VNP127" s="516"/>
      <c r="VNQ127" s="516"/>
      <c r="VNR127" s="516"/>
      <c r="VNS127" s="516"/>
      <c r="VNT127" s="516"/>
      <c r="VNU127" s="516"/>
      <c r="VNV127" s="516"/>
      <c r="VNW127" s="516"/>
      <c r="VNX127" s="516"/>
      <c r="VNY127" s="516"/>
      <c r="VNZ127" s="516"/>
      <c r="VOA127" s="516"/>
      <c r="VOB127" s="516"/>
      <c r="VOC127" s="516"/>
      <c r="VOD127" s="516"/>
      <c r="VOE127" s="516"/>
      <c r="VOF127" s="516"/>
      <c r="VOG127" s="516"/>
      <c r="VOH127" s="516"/>
      <c r="VOI127" s="516"/>
      <c r="VOJ127" s="516"/>
      <c r="VOK127" s="516"/>
      <c r="VOL127" s="516"/>
      <c r="VOM127" s="516"/>
      <c r="VON127" s="516"/>
      <c r="VOO127" s="516"/>
      <c r="VOP127" s="516"/>
      <c r="VOQ127" s="516"/>
      <c r="VOR127" s="516"/>
      <c r="VOS127" s="516"/>
      <c r="VOT127" s="516"/>
      <c r="VOU127" s="516"/>
      <c r="VOV127" s="516"/>
      <c r="VOW127" s="516"/>
      <c r="VOX127" s="516"/>
      <c r="VOY127" s="516"/>
      <c r="VOZ127" s="516"/>
      <c r="VPA127" s="516"/>
      <c r="VPB127" s="516"/>
      <c r="VPC127" s="516"/>
      <c r="VPD127" s="516"/>
      <c r="VPE127" s="516"/>
      <c r="VPF127" s="516"/>
      <c r="VPG127" s="516"/>
      <c r="VPH127" s="516"/>
      <c r="VPI127" s="516"/>
      <c r="VPJ127" s="516"/>
      <c r="VPK127" s="516"/>
      <c r="VPL127" s="516"/>
      <c r="VPM127" s="516"/>
      <c r="VPN127" s="516"/>
      <c r="VPO127" s="516"/>
      <c r="VPP127" s="516"/>
      <c r="VPQ127" s="516"/>
      <c r="VPR127" s="516"/>
      <c r="VPS127" s="516"/>
      <c r="VPT127" s="516"/>
      <c r="VPU127" s="516"/>
      <c r="VPV127" s="516"/>
      <c r="VPW127" s="516"/>
      <c r="VPX127" s="516"/>
      <c r="VPY127" s="516"/>
      <c r="VPZ127" s="516"/>
      <c r="VQA127" s="516"/>
      <c r="VQB127" s="516"/>
      <c r="VQC127" s="516"/>
      <c r="VQD127" s="516"/>
      <c r="VQE127" s="516"/>
      <c r="VQF127" s="516"/>
      <c r="VQG127" s="516"/>
      <c r="VQH127" s="516"/>
      <c r="VQI127" s="516"/>
      <c r="VQJ127" s="516"/>
      <c r="VQK127" s="516"/>
      <c r="VQL127" s="516"/>
      <c r="VQM127" s="516"/>
      <c r="VQN127" s="516"/>
      <c r="VQO127" s="516"/>
      <c r="VQP127" s="516"/>
      <c r="VQQ127" s="516"/>
      <c r="VQR127" s="516"/>
      <c r="VQS127" s="516"/>
      <c r="VQT127" s="516"/>
      <c r="VQU127" s="516"/>
      <c r="VQV127" s="516"/>
      <c r="VQW127" s="516"/>
      <c r="VQX127" s="516"/>
      <c r="VQY127" s="516"/>
      <c r="VQZ127" s="516"/>
      <c r="VRA127" s="516"/>
      <c r="VRB127" s="516"/>
      <c r="VRC127" s="516"/>
      <c r="VRD127" s="516"/>
      <c r="VRE127" s="516"/>
      <c r="VRF127" s="516"/>
      <c r="VRG127" s="516"/>
      <c r="VRH127" s="516"/>
      <c r="VRI127" s="516"/>
      <c r="VRJ127" s="516"/>
      <c r="VRK127" s="516"/>
      <c r="VRL127" s="516"/>
      <c r="VRM127" s="516"/>
      <c r="VRN127" s="516"/>
      <c r="VRO127" s="516"/>
      <c r="VRP127" s="516"/>
      <c r="VRQ127" s="516"/>
      <c r="VRR127" s="516"/>
      <c r="VRS127" s="516"/>
      <c r="VRT127" s="516"/>
      <c r="VRU127" s="516"/>
      <c r="VRV127" s="516"/>
      <c r="VRW127" s="516"/>
      <c r="VRX127" s="516"/>
      <c r="VRY127" s="516"/>
      <c r="VRZ127" s="516"/>
      <c r="VSA127" s="516"/>
      <c r="VSB127" s="516"/>
      <c r="VSC127" s="516"/>
      <c r="VSD127" s="516"/>
      <c r="VSE127" s="516"/>
      <c r="VSF127" s="516"/>
      <c r="VSG127" s="516"/>
      <c r="VSH127" s="516"/>
      <c r="VSI127" s="516"/>
      <c r="VSJ127" s="516"/>
      <c r="VSK127" s="516"/>
      <c r="VSL127" s="516"/>
      <c r="VSM127" s="516"/>
      <c r="VSN127" s="516"/>
      <c r="VSO127" s="516"/>
      <c r="VSP127" s="516"/>
      <c r="VSQ127" s="516"/>
      <c r="VSR127" s="516"/>
      <c r="VSS127" s="516"/>
      <c r="VST127" s="516"/>
      <c r="VSU127" s="516"/>
      <c r="VSV127" s="516"/>
      <c r="VSW127" s="516"/>
      <c r="VSX127" s="516"/>
      <c r="VSY127" s="516"/>
      <c r="VSZ127" s="516"/>
      <c r="VTA127" s="516"/>
      <c r="VTB127" s="516"/>
      <c r="VTC127" s="516"/>
      <c r="VTD127" s="516"/>
      <c r="VTE127" s="516"/>
      <c r="VTF127" s="516"/>
      <c r="VTG127" s="516"/>
      <c r="VTH127" s="516"/>
      <c r="VTI127" s="516"/>
      <c r="VTJ127" s="516"/>
      <c r="VTK127" s="516"/>
      <c r="VTL127" s="516"/>
      <c r="VTM127" s="516"/>
      <c r="VTN127" s="516"/>
      <c r="VTO127" s="516"/>
      <c r="VTP127" s="516"/>
      <c r="VTQ127" s="516"/>
      <c r="VTR127" s="516"/>
      <c r="VTS127" s="516"/>
      <c r="VTT127" s="516"/>
      <c r="VTU127" s="516"/>
      <c r="VTV127" s="516"/>
      <c r="VTW127" s="516"/>
      <c r="VTX127" s="516"/>
      <c r="VTY127" s="516"/>
      <c r="VTZ127" s="516"/>
      <c r="VUA127" s="516"/>
      <c r="VUB127" s="516"/>
      <c r="VUC127" s="516"/>
      <c r="VUD127" s="516"/>
      <c r="VUE127" s="516"/>
      <c r="VUF127" s="516"/>
      <c r="VUG127" s="516"/>
      <c r="VUH127" s="516"/>
      <c r="VUI127" s="516"/>
      <c r="VUJ127" s="516"/>
      <c r="VUK127" s="516"/>
      <c r="VUL127" s="516"/>
      <c r="VUM127" s="516"/>
      <c r="VUN127" s="516"/>
      <c r="VUO127" s="516"/>
      <c r="VUP127" s="516"/>
      <c r="VUQ127" s="516"/>
      <c r="VUR127" s="516"/>
      <c r="VUS127" s="516"/>
      <c r="VUT127" s="516"/>
      <c r="VUU127" s="516"/>
      <c r="VUV127" s="516"/>
      <c r="VUW127" s="516"/>
      <c r="VUX127" s="516"/>
      <c r="VUY127" s="516"/>
      <c r="VUZ127" s="516"/>
      <c r="VVA127" s="516"/>
      <c r="VVB127" s="516"/>
      <c r="VVC127" s="516"/>
      <c r="VVD127" s="516"/>
      <c r="VVE127" s="516"/>
      <c r="VVF127" s="516"/>
      <c r="VVG127" s="516"/>
      <c r="VVH127" s="516"/>
      <c r="VVI127" s="516"/>
      <c r="VVJ127" s="516"/>
      <c r="VVK127" s="516"/>
      <c r="VVL127" s="516"/>
      <c r="VVM127" s="516"/>
      <c r="VVN127" s="516"/>
      <c r="VVO127" s="516"/>
      <c r="VVP127" s="516"/>
      <c r="VVQ127" s="516"/>
      <c r="VVR127" s="516"/>
      <c r="VVS127" s="516"/>
      <c r="VVT127" s="516"/>
      <c r="VVU127" s="516"/>
      <c r="VVV127" s="516"/>
      <c r="VVW127" s="516"/>
      <c r="VVX127" s="516"/>
      <c r="VVY127" s="516"/>
      <c r="VVZ127" s="516"/>
      <c r="VWA127" s="516"/>
      <c r="VWB127" s="516"/>
      <c r="VWC127" s="516"/>
      <c r="VWD127" s="516"/>
      <c r="VWE127" s="516"/>
      <c r="VWF127" s="516"/>
      <c r="VWG127" s="516"/>
      <c r="VWH127" s="516"/>
      <c r="VWI127" s="516"/>
      <c r="VWJ127" s="516"/>
      <c r="VWK127" s="516"/>
      <c r="VWL127" s="516"/>
      <c r="VWM127" s="516"/>
      <c r="VWN127" s="516"/>
      <c r="VWO127" s="516"/>
      <c r="VWP127" s="516"/>
      <c r="VWQ127" s="516"/>
      <c r="VWR127" s="516"/>
      <c r="VWS127" s="516"/>
      <c r="VWT127" s="516"/>
      <c r="VWU127" s="516"/>
      <c r="VWV127" s="516"/>
      <c r="VWW127" s="516"/>
      <c r="VWX127" s="516"/>
      <c r="VWY127" s="516"/>
      <c r="VWZ127" s="516"/>
      <c r="VXA127" s="516"/>
      <c r="VXB127" s="516"/>
      <c r="VXC127" s="516"/>
      <c r="VXD127" s="516"/>
      <c r="VXE127" s="516"/>
      <c r="VXF127" s="516"/>
      <c r="VXG127" s="516"/>
      <c r="VXH127" s="516"/>
      <c r="VXI127" s="516"/>
      <c r="VXJ127" s="516"/>
      <c r="VXK127" s="516"/>
      <c r="VXL127" s="516"/>
      <c r="VXM127" s="516"/>
      <c r="VXN127" s="516"/>
      <c r="VXO127" s="516"/>
      <c r="VXP127" s="516"/>
      <c r="VXQ127" s="516"/>
      <c r="VXR127" s="516"/>
      <c r="VXS127" s="516"/>
      <c r="VXT127" s="516"/>
      <c r="VXU127" s="516"/>
      <c r="VXV127" s="516"/>
      <c r="VXW127" s="516"/>
      <c r="VXX127" s="516"/>
      <c r="VXY127" s="516"/>
      <c r="VXZ127" s="516"/>
      <c r="VYA127" s="516"/>
      <c r="VYB127" s="516"/>
      <c r="VYC127" s="516"/>
      <c r="VYD127" s="516"/>
      <c r="VYE127" s="516"/>
      <c r="VYF127" s="516"/>
      <c r="VYG127" s="516"/>
      <c r="VYH127" s="516"/>
      <c r="VYI127" s="516"/>
      <c r="VYJ127" s="516"/>
      <c r="VYK127" s="516"/>
      <c r="VYL127" s="516"/>
      <c r="VYM127" s="516"/>
      <c r="VYN127" s="516"/>
      <c r="VYO127" s="516"/>
      <c r="VYP127" s="516"/>
      <c r="VYQ127" s="516"/>
      <c r="VYR127" s="516"/>
      <c r="VYS127" s="516"/>
      <c r="VYT127" s="516"/>
      <c r="VYU127" s="516"/>
      <c r="VYV127" s="516"/>
      <c r="VYW127" s="516"/>
      <c r="VYX127" s="516"/>
      <c r="VYY127" s="516"/>
      <c r="VYZ127" s="516"/>
      <c r="VZA127" s="516"/>
      <c r="VZB127" s="516"/>
      <c r="VZC127" s="516"/>
      <c r="VZD127" s="516"/>
      <c r="VZE127" s="516"/>
      <c r="VZF127" s="516"/>
      <c r="VZG127" s="516"/>
      <c r="VZH127" s="516"/>
      <c r="VZI127" s="516"/>
      <c r="VZJ127" s="516"/>
      <c r="VZK127" s="516"/>
      <c r="VZL127" s="516"/>
      <c r="VZM127" s="516"/>
      <c r="VZN127" s="516"/>
      <c r="VZO127" s="516"/>
      <c r="VZP127" s="516"/>
      <c r="VZQ127" s="516"/>
      <c r="VZR127" s="516"/>
      <c r="VZS127" s="516"/>
      <c r="VZT127" s="516"/>
      <c r="VZU127" s="516"/>
      <c r="VZV127" s="516"/>
      <c r="VZW127" s="516"/>
      <c r="VZX127" s="516"/>
      <c r="VZY127" s="516"/>
      <c r="VZZ127" s="516"/>
      <c r="WAA127" s="516"/>
      <c r="WAB127" s="516"/>
      <c r="WAC127" s="516"/>
      <c r="WAD127" s="516"/>
      <c r="WAE127" s="516"/>
      <c r="WAF127" s="516"/>
      <c r="WAG127" s="516"/>
      <c r="WAH127" s="516"/>
      <c r="WAI127" s="516"/>
      <c r="WAJ127" s="516"/>
      <c r="WAK127" s="516"/>
      <c r="WAL127" s="516"/>
      <c r="WAM127" s="516"/>
      <c r="WAN127" s="516"/>
      <c r="WAO127" s="516"/>
      <c r="WAP127" s="516"/>
      <c r="WAQ127" s="516"/>
      <c r="WAR127" s="516"/>
      <c r="WAS127" s="516"/>
      <c r="WAT127" s="516"/>
      <c r="WAU127" s="516"/>
      <c r="WAV127" s="516"/>
      <c r="WAW127" s="516"/>
      <c r="WAX127" s="516"/>
      <c r="WAY127" s="516"/>
      <c r="WAZ127" s="516"/>
      <c r="WBA127" s="516"/>
      <c r="WBB127" s="516"/>
      <c r="WBC127" s="516"/>
      <c r="WBD127" s="516"/>
      <c r="WBE127" s="516"/>
      <c r="WBF127" s="516"/>
      <c r="WBG127" s="516"/>
      <c r="WBH127" s="516"/>
      <c r="WBI127" s="516"/>
      <c r="WBJ127" s="516"/>
      <c r="WBK127" s="516"/>
      <c r="WBL127" s="516"/>
      <c r="WBM127" s="516"/>
      <c r="WBN127" s="516"/>
      <c r="WBO127" s="516"/>
      <c r="WBP127" s="516"/>
      <c r="WBQ127" s="516"/>
      <c r="WBR127" s="516"/>
      <c r="WBS127" s="516"/>
      <c r="WBT127" s="516"/>
      <c r="WBU127" s="516"/>
      <c r="WBV127" s="516"/>
      <c r="WBW127" s="516"/>
      <c r="WBX127" s="516"/>
      <c r="WBY127" s="516"/>
      <c r="WBZ127" s="516"/>
      <c r="WCA127" s="516"/>
      <c r="WCB127" s="516"/>
      <c r="WCC127" s="516"/>
      <c r="WCD127" s="516"/>
      <c r="WCE127" s="516"/>
      <c r="WCF127" s="516"/>
      <c r="WCG127" s="516"/>
      <c r="WCH127" s="516"/>
      <c r="WCI127" s="516"/>
      <c r="WCJ127" s="516"/>
      <c r="WCK127" s="516"/>
      <c r="WCL127" s="516"/>
      <c r="WCM127" s="516"/>
      <c r="WCN127" s="516"/>
      <c r="WCO127" s="516"/>
      <c r="WCP127" s="516"/>
      <c r="WCQ127" s="516"/>
      <c r="WCR127" s="516"/>
      <c r="WCS127" s="516"/>
      <c r="WCT127" s="516"/>
      <c r="WCU127" s="516"/>
      <c r="WCV127" s="516"/>
      <c r="WCW127" s="516"/>
      <c r="WCX127" s="516"/>
      <c r="WCY127" s="516"/>
      <c r="WCZ127" s="516"/>
      <c r="WDA127" s="516"/>
      <c r="WDB127" s="516"/>
      <c r="WDC127" s="516"/>
      <c r="WDD127" s="516"/>
      <c r="WDE127" s="516"/>
      <c r="WDF127" s="516"/>
      <c r="WDG127" s="516"/>
      <c r="WDH127" s="516"/>
      <c r="WDI127" s="516"/>
      <c r="WDJ127" s="516"/>
      <c r="WDK127" s="516"/>
      <c r="WDL127" s="516"/>
      <c r="WDM127" s="516"/>
      <c r="WDN127" s="516"/>
      <c r="WDO127" s="516"/>
      <c r="WDP127" s="516"/>
      <c r="WDQ127" s="516"/>
      <c r="WDR127" s="516"/>
      <c r="WDS127" s="516"/>
      <c r="WDT127" s="516"/>
      <c r="WDU127" s="516"/>
      <c r="WDV127" s="516"/>
      <c r="WDW127" s="516"/>
      <c r="WDX127" s="516"/>
      <c r="WDY127" s="516"/>
      <c r="WDZ127" s="516"/>
      <c r="WEA127" s="516"/>
      <c r="WEB127" s="516"/>
      <c r="WEC127" s="516"/>
      <c r="WED127" s="516"/>
      <c r="WEE127" s="516"/>
      <c r="WEF127" s="516"/>
      <c r="WEG127" s="516"/>
      <c r="WEH127" s="516"/>
      <c r="WEI127" s="516"/>
      <c r="WEJ127" s="516"/>
      <c r="WEK127" s="516"/>
      <c r="WEL127" s="516"/>
      <c r="WEM127" s="516"/>
      <c r="WEN127" s="516"/>
      <c r="WEO127" s="516"/>
      <c r="WEP127" s="516"/>
      <c r="WEQ127" s="516"/>
      <c r="WER127" s="516"/>
      <c r="WES127" s="516"/>
      <c r="WET127" s="516"/>
      <c r="WEU127" s="516"/>
      <c r="WEV127" s="516"/>
      <c r="WEW127" s="516"/>
      <c r="WEX127" s="516"/>
      <c r="WEY127" s="516"/>
      <c r="WEZ127" s="516"/>
      <c r="WFA127" s="516"/>
      <c r="WFB127" s="516"/>
      <c r="WFC127" s="516"/>
      <c r="WFD127" s="516"/>
      <c r="WFE127" s="516"/>
      <c r="WFF127" s="516"/>
      <c r="WFG127" s="516"/>
      <c r="WFH127" s="516"/>
      <c r="WFI127" s="516"/>
      <c r="WFJ127" s="516"/>
      <c r="WFK127" s="516"/>
      <c r="WFL127" s="516"/>
      <c r="WFM127" s="516"/>
      <c r="WFN127" s="516"/>
      <c r="WFO127" s="516"/>
      <c r="WFP127" s="516"/>
      <c r="WFQ127" s="516"/>
      <c r="WFR127" s="516"/>
      <c r="WFS127" s="516"/>
      <c r="WFT127" s="516"/>
      <c r="WFU127" s="516"/>
      <c r="WFV127" s="516"/>
      <c r="WFW127" s="516"/>
      <c r="WFX127" s="516"/>
      <c r="WFY127" s="516"/>
      <c r="WFZ127" s="516"/>
      <c r="WGA127" s="516"/>
      <c r="WGB127" s="516"/>
      <c r="WGC127" s="516"/>
      <c r="WGD127" s="516"/>
      <c r="WGE127" s="516"/>
      <c r="WGF127" s="516"/>
      <c r="WGG127" s="516"/>
      <c r="WGH127" s="516"/>
      <c r="WGI127" s="516"/>
      <c r="WGJ127" s="516"/>
      <c r="WGK127" s="516"/>
      <c r="WGL127" s="516"/>
      <c r="WGM127" s="516"/>
      <c r="WGN127" s="516"/>
      <c r="WGO127" s="516"/>
      <c r="WGP127" s="516"/>
      <c r="WGQ127" s="516"/>
      <c r="WGR127" s="516"/>
      <c r="WGS127" s="516"/>
      <c r="WGT127" s="516"/>
      <c r="WGU127" s="516"/>
      <c r="WGV127" s="516"/>
      <c r="WGW127" s="516"/>
      <c r="WGX127" s="516"/>
      <c r="WGY127" s="516"/>
      <c r="WGZ127" s="516"/>
      <c r="WHA127" s="516"/>
      <c r="WHB127" s="516"/>
      <c r="WHC127" s="516"/>
      <c r="WHD127" s="516"/>
      <c r="WHE127" s="516"/>
      <c r="WHF127" s="516"/>
      <c r="WHG127" s="516"/>
      <c r="WHH127" s="516"/>
      <c r="WHI127" s="516"/>
      <c r="WHJ127" s="516"/>
      <c r="WHK127" s="516"/>
      <c r="WHL127" s="516"/>
      <c r="WHM127" s="516"/>
      <c r="WHN127" s="516"/>
      <c r="WHO127" s="516"/>
      <c r="WHP127" s="516"/>
      <c r="WHQ127" s="516"/>
      <c r="WHR127" s="516"/>
      <c r="WHS127" s="516"/>
      <c r="WHT127" s="516"/>
      <c r="WHU127" s="516"/>
      <c r="WHV127" s="516"/>
      <c r="WHW127" s="516"/>
      <c r="WHX127" s="516"/>
      <c r="WHY127" s="516"/>
      <c r="WHZ127" s="516"/>
      <c r="WIA127" s="516"/>
      <c r="WIB127" s="516"/>
      <c r="WIC127" s="516"/>
      <c r="WID127" s="516"/>
      <c r="WIE127" s="516"/>
      <c r="WIF127" s="516"/>
      <c r="WIG127" s="516"/>
      <c r="WIH127" s="516"/>
      <c r="WII127" s="516"/>
      <c r="WIJ127" s="516"/>
      <c r="WIK127" s="516"/>
      <c r="WIL127" s="516"/>
      <c r="WIM127" s="516"/>
      <c r="WIN127" s="516"/>
      <c r="WIO127" s="516"/>
      <c r="WIP127" s="516"/>
      <c r="WIQ127" s="516"/>
      <c r="WIR127" s="516"/>
      <c r="WIS127" s="516"/>
      <c r="WIT127" s="516"/>
      <c r="WIU127" s="516"/>
      <c r="WIV127" s="516"/>
      <c r="WIW127" s="516"/>
      <c r="WIX127" s="516"/>
      <c r="WIY127" s="516"/>
      <c r="WIZ127" s="516"/>
      <c r="WJA127" s="516"/>
      <c r="WJB127" s="516"/>
      <c r="WJC127" s="516"/>
      <c r="WJD127" s="516"/>
      <c r="WJE127" s="516"/>
      <c r="WJF127" s="516"/>
      <c r="WJG127" s="516"/>
      <c r="WJH127" s="516"/>
      <c r="WJI127" s="516"/>
      <c r="WJJ127" s="516"/>
      <c r="WJK127" s="516"/>
      <c r="WJL127" s="516"/>
      <c r="WJM127" s="516"/>
      <c r="WJN127" s="516"/>
      <c r="WJO127" s="516"/>
      <c r="WJP127" s="516"/>
      <c r="WJQ127" s="516"/>
      <c r="WJR127" s="516"/>
      <c r="WJS127" s="516"/>
      <c r="WJT127" s="516"/>
      <c r="WJU127" s="516"/>
      <c r="WJV127" s="516"/>
      <c r="WJW127" s="516"/>
      <c r="WJX127" s="516"/>
      <c r="WJY127" s="516"/>
      <c r="WJZ127" s="516"/>
      <c r="WKA127" s="516"/>
      <c r="WKB127" s="516"/>
      <c r="WKC127" s="516"/>
      <c r="WKD127" s="516"/>
      <c r="WKE127" s="516"/>
      <c r="WKF127" s="516"/>
      <c r="WKG127" s="516"/>
      <c r="WKH127" s="516"/>
      <c r="WKI127" s="516"/>
      <c r="WKJ127" s="516"/>
      <c r="WKK127" s="516"/>
      <c r="WKL127" s="516"/>
      <c r="WKM127" s="516"/>
      <c r="WKN127" s="516"/>
      <c r="WKO127" s="516"/>
      <c r="WKP127" s="516"/>
      <c r="WKQ127" s="516"/>
      <c r="WKR127" s="516"/>
      <c r="WKS127" s="516"/>
      <c r="WKT127" s="516"/>
      <c r="WKU127" s="516"/>
      <c r="WKV127" s="516"/>
      <c r="WKW127" s="516"/>
      <c r="WKX127" s="516"/>
      <c r="WKY127" s="516"/>
      <c r="WKZ127" s="516"/>
      <c r="WLA127" s="516"/>
      <c r="WLB127" s="516"/>
      <c r="WLC127" s="516"/>
      <c r="WLD127" s="516"/>
      <c r="WLE127" s="516"/>
      <c r="WLF127" s="516"/>
      <c r="WLG127" s="516"/>
      <c r="WLH127" s="516"/>
      <c r="WLI127" s="516"/>
      <c r="WLJ127" s="516"/>
      <c r="WLK127" s="516"/>
      <c r="WLL127" s="516"/>
      <c r="WLM127" s="516"/>
      <c r="WLN127" s="516"/>
      <c r="WLO127" s="516"/>
      <c r="WLP127" s="516"/>
      <c r="WLQ127" s="516"/>
      <c r="WLR127" s="516"/>
      <c r="WLS127" s="516"/>
      <c r="WLT127" s="516"/>
      <c r="WLU127" s="516"/>
      <c r="WLV127" s="516"/>
      <c r="WLW127" s="516"/>
      <c r="WLX127" s="516"/>
      <c r="WLY127" s="516"/>
      <c r="WLZ127" s="516"/>
      <c r="WMA127" s="516"/>
      <c r="WMB127" s="516"/>
      <c r="WMC127" s="516"/>
      <c r="WMD127" s="516"/>
      <c r="WME127" s="516"/>
      <c r="WMF127" s="516"/>
      <c r="WMG127" s="516"/>
      <c r="WMH127" s="516"/>
      <c r="WMI127" s="516"/>
      <c r="WMJ127" s="516"/>
      <c r="WMK127" s="516"/>
      <c r="WML127" s="516"/>
      <c r="WMM127" s="516"/>
      <c r="WMN127" s="516"/>
      <c r="WMO127" s="516"/>
      <c r="WMP127" s="516"/>
      <c r="WMQ127" s="516"/>
      <c r="WMR127" s="516"/>
      <c r="WMS127" s="516"/>
      <c r="WMT127" s="516"/>
      <c r="WMU127" s="516"/>
      <c r="WMV127" s="516"/>
      <c r="WMW127" s="516"/>
      <c r="WMX127" s="516"/>
      <c r="WMY127" s="516"/>
      <c r="WMZ127" s="516"/>
      <c r="WNA127" s="516"/>
      <c r="WNB127" s="516"/>
      <c r="WNC127" s="516"/>
      <c r="WND127" s="516"/>
      <c r="WNE127" s="516"/>
      <c r="WNF127" s="516"/>
      <c r="WNG127" s="516"/>
      <c r="WNH127" s="516"/>
      <c r="WNI127" s="516"/>
      <c r="WNJ127" s="516"/>
      <c r="WNK127" s="516"/>
      <c r="WNL127" s="516"/>
      <c r="WNM127" s="516"/>
      <c r="WNN127" s="516"/>
      <c r="WNO127" s="516"/>
      <c r="WNP127" s="516"/>
      <c r="WNQ127" s="516"/>
      <c r="WNR127" s="516"/>
      <c r="WNS127" s="516"/>
      <c r="WNT127" s="516"/>
      <c r="WNU127" s="516"/>
      <c r="WNV127" s="516"/>
      <c r="WNW127" s="516"/>
      <c r="WNX127" s="516"/>
      <c r="WNY127" s="516"/>
      <c r="WNZ127" s="516"/>
      <c r="WOA127" s="516"/>
      <c r="WOB127" s="516"/>
      <c r="WOC127" s="516"/>
      <c r="WOD127" s="516"/>
      <c r="WOE127" s="516"/>
      <c r="WOF127" s="516"/>
      <c r="WOG127" s="516"/>
      <c r="WOH127" s="516"/>
      <c r="WOI127" s="516"/>
      <c r="WOJ127" s="516"/>
      <c r="WOK127" s="516"/>
      <c r="WOL127" s="516"/>
      <c r="WOM127" s="516"/>
      <c r="WON127" s="516"/>
      <c r="WOO127" s="516"/>
      <c r="WOP127" s="516"/>
      <c r="WOQ127" s="516"/>
      <c r="WOR127" s="516"/>
      <c r="WOS127" s="516"/>
      <c r="WOT127" s="516"/>
      <c r="WOU127" s="516"/>
      <c r="WOV127" s="516"/>
      <c r="WOW127" s="516"/>
      <c r="WOX127" s="516"/>
      <c r="WOY127" s="516"/>
      <c r="WOZ127" s="516"/>
      <c r="WPA127" s="516"/>
      <c r="WPB127" s="516"/>
      <c r="WPC127" s="516"/>
      <c r="WPD127" s="516"/>
      <c r="WPE127" s="516"/>
      <c r="WPF127" s="516"/>
      <c r="WPG127" s="516"/>
      <c r="WPH127" s="516"/>
      <c r="WPI127" s="516"/>
      <c r="WPJ127" s="516"/>
      <c r="WPK127" s="516"/>
      <c r="WPL127" s="516"/>
      <c r="WPM127" s="516"/>
      <c r="WPN127" s="516"/>
      <c r="WPO127" s="516"/>
      <c r="WPP127" s="516"/>
      <c r="WPQ127" s="516"/>
      <c r="WPR127" s="516"/>
      <c r="WPS127" s="516"/>
      <c r="WPT127" s="516"/>
      <c r="WPU127" s="516"/>
      <c r="WPV127" s="516"/>
      <c r="WPW127" s="516"/>
      <c r="WPX127" s="516"/>
      <c r="WPY127" s="516"/>
      <c r="WPZ127" s="516"/>
      <c r="WQA127" s="516"/>
      <c r="WQB127" s="516"/>
      <c r="WQC127" s="516"/>
      <c r="WQD127" s="516"/>
      <c r="WQE127" s="516"/>
      <c r="WQF127" s="516"/>
      <c r="WQG127" s="516"/>
      <c r="WQH127" s="516"/>
      <c r="WQI127" s="516"/>
      <c r="WQJ127" s="516"/>
      <c r="WQK127" s="516"/>
      <c r="WQL127" s="516"/>
      <c r="WQM127" s="516"/>
      <c r="WQN127" s="516"/>
      <c r="WQO127" s="516"/>
      <c r="WQP127" s="516"/>
      <c r="WQQ127" s="516"/>
      <c r="WQR127" s="516"/>
      <c r="WQS127" s="516"/>
      <c r="WQT127" s="516"/>
      <c r="WQU127" s="516"/>
      <c r="WQV127" s="516"/>
      <c r="WQW127" s="516"/>
      <c r="WQX127" s="516"/>
      <c r="WQY127" s="516"/>
      <c r="WQZ127" s="516"/>
      <c r="WRA127" s="516"/>
      <c r="WRB127" s="516"/>
      <c r="WRC127" s="516"/>
      <c r="WRD127" s="516"/>
      <c r="WRE127" s="516"/>
      <c r="WRF127" s="516"/>
      <c r="WRG127" s="516"/>
      <c r="WRH127" s="516"/>
      <c r="WRI127" s="516"/>
      <c r="WRJ127" s="516"/>
      <c r="WRK127" s="516"/>
      <c r="WRL127" s="516"/>
      <c r="WRM127" s="516"/>
      <c r="WRN127" s="516"/>
      <c r="WRO127" s="516"/>
      <c r="WRP127" s="516"/>
      <c r="WRQ127" s="516"/>
      <c r="WRR127" s="516"/>
      <c r="WRS127" s="516"/>
      <c r="WRT127" s="516"/>
      <c r="WRU127" s="516"/>
      <c r="WRV127" s="516"/>
      <c r="WRW127" s="516"/>
      <c r="WRX127" s="516"/>
      <c r="WRY127" s="516"/>
      <c r="WRZ127" s="516"/>
      <c r="WSA127" s="516"/>
      <c r="WSB127" s="516"/>
      <c r="WSC127" s="516"/>
      <c r="WSD127" s="516"/>
      <c r="WSE127" s="516"/>
      <c r="WSF127" s="516"/>
      <c r="WSG127" s="516"/>
      <c r="WSH127" s="516"/>
      <c r="WSI127" s="516"/>
      <c r="WSJ127" s="516"/>
      <c r="WSK127" s="516"/>
      <c r="WSL127" s="516"/>
      <c r="WSM127" s="516"/>
      <c r="WSN127" s="516"/>
      <c r="WSO127" s="516"/>
      <c r="WSP127" s="516"/>
      <c r="WSQ127" s="516"/>
      <c r="WSR127" s="516"/>
      <c r="WSS127" s="516"/>
      <c r="WST127" s="516"/>
      <c r="WSU127" s="516"/>
      <c r="WSV127" s="516"/>
      <c r="WSW127" s="516"/>
      <c r="WSX127" s="516"/>
      <c r="WSY127" s="516"/>
      <c r="WSZ127" s="516"/>
      <c r="WTA127" s="516"/>
      <c r="WTB127" s="516"/>
      <c r="WTC127" s="516"/>
      <c r="WTD127" s="516"/>
      <c r="WTE127" s="516"/>
      <c r="WTF127" s="516"/>
      <c r="WTG127" s="516"/>
      <c r="WTH127" s="516"/>
      <c r="WTI127" s="516"/>
      <c r="WTJ127" s="516"/>
      <c r="WTK127" s="516"/>
      <c r="WTL127" s="516"/>
      <c r="WTM127" s="516"/>
      <c r="WTN127" s="516"/>
      <c r="WTO127" s="516"/>
      <c r="WTP127" s="516"/>
      <c r="WTQ127" s="516"/>
      <c r="WTR127" s="516"/>
      <c r="WTS127" s="516"/>
      <c r="WTT127" s="516"/>
      <c r="WTU127" s="516"/>
      <c r="WTV127" s="516"/>
      <c r="WTW127" s="516"/>
      <c r="WTX127" s="516"/>
      <c r="WTY127" s="516"/>
      <c r="WTZ127" s="516"/>
      <c r="WUA127" s="516"/>
      <c r="WUB127" s="516"/>
      <c r="WUC127" s="516"/>
      <c r="WUD127" s="516"/>
      <c r="WUE127" s="516"/>
      <c r="WUF127" s="516"/>
      <c r="WUG127" s="516"/>
      <c r="WUH127" s="516"/>
      <c r="WUI127" s="516"/>
      <c r="WUJ127" s="516"/>
      <c r="WUK127" s="516"/>
      <c r="WUL127" s="516"/>
      <c r="WUM127" s="516"/>
      <c r="WUN127" s="516"/>
      <c r="WUO127" s="516"/>
      <c r="WUP127" s="516"/>
      <c r="WUQ127" s="516"/>
      <c r="WUR127" s="516"/>
      <c r="WUS127" s="516"/>
      <c r="WUT127" s="516"/>
      <c r="WUU127" s="516"/>
      <c r="WUV127" s="516"/>
      <c r="WUW127" s="516"/>
      <c r="WUX127" s="516"/>
      <c r="WUY127" s="516"/>
      <c r="WUZ127" s="516"/>
      <c r="WVA127" s="516"/>
      <c r="WVB127" s="516"/>
      <c r="WVC127" s="516"/>
      <c r="WVD127" s="516"/>
      <c r="WVE127" s="516"/>
      <c r="WVF127" s="516"/>
      <c r="WVG127" s="516"/>
      <c r="WVH127" s="516"/>
      <c r="WVI127" s="516"/>
      <c r="WVJ127" s="516"/>
      <c r="WVK127" s="516"/>
      <c r="WVL127" s="516"/>
      <c r="WVM127" s="516"/>
      <c r="WVN127" s="516"/>
      <c r="WVO127" s="516"/>
      <c r="WVP127" s="516"/>
      <c r="WVQ127" s="516"/>
    </row>
    <row r="128" spans="1:16137" s="513" customFormat="1">
      <c r="C128" s="611"/>
      <c r="D128" s="612"/>
      <c r="F128" s="514"/>
      <c r="G128" s="515"/>
      <c r="J128" s="516"/>
      <c r="K128" s="516"/>
      <c r="L128" s="516"/>
      <c r="M128" s="516"/>
      <c r="N128" s="516"/>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516"/>
      <c r="AN128" s="516"/>
      <c r="AO128" s="516"/>
      <c r="AP128" s="516"/>
      <c r="AQ128" s="516"/>
      <c r="AR128" s="516"/>
      <c r="AS128" s="516"/>
      <c r="AT128" s="516"/>
      <c r="AU128" s="516"/>
      <c r="AV128" s="516"/>
      <c r="AW128" s="516"/>
      <c r="AX128" s="516"/>
      <c r="AY128" s="516"/>
      <c r="AZ128" s="516"/>
      <c r="BA128" s="516"/>
      <c r="BB128" s="516"/>
      <c r="BC128" s="516"/>
      <c r="BD128" s="516"/>
      <c r="BE128" s="516"/>
      <c r="BF128" s="516"/>
      <c r="BG128" s="516"/>
      <c r="BH128" s="516"/>
      <c r="BI128" s="516"/>
      <c r="BJ128" s="516"/>
      <c r="BK128" s="516"/>
      <c r="BL128" s="516"/>
      <c r="BM128" s="516"/>
      <c r="BN128" s="516"/>
      <c r="BO128" s="516"/>
      <c r="BP128" s="516"/>
      <c r="BQ128" s="516"/>
      <c r="BR128" s="516"/>
      <c r="BS128" s="516"/>
      <c r="BT128" s="516"/>
      <c r="BU128" s="516"/>
      <c r="BV128" s="516"/>
      <c r="BW128" s="516"/>
      <c r="BX128" s="516"/>
      <c r="BY128" s="516"/>
      <c r="BZ128" s="516"/>
      <c r="CA128" s="516"/>
      <c r="CB128" s="516"/>
      <c r="CC128" s="516"/>
      <c r="CD128" s="516"/>
      <c r="CE128" s="516"/>
      <c r="CF128" s="516"/>
      <c r="CG128" s="516"/>
      <c r="CH128" s="516"/>
      <c r="CI128" s="516"/>
      <c r="CJ128" s="516"/>
      <c r="CK128" s="516"/>
      <c r="CL128" s="516"/>
      <c r="CM128" s="516"/>
      <c r="CN128" s="516"/>
      <c r="CO128" s="516"/>
      <c r="CP128" s="516"/>
      <c r="CQ128" s="516"/>
      <c r="CR128" s="516"/>
      <c r="CS128" s="516"/>
      <c r="CT128" s="516"/>
      <c r="CU128" s="516"/>
      <c r="CV128" s="516"/>
      <c r="CW128" s="516"/>
      <c r="CX128" s="516"/>
      <c r="CY128" s="516"/>
      <c r="CZ128" s="516"/>
      <c r="DA128" s="516"/>
      <c r="DB128" s="516"/>
      <c r="DC128" s="516"/>
      <c r="DD128" s="516"/>
      <c r="DE128" s="516"/>
      <c r="DF128" s="516"/>
      <c r="DG128" s="516"/>
      <c r="DH128" s="516"/>
      <c r="DI128" s="516"/>
      <c r="DJ128" s="516"/>
      <c r="DK128" s="516"/>
      <c r="DL128" s="516"/>
      <c r="DM128" s="516"/>
      <c r="DN128" s="516"/>
      <c r="DO128" s="516"/>
      <c r="DP128" s="516"/>
      <c r="DQ128" s="516"/>
      <c r="DR128" s="516"/>
      <c r="DS128" s="516"/>
      <c r="DT128" s="516"/>
      <c r="DU128" s="516"/>
      <c r="DV128" s="516"/>
      <c r="DW128" s="516"/>
      <c r="DX128" s="516"/>
      <c r="DY128" s="516"/>
      <c r="DZ128" s="516"/>
      <c r="EA128" s="516"/>
      <c r="EB128" s="516"/>
      <c r="EC128" s="516"/>
      <c r="ED128" s="516"/>
      <c r="EE128" s="516"/>
      <c r="EF128" s="516"/>
      <c r="EG128" s="516"/>
      <c r="EH128" s="516"/>
      <c r="EI128" s="516"/>
      <c r="EJ128" s="516"/>
      <c r="EK128" s="516"/>
      <c r="EL128" s="516"/>
      <c r="EM128" s="516"/>
      <c r="EN128" s="516"/>
      <c r="EO128" s="516"/>
      <c r="EP128" s="516"/>
      <c r="EQ128" s="516"/>
      <c r="ER128" s="516"/>
      <c r="ES128" s="516"/>
      <c r="ET128" s="516"/>
      <c r="EU128" s="516"/>
      <c r="EV128" s="516"/>
      <c r="EW128" s="516"/>
      <c r="EX128" s="516"/>
      <c r="EY128" s="516"/>
      <c r="EZ128" s="516"/>
      <c r="FA128" s="516"/>
      <c r="FB128" s="516"/>
      <c r="FC128" s="516"/>
      <c r="FD128" s="516"/>
      <c r="FE128" s="516"/>
      <c r="FF128" s="516"/>
      <c r="FG128" s="516"/>
      <c r="FH128" s="516"/>
      <c r="FI128" s="516"/>
      <c r="FJ128" s="516"/>
      <c r="FK128" s="516"/>
      <c r="FL128" s="516"/>
      <c r="FM128" s="516"/>
      <c r="FN128" s="516"/>
      <c r="FO128" s="516"/>
      <c r="FP128" s="516"/>
      <c r="FQ128" s="516"/>
      <c r="FR128" s="516"/>
      <c r="FS128" s="516"/>
      <c r="FT128" s="516"/>
      <c r="FU128" s="516"/>
      <c r="FV128" s="516"/>
      <c r="FW128" s="516"/>
      <c r="FX128" s="516"/>
      <c r="FY128" s="516"/>
      <c r="FZ128" s="516"/>
      <c r="GA128" s="516"/>
      <c r="GB128" s="516"/>
      <c r="GC128" s="516"/>
      <c r="GD128" s="516"/>
      <c r="GE128" s="516"/>
      <c r="GF128" s="516"/>
      <c r="GG128" s="516"/>
      <c r="GH128" s="516"/>
      <c r="GI128" s="516"/>
      <c r="GJ128" s="516"/>
      <c r="GK128" s="516"/>
      <c r="GL128" s="516"/>
      <c r="GM128" s="516"/>
      <c r="GN128" s="516"/>
      <c r="GO128" s="516"/>
      <c r="GP128" s="516"/>
      <c r="GQ128" s="516"/>
      <c r="GR128" s="516"/>
      <c r="GS128" s="516"/>
      <c r="GT128" s="516"/>
      <c r="GU128" s="516"/>
      <c r="GV128" s="516"/>
      <c r="GW128" s="516"/>
      <c r="GX128" s="516"/>
      <c r="GY128" s="516"/>
      <c r="GZ128" s="516"/>
      <c r="HA128" s="516"/>
      <c r="HB128" s="516"/>
      <c r="HC128" s="516"/>
      <c r="HD128" s="516"/>
      <c r="HE128" s="516"/>
      <c r="HF128" s="516"/>
      <c r="HG128" s="516"/>
      <c r="HH128" s="516"/>
      <c r="HI128" s="516"/>
      <c r="HJ128" s="516"/>
      <c r="HK128" s="516"/>
      <c r="HL128" s="516"/>
      <c r="HM128" s="516"/>
      <c r="HN128" s="516"/>
      <c r="HO128" s="516"/>
      <c r="HP128" s="516"/>
      <c r="HQ128" s="516"/>
      <c r="HR128" s="516"/>
      <c r="HS128" s="516"/>
      <c r="HT128" s="516"/>
      <c r="HU128" s="516"/>
      <c r="HV128" s="516"/>
      <c r="HW128" s="516"/>
      <c r="HX128" s="516"/>
      <c r="HY128" s="516"/>
      <c r="HZ128" s="516"/>
      <c r="IA128" s="516"/>
      <c r="IB128" s="516"/>
      <c r="IC128" s="516"/>
      <c r="ID128" s="516"/>
      <c r="IE128" s="516"/>
      <c r="IF128" s="516"/>
      <c r="IG128" s="516"/>
      <c r="IH128" s="516"/>
      <c r="II128" s="516"/>
      <c r="IJ128" s="516"/>
      <c r="IK128" s="516"/>
      <c r="IL128" s="516"/>
      <c r="IM128" s="516"/>
      <c r="IN128" s="516"/>
      <c r="IO128" s="516"/>
      <c r="IP128" s="516"/>
      <c r="IQ128" s="516"/>
      <c r="IR128" s="516"/>
      <c r="IS128" s="516"/>
      <c r="IT128" s="516"/>
      <c r="IU128" s="516"/>
      <c r="IV128" s="516"/>
      <c r="IW128" s="516"/>
      <c r="IX128" s="516"/>
      <c r="IY128" s="516"/>
      <c r="IZ128" s="516"/>
      <c r="JA128" s="516"/>
      <c r="JB128" s="516"/>
      <c r="JC128" s="516"/>
      <c r="JD128" s="516"/>
      <c r="JE128" s="516"/>
      <c r="JF128" s="516"/>
      <c r="JG128" s="516"/>
      <c r="JH128" s="516"/>
      <c r="JI128" s="516"/>
      <c r="JJ128" s="516"/>
      <c r="JK128" s="516"/>
      <c r="JL128" s="516"/>
      <c r="JM128" s="516"/>
      <c r="JN128" s="516"/>
      <c r="JO128" s="516"/>
      <c r="JP128" s="516"/>
      <c r="JQ128" s="516"/>
      <c r="JR128" s="516"/>
      <c r="JS128" s="516"/>
      <c r="JT128" s="516"/>
      <c r="JU128" s="516"/>
      <c r="JV128" s="516"/>
      <c r="JW128" s="516"/>
      <c r="JX128" s="516"/>
      <c r="JY128" s="516"/>
      <c r="JZ128" s="516"/>
      <c r="KA128" s="516"/>
      <c r="KB128" s="516"/>
      <c r="KC128" s="516"/>
      <c r="KD128" s="516"/>
      <c r="KE128" s="516"/>
      <c r="KF128" s="516"/>
      <c r="KG128" s="516"/>
      <c r="KH128" s="516"/>
      <c r="KI128" s="516"/>
      <c r="KJ128" s="516"/>
      <c r="KK128" s="516"/>
      <c r="KL128" s="516"/>
      <c r="KM128" s="516"/>
      <c r="KN128" s="516"/>
      <c r="KO128" s="516"/>
      <c r="KP128" s="516"/>
      <c r="KQ128" s="516"/>
      <c r="KR128" s="516"/>
      <c r="KS128" s="516"/>
      <c r="KT128" s="516"/>
      <c r="KU128" s="516"/>
      <c r="KV128" s="516"/>
      <c r="KW128" s="516"/>
      <c r="KX128" s="516"/>
      <c r="KY128" s="516"/>
      <c r="KZ128" s="516"/>
      <c r="LA128" s="516"/>
      <c r="LB128" s="516"/>
      <c r="LC128" s="516"/>
      <c r="LD128" s="516"/>
      <c r="LE128" s="516"/>
      <c r="LF128" s="516"/>
      <c r="LG128" s="516"/>
      <c r="LH128" s="516"/>
      <c r="LI128" s="516"/>
      <c r="LJ128" s="516"/>
      <c r="LK128" s="516"/>
      <c r="LL128" s="516"/>
      <c r="LM128" s="516"/>
      <c r="LN128" s="516"/>
      <c r="LO128" s="516"/>
      <c r="LP128" s="516"/>
      <c r="LQ128" s="516"/>
      <c r="LR128" s="516"/>
      <c r="LS128" s="516"/>
      <c r="LT128" s="516"/>
      <c r="LU128" s="516"/>
      <c r="LV128" s="516"/>
      <c r="LW128" s="516"/>
      <c r="LX128" s="516"/>
      <c r="LY128" s="516"/>
      <c r="LZ128" s="516"/>
      <c r="MA128" s="516"/>
      <c r="MB128" s="516"/>
      <c r="MC128" s="516"/>
      <c r="MD128" s="516"/>
      <c r="ME128" s="516"/>
      <c r="MF128" s="516"/>
      <c r="MG128" s="516"/>
      <c r="MH128" s="516"/>
      <c r="MI128" s="516"/>
      <c r="MJ128" s="516"/>
      <c r="MK128" s="516"/>
      <c r="ML128" s="516"/>
      <c r="MM128" s="516"/>
      <c r="MN128" s="516"/>
      <c r="MO128" s="516"/>
      <c r="MP128" s="516"/>
      <c r="MQ128" s="516"/>
      <c r="MR128" s="516"/>
      <c r="MS128" s="516"/>
      <c r="MT128" s="516"/>
      <c r="MU128" s="516"/>
      <c r="MV128" s="516"/>
      <c r="MW128" s="516"/>
      <c r="MX128" s="516"/>
      <c r="MY128" s="516"/>
      <c r="MZ128" s="516"/>
      <c r="NA128" s="516"/>
      <c r="NB128" s="516"/>
      <c r="NC128" s="516"/>
      <c r="ND128" s="516"/>
      <c r="NE128" s="516"/>
      <c r="NF128" s="516"/>
      <c r="NG128" s="516"/>
      <c r="NH128" s="516"/>
      <c r="NI128" s="516"/>
      <c r="NJ128" s="516"/>
      <c r="NK128" s="516"/>
      <c r="NL128" s="516"/>
      <c r="NM128" s="516"/>
      <c r="NN128" s="516"/>
      <c r="NO128" s="516"/>
      <c r="NP128" s="516"/>
      <c r="NQ128" s="516"/>
      <c r="NR128" s="516"/>
      <c r="NS128" s="516"/>
      <c r="NT128" s="516"/>
      <c r="NU128" s="516"/>
      <c r="NV128" s="516"/>
      <c r="NW128" s="516"/>
      <c r="NX128" s="516"/>
      <c r="NY128" s="516"/>
      <c r="NZ128" s="516"/>
      <c r="OA128" s="516"/>
      <c r="OB128" s="516"/>
      <c r="OC128" s="516"/>
      <c r="OD128" s="516"/>
      <c r="OE128" s="516"/>
      <c r="OF128" s="516"/>
      <c r="OG128" s="516"/>
      <c r="OH128" s="516"/>
      <c r="OI128" s="516"/>
      <c r="OJ128" s="516"/>
      <c r="OK128" s="516"/>
      <c r="OL128" s="516"/>
      <c r="OM128" s="516"/>
      <c r="ON128" s="516"/>
      <c r="OO128" s="516"/>
      <c r="OP128" s="516"/>
      <c r="OQ128" s="516"/>
      <c r="OR128" s="516"/>
      <c r="OS128" s="516"/>
      <c r="OT128" s="516"/>
      <c r="OU128" s="516"/>
      <c r="OV128" s="516"/>
      <c r="OW128" s="516"/>
      <c r="OX128" s="516"/>
      <c r="OY128" s="516"/>
      <c r="OZ128" s="516"/>
      <c r="PA128" s="516"/>
      <c r="PB128" s="516"/>
      <c r="PC128" s="516"/>
      <c r="PD128" s="516"/>
      <c r="PE128" s="516"/>
      <c r="PF128" s="516"/>
      <c r="PG128" s="516"/>
      <c r="PH128" s="516"/>
      <c r="PI128" s="516"/>
      <c r="PJ128" s="516"/>
      <c r="PK128" s="516"/>
      <c r="PL128" s="516"/>
      <c r="PM128" s="516"/>
      <c r="PN128" s="516"/>
      <c r="PO128" s="516"/>
      <c r="PP128" s="516"/>
      <c r="PQ128" s="516"/>
      <c r="PR128" s="516"/>
      <c r="PS128" s="516"/>
      <c r="PT128" s="516"/>
      <c r="PU128" s="516"/>
      <c r="PV128" s="516"/>
      <c r="PW128" s="516"/>
      <c r="PX128" s="516"/>
      <c r="PY128" s="516"/>
      <c r="PZ128" s="516"/>
      <c r="QA128" s="516"/>
      <c r="QB128" s="516"/>
      <c r="QC128" s="516"/>
      <c r="QD128" s="516"/>
      <c r="QE128" s="516"/>
      <c r="QF128" s="516"/>
      <c r="QG128" s="516"/>
      <c r="QH128" s="516"/>
      <c r="QI128" s="516"/>
      <c r="QJ128" s="516"/>
      <c r="QK128" s="516"/>
      <c r="QL128" s="516"/>
      <c r="QM128" s="516"/>
      <c r="QN128" s="516"/>
      <c r="QO128" s="516"/>
      <c r="QP128" s="516"/>
      <c r="QQ128" s="516"/>
      <c r="QR128" s="516"/>
      <c r="QS128" s="516"/>
      <c r="QT128" s="516"/>
      <c r="QU128" s="516"/>
      <c r="QV128" s="516"/>
      <c r="QW128" s="516"/>
      <c r="QX128" s="516"/>
      <c r="QY128" s="516"/>
      <c r="QZ128" s="516"/>
      <c r="RA128" s="516"/>
      <c r="RB128" s="516"/>
      <c r="RC128" s="516"/>
      <c r="RD128" s="516"/>
      <c r="RE128" s="516"/>
      <c r="RF128" s="516"/>
      <c r="RG128" s="516"/>
      <c r="RH128" s="516"/>
      <c r="RI128" s="516"/>
      <c r="RJ128" s="516"/>
      <c r="RK128" s="516"/>
      <c r="RL128" s="516"/>
      <c r="RM128" s="516"/>
      <c r="RN128" s="516"/>
      <c r="RO128" s="516"/>
      <c r="RP128" s="516"/>
      <c r="RQ128" s="516"/>
      <c r="RR128" s="516"/>
      <c r="RS128" s="516"/>
      <c r="RT128" s="516"/>
      <c r="RU128" s="516"/>
      <c r="RV128" s="516"/>
      <c r="RW128" s="516"/>
      <c r="RX128" s="516"/>
      <c r="RY128" s="516"/>
      <c r="RZ128" s="516"/>
      <c r="SA128" s="516"/>
      <c r="SB128" s="516"/>
      <c r="SC128" s="516"/>
      <c r="SD128" s="516"/>
      <c r="SE128" s="516"/>
      <c r="SF128" s="516"/>
      <c r="SG128" s="516"/>
      <c r="SH128" s="516"/>
      <c r="SI128" s="516"/>
      <c r="SJ128" s="516"/>
      <c r="SK128" s="516"/>
      <c r="SL128" s="516"/>
      <c r="SM128" s="516"/>
      <c r="SN128" s="516"/>
      <c r="SO128" s="516"/>
      <c r="SP128" s="516"/>
      <c r="SQ128" s="516"/>
      <c r="SR128" s="516"/>
      <c r="SS128" s="516"/>
      <c r="ST128" s="516"/>
      <c r="SU128" s="516"/>
      <c r="SV128" s="516"/>
      <c r="SW128" s="516"/>
      <c r="SX128" s="516"/>
      <c r="SY128" s="516"/>
      <c r="SZ128" s="516"/>
      <c r="TA128" s="516"/>
      <c r="TB128" s="516"/>
      <c r="TC128" s="516"/>
      <c r="TD128" s="516"/>
      <c r="TE128" s="516"/>
      <c r="TF128" s="516"/>
      <c r="TG128" s="516"/>
      <c r="TH128" s="516"/>
      <c r="TI128" s="516"/>
      <c r="TJ128" s="516"/>
      <c r="TK128" s="516"/>
      <c r="TL128" s="516"/>
      <c r="TM128" s="516"/>
      <c r="TN128" s="516"/>
      <c r="TO128" s="516"/>
      <c r="TP128" s="516"/>
      <c r="TQ128" s="516"/>
      <c r="TR128" s="516"/>
      <c r="TS128" s="516"/>
      <c r="TT128" s="516"/>
      <c r="TU128" s="516"/>
      <c r="TV128" s="516"/>
      <c r="TW128" s="516"/>
      <c r="TX128" s="516"/>
      <c r="TY128" s="516"/>
      <c r="TZ128" s="516"/>
      <c r="UA128" s="516"/>
      <c r="UB128" s="516"/>
      <c r="UC128" s="516"/>
      <c r="UD128" s="516"/>
      <c r="UE128" s="516"/>
      <c r="UF128" s="516"/>
      <c r="UG128" s="516"/>
      <c r="UH128" s="516"/>
      <c r="UI128" s="516"/>
      <c r="UJ128" s="516"/>
      <c r="UK128" s="516"/>
      <c r="UL128" s="516"/>
      <c r="UM128" s="516"/>
      <c r="UN128" s="516"/>
      <c r="UO128" s="516"/>
      <c r="UP128" s="516"/>
      <c r="UQ128" s="516"/>
      <c r="UR128" s="516"/>
      <c r="US128" s="516"/>
      <c r="UT128" s="516"/>
      <c r="UU128" s="516"/>
      <c r="UV128" s="516"/>
      <c r="UW128" s="516"/>
      <c r="UX128" s="516"/>
      <c r="UY128" s="516"/>
      <c r="UZ128" s="516"/>
      <c r="VA128" s="516"/>
      <c r="VB128" s="516"/>
      <c r="VC128" s="516"/>
      <c r="VD128" s="516"/>
      <c r="VE128" s="516"/>
      <c r="VF128" s="516"/>
      <c r="VG128" s="516"/>
      <c r="VH128" s="516"/>
      <c r="VI128" s="516"/>
      <c r="VJ128" s="516"/>
      <c r="VK128" s="516"/>
      <c r="VL128" s="516"/>
      <c r="VM128" s="516"/>
      <c r="VN128" s="516"/>
      <c r="VO128" s="516"/>
      <c r="VP128" s="516"/>
      <c r="VQ128" s="516"/>
      <c r="VR128" s="516"/>
      <c r="VS128" s="516"/>
      <c r="VT128" s="516"/>
      <c r="VU128" s="516"/>
      <c r="VV128" s="516"/>
      <c r="VW128" s="516"/>
      <c r="VX128" s="516"/>
      <c r="VY128" s="516"/>
      <c r="VZ128" s="516"/>
      <c r="WA128" s="516"/>
      <c r="WB128" s="516"/>
      <c r="WC128" s="516"/>
      <c r="WD128" s="516"/>
      <c r="WE128" s="516"/>
      <c r="WF128" s="516"/>
      <c r="WG128" s="516"/>
      <c r="WH128" s="516"/>
      <c r="WI128" s="516"/>
      <c r="WJ128" s="516"/>
      <c r="WK128" s="516"/>
      <c r="WL128" s="516"/>
      <c r="WM128" s="516"/>
      <c r="WN128" s="516"/>
      <c r="WO128" s="516"/>
      <c r="WP128" s="516"/>
      <c r="WQ128" s="516"/>
      <c r="WR128" s="516"/>
      <c r="WS128" s="516"/>
      <c r="WT128" s="516"/>
      <c r="WU128" s="516"/>
      <c r="WV128" s="516"/>
      <c r="WW128" s="516"/>
      <c r="WX128" s="516"/>
      <c r="WY128" s="516"/>
      <c r="WZ128" s="516"/>
      <c r="XA128" s="516"/>
      <c r="XB128" s="516"/>
      <c r="XC128" s="516"/>
      <c r="XD128" s="516"/>
      <c r="XE128" s="516"/>
      <c r="XF128" s="516"/>
      <c r="XG128" s="516"/>
      <c r="XH128" s="516"/>
      <c r="XI128" s="516"/>
      <c r="XJ128" s="516"/>
      <c r="XK128" s="516"/>
      <c r="XL128" s="516"/>
      <c r="XM128" s="516"/>
      <c r="XN128" s="516"/>
      <c r="XO128" s="516"/>
      <c r="XP128" s="516"/>
      <c r="XQ128" s="516"/>
      <c r="XR128" s="516"/>
      <c r="XS128" s="516"/>
      <c r="XT128" s="516"/>
      <c r="XU128" s="516"/>
      <c r="XV128" s="516"/>
      <c r="XW128" s="516"/>
      <c r="XX128" s="516"/>
      <c r="XY128" s="516"/>
      <c r="XZ128" s="516"/>
      <c r="YA128" s="516"/>
      <c r="YB128" s="516"/>
      <c r="YC128" s="516"/>
      <c r="YD128" s="516"/>
      <c r="YE128" s="516"/>
      <c r="YF128" s="516"/>
      <c r="YG128" s="516"/>
      <c r="YH128" s="516"/>
      <c r="YI128" s="516"/>
      <c r="YJ128" s="516"/>
      <c r="YK128" s="516"/>
      <c r="YL128" s="516"/>
      <c r="YM128" s="516"/>
      <c r="YN128" s="516"/>
      <c r="YO128" s="516"/>
      <c r="YP128" s="516"/>
      <c r="YQ128" s="516"/>
      <c r="YR128" s="516"/>
      <c r="YS128" s="516"/>
      <c r="YT128" s="516"/>
      <c r="YU128" s="516"/>
      <c r="YV128" s="516"/>
      <c r="YW128" s="516"/>
      <c r="YX128" s="516"/>
      <c r="YY128" s="516"/>
      <c r="YZ128" s="516"/>
      <c r="ZA128" s="516"/>
      <c r="ZB128" s="516"/>
      <c r="ZC128" s="516"/>
      <c r="ZD128" s="516"/>
      <c r="ZE128" s="516"/>
      <c r="ZF128" s="516"/>
      <c r="ZG128" s="516"/>
      <c r="ZH128" s="516"/>
      <c r="ZI128" s="516"/>
      <c r="ZJ128" s="516"/>
      <c r="ZK128" s="516"/>
      <c r="ZL128" s="516"/>
      <c r="ZM128" s="516"/>
      <c r="ZN128" s="516"/>
      <c r="ZO128" s="516"/>
      <c r="ZP128" s="516"/>
      <c r="ZQ128" s="516"/>
      <c r="ZR128" s="516"/>
      <c r="ZS128" s="516"/>
      <c r="ZT128" s="516"/>
      <c r="ZU128" s="516"/>
      <c r="ZV128" s="516"/>
      <c r="ZW128" s="516"/>
      <c r="ZX128" s="516"/>
      <c r="ZY128" s="516"/>
      <c r="ZZ128" s="516"/>
      <c r="AAA128" s="516"/>
      <c r="AAB128" s="516"/>
      <c r="AAC128" s="516"/>
      <c r="AAD128" s="516"/>
      <c r="AAE128" s="516"/>
      <c r="AAF128" s="516"/>
      <c r="AAG128" s="516"/>
      <c r="AAH128" s="516"/>
      <c r="AAI128" s="516"/>
      <c r="AAJ128" s="516"/>
      <c r="AAK128" s="516"/>
      <c r="AAL128" s="516"/>
      <c r="AAM128" s="516"/>
      <c r="AAN128" s="516"/>
      <c r="AAO128" s="516"/>
      <c r="AAP128" s="516"/>
      <c r="AAQ128" s="516"/>
      <c r="AAR128" s="516"/>
      <c r="AAS128" s="516"/>
      <c r="AAT128" s="516"/>
      <c r="AAU128" s="516"/>
      <c r="AAV128" s="516"/>
      <c r="AAW128" s="516"/>
      <c r="AAX128" s="516"/>
      <c r="AAY128" s="516"/>
      <c r="AAZ128" s="516"/>
      <c r="ABA128" s="516"/>
      <c r="ABB128" s="516"/>
      <c r="ABC128" s="516"/>
      <c r="ABD128" s="516"/>
      <c r="ABE128" s="516"/>
      <c r="ABF128" s="516"/>
      <c r="ABG128" s="516"/>
      <c r="ABH128" s="516"/>
      <c r="ABI128" s="516"/>
      <c r="ABJ128" s="516"/>
      <c r="ABK128" s="516"/>
      <c r="ABL128" s="516"/>
      <c r="ABM128" s="516"/>
      <c r="ABN128" s="516"/>
      <c r="ABO128" s="516"/>
      <c r="ABP128" s="516"/>
      <c r="ABQ128" s="516"/>
      <c r="ABR128" s="516"/>
      <c r="ABS128" s="516"/>
      <c r="ABT128" s="516"/>
      <c r="ABU128" s="516"/>
      <c r="ABV128" s="516"/>
      <c r="ABW128" s="516"/>
      <c r="ABX128" s="516"/>
      <c r="ABY128" s="516"/>
      <c r="ABZ128" s="516"/>
      <c r="ACA128" s="516"/>
      <c r="ACB128" s="516"/>
      <c r="ACC128" s="516"/>
      <c r="ACD128" s="516"/>
      <c r="ACE128" s="516"/>
      <c r="ACF128" s="516"/>
      <c r="ACG128" s="516"/>
      <c r="ACH128" s="516"/>
      <c r="ACI128" s="516"/>
      <c r="ACJ128" s="516"/>
      <c r="ACK128" s="516"/>
      <c r="ACL128" s="516"/>
      <c r="ACM128" s="516"/>
      <c r="ACN128" s="516"/>
      <c r="ACO128" s="516"/>
      <c r="ACP128" s="516"/>
      <c r="ACQ128" s="516"/>
      <c r="ACR128" s="516"/>
      <c r="ACS128" s="516"/>
      <c r="ACT128" s="516"/>
      <c r="ACU128" s="516"/>
      <c r="ACV128" s="516"/>
      <c r="ACW128" s="516"/>
      <c r="ACX128" s="516"/>
      <c r="ACY128" s="516"/>
      <c r="ACZ128" s="516"/>
      <c r="ADA128" s="516"/>
      <c r="ADB128" s="516"/>
      <c r="ADC128" s="516"/>
      <c r="ADD128" s="516"/>
      <c r="ADE128" s="516"/>
      <c r="ADF128" s="516"/>
      <c r="ADG128" s="516"/>
      <c r="ADH128" s="516"/>
      <c r="ADI128" s="516"/>
      <c r="ADJ128" s="516"/>
      <c r="ADK128" s="516"/>
      <c r="ADL128" s="516"/>
      <c r="ADM128" s="516"/>
      <c r="ADN128" s="516"/>
      <c r="ADO128" s="516"/>
      <c r="ADP128" s="516"/>
      <c r="ADQ128" s="516"/>
      <c r="ADR128" s="516"/>
      <c r="ADS128" s="516"/>
      <c r="ADT128" s="516"/>
      <c r="ADU128" s="516"/>
      <c r="ADV128" s="516"/>
      <c r="ADW128" s="516"/>
      <c r="ADX128" s="516"/>
      <c r="ADY128" s="516"/>
      <c r="ADZ128" s="516"/>
      <c r="AEA128" s="516"/>
      <c r="AEB128" s="516"/>
      <c r="AEC128" s="516"/>
      <c r="AED128" s="516"/>
      <c r="AEE128" s="516"/>
      <c r="AEF128" s="516"/>
      <c r="AEG128" s="516"/>
      <c r="AEH128" s="516"/>
      <c r="AEI128" s="516"/>
      <c r="AEJ128" s="516"/>
      <c r="AEK128" s="516"/>
      <c r="AEL128" s="516"/>
      <c r="AEM128" s="516"/>
      <c r="AEN128" s="516"/>
      <c r="AEO128" s="516"/>
      <c r="AEP128" s="516"/>
      <c r="AEQ128" s="516"/>
      <c r="AER128" s="516"/>
      <c r="AES128" s="516"/>
      <c r="AET128" s="516"/>
      <c r="AEU128" s="516"/>
      <c r="AEV128" s="516"/>
      <c r="AEW128" s="516"/>
      <c r="AEX128" s="516"/>
      <c r="AEY128" s="516"/>
      <c r="AEZ128" s="516"/>
      <c r="AFA128" s="516"/>
      <c r="AFB128" s="516"/>
      <c r="AFC128" s="516"/>
      <c r="AFD128" s="516"/>
      <c r="AFE128" s="516"/>
      <c r="AFF128" s="516"/>
      <c r="AFG128" s="516"/>
      <c r="AFH128" s="516"/>
      <c r="AFI128" s="516"/>
      <c r="AFJ128" s="516"/>
      <c r="AFK128" s="516"/>
      <c r="AFL128" s="516"/>
      <c r="AFM128" s="516"/>
      <c r="AFN128" s="516"/>
      <c r="AFO128" s="516"/>
      <c r="AFP128" s="516"/>
      <c r="AFQ128" s="516"/>
      <c r="AFR128" s="516"/>
      <c r="AFS128" s="516"/>
      <c r="AFT128" s="516"/>
      <c r="AFU128" s="516"/>
      <c r="AFV128" s="516"/>
      <c r="AFW128" s="516"/>
      <c r="AFX128" s="516"/>
      <c r="AFY128" s="516"/>
      <c r="AFZ128" s="516"/>
      <c r="AGA128" s="516"/>
      <c r="AGB128" s="516"/>
      <c r="AGC128" s="516"/>
      <c r="AGD128" s="516"/>
      <c r="AGE128" s="516"/>
      <c r="AGF128" s="516"/>
      <c r="AGG128" s="516"/>
      <c r="AGH128" s="516"/>
      <c r="AGI128" s="516"/>
      <c r="AGJ128" s="516"/>
      <c r="AGK128" s="516"/>
      <c r="AGL128" s="516"/>
      <c r="AGM128" s="516"/>
      <c r="AGN128" s="516"/>
      <c r="AGO128" s="516"/>
      <c r="AGP128" s="516"/>
      <c r="AGQ128" s="516"/>
      <c r="AGR128" s="516"/>
      <c r="AGS128" s="516"/>
      <c r="AGT128" s="516"/>
      <c r="AGU128" s="516"/>
      <c r="AGV128" s="516"/>
      <c r="AGW128" s="516"/>
      <c r="AGX128" s="516"/>
      <c r="AGY128" s="516"/>
      <c r="AGZ128" s="516"/>
      <c r="AHA128" s="516"/>
      <c r="AHB128" s="516"/>
      <c r="AHC128" s="516"/>
      <c r="AHD128" s="516"/>
      <c r="AHE128" s="516"/>
      <c r="AHF128" s="516"/>
      <c r="AHG128" s="516"/>
      <c r="AHH128" s="516"/>
      <c r="AHI128" s="516"/>
      <c r="AHJ128" s="516"/>
      <c r="AHK128" s="516"/>
      <c r="AHL128" s="516"/>
      <c r="AHM128" s="516"/>
      <c r="AHN128" s="516"/>
      <c r="AHO128" s="516"/>
      <c r="AHP128" s="516"/>
      <c r="AHQ128" s="516"/>
      <c r="AHR128" s="516"/>
      <c r="AHS128" s="516"/>
      <c r="AHT128" s="516"/>
      <c r="AHU128" s="516"/>
      <c r="AHV128" s="516"/>
      <c r="AHW128" s="516"/>
      <c r="AHX128" s="516"/>
      <c r="AHY128" s="516"/>
      <c r="AHZ128" s="516"/>
      <c r="AIA128" s="516"/>
      <c r="AIB128" s="516"/>
      <c r="AIC128" s="516"/>
      <c r="AID128" s="516"/>
      <c r="AIE128" s="516"/>
      <c r="AIF128" s="516"/>
      <c r="AIG128" s="516"/>
      <c r="AIH128" s="516"/>
      <c r="AII128" s="516"/>
      <c r="AIJ128" s="516"/>
      <c r="AIK128" s="516"/>
      <c r="AIL128" s="516"/>
      <c r="AIM128" s="516"/>
      <c r="AIN128" s="516"/>
      <c r="AIO128" s="516"/>
      <c r="AIP128" s="516"/>
      <c r="AIQ128" s="516"/>
      <c r="AIR128" s="516"/>
      <c r="AIS128" s="516"/>
      <c r="AIT128" s="516"/>
      <c r="AIU128" s="516"/>
      <c r="AIV128" s="516"/>
      <c r="AIW128" s="516"/>
      <c r="AIX128" s="516"/>
      <c r="AIY128" s="516"/>
      <c r="AIZ128" s="516"/>
      <c r="AJA128" s="516"/>
      <c r="AJB128" s="516"/>
      <c r="AJC128" s="516"/>
      <c r="AJD128" s="516"/>
      <c r="AJE128" s="516"/>
      <c r="AJF128" s="516"/>
      <c r="AJG128" s="516"/>
      <c r="AJH128" s="516"/>
      <c r="AJI128" s="516"/>
      <c r="AJJ128" s="516"/>
      <c r="AJK128" s="516"/>
      <c r="AJL128" s="516"/>
      <c r="AJM128" s="516"/>
      <c r="AJN128" s="516"/>
      <c r="AJO128" s="516"/>
      <c r="AJP128" s="516"/>
      <c r="AJQ128" s="516"/>
      <c r="AJR128" s="516"/>
      <c r="AJS128" s="516"/>
      <c r="AJT128" s="516"/>
      <c r="AJU128" s="516"/>
      <c r="AJV128" s="516"/>
      <c r="AJW128" s="516"/>
      <c r="AJX128" s="516"/>
      <c r="AJY128" s="516"/>
      <c r="AJZ128" s="516"/>
      <c r="AKA128" s="516"/>
      <c r="AKB128" s="516"/>
      <c r="AKC128" s="516"/>
      <c r="AKD128" s="516"/>
      <c r="AKE128" s="516"/>
      <c r="AKF128" s="516"/>
      <c r="AKG128" s="516"/>
      <c r="AKH128" s="516"/>
      <c r="AKI128" s="516"/>
      <c r="AKJ128" s="516"/>
      <c r="AKK128" s="516"/>
      <c r="AKL128" s="516"/>
      <c r="AKM128" s="516"/>
      <c r="AKN128" s="516"/>
      <c r="AKO128" s="516"/>
      <c r="AKP128" s="516"/>
      <c r="AKQ128" s="516"/>
      <c r="AKR128" s="516"/>
      <c r="AKS128" s="516"/>
      <c r="AKT128" s="516"/>
      <c r="AKU128" s="516"/>
      <c r="AKV128" s="516"/>
      <c r="AKW128" s="516"/>
      <c r="AKX128" s="516"/>
      <c r="AKY128" s="516"/>
      <c r="AKZ128" s="516"/>
      <c r="ALA128" s="516"/>
      <c r="ALB128" s="516"/>
      <c r="ALC128" s="516"/>
      <c r="ALD128" s="516"/>
      <c r="ALE128" s="516"/>
      <c r="ALF128" s="516"/>
      <c r="ALG128" s="516"/>
      <c r="ALH128" s="516"/>
      <c r="ALI128" s="516"/>
      <c r="ALJ128" s="516"/>
      <c r="ALK128" s="516"/>
      <c r="ALL128" s="516"/>
      <c r="ALM128" s="516"/>
      <c r="ALN128" s="516"/>
      <c r="ALO128" s="516"/>
      <c r="ALP128" s="516"/>
      <c r="ALQ128" s="516"/>
      <c r="ALR128" s="516"/>
      <c r="ALS128" s="516"/>
      <c r="ALT128" s="516"/>
      <c r="ALU128" s="516"/>
      <c r="ALV128" s="516"/>
      <c r="ALW128" s="516"/>
      <c r="ALX128" s="516"/>
      <c r="ALY128" s="516"/>
      <c r="ALZ128" s="516"/>
      <c r="AMA128" s="516"/>
      <c r="AMB128" s="516"/>
      <c r="AMC128" s="516"/>
      <c r="AMD128" s="516"/>
      <c r="AME128" s="516"/>
      <c r="AMF128" s="516"/>
      <c r="AMG128" s="516"/>
      <c r="AMH128" s="516"/>
      <c r="AMI128" s="516"/>
      <c r="AMJ128" s="516"/>
      <c r="AMK128" s="516"/>
      <c r="AML128" s="516"/>
      <c r="AMM128" s="516"/>
      <c r="AMN128" s="516"/>
      <c r="AMO128" s="516"/>
      <c r="AMP128" s="516"/>
      <c r="AMQ128" s="516"/>
      <c r="AMR128" s="516"/>
      <c r="AMS128" s="516"/>
      <c r="AMT128" s="516"/>
      <c r="AMU128" s="516"/>
      <c r="AMV128" s="516"/>
      <c r="AMW128" s="516"/>
      <c r="AMX128" s="516"/>
      <c r="AMY128" s="516"/>
      <c r="AMZ128" s="516"/>
      <c r="ANA128" s="516"/>
      <c r="ANB128" s="516"/>
      <c r="ANC128" s="516"/>
      <c r="AND128" s="516"/>
      <c r="ANE128" s="516"/>
      <c r="ANF128" s="516"/>
      <c r="ANG128" s="516"/>
      <c r="ANH128" s="516"/>
      <c r="ANI128" s="516"/>
      <c r="ANJ128" s="516"/>
      <c r="ANK128" s="516"/>
      <c r="ANL128" s="516"/>
      <c r="ANM128" s="516"/>
      <c r="ANN128" s="516"/>
      <c r="ANO128" s="516"/>
      <c r="ANP128" s="516"/>
      <c r="ANQ128" s="516"/>
      <c r="ANR128" s="516"/>
      <c r="ANS128" s="516"/>
      <c r="ANT128" s="516"/>
      <c r="ANU128" s="516"/>
      <c r="ANV128" s="516"/>
      <c r="ANW128" s="516"/>
      <c r="ANX128" s="516"/>
      <c r="ANY128" s="516"/>
      <c r="ANZ128" s="516"/>
      <c r="AOA128" s="516"/>
      <c r="AOB128" s="516"/>
      <c r="AOC128" s="516"/>
      <c r="AOD128" s="516"/>
      <c r="AOE128" s="516"/>
      <c r="AOF128" s="516"/>
      <c r="AOG128" s="516"/>
      <c r="AOH128" s="516"/>
      <c r="AOI128" s="516"/>
      <c r="AOJ128" s="516"/>
      <c r="AOK128" s="516"/>
      <c r="AOL128" s="516"/>
      <c r="AOM128" s="516"/>
      <c r="AON128" s="516"/>
      <c r="AOO128" s="516"/>
      <c r="AOP128" s="516"/>
      <c r="AOQ128" s="516"/>
      <c r="AOR128" s="516"/>
      <c r="AOS128" s="516"/>
      <c r="AOT128" s="516"/>
      <c r="AOU128" s="516"/>
      <c r="AOV128" s="516"/>
      <c r="AOW128" s="516"/>
      <c r="AOX128" s="516"/>
      <c r="AOY128" s="516"/>
      <c r="AOZ128" s="516"/>
      <c r="APA128" s="516"/>
      <c r="APB128" s="516"/>
      <c r="APC128" s="516"/>
      <c r="APD128" s="516"/>
      <c r="APE128" s="516"/>
      <c r="APF128" s="516"/>
      <c r="APG128" s="516"/>
      <c r="APH128" s="516"/>
      <c r="API128" s="516"/>
      <c r="APJ128" s="516"/>
      <c r="APK128" s="516"/>
      <c r="APL128" s="516"/>
      <c r="APM128" s="516"/>
      <c r="APN128" s="516"/>
      <c r="APO128" s="516"/>
      <c r="APP128" s="516"/>
      <c r="APQ128" s="516"/>
      <c r="APR128" s="516"/>
      <c r="APS128" s="516"/>
      <c r="APT128" s="516"/>
      <c r="APU128" s="516"/>
      <c r="APV128" s="516"/>
      <c r="APW128" s="516"/>
      <c r="APX128" s="516"/>
      <c r="APY128" s="516"/>
      <c r="APZ128" s="516"/>
      <c r="AQA128" s="516"/>
      <c r="AQB128" s="516"/>
      <c r="AQC128" s="516"/>
      <c r="AQD128" s="516"/>
      <c r="AQE128" s="516"/>
      <c r="AQF128" s="516"/>
      <c r="AQG128" s="516"/>
      <c r="AQH128" s="516"/>
      <c r="AQI128" s="516"/>
      <c r="AQJ128" s="516"/>
      <c r="AQK128" s="516"/>
      <c r="AQL128" s="516"/>
      <c r="AQM128" s="516"/>
      <c r="AQN128" s="516"/>
      <c r="AQO128" s="516"/>
      <c r="AQP128" s="516"/>
      <c r="AQQ128" s="516"/>
      <c r="AQR128" s="516"/>
      <c r="AQS128" s="516"/>
      <c r="AQT128" s="516"/>
      <c r="AQU128" s="516"/>
      <c r="AQV128" s="516"/>
      <c r="AQW128" s="516"/>
      <c r="AQX128" s="516"/>
      <c r="AQY128" s="516"/>
      <c r="AQZ128" s="516"/>
      <c r="ARA128" s="516"/>
      <c r="ARB128" s="516"/>
      <c r="ARC128" s="516"/>
      <c r="ARD128" s="516"/>
      <c r="ARE128" s="516"/>
      <c r="ARF128" s="516"/>
      <c r="ARG128" s="516"/>
      <c r="ARH128" s="516"/>
      <c r="ARI128" s="516"/>
      <c r="ARJ128" s="516"/>
      <c r="ARK128" s="516"/>
      <c r="ARL128" s="516"/>
      <c r="ARM128" s="516"/>
      <c r="ARN128" s="516"/>
      <c r="ARO128" s="516"/>
      <c r="ARP128" s="516"/>
      <c r="ARQ128" s="516"/>
      <c r="ARR128" s="516"/>
      <c r="ARS128" s="516"/>
      <c r="ART128" s="516"/>
      <c r="ARU128" s="516"/>
      <c r="ARV128" s="516"/>
      <c r="ARW128" s="516"/>
      <c r="ARX128" s="516"/>
      <c r="ARY128" s="516"/>
      <c r="ARZ128" s="516"/>
      <c r="ASA128" s="516"/>
      <c r="ASB128" s="516"/>
      <c r="ASC128" s="516"/>
      <c r="ASD128" s="516"/>
      <c r="ASE128" s="516"/>
      <c r="ASF128" s="516"/>
      <c r="ASG128" s="516"/>
      <c r="ASH128" s="516"/>
      <c r="ASI128" s="516"/>
      <c r="ASJ128" s="516"/>
      <c r="ASK128" s="516"/>
      <c r="ASL128" s="516"/>
      <c r="ASM128" s="516"/>
      <c r="ASN128" s="516"/>
      <c r="ASO128" s="516"/>
      <c r="ASP128" s="516"/>
      <c r="ASQ128" s="516"/>
      <c r="ASR128" s="516"/>
      <c r="ASS128" s="516"/>
      <c r="AST128" s="516"/>
      <c r="ASU128" s="516"/>
      <c r="ASV128" s="516"/>
      <c r="ASW128" s="516"/>
      <c r="ASX128" s="516"/>
      <c r="ASY128" s="516"/>
      <c r="ASZ128" s="516"/>
      <c r="ATA128" s="516"/>
      <c r="ATB128" s="516"/>
      <c r="ATC128" s="516"/>
      <c r="ATD128" s="516"/>
      <c r="ATE128" s="516"/>
      <c r="ATF128" s="516"/>
      <c r="ATG128" s="516"/>
      <c r="ATH128" s="516"/>
      <c r="ATI128" s="516"/>
      <c r="ATJ128" s="516"/>
      <c r="ATK128" s="516"/>
      <c r="ATL128" s="516"/>
      <c r="ATM128" s="516"/>
      <c r="ATN128" s="516"/>
      <c r="ATO128" s="516"/>
      <c r="ATP128" s="516"/>
      <c r="ATQ128" s="516"/>
      <c r="ATR128" s="516"/>
      <c r="ATS128" s="516"/>
      <c r="ATT128" s="516"/>
      <c r="ATU128" s="516"/>
      <c r="ATV128" s="516"/>
      <c r="ATW128" s="516"/>
      <c r="ATX128" s="516"/>
      <c r="ATY128" s="516"/>
      <c r="ATZ128" s="516"/>
      <c r="AUA128" s="516"/>
      <c r="AUB128" s="516"/>
      <c r="AUC128" s="516"/>
      <c r="AUD128" s="516"/>
      <c r="AUE128" s="516"/>
      <c r="AUF128" s="516"/>
      <c r="AUG128" s="516"/>
      <c r="AUH128" s="516"/>
      <c r="AUI128" s="516"/>
      <c r="AUJ128" s="516"/>
      <c r="AUK128" s="516"/>
      <c r="AUL128" s="516"/>
      <c r="AUM128" s="516"/>
      <c r="AUN128" s="516"/>
      <c r="AUO128" s="516"/>
      <c r="AUP128" s="516"/>
      <c r="AUQ128" s="516"/>
      <c r="AUR128" s="516"/>
      <c r="AUS128" s="516"/>
      <c r="AUT128" s="516"/>
      <c r="AUU128" s="516"/>
      <c r="AUV128" s="516"/>
      <c r="AUW128" s="516"/>
      <c r="AUX128" s="516"/>
      <c r="AUY128" s="516"/>
      <c r="AUZ128" s="516"/>
      <c r="AVA128" s="516"/>
      <c r="AVB128" s="516"/>
      <c r="AVC128" s="516"/>
      <c r="AVD128" s="516"/>
      <c r="AVE128" s="516"/>
      <c r="AVF128" s="516"/>
      <c r="AVG128" s="516"/>
      <c r="AVH128" s="516"/>
      <c r="AVI128" s="516"/>
      <c r="AVJ128" s="516"/>
      <c r="AVK128" s="516"/>
      <c r="AVL128" s="516"/>
      <c r="AVM128" s="516"/>
      <c r="AVN128" s="516"/>
      <c r="AVO128" s="516"/>
      <c r="AVP128" s="516"/>
      <c r="AVQ128" s="516"/>
      <c r="AVR128" s="516"/>
      <c r="AVS128" s="516"/>
      <c r="AVT128" s="516"/>
      <c r="AVU128" s="516"/>
      <c r="AVV128" s="516"/>
      <c r="AVW128" s="516"/>
      <c r="AVX128" s="516"/>
      <c r="AVY128" s="516"/>
      <c r="AVZ128" s="516"/>
      <c r="AWA128" s="516"/>
      <c r="AWB128" s="516"/>
      <c r="AWC128" s="516"/>
      <c r="AWD128" s="516"/>
      <c r="AWE128" s="516"/>
      <c r="AWF128" s="516"/>
      <c r="AWG128" s="516"/>
      <c r="AWH128" s="516"/>
      <c r="AWI128" s="516"/>
      <c r="AWJ128" s="516"/>
      <c r="AWK128" s="516"/>
      <c r="AWL128" s="516"/>
      <c r="AWM128" s="516"/>
      <c r="AWN128" s="516"/>
      <c r="AWO128" s="516"/>
      <c r="AWP128" s="516"/>
      <c r="AWQ128" s="516"/>
      <c r="AWR128" s="516"/>
      <c r="AWS128" s="516"/>
      <c r="AWT128" s="516"/>
      <c r="AWU128" s="516"/>
      <c r="AWV128" s="516"/>
      <c r="AWW128" s="516"/>
      <c r="AWX128" s="516"/>
      <c r="AWY128" s="516"/>
      <c r="AWZ128" s="516"/>
      <c r="AXA128" s="516"/>
      <c r="AXB128" s="516"/>
      <c r="AXC128" s="516"/>
      <c r="AXD128" s="516"/>
      <c r="AXE128" s="516"/>
      <c r="AXF128" s="516"/>
      <c r="AXG128" s="516"/>
      <c r="AXH128" s="516"/>
      <c r="AXI128" s="516"/>
      <c r="AXJ128" s="516"/>
      <c r="AXK128" s="516"/>
      <c r="AXL128" s="516"/>
      <c r="AXM128" s="516"/>
      <c r="AXN128" s="516"/>
      <c r="AXO128" s="516"/>
      <c r="AXP128" s="516"/>
      <c r="AXQ128" s="516"/>
      <c r="AXR128" s="516"/>
      <c r="AXS128" s="516"/>
      <c r="AXT128" s="516"/>
      <c r="AXU128" s="516"/>
      <c r="AXV128" s="516"/>
      <c r="AXW128" s="516"/>
      <c r="AXX128" s="516"/>
      <c r="AXY128" s="516"/>
      <c r="AXZ128" s="516"/>
      <c r="AYA128" s="516"/>
      <c r="AYB128" s="516"/>
      <c r="AYC128" s="516"/>
      <c r="AYD128" s="516"/>
      <c r="AYE128" s="516"/>
      <c r="AYF128" s="516"/>
      <c r="AYG128" s="516"/>
      <c r="AYH128" s="516"/>
      <c r="AYI128" s="516"/>
      <c r="AYJ128" s="516"/>
      <c r="AYK128" s="516"/>
      <c r="AYL128" s="516"/>
      <c r="AYM128" s="516"/>
      <c r="AYN128" s="516"/>
      <c r="AYO128" s="516"/>
      <c r="AYP128" s="516"/>
      <c r="AYQ128" s="516"/>
      <c r="AYR128" s="516"/>
      <c r="AYS128" s="516"/>
      <c r="AYT128" s="516"/>
      <c r="AYU128" s="516"/>
      <c r="AYV128" s="516"/>
      <c r="AYW128" s="516"/>
      <c r="AYX128" s="516"/>
      <c r="AYY128" s="516"/>
      <c r="AYZ128" s="516"/>
      <c r="AZA128" s="516"/>
      <c r="AZB128" s="516"/>
      <c r="AZC128" s="516"/>
      <c r="AZD128" s="516"/>
      <c r="AZE128" s="516"/>
      <c r="AZF128" s="516"/>
      <c r="AZG128" s="516"/>
      <c r="AZH128" s="516"/>
      <c r="AZI128" s="516"/>
      <c r="AZJ128" s="516"/>
      <c r="AZK128" s="516"/>
      <c r="AZL128" s="516"/>
      <c r="AZM128" s="516"/>
      <c r="AZN128" s="516"/>
      <c r="AZO128" s="516"/>
      <c r="AZP128" s="516"/>
      <c r="AZQ128" s="516"/>
      <c r="AZR128" s="516"/>
      <c r="AZS128" s="516"/>
      <c r="AZT128" s="516"/>
      <c r="AZU128" s="516"/>
      <c r="AZV128" s="516"/>
      <c r="AZW128" s="516"/>
      <c r="AZX128" s="516"/>
      <c r="AZY128" s="516"/>
      <c r="AZZ128" s="516"/>
      <c r="BAA128" s="516"/>
      <c r="BAB128" s="516"/>
      <c r="BAC128" s="516"/>
      <c r="BAD128" s="516"/>
      <c r="BAE128" s="516"/>
      <c r="BAF128" s="516"/>
      <c r="BAG128" s="516"/>
      <c r="BAH128" s="516"/>
      <c r="BAI128" s="516"/>
      <c r="BAJ128" s="516"/>
      <c r="BAK128" s="516"/>
      <c r="BAL128" s="516"/>
      <c r="BAM128" s="516"/>
      <c r="BAN128" s="516"/>
      <c r="BAO128" s="516"/>
      <c r="BAP128" s="516"/>
      <c r="BAQ128" s="516"/>
      <c r="BAR128" s="516"/>
      <c r="BAS128" s="516"/>
      <c r="BAT128" s="516"/>
      <c r="BAU128" s="516"/>
      <c r="BAV128" s="516"/>
      <c r="BAW128" s="516"/>
      <c r="BAX128" s="516"/>
      <c r="BAY128" s="516"/>
      <c r="BAZ128" s="516"/>
      <c r="BBA128" s="516"/>
      <c r="BBB128" s="516"/>
      <c r="BBC128" s="516"/>
      <c r="BBD128" s="516"/>
      <c r="BBE128" s="516"/>
      <c r="BBF128" s="516"/>
      <c r="BBG128" s="516"/>
      <c r="BBH128" s="516"/>
      <c r="BBI128" s="516"/>
      <c r="BBJ128" s="516"/>
      <c r="BBK128" s="516"/>
      <c r="BBL128" s="516"/>
      <c r="BBM128" s="516"/>
      <c r="BBN128" s="516"/>
      <c r="BBO128" s="516"/>
      <c r="BBP128" s="516"/>
      <c r="BBQ128" s="516"/>
      <c r="BBR128" s="516"/>
      <c r="BBS128" s="516"/>
      <c r="BBT128" s="516"/>
      <c r="BBU128" s="516"/>
      <c r="BBV128" s="516"/>
      <c r="BBW128" s="516"/>
      <c r="BBX128" s="516"/>
      <c r="BBY128" s="516"/>
      <c r="BBZ128" s="516"/>
      <c r="BCA128" s="516"/>
      <c r="BCB128" s="516"/>
      <c r="BCC128" s="516"/>
      <c r="BCD128" s="516"/>
      <c r="BCE128" s="516"/>
      <c r="BCF128" s="516"/>
      <c r="BCG128" s="516"/>
      <c r="BCH128" s="516"/>
      <c r="BCI128" s="516"/>
      <c r="BCJ128" s="516"/>
      <c r="BCK128" s="516"/>
      <c r="BCL128" s="516"/>
      <c r="BCM128" s="516"/>
      <c r="BCN128" s="516"/>
      <c r="BCO128" s="516"/>
      <c r="BCP128" s="516"/>
      <c r="BCQ128" s="516"/>
      <c r="BCR128" s="516"/>
      <c r="BCS128" s="516"/>
      <c r="BCT128" s="516"/>
      <c r="BCU128" s="516"/>
      <c r="BCV128" s="516"/>
      <c r="BCW128" s="516"/>
      <c r="BCX128" s="516"/>
      <c r="BCY128" s="516"/>
      <c r="BCZ128" s="516"/>
      <c r="BDA128" s="516"/>
      <c r="BDB128" s="516"/>
      <c r="BDC128" s="516"/>
      <c r="BDD128" s="516"/>
      <c r="BDE128" s="516"/>
      <c r="BDF128" s="516"/>
      <c r="BDG128" s="516"/>
      <c r="BDH128" s="516"/>
      <c r="BDI128" s="516"/>
      <c r="BDJ128" s="516"/>
      <c r="BDK128" s="516"/>
      <c r="BDL128" s="516"/>
      <c r="BDM128" s="516"/>
      <c r="BDN128" s="516"/>
      <c r="BDO128" s="516"/>
      <c r="BDP128" s="516"/>
      <c r="BDQ128" s="516"/>
      <c r="BDR128" s="516"/>
      <c r="BDS128" s="516"/>
      <c r="BDT128" s="516"/>
      <c r="BDU128" s="516"/>
      <c r="BDV128" s="516"/>
      <c r="BDW128" s="516"/>
      <c r="BDX128" s="516"/>
      <c r="BDY128" s="516"/>
      <c r="BDZ128" s="516"/>
      <c r="BEA128" s="516"/>
      <c r="BEB128" s="516"/>
      <c r="BEC128" s="516"/>
      <c r="BED128" s="516"/>
      <c r="BEE128" s="516"/>
      <c r="BEF128" s="516"/>
      <c r="BEG128" s="516"/>
      <c r="BEH128" s="516"/>
      <c r="BEI128" s="516"/>
      <c r="BEJ128" s="516"/>
      <c r="BEK128" s="516"/>
      <c r="BEL128" s="516"/>
      <c r="BEM128" s="516"/>
      <c r="BEN128" s="516"/>
      <c r="BEO128" s="516"/>
      <c r="BEP128" s="516"/>
      <c r="BEQ128" s="516"/>
      <c r="BER128" s="516"/>
      <c r="BES128" s="516"/>
      <c r="BET128" s="516"/>
      <c r="BEU128" s="516"/>
      <c r="BEV128" s="516"/>
      <c r="BEW128" s="516"/>
      <c r="BEX128" s="516"/>
      <c r="BEY128" s="516"/>
      <c r="BEZ128" s="516"/>
      <c r="BFA128" s="516"/>
      <c r="BFB128" s="516"/>
      <c r="BFC128" s="516"/>
      <c r="BFD128" s="516"/>
      <c r="BFE128" s="516"/>
      <c r="BFF128" s="516"/>
      <c r="BFG128" s="516"/>
      <c r="BFH128" s="516"/>
      <c r="BFI128" s="516"/>
      <c r="BFJ128" s="516"/>
      <c r="BFK128" s="516"/>
      <c r="BFL128" s="516"/>
      <c r="BFM128" s="516"/>
      <c r="BFN128" s="516"/>
      <c r="BFO128" s="516"/>
      <c r="BFP128" s="516"/>
      <c r="BFQ128" s="516"/>
      <c r="BFR128" s="516"/>
      <c r="BFS128" s="516"/>
      <c r="BFT128" s="516"/>
      <c r="BFU128" s="516"/>
      <c r="BFV128" s="516"/>
      <c r="BFW128" s="516"/>
      <c r="BFX128" s="516"/>
      <c r="BFY128" s="516"/>
      <c r="BFZ128" s="516"/>
      <c r="BGA128" s="516"/>
      <c r="BGB128" s="516"/>
      <c r="BGC128" s="516"/>
      <c r="BGD128" s="516"/>
      <c r="BGE128" s="516"/>
      <c r="BGF128" s="516"/>
      <c r="BGG128" s="516"/>
      <c r="BGH128" s="516"/>
      <c r="BGI128" s="516"/>
      <c r="BGJ128" s="516"/>
      <c r="BGK128" s="516"/>
      <c r="BGL128" s="516"/>
      <c r="BGM128" s="516"/>
      <c r="BGN128" s="516"/>
      <c r="BGO128" s="516"/>
      <c r="BGP128" s="516"/>
      <c r="BGQ128" s="516"/>
      <c r="BGR128" s="516"/>
      <c r="BGS128" s="516"/>
      <c r="BGT128" s="516"/>
      <c r="BGU128" s="516"/>
      <c r="BGV128" s="516"/>
      <c r="BGW128" s="516"/>
      <c r="BGX128" s="516"/>
      <c r="BGY128" s="516"/>
      <c r="BGZ128" s="516"/>
      <c r="BHA128" s="516"/>
      <c r="BHB128" s="516"/>
      <c r="BHC128" s="516"/>
      <c r="BHD128" s="516"/>
      <c r="BHE128" s="516"/>
      <c r="BHF128" s="516"/>
      <c r="BHG128" s="516"/>
      <c r="BHH128" s="516"/>
      <c r="BHI128" s="516"/>
      <c r="BHJ128" s="516"/>
      <c r="BHK128" s="516"/>
      <c r="BHL128" s="516"/>
      <c r="BHM128" s="516"/>
      <c r="BHN128" s="516"/>
      <c r="BHO128" s="516"/>
      <c r="BHP128" s="516"/>
      <c r="BHQ128" s="516"/>
      <c r="BHR128" s="516"/>
      <c r="BHS128" s="516"/>
      <c r="BHT128" s="516"/>
      <c r="BHU128" s="516"/>
      <c r="BHV128" s="516"/>
      <c r="BHW128" s="516"/>
      <c r="BHX128" s="516"/>
      <c r="BHY128" s="516"/>
      <c r="BHZ128" s="516"/>
      <c r="BIA128" s="516"/>
      <c r="BIB128" s="516"/>
      <c r="BIC128" s="516"/>
      <c r="BID128" s="516"/>
      <c r="BIE128" s="516"/>
      <c r="BIF128" s="516"/>
      <c r="BIG128" s="516"/>
      <c r="BIH128" s="516"/>
      <c r="BII128" s="516"/>
      <c r="BIJ128" s="516"/>
      <c r="BIK128" s="516"/>
      <c r="BIL128" s="516"/>
      <c r="BIM128" s="516"/>
      <c r="BIN128" s="516"/>
      <c r="BIO128" s="516"/>
      <c r="BIP128" s="516"/>
      <c r="BIQ128" s="516"/>
      <c r="BIR128" s="516"/>
      <c r="BIS128" s="516"/>
      <c r="BIT128" s="516"/>
      <c r="BIU128" s="516"/>
      <c r="BIV128" s="516"/>
      <c r="BIW128" s="516"/>
      <c r="BIX128" s="516"/>
      <c r="BIY128" s="516"/>
      <c r="BIZ128" s="516"/>
      <c r="BJA128" s="516"/>
      <c r="BJB128" s="516"/>
      <c r="BJC128" s="516"/>
      <c r="BJD128" s="516"/>
      <c r="BJE128" s="516"/>
      <c r="BJF128" s="516"/>
      <c r="BJG128" s="516"/>
      <c r="BJH128" s="516"/>
      <c r="BJI128" s="516"/>
      <c r="BJJ128" s="516"/>
      <c r="BJK128" s="516"/>
      <c r="BJL128" s="516"/>
      <c r="BJM128" s="516"/>
      <c r="BJN128" s="516"/>
      <c r="BJO128" s="516"/>
      <c r="BJP128" s="516"/>
      <c r="BJQ128" s="516"/>
      <c r="BJR128" s="516"/>
      <c r="BJS128" s="516"/>
      <c r="BJT128" s="516"/>
      <c r="BJU128" s="516"/>
      <c r="BJV128" s="516"/>
      <c r="BJW128" s="516"/>
      <c r="BJX128" s="516"/>
      <c r="BJY128" s="516"/>
      <c r="BJZ128" s="516"/>
      <c r="BKA128" s="516"/>
      <c r="BKB128" s="516"/>
      <c r="BKC128" s="516"/>
      <c r="BKD128" s="516"/>
      <c r="BKE128" s="516"/>
      <c r="BKF128" s="516"/>
      <c r="BKG128" s="516"/>
      <c r="BKH128" s="516"/>
      <c r="BKI128" s="516"/>
      <c r="BKJ128" s="516"/>
      <c r="BKK128" s="516"/>
      <c r="BKL128" s="516"/>
      <c r="BKM128" s="516"/>
      <c r="BKN128" s="516"/>
      <c r="BKO128" s="516"/>
      <c r="BKP128" s="516"/>
      <c r="BKQ128" s="516"/>
      <c r="BKR128" s="516"/>
      <c r="BKS128" s="516"/>
      <c r="BKT128" s="516"/>
      <c r="BKU128" s="516"/>
      <c r="BKV128" s="516"/>
      <c r="BKW128" s="516"/>
      <c r="BKX128" s="516"/>
      <c r="BKY128" s="516"/>
      <c r="BKZ128" s="516"/>
      <c r="BLA128" s="516"/>
      <c r="BLB128" s="516"/>
      <c r="BLC128" s="516"/>
      <c r="BLD128" s="516"/>
      <c r="BLE128" s="516"/>
      <c r="BLF128" s="516"/>
      <c r="BLG128" s="516"/>
      <c r="BLH128" s="516"/>
      <c r="BLI128" s="516"/>
      <c r="BLJ128" s="516"/>
      <c r="BLK128" s="516"/>
      <c r="BLL128" s="516"/>
      <c r="BLM128" s="516"/>
      <c r="BLN128" s="516"/>
      <c r="BLO128" s="516"/>
      <c r="BLP128" s="516"/>
      <c r="BLQ128" s="516"/>
      <c r="BLR128" s="516"/>
      <c r="BLS128" s="516"/>
      <c r="BLT128" s="516"/>
      <c r="BLU128" s="516"/>
      <c r="BLV128" s="516"/>
      <c r="BLW128" s="516"/>
      <c r="BLX128" s="516"/>
      <c r="BLY128" s="516"/>
      <c r="BLZ128" s="516"/>
      <c r="BMA128" s="516"/>
      <c r="BMB128" s="516"/>
      <c r="BMC128" s="516"/>
      <c r="BMD128" s="516"/>
      <c r="BME128" s="516"/>
      <c r="BMF128" s="516"/>
      <c r="BMG128" s="516"/>
      <c r="BMH128" s="516"/>
      <c r="BMI128" s="516"/>
      <c r="BMJ128" s="516"/>
      <c r="BMK128" s="516"/>
      <c r="BML128" s="516"/>
      <c r="BMM128" s="516"/>
      <c r="BMN128" s="516"/>
      <c r="BMO128" s="516"/>
      <c r="BMP128" s="516"/>
      <c r="BMQ128" s="516"/>
      <c r="BMR128" s="516"/>
      <c r="BMS128" s="516"/>
      <c r="BMT128" s="516"/>
      <c r="BMU128" s="516"/>
      <c r="BMV128" s="516"/>
      <c r="BMW128" s="516"/>
      <c r="BMX128" s="516"/>
      <c r="BMY128" s="516"/>
      <c r="BMZ128" s="516"/>
      <c r="BNA128" s="516"/>
      <c r="BNB128" s="516"/>
      <c r="BNC128" s="516"/>
      <c r="BND128" s="516"/>
      <c r="BNE128" s="516"/>
      <c r="BNF128" s="516"/>
      <c r="BNG128" s="516"/>
      <c r="BNH128" s="516"/>
      <c r="BNI128" s="516"/>
      <c r="BNJ128" s="516"/>
      <c r="BNK128" s="516"/>
      <c r="BNL128" s="516"/>
      <c r="BNM128" s="516"/>
      <c r="BNN128" s="516"/>
      <c r="BNO128" s="516"/>
      <c r="BNP128" s="516"/>
      <c r="BNQ128" s="516"/>
      <c r="BNR128" s="516"/>
      <c r="BNS128" s="516"/>
      <c r="BNT128" s="516"/>
      <c r="BNU128" s="516"/>
      <c r="BNV128" s="516"/>
      <c r="BNW128" s="516"/>
      <c r="BNX128" s="516"/>
      <c r="BNY128" s="516"/>
      <c r="BNZ128" s="516"/>
      <c r="BOA128" s="516"/>
      <c r="BOB128" s="516"/>
      <c r="BOC128" s="516"/>
      <c r="BOD128" s="516"/>
      <c r="BOE128" s="516"/>
      <c r="BOF128" s="516"/>
      <c r="BOG128" s="516"/>
      <c r="BOH128" s="516"/>
      <c r="BOI128" s="516"/>
      <c r="BOJ128" s="516"/>
      <c r="BOK128" s="516"/>
      <c r="BOL128" s="516"/>
      <c r="BOM128" s="516"/>
      <c r="BON128" s="516"/>
      <c r="BOO128" s="516"/>
      <c r="BOP128" s="516"/>
      <c r="BOQ128" s="516"/>
      <c r="BOR128" s="516"/>
      <c r="BOS128" s="516"/>
      <c r="BOT128" s="516"/>
      <c r="BOU128" s="516"/>
      <c r="BOV128" s="516"/>
      <c r="BOW128" s="516"/>
      <c r="BOX128" s="516"/>
      <c r="BOY128" s="516"/>
      <c r="BOZ128" s="516"/>
      <c r="BPA128" s="516"/>
      <c r="BPB128" s="516"/>
      <c r="BPC128" s="516"/>
      <c r="BPD128" s="516"/>
      <c r="BPE128" s="516"/>
      <c r="BPF128" s="516"/>
      <c r="BPG128" s="516"/>
      <c r="BPH128" s="516"/>
      <c r="BPI128" s="516"/>
      <c r="BPJ128" s="516"/>
      <c r="BPK128" s="516"/>
      <c r="BPL128" s="516"/>
      <c r="BPM128" s="516"/>
      <c r="BPN128" s="516"/>
      <c r="BPO128" s="516"/>
      <c r="BPP128" s="516"/>
      <c r="BPQ128" s="516"/>
      <c r="BPR128" s="516"/>
      <c r="BPS128" s="516"/>
      <c r="BPT128" s="516"/>
      <c r="BPU128" s="516"/>
      <c r="BPV128" s="516"/>
      <c r="BPW128" s="516"/>
      <c r="BPX128" s="516"/>
      <c r="BPY128" s="516"/>
      <c r="BPZ128" s="516"/>
      <c r="BQA128" s="516"/>
      <c r="BQB128" s="516"/>
      <c r="BQC128" s="516"/>
      <c r="BQD128" s="516"/>
      <c r="BQE128" s="516"/>
      <c r="BQF128" s="516"/>
      <c r="BQG128" s="516"/>
      <c r="BQH128" s="516"/>
      <c r="BQI128" s="516"/>
      <c r="BQJ128" s="516"/>
      <c r="BQK128" s="516"/>
      <c r="BQL128" s="516"/>
      <c r="BQM128" s="516"/>
      <c r="BQN128" s="516"/>
      <c r="BQO128" s="516"/>
      <c r="BQP128" s="516"/>
      <c r="BQQ128" s="516"/>
      <c r="BQR128" s="516"/>
      <c r="BQS128" s="516"/>
      <c r="BQT128" s="516"/>
      <c r="BQU128" s="516"/>
      <c r="BQV128" s="516"/>
      <c r="BQW128" s="516"/>
      <c r="BQX128" s="516"/>
      <c r="BQY128" s="516"/>
      <c r="BQZ128" s="516"/>
      <c r="BRA128" s="516"/>
      <c r="BRB128" s="516"/>
      <c r="BRC128" s="516"/>
      <c r="BRD128" s="516"/>
      <c r="BRE128" s="516"/>
      <c r="BRF128" s="516"/>
      <c r="BRG128" s="516"/>
      <c r="BRH128" s="516"/>
      <c r="BRI128" s="516"/>
      <c r="BRJ128" s="516"/>
      <c r="BRK128" s="516"/>
      <c r="BRL128" s="516"/>
      <c r="BRM128" s="516"/>
      <c r="BRN128" s="516"/>
      <c r="BRO128" s="516"/>
      <c r="BRP128" s="516"/>
      <c r="BRQ128" s="516"/>
      <c r="BRR128" s="516"/>
      <c r="BRS128" s="516"/>
      <c r="BRT128" s="516"/>
      <c r="BRU128" s="516"/>
      <c r="BRV128" s="516"/>
      <c r="BRW128" s="516"/>
      <c r="BRX128" s="516"/>
      <c r="BRY128" s="516"/>
      <c r="BRZ128" s="516"/>
      <c r="BSA128" s="516"/>
      <c r="BSB128" s="516"/>
      <c r="BSC128" s="516"/>
      <c r="BSD128" s="516"/>
      <c r="BSE128" s="516"/>
      <c r="BSF128" s="516"/>
      <c r="BSG128" s="516"/>
      <c r="BSH128" s="516"/>
      <c r="BSI128" s="516"/>
      <c r="BSJ128" s="516"/>
      <c r="BSK128" s="516"/>
      <c r="BSL128" s="516"/>
      <c r="BSM128" s="516"/>
      <c r="BSN128" s="516"/>
      <c r="BSO128" s="516"/>
      <c r="BSP128" s="516"/>
      <c r="BSQ128" s="516"/>
      <c r="BSR128" s="516"/>
      <c r="BSS128" s="516"/>
      <c r="BST128" s="516"/>
      <c r="BSU128" s="516"/>
      <c r="BSV128" s="516"/>
      <c r="BSW128" s="516"/>
      <c r="BSX128" s="516"/>
      <c r="BSY128" s="516"/>
      <c r="BSZ128" s="516"/>
      <c r="BTA128" s="516"/>
      <c r="BTB128" s="516"/>
      <c r="BTC128" s="516"/>
      <c r="BTD128" s="516"/>
      <c r="BTE128" s="516"/>
      <c r="BTF128" s="516"/>
      <c r="BTG128" s="516"/>
      <c r="BTH128" s="516"/>
      <c r="BTI128" s="516"/>
      <c r="BTJ128" s="516"/>
      <c r="BTK128" s="516"/>
      <c r="BTL128" s="516"/>
      <c r="BTM128" s="516"/>
      <c r="BTN128" s="516"/>
      <c r="BTO128" s="516"/>
      <c r="BTP128" s="516"/>
      <c r="BTQ128" s="516"/>
      <c r="BTR128" s="516"/>
      <c r="BTS128" s="516"/>
      <c r="BTT128" s="516"/>
      <c r="BTU128" s="516"/>
      <c r="BTV128" s="516"/>
      <c r="BTW128" s="516"/>
      <c r="BTX128" s="516"/>
      <c r="BTY128" s="516"/>
      <c r="BTZ128" s="516"/>
      <c r="BUA128" s="516"/>
      <c r="BUB128" s="516"/>
      <c r="BUC128" s="516"/>
      <c r="BUD128" s="516"/>
      <c r="BUE128" s="516"/>
      <c r="BUF128" s="516"/>
      <c r="BUG128" s="516"/>
      <c r="BUH128" s="516"/>
      <c r="BUI128" s="516"/>
      <c r="BUJ128" s="516"/>
      <c r="BUK128" s="516"/>
      <c r="BUL128" s="516"/>
      <c r="BUM128" s="516"/>
      <c r="BUN128" s="516"/>
      <c r="BUO128" s="516"/>
      <c r="BUP128" s="516"/>
      <c r="BUQ128" s="516"/>
      <c r="BUR128" s="516"/>
      <c r="BUS128" s="516"/>
      <c r="BUT128" s="516"/>
      <c r="BUU128" s="516"/>
      <c r="BUV128" s="516"/>
      <c r="BUW128" s="516"/>
      <c r="BUX128" s="516"/>
      <c r="BUY128" s="516"/>
      <c r="BUZ128" s="516"/>
      <c r="BVA128" s="516"/>
      <c r="BVB128" s="516"/>
      <c r="BVC128" s="516"/>
      <c r="BVD128" s="516"/>
      <c r="BVE128" s="516"/>
      <c r="BVF128" s="516"/>
      <c r="BVG128" s="516"/>
      <c r="BVH128" s="516"/>
      <c r="BVI128" s="516"/>
      <c r="BVJ128" s="516"/>
      <c r="BVK128" s="516"/>
      <c r="BVL128" s="516"/>
      <c r="BVM128" s="516"/>
      <c r="BVN128" s="516"/>
      <c r="BVO128" s="516"/>
      <c r="BVP128" s="516"/>
      <c r="BVQ128" s="516"/>
      <c r="BVR128" s="516"/>
      <c r="BVS128" s="516"/>
      <c r="BVT128" s="516"/>
      <c r="BVU128" s="516"/>
      <c r="BVV128" s="516"/>
      <c r="BVW128" s="516"/>
      <c r="BVX128" s="516"/>
      <c r="BVY128" s="516"/>
      <c r="BVZ128" s="516"/>
      <c r="BWA128" s="516"/>
      <c r="BWB128" s="516"/>
      <c r="BWC128" s="516"/>
      <c r="BWD128" s="516"/>
      <c r="BWE128" s="516"/>
      <c r="BWF128" s="516"/>
      <c r="BWG128" s="516"/>
      <c r="BWH128" s="516"/>
      <c r="BWI128" s="516"/>
      <c r="BWJ128" s="516"/>
      <c r="BWK128" s="516"/>
      <c r="BWL128" s="516"/>
      <c r="BWM128" s="516"/>
      <c r="BWN128" s="516"/>
      <c r="BWO128" s="516"/>
      <c r="BWP128" s="516"/>
      <c r="BWQ128" s="516"/>
      <c r="BWR128" s="516"/>
      <c r="BWS128" s="516"/>
      <c r="BWT128" s="516"/>
      <c r="BWU128" s="516"/>
      <c r="BWV128" s="516"/>
      <c r="BWW128" s="516"/>
      <c r="BWX128" s="516"/>
      <c r="BWY128" s="516"/>
      <c r="BWZ128" s="516"/>
      <c r="BXA128" s="516"/>
      <c r="BXB128" s="516"/>
      <c r="BXC128" s="516"/>
      <c r="BXD128" s="516"/>
      <c r="BXE128" s="516"/>
      <c r="BXF128" s="516"/>
      <c r="BXG128" s="516"/>
      <c r="BXH128" s="516"/>
      <c r="BXI128" s="516"/>
      <c r="BXJ128" s="516"/>
      <c r="BXK128" s="516"/>
      <c r="BXL128" s="516"/>
      <c r="BXM128" s="516"/>
      <c r="BXN128" s="516"/>
      <c r="BXO128" s="516"/>
      <c r="BXP128" s="516"/>
      <c r="BXQ128" s="516"/>
      <c r="BXR128" s="516"/>
      <c r="BXS128" s="516"/>
      <c r="BXT128" s="516"/>
      <c r="BXU128" s="516"/>
      <c r="BXV128" s="516"/>
      <c r="BXW128" s="516"/>
      <c r="BXX128" s="516"/>
      <c r="BXY128" s="516"/>
      <c r="BXZ128" s="516"/>
      <c r="BYA128" s="516"/>
      <c r="BYB128" s="516"/>
      <c r="BYC128" s="516"/>
      <c r="BYD128" s="516"/>
      <c r="BYE128" s="516"/>
      <c r="BYF128" s="516"/>
      <c r="BYG128" s="516"/>
      <c r="BYH128" s="516"/>
      <c r="BYI128" s="516"/>
      <c r="BYJ128" s="516"/>
      <c r="BYK128" s="516"/>
      <c r="BYL128" s="516"/>
      <c r="BYM128" s="516"/>
      <c r="BYN128" s="516"/>
      <c r="BYO128" s="516"/>
      <c r="BYP128" s="516"/>
      <c r="BYQ128" s="516"/>
      <c r="BYR128" s="516"/>
      <c r="BYS128" s="516"/>
      <c r="BYT128" s="516"/>
      <c r="BYU128" s="516"/>
      <c r="BYV128" s="516"/>
      <c r="BYW128" s="516"/>
      <c r="BYX128" s="516"/>
      <c r="BYY128" s="516"/>
      <c r="BYZ128" s="516"/>
      <c r="BZA128" s="516"/>
      <c r="BZB128" s="516"/>
      <c r="BZC128" s="516"/>
      <c r="BZD128" s="516"/>
      <c r="BZE128" s="516"/>
      <c r="BZF128" s="516"/>
      <c r="BZG128" s="516"/>
      <c r="BZH128" s="516"/>
      <c r="BZI128" s="516"/>
      <c r="BZJ128" s="516"/>
      <c r="BZK128" s="516"/>
      <c r="BZL128" s="516"/>
      <c r="BZM128" s="516"/>
      <c r="BZN128" s="516"/>
      <c r="BZO128" s="516"/>
      <c r="BZP128" s="516"/>
      <c r="BZQ128" s="516"/>
      <c r="BZR128" s="516"/>
      <c r="BZS128" s="516"/>
      <c r="BZT128" s="516"/>
      <c r="BZU128" s="516"/>
      <c r="BZV128" s="516"/>
      <c r="BZW128" s="516"/>
      <c r="BZX128" s="516"/>
      <c r="BZY128" s="516"/>
      <c r="BZZ128" s="516"/>
      <c r="CAA128" s="516"/>
      <c r="CAB128" s="516"/>
      <c r="CAC128" s="516"/>
      <c r="CAD128" s="516"/>
      <c r="CAE128" s="516"/>
      <c r="CAF128" s="516"/>
      <c r="CAG128" s="516"/>
      <c r="CAH128" s="516"/>
      <c r="CAI128" s="516"/>
      <c r="CAJ128" s="516"/>
      <c r="CAK128" s="516"/>
      <c r="CAL128" s="516"/>
      <c r="CAM128" s="516"/>
      <c r="CAN128" s="516"/>
      <c r="CAO128" s="516"/>
      <c r="CAP128" s="516"/>
      <c r="CAQ128" s="516"/>
      <c r="CAR128" s="516"/>
      <c r="CAS128" s="516"/>
      <c r="CAT128" s="516"/>
      <c r="CAU128" s="516"/>
      <c r="CAV128" s="516"/>
      <c r="CAW128" s="516"/>
      <c r="CAX128" s="516"/>
      <c r="CAY128" s="516"/>
      <c r="CAZ128" s="516"/>
      <c r="CBA128" s="516"/>
      <c r="CBB128" s="516"/>
      <c r="CBC128" s="516"/>
      <c r="CBD128" s="516"/>
      <c r="CBE128" s="516"/>
      <c r="CBF128" s="516"/>
      <c r="CBG128" s="516"/>
      <c r="CBH128" s="516"/>
      <c r="CBI128" s="516"/>
      <c r="CBJ128" s="516"/>
      <c r="CBK128" s="516"/>
      <c r="CBL128" s="516"/>
      <c r="CBM128" s="516"/>
      <c r="CBN128" s="516"/>
      <c r="CBO128" s="516"/>
      <c r="CBP128" s="516"/>
      <c r="CBQ128" s="516"/>
      <c r="CBR128" s="516"/>
      <c r="CBS128" s="516"/>
      <c r="CBT128" s="516"/>
      <c r="CBU128" s="516"/>
      <c r="CBV128" s="516"/>
      <c r="CBW128" s="516"/>
      <c r="CBX128" s="516"/>
      <c r="CBY128" s="516"/>
      <c r="CBZ128" s="516"/>
      <c r="CCA128" s="516"/>
      <c r="CCB128" s="516"/>
      <c r="CCC128" s="516"/>
      <c r="CCD128" s="516"/>
      <c r="CCE128" s="516"/>
      <c r="CCF128" s="516"/>
      <c r="CCG128" s="516"/>
      <c r="CCH128" s="516"/>
      <c r="CCI128" s="516"/>
      <c r="CCJ128" s="516"/>
      <c r="CCK128" s="516"/>
      <c r="CCL128" s="516"/>
      <c r="CCM128" s="516"/>
      <c r="CCN128" s="516"/>
      <c r="CCO128" s="516"/>
      <c r="CCP128" s="516"/>
      <c r="CCQ128" s="516"/>
      <c r="CCR128" s="516"/>
      <c r="CCS128" s="516"/>
      <c r="CCT128" s="516"/>
      <c r="CCU128" s="516"/>
      <c r="CCV128" s="516"/>
      <c r="CCW128" s="516"/>
      <c r="CCX128" s="516"/>
      <c r="CCY128" s="516"/>
      <c r="CCZ128" s="516"/>
      <c r="CDA128" s="516"/>
      <c r="CDB128" s="516"/>
      <c r="CDC128" s="516"/>
      <c r="CDD128" s="516"/>
      <c r="CDE128" s="516"/>
      <c r="CDF128" s="516"/>
      <c r="CDG128" s="516"/>
      <c r="CDH128" s="516"/>
      <c r="CDI128" s="516"/>
      <c r="CDJ128" s="516"/>
      <c r="CDK128" s="516"/>
      <c r="CDL128" s="516"/>
      <c r="CDM128" s="516"/>
      <c r="CDN128" s="516"/>
      <c r="CDO128" s="516"/>
      <c r="CDP128" s="516"/>
      <c r="CDQ128" s="516"/>
      <c r="CDR128" s="516"/>
      <c r="CDS128" s="516"/>
      <c r="CDT128" s="516"/>
      <c r="CDU128" s="516"/>
      <c r="CDV128" s="516"/>
      <c r="CDW128" s="516"/>
      <c r="CDX128" s="516"/>
      <c r="CDY128" s="516"/>
      <c r="CDZ128" s="516"/>
      <c r="CEA128" s="516"/>
      <c r="CEB128" s="516"/>
      <c r="CEC128" s="516"/>
      <c r="CED128" s="516"/>
      <c r="CEE128" s="516"/>
      <c r="CEF128" s="516"/>
      <c r="CEG128" s="516"/>
      <c r="CEH128" s="516"/>
      <c r="CEI128" s="516"/>
      <c r="CEJ128" s="516"/>
      <c r="CEK128" s="516"/>
      <c r="CEL128" s="516"/>
      <c r="CEM128" s="516"/>
      <c r="CEN128" s="516"/>
      <c r="CEO128" s="516"/>
      <c r="CEP128" s="516"/>
      <c r="CEQ128" s="516"/>
      <c r="CER128" s="516"/>
      <c r="CES128" s="516"/>
      <c r="CET128" s="516"/>
      <c r="CEU128" s="516"/>
      <c r="CEV128" s="516"/>
      <c r="CEW128" s="516"/>
      <c r="CEX128" s="516"/>
      <c r="CEY128" s="516"/>
      <c r="CEZ128" s="516"/>
      <c r="CFA128" s="516"/>
      <c r="CFB128" s="516"/>
      <c r="CFC128" s="516"/>
      <c r="CFD128" s="516"/>
      <c r="CFE128" s="516"/>
      <c r="CFF128" s="516"/>
      <c r="CFG128" s="516"/>
      <c r="CFH128" s="516"/>
      <c r="CFI128" s="516"/>
      <c r="CFJ128" s="516"/>
      <c r="CFK128" s="516"/>
      <c r="CFL128" s="516"/>
      <c r="CFM128" s="516"/>
      <c r="CFN128" s="516"/>
      <c r="CFO128" s="516"/>
      <c r="CFP128" s="516"/>
      <c r="CFQ128" s="516"/>
      <c r="CFR128" s="516"/>
      <c r="CFS128" s="516"/>
      <c r="CFT128" s="516"/>
      <c r="CFU128" s="516"/>
      <c r="CFV128" s="516"/>
      <c r="CFW128" s="516"/>
      <c r="CFX128" s="516"/>
      <c r="CFY128" s="516"/>
      <c r="CFZ128" s="516"/>
      <c r="CGA128" s="516"/>
      <c r="CGB128" s="516"/>
      <c r="CGC128" s="516"/>
      <c r="CGD128" s="516"/>
      <c r="CGE128" s="516"/>
      <c r="CGF128" s="516"/>
      <c r="CGG128" s="516"/>
      <c r="CGH128" s="516"/>
      <c r="CGI128" s="516"/>
      <c r="CGJ128" s="516"/>
      <c r="CGK128" s="516"/>
      <c r="CGL128" s="516"/>
      <c r="CGM128" s="516"/>
      <c r="CGN128" s="516"/>
      <c r="CGO128" s="516"/>
      <c r="CGP128" s="516"/>
      <c r="CGQ128" s="516"/>
      <c r="CGR128" s="516"/>
      <c r="CGS128" s="516"/>
      <c r="CGT128" s="516"/>
      <c r="CGU128" s="516"/>
      <c r="CGV128" s="516"/>
      <c r="CGW128" s="516"/>
      <c r="CGX128" s="516"/>
      <c r="CGY128" s="516"/>
      <c r="CGZ128" s="516"/>
      <c r="CHA128" s="516"/>
      <c r="CHB128" s="516"/>
      <c r="CHC128" s="516"/>
      <c r="CHD128" s="516"/>
      <c r="CHE128" s="516"/>
      <c r="CHF128" s="516"/>
      <c r="CHG128" s="516"/>
      <c r="CHH128" s="516"/>
      <c r="CHI128" s="516"/>
      <c r="CHJ128" s="516"/>
      <c r="CHK128" s="516"/>
      <c r="CHL128" s="516"/>
      <c r="CHM128" s="516"/>
      <c r="CHN128" s="516"/>
      <c r="CHO128" s="516"/>
      <c r="CHP128" s="516"/>
      <c r="CHQ128" s="516"/>
      <c r="CHR128" s="516"/>
      <c r="CHS128" s="516"/>
      <c r="CHT128" s="516"/>
      <c r="CHU128" s="516"/>
      <c r="CHV128" s="516"/>
      <c r="CHW128" s="516"/>
      <c r="CHX128" s="516"/>
      <c r="CHY128" s="516"/>
      <c r="CHZ128" s="516"/>
      <c r="CIA128" s="516"/>
      <c r="CIB128" s="516"/>
      <c r="CIC128" s="516"/>
      <c r="CID128" s="516"/>
      <c r="CIE128" s="516"/>
      <c r="CIF128" s="516"/>
      <c r="CIG128" s="516"/>
      <c r="CIH128" s="516"/>
      <c r="CII128" s="516"/>
      <c r="CIJ128" s="516"/>
      <c r="CIK128" s="516"/>
      <c r="CIL128" s="516"/>
      <c r="CIM128" s="516"/>
      <c r="CIN128" s="516"/>
      <c r="CIO128" s="516"/>
      <c r="CIP128" s="516"/>
      <c r="CIQ128" s="516"/>
      <c r="CIR128" s="516"/>
      <c r="CIS128" s="516"/>
      <c r="CIT128" s="516"/>
      <c r="CIU128" s="516"/>
      <c r="CIV128" s="516"/>
      <c r="CIW128" s="516"/>
      <c r="CIX128" s="516"/>
      <c r="CIY128" s="516"/>
      <c r="CIZ128" s="516"/>
      <c r="CJA128" s="516"/>
      <c r="CJB128" s="516"/>
      <c r="CJC128" s="516"/>
      <c r="CJD128" s="516"/>
      <c r="CJE128" s="516"/>
      <c r="CJF128" s="516"/>
      <c r="CJG128" s="516"/>
      <c r="CJH128" s="516"/>
      <c r="CJI128" s="516"/>
      <c r="CJJ128" s="516"/>
      <c r="CJK128" s="516"/>
      <c r="CJL128" s="516"/>
      <c r="CJM128" s="516"/>
      <c r="CJN128" s="516"/>
      <c r="CJO128" s="516"/>
      <c r="CJP128" s="516"/>
      <c r="CJQ128" s="516"/>
      <c r="CJR128" s="516"/>
      <c r="CJS128" s="516"/>
      <c r="CJT128" s="516"/>
      <c r="CJU128" s="516"/>
      <c r="CJV128" s="516"/>
      <c r="CJW128" s="516"/>
      <c r="CJX128" s="516"/>
      <c r="CJY128" s="516"/>
      <c r="CJZ128" s="516"/>
      <c r="CKA128" s="516"/>
      <c r="CKB128" s="516"/>
      <c r="CKC128" s="516"/>
      <c r="CKD128" s="516"/>
      <c r="CKE128" s="516"/>
      <c r="CKF128" s="516"/>
      <c r="CKG128" s="516"/>
      <c r="CKH128" s="516"/>
      <c r="CKI128" s="516"/>
      <c r="CKJ128" s="516"/>
      <c r="CKK128" s="516"/>
      <c r="CKL128" s="516"/>
      <c r="CKM128" s="516"/>
      <c r="CKN128" s="516"/>
      <c r="CKO128" s="516"/>
      <c r="CKP128" s="516"/>
      <c r="CKQ128" s="516"/>
      <c r="CKR128" s="516"/>
      <c r="CKS128" s="516"/>
      <c r="CKT128" s="516"/>
      <c r="CKU128" s="516"/>
      <c r="CKV128" s="516"/>
      <c r="CKW128" s="516"/>
      <c r="CKX128" s="516"/>
      <c r="CKY128" s="516"/>
      <c r="CKZ128" s="516"/>
      <c r="CLA128" s="516"/>
      <c r="CLB128" s="516"/>
      <c r="CLC128" s="516"/>
      <c r="CLD128" s="516"/>
      <c r="CLE128" s="516"/>
      <c r="CLF128" s="516"/>
      <c r="CLG128" s="516"/>
      <c r="CLH128" s="516"/>
      <c r="CLI128" s="516"/>
      <c r="CLJ128" s="516"/>
      <c r="CLK128" s="516"/>
      <c r="CLL128" s="516"/>
      <c r="CLM128" s="516"/>
      <c r="CLN128" s="516"/>
      <c r="CLO128" s="516"/>
      <c r="CLP128" s="516"/>
      <c r="CLQ128" s="516"/>
      <c r="CLR128" s="516"/>
      <c r="CLS128" s="516"/>
      <c r="CLT128" s="516"/>
      <c r="CLU128" s="516"/>
      <c r="CLV128" s="516"/>
      <c r="CLW128" s="516"/>
      <c r="CLX128" s="516"/>
      <c r="CLY128" s="516"/>
      <c r="CLZ128" s="516"/>
      <c r="CMA128" s="516"/>
      <c r="CMB128" s="516"/>
      <c r="CMC128" s="516"/>
      <c r="CMD128" s="516"/>
      <c r="CME128" s="516"/>
      <c r="CMF128" s="516"/>
      <c r="CMG128" s="516"/>
      <c r="CMH128" s="516"/>
      <c r="CMI128" s="516"/>
      <c r="CMJ128" s="516"/>
      <c r="CMK128" s="516"/>
      <c r="CML128" s="516"/>
      <c r="CMM128" s="516"/>
      <c r="CMN128" s="516"/>
      <c r="CMO128" s="516"/>
      <c r="CMP128" s="516"/>
      <c r="CMQ128" s="516"/>
      <c r="CMR128" s="516"/>
      <c r="CMS128" s="516"/>
      <c r="CMT128" s="516"/>
      <c r="CMU128" s="516"/>
      <c r="CMV128" s="516"/>
      <c r="CMW128" s="516"/>
      <c r="CMX128" s="516"/>
      <c r="CMY128" s="516"/>
      <c r="CMZ128" s="516"/>
      <c r="CNA128" s="516"/>
      <c r="CNB128" s="516"/>
      <c r="CNC128" s="516"/>
      <c r="CND128" s="516"/>
      <c r="CNE128" s="516"/>
      <c r="CNF128" s="516"/>
      <c r="CNG128" s="516"/>
      <c r="CNH128" s="516"/>
      <c r="CNI128" s="516"/>
      <c r="CNJ128" s="516"/>
      <c r="CNK128" s="516"/>
      <c r="CNL128" s="516"/>
      <c r="CNM128" s="516"/>
      <c r="CNN128" s="516"/>
      <c r="CNO128" s="516"/>
      <c r="CNP128" s="516"/>
      <c r="CNQ128" s="516"/>
      <c r="CNR128" s="516"/>
      <c r="CNS128" s="516"/>
      <c r="CNT128" s="516"/>
      <c r="CNU128" s="516"/>
      <c r="CNV128" s="516"/>
      <c r="CNW128" s="516"/>
      <c r="CNX128" s="516"/>
      <c r="CNY128" s="516"/>
      <c r="CNZ128" s="516"/>
      <c r="COA128" s="516"/>
      <c r="COB128" s="516"/>
      <c r="COC128" s="516"/>
      <c r="COD128" s="516"/>
      <c r="COE128" s="516"/>
      <c r="COF128" s="516"/>
      <c r="COG128" s="516"/>
      <c r="COH128" s="516"/>
      <c r="COI128" s="516"/>
      <c r="COJ128" s="516"/>
      <c r="COK128" s="516"/>
      <c r="COL128" s="516"/>
      <c r="COM128" s="516"/>
      <c r="CON128" s="516"/>
      <c r="COO128" s="516"/>
      <c r="COP128" s="516"/>
      <c r="COQ128" s="516"/>
      <c r="COR128" s="516"/>
      <c r="COS128" s="516"/>
      <c r="COT128" s="516"/>
      <c r="COU128" s="516"/>
      <c r="COV128" s="516"/>
      <c r="COW128" s="516"/>
      <c r="COX128" s="516"/>
      <c r="COY128" s="516"/>
      <c r="COZ128" s="516"/>
      <c r="CPA128" s="516"/>
      <c r="CPB128" s="516"/>
      <c r="CPC128" s="516"/>
      <c r="CPD128" s="516"/>
      <c r="CPE128" s="516"/>
      <c r="CPF128" s="516"/>
      <c r="CPG128" s="516"/>
      <c r="CPH128" s="516"/>
      <c r="CPI128" s="516"/>
      <c r="CPJ128" s="516"/>
      <c r="CPK128" s="516"/>
      <c r="CPL128" s="516"/>
      <c r="CPM128" s="516"/>
      <c r="CPN128" s="516"/>
      <c r="CPO128" s="516"/>
      <c r="CPP128" s="516"/>
      <c r="CPQ128" s="516"/>
      <c r="CPR128" s="516"/>
      <c r="CPS128" s="516"/>
      <c r="CPT128" s="516"/>
      <c r="CPU128" s="516"/>
      <c r="CPV128" s="516"/>
      <c r="CPW128" s="516"/>
      <c r="CPX128" s="516"/>
      <c r="CPY128" s="516"/>
      <c r="CPZ128" s="516"/>
      <c r="CQA128" s="516"/>
      <c r="CQB128" s="516"/>
      <c r="CQC128" s="516"/>
      <c r="CQD128" s="516"/>
      <c r="CQE128" s="516"/>
      <c r="CQF128" s="516"/>
      <c r="CQG128" s="516"/>
      <c r="CQH128" s="516"/>
      <c r="CQI128" s="516"/>
      <c r="CQJ128" s="516"/>
      <c r="CQK128" s="516"/>
      <c r="CQL128" s="516"/>
      <c r="CQM128" s="516"/>
      <c r="CQN128" s="516"/>
      <c r="CQO128" s="516"/>
      <c r="CQP128" s="516"/>
      <c r="CQQ128" s="516"/>
      <c r="CQR128" s="516"/>
      <c r="CQS128" s="516"/>
      <c r="CQT128" s="516"/>
      <c r="CQU128" s="516"/>
      <c r="CQV128" s="516"/>
      <c r="CQW128" s="516"/>
      <c r="CQX128" s="516"/>
      <c r="CQY128" s="516"/>
      <c r="CQZ128" s="516"/>
      <c r="CRA128" s="516"/>
      <c r="CRB128" s="516"/>
      <c r="CRC128" s="516"/>
      <c r="CRD128" s="516"/>
      <c r="CRE128" s="516"/>
      <c r="CRF128" s="516"/>
      <c r="CRG128" s="516"/>
      <c r="CRH128" s="516"/>
      <c r="CRI128" s="516"/>
      <c r="CRJ128" s="516"/>
      <c r="CRK128" s="516"/>
      <c r="CRL128" s="516"/>
      <c r="CRM128" s="516"/>
      <c r="CRN128" s="516"/>
      <c r="CRO128" s="516"/>
      <c r="CRP128" s="516"/>
      <c r="CRQ128" s="516"/>
      <c r="CRR128" s="516"/>
      <c r="CRS128" s="516"/>
      <c r="CRT128" s="516"/>
      <c r="CRU128" s="516"/>
      <c r="CRV128" s="516"/>
      <c r="CRW128" s="516"/>
      <c r="CRX128" s="516"/>
      <c r="CRY128" s="516"/>
      <c r="CRZ128" s="516"/>
      <c r="CSA128" s="516"/>
      <c r="CSB128" s="516"/>
      <c r="CSC128" s="516"/>
      <c r="CSD128" s="516"/>
      <c r="CSE128" s="516"/>
      <c r="CSF128" s="516"/>
      <c r="CSG128" s="516"/>
      <c r="CSH128" s="516"/>
      <c r="CSI128" s="516"/>
      <c r="CSJ128" s="516"/>
      <c r="CSK128" s="516"/>
      <c r="CSL128" s="516"/>
      <c r="CSM128" s="516"/>
      <c r="CSN128" s="516"/>
      <c r="CSO128" s="516"/>
      <c r="CSP128" s="516"/>
      <c r="CSQ128" s="516"/>
      <c r="CSR128" s="516"/>
      <c r="CSS128" s="516"/>
      <c r="CST128" s="516"/>
      <c r="CSU128" s="516"/>
      <c r="CSV128" s="516"/>
      <c r="CSW128" s="516"/>
      <c r="CSX128" s="516"/>
      <c r="CSY128" s="516"/>
      <c r="CSZ128" s="516"/>
      <c r="CTA128" s="516"/>
      <c r="CTB128" s="516"/>
      <c r="CTC128" s="516"/>
      <c r="CTD128" s="516"/>
      <c r="CTE128" s="516"/>
      <c r="CTF128" s="516"/>
      <c r="CTG128" s="516"/>
      <c r="CTH128" s="516"/>
      <c r="CTI128" s="516"/>
      <c r="CTJ128" s="516"/>
      <c r="CTK128" s="516"/>
      <c r="CTL128" s="516"/>
      <c r="CTM128" s="516"/>
      <c r="CTN128" s="516"/>
      <c r="CTO128" s="516"/>
      <c r="CTP128" s="516"/>
      <c r="CTQ128" s="516"/>
      <c r="CTR128" s="516"/>
      <c r="CTS128" s="516"/>
      <c r="CTT128" s="516"/>
      <c r="CTU128" s="516"/>
      <c r="CTV128" s="516"/>
      <c r="CTW128" s="516"/>
      <c r="CTX128" s="516"/>
      <c r="CTY128" s="516"/>
      <c r="CTZ128" s="516"/>
      <c r="CUA128" s="516"/>
      <c r="CUB128" s="516"/>
      <c r="CUC128" s="516"/>
      <c r="CUD128" s="516"/>
      <c r="CUE128" s="516"/>
      <c r="CUF128" s="516"/>
      <c r="CUG128" s="516"/>
      <c r="CUH128" s="516"/>
      <c r="CUI128" s="516"/>
      <c r="CUJ128" s="516"/>
      <c r="CUK128" s="516"/>
      <c r="CUL128" s="516"/>
      <c r="CUM128" s="516"/>
      <c r="CUN128" s="516"/>
      <c r="CUO128" s="516"/>
      <c r="CUP128" s="516"/>
      <c r="CUQ128" s="516"/>
      <c r="CUR128" s="516"/>
      <c r="CUS128" s="516"/>
      <c r="CUT128" s="516"/>
      <c r="CUU128" s="516"/>
      <c r="CUV128" s="516"/>
      <c r="CUW128" s="516"/>
      <c r="CUX128" s="516"/>
      <c r="CUY128" s="516"/>
      <c r="CUZ128" s="516"/>
      <c r="CVA128" s="516"/>
      <c r="CVB128" s="516"/>
      <c r="CVC128" s="516"/>
      <c r="CVD128" s="516"/>
      <c r="CVE128" s="516"/>
      <c r="CVF128" s="516"/>
      <c r="CVG128" s="516"/>
      <c r="CVH128" s="516"/>
      <c r="CVI128" s="516"/>
      <c r="CVJ128" s="516"/>
      <c r="CVK128" s="516"/>
      <c r="CVL128" s="516"/>
      <c r="CVM128" s="516"/>
      <c r="CVN128" s="516"/>
      <c r="CVO128" s="516"/>
      <c r="CVP128" s="516"/>
      <c r="CVQ128" s="516"/>
      <c r="CVR128" s="516"/>
      <c r="CVS128" s="516"/>
      <c r="CVT128" s="516"/>
      <c r="CVU128" s="516"/>
      <c r="CVV128" s="516"/>
      <c r="CVW128" s="516"/>
      <c r="CVX128" s="516"/>
      <c r="CVY128" s="516"/>
      <c r="CVZ128" s="516"/>
      <c r="CWA128" s="516"/>
      <c r="CWB128" s="516"/>
      <c r="CWC128" s="516"/>
      <c r="CWD128" s="516"/>
      <c r="CWE128" s="516"/>
      <c r="CWF128" s="516"/>
      <c r="CWG128" s="516"/>
      <c r="CWH128" s="516"/>
      <c r="CWI128" s="516"/>
      <c r="CWJ128" s="516"/>
      <c r="CWK128" s="516"/>
      <c r="CWL128" s="516"/>
      <c r="CWM128" s="516"/>
      <c r="CWN128" s="516"/>
      <c r="CWO128" s="516"/>
      <c r="CWP128" s="516"/>
      <c r="CWQ128" s="516"/>
      <c r="CWR128" s="516"/>
      <c r="CWS128" s="516"/>
      <c r="CWT128" s="516"/>
      <c r="CWU128" s="516"/>
      <c r="CWV128" s="516"/>
      <c r="CWW128" s="516"/>
      <c r="CWX128" s="516"/>
      <c r="CWY128" s="516"/>
      <c r="CWZ128" s="516"/>
      <c r="CXA128" s="516"/>
      <c r="CXB128" s="516"/>
      <c r="CXC128" s="516"/>
      <c r="CXD128" s="516"/>
      <c r="CXE128" s="516"/>
      <c r="CXF128" s="516"/>
      <c r="CXG128" s="516"/>
      <c r="CXH128" s="516"/>
      <c r="CXI128" s="516"/>
      <c r="CXJ128" s="516"/>
      <c r="CXK128" s="516"/>
      <c r="CXL128" s="516"/>
      <c r="CXM128" s="516"/>
      <c r="CXN128" s="516"/>
      <c r="CXO128" s="516"/>
      <c r="CXP128" s="516"/>
      <c r="CXQ128" s="516"/>
      <c r="CXR128" s="516"/>
      <c r="CXS128" s="516"/>
      <c r="CXT128" s="516"/>
      <c r="CXU128" s="516"/>
      <c r="CXV128" s="516"/>
      <c r="CXW128" s="516"/>
      <c r="CXX128" s="516"/>
      <c r="CXY128" s="516"/>
      <c r="CXZ128" s="516"/>
      <c r="CYA128" s="516"/>
      <c r="CYB128" s="516"/>
      <c r="CYC128" s="516"/>
      <c r="CYD128" s="516"/>
      <c r="CYE128" s="516"/>
      <c r="CYF128" s="516"/>
      <c r="CYG128" s="516"/>
      <c r="CYH128" s="516"/>
      <c r="CYI128" s="516"/>
      <c r="CYJ128" s="516"/>
      <c r="CYK128" s="516"/>
      <c r="CYL128" s="516"/>
      <c r="CYM128" s="516"/>
      <c r="CYN128" s="516"/>
      <c r="CYO128" s="516"/>
      <c r="CYP128" s="516"/>
      <c r="CYQ128" s="516"/>
      <c r="CYR128" s="516"/>
      <c r="CYS128" s="516"/>
      <c r="CYT128" s="516"/>
      <c r="CYU128" s="516"/>
      <c r="CYV128" s="516"/>
      <c r="CYW128" s="516"/>
      <c r="CYX128" s="516"/>
      <c r="CYY128" s="516"/>
      <c r="CYZ128" s="516"/>
      <c r="CZA128" s="516"/>
      <c r="CZB128" s="516"/>
      <c r="CZC128" s="516"/>
      <c r="CZD128" s="516"/>
      <c r="CZE128" s="516"/>
      <c r="CZF128" s="516"/>
      <c r="CZG128" s="516"/>
      <c r="CZH128" s="516"/>
      <c r="CZI128" s="516"/>
      <c r="CZJ128" s="516"/>
      <c r="CZK128" s="516"/>
      <c r="CZL128" s="516"/>
      <c r="CZM128" s="516"/>
      <c r="CZN128" s="516"/>
      <c r="CZO128" s="516"/>
      <c r="CZP128" s="516"/>
      <c r="CZQ128" s="516"/>
      <c r="CZR128" s="516"/>
      <c r="CZS128" s="516"/>
      <c r="CZT128" s="516"/>
      <c r="CZU128" s="516"/>
      <c r="CZV128" s="516"/>
      <c r="CZW128" s="516"/>
      <c r="CZX128" s="516"/>
      <c r="CZY128" s="516"/>
      <c r="CZZ128" s="516"/>
      <c r="DAA128" s="516"/>
      <c r="DAB128" s="516"/>
      <c r="DAC128" s="516"/>
      <c r="DAD128" s="516"/>
      <c r="DAE128" s="516"/>
      <c r="DAF128" s="516"/>
      <c r="DAG128" s="516"/>
      <c r="DAH128" s="516"/>
      <c r="DAI128" s="516"/>
      <c r="DAJ128" s="516"/>
      <c r="DAK128" s="516"/>
      <c r="DAL128" s="516"/>
      <c r="DAM128" s="516"/>
      <c r="DAN128" s="516"/>
      <c r="DAO128" s="516"/>
      <c r="DAP128" s="516"/>
      <c r="DAQ128" s="516"/>
      <c r="DAR128" s="516"/>
      <c r="DAS128" s="516"/>
      <c r="DAT128" s="516"/>
      <c r="DAU128" s="516"/>
      <c r="DAV128" s="516"/>
      <c r="DAW128" s="516"/>
      <c r="DAX128" s="516"/>
      <c r="DAY128" s="516"/>
      <c r="DAZ128" s="516"/>
      <c r="DBA128" s="516"/>
      <c r="DBB128" s="516"/>
      <c r="DBC128" s="516"/>
      <c r="DBD128" s="516"/>
      <c r="DBE128" s="516"/>
      <c r="DBF128" s="516"/>
      <c r="DBG128" s="516"/>
      <c r="DBH128" s="516"/>
      <c r="DBI128" s="516"/>
      <c r="DBJ128" s="516"/>
      <c r="DBK128" s="516"/>
      <c r="DBL128" s="516"/>
      <c r="DBM128" s="516"/>
      <c r="DBN128" s="516"/>
      <c r="DBO128" s="516"/>
      <c r="DBP128" s="516"/>
      <c r="DBQ128" s="516"/>
      <c r="DBR128" s="516"/>
      <c r="DBS128" s="516"/>
      <c r="DBT128" s="516"/>
      <c r="DBU128" s="516"/>
      <c r="DBV128" s="516"/>
      <c r="DBW128" s="516"/>
      <c r="DBX128" s="516"/>
      <c r="DBY128" s="516"/>
      <c r="DBZ128" s="516"/>
      <c r="DCA128" s="516"/>
      <c r="DCB128" s="516"/>
      <c r="DCC128" s="516"/>
      <c r="DCD128" s="516"/>
      <c r="DCE128" s="516"/>
      <c r="DCF128" s="516"/>
      <c r="DCG128" s="516"/>
      <c r="DCH128" s="516"/>
      <c r="DCI128" s="516"/>
      <c r="DCJ128" s="516"/>
      <c r="DCK128" s="516"/>
      <c r="DCL128" s="516"/>
      <c r="DCM128" s="516"/>
      <c r="DCN128" s="516"/>
      <c r="DCO128" s="516"/>
      <c r="DCP128" s="516"/>
      <c r="DCQ128" s="516"/>
      <c r="DCR128" s="516"/>
      <c r="DCS128" s="516"/>
      <c r="DCT128" s="516"/>
      <c r="DCU128" s="516"/>
      <c r="DCV128" s="516"/>
      <c r="DCW128" s="516"/>
      <c r="DCX128" s="516"/>
      <c r="DCY128" s="516"/>
      <c r="DCZ128" s="516"/>
      <c r="DDA128" s="516"/>
      <c r="DDB128" s="516"/>
      <c r="DDC128" s="516"/>
      <c r="DDD128" s="516"/>
      <c r="DDE128" s="516"/>
      <c r="DDF128" s="516"/>
      <c r="DDG128" s="516"/>
      <c r="DDH128" s="516"/>
      <c r="DDI128" s="516"/>
      <c r="DDJ128" s="516"/>
      <c r="DDK128" s="516"/>
      <c r="DDL128" s="516"/>
      <c r="DDM128" s="516"/>
      <c r="DDN128" s="516"/>
      <c r="DDO128" s="516"/>
      <c r="DDP128" s="516"/>
      <c r="DDQ128" s="516"/>
      <c r="DDR128" s="516"/>
      <c r="DDS128" s="516"/>
      <c r="DDT128" s="516"/>
      <c r="DDU128" s="516"/>
      <c r="DDV128" s="516"/>
      <c r="DDW128" s="516"/>
      <c r="DDX128" s="516"/>
      <c r="DDY128" s="516"/>
      <c r="DDZ128" s="516"/>
      <c r="DEA128" s="516"/>
      <c r="DEB128" s="516"/>
      <c r="DEC128" s="516"/>
      <c r="DED128" s="516"/>
      <c r="DEE128" s="516"/>
      <c r="DEF128" s="516"/>
      <c r="DEG128" s="516"/>
      <c r="DEH128" s="516"/>
      <c r="DEI128" s="516"/>
      <c r="DEJ128" s="516"/>
      <c r="DEK128" s="516"/>
      <c r="DEL128" s="516"/>
      <c r="DEM128" s="516"/>
      <c r="DEN128" s="516"/>
      <c r="DEO128" s="516"/>
      <c r="DEP128" s="516"/>
      <c r="DEQ128" s="516"/>
      <c r="DER128" s="516"/>
      <c r="DES128" s="516"/>
      <c r="DET128" s="516"/>
      <c r="DEU128" s="516"/>
      <c r="DEV128" s="516"/>
      <c r="DEW128" s="516"/>
      <c r="DEX128" s="516"/>
      <c r="DEY128" s="516"/>
      <c r="DEZ128" s="516"/>
      <c r="DFA128" s="516"/>
      <c r="DFB128" s="516"/>
      <c r="DFC128" s="516"/>
      <c r="DFD128" s="516"/>
      <c r="DFE128" s="516"/>
      <c r="DFF128" s="516"/>
      <c r="DFG128" s="516"/>
      <c r="DFH128" s="516"/>
      <c r="DFI128" s="516"/>
      <c r="DFJ128" s="516"/>
      <c r="DFK128" s="516"/>
      <c r="DFL128" s="516"/>
      <c r="DFM128" s="516"/>
      <c r="DFN128" s="516"/>
      <c r="DFO128" s="516"/>
      <c r="DFP128" s="516"/>
      <c r="DFQ128" s="516"/>
      <c r="DFR128" s="516"/>
      <c r="DFS128" s="516"/>
      <c r="DFT128" s="516"/>
      <c r="DFU128" s="516"/>
      <c r="DFV128" s="516"/>
      <c r="DFW128" s="516"/>
      <c r="DFX128" s="516"/>
      <c r="DFY128" s="516"/>
      <c r="DFZ128" s="516"/>
      <c r="DGA128" s="516"/>
      <c r="DGB128" s="516"/>
      <c r="DGC128" s="516"/>
      <c r="DGD128" s="516"/>
      <c r="DGE128" s="516"/>
      <c r="DGF128" s="516"/>
      <c r="DGG128" s="516"/>
      <c r="DGH128" s="516"/>
      <c r="DGI128" s="516"/>
      <c r="DGJ128" s="516"/>
      <c r="DGK128" s="516"/>
      <c r="DGL128" s="516"/>
      <c r="DGM128" s="516"/>
      <c r="DGN128" s="516"/>
      <c r="DGO128" s="516"/>
      <c r="DGP128" s="516"/>
      <c r="DGQ128" s="516"/>
      <c r="DGR128" s="516"/>
      <c r="DGS128" s="516"/>
      <c r="DGT128" s="516"/>
      <c r="DGU128" s="516"/>
      <c r="DGV128" s="516"/>
      <c r="DGW128" s="516"/>
      <c r="DGX128" s="516"/>
      <c r="DGY128" s="516"/>
      <c r="DGZ128" s="516"/>
      <c r="DHA128" s="516"/>
      <c r="DHB128" s="516"/>
      <c r="DHC128" s="516"/>
      <c r="DHD128" s="516"/>
      <c r="DHE128" s="516"/>
      <c r="DHF128" s="516"/>
      <c r="DHG128" s="516"/>
      <c r="DHH128" s="516"/>
      <c r="DHI128" s="516"/>
      <c r="DHJ128" s="516"/>
      <c r="DHK128" s="516"/>
      <c r="DHL128" s="516"/>
      <c r="DHM128" s="516"/>
      <c r="DHN128" s="516"/>
      <c r="DHO128" s="516"/>
      <c r="DHP128" s="516"/>
      <c r="DHQ128" s="516"/>
      <c r="DHR128" s="516"/>
      <c r="DHS128" s="516"/>
      <c r="DHT128" s="516"/>
      <c r="DHU128" s="516"/>
      <c r="DHV128" s="516"/>
      <c r="DHW128" s="516"/>
      <c r="DHX128" s="516"/>
      <c r="DHY128" s="516"/>
      <c r="DHZ128" s="516"/>
      <c r="DIA128" s="516"/>
      <c r="DIB128" s="516"/>
      <c r="DIC128" s="516"/>
      <c r="DID128" s="516"/>
      <c r="DIE128" s="516"/>
      <c r="DIF128" s="516"/>
      <c r="DIG128" s="516"/>
      <c r="DIH128" s="516"/>
      <c r="DII128" s="516"/>
      <c r="DIJ128" s="516"/>
      <c r="DIK128" s="516"/>
      <c r="DIL128" s="516"/>
      <c r="DIM128" s="516"/>
      <c r="DIN128" s="516"/>
      <c r="DIO128" s="516"/>
      <c r="DIP128" s="516"/>
      <c r="DIQ128" s="516"/>
      <c r="DIR128" s="516"/>
      <c r="DIS128" s="516"/>
      <c r="DIT128" s="516"/>
      <c r="DIU128" s="516"/>
      <c r="DIV128" s="516"/>
      <c r="DIW128" s="516"/>
      <c r="DIX128" s="516"/>
      <c r="DIY128" s="516"/>
      <c r="DIZ128" s="516"/>
      <c r="DJA128" s="516"/>
      <c r="DJB128" s="516"/>
      <c r="DJC128" s="516"/>
      <c r="DJD128" s="516"/>
      <c r="DJE128" s="516"/>
      <c r="DJF128" s="516"/>
      <c r="DJG128" s="516"/>
      <c r="DJH128" s="516"/>
      <c r="DJI128" s="516"/>
      <c r="DJJ128" s="516"/>
      <c r="DJK128" s="516"/>
      <c r="DJL128" s="516"/>
      <c r="DJM128" s="516"/>
      <c r="DJN128" s="516"/>
      <c r="DJO128" s="516"/>
      <c r="DJP128" s="516"/>
      <c r="DJQ128" s="516"/>
      <c r="DJR128" s="516"/>
      <c r="DJS128" s="516"/>
      <c r="DJT128" s="516"/>
      <c r="DJU128" s="516"/>
      <c r="DJV128" s="516"/>
      <c r="DJW128" s="516"/>
      <c r="DJX128" s="516"/>
      <c r="DJY128" s="516"/>
      <c r="DJZ128" s="516"/>
      <c r="DKA128" s="516"/>
      <c r="DKB128" s="516"/>
      <c r="DKC128" s="516"/>
      <c r="DKD128" s="516"/>
      <c r="DKE128" s="516"/>
      <c r="DKF128" s="516"/>
      <c r="DKG128" s="516"/>
      <c r="DKH128" s="516"/>
      <c r="DKI128" s="516"/>
      <c r="DKJ128" s="516"/>
      <c r="DKK128" s="516"/>
      <c r="DKL128" s="516"/>
      <c r="DKM128" s="516"/>
      <c r="DKN128" s="516"/>
      <c r="DKO128" s="516"/>
      <c r="DKP128" s="516"/>
      <c r="DKQ128" s="516"/>
      <c r="DKR128" s="516"/>
      <c r="DKS128" s="516"/>
      <c r="DKT128" s="516"/>
      <c r="DKU128" s="516"/>
      <c r="DKV128" s="516"/>
      <c r="DKW128" s="516"/>
      <c r="DKX128" s="516"/>
      <c r="DKY128" s="516"/>
      <c r="DKZ128" s="516"/>
      <c r="DLA128" s="516"/>
      <c r="DLB128" s="516"/>
      <c r="DLC128" s="516"/>
      <c r="DLD128" s="516"/>
      <c r="DLE128" s="516"/>
      <c r="DLF128" s="516"/>
      <c r="DLG128" s="516"/>
      <c r="DLH128" s="516"/>
      <c r="DLI128" s="516"/>
      <c r="DLJ128" s="516"/>
      <c r="DLK128" s="516"/>
      <c r="DLL128" s="516"/>
      <c r="DLM128" s="516"/>
      <c r="DLN128" s="516"/>
      <c r="DLO128" s="516"/>
      <c r="DLP128" s="516"/>
      <c r="DLQ128" s="516"/>
      <c r="DLR128" s="516"/>
      <c r="DLS128" s="516"/>
      <c r="DLT128" s="516"/>
      <c r="DLU128" s="516"/>
      <c r="DLV128" s="516"/>
      <c r="DLW128" s="516"/>
      <c r="DLX128" s="516"/>
      <c r="DLY128" s="516"/>
      <c r="DLZ128" s="516"/>
      <c r="DMA128" s="516"/>
      <c r="DMB128" s="516"/>
      <c r="DMC128" s="516"/>
      <c r="DMD128" s="516"/>
      <c r="DME128" s="516"/>
      <c r="DMF128" s="516"/>
      <c r="DMG128" s="516"/>
      <c r="DMH128" s="516"/>
      <c r="DMI128" s="516"/>
      <c r="DMJ128" s="516"/>
      <c r="DMK128" s="516"/>
      <c r="DML128" s="516"/>
      <c r="DMM128" s="516"/>
      <c r="DMN128" s="516"/>
      <c r="DMO128" s="516"/>
      <c r="DMP128" s="516"/>
      <c r="DMQ128" s="516"/>
      <c r="DMR128" s="516"/>
      <c r="DMS128" s="516"/>
      <c r="DMT128" s="516"/>
      <c r="DMU128" s="516"/>
      <c r="DMV128" s="516"/>
      <c r="DMW128" s="516"/>
      <c r="DMX128" s="516"/>
      <c r="DMY128" s="516"/>
      <c r="DMZ128" s="516"/>
      <c r="DNA128" s="516"/>
      <c r="DNB128" s="516"/>
      <c r="DNC128" s="516"/>
      <c r="DND128" s="516"/>
      <c r="DNE128" s="516"/>
      <c r="DNF128" s="516"/>
      <c r="DNG128" s="516"/>
      <c r="DNH128" s="516"/>
      <c r="DNI128" s="516"/>
      <c r="DNJ128" s="516"/>
      <c r="DNK128" s="516"/>
      <c r="DNL128" s="516"/>
      <c r="DNM128" s="516"/>
      <c r="DNN128" s="516"/>
      <c r="DNO128" s="516"/>
      <c r="DNP128" s="516"/>
      <c r="DNQ128" s="516"/>
      <c r="DNR128" s="516"/>
      <c r="DNS128" s="516"/>
      <c r="DNT128" s="516"/>
      <c r="DNU128" s="516"/>
      <c r="DNV128" s="516"/>
      <c r="DNW128" s="516"/>
      <c r="DNX128" s="516"/>
      <c r="DNY128" s="516"/>
      <c r="DNZ128" s="516"/>
      <c r="DOA128" s="516"/>
      <c r="DOB128" s="516"/>
      <c r="DOC128" s="516"/>
      <c r="DOD128" s="516"/>
      <c r="DOE128" s="516"/>
      <c r="DOF128" s="516"/>
      <c r="DOG128" s="516"/>
      <c r="DOH128" s="516"/>
      <c r="DOI128" s="516"/>
      <c r="DOJ128" s="516"/>
      <c r="DOK128" s="516"/>
      <c r="DOL128" s="516"/>
      <c r="DOM128" s="516"/>
      <c r="DON128" s="516"/>
      <c r="DOO128" s="516"/>
      <c r="DOP128" s="516"/>
      <c r="DOQ128" s="516"/>
      <c r="DOR128" s="516"/>
      <c r="DOS128" s="516"/>
      <c r="DOT128" s="516"/>
      <c r="DOU128" s="516"/>
      <c r="DOV128" s="516"/>
      <c r="DOW128" s="516"/>
      <c r="DOX128" s="516"/>
      <c r="DOY128" s="516"/>
      <c r="DOZ128" s="516"/>
      <c r="DPA128" s="516"/>
      <c r="DPB128" s="516"/>
      <c r="DPC128" s="516"/>
      <c r="DPD128" s="516"/>
      <c r="DPE128" s="516"/>
      <c r="DPF128" s="516"/>
      <c r="DPG128" s="516"/>
      <c r="DPH128" s="516"/>
      <c r="DPI128" s="516"/>
      <c r="DPJ128" s="516"/>
      <c r="DPK128" s="516"/>
      <c r="DPL128" s="516"/>
      <c r="DPM128" s="516"/>
      <c r="DPN128" s="516"/>
      <c r="DPO128" s="516"/>
      <c r="DPP128" s="516"/>
      <c r="DPQ128" s="516"/>
      <c r="DPR128" s="516"/>
      <c r="DPS128" s="516"/>
      <c r="DPT128" s="516"/>
      <c r="DPU128" s="516"/>
      <c r="DPV128" s="516"/>
      <c r="DPW128" s="516"/>
      <c r="DPX128" s="516"/>
      <c r="DPY128" s="516"/>
      <c r="DPZ128" s="516"/>
      <c r="DQA128" s="516"/>
      <c r="DQB128" s="516"/>
      <c r="DQC128" s="516"/>
      <c r="DQD128" s="516"/>
      <c r="DQE128" s="516"/>
      <c r="DQF128" s="516"/>
      <c r="DQG128" s="516"/>
      <c r="DQH128" s="516"/>
      <c r="DQI128" s="516"/>
      <c r="DQJ128" s="516"/>
      <c r="DQK128" s="516"/>
      <c r="DQL128" s="516"/>
      <c r="DQM128" s="516"/>
      <c r="DQN128" s="516"/>
      <c r="DQO128" s="516"/>
      <c r="DQP128" s="516"/>
      <c r="DQQ128" s="516"/>
      <c r="DQR128" s="516"/>
      <c r="DQS128" s="516"/>
      <c r="DQT128" s="516"/>
      <c r="DQU128" s="516"/>
      <c r="DQV128" s="516"/>
      <c r="DQW128" s="516"/>
      <c r="DQX128" s="516"/>
      <c r="DQY128" s="516"/>
      <c r="DQZ128" s="516"/>
      <c r="DRA128" s="516"/>
      <c r="DRB128" s="516"/>
      <c r="DRC128" s="516"/>
      <c r="DRD128" s="516"/>
      <c r="DRE128" s="516"/>
      <c r="DRF128" s="516"/>
      <c r="DRG128" s="516"/>
      <c r="DRH128" s="516"/>
      <c r="DRI128" s="516"/>
      <c r="DRJ128" s="516"/>
      <c r="DRK128" s="516"/>
      <c r="DRL128" s="516"/>
      <c r="DRM128" s="516"/>
      <c r="DRN128" s="516"/>
      <c r="DRO128" s="516"/>
      <c r="DRP128" s="516"/>
      <c r="DRQ128" s="516"/>
      <c r="DRR128" s="516"/>
      <c r="DRS128" s="516"/>
      <c r="DRT128" s="516"/>
      <c r="DRU128" s="516"/>
      <c r="DRV128" s="516"/>
      <c r="DRW128" s="516"/>
      <c r="DRX128" s="516"/>
      <c r="DRY128" s="516"/>
      <c r="DRZ128" s="516"/>
      <c r="DSA128" s="516"/>
      <c r="DSB128" s="516"/>
      <c r="DSC128" s="516"/>
      <c r="DSD128" s="516"/>
      <c r="DSE128" s="516"/>
      <c r="DSF128" s="516"/>
      <c r="DSG128" s="516"/>
      <c r="DSH128" s="516"/>
      <c r="DSI128" s="516"/>
      <c r="DSJ128" s="516"/>
      <c r="DSK128" s="516"/>
      <c r="DSL128" s="516"/>
      <c r="DSM128" s="516"/>
      <c r="DSN128" s="516"/>
      <c r="DSO128" s="516"/>
      <c r="DSP128" s="516"/>
      <c r="DSQ128" s="516"/>
      <c r="DSR128" s="516"/>
      <c r="DSS128" s="516"/>
      <c r="DST128" s="516"/>
      <c r="DSU128" s="516"/>
      <c r="DSV128" s="516"/>
      <c r="DSW128" s="516"/>
      <c r="DSX128" s="516"/>
      <c r="DSY128" s="516"/>
      <c r="DSZ128" s="516"/>
      <c r="DTA128" s="516"/>
      <c r="DTB128" s="516"/>
      <c r="DTC128" s="516"/>
      <c r="DTD128" s="516"/>
      <c r="DTE128" s="516"/>
      <c r="DTF128" s="516"/>
      <c r="DTG128" s="516"/>
      <c r="DTH128" s="516"/>
      <c r="DTI128" s="516"/>
      <c r="DTJ128" s="516"/>
      <c r="DTK128" s="516"/>
      <c r="DTL128" s="516"/>
      <c r="DTM128" s="516"/>
      <c r="DTN128" s="516"/>
      <c r="DTO128" s="516"/>
      <c r="DTP128" s="516"/>
      <c r="DTQ128" s="516"/>
      <c r="DTR128" s="516"/>
      <c r="DTS128" s="516"/>
      <c r="DTT128" s="516"/>
      <c r="DTU128" s="516"/>
      <c r="DTV128" s="516"/>
      <c r="DTW128" s="516"/>
      <c r="DTX128" s="516"/>
      <c r="DTY128" s="516"/>
      <c r="DTZ128" s="516"/>
      <c r="DUA128" s="516"/>
      <c r="DUB128" s="516"/>
      <c r="DUC128" s="516"/>
      <c r="DUD128" s="516"/>
      <c r="DUE128" s="516"/>
      <c r="DUF128" s="516"/>
      <c r="DUG128" s="516"/>
      <c r="DUH128" s="516"/>
      <c r="DUI128" s="516"/>
      <c r="DUJ128" s="516"/>
      <c r="DUK128" s="516"/>
      <c r="DUL128" s="516"/>
      <c r="DUM128" s="516"/>
      <c r="DUN128" s="516"/>
      <c r="DUO128" s="516"/>
      <c r="DUP128" s="516"/>
      <c r="DUQ128" s="516"/>
      <c r="DUR128" s="516"/>
      <c r="DUS128" s="516"/>
      <c r="DUT128" s="516"/>
      <c r="DUU128" s="516"/>
      <c r="DUV128" s="516"/>
      <c r="DUW128" s="516"/>
      <c r="DUX128" s="516"/>
      <c r="DUY128" s="516"/>
      <c r="DUZ128" s="516"/>
      <c r="DVA128" s="516"/>
      <c r="DVB128" s="516"/>
      <c r="DVC128" s="516"/>
      <c r="DVD128" s="516"/>
      <c r="DVE128" s="516"/>
      <c r="DVF128" s="516"/>
      <c r="DVG128" s="516"/>
      <c r="DVH128" s="516"/>
      <c r="DVI128" s="516"/>
      <c r="DVJ128" s="516"/>
      <c r="DVK128" s="516"/>
      <c r="DVL128" s="516"/>
      <c r="DVM128" s="516"/>
      <c r="DVN128" s="516"/>
      <c r="DVO128" s="516"/>
      <c r="DVP128" s="516"/>
      <c r="DVQ128" s="516"/>
      <c r="DVR128" s="516"/>
      <c r="DVS128" s="516"/>
      <c r="DVT128" s="516"/>
      <c r="DVU128" s="516"/>
      <c r="DVV128" s="516"/>
      <c r="DVW128" s="516"/>
      <c r="DVX128" s="516"/>
      <c r="DVY128" s="516"/>
      <c r="DVZ128" s="516"/>
      <c r="DWA128" s="516"/>
      <c r="DWB128" s="516"/>
      <c r="DWC128" s="516"/>
      <c r="DWD128" s="516"/>
      <c r="DWE128" s="516"/>
      <c r="DWF128" s="516"/>
      <c r="DWG128" s="516"/>
      <c r="DWH128" s="516"/>
      <c r="DWI128" s="516"/>
      <c r="DWJ128" s="516"/>
      <c r="DWK128" s="516"/>
      <c r="DWL128" s="516"/>
      <c r="DWM128" s="516"/>
      <c r="DWN128" s="516"/>
      <c r="DWO128" s="516"/>
      <c r="DWP128" s="516"/>
      <c r="DWQ128" s="516"/>
      <c r="DWR128" s="516"/>
      <c r="DWS128" s="516"/>
      <c r="DWT128" s="516"/>
      <c r="DWU128" s="516"/>
      <c r="DWV128" s="516"/>
      <c r="DWW128" s="516"/>
      <c r="DWX128" s="516"/>
      <c r="DWY128" s="516"/>
      <c r="DWZ128" s="516"/>
      <c r="DXA128" s="516"/>
      <c r="DXB128" s="516"/>
      <c r="DXC128" s="516"/>
      <c r="DXD128" s="516"/>
      <c r="DXE128" s="516"/>
      <c r="DXF128" s="516"/>
      <c r="DXG128" s="516"/>
      <c r="DXH128" s="516"/>
      <c r="DXI128" s="516"/>
      <c r="DXJ128" s="516"/>
      <c r="DXK128" s="516"/>
      <c r="DXL128" s="516"/>
      <c r="DXM128" s="516"/>
      <c r="DXN128" s="516"/>
      <c r="DXO128" s="516"/>
      <c r="DXP128" s="516"/>
      <c r="DXQ128" s="516"/>
      <c r="DXR128" s="516"/>
      <c r="DXS128" s="516"/>
      <c r="DXT128" s="516"/>
      <c r="DXU128" s="516"/>
      <c r="DXV128" s="516"/>
      <c r="DXW128" s="516"/>
      <c r="DXX128" s="516"/>
      <c r="DXY128" s="516"/>
      <c r="DXZ128" s="516"/>
      <c r="DYA128" s="516"/>
      <c r="DYB128" s="516"/>
      <c r="DYC128" s="516"/>
      <c r="DYD128" s="516"/>
      <c r="DYE128" s="516"/>
      <c r="DYF128" s="516"/>
      <c r="DYG128" s="516"/>
      <c r="DYH128" s="516"/>
      <c r="DYI128" s="516"/>
      <c r="DYJ128" s="516"/>
      <c r="DYK128" s="516"/>
      <c r="DYL128" s="516"/>
      <c r="DYM128" s="516"/>
      <c r="DYN128" s="516"/>
      <c r="DYO128" s="516"/>
      <c r="DYP128" s="516"/>
      <c r="DYQ128" s="516"/>
      <c r="DYR128" s="516"/>
      <c r="DYS128" s="516"/>
      <c r="DYT128" s="516"/>
      <c r="DYU128" s="516"/>
      <c r="DYV128" s="516"/>
      <c r="DYW128" s="516"/>
      <c r="DYX128" s="516"/>
      <c r="DYY128" s="516"/>
      <c r="DYZ128" s="516"/>
      <c r="DZA128" s="516"/>
      <c r="DZB128" s="516"/>
      <c r="DZC128" s="516"/>
      <c r="DZD128" s="516"/>
      <c r="DZE128" s="516"/>
      <c r="DZF128" s="516"/>
      <c r="DZG128" s="516"/>
      <c r="DZH128" s="516"/>
      <c r="DZI128" s="516"/>
      <c r="DZJ128" s="516"/>
      <c r="DZK128" s="516"/>
      <c r="DZL128" s="516"/>
      <c r="DZM128" s="516"/>
      <c r="DZN128" s="516"/>
      <c r="DZO128" s="516"/>
      <c r="DZP128" s="516"/>
      <c r="DZQ128" s="516"/>
      <c r="DZR128" s="516"/>
      <c r="DZS128" s="516"/>
      <c r="DZT128" s="516"/>
      <c r="DZU128" s="516"/>
      <c r="DZV128" s="516"/>
      <c r="DZW128" s="516"/>
      <c r="DZX128" s="516"/>
      <c r="DZY128" s="516"/>
      <c r="DZZ128" s="516"/>
      <c r="EAA128" s="516"/>
      <c r="EAB128" s="516"/>
      <c r="EAC128" s="516"/>
      <c r="EAD128" s="516"/>
      <c r="EAE128" s="516"/>
      <c r="EAF128" s="516"/>
      <c r="EAG128" s="516"/>
      <c r="EAH128" s="516"/>
      <c r="EAI128" s="516"/>
      <c r="EAJ128" s="516"/>
      <c r="EAK128" s="516"/>
      <c r="EAL128" s="516"/>
      <c r="EAM128" s="516"/>
      <c r="EAN128" s="516"/>
      <c r="EAO128" s="516"/>
      <c r="EAP128" s="516"/>
      <c r="EAQ128" s="516"/>
      <c r="EAR128" s="516"/>
      <c r="EAS128" s="516"/>
      <c r="EAT128" s="516"/>
      <c r="EAU128" s="516"/>
      <c r="EAV128" s="516"/>
      <c r="EAW128" s="516"/>
      <c r="EAX128" s="516"/>
      <c r="EAY128" s="516"/>
      <c r="EAZ128" s="516"/>
      <c r="EBA128" s="516"/>
      <c r="EBB128" s="516"/>
      <c r="EBC128" s="516"/>
      <c r="EBD128" s="516"/>
      <c r="EBE128" s="516"/>
      <c r="EBF128" s="516"/>
      <c r="EBG128" s="516"/>
      <c r="EBH128" s="516"/>
      <c r="EBI128" s="516"/>
      <c r="EBJ128" s="516"/>
      <c r="EBK128" s="516"/>
      <c r="EBL128" s="516"/>
      <c r="EBM128" s="516"/>
      <c r="EBN128" s="516"/>
      <c r="EBO128" s="516"/>
      <c r="EBP128" s="516"/>
      <c r="EBQ128" s="516"/>
      <c r="EBR128" s="516"/>
      <c r="EBS128" s="516"/>
      <c r="EBT128" s="516"/>
      <c r="EBU128" s="516"/>
      <c r="EBV128" s="516"/>
      <c r="EBW128" s="516"/>
      <c r="EBX128" s="516"/>
      <c r="EBY128" s="516"/>
      <c r="EBZ128" s="516"/>
      <c r="ECA128" s="516"/>
      <c r="ECB128" s="516"/>
      <c r="ECC128" s="516"/>
      <c r="ECD128" s="516"/>
      <c r="ECE128" s="516"/>
      <c r="ECF128" s="516"/>
      <c r="ECG128" s="516"/>
      <c r="ECH128" s="516"/>
      <c r="ECI128" s="516"/>
      <c r="ECJ128" s="516"/>
      <c r="ECK128" s="516"/>
      <c r="ECL128" s="516"/>
      <c r="ECM128" s="516"/>
      <c r="ECN128" s="516"/>
      <c r="ECO128" s="516"/>
      <c r="ECP128" s="516"/>
      <c r="ECQ128" s="516"/>
      <c r="ECR128" s="516"/>
      <c r="ECS128" s="516"/>
      <c r="ECT128" s="516"/>
      <c r="ECU128" s="516"/>
      <c r="ECV128" s="516"/>
      <c r="ECW128" s="516"/>
      <c r="ECX128" s="516"/>
      <c r="ECY128" s="516"/>
      <c r="ECZ128" s="516"/>
      <c r="EDA128" s="516"/>
      <c r="EDB128" s="516"/>
      <c r="EDC128" s="516"/>
      <c r="EDD128" s="516"/>
      <c r="EDE128" s="516"/>
      <c r="EDF128" s="516"/>
      <c r="EDG128" s="516"/>
      <c r="EDH128" s="516"/>
      <c r="EDI128" s="516"/>
      <c r="EDJ128" s="516"/>
      <c r="EDK128" s="516"/>
      <c r="EDL128" s="516"/>
      <c r="EDM128" s="516"/>
      <c r="EDN128" s="516"/>
      <c r="EDO128" s="516"/>
      <c r="EDP128" s="516"/>
      <c r="EDQ128" s="516"/>
      <c r="EDR128" s="516"/>
      <c r="EDS128" s="516"/>
      <c r="EDT128" s="516"/>
      <c r="EDU128" s="516"/>
      <c r="EDV128" s="516"/>
      <c r="EDW128" s="516"/>
      <c r="EDX128" s="516"/>
      <c r="EDY128" s="516"/>
      <c r="EDZ128" s="516"/>
      <c r="EEA128" s="516"/>
      <c r="EEB128" s="516"/>
      <c r="EEC128" s="516"/>
      <c r="EED128" s="516"/>
      <c r="EEE128" s="516"/>
      <c r="EEF128" s="516"/>
      <c r="EEG128" s="516"/>
      <c r="EEH128" s="516"/>
      <c r="EEI128" s="516"/>
      <c r="EEJ128" s="516"/>
      <c r="EEK128" s="516"/>
      <c r="EEL128" s="516"/>
      <c r="EEM128" s="516"/>
      <c r="EEN128" s="516"/>
      <c r="EEO128" s="516"/>
      <c r="EEP128" s="516"/>
      <c r="EEQ128" s="516"/>
      <c r="EER128" s="516"/>
      <c r="EES128" s="516"/>
      <c r="EET128" s="516"/>
      <c r="EEU128" s="516"/>
      <c r="EEV128" s="516"/>
      <c r="EEW128" s="516"/>
      <c r="EEX128" s="516"/>
      <c r="EEY128" s="516"/>
      <c r="EEZ128" s="516"/>
      <c r="EFA128" s="516"/>
      <c r="EFB128" s="516"/>
      <c r="EFC128" s="516"/>
      <c r="EFD128" s="516"/>
      <c r="EFE128" s="516"/>
      <c r="EFF128" s="516"/>
      <c r="EFG128" s="516"/>
      <c r="EFH128" s="516"/>
      <c r="EFI128" s="516"/>
      <c r="EFJ128" s="516"/>
      <c r="EFK128" s="516"/>
      <c r="EFL128" s="516"/>
      <c r="EFM128" s="516"/>
      <c r="EFN128" s="516"/>
      <c r="EFO128" s="516"/>
      <c r="EFP128" s="516"/>
      <c r="EFQ128" s="516"/>
      <c r="EFR128" s="516"/>
      <c r="EFS128" s="516"/>
      <c r="EFT128" s="516"/>
      <c r="EFU128" s="516"/>
      <c r="EFV128" s="516"/>
      <c r="EFW128" s="516"/>
      <c r="EFX128" s="516"/>
      <c r="EFY128" s="516"/>
      <c r="EFZ128" s="516"/>
      <c r="EGA128" s="516"/>
      <c r="EGB128" s="516"/>
      <c r="EGC128" s="516"/>
      <c r="EGD128" s="516"/>
      <c r="EGE128" s="516"/>
      <c r="EGF128" s="516"/>
      <c r="EGG128" s="516"/>
      <c r="EGH128" s="516"/>
      <c r="EGI128" s="516"/>
      <c r="EGJ128" s="516"/>
      <c r="EGK128" s="516"/>
      <c r="EGL128" s="516"/>
      <c r="EGM128" s="516"/>
      <c r="EGN128" s="516"/>
      <c r="EGO128" s="516"/>
      <c r="EGP128" s="516"/>
      <c r="EGQ128" s="516"/>
      <c r="EGR128" s="516"/>
      <c r="EGS128" s="516"/>
      <c r="EGT128" s="516"/>
      <c r="EGU128" s="516"/>
      <c r="EGV128" s="516"/>
      <c r="EGW128" s="516"/>
      <c r="EGX128" s="516"/>
      <c r="EGY128" s="516"/>
      <c r="EGZ128" s="516"/>
      <c r="EHA128" s="516"/>
      <c r="EHB128" s="516"/>
      <c r="EHC128" s="516"/>
      <c r="EHD128" s="516"/>
      <c r="EHE128" s="516"/>
      <c r="EHF128" s="516"/>
      <c r="EHG128" s="516"/>
      <c r="EHH128" s="516"/>
      <c r="EHI128" s="516"/>
      <c r="EHJ128" s="516"/>
      <c r="EHK128" s="516"/>
      <c r="EHL128" s="516"/>
      <c r="EHM128" s="516"/>
      <c r="EHN128" s="516"/>
      <c r="EHO128" s="516"/>
      <c r="EHP128" s="516"/>
      <c r="EHQ128" s="516"/>
      <c r="EHR128" s="516"/>
      <c r="EHS128" s="516"/>
      <c r="EHT128" s="516"/>
      <c r="EHU128" s="516"/>
      <c r="EHV128" s="516"/>
      <c r="EHW128" s="516"/>
      <c r="EHX128" s="516"/>
      <c r="EHY128" s="516"/>
      <c r="EHZ128" s="516"/>
      <c r="EIA128" s="516"/>
      <c r="EIB128" s="516"/>
      <c r="EIC128" s="516"/>
      <c r="EID128" s="516"/>
      <c r="EIE128" s="516"/>
      <c r="EIF128" s="516"/>
      <c r="EIG128" s="516"/>
      <c r="EIH128" s="516"/>
      <c r="EII128" s="516"/>
      <c r="EIJ128" s="516"/>
      <c r="EIK128" s="516"/>
      <c r="EIL128" s="516"/>
      <c r="EIM128" s="516"/>
      <c r="EIN128" s="516"/>
      <c r="EIO128" s="516"/>
      <c r="EIP128" s="516"/>
      <c r="EIQ128" s="516"/>
      <c r="EIR128" s="516"/>
      <c r="EIS128" s="516"/>
      <c r="EIT128" s="516"/>
      <c r="EIU128" s="516"/>
      <c r="EIV128" s="516"/>
      <c r="EIW128" s="516"/>
      <c r="EIX128" s="516"/>
      <c r="EIY128" s="516"/>
      <c r="EIZ128" s="516"/>
      <c r="EJA128" s="516"/>
      <c r="EJB128" s="516"/>
      <c r="EJC128" s="516"/>
      <c r="EJD128" s="516"/>
      <c r="EJE128" s="516"/>
      <c r="EJF128" s="516"/>
      <c r="EJG128" s="516"/>
      <c r="EJH128" s="516"/>
      <c r="EJI128" s="516"/>
      <c r="EJJ128" s="516"/>
      <c r="EJK128" s="516"/>
      <c r="EJL128" s="516"/>
      <c r="EJM128" s="516"/>
      <c r="EJN128" s="516"/>
      <c r="EJO128" s="516"/>
      <c r="EJP128" s="516"/>
      <c r="EJQ128" s="516"/>
      <c r="EJR128" s="516"/>
      <c r="EJS128" s="516"/>
      <c r="EJT128" s="516"/>
      <c r="EJU128" s="516"/>
      <c r="EJV128" s="516"/>
      <c r="EJW128" s="516"/>
      <c r="EJX128" s="516"/>
      <c r="EJY128" s="516"/>
      <c r="EJZ128" s="516"/>
      <c r="EKA128" s="516"/>
      <c r="EKB128" s="516"/>
      <c r="EKC128" s="516"/>
      <c r="EKD128" s="516"/>
      <c r="EKE128" s="516"/>
      <c r="EKF128" s="516"/>
      <c r="EKG128" s="516"/>
      <c r="EKH128" s="516"/>
      <c r="EKI128" s="516"/>
      <c r="EKJ128" s="516"/>
      <c r="EKK128" s="516"/>
      <c r="EKL128" s="516"/>
      <c r="EKM128" s="516"/>
      <c r="EKN128" s="516"/>
      <c r="EKO128" s="516"/>
      <c r="EKP128" s="516"/>
      <c r="EKQ128" s="516"/>
      <c r="EKR128" s="516"/>
      <c r="EKS128" s="516"/>
      <c r="EKT128" s="516"/>
      <c r="EKU128" s="516"/>
      <c r="EKV128" s="516"/>
      <c r="EKW128" s="516"/>
      <c r="EKX128" s="516"/>
      <c r="EKY128" s="516"/>
      <c r="EKZ128" s="516"/>
      <c r="ELA128" s="516"/>
      <c r="ELB128" s="516"/>
      <c r="ELC128" s="516"/>
      <c r="ELD128" s="516"/>
      <c r="ELE128" s="516"/>
      <c r="ELF128" s="516"/>
      <c r="ELG128" s="516"/>
      <c r="ELH128" s="516"/>
      <c r="ELI128" s="516"/>
      <c r="ELJ128" s="516"/>
      <c r="ELK128" s="516"/>
      <c r="ELL128" s="516"/>
      <c r="ELM128" s="516"/>
      <c r="ELN128" s="516"/>
      <c r="ELO128" s="516"/>
      <c r="ELP128" s="516"/>
      <c r="ELQ128" s="516"/>
      <c r="ELR128" s="516"/>
      <c r="ELS128" s="516"/>
      <c r="ELT128" s="516"/>
      <c r="ELU128" s="516"/>
      <c r="ELV128" s="516"/>
      <c r="ELW128" s="516"/>
      <c r="ELX128" s="516"/>
      <c r="ELY128" s="516"/>
      <c r="ELZ128" s="516"/>
      <c r="EMA128" s="516"/>
      <c r="EMB128" s="516"/>
      <c r="EMC128" s="516"/>
      <c r="EMD128" s="516"/>
      <c r="EME128" s="516"/>
      <c r="EMF128" s="516"/>
      <c r="EMG128" s="516"/>
      <c r="EMH128" s="516"/>
      <c r="EMI128" s="516"/>
      <c r="EMJ128" s="516"/>
      <c r="EMK128" s="516"/>
      <c r="EML128" s="516"/>
      <c r="EMM128" s="516"/>
      <c r="EMN128" s="516"/>
      <c r="EMO128" s="516"/>
      <c r="EMP128" s="516"/>
      <c r="EMQ128" s="516"/>
      <c r="EMR128" s="516"/>
      <c r="EMS128" s="516"/>
      <c r="EMT128" s="516"/>
      <c r="EMU128" s="516"/>
      <c r="EMV128" s="516"/>
      <c r="EMW128" s="516"/>
      <c r="EMX128" s="516"/>
      <c r="EMY128" s="516"/>
      <c r="EMZ128" s="516"/>
      <c r="ENA128" s="516"/>
      <c r="ENB128" s="516"/>
      <c r="ENC128" s="516"/>
      <c r="END128" s="516"/>
      <c r="ENE128" s="516"/>
      <c r="ENF128" s="516"/>
      <c r="ENG128" s="516"/>
      <c r="ENH128" s="516"/>
      <c r="ENI128" s="516"/>
      <c r="ENJ128" s="516"/>
      <c r="ENK128" s="516"/>
      <c r="ENL128" s="516"/>
      <c r="ENM128" s="516"/>
      <c r="ENN128" s="516"/>
      <c r="ENO128" s="516"/>
      <c r="ENP128" s="516"/>
      <c r="ENQ128" s="516"/>
      <c r="ENR128" s="516"/>
      <c r="ENS128" s="516"/>
      <c r="ENT128" s="516"/>
      <c r="ENU128" s="516"/>
      <c r="ENV128" s="516"/>
      <c r="ENW128" s="516"/>
      <c r="ENX128" s="516"/>
      <c r="ENY128" s="516"/>
      <c r="ENZ128" s="516"/>
      <c r="EOA128" s="516"/>
      <c r="EOB128" s="516"/>
      <c r="EOC128" s="516"/>
      <c r="EOD128" s="516"/>
      <c r="EOE128" s="516"/>
      <c r="EOF128" s="516"/>
      <c r="EOG128" s="516"/>
      <c r="EOH128" s="516"/>
      <c r="EOI128" s="516"/>
      <c r="EOJ128" s="516"/>
      <c r="EOK128" s="516"/>
      <c r="EOL128" s="516"/>
      <c r="EOM128" s="516"/>
      <c r="EON128" s="516"/>
      <c r="EOO128" s="516"/>
      <c r="EOP128" s="516"/>
      <c r="EOQ128" s="516"/>
      <c r="EOR128" s="516"/>
      <c r="EOS128" s="516"/>
      <c r="EOT128" s="516"/>
      <c r="EOU128" s="516"/>
      <c r="EOV128" s="516"/>
      <c r="EOW128" s="516"/>
      <c r="EOX128" s="516"/>
      <c r="EOY128" s="516"/>
      <c r="EOZ128" s="516"/>
      <c r="EPA128" s="516"/>
      <c r="EPB128" s="516"/>
      <c r="EPC128" s="516"/>
      <c r="EPD128" s="516"/>
      <c r="EPE128" s="516"/>
      <c r="EPF128" s="516"/>
      <c r="EPG128" s="516"/>
      <c r="EPH128" s="516"/>
      <c r="EPI128" s="516"/>
      <c r="EPJ128" s="516"/>
      <c r="EPK128" s="516"/>
      <c r="EPL128" s="516"/>
      <c r="EPM128" s="516"/>
      <c r="EPN128" s="516"/>
      <c r="EPO128" s="516"/>
      <c r="EPP128" s="516"/>
      <c r="EPQ128" s="516"/>
      <c r="EPR128" s="516"/>
      <c r="EPS128" s="516"/>
      <c r="EPT128" s="516"/>
      <c r="EPU128" s="516"/>
      <c r="EPV128" s="516"/>
      <c r="EPW128" s="516"/>
      <c r="EPX128" s="516"/>
      <c r="EPY128" s="516"/>
      <c r="EPZ128" s="516"/>
      <c r="EQA128" s="516"/>
      <c r="EQB128" s="516"/>
      <c r="EQC128" s="516"/>
      <c r="EQD128" s="516"/>
      <c r="EQE128" s="516"/>
      <c r="EQF128" s="516"/>
      <c r="EQG128" s="516"/>
      <c r="EQH128" s="516"/>
      <c r="EQI128" s="516"/>
      <c r="EQJ128" s="516"/>
      <c r="EQK128" s="516"/>
      <c r="EQL128" s="516"/>
      <c r="EQM128" s="516"/>
      <c r="EQN128" s="516"/>
      <c r="EQO128" s="516"/>
      <c r="EQP128" s="516"/>
      <c r="EQQ128" s="516"/>
      <c r="EQR128" s="516"/>
      <c r="EQS128" s="516"/>
      <c r="EQT128" s="516"/>
      <c r="EQU128" s="516"/>
      <c r="EQV128" s="516"/>
      <c r="EQW128" s="516"/>
      <c r="EQX128" s="516"/>
      <c r="EQY128" s="516"/>
      <c r="EQZ128" s="516"/>
      <c r="ERA128" s="516"/>
      <c r="ERB128" s="516"/>
      <c r="ERC128" s="516"/>
      <c r="ERD128" s="516"/>
      <c r="ERE128" s="516"/>
      <c r="ERF128" s="516"/>
      <c r="ERG128" s="516"/>
      <c r="ERH128" s="516"/>
      <c r="ERI128" s="516"/>
      <c r="ERJ128" s="516"/>
      <c r="ERK128" s="516"/>
      <c r="ERL128" s="516"/>
      <c r="ERM128" s="516"/>
      <c r="ERN128" s="516"/>
      <c r="ERO128" s="516"/>
      <c r="ERP128" s="516"/>
      <c r="ERQ128" s="516"/>
      <c r="ERR128" s="516"/>
      <c r="ERS128" s="516"/>
      <c r="ERT128" s="516"/>
      <c r="ERU128" s="516"/>
      <c r="ERV128" s="516"/>
      <c r="ERW128" s="516"/>
      <c r="ERX128" s="516"/>
      <c r="ERY128" s="516"/>
      <c r="ERZ128" s="516"/>
      <c r="ESA128" s="516"/>
      <c r="ESB128" s="516"/>
      <c r="ESC128" s="516"/>
      <c r="ESD128" s="516"/>
      <c r="ESE128" s="516"/>
      <c r="ESF128" s="516"/>
      <c r="ESG128" s="516"/>
      <c r="ESH128" s="516"/>
      <c r="ESI128" s="516"/>
      <c r="ESJ128" s="516"/>
      <c r="ESK128" s="516"/>
      <c r="ESL128" s="516"/>
      <c r="ESM128" s="516"/>
      <c r="ESN128" s="516"/>
      <c r="ESO128" s="516"/>
      <c r="ESP128" s="516"/>
      <c r="ESQ128" s="516"/>
      <c r="ESR128" s="516"/>
      <c r="ESS128" s="516"/>
      <c r="EST128" s="516"/>
      <c r="ESU128" s="516"/>
      <c r="ESV128" s="516"/>
      <c r="ESW128" s="516"/>
      <c r="ESX128" s="516"/>
      <c r="ESY128" s="516"/>
      <c r="ESZ128" s="516"/>
      <c r="ETA128" s="516"/>
      <c r="ETB128" s="516"/>
      <c r="ETC128" s="516"/>
      <c r="ETD128" s="516"/>
      <c r="ETE128" s="516"/>
      <c r="ETF128" s="516"/>
      <c r="ETG128" s="516"/>
      <c r="ETH128" s="516"/>
      <c r="ETI128" s="516"/>
      <c r="ETJ128" s="516"/>
      <c r="ETK128" s="516"/>
      <c r="ETL128" s="516"/>
      <c r="ETM128" s="516"/>
      <c r="ETN128" s="516"/>
      <c r="ETO128" s="516"/>
      <c r="ETP128" s="516"/>
      <c r="ETQ128" s="516"/>
      <c r="ETR128" s="516"/>
      <c r="ETS128" s="516"/>
      <c r="ETT128" s="516"/>
      <c r="ETU128" s="516"/>
      <c r="ETV128" s="516"/>
      <c r="ETW128" s="516"/>
      <c r="ETX128" s="516"/>
      <c r="ETY128" s="516"/>
      <c r="ETZ128" s="516"/>
      <c r="EUA128" s="516"/>
      <c r="EUB128" s="516"/>
      <c r="EUC128" s="516"/>
      <c r="EUD128" s="516"/>
      <c r="EUE128" s="516"/>
      <c r="EUF128" s="516"/>
      <c r="EUG128" s="516"/>
      <c r="EUH128" s="516"/>
      <c r="EUI128" s="516"/>
      <c r="EUJ128" s="516"/>
      <c r="EUK128" s="516"/>
      <c r="EUL128" s="516"/>
      <c r="EUM128" s="516"/>
      <c r="EUN128" s="516"/>
      <c r="EUO128" s="516"/>
      <c r="EUP128" s="516"/>
      <c r="EUQ128" s="516"/>
      <c r="EUR128" s="516"/>
      <c r="EUS128" s="516"/>
      <c r="EUT128" s="516"/>
      <c r="EUU128" s="516"/>
      <c r="EUV128" s="516"/>
      <c r="EUW128" s="516"/>
      <c r="EUX128" s="516"/>
      <c r="EUY128" s="516"/>
      <c r="EUZ128" s="516"/>
      <c r="EVA128" s="516"/>
      <c r="EVB128" s="516"/>
      <c r="EVC128" s="516"/>
      <c r="EVD128" s="516"/>
      <c r="EVE128" s="516"/>
      <c r="EVF128" s="516"/>
      <c r="EVG128" s="516"/>
      <c r="EVH128" s="516"/>
      <c r="EVI128" s="516"/>
      <c r="EVJ128" s="516"/>
      <c r="EVK128" s="516"/>
      <c r="EVL128" s="516"/>
      <c r="EVM128" s="516"/>
      <c r="EVN128" s="516"/>
      <c r="EVO128" s="516"/>
      <c r="EVP128" s="516"/>
      <c r="EVQ128" s="516"/>
      <c r="EVR128" s="516"/>
      <c r="EVS128" s="516"/>
      <c r="EVT128" s="516"/>
      <c r="EVU128" s="516"/>
      <c r="EVV128" s="516"/>
      <c r="EVW128" s="516"/>
      <c r="EVX128" s="516"/>
      <c r="EVY128" s="516"/>
      <c r="EVZ128" s="516"/>
      <c r="EWA128" s="516"/>
      <c r="EWB128" s="516"/>
      <c r="EWC128" s="516"/>
      <c r="EWD128" s="516"/>
      <c r="EWE128" s="516"/>
      <c r="EWF128" s="516"/>
      <c r="EWG128" s="516"/>
      <c r="EWH128" s="516"/>
      <c r="EWI128" s="516"/>
      <c r="EWJ128" s="516"/>
      <c r="EWK128" s="516"/>
      <c r="EWL128" s="516"/>
      <c r="EWM128" s="516"/>
      <c r="EWN128" s="516"/>
      <c r="EWO128" s="516"/>
      <c r="EWP128" s="516"/>
      <c r="EWQ128" s="516"/>
      <c r="EWR128" s="516"/>
      <c r="EWS128" s="516"/>
      <c r="EWT128" s="516"/>
      <c r="EWU128" s="516"/>
      <c r="EWV128" s="516"/>
      <c r="EWW128" s="516"/>
      <c r="EWX128" s="516"/>
      <c r="EWY128" s="516"/>
      <c r="EWZ128" s="516"/>
      <c r="EXA128" s="516"/>
      <c r="EXB128" s="516"/>
      <c r="EXC128" s="516"/>
      <c r="EXD128" s="516"/>
      <c r="EXE128" s="516"/>
      <c r="EXF128" s="516"/>
      <c r="EXG128" s="516"/>
      <c r="EXH128" s="516"/>
      <c r="EXI128" s="516"/>
      <c r="EXJ128" s="516"/>
      <c r="EXK128" s="516"/>
      <c r="EXL128" s="516"/>
      <c r="EXM128" s="516"/>
      <c r="EXN128" s="516"/>
      <c r="EXO128" s="516"/>
      <c r="EXP128" s="516"/>
      <c r="EXQ128" s="516"/>
      <c r="EXR128" s="516"/>
      <c r="EXS128" s="516"/>
      <c r="EXT128" s="516"/>
      <c r="EXU128" s="516"/>
      <c r="EXV128" s="516"/>
      <c r="EXW128" s="516"/>
      <c r="EXX128" s="516"/>
      <c r="EXY128" s="516"/>
      <c r="EXZ128" s="516"/>
      <c r="EYA128" s="516"/>
      <c r="EYB128" s="516"/>
      <c r="EYC128" s="516"/>
      <c r="EYD128" s="516"/>
      <c r="EYE128" s="516"/>
      <c r="EYF128" s="516"/>
      <c r="EYG128" s="516"/>
      <c r="EYH128" s="516"/>
      <c r="EYI128" s="516"/>
      <c r="EYJ128" s="516"/>
      <c r="EYK128" s="516"/>
      <c r="EYL128" s="516"/>
      <c r="EYM128" s="516"/>
      <c r="EYN128" s="516"/>
      <c r="EYO128" s="516"/>
      <c r="EYP128" s="516"/>
      <c r="EYQ128" s="516"/>
      <c r="EYR128" s="516"/>
      <c r="EYS128" s="516"/>
      <c r="EYT128" s="516"/>
      <c r="EYU128" s="516"/>
      <c r="EYV128" s="516"/>
      <c r="EYW128" s="516"/>
      <c r="EYX128" s="516"/>
      <c r="EYY128" s="516"/>
      <c r="EYZ128" s="516"/>
      <c r="EZA128" s="516"/>
      <c r="EZB128" s="516"/>
      <c r="EZC128" s="516"/>
      <c r="EZD128" s="516"/>
      <c r="EZE128" s="516"/>
      <c r="EZF128" s="516"/>
      <c r="EZG128" s="516"/>
      <c r="EZH128" s="516"/>
      <c r="EZI128" s="516"/>
      <c r="EZJ128" s="516"/>
      <c r="EZK128" s="516"/>
      <c r="EZL128" s="516"/>
      <c r="EZM128" s="516"/>
      <c r="EZN128" s="516"/>
      <c r="EZO128" s="516"/>
      <c r="EZP128" s="516"/>
      <c r="EZQ128" s="516"/>
      <c r="EZR128" s="516"/>
      <c r="EZS128" s="516"/>
      <c r="EZT128" s="516"/>
      <c r="EZU128" s="516"/>
      <c r="EZV128" s="516"/>
      <c r="EZW128" s="516"/>
      <c r="EZX128" s="516"/>
      <c r="EZY128" s="516"/>
      <c r="EZZ128" s="516"/>
      <c r="FAA128" s="516"/>
      <c r="FAB128" s="516"/>
      <c r="FAC128" s="516"/>
      <c r="FAD128" s="516"/>
      <c r="FAE128" s="516"/>
      <c r="FAF128" s="516"/>
      <c r="FAG128" s="516"/>
      <c r="FAH128" s="516"/>
      <c r="FAI128" s="516"/>
      <c r="FAJ128" s="516"/>
      <c r="FAK128" s="516"/>
      <c r="FAL128" s="516"/>
      <c r="FAM128" s="516"/>
      <c r="FAN128" s="516"/>
      <c r="FAO128" s="516"/>
      <c r="FAP128" s="516"/>
      <c r="FAQ128" s="516"/>
      <c r="FAR128" s="516"/>
      <c r="FAS128" s="516"/>
      <c r="FAT128" s="516"/>
      <c r="FAU128" s="516"/>
      <c r="FAV128" s="516"/>
      <c r="FAW128" s="516"/>
      <c r="FAX128" s="516"/>
      <c r="FAY128" s="516"/>
      <c r="FAZ128" s="516"/>
      <c r="FBA128" s="516"/>
      <c r="FBB128" s="516"/>
      <c r="FBC128" s="516"/>
      <c r="FBD128" s="516"/>
      <c r="FBE128" s="516"/>
      <c r="FBF128" s="516"/>
      <c r="FBG128" s="516"/>
      <c r="FBH128" s="516"/>
      <c r="FBI128" s="516"/>
      <c r="FBJ128" s="516"/>
      <c r="FBK128" s="516"/>
      <c r="FBL128" s="516"/>
      <c r="FBM128" s="516"/>
      <c r="FBN128" s="516"/>
      <c r="FBO128" s="516"/>
      <c r="FBP128" s="516"/>
      <c r="FBQ128" s="516"/>
      <c r="FBR128" s="516"/>
      <c r="FBS128" s="516"/>
      <c r="FBT128" s="516"/>
      <c r="FBU128" s="516"/>
      <c r="FBV128" s="516"/>
      <c r="FBW128" s="516"/>
      <c r="FBX128" s="516"/>
      <c r="FBY128" s="516"/>
      <c r="FBZ128" s="516"/>
      <c r="FCA128" s="516"/>
      <c r="FCB128" s="516"/>
      <c r="FCC128" s="516"/>
      <c r="FCD128" s="516"/>
      <c r="FCE128" s="516"/>
      <c r="FCF128" s="516"/>
      <c r="FCG128" s="516"/>
      <c r="FCH128" s="516"/>
      <c r="FCI128" s="516"/>
      <c r="FCJ128" s="516"/>
      <c r="FCK128" s="516"/>
      <c r="FCL128" s="516"/>
      <c r="FCM128" s="516"/>
      <c r="FCN128" s="516"/>
      <c r="FCO128" s="516"/>
      <c r="FCP128" s="516"/>
      <c r="FCQ128" s="516"/>
      <c r="FCR128" s="516"/>
      <c r="FCS128" s="516"/>
      <c r="FCT128" s="516"/>
      <c r="FCU128" s="516"/>
      <c r="FCV128" s="516"/>
      <c r="FCW128" s="516"/>
      <c r="FCX128" s="516"/>
      <c r="FCY128" s="516"/>
      <c r="FCZ128" s="516"/>
      <c r="FDA128" s="516"/>
      <c r="FDB128" s="516"/>
      <c r="FDC128" s="516"/>
      <c r="FDD128" s="516"/>
      <c r="FDE128" s="516"/>
      <c r="FDF128" s="516"/>
      <c r="FDG128" s="516"/>
      <c r="FDH128" s="516"/>
      <c r="FDI128" s="516"/>
      <c r="FDJ128" s="516"/>
      <c r="FDK128" s="516"/>
      <c r="FDL128" s="516"/>
      <c r="FDM128" s="516"/>
      <c r="FDN128" s="516"/>
      <c r="FDO128" s="516"/>
      <c r="FDP128" s="516"/>
      <c r="FDQ128" s="516"/>
      <c r="FDR128" s="516"/>
      <c r="FDS128" s="516"/>
      <c r="FDT128" s="516"/>
      <c r="FDU128" s="516"/>
      <c r="FDV128" s="516"/>
      <c r="FDW128" s="516"/>
      <c r="FDX128" s="516"/>
      <c r="FDY128" s="516"/>
      <c r="FDZ128" s="516"/>
      <c r="FEA128" s="516"/>
      <c r="FEB128" s="516"/>
      <c r="FEC128" s="516"/>
      <c r="FED128" s="516"/>
      <c r="FEE128" s="516"/>
      <c r="FEF128" s="516"/>
      <c r="FEG128" s="516"/>
      <c r="FEH128" s="516"/>
      <c r="FEI128" s="516"/>
      <c r="FEJ128" s="516"/>
      <c r="FEK128" s="516"/>
      <c r="FEL128" s="516"/>
      <c r="FEM128" s="516"/>
      <c r="FEN128" s="516"/>
      <c r="FEO128" s="516"/>
      <c r="FEP128" s="516"/>
      <c r="FEQ128" s="516"/>
      <c r="FER128" s="516"/>
      <c r="FES128" s="516"/>
      <c r="FET128" s="516"/>
      <c r="FEU128" s="516"/>
      <c r="FEV128" s="516"/>
      <c r="FEW128" s="516"/>
      <c r="FEX128" s="516"/>
      <c r="FEY128" s="516"/>
      <c r="FEZ128" s="516"/>
      <c r="FFA128" s="516"/>
      <c r="FFB128" s="516"/>
      <c r="FFC128" s="516"/>
      <c r="FFD128" s="516"/>
      <c r="FFE128" s="516"/>
      <c r="FFF128" s="516"/>
      <c r="FFG128" s="516"/>
      <c r="FFH128" s="516"/>
      <c r="FFI128" s="516"/>
      <c r="FFJ128" s="516"/>
      <c r="FFK128" s="516"/>
      <c r="FFL128" s="516"/>
      <c r="FFM128" s="516"/>
      <c r="FFN128" s="516"/>
      <c r="FFO128" s="516"/>
      <c r="FFP128" s="516"/>
      <c r="FFQ128" s="516"/>
      <c r="FFR128" s="516"/>
      <c r="FFS128" s="516"/>
      <c r="FFT128" s="516"/>
      <c r="FFU128" s="516"/>
      <c r="FFV128" s="516"/>
      <c r="FFW128" s="516"/>
      <c r="FFX128" s="516"/>
      <c r="FFY128" s="516"/>
      <c r="FFZ128" s="516"/>
      <c r="FGA128" s="516"/>
      <c r="FGB128" s="516"/>
      <c r="FGC128" s="516"/>
      <c r="FGD128" s="516"/>
      <c r="FGE128" s="516"/>
      <c r="FGF128" s="516"/>
      <c r="FGG128" s="516"/>
      <c r="FGH128" s="516"/>
      <c r="FGI128" s="516"/>
      <c r="FGJ128" s="516"/>
      <c r="FGK128" s="516"/>
      <c r="FGL128" s="516"/>
      <c r="FGM128" s="516"/>
      <c r="FGN128" s="516"/>
      <c r="FGO128" s="516"/>
      <c r="FGP128" s="516"/>
      <c r="FGQ128" s="516"/>
      <c r="FGR128" s="516"/>
      <c r="FGS128" s="516"/>
      <c r="FGT128" s="516"/>
      <c r="FGU128" s="516"/>
      <c r="FGV128" s="516"/>
      <c r="FGW128" s="516"/>
      <c r="FGX128" s="516"/>
      <c r="FGY128" s="516"/>
      <c r="FGZ128" s="516"/>
      <c r="FHA128" s="516"/>
      <c r="FHB128" s="516"/>
      <c r="FHC128" s="516"/>
      <c r="FHD128" s="516"/>
      <c r="FHE128" s="516"/>
      <c r="FHF128" s="516"/>
      <c r="FHG128" s="516"/>
      <c r="FHH128" s="516"/>
      <c r="FHI128" s="516"/>
      <c r="FHJ128" s="516"/>
      <c r="FHK128" s="516"/>
      <c r="FHL128" s="516"/>
      <c r="FHM128" s="516"/>
      <c r="FHN128" s="516"/>
      <c r="FHO128" s="516"/>
      <c r="FHP128" s="516"/>
      <c r="FHQ128" s="516"/>
      <c r="FHR128" s="516"/>
      <c r="FHS128" s="516"/>
      <c r="FHT128" s="516"/>
      <c r="FHU128" s="516"/>
      <c r="FHV128" s="516"/>
      <c r="FHW128" s="516"/>
      <c r="FHX128" s="516"/>
      <c r="FHY128" s="516"/>
      <c r="FHZ128" s="516"/>
      <c r="FIA128" s="516"/>
      <c r="FIB128" s="516"/>
      <c r="FIC128" s="516"/>
      <c r="FID128" s="516"/>
      <c r="FIE128" s="516"/>
      <c r="FIF128" s="516"/>
      <c r="FIG128" s="516"/>
      <c r="FIH128" s="516"/>
      <c r="FII128" s="516"/>
      <c r="FIJ128" s="516"/>
      <c r="FIK128" s="516"/>
      <c r="FIL128" s="516"/>
      <c r="FIM128" s="516"/>
      <c r="FIN128" s="516"/>
      <c r="FIO128" s="516"/>
      <c r="FIP128" s="516"/>
      <c r="FIQ128" s="516"/>
      <c r="FIR128" s="516"/>
      <c r="FIS128" s="516"/>
      <c r="FIT128" s="516"/>
      <c r="FIU128" s="516"/>
      <c r="FIV128" s="516"/>
      <c r="FIW128" s="516"/>
      <c r="FIX128" s="516"/>
      <c r="FIY128" s="516"/>
      <c r="FIZ128" s="516"/>
      <c r="FJA128" s="516"/>
      <c r="FJB128" s="516"/>
      <c r="FJC128" s="516"/>
      <c r="FJD128" s="516"/>
      <c r="FJE128" s="516"/>
      <c r="FJF128" s="516"/>
      <c r="FJG128" s="516"/>
      <c r="FJH128" s="516"/>
      <c r="FJI128" s="516"/>
      <c r="FJJ128" s="516"/>
      <c r="FJK128" s="516"/>
      <c r="FJL128" s="516"/>
      <c r="FJM128" s="516"/>
      <c r="FJN128" s="516"/>
      <c r="FJO128" s="516"/>
      <c r="FJP128" s="516"/>
      <c r="FJQ128" s="516"/>
      <c r="FJR128" s="516"/>
      <c r="FJS128" s="516"/>
      <c r="FJT128" s="516"/>
      <c r="FJU128" s="516"/>
      <c r="FJV128" s="516"/>
      <c r="FJW128" s="516"/>
      <c r="FJX128" s="516"/>
      <c r="FJY128" s="516"/>
      <c r="FJZ128" s="516"/>
      <c r="FKA128" s="516"/>
      <c r="FKB128" s="516"/>
      <c r="FKC128" s="516"/>
      <c r="FKD128" s="516"/>
      <c r="FKE128" s="516"/>
      <c r="FKF128" s="516"/>
      <c r="FKG128" s="516"/>
      <c r="FKH128" s="516"/>
      <c r="FKI128" s="516"/>
      <c r="FKJ128" s="516"/>
      <c r="FKK128" s="516"/>
      <c r="FKL128" s="516"/>
      <c r="FKM128" s="516"/>
      <c r="FKN128" s="516"/>
      <c r="FKO128" s="516"/>
      <c r="FKP128" s="516"/>
      <c r="FKQ128" s="516"/>
      <c r="FKR128" s="516"/>
      <c r="FKS128" s="516"/>
      <c r="FKT128" s="516"/>
      <c r="FKU128" s="516"/>
      <c r="FKV128" s="516"/>
      <c r="FKW128" s="516"/>
      <c r="FKX128" s="516"/>
      <c r="FKY128" s="516"/>
      <c r="FKZ128" s="516"/>
      <c r="FLA128" s="516"/>
      <c r="FLB128" s="516"/>
      <c r="FLC128" s="516"/>
      <c r="FLD128" s="516"/>
      <c r="FLE128" s="516"/>
      <c r="FLF128" s="516"/>
      <c r="FLG128" s="516"/>
      <c r="FLH128" s="516"/>
      <c r="FLI128" s="516"/>
      <c r="FLJ128" s="516"/>
      <c r="FLK128" s="516"/>
      <c r="FLL128" s="516"/>
      <c r="FLM128" s="516"/>
      <c r="FLN128" s="516"/>
      <c r="FLO128" s="516"/>
      <c r="FLP128" s="516"/>
      <c r="FLQ128" s="516"/>
      <c r="FLR128" s="516"/>
      <c r="FLS128" s="516"/>
      <c r="FLT128" s="516"/>
      <c r="FLU128" s="516"/>
      <c r="FLV128" s="516"/>
      <c r="FLW128" s="516"/>
      <c r="FLX128" s="516"/>
      <c r="FLY128" s="516"/>
      <c r="FLZ128" s="516"/>
      <c r="FMA128" s="516"/>
      <c r="FMB128" s="516"/>
      <c r="FMC128" s="516"/>
      <c r="FMD128" s="516"/>
      <c r="FME128" s="516"/>
      <c r="FMF128" s="516"/>
      <c r="FMG128" s="516"/>
      <c r="FMH128" s="516"/>
      <c r="FMI128" s="516"/>
      <c r="FMJ128" s="516"/>
      <c r="FMK128" s="516"/>
      <c r="FML128" s="516"/>
      <c r="FMM128" s="516"/>
      <c r="FMN128" s="516"/>
      <c r="FMO128" s="516"/>
      <c r="FMP128" s="516"/>
      <c r="FMQ128" s="516"/>
      <c r="FMR128" s="516"/>
      <c r="FMS128" s="516"/>
      <c r="FMT128" s="516"/>
      <c r="FMU128" s="516"/>
      <c r="FMV128" s="516"/>
      <c r="FMW128" s="516"/>
      <c r="FMX128" s="516"/>
      <c r="FMY128" s="516"/>
      <c r="FMZ128" s="516"/>
      <c r="FNA128" s="516"/>
      <c r="FNB128" s="516"/>
      <c r="FNC128" s="516"/>
      <c r="FND128" s="516"/>
      <c r="FNE128" s="516"/>
      <c r="FNF128" s="516"/>
      <c r="FNG128" s="516"/>
      <c r="FNH128" s="516"/>
      <c r="FNI128" s="516"/>
      <c r="FNJ128" s="516"/>
      <c r="FNK128" s="516"/>
      <c r="FNL128" s="516"/>
      <c r="FNM128" s="516"/>
      <c r="FNN128" s="516"/>
      <c r="FNO128" s="516"/>
      <c r="FNP128" s="516"/>
      <c r="FNQ128" s="516"/>
      <c r="FNR128" s="516"/>
      <c r="FNS128" s="516"/>
      <c r="FNT128" s="516"/>
      <c r="FNU128" s="516"/>
      <c r="FNV128" s="516"/>
      <c r="FNW128" s="516"/>
      <c r="FNX128" s="516"/>
      <c r="FNY128" s="516"/>
      <c r="FNZ128" s="516"/>
      <c r="FOA128" s="516"/>
      <c r="FOB128" s="516"/>
      <c r="FOC128" s="516"/>
      <c r="FOD128" s="516"/>
      <c r="FOE128" s="516"/>
      <c r="FOF128" s="516"/>
      <c r="FOG128" s="516"/>
      <c r="FOH128" s="516"/>
      <c r="FOI128" s="516"/>
      <c r="FOJ128" s="516"/>
      <c r="FOK128" s="516"/>
      <c r="FOL128" s="516"/>
      <c r="FOM128" s="516"/>
      <c r="FON128" s="516"/>
      <c r="FOO128" s="516"/>
      <c r="FOP128" s="516"/>
      <c r="FOQ128" s="516"/>
      <c r="FOR128" s="516"/>
      <c r="FOS128" s="516"/>
      <c r="FOT128" s="516"/>
      <c r="FOU128" s="516"/>
      <c r="FOV128" s="516"/>
      <c r="FOW128" s="516"/>
      <c r="FOX128" s="516"/>
      <c r="FOY128" s="516"/>
      <c r="FOZ128" s="516"/>
      <c r="FPA128" s="516"/>
      <c r="FPB128" s="516"/>
      <c r="FPC128" s="516"/>
      <c r="FPD128" s="516"/>
      <c r="FPE128" s="516"/>
      <c r="FPF128" s="516"/>
      <c r="FPG128" s="516"/>
      <c r="FPH128" s="516"/>
      <c r="FPI128" s="516"/>
      <c r="FPJ128" s="516"/>
      <c r="FPK128" s="516"/>
      <c r="FPL128" s="516"/>
      <c r="FPM128" s="516"/>
      <c r="FPN128" s="516"/>
      <c r="FPO128" s="516"/>
      <c r="FPP128" s="516"/>
      <c r="FPQ128" s="516"/>
      <c r="FPR128" s="516"/>
      <c r="FPS128" s="516"/>
      <c r="FPT128" s="516"/>
      <c r="FPU128" s="516"/>
      <c r="FPV128" s="516"/>
      <c r="FPW128" s="516"/>
      <c r="FPX128" s="516"/>
      <c r="FPY128" s="516"/>
      <c r="FPZ128" s="516"/>
      <c r="FQA128" s="516"/>
      <c r="FQB128" s="516"/>
      <c r="FQC128" s="516"/>
      <c r="FQD128" s="516"/>
      <c r="FQE128" s="516"/>
      <c r="FQF128" s="516"/>
      <c r="FQG128" s="516"/>
      <c r="FQH128" s="516"/>
      <c r="FQI128" s="516"/>
      <c r="FQJ128" s="516"/>
      <c r="FQK128" s="516"/>
      <c r="FQL128" s="516"/>
      <c r="FQM128" s="516"/>
      <c r="FQN128" s="516"/>
      <c r="FQO128" s="516"/>
      <c r="FQP128" s="516"/>
      <c r="FQQ128" s="516"/>
      <c r="FQR128" s="516"/>
      <c r="FQS128" s="516"/>
      <c r="FQT128" s="516"/>
      <c r="FQU128" s="516"/>
      <c r="FQV128" s="516"/>
      <c r="FQW128" s="516"/>
      <c r="FQX128" s="516"/>
      <c r="FQY128" s="516"/>
      <c r="FQZ128" s="516"/>
      <c r="FRA128" s="516"/>
      <c r="FRB128" s="516"/>
      <c r="FRC128" s="516"/>
      <c r="FRD128" s="516"/>
      <c r="FRE128" s="516"/>
      <c r="FRF128" s="516"/>
      <c r="FRG128" s="516"/>
      <c r="FRH128" s="516"/>
      <c r="FRI128" s="516"/>
      <c r="FRJ128" s="516"/>
      <c r="FRK128" s="516"/>
      <c r="FRL128" s="516"/>
      <c r="FRM128" s="516"/>
      <c r="FRN128" s="516"/>
      <c r="FRO128" s="516"/>
      <c r="FRP128" s="516"/>
      <c r="FRQ128" s="516"/>
      <c r="FRR128" s="516"/>
      <c r="FRS128" s="516"/>
      <c r="FRT128" s="516"/>
      <c r="FRU128" s="516"/>
      <c r="FRV128" s="516"/>
      <c r="FRW128" s="516"/>
      <c r="FRX128" s="516"/>
      <c r="FRY128" s="516"/>
      <c r="FRZ128" s="516"/>
      <c r="FSA128" s="516"/>
      <c r="FSB128" s="516"/>
      <c r="FSC128" s="516"/>
      <c r="FSD128" s="516"/>
      <c r="FSE128" s="516"/>
      <c r="FSF128" s="516"/>
      <c r="FSG128" s="516"/>
      <c r="FSH128" s="516"/>
      <c r="FSI128" s="516"/>
      <c r="FSJ128" s="516"/>
      <c r="FSK128" s="516"/>
      <c r="FSL128" s="516"/>
      <c r="FSM128" s="516"/>
      <c r="FSN128" s="516"/>
      <c r="FSO128" s="516"/>
      <c r="FSP128" s="516"/>
      <c r="FSQ128" s="516"/>
      <c r="FSR128" s="516"/>
      <c r="FSS128" s="516"/>
      <c r="FST128" s="516"/>
      <c r="FSU128" s="516"/>
      <c r="FSV128" s="516"/>
      <c r="FSW128" s="516"/>
      <c r="FSX128" s="516"/>
      <c r="FSY128" s="516"/>
      <c r="FSZ128" s="516"/>
      <c r="FTA128" s="516"/>
      <c r="FTB128" s="516"/>
      <c r="FTC128" s="516"/>
      <c r="FTD128" s="516"/>
      <c r="FTE128" s="516"/>
      <c r="FTF128" s="516"/>
      <c r="FTG128" s="516"/>
      <c r="FTH128" s="516"/>
      <c r="FTI128" s="516"/>
      <c r="FTJ128" s="516"/>
      <c r="FTK128" s="516"/>
      <c r="FTL128" s="516"/>
      <c r="FTM128" s="516"/>
      <c r="FTN128" s="516"/>
      <c r="FTO128" s="516"/>
      <c r="FTP128" s="516"/>
      <c r="FTQ128" s="516"/>
      <c r="FTR128" s="516"/>
      <c r="FTS128" s="516"/>
      <c r="FTT128" s="516"/>
      <c r="FTU128" s="516"/>
      <c r="FTV128" s="516"/>
      <c r="FTW128" s="516"/>
      <c r="FTX128" s="516"/>
      <c r="FTY128" s="516"/>
      <c r="FTZ128" s="516"/>
      <c r="FUA128" s="516"/>
      <c r="FUB128" s="516"/>
      <c r="FUC128" s="516"/>
      <c r="FUD128" s="516"/>
      <c r="FUE128" s="516"/>
      <c r="FUF128" s="516"/>
      <c r="FUG128" s="516"/>
      <c r="FUH128" s="516"/>
      <c r="FUI128" s="516"/>
      <c r="FUJ128" s="516"/>
      <c r="FUK128" s="516"/>
      <c r="FUL128" s="516"/>
      <c r="FUM128" s="516"/>
      <c r="FUN128" s="516"/>
      <c r="FUO128" s="516"/>
      <c r="FUP128" s="516"/>
      <c r="FUQ128" s="516"/>
      <c r="FUR128" s="516"/>
      <c r="FUS128" s="516"/>
      <c r="FUT128" s="516"/>
      <c r="FUU128" s="516"/>
      <c r="FUV128" s="516"/>
      <c r="FUW128" s="516"/>
      <c r="FUX128" s="516"/>
      <c r="FUY128" s="516"/>
      <c r="FUZ128" s="516"/>
      <c r="FVA128" s="516"/>
      <c r="FVB128" s="516"/>
      <c r="FVC128" s="516"/>
      <c r="FVD128" s="516"/>
      <c r="FVE128" s="516"/>
      <c r="FVF128" s="516"/>
      <c r="FVG128" s="516"/>
      <c r="FVH128" s="516"/>
      <c r="FVI128" s="516"/>
      <c r="FVJ128" s="516"/>
      <c r="FVK128" s="516"/>
      <c r="FVL128" s="516"/>
      <c r="FVM128" s="516"/>
      <c r="FVN128" s="516"/>
      <c r="FVO128" s="516"/>
      <c r="FVP128" s="516"/>
      <c r="FVQ128" s="516"/>
      <c r="FVR128" s="516"/>
      <c r="FVS128" s="516"/>
      <c r="FVT128" s="516"/>
      <c r="FVU128" s="516"/>
      <c r="FVV128" s="516"/>
      <c r="FVW128" s="516"/>
      <c r="FVX128" s="516"/>
      <c r="FVY128" s="516"/>
      <c r="FVZ128" s="516"/>
      <c r="FWA128" s="516"/>
      <c r="FWB128" s="516"/>
      <c r="FWC128" s="516"/>
      <c r="FWD128" s="516"/>
      <c r="FWE128" s="516"/>
      <c r="FWF128" s="516"/>
      <c r="FWG128" s="516"/>
      <c r="FWH128" s="516"/>
      <c r="FWI128" s="516"/>
      <c r="FWJ128" s="516"/>
      <c r="FWK128" s="516"/>
      <c r="FWL128" s="516"/>
      <c r="FWM128" s="516"/>
      <c r="FWN128" s="516"/>
      <c r="FWO128" s="516"/>
      <c r="FWP128" s="516"/>
      <c r="FWQ128" s="516"/>
      <c r="FWR128" s="516"/>
      <c r="FWS128" s="516"/>
      <c r="FWT128" s="516"/>
      <c r="FWU128" s="516"/>
      <c r="FWV128" s="516"/>
      <c r="FWW128" s="516"/>
      <c r="FWX128" s="516"/>
      <c r="FWY128" s="516"/>
      <c r="FWZ128" s="516"/>
      <c r="FXA128" s="516"/>
      <c r="FXB128" s="516"/>
      <c r="FXC128" s="516"/>
      <c r="FXD128" s="516"/>
      <c r="FXE128" s="516"/>
      <c r="FXF128" s="516"/>
      <c r="FXG128" s="516"/>
      <c r="FXH128" s="516"/>
      <c r="FXI128" s="516"/>
      <c r="FXJ128" s="516"/>
      <c r="FXK128" s="516"/>
      <c r="FXL128" s="516"/>
      <c r="FXM128" s="516"/>
      <c r="FXN128" s="516"/>
      <c r="FXO128" s="516"/>
      <c r="FXP128" s="516"/>
      <c r="FXQ128" s="516"/>
      <c r="FXR128" s="516"/>
      <c r="FXS128" s="516"/>
      <c r="FXT128" s="516"/>
      <c r="FXU128" s="516"/>
      <c r="FXV128" s="516"/>
      <c r="FXW128" s="516"/>
      <c r="FXX128" s="516"/>
      <c r="FXY128" s="516"/>
      <c r="FXZ128" s="516"/>
      <c r="FYA128" s="516"/>
      <c r="FYB128" s="516"/>
      <c r="FYC128" s="516"/>
      <c r="FYD128" s="516"/>
      <c r="FYE128" s="516"/>
      <c r="FYF128" s="516"/>
      <c r="FYG128" s="516"/>
      <c r="FYH128" s="516"/>
      <c r="FYI128" s="516"/>
      <c r="FYJ128" s="516"/>
      <c r="FYK128" s="516"/>
      <c r="FYL128" s="516"/>
      <c r="FYM128" s="516"/>
      <c r="FYN128" s="516"/>
      <c r="FYO128" s="516"/>
      <c r="FYP128" s="516"/>
      <c r="FYQ128" s="516"/>
      <c r="FYR128" s="516"/>
      <c r="FYS128" s="516"/>
      <c r="FYT128" s="516"/>
      <c r="FYU128" s="516"/>
      <c r="FYV128" s="516"/>
      <c r="FYW128" s="516"/>
      <c r="FYX128" s="516"/>
      <c r="FYY128" s="516"/>
      <c r="FYZ128" s="516"/>
      <c r="FZA128" s="516"/>
      <c r="FZB128" s="516"/>
      <c r="FZC128" s="516"/>
      <c r="FZD128" s="516"/>
      <c r="FZE128" s="516"/>
      <c r="FZF128" s="516"/>
      <c r="FZG128" s="516"/>
      <c r="FZH128" s="516"/>
      <c r="FZI128" s="516"/>
      <c r="FZJ128" s="516"/>
      <c r="FZK128" s="516"/>
      <c r="FZL128" s="516"/>
      <c r="FZM128" s="516"/>
      <c r="FZN128" s="516"/>
      <c r="FZO128" s="516"/>
      <c r="FZP128" s="516"/>
      <c r="FZQ128" s="516"/>
      <c r="FZR128" s="516"/>
      <c r="FZS128" s="516"/>
      <c r="FZT128" s="516"/>
      <c r="FZU128" s="516"/>
      <c r="FZV128" s="516"/>
      <c r="FZW128" s="516"/>
      <c r="FZX128" s="516"/>
      <c r="FZY128" s="516"/>
      <c r="FZZ128" s="516"/>
      <c r="GAA128" s="516"/>
      <c r="GAB128" s="516"/>
      <c r="GAC128" s="516"/>
      <c r="GAD128" s="516"/>
      <c r="GAE128" s="516"/>
      <c r="GAF128" s="516"/>
      <c r="GAG128" s="516"/>
      <c r="GAH128" s="516"/>
      <c r="GAI128" s="516"/>
      <c r="GAJ128" s="516"/>
      <c r="GAK128" s="516"/>
      <c r="GAL128" s="516"/>
      <c r="GAM128" s="516"/>
      <c r="GAN128" s="516"/>
      <c r="GAO128" s="516"/>
      <c r="GAP128" s="516"/>
      <c r="GAQ128" s="516"/>
      <c r="GAR128" s="516"/>
      <c r="GAS128" s="516"/>
      <c r="GAT128" s="516"/>
      <c r="GAU128" s="516"/>
      <c r="GAV128" s="516"/>
      <c r="GAW128" s="516"/>
      <c r="GAX128" s="516"/>
      <c r="GAY128" s="516"/>
      <c r="GAZ128" s="516"/>
      <c r="GBA128" s="516"/>
      <c r="GBB128" s="516"/>
      <c r="GBC128" s="516"/>
      <c r="GBD128" s="516"/>
      <c r="GBE128" s="516"/>
      <c r="GBF128" s="516"/>
      <c r="GBG128" s="516"/>
      <c r="GBH128" s="516"/>
      <c r="GBI128" s="516"/>
      <c r="GBJ128" s="516"/>
      <c r="GBK128" s="516"/>
      <c r="GBL128" s="516"/>
      <c r="GBM128" s="516"/>
      <c r="GBN128" s="516"/>
      <c r="GBO128" s="516"/>
      <c r="GBP128" s="516"/>
      <c r="GBQ128" s="516"/>
      <c r="GBR128" s="516"/>
      <c r="GBS128" s="516"/>
      <c r="GBT128" s="516"/>
      <c r="GBU128" s="516"/>
      <c r="GBV128" s="516"/>
      <c r="GBW128" s="516"/>
      <c r="GBX128" s="516"/>
      <c r="GBY128" s="516"/>
      <c r="GBZ128" s="516"/>
      <c r="GCA128" s="516"/>
      <c r="GCB128" s="516"/>
      <c r="GCC128" s="516"/>
      <c r="GCD128" s="516"/>
      <c r="GCE128" s="516"/>
      <c r="GCF128" s="516"/>
      <c r="GCG128" s="516"/>
      <c r="GCH128" s="516"/>
      <c r="GCI128" s="516"/>
      <c r="GCJ128" s="516"/>
      <c r="GCK128" s="516"/>
      <c r="GCL128" s="516"/>
      <c r="GCM128" s="516"/>
      <c r="GCN128" s="516"/>
      <c r="GCO128" s="516"/>
      <c r="GCP128" s="516"/>
      <c r="GCQ128" s="516"/>
      <c r="GCR128" s="516"/>
      <c r="GCS128" s="516"/>
      <c r="GCT128" s="516"/>
      <c r="GCU128" s="516"/>
      <c r="GCV128" s="516"/>
      <c r="GCW128" s="516"/>
      <c r="GCX128" s="516"/>
      <c r="GCY128" s="516"/>
      <c r="GCZ128" s="516"/>
      <c r="GDA128" s="516"/>
      <c r="GDB128" s="516"/>
      <c r="GDC128" s="516"/>
      <c r="GDD128" s="516"/>
      <c r="GDE128" s="516"/>
      <c r="GDF128" s="516"/>
      <c r="GDG128" s="516"/>
      <c r="GDH128" s="516"/>
      <c r="GDI128" s="516"/>
      <c r="GDJ128" s="516"/>
      <c r="GDK128" s="516"/>
      <c r="GDL128" s="516"/>
      <c r="GDM128" s="516"/>
      <c r="GDN128" s="516"/>
      <c r="GDO128" s="516"/>
      <c r="GDP128" s="516"/>
      <c r="GDQ128" s="516"/>
      <c r="GDR128" s="516"/>
      <c r="GDS128" s="516"/>
      <c r="GDT128" s="516"/>
      <c r="GDU128" s="516"/>
      <c r="GDV128" s="516"/>
      <c r="GDW128" s="516"/>
      <c r="GDX128" s="516"/>
      <c r="GDY128" s="516"/>
      <c r="GDZ128" s="516"/>
      <c r="GEA128" s="516"/>
      <c r="GEB128" s="516"/>
      <c r="GEC128" s="516"/>
      <c r="GED128" s="516"/>
      <c r="GEE128" s="516"/>
      <c r="GEF128" s="516"/>
      <c r="GEG128" s="516"/>
      <c r="GEH128" s="516"/>
      <c r="GEI128" s="516"/>
      <c r="GEJ128" s="516"/>
      <c r="GEK128" s="516"/>
      <c r="GEL128" s="516"/>
      <c r="GEM128" s="516"/>
      <c r="GEN128" s="516"/>
      <c r="GEO128" s="516"/>
      <c r="GEP128" s="516"/>
      <c r="GEQ128" s="516"/>
      <c r="GER128" s="516"/>
      <c r="GES128" s="516"/>
      <c r="GET128" s="516"/>
      <c r="GEU128" s="516"/>
      <c r="GEV128" s="516"/>
      <c r="GEW128" s="516"/>
      <c r="GEX128" s="516"/>
      <c r="GEY128" s="516"/>
      <c r="GEZ128" s="516"/>
      <c r="GFA128" s="516"/>
      <c r="GFB128" s="516"/>
      <c r="GFC128" s="516"/>
      <c r="GFD128" s="516"/>
      <c r="GFE128" s="516"/>
      <c r="GFF128" s="516"/>
      <c r="GFG128" s="516"/>
      <c r="GFH128" s="516"/>
      <c r="GFI128" s="516"/>
      <c r="GFJ128" s="516"/>
      <c r="GFK128" s="516"/>
      <c r="GFL128" s="516"/>
      <c r="GFM128" s="516"/>
      <c r="GFN128" s="516"/>
      <c r="GFO128" s="516"/>
      <c r="GFP128" s="516"/>
      <c r="GFQ128" s="516"/>
      <c r="GFR128" s="516"/>
      <c r="GFS128" s="516"/>
      <c r="GFT128" s="516"/>
      <c r="GFU128" s="516"/>
      <c r="GFV128" s="516"/>
      <c r="GFW128" s="516"/>
      <c r="GFX128" s="516"/>
      <c r="GFY128" s="516"/>
      <c r="GFZ128" s="516"/>
      <c r="GGA128" s="516"/>
      <c r="GGB128" s="516"/>
      <c r="GGC128" s="516"/>
      <c r="GGD128" s="516"/>
      <c r="GGE128" s="516"/>
      <c r="GGF128" s="516"/>
      <c r="GGG128" s="516"/>
      <c r="GGH128" s="516"/>
      <c r="GGI128" s="516"/>
      <c r="GGJ128" s="516"/>
      <c r="GGK128" s="516"/>
      <c r="GGL128" s="516"/>
      <c r="GGM128" s="516"/>
      <c r="GGN128" s="516"/>
      <c r="GGO128" s="516"/>
      <c r="GGP128" s="516"/>
      <c r="GGQ128" s="516"/>
      <c r="GGR128" s="516"/>
      <c r="GGS128" s="516"/>
      <c r="GGT128" s="516"/>
      <c r="GGU128" s="516"/>
      <c r="GGV128" s="516"/>
      <c r="GGW128" s="516"/>
      <c r="GGX128" s="516"/>
      <c r="GGY128" s="516"/>
      <c r="GGZ128" s="516"/>
      <c r="GHA128" s="516"/>
      <c r="GHB128" s="516"/>
      <c r="GHC128" s="516"/>
      <c r="GHD128" s="516"/>
      <c r="GHE128" s="516"/>
      <c r="GHF128" s="516"/>
      <c r="GHG128" s="516"/>
      <c r="GHH128" s="516"/>
      <c r="GHI128" s="516"/>
      <c r="GHJ128" s="516"/>
      <c r="GHK128" s="516"/>
      <c r="GHL128" s="516"/>
      <c r="GHM128" s="516"/>
      <c r="GHN128" s="516"/>
      <c r="GHO128" s="516"/>
      <c r="GHP128" s="516"/>
      <c r="GHQ128" s="516"/>
      <c r="GHR128" s="516"/>
      <c r="GHS128" s="516"/>
      <c r="GHT128" s="516"/>
      <c r="GHU128" s="516"/>
      <c r="GHV128" s="516"/>
      <c r="GHW128" s="516"/>
      <c r="GHX128" s="516"/>
      <c r="GHY128" s="516"/>
      <c r="GHZ128" s="516"/>
      <c r="GIA128" s="516"/>
      <c r="GIB128" s="516"/>
      <c r="GIC128" s="516"/>
      <c r="GID128" s="516"/>
      <c r="GIE128" s="516"/>
      <c r="GIF128" s="516"/>
      <c r="GIG128" s="516"/>
      <c r="GIH128" s="516"/>
      <c r="GII128" s="516"/>
      <c r="GIJ128" s="516"/>
      <c r="GIK128" s="516"/>
      <c r="GIL128" s="516"/>
      <c r="GIM128" s="516"/>
      <c r="GIN128" s="516"/>
      <c r="GIO128" s="516"/>
      <c r="GIP128" s="516"/>
      <c r="GIQ128" s="516"/>
      <c r="GIR128" s="516"/>
      <c r="GIS128" s="516"/>
      <c r="GIT128" s="516"/>
      <c r="GIU128" s="516"/>
      <c r="GIV128" s="516"/>
      <c r="GIW128" s="516"/>
      <c r="GIX128" s="516"/>
      <c r="GIY128" s="516"/>
      <c r="GIZ128" s="516"/>
      <c r="GJA128" s="516"/>
      <c r="GJB128" s="516"/>
      <c r="GJC128" s="516"/>
      <c r="GJD128" s="516"/>
      <c r="GJE128" s="516"/>
      <c r="GJF128" s="516"/>
      <c r="GJG128" s="516"/>
      <c r="GJH128" s="516"/>
      <c r="GJI128" s="516"/>
      <c r="GJJ128" s="516"/>
      <c r="GJK128" s="516"/>
      <c r="GJL128" s="516"/>
      <c r="GJM128" s="516"/>
      <c r="GJN128" s="516"/>
      <c r="GJO128" s="516"/>
      <c r="GJP128" s="516"/>
      <c r="GJQ128" s="516"/>
      <c r="GJR128" s="516"/>
      <c r="GJS128" s="516"/>
      <c r="GJT128" s="516"/>
      <c r="GJU128" s="516"/>
      <c r="GJV128" s="516"/>
      <c r="GJW128" s="516"/>
      <c r="GJX128" s="516"/>
      <c r="GJY128" s="516"/>
      <c r="GJZ128" s="516"/>
      <c r="GKA128" s="516"/>
      <c r="GKB128" s="516"/>
      <c r="GKC128" s="516"/>
      <c r="GKD128" s="516"/>
      <c r="GKE128" s="516"/>
      <c r="GKF128" s="516"/>
      <c r="GKG128" s="516"/>
      <c r="GKH128" s="516"/>
      <c r="GKI128" s="516"/>
      <c r="GKJ128" s="516"/>
      <c r="GKK128" s="516"/>
      <c r="GKL128" s="516"/>
      <c r="GKM128" s="516"/>
      <c r="GKN128" s="516"/>
      <c r="GKO128" s="516"/>
      <c r="GKP128" s="516"/>
      <c r="GKQ128" s="516"/>
      <c r="GKR128" s="516"/>
      <c r="GKS128" s="516"/>
      <c r="GKT128" s="516"/>
      <c r="GKU128" s="516"/>
      <c r="GKV128" s="516"/>
      <c r="GKW128" s="516"/>
      <c r="GKX128" s="516"/>
      <c r="GKY128" s="516"/>
      <c r="GKZ128" s="516"/>
      <c r="GLA128" s="516"/>
      <c r="GLB128" s="516"/>
      <c r="GLC128" s="516"/>
      <c r="GLD128" s="516"/>
      <c r="GLE128" s="516"/>
      <c r="GLF128" s="516"/>
      <c r="GLG128" s="516"/>
      <c r="GLH128" s="516"/>
      <c r="GLI128" s="516"/>
      <c r="GLJ128" s="516"/>
      <c r="GLK128" s="516"/>
      <c r="GLL128" s="516"/>
      <c r="GLM128" s="516"/>
      <c r="GLN128" s="516"/>
      <c r="GLO128" s="516"/>
      <c r="GLP128" s="516"/>
      <c r="GLQ128" s="516"/>
      <c r="GLR128" s="516"/>
      <c r="GLS128" s="516"/>
      <c r="GLT128" s="516"/>
      <c r="GLU128" s="516"/>
      <c r="GLV128" s="516"/>
      <c r="GLW128" s="516"/>
      <c r="GLX128" s="516"/>
      <c r="GLY128" s="516"/>
      <c r="GLZ128" s="516"/>
      <c r="GMA128" s="516"/>
      <c r="GMB128" s="516"/>
      <c r="GMC128" s="516"/>
      <c r="GMD128" s="516"/>
      <c r="GME128" s="516"/>
      <c r="GMF128" s="516"/>
      <c r="GMG128" s="516"/>
      <c r="GMH128" s="516"/>
      <c r="GMI128" s="516"/>
      <c r="GMJ128" s="516"/>
      <c r="GMK128" s="516"/>
      <c r="GML128" s="516"/>
      <c r="GMM128" s="516"/>
      <c r="GMN128" s="516"/>
      <c r="GMO128" s="516"/>
      <c r="GMP128" s="516"/>
      <c r="GMQ128" s="516"/>
      <c r="GMR128" s="516"/>
      <c r="GMS128" s="516"/>
      <c r="GMT128" s="516"/>
      <c r="GMU128" s="516"/>
      <c r="GMV128" s="516"/>
      <c r="GMW128" s="516"/>
      <c r="GMX128" s="516"/>
      <c r="GMY128" s="516"/>
      <c r="GMZ128" s="516"/>
      <c r="GNA128" s="516"/>
      <c r="GNB128" s="516"/>
      <c r="GNC128" s="516"/>
      <c r="GND128" s="516"/>
      <c r="GNE128" s="516"/>
      <c r="GNF128" s="516"/>
      <c r="GNG128" s="516"/>
      <c r="GNH128" s="516"/>
      <c r="GNI128" s="516"/>
      <c r="GNJ128" s="516"/>
      <c r="GNK128" s="516"/>
      <c r="GNL128" s="516"/>
      <c r="GNM128" s="516"/>
      <c r="GNN128" s="516"/>
      <c r="GNO128" s="516"/>
      <c r="GNP128" s="516"/>
      <c r="GNQ128" s="516"/>
      <c r="GNR128" s="516"/>
      <c r="GNS128" s="516"/>
      <c r="GNT128" s="516"/>
      <c r="GNU128" s="516"/>
      <c r="GNV128" s="516"/>
      <c r="GNW128" s="516"/>
      <c r="GNX128" s="516"/>
      <c r="GNY128" s="516"/>
      <c r="GNZ128" s="516"/>
      <c r="GOA128" s="516"/>
      <c r="GOB128" s="516"/>
      <c r="GOC128" s="516"/>
      <c r="GOD128" s="516"/>
      <c r="GOE128" s="516"/>
      <c r="GOF128" s="516"/>
      <c r="GOG128" s="516"/>
      <c r="GOH128" s="516"/>
      <c r="GOI128" s="516"/>
      <c r="GOJ128" s="516"/>
      <c r="GOK128" s="516"/>
      <c r="GOL128" s="516"/>
      <c r="GOM128" s="516"/>
      <c r="GON128" s="516"/>
      <c r="GOO128" s="516"/>
      <c r="GOP128" s="516"/>
      <c r="GOQ128" s="516"/>
      <c r="GOR128" s="516"/>
      <c r="GOS128" s="516"/>
      <c r="GOT128" s="516"/>
      <c r="GOU128" s="516"/>
      <c r="GOV128" s="516"/>
      <c r="GOW128" s="516"/>
      <c r="GOX128" s="516"/>
      <c r="GOY128" s="516"/>
      <c r="GOZ128" s="516"/>
      <c r="GPA128" s="516"/>
      <c r="GPB128" s="516"/>
      <c r="GPC128" s="516"/>
      <c r="GPD128" s="516"/>
      <c r="GPE128" s="516"/>
      <c r="GPF128" s="516"/>
      <c r="GPG128" s="516"/>
      <c r="GPH128" s="516"/>
      <c r="GPI128" s="516"/>
      <c r="GPJ128" s="516"/>
      <c r="GPK128" s="516"/>
      <c r="GPL128" s="516"/>
      <c r="GPM128" s="516"/>
      <c r="GPN128" s="516"/>
      <c r="GPO128" s="516"/>
      <c r="GPP128" s="516"/>
      <c r="GPQ128" s="516"/>
      <c r="GPR128" s="516"/>
      <c r="GPS128" s="516"/>
      <c r="GPT128" s="516"/>
      <c r="GPU128" s="516"/>
      <c r="GPV128" s="516"/>
      <c r="GPW128" s="516"/>
      <c r="GPX128" s="516"/>
      <c r="GPY128" s="516"/>
      <c r="GPZ128" s="516"/>
      <c r="GQA128" s="516"/>
      <c r="GQB128" s="516"/>
      <c r="GQC128" s="516"/>
      <c r="GQD128" s="516"/>
      <c r="GQE128" s="516"/>
      <c r="GQF128" s="516"/>
      <c r="GQG128" s="516"/>
      <c r="GQH128" s="516"/>
      <c r="GQI128" s="516"/>
      <c r="GQJ128" s="516"/>
      <c r="GQK128" s="516"/>
      <c r="GQL128" s="516"/>
      <c r="GQM128" s="516"/>
      <c r="GQN128" s="516"/>
      <c r="GQO128" s="516"/>
      <c r="GQP128" s="516"/>
      <c r="GQQ128" s="516"/>
      <c r="GQR128" s="516"/>
      <c r="GQS128" s="516"/>
      <c r="GQT128" s="516"/>
      <c r="GQU128" s="516"/>
      <c r="GQV128" s="516"/>
      <c r="GQW128" s="516"/>
      <c r="GQX128" s="516"/>
      <c r="GQY128" s="516"/>
      <c r="GQZ128" s="516"/>
      <c r="GRA128" s="516"/>
      <c r="GRB128" s="516"/>
      <c r="GRC128" s="516"/>
      <c r="GRD128" s="516"/>
      <c r="GRE128" s="516"/>
      <c r="GRF128" s="516"/>
      <c r="GRG128" s="516"/>
      <c r="GRH128" s="516"/>
      <c r="GRI128" s="516"/>
      <c r="GRJ128" s="516"/>
      <c r="GRK128" s="516"/>
      <c r="GRL128" s="516"/>
      <c r="GRM128" s="516"/>
      <c r="GRN128" s="516"/>
      <c r="GRO128" s="516"/>
      <c r="GRP128" s="516"/>
      <c r="GRQ128" s="516"/>
      <c r="GRR128" s="516"/>
      <c r="GRS128" s="516"/>
      <c r="GRT128" s="516"/>
      <c r="GRU128" s="516"/>
      <c r="GRV128" s="516"/>
      <c r="GRW128" s="516"/>
      <c r="GRX128" s="516"/>
      <c r="GRY128" s="516"/>
      <c r="GRZ128" s="516"/>
      <c r="GSA128" s="516"/>
      <c r="GSB128" s="516"/>
      <c r="GSC128" s="516"/>
      <c r="GSD128" s="516"/>
      <c r="GSE128" s="516"/>
      <c r="GSF128" s="516"/>
      <c r="GSG128" s="516"/>
      <c r="GSH128" s="516"/>
      <c r="GSI128" s="516"/>
      <c r="GSJ128" s="516"/>
      <c r="GSK128" s="516"/>
      <c r="GSL128" s="516"/>
      <c r="GSM128" s="516"/>
      <c r="GSN128" s="516"/>
      <c r="GSO128" s="516"/>
      <c r="GSP128" s="516"/>
      <c r="GSQ128" s="516"/>
      <c r="GSR128" s="516"/>
      <c r="GSS128" s="516"/>
      <c r="GST128" s="516"/>
      <c r="GSU128" s="516"/>
      <c r="GSV128" s="516"/>
      <c r="GSW128" s="516"/>
      <c r="GSX128" s="516"/>
      <c r="GSY128" s="516"/>
      <c r="GSZ128" s="516"/>
      <c r="GTA128" s="516"/>
      <c r="GTB128" s="516"/>
      <c r="GTC128" s="516"/>
      <c r="GTD128" s="516"/>
      <c r="GTE128" s="516"/>
      <c r="GTF128" s="516"/>
      <c r="GTG128" s="516"/>
      <c r="GTH128" s="516"/>
      <c r="GTI128" s="516"/>
      <c r="GTJ128" s="516"/>
      <c r="GTK128" s="516"/>
      <c r="GTL128" s="516"/>
      <c r="GTM128" s="516"/>
      <c r="GTN128" s="516"/>
      <c r="GTO128" s="516"/>
      <c r="GTP128" s="516"/>
      <c r="GTQ128" s="516"/>
      <c r="GTR128" s="516"/>
      <c r="GTS128" s="516"/>
      <c r="GTT128" s="516"/>
      <c r="GTU128" s="516"/>
      <c r="GTV128" s="516"/>
      <c r="GTW128" s="516"/>
      <c r="GTX128" s="516"/>
      <c r="GTY128" s="516"/>
      <c r="GTZ128" s="516"/>
      <c r="GUA128" s="516"/>
      <c r="GUB128" s="516"/>
      <c r="GUC128" s="516"/>
      <c r="GUD128" s="516"/>
      <c r="GUE128" s="516"/>
      <c r="GUF128" s="516"/>
      <c r="GUG128" s="516"/>
      <c r="GUH128" s="516"/>
      <c r="GUI128" s="516"/>
      <c r="GUJ128" s="516"/>
      <c r="GUK128" s="516"/>
      <c r="GUL128" s="516"/>
      <c r="GUM128" s="516"/>
      <c r="GUN128" s="516"/>
      <c r="GUO128" s="516"/>
      <c r="GUP128" s="516"/>
      <c r="GUQ128" s="516"/>
      <c r="GUR128" s="516"/>
      <c r="GUS128" s="516"/>
      <c r="GUT128" s="516"/>
      <c r="GUU128" s="516"/>
      <c r="GUV128" s="516"/>
      <c r="GUW128" s="516"/>
      <c r="GUX128" s="516"/>
      <c r="GUY128" s="516"/>
      <c r="GUZ128" s="516"/>
      <c r="GVA128" s="516"/>
      <c r="GVB128" s="516"/>
      <c r="GVC128" s="516"/>
      <c r="GVD128" s="516"/>
      <c r="GVE128" s="516"/>
      <c r="GVF128" s="516"/>
      <c r="GVG128" s="516"/>
      <c r="GVH128" s="516"/>
      <c r="GVI128" s="516"/>
      <c r="GVJ128" s="516"/>
      <c r="GVK128" s="516"/>
      <c r="GVL128" s="516"/>
      <c r="GVM128" s="516"/>
      <c r="GVN128" s="516"/>
      <c r="GVO128" s="516"/>
      <c r="GVP128" s="516"/>
      <c r="GVQ128" s="516"/>
      <c r="GVR128" s="516"/>
      <c r="GVS128" s="516"/>
      <c r="GVT128" s="516"/>
      <c r="GVU128" s="516"/>
      <c r="GVV128" s="516"/>
      <c r="GVW128" s="516"/>
      <c r="GVX128" s="516"/>
      <c r="GVY128" s="516"/>
      <c r="GVZ128" s="516"/>
      <c r="GWA128" s="516"/>
      <c r="GWB128" s="516"/>
      <c r="GWC128" s="516"/>
      <c r="GWD128" s="516"/>
      <c r="GWE128" s="516"/>
      <c r="GWF128" s="516"/>
      <c r="GWG128" s="516"/>
      <c r="GWH128" s="516"/>
      <c r="GWI128" s="516"/>
      <c r="GWJ128" s="516"/>
      <c r="GWK128" s="516"/>
      <c r="GWL128" s="516"/>
      <c r="GWM128" s="516"/>
      <c r="GWN128" s="516"/>
      <c r="GWO128" s="516"/>
      <c r="GWP128" s="516"/>
      <c r="GWQ128" s="516"/>
      <c r="GWR128" s="516"/>
      <c r="GWS128" s="516"/>
      <c r="GWT128" s="516"/>
      <c r="GWU128" s="516"/>
      <c r="GWV128" s="516"/>
      <c r="GWW128" s="516"/>
      <c r="GWX128" s="516"/>
      <c r="GWY128" s="516"/>
      <c r="GWZ128" s="516"/>
      <c r="GXA128" s="516"/>
      <c r="GXB128" s="516"/>
      <c r="GXC128" s="516"/>
      <c r="GXD128" s="516"/>
      <c r="GXE128" s="516"/>
      <c r="GXF128" s="516"/>
      <c r="GXG128" s="516"/>
      <c r="GXH128" s="516"/>
      <c r="GXI128" s="516"/>
      <c r="GXJ128" s="516"/>
      <c r="GXK128" s="516"/>
      <c r="GXL128" s="516"/>
      <c r="GXM128" s="516"/>
      <c r="GXN128" s="516"/>
      <c r="GXO128" s="516"/>
      <c r="GXP128" s="516"/>
      <c r="GXQ128" s="516"/>
      <c r="GXR128" s="516"/>
      <c r="GXS128" s="516"/>
      <c r="GXT128" s="516"/>
      <c r="GXU128" s="516"/>
      <c r="GXV128" s="516"/>
      <c r="GXW128" s="516"/>
      <c r="GXX128" s="516"/>
      <c r="GXY128" s="516"/>
      <c r="GXZ128" s="516"/>
      <c r="GYA128" s="516"/>
      <c r="GYB128" s="516"/>
      <c r="GYC128" s="516"/>
      <c r="GYD128" s="516"/>
      <c r="GYE128" s="516"/>
      <c r="GYF128" s="516"/>
      <c r="GYG128" s="516"/>
      <c r="GYH128" s="516"/>
      <c r="GYI128" s="516"/>
      <c r="GYJ128" s="516"/>
      <c r="GYK128" s="516"/>
      <c r="GYL128" s="516"/>
      <c r="GYM128" s="516"/>
      <c r="GYN128" s="516"/>
      <c r="GYO128" s="516"/>
      <c r="GYP128" s="516"/>
      <c r="GYQ128" s="516"/>
      <c r="GYR128" s="516"/>
      <c r="GYS128" s="516"/>
      <c r="GYT128" s="516"/>
      <c r="GYU128" s="516"/>
      <c r="GYV128" s="516"/>
      <c r="GYW128" s="516"/>
      <c r="GYX128" s="516"/>
      <c r="GYY128" s="516"/>
      <c r="GYZ128" s="516"/>
      <c r="GZA128" s="516"/>
      <c r="GZB128" s="516"/>
      <c r="GZC128" s="516"/>
      <c r="GZD128" s="516"/>
      <c r="GZE128" s="516"/>
      <c r="GZF128" s="516"/>
      <c r="GZG128" s="516"/>
      <c r="GZH128" s="516"/>
      <c r="GZI128" s="516"/>
      <c r="GZJ128" s="516"/>
      <c r="GZK128" s="516"/>
      <c r="GZL128" s="516"/>
      <c r="GZM128" s="516"/>
      <c r="GZN128" s="516"/>
      <c r="GZO128" s="516"/>
      <c r="GZP128" s="516"/>
      <c r="GZQ128" s="516"/>
      <c r="GZR128" s="516"/>
      <c r="GZS128" s="516"/>
      <c r="GZT128" s="516"/>
      <c r="GZU128" s="516"/>
      <c r="GZV128" s="516"/>
      <c r="GZW128" s="516"/>
      <c r="GZX128" s="516"/>
      <c r="GZY128" s="516"/>
      <c r="GZZ128" s="516"/>
      <c r="HAA128" s="516"/>
      <c r="HAB128" s="516"/>
      <c r="HAC128" s="516"/>
      <c r="HAD128" s="516"/>
      <c r="HAE128" s="516"/>
      <c r="HAF128" s="516"/>
      <c r="HAG128" s="516"/>
      <c r="HAH128" s="516"/>
      <c r="HAI128" s="516"/>
      <c r="HAJ128" s="516"/>
      <c r="HAK128" s="516"/>
      <c r="HAL128" s="516"/>
      <c r="HAM128" s="516"/>
      <c r="HAN128" s="516"/>
      <c r="HAO128" s="516"/>
      <c r="HAP128" s="516"/>
      <c r="HAQ128" s="516"/>
      <c r="HAR128" s="516"/>
      <c r="HAS128" s="516"/>
      <c r="HAT128" s="516"/>
      <c r="HAU128" s="516"/>
      <c r="HAV128" s="516"/>
      <c r="HAW128" s="516"/>
      <c r="HAX128" s="516"/>
      <c r="HAY128" s="516"/>
      <c r="HAZ128" s="516"/>
      <c r="HBA128" s="516"/>
      <c r="HBB128" s="516"/>
      <c r="HBC128" s="516"/>
      <c r="HBD128" s="516"/>
      <c r="HBE128" s="516"/>
      <c r="HBF128" s="516"/>
      <c r="HBG128" s="516"/>
      <c r="HBH128" s="516"/>
      <c r="HBI128" s="516"/>
      <c r="HBJ128" s="516"/>
      <c r="HBK128" s="516"/>
      <c r="HBL128" s="516"/>
      <c r="HBM128" s="516"/>
      <c r="HBN128" s="516"/>
      <c r="HBO128" s="516"/>
      <c r="HBP128" s="516"/>
      <c r="HBQ128" s="516"/>
      <c r="HBR128" s="516"/>
      <c r="HBS128" s="516"/>
      <c r="HBT128" s="516"/>
      <c r="HBU128" s="516"/>
      <c r="HBV128" s="516"/>
      <c r="HBW128" s="516"/>
      <c r="HBX128" s="516"/>
      <c r="HBY128" s="516"/>
      <c r="HBZ128" s="516"/>
      <c r="HCA128" s="516"/>
      <c r="HCB128" s="516"/>
      <c r="HCC128" s="516"/>
      <c r="HCD128" s="516"/>
      <c r="HCE128" s="516"/>
      <c r="HCF128" s="516"/>
      <c r="HCG128" s="516"/>
      <c r="HCH128" s="516"/>
      <c r="HCI128" s="516"/>
      <c r="HCJ128" s="516"/>
      <c r="HCK128" s="516"/>
      <c r="HCL128" s="516"/>
      <c r="HCM128" s="516"/>
      <c r="HCN128" s="516"/>
      <c r="HCO128" s="516"/>
      <c r="HCP128" s="516"/>
      <c r="HCQ128" s="516"/>
      <c r="HCR128" s="516"/>
      <c r="HCS128" s="516"/>
      <c r="HCT128" s="516"/>
      <c r="HCU128" s="516"/>
      <c r="HCV128" s="516"/>
      <c r="HCW128" s="516"/>
      <c r="HCX128" s="516"/>
      <c r="HCY128" s="516"/>
      <c r="HCZ128" s="516"/>
      <c r="HDA128" s="516"/>
      <c r="HDB128" s="516"/>
      <c r="HDC128" s="516"/>
      <c r="HDD128" s="516"/>
      <c r="HDE128" s="516"/>
      <c r="HDF128" s="516"/>
      <c r="HDG128" s="516"/>
      <c r="HDH128" s="516"/>
      <c r="HDI128" s="516"/>
      <c r="HDJ128" s="516"/>
      <c r="HDK128" s="516"/>
      <c r="HDL128" s="516"/>
      <c r="HDM128" s="516"/>
      <c r="HDN128" s="516"/>
      <c r="HDO128" s="516"/>
      <c r="HDP128" s="516"/>
      <c r="HDQ128" s="516"/>
      <c r="HDR128" s="516"/>
      <c r="HDS128" s="516"/>
      <c r="HDT128" s="516"/>
      <c r="HDU128" s="516"/>
      <c r="HDV128" s="516"/>
      <c r="HDW128" s="516"/>
      <c r="HDX128" s="516"/>
      <c r="HDY128" s="516"/>
      <c r="HDZ128" s="516"/>
      <c r="HEA128" s="516"/>
      <c r="HEB128" s="516"/>
      <c r="HEC128" s="516"/>
      <c r="HED128" s="516"/>
      <c r="HEE128" s="516"/>
      <c r="HEF128" s="516"/>
      <c r="HEG128" s="516"/>
      <c r="HEH128" s="516"/>
      <c r="HEI128" s="516"/>
      <c r="HEJ128" s="516"/>
      <c r="HEK128" s="516"/>
      <c r="HEL128" s="516"/>
      <c r="HEM128" s="516"/>
      <c r="HEN128" s="516"/>
      <c r="HEO128" s="516"/>
      <c r="HEP128" s="516"/>
      <c r="HEQ128" s="516"/>
      <c r="HER128" s="516"/>
      <c r="HES128" s="516"/>
      <c r="HET128" s="516"/>
      <c r="HEU128" s="516"/>
      <c r="HEV128" s="516"/>
      <c r="HEW128" s="516"/>
      <c r="HEX128" s="516"/>
      <c r="HEY128" s="516"/>
      <c r="HEZ128" s="516"/>
      <c r="HFA128" s="516"/>
      <c r="HFB128" s="516"/>
      <c r="HFC128" s="516"/>
      <c r="HFD128" s="516"/>
      <c r="HFE128" s="516"/>
      <c r="HFF128" s="516"/>
      <c r="HFG128" s="516"/>
      <c r="HFH128" s="516"/>
      <c r="HFI128" s="516"/>
      <c r="HFJ128" s="516"/>
      <c r="HFK128" s="516"/>
      <c r="HFL128" s="516"/>
      <c r="HFM128" s="516"/>
      <c r="HFN128" s="516"/>
      <c r="HFO128" s="516"/>
      <c r="HFP128" s="516"/>
      <c r="HFQ128" s="516"/>
      <c r="HFR128" s="516"/>
      <c r="HFS128" s="516"/>
      <c r="HFT128" s="516"/>
      <c r="HFU128" s="516"/>
      <c r="HFV128" s="516"/>
      <c r="HFW128" s="516"/>
      <c r="HFX128" s="516"/>
      <c r="HFY128" s="516"/>
      <c r="HFZ128" s="516"/>
      <c r="HGA128" s="516"/>
      <c r="HGB128" s="516"/>
      <c r="HGC128" s="516"/>
      <c r="HGD128" s="516"/>
      <c r="HGE128" s="516"/>
      <c r="HGF128" s="516"/>
      <c r="HGG128" s="516"/>
      <c r="HGH128" s="516"/>
      <c r="HGI128" s="516"/>
      <c r="HGJ128" s="516"/>
      <c r="HGK128" s="516"/>
      <c r="HGL128" s="516"/>
      <c r="HGM128" s="516"/>
      <c r="HGN128" s="516"/>
      <c r="HGO128" s="516"/>
      <c r="HGP128" s="516"/>
      <c r="HGQ128" s="516"/>
      <c r="HGR128" s="516"/>
      <c r="HGS128" s="516"/>
      <c r="HGT128" s="516"/>
      <c r="HGU128" s="516"/>
      <c r="HGV128" s="516"/>
      <c r="HGW128" s="516"/>
      <c r="HGX128" s="516"/>
      <c r="HGY128" s="516"/>
      <c r="HGZ128" s="516"/>
      <c r="HHA128" s="516"/>
      <c r="HHB128" s="516"/>
      <c r="HHC128" s="516"/>
      <c r="HHD128" s="516"/>
      <c r="HHE128" s="516"/>
      <c r="HHF128" s="516"/>
      <c r="HHG128" s="516"/>
      <c r="HHH128" s="516"/>
      <c r="HHI128" s="516"/>
      <c r="HHJ128" s="516"/>
      <c r="HHK128" s="516"/>
      <c r="HHL128" s="516"/>
      <c r="HHM128" s="516"/>
      <c r="HHN128" s="516"/>
      <c r="HHO128" s="516"/>
      <c r="HHP128" s="516"/>
      <c r="HHQ128" s="516"/>
      <c r="HHR128" s="516"/>
      <c r="HHS128" s="516"/>
      <c r="HHT128" s="516"/>
      <c r="HHU128" s="516"/>
      <c r="HHV128" s="516"/>
      <c r="HHW128" s="516"/>
      <c r="HHX128" s="516"/>
      <c r="HHY128" s="516"/>
      <c r="HHZ128" s="516"/>
      <c r="HIA128" s="516"/>
      <c r="HIB128" s="516"/>
      <c r="HIC128" s="516"/>
      <c r="HID128" s="516"/>
      <c r="HIE128" s="516"/>
      <c r="HIF128" s="516"/>
      <c r="HIG128" s="516"/>
      <c r="HIH128" s="516"/>
      <c r="HII128" s="516"/>
      <c r="HIJ128" s="516"/>
      <c r="HIK128" s="516"/>
      <c r="HIL128" s="516"/>
      <c r="HIM128" s="516"/>
      <c r="HIN128" s="516"/>
      <c r="HIO128" s="516"/>
      <c r="HIP128" s="516"/>
      <c r="HIQ128" s="516"/>
      <c r="HIR128" s="516"/>
      <c r="HIS128" s="516"/>
      <c r="HIT128" s="516"/>
      <c r="HIU128" s="516"/>
      <c r="HIV128" s="516"/>
      <c r="HIW128" s="516"/>
      <c r="HIX128" s="516"/>
      <c r="HIY128" s="516"/>
      <c r="HIZ128" s="516"/>
      <c r="HJA128" s="516"/>
      <c r="HJB128" s="516"/>
      <c r="HJC128" s="516"/>
      <c r="HJD128" s="516"/>
      <c r="HJE128" s="516"/>
      <c r="HJF128" s="516"/>
      <c r="HJG128" s="516"/>
      <c r="HJH128" s="516"/>
      <c r="HJI128" s="516"/>
      <c r="HJJ128" s="516"/>
      <c r="HJK128" s="516"/>
      <c r="HJL128" s="516"/>
      <c r="HJM128" s="516"/>
      <c r="HJN128" s="516"/>
      <c r="HJO128" s="516"/>
      <c r="HJP128" s="516"/>
      <c r="HJQ128" s="516"/>
      <c r="HJR128" s="516"/>
      <c r="HJS128" s="516"/>
      <c r="HJT128" s="516"/>
      <c r="HJU128" s="516"/>
      <c r="HJV128" s="516"/>
      <c r="HJW128" s="516"/>
      <c r="HJX128" s="516"/>
      <c r="HJY128" s="516"/>
      <c r="HJZ128" s="516"/>
      <c r="HKA128" s="516"/>
      <c r="HKB128" s="516"/>
      <c r="HKC128" s="516"/>
      <c r="HKD128" s="516"/>
      <c r="HKE128" s="516"/>
      <c r="HKF128" s="516"/>
      <c r="HKG128" s="516"/>
      <c r="HKH128" s="516"/>
      <c r="HKI128" s="516"/>
      <c r="HKJ128" s="516"/>
      <c r="HKK128" s="516"/>
      <c r="HKL128" s="516"/>
      <c r="HKM128" s="516"/>
      <c r="HKN128" s="516"/>
      <c r="HKO128" s="516"/>
      <c r="HKP128" s="516"/>
      <c r="HKQ128" s="516"/>
      <c r="HKR128" s="516"/>
      <c r="HKS128" s="516"/>
      <c r="HKT128" s="516"/>
      <c r="HKU128" s="516"/>
      <c r="HKV128" s="516"/>
      <c r="HKW128" s="516"/>
      <c r="HKX128" s="516"/>
      <c r="HKY128" s="516"/>
      <c r="HKZ128" s="516"/>
      <c r="HLA128" s="516"/>
      <c r="HLB128" s="516"/>
      <c r="HLC128" s="516"/>
      <c r="HLD128" s="516"/>
      <c r="HLE128" s="516"/>
      <c r="HLF128" s="516"/>
      <c r="HLG128" s="516"/>
      <c r="HLH128" s="516"/>
      <c r="HLI128" s="516"/>
      <c r="HLJ128" s="516"/>
      <c r="HLK128" s="516"/>
      <c r="HLL128" s="516"/>
      <c r="HLM128" s="516"/>
      <c r="HLN128" s="516"/>
      <c r="HLO128" s="516"/>
      <c r="HLP128" s="516"/>
      <c r="HLQ128" s="516"/>
      <c r="HLR128" s="516"/>
      <c r="HLS128" s="516"/>
      <c r="HLT128" s="516"/>
      <c r="HLU128" s="516"/>
      <c r="HLV128" s="516"/>
      <c r="HLW128" s="516"/>
      <c r="HLX128" s="516"/>
      <c r="HLY128" s="516"/>
      <c r="HLZ128" s="516"/>
      <c r="HMA128" s="516"/>
      <c r="HMB128" s="516"/>
      <c r="HMC128" s="516"/>
      <c r="HMD128" s="516"/>
      <c r="HME128" s="516"/>
      <c r="HMF128" s="516"/>
      <c r="HMG128" s="516"/>
      <c r="HMH128" s="516"/>
      <c r="HMI128" s="516"/>
      <c r="HMJ128" s="516"/>
      <c r="HMK128" s="516"/>
      <c r="HML128" s="516"/>
      <c r="HMM128" s="516"/>
      <c r="HMN128" s="516"/>
      <c r="HMO128" s="516"/>
      <c r="HMP128" s="516"/>
      <c r="HMQ128" s="516"/>
      <c r="HMR128" s="516"/>
      <c r="HMS128" s="516"/>
      <c r="HMT128" s="516"/>
      <c r="HMU128" s="516"/>
      <c r="HMV128" s="516"/>
      <c r="HMW128" s="516"/>
      <c r="HMX128" s="516"/>
      <c r="HMY128" s="516"/>
      <c r="HMZ128" s="516"/>
      <c r="HNA128" s="516"/>
      <c r="HNB128" s="516"/>
      <c r="HNC128" s="516"/>
      <c r="HND128" s="516"/>
      <c r="HNE128" s="516"/>
      <c r="HNF128" s="516"/>
      <c r="HNG128" s="516"/>
      <c r="HNH128" s="516"/>
      <c r="HNI128" s="516"/>
      <c r="HNJ128" s="516"/>
      <c r="HNK128" s="516"/>
      <c r="HNL128" s="516"/>
      <c r="HNM128" s="516"/>
      <c r="HNN128" s="516"/>
      <c r="HNO128" s="516"/>
      <c r="HNP128" s="516"/>
      <c r="HNQ128" s="516"/>
      <c r="HNR128" s="516"/>
      <c r="HNS128" s="516"/>
      <c r="HNT128" s="516"/>
      <c r="HNU128" s="516"/>
      <c r="HNV128" s="516"/>
      <c r="HNW128" s="516"/>
      <c r="HNX128" s="516"/>
      <c r="HNY128" s="516"/>
      <c r="HNZ128" s="516"/>
      <c r="HOA128" s="516"/>
      <c r="HOB128" s="516"/>
      <c r="HOC128" s="516"/>
      <c r="HOD128" s="516"/>
      <c r="HOE128" s="516"/>
      <c r="HOF128" s="516"/>
      <c r="HOG128" s="516"/>
      <c r="HOH128" s="516"/>
      <c r="HOI128" s="516"/>
      <c r="HOJ128" s="516"/>
      <c r="HOK128" s="516"/>
      <c r="HOL128" s="516"/>
      <c r="HOM128" s="516"/>
      <c r="HON128" s="516"/>
      <c r="HOO128" s="516"/>
      <c r="HOP128" s="516"/>
      <c r="HOQ128" s="516"/>
      <c r="HOR128" s="516"/>
      <c r="HOS128" s="516"/>
      <c r="HOT128" s="516"/>
      <c r="HOU128" s="516"/>
      <c r="HOV128" s="516"/>
      <c r="HOW128" s="516"/>
      <c r="HOX128" s="516"/>
      <c r="HOY128" s="516"/>
      <c r="HOZ128" s="516"/>
      <c r="HPA128" s="516"/>
      <c r="HPB128" s="516"/>
      <c r="HPC128" s="516"/>
      <c r="HPD128" s="516"/>
      <c r="HPE128" s="516"/>
      <c r="HPF128" s="516"/>
      <c r="HPG128" s="516"/>
      <c r="HPH128" s="516"/>
      <c r="HPI128" s="516"/>
      <c r="HPJ128" s="516"/>
      <c r="HPK128" s="516"/>
      <c r="HPL128" s="516"/>
      <c r="HPM128" s="516"/>
      <c r="HPN128" s="516"/>
      <c r="HPO128" s="516"/>
      <c r="HPP128" s="516"/>
      <c r="HPQ128" s="516"/>
      <c r="HPR128" s="516"/>
      <c r="HPS128" s="516"/>
      <c r="HPT128" s="516"/>
      <c r="HPU128" s="516"/>
      <c r="HPV128" s="516"/>
      <c r="HPW128" s="516"/>
      <c r="HPX128" s="516"/>
      <c r="HPY128" s="516"/>
      <c r="HPZ128" s="516"/>
      <c r="HQA128" s="516"/>
      <c r="HQB128" s="516"/>
      <c r="HQC128" s="516"/>
      <c r="HQD128" s="516"/>
      <c r="HQE128" s="516"/>
      <c r="HQF128" s="516"/>
      <c r="HQG128" s="516"/>
      <c r="HQH128" s="516"/>
      <c r="HQI128" s="516"/>
      <c r="HQJ128" s="516"/>
      <c r="HQK128" s="516"/>
      <c r="HQL128" s="516"/>
      <c r="HQM128" s="516"/>
      <c r="HQN128" s="516"/>
      <c r="HQO128" s="516"/>
      <c r="HQP128" s="516"/>
      <c r="HQQ128" s="516"/>
      <c r="HQR128" s="516"/>
      <c r="HQS128" s="516"/>
      <c r="HQT128" s="516"/>
      <c r="HQU128" s="516"/>
      <c r="HQV128" s="516"/>
      <c r="HQW128" s="516"/>
      <c r="HQX128" s="516"/>
      <c r="HQY128" s="516"/>
      <c r="HQZ128" s="516"/>
      <c r="HRA128" s="516"/>
      <c r="HRB128" s="516"/>
      <c r="HRC128" s="516"/>
      <c r="HRD128" s="516"/>
      <c r="HRE128" s="516"/>
      <c r="HRF128" s="516"/>
      <c r="HRG128" s="516"/>
      <c r="HRH128" s="516"/>
      <c r="HRI128" s="516"/>
      <c r="HRJ128" s="516"/>
      <c r="HRK128" s="516"/>
      <c r="HRL128" s="516"/>
      <c r="HRM128" s="516"/>
      <c r="HRN128" s="516"/>
      <c r="HRO128" s="516"/>
      <c r="HRP128" s="516"/>
      <c r="HRQ128" s="516"/>
      <c r="HRR128" s="516"/>
      <c r="HRS128" s="516"/>
      <c r="HRT128" s="516"/>
      <c r="HRU128" s="516"/>
      <c r="HRV128" s="516"/>
      <c r="HRW128" s="516"/>
      <c r="HRX128" s="516"/>
      <c r="HRY128" s="516"/>
      <c r="HRZ128" s="516"/>
      <c r="HSA128" s="516"/>
      <c r="HSB128" s="516"/>
      <c r="HSC128" s="516"/>
      <c r="HSD128" s="516"/>
      <c r="HSE128" s="516"/>
      <c r="HSF128" s="516"/>
      <c r="HSG128" s="516"/>
      <c r="HSH128" s="516"/>
      <c r="HSI128" s="516"/>
      <c r="HSJ128" s="516"/>
      <c r="HSK128" s="516"/>
      <c r="HSL128" s="516"/>
      <c r="HSM128" s="516"/>
      <c r="HSN128" s="516"/>
      <c r="HSO128" s="516"/>
      <c r="HSP128" s="516"/>
      <c r="HSQ128" s="516"/>
      <c r="HSR128" s="516"/>
      <c r="HSS128" s="516"/>
      <c r="HST128" s="516"/>
      <c r="HSU128" s="516"/>
      <c r="HSV128" s="516"/>
      <c r="HSW128" s="516"/>
      <c r="HSX128" s="516"/>
      <c r="HSY128" s="516"/>
      <c r="HSZ128" s="516"/>
      <c r="HTA128" s="516"/>
      <c r="HTB128" s="516"/>
      <c r="HTC128" s="516"/>
      <c r="HTD128" s="516"/>
      <c r="HTE128" s="516"/>
      <c r="HTF128" s="516"/>
      <c r="HTG128" s="516"/>
      <c r="HTH128" s="516"/>
      <c r="HTI128" s="516"/>
      <c r="HTJ128" s="516"/>
      <c r="HTK128" s="516"/>
      <c r="HTL128" s="516"/>
      <c r="HTM128" s="516"/>
      <c r="HTN128" s="516"/>
      <c r="HTO128" s="516"/>
      <c r="HTP128" s="516"/>
      <c r="HTQ128" s="516"/>
      <c r="HTR128" s="516"/>
      <c r="HTS128" s="516"/>
      <c r="HTT128" s="516"/>
      <c r="HTU128" s="516"/>
      <c r="HTV128" s="516"/>
      <c r="HTW128" s="516"/>
      <c r="HTX128" s="516"/>
      <c r="HTY128" s="516"/>
      <c r="HTZ128" s="516"/>
      <c r="HUA128" s="516"/>
      <c r="HUB128" s="516"/>
      <c r="HUC128" s="516"/>
      <c r="HUD128" s="516"/>
      <c r="HUE128" s="516"/>
      <c r="HUF128" s="516"/>
      <c r="HUG128" s="516"/>
      <c r="HUH128" s="516"/>
      <c r="HUI128" s="516"/>
      <c r="HUJ128" s="516"/>
      <c r="HUK128" s="516"/>
      <c r="HUL128" s="516"/>
      <c r="HUM128" s="516"/>
      <c r="HUN128" s="516"/>
      <c r="HUO128" s="516"/>
      <c r="HUP128" s="516"/>
      <c r="HUQ128" s="516"/>
      <c r="HUR128" s="516"/>
      <c r="HUS128" s="516"/>
      <c r="HUT128" s="516"/>
      <c r="HUU128" s="516"/>
      <c r="HUV128" s="516"/>
      <c r="HUW128" s="516"/>
      <c r="HUX128" s="516"/>
      <c r="HUY128" s="516"/>
      <c r="HUZ128" s="516"/>
      <c r="HVA128" s="516"/>
      <c r="HVB128" s="516"/>
      <c r="HVC128" s="516"/>
      <c r="HVD128" s="516"/>
      <c r="HVE128" s="516"/>
      <c r="HVF128" s="516"/>
      <c r="HVG128" s="516"/>
      <c r="HVH128" s="516"/>
      <c r="HVI128" s="516"/>
      <c r="HVJ128" s="516"/>
      <c r="HVK128" s="516"/>
      <c r="HVL128" s="516"/>
      <c r="HVM128" s="516"/>
      <c r="HVN128" s="516"/>
      <c r="HVO128" s="516"/>
      <c r="HVP128" s="516"/>
      <c r="HVQ128" s="516"/>
      <c r="HVR128" s="516"/>
      <c r="HVS128" s="516"/>
      <c r="HVT128" s="516"/>
      <c r="HVU128" s="516"/>
      <c r="HVV128" s="516"/>
      <c r="HVW128" s="516"/>
      <c r="HVX128" s="516"/>
      <c r="HVY128" s="516"/>
      <c r="HVZ128" s="516"/>
      <c r="HWA128" s="516"/>
      <c r="HWB128" s="516"/>
      <c r="HWC128" s="516"/>
      <c r="HWD128" s="516"/>
      <c r="HWE128" s="516"/>
      <c r="HWF128" s="516"/>
      <c r="HWG128" s="516"/>
      <c r="HWH128" s="516"/>
      <c r="HWI128" s="516"/>
      <c r="HWJ128" s="516"/>
      <c r="HWK128" s="516"/>
      <c r="HWL128" s="516"/>
      <c r="HWM128" s="516"/>
      <c r="HWN128" s="516"/>
      <c r="HWO128" s="516"/>
      <c r="HWP128" s="516"/>
      <c r="HWQ128" s="516"/>
      <c r="HWR128" s="516"/>
      <c r="HWS128" s="516"/>
      <c r="HWT128" s="516"/>
      <c r="HWU128" s="516"/>
      <c r="HWV128" s="516"/>
      <c r="HWW128" s="516"/>
      <c r="HWX128" s="516"/>
      <c r="HWY128" s="516"/>
      <c r="HWZ128" s="516"/>
      <c r="HXA128" s="516"/>
      <c r="HXB128" s="516"/>
      <c r="HXC128" s="516"/>
      <c r="HXD128" s="516"/>
      <c r="HXE128" s="516"/>
      <c r="HXF128" s="516"/>
      <c r="HXG128" s="516"/>
      <c r="HXH128" s="516"/>
      <c r="HXI128" s="516"/>
      <c r="HXJ128" s="516"/>
      <c r="HXK128" s="516"/>
      <c r="HXL128" s="516"/>
      <c r="HXM128" s="516"/>
      <c r="HXN128" s="516"/>
      <c r="HXO128" s="516"/>
      <c r="HXP128" s="516"/>
      <c r="HXQ128" s="516"/>
      <c r="HXR128" s="516"/>
      <c r="HXS128" s="516"/>
      <c r="HXT128" s="516"/>
      <c r="HXU128" s="516"/>
      <c r="HXV128" s="516"/>
      <c r="HXW128" s="516"/>
      <c r="HXX128" s="516"/>
      <c r="HXY128" s="516"/>
      <c r="HXZ128" s="516"/>
      <c r="HYA128" s="516"/>
      <c r="HYB128" s="516"/>
      <c r="HYC128" s="516"/>
      <c r="HYD128" s="516"/>
      <c r="HYE128" s="516"/>
      <c r="HYF128" s="516"/>
      <c r="HYG128" s="516"/>
      <c r="HYH128" s="516"/>
      <c r="HYI128" s="516"/>
      <c r="HYJ128" s="516"/>
      <c r="HYK128" s="516"/>
      <c r="HYL128" s="516"/>
      <c r="HYM128" s="516"/>
      <c r="HYN128" s="516"/>
      <c r="HYO128" s="516"/>
      <c r="HYP128" s="516"/>
      <c r="HYQ128" s="516"/>
      <c r="HYR128" s="516"/>
      <c r="HYS128" s="516"/>
      <c r="HYT128" s="516"/>
      <c r="HYU128" s="516"/>
      <c r="HYV128" s="516"/>
      <c r="HYW128" s="516"/>
      <c r="HYX128" s="516"/>
      <c r="HYY128" s="516"/>
      <c r="HYZ128" s="516"/>
      <c r="HZA128" s="516"/>
      <c r="HZB128" s="516"/>
      <c r="HZC128" s="516"/>
      <c r="HZD128" s="516"/>
      <c r="HZE128" s="516"/>
      <c r="HZF128" s="516"/>
      <c r="HZG128" s="516"/>
      <c r="HZH128" s="516"/>
      <c r="HZI128" s="516"/>
      <c r="HZJ128" s="516"/>
      <c r="HZK128" s="516"/>
      <c r="HZL128" s="516"/>
      <c r="HZM128" s="516"/>
      <c r="HZN128" s="516"/>
      <c r="HZO128" s="516"/>
      <c r="HZP128" s="516"/>
      <c r="HZQ128" s="516"/>
      <c r="HZR128" s="516"/>
      <c r="HZS128" s="516"/>
      <c r="HZT128" s="516"/>
      <c r="HZU128" s="516"/>
      <c r="HZV128" s="516"/>
      <c r="HZW128" s="516"/>
      <c r="HZX128" s="516"/>
      <c r="HZY128" s="516"/>
      <c r="HZZ128" s="516"/>
      <c r="IAA128" s="516"/>
      <c r="IAB128" s="516"/>
      <c r="IAC128" s="516"/>
      <c r="IAD128" s="516"/>
      <c r="IAE128" s="516"/>
      <c r="IAF128" s="516"/>
      <c r="IAG128" s="516"/>
      <c r="IAH128" s="516"/>
      <c r="IAI128" s="516"/>
      <c r="IAJ128" s="516"/>
      <c r="IAK128" s="516"/>
      <c r="IAL128" s="516"/>
      <c r="IAM128" s="516"/>
      <c r="IAN128" s="516"/>
      <c r="IAO128" s="516"/>
      <c r="IAP128" s="516"/>
      <c r="IAQ128" s="516"/>
      <c r="IAR128" s="516"/>
      <c r="IAS128" s="516"/>
      <c r="IAT128" s="516"/>
      <c r="IAU128" s="516"/>
      <c r="IAV128" s="516"/>
      <c r="IAW128" s="516"/>
      <c r="IAX128" s="516"/>
      <c r="IAY128" s="516"/>
      <c r="IAZ128" s="516"/>
      <c r="IBA128" s="516"/>
      <c r="IBB128" s="516"/>
      <c r="IBC128" s="516"/>
      <c r="IBD128" s="516"/>
      <c r="IBE128" s="516"/>
      <c r="IBF128" s="516"/>
      <c r="IBG128" s="516"/>
      <c r="IBH128" s="516"/>
      <c r="IBI128" s="516"/>
      <c r="IBJ128" s="516"/>
      <c r="IBK128" s="516"/>
      <c r="IBL128" s="516"/>
      <c r="IBM128" s="516"/>
      <c r="IBN128" s="516"/>
      <c r="IBO128" s="516"/>
      <c r="IBP128" s="516"/>
      <c r="IBQ128" s="516"/>
      <c r="IBR128" s="516"/>
      <c r="IBS128" s="516"/>
      <c r="IBT128" s="516"/>
      <c r="IBU128" s="516"/>
      <c r="IBV128" s="516"/>
      <c r="IBW128" s="516"/>
      <c r="IBX128" s="516"/>
      <c r="IBY128" s="516"/>
      <c r="IBZ128" s="516"/>
      <c r="ICA128" s="516"/>
      <c r="ICB128" s="516"/>
      <c r="ICC128" s="516"/>
      <c r="ICD128" s="516"/>
      <c r="ICE128" s="516"/>
      <c r="ICF128" s="516"/>
      <c r="ICG128" s="516"/>
      <c r="ICH128" s="516"/>
      <c r="ICI128" s="516"/>
      <c r="ICJ128" s="516"/>
      <c r="ICK128" s="516"/>
      <c r="ICL128" s="516"/>
      <c r="ICM128" s="516"/>
      <c r="ICN128" s="516"/>
      <c r="ICO128" s="516"/>
      <c r="ICP128" s="516"/>
      <c r="ICQ128" s="516"/>
      <c r="ICR128" s="516"/>
      <c r="ICS128" s="516"/>
      <c r="ICT128" s="516"/>
      <c r="ICU128" s="516"/>
      <c r="ICV128" s="516"/>
      <c r="ICW128" s="516"/>
      <c r="ICX128" s="516"/>
      <c r="ICY128" s="516"/>
      <c r="ICZ128" s="516"/>
      <c r="IDA128" s="516"/>
      <c r="IDB128" s="516"/>
      <c r="IDC128" s="516"/>
      <c r="IDD128" s="516"/>
      <c r="IDE128" s="516"/>
      <c r="IDF128" s="516"/>
      <c r="IDG128" s="516"/>
      <c r="IDH128" s="516"/>
      <c r="IDI128" s="516"/>
      <c r="IDJ128" s="516"/>
      <c r="IDK128" s="516"/>
      <c r="IDL128" s="516"/>
      <c r="IDM128" s="516"/>
      <c r="IDN128" s="516"/>
      <c r="IDO128" s="516"/>
      <c r="IDP128" s="516"/>
      <c r="IDQ128" s="516"/>
      <c r="IDR128" s="516"/>
      <c r="IDS128" s="516"/>
      <c r="IDT128" s="516"/>
      <c r="IDU128" s="516"/>
      <c r="IDV128" s="516"/>
      <c r="IDW128" s="516"/>
      <c r="IDX128" s="516"/>
      <c r="IDY128" s="516"/>
      <c r="IDZ128" s="516"/>
      <c r="IEA128" s="516"/>
      <c r="IEB128" s="516"/>
      <c r="IEC128" s="516"/>
      <c r="IED128" s="516"/>
      <c r="IEE128" s="516"/>
      <c r="IEF128" s="516"/>
      <c r="IEG128" s="516"/>
      <c r="IEH128" s="516"/>
      <c r="IEI128" s="516"/>
      <c r="IEJ128" s="516"/>
      <c r="IEK128" s="516"/>
      <c r="IEL128" s="516"/>
      <c r="IEM128" s="516"/>
      <c r="IEN128" s="516"/>
      <c r="IEO128" s="516"/>
      <c r="IEP128" s="516"/>
      <c r="IEQ128" s="516"/>
      <c r="IER128" s="516"/>
      <c r="IES128" s="516"/>
      <c r="IET128" s="516"/>
      <c r="IEU128" s="516"/>
      <c r="IEV128" s="516"/>
      <c r="IEW128" s="516"/>
      <c r="IEX128" s="516"/>
      <c r="IEY128" s="516"/>
      <c r="IEZ128" s="516"/>
      <c r="IFA128" s="516"/>
      <c r="IFB128" s="516"/>
      <c r="IFC128" s="516"/>
      <c r="IFD128" s="516"/>
      <c r="IFE128" s="516"/>
      <c r="IFF128" s="516"/>
      <c r="IFG128" s="516"/>
      <c r="IFH128" s="516"/>
      <c r="IFI128" s="516"/>
      <c r="IFJ128" s="516"/>
      <c r="IFK128" s="516"/>
      <c r="IFL128" s="516"/>
      <c r="IFM128" s="516"/>
      <c r="IFN128" s="516"/>
      <c r="IFO128" s="516"/>
      <c r="IFP128" s="516"/>
      <c r="IFQ128" s="516"/>
      <c r="IFR128" s="516"/>
      <c r="IFS128" s="516"/>
      <c r="IFT128" s="516"/>
      <c r="IFU128" s="516"/>
      <c r="IFV128" s="516"/>
      <c r="IFW128" s="516"/>
      <c r="IFX128" s="516"/>
      <c r="IFY128" s="516"/>
      <c r="IFZ128" s="516"/>
      <c r="IGA128" s="516"/>
      <c r="IGB128" s="516"/>
      <c r="IGC128" s="516"/>
      <c r="IGD128" s="516"/>
      <c r="IGE128" s="516"/>
      <c r="IGF128" s="516"/>
      <c r="IGG128" s="516"/>
      <c r="IGH128" s="516"/>
      <c r="IGI128" s="516"/>
      <c r="IGJ128" s="516"/>
      <c r="IGK128" s="516"/>
      <c r="IGL128" s="516"/>
      <c r="IGM128" s="516"/>
      <c r="IGN128" s="516"/>
      <c r="IGO128" s="516"/>
      <c r="IGP128" s="516"/>
      <c r="IGQ128" s="516"/>
      <c r="IGR128" s="516"/>
      <c r="IGS128" s="516"/>
      <c r="IGT128" s="516"/>
      <c r="IGU128" s="516"/>
      <c r="IGV128" s="516"/>
      <c r="IGW128" s="516"/>
      <c r="IGX128" s="516"/>
      <c r="IGY128" s="516"/>
      <c r="IGZ128" s="516"/>
      <c r="IHA128" s="516"/>
      <c r="IHB128" s="516"/>
      <c r="IHC128" s="516"/>
      <c r="IHD128" s="516"/>
      <c r="IHE128" s="516"/>
      <c r="IHF128" s="516"/>
      <c r="IHG128" s="516"/>
      <c r="IHH128" s="516"/>
      <c r="IHI128" s="516"/>
      <c r="IHJ128" s="516"/>
      <c r="IHK128" s="516"/>
      <c r="IHL128" s="516"/>
      <c r="IHM128" s="516"/>
      <c r="IHN128" s="516"/>
      <c r="IHO128" s="516"/>
      <c r="IHP128" s="516"/>
      <c r="IHQ128" s="516"/>
      <c r="IHR128" s="516"/>
      <c r="IHS128" s="516"/>
      <c r="IHT128" s="516"/>
      <c r="IHU128" s="516"/>
      <c r="IHV128" s="516"/>
      <c r="IHW128" s="516"/>
      <c r="IHX128" s="516"/>
      <c r="IHY128" s="516"/>
      <c r="IHZ128" s="516"/>
      <c r="IIA128" s="516"/>
      <c r="IIB128" s="516"/>
      <c r="IIC128" s="516"/>
      <c r="IID128" s="516"/>
      <c r="IIE128" s="516"/>
      <c r="IIF128" s="516"/>
      <c r="IIG128" s="516"/>
      <c r="IIH128" s="516"/>
      <c r="III128" s="516"/>
      <c r="IIJ128" s="516"/>
      <c r="IIK128" s="516"/>
      <c r="IIL128" s="516"/>
      <c r="IIM128" s="516"/>
      <c r="IIN128" s="516"/>
      <c r="IIO128" s="516"/>
      <c r="IIP128" s="516"/>
      <c r="IIQ128" s="516"/>
      <c r="IIR128" s="516"/>
      <c r="IIS128" s="516"/>
      <c r="IIT128" s="516"/>
      <c r="IIU128" s="516"/>
      <c r="IIV128" s="516"/>
      <c r="IIW128" s="516"/>
      <c r="IIX128" s="516"/>
      <c r="IIY128" s="516"/>
      <c r="IIZ128" s="516"/>
      <c r="IJA128" s="516"/>
      <c r="IJB128" s="516"/>
      <c r="IJC128" s="516"/>
      <c r="IJD128" s="516"/>
      <c r="IJE128" s="516"/>
      <c r="IJF128" s="516"/>
      <c r="IJG128" s="516"/>
      <c r="IJH128" s="516"/>
      <c r="IJI128" s="516"/>
      <c r="IJJ128" s="516"/>
      <c r="IJK128" s="516"/>
      <c r="IJL128" s="516"/>
      <c r="IJM128" s="516"/>
      <c r="IJN128" s="516"/>
      <c r="IJO128" s="516"/>
      <c r="IJP128" s="516"/>
      <c r="IJQ128" s="516"/>
      <c r="IJR128" s="516"/>
      <c r="IJS128" s="516"/>
      <c r="IJT128" s="516"/>
      <c r="IJU128" s="516"/>
      <c r="IJV128" s="516"/>
      <c r="IJW128" s="516"/>
      <c r="IJX128" s="516"/>
      <c r="IJY128" s="516"/>
      <c r="IJZ128" s="516"/>
      <c r="IKA128" s="516"/>
      <c r="IKB128" s="516"/>
      <c r="IKC128" s="516"/>
      <c r="IKD128" s="516"/>
      <c r="IKE128" s="516"/>
      <c r="IKF128" s="516"/>
      <c r="IKG128" s="516"/>
      <c r="IKH128" s="516"/>
      <c r="IKI128" s="516"/>
      <c r="IKJ128" s="516"/>
      <c r="IKK128" s="516"/>
      <c r="IKL128" s="516"/>
      <c r="IKM128" s="516"/>
      <c r="IKN128" s="516"/>
      <c r="IKO128" s="516"/>
      <c r="IKP128" s="516"/>
      <c r="IKQ128" s="516"/>
      <c r="IKR128" s="516"/>
      <c r="IKS128" s="516"/>
      <c r="IKT128" s="516"/>
      <c r="IKU128" s="516"/>
      <c r="IKV128" s="516"/>
      <c r="IKW128" s="516"/>
      <c r="IKX128" s="516"/>
      <c r="IKY128" s="516"/>
      <c r="IKZ128" s="516"/>
      <c r="ILA128" s="516"/>
      <c r="ILB128" s="516"/>
      <c r="ILC128" s="516"/>
      <c r="ILD128" s="516"/>
      <c r="ILE128" s="516"/>
      <c r="ILF128" s="516"/>
      <c r="ILG128" s="516"/>
      <c r="ILH128" s="516"/>
      <c r="ILI128" s="516"/>
      <c r="ILJ128" s="516"/>
      <c r="ILK128" s="516"/>
      <c r="ILL128" s="516"/>
      <c r="ILM128" s="516"/>
      <c r="ILN128" s="516"/>
      <c r="ILO128" s="516"/>
      <c r="ILP128" s="516"/>
      <c r="ILQ128" s="516"/>
      <c r="ILR128" s="516"/>
      <c r="ILS128" s="516"/>
      <c r="ILT128" s="516"/>
      <c r="ILU128" s="516"/>
      <c r="ILV128" s="516"/>
      <c r="ILW128" s="516"/>
      <c r="ILX128" s="516"/>
      <c r="ILY128" s="516"/>
      <c r="ILZ128" s="516"/>
      <c r="IMA128" s="516"/>
      <c r="IMB128" s="516"/>
      <c r="IMC128" s="516"/>
      <c r="IMD128" s="516"/>
      <c r="IME128" s="516"/>
      <c r="IMF128" s="516"/>
      <c r="IMG128" s="516"/>
      <c r="IMH128" s="516"/>
      <c r="IMI128" s="516"/>
      <c r="IMJ128" s="516"/>
      <c r="IMK128" s="516"/>
      <c r="IML128" s="516"/>
      <c r="IMM128" s="516"/>
      <c r="IMN128" s="516"/>
      <c r="IMO128" s="516"/>
      <c r="IMP128" s="516"/>
      <c r="IMQ128" s="516"/>
      <c r="IMR128" s="516"/>
      <c r="IMS128" s="516"/>
      <c r="IMT128" s="516"/>
      <c r="IMU128" s="516"/>
      <c r="IMV128" s="516"/>
      <c r="IMW128" s="516"/>
      <c r="IMX128" s="516"/>
      <c r="IMY128" s="516"/>
      <c r="IMZ128" s="516"/>
      <c r="INA128" s="516"/>
      <c r="INB128" s="516"/>
      <c r="INC128" s="516"/>
      <c r="IND128" s="516"/>
      <c r="INE128" s="516"/>
      <c r="INF128" s="516"/>
      <c r="ING128" s="516"/>
      <c r="INH128" s="516"/>
      <c r="INI128" s="516"/>
      <c r="INJ128" s="516"/>
      <c r="INK128" s="516"/>
      <c r="INL128" s="516"/>
      <c r="INM128" s="516"/>
      <c r="INN128" s="516"/>
      <c r="INO128" s="516"/>
      <c r="INP128" s="516"/>
      <c r="INQ128" s="516"/>
      <c r="INR128" s="516"/>
      <c r="INS128" s="516"/>
      <c r="INT128" s="516"/>
      <c r="INU128" s="516"/>
      <c r="INV128" s="516"/>
      <c r="INW128" s="516"/>
      <c r="INX128" s="516"/>
      <c r="INY128" s="516"/>
      <c r="INZ128" s="516"/>
      <c r="IOA128" s="516"/>
      <c r="IOB128" s="516"/>
      <c r="IOC128" s="516"/>
      <c r="IOD128" s="516"/>
      <c r="IOE128" s="516"/>
      <c r="IOF128" s="516"/>
      <c r="IOG128" s="516"/>
      <c r="IOH128" s="516"/>
      <c r="IOI128" s="516"/>
      <c r="IOJ128" s="516"/>
      <c r="IOK128" s="516"/>
      <c r="IOL128" s="516"/>
      <c r="IOM128" s="516"/>
      <c r="ION128" s="516"/>
      <c r="IOO128" s="516"/>
      <c r="IOP128" s="516"/>
      <c r="IOQ128" s="516"/>
      <c r="IOR128" s="516"/>
      <c r="IOS128" s="516"/>
      <c r="IOT128" s="516"/>
      <c r="IOU128" s="516"/>
      <c r="IOV128" s="516"/>
      <c r="IOW128" s="516"/>
      <c r="IOX128" s="516"/>
      <c r="IOY128" s="516"/>
      <c r="IOZ128" s="516"/>
      <c r="IPA128" s="516"/>
      <c r="IPB128" s="516"/>
      <c r="IPC128" s="516"/>
      <c r="IPD128" s="516"/>
      <c r="IPE128" s="516"/>
      <c r="IPF128" s="516"/>
      <c r="IPG128" s="516"/>
      <c r="IPH128" s="516"/>
      <c r="IPI128" s="516"/>
      <c r="IPJ128" s="516"/>
      <c r="IPK128" s="516"/>
      <c r="IPL128" s="516"/>
      <c r="IPM128" s="516"/>
      <c r="IPN128" s="516"/>
      <c r="IPO128" s="516"/>
      <c r="IPP128" s="516"/>
      <c r="IPQ128" s="516"/>
      <c r="IPR128" s="516"/>
      <c r="IPS128" s="516"/>
      <c r="IPT128" s="516"/>
      <c r="IPU128" s="516"/>
      <c r="IPV128" s="516"/>
      <c r="IPW128" s="516"/>
      <c r="IPX128" s="516"/>
      <c r="IPY128" s="516"/>
      <c r="IPZ128" s="516"/>
      <c r="IQA128" s="516"/>
      <c r="IQB128" s="516"/>
      <c r="IQC128" s="516"/>
      <c r="IQD128" s="516"/>
      <c r="IQE128" s="516"/>
      <c r="IQF128" s="516"/>
      <c r="IQG128" s="516"/>
      <c r="IQH128" s="516"/>
      <c r="IQI128" s="516"/>
      <c r="IQJ128" s="516"/>
      <c r="IQK128" s="516"/>
      <c r="IQL128" s="516"/>
      <c r="IQM128" s="516"/>
      <c r="IQN128" s="516"/>
      <c r="IQO128" s="516"/>
      <c r="IQP128" s="516"/>
      <c r="IQQ128" s="516"/>
      <c r="IQR128" s="516"/>
      <c r="IQS128" s="516"/>
      <c r="IQT128" s="516"/>
      <c r="IQU128" s="516"/>
      <c r="IQV128" s="516"/>
      <c r="IQW128" s="516"/>
      <c r="IQX128" s="516"/>
      <c r="IQY128" s="516"/>
      <c r="IQZ128" s="516"/>
      <c r="IRA128" s="516"/>
      <c r="IRB128" s="516"/>
      <c r="IRC128" s="516"/>
      <c r="IRD128" s="516"/>
      <c r="IRE128" s="516"/>
      <c r="IRF128" s="516"/>
      <c r="IRG128" s="516"/>
      <c r="IRH128" s="516"/>
      <c r="IRI128" s="516"/>
      <c r="IRJ128" s="516"/>
      <c r="IRK128" s="516"/>
      <c r="IRL128" s="516"/>
      <c r="IRM128" s="516"/>
      <c r="IRN128" s="516"/>
      <c r="IRO128" s="516"/>
      <c r="IRP128" s="516"/>
      <c r="IRQ128" s="516"/>
      <c r="IRR128" s="516"/>
      <c r="IRS128" s="516"/>
      <c r="IRT128" s="516"/>
      <c r="IRU128" s="516"/>
      <c r="IRV128" s="516"/>
      <c r="IRW128" s="516"/>
      <c r="IRX128" s="516"/>
      <c r="IRY128" s="516"/>
      <c r="IRZ128" s="516"/>
      <c r="ISA128" s="516"/>
      <c r="ISB128" s="516"/>
      <c r="ISC128" s="516"/>
      <c r="ISD128" s="516"/>
      <c r="ISE128" s="516"/>
      <c r="ISF128" s="516"/>
      <c r="ISG128" s="516"/>
      <c r="ISH128" s="516"/>
      <c r="ISI128" s="516"/>
      <c r="ISJ128" s="516"/>
      <c r="ISK128" s="516"/>
      <c r="ISL128" s="516"/>
      <c r="ISM128" s="516"/>
      <c r="ISN128" s="516"/>
      <c r="ISO128" s="516"/>
      <c r="ISP128" s="516"/>
      <c r="ISQ128" s="516"/>
      <c r="ISR128" s="516"/>
      <c r="ISS128" s="516"/>
      <c r="IST128" s="516"/>
      <c r="ISU128" s="516"/>
      <c r="ISV128" s="516"/>
      <c r="ISW128" s="516"/>
      <c r="ISX128" s="516"/>
      <c r="ISY128" s="516"/>
      <c r="ISZ128" s="516"/>
      <c r="ITA128" s="516"/>
      <c r="ITB128" s="516"/>
      <c r="ITC128" s="516"/>
      <c r="ITD128" s="516"/>
      <c r="ITE128" s="516"/>
      <c r="ITF128" s="516"/>
      <c r="ITG128" s="516"/>
      <c r="ITH128" s="516"/>
      <c r="ITI128" s="516"/>
      <c r="ITJ128" s="516"/>
      <c r="ITK128" s="516"/>
      <c r="ITL128" s="516"/>
      <c r="ITM128" s="516"/>
      <c r="ITN128" s="516"/>
      <c r="ITO128" s="516"/>
      <c r="ITP128" s="516"/>
      <c r="ITQ128" s="516"/>
      <c r="ITR128" s="516"/>
      <c r="ITS128" s="516"/>
      <c r="ITT128" s="516"/>
      <c r="ITU128" s="516"/>
      <c r="ITV128" s="516"/>
      <c r="ITW128" s="516"/>
      <c r="ITX128" s="516"/>
      <c r="ITY128" s="516"/>
      <c r="ITZ128" s="516"/>
      <c r="IUA128" s="516"/>
      <c r="IUB128" s="516"/>
      <c r="IUC128" s="516"/>
      <c r="IUD128" s="516"/>
      <c r="IUE128" s="516"/>
      <c r="IUF128" s="516"/>
      <c r="IUG128" s="516"/>
      <c r="IUH128" s="516"/>
      <c r="IUI128" s="516"/>
      <c r="IUJ128" s="516"/>
      <c r="IUK128" s="516"/>
      <c r="IUL128" s="516"/>
      <c r="IUM128" s="516"/>
      <c r="IUN128" s="516"/>
      <c r="IUO128" s="516"/>
      <c r="IUP128" s="516"/>
      <c r="IUQ128" s="516"/>
      <c r="IUR128" s="516"/>
      <c r="IUS128" s="516"/>
      <c r="IUT128" s="516"/>
      <c r="IUU128" s="516"/>
      <c r="IUV128" s="516"/>
      <c r="IUW128" s="516"/>
      <c r="IUX128" s="516"/>
      <c r="IUY128" s="516"/>
      <c r="IUZ128" s="516"/>
      <c r="IVA128" s="516"/>
      <c r="IVB128" s="516"/>
      <c r="IVC128" s="516"/>
      <c r="IVD128" s="516"/>
      <c r="IVE128" s="516"/>
      <c r="IVF128" s="516"/>
      <c r="IVG128" s="516"/>
      <c r="IVH128" s="516"/>
      <c r="IVI128" s="516"/>
      <c r="IVJ128" s="516"/>
      <c r="IVK128" s="516"/>
      <c r="IVL128" s="516"/>
      <c r="IVM128" s="516"/>
      <c r="IVN128" s="516"/>
      <c r="IVO128" s="516"/>
      <c r="IVP128" s="516"/>
      <c r="IVQ128" s="516"/>
      <c r="IVR128" s="516"/>
      <c r="IVS128" s="516"/>
      <c r="IVT128" s="516"/>
      <c r="IVU128" s="516"/>
      <c r="IVV128" s="516"/>
      <c r="IVW128" s="516"/>
      <c r="IVX128" s="516"/>
      <c r="IVY128" s="516"/>
      <c r="IVZ128" s="516"/>
      <c r="IWA128" s="516"/>
      <c r="IWB128" s="516"/>
      <c r="IWC128" s="516"/>
      <c r="IWD128" s="516"/>
      <c r="IWE128" s="516"/>
      <c r="IWF128" s="516"/>
      <c r="IWG128" s="516"/>
      <c r="IWH128" s="516"/>
      <c r="IWI128" s="516"/>
      <c r="IWJ128" s="516"/>
      <c r="IWK128" s="516"/>
      <c r="IWL128" s="516"/>
      <c r="IWM128" s="516"/>
      <c r="IWN128" s="516"/>
      <c r="IWO128" s="516"/>
      <c r="IWP128" s="516"/>
      <c r="IWQ128" s="516"/>
      <c r="IWR128" s="516"/>
      <c r="IWS128" s="516"/>
      <c r="IWT128" s="516"/>
      <c r="IWU128" s="516"/>
      <c r="IWV128" s="516"/>
      <c r="IWW128" s="516"/>
      <c r="IWX128" s="516"/>
      <c r="IWY128" s="516"/>
      <c r="IWZ128" s="516"/>
      <c r="IXA128" s="516"/>
      <c r="IXB128" s="516"/>
      <c r="IXC128" s="516"/>
      <c r="IXD128" s="516"/>
      <c r="IXE128" s="516"/>
      <c r="IXF128" s="516"/>
      <c r="IXG128" s="516"/>
      <c r="IXH128" s="516"/>
      <c r="IXI128" s="516"/>
      <c r="IXJ128" s="516"/>
      <c r="IXK128" s="516"/>
      <c r="IXL128" s="516"/>
      <c r="IXM128" s="516"/>
      <c r="IXN128" s="516"/>
      <c r="IXO128" s="516"/>
      <c r="IXP128" s="516"/>
      <c r="IXQ128" s="516"/>
      <c r="IXR128" s="516"/>
      <c r="IXS128" s="516"/>
      <c r="IXT128" s="516"/>
      <c r="IXU128" s="516"/>
      <c r="IXV128" s="516"/>
      <c r="IXW128" s="516"/>
      <c r="IXX128" s="516"/>
      <c r="IXY128" s="516"/>
      <c r="IXZ128" s="516"/>
      <c r="IYA128" s="516"/>
      <c r="IYB128" s="516"/>
      <c r="IYC128" s="516"/>
      <c r="IYD128" s="516"/>
      <c r="IYE128" s="516"/>
      <c r="IYF128" s="516"/>
      <c r="IYG128" s="516"/>
      <c r="IYH128" s="516"/>
      <c r="IYI128" s="516"/>
      <c r="IYJ128" s="516"/>
      <c r="IYK128" s="516"/>
      <c r="IYL128" s="516"/>
      <c r="IYM128" s="516"/>
      <c r="IYN128" s="516"/>
      <c r="IYO128" s="516"/>
      <c r="IYP128" s="516"/>
      <c r="IYQ128" s="516"/>
      <c r="IYR128" s="516"/>
      <c r="IYS128" s="516"/>
      <c r="IYT128" s="516"/>
      <c r="IYU128" s="516"/>
      <c r="IYV128" s="516"/>
      <c r="IYW128" s="516"/>
      <c r="IYX128" s="516"/>
      <c r="IYY128" s="516"/>
      <c r="IYZ128" s="516"/>
      <c r="IZA128" s="516"/>
      <c r="IZB128" s="516"/>
      <c r="IZC128" s="516"/>
      <c r="IZD128" s="516"/>
      <c r="IZE128" s="516"/>
      <c r="IZF128" s="516"/>
      <c r="IZG128" s="516"/>
      <c r="IZH128" s="516"/>
      <c r="IZI128" s="516"/>
      <c r="IZJ128" s="516"/>
      <c r="IZK128" s="516"/>
      <c r="IZL128" s="516"/>
      <c r="IZM128" s="516"/>
      <c r="IZN128" s="516"/>
      <c r="IZO128" s="516"/>
      <c r="IZP128" s="516"/>
      <c r="IZQ128" s="516"/>
      <c r="IZR128" s="516"/>
      <c r="IZS128" s="516"/>
      <c r="IZT128" s="516"/>
      <c r="IZU128" s="516"/>
      <c r="IZV128" s="516"/>
      <c r="IZW128" s="516"/>
      <c r="IZX128" s="516"/>
      <c r="IZY128" s="516"/>
      <c r="IZZ128" s="516"/>
      <c r="JAA128" s="516"/>
      <c r="JAB128" s="516"/>
      <c r="JAC128" s="516"/>
      <c r="JAD128" s="516"/>
      <c r="JAE128" s="516"/>
      <c r="JAF128" s="516"/>
      <c r="JAG128" s="516"/>
      <c r="JAH128" s="516"/>
      <c r="JAI128" s="516"/>
      <c r="JAJ128" s="516"/>
      <c r="JAK128" s="516"/>
      <c r="JAL128" s="516"/>
      <c r="JAM128" s="516"/>
      <c r="JAN128" s="516"/>
      <c r="JAO128" s="516"/>
      <c r="JAP128" s="516"/>
      <c r="JAQ128" s="516"/>
      <c r="JAR128" s="516"/>
      <c r="JAS128" s="516"/>
      <c r="JAT128" s="516"/>
      <c r="JAU128" s="516"/>
      <c r="JAV128" s="516"/>
      <c r="JAW128" s="516"/>
      <c r="JAX128" s="516"/>
      <c r="JAY128" s="516"/>
      <c r="JAZ128" s="516"/>
      <c r="JBA128" s="516"/>
      <c r="JBB128" s="516"/>
      <c r="JBC128" s="516"/>
      <c r="JBD128" s="516"/>
      <c r="JBE128" s="516"/>
      <c r="JBF128" s="516"/>
      <c r="JBG128" s="516"/>
      <c r="JBH128" s="516"/>
      <c r="JBI128" s="516"/>
      <c r="JBJ128" s="516"/>
      <c r="JBK128" s="516"/>
      <c r="JBL128" s="516"/>
      <c r="JBM128" s="516"/>
      <c r="JBN128" s="516"/>
      <c r="JBO128" s="516"/>
      <c r="JBP128" s="516"/>
      <c r="JBQ128" s="516"/>
      <c r="JBR128" s="516"/>
      <c r="JBS128" s="516"/>
      <c r="JBT128" s="516"/>
      <c r="JBU128" s="516"/>
      <c r="JBV128" s="516"/>
      <c r="JBW128" s="516"/>
      <c r="JBX128" s="516"/>
      <c r="JBY128" s="516"/>
      <c r="JBZ128" s="516"/>
      <c r="JCA128" s="516"/>
      <c r="JCB128" s="516"/>
      <c r="JCC128" s="516"/>
      <c r="JCD128" s="516"/>
      <c r="JCE128" s="516"/>
      <c r="JCF128" s="516"/>
      <c r="JCG128" s="516"/>
      <c r="JCH128" s="516"/>
      <c r="JCI128" s="516"/>
      <c r="JCJ128" s="516"/>
      <c r="JCK128" s="516"/>
      <c r="JCL128" s="516"/>
      <c r="JCM128" s="516"/>
      <c r="JCN128" s="516"/>
      <c r="JCO128" s="516"/>
      <c r="JCP128" s="516"/>
      <c r="JCQ128" s="516"/>
      <c r="JCR128" s="516"/>
      <c r="JCS128" s="516"/>
      <c r="JCT128" s="516"/>
      <c r="JCU128" s="516"/>
      <c r="JCV128" s="516"/>
      <c r="JCW128" s="516"/>
      <c r="JCX128" s="516"/>
      <c r="JCY128" s="516"/>
      <c r="JCZ128" s="516"/>
      <c r="JDA128" s="516"/>
      <c r="JDB128" s="516"/>
      <c r="JDC128" s="516"/>
      <c r="JDD128" s="516"/>
      <c r="JDE128" s="516"/>
      <c r="JDF128" s="516"/>
      <c r="JDG128" s="516"/>
      <c r="JDH128" s="516"/>
      <c r="JDI128" s="516"/>
      <c r="JDJ128" s="516"/>
      <c r="JDK128" s="516"/>
      <c r="JDL128" s="516"/>
      <c r="JDM128" s="516"/>
      <c r="JDN128" s="516"/>
      <c r="JDO128" s="516"/>
      <c r="JDP128" s="516"/>
      <c r="JDQ128" s="516"/>
      <c r="JDR128" s="516"/>
      <c r="JDS128" s="516"/>
      <c r="JDT128" s="516"/>
      <c r="JDU128" s="516"/>
      <c r="JDV128" s="516"/>
      <c r="JDW128" s="516"/>
      <c r="JDX128" s="516"/>
      <c r="JDY128" s="516"/>
      <c r="JDZ128" s="516"/>
      <c r="JEA128" s="516"/>
      <c r="JEB128" s="516"/>
      <c r="JEC128" s="516"/>
      <c r="JED128" s="516"/>
      <c r="JEE128" s="516"/>
      <c r="JEF128" s="516"/>
      <c r="JEG128" s="516"/>
      <c r="JEH128" s="516"/>
      <c r="JEI128" s="516"/>
      <c r="JEJ128" s="516"/>
      <c r="JEK128" s="516"/>
      <c r="JEL128" s="516"/>
      <c r="JEM128" s="516"/>
      <c r="JEN128" s="516"/>
      <c r="JEO128" s="516"/>
      <c r="JEP128" s="516"/>
      <c r="JEQ128" s="516"/>
      <c r="JER128" s="516"/>
      <c r="JES128" s="516"/>
      <c r="JET128" s="516"/>
      <c r="JEU128" s="516"/>
      <c r="JEV128" s="516"/>
      <c r="JEW128" s="516"/>
      <c r="JEX128" s="516"/>
      <c r="JEY128" s="516"/>
      <c r="JEZ128" s="516"/>
      <c r="JFA128" s="516"/>
      <c r="JFB128" s="516"/>
      <c r="JFC128" s="516"/>
      <c r="JFD128" s="516"/>
      <c r="JFE128" s="516"/>
      <c r="JFF128" s="516"/>
      <c r="JFG128" s="516"/>
      <c r="JFH128" s="516"/>
      <c r="JFI128" s="516"/>
      <c r="JFJ128" s="516"/>
      <c r="JFK128" s="516"/>
      <c r="JFL128" s="516"/>
      <c r="JFM128" s="516"/>
      <c r="JFN128" s="516"/>
      <c r="JFO128" s="516"/>
      <c r="JFP128" s="516"/>
      <c r="JFQ128" s="516"/>
      <c r="JFR128" s="516"/>
      <c r="JFS128" s="516"/>
      <c r="JFT128" s="516"/>
      <c r="JFU128" s="516"/>
      <c r="JFV128" s="516"/>
      <c r="JFW128" s="516"/>
      <c r="JFX128" s="516"/>
      <c r="JFY128" s="516"/>
      <c r="JFZ128" s="516"/>
      <c r="JGA128" s="516"/>
      <c r="JGB128" s="516"/>
      <c r="JGC128" s="516"/>
      <c r="JGD128" s="516"/>
      <c r="JGE128" s="516"/>
      <c r="JGF128" s="516"/>
      <c r="JGG128" s="516"/>
      <c r="JGH128" s="516"/>
      <c r="JGI128" s="516"/>
      <c r="JGJ128" s="516"/>
      <c r="JGK128" s="516"/>
      <c r="JGL128" s="516"/>
      <c r="JGM128" s="516"/>
      <c r="JGN128" s="516"/>
      <c r="JGO128" s="516"/>
      <c r="JGP128" s="516"/>
      <c r="JGQ128" s="516"/>
      <c r="JGR128" s="516"/>
      <c r="JGS128" s="516"/>
      <c r="JGT128" s="516"/>
      <c r="JGU128" s="516"/>
      <c r="JGV128" s="516"/>
      <c r="JGW128" s="516"/>
      <c r="JGX128" s="516"/>
      <c r="JGY128" s="516"/>
      <c r="JGZ128" s="516"/>
      <c r="JHA128" s="516"/>
      <c r="JHB128" s="516"/>
      <c r="JHC128" s="516"/>
      <c r="JHD128" s="516"/>
      <c r="JHE128" s="516"/>
      <c r="JHF128" s="516"/>
      <c r="JHG128" s="516"/>
      <c r="JHH128" s="516"/>
      <c r="JHI128" s="516"/>
      <c r="JHJ128" s="516"/>
      <c r="JHK128" s="516"/>
      <c r="JHL128" s="516"/>
      <c r="JHM128" s="516"/>
      <c r="JHN128" s="516"/>
      <c r="JHO128" s="516"/>
      <c r="JHP128" s="516"/>
      <c r="JHQ128" s="516"/>
      <c r="JHR128" s="516"/>
      <c r="JHS128" s="516"/>
      <c r="JHT128" s="516"/>
      <c r="JHU128" s="516"/>
      <c r="JHV128" s="516"/>
      <c r="JHW128" s="516"/>
      <c r="JHX128" s="516"/>
      <c r="JHY128" s="516"/>
      <c r="JHZ128" s="516"/>
      <c r="JIA128" s="516"/>
      <c r="JIB128" s="516"/>
      <c r="JIC128" s="516"/>
      <c r="JID128" s="516"/>
      <c r="JIE128" s="516"/>
      <c r="JIF128" s="516"/>
      <c r="JIG128" s="516"/>
      <c r="JIH128" s="516"/>
      <c r="JII128" s="516"/>
      <c r="JIJ128" s="516"/>
      <c r="JIK128" s="516"/>
      <c r="JIL128" s="516"/>
      <c r="JIM128" s="516"/>
      <c r="JIN128" s="516"/>
      <c r="JIO128" s="516"/>
      <c r="JIP128" s="516"/>
      <c r="JIQ128" s="516"/>
      <c r="JIR128" s="516"/>
      <c r="JIS128" s="516"/>
      <c r="JIT128" s="516"/>
      <c r="JIU128" s="516"/>
      <c r="JIV128" s="516"/>
      <c r="JIW128" s="516"/>
      <c r="JIX128" s="516"/>
      <c r="JIY128" s="516"/>
      <c r="JIZ128" s="516"/>
      <c r="JJA128" s="516"/>
      <c r="JJB128" s="516"/>
      <c r="JJC128" s="516"/>
      <c r="JJD128" s="516"/>
      <c r="JJE128" s="516"/>
      <c r="JJF128" s="516"/>
      <c r="JJG128" s="516"/>
      <c r="JJH128" s="516"/>
      <c r="JJI128" s="516"/>
      <c r="JJJ128" s="516"/>
      <c r="JJK128" s="516"/>
      <c r="JJL128" s="516"/>
      <c r="JJM128" s="516"/>
      <c r="JJN128" s="516"/>
      <c r="JJO128" s="516"/>
      <c r="JJP128" s="516"/>
      <c r="JJQ128" s="516"/>
      <c r="JJR128" s="516"/>
      <c r="JJS128" s="516"/>
      <c r="JJT128" s="516"/>
      <c r="JJU128" s="516"/>
      <c r="JJV128" s="516"/>
      <c r="JJW128" s="516"/>
      <c r="JJX128" s="516"/>
      <c r="JJY128" s="516"/>
      <c r="JJZ128" s="516"/>
      <c r="JKA128" s="516"/>
      <c r="JKB128" s="516"/>
      <c r="JKC128" s="516"/>
      <c r="JKD128" s="516"/>
      <c r="JKE128" s="516"/>
      <c r="JKF128" s="516"/>
      <c r="JKG128" s="516"/>
      <c r="JKH128" s="516"/>
      <c r="JKI128" s="516"/>
      <c r="JKJ128" s="516"/>
      <c r="JKK128" s="516"/>
      <c r="JKL128" s="516"/>
      <c r="JKM128" s="516"/>
      <c r="JKN128" s="516"/>
      <c r="JKO128" s="516"/>
      <c r="JKP128" s="516"/>
      <c r="JKQ128" s="516"/>
      <c r="JKR128" s="516"/>
      <c r="JKS128" s="516"/>
      <c r="JKT128" s="516"/>
      <c r="JKU128" s="516"/>
      <c r="JKV128" s="516"/>
      <c r="JKW128" s="516"/>
      <c r="JKX128" s="516"/>
      <c r="JKY128" s="516"/>
      <c r="JKZ128" s="516"/>
      <c r="JLA128" s="516"/>
      <c r="JLB128" s="516"/>
      <c r="JLC128" s="516"/>
      <c r="JLD128" s="516"/>
      <c r="JLE128" s="516"/>
      <c r="JLF128" s="516"/>
      <c r="JLG128" s="516"/>
      <c r="JLH128" s="516"/>
      <c r="JLI128" s="516"/>
      <c r="JLJ128" s="516"/>
      <c r="JLK128" s="516"/>
      <c r="JLL128" s="516"/>
      <c r="JLM128" s="516"/>
      <c r="JLN128" s="516"/>
      <c r="JLO128" s="516"/>
      <c r="JLP128" s="516"/>
      <c r="JLQ128" s="516"/>
      <c r="JLR128" s="516"/>
      <c r="JLS128" s="516"/>
      <c r="JLT128" s="516"/>
      <c r="JLU128" s="516"/>
      <c r="JLV128" s="516"/>
      <c r="JLW128" s="516"/>
      <c r="JLX128" s="516"/>
      <c r="JLY128" s="516"/>
      <c r="JLZ128" s="516"/>
      <c r="JMA128" s="516"/>
      <c r="JMB128" s="516"/>
      <c r="JMC128" s="516"/>
      <c r="JMD128" s="516"/>
      <c r="JME128" s="516"/>
      <c r="JMF128" s="516"/>
      <c r="JMG128" s="516"/>
      <c r="JMH128" s="516"/>
      <c r="JMI128" s="516"/>
      <c r="JMJ128" s="516"/>
      <c r="JMK128" s="516"/>
      <c r="JML128" s="516"/>
      <c r="JMM128" s="516"/>
      <c r="JMN128" s="516"/>
      <c r="JMO128" s="516"/>
      <c r="JMP128" s="516"/>
      <c r="JMQ128" s="516"/>
      <c r="JMR128" s="516"/>
      <c r="JMS128" s="516"/>
      <c r="JMT128" s="516"/>
      <c r="JMU128" s="516"/>
      <c r="JMV128" s="516"/>
      <c r="JMW128" s="516"/>
      <c r="JMX128" s="516"/>
      <c r="JMY128" s="516"/>
      <c r="JMZ128" s="516"/>
      <c r="JNA128" s="516"/>
      <c r="JNB128" s="516"/>
      <c r="JNC128" s="516"/>
      <c r="JND128" s="516"/>
      <c r="JNE128" s="516"/>
      <c r="JNF128" s="516"/>
      <c r="JNG128" s="516"/>
      <c r="JNH128" s="516"/>
      <c r="JNI128" s="516"/>
      <c r="JNJ128" s="516"/>
      <c r="JNK128" s="516"/>
      <c r="JNL128" s="516"/>
      <c r="JNM128" s="516"/>
      <c r="JNN128" s="516"/>
      <c r="JNO128" s="516"/>
      <c r="JNP128" s="516"/>
      <c r="JNQ128" s="516"/>
      <c r="JNR128" s="516"/>
      <c r="JNS128" s="516"/>
      <c r="JNT128" s="516"/>
      <c r="JNU128" s="516"/>
      <c r="JNV128" s="516"/>
      <c r="JNW128" s="516"/>
      <c r="JNX128" s="516"/>
      <c r="JNY128" s="516"/>
      <c r="JNZ128" s="516"/>
      <c r="JOA128" s="516"/>
      <c r="JOB128" s="516"/>
      <c r="JOC128" s="516"/>
      <c r="JOD128" s="516"/>
      <c r="JOE128" s="516"/>
      <c r="JOF128" s="516"/>
      <c r="JOG128" s="516"/>
      <c r="JOH128" s="516"/>
      <c r="JOI128" s="516"/>
      <c r="JOJ128" s="516"/>
      <c r="JOK128" s="516"/>
      <c r="JOL128" s="516"/>
      <c r="JOM128" s="516"/>
      <c r="JON128" s="516"/>
      <c r="JOO128" s="516"/>
      <c r="JOP128" s="516"/>
      <c r="JOQ128" s="516"/>
      <c r="JOR128" s="516"/>
      <c r="JOS128" s="516"/>
      <c r="JOT128" s="516"/>
      <c r="JOU128" s="516"/>
      <c r="JOV128" s="516"/>
      <c r="JOW128" s="516"/>
      <c r="JOX128" s="516"/>
      <c r="JOY128" s="516"/>
      <c r="JOZ128" s="516"/>
      <c r="JPA128" s="516"/>
      <c r="JPB128" s="516"/>
      <c r="JPC128" s="516"/>
      <c r="JPD128" s="516"/>
      <c r="JPE128" s="516"/>
      <c r="JPF128" s="516"/>
      <c r="JPG128" s="516"/>
      <c r="JPH128" s="516"/>
      <c r="JPI128" s="516"/>
      <c r="JPJ128" s="516"/>
      <c r="JPK128" s="516"/>
      <c r="JPL128" s="516"/>
      <c r="JPM128" s="516"/>
      <c r="JPN128" s="516"/>
      <c r="JPO128" s="516"/>
      <c r="JPP128" s="516"/>
      <c r="JPQ128" s="516"/>
      <c r="JPR128" s="516"/>
      <c r="JPS128" s="516"/>
      <c r="JPT128" s="516"/>
      <c r="JPU128" s="516"/>
      <c r="JPV128" s="516"/>
      <c r="JPW128" s="516"/>
      <c r="JPX128" s="516"/>
      <c r="JPY128" s="516"/>
      <c r="JPZ128" s="516"/>
      <c r="JQA128" s="516"/>
      <c r="JQB128" s="516"/>
      <c r="JQC128" s="516"/>
      <c r="JQD128" s="516"/>
      <c r="JQE128" s="516"/>
      <c r="JQF128" s="516"/>
      <c r="JQG128" s="516"/>
      <c r="JQH128" s="516"/>
      <c r="JQI128" s="516"/>
      <c r="JQJ128" s="516"/>
      <c r="JQK128" s="516"/>
      <c r="JQL128" s="516"/>
      <c r="JQM128" s="516"/>
      <c r="JQN128" s="516"/>
      <c r="JQO128" s="516"/>
      <c r="JQP128" s="516"/>
      <c r="JQQ128" s="516"/>
      <c r="JQR128" s="516"/>
      <c r="JQS128" s="516"/>
      <c r="JQT128" s="516"/>
      <c r="JQU128" s="516"/>
      <c r="JQV128" s="516"/>
      <c r="JQW128" s="516"/>
      <c r="JQX128" s="516"/>
      <c r="JQY128" s="516"/>
      <c r="JQZ128" s="516"/>
      <c r="JRA128" s="516"/>
      <c r="JRB128" s="516"/>
      <c r="JRC128" s="516"/>
      <c r="JRD128" s="516"/>
      <c r="JRE128" s="516"/>
      <c r="JRF128" s="516"/>
      <c r="JRG128" s="516"/>
      <c r="JRH128" s="516"/>
      <c r="JRI128" s="516"/>
      <c r="JRJ128" s="516"/>
      <c r="JRK128" s="516"/>
      <c r="JRL128" s="516"/>
      <c r="JRM128" s="516"/>
      <c r="JRN128" s="516"/>
      <c r="JRO128" s="516"/>
      <c r="JRP128" s="516"/>
      <c r="JRQ128" s="516"/>
      <c r="JRR128" s="516"/>
      <c r="JRS128" s="516"/>
      <c r="JRT128" s="516"/>
      <c r="JRU128" s="516"/>
      <c r="JRV128" s="516"/>
      <c r="JRW128" s="516"/>
      <c r="JRX128" s="516"/>
      <c r="JRY128" s="516"/>
      <c r="JRZ128" s="516"/>
      <c r="JSA128" s="516"/>
      <c r="JSB128" s="516"/>
      <c r="JSC128" s="516"/>
      <c r="JSD128" s="516"/>
      <c r="JSE128" s="516"/>
      <c r="JSF128" s="516"/>
      <c r="JSG128" s="516"/>
      <c r="JSH128" s="516"/>
      <c r="JSI128" s="516"/>
      <c r="JSJ128" s="516"/>
      <c r="JSK128" s="516"/>
      <c r="JSL128" s="516"/>
      <c r="JSM128" s="516"/>
      <c r="JSN128" s="516"/>
      <c r="JSO128" s="516"/>
      <c r="JSP128" s="516"/>
      <c r="JSQ128" s="516"/>
      <c r="JSR128" s="516"/>
      <c r="JSS128" s="516"/>
      <c r="JST128" s="516"/>
      <c r="JSU128" s="516"/>
      <c r="JSV128" s="516"/>
      <c r="JSW128" s="516"/>
      <c r="JSX128" s="516"/>
      <c r="JSY128" s="516"/>
      <c r="JSZ128" s="516"/>
      <c r="JTA128" s="516"/>
      <c r="JTB128" s="516"/>
      <c r="JTC128" s="516"/>
      <c r="JTD128" s="516"/>
      <c r="JTE128" s="516"/>
      <c r="JTF128" s="516"/>
      <c r="JTG128" s="516"/>
      <c r="JTH128" s="516"/>
      <c r="JTI128" s="516"/>
      <c r="JTJ128" s="516"/>
      <c r="JTK128" s="516"/>
      <c r="JTL128" s="516"/>
      <c r="JTM128" s="516"/>
      <c r="JTN128" s="516"/>
      <c r="JTO128" s="516"/>
      <c r="JTP128" s="516"/>
      <c r="JTQ128" s="516"/>
      <c r="JTR128" s="516"/>
      <c r="JTS128" s="516"/>
      <c r="JTT128" s="516"/>
      <c r="JTU128" s="516"/>
      <c r="JTV128" s="516"/>
      <c r="JTW128" s="516"/>
      <c r="JTX128" s="516"/>
      <c r="JTY128" s="516"/>
      <c r="JTZ128" s="516"/>
      <c r="JUA128" s="516"/>
      <c r="JUB128" s="516"/>
      <c r="JUC128" s="516"/>
      <c r="JUD128" s="516"/>
      <c r="JUE128" s="516"/>
      <c r="JUF128" s="516"/>
      <c r="JUG128" s="516"/>
      <c r="JUH128" s="516"/>
      <c r="JUI128" s="516"/>
      <c r="JUJ128" s="516"/>
      <c r="JUK128" s="516"/>
      <c r="JUL128" s="516"/>
      <c r="JUM128" s="516"/>
      <c r="JUN128" s="516"/>
      <c r="JUO128" s="516"/>
      <c r="JUP128" s="516"/>
      <c r="JUQ128" s="516"/>
      <c r="JUR128" s="516"/>
      <c r="JUS128" s="516"/>
      <c r="JUT128" s="516"/>
      <c r="JUU128" s="516"/>
      <c r="JUV128" s="516"/>
      <c r="JUW128" s="516"/>
      <c r="JUX128" s="516"/>
      <c r="JUY128" s="516"/>
      <c r="JUZ128" s="516"/>
      <c r="JVA128" s="516"/>
      <c r="JVB128" s="516"/>
      <c r="JVC128" s="516"/>
      <c r="JVD128" s="516"/>
      <c r="JVE128" s="516"/>
      <c r="JVF128" s="516"/>
      <c r="JVG128" s="516"/>
      <c r="JVH128" s="516"/>
      <c r="JVI128" s="516"/>
      <c r="JVJ128" s="516"/>
      <c r="JVK128" s="516"/>
      <c r="JVL128" s="516"/>
      <c r="JVM128" s="516"/>
      <c r="JVN128" s="516"/>
      <c r="JVO128" s="516"/>
      <c r="JVP128" s="516"/>
      <c r="JVQ128" s="516"/>
      <c r="JVR128" s="516"/>
      <c r="JVS128" s="516"/>
      <c r="JVT128" s="516"/>
      <c r="JVU128" s="516"/>
      <c r="JVV128" s="516"/>
      <c r="JVW128" s="516"/>
      <c r="JVX128" s="516"/>
      <c r="JVY128" s="516"/>
      <c r="JVZ128" s="516"/>
      <c r="JWA128" s="516"/>
      <c r="JWB128" s="516"/>
      <c r="JWC128" s="516"/>
      <c r="JWD128" s="516"/>
      <c r="JWE128" s="516"/>
      <c r="JWF128" s="516"/>
      <c r="JWG128" s="516"/>
      <c r="JWH128" s="516"/>
      <c r="JWI128" s="516"/>
      <c r="JWJ128" s="516"/>
      <c r="JWK128" s="516"/>
      <c r="JWL128" s="516"/>
      <c r="JWM128" s="516"/>
      <c r="JWN128" s="516"/>
      <c r="JWO128" s="516"/>
      <c r="JWP128" s="516"/>
      <c r="JWQ128" s="516"/>
      <c r="JWR128" s="516"/>
      <c r="JWS128" s="516"/>
      <c r="JWT128" s="516"/>
      <c r="JWU128" s="516"/>
      <c r="JWV128" s="516"/>
      <c r="JWW128" s="516"/>
      <c r="JWX128" s="516"/>
      <c r="JWY128" s="516"/>
      <c r="JWZ128" s="516"/>
      <c r="JXA128" s="516"/>
      <c r="JXB128" s="516"/>
      <c r="JXC128" s="516"/>
      <c r="JXD128" s="516"/>
      <c r="JXE128" s="516"/>
      <c r="JXF128" s="516"/>
      <c r="JXG128" s="516"/>
      <c r="JXH128" s="516"/>
      <c r="JXI128" s="516"/>
      <c r="JXJ128" s="516"/>
      <c r="JXK128" s="516"/>
      <c r="JXL128" s="516"/>
      <c r="JXM128" s="516"/>
      <c r="JXN128" s="516"/>
      <c r="JXO128" s="516"/>
      <c r="JXP128" s="516"/>
      <c r="JXQ128" s="516"/>
      <c r="JXR128" s="516"/>
      <c r="JXS128" s="516"/>
      <c r="JXT128" s="516"/>
      <c r="JXU128" s="516"/>
      <c r="JXV128" s="516"/>
      <c r="JXW128" s="516"/>
      <c r="JXX128" s="516"/>
      <c r="JXY128" s="516"/>
      <c r="JXZ128" s="516"/>
      <c r="JYA128" s="516"/>
      <c r="JYB128" s="516"/>
      <c r="JYC128" s="516"/>
      <c r="JYD128" s="516"/>
      <c r="JYE128" s="516"/>
      <c r="JYF128" s="516"/>
      <c r="JYG128" s="516"/>
      <c r="JYH128" s="516"/>
      <c r="JYI128" s="516"/>
      <c r="JYJ128" s="516"/>
      <c r="JYK128" s="516"/>
      <c r="JYL128" s="516"/>
      <c r="JYM128" s="516"/>
      <c r="JYN128" s="516"/>
      <c r="JYO128" s="516"/>
      <c r="JYP128" s="516"/>
      <c r="JYQ128" s="516"/>
      <c r="JYR128" s="516"/>
      <c r="JYS128" s="516"/>
      <c r="JYT128" s="516"/>
      <c r="JYU128" s="516"/>
      <c r="JYV128" s="516"/>
      <c r="JYW128" s="516"/>
      <c r="JYX128" s="516"/>
      <c r="JYY128" s="516"/>
      <c r="JYZ128" s="516"/>
      <c r="JZA128" s="516"/>
      <c r="JZB128" s="516"/>
      <c r="JZC128" s="516"/>
      <c r="JZD128" s="516"/>
      <c r="JZE128" s="516"/>
      <c r="JZF128" s="516"/>
      <c r="JZG128" s="516"/>
      <c r="JZH128" s="516"/>
      <c r="JZI128" s="516"/>
      <c r="JZJ128" s="516"/>
      <c r="JZK128" s="516"/>
      <c r="JZL128" s="516"/>
      <c r="JZM128" s="516"/>
      <c r="JZN128" s="516"/>
      <c r="JZO128" s="516"/>
      <c r="JZP128" s="516"/>
      <c r="JZQ128" s="516"/>
      <c r="JZR128" s="516"/>
      <c r="JZS128" s="516"/>
      <c r="JZT128" s="516"/>
      <c r="JZU128" s="516"/>
      <c r="JZV128" s="516"/>
      <c r="JZW128" s="516"/>
      <c r="JZX128" s="516"/>
      <c r="JZY128" s="516"/>
      <c r="JZZ128" s="516"/>
      <c r="KAA128" s="516"/>
      <c r="KAB128" s="516"/>
      <c r="KAC128" s="516"/>
      <c r="KAD128" s="516"/>
      <c r="KAE128" s="516"/>
      <c r="KAF128" s="516"/>
      <c r="KAG128" s="516"/>
      <c r="KAH128" s="516"/>
      <c r="KAI128" s="516"/>
      <c r="KAJ128" s="516"/>
      <c r="KAK128" s="516"/>
      <c r="KAL128" s="516"/>
      <c r="KAM128" s="516"/>
      <c r="KAN128" s="516"/>
      <c r="KAO128" s="516"/>
      <c r="KAP128" s="516"/>
      <c r="KAQ128" s="516"/>
      <c r="KAR128" s="516"/>
      <c r="KAS128" s="516"/>
      <c r="KAT128" s="516"/>
      <c r="KAU128" s="516"/>
      <c r="KAV128" s="516"/>
      <c r="KAW128" s="516"/>
      <c r="KAX128" s="516"/>
      <c r="KAY128" s="516"/>
      <c r="KAZ128" s="516"/>
      <c r="KBA128" s="516"/>
      <c r="KBB128" s="516"/>
      <c r="KBC128" s="516"/>
      <c r="KBD128" s="516"/>
      <c r="KBE128" s="516"/>
      <c r="KBF128" s="516"/>
      <c r="KBG128" s="516"/>
      <c r="KBH128" s="516"/>
      <c r="KBI128" s="516"/>
      <c r="KBJ128" s="516"/>
      <c r="KBK128" s="516"/>
      <c r="KBL128" s="516"/>
      <c r="KBM128" s="516"/>
      <c r="KBN128" s="516"/>
      <c r="KBO128" s="516"/>
      <c r="KBP128" s="516"/>
      <c r="KBQ128" s="516"/>
      <c r="KBR128" s="516"/>
      <c r="KBS128" s="516"/>
      <c r="KBT128" s="516"/>
      <c r="KBU128" s="516"/>
      <c r="KBV128" s="516"/>
      <c r="KBW128" s="516"/>
      <c r="KBX128" s="516"/>
      <c r="KBY128" s="516"/>
      <c r="KBZ128" s="516"/>
      <c r="KCA128" s="516"/>
      <c r="KCB128" s="516"/>
      <c r="KCC128" s="516"/>
      <c r="KCD128" s="516"/>
      <c r="KCE128" s="516"/>
      <c r="KCF128" s="516"/>
      <c r="KCG128" s="516"/>
      <c r="KCH128" s="516"/>
      <c r="KCI128" s="516"/>
      <c r="KCJ128" s="516"/>
      <c r="KCK128" s="516"/>
      <c r="KCL128" s="516"/>
      <c r="KCM128" s="516"/>
      <c r="KCN128" s="516"/>
      <c r="KCO128" s="516"/>
      <c r="KCP128" s="516"/>
      <c r="KCQ128" s="516"/>
      <c r="KCR128" s="516"/>
      <c r="KCS128" s="516"/>
      <c r="KCT128" s="516"/>
      <c r="KCU128" s="516"/>
      <c r="KCV128" s="516"/>
      <c r="KCW128" s="516"/>
      <c r="KCX128" s="516"/>
      <c r="KCY128" s="516"/>
      <c r="KCZ128" s="516"/>
      <c r="KDA128" s="516"/>
      <c r="KDB128" s="516"/>
      <c r="KDC128" s="516"/>
      <c r="KDD128" s="516"/>
      <c r="KDE128" s="516"/>
      <c r="KDF128" s="516"/>
      <c r="KDG128" s="516"/>
      <c r="KDH128" s="516"/>
      <c r="KDI128" s="516"/>
      <c r="KDJ128" s="516"/>
      <c r="KDK128" s="516"/>
      <c r="KDL128" s="516"/>
      <c r="KDM128" s="516"/>
      <c r="KDN128" s="516"/>
      <c r="KDO128" s="516"/>
      <c r="KDP128" s="516"/>
      <c r="KDQ128" s="516"/>
      <c r="KDR128" s="516"/>
      <c r="KDS128" s="516"/>
      <c r="KDT128" s="516"/>
      <c r="KDU128" s="516"/>
      <c r="KDV128" s="516"/>
      <c r="KDW128" s="516"/>
      <c r="KDX128" s="516"/>
      <c r="KDY128" s="516"/>
      <c r="KDZ128" s="516"/>
      <c r="KEA128" s="516"/>
      <c r="KEB128" s="516"/>
      <c r="KEC128" s="516"/>
      <c r="KED128" s="516"/>
      <c r="KEE128" s="516"/>
      <c r="KEF128" s="516"/>
      <c r="KEG128" s="516"/>
      <c r="KEH128" s="516"/>
      <c r="KEI128" s="516"/>
      <c r="KEJ128" s="516"/>
      <c r="KEK128" s="516"/>
      <c r="KEL128" s="516"/>
      <c r="KEM128" s="516"/>
      <c r="KEN128" s="516"/>
      <c r="KEO128" s="516"/>
      <c r="KEP128" s="516"/>
      <c r="KEQ128" s="516"/>
      <c r="KER128" s="516"/>
      <c r="KES128" s="516"/>
      <c r="KET128" s="516"/>
      <c r="KEU128" s="516"/>
      <c r="KEV128" s="516"/>
      <c r="KEW128" s="516"/>
      <c r="KEX128" s="516"/>
      <c r="KEY128" s="516"/>
      <c r="KEZ128" s="516"/>
      <c r="KFA128" s="516"/>
      <c r="KFB128" s="516"/>
      <c r="KFC128" s="516"/>
      <c r="KFD128" s="516"/>
      <c r="KFE128" s="516"/>
      <c r="KFF128" s="516"/>
      <c r="KFG128" s="516"/>
      <c r="KFH128" s="516"/>
      <c r="KFI128" s="516"/>
      <c r="KFJ128" s="516"/>
      <c r="KFK128" s="516"/>
      <c r="KFL128" s="516"/>
      <c r="KFM128" s="516"/>
      <c r="KFN128" s="516"/>
      <c r="KFO128" s="516"/>
      <c r="KFP128" s="516"/>
      <c r="KFQ128" s="516"/>
      <c r="KFR128" s="516"/>
      <c r="KFS128" s="516"/>
      <c r="KFT128" s="516"/>
      <c r="KFU128" s="516"/>
      <c r="KFV128" s="516"/>
      <c r="KFW128" s="516"/>
      <c r="KFX128" s="516"/>
      <c r="KFY128" s="516"/>
      <c r="KFZ128" s="516"/>
      <c r="KGA128" s="516"/>
      <c r="KGB128" s="516"/>
      <c r="KGC128" s="516"/>
      <c r="KGD128" s="516"/>
      <c r="KGE128" s="516"/>
      <c r="KGF128" s="516"/>
      <c r="KGG128" s="516"/>
      <c r="KGH128" s="516"/>
      <c r="KGI128" s="516"/>
      <c r="KGJ128" s="516"/>
      <c r="KGK128" s="516"/>
      <c r="KGL128" s="516"/>
      <c r="KGM128" s="516"/>
      <c r="KGN128" s="516"/>
      <c r="KGO128" s="516"/>
      <c r="KGP128" s="516"/>
      <c r="KGQ128" s="516"/>
      <c r="KGR128" s="516"/>
      <c r="KGS128" s="516"/>
      <c r="KGT128" s="516"/>
      <c r="KGU128" s="516"/>
      <c r="KGV128" s="516"/>
      <c r="KGW128" s="516"/>
      <c r="KGX128" s="516"/>
      <c r="KGY128" s="516"/>
      <c r="KGZ128" s="516"/>
      <c r="KHA128" s="516"/>
      <c r="KHB128" s="516"/>
      <c r="KHC128" s="516"/>
      <c r="KHD128" s="516"/>
      <c r="KHE128" s="516"/>
      <c r="KHF128" s="516"/>
      <c r="KHG128" s="516"/>
      <c r="KHH128" s="516"/>
      <c r="KHI128" s="516"/>
      <c r="KHJ128" s="516"/>
      <c r="KHK128" s="516"/>
      <c r="KHL128" s="516"/>
      <c r="KHM128" s="516"/>
      <c r="KHN128" s="516"/>
      <c r="KHO128" s="516"/>
      <c r="KHP128" s="516"/>
      <c r="KHQ128" s="516"/>
      <c r="KHR128" s="516"/>
      <c r="KHS128" s="516"/>
      <c r="KHT128" s="516"/>
      <c r="KHU128" s="516"/>
      <c r="KHV128" s="516"/>
      <c r="KHW128" s="516"/>
      <c r="KHX128" s="516"/>
      <c r="KHY128" s="516"/>
      <c r="KHZ128" s="516"/>
      <c r="KIA128" s="516"/>
      <c r="KIB128" s="516"/>
      <c r="KIC128" s="516"/>
      <c r="KID128" s="516"/>
      <c r="KIE128" s="516"/>
      <c r="KIF128" s="516"/>
      <c r="KIG128" s="516"/>
      <c r="KIH128" s="516"/>
      <c r="KII128" s="516"/>
      <c r="KIJ128" s="516"/>
      <c r="KIK128" s="516"/>
      <c r="KIL128" s="516"/>
      <c r="KIM128" s="516"/>
      <c r="KIN128" s="516"/>
      <c r="KIO128" s="516"/>
      <c r="KIP128" s="516"/>
      <c r="KIQ128" s="516"/>
      <c r="KIR128" s="516"/>
      <c r="KIS128" s="516"/>
      <c r="KIT128" s="516"/>
      <c r="KIU128" s="516"/>
      <c r="KIV128" s="516"/>
      <c r="KIW128" s="516"/>
      <c r="KIX128" s="516"/>
      <c r="KIY128" s="516"/>
      <c r="KIZ128" s="516"/>
      <c r="KJA128" s="516"/>
      <c r="KJB128" s="516"/>
      <c r="KJC128" s="516"/>
      <c r="KJD128" s="516"/>
      <c r="KJE128" s="516"/>
      <c r="KJF128" s="516"/>
      <c r="KJG128" s="516"/>
      <c r="KJH128" s="516"/>
      <c r="KJI128" s="516"/>
      <c r="KJJ128" s="516"/>
      <c r="KJK128" s="516"/>
      <c r="KJL128" s="516"/>
      <c r="KJM128" s="516"/>
      <c r="KJN128" s="516"/>
      <c r="KJO128" s="516"/>
      <c r="KJP128" s="516"/>
      <c r="KJQ128" s="516"/>
      <c r="KJR128" s="516"/>
      <c r="KJS128" s="516"/>
      <c r="KJT128" s="516"/>
      <c r="KJU128" s="516"/>
      <c r="KJV128" s="516"/>
      <c r="KJW128" s="516"/>
      <c r="KJX128" s="516"/>
      <c r="KJY128" s="516"/>
      <c r="KJZ128" s="516"/>
      <c r="KKA128" s="516"/>
      <c r="KKB128" s="516"/>
      <c r="KKC128" s="516"/>
      <c r="KKD128" s="516"/>
      <c r="KKE128" s="516"/>
      <c r="KKF128" s="516"/>
      <c r="KKG128" s="516"/>
      <c r="KKH128" s="516"/>
      <c r="KKI128" s="516"/>
      <c r="KKJ128" s="516"/>
      <c r="KKK128" s="516"/>
      <c r="KKL128" s="516"/>
      <c r="KKM128" s="516"/>
      <c r="KKN128" s="516"/>
      <c r="KKO128" s="516"/>
      <c r="KKP128" s="516"/>
      <c r="KKQ128" s="516"/>
      <c r="KKR128" s="516"/>
      <c r="KKS128" s="516"/>
      <c r="KKT128" s="516"/>
      <c r="KKU128" s="516"/>
      <c r="KKV128" s="516"/>
      <c r="KKW128" s="516"/>
      <c r="KKX128" s="516"/>
      <c r="KKY128" s="516"/>
      <c r="KKZ128" s="516"/>
      <c r="KLA128" s="516"/>
      <c r="KLB128" s="516"/>
      <c r="KLC128" s="516"/>
      <c r="KLD128" s="516"/>
      <c r="KLE128" s="516"/>
      <c r="KLF128" s="516"/>
      <c r="KLG128" s="516"/>
      <c r="KLH128" s="516"/>
      <c r="KLI128" s="516"/>
      <c r="KLJ128" s="516"/>
      <c r="KLK128" s="516"/>
      <c r="KLL128" s="516"/>
      <c r="KLM128" s="516"/>
      <c r="KLN128" s="516"/>
      <c r="KLO128" s="516"/>
      <c r="KLP128" s="516"/>
      <c r="KLQ128" s="516"/>
      <c r="KLR128" s="516"/>
      <c r="KLS128" s="516"/>
      <c r="KLT128" s="516"/>
      <c r="KLU128" s="516"/>
      <c r="KLV128" s="516"/>
      <c r="KLW128" s="516"/>
      <c r="KLX128" s="516"/>
      <c r="KLY128" s="516"/>
      <c r="KLZ128" s="516"/>
      <c r="KMA128" s="516"/>
      <c r="KMB128" s="516"/>
      <c r="KMC128" s="516"/>
      <c r="KMD128" s="516"/>
      <c r="KME128" s="516"/>
      <c r="KMF128" s="516"/>
      <c r="KMG128" s="516"/>
      <c r="KMH128" s="516"/>
      <c r="KMI128" s="516"/>
      <c r="KMJ128" s="516"/>
      <c r="KMK128" s="516"/>
      <c r="KML128" s="516"/>
      <c r="KMM128" s="516"/>
      <c r="KMN128" s="516"/>
      <c r="KMO128" s="516"/>
      <c r="KMP128" s="516"/>
      <c r="KMQ128" s="516"/>
      <c r="KMR128" s="516"/>
      <c r="KMS128" s="516"/>
      <c r="KMT128" s="516"/>
      <c r="KMU128" s="516"/>
      <c r="KMV128" s="516"/>
      <c r="KMW128" s="516"/>
      <c r="KMX128" s="516"/>
      <c r="KMY128" s="516"/>
      <c r="KMZ128" s="516"/>
      <c r="KNA128" s="516"/>
      <c r="KNB128" s="516"/>
      <c r="KNC128" s="516"/>
      <c r="KND128" s="516"/>
      <c r="KNE128" s="516"/>
      <c r="KNF128" s="516"/>
      <c r="KNG128" s="516"/>
      <c r="KNH128" s="516"/>
      <c r="KNI128" s="516"/>
      <c r="KNJ128" s="516"/>
      <c r="KNK128" s="516"/>
      <c r="KNL128" s="516"/>
      <c r="KNM128" s="516"/>
      <c r="KNN128" s="516"/>
      <c r="KNO128" s="516"/>
      <c r="KNP128" s="516"/>
      <c r="KNQ128" s="516"/>
      <c r="KNR128" s="516"/>
      <c r="KNS128" s="516"/>
      <c r="KNT128" s="516"/>
      <c r="KNU128" s="516"/>
      <c r="KNV128" s="516"/>
      <c r="KNW128" s="516"/>
      <c r="KNX128" s="516"/>
      <c r="KNY128" s="516"/>
      <c r="KNZ128" s="516"/>
      <c r="KOA128" s="516"/>
      <c r="KOB128" s="516"/>
      <c r="KOC128" s="516"/>
      <c r="KOD128" s="516"/>
      <c r="KOE128" s="516"/>
      <c r="KOF128" s="516"/>
      <c r="KOG128" s="516"/>
      <c r="KOH128" s="516"/>
      <c r="KOI128" s="516"/>
      <c r="KOJ128" s="516"/>
      <c r="KOK128" s="516"/>
      <c r="KOL128" s="516"/>
      <c r="KOM128" s="516"/>
      <c r="KON128" s="516"/>
      <c r="KOO128" s="516"/>
      <c r="KOP128" s="516"/>
      <c r="KOQ128" s="516"/>
      <c r="KOR128" s="516"/>
      <c r="KOS128" s="516"/>
      <c r="KOT128" s="516"/>
      <c r="KOU128" s="516"/>
      <c r="KOV128" s="516"/>
      <c r="KOW128" s="516"/>
      <c r="KOX128" s="516"/>
      <c r="KOY128" s="516"/>
      <c r="KOZ128" s="516"/>
      <c r="KPA128" s="516"/>
      <c r="KPB128" s="516"/>
      <c r="KPC128" s="516"/>
      <c r="KPD128" s="516"/>
      <c r="KPE128" s="516"/>
      <c r="KPF128" s="516"/>
      <c r="KPG128" s="516"/>
      <c r="KPH128" s="516"/>
      <c r="KPI128" s="516"/>
      <c r="KPJ128" s="516"/>
      <c r="KPK128" s="516"/>
      <c r="KPL128" s="516"/>
      <c r="KPM128" s="516"/>
      <c r="KPN128" s="516"/>
      <c r="KPO128" s="516"/>
      <c r="KPP128" s="516"/>
      <c r="KPQ128" s="516"/>
      <c r="KPR128" s="516"/>
      <c r="KPS128" s="516"/>
      <c r="KPT128" s="516"/>
      <c r="KPU128" s="516"/>
      <c r="KPV128" s="516"/>
      <c r="KPW128" s="516"/>
      <c r="KPX128" s="516"/>
      <c r="KPY128" s="516"/>
      <c r="KPZ128" s="516"/>
      <c r="KQA128" s="516"/>
      <c r="KQB128" s="516"/>
      <c r="KQC128" s="516"/>
      <c r="KQD128" s="516"/>
      <c r="KQE128" s="516"/>
      <c r="KQF128" s="516"/>
      <c r="KQG128" s="516"/>
      <c r="KQH128" s="516"/>
      <c r="KQI128" s="516"/>
      <c r="KQJ128" s="516"/>
      <c r="KQK128" s="516"/>
      <c r="KQL128" s="516"/>
      <c r="KQM128" s="516"/>
      <c r="KQN128" s="516"/>
      <c r="KQO128" s="516"/>
      <c r="KQP128" s="516"/>
      <c r="KQQ128" s="516"/>
      <c r="KQR128" s="516"/>
      <c r="KQS128" s="516"/>
      <c r="KQT128" s="516"/>
      <c r="KQU128" s="516"/>
      <c r="KQV128" s="516"/>
      <c r="KQW128" s="516"/>
      <c r="KQX128" s="516"/>
      <c r="KQY128" s="516"/>
      <c r="KQZ128" s="516"/>
      <c r="KRA128" s="516"/>
      <c r="KRB128" s="516"/>
      <c r="KRC128" s="516"/>
      <c r="KRD128" s="516"/>
      <c r="KRE128" s="516"/>
      <c r="KRF128" s="516"/>
      <c r="KRG128" s="516"/>
      <c r="KRH128" s="516"/>
      <c r="KRI128" s="516"/>
      <c r="KRJ128" s="516"/>
      <c r="KRK128" s="516"/>
      <c r="KRL128" s="516"/>
      <c r="KRM128" s="516"/>
      <c r="KRN128" s="516"/>
      <c r="KRO128" s="516"/>
      <c r="KRP128" s="516"/>
      <c r="KRQ128" s="516"/>
      <c r="KRR128" s="516"/>
      <c r="KRS128" s="516"/>
      <c r="KRT128" s="516"/>
      <c r="KRU128" s="516"/>
      <c r="KRV128" s="516"/>
      <c r="KRW128" s="516"/>
      <c r="KRX128" s="516"/>
      <c r="KRY128" s="516"/>
      <c r="KRZ128" s="516"/>
      <c r="KSA128" s="516"/>
      <c r="KSB128" s="516"/>
      <c r="KSC128" s="516"/>
      <c r="KSD128" s="516"/>
      <c r="KSE128" s="516"/>
      <c r="KSF128" s="516"/>
      <c r="KSG128" s="516"/>
      <c r="KSH128" s="516"/>
      <c r="KSI128" s="516"/>
      <c r="KSJ128" s="516"/>
      <c r="KSK128" s="516"/>
      <c r="KSL128" s="516"/>
      <c r="KSM128" s="516"/>
      <c r="KSN128" s="516"/>
      <c r="KSO128" s="516"/>
      <c r="KSP128" s="516"/>
      <c r="KSQ128" s="516"/>
      <c r="KSR128" s="516"/>
      <c r="KSS128" s="516"/>
      <c r="KST128" s="516"/>
      <c r="KSU128" s="516"/>
      <c r="KSV128" s="516"/>
      <c r="KSW128" s="516"/>
      <c r="KSX128" s="516"/>
      <c r="KSY128" s="516"/>
      <c r="KSZ128" s="516"/>
      <c r="KTA128" s="516"/>
      <c r="KTB128" s="516"/>
      <c r="KTC128" s="516"/>
      <c r="KTD128" s="516"/>
      <c r="KTE128" s="516"/>
      <c r="KTF128" s="516"/>
      <c r="KTG128" s="516"/>
      <c r="KTH128" s="516"/>
      <c r="KTI128" s="516"/>
      <c r="KTJ128" s="516"/>
      <c r="KTK128" s="516"/>
      <c r="KTL128" s="516"/>
      <c r="KTM128" s="516"/>
      <c r="KTN128" s="516"/>
      <c r="KTO128" s="516"/>
      <c r="KTP128" s="516"/>
      <c r="KTQ128" s="516"/>
      <c r="KTR128" s="516"/>
      <c r="KTS128" s="516"/>
      <c r="KTT128" s="516"/>
      <c r="KTU128" s="516"/>
      <c r="KTV128" s="516"/>
      <c r="KTW128" s="516"/>
      <c r="KTX128" s="516"/>
      <c r="KTY128" s="516"/>
      <c r="KTZ128" s="516"/>
      <c r="KUA128" s="516"/>
      <c r="KUB128" s="516"/>
      <c r="KUC128" s="516"/>
      <c r="KUD128" s="516"/>
      <c r="KUE128" s="516"/>
      <c r="KUF128" s="516"/>
      <c r="KUG128" s="516"/>
      <c r="KUH128" s="516"/>
      <c r="KUI128" s="516"/>
      <c r="KUJ128" s="516"/>
      <c r="KUK128" s="516"/>
      <c r="KUL128" s="516"/>
      <c r="KUM128" s="516"/>
      <c r="KUN128" s="516"/>
      <c r="KUO128" s="516"/>
      <c r="KUP128" s="516"/>
      <c r="KUQ128" s="516"/>
      <c r="KUR128" s="516"/>
      <c r="KUS128" s="516"/>
      <c r="KUT128" s="516"/>
      <c r="KUU128" s="516"/>
      <c r="KUV128" s="516"/>
      <c r="KUW128" s="516"/>
      <c r="KUX128" s="516"/>
      <c r="KUY128" s="516"/>
      <c r="KUZ128" s="516"/>
      <c r="KVA128" s="516"/>
      <c r="KVB128" s="516"/>
      <c r="KVC128" s="516"/>
      <c r="KVD128" s="516"/>
      <c r="KVE128" s="516"/>
      <c r="KVF128" s="516"/>
      <c r="KVG128" s="516"/>
      <c r="KVH128" s="516"/>
      <c r="KVI128" s="516"/>
      <c r="KVJ128" s="516"/>
      <c r="KVK128" s="516"/>
      <c r="KVL128" s="516"/>
      <c r="KVM128" s="516"/>
      <c r="KVN128" s="516"/>
      <c r="KVO128" s="516"/>
      <c r="KVP128" s="516"/>
      <c r="KVQ128" s="516"/>
      <c r="KVR128" s="516"/>
      <c r="KVS128" s="516"/>
      <c r="KVT128" s="516"/>
      <c r="KVU128" s="516"/>
      <c r="KVV128" s="516"/>
      <c r="KVW128" s="516"/>
      <c r="KVX128" s="516"/>
      <c r="KVY128" s="516"/>
      <c r="KVZ128" s="516"/>
      <c r="KWA128" s="516"/>
      <c r="KWB128" s="516"/>
      <c r="KWC128" s="516"/>
      <c r="KWD128" s="516"/>
      <c r="KWE128" s="516"/>
      <c r="KWF128" s="516"/>
      <c r="KWG128" s="516"/>
      <c r="KWH128" s="516"/>
      <c r="KWI128" s="516"/>
      <c r="KWJ128" s="516"/>
      <c r="KWK128" s="516"/>
      <c r="KWL128" s="516"/>
      <c r="KWM128" s="516"/>
      <c r="KWN128" s="516"/>
      <c r="KWO128" s="516"/>
      <c r="KWP128" s="516"/>
      <c r="KWQ128" s="516"/>
      <c r="KWR128" s="516"/>
      <c r="KWS128" s="516"/>
      <c r="KWT128" s="516"/>
      <c r="KWU128" s="516"/>
      <c r="KWV128" s="516"/>
      <c r="KWW128" s="516"/>
      <c r="KWX128" s="516"/>
      <c r="KWY128" s="516"/>
      <c r="KWZ128" s="516"/>
      <c r="KXA128" s="516"/>
      <c r="KXB128" s="516"/>
      <c r="KXC128" s="516"/>
      <c r="KXD128" s="516"/>
      <c r="KXE128" s="516"/>
      <c r="KXF128" s="516"/>
      <c r="KXG128" s="516"/>
      <c r="KXH128" s="516"/>
      <c r="KXI128" s="516"/>
      <c r="KXJ128" s="516"/>
      <c r="KXK128" s="516"/>
      <c r="KXL128" s="516"/>
      <c r="KXM128" s="516"/>
      <c r="KXN128" s="516"/>
      <c r="KXO128" s="516"/>
      <c r="KXP128" s="516"/>
      <c r="KXQ128" s="516"/>
      <c r="KXR128" s="516"/>
      <c r="KXS128" s="516"/>
      <c r="KXT128" s="516"/>
      <c r="KXU128" s="516"/>
      <c r="KXV128" s="516"/>
      <c r="KXW128" s="516"/>
      <c r="KXX128" s="516"/>
      <c r="KXY128" s="516"/>
      <c r="KXZ128" s="516"/>
      <c r="KYA128" s="516"/>
      <c r="KYB128" s="516"/>
      <c r="KYC128" s="516"/>
      <c r="KYD128" s="516"/>
      <c r="KYE128" s="516"/>
      <c r="KYF128" s="516"/>
      <c r="KYG128" s="516"/>
      <c r="KYH128" s="516"/>
      <c r="KYI128" s="516"/>
      <c r="KYJ128" s="516"/>
      <c r="KYK128" s="516"/>
      <c r="KYL128" s="516"/>
      <c r="KYM128" s="516"/>
      <c r="KYN128" s="516"/>
      <c r="KYO128" s="516"/>
      <c r="KYP128" s="516"/>
      <c r="KYQ128" s="516"/>
      <c r="KYR128" s="516"/>
      <c r="KYS128" s="516"/>
      <c r="KYT128" s="516"/>
      <c r="KYU128" s="516"/>
      <c r="KYV128" s="516"/>
      <c r="KYW128" s="516"/>
      <c r="KYX128" s="516"/>
      <c r="KYY128" s="516"/>
      <c r="KYZ128" s="516"/>
      <c r="KZA128" s="516"/>
      <c r="KZB128" s="516"/>
      <c r="KZC128" s="516"/>
      <c r="KZD128" s="516"/>
      <c r="KZE128" s="516"/>
      <c r="KZF128" s="516"/>
      <c r="KZG128" s="516"/>
      <c r="KZH128" s="516"/>
      <c r="KZI128" s="516"/>
      <c r="KZJ128" s="516"/>
      <c r="KZK128" s="516"/>
      <c r="KZL128" s="516"/>
      <c r="KZM128" s="516"/>
      <c r="KZN128" s="516"/>
      <c r="KZO128" s="516"/>
      <c r="KZP128" s="516"/>
      <c r="KZQ128" s="516"/>
      <c r="KZR128" s="516"/>
      <c r="KZS128" s="516"/>
      <c r="KZT128" s="516"/>
      <c r="KZU128" s="516"/>
      <c r="KZV128" s="516"/>
      <c r="KZW128" s="516"/>
      <c r="KZX128" s="516"/>
      <c r="KZY128" s="516"/>
      <c r="KZZ128" s="516"/>
      <c r="LAA128" s="516"/>
      <c r="LAB128" s="516"/>
      <c r="LAC128" s="516"/>
      <c r="LAD128" s="516"/>
      <c r="LAE128" s="516"/>
      <c r="LAF128" s="516"/>
      <c r="LAG128" s="516"/>
      <c r="LAH128" s="516"/>
      <c r="LAI128" s="516"/>
      <c r="LAJ128" s="516"/>
      <c r="LAK128" s="516"/>
      <c r="LAL128" s="516"/>
      <c r="LAM128" s="516"/>
      <c r="LAN128" s="516"/>
      <c r="LAO128" s="516"/>
      <c r="LAP128" s="516"/>
      <c r="LAQ128" s="516"/>
      <c r="LAR128" s="516"/>
      <c r="LAS128" s="516"/>
      <c r="LAT128" s="516"/>
      <c r="LAU128" s="516"/>
      <c r="LAV128" s="516"/>
      <c r="LAW128" s="516"/>
      <c r="LAX128" s="516"/>
      <c r="LAY128" s="516"/>
      <c r="LAZ128" s="516"/>
      <c r="LBA128" s="516"/>
      <c r="LBB128" s="516"/>
      <c r="LBC128" s="516"/>
      <c r="LBD128" s="516"/>
      <c r="LBE128" s="516"/>
      <c r="LBF128" s="516"/>
      <c r="LBG128" s="516"/>
      <c r="LBH128" s="516"/>
      <c r="LBI128" s="516"/>
      <c r="LBJ128" s="516"/>
      <c r="LBK128" s="516"/>
      <c r="LBL128" s="516"/>
      <c r="LBM128" s="516"/>
      <c r="LBN128" s="516"/>
      <c r="LBO128" s="516"/>
      <c r="LBP128" s="516"/>
      <c r="LBQ128" s="516"/>
      <c r="LBR128" s="516"/>
      <c r="LBS128" s="516"/>
      <c r="LBT128" s="516"/>
      <c r="LBU128" s="516"/>
      <c r="LBV128" s="516"/>
      <c r="LBW128" s="516"/>
      <c r="LBX128" s="516"/>
      <c r="LBY128" s="516"/>
      <c r="LBZ128" s="516"/>
      <c r="LCA128" s="516"/>
      <c r="LCB128" s="516"/>
      <c r="LCC128" s="516"/>
      <c r="LCD128" s="516"/>
      <c r="LCE128" s="516"/>
      <c r="LCF128" s="516"/>
      <c r="LCG128" s="516"/>
      <c r="LCH128" s="516"/>
      <c r="LCI128" s="516"/>
      <c r="LCJ128" s="516"/>
      <c r="LCK128" s="516"/>
      <c r="LCL128" s="516"/>
      <c r="LCM128" s="516"/>
      <c r="LCN128" s="516"/>
      <c r="LCO128" s="516"/>
      <c r="LCP128" s="516"/>
      <c r="LCQ128" s="516"/>
      <c r="LCR128" s="516"/>
      <c r="LCS128" s="516"/>
      <c r="LCT128" s="516"/>
      <c r="LCU128" s="516"/>
      <c r="LCV128" s="516"/>
      <c r="LCW128" s="516"/>
      <c r="LCX128" s="516"/>
      <c r="LCY128" s="516"/>
      <c r="LCZ128" s="516"/>
      <c r="LDA128" s="516"/>
      <c r="LDB128" s="516"/>
      <c r="LDC128" s="516"/>
      <c r="LDD128" s="516"/>
      <c r="LDE128" s="516"/>
      <c r="LDF128" s="516"/>
      <c r="LDG128" s="516"/>
      <c r="LDH128" s="516"/>
      <c r="LDI128" s="516"/>
      <c r="LDJ128" s="516"/>
      <c r="LDK128" s="516"/>
      <c r="LDL128" s="516"/>
      <c r="LDM128" s="516"/>
      <c r="LDN128" s="516"/>
      <c r="LDO128" s="516"/>
      <c r="LDP128" s="516"/>
      <c r="LDQ128" s="516"/>
      <c r="LDR128" s="516"/>
      <c r="LDS128" s="516"/>
      <c r="LDT128" s="516"/>
      <c r="LDU128" s="516"/>
      <c r="LDV128" s="516"/>
      <c r="LDW128" s="516"/>
      <c r="LDX128" s="516"/>
      <c r="LDY128" s="516"/>
      <c r="LDZ128" s="516"/>
      <c r="LEA128" s="516"/>
      <c r="LEB128" s="516"/>
      <c r="LEC128" s="516"/>
      <c r="LED128" s="516"/>
      <c r="LEE128" s="516"/>
      <c r="LEF128" s="516"/>
      <c r="LEG128" s="516"/>
      <c r="LEH128" s="516"/>
      <c r="LEI128" s="516"/>
      <c r="LEJ128" s="516"/>
      <c r="LEK128" s="516"/>
      <c r="LEL128" s="516"/>
      <c r="LEM128" s="516"/>
      <c r="LEN128" s="516"/>
      <c r="LEO128" s="516"/>
      <c r="LEP128" s="516"/>
      <c r="LEQ128" s="516"/>
      <c r="LER128" s="516"/>
      <c r="LES128" s="516"/>
      <c r="LET128" s="516"/>
      <c r="LEU128" s="516"/>
      <c r="LEV128" s="516"/>
      <c r="LEW128" s="516"/>
      <c r="LEX128" s="516"/>
      <c r="LEY128" s="516"/>
      <c r="LEZ128" s="516"/>
      <c r="LFA128" s="516"/>
      <c r="LFB128" s="516"/>
      <c r="LFC128" s="516"/>
      <c r="LFD128" s="516"/>
      <c r="LFE128" s="516"/>
      <c r="LFF128" s="516"/>
      <c r="LFG128" s="516"/>
      <c r="LFH128" s="516"/>
      <c r="LFI128" s="516"/>
      <c r="LFJ128" s="516"/>
      <c r="LFK128" s="516"/>
      <c r="LFL128" s="516"/>
      <c r="LFM128" s="516"/>
      <c r="LFN128" s="516"/>
      <c r="LFO128" s="516"/>
      <c r="LFP128" s="516"/>
      <c r="LFQ128" s="516"/>
      <c r="LFR128" s="516"/>
      <c r="LFS128" s="516"/>
      <c r="LFT128" s="516"/>
      <c r="LFU128" s="516"/>
      <c r="LFV128" s="516"/>
      <c r="LFW128" s="516"/>
      <c r="LFX128" s="516"/>
      <c r="LFY128" s="516"/>
      <c r="LFZ128" s="516"/>
      <c r="LGA128" s="516"/>
      <c r="LGB128" s="516"/>
      <c r="LGC128" s="516"/>
      <c r="LGD128" s="516"/>
      <c r="LGE128" s="516"/>
      <c r="LGF128" s="516"/>
      <c r="LGG128" s="516"/>
      <c r="LGH128" s="516"/>
      <c r="LGI128" s="516"/>
      <c r="LGJ128" s="516"/>
      <c r="LGK128" s="516"/>
      <c r="LGL128" s="516"/>
      <c r="LGM128" s="516"/>
      <c r="LGN128" s="516"/>
      <c r="LGO128" s="516"/>
      <c r="LGP128" s="516"/>
      <c r="LGQ128" s="516"/>
      <c r="LGR128" s="516"/>
      <c r="LGS128" s="516"/>
      <c r="LGT128" s="516"/>
      <c r="LGU128" s="516"/>
      <c r="LGV128" s="516"/>
      <c r="LGW128" s="516"/>
      <c r="LGX128" s="516"/>
      <c r="LGY128" s="516"/>
      <c r="LGZ128" s="516"/>
      <c r="LHA128" s="516"/>
      <c r="LHB128" s="516"/>
      <c r="LHC128" s="516"/>
      <c r="LHD128" s="516"/>
      <c r="LHE128" s="516"/>
      <c r="LHF128" s="516"/>
      <c r="LHG128" s="516"/>
      <c r="LHH128" s="516"/>
      <c r="LHI128" s="516"/>
      <c r="LHJ128" s="516"/>
      <c r="LHK128" s="516"/>
      <c r="LHL128" s="516"/>
      <c r="LHM128" s="516"/>
      <c r="LHN128" s="516"/>
      <c r="LHO128" s="516"/>
      <c r="LHP128" s="516"/>
      <c r="LHQ128" s="516"/>
      <c r="LHR128" s="516"/>
      <c r="LHS128" s="516"/>
      <c r="LHT128" s="516"/>
      <c r="LHU128" s="516"/>
      <c r="LHV128" s="516"/>
      <c r="LHW128" s="516"/>
      <c r="LHX128" s="516"/>
      <c r="LHY128" s="516"/>
      <c r="LHZ128" s="516"/>
      <c r="LIA128" s="516"/>
      <c r="LIB128" s="516"/>
      <c r="LIC128" s="516"/>
      <c r="LID128" s="516"/>
      <c r="LIE128" s="516"/>
      <c r="LIF128" s="516"/>
      <c r="LIG128" s="516"/>
      <c r="LIH128" s="516"/>
      <c r="LII128" s="516"/>
      <c r="LIJ128" s="516"/>
      <c r="LIK128" s="516"/>
      <c r="LIL128" s="516"/>
      <c r="LIM128" s="516"/>
      <c r="LIN128" s="516"/>
      <c r="LIO128" s="516"/>
      <c r="LIP128" s="516"/>
      <c r="LIQ128" s="516"/>
      <c r="LIR128" s="516"/>
      <c r="LIS128" s="516"/>
      <c r="LIT128" s="516"/>
      <c r="LIU128" s="516"/>
      <c r="LIV128" s="516"/>
      <c r="LIW128" s="516"/>
      <c r="LIX128" s="516"/>
      <c r="LIY128" s="516"/>
      <c r="LIZ128" s="516"/>
      <c r="LJA128" s="516"/>
      <c r="LJB128" s="516"/>
      <c r="LJC128" s="516"/>
      <c r="LJD128" s="516"/>
      <c r="LJE128" s="516"/>
      <c r="LJF128" s="516"/>
      <c r="LJG128" s="516"/>
      <c r="LJH128" s="516"/>
      <c r="LJI128" s="516"/>
      <c r="LJJ128" s="516"/>
      <c r="LJK128" s="516"/>
      <c r="LJL128" s="516"/>
      <c r="LJM128" s="516"/>
      <c r="LJN128" s="516"/>
      <c r="LJO128" s="516"/>
      <c r="LJP128" s="516"/>
      <c r="LJQ128" s="516"/>
      <c r="LJR128" s="516"/>
      <c r="LJS128" s="516"/>
      <c r="LJT128" s="516"/>
      <c r="LJU128" s="516"/>
      <c r="LJV128" s="516"/>
      <c r="LJW128" s="516"/>
      <c r="LJX128" s="516"/>
      <c r="LJY128" s="516"/>
      <c r="LJZ128" s="516"/>
      <c r="LKA128" s="516"/>
      <c r="LKB128" s="516"/>
      <c r="LKC128" s="516"/>
      <c r="LKD128" s="516"/>
      <c r="LKE128" s="516"/>
      <c r="LKF128" s="516"/>
      <c r="LKG128" s="516"/>
      <c r="LKH128" s="516"/>
      <c r="LKI128" s="516"/>
      <c r="LKJ128" s="516"/>
      <c r="LKK128" s="516"/>
      <c r="LKL128" s="516"/>
      <c r="LKM128" s="516"/>
      <c r="LKN128" s="516"/>
      <c r="LKO128" s="516"/>
      <c r="LKP128" s="516"/>
      <c r="LKQ128" s="516"/>
      <c r="LKR128" s="516"/>
      <c r="LKS128" s="516"/>
      <c r="LKT128" s="516"/>
      <c r="LKU128" s="516"/>
      <c r="LKV128" s="516"/>
      <c r="LKW128" s="516"/>
      <c r="LKX128" s="516"/>
      <c r="LKY128" s="516"/>
      <c r="LKZ128" s="516"/>
      <c r="LLA128" s="516"/>
      <c r="LLB128" s="516"/>
      <c r="LLC128" s="516"/>
      <c r="LLD128" s="516"/>
      <c r="LLE128" s="516"/>
      <c r="LLF128" s="516"/>
      <c r="LLG128" s="516"/>
      <c r="LLH128" s="516"/>
      <c r="LLI128" s="516"/>
      <c r="LLJ128" s="516"/>
      <c r="LLK128" s="516"/>
      <c r="LLL128" s="516"/>
      <c r="LLM128" s="516"/>
      <c r="LLN128" s="516"/>
      <c r="LLO128" s="516"/>
      <c r="LLP128" s="516"/>
      <c r="LLQ128" s="516"/>
      <c r="LLR128" s="516"/>
      <c r="LLS128" s="516"/>
      <c r="LLT128" s="516"/>
      <c r="LLU128" s="516"/>
      <c r="LLV128" s="516"/>
      <c r="LLW128" s="516"/>
      <c r="LLX128" s="516"/>
      <c r="LLY128" s="516"/>
      <c r="LLZ128" s="516"/>
      <c r="LMA128" s="516"/>
      <c r="LMB128" s="516"/>
      <c r="LMC128" s="516"/>
      <c r="LMD128" s="516"/>
      <c r="LME128" s="516"/>
      <c r="LMF128" s="516"/>
      <c r="LMG128" s="516"/>
      <c r="LMH128" s="516"/>
      <c r="LMI128" s="516"/>
      <c r="LMJ128" s="516"/>
      <c r="LMK128" s="516"/>
      <c r="LML128" s="516"/>
      <c r="LMM128" s="516"/>
      <c r="LMN128" s="516"/>
      <c r="LMO128" s="516"/>
      <c r="LMP128" s="516"/>
      <c r="LMQ128" s="516"/>
      <c r="LMR128" s="516"/>
      <c r="LMS128" s="516"/>
      <c r="LMT128" s="516"/>
      <c r="LMU128" s="516"/>
      <c r="LMV128" s="516"/>
      <c r="LMW128" s="516"/>
      <c r="LMX128" s="516"/>
      <c r="LMY128" s="516"/>
      <c r="LMZ128" s="516"/>
      <c r="LNA128" s="516"/>
      <c r="LNB128" s="516"/>
      <c r="LNC128" s="516"/>
      <c r="LND128" s="516"/>
      <c r="LNE128" s="516"/>
      <c r="LNF128" s="516"/>
      <c r="LNG128" s="516"/>
      <c r="LNH128" s="516"/>
      <c r="LNI128" s="516"/>
      <c r="LNJ128" s="516"/>
      <c r="LNK128" s="516"/>
      <c r="LNL128" s="516"/>
      <c r="LNM128" s="516"/>
      <c r="LNN128" s="516"/>
      <c r="LNO128" s="516"/>
      <c r="LNP128" s="516"/>
      <c r="LNQ128" s="516"/>
      <c r="LNR128" s="516"/>
      <c r="LNS128" s="516"/>
      <c r="LNT128" s="516"/>
      <c r="LNU128" s="516"/>
      <c r="LNV128" s="516"/>
      <c r="LNW128" s="516"/>
      <c r="LNX128" s="516"/>
      <c r="LNY128" s="516"/>
      <c r="LNZ128" s="516"/>
      <c r="LOA128" s="516"/>
      <c r="LOB128" s="516"/>
      <c r="LOC128" s="516"/>
      <c r="LOD128" s="516"/>
      <c r="LOE128" s="516"/>
      <c r="LOF128" s="516"/>
      <c r="LOG128" s="516"/>
      <c r="LOH128" s="516"/>
      <c r="LOI128" s="516"/>
      <c r="LOJ128" s="516"/>
      <c r="LOK128" s="516"/>
      <c r="LOL128" s="516"/>
      <c r="LOM128" s="516"/>
      <c r="LON128" s="516"/>
      <c r="LOO128" s="516"/>
      <c r="LOP128" s="516"/>
      <c r="LOQ128" s="516"/>
      <c r="LOR128" s="516"/>
      <c r="LOS128" s="516"/>
      <c r="LOT128" s="516"/>
      <c r="LOU128" s="516"/>
      <c r="LOV128" s="516"/>
      <c r="LOW128" s="516"/>
      <c r="LOX128" s="516"/>
      <c r="LOY128" s="516"/>
      <c r="LOZ128" s="516"/>
      <c r="LPA128" s="516"/>
      <c r="LPB128" s="516"/>
      <c r="LPC128" s="516"/>
      <c r="LPD128" s="516"/>
      <c r="LPE128" s="516"/>
      <c r="LPF128" s="516"/>
      <c r="LPG128" s="516"/>
      <c r="LPH128" s="516"/>
      <c r="LPI128" s="516"/>
      <c r="LPJ128" s="516"/>
      <c r="LPK128" s="516"/>
      <c r="LPL128" s="516"/>
      <c r="LPM128" s="516"/>
      <c r="LPN128" s="516"/>
      <c r="LPO128" s="516"/>
      <c r="LPP128" s="516"/>
      <c r="LPQ128" s="516"/>
      <c r="LPR128" s="516"/>
      <c r="LPS128" s="516"/>
      <c r="LPT128" s="516"/>
      <c r="LPU128" s="516"/>
      <c r="LPV128" s="516"/>
      <c r="LPW128" s="516"/>
      <c r="LPX128" s="516"/>
      <c r="LPY128" s="516"/>
      <c r="LPZ128" s="516"/>
      <c r="LQA128" s="516"/>
      <c r="LQB128" s="516"/>
      <c r="LQC128" s="516"/>
      <c r="LQD128" s="516"/>
      <c r="LQE128" s="516"/>
      <c r="LQF128" s="516"/>
      <c r="LQG128" s="516"/>
      <c r="LQH128" s="516"/>
      <c r="LQI128" s="516"/>
      <c r="LQJ128" s="516"/>
      <c r="LQK128" s="516"/>
      <c r="LQL128" s="516"/>
      <c r="LQM128" s="516"/>
      <c r="LQN128" s="516"/>
      <c r="LQO128" s="516"/>
      <c r="LQP128" s="516"/>
      <c r="LQQ128" s="516"/>
      <c r="LQR128" s="516"/>
      <c r="LQS128" s="516"/>
      <c r="LQT128" s="516"/>
      <c r="LQU128" s="516"/>
      <c r="LQV128" s="516"/>
      <c r="LQW128" s="516"/>
      <c r="LQX128" s="516"/>
      <c r="LQY128" s="516"/>
      <c r="LQZ128" s="516"/>
      <c r="LRA128" s="516"/>
      <c r="LRB128" s="516"/>
      <c r="LRC128" s="516"/>
      <c r="LRD128" s="516"/>
      <c r="LRE128" s="516"/>
      <c r="LRF128" s="516"/>
      <c r="LRG128" s="516"/>
      <c r="LRH128" s="516"/>
      <c r="LRI128" s="516"/>
      <c r="LRJ128" s="516"/>
      <c r="LRK128" s="516"/>
      <c r="LRL128" s="516"/>
      <c r="LRM128" s="516"/>
      <c r="LRN128" s="516"/>
      <c r="LRO128" s="516"/>
      <c r="LRP128" s="516"/>
      <c r="LRQ128" s="516"/>
      <c r="LRR128" s="516"/>
      <c r="LRS128" s="516"/>
      <c r="LRT128" s="516"/>
      <c r="LRU128" s="516"/>
      <c r="LRV128" s="516"/>
      <c r="LRW128" s="516"/>
      <c r="LRX128" s="516"/>
      <c r="LRY128" s="516"/>
      <c r="LRZ128" s="516"/>
      <c r="LSA128" s="516"/>
      <c r="LSB128" s="516"/>
      <c r="LSC128" s="516"/>
      <c r="LSD128" s="516"/>
      <c r="LSE128" s="516"/>
      <c r="LSF128" s="516"/>
      <c r="LSG128" s="516"/>
      <c r="LSH128" s="516"/>
      <c r="LSI128" s="516"/>
      <c r="LSJ128" s="516"/>
      <c r="LSK128" s="516"/>
      <c r="LSL128" s="516"/>
      <c r="LSM128" s="516"/>
      <c r="LSN128" s="516"/>
      <c r="LSO128" s="516"/>
      <c r="LSP128" s="516"/>
      <c r="LSQ128" s="516"/>
      <c r="LSR128" s="516"/>
      <c r="LSS128" s="516"/>
      <c r="LST128" s="516"/>
      <c r="LSU128" s="516"/>
      <c r="LSV128" s="516"/>
      <c r="LSW128" s="516"/>
      <c r="LSX128" s="516"/>
      <c r="LSY128" s="516"/>
      <c r="LSZ128" s="516"/>
      <c r="LTA128" s="516"/>
      <c r="LTB128" s="516"/>
      <c r="LTC128" s="516"/>
      <c r="LTD128" s="516"/>
      <c r="LTE128" s="516"/>
      <c r="LTF128" s="516"/>
      <c r="LTG128" s="516"/>
      <c r="LTH128" s="516"/>
      <c r="LTI128" s="516"/>
      <c r="LTJ128" s="516"/>
      <c r="LTK128" s="516"/>
      <c r="LTL128" s="516"/>
      <c r="LTM128" s="516"/>
      <c r="LTN128" s="516"/>
      <c r="LTO128" s="516"/>
      <c r="LTP128" s="516"/>
      <c r="LTQ128" s="516"/>
      <c r="LTR128" s="516"/>
      <c r="LTS128" s="516"/>
      <c r="LTT128" s="516"/>
      <c r="LTU128" s="516"/>
      <c r="LTV128" s="516"/>
      <c r="LTW128" s="516"/>
      <c r="LTX128" s="516"/>
      <c r="LTY128" s="516"/>
      <c r="LTZ128" s="516"/>
      <c r="LUA128" s="516"/>
      <c r="LUB128" s="516"/>
      <c r="LUC128" s="516"/>
      <c r="LUD128" s="516"/>
      <c r="LUE128" s="516"/>
      <c r="LUF128" s="516"/>
      <c r="LUG128" s="516"/>
      <c r="LUH128" s="516"/>
      <c r="LUI128" s="516"/>
      <c r="LUJ128" s="516"/>
      <c r="LUK128" s="516"/>
      <c r="LUL128" s="516"/>
      <c r="LUM128" s="516"/>
      <c r="LUN128" s="516"/>
      <c r="LUO128" s="516"/>
      <c r="LUP128" s="516"/>
      <c r="LUQ128" s="516"/>
      <c r="LUR128" s="516"/>
      <c r="LUS128" s="516"/>
      <c r="LUT128" s="516"/>
      <c r="LUU128" s="516"/>
      <c r="LUV128" s="516"/>
      <c r="LUW128" s="516"/>
      <c r="LUX128" s="516"/>
      <c r="LUY128" s="516"/>
      <c r="LUZ128" s="516"/>
      <c r="LVA128" s="516"/>
      <c r="LVB128" s="516"/>
      <c r="LVC128" s="516"/>
      <c r="LVD128" s="516"/>
      <c r="LVE128" s="516"/>
      <c r="LVF128" s="516"/>
      <c r="LVG128" s="516"/>
      <c r="LVH128" s="516"/>
      <c r="LVI128" s="516"/>
      <c r="LVJ128" s="516"/>
      <c r="LVK128" s="516"/>
      <c r="LVL128" s="516"/>
      <c r="LVM128" s="516"/>
      <c r="LVN128" s="516"/>
      <c r="LVO128" s="516"/>
      <c r="LVP128" s="516"/>
      <c r="LVQ128" s="516"/>
      <c r="LVR128" s="516"/>
      <c r="LVS128" s="516"/>
      <c r="LVT128" s="516"/>
      <c r="LVU128" s="516"/>
      <c r="LVV128" s="516"/>
      <c r="LVW128" s="516"/>
      <c r="LVX128" s="516"/>
      <c r="LVY128" s="516"/>
      <c r="LVZ128" s="516"/>
      <c r="LWA128" s="516"/>
      <c r="LWB128" s="516"/>
      <c r="LWC128" s="516"/>
      <c r="LWD128" s="516"/>
      <c r="LWE128" s="516"/>
      <c r="LWF128" s="516"/>
      <c r="LWG128" s="516"/>
      <c r="LWH128" s="516"/>
      <c r="LWI128" s="516"/>
      <c r="LWJ128" s="516"/>
      <c r="LWK128" s="516"/>
      <c r="LWL128" s="516"/>
      <c r="LWM128" s="516"/>
      <c r="LWN128" s="516"/>
      <c r="LWO128" s="516"/>
      <c r="LWP128" s="516"/>
      <c r="LWQ128" s="516"/>
      <c r="LWR128" s="516"/>
      <c r="LWS128" s="516"/>
      <c r="LWT128" s="516"/>
      <c r="LWU128" s="516"/>
      <c r="LWV128" s="516"/>
      <c r="LWW128" s="516"/>
      <c r="LWX128" s="516"/>
      <c r="LWY128" s="516"/>
      <c r="LWZ128" s="516"/>
      <c r="LXA128" s="516"/>
      <c r="LXB128" s="516"/>
      <c r="LXC128" s="516"/>
      <c r="LXD128" s="516"/>
      <c r="LXE128" s="516"/>
      <c r="LXF128" s="516"/>
      <c r="LXG128" s="516"/>
      <c r="LXH128" s="516"/>
      <c r="LXI128" s="516"/>
      <c r="LXJ128" s="516"/>
      <c r="LXK128" s="516"/>
      <c r="LXL128" s="516"/>
      <c r="LXM128" s="516"/>
      <c r="LXN128" s="516"/>
      <c r="LXO128" s="516"/>
      <c r="LXP128" s="516"/>
      <c r="LXQ128" s="516"/>
      <c r="LXR128" s="516"/>
      <c r="LXS128" s="516"/>
      <c r="LXT128" s="516"/>
      <c r="LXU128" s="516"/>
      <c r="LXV128" s="516"/>
      <c r="LXW128" s="516"/>
      <c r="LXX128" s="516"/>
      <c r="LXY128" s="516"/>
      <c r="LXZ128" s="516"/>
      <c r="LYA128" s="516"/>
      <c r="LYB128" s="516"/>
      <c r="LYC128" s="516"/>
      <c r="LYD128" s="516"/>
      <c r="LYE128" s="516"/>
      <c r="LYF128" s="516"/>
      <c r="LYG128" s="516"/>
      <c r="LYH128" s="516"/>
      <c r="LYI128" s="516"/>
      <c r="LYJ128" s="516"/>
      <c r="LYK128" s="516"/>
      <c r="LYL128" s="516"/>
      <c r="LYM128" s="516"/>
      <c r="LYN128" s="516"/>
      <c r="LYO128" s="516"/>
      <c r="LYP128" s="516"/>
      <c r="LYQ128" s="516"/>
      <c r="LYR128" s="516"/>
      <c r="LYS128" s="516"/>
      <c r="LYT128" s="516"/>
      <c r="LYU128" s="516"/>
      <c r="LYV128" s="516"/>
      <c r="LYW128" s="516"/>
      <c r="LYX128" s="516"/>
      <c r="LYY128" s="516"/>
      <c r="LYZ128" s="516"/>
      <c r="LZA128" s="516"/>
      <c r="LZB128" s="516"/>
      <c r="LZC128" s="516"/>
      <c r="LZD128" s="516"/>
      <c r="LZE128" s="516"/>
      <c r="LZF128" s="516"/>
      <c r="LZG128" s="516"/>
      <c r="LZH128" s="516"/>
      <c r="LZI128" s="516"/>
      <c r="LZJ128" s="516"/>
      <c r="LZK128" s="516"/>
      <c r="LZL128" s="516"/>
      <c r="LZM128" s="516"/>
      <c r="LZN128" s="516"/>
      <c r="LZO128" s="516"/>
      <c r="LZP128" s="516"/>
      <c r="LZQ128" s="516"/>
      <c r="LZR128" s="516"/>
      <c r="LZS128" s="516"/>
      <c r="LZT128" s="516"/>
      <c r="LZU128" s="516"/>
      <c r="LZV128" s="516"/>
      <c r="LZW128" s="516"/>
      <c r="LZX128" s="516"/>
      <c r="LZY128" s="516"/>
      <c r="LZZ128" s="516"/>
      <c r="MAA128" s="516"/>
      <c r="MAB128" s="516"/>
      <c r="MAC128" s="516"/>
      <c r="MAD128" s="516"/>
      <c r="MAE128" s="516"/>
      <c r="MAF128" s="516"/>
      <c r="MAG128" s="516"/>
      <c r="MAH128" s="516"/>
      <c r="MAI128" s="516"/>
      <c r="MAJ128" s="516"/>
      <c r="MAK128" s="516"/>
      <c r="MAL128" s="516"/>
      <c r="MAM128" s="516"/>
      <c r="MAN128" s="516"/>
      <c r="MAO128" s="516"/>
      <c r="MAP128" s="516"/>
      <c r="MAQ128" s="516"/>
      <c r="MAR128" s="516"/>
      <c r="MAS128" s="516"/>
      <c r="MAT128" s="516"/>
      <c r="MAU128" s="516"/>
      <c r="MAV128" s="516"/>
      <c r="MAW128" s="516"/>
      <c r="MAX128" s="516"/>
      <c r="MAY128" s="516"/>
      <c r="MAZ128" s="516"/>
      <c r="MBA128" s="516"/>
      <c r="MBB128" s="516"/>
      <c r="MBC128" s="516"/>
      <c r="MBD128" s="516"/>
      <c r="MBE128" s="516"/>
      <c r="MBF128" s="516"/>
      <c r="MBG128" s="516"/>
      <c r="MBH128" s="516"/>
      <c r="MBI128" s="516"/>
      <c r="MBJ128" s="516"/>
      <c r="MBK128" s="516"/>
      <c r="MBL128" s="516"/>
      <c r="MBM128" s="516"/>
      <c r="MBN128" s="516"/>
      <c r="MBO128" s="516"/>
      <c r="MBP128" s="516"/>
      <c r="MBQ128" s="516"/>
      <c r="MBR128" s="516"/>
      <c r="MBS128" s="516"/>
      <c r="MBT128" s="516"/>
      <c r="MBU128" s="516"/>
      <c r="MBV128" s="516"/>
      <c r="MBW128" s="516"/>
      <c r="MBX128" s="516"/>
      <c r="MBY128" s="516"/>
      <c r="MBZ128" s="516"/>
      <c r="MCA128" s="516"/>
      <c r="MCB128" s="516"/>
      <c r="MCC128" s="516"/>
      <c r="MCD128" s="516"/>
      <c r="MCE128" s="516"/>
      <c r="MCF128" s="516"/>
      <c r="MCG128" s="516"/>
      <c r="MCH128" s="516"/>
      <c r="MCI128" s="516"/>
      <c r="MCJ128" s="516"/>
      <c r="MCK128" s="516"/>
      <c r="MCL128" s="516"/>
      <c r="MCM128" s="516"/>
      <c r="MCN128" s="516"/>
      <c r="MCO128" s="516"/>
      <c r="MCP128" s="516"/>
      <c r="MCQ128" s="516"/>
      <c r="MCR128" s="516"/>
      <c r="MCS128" s="516"/>
      <c r="MCT128" s="516"/>
      <c r="MCU128" s="516"/>
      <c r="MCV128" s="516"/>
      <c r="MCW128" s="516"/>
      <c r="MCX128" s="516"/>
      <c r="MCY128" s="516"/>
      <c r="MCZ128" s="516"/>
      <c r="MDA128" s="516"/>
      <c r="MDB128" s="516"/>
      <c r="MDC128" s="516"/>
      <c r="MDD128" s="516"/>
      <c r="MDE128" s="516"/>
      <c r="MDF128" s="516"/>
      <c r="MDG128" s="516"/>
      <c r="MDH128" s="516"/>
      <c r="MDI128" s="516"/>
      <c r="MDJ128" s="516"/>
      <c r="MDK128" s="516"/>
      <c r="MDL128" s="516"/>
      <c r="MDM128" s="516"/>
      <c r="MDN128" s="516"/>
      <c r="MDO128" s="516"/>
      <c r="MDP128" s="516"/>
      <c r="MDQ128" s="516"/>
      <c r="MDR128" s="516"/>
      <c r="MDS128" s="516"/>
      <c r="MDT128" s="516"/>
      <c r="MDU128" s="516"/>
      <c r="MDV128" s="516"/>
      <c r="MDW128" s="516"/>
      <c r="MDX128" s="516"/>
      <c r="MDY128" s="516"/>
      <c r="MDZ128" s="516"/>
      <c r="MEA128" s="516"/>
      <c r="MEB128" s="516"/>
      <c r="MEC128" s="516"/>
      <c r="MED128" s="516"/>
      <c r="MEE128" s="516"/>
      <c r="MEF128" s="516"/>
      <c r="MEG128" s="516"/>
      <c r="MEH128" s="516"/>
      <c r="MEI128" s="516"/>
      <c r="MEJ128" s="516"/>
      <c r="MEK128" s="516"/>
      <c r="MEL128" s="516"/>
      <c r="MEM128" s="516"/>
      <c r="MEN128" s="516"/>
      <c r="MEO128" s="516"/>
      <c r="MEP128" s="516"/>
      <c r="MEQ128" s="516"/>
      <c r="MER128" s="516"/>
      <c r="MES128" s="516"/>
      <c r="MET128" s="516"/>
      <c r="MEU128" s="516"/>
      <c r="MEV128" s="516"/>
      <c r="MEW128" s="516"/>
      <c r="MEX128" s="516"/>
      <c r="MEY128" s="516"/>
      <c r="MEZ128" s="516"/>
      <c r="MFA128" s="516"/>
      <c r="MFB128" s="516"/>
      <c r="MFC128" s="516"/>
      <c r="MFD128" s="516"/>
      <c r="MFE128" s="516"/>
      <c r="MFF128" s="516"/>
      <c r="MFG128" s="516"/>
      <c r="MFH128" s="516"/>
      <c r="MFI128" s="516"/>
      <c r="MFJ128" s="516"/>
      <c r="MFK128" s="516"/>
      <c r="MFL128" s="516"/>
      <c r="MFM128" s="516"/>
      <c r="MFN128" s="516"/>
      <c r="MFO128" s="516"/>
      <c r="MFP128" s="516"/>
      <c r="MFQ128" s="516"/>
      <c r="MFR128" s="516"/>
      <c r="MFS128" s="516"/>
      <c r="MFT128" s="516"/>
      <c r="MFU128" s="516"/>
      <c r="MFV128" s="516"/>
      <c r="MFW128" s="516"/>
      <c r="MFX128" s="516"/>
      <c r="MFY128" s="516"/>
      <c r="MFZ128" s="516"/>
      <c r="MGA128" s="516"/>
      <c r="MGB128" s="516"/>
      <c r="MGC128" s="516"/>
      <c r="MGD128" s="516"/>
      <c r="MGE128" s="516"/>
      <c r="MGF128" s="516"/>
      <c r="MGG128" s="516"/>
      <c r="MGH128" s="516"/>
      <c r="MGI128" s="516"/>
      <c r="MGJ128" s="516"/>
      <c r="MGK128" s="516"/>
      <c r="MGL128" s="516"/>
      <c r="MGM128" s="516"/>
      <c r="MGN128" s="516"/>
      <c r="MGO128" s="516"/>
      <c r="MGP128" s="516"/>
      <c r="MGQ128" s="516"/>
      <c r="MGR128" s="516"/>
      <c r="MGS128" s="516"/>
      <c r="MGT128" s="516"/>
      <c r="MGU128" s="516"/>
      <c r="MGV128" s="516"/>
      <c r="MGW128" s="516"/>
      <c r="MGX128" s="516"/>
      <c r="MGY128" s="516"/>
      <c r="MGZ128" s="516"/>
      <c r="MHA128" s="516"/>
      <c r="MHB128" s="516"/>
      <c r="MHC128" s="516"/>
      <c r="MHD128" s="516"/>
      <c r="MHE128" s="516"/>
      <c r="MHF128" s="516"/>
      <c r="MHG128" s="516"/>
      <c r="MHH128" s="516"/>
      <c r="MHI128" s="516"/>
      <c r="MHJ128" s="516"/>
      <c r="MHK128" s="516"/>
      <c r="MHL128" s="516"/>
      <c r="MHM128" s="516"/>
      <c r="MHN128" s="516"/>
      <c r="MHO128" s="516"/>
      <c r="MHP128" s="516"/>
      <c r="MHQ128" s="516"/>
      <c r="MHR128" s="516"/>
      <c r="MHS128" s="516"/>
      <c r="MHT128" s="516"/>
      <c r="MHU128" s="516"/>
      <c r="MHV128" s="516"/>
      <c r="MHW128" s="516"/>
      <c r="MHX128" s="516"/>
      <c r="MHY128" s="516"/>
      <c r="MHZ128" s="516"/>
      <c r="MIA128" s="516"/>
      <c r="MIB128" s="516"/>
      <c r="MIC128" s="516"/>
      <c r="MID128" s="516"/>
      <c r="MIE128" s="516"/>
      <c r="MIF128" s="516"/>
      <c r="MIG128" s="516"/>
      <c r="MIH128" s="516"/>
      <c r="MII128" s="516"/>
      <c r="MIJ128" s="516"/>
      <c r="MIK128" s="516"/>
      <c r="MIL128" s="516"/>
      <c r="MIM128" s="516"/>
      <c r="MIN128" s="516"/>
      <c r="MIO128" s="516"/>
      <c r="MIP128" s="516"/>
      <c r="MIQ128" s="516"/>
      <c r="MIR128" s="516"/>
      <c r="MIS128" s="516"/>
      <c r="MIT128" s="516"/>
      <c r="MIU128" s="516"/>
      <c r="MIV128" s="516"/>
      <c r="MIW128" s="516"/>
      <c r="MIX128" s="516"/>
      <c r="MIY128" s="516"/>
      <c r="MIZ128" s="516"/>
      <c r="MJA128" s="516"/>
      <c r="MJB128" s="516"/>
      <c r="MJC128" s="516"/>
      <c r="MJD128" s="516"/>
      <c r="MJE128" s="516"/>
      <c r="MJF128" s="516"/>
      <c r="MJG128" s="516"/>
      <c r="MJH128" s="516"/>
      <c r="MJI128" s="516"/>
      <c r="MJJ128" s="516"/>
      <c r="MJK128" s="516"/>
      <c r="MJL128" s="516"/>
      <c r="MJM128" s="516"/>
      <c r="MJN128" s="516"/>
      <c r="MJO128" s="516"/>
      <c r="MJP128" s="516"/>
      <c r="MJQ128" s="516"/>
      <c r="MJR128" s="516"/>
      <c r="MJS128" s="516"/>
      <c r="MJT128" s="516"/>
      <c r="MJU128" s="516"/>
      <c r="MJV128" s="516"/>
      <c r="MJW128" s="516"/>
      <c r="MJX128" s="516"/>
      <c r="MJY128" s="516"/>
      <c r="MJZ128" s="516"/>
      <c r="MKA128" s="516"/>
      <c r="MKB128" s="516"/>
      <c r="MKC128" s="516"/>
      <c r="MKD128" s="516"/>
      <c r="MKE128" s="516"/>
      <c r="MKF128" s="516"/>
      <c r="MKG128" s="516"/>
      <c r="MKH128" s="516"/>
      <c r="MKI128" s="516"/>
      <c r="MKJ128" s="516"/>
      <c r="MKK128" s="516"/>
      <c r="MKL128" s="516"/>
      <c r="MKM128" s="516"/>
      <c r="MKN128" s="516"/>
      <c r="MKO128" s="516"/>
      <c r="MKP128" s="516"/>
      <c r="MKQ128" s="516"/>
      <c r="MKR128" s="516"/>
      <c r="MKS128" s="516"/>
      <c r="MKT128" s="516"/>
      <c r="MKU128" s="516"/>
      <c r="MKV128" s="516"/>
      <c r="MKW128" s="516"/>
      <c r="MKX128" s="516"/>
      <c r="MKY128" s="516"/>
      <c r="MKZ128" s="516"/>
      <c r="MLA128" s="516"/>
      <c r="MLB128" s="516"/>
      <c r="MLC128" s="516"/>
      <c r="MLD128" s="516"/>
      <c r="MLE128" s="516"/>
      <c r="MLF128" s="516"/>
      <c r="MLG128" s="516"/>
      <c r="MLH128" s="516"/>
      <c r="MLI128" s="516"/>
      <c r="MLJ128" s="516"/>
      <c r="MLK128" s="516"/>
      <c r="MLL128" s="516"/>
      <c r="MLM128" s="516"/>
      <c r="MLN128" s="516"/>
      <c r="MLO128" s="516"/>
      <c r="MLP128" s="516"/>
      <c r="MLQ128" s="516"/>
      <c r="MLR128" s="516"/>
      <c r="MLS128" s="516"/>
      <c r="MLT128" s="516"/>
      <c r="MLU128" s="516"/>
      <c r="MLV128" s="516"/>
      <c r="MLW128" s="516"/>
      <c r="MLX128" s="516"/>
      <c r="MLY128" s="516"/>
      <c r="MLZ128" s="516"/>
      <c r="MMA128" s="516"/>
      <c r="MMB128" s="516"/>
      <c r="MMC128" s="516"/>
      <c r="MMD128" s="516"/>
      <c r="MME128" s="516"/>
      <c r="MMF128" s="516"/>
      <c r="MMG128" s="516"/>
      <c r="MMH128" s="516"/>
      <c r="MMI128" s="516"/>
      <c r="MMJ128" s="516"/>
      <c r="MMK128" s="516"/>
      <c r="MML128" s="516"/>
      <c r="MMM128" s="516"/>
      <c r="MMN128" s="516"/>
      <c r="MMO128" s="516"/>
      <c r="MMP128" s="516"/>
      <c r="MMQ128" s="516"/>
      <c r="MMR128" s="516"/>
      <c r="MMS128" s="516"/>
      <c r="MMT128" s="516"/>
      <c r="MMU128" s="516"/>
      <c r="MMV128" s="516"/>
      <c r="MMW128" s="516"/>
      <c r="MMX128" s="516"/>
      <c r="MMY128" s="516"/>
      <c r="MMZ128" s="516"/>
      <c r="MNA128" s="516"/>
      <c r="MNB128" s="516"/>
      <c r="MNC128" s="516"/>
      <c r="MND128" s="516"/>
      <c r="MNE128" s="516"/>
      <c r="MNF128" s="516"/>
      <c r="MNG128" s="516"/>
      <c r="MNH128" s="516"/>
      <c r="MNI128" s="516"/>
      <c r="MNJ128" s="516"/>
      <c r="MNK128" s="516"/>
      <c r="MNL128" s="516"/>
      <c r="MNM128" s="516"/>
      <c r="MNN128" s="516"/>
      <c r="MNO128" s="516"/>
      <c r="MNP128" s="516"/>
      <c r="MNQ128" s="516"/>
      <c r="MNR128" s="516"/>
      <c r="MNS128" s="516"/>
      <c r="MNT128" s="516"/>
      <c r="MNU128" s="516"/>
      <c r="MNV128" s="516"/>
      <c r="MNW128" s="516"/>
      <c r="MNX128" s="516"/>
      <c r="MNY128" s="516"/>
      <c r="MNZ128" s="516"/>
      <c r="MOA128" s="516"/>
      <c r="MOB128" s="516"/>
      <c r="MOC128" s="516"/>
      <c r="MOD128" s="516"/>
      <c r="MOE128" s="516"/>
      <c r="MOF128" s="516"/>
      <c r="MOG128" s="516"/>
      <c r="MOH128" s="516"/>
      <c r="MOI128" s="516"/>
      <c r="MOJ128" s="516"/>
      <c r="MOK128" s="516"/>
      <c r="MOL128" s="516"/>
      <c r="MOM128" s="516"/>
      <c r="MON128" s="516"/>
      <c r="MOO128" s="516"/>
      <c r="MOP128" s="516"/>
      <c r="MOQ128" s="516"/>
      <c r="MOR128" s="516"/>
      <c r="MOS128" s="516"/>
      <c r="MOT128" s="516"/>
      <c r="MOU128" s="516"/>
      <c r="MOV128" s="516"/>
      <c r="MOW128" s="516"/>
      <c r="MOX128" s="516"/>
      <c r="MOY128" s="516"/>
      <c r="MOZ128" s="516"/>
      <c r="MPA128" s="516"/>
      <c r="MPB128" s="516"/>
      <c r="MPC128" s="516"/>
      <c r="MPD128" s="516"/>
      <c r="MPE128" s="516"/>
      <c r="MPF128" s="516"/>
      <c r="MPG128" s="516"/>
      <c r="MPH128" s="516"/>
      <c r="MPI128" s="516"/>
      <c r="MPJ128" s="516"/>
      <c r="MPK128" s="516"/>
      <c r="MPL128" s="516"/>
      <c r="MPM128" s="516"/>
      <c r="MPN128" s="516"/>
      <c r="MPO128" s="516"/>
      <c r="MPP128" s="516"/>
      <c r="MPQ128" s="516"/>
      <c r="MPR128" s="516"/>
      <c r="MPS128" s="516"/>
      <c r="MPT128" s="516"/>
      <c r="MPU128" s="516"/>
      <c r="MPV128" s="516"/>
      <c r="MPW128" s="516"/>
      <c r="MPX128" s="516"/>
      <c r="MPY128" s="516"/>
      <c r="MPZ128" s="516"/>
      <c r="MQA128" s="516"/>
      <c r="MQB128" s="516"/>
      <c r="MQC128" s="516"/>
      <c r="MQD128" s="516"/>
      <c r="MQE128" s="516"/>
      <c r="MQF128" s="516"/>
      <c r="MQG128" s="516"/>
      <c r="MQH128" s="516"/>
      <c r="MQI128" s="516"/>
      <c r="MQJ128" s="516"/>
      <c r="MQK128" s="516"/>
      <c r="MQL128" s="516"/>
      <c r="MQM128" s="516"/>
      <c r="MQN128" s="516"/>
      <c r="MQO128" s="516"/>
      <c r="MQP128" s="516"/>
      <c r="MQQ128" s="516"/>
      <c r="MQR128" s="516"/>
      <c r="MQS128" s="516"/>
      <c r="MQT128" s="516"/>
      <c r="MQU128" s="516"/>
      <c r="MQV128" s="516"/>
      <c r="MQW128" s="516"/>
      <c r="MQX128" s="516"/>
      <c r="MQY128" s="516"/>
      <c r="MQZ128" s="516"/>
      <c r="MRA128" s="516"/>
      <c r="MRB128" s="516"/>
      <c r="MRC128" s="516"/>
      <c r="MRD128" s="516"/>
      <c r="MRE128" s="516"/>
      <c r="MRF128" s="516"/>
      <c r="MRG128" s="516"/>
      <c r="MRH128" s="516"/>
      <c r="MRI128" s="516"/>
      <c r="MRJ128" s="516"/>
      <c r="MRK128" s="516"/>
      <c r="MRL128" s="516"/>
      <c r="MRM128" s="516"/>
      <c r="MRN128" s="516"/>
      <c r="MRO128" s="516"/>
      <c r="MRP128" s="516"/>
      <c r="MRQ128" s="516"/>
      <c r="MRR128" s="516"/>
      <c r="MRS128" s="516"/>
      <c r="MRT128" s="516"/>
      <c r="MRU128" s="516"/>
      <c r="MRV128" s="516"/>
      <c r="MRW128" s="516"/>
      <c r="MRX128" s="516"/>
      <c r="MRY128" s="516"/>
      <c r="MRZ128" s="516"/>
      <c r="MSA128" s="516"/>
      <c r="MSB128" s="516"/>
      <c r="MSC128" s="516"/>
      <c r="MSD128" s="516"/>
      <c r="MSE128" s="516"/>
      <c r="MSF128" s="516"/>
      <c r="MSG128" s="516"/>
      <c r="MSH128" s="516"/>
      <c r="MSI128" s="516"/>
      <c r="MSJ128" s="516"/>
      <c r="MSK128" s="516"/>
      <c r="MSL128" s="516"/>
      <c r="MSM128" s="516"/>
      <c r="MSN128" s="516"/>
      <c r="MSO128" s="516"/>
      <c r="MSP128" s="516"/>
      <c r="MSQ128" s="516"/>
      <c r="MSR128" s="516"/>
      <c r="MSS128" s="516"/>
      <c r="MST128" s="516"/>
      <c r="MSU128" s="516"/>
      <c r="MSV128" s="516"/>
      <c r="MSW128" s="516"/>
      <c r="MSX128" s="516"/>
      <c r="MSY128" s="516"/>
      <c r="MSZ128" s="516"/>
      <c r="MTA128" s="516"/>
      <c r="MTB128" s="516"/>
      <c r="MTC128" s="516"/>
      <c r="MTD128" s="516"/>
      <c r="MTE128" s="516"/>
      <c r="MTF128" s="516"/>
      <c r="MTG128" s="516"/>
      <c r="MTH128" s="516"/>
      <c r="MTI128" s="516"/>
      <c r="MTJ128" s="516"/>
      <c r="MTK128" s="516"/>
      <c r="MTL128" s="516"/>
      <c r="MTM128" s="516"/>
      <c r="MTN128" s="516"/>
      <c r="MTO128" s="516"/>
      <c r="MTP128" s="516"/>
      <c r="MTQ128" s="516"/>
      <c r="MTR128" s="516"/>
      <c r="MTS128" s="516"/>
      <c r="MTT128" s="516"/>
      <c r="MTU128" s="516"/>
      <c r="MTV128" s="516"/>
      <c r="MTW128" s="516"/>
      <c r="MTX128" s="516"/>
      <c r="MTY128" s="516"/>
      <c r="MTZ128" s="516"/>
      <c r="MUA128" s="516"/>
      <c r="MUB128" s="516"/>
      <c r="MUC128" s="516"/>
      <c r="MUD128" s="516"/>
      <c r="MUE128" s="516"/>
      <c r="MUF128" s="516"/>
      <c r="MUG128" s="516"/>
      <c r="MUH128" s="516"/>
      <c r="MUI128" s="516"/>
      <c r="MUJ128" s="516"/>
      <c r="MUK128" s="516"/>
      <c r="MUL128" s="516"/>
      <c r="MUM128" s="516"/>
      <c r="MUN128" s="516"/>
      <c r="MUO128" s="516"/>
      <c r="MUP128" s="516"/>
      <c r="MUQ128" s="516"/>
      <c r="MUR128" s="516"/>
      <c r="MUS128" s="516"/>
      <c r="MUT128" s="516"/>
      <c r="MUU128" s="516"/>
      <c r="MUV128" s="516"/>
      <c r="MUW128" s="516"/>
      <c r="MUX128" s="516"/>
      <c r="MUY128" s="516"/>
      <c r="MUZ128" s="516"/>
      <c r="MVA128" s="516"/>
      <c r="MVB128" s="516"/>
      <c r="MVC128" s="516"/>
      <c r="MVD128" s="516"/>
      <c r="MVE128" s="516"/>
      <c r="MVF128" s="516"/>
      <c r="MVG128" s="516"/>
      <c r="MVH128" s="516"/>
      <c r="MVI128" s="516"/>
      <c r="MVJ128" s="516"/>
      <c r="MVK128" s="516"/>
      <c r="MVL128" s="516"/>
      <c r="MVM128" s="516"/>
      <c r="MVN128" s="516"/>
      <c r="MVO128" s="516"/>
      <c r="MVP128" s="516"/>
      <c r="MVQ128" s="516"/>
      <c r="MVR128" s="516"/>
      <c r="MVS128" s="516"/>
      <c r="MVT128" s="516"/>
      <c r="MVU128" s="516"/>
      <c r="MVV128" s="516"/>
      <c r="MVW128" s="516"/>
      <c r="MVX128" s="516"/>
      <c r="MVY128" s="516"/>
      <c r="MVZ128" s="516"/>
      <c r="MWA128" s="516"/>
      <c r="MWB128" s="516"/>
      <c r="MWC128" s="516"/>
      <c r="MWD128" s="516"/>
      <c r="MWE128" s="516"/>
      <c r="MWF128" s="516"/>
      <c r="MWG128" s="516"/>
      <c r="MWH128" s="516"/>
      <c r="MWI128" s="516"/>
      <c r="MWJ128" s="516"/>
      <c r="MWK128" s="516"/>
      <c r="MWL128" s="516"/>
      <c r="MWM128" s="516"/>
      <c r="MWN128" s="516"/>
      <c r="MWO128" s="516"/>
      <c r="MWP128" s="516"/>
      <c r="MWQ128" s="516"/>
      <c r="MWR128" s="516"/>
      <c r="MWS128" s="516"/>
      <c r="MWT128" s="516"/>
      <c r="MWU128" s="516"/>
      <c r="MWV128" s="516"/>
      <c r="MWW128" s="516"/>
      <c r="MWX128" s="516"/>
      <c r="MWY128" s="516"/>
      <c r="MWZ128" s="516"/>
      <c r="MXA128" s="516"/>
      <c r="MXB128" s="516"/>
      <c r="MXC128" s="516"/>
      <c r="MXD128" s="516"/>
      <c r="MXE128" s="516"/>
      <c r="MXF128" s="516"/>
      <c r="MXG128" s="516"/>
      <c r="MXH128" s="516"/>
      <c r="MXI128" s="516"/>
      <c r="MXJ128" s="516"/>
      <c r="MXK128" s="516"/>
      <c r="MXL128" s="516"/>
      <c r="MXM128" s="516"/>
      <c r="MXN128" s="516"/>
      <c r="MXO128" s="516"/>
      <c r="MXP128" s="516"/>
      <c r="MXQ128" s="516"/>
      <c r="MXR128" s="516"/>
      <c r="MXS128" s="516"/>
      <c r="MXT128" s="516"/>
      <c r="MXU128" s="516"/>
      <c r="MXV128" s="516"/>
      <c r="MXW128" s="516"/>
      <c r="MXX128" s="516"/>
      <c r="MXY128" s="516"/>
      <c r="MXZ128" s="516"/>
      <c r="MYA128" s="516"/>
      <c r="MYB128" s="516"/>
      <c r="MYC128" s="516"/>
      <c r="MYD128" s="516"/>
      <c r="MYE128" s="516"/>
      <c r="MYF128" s="516"/>
      <c r="MYG128" s="516"/>
      <c r="MYH128" s="516"/>
      <c r="MYI128" s="516"/>
      <c r="MYJ128" s="516"/>
      <c r="MYK128" s="516"/>
      <c r="MYL128" s="516"/>
      <c r="MYM128" s="516"/>
      <c r="MYN128" s="516"/>
      <c r="MYO128" s="516"/>
      <c r="MYP128" s="516"/>
      <c r="MYQ128" s="516"/>
      <c r="MYR128" s="516"/>
      <c r="MYS128" s="516"/>
      <c r="MYT128" s="516"/>
      <c r="MYU128" s="516"/>
      <c r="MYV128" s="516"/>
      <c r="MYW128" s="516"/>
      <c r="MYX128" s="516"/>
      <c r="MYY128" s="516"/>
      <c r="MYZ128" s="516"/>
      <c r="MZA128" s="516"/>
      <c r="MZB128" s="516"/>
      <c r="MZC128" s="516"/>
      <c r="MZD128" s="516"/>
      <c r="MZE128" s="516"/>
      <c r="MZF128" s="516"/>
      <c r="MZG128" s="516"/>
      <c r="MZH128" s="516"/>
      <c r="MZI128" s="516"/>
      <c r="MZJ128" s="516"/>
      <c r="MZK128" s="516"/>
      <c r="MZL128" s="516"/>
      <c r="MZM128" s="516"/>
      <c r="MZN128" s="516"/>
      <c r="MZO128" s="516"/>
      <c r="MZP128" s="516"/>
      <c r="MZQ128" s="516"/>
      <c r="MZR128" s="516"/>
      <c r="MZS128" s="516"/>
      <c r="MZT128" s="516"/>
      <c r="MZU128" s="516"/>
      <c r="MZV128" s="516"/>
      <c r="MZW128" s="516"/>
      <c r="MZX128" s="516"/>
      <c r="MZY128" s="516"/>
      <c r="MZZ128" s="516"/>
      <c r="NAA128" s="516"/>
      <c r="NAB128" s="516"/>
      <c r="NAC128" s="516"/>
      <c r="NAD128" s="516"/>
      <c r="NAE128" s="516"/>
      <c r="NAF128" s="516"/>
      <c r="NAG128" s="516"/>
      <c r="NAH128" s="516"/>
      <c r="NAI128" s="516"/>
      <c r="NAJ128" s="516"/>
      <c r="NAK128" s="516"/>
      <c r="NAL128" s="516"/>
      <c r="NAM128" s="516"/>
      <c r="NAN128" s="516"/>
      <c r="NAO128" s="516"/>
      <c r="NAP128" s="516"/>
      <c r="NAQ128" s="516"/>
      <c r="NAR128" s="516"/>
      <c r="NAS128" s="516"/>
      <c r="NAT128" s="516"/>
      <c r="NAU128" s="516"/>
      <c r="NAV128" s="516"/>
      <c r="NAW128" s="516"/>
      <c r="NAX128" s="516"/>
      <c r="NAY128" s="516"/>
      <c r="NAZ128" s="516"/>
      <c r="NBA128" s="516"/>
      <c r="NBB128" s="516"/>
      <c r="NBC128" s="516"/>
      <c r="NBD128" s="516"/>
      <c r="NBE128" s="516"/>
      <c r="NBF128" s="516"/>
      <c r="NBG128" s="516"/>
      <c r="NBH128" s="516"/>
      <c r="NBI128" s="516"/>
      <c r="NBJ128" s="516"/>
      <c r="NBK128" s="516"/>
      <c r="NBL128" s="516"/>
      <c r="NBM128" s="516"/>
      <c r="NBN128" s="516"/>
      <c r="NBO128" s="516"/>
      <c r="NBP128" s="516"/>
      <c r="NBQ128" s="516"/>
      <c r="NBR128" s="516"/>
      <c r="NBS128" s="516"/>
      <c r="NBT128" s="516"/>
      <c r="NBU128" s="516"/>
      <c r="NBV128" s="516"/>
      <c r="NBW128" s="516"/>
      <c r="NBX128" s="516"/>
      <c r="NBY128" s="516"/>
      <c r="NBZ128" s="516"/>
      <c r="NCA128" s="516"/>
      <c r="NCB128" s="516"/>
      <c r="NCC128" s="516"/>
      <c r="NCD128" s="516"/>
      <c r="NCE128" s="516"/>
      <c r="NCF128" s="516"/>
      <c r="NCG128" s="516"/>
      <c r="NCH128" s="516"/>
      <c r="NCI128" s="516"/>
      <c r="NCJ128" s="516"/>
      <c r="NCK128" s="516"/>
      <c r="NCL128" s="516"/>
      <c r="NCM128" s="516"/>
      <c r="NCN128" s="516"/>
      <c r="NCO128" s="516"/>
      <c r="NCP128" s="516"/>
      <c r="NCQ128" s="516"/>
      <c r="NCR128" s="516"/>
      <c r="NCS128" s="516"/>
      <c r="NCT128" s="516"/>
      <c r="NCU128" s="516"/>
      <c r="NCV128" s="516"/>
      <c r="NCW128" s="516"/>
      <c r="NCX128" s="516"/>
      <c r="NCY128" s="516"/>
      <c r="NCZ128" s="516"/>
      <c r="NDA128" s="516"/>
      <c r="NDB128" s="516"/>
      <c r="NDC128" s="516"/>
      <c r="NDD128" s="516"/>
      <c r="NDE128" s="516"/>
      <c r="NDF128" s="516"/>
      <c r="NDG128" s="516"/>
      <c r="NDH128" s="516"/>
      <c r="NDI128" s="516"/>
      <c r="NDJ128" s="516"/>
      <c r="NDK128" s="516"/>
      <c r="NDL128" s="516"/>
      <c r="NDM128" s="516"/>
      <c r="NDN128" s="516"/>
      <c r="NDO128" s="516"/>
      <c r="NDP128" s="516"/>
      <c r="NDQ128" s="516"/>
      <c r="NDR128" s="516"/>
      <c r="NDS128" s="516"/>
      <c r="NDT128" s="516"/>
      <c r="NDU128" s="516"/>
      <c r="NDV128" s="516"/>
      <c r="NDW128" s="516"/>
      <c r="NDX128" s="516"/>
      <c r="NDY128" s="516"/>
      <c r="NDZ128" s="516"/>
      <c r="NEA128" s="516"/>
      <c r="NEB128" s="516"/>
      <c r="NEC128" s="516"/>
      <c r="NED128" s="516"/>
      <c r="NEE128" s="516"/>
      <c r="NEF128" s="516"/>
      <c r="NEG128" s="516"/>
      <c r="NEH128" s="516"/>
      <c r="NEI128" s="516"/>
      <c r="NEJ128" s="516"/>
      <c r="NEK128" s="516"/>
      <c r="NEL128" s="516"/>
      <c r="NEM128" s="516"/>
      <c r="NEN128" s="516"/>
      <c r="NEO128" s="516"/>
      <c r="NEP128" s="516"/>
      <c r="NEQ128" s="516"/>
      <c r="NER128" s="516"/>
      <c r="NES128" s="516"/>
      <c r="NET128" s="516"/>
      <c r="NEU128" s="516"/>
      <c r="NEV128" s="516"/>
      <c r="NEW128" s="516"/>
      <c r="NEX128" s="516"/>
      <c r="NEY128" s="516"/>
      <c r="NEZ128" s="516"/>
      <c r="NFA128" s="516"/>
      <c r="NFB128" s="516"/>
      <c r="NFC128" s="516"/>
      <c r="NFD128" s="516"/>
      <c r="NFE128" s="516"/>
      <c r="NFF128" s="516"/>
      <c r="NFG128" s="516"/>
      <c r="NFH128" s="516"/>
      <c r="NFI128" s="516"/>
      <c r="NFJ128" s="516"/>
      <c r="NFK128" s="516"/>
      <c r="NFL128" s="516"/>
      <c r="NFM128" s="516"/>
      <c r="NFN128" s="516"/>
      <c r="NFO128" s="516"/>
      <c r="NFP128" s="516"/>
      <c r="NFQ128" s="516"/>
      <c r="NFR128" s="516"/>
      <c r="NFS128" s="516"/>
      <c r="NFT128" s="516"/>
      <c r="NFU128" s="516"/>
      <c r="NFV128" s="516"/>
      <c r="NFW128" s="516"/>
      <c r="NFX128" s="516"/>
      <c r="NFY128" s="516"/>
      <c r="NFZ128" s="516"/>
      <c r="NGA128" s="516"/>
      <c r="NGB128" s="516"/>
      <c r="NGC128" s="516"/>
      <c r="NGD128" s="516"/>
      <c r="NGE128" s="516"/>
      <c r="NGF128" s="516"/>
      <c r="NGG128" s="516"/>
      <c r="NGH128" s="516"/>
      <c r="NGI128" s="516"/>
      <c r="NGJ128" s="516"/>
      <c r="NGK128" s="516"/>
      <c r="NGL128" s="516"/>
      <c r="NGM128" s="516"/>
      <c r="NGN128" s="516"/>
      <c r="NGO128" s="516"/>
      <c r="NGP128" s="516"/>
      <c r="NGQ128" s="516"/>
      <c r="NGR128" s="516"/>
      <c r="NGS128" s="516"/>
      <c r="NGT128" s="516"/>
      <c r="NGU128" s="516"/>
      <c r="NGV128" s="516"/>
      <c r="NGW128" s="516"/>
      <c r="NGX128" s="516"/>
      <c r="NGY128" s="516"/>
      <c r="NGZ128" s="516"/>
      <c r="NHA128" s="516"/>
      <c r="NHB128" s="516"/>
      <c r="NHC128" s="516"/>
      <c r="NHD128" s="516"/>
      <c r="NHE128" s="516"/>
      <c r="NHF128" s="516"/>
      <c r="NHG128" s="516"/>
      <c r="NHH128" s="516"/>
      <c r="NHI128" s="516"/>
      <c r="NHJ128" s="516"/>
      <c r="NHK128" s="516"/>
      <c r="NHL128" s="516"/>
      <c r="NHM128" s="516"/>
      <c r="NHN128" s="516"/>
      <c r="NHO128" s="516"/>
      <c r="NHP128" s="516"/>
      <c r="NHQ128" s="516"/>
      <c r="NHR128" s="516"/>
      <c r="NHS128" s="516"/>
      <c r="NHT128" s="516"/>
      <c r="NHU128" s="516"/>
      <c r="NHV128" s="516"/>
      <c r="NHW128" s="516"/>
      <c r="NHX128" s="516"/>
      <c r="NHY128" s="516"/>
      <c r="NHZ128" s="516"/>
      <c r="NIA128" s="516"/>
      <c r="NIB128" s="516"/>
      <c r="NIC128" s="516"/>
      <c r="NID128" s="516"/>
      <c r="NIE128" s="516"/>
      <c r="NIF128" s="516"/>
      <c r="NIG128" s="516"/>
      <c r="NIH128" s="516"/>
      <c r="NII128" s="516"/>
      <c r="NIJ128" s="516"/>
      <c r="NIK128" s="516"/>
      <c r="NIL128" s="516"/>
      <c r="NIM128" s="516"/>
      <c r="NIN128" s="516"/>
      <c r="NIO128" s="516"/>
      <c r="NIP128" s="516"/>
      <c r="NIQ128" s="516"/>
      <c r="NIR128" s="516"/>
      <c r="NIS128" s="516"/>
      <c r="NIT128" s="516"/>
      <c r="NIU128" s="516"/>
      <c r="NIV128" s="516"/>
      <c r="NIW128" s="516"/>
      <c r="NIX128" s="516"/>
      <c r="NIY128" s="516"/>
      <c r="NIZ128" s="516"/>
      <c r="NJA128" s="516"/>
      <c r="NJB128" s="516"/>
      <c r="NJC128" s="516"/>
      <c r="NJD128" s="516"/>
      <c r="NJE128" s="516"/>
      <c r="NJF128" s="516"/>
      <c r="NJG128" s="516"/>
      <c r="NJH128" s="516"/>
      <c r="NJI128" s="516"/>
      <c r="NJJ128" s="516"/>
      <c r="NJK128" s="516"/>
      <c r="NJL128" s="516"/>
      <c r="NJM128" s="516"/>
      <c r="NJN128" s="516"/>
      <c r="NJO128" s="516"/>
      <c r="NJP128" s="516"/>
      <c r="NJQ128" s="516"/>
      <c r="NJR128" s="516"/>
      <c r="NJS128" s="516"/>
      <c r="NJT128" s="516"/>
      <c r="NJU128" s="516"/>
      <c r="NJV128" s="516"/>
      <c r="NJW128" s="516"/>
      <c r="NJX128" s="516"/>
      <c r="NJY128" s="516"/>
      <c r="NJZ128" s="516"/>
      <c r="NKA128" s="516"/>
      <c r="NKB128" s="516"/>
      <c r="NKC128" s="516"/>
      <c r="NKD128" s="516"/>
      <c r="NKE128" s="516"/>
      <c r="NKF128" s="516"/>
      <c r="NKG128" s="516"/>
      <c r="NKH128" s="516"/>
      <c r="NKI128" s="516"/>
      <c r="NKJ128" s="516"/>
      <c r="NKK128" s="516"/>
      <c r="NKL128" s="516"/>
      <c r="NKM128" s="516"/>
      <c r="NKN128" s="516"/>
      <c r="NKO128" s="516"/>
      <c r="NKP128" s="516"/>
      <c r="NKQ128" s="516"/>
      <c r="NKR128" s="516"/>
      <c r="NKS128" s="516"/>
      <c r="NKT128" s="516"/>
      <c r="NKU128" s="516"/>
      <c r="NKV128" s="516"/>
      <c r="NKW128" s="516"/>
      <c r="NKX128" s="516"/>
      <c r="NKY128" s="516"/>
      <c r="NKZ128" s="516"/>
      <c r="NLA128" s="516"/>
      <c r="NLB128" s="516"/>
      <c r="NLC128" s="516"/>
      <c r="NLD128" s="516"/>
      <c r="NLE128" s="516"/>
      <c r="NLF128" s="516"/>
      <c r="NLG128" s="516"/>
      <c r="NLH128" s="516"/>
      <c r="NLI128" s="516"/>
      <c r="NLJ128" s="516"/>
      <c r="NLK128" s="516"/>
      <c r="NLL128" s="516"/>
      <c r="NLM128" s="516"/>
      <c r="NLN128" s="516"/>
      <c r="NLO128" s="516"/>
      <c r="NLP128" s="516"/>
      <c r="NLQ128" s="516"/>
      <c r="NLR128" s="516"/>
      <c r="NLS128" s="516"/>
      <c r="NLT128" s="516"/>
      <c r="NLU128" s="516"/>
      <c r="NLV128" s="516"/>
      <c r="NLW128" s="516"/>
      <c r="NLX128" s="516"/>
      <c r="NLY128" s="516"/>
      <c r="NLZ128" s="516"/>
      <c r="NMA128" s="516"/>
      <c r="NMB128" s="516"/>
      <c r="NMC128" s="516"/>
      <c r="NMD128" s="516"/>
      <c r="NME128" s="516"/>
      <c r="NMF128" s="516"/>
      <c r="NMG128" s="516"/>
      <c r="NMH128" s="516"/>
      <c r="NMI128" s="516"/>
      <c r="NMJ128" s="516"/>
      <c r="NMK128" s="516"/>
      <c r="NML128" s="516"/>
      <c r="NMM128" s="516"/>
      <c r="NMN128" s="516"/>
      <c r="NMO128" s="516"/>
      <c r="NMP128" s="516"/>
      <c r="NMQ128" s="516"/>
      <c r="NMR128" s="516"/>
      <c r="NMS128" s="516"/>
      <c r="NMT128" s="516"/>
      <c r="NMU128" s="516"/>
      <c r="NMV128" s="516"/>
      <c r="NMW128" s="516"/>
      <c r="NMX128" s="516"/>
      <c r="NMY128" s="516"/>
      <c r="NMZ128" s="516"/>
      <c r="NNA128" s="516"/>
      <c r="NNB128" s="516"/>
      <c r="NNC128" s="516"/>
      <c r="NND128" s="516"/>
      <c r="NNE128" s="516"/>
      <c r="NNF128" s="516"/>
      <c r="NNG128" s="516"/>
      <c r="NNH128" s="516"/>
      <c r="NNI128" s="516"/>
      <c r="NNJ128" s="516"/>
      <c r="NNK128" s="516"/>
      <c r="NNL128" s="516"/>
      <c r="NNM128" s="516"/>
      <c r="NNN128" s="516"/>
      <c r="NNO128" s="516"/>
      <c r="NNP128" s="516"/>
      <c r="NNQ128" s="516"/>
      <c r="NNR128" s="516"/>
      <c r="NNS128" s="516"/>
      <c r="NNT128" s="516"/>
      <c r="NNU128" s="516"/>
      <c r="NNV128" s="516"/>
      <c r="NNW128" s="516"/>
      <c r="NNX128" s="516"/>
      <c r="NNY128" s="516"/>
      <c r="NNZ128" s="516"/>
      <c r="NOA128" s="516"/>
      <c r="NOB128" s="516"/>
      <c r="NOC128" s="516"/>
      <c r="NOD128" s="516"/>
      <c r="NOE128" s="516"/>
      <c r="NOF128" s="516"/>
      <c r="NOG128" s="516"/>
      <c r="NOH128" s="516"/>
      <c r="NOI128" s="516"/>
      <c r="NOJ128" s="516"/>
      <c r="NOK128" s="516"/>
      <c r="NOL128" s="516"/>
      <c r="NOM128" s="516"/>
      <c r="NON128" s="516"/>
      <c r="NOO128" s="516"/>
      <c r="NOP128" s="516"/>
      <c r="NOQ128" s="516"/>
      <c r="NOR128" s="516"/>
      <c r="NOS128" s="516"/>
      <c r="NOT128" s="516"/>
      <c r="NOU128" s="516"/>
      <c r="NOV128" s="516"/>
      <c r="NOW128" s="516"/>
      <c r="NOX128" s="516"/>
      <c r="NOY128" s="516"/>
      <c r="NOZ128" s="516"/>
      <c r="NPA128" s="516"/>
      <c r="NPB128" s="516"/>
      <c r="NPC128" s="516"/>
      <c r="NPD128" s="516"/>
      <c r="NPE128" s="516"/>
      <c r="NPF128" s="516"/>
      <c r="NPG128" s="516"/>
      <c r="NPH128" s="516"/>
      <c r="NPI128" s="516"/>
      <c r="NPJ128" s="516"/>
      <c r="NPK128" s="516"/>
      <c r="NPL128" s="516"/>
      <c r="NPM128" s="516"/>
      <c r="NPN128" s="516"/>
      <c r="NPO128" s="516"/>
      <c r="NPP128" s="516"/>
      <c r="NPQ128" s="516"/>
      <c r="NPR128" s="516"/>
      <c r="NPS128" s="516"/>
      <c r="NPT128" s="516"/>
      <c r="NPU128" s="516"/>
      <c r="NPV128" s="516"/>
      <c r="NPW128" s="516"/>
      <c r="NPX128" s="516"/>
      <c r="NPY128" s="516"/>
      <c r="NPZ128" s="516"/>
      <c r="NQA128" s="516"/>
      <c r="NQB128" s="516"/>
      <c r="NQC128" s="516"/>
      <c r="NQD128" s="516"/>
      <c r="NQE128" s="516"/>
      <c r="NQF128" s="516"/>
      <c r="NQG128" s="516"/>
      <c r="NQH128" s="516"/>
      <c r="NQI128" s="516"/>
      <c r="NQJ128" s="516"/>
      <c r="NQK128" s="516"/>
      <c r="NQL128" s="516"/>
      <c r="NQM128" s="516"/>
      <c r="NQN128" s="516"/>
      <c r="NQO128" s="516"/>
      <c r="NQP128" s="516"/>
      <c r="NQQ128" s="516"/>
      <c r="NQR128" s="516"/>
      <c r="NQS128" s="516"/>
      <c r="NQT128" s="516"/>
      <c r="NQU128" s="516"/>
      <c r="NQV128" s="516"/>
      <c r="NQW128" s="516"/>
      <c r="NQX128" s="516"/>
      <c r="NQY128" s="516"/>
      <c r="NQZ128" s="516"/>
      <c r="NRA128" s="516"/>
      <c r="NRB128" s="516"/>
      <c r="NRC128" s="516"/>
      <c r="NRD128" s="516"/>
      <c r="NRE128" s="516"/>
      <c r="NRF128" s="516"/>
      <c r="NRG128" s="516"/>
      <c r="NRH128" s="516"/>
      <c r="NRI128" s="516"/>
      <c r="NRJ128" s="516"/>
      <c r="NRK128" s="516"/>
      <c r="NRL128" s="516"/>
      <c r="NRM128" s="516"/>
      <c r="NRN128" s="516"/>
      <c r="NRO128" s="516"/>
      <c r="NRP128" s="516"/>
      <c r="NRQ128" s="516"/>
      <c r="NRR128" s="516"/>
      <c r="NRS128" s="516"/>
      <c r="NRT128" s="516"/>
      <c r="NRU128" s="516"/>
      <c r="NRV128" s="516"/>
      <c r="NRW128" s="516"/>
      <c r="NRX128" s="516"/>
      <c r="NRY128" s="516"/>
      <c r="NRZ128" s="516"/>
      <c r="NSA128" s="516"/>
      <c r="NSB128" s="516"/>
      <c r="NSC128" s="516"/>
      <c r="NSD128" s="516"/>
      <c r="NSE128" s="516"/>
      <c r="NSF128" s="516"/>
      <c r="NSG128" s="516"/>
      <c r="NSH128" s="516"/>
      <c r="NSI128" s="516"/>
      <c r="NSJ128" s="516"/>
      <c r="NSK128" s="516"/>
      <c r="NSL128" s="516"/>
      <c r="NSM128" s="516"/>
      <c r="NSN128" s="516"/>
      <c r="NSO128" s="516"/>
      <c r="NSP128" s="516"/>
      <c r="NSQ128" s="516"/>
      <c r="NSR128" s="516"/>
      <c r="NSS128" s="516"/>
      <c r="NST128" s="516"/>
      <c r="NSU128" s="516"/>
      <c r="NSV128" s="516"/>
      <c r="NSW128" s="516"/>
      <c r="NSX128" s="516"/>
      <c r="NSY128" s="516"/>
      <c r="NSZ128" s="516"/>
      <c r="NTA128" s="516"/>
      <c r="NTB128" s="516"/>
      <c r="NTC128" s="516"/>
      <c r="NTD128" s="516"/>
      <c r="NTE128" s="516"/>
      <c r="NTF128" s="516"/>
      <c r="NTG128" s="516"/>
      <c r="NTH128" s="516"/>
      <c r="NTI128" s="516"/>
      <c r="NTJ128" s="516"/>
      <c r="NTK128" s="516"/>
      <c r="NTL128" s="516"/>
      <c r="NTM128" s="516"/>
      <c r="NTN128" s="516"/>
      <c r="NTO128" s="516"/>
      <c r="NTP128" s="516"/>
      <c r="NTQ128" s="516"/>
      <c r="NTR128" s="516"/>
      <c r="NTS128" s="516"/>
      <c r="NTT128" s="516"/>
      <c r="NTU128" s="516"/>
      <c r="NTV128" s="516"/>
      <c r="NTW128" s="516"/>
      <c r="NTX128" s="516"/>
      <c r="NTY128" s="516"/>
      <c r="NTZ128" s="516"/>
      <c r="NUA128" s="516"/>
      <c r="NUB128" s="516"/>
      <c r="NUC128" s="516"/>
      <c r="NUD128" s="516"/>
      <c r="NUE128" s="516"/>
      <c r="NUF128" s="516"/>
      <c r="NUG128" s="516"/>
      <c r="NUH128" s="516"/>
      <c r="NUI128" s="516"/>
      <c r="NUJ128" s="516"/>
      <c r="NUK128" s="516"/>
      <c r="NUL128" s="516"/>
      <c r="NUM128" s="516"/>
      <c r="NUN128" s="516"/>
      <c r="NUO128" s="516"/>
      <c r="NUP128" s="516"/>
      <c r="NUQ128" s="516"/>
      <c r="NUR128" s="516"/>
      <c r="NUS128" s="516"/>
      <c r="NUT128" s="516"/>
      <c r="NUU128" s="516"/>
      <c r="NUV128" s="516"/>
      <c r="NUW128" s="516"/>
      <c r="NUX128" s="516"/>
      <c r="NUY128" s="516"/>
      <c r="NUZ128" s="516"/>
      <c r="NVA128" s="516"/>
      <c r="NVB128" s="516"/>
      <c r="NVC128" s="516"/>
      <c r="NVD128" s="516"/>
      <c r="NVE128" s="516"/>
      <c r="NVF128" s="516"/>
      <c r="NVG128" s="516"/>
      <c r="NVH128" s="516"/>
      <c r="NVI128" s="516"/>
      <c r="NVJ128" s="516"/>
      <c r="NVK128" s="516"/>
      <c r="NVL128" s="516"/>
      <c r="NVM128" s="516"/>
      <c r="NVN128" s="516"/>
      <c r="NVO128" s="516"/>
      <c r="NVP128" s="516"/>
      <c r="NVQ128" s="516"/>
      <c r="NVR128" s="516"/>
      <c r="NVS128" s="516"/>
      <c r="NVT128" s="516"/>
      <c r="NVU128" s="516"/>
      <c r="NVV128" s="516"/>
      <c r="NVW128" s="516"/>
      <c r="NVX128" s="516"/>
      <c r="NVY128" s="516"/>
      <c r="NVZ128" s="516"/>
      <c r="NWA128" s="516"/>
      <c r="NWB128" s="516"/>
      <c r="NWC128" s="516"/>
      <c r="NWD128" s="516"/>
      <c r="NWE128" s="516"/>
      <c r="NWF128" s="516"/>
      <c r="NWG128" s="516"/>
      <c r="NWH128" s="516"/>
      <c r="NWI128" s="516"/>
      <c r="NWJ128" s="516"/>
      <c r="NWK128" s="516"/>
      <c r="NWL128" s="516"/>
      <c r="NWM128" s="516"/>
      <c r="NWN128" s="516"/>
      <c r="NWO128" s="516"/>
      <c r="NWP128" s="516"/>
      <c r="NWQ128" s="516"/>
      <c r="NWR128" s="516"/>
      <c r="NWS128" s="516"/>
      <c r="NWT128" s="516"/>
      <c r="NWU128" s="516"/>
      <c r="NWV128" s="516"/>
      <c r="NWW128" s="516"/>
      <c r="NWX128" s="516"/>
      <c r="NWY128" s="516"/>
      <c r="NWZ128" s="516"/>
      <c r="NXA128" s="516"/>
      <c r="NXB128" s="516"/>
      <c r="NXC128" s="516"/>
      <c r="NXD128" s="516"/>
      <c r="NXE128" s="516"/>
      <c r="NXF128" s="516"/>
      <c r="NXG128" s="516"/>
      <c r="NXH128" s="516"/>
      <c r="NXI128" s="516"/>
      <c r="NXJ128" s="516"/>
      <c r="NXK128" s="516"/>
      <c r="NXL128" s="516"/>
      <c r="NXM128" s="516"/>
      <c r="NXN128" s="516"/>
      <c r="NXO128" s="516"/>
      <c r="NXP128" s="516"/>
      <c r="NXQ128" s="516"/>
      <c r="NXR128" s="516"/>
      <c r="NXS128" s="516"/>
      <c r="NXT128" s="516"/>
      <c r="NXU128" s="516"/>
      <c r="NXV128" s="516"/>
      <c r="NXW128" s="516"/>
      <c r="NXX128" s="516"/>
      <c r="NXY128" s="516"/>
      <c r="NXZ128" s="516"/>
      <c r="NYA128" s="516"/>
      <c r="NYB128" s="516"/>
      <c r="NYC128" s="516"/>
      <c r="NYD128" s="516"/>
      <c r="NYE128" s="516"/>
      <c r="NYF128" s="516"/>
      <c r="NYG128" s="516"/>
      <c r="NYH128" s="516"/>
      <c r="NYI128" s="516"/>
      <c r="NYJ128" s="516"/>
      <c r="NYK128" s="516"/>
      <c r="NYL128" s="516"/>
      <c r="NYM128" s="516"/>
      <c r="NYN128" s="516"/>
      <c r="NYO128" s="516"/>
      <c r="NYP128" s="516"/>
      <c r="NYQ128" s="516"/>
      <c r="NYR128" s="516"/>
      <c r="NYS128" s="516"/>
      <c r="NYT128" s="516"/>
      <c r="NYU128" s="516"/>
      <c r="NYV128" s="516"/>
      <c r="NYW128" s="516"/>
      <c r="NYX128" s="516"/>
      <c r="NYY128" s="516"/>
      <c r="NYZ128" s="516"/>
      <c r="NZA128" s="516"/>
      <c r="NZB128" s="516"/>
      <c r="NZC128" s="516"/>
      <c r="NZD128" s="516"/>
      <c r="NZE128" s="516"/>
      <c r="NZF128" s="516"/>
      <c r="NZG128" s="516"/>
      <c r="NZH128" s="516"/>
      <c r="NZI128" s="516"/>
      <c r="NZJ128" s="516"/>
      <c r="NZK128" s="516"/>
      <c r="NZL128" s="516"/>
      <c r="NZM128" s="516"/>
      <c r="NZN128" s="516"/>
      <c r="NZO128" s="516"/>
      <c r="NZP128" s="516"/>
      <c r="NZQ128" s="516"/>
      <c r="NZR128" s="516"/>
      <c r="NZS128" s="516"/>
      <c r="NZT128" s="516"/>
      <c r="NZU128" s="516"/>
      <c r="NZV128" s="516"/>
      <c r="NZW128" s="516"/>
      <c r="NZX128" s="516"/>
      <c r="NZY128" s="516"/>
      <c r="NZZ128" s="516"/>
      <c r="OAA128" s="516"/>
      <c r="OAB128" s="516"/>
      <c r="OAC128" s="516"/>
      <c r="OAD128" s="516"/>
      <c r="OAE128" s="516"/>
      <c r="OAF128" s="516"/>
      <c r="OAG128" s="516"/>
      <c r="OAH128" s="516"/>
      <c r="OAI128" s="516"/>
      <c r="OAJ128" s="516"/>
      <c r="OAK128" s="516"/>
      <c r="OAL128" s="516"/>
      <c r="OAM128" s="516"/>
      <c r="OAN128" s="516"/>
      <c r="OAO128" s="516"/>
      <c r="OAP128" s="516"/>
      <c r="OAQ128" s="516"/>
      <c r="OAR128" s="516"/>
      <c r="OAS128" s="516"/>
      <c r="OAT128" s="516"/>
      <c r="OAU128" s="516"/>
      <c r="OAV128" s="516"/>
      <c r="OAW128" s="516"/>
      <c r="OAX128" s="516"/>
      <c r="OAY128" s="516"/>
      <c r="OAZ128" s="516"/>
      <c r="OBA128" s="516"/>
      <c r="OBB128" s="516"/>
      <c r="OBC128" s="516"/>
      <c r="OBD128" s="516"/>
      <c r="OBE128" s="516"/>
      <c r="OBF128" s="516"/>
      <c r="OBG128" s="516"/>
      <c r="OBH128" s="516"/>
      <c r="OBI128" s="516"/>
      <c r="OBJ128" s="516"/>
      <c r="OBK128" s="516"/>
      <c r="OBL128" s="516"/>
      <c r="OBM128" s="516"/>
      <c r="OBN128" s="516"/>
      <c r="OBO128" s="516"/>
      <c r="OBP128" s="516"/>
      <c r="OBQ128" s="516"/>
      <c r="OBR128" s="516"/>
      <c r="OBS128" s="516"/>
      <c r="OBT128" s="516"/>
      <c r="OBU128" s="516"/>
      <c r="OBV128" s="516"/>
      <c r="OBW128" s="516"/>
      <c r="OBX128" s="516"/>
      <c r="OBY128" s="516"/>
      <c r="OBZ128" s="516"/>
      <c r="OCA128" s="516"/>
      <c r="OCB128" s="516"/>
      <c r="OCC128" s="516"/>
      <c r="OCD128" s="516"/>
      <c r="OCE128" s="516"/>
      <c r="OCF128" s="516"/>
      <c r="OCG128" s="516"/>
      <c r="OCH128" s="516"/>
      <c r="OCI128" s="516"/>
      <c r="OCJ128" s="516"/>
      <c r="OCK128" s="516"/>
      <c r="OCL128" s="516"/>
      <c r="OCM128" s="516"/>
      <c r="OCN128" s="516"/>
      <c r="OCO128" s="516"/>
      <c r="OCP128" s="516"/>
      <c r="OCQ128" s="516"/>
      <c r="OCR128" s="516"/>
      <c r="OCS128" s="516"/>
      <c r="OCT128" s="516"/>
      <c r="OCU128" s="516"/>
      <c r="OCV128" s="516"/>
      <c r="OCW128" s="516"/>
      <c r="OCX128" s="516"/>
      <c r="OCY128" s="516"/>
      <c r="OCZ128" s="516"/>
      <c r="ODA128" s="516"/>
      <c r="ODB128" s="516"/>
      <c r="ODC128" s="516"/>
      <c r="ODD128" s="516"/>
      <c r="ODE128" s="516"/>
      <c r="ODF128" s="516"/>
      <c r="ODG128" s="516"/>
      <c r="ODH128" s="516"/>
      <c r="ODI128" s="516"/>
      <c r="ODJ128" s="516"/>
      <c r="ODK128" s="516"/>
      <c r="ODL128" s="516"/>
      <c r="ODM128" s="516"/>
      <c r="ODN128" s="516"/>
      <c r="ODO128" s="516"/>
      <c r="ODP128" s="516"/>
      <c r="ODQ128" s="516"/>
      <c r="ODR128" s="516"/>
      <c r="ODS128" s="516"/>
      <c r="ODT128" s="516"/>
      <c r="ODU128" s="516"/>
      <c r="ODV128" s="516"/>
      <c r="ODW128" s="516"/>
      <c r="ODX128" s="516"/>
      <c r="ODY128" s="516"/>
      <c r="ODZ128" s="516"/>
      <c r="OEA128" s="516"/>
      <c r="OEB128" s="516"/>
      <c r="OEC128" s="516"/>
      <c r="OED128" s="516"/>
      <c r="OEE128" s="516"/>
      <c r="OEF128" s="516"/>
      <c r="OEG128" s="516"/>
      <c r="OEH128" s="516"/>
      <c r="OEI128" s="516"/>
      <c r="OEJ128" s="516"/>
      <c r="OEK128" s="516"/>
      <c r="OEL128" s="516"/>
      <c r="OEM128" s="516"/>
      <c r="OEN128" s="516"/>
      <c r="OEO128" s="516"/>
      <c r="OEP128" s="516"/>
      <c r="OEQ128" s="516"/>
      <c r="OER128" s="516"/>
      <c r="OES128" s="516"/>
      <c r="OET128" s="516"/>
      <c r="OEU128" s="516"/>
      <c r="OEV128" s="516"/>
      <c r="OEW128" s="516"/>
      <c r="OEX128" s="516"/>
      <c r="OEY128" s="516"/>
      <c r="OEZ128" s="516"/>
      <c r="OFA128" s="516"/>
      <c r="OFB128" s="516"/>
      <c r="OFC128" s="516"/>
      <c r="OFD128" s="516"/>
      <c r="OFE128" s="516"/>
      <c r="OFF128" s="516"/>
      <c r="OFG128" s="516"/>
      <c r="OFH128" s="516"/>
      <c r="OFI128" s="516"/>
      <c r="OFJ128" s="516"/>
      <c r="OFK128" s="516"/>
      <c r="OFL128" s="516"/>
      <c r="OFM128" s="516"/>
      <c r="OFN128" s="516"/>
      <c r="OFO128" s="516"/>
      <c r="OFP128" s="516"/>
      <c r="OFQ128" s="516"/>
      <c r="OFR128" s="516"/>
      <c r="OFS128" s="516"/>
      <c r="OFT128" s="516"/>
      <c r="OFU128" s="516"/>
      <c r="OFV128" s="516"/>
      <c r="OFW128" s="516"/>
      <c r="OFX128" s="516"/>
      <c r="OFY128" s="516"/>
      <c r="OFZ128" s="516"/>
      <c r="OGA128" s="516"/>
      <c r="OGB128" s="516"/>
      <c r="OGC128" s="516"/>
      <c r="OGD128" s="516"/>
      <c r="OGE128" s="516"/>
      <c r="OGF128" s="516"/>
      <c r="OGG128" s="516"/>
      <c r="OGH128" s="516"/>
      <c r="OGI128" s="516"/>
      <c r="OGJ128" s="516"/>
      <c r="OGK128" s="516"/>
      <c r="OGL128" s="516"/>
      <c r="OGM128" s="516"/>
      <c r="OGN128" s="516"/>
      <c r="OGO128" s="516"/>
      <c r="OGP128" s="516"/>
      <c r="OGQ128" s="516"/>
      <c r="OGR128" s="516"/>
      <c r="OGS128" s="516"/>
      <c r="OGT128" s="516"/>
      <c r="OGU128" s="516"/>
      <c r="OGV128" s="516"/>
      <c r="OGW128" s="516"/>
      <c r="OGX128" s="516"/>
      <c r="OGY128" s="516"/>
      <c r="OGZ128" s="516"/>
      <c r="OHA128" s="516"/>
      <c r="OHB128" s="516"/>
      <c r="OHC128" s="516"/>
      <c r="OHD128" s="516"/>
      <c r="OHE128" s="516"/>
      <c r="OHF128" s="516"/>
      <c r="OHG128" s="516"/>
      <c r="OHH128" s="516"/>
      <c r="OHI128" s="516"/>
      <c r="OHJ128" s="516"/>
      <c r="OHK128" s="516"/>
      <c r="OHL128" s="516"/>
      <c r="OHM128" s="516"/>
      <c r="OHN128" s="516"/>
      <c r="OHO128" s="516"/>
      <c r="OHP128" s="516"/>
      <c r="OHQ128" s="516"/>
      <c r="OHR128" s="516"/>
      <c r="OHS128" s="516"/>
      <c r="OHT128" s="516"/>
      <c r="OHU128" s="516"/>
      <c r="OHV128" s="516"/>
      <c r="OHW128" s="516"/>
      <c r="OHX128" s="516"/>
      <c r="OHY128" s="516"/>
      <c r="OHZ128" s="516"/>
      <c r="OIA128" s="516"/>
      <c r="OIB128" s="516"/>
      <c r="OIC128" s="516"/>
      <c r="OID128" s="516"/>
      <c r="OIE128" s="516"/>
      <c r="OIF128" s="516"/>
      <c r="OIG128" s="516"/>
      <c r="OIH128" s="516"/>
      <c r="OII128" s="516"/>
      <c r="OIJ128" s="516"/>
      <c r="OIK128" s="516"/>
      <c r="OIL128" s="516"/>
      <c r="OIM128" s="516"/>
      <c r="OIN128" s="516"/>
      <c r="OIO128" s="516"/>
      <c r="OIP128" s="516"/>
      <c r="OIQ128" s="516"/>
      <c r="OIR128" s="516"/>
      <c r="OIS128" s="516"/>
      <c r="OIT128" s="516"/>
      <c r="OIU128" s="516"/>
      <c r="OIV128" s="516"/>
      <c r="OIW128" s="516"/>
      <c r="OIX128" s="516"/>
      <c r="OIY128" s="516"/>
      <c r="OIZ128" s="516"/>
      <c r="OJA128" s="516"/>
      <c r="OJB128" s="516"/>
      <c r="OJC128" s="516"/>
      <c r="OJD128" s="516"/>
      <c r="OJE128" s="516"/>
      <c r="OJF128" s="516"/>
      <c r="OJG128" s="516"/>
      <c r="OJH128" s="516"/>
      <c r="OJI128" s="516"/>
      <c r="OJJ128" s="516"/>
      <c r="OJK128" s="516"/>
      <c r="OJL128" s="516"/>
      <c r="OJM128" s="516"/>
      <c r="OJN128" s="516"/>
      <c r="OJO128" s="516"/>
      <c r="OJP128" s="516"/>
      <c r="OJQ128" s="516"/>
      <c r="OJR128" s="516"/>
      <c r="OJS128" s="516"/>
      <c r="OJT128" s="516"/>
      <c r="OJU128" s="516"/>
      <c r="OJV128" s="516"/>
      <c r="OJW128" s="516"/>
      <c r="OJX128" s="516"/>
      <c r="OJY128" s="516"/>
      <c r="OJZ128" s="516"/>
      <c r="OKA128" s="516"/>
      <c r="OKB128" s="516"/>
      <c r="OKC128" s="516"/>
      <c r="OKD128" s="516"/>
      <c r="OKE128" s="516"/>
      <c r="OKF128" s="516"/>
      <c r="OKG128" s="516"/>
      <c r="OKH128" s="516"/>
      <c r="OKI128" s="516"/>
      <c r="OKJ128" s="516"/>
      <c r="OKK128" s="516"/>
      <c r="OKL128" s="516"/>
      <c r="OKM128" s="516"/>
      <c r="OKN128" s="516"/>
      <c r="OKO128" s="516"/>
      <c r="OKP128" s="516"/>
      <c r="OKQ128" s="516"/>
      <c r="OKR128" s="516"/>
      <c r="OKS128" s="516"/>
      <c r="OKT128" s="516"/>
      <c r="OKU128" s="516"/>
      <c r="OKV128" s="516"/>
      <c r="OKW128" s="516"/>
      <c r="OKX128" s="516"/>
      <c r="OKY128" s="516"/>
      <c r="OKZ128" s="516"/>
      <c r="OLA128" s="516"/>
      <c r="OLB128" s="516"/>
      <c r="OLC128" s="516"/>
      <c r="OLD128" s="516"/>
      <c r="OLE128" s="516"/>
      <c r="OLF128" s="516"/>
      <c r="OLG128" s="516"/>
      <c r="OLH128" s="516"/>
      <c r="OLI128" s="516"/>
      <c r="OLJ128" s="516"/>
      <c r="OLK128" s="516"/>
      <c r="OLL128" s="516"/>
      <c r="OLM128" s="516"/>
      <c r="OLN128" s="516"/>
      <c r="OLO128" s="516"/>
      <c r="OLP128" s="516"/>
      <c r="OLQ128" s="516"/>
      <c r="OLR128" s="516"/>
      <c r="OLS128" s="516"/>
      <c r="OLT128" s="516"/>
      <c r="OLU128" s="516"/>
      <c r="OLV128" s="516"/>
      <c r="OLW128" s="516"/>
      <c r="OLX128" s="516"/>
      <c r="OLY128" s="516"/>
      <c r="OLZ128" s="516"/>
      <c r="OMA128" s="516"/>
      <c r="OMB128" s="516"/>
      <c r="OMC128" s="516"/>
      <c r="OMD128" s="516"/>
      <c r="OME128" s="516"/>
      <c r="OMF128" s="516"/>
      <c r="OMG128" s="516"/>
      <c r="OMH128" s="516"/>
      <c r="OMI128" s="516"/>
      <c r="OMJ128" s="516"/>
      <c r="OMK128" s="516"/>
      <c r="OML128" s="516"/>
      <c r="OMM128" s="516"/>
      <c r="OMN128" s="516"/>
      <c r="OMO128" s="516"/>
      <c r="OMP128" s="516"/>
      <c r="OMQ128" s="516"/>
      <c r="OMR128" s="516"/>
      <c r="OMS128" s="516"/>
      <c r="OMT128" s="516"/>
      <c r="OMU128" s="516"/>
      <c r="OMV128" s="516"/>
      <c r="OMW128" s="516"/>
      <c r="OMX128" s="516"/>
      <c r="OMY128" s="516"/>
      <c r="OMZ128" s="516"/>
      <c r="ONA128" s="516"/>
      <c r="ONB128" s="516"/>
      <c r="ONC128" s="516"/>
      <c r="OND128" s="516"/>
      <c r="ONE128" s="516"/>
      <c r="ONF128" s="516"/>
      <c r="ONG128" s="516"/>
      <c r="ONH128" s="516"/>
      <c r="ONI128" s="516"/>
      <c r="ONJ128" s="516"/>
      <c r="ONK128" s="516"/>
      <c r="ONL128" s="516"/>
      <c r="ONM128" s="516"/>
      <c r="ONN128" s="516"/>
      <c r="ONO128" s="516"/>
      <c r="ONP128" s="516"/>
      <c r="ONQ128" s="516"/>
      <c r="ONR128" s="516"/>
      <c r="ONS128" s="516"/>
      <c r="ONT128" s="516"/>
      <c r="ONU128" s="516"/>
      <c r="ONV128" s="516"/>
      <c r="ONW128" s="516"/>
      <c r="ONX128" s="516"/>
      <c r="ONY128" s="516"/>
      <c r="ONZ128" s="516"/>
      <c r="OOA128" s="516"/>
      <c r="OOB128" s="516"/>
      <c r="OOC128" s="516"/>
      <c r="OOD128" s="516"/>
      <c r="OOE128" s="516"/>
      <c r="OOF128" s="516"/>
      <c r="OOG128" s="516"/>
      <c r="OOH128" s="516"/>
      <c r="OOI128" s="516"/>
      <c r="OOJ128" s="516"/>
      <c r="OOK128" s="516"/>
      <c r="OOL128" s="516"/>
      <c r="OOM128" s="516"/>
      <c r="OON128" s="516"/>
      <c r="OOO128" s="516"/>
      <c r="OOP128" s="516"/>
      <c r="OOQ128" s="516"/>
      <c r="OOR128" s="516"/>
      <c r="OOS128" s="516"/>
      <c r="OOT128" s="516"/>
      <c r="OOU128" s="516"/>
      <c r="OOV128" s="516"/>
      <c r="OOW128" s="516"/>
      <c r="OOX128" s="516"/>
      <c r="OOY128" s="516"/>
      <c r="OOZ128" s="516"/>
      <c r="OPA128" s="516"/>
      <c r="OPB128" s="516"/>
      <c r="OPC128" s="516"/>
      <c r="OPD128" s="516"/>
      <c r="OPE128" s="516"/>
      <c r="OPF128" s="516"/>
      <c r="OPG128" s="516"/>
      <c r="OPH128" s="516"/>
      <c r="OPI128" s="516"/>
      <c r="OPJ128" s="516"/>
      <c r="OPK128" s="516"/>
      <c r="OPL128" s="516"/>
      <c r="OPM128" s="516"/>
      <c r="OPN128" s="516"/>
      <c r="OPO128" s="516"/>
      <c r="OPP128" s="516"/>
      <c r="OPQ128" s="516"/>
      <c r="OPR128" s="516"/>
      <c r="OPS128" s="516"/>
      <c r="OPT128" s="516"/>
      <c r="OPU128" s="516"/>
      <c r="OPV128" s="516"/>
      <c r="OPW128" s="516"/>
      <c r="OPX128" s="516"/>
      <c r="OPY128" s="516"/>
      <c r="OPZ128" s="516"/>
      <c r="OQA128" s="516"/>
      <c r="OQB128" s="516"/>
      <c r="OQC128" s="516"/>
      <c r="OQD128" s="516"/>
      <c r="OQE128" s="516"/>
      <c r="OQF128" s="516"/>
      <c r="OQG128" s="516"/>
      <c r="OQH128" s="516"/>
      <c r="OQI128" s="516"/>
      <c r="OQJ128" s="516"/>
      <c r="OQK128" s="516"/>
      <c r="OQL128" s="516"/>
      <c r="OQM128" s="516"/>
      <c r="OQN128" s="516"/>
      <c r="OQO128" s="516"/>
      <c r="OQP128" s="516"/>
      <c r="OQQ128" s="516"/>
      <c r="OQR128" s="516"/>
      <c r="OQS128" s="516"/>
      <c r="OQT128" s="516"/>
      <c r="OQU128" s="516"/>
      <c r="OQV128" s="516"/>
      <c r="OQW128" s="516"/>
      <c r="OQX128" s="516"/>
      <c r="OQY128" s="516"/>
      <c r="OQZ128" s="516"/>
      <c r="ORA128" s="516"/>
      <c r="ORB128" s="516"/>
      <c r="ORC128" s="516"/>
      <c r="ORD128" s="516"/>
      <c r="ORE128" s="516"/>
      <c r="ORF128" s="516"/>
      <c r="ORG128" s="516"/>
      <c r="ORH128" s="516"/>
      <c r="ORI128" s="516"/>
      <c r="ORJ128" s="516"/>
      <c r="ORK128" s="516"/>
      <c r="ORL128" s="516"/>
      <c r="ORM128" s="516"/>
      <c r="ORN128" s="516"/>
      <c r="ORO128" s="516"/>
      <c r="ORP128" s="516"/>
      <c r="ORQ128" s="516"/>
      <c r="ORR128" s="516"/>
      <c r="ORS128" s="516"/>
      <c r="ORT128" s="516"/>
      <c r="ORU128" s="516"/>
      <c r="ORV128" s="516"/>
      <c r="ORW128" s="516"/>
      <c r="ORX128" s="516"/>
      <c r="ORY128" s="516"/>
      <c r="ORZ128" s="516"/>
      <c r="OSA128" s="516"/>
      <c r="OSB128" s="516"/>
      <c r="OSC128" s="516"/>
      <c r="OSD128" s="516"/>
      <c r="OSE128" s="516"/>
      <c r="OSF128" s="516"/>
      <c r="OSG128" s="516"/>
      <c r="OSH128" s="516"/>
      <c r="OSI128" s="516"/>
      <c r="OSJ128" s="516"/>
      <c r="OSK128" s="516"/>
      <c r="OSL128" s="516"/>
      <c r="OSM128" s="516"/>
      <c r="OSN128" s="516"/>
      <c r="OSO128" s="516"/>
      <c r="OSP128" s="516"/>
      <c r="OSQ128" s="516"/>
      <c r="OSR128" s="516"/>
      <c r="OSS128" s="516"/>
      <c r="OST128" s="516"/>
      <c r="OSU128" s="516"/>
      <c r="OSV128" s="516"/>
      <c r="OSW128" s="516"/>
      <c r="OSX128" s="516"/>
      <c r="OSY128" s="516"/>
      <c r="OSZ128" s="516"/>
      <c r="OTA128" s="516"/>
      <c r="OTB128" s="516"/>
      <c r="OTC128" s="516"/>
      <c r="OTD128" s="516"/>
      <c r="OTE128" s="516"/>
      <c r="OTF128" s="516"/>
      <c r="OTG128" s="516"/>
      <c r="OTH128" s="516"/>
      <c r="OTI128" s="516"/>
      <c r="OTJ128" s="516"/>
      <c r="OTK128" s="516"/>
      <c r="OTL128" s="516"/>
      <c r="OTM128" s="516"/>
      <c r="OTN128" s="516"/>
      <c r="OTO128" s="516"/>
      <c r="OTP128" s="516"/>
      <c r="OTQ128" s="516"/>
      <c r="OTR128" s="516"/>
      <c r="OTS128" s="516"/>
      <c r="OTT128" s="516"/>
      <c r="OTU128" s="516"/>
      <c r="OTV128" s="516"/>
      <c r="OTW128" s="516"/>
      <c r="OTX128" s="516"/>
      <c r="OTY128" s="516"/>
      <c r="OTZ128" s="516"/>
      <c r="OUA128" s="516"/>
      <c r="OUB128" s="516"/>
      <c r="OUC128" s="516"/>
      <c r="OUD128" s="516"/>
      <c r="OUE128" s="516"/>
      <c r="OUF128" s="516"/>
      <c r="OUG128" s="516"/>
      <c r="OUH128" s="516"/>
      <c r="OUI128" s="516"/>
      <c r="OUJ128" s="516"/>
      <c r="OUK128" s="516"/>
      <c r="OUL128" s="516"/>
      <c r="OUM128" s="516"/>
      <c r="OUN128" s="516"/>
      <c r="OUO128" s="516"/>
      <c r="OUP128" s="516"/>
      <c r="OUQ128" s="516"/>
      <c r="OUR128" s="516"/>
      <c r="OUS128" s="516"/>
      <c r="OUT128" s="516"/>
      <c r="OUU128" s="516"/>
      <c r="OUV128" s="516"/>
      <c r="OUW128" s="516"/>
      <c r="OUX128" s="516"/>
      <c r="OUY128" s="516"/>
      <c r="OUZ128" s="516"/>
      <c r="OVA128" s="516"/>
      <c r="OVB128" s="516"/>
      <c r="OVC128" s="516"/>
      <c r="OVD128" s="516"/>
      <c r="OVE128" s="516"/>
      <c r="OVF128" s="516"/>
      <c r="OVG128" s="516"/>
      <c r="OVH128" s="516"/>
      <c r="OVI128" s="516"/>
      <c r="OVJ128" s="516"/>
      <c r="OVK128" s="516"/>
      <c r="OVL128" s="516"/>
      <c r="OVM128" s="516"/>
      <c r="OVN128" s="516"/>
      <c r="OVO128" s="516"/>
      <c r="OVP128" s="516"/>
      <c r="OVQ128" s="516"/>
      <c r="OVR128" s="516"/>
      <c r="OVS128" s="516"/>
      <c r="OVT128" s="516"/>
      <c r="OVU128" s="516"/>
      <c r="OVV128" s="516"/>
      <c r="OVW128" s="516"/>
      <c r="OVX128" s="516"/>
      <c r="OVY128" s="516"/>
      <c r="OVZ128" s="516"/>
      <c r="OWA128" s="516"/>
      <c r="OWB128" s="516"/>
      <c r="OWC128" s="516"/>
      <c r="OWD128" s="516"/>
      <c r="OWE128" s="516"/>
      <c r="OWF128" s="516"/>
      <c r="OWG128" s="516"/>
      <c r="OWH128" s="516"/>
      <c r="OWI128" s="516"/>
      <c r="OWJ128" s="516"/>
      <c r="OWK128" s="516"/>
      <c r="OWL128" s="516"/>
      <c r="OWM128" s="516"/>
      <c r="OWN128" s="516"/>
      <c r="OWO128" s="516"/>
      <c r="OWP128" s="516"/>
      <c r="OWQ128" s="516"/>
      <c r="OWR128" s="516"/>
      <c r="OWS128" s="516"/>
      <c r="OWT128" s="516"/>
      <c r="OWU128" s="516"/>
      <c r="OWV128" s="516"/>
      <c r="OWW128" s="516"/>
      <c r="OWX128" s="516"/>
      <c r="OWY128" s="516"/>
      <c r="OWZ128" s="516"/>
      <c r="OXA128" s="516"/>
      <c r="OXB128" s="516"/>
      <c r="OXC128" s="516"/>
      <c r="OXD128" s="516"/>
      <c r="OXE128" s="516"/>
      <c r="OXF128" s="516"/>
      <c r="OXG128" s="516"/>
      <c r="OXH128" s="516"/>
      <c r="OXI128" s="516"/>
      <c r="OXJ128" s="516"/>
      <c r="OXK128" s="516"/>
      <c r="OXL128" s="516"/>
      <c r="OXM128" s="516"/>
      <c r="OXN128" s="516"/>
      <c r="OXO128" s="516"/>
      <c r="OXP128" s="516"/>
      <c r="OXQ128" s="516"/>
      <c r="OXR128" s="516"/>
      <c r="OXS128" s="516"/>
      <c r="OXT128" s="516"/>
      <c r="OXU128" s="516"/>
      <c r="OXV128" s="516"/>
      <c r="OXW128" s="516"/>
      <c r="OXX128" s="516"/>
      <c r="OXY128" s="516"/>
      <c r="OXZ128" s="516"/>
      <c r="OYA128" s="516"/>
      <c r="OYB128" s="516"/>
      <c r="OYC128" s="516"/>
      <c r="OYD128" s="516"/>
      <c r="OYE128" s="516"/>
      <c r="OYF128" s="516"/>
      <c r="OYG128" s="516"/>
      <c r="OYH128" s="516"/>
      <c r="OYI128" s="516"/>
      <c r="OYJ128" s="516"/>
      <c r="OYK128" s="516"/>
      <c r="OYL128" s="516"/>
      <c r="OYM128" s="516"/>
      <c r="OYN128" s="516"/>
      <c r="OYO128" s="516"/>
      <c r="OYP128" s="516"/>
      <c r="OYQ128" s="516"/>
      <c r="OYR128" s="516"/>
      <c r="OYS128" s="516"/>
      <c r="OYT128" s="516"/>
      <c r="OYU128" s="516"/>
      <c r="OYV128" s="516"/>
      <c r="OYW128" s="516"/>
      <c r="OYX128" s="516"/>
      <c r="OYY128" s="516"/>
      <c r="OYZ128" s="516"/>
      <c r="OZA128" s="516"/>
      <c r="OZB128" s="516"/>
      <c r="OZC128" s="516"/>
      <c r="OZD128" s="516"/>
      <c r="OZE128" s="516"/>
      <c r="OZF128" s="516"/>
      <c r="OZG128" s="516"/>
      <c r="OZH128" s="516"/>
      <c r="OZI128" s="516"/>
      <c r="OZJ128" s="516"/>
      <c r="OZK128" s="516"/>
      <c r="OZL128" s="516"/>
      <c r="OZM128" s="516"/>
      <c r="OZN128" s="516"/>
      <c r="OZO128" s="516"/>
      <c r="OZP128" s="516"/>
      <c r="OZQ128" s="516"/>
      <c r="OZR128" s="516"/>
      <c r="OZS128" s="516"/>
      <c r="OZT128" s="516"/>
      <c r="OZU128" s="516"/>
      <c r="OZV128" s="516"/>
      <c r="OZW128" s="516"/>
      <c r="OZX128" s="516"/>
      <c r="OZY128" s="516"/>
      <c r="OZZ128" s="516"/>
      <c r="PAA128" s="516"/>
      <c r="PAB128" s="516"/>
      <c r="PAC128" s="516"/>
      <c r="PAD128" s="516"/>
      <c r="PAE128" s="516"/>
      <c r="PAF128" s="516"/>
      <c r="PAG128" s="516"/>
      <c r="PAH128" s="516"/>
      <c r="PAI128" s="516"/>
      <c r="PAJ128" s="516"/>
      <c r="PAK128" s="516"/>
      <c r="PAL128" s="516"/>
      <c r="PAM128" s="516"/>
      <c r="PAN128" s="516"/>
      <c r="PAO128" s="516"/>
      <c r="PAP128" s="516"/>
      <c r="PAQ128" s="516"/>
      <c r="PAR128" s="516"/>
      <c r="PAS128" s="516"/>
      <c r="PAT128" s="516"/>
      <c r="PAU128" s="516"/>
      <c r="PAV128" s="516"/>
      <c r="PAW128" s="516"/>
      <c r="PAX128" s="516"/>
      <c r="PAY128" s="516"/>
      <c r="PAZ128" s="516"/>
      <c r="PBA128" s="516"/>
      <c r="PBB128" s="516"/>
      <c r="PBC128" s="516"/>
      <c r="PBD128" s="516"/>
      <c r="PBE128" s="516"/>
      <c r="PBF128" s="516"/>
      <c r="PBG128" s="516"/>
      <c r="PBH128" s="516"/>
      <c r="PBI128" s="516"/>
      <c r="PBJ128" s="516"/>
      <c r="PBK128" s="516"/>
      <c r="PBL128" s="516"/>
      <c r="PBM128" s="516"/>
      <c r="PBN128" s="516"/>
      <c r="PBO128" s="516"/>
      <c r="PBP128" s="516"/>
      <c r="PBQ128" s="516"/>
      <c r="PBR128" s="516"/>
      <c r="PBS128" s="516"/>
      <c r="PBT128" s="516"/>
      <c r="PBU128" s="516"/>
      <c r="PBV128" s="516"/>
      <c r="PBW128" s="516"/>
      <c r="PBX128" s="516"/>
      <c r="PBY128" s="516"/>
      <c r="PBZ128" s="516"/>
      <c r="PCA128" s="516"/>
      <c r="PCB128" s="516"/>
      <c r="PCC128" s="516"/>
      <c r="PCD128" s="516"/>
      <c r="PCE128" s="516"/>
      <c r="PCF128" s="516"/>
      <c r="PCG128" s="516"/>
      <c r="PCH128" s="516"/>
      <c r="PCI128" s="516"/>
      <c r="PCJ128" s="516"/>
      <c r="PCK128" s="516"/>
      <c r="PCL128" s="516"/>
      <c r="PCM128" s="516"/>
      <c r="PCN128" s="516"/>
      <c r="PCO128" s="516"/>
      <c r="PCP128" s="516"/>
      <c r="PCQ128" s="516"/>
      <c r="PCR128" s="516"/>
      <c r="PCS128" s="516"/>
      <c r="PCT128" s="516"/>
      <c r="PCU128" s="516"/>
      <c r="PCV128" s="516"/>
      <c r="PCW128" s="516"/>
      <c r="PCX128" s="516"/>
      <c r="PCY128" s="516"/>
      <c r="PCZ128" s="516"/>
      <c r="PDA128" s="516"/>
      <c r="PDB128" s="516"/>
      <c r="PDC128" s="516"/>
      <c r="PDD128" s="516"/>
      <c r="PDE128" s="516"/>
      <c r="PDF128" s="516"/>
      <c r="PDG128" s="516"/>
      <c r="PDH128" s="516"/>
      <c r="PDI128" s="516"/>
      <c r="PDJ128" s="516"/>
      <c r="PDK128" s="516"/>
      <c r="PDL128" s="516"/>
      <c r="PDM128" s="516"/>
      <c r="PDN128" s="516"/>
      <c r="PDO128" s="516"/>
      <c r="PDP128" s="516"/>
      <c r="PDQ128" s="516"/>
      <c r="PDR128" s="516"/>
      <c r="PDS128" s="516"/>
      <c r="PDT128" s="516"/>
      <c r="PDU128" s="516"/>
      <c r="PDV128" s="516"/>
      <c r="PDW128" s="516"/>
      <c r="PDX128" s="516"/>
      <c r="PDY128" s="516"/>
      <c r="PDZ128" s="516"/>
      <c r="PEA128" s="516"/>
      <c r="PEB128" s="516"/>
      <c r="PEC128" s="516"/>
      <c r="PED128" s="516"/>
      <c r="PEE128" s="516"/>
      <c r="PEF128" s="516"/>
      <c r="PEG128" s="516"/>
      <c r="PEH128" s="516"/>
      <c r="PEI128" s="516"/>
      <c r="PEJ128" s="516"/>
      <c r="PEK128" s="516"/>
      <c r="PEL128" s="516"/>
      <c r="PEM128" s="516"/>
      <c r="PEN128" s="516"/>
      <c r="PEO128" s="516"/>
      <c r="PEP128" s="516"/>
      <c r="PEQ128" s="516"/>
      <c r="PER128" s="516"/>
      <c r="PES128" s="516"/>
      <c r="PET128" s="516"/>
      <c r="PEU128" s="516"/>
      <c r="PEV128" s="516"/>
      <c r="PEW128" s="516"/>
      <c r="PEX128" s="516"/>
      <c r="PEY128" s="516"/>
      <c r="PEZ128" s="516"/>
      <c r="PFA128" s="516"/>
      <c r="PFB128" s="516"/>
      <c r="PFC128" s="516"/>
      <c r="PFD128" s="516"/>
      <c r="PFE128" s="516"/>
      <c r="PFF128" s="516"/>
      <c r="PFG128" s="516"/>
      <c r="PFH128" s="516"/>
      <c r="PFI128" s="516"/>
      <c r="PFJ128" s="516"/>
      <c r="PFK128" s="516"/>
      <c r="PFL128" s="516"/>
      <c r="PFM128" s="516"/>
      <c r="PFN128" s="516"/>
      <c r="PFO128" s="516"/>
      <c r="PFP128" s="516"/>
      <c r="PFQ128" s="516"/>
      <c r="PFR128" s="516"/>
      <c r="PFS128" s="516"/>
      <c r="PFT128" s="516"/>
      <c r="PFU128" s="516"/>
      <c r="PFV128" s="516"/>
      <c r="PFW128" s="516"/>
      <c r="PFX128" s="516"/>
      <c r="PFY128" s="516"/>
      <c r="PFZ128" s="516"/>
      <c r="PGA128" s="516"/>
      <c r="PGB128" s="516"/>
      <c r="PGC128" s="516"/>
      <c r="PGD128" s="516"/>
      <c r="PGE128" s="516"/>
      <c r="PGF128" s="516"/>
      <c r="PGG128" s="516"/>
      <c r="PGH128" s="516"/>
      <c r="PGI128" s="516"/>
      <c r="PGJ128" s="516"/>
      <c r="PGK128" s="516"/>
      <c r="PGL128" s="516"/>
      <c r="PGM128" s="516"/>
      <c r="PGN128" s="516"/>
      <c r="PGO128" s="516"/>
      <c r="PGP128" s="516"/>
      <c r="PGQ128" s="516"/>
      <c r="PGR128" s="516"/>
      <c r="PGS128" s="516"/>
      <c r="PGT128" s="516"/>
      <c r="PGU128" s="516"/>
      <c r="PGV128" s="516"/>
      <c r="PGW128" s="516"/>
      <c r="PGX128" s="516"/>
      <c r="PGY128" s="516"/>
      <c r="PGZ128" s="516"/>
      <c r="PHA128" s="516"/>
      <c r="PHB128" s="516"/>
      <c r="PHC128" s="516"/>
      <c r="PHD128" s="516"/>
      <c r="PHE128" s="516"/>
      <c r="PHF128" s="516"/>
      <c r="PHG128" s="516"/>
      <c r="PHH128" s="516"/>
      <c r="PHI128" s="516"/>
      <c r="PHJ128" s="516"/>
      <c r="PHK128" s="516"/>
      <c r="PHL128" s="516"/>
      <c r="PHM128" s="516"/>
      <c r="PHN128" s="516"/>
      <c r="PHO128" s="516"/>
      <c r="PHP128" s="516"/>
      <c r="PHQ128" s="516"/>
      <c r="PHR128" s="516"/>
      <c r="PHS128" s="516"/>
      <c r="PHT128" s="516"/>
      <c r="PHU128" s="516"/>
      <c r="PHV128" s="516"/>
      <c r="PHW128" s="516"/>
      <c r="PHX128" s="516"/>
      <c r="PHY128" s="516"/>
      <c r="PHZ128" s="516"/>
      <c r="PIA128" s="516"/>
      <c r="PIB128" s="516"/>
      <c r="PIC128" s="516"/>
      <c r="PID128" s="516"/>
      <c r="PIE128" s="516"/>
      <c r="PIF128" s="516"/>
      <c r="PIG128" s="516"/>
      <c r="PIH128" s="516"/>
      <c r="PII128" s="516"/>
      <c r="PIJ128" s="516"/>
      <c r="PIK128" s="516"/>
      <c r="PIL128" s="516"/>
      <c r="PIM128" s="516"/>
      <c r="PIN128" s="516"/>
      <c r="PIO128" s="516"/>
      <c r="PIP128" s="516"/>
      <c r="PIQ128" s="516"/>
      <c r="PIR128" s="516"/>
      <c r="PIS128" s="516"/>
      <c r="PIT128" s="516"/>
      <c r="PIU128" s="516"/>
      <c r="PIV128" s="516"/>
      <c r="PIW128" s="516"/>
      <c r="PIX128" s="516"/>
      <c r="PIY128" s="516"/>
      <c r="PIZ128" s="516"/>
      <c r="PJA128" s="516"/>
      <c r="PJB128" s="516"/>
      <c r="PJC128" s="516"/>
      <c r="PJD128" s="516"/>
      <c r="PJE128" s="516"/>
      <c r="PJF128" s="516"/>
      <c r="PJG128" s="516"/>
      <c r="PJH128" s="516"/>
      <c r="PJI128" s="516"/>
      <c r="PJJ128" s="516"/>
      <c r="PJK128" s="516"/>
      <c r="PJL128" s="516"/>
      <c r="PJM128" s="516"/>
      <c r="PJN128" s="516"/>
      <c r="PJO128" s="516"/>
      <c r="PJP128" s="516"/>
      <c r="PJQ128" s="516"/>
      <c r="PJR128" s="516"/>
      <c r="PJS128" s="516"/>
      <c r="PJT128" s="516"/>
      <c r="PJU128" s="516"/>
      <c r="PJV128" s="516"/>
      <c r="PJW128" s="516"/>
      <c r="PJX128" s="516"/>
      <c r="PJY128" s="516"/>
      <c r="PJZ128" s="516"/>
      <c r="PKA128" s="516"/>
      <c r="PKB128" s="516"/>
      <c r="PKC128" s="516"/>
      <c r="PKD128" s="516"/>
      <c r="PKE128" s="516"/>
      <c r="PKF128" s="516"/>
      <c r="PKG128" s="516"/>
      <c r="PKH128" s="516"/>
      <c r="PKI128" s="516"/>
      <c r="PKJ128" s="516"/>
      <c r="PKK128" s="516"/>
      <c r="PKL128" s="516"/>
      <c r="PKM128" s="516"/>
      <c r="PKN128" s="516"/>
      <c r="PKO128" s="516"/>
      <c r="PKP128" s="516"/>
      <c r="PKQ128" s="516"/>
      <c r="PKR128" s="516"/>
      <c r="PKS128" s="516"/>
      <c r="PKT128" s="516"/>
      <c r="PKU128" s="516"/>
      <c r="PKV128" s="516"/>
      <c r="PKW128" s="516"/>
      <c r="PKX128" s="516"/>
      <c r="PKY128" s="516"/>
      <c r="PKZ128" s="516"/>
      <c r="PLA128" s="516"/>
      <c r="PLB128" s="516"/>
      <c r="PLC128" s="516"/>
      <c r="PLD128" s="516"/>
      <c r="PLE128" s="516"/>
      <c r="PLF128" s="516"/>
      <c r="PLG128" s="516"/>
      <c r="PLH128" s="516"/>
      <c r="PLI128" s="516"/>
      <c r="PLJ128" s="516"/>
      <c r="PLK128" s="516"/>
      <c r="PLL128" s="516"/>
      <c r="PLM128" s="516"/>
      <c r="PLN128" s="516"/>
      <c r="PLO128" s="516"/>
      <c r="PLP128" s="516"/>
      <c r="PLQ128" s="516"/>
      <c r="PLR128" s="516"/>
      <c r="PLS128" s="516"/>
      <c r="PLT128" s="516"/>
      <c r="PLU128" s="516"/>
      <c r="PLV128" s="516"/>
      <c r="PLW128" s="516"/>
      <c r="PLX128" s="516"/>
      <c r="PLY128" s="516"/>
      <c r="PLZ128" s="516"/>
      <c r="PMA128" s="516"/>
      <c r="PMB128" s="516"/>
      <c r="PMC128" s="516"/>
      <c r="PMD128" s="516"/>
      <c r="PME128" s="516"/>
      <c r="PMF128" s="516"/>
      <c r="PMG128" s="516"/>
      <c r="PMH128" s="516"/>
      <c r="PMI128" s="516"/>
      <c r="PMJ128" s="516"/>
      <c r="PMK128" s="516"/>
      <c r="PML128" s="516"/>
      <c r="PMM128" s="516"/>
      <c r="PMN128" s="516"/>
      <c r="PMO128" s="516"/>
      <c r="PMP128" s="516"/>
      <c r="PMQ128" s="516"/>
      <c r="PMR128" s="516"/>
      <c r="PMS128" s="516"/>
      <c r="PMT128" s="516"/>
      <c r="PMU128" s="516"/>
      <c r="PMV128" s="516"/>
      <c r="PMW128" s="516"/>
      <c r="PMX128" s="516"/>
      <c r="PMY128" s="516"/>
      <c r="PMZ128" s="516"/>
      <c r="PNA128" s="516"/>
      <c r="PNB128" s="516"/>
      <c r="PNC128" s="516"/>
      <c r="PND128" s="516"/>
      <c r="PNE128" s="516"/>
      <c r="PNF128" s="516"/>
      <c r="PNG128" s="516"/>
      <c r="PNH128" s="516"/>
      <c r="PNI128" s="516"/>
      <c r="PNJ128" s="516"/>
      <c r="PNK128" s="516"/>
      <c r="PNL128" s="516"/>
      <c r="PNM128" s="516"/>
      <c r="PNN128" s="516"/>
      <c r="PNO128" s="516"/>
      <c r="PNP128" s="516"/>
      <c r="PNQ128" s="516"/>
      <c r="PNR128" s="516"/>
      <c r="PNS128" s="516"/>
      <c r="PNT128" s="516"/>
      <c r="PNU128" s="516"/>
      <c r="PNV128" s="516"/>
      <c r="PNW128" s="516"/>
      <c r="PNX128" s="516"/>
      <c r="PNY128" s="516"/>
      <c r="PNZ128" s="516"/>
      <c r="POA128" s="516"/>
      <c r="POB128" s="516"/>
      <c r="POC128" s="516"/>
      <c r="POD128" s="516"/>
      <c r="POE128" s="516"/>
      <c r="POF128" s="516"/>
      <c r="POG128" s="516"/>
      <c r="POH128" s="516"/>
      <c r="POI128" s="516"/>
      <c r="POJ128" s="516"/>
      <c r="POK128" s="516"/>
      <c r="POL128" s="516"/>
      <c r="POM128" s="516"/>
      <c r="PON128" s="516"/>
      <c r="POO128" s="516"/>
      <c r="POP128" s="516"/>
      <c r="POQ128" s="516"/>
      <c r="POR128" s="516"/>
      <c r="POS128" s="516"/>
      <c r="POT128" s="516"/>
      <c r="POU128" s="516"/>
      <c r="POV128" s="516"/>
      <c r="POW128" s="516"/>
      <c r="POX128" s="516"/>
      <c r="POY128" s="516"/>
      <c r="POZ128" s="516"/>
      <c r="PPA128" s="516"/>
      <c r="PPB128" s="516"/>
      <c r="PPC128" s="516"/>
      <c r="PPD128" s="516"/>
      <c r="PPE128" s="516"/>
      <c r="PPF128" s="516"/>
      <c r="PPG128" s="516"/>
      <c r="PPH128" s="516"/>
      <c r="PPI128" s="516"/>
      <c r="PPJ128" s="516"/>
      <c r="PPK128" s="516"/>
      <c r="PPL128" s="516"/>
      <c r="PPM128" s="516"/>
      <c r="PPN128" s="516"/>
      <c r="PPO128" s="516"/>
      <c r="PPP128" s="516"/>
      <c r="PPQ128" s="516"/>
      <c r="PPR128" s="516"/>
      <c r="PPS128" s="516"/>
      <c r="PPT128" s="516"/>
      <c r="PPU128" s="516"/>
      <c r="PPV128" s="516"/>
      <c r="PPW128" s="516"/>
      <c r="PPX128" s="516"/>
      <c r="PPY128" s="516"/>
      <c r="PPZ128" s="516"/>
      <c r="PQA128" s="516"/>
      <c r="PQB128" s="516"/>
      <c r="PQC128" s="516"/>
      <c r="PQD128" s="516"/>
      <c r="PQE128" s="516"/>
      <c r="PQF128" s="516"/>
      <c r="PQG128" s="516"/>
      <c r="PQH128" s="516"/>
      <c r="PQI128" s="516"/>
      <c r="PQJ128" s="516"/>
      <c r="PQK128" s="516"/>
      <c r="PQL128" s="516"/>
      <c r="PQM128" s="516"/>
      <c r="PQN128" s="516"/>
      <c r="PQO128" s="516"/>
      <c r="PQP128" s="516"/>
      <c r="PQQ128" s="516"/>
      <c r="PQR128" s="516"/>
      <c r="PQS128" s="516"/>
      <c r="PQT128" s="516"/>
      <c r="PQU128" s="516"/>
      <c r="PQV128" s="516"/>
      <c r="PQW128" s="516"/>
      <c r="PQX128" s="516"/>
      <c r="PQY128" s="516"/>
      <c r="PQZ128" s="516"/>
      <c r="PRA128" s="516"/>
      <c r="PRB128" s="516"/>
      <c r="PRC128" s="516"/>
      <c r="PRD128" s="516"/>
      <c r="PRE128" s="516"/>
      <c r="PRF128" s="516"/>
      <c r="PRG128" s="516"/>
      <c r="PRH128" s="516"/>
      <c r="PRI128" s="516"/>
      <c r="PRJ128" s="516"/>
      <c r="PRK128" s="516"/>
      <c r="PRL128" s="516"/>
      <c r="PRM128" s="516"/>
      <c r="PRN128" s="516"/>
      <c r="PRO128" s="516"/>
      <c r="PRP128" s="516"/>
      <c r="PRQ128" s="516"/>
      <c r="PRR128" s="516"/>
      <c r="PRS128" s="516"/>
      <c r="PRT128" s="516"/>
      <c r="PRU128" s="516"/>
      <c r="PRV128" s="516"/>
      <c r="PRW128" s="516"/>
      <c r="PRX128" s="516"/>
      <c r="PRY128" s="516"/>
      <c r="PRZ128" s="516"/>
      <c r="PSA128" s="516"/>
      <c r="PSB128" s="516"/>
      <c r="PSC128" s="516"/>
      <c r="PSD128" s="516"/>
      <c r="PSE128" s="516"/>
      <c r="PSF128" s="516"/>
      <c r="PSG128" s="516"/>
      <c r="PSH128" s="516"/>
      <c r="PSI128" s="516"/>
      <c r="PSJ128" s="516"/>
      <c r="PSK128" s="516"/>
      <c r="PSL128" s="516"/>
      <c r="PSM128" s="516"/>
      <c r="PSN128" s="516"/>
      <c r="PSO128" s="516"/>
      <c r="PSP128" s="516"/>
      <c r="PSQ128" s="516"/>
      <c r="PSR128" s="516"/>
      <c r="PSS128" s="516"/>
      <c r="PST128" s="516"/>
      <c r="PSU128" s="516"/>
      <c r="PSV128" s="516"/>
      <c r="PSW128" s="516"/>
      <c r="PSX128" s="516"/>
      <c r="PSY128" s="516"/>
      <c r="PSZ128" s="516"/>
      <c r="PTA128" s="516"/>
      <c r="PTB128" s="516"/>
      <c r="PTC128" s="516"/>
      <c r="PTD128" s="516"/>
      <c r="PTE128" s="516"/>
      <c r="PTF128" s="516"/>
      <c r="PTG128" s="516"/>
      <c r="PTH128" s="516"/>
      <c r="PTI128" s="516"/>
      <c r="PTJ128" s="516"/>
      <c r="PTK128" s="516"/>
      <c r="PTL128" s="516"/>
      <c r="PTM128" s="516"/>
      <c r="PTN128" s="516"/>
      <c r="PTO128" s="516"/>
      <c r="PTP128" s="516"/>
      <c r="PTQ128" s="516"/>
      <c r="PTR128" s="516"/>
      <c r="PTS128" s="516"/>
      <c r="PTT128" s="516"/>
      <c r="PTU128" s="516"/>
      <c r="PTV128" s="516"/>
      <c r="PTW128" s="516"/>
      <c r="PTX128" s="516"/>
      <c r="PTY128" s="516"/>
      <c r="PTZ128" s="516"/>
      <c r="PUA128" s="516"/>
      <c r="PUB128" s="516"/>
      <c r="PUC128" s="516"/>
      <c r="PUD128" s="516"/>
      <c r="PUE128" s="516"/>
      <c r="PUF128" s="516"/>
      <c r="PUG128" s="516"/>
      <c r="PUH128" s="516"/>
      <c r="PUI128" s="516"/>
      <c r="PUJ128" s="516"/>
      <c r="PUK128" s="516"/>
      <c r="PUL128" s="516"/>
      <c r="PUM128" s="516"/>
      <c r="PUN128" s="516"/>
      <c r="PUO128" s="516"/>
      <c r="PUP128" s="516"/>
      <c r="PUQ128" s="516"/>
      <c r="PUR128" s="516"/>
      <c r="PUS128" s="516"/>
      <c r="PUT128" s="516"/>
      <c r="PUU128" s="516"/>
      <c r="PUV128" s="516"/>
      <c r="PUW128" s="516"/>
      <c r="PUX128" s="516"/>
      <c r="PUY128" s="516"/>
      <c r="PUZ128" s="516"/>
      <c r="PVA128" s="516"/>
      <c r="PVB128" s="516"/>
      <c r="PVC128" s="516"/>
      <c r="PVD128" s="516"/>
      <c r="PVE128" s="516"/>
      <c r="PVF128" s="516"/>
      <c r="PVG128" s="516"/>
      <c r="PVH128" s="516"/>
      <c r="PVI128" s="516"/>
      <c r="PVJ128" s="516"/>
      <c r="PVK128" s="516"/>
      <c r="PVL128" s="516"/>
      <c r="PVM128" s="516"/>
      <c r="PVN128" s="516"/>
      <c r="PVO128" s="516"/>
      <c r="PVP128" s="516"/>
      <c r="PVQ128" s="516"/>
      <c r="PVR128" s="516"/>
      <c r="PVS128" s="516"/>
      <c r="PVT128" s="516"/>
      <c r="PVU128" s="516"/>
      <c r="PVV128" s="516"/>
      <c r="PVW128" s="516"/>
      <c r="PVX128" s="516"/>
      <c r="PVY128" s="516"/>
      <c r="PVZ128" s="516"/>
      <c r="PWA128" s="516"/>
      <c r="PWB128" s="516"/>
      <c r="PWC128" s="516"/>
      <c r="PWD128" s="516"/>
      <c r="PWE128" s="516"/>
      <c r="PWF128" s="516"/>
      <c r="PWG128" s="516"/>
      <c r="PWH128" s="516"/>
      <c r="PWI128" s="516"/>
      <c r="PWJ128" s="516"/>
      <c r="PWK128" s="516"/>
      <c r="PWL128" s="516"/>
      <c r="PWM128" s="516"/>
      <c r="PWN128" s="516"/>
      <c r="PWO128" s="516"/>
      <c r="PWP128" s="516"/>
      <c r="PWQ128" s="516"/>
      <c r="PWR128" s="516"/>
      <c r="PWS128" s="516"/>
      <c r="PWT128" s="516"/>
      <c r="PWU128" s="516"/>
      <c r="PWV128" s="516"/>
      <c r="PWW128" s="516"/>
      <c r="PWX128" s="516"/>
      <c r="PWY128" s="516"/>
      <c r="PWZ128" s="516"/>
      <c r="PXA128" s="516"/>
      <c r="PXB128" s="516"/>
      <c r="PXC128" s="516"/>
      <c r="PXD128" s="516"/>
      <c r="PXE128" s="516"/>
      <c r="PXF128" s="516"/>
      <c r="PXG128" s="516"/>
      <c r="PXH128" s="516"/>
      <c r="PXI128" s="516"/>
      <c r="PXJ128" s="516"/>
      <c r="PXK128" s="516"/>
      <c r="PXL128" s="516"/>
      <c r="PXM128" s="516"/>
      <c r="PXN128" s="516"/>
      <c r="PXO128" s="516"/>
      <c r="PXP128" s="516"/>
      <c r="PXQ128" s="516"/>
      <c r="PXR128" s="516"/>
      <c r="PXS128" s="516"/>
      <c r="PXT128" s="516"/>
      <c r="PXU128" s="516"/>
      <c r="PXV128" s="516"/>
      <c r="PXW128" s="516"/>
      <c r="PXX128" s="516"/>
      <c r="PXY128" s="516"/>
      <c r="PXZ128" s="516"/>
      <c r="PYA128" s="516"/>
      <c r="PYB128" s="516"/>
      <c r="PYC128" s="516"/>
      <c r="PYD128" s="516"/>
      <c r="PYE128" s="516"/>
      <c r="PYF128" s="516"/>
      <c r="PYG128" s="516"/>
      <c r="PYH128" s="516"/>
      <c r="PYI128" s="516"/>
      <c r="PYJ128" s="516"/>
      <c r="PYK128" s="516"/>
      <c r="PYL128" s="516"/>
      <c r="PYM128" s="516"/>
      <c r="PYN128" s="516"/>
      <c r="PYO128" s="516"/>
      <c r="PYP128" s="516"/>
      <c r="PYQ128" s="516"/>
      <c r="PYR128" s="516"/>
      <c r="PYS128" s="516"/>
      <c r="PYT128" s="516"/>
      <c r="PYU128" s="516"/>
      <c r="PYV128" s="516"/>
      <c r="PYW128" s="516"/>
      <c r="PYX128" s="516"/>
      <c r="PYY128" s="516"/>
      <c r="PYZ128" s="516"/>
      <c r="PZA128" s="516"/>
      <c r="PZB128" s="516"/>
      <c r="PZC128" s="516"/>
      <c r="PZD128" s="516"/>
      <c r="PZE128" s="516"/>
      <c r="PZF128" s="516"/>
      <c r="PZG128" s="516"/>
      <c r="PZH128" s="516"/>
      <c r="PZI128" s="516"/>
      <c r="PZJ128" s="516"/>
      <c r="PZK128" s="516"/>
      <c r="PZL128" s="516"/>
      <c r="PZM128" s="516"/>
      <c r="PZN128" s="516"/>
      <c r="PZO128" s="516"/>
      <c r="PZP128" s="516"/>
      <c r="PZQ128" s="516"/>
      <c r="PZR128" s="516"/>
      <c r="PZS128" s="516"/>
      <c r="PZT128" s="516"/>
      <c r="PZU128" s="516"/>
      <c r="PZV128" s="516"/>
      <c r="PZW128" s="516"/>
      <c r="PZX128" s="516"/>
      <c r="PZY128" s="516"/>
      <c r="PZZ128" s="516"/>
      <c r="QAA128" s="516"/>
      <c r="QAB128" s="516"/>
      <c r="QAC128" s="516"/>
      <c r="QAD128" s="516"/>
      <c r="QAE128" s="516"/>
      <c r="QAF128" s="516"/>
      <c r="QAG128" s="516"/>
      <c r="QAH128" s="516"/>
      <c r="QAI128" s="516"/>
      <c r="QAJ128" s="516"/>
      <c r="QAK128" s="516"/>
      <c r="QAL128" s="516"/>
      <c r="QAM128" s="516"/>
      <c r="QAN128" s="516"/>
      <c r="QAO128" s="516"/>
      <c r="QAP128" s="516"/>
      <c r="QAQ128" s="516"/>
      <c r="QAR128" s="516"/>
      <c r="QAS128" s="516"/>
      <c r="QAT128" s="516"/>
      <c r="QAU128" s="516"/>
      <c r="QAV128" s="516"/>
      <c r="QAW128" s="516"/>
      <c r="QAX128" s="516"/>
      <c r="QAY128" s="516"/>
      <c r="QAZ128" s="516"/>
      <c r="QBA128" s="516"/>
      <c r="QBB128" s="516"/>
      <c r="QBC128" s="516"/>
      <c r="QBD128" s="516"/>
      <c r="QBE128" s="516"/>
      <c r="QBF128" s="516"/>
      <c r="QBG128" s="516"/>
      <c r="QBH128" s="516"/>
      <c r="QBI128" s="516"/>
      <c r="QBJ128" s="516"/>
      <c r="QBK128" s="516"/>
      <c r="QBL128" s="516"/>
      <c r="QBM128" s="516"/>
      <c r="QBN128" s="516"/>
      <c r="QBO128" s="516"/>
      <c r="QBP128" s="516"/>
      <c r="QBQ128" s="516"/>
      <c r="QBR128" s="516"/>
      <c r="QBS128" s="516"/>
      <c r="QBT128" s="516"/>
      <c r="QBU128" s="516"/>
      <c r="QBV128" s="516"/>
      <c r="QBW128" s="516"/>
      <c r="QBX128" s="516"/>
      <c r="QBY128" s="516"/>
      <c r="QBZ128" s="516"/>
      <c r="QCA128" s="516"/>
      <c r="QCB128" s="516"/>
      <c r="QCC128" s="516"/>
      <c r="QCD128" s="516"/>
      <c r="QCE128" s="516"/>
      <c r="QCF128" s="516"/>
      <c r="QCG128" s="516"/>
      <c r="QCH128" s="516"/>
      <c r="QCI128" s="516"/>
      <c r="QCJ128" s="516"/>
      <c r="QCK128" s="516"/>
      <c r="QCL128" s="516"/>
      <c r="QCM128" s="516"/>
      <c r="QCN128" s="516"/>
      <c r="QCO128" s="516"/>
      <c r="QCP128" s="516"/>
      <c r="QCQ128" s="516"/>
      <c r="QCR128" s="516"/>
      <c r="QCS128" s="516"/>
      <c r="QCT128" s="516"/>
      <c r="QCU128" s="516"/>
      <c r="QCV128" s="516"/>
      <c r="QCW128" s="516"/>
      <c r="QCX128" s="516"/>
      <c r="QCY128" s="516"/>
      <c r="QCZ128" s="516"/>
      <c r="QDA128" s="516"/>
      <c r="QDB128" s="516"/>
      <c r="QDC128" s="516"/>
      <c r="QDD128" s="516"/>
      <c r="QDE128" s="516"/>
      <c r="QDF128" s="516"/>
      <c r="QDG128" s="516"/>
      <c r="QDH128" s="516"/>
      <c r="QDI128" s="516"/>
      <c r="QDJ128" s="516"/>
      <c r="QDK128" s="516"/>
      <c r="QDL128" s="516"/>
      <c r="QDM128" s="516"/>
      <c r="QDN128" s="516"/>
      <c r="QDO128" s="516"/>
      <c r="QDP128" s="516"/>
      <c r="QDQ128" s="516"/>
      <c r="QDR128" s="516"/>
      <c r="QDS128" s="516"/>
      <c r="QDT128" s="516"/>
      <c r="QDU128" s="516"/>
      <c r="QDV128" s="516"/>
      <c r="QDW128" s="516"/>
      <c r="QDX128" s="516"/>
      <c r="QDY128" s="516"/>
      <c r="QDZ128" s="516"/>
      <c r="QEA128" s="516"/>
      <c r="QEB128" s="516"/>
      <c r="QEC128" s="516"/>
      <c r="QED128" s="516"/>
      <c r="QEE128" s="516"/>
      <c r="QEF128" s="516"/>
      <c r="QEG128" s="516"/>
      <c r="QEH128" s="516"/>
      <c r="QEI128" s="516"/>
      <c r="QEJ128" s="516"/>
      <c r="QEK128" s="516"/>
      <c r="QEL128" s="516"/>
      <c r="QEM128" s="516"/>
      <c r="QEN128" s="516"/>
      <c r="QEO128" s="516"/>
      <c r="QEP128" s="516"/>
      <c r="QEQ128" s="516"/>
      <c r="QER128" s="516"/>
      <c r="QES128" s="516"/>
      <c r="QET128" s="516"/>
      <c r="QEU128" s="516"/>
      <c r="QEV128" s="516"/>
      <c r="QEW128" s="516"/>
      <c r="QEX128" s="516"/>
      <c r="QEY128" s="516"/>
      <c r="QEZ128" s="516"/>
      <c r="QFA128" s="516"/>
      <c r="QFB128" s="516"/>
      <c r="QFC128" s="516"/>
      <c r="QFD128" s="516"/>
      <c r="QFE128" s="516"/>
      <c r="QFF128" s="516"/>
      <c r="QFG128" s="516"/>
      <c r="QFH128" s="516"/>
      <c r="QFI128" s="516"/>
      <c r="QFJ128" s="516"/>
      <c r="QFK128" s="516"/>
      <c r="QFL128" s="516"/>
      <c r="QFM128" s="516"/>
      <c r="QFN128" s="516"/>
      <c r="QFO128" s="516"/>
      <c r="QFP128" s="516"/>
      <c r="QFQ128" s="516"/>
      <c r="QFR128" s="516"/>
      <c r="QFS128" s="516"/>
      <c r="QFT128" s="516"/>
      <c r="QFU128" s="516"/>
      <c r="QFV128" s="516"/>
      <c r="QFW128" s="516"/>
      <c r="QFX128" s="516"/>
      <c r="QFY128" s="516"/>
      <c r="QFZ128" s="516"/>
      <c r="QGA128" s="516"/>
      <c r="QGB128" s="516"/>
      <c r="QGC128" s="516"/>
      <c r="QGD128" s="516"/>
      <c r="QGE128" s="516"/>
      <c r="QGF128" s="516"/>
      <c r="QGG128" s="516"/>
      <c r="QGH128" s="516"/>
      <c r="QGI128" s="516"/>
      <c r="QGJ128" s="516"/>
      <c r="QGK128" s="516"/>
      <c r="QGL128" s="516"/>
      <c r="QGM128" s="516"/>
      <c r="QGN128" s="516"/>
      <c r="QGO128" s="516"/>
      <c r="QGP128" s="516"/>
      <c r="QGQ128" s="516"/>
      <c r="QGR128" s="516"/>
      <c r="QGS128" s="516"/>
      <c r="QGT128" s="516"/>
      <c r="QGU128" s="516"/>
      <c r="QGV128" s="516"/>
      <c r="QGW128" s="516"/>
      <c r="QGX128" s="516"/>
      <c r="QGY128" s="516"/>
      <c r="QGZ128" s="516"/>
      <c r="QHA128" s="516"/>
      <c r="QHB128" s="516"/>
      <c r="QHC128" s="516"/>
      <c r="QHD128" s="516"/>
      <c r="QHE128" s="516"/>
      <c r="QHF128" s="516"/>
      <c r="QHG128" s="516"/>
      <c r="QHH128" s="516"/>
      <c r="QHI128" s="516"/>
      <c r="QHJ128" s="516"/>
      <c r="QHK128" s="516"/>
      <c r="QHL128" s="516"/>
      <c r="QHM128" s="516"/>
      <c r="QHN128" s="516"/>
      <c r="QHO128" s="516"/>
      <c r="QHP128" s="516"/>
      <c r="QHQ128" s="516"/>
      <c r="QHR128" s="516"/>
      <c r="QHS128" s="516"/>
      <c r="QHT128" s="516"/>
      <c r="QHU128" s="516"/>
      <c r="QHV128" s="516"/>
      <c r="QHW128" s="516"/>
      <c r="QHX128" s="516"/>
      <c r="QHY128" s="516"/>
      <c r="QHZ128" s="516"/>
      <c r="QIA128" s="516"/>
      <c r="QIB128" s="516"/>
      <c r="QIC128" s="516"/>
      <c r="QID128" s="516"/>
      <c r="QIE128" s="516"/>
      <c r="QIF128" s="516"/>
      <c r="QIG128" s="516"/>
      <c r="QIH128" s="516"/>
      <c r="QII128" s="516"/>
      <c r="QIJ128" s="516"/>
      <c r="QIK128" s="516"/>
      <c r="QIL128" s="516"/>
      <c r="QIM128" s="516"/>
      <c r="QIN128" s="516"/>
      <c r="QIO128" s="516"/>
      <c r="QIP128" s="516"/>
      <c r="QIQ128" s="516"/>
      <c r="QIR128" s="516"/>
      <c r="QIS128" s="516"/>
      <c r="QIT128" s="516"/>
      <c r="QIU128" s="516"/>
      <c r="QIV128" s="516"/>
      <c r="QIW128" s="516"/>
      <c r="QIX128" s="516"/>
      <c r="QIY128" s="516"/>
      <c r="QIZ128" s="516"/>
      <c r="QJA128" s="516"/>
      <c r="QJB128" s="516"/>
      <c r="QJC128" s="516"/>
      <c r="QJD128" s="516"/>
      <c r="QJE128" s="516"/>
      <c r="QJF128" s="516"/>
      <c r="QJG128" s="516"/>
      <c r="QJH128" s="516"/>
      <c r="QJI128" s="516"/>
      <c r="QJJ128" s="516"/>
      <c r="QJK128" s="516"/>
      <c r="QJL128" s="516"/>
      <c r="QJM128" s="516"/>
      <c r="QJN128" s="516"/>
      <c r="QJO128" s="516"/>
      <c r="QJP128" s="516"/>
      <c r="QJQ128" s="516"/>
      <c r="QJR128" s="516"/>
      <c r="QJS128" s="516"/>
      <c r="QJT128" s="516"/>
      <c r="QJU128" s="516"/>
      <c r="QJV128" s="516"/>
      <c r="QJW128" s="516"/>
      <c r="QJX128" s="516"/>
      <c r="QJY128" s="516"/>
      <c r="QJZ128" s="516"/>
      <c r="QKA128" s="516"/>
      <c r="QKB128" s="516"/>
      <c r="QKC128" s="516"/>
      <c r="QKD128" s="516"/>
      <c r="QKE128" s="516"/>
      <c r="QKF128" s="516"/>
      <c r="QKG128" s="516"/>
      <c r="QKH128" s="516"/>
      <c r="QKI128" s="516"/>
      <c r="QKJ128" s="516"/>
      <c r="QKK128" s="516"/>
      <c r="QKL128" s="516"/>
      <c r="QKM128" s="516"/>
      <c r="QKN128" s="516"/>
      <c r="QKO128" s="516"/>
      <c r="QKP128" s="516"/>
      <c r="QKQ128" s="516"/>
      <c r="QKR128" s="516"/>
      <c r="QKS128" s="516"/>
      <c r="QKT128" s="516"/>
      <c r="QKU128" s="516"/>
      <c r="QKV128" s="516"/>
      <c r="QKW128" s="516"/>
      <c r="QKX128" s="516"/>
      <c r="QKY128" s="516"/>
      <c r="QKZ128" s="516"/>
      <c r="QLA128" s="516"/>
      <c r="QLB128" s="516"/>
      <c r="QLC128" s="516"/>
      <c r="QLD128" s="516"/>
      <c r="QLE128" s="516"/>
      <c r="QLF128" s="516"/>
      <c r="QLG128" s="516"/>
      <c r="QLH128" s="516"/>
      <c r="QLI128" s="516"/>
      <c r="QLJ128" s="516"/>
      <c r="QLK128" s="516"/>
      <c r="QLL128" s="516"/>
      <c r="QLM128" s="516"/>
      <c r="QLN128" s="516"/>
      <c r="QLO128" s="516"/>
      <c r="QLP128" s="516"/>
      <c r="QLQ128" s="516"/>
      <c r="QLR128" s="516"/>
      <c r="QLS128" s="516"/>
      <c r="QLT128" s="516"/>
      <c r="QLU128" s="516"/>
      <c r="QLV128" s="516"/>
      <c r="QLW128" s="516"/>
      <c r="QLX128" s="516"/>
      <c r="QLY128" s="516"/>
      <c r="QLZ128" s="516"/>
      <c r="QMA128" s="516"/>
      <c r="QMB128" s="516"/>
      <c r="QMC128" s="516"/>
      <c r="QMD128" s="516"/>
      <c r="QME128" s="516"/>
      <c r="QMF128" s="516"/>
      <c r="QMG128" s="516"/>
      <c r="QMH128" s="516"/>
      <c r="QMI128" s="516"/>
      <c r="QMJ128" s="516"/>
      <c r="QMK128" s="516"/>
      <c r="QML128" s="516"/>
      <c r="QMM128" s="516"/>
      <c r="QMN128" s="516"/>
      <c r="QMO128" s="516"/>
      <c r="QMP128" s="516"/>
      <c r="QMQ128" s="516"/>
      <c r="QMR128" s="516"/>
      <c r="QMS128" s="516"/>
      <c r="QMT128" s="516"/>
      <c r="QMU128" s="516"/>
      <c r="QMV128" s="516"/>
      <c r="QMW128" s="516"/>
      <c r="QMX128" s="516"/>
      <c r="QMY128" s="516"/>
      <c r="QMZ128" s="516"/>
      <c r="QNA128" s="516"/>
      <c r="QNB128" s="516"/>
      <c r="QNC128" s="516"/>
      <c r="QND128" s="516"/>
      <c r="QNE128" s="516"/>
      <c r="QNF128" s="516"/>
      <c r="QNG128" s="516"/>
      <c r="QNH128" s="516"/>
      <c r="QNI128" s="516"/>
      <c r="QNJ128" s="516"/>
      <c r="QNK128" s="516"/>
      <c r="QNL128" s="516"/>
      <c r="QNM128" s="516"/>
      <c r="QNN128" s="516"/>
      <c r="QNO128" s="516"/>
      <c r="QNP128" s="516"/>
      <c r="QNQ128" s="516"/>
      <c r="QNR128" s="516"/>
      <c r="QNS128" s="516"/>
      <c r="QNT128" s="516"/>
      <c r="QNU128" s="516"/>
      <c r="QNV128" s="516"/>
      <c r="QNW128" s="516"/>
      <c r="QNX128" s="516"/>
      <c r="QNY128" s="516"/>
      <c r="QNZ128" s="516"/>
      <c r="QOA128" s="516"/>
      <c r="QOB128" s="516"/>
      <c r="QOC128" s="516"/>
      <c r="QOD128" s="516"/>
      <c r="QOE128" s="516"/>
      <c r="QOF128" s="516"/>
      <c r="QOG128" s="516"/>
      <c r="QOH128" s="516"/>
      <c r="QOI128" s="516"/>
      <c r="QOJ128" s="516"/>
      <c r="QOK128" s="516"/>
      <c r="QOL128" s="516"/>
      <c r="QOM128" s="516"/>
      <c r="QON128" s="516"/>
      <c r="QOO128" s="516"/>
      <c r="QOP128" s="516"/>
      <c r="QOQ128" s="516"/>
      <c r="QOR128" s="516"/>
      <c r="QOS128" s="516"/>
      <c r="QOT128" s="516"/>
      <c r="QOU128" s="516"/>
      <c r="QOV128" s="516"/>
      <c r="QOW128" s="516"/>
      <c r="QOX128" s="516"/>
      <c r="QOY128" s="516"/>
      <c r="QOZ128" s="516"/>
      <c r="QPA128" s="516"/>
      <c r="QPB128" s="516"/>
      <c r="QPC128" s="516"/>
      <c r="QPD128" s="516"/>
      <c r="QPE128" s="516"/>
      <c r="QPF128" s="516"/>
      <c r="QPG128" s="516"/>
      <c r="QPH128" s="516"/>
      <c r="QPI128" s="516"/>
      <c r="QPJ128" s="516"/>
      <c r="QPK128" s="516"/>
      <c r="QPL128" s="516"/>
      <c r="QPM128" s="516"/>
      <c r="QPN128" s="516"/>
      <c r="QPO128" s="516"/>
      <c r="QPP128" s="516"/>
      <c r="QPQ128" s="516"/>
      <c r="QPR128" s="516"/>
      <c r="QPS128" s="516"/>
      <c r="QPT128" s="516"/>
      <c r="QPU128" s="516"/>
      <c r="QPV128" s="516"/>
      <c r="QPW128" s="516"/>
      <c r="QPX128" s="516"/>
      <c r="QPY128" s="516"/>
      <c r="QPZ128" s="516"/>
      <c r="QQA128" s="516"/>
      <c r="QQB128" s="516"/>
      <c r="QQC128" s="516"/>
      <c r="QQD128" s="516"/>
      <c r="QQE128" s="516"/>
      <c r="QQF128" s="516"/>
      <c r="QQG128" s="516"/>
      <c r="QQH128" s="516"/>
      <c r="QQI128" s="516"/>
      <c r="QQJ128" s="516"/>
      <c r="QQK128" s="516"/>
      <c r="QQL128" s="516"/>
      <c r="QQM128" s="516"/>
      <c r="QQN128" s="516"/>
      <c r="QQO128" s="516"/>
      <c r="QQP128" s="516"/>
      <c r="QQQ128" s="516"/>
      <c r="QQR128" s="516"/>
      <c r="QQS128" s="516"/>
      <c r="QQT128" s="516"/>
      <c r="QQU128" s="516"/>
      <c r="QQV128" s="516"/>
      <c r="QQW128" s="516"/>
      <c r="QQX128" s="516"/>
      <c r="QQY128" s="516"/>
      <c r="QQZ128" s="516"/>
      <c r="QRA128" s="516"/>
      <c r="QRB128" s="516"/>
      <c r="QRC128" s="516"/>
      <c r="QRD128" s="516"/>
      <c r="QRE128" s="516"/>
      <c r="QRF128" s="516"/>
      <c r="QRG128" s="516"/>
      <c r="QRH128" s="516"/>
      <c r="QRI128" s="516"/>
      <c r="QRJ128" s="516"/>
      <c r="QRK128" s="516"/>
      <c r="QRL128" s="516"/>
      <c r="QRM128" s="516"/>
      <c r="QRN128" s="516"/>
      <c r="QRO128" s="516"/>
      <c r="QRP128" s="516"/>
      <c r="QRQ128" s="516"/>
      <c r="QRR128" s="516"/>
      <c r="QRS128" s="516"/>
      <c r="QRT128" s="516"/>
      <c r="QRU128" s="516"/>
      <c r="QRV128" s="516"/>
      <c r="QRW128" s="516"/>
      <c r="QRX128" s="516"/>
      <c r="QRY128" s="516"/>
      <c r="QRZ128" s="516"/>
      <c r="QSA128" s="516"/>
      <c r="QSB128" s="516"/>
      <c r="QSC128" s="516"/>
      <c r="QSD128" s="516"/>
      <c r="QSE128" s="516"/>
      <c r="QSF128" s="516"/>
      <c r="QSG128" s="516"/>
      <c r="QSH128" s="516"/>
      <c r="QSI128" s="516"/>
      <c r="QSJ128" s="516"/>
      <c r="QSK128" s="516"/>
      <c r="QSL128" s="516"/>
      <c r="QSM128" s="516"/>
      <c r="QSN128" s="516"/>
      <c r="QSO128" s="516"/>
      <c r="QSP128" s="516"/>
      <c r="QSQ128" s="516"/>
      <c r="QSR128" s="516"/>
      <c r="QSS128" s="516"/>
      <c r="QST128" s="516"/>
      <c r="QSU128" s="516"/>
      <c r="QSV128" s="516"/>
      <c r="QSW128" s="516"/>
      <c r="QSX128" s="516"/>
      <c r="QSY128" s="516"/>
      <c r="QSZ128" s="516"/>
      <c r="QTA128" s="516"/>
      <c r="QTB128" s="516"/>
      <c r="QTC128" s="516"/>
      <c r="QTD128" s="516"/>
      <c r="QTE128" s="516"/>
      <c r="QTF128" s="516"/>
      <c r="QTG128" s="516"/>
      <c r="QTH128" s="516"/>
      <c r="QTI128" s="516"/>
      <c r="QTJ128" s="516"/>
      <c r="QTK128" s="516"/>
      <c r="QTL128" s="516"/>
      <c r="QTM128" s="516"/>
      <c r="QTN128" s="516"/>
      <c r="QTO128" s="516"/>
      <c r="QTP128" s="516"/>
      <c r="QTQ128" s="516"/>
      <c r="QTR128" s="516"/>
      <c r="QTS128" s="516"/>
      <c r="QTT128" s="516"/>
      <c r="QTU128" s="516"/>
      <c r="QTV128" s="516"/>
      <c r="QTW128" s="516"/>
      <c r="QTX128" s="516"/>
      <c r="QTY128" s="516"/>
      <c r="QTZ128" s="516"/>
      <c r="QUA128" s="516"/>
      <c r="QUB128" s="516"/>
      <c r="QUC128" s="516"/>
      <c r="QUD128" s="516"/>
      <c r="QUE128" s="516"/>
      <c r="QUF128" s="516"/>
      <c r="QUG128" s="516"/>
      <c r="QUH128" s="516"/>
      <c r="QUI128" s="516"/>
      <c r="QUJ128" s="516"/>
      <c r="QUK128" s="516"/>
      <c r="QUL128" s="516"/>
      <c r="QUM128" s="516"/>
      <c r="QUN128" s="516"/>
      <c r="QUO128" s="516"/>
      <c r="QUP128" s="516"/>
      <c r="QUQ128" s="516"/>
      <c r="QUR128" s="516"/>
      <c r="QUS128" s="516"/>
      <c r="QUT128" s="516"/>
      <c r="QUU128" s="516"/>
      <c r="QUV128" s="516"/>
      <c r="QUW128" s="516"/>
      <c r="QUX128" s="516"/>
      <c r="QUY128" s="516"/>
      <c r="QUZ128" s="516"/>
      <c r="QVA128" s="516"/>
      <c r="QVB128" s="516"/>
      <c r="QVC128" s="516"/>
      <c r="QVD128" s="516"/>
      <c r="QVE128" s="516"/>
      <c r="QVF128" s="516"/>
      <c r="QVG128" s="516"/>
      <c r="QVH128" s="516"/>
      <c r="QVI128" s="516"/>
      <c r="QVJ128" s="516"/>
      <c r="QVK128" s="516"/>
      <c r="QVL128" s="516"/>
      <c r="QVM128" s="516"/>
      <c r="QVN128" s="516"/>
      <c r="QVO128" s="516"/>
      <c r="QVP128" s="516"/>
      <c r="QVQ128" s="516"/>
      <c r="QVR128" s="516"/>
      <c r="QVS128" s="516"/>
      <c r="QVT128" s="516"/>
      <c r="QVU128" s="516"/>
      <c r="QVV128" s="516"/>
      <c r="QVW128" s="516"/>
      <c r="QVX128" s="516"/>
      <c r="QVY128" s="516"/>
      <c r="QVZ128" s="516"/>
      <c r="QWA128" s="516"/>
      <c r="QWB128" s="516"/>
      <c r="QWC128" s="516"/>
      <c r="QWD128" s="516"/>
      <c r="QWE128" s="516"/>
      <c r="QWF128" s="516"/>
      <c r="QWG128" s="516"/>
      <c r="QWH128" s="516"/>
      <c r="QWI128" s="516"/>
      <c r="QWJ128" s="516"/>
      <c r="QWK128" s="516"/>
      <c r="QWL128" s="516"/>
      <c r="QWM128" s="516"/>
      <c r="QWN128" s="516"/>
      <c r="QWO128" s="516"/>
      <c r="QWP128" s="516"/>
      <c r="QWQ128" s="516"/>
      <c r="QWR128" s="516"/>
      <c r="QWS128" s="516"/>
      <c r="QWT128" s="516"/>
      <c r="QWU128" s="516"/>
      <c r="QWV128" s="516"/>
      <c r="QWW128" s="516"/>
      <c r="QWX128" s="516"/>
      <c r="QWY128" s="516"/>
      <c r="QWZ128" s="516"/>
      <c r="QXA128" s="516"/>
      <c r="QXB128" s="516"/>
      <c r="QXC128" s="516"/>
      <c r="QXD128" s="516"/>
      <c r="QXE128" s="516"/>
      <c r="QXF128" s="516"/>
      <c r="QXG128" s="516"/>
      <c r="QXH128" s="516"/>
      <c r="QXI128" s="516"/>
      <c r="QXJ128" s="516"/>
      <c r="QXK128" s="516"/>
      <c r="QXL128" s="516"/>
      <c r="QXM128" s="516"/>
      <c r="QXN128" s="516"/>
      <c r="QXO128" s="516"/>
      <c r="QXP128" s="516"/>
      <c r="QXQ128" s="516"/>
      <c r="QXR128" s="516"/>
      <c r="QXS128" s="516"/>
      <c r="QXT128" s="516"/>
      <c r="QXU128" s="516"/>
      <c r="QXV128" s="516"/>
      <c r="QXW128" s="516"/>
      <c r="QXX128" s="516"/>
      <c r="QXY128" s="516"/>
      <c r="QXZ128" s="516"/>
      <c r="QYA128" s="516"/>
      <c r="QYB128" s="516"/>
      <c r="QYC128" s="516"/>
      <c r="QYD128" s="516"/>
      <c r="QYE128" s="516"/>
      <c r="QYF128" s="516"/>
      <c r="QYG128" s="516"/>
      <c r="QYH128" s="516"/>
      <c r="QYI128" s="516"/>
      <c r="QYJ128" s="516"/>
      <c r="QYK128" s="516"/>
      <c r="QYL128" s="516"/>
      <c r="QYM128" s="516"/>
      <c r="QYN128" s="516"/>
      <c r="QYO128" s="516"/>
      <c r="QYP128" s="516"/>
      <c r="QYQ128" s="516"/>
      <c r="QYR128" s="516"/>
      <c r="QYS128" s="516"/>
      <c r="QYT128" s="516"/>
      <c r="QYU128" s="516"/>
      <c r="QYV128" s="516"/>
      <c r="QYW128" s="516"/>
      <c r="QYX128" s="516"/>
      <c r="QYY128" s="516"/>
      <c r="QYZ128" s="516"/>
      <c r="QZA128" s="516"/>
      <c r="QZB128" s="516"/>
      <c r="QZC128" s="516"/>
      <c r="QZD128" s="516"/>
      <c r="QZE128" s="516"/>
      <c r="QZF128" s="516"/>
      <c r="QZG128" s="516"/>
      <c r="QZH128" s="516"/>
      <c r="QZI128" s="516"/>
      <c r="QZJ128" s="516"/>
      <c r="QZK128" s="516"/>
      <c r="QZL128" s="516"/>
      <c r="QZM128" s="516"/>
      <c r="QZN128" s="516"/>
      <c r="QZO128" s="516"/>
      <c r="QZP128" s="516"/>
      <c r="QZQ128" s="516"/>
      <c r="QZR128" s="516"/>
      <c r="QZS128" s="516"/>
      <c r="QZT128" s="516"/>
      <c r="QZU128" s="516"/>
      <c r="QZV128" s="516"/>
      <c r="QZW128" s="516"/>
      <c r="QZX128" s="516"/>
      <c r="QZY128" s="516"/>
      <c r="QZZ128" s="516"/>
      <c r="RAA128" s="516"/>
      <c r="RAB128" s="516"/>
      <c r="RAC128" s="516"/>
      <c r="RAD128" s="516"/>
      <c r="RAE128" s="516"/>
      <c r="RAF128" s="516"/>
      <c r="RAG128" s="516"/>
      <c r="RAH128" s="516"/>
      <c r="RAI128" s="516"/>
      <c r="RAJ128" s="516"/>
      <c r="RAK128" s="516"/>
      <c r="RAL128" s="516"/>
      <c r="RAM128" s="516"/>
      <c r="RAN128" s="516"/>
      <c r="RAO128" s="516"/>
      <c r="RAP128" s="516"/>
      <c r="RAQ128" s="516"/>
      <c r="RAR128" s="516"/>
      <c r="RAS128" s="516"/>
      <c r="RAT128" s="516"/>
      <c r="RAU128" s="516"/>
      <c r="RAV128" s="516"/>
      <c r="RAW128" s="516"/>
      <c r="RAX128" s="516"/>
      <c r="RAY128" s="516"/>
      <c r="RAZ128" s="516"/>
      <c r="RBA128" s="516"/>
      <c r="RBB128" s="516"/>
      <c r="RBC128" s="516"/>
      <c r="RBD128" s="516"/>
      <c r="RBE128" s="516"/>
      <c r="RBF128" s="516"/>
      <c r="RBG128" s="516"/>
      <c r="RBH128" s="516"/>
      <c r="RBI128" s="516"/>
      <c r="RBJ128" s="516"/>
      <c r="RBK128" s="516"/>
      <c r="RBL128" s="516"/>
      <c r="RBM128" s="516"/>
      <c r="RBN128" s="516"/>
      <c r="RBO128" s="516"/>
      <c r="RBP128" s="516"/>
      <c r="RBQ128" s="516"/>
      <c r="RBR128" s="516"/>
      <c r="RBS128" s="516"/>
      <c r="RBT128" s="516"/>
      <c r="RBU128" s="516"/>
      <c r="RBV128" s="516"/>
      <c r="RBW128" s="516"/>
      <c r="RBX128" s="516"/>
      <c r="RBY128" s="516"/>
      <c r="RBZ128" s="516"/>
      <c r="RCA128" s="516"/>
      <c r="RCB128" s="516"/>
      <c r="RCC128" s="516"/>
      <c r="RCD128" s="516"/>
      <c r="RCE128" s="516"/>
      <c r="RCF128" s="516"/>
      <c r="RCG128" s="516"/>
      <c r="RCH128" s="516"/>
      <c r="RCI128" s="516"/>
      <c r="RCJ128" s="516"/>
      <c r="RCK128" s="516"/>
      <c r="RCL128" s="516"/>
      <c r="RCM128" s="516"/>
      <c r="RCN128" s="516"/>
      <c r="RCO128" s="516"/>
      <c r="RCP128" s="516"/>
      <c r="RCQ128" s="516"/>
      <c r="RCR128" s="516"/>
      <c r="RCS128" s="516"/>
      <c r="RCT128" s="516"/>
      <c r="RCU128" s="516"/>
      <c r="RCV128" s="516"/>
      <c r="RCW128" s="516"/>
      <c r="RCX128" s="516"/>
      <c r="RCY128" s="516"/>
      <c r="RCZ128" s="516"/>
      <c r="RDA128" s="516"/>
      <c r="RDB128" s="516"/>
      <c r="RDC128" s="516"/>
      <c r="RDD128" s="516"/>
      <c r="RDE128" s="516"/>
      <c r="RDF128" s="516"/>
      <c r="RDG128" s="516"/>
      <c r="RDH128" s="516"/>
      <c r="RDI128" s="516"/>
      <c r="RDJ128" s="516"/>
      <c r="RDK128" s="516"/>
      <c r="RDL128" s="516"/>
      <c r="RDM128" s="516"/>
      <c r="RDN128" s="516"/>
      <c r="RDO128" s="516"/>
      <c r="RDP128" s="516"/>
      <c r="RDQ128" s="516"/>
      <c r="RDR128" s="516"/>
      <c r="RDS128" s="516"/>
      <c r="RDT128" s="516"/>
      <c r="RDU128" s="516"/>
      <c r="RDV128" s="516"/>
      <c r="RDW128" s="516"/>
      <c r="RDX128" s="516"/>
      <c r="RDY128" s="516"/>
      <c r="RDZ128" s="516"/>
      <c r="REA128" s="516"/>
      <c r="REB128" s="516"/>
      <c r="REC128" s="516"/>
      <c r="RED128" s="516"/>
      <c r="REE128" s="516"/>
      <c r="REF128" s="516"/>
      <c r="REG128" s="516"/>
      <c r="REH128" s="516"/>
      <c r="REI128" s="516"/>
      <c r="REJ128" s="516"/>
      <c r="REK128" s="516"/>
      <c r="REL128" s="516"/>
      <c r="REM128" s="516"/>
      <c r="REN128" s="516"/>
      <c r="REO128" s="516"/>
      <c r="REP128" s="516"/>
      <c r="REQ128" s="516"/>
      <c r="RER128" s="516"/>
      <c r="RES128" s="516"/>
      <c r="RET128" s="516"/>
      <c r="REU128" s="516"/>
      <c r="REV128" s="516"/>
      <c r="REW128" s="516"/>
      <c r="REX128" s="516"/>
      <c r="REY128" s="516"/>
      <c r="REZ128" s="516"/>
      <c r="RFA128" s="516"/>
      <c r="RFB128" s="516"/>
      <c r="RFC128" s="516"/>
      <c r="RFD128" s="516"/>
      <c r="RFE128" s="516"/>
      <c r="RFF128" s="516"/>
      <c r="RFG128" s="516"/>
      <c r="RFH128" s="516"/>
      <c r="RFI128" s="516"/>
      <c r="RFJ128" s="516"/>
      <c r="RFK128" s="516"/>
      <c r="RFL128" s="516"/>
      <c r="RFM128" s="516"/>
      <c r="RFN128" s="516"/>
      <c r="RFO128" s="516"/>
      <c r="RFP128" s="516"/>
      <c r="RFQ128" s="516"/>
      <c r="RFR128" s="516"/>
      <c r="RFS128" s="516"/>
      <c r="RFT128" s="516"/>
      <c r="RFU128" s="516"/>
      <c r="RFV128" s="516"/>
      <c r="RFW128" s="516"/>
      <c r="RFX128" s="516"/>
      <c r="RFY128" s="516"/>
      <c r="RFZ128" s="516"/>
      <c r="RGA128" s="516"/>
      <c r="RGB128" s="516"/>
      <c r="RGC128" s="516"/>
      <c r="RGD128" s="516"/>
      <c r="RGE128" s="516"/>
      <c r="RGF128" s="516"/>
      <c r="RGG128" s="516"/>
      <c r="RGH128" s="516"/>
      <c r="RGI128" s="516"/>
      <c r="RGJ128" s="516"/>
      <c r="RGK128" s="516"/>
      <c r="RGL128" s="516"/>
      <c r="RGM128" s="516"/>
      <c r="RGN128" s="516"/>
      <c r="RGO128" s="516"/>
      <c r="RGP128" s="516"/>
      <c r="RGQ128" s="516"/>
      <c r="RGR128" s="516"/>
      <c r="RGS128" s="516"/>
      <c r="RGT128" s="516"/>
      <c r="RGU128" s="516"/>
      <c r="RGV128" s="516"/>
      <c r="RGW128" s="516"/>
      <c r="RGX128" s="516"/>
      <c r="RGY128" s="516"/>
      <c r="RGZ128" s="516"/>
      <c r="RHA128" s="516"/>
      <c r="RHB128" s="516"/>
      <c r="RHC128" s="516"/>
      <c r="RHD128" s="516"/>
      <c r="RHE128" s="516"/>
      <c r="RHF128" s="516"/>
      <c r="RHG128" s="516"/>
      <c r="RHH128" s="516"/>
      <c r="RHI128" s="516"/>
      <c r="RHJ128" s="516"/>
      <c r="RHK128" s="516"/>
      <c r="RHL128" s="516"/>
      <c r="RHM128" s="516"/>
      <c r="RHN128" s="516"/>
      <c r="RHO128" s="516"/>
      <c r="RHP128" s="516"/>
      <c r="RHQ128" s="516"/>
      <c r="RHR128" s="516"/>
      <c r="RHS128" s="516"/>
      <c r="RHT128" s="516"/>
      <c r="RHU128" s="516"/>
      <c r="RHV128" s="516"/>
      <c r="RHW128" s="516"/>
      <c r="RHX128" s="516"/>
      <c r="RHY128" s="516"/>
      <c r="RHZ128" s="516"/>
      <c r="RIA128" s="516"/>
      <c r="RIB128" s="516"/>
      <c r="RIC128" s="516"/>
      <c r="RID128" s="516"/>
      <c r="RIE128" s="516"/>
      <c r="RIF128" s="516"/>
      <c r="RIG128" s="516"/>
      <c r="RIH128" s="516"/>
      <c r="RII128" s="516"/>
      <c r="RIJ128" s="516"/>
      <c r="RIK128" s="516"/>
      <c r="RIL128" s="516"/>
      <c r="RIM128" s="516"/>
      <c r="RIN128" s="516"/>
      <c r="RIO128" s="516"/>
      <c r="RIP128" s="516"/>
      <c r="RIQ128" s="516"/>
      <c r="RIR128" s="516"/>
      <c r="RIS128" s="516"/>
      <c r="RIT128" s="516"/>
      <c r="RIU128" s="516"/>
      <c r="RIV128" s="516"/>
      <c r="RIW128" s="516"/>
      <c r="RIX128" s="516"/>
      <c r="RIY128" s="516"/>
      <c r="RIZ128" s="516"/>
      <c r="RJA128" s="516"/>
      <c r="RJB128" s="516"/>
      <c r="RJC128" s="516"/>
      <c r="RJD128" s="516"/>
      <c r="RJE128" s="516"/>
      <c r="RJF128" s="516"/>
      <c r="RJG128" s="516"/>
      <c r="RJH128" s="516"/>
      <c r="RJI128" s="516"/>
      <c r="RJJ128" s="516"/>
      <c r="RJK128" s="516"/>
      <c r="RJL128" s="516"/>
      <c r="RJM128" s="516"/>
      <c r="RJN128" s="516"/>
      <c r="RJO128" s="516"/>
      <c r="RJP128" s="516"/>
      <c r="RJQ128" s="516"/>
      <c r="RJR128" s="516"/>
      <c r="RJS128" s="516"/>
      <c r="RJT128" s="516"/>
      <c r="RJU128" s="516"/>
      <c r="RJV128" s="516"/>
      <c r="RJW128" s="516"/>
      <c r="RJX128" s="516"/>
      <c r="RJY128" s="516"/>
      <c r="RJZ128" s="516"/>
      <c r="RKA128" s="516"/>
      <c r="RKB128" s="516"/>
      <c r="RKC128" s="516"/>
      <c r="RKD128" s="516"/>
      <c r="RKE128" s="516"/>
      <c r="RKF128" s="516"/>
      <c r="RKG128" s="516"/>
      <c r="RKH128" s="516"/>
      <c r="RKI128" s="516"/>
      <c r="RKJ128" s="516"/>
      <c r="RKK128" s="516"/>
      <c r="RKL128" s="516"/>
      <c r="RKM128" s="516"/>
      <c r="RKN128" s="516"/>
      <c r="RKO128" s="516"/>
      <c r="RKP128" s="516"/>
      <c r="RKQ128" s="516"/>
      <c r="RKR128" s="516"/>
      <c r="RKS128" s="516"/>
      <c r="RKT128" s="516"/>
      <c r="RKU128" s="516"/>
      <c r="RKV128" s="516"/>
      <c r="RKW128" s="516"/>
      <c r="RKX128" s="516"/>
      <c r="RKY128" s="516"/>
      <c r="RKZ128" s="516"/>
      <c r="RLA128" s="516"/>
      <c r="RLB128" s="516"/>
      <c r="RLC128" s="516"/>
      <c r="RLD128" s="516"/>
      <c r="RLE128" s="516"/>
      <c r="RLF128" s="516"/>
      <c r="RLG128" s="516"/>
      <c r="RLH128" s="516"/>
      <c r="RLI128" s="516"/>
      <c r="RLJ128" s="516"/>
      <c r="RLK128" s="516"/>
      <c r="RLL128" s="516"/>
      <c r="RLM128" s="516"/>
      <c r="RLN128" s="516"/>
      <c r="RLO128" s="516"/>
      <c r="RLP128" s="516"/>
      <c r="RLQ128" s="516"/>
      <c r="RLR128" s="516"/>
      <c r="RLS128" s="516"/>
      <c r="RLT128" s="516"/>
      <c r="RLU128" s="516"/>
      <c r="RLV128" s="516"/>
      <c r="RLW128" s="516"/>
      <c r="RLX128" s="516"/>
      <c r="RLY128" s="516"/>
      <c r="RLZ128" s="516"/>
      <c r="RMA128" s="516"/>
      <c r="RMB128" s="516"/>
      <c r="RMC128" s="516"/>
      <c r="RMD128" s="516"/>
      <c r="RME128" s="516"/>
      <c r="RMF128" s="516"/>
      <c r="RMG128" s="516"/>
      <c r="RMH128" s="516"/>
      <c r="RMI128" s="516"/>
      <c r="RMJ128" s="516"/>
      <c r="RMK128" s="516"/>
      <c r="RML128" s="516"/>
      <c r="RMM128" s="516"/>
      <c r="RMN128" s="516"/>
      <c r="RMO128" s="516"/>
      <c r="RMP128" s="516"/>
      <c r="RMQ128" s="516"/>
      <c r="RMR128" s="516"/>
      <c r="RMS128" s="516"/>
      <c r="RMT128" s="516"/>
      <c r="RMU128" s="516"/>
      <c r="RMV128" s="516"/>
      <c r="RMW128" s="516"/>
      <c r="RMX128" s="516"/>
      <c r="RMY128" s="516"/>
      <c r="RMZ128" s="516"/>
      <c r="RNA128" s="516"/>
      <c r="RNB128" s="516"/>
      <c r="RNC128" s="516"/>
      <c r="RND128" s="516"/>
      <c r="RNE128" s="516"/>
      <c r="RNF128" s="516"/>
      <c r="RNG128" s="516"/>
      <c r="RNH128" s="516"/>
      <c r="RNI128" s="516"/>
      <c r="RNJ128" s="516"/>
      <c r="RNK128" s="516"/>
      <c r="RNL128" s="516"/>
      <c r="RNM128" s="516"/>
      <c r="RNN128" s="516"/>
      <c r="RNO128" s="516"/>
      <c r="RNP128" s="516"/>
      <c r="RNQ128" s="516"/>
      <c r="RNR128" s="516"/>
      <c r="RNS128" s="516"/>
      <c r="RNT128" s="516"/>
      <c r="RNU128" s="516"/>
      <c r="RNV128" s="516"/>
      <c r="RNW128" s="516"/>
      <c r="RNX128" s="516"/>
      <c r="RNY128" s="516"/>
      <c r="RNZ128" s="516"/>
      <c r="ROA128" s="516"/>
      <c r="ROB128" s="516"/>
      <c r="ROC128" s="516"/>
      <c r="ROD128" s="516"/>
      <c r="ROE128" s="516"/>
      <c r="ROF128" s="516"/>
      <c r="ROG128" s="516"/>
      <c r="ROH128" s="516"/>
      <c r="ROI128" s="516"/>
      <c r="ROJ128" s="516"/>
      <c r="ROK128" s="516"/>
      <c r="ROL128" s="516"/>
      <c r="ROM128" s="516"/>
      <c r="RON128" s="516"/>
      <c r="ROO128" s="516"/>
      <c r="ROP128" s="516"/>
      <c r="ROQ128" s="516"/>
      <c r="ROR128" s="516"/>
      <c r="ROS128" s="516"/>
      <c r="ROT128" s="516"/>
      <c r="ROU128" s="516"/>
      <c r="ROV128" s="516"/>
      <c r="ROW128" s="516"/>
      <c r="ROX128" s="516"/>
      <c r="ROY128" s="516"/>
      <c r="ROZ128" s="516"/>
      <c r="RPA128" s="516"/>
      <c r="RPB128" s="516"/>
      <c r="RPC128" s="516"/>
      <c r="RPD128" s="516"/>
      <c r="RPE128" s="516"/>
      <c r="RPF128" s="516"/>
      <c r="RPG128" s="516"/>
      <c r="RPH128" s="516"/>
      <c r="RPI128" s="516"/>
      <c r="RPJ128" s="516"/>
      <c r="RPK128" s="516"/>
      <c r="RPL128" s="516"/>
      <c r="RPM128" s="516"/>
      <c r="RPN128" s="516"/>
      <c r="RPO128" s="516"/>
      <c r="RPP128" s="516"/>
      <c r="RPQ128" s="516"/>
      <c r="RPR128" s="516"/>
      <c r="RPS128" s="516"/>
      <c r="RPT128" s="516"/>
      <c r="RPU128" s="516"/>
      <c r="RPV128" s="516"/>
      <c r="RPW128" s="516"/>
      <c r="RPX128" s="516"/>
      <c r="RPY128" s="516"/>
      <c r="RPZ128" s="516"/>
      <c r="RQA128" s="516"/>
      <c r="RQB128" s="516"/>
      <c r="RQC128" s="516"/>
      <c r="RQD128" s="516"/>
      <c r="RQE128" s="516"/>
      <c r="RQF128" s="516"/>
      <c r="RQG128" s="516"/>
      <c r="RQH128" s="516"/>
      <c r="RQI128" s="516"/>
      <c r="RQJ128" s="516"/>
      <c r="RQK128" s="516"/>
      <c r="RQL128" s="516"/>
      <c r="RQM128" s="516"/>
      <c r="RQN128" s="516"/>
      <c r="RQO128" s="516"/>
      <c r="RQP128" s="516"/>
      <c r="RQQ128" s="516"/>
      <c r="RQR128" s="516"/>
      <c r="RQS128" s="516"/>
      <c r="RQT128" s="516"/>
      <c r="RQU128" s="516"/>
      <c r="RQV128" s="516"/>
      <c r="RQW128" s="516"/>
      <c r="RQX128" s="516"/>
      <c r="RQY128" s="516"/>
      <c r="RQZ128" s="516"/>
      <c r="RRA128" s="516"/>
      <c r="RRB128" s="516"/>
      <c r="RRC128" s="516"/>
      <c r="RRD128" s="516"/>
      <c r="RRE128" s="516"/>
      <c r="RRF128" s="516"/>
      <c r="RRG128" s="516"/>
      <c r="RRH128" s="516"/>
      <c r="RRI128" s="516"/>
      <c r="RRJ128" s="516"/>
      <c r="RRK128" s="516"/>
      <c r="RRL128" s="516"/>
      <c r="RRM128" s="516"/>
      <c r="RRN128" s="516"/>
      <c r="RRO128" s="516"/>
      <c r="RRP128" s="516"/>
      <c r="RRQ128" s="516"/>
      <c r="RRR128" s="516"/>
      <c r="RRS128" s="516"/>
      <c r="RRT128" s="516"/>
      <c r="RRU128" s="516"/>
      <c r="RRV128" s="516"/>
      <c r="RRW128" s="516"/>
      <c r="RRX128" s="516"/>
      <c r="RRY128" s="516"/>
      <c r="RRZ128" s="516"/>
      <c r="RSA128" s="516"/>
      <c r="RSB128" s="516"/>
      <c r="RSC128" s="516"/>
      <c r="RSD128" s="516"/>
      <c r="RSE128" s="516"/>
      <c r="RSF128" s="516"/>
      <c r="RSG128" s="516"/>
      <c r="RSH128" s="516"/>
      <c r="RSI128" s="516"/>
      <c r="RSJ128" s="516"/>
      <c r="RSK128" s="516"/>
      <c r="RSL128" s="516"/>
      <c r="RSM128" s="516"/>
      <c r="RSN128" s="516"/>
      <c r="RSO128" s="516"/>
      <c r="RSP128" s="516"/>
      <c r="RSQ128" s="516"/>
      <c r="RSR128" s="516"/>
      <c r="RSS128" s="516"/>
      <c r="RST128" s="516"/>
      <c r="RSU128" s="516"/>
      <c r="RSV128" s="516"/>
      <c r="RSW128" s="516"/>
      <c r="RSX128" s="516"/>
      <c r="RSY128" s="516"/>
      <c r="RSZ128" s="516"/>
      <c r="RTA128" s="516"/>
      <c r="RTB128" s="516"/>
      <c r="RTC128" s="516"/>
      <c r="RTD128" s="516"/>
      <c r="RTE128" s="516"/>
      <c r="RTF128" s="516"/>
      <c r="RTG128" s="516"/>
      <c r="RTH128" s="516"/>
      <c r="RTI128" s="516"/>
      <c r="RTJ128" s="516"/>
      <c r="RTK128" s="516"/>
      <c r="RTL128" s="516"/>
      <c r="RTM128" s="516"/>
      <c r="RTN128" s="516"/>
      <c r="RTO128" s="516"/>
      <c r="RTP128" s="516"/>
      <c r="RTQ128" s="516"/>
      <c r="RTR128" s="516"/>
      <c r="RTS128" s="516"/>
      <c r="RTT128" s="516"/>
      <c r="RTU128" s="516"/>
      <c r="RTV128" s="516"/>
      <c r="RTW128" s="516"/>
      <c r="RTX128" s="516"/>
      <c r="RTY128" s="516"/>
      <c r="RTZ128" s="516"/>
      <c r="RUA128" s="516"/>
      <c r="RUB128" s="516"/>
      <c r="RUC128" s="516"/>
      <c r="RUD128" s="516"/>
      <c r="RUE128" s="516"/>
      <c r="RUF128" s="516"/>
      <c r="RUG128" s="516"/>
      <c r="RUH128" s="516"/>
      <c r="RUI128" s="516"/>
      <c r="RUJ128" s="516"/>
      <c r="RUK128" s="516"/>
      <c r="RUL128" s="516"/>
      <c r="RUM128" s="516"/>
      <c r="RUN128" s="516"/>
      <c r="RUO128" s="516"/>
      <c r="RUP128" s="516"/>
      <c r="RUQ128" s="516"/>
      <c r="RUR128" s="516"/>
      <c r="RUS128" s="516"/>
      <c r="RUT128" s="516"/>
      <c r="RUU128" s="516"/>
      <c r="RUV128" s="516"/>
      <c r="RUW128" s="516"/>
      <c r="RUX128" s="516"/>
      <c r="RUY128" s="516"/>
      <c r="RUZ128" s="516"/>
      <c r="RVA128" s="516"/>
      <c r="RVB128" s="516"/>
      <c r="RVC128" s="516"/>
      <c r="RVD128" s="516"/>
      <c r="RVE128" s="516"/>
      <c r="RVF128" s="516"/>
      <c r="RVG128" s="516"/>
      <c r="RVH128" s="516"/>
      <c r="RVI128" s="516"/>
      <c r="RVJ128" s="516"/>
      <c r="RVK128" s="516"/>
      <c r="RVL128" s="516"/>
      <c r="RVM128" s="516"/>
      <c r="RVN128" s="516"/>
      <c r="RVO128" s="516"/>
      <c r="RVP128" s="516"/>
      <c r="RVQ128" s="516"/>
      <c r="RVR128" s="516"/>
      <c r="RVS128" s="516"/>
      <c r="RVT128" s="516"/>
      <c r="RVU128" s="516"/>
      <c r="RVV128" s="516"/>
      <c r="RVW128" s="516"/>
      <c r="RVX128" s="516"/>
      <c r="RVY128" s="516"/>
      <c r="RVZ128" s="516"/>
      <c r="RWA128" s="516"/>
      <c r="RWB128" s="516"/>
      <c r="RWC128" s="516"/>
      <c r="RWD128" s="516"/>
      <c r="RWE128" s="516"/>
      <c r="RWF128" s="516"/>
      <c r="RWG128" s="516"/>
      <c r="RWH128" s="516"/>
      <c r="RWI128" s="516"/>
      <c r="RWJ128" s="516"/>
      <c r="RWK128" s="516"/>
      <c r="RWL128" s="516"/>
      <c r="RWM128" s="516"/>
      <c r="RWN128" s="516"/>
      <c r="RWO128" s="516"/>
      <c r="RWP128" s="516"/>
      <c r="RWQ128" s="516"/>
      <c r="RWR128" s="516"/>
      <c r="RWS128" s="516"/>
      <c r="RWT128" s="516"/>
      <c r="RWU128" s="516"/>
      <c r="RWV128" s="516"/>
      <c r="RWW128" s="516"/>
      <c r="RWX128" s="516"/>
      <c r="RWY128" s="516"/>
      <c r="RWZ128" s="516"/>
      <c r="RXA128" s="516"/>
      <c r="RXB128" s="516"/>
      <c r="RXC128" s="516"/>
      <c r="RXD128" s="516"/>
      <c r="RXE128" s="516"/>
      <c r="RXF128" s="516"/>
      <c r="RXG128" s="516"/>
      <c r="RXH128" s="516"/>
      <c r="RXI128" s="516"/>
      <c r="RXJ128" s="516"/>
      <c r="RXK128" s="516"/>
      <c r="RXL128" s="516"/>
      <c r="RXM128" s="516"/>
      <c r="RXN128" s="516"/>
      <c r="RXO128" s="516"/>
      <c r="RXP128" s="516"/>
      <c r="RXQ128" s="516"/>
      <c r="RXR128" s="516"/>
      <c r="RXS128" s="516"/>
      <c r="RXT128" s="516"/>
      <c r="RXU128" s="516"/>
      <c r="RXV128" s="516"/>
      <c r="RXW128" s="516"/>
      <c r="RXX128" s="516"/>
      <c r="RXY128" s="516"/>
      <c r="RXZ128" s="516"/>
      <c r="RYA128" s="516"/>
      <c r="RYB128" s="516"/>
      <c r="RYC128" s="516"/>
      <c r="RYD128" s="516"/>
      <c r="RYE128" s="516"/>
      <c r="RYF128" s="516"/>
      <c r="RYG128" s="516"/>
      <c r="RYH128" s="516"/>
      <c r="RYI128" s="516"/>
      <c r="RYJ128" s="516"/>
      <c r="RYK128" s="516"/>
      <c r="RYL128" s="516"/>
      <c r="RYM128" s="516"/>
      <c r="RYN128" s="516"/>
      <c r="RYO128" s="516"/>
      <c r="RYP128" s="516"/>
      <c r="RYQ128" s="516"/>
      <c r="RYR128" s="516"/>
      <c r="RYS128" s="516"/>
      <c r="RYT128" s="516"/>
      <c r="RYU128" s="516"/>
      <c r="RYV128" s="516"/>
      <c r="RYW128" s="516"/>
      <c r="RYX128" s="516"/>
      <c r="RYY128" s="516"/>
      <c r="RYZ128" s="516"/>
      <c r="RZA128" s="516"/>
      <c r="RZB128" s="516"/>
      <c r="RZC128" s="516"/>
      <c r="RZD128" s="516"/>
      <c r="RZE128" s="516"/>
      <c r="RZF128" s="516"/>
      <c r="RZG128" s="516"/>
      <c r="RZH128" s="516"/>
      <c r="RZI128" s="516"/>
      <c r="RZJ128" s="516"/>
      <c r="RZK128" s="516"/>
      <c r="RZL128" s="516"/>
      <c r="RZM128" s="516"/>
      <c r="RZN128" s="516"/>
      <c r="RZO128" s="516"/>
      <c r="RZP128" s="516"/>
      <c r="RZQ128" s="516"/>
      <c r="RZR128" s="516"/>
      <c r="RZS128" s="516"/>
      <c r="RZT128" s="516"/>
      <c r="RZU128" s="516"/>
      <c r="RZV128" s="516"/>
      <c r="RZW128" s="516"/>
      <c r="RZX128" s="516"/>
      <c r="RZY128" s="516"/>
      <c r="RZZ128" s="516"/>
      <c r="SAA128" s="516"/>
      <c r="SAB128" s="516"/>
      <c r="SAC128" s="516"/>
      <c r="SAD128" s="516"/>
      <c r="SAE128" s="516"/>
      <c r="SAF128" s="516"/>
      <c r="SAG128" s="516"/>
      <c r="SAH128" s="516"/>
      <c r="SAI128" s="516"/>
      <c r="SAJ128" s="516"/>
      <c r="SAK128" s="516"/>
      <c r="SAL128" s="516"/>
      <c r="SAM128" s="516"/>
      <c r="SAN128" s="516"/>
      <c r="SAO128" s="516"/>
      <c r="SAP128" s="516"/>
      <c r="SAQ128" s="516"/>
      <c r="SAR128" s="516"/>
      <c r="SAS128" s="516"/>
      <c r="SAT128" s="516"/>
      <c r="SAU128" s="516"/>
      <c r="SAV128" s="516"/>
      <c r="SAW128" s="516"/>
      <c r="SAX128" s="516"/>
      <c r="SAY128" s="516"/>
      <c r="SAZ128" s="516"/>
      <c r="SBA128" s="516"/>
      <c r="SBB128" s="516"/>
      <c r="SBC128" s="516"/>
      <c r="SBD128" s="516"/>
      <c r="SBE128" s="516"/>
      <c r="SBF128" s="516"/>
      <c r="SBG128" s="516"/>
      <c r="SBH128" s="516"/>
      <c r="SBI128" s="516"/>
      <c r="SBJ128" s="516"/>
      <c r="SBK128" s="516"/>
      <c r="SBL128" s="516"/>
      <c r="SBM128" s="516"/>
      <c r="SBN128" s="516"/>
      <c r="SBO128" s="516"/>
      <c r="SBP128" s="516"/>
      <c r="SBQ128" s="516"/>
      <c r="SBR128" s="516"/>
      <c r="SBS128" s="516"/>
      <c r="SBT128" s="516"/>
      <c r="SBU128" s="516"/>
      <c r="SBV128" s="516"/>
      <c r="SBW128" s="516"/>
      <c r="SBX128" s="516"/>
      <c r="SBY128" s="516"/>
      <c r="SBZ128" s="516"/>
      <c r="SCA128" s="516"/>
      <c r="SCB128" s="516"/>
      <c r="SCC128" s="516"/>
      <c r="SCD128" s="516"/>
      <c r="SCE128" s="516"/>
      <c r="SCF128" s="516"/>
      <c r="SCG128" s="516"/>
      <c r="SCH128" s="516"/>
      <c r="SCI128" s="516"/>
      <c r="SCJ128" s="516"/>
      <c r="SCK128" s="516"/>
      <c r="SCL128" s="516"/>
      <c r="SCM128" s="516"/>
      <c r="SCN128" s="516"/>
      <c r="SCO128" s="516"/>
      <c r="SCP128" s="516"/>
      <c r="SCQ128" s="516"/>
      <c r="SCR128" s="516"/>
      <c r="SCS128" s="516"/>
      <c r="SCT128" s="516"/>
      <c r="SCU128" s="516"/>
      <c r="SCV128" s="516"/>
      <c r="SCW128" s="516"/>
      <c r="SCX128" s="516"/>
      <c r="SCY128" s="516"/>
      <c r="SCZ128" s="516"/>
      <c r="SDA128" s="516"/>
      <c r="SDB128" s="516"/>
      <c r="SDC128" s="516"/>
      <c r="SDD128" s="516"/>
      <c r="SDE128" s="516"/>
      <c r="SDF128" s="516"/>
      <c r="SDG128" s="516"/>
      <c r="SDH128" s="516"/>
      <c r="SDI128" s="516"/>
      <c r="SDJ128" s="516"/>
      <c r="SDK128" s="516"/>
      <c r="SDL128" s="516"/>
      <c r="SDM128" s="516"/>
      <c r="SDN128" s="516"/>
      <c r="SDO128" s="516"/>
      <c r="SDP128" s="516"/>
      <c r="SDQ128" s="516"/>
      <c r="SDR128" s="516"/>
      <c r="SDS128" s="516"/>
      <c r="SDT128" s="516"/>
      <c r="SDU128" s="516"/>
      <c r="SDV128" s="516"/>
      <c r="SDW128" s="516"/>
      <c r="SDX128" s="516"/>
      <c r="SDY128" s="516"/>
      <c r="SDZ128" s="516"/>
      <c r="SEA128" s="516"/>
      <c r="SEB128" s="516"/>
      <c r="SEC128" s="516"/>
      <c r="SED128" s="516"/>
      <c r="SEE128" s="516"/>
      <c r="SEF128" s="516"/>
      <c r="SEG128" s="516"/>
      <c r="SEH128" s="516"/>
      <c r="SEI128" s="516"/>
      <c r="SEJ128" s="516"/>
      <c r="SEK128" s="516"/>
      <c r="SEL128" s="516"/>
      <c r="SEM128" s="516"/>
      <c r="SEN128" s="516"/>
      <c r="SEO128" s="516"/>
      <c r="SEP128" s="516"/>
      <c r="SEQ128" s="516"/>
      <c r="SER128" s="516"/>
      <c r="SES128" s="516"/>
      <c r="SET128" s="516"/>
      <c r="SEU128" s="516"/>
      <c r="SEV128" s="516"/>
      <c r="SEW128" s="516"/>
      <c r="SEX128" s="516"/>
      <c r="SEY128" s="516"/>
      <c r="SEZ128" s="516"/>
      <c r="SFA128" s="516"/>
      <c r="SFB128" s="516"/>
      <c r="SFC128" s="516"/>
      <c r="SFD128" s="516"/>
      <c r="SFE128" s="516"/>
      <c r="SFF128" s="516"/>
      <c r="SFG128" s="516"/>
      <c r="SFH128" s="516"/>
      <c r="SFI128" s="516"/>
      <c r="SFJ128" s="516"/>
      <c r="SFK128" s="516"/>
      <c r="SFL128" s="516"/>
      <c r="SFM128" s="516"/>
      <c r="SFN128" s="516"/>
      <c r="SFO128" s="516"/>
      <c r="SFP128" s="516"/>
      <c r="SFQ128" s="516"/>
      <c r="SFR128" s="516"/>
      <c r="SFS128" s="516"/>
      <c r="SFT128" s="516"/>
      <c r="SFU128" s="516"/>
      <c r="SFV128" s="516"/>
      <c r="SFW128" s="516"/>
      <c r="SFX128" s="516"/>
      <c r="SFY128" s="516"/>
      <c r="SFZ128" s="516"/>
      <c r="SGA128" s="516"/>
      <c r="SGB128" s="516"/>
      <c r="SGC128" s="516"/>
      <c r="SGD128" s="516"/>
      <c r="SGE128" s="516"/>
      <c r="SGF128" s="516"/>
      <c r="SGG128" s="516"/>
      <c r="SGH128" s="516"/>
      <c r="SGI128" s="516"/>
      <c r="SGJ128" s="516"/>
      <c r="SGK128" s="516"/>
      <c r="SGL128" s="516"/>
      <c r="SGM128" s="516"/>
      <c r="SGN128" s="516"/>
      <c r="SGO128" s="516"/>
      <c r="SGP128" s="516"/>
      <c r="SGQ128" s="516"/>
      <c r="SGR128" s="516"/>
      <c r="SGS128" s="516"/>
      <c r="SGT128" s="516"/>
      <c r="SGU128" s="516"/>
      <c r="SGV128" s="516"/>
      <c r="SGW128" s="516"/>
      <c r="SGX128" s="516"/>
      <c r="SGY128" s="516"/>
      <c r="SGZ128" s="516"/>
      <c r="SHA128" s="516"/>
      <c r="SHB128" s="516"/>
      <c r="SHC128" s="516"/>
      <c r="SHD128" s="516"/>
      <c r="SHE128" s="516"/>
      <c r="SHF128" s="516"/>
      <c r="SHG128" s="516"/>
      <c r="SHH128" s="516"/>
      <c r="SHI128" s="516"/>
      <c r="SHJ128" s="516"/>
      <c r="SHK128" s="516"/>
      <c r="SHL128" s="516"/>
      <c r="SHM128" s="516"/>
      <c r="SHN128" s="516"/>
      <c r="SHO128" s="516"/>
      <c r="SHP128" s="516"/>
      <c r="SHQ128" s="516"/>
      <c r="SHR128" s="516"/>
      <c r="SHS128" s="516"/>
      <c r="SHT128" s="516"/>
      <c r="SHU128" s="516"/>
      <c r="SHV128" s="516"/>
      <c r="SHW128" s="516"/>
      <c r="SHX128" s="516"/>
      <c r="SHY128" s="516"/>
      <c r="SHZ128" s="516"/>
      <c r="SIA128" s="516"/>
      <c r="SIB128" s="516"/>
      <c r="SIC128" s="516"/>
      <c r="SID128" s="516"/>
      <c r="SIE128" s="516"/>
      <c r="SIF128" s="516"/>
      <c r="SIG128" s="516"/>
      <c r="SIH128" s="516"/>
      <c r="SII128" s="516"/>
      <c r="SIJ128" s="516"/>
      <c r="SIK128" s="516"/>
      <c r="SIL128" s="516"/>
      <c r="SIM128" s="516"/>
      <c r="SIN128" s="516"/>
      <c r="SIO128" s="516"/>
      <c r="SIP128" s="516"/>
      <c r="SIQ128" s="516"/>
      <c r="SIR128" s="516"/>
      <c r="SIS128" s="516"/>
      <c r="SIT128" s="516"/>
      <c r="SIU128" s="516"/>
      <c r="SIV128" s="516"/>
      <c r="SIW128" s="516"/>
      <c r="SIX128" s="516"/>
      <c r="SIY128" s="516"/>
      <c r="SIZ128" s="516"/>
      <c r="SJA128" s="516"/>
      <c r="SJB128" s="516"/>
      <c r="SJC128" s="516"/>
      <c r="SJD128" s="516"/>
      <c r="SJE128" s="516"/>
      <c r="SJF128" s="516"/>
      <c r="SJG128" s="516"/>
      <c r="SJH128" s="516"/>
      <c r="SJI128" s="516"/>
      <c r="SJJ128" s="516"/>
      <c r="SJK128" s="516"/>
      <c r="SJL128" s="516"/>
      <c r="SJM128" s="516"/>
      <c r="SJN128" s="516"/>
      <c r="SJO128" s="516"/>
      <c r="SJP128" s="516"/>
      <c r="SJQ128" s="516"/>
      <c r="SJR128" s="516"/>
      <c r="SJS128" s="516"/>
      <c r="SJT128" s="516"/>
      <c r="SJU128" s="516"/>
      <c r="SJV128" s="516"/>
      <c r="SJW128" s="516"/>
      <c r="SJX128" s="516"/>
      <c r="SJY128" s="516"/>
      <c r="SJZ128" s="516"/>
      <c r="SKA128" s="516"/>
      <c r="SKB128" s="516"/>
      <c r="SKC128" s="516"/>
      <c r="SKD128" s="516"/>
      <c r="SKE128" s="516"/>
      <c r="SKF128" s="516"/>
      <c r="SKG128" s="516"/>
      <c r="SKH128" s="516"/>
      <c r="SKI128" s="516"/>
      <c r="SKJ128" s="516"/>
      <c r="SKK128" s="516"/>
      <c r="SKL128" s="516"/>
      <c r="SKM128" s="516"/>
      <c r="SKN128" s="516"/>
      <c r="SKO128" s="516"/>
      <c r="SKP128" s="516"/>
      <c r="SKQ128" s="516"/>
      <c r="SKR128" s="516"/>
      <c r="SKS128" s="516"/>
      <c r="SKT128" s="516"/>
      <c r="SKU128" s="516"/>
      <c r="SKV128" s="516"/>
      <c r="SKW128" s="516"/>
      <c r="SKX128" s="516"/>
      <c r="SKY128" s="516"/>
      <c r="SKZ128" s="516"/>
      <c r="SLA128" s="516"/>
      <c r="SLB128" s="516"/>
      <c r="SLC128" s="516"/>
      <c r="SLD128" s="516"/>
      <c r="SLE128" s="516"/>
      <c r="SLF128" s="516"/>
      <c r="SLG128" s="516"/>
      <c r="SLH128" s="516"/>
      <c r="SLI128" s="516"/>
      <c r="SLJ128" s="516"/>
      <c r="SLK128" s="516"/>
      <c r="SLL128" s="516"/>
      <c r="SLM128" s="516"/>
      <c r="SLN128" s="516"/>
      <c r="SLO128" s="516"/>
      <c r="SLP128" s="516"/>
      <c r="SLQ128" s="516"/>
      <c r="SLR128" s="516"/>
      <c r="SLS128" s="516"/>
      <c r="SLT128" s="516"/>
      <c r="SLU128" s="516"/>
      <c r="SLV128" s="516"/>
      <c r="SLW128" s="516"/>
      <c r="SLX128" s="516"/>
      <c r="SLY128" s="516"/>
      <c r="SLZ128" s="516"/>
      <c r="SMA128" s="516"/>
      <c r="SMB128" s="516"/>
      <c r="SMC128" s="516"/>
      <c r="SMD128" s="516"/>
      <c r="SME128" s="516"/>
      <c r="SMF128" s="516"/>
      <c r="SMG128" s="516"/>
      <c r="SMH128" s="516"/>
      <c r="SMI128" s="516"/>
      <c r="SMJ128" s="516"/>
      <c r="SMK128" s="516"/>
      <c r="SML128" s="516"/>
      <c r="SMM128" s="516"/>
      <c r="SMN128" s="516"/>
      <c r="SMO128" s="516"/>
      <c r="SMP128" s="516"/>
      <c r="SMQ128" s="516"/>
      <c r="SMR128" s="516"/>
      <c r="SMS128" s="516"/>
      <c r="SMT128" s="516"/>
      <c r="SMU128" s="516"/>
      <c r="SMV128" s="516"/>
      <c r="SMW128" s="516"/>
      <c r="SMX128" s="516"/>
      <c r="SMY128" s="516"/>
      <c r="SMZ128" s="516"/>
      <c r="SNA128" s="516"/>
      <c r="SNB128" s="516"/>
      <c r="SNC128" s="516"/>
      <c r="SND128" s="516"/>
      <c r="SNE128" s="516"/>
      <c r="SNF128" s="516"/>
      <c r="SNG128" s="516"/>
      <c r="SNH128" s="516"/>
      <c r="SNI128" s="516"/>
      <c r="SNJ128" s="516"/>
      <c r="SNK128" s="516"/>
      <c r="SNL128" s="516"/>
      <c r="SNM128" s="516"/>
      <c r="SNN128" s="516"/>
      <c r="SNO128" s="516"/>
      <c r="SNP128" s="516"/>
      <c r="SNQ128" s="516"/>
      <c r="SNR128" s="516"/>
      <c r="SNS128" s="516"/>
      <c r="SNT128" s="516"/>
      <c r="SNU128" s="516"/>
      <c r="SNV128" s="516"/>
      <c r="SNW128" s="516"/>
      <c r="SNX128" s="516"/>
      <c r="SNY128" s="516"/>
      <c r="SNZ128" s="516"/>
      <c r="SOA128" s="516"/>
      <c r="SOB128" s="516"/>
      <c r="SOC128" s="516"/>
      <c r="SOD128" s="516"/>
      <c r="SOE128" s="516"/>
      <c r="SOF128" s="516"/>
      <c r="SOG128" s="516"/>
      <c r="SOH128" s="516"/>
      <c r="SOI128" s="516"/>
      <c r="SOJ128" s="516"/>
      <c r="SOK128" s="516"/>
      <c r="SOL128" s="516"/>
      <c r="SOM128" s="516"/>
      <c r="SON128" s="516"/>
      <c r="SOO128" s="516"/>
      <c r="SOP128" s="516"/>
      <c r="SOQ128" s="516"/>
      <c r="SOR128" s="516"/>
      <c r="SOS128" s="516"/>
      <c r="SOT128" s="516"/>
      <c r="SOU128" s="516"/>
      <c r="SOV128" s="516"/>
      <c r="SOW128" s="516"/>
      <c r="SOX128" s="516"/>
      <c r="SOY128" s="516"/>
      <c r="SOZ128" s="516"/>
      <c r="SPA128" s="516"/>
      <c r="SPB128" s="516"/>
      <c r="SPC128" s="516"/>
      <c r="SPD128" s="516"/>
      <c r="SPE128" s="516"/>
      <c r="SPF128" s="516"/>
      <c r="SPG128" s="516"/>
      <c r="SPH128" s="516"/>
      <c r="SPI128" s="516"/>
      <c r="SPJ128" s="516"/>
      <c r="SPK128" s="516"/>
      <c r="SPL128" s="516"/>
      <c r="SPM128" s="516"/>
      <c r="SPN128" s="516"/>
      <c r="SPO128" s="516"/>
      <c r="SPP128" s="516"/>
      <c r="SPQ128" s="516"/>
      <c r="SPR128" s="516"/>
      <c r="SPS128" s="516"/>
      <c r="SPT128" s="516"/>
      <c r="SPU128" s="516"/>
      <c r="SPV128" s="516"/>
      <c r="SPW128" s="516"/>
      <c r="SPX128" s="516"/>
      <c r="SPY128" s="516"/>
      <c r="SPZ128" s="516"/>
      <c r="SQA128" s="516"/>
      <c r="SQB128" s="516"/>
      <c r="SQC128" s="516"/>
      <c r="SQD128" s="516"/>
      <c r="SQE128" s="516"/>
      <c r="SQF128" s="516"/>
      <c r="SQG128" s="516"/>
      <c r="SQH128" s="516"/>
      <c r="SQI128" s="516"/>
      <c r="SQJ128" s="516"/>
      <c r="SQK128" s="516"/>
      <c r="SQL128" s="516"/>
      <c r="SQM128" s="516"/>
      <c r="SQN128" s="516"/>
      <c r="SQO128" s="516"/>
      <c r="SQP128" s="516"/>
      <c r="SQQ128" s="516"/>
      <c r="SQR128" s="516"/>
      <c r="SQS128" s="516"/>
      <c r="SQT128" s="516"/>
      <c r="SQU128" s="516"/>
      <c r="SQV128" s="516"/>
      <c r="SQW128" s="516"/>
      <c r="SQX128" s="516"/>
      <c r="SQY128" s="516"/>
      <c r="SQZ128" s="516"/>
      <c r="SRA128" s="516"/>
      <c r="SRB128" s="516"/>
      <c r="SRC128" s="516"/>
      <c r="SRD128" s="516"/>
      <c r="SRE128" s="516"/>
      <c r="SRF128" s="516"/>
      <c r="SRG128" s="516"/>
      <c r="SRH128" s="516"/>
      <c r="SRI128" s="516"/>
      <c r="SRJ128" s="516"/>
      <c r="SRK128" s="516"/>
      <c r="SRL128" s="516"/>
      <c r="SRM128" s="516"/>
      <c r="SRN128" s="516"/>
      <c r="SRO128" s="516"/>
      <c r="SRP128" s="516"/>
      <c r="SRQ128" s="516"/>
      <c r="SRR128" s="516"/>
      <c r="SRS128" s="516"/>
      <c r="SRT128" s="516"/>
      <c r="SRU128" s="516"/>
      <c r="SRV128" s="516"/>
      <c r="SRW128" s="516"/>
      <c r="SRX128" s="516"/>
      <c r="SRY128" s="516"/>
      <c r="SRZ128" s="516"/>
      <c r="SSA128" s="516"/>
      <c r="SSB128" s="516"/>
      <c r="SSC128" s="516"/>
      <c r="SSD128" s="516"/>
      <c r="SSE128" s="516"/>
      <c r="SSF128" s="516"/>
      <c r="SSG128" s="516"/>
      <c r="SSH128" s="516"/>
      <c r="SSI128" s="516"/>
      <c r="SSJ128" s="516"/>
      <c r="SSK128" s="516"/>
      <c r="SSL128" s="516"/>
      <c r="SSM128" s="516"/>
      <c r="SSN128" s="516"/>
      <c r="SSO128" s="516"/>
      <c r="SSP128" s="516"/>
      <c r="SSQ128" s="516"/>
      <c r="SSR128" s="516"/>
      <c r="SSS128" s="516"/>
      <c r="SST128" s="516"/>
      <c r="SSU128" s="516"/>
      <c r="SSV128" s="516"/>
      <c r="SSW128" s="516"/>
      <c r="SSX128" s="516"/>
      <c r="SSY128" s="516"/>
      <c r="SSZ128" s="516"/>
      <c r="STA128" s="516"/>
      <c r="STB128" s="516"/>
      <c r="STC128" s="516"/>
      <c r="STD128" s="516"/>
      <c r="STE128" s="516"/>
      <c r="STF128" s="516"/>
      <c r="STG128" s="516"/>
      <c r="STH128" s="516"/>
      <c r="STI128" s="516"/>
      <c r="STJ128" s="516"/>
      <c r="STK128" s="516"/>
      <c r="STL128" s="516"/>
      <c r="STM128" s="516"/>
      <c r="STN128" s="516"/>
      <c r="STO128" s="516"/>
      <c r="STP128" s="516"/>
      <c r="STQ128" s="516"/>
      <c r="STR128" s="516"/>
      <c r="STS128" s="516"/>
      <c r="STT128" s="516"/>
      <c r="STU128" s="516"/>
      <c r="STV128" s="516"/>
      <c r="STW128" s="516"/>
      <c r="STX128" s="516"/>
      <c r="STY128" s="516"/>
      <c r="STZ128" s="516"/>
      <c r="SUA128" s="516"/>
      <c r="SUB128" s="516"/>
      <c r="SUC128" s="516"/>
      <c r="SUD128" s="516"/>
      <c r="SUE128" s="516"/>
      <c r="SUF128" s="516"/>
      <c r="SUG128" s="516"/>
      <c r="SUH128" s="516"/>
      <c r="SUI128" s="516"/>
      <c r="SUJ128" s="516"/>
      <c r="SUK128" s="516"/>
      <c r="SUL128" s="516"/>
      <c r="SUM128" s="516"/>
      <c r="SUN128" s="516"/>
      <c r="SUO128" s="516"/>
      <c r="SUP128" s="516"/>
      <c r="SUQ128" s="516"/>
      <c r="SUR128" s="516"/>
      <c r="SUS128" s="516"/>
      <c r="SUT128" s="516"/>
      <c r="SUU128" s="516"/>
      <c r="SUV128" s="516"/>
      <c r="SUW128" s="516"/>
      <c r="SUX128" s="516"/>
      <c r="SUY128" s="516"/>
      <c r="SUZ128" s="516"/>
      <c r="SVA128" s="516"/>
      <c r="SVB128" s="516"/>
      <c r="SVC128" s="516"/>
      <c r="SVD128" s="516"/>
      <c r="SVE128" s="516"/>
      <c r="SVF128" s="516"/>
      <c r="SVG128" s="516"/>
      <c r="SVH128" s="516"/>
      <c r="SVI128" s="516"/>
      <c r="SVJ128" s="516"/>
      <c r="SVK128" s="516"/>
      <c r="SVL128" s="516"/>
      <c r="SVM128" s="516"/>
      <c r="SVN128" s="516"/>
      <c r="SVO128" s="516"/>
      <c r="SVP128" s="516"/>
      <c r="SVQ128" s="516"/>
      <c r="SVR128" s="516"/>
      <c r="SVS128" s="516"/>
      <c r="SVT128" s="516"/>
      <c r="SVU128" s="516"/>
      <c r="SVV128" s="516"/>
      <c r="SVW128" s="516"/>
      <c r="SVX128" s="516"/>
      <c r="SVY128" s="516"/>
      <c r="SVZ128" s="516"/>
      <c r="SWA128" s="516"/>
      <c r="SWB128" s="516"/>
      <c r="SWC128" s="516"/>
      <c r="SWD128" s="516"/>
      <c r="SWE128" s="516"/>
      <c r="SWF128" s="516"/>
      <c r="SWG128" s="516"/>
      <c r="SWH128" s="516"/>
      <c r="SWI128" s="516"/>
      <c r="SWJ128" s="516"/>
      <c r="SWK128" s="516"/>
      <c r="SWL128" s="516"/>
      <c r="SWM128" s="516"/>
      <c r="SWN128" s="516"/>
      <c r="SWO128" s="516"/>
      <c r="SWP128" s="516"/>
      <c r="SWQ128" s="516"/>
      <c r="SWR128" s="516"/>
      <c r="SWS128" s="516"/>
      <c r="SWT128" s="516"/>
      <c r="SWU128" s="516"/>
      <c r="SWV128" s="516"/>
      <c r="SWW128" s="516"/>
      <c r="SWX128" s="516"/>
      <c r="SWY128" s="516"/>
      <c r="SWZ128" s="516"/>
      <c r="SXA128" s="516"/>
      <c r="SXB128" s="516"/>
      <c r="SXC128" s="516"/>
      <c r="SXD128" s="516"/>
      <c r="SXE128" s="516"/>
      <c r="SXF128" s="516"/>
      <c r="SXG128" s="516"/>
      <c r="SXH128" s="516"/>
      <c r="SXI128" s="516"/>
      <c r="SXJ128" s="516"/>
      <c r="SXK128" s="516"/>
      <c r="SXL128" s="516"/>
      <c r="SXM128" s="516"/>
      <c r="SXN128" s="516"/>
      <c r="SXO128" s="516"/>
      <c r="SXP128" s="516"/>
      <c r="SXQ128" s="516"/>
      <c r="SXR128" s="516"/>
      <c r="SXS128" s="516"/>
      <c r="SXT128" s="516"/>
      <c r="SXU128" s="516"/>
      <c r="SXV128" s="516"/>
      <c r="SXW128" s="516"/>
      <c r="SXX128" s="516"/>
      <c r="SXY128" s="516"/>
      <c r="SXZ128" s="516"/>
      <c r="SYA128" s="516"/>
      <c r="SYB128" s="516"/>
      <c r="SYC128" s="516"/>
      <c r="SYD128" s="516"/>
      <c r="SYE128" s="516"/>
      <c r="SYF128" s="516"/>
      <c r="SYG128" s="516"/>
      <c r="SYH128" s="516"/>
      <c r="SYI128" s="516"/>
      <c r="SYJ128" s="516"/>
      <c r="SYK128" s="516"/>
      <c r="SYL128" s="516"/>
      <c r="SYM128" s="516"/>
      <c r="SYN128" s="516"/>
      <c r="SYO128" s="516"/>
      <c r="SYP128" s="516"/>
      <c r="SYQ128" s="516"/>
      <c r="SYR128" s="516"/>
      <c r="SYS128" s="516"/>
      <c r="SYT128" s="516"/>
      <c r="SYU128" s="516"/>
      <c r="SYV128" s="516"/>
      <c r="SYW128" s="516"/>
      <c r="SYX128" s="516"/>
      <c r="SYY128" s="516"/>
      <c r="SYZ128" s="516"/>
      <c r="SZA128" s="516"/>
      <c r="SZB128" s="516"/>
      <c r="SZC128" s="516"/>
      <c r="SZD128" s="516"/>
      <c r="SZE128" s="516"/>
      <c r="SZF128" s="516"/>
      <c r="SZG128" s="516"/>
      <c r="SZH128" s="516"/>
      <c r="SZI128" s="516"/>
      <c r="SZJ128" s="516"/>
      <c r="SZK128" s="516"/>
      <c r="SZL128" s="516"/>
      <c r="SZM128" s="516"/>
      <c r="SZN128" s="516"/>
      <c r="SZO128" s="516"/>
      <c r="SZP128" s="516"/>
      <c r="SZQ128" s="516"/>
      <c r="SZR128" s="516"/>
      <c r="SZS128" s="516"/>
      <c r="SZT128" s="516"/>
      <c r="SZU128" s="516"/>
      <c r="SZV128" s="516"/>
      <c r="SZW128" s="516"/>
      <c r="SZX128" s="516"/>
      <c r="SZY128" s="516"/>
      <c r="SZZ128" s="516"/>
      <c r="TAA128" s="516"/>
      <c r="TAB128" s="516"/>
      <c r="TAC128" s="516"/>
      <c r="TAD128" s="516"/>
      <c r="TAE128" s="516"/>
      <c r="TAF128" s="516"/>
      <c r="TAG128" s="516"/>
      <c r="TAH128" s="516"/>
      <c r="TAI128" s="516"/>
      <c r="TAJ128" s="516"/>
      <c r="TAK128" s="516"/>
      <c r="TAL128" s="516"/>
      <c r="TAM128" s="516"/>
      <c r="TAN128" s="516"/>
      <c r="TAO128" s="516"/>
      <c r="TAP128" s="516"/>
      <c r="TAQ128" s="516"/>
      <c r="TAR128" s="516"/>
      <c r="TAS128" s="516"/>
      <c r="TAT128" s="516"/>
      <c r="TAU128" s="516"/>
      <c r="TAV128" s="516"/>
      <c r="TAW128" s="516"/>
      <c r="TAX128" s="516"/>
      <c r="TAY128" s="516"/>
      <c r="TAZ128" s="516"/>
      <c r="TBA128" s="516"/>
      <c r="TBB128" s="516"/>
      <c r="TBC128" s="516"/>
      <c r="TBD128" s="516"/>
      <c r="TBE128" s="516"/>
      <c r="TBF128" s="516"/>
      <c r="TBG128" s="516"/>
      <c r="TBH128" s="516"/>
      <c r="TBI128" s="516"/>
      <c r="TBJ128" s="516"/>
      <c r="TBK128" s="516"/>
      <c r="TBL128" s="516"/>
      <c r="TBM128" s="516"/>
      <c r="TBN128" s="516"/>
      <c r="TBO128" s="516"/>
      <c r="TBP128" s="516"/>
      <c r="TBQ128" s="516"/>
      <c r="TBR128" s="516"/>
      <c r="TBS128" s="516"/>
      <c r="TBT128" s="516"/>
      <c r="TBU128" s="516"/>
      <c r="TBV128" s="516"/>
      <c r="TBW128" s="516"/>
      <c r="TBX128" s="516"/>
      <c r="TBY128" s="516"/>
      <c r="TBZ128" s="516"/>
      <c r="TCA128" s="516"/>
      <c r="TCB128" s="516"/>
      <c r="TCC128" s="516"/>
      <c r="TCD128" s="516"/>
      <c r="TCE128" s="516"/>
      <c r="TCF128" s="516"/>
      <c r="TCG128" s="516"/>
      <c r="TCH128" s="516"/>
      <c r="TCI128" s="516"/>
      <c r="TCJ128" s="516"/>
      <c r="TCK128" s="516"/>
      <c r="TCL128" s="516"/>
      <c r="TCM128" s="516"/>
      <c r="TCN128" s="516"/>
      <c r="TCO128" s="516"/>
      <c r="TCP128" s="516"/>
      <c r="TCQ128" s="516"/>
      <c r="TCR128" s="516"/>
      <c r="TCS128" s="516"/>
      <c r="TCT128" s="516"/>
      <c r="TCU128" s="516"/>
      <c r="TCV128" s="516"/>
      <c r="TCW128" s="516"/>
      <c r="TCX128" s="516"/>
      <c r="TCY128" s="516"/>
      <c r="TCZ128" s="516"/>
      <c r="TDA128" s="516"/>
      <c r="TDB128" s="516"/>
      <c r="TDC128" s="516"/>
      <c r="TDD128" s="516"/>
      <c r="TDE128" s="516"/>
      <c r="TDF128" s="516"/>
      <c r="TDG128" s="516"/>
      <c r="TDH128" s="516"/>
      <c r="TDI128" s="516"/>
      <c r="TDJ128" s="516"/>
      <c r="TDK128" s="516"/>
      <c r="TDL128" s="516"/>
      <c r="TDM128" s="516"/>
      <c r="TDN128" s="516"/>
      <c r="TDO128" s="516"/>
      <c r="TDP128" s="516"/>
      <c r="TDQ128" s="516"/>
      <c r="TDR128" s="516"/>
      <c r="TDS128" s="516"/>
      <c r="TDT128" s="516"/>
      <c r="TDU128" s="516"/>
      <c r="TDV128" s="516"/>
      <c r="TDW128" s="516"/>
      <c r="TDX128" s="516"/>
      <c r="TDY128" s="516"/>
      <c r="TDZ128" s="516"/>
      <c r="TEA128" s="516"/>
      <c r="TEB128" s="516"/>
      <c r="TEC128" s="516"/>
      <c r="TED128" s="516"/>
      <c r="TEE128" s="516"/>
      <c r="TEF128" s="516"/>
      <c r="TEG128" s="516"/>
      <c r="TEH128" s="516"/>
      <c r="TEI128" s="516"/>
      <c r="TEJ128" s="516"/>
      <c r="TEK128" s="516"/>
      <c r="TEL128" s="516"/>
      <c r="TEM128" s="516"/>
      <c r="TEN128" s="516"/>
      <c r="TEO128" s="516"/>
      <c r="TEP128" s="516"/>
      <c r="TEQ128" s="516"/>
      <c r="TER128" s="516"/>
      <c r="TES128" s="516"/>
      <c r="TET128" s="516"/>
      <c r="TEU128" s="516"/>
      <c r="TEV128" s="516"/>
      <c r="TEW128" s="516"/>
      <c r="TEX128" s="516"/>
      <c r="TEY128" s="516"/>
      <c r="TEZ128" s="516"/>
      <c r="TFA128" s="516"/>
      <c r="TFB128" s="516"/>
      <c r="TFC128" s="516"/>
      <c r="TFD128" s="516"/>
      <c r="TFE128" s="516"/>
      <c r="TFF128" s="516"/>
      <c r="TFG128" s="516"/>
      <c r="TFH128" s="516"/>
      <c r="TFI128" s="516"/>
      <c r="TFJ128" s="516"/>
      <c r="TFK128" s="516"/>
      <c r="TFL128" s="516"/>
      <c r="TFM128" s="516"/>
      <c r="TFN128" s="516"/>
      <c r="TFO128" s="516"/>
      <c r="TFP128" s="516"/>
      <c r="TFQ128" s="516"/>
      <c r="TFR128" s="516"/>
      <c r="TFS128" s="516"/>
      <c r="TFT128" s="516"/>
      <c r="TFU128" s="516"/>
      <c r="TFV128" s="516"/>
      <c r="TFW128" s="516"/>
      <c r="TFX128" s="516"/>
      <c r="TFY128" s="516"/>
      <c r="TFZ128" s="516"/>
      <c r="TGA128" s="516"/>
      <c r="TGB128" s="516"/>
      <c r="TGC128" s="516"/>
      <c r="TGD128" s="516"/>
      <c r="TGE128" s="516"/>
      <c r="TGF128" s="516"/>
      <c r="TGG128" s="516"/>
      <c r="TGH128" s="516"/>
      <c r="TGI128" s="516"/>
      <c r="TGJ128" s="516"/>
      <c r="TGK128" s="516"/>
      <c r="TGL128" s="516"/>
      <c r="TGM128" s="516"/>
      <c r="TGN128" s="516"/>
      <c r="TGO128" s="516"/>
      <c r="TGP128" s="516"/>
      <c r="TGQ128" s="516"/>
      <c r="TGR128" s="516"/>
      <c r="TGS128" s="516"/>
      <c r="TGT128" s="516"/>
      <c r="TGU128" s="516"/>
      <c r="TGV128" s="516"/>
      <c r="TGW128" s="516"/>
      <c r="TGX128" s="516"/>
      <c r="TGY128" s="516"/>
      <c r="TGZ128" s="516"/>
      <c r="THA128" s="516"/>
      <c r="THB128" s="516"/>
      <c r="THC128" s="516"/>
      <c r="THD128" s="516"/>
      <c r="THE128" s="516"/>
      <c r="THF128" s="516"/>
      <c r="THG128" s="516"/>
      <c r="THH128" s="516"/>
      <c r="THI128" s="516"/>
      <c r="THJ128" s="516"/>
      <c r="THK128" s="516"/>
      <c r="THL128" s="516"/>
      <c r="THM128" s="516"/>
      <c r="THN128" s="516"/>
      <c r="THO128" s="516"/>
      <c r="THP128" s="516"/>
      <c r="THQ128" s="516"/>
      <c r="THR128" s="516"/>
      <c r="THS128" s="516"/>
      <c r="THT128" s="516"/>
      <c r="THU128" s="516"/>
      <c r="THV128" s="516"/>
      <c r="THW128" s="516"/>
      <c r="THX128" s="516"/>
      <c r="THY128" s="516"/>
      <c r="THZ128" s="516"/>
      <c r="TIA128" s="516"/>
      <c r="TIB128" s="516"/>
      <c r="TIC128" s="516"/>
      <c r="TID128" s="516"/>
      <c r="TIE128" s="516"/>
      <c r="TIF128" s="516"/>
      <c r="TIG128" s="516"/>
      <c r="TIH128" s="516"/>
      <c r="TII128" s="516"/>
      <c r="TIJ128" s="516"/>
      <c r="TIK128" s="516"/>
      <c r="TIL128" s="516"/>
      <c r="TIM128" s="516"/>
      <c r="TIN128" s="516"/>
      <c r="TIO128" s="516"/>
      <c r="TIP128" s="516"/>
      <c r="TIQ128" s="516"/>
      <c r="TIR128" s="516"/>
      <c r="TIS128" s="516"/>
      <c r="TIT128" s="516"/>
      <c r="TIU128" s="516"/>
      <c r="TIV128" s="516"/>
      <c r="TIW128" s="516"/>
      <c r="TIX128" s="516"/>
      <c r="TIY128" s="516"/>
      <c r="TIZ128" s="516"/>
      <c r="TJA128" s="516"/>
      <c r="TJB128" s="516"/>
      <c r="TJC128" s="516"/>
      <c r="TJD128" s="516"/>
      <c r="TJE128" s="516"/>
      <c r="TJF128" s="516"/>
      <c r="TJG128" s="516"/>
      <c r="TJH128" s="516"/>
      <c r="TJI128" s="516"/>
      <c r="TJJ128" s="516"/>
      <c r="TJK128" s="516"/>
      <c r="TJL128" s="516"/>
      <c r="TJM128" s="516"/>
      <c r="TJN128" s="516"/>
      <c r="TJO128" s="516"/>
      <c r="TJP128" s="516"/>
      <c r="TJQ128" s="516"/>
      <c r="TJR128" s="516"/>
      <c r="TJS128" s="516"/>
      <c r="TJT128" s="516"/>
      <c r="TJU128" s="516"/>
      <c r="TJV128" s="516"/>
      <c r="TJW128" s="516"/>
      <c r="TJX128" s="516"/>
      <c r="TJY128" s="516"/>
      <c r="TJZ128" s="516"/>
      <c r="TKA128" s="516"/>
      <c r="TKB128" s="516"/>
      <c r="TKC128" s="516"/>
      <c r="TKD128" s="516"/>
      <c r="TKE128" s="516"/>
      <c r="TKF128" s="516"/>
      <c r="TKG128" s="516"/>
      <c r="TKH128" s="516"/>
      <c r="TKI128" s="516"/>
      <c r="TKJ128" s="516"/>
      <c r="TKK128" s="516"/>
      <c r="TKL128" s="516"/>
      <c r="TKM128" s="516"/>
      <c r="TKN128" s="516"/>
      <c r="TKO128" s="516"/>
      <c r="TKP128" s="516"/>
      <c r="TKQ128" s="516"/>
      <c r="TKR128" s="516"/>
      <c r="TKS128" s="516"/>
      <c r="TKT128" s="516"/>
      <c r="TKU128" s="516"/>
      <c r="TKV128" s="516"/>
      <c r="TKW128" s="516"/>
      <c r="TKX128" s="516"/>
      <c r="TKY128" s="516"/>
      <c r="TKZ128" s="516"/>
      <c r="TLA128" s="516"/>
      <c r="TLB128" s="516"/>
      <c r="TLC128" s="516"/>
      <c r="TLD128" s="516"/>
      <c r="TLE128" s="516"/>
      <c r="TLF128" s="516"/>
      <c r="TLG128" s="516"/>
      <c r="TLH128" s="516"/>
      <c r="TLI128" s="516"/>
      <c r="TLJ128" s="516"/>
      <c r="TLK128" s="516"/>
      <c r="TLL128" s="516"/>
      <c r="TLM128" s="516"/>
      <c r="TLN128" s="516"/>
      <c r="TLO128" s="516"/>
      <c r="TLP128" s="516"/>
      <c r="TLQ128" s="516"/>
      <c r="TLR128" s="516"/>
      <c r="TLS128" s="516"/>
      <c r="TLT128" s="516"/>
      <c r="TLU128" s="516"/>
      <c r="TLV128" s="516"/>
      <c r="TLW128" s="516"/>
      <c r="TLX128" s="516"/>
      <c r="TLY128" s="516"/>
      <c r="TLZ128" s="516"/>
      <c r="TMA128" s="516"/>
      <c r="TMB128" s="516"/>
      <c r="TMC128" s="516"/>
      <c r="TMD128" s="516"/>
      <c r="TME128" s="516"/>
      <c r="TMF128" s="516"/>
      <c r="TMG128" s="516"/>
      <c r="TMH128" s="516"/>
      <c r="TMI128" s="516"/>
      <c r="TMJ128" s="516"/>
      <c r="TMK128" s="516"/>
      <c r="TML128" s="516"/>
      <c r="TMM128" s="516"/>
      <c r="TMN128" s="516"/>
      <c r="TMO128" s="516"/>
      <c r="TMP128" s="516"/>
      <c r="TMQ128" s="516"/>
      <c r="TMR128" s="516"/>
      <c r="TMS128" s="516"/>
      <c r="TMT128" s="516"/>
      <c r="TMU128" s="516"/>
      <c r="TMV128" s="516"/>
      <c r="TMW128" s="516"/>
      <c r="TMX128" s="516"/>
      <c r="TMY128" s="516"/>
      <c r="TMZ128" s="516"/>
      <c r="TNA128" s="516"/>
      <c r="TNB128" s="516"/>
      <c r="TNC128" s="516"/>
      <c r="TND128" s="516"/>
      <c r="TNE128" s="516"/>
      <c r="TNF128" s="516"/>
      <c r="TNG128" s="516"/>
      <c r="TNH128" s="516"/>
      <c r="TNI128" s="516"/>
      <c r="TNJ128" s="516"/>
      <c r="TNK128" s="516"/>
      <c r="TNL128" s="516"/>
      <c r="TNM128" s="516"/>
      <c r="TNN128" s="516"/>
      <c r="TNO128" s="516"/>
      <c r="TNP128" s="516"/>
      <c r="TNQ128" s="516"/>
      <c r="TNR128" s="516"/>
      <c r="TNS128" s="516"/>
      <c r="TNT128" s="516"/>
      <c r="TNU128" s="516"/>
      <c r="TNV128" s="516"/>
      <c r="TNW128" s="516"/>
      <c r="TNX128" s="516"/>
      <c r="TNY128" s="516"/>
      <c r="TNZ128" s="516"/>
      <c r="TOA128" s="516"/>
      <c r="TOB128" s="516"/>
      <c r="TOC128" s="516"/>
      <c r="TOD128" s="516"/>
      <c r="TOE128" s="516"/>
      <c r="TOF128" s="516"/>
      <c r="TOG128" s="516"/>
      <c r="TOH128" s="516"/>
      <c r="TOI128" s="516"/>
      <c r="TOJ128" s="516"/>
      <c r="TOK128" s="516"/>
      <c r="TOL128" s="516"/>
      <c r="TOM128" s="516"/>
      <c r="TON128" s="516"/>
      <c r="TOO128" s="516"/>
      <c r="TOP128" s="516"/>
      <c r="TOQ128" s="516"/>
      <c r="TOR128" s="516"/>
      <c r="TOS128" s="516"/>
      <c r="TOT128" s="516"/>
      <c r="TOU128" s="516"/>
      <c r="TOV128" s="516"/>
      <c r="TOW128" s="516"/>
      <c r="TOX128" s="516"/>
      <c r="TOY128" s="516"/>
      <c r="TOZ128" s="516"/>
      <c r="TPA128" s="516"/>
      <c r="TPB128" s="516"/>
      <c r="TPC128" s="516"/>
      <c r="TPD128" s="516"/>
      <c r="TPE128" s="516"/>
      <c r="TPF128" s="516"/>
      <c r="TPG128" s="516"/>
      <c r="TPH128" s="516"/>
      <c r="TPI128" s="516"/>
      <c r="TPJ128" s="516"/>
      <c r="TPK128" s="516"/>
      <c r="TPL128" s="516"/>
      <c r="TPM128" s="516"/>
      <c r="TPN128" s="516"/>
      <c r="TPO128" s="516"/>
      <c r="TPP128" s="516"/>
      <c r="TPQ128" s="516"/>
      <c r="TPR128" s="516"/>
      <c r="TPS128" s="516"/>
      <c r="TPT128" s="516"/>
      <c r="TPU128" s="516"/>
      <c r="TPV128" s="516"/>
      <c r="TPW128" s="516"/>
      <c r="TPX128" s="516"/>
      <c r="TPY128" s="516"/>
      <c r="TPZ128" s="516"/>
      <c r="TQA128" s="516"/>
      <c r="TQB128" s="516"/>
      <c r="TQC128" s="516"/>
      <c r="TQD128" s="516"/>
      <c r="TQE128" s="516"/>
      <c r="TQF128" s="516"/>
      <c r="TQG128" s="516"/>
      <c r="TQH128" s="516"/>
      <c r="TQI128" s="516"/>
      <c r="TQJ128" s="516"/>
      <c r="TQK128" s="516"/>
      <c r="TQL128" s="516"/>
      <c r="TQM128" s="516"/>
      <c r="TQN128" s="516"/>
      <c r="TQO128" s="516"/>
      <c r="TQP128" s="516"/>
      <c r="TQQ128" s="516"/>
      <c r="TQR128" s="516"/>
      <c r="TQS128" s="516"/>
      <c r="TQT128" s="516"/>
      <c r="TQU128" s="516"/>
      <c r="TQV128" s="516"/>
      <c r="TQW128" s="516"/>
      <c r="TQX128" s="516"/>
      <c r="TQY128" s="516"/>
      <c r="TQZ128" s="516"/>
      <c r="TRA128" s="516"/>
      <c r="TRB128" s="516"/>
      <c r="TRC128" s="516"/>
      <c r="TRD128" s="516"/>
      <c r="TRE128" s="516"/>
      <c r="TRF128" s="516"/>
      <c r="TRG128" s="516"/>
      <c r="TRH128" s="516"/>
      <c r="TRI128" s="516"/>
      <c r="TRJ128" s="516"/>
      <c r="TRK128" s="516"/>
      <c r="TRL128" s="516"/>
      <c r="TRM128" s="516"/>
      <c r="TRN128" s="516"/>
      <c r="TRO128" s="516"/>
      <c r="TRP128" s="516"/>
      <c r="TRQ128" s="516"/>
      <c r="TRR128" s="516"/>
      <c r="TRS128" s="516"/>
      <c r="TRT128" s="516"/>
      <c r="TRU128" s="516"/>
      <c r="TRV128" s="516"/>
      <c r="TRW128" s="516"/>
      <c r="TRX128" s="516"/>
      <c r="TRY128" s="516"/>
      <c r="TRZ128" s="516"/>
      <c r="TSA128" s="516"/>
      <c r="TSB128" s="516"/>
      <c r="TSC128" s="516"/>
      <c r="TSD128" s="516"/>
      <c r="TSE128" s="516"/>
      <c r="TSF128" s="516"/>
      <c r="TSG128" s="516"/>
      <c r="TSH128" s="516"/>
      <c r="TSI128" s="516"/>
      <c r="TSJ128" s="516"/>
      <c r="TSK128" s="516"/>
      <c r="TSL128" s="516"/>
      <c r="TSM128" s="516"/>
      <c r="TSN128" s="516"/>
      <c r="TSO128" s="516"/>
      <c r="TSP128" s="516"/>
      <c r="TSQ128" s="516"/>
      <c r="TSR128" s="516"/>
      <c r="TSS128" s="516"/>
      <c r="TST128" s="516"/>
      <c r="TSU128" s="516"/>
      <c r="TSV128" s="516"/>
      <c r="TSW128" s="516"/>
      <c r="TSX128" s="516"/>
      <c r="TSY128" s="516"/>
      <c r="TSZ128" s="516"/>
      <c r="TTA128" s="516"/>
      <c r="TTB128" s="516"/>
      <c r="TTC128" s="516"/>
      <c r="TTD128" s="516"/>
      <c r="TTE128" s="516"/>
      <c r="TTF128" s="516"/>
      <c r="TTG128" s="516"/>
      <c r="TTH128" s="516"/>
      <c r="TTI128" s="516"/>
      <c r="TTJ128" s="516"/>
      <c r="TTK128" s="516"/>
      <c r="TTL128" s="516"/>
      <c r="TTM128" s="516"/>
      <c r="TTN128" s="516"/>
      <c r="TTO128" s="516"/>
      <c r="TTP128" s="516"/>
      <c r="TTQ128" s="516"/>
      <c r="TTR128" s="516"/>
      <c r="TTS128" s="516"/>
      <c r="TTT128" s="516"/>
      <c r="TTU128" s="516"/>
      <c r="TTV128" s="516"/>
      <c r="TTW128" s="516"/>
      <c r="TTX128" s="516"/>
      <c r="TTY128" s="516"/>
      <c r="TTZ128" s="516"/>
      <c r="TUA128" s="516"/>
      <c r="TUB128" s="516"/>
      <c r="TUC128" s="516"/>
      <c r="TUD128" s="516"/>
      <c r="TUE128" s="516"/>
      <c r="TUF128" s="516"/>
      <c r="TUG128" s="516"/>
      <c r="TUH128" s="516"/>
      <c r="TUI128" s="516"/>
      <c r="TUJ128" s="516"/>
      <c r="TUK128" s="516"/>
      <c r="TUL128" s="516"/>
      <c r="TUM128" s="516"/>
      <c r="TUN128" s="516"/>
      <c r="TUO128" s="516"/>
      <c r="TUP128" s="516"/>
      <c r="TUQ128" s="516"/>
      <c r="TUR128" s="516"/>
      <c r="TUS128" s="516"/>
      <c r="TUT128" s="516"/>
      <c r="TUU128" s="516"/>
      <c r="TUV128" s="516"/>
      <c r="TUW128" s="516"/>
      <c r="TUX128" s="516"/>
      <c r="TUY128" s="516"/>
      <c r="TUZ128" s="516"/>
      <c r="TVA128" s="516"/>
      <c r="TVB128" s="516"/>
      <c r="TVC128" s="516"/>
      <c r="TVD128" s="516"/>
      <c r="TVE128" s="516"/>
      <c r="TVF128" s="516"/>
      <c r="TVG128" s="516"/>
      <c r="TVH128" s="516"/>
      <c r="TVI128" s="516"/>
      <c r="TVJ128" s="516"/>
      <c r="TVK128" s="516"/>
      <c r="TVL128" s="516"/>
      <c r="TVM128" s="516"/>
      <c r="TVN128" s="516"/>
      <c r="TVO128" s="516"/>
      <c r="TVP128" s="516"/>
      <c r="TVQ128" s="516"/>
      <c r="TVR128" s="516"/>
      <c r="TVS128" s="516"/>
      <c r="TVT128" s="516"/>
      <c r="TVU128" s="516"/>
      <c r="TVV128" s="516"/>
      <c r="TVW128" s="516"/>
      <c r="TVX128" s="516"/>
      <c r="TVY128" s="516"/>
      <c r="TVZ128" s="516"/>
      <c r="TWA128" s="516"/>
      <c r="TWB128" s="516"/>
      <c r="TWC128" s="516"/>
      <c r="TWD128" s="516"/>
      <c r="TWE128" s="516"/>
      <c r="TWF128" s="516"/>
      <c r="TWG128" s="516"/>
      <c r="TWH128" s="516"/>
      <c r="TWI128" s="516"/>
      <c r="TWJ128" s="516"/>
      <c r="TWK128" s="516"/>
      <c r="TWL128" s="516"/>
      <c r="TWM128" s="516"/>
      <c r="TWN128" s="516"/>
      <c r="TWO128" s="516"/>
      <c r="TWP128" s="516"/>
      <c r="TWQ128" s="516"/>
      <c r="TWR128" s="516"/>
      <c r="TWS128" s="516"/>
      <c r="TWT128" s="516"/>
      <c r="TWU128" s="516"/>
      <c r="TWV128" s="516"/>
      <c r="TWW128" s="516"/>
      <c r="TWX128" s="516"/>
      <c r="TWY128" s="516"/>
      <c r="TWZ128" s="516"/>
      <c r="TXA128" s="516"/>
      <c r="TXB128" s="516"/>
      <c r="TXC128" s="516"/>
      <c r="TXD128" s="516"/>
      <c r="TXE128" s="516"/>
      <c r="TXF128" s="516"/>
      <c r="TXG128" s="516"/>
      <c r="TXH128" s="516"/>
      <c r="TXI128" s="516"/>
      <c r="TXJ128" s="516"/>
      <c r="TXK128" s="516"/>
      <c r="TXL128" s="516"/>
      <c r="TXM128" s="516"/>
      <c r="TXN128" s="516"/>
      <c r="TXO128" s="516"/>
      <c r="TXP128" s="516"/>
      <c r="TXQ128" s="516"/>
      <c r="TXR128" s="516"/>
      <c r="TXS128" s="516"/>
      <c r="TXT128" s="516"/>
      <c r="TXU128" s="516"/>
      <c r="TXV128" s="516"/>
      <c r="TXW128" s="516"/>
      <c r="TXX128" s="516"/>
      <c r="TXY128" s="516"/>
      <c r="TXZ128" s="516"/>
      <c r="TYA128" s="516"/>
      <c r="TYB128" s="516"/>
      <c r="TYC128" s="516"/>
      <c r="TYD128" s="516"/>
      <c r="TYE128" s="516"/>
      <c r="TYF128" s="516"/>
      <c r="TYG128" s="516"/>
      <c r="TYH128" s="516"/>
      <c r="TYI128" s="516"/>
      <c r="TYJ128" s="516"/>
      <c r="TYK128" s="516"/>
      <c r="TYL128" s="516"/>
      <c r="TYM128" s="516"/>
      <c r="TYN128" s="516"/>
      <c r="TYO128" s="516"/>
      <c r="TYP128" s="516"/>
      <c r="TYQ128" s="516"/>
      <c r="TYR128" s="516"/>
      <c r="TYS128" s="516"/>
      <c r="TYT128" s="516"/>
      <c r="TYU128" s="516"/>
      <c r="TYV128" s="516"/>
      <c r="TYW128" s="516"/>
      <c r="TYX128" s="516"/>
      <c r="TYY128" s="516"/>
      <c r="TYZ128" s="516"/>
      <c r="TZA128" s="516"/>
      <c r="TZB128" s="516"/>
      <c r="TZC128" s="516"/>
      <c r="TZD128" s="516"/>
      <c r="TZE128" s="516"/>
      <c r="TZF128" s="516"/>
      <c r="TZG128" s="516"/>
      <c r="TZH128" s="516"/>
      <c r="TZI128" s="516"/>
      <c r="TZJ128" s="516"/>
      <c r="TZK128" s="516"/>
      <c r="TZL128" s="516"/>
      <c r="TZM128" s="516"/>
      <c r="TZN128" s="516"/>
      <c r="TZO128" s="516"/>
      <c r="TZP128" s="516"/>
      <c r="TZQ128" s="516"/>
      <c r="TZR128" s="516"/>
      <c r="TZS128" s="516"/>
      <c r="TZT128" s="516"/>
      <c r="TZU128" s="516"/>
      <c r="TZV128" s="516"/>
      <c r="TZW128" s="516"/>
      <c r="TZX128" s="516"/>
      <c r="TZY128" s="516"/>
      <c r="TZZ128" s="516"/>
      <c r="UAA128" s="516"/>
      <c r="UAB128" s="516"/>
      <c r="UAC128" s="516"/>
      <c r="UAD128" s="516"/>
      <c r="UAE128" s="516"/>
      <c r="UAF128" s="516"/>
      <c r="UAG128" s="516"/>
      <c r="UAH128" s="516"/>
      <c r="UAI128" s="516"/>
      <c r="UAJ128" s="516"/>
      <c r="UAK128" s="516"/>
      <c r="UAL128" s="516"/>
      <c r="UAM128" s="516"/>
      <c r="UAN128" s="516"/>
      <c r="UAO128" s="516"/>
      <c r="UAP128" s="516"/>
      <c r="UAQ128" s="516"/>
      <c r="UAR128" s="516"/>
      <c r="UAS128" s="516"/>
      <c r="UAT128" s="516"/>
      <c r="UAU128" s="516"/>
      <c r="UAV128" s="516"/>
      <c r="UAW128" s="516"/>
      <c r="UAX128" s="516"/>
      <c r="UAY128" s="516"/>
      <c r="UAZ128" s="516"/>
      <c r="UBA128" s="516"/>
      <c r="UBB128" s="516"/>
      <c r="UBC128" s="516"/>
      <c r="UBD128" s="516"/>
      <c r="UBE128" s="516"/>
      <c r="UBF128" s="516"/>
      <c r="UBG128" s="516"/>
      <c r="UBH128" s="516"/>
      <c r="UBI128" s="516"/>
      <c r="UBJ128" s="516"/>
      <c r="UBK128" s="516"/>
      <c r="UBL128" s="516"/>
      <c r="UBM128" s="516"/>
      <c r="UBN128" s="516"/>
      <c r="UBO128" s="516"/>
      <c r="UBP128" s="516"/>
      <c r="UBQ128" s="516"/>
      <c r="UBR128" s="516"/>
      <c r="UBS128" s="516"/>
      <c r="UBT128" s="516"/>
      <c r="UBU128" s="516"/>
      <c r="UBV128" s="516"/>
      <c r="UBW128" s="516"/>
      <c r="UBX128" s="516"/>
      <c r="UBY128" s="516"/>
      <c r="UBZ128" s="516"/>
      <c r="UCA128" s="516"/>
      <c r="UCB128" s="516"/>
      <c r="UCC128" s="516"/>
      <c r="UCD128" s="516"/>
      <c r="UCE128" s="516"/>
      <c r="UCF128" s="516"/>
      <c r="UCG128" s="516"/>
      <c r="UCH128" s="516"/>
      <c r="UCI128" s="516"/>
      <c r="UCJ128" s="516"/>
      <c r="UCK128" s="516"/>
      <c r="UCL128" s="516"/>
      <c r="UCM128" s="516"/>
      <c r="UCN128" s="516"/>
      <c r="UCO128" s="516"/>
      <c r="UCP128" s="516"/>
      <c r="UCQ128" s="516"/>
      <c r="UCR128" s="516"/>
      <c r="UCS128" s="516"/>
      <c r="UCT128" s="516"/>
      <c r="UCU128" s="516"/>
      <c r="UCV128" s="516"/>
      <c r="UCW128" s="516"/>
      <c r="UCX128" s="516"/>
      <c r="UCY128" s="516"/>
      <c r="UCZ128" s="516"/>
      <c r="UDA128" s="516"/>
      <c r="UDB128" s="516"/>
      <c r="UDC128" s="516"/>
      <c r="UDD128" s="516"/>
      <c r="UDE128" s="516"/>
      <c r="UDF128" s="516"/>
      <c r="UDG128" s="516"/>
      <c r="UDH128" s="516"/>
      <c r="UDI128" s="516"/>
      <c r="UDJ128" s="516"/>
      <c r="UDK128" s="516"/>
      <c r="UDL128" s="516"/>
      <c r="UDM128" s="516"/>
      <c r="UDN128" s="516"/>
      <c r="UDO128" s="516"/>
      <c r="UDP128" s="516"/>
      <c r="UDQ128" s="516"/>
      <c r="UDR128" s="516"/>
      <c r="UDS128" s="516"/>
      <c r="UDT128" s="516"/>
      <c r="UDU128" s="516"/>
      <c r="UDV128" s="516"/>
      <c r="UDW128" s="516"/>
      <c r="UDX128" s="516"/>
      <c r="UDY128" s="516"/>
      <c r="UDZ128" s="516"/>
      <c r="UEA128" s="516"/>
      <c r="UEB128" s="516"/>
      <c r="UEC128" s="516"/>
      <c r="UED128" s="516"/>
      <c r="UEE128" s="516"/>
      <c r="UEF128" s="516"/>
      <c r="UEG128" s="516"/>
      <c r="UEH128" s="516"/>
      <c r="UEI128" s="516"/>
      <c r="UEJ128" s="516"/>
      <c r="UEK128" s="516"/>
      <c r="UEL128" s="516"/>
      <c r="UEM128" s="516"/>
      <c r="UEN128" s="516"/>
      <c r="UEO128" s="516"/>
      <c r="UEP128" s="516"/>
      <c r="UEQ128" s="516"/>
      <c r="UER128" s="516"/>
      <c r="UES128" s="516"/>
      <c r="UET128" s="516"/>
      <c r="UEU128" s="516"/>
      <c r="UEV128" s="516"/>
      <c r="UEW128" s="516"/>
      <c r="UEX128" s="516"/>
      <c r="UEY128" s="516"/>
      <c r="UEZ128" s="516"/>
      <c r="UFA128" s="516"/>
      <c r="UFB128" s="516"/>
      <c r="UFC128" s="516"/>
      <c r="UFD128" s="516"/>
      <c r="UFE128" s="516"/>
      <c r="UFF128" s="516"/>
      <c r="UFG128" s="516"/>
      <c r="UFH128" s="516"/>
      <c r="UFI128" s="516"/>
      <c r="UFJ128" s="516"/>
      <c r="UFK128" s="516"/>
      <c r="UFL128" s="516"/>
      <c r="UFM128" s="516"/>
      <c r="UFN128" s="516"/>
      <c r="UFO128" s="516"/>
      <c r="UFP128" s="516"/>
      <c r="UFQ128" s="516"/>
      <c r="UFR128" s="516"/>
      <c r="UFS128" s="516"/>
      <c r="UFT128" s="516"/>
      <c r="UFU128" s="516"/>
      <c r="UFV128" s="516"/>
      <c r="UFW128" s="516"/>
      <c r="UFX128" s="516"/>
      <c r="UFY128" s="516"/>
      <c r="UFZ128" s="516"/>
      <c r="UGA128" s="516"/>
      <c r="UGB128" s="516"/>
      <c r="UGC128" s="516"/>
      <c r="UGD128" s="516"/>
      <c r="UGE128" s="516"/>
      <c r="UGF128" s="516"/>
      <c r="UGG128" s="516"/>
      <c r="UGH128" s="516"/>
      <c r="UGI128" s="516"/>
      <c r="UGJ128" s="516"/>
      <c r="UGK128" s="516"/>
      <c r="UGL128" s="516"/>
      <c r="UGM128" s="516"/>
      <c r="UGN128" s="516"/>
      <c r="UGO128" s="516"/>
      <c r="UGP128" s="516"/>
      <c r="UGQ128" s="516"/>
      <c r="UGR128" s="516"/>
      <c r="UGS128" s="516"/>
      <c r="UGT128" s="516"/>
      <c r="UGU128" s="516"/>
      <c r="UGV128" s="516"/>
      <c r="UGW128" s="516"/>
      <c r="UGX128" s="516"/>
      <c r="UGY128" s="516"/>
      <c r="UGZ128" s="516"/>
      <c r="UHA128" s="516"/>
      <c r="UHB128" s="516"/>
      <c r="UHC128" s="516"/>
      <c r="UHD128" s="516"/>
      <c r="UHE128" s="516"/>
      <c r="UHF128" s="516"/>
      <c r="UHG128" s="516"/>
      <c r="UHH128" s="516"/>
      <c r="UHI128" s="516"/>
      <c r="UHJ128" s="516"/>
      <c r="UHK128" s="516"/>
      <c r="UHL128" s="516"/>
      <c r="UHM128" s="516"/>
      <c r="UHN128" s="516"/>
      <c r="UHO128" s="516"/>
      <c r="UHP128" s="516"/>
      <c r="UHQ128" s="516"/>
      <c r="UHR128" s="516"/>
      <c r="UHS128" s="516"/>
      <c r="UHT128" s="516"/>
      <c r="UHU128" s="516"/>
      <c r="UHV128" s="516"/>
      <c r="UHW128" s="516"/>
      <c r="UHX128" s="516"/>
      <c r="UHY128" s="516"/>
      <c r="UHZ128" s="516"/>
      <c r="UIA128" s="516"/>
      <c r="UIB128" s="516"/>
      <c r="UIC128" s="516"/>
      <c r="UID128" s="516"/>
      <c r="UIE128" s="516"/>
      <c r="UIF128" s="516"/>
      <c r="UIG128" s="516"/>
      <c r="UIH128" s="516"/>
      <c r="UII128" s="516"/>
      <c r="UIJ128" s="516"/>
      <c r="UIK128" s="516"/>
      <c r="UIL128" s="516"/>
      <c r="UIM128" s="516"/>
      <c r="UIN128" s="516"/>
      <c r="UIO128" s="516"/>
      <c r="UIP128" s="516"/>
      <c r="UIQ128" s="516"/>
      <c r="UIR128" s="516"/>
      <c r="UIS128" s="516"/>
      <c r="UIT128" s="516"/>
      <c r="UIU128" s="516"/>
      <c r="UIV128" s="516"/>
      <c r="UIW128" s="516"/>
      <c r="UIX128" s="516"/>
      <c r="UIY128" s="516"/>
      <c r="UIZ128" s="516"/>
      <c r="UJA128" s="516"/>
      <c r="UJB128" s="516"/>
      <c r="UJC128" s="516"/>
      <c r="UJD128" s="516"/>
      <c r="UJE128" s="516"/>
      <c r="UJF128" s="516"/>
      <c r="UJG128" s="516"/>
      <c r="UJH128" s="516"/>
      <c r="UJI128" s="516"/>
      <c r="UJJ128" s="516"/>
      <c r="UJK128" s="516"/>
      <c r="UJL128" s="516"/>
      <c r="UJM128" s="516"/>
      <c r="UJN128" s="516"/>
      <c r="UJO128" s="516"/>
      <c r="UJP128" s="516"/>
      <c r="UJQ128" s="516"/>
      <c r="UJR128" s="516"/>
      <c r="UJS128" s="516"/>
      <c r="UJT128" s="516"/>
      <c r="UJU128" s="516"/>
      <c r="UJV128" s="516"/>
      <c r="UJW128" s="516"/>
      <c r="UJX128" s="516"/>
      <c r="UJY128" s="516"/>
      <c r="UJZ128" s="516"/>
      <c r="UKA128" s="516"/>
      <c r="UKB128" s="516"/>
      <c r="UKC128" s="516"/>
      <c r="UKD128" s="516"/>
      <c r="UKE128" s="516"/>
      <c r="UKF128" s="516"/>
      <c r="UKG128" s="516"/>
      <c r="UKH128" s="516"/>
      <c r="UKI128" s="516"/>
      <c r="UKJ128" s="516"/>
      <c r="UKK128" s="516"/>
      <c r="UKL128" s="516"/>
      <c r="UKM128" s="516"/>
      <c r="UKN128" s="516"/>
      <c r="UKO128" s="516"/>
      <c r="UKP128" s="516"/>
      <c r="UKQ128" s="516"/>
      <c r="UKR128" s="516"/>
      <c r="UKS128" s="516"/>
      <c r="UKT128" s="516"/>
      <c r="UKU128" s="516"/>
      <c r="UKV128" s="516"/>
      <c r="UKW128" s="516"/>
      <c r="UKX128" s="516"/>
      <c r="UKY128" s="516"/>
      <c r="UKZ128" s="516"/>
      <c r="ULA128" s="516"/>
      <c r="ULB128" s="516"/>
      <c r="ULC128" s="516"/>
      <c r="ULD128" s="516"/>
      <c r="ULE128" s="516"/>
      <c r="ULF128" s="516"/>
      <c r="ULG128" s="516"/>
      <c r="ULH128" s="516"/>
      <c r="ULI128" s="516"/>
      <c r="ULJ128" s="516"/>
      <c r="ULK128" s="516"/>
      <c r="ULL128" s="516"/>
      <c r="ULM128" s="516"/>
      <c r="ULN128" s="516"/>
      <c r="ULO128" s="516"/>
      <c r="ULP128" s="516"/>
      <c r="ULQ128" s="516"/>
      <c r="ULR128" s="516"/>
      <c r="ULS128" s="516"/>
      <c r="ULT128" s="516"/>
      <c r="ULU128" s="516"/>
      <c r="ULV128" s="516"/>
      <c r="ULW128" s="516"/>
      <c r="ULX128" s="516"/>
      <c r="ULY128" s="516"/>
      <c r="ULZ128" s="516"/>
      <c r="UMA128" s="516"/>
      <c r="UMB128" s="516"/>
      <c r="UMC128" s="516"/>
      <c r="UMD128" s="516"/>
      <c r="UME128" s="516"/>
      <c r="UMF128" s="516"/>
      <c r="UMG128" s="516"/>
      <c r="UMH128" s="516"/>
      <c r="UMI128" s="516"/>
      <c r="UMJ128" s="516"/>
      <c r="UMK128" s="516"/>
      <c r="UML128" s="516"/>
      <c r="UMM128" s="516"/>
      <c r="UMN128" s="516"/>
      <c r="UMO128" s="516"/>
      <c r="UMP128" s="516"/>
      <c r="UMQ128" s="516"/>
      <c r="UMR128" s="516"/>
      <c r="UMS128" s="516"/>
      <c r="UMT128" s="516"/>
      <c r="UMU128" s="516"/>
      <c r="UMV128" s="516"/>
      <c r="UMW128" s="516"/>
      <c r="UMX128" s="516"/>
      <c r="UMY128" s="516"/>
      <c r="UMZ128" s="516"/>
      <c r="UNA128" s="516"/>
      <c r="UNB128" s="516"/>
      <c r="UNC128" s="516"/>
      <c r="UND128" s="516"/>
      <c r="UNE128" s="516"/>
      <c r="UNF128" s="516"/>
      <c r="UNG128" s="516"/>
      <c r="UNH128" s="516"/>
      <c r="UNI128" s="516"/>
      <c r="UNJ128" s="516"/>
      <c r="UNK128" s="516"/>
      <c r="UNL128" s="516"/>
      <c r="UNM128" s="516"/>
      <c r="UNN128" s="516"/>
      <c r="UNO128" s="516"/>
      <c r="UNP128" s="516"/>
      <c r="UNQ128" s="516"/>
      <c r="UNR128" s="516"/>
      <c r="UNS128" s="516"/>
      <c r="UNT128" s="516"/>
      <c r="UNU128" s="516"/>
      <c r="UNV128" s="516"/>
      <c r="UNW128" s="516"/>
      <c r="UNX128" s="516"/>
      <c r="UNY128" s="516"/>
      <c r="UNZ128" s="516"/>
      <c r="UOA128" s="516"/>
      <c r="UOB128" s="516"/>
      <c r="UOC128" s="516"/>
      <c r="UOD128" s="516"/>
      <c r="UOE128" s="516"/>
      <c r="UOF128" s="516"/>
      <c r="UOG128" s="516"/>
      <c r="UOH128" s="516"/>
      <c r="UOI128" s="516"/>
      <c r="UOJ128" s="516"/>
      <c r="UOK128" s="516"/>
      <c r="UOL128" s="516"/>
      <c r="UOM128" s="516"/>
      <c r="UON128" s="516"/>
      <c r="UOO128" s="516"/>
      <c r="UOP128" s="516"/>
      <c r="UOQ128" s="516"/>
      <c r="UOR128" s="516"/>
      <c r="UOS128" s="516"/>
      <c r="UOT128" s="516"/>
      <c r="UOU128" s="516"/>
      <c r="UOV128" s="516"/>
      <c r="UOW128" s="516"/>
      <c r="UOX128" s="516"/>
      <c r="UOY128" s="516"/>
      <c r="UOZ128" s="516"/>
      <c r="UPA128" s="516"/>
      <c r="UPB128" s="516"/>
      <c r="UPC128" s="516"/>
      <c r="UPD128" s="516"/>
      <c r="UPE128" s="516"/>
      <c r="UPF128" s="516"/>
      <c r="UPG128" s="516"/>
      <c r="UPH128" s="516"/>
      <c r="UPI128" s="516"/>
      <c r="UPJ128" s="516"/>
      <c r="UPK128" s="516"/>
      <c r="UPL128" s="516"/>
      <c r="UPM128" s="516"/>
      <c r="UPN128" s="516"/>
      <c r="UPO128" s="516"/>
      <c r="UPP128" s="516"/>
      <c r="UPQ128" s="516"/>
      <c r="UPR128" s="516"/>
      <c r="UPS128" s="516"/>
      <c r="UPT128" s="516"/>
      <c r="UPU128" s="516"/>
      <c r="UPV128" s="516"/>
      <c r="UPW128" s="516"/>
      <c r="UPX128" s="516"/>
      <c r="UPY128" s="516"/>
      <c r="UPZ128" s="516"/>
      <c r="UQA128" s="516"/>
      <c r="UQB128" s="516"/>
      <c r="UQC128" s="516"/>
      <c r="UQD128" s="516"/>
      <c r="UQE128" s="516"/>
      <c r="UQF128" s="516"/>
      <c r="UQG128" s="516"/>
      <c r="UQH128" s="516"/>
      <c r="UQI128" s="516"/>
      <c r="UQJ128" s="516"/>
      <c r="UQK128" s="516"/>
      <c r="UQL128" s="516"/>
      <c r="UQM128" s="516"/>
      <c r="UQN128" s="516"/>
      <c r="UQO128" s="516"/>
      <c r="UQP128" s="516"/>
      <c r="UQQ128" s="516"/>
      <c r="UQR128" s="516"/>
      <c r="UQS128" s="516"/>
      <c r="UQT128" s="516"/>
      <c r="UQU128" s="516"/>
      <c r="UQV128" s="516"/>
      <c r="UQW128" s="516"/>
      <c r="UQX128" s="516"/>
      <c r="UQY128" s="516"/>
      <c r="UQZ128" s="516"/>
      <c r="URA128" s="516"/>
      <c r="URB128" s="516"/>
      <c r="URC128" s="516"/>
      <c r="URD128" s="516"/>
      <c r="URE128" s="516"/>
      <c r="URF128" s="516"/>
      <c r="URG128" s="516"/>
      <c r="URH128" s="516"/>
      <c r="URI128" s="516"/>
      <c r="URJ128" s="516"/>
      <c r="URK128" s="516"/>
      <c r="URL128" s="516"/>
      <c r="URM128" s="516"/>
      <c r="URN128" s="516"/>
      <c r="URO128" s="516"/>
      <c r="URP128" s="516"/>
      <c r="URQ128" s="516"/>
      <c r="URR128" s="516"/>
      <c r="URS128" s="516"/>
      <c r="URT128" s="516"/>
      <c r="URU128" s="516"/>
      <c r="URV128" s="516"/>
      <c r="URW128" s="516"/>
      <c r="URX128" s="516"/>
      <c r="URY128" s="516"/>
      <c r="URZ128" s="516"/>
      <c r="USA128" s="516"/>
      <c r="USB128" s="516"/>
      <c r="USC128" s="516"/>
      <c r="USD128" s="516"/>
      <c r="USE128" s="516"/>
      <c r="USF128" s="516"/>
      <c r="USG128" s="516"/>
      <c r="USH128" s="516"/>
      <c r="USI128" s="516"/>
      <c r="USJ128" s="516"/>
      <c r="USK128" s="516"/>
      <c r="USL128" s="516"/>
      <c r="USM128" s="516"/>
      <c r="USN128" s="516"/>
      <c r="USO128" s="516"/>
      <c r="USP128" s="516"/>
      <c r="USQ128" s="516"/>
      <c r="USR128" s="516"/>
      <c r="USS128" s="516"/>
      <c r="UST128" s="516"/>
      <c r="USU128" s="516"/>
      <c r="USV128" s="516"/>
      <c r="USW128" s="516"/>
      <c r="USX128" s="516"/>
      <c r="USY128" s="516"/>
      <c r="USZ128" s="516"/>
      <c r="UTA128" s="516"/>
      <c r="UTB128" s="516"/>
      <c r="UTC128" s="516"/>
      <c r="UTD128" s="516"/>
      <c r="UTE128" s="516"/>
      <c r="UTF128" s="516"/>
      <c r="UTG128" s="516"/>
      <c r="UTH128" s="516"/>
      <c r="UTI128" s="516"/>
      <c r="UTJ128" s="516"/>
      <c r="UTK128" s="516"/>
      <c r="UTL128" s="516"/>
      <c r="UTM128" s="516"/>
      <c r="UTN128" s="516"/>
      <c r="UTO128" s="516"/>
      <c r="UTP128" s="516"/>
      <c r="UTQ128" s="516"/>
      <c r="UTR128" s="516"/>
      <c r="UTS128" s="516"/>
      <c r="UTT128" s="516"/>
      <c r="UTU128" s="516"/>
      <c r="UTV128" s="516"/>
      <c r="UTW128" s="516"/>
      <c r="UTX128" s="516"/>
      <c r="UTY128" s="516"/>
      <c r="UTZ128" s="516"/>
      <c r="UUA128" s="516"/>
      <c r="UUB128" s="516"/>
      <c r="UUC128" s="516"/>
      <c r="UUD128" s="516"/>
      <c r="UUE128" s="516"/>
      <c r="UUF128" s="516"/>
      <c r="UUG128" s="516"/>
      <c r="UUH128" s="516"/>
      <c r="UUI128" s="516"/>
      <c r="UUJ128" s="516"/>
      <c r="UUK128" s="516"/>
      <c r="UUL128" s="516"/>
      <c r="UUM128" s="516"/>
      <c r="UUN128" s="516"/>
      <c r="UUO128" s="516"/>
      <c r="UUP128" s="516"/>
      <c r="UUQ128" s="516"/>
      <c r="UUR128" s="516"/>
      <c r="UUS128" s="516"/>
      <c r="UUT128" s="516"/>
      <c r="UUU128" s="516"/>
      <c r="UUV128" s="516"/>
      <c r="UUW128" s="516"/>
      <c r="UUX128" s="516"/>
      <c r="UUY128" s="516"/>
      <c r="UUZ128" s="516"/>
      <c r="UVA128" s="516"/>
      <c r="UVB128" s="516"/>
      <c r="UVC128" s="516"/>
      <c r="UVD128" s="516"/>
      <c r="UVE128" s="516"/>
      <c r="UVF128" s="516"/>
      <c r="UVG128" s="516"/>
      <c r="UVH128" s="516"/>
      <c r="UVI128" s="516"/>
      <c r="UVJ128" s="516"/>
      <c r="UVK128" s="516"/>
      <c r="UVL128" s="516"/>
      <c r="UVM128" s="516"/>
      <c r="UVN128" s="516"/>
      <c r="UVO128" s="516"/>
      <c r="UVP128" s="516"/>
      <c r="UVQ128" s="516"/>
      <c r="UVR128" s="516"/>
      <c r="UVS128" s="516"/>
      <c r="UVT128" s="516"/>
      <c r="UVU128" s="516"/>
      <c r="UVV128" s="516"/>
      <c r="UVW128" s="516"/>
      <c r="UVX128" s="516"/>
      <c r="UVY128" s="516"/>
      <c r="UVZ128" s="516"/>
      <c r="UWA128" s="516"/>
      <c r="UWB128" s="516"/>
      <c r="UWC128" s="516"/>
      <c r="UWD128" s="516"/>
      <c r="UWE128" s="516"/>
      <c r="UWF128" s="516"/>
      <c r="UWG128" s="516"/>
      <c r="UWH128" s="516"/>
      <c r="UWI128" s="516"/>
      <c r="UWJ128" s="516"/>
      <c r="UWK128" s="516"/>
      <c r="UWL128" s="516"/>
      <c r="UWM128" s="516"/>
      <c r="UWN128" s="516"/>
      <c r="UWO128" s="516"/>
      <c r="UWP128" s="516"/>
      <c r="UWQ128" s="516"/>
      <c r="UWR128" s="516"/>
      <c r="UWS128" s="516"/>
      <c r="UWT128" s="516"/>
      <c r="UWU128" s="516"/>
      <c r="UWV128" s="516"/>
      <c r="UWW128" s="516"/>
      <c r="UWX128" s="516"/>
      <c r="UWY128" s="516"/>
      <c r="UWZ128" s="516"/>
      <c r="UXA128" s="516"/>
      <c r="UXB128" s="516"/>
      <c r="UXC128" s="516"/>
      <c r="UXD128" s="516"/>
      <c r="UXE128" s="516"/>
      <c r="UXF128" s="516"/>
      <c r="UXG128" s="516"/>
      <c r="UXH128" s="516"/>
      <c r="UXI128" s="516"/>
      <c r="UXJ128" s="516"/>
      <c r="UXK128" s="516"/>
      <c r="UXL128" s="516"/>
      <c r="UXM128" s="516"/>
      <c r="UXN128" s="516"/>
      <c r="UXO128" s="516"/>
      <c r="UXP128" s="516"/>
      <c r="UXQ128" s="516"/>
      <c r="UXR128" s="516"/>
      <c r="UXS128" s="516"/>
      <c r="UXT128" s="516"/>
      <c r="UXU128" s="516"/>
      <c r="UXV128" s="516"/>
      <c r="UXW128" s="516"/>
      <c r="UXX128" s="516"/>
      <c r="UXY128" s="516"/>
      <c r="UXZ128" s="516"/>
      <c r="UYA128" s="516"/>
      <c r="UYB128" s="516"/>
      <c r="UYC128" s="516"/>
      <c r="UYD128" s="516"/>
      <c r="UYE128" s="516"/>
      <c r="UYF128" s="516"/>
      <c r="UYG128" s="516"/>
      <c r="UYH128" s="516"/>
      <c r="UYI128" s="516"/>
      <c r="UYJ128" s="516"/>
      <c r="UYK128" s="516"/>
      <c r="UYL128" s="516"/>
      <c r="UYM128" s="516"/>
      <c r="UYN128" s="516"/>
      <c r="UYO128" s="516"/>
      <c r="UYP128" s="516"/>
      <c r="UYQ128" s="516"/>
      <c r="UYR128" s="516"/>
      <c r="UYS128" s="516"/>
      <c r="UYT128" s="516"/>
      <c r="UYU128" s="516"/>
      <c r="UYV128" s="516"/>
      <c r="UYW128" s="516"/>
      <c r="UYX128" s="516"/>
      <c r="UYY128" s="516"/>
      <c r="UYZ128" s="516"/>
      <c r="UZA128" s="516"/>
      <c r="UZB128" s="516"/>
      <c r="UZC128" s="516"/>
      <c r="UZD128" s="516"/>
      <c r="UZE128" s="516"/>
      <c r="UZF128" s="516"/>
      <c r="UZG128" s="516"/>
      <c r="UZH128" s="516"/>
      <c r="UZI128" s="516"/>
      <c r="UZJ128" s="516"/>
      <c r="UZK128" s="516"/>
      <c r="UZL128" s="516"/>
      <c r="UZM128" s="516"/>
      <c r="UZN128" s="516"/>
      <c r="UZO128" s="516"/>
      <c r="UZP128" s="516"/>
      <c r="UZQ128" s="516"/>
      <c r="UZR128" s="516"/>
      <c r="UZS128" s="516"/>
      <c r="UZT128" s="516"/>
      <c r="UZU128" s="516"/>
      <c r="UZV128" s="516"/>
      <c r="UZW128" s="516"/>
      <c r="UZX128" s="516"/>
      <c r="UZY128" s="516"/>
      <c r="UZZ128" s="516"/>
      <c r="VAA128" s="516"/>
      <c r="VAB128" s="516"/>
      <c r="VAC128" s="516"/>
      <c r="VAD128" s="516"/>
      <c r="VAE128" s="516"/>
      <c r="VAF128" s="516"/>
      <c r="VAG128" s="516"/>
      <c r="VAH128" s="516"/>
      <c r="VAI128" s="516"/>
      <c r="VAJ128" s="516"/>
      <c r="VAK128" s="516"/>
      <c r="VAL128" s="516"/>
      <c r="VAM128" s="516"/>
      <c r="VAN128" s="516"/>
      <c r="VAO128" s="516"/>
      <c r="VAP128" s="516"/>
      <c r="VAQ128" s="516"/>
      <c r="VAR128" s="516"/>
      <c r="VAS128" s="516"/>
      <c r="VAT128" s="516"/>
      <c r="VAU128" s="516"/>
      <c r="VAV128" s="516"/>
      <c r="VAW128" s="516"/>
      <c r="VAX128" s="516"/>
      <c r="VAY128" s="516"/>
      <c r="VAZ128" s="516"/>
      <c r="VBA128" s="516"/>
      <c r="VBB128" s="516"/>
      <c r="VBC128" s="516"/>
      <c r="VBD128" s="516"/>
      <c r="VBE128" s="516"/>
      <c r="VBF128" s="516"/>
      <c r="VBG128" s="516"/>
      <c r="VBH128" s="516"/>
      <c r="VBI128" s="516"/>
      <c r="VBJ128" s="516"/>
      <c r="VBK128" s="516"/>
      <c r="VBL128" s="516"/>
      <c r="VBM128" s="516"/>
      <c r="VBN128" s="516"/>
      <c r="VBO128" s="516"/>
      <c r="VBP128" s="516"/>
      <c r="VBQ128" s="516"/>
      <c r="VBR128" s="516"/>
      <c r="VBS128" s="516"/>
      <c r="VBT128" s="516"/>
      <c r="VBU128" s="516"/>
      <c r="VBV128" s="516"/>
      <c r="VBW128" s="516"/>
      <c r="VBX128" s="516"/>
      <c r="VBY128" s="516"/>
      <c r="VBZ128" s="516"/>
      <c r="VCA128" s="516"/>
      <c r="VCB128" s="516"/>
      <c r="VCC128" s="516"/>
      <c r="VCD128" s="516"/>
      <c r="VCE128" s="516"/>
      <c r="VCF128" s="516"/>
      <c r="VCG128" s="516"/>
      <c r="VCH128" s="516"/>
      <c r="VCI128" s="516"/>
      <c r="VCJ128" s="516"/>
      <c r="VCK128" s="516"/>
      <c r="VCL128" s="516"/>
      <c r="VCM128" s="516"/>
      <c r="VCN128" s="516"/>
      <c r="VCO128" s="516"/>
      <c r="VCP128" s="516"/>
      <c r="VCQ128" s="516"/>
      <c r="VCR128" s="516"/>
      <c r="VCS128" s="516"/>
      <c r="VCT128" s="516"/>
      <c r="VCU128" s="516"/>
      <c r="VCV128" s="516"/>
      <c r="VCW128" s="516"/>
      <c r="VCX128" s="516"/>
      <c r="VCY128" s="516"/>
      <c r="VCZ128" s="516"/>
      <c r="VDA128" s="516"/>
      <c r="VDB128" s="516"/>
      <c r="VDC128" s="516"/>
      <c r="VDD128" s="516"/>
      <c r="VDE128" s="516"/>
      <c r="VDF128" s="516"/>
      <c r="VDG128" s="516"/>
      <c r="VDH128" s="516"/>
      <c r="VDI128" s="516"/>
      <c r="VDJ128" s="516"/>
      <c r="VDK128" s="516"/>
      <c r="VDL128" s="516"/>
      <c r="VDM128" s="516"/>
      <c r="VDN128" s="516"/>
      <c r="VDO128" s="516"/>
      <c r="VDP128" s="516"/>
      <c r="VDQ128" s="516"/>
      <c r="VDR128" s="516"/>
      <c r="VDS128" s="516"/>
      <c r="VDT128" s="516"/>
      <c r="VDU128" s="516"/>
      <c r="VDV128" s="516"/>
      <c r="VDW128" s="516"/>
      <c r="VDX128" s="516"/>
      <c r="VDY128" s="516"/>
      <c r="VDZ128" s="516"/>
      <c r="VEA128" s="516"/>
      <c r="VEB128" s="516"/>
      <c r="VEC128" s="516"/>
      <c r="VED128" s="516"/>
      <c r="VEE128" s="516"/>
      <c r="VEF128" s="516"/>
      <c r="VEG128" s="516"/>
      <c r="VEH128" s="516"/>
      <c r="VEI128" s="516"/>
      <c r="VEJ128" s="516"/>
      <c r="VEK128" s="516"/>
      <c r="VEL128" s="516"/>
      <c r="VEM128" s="516"/>
      <c r="VEN128" s="516"/>
      <c r="VEO128" s="516"/>
      <c r="VEP128" s="516"/>
      <c r="VEQ128" s="516"/>
      <c r="VER128" s="516"/>
      <c r="VES128" s="516"/>
      <c r="VET128" s="516"/>
      <c r="VEU128" s="516"/>
      <c r="VEV128" s="516"/>
      <c r="VEW128" s="516"/>
      <c r="VEX128" s="516"/>
      <c r="VEY128" s="516"/>
      <c r="VEZ128" s="516"/>
      <c r="VFA128" s="516"/>
      <c r="VFB128" s="516"/>
      <c r="VFC128" s="516"/>
      <c r="VFD128" s="516"/>
      <c r="VFE128" s="516"/>
      <c r="VFF128" s="516"/>
      <c r="VFG128" s="516"/>
      <c r="VFH128" s="516"/>
      <c r="VFI128" s="516"/>
      <c r="VFJ128" s="516"/>
      <c r="VFK128" s="516"/>
      <c r="VFL128" s="516"/>
      <c r="VFM128" s="516"/>
      <c r="VFN128" s="516"/>
      <c r="VFO128" s="516"/>
      <c r="VFP128" s="516"/>
      <c r="VFQ128" s="516"/>
      <c r="VFR128" s="516"/>
      <c r="VFS128" s="516"/>
      <c r="VFT128" s="516"/>
      <c r="VFU128" s="516"/>
      <c r="VFV128" s="516"/>
      <c r="VFW128" s="516"/>
      <c r="VFX128" s="516"/>
      <c r="VFY128" s="516"/>
      <c r="VFZ128" s="516"/>
      <c r="VGA128" s="516"/>
      <c r="VGB128" s="516"/>
      <c r="VGC128" s="516"/>
      <c r="VGD128" s="516"/>
      <c r="VGE128" s="516"/>
      <c r="VGF128" s="516"/>
      <c r="VGG128" s="516"/>
      <c r="VGH128" s="516"/>
      <c r="VGI128" s="516"/>
      <c r="VGJ128" s="516"/>
      <c r="VGK128" s="516"/>
      <c r="VGL128" s="516"/>
      <c r="VGM128" s="516"/>
      <c r="VGN128" s="516"/>
      <c r="VGO128" s="516"/>
      <c r="VGP128" s="516"/>
      <c r="VGQ128" s="516"/>
      <c r="VGR128" s="516"/>
      <c r="VGS128" s="516"/>
      <c r="VGT128" s="516"/>
      <c r="VGU128" s="516"/>
      <c r="VGV128" s="516"/>
      <c r="VGW128" s="516"/>
      <c r="VGX128" s="516"/>
      <c r="VGY128" s="516"/>
      <c r="VGZ128" s="516"/>
      <c r="VHA128" s="516"/>
      <c r="VHB128" s="516"/>
      <c r="VHC128" s="516"/>
      <c r="VHD128" s="516"/>
      <c r="VHE128" s="516"/>
      <c r="VHF128" s="516"/>
      <c r="VHG128" s="516"/>
      <c r="VHH128" s="516"/>
      <c r="VHI128" s="516"/>
      <c r="VHJ128" s="516"/>
      <c r="VHK128" s="516"/>
      <c r="VHL128" s="516"/>
      <c r="VHM128" s="516"/>
      <c r="VHN128" s="516"/>
      <c r="VHO128" s="516"/>
      <c r="VHP128" s="516"/>
      <c r="VHQ128" s="516"/>
      <c r="VHR128" s="516"/>
      <c r="VHS128" s="516"/>
      <c r="VHT128" s="516"/>
      <c r="VHU128" s="516"/>
      <c r="VHV128" s="516"/>
      <c r="VHW128" s="516"/>
      <c r="VHX128" s="516"/>
      <c r="VHY128" s="516"/>
      <c r="VHZ128" s="516"/>
      <c r="VIA128" s="516"/>
      <c r="VIB128" s="516"/>
      <c r="VIC128" s="516"/>
      <c r="VID128" s="516"/>
      <c r="VIE128" s="516"/>
      <c r="VIF128" s="516"/>
      <c r="VIG128" s="516"/>
      <c r="VIH128" s="516"/>
      <c r="VII128" s="516"/>
      <c r="VIJ128" s="516"/>
      <c r="VIK128" s="516"/>
      <c r="VIL128" s="516"/>
      <c r="VIM128" s="516"/>
      <c r="VIN128" s="516"/>
      <c r="VIO128" s="516"/>
      <c r="VIP128" s="516"/>
      <c r="VIQ128" s="516"/>
      <c r="VIR128" s="516"/>
      <c r="VIS128" s="516"/>
      <c r="VIT128" s="516"/>
      <c r="VIU128" s="516"/>
      <c r="VIV128" s="516"/>
      <c r="VIW128" s="516"/>
      <c r="VIX128" s="516"/>
      <c r="VIY128" s="516"/>
      <c r="VIZ128" s="516"/>
      <c r="VJA128" s="516"/>
      <c r="VJB128" s="516"/>
      <c r="VJC128" s="516"/>
      <c r="VJD128" s="516"/>
      <c r="VJE128" s="516"/>
      <c r="VJF128" s="516"/>
      <c r="VJG128" s="516"/>
      <c r="VJH128" s="516"/>
      <c r="VJI128" s="516"/>
      <c r="VJJ128" s="516"/>
      <c r="VJK128" s="516"/>
      <c r="VJL128" s="516"/>
      <c r="VJM128" s="516"/>
      <c r="VJN128" s="516"/>
      <c r="VJO128" s="516"/>
      <c r="VJP128" s="516"/>
      <c r="VJQ128" s="516"/>
      <c r="VJR128" s="516"/>
      <c r="VJS128" s="516"/>
      <c r="VJT128" s="516"/>
      <c r="VJU128" s="516"/>
      <c r="VJV128" s="516"/>
      <c r="VJW128" s="516"/>
      <c r="VJX128" s="516"/>
      <c r="VJY128" s="516"/>
      <c r="VJZ128" s="516"/>
      <c r="VKA128" s="516"/>
      <c r="VKB128" s="516"/>
      <c r="VKC128" s="516"/>
      <c r="VKD128" s="516"/>
      <c r="VKE128" s="516"/>
      <c r="VKF128" s="516"/>
      <c r="VKG128" s="516"/>
      <c r="VKH128" s="516"/>
      <c r="VKI128" s="516"/>
      <c r="VKJ128" s="516"/>
      <c r="VKK128" s="516"/>
      <c r="VKL128" s="516"/>
      <c r="VKM128" s="516"/>
      <c r="VKN128" s="516"/>
      <c r="VKO128" s="516"/>
      <c r="VKP128" s="516"/>
      <c r="VKQ128" s="516"/>
      <c r="VKR128" s="516"/>
      <c r="VKS128" s="516"/>
      <c r="VKT128" s="516"/>
      <c r="VKU128" s="516"/>
      <c r="VKV128" s="516"/>
      <c r="VKW128" s="516"/>
      <c r="VKX128" s="516"/>
      <c r="VKY128" s="516"/>
      <c r="VKZ128" s="516"/>
      <c r="VLA128" s="516"/>
      <c r="VLB128" s="516"/>
      <c r="VLC128" s="516"/>
      <c r="VLD128" s="516"/>
      <c r="VLE128" s="516"/>
      <c r="VLF128" s="516"/>
      <c r="VLG128" s="516"/>
      <c r="VLH128" s="516"/>
      <c r="VLI128" s="516"/>
      <c r="VLJ128" s="516"/>
      <c r="VLK128" s="516"/>
      <c r="VLL128" s="516"/>
      <c r="VLM128" s="516"/>
      <c r="VLN128" s="516"/>
      <c r="VLO128" s="516"/>
      <c r="VLP128" s="516"/>
      <c r="VLQ128" s="516"/>
      <c r="VLR128" s="516"/>
      <c r="VLS128" s="516"/>
      <c r="VLT128" s="516"/>
      <c r="VLU128" s="516"/>
      <c r="VLV128" s="516"/>
      <c r="VLW128" s="516"/>
      <c r="VLX128" s="516"/>
      <c r="VLY128" s="516"/>
      <c r="VLZ128" s="516"/>
      <c r="VMA128" s="516"/>
      <c r="VMB128" s="516"/>
      <c r="VMC128" s="516"/>
      <c r="VMD128" s="516"/>
      <c r="VME128" s="516"/>
      <c r="VMF128" s="516"/>
      <c r="VMG128" s="516"/>
      <c r="VMH128" s="516"/>
      <c r="VMI128" s="516"/>
      <c r="VMJ128" s="516"/>
      <c r="VMK128" s="516"/>
      <c r="VML128" s="516"/>
      <c r="VMM128" s="516"/>
      <c r="VMN128" s="516"/>
      <c r="VMO128" s="516"/>
      <c r="VMP128" s="516"/>
      <c r="VMQ128" s="516"/>
      <c r="VMR128" s="516"/>
      <c r="VMS128" s="516"/>
      <c r="VMT128" s="516"/>
      <c r="VMU128" s="516"/>
      <c r="VMV128" s="516"/>
      <c r="VMW128" s="516"/>
      <c r="VMX128" s="516"/>
      <c r="VMY128" s="516"/>
      <c r="VMZ128" s="516"/>
      <c r="VNA128" s="516"/>
      <c r="VNB128" s="516"/>
      <c r="VNC128" s="516"/>
      <c r="VND128" s="516"/>
      <c r="VNE128" s="516"/>
      <c r="VNF128" s="516"/>
      <c r="VNG128" s="516"/>
      <c r="VNH128" s="516"/>
      <c r="VNI128" s="516"/>
      <c r="VNJ128" s="516"/>
      <c r="VNK128" s="516"/>
      <c r="VNL128" s="516"/>
      <c r="VNM128" s="516"/>
      <c r="VNN128" s="516"/>
      <c r="VNO128" s="516"/>
      <c r="VNP128" s="516"/>
      <c r="VNQ128" s="516"/>
      <c r="VNR128" s="516"/>
      <c r="VNS128" s="516"/>
      <c r="VNT128" s="516"/>
      <c r="VNU128" s="516"/>
      <c r="VNV128" s="516"/>
      <c r="VNW128" s="516"/>
      <c r="VNX128" s="516"/>
      <c r="VNY128" s="516"/>
      <c r="VNZ128" s="516"/>
      <c r="VOA128" s="516"/>
      <c r="VOB128" s="516"/>
      <c r="VOC128" s="516"/>
      <c r="VOD128" s="516"/>
      <c r="VOE128" s="516"/>
      <c r="VOF128" s="516"/>
      <c r="VOG128" s="516"/>
      <c r="VOH128" s="516"/>
      <c r="VOI128" s="516"/>
      <c r="VOJ128" s="516"/>
      <c r="VOK128" s="516"/>
      <c r="VOL128" s="516"/>
      <c r="VOM128" s="516"/>
      <c r="VON128" s="516"/>
      <c r="VOO128" s="516"/>
      <c r="VOP128" s="516"/>
      <c r="VOQ128" s="516"/>
      <c r="VOR128" s="516"/>
      <c r="VOS128" s="516"/>
      <c r="VOT128" s="516"/>
      <c r="VOU128" s="516"/>
      <c r="VOV128" s="516"/>
      <c r="VOW128" s="516"/>
      <c r="VOX128" s="516"/>
      <c r="VOY128" s="516"/>
      <c r="VOZ128" s="516"/>
      <c r="VPA128" s="516"/>
      <c r="VPB128" s="516"/>
      <c r="VPC128" s="516"/>
      <c r="VPD128" s="516"/>
      <c r="VPE128" s="516"/>
      <c r="VPF128" s="516"/>
      <c r="VPG128" s="516"/>
      <c r="VPH128" s="516"/>
      <c r="VPI128" s="516"/>
      <c r="VPJ128" s="516"/>
      <c r="VPK128" s="516"/>
      <c r="VPL128" s="516"/>
      <c r="VPM128" s="516"/>
      <c r="VPN128" s="516"/>
      <c r="VPO128" s="516"/>
      <c r="VPP128" s="516"/>
      <c r="VPQ128" s="516"/>
      <c r="VPR128" s="516"/>
      <c r="VPS128" s="516"/>
      <c r="VPT128" s="516"/>
      <c r="VPU128" s="516"/>
      <c r="VPV128" s="516"/>
      <c r="VPW128" s="516"/>
      <c r="VPX128" s="516"/>
      <c r="VPY128" s="516"/>
      <c r="VPZ128" s="516"/>
      <c r="VQA128" s="516"/>
      <c r="VQB128" s="516"/>
      <c r="VQC128" s="516"/>
      <c r="VQD128" s="516"/>
      <c r="VQE128" s="516"/>
      <c r="VQF128" s="516"/>
      <c r="VQG128" s="516"/>
      <c r="VQH128" s="516"/>
      <c r="VQI128" s="516"/>
      <c r="VQJ128" s="516"/>
      <c r="VQK128" s="516"/>
      <c r="VQL128" s="516"/>
      <c r="VQM128" s="516"/>
      <c r="VQN128" s="516"/>
      <c r="VQO128" s="516"/>
      <c r="VQP128" s="516"/>
      <c r="VQQ128" s="516"/>
      <c r="VQR128" s="516"/>
      <c r="VQS128" s="516"/>
      <c r="VQT128" s="516"/>
      <c r="VQU128" s="516"/>
      <c r="VQV128" s="516"/>
      <c r="VQW128" s="516"/>
      <c r="VQX128" s="516"/>
      <c r="VQY128" s="516"/>
      <c r="VQZ128" s="516"/>
      <c r="VRA128" s="516"/>
      <c r="VRB128" s="516"/>
      <c r="VRC128" s="516"/>
      <c r="VRD128" s="516"/>
      <c r="VRE128" s="516"/>
      <c r="VRF128" s="516"/>
      <c r="VRG128" s="516"/>
      <c r="VRH128" s="516"/>
      <c r="VRI128" s="516"/>
      <c r="VRJ128" s="516"/>
      <c r="VRK128" s="516"/>
      <c r="VRL128" s="516"/>
      <c r="VRM128" s="516"/>
      <c r="VRN128" s="516"/>
      <c r="VRO128" s="516"/>
      <c r="VRP128" s="516"/>
      <c r="VRQ128" s="516"/>
      <c r="VRR128" s="516"/>
      <c r="VRS128" s="516"/>
      <c r="VRT128" s="516"/>
      <c r="VRU128" s="516"/>
      <c r="VRV128" s="516"/>
      <c r="VRW128" s="516"/>
      <c r="VRX128" s="516"/>
      <c r="VRY128" s="516"/>
      <c r="VRZ128" s="516"/>
      <c r="VSA128" s="516"/>
      <c r="VSB128" s="516"/>
      <c r="VSC128" s="516"/>
      <c r="VSD128" s="516"/>
      <c r="VSE128" s="516"/>
      <c r="VSF128" s="516"/>
      <c r="VSG128" s="516"/>
      <c r="VSH128" s="516"/>
      <c r="VSI128" s="516"/>
      <c r="VSJ128" s="516"/>
      <c r="VSK128" s="516"/>
      <c r="VSL128" s="516"/>
      <c r="VSM128" s="516"/>
      <c r="VSN128" s="516"/>
      <c r="VSO128" s="516"/>
      <c r="VSP128" s="516"/>
      <c r="VSQ128" s="516"/>
      <c r="VSR128" s="516"/>
      <c r="VSS128" s="516"/>
      <c r="VST128" s="516"/>
      <c r="VSU128" s="516"/>
      <c r="VSV128" s="516"/>
      <c r="VSW128" s="516"/>
      <c r="VSX128" s="516"/>
      <c r="VSY128" s="516"/>
      <c r="VSZ128" s="516"/>
      <c r="VTA128" s="516"/>
      <c r="VTB128" s="516"/>
      <c r="VTC128" s="516"/>
      <c r="VTD128" s="516"/>
      <c r="VTE128" s="516"/>
      <c r="VTF128" s="516"/>
      <c r="VTG128" s="516"/>
      <c r="VTH128" s="516"/>
      <c r="VTI128" s="516"/>
      <c r="VTJ128" s="516"/>
      <c r="VTK128" s="516"/>
      <c r="VTL128" s="516"/>
      <c r="VTM128" s="516"/>
      <c r="VTN128" s="516"/>
      <c r="VTO128" s="516"/>
      <c r="VTP128" s="516"/>
      <c r="VTQ128" s="516"/>
      <c r="VTR128" s="516"/>
      <c r="VTS128" s="516"/>
      <c r="VTT128" s="516"/>
      <c r="VTU128" s="516"/>
      <c r="VTV128" s="516"/>
      <c r="VTW128" s="516"/>
      <c r="VTX128" s="516"/>
      <c r="VTY128" s="516"/>
      <c r="VTZ128" s="516"/>
      <c r="VUA128" s="516"/>
      <c r="VUB128" s="516"/>
      <c r="VUC128" s="516"/>
      <c r="VUD128" s="516"/>
      <c r="VUE128" s="516"/>
      <c r="VUF128" s="516"/>
      <c r="VUG128" s="516"/>
      <c r="VUH128" s="516"/>
      <c r="VUI128" s="516"/>
      <c r="VUJ128" s="516"/>
      <c r="VUK128" s="516"/>
      <c r="VUL128" s="516"/>
      <c r="VUM128" s="516"/>
      <c r="VUN128" s="516"/>
      <c r="VUO128" s="516"/>
      <c r="VUP128" s="516"/>
      <c r="VUQ128" s="516"/>
      <c r="VUR128" s="516"/>
      <c r="VUS128" s="516"/>
      <c r="VUT128" s="516"/>
      <c r="VUU128" s="516"/>
      <c r="VUV128" s="516"/>
      <c r="VUW128" s="516"/>
      <c r="VUX128" s="516"/>
      <c r="VUY128" s="516"/>
      <c r="VUZ128" s="516"/>
      <c r="VVA128" s="516"/>
      <c r="VVB128" s="516"/>
      <c r="VVC128" s="516"/>
      <c r="VVD128" s="516"/>
      <c r="VVE128" s="516"/>
      <c r="VVF128" s="516"/>
      <c r="VVG128" s="516"/>
      <c r="VVH128" s="516"/>
      <c r="VVI128" s="516"/>
      <c r="VVJ128" s="516"/>
      <c r="VVK128" s="516"/>
      <c r="VVL128" s="516"/>
      <c r="VVM128" s="516"/>
      <c r="VVN128" s="516"/>
      <c r="VVO128" s="516"/>
      <c r="VVP128" s="516"/>
      <c r="VVQ128" s="516"/>
      <c r="VVR128" s="516"/>
      <c r="VVS128" s="516"/>
      <c r="VVT128" s="516"/>
      <c r="VVU128" s="516"/>
      <c r="VVV128" s="516"/>
      <c r="VVW128" s="516"/>
      <c r="VVX128" s="516"/>
      <c r="VVY128" s="516"/>
      <c r="VVZ128" s="516"/>
      <c r="VWA128" s="516"/>
      <c r="VWB128" s="516"/>
      <c r="VWC128" s="516"/>
      <c r="VWD128" s="516"/>
      <c r="VWE128" s="516"/>
      <c r="VWF128" s="516"/>
      <c r="VWG128" s="516"/>
      <c r="VWH128" s="516"/>
      <c r="VWI128" s="516"/>
      <c r="VWJ128" s="516"/>
      <c r="VWK128" s="516"/>
      <c r="VWL128" s="516"/>
      <c r="VWM128" s="516"/>
      <c r="VWN128" s="516"/>
      <c r="VWO128" s="516"/>
      <c r="VWP128" s="516"/>
      <c r="VWQ128" s="516"/>
      <c r="VWR128" s="516"/>
      <c r="VWS128" s="516"/>
      <c r="VWT128" s="516"/>
      <c r="VWU128" s="516"/>
      <c r="VWV128" s="516"/>
      <c r="VWW128" s="516"/>
      <c r="VWX128" s="516"/>
      <c r="VWY128" s="516"/>
      <c r="VWZ128" s="516"/>
      <c r="VXA128" s="516"/>
      <c r="VXB128" s="516"/>
      <c r="VXC128" s="516"/>
      <c r="VXD128" s="516"/>
      <c r="VXE128" s="516"/>
      <c r="VXF128" s="516"/>
      <c r="VXG128" s="516"/>
      <c r="VXH128" s="516"/>
      <c r="VXI128" s="516"/>
      <c r="VXJ128" s="516"/>
      <c r="VXK128" s="516"/>
      <c r="VXL128" s="516"/>
      <c r="VXM128" s="516"/>
      <c r="VXN128" s="516"/>
      <c r="VXO128" s="516"/>
      <c r="VXP128" s="516"/>
      <c r="VXQ128" s="516"/>
      <c r="VXR128" s="516"/>
      <c r="VXS128" s="516"/>
      <c r="VXT128" s="516"/>
      <c r="VXU128" s="516"/>
      <c r="VXV128" s="516"/>
      <c r="VXW128" s="516"/>
      <c r="VXX128" s="516"/>
      <c r="VXY128" s="516"/>
      <c r="VXZ128" s="516"/>
      <c r="VYA128" s="516"/>
      <c r="VYB128" s="516"/>
      <c r="VYC128" s="516"/>
      <c r="VYD128" s="516"/>
      <c r="VYE128" s="516"/>
      <c r="VYF128" s="516"/>
      <c r="VYG128" s="516"/>
      <c r="VYH128" s="516"/>
      <c r="VYI128" s="516"/>
      <c r="VYJ128" s="516"/>
      <c r="VYK128" s="516"/>
      <c r="VYL128" s="516"/>
      <c r="VYM128" s="516"/>
      <c r="VYN128" s="516"/>
      <c r="VYO128" s="516"/>
      <c r="VYP128" s="516"/>
      <c r="VYQ128" s="516"/>
      <c r="VYR128" s="516"/>
      <c r="VYS128" s="516"/>
      <c r="VYT128" s="516"/>
      <c r="VYU128" s="516"/>
      <c r="VYV128" s="516"/>
      <c r="VYW128" s="516"/>
      <c r="VYX128" s="516"/>
      <c r="VYY128" s="516"/>
      <c r="VYZ128" s="516"/>
      <c r="VZA128" s="516"/>
      <c r="VZB128" s="516"/>
      <c r="VZC128" s="516"/>
      <c r="VZD128" s="516"/>
      <c r="VZE128" s="516"/>
      <c r="VZF128" s="516"/>
      <c r="VZG128" s="516"/>
      <c r="VZH128" s="516"/>
      <c r="VZI128" s="516"/>
      <c r="VZJ128" s="516"/>
      <c r="VZK128" s="516"/>
      <c r="VZL128" s="516"/>
      <c r="VZM128" s="516"/>
      <c r="VZN128" s="516"/>
      <c r="VZO128" s="516"/>
      <c r="VZP128" s="516"/>
      <c r="VZQ128" s="516"/>
      <c r="VZR128" s="516"/>
      <c r="VZS128" s="516"/>
      <c r="VZT128" s="516"/>
      <c r="VZU128" s="516"/>
      <c r="VZV128" s="516"/>
      <c r="VZW128" s="516"/>
      <c r="VZX128" s="516"/>
      <c r="VZY128" s="516"/>
      <c r="VZZ128" s="516"/>
      <c r="WAA128" s="516"/>
      <c r="WAB128" s="516"/>
      <c r="WAC128" s="516"/>
      <c r="WAD128" s="516"/>
      <c r="WAE128" s="516"/>
      <c r="WAF128" s="516"/>
      <c r="WAG128" s="516"/>
      <c r="WAH128" s="516"/>
      <c r="WAI128" s="516"/>
      <c r="WAJ128" s="516"/>
      <c r="WAK128" s="516"/>
      <c r="WAL128" s="516"/>
      <c r="WAM128" s="516"/>
      <c r="WAN128" s="516"/>
      <c r="WAO128" s="516"/>
      <c r="WAP128" s="516"/>
      <c r="WAQ128" s="516"/>
      <c r="WAR128" s="516"/>
      <c r="WAS128" s="516"/>
      <c r="WAT128" s="516"/>
      <c r="WAU128" s="516"/>
      <c r="WAV128" s="516"/>
      <c r="WAW128" s="516"/>
      <c r="WAX128" s="516"/>
      <c r="WAY128" s="516"/>
      <c r="WAZ128" s="516"/>
      <c r="WBA128" s="516"/>
      <c r="WBB128" s="516"/>
      <c r="WBC128" s="516"/>
      <c r="WBD128" s="516"/>
      <c r="WBE128" s="516"/>
      <c r="WBF128" s="516"/>
      <c r="WBG128" s="516"/>
      <c r="WBH128" s="516"/>
      <c r="WBI128" s="516"/>
      <c r="WBJ128" s="516"/>
      <c r="WBK128" s="516"/>
      <c r="WBL128" s="516"/>
      <c r="WBM128" s="516"/>
      <c r="WBN128" s="516"/>
      <c r="WBO128" s="516"/>
      <c r="WBP128" s="516"/>
      <c r="WBQ128" s="516"/>
      <c r="WBR128" s="516"/>
      <c r="WBS128" s="516"/>
      <c r="WBT128" s="516"/>
      <c r="WBU128" s="516"/>
      <c r="WBV128" s="516"/>
      <c r="WBW128" s="516"/>
      <c r="WBX128" s="516"/>
      <c r="WBY128" s="516"/>
      <c r="WBZ128" s="516"/>
      <c r="WCA128" s="516"/>
      <c r="WCB128" s="516"/>
      <c r="WCC128" s="516"/>
      <c r="WCD128" s="516"/>
      <c r="WCE128" s="516"/>
      <c r="WCF128" s="516"/>
      <c r="WCG128" s="516"/>
      <c r="WCH128" s="516"/>
      <c r="WCI128" s="516"/>
      <c r="WCJ128" s="516"/>
      <c r="WCK128" s="516"/>
      <c r="WCL128" s="516"/>
      <c r="WCM128" s="516"/>
      <c r="WCN128" s="516"/>
      <c r="WCO128" s="516"/>
      <c r="WCP128" s="516"/>
      <c r="WCQ128" s="516"/>
      <c r="WCR128" s="516"/>
      <c r="WCS128" s="516"/>
      <c r="WCT128" s="516"/>
      <c r="WCU128" s="516"/>
      <c r="WCV128" s="516"/>
      <c r="WCW128" s="516"/>
      <c r="WCX128" s="516"/>
      <c r="WCY128" s="516"/>
      <c r="WCZ128" s="516"/>
      <c r="WDA128" s="516"/>
      <c r="WDB128" s="516"/>
      <c r="WDC128" s="516"/>
      <c r="WDD128" s="516"/>
      <c r="WDE128" s="516"/>
      <c r="WDF128" s="516"/>
      <c r="WDG128" s="516"/>
      <c r="WDH128" s="516"/>
      <c r="WDI128" s="516"/>
      <c r="WDJ128" s="516"/>
      <c r="WDK128" s="516"/>
      <c r="WDL128" s="516"/>
      <c r="WDM128" s="516"/>
      <c r="WDN128" s="516"/>
      <c r="WDO128" s="516"/>
      <c r="WDP128" s="516"/>
      <c r="WDQ128" s="516"/>
      <c r="WDR128" s="516"/>
      <c r="WDS128" s="516"/>
      <c r="WDT128" s="516"/>
      <c r="WDU128" s="516"/>
      <c r="WDV128" s="516"/>
      <c r="WDW128" s="516"/>
      <c r="WDX128" s="516"/>
      <c r="WDY128" s="516"/>
      <c r="WDZ128" s="516"/>
      <c r="WEA128" s="516"/>
      <c r="WEB128" s="516"/>
      <c r="WEC128" s="516"/>
      <c r="WED128" s="516"/>
      <c r="WEE128" s="516"/>
      <c r="WEF128" s="516"/>
      <c r="WEG128" s="516"/>
      <c r="WEH128" s="516"/>
      <c r="WEI128" s="516"/>
      <c r="WEJ128" s="516"/>
      <c r="WEK128" s="516"/>
      <c r="WEL128" s="516"/>
      <c r="WEM128" s="516"/>
      <c r="WEN128" s="516"/>
      <c r="WEO128" s="516"/>
      <c r="WEP128" s="516"/>
      <c r="WEQ128" s="516"/>
      <c r="WER128" s="516"/>
      <c r="WES128" s="516"/>
      <c r="WET128" s="516"/>
      <c r="WEU128" s="516"/>
      <c r="WEV128" s="516"/>
      <c r="WEW128" s="516"/>
      <c r="WEX128" s="516"/>
      <c r="WEY128" s="516"/>
      <c r="WEZ128" s="516"/>
      <c r="WFA128" s="516"/>
      <c r="WFB128" s="516"/>
      <c r="WFC128" s="516"/>
      <c r="WFD128" s="516"/>
      <c r="WFE128" s="516"/>
      <c r="WFF128" s="516"/>
      <c r="WFG128" s="516"/>
      <c r="WFH128" s="516"/>
      <c r="WFI128" s="516"/>
      <c r="WFJ128" s="516"/>
      <c r="WFK128" s="516"/>
      <c r="WFL128" s="516"/>
      <c r="WFM128" s="516"/>
      <c r="WFN128" s="516"/>
      <c r="WFO128" s="516"/>
      <c r="WFP128" s="516"/>
      <c r="WFQ128" s="516"/>
      <c r="WFR128" s="516"/>
      <c r="WFS128" s="516"/>
      <c r="WFT128" s="516"/>
      <c r="WFU128" s="516"/>
      <c r="WFV128" s="516"/>
      <c r="WFW128" s="516"/>
      <c r="WFX128" s="516"/>
      <c r="WFY128" s="516"/>
      <c r="WFZ128" s="516"/>
      <c r="WGA128" s="516"/>
      <c r="WGB128" s="516"/>
      <c r="WGC128" s="516"/>
      <c r="WGD128" s="516"/>
      <c r="WGE128" s="516"/>
      <c r="WGF128" s="516"/>
      <c r="WGG128" s="516"/>
      <c r="WGH128" s="516"/>
      <c r="WGI128" s="516"/>
      <c r="WGJ128" s="516"/>
      <c r="WGK128" s="516"/>
      <c r="WGL128" s="516"/>
      <c r="WGM128" s="516"/>
      <c r="WGN128" s="516"/>
      <c r="WGO128" s="516"/>
      <c r="WGP128" s="516"/>
      <c r="WGQ128" s="516"/>
      <c r="WGR128" s="516"/>
      <c r="WGS128" s="516"/>
      <c r="WGT128" s="516"/>
      <c r="WGU128" s="516"/>
      <c r="WGV128" s="516"/>
      <c r="WGW128" s="516"/>
      <c r="WGX128" s="516"/>
      <c r="WGY128" s="516"/>
      <c r="WGZ128" s="516"/>
      <c r="WHA128" s="516"/>
      <c r="WHB128" s="516"/>
      <c r="WHC128" s="516"/>
      <c r="WHD128" s="516"/>
      <c r="WHE128" s="516"/>
      <c r="WHF128" s="516"/>
      <c r="WHG128" s="516"/>
      <c r="WHH128" s="516"/>
      <c r="WHI128" s="516"/>
      <c r="WHJ128" s="516"/>
      <c r="WHK128" s="516"/>
      <c r="WHL128" s="516"/>
      <c r="WHM128" s="516"/>
      <c r="WHN128" s="516"/>
      <c r="WHO128" s="516"/>
      <c r="WHP128" s="516"/>
      <c r="WHQ128" s="516"/>
      <c r="WHR128" s="516"/>
      <c r="WHS128" s="516"/>
      <c r="WHT128" s="516"/>
      <c r="WHU128" s="516"/>
      <c r="WHV128" s="516"/>
      <c r="WHW128" s="516"/>
      <c r="WHX128" s="516"/>
      <c r="WHY128" s="516"/>
      <c r="WHZ128" s="516"/>
      <c r="WIA128" s="516"/>
      <c r="WIB128" s="516"/>
      <c r="WIC128" s="516"/>
      <c r="WID128" s="516"/>
      <c r="WIE128" s="516"/>
      <c r="WIF128" s="516"/>
      <c r="WIG128" s="516"/>
      <c r="WIH128" s="516"/>
      <c r="WII128" s="516"/>
      <c r="WIJ128" s="516"/>
      <c r="WIK128" s="516"/>
      <c r="WIL128" s="516"/>
      <c r="WIM128" s="516"/>
      <c r="WIN128" s="516"/>
      <c r="WIO128" s="516"/>
      <c r="WIP128" s="516"/>
      <c r="WIQ128" s="516"/>
      <c r="WIR128" s="516"/>
      <c r="WIS128" s="516"/>
      <c r="WIT128" s="516"/>
      <c r="WIU128" s="516"/>
      <c r="WIV128" s="516"/>
      <c r="WIW128" s="516"/>
      <c r="WIX128" s="516"/>
      <c r="WIY128" s="516"/>
      <c r="WIZ128" s="516"/>
      <c r="WJA128" s="516"/>
      <c r="WJB128" s="516"/>
      <c r="WJC128" s="516"/>
      <c r="WJD128" s="516"/>
      <c r="WJE128" s="516"/>
      <c r="WJF128" s="516"/>
      <c r="WJG128" s="516"/>
      <c r="WJH128" s="516"/>
      <c r="WJI128" s="516"/>
      <c r="WJJ128" s="516"/>
      <c r="WJK128" s="516"/>
      <c r="WJL128" s="516"/>
      <c r="WJM128" s="516"/>
      <c r="WJN128" s="516"/>
      <c r="WJO128" s="516"/>
      <c r="WJP128" s="516"/>
      <c r="WJQ128" s="516"/>
      <c r="WJR128" s="516"/>
      <c r="WJS128" s="516"/>
      <c r="WJT128" s="516"/>
      <c r="WJU128" s="516"/>
      <c r="WJV128" s="516"/>
      <c r="WJW128" s="516"/>
      <c r="WJX128" s="516"/>
      <c r="WJY128" s="516"/>
      <c r="WJZ128" s="516"/>
      <c r="WKA128" s="516"/>
      <c r="WKB128" s="516"/>
      <c r="WKC128" s="516"/>
      <c r="WKD128" s="516"/>
      <c r="WKE128" s="516"/>
      <c r="WKF128" s="516"/>
      <c r="WKG128" s="516"/>
      <c r="WKH128" s="516"/>
      <c r="WKI128" s="516"/>
      <c r="WKJ128" s="516"/>
      <c r="WKK128" s="516"/>
      <c r="WKL128" s="516"/>
      <c r="WKM128" s="516"/>
      <c r="WKN128" s="516"/>
      <c r="WKO128" s="516"/>
      <c r="WKP128" s="516"/>
      <c r="WKQ128" s="516"/>
      <c r="WKR128" s="516"/>
      <c r="WKS128" s="516"/>
      <c r="WKT128" s="516"/>
      <c r="WKU128" s="516"/>
      <c r="WKV128" s="516"/>
      <c r="WKW128" s="516"/>
      <c r="WKX128" s="516"/>
      <c r="WKY128" s="516"/>
      <c r="WKZ128" s="516"/>
      <c r="WLA128" s="516"/>
      <c r="WLB128" s="516"/>
      <c r="WLC128" s="516"/>
      <c r="WLD128" s="516"/>
      <c r="WLE128" s="516"/>
      <c r="WLF128" s="516"/>
      <c r="WLG128" s="516"/>
      <c r="WLH128" s="516"/>
      <c r="WLI128" s="516"/>
      <c r="WLJ128" s="516"/>
      <c r="WLK128" s="516"/>
      <c r="WLL128" s="516"/>
      <c r="WLM128" s="516"/>
      <c r="WLN128" s="516"/>
      <c r="WLO128" s="516"/>
      <c r="WLP128" s="516"/>
      <c r="WLQ128" s="516"/>
      <c r="WLR128" s="516"/>
      <c r="WLS128" s="516"/>
      <c r="WLT128" s="516"/>
      <c r="WLU128" s="516"/>
      <c r="WLV128" s="516"/>
      <c r="WLW128" s="516"/>
      <c r="WLX128" s="516"/>
      <c r="WLY128" s="516"/>
      <c r="WLZ128" s="516"/>
      <c r="WMA128" s="516"/>
      <c r="WMB128" s="516"/>
      <c r="WMC128" s="516"/>
      <c r="WMD128" s="516"/>
      <c r="WME128" s="516"/>
      <c r="WMF128" s="516"/>
      <c r="WMG128" s="516"/>
      <c r="WMH128" s="516"/>
      <c r="WMI128" s="516"/>
      <c r="WMJ128" s="516"/>
      <c r="WMK128" s="516"/>
      <c r="WML128" s="516"/>
      <c r="WMM128" s="516"/>
      <c r="WMN128" s="516"/>
      <c r="WMO128" s="516"/>
      <c r="WMP128" s="516"/>
      <c r="WMQ128" s="516"/>
      <c r="WMR128" s="516"/>
      <c r="WMS128" s="516"/>
      <c r="WMT128" s="516"/>
      <c r="WMU128" s="516"/>
      <c r="WMV128" s="516"/>
      <c r="WMW128" s="516"/>
      <c r="WMX128" s="516"/>
      <c r="WMY128" s="516"/>
      <c r="WMZ128" s="516"/>
      <c r="WNA128" s="516"/>
      <c r="WNB128" s="516"/>
      <c r="WNC128" s="516"/>
      <c r="WND128" s="516"/>
      <c r="WNE128" s="516"/>
      <c r="WNF128" s="516"/>
      <c r="WNG128" s="516"/>
      <c r="WNH128" s="516"/>
      <c r="WNI128" s="516"/>
      <c r="WNJ128" s="516"/>
      <c r="WNK128" s="516"/>
      <c r="WNL128" s="516"/>
      <c r="WNM128" s="516"/>
      <c r="WNN128" s="516"/>
      <c r="WNO128" s="516"/>
      <c r="WNP128" s="516"/>
      <c r="WNQ128" s="516"/>
      <c r="WNR128" s="516"/>
      <c r="WNS128" s="516"/>
      <c r="WNT128" s="516"/>
      <c r="WNU128" s="516"/>
      <c r="WNV128" s="516"/>
      <c r="WNW128" s="516"/>
      <c r="WNX128" s="516"/>
      <c r="WNY128" s="516"/>
      <c r="WNZ128" s="516"/>
      <c r="WOA128" s="516"/>
      <c r="WOB128" s="516"/>
      <c r="WOC128" s="516"/>
      <c r="WOD128" s="516"/>
      <c r="WOE128" s="516"/>
      <c r="WOF128" s="516"/>
      <c r="WOG128" s="516"/>
      <c r="WOH128" s="516"/>
      <c r="WOI128" s="516"/>
      <c r="WOJ128" s="516"/>
      <c r="WOK128" s="516"/>
      <c r="WOL128" s="516"/>
      <c r="WOM128" s="516"/>
      <c r="WON128" s="516"/>
      <c r="WOO128" s="516"/>
      <c r="WOP128" s="516"/>
      <c r="WOQ128" s="516"/>
      <c r="WOR128" s="516"/>
      <c r="WOS128" s="516"/>
      <c r="WOT128" s="516"/>
      <c r="WOU128" s="516"/>
      <c r="WOV128" s="516"/>
      <c r="WOW128" s="516"/>
      <c r="WOX128" s="516"/>
      <c r="WOY128" s="516"/>
      <c r="WOZ128" s="516"/>
      <c r="WPA128" s="516"/>
      <c r="WPB128" s="516"/>
      <c r="WPC128" s="516"/>
      <c r="WPD128" s="516"/>
      <c r="WPE128" s="516"/>
      <c r="WPF128" s="516"/>
      <c r="WPG128" s="516"/>
      <c r="WPH128" s="516"/>
      <c r="WPI128" s="516"/>
      <c r="WPJ128" s="516"/>
      <c r="WPK128" s="516"/>
      <c r="WPL128" s="516"/>
      <c r="WPM128" s="516"/>
      <c r="WPN128" s="516"/>
      <c r="WPO128" s="516"/>
      <c r="WPP128" s="516"/>
      <c r="WPQ128" s="516"/>
      <c r="WPR128" s="516"/>
      <c r="WPS128" s="516"/>
      <c r="WPT128" s="516"/>
      <c r="WPU128" s="516"/>
      <c r="WPV128" s="516"/>
      <c r="WPW128" s="516"/>
      <c r="WPX128" s="516"/>
      <c r="WPY128" s="516"/>
      <c r="WPZ128" s="516"/>
      <c r="WQA128" s="516"/>
      <c r="WQB128" s="516"/>
      <c r="WQC128" s="516"/>
      <c r="WQD128" s="516"/>
      <c r="WQE128" s="516"/>
      <c r="WQF128" s="516"/>
      <c r="WQG128" s="516"/>
      <c r="WQH128" s="516"/>
      <c r="WQI128" s="516"/>
      <c r="WQJ128" s="516"/>
      <c r="WQK128" s="516"/>
      <c r="WQL128" s="516"/>
      <c r="WQM128" s="516"/>
      <c r="WQN128" s="516"/>
      <c r="WQO128" s="516"/>
      <c r="WQP128" s="516"/>
      <c r="WQQ128" s="516"/>
      <c r="WQR128" s="516"/>
      <c r="WQS128" s="516"/>
      <c r="WQT128" s="516"/>
      <c r="WQU128" s="516"/>
      <c r="WQV128" s="516"/>
      <c r="WQW128" s="516"/>
      <c r="WQX128" s="516"/>
      <c r="WQY128" s="516"/>
      <c r="WQZ128" s="516"/>
      <c r="WRA128" s="516"/>
      <c r="WRB128" s="516"/>
      <c r="WRC128" s="516"/>
      <c r="WRD128" s="516"/>
      <c r="WRE128" s="516"/>
      <c r="WRF128" s="516"/>
      <c r="WRG128" s="516"/>
      <c r="WRH128" s="516"/>
      <c r="WRI128" s="516"/>
      <c r="WRJ128" s="516"/>
      <c r="WRK128" s="516"/>
      <c r="WRL128" s="516"/>
      <c r="WRM128" s="516"/>
      <c r="WRN128" s="516"/>
      <c r="WRO128" s="516"/>
      <c r="WRP128" s="516"/>
      <c r="WRQ128" s="516"/>
      <c r="WRR128" s="516"/>
      <c r="WRS128" s="516"/>
      <c r="WRT128" s="516"/>
      <c r="WRU128" s="516"/>
      <c r="WRV128" s="516"/>
      <c r="WRW128" s="516"/>
      <c r="WRX128" s="516"/>
      <c r="WRY128" s="516"/>
      <c r="WRZ128" s="516"/>
      <c r="WSA128" s="516"/>
      <c r="WSB128" s="516"/>
      <c r="WSC128" s="516"/>
      <c r="WSD128" s="516"/>
      <c r="WSE128" s="516"/>
      <c r="WSF128" s="516"/>
      <c r="WSG128" s="516"/>
      <c r="WSH128" s="516"/>
      <c r="WSI128" s="516"/>
      <c r="WSJ128" s="516"/>
      <c r="WSK128" s="516"/>
      <c r="WSL128" s="516"/>
      <c r="WSM128" s="516"/>
      <c r="WSN128" s="516"/>
      <c r="WSO128" s="516"/>
      <c r="WSP128" s="516"/>
      <c r="WSQ128" s="516"/>
      <c r="WSR128" s="516"/>
      <c r="WSS128" s="516"/>
      <c r="WST128" s="516"/>
      <c r="WSU128" s="516"/>
      <c r="WSV128" s="516"/>
      <c r="WSW128" s="516"/>
      <c r="WSX128" s="516"/>
      <c r="WSY128" s="516"/>
      <c r="WSZ128" s="516"/>
      <c r="WTA128" s="516"/>
      <c r="WTB128" s="516"/>
      <c r="WTC128" s="516"/>
      <c r="WTD128" s="516"/>
      <c r="WTE128" s="516"/>
      <c r="WTF128" s="516"/>
      <c r="WTG128" s="516"/>
      <c r="WTH128" s="516"/>
      <c r="WTI128" s="516"/>
      <c r="WTJ128" s="516"/>
      <c r="WTK128" s="516"/>
      <c r="WTL128" s="516"/>
      <c r="WTM128" s="516"/>
      <c r="WTN128" s="516"/>
      <c r="WTO128" s="516"/>
      <c r="WTP128" s="516"/>
      <c r="WTQ128" s="516"/>
      <c r="WTR128" s="516"/>
      <c r="WTS128" s="516"/>
      <c r="WTT128" s="516"/>
      <c r="WTU128" s="516"/>
      <c r="WTV128" s="516"/>
      <c r="WTW128" s="516"/>
      <c r="WTX128" s="516"/>
      <c r="WTY128" s="516"/>
      <c r="WTZ128" s="516"/>
      <c r="WUA128" s="516"/>
      <c r="WUB128" s="516"/>
      <c r="WUC128" s="516"/>
      <c r="WUD128" s="516"/>
      <c r="WUE128" s="516"/>
      <c r="WUF128" s="516"/>
      <c r="WUG128" s="516"/>
      <c r="WUH128" s="516"/>
      <c r="WUI128" s="516"/>
      <c r="WUJ128" s="516"/>
      <c r="WUK128" s="516"/>
      <c r="WUL128" s="516"/>
      <c r="WUM128" s="516"/>
      <c r="WUN128" s="516"/>
      <c r="WUO128" s="516"/>
      <c r="WUP128" s="516"/>
      <c r="WUQ128" s="516"/>
      <c r="WUR128" s="516"/>
      <c r="WUS128" s="516"/>
      <c r="WUT128" s="516"/>
      <c r="WUU128" s="516"/>
      <c r="WUV128" s="516"/>
      <c r="WUW128" s="516"/>
      <c r="WUX128" s="516"/>
      <c r="WUY128" s="516"/>
      <c r="WUZ128" s="516"/>
      <c r="WVA128" s="516"/>
      <c r="WVB128" s="516"/>
      <c r="WVC128" s="516"/>
      <c r="WVD128" s="516"/>
      <c r="WVE128" s="516"/>
      <c r="WVF128" s="516"/>
      <c r="WVG128" s="516"/>
      <c r="WVH128" s="516"/>
      <c r="WVI128" s="516"/>
      <c r="WVJ128" s="516"/>
      <c r="WVK128" s="516"/>
      <c r="WVL128" s="516"/>
      <c r="WVM128" s="516"/>
      <c r="WVN128" s="516"/>
      <c r="WVO128" s="516"/>
      <c r="WVP128" s="516"/>
      <c r="WVQ128" s="516"/>
    </row>
    <row r="129" spans="3:16137" s="513" customFormat="1">
      <c r="C129" s="611"/>
      <c r="D129" s="612"/>
      <c r="F129" s="514"/>
      <c r="G129" s="515"/>
      <c r="J129" s="516"/>
      <c r="K129" s="516"/>
      <c r="L129" s="516"/>
      <c r="M129" s="516"/>
      <c r="N129" s="516"/>
      <c r="O129" s="516"/>
      <c r="P129" s="516"/>
      <c r="Q129" s="516"/>
      <c r="R129" s="516"/>
      <c r="S129" s="516"/>
      <c r="T129" s="516"/>
      <c r="U129" s="516"/>
      <c r="V129" s="516"/>
      <c r="W129" s="516"/>
      <c r="X129" s="516"/>
      <c r="Y129" s="516"/>
      <c r="Z129" s="516"/>
      <c r="AA129" s="516"/>
      <c r="AB129" s="516"/>
      <c r="AC129" s="516"/>
      <c r="AD129" s="516"/>
      <c r="AE129" s="516"/>
      <c r="AF129" s="516"/>
      <c r="AG129" s="516"/>
      <c r="AH129" s="516"/>
      <c r="AI129" s="516"/>
      <c r="AJ129" s="516"/>
      <c r="AK129" s="516"/>
      <c r="AL129" s="516"/>
      <c r="AM129" s="516"/>
      <c r="AN129" s="516"/>
      <c r="AO129" s="516"/>
      <c r="AP129" s="516"/>
      <c r="AQ129" s="516"/>
      <c r="AR129" s="516"/>
      <c r="AS129" s="516"/>
      <c r="AT129" s="516"/>
      <c r="AU129" s="516"/>
      <c r="AV129" s="516"/>
      <c r="AW129" s="516"/>
      <c r="AX129" s="516"/>
      <c r="AY129" s="516"/>
      <c r="AZ129" s="516"/>
      <c r="BA129" s="516"/>
      <c r="BB129" s="516"/>
      <c r="BC129" s="516"/>
      <c r="BD129" s="516"/>
      <c r="BE129" s="516"/>
      <c r="BF129" s="516"/>
      <c r="BG129" s="516"/>
      <c r="BH129" s="516"/>
      <c r="BI129" s="516"/>
      <c r="BJ129" s="516"/>
      <c r="BK129" s="516"/>
      <c r="BL129" s="516"/>
      <c r="BM129" s="516"/>
      <c r="BN129" s="516"/>
      <c r="BO129" s="516"/>
      <c r="BP129" s="516"/>
      <c r="BQ129" s="516"/>
      <c r="BR129" s="516"/>
      <c r="BS129" s="516"/>
      <c r="BT129" s="516"/>
      <c r="BU129" s="516"/>
      <c r="BV129" s="516"/>
      <c r="BW129" s="516"/>
      <c r="BX129" s="516"/>
      <c r="BY129" s="516"/>
      <c r="BZ129" s="516"/>
      <c r="CA129" s="516"/>
      <c r="CB129" s="516"/>
      <c r="CC129" s="516"/>
      <c r="CD129" s="516"/>
      <c r="CE129" s="516"/>
      <c r="CF129" s="516"/>
      <c r="CG129" s="516"/>
      <c r="CH129" s="516"/>
      <c r="CI129" s="516"/>
      <c r="CJ129" s="516"/>
      <c r="CK129" s="516"/>
      <c r="CL129" s="516"/>
      <c r="CM129" s="516"/>
      <c r="CN129" s="516"/>
      <c r="CO129" s="516"/>
      <c r="CP129" s="516"/>
      <c r="CQ129" s="516"/>
      <c r="CR129" s="516"/>
      <c r="CS129" s="516"/>
      <c r="CT129" s="516"/>
      <c r="CU129" s="516"/>
      <c r="CV129" s="516"/>
      <c r="CW129" s="516"/>
      <c r="CX129" s="516"/>
      <c r="CY129" s="516"/>
      <c r="CZ129" s="516"/>
      <c r="DA129" s="516"/>
      <c r="DB129" s="516"/>
      <c r="DC129" s="516"/>
      <c r="DD129" s="516"/>
      <c r="DE129" s="516"/>
      <c r="DF129" s="516"/>
      <c r="DG129" s="516"/>
      <c r="DH129" s="516"/>
      <c r="DI129" s="516"/>
      <c r="DJ129" s="516"/>
      <c r="DK129" s="516"/>
      <c r="DL129" s="516"/>
      <c r="DM129" s="516"/>
      <c r="DN129" s="516"/>
      <c r="DO129" s="516"/>
      <c r="DP129" s="516"/>
      <c r="DQ129" s="516"/>
      <c r="DR129" s="516"/>
      <c r="DS129" s="516"/>
      <c r="DT129" s="516"/>
      <c r="DU129" s="516"/>
      <c r="DV129" s="516"/>
      <c r="DW129" s="516"/>
      <c r="DX129" s="516"/>
      <c r="DY129" s="516"/>
      <c r="DZ129" s="516"/>
      <c r="EA129" s="516"/>
      <c r="EB129" s="516"/>
      <c r="EC129" s="516"/>
      <c r="ED129" s="516"/>
      <c r="EE129" s="516"/>
      <c r="EF129" s="516"/>
      <c r="EG129" s="516"/>
      <c r="EH129" s="516"/>
      <c r="EI129" s="516"/>
      <c r="EJ129" s="516"/>
      <c r="EK129" s="516"/>
      <c r="EL129" s="516"/>
      <c r="EM129" s="516"/>
      <c r="EN129" s="516"/>
      <c r="EO129" s="516"/>
      <c r="EP129" s="516"/>
      <c r="EQ129" s="516"/>
      <c r="ER129" s="516"/>
      <c r="ES129" s="516"/>
      <c r="ET129" s="516"/>
      <c r="EU129" s="516"/>
      <c r="EV129" s="516"/>
      <c r="EW129" s="516"/>
      <c r="EX129" s="516"/>
      <c r="EY129" s="516"/>
      <c r="EZ129" s="516"/>
      <c r="FA129" s="516"/>
      <c r="FB129" s="516"/>
      <c r="FC129" s="516"/>
      <c r="FD129" s="516"/>
      <c r="FE129" s="516"/>
      <c r="FF129" s="516"/>
      <c r="FG129" s="516"/>
      <c r="FH129" s="516"/>
      <c r="FI129" s="516"/>
      <c r="FJ129" s="516"/>
      <c r="FK129" s="516"/>
      <c r="FL129" s="516"/>
      <c r="FM129" s="516"/>
      <c r="FN129" s="516"/>
      <c r="FO129" s="516"/>
      <c r="FP129" s="516"/>
      <c r="FQ129" s="516"/>
      <c r="FR129" s="516"/>
      <c r="FS129" s="516"/>
      <c r="FT129" s="516"/>
      <c r="FU129" s="516"/>
      <c r="FV129" s="516"/>
      <c r="FW129" s="516"/>
      <c r="FX129" s="516"/>
      <c r="FY129" s="516"/>
      <c r="FZ129" s="516"/>
      <c r="GA129" s="516"/>
      <c r="GB129" s="516"/>
      <c r="GC129" s="516"/>
      <c r="GD129" s="516"/>
      <c r="GE129" s="516"/>
      <c r="GF129" s="516"/>
      <c r="GG129" s="516"/>
      <c r="GH129" s="516"/>
      <c r="GI129" s="516"/>
      <c r="GJ129" s="516"/>
      <c r="GK129" s="516"/>
      <c r="GL129" s="516"/>
      <c r="GM129" s="516"/>
      <c r="GN129" s="516"/>
      <c r="GO129" s="516"/>
      <c r="GP129" s="516"/>
      <c r="GQ129" s="516"/>
      <c r="GR129" s="516"/>
      <c r="GS129" s="516"/>
      <c r="GT129" s="516"/>
      <c r="GU129" s="516"/>
      <c r="GV129" s="516"/>
      <c r="GW129" s="516"/>
      <c r="GX129" s="516"/>
      <c r="GY129" s="516"/>
      <c r="GZ129" s="516"/>
      <c r="HA129" s="516"/>
      <c r="HB129" s="516"/>
      <c r="HC129" s="516"/>
      <c r="HD129" s="516"/>
      <c r="HE129" s="516"/>
      <c r="HF129" s="516"/>
      <c r="HG129" s="516"/>
      <c r="HH129" s="516"/>
      <c r="HI129" s="516"/>
      <c r="HJ129" s="516"/>
      <c r="HK129" s="516"/>
      <c r="HL129" s="516"/>
      <c r="HM129" s="516"/>
      <c r="HN129" s="516"/>
      <c r="HO129" s="516"/>
      <c r="HP129" s="516"/>
      <c r="HQ129" s="516"/>
      <c r="HR129" s="516"/>
      <c r="HS129" s="516"/>
      <c r="HT129" s="516"/>
      <c r="HU129" s="516"/>
      <c r="HV129" s="516"/>
      <c r="HW129" s="516"/>
      <c r="HX129" s="516"/>
      <c r="HY129" s="516"/>
      <c r="HZ129" s="516"/>
      <c r="IA129" s="516"/>
      <c r="IB129" s="516"/>
      <c r="IC129" s="516"/>
      <c r="ID129" s="516"/>
      <c r="IE129" s="516"/>
      <c r="IF129" s="516"/>
      <c r="IG129" s="516"/>
      <c r="IH129" s="516"/>
      <c r="II129" s="516"/>
      <c r="IJ129" s="516"/>
      <c r="IK129" s="516"/>
      <c r="IL129" s="516"/>
      <c r="IM129" s="516"/>
      <c r="IN129" s="516"/>
      <c r="IO129" s="516"/>
      <c r="IP129" s="516"/>
      <c r="IQ129" s="516"/>
      <c r="IR129" s="516"/>
      <c r="IS129" s="516"/>
      <c r="IT129" s="516"/>
      <c r="IU129" s="516"/>
      <c r="IV129" s="516"/>
      <c r="IW129" s="516"/>
      <c r="IX129" s="516"/>
      <c r="IY129" s="516"/>
      <c r="IZ129" s="516"/>
      <c r="JA129" s="516"/>
      <c r="JB129" s="516"/>
      <c r="JC129" s="516"/>
      <c r="JD129" s="516"/>
      <c r="JE129" s="516"/>
      <c r="JF129" s="516"/>
      <c r="JG129" s="516"/>
      <c r="JH129" s="516"/>
      <c r="JI129" s="516"/>
      <c r="JJ129" s="516"/>
      <c r="JK129" s="516"/>
      <c r="JL129" s="516"/>
      <c r="JM129" s="516"/>
      <c r="JN129" s="516"/>
      <c r="JO129" s="516"/>
      <c r="JP129" s="516"/>
      <c r="JQ129" s="516"/>
      <c r="JR129" s="516"/>
      <c r="JS129" s="516"/>
      <c r="JT129" s="516"/>
      <c r="JU129" s="516"/>
      <c r="JV129" s="516"/>
      <c r="JW129" s="516"/>
      <c r="JX129" s="516"/>
      <c r="JY129" s="516"/>
      <c r="JZ129" s="516"/>
      <c r="KA129" s="516"/>
      <c r="KB129" s="516"/>
      <c r="KC129" s="516"/>
      <c r="KD129" s="516"/>
      <c r="KE129" s="516"/>
      <c r="KF129" s="516"/>
      <c r="KG129" s="516"/>
      <c r="KH129" s="516"/>
      <c r="KI129" s="516"/>
      <c r="KJ129" s="516"/>
      <c r="KK129" s="516"/>
      <c r="KL129" s="516"/>
      <c r="KM129" s="516"/>
      <c r="KN129" s="516"/>
      <c r="KO129" s="516"/>
      <c r="KP129" s="516"/>
      <c r="KQ129" s="516"/>
      <c r="KR129" s="516"/>
      <c r="KS129" s="516"/>
      <c r="KT129" s="516"/>
      <c r="KU129" s="516"/>
      <c r="KV129" s="516"/>
      <c r="KW129" s="516"/>
      <c r="KX129" s="516"/>
      <c r="KY129" s="516"/>
      <c r="KZ129" s="516"/>
      <c r="LA129" s="516"/>
      <c r="LB129" s="516"/>
      <c r="LC129" s="516"/>
      <c r="LD129" s="516"/>
      <c r="LE129" s="516"/>
      <c r="LF129" s="516"/>
      <c r="LG129" s="516"/>
      <c r="LH129" s="516"/>
      <c r="LI129" s="516"/>
      <c r="LJ129" s="516"/>
      <c r="LK129" s="516"/>
      <c r="LL129" s="516"/>
      <c r="LM129" s="516"/>
      <c r="LN129" s="516"/>
      <c r="LO129" s="516"/>
      <c r="LP129" s="516"/>
      <c r="LQ129" s="516"/>
      <c r="LR129" s="516"/>
      <c r="LS129" s="516"/>
      <c r="LT129" s="516"/>
      <c r="LU129" s="516"/>
      <c r="LV129" s="516"/>
      <c r="LW129" s="516"/>
      <c r="LX129" s="516"/>
      <c r="LY129" s="516"/>
      <c r="LZ129" s="516"/>
      <c r="MA129" s="516"/>
      <c r="MB129" s="516"/>
      <c r="MC129" s="516"/>
      <c r="MD129" s="516"/>
      <c r="ME129" s="516"/>
      <c r="MF129" s="516"/>
      <c r="MG129" s="516"/>
      <c r="MH129" s="516"/>
      <c r="MI129" s="516"/>
      <c r="MJ129" s="516"/>
      <c r="MK129" s="516"/>
      <c r="ML129" s="516"/>
      <c r="MM129" s="516"/>
      <c r="MN129" s="516"/>
      <c r="MO129" s="516"/>
      <c r="MP129" s="516"/>
      <c r="MQ129" s="516"/>
      <c r="MR129" s="516"/>
      <c r="MS129" s="516"/>
      <c r="MT129" s="516"/>
      <c r="MU129" s="516"/>
      <c r="MV129" s="516"/>
      <c r="MW129" s="516"/>
      <c r="MX129" s="516"/>
      <c r="MY129" s="516"/>
      <c r="MZ129" s="516"/>
      <c r="NA129" s="516"/>
      <c r="NB129" s="516"/>
      <c r="NC129" s="516"/>
      <c r="ND129" s="516"/>
      <c r="NE129" s="516"/>
      <c r="NF129" s="516"/>
      <c r="NG129" s="516"/>
      <c r="NH129" s="516"/>
      <c r="NI129" s="516"/>
      <c r="NJ129" s="516"/>
      <c r="NK129" s="516"/>
      <c r="NL129" s="516"/>
      <c r="NM129" s="516"/>
      <c r="NN129" s="516"/>
      <c r="NO129" s="516"/>
      <c r="NP129" s="516"/>
      <c r="NQ129" s="516"/>
      <c r="NR129" s="516"/>
      <c r="NS129" s="516"/>
      <c r="NT129" s="516"/>
      <c r="NU129" s="516"/>
      <c r="NV129" s="516"/>
      <c r="NW129" s="516"/>
      <c r="NX129" s="516"/>
      <c r="NY129" s="516"/>
      <c r="NZ129" s="516"/>
      <c r="OA129" s="516"/>
      <c r="OB129" s="516"/>
      <c r="OC129" s="516"/>
      <c r="OD129" s="516"/>
      <c r="OE129" s="516"/>
      <c r="OF129" s="516"/>
      <c r="OG129" s="516"/>
      <c r="OH129" s="516"/>
      <c r="OI129" s="516"/>
      <c r="OJ129" s="516"/>
      <c r="OK129" s="516"/>
      <c r="OL129" s="516"/>
      <c r="OM129" s="516"/>
      <c r="ON129" s="516"/>
      <c r="OO129" s="516"/>
      <c r="OP129" s="516"/>
      <c r="OQ129" s="516"/>
      <c r="OR129" s="516"/>
      <c r="OS129" s="516"/>
      <c r="OT129" s="516"/>
      <c r="OU129" s="516"/>
      <c r="OV129" s="516"/>
      <c r="OW129" s="516"/>
      <c r="OX129" s="516"/>
      <c r="OY129" s="516"/>
      <c r="OZ129" s="516"/>
      <c r="PA129" s="516"/>
      <c r="PB129" s="516"/>
      <c r="PC129" s="516"/>
      <c r="PD129" s="516"/>
      <c r="PE129" s="516"/>
      <c r="PF129" s="516"/>
      <c r="PG129" s="516"/>
      <c r="PH129" s="516"/>
      <c r="PI129" s="516"/>
      <c r="PJ129" s="516"/>
      <c r="PK129" s="516"/>
      <c r="PL129" s="516"/>
      <c r="PM129" s="516"/>
      <c r="PN129" s="516"/>
      <c r="PO129" s="516"/>
      <c r="PP129" s="516"/>
      <c r="PQ129" s="516"/>
      <c r="PR129" s="516"/>
      <c r="PS129" s="516"/>
      <c r="PT129" s="516"/>
      <c r="PU129" s="516"/>
      <c r="PV129" s="516"/>
      <c r="PW129" s="516"/>
      <c r="PX129" s="516"/>
      <c r="PY129" s="516"/>
      <c r="PZ129" s="516"/>
      <c r="QA129" s="516"/>
      <c r="QB129" s="516"/>
      <c r="QC129" s="516"/>
      <c r="QD129" s="516"/>
      <c r="QE129" s="516"/>
      <c r="QF129" s="516"/>
      <c r="QG129" s="516"/>
      <c r="QH129" s="516"/>
      <c r="QI129" s="516"/>
      <c r="QJ129" s="516"/>
      <c r="QK129" s="516"/>
      <c r="QL129" s="516"/>
      <c r="QM129" s="516"/>
      <c r="QN129" s="516"/>
      <c r="QO129" s="516"/>
      <c r="QP129" s="516"/>
      <c r="QQ129" s="516"/>
      <c r="QR129" s="516"/>
      <c r="QS129" s="516"/>
      <c r="QT129" s="516"/>
      <c r="QU129" s="516"/>
      <c r="QV129" s="516"/>
      <c r="QW129" s="516"/>
      <c r="QX129" s="516"/>
      <c r="QY129" s="516"/>
      <c r="QZ129" s="516"/>
      <c r="RA129" s="516"/>
      <c r="RB129" s="516"/>
      <c r="RC129" s="516"/>
      <c r="RD129" s="516"/>
      <c r="RE129" s="516"/>
      <c r="RF129" s="516"/>
      <c r="RG129" s="516"/>
      <c r="RH129" s="516"/>
      <c r="RI129" s="516"/>
      <c r="RJ129" s="516"/>
      <c r="RK129" s="516"/>
      <c r="RL129" s="516"/>
      <c r="RM129" s="516"/>
      <c r="RN129" s="516"/>
      <c r="RO129" s="516"/>
      <c r="RP129" s="516"/>
      <c r="RQ129" s="516"/>
      <c r="RR129" s="516"/>
      <c r="RS129" s="516"/>
      <c r="RT129" s="516"/>
      <c r="RU129" s="516"/>
      <c r="RV129" s="516"/>
      <c r="RW129" s="516"/>
      <c r="RX129" s="516"/>
      <c r="RY129" s="516"/>
      <c r="RZ129" s="516"/>
      <c r="SA129" s="516"/>
      <c r="SB129" s="516"/>
      <c r="SC129" s="516"/>
      <c r="SD129" s="516"/>
      <c r="SE129" s="516"/>
      <c r="SF129" s="516"/>
      <c r="SG129" s="516"/>
      <c r="SH129" s="516"/>
      <c r="SI129" s="516"/>
      <c r="SJ129" s="516"/>
      <c r="SK129" s="516"/>
      <c r="SL129" s="516"/>
      <c r="SM129" s="516"/>
      <c r="SN129" s="516"/>
      <c r="SO129" s="516"/>
      <c r="SP129" s="516"/>
      <c r="SQ129" s="516"/>
      <c r="SR129" s="516"/>
      <c r="SS129" s="516"/>
      <c r="ST129" s="516"/>
      <c r="SU129" s="516"/>
      <c r="SV129" s="516"/>
      <c r="SW129" s="516"/>
      <c r="SX129" s="516"/>
      <c r="SY129" s="516"/>
      <c r="SZ129" s="516"/>
      <c r="TA129" s="516"/>
      <c r="TB129" s="516"/>
      <c r="TC129" s="516"/>
      <c r="TD129" s="516"/>
      <c r="TE129" s="516"/>
      <c r="TF129" s="516"/>
      <c r="TG129" s="516"/>
      <c r="TH129" s="516"/>
      <c r="TI129" s="516"/>
      <c r="TJ129" s="516"/>
      <c r="TK129" s="516"/>
      <c r="TL129" s="516"/>
      <c r="TM129" s="516"/>
      <c r="TN129" s="516"/>
      <c r="TO129" s="516"/>
      <c r="TP129" s="516"/>
      <c r="TQ129" s="516"/>
      <c r="TR129" s="516"/>
      <c r="TS129" s="516"/>
      <c r="TT129" s="516"/>
      <c r="TU129" s="516"/>
      <c r="TV129" s="516"/>
      <c r="TW129" s="516"/>
      <c r="TX129" s="516"/>
      <c r="TY129" s="516"/>
      <c r="TZ129" s="516"/>
      <c r="UA129" s="516"/>
      <c r="UB129" s="516"/>
      <c r="UC129" s="516"/>
      <c r="UD129" s="516"/>
      <c r="UE129" s="516"/>
      <c r="UF129" s="516"/>
      <c r="UG129" s="516"/>
      <c r="UH129" s="516"/>
      <c r="UI129" s="516"/>
      <c r="UJ129" s="516"/>
      <c r="UK129" s="516"/>
      <c r="UL129" s="516"/>
      <c r="UM129" s="516"/>
      <c r="UN129" s="516"/>
      <c r="UO129" s="516"/>
      <c r="UP129" s="516"/>
      <c r="UQ129" s="516"/>
      <c r="UR129" s="516"/>
      <c r="US129" s="516"/>
      <c r="UT129" s="516"/>
      <c r="UU129" s="516"/>
      <c r="UV129" s="516"/>
      <c r="UW129" s="516"/>
      <c r="UX129" s="516"/>
      <c r="UY129" s="516"/>
      <c r="UZ129" s="516"/>
      <c r="VA129" s="516"/>
      <c r="VB129" s="516"/>
      <c r="VC129" s="516"/>
      <c r="VD129" s="516"/>
      <c r="VE129" s="516"/>
      <c r="VF129" s="516"/>
      <c r="VG129" s="516"/>
      <c r="VH129" s="516"/>
      <c r="VI129" s="516"/>
      <c r="VJ129" s="516"/>
      <c r="VK129" s="516"/>
      <c r="VL129" s="516"/>
      <c r="VM129" s="516"/>
      <c r="VN129" s="516"/>
      <c r="VO129" s="516"/>
      <c r="VP129" s="516"/>
      <c r="VQ129" s="516"/>
      <c r="VR129" s="516"/>
      <c r="VS129" s="516"/>
      <c r="VT129" s="516"/>
      <c r="VU129" s="516"/>
      <c r="VV129" s="516"/>
      <c r="VW129" s="516"/>
      <c r="VX129" s="516"/>
      <c r="VY129" s="516"/>
      <c r="VZ129" s="516"/>
      <c r="WA129" s="516"/>
      <c r="WB129" s="516"/>
      <c r="WC129" s="516"/>
      <c r="WD129" s="516"/>
      <c r="WE129" s="516"/>
      <c r="WF129" s="516"/>
      <c r="WG129" s="516"/>
      <c r="WH129" s="516"/>
      <c r="WI129" s="516"/>
      <c r="WJ129" s="516"/>
      <c r="WK129" s="516"/>
      <c r="WL129" s="516"/>
      <c r="WM129" s="516"/>
      <c r="WN129" s="516"/>
      <c r="WO129" s="516"/>
      <c r="WP129" s="516"/>
      <c r="WQ129" s="516"/>
      <c r="WR129" s="516"/>
      <c r="WS129" s="516"/>
      <c r="WT129" s="516"/>
      <c r="WU129" s="516"/>
      <c r="WV129" s="516"/>
      <c r="WW129" s="516"/>
      <c r="WX129" s="516"/>
      <c r="WY129" s="516"/>
      <c r="WZ129" s="516"/>
      <c r="XA129" s="516"/>
      <c r="XB129" s="516"/>
      <c r="XC129" s="516"/>
      <c r="XD129" s="516"/>
      <c r="XE129" s="516"/>
      <c r="XF129" s="516"/>
      <c r="XG129" s="516"/>
      <c r="XH129" s="516"/>
      <c r="XI129" s="516"/>
      <c r="XJ129" s="516"/>
      <c r="XK129" s="516"/>
      <c r="XL129" s="516"/>
      <c r="XM129" s="516"/>
      <c r="XN129" s="516"/>
      <c r="XO129" s="516"/>
      <c r="XP129" s="516"/>
      <c r="XQ129" s="516"/>
      <c r="XR129" s="516"/>
      <c r="XS129" s="516"/>
      <c r="XT129" s="516"/>
      <c r="XU129" s="516"/>
      <c r="XV129" s="516"/>
      <c r="XW129" s="516"/>
      <c r="XX129" s="516"/>
      <c r="XY129" s="516"/>
      <c r="XZ129" s="516"/>
      <c r="YA129" s="516"/>
      <c r="YB129" s="516"/>
      <c r="YC129" s="516"/>
      <c r="YD129" s="516"/>
      <c r="YE129" s="516"/>
      <c r="YF129" s="516"/>
      <c r="YG129" s="516"/>
      <c r="YH129" s="516"/>
      <c r="YI129" s="516"/>
      <c r="YJ129" s="516"/>
      <c r="YK129" s="516"/>
      <c r="YL129" s="516"/>
      <c r="YM129" s="516"/>
      <c r="YN129" s="516"/>
      <c r="YO129" s="516"/>
      <c r="YP129" s="516"/>
      <c r="YQ129" s="516"/>
      <c r="YR129" s="516"/>
      <c r="YS129" s="516"/>
      <c r="YT129" s="516"/>
      <c r="YU129" s="516"/>
      <c r="YV129" s="516"/>
      <c r="YW129" s="516"/>
      <c r="YX129" s="516"/>
      <c r="YY129" s="516"/>
      <c r="YZ129" s="516"/>
      <c r="ZA129" s="516"/>
      <c r="ZB129" s="516"/>
      <c r="ZC129" s="516"/>
      <c r="ZD129" s="516"/>
      <c r="ZE129" s="516"/>
      <c r="ZF129" s="516"/>
      <c r="ZG129" s="516"/>
      <c r="ZH129" s="516"/>
      <c r="ZI129" s="516"/>
      <c r="ZJ129" s="516"/>
      <c r="ZK129" s="516"/>
      <c r="ZL129" s="516"/>
      <c r="ZM129" s="516"/>
      <c r="ZN129" s="516"/>
      <c r="ZO129" s="516"/>
      <c r="ZP129" s="516"/>
      <c r="ZQ129" s="516"/>
      <c r="ZR129" s="516"/>
      <c r="ZS129" s="516"/>
      <c r="ZT129" s="516"/>
      <c r="ZU129" s="516"/>
      <c r="ZV129" s="516"/>
      <c r="ZW129" s="516"/>
      <c r="ZX129" s="516"/>
      <c r="ZY129" s="516"/>
      <c r="ZZ129" s="516"/>
      <c r="AAA129" s="516"/>
      <c r="AAB129" s="516"/>
      <c r="AAC129" s="516"/>
      <c r="AAD129" s="516"/>
      <c r="AAE129" s="516"/>
      <c r="AAF129" s="516"/>
      <c r="AAG129" s="516"/>
      <c r="AAH129" s="516"/>
      <c r="AAI129" s="516"/>
      <c r="AAJ129" s="516"/>
      <c r="AAK129" s="516"/>
      <c r="AAL129" s="516"/>
      <c r="AAM129" s="516"/>
      <c r="AAN129" s="516"/>
      <c r="AAO129" s="516"/>
      <c r="AAP129" s="516"/>
      <c r="AAQ129" s="516"/>
      <c r="AAR129" s="516"/>
      <c r="AAS129" s="516"/>
      <c r="AAT129" s="516"/>
      <c r="AAU129" s="516"/>
      <c r="AAV129" s="516"/>
      <c r="AAW129" s="516"/>
      <c r="AAX129" s="516"/>
      <c r="AAY129" s="516"/>
      <c r="AAZ129" s="516"/>
      <c r="ABA129" s="516"/>
      <c r="ABB129" s="516"/>
      <c r="ABC129" s="516"/>
      <c r="ABD129" s="516"/>
      <c r="ABE129" s="516"/>
      <c r="ABF129" s="516"/>
      <c r="ABG129" s="516"/>
      <c r="ABH129" s="516"/>
      <c r="ABI129" s="516"/>
      <c r="ABJ129" s="516"/>
      <c r="ABK129" s="516"/>
      <c r="ABL129" s="516"/>
      <c r="ABM129" s="516"/>
      <c r="ABN129" s="516"/>
      <c r="ABO129" s="516"/>
      <c r="ABP129" s="516"/>
      <c r="ABQ129" s="516"/>
      <c r="ABR129" s="516"/>
      <c r="ABS129" s="516"/>
      <c r="ABT129" s="516"/>
      <c r="ABU129" s="516"/>
      <c r="ABV129" s="516"/>
      <c r="ABW129" s="516"/>
      <c r="ABX129" s="516"/>
      <c r="ABY129" s="516"/>
      <c r="ABZ129" s="516"/>
      <c r="ACA129" s="516"/>
      <c r="ACB129" s="516"/>
      <c r="ACC129" s="516"/>
      <c r="ACD129" s="516"/>
      <c r="ACE129" s="516"/>
      <c r="ACF129" s="516"/>
      <c r="ACG129" s="516"/>
      <c r="ACH129" s="516"/>
      <c r="ACI129" s="516"/>
      <c r="ACJ129" s="516"/>
      <c r="ACK129" s="516"/>
      <c r="ACL129" s="516"/>
      <c r="ACM129" s="516"/>
      <c r="ACN129" s="516"/>
      <c r="ACO129" s="516"/>
      <c r="ACP129" s="516"/>
      <c r="ACQ129" s="516"/>
      <c r="ACR129" s="516"/>
      <c r="ACS129" s="516"/>
      <c r="ACT129" s="516"/>
      <c r="ACU129" s="516"/>
      <c r="ACV129" s="516"/>
      <c r="ACW129" s="516"/>
      <c r="ACX129" s="516"/>
      <c r="ACY129" s="516"/>
      <c r="ACZ129" s="516"/>
      <c r="ADA129" s="516"/>
      <c r="ADB129" s="516"/>
      <c r="ADC129" s="516"/>
      <c r="ADD129" s="516"/>
      <c r="ADE129" s="516"/>
      <c r="ADF129" s="516"/>
      <c r="ADG129" s="516"/>
      <c r="ADH129" s="516"/>
      <c r="ADI129" s="516"/>
      <c r="ADJ129" s="516"/>
      <c r="ADK129" s="516"/>
      <c r="ADL129" s="516"/>
      <c r="ADM129" s="516"/>
      <c r="ADN129" s="516"/>
      <c r="ADO129" s="516"/>
      <c r="ADP129" s="516"/>
      <c r="ADQ129" s="516"/>
      <c r="ADR129" s="516"/>
      <c r="ADS129" s="516"/>
      <c r="ADT129" s="516"/>
      <c r="ADU129" s="516"/>
      <c r="ADV129" s="516"/>
      <c r="ADW129" s="516"/>
      <c r="ADX129" s="516"/>
      <c r="ADY129" s="516"/>
      <c r="ADZ129" s="516"/>
      <c r="AEA129" s="516"/>
      <c r="AEB129" s="516"/>
      <c r="AEC129" s="516"/>
      <c r="AED129" s="516"/>
      <c r="AEE129" s="516"/>
      <c r="AEF129" s="516"/>
      <c r="AEG129" s="516"/>
      <c r="AEH129" s="516"/>
      <c r="AEI129" s="516"/>
      <c r="AEJ129" s="516"/>
      <c r="AEK129" s="516"/>
      <c r="AEL129" s="516"/>
      <c r="AEM129" s="516"/>
      <c r="AEN129" s="516"/>
      <c r="AEO129" s="516"/>
      <c r="AEP129" s="516"/>
      <c r="AEQ129" s="516"/>
      <c r="AER129" s="516"/>
      <c r="AES129" s="516"/>
      <c r="AET129" s="516"/>
      <c r="AEU129" s="516"/>
      <c r="AEV129" s="516"/>
      <c r="AEW129" s="516"/>
      <c r="AEX129" s="516"/>
      <c r="AEY129" s="516"/>
      <c r="AEZ129" s="516"/>
      <c r="AFA129" s="516"/>
      <c r="AFB129" s="516"/>
      <c r="AFC129" s="516"/>
      <c r="AFD129" s="516"/>
      <c r="AFE129" s="516"/>
      <c r="AFF129" s="516"/>
      <c r="AFG129" s="516"/>
      <c r="AFH129" s="516"/>
      <c r="AFI129" s="516"/>
      <c r="AFJ129" s="516"/>
      <c r="AFK129" s="516"/>
      <c r="AFL129" s="516"/>
      <c r="AFM129" s="516"/>
      <c r="AFN129" s="516"/>
      <c r="AFO129" s="516"/>
      <c r="AFP129" s="516"/>
      <c r="AFQ129" s="516"/>
      <c r="AFR129" s="516"/>
      <c r="AFS129" s="516"/>
      <c r="AFT129" s="516"/>
      <c r="AFU129" s="516"/>
      <c r="AFV129" s="516"/>
      <c r="AFW129" s="516"/>
      <c r="AFX129" s="516"/>
      <c r="AFY129" s="516"/>
      <c r="AFZ129" s="516"/>
      <c r="AGA129" s="516"/>
      <c r="AGB129" s="516"/>
      <c r="AGC129" s="516"/>
      <c r="AGD129" s="516"/>
      <c r="AGE129" s="516"/>
      <c r="AGF129" s="516"/>
      <c r="AGG129" s="516"/>
      <c r="AGH129" s="516"/>
      <c r="AGI129" s="516"/>
      <c r="AGJ129" s="516"/>
      <c r="AGK129" s="516"/>
      <c r="AGL129" s="516"/>
      <c r="AGM129" s="516"/>
      <c r="AGN129" s="516"/>
      <c r="AGO129" s="516"/>
      <c r="AGP129" s="516"/>
      <c r="AGQ129" s="516"/>
      <c r="AGR129" s="516"/>
      <c r="AGS129" s="516"/>
      <c r="AGT129" s="516"/>
      <c r="AGU129" s="516"/>
      <c r="AGV129" s="516"/>
      <c r="AGW129" s="516"/>
      <c r="AGX129" s="516"/>
      <c r="AGY129" s="516"/>
      <c r="AGZ129" s="516"/>
      <c r="AHA129" s="516"/>
      <c r="AHB129" s="516"/>
      <c r="AHC129" s="516"/>
      <c r="AHD129" s="516"/>
      <c r="AHE129" s="516"/>
      <c r="AHF129" s="516"/>
      <c r="AHG129" s="516"/>
      <c r="AHH129" s="516"/>
      <c r="AHI129" s="516"/>
      <c r="AHJ129" s="516"/>
      <c r="AHK129" s="516"/>
      <c r="AHL129" s="516"/>
      <c r="AHM129" s="516"/>
      <c r="AHN129" s="516"/>
      <c r="AHO129" s="516"/>
      <c r="AHP129" s="516"/>
      <c r="AHQ129" s="516"/>
      <c r="AHR129" s="516"/>
      <c r="AHS129" s="516"/>
      <c r="AHT129" s="516"/>
      <c r="AHU129" s="516"/>
      <c r="AHV129" s="516"/>
      <c r="AHW129" s="516"/>
      <c r="AHX129" s="516"/>
      <c r="AHY129" s="516"/>
      <c r="AHZ129" s="516"/>
      <c r="AIA129" s="516"/>
      <c r="AIB129" s="516"/>
      <c r="AIC129" s="516"/>
      <c r="AID129" s="516"/>
      <c r="AIE129" s="516"/>
      <c r="AIF129" s="516"/>
      <c r="AIG129" s="516"/>
      <c r="AIH129" s="516"/>
      <c r="AII129" s="516"/>
      <c r="AIJ129" s="516"/>
      <c r="AIK129" s="516"/>
      <c r="AIL129" s="516"/>
      <c r="AIM129" s="516"/>
      <c r="AIN129" s="516"/>
      <c r="AIO129" s="516"/>
      <c r="AIP129" s="516"/>
      <c r="AIQ129" s="516"/>
      <c r="AIR129" s="516"/>
      <c r="AIS129" s="516"/>
      <c r="AIT129" s="516"/>
      <c r="AIU129" s="516"/>
      <c r="AIV129" s="516"/>
      <c r="AIW129" s="516"/>
      <c r="AIX129" s="516"/>
      <c r="AIY129" s="516"/>
      <c r="AIZ129" s="516"/>
      <c r="AJA129" s="516"/>
      <c r="AJB129" s="516"/>
      <c r="AJC129" s="516"/>
      <c r="AJD129" s="516"/>
      <c r="AJE129" s="516"/>
      <c r="AJF129" s="516"/>
      <c r="AJG129" s="516"/>
      <c r="AJH129" s="516"/>
      <c r="AJI129" s="516"/>
      <c r="AJJ129" s="516"/>
      <c r="AJK129" s="516"/>
      <c r="AJL129" s="516"/>
      <c r="AJM129" s="516"/>
      <c r="AJN129" s="516"/>
      <c r="AJO129" s="516"/>
      <c r="AJP129" s="516"/>
      <c r="AJQ129" s="516"/>
      <c r="AJR129" s="516"/>
      <c r="AJS129" s="516"/>
      <c r="AJT129" s="516"/>
      <c r="AJU129" s="516"/>
      <c r="AJV129" s="516"/>
      <c r="AJW129" s="516"/>
      <c r="AJX129" s="516"/>
      <c r="AJY129" s="516"/>
      <c r="AJZ129" s="516"/>
      <c r="AKA129" s="516"/>
      <c r="AKB129" s="516"/>
      <c r="AKC129" s="516"/>
      <c r="AKD129" s="516"/>
      <c r="AKE129" s="516"/>
      <c r="AKF129" s="516"/>
      <c r="AKG129" s="516"/>
      <c r="AKH129" s="516"/>
      <c r="AKI129" s="516"/>
      <c r="AKJ129" s="516"/>
      <c r="AKK129" s="516"/>
      <c r="AKL129" s="516"/>
      <c r="AKM129" s="516"/>
      <c r="AKN129" s="516"/>
      <c r="AKO129" s="516"/>
      <c r="AKP129" s="516"/>
      <c r="AKQ129" s="516"/>
      <c r="AKR129" s="516"/>
      <c r="AKS129" s="516"/>
      <c r="AKT129" s="516"/>
      <c r="AKU129" s="516"/>
      <c r="AKV129" s="516"/>
      <c r="AKW129" s="516"/>
      <c r="AKX129" s="516"/>
      <c r="AKY129" s="516"/>
      <c r="AKZ129" s="516"/>
      <c r="ALA129" s="516"/>
      <c r="ALB129" s="516"/>
      <c r="ALC129" s="516"/>
      <c r="ALD129" s="516"/>
      <c r="ALE129" s="516"/>
      <c r="ALF129" s="516"/>
      <c r="ALG129" s="516"/>
      <c r="ALH129" s="516"/>
      <c r="ALI129" s="516"/>
      <c r="ALJ129" s="516"/>
      <c r="ALK129" s="516"/>
      <c r="ALL129" s="516"/>
      <c r="ALM129" s="516"/>
      <c r="ALN129" s="516"/>
      <c r="ALO129" s="516"/>
      <c r="ALP129" s="516"/>
      <c r="ALQ129" s="516"/>
      <c r="ALR129" s="516"/>
      <c r="ALS129" s="516"/>
      <c r="ALT129" s="516"/>
      <c r="ALU129" s="516"/>
      <c r="ALV129" s="516"/>
      <c r="ALW129" s="516"/>
      <c r="ALX129" s="516"/>
      <c r="ALY129" s="516"/>
      <c r="ALZ129" s="516"/>
      <c r="AMA129" s="516"/>
      <c r="AMB129" s="516"/>
      <c r="AMC129" s="516"/>
      <c r="AMD129" s="516"/>
      <c r="AME129" s="516"/>
      <c r="AMF129" s="516"/>
      <c r="AMG129" s="516"/>
      <c r="AMH129" s="516"/>
      <c r="AMI129" s="516"/>
      <c r="AMJ129" s="516"/>
      <c r="AMK129" s="516"/>
      <c r="AML129" s="516"/>
      <c r="AMM129" s="516"/>
      <c r="AMN129" s="516"/>
      <c r="AMO129" s="516"/>
      <c r="AMP129" s="516"/>
      <c r="AMQ129" s="516"/>
      <c r="AMR129" s="516"/>
      <c r="AMS129" s="516"/>
      <c r="AMT129" s="516"/>
      <c r="AMU129" s="516"/>
      <c r="AMV129" s="516"/>
      <c r="AMW129" s="516"/>
      <c r="AMX129" s="516"/>
      <c r="AMY129" s="516"/>
      <c r="AMZ129" s="516"/>
      <c r="ANA129" s="516"/>
      <c r="ANB129" s="516"/>
      <c r="ANC129" s="516"/>
      <c r="AND129" s="516"/>
      <c r="ANE129" s="516"/>
      <c r="ANF129" s="516"/>
      <c r="ANG129" s="516"/>
      <c r="ANH129" s="516"/>
      <c r="ANI129" s="516"/>
      <c r="ANJ129" s="516"/>
      <c r="ANK129" s="516"/>
      <c r="ANL129" s="516"/>
      <c r="ANM129" s="516"/>
      <c r="ANN129" s="516"/>
      <c r="ANO129" s="516"/>
      <c r="ANP129" s="516"/>
      <c r="ANQ129" s="516"/>
      <c r="ANR129" s="516"/>
      <c r="ANS129" s="516"/>
      <c r="ANT129" s="516"/>
      <c r="ANU129" s="516"/>
      <c r="ANV129" s="516"/>
      <c r="ANW129" s="516"/>
      <c r="ANX129" s="516"/>
      <c r="ANY129" s="516"/>
      <c r="ANZ129" s="516"/>
      <c r="AOA129" s="516"/>
      <c r="AOB129" s="516"/>
      <c r="AOC129" s="516"/>
      <c r="AOD129" s="516"/>
      <c r="AOE129" s="516"/>
      <c r="AOF129" s="516"/>
      <c r="AOG129" s="516"/>
      <c r="AOH129" s="516"/>
      <c r="AOI129" s="516"/>
      <c r="AOJ129" s="516"/>
      <c r="AOK129" s="516"/>
      <c r="AOL129" s="516"/>
      <c r="AOM129" s="516"/>
      <c r="AON129" s="516"/>
      <c r="AOO129" s="516"/>
      <c r="AOP129" s="516"/>
      <c r="AOQ129" s="516"/>
      <c r="AOR129" s="516"/>
      <c r="AOS129" s="516"/>
      <c r="AOT129" s="516"/>
      <c r="AOU129" s="516"/>
      <c r="AOV129" s="516"/>
      <c r="AOW129" s="516"/>
      <c r="AOX129" s="516"/>
      <c r="AOY129" s="516"/>
      <c r="AOZ129" s="516"/>
      <c r="APA129" s="516"/>
      <c r="APB129" s="516"/>
      <c r="APC129" s="516"/>
      <c r="APD129" s="516"/>
      <c r="APE129" s="516"/>
      <c r="APF129" s="516"/>
      <c r="APG129" s="516"/>
      <c r="APH129" s="516"/>
      <c r="API129" s="516"/>
      <c r="APJ129" s="516"/>
      <c r="APK129" s="516"/>
      <c r="APL129" s="516"/>
      <c r="APM129" s="516"/>
      <c r="APN129" s="516"/>
      <c r="APO129" s="516"/>
      <c r="APP129" s="516"/>
      <c r="APQ129" s="516"/>
      <c r="APR129" s="516"/>
      <c r="APS129" s="516"/>
      <c r="APT129" s="516"/>
      <c r="APU129" s="516"/>
      <c r="APV129" s="516"/>
      <c r="APW129" s="516"/>
      <c r="APX129" s="516"/>
      <c r="APY129" s="516"/>
      <c r="APZ129" s="516"/>
      <c r="AQA129" s="516"/>
      <c r="AQB129" s="516"/>
      <c r="AQC129" s="516"/>
      <c r="AQD129" s="516"/>
      <c r="AQE129" s="516"/>
      <c r="AQF129" s="516"/>
      <c r="AQG129" s="516"/>
      <c r="AQH129" s="516"/>
      <c r="AQI129" s="516"/>
      <c r="AQJ129" s="516"/>
      <c r="AQK129" s="516"/>
      <c r="AQL129" s="516"/>
      <c r="AQM129" s="516"/>
      <c r="AQN129" s="516"/>
      <c r="AQO129" s="516"/>
      <c r="AQP129" s="516"/>
      <c r="AQQ129" s="516"/>
      <c r="AQR129" s="516"/>
      <c r="AQS129" s="516"/>
      <c r="AQT129" s="516"/>
      <c r="AQU129" s="516"/>
      <c r="AQV129" s="516"/>
      <c r="AQW129" s="516"/>
      <c r="AQX129" s="516"/>
      <c r="AQY129" s="516"/>
      <c r="AQZ129" s="516"/>
      <c r="ARA129" s="516"/>
      <c r="ARB129" s="516"/>
      <c r="ARC129" s="516"/>
      <c r="ARD129" s="516"/>
      <c r="ARE129" s="516"/>
      <c r="ARF129" s="516"/>
      <c r="ARG129" s="516"/>
      <c r="ARH129" s="516"/>
      <c r="ARI129" s="516"/>
      <c r="ARJ129" s="516"/>
      <c r="ARK129" s="516"/>
      <c r="ARL129" s="516"/>
      <c r="ARM129" s="516"/>
      <c r="ARN129" s="516"/>
      <c r="ARO129" s="516"/>
      <c r="ARP129" s="516"/>
      <c r="ARQ129" s="516"/>
      <c r="ARR129" s="516"/>
      <c r="ARS129" s="516"/>
      <c r="ART129" s="516"/>
      <c r="ARU129" s="516"/>
      <c r="ARV129" s="516"/>
      <c r="ARW129" s="516"/>
      <c r="ARX129" s="516"/>
      <c r="ARY129" s="516"/>
      <c r="ARZ129" s="516"/>
      <c r="ASA129" s="516"/>
      <c r="ASB129" s="516"/>
      <c r="ASC129" s="516"/>
      <c r="ASD129" s="516"/>
      <c r="ASE129" s="516"/>
      <c r="ASF129" s="516"/>
      <c r="ASG129" s="516"/>
      <c r="ASH129" s="516"/>
      <c r="ASI129" s="516"/>
      <c r="ASJ129" s="516"/>
      <c r="ASK129" s="516"/>
      <c r="ASL129" s="516"/>
      <c r="ASM129" s="516"/>
      <c r="ASN129" s="516"/>
      <c r="ASO129" s="516"/>
      <c r="ASP129" s="516"/>
      <c r="ASQ129" s="516"/>
      <c r="ASR129" s="516"/>
      <c r="ASS129" s="516"/>
      <c r="AST129" s="516"/>
      <c r="ASU129" s="516"/>
      <c r="ASV129" s="516"/>
      <c r="ASW129" s="516"/>
      <c r="ASX129" s="516"/>
      <c r="ASY129" s="516"/>
      <c r="ASZ129" s="516"/>
      <c r="ATA129" s="516"/>
      <c r="ATB129" s="516"/>
      <c r="ATC129" s="516"/>
      <c r="ATD129" s="516"/>
      <c r="ATE129" s="516"/>
      <c r="ATF129" s="516"/>
      <c r="ATG129" s="516"/>
      <c r="ATH129" s="516"/>
      <c r="ATI129" s="516"/>
      <c r="ATJ129" s="516"/>
      <c r="ATK129" s="516"/>
      <c r="ATL129" s="516"/>
      <c r="ATM129" s="516"/>
      <c r="ATN129" s="516"/>
      <c r="ATO129" s="516"/>
      <c r="ATP129" s="516"/>
      <c r="ATQ129" s="516"/>
      <c r="ATR129" s="516"/>
      <c r="ATS129" s="516"/>
      <c r="ATT129" s="516"/>
      <c r="ATU129" s="516"/>
      <c r="ATV129" s="516"/>
      <c r="ATW129" s="516"/>
      <c r="ATX129" s="516"/>
      <c r="ATY129" s="516"/>
      <c r="ATZ129" s="516"/>
      <c r="AUA129" s="516"/>
      <c r="AUB129" s="516"/>
      <c r="AUC129" s="516"/>
      <c r="AUD129" s="516"/>
      <c r="AUE129" s="516"/>
      <c r="AUF129" s="516"/>
      <c r="AUG129" s="516"/>
      <c r="AUH129" s="516"/>
      <c r="AUI129" s="516"/>
      <c r="AUJ129" s="516"/>
      <c r="AUK129" s="516"/>
      <c r="AUL129" s="516"/>
      <c r="AUM129" s="516"/>
      <c r="AUN129" s="516"/>
      <c r="AUO129" s="516"/>
      <c r="AUP129" s="516"/>
      <c r="AUQ129" s="516"/>
      <c r="AUR129" s="516"/>
      <c r="AUS129" s="516"/>
      <c r="AUT129" s="516"/>
      <c r="AUU129" s="516"/>
      <c r="AUV129" s="516"/>
      <c r="AUW129" s="516"/>
      <c r="AUX129" s="516"/>
      <c r="AUY129" s="516"/>
      <c r="AUZ129" s="516"/>
      <c r="AVA129" s="516"/>
      <c r="AVB129" s="516"/>
      <c r="AVC129" s="516"/>
      <c r="AVD129" s="516"/>
      <c r="AVE129" s="516"/>
      <c r="AVF129" s="516"/>
      <c r="AVG129" s="516"/>
      <c r="AVH129" s="516"/>
      <c r="AVI129" s="516"/>
      <c r="AVJ129" s="516"/>
      <c r="AVK129" s="516"/>
      <c r="AVL129" s="516"/>
      <c r="AVM129" s="516"/>
      <c r="AVN129" s="516"/>
      <c r="AVO129" s="516"/>
      <c r="AVP129" s="516"/>
      <c r="AVQ129" s="516"/>
      <c r="AVR129" s="516"/>
      <c r="AVS129" s="516"/>
      <c r="AVT129" s="516"/>
      <c r="AVU129" s="516"/>
      <c r="AVV129" s="516"/>
      <c r="AVW129" s="516"/>
      <c r="AVX129" s="516"/>
      <c r="AVY129" s="516"/>
      <c r="AVZ129" s="516"/>
      <c r="AWA129" s="516"/>
      <c r="AWB129" s="516"/>
      <c r="AWC129" s="516"/>
      <c r="AWD129" s="516"/>
      <c r="AWE129" s="516"/>
      <c r="AWF129" s="516"/>
      <c r="AWG129" s="516"/>
      <c r="AWH129" s="516"/>
      <c r="AWI129" s="516"/>
      <c r="AWJ129" s="516"/>
      <c r="AWK129" s="516"/>
      <c r="AWL129" s="516"/>
      <c r="AWM129" s="516"/>
      <c r="AWN129" s="516"/>
      <c r="AWO129" s="516"/>
      <c r="AWP129" s="516"/>
      <c r="AWQ129" s="516"/>
      <c r="AWR129" s="516"/>
      <c r="AWS129" s="516"/>
      <c r="AWT129" s="516"/>
      <c r="AWU129" s="516"/>
      <c r="AWV129" s="516"/>
      <c r="AWW129" s="516"/>
      <c r="AWX129" s="516"/>
      <c r="AWY129" s="516"/>
      <c r="AWZ129" s="516"/>
      <c r="AXA129" s="516"/>
      <c r="AXB129" s="516"/>
      <c r="AXC129" s="516"/>
      <c r="AXD129" s="516"/>
      <c r="AXE129" s="516"/>
      <c r="AXF129" s="516"/>
      <c r="AXG129" s="516"/>
      <c r="AXH129" s="516"/>
      <c r="AXI129" s="516"/>
      <c r="AXJ129" s="516"/>
      <c r="AXK129" s="516"/>
      <c r="AXL129" s="516"/>
      <c r="AXM129" s="516"/>
      <c r="AXN129" s="516"/>
      <c r="AXO129" s="516"/>
      <c r="AXP129" s="516"/>
      <c r="AXQ129" s="516"/>
      <c r="AXR129" s="516"/>
      <c r="AXS129" s="516"/>
      <c r="AXT129" s="516"/>
      <c r="AXU129" s="516"/>
      <c r="AXV129" s="516"/>
      <c r="AXW129" s="516"/>
      <c r="AXX129" s="516"/>
      <c r="AXY129" s="516"/>
      <c r="AXZ129" s="516"/>
      <c r="AYA129" s="516"/>
      <c r="AYB129" s="516"/>
      <c r="AYC129" s="516"/>
      <c r="AYD129" s="516"/>
      <c r="AYE129" s="516"/>
      <c r="AYF129" s="516"/>
      <c r="AYG129" s="516"/>
      <c r="AYH129" s="516"/>
      <c r="AYI129" s="516"/>
      <c r="AYJ129" s="516"/>
      <c r="AYK129" s="516"/>
      <c r="AYL129" s="516"/>
      <c r="AYM129" s="516"/>
      <c r="AYN129" s="516"/>
      <c r="AYO129" s="516"/>
      <c r="AYP129" s="516"/>
      <c r="AYQ129" s="516"/>
      <c r="AYR129" s="516"/>
      <c r="AYS129" s="516"/>
      <c r="AYT129" s="516"/>
      <c r="AYU129" s="516"/>
      <c r="AYV129" s="516"/>
      <c r="AYW129" s="516"/>
      <c r="AYX129" s="516"/>
      <c r="AYY129" s="516"/>
      <c r="AYZ129" s="516"/>
      <c r="AZA129" s="516"/>
      <c r="AZB129" s="516"/>
      <c r="AZC129" s="516"/>
      <c r="AZD129" s="516"/>
      <c r="AZE129" s="516"/>
      <c r="AZF129" s="516"/>
      <c r="AZG129" s="516"/>
      <c r="AZH129" s="516"/>
      <c r="AZI129" s="516"/>
      <c r="AZJ129" s="516"/>
      <c r="AZK129" s="516"/>
      <c r="AZL129" s="516"/>
      <c r="AZM129" s="516"/>
      <c r="AZN129" s="516"/>
      <c r="AZO129" s="516"/>
      <c r="AZP129" s="516"/>
      <c r="AZQ129" s="516"/>
      <c r="AZR129" s="516"/>
      <c r="AZS129" s="516"/>
      <c r="AZT129" s="516"/>
      <c r="AZU129" s="516"/>
      <c r="AZV129" s="516"/>
      <c r="AZW129" s="516"/>
      <c r="AZX129" s="516"/>
      <c r="AZY129" s="516"/>
      <c r="AZZ129" s="516"/>
      <c r="BAA129" s="516"/>
      <c r="BAB129" s="516"/>
      <c r="BAC129" s="516"/>
      <c r="BAD129" s="516"/>
      <c r="BAE129" s="516"/>
      <c r="BAF129" s="516"/>
      <c r="BAG129" s="516"/>
      <c r="BAH129" s="516"/>
      <c r="BAI129" s="516"/>
      <c r="BAJ129" s="516"/>
      <c r="BAK129" s="516"/>
      <c r="BAL129" s="516"/>
      <c r="BAM129" s="516"/>
      <c r="BAN129" s="516"/>
      <c r="BAO129" s="516"/>
      <c r="BAP129" s="516"/>
      <c r="BAQ129" s="516"/>
      <c r="BAR129" s="516"/>
      <c r="BAS129" s="516"/>
      <c r="BAT129" s="516"/>
      <c r="BAU129" s="516"/>
      <c r="BAV129" s="516"/>
      <c r="BAW129" s="516"/>
      <c r="BAX129" s="516"/>
      <c r="BAY129" s="516"/>
      <c r="BAZ129" s="516"/>
      <c r="BBA129" s="516"/>
      <c r="BBB129" s="516"/>
      <c r="BBC129" s="516"/>
      <c r="BBD129" s="516"/>
      <c r="BBE129" s="516"/>
      <c r="BBF129" s="516"/>
      <c r="BBG129" s="516"/>
      <c r="BBH129" s="516"/>
      <c r="BBI129" s="516"/>
      <c r="BBJ129" s="516"/>
      <c r="BBK129" s="516"/>
      <c r="BBL129" s="516"/>
      <c r="BBM129" s="516"/>
      <c r="BBN129" s="516"/>
      <c r="BBO129" s="516"/>
      <c r="BBP129" s="516"/>
      <c r="BBQ129" s="516"/>
      <c r="BBR129" s="516"/>
      <c r="BBS129" s="516"/>
      <c r="BBT129" s="516"/>
      <c r="BBU129" s="516"/>
      <c r="BBV129" s="516"/>
      <c r="BBW129" s="516"/>
      <c r="BBX129" s="516"/>
      <c r="BBY129" s="516"/>
      <c r="BBZ129" s="516"/>
      <c r="BCA129" s="516"/>
      <c r="BCB129" s="516"/>
      <c r="BCC129" s="516"/>
      <c r="BCD129" s="516"/>
      <c r="BCE129" s="516"/>
      <c r="BCF129" s="516"/>
      <c r="BCG129" s="516"/>
      <c r="BCH129" s="516"/>
      <c r="BCI129" s="516"/>
      <c r="BCJ129" s="516"/>
      <c r="BCK129" s="516"/>
      <c r="BCL129" s="516"/>
      <c r="BCM129" s="516"/>
      <c r="BCN129" s="516"/>
      <c r="BCO129" s="516"/>
      <c r="BCP129" s="516"/>
      <c r="BCQ129" s="516"/>
      <c r="BCR129" s="516"/>
      <c r="BCS129" s="516"/>
      <c r="BCT129" s="516"/>
      <c r="BCU129" s="516"/>
      <c r="BCV129" s="516"/>
      <c r="BCW129" s="516"/>
      <c r="BCX129" s="516"/>
      <c r="BCY129" s="516"/>
      <c r="BCZ129" s="516"/>
      <c r="BDA129" s="516"/>
      <c r="BDB129" s="516"/>
      <c r="BDC129" s="516"/>
      <c r="BDD129" s="516"/>
      <c r="BDE129" s="516"/>
      <c r="BDF129" s="516"/>
      <c r="BDG129" s="516"/>
      <c r="BDH129" s="516"/>
      <c r="BDI129" s="516"/>
      <c r="BDJ129" s="516"/>
      <c r="BDK129" s="516"/>
      <c r="BDL129" s="516"/>
      <c r="BDM129" s="516"/>
      <c r="BDN129" s="516"/>
      <c r="BDO129" s="516"/>
      <c r="BDP129" s="516"/>
      <c r="BDQ129" s="516"/>
      <c r="BDR129" s="516"/>
      <c r="BDS129" s="516"/>
      <c r="BDT129" s="516"/>
      <c r="BDU129" s="516"/>
      <c r="BDV129" s="516"/>
      <c r="BDW129" s="516"/>
      <c r="BDX129" s="516"/>
      <c r="BDY129" s="516"/>
      <c r="BDZ129" s="516"/>
      <c r="BEA129" s="516"/>
      <c r="BEB129" s="516"/>
      <c r="BEC129" s="516"/>
      <c r="BED129" s="516"/>
      <c r="BEE129" s="516"/>
      <c r="BEF129" s="516"/>
      <c r="BEG129" s="516"/>
      <c r="BEH129" s="516"/>
      <c r="BEI129" s="516"/>
      <c r="BEJ129" s="516"/>
      <c r="BEK129" s="516"/>
      <c r="BEL129" s="516"/>
      <c r="BEM129" s="516"/>
      <c r="BEN129" s="516"/>
      <c r="BEO129" s="516"/>
      <c r="BEP129" s="516"/>
      <c r="BEQ129" s="516"/>
      <c r="BER129" s="516"/>
      <c r="BES129" s="516"/>
      <c r="BET129" s="516"/>
      <c r="BEU129" s="516"/>
      <c r="BEV129" s="516"/>
      <c r="BEW129" s="516"/>
      <c r="BEX129" s="516"/>
      <c r="BEY129" s="516"/>
      <c r="BEZ129" s="516"/>
      <c r="BFA129" s="516"/>
      <c r="BFB129" s="516"/>
      <c r="BFC129" s="516"/>
      <c r="BFD129" s="516"/>
      <c r="BFE129" s="516"/>
      <c r="BFF129" s="516"/>
      <c r="BFG129" s="516"/>
      <c r="BFH129" s="516"/>
      <c r="BFI129" s="516"/>
      <c r="BFJ129" s="516"/>
      <c r="BFK129" s="516"/>
      <c r="BFL129" s="516"/>
      <c r="BFM129" s="516"/>
      <c r="BFN129" s="516"/>
      <c r="BFO129" s="516"/>
      <c r="BFP129" s="516"/>
      <c r="BFQ129" s="516"/>
      <c r="BFR129" s="516"/>
      <c r="BFS129" s="516"/>
      <c r="BFT129" s="516"/>
      <c r="BFU129" s="516"/>
      <c r="BFV129" s="516"/>
      <c r="BFW129" s="516"/>
      <c r="BFX129" s="516"/>
      <c r="BFY129" s="516"/>
      <c r="BFZ129" s="516"/>
      <c r="BGA129" s="516"/>
      <c r="BGB129" s="516"/>
      <c r="BGC129" s="516"/>
      <c r="BGD129" s="516"/>
      <c r="BGE129" s="516"/>
      <c r="BGF129" s="516"/>
      <c r="BGG129" s="516"/>
      <c r="BGH129" s="516"/>
      <c r="BGI129" s="516"/>
      <c r="BGJ129" s="516"/>
      <c r="BGK129" s="516"/>
      <c r="BGL129" s="516"/>
      <c r="BGM129" s="516"/>
      <c r="BGN129" s="516"/>
      <c r="BGO129" s="516"/>
      <c r="BGP129" s="516"/>
      <c r="BGQ129" s="516"/>
      <c r="BGR129" s="516"/>
      <c r="BGS129" s="516"/>
      <c r="BGT129" s="516"/>
      <c r="BGU129" s="516"/>
      <c r="BGV129" s="516"/>
      <c r="BGW129" s="516"/>
      <c r="BGX129" s="516"/>
      <c r="BGY129" s="516"/>
      <c r="BGZ129" s="516"/>
      <c r="BHA129" s="516"/>
      <c r="BHB129" s="516"/>
      <c r="BHC129" s="516"/>
      <c r="BHD129" s="516"/>
      <c r="BHE129" s="516"/>
      <c r="BHF129" s="516"/>
      <c r="BHG129" s="516"/>
      <c r="BHH129" s="516"/>
      <c r="BHI129" s="516"/>
      <c r="BHJ129" s="516"/>
      <c r="BHK129" s="516"/>
      <c r="BHL129" s="516"/>
      <c r="BHM129" s="516"/>
      <c r="BHN129" s="516"/>
      <c r="BHO129" s="516"/>
      <c r="BHP129" s="516"/>
      <c r="BHQ129" s="516"/>
      <c r="BHR129" s="516"/>
      <c r="BHS129" s="516"/>
      <c r="BHT129" s="516"/>
      <c r="BHU129" s="516"/>
      <c r="BHV129" s="516"/>
      <c r="BHW129" s="516"/>
      <c r="BHX129" s="516"/>
      <c r="BHY129" s="516"/>
      <c r="BHZ129" s="516"/>
      <c r="BIA129" s="516"/>
      <c r="BIB129" s="516"/>
      <c r="BIC129" s="516"/>
      <c r="BID129" s="516"/>
      <c r="BIE129" s="516"/>
      <c r="BIF129" s="516"/>
      <c r="BIG129" s="516"/>
      <c r="BIH129" s="516"/>
      <c r="BII129" s="516"/>
      <c r="BIJ129" s="516"/>
      <c r="BIK129" s="516"/>
      <c r="BIL129" s="516"/>
      <c r="BIM129" s="516"/>
      <c r="BIN129" s="516"/>
      <c r="BIO129" s="516"/>
      <c r="BIP129" s="516"/>
      <c r="BIQ129" s="516"/>
      <c r="BIR129" s="516"/>
      <c r="BIS129" s="516"/>
      <c r="BIT129" s="516"/>
      <c r="BIU129" s="516"/>
      <c r="BIV129" s="516"/>
      <c r="BIW129" s="516"/>
      <c r="BIX129" s="516"/>
      <c r="BIY129" s="516"/>
      <c r="BIZ129" s="516"/>
      <c r="BJA129" s="516"/>
      <c r="BJB129" s="516"/>
      <c r="BJC129" s="516"/>
      <c r="BJD129" s="516"/>
      <c r="BJE129" s="516"/>
      <c r="BJF129" s="516"/>
      <c r="BJG129" s="516"/>
      <c r="BJH129" s="516"/>
      <c r="BJI129" s="516"/>
      <c r="BJJ129" s="516"/>
      <c r="BJK129" s="516"/>
      <c r="BJL129" s="516"/>
      <c r="BJM129" s="516"/>
      <c r="BJN129" s="516"/>
      <c r="BJO129" s="516"/>
      <c r="BJP129" s="516"/>
      <c r="BJQ129" s="516"/>
      <c r="BJR129" s="516"/>
      <c r="BJS129" s="516"/>
      <c r="BJT129" s="516"/>
      <c r="BJU129" s="516"/>
      <c r="BJV129" s="516"/>
      <c r="BJW129" s="516"/>
      <c r="BJX129" s="516"/>
      <c r="BJY129" s="516"/>
      <c r="BJZ129" s="516"/>
      <c r="BKA129" s="516"/>
      <c r="BKB129" s="516"/>
      <c r="BKC129" s="516"/>
      <c r="BKD129" s="516"/>
      <c r="BKE129" s="516"/>
      <c r="BKF129" s="516"/>
      <c r="BKG129" s="516"/>
      <c r="BKH129" s="516"/>
      <c r="BKI129" s="516"/>
      <c r="BKJ129" s="516"/>
      <c r="BKK129" s="516"/>
      <c r="BKL129" s="516"/>
      <c r="BKM129" s="516"/>
      <c r="BKN129" s="516"/>
      <c r="BKO129" s="516"/>
      <c r="BKP129" s="516"/>
      <c r="BKQ129" s="516"/>
      <c r="BKR129" s="516"/>
      <c r="BKS129" s="516"/>
      <c r="BKT129" s="516"/>
      <c r="BKU129" s="516"/>
      <c r="BKV129" s="516"/>
      <c r="BKW129" s="516"/>
      <c r="BKX129" s="516"/>
      <c r="BKY129" s="516"/>
      <c r="BKZ129" s="516"/>
      <c r="BLA129" s="516"/>
      <c r="BLB129" s="516"/>
      <c r="BLC129" s="516"/>
      <c r="BLD129" s="516"/>
      <c r="BLE129" s="516"/>
      <c r="BLF129" s="516"/>
      <c r="BLG129" s="516"/>
      <c r="BLH129" s="516"/>
      <c r="BLI129" s="516"/>
      <c r="BLJ129" s="516"/>
      <c r="BLK129" s="516"/>
      <c r="BLL129" s="516"/>
      <c r="BLM129" s="516"/>
      <c r="BLN129" s="516"/>
      <c r="BLO129" s="516"/>
      <c r="BLP129" s="516"/>
      <c r="BLQ129" s="516"/>
      <c r="BLR129" s="516"/>
      <c r="BLS129" s="516"/>
      <c r="BLT129" s="516"/>
      <c r="BLU129" s="516"/>
      <c r="BLV129" s="516"/>
      <c r="BLW129" s="516"/>
      <c r="BLX129" s="516"/>
      <c r="BLY129" s="516"/>
      <c r="BLZ129" s="516"/>
      <c r="BMA129" s="516"/>
      <c r="BMB129" s="516"/>
      <c r="BMC129" s="516"/>
      <c r="BMD129" s="516"/>
      <c r="BME129" s="516"/>
      <c r="BMF129" s="516"/>
      <c r="BMG129" s="516"/>
      <c r="BMH129" s="516"/>
      <c r="BMI129" s="516"/>
      <c r="BMJ129" s="516"/>
      <c r="BMK129" s="516"/>
      <c r="BML129" s="516"/>
      <c r="BMM129" s="516"/>
      <c r="BMN129" s="516"/>
      <c r="BMO129" s="516"/>
      <c r="BMP129" s="516"/>
      <c r="BMQ129" s="516"/>
      <c r="BMR129" s="516"/>
      <c r="BMS129" s="516"/>
      <c r="BMT129" s="516"/>
      <c r="BMU129" s="516"/>
      <c r="BMV129" s="516"/>
      <c r="BMW129" s="516"/>
      <c r="BMX129" s="516"/>
      <c r="BMY129" s="516"/>
      <c r="BMZ129" s="516"/>
      <c r="BNA129" s="516"/>
      <c r="BNB129" s="516"/>
      <c r="BNC129" s="516"/>
      <c r="BND129" s="516"/>
      <c r="BNE129" s="516"/>
      <c r="BNF129" s="516"/>
      <c r="BNG129" s="516"/>
      <c r="BNH129" s="516"/>
      <c r="BNI129" s="516"/>
      <c r="BNJ129" s="516"/>
      <c r="BNK129" s="516"/>
      <c r="BNL129" s="516"/>
      <c r="BNM129" s="516"/>
      <c r="BNN129" s="516"/>
      <c r="BNO129" s="516"/>
      <c r="BNP129" s="516"/>
      <c r="BNQ129" s="516"/>
      <c r="BNR129" s="516"/>
      <c r="BNS129" s="516"/>
      <c r="BNT129" s="516"/>
      <c r="BNU129" s="516"/>
      <c r="BNV129" s="516"/>
      <c r="BNW129" s="516"/>
      <c r="BNX129" s="516"/>
      <c r="BNY129" s="516"/>
      <c r="BNZ129" s="516"/>
      <c r="BOA129" s="516"/>
      <c r="BOB129" s="516"/>
      <c r="BOC129" s="516"/>
      <c r="BOD129" s="516"/>
      <c r="BOE129" s="516"/>
      <c r="BOF129" s="516"/>
      <c r="BOG129" s="516"/>
      <c r="BOH129" s="516"/>
      <c r="BOI129" s="516"/>
      <c r="BOJ129" s="516"/>
      <c r="BOK129" s="516"/>
      <c r="BOL129" s="516"/>
      <c r="BOM129" s="516"/>
      <c r="BON129" s="516"/>
      <c r="BOO129" s="516"/>
      <c r="BOP129" s="516"/>
      <c r="BOQ129" s="516"/>
      <c r="BOR129" s="516"/>
      <c r="BOS129" s="516"/>
      <c r="BOT129" s="516"/>
      <c r="BOU129" s="516"/>
      <c r="BOV129" s="516"/>
      <c r="BOW129" s="516"/>
      <c r="BOX129" s="516"/>
      <c r="BOY129" s="516"/>
      <c r="BOZ129" s="516"/>
      <c r="BPA129" s="516"/>
      <c r="BPB129" s="516"/>
      <c r="BPC129" s="516"/>
      <c r="BPD129" s="516"/>
      <c r="BPE129" s="516"/>
      <c r="BPF129" s="516"/>
      <c r="BPG129" s="516"/>
      <c r="BPH129" s="516"/>
      <c r="BPI129" s="516"/>
      <c r="BPJ129" s="516"/>
      <c r="BPK129" s="516"/>
      <c r="BPL129" s="516"/>
      <c r="BPM129" s="516"/>
      <c r="BPN129" s="516"/>
      <c r="BPO129" s="516"/>
      <c r="BPP129" s="516"/>
      <c r="BPQ129" s="516"/>
      <c r="BPR129" s="516"/>
      <c r="BPS129" s="516"/>
      <c r="BPT129" s="516"/>
      <c r="BPU129" s="516"/>
      <c r="BPV129" s="516"/>
      <c r="BPW129" s="516"/>
      <c r="BPX129" s="516"/>
      <c r="BPY129" s="516"/>
      <c r="BPZ129" s="516"/>
      <c r="BQA129" s="516"/>
      <c r="BQB129" s="516"/>
      <c r="BQC129" s="516"/>
      <c r="BQD129" s="516"/>
      <c r="BQE129" s="516"/>
      <c r="BQF129" s="516"/>
      <c r="BQG129" s="516"/>
      <c r="BQH129" s="516"/>
      <c r="BQI129" s="516"/>
      <c r="BQJ129" s="516"/>
      <c r="BQK129" s="516"/>
      <c r="BQL129" s="516"/>
      <c r="BQM129" s="516"/>
      <c r="BQN129" s="516"/>
      <c r="BQO129" s="516"/>
      <c r="BQP129" s="516"/>
      <c r="BQQ129" s="516"/>
      <c r="BQR129" s="516"/>
      <c r="BQS129" s="516"/>
      <c r="BQT129" s="516"/>
      <c r="BQU129" s="516"/>
      <c r="BQV129" s="516"/>
      <c r="BQW129" s="516"/>
      <c r="BQX129" s="516"/>
      <c r="BQY129" s="516"/>
      <c r="BQZ129" s="516"/>
      <c r="BRA129" s="516"/>
      <c r="BRB129" s="516"/>
      <c r="BRC129" s="516"/>
      <c r="BRD129" s="516"/>
      <c r="BRE129" s="516"/>
      <c r="BRF129" s="516"/>
      <c r="BRG129" s="516"/>
      <c r="BRH129" s="516"/>
      <c r="BRI129" s="516"/>
      <c r="BRJ129" s="516"/>
      <c r="BRK129" s="516"/>
      <c r="BRL129" s="516"/>
      <c r="BRM129" s="516"/>
      <c r="BRN129" s="516"/>
      <c r="BRO129" s="516"/>
      <c r="BRP129" s="516"/>
      <c r="BRQ129" s="516"/>
      <c r="BRR129" s="516"/>
      <c r="BRS129" s="516"/>
      <c r="BRT129" s="516"/>
      <c r="BRU129" s="516"/>
      <c r="BRV129" s="516"/>
      <c r="BRW129" s="516"/>
      <c r="BRX129" s="516"/>
      <c r="BRY129" s="516"/>
      <c r="BRZ129" s="516"/>
      <c r="BSA129" s="516"/>
      <c r="BSB129" s="516"/>
      <c r="BSC129" s="516"/>
      <c r="BSD129" s="516"/>
      <c r="BSE129" s="516"/>
      <c r="BSF129" s="516"/>
      <c r="BSG129" s="516"/>
      <c r="BSH129" s="516"/>
      <c r="BSI129" s="516"/>
      <c r="BSJ129" s="516"/>
      <c r="BSK129" s="516"/>
      <c r="BSL129" s="516"/>
      <c r="BSM129" s="516"/>
      <c r="BSN129" s="516"/>
      <c r="BSO129" s="516"/>
      <c r="BSP129" s="516"/>
      <c r="BSQ129" s="516"/>
      <c r="BSR129" s="516"/>
      <c r="BSS129" s="516"/>
      <c r="BST129" s="516"/>
      <c r="BSU129" s="516"/>
      <c r="BSV129" s="516"/>
      <c r="BSW129" s="516"/>
      <c r="BSX129" s="516"/>
      <c r="BSY129" s="516"/>
      <c r="BSZ129" s="516"/>
      <c r="BTA129" s="516"/>
      <c r="BTB129" s="516"/>
      <c r="BTC129" s="516"/>
      <c r="BTD129" s="516"/>
      <c r="BTE129" s="516"/>
      <c r="BTF129" s="516"/>
      <c r="BTG129" s="516"/>
      <c r="BTH129" s="516"/>
      <c r="BTI129" s="516"/>
      <c r="BTJ129" s="516"/>
      <c r="BTK129" s="516"/>
      <c r="BTL129" s="516"/>
      <c r="BTM129" s="516"/>
      <c r="BTN129" s="516"/>
      <c r="BTO129" s="516"/>
      <c r="BTP129" s="516"/>
      <c r="BTQ129" s="516"/>
      <c r="BTR129" s="516"/>
      <c r="BTS129" s="516"/>
      <c r="BTT129" s="516"/>
      <c r="BTU129" s="516"/>
      <c r="BTV129" s="516"/>
      <c r="BTW129" s="516"/>
      <c r="BTX129" s="516"/>
      <c r="BTY129" s="516"/>
      <c r="BTZ129" s="516"/>
      <c r="BUA129" s="516"/>
      <c r="BUB129" s="516"/>
      <c r="BUC129" s="516"/>
      <c r="BUD129" s="516"/>
      <c r="BUE129" s="516"/>
      <c r="BUF129" s="516"/>
      <c r="BUG129" s="516"/>
      <c r="BUH129" s="516"/>
      <c r="BUI129" s="516"/>
      <c r="BUJ129" s="516"/>
      <c r="BUK129" s="516"/>
      <c r="BUL129" s="516"/>
      <c r="BUM129" s="516"/>
      <c r="BUN129" s="516"/>
      <c r="BUO129" s="516"/>
      <c r="BUP129" s="516"/>
      <c r="BUQ129" s="516"/>
      <c r="BUR129" s="516"/>
      <c r="BUS129" s="516"/>
      <c r="BUT129" s="516"/>
      <c r="BUU129" s="516"/>
      <c r="BUV129" s="516"/>
      <c r="BUW129" s="516"/>
      <c r="BUX129" s="516"/>
      <c r="BUY129" s="516"/>
      <c r="BUZ129" s="516"/>
      <c r="BVA129" s="516"/>
      <c r="BVB129" s="516"/>
      <c r="BVC129" s="516"/>
      <c r="BVD129" s="516"/>
      <c r="BVE129" s="516"/>
      <c r="BVF129" s="516"/>
      <c r="BVG129" s="516"/>
      <c r="BVH129" s="516"/>
      <c r="BVI129" s="516"/>
      <c r="BVJ129" s="516"/>
      <c r="BVK129" s="516"/>
      <c r="BVL129" s="516"/>
      <c r="BVM129" s="516"/>
      <c r="BVN129" s="516"/>
      <c r="BVO129" s="516"/>
      <c r="BVP129" s="516"/>
      <c r="BVQ129" s="516"/>
      <c r="BVR129" s="516"/>
      <c r="BVS129" s="516"/>
      <c r="BVT129" s="516"/>
      <c r="BVU129" s="516"/>
      <c r="BVV129" s="516"/>
      <c r="BVW129" s="516"/>
      <c r="BVX129" s="516"/>
      <c r="BVY129" s="516"/>
      <c r="BVZ129" s="516"/>
      <c r="BWA129" s="516"/>
      <c r="BWB129" s="516"/>
      <c r="BWC129" s="516"/>
      <c r="BWD129" s="516"/>
      <c r="BWE129" s="516"/>
      <c r="BWF129" s="516"/>
      <c r="BWG129" s="516"/>
      <c r="BWH129" s="516"/>
      <c r="BWI129" s="516"/>
      <c r="BWJ129" s="516"/>
      <c r="BWK129" s="516"/>
      <c r="BWL129" s="516"/>
      <c r="BWM129" s="516"/>
      <c r="BWN129" s="516"/>
      <c r="BWO129" s="516"/>
      <c r="BWP129" s="516"/>
      <c r="BWQ129" s="516"/>
      <c r="BWR129" s="516"/>
      <c r="BWS129" s="516"/>
      <c r="BWT129" s="516"/>
      <c r="BWU129" s="516"/>
      <c r="BWV129" s="516"/>
      <c r="BWW129" s="516"/>
      <c r="BWX129" s="516"/>
      <c r="BWY129" s="516"/>
      <c r="BWZ129" s="516"/>
      <c r="BXA129" s="516"/>
      <c r="BXB129" s="516"/>
      <c r="BXC129" s="516"/>
      <c r="BXD129" s="516"/>
      <c r="BXE129" s="516"/>
      <c r="BXF129" s="516"/>
      <c r="BXG129" s="516"/>
      <c r="BXH129" s="516"/>
      <c r="BXI129" s="516"/>
      <c r="BXJ129" s="516"/>
      <c r="BXK129" s="516"/>
      <c r="BXL129" s="516"/>
      <c r="BXM129" s="516"/>
      <c r="BXN129" s="516"/>
      <c r="BXO129" s="516"/>
      <c r="BXP129" s="516"/>
      <c r="BXQ129" s="516"/>
      <c r="BXR129" s="516"/>
      <c r="BXS129" s="516"/>
      <c r="BXT129" s="516"/>
      <c r="BXU129" s="516"/>
      <c r="BXV129" s="516"/>
      <c r="BXW129" s="516"/>
      <c r="BXX129" s="516"/>
      <c r="BXY129" s="516"/>
      <c r="BXZ129" s="516"/>
      <c r="BYA129" s="516"/>
      <c r="BYB129" s="516"/>
      <c r="BYC129" s="516"/>
      <c r="BYD129" s="516"/>
      <c r="BYE129" s="516"/>
      <c r="BYF129" s="516"/>
      <c r="BYG129" s="516"/>
      <c r="BYH129" s="516"/>
      <c r="BYI129" s="516"/>
      <c r="BYJ129" s="516"/>
      <c r="BYK129" s="516"/>
      <c r="BYL129" s="516"/>
      <c r="BYM129" s="516"/>
      <c r="BYN129" s="516"/>
      <c r="BYO129" s="516"/>
      <c r="BYP129" s="516"/>
      <c r="BYQ129" s="516"/>
      <c r="BYR129" s="516"/>
      <c r="BYS129" s="516"/>
      <c r="BYT129" s="516"/>
      <c r="BYU129" s="516"/>
      <c r="BYV129" s="516"/>
      <c r="BYW129" s="516"/>
      <c r="BYX129" s="516"/>
      <c r="BYY129" s="516"/>
      <c r="BYZ129" s="516"/>
      <c r="BZA129" s="516"/>
      <c r="BZB129" s="516"/>
      <c r="BZC129" s="516"/>
      <c r="BZD129" s="516"/>
      <c r="BZE129" s="516"/>
      <c r="BZF129" s="516"/>
      <c r="BZG129" s="516"/>
      <c r="BZH129" s="516"/>
      <c r="BZI129" s="516"/>
      <c r="BZJ129" s="516"/>
      <c r="BZK129" s="516"/>
      <c r="BZL129" s="516"/>
      <c r="BZM129" s="516"/>
      <c r="BZN129" s="516"/>
      <c r="BZO129" s="516"/>
      <c r="BZP129" s="516"/>
      <c r="BZQ129" s="516"/>
      <c r="BZR129" s="516"/>
      <c r="BZS129" s="516"/>
      <c r="BZT129" s="516"/>
      <c r="BZU129" s="516"/>
      <c r="BZV129" s="516"/>
      <c r="BZW129" s="516"/>
      <c r="BZX129" s="516"/>
      <c r="BZY129" s="516"/>
      <c r="BZZ129" s="516"/>
      <c r="CAA129" s="516"/>
      <c r="CAB129" s="516"/>
      <c r="CAC129" s="516"/>
      <c r="CAD129" s="516"/>
      <c r="CAE129" s="516"/>
      <c r="CAF129" s="516"/>
      <c r="CAG129" s="516"/>
      <c r="CAH129" s="516"/>
      <c r="CAI129" s="516"/>
      <c r="CAJ129" s="516"/>
      <c r="CAK129" s="516"/>
      <c r="CAL129" s="516"/>
      <c r="CAM129" s="516"/>
      <c r="CAN129" s="516"/>
      <c r="CAO129" s="516"/>
      <c r="CAP129" s="516"/>
      <c r="CAQ129" s="516"/>
      <c r="CAR129" s="516"/>
      <c r="CAS129" s="516"/>
      <c r="CAT129" s="516"/>
      <c r="CAU129" s="516"/>
      <c r="CAV129" s="516"/>
      <c r="CAW129" s="516"/>
      <c r="CAX129" s="516"/>
      <c r="CAY129" s="516"/>
      <c r="CAZ129" s="516"/>
      <c r="CBA129" s="516"/>
      <c r="CBB129" s="516"/>
      <c r="CBC129" s="516"/>
      <c r="CBD129" s="516"/>
      <c r="CBE129" s="516"/>
      <c r="CBF129" s="516"/>
      <c r="CBG129" s="516"/>
      <c r="CBH129" s="516"/>
      <c r="CBI129" s="516"/>
      <c r="CBJ129" s="516"/>
      <c r="CBK129" s="516"/>
      <c r="CBL129" s="516"/>
      <c r="CBM129" s="516"/>
      <c r="CBN129" s="516"/>
      <c r="CBO129" s="516"/>
      <c r="CBP129" s="516"/>
      <c r="CBQ129" s="516"/>
      <c r="CBR129" s="516"/>
      <c r="CBS129" s="516"/>
      <c r="CBT129" s="516"/>
      <c r="CBU129" s="516"/>
      <c r="CBV129" s="516"/>
      <c r="CBW129" s="516"/>
      <c r="CBX129" s="516"/>
      <c r="CBY129" s="516"/>
      <c r="CBZ129" s="516"/>
      <c r="CCA129" s="516"/>
      <c r="CCB129" s="516"/>
      <c r="CCC129" s="516"/>
      <c r="CCD129" s="516"/>
      <c r="CCE129" s="516"/>
      <c r="CCF129" s="516"/>
      <c r="CCG129" s="516"/>
      <c r="CCH129" s="516"/>
      <c r="CCI129" s="516"/>
      <c r="CCJ129" s="516"/>
      <c r="CCK129" s="516"/>
      <c r="CCL129" s="516"/>
      <c r="CCM129" s="516"/>
      <c r="CCN129" s="516"/>
      <c r="CCO129" s="516"/>
      <c r="CCP129" s="516"/>
      <c r="CCQ129" s="516"/>
      <c r="CCR129" s="516"/>
      <c r="CCS129" s="516"/>
      <c r="CCT129" s="516"/>
      <c r="CCU129" s="516"/>
      <c r="CCV129" s="516"/>
      <c r="CCW129" s="516"/>
      <c r="CCX129" s="516"/>
      <c r="CCY129" s="516"/>
      <c r="CCZ129" s="516"/>
      <c r="CDA129" s="516"/>
      <c r="CDB129" s="516"/>
      <c r="CDC129" s="516"/>
      <c r="CDD129" s="516"/>
      <c r="CDE129" s="516"/>
      <c r="CDF129" s="516"/>
      <c r="CDG129" s="516"/>
      <c r="CDH129" s="516"/>
      <c r="CDI129" s="516"/>
      <c r="CDJ129" s="516"/>
      <c r="CDK129" s="516"/>
      <c r="CDL129" s="516"/>
      <c r="CDM129" s="516"/>
      <c r="CDN129" s="516"/>
      <c r="CDO129" s="516"/>
      <c r="CDP129" s="516"/>
      <c r="CDQ129" s="516"/>
      <c r="CDR129" s="516"/>
      <c r="CDS129" s="516"/>
      <c r="CDT129" s="516"/>
      <c r="CDU129" s="516"/>
      <c r="CDV129" s="516"/>
      <c r="CDW129" s="516"/>
      <c r="CDX129" s="516"/>
      <c r="CDY129" s="516"/>
      <c r="CDZ129" s="516"/>
      <c r="CEA129" s="516"/>
      <c r="CEB129" s="516"/>
      <c r="CEC129" s="516"/>
      <c r="CED129" s="516"/>
      <c r="CEE129" s="516"/>
      <c r="CEF129" s="516"/>
      <c r="CEG129" s="516"/>
      <c r="CEH129" s="516"/>
      <c r="CEI129" s="516"/>
      <c r="CEJ129" s="516"/>
      <c r="CEK129" s="516"/>
      <c r="CEL129" s="516"/>
      <c r="CEM129" s="516"/>
      <c r="CEN129" s="516"/>
      <c r="CEO129" s="516"/>
      <c r="CEP129" s="516"/>
      <c r="CEQ129" s="516"/>
      <c r="CER129" s="516"/>
      <c r="CES129" s="516"/>
      <c r="CET129" s="516"/>
      <c r="CEU129" s="516"/>
      <c r="CEV129" s="516"/>
      <c r="CEW129" s="516"/>
      <c r="CEX129" s="516"/>
      <c r="CEY129" s="516"/>
      <c r="CEZ129" s="516"/>
      <c r="CFA129" s="516"/>
      <c r="CFB129" s="516"/>
      <c r="CFC129" s="516"/>
      <c r="CFD129" s="516"/>
      <c r="CFE129" s="516"/>
      <c r="CFF129" s="516"/>
      <c r="CFG129" s="516"/>
      <c r="CFH129" s="516"/>
      <c r="CFI129" s="516"/>
      <c r="CFJ129" s="516"/>
      <c r="CFK129" s="516"/>
      <c r="CFL129" s="516"/>
      <c r="CFM129" s="516"/>
      <c r="CFN129" s="516"/>
      <c r="CFO129" s="516"/>
      <c r="CFP129" s="516"/>
      <c r="CFQ129" s="516"/>
      <c r="CFR129" s="516"/>
      <c r="CFS129" s="516"/>
      <c r="CFT129" s="516"/>
      <c r="CFU129" s="516"/>
      <c r="CFV129" s="516"/>
      <c r="CFW129" s="516"/>
      <c r="CFX129" s="516"/>
      <c r="CFY129" s="516"/>
      <c r="CFZ129" s="516"/>
      <c r="CGA129" s="516"/>
      <c r="CGB129" s="516"/>
      <c r="CGC129" s="516"/>
      <c r="CGD129" s="516"/>
      <c r="CGE129" s="516"/>
      <c r="CGF129" s="516"/>
      <c r="CGG129" s="516"/>
      <c r="CGH129" s="516"/>
      <c r="CGI129" s="516"/>
      <c r="CGJ129" s="516"/>
      <c r="CGK129" s="516"/>
      <c r="CGL129" s="516"/>
      <c r="CGM129" s="516"/>
      <c r="CGN129" s="516"/>
      <c r="CGO129" s="516"/>
      <c r="CGP129" s="516"/>
      <c r="CGQ129" s="516"/>
      <c r="CGR129" s="516"/>
      <c r="CGS129" s="516"/>
      <c r="CGT129" s="516"/>
      <c r="CGU129" s="516"/>
      <c r="CGV129" s="516"/>
      <c r="CGW129" s="516"/>
      <c r="CGX129" s="516"/>
      <c r="CGY129" s="516"/>
      <c r="CGZ129" s="516"/>
      <c r="CHA129" s="516"/>
      <c r="CHB129" s="516"/>
      <c r="CHC129" s="516"/>
      <c r="CHD129" s="516"/>
      <c r="CHE129" s="516"/>
      <c r="CHF129" s="516"/>
      <c r="CHG129" s="516"/>
      <c r="CHH129" s="516"/>
      <c r="CHI129" s="516"/>
      <c r="CHJ129" s="516"/>
      <c r="CHK129" s="516"/>
      <c r="CHL129" s="516"/>
      <c r="CHM129" s="516"/>
      <c r="CHN129" s="516"/>
      <c r="CHO129" s="516"/>
      <c r="CHP129" s="516"/>
      <c r="CHQ129" s="516"/>
      <c r="CHR129" s="516"/>
      <c r="CHS129" s="516"/>
      <c r="CHT129" s="516"/>
      <c r="CHU129" s="516"/>
      <c r="CHV129" s="516"/>
      <c r="CHW129" s="516"/>
      <c r="CHX129" s="516"/>
      <c r="CHY129" s="516"/>
      <c r="CHZ129" s="516"/>
      <c r="CIA129" s="516"/>
      <c r="CIB129" s="516"/>
      <c r="CIC129" s="516"/>
      <c r="CID129" s="516"/>
      <c r="CIE129" s="516"/>
      <c r="CIF129" s="516"/>
      <c r="CIG129" s="516"/>
      <c r="CIH129" s="516"/>
      <c r="CII129" s="516"/>
      <c r="CIJ129" s="516"/>
      <c r="CIK129" s="516"/>
      <c r="CIL129" s="516"/>
      <c r="CIM129" s="516"/>
      <c r="CIN129" s="516"/>
      <c r="CIO129" s="516"/>
      <c r="CIP129" s="516"/>
      <c r="CIQ129" s="516"/>
      <c r="CIR129" s="516"/>
      <c r="CIS129" s="516"/>
      <c r="CIT129" s="516"/>
      <c r="CIU129" s="516"/>
      <c r="CIV129" s="516"/>
      <c r="CIW129" s="516"/>
      <c r="CIX129" s="516"/>
      <c r="CIY129" s="516"/>
      <c r="CIZ129" s="516"/>
      <c r="CJA129" s="516"/>
      <c r="CJB129" s="516"/>
      <c r="CJC129" s="516"/>
      <c r="CJD129" s="516"/>
      <c r="CJE129" s="516"/>
      <c r="CJF129" s="516"/>
      <c r="CJG129" s="516"/>
      <c r="CJH129" s="516"/>
      <c r="CJI129" s="516"/>
      <c r="CJJ129" s="516"/>
      <c r="CJK129" s="516"/>
      <c r="CJL129" s="516"/>
      <c r="CJM129" s="516"/>
      <c r="CJN129" s="516"/>
      <c r="CJO129" s="516"/>
      <c r="CJP129" s="516"/>
      <c r="CJQ129" s="516"/>
      <c r="CJR129" s="516"/>
      <c r="CJS129" s="516"/>
      <c r="CJT129" s="516"/>
      <c r="CJU129" s="516"/>
      <c r="CJV129" s="516"/>
      <c r="CJW129" s="516"/>
      <c r="CJX129" s="516"/>
      <c r="CJY129" s="516"/>
      <c r="CJZ129" s="516"/>
      <c r="CKA129" s="516"/>
      <c r="CKB129" s="516"/>
      <c r="CKC129" s="516"/>
      <c r="CKD129" s="516"/>
      <c r="CKE129" s="516"/>
      <c r="CKF129" s="516"/>
      <c r="CKG129" s="516"/>
      <c r="CKH129" s="516"/>
      <c r="CKI129" s="516"/>
      <c r="CKJ129" s="516"/>
      <c r="CKK129" s="516"/>
      <c r="CKL129" s="516"/>
      <c r="CKM129" s="516"/>
      <c r="CKN129" s="516"/>
      <c r="CKO129" s="516"/>
      <c r="CKP129" s="516"/>
      <c r="CKQ129" s="516"/>
      <c r="CKR129" s="516"/>
      <c r="CKS129" s="516"/>
      <c r="CKT129" s="516"/>
      <c r="CKU129" s="516"/>
      <c r="CKV129" s="516"/>
      <c r="CKW129" s="516"/>
      <c r="CKX129" s="516"/>
      <c r="CKY129" s="516"/>
      <c r="CKZ129" s="516"/>
      <c r="CLA129" s="516"/>
      <c r="CLB129" s="516"/>
      <c r="CLC129" s="516"/>
      <c r="CLD129" s="516"/>
      <c r="CLE129" s="516"/>
      <c r="CLF129" s="516"/>
      <c r="CLG129" s="516"/>
      <c r="CLH129" s="516"/>
      <c r="CLI129" s="516"/>
      <c r="CLJ129" s="516"/>
      <c r="CLK129" s="516"/>
      <c r="CLL129" s="516"/>
      <c r="CLM129" s="516"/>
      <c r="CLN129" s="516"/>
      <c r="CLO129" s="516"/>
      <c r="CLP129" s="516"/>
      <c r="CLQ129" s="516"/>
      <c r="CLR129" s="516"/>
      <c r="CLS129" s="516"/>
      <c r="CLT129" s="516"/>
      <c r="CLU129" s="516"/>
      <c r="CLV129" s="516"/>
      <c r="CLW129" s="516"/>
      <c r="CLX129" s="516"/>
      <c r="CLY129" s="516"/>
      <c r="CLZ129" s="516"/>
      <c r="CMA129" s="516"/>
      <c r="CMB129" s="516"/>
      <c r="CMC129" s="516"/>
      <c r="CMD129" s="516"/>
      <c r="CME129" s="516"/>
      <c r="CMF129" s="516"/>
      <c r="CMG129" s="516"/>
      <c r="CMH129" s="516"/>
      <c r="CMI129" s="516"/>
      <c r="CMJ129" s="516"/>
      <c r="CMK129" s="516"/>
      <c r="CML129" s="516"/>
      <c r="CMM129" s="516"/>
      <c r="CMN129" s="516"/>
      <c r="CMO129" s="516"/>
      <c r="CMP129" s="516"/>
      <c r="CMQ129" s="516"/>
      <c r="CMR129" s="516"/>
      <c r="CMS129" s="516"/>
      <c r="CMT129" s="516"/>
      <c r="CMU129" s="516"/>
      <c r="CMV129" s="516"/>
      <c r="CMW129" s="516"/>
      <c r="CMX129" s="516"/>
      <c r="CMY129" s="516"/>
      <c r="CMZ129" s="516"/>
      <c r="CNA129" s="516"/>
      <c r="CNB129" s="516"/>
      <c r="CNC129" s="516"/>
      <c r="CND129" s="516"/>
      <c r="CNE129" s="516"/>
      <c r="CNF129" s="516"/>
      <c r="CNG129" s="516"/>
      <c r="CNH129" s="516"/>
      <c r="CNI129" s="516"/>
      <c r="CNJ129" s="516"/>
      <c r="CNK129" s="516"/>
      <c r="CNL129" s="516"/>
      <c r="CNM129" s="516"/>
      <c r="CNN129" s="516"/>
      <c r="CNO129" s="516"/>
      <c r="CNP129" s="516"/>
      <c r="CNQ129" s="516"/>
      <c r="CNR129" s="516"/>
      <c r="CNS129" s="516"/>
      <c r="CNT129" s="516"/>
      <c r="CNU129" s="516"/>
      <c r="CNV129" s="516"/>
      <c r="CNW129" s="516"/>
      <c r="CNX129" s="516"/>
      <c r="CNY129" s="516"/>
      <c r="CNZ129" s="516"/>
      <c r="COA129" s="516"/>
      <c r="COB129" s="516"/>
      <c r="COC129" s="516"/>
      <c r="COD129" s="516"/>
      <c r="COE129" s="516"/>
      <c r="COF129" s="516"/>
      <c r="COG129" s="516"/>
      <c r="COH129" s="516"/>
      <c r="COI129" s="516"/>
      <c r="COJ129" s="516"/>
      <c r="COK129" s="516"/>
      <c r="COL129" s="516"/>
      <c r="COM129" s="516"/>
      <c r="CON129" s="516"/>
      <c r="COO129" s="516"/>
      <c r="COP129" s="516"/>
      <c r="COQ129" s="516"/>
      <c r="COR129" s="516"/>
      <c r="COS129" s="516"/>
      <c r="COT129" s="516"/>
      <c r="COU129" s="516"/>
      <c r="COV129" s="516"/>
      <c r="COW129" s="516"/>
      <c r="COX129" s="516"/>
      <c r="COY129" s="516"/>
      <c r="COZ129" s="516"/>
      <c r="CPA129" s="516"/>
      <c r="CPB129" s="516"/>
      <c r="CPC129" s="516"/>
      <c r="CPD129" s="516"/>
      <c r="CPE129" s="516"/>
      <c r="CPF129" s="516"/>
      <c r="CPG129" s="516"/>
      <c r="CPH129" s="516"/>
      <c r="CPI129" s="516"/>
      <c r="CPJ129" s="516"/>
      <c r="CPK129" s="516"/>
      <c r="CPL129" s="516"/>
      <c r="CPM129" s="516"/>
      <c r="CPN129" s="516"/>
      <c r="CPO129" s="516"/>
      <c r="CPP129" s="516"/>
      <c r="CPQ129" s="516"/>
      <c r="CPR129" s="516"/>
      <c r="CPS129" s="516"/>
      <c r="CPT129" s="516"/>
      <c r="CPU129" s="516"/>
      <c r="CPV129" s="516"/>
      <c r="CPW129" s="516"/>
      <c r="CPX129" s="516"/>
      <c r="CPY129" s="516"/>
      <c r="CPZ129" s="516"/>
      <c r="CQA129" s="516"/>
      <c r="CQB129" s="516"/>
      <c r="CQC129" s="516"/>
      <c r="CQD129" s="516"/>
      <c r="CQE129" s="516"/>
      <c r="CQF129" s="516"/>
      <c r="CQG129" s="516"/>
      <c r="CQH129" s="516"/>
      <c r="CQI129" s="516"/>
      <c r="CQJ129" s="516"/>
      <c r="CQK129" s="516"/>
      <c r="CQL129" s="516"/>
      <c r="CQM129" s="516"/>
      <c r="CQN129" s="516"/>
      <c r="CQO129" s="516"/>
      <c r="CQP129" s="516"/>
      <c r="CQQ129" s="516"/>
      <c r="CQR129" s="516"/>
      <c r="CQS129" s="516"/>
      <c r="CQT129" s="516"/>
      <c r="CQU129" s="516"/>
      <c r="CQV129" s="516"/>
      <c r="CQW129" s="516"/>
      <c r="CQX129" s="516"/>
      <c r="CQY129" s="516"/>
      <c r="CQZ129" s="516"/>
      <c r="CRA129" s="516"/>
      <c r="CRB129" s="516"/>
      <c r="CRC129" s="516"/>
      <c r="CRD129" s="516"/>
      <c r="CRE129" s="516"/>
      <c r="CRF129" s="516"/>
      <c r="CRG129" s="516"/>
      <c r="CRH129" s="516"/>
      <c r="CRI129" s="516"/>
      <c r="CRJ129" s="516"/>
      <c r="CRK129" s="516"/>
      <c r="CRL129" s="516"/>
      <c r="CRM129" s="516"/>
      <c r="CRN129" s="516"/>
      <c r="CRO129" s="516"/>
      <c r="CRP129" s="516"/>
      <c r="CRQ129" s="516"/>
      <c r="CRR129" s="516"/>
      <c r="CRS129" s="516"/>
      <c r="CRT129" s="516"/>
      <c r="CRU129" s="516"/>
      <c r="CRV129" s="516"/>
      <c r="CRW129" s="516"/>
      <c r="CRX129" s="516"/>
      <c r="CRY129" s="516"/>
      <c r="CRZ129" s="516"/>
      <c r="CSA129" s="516"/>
      <c r="CSB129" s="516"/>
      <c r="CSC129" s="516"/>
      <c r="CSD129" s="516"/>
      <c r="CSE129" s="516"/>
      <c r="CSF129" s="516"/>
      <c r="CSG129" s="516"/>
      <c r="CSH129" s="516"/>
      <c r="CSI129" s="516"/>
      <c r="CSJ129" s="516"/>
      <c r="CSK129" s="516"/>
      <c r="CSL129" s="516"/>
      <c r="CSM129" s="516"/>
      <c r="CSN129" s="516"/>
      <c r="CSO129" s="516"/>
      <c r="CSP129" s="516"/>
      <c r="CSQ129" s="516"/>
      <c r="CSR129" s="516"/>
      <c r="CSS129" s="516"/>
      <c r="CST129" s="516"/>
      <c r="CSU129" s="516"/>
      <c r="CSV129" s="516"/>
      <c r="CSW129" s="516"/>
      <c r="CSX129" s="516"/>
      <c r="CSY129" s="516"/>
      <c r="CSZ129" s="516"/>
      <c r="CTA129" s="516"/>
      <c r="CTB129" s="516"/>
      <c r="CTC129" s="516"/>
      <c r="CTD129" s="516"/>
      <c r="CTE129" s="516"/>
      <c r="CTF129" s="516"/>
      <c r="CTG129" s="516"/>
      <c r="CTH129" s="516"/>
      <c r="CTI129" s="516"/>
      <c r="CTJ129" s="516"/>
      <c r="CTK129" s="516"/>
      <c r="CTL129" s="516"/>
      <c r="CTM129" s="516"/>
      <c r="CTN129" s="516"/>
      <c r="CTO129" s="516"/>
      <c r="CTP129" s="516"/>
      <c r="CTQ129" s="516"/>
      <c r="CTR129" s="516"/>
      <c r="CTS129" s="516"/>
      <c r="CTT129" s="516"/>
      <c r="CTU129" s="516"/>
      <c r="CTV129" s="516"/>
      <c r="CTW129" s="516"/>
      <c r="CTX129" s="516"/>
      <c r="CTY129" s="516"/>
      <c r="CTZ129" s="516"/>
      <c r="CUA129" s="516"/>
      <c r="CUB129" s="516"/>
      <c r="CUC129" s="516"/>
      <c r="CUD129" s="516"/>
      <c r="CUE129" s="516"/>
      <c r="CUF129" s="516"/>
      <c r="CUG129" s="516"/>
      <c r="CUH129" s="516"/>
      <c r="CUI129" s="516"/>
      <c r="CUJ129" s="516"/>
      <c r="CUK129" s="516"/>
      <c r="CUL129" s="516"/>
      <c r="CUM129" s="516"/>
      <c r="CUN129" s="516"/>
      <c r="CUO129" s="516"/>
      <c r="CUP129" s="516"/>
      <c r="CUQ129" s="516"/>
      <c r="CUR129" s="516"/>
      <c r="CUS129" s="516"/>
      <c r="CUT129" s="516"/>
      <c r="CUU129" s="516"/>
      <c r="CUV129" s="516"/>
      <c r="CUW129" s="516"/>
      <c r="CUX129" s="516"/>
      <c r="CUY129" s="516"/>
      <c r="CUZ129" s="516"/>
      <c r="CVA129" s="516"/>
      <c r="CVB129" s="516"/>
      <c r="CVC129" s="516"/>
      <c r="CVD129" s="516"/>
      <c r="CVE129" s="516"/>
      <c r="CVF129" s="516"/>
      <c r="CVG129" s="516"/>
      <c r="CVH129" s="516"/>
      <c r="CVI129" s="516"/>
      <c r="CVJ129" s="516"/>
      <c r="CVK129" s="516"/>
      <c r="CVL129" s="516"/>
      <c r="CVM129" s="516"/>
      <c r="CVN129" s="516"/>
      <c r="CVO129" s="516"/>
      <c r="CVP129" s="516"/>
      <c r="CVQ129" s="516"/>
      <c r="CVR129" s="516"/>
      <c r="CVS129" s="516"/>
      <c r="CVT129" s="516"/>
      <c r="CVU129" s="516"/>
      <c r="CVV129" s="516"/>
      <c r="CVW129" s="516"/>
      <c r="CVX129" s="516"/>
      <c r="CVY129" s="516"/>
      <c r="CVZ129" s="516"/>
      <c r="CWA129" s="516"/>
      <c r="CWB129" s="516"/>
      <c r="CWC129" s="516"/>
      <c r="CWD129" s="516"/>
      <c r="CWE129" s="516"/>
      <c r="CWF129" s="516"/>
      <c r="CWG129" s="516"/>
      <c r="CWH129" s="516"/>
      <c r="CWI129" s="516"/>
      <c r="CWJ129" s="516"/>
      <c r="CWK129" s="516"/>
      <c r="CWL129" s="516"/>
      <c r="CWM129" s="516"/>
      <c r="CWN129" s="516"/>
      <c r="CWO129" s="516"/>
      <c r="CWP129" s="516"/>
      <c r="CWQ129" s="516"/>
      <c r="CWR129" s="516"/>
      <c r="CWS129" s="516"/>
      <c r="CWT129" s="516"/>
      <c r="CWU129" s="516"/>
      <c r="CWV129" s="516"/>
      <c r="CWW129" s="516"/>
      <c r="CWX129" s="516"/>
      <c r="CWY129" s="516"/>
      <c r="CWZ129" s="516"/>
      <c r="CXA129" s="516"/>
      <c r="CXB129" s="516"/>
      <c r="CXC129" s="516"/>
      <c r="CXD129" s="516"/>
      <c r="CXE129" s="516"/>
      <c r="CXF129" s="516"/>
      <c r="CXG129" s="516"/>
      <c r="CXH129" s="516"/>
      <c r="CXI129" s="516"/>
      <c r="CXJ129" s="516"/>
      <c r="CXK129" s="516"/>
      <c r="CXL129" s="516"/>
      <c r="CXM129" s="516"/>
      <c r="CXN129" s="516"/>
      <c r="CXO129" s="516"/>
      <c r="CXP129" s="516"/>
      <c r="CXQ129" s="516"/>
      <c r="CXR129" s="516"/>
      <c r="CXS129" s="516"/>
      <c r="CXT129" s="516"/>
      <c r="CXU129" s="516"/>
      <c r="CXV129" s="516"/>
      <c r="CXW129" s="516"/>
      <c r="CXX129" s="516"/>
      <c r="CXY129" s="516"/>
      <c r="CXZ129" s="516"/>
      <c r="CYA129" s="516"/>
      <c r="CYB129" s="516"/>
      <c r="CYC129" s="516"/>
      <c r="CYD129" s="516"/>
      <c r="CYE129" s="516"/>
      <c r="CYF129" s="516"/>
      <c r="CYG129" s="516"/>
      <c r="CYH129" s="516"/>
      <c r="CYI129" s="516"/>
      <c r="CYJ129" s="516"/>
      <c r="CYK129" s="516"/>
      <c r="CYL129" s="516"/>
      <c r="CYM129" s="516"/>
      <c r="CYN129" s="516"/>
      <c r="CYO129" s="516"/>
      <c r="CYP129" s="516"/>
      <c r="CYQ129" s="516"/>
      <c r="CYR129" s="516"/>
      <c r="CYS129" s="516"/>
      <c r="CYT129" s="516"/>
      <c r="CYU129" s="516"/>
      <c r="CYV129" s="516"/>
      <c r="CYW129" s="516"/>
      <c r="CYX129" s="516"/>
      <c r="CYY129" s="516"/>
      <c r="CYZ129" s="516"/>
      <c r="CZA129" s="516"/>
      <c r="CZB129" s="516"/>
      <c r="CZC129" s="516"/>
      <c r="CZD129" s="516"/>
      <c r="CZE129" s="516"/>
      <c r="CZF129" s="516"/>
      <c r="CZG129" s="516"/>
      <c r="CZH129" s="516"/>
      <c r="CZI129" s="516"/>
      <c r="CZJ129" s="516"/>
      <c r="CZK129" s="516"/>
      <c r="CZL129" s="516"/>
      <c r="CZM129" s="516"/>
      <c r="CZN129" s="516"/>
      <c r="CZO129" s="516"/>
      <c r="CZP129" s="516"/>
      <c r="CZQ129" s="516"/>
      <c r="CZR129" s="516"/>
      <c r="CZS129" s="516"/>
      <c r="CZT129" s="516"/>
      <c r="CZU129" s="516"/>
      <c r="CZV129" s="516"/>
      <c r="CZW129" s="516"/>
      <c r="CZX129" s="516"/>
      <c r="CZY129" s="516"/>
      <c r="CZZ129" s="516"/>
      <c r="DAA129" s="516"/>
      <c r="DAB129" s="516"/>
      <c r="DAC129" s="516"/>
      <c r="DAD129" s="516"/>
      <c r="DAE129" s="516"/>
      <c r="DAF129" s="516"/>
      <c r="DAG129" s="516"/>
      <c r="DAH129" s="516"/>
      <c r="DAI129" s="516"/>
      <c r="DAJ129" s="516"/>
      <c r="DAK129" s="516"/>
      <c r="DAL129" s="516"/>
      <c r="DAM129" s="516"/>
      <c r="DAN129" s="516"/>
      <c r="DAO129" s="516"/>
      <c r="DAP129" s="516"/>
      <c r="DAQ129" s="516"/>
      <c r="DAR129" s="516"/>
      <c r="DAS129" s="516"/>
      <c r="DAT129" s="516"/>
      <c r="DAU129" s="516"/>
      <c r="DAV129" s="516"/>
      <c r="DAW129" s="516"/>
      <c r="DAX129" s="516"/>
      <c r="DAY129" s="516"/>
      <c r="DAZ129" s="516"/>
      <c r="DBA129" s="516"/>
      <c r="DBB129" s="516"/>
      <c r="DBC129" s="516"/>
      <c r="DBD129" s="516"/>
      <c r="DBE129" s="516"/>
      <c r="DBF129" s="516"/>
      <c r="DBG129" s="516"/>
      <c r="DBH129" s="516"/>
      <c r="DBI129" s="516"/>
      <c r="DBJ129" s="516"/>
      <c r="DBK129" s="516"/>
      <c r="DBL129" s="516"/>
      <c r="DBM129" s="516"/>
      <c r="DBN129" s="516"/>
      <c r="DBO129" s="516"/>
      <c r="DBP129" s="516"/>
      <c r="DBQ129" s="516"/>
      <c r="DBR129" s="516"/>
      <c r="DBS129" s="516"/>
      <c r="DBT129" s="516"/>
      <c r="DBU129" s="516"/>
      <c r="DBV129" s="516"/>
      <c r="DBW129" s="516"/>
      <c r="DBX129" s="516"/>
      <c r="DBY129" s="516"/>
      <c r="DBZ129" s="516"/>
      <c r="DCA129" s="516"/>
      <c r="DCB129" s="516"/>
      <c r="DCC129" s="516"/>
      <c r="DCD129" s="516"/>
      <c r="DCE129" s="516"/>
      <c r="DCF129" s="516"/>
      <c r="DCG129" s="516"/>
      <c r="DCH129" s="516"/>
      <c r="DCI129" s="516"/>
      <c r="DCJ129" s="516"/>
      <c r="DCK129" s="516"/>
      <c r="DCL129" s="516"/>
      <c r="DCM129" s="516"/>
      <c r="DCN129" s="516"/>
      <c r="DCO129" s="516"/>
      <c r="DCP129" s="516"/>
      <c r="DCQ129" s="516"/>
      <c r="DCR129" s="516"/>
      <c r="DCS129" s="516"/>
      <c r="DCT129" s="516"/>
      <c r="DCU129" s="516"/>
      <c r="DCV129" s="516"/>
      <c r="DCW129" s="516"/>
      <c r="DCX129" s="516"/>
      <c r="DCY129" s="516"/>
      <c r="DCZ129" s="516"/>
      <c r="DDA129" s="516"/>
      <c r="DDB129" s="516"/>
      <c r="DDC129" s="516"/>
      <c r="DDD129" s="516"/>
      <c r="DDE129" s="516"/>
      <c r="DDF129" s="516"/>
      <c r="DDG129" s="516"/>
      <c r="DDH129" s="516"/>
      <c r="DDI129" s="516"/>
      <c r="DDJ129" s="516"/>
      <c r="DDK129" s="516"/>
      <c r="DDL129" s="516"/>
      <c r="DDM129" s="516"/>
      <c r="DDN129" s="516"/>
      <c r="DDO129" s="516"/>
      <c r="DDP129" s="516"/>
      <c r="DDQ129" s="516"/>
      <c r="DDR129" s="516"/>
      <c r="DDS129" s="516"/>
      <c r="DDT129" s="516"/>
      <c r="DDU129" s="516"/>
      <c r="DDV129" s="516"/>
      <c r="DDW129" s="516"/>
      <c r="DDX129" s="516"/>
      <c r="DDY129" s="516"/>
      <c r="DDZ129" s="516"/>
      <c r="DEA129" s="516"/>
      <c r="DEB129" s="516"/>
      <c r="DEC129" s="516"/>
      <c r="DED129" s="516"/>
      <c r="DEE129" s="516"/>
      <c r="DEF129" s="516"/>
      <c r="DEG129" s="516"/>
      <c r="DEH129" s="516"/>
      <c r="DEI129" s="516"/>
      <c r="DEJ129" s="516"/>
      <c r="DEK129" s="516"/>
      <c r="DEL129" s="516"/>
      <c r="DEM129" s="516"/>
      <c r="DEN129" s="516"/>
      <c r="DEO129" s="516"/>
      <c r="DEP129" s="516"/>
      <c r="DEQ129" s="516"/>
      <c r="DER129" s="516"/>
      <c r="DES129" s="516"/>
      <c r="DET129" s="516"/>
      <c r="DEU129" s="516"/>
      <c r="DEV129" s="516"/>
      <c r="DEW129" s="516"/>
      <c r="DEX129" s="516"/>
      <c r="DEY129" s="516"/>
      <c r="DEZ129" s="516"/>
      <c r="DFA129" s="516"/>
      <c r="DFB129" s="516"/>
      <c r="DFC129" s="516"/>
      <c r="DFD129" s="516"/>
      <c r="DFE129" s="516"/>
      <c r="DFF129" s="516"/>
      <c r="DFG129" s="516"/>
      <c r="DFH129" s="516"/>
      <c r="DFI129" s="516"/>
      <c r="DFJ129" s="516"/>
      <c r="DFK129" s="516"/>
      <c r="DFL129" s="516"/>
      <c r="DFM129" s="516"/>
      <c r="DFN129" s="516"/>
      <c r="DFO129" s="516"/>
      <c r="DFP129" s="516"/>
      <c r="DFQ129" s="516"/>
      <c r="DFR129" s="516"/>
      <c r="DFS129" s="516"/>
      <c r="DFT129" s="516"/>
      <c r="DFU129" s="516"/>
      <c r="DFV129" s="516"/>
      <c r="DFW129" s="516"/>
      <c r="DFX129" s="516"/>
      <c r="DFY129" s="516"/>
      <c r="DFZ129" s="516"/>
      <c r="DGA129" s="516"/>
      <c r="DGB129" s="516"/>
      <c r="DGC129" s="516"/>
      <c r="DGD129" s="516"/>
      <c r="DGE129" s="516"/>
      <c r="DGF129" s="516"/>
      <c r="DGG129" s="516"/>
      <c r="DGH129" s="516"/>
      <c r="DGI129" s="516"/>
      <c r="DGJ129" s="516"/>
      <c r="DGK129" s="516"/>
      <c r="DGL129" s="516"/>
      <c r="DGM129" s="516"/>
      <c r="DGN129" s="516"/>
      <c r="DGO129" s="516"/>
      <c r="DGP129" s="516"/>
      <c r="DGQ129" s="516"/>
      <c r="DGR129" s="516"/>
      <c r="DGS129" s="516"/>
      <c r="DGT129" s="516"/>
      <c r="DGU129" s="516"/>
      <c r="DGV129" s="516"/>
      <c r="DGW129" s="516"/>
      <c r="DGX129" s="516"/>
      <c r="DGY129" s="516"/>
      <c r="DGZ129" s="516"/>
      <c r="DHA129" s="516"/>
      <c r="DHB129" s="516"/>
      <c r="DHC129" s="516"/>
      <c r="DHD129" s="516"/>
      <c r="DHE129" s="516"/>
      <c r="DHF129" s="516"/>
      <c r="DHG129" s="516"/>
      <c r="DHH129" s="516"/>
      <c r="DHI129" s="516"/>
      <c r="DHJ129" s="516"/>
      <c r="DHK129" s="516"/>
      <c r="DHL129" s="516"/>
      <c r="DHM129" s="516"/>
      <c r="DHN129" s="516"/>
      <c r="DHO129" s="516"/>
      <c r="DHP129" s="516"/>
      <c r="DHQ129" s="516"/>
      <c r="DHR129" s="516"/>
      <c r="DHS129" s="516"/>
      <c r="DHT129" s="516"/>
      <c r="DHU129" s="516"/>
      <c r="DHV129" s="516"/>
      <c r="DHW129" s="516"/>
      <c r="DHX129" s="516"/>
      <c r="DHY129" s="516"/>
      <c r="DHZ129" s="516"/>
      <c r="DIA129" s="516"/>
      <c r="DIB129" s="516"/>
      <c r="DIC129" s="516"/>
      <c r="DID129" s="516"/>
      <c r="DIE129" s="516"/>
      <c r="DIF129" s="516"/>
      <c r="DIG129" s="516"/>
      <c r="DIH129" s="516"/>
      <c r="DII129" s="516"/>
      <c r="DIJ129" s="516"/>
      <c r="DIK129" s="516"/>
      <c r="DIL129" s="516"/>
      <c r="DIM129" s="516"/>
      <c r="DIN129" s="516"/>
      <c r="DIO129" s="516"/>
      <c r="DIP129" s="516"/>
      <c r="DIQ129" s="516"/>
      <c r="DIR129" s="516"/>
      <c r="DIS129" s="516"/>
      <c r="DIT129" s="516"/>
      <c r="DIU129" s="516"/>
      <c r="DIV129" s="516"/>
      <c r="DIW129" s="516"/>
      <c r="DIX129" s="516"/>
      <c r="DIY129" s="516"/>
      <c r="DIZ129" s="516"/>
      <c r="DJA129" s="516"/>
      <c r="DJB129" s="516"/>
      <c r="DJC129" s="516"/>
      <c r="DJD129" s="516"/>
      <c r="DJE129" s="516"/>
      <c r="DJF129" s="516"/>
      <c r="DJG129" s="516"/>
      <c r="DJH129" s="516"/>
      <c r="DJI129" s="516"/>
      <c r="DJJ129" s="516"/>
      <c r="DJK129" s="516"/>
      <c r="DJL129" s="516"/>
      <c r="DJM129" s="516"/>
      <c r="DJN129" s="516"/>
      <c r="DJO129" s="516"/>
      <c r="DJP129" s="516"/>
      <c r="DJQ129" s="516"/>
      <c r="DJR129" s="516"/>
      <c r="DJS129" s="516"/>
      <c r="DJT129" s="516"/>
      <c r="DJU129" s="516"/>
      <c r="DJV129" s="516"/>
      <c r="DJW129" s="516"/>
      <c r="DJX129" s="516"/>
      <c r="DJY129" s="516"/>
      <c r="DJZ129" s="516"/>
      <c r="DKA129" s="516"/>
      <c r="DKB129" s="516"/>
      <c r="DKC129" s="516"/>
      <c r="DKD129" s="516"/>
      <c r="DKE129" s="516"/>
      <c r="DKF129" s="516"/>
      <c r="DKG129" s="516"/>
      <c r="DKH129" s="516"/>
      <c r="DKI129" s="516"/>
      <c r="DKJ129" s="516"/>
      <c r="DKK129" s="516"/>
      <c r="DKL129" s="516"/>
      <c r="DKM129" s="516"/>
      <c r="DKN129" s="516"/>
      <c r="DKO129" s="516"/>
      <c r="DKP129" s="516"/>
      <c r="DKQ129" s="516"/>
      <c r="DKR129" s="516"/>
      <c r="DKS129" s="516"/>
      <c r="DKT129" s="516"/>
      <c r="DKU129" s="516"/>
      <c r="DKV129" s="516"/>
      <c r="DKW129" s="516"/>
      <c r="DKX129" s="516"/>
      <c r="DKY129" s="516"/>
      <c r="DKZ129" s="516"/>
      <c r="DLA129" s="516"/>
      <c r="DLB129" s="516"/>
      <c r="DLC129" s="516"/>
      <c r="DLD129" s="516"/>
      <c r="DLE129" s="516"/>
      <c r="DLF129" s="516"/>
      <c r="DLG129" s="516"/>
      <c r="DLH129" s="516"/>
      <c r="DLI129" s="516"/>
      <c r="DLJ129" s="516"/>
      <c r="DLK129" s="516"/>
      <c r="DLL129" s="516"/>
      <c r="DLM129" s="516"/>
      <c r="DLN129" s="516"/>
      <c r="DLO129" s="516"/>
      <c r="DLP129" s="516"/>
      <c r="DLQ129" s="516"/>
      <c r="DLR129" s="516"/>
      <c r="DLS129" s="516"/>
      <c r="DLT129" s="516"/>
      <c r="DLU129" s="516"/>
      <c r="DLV129" s="516"/>
      <c r="DLW129" s="516"/>
      <c r="DLX129" s="516"/>
      <c r="DLY129" s="516"/>
      <c r="DLZ129" s="516"/>
      <c r="DMA129" s="516"/>
      <c r="DMB129" s="516"/>
      <c r="DMC129" s="516"/>
      <c r="DMD129" s="516"/>
      <c r="DME129" s="516"/>
      <c r="DMF129" s="516"/>
      <c r="DMG129" s="516"/>
      <c r="DMH129" s="516"/>
      <c r="DMI129" s="516"/>
      <c r="DMJ129" s="516"/>
      <c r="DMK129" s="516"/>
      <c r="DML129" s="516"/>
      <c r="DMM129" s="516"/>
      <c r="DMN129" s="516"/>
      <c r="DMO129" s="516"/>
      <c r="DMP129" s="516"/>
      <c r="DMQ129" s="516"/>
      <c r="DMR129" s="516"/>
      <c r="DMS129" s="516"/>
      <c r="DMT129" s="516"/>
      <c r="DMU129" s="516"/>
      <c r="DMV129" s="516"/>
      <c r="DMW129" s="516"/>
      <c r="DMX129" s="516"/>
      <c r="DMY129" s="516"/>
      <c r="DMZ129" s="516"/>
      <c r="DNA129" s="516"/>
      <c r="DNB129" s="516"/>
      <c r="DNC129" s="516"/>
      <c r="DND129" s="516"/>
      <c r="DNE129" s="516"/>
      <c r="DNF129" s="516"/>
      <c r="DNG129" s="516"/>
      <c r="DNH129" s="516"/>
      <c r="DNI129" s="516"/>
      <c r="DNJ129" s="516"/>
      <c r="DNK129" s="516"/>
      <c r="DNL129" s="516"/>
      <c r="DNM129" s="516"/>
      <c r="DNN129" s="516"/>
      <c r="DNO129" s="516"/>
      <c r="DNP129" s="516"/>
      <c r="DNQ129" s="516"/>
      <c r="DNR129" s="516"/>
      <c r="DNS129" s="516"/>
      <c r="DNT129" s="516"/>
      <c r="DNU129" s="516"/>
      <c r="DNV129" s="516"/>
      <c r="DNW129" s="516"/>
      <c r="DNX129" s="516"/>
      <c r="DNY129" s="516"/>
      <c r="DNZ129" s="516"/>
      <c r="DOA129" s="516"/>
      <c r="DOB129" s="516"/>
      <c r="DOC129" s="516"/>
      <c r="DOD129" s="516"/>
      <c r="DOE129" s="516"/>
      <c r="DOF129" s="516"/>
      <c r="DOG129" s="516"/>
      <c r="DOH129" s="516"/>
      <c r="DOI129" s="516"/>
      <c r="DOJ129" s="516"/>
      <c r="DOK129" s="516"/>
      <c r="DOL129" s="516"/>
      <c r="DOM129" s="516"/>
      <c r="DON129" s="516"/>
      <c r="DOO129" s="516"/>
      <c r="DOP129" s="516"/>
      <c r="DOQ129" s="516"/>
      <c r="DOR129" s="516"/>
      <c r="DOS129" s="516"/>
      <c r="DOT129" s="516"/>
      <c r="DOU129" s="516"/>
      <c r="DOV129" s="516"/>
      <c r="DOW129" s="516"/>
      <c r="DOX129" s="516"/>
      <c r="DOY129" s="516"/>
      <c r="DOZ129" s="516"/>
      <c r="DPA129" s="516"/>
      <c r="DPB129" s="516"/>
      <c r="DPC129" s="516"/>
      <c r="DPD129" s="516"/>
      <c r="DPE129" s="516"/>
      <c r="DPF129" s="516"/>
      <c r="DPG129" s="516"/>
      <c r="DPH129" s="516"/>
      <c r="DPI129" s="516"/>
      <c r="DPJ129" s="516"/>
      <c r="DPK129" s="516"/>
      <c r="DPL129" s="516"/>
      <c r="DPM129" s="516"/>
      <c r="DPN129" s="516"/>
      <c r="DPO129" s="516"/>
      <c r="DPP129" s="516"/>
      <c r="DPQ129" s="516"/>
      <c r="DPR129" s="516"/>
      <c r="DPS129" s="516"/>
      <c r="DPT129" s="516"/>
      <c r="DPU129" s="516"/>
      <c r="DPV129" s="516"/>
      <c r="DPW129" s="516"/>
      <c r="DPX129" s="516"/>
      <c r="DPY129" s="516"/>
      <c r="DPZ129" s="516"/>
      <c r="DQA129" s="516"/>
      <c r="DQB129" s="516"/>
      <c r="DQC129" s="516"/>
      <c r="DQD129" s="516"/>
      <c r="DQE129" s="516"/>
      <c r="DQF129" s="516"/>
      <c r="DQG129" s="516"/>
      <c r="DQH129" s="516"/>
      <c r="DQI129" s="516"/>
      <c r="DQJ129" s="516"/>
      <c r="DQK129" s="516"/>
      <c r="DQL129" s="516"/>
      <c r="DQM129" s="516"/>
      <c r="DQN129" s="516"/>
      <c r="DQO129" s="516"/>
      <c r="DQP129" s="516"/>
      <c r="DQQ129" s="516"/>
      <c r="DQR129" s="516"/>
      <c r="DQS129" s="516"/>
      <c r="DQT129" s="516"/>
      <c r="DQU129" s="516"/>
      <c r="DQV129" s="516"/>
      <c r="DQW129" s="516"/>
      <c r="DQX129" s="516"/>
      <c r="DQY129" s="516"/>
      <c r="DQZ129" s="516"/>
      <c r="DRA129" s="516"/>
      <c r="DRB129" s="516"/>
      <c r="DRC129" s="516"/>
      <c r="DRD129" s="516"/>
      <c r="DRE129" s="516"/>
      <c r="DRF129" s="516"/>
      <c r="DRG129" s="516"/>
      <c r="DRH129" s="516"/>
      <c r="DRI129" s="516"/>
      <c r="DRJ129" s="516"/>
      <c r="DRK129" s="516"/>
      <c r="DRL129" s="516"/>
      <c r="DRM129" s="516"/>
      <c r="DRN129" s="516"/>
      <c r="DRO129" s="516"/>
      <c r="DRP129" s="516"/>
      <c r="DRQ129" s="516"/>
      <c r="DRR129" s="516"/>
      <c r="DRS129" s="516"/>
      <c r="DRT129" s="516"/>
      <c r="DRU129" s="516"/>
      <c r="DRV129" s="516"/>
      <c r="DRW129" s="516"/>
      <c r="DRX129" s="516"/>
      <c r="DRY129" s="516"/>
      <c r="DRZ129" s="516"/>
      <c r="DSA129" s="516"/>
      <c r="DSB129" s="516"/>
      <c r="DSC129" s="516"/>
      <c r="DSD129" s="516"/>
      <c r="DSE129" s="516"/>
      <c r="DSF129" s="516"/>
      <c r="DSG129" s="516"/>
      <c r="DSH129" s="516"/>
      <c r="DSI129" s="516"/>
      <c r="DSJ129" s="516"/>
      <c r="DSK129" s="516"/>
      <c r="DSL129" s="516"/>
      <c r="DSM129" s="516"/>
      <c r="DSN129" s="516"/>
      <c r="DSO129" s="516"/>
      <c r="DSP129" s="516"/>
      <c r="DSQ129" s="516"/>
      <c r="DSR129" s="516"/>
      <c r="DSS129" s="516"/>
      <c r="DST129" s="516"/>
      <c r="DSU129" s="516"/>
      <c r="DSV129" s="516"/>
      <c r="DSW129" s="516"/>
      <c r="DSX129" s="516"/>
      <c r="DSY129" s="516"/>
      <c r="DSZ129" s="516"/>
      <c r="DTA129" s="516"/>
      <c r="DTB129" s="516"/>
      <c r="DTC129" s="516"/>
      <c r="DTD129" s="516"/>
      <c r="DTE129" s="516"/>
      <c r="DTF129" s="516"/>
      <c r="DTG129" s="516"/>
      <c r="DTH129" s="516"/>
      <c r="DTI129" s="516"/>
      <c r="DTJ129" s="516"/>
      <c r="DTK129" s="516"/>
      <c r="DTL129" s="516"/>
      <c r="DTM129" s="516"/>
      <c r="DTN129" s="516"/>
      <c r="DTO129" s="516"/>
      <c r="DTP129" s="516"/>
      <c r="DTQ129" s="516"/>
      <c r="DTR129" s="516"/>
      <c r="DTS129" s="516"/>
      <c r="DTT129" s="516"/>
      <c r="DTU129" s="516"/>
      <c r="DTV129" s="516"/>
      <c r="DTW129" s="516"/>
      <c r="DTX129" s="516"/>
      <c r="DTY129" s="516"/>
      <c r="DTZ129" s="516"/>
      <c r="DUA129" s="516"/>
      <c r="DUB129" s="516"/>
      <c r="DUC129" s="516"/>
      <c r="DUD129" s="516"/>
      <c r="DUE129" s="516"/>
      <c r="DUF129" s="516"/>
      <c r="DUG129" s="516"/>
      <c r="DUH129" s="516"/>
      <c r="DUI129" s="516"/>
      <c r="DUJ129" s="516"/>
      <c r="DUK129" s="516"/>
      <c r="DUL129" s="516"/>
      <c r="DUM129" s="516"/>
      <c r="DUN129" s="516"/>
      <c r="DUO129" s="516"/>
      <c r="DUP129" s="516"/>
      <c r="DUQ129" s="516"/>
      <c r="DUR129" s="516"/>
      <c r="DUS129" s="516"/>
      <c r="DUT129" s="516"/>
      <c r="DUU129" s="516"/>
      <c r="DUV129" s="516"/>
      <c r="DUW129" s="516"/>
      <c r="DUX129" s="516"/>
      <c r="DUY129" s="516"/>
      <c r="DUZ129" s="516"/>
      <c r="DVA129" s="516"/>
      <c r="DVB129" s="516"/>
      <c r="DVC129" s="516"/>
      <c r="DVD129" s="516"/>
      <c r="DVE129" s="516"/>
      <c r="DVF129" s="516"/>
      <c r="DVG129" s="516"/>
      <c r="DVH129" s="516"/>
      <c r="DVI129" s="516"/>
      <c r="DVJ129" s="516"/>
      <c r="DVK129" s="516"/>
      <c r="DVL129" s="516"/>
      <c r="DVM129" s="516"/>
      <c r="DVN129" s="516"/>
      <c r="DVO129" s="516"/>
      <c r="DVP129" s="516"/>
      <c r="DVQ129" s="516"/>
      <c r="DVR129" s="516"/>
      <c r="DVS129" s="516"/>
      <c r="DVT129" s="516"/>
      <c r="DVU129" s="516"/>
      <c r="DVV129" s="516"/>
      <c r="DVW129" s="516"/>
      <c r="DVX129" s="516"/>
      <c r="DVY129" s="516"/>
      <c r="DVZ129" s="516"/>
      <c r="DWA129" s="516"/>
      <c r="DWB129" s="516"/>
      <c r="DWC129" s="516"/>
      <c r="DWD129" s="516"/>
      <c r="DWE129" s="516"/>
      <c r="DWF129" s="516"/>
      <c r="DWG129" s="516"/>
      <c r="DWH129" s="516"/>
      <c r="DWI129" s="516"/>
      <c r="DWJ129" s="516"/>
      <c r="DWK129" s="516"/>
      <c r="DWL129" s="516"/>
      <c r="DWM129" s="516"/>
      <c r="DWN129" s="516"/>
      <c r="DWO129" s="516"/>
      <c r="DWP129" s="516"/>
      <c r="DWQ129" s="516"/>
      <c r="DWR129" s="516"/>
      <c r="DWS129" s="516"/>
      <c r="DWT129" s="516"/>
      <c r="DWU129" s="516"/>
      <c r="DWV129" s="516"/>
      <c r="DWW129" s="516"/>
      <c r="DWX129" s="516"/>
      <c r="DWY129" s="516"/>
      <c r="DWZ129" s="516"/>
      <c r="DXA129" s="516"/>
      <c r="DXB129" s="516"/>
      <c r="DXC129" s="516"/>
      <c r="DXD129" s="516"/>
      <c r="DXE129" s="516"/>
      <c r="DXF129" s="516"/>
      <c r="DXG129" s="516"/>
      <c r="DXH129" s="516"/>
      <c r="DXI129" s="516"/>
      <c r="DXJ129" s="516"/>
      <c r="DXK129" s="516"/>
      <c r="DXL129" s="516"/>
      <c r="DXM129" s="516"/>
      <c r="DXN129" s="516"/>
      <c r="DXO129" s="516"/>
      <c r="DXP129" s="516"/>
      <c r="DXQ129" s="516"/>
      <c r="DXR129" s="516"/>
      <c r="DXS129" s="516"/>
      <c r="DXT129" s="516"/>
      <c r="DXU129" s="516"/>
      <c r="DXV129" s="516"/>
      <c r="DXW129" s="516"/>
      <c r="DXX129" s="516"/>
      <c r="DXY129" s="516"/>
      <c r="DXZ129" s="516"/>
      <c r="DYA129" s="516"/>
      <c r="DYB129" s="516"/>
      <c r="DYC129" s="516"/>
      <c r="DYD129" s="516"/>
      <c r="DYE129" s="516"/>
      <c r="DYF129" s="516"/>
      <c r="DYG129" s="516"/>
      <c r="DYH129" s="516"/>
      <c r="DYI129" s="516"/>
      <c r="DYJ129" s="516"/>
      <c r="DYK129" s="516"/>
      <c r="DYL129" s="516"/>
      <c r="DYM129" s="516"/>
      <c r="DYN129" s="516"/>
      <c r="DYO129" s="516"/>
      <c r="DYP129" s="516"/>
      <c r="DYQ129" s="516"/>
      <c r="DYR129" s="516"/>
      <c r="DYS129" s="516"/>
      <c r="DYT129" s="516"/>
      <c r="DYU129" s="516"/>
      <c r="DYV129" s="516"/>
      <c r="DYW129" s="516"/>
      <c r="DYX129" s="516"/>
      <c r="DYY129" s="516"/>
      <c r="DYZ129" s="516"/>
      <c r="DZA129" s="516"/>
      <c r="DZB129" s="516"/>
      <c r="DZC129" s="516"/>
      <c r="DZD129" s="516"/>
      <c r="DZE129" s="516"/>
      <c r="DZF129" s="516"/>
      <c r="DZG129" s="516"/>
      <c r="DZH129" s="516"/>
      <c r="DZI129" s="516"/>
      <c r="DZJ129" s="516"/>
      <c r="DZK129" s="516"/>
      <c r="DZL129" s="516"/>
      <c r="DZM129" s="516"/>
      <c r="DZN129" s="516"/>
      <c r="DZO129" s="516"/>
      <c r="DZP129" s="516"/>
      <c r="DZQ129" s="516"/>
      <c r="DZR129" s="516"/>
      <c r="DZS129" s="516"/>
      <c r="DZT129" s="516"/>
      <c r="DZU129" s="516"/>
      <c r="DZV129" s="516"/>
      <c r="DZW129" s="516"/>
      <c r="DZX129" s="516"/>
      <c r="DZY129" s="516"/>
      <c r="DZZ129" s="516"/>
      <c r="EAA129" s="516"/>
      <c r="EAB129" s="516"/>
      <c r="EAC129" s="516"/>
      <c r="EAD129" s="516"/>
      <c r="EAE129" s="516"/>
      <c r="EAF129" s="516"/>
      <c r="EAG129" s="516"/>
      <c r="EAH129" s="516"/>
      <c r="EAI129" s="516"/>
      <c r="EAJ129" s="516"/>
      <c r="EAK129" s="516"/>
      <c r="EAL129" s="516"/>
      <c r="EAM129" s="516"/>
      <c r="EAN129" s="516"/>
      <c r="EAO129" s="516"/>
      <c r="EAP129" s="516"/>
      <c r="EAQ129" s="516"/>
      <c r="EAR129" s="516"/>
      <c r="EAS129" s="516"/>
      <c r="EAT129" s="516"/>
      <c r="EAU129" s="516"/>
      <c r="EAV129" s="516"/>
      <c r="EAW129" s="516"/>
      <c r="EAX129" s="516"/>
      <c r="EAY129" s="516"/>
      <c r="EAZ129" s="516"/>
      <c r="EBA129" s="516"/>
      <c r="EBB129" s="516"/>
      <c r="EBC129" s="516"/>
      <c r="EBD129" s="516"/>
      <c r="EBE129" s="516"/>
      <c r="EBF129" s="516"/>
      <c r="EBG129" s="516"/>
      <c r="EBH129" s="516"/>
      <c r="EBI129" s="516"/>
      <c r="EBJ129" s="516"/>
      <c r="EBK129" s="516"/>
      <c r="EBL129" s="516"/>
      <c r="EBM129" s="516"/>
      <c r="EBN129" s="516"/>
      <c r="EBO129" s="516"/>
      <c r="EBP129" s="516"/>
      <c r="EBQ129" s="516"/>
      <c r="EBR129" s="516"/>
      <c r="EBS129" s="516"/>
      <c r="EBT129" s="516"/>
      <c r="EBU129" s="516"/>
      <c r="EBV129" s="516"/>
      <c r="EBW129" s="516"/>
      <c r="EBX129" s="516"/>
      <c r="EBY129" s="516"/>
      <c r="EBZ129" s="516"/>
      <c r="ECA129" s="516"/>
      <c r="ECB129" s="516"/>
      <c r="ECC129" s="516"/>
      <c r="ECD129" s="516"/>
      <c r="ECE129" s="516"/>
      <c r="ECF129" s="516"/>
      <c r="ECG129" s="516"/>
      <c r="ECH129" s="516"/>
      <c r="ECI129" s="516"/>
      <c r="ECJ129" s="516"/>
      <c r="ECK129" s="516"/>
      <c r="ECL129" s="516"/>
      <c r="ECM129" s="516"/>
      <c r="ECN129" s="516"/>
      <c r="ECO129" s="516"/>
      <c r="ECP129" s="516"/>
      <c r="ECQ129" s="516"/>
      <c r="ECR129" s="516"/>
      <c r="ECS129" s="516"/>
      <c r="ECT129" s="516"/>
      <c r="ECU129" s="516"/>
      <c r="ECV129" s="516"/>
      <c r="ECW129" s="516"/>
      <c r="ECX129" s="516"/>
      <c r="ECY129" s="516"/>
      <c r="ECZ129" s="516"/>
      <c r="EDA129" s="516"/>
      <c r="EDB129" s="516"/>
      <c r="EDC129" s="516"/>
      <c r="EDD129" s="516"/>
      <c r="EDE129" s="516"/>
      <c r="EDF129" s="516"/>
      <c r="EDG129" s="516"/>
      <c r="EDH129" s="516"/>
      <c r="EDI129" s="516"/>
      <c r="EDJ129" s="516"/>
      <c r="EDK129" s="516"/>
      <c r="EDL129" s="516"/>
      <c r="EDM129" s="516"/>
      <c r="EDN129" s="516"/>
      <c r="EDO129" s="516"/>
      <c r="EDP129" s="516"/>
      <c r="EDQ129" s="516"/>
      <c r="EDR129" s="516"/>
      <c r="EDS129" s="516"/>
      <c r="EDT129" s="516"/>
      <c r="EDU129" s="516"/>
      <c r="EDV129" s="516"/>
      <c r="EDW129" s="516"/>
      <c r="EDX129" s="516"/>
      <c r="EDY129" s="516"/>
      <c r="EDZ129" s="516"/>
      <c r="EEA129" s="516"/>
      <c r="EEB129" s="516"/>
      <c r="EEC129" s="516"/>
      <c r="EED129" s="516"/>
      <c r="EEE129" s="516"/>
      <c r="EEF129" s="516"/>
      <c r="EEG129" s="516"/>
      <c r="EEH129" s="516"/>
      <c r="EEI129" s="516"/>
      <c r="EEJ129" s="516"/>
      <c r="EEK129" s="516"/>
      <c r="EEL129" s="516"/>
      <c r="EEM129" s="516"/>
      <c r="EEN129" s="516"/>
      <c r="EEO129" s="516"/>
      <c r="EEP129" s="516"/>
      <c r="EEQ129" s="516"/>
      <c r="EER129" s="516"/>
      <c r="EES129" s="516"/>
      <c r="EET129" s="516"/>
      <c r="EEU129" s="516"/>
      <c r="EEV129" s="516"/>
      <c r="EEW129" s="516"/>
      <c r="EEX129" s="516"/>
      <c r="EEY129" s="516"/>
      <c r="EEZ129" s="516"/>
      <c r="EFA129" s="516"/>
      <c r="EFB129" s="516"/>
      <c r="EFC129" s="516"/>
      <c r="EFD129" s="516"/>
      <c r="EFE129" s="516"/>
      <c r="EFF129" s="516"/>
      <c r="EFG129" s="516"/>
      <c r="EFH129" s="516"/>
      <c r="EFI129" s="516"/>
      <c r="EFJ129" s="516"/>
      <c r="EFK129" s="516"/>
      <c r="EFL129" s="516"/>
      <c r="EFM129" s="516"/>
      <c r="EFN129" s="516"/>
      <c r="EFO129" s="516"/>
      <c r="EFP129" s="516"/>
      <c r="EFQ129" s="516"/>
      <c r="EFR129" s="516"/>
      <c r="EFS129" s="516"/>
      <c r="EFT129" s="516"/>
      <c r="EFU129" s="516"/>
      <c r="EFV129" s="516"/>
      <c r="EFW129" s="516"/>
      <c r="EFX129" s="516"/>
      <c r="EFY129" s="516"/>
      <c r="EFZ129" s="516"/>
      <c r="EGA129" s="516"/>
      <c r="EGB129" s="516"/>
      <c r="EGC129" s="516"/>
      <c r="EGD129" s="516"/>
      <c r="EGE129" s="516"/>
      <c r="EGF129" s="516"/>
      <c r="EGG129" s="516"/>
      <c r="EGH129" s="516"/>
      <c r="EGI129" s="516"/>
      <c r="EGJ129" s="516"/>
      <c r="EGK129" s="516"/>
      <c r="EGL129" s="516"/>
      <c r="EGM129" s="516"/>
      <c r="EGN129" s="516"/>
      <c r="EGO129" s="516"/>
      <c r="EGP129" s="516"/>
      <c r="EGQ129" s="516"/>
      <c r="EGR129" s="516"/>
      <c r="EGS129" s="516"/>
      <c r="EGT129" s="516"/>
      <c r="EGU129" s="516"/>
      <c r="EGV129" s="516"/>
      <c r="EGW129" s="516"/>
      <c r="EGX129" s="516"/>
      <c r="EGY129" s="516"/>
      <c r="EGZ129" s="516"/>
      <c r="EHA129" s="516"/>
      <c r="EHB129" s="516"/>
      <c r="EHC129" s="516"/>
      <c r="EHD129" s="516"/>
      <c r="EHE129" s="516"/>
      <c r="EHF129" s="516"/>
      <c r="EHG129" s="516"/>
      <c r="EHH129" s="516"/>
      <c r="EHI129" s="516"/>
      <c r="EHJ129" s="516"/>
      <c r="EHK129" s="516"/>
      <c r="EHL129" s="516"/>
      <c r="EHM129" s="516"/>
      <c r="EHN129" s="516"/>
      <c r="EHO129" s="516"/>
      <c r="EHP129" s="516"/>
      <c r="EHQ129" s="516"/>
      <c r="EHR129" s="516"/>
      <c r="EHS129" s="516"/>
      <c r="EHT129" s="516"/>
      <c r="EHU129" s="516"/>
      <c r="EHV129" s="516"/>
      <c r="EHW129" s="516"/>
      <c r="EHX129" s="516"/>
      <c r="EHY129" s="516"/>
      <c r="EHZ129" s="516"/>
      <c r="EIA129" s="516"/>
      <c r="EIB129" s="516"/>
      <c r="EIC129" s="516"/>
      <c r="EID129" s="516"/>
      <c r="EIE129" s="516"/>
      <c r="EIF129" s="516"/>
      <c r="EIG129" s="516"/>
      <c r="EIH129" s="516"/>
      <c r="EII129" s="516"/>
      <c r="EIJ129" s="516"/>
      <c r="EIK129" s="516"/>
      <c r="EIL129" s="516"/>
      <c r="EIM129" s="516"/>
      <c r="EIN129" s="516"/>
      <c r="EIO129" s="516"/>
      <c r="EIP129" s="516"/>
      <c r="EIQ129" s="516"/>
      <c r="EIR129" s="516"/>
      <c r="EIS129" s="516"/>
      <c r="EIT129" s="516"/>
      <c r="EIU129" s="516"/>
      <c r="EIV129" s="516"/>
      <c r="EIW129" s="516"/>
      <c r="EIX129" s="516"/>
      <c r="EIY129" s="516"/>
      <c r="EIZ129" s="516"/>
      <c r="EJA129" s="516"/>
      <c r="EJB129" s="516"/>
      <c r="EJC129" s="516"/>
      <c r="EJD129" s="516"/>
      <c r="EJE129" s="516"/>
      <c r="EJF129" s="516"/>
      <c r="EJG129" s="516"/>
      <c r="EJH129" s="516"/>
      <c r="EJI129" s="516"/>
      <c r="EJJ129" s="516"/>
      <c r="EJK129" s="516"/>
      <c r="EJL129" s="516"/>
      <c r="EJM129" s="516"/>
      <c r="EJN129" s="516"/>
      <c r="EJO129" s="516"/>
      <c r="EJP129" s="516"/>
      <c r="EJQ129" s="516"/>
      <c r="EJR129" s="516"/>
      <c r="EJS129" s="516"/>
      <c r="EJT129" s="516"/>
      <c r="EJU129" s="516"/>
      <c r="EJV129" s="516"/>
      <c r="EJW129" s="516"/>
      <c r="EJX129" s="516"/>
      <c r="EJY129" s="516"/>
      <c r="EJZ129" s="516"/>
      <c r="EKA129" s="516"/>
      <c r="EKB129" s="516"/>
      <c r="EKC129" s="516"/>
      <c r="EKD129" s="516"/>
      <c r="EKE129" s="516"/>
      <c r="EKF129" s="516"/>
      <c r="EKG129" s="516"/>
      <c r="EKH129" s="516"/>
      <c r="EKI129" s="516"/>
      <c r="EKJ129" s="516"/>
      <c r="EKK129" s="516"/>
      <c r="EKL129" s="516"/>
      <c r="EKM129" s="516"/>
      <c r="EKN129" s="516"/>
      <c r="EKO129" s="516"/>
      <c r="EKP129" s="516"/>
      <c r="EKQ129" s="516"/>
      <c r="EKR129" s="516"/>
      <c r="EKS129" s="516"/>
      <c r="EKT129" s="516"/>
      <c r="EKU129" s="516"/>
      <c r="EKV129" s="516"/>
      <c r="EKW129" s="516"/>
      <c r="EKX129" s="516"/>
      <c r="EKY129" s="516"/>
      <c r="EKZ129" s="516"/>
      <c r="ELA129" s="516"/>
      <c r="ELB129" s="516"/>
      <c r="ELC129" s="516"/>
      <c r="ELD129" s="516"/>
      <c r="ELE129" s="516"/>
      <c r="ELF129" s="516"/>
      <c r="ELG129" s="516"/>
      <c r="ELH129" s="516"/>
      <c r="ELI129" s="516"/>
      <c r="ELJ129" s="516"/>
      <c r="ELK129" s="516"/>
      <c r="ELL129" s="516"/>
      <c r="ELM129" s="516"/>
      <c r="ELN129" s="516"/>
      <c r="ELO129" s="516"/>
      <c r="ELP129" s="516"/>
      <c r="ELQ129" s="516"/>
      <c r="ELR129" s="516"/>
      <c r="ELS129" s="516"/>
      <c r="ELT129" s="516"/>
      <c r="ELU129" s="516"/>
      <c r="ELV129" s="516"/>
      <c r="ELW129" s="516"/>
      <c r="ELX129" s="516"/>
      <c r="ELY129" s="516"/>
      <c r="ELZ129" s="516"/>
      <c r="EMA129" s="516"/>
      <c r="EMB129" s="516"/>
      <c r="EMC129" s="516"/>
      <c r="EMD129" s="516"/>
      <c r="EME129" s="516"/>
      <c r="EMF129" s="516"/>
      <c r="EMG129" s="516"/>
      <c r="EMH129" s="516"/>
      <c r="EMI129" s="516"/>
      <c r="EMJ129" s="516"/>
      <c r="EMK129" s="516"/>
      <c r="EML129" s="516"/>
      <c r="EMM129" s="516"/>
      <c r="EMN129" s="516"/>
      <c r="EMO129" s="516"/>
      <c r="EMP129" s="516"/>
      <c r="EMQ129" s="516"/>
      <c r="EMR129" s="516"/>
      <c r="EMS129" s="516"/>
      <c r="EMT129" s="516"/>
      <c r="EMU129" s="516"/>
      <c r="EMV129" s="516"/>
      <c r="EMW129" s="516"/>
      <c r="EMX129" s="516"/>
      <c r="EMY129" s="516"/>
      <c r="EMZ129" s="516"/>
      <c r="ENA129" s="516"/>
      <c r="ENB129" s="516"/>
      <c r="ENC129" s="516"/>
      <c r="END129" s="516"/>
      <c r="ENE129" s="516"/>
      <c r="ENF129" s="516"/>
      <c r="ENG129" s="516"/>
      <c r="ENH129" s="516"/>
      <c r="ENI129" s="516"/>
      <c r="ENJ129" s="516"/>
      <c r="ENK129" s="516"/>
      <c r="ENL129" s="516"/>
      <c r="ENM129" s="516"/>
      <c r="ENN129" s="516"/>
      <c r="ENO129" s="516"/>
      <c r="ENP129" s="516"/>
      <c r="ENQ129" s="516"/>
      <c r="ENR129" s="516"/>
      <c r="ENS129" s="516"/>
      <c r="ENT129" s="516"/>
      <c r="ENU129" s="516"/>
      <c r="ENV129" s="516"/>
      <c r="ENW129" s="516"/>
      <c r="ENX129" s="516"/>
      <c r="ENY129" s="516"/>
      <c r="ENZ129" s="516"/>
      <c r="EOA129" s="516"/>
      <c r="EOB129" s="516"/>
      <c r="EOC129" s="516"/>
      <c r="EOD129" s="516"/>
      <c r="EOE129" s="516"/>
      <c r="EOF129" s="516"/>
      <c r="EOG129" s="516"/>
      <c r="EOH129" s="516"/>
      <c r="EOI129" s="516"/>
      <c r="EOJ129" s="516"/>
      <c r="EOK129" s="516"/>
      <c r="EOL129" s="516"/>
      <c r="EOM129" s="516"/>
      <c r="EON129" s="516"/>
      <c r="EOO129" s="516"/>
      <c r="EOP129" s="516"/>
      <c r="EOQ129" s="516"/>
      <c r="EOR129" s="516"/>
      <c r="EOS129" s="516"/>
      <c r="EOT129" s="516"/>
      <c r="EOU129" s="516"/>
      <c r="EOV129" s="516"/>
      <c r="EOW129" s="516"/>
      <c r="EOX129" s="516"/>
      <c r="EOY129" s="516"/>
      <c r="EOZ129" s="516"/>
      <c r="EPA129" s="516"/>
      <c r="EPB129" s="516"/>
      <c r="EPC129" s="516"/>
      <c r="EPD129" s="516"/>
      <c r="EPE129" s="516"/>
      <c r="EPF129" s="516"/>
      <c r="EPG129" s="516"/>
      <c r="EPH129" s="516"/>
      <c r="EPI129" s="516"/>
      <c r="EPJ129" s="516"/>
      <c r="EPK129" s="516"/>
      <c r="EPL129" s="516"/>
      <c r="EPM129" s="516"/>
      <c r="EPN129" s="516"/>
      <c r="EPO129" s="516"/>
      <c r="EPP129" s="516"/>
      <c r="EPQ129" s="516"/>
      <c r="EPR129" s="516"/>
      <c r="EPS129" s="516"/>
      <c r="EPT129" s="516"/>
      <c r="EPU129" s="516"/>
      <c r="EPV129" s="516"/>
      <c r="EPW129" s="516"/>
      <c r="EPX129" s="516"/>
      <c r="EPY129" s="516"/>
      <c r="EPZ129" s="516"/>
      <c r="EQA129" s="516"/>
      <c r="EQB129" s="516"/>
      <c r="EQC129" s="516"/>
      <c r="EQD129" s="516"/>
      <c r="EQE129" s="516"/>
      <c r="EQF129" s="516"/>
      <c r="EQG129" s="516"/>
      <c r="EQH129" s="516"/>
      <c r="EQI129" s="516"/>
      <c r="EQJ129" s="516"/>
      <c r="EQK129" s="516"/>
      <c r="EQL129" s="516"/>
      <c r="EQM129" s="516"/>
      <c r="EQN129" s="516"/>
      <c r="EQO129" s="516"/>
      <c r="EQP129" s="516"/>
      <c r="EQQ129" s="516"/>
      <c r="EQR129" s="516"/>
      <c r="EQS129" s="516"/>
      <c r="EQT129" s="516"/>
      <c r="EQU129" s="516"/>
      <c r="EQV129" s="516"/>
      <c r="EQW129" s="516"/>
      <c r="EQX129" s="516"/>
      <c r="EQY129" s="516"/>
      <c r="EQZ129" s="516"/>
      <c r="ERA129" s="516"/>
      <c r="ERB129" s="516"/>
      <c r="ERC129" s="516"/>
      <c r="ERD129" s="516"/>
      <c r="ERE129" s="516"/>
      <c r="ERF129" s="516"/>
      <c r="ERG129" s="516"/>
      <c r="ERH129" s="516"/>
      <c r="ERI129" s="516"/>
      <c r="ERJ129" s="516"/>
      <c r="ERK129" s="516"/>
      <c r="ERL129" s="516"/>
      <c r="ERM129" s="516"/>
      <c r="ERN129" s="516"/>
      <c r="ERO129" s="516"/>
      <c r="ERP129" s="516"/>
      <c r="ERQ129" s="516"/>
      <c r="ERR129" s="516"/>
      <c r="ERS129" s="516"/>
      <c r="ERT129" s="516"/>
      <c r="ERU129" s="516"/>
      <c r="ERV129" s="516"/>
      <c r="ERW129" s="516"/>
      <c r="ERX129" s="516"/>
      <c r="ERY129" s="516"/>
      <c r="ERZ129" s="516"/>
      <c r="ESA129" s="516"/>
      <c r="ESB129" s="516"/>
      <c r="ESC129" s="516"/>
      <c r="ESD129" s="516"/>
      <c r="ESE129" s="516"/>
      <c r="ESF129" s="516"/>
      <c r="ESG129" s="516"/>
      <c r="ESH129" s="516"/>
      <c r="ESI129" s="516"/>
      <c r="ESJ129" s="516"/>
      <c r="ESK129" s="516"/>
      <c r="ESL129" s="516"/>
      <c r="ESM129" s="516"/>
      <c r="ESN129" s="516"/>
      <c r="ESO129" s="516"/>
      <c r="ESP129" s="516"/>
      <c r="ESQ129" s="516"/>
      <c r="ESR129" s="516"/>
      <c r="ESS129" s="516"/>
      <c r="EST129" s="516"/>
      <c r="ESU129" s="516"/>
      <c r="ESV129" s="516"/>
      <c r="ESW129" s="516"/>
      <c r="ESX129" s="516"/>
      <c r="ESY129" s="516"/>
      <c r="ESZ129" s="516"/>
      <c r="ETA129" s="516"/>
      <c r="ETB129" s="516"/>
      <c r="ETC129" s="516"/>
      <c r="ETD129" s="516"/>
      <c r="ETE129" s="516"/>
      <c r="ETF129" s="516"/>
      <c r="ETG129" s="516"/>
      <c r="ETH129" s="516"/>
      <c r="ETI129" s="516"/>
      <c r="ETJ129" s="516"/>
      <c r="ETK129" s="516"/>
      <c r="ETL129" s="516"/>
      <c r="ETM129" s="516"/>
      <c r="ETN129" s="516"/>
      <c r="ETO129" s="516"/>
      <c r="ETP129" s="516"/>
      <c r="ETQ129" s="516"/>
      <c r="ETR129" s="516"/>
      <c r="ETS129" s="516"/>
      <c r="ETT129" s="516"/>
      <c r="ETU129" s="516"/>
      <c r="ETV129" s="516"/>
      <c r="ETW129" s="516"/>
      <c r="ETX129" s="516"/>
      <c r="ETY129" s="516"/>
      <c r="ETZ129" s="516"/>
      <c r="EUA129" s="516"/>
      <c r="EUB129" s="516"/>
      <c r="EUC129" s="516"/>
      <c r="EUD129" s="516"/>
      <c r="EUE129" s="516"/>
      <c r="EUF129" s="516"/>
      <c r="EUG129" s="516"/>
      <c r="EUH129" s="516"/>
      <c r="EUI129" s="516"/>
      <c r="EUJ129" s="516"/>
      <c r="EUK129" s="516"/>
      <c r="EUL129" s="516"/>
      <c r="EUM129" s="516"/>
      <c r="EUN129" s="516"/>
      <c r="EUO129" s="516"/>
      <c r="EUP129" s="516"/>
      <c r="EUQ129" s="516"/>
      <c r="EUR129" s="516"/>
      <c r="EUS129" s="516"/>
      <c r="EUT129" s="516"/>
      <c r="EUU129" s="516"/>
      <c r="EUV129" s="516"/>
      <c r="EUW129" s="516"/>
      <c r="EUX129" s="516"/>
      <c r="EUY129" s="516"/>
      <c r="EUZ129" s="516"/>
      <c r="EVA129" s="516"/>
      <c r="EVB129" s="516"/>
      <c r="EVC129" s="516"/>
      <c r="EVD129" s="516"/>
      <c r="EVE129" s="516"/>
      <c r="EVF129" s="516"/>
      <c r="EVG129" s="516"/>
      <c r="EVH129" s="516"/>
      <c r="EVI129" s="516"/>
      <c r="EVJ129" s="516"/>
      <c r="EVK129" s="516"/>
      <c r="EVL129" s="516"/>
      <c r="EVM129" s="516"/>
      <c r="EVN129" s="516"/>
      <c r="EVO129" s="516"/>
      <c r="EVP129" s="516"/>
      <c r="EVQ129" s="516"/>
      <c r="EVR129" s="516"/>
      <c r="EVS129" s="516"/>
      <c r="EVT129" s="516"/>
      <c r="EVU129" s="516"/>
      <c r="EVV129" s="516"/>
      <c r="EVW129" s="516"/>
      <c r="EVX129" s="516"/>
      <c r="EVY129" s="516"/>
      <c r="EVZ129" s="516"/>
      <c r="EWA129" s="516"/>
      <c r="EWB129" s="516"/>
      <c r="EWC129" s="516"/>
      <c r="EWD129" s="516"/>
      <c r="EWE129" s="516"/>
      <c r="EWF129" s="516"/>
      <c r="EWG129" s="516"/>
      <c r="EWH129" s="516"/>
      <c r="EWI129" s="516"/>
      <c r="EWJ129" s="516"/>
      <c r="EWK129" s="516"/>
      <c r="EWL129" s="516"/>
      <c r="EWM129" s="516"/>
      <c r="EWN129" s="516"/>
      <c r="EWO129" s="516"/>
      <c r="EWP129" s="516"/>
      <c r="EWQ129" s="516"/>
      <c r="EWR129" s="516"/>
      <c r="EWS129" s="516"/>
      <c r="EWT129" s="516"/>
      <c r="EWU129" s="516"/>
      <c r="EWV129" s="516"/>
      <c r="EWW129" s="516"/>
      <c r="EWX129" s="516"/>
      <c r="EWY129" s="516"/>
      <c r="EWZ129" s="516"/>
      <c r="EXA129" s="516"/>
      <c r="EXB129" s="516"/>
      <c r="EXC129" s="516"/>
      <c r="EXD129" s="516"/>
      <c r="EXE129" s="516"/>
      <c r="EXF129" s="516"/>
      <c r="EXG129" s="516"/>
      <c r="EXH129" s="516"/>
      <c r="EXI129" s="516"/>
      <c r="EXJ129" s="516"/>
      <c r="EXK129" s="516"/>
      <c r="EXL129" s="516"/>
      <c r="EXM129" s="516"/>
      <c r="EXN129" s="516"/>
      <c r="EXO129" s="516"/>
      <c r="EXP129" s="516"/>
      <c r="EXQ129" s="516"/>
      <c r="EXR129" s="516"/>
      <c r="EXS129" s="516"/>
      <c r="EXT129" s="516"/>
      <c r="EXU129" s="516"/>
      <c r="EXV129" s="516"/>
      <c r="EXW129" s="516"/>
      <c r="EXX129" s="516"/>
      <c r="EXY129" s="516"/>
      <c r="EXZ129" s="516"/>
      <c r="EYA129" s="516"/>
      <c r="EYB129" s="516"/>
      <c r="EYC129" s="516"/>
      <c r="EYD129" s="516"/>
      <c r="EYE129" s="516"/>
      <c r="EYF129" s="516"/>
      <c r="EYG129" s="516"/>
      <c r="EYH129" s="516"/>
      <c r="EYI129" s="516"/>
      <c r="EYJ129" s="516"/>
      <c r="EYK129" s="516"/>
      <c r="EYL129" s="516"/>
      <c r="EYM129" s="516"/>
      <c r="EYN129" s="516"/>
      <c r="EYO129" s="516"/>
      <c r="EYP129" s="516"/>
      <c r="EYQ129" s="516"/>
      <c r="EYR129" s="516"/>
      <c r="EYS129" s="516"/>
      <c r="EYT129" s="516"/>
      <c r="EYU129" s="516"/>
      <c r="EYV129" s="516"/>
      <c r="EYW129" s="516"/>
      <c r="EYX129" s="516"/>
      <c r="EYY129" s="516"/>
      <c r="EYZ129" s="516"/>
      <c r="EZA129" s="516"/>
      <c r="EZB129" s="516"/>
      <c r="EZC129" s="516"/>
      <c r="EZD129" s="516"/>
      <c r="EZE129" s="516"/>
      <c r="EZF129" s="516"/>
      <c r="EZG129" s="516"/>
      <c r="EZH129" s="516"/>
      <c r="EZI129" s="516"/>
      <c r="EZJ129" s="516"/>
      <c r="EZK129" s="516"/>
      <c r="EZL129" s="516"/>
      <c r="EZM129" s="516"/>
      <c r="EZN129" s="516"/>
      <c r="EZO129" s="516"/>
      <c r="EZP129" s="516"/>
      <c r="EZQ129" s="516"/>
      <c r="EZR129" s="516"/>
      <c r="EZS129" s="516"/>
      <c r="EZT129" s="516"/>
      <c r="EZU129" s="516"/>
      <c r="EZV129" s="516"/>
      <c r="EZW129" s="516"/>
      <c r="EZX129" s="516"/>
      <c r="EZY129" s="516"/>
      <c r="EZZ129" s="516"/>
      <c r="FAA129" s="516"/>
      <c r="FAB129" s="516"/>
      <c r="FAC129" s="516"/>
      <c r="FAD129" s="516"/>
      <c r="FAE129" s="516"/>
      <c r="FAF129" s="516"/>
      <c r="FAG129" s="516"/>
      <c r="FAH129" s="516"/>
      <c r="FAI129" s="516"/>
      <c r="FAJ129" s="516"/>
      <c r="FAK129" s="516"/>
      <c r="FAL129" s="516"/>
      <c r="FAM129" s="516"/>
      <c r="FAN129" s="516"/>
      <c r="FAO129" s="516"/>
      <c r="FAP129" s="516"/>
      <c r="FAQ129" s="516"/>
      <c r="FAR129" s="516"/>
      <c r="FAS129" s="516"/>
      <c r="FAT129" s="516"/>
      <c r="FAU129" s="516"/>
      <c r="FAV129" s="516"/>
      <c r="FAW129" s="516"/>
      <c r="FAX129" s="516"/>
      <c r="FAY129" s="516"/>
      <c r="FAZ129" s="516"/>
      <c r="FBA129" s="516"/>
      <c r="FBB129" s="516"/>
      <c r="FBC129" s="516"/>
      <c r="FBD129" s="516"/>
      <c r="FBE129" s="516"/>
      <c r="FBF129" s="516"/>
      <c r="FBG129" s="516"/>
      <c r="FBH129" s="516"/>
      <c r="FBI129" s="516"/>
      <c r="FBJ129" s="516"/>
      <c r="FBK129" s="516"/>
      <c r="FBL129" s="516"/>
      <c r="FBM129" s="516"/>
      <c r="FBN129" s="516"/>
      <c r="FBO129" s="516"/>
      <c r="FBP129" s="516"/>
      <c r="FBQ129" s="516"/>
      <c r="FBR129" s="516"/>
      <c r="FBS129" s="516"/>
      <c r="FBT129" s="516"/>
      <c r="FBU129" s="516"/>
      <c r="FBV129" s="516"/>
      <c r="FBW129" s="516"/>
      <c r="FBX129" s="516"/>
      <c r="FBY129" s="516"/>
      <c r="FBZ129" s="516"/>
      <c r="FCA129" s="516"/>
      <c r="FCB129" s="516"/>
      <c r="FCC129" s="516"/>
      <c r="FCD129" s="516"/>
      <c r="FCE129" s="516"/>
      <c r="FCF129" s="516"/>
      <c r="FCG129" s="516"/>
      <c r="FCH129" s="516"/>
      <c r="FCI129" s="516"/>
      <c r="FCJ129" s="516"/>
      <c r="FCK129" s="516"/>
      <c r="FCL129" s="516"/>
      <c r="FCM129" s="516"/>
      <c r="FCN129" s="516"/>
      <c r="FCO129" s="516"/>
      <c r="FCP129" s="516"/>
      <c r="FCQ129" s="516"/>
      <c r="FCR129" s="516"/>
      <c r="FCS129" s="516"/>
      <c r="FCT129" s="516"/>
      <c r="FCU129" s="516"/>
      <c r="FCV129" s="516"/>
      <c r="FCW129" s="516"/>
      <c r="FCX129" s="516"/>
      <c r="FCY129" s="516"/>
      <c r="FCZ129" s="516"/>
      <c r="FDA129" s="516"/>
      <c r="FDB129" s="516"/>
      <c r="FDC129" s="516"/>
      <c r="FDD129" s="516"/>
      <c r="FDE129" s="516"/>
      <c r="FDF129" s="516"/>
      <c r="FDG129" s="516"/>
      <c r="FDH129" s="516"/>
      <c r="FDI129" s="516"/>
      <c r="FDJ129" s="516"/>
      <c r="FDK129" s="516"/>
      <c r="FDL129" s="516"/>
      <c r="FDM129" s="516"/>
      <c r="FDN129" s="516"/>
      <c r="FDO129" s="516"/>
      <c r="FDP129" s="516"/>
      <c r="FDQ129" s="516"/>
      <c r="FDR129" s="516"/>
      <c r="FDS129" s="516"/>
      <c r="FDT129" s="516"/>
      <c r="FDU129" s="516"/>
      <c r="FDV129" s="516"/>
      <c r="FDW129" s="516"/>
      <c r="FDX129" s="516"/>
      <c r="FDY129" s="516"/>
      <c r="FDZ129" s="516"/>
      <c r="FEA129" s="516"/>
      <c r="FEB129" s="516"/>
      <c r="FEC129" s="516"/>
      <c r="FED129" s="516"/>
      <c r="FEE129" s="516"/>
      <c r="FEF129" s="516"/>
      <c r="FEG129" s="516"/>
      <c r="FEH129" s="516"/>
      <c r="FEI129" s="516"/>
      <c r="FEJ129" s="516"/>
      <c r="FEK129" s="516"/>
      <c r="FEL129" s="516"/>
      <c r="FEM129" s="516"/>
      <c r="FEN129" s="516"/>
      <c r="FEO129" s="516"/>
      <c r="FEP129" s="516"/>
      <c r="FEQ129" s="516"/>
      <c r="FER129" s="516"/>
      <c r="FES129" s="516"/>
      <c r="FET129" s="516"/>
      <c r="FEU129" s="516"/>
      <c r="FEV129" s="516"/>
      <c r="FEW129" s="516"/>
      <c r="FEX129" s="516"/>
      <c r="FEY129" s="516"/>
      <c r="FEZ129" s="516"/>
      <c r="FFA129" s="516"/>
      <c r="FFB129" s="516"/>
      <c r="FFC129" s="516"/>
      <c r="FFD129" s="516"/>
      <c r="FFE129" s="516"/>
      <c r="FFF129" s="516"/>
      <c r="FFG129" s="516"/>
      <c r="FFH129" s="516"/>
      <c r="FFI129" s="516"/>
      <c r="FFJ129" s="516"/>
      <c r="FFK129" s="516"/>
      <c r="FFL129" s="516"/>
      <c r="FFM129" s="516"/>
      <c r="FFN129" s="516"/>
      <c r="FFO129" s="516"/>
      <c r="FFP129" s="516"/>
      <c r="FFQ129" s="516"/>
      <c r="FFR129" s="516"/>
      <c r="FFS129" s="516"/>
      <c r="FFT129" s="516"/>
      <c r="FFU129" s="516"/>
      <c r="FFV129" s="516"/>
      <c r="FFW129" s="516"/>
      <c r="FFX129" s="516"/>
      <c r="FFY129" s="516"/>
      <c r="FFZ129" s="516"/>
      <c r="FGA129" s="516"/>
      <c r="FGB129" s="516"/>
      <c r="FGC129" s="516"/>
      <c r="FGD129" s="516"/>
      <c r="FGE129" s="516"/>
      <c r="FGF129" s="516"/>
      <c r="FGG129" s="516"/>
      <c r="FGH129" s="516"/>
      <c r="FGI129" s="516"/>
      <c r="FGJ129" s="516"/>
      <c r="FGK129" s="516"/>
      <c r="FGL129" s="516"/>
      <c r="FGM129" s="516"/>
      <c r="FGN129" s="516"/>
      <c r="FGO129" s="516"/>
      <c r="FGP129" s="516"/>
      <c r="FGQ129" s="516"/>
      <c r="FGR129" s="516"/>
      <c r="FGS129" s="516"/>
      <c r="FGT129" s="516"/>
      <c r="FGU129" s="516"/>
      <c r="FGV129" s="516"/>
      <c r="FGW129" s="516"/>
      <c r="FGX129" s="516"/>
      <c r="FGY129" s="516"/>
      <c r="FGZ129" s="516"/>
      <c r="FHA129" s="516"/>
      <c r="FHB129" s="516"/>
      <c r="FHC129" s="516"/>
      <c r="FHD129" s="516"/>
      <c r="FHE129" s="516"/>
      <c r="FHF129" s="516"/>
      <c r="FHG129" s="516"/>
      <c r="FHH129" s="516"/>
      <c r="FHI129" s="516"/>
      <c r="FHJ129" s="516"/>
      <c r="FHK129" s="516"/>
      <c r="FHL129" s="516"/>
      <c r="FHM129" s="516"/>
      <c r="FHN129" s="516"/>
      <c r="FHO129" s="516"/>
      <c r="FHP129" s="516"/>
      <c r="FHQ129" s="516"/>
      <c r="FHR129" s="516"/>
      <c r="FHS129" s="516"/>
      <c r="FHT129" s="516"/>
      <c r="FHU129" s="516"/>
      <c r="FHV129" s="516"/>
      <c r="FHW129" s="516"/>
      <c r="FHX129" s="516"/>
      <c r="FHY129" s="516"/>
      <c r="FHZ129" s="516"/>
      <c r="FIA129" s="516"/>
      <c r="FIB129" s="516"/>
      <c r="FIC129" s="516"/>
      <c r="FID129" s="516"/>
      <c r="FIE129" s="516"/>
      <c r="FIF129" s="516"/>
      <c r="FIG129" s="516"/>
      <c r="FIH129" s="516"/>
      <c r="FII129" s="516"/>
      <c r="FIJ129" s="516"/>
      <c r="FIK129" s="516"/>
      <c r="FIL129" s="516"/>
      <c r="FIM129" s="516"/>
      <c r="FIN129" s="516"/>
      <c r="FIO129" s="516"/>
      <c r="FIP129" s="516"/>
      <c r="FIQ129" s="516"/>
      <c r="FIR129" s="516"/>
      <c r="FIS129" s="516"/>
      <c r="FIT129" s="516"/>
      <c r="FIU129" s="516"/>
      <c r="FIV129" s="516"/>
      <c r="FIW129" s="516"/>
      <c r="FIX129" s="516"/>
      <c r="FIY129" s="516"/>
      <c r="FIZ129" s="516"/>
      <c r="FJA129" s="516"/>
      <c r="FJB129" s="516"/>
      <c r="FJC129" s="516"/>
      <c r="FJD129" s="516"/>
      <c r="FJE129" s="516"/>
      <c r="FJF129" s="516"/>
      <c r="FJG129" s="516"/>
      <c r="FJH129" s="516"/>
      <c r="FJI129" s="516"/>
      <c r="FJJ129" s="516"/>
      <c r="FJK129" s="516"/>
      <c r="FJL129" s="516"/>
      <c r="FJM129" s="516"/>
      <c r="FJN129" s="516"/>
      <c r="FJO129" s="516"/>
      <c r="FJP129" s="516"/>
      <c r="FJQ129" s="516"/>
      <c r="FJR129" s="516"/>
      <c r="FJS129" s="516"/>
      <c r="FJT129" s="516"/>
      <c r="FJU129" s="516"/>
      <c r="FJV129" s="516"/>
      <c r="FJW129" s="516"/>
      <c r="FJX129" s="516"/>
      <c r="FJY129" s="516"/>
      <c r="FJZ129" s="516"/>
      <c r="FKA129" s="516"/>
      <c r="FKB129" s="516"/>
      <c r="FKC129" s="516"/>
      <c r="FKD129" s="516"/>
      <c r="FKE129" s="516"/>
      <c r="FKF129" s="516"/>
      <c r="FKG129" s="516"/>
      <c r="FKH129" s="516"/>
      <c r="FKI129" s="516"/>
      <c r="FKJ129" s="516"/>
      <c r="FKK129" s="516"/>
      <c r="FKL129" s="516"/>
      <c r="FKM129" s="516"/>
      <c r="FKN129" s="516"/>
      <c r="FKO129" s="516"/>
      <c r="FKP129" s="516"/>
      <c r="FKQ129" s="516"/>
      <c r="FKR129" s="516"/>
      <c r="FKS129" s="516"/>
      <c r="FKT129" s="516"/>
      <c r="FKU129" s="516"/>
      <c r="FKV129" s="516"/>
      <c r="FKW129" s="516"/>
      <c r="FKX129" s="516"/>
      <c r="FKY129" s="516"/>
      <c r="FKZ129" s="516"/>
      <c r="FLA129" s="516"/>
      <c r="FLB129" s="516"/>
      <c r="FLC129" s="516"/>
      <c r="FLD129" s="516"/>
      <c r="FLE129" s="516"/>
      <c r="FLF129" s="516"/>
      <c r="FLG129" s="516"/>
      <c r="FLH129" s="516"/>
      <c r="FLI129" s="516"/>
      <c r="FLJ129" s="516"/>
      <c r="FLK129" s="516"/>
      <c r="FLL129" s="516"/>
      <c r="FLM129" s="516"/>
      <c r="FLN129" s="516"/>
      <c r="FLO129" s="516"/>
      <c r="FLP129" s="516"/>
      <c r="FLQ129" s="516"/>
      <c r="FLR129" s="516"/>
      <c r="FLS129" s="516"/>
      <c r="FLT129" s="516"/>
      <c r="FLU129" s="516"/>
      <c r="FLV129" s="516"/>
      <c r="FLW129" s="516"/>
      <c r="FLX129" s="516"/>
      <c r="FLY129" s="516"/>
      <c r="FLZ129" s="516"/>
      <c r="FMA129" s="516"/>
      <c r="FMB129" s="516"/>
      <c r="FMC129" s="516"/>
      <c r="FMD129" s="516"/>
      <c r="FME129" s="516"/>
      <c r="FMF129" s="516"/>
      <c r="FMG129" s="516"/>
      <c r="FMH129" s="516"/>
      <c r="FMI129" s="516"/>
      <c r="FMJ129" s="516"/>
      <c r="FMK129" s="516"/>
      <c r="FML129" s="516"/>
      <c r="FMM129" s="516"/>
      <c r="FMN129" s="516"/>
      <c r="FMO129" s="516"/>
      <c r="FMP129" s="516"/>
      <c r="FMQ129" s="516"/>
      <c r="FMR129" s="516"/>
      <c r="FMS129" s="516"/>
      <c r="FMT129" s="516"/>
      <c r="FMU129" s="516"/>
      <c r="FMV129" s="516"/>
      <c r="FMW129" s="516"/>
      <c r="FMX129" s="516"/>
      <c r="FMY129" s="516"/>
      <c r="FMZ129" s="516"/>
      <c r="FNA129" s="516"/>
      <c r="FNB129" s="516"/>
      <c r="FNC129" s="516"/>
      <c r="FND129" s="516"/>
      <c r="FNE129" s="516"/>
      <c r="FNF129" s="516"/>
      <c r="FNG129" s="516"/>
      <c r="FNH129" s="516"/>
      <c r="FNI129" s="516"/>
      <c r="FNJ129" s="516"/>
      <c r="FNK129" s="516"/>
      <c r="FNL129" s="516"/>
      <c r="FNM129" s="516"/>
      <c r="FNN129" s="516"/>
      <c r="FNO129" s="516"/>
      <c r="FNP129" s="516"/>
      <c r="FNQ129" s="516"/>
      <c r="FNR129" s="516"/>
      <c r="FNS129" s="516"/>
      <c r="FNT129" s="516"/>
      <c r="FNU129" s="516"/>
      <c r="FNV129" s="516"/>
      <c r="FNW129" s="516"/>
      <c r="FNX129" s="516"/>
      <c r="FNY129" s="516"/>
      <c r="FNZ129" s="516"/>
      <c r="FOA129" s="516"/>
      <c r="FOB129" s="516"/>
      <c r="FOC129" s="516"/>
      <c r="FOD129" s="516"/>
      <c r="FOE129" s="516"/>
      <c r="FOF129" s="516"/>
      <c r="FOG129" s="516"/>
      <c r="FOH129" s="516"/>
      <c r="FOI129" s="516"/>
      <c r="FOJ129" s="516"/>
      <c r="FOK129" s="516"/>
      <c r="FOL129" s="516"/>
      <c r="FOM129" s="516"/>
      <c r="FON129" s="516"/>
      <c r="FOO129" s="516"/>
      <c r="FOP129" s="516"/>
      <c r="FOQ129" s="516"/>
      <c r="FOR129" s="516"/>
      <c r="FOS129" s="516"/>
      <c r="FOT129" s="516"/>
      <c r="FOU129" s="516"/>
      <c r="FOV129" s="516"/>
      <c r="FOW129" s="516"/>
      <c r="FOX129" s="516"/>
      <c r="FOY129" s="516"/>
      <c r="FOZ129" s="516"/>
      <c r="FPA129" s="516"/>
      <c r="FPB129" s="516"/>
      <c r="FPC129" s="516"/>
      <c r="FPD129" s="516"/>
      <c r="FPE129" s="516"/>
      <c r="FPF129" s="516"/>
      <c r="FPG129" s="516"/>
      <c r="FPH129" s="516"/>
      <c r="FPI129" s="516"/>
      <c r="FPJ129" s="516"/>
      <c r="FPK129" s="516"/>
      <c r="FPL129" s="516"/>
      <c r="FPM129" s="516"/>
      <c r="FPN129" s="516"/>
      <c r="FPO129" s="516"/>
      <c r="FPP129" s="516"/>
      <c r="FPQ129" s="516"/>
      <c r="FPR129" s="516"/>
      <c r="FPS129" s="516"/>
      <c r="FPT129" s="516"/>
      <c r="FPU129" s="516"/>
      <c r="FPV129" s="516"/>
      <c r="FPW129" s="516"/>
      <c r="FPX129" s="516"/>
      <c r="FPY129" s="516"/>
      <c r="FPZ129" s="516"/>
      <c r="FQA129" s="516"/>
      <c r="FQB129" s="516"/>
      <c r="FQC129" s="516"/>
      <c r="FQD129" s="516"/>
      <c r="FQE129" s="516"/>
      <c r="FQF129" s="516"/>
      <c r="FQG129" s="516"/>
      <c r="FQH129" s="516"/>
      <c r="FQI129" s="516"/>
      <c r="FQJ129" s="516"/>
      <c r="FQK129" s="516"/>
      <c r="FQL129" s="516"/>
      <c r="FQM129" s="516"/>
      <c r="FQN129" s="516"/>
      <c r="FQO129" s="516"/>
      <c r="FQP129" s="516"/>
      <c r="FQQ129" s="516"/>
      <c r="FQR129" s="516"/>
      <c r="FQS129" s="516"/>
      <c r="FQT129" s="516"/>
      <c r="FQU129" s="516"/>
      <c r="FQV129" s="516"/>
      <c r="FQW129" s="516"/>
      <c r="FQX129" s="516"/>
      <c r="FQY129" s="516"/>
      <c r="FQZ129" s="516"/>
      <c r="FRA129" s="516"/>
      <c r="FRB129" s="516"/>
      <c r="FRC129" s="516"/>
      <c r="FRD129" s="516"/>
      <c r="FRE129" s="516"/>
      <c r="FRF129" s="516"/>
      <c r="FRG129" s="516"/>
      <c r="FRH129" s="516"/>
      <c r="FRI129" s="516"/>
      <c r="FRJ129" s="516"/>
      <c r="FRK129" s="516"/>
      <c r="FRL129" s="516"/>
      <c r="FRM129" s="516"/>
      <c r="FRN129" s="516"/>
      <c r="FRO129" s="516"/>
      <c r="FRP129" s="516"/>
      <c r="FRQ129" s="516"/>
      <c r="FRR129" s="516"/>
      <c r="FRS129" s="516"/>
      <c r="FRT129" s="516"/>
      <c r="FRU129" s="516"/>
      <c r="FRV129" s="516"/>
      <c r="FRW129" s="516"/>
      <c r="FRX129" s="516"/>
      <c r="FRY129" s="516"/>
      <c r="FRZ129" s="516"/>
      <c r="FSA129" s="516"/>
      <c r="FSB129" s="516"/>
      <c r="FSC129" s="516"/>
      <c r="FSD129" s="516"/>
      <c r="FSE129" s="516"/>
      <c r="FSF129" s="516"/>
      <c r="FSG129" s="516"/>
      <c r="FSH129" s="516"/>
      <c r="FSI129" s="516"/>
      <c r="FSJ129" s="516"/>
      <c r="FSK129" s="516"/>
      <c r="FSL129" s="516"/>
      <c r="FSM129" s="516"/>
      <c r="FSN129" s="516"/>
      <c r="FSO129" s="516"/>
      <c r="FSP129" s="516"/>
      <c r="FSQ129" s="516"/>
      <c r="FSR129" s="516"/>
      <c r="FSS129" s="516"/>
      <c r="FST129" s="516"/>
      <c r="FSU129" s="516"/>
      <c r="FSV129" s="516"/>
      <c r="FSW129" s="516"/>
      <c r="FSX129" s="516"/>
      <c r="FSY129" s="516"/>
      <c r="FSZ129" s="516"/>
      <c r="FTA129" s="516"/>
      <c r="FTB129" s="516"/>
      <c r="FTC129" s="516"/>
      <c r="FTD129" s="516"/>
      <c r="FTE129" s="516"/>
      <c r="FTF129" s="516"/>
      <c r="FTG129" s="516"/>
      <c r="FTH129" s="516"/>
      <c r="FTI129" s="516"/>
      <c r="FTJ129" s="516"/>
      <c r="FTK129" s="516"/>
      <c r="FTL129" s="516"/>
      <c r="FTM129" s="516"/>
      <c r="FTN129" s="516"/>
      <c r="FTO129" s="516"/>
      <c r="FTP129" s="516"/>
      <c r="FTQ129" s="516"/>
      <c r="FTR129" s="516"/>
      <c r="FTS129" s="516"/>
      <c r="FTT129" s="516"/>
      <c r="FTU129" s="516"/>
      <c r="FTV129" s="516"/>
      <c r="FTW129" s="516"/>
      <c r="FTX129" s="516"/>
      <c r="FTY129" s="516"/>
      <c r="FTZ129" s="516"/>
      <c r="FUA129" s="516"/>
      <c r="FUB129" s="516"/>
      <c r="FUC129" s="516"/>
      <c r="FUD129" s="516"/>
      <c r="FUE129" s="516"/>
      <c r="FUF129" s="516"/>
      <c r="FUG129" s="516"/>
      <c r="FUH129" s="516"/>
      <c r="FUI129" s="516"/>
      <c r="FUJ129" s="516"/>
      <c r="FUK129" s="516"/>
      <c r="FUL129" s="516"/>
      <c r="FUM129" s="516"/>
      <c r="FUN129" s="516"/>
      <c r="FUO129" s="516"/>
      <c r="FUP129" s="516"/>
      <c r="FUQ129" s="516"/>
      <c r="FUR129" s="516"/>
      <c r="FUS129" s="516"/>
      <c r="FUT129" s="516"/>
      <c r="FUU129" s="516"/>
      <c r="FUV129" s="516"/>
      <c r="FUW129" s="516"/>
      <c r="FUX129" s="516"/>
      <c r="FUY129" s="516"/>
      <c r="FUZ129" s="516"/>
      <c r="FVA129" s="516"/>
      <c r="FVB129" s="516"/>
      <c r="FVC129" s="516"/>
      <c r="FVD129" s="516"/>
      <c r="FVE129" s="516"/>
      <c r="FVF129" s="516"/>
      <c r="FVG129" s="516"/>
      <c r="FVH129" s="516"/>
      <c r="FVI129" s="516"/>
      <c r="FVJ129" s="516"/>
      <c r="FVK129" s="516"/>
      <c r="FVL129" s="516"/>
      <c r="FVM129" s="516"/>
      <c r="FVN129" s="516"/>
      <c r="FVO129" s="516"/>
      <c r="FVP129" s="516"/>
      <c r="FVQ129" s="516"/>
      <c r="FVR129" s="516"/>
      <c r="FVS129" s="516"/>
      <c r="FVT129" s="516"/>
      <c r="FVU129" s="516"/>
      <c r="FVV129" s="516"/>
      <c r="FVW129" s="516"/>
      <c r="FVX129" s="516"/>
      <c r="FVY129" s="516"/>
      <c r="FVZ129" s="516"/>
      <c r="FWA129" s="516"/>
      <c r="FWB129" s="516"/>
      <c r="FWC129" s="516"/>
      <c r="FWD129" s="516"/>
      <c r="FWE129" s="516"/>
      <c r="FWF129" s="516"/>
      <c r="FWG129" s="516"/>
      <c r="FWH129" s="516"/>
      <c r="FWI129" s="516"/>
      <c r="FWJ129" s="516"/>
      <c r="FWK129" s="516"/>
      <c r="FWL129" s="516"/>
      <c r="FWM129" s="516"/>
      <c r="FWN129" s="516"/>
      <c r="FWO129" s="516"/>
      <c r="FWP129" s="516"/>
      <c r="FWQ129" s="516"/>
      <c r="FWR129" s="516"/>
      <c r="FWS129" s="516"/>
      <c r="FWT129" s="516"/>
      <c r="FWU129" s="516"/>
      <c r="FWV129" s="516"/>
      <c r="FWW129" s="516"/>
      <c r="FWX129" s="516"/>
      <c r="FWY129" s="516"/>
      <c r="FWZ129" s="516"/>
      <c r="FXA129" s="516"/>
      <c r="FXB129" s="516"/>
      <c r="FXC129" s="516"/>
      <c r="FXD129" s="516"/>
      <c r="FXE129" s="516"/>
      <c r="FXF129" s="516"/>
      <c r="FXG129" s="516"/>
      <c r="FXH129" s="516"/>
      <c r="FXI129" s="516"/>
      <c r="FXJ129" s="516"/>
      <c r="FXK129" s="516"/>
      <c r="FXL129" s="516"/>
      <c r="FXM129" s="516"/>
      <c r="FXN129" s="516"/>
      <c r="FXO129" s="516"/>
      <c r="FXP129" s="516"/>
      <c r="FXQ129" s="516"/>
      <c r="FXR129" s="516"/>
      <c r="FXS129" s="516"/>
      <c r="FXT129" s="516"/>
      <c r="FXU129" s="516"/>
      <c r="FXV129" s="516"/>
      <c r="FXW129" s="516"/>
      <c r="FXX129" s="516"/>
      <c r="FXY129" s="516"/>
      <c r="FXZ129" s="516"/>
      <c r="FYA129" s="516"/>
      <c r="FYB129" s="516"/>
      <c r="FYC129" s="516"/>
      <c r="FYD129" s="516"/>
      <c r="FYE129" s="516"/>
      <c r="FYF129" s="516"/>
      <c r="FYG129" s="516"/>
      <c r="FYH129" s="516"/>
      <c r="FYI129" s="516"/>
      <c r="FYJ129" s="516"/>
      <c r="FYK129" s="516"/>
      <c r="FYL129" s="516"/>
      <c r="FYM129" s="516"/>
      <c r="FYN129" s="516"/>
      <c r="FYO129" s="516"/>
      <c r="FYP129" s="516"/>
      <c r="FYQ129" s="516"/>
      <c r="FYR129" s="516"/>
      <c r="FYS129" s="516"/>
      <c r="FYT129" s="516"/>
      <c r="FYU129" s="516"/>
      <c r="FYV129" s="516"/>
      <c r="FYW129" s="516"/>
      <c r="FYX129" s="516"/>
      <c r="FYY129" s="516"/>
      <c r="FYZ129" s="516"/>
      <c r="FZA129" s="516"/>
      <c r="FZB129" s="516"/>
      <c r="FZC129" s="516"/>
      <c r="FZD129" s="516"/>
      <c r="FZE129" s="516"/>
      <c r="FZF129" s="516"/>
      <c r="FZG129" s="516"/>
      <c r="FZH129" s="516"/>
      <c r="FZI129" s="516"/>
      <c r="FZJ129" s="516"/>
      <c r="FZK129" s="516"/>
      <c r="FZL129" s="516"/>
      <c r="FZM129" s="516"/>
      <c r="FZN129" s="516"/>
      <c r="FZO129" s="516"/>
      <c r="FZP129" s="516"/>
      <c r="FZQ129" s="516"/>
      <c r="FZR129" s="516"/>
      <c r="FZS129" s="516"/>
      <c r="FZT129" s="516"/>
      <c r="FZU129" s="516"/>
      <c r="FZV129" s="516"/>
      <c r="FZW129" s="516"/>
      <c r="FZX129" s="516"/>
      <c r="FZY129" s="516"/>
      <c r="FZZ129" s="516"/>
      <c r="GAA129" s="516"/>
      <c r="GAB129" s="516"/>
      <c r="GAC129" s="516"/>
      <c r="GAD129" s="516"/>
      <c r="GAE129" s="516"/>
      <c r="GAF129" s="516"/>
      <c r="GAG129" s="516"/>
      <c r="GAH129" s="516"/>
      <c r="GAI129" s="516"/>
      <c r="GAJ129" s="516"/>
      <c r="GAK129" s="516"/>
      <c r="GAL129" s="516"/>
      <c r="GAM129" s="516"/>
      <c r="GAN129" s="516"/>
      <c r="GAO129" s="516"/>
      <c r="GAP129" s="516"/>
      <c r="GAQ129" s="516"/>
      <c r="GAR129" s="516"/>
      <c r="GAS129" s="516"/>
      <c r="GAT129" s="516"/>
      <c r="GAU129" s="516"/>
      <c r="GAV129" s="516"/>
      <c r="GAW129" s="516"/>
      <c r="GAX129" s="516"/>
      <c r="GAY129" s="516"/>
      <c r="GAZ129" s="516"/>
      <c r="GBA129" s="516"/>
      <c r="GBB129" s="516"/>
      <c r="GBC129" s="516"/>
      <c r="GBD129" s="516"/>
      <c r="GBE129" s="516"/>
      <c r="GBF129" s="516"/>
      <c r="GBG129" s="516"/>
      <c r="GBH129" s="516"/>
      <c r="GBI129" s="516"/>
      <c r="GBJ129" s="516"/>
      <c r="GBK129" s="516"/>
      <c r="GBL129" s="516"/>
      <c r="GBM129" s="516"/>
      <c r="GBN129" s="516"/>
      <c r="GBO129" s="516"/>
      <c r="GBP129" s="516"/>
      <c r="GBQ129" s="516"/>
      <c r="GBR129" s="516"/>
      <c r="GBS129" s="516"/>
      <c r="GBT129" s="516"/>
      <c r="GBU129" s="516"/>
      <c r="GBV129" s="516"/>
      <c r="GBW129" s="516"/>
      <c r="GBX129" s="516"/>
      <c r="GBY129" s="516"/>
      <c r="GBZ129" s="516"/>
      <c r="GCA129" s="516"/>
      <c r="GCB129" s="516"/>
      <c r="GCC129" s="516"/>
      <c r="GCD129" s="516"/>
      <c r="GCE129" s="516"/>
      <c r="GCF129" s="516"/>
      <c r="GCG129" s="516"/>
      <c r="GCH129" s="516"/>
      <c r="GCI129" s="516"/>
      <c r="GCJ129" s="516"/>
      <c r="GCK129" s="516"/>
      <c r="GCL129" s="516"/>
      <c r="GCM129" s="516"/>
      <c r="GCN129" s="516"/>
      <c r="GCO129" s="516"/>
      <c r="GCP129" s="516"/>
      <c r="GCQ129" s="516"/>
      <c r="GCR129" s="516"/>
      <c r="GCS129" s="516"/>
      <c r="GCT129" s="516"/>
      <c r="GCU129" s="516"/>
      <c r="GCV129" s="516"/>
      <c r="GCW129" s="516"/>
      <c r="GCX129" s="516"/>
      <c r="GCY129" s="516"/>
      <c r="GCZ129" s="516"/>
      <c r="GDA129" s="516"/>
      <c r="GDB129" s="516"/>
      <c r="GDC129" s="516"/>
      <c r="GDD129" s="516"/>
      <c r="GDE129" s="516"/>
      <c r="GDF129" s="516"/>
      <c r="GDG129" s="516"/>
      <c r="GDH129" s="516"/>
      <c r="GDI129" s="516"/>
      <c r="GDJ129" s="516"/>
      <c r="GDK129" s="516"/>
      <c r="GDL129" s="516"/>
      <c r="GDM129" s="516"/>
      <c r="GDN129" s="516"/>
      <c r="GDO129" s="516"/>
      <c r="GDP129" s="516"/>
      <c r="GDQ129" s="516"/>
      <c r="GDR129" s="516"/>
      <c r="GDS129" s="516"/>
      <c r="GDT129" s="516"/>
      <c r="GDU129" s="516"/>
      <c r="GDV129" s="516"/>
      <c r="GDW129" s="516"/>
      <c r="GDX129" s="516"/>
      <c r="GDY129" s="516"/>
      <c r="GDZ129" s="516"/>
      <c r="GEA129" s="516"/>
      <c r="GEB129" s="516"/>
      <c r="GEC129" s="516"/>
      <c r="GED129" s="516"/>
      <c r="GEE129" s="516"/>
      <c r="GEF129" s="516"/>
      <c r="GEG129" s="516"/>
      <c r="GEH129" s="516"/>
      <c r="GEI129" s="516"/>
      <c r="GEJ129" s="516"/>
      <c r="GEK129" s="516"/>
      <c r="GEL129" s="516"/>
      <c r="GEM129" s="516"/>
      <c r="GEN129" s="516"/>
      <c r="GEO129" s="516"/>
      <c r="GEP129" s="516"/>
      <c r="GEQ129" s="516"/>
      <c r="GER129" s="516"/>
      <c r="GES129" s="516"/>
      <c r="GET129" s="516"/>
      <c r="GEU129" s="516"/>
      <c r="GEV129" s="516"/>
      <c r="GEW129" s="516"/>
      <c r="GEX129" s="516"/>
      <c r="GEY129" s="516"/>
      <c r="GEZ129" s="516"/>
      <c r="GFA129" s="516"/>
      <c r="GFB129" s="516"/>
      <c r="GFC129" s="516"/>
      <c r="GFD129" s="516"/>
      <c r="GFE129" s="516"/>
      <c r="GFF129" s="516"/>
      <c r="GFG129" s="516"/>
      <c r="GFH129" s="516"/>
      <c r="GFI129" s="516"/>
      <c r="GFJ129" s="516"/>
      <c r="GFK129" s="516"/>
      <c r="GFL129" s="516"/>
      <c r="GFM129" s="516"/>
      <c r="GFN129" s="516"/>
      <c r="GFO129" s="516"/>
      <c r="GFP129" s="516"/>
      <c r="GFQ129" s="516"/>
      <c r="GFR129" s="516"/>
      <c r="GFS129" s="516"/>
      <c r="GFT129" s="516"/>
      <c r="GFU129" s="516"/>
      <c r="GFV129" s="516"/>
      <c r="GFW129" s="516"/>
      <c r="GFX129" s="516"/>
      <c r="GFY129" s="516"/>
      <c r="GFZ129" s="516"/>
      <c r="GGA129" s="516"/>
      <c r="GGB129" s="516"/>
      <c r="GGC129" s="516"/>
      <c r="GGD129" s="516"/>
      <c r="GGE129" s="516"/>
      <c r="GGF129" s="516"/>
      <c r="GGG129" s="516"/>
      <c r="GGH129" s="516"/>
      <c r="GGI129" s="516"/>
      <c r="GGJ129" s="516"/>
      <c r="GGK129" s="516"/>
      <c r="GGL129" s="516"/>
      <c r="GGM129" s="516"/>
      <c r="GGN129" s="516"/>
      <c r="GGO129" s="516"/>
      <c r="GGP129" s="516"/>
      <c r="GGQ129" s="516"/>
      <c r="GGR129" s="516"/>
      <c r="GGS129" s="516"/>
      <c r="GGT129" s="516"/>
      <c r="GGU129" s="516"/>
      <c r="GGV129" s="516"/>
      <c r="GGW129" s="516"/>
      <c r="GGX129" s="516"/>
      <c r="GGY129" s="516"/>
      <c r="GGZ129" s="516"/>
      <c r="GHA129" s="516"/>
      <c r="GHB129" s="516"/>
      <c r="GHC129" s="516"/>
      <c r="GHD129" s="516"/>
      <c r="GHE129" s="516"/>
      <c r="GHF129" s="516"/>
      <c r="GHG129" s="516"/>
      <c r="GHH129" s="516"/>
      <c r="GHI129" s="516"/>
      <c r="GHJ129" s="516"/>
      <c r="GHK129" s="516"/>
      <c r="GHL129" s="516"/>
      <c r="GHM129" s="516"/>
      <c r="GHN129" s="516"/>
      <c r="GHO129" s="516"/>
      <c r="GHP129" s="516"/>
      <c r="GHQ129" s="516"/>
      <c r="GHR129" s="516"/>
      <c r="GHS129" s="516"/>
      <c r="GHT129" s="516"/>
      <c r="GHU129" s="516"/>
      <c r="GHV129" s="516"/>
      <c r="GHW129" s="516"/>
      <c r="GHX129" s="516"/>
      <c r="GHY129" s="516"/>
      <c r="GHZ129" s="516"/>
      <c r="GIA129" s="516"/>
      <c r="GIB129" s="516"/>
      <c r="GIC129" s="516"/>
      <c r="GID129" s="516"/>
      <c r="GIE129" s="516"/>
      <c r="GIF129" s="516"/>
      <c r="GIG129" s="516"/>
      <c r="GIH129" s="516"/>
      <c r="GII129" s="516"/>
      <c r="GIJ129" s="516"/>
      <c r="GIK129" s="516"/>
      <c r="GIL129" s="516"/>
      <c r="GIM129" s="516"/>
      <c r="GIN129" s="516"/>
      <c r="GIO129" s="516"/>
      <c r="GIP129" s="516"/>
      <c r="GIQ129" s="516"/>
      <c r="GIR129" s="516"/>
      <c r="GIS129" s="516"/>
      <c r="GIT129" s="516"/>
      <c r="GIU129" s="516"/>
      <c r="GIV129" s="516"/>
      <c r="GIW129" s="516"/>
      <c r="GIX129" s="516"/>
      <c r="GIY129" s="516"/>
      <c r="GIZ129" s="516"/>
      <c r="GJA129" s="516"/>
      <c r="GJB129" s="516"/>
      <c r="GJC129" s="516"/>
      <c r="GJD129" s="516"/>
      <c r="GJE129" s="516"/>
      <c r="GJF129" s="516"/>
      <c r="GJG129" s="516"/>
      <c r="GJH129" s="516"/>
      <c r="GJI129" s="516"/>
      <c r="GJJ129" s="516"/>
      <c r="GJK129" s="516"/>
      <c r="GJL129" s="516"/>
      <c r="GJM129" s="516"/>
      <c r="GJN129" s="516"/>
      <c r="GJO129" s="516"/>
      <c r="GJP129" s="516"/>
      <c r="GJQ129" s="516"/>
      <c r="GJR129" s="516"/>
      <c r="GJS129" s="516"/>
      <c r="GJT129" s="516"/>
      <c r="GJU129" s="516"/>
      <c r="GJV129" s="516"/>
      <c r="GJW129" s="516"/>
      <c r="GJX129" s="516"/>
      <c r="GJY129" s="516"/>
      <c r="GJZ129" s="516"/>
      <c r="GKA129" s="516"/>
      <c r="GKB129" s="516"/>
      <c r="GKC129" s="516"/>
      <c r="GKD129" s="516"/>
      <c r="GKE129" s="516"/>
      <c r="GKF129" s="516"/>
      <c r="GKG129" s="516"/>
      <c r="GKH129" s="516"/>
      <c r="GKI129" s="516"/>
      <c r="GKJ129" s="516"/>
      <c r="GKK129" s="516"/>
      <c r="GKL129" s="516"/>
      <c r="GKM129" s="516"/>
      <c r="GKN129" s="516"/>
      <c r="GKO129" s="516"/>
      <c r="GKP129" s="516"/>
      <c r="GKQ129" s="516"/>
      <c r="GKR129" s="516"/>
      <c r="GKS129" s="516"/>
      <c r="GKT129" s="516"/>
      <c r="GKU129" s="516"/>
      <c r="GKV129" s="516"/>
      <c r="GKW129" s="516"/>
      <c r="GKX129" s="516"/>
      <c r="GKY129" s="516"/>
      <c r="GKZ129" s="516"/>
      <c r="GLA129" s="516"/>
      <c r="GLB129" s="516"/>
      <c r="GLC129" s="516"/>
      <c r="GLD129" s="516"/>
      <c r="GLE129" s="516"/>
      <c r="GLF129" s="516"/>
      <c r="GLG129" s="516"/>
      <c r="GLH129" s="516"/>
      <c r="GLI129" s="516"/>
      <c r="GLJ129" s="516"/>
      <c r="GLK129" s="516"/>
      <c r="GLL129" s="516"/>
      <c r="GLM129" s="516"/>
      <c r="GLN129" s="516"/>
      <c r="GLO129" s="516"/>
      <c r="GLP129" s="516"/>
      <c r="GLQ129" s="516"/>
      <c r="GLR129" s="516"/>
      <c r="GLS129" s="516"/>
      <c r="GLT129" s="516"/>
      <c r="GLU129" s="516"/>
      <c r="GLV129" s="516"/>
      <c r="GLW129" s="516"/>
      <c r="GLX129" s="516"/>
      <c r="GLY129" s="516"/>
      <c r="GLZ129" s="516"/>
      <c r="GMA129" s="516"/>
      <c r="GMB129" s="516"/>
      <c r="GMC129" s="516"/>
      <c r="GMD129" s="516"/>
      <c r="GME129" s="516"/>
      <c r="GMF129" s="516"/>
      <c r="GMG129" s="516"/>
      <c r="GMH129" s="516"/>
      <c r="GMI129" s="516"/>
      <c r="GMJ129" s="516"/>
      <c r="GMK129" s="516"/>
      <c r="GML129" s="516"/>
      <c r="GMM129" s="516"/>
      <c r="GMN129" s="516"/>
      <c r="GMO129" s="516"/>
      <c r="GMP129" s="516"/>
      <c r="GMQ129" s="516"/>
      <c r="GMR129" s="516"/>
      <c r="GMS129" s="516"/>
      <c r="GMT129" s="516"/>
      <c r="GMU129" s="516"/>
      <c r="GMV129" s="516"/>
      <c r="GMW129" s="516"/>
      <c r="GMX129" s="516"/>
      <c r="GMY129" s="516"/>
      <c r="GMZ129" s="516"/>
      <c r="GNA129" s="516"/>
      <c r="GNB129" s="516"/>
      <c r="GNC129" s="516"/>
      <c r="GND129" s="516"/>
      <c r="GNE129" s="516"/>
      <c r="GNF129" s="516"/>
      <c r="GNG129" s="516"/>
      <c r="GNH129" s="516"/>
      <c r="GNI129" s="516"/>
      <c r="GNJ129" s="516"/>
      <c r="GNK129" s="516"/>
      <c r="GNL129" s="516"/>
      <c r="GNM129" s="516"/>
      <c r="GNN129" s="516"/>
      <c r="GNO129" s="516"/>
      <c r="GNP129" s="516"/>
      <c r="GNQ129" s="516"/>
      <c r="GNR129" s="516"/>
      <c r="GNS129" s="516"/>
      <c r="GNT129" s="516"/>
      <c r="GNU129" s="516"/>
      <c r="GNV129" s="516"/>
      <c r="GNW129" s="516"/>
      <c r="GNX129" s="516"/>
      <c r="GNY129" s="516"/>
      <c r="GNZ129" s="516"/>
      <c r="GOA129" s="516"/>
      <c r="GOB129" s="516"/>
      <c r="GOC129" s="516"/>
      <c r="GOD129" s="516"/>
      <c r="GOE129" s="516"/>
      <c r="GOF129" s="516"/>
      <c r="GOG129" s="516"/>
      <c r="GOH129" s="516"/>
      <c r="GOI129" s="516"/>
      <c r="GOJ129" s="516"/>
      <c r="GOK129" s="516"/>
      <c r="GOL129" s="516"/>
      <c r="GOM129" s="516"/>
      <c r="GON129" s="516"/>
      <c r="GOO129" s="516"/>
      <c r="GOP129" s="516"/>
      <c r="GOQ129" s="516"/>
      <c r="GOR129" s="516"/>
      <c r="GOS129" s="516"/>
      <c r="GOT129" s="516"/>
      <c r="GOU129" s="516"/>
      <c r="GOV129" s="516"/>
      <c r="GOW129" s="516"/>
      <c r="GOX129" s="516"/>
      <c r="GOY129" s="516"/>
      <c r="GOZ129" s="516"/>
      <c r="GPA129" s="516"/>
      <c r="GPB129" s="516"/>
      <c r="GPC129" s="516"/>
      <c r="GPD129" s="516"/>
      <c r="GPE129" s="516"/>
      <c r="GPF129" s="516"/>
      <c r="GPG129" s="516"/>
      <c r="GPH129" s="516"/>
      <c r="GPI129" s="516"/>
      <c r="GPJ129" s="516"/>
      <c r="GPK129" s="516"/>
      <c r="GPL129" s="516"/>
      <c r="GPM129" s="516"/>
      <c r="GPN129" s="516"/>
      <c r="GPO129" s="516"/>
      <c r="GPP129" s="516"/>
      <c r="GPQ129" s="516"/>
      <c r="GPR129" s="516"/>
      <c r="GPS129" s="516"/>
      <c r="GPT129" s="516"/>
      <c r="GPU129" s="516"/>
      <c r="GPV129" s="516"/>
      <c r="GPW129" s="516"/>
      <c r="GPX129" s="516"/>
      <c r="GPY129" s="516"/>
      <c r="GPZ129" s="516"/>
      <c r="GQA129" s="516"/>
      <c r="GQB129" s="516"/>
      <c r="GQC129" s="516"/>
      <c r="GQD129" s="516"/>
      <c r="GQE129" s="516"/>
      <c r="GQF129" s="516"/>
      <c r="GQG129" s="516"/>
      <c r="GQH129" s="516"/>
      <c r="GQI129" s="516"/>
      <c r="GQJ129" s="516"/>
      <c r="GQK129" s="516"/>
      <c r="GQL129" s="516"/>
      <c r="GQM129" s="516"/>
      <c r="GQN129" s="516"/>
      <c r="GQO129" s="516"/>
      <c r="GQP129" s="516"/>
      <c r="GQQ129" s="516"/>
      <c r="GQR129" s="516"/>
      <c r="GQS129" s="516"/>
      <c r="GQT129" s="516"/>
      <c r="GQU129" s="516"/>
      <c r="GQV129" s="516"/>
      <c r="GQW129" s="516"/>
      <c r="GQX129" s="516"/>
      <c r="GQY129" s="516"/>
      <c r="GQZ129" s="516"/>
      <c r="GRA129" s="516"/>
      <c r="GRB129" s="516"/>
      <c r="GRC129" s="516"/>
      <c r="GRD129" s="516"/>
      <c r="GRE129" s="516"/>
      <c r="GRF129" s="516"/>
      <c r="GRG129" s="516"/>
      <c r="GRH129" s="516"/>
      <c r="GRI129" s="516"/>
      <c r="GRJ129" s="516"/>
      <c r="GRK129" s="516"/>
      <c r="GRL129" s="516"/>
      <c r="GRM129" s="516"/>
      <c r="GRN129" s="516"/>
      <c r="GRO129" s="516"/>
      <c r="GRP129" s="516"/>
      <c r="GRQ129" s="516"/>
      <c r="GRR129" s="516"/>
      <c r="GRS129" s="516"/>
      <c r="GRT129" s="516"/>
      <c r="GRU129" s="516"/>
      <c r="GRV129" s="516"/>
      <c r="GRW129" s="516"/>
      <c r="GRX129" s="516"/>
      <c r="GRY129" s="516"/>
      <c r="GRZ129" s="516"/>
      <c r="GSA129" s="516"/>
      <c r="GSB129" s="516"/>
      <c r="GSC129" s="516"/>
      <c r="GSD129" s="516"/>
      <c r="GSE129" s="516"/>
      <c r="GSF129" s="516"/>
      <c r="GSG129" s="516"/>
      <c r="GSH129" s="516"/>
      <c r="GSI129" s="516"/>
      <c r="GSJ129" s="516"/>
      <c r="GSK129" s="516"/>
      <c r="GSL129" s="516"/>
      <c r="GSM129" s="516"/>
      <c r="GSN129" s="516"/>
      <c r="GSO129" s="516"/>
      <c r="GSP129" s="516"/>
      <c r="GSQ129" s="516"/>
      <c r="GSR129" s="516"/>
      <c r="GSS129" s="516"/>
      <c r="GST129" s="516"/>
      <c r="GSU129" s="516"/>
      <c r="GSV129" s="516"/>
      <c r="GSW129" s="516"/>
      <c r="GSX129" s="516"/>
      <c r="GSY129" s="516"/>
      <c r="GSZ129" s="516"/>
      <c r="GTA129" s="516"/>
      <c r="GTB129" s="516"/>
      <c r="GTC129" s="516"/>
      <c r="GTD129" s="516"/>
      <c r="GTE129" s="516"/>
      <c r="GTF129" s="516"/>
      <c r="GTG129" s="516"/>
      <c r="GTH129" s="516"/>
      <c r="GTI129" s="516"/>
      <c r="GTJ129" s="516"/>
      <c r="GTK129" s="516"/>
      <c r="GTL129" s="516"/>
      <c r="GTM129" s="516"/>
      <c r="GTN129" s="516"/>
      <c r="GTO129" s="516"/>
      <c r="GTP129" s="516"/>
      <c r="GTQ129" s="516"/>
      <c r="GTR129" s="516"/>
      <c r="GTS129" s="516"/>
      <c r="GTT129" s="516"/>
      <c r="GTU129" s="516"/>
      <c r="GTV129" s="516"/>
      <c r="GTW129" s="516"/>
      <c r="GTX129" s="516"/>
      <c r="GTY129" s="516"/>
      <c r="GTZ129" s="516"/>
      <c r="GUA129" s="516"/>
      <c r="GUB129" s="516"/>
      <c r="GUC129" s="516"/>
      <c r="GUD129" s="516"/>
      <c r="GUE129" s="516"/>
      <c r="GUF129" s="516"/>
      <c r="GUG129" s="516"/>
      <c r="GUH129" s="516"/>
      <c r="GUI129" s="516"/>
      <c r="GUJ129" s="516"/>
      <c r="GUK129" s="516"/>
      <c r="GUL129" s="516"/>
      <c r="GUM129" s="516"/>
      <c r="GUN129" s="516"/>
      <c r="GUO129" s="516"/>
      <c r="GUP129" s="516"/>
      <c r="GUQ129" s="516"/>
      <c r="GUR129" s="516"/>
      <c r="GUS129" s="516"/>
      <c r="GUT129" s="516"/>
      <c r="GUU129" s="516"/>
      <c r="GUV129" s="516"/>
      <c r="GUW129" s="516"/>
      <c r="GUX129" s="516"/>
      <c r="GUY129" s="516"/>
      <c r="GUZ129" s="516"/>
      <c r="GVA129" s="516"/>
      <c r="GVB129" s="516"/>
      <c r="GVC129" s="516"/>
      <c r="GVD129" s="516"/>
      <c r="GVE129" s="516"/>
      <c r="GVF129" s="516"/>
      <c r="GVG129" s="516"/>
      <c r="GVH129" s="516"/>
      <c r="GVI129" s="516"/>
      <c r="GVJ129" s="516"/>
      <c r="GVK129" s="516"/>
      <c r="GVL129" s="516"/>
      <c r="GVM129" s="516"/>
      <c r="GVN129" s="516"/>
      <c r="GVO129" s="516"/>
      <c r="GVP129" s="516"/>
      <c r="GVQ129" s="516"/>
      <c r="GVR129" s="516"/>
      <c r="GVS129" s="516"/>
      <c r="GVT129" s="516"/>
      <c r="GVU129" s="516"/>
      <c r="GVV129" s="516"/>
      <c r="GVW129" s="516"/>
      <c r="GVX129" s="516"/>
      <c r="GVY129" s="516"/>
      <c r="GVZ129" s="516"/>
      <c r="GWA129" s="516"/>
      <c r="GWB129" s="516"/>
      <c r="GWC129" s="516"/>
      <c r="GWD129" s="516"/>
      <c r="GWE129" s="516"/>
      <c r="GWF129" s="516"/>
      <c r="GWG129" s="516"/>
      <c r="GWH129" s="516"/>
      <c r="GWI129" s="516"/>
      <c r="GWJ129" s="516"/>
      <c r="GWK129" s="516"/>
      <c r="GWL129" s="516"/>
      <c r="GWM129" s="516"/>
      <c r="GWN129" s="516"/>
      <c r="GWO129" s="516"/>
      <c r="GWP129" s="516"/>
      <c r="GWQ129" s="516"/>
      <c r="GWR129" s="516"/>
      <c r="GWS129" s="516"/>
      <c r="GWT129" s="516"/>
      <c r="GWU129" s="516"/>
      <c r="GWV129" s="516"/>
      <c r="GWW129" s="516"/>
      <c r="GWX129" s="516"/>
      <c r="GWY129" s="516"/>
      <c r="GWZ129" s="516"/>
      <c r="GXA129" s="516"/>
      <c r="GXB129" s="516"/>
      <c r="GXC129" s="516"/>
      <c r="GXD129" s="516"/>
      <c r="GXE129" s="516"/>
      <c r="GXF129" s="516"/>
      <c r="GXG129" s="516"/>
      <c r="GXH129" s="516"/>
      <c r="GXI129" s="516"/>
      <c r="GXJ129" s="516"/>
      <c r="GXK129" s="516"/>
      <c r="GXL129" s="516"/>
      <c r="GXM129" s="516"/>
      <c r="GXN129" s="516"/>
      <c r="GXO129" s="516"/>
      <c r="GXP129" s="516"/>
      <c r="GXQ129" s="516"/>
      <c r="GXR129" s="516"/>
      <c r="GXS129" s="516"/>
      <c r="GXT129" s="516"/>
      <c r="GXU129" s="516"/>
      <c r="GXV129" s="516"/>
      <c r="GXW129" s="516"/>
      <c r="GXX129" s="516"/>
      <c r="GXY129" s="516"/>
      <c r="GXZ129" s="516"/>
      <c r="GYA129" s="516"/>
      <c r="GYB129" s="516"/>
      <c r="GYC129" s="516"/>
      <c r="GYD129" s="516"/>
      <c r="GYE129" s="516"/>
      <c r="GYF129" s="516"/>
      <c r="GYG129" s="516"/>
      <c r="GYH129" s="516"/>
      <c r="GYI129" s="516"/>
      <c r="GYJ129" s="516"/>
      <c r="GYK129" s="516"/>
      <c r="GYL129" s="516"/>
      <c r="GYM129" s="516"/>
      <c r="GYN129" s="516"/>
      <c r="GYO129" s="516"/>
      <c r="GYP129" s="516"/>
      <c r="GYQ129" s="516"/>
      <c r="GYR129" s="516"/>
      <c r="GYS129" s="516"/>
      <c r="GYT129" s="516"/>
      <c r="GYU129" s="516"/>
      <c r="GYV129" s="516"/>
      <c r="GYW129" s="516"/>
      <c r="GYX129" s="516"/>
      <c r="GYY129" s="516"/>
      <c r="GYZ129" s="516"/>
      <c r="GZA129" s="516"/>
      <c r="GZB129" s="516"/>
      <c r="GZC129" s="516"/>
      <c r="GZD129" s="516"/>
      <c r="GZE129" s="516"/>
      <c r="GZF129" s="516"/>
      <c r="GZG129" s="516"/>
      <c r="GZH129" s="516"/>
      <c r="GZI129" s="516"/>
      <c r="GZJ129" s="516"/>
      <c r="GZK129" s="516"/>
      <c r="GZL129" s="516"/>
      <c r="GZM129" s="516"/>
      <c r="GZN129" s="516"/>
      <c r="GZO129" s="516"/>
      <c r="GZP129" s="516"/>
      <c r="GZQ129" s="516"/>
      <c r="GZR129" s="516"/>
      <c r="GZS129" s="516"/>
      <c r="GZT129" s="516"/>
      <c r="GZU129" s="516"/>
      <c r="GZV129" s="516"/>
      <c r="GZW129" s="516"/>
      <c r="GZX129" s="516"/>
      <c r="GZY129" s="516"/>
      <c r="GZZ129" s="516"/>
      <c r="HAA129" s="516"/>
      <c r="HAB129" s="516"/>
      <c r="HAC129" s="516"/>
      <c r="HAD129" s="516"/>
      <c r="HAE129" s="516"/>
      <c r="HAF129" s="516"/>
      <c r="HAG129" s="516"/>
      <c r="HAH129" s="516"/>
      <c r="HAI129" s="516"/>
      <c r="HAJ129" s="516"/>
      <c r="HAK129" s="516"/>
      <c r="HAL129" s="516"/>
      <c r="HAM129" s="516"/>
      <c r="HAN129" s="516"/>
      <c r="HAO129" s="516"/>
      <c r="HAP129" s="516"/>
      <c r="HAQ129" s="516"/>
      <c r="HAR129" s="516"/>
      <c r="HAS129" s="516"/>
      <c r="HAT129" s="516"/>
      <c r="HAU129" s="516"/>
      <c r="HAV129" s="516"/>
      <c r="HAW129" s="516"/>
      <c r="HAX129" s="516"/>
      <c r="HAY129" s="516"/>
      <c r="HAZ129" s="516"/>
      <c r="HBA129" s="516"/>
      <c r="HBB129" s="516"/>
      <c r="HBC129" s="516"/>
      <c r="HBD129" s="516"/>
      <c r="HBE129" s="516"/>
      <c r="HBF129" s="516"/>
      <c r="HBG129" s="516"/>
      <c r="HBH129" s="516"/>
      <c r="HBI129" s="516"/>
      <c r="HBJ129" s="516"/>
      <c r="HBK129" s="516"/>
      <c r="HBL129" s="516"/>
      <c r="HBM129" s="516"/>
      <c r="HBN129" s="516"/>
      <c r="HBO129" s="516"/>
      <c r="HBP129" s="516"/>
      <c r="HBQ129" s="516"/>
      <c r="HBR129" s="516"/>
      <c r="HBS129" s="516"/>
      <c r="HBT129" s="516"/>
      <c r="HBU129" s="516"/>
      <c r="HBV129" s="516"/>
      <c r="HBW129" s="516"/>
      <c r="HBX129" s="516"/>
      <c r="HBY129" s="516"/>
      <c r="HBZ129" s="516"/>
      <c r="HCA129" s="516"/>
      <c r="HCB129" s="516"/>
      <c r="HCC129" s="516"/>
      <c r="HCD129" s="516"/>
      <c r="HCE129" s="516"/>
      <c r="HCF129" s="516"/>
      <c r="HCG129" s="516"/>
      <c r="HCH129" s="516"/>
      <c r="HCI129" s="516"/>
      <c r="HCJ129" s="516"/>
      <c r="HCK129" s="516"/>
      <c r="HCL129" s="516"/>
      <c r="HCM129" s="516"/>
      <c r="HCN129" s="516"/>
      <c r="HCO129" s="516"/>
      <c r="HCP129" s="516"/>
      <c r="HCQ129" s="516"/>
      <c r="HCR129" s="516"/>
      <c r="HCS129" s="516"/>
      <c r="HCT129" s="516"/>
      <c r="HCU129" s="516"/>
      <c r="HCV129" s="516"/>
      <c r="HCW129" s="516"/>
      <c r="HCX129" s="516"/>
      <c r="HCY129" s="516"/>
      <c r="HCZ129" s="516"/>
      <c r="HDA129" s="516"/>
      <c r="HDB129" s="516"/>
      <c r="HDC129" s="516"/>
      <c r="HDD129" s="516"/>
      <c r="HDE129" s="516"/>
      <c r="HDF129" s="516"/>
      <c r="HDG129" s="516"/>
      <c r="HDH129" s="516"/>
      <c r="HDI129" s="516"/>
      <c r="HDJ129" s="516"/>
      <c r="HDK129" s="516"/>
      <c r="HDL129" s="516"/>
      <c r="HDM129" s="516"/>
      <c r="HDN129" s="516"/>
      <c r="HDO129" s="516"/>
      <c r="HDP129" s="516"/>
      <c r="HDQ129" s="516"/>
      <c r="HDR129" s="516"/>
      <c r="HDS129" s="516"/>
      <c r="HDT129" s="516"/>
      <c r="HDU129" s="516"/>
      <c r="HDV129" s="516"/>
      <c r="HDW129" s="516"/>
      <c r="HDX129" s="516"/>
      <c r="HDY129" s="516"/>
      <c r="HDZ129" s="516"/>
      <c r="HEA129" s="516"/>
      <c r="HEB129" s="516"/>
      <c r="HEC129" s="516"/>
      <c r="HED129" s="516"/>
      <c r="HEE129" s="516"/>
      <c r="HEF129" s="516"/>
      <c r="HEG129" s="516"/>
      <c r="HEH129" s="516"/>
      <c r="HEI129" s="516"/>
      <c r="HEJ129" s="516"/>
      <c r="HEK129" s="516"/>
      <c r="HEL129" s="516"/>
      <c r="HEM129" s="516"/>
      <c r="HEN129" s="516"/>
      <c r="HEO129" s="516"/>
      <c r="HEP129" s="516"/>
      <c r="HEQ129" s="516"/>
      <c r="HER129" s="516"/>
      <c r="HES129" s="516"/>
      <c r="HET129" s="516"/>
      <c r="HEU129" s="516"/>
      <c r="HEV129" s="516"/>
      <c r="HEW129" s="516"/>
      <c r="HEX129" s="516"/>
      <c r="HEY129" s="516"/>
      <c r="HEZ129" s="516"/>
      <c r="HFA129" s="516"/>
      <c r="HFB129" s="516"/>
      <c r="HFC129" s="516"/>
      <c r="HFD129" s="516"/>
      <c r="HFE129" s="516"/>
      <c r="HFF129" s="516"/>
      <c r="HFG129" s="516"/>
      <c r="HFH129" s="516"/>
      <c r="HFI129" s="516"/>
      <c r="HFJ129" s="516"/>
      <c r="HFK129" s="516"/>
      <c r="HFL129" s="516"/>
      <c r="HFM129" s="516"/>
      <c r="HFN129" s="516"/>
      <c r="HFO129" s="516"/>
      <c r="HFP129" s="516"/>
      <c r="HFQ129" s="516"/>
      <c r="HFR129" s="516"/>
      <c r="HFS129" s="516"/>
      <c r="HFT129" s="516"/>
      <c r="HFU129" s="516"/>
      <c r="HFV129" s="516"/>
      <c r="HFW129" s="516"/>
      <c r="HFX129" s="516"/>
      <c r="HFY129" s="516"/>
      <c r="HFZ129" s="516"/>
      <c r="HGA129" s="516"/>
      <c r="HGB129" s="516"/>
      <c r="HGC129" s="516"/>
      <c r="HGD129" s="516"/>
      <c r="HGE129" s="516"/>
      <c r="HGF129" s="516"/>
      <c r="HGG129" s="516"/>
      <c r="HGH129" s="516"/>
      <c r="HGI129" s="516"/>
      <c r="HGJ129" s="516"/>
      <c r="HGK129" s="516"/>
      <c r="HGL129" s="516"/>
      <c r="HGM129" s="516"/>
      <c r="HGN129" s="516"/>
      <c r="HGO129" s="516"/>
      <c r="HGP129" s="516"/>
      <c r="HGQ129" s="516"/>
      <c r="HGR129" s="516"/>
      <c r="HGS129" s="516"/>
      <c r="HGT129" s="516"/>
      <c r="HGU129" s="516"/>
      <c r="HGV129" s="516"/>
      <c r="HGW129" s="516"/>
      <c r="HGX129" s="516"/>
      <c r="HGY129" s="516"/>
      <c r="HGZ129" s="516"/>
      <c r="HHA129" s="516"/>
      <c r="HHB129" s="516"/>
      <c r="HHC129" s="516"/>
      <c r="HHD129" s="516"/>
      <c r="HHE129" s="516"/>
      <c r="HHF129" s="516"/>
      <c r="HHG129" s="516"/>
      <c r="HHH129" s="516"/>
      <c r="HHI129" s="516"/>
      <c r="HHJ129" s="516"/>
      <c r="HHK129" s="516"/>
      <c r="HHL129" s="516"/>
      <c r="HHM129" s="516"/>
      <c r="HHN129" s="516"/>
      <c r="HHO129" s="516"/>
      <c r="HHP129" s="516"/>
      <c r="HHQ129" s="516"/>
      <c r="HHR129" s="516"/>
      <c r="HHS129" s="516"/>
      <c r="HHT129" s="516"/>
      <c r="HHU129" s="516"/>
      <c r="HHV129" s="516"/>
      <c r="HHW129" s="516"/>
      <c r="HHX129" s="516"/>
      <c r="HHY129" s="516"/>
      <c r="HHZ129" s="516"/>
      <c r="HIA129" s="516"/>
      <c r="HIB129" s="516"/>
      <c r="HIC129" s="516"/>
      <c r="HID129" s="516"/>
      <c r="HIE129" s="516"/>
      <c r="HIF129" s="516"/>
      <c r="HIG129" s="516"/>
      <c r="HIH129" s="516"/>
      <c r="HII129" s="516"/>
      <c r="HIJ129" s="516"/>
      <c r="HIK129" s="516"/>
      <c r="HIL129" s="516"/>
      <c r="HIM129" s="516"/>
      <c r="HIN129" s="516"/>
      <c r="HIO129" s="516"/>
      <c r="HIP129" s="516"/>
      <c r="HIQ129" s="516"/>
      <c r="HIR129" s="516"/>
      <c r="HIS129" s="516"/>
      <c r="HIT129" s="516"/>
      <c r="HIU129" s="516"/>
      <c r="HIV129" s="516"/>
      <c r="HIW129" s="516"/>
      <c r="HIX129" s="516"/>
      <c r="HIY129" s="516"/>
      <c r="HIZ129" s="516"/>
      <c r="HJA129" s="516"/>
      <c r="HJB129" s="516"/>
      <c r="HJC129" s="516"/>
      <c r="HJD129" s="516"/>
      <c r="HJE129" s="516"/>
      <c r="HJF129" s="516"/>
      <c r="HJG129" s="516"/>
      <c r="HJH129" s="516"/>
      <c r="HJI129" s="516"/>
      <c r="HJJ129" s="516"/>
      <c r="HJK129" s="516"/>
      <c r="HJL129" s="516"/>
      <c r="HJM129" s="516"/>
      <c r="HJN129" s="516"/>
      <c r="HJO129" s="516"/>
      <c r="HJP129" s="516"/>
      <c r="HJQ129" s="516"/>
      <c r="HJR129" s="516"/>
      <c r="HJS129" s="516"/>
      <c r="HJT129" s="516"/>
      <c r="HJU129" s="516"/>
      <c r="HJV129" s="516"/>
      <c r="HJW129" s="516"/>
      <c r="HJX129" s="516"/>
      <c r="HJY129" s="516"/>
      <c r="HJZ129" s="516"/>
      <c r="HKA129" s="516"/>
      <c r="HKB129" s="516"/>
      <c r="HKC129" s="516"/>
      <c r="HKD129" s="516"/>
      <c r="HKE129" s="516"/>
      <c r="HKF129" s="516"/>
      <c r="HKG129" s="516"/>
      <c r="HKH129" s="516"/>
      <c r="HKI129" s="516"/>
      <c r="HKJ129" s="516"/>
      <c r="HKK129" s="516"/>
      <c r="HKL129" s="516"/>
      <c r="HKM129" s="516"/>
      <c r="HKN129" s="516"/>
      <c r="HKO129" s="516"/>
      <c r="HKP129" s="516"/>
      <c r="HKQ129" s="516"/>
      <c r="HKR129" s="516"/>
      <c r="HKS129" s="516"/>
      <c r="HKT129" s="516"/>
      <c r="HKU129" s="516"/>
      <c r="HKV129" s="516"/>
      <c r="HKW129" s="516"/>
      <c r="HKX129" s="516"/>
      <c r="HKY129" s="516"/>
      <c r="HKZ129" s="516"/>
      <c r="HLA129" s="516"/>
      <c r="HLB129" s="516"/>
      <c r="HLC129" s="516"/>
      <c r="HLD129" s="516"/>
      <c r="HLE129" s="516"/>
      <c r="HLF129" s="516"/>
      <c r="HLG129" s="516"/>
      <c r="HLH129" s="516"/>
      <c r="HLI129" s="516"/>
      <c r="HLJ129" s="516"/>
      <c r="HLK129" s="516"/>
      <c r="HLL129" s="516"/>
      <c r="HLM129" s="516"/>
      <c r="HLN129" s="516"/>
      <c r="HLO129" s="516"/>
      <c r="HLP129" s="516"/>
      <c r="HLQ129" s="516"/>
      <c r="HLR129" s="516"/>
      <c r="HLS129" s="516"/>
      <c r="HLT129" s="516"/>
      <c r="HLU129" s="516"/>
      <c r="HLV129" s="516"/>
      <c r="HLW129" s="516"/>
      <c r="HLX129" s="516"/>
      <c r="HLY129" s="516"/>
      <c r="HLZ129" s="516"/>
      <c r="HMA129" s="516"/>
      <c r="HMB129" s="516"/>
      <c r="HMC129" s="516"/>
      <c r="HMD129" s="516"/>
      <c r="HME129" s="516"/>
      <c r="HMF129" s="516"/>
      <c r="HMG129" s="516"/>
      <c r="HMH129" s="516"/>
      <c r="HMI129" s="516"/>
      <c r="HMJ129" s="516"/>
      <c r="HMK129" s="516"/>
      <c r="HML129" s="516"/>
      <c r="HMM129" s="516"/>
      <c r="HMN129" s="516"/>
      <c r="HMO129" s="516"/>
      <c r="HMP129" s="516"/>
      <c r="HMQ129" s="516"/>
      <c r="HMR129" s="516"/>
      <c r="HMS129" s="516"/>
      <c r="HMT129" s="516"/>
      <c r="HMU129" s="516"/>
      <c r="HMV129" s="516"/>
      <c r="HMW129" s="516"/>
      <c r="HMX129" s="516"/>
      <c r="HMY129" s="516"/>
      <c r="HMZ129" s="516"/>
      <c r="HNA129" s="516"/>
      <c r="HNB129" s="516"/>
      <c r="HNC129" s="516"/>
      <c r="HND129" s="516"/>
      <c r="HNE129" s="516"/>
      <c r="HNF129" s="516"/>
      <c r="HNG129" s="516"/>
      <c r="HNH129" s="516"/>
      <c r="HNI129" s="516"/>
      <c r="HNJ129" s="516"/>
      <c r="HNK129" s="516"/>
      <c r="HNL129" s="516"/>
      <c r="HNM129" s="516"/>
      <c r="HNN129" s="516"/>
      <c r="HNO129" s="516"/>
      <c r="HNP129" s="516"/>
      <c r="HNQ129" s="516"/>
      <c r="HNR129" s="516"/>
      <c r="HNS129" s="516"/>
      <c r="HNT129" s="516"/>
      <c r="HNU129" s="516"/>
      <c r="HNV129" s="516"/>
      <c r="HNW129" s="516"/>
      <c r="HNX129" s="516"/>
      <c r="HNY129" s="516"/>
      <c r="HNZ129" s="516"/>
      <c r="HOA129" s="516"/>
      <c r="HOB129" s="516"/>
      <c r="HOC129" s="516"/>
      <c r="HOD129" s="516"/>
      <c r="HOE129" s="516"/>
      <c r="HOF129" s="516"/>
      <c r="HOG129" s="516"/>
      <c r="HOH129" s="516"/>
      <c r="HOI129" s="516"/>
      <c r="HOJ129" s="516"/>
      <c r="HOK129" s="516"/>
      <c r="HOL129" s="516"/>
      <c r="HOM129" s="516"/>
      <c r="HON129" s="516"/>
      <c r="HOO129" s="516"/>
      <c r="HOP129" s="516"/>
      <c r="HOQ129" s="516"/>
      <c r="HOR129" s="516"/>
      <c r="HOS129" s="516"/>
      <c r="HOT129" s="516"/>
      <c r="HOU129" s="516"/>
      <c r="HOV129" s="516"/>
      <c r="HOW129" s="516"/>
      <c r="HOX129" s="516"/>
      <c r="HOY129" s="516"/>
      <c r="HOZ129" s="516"/>
      <c r="HPA129" s="516"/>
      <c r="HPB129" s="516"/>
      <c r="HPC129" s="516"/>
      <c r="HPD129" s="516"/>
      <c r="HPE129" s="516"/>
      <c r="HPF129" s="516"/>
      <c r="HPG129" s="516"/>
      <c r="HPH129" s="516"/>
      <c r="HPI129" s="516"/>
      <c r="HPJ129" s="516"/>
      <c r="HPK129" s="516"/>
      <c r="HPL129" s="516"/>
      <c r="HPM129" s="516"/>
      <c r="HPN129" s="516"/>
      <c r="HPO129" s="516"/>
      <c r="HPP129" s="516"/>
      <c r="HPQ129" s="516"/>
      <c r="HPR129" s="516"/>
      <c r="HPS129" s="516"/>
      <c r="HPT129" s="516"/>
      <c r="HPU129" s="516"/>
      <c r="HPV129" s="516"/>
      <c r="HPW129" s="516"/>
      <c r="HPX129" s="516"/>
      <c r="HPY129" s="516"/>
      <c r="HPZ129" s="516"/>
      <c r="HQA129" s="516"/>
      <c r="HQB129" s="516"/>
      <c r="HQC129" s="516"/>
      <c r="HQD129" s="516"/>
      <c r="HQE129" s="516"/>
      <c r="HQF129" s="516"/>
      <c r="HQG129" s="516"/>
      <c r="HQH129" s="516"/>
      <c r="HQI129" s="516"/>
      <c r="HQJ129" s="516"/>
      <c r="HQK129" s="516"/>
      <c r="HQL129" s="516"/>
      <c r="HQM129" s="516"/>
      <c r="HQN129" s="516"/>
      <c r="HQO129" s="516"/>
      <c r="HQP129" s="516"/>
      <c r="HQQ129" s="516"/>
      <c r="HQR129" s="516"/>
      <c r="HQS129" s="516"/>
      <c r="HQT129" s="516"/>
      <c r="HQU129" s="516"/>
      <c r="HQV129" s="516"/>
      <c r="HQW129" s="516"/>
      <c r="HQX129" s="516"/>
      <c r="HQY129" s="516"/>
      <c r="HQZ129" s="516"/>
      <c r="HRA129" s="516"/>
      <c r="HRB129" s="516"/>
      <c r="HRC129" s="516"/>
      <c r="HRD129" s="516"/>
      <c r="HRE129" s="516"/>
      <c r="HRF129" s="516"/>
      <c r="HRG129" s="516"/>
      <c r="HRH129" s="516"/>
      <c r="HRI129" s="516"/>
      <c r="HRJ129" s="516"/>
      <c r="HRK129" s="516"/>
      <c r="HRL129" s="516"/>
      <c r="HRM129" s="516"/>
      <c r="HRN129" s="516"/>
      <c r="HRO129" s="516"/>
      <c r="HRP129" s="516"/>
      <c r="HRQ129" s="516"/>
      <c r="HRR129" s="516"/>
      <c r="HRS129" s="516"/>
      <c r="HRT129" s="516"/>
      <c r="HRU129" s="516"/>
      <c r="HRV129" s="516"/>
      <c r="HRW129" s="516"/>
      <c r="HRX129" s="516"/>
      <c r="HRY129" s="516"/>
      <c r="HRZ129" s="516"/>
      <c r="HSA129" s="516"/>
      <c r="HSB129" s="516"/>
      <c r="HSC129" s="516"/>
      <c r="HSD129" s="516"/>
      <c r="HSE129" s="516"/>
      <c r="HSF129" s="516"/>
      <c r="HSG129" s="516"/>
      <c r="HSH129" s="516"/>
      <c r="HSI129" s="516"/>
      <c r="HSJ129" s="516"/>
      <c r="HSK129" s="516"/>
      <c r="HSL129" s="516"/>
      <c r="HSM129" s="516"/>
      <c r="HSN129" s="516"/>
      <c r="HSO129" s="516"/>
      <c r="HSP129" s="516"/>
      <c r="HSQ129" s="516"/>
      <c r="HSR129" s="516"/>
      <c r="HSS129" s="516"/>
      <c r="HST129" s="516"/>
      <c r="HSU129" s="516"/>
      <c r="HSV129" s="516"/>
      <c r="HSW129" s="516"/>
      <c r="HSX129" s="516"/>
      <c r="HSY129" s="516"/>
      <c r="HSZ129" s="516"/>
      <c r="HTA129" s="516"/>
      <c r="HTB129" s="516"/>
      <c r="HTC129" s="516"/>
      <c r="HTD129" s="516"/>
      <c r="HTE129" s="516"/>
      <c r="HTF129" s="516"/>
      <c r="HTG129" s="516"/>
      <c r="HTH129" s="516"/>
      <c r="HTI129" s="516"/>
      <c r="HTJ129" s="516"/>
      <c r="HTK129" s="516"/>
      <c r="HTL129" s="516"/>
      <c r="HTM129" s="516"/>
      <c r="HTN129" s="516"/>
      <c r="HTO129" s="516"/>
      <c r="HTP129" s="516"/>
      <c r="HTQ129" s="516"/>
      <c r="HTR129" s="516"/>
      <c r="HTS129" s="516"/>
      <c r="HTT129" s="516"/>
      <c r="HTU129" s="516"/>
      <c r="HTV129" s="516"/>
      <c r="HTW129" s="516"/>
      <c r="HTX129" s="516"/>
      <c r="HTY129" s="516"/>
      <c r="HTZ129" s="516"/>
      <c r="HUA129" s="516"/>
      <c r="HUB129" s="516"/>
      <c r="HUC129" s="516"/>
      <c r="HUD129" s="516"/>
      <c r="HUE129" s="516"/>
      <c r="HUF129" s="516"/>
      <c r="HUG129" s="516"/>
      <c r="HUH129" s="516"/>
      <c r="HUI129" s="516"/>
      <c r="HUJ129" s="516"/>
      <c r="HUK129" s="516"/>
      <c r="HUL129" s="516"/>
      <c r="HUM129" s="516"/>
      <c r="HUN129" s="516"/>
      <c r="HUO129" s="516"/>
      <c r="HUP129" s="516"/>
      <c r="HUQ129" s="516"/>
      <c r="HUR129" s="516"/>
      <c r="HUS129" s="516"/>
      <c r="HUT129" s="516"/>
      <c r="HUU129" s="516"/>
      <c r="HUV129" s="516"/>
      <c r="HUW129" s="516"/>
      <c r="HUX129" s="516"/>
      <c r="HUY129" s="516"/>
      <c r="HUZ129" s="516"/>
      <c r="HVA129" s="516"/>
      <c r="HVB129" s="516"/>
      <c r="HVC129" s="516"/>
      <c r="HVD129" s="516"/>
      <c r="HVE129" s="516"/>
      <c r="HVF129" s="516"/>
      <c r="HVG129" s="516"/>
      <c r="HVH129" s="516"/>
      <c r="HVI129" s="516"/>
      <c r="HVJ129" s="516"/>
      <c r="HVK129" s="516"/>
      <c r="HVL129" s="516"/>
      <c r="HVM129" s="516"/>
      <c r="HVN129" s="516"/>
      <c r="HVO129" s="516"/>
      <c r="HVP129" s="516"/>
      <c r="HVQ129" s="516"/>
      <c r="HVR129" s="516"/>
      <c r="HVS129" s="516"/>
      <c r="HVT129" s="516"/>
      <c r="HVU129" s="516"/>
      <c r="HVV129" s="516"/>
      <c r="HVW129" s="516"/>
      <c r="HVX129" s="516"/>
      <c r="HVY129" s="516"/>
      <c r="HVZ129" s="516"/>
      <c r="HWA129" s="516"/>
      <c r="HWB129" s="516"/>
      <c r="HWC129" s="516"/>
      <c r="HWD129" s="516"/>
      <c r="HWE129" s="516"/>
      <c r="HWF129" s="516"/>
      <c r="HWG129" s="516"/>
      <c r="HWH129" s="516"/>
      <c r="HWI129" s="516"/>
      <c r="HWJ129" s="516"/>
      <c r="HWK129" s="516"/>
      <c r="HWL129" s="516"/>
      <c r="HWM129" s="516"/>
      <c r="HWN129" s="516"/>
      <c r="HWO129" s="516"/>
      <c r="HWP129" s="516"/>
      <c r="HWQ129" s="516"/>
      <c r="HWR129" s="516"/>
      <c r="HWS129" s="516"/>
      <c r="HWT129" s="516"/>
      <c r="HWU129" s="516"/>
      <c r="HWV129" s="516"/>
      <c r="HWW129" s="516"/>
      <c r="HWX129" s="516"/>
      <c r="HWY129" s="516"/>
      <c r="HWZ129" s="516"/>
      <c r="HXA129" s="516"/>
      <c r="HXB129" s="516"/>
      <c r="HXC129" s="516"/>
      <c r="HXD129" s="516"/>
      <c r="HXE129" s="516"/>
      <c r="HXF129" s="516"/>
      <c r="HXG129" s="516"/>
      <c r="HXH129" s="516"/>
      <c r="HXI129" s="516"/>
      <c r="HXJ129" s="516"/>
      <c r="HXK129" s="516"/>
      <c r="HXL129" s="516"/>
      <c r="HXM129" s="516"/>
      <c r="HXN129" s="516"/>
      <c r="HXO129" s="516"/>
      <c r="HXP129" s="516"/>
      <c r="HXQ129" s="516"/>
      <c r="HXR129" s="516"/>
      <c r="HXS129" s="516"/>
      <c r="HXT129" s="516"/>
      <c r="HXU129" s="516"/>
      <c r="HXV129" s="516"/>
      <c r="HXW129" s="516"/>
      <c r="HXX129" s="516"/>
      <c r="HXY129" s="516"/>
      <c r="HXZ129" s="516"/>
      <c r="HYA129" s="516"/>
      <c r="HYB129" s="516"/>
      <c r="HYC129" s="516"/>
      <c r="HYD129" s="516"/>
      <c r="HYE129" s="516"/>
      <c r="HYF129" s="516"/>
      <c r="HYG129" s="516"/>
      <c r="HYH129" s="516"/>
      <c r="HYI129" s="516"/>
      <c r="HYJ129" s="516"/>
      <c r="HYK129" s="516"/>
      <c r="HYL129" s="516"/>
      <c r="HYM129" s="516"/>
      <c r="HYN129" s="516"/>
      <c r="HYO129" s="516"/>
      <c r="HYP129" s="516"/>
      <c r="HYQ129" s="516"/>
      <c r="HYR129" s="516"/>
      <c r="HYS129" s="516"/>
      <c r="HYT129" s="516"/>
      <c r="HYU129" s="516"/>
      <c r="HYV129" s="516"/>
      <c r="HYW129" s="516"/>
      <c r="HYX129" s="516"/>
      <c r="HYY129" s="516"/>
      <c r="HYZ129" s="516"/>
      <c r="HZA129" s="516"/>
      <c r="HZB129" s="516"/>
      <c r="HZC129" s="516"/>
      <c r="HZD129" s="516"/>
      <c r="HZE129" s="516"/>
      <c r="HZF129" s="516"/>
      <c r="HZG129" s="516"/>
      <c r="HZH129" s="516"/>
      <c r="HZI129" s="516"/>
      <c r="HZJ129" s="516"/>
      <c r="HZK129" s="516"/>
      <c r="HZL129" s="516"/>
      <c r="HZM129" s="516"/>
      <c r="HZN129" s="516"/>
      <c r="HZO129" s="516"/>
      <c r="HZP129" s="516"/>
      <c r="HZQ129" s="516"/>
      <c r="HZR129" s="516"/>
      <c r="HZS129" s="516"/>
      <c r="HZT129" s="516"/>
      <c r="HZU129" s="516"/>
      <c r="HZV129" s="516"/>
      <c r="HZW129" s="516"/>
      <c r="HZX129" s="516"/>
      <c r="HZY129" s="516"/>
      <c r="HZZ129" s="516"/>
      <c r="IAA129" s="516"/>
      <c r="IAB129" s="516"/>
      <c r="IAC129" s="516"/>
      <c r="IAD129" s="516"/>
      <c r="IAE129" s="516"/>
      <c r="IAF129" s="516"/>
      <c r="IAG129" s="516"/>
      <c r="IAH129" s="516"/>
      <c r="IAI129" s="516"/>
      <c r="IAJ129" s="516"/>
      <c r="IAK129" s="516"/>
      <c r="IAL129" s="516"/>
      <c r="IAM129" s="516"/>
      <c r="IAN129" s="516"/>
      <c r="IAO129" s="516"/>
      <c r="IAP129" s="516"/>
      <c r="IAQ129" s="516"/>
      <c r="IAR129" s="516"/>
      <c r="IAS129" s="516"/>
      <c r="IAT129" s="516"/>
      <c r="IAU129" s="516"/>
      <c r="IAV129" s="516"/>
      <c r="IAW129" s="516"/>
      <c r="IAX129" s="516"/>
      <c r="IAY129" s="516"/>
      <c r="IAZ129" s="516"/>
      <c r="IBA129" s="516"/>
      <c r="IBB129" s="516"/>
      <c r="IBC129" s="516"/>
      <c r="IBD129" s="516"/>
      <c r="IBE129" s="516"/>
      <c r="IBF129" s="516"/>
      <c r="IBG129" s="516"/>
      <c r="IBH129" s="516"/>
      <c r="IBI129" s="516"/>
      <c r="IBJ129" s="516"/>
      <c r="IBK129" s="516"/>
      <c r="IBL129" s="516"/>
      <c r="IBM129" s="516"/>
      <c r="IBN129" s="516"/>
      <c r="IBO129" s="516"/>
      <c r="IBP129" s="516"/>
      <c r="IBQ129" s="516"/>
      <c r="IBR129" s="516"/>
      <c r="IBS129" s="516"/>
      <c r="IBT129" s="516"/>
      <c r="IBU129" s="516"/>
      <c r="IBV129" s="516"/>
      <c r="IBW129" s="516"/>
      <c r="IBX129" s="516"/>
      <c r="IBY129" s="516"/>
      <c r="IBZ129" s="516"/>
      <c r="ICA129" s="516"/>
      <c r="ICB129" s="516"/>
      <c r="ICC129" s="516"/>
      <c r="ICD129" s="516"/>
      <c r="ICE129" s="516"/>
      <c r="ICF129" s="516"/>
      <c r="ICG129" s="516"/>
      <c r="ICH129" s="516"/>
      <c r="ICI129" s="516"/>
      <c r="ICJ129" s="516"/>
      <c r="ICK129" s="516"/>
      <c r="ICL129" s="516"/>
      <c r="ICM129" s="516"/>
      <c r="ICN129" s="516"/>
      <c r="ICO129" s="516"/>
      <c r="ICP129" s="516"/>
      <c r="ICQ129" s="516"/>
      <c r="ICR129" s="516"/>
      <c r="ICS129" s="516"/>
      <c r="ICT129" s="516"/>
      <c r="ICU129" s="516"/>
      <c r="ICV129" s="516"/>
      <c r="ICW129" s="516"/>
      <c r="ICX129" s="516"/>
      <c r="ICY129" s="516"/>
      <c r="ICZ129" s="516"/>
      <c r="IDA129" s="516"/>
      <c r="IDB129" s="516"/>
      <c r="IDC129" s="516"/>
      <c r="IDD129" s="516"/>
      <c r="IDE129" s="516"/>
      <c r="IDF129" s="516"/>
      <c r="IDG129" s="516"/>
      <c r="IDH129" s="516"/>
      <c r="IDI129" s="516"/>
      <c r="IDJ129" s="516"/>
      <c r="IDK129" s="516"/>
      <c r="IDL129" s="516"/>
      <c r="IDM129" s="516"/>
      <c r="IDN129" s="516"/>
      <c r="IDO129" s="516"/>
      <c r="IDP129" s="516"/>
      <c r="IDQ129" s="516"/>
      <c r="IDR129" s="516"/>
      <c r="IDS129" s="516"/>
      <c r="IDT129" s="516"/>
      <c r="IDU129" s="516"/>
      <c r="IDV129" s="516"/>
      <c r="IDW129" s="516"/>
      <c r="IDX129" s="516"/>
      <c r="IDY129" s="516"/>
      <c r="IDZ129" s="516"/>
      <c r="IEA129" s="516"/>
      <c r="IEB129" s="516"/>
      <c r="IEC129" s="516"/>
      <c r="IED129" s="516"/>
      <c r="IEE129" s="516"/>
      <c r="IEF129" s="516"/>
      <c r="IEG129" s="516"/>
      <c r="IEH129" s="516"/>
      <c r="IEI129" s="516"/>
      <c r="IEJ129" s="516"/>
      <c r="IEK129" s="516"/>
      <c r="IEL129" s="516"/>
      <c r="IEM129" s="516"/>
      <c r="IEN129" s="516"/>
      <c r="IEO129" s="516"/>
      <c r="IEP129" s="516"/>
      <c r="IEQ129" s="516"/>
      <c r="IER129" s="516"/>
      <c r="IES129" s="516"/>
      <c r="IET129" s="516"/>
      <c r="IEU129" s="516"/>
      <c r="IEV129" s="516"/>
      <c r="IEW129" s="516"/>
      <c r="IEX129" s="516"/>
      <c r="IEY129" s="516"/>
      <c r="IEZ129" s="516"/>
      <c r="IFA129" s="516"/>
      <c r="IFB129" s="516"/>
      <c r="IFC129" s="516"/>
      <c r="IFD129" s="516"/>
      <c r="IFE129" s="516"/>
      <c r="IFF129" s="516"/>
      <c r="IFG129" s="516"/>
      <c r="IFH129" s="516"/>
      <c r="IFI129" s="516"/>
      <c r="IFJ129" s="516"/>
      <c r="IFK129" s="516"/>
      <c r="IFL129" s="516"/>
      <c r="IFM129" s="516"/>
      <c r="IFN129" s="516"/>
      <c r="IFO129" s="516"/>
      <c r="IFP129" s="516"/>
      <c r="IFQ129" s="516"/>
      <c r="IFR129" s="516"/>
      <c r="IFS129" s="516"/>
      <c r="IFT129" s="516"/>
      <c r="IFU129" s="516"/>
      <c r="IFV129" s="516"/>
      <c r="IFW129" s="516"/>
      <c r="IFX129" s="516"/>
      <c r="IFY129" s="516"/>
      <c r="IFZ129" s="516"/>
      <c r="IGA129" s="516"/>
      <c r="IGB129" s="516"/>
      <c r="IGC129" s="516"/>
      <c r="IGD129" s="516"/>
      <c r="IGE129" s="516"/>
      <c r="IGF129" s="516"/>
      <c r="IGG129" s="516"/>
      <c r="IGH129" s="516"/>
      <c r="IGI129" s="516"/>
      <c r="IGJ129" s="516"/>
      <c r="IGK129" s="516"/>
      <c r="IGL129" s="516"/>
      <c r="IGM129" s="516"/>
      <c r="IGN129" s="516"/>
      <c r="IGO129" s="516"/>
      <c r="IGP129" s="516"/>
      <c r="IGQ129" s="516"/>
      <c r="IGR129" s="516"/>
      <c r="IGS129" s="516"/>
      <c r="IGT129" s="516"/>
      <c r="IGU129" s="516"/>
      <c r="IGV129" s="516"/>
      <c r="IGW129" s="516"/>
      <c r="IGX129" s="516"/>
      <c r="IGY129" s="516"/>
      <c r="IGZ129" s="516"/>
      <c r="IHA129" s="516"/>
      <c r="IHB129" s="516"/>
      <c r="IHC129" s="516"/>
      <c r="IHD129" s="516"/>
      <c r="IHE129" s="516"/>
      <c r="IHF129" s="516"/>
      <c r="IHG129" s="516"/>
      <c r="IHH129" s="516"/>
      <c r="IHI129" s="516"/>
      <c r="IHJ129" s="516"/>
      <c r="IHK129" s="516"/>
      <c r="IHL129" s="516"/>
      <c r="IHM129" s="516"/>
      <c r="IHN129" s="516"/>
      <c r="IHO129" s="516"/>
      <c r="IHP129" s="516"/>
      <c r="IHQ129" s="516"/>
      <c r="IHR129" s="516"/>
      <c r="IHS129" s="516"/>
      <c r="IHT129" s="516"/>
      <c r="IHU129" s="516"/>
      <c r="IHV129" s="516"/>
      <c r="IHW129" s="516"/>
      <c r="IHX129" s="516"/>
      <c r="IHY129" s="516"/>
      <c r="IHZ129" s="516"/>
      <c r="IIA129" s="516"/>
      <c r="IIB129" s="516"/>
      <c r="IIC129" s="516"/>
      <c r="IID129" s="516"/>
      <c r="IIE129" s="516"/>
      <c r="IIF129" s="516"/>
      <c r="IIG129" s="516"/>
      <c r="IIH129" s="516"/>
      <c r="III129" s="516"/>
      <c r="IIJ129" s="516"/>
      <c r="IIK129" s="516"/>
      <c r="IIL129" s="516"/>
      <c r="IIM129" s="516"/>
      <c r="IIN129" s="516"/>
      <c r="IIO129" s="516"/>
      <c r="IIP129" s="516"/>
      <c r="IIQ129" s="516"/>
      <c r="IIR129" s="516"/>
      <c r="IIS129" s="516"/>
      <c r="IIT129" s="516"/>
      <c r="IIU129" s="516"/>
      <c r="IIV129" s="516"/>
      <c r="IIW129" s="516"/>
      <c r="IIX129" s="516"/>
      <c r="IIY129" s="516"/>
      <c r="IIZ129" s="516"/>
      <c r="IJA129" s="516"/>
      <c r="IJB129" s="516"/>
      <c r="IJC129" s="516"/>
      <c r="IJD129" s="516"/>
      <c r="IJE129" s="516"/>
      <c r="IJF129" s="516"/>
      <c r="IJG129" s="516"/>
      <c r="IJH129" s="516"/>
      <c r="IJI129" s="516"/>
      <c r="IJJ129" s="516"/>
      <c r="IJK129" s="516"/>
      <c r="IJL129" s="516"/>
      <c r="IJM129" s="516"/>
      <c r="IJN129" s="516"/>
      <c r="IJO129" s="516"/>
      <c r="IJP129" s="516"/>
      <c r="IJQ129" s="516"/>
      <c r="IJR129" s="516"/>
      <c r="IJS129" s="516"/>
      <c r="IJT129" s="516"/>
      <c r="IJU129" s="516"/>
      <c r="IJV129" s="516"/>
      <c r="IJW129" s="516"/>
      <c r="IJX129" s="516"/>
      <c r="IJY129" s="516"/>
      <c r="IJZ129" s="516"/>
      <c r="IKA129" s="516"/>
      <c r="IKB129" s="516"/>
      <c r="IKC129" s="516"/>
      <c r="IKD129" s="516"/>
      <c r="IKE129" s="516"/>
      <c r="IKF129" s="516"/>
      <c r="IKG129" s="516"/>
      <c r="IKH129" s="516"/>
      <c r="IKI129" s="516"/>
      <c r="IKJ129" s="516"/>
      <c r="IKK129" s="516"/>
      <c r="IKL129" s="516"/>
      <c r="IKM129" s="516"/>
      <c r="IKN129" s="516"/>
      <c r="IKO129" s="516"/>
      <c r="IKP129" s="516"/>
      <c r="IKQ129" s="516"/>
      <c r="IKR129" s="516"/>
      <c r="IKS129" s="516"/>
      <c r="IKT129" s="516"/>
      <c r="IKU129" s="516"/>
      <c r="IKV129" s="516"/>
      <c r="IKW129" s="516"/>
      <c r="IKX129" s="516"/>
      <c r="IKY129" s="516"/>
      <c r="IKZ129" s="516"/>
      <c r="ILA129" s="516"/>
      <c r="ILB129" s="516"/>
      <c r="ILC129" s="516"/>
      <c r="ILD129" s="516"/>
      <c r="ILE129" s="516"/>
      <c r="ILF129" s="516"/>
      <c r="ILG129" s="516"/>
      <c r="ILH129" s="516"/>
      <c r="ILI129" s="516"/>
      <c r="ILJ129" s="516"/>
      <c r="ILK129" s="516"/>
      <c r="ILL129" s="516"/>
      <c r="ILM129" s="516"/>
      <c r="ILN129" s="516"/>
      <c r="ILO129" s="516"/>
      <c r="ILP129" s="516"/>
      <c r="ILQ129" s="516"/>
      <c r="ILR129" s="516"/>
      <c r="ILS129" s="516"/>
      <c r="ILT129" s="516"/>
      <c r="ILU129" s="516"/>
      <c r="ILV129" s="516"/>
      <c r="ILW129" s="516"/>
      <c r="ILX129" s="516"/>
      <c r="ILY129" s="516"/>
      <c r="ILZ129" s="516"/>
      <c r="IMA129" s="516"/>
      <c r="IMB129" s="516"/>
      <c r="IMC129" s="516"/>
      <c r="IMD129" s="516"/>
      <c r="IME129" s="516"/>
      <c r="IMF129" s="516"/>
      <c r="IMG129" s="516"/>
      <c r="IMH129" s="516"/>
      <c r="IMI129" s="516"/>
      <c r="IMJ129" s="516"/>
      <c r="IMK129" s="516"/>
      <c r="IML129" s="516"/>
      <c r="IMM129" s="516"/>
      <c r="IMN129" s="516"/>
      <c r="IMO129" s="516"/>
      <c r="IMP129" s="516"/>
      <c r="IMQ129" s="516"/>
      <c r="IMR129" s="516"/>
      <c r="IMS129" s="516"/>
      <c r="IMT129" s="516"/>
      <c r="IMU129" s="516"/>
      <c r="IMV129" s="516"/>
      <c r="IMW129" s="516"/>
      <c r="IMX129" s="516"/>
      <c r="IMY129" s="516"/>
      <c r="IMZ129" s="516"/>
      <c r="INA129" s="516"/>
      <c r="INB129" s="516"/>
      <c r="INC129" s="516"/>
      <c r="IND129" s="516"/>
      <c r="INE129" s="516"/>
      <c r="INF129" s="516"/>
      <c r="ING129" s="516"/>
      <c r="INH129" s="516"/>
      <c r="INI129" s="516"/>
      <c r="INJ129" s="516"/>
      <c r="INK129" s="516"/>
      <c r="INL129" s="516"/>
      <c r="INM129" s="516"/>
      <c r="INN129" s="516"/>
      <c r="INO129" s="516"/>
      <c r="INP129" s="516"/>
      <c r="INQ129" s="516"/>
      <c r="INR129" s="516"/>
      <c r="INS129" s="516"/>
      <c r="INT129" s="516"/>
      <c r="INU129" s="516"/>
      <c r="INV129" s="516"/>
      <c r="INW129" s="516"/>
      <c r="INX129" s="516"/>
      <c r="INY129" s="516"/>
      <c r="INZ129" s="516"/>
      <c r="IOA129" s="516"/>
      <c r="IOB129" s="516"/>
      <c r="IOC129" s="516"/>
      <c r="IOD129" s="516"/>
      <c r="IOE129" s="516"/>
      <c r="IOF129" s="516"/>
      <c r="IOG129" s="516"/>
      <c r="IOH129" s="516"/>
      <c r="IOI129" s="516"/>
      <c r="IOJ129" s="516"/>
      <c r="IOK129" s="516"/>
      <c r="IOL129" s="516"/>
      <c r="IOM129" s="516"/>
      <c r="ION129" s="516"/>
      <c r="IOO129" s="516"/>
      <c r="IOP129" s="516"/>
      <c r="IOQ129" s="516"/>
      <c r="IOR129" s="516"/>
      <c r="IOS129" s="516"/>
      <c r="IOT129" s="516"/>
      <c r="IOU129" s="516"/>
      <c r="IOV129" s="516"/>
      <c r="IOW129" s="516"/>
      <c r="IOX129" s="516"/>
      <c r="IOY129" s="516"/>
      <c r="IOZ129" s="516"/>
      <c r="IPA129" s="516"/>
      <c r="IPB129" s="516"/>
      <c r="IPC129" s="516"/>
      <c r="IPD129" s="516"/>
      <c r="IPE129" s="516"/>
      <c r="IPF129" s="516"/>
      <c r="IPG129" s="516"/>
      <c r="IPH129" s="516"/>
      <c r="IPI129" s="516"/>
      <c r="IPJ129" s="516"/>
      <c r="IPK129" s="516"/>
      <c r="IPL129" s="516"/>
      <c r="IPM129" s="516"/>
      <c r="IPN129" s="516"/>
      <c r="IPO129" s="516"/>
      <c r="IPP129" s="516"/>
      <c r="IPQ129" s="516"/>
      <c r="IPR129" s="516"/>
      <c r="IPS129" s="516"/>
      <c r="IPT129" s="516"/>
      <c r="IPU129" s="516"/>
      <c r="IPV129" s="516"/>
      <c r="IPW129" s="516"/>
      <c r="IPX129" s="516"/>
      <c r="IPY129" s="516"/>
      <c r="IPZ129" s="516"/>
      <c r="IQA129" s="516"/>
      <c r="IQB129" s="516"/>
      <c r="IQC129" s="516"/>
      <c r="IQD129" s="516"/>
      <c r="IQE129" s="516"/>
      <c r="IQF129" s="516"/>
      <c r="IQG129" s="516"/>
      <c r="IQH129" s="516"/>
      <c r="IQI129" s="516"/>
      <c r="IQJ129" s="516"/>
      <c r="IQK129" s="516"/>
      <c r="IQL129" s="516"/>
      <c r="IQM129" s="516"/>
      <c r="IQN129" s="516"/>
      <c r="IQO129" s="516"/>
      <c r="IQP129" s="516"/>
      <c r="IQQ129" s="516"/>
      <c r="IQR129" s="516"/>
      <c r="IQS129" s="516"/>
      <c r="IQT129" s="516"/>
      <c r="IQU129" s="516"/>
      <c r="IQV129" s="516"/>
      <c r="IQW129" s="516"/>
      <c r="IQX129" s="516"/>
      <c r="IQY129" s="516"/>
      <c r="IQZ129" s="516"/>
      <c r="IRA129" s="516"/>
      <c r="IRB129" s="516"/>
      <c r="IRC129" s="516"/>
      <c r="IRD129" s="516"/>
      <c r="IRE129" s="516"/>
      <c r="IRF129" s="516"/>
      <c r="IRG129" s="516"/>
      <c r="IRH129" s="516"/>
      <c r="IRI129" s="516"/>
      <c r="IRJ129" s="516"/>
      <c r="IRK129" s="516"/>
      <c r="IRL129" s="516"/>
      <c r="IRM129" s="516"/>
      <c r="IRN129" s="516"/>
      <c r="IRO129" s="516"/>
      <c r="IRP129" s="516"/>
      <c r="IRQ129" s="516"/>
      <c r="IRR129" s="516"/>
      <c r="IRS129" s="516"/>
      <c r="IRT129" s="516"/>
      <c r="IRU129" s="516"/>
      <c r="IRV129" s="516"/>
      <c r="IRW129" s="516"/>
      <c r="IRX129" s="516"/>
      <c r="IRY129" s="516"/>
      <c r="IRZ129" s="516"/>
      <c r="ISA129" s="516"/>
      <c r="ISB129" s="516"/>
      <c r="ISC129" s="516"/>
      <c r="ISD129" s="516"/>
      <c r="ISE129" s="516"/>
      <c r="ISF129" s="516"/>
      <c r="ISG129" s="516"/>
      <c r="ISH129" s="516"/>
      <c r="ISI129" s="516"/>
      <c r="ISJ129" s="516"/>
      <c r="ISK129" s="516"/>
      <c r="ISL129" s="516"/>
      <c r="ISM129" s="516"/>
      <c r="ISN129" s="516"/>
      <c r="ISO129" s="516"/>
      <c r="ISP129" s="516"/>
      <c r="ISQ129" s="516"/>
      <c r="ISR129" s="516"/>
      <c r="ISS129" s="516"/>
      <c r="IST129" s="516"/>
      <c r="ISU129" s="516"/>
      <c r="ISV129" s="516"/>
      <c r="ISW129" s="516"/>
      <c r="ISX129" s="516"/>
      <c r="ISY129" s="516"/>
      <c r="ISZ129" s="516"/>
      <c r="ITA129" s="516"/>
      <c r="ITB129" s="516"/>
      <c r="ITC129" s="516"/>
      <c r="ITD129" s="516"/>
      <c r="ITE129" s="516"/>
      <c r="ITF129" s="516"/>
      <c r="ITG129" s="516"/>
      <c r="ITH129" s="516"/>
      <c r="ITI129" s="516"/>
      <c r="ITJ129" s="516"/>
      <c r="ITK129" s="516"/>
      <c r="ITL129" s="516"/>
      <c r="ITM129" s="516"/>
      <c r="ITN129" s="516"/>
      <c r="ITO129" s="516"/>
      <c r="ITP129" s="516"/>
      <c r="ITQ129" s="516"/>
      <c r="ITR129" s="516"/>
      <c r="ITS129" s="516"/>
      <c r="ITT129" s="516"/>
      <c r="ITU129" s="516"/>
      <c r="ITV129" s="516"/>
      <c r="ITW129" s="516"/>
      <c r="ITX129" s="516"/>
      <c r="ITY129" s="516"/>
      <c r="ITZ129" s="516"/>
      <c r="IUA129" s="516"/>
      <c r="IUB129" s="516"/>
      <c r="IUC129" s="516"/>
      <c r="IUD129" s="516"/>
      <c r="IUE129" s="516"/>
      <c r="IUF129" s="516"/>
      <c r="IUG129" s="516"/>
      <c r="IUH129" s="516"/>
      <c r="IUI129" s="516"/>
      <c r="IUJ129" s="516"/>
      <c r="IUK129" s="516"/>
      <c r="IUL129" s="516"/>
      <c r="IUM129" s="516"/>
      <c r="IUN129" s="516"/>
      <c r="IUO129" s="516"/>
      <c r="IUP129" s="516"/>
      <c r="IUQ129" s="516"/>
      <c r="IUR129" s="516"/>
      <c r="IUS129" s="516"/>
      <c r="IUT129" s="516"/>
      <c r="IUU129" s="516"/>
      <c r="IUV129" s="516"/>
      <c r="IUW129" s="516"/>
      <c r="IUX129" s="516"/>
      <c r="IUY129" s="516"/>
      <c r="IUZ129" s="516"/>
      <c r="IVA129" s="516"/>
      <c r="IVB129" s="516"/>
      <c r="IVC129" s="516"/>
      <c r="IVD129" s="516"/>
      <c r="IVE129" s="516"/>
      <c r="IVF129" s="516"/>
      <c r="IVG129" s="516"/>
      <c r="IVH129" s="516"/>
      <c r="IVI129" s="516"/>
      <c r="IVJ129" s="516"/>
      <c r="IVK129" s="516"/>
      <c r="IVL129" s="516"/>
      <c r="IVM129" s="516"/>
      <c r="IVN129" s="516"/>
      <c r="IVO129" s="516"/>
      <c r="IVP129" s="516"/>
      <c r="IVQ129" s="516"/>
      <c r="IVR129" s="516"/>
      <c r="IVS129" s="516"/>
      <c r="IVT129" s="516"/>
      <c r="IVU129" s="516"/>
      <c r="IVV129" s="516"/>
      <c r="IVW129" s="516"/>
      <c r="IVX129" s="516"/>
      <c r="IVY129" s="516"/>
      <c r="IVZ129" s="516"/>
      <c r="IWA129" s="516"/>
      <c r="IWB129" s="516"/>
      <c r="IWC129" s="516"/>
      <c r="IWD129" s="516"/>
      <c r="IWE129" s="516"/>
      <c r="IWF129" s="516"/>
      <c r="IWG129" s="516"/>
      <c r="IWH129" s="516"/>
      <c r="IWI129" s="516"/>
      <c r="IWJ129" s="516"/>
      <c r="IWK129" s="516"/>
      <c r="IWL129" s="516"/>
      <c r="IWM129" s="516"/>
      <c r="IWN129" s="516"/>
      <c r="IWO129" s="516"/>
      <c r="IWP129" s="516"/>
      <c r="IWQ129" s="516"/>
      <c r="IWR129" s="516"/>
      <c r="IWS129" s="516"/>
      <c r="IWT129" s="516"/>
      <c r="IWU129" s="516"/>
      <c r="IWV129" s="516"/>
      <c r="IWW129" s="516"/>
      <c r="IWX129" s="516"/>
      <c r="IWY129" s="516"/>
      <c r="IWZ129" s="516"/>
      <c r="IXA129" s="516"/>
      <c r="IXB129" s="516"/>
      <c r="IXC129" s="516"/>
      <c r="IXD129" s="516"/>
      <c r="IXE129" s="516"/>
      <c r="IXF129" s="516"/>
      <c r="IXG129" s="516"/>
      <c r="IXH129" s="516"/>
      <c r="IXI129" s="516"/>
      <c r="IXJ129" s="516"/>
      <c r="IXK129" s="516"/>
      <c r="IXL129" s="516"/>
      <c r="IXM129" s="516"/>
      <c r="IXN129" s="516"/>
      <c r="IXO129" s="516"/>
      <c r="IXP129" s="516"/>
      <c r="IXQ129" s="516"/>
      <c r="IXR129" s="516"/>
      <c r="IXS129" s="516"/>
      <c r="IXT129" s="516"/>
      <c r="IXU129" s="516"/>
      <c r="IXV129" s="516"/>
      <c r="IXW129" s="516"/>
      <c r="IXX129" s="516"/>
      <c r="IXY129" s="516"/>
      <c r="IXZ129" s="516"/>
      <c r="IYA129" s="516"/>
      <c r="IYB129" s="516"/>
      <c r="IYC129" s="516"/>
      <c r="IYD129" s="516"/>
      <c r="IYE129" s="516"/>
      <c r="IYF129" s="516"/>
      <c r="IYG129" s="516"/>
      <c r="IYH129" s="516"/>
      <c r="IYI129" s="516"/>
      <c r="IYJ129" s="516"/>
      <c r="IYK129" s="516"/>
      <c r="IYL129" s="516"/>
      <c r="IYM129" s="516"/>
      <c r="IYN129" s="516"/>
      <c r="IYO129" s="516"/>
      <c r="IYP129" s="516"/>
      <c r="IYQ129" s="516"/>
      <c r="IYR129" s="516"/>
      <c r="IYS129" s="516"/>
      <c r="IYT129" s="516"/>
      <c r="IYU129" s="516"/>
      <c r="IYV129" s="516"/>
      <c r="IYW129" s="516"/>
      <c r="IYX129" s="516"/>
      <c r="IYY129" s="516"/>
      <c r="IYZ129" s="516"/>
      <c r="IZA129" s="516"/>
      <c r="IZB129" s="516"/>
      <c r="IZC129" s="516"/>
      <c r="IZD129" s="516"/>
      <c r="IZE129" s="516"/>
      <c r="IZF129" s="516"/>
      <c r="IZG129" s="516"/>
      <c r="IZH129" s="516"/>
      <c r="IZI129" s="516"/>
      <c r="IZJ129" s="516"/>
      <c r="IZK129" s="516"/>
      <c r="IZL129" s="516"/>
      <c r="IZM129" s="516"/>
      <c r="IZN129" s="516"/>
      <c r="IZO129" s="516"/>
      <c r="IZP129" s="516"/>
      <c r="IZQ129" s="516"/>
      <c r="IZR129" s="516"/>
      <c r="IZS129" s="516"/>
      <c r="IZT129" s="516"/>
      <c r="IZU129" s="516"/>
      <c r="IZV129" s="516"/>
      <c r="IZW129" s="516"/>
      <c r="IZX129" s="516"/>
      <c r="IZY129" s="516"/>
      <c r="IZZ129" s="516"/>
      <c r="JAA129" s="516"/>
      <c r="JAB129" s="516"/>
      <c r="JAC129" s="516"/>
      <c r="JAD129" s="516"/>
      <c r="JAE129" s="516"/>
      <c r="JAF129" s="516"/>
      <c r="JAG129" s="516"/>
      <c r="JAH129" s="516"/>
      <c r="JAI129" s="516"/>
      <c r="JAJ129" s="516"/>
      <c r="JAK129" s="516"/>
      <c r="JAL129" s="516"/>
      <c r="JAM129" s="516"/>
      <c r="JAN129" s="516"/>
      <c r="JAO129" s="516"/>
      <c r="JAP129" s="516"/>
      <c r="JAQ129" s="516"/>
      <c r="JAR129" s="516"/>
      <c r="JAS129" s="516"/>
      <c r="JAT129" s="516"/>
      <c r="JAU129" s="516"/>
      <c r="JAV129" s="516"/>
      <c r="JAW129" s="516"/>
      <c r="JAX129" s="516"/>
      <c r="JAY129" s="516"/>
      <c r="JAZ129" s="516"/>
      <c r="JBA129" s="516"/>
      <c r="JBB129" s="516"/>
      <c r="JBC129" s="516"/>
      <c r="JBD129" s="516"/>
      <c r="JBE129" s="516"/>
      <c r="JBF129" s="516"/>
      <c r="JBG129" s="516"/>
      <c r="JBH129" s="516"/>
      <c r="JBI129" s="516"/>
      <c r="JBJ129" s="516"/>
      <c r="JBK129" s="516"/>
      <c r="JBL129" s="516"/>
      <c r="JBM129" s="516"/>
      <c r="JBN129" s="516"/>
      <c r="JBO129" s="516"/>
      <c r="JBP129" s="516"/>
      <c r="JBQ129" s="516"/>
      <c r="JBR129" s="516"/>
      <c r="JBS129" s="516"/>
      <c r="JBT129" s="516"/>
      <c r="JBU129" s="516"/>
      <c r="JBV129" s="516"/>
      <c r="JBW129" s="516"/>
      <c r="JBX129" s="516"/>
      <c r="JBY129" s="516"/>
      <c r="JBZ129" s="516"/>
      <c r="JCA129" s="516"/>
      <c r="JCB129" s="516"/>
      <c r="JCC129" s="516"/>
      <c r="JCD129" s="516"/>
      <c r="JCE129" s="516"/>
      <c r="JCF129" s="516"/>
      <c r="JCG129" s="516"/>
      <c r="JCH129" s="516"/>
      <c r="JCI129" s="516"/>
      <c r="JCJ129" s="516"/>
      <c r="JCK129" s="516"/>
      <c r="JCL129" s="516"/>
      <c r="JCM129" s="516"/>
      <c r="JCN129" s="516"/>
      <c r="JCO129" s="516"/>
      <c r="JCP129" s="516"/>
      <c r="JCQ129" s="516"/>
      <c r="JCR129" s="516"/>
      <c r="JCS129" s="516"/>
      <c r="JCT129" s="516"/>
      <c r="JCU129" s="516"/>
      <c r="JCV129" s="516"/>
      <c r="JCW129" s="516"/>
      <c r="JCX129" s="516"/>
      <c r="JCY129" s="516"/>
      <c r="JCZ129" s="516"/>
      <c r="JDA129" s="516"/>
      <c r="JDB129" s="516"/>
      <c r="JDC129" s="516"/>
      <c r="JDD129" s="516"/>
      <c r="JDE129" s="516"/>
      <c r="JDF129" s="516"/>
      <c r="JDG129" s="516"/>
      <c r="JDH129" s="516"/>
      <c r="JDI129" s="516"/>
      <c r="JDJ129" s="516"/>
      <c r="JDK129" s="516"/>
      <c r="JDL129" s="516"/>
      <c r="JDM129" s="516"/>
      <c r="JDN129" s="516"/>
      <c r="JDO129" s="516"/>
      <c r="JDP129" s="516"/>
      <c r="JDQ129" s="516"/>
      <c r="JDR129" s="516"/>
      <c r="JDS129" s="516"/>
      <c r="JDT129" s="516"/>
      <c r="JDU129" s="516"/>
      <c r="JDV129" s="516"/>
      <c r="JDW129" s="516"/>
      <c r="JDX129" s="516"/>
      <c r="JDY129" s="516"/>
      <c r="JDZ129" s="516"/>
      <c r="JEA129" s="516"/>
      <c r="JEB129" s="516"/>
      <c r="JEC129" s="516"/>
      <c r="JED129" s="516"/>
      <c r="JEE129" s="516"/>
      <c r="JEF129" s="516"/>
      <c r="JEG129" s="516"/>
      <c r="JEH129" s="516"/>
      <c r="JEI129" s="516"/>
      <c r="JEJ129" s="516"/>
      <c r="JEK129" s="516"/>
      <c r="JEL129" s="516"/>
      <c r="JEM129" s="516"/>
      <c r="JEN129" s="516"/>
      <c r="JEO129" s="516"/>
      <c r="JEP129" s="516"/>
      <c r="JEQ129" s="516"/>
      <c r="JER129" s="516"/>
      <c r="JES129" s="516"/>
      <c r="JET129" s="516"/>
      <c r="JEU129" s="516"/>
      <c r="JEV129" s="516"/>
      <c r="JEW129" s="516"/>
      <c r="JEX129" s="516"/>
      <c r="JEY129" s="516"/>
      <c r="JEZ129" s="516"/>
      <c r="JFA129" s="516"/>
      <c r="JFB129" s="516"/>
      <c r="JFC129" s="516"/>
      <c r="JFD129" s="516"/>
      <c r="JFE129" s="516"/>
      <c r="JFF129" s="516"/>
      <c r="JFG129" s="516"/>
      <c r="JFH129" s="516"/>
      <c r="JFI129" s="516"/>
      <c r="JFJ129" s="516"/>
      <c r="JFK129" s="516"/>
      <c r="JFL129" s="516"/>
      <c r="JFM129" s="516"/>
      <c r="JFN129" s="516"/>
      <c r="JFO129" s="516"/>
      <c r="JFP129" s="516"/>
      <c r="JFQ129" s="516"/>
      <c r="JFR129" s="516"/>
      <c r="JFS129" s="516"/>
      <c r="JFT129" s="516"/>
      <c r="JFU129" s="516"/>
      <c r="JFV129" s="516"/>
      <c r="JFW129" s="516"/>
      <c r="JFX129" s="516"/>
      <c r="JFY129" s="516"/>
      <c r="JFZ129" s="516"/>
      <c r="JGA129" s="516"/>
      <c r="JGB129" s="516"/>
      <c r="JGC129" s="516"/>
      <c r="JGD129" s="516"/>
      <c r="JGE129" s="516"/>
      <c r="JGF129" s="516"/>
      <c r="JGG129" s="516"/>
      <c r="JGH129" s="516"/>
      <c r="JGI129" s="516"/>
      <c r="JGJ129" s="516"/>
      <c r="JGK129" s="516"/>
      <c r="JGL129" s="516"/>
      <c r="JGM129" s="516"/>
      <c r="JGN129" s="516"/>
      <c r="JGO129" s="516"/>
      <c r="JGP129" s="516"/>
      <c r="JGQ129" s="516"/>
      <c r="JGR129" s="516"/>
      <c r="JGS129" s="516"/>
      <c r="JGT129" s="516"/>
      <c r="JGU129" s="516"/>
      <c r="JGV129" s="516"/>
      <c r="JGW129" s="516"/>
      <c r="JGX129" s="516"/>
      <c r="JGY129" s="516"/>
      <c r="JGZ129" s="516"/>
      <c r="JHA129" s="516"/>
      <c r="JHB129" s="516"/>
      <c r="JHC129" s="516"/>
      <c r="JHD129" s="516"/>
      <c r="JHE129" s="516"/>
      <c r="JHF129" s="516"/>
      <c r="JHG129" s="516"/>
      <c r="JHH129" s="516"/>
      <c r="JHI129" s="516"/>
      <c r="JHJ129" s="516"/>
      <c r="JHK129" s="516"/>
      <c r="JHL129" s="516"/>
      <c r="JHM129" s="516"/>
      <c r="JHN129" s="516"/>
      <c r="JHO129" s="516"/>
      <c r="JHP129" s="516"/>
      <c r="JHQ129" s="516"/>
      <c r="JHR129" s="516"/>
      <c r="JHS129" s="516"/>
      <c r="JHT129" s="516"/>
      <c r="JHU129" s="516"/>
      <c r="JHV129" s="516"/>
      <c r="JHW129" s="516"/>
      <c r="JHX129" s="516"/>
      <c r="JHY129" s="516"/>
      <c r="JHZ129" s="516"/>
      <c r="JIA129" s="516"/>
      <c r="JIB129" s="516"/>
      <c r="JIC129" s="516"/>
      <c r="JID129" s="516"/>
      <c r="JIE129" s="516"/>
      <c r="JIF129" s="516"/>
      <c r="JIG129" s="516"/>
      <c r="JIH129" s="516"/>
      <c r="JII129" s="516"/>
      <c r="JIJ129" s="516"/>
      <c r="JIK129" s="516"/>
      <c r="JIL129" s="516"/>
      <c r="JIM129" s="516"/>
      <c r="JIN129" s="516"/>
      <c r="JIO129" s="516"/>
      <c r="JIP129" s="516"/>
      <c r="JIQ129" s="516"/>
      <c r="JIR129" s="516"/>
      <c r="JIS129" s="516"/>
      <c r="JIT129" s="516"/>
      <c r="JIU129" s="516"/>
      <c r="JIV129" s="516"/>
      <c r="JIW129" s="516"/>
      <c r="JIX129" s="516"/>
      <c r="JIY129" s="516"/>
      <c r="JIZ129" s="516"/>
      <c r="JJA129" s="516"/>
      <c r="JJB129" s="516"/>
      <c r="JJC129" s="516"/>
      <c r="JJD129" s="516"/>
      <c r="JJE129" s="516"/>
      <c r="JJF129" s="516"/>
      <c r="JJG129" s="516"/>
      <c r="JJH129" s="516"/>
      <c r="JJI129" s="516"/>
      <c r="JJJ129" s="516"/>
      <c r="JJK129" s="516"/>
      <c r="JJL129" s="516"/>
      <c r="JJM129" s="516"/>
      <c r="JJN129" s="516"/>
      <c r="JJO129" s="516"/>
      <c r="JJP129" s="516"/>
      <c r="JJQ129" s="516"/>
      <c r="JJR129" s="516"/>
      <c r="JJS129" s="516"/>
      <c r="JJT129" s="516"/>
      <c r="JJU129" s="516"/>
      <c r="JJV129" s="516"/>
      <c r="JJW129" s="516"/>
      <c r="JJX129" s="516"/>
      <c r="JJY129" s="516"/>
      <c r="JJZ129" s="516"/>
      <c r="JKA129" s="516"/>
      <c r="JKB129" s="516"/>
      <c r="JKC129" s="516"/>
      <c r="JKD129" s="516"/>
      <c r="JKE129" s="516"/>
      <c r="JKF129" s="516"/>
      <c r="JKG129" s="516"/>
      <c r="JKH129" s="516"/>
      <c r="JKI129" s="516"/>
      <c r="JKJ129" s="516"/>
      <c r="JKK129" s="516"/>
      <c r="JKL129" s="516"/>
      <c r="JKM129" s="516"/>
      <c r="JKN129" s="516"/>
      <c r="JKO129" s="516"/>
      <c r="JKP129" s="516"/>
      <c r="JKQ129" s="516"/>
      <c r="JKR129" s="516"/>
      <c r="JKS129" s="516"/>
      <c r="JKT129" s="516"/>
      <c r="JKU129" s="516"/>
      <c r="JKV129" s="516"/>
      <c r="JKW129" s="516"/>
      <c r="JKX129" s="516"/>
      <c r="JKY129" s="516"/>
      <c r="JKZ129" s="516"/>
      <c r="JLA129" s="516"/>
      <c r="JLB129" s="516"/>
      <c r="JLC129" s="516"/>
      <c r="JLD129" s="516"/>
      <c r="JLE129" s="516"/>
      <c r="JLF129" s="516"/>
      <c r="JLG129" s="516"/>
      <c r="JLH129" s="516"/>
      <c r="JLI129" s="516"/>
      <c r="JLJ129" s="516"/>
      <c r="JLK129" s="516"/>
      <c r="JLL129" s="516"/>
      <c r="JLM129" s="516"/>
      <c r="JLN129" s="516"/>
      <c r="JLO129" s="516"/>
      <c r="JLP129" s="516"/>
      <c r="JLQ129" s="516"/>
      <c r="JLR129" s="516"/>
      <c r="JLS129" s="516"/>
      <c r="JLT129" s="516"/>
      <c r="JLU129" s="516"/>
      <c r="JLV129" s="516"/>
      <c r="JLW129" s="516"/>
      <c r="JLX129" s="516"/>
      <c r="JLY129" s="516"/>
      <c r="JLZ129" s="516"/>
      <c r="JMA129" s="516"/>
      <c r="JMB129" s="516"/>
      <c r="JMC129" s="516"/>
      <c r="JMD129" s="516"/>
      <c r="JME129" s="516"/>
      <c r="JMF129" s="516"/>
      <c r="JMG129" s="516"/>
      <c r="JMH129" s="516"/>
      <c r="JMI129" s="516"/>
      <c r="JMJ129" s="516"/>
      <c r="JMK129" s="516"/>
      <c r="JML129" s="516"/>
      <c r="JMM129" s="516"/>
      <c r="JMN129" s="516"/>
      <c r="JMO129" s="516"/>
      <c r="JMP129" s="516"/>
      <c r="JMQ129" s="516"/>
      <c r="JMR129" s="516"/>
      <c r="JMS129" s="516"/>
      <c r="JMT129" s="516"/>
      <c r="JMU129" s="516"/>
      <c r="JMV129" s="516"/>
      <c r="JMW129" s="516"/>
      <c r="JMX129" s="516"/>
      <c r="JMY129" s="516"/>
      <c r="JMZ129" s="516"/>
      <c r="JNA129" s="516"/>
      <c r="JNB129" s="516"/>
      <c r="JNC129" s="516"/>
      <c r="JND129" s="516"/>
      <c r="JNE129" s="516"/>
      <c r="JNF129" s="516"/>
      <c r="JNG129" s="516"/>
      <c r="JNH129" s="516"/>
      <c r="JNI129" s="516"/>
      <c r="JNJ129" s="516"/>
      <c r="JNK129" s="516"/>
      <c r="JNL129" s="516"/>
      <c r="JNM129" s="516"/>
      <c r="JNN129" s="516"/>
      <c r="JNO129" s="516"/>
      <c r="JNP129" s="516"/>
      <c r="JNQ129" s="516"/>
      <c r="JNR129" s="516"/>
      <c r="JNS129" s="516"/>
      <c r="JNT129" s="516"/>
      <c r="JNU129" s="516"/>
      <c r="JNV129" s="516"/>
      <c r="JNW129" s="516"/>
      <c r="JNX129" s="516"/>
      <c r="JNY129" s="516"/>
      <c r="JNZ129" s="516"/>
      <c r="JOA129" s="516"/>
      <c r="JOB129" s="516"/>
      <c r="JOC129" s="516"/>
      <c r="JOD129" s="516"/>
      <c r="JOE129" s="516"/>
      <c r="JOF129" s="516"/>
      <c r="JOG129" s="516"/>
      <c r="JOH129" s="516"/>
      <c r="JOI129" s="516"/>
      <c r="JOJ129" s="516"/>
      <c r="JOK129" s="516"/>
      <c r="JOL129" s="516"/>
      <c r="JOM129" s="516"/>
      <c r="JON129" s="516"/>
      <c r="JOO129" s="516"/>
      <c r="JOP129" s="516"/>
      <c r="JOQ129" s="516"/>
      <c r="JOR129" s="516"/>
      <c r="JOS129" s="516"/>
      <c r="JOT129" s="516"/>
      <c r="JOU129" s="516"/>
      <c r="JOV129" s="516"/>
      <c r="JOW129" s="516"/>
      <c r="JOX129" s="516"/>
      <c r="JOY129" s="516"/>
      <c r="JOZ129" s="516"/>
      <c r="JPA129" s="516"/>
      <c r="JPB129" s="516"/>
      <c r="JPC129" s="516"/>
      <c r="JPD129" s="516"/>
      <c r="JPE129" s="516"/>
      <c r="JPF129" s="516"/>
      <c r="JPG129" s="516"/>
      <c r="JPH129" s="516"/>
      <c r="JPI129" s="516"/>
      <c r="JPJ129" s="516"/>
      <c r="JPK129" s="516"/>
      <c r="JPL129" s="516"/>
      <c r="JPM129" s="516"/>
      <c r="JPN129" s="516"/>
      <c r="JPO129" s="516"/>
      <c r="JPP129" s="516"/>
      <c r="JPQ129" s="516"/>
      <c r="JPR129" s="516"/>
      <c r="JPS129" s="516"/>
      <c r="JPT129" s="516"/>
      <c r="JPU129" s="516"/>
      <c r="JPV129" s="516"/>
      <c r="JPW129" s="516"/>
      <c r="JPX129" s="516"/>
      <c r="JPY129" s="516"/>
      <c r="JPZ129" s="516"/>
      <c r="JQA129" s="516"/>
      <c r="JQB129" s="516"/>
      <c r="JQC129" s="516"/>
      <c r="JQD129" s="516"/>
      <c r="JQE129" s="516"/>
      <c r="JQF129" s="516"/>
      <c r="JQG129" s="516"/>
      <c r="JQH129" s="516"/>
      <c r="JQI129" s="516"/>
      <c r="JQJ129" s="516"/>
      <c r="JQK129" s="516"/>
      <c r="JQL129" s="516"/>
      <c r="JQM129" s="516"/>
      <c r="JQN129" s="516"/>
      <c r="JQO129" s="516"/>
      <c r="JQP129" s="516"/>
      <c r="JQQ129" s="516"/>
      <c r="JQR129" s="516"/>
      <c r="JQS129" s="516"/>
      <c r="JQT129" s="516"/>
      <c r="JQU129" s="516"/>
      <c r="JQV129" s="516"/>
      <c r="JQW129" s="516"/>
      <c r="JQX129" s="516"/>
      <c r="JQY129" s="516"/>
      <c r="JQZ129" s="516"/>
      <c r="JRA129" s="516"/>
      <c r="JRB129" s="516"/>
      <c r="JRC129" s="516"/>
      <c r="JRD129" s="516"/>
      <c r="JRE129" s="516"/>
      <c r="JRF129" s="516"/>
      <c r="JRG129" s="516"/>
      <c r="JRH129" s="516"/>
      <c r="JRI129" s="516"/>
      <c r="JRJ129" s="516"/>
      <c r="JRK129" s="516"/>
      <c r="JRL129" s="516"/>
      <c r="JRM129" s="516"/>
      <c r="JRN129" s="516"/>
      <c r="JRO129" s="516"/>
      <c r="JRP129" s="516"/>
      <c r="JRQ129" s="516"/>
      <c r="JRR129" s="516"/>
      <c r="JRS129" s="516"/>
      <c r="JRT129" s="516"/>
      <c r="JRU129" s="516"/>
      <c r="JRV129" s="516"/>
      <c r="JRW129" s="516"/>
      <c r="JRX129" s="516"/>
      <c r="JRY129" s="516"/>
      <c r="JRZ129" s="516"/>
      <c r="JSA129" s="516"/>
      <c r="JSB129" s="516"/>
      <c r="JSC129" s="516"/>
      <c r="JSD129" s="516"/>
      <c r="JSE129" s="516"/>
      <c r="JSF129" s="516"/>
      <c r="JSG129" s="516"/>
      <c r="JSH129" s="516"/>
      <c r="JSI129" s="516"/>
      <c r="JSJ129" s="516"/>
      <c r="JSK129" s="516"/>
      <c r="JSL129" s="516"/>
      <c r="JSM129" s="516"/>
      <c r="JSN129" s="516"/>
      <c r="JSO129" s="516"/>
      <c r="JSP129" s="516"/>
      <c r="JSQ129" s="516"/>
      <c r="JSR129" s="516"/>
      <c r="JSS129" s="516"/>
      <c r="JST129" s="516"/>
      <c r="JSU129" s="516"/>
      <c r="JSV129" s="516"/>
      <c r="JSW129" s="516"/>
      <c r="JSX129" s="516"/>
      <c r="JSY129" s="516"/>
      <c r="JSZ129" s="516"/>
      <c r="JTA129" s="516"/>
      <c r="JTB129" s="516"/>
      <c r="JTC129" s="516"/>
      <c r="JTD129" s="516"/>
      <c r="JTE129" s="516"/>
      <c r="JTF129" s="516"/>
      <c r="JTG129" s="516"/>
      <c r="JTH129" s="516"/>
      <c r="JTI129" s="516"/>
      <c r="JTJ129" s="516"/>
      <c r="JTK129" s="516"/>
      <c r="JTL129" s="516"/>
      <c r="JTM129" s="516"/>
      <c r="JTN129" s="516"/>
      <c r="JTO129" s="516"/>
      <c r="JTP129" s="516"/>
      <c r="JTQ129" s="516"/>
      <c r="JTR129" s="516"/>
      <c r="JTS129" s="516"/>
      <c r="JTT129" s="516"/>
      <c r="JTU129" s="516"/>
      <c r="JTV129" s="516"/>
      <c r="JTW129" s="516"/>
      <c r="JTX129" s="516"/>
      <c r="JTY129" s="516"/>
      <c r="JTZ129" s="516"/>
      <c r="JUA129" s="516"/>
      <c r="JUB129" s="516"/>
      <c r="JUC129" s="516"/>
      <c r="JUD129" s="516"/>
      <c r="JUE129" s="516"/>
      <c r="JUF129" s="516"/>
      <c r="JUG129" s="516"/>
      <c r="JUH129" s="516"/>
      <c r="JUI129" s="516"/>
      <c r="JUJ129" s="516"/>
      <c r="JUK129" s="516"/>
      <c r="JUL129" s="516"/>
      <c r="JUM129" s="516"/>
      <c r="JUN129" s="516"/>
      <c r="JUO129" s="516"/>
      <c r="JUP129" s="516"/>
      <c r="JUQ129" s="516"/>
      <c r="JUR129" s="516"/>
      <c r="JUS129" s="516"/>
      <c r="JUT129" s="516"/>
      <c r="JUU129" s="516"/>
      <c r="JUV129" s="516"/>
      <c r="JUW129" s="516"/>
      <c r="JUX129" s="516"/>
      <c r="JUY129" s="516"/>
      <c r="JUZ129" s="516"/>
      <c r="JVA129" s="516"/>
      <c r="JVB129" s="516"/>
      <c r="JVC129" s="516"/>
      <c r="JVD129" s="516"/>
      <c r="JVE129" s="516"/>
      <c r="JVF129" s="516"/>
      <c r="JVG129" s="516"/>
      <c r="JVH129" s="516"/>
      <c r="JVI129" s="516"/>
      <c r="JVJ129" s="516"/>
      <c r="JVK129" s="516"/>
      <c r="JVL129" s="516"/>
      <c r="JVM129" s="516"/>
      <c r="JVN129" s="516"/>
      <c r="JVO129" s="516"/>
      <c r="JVP129" s="516"/>
      <c r="JVQ129" s="516"/>
      <c r="JVR129" s="516"/>
      <c r="JVS129" s="516"/>
      <c r="JVT129" s="516"/>
      <c r="JVU129" s="516"/>
      <c r="JVV129" s="516"/>
      <c r="JVW129" s="516"/>
      <c r="JVX129" s="516"/>
      <c r="JVY129" s="516"/>
      <c r="JVZ129" s="516"/>
      <c r="JWA129" s="516"/>
      <c r="JWB129" s="516"/>
      <c r="JWC129" s="516"/>
      <c r="JWD129" s="516"/>
      <c r="JWE129" s="516"/>
      <c r="JWF129" s="516"/>
      <c r="JWG129" s="516"/>
      <c r="JWH129" s="516"/>
      <c r="JWI129" s="516"/>
      <c r="JWJ129" s="516"/>
      <c r="JWK129" s="516"/>
      <c r="JWL129" s="516"/>
      <c r="JWM129" s="516"/>
      <c r="JWN129" s="516"/>
      <c r="JWO129" s="516"/>
      <c r="JWP129" s="516"/>
      <c r="JWQ129" s="516"/>
      <c r="JWR129" s="516"/>
      <c r="JWS129" s="516"/>
      <c r="JWT129" s="516"/>
      <c r="JWU129" s="516"/>
      <c r="JWV129" s="516"/>
      <c r="JWW129" s="516"/>
      <c r="JWX129" s="516"/>
      <c r="JWY129" s="516"/>
      <c r="JWZ129" s="516"/>
      <c r="JXA129" s="516"/>
      <c r="JXB129" s="516"/>
      <c r="JXC129" s="516"/>
      <c r="JXD129" s="516"/>
      <c r="JXE129" s="516"/>
      <c r="JXF129" s="516"/>
      <c r="JXG129" s="516"/>
      <c r="JXH129" s="516"/>
      <c r="JXI129" s="516"/>
      <c r="JXJ129" s="516"/>
      <c r="JXK129" s="516"/>
      <c r="JXL129" s="516"/>
      <c r="JXM129" s="516"/>
      <c r="JXN129" s="516"/>
      <c r="JXO129" s="516"/>
      <c r="JXP129" s="516"/>
      <c r="JXQ129" s="516"/>
      <c r="JXR129" s="516"/>
      <c r="JXS129" s="516"/>
      <c r="JXT129" s="516"/>
      <c r="JXU129" s="516"/>
      <c r="JXV129" s="516"/>
      <c r="JXW129" s="516"/>
      <c r="JXX129" s="516"/>
      <c r="JXY129" s="516"/>
      <c r="JXZ129" s="516"/>
      <c r="JYA129" s="516"/>
      <c r="JYB129" s="516"/>
      <c r="JYC129" s="516"/>
      <c r="JYD129" s="516"/>
      <c r="JYE129" s="516"/>
      <c r="JYF129" s="516"/>
      <c r="JYG129" s="516"/>
      <c r="JYH129" s="516"/>
      <c r="JYI129" s="516"/>
      <c r="JYJ129" s="516"/>
      <c r="JYK129" s="516"/>
      <c r="JYL129" s="516"/>
      <c r="JYM129" s="516"/>
      <c r="JYN129" s="516"/>
      <c r="JYO129" s="516"/>
      <c r="JYP129" s="516"/>
      <c r="JYQ129" s="516"/>
      <c r="JYR129" s="516"/>
      <c r="JYS129" s="516"/>
      <c r="JYT129" s="516"/>
      <c r="JYU129" s="516"/>
      <c r="JYV129" s="516"/>
      <c r="JYW129" s="516"/>
      <c r="JYX129" s="516"/>
      <c r="JYY129" s="516"/>
      <c r="JYZ129" s="516"/>
      <c r="JZA129" s="516"/>
      <c r="JZB129" s="516"/>
      <c r="JZC129" s="516"/>
      <c r="JZD129" s="516"/>
      <c r="JZE129" s="516"/>
      <c r="JZF129" s="516"/>
      <c r="JZG129" s="516"/>
      <c r="JZH129" s="516"/>
      <c r="JZI129" s="516"/>
      <c r="JZJ129" s="516"/>
      <c r="JZK129" s="516"/>
      <c r="JZL129" s="516"/>
      <c r="JZM129" s="516"/>
      <c r="JZN129" s="516"/>
      <c r="JZO129" s="516"/>
      <c r="JZP129" s="516"/>
      <c r="JZQ129" s="516"/>
      <c r="JZR129" s="516"/>
      <c r="JZS129" s="516"/>
      <c r="JZT129" s="516"/>
      <c r="JZU129" s="516"/>
      <c r="JZV129" s="516"/>
      <c r="JZW129" s="516"/>
      <c r="JZX129" s="516"/>
      <c r="JZY129" s="516"/>
      <c r="JZZ129" s="516"/>
      <c r="KAA129" s="516"/>
      <c r="KAB129" s="516"/>
      <c r="KAC129" s="516"/>
      <c r="KAD129" s="516"/>
      <c r="KAE129" s="516"/>
      <c r="KAF129" s="516"/>
      <c r="KAG129" s="516"/>
      <c r="KAH129" s="516"/>
      <c r="KAI129" s="516"/>
      <c r="KAJ129" s="516"/>
      <c r="KAK129" s="516"/>
      <c r="KAL129" s="516"/>
      <c r="KAM129" s="516"/>
      <c r="KAN129" s="516"/>
      <c r="KAO129" s="516"/>
      <c r="KAP129" s="516"/>
      <c r="KAQ129" s="516"/>
      <c r="KAR129" s="516"/>
      <c r="KAS129" s="516"/>
      <c r="KAT129" s="516"/>
      <c r="KAU129" s="516"/>
      <c r="KAV129" s="516"/>
      <c r="KAW129" s="516"/>
      <c r="KAX129" s="516"/>
      <c r="KAY129" s="516"/>
      <c r="KAZ129" s="516"/>
      <c r="KBA129" s="516"/>
      <c r="KBB129" s="516"/>
      <c r="KBC129" s="516"/>
      <c r="KBD129" s="516"/>
      <c r="KBE129" s="516"/>
      <c r="KBF129" s="516"/>
      <c r="KBG129" s="516"/>
      <c r="KBH129" s="516"/>
      <c r="KBI129" s="516"/>
      <c r="KBJ129" s="516"/>
      <c r="KBK129" s="516"/>
      <c r="KBL129" s="516"/>
      <c r="KBM129" s="516"/>
      <c r="KBN129" s="516"/>
      <c r="KBO129" s="516"/>
      <c r="KBP129" s="516"/>
      <c r="KBQ129" s="516"/>
      <c r="KBR129" s="516"/>
      <c r="KBS129" s="516"/>
      <c r="KBT129" s="516"/>
      <c r="KBU129" s="516"/>
      <c r="KBV129" s="516"/>
      <c r="KBW129" s="516"/>
      <c r="KBX129" s="516"/>
      <c r="KBY129" s="516"/>
      <c r="KBZ129" s="516"/>
      <c r="KCA129" s="516"/>
      <c r="KCB129" s="516"/>
      <c r="KCC129" s="516"/>
      <c r="KCD129" s="516"/>
      <c r="KCE129" s="516"/>
      <c r="KCF129" s="516"/>
      <c r="KCG129" s="516"/>
      <c r="KCH129" s="516"/>
      <c r="KCI129" s="516"/>
      <c r="KCJ129" s="516"/>
      <c r="KCK129" s="516"/>
      <c r="KCL129" s="516"/>
      <c r="KCM129" s="516"/>
      <c r="KCN129" s="516"/>
      <c r="KCO129" s="516"/>
      <c r="KCP129" s="516"/>
      <c r="KCQ129" s="516"/>
      <c r="KCR129" s="516"/>
      <c r="KCS129" s="516"/>
      <c r="KCT129" s="516"/>
      <c r="KCU129" s="516"/>
      <c r="KCV129" s="516"/>
      <c r="KCW129" s="516"/>
      <c r="KCX129" s="516"/>
      <c r="KCY129" s="516"/>
      <c r="KCZ129" s="516"/>
      <c r="KDA129" s="516"/>
      <c r="KDB129" s="516"/>
      <c r="KDC129" s="516"/>
      <c r="KDD129" s="516"/>
      <c r="KDE129" s="516"/>
      <c r="KDF129" s="516"/>
      <c r="KDG129" s="516"/>
      <c r="KDH129" s="516"/>
      <c r="KDI129" s="516"/>
      <c r="KDJ129" s="516"/>
      <c r="KDK129" s="516"/>
      <c r="KDL129" s="516"/>
      <c r="KDM129" s="516"/>
      <c r="KDN129" s="516"/>
      <c r="KDO129" s="516"/>
      <c r="KDP129" s="516"/>
      <c r="KDQ129" s="516"/>
      <c r="KDR129" s="516"/>
      <c r="KDS129" s="516"/>
      <c r="KDT129" s="516"/>
      <c r="KDU129" s="516"/>
      <c r="KDV129" s="516"/>
      <c r="KDW129" s="516"/>
      <c r="KDX129" s="516"/>
      <c r="KDY129" s="516"/>
      <c r="KDZ129" s="516"/>
      <c r="KEA129" s="516"/>
      <c r="KEB129" s="516"/>
      <c r="KEC129" s="516"/>
      <c r="KED129" s="516"/>
      <c r="KEE129" s="516"/>
      <c r="KEF129" s="516"/>
      <c r="KEG129" s="516"/>
      <c r="KEH129" s="516"/>
      <c r="KEI129" s="516"/>
      <c r="KEJ129" s="516"/>
      <c r="KEK129" s="516"/>
      <c r="KEL129" s="516"/>
      <c r="KEM129" s="516"/>
      <c r="KEN129" s="516"/>
      <c r="KEO129" s="516"/>
      <c r="KEP129" s="516"/>
      <c r="KEQ129" s="516"/>
      <c r="KER129" s="516"/>
      <c r="KES129" s="516"/>
      <c r="KET129" s="516"/>
      <c r="KEU129" s="516"/>
      <c r="KEV129" s="516"/>
      <c r="KEW129" s="516"/>
      <c r="KEX129" s="516"/>
      <c r="KEY129" s="516"/>
      <c r="KEZ129" s="516"/>
      <c r="KFA129" s="516"/>
      <c r="KFB129" s="516"/>
      <c r="KFC129" s="516"/>
      <c r="KFD129" s="516"/>
      <c r="KFE129" s="516"/>
      <c r="KFF129" s="516"/>
      <c r="KFG129" s="516"/>
      <c r="KFH129" s="516"/>
      <c r="KFI129" s="516"/>
      <c r="KFJ129" s="516"/>
      <c r="KFK129" s="516"/>
      <c r="KFL129" s="516"/>
      <c r="KFM129" s="516"/>
      <c r="KFN129" s="516"/>
      <c r="KFO129" s="516"/>
      <c r="KFP129" s="516"/>
      <c r="KFQ129" s="516"/>
      <c r="KFR129" s="516"/>
      <c r="KFS129" s="516"/>
      <c r="KFT129" s="516"/>
      <c r="KFU129" s="516"/>
      <c r="KFV129" s="516"/>
      <c r="KFW129" s="516"/>
      <c r="KFX129" s="516"/>
      <c r="KFY129" s="516"/>
      <c r="KFZ129" s="516"/>
      <c r="KGA129" s="516"/>
      <c r="KGB129" s="516"/>
      <c r="KGC129" s="516"/>
      <c r="KGD129" s="516"/>
      <c r="KGE129" s="516"/>
      <c r="KGF129" s="516"/>
      <c r="KGG129" s="516"/>
      <c r="KGH129" s="516"/>
      <c r="KGI129" s="516"/>
      <c r="KGJ129" s="516"/>
      <c r="KGK129" s="516"/>
      <c r="KGL129" s="516"/>
      <c r="KGM129" s="516"/>
      <c r="KGN129" s="516"/>
      <c r="KGO129" s="516"/>
      <c r="KGP129" s="516"/>
      <c r="KGQ129" s="516"/>
      <c r="KGR129" s="516"/>
      <c r="KGS129" s="516"/>
      <c r="KGT129" s="516"/>
      <c r="KGU129" s="516"/>
      <c r="KGV129" s="516"/>
      <c r="KGW129" s="516"/>
      <c r="KGX129" s="516"/>
      <c r="KGY129" s="516"/>
      <c r="KGZ129" s="516"/>
      <c r="KHA129" s="516"/>
      <c r="KHB129" s="516"/>
      <c r="KHC129" s="516"/>
      <c r="KHD129" s="516"/>
      <c r="KHE129" s="516"/>
      <c r="KHF129" s="516"/>
      <c r="KHG129" s="516"/>
      <c r="KHH129" s="516"/>
      <c r="KHI129" s="516"/>
      <c r="KHJ129" s="516"/>
      <c r="KHK129" s="516"/>
      <c r="KHL129" s="516"/>
      <c r="KHM129" s="516"/>
      <c r="KHN129" s="516"/>
      <c r="KHO129" s="516"/>
      <c r="KHP129" s="516"/>
      <c r="KHQ129" s="516"/>
      <c r="KHR129" s="516"/>
      <c r="KHS129" s="516"/>
      <c r="KHT129" s="516"/>
      <c r="KHU129" s="516"/>
      <c r="KHV129" s="516"/>
      <c r="KHW129" s="516"/>
      <c r="KHX129" s="516"/>
      <c r="KHY129" s="516"/>
      <c r="KHZ129" s="516"/>
      <c r="KIA129" s="516"/>
      <c r="KIB129" s="516"/>
      <c r="KIC129" s="516"/>
      <c r="KID129" s="516"/>
      <c r="KIE129" s="516"/>
      <c r="KIF129" s="516"/>
      <c r="KIG129" s="516"/>
      <c r="KIH129" s="516"/>
      <c r="KII129" s="516"/>
      <c r="KIJ129" s="516"/>
      <c r="KIK129" s="516"/>
      <c r="KIL129" s="516"/>
      <c r="KIM129" s="516"/>
      <c r="KIN129" s="516"/>
      <c r="KIO129" s="516"/>
      <c r="KIP129" s="516"/>
      <c r="KIQ129" s="516"/>
      <c r="KIR129" s="516"/>
      <c r="KIS129" s="516"/>
      <c r="KIT129" s="516"/>
      <c r="KIU129" s="516"/>
      <c r="KIV129" s="516"/>
      <c r="KIW129" s="516"/>
      <c r="KIX129" s="516"/>
      <c r="KIY129" s="516"/>
      <c r="KIZ129" s="516"/>
      <c r="KJA129" s="516"/>
      <c r="KJB129" s="516"/>
      <c r="KJC129" s="516"/>
      <c r="KJD129" s="516"/>
      <c r="KJE129" s="516"/>
      <c r="KJF129" s="516"/>
      <c r="KJG129" s="516"/>
      <c r="KJH129" s="516"/>
      <c r="KJI129" s="516"/>
      <c r="KJJ129" s="516"/>
      <c r="KJK129" s="516"/>
      <c r="KJL129" s="516"/>
      <c r="KJM129" s="516"/>
      <c r="KJN129" s="516"/>
      <c r="KJO129" s="516"/>
      <c r="KJP129" s="516"/>
      <c r="KJQ129" s="516"/>
      <c r="KJR129" s="516"/>
      <c r="KJS129" s="516"/>
      <c r="KJT129" s="516"/>
      <c r="KJU129" s="516"/>
      <c r="KJV129" s="516"/>
      <c r="KJW129" s="516"/>
      <c r="KJX129" s="516"/>
      <c r="KJY129" s="516"/>
      <c r="KJZ129" s="516"/>
      <c r="KKA129" s="516"/>
      <c r="KKB129" s="516"/>
      <c r="KKC129" s="516"/>
      <c r="KKD129" s="516"/>
      <c r="KKE129" s="516"/>
      <c r="KKF129" s="516"/>
      <c r="KKG129" s="516"/>
      <c r="KKH129" s="516"/>
      <c r="KKI129" s="516"/>
      <c r="KKJ129" s="516"/>
      <c r="KKK129" s="516"/>
      <c r="KKL129" s="516"/>
      <c r="KKM129" s="516"/>
      <c r="KKN129" s="516"/>
      <c r="KKO129" s="516"/>
      <c r="KKP129" s="516"/>
      <c r="KKQ129" s="516"/>
      <c r="KKR129" s="516"/>
      <c r="KKS129" s="516"/>
      <c r="KKT129" s="516"/>
      <c r="KKU129" s="516"/>
      <c r="KKV129" s="516"/>
      <c r="KKW129" s="516"/>
      <c r="KKX129" s="516"/>
      <c r="KKY129" s="516"/>
      <c r="KKZ129" s="516"/>
      <c r="KLA129" s="516"/>
      <c r="KLB129" s="516"/>
      <c r="KLC129" s="516"/>
      <c r="KLD129" s="516"/>
      <c r="KLE129" s="516"/>
      <c r="KLF129" s="516"/>
      <c r="KLG129" s="516"/>
      <c r="KLH129" s="516"/>
      <c r="KLI129" s="516"/>
      <c r="KLJ129" s="516"/>
      <c r="KLK129" s="516"/>
      <c r="KLL129" s="516"/>
      <c r="KLM129" s="516"/>
      <c r="KLN129" s="516"/>
      <c r="KLO129" s="516"/>
      <c r="KLP129" s="516"/>
      <c r="KLQ129" s="516"/>
      <c r="KLR129" s="516"/>
      <c r="KLS129" s="516"/>
      <c r="KLT129" s="516"/>
      <c r="KLU129" s="516"/>
      <c r="KLV129" s="516"/>
      <c r="KLW129" s="516"/>
      <c r="KLX129" s="516"/>
      <c r="KLY129" s="516"/>
      <c r="KLZ129" s="516"/>
      <c r="KMA129" s="516"/>
      <c r="KMB129" s="516"/>
      <c r="KMC129" s="516"/>
      <c r="KMD129" s="516"/>
      <c r="KME129" s="516"/>
      <c r="KMF129" s="516"/>
      <c r="KMG129" s="516"/>
      <c r="KMH129" s="516"/>
      <c r="KMI129" s="516"/>
      <c r="KMJ129" s="516"/>
      <c r="KMK129" s="516"/>
      <c r="KML129" s="516"/>
      <c r="KMM129" s="516"/>
      <c r="KMN129" s="516"/>
      <c r="KMO129" s="516"/>
      <c r="KMP129" s="516"/>
      <c r="KMQ129" s="516"/>
      <c r="KMR129" s="516"/>
      <c r="KMS129" s="516"/>
      <c r="KMT129" s="516"/>
      <c r="KMU129" s="516"/>
      <c r="KMV129" s="516"/>
      <c r="KMW129" s="516"/>
      <c r="KMX129" s="516"/>
      <c r="KMY129" s="516"/>
      <c r="KMZ129" s="516"/>
      <c r="KNA129" s="516"/>
      <c r="KNB129" s="516"/>
      <c r="KNC129" s="516"/>
      <c r="KND129" s="516"/>
      <c r="KNE129" s="516"/>
      <c r="KNF129" s="516"/>
      <c r="KNG129" s="516"/>
      <c r="KNH129" s="516"/>
      <c r="KNI129" s="516"/>
      <c r="KNJ129" s="516"/>
      <c r="KNK129" s="516"/>
      <c r="KNL129" s="516"/>
      <c r="KNM129" s="516"/>
      <c r="KNN129" s="516"/>
      <c r="KNO129" s="516"/>
      <c r="KNP129" s="516"/>
      <c r="KNQ129" s="516"/>
      <c r="KNR129" s="516"/>
      <c r="KNS129" s="516"/>
      <c r="KNT129" s="516"/>
      <c r="KNU129" s="516"/>
      <c r="KNV129" s="516"/>
      <c r="KNW129" s="516"/>
      <c r="KNX129" s="516"/>
      <c r="KNY129" s="516"/>
      <c r="KNZ129" s="516"/>
      <c r="KOA129" s="516"/>
      <c r="KOB129" s="516"/>
      <c r="KOC129" s="516"/>
      <c r="KOD129" s="516"/>
      <c r="KOE129" s="516"/>
      <c r="KOF129" s="516"/>
      <c r="KOG129" s="516"/>
      <c r="KOH129" s="516"/>
      <c r="KOI129" s="516"/>
      <c r="KOJ129" s="516"/>
      <c r="KOK129" s="516"/>
      <c r="KOL129" s="516"/>
      <c r="KOM129" s="516"/>
      <c r="KON129" s="516"/>
      <c r="KOO129" s="516"/>
      <c r="KOP129" s="516"/>
      <c r="KOQ129" s="516"/>
      <c r="KOR129" s="516"/>
      <c r="KOS129" s="516"/>
      <c r="KOT129" s="516"/>
      <c r="KOU129" s="516"/>
      <c r="KOV129" s="516"/>
      <c r="KOW129" s="516"/>
      <c r="KOX129" s="516"/>
      <c r="KOY129" s="516"/>
      <c r="KOZ129" s="516"/>
      <c r="KPA129" s="516"/>
      <c r="KPB129" s="516"/>
      <c r="KPC129" s="516"/>
      <c r="KPD129" s="516"/>
      <c r="KPE129" s="516"/>
      <c r="KPF129" s="516"/>
      <c r="KPG129" s="516"/>
      <c r="KPH129" s="516"/>
      <c r="KPI129" s="516"/>
      <c r="KPJ129" s="516"/>
      <c r="KPK129" s="516"/>
      <c r="KPL129" s="516"/>
      <c r="KPM129" s="516"/>
      <c r="KPN129" s="516"/>
      <c r="KPO129" s="516"/>
      <c r="KPP129" s="516"/>
      <c r="KPQ129" s="516"/>
      <c r="KPR129" s="516"/>
      <c r="KPS129" s="516"/>
      <c r="KPT129" s="516"/>
      <c r="KPU129" s="516"/>
      <c r="KPV129" s="516"/>
      <c r="KPW129" s="516"/>
      <c r="KPX129" s="516"/>
      <c r="KPY129" s="516"/>
      <c r="KPZ129" s="516"/>
      <c r="KQA129" s="516"/>
      <c r="KQB129" s="516"/>
      <c r="KQC129" s="516"/>
      <c r="KQD129" s="516"/>
      <c r="KQE129" s="516"/>
      <c r="KQF129" s="516"/>
      <c r="KQG129" s="516"/>
      <c r="KQH129" s="516"/>
      <c r="KQI129" s="516"/>
      <c r="KQJ129" s="516"/>
      <c r="KQK129" s="516"/>
      <c r="KQL129" s="516"/>
      <c r="KQM129" s="516"/>
      <c r="KQN129" s="516"/>
      <c r="KQO129" s="516"/>
      <c r="KQP129" s="516"/>
      <c r="KQQ129" s="516"/>
      <c r="KQR129" s="516"/>
      <c r="KQS129" s="516"/>
      <c r="KQT129" s="516"/>
      <c r="KQU129" s="516"/>
      <c r="KQV129" s="516"/>
      <c r="KQW129" s="516"/>
      <c r="KQX129" s="516"/>
      <c r="KQY129" s="516"/>
      <c r="KQZ129" s="516"/>
      <c r="KRA129" s="516"/>
      <c r="KRB129" s="516"/>
      <c r="KRC129" s="516"/>
      <c r="KRD129" s="516"/>
      <c r="KRE129" s="516"/>
      <c r="KRF129" s="516"/>
      <c r="KRG129" s="516"/>
      <c r="KRH129" s="516"/>
      <c r="KRI129" s="516"/>
      <c r="KRJ129" s="516"/>
      <c r="KRK129" s="516"/>
      <c r="KRL129" s="516"/>
      <c r="KRM129" s="516"/>
      <c r="KRN129" s="516"/>
      <c r="KRO129" s="516"/>
      <c r="KRP129" s="516"/>
      <c r="KRQ129" s="516"/>
      <c r="KRR129" s="516"/>
      <c r="KRS129" s="516"/>
      <c r="KRT129" s="516"/>
      <c r="KRU129" s="516"/>
      <c r="KRV129" s="516"/>
      <c r="KRW129" s="516"/>
      <c r="KRX129" s="516"/>
      <c r="KRY129" s="516"/>
      <c r="KRZ129" s="516"/>
      <c r="KSA129" s="516"/>
      <c r="KSB129" s="516"/>
      <c r="KSC129" s="516"/>
      <c r="KSD129" s="516"/>
      <c r="KSE129" s="516"/>
      <c r="KSF129" s="516"/>
      <c r="KSG129" s="516"/>
      <c r="KSH129" s="516"/>
      <c r="KSI129" s="516"/>
      <c r="KSJ129" s="516"/>
      <c r="KSK129" s="516"/>
      <c r="KSL129" s="516"/>
      <c r="KSM129" s="516"/>
      <c r="KSN129" s="516"/>
      <c r="KSO129" s="516"/>
      <c r="KSP129" s="516"/>
      <c r="KSQ129" s="516"/>
      <c r="KSR129" s="516"/>
      <c r="KSS129" s="516"/>
      <c r="KST129" s="516"/>
      <c r="KSU129" s="516"/>
      <c r="KSV129" s="516"/>
      <c r="KSW129" s="516"/>
      <c r="KSX129" s="516"/>
      <c r="KSY129" s="516"/>
      <c r="KSZ129" s="516"/>
      <c r="KTA129" s="516"/>
      <c r="KTB129" s="516"/>
      <c r="KTC129" s="516"/>
      <c r="KTD129" s="516"/>
      <c r="KTE129" s="516"/>
      <c r="KTF129" s="516"/>
      <c r="KTG129" s="516"/>
      <c r="KTH129" s="516"/>
      <c r="KTI129" s="516"/>
      <c r="KTJ129" s="516"/>
      <c r="KTK129" s="516"/>
      <c r="KTL129" s="516"/>
      <c r="KTM129" s="516"/>
      <c r="KTN129" s="516"/>
      <c r="KTO129" s="516"/>
      <c r="KTP129" s="516"/>
      <c r="KTQ129" s="516"/>
      <c r="KTR129" s="516"/>
      <c r="KTS129" s="516"/>
      <c r="KTT129" s="516"/>
      <c r="KTU129" s="516"/>
      <c r="KTV129" s="516"/>
      <c r="KTW129" s="516"/>
      <c r="KTX129" s="516"/>
      <c r="KTY129" s="516"/>
      <c r="KTZ129" s="516"/>
      <c r="KUA129" s="516"/>
      <c r="KUB129" s="516"/>
      <c r="KUC129" s="516"/>
      <c r="KUD129" s="516"/>
      <c r="KUE129" s="516"/>
      <c r="KUF129" s="516"/>
      <c r="KUG129" s="516"/>
      <c r="KUH129" s="516"/>
      <c r="KUI129" s="516"/>
      <c r="KUJ129" s="516"/>
      <c r="KUK129" s="516"/>
      <c r="KUL129" s="516"/>
      <c r="KUM129" s="516"/>
      <c r="KUN129" s="516"/>
      <c r="KUO129" s="516"/>
      <c r="KUP129" s="516"/>
      <c r="KUQ129" s="516"/>
      <c r="KUR129" s="516"/>
      <c r="KUS129" s="516"/>
      <c r="KUT129" s="516"/>
      <c r="KUU129" s="516"/>
      <c r="KUV129" s="516"/>
      <c r="KUW129" s="516"/>
      <c r="KUX129" s="516"/>
      <c r="KUY129" s="516"/>
      <c r="KUZ129" s="516"/>
      <c r="KVA129" s="516"/>
      <c r="KVB129" s="516"/>
      <c r="KVC129" s="516"/>
      <c r="KVD129" s="516"/>
      <c r="KVE129" s="516"/>
      <c r="KVF129" s="516"/>
      <c r="KVG129" s="516"/>
      <c r="KVH129" s="516"/>
      <c r="KVI129" s="516"/>
      <c r="KVJ129" s="516"/>
      <c r="KVK129" s="516"/>
      <c r="KVL129" s="516"/>
      <c r="KVM129" s="516"/>
      <c r="KVN129" s="516"/>
      <c r="KVO129" s="516"/>
      <c r="KVP129" s="516"/>
      <c r="KVQ129" s="516"/>
      <c r="KVR129" s="516"/>
      <c r="KVS129" s="516"/>
      <c r="KVT129" s="516"/>
      <c r="KVU129" s="516"/>
      <c r="KVV129" s="516"/>
      <c r="KVW129" s="516"/>
      <c r="KVX129" s="516"/>
      <c r="KVY129" s="516"/>
      <c r="KVZ129" s="516"/>
      <c r="KWA129" s="516"/>
      <c r="KWB129" s="516"/>
      <c r="KWC129" s="516"/>
      <c r="KWD129" s="516"/>
      <c r="KWE129" s="516"/>
      <c r="KWF129" s="516"/>
      <c r="KWG129" s="516"/>
      <c r="KWH129" s="516"/>
      <c r="KWI129" s="516"/>
      <c r="KWJ129" s="516"/>
      <c r="KWK129" s="516"/>
      <c r="KWL129" s="516"/>
      <c r="KWM129" s="516"/>
      <c r="KWN129" s="516"/>
      <c r="KWO129" s="516"/>
      <c r="KWP129" s="516"/>
      <c r="KWQ129" s="516"/>
      <c r="KWR129" s="516"/>
      <c r="KWS129" s="516"/>
      <c r="KWT129" s="516"/>
      <c r="KWU129" s="516"/>
      <c r="KWV129" s="516"/>
      <c r="KWW129" s="516"/>
      <c r="KWX129" s="516"/>
      <c r="KWY129" s="516"/>
      <c r="KWZ129" s="516"/>
      <c r="KXA129" s="516"/>
      <c r="KXB129" s="516"/>
      <c r="KXC129" s="516"/>
      <c r="KXD129" s="516"/>
      <c r="KXE129" s="516"/>
      <c r="KXF129" s="516"/>
      <c r="KXG129" s="516"/>
      <c r="KXH129" s="516"/>
      <c r="KXI129" s="516"/>
      <c r="KXJ129" s="516"/>
      <c r="KXK129" s="516"/>
      <c r="KXL129" s="516"/>
      <c r="KXM129" s="516"/>
      <c r="KXN129" s="516"/>
      <c r="KXO129" s="516"/>
      <c r="KXP129" s="516"/>
      <c r="KXQ129" s="516"/>
      <c r="KXR129" s="516"/>
      <c r="KXS129" s="516"/>
      <c r="KXT129" s="516"/>
      <c r="KXU129" s="516"/>
      <c r="KXV129" s="516"/>
      <c r="KXW129" s="516"/>
      <c r="KXX129" s="516"/>
      <c r="KXY129" s="516"/>
      <c r="KXZ129" s="516"/>
      <c r="KYA129" s="516"/>
      <c r="KYB129" s="516"/>
      <c r="KYC129" s="516"/>
      <c r="KYD129" s="516"/>
      <c r="KYE129" s="516"/>
      <c r="KYF129" s="516"/>
      <c r="KYG129" s="516"/>
      <c r="KYH129" s="516"/>
      <c r="KYI129" s="516"/>
      <c r="KYJ129" s="516"/>
      <c r="KYK129" s="516"/>
      <c r="KYL129" s="516"/>
      <c r="KYM129" s="516"/>
      <c r="KYN129" s="516"/>
      <c r="KYO129" s="516"/>
      <c r="KYP129" s="516"/>
      <c r="KYQ129" s="516"/>
      <c r="KYR129" s="516"/>
      <c r="KYS129" s="516"/>
      <c r="KYT129" s="516"/>
      <c r="KYU129" s="516"/>
      <c r="KYV129" s="516"/>
      <c r="KYW129" s="516"/>
      <c r="KYX129" s="516"/>
      <c r="KYY129" s="516"/>
      <c r="KYZ129" s="516"/>
      <c r="KZA129" s="516"/>
      <c r="KZB129" s="516"/>
      <c r="KZC129" s="516"/>
      <c r="KZD129" s="516"/>
      <c r="KZE129" s="516"/>
      <c r="KZF129" s="516"/>
      <c r="KZG129" s="516"/>
      <c r="KZH129" s="516"/>
      <c r="KZI129" s="516"/>
      <c r="KZJ129" s="516"/>
      <c r="KZK129" s="516"/>
      <c r="KZL129" s="516"/>
      <c r="KZM129" s="516"/>
      <c r="KZN129" s="516"/>
      <c r="KZO129" s="516"/>
      <c r="KZP129" s="516"/>
      <c r="KZQ129" s="516"/>
      <c r="KZR129" s="516"/>
      <c r="KZS129" s="516"/>
      <c r="KZT129" s="516"/>
      <c r="KZU129" s="516"/>
      <c r="KZV129" s="516"/>
      <c r="KZW129" s="516"/>
      <c r="KZX129" s="516"/>
      <c r="KZY129" s="516"/>
      <c r="KZZ129" s="516"/>
      <c r="LAA129" s="516"/>
      <c r="LAB129" s="516"/>
      <c r="LAC129" s="516"/>
      <c r="LAD129" s="516"/>
      <c r="LAE129" s="516"/>
      <c r="LAF129" s="516"/>
      <c r="LAG129" s="516"/>
      <c r="LAH129" s="516"/>
      <c r="LAI129" s="516"/>
      <c r="LAJ129" s="516"/>
      <c r="LAK129" s="516"/>
      <c r="LAL129" s="516"/>
      <c r="LAM129" s="516"/>
      <c r="LAN129" s="516"/>
      <c r="LAO129" s="516"/>
      <c r="LAP129" s="516"/>
      <c r="LAQ129" s="516"/>
      <c r="LAR129" s="516"/>
      <c r="LAS129" s="516"/>
      <c r="LAT129" s="516"/>
      <c r="LAU129" s="516"/>
      <c r="LAV129" s="516"/>
      <c r="LAW129" s="516"/>
      <c r="LAX129" s="516"/>
      <c r="LAY129" s="516"/>
      <c r="LAZ129" s="516"/>
      <c r="LBA129" s="516"/>
      <c r="LBB129" s="516"/>
      <c r="LBC129" s="516"/>
      <c r="LBD129" s="516"/>
      <c r="LBE129" s="516"/>
      <c r="LBF129" s="516"/>
      <c r="LBG129" s="516"/>
      <c r="LBH129" s="516"/>
      <c r="LBI129" s="516"/>
      <c r="LBJ129" s="516"/>
      <c r="LBK129" s="516"/>
      <c r="LBL129" s="516"/>
      <c r="LBM129" s="516"/>
      <c r="LBN129" s="516"/>
      <c r="LBO129" s="516"/>
      <c r="LBP129" s="516"/>
      <c r="LBQ129" s="516"/>
      <c r="LBR129" s="516"/>
      <c r="LBS129" s="516"/>
      <c r="LBT129" s="516"/>
      <c r="LBU129" s="516"/>
      <c r="LBV129" s="516"/>
      <c r="LBW129" s="516"/>
      <c r="LBX129" s="516"/>
      <c r="LBY129" s="516"/>
      <c r="LBZ129" s="516"/>
      <c r="LCA129" s="516"/>
      <c r="LCB129" s="516"/>
      <c r="LCC129" s="516"/>
      <c r="LCD129" s="516"/>
      <c r="LCE129" s="516"/>
      <c r="LCF129" s="516"/>
      <c r="LCG129" s="516"/>
      <c r="LCH129" s="516"/>
      <c r="LCI129" s="516"/>
      <c r="LCJ129" s="516"/>
      <c r="LCK129" s="516"/>
      <c r="LCL129" s="516"/>
      <c r="LCM129" s="516"/>
      <c r="LCN129" s="516"/>
      <c r="LCO129" s="516"/>
      <c r="LCP129" s="516"/>
      <c r="LCQ129" s="516"/>
      <c r="LCR129" s="516"/>
      <c r="LCS129" s="516"/>
      <c r="LCT129" s="516"/>
      <c r="LCU129" s="516"/>
      <c r="LCV129" s="516"/>
      <c r="LCW129" s="516"/>
      <c r="LCX129" s="516"/>
      <c r="LCY129" s="516"/>
      <c r="LCZ129" s="516"/>
      <c r="LDA129" s="516"/>
      <c r="LDB129" s="516"/>
      <c r="LDC129" s="516"/>
      <c r="LDD129" s="516"/>
      <c r="LDE129" s="516"/>
      <c r="LDF129" s="516"/>
      <c r="LDG129" s="516"/>
      <c r="LDH129" s="516"/>
      <c r="LDI129" s="516"/>
      <c r="LDJ129" s="516"/>
      <c r="LDK129" s="516"/>
      <c r="LDL129" s="516"/>
      <c r="LDM129" s="516"/>
      <c r="LDN129" s="516"/>
      <c r="LDO129" s="516"/>
      <c r="LDP129" s="516"/>
      <c r="LDQ129" s="516"/>
      <c r="LDR129" s="516"/>
      <c r="LDS129" s="516"/>
      <c r="LDT129" s="516"/>
      <c r="LDU129" s="516"/>
      <c r="LDV129" s="516"/>
      <c r="LDW129" s="516"/>
      <c r="LDX129" s="516"/>
      <c r="LDY129" s="516"/>
      <c r="LDZ129" s="516"/>
      <c r="LEA129" s="516"/>
      <c r="LEB129" s="516"/>
      <c r="LEC129" s="516"/>
      <c r="LED129" s="516"/>
      <c r="LEE129" s="516"/>
      <c r="LEF129" s="516"/>
      <c r="LEG129" s="516"/>
      <c r="LEH129" s="516"/>
      <c r="LEI129" s="516"/>
      <c r="LEJ129" s="516"/>
      <c r="LEK129" s="516"/>
      <c r="LEL129" s="516"/>
      <c r="LEM129" s="516"/>
      <c r="LEN129" s="516"/>
      <c r="LEO129" s="516"/>
      <c r="LEP129" s="516"/>
      <c r="LEQ129" s="516"/>
      <c r="LER129" s="516"/>
      <c r="LES129" s="516"/>
      <c r="LET129" s="516"/>
      <c r="LEU129" s="516"/>
      <c r="LEV129" s="516"/>
      <c r="LEW129" s="516"/>
      <c r="LEX129" s="516"/>
      <c r="LEY129" s="516"/>
      <c r="LEZ129" s="516"/>
      <c r="LFA129" s="516"/>
      <c r="LFB129" s="516"/>
      <c r="LFC129" s="516"/>
      <c r="LFD129" s="516"/>
      <c r="LFE129" s="516"/>
      <c r="LFF129" s="516"/>
      <c r="LFG129" s="516"/>
      <c r="LFH129" s="516"/>
      <c r="LFI129" s="516"/>
      <c r="LFJ129" s="516"/>
      <c r="LFK129" s="516"/>
      <c r="LFL129" s="516"/>
      <c r="LFM129" s="516"/>
      <c r="LFN129" s="516"/>
      <c r="LFO129" s="516"/>
      <c r="LFP129" s="516"/>
      <c r="LFQ129" s="516"/>
      <c r="LFR129" s="516"/>
      <c r="LFS129" s="516"/>
      <c r="LFT129" s="516"/>
      <c r="LFU129" s="516"/>
      <c r="LFV129" s="516"/>
      <c r="LFW129" s="516"/>
      <c r="LFX129" s="516"/>
      <c r="LFY129" s="516"/>
      <c r="LFZ129" s="516"/>
      <c r="LGA129" s="516"/>
      <c r="LGB129" s="516"/>
      <c r="LGC129" s="516"/>
      <c r="LGD129" s="516"/>
      <c r="LGE129" s="516"/>
      <c r="LGF129" s="516"/>
      <c r="LGG129" s="516"/>
      <c r="LGH129" s="516"/>
      <c r="LGI129" s="516"/>
      <c r="LGJ129" s="516"/>
      <c r="LGK129" s="516"/>
      <c r="LGL129" s="516"/>
      <c r="LGM129" s="516"/>
      <c r="LGN129" s="516"/>
      <c r="LGO129" s="516"/>
      <c r="LGP129" s="516"/>
      <c r="LGQ129" s="516"/>
      <c r="LGR129" s="516"/>
      <c r="LGS129" s="516"/>
      <c r="LGT129" s="516"/>
      <c r="LGU129" s="516"/>
      <c r="LGV129" s="516"/>
      <c r="LGW129" s="516"/>
      <c r="LGX129" s="516"/>
      <c r="LGY129" s="516"/>
      <c r="LGZ129" s="516"/>
      <c r="LHA129" s="516"/>
      <c r="LHB129" s="516"/>
      <c r="LHC129" s="516"/>
      <c r="LHD129" s="516"/>
      <c r="LHE129" s="516"/>
      <c r="LHF129" s="516"/>
      <c r="LHG129" s="516"/>
      <c r="LHH129" s="516"/>
      <c r="LHI129" s="516"/>
      <c r="LHJ129" s="516"/>
      <c r="LHK129" s="516"/>
      <c r="LHL129" s="516"/>
      <c r="LHM129" s="516"/>
      <c r="LHN129" s="516"/>
      <c r="LHO129" s="516"/>
      <c r="LHP129" s="516"/>
      <c r="LHQ129" s="516"/>
      <c r="LHR129" s="516"/>
      <c r="LHS129" s="516"/>
      <c r="LHT129" s="516"/>
      <c r="LHU129" s="516"/>
      <c r="LHV129" s="516"/>
      <c r="LHW129" s="516"/>
      <c r="LHX129" s="516"/>
      <c r="LHY129" s="516"/>
      <c r="LHZ129" s="516"/>
      <c r="LIA129" s="516"/>
      <c r="LIB129" s="516"/>
      <c r="LIC129" s="516"/>
      <c r="LID129" s="516"/>
      <c r="LIE129" s="516"/>
      <c r="LIF129" s="516"/>
      <c r="LIG129" s="516"/>
      <c r="LIH129" s="516"/>
      <c r="LII129" s="516"/>
      <c r="LIJ129" s="516"/>
      <c r="LIK129" s="516"/>
      <c r="LIL129" s="516"/>
      <c r="LIM129" s="516"/>
      <c r="LIN129" s="516"/>
      <c r="LIO129" s="516"/>
      <c r="LIP129" s="516"/>
      <c r="LIQ129" s="516"/>
      <c r="LIR129" s="516"/>
      <c r="LIS129" s="516"/>
      <c r="LIT129" s="516"/>
      <c r="LIU129" s="516"/>
      <c r="LIV129" s="516"/>
      <c r="LIW129" s="516"/>
      <c r="LIX129" s="516"/>
      <c r="LIY129" s="516"/>
      <c r="LIZ129" s="516"/>
      <c r="LJA129" s="516"/>
      <c r="LJB129" s="516"/>
      <c r="LJC129" s="516"/>
      <c r="LJD129" s="516"/>
      <c r="LJE129" s="516"/>
      <c r="LJF129" s="516"/>
      <c r="LJG129" s="516"/>
      <c r="LJH129" s="516"/>
      <c r="LJI129" s="516"/>
      <c r="LJJ129" s="516"/>
      <c r="LJK129" s="516"/>
      <c r="LJL129" s="516"/>
      <c r="LJM129" s="516"/>
      <c r="LJN129" s="516"/>
      <c r="LJO129" s="516"/>
      <c r="LJP129" s="516"/>
      <c r="LJQ129" s="516"/>
      <c r="LJR129" s="516"/>
      <c r="LJS129" s="516"/>
      <c r="LJT129" s="516"/>
      <c r="LJU129" s="516"/>
      <c r="LJV129" s="516"/>
      <c r="LJW129" s="516"/>
      <c r="LJX129" s="516"/>
      <c r="LJY129" s="516"/>
      <c r="LJZ129" s="516"/>
      <c r="LKA129" s="516"/>
      <c r="LKB129" s="516"/>
      <c r="LKC129" s="516"/>
      <c r="LKD129" s="516"/>
      <c r="LKE129" s="516"/>
      <c r="LKF129" s="516"/>
      <c r="LKG129" s="516"/>
      <c r="LKH129" s="516"/>
      <c r="LKI129" s="516"/>
      <c r="LKJ129" s="516"/>
      <c r="LKK129" s="516"/>
      <c r="LKL129" s="516"/>
      <c r="LKM129" s="516"/>
      <c r="LKN129" s="516"/>
      <c r="LKO129" s="516"/>
      <c r="LKP129" s="516"/>
      <c r="LKQ129" s="516"/>
      <c r="LKR129" s="516"/>
      <c r="LKS129" s="516"/>
      <c r="LKT129" s="516"/>
      <c r="LKU129" s="516"/>
      <c r="LKV129" s="516"/>
      <c r="LKW129" s="516"/>
      <c r="LKX129" s="516"/>
      <c r="LKY129" s="516"/>
      <c r="LKZ129" s="516"/>
      <c r="LLA129" s="516"/>
      <c r="LLB129" s="516"/>
      <c r="LLC129" s="516"/>
      <c r="LLD129" s="516"/>
      <c r="LLE129" s="516"/>
      <c r="LLF129" s="516"/>
      <c r="LLG129" s="516"/>
      <c r="LLH129" s="516"/>
      <c r="LLI129" s="516"/>
      <c r="LLJ129" s="516"/>
      <c r="LLK129" s="516"/>
      <c r="LLL129" s="516"/>
      <c r="LLM129" s="516"/>
      <c r="LLN129" s="516"/>
      <c r="LLO129" s="516"/>
      <c r="LLP129" s="516"/>
      <c r="LLQ129" s="516"/>
      <c r="LLR129" s="516"/>
      <c r="LLS129" s="516"/>
      <c r="LLT129" s="516"/>
      <c r="LLU129" s="516"/>
      <c r="LLV129" s="516"/>
      <c r="LLW129" s="516"/>
      <c r="LLX129" s="516"/>
      <c r="LLY129" s="516"/>
      <c r="LLZ129" s="516"/>
      <c r="LMA129" s="516"/>
      <c r="LMB129" s="516"/>
      <c r="LMC129" s="516"/>
      <c r="LMD129" s="516"/>
      <c r="LME129" s="516"/>
      <c r="LMF129" s="516"/>
      <c r="LMG129" s="516"/>
      <c r="LMH129" s="516"/>
      <c r="LMI129" s="516"/>
      <c r="LMJ129" s="516"/>
      <c r="LMK129" s="516"/>
      <c r="LML129" s="516"/>
      <c r="LMM129" s="516"/>
      <c r="LMN129" s="516"/>
      <c r="LMO129" s="516"/>
      <c r="LMP129" s="516"/>
      <c r="LMQ129" s="516"/>
      <c r="LMR129" s="516"/>
      <c r="LMS129" s="516"/>
      <c r="LMT129" s="516"/>
      <c r="LMU129" s="516"/>
      <c r="LMV129" s="516"/>
      <c r="LMW129" s="516"/>
      <c r="LMX129" s="516"/>
      <c r="LMY129" s="516"/>
      <c r="LMZ129" s="516"/>
      <c r="LNA129" s="516"/>
      <c r="LNB129" s="516"/>
      <c r="LNC129" s="516"/>
      <c r="LND129" s="516"/>
      <c r="LNE129" s="516"/>
      <c r="LNF129" s="516"/>
      <c r="LNG129" s="516"/>
      <c r="LNH129" s="516"/>
      <c r="LNI129" s="516"/>
      <c r="LNJ129" s="516"/>
      <c r="LNK129" s="516"/>
      <c r="LNL129" s="516"/>
      <c r="LNM129" s="516"/>
      <c r="LNN129" s="516"/>
      <c r="LNO129" s="516"/>
      <c r="LNP129" s="516"/>
      <c r="LNQ129" s="516"/>
      <c r="LNR129" s="516"/>
      <c r="LNS129" s="516"/>
      <c r="LNT129" s="516"/>
      <c r="LNU129" s="516"/>
      <c r="LNV129" s="516"/>
      <c r="LNW129" s="516"/>
      <c r="LNX129" s="516"/>
      <c r="LNY129" s="516"/>
      <c r="LNZ129" s="516"/>
      <c r="LOA129" s="516"/>
      <c r="LOB129" s="516"/>
      <c r="LOC129" s="516"/>
      <c r="LOD129" s="516"/>
      <c r="LOE129" s="516"/>
      <c r="LOF129" s="516"/>
      <c r="LOG129" s="516"/>
      <c r="LOH129" s="516"/>
      <c r="LOI129" s="516"/>
      <c r="LOJ129" s="516"/>
      <c r="LOK129" s="516"/>
      <c r="LOL129" s="516"/>
      <c r="LOM129" s="516"/>
      <c r="LON129" s="516"/>
      <c r="LOO129" s="516"/>
      <c r="LOP129" s="516"/>
      <c r="LOQ129" s="516"/>
      <c r="LOR129" s="516"/>
      <c r="LOS129" s="516"/>
      <c r="LOT129" s="516"/>
      <c r="LOU129" s="516"/>
      <c r="LOV129" s="516"/>
      <c r="LOW129" s="516"/>
      <c r="LOX129" s="516"/>
      <c r="LOY129" s="516"/>
      <c r="LOZ129" s="516"/>
      <c r="LPA129" s="516"/>
      <c r="LPB129" s="516"/>
      <c r="LPC129" s="516"/>
      <c r="LPD129" s="516"/>
      <c r="LPE129" s="516"/>
      <c r="LPF129" s="516"/>
      <c r="LPG129" s="516"/>
      <c r="LPH129" s="516"/>
      <c r="LPI129" s="516"/>
      <c r="LPJ129" s="516"/>
      <c r="LPK129" s="516"/>
      <c r="LPL129" s="516"/>
      <c r="LPM129" s="516"/>
      <c r="LPN129" s="516"/>
      <c r="LPO129" s="516"/>
      <c r="LPP129" s="516"/>
      <c r="LPQ129" s="516"/>
      <c r="LPR129" s="516"/>
      <c r="LPS129" s="516"/>
      <c r="LPT129" s="516"/>
      <c r="LPU129" s="516"/>
      <c r="LPV129" s="516"/>
      <c r="LPW129" s="516"/>
      <c r="LPX129" s="516"/>
      <c r="LPY129" s="516"/>
      <c r="LPZ129" s="516"/>
      <c r="LQA129" s="516"/>
      <c r="LQB129" s="516"/>
      <c r="LQC129" s="516"/>
      <c r="LQD129" s="516"/>
      <c r="LQE129" s="516"/>
      <c r="LQF129" s="516"/>
      <c r="LQG129" s="516"/>
      <c r="LQH129" s="516"/>
      <c r="LQI129" s="516"/>
      <c r="LQJ129" s="516"/>
      <c r="LQK129" s="516"/>
      <c r="LQL129" s="516"/>
      <c r="LQM129" s="516"/>
      <c r="LQN129" s="516"/>
      <c r="LQO129" s="516"/>
      <c r="LQP129" s="516"/>
      <c r="LQQ129" s="516"/>
      <c r="LQR129" s="516"/>
      <c r="LQS129" s="516"/>
      <c r="LQT129" s="516"/>
      <c r="LQU129" s="516"/>
      <c r="LQV129" s="516"/>
      <c r="LQW129" s="516"/>
      <c r="LQX129" s="516"/>
      <c r="LQY129" s="516"/>
      <c r="LQZ129" s="516"/>
      <c r="LRA129" s="516"/>
      <c r="LRB129" s="516"/>
      <c r="LRC129" s="516"/>
      <c r="LRD129" s="516"/>
      <c r="LRE129" s="516"/>
      <c r="LRF129" s="516"/>
      <c r="LRG129" s="516"/>
      <c r="LRH129" s="516"/>
      <c r="LRI129" s="516"/>
      <c r="LRJ129" s="516"/>
      <c r="LRK129" s="516"/>
      <c r="LRL129" s="516"/>
      <c r="LRM129" s="516"/>
      <c r="LRN129" s="516"/>
      <c r="LRO129" s="516"/>
      <c r="LRP129" s="516"/>
      <c r="LRQ129" s="516"/>
      <c r="LRR129" s="516"/>
      <c r="LRS129" s="516"/>
      <c r="LRT129" s="516"/>
      <c r="LRU129" s="516"/>
      <c r="LRV129" s="516"/>
      <c r="LRW129" s="516"/>
      <c r="LRX129" s="516"/>
      <c r="LRY129" s="516"/>
      <c r="LRZ129" s="516"/>
      <c r="LSA129" s="516"/>
      <c r="LSB129" s="516"/>
      <c r="LSC129" s="516"/>
      <c r="LSD129" s="516"/>
      <c r="LSE129" s="516"/>
      <c r="LSF129" s="516"/>
      <c r="LSG129" s="516"/>
      <c r="LSH129" s="516"/>
      <c r="LSI129" s="516"/>
      <c r="LSJ129" s="516"/>
      <c r="LSK129" s="516"/>
      <c r="LSL129" s="516"/>
      <c r="LSM129" s="516"/>
      <c r="LSN129" s="516"/>
      <c r="LSO129" s="516"/>
      <c r="LSP129" s="516"/>
      <c r="LSQ129" s="516"/>
      <c r="LSR129" s="516"/>
      <c r="LSS129" s="516"/>
      <c r="LST129" s="516"/>
      <c r="LSU129" s="516"/>
      <c r="LSV129" s="516"/>
      <c r="LSW129" s="516"/>
      <c r="LSX129" s="516"/>
      <c r="LSY129" s="516"/>
      <c r="LSZ129" s="516"/>
      <c r="LTA129" s="516"/>
      <c r="LTB129" s="516"/>
      <c r="LTC129" s="516"/>
      <c r="LTD129" s="516"/>
      <c r="LTE129" s="516"/>
      <c r="LTF129" s="516"/>
      <c r="LTG129" s="516"/>
      <c r="LTH129" s="516"/>
      <c r="LTI129" s="516"/>
      <c r="LTJ129" s="516"/>
      <c r="LTK129" s="516"/>
      <c r="LTL129" s="516"/>
      <c r="LTM129" s="516"/>
      <c r="LTN129" s="516"/>
      <c r="LTO129" s="516"/>
      <c r="LTP129" s="516"/>
      <c r="LTQ129" s="516"/>
      <c r="LTR129" s="516"/>
      <c r="LTS129" s="516"/>
      <c r="LTT129" s="516"/>
      <c r="LTU129" s="516"/>
      <c r="LTV129" s="516"/>
      <c r="LTW129" s="516"/>
      <c r="LTX129" s="516"/>
      <c r="LTY129" s="516"/>
      <c r="LTZ129" s="516"/>
      <c r="LUA129" s="516"/>
      <c r="LUB129" s="516"/>
      <c r="LUC129" s="516"/>
      <c r="LUD129" s="516"/>
      <c r="LUE129" s="516"/>
      <c r="LUF129" s="516"/>
      <c r="LUG129" s="516"/>
      <c r="LUH129" s="516"/>
      <c r="LUI129" s="516"/>
      <c r="LUJ129" s="516"/>
      <c r="LUK129" s="516"/>
      <c r="LUL129" s="516"/>
      <c r="LUM129" s="516"/>
      <c r="LUN129" s="516"/>
      <c r="LUO129" s="516"/>
      <c r="LUP129" s="516"/>
      <c r="LUQ129" s="516"/>
      <c r="LUR129" s="516"/>
      <c r="LUS129" s="516"/>
      <c r="LUT129" s="516"/>
      <c r="LUU129" s="516"/>
      <c r="LUV129" s="516"/>
      <c r="LUW129" s="516"/>
      <c r="LUX129" s="516"/>
      <c r="LUY129" s="516"/>
      <c r="LUZ129" s="516"/>
      <c r="LVA129" s="516"/>
      <c r="LVB129" s="516"/>
      <c r="LVC129" s="516"/>
      <c r="LVD129" s="516"/>
      <c r="LVE129" s="516"/>
      <c r="LVF129" s="516"/>
      <c r="LVG129" s="516"/>
      <c r="LVH129" s="516"/>
      <c r="LVI129" s="516"/>
      <c r="LVJ129" s="516"/>
      <c r="LVK129" s="516"/>
      <c r="LVL129" s="516"/>
      <c r="LVM129" s="516"/>
      <c r="LVN129" s="516"/>
      <c r="LVO129" s="516"/>
      <c r="LVP129" s="516"/>
      <c r="LVQ129" s="516"/>
      <c r="LVR129" s="516"/>
      <c r="LVS129" s="516"/>
      <c r="LVT129" s="516"/>
      <c r="LVU129" s="516"/>
      <c r="LVV129" s="516"/>
      <c r="LVW129" s="516"/>
      <c r="LVX129" s="516"/>
      <c r="LVY129" s="516"/>
      <c r="LVZ129" s="516"/>
      <c r="LWA129" s="516"/>
      <c r="LWB129" s="516"/>
      <c r="LWC129" s="516"/>
      <c r="LWD129" s="516"/>
      <c r="LWE129" s="516"/>
      <c r="LWF129" s="516"/>
      <c r="LWG129" s="516"/>
      <c r="LWH129" s="516"/>
      <c r="LWI129" s="516"/>
      <c r="LWJ129" s="516"/>
      <c r="LWK129" s="516"/>
      <c r="LWL129" s="516"/>
      <c r="LWM129" s="516"/>
      <c r="LWN129" s="516"/>
      <c r="LWO129" s="516"/>
      <c r="LWP129" s="516"/>
      <c r="LWQ129" s="516"/>
      <c r="LWR129" s="516"/>
      <c r="LWS129" s="516"/>
      <c r="LWT129" s="516"/>
      <c r="LWU129" s="516"/>
      <c r="LWV129" s="516"/>
      <c r="LWW129" s="516"/>
      <c r="LWX129" s="516"/>
      <c r="LWY129" s="516"/>
      <c r="LWZ129" s="516"/>
      <c r="LXA129" s="516"/>
      <c r="LXB129" s="516"/>
      <c r="LXC129" s="516"/>
      <c r="LXD129" s="516"/>
      <c r="LXE129" s="516"/>
      <c r="LXF129" s="516"/>
      <c r="LXG129" s="516"/>
      <c r="LXH129" s="516"/>
      <c r="LXI129" s="516"/>
      <c r="LXJ129" s="516"/>
      <c r="LXK129" s="516"/>
      <c r="LXL129" s="516"/>
      <c r="LXM129" s="516"/>
      <c r="LXN129" s="516"/>
      <c r="LXO129" s="516"/>
      <c r="LXP129" s="516"/>
      <c r="LXQ129" s="516"/>
      <c r="LXR129" s="516"/>
      <c r="LXS129" s="516"/>
      <c r="LXT129" s="516"/>
      <c r="LXU129" s="516"/>
      <c r="LXV129" s="516"/>
      <c r="LXW129" s="516"/>
      <c r="LXX129" s="516"/>
      <c r="LXY129" s="516"/>
      <c r="LXZ129" s="516"/>
      <c r="LYA129" s="516"/>
      <c r="LYB129" s="516"/>
      <c r="LYC129" s="516"/>
      <c r="LYD129" s="516"/>
      <c r="LYE129" s="516"/>
      <c r="LYF129" s="516"/>
      <c r="LYG129" s="516"/>
      <c r="LYH129" s="516"/>
      <c r="LYI129" s="516"/>
      <c r="LYJ129" s="516"/>
      <c r="LYK129" s="516"/>
      <c r="LYL129" s="516"/>
      <c r="LYM129" s="516"/>
      <c r="LYN129" s="516"/>
      <c r="LYO129" s="516"/>
      <c r="LYP129" s="516"/>
      <c r="LYQ129" s="516"/>
      <c r="LYR129" s="516"/>
      <c r="LYS129" s="516"/>
      <c r="LYT129" s="516"/>
      <c r="LYU129" s="516"/>
      <c r="LYV129" s="516"/>
      <c r="LYW129" s="516"/>
      <c r="LYX129" s="516"/>
      <c r="LYY129" s="516"/>
      <c r="LYZ129" s="516"/>
      <c r="LZA129" s="516"/>
      <c r="LZB129" s="516"/>
      <c r="LZC129" s="516"/>
      <c r="LZD129" s="516"/>
      <c r="LZE129" s="516"/>
      <c r="LZF129" s="516"/>
      <c r="LZG129" s="516"/>
      <c r="LZH129" s="516"/>
      <c r="LZI129" s="516"/>
      <c r="LZJ129" s="516"/>
      <c r="LZK129" s="516"/>
      <c r="LZL129" s="516"/>
      <c r="LZM129" s="516"/>
      <c r="LZN129" s="516"/>
      <c r="LZO129" s="516"/>
      <c r="LZP129" s="516"/>
      <c r="LZQ129" s="516"/>
      <c r="LZR129" s="516"/>
      <c r="LZS129" s="516"/>
      <c r="LZT129" s="516"/>
      <c r="LZU129" s="516"/>
      <c r="LZV129" s="516"/>
      <c r="LZW129" s="516"/>
      <c r="LZX129" s="516"/>
      <c r="LZY129" s="516"/>
      <c r="LZZ129" s="516"/>
      <c r="MAA129" s="516"/>
      <c r="MAB129" s="516"/>
      <c r="MAC129" s="516"/>
      <c r="MAD129" s="516"/>
      <c r="MAE129" s="516"/>
      <c r="MAF129" s="516"/>
      <c r="MAG129" s="516"/>
      <c r="MAH129" s="516"/>
      <c r="MAI129" s="516"/>
      <c r="MAJ129" s="516"/>
      <c r="MAK129" s="516"/>
      <c r="MAL129" s="516"/>
      <c r="MAM129" s="516"/>
      <c r="MAN129" s="516"/>
      <c r="MAO129" s="516"/>
      <c r="MAP129" s="516"/>
      <c r="MAQ129" s="516"/>
      <c r="MAR129" s="516"/>
      <c r="MAS129" s="516"/>
      <c r="MAT129" s="516"/>
      <c r="MAU129" s="516"/>
      <c r="MAV129" s="516"/>
      <c r="MAW129" s="516"/>
      <c r="MAX129" s="516"/>
      <c r="MAY129" s="516"/>
      <c r="MAZ129" s="516"/>
      <c r="MBA129" s="516"/>
      <c r="MBB129" s="516"/>
      <c r="MBC129" s="516"/>
      <c r="MBD129" s="516"/>
      <c r="MBE129" s="516"/>
      <c r="MBF129" s="516"/>
      <c r="MBG129" s="516"/>
      <c r="MBH129" s="516"/>
      <c r="MBI129" s="516"/>
      <c r="MBJ129" s="516"/>
      <c r="MBK129" s="516"/>
      <c r="MBL129" s="516"/>
      <c r="MBM129" s="516"/>
      <c r="MBN129" s="516"/>
      <c r="MBO129" s="516"/>
      <c r="MBP129" s="516"/>
      <c r="MBQ129" s="516"/>
      <c r="MBR129" s="516"/>
      <c r="MBS129" s="516"/>
      <c r="MBT129" s="516"/>
      <c r="MBU129" s="516"/>
      <c r="MBV129" s="516"/>
      <c r="MBW129" s="516"/>
      <c r="MBX129" s="516"/>
      <c r="MBY129" s="516"/>
      <c r="MBZ129" s="516"/>
      <c r="MCA129" s="516"/>
      <c r="MCB129" s="516"/>
      <c r="MCC129" s="516"/>
      <c r="MCD129" s="516"/>
      <c r="MCE129" s="516"/>
      <c r="MCF129" s="516"/>
      <c r="MCG129" s="516"/>
      <c r="MCH129" s="516"/>
      <c r="MCI129" s="516"/>
      <c r="MCJ129" s="516"/>
      <c r="MCK129" s="516"/>
      <c r="MCL129" s="516"/>
      <c r="MCM129" s="516"/>
      <c r="MCN129" s="516"/>
      <c r="MCO129" s="516"/>
      <c r="MCP129" s="516"/>
      <c r="MCQ129" s="516"/>
      <c r="MCR129" s="516"/>
      <c r="MCS129" s="516"/>
      <c r="MCT129" s="516"/>
      <c r="MCU129" s="516"/>
      <c r="MCV129" s="516"/>
      <c r="MCW129" s="516"/>
      <c r="MCX129" s="516"/>
      <c r="MCY129" s="516"/>
      <c r="MCZ129" s="516"/>
      <c r="MDA129" s="516"/>
      <c r="MDB129" s="516"/>
      <c r="MDC129" s="516"/>
      <c r="MDD129" s="516"/>
      <c r="MDE129" s="516"/>
      <c r="MDF129" s="516"/>
      <c r="MDG129" s="516"/>
      <c r="MDH129" s="516"/>
      <c r="MDI129" s="516"/>
      <c r="MDJ129" s="516"/>
      <c r="MDK129" s="516"/>
      <c r="MDL129" s="516"/>
      <c r="MDM129" s="516"/>
      <c r="MDN129" s="516"/>
      <c r="MDO129" s="516"/>
      <c r="MDP129" s="516"/>
      <c r="MDQ129" s="516"/>
      <c r="MDR129" s="516"/>
      <c r="MDS129" s="516"/>
      <c r="MDT129" s="516"/>
      <c r="MDU129" s="516"/>
      <c r="MDV129" s="516"/>
      <c r="MDW129" s="516"/>
      <c r="MDX129" s="516"/>
      <c r="MDY129" s="516"/>
      <c r="MDZ129" s="516"/>
      <c r="MEA129" s="516"/>
      <c r="MEB129" s="516"/>
      <c r="MEC129" s="516"/>
      <c r="MED129" s="516"/>
      <c r="MEE129" s="516"/>
      <c r="MEF129" s="516"/>
      <c r="MEG129" s="516"/>
      <c r="MEH129" s="516"/>
      <c r="MEI129" s="516"/>
      <c r="MEJ129" s="516"/>
      <c r="MEK129" s="516"/>
      <c r="MEL129" s="516"/>
      <c r="MEM129" s="516"/>
      <c r="MEN129" s="516"/>
      <c r="MEO129" s="516"/>
      <c r="MEP129" s="516"/>
      <c r="MEQ129" s="516"/>
      <c r="MER129" s="516"/>
      <c r="MES129" s="516"/>
      <c r="MET129" s="516"/>
      <c r="MEU129" s="516"/>
      <c r="MEV129" s="516"/>
      <c r="MEW129" s="516"/>
      <c r="MEX129" s="516"/>
      <c r="MEY129" s="516"/>
      <c r="MEZ129" s="516"/>
      <c r="MFA129" s="516"/>
      <c r="MFB129" s="516"/>
      <c r="MFC129" s="516"/>
      <c r="MFD129" s="516"/>
      <c r="MFE129" s="516"/>
      <c r="MFF129" s="516"/>
      <c r="MFG129" s="516"/>
      <c r="MFH129" s="516"/>
      <c r="MFI129" s="516"/>
      <c r="MFJ129" s="516"/>
      <c r="MFK129" s="516"/>
      <c r="MFL129" s="516"/>
      <c r="MFM129" s="516"/>
      <c r="MFN129" s="516"/>
      <c r="MFO129" s="516"/>
      <c r="MFP129" s="516"/>
      <c r="MFQ129" s="516"/>
      <c r="MFR129" s="516"/>
      <c r="MFS129" s="516"/>
      <c r="MFT129" s="516"/>
      <c r="MFU129" s="516"/>
      <c r="MFV129" s="516"/>
      <c r="MFW129" s="516"/>
      <c r="MFX129" s="516"/>
      <c r="MFY129" s="516"/>
      <c r="MFZ129" s="516"/>
      <c r="MGA129" s="516"/>
      <c r="MGB129" s="516"/>
      <c r="MGC129" s="516"/>
      <c r="MGD129" s="516"/>
      <c r="MGE129" s="516"/>
      <c r="MGF129" s="516"/>
      <c r="MGG129" s="516"/>
      <c r="MGH129" s="516"/>
      <c r="MGI129" s="516"/>
      <c r="MGJ129" s="516"/>
      <c r="MGK129" s="516"/>
      <c r="MGL129" s="516"/>
      <c r="MGM129" s="516"/>
      <c r="MGN129" s="516"/>
      <c r="MGO129" s="516"/>
      <c r="MGP129" s="516"/>
      <c r="MGQ129" s="516"/>
      <c r="MGR129" s="516"/>
      <c r="MGS129" s="516"/>
      <c r="MGT129" s="516"/>
      <c r="MGU129" s="516"/>
      <c r="MGV129" s="516"/>
      <c r="MGW129" s="516"/>
      <c r="MGX129" s="516"/>
      <c r="MGY129" s="516"/>
      <c r="MGZ129" s="516"/>
      <c r="MHA129" s="516"/>
      <c r="MHB129" s="516"/>
      <c r="MHC129" s="516"/>
      <c r="MHD129" s="516"/>
      <c r="MHE129" s="516"/>
      <c r="MHF129" s="516"/>
      <c r="MHG129" s="516"/>
      <c r="MHH129" s="516"/>
      <c r="MHI129" s="516"/>
      <c r="MHJ129" s="516"/>
      <c r="MHK129" s="516"/>
      <c r="MHL129" s="516"/>
      <c r="MHM129" s="516"/>
      <c r="MHN129" s="516"/>
      <c r="MHO129" s="516"/>
      <c r="MHP129" s="516"/>
      <c r="MHQ129" s="516"/>
      <c r="MHR129" s="516"/>
      <c r="MHS129" s="516"/>
      <c r="MHT129" s="516"/>
      <c r="MHU129" s="516"/>
      <c r="MHV129" s="516"/>
      <c r="MHW129" s="516"/>
      <c r="MHX129" s="516"/>
      <c r="MHY129" s="516"/>
      <c r="MHZ129" s="516"/>
      <c r="MIA129" s="516"/>
      <c r="MIB129" s="516"/>
      <c r="MIC129" s="516"/>
      <c r="MID129" s="516"/>
      <c r="MIE129" s="516"/>
      <c r="MIF129" s="516"/>
      <c r="MIG129" s="516"/>
      <c r="MIH129" s="516"/>
      <c r="MII129" s="516"/>
      <c r="MIJ129" s="516"/>
      <c r="MIK129" s="516"/>
      <c r="MIL129" s="516"/>
      <c r="MIM129" s="516"/>
      <c r="MIN129" s="516"/>
      <c r="MIO129" s="516"/>
      <c r="MIP129" s="516"/>
      <c r="MIQ129" s="516"/>
      <c r="MIR129" s="516"/>
      <c r="MIS129" s="516"/>
      <c r="MIT129" s="516"/>
      <c r="MIU129" s="516"/>
      <c r="MIV129" s="516"/>
      <c r="MIW129" s="516"/>
      <c r="MIX129" s="516"/>
      <c r="MIY129" s="516"/>
      <c r="MIZ129" s="516"/>
      <c r="MJA129" s="516"/>
      <c r="MJB129" s="516"/>
      <c r="MJC129" s="516"/>
      <c r="MJD129" s="516"/>
      <c r="MJE129" s="516"/>
      <c r="MJF129" s="516"/>
      <c r="MJG129" s="516"/>
      <c r="MJH129" s="516"/>
      <c r="MJI129" s="516"/>
      <c r="MJJ129" s="516"/>
      <c r="MJK129" s="516"/>
      <c r="MJL129" s="516"/>
      <c r="MJM129" s="516"/>
      <c r="MJN129" s="516"/>
      <c r="MJO129" s="516"/>
      <c r="MJP129" s="516"/>
      <c r="MJQ129" s="516"/>
      <c r="MJR129" s="516"/>
      <c r="MJS129" s="516"/>
      <c r="MJT129" s="516"/>
      <c r="MJU129" s="516"/>
      <c r="MJV129" s="516"/>
      <c r="MJW129" s="516"/>
      <c r="MJX129" s="516"/>
      <c r="MJY129" s="516"/>
      <c r="MJZ129" s="516"/>
      <c r="MKA129" s="516"/>
      <c r="MKB129" s="516"/>
      <c r="MKC129" s="516"/>
      <c r="MKD129" s="516"/>
      <c r="MKE129" s="516"/>
      <c r="MKF129" s="516"/>
      <c r="MKG129" s="516"/>
      <c r="MKH129" s="516"/>
      <c r="MKI129" s="516"/>
      <c r="MKJ129" s="516"/>
      <c r="MKK129" s="516"/>
      <c r="MKL129" s="516"/>
      <c r="MKM129" s="516"/>
      <c r="MKN129" s="516"/>
      <c r="MKO129" s="516"/>
      <c r="MKP129" s="516"/>
      <c r="MKQ129" s="516"/>
      <c r="MKR129" s="516"/>
      <c r="MKS129" s="516"/>
      <c r="MKT129" s="516"/>
      <c r="MKU129" s="516"/>
      <c r="MKV129" s="516"/>
      <c r="MKW129" s="516"/>
      <c r="MKX129" s="516"/>
      <c r="MKY129" s="516"/>
      <c r="MKZ129" s="516"/>
      <c r="MLA129" s="516"/>
      <c r="MLB129" s="516"/>
      <c r="MLC129" s="516"/>
      <c r="MLD129" s="516"/>
      <c r="MLE129" s="516"/>
      <c r="MLF129" s="516"/>
      <c r="MLG129" s="516"/>
      <c r="MLH129" s="516"/>
      <c r="MLI129" s="516"/>
      <c r="MLJ129" s="516"/>
      <c r="MLK129" s="516"/>
      <c r="MLL129" s="516"/>
      <c r="MLM129" s="516"/>
      <c r="MLN129" s="516"/>
      <c r="MLO129" s="516"/>
      <c r="MLP129" s="516"/>
      <c r="MLQ129" s="516"/>
      <c r="MLR129" s="516"/>
      <c r="MLS129" s="516"/>
      <c r="MLT129" s="516"/>
      <c r="MLU129" s="516"/>
      <c r="MLV129" s="516"/>
      <c r="MLW129" s="516"/>
      <c r="MLX129" s="516"/>
      <c r="MLY129" s="516"/>
      <c r="MLZ129" s="516"/>
      <c r="MMA129" s="516"/>
      <c r="MMB129" s="516"/>
      <c r="MMC129" s="516"/>
      <c r="MMD129" s="516"/>
      <c r="MME129" s="516"/>
      <c r="MMF129" s="516"/>
      <c r="MMG129" s="516"/>
      <c r="MMH129" s="516"/>
      <c r="MMI129" s="516"/>
      <c r="MMJ129" s="516"/>
      <c r="MMK129" s="516"/>
      <c r="MML129" s="516"/>
      <c r="MMM129" s="516"/>
      <c r="MMN129" s="516"/>
      <c r="MMO129" s="516"/>
      <c r="MMP129" s="516"/>
      <c r="MMQ129" s="516"/>
      <c r="MMR129" s="516"/>
      <c r="MMS129" s="516"/>
      <c r="MMT129" s="516"/>
      <c r="MMU129" s="516"/>
      <c r="MMV129" s="516"/>
      <c r="MMW129" s="516"/>
      <c r="MMX129" s="516"/>
      <c r="MMY129" s="516"/>
      <c r="MMZ129" s="516"/>
      <c r="MNA129" s="516"/>
      <c r="MNB129" s="516"/>
      <c r="MNC129" s="516"/>
      <c r="MND129" s="516"/>
      <c r="MNE129" s="516"/>
      <c r="MNF129" s="516"/>
      <c r="MNG129" s="516"/>
      <c r="MNH129" s="516"/>
      <c r="MNI129" s="516"/>
      <c r="MNJ129" s="516"/>
      <c r="MNK129" s="516"/>
      <c r="MNL129" s="516"/>
      <c r="MNM129" s="516"/>
      <c r="MNN129" s="516"/>
      <c r="MNO129" s="516"/>
      <c r="MNP129" s="516"/>
      <c r="MNQ129" s="516"/>
      <c r="MNR129" s="516"/>
      <c r="MNS129" s="516"/>
      <c r="MNT129" s="516"/>
      <c r="MNU129" s="516"/>
      <c r="MNV129" s="516"/>
      <c r="MNW129" s="516"/>
      <c r="MNX129" s="516"/>
      <c r="MNY129" s="516"/>
      <c r="MNZ129" s="516"/>
      <c r="MOA129" s="516"/>
      <c r="MOB129" s="516"/>
      <c r="MOC129" s="516"/>
      <c r="MOD129" s="516"/>
      <c r="MOE129" s="516"/>
      <c r="MOF129" s="516"/>
      <c r="MOG129" s="516"/>
      <c r="MOH129" s="516"/>
      <c r="MOI129" s="516"/>
      <c r="MOJ129" s="516"/>
      <c r="MOK129" s="516"/>
      <c r="MOL129" s="516"/>
      <c r="MOM129" s="516"/>
      <c r="MON129" s="516"/>
      <c r="MOO129" s="516"/>
      <c r="MOP129" s="516"/>
      <c r="MOQ129" s="516"/>
      <c r="MOR129" s="516"/>
      <c r="MOS129" s="516"/>
      <c r="MOT129" s="516"/>
      <c r="MOU129" s="516"/>
      <c r="MOV129" s="516"/>
      <c r="MOW129" s="516"/>
      <c r="MOX129" s="516"/>
      <c r="MOY129" s="516"/>
      <c r="MOZ129" s="516"/>
      <c r="MPA129" s="516"/>
      <c r="MPB129" s="516"/>
      <c r="MPC129" s="516"/>
      <c r="MPD129" s="516"/>
      <c r="MPE129" s="516"/>
      <c r="MPF129" s="516"/>
      <c r="MPG129" s="516"/>
      <c r="MPH129" s="516"/>
      <c r="MPI129" s="516"/>
      <c r="MPJ129" s="516"/>
      <c r="MPK129" s="516"/>
      <c r="MPL129" s="516"/>
      <c r="MPM129" s="516"/>
      <c r="MPN129" s="516"/>
      <c r="MPO129" s="516"/>
      <c r="MPP129" s="516"/>
      <c r="MPQ129" s="516"/>
      <c r="MPR129" s="516"/>
      <c r="MPS129" s="516"/>
      <c r="MPT129" s="516"/>
      <c r="MPU129" s="516"/>
      <c r="MPV129" s="516"/>
      <c r="MPW129" s="516"/>
      <c r="MPX129" s="516"/>
      <c r="MPY129" s="516"/>
      <c r="MPZ129" s="516"/>
      <c r="MQA129" s="516"/>
      <c r="MQB129" s="516"/>
      <c r="MQC129" s="516"/>
      <c r="MQD129" s="516"/>
      <c r="MQE129" s="516"/>
      <c r="MQF129" s="516"/>
      <c r="MQG129" s="516"/>
      <c r="MQH129" s="516"/>
      <c r="MQI129" s="516"/>
      <c r="MQJ129" s="516"/>
      <c r="MQK129" s="516"/>
      <c r="MQL129" s="516"/>
      <c r="MQM129" s="516"/>
      <c r="MQN129" s="516"/>
      <c r="MQO129" s="516"/>
      <c r="MQP129" s="516"/>
      <c r="MQQ129" s="516"/>
      <c r="MQR129" s="516"/>
      <c r="MQS129" s="516"/>
      <c r="MQT129" s="516"/>
      <c r="MQU129" s="516"/>
      <c r="MQV129" s="516"/>
      <c r="MQW129" s="516"/>
      <c r="MQX129" s="516"/>
      <c r="MQY129" s="516"/>
      <c r="MQZ129" s="516"/>
      <c r="MRA129" s="516"/>
      <c r="MRB129" s="516"/>
      <c r="MRC129" s="516"/>
      <c r="MRD129" s="516"/>
      <c r="MRE129" s="516"/>
      <c r="MRF129" s="516"/>
      <c r="MRG129" s="516"/>
      <c r="MRH129" s="516"/>
      <c r="MRI129" s="516"/>
      <c r="MRJ129" s="516"/>
      <c r="MRK129" s="516"/>
      <c r="MRL129" s="516"/>
      <c r="MRM129" s="516"/>
      <c r="MRN129" s="516"/>
      <c r="MRO129" s="516"/>
      <c r="MRP129" s="516"/>
      <c r="MRQ129" s="516"/>
      <c r="MRR129" s="516"/>
      <c r="MRS129" s="516"/>
      <c r="MRT129" s="516"/>
      <c r="MRU129" s="516"/>
      <c r="MRV129" s="516"/>
      <c r="MRW129" s="516"/>
      <c r="MRX129" s="516"/>
      <c r="MRY129" s="516"/>
      <c r="MRZ129" s="516"/>
      <c r="MSA129" s="516"/>
      <c r="MSB129" s="516"/>
      <c r="MSC129" s="516"/>
      <c r="MSD129" s="516"/>
      <c r="MSE129" s="516"/>
      <c r="MSF129" s="516"/>
      <c r="MSG129" s="516"/>
      <c r="MSH129" s="516"/>
      <c r="MSI129" s="516"/>
      <c r="MSJ129" s="516"/>
      <c r="MSK129" s="516"/>
      <c r="MSL129" s="516"/>
      <c r="MSM129" s="516"/>
      <c r="MSN129" s="516"/>
      <c r="MSO129" s="516"/>
      <c r="MSP129" s="516"/>
      <c r="MSQ129" s="516"/>
      <c r="MSR129" s="516"/>
      <c r="MSS129" s="516"/>
      <c r="MST129" s="516"/>
      <c r="MSU129" s="516"/>
      <c r="MSV129" s="516"/>
      <c r="MSW129" s="516"/>
      <c r="MSX129" s="516"/>
      <c r="MSY129" s="516"/>
      <c r="MSZ129" s="516"/>
      <c r="MTA129" s="516"/>
      <c r="MTB129" s="516"/>
      <c r="MTC129" s="516"/>
      <c r="MTD129" s="516"/>
      <c r="MTE129" s="516"/>
      <c r="MTF129" s="516"/>
      <c r="MTG129" s="516"/>
      <c r="MTH129" s="516"/>
      <c r="MTI129" s="516"/>
      <c r="MTJ129" s="516"/>
      <c r="MTK129" s="516"/>
      <c r="MTL129" s="516"/>
      <c r="MTM129" s="516"/>
      <c r="MTN129" s="516"/>
      <c r="MTO129" s="516"/>
      <c r="MTP129" s="516"/>
      <c r="MTQ129" s="516"/>
      <c r="MTR129" s="516"/>
      <c r="MTS129" s="516"/>
      <c r="MTT129" s="516"/>
      <c r="MTU129" s="516"/>
      <c r="MTV129" s="516"/>
      <c r="MTW129" s="516"/>
      <c r="MTX129" s="516"/>
      <c r="MTY129" s="516"/>
      <c r="MTZ129" s="516"/>
      <c r="MUA129" s="516"/>
      <c r="MUB129" s="516"/>
      <c r="MUC129" s="516"/>
      <c r="MUD129" s="516"/>
      <c r="MUE129" s="516"/>
      <c r="MUF129" s="516"/>
      <c r="MUG129" s="516"/>
      <c r="MUH129" s="516"/>
      <c r="MUI129" s="516"/>
      <c r="MUJ129" s="516"/>
      <c r="MUK129" s="516"/>
      <c r="MUL129" s="516"/>
      <c r="MUM129" s="516"/>
      <c r="MUN129" s="516"/>
      <c r="MUO129" s="516"/>
      <c r="MUP129" s="516"/>
      <c r="MUQ129" s="516"/>
      <c r="MUR129" s="516"/>
      <c r="MUS129" s="516"/>
      <c r="MUT129" s="516"/>
      <c r="MUU129" s="516"/>
      <c r="MUV129" s="516"/>
      <c r="MUW129" s="516"/>
      <c r="MUX129" s="516"/>
      <c r="MUY129" s="516"/>
      <c r="MUZ129" s="516"/>
      <c r="MVA129" s="516"/>
      <c r="MVB129" s="516"/>
      <c r="MVC129" s="516"/>
      <c r="MVD129" s="516"/>
      <c r="MVE129" s="516"/>
      <c r="MVF129" s="516"/>
      <c r="MVG129" s="516"/>
      <c r="MVH129" s="516"/>
      <c r="MVI129" s="516"/>
      <c r="MVJ129" s="516"/>
      <c r="MVK129" s="516"/>
      <c r="MVL129" s="516"/>
      <c r="MVM129" s="516"/>
      <c r="MVN129" s="516"/>
      <c r="MVO129" s="516"/>
      <c r="MVP129" s="516"/>
      <c r="MVQ129" s="516"/>
      <c r="MVR129" s="516"/>
      <c r="MVS129" s="516"/>
      <c r="MVT129" s="516"/>
      <c r="MVU129" s="516"/>
      <c r="MVV129" s="516"/>
      <c r="MVW129" s="516"/>
      <c r="MVX129" s="516"/>
      <c r="MVY129" s="516"/>
      <c r="MVZ129" s="516"/>
      <c r="MWA129" s="516"/>
      <c r="MWB129" s="516"/>
      <c r="MWC129" s="516"/>
      <c r="MWD129" s="516"/>
      <c r="MWE129" s="516"/>
      <c r="MWF129" s="516"/>
      <c r="MWG129" s="516"/>
      <c r="MWH129" s="516"/>
      <c r="MWI129" s="516"/>
      <c r="MWJ129" s="516"/>
      <c r="MWK129" s="516"/>
      <c r="MWL129" s="516"/>
      <c r="MWM129" s="516"/>
      <c r="MWN129" s="516"/>
      <c r="MWO129" s="516"/>
      <c r="MWP129" s="516"/>
      <c r="MWQ129" s="516"/>
      <c r="MWR129" s="516"/>
      <c r="MWS129" s="516"/>
      <c r="MWT129" s="516"/>
      <c r="MWU129" s="516"/>
      <c r="MWV129" s="516"/>
      <c r="MWW129" s="516"/>
      <c r="MWX129" s="516"/>
      <c r="MWY129" s="516"/>
      <c r="MWZ129" s="516"/>
      <c r="MXA129" s="516"/>
      <c r="MXB129" s="516"/>
      <c r="MXC129" s="516"/>
      <c r="MXD129" s="516"/>
      <c r="MXE129" s="516"/>
      <c r="MXF129" s="516"/>
      <c r="MXG129" s="516"/>
      <c r="MXH129" s="516"/>
      <c r="MXI129" s="516"/>
      <c r="MXJ129" s="516"/>
      <c r="MXK129" s="516"/>
      <c r="MXL129" s="516"/>
      <c r="MXM129" s="516"/>
      <c r="MXN129" s="516"/>
      <c r="MXO129" s="516"/>
      <c r="MXP129" s="516"/>
      <c r="MXQ129" s="516"/>
      <c r="MXR129" s="516"/>
      <c r="MXS129" s="516"/>
      <c r="MXT129" s="516"/>
      <c r="MXU129" s="516"/>
      <c r="MXV129" s="516"/>
      <c r="MXW129" s="516"/>
      <c r="MXX129" s="516"/>
      <c r="MXY129" s="516"/>
      <c r="MXZ129" s="516"/>
      <c r="MYA129" s="516"/>
      <c r="MYB129" s="516"/>
      <c r="MYC129" s="516"/>
      <c r="MYD129" s="516"/>
      <c r="MYE129" s="516"/>
      <c r="MYF129" s="516"/>
      <c r="MYG129" s="516"/>
      <c r="MYH129" s="516"/>
      <c r="MYI129" s="516"/>
      <c r="MYJ129" s="516"/>
      <c r="MYK129" s="516"/>
      <c r="MYL129" s="516"/>
      <c r="MYM129" s="516"/>
      <c r="MYN129" s="516"/>
      <c r="MYO129" s="516"/>
      <c r="MYP129" s="516"/>
      <c r="MYQ129" s="516"/>
      <c r="MYR129" s="516"/>
      <c r="MYS129" s="516"/>
      <c r="MYT129" s="516"/>
      <c r="MYU129" s="516"/>
      <c r="MYV129" s="516"/>
      <c r="MYW129" s="516"/>
      <c r="MYX129" s="516"/>
      <c r="MYY129" s="516"/>
      <c r="MYZ129" s="516"/>
      <c r="MZA129" s="516"/>
      <c r="MZB129" s="516"/>
      <c r="MZC129" s="516"/>
      <c r="MZD129" s="516"/>
      <c r="MZE129" s="516"/>
      <c r="MZF129" s="516"/>
      <c r="MZG129" s="516"/>
      <c r="MZH129" s="516"/>
      <c r="MZI129" s="516"/>
      <c r="MZJ129" s="516"/>
      <c r="MZK129" s="516"/>
      <c r="MZL129" s="516"/>
      <c r="MZM129" s="516"/>
      <c r="MZN129" s="516"/>
      <c r="MZO129" s="516"/>
      <c r="MZP129" s="516"/>
      <c r="MZQ129" s="516"/>
      <c r="MZR129" s="516"/>
      <c r="MZS129" s="516"/>
      <c r="MZT129" s="516"/>
      <c r="MZU129" s="516"/>
      <c r="MZV129" s="516"/>
      <c r="MZW129" s="516"/>
      <c r="MZX129" s="516"/>
      <c r="MZY129" s="516"/>
      <c r="MZZ129" s="516"/>
      <c r="NAA129" s="516"/>
      <c r="NAB129" s="516"/>
      <c r="NAC129" s="516"/>
      <c r="NAD129" s="516"/>
      <c r="NAE129" s="516"/>
      <c r="NAF129" s="516"/>
      <c r="NAG129" s="516"/>
      <c r="NAH129" s="516"/>
      <c r="NAI129" s="516"/>
      <c r="NAJ129" s="516"/>
      <c r="NAK129" s="516"/>
      <c r="NAL129" s="516"/>
      <c r="NAM129" s="516"/>
      <c r="NAN129" s="516"/>
      <c r="NAO129" s="516"/>
      <c r="NAP129" s="516"/>
      <c r="NAQ129" s="516"/>
      <c r="NAR129" s="516"/>
      <c r="NAS129" s="516"/>
      <c r="NAT129" s="516"/>
      <c r="NAU129" s="516"/>
      <c r="NAV129" s="516"/>
      <c r="NAW129" s="516"/>
      <c r="NAX129" s="516"/>
      <c r="NAY129" s="516"/>
      <c r="NAZ129" s="516"/>
      <c r="NBA129" s="516"/>
      <c r="NBB129" s="516"/>
      <c r="NBC129" s="516"/>
      <c r="NBD129" s="516"/>
      <c r="NBE129" s="516"/>
      <c r="NBF129" s="516"/>
      <c r="NBG129" s="516"/>
      <c r="NBH129" s="516"/>
      <c r="NBI129" s="516"/>
      <c r="NBJ129" s="516"/>
      <c r="NBK129" s="516"/>
      <c r="NBL129" s="516"/>
      <c r="NBM129" s="516"/>
      <c r="NBN129" s="516"/>
      <c r="NBO129" s="516"/>
      <c r="NBP129" s="516"/>
      <c r="NBQ129" s="516"/>
      <c r="NBR129" s="516"/>
      <c r="NBS129" s="516"/>
      <c r="NBT129" s="516"/>
      <c r="NBU129" s="516"/>
      <c r="NBV129" s="516"/>
      <c r="NBW129" s="516"/>
      <c r="NBX129" s="516"/>
      <c r="NBY129" s="516"/>
      <c r="NBZ129" s="516"/>
      <c r="NCA129" s="516"/>
      <c r="NCB129" s="516"/>
      <c r="NCC129" s="516"/>
      <c r="NCD129" s="516"/>
      <c r="NCE129" s="516"/>
      <c r="NCF129" s="516"/>
      <c r="NCG129" s="516"/>
      <c r="NCH129" s="516"/>
      <c r="NCI129" s="516"/>
      <c r="NCJ129" s="516"/>
      <c r="NCK129" s="516"/>
      <c r="NCL129" s="516"/>
      <c r="NCM129" s="516"/>
      <c r="NCN129" s="516"/>
      <c r="NCO129" s="516"/>
      <c r="NCP129" s="516"/>
      <c r="NCQ129" s="516"/>
      <c r="NCR129" s="516"/>
      <c r="NCS129" s="516"/>
      <c r="NCT129" s="516"/>
      <c r="NCU129" s="516"/>
      <c r="NCV129" s="516"/>
      <c r="NCW129" s="516"/>
      <c r="NCX129" s="516"/>
      <c r="NCY129" s="516"/>
      <c r="NCZ129" s="516"/>
      <c r="NDA129" s="516"/>
      <c r="NDB129" s="516"/>
      <c r="NDC129" s="516"/>
      <c r="NDD129" s="516"/>
      <c r="NDE129" s="516"/>
      <c r="NDF129" s="516"/>
      <c r="NDG129" s="516"/>
      <c r="NDH129" s="516"/>
      <c r="NDI129" s="516"/>
      <c r="NDJ129" s="516"/>
      <c r="NDK129" s="516"/>
      <c r="NDL129" s="516"/>
      <c r="NDM129" s="516"/>
      <c r="NDN129" s="516"/>
      <c r="NDO129" s="516"/>
      <c r="NDP129" s="516"/>
      <c r="NDQ129" s="516"/>
      <c r="NDR129" s="516"/>
      <c r="NDS129" s="516"/>
      <c r="NDT129" s="516"/>
      <c r="NDU129" s="516"/>
      <c r="NDV129" s="516"/>
      <c r="NDW129" s="516"/>
      <c r="NDX129" s="516"/>
      <c r="NDY129" s="516"/>
      <c r="NDZ129" s="516"/>
      <c r="NEA129" s="516"/>
      <c r="NEB129" s="516"/>
      <c r="NEC129" s="516"/>
      <c r="NED129" s="516"/>
      <c r="NEE129" s="516"/>
      <c r="NEF129" s="516"/>
      <c r="NEG129" s="516"/>
      <c r="NEH129" s="516"/>
      <c r="NEI129" s="516"/>
      <c r="NEJ129" s="516"/>
      <c r="NEK129" s="516"/>
      <c r="NEL129" s="516"/>
      <c r="NEM129" s="516"/>
      <c r="NEN129" s="516"/>
      <c r="NEO129" s="516"/>
      <c r="NEP129" s="516"/>
      <c r="NEQ129" s="516"/>
      <c r="NER129" s="516"/>
      <c r="NES129" s="516"/>
      <c r="NET129" s="516"/>
      <c r="NEU129" s="516"/>
      <c r="NEV129" s="516"/>
      <c r="NEW129" s="516"/>
      <c r="NEX129" s="516"/>
      <c r="NEY129" s="516"/>
      <c r="NEZ129" s="516"/>
      <c r="NFA129" s="516"/>
      <c r="NFB129" s="516"/>
      <c r="NFC129" s="516"/>
      <c r="NFD129" s="516"/>
      <c r="NFE129" s="516"/>
      <c r="NFF129" s="516"/>
      <c r="NFG129" s="516"/>
      <c r="NFH129" s="516"/>
      <c r="NFI129" s="516"/>
      <c r="NFJ129" s="516"/>
      <c r="NFK129" s="516"/>
      <c r="NFL129" s="516"/>
      <c r="NFM129" s="516"/>
      <c r="NFN129" s="516"/>
      <c r="NFO129" s="516"/>
      <c r="NFP129" s="516"/>
      <c r="NFQ129" s="516"/>
      <c r="NFR129" s="516"/>
      <c r="NFS129" s="516"/>
      <c r="NFT129" s="516"/>
      <c r="NFU129" s="516"/>
      <c r="NFV129" s="516"/>
      <c r="NFW129" s="516"/>
      <c r="NFX129" s="516"/>
      <c r="NFY129" s="516"/>
      <c r="NFZ129" s="516"/>
      <c r="NGA129" s="516"/>
      <c r="NGB129" s="516"/>
      <c r="NGC129" s="516"/>
      <c r="NGD129" s="516"/>
      <c r="NGE129" s="516"/>
      <c r="NGF129" s="516"/>
      <c r="NGG129" s="516"/>
      <c r="NGH129" s="516"/>
      <c r="NGI129" s="516"/>
      <c r="NGJ129" s="516"/>
      <c r="NGK129" s="516"/>
      <c r="NGL129" s="516"/>
      <c r="NGM129" s="516"/>
      <c r="NGN129" s="516"/>
      <c r="NGO129" s="516"/>
      <c r="NGP129" s="516"/>
      <c r="NGQ129" s="516"/>
      <c r="NGR129" s="516"/>
      <c r="NGS129" s="516"/>
      <c r="NGT129" s="516"/>
      <c r="NGU129" s="516"/>
      <c r="NGV129" s="516"/>
      <c r="NGW129" s="516"/>
      <c r="NGX129" s="516"/>
      <c r="NGY129" s="516"/>
      <c r="NGZ129" s="516"/>
      <c r="NHA129" s="516"/>
      <c r="NHB129" s="516"/>
      <c r="NHC129" s="516"/>
      <c r="NHD129" s="516"/>
      <c r="NHE129" s="516"/>
      <c r="NHF129" s="516"/>
      <c r="NHG129" s="516"/>
      <c r="NHH129" s="516"/>
      <c r="NHI129" s="516"/>
      <c r="NHJ129" s="516"/>
      <c r="NHK129" s="516"/>
      <c r="NHL129" s="516"/>
      <c r="NHM129" s="516"/>
      <c r="NHN129" s="516"/>
      <c r="NHO129" s="516"/>
      <c r="NHP129" s="516"/>
      <c r="NHQ129" s="516"/>
      <c r="NHR129" s="516"/>
      <c r="NHS129" s="516"/>
      <c r="NHT129" s="516"/>
      <c r="NHU129" s="516"/>
      <c r="NHV129" s="516"/>
      <c r="NHW129" s="516"/>
      <c r="NHX129" s="516"/>
      <c r="NHY129" s="516"/>
      <c r="NHZ129" s="516"/>
      <c r="NIA129" s="516"/>
      <c r="NIB129" s="516"/>
      <c r="NIC129" s="516"/>
      <c r="NID129" s="516"/>
      <c r="NIE129" s="516"/>
      <c r="NIF129" s="516"/>
      <c r="NIG129" s="516"/>
      <c r="NIH129" s="516"/>
      <c r="NII129" s="516"/>
      <c r="NIJ129" s="516"/>
      <c r="NIK129" s="516"/>
      <c r="NIL129" s="516"/>
      <c r="NIM129" s="516"/>
      <c r="NIN129" s="516"/>
      <c r="NIO129" s="516"/>
      <c r="NIP129" s="516"/>
      <c r="NIQ129" s="516"/>
      <c r="NIR129" s="516"/>
      <c r="NIS129" s="516"/>
      <c r="NIT129" s="516"/>
      <c r="NIU129" s="516"/>
      <c r="NIV129" s="516"/>
      <c r="NIW129" s="516"/>
      <c r="NIX129" s="516"/>
      <c r="NIY129" s="516"/>
      <c r="NIZ129" s="516"/>
      <c r="NJA129" s="516"/>
      <c r="NJB129" s="516"/>
      <c r="NJC129" s="516"/>
      <c r="NJD129" s="516"/>
      <c r="NJE129" s="516"/>
      <c r="NJF129" s="516"/>
      <c r="NJG129" s="516"/>
      <c r="NJH129" s="516"/>
      <c r="NJI129" s="516"/>
      <c r="NJJ129" s="516"/>
      <c r="NJK129" s="516"/>
      <c r="NJL129" s="516"/>
      <c r="NJM129" s="516"/>
      <c r="NJN129" s="516"/>
      <c r="NJO129" s="516"/>
      <c r="NJP129" s="516"/>
      <c r="NJQ129" s="516"/>
      <c r="NJR129" s="516"/>
      <c r="NJS129" s="516"/>
      <c r="NJT129" s="516"/>
      <c r="NJU129" s="516"/>
      <c r="NJV129" s="516"/>
      <c r="NJW129" s="516"/>
      <c r="NJX129" s="516"/>
      <c r="NJY129" s="516"/>
      <c r="NJZ129" s="516"/>
      <c r="NKA129" s="516"/>
      <c r="NKB129" s="516"/>
      <c r="NKC129" s="516"/>
      <c r="NKD129" s="516"/>
      <c r="NKE129" s="516"/>
      <c r="NKF129" s="516"/>
      <c r="NKG129" s="516"/>
      <c r="NKH129" s="516"/>
      <c r="NKI129" s="516"/>
      <c r="NKJ129" s="516"/>
      <c r="NKK129" s="516"/>
      <c r="NKL129" s="516"/>
      <c r="NKM129" s="516"/>
      <c r="NKN129" s="516"/>
      <c r="NKO129" s="516"/>
      <c r="NKP129" s="516"/>
      <c r="NKQ129" s="516"/>
      <c r="NKR129" s="516"/>
      <c r="NKS129" s="516"/>
      <c r="NKT129" s="516"/>
      <c r="NKU129" s="516"/>
      <c r="NKV129" s="516"/>
      <c r="NKW129" s="516"/>
      <c r="NKX129" s="516"/>
      <c r="NKY129" s="516"/>
      <c r="NKZ129" s="516"/>
      <c r="NLA129" s="516"/>
      <c r="NLB129" s="516"/>
      <c r="NLC129" s="516"/>
      <c r="NLD129" s="516"/>
      <c r="NLE129" s="516"/>
      <c r="NLF129" s="516"/>
      <c r="NLG129" s="516"/>
      <c r="NLH129" s="516"/>
      <c r="NLI129" s="516"/>
      <c r="NLJ129" s="516"/>
      <c r="NLK129" s="516"/>
      <c r="NLL129" s="516"/>
      <c r="NLM129" s="516"/>
      <c r="NLN129" s="516"/>
      <c r="NLO129" s="516"/>
      <c r="NLP129" s="516"/>
      <c r="NLQ129" s="516"/>
      <c r="NLR129" s="516"/>
      <c r="NLS129" s="516"/>
      <c r="NLT129" s="516"/>
      <c r="NLU129" s="516"/>
      <c r="NLV129" s="516"/>
      <c r="NLW129" s="516"/>
      <c r="NLX129" s="516"/>
      <c r="NLY129" s="516"/>
      <c r="NLZ129" s="516"/>
      <c r="NMA129" s="516"/>
      <c r="NMB129" s="516"/>
      <c r="NMC129" s="516"/>
      <c r="NMD129" s="516"/>
      <c r="NME129" s="516"/>
      <c r="NMF129" s="516"/>
      <c r="NMG129" s="516"/>
      <c r="NMH129" s="516"/>
      <c r="NMI129" s="516"/>
      <c r="NMJ129" s="516"/>
      <c r="NMK129" s="516"/>
      <c r="NML129" s="516"/>
      <c r="NMM129" s="516"/>
      <c r="NMN129" s="516"/>
      <c r="NMO129" s="516"/>
      <c r="NMP129" s="516"/>
      <c r="NMQ129" s="516"/>
      <c r="NMR129" s="516"/>
      <c r="NMS129" s="516"/>
      <c r="NMT129" s="516"/>
      <c r="NMU129" s="516"/>
      <c r="NMV129" s="516"/>
      <c r="NMW129" s="516"/>
      <c r="NMX129" s="516"/>
      <c r="NMY129" s="516"/>
      <c r="NMZ129" s="516"/>
      <c r="NNA129" s="516"/>
      <c r="NNB129" s="516"/>
      <c r="NNC129" s="516"/>
      <c r="NND129" s="516"/>
      <c r="NNE129" s="516"/>
      <c r="NNF129" s="516"/>
      <c r="NNG129" s="516"/>
      <c r="NNH129" s="516"/>
      <c r="NNI129" s="516"/>
      <c r="NNJ129" s="516"/>
      <c r="NNK129" s="516"/>
      <c r="NNL129" s="516"/>
      <c r="NNM129" s="516"/>
      <c r="NNN129" s="516"/>
      <c r="NNO129" s="516"/>
      <c r="NNP129" s="516"/>
      <c r="NNQ129" s="516"/>
      <c r="NNR129" s="516"/>
      <c r="NNS129" s="516"/>
      <c r="NNT129" s="516"/>
      <c r="NNU129" s="516"/>
      <c r="NNV129" s="516"/>
      <c r="NNW129" s="516"/>
      <c r="NNX129" s="516"/>
      <c r="NNY129" s="516"/>
      <c r="NNZ129" s="516"/>
      <c r="NOA129" s="516"/>
      <c r="NOB129" s="516"/>
      <c r="NOC129" s="516"/>
      <c r="NOD129" s="516"/>
      <c r="NOE129" s="516"/>
      <c r="NOF129" s="516"/>
      <c r="NOG129" s="516"/>
      <c r="NOH129" s="516"/>
      <c r="NOI129" s="516"/>
      <c r="NOJ129" s="516"/>
      <c r="NOK129" s="516"/>
      <c r="NOL129" s="516"/>
      <c r="NOM129" s="516"/>
      <c r="NON129" s="516"/>
      <c r="NOO129" s="516"/>
      <c r="NOP129" s="516"/>
      <c r="NOQ129" s="516"/>
      <c r="NOR129" s="516"/>
      <c r="NOS129" s="516"/>
      <c r="NOT129" s="516"/>
      <c r="NOU129" s="516"/>
      <c r="NOV129" s="516"/>
      <c r="NOW129" s="516"/>
      <c r="NOX129" s="516"/>
      <c r="NOY129" s="516"/>
      <c r="NOZ129" s="516"/>
      <c r="NPA129" s="516"/>
      <c r="NPB129" s="516"/>
      <c r="NPC129" s="516"/>
      <c r="NPD129" s="516"/>
      <c r="NPE129" s="516"/>
      <c r="NPF129" s="516"/>
      <c r="NPG129" s="516"/>
      <c r="NPH129" s="516"/>
      <c r="NPI129" s="516"/>
      <c r="NPJ129" s="516"/>
      <c r="NPK129" s="516"/>
      <c r="NPL129" s="516"/>
      <c r="NPM129" s="516"/>
      <c r="NPN129" s="516"/>
      <c r="NPO129" s="516"/>
      <c r="NPP129" s="516"/>
      <c r="NPQ129" s="516"/>
      <c r="NPR129" s="516"/>
      <c r="NPS129" s="516"/>
      <c r="NPT129" s="516"/>
      <c r="NPU129" s="516"/>
      <c r="NPV129" s="516"/>
      <c r="NPW129" s="516"/>
      <c r="NPX129" s="516"/>
      <c r="NPY129" s="516"/>
      <c r="NPZ129" s="516"/>
      <c r="NQA129" s="516"/>
      <c r="NQB129" s="516"/>
      <c r="NQC129" s="516"/>
      <c r="NQD129" s="516"/>
      <c r="NQE129" s="516"/>
      <c r="NQF129" s="516"/>
      <c r="NQG129" s="516"/>
      <c r="NQH129" s="516"/>
      <c r="NQI129" s="516"/>
      <c r="NQJ129" s="516"/>
      <c r="NQK129" s="516"/>
      <c r="NQL129" s="516"/>
      <c r="NQM129" s="516"/>
      <c r="NQN129" s="516"/>
      <c r="NQO129" s="516"/>
      <c r="NQP129" s="516"/>
      <c r="NQQ129" s="516"/>
      <c r="NQR129" s="516"/>
      <c r="NQS129" s="516"/>
      <c r="NQT129" s="516"/>
      <c r="NQU129" s="516"/>
      <c r="NQV129" s="516"/>
      <c r="NQW129" s="516"/>
      <c r="NQX129" s="516"/>
      <c r="NQY129" s="516"/>
      <c r="NQZ129" s="516"/>
      <c r="NRA129" s="516"/>
      <c r="NRB129" s="516"/>
      <c r="NRC129" s="516"/>
      <c r="NRD129" s="516"/>
      <c r="NRE129" s="516"/>
      <c r="NRF129" s="516"/>
      <c r="NRG129" s="516"/>
      <c r="NRH129" s="516"/>
      <c r="NRI129" s="516"/>
      <c r="NRJ129" s="516"/>
      <c r="NRK129" s="516"/>
      <c r="NRL129" s="516"/>
      <c r="NRM129" s="516"/>
      <c r="NRN129" s="516"/>
      <c r="NRO129" s="516"/>
      <c r="NRP129" s="516"/>
      <c r="NRQ129" s="516"/>
      <c r="NRR129" s="516"/>
      <c r="NRS129" s="516"/>
      <c r="NRT129" s="516"/>
      <c r="NRU129" s="516"/>
      <c r="NRV129" s="516"/>
      <c r="NRW129" s="516"/>
      <c r="NRX129" s="516"/>
      <c r="NRY129" s="516"/>
      <c r="NRZ129" s="516"/>
      <c r="NSA129" s="516"/>
      <c r="NSB129" s="516"/>
      <c r="NSC129" s="516"/>
      <c r="NSD129" s="516"/>
      <c r="NSE129" s="516"/>
      <c r="NSF129" s="516"/>
      <c r="NSG129" s="516"/>
      <c r="NSH129" s="516"/>
      <c r="NSI129" s="516"/>
      <c r="NSJ129" s="516"/>
      <c r="NSK129" s="516"/>
      <c r="NSL129" s="516"/>
      <c r="NSM129" s="516"/>
      <c r="NSN129" s="516"/>
      <c r="NSO129" s="516"/>
      <c r="NSP129" s="516"/>
      <c r="NSQ129" s="516"/>
      <c r="NSR129" s="516"/>
      <c r="NSS129" s="516"/>
      <c r="NST129" s="516"/>
      <c r="NSU129" s="516"/>
      <c r="NSV129" s="516"/>
      <c r="NSW129" s="516"/>
      <c r="NSX129" s="516"/>
      <c r="NSY129" s="516"/>
      <c r="NSZ129" s="516"/>
      <c r="NTA129" s="516"/>
      <c r="NTB129" s="516"/>
      <c r="NTC129" s="516"/>
      <c r="NTD129" s="516"/>
      <c r="NTE129" s="516"/>
      <c r="NTF129" s="516"/>
      <c r="NTG129" s="516"/>
      <c r="NTH129" s="516"/>
      <c r="NTI129" s="516"/>
      <c r="NTJ129" s="516"/>
      <c r="NTK129" s="516"/>
      <c r="NTL129" s="516"/>
      <c r="NTM129" s="516"/>
      <c r="NTN129" s="516"/>
      <c r="NTO129" s="516"/>
      <c r="NTP129" s="516"/>
      <c r="NTQ129" s="516"/>
      <c r="NTR129" s="516"/>
      <c r="NTS129" s="516"/>
      <c r="NTT129" s="516"/>
      <c r="NTU129" s="516"/>
      <c r="NTV129" s="516"/>
      <c r="NTW129" s="516"/>
      <c r="NTX129" s="516"/>
      <c r="NTY129" s="516"/>
      <c r="NTZ129" s="516"/>
      <c r="NUA129" s="516"/>
      <c r="NUB129" s="516"/>
      <c r="NUC129" s="516"/>
      <c r="NUD129" s="516"/>
      <c r="NUE129" s="516"/>
      <c r="NUF129" s="516"/>
      <c r="NUG129" s="516"/>
      <c r="NUH129" s="516"/>
      <c r="NUI129" s="516"/>
      <c r="NUJ129" s="516"/>
      <c r="NUK129" s="516"/>
      <c r="NUL129" s="516"/>
      <c r="NUM129" s="516"/>
      <c r="NUN129" s="516"/>
      <c r="NUO129" s="516"/>
      <c r="NUP129" s="516"/>
      <c r="NUQ129" s="516"/>
      <c r="NUR129" s="516"/>
      <c r="NUS129" s="516"/>
      <c r="NUT129" s="516"/>
      <c r="NUU129" s="516"/>
      <c r="NUV129" s="516"/>
      <c r="NUW129" s="516"/>
      <c r="NUX129" s="516"/>
      <c r="NUY129" s="516"/>
      <c r="NUZ129" s="516"/>
      <c r="NVA129" s="516"/>
      <c r="NVB129" s="516"/>
      <c r="NVC129" s="516"/>
      <c r="NVD129" s="516"/>
      <c r="NVE129" s="516"/>
      <c r="NVF129" s="516"/>
      <c r="NVG129" s="516"/>
      <c r="NVH129" s="516"/>
      <c r="NVI129" s="516"/>
      <c r="NVJ129" s="516"/>
      <c r="NVK129" s="516"/>
      <c r="NVL129" s="516"/>
      <c r="NVM129" s="516"/>
      <c r="NVN129" s="516"/>
      <c r="NVO129" s="516"/>
      <c r="NVP129" s="516"/>
      <c r="NVQ129" s="516"/>
      <c r="NVR129" s="516"/>
      <c r="NVS129" s="516"/>
      <c r="NVT129" s="516"/>
      <c r="NVU129" s="516"/>
      <c r="NVV129" s="516"/>
      <c r="NVW129" s="516"/>
      <c r="NVX129" s="516"/>
      <c r="NVY129" s="516"/>
      <c r="NVZ129" s="516"/>
      <c r="NWA129" s="516"/>
      <c r="NWB129" s="516"/>
      <c r="NWC129" s="516"/>
      <c r="NWD129" s="516"/>
      <c r="NWE129" s="516"/>
      <c r="NWF129" s="516"/>
      <c r="NWG129" s="516"/>
      <c r="NWH129" s="516"/>
      <c r="NWI129" s="516"/>
      <c r="NWJ129" s="516"/>
      <c r="NWK129" s="516"/>
      <c r="NWL129" s="516"/>
      <c r="NWM129" s="516"/>
      <c r="NWN129" s="516"/>
      <c r="NWO129" s="516"/>
      <c r="NWP129" s="516"/>
      <c r="NWQ129" s="516"/>
      <c r="NWR129" s="516"/>
      <c r="NWS129" s="516"/>
      <c r="NWT129" s="516"/>
      <c r="NWU129" s="516"/>
      <c r="NWV129" s="516"/>
      <c r="NWW129" s="516"/>
      <c r="NWX129" s="516"/>
      <c r="NWY129" s="516"/>
      <c r="NWZ129" s="516"/>
      <c r="NXA129" s="516"/>
      <c r="NXB129" s="516"/>
      <c r="NXC129" s="516"/>
      <c r="NXD129" s="516"/>
      <c r="NXE129" s="516"/>
      <c r="NXF129" s="516"/>
      <c r="NXG129" s="516"/>
      <c r="NXH129" s="516"/>
      <c r="NXI129" s="516"/>
      <c r="NXJ129" s="516"/>
      <c r="NXK129" s="516"/>
      <c r="NXL129" s="516"/>
      <c r="NXM129" s="516"/>
      <c r="NXN129" s="516"/>
      <c r="NXO129" s="516"/>
      <c r="NXP129" s="516"/>
      <c r="NXQ129" s="516"/>
      <c r="NXR129" s="516"/>
      <c r="NXS129" s="516"/>
      <c r="NXT129" s="516"/>
      <c r="NXU129" s="516"/>
      <c r="NXV129" s="516"/>
      <c r="NXW129" s="516"/>
      <c r="NXX129" s="516"/>
      <c r="NXY129" s="516"/>
      <c r="NXZ129" s="516"/>
      <c r="NYA129" s="516"/>
      <c r="NYB129" s="516"/>
      <c r="NYC129" s="516"/>
      <c r="NYD129" s="516"/>
      <c r="NYE129" s="516"/>
      <c r="NYF129" s="516"/>
      <c r="NYG129" s="516"/>
      <c r="NYH129" s="516"/>
      <c r="NYI129" s="516"/>
      <c r="NYJ129" s="516"/>
      <c r="NYK129" s="516"/>
      <c r="NYL129" s="516"/>
      <c r="NYM129" s="516"/>
      <c r="NYN129" s="516"/>
      <c r="NYO129" s="516"/>
      <c r="NYP129" s="516"/>
      <c r="NYQ129" s="516"/>
      <c r="NYR129" s="516"/>
      <c r="NYS129" s="516"/>
      <c r="NYT129" s="516"/>
      <c r="NYU129" s="516"/>
      <c r="NYV129" s="516"/>
      <c r="NYW129" s="516"/>
      <c r="NYX129" s="516"/>
      <c r="NYY129" s="516"/>
      <c r="NYZ129" s="516"/>
      <c r="NZA129" s="516"/>
      <c r="NZB129" s="516"/>
      <c r="NZC129" s="516"/>
      <c r="NZD129" s="516"/>
      <c r="NZE129" s="516"/>
      <c r="NZF129" s="516"/>
      <c r="NZG129" s="516"/>
      <c r="NZH129" s="516"/>
      <c r="NZI129" s="516"/>
      <c r="NZJ129" s="516"/>
      <c r="NZK129" s="516"/>
      <c r="NZL129" s="516"/>
      <c r="NZM129" s="516"/>
      <c r="NZN129" s="516"/>
      <c r="NZO129" s="516"/>
      <c r="NZP129" s="516"/>
      <c r="NZQ129" s="516"/>
      <c r="NZR129" s="516"/>
      <c r="NZS129" s="516"/>
      <c r="NZT129" s="516"/>
      <c r="NZU129" s="516"/>
      <c r="NZV129" s="516"/>
      <c r="NZW129" s="516"/>
      <c r="NZX129" s="516"/>
      <c r="NZY129" s="516"/>
      <c r="NZZ129" s="516"/>
      <c r="OAA129" s="516"/>
      <c r="OAB129" s="516"/>
      <c r="OAC129" s="516"/>
      <c r="OAD129" s="516"/>
      <c r="OAE129" s="516"/>
      <c r="OAF129" s="516"/>
      <c r="OAG129" s="516"/>
      <c r="OAH129" s="516"/>
      <c r="OAI129" s="516"/>
      <c r="OAJ129" s="516"/>
      <c r="OAK129" s="516"/>
      <c r="OAL129" s="516"/>
      <c r="OAM129" s="516"/>
      <c r="OAN129" s="516"/>
      <c r="OAO129" s="516"/>
      <c r="OAP129" s="516"/>
      <c r="OAQ129" s="516"/>
      <c r="OAR129" s="516"/>
      <c r="OAS129" s="516"/>
      <c r="OAT129" s="516"/>
      <c r="OAU129" s="516"/>
      <c r="OAV129" s="516"/>
      <c r="OAW129" s="516"/>
      <c r="OAX129" s="516"/>
      <c r="OAY129" s="516"/>
      <c r="OAZ129" s="516"/>
      <c r="OBA129" s="516"/>
      <c r="OBB129" s="516"/>
      <c r="OBC129" s="516"/>
      <c r="OBD129" s="516"/>
      <c r="OBE129" s="516"/>
      <c r="OBF129" s="516"/>
      <c r="OBG129" s="516"/>
      <c r="OBH129" s="516"/>
      <c r="OBI129" s="516"/>
      <c r="OBJ129" s="516"/>
      <c r="OBK129" s="516"/>
      <c r="OBL129" s="516"/>
      <c r="OBM129" s="516"/>
      <c r="OBN129" s="516"/>
      <c r="OBO129" s="516"/>
      <c r="OBP129" s="516"/>
      <c r="OBQ129" s="516"/>
      <c r="OBR129" s="516"/>
      <c r="OBS129" s="516"/>
      <c r="OBT129" s="516"/>
      <c r="OBU129" s="516"/>
      <c r="OBV129" s="516"/>
      <c r="OBW129" s="516"/>
      <c r="OBX129" s="516"/>
      <c r="OBY129" s="516"/>
      <c r="OBZ129" s="516"/>
      <c r="OCA129" s="516"/>
      <c r="OCB129" s="516"/>
      <c r="OCC129" s="516"/>
      <c r="OCD129" s="516"/>
      <c r="OCE129" s="516"/>
      <c r="OCF129" s="516"/>
      <c r="OCG129" s="516"/>
      <c r="OCH129" s="516"/>
      <c r="OCI129" s="516"/>
      <c r="OCJ129" s="516"/>
      <c r="OCK129" s="516"/>
      <c r="OCL129" s="516"/>
      <c r="OCM129" s="516"/>
      <c r="OCN129" s="516"/>
      <c r="OCO129" s="516"/>
      <c r="OCP129" s="516"/>
      <c r="OCQ129" s="516"/>
      <c r="OCR129" s="516"/>
      <c r="OCS129" s="516"/>
      <c r="OCT129" s="516"/>
      <c r="OCU129" s="516"/>
      <c r="OCV129" s="516"/>
      <c r="OCW129" s="516"/>
      <c r="OCX129" s="516"/>
      <c r="OCY129" s="516"/>
      <c r="OCZ129" s="516"/>
      <c r="ODA129" s="516"/>
      <c r="ODB129" s="516"/>
      <c r="ODC129" s="516"/>
      <c r="ODD129" s="516"/>
      <c r="ODE129" s="516"/>
      <c r="ODF129" s="516"/>
      <c r="ODG129" s="516"/>
      <c r="ODH129" s="516"/>
      <c r="ODI129" s="516"/>
      <c r="ODJ129" s="516"/>
      <c r="ODK129" s="516"/>
      <c r="ODL129" s="516"/>
      <c r="ODM129" s="516"/>
      <c r="ODN129" s="516"/>
      <c r="ODO129" s="516"/>
      <c r="ODP129" s="516"/>
      <c r="ODQ129" s="516"/>
      <c r="ODR129" s="516"/>
      <c r="ODS129" s="516"/>
      <c r="ODT129" s="516"/>
      <c r="ODU129" s="516"/>
      <c r="ODV129" s="516"/>
      <c r="ODW129" s="516"/>
      <c r="ODX129" s="516"/>
      <c r="ODY129" s="516"/>
      <c r="ODZ129" s="516"/>
      <c r="OEA129" s="516"/>
      <c r="OEB129" s="516"/>
      <c r="OEC129" s="516"/>
      <c r="OED129" s="516"/>
      <c r="OEE129" s="516"/>
      <c r="OEF129" s="516"/>
      <c r="OEG129" s="516"/>
      <c r="OEH129" s="516"/>
      <c r="OEI129" s="516"/>
      <c r="OEJ129" s="516"/>
      <c r="OEK129" s="516"/>
      <c r="OEL129" s="516"/>
      <c r="OEM129" s="516"/>
      <c r="OEN129" s="516"/>
      <c r="OEO129" s="516"/>
      <c r="OEP129" s="516"/>
      <c r="OEQ129" s="516"/>
      <c r="OER129" s="516"/>
      <c r="OES129" s="516"/>
      <c r="OET129" s="516"/>
      <c r="OEU129" s="516"/>
      <c r="OEV129" s="516"/>
      <c r="OEW129" s="516"/>
      <c r="OEX129" s="516"/>
      <c r="OEY129" s="516"/>
      <c r="OEZ129" s="516"/>
      <c r="OFA129" s="516"/>
      <c r="OFB129" s="516"/>
      <c r="OFC129" s="516"/>
      <c r="OFD129" s="516"/>
      <c r="OFE129" s="516"/>
      <c r="OFF129" s="516"/>
      <c r="OFG129" s="516"/>
      <c r="OFH129" s="516"/>
      <c r="OFI129" s="516"/>
      <c r="OFJ129" s="516"/>
      <c r="OFK129" s="516"/>
      <c r="OFL129" s="516"/>
      <c r="OFM129" s="516"/>
      <c r="OFN129" s="516"/>
      <c r="OFO129" s="516"/>
      <c r="OFP129" s="516"/>
      <c r="OFQ129" s="516"/>
      <c r="OFR129" s="516"/>
      <c r="OFS129" s="516"/>
      <c r="OFT129" s="516"/>
      <c r="OFU129" s="516"/>
      <c r="OFV129" s="516"/>
      <c r="OFW129" s="516"/>
      <c r="OFX129" s="516"/>
      <c r="OFY129" s="516"/>
      <c r="OFZ129" s="516"/>
      <c r="OGA129" s="516"/>
      <c r="OGB129" s="516"/>
      <c r="OGC129" s="516"/>
      <c r="OGD129" s="516"/>
      <c r="OGE129" s="516"/>
      <c r="OGF129" s="516"/>
      <c r="OGG129" s="516"/>
      <c r="OGH129" s="516"/>
      <c r="OGI129" s="516"/>
      <c r="OGJ129" s="516"/>
      <c r="OGK129" s="516"/>
      <c r="OGL129" s="516"/>
      <c r="OGM129" s="516"/>
      <c r="OGN129" s="516"/>
      <c r="OGO129" s="516"/>
      <c r="OGP129" s="516"/>
      <c r="OGQ129" s="516"/>
      <c r="OGR129" s="516"/>
      <c r="OGS129" s="516"/>
      <c r="OGT129" s="516"/>
      <c r="OGU129" s="516"/>
      <c r="OGV129" s="516"/>
      <c r="OGW129" s="516"/>
      <c r="OGX129" s="516"/>
      <c r="OGY129" s="516"/>
      <c r="OGZ129" s="516"/>
      <c r="OHA129" s="516"/>
      <c r="OHB129" s="516"/>
      <c r="OHC129" s="516"/>
      <c r="OHD129" s="516"/>
      <c r="OHE129" s="516"/>
      <c r="OHF129" s="516"/>
      <c r="OHG129" s="516"/>
      <c r="OHH129" s="516"/>
      <c r="OHI129" s="516"/>
      <c r="OHJ129" s="516"/>
      <c r="OHK129" s="516"/>
      <c r="OHL129" s="516"/>
      <c r="OHM129" s="516"/>
      <c r="OHN129" s="516"/>
      <c r="OHO129" s="516"/>
      <c r="OHP129" s="516"/>
      <c r="OHQ129" s="516"/>
      <c r="OHR129" s="516"/>
      <c r="OHS129" s="516"/>
      <c r="OHT129" s="516"/>
      <c r="OHU129" s="516"/>
      <c r="OHV129" s="516"/>
      <c r="OHW129" s="516"/>
      <c r="OHX129" s="516"/>
      <c r="OHY129" s="516"/>
      <c r="OHZ129" s="516"/>
      <c r="OIA129" s="516"/>
      <c r="OIB129" s="516"/>
      <c r="OIC129" s="516"/>
      <c r="OID129" s="516"/>
      <c r="OIE129" s="516"/>
      <c r="OIF129" s="516"/>
      <c r="OIG129" s="516"/>
      <c r="OIH129" s="516"/>
      <c r="OII129" s="516"/>
      <c r="OIJ129" s="516"/>
      <c r="OIK129" s="516"/>
      <c r="OIL129" s="516"/>
      <c r="OIM129" s="516"/>
      <c r="OIN129" s="516"/>
      <c r="OIO129" s="516"/>
      <c r="OIP129" s="516"/>
      <c r="OIQ129" s="516"/>
      <c r="OIR129" s="516"/>
      <c r="OIS129" s="516"/>
      <c r="OIT129" s="516"/>
      <c r="OIU129" s="516"/>
      <c r="OIV129" s="516"/>
      <c r="OIW129" s="516"/>
      <c r="OIX129" s="516"/>
      <c r="OIY129" s="516"/>
      <c r="OIZ129" s="516"/>
      <c r="OJA129" s="516"/>
      <c r="OJB129" s="516"/>
      <c r="OJC129" s="516"/>
      <c r="OJD129" s="516"/>
      <c r="OJE129" s="516"/>
      <c r="OJF129" s="516"/>
      <c r="OJG129" s="516"/>
      <c r="OJH129" s="516"/>
      <c r="OJI129" s="516"/>
      <c r="OJJ129" s="516"/>
      <c r="OJK129" s="516"/>
      <c r="OJL129" s="516"/>
      <c r="OJM129" s="516"/>
      <c r="OJN129" s="516"/>
      <c r="OJO129" s="516"/>
      <c r="OJP129" s="516"/>
      <c r="OJQ129" s="516"/>
      <c r="OJR129" s="516"/>
      <c r="OJS129" s="516"/>
      <c r="OJT129" s="516"/>
      <c r="OJU129" s="516"/>
      <c r="OJV129" s="516"/>
      <c r="OJW129" s="516"/>
      <c r="OJX129" s="516"/>
      <c r="OJY129" s="516"/>
      <c r="OJZ129" s="516"/>
      <c r="OKA129" s="516"/>
      <c r="OKB129" s="516"/>
      <c r="OKC129" s="516"/>
      <c r="OKD129" s="516"/>
      <c r="OKE129" s="516"/>
      <c r="OKF129" s="516"/>
      <c r="OKG129" s="516"/>
      <c r="OKH129" s="516"/>
      <c r="OKI129" s="516"/>
      <c r="OKJ129" s="516"/>
      <c r="OKK129" s="516"/>
      <c r="OKL129" s="516"/>
      <c r="OKM129" s="516"/>
      <c r="OKN129" s="516"/>
      <c r="OKO129" s="516"/>
      <c r="OKP129" s="516"/>
      <c r="OKQ129" s="516"/>
      <c r="OKR129" s="516"/>
      <c r="OKS129" s="516"/>
      <c r="OKT129" s="516"/>
      <c r="OKU129" s="516"/>
      <c r="OKV129" s="516"/>
      <c r="OKW129" s="516"/>
      <c r="OKX129" s="516"/>
      <c r="OKY129" s="516"/>
      <c r="OKZ129" s="516"/>
      <c r="OLA129" s="516"/>
      <c r="OLB129" s="516"/>
      <c r="OLC129" s="516"/>
      <c r="OLD129" s="516"/>
      <c r="OLE129" s="516"/>
      <c r="OLF129" s="516"/>
      <c r="OLG129" s="516"/>
      <c r="OLH129" s="516"/>
      <c r="OLI129" s="516"/>
      <c r="OLJ129" s="516"/>
      <c r="OLK129" s="516"/>
      <c r="OLL129" s="516"/>
      <c r="OLM129" s="516"/>
      <c r="OLN129" s="516"/>
      <c r="OLO129" s="516"/>
      <c r="OLP129" s="516"/>
      <c r="OLQ129" s="516"/>
      <c r="OLR129" s="516"/>
      <c r="OLS129" s="516"/>
      <c r="OLT129" s="516"/>
      <c r="OLU129" s="516"/>
      <c r="OLV129" s="516"/>
      <c r="OLW129" s="516"/>
      <c r="OLX129" s="516"/>
      <c r="OLY129" s="516"/>
      <c r="OLZ129" s="516"/>
      <c r="OMA129" s="516"/>
      <c r="OMB129" s="516"/>
      <c r="OMC129" s="516"/>
      <c r="OMD129" s="516"/>
      <c r="OME129" s="516"/>
      <c r="OMF129" s="516"/>
      <c r="OMG129" s="516"/>
      <c r="OMH129" s="516"/>
      <c r="OMI129" s="516"/>
      <c r="OMJ129" s="516"/>
      <c r="OMK129" s="516"/>
      <c r="OML129" s="516"/>
      <c r="OMM129" s="516"/>
      <c r="OMN129" s="516"/>
      <c r="OMO129" s="516"/>
      <c r="OMP129" s="516"/>
      <c r="OMQ129" s="516"/>
      <c r="OMR129" s="516"/>
      <c r="OMS129" s="516"/>
      <c r="OMT129" s="516"/>
      <c r="OMU129" s="516"/>
      <c r="OMV129" s="516"/>
      <c r="OMW129" s="516"/>
      <c r="OMX129" s="516"/>
      <c r="OMY129" s="516"/>
      <c r="OMZ129" s="516"/>
      <c r="ONA129" s="516"/>
      <c r="ONB129" s="516"/>
      <c r="ONC129" s="516"/>
      <c r="OND129" s="516"/>
      <c r="ONE129" s="516"/>
      <c r="ONF129" s="516"/>
      <c r="ONG129" s="516"/>
      <c r="ONH129" s="516"/>
      <c r="ONI129" s="516"/>
      <c r="ONJ129" s="516"/>
      <c r="ONK129" s="516"/>
      <c r="ONL129" s="516"/>
      <c r="ONM129" s="516"/>
      <c r="ONN129" s="516"/>
      <c r="ONO129" s="516"/>
      <c r="ONP129" s="516"/>
      <c r="ONQ129" s="516"/>
      <c r="ONR129" s="516"/>
      <c r="ONS129" s="516"/>
      <c r="ONT129" s="516"/>
      <c r="ONU129" s="516"/>
      <c r="ONV129" s="516"/>
      <c r="ONW129" s="516"/>
      <c r="ONX129" s="516"/>
      <c r="ONY129" s="516"/>
      <c r="ONZ129" s="516"/>
      <c r="OOA129" s="516"/>
      <c r="OOB129" s="516"/>
      <c r="OOC129" s="516"/>
      <c r="OOD129" s="516"/>
      <c r="OOE129" s="516"/>
      <c r="OOF129" s="516"/>
      <c r="OOG129" s="516"/>
      <c r="OOH129" s="516"/>
      <c r="OOI129" s="516"/>
      <c r="OOJ129" s="516"/>
      <c r="OOK129" s="516"/>
      <c r="OOL129" s="516"/>
      <c r="OOM129" s="516"/>
      <c r="OON129" s="516"/>
      <c r="OOO129" s="516"/>
      <c r="OOP129" s="516"/>
      <c r="OOQ129" s="516"/>
      <c r="OOR129" s="516"/>
      <c r="OOS129" s="516"/>
      <c r="OOT129" s="516"/>
      <c r="OOU129" s="516"/>
      <c r="OOV129" s="516"/>
      <c r="OOW129" s="516"/>
      <c r="OOX129" s="516"/>
      <c r="OOY129" s="516"/>
      <c r="OOZ129" s="516"/>
      <c r="OPA129" s="516"/>
      <c r="OPB129" s="516"/>
      <c r="OPC129" s="516"/>
      <c r="OPD129" s="516"/>
      <c r="OPE129" s="516"/>
      <c r="OPF129" s="516"/>
      <c r="OPG129" s="516"/>
      <c r="OPH129" s="516"/>
      <c r="OPI129" s="516"/>
      <c r="OPJ129" s="516"/>
      <c r="OPK129" s="516"/>
      <c r="OPL129" s="516"/>
      <c r="OPM129" s="516"/>
      <c r="OPN129" s="516"/>
      <c r="OPO129" s="516"/>
      <c r="OPP129" s="516"/>
      <c r="OPQ129" s="516"/>
      <c r="OPR129" s="516"/>
      <c r="OPS129" s="516"/>
      <c r="OPT129" s="516"/>
      <c r="OPU129" s="516"/>
      <c r="OPV129" s="516"/>
      <c r="OPW129" s="516"/>
      <c r="OPX129" s="516"/>
      <c r="OPY129" s="516"/>
      <c r="OPZ129" s="516"/>
      <c r="OQA129" s="516"/>
      <c r="OQB129" s="516"/>
      <c r="OQC129" s="516"/>
      <c r="OQD129" s="516"/>
      <c r="OQE129" s="516"/>
      <c r="OQF129" s="516"/>
      <c r="OQG129" s="516"/>
      <c r="OQH129" s="516"/>
      <c r="OQI129" s="516"/>
      <c r="OQJ129" s="516"/>
      <c r="OQK129" s="516"/>
      <c r="OQL129" s="516"/>
      <c r="OQM129" s="516"/>
      <c r="OQN129" s="516"/>
      <c r="OQO129" s="516"/>
      <c r="OQP129" s="516"/>
      <c r="OQQ129" s="516"/>
      <c r="OQR129" s="516"/>
      <c r="OQS129" s="516"/>
      <c r="OQT129" s="516"/>
      <c r="OQU129" s="516"/>
      <c r="OQV129" s="516"/>
      <c r="OQW129" s="516"/>
      <c r="OQX129" s="516"/>
      <c r="OQY129" s="516"/>
      <c r="OQZ129" s="516"/>
      <c r="ORA129" s="516"/>
      <c r="ORB129" s="516"/>
      <c r="ORC129" s="516"/>
      <c r="ORD129" s="516"/>
      <c r="ORE129" s="516"/>
      <c r="ORF129" s="516"/>
      <c r="ORG129" s="516"/>
      <c r="ORH129" s="516"/>
      <c r="ORI129" s="516"/>
      <c r="ORJ129" s="516"/>
      <c r="ORK129" s="516"/>
      <c r="ORL129" s="516"/>
      <c r="ORM129" s="516"/>
      <c r="ORN129" s="516"/>
      <c r="ORO129" s="516"/>
      <c r="ORP129" s="516"/>
      <c r="ORQ129" s="516"/>
      <c r="ORR129" s="516"/>
      <c r="ORS129" s="516"/>
      <c r="ORT129" s="516"/>
      <c r="ORU129" s="516"/>
      <c r="ORV129" s="516"/>
      <c r="ORW129" s="516"/>
      <c r="ORX129" s="516"/>
      <c r="ORY129" s="516"/>
      <c r="ORZ129" s="516"/>
      <c r="OSA129" s="516"/>
      <c r="OSB129" s="516"/>
      <c r="OSC129" s="516"/>
      <c r="OSD129" s="516"/>
      <c r="OSE129" s="516"/>
      <c r="OSF129" s="516"/>
      <c r="OSG129" s="516"/>
      <c r="OSH129" s="516"/>
      <c r="OSI129" s="516"/>
      <c r="OSJ129" s="516"/>
      <c r="OSK129" s="516"/>
      <c r="OSL129" s="516"/>
      <c r="OSM129" s="516"/>
      <c r="OSN129" s="516"/>
      <c r="OSO129" s="516"/>
      <c r="OSP129" s="516"/>
      <c r="OSQ129" s="516"/>
      <c r="OSR129" s="516"/>
      <c r="OSS129" s="516"/>
      <c r="OST129" s="516"/>
      <c r="OSU129" s="516"/>
      <c r="OSV129" s="516"/>
      <c r="OSW129" s="516"/>
      <c r="OSX129" s="516"/>
      <c r="OSY129" s="516"/>
      <c r="OSZ129" s="516"/>
      <c r="OTA129" s="516"/>
      <c r="OTB129" s="516"/>
      <c r="OTC129" s="516"/>
      <c r="OTD129" s="516"/>
      <c r="OTE129" s="516"/>
      <c r="OTF129" s="516"/>
      <c r="OTG129" s="516"/>
      <c r="OTH129" s="516"/>
      <c r="OTI129" s="516"/>
      <c r="OTJ129" s="516"/>
      <c r="OTK129" s="516"/>
      <c r="OTL129" s="516"/>
      <c r="OTM129" s="516"/>
      <c r="OTN129" s="516"/>
      <c r="OTO129" s="516"/>
      <c r="OTP129" s="516"/>
      <c r="OTQ129" s="516"/>
      <c r="OTR129" s="516"/>
      <c r="OTS129" s="516"/>
      <c r="OTT129" s="516"/>
      <c r="OTU129" s="516"/>
      <c r="OTV129" s="516"/>
      <c r="OTW129" s="516"/>
      <c r="OTX129" s="516"/>
      <c r="OTY129" s="516"/>
      <c r="OTZ129" s="516"/>
      <c r="OUA129" s="516"/>
      <c r="OUB129" s="516"/>
      <c r="OUC129" s="516"/>
      <c r="OUD129" s="516"/>
      <c r="OUE129" s="516"/>
      <c r="OUF129" s="516"/>
      <c r="OUG129" s="516"/>
      <c r="OUH129" s="516"/>
      <c r="OUI129" s="516"/>
      <c r="OUJ129" s="516"/>
      <c r="OUK129" s="516"/>
      <c r="OUL129" s="516"/>
      <c r="OUM129" s="516"/>
      <c r="OUN129" s="516"/>
      <c r="OUO129" s="516"/>
      <c r="OUP129" s="516"/>
      <c r="OUQ129" s="516"/>
      <c r="OUR129" s="516"/>
      <c r="OUS129" s="516"/>
      <c r="OUT129" s="516"/>
      <c r="OUU129" s="516"/>
      <c r="OUV129" s="516"/>
      <c r="OUW129" s="516"/>
      <c r="OUX129" s="516"/>
      <c r="OUY129" s="516"/>
      <c r="OUZ129" s="516"/>
      <c r="OVA129" s="516"/>
      <c r="OVB129" s="516"/>
      <c r="OVC129" s="516"/>
      <c r="OVD129" s="516"/>
      <c r="OVE129" s="516"/>
      <c r="OVF129" s="516"/>
      <c r="OVG129" s="516"/>
      <c r="OVH129" s="516"/>
      <c r="OVI129" s="516"/>
      <c r="OVJ129" s="516"/>
      <c r="OVK129" s="516"/>
      <c r="OVL129" s="516"/>
      <c r="OVM129" s="516"/>
      <c r="OVN129" s="516"/>
      <c r="OVO129" s="516"/>
      <c r="OVP129" s="516"/>
      <c r="OVQ129" s="516"/>
      <c r="OVR129" s="516"/>
      <c r="OVS129" s="516"/>
      <c r="OVT129" s="516"/>
      <c r="OVU129" s="516"/>
      <c r="OVV129" s="516"/>
      <c r="OVW129" s="516"/>
      <c r="OVX129" s="516"/>
      <c r="OVY129" s="516"/>
      <c r="OVZ129" s="516"/>
      <c r="OWA129" s="516"/>
      <c r="OWB129" s="516"/>
      <c r="OWC129" s="516"/>
      <c r="OWD129" s="516"/>
      <c r="OWE129" s="516"/>
      <c r="OWF129" s="516"/>
      <c r="OWG129" s="516"/>
      <c r="OWH129" s="516"/>
      <c r="OWI129" s="516"/>
      <c r="OWJ129" s="516"/>
      <c r="OWK129" s="516"/>
      <c r="OWL129" s="516"/>
      <c r="OWM129" s="516"/>
      <c r="OWN129" s="516"/>
      <c r="OWO129" s="516"/>
      <c r="OWP129" s="516"/>
      <c r="OWQ129" s="516"/>
      <c r="OWR129" s="516"/>
      <c r="OWS129" s="516"/>
      <c r="OWT129" s="516"/>
      <c r="OWU129" s="516"/>
      <c r="OWV129" s="516"/>
      <c r="OWW129" s="516"/>
      <c r="OWX129" s="516"/>
      <c r="OWY129" s="516"/>
      <c r="OWZ129" s="516"/>
      <c r="OXA129" s="516"/>
      <c r="OXB129" s="516"/>
      <c r="OXC129" s="516"/>
      <c r="OXD129" s="516"/>
      <c r="OXE129" s="516"/>
      <c r="OXF129" s="516"/>
      <c r="OXG129" s="516"/>
      <c r="OXH129" s="516"/>
      <c r="OXI129" s="516"/>
      <c r="OXJ129" s="516"/>
      <c r="OXK129" s="516"/>
      <c r="OXL129" s="516"/>
      <c r="OXM129" s="516"/>
      <c r="OXN129" s="516"/>
      <c r="OXO129" s="516"/>
      <c r="OXP129" s="516"/>
      <c r="OXQ129" s="516"/>
      <c r="OXR129" s="516"/>
      <c r="OXS129" s="516"/>
      <c r="OXT129" s="516"/>
      <c r="OXU129" s="516"/>
      <c r="OXV129" s="516"/>
      <c r="OXW129" s="516"/>
      <c r="OXX129" s="516"/>
      <c r="OXY129" s="516"/>
      <c r="OXZ129" s="516"/>
      <c r="OYA129" s="516"/>
      <c r="OYB129" s="516"/>
      <c r="OYC129" s="516"/>
      <c r="OYD129" s="516"/>
      <c r="OYE129" s="516"/>
      <c r="OYF129" s="516"/>
      <c r="OYG129" s="516"/>
      <c r="OYH129" s="516"/>
      <c r="OYI129" s="516"/>
      <c r="OYJ129" s="516"/>
      <c r="OYK129" s="516"/>
      <c r="OYL129" s="516"/>
      <c r="OYM129" s="516"/>
      <c r="OYN129" s="516"/>
      <c r="OYO129" s="516"/>
      <c r="OYP129" s="516"/>
      <c r="OYQ129" s="516"/>
      <c r="OYR129" s="516"/>
      <c r="OYS129" s="516"/>
      <c r="OYT129" s="516"/>
      <c r="OYU129" s="516"/>
      <c r="OYV129" s="516"/>
      <c r="OYW129" s="516"/>
      <c r="OYX129" s="516"/>
      <c r="OYY129" s="516"/>
      <c r="OYZ129" s="516"/>
      <c r="OZA129" s="516"/>
      <c r="OZB129" s="516"/>
      <c r="OZC129" s="516"/>
      <c r="OZD129" s="516"/>
      <c r="OZE129" s="516"/>
      <c r="OZF129" s="516"/>
      <c r="OZG129" s="516"/>
      <c r="OZH129" s="516"/>
      <c r="OZI129" s="516"/>
      <c r="OZJ129" s="516"/>
      <c r="OZK129" s="516"/>
      <c r="OZL129" s="516"/>
      <c r="OZM129" s="516"/>
      <c r="OZN129" s="516"/>
      <c r="OZO129" s="516"/>
      <c r="OZP129" s="516"/>
      <c r="OZQ129" s="516"/>
      <c r="OZR129" s="516"/>
      <c r="OZS129" s="516"/>
      <c r="OZT129" s="516"/>
      <c r="OZU129" s="516"/>
      <c r="OZV129" s="516"/>
      <c r="OZW129" s="516"/>
      <c r="OZX129" s="516"/>
      <c r="OZY129" s="516"/>
      <c r="OZZ129" s="516"/>
      <c r="PAA129" s="516"/>
      <c r="PAB129" s="516"/>
      <c r="PAC129" s="516"/>
      <c r="PAD129" s="516"/>
      <c r="PAE129" s="516"/>
      <c r="PAF129" s="516"/>
      <c r="PAG129" s="516"/>
      <c r="PAH129" s="516"/>
      <c r="PAI129" s="516"/>
      <c r="PAJ129" s="516"/>
      <c r="PAK129" s="516"/>
      <c r="PAL129" s="516"/>
      <c r="PAM129" s="516"/>
      <c r="PAN129" s="516"/>
      <c r="PAO129" s="516"/>
      <c r="PAP129" s="516"/>
      <c r="PAQ129" s="516"/>
      <c r="PAR129" s="516"/>
      <c r="PAS129" s="516"/>
      <c r="PAT129" s="516"/>
      <c r="PAU129" s="516"/>
      <c r="PAV129" s="516"/>
      <c r="PAW129" s="516"/>
      <c r="PAX129" s="516"/>
      <c r="PAY129" s="516"/>
      <c r="PAZ129" s="516"/>
      <c r="PBA129" s="516"/>
      <c r="PBB129" s="516"/>
      <c r="PBC129" s="516"/>
      <c r="PBD129" s="516"/>
      <c r="PBE129" s="516"/>
      <c r="PBF129" s="516"/>
      <c r="PBG129" s="516"/>
      <c r="PBH129" s="516"/>
      <c r="PBI129" s="516"/>
      <c r="PBJ129" s="516"/>
      <c r="PBK129" s="516"/>
      <c r="PBL129" s="516"/>
      <c r="PBM129" s="516"/>
      <c r="PBN129" s="516"/>
      <c r="PBO129" s="516"/>
      <c r="PBP129" s="516"/>
      <c r="PBQ129" s="516"/>
      <c r="PBR129" s="516"/>
      <c r="PBS129" s="516"/>
      <c r="PBT129" s="516"/>
      <c r="PBU129" s="516"/>
      <c r="PBV129" s="516"/>
      <c r="PBW129" s="516"/>
      <c r="PBX129" s="516"/>
      <c r="PBY129" s="516"/>
      <c r="PBZ129" s="516"/>
      <c r="PCA129" s="516"/>
      <c r="PCB129" s="516"/>
      <c r="PCC129" s="516"/>
      <c r="PCD129" s="516"/>
      <c r="PCE129" s="516"/>
      <c r="PCF129" s="516"/>
      <c r="PCG129" s="516"/>
      <c r="PCH129" s="516"/>
      <c r="PCI129" s="516"/>
      <c r="PCJ129" s="516"/>
      <c r="PCK129" s="516"/>
      <c r="PCL129" s="516"/>
      <c r="PCM129" s="516"/>
      <c r="PCN129" s="516"/>
      <c r="PCO129" s="516"/>
      <c r="PCP129" s="516"/>
      <c r="PCQ129" s="516"/>
      <c r="PCR129" s="516"/>
      <c r="PCS129" s="516"/>
      <c r="PCT129" s="516"/>
      <c r="PCU129" s="516"/>
      <c r="PCV129" s="516"/>
      <c r="PCW129" s="516"/>
      <c r="PCX129" s="516"/>
      <c r="PCY129" s="516"/>
      <c r="PCZ129" s="516"/>
      <c r="PDA129" s="516"/>
      <c r="PDB129" s="516"/>
      <c r="PDC129" s="516"/>
      <c r="PDD129" s="516"/>
      <c r="PDE129" s="516"/>
      <c r="PDF129" s="516"/>
      <c r="PDG129" s="516"/>
      <c r="PDH129" s="516"/>
      <c r="PDI129" s="516"/>
      <c r="PDJ129" s="516"/>
      <c r="PDK129" s="516"/>
      <c r="PDL129" s="516"/>
      <c r="PDM129" s="516"/>
      <c r="PDN129" s="516"/>
      <c r="PDO129" s="516"/>
      <c r="PDP129" s="516"/>
      <c r="PDQ129" s="516"/>
      <c r="PDR129" s="516"/>
      <c r="PDS129" s="516"/>
      <c r="PDT129" s="516"/>
      <c r="PDU129" s="516"/>
      <c r="PDV129" s="516"/>
      <c r="PDW129" s="516"/>
      <c r="PDX129" s="516"/>
      <c r="PDY129" s="516"/>
      <c r="PDZ129" s="516"/>
      <c r="PEA129" s="516"/>
      <c r="PEB129" s="516"/>
      <c r="PEC129" s="516"/>
      <c r="PED129" s="516"/>
      <c r="PEE129" s="516"/>
      <c r="PEF129" s="516"/>
      <c r="PEG129" s="516"/>
      <c r="PEH129" s="516"/>
      <c r="PEI129" s="516"/>
      <c r="PEJ129" s="516"/>
      <c r="PEK129" s="516"/>
      <c r="PEL129" s="516"/>
      <c r="PEM129" s="516"/>
      <c r="PEN129" s="516"/>
      <c r="PEO129" s="516"/>
      <c r="PEP129" s="516"/>
      <c r="PEQ129" s="516"/>
      <c r="PER129" s="516"/>
      <c r="PES129" s="516"/>
      <c r="PET129" s="516"/>
      <c r="PEU129" s="516"/>
      <c r="PEV129" s="516"/>
      <c r="PEW129" s="516"/>
      <c r="PEX129" s="516"/>
      <c r="PEY129" s="516"/>
      <c r="PEZ129" s="516"/>
      <c r="PFA129" s="516"/>
      <c r="PFB129" s="516"/>
      <c r="PFC129" s="516"/>
      <c r="PFD129" s="516"/>
      <c r="PFE129" s="516"/>
      <c r="PFF129" s="516"/>
      <c r="PFG129" s="516"/>
      <c r="PFH129" s="516"/>
      <c r="PFI129" s="516"/>
      <c r="PFJ129" s="516"/>
      <c r="PFK129" s="516"/>
      <c r="PFL129" s="516"/>
      <c r="PFM129" s="516"/>
      <c r="PFN129" s="516"/>
      <c r="PFO129" s="516"/>
      <c r="PFP129" s="516"/>
      <c r="PFQ129" s="516"/>
      <c r="PFR129" s="516"/>
      <c r="PFS129" s="516"/>
      <c r="PFT129" s="516"/>
      <c r="PFU129" s="516"/>
      <c r="PFV129" s="516"/>
      <c r="PFW129" s="516"/>
      <c r="PFX129" s="516"/>
      <c r="PFY129" s="516"/>
      <c r="PFZ129" s="516"/>
      <c r="PGA129" s="516"/>
      <c r="PGB129" s="516"/>
      <c r="PGC129" s="516"/>
      <c r="PGD129" s="516"/>
      <c r="PGE129" s="516"/>
      <c r="PGF129" s="516"/>
      <c r="PGG129" s="516"/>
      <c r="PGH129" s="516"/>
      <c r="PGI129" s="516"/>
      <c r="PGJ129" s="516"/>
      <c r="PGK129" s="516"/>
      <c r="PGL129" s="516"/>
      <c r="PGM129" s="516"/>
      <c r="PGN129" s="516"/>
      <c r="PGO129" s="516"/>
      <c r="PGP129" s="516"/>
      <c r="PGQ129" s="516"/>
      <c r="PGR129" s="516"/>
      <c r="PGS129" s="516"/>
      <c r="PGT129" s="516"/>
      <c r="PGU129" s="516"/>
      <c r="PGV129" s="516"/>
      <c r="PGW129" s="516"/>
      <c r="PGX129" s="516"/>
      <c r="PGY129" s="516"/>
      <c r="PGZ129" s="516"/>
      <c r="PHA129" s="516"/>
      <c r="PHB129" s="516"/>
      <c r="PHC129" s="516"/>
      <c r="PHD129" s="516"/>
      <c r="PHE129" s="516"/>
      <c r="PHF129" s="516"/>
      <c r="PHG129" s="516"/>
      <c r="PHH129" s="516"/>
      <c r="PHI129" s="516"/>
      <c r="PHJ129" s="516"/>
      <c r="PHK129" s="516"/>
      <c r="PHL129" s="516"/>
      <c r="PHM129" s="516"/>
      <c r="PHN129" s="516"/>
      <c r="PHO129" s="516"/>
      <c r="PHP129" s="516"/>
      <c r="PHQ129" s="516"/>
      <c r="PHR129" s="516"/>
      <c r="PHS129" s="516"/>
      <c r="PHT129" s="516"/>
      <c r="PHU129" s="516"/>
      <c r="PHV129" s="516"/>
      <c r="PHW129" s="516"/>
      <c r="PHX129" s="516"/>
      <c r="PHY129" s="516"/>
      <c r="PHZ129" s="516"/>
      <c r="PIA129" s="516"/>
      <c r="PIB129" s="516"/>
      <c r="PIC129" s="516"/>
      <c r="PID129" s="516"/>
      <c r="PIE129" s="516"/>
      <c r="PIF129" s="516"/>
      <c r="PIG129" s="516"/>
      <c r="PIH129" s="516"/>
      <c r="PII129" s="516"/>
      <c r="PIJ129" s="516"/>
      <c r="PIK129" s="516"/>
      <c r="PIL129" s="516"/>
      <c r="PIM129" s="516"/>
      <c r="PIN129" s="516"/>
      <c r="PIO129" s="516"/>
      <c r="PIP129" s="516"/>
      <c r="PIQ129" s="516"/>
      <c r="PIR129" s="516"/>
      <c r="PIS129" s="516"/>
      <c r="PIT129" s="516"/>
      <c r="PIU129" s="516"/>
      <c r="PIV129" s="516"/>
      <c r="PIW129" s="516"/>
      <c r="PIX129" s="516"/>
      <c r="PIY129" s="516"/>
      <c r="PIZ129" s="516"/>
      <c r="PJA129" s="516"/>
      <c r="PJB129" s="516"/>
      <c r="PJC129" s="516"/>
      <c r="PJD129" s="516"/>
      <c r="PJE129" s="516"/>
      <c r="PJF129" s="516"/>
      <c r="PJG129" s="516"/>
      <c r="PJH129" s="516"/>
      <c r="PJI129" s="516"/>
      <c r="PJJ129" s="516"/>
      <c r="PJK129" s="516"/>
      <c r="PJL129" s="516"/>
      <c r="PJM129" s="516"/>
      <c r="PJN129" s="516"/>
      <c r="PJO129" s="516"/>
      <c r="PJP129" s="516"/>
      <c r="PJQ129" s="516"/>
      <c r="PJR129" s="516"/>
      <c r="PJS129" s="516"/>
      <c r="PJT129" s="516"/>
      <c r="PJU129" s="516"/>
      <c r="PJV129" s="516"/>
      <c r="PJW129" s="516"/>
      <c r="PJX129" s="516"/>
      <c r="PJY129" s="516"/>
      <c r="PJZ129" s="516"/>
      <c r="PKA129" s="516"/>
      <c r="PKB129" s="516"/>
      <c r="PKC129" s="516"/>
      <c r="PKD129" s="516"/>
      <c r="PKE129" s="516"/>
      <c r="PKF129" s="516"/>
      <c r="PKG129" s="516"/>
      <c r="PKH129" s="516"/>
      <c r="PKI129" s="516"/>
      <c r="PKJ129" s="516"/>
      <c r="PKK129" s="516"/>
      <c r="PKL129" s="516"/>
      <c r="PKM129" s="516"/>
      <c r="PKN129" s="516"/>
      <c r="PKO129" s="516"/>
      <c r="PKP129" s="516"/>
      <c r="PKQ129" s="516"/>
      <c r="PKR129" s="516"/>
      <c r="PKS129" s="516"/>
      <c r="PKT129" s="516"/>
      <c r="PKU129" s="516"/>
      <c r="PKV129" s="516"/>
      <c r="PKW129" s="516"/>
      <c r="PKX129" s="516"/>
      <c r="PKY129" s="516"/>
      <c r="PKZ129" s="516"/>
      <c r="PLA129" s="516"/>
      <c r="PLB129" s="516"/>
      <c r="PLC129" s="516"/>
      <c r="PLD129" s="516"/>
      <c r="PLE129" s="516"/>
      <c r="PLF129" s="516"/>
      <c r="PLG129" s="516"/>
      <c r="PLH129" s="516"/>
      <c r="PLI129" s="516"/>
      <c r="PLJ129" s="516"/>
      <c r="PLK129" s="516"/>
      <c r="PLL129" s="516"/>
      <c r="PLM129" s="516"/>
      <c r="PLN129" s="516"/>
      <c r="PLO129" s="516"/>
      <c r="PLP129" s="516"/>
      <c r="PLQ129" s="516"/>
      <c r="PLR129" s="516"/>
      <c r="PLS129" s="516"/>
      <c r="PLT129" s="516"/>
      <c r="PLU129" s="516"/>
      <c r="PLV129" s="516"/>
      <c r="PLW129" s="516"/>
      <c r="PLX129" s="516"/>
      <c r="PLY129" s="516"/>
      <c r="PLZ129" s="516"/>
      <c r="PMA129" s="516"/>
      <c r="PMB129" s="516"/>
      <c r="PMC129" s="516"/>
      <c r="PMD129" s="516"/>
      <c r="PME129" s="516"/>
      <c r="PMF129" s="516"/>
      <c r="PMG129" s="516"/>
      <c r="PMH129" s="516"/>
      <c r="PMI129" s="516"/>
      <c r="PMJ129" s="516"/>
      <c r="PMK129" s="516"/>
      <c r="PML129" s="516"/>
      <c r="PMM129" s="516"/>
      <c r="PMN129" s="516"/>
      <c r="PMO129" s="516"/>
      <c r="PMP129" s="516"/>
      <c r="PMQ129" s="516"/>
      <c r="PMR129" s="516"/>
      <c r="PMS129" s="516"/>
      <c r="PMT129" s="516"/>
      <c r="PMU129" s="516"/>
      <c r="PMV129" s="516"/>
      <c r="PMW129" s="516"/>
      <c r="PMX129" s="516"/>
      <c r="PMY129" s="516"/>
      <c r="PMZ129" s="516"/>
      <c r="PNA129" s="516"/>
      <c r="PNB129" s="516"/>
      <c r="PNC129" s="516"/>
      <c r="PND129" s="516"/>
      <c r="PNE129" s="516"/>
      <c r="PNF129" s="516"/>
      <c r="PNG129" s="516"/>
      <c r="PNH129" s="516"/>
      <c r="PNI129" s="516"/>
      <c r="PNJ129" s="516"/>
      <c r="PNK129" s="516"/>
      <c r="PNL129" s="516"/>
      <c r="PNM129" s="516"/>
      <c r="PNN129" s="516"/>
      <c r="PNO129" s="516"/>
      <c r="PNP129" s="516"/>
      <c r="PNQ129" s="516"/>
      <c r="PNR129" s="516"/>
      <c r="PNS129" s="516"/>
      <c r="PNT129" s="516"/>
      <c r="PNU129" s="516"/>
      <c r="PNV129" s="516"/>
      <c r="PNW129" s="516"/>
      <c r="PNX129" s="516"/>
      <c r="PNY129" s="516"/>
      <c r="PNZ129" s="516"/>
      <c r="POA129" s="516"/>
      <c r="POB129" s="516"/>
      <c r="POC129" s="516"/>
      <c r="POD129" s="516"/>
      <c r="POE129" s="516"/>
      <c r="POF129" s="516"/>
      <c r="POG129" s="516"/>
      <c r="POH129" s="516"/>
      <c r="POI129" s="516"/>
      <c r="POJ129" s="516"/>
      <c r="POK129" s="516"/>
      <c r="POL129" s="516"/>
      <c r="POM129" s="516"/>
      <c r="PON129" s="516"/>
      <c r="POO129" s="516"/>
      <c r="POP129" s="516"/>
      <c r="POQ129" s="516"/>
      <c r="POR129" s="516"/>
      <c r="POS129" s="516"/>
      <c r="POT129" s="516"/>
      <c r="POU129" s="516"/>
      <c r="POV129" s="516"/>
      <c r="POW129" s="516"/>
      <c r="POX129" s="516"/>
      <c r="POY129" s="516"/>
      <c r="POZ129" s="516"/>
      <c r="PPA129" s="516"/>
      <c r="PPB129" s="516"/>
      <c r="PPC129" s="516"/>
      <c r="PPD129" s="516"/>
      <c r="PPE129" s="516"/>
      <c r="PPF129" s="516"/>
      <c r="PPG129" s="516"/>
      <c r="PPH129" s="516"/>
      <c r="PPI129" s="516"/>
      <c r="PPJ129" s="516"/>
      <c r="PPK129" s="516"/>
      <c r="PPL129" s="516"/>
      <c r="PPM129" s="516"/>
      <c r="PPN129" s="516"/>
      <c r="PPO129" s="516"/>
      <c r="PPP129" s="516"/>
      <c r="PPQ129" s="516"/>
      <c r="PPR129" s="516"/>
      <c r="PPS129" s="516"/>
      <c r="PPT129" s="516"/>
      <c r="PPU129" s="516"/>
      <c r="PPV129" s="516"/>
      <c r="PPW129" s="516"/>
      <c r="PPX129" s="516"/>
      <c r="PPY129" s="516"/>
      <c r="PPZ129" s="516"/>
      <c r="PQA129" s="516"/>
      <c r="PQB129" s="516"/>
      <c r="PQC129" s="516"/>
      <c r="PQD129" s="516"/>
      <c r="PQE129" s="516"/>
      <c r="PQF129" s="516"/>
      <c r="PQG129" s="516"/>
      <c r="PQH129" s="516"/>
      <c r="PQI129" s="516"/>
      <c r="PQJ129" s="516"/>
      <c r="PQK129" s="516"/>
      <c r="PQL129" s="516"/>
      <c r="PQM129" s="516"/>
      <c r="PQN129" s="516"/>
      <c r="PQO129" s="516"/>
      <c r="PQP129" s="516"/>
      <c r="PQQ129" s="516"/>
      <c r="PQR129" s="516"/>
      <c r="PQS129" s="516"/>
      <c r="PQT129" s="516"/>
      <c r="PQU129" s="516"/>
      <c r="PQV129" s="516"/>
      <c r="PQW129" s="516"/>
      <c r="PQX129" s="516"/>
      <c r="PQY129" s="516"/>
      <c r="PQZ129" s="516"/>
      <c r="PRA129" s="516"/>
      <c r="PRB129" s="516"/>
      <c r="PRC129" s="516"/>
      <c r="PRD129" s="516"/>
      <c r="PRE129" s="516"/>
      <c r="PRF129" s="516"/>
      <c r="PRG129" s="516"/>
      <c r="PRH129" s="516"/>
      <c r="PRI129" s="516"/>
      <c r="PRJ129" s="516"/>
      <c r="PRK129" s="516"/>
      <c r="PRL129" s="516"/>
      <c r="PRM129" s="516"/>
      <c r="PRN129" s="516"/>
      <c r="PRO129" s="516"/>
      <c r="PRP129" s="516"/>
      <c r="PRQ129" s="516"/>
      <c r="PRR129" s="516"/>
      <c r="PRS129" s="516"/>
      <c r="PRT129" s="516"/>
      <c r="PRU129" s="516"/>
      <c r="PRV129" s="516"/>
      <c r="PRW129" s="516"/>
      <c r="PRX129" s="516"/>
      <c r="PRY129" s="516"/>
      <c r="PRZ129" s="516"/>
      <c r="PSA129" s="516"/>
      <c r="PSB129" s="516"/>
      <c r="PSC129" s="516"/>
      <c r="PSD129" s="516"/>
      <c r="PSE129" s="516"/>
      <c r="PSF129" s="516"/>
      <c r="PSG129" s="516"/>
      <c r="PSH129" s="516"/>
      <c r="PSI129" s="516"/>
      <c r="PSJ129" s="516"/>
      <c r="PSK129" s="516"/>
      <c r="PSL129" s="516"/>
      <c r="PSM129" s="516"/>
      <c r="PSN129" s="516"/>
      <c r="PSO129" s="516"/>
      <c r="PSP129" s="516"/>
      <c r="PSQ129" s="516"/>
      <c r="PSR129" s="516"/>
      <c r="PSS129" s="516"/>
      <c r="PST129" s="516"/>
      <c r="PSU129" s="516"/>
      <c r="PSV129" s="516"/>
      <c r="PSW129" s="516"/>
      <c r="PSX129" s="516"/>
      <c r="PSY129" s="516"/>
      <c r="PSZ129" s="516"/>
      <c r="PTA129" s="516"/>
      <c r="PTB129" s="516"/>
      <c r="PTC129" s="516"/>
      <c r="PTD129" s="516"/>
      <c r="PTE129" s="516"/>
      <c r="PTF129" s="516"/>
      <c r="PTG129" s="516"/>
      <c r="PTH129" s="516"/>
      <c r="PTI129" s="516"/>
      <c r="PTJ129" s="516"/>
      <c r="PTK129" s="516"/>
      <c r="PTL129" s="516"/>
      <c r="PTM129" s="516"/>
      <c r="PTN129" s="516"/>
      <c r="PTO129" s="516"/>
      <c r="PTP129" s="516"/>
      <c r="PTQ129" s="516"/>
      <c r="PTR129" s="516"/>
      <c r="PTS129" s="516"/>
      <c r="PTT129" s="516"/>
      <c r="PTU129" s="516"/>
      <c r="PTV129" s="516"/>
      <c r="PTW129" s="516"/>
      <c r="PTX129" s="516"/>
      <c r="PTY129" s="516"/>
      <c r="PTZ129" s="516"/>
      <c r="PUA129" s="516"/>
      <c r="PUB129" s="516"/>
      <c r="PUC129" s="516"/>
      <c r="PUD129" s="516"/>
      <c r="PUE129" s="516"/>
      <c r="PUF129" s="516"/>
      <c r="PUG129" s="516"/>
      <c r="PUH129" s="516"/>
      <c r="PUI129" s="516"/>
      <c r="PUJ129" s="516"/>
      <c r="PUK129" s="516"/>
      <c r="PUL129" s="516"/>
      <c r="PUM129" s="516"/>
      <c r="PUN129" s="516"/>
      <c r="PUO129" s="516"/>
      <c r="PUP129" s="516"/>
      <c r="PUQ129" s="516"/>
      <c r="PUR129" s="516"/>
      <c r="PUS129" s="516"/>
      <c r="PUT129" s="516"/>
      <c r="PUU129" s="516"/>
      <c r="PUV129" s="516"/>
      <c r="PUW129" s="516"/>
      <c r="PUX129" s="516"/>
      <c r="PUY129" s="516"/>
      <c r="PUZ129" s="516"/>
      <c r="PVA129" s="516"/>
      <c r="PVB129" s="516"/>
      <c r="PVC129" s="516"/>
      <c r="PVD129" s="516"/>
      <c r="PVE129" s="516"/>
      <c r="PVF129" s="516"/>
      <c r="PVG129" s="516"/>
      <c r="PVH129" s="516"/>
      <c r="PVI129" s="516"/>
      <c r="PVJ129" s="516"/>
      <c r="PVK129" s="516"/>
      <c r="PVL129" s="516"/>
      <c r="PVM129" s="516"/>
      <c r="PVN129" s="516"/>
      <c r="PVO129" s="516"/>
      <c r="PVP129" s="516"/>
      <c r="PVQ129" s="516"/>
      <c r="PVR129" s="516"/>
      <c r="PVS129" s="516"/>
      <c r="PVT129" s="516"/>
      <c r="PVU129" s="516"/>
      <c r="PVV129" s="516"/>
      <c r="PVW129" s="516"/>
      <c r="PVX129" s="516"/>
      <c r="PVY129" s="516"/>
      <c r="PVZ129" s="516"/>
      <c r="PWA129" s="516"/>
      <c r="PWB129" s="516"/>
      <c r="PWC129" s="516"/>
      <c r="PWD129" s="516"/>
      <c r="PWE129" s="516"/>
      <c r="PWF129" s="516"/>
      <c r="PWG129" s="516"/>
      <c r="PWH129" s="516"/>
      <c r="PWI129" s="516"/>
      <c r="PWJ129" s="516"/>
      <c r="PWK129" s="516"/>
      <c r="PWL129" s="516"/>
      <c r="PWM129" s="516"/>
      <c r="PWN129" s="516"/>
      <c r="PWO129" s="516"/>
      <c r="PWP129" s="516"/>
      <c r="PWQ129" s="516"/>
      <c r="PWR129" s="516"/>
      <c r="PWS129" s="516"/>
      <c r="PWT129" s="516"/>
      <c r="PWU129" s="516"/>
      <c r="PWV129" s="516"/>
      <c r="PWW129" s="516"/>
      <c r="PWX129" s="516"/>
      <c r="PWY129" s="516"/>
      <c r="PWZ129" s="516"/>
      <c r="PXA129" s="516"/>
      <c r="PXB129" s="516"/>
      <c r="PXC129" s="516"/>
      <c r="PXD129" s="516"/>
      <c r="PXE129" s="516"/>
      <c r="PXF129" s="516"/>
      <c r="PXG129" s="516"/>
      <c r="PXH129" s="516"/>
      <c r="PXI129" s="516"/>
      <c r="PXJ129" s="516"/>
      <c r="PXK129" s="516"/>
      <c r="PXL129" s="516"/>
      <c r="PXM129" s="516"/>
      <c r="PXN129" s="516"/>
      <c r="PXO129" s="516"/>
      <c r="PXP129" s="516"/>
      <c r="PXQ129" s="516"/>
      <c r="PXR129" s="516"/>
      <c r="PXS129" s="516"/>
      <c r="PXT129" s="516"/>
      <c r="PXU129" s="516"/>
      <c r="PXV129" s="516"/>
      <c r="PXW129" s="516"/>
      <c r="PXX129" s="516"/>
      <c r="PXY129" s="516"/>
      <c r="PXZ129" s="516"/>
      <c r="PYA129" s="516"/>
      <c r="PYB129" s="516"/>
      <c r="PYC129" s="516"/>
      <c r="PYD129" s="516"/>
      <c r="PYE129" s="516"/>
      <c r="PYF129" s="516"/>
      <c r="PYG129" s="516"/>
      <c r="PYH129" s="516"/>
      <c r="PYI129" s="516"/>
      <c r="PYJ129" s="516"/>
      <c r="PYK129" s="516"/>
      <c r="PYL129" s="516"/>
      <c r="PYM129" s="516"/>
      <c r="PYN129" s="516"/>
      <c r="PYO129" s="516"/>
      <c r="PYP129" s="516"/>
      <c r="PYQ129" s="516"/>
      <c r="PYR129" s="516"/>
      <c r="PYS129" s="516"/>
      <c r="PYT129" s="516"/>
      <c r="PYU129" s="516"/>
      <c r="PYV129" s="516"/>
      <c r="PYW129" s="516"/>
      <c r="PYX129" s="516"/>
      <c r="PYY129" s="516"/>
      <c r="PYZ129" s="516"/>
      <c r="PZA129" s="516"/>
      <c r="PZB129" s="516"/>
      <c r="PZC129" s="516"/>
      <c r="PZD129" s="516"/>
      <c r="PZE129" s="516"/>
      <c r="PZF129" s="516"/>
      <c r="PZG129" s="516"/>
      <c r="PZH129" s="516"/>
      <c r="PZI129" s="516"/>
      <c r="PZJ129" s="516"/>
      <c r="PZK129" s="516"/>
      <c r="PZL129" s="516"/>
      <c r="PZM129" s="516"/>
      <c r="PZN129" s="516"/>
      <c r="PZO129" s="516"/>
      <c r="PZP129" s="516"/>
      <c r="PZQ129" s="516"/>
      <c r="PZR129" s="516"/>
      <c r="PZS129" s="516"/>
      <c r="PZT129" s="516"/>
      <c r="PZU129" s="516"/>
      <c r="PZV129" s="516"/>
      <c r="PZW129" s="516"/>
      <c r="PZX129" s="516"/>
      <c r="PZY129" s="516"/>
      <c r="PZZ129" s="516"/>
      <c r="QAA129" s="516"/>
      <c r="QAB129" s="516"/>
      <c r="QAC129" s="516"/>
      <c r="QAD129" s="516"/>
      <c r="QAE129" s="516"/>
      <c r="QAF129" s="516"/>
      <c r="QAG129" s="516"/>
      <c r="QAH129" s="516"/>
      <c r="QAI129" s="516"/>
      <c r="QAJ129" s="516"/>
      <c r="QAK129" s="516"/>
      <c r="QAL129" s="516"/>
      <c r="QAM129" s="516"/>
      <c r="QAN129" s="516"/>
      <c r="QAO129" s="516"/>
      <c r="QAP129" s="516"/>
      <c r="QAQ129" s="516"/>
      <c r="QAR129" s="516"/>
      <c r="QAS129" s="516"/>
      <c r="QAT129" s="516"/>
      <c r="QAU129" s="516"/>
      <c r="QAV129" s="516"/>
      <c r="QAW129" s="516"/>
      <c r="QAX129" s="516"/>
      <c r="QAY129" s="516"/>
      <c r="QAZ129" s="516"/>
      <c r="QBA129" s="516"/>
      <c r="QBB129" s="516"/>
      <c r="QBC129" s="516"/>
      <c r="QBD129" s="516"/>
      <c r="QBE129" s="516"/>
      <c r="QBF129" s="516"/>
      <c r="QBG129" s="516"/>
      <c r="QBH129" s="516"/>
      <c r="QBI129" s="516"/>
      <c r="QBJ129" s="516"/>
      <c r="QBK129" s="516"/>
      <c r="QBL129" s="516"/>
      <c r="QBM129" s="516"/>
      <c r="QBN129" s="516"/>
      <c r="QBO129" s="516"/>
      <c r="QBP129" s="516"/>
      <c r="QBQ129" s="516"/>
      <c r="QBR129" s="516"/>
      <c r="QBS129" s="516"/>
      <c r="QBT129" s="516"/>
      <c r="QBU129" s="516"/>
      <c r="QBV129" s="516"/>
      <c r="QBW129" s="516"/>
      <c r="QBX129" s="516"/>
      <c r="QBY129" s="516"/>
      <c r="QBZ129" s="516"/>
      <c r="QCA129" s="516"/>
      <c r="QCB129" s="516"/>
      <c r="QCC129" s="516"/>
      <c r="QCD129" s="516"/>
      <c r="QCE129" s="516"/>
      <c r="QCF129" s="516"/>
      <c r="QCG129" s="516"/>
      <c r="QCH129" s="516"/>
      <c r="QCI129" s="516"/>
      <c r="QCJ129" s="516"/>
      <c r="QCK129" s="516"/>
      <c r="QCL129" s="516"/>
      <c r="QCM129" s="516"/>
      <c r="QCN129" s="516"/>
      <c r="QCO129" s="516"/>
      <c r="QCP129" s="516"/>
      <c r="QCQ129" s="516"/>
      <c r="QCR129" s="516"/>
      <c r="QCS129" s="516"/>
      <c r="QCT129" s="516"/>
      <c r="QCU129" s="516"/>
      <c r="QCV129" s="516"/>
      <c r="QCW129" s="516"/>
      <c r="QCX129" s="516"/>
      <c r="QCY129" s="516"/>
      <c r="QCZ129" s="516"/>
      <c r="QDA129" s="516"/>
      <c r="QDB129" s="516"/>
      <c r="QDC129" s="516"/>
      <c r="QDD129" s="516"/>
      <c r="QDE129" s="516"/>
      <c r="QDF129" s="516"/>
      <c r="QDG129" s="516"/>
      <c r="QDH129" s="516"/>
      <c r="QDI129" s="516"/>
      <c r="QDJ129" s="516"/>
      <c r="QDK129" s="516"/>
      <c r="QDL129" s="516"/>
      <c r="QDM129" s="516"/>
      <c r="QDN129" s="516"/>
      <c r="QDO129" s="516"/>
      <c r="QDP129" s="516"/>
      <c r="QDQ129" s="516"/>
      <c r="QDR129" s="516"/>
      <c r="QDS129" s="516"/>
      <c r="QDT129" s="516"/>
      <c r="QDU129" s="516"/>
      <c r="QDV129" s="516"/>
      <c r="QDW129" s="516"/>
      <c r="QDX129" s="516"/>
      <c r="QDY129" s="516"/>
      <c r="QDZ129" s="516"/>
      <c r="QEA129" s="516"/>
      <c r="QEB129" s="516"/>
      <c r="QEC129" s="516"/>
      <c r="QED129" s="516"/>
      <c r="QEE129" s="516"/>
      <c r="QEF129" s="516"/>
      <c r="QEG129" s="516"/>
      <c r="QEH129" s="516"/>
      <c r="QEI129" s="516"/>
      <c r="QEJ129" s="516"/>
      <c r="QEK129" s="516"/>
      <c r="QEL129" s="516"/>
      <c r="QEM129" s="516"/>
      <c r="QEN129" s="516"/>
      <c r="QEO129" s="516"/>
      <c r="QEP129" s="516"/>
      <c r="QEQ129" s="516"/>
      <c r="QER129" s="516"/>
      <c r="QES129" s="516"/>
      <c r="QET129" s="516"/>
      <c r="QEU129" s="516"/>
      <c r="QEV129" s="516"/>
      <c r="QEW129" s="516"/>
      <c r="QEX129" s="516"/>
      <c r="QEY129" s="516"/>
      <c r="QEZ129" s="516"/>
      <c r="QFA129" s="516"/>
      <c r="QFB129" s="516"/>
      <c r="QFC129" s="516"/>
      <c r="QFD129" s="516"/>
      <c r="QFE129" s="516"/>
      <c r="QFF129" s="516"/>
      <c r="QFG129" s="516"/>
      <c r="QFH129" s="516"/>
      <c r="QFI129" s="516"/>
      <c r="QFJ129" s="516"/>
      <c r="QFK129" s="516"/>
      <c r="QFL129" s="516"/>
      <c r="QFM129" s="516"/>
      <c r="QFN129" s="516"/>
      <c r="QFO129" s="516"/>
      <c r="QFP129" s="516"/>
      <c r="QFQ129" s="516"/>
      <c r="QFR129" s="516"/>
      <c r="QFS129" s="516"/>
      <c r="QFT129" s="516"/>
      <c r="QFU129" s="516"/>
      <c r="QFV129" s="516"/>
      <c r="QFW129" s="516"/>
      <c r="QFX129" s="516"/>
      <c r="QFY129" s="516"/>
      <c r="QFZ129" s="516"/>
      <c r="QGA129" s="516"/>
      <c r="QGB129" s="516"/>
      <c r="QGC129" s="516"/>
      <c r="QGD129" s="516"/>
      <c r="QGE129" s="516"/>
      <c r="QGF129" s="516"/>
      <c r="QGG129" s="516"/>
      <c r="QGH129" s="516"/>
      <c r="QGI129" s="516"/>
      <c r="QGJ129" s="516"/>
      <c r="QGK129" s="516"/>
      <c r="QGL129" s="516"/>
      <c r="QGM129" s="516"/>
      <c r="QGN129" s="516"/>
      <c r="QGO129" s="516"/>
      <c r="QGP129" s="516"/>
      <c r="QGQ129" s="516"/>
      <c r="QGR129" s="516"/>
      <c r="QGS129" s="516"/>
      <c r="QGT129" s="516"/>
      <c r="QGU129" s="516"/>
      <c r="QGV129" s="516"/>
      <c r="QGW129" s="516"/>
      <c r="QGX129" s="516"/>
      <c r="QGY129" s="516"/>
      <c r="QGZ129" s="516"/>
      <c r="QHA129" s="516"/>
      <c r="QHB129" s="516"/>
      <c r="QHC129" s="516"/>
      <c r="QHD129" s="516"/>
      <c r="QHE129" s="516"/>
      <c r="QHF129" s="516"/>
      <c r="QHG129" s="516"/>
      <c r="QHH129" s="516"/>
      <c r="QHI129" s="516"/>
      <c r="QHJ129" s="516"/>
      <c r="QHK129" s="516"/>
      <c r="QHL129" s="516"/>
      <c r="QHM129" s="516"/>
      <c r="QHN129" s="516"/>
      <c r="QHO129" s="516"/>
      <c r="QHP129" s="516"/>
      <c r="QHQ129" s="516"/>
      <c r="QHR129" s="516"/>
      <c r="QHS129" s="516"/>
      <c r="QHT129" s="516"/>
      <c r="QHU129" s="516"/>
      <c r="QHV129" s="516"/>
      <c r="QHW129" s="516"/>
      <c r="QHX129" s="516"/>
      <c r="QHY129" s="516"/>
      <c r="QHZ129" s="516"/>
      <c r="QIA129" s="516"/>
      <c r="QIB129" s="516"/>
      <c r="QIC129" s="516"/>
      <c r="QID129" s="516"/>
      <c r="QIE129" s="516"/>
      <c r="QIF129" s="516"/>
      <c r="QIG129" s="516"/>
      <c r="QIH129" s="516"/>
      <c r="QII129" s="516"/>
      <c r="QIJ129" s="516"/>
      <c r="QIK129" s="516"/>
      <c r="QIL129" s="516"/>
      <c r="QIM129" s="516"/>
      <c r="QIN129" s="516"/>
      <c r="QIO129" s="516"/>
      <c r="QIP129" s="516"/>
      <c r="QIQ129" s="516"/>
      <c r="QIR129" s="516"/>
      <c r="QIS129" s="516"/>
      <c r="QIT129" s="516"/>
      <c r="QIU129" s="516"/>
      <c r="QIV129" s="516"/>
      <c r="QIW129" s="516"/>
      <c r="QIX129" s="516"/>
      <c r="QIY129" s="516"/>
      <c r="QIZ129" s="516"/>
      <c r="QJA129" s="516"/>
      <c r="QJB129" s="516"/>
      <c r="QJC129" s="516"/>
      <c r="QJD129" s="516"/>
      <c r="QJE129" s="516"/>
      <c r="QJF129" s="516"/>
      <c r="QJG129" s="516"/>
      <c r="QJH129" s="516"/>
      <c r="QJI129" s="516"/>
      <c r="QJJ129" s="516"/>
      <c r="QJK129" s="516"/>
      <c r="QJL129" s="516"/>
      <c r="QJM129" s="516"/>
      <c r="QJN129" s="516"/>
      <c r="QJO129" s="516"/>
      <c r="QJP129" s="516"/>
      <c r="QJQ129" s="516"/>
      <c r="QJR129" s="516"/>
      <c r="QJS129" s="516"/>
      <c r="QJT129" s="516"/>
      <c r="QJU129" s="516"/>
      <c r="QJV129" s="516"/>
      <c r="QJW129" s="516"/>
      <c r="QJX129" s="516"/>
      <c r="QJY129" s="516"/>
      <c r="QJZ129" s="516"/>
      <c r="QKA129" s="516"/>
      <c r="QKB129" s="516"/>
      <c r="QKC129" s="516"/>
      <c r="QKD129" s="516"/>
      <c r="QKE129" s="516"/>
      <c r="QKF129" s="516"/>
      <c r="QKG129" s="516"/>
      <c r="QKH129" s="516"/>
      <c r="QKI129" s="516"/>
      <c r="QKJ129" s="516"/>
      <c r="QKK129" s="516"/>
      <c r="QKL129" s="516"/>
      <c r="QKM129" s="516"/>
      <c r="QKN129" s="516"/>
      <c r="QKO129" s="516"/>
      <c r="QKP129" s="516"/>
      <c r="QKQ129" s="516"/>
      <c r="QKR129" s="516"/>
      <c r="QKS129" s="516"/>
      <c r="QKT129" s="516"/>
      <c r="QKU129" s="516"/>
      <c r="QKV129" s="516"/>
      <c r="QKW129" s="516"/>
      <c r="QKX129" s="516"/>
      <c r="QKY129" s="516"/>
      <c r="QKZ129" s="516"/>
      <c r="QLA129" s="516"/>
      <c r="QLB129" s="516"/>
      <c r="QLC129" s="516"/>
      <c r="QLD129" s="516"/>
      <c r="QLE129" s="516"/>
      <c r="QLF129" s="516"/>
      <c r="QLG129" s="516"/>
      <c r="QLH129" s="516"/>
      <c r="QLI129" s="516"/>
      <c r="QLJ129" s="516"/>
      <c r="QLK129" s="516"/>
      <c r="QLL129" s="516"/>
      <c r="QLM129" s="516"/>
      <c r="QLN129" s="516"/>
      <c r="QLO129" s="516"/>
      <c r="QLP129" s="516"/>
      <c r="QLQ129" s="516"/>
      <c r="QLR129" s="516"/>
      <c r="QLS129" s="516"/>
      <c r="QLT129" s="516"/>
      <c r="QLU129" s="516"/>
      <c r="QLV129" s="516"/>
      <c r="QLW129" s="516"/>
      <c r="QLX129" s="516"/>
      <c r="QLY129" s="516"/>
      <c r="QLZ129" s="516"/>
      <c r="QMA129" s="516"/>
      <c r="QMB129" s="516"/>
      <c r="QMC129" s="516"/>
      <c r="QMD129" s="516"/>
      <c r="QME129" s="516"/>
      <c r="QMF129" s="516"/>
      <c r="QMG129" s="516"/>
      <c r="QMH129" s="516"/>
      <c r="QMI129" s="516"/>
      <c r="QMJ129" s="516"/>
      <c r="QMK129" s="516"/>
      <c r="QML129" s="516"/>
      <c r="QMM129" s="516"/>
      <c r="QMN129" s="516"/>
      <c r="QMO129" s="516"/>
      <c r="QMP129" s="516"/>
      <c r="QMQ129" s="516"/>
      <c r="QMR129" s="516"/>
      <c r="QMS129" s="516"/>
      <c r="QMT129" s="516"/>
      <c r="QMU129" s="516"/>
      <c r="QMV129" s="516"/>
      <c r="QMW129" s="516"/>
      <c r="QMX129" s="516"/>
      <c r="QMY129" s="516"/>
      <c r="QMZ129" s="516"/>
      <c r="QNA129" s="516"/>
      <c r="QNB129" s="516"/>
      <c r="QNC129" s="516"/>
      <c r="QND129" s="516"/>
      <c r="QNE129" s="516"/>
      <c r="QNF129" s="516"/>
      <c r="QNG129" s="516"/>
      <c r="QNH129" s="516"/>
      <c r="QNI129" s="516"/>
      <c r="QNJ129" s="516"/>
      <c r="QNK129" s="516"/>
      <c r="QNL129" s="516"/>
      <c r="QNM129" s="516"/>
      <c r="QNN129" s="516"/>
      <c r="QNO129" s="516"/>
      <c r="QNP129" s="516"/>
      <c r="QNQ129" s="516"/>
      <c r="QNR129" s="516"/>
      <c r="QNS129" s="516"/>
      <c r="QNT129" s="516"/>
      <c r="QNU129" s="516"/>
      <c r="QNV129" s="516"/>
      <c r="QNW129" s="516"/>
      <c r="QNX129" s="516"/>
      <c r="QNY129" s="516"/>
      <c r="QNZ129" s="516"/>
      <c r="QOA129" s="516"/>
      <c r="QOB129" s="516"/>
      <c r="QOC129" s="516"/>
      <c r="QOD129" s="516"/>
      <c r="QOE129" s="516"/>
      <c r="QOF129" s="516"/>
      <c r="QOG129" s="516"/>
      <c r="QOH129" s="516"/>
      <c r="QOI129" s="516"/>
      <c r="QOJ129" s="516"/>
      <c r="QOK129" s="516"/>
      <c r="QOL129" s="516"/>
      <c r="QOM129" s="516"/>
      <c r="QON129" s="516"/>
      <c r="QOO129" s="516"/>
      <c r="QOP129" s="516"/>
      <c r="QOQ129" s="516"/>
      <c r="QOR129" s="516"/>
      <c r="QOS129" s="516"/>
      <c r="QOT129" s="516"/>
      <c r="QOU129" s="516"/>
      <c r="QOV129" s="516"/>
      <c r="QOW129" s="516"/>
      <c r="QOX129" s="516"/>
      <c r="QOY129" s="516"/>
      <c r="QOZ129" s="516"/>
      <c r="QPA129" s="516"/>
      <c r="QPB129" s="516"/>
      <c r="QPC129" s="516"/>
      <c r="QPD129" s="516"/>
      <c r="QPE129" s="516"/>
      <c r="QPF129" s="516"/>
      <c r="QPG129" s="516"/>
      <c r="QPH129" s="516"/>
      <c r="QPI129" s="516"/>
      <c r="QPJ129" s="516"/>
      <c r="QPK129" s="516"/>
      <c r="QPL129" s="516"/>
      <c r="QPM129" s="516"/>
      <c r="QPN129" s="516"/>
      <c r="QPO129" s="516"/>
      <c r="QPP129" s="516"/>
      <c r="QPQ129" s="516"/>
      <c r="QPR129" s="516"/>
      <c r="QPS129" s="516"/>
      <c r="QPT129" s="516"/>
      <c r="QPU129" s="516"/>
      <c r="QPV129" s="516"/>
      <c r="QPW129" s="516"/>
      <c r="QPX129" s="516"/>
      <c r="QPY129" s="516"/>
      <c r="QPZ129" s="516"/>
      <c r="QQA129" s="516"/>
      <c r="QQB129" s="516"/>
      <c r="QQC129" s="516"/>
      <c r="QQD129" s="516"/>
      <c r="QQE129" s="516"/>
      <c r="QQF129" s="516"/>
      <c r="QQG129" s="516"/>
      <c r="QQH129" s="516"/>
      <c r="QQI129" s="516"/>
      <c r="QQJ129" s="516"/>
      <c r="QQK129" s="516"/>
      <c r="QQL129" s="516"/>
      <c r="QQM129" s="516"/>
      <c r="QQN129" s="516"/>
      <c r="QQO129" s="516"/>
      <c r="QQP129" s="516"/>
      <c r="QQQ129" s="516"/>
      <c r="QQR129" s="516"/>
      <c r="QQS129" s="516"/>
      <c r="QQT129" s="516"/>
      <c r="QQU129" s="516"/>
      <c r="QQV129" s="516"/>
      <c r="QQW129" s="516"/>
      <c r="QQX129" s="516"/>
      <c r="QQY129" s="516"/>
      <c r="QQZ129" s="516"/>
      <c r="QRA129" s="516"/>
      <c r="QRB129" s="516"/>
      <c r="QRC129" s="516"/>
      <c r="QRD129" s="516"/>
      <c r="QRE129" s="516"/>
      <c r="QRF129" s="516"/>
      <c r="QRG129" s="516"/>
      <c r="QRH129" s="516"/>
      <c r="QRI129" s="516"/>
      <c r="QRJ129" s="516"/>
      <c r="QRK129" s="516"/>
      <c r="QRL129" s="516"/>
      <c r="QRM129" s="516"/>
      <c r="QRN129" s="516"/>
      <c r="QRO129" s="516"/>
      <c r="QRP129" s="516"/>
      <c r="QRQ129" s="516"/>
      <c r="QRR129" s="516"/>
      <c r="QRS129" s="516"/>
      <c r="QRT129" s="516"/>
      <c r="QRU129" s="516"/>
      <c r="QRV129" s="516"/>
      <c r="QRW129" s="516"/>
      <c r="QRX129" s="516"/>
      <c r="QRY129" s="516"/>
      <c r="QRZ129" s="516"/>
      <c r="QSA129" s="516"/>
      <c r="QSB129" s="516"/>
      <c r="QSC129" s="516"/>
      <c r="QSD129" s="516"/>
      <c r="QSE129" s="516"/>
      <c r="QSF129" s="516"/>
      <c r="QSG129" s="516"/>
      <c r="QSH129" s="516"/>
      <c r="QSI129" s="516"/>
      <c r="QSJ129" s="516"/>
      <c r="QSK129" s="516"/>
      <c r="QSL129" s="516"/>
      <c r="QSM129" s="516"/>
      <c r="QSN129" s="516"/>
      <c r="QSO129" s="516"/>
      <c r="QSP129" s="516"/>
      <c r="QSQ129" s="516"/>
      <c r="QSR129" s="516"/>
      <c r="QSS129" s="516"/>
      <c r="QST129" s="516"/>
      <c r="QSU129" s="516"/>
      <c r="QSV129" s="516"/>
      <c r="QSW129" s="516"/>
      <c r="QSX129" s="516"/>
      <c r="QSY129" s="516"/>
      <c r="QSZ129" s="516"/>
      <c r="QTA129" s="516"/>
      <c r="QTB129" s="516"/>
      <c r="QTC129" s="516"/>
      <c r="QTD129" s="516"/>
      <c r="QTE129" s="516"/>
      <c r="QTF129" s="516"/>
      <c r="QTG129" s="516"/>
      <c r="QTH129" s="516"/>
      <c r="QTI129" s="516"/>
      <c r="QTJ129" s="516"/>
      <c r="QTK129" s="516"/>
      <c r="QTL129" s="516"/>
      <c r="QTM129" s="516"/>
      <c r="QTN129" s="516"/>
      <c r="QTO129" s="516"/>
      <c r="QTP129" s="516"/>
      <c r="QTQ129" s="516"/>
      <c r="QTR129" s="516"/>
      <c r="QTS129" s="516"/>
      <c r="QTT129" s="516"/>
      <c r="QTU129" s="516"/>
      <c r="QTV129" s="516"/>
      <c r="QTW129" s="516"/>
      <c r="QTX129" s="516"/>
      <c r="QTY129" s="516"/>
      <c r="QTZ129" s="516"/>
      <c r="QUA129" s="516"/>
      <c r="QUB129" s="516"/>
      <c r="QUC129" s="516"/>
      <c r="QUD129" s="516"/>
      <c r="QUE129" s="516"/>
      <c r="QUF129" s="516"/>
      <c r="QUG129" s="516"/>
      <c r="QUH129" s="516"/>
      <c r="QUI129" s="516"/>
      <c r="QUJ129" s="516"/>
      <c r="QUK129" s="516"/>
      <c r="QUL129" s="516"/>
      <c r="QUM129" s="516"/>
      <c r="QUN129" s="516"/>
      <c r="QUO129" s="516"/>
      <c r="QUP129" s="516"/>
      <c r="QUQ129" s="516"/>
      <c r="QUR129" s="516"/>
      <c r="QUS129" s="516"/>
      <c r="QUT129" s="516"/>
      <c r="QUU129" s="516"/>
      <c r="QUV129" s="516"/>
      <c r="QUW129" s="516"/>
      <c r="QUX129" s="516"/>
      <c r="QUY129" s="516"/>
      <c r="QUZ129" s="516"/>
      <c r="QVA129" s="516"/>
      <c r="QVB129" s="516"/>
      <c r="QVC129" s="516"/>
      <c r="QVD129" s="516"/>
      <c r="QVE129" s="516"/>
      <c r="QVF129" s="516"/>
      <c r="QVG129" s="516"/>
      <c r="QVH129" s="516"/>
      <c r="QVI129" s="516"/>
      <c r="QVJ129" s="516"/>
      <c r="QVK129" s="516"/>
      <c r="QVL129" s="516"/>
      <c r="QVM129" s="516"/>
      <c r="QVN129" s="516"/>
      <c r="QVO129" s="516"/>
      <c r="QVP129" s="516"/>
      <c r="QVQ129" s="516"/>
      <c r="QVR129" s="516"/>
      <c r="QVS129" s="516"/>
      <c r="QVT129" s="516"/>
      <c r="QVU129" s="516"/>
      <c r="QVV129" s="516"/>
      <c r="QVW129" s="516"/>
      <c r="QVX129" s="516"/>
      <c r="QVY129" s="516"/>
      <c r="QVZ129" s="516"/>
      <c r="QWA129" s="516"/>
      <c r="QWB129" s="516"/>
      <c r="QWC129" s="516"/>
      <c r="QWD129" s="516"/>
      <c r="QWE129" s="516"/>
      <c r="QWF129" s="516"/>
      <c r="QWG129" s="516"/>
      <c r="QWH129" s="516"/>
      <c r="QWI129" s="516"/>
      <c r="QWJ129" s="516"/>
      <c r="QWK129" s="516"/>
      <c r="QWL129" s="516"/>
      <c r="QWM129" s="516"/>
      <c r="QWN129" s="516"/>
      <c r="QWO129" s="516"/>
      <c r="QWP129" s="516"/>
      <c r="QWQ129" s="516"/>
      <c r="QWR129" s="516"/>
      <c r="QWS129" s="516"/>
      <c r="QWT129" s="516"/>
      <c r="QWU129" s="516"/>
      <c r="QWV129" s="516"/>
      <c r="QWW129" s="516"/>
      <c r="QWX129" s="516"/>
      <c r="QWY129" s="516"/>
      <c r="QWZ129" s="516"/>
      <c r="QXA129" s="516"/>
      <c r="QXB129" s="516"/>
      <c r="QXC129" s="516"/>
      <c r="QXD129" s="516"/>
      <c r="QXE129" s="516"/>
      <c r="QXF129" s="516"/>
      <c r="QXG129" s="516"/>
      <c r="QXH129" s="516"/>
      <c r="QXI129" s="516"/>
      <c r="QXJ129" s="516"/>
      <c r="QXK129" s="516"/>
      <c r="QXL129" s="516"/>
      <c r="QXM129" s="516"/>
      <c r="QXN129" s="516"/>
      <c r="QXO129" s="516"/>
      <c r="QXP129" s="516"/>
      <c r="QXQ129" s="516"/>
      <c r="QXR129" s="516"/>
      <c r="QXS129" s="516"/>
      <c r="QXT129" s="516"/>
      <c r="QXU129" s="516"/>
      <c r="QXV129" s="516"/>
      <c r="QXW129" s="516"/>
      <c r="QXX129" s="516"/>
      <c r="QXY129" s="516"/>
      <c r="QXZ129" s="516"/>
      <c r="QYA129" s="516"/>
      <c r="QYB129" s="516"/>
      <c r="QYC129" s="516"/>
      <c r="QYD129" s="516"/>
      <c r="QYE129" s="516"/>
      <c r="QYF129" s="516"/>
      <c r="QYG129" s="516"/>
      <c r="QYH129" s="516"/>
      <c r="QYI129" s="516"/>
      <c r="QYJ129" s="516"/>
      <c r="QYK129" s="516"/>
      <c r="QYL129" s="516"/>
      <c r="QYM129" s="516"/>
      <c r="QYN129" s="516"/>
      <c r="QYO129" s="516"/>
      <c r="QYP129" s="516"/>
      <c r="QYQ129" s="516"/>
      <c r="QYR129" s="516"/>
      <c r="QYS129" s="516"/>
      <c r="QYT129" s="516"/>
      <c r="QYU129" s="516"/>
      <c r="QYV129" s="516"/>
      <c r="QYW129" s="516"/>
      <c r="QYX129" s="516"/>
      <c r="QYY129" s="516"/>
      <c r="QYZ129" s="516"/>
      <c r="QZA129" s="516"/>
      <c r="QZB129" s="516"/>
      <c r="QZC129" s="516"/>
      <c r="QZD129" s="516"/>
      <c r="QZE129" s="516"/>
      <c r="QZF129" s="516"/>
      <c r="QZG129" s="516"/>
      <c r="QZH129" s="516"/>
      <c r="QZI129" s="516"/>
      <c r="QZJ129" s="516"/>
      <c r="QZK129" s="516"/>
      <c r="QZL129" s="516"/>
      <c r="QZM129" s="516"/>
      <c r="QZN129" s="516"/>
      <c r="QZO129" s="516"/>
      <c r="QZP129" s="516"/>
      <c r="QZQ129" s="516"/>
      <c r="QZR129" s="516"/>
      <c r="QZS129" s="516"/>
      <c r="QZT129" s="516"/>
      <c r="QZU129" s="516"/>
      <c r="QZV129" s="516"/>
      <c r="QZW129" s="516"/>
      <c r="QZX129" s="516"/>
      <c r="QZY129" s="516"/>
      <c r="QZZ129" s="516"/>
      <c r="RAA129" s="516"/>
      <c r="RAB129" s="516"/>
      <c r="RAC129" s="516"/>
      <c r="RAD129" s="516"/>
      <c r="RAE129" s="516"/>
      <c r="RAF129" s="516"/>
      <c r="RAG129" s="516"/>
      <c r="RAH129" s="516"/>
      <c r="RAI129" s="516"/>
      <c r="RAJ129" s="516"/>
      <c r="RAK129" s="516"/>
      <c r="RAL129" s="516"/>
      <c r="RAM129" s="516"/>
      <c r="RAN129" s="516"/>
      <c r="RAO129" s="516"/>
      <c r="RAP129" s="516"/>
      <c r="RAQ129" s="516"/>
      <c r="RAR129" s="516"/>
      <c r="RAS129" s="516"/>
      <c r="RAT129" s="516"/>
      <c r="RAU129" s="516"/>
      <c r="RAV129" s="516"/>
      <c r="RAW129" s="516"/>
      <c r="RAX129" s="516"/>
      <c r="RAY129" s="516"/>
      <c r="RAZ129" s="516"/>
      <c r="RBA129" s="516"/>
      <c r="RBB129" s="516"/>
      <c r="RBC129" s="516"/>
      <c r="RBD129" s="516"/>
      <c r="RBE129" s="516"/>
      <c r="RBF129" s="516"/>
      <c r="RBG129" s="516"/>
      <c r="RBH129" s="516"/>
      <c r="RBI129" s="516"/>
      <c r="RBJ129" s="516"/>
      <c r="RBK129" s="516"/>
      <c r="RBL129" s="516"/>
      <c r="RBM129" s="516"/>
      <c r="RBN129" s="516"/>
      <c r="RBO129" s="516"/>
      <c r="RBP129" s="516"/>
      <c r="RBQ129" s="516"/>
      <c r="RBR129" s="516"/>
      <c r="RBS129" s="516"/>
      <c r="RBT129" s="516"/>
      <c r="RBU129" s="516"/>
      <c r="RBV129" s="516"/>
      <c r="RBW129" s="516"/>
      <c r="RBX129" s="516"/>
      <c r="RBY129" s="516"/>
      <c r="RBZ129" s="516"/>
      <c r="RCA129" s="516"/>
      <c r="RCB129" s="516"/>
      <c r="RCC129" s="516"/>
      <c r="RCD129" s="516"/>
      <c r="RCE129" s="516"/>
      <c r="RCF129" s="516"/>
      <c r="RCG129" s="516"/>
      <c r="RCH129" s="516"/>
      <c r="RCI129" s="516"/>
      <c r="RCJ129" s="516"/>
      <c r="RCK129" s="516"/>
      <c r="RCL129" s="516"/>
      <c r="RCM129" s="516"/>
      <c r="RCN129" s="516"/>
      <c r="RCO129" s="516"/>
      <c r="RCP129" s="516"/>
      <c r="RCQ129" s="516"/>
      <c r="RCR129" s="516"/>
      <c r="RCS129" s="516"/>
      <c r="RCT129" s="516"/>
      <c r="RCU129" s="516"/>
      <c r="RCV129" s="516"/>
      <c r="RCW129" s="516"/>
      <c r="RCX129" s="516"/>
      <c r="RCY129" s="516"/>
      <c r="RCZ129" s="516"/>
      <c r="RDA129" s="516"/>
      <c r="RDB129" s="516"/>
      <c r="RDC129" s="516"/>
      <c r="RDD129" s="516"/>
      <c r="RDE129" s="516"/>
      <c r="RDF129" s="516"/>
      <c r="RDG129" s="516"/>
      <c r="RDH129" s="516"/>
      <c r="RDI129" s="516"/>
      <c r="RDJ129" s="516"/>
      <c r="RDK129" s="516"/>
      <c r="RDL129" s="516"/>
      <c r="RDM129" s="516"/>
      <c r="RDN129" s="516"/>
      <c r="RDO129" s="516"/>
      <c r="RDP129" s="516"/>
      <c r="RDQ129" s="516"/>
      <c r="RDR129" s="516"/>
      <c r="RDS129" s="516"/>
      <c r="RDT129" s="516"/>
      <c r="RDU129" s="516"/>
      <c r="RDV129" s="516"/>
      <c r="RDW129" s="516"/>
      <c r="RDX129" s="516"/>
      <c r="RDY129" s="516"/>
      <c r="RDZ129" s="516"/>
      <c r="REA129" s="516"/>
      <c r="REB129" s="516"/>
      <c r="REC129" s="516"/>
      <c r="RED129" s="516"/>
      <c r="REE129" s="516"/>
      <c r="REF129" s="516"/>
      <c r="REG129" s="516"/>
      <c r="REH129" s="516"/>
      <c r="REI129" s="516"/>
      <c r="REJ129" s="516"/>
      <c r="REK129" s="516"/>
      <c r="REL129" s="516"/>
      <c r="REM129" s="516"/>
      <c r="REN129" s="516"/>
      <c r="REO129" s="516"/>
      <c r="REP129" s="516"/>
      <c r="REQ129" s="516"/>
      <c r="RER129" s="516"/>
      <c r="RES129" s="516"/>
      <c r="RET129" s="516"/>
      <c r="REU129" s="516"/>
      <c r="REV129" s="516"/>
      <c r="REW129" s="516"/>
      <c r="REX129" s="516"/>
      <c r="REY129" s="516"/>
      <c r="REZ129" s="516"/>
      <c r="RFA129" s="516"/>
      <c r="RFB129" s="516"/>
      <c r="RFC129" s="516"/>
      <c r="RFD129" s="516"/>
      <c r="RFE129" s="516"/>
      <c r="RFF129" s="516"/>
      <c r="RFG129" s="516"/>
      <c r="RFH129" s="516"/>
      <c r="RFI129" s="516"/>
      <c r="RFJ129" s="516"/>
      <c r="RFK129" s="516"/>
      <c r="RFL129" s="516"/>
      <c r="RFM129" s="516"/>
      <c r="RFN129" s="516"/>
      <c r="RFO129" s="516"/>
      <c r="RFP129" s="516"/>
      <c r="RFQ129" s="516"/>
      <c r="RFR129" s="516"/>
      <c r="RFS129" s="516"/>
      <c r="RFT129" s="516"/>
      <c r="RFU129" s="516"/>
      <c r="RFV129" s="516"/>
      <c r="RFW129" s="516"/>
      <c r="RFX129" s="516"/>
      <c r="RFY129" s="516"/>
      <c r="RFZ129" s="516"/>
      <c r="RGA129" s="516"/>
      <c r="RGB129" s="516"/>
      <c r="RGC129" s="516"/>
      <c r="RGD129" s="516"/>
      <c r="RGE129" s="516"/>
      <c r="RGF129" s="516"/>
      <c r="RGG129" s="516"/>
      <c r="RGH129" s="516"/>
      <c r="RGI129" s="516"/>
      <c r="RGJ129" s="516"/>
      <c r="RGK129" s="516"/>
      <c r="RGL129" s="516"/>
      <c r="RGM129" s="516"/>
      <c r="RGN129" s="516"/>
      <c r="RGO129" s="516"/>
      <c r="RGP129" s="516"/>
      <c r="RGQ129" s="516"/>
      <c r="RGR129" s="516"/>
      <c r="RGS129" s="516"/>
      <c r="RGT129" s="516"/>
      <c r="RGU129" s="516"/>
      <c r="RGV129" s="516"/>
      <c r="RGW129" s="516"/>
      <c r="RGX129" s="516"/>
      <c r="RGY129" s="516"/>
      <c r="RGZ129" s="516"/>
      <c r="RHA129" s="516"/>
      <c r="RHB129" s="516"/>
      <c r="RHC129" s="516"/>
      <c r="RHD129" s="516"/>
      <c r="RHE129" s="516"/>
      <c r="RHF129" s="516"/>
      <c r="RHG129" s="516"/>
      <c r="RHH129" s="516"/>
      <c r="RHI129" s="516"/>
      <c r="RHJ129" s="516"/>
      <c r="RHK129" s="516"/>
      <c r="RHL129" s="516"/>
      <c r="RHM129" s="516"/>
      <c r="RHN129" s="516"/>
      <c r="RHO129" s="516"/>
      <c r="RHP129" s="516"/>
      <c r="RHQ129" s="516"/>
      <c r="RHR129" s="516"/>
      <c r="RHS129" s="516"/>
      <c r="RHT129" s="516"/>
      <c r="RHU129" s="516"/>
      <c r="RHV129" s="516"/>
      <c r="RHW129" s="516"/>
      <c r="RHX129" s="516"/>
      <c r="RHY129" s="516"/>
      <c r="RHZ129" s="516"/>
      <c r="RIA129" s="516"/>
      <c r="RIB129" s="516"/>
      <c r="RIC129" s="516"/>
      <c r="RID129" s="516"/>
      <c r="RIE129" s="516"/>
      <c r="RIF129" s="516"/>
      <c r="RIG129" s="516"/>
      <c r="RIH129" s="516"/>
      <c r="RII129" s="516"/>
      <c r="RIJ129" s="516"/>
      <c r="RIK129" s="516"/>
      <c r="RIL129" s="516"/>
      <c r="RIM129" s="516"/>
      <c r="RIN129" s="516"/>
      <c r="RIO129" s="516"/>
      <c r="RIP129" s="516"/>
      <c r="RIQ129" s="516"/>
      <c r="RIR129" s="516"/>
      <c r="RIS129" s="516"/>
      <c r="RIT129" s="516"/>
      <c r="RIU129" s="516"/>
      <c r="RIV129" s="516"/>
      <c r="RIW129" s="516"/>
      <c r="RIX129" s="516"/>
      <c r="RIY129" s="516"/>
      <c r="RIZ129" s="516"/>
      <c r="RJA129" s="516"/>
      <c r="RJB129" s="516"/>
      <c r="RJC129" s="516"/>
      <c r="RJD129" s="516"/>
      <c r="RJE129" s="516"/>
      <c r="RJF129" s="516"/>
      <c r="RJG129" s="516"/>
      <c r="RJH129" s="516"/>
      <c r="RJI129" s="516"/>
      <c r="RJJ129" s="516"/>
      <c r="RJK129" s="516"/>
      <c r="RJL129" s="516"/>
      <c r="RJM129" s="516"/>
      <c r="RJN129" s="516"/>
      <c r="RJO129" s="516"/>
      <c r="RJP129" s="516"/>
      <c r="RJQ129" s="516"/>
      <c r="RJR129" s="516"/>
      <c r="RJS129" s="516"/>
      <c r="RJT129" s="516"/>
      <c r="RJU129" s="516"/>
      <c r="RJV129" s="516"/>
      <c r="RJW129" s="516"/>
      <c r="RJX129" s="516"/>
      <c r="RJY129" s="516"/>
      <c r="RJZ129" s="516"/>
      <c r="RKA129" s="516"/>
      <c r="RKB129" s="516"/>
      <c r="RKC129" s="516"/>
      <c r="RKD129" s="516"/>
      <c r="RKE129" s="516"/>
      <c r="RKF129" s="516"/>
      <c r="RKG129" s="516"/>
      <c r="RKH129" s="516"/>
      <c r="RKI129" s="516"/>
      <c r="RKJ129" s="516"/>
      <c r="RKK129" s="516"/>
      <c r="RKL129" s="516"/>
      <c r="RKM129" s="516"/>
      <c r="RKN129" s="516"/>
      <c r="RKO129" s="516"/>
      <c r="RKP129" s="516"/>
      <c r="RKQ129" s="516"/>
      <c r="RKR129" s="516"/>
      <c r="RKS129" s="516"/>
      <c r="RKT129" s="516"/>
      <c r="RKU129" s="516"/>
      <c r="RKV129" s="516"/>
      <c r="RKW129" s="516"/>
      <c r="RKX129" s="516"/>
      <c r="RKY129" s="516"/>
      <c r="RKZ129" s="516"/>
      <c r="RLA129" s="516"/>
      <c r="RLB129" s="516"/>
      <c r="RLC129" s="516"/>
      <c r="RLD129" s="516"/>
      <c r="RLE129" s="516"/>
      <c r="RLF129" s="516"/>
      <c r="RLG129" s="516"/>
      <c r="RLH129" s="516"/>
      <c r="RLI129" s="516"/>
      <c r="RLJ129" s="516"/>
      <c r="RLK129" s="516"/>
      <c r="RLL129" s="516"/>
      <c r="RLM129" s="516"/>
      <c r="RLN129" s="516"/>
      <c r="RLO129" s="516"/>
      <c r="RLP129" s="516"/>
      <c r="RLQ129" s="516"/>
      <c r="RLR129" s="516"/>
      <c r="RLS129" s="516"/>
      <c r="RLT129" s="516"/>
      <c r="RLU129" s="516"/>
      <c r="RLV129" s="516"/>
      <c r="RLW129" s="516"/>
      <c r="RLX129" s="516"/>
      <c r="RLY129" s="516"/>
      <c r="RLZ129" s="516"/>
      <c r="RMA129" s="516"/>
      <c r="RMB129" s="516"/>
      <c r="RMC129" s="516"/>
      <c r="RMD129" s="516"/>
      <c r="RME129" s="516"/>
      <c r="RMF129" s="516"/>
      <c r="RMG129" s="516"/>
      <c r="RMH129" s="516"/>
      <c r="RMI129" s="516"/>
      <c r="RMJ129" s="516"/>
      <c r="RMK129" s="516"/>
      <c r="RML129" s="516"/>
      <c r="RMM129" s="516"/>
      <c r="RMN129" s="516"/>
      <c r="RMO129" s="516"/>
      <c r="RMP129" s="516"/>
      <c r="RMQ129" s="516"/>
      <c r="RMR129" s="516"/>
      <c r="RMS129" s="516"/>
      <c r="RMT129" s="516"/>
      <c r="RMU129" s="516"/>
      <c r="RMV129" s="516"/>
      <c r="RMW129" s="516"/>
      <c r="RMX129" s="516"/>
      <c r="RMY129" s="516"/>
      <c r="RMZ129" s="516"/>
      <c r="RNA129" s="516"/>
      <c r="RNB129" s="516"/>
      <c r="RNC129" s="516"/>
      <c r="RND129" s="516"/>
      <c r="RNE129" s="516"/>
      <c r="RNF129" s="516"/>
      <c r="RNG129" s="516"/>
      <c r="RNH129" s="516"/>
      <c r="RNI129" s="516"/>
      <c r="RNJ129" s="516"/>
      <c r="RNK129" s="516"/>
      <c r="RNL129" s="516"/>
      <c r="RNM129" s="516"/>
      <c r="RNN129" s="516"/>
      <c r="RNO129" s="516"/>
      <c r="RNP129" s="516"/>
      <c r="RNQ129" s="516"/>
      <c r="RNR129" s="516"/>
      <c r="RNS129" s="516"/>
      <c r="RNT129" s="516"/>
      <c r="RNU129" s="516"/>
      <c r="RNV129" s="516"/>
      <c r="RNW129" s="516"/>
      <c r="RNX129" s="516"/>
      <c r="RNY129" s="516"/>
      <c r="RNZ129" s="516"/>
      <c r="ROA129" s="516"/>
      <c r="ROB129" s="516"/>
      <c r="ROC129" s="516"/>
      <c r="ROD129" s="516"/>
      <c r="ROE129" s="516"/>
      <c r="ROF129" s="516"/>
      <c r="ROG129" s="516"/>
      <c r="ROH129" s="516"/>
      <c r="ROI129" s="516"/>
      <c r="ROJ129" s="516"/>
      <c r="ROK129" s="516"/>
      <c r="ROL129" s="516"/>
      <c r="ROM129" s="516"/>
      <c r="RON129" s="516"/>
      <c r="ROO129" s="516"/>
      <c r="ROP129" s="516"/>
      <c r="ROQ129" s="516"/>
      <c r="ROR129" s="516"/>
      <c r="ROS129" s="516"/>
      <c r="ROT129" s="516"/>
      <c r="ROU129" s="516"/>
      <c r="ROV129" s="516"/>
      <c r="ROW129" s="516"/>
      <c r="ROX129" s="516"/>
      <c r="ROY129" s="516"/>
      <c r="ROZ129" s="516"/>
      <c r="RPA129" s="516"/>
      <c r="RPB129" s="516"/>
      <c r="RPC129" s="516"/>
      <c r="RPD129" s="516"/>
      <c r="RPE129" s="516"/>
      <c r="RPF129" s="516"/>
      <c r="RPG129" s="516"/>
      <c r="RPH129" s="516"/>
      <c r="RPI129" s="516"/>
      <c r="RPJ129" s="516"/>
      <c r="RPK129" s="516"/>
      <c r="RPL129" s="516"/>
      <c r="RPM129" s="516"/>
      <c r="RPN129" s="516"/>
      <c r="RPO129" s="516"/>
      <c r="RPP129" s="516"/>
      <c r="RPQ129" s="516"/>
      <c r="RPR129" s="516"/>
      <c r="RPS129" s="516"/>
      <c r="RPT129" s="516"/>
      <c r="RPU129" s="516"/>
      <c r="RPV129" s="516"/>
      <c r="RPW129" s="516"/>
      <c r="RPX129" s="516"/>
      <c r="RPY129" s="516"/>
      <c r="RPZ129" s="516"/>
      <c r="RQA129" s="516"/>
      <c r="RQB129" s="516"/>
      <c r="RQC129" s="516"/>
      <c r="RQD129" s="516"/>
      <c r="RQE129" s="516"/>
      <c r="RQF129" s="516"/>
      <c r="RQG129" s="516"/>
      <c r="RQH129" s="516"/>
      <c r="RQI129" s="516"/>
      <c r="RQJ129" s="516"/>
      <c r="RQK129" s="516"/>
      <c r="RQL129" s="516"/>
      <c r="RQM129" s="516"/>
      <c r="RQN129" s="516"/>
      <c r="RQO129" s="516"/>
      <c r="RQP129" s="516"/>
      <c r="RQQ129" s="516"/>
      <c r="RQR129" s="516"/>
      <c r="RQS129" s="516"/>
      <c r="RQT129" s="516"/>
      <c r="RQU129" s="516"/>
      <c r="RQV129" s="516"/>
      <c r="RQW129" s="516"/>
      <c r="RQX129" s="516"/>
      <c r="RQY129" s="516"/>
      <c r="RQZ129" s="516"/>
      <c r="RRA129" s="516"/>
      <c r="RRB129" s="516"/>
      <c r="RRC129" s="516"/>
      <c r="RRD129" s="516"/>
      <c r="RRE129" s="516"/>
      <c r="RRF129" s="516"/>
      <c r="RRG129" s="516"/>
      <c r="RRH129" s="516"/>
      <c r="RRI129" s="516"/>
      <c r="RRJ129" s="516"/>
      <c r="RRK129" s="516"/>
      <c r="RRL129" s="516"/>
      <c r="RRM129" s="516"/>
      <c r="RRN129" s="516"/>
      <c r="RRO129" s="516"/>
      <c r="RRP129" s="516"/>
      <c r="RRQ129" s="516"/>
      <c r="RRR129" s="516"/>
      <c r="RRS129" s="516"/>
      <c r="RRT129" s="516"/>
      <c r="RRU129" s="516"/>
      <c r="RRV129" s="516"/>
      <c r="RRW129" s="516"/>
      <c r="RRX129" s="516"/>
      <c r="RRY129" s="516"/>
      <c r="RRZ129" s="516"/>
      <c r="RSA129" s="516"/>
      <c r="RSB129" s="516"/>
      <c r="RSC129" s="516"/>
      <c r="RSD129" s="516"/>
      <c r="RSE129" s="516"/>
      <c r="RSF129" s="516"/>
      <c r="RSG129" s="516"/>
      <c r="RSH129" s="516"/>
      <c r="RSI129" s="516"/>
      <c r="RSJ129" s="516"/>
      <c r="RSK129" s="516"/>
      <c r="RSL129" s="516"/>
      <c r="RSM129" s="516"/>
      <c r="RSN129" s="516"/>
      <c r="RSO129" s="516"/>
      <c r="RSP129" s="516"/>
      <c r="RSQ129" s="516"/>
      <c r="RSR129" s="516"/>
      <c r="RSS129" s="516"/>
      <c r="RST129" s="516"/>
      <c r="RSU129" s="516"/>
      <c r="RSV129" s="516"/>
      <c r="RSW129" s="516"/>
      <c r="RSX129" s="516"/>
      <c r="RSY129" s="516"/>
      <c r="RSZ129" s="516"/>
      <c r="RTA129" s="516"/>
      <c r="RTB129" s="516"/>
      <c r="RTC129" s="516"/>
      <c r="RTD129" s="516"/>
      <c r="RTE129" s="516"/>
      <c r="RTF129" s="516"/>
      <c r="RTG129" s="516"/>
      <c r="RTH129" s="516"/>
      <c r="RTI129" s="516"/>
      <c r="RTJ129" s="516"/>
      <c r="RTK129" s="516"/>
      <c r="RTL129" s="516"/>
      <c r="RTM129" s="516"/>
      <c r="RTN129" s="516"/>
      <c r="RTO129" s="516"/>
      <c r="RTP129" s="516"/>
      <c r="RTQ129" s="516"/>
      <c r="RTR129" s="516"/>
      <c r="RTS129" s="516"/>
      <c r="RTT129" s="516"/>
      <c r="RTU129" s="516"/>
      <c r="RTV129" s="516"/>
      <c r="RTW129" s="516"/>
      <c r="RTX129" s="516"/>
      <c r="RTY129" s="516"/>
      <c r="RTZ129" s="516"/>
      <c r="RUA129" s="516"/>
      <c r="RUB129" s="516"/>
      <c r="RUC129" s="516"/>
      <c r="RUD129" s="516"/>
      <c r="RUE129" s="516"/>
      <c r="RUF129" s="516"/>
      <c r="RUG129" s="516"/>
      <c r="RUH129" s="516"/>
      <c r="RUI129" s="516"/>
      <c r="RUJ129" s="516"/>
      <c r="RUK129" s="516"/>
      <c r="RUL129" s="516"/>
      <c r="RUM129" s="516"/>
      <c r="RUN129" s="516"/>
      <c r="RUO129" s="516"/>
      <c r="RUP129" s="516"/>
      <c r="RUQ129" s="516"/>
      <c r="RUR129" s="516"/>
      <c r="RUS129" s="516"/>
      <c r="RUT129" s="516"/>
      <c r="RUU129" s="516"/>
      <c r="RUV129" s="516"/>
      <c r="RUW129" s="516"/>
      <c r="RUX129" s="516"/>
      <c r="RUY129" s="516"/>
      <c r="RUZ129" s="516"/>
      <c r="RVA129" s="516"/>
      <c r="RVB129" s="516"/>
      <c r="RVC129" s="516"/>
      <c r="RVD129" s="516"/>
      <c r="RVE129" s="516"/>
      <c r="RVF129" s="516"/>
      <c r="RVG129" s="516"/>
      <c r="RVH129" s="516"/>
      <c r="RVI129" s="516"/>
      <c r="RVJ129" s="516"/>
      <c r="RVK129" s="516"/>
      <c r="RVL129" s="516"/>
      <c r="RVM129" s="516"/>
      <c r="RVN129" s="516"/>
      <c r="RVO129" s="516"/>
      <c r="RVP129" s="516"/>
      <c r="RVQ129" s="516"/>
      <c r="RVR129" s="516"/>
      <c r="RVS129" s="516"/>
      <c r="RVT129" s="516"/>
      <c r="RVU129" s="516"/>
      <c r="RVV129" s="516"/>
      <c r="RVW129" s="516"/>
      <c r="RVX129" s="516"/>
      <c r="RVY129" s="516"/>
      <c r="RVZ129" s="516"/>
      <c r="RWA129" s="516"/>
      <c r="RWB129" s="516"/>
      <c r="RWC129" s="516"/>
      <c r="RWD129" s="516"/>
      <c r="RWE129" s="516"/>
      <c r="RWF129" s="516"/>
      <c r="RWG129" s="516"/>
      <c r="RWH129" s="516"/>
      <c r="RWI129" s="516"/>
      <c r="RWJ129" s="516"/>
      <c r="RWK129" s="516"/>
      <c r="RWL129" s="516"/>
      <c r="RWM129" s="516"/>
      <c r="RWN129" s="516"/>
      <c r="RWO129" s="516"/>
      <c r="RWP129" s="516"/>
      <c r="RWQ129" s="516"/>
      <c r="RWR129" s="516"/>
      <c r="RWS129" s="516"/>
      <c r="RWT129" s="516"/>
      <c r="RWU129" s="516"/>
      <c r="RWV129" s="516"/>
      <c r="RWW129" s="516"/>
      <c r="RWX129" s="516"/>
      <c r="RWY129" s="516"/>
      <c r="RWZ129" s="516"/>
      <c r="RXA129" s="516"/>
      <c r="RXB129" s="516"/>
      <c r="RXC129" s="516"/>
      <c r="RXD129" s="516"/>
      <c r="RXE129" s="516"/>
      <c r="RXF129" s="516"/>
      <c r="RXG129" s="516"/>
      <c r="RXH129" s="516"/>
      <c r="RXI129" s="516"/>
      <c r="RXJ129" s="516"/>
      <c r="RXK129" s="516"/>
      <c r="RXL129" s="516"/>
      <c r="RXM129" s="516"/>
      <c r="RXN129" s="516"/>
      <c r="RXO129" s="516"/>
      <c r="RXP129" s="516"/>
      <c r="RXQ129" s="516"/>
      <c r="RXR129" s="516"/>
      <c r="RXS129" s="516"/>
      <c r="RXT129" s="516"/>
      <c r="RXU129" s="516"/>
      <c r="RXV129" s="516"/>
      <c r="RXW129" s="516"/>
      <c r="RXX129" s="516"/>
      <c r="RXY129" s="516"/>
      <c r="RXZ129" s="516"/>
      <c r="RYA129" s="516"/>
      <c r="RYB129" s="516"/>
      <c r="RYC129" s="516"/>
      <c r="RYD129" s="516"/>
      <c r="RYE129" s="516"/>
      <c r="RYF129" s="516"/>
      <c r="RYG129" s="516"/>
      <c r="RYH129" s="516"/>
      <c r="RYI129" s="516"/>
      <c r="RYJ129" s="516"/>
      <c r="RYK129" s="516"/>
      <c r="RYL129" s="516"/>
      <c r="RYM129" s="516"/>
      <c r="RYN129" s="516"/>
      <c r="RYO129" s="516"/>
      <c r="RYP129" s="516"/>
      <c r="RYQ129" s="516"/>
      <c r="RYR129" s="516"/>
      <c r="RYS129" s="516"/>
      <c r="RYT129" s="516"/>
      <c r="RYU129" s="516"/>
      <c r="RYV129" s="516"/>
      <c r="RYW129" s="516"/>
      <c r="RYX129" s="516"/>
      <c r="RYY129" s="516"/>
      <c r="RYZ129" s="516"/>
      <c r="RZA129" s="516"/>
      <c r="RZB129" s="516"/>
      <c r="RZC129" s="516"/>
      <c r="RZD129" s="516"/>
      <c r="RZE129" s="516"/>
      <c r="RZF129" s="516"/>
      <c r="RZG129" s="516"/>
      <c r="RZH129" s="516"/>
      <c r="RZI129" s="516"/>
      <c r="RZJ129" s="516"/>
      <c r="RZK129" s="516"/>
      <c r="RZL129" s="516"/>
      <c r="RZM129" s="516"/>
      <c r="RZN129" s="516"/>
      <c r="RZO129" s="516"/>
      <c r="RZP129" s="516"/>
      <c r="RZQ129" s="516"/>
      <c r="RZR129" s="516"/>
      <c r="RZS129" s="516"/>
      <c r="RZT129" s="516"/>
      <c r="RZU129" s="516"/>
      <c r="RZV129" s="516"/>
      <c r="RZW129" s="516"/>
      <c r="RZX129" s="516"/>
      <c r="RZY129" s="516"/>
      <c r="RZZ129" s="516"/>
      <c r="SAA129" s="516"/>
      <c r="SAB129" s="516"/>
      <c r="SAC129" s="516"/>
      <c r="SAD129" s="516"/>
      <c r="SAE129" s="516"/>
      <c r="SAF129" s="516"/>
      <c r="SAG129" s="516"/>
      <c r="SAH129" s="516"/>
      <c r="SAI129" s="516"/>
      <c r="SAJ129" s="516"/>
      <c r="SAK129" s="516"/>
      <c r="SAL129" s="516"/>
      <c r="SAM129" s="516"/>
      <c r="SAN129" s="516"/>
      <c r="SAO129" s="516"/>
      <c r="SAP129" s="516"/>
      <c r="SAQ129" s="516"/>
      <c r="SAR129" s="516"/>
      <c r="SAS129" s="516"/>
      <c r="SAT129" s="516"/>
      <c r="SAU129" s="516"/>
      <c r="SAV129" s="516"/>
      <c r="SAW129" s="516"/>
      <c r="SAX129" s="516"/>
      <c r="SAY129" s="516"/>
      <c r="SAZ129" s="516"/>
      <c r="SBA129" s="516"/>
      <c r="SBB129" s="516"/>
      <c r="SBC129" s="516"/>
      <c r="SBD129" s="516"/>
      <c r="SBE129" s="516"/>
      <c r="SBF129" s="516"/>
      <c r="SBG129" s="516"/>
      <c r="SBH129" s="516"/>
      <c r="SBI129" s="516"/>
      <c r="SBJ129" s="516"/>
      <c r="SBK129" s="516"/>
      <c r="SBL129" s="516"/>
      <c r="SBM129" s="516"/>
      <c r="SBN129" s="516"/>
      <c r="SBO129" s="516"/>
      <c r="SBP129" s="516"/>
      <c r="SBQ129" s="516"/>
      <c r="SBR129" s="516"/>
      <c r="SBS129" s="516"/>
      <c r="SBT129" s="516"/>
      <c r="SBU129" s="516"/>
      <c r="SBV129" s="516"/>
      <c r="SBW129" s="516"/>
      <c r="SBX129" s="516"/>
      <c r="SBY129" s="516"/>
      <c r="SBZ129" s="516"/>
      <c r="SCA129" s="516"/>
      <c r="SCB129" s="516"/>
      <c r="SCC129" s="516"/>
      <c r="SCD129" s="516"/>
      <c r="SCE129" s="516"/>
      <c r="SCF129" s="516"/>
      <c r="SCG129" s="516"/>
      <c r="SCH129" s="516"/>
      <c r="SCI129" s="516"/>
      <c r="SCJ129" s="516"/>
      <c r="SCK129" s="516"/>
      <c r="SCL129" s="516"/>
      <c r="SCM129" s="516"/>
      <c r="SCN129" s="516"/>
      <c r="SCO129" s="516"/>
      <c r="SCP129" s="516"/>
      <c r="SCQ129" s="516"/>
      <c r="SCR129" s="516"/>
      <c r="SCS129" s="516"/>
      <c r="SCT129" s="516"/>
      <c r="SCU129" s="516"/>
      <c r="SCV129" s="516"/>
      <c r="SCW129" s="516"/>
      <c r="SCX129" s="516"/>
      <c r="SCY129" s="516"/>
      <c r="SCZ129" s="516"/>
      <c r="SDA129" s="516"/>
      <c r="SDB129" s="516"/>
      <c r="SDC129" s="516"/>
      <c r="SDD129" s="516"/>
      <c r="SDE129" s="516"/>
      <c r="SDF129" s="516"/>
      <c r="SDG129" s="516"/>
      <c r="SDH129" s="516"/>
      <c r="SDI129" s="516"/>
      <c r="SDJ129" s="516"/>
      <c r="SDK129" s="516"/>
      <c r="SDL129" s="516"/>
      <c r="SDM129" s="516"/>
      <c r="SDN129" s="516"/>
      <c r="SDO129" s="516"/>
      <c r="SDP129" s="516"/>
      <c r="SDQ129" s="516"/>
      <c r="SDR129" s="516"/>
      <c r="SDS129" s="516"/>
      <c r="SDT129" s="516"/>
      <c r="SDU129" s="516"/>
      <c r="SDV129" s="516"/>
      <c r="SDW129" s="516"/>
      <c r="SDX129" s="516"/>
      <c r="SDY129" s="516"/>
      <c r="SDZ129" s="516"/>
      <c r="SEA129" s="516"/>
      <c r="SEB129" s="516"/>
      <c r="SEC129" s="516"/>
      <c r="SED129" s="516"/>
      <c r="SEE129" s="516"/>
      <c r="SEF129" s="516"/>
      <c r="SEG129" s="516"/>
      <c r="SEH129" s="516"/>
      <c r="SEI129" s="516"/>
      <c r="SEJ129" s="516"/>
      <c r="SEK129" s="516"/>
      <c r="SEL129" s="516"/>
      <c r="SEM129" s="516"/>
      <c r="SEN129" s="516"/>
      <c r="SEO129" s="516"/>
      <c r="SEP129" s="516"/>
      <c r="SEQ129" s="516"/>
      <c r="SER129" s="516"/>
      <c r="SES129" s="516"/>
      <c r="SET129" s="516"/>
      <c r="SEU129" s="516"/>
      <c r="SEV129" s="516"/>
      <c r="SEW129" s="516"/>
      <c r="SEX129" s="516"/>
      <c r="SEY129" s="516"/>
      <c r="SEZ129" s="516"/>
      <c r="SFA129" s="516"/>
      <c r="SFB129" s="516"/>
      <c r="SFC129" s="516"/>
      <c r="SFD129" s="516"/>
      <c r="SFE129" s="516"/>
      <c r="SFF129" s="516"/>
      <c r="SFG129" s="516"/>
      <c r="SFH129" s="516"/>
      <c r="SFI129" s="516"/>
      <c r="SFJ129" s="516"/>
      <c r="SFK129" s="516"/>
      <c r="SFL129" s="516"/>
      <c r="SFM129" s="516"/>
      <c r="SFN129" s="516"/>
      <c r="SFO129" s="516"/>
      <c r="SFP129" s="516"/>
      <c r="SFQ129" s="516"/>
      <c r="SFR129" s="516"/>
      <c r="SFS129" s="516"/>
      <c r="SFT129" s="516"/>
      <c r="SFU129" s="516"/>
      <c r="SFV129" s="516"/>
      <c r="SFW129" s="516"/>
      <c r="SFX129" s="516"/>
      <c r="SFY129" s="516"/>
      <c r="SFZ129" s="516"/>
      <c r="SGA129" s="516"/>
      <c r="SGB129" s="516"/>
      <c r="SGC129" s="516"/>
      <c r="SGD129" s="516"/>
      <c r="SGE129" s="516"/>
      <c r="SGF129" s="516"/>
      <c r="SGG129" s="516"/>
      <c r="SGH129" s="516"/>
      <c r="SGI129" s="516"/>
      <c r="SGJ129" s="516"/>
      <c r="SGK129" s="516"/>
      <c r="SGL129" s="516"/>
      <c r="SGM129" s="516"/>
      <c r="SGN129" s="516"/>
      <c r="SGO129" s="516"/>
      <c r="SGP129" s="516"/>
      <c r="SGQ129" s="516"/>
      <c r="SGR129" s="516"/>
      <c r="SGS129" s="516"/>
      <c r="SGT129" s="516"/>
      <c r="SGU129" s="516"/>
      <c r="SGV129" s="516"/>
      <c r="SGW129" s="516"/>
      <c r="SGX129" s="516"/>
      <c r="SGY129" s="516"/>
      <c r="SGZ129" s="516"/>
      <c r="SHA129" s="516"/>
      <c r="SHB129" s="516"/>
      <c r="SHC129" s="516"/>
      <c r="SHD129" s="516"/>
      <c r="SHE129" s="516"/>
      <c r="SHF129" s="516"/>
      <c r="SHG129" s="516"/>
      <c r="SHH129" s="516"/>
      <c r="SHI129" s="516"/>
      <c r="SHJ129" s="516"/>
      <c r="SHK129" s="516"/>
      <c r="SHL129" s="516"/>
      <c r="SHM129" s="516"/>
      <c r="SHN129" s="516"/>
      <c r="SHO129" s="516"/>
      <c r="SHP129" s="516"/>
      <c r="SHQ129" s="516"/>
      <c r="SHR129" s="516"/>
      <c r="SHS129" s="516"/>
      <c r="SHT129" s="516"/>
      <c r="SHU129" s="516"/>
      <c r="SHV129" s="516"/>
      <c r="SHW129" s="516"/>
      <c r="SHX129" s="516"/>
      <c r="SHY129" s="516"/>
      <c r="SHZ129" s="516"/>
      <c r="SIA129" s="516"/>
      <c r="SIB129" s="516"/>
      <c r="SIC129" s="516"/>
      <c r="SID129" s="516"/>
      <c r="SIE129" s="516"/>
      <c r="SIF129" s="516"/>
      <c r="SIG129" s="516"/>
      <c r="SIH129" s="516"/>
      <c r="SII129" s="516"/>
      <c r="SIJ129" s="516"/>
      <c r="SIK129" s="516"/>
      <c r="SIL129" s="516"/>
      <c r="SIM129" s="516"/>
      <c r="SIN129" s="516"/>
      <c r="SIO129" s="516"/>
      <c r="SIP129" s="516"/>
      <c r="SIQ129" s="516"/>
      <c r="SIR129" s="516"/>
      <c r="SIS129" s="516"/>
      <c r="SIT129" s="516"/>
      <c r="SIU129" s="516"/>
      <c r="SIV129" s="516"/>
      <c r="SIW129" s="516"/>
      <c r="SIX129" s="516"/>
      <c r="SIY129" s="516"/>
      <c r="SIZ129" s="516"/>
      <c r="SJA129" s="516"/>
      <c r="SJB129" s="516"/>
      <c r="SJC129" s="516"/>
      <c r="SJD129" s="516"/>
      <c r="SJE129" s="516"/>
      <c r="SJF129" s="516"/>
      <c r="SJG129" s="516"/>
      <c r="SJH129" s="516"/>
      <c r="SJI129" s="516"/>
      <c r="SJJ129" s="516"/>
      <c r="SJK129" s="516"/>
      <c r="SJL129" s="516"/>
      <c r="SJM129" s="516"/>
      <c r="SJN129" s="516"/>
      <c r="SJO129" s="516"/>
      <c r="SJP129" s="516"/>
      <c r="SJQ129" s="516"/>
      <c r="SJR129" s="516"/>
      <c r="SJS129" s="516"/>
      <c r="SJT129" s="516"/>
      <c r="SJU129" s="516"/>
      <c r="SJV129" s="516"/>
      <c r="SJW129" s="516"/>
      <c r="SJX129" s="516"/>
      <c r="SJY129" s="516"/>
      <c r="SJZ129" s="516"/>
      <c r="SKA129" s="516"/>
      <c r="SKB129" s="516"/>
      <c r="SKC129" s="516"/>
      <c r="SKD129" s="516"/>
      <c r="SKE129" s="516"/>
      <c r="SKF129" s="516"/>
      <c r="SKG129" s="516"/>
      <c r="SKH129" s="516"/>
      <c r="SKI129" s="516"/>
      <c r="SKJ129" s="516"/>
      <c r="SKK129" s="516"/>
      <c r="SKL129" s="516"/>
      <c r="SKM129" s="516"/>
      <c r="SKN129" s="516"/>
      <c r="SKO129" s="516"/>
      <c r="SKP129" s="516"/>
      <c r="SKQ129" s="516"/>
      <c r="SKR129" s="516"/>
      <c r="SKS129" s="516"/>
      <c r="SKT129" s="516"/>
      <c r="SKU129" s="516"/>
      <c r="SKV129" s="516"/>
      <c r="SKW129" s="516"/>
      <c r="SKX129" s="516"/>
      <c r="SKY129" s="516"/>
      <c r="SKZ129" s="516"/>
      <c r="SLA129" s="516"/>
      <c r="SLB129" s="516"/>
      <c r="SLC129" s="516"/>
      <c r="SLD129" s="516"/>
      <c r="SLE129" s="516"/>
      <c r="SLF129" s="516"/>
      <c r="SLG129" s="516"/>
      <c r="SLH129" s="516"/>
      <c r="SLI129" s="516"/>
      <c r="SLJ129" s="516"/>
      <c r="SLK129" s="516"/>
      <c r="SLL129" s="516"/>
      <c r="SLM129" s="516"/>
      <c r="SLN129" s="516"/>
      <c r="SLO129" s="516"/>
      <c r="SLP129" s="516"/>
      <c r="SLQ129" s="516"/>
      <c r="SLR129" s="516"/>
      <c r="SLS129" s="516"/>
      <c r="SLT129" s="516"/>
      <c r="SLU129" s="516"/>
      <c r="SLV129" s="516"/>
      <c r="SLW129" s="516"/>
      <c r="SLX129" s="516"/>
      <c r="SLY129" s="516"/>
      <c r="SLZ129" s="516"/>
      <c r="SMA129" s="516"/>
      <c r="SMB129" s="516"/>
      <c r="SMC129" s="516"/>
      <c r="SMD129" s="516"/>
      <c r="SME129" s="516"/>
      <c r="SMF129" s="516"/>
      <c r="SMG129" s="516"/>
      <c r="SMH129" s="516"/>
      <c r="SMI129" s="516"/>
      <c r="SMJ129" s="516"/>
      <c r="SMK129" s="516"/>
      <c r="SML129" s="516"/>
      <c r="SMM129" s="516"/>
      <c r="SMN129" s="516"/>
      <c r="SMO129" s="516"/>
      <c r="SMP129" s="516"/>
      <c r="SMQ129" s="516"/>
      <c r="SMR129" s="516"/>
      <c r="SMS129" s="516"/>
      <c r="SMT129" s="516"/>
      <c r="SMU129" s="516"/>
      <c r="SMV129" s="516"/>
      <c r="SMW129" s="516"/>
      <c r="SMX129" s="516"/>
      <c r="SMY129" s="516"/>
      <c r="SMZ129" s="516"/>
      <c r="SNA129" s="516"/>
      <c r="SNB129" s="516"/>
      <c r="SNC129" s="516"/>
      <c r="SND129" s="516"/>
      <c r="SNE129" s="516"/>
      <c r="SNF129" s="516"/>
      <c r="SNG129" s="516"/>
      <c r="SNH129" s="516"/>
      <c r="SNI129" s="516"/>
      <c r="SNJ129" s="516"/>
      <c r="SNK129" s="516"/>
      <c r="SNL129" s="516"/>
      <c r="SNM129" s="516"/>
      <c r="SNN129" s="516"/>
      <c r="SNO129" s="516"/>
      <c r="SNP129" s="516"/>
      <c r="SNQ129" s="516"/>
      <c r="SNR129" s="516"/>
      <c r="SNS129" s="516"/>
      <c r="SNT129" s="516"/>
      <c r="SNU129" s="516"/>
      <c r="SNV129" s="516"/>
      <c r="SNW129" s="516"/>
      <c r="SNX129" s="516"/>
      <c r="SNY129" s="516"/>
      <c r="SNZ129" s="516"/>
      <c r="SOA129" s="516"/>
      <c r="SOB129" s="516"/>
      <c r="SOC129" s="516"/>
      <c r="SOD129" s="516"/>
      <c r="SOE129" s="516"/>
      <c r="SOF129" s="516"/>
      <c r="SOG129" s="516"/>
      <c r="SOH129" s="516"/>
      <c r="SOI129" s="516"/>
      <c r="SOJ129" s="516"/>
      <c r="SOK129" s="516"/>
      <c r="SOL129" s="516"/>
      <c r="SOM129" s="516"/>
      <c r="SON129" s="516"/>
      <c r="SOO129" s="516"/>
      <c r="SOP129" s="516"/>
      <c r="SOQ129" s="516"/>
      <c r="SOR129" s="516"/>
      <c r="SOS129" s="516"/>
      <c r="SOT129" s="516"/>
      <c r="SOU129" s="516"/>
      <c r="SOV129" s="516"/>
      <c r="SOW129" s="516"/>
      <c r="SOX129" s="516"/>
      <c r="SOY129" s="516"/>
      <c r="SOZ129" s="516"/>
      <c r="SPA129" s="516"/>
      <c r="SPB129" s="516"/>
      <c r="SPC129" s="516"/>
      <c r="SPD129" s="516"/>
      <c r="SPE129" s="516"/>
      <c r="SPF129" s="516"/>
      <c r="SPG129" s="516"/>
      <c r="SPH129" s="516"/>
      <c r="SPI129" s="516"/>
      <c r="SPJ129" s="516"/>
      <c r="SPK129" s="516"/>
      <c r="SPL129" s="516"/>
      <c r="SPM129" s="516"/>
      <c r="SPN129" s="516"/>
      <c r="SPO129" s="516"/>
      <c r="SPP129" s="516"/>
      <c r="SPQ129" s="516"/>
      <c r="SPR129" s="516"/>
      <c r="SPS129" s="516"/>
      <c r="SPT129" s="516"/>
      <c r="SPU129" s="516"/>
      <c r="SPV129" s="516"/>
      <c r="SPW129" s="516"/>
      <c r="SPX129" s="516"/>
      <c r="SPY129" s="516"/>
      <c r="SPZ129" s="516"/>
      <c r="SQA129" s="516"/>
      <c r="SQB129" s="516"/>
      <c r="SQC129" s="516"/>
      <c r="SQD129" s="516"/>
      <c r="SQE129" s="516"/>
      <c r="SQF129" s="516"/>
      <c r="SQG129" s="516"/>
      <c r="SQH129" s="516"/>
      <c r="SQI129" s="516"/>
      <c r="SQJ129" s="516"/>
      <c r="SQK129" s="516"/>
      <c r="SQL129" s="516"/>
      <c r="SQM129" s="516"/>
      <c r="SQN129" s="516"/>
      <c r="SQO129" s="516"/>
      <c r="SQP129" s="516"/>
      <c r="SQQ129" s="516"/>
      <c r="SQR129" s="516"/>
      <c r="SQS129" s="516"/>
      <c r="SQT129" s="516"/>
      <c r="SQU129" s="516"/>
      <c r="SQV129" s="516"/>
      <c r="SQW129" s="516"/>
      <c r="SQX129" s="516"/>
      <c r="SQY129" s="516"/>
      <c r="SQZ129" s="516"/>
      <c r="SRA129" s="516"/>
      <c r="SRB129" s="516"/>
      <c r="SRC129" s="516"/>
      <c r="SRD129" s="516"/>
      <c r="SRE129" s="516"/>
      <c r="SRF129" s="516"/>
      <c r="SRG129" s="516"/>
      <c r="SRH129" s="516"/>
      <c r="SRI129" s="516"/>
      <c r="SRJ129" s="516"/>
      <c r="SRK129" s="516"/>
      <c r="SRL129" s="516"/>
      <c r="SRM129" s="516"/>
      <c r="SRN129" s="516"/>
      <c r="SRO129" s="516"/>
      <c r="SRP129" s="516"/>
      <c r="SRQ129" s="516"/>
      <c r="SRR129" s="516"/>
      <c r="SRS129" s="516"/>
      <c r="SRT129" s="516"/>
      <c r="SRU129" s="516"/>
      <c r="SRV129" s="516"/>
      <c r="SRW129" s="516"/>
      <c r="SRX129" s="516"/>
      <c r="SRY129" s="516"/>
      <c r="SRZ129" s="516"/>
      <c r="SSA129" s="516"/>
      <c r="SSB129" s="516"/>
      <c r="SSC129" s="516"/>
      <c r="SSD129" s="516"/>
      <c r="SSE129" s="516"/>
      <c r="SSF129" s="516"/>
      <c r="SSG129" s="516"/>
      <c r="SSH129" s="516"/>
      <c r="SSI129" s="516"/>
      <c r="SSJ129" s="516"/>
      <c r="SSK129" s="516"/>
      <c r="SSL129" s="516"/>
      <c r="SSM129" s="516"/>
      <c r="SSN129" s="516"/>
      <c r="SSO129" s="516"/>
      <c r="SSP129" s="516"/>
      <c r="SSQ129" s="516"/>
      <c r="SSR129" s="516"/>
      <c r="SSS129" s="516"/>
      <c r="SST129" s="516"/>
      <c r="SSU129" s="516"/>
      <c r="SSV129" s="516"/>
      <c r="SSW129" s="516"/>
      <c r="SSX129" s="516"/>
      <c r="SSY129" s="516"/>
      <c r="SSZ129" s="516"/>
      <c r="STA129" s="516"/>
      <c r="STB129" s="516"/>
      <c r="STC129" s="516"/>
      <c r="STD129" s="516"/>
      <c r="STE129" s="516"/>
      <c r="STF129" s="516"/>
      <c r="STG129" s="516"/>
      <c r="STH129" s="516"/>
      <c r="STI129" s="516"/>
      <c r="STJ129" s="516"/>
      <c r="STK129" s="516"/>
      <c r="STL129" s="516"/>
      <c r="STM129" s="516"/>
      <c r="STN129" s="516"/>
      <c r="STO129" s="516"/>
      <c r="STP129" s="516"/>
      <c r="STQ129" s="516"/>
      <c r="STR129" s="516"/>
      <c r="STS129" s="516"/>
      <c r="STT129" s="516"/>
      <c r="STU129" s="516"/>
      <c r="STV129" s="516"/>
      <c r="STW129" s="516"/>
      <c r="STX129" s="516"/>
      <c r="STY129" s="516"/>
      <c r="STZ129" s="516"/>
      <c r="SUA129" s="516"/>
      <c r="SUB129" s="516"/>
      <c r="SUC129" s="516"/>
      <c r="SUD129" s="516"/>
      <c r="SUE129" s="516"/>
      <c r="SUF129" s="516"/>
      <c r="SUG129" s="516"/>
      <c r="SUH129" s="516"/>
      <c r="SUI129" s="516"/>
      <c r="SUJ129" s="516"/>
      <c r="SUK129" s="516"/>
      <c r="SUL129" s="516"/>
      <c r="SUM129" s="516"/>
      <c r="SUN129" s="516"/>
      <c r="SUO129" s="516"/>
      <c r="SUP129" s="516"/>
      <c r="SUQ129" s="516"/>
      <c r="SUR129" s="516"/>
      <c r="SUS129" s="516"/>
      <c r="SUT129" s="516"/>
      <c r="SUU129" s="516"/>
      <c r="SUV129" s="516"/>
      <c r="SUW129" s="516"/>
      <c r="SUX129" s="516"/>
      <c r="SUY129" s="516"/>
      <c r="SUZ129" s="516"/>
      <c r="SVA129" s="516"/>
      <c r="SVB129" s="516"/>
      <c r="SVC129" s="516"/>
      <c r="SVD129" s="516"/>
      <c r="SVE129" s="516"/>
      <c r="SVF129" s="516"/>
      <c r="SVG129" s="516"/>
      <c r="SVH129" s="516"/>
      <c r="SVI129" s="516"/>
      <c r="SVJ129" s="516"/>
      <c r="SVK129" s="516"/>
      <c r="SVL129" s="516"/>
      <c r="SVM129" s="516"/>
      <c r="SVN129" s="516"/>
      <c r="SVO129" s="516"/>
      <c r="SVP129" s="516"/>
      <c r="SVQ129" s="516"/>
      <c r="SVR129" s="516"/>
      <c r="SVS129" s="516"/>
      <c r="SVT129" s="516"/>
      <c r="SVU129" s="516"/>
      <c r="SVV129" s="516"/>
      <c r="SVW129" s="516"/>
      <c r="SVX129" s="516"/>
      <c r="SVY129" s="516"/>
      <c r="SVZ129" s="516"/>
      <c r="SWA129" s="516"/>
      <c r="SWB129" s="516"/>
      <c r="SWC129" s="516"/>
      <c r="SWD129" s="516"/>
      <c r="SWE129" s="516"/>
      <c r="SWF129" s="516"/>
      <c r="SWG129" s="516"/>
      <c r="SWH129" s="516"/>
      <c r="SWI129" s="516"/>
      <c r="SWJ129" s="516"/>
      <c r="SWK129" s="516"/>
      <c r="SWL129" s="516"/>
      <c r="SWM129" s="516"/>
      <c r="SWN129" s="516"/>
      <c r="SWO129" s="516"/>
      <c r="SWP129" s="516"/>
      <c r="SWQ129" s="516"/>
      <c r="SWR129" s="516"/>
      <c r="SWS129" s="516"/>
      <c r="SWT129" s="516"/>
      <c r="SWU129" s="516"/>
      <c r="SWV129" s="516"/>
      <c r="SWW129" s="516"/>
      <c r="SWX129" s="516"/>
      <c r="SWY129" s="516"/>
      <c r="SWZ129" s="516"/>
      <c r="SXA129" s="516"/>
      <c r="SXB129" s="516"/>
      <c r="SXC129" s="516"/>
      <c r="SXD129" s="516"/>
      <c r="SXE129" s="516"/>
      <c r="SXF129" s="516"/>
      <c r="SXG129" s="516"/>
      <c r="SXH129" s="516"/>
      <c r="SXI129" s="516"/>
      <c r="SXJ129" s="516"/>
      <c r="SXK129" s="516"/>
      <c r="SXL129" s="516"/>
      <c r="SXM129" s="516"/>
      <c r="SXN129" s="516"/>
      <c r="SXO129" s="516"/>
      <c r="SXP129" s="516"/>
      <c r="SXQ129" s="516"/>
      <c r="SXR129" s="516"/>
      <c r="SXS129" s="516"/>
      <c r="SXT129" s="516"/>
      <c r="SXU129" s="516"/>
      <c r="SXV129" s="516"/>
      <c r="SXW129" s="516"/>
      <c r="SXX129" s="516"/>
      <c r="SXY129" s="516"/>
      <c r="SXZ129" s="516"/>
      <c r="SYA129" s="516"/>
      <c r="SYB129" s="516"/>
      <c r="SYC129" s="516"/>
      <c r="SYD129" s="516"/>
      <c r="SYE129" s="516"/>
      <c r="SYF129" s="516"/>
      <c r="SYG129" s="516"/>
      <c r="SYH129" s="516"/>
      <c r="SYI129" s="516"/>
      <c r="SYJ129" s="516"/>
      <c r="SYK129" s="516"/>
      <c r="SYL129" s="516"/>
      <c r="SYM129" s="516"/>
      <c r="SYN129" s="516"/>
      <c r="SYO129" s="516"/>
      <c r="SYP129" s="516"/>
      <c r="SYQ129" s="516"/>
      <c r="SYR129" s="516"/>
      <c r="SYS129" s="516"/>
      <c r="SYT129" s="516"/>
      <c r="SYU129" s="516"/>
      <c r="SYV129" s="516"/>
      <c r="SYW129" s="516"/>
      <c r="SYX129" s="516"/>
      <c r="SYY129" s="516"/>
      <c r="SYZ129" s="516"/>
      <c r="SZA129" s="516"/>
      <c r="SZB129" s="516"/>
      <c r="SZC129" s="516"/>
      <c r="SZD129" s="516"/>
      <c r="SZE129" s="516"/>
      <c r="SZF129" s="516"/>
      <c r="SZG129" s="516"/>
      <c r="SZH129" s="516"/>
      <c r="SZI129" s="516"/>
      <c r="SZJ129" s="516"/>
      <c r="SZK129" s="516"/>
      <c r="SZL129" s="516"/>
      <c r="SZM129" s="516"/>
      <c r="SZN129" s="516"/>
      <c r="SZO129" s="516"/>
      <c r="SZP129" s="516"/>
      <c r="SZQ129" s="516"/>
      <c r="SZR129" s="516"/>
      <c r="SZS129" s="516"/>
      <c r="SZT129" s="516"/>
      <c r="SZU129" s="516"/>
      <c r="SZV129" s="516"/>
      <c r="SZW129" s="516"/>
      <c r="SZX129" s="516"/>
      <c r="SZY129" s="516"/>
      <c r="SZZ129" s="516"/>
      <c r="TAA129" s="516"/>
      <c r="TAB129" s="516"/>
      <c r="TAC129" s="516"/>
      <c r="TAD129" s="516"/>
      <c r="TAE129" s="516"/>
      <c r="TAF129" s="516"/>
      <c r="TAG129" s="516"/>
      <c r="TAH129" s="516"/>
      <c r="TAI129" s="516"/>
      <c r="TAJ129" s="516"/>
      <c r="TAK129" s="516"/>
      <c r="TAL129" s="516"/>
      <c r="TAM129" s="516"/>
      <c r="TAN129" s="516"/>
      <c r="TAO129" s="516"/>
      <c r="TAP129" s="516"/>
      <c r="TAQ129" s="516"/>
      <c r="TAR129" s="516"/>
      <c r="TAS129" s="516"/>
      <c r="TAT129" s="516"/>
      <c r="TAU129" s="516"/>
      <c r="TAV129" s="516"/>
      <c r="TAW129" s="516"/>
      <c r="TAX129" s="516"/>
      <c r="TAY129" s="516"/>
      <c r="TAZ129" s="516"/>
      <c r="TBA129" s="516"/>
      <c r="TBB129" s="516"/>
      <c r="TBC129" s="516"/>
      <c r="TBD129" s="516"/>
      <c r="TBE129" s="516"/>
      <c r="TBF129" s="516"/>
      <c r="TBG129" s="516"/>
      <c r="TBH129" s="516"/>
      <c r="TBI129" s="516"/>
      <c r="TBJ129" s="516"/>
      <c r="TBK129" s="516"/>
      <c r="TBL129" s="516"/>
      <c r="TBM129" s="516"/>
      <c r="TBN129" s="516"/>
      <c r="TBO129" s="516"/>
      <c r="TBP129" s="516"/>
      <c r="TBQ129" s="516"/>
      <c r="TBR129" s="516"/>
      <c r="TBS129" s="516"/>
      <c r="TBT129" s="516"/>
      <c r="TBU129" s="516"/>
      <c r="TBV129" s="516"/>
      <c r="TBW129" s="516"/>
      <c r="TBX129" s="516"/>
      <c r="TBY129" s="516"/>
      <c r="TBZ129" s="516"/>
      <c r="TCA129" s="516"/>
      <c r="TCB129" s="516"/>
      <c r="TCC129" s="516"/>
      <c r="TCD129" s="516"/>
      <c r="TCE129" s="516"/>
      <c r="TCF129" s="516"/>
      <c r="TCG129" s="516"/>
      <c r="TCH129" s="516"/>
      <c r="TCI129" s="516"/>
      <c r="TCJ129" s="516"/>
      <c r="TCK129" s="516"/>
      <c r="TCL129" s="516"/>
      <c r="TCM129" s="516"/>
      <c r="TCN129" s="516"/>
      <c r="TCO129" s="516"/>
      <c r="TCP129" s="516"/>
      <c r="TCQ129" s="516"/>
      <c r="TCR129" s="516"/>
      <c r="TCS129" s="516"/>
      <c r="TCT129" s="516"/>
      <c r="TCU129" s="516"/>
      <c r="TCV129" s="516"/>
      <c r="TCW129" s="516"/>
      <c r="TCX129" s="516"/>
      <c r="TCY129" s="516"/>
      <c r="TCZ129" s="516"/>
      <c r="TDA129" s="516"/>
      <c r="TDB129" s="516"/>
      <c r="TDC129" s="516"/>
      <c r="TDD129" s="516"/>
      <c r="TDE129" s="516"/>
      <c r="TDF129" s="516"/>
      <c r="TDG129" s="516"/>
      <c r="TDH129" s="516"/>
      <c r="TDI129" s="516"/>
      <c r="TDJ129" s="516"/>
      <c r="TDK129" s="516"/>
      <c r="TDL129" s="516"/>
      <c r="TDM129" s="516"/>
      <c r="TDN129" s="516"/>
      <c r="TDO129" s="516"/>
      <c r="TDP129" s="516"/>
      <c r="TDQ129" s="516"/>
      <c r="TDR129" s="516"/>
      <c r="TDS129" s="516"/>
      <c r="TDT129" s="516"/>
      <c r="TDU129" s="516"/>
      <c r="TDV129" s="516"/>
      <c r="TDW129" s="516"/>
      <c r="TDX129" s="516"/>
      <c r="TDY129" s="516"/>
      <c r="TDZ129" s="516"/>
      <c r="TEA129" s="516"/>
      <c r="TEB129" s="516"/>
      <c r="TEC129" s="516"/>
      <c r="TED129" s="516"/>
      <c r="TEE129" s="516"/>
      <c r="TEF129" s="516"/>
      <c r="TEG129" s="516"/>
      <c r="TEH129" s="516"/>
      <c r="TEI129" s="516"/>
      <c r="TEJ129" s="516"/>
      <c r="TEK129" s="516"/>
      <c r="TEL129" s="516"/>
      <c r="TEM129" s="516"/>
      <c r="TEN129" s="516"/>
      <c r="TEO129" s="516"/>
      <c r="TEP129" s="516"/>
      <c r="TEQ129" s="516"/>
      <c r="TER129" s="516"/>
      <c r="TES129" s="516"/>
      <c r="TET129" s="516"/>
      <c r="TEU129" s="516"/>
      <c r="TEV129" s="516"/>
      <c r="TEW129" s="516"/>
      <c r="TEX129" s="516"/>
      <c r="TEY129" s="516"/>
      <c r="TEZ129" s="516"/>
      <c r="TFA129" s="516"/>
      <c r="TFB129" s="516"/>
      <c r="TFC129" s="516"/>
      <c r="TFD129" s="516"/>
      <c r="TFE129" s="516"/>
      <c r="TFF129" s="516"/>
      <c r="TFG129" s="516"/>
      <c r="TFH129" s="516"/>
      <c r="TFI129" s="516"/>
      <c r="TFJ129" s="516"/>
      <c r="TFK129" s="516"/>
      <c r="TFL129" s="516"/>
      <c r="TFM129" s="516"/>
      <c r="TFN129" s="516"/>
      <c r="TFO129" s="516"/>
      <c r="TFP129" s="516"/>
      <c r="TFQ129" s="516"/>
      <c r="TFR129" s="516"/>
      <c r="TFS129" s="516"/>
      <c r="TFT129" s="516"/>
      <c r="TFU129" s="516"/>
      <c r="TFV129" s="516"/>
      <c r="TFW129" s="516"/>
      <c r="TFX129" s="516"/>
      <c r="TFY129" s="516"/>
      <c r="TFZ129" s="516"/>
      <c r="TGA129" s="516"/>
      <c r="TGB129" s="516"/>
      <c r="TGC129" s="516"/>
      <c r="TGD129" s="516"/>
      <c r="TGE129" s="516"/>
      <c r="TGF129" s="516"/>
      <c r="TGG129" s="516"/>
      <c r="TGH129" s="516"/>
      <c r="TGI129" s="516"/>
      <c r="TGJ129" s="516"/>
      <c r="TGK129" s="516"/>
      <c r="TGL129" s="516"/>
      <c r="TGM129" s="516"/>
      <c r="TGN129" s="516"/>
      <c r="TGO129" s="516"/>
      <c r="TGP129" s="516"/>
      <c r="TGQ129" s="516"/>
      <c r="TGR129" s="516"/>
      <c r="TGS129" s="516"/>
      <c r="TGT129" s="516"/>
      <c r="TGU129" s="516"/>
      <c r="TGV129" s="516"/>
      <c r="TGW129" s="516"/>
      <c r="TGX129" s="516"/>
      <c r="TGY129" s="516"/>
      <c r="TGZ129" s="516"/>
      <c r="THA129" s="516"/>
      <c r="THB129" s="516"/>
      <c r="THC129" s="516"/>
      <c r="THD129" s="516"/>
      <c r="THE129" s="516"/>
      <c r="THF129" s="516"/>
      <c r="THG129" s="516"/>
      <c r="THH129" s="516"/>
      <c r="THI129" s="516"/>
      <c r="THJ129" s="516"/>
      <c r="THK129" s="516"/>
      <c r="THL129" s="516"/>
      <c r="THM129" s="516"/>
      <c r="THN129" s="516"/>
      <c r="THO129" s="516"/>
      <c r="THP129" s="516"/>
      <c r="THQ129" s="516"/>
      <c r="THR129" s="516"/>
      <c r="THS129" s="516"/>
      <c r="THT129" s="516"/>
      <c r="THU129" s="516"/>
      <c r="THV129" s="516"/>
      <c r="THW129" s="516"/>
      <c r="THX129" s="516"/>
      <c r="THY129" s="516"/>
      <c r="THZ129" s="516"/>
      <c r="TIA129" s="516"/>
      <c r="TIB129" s="516"/>
      <c r="TIC129" s="516"/>
      <c r="TID129" s="516"/>
      <c r="TIE129" s="516"/>
      <c r="TIF129" s="516"/>
      <c r="TIG129" s="516"/>
      <c r="TIH129" s="516"/>
      <c r="TII129" s="516"/>
      <c r="TIJ129" s="516"/>
      <c r="TIK129" s="516"/>
      <c r="TIL129" s="516"/>
      <c r="TIM129" s="516"/>
      <c r="TIN129" s="516"/>
      <c r="TIO129" s="516"/>
      <c r="TIP129" s="516"/>
      <c r="TIQ129" s="516"/>
      <c r="TIR129" s="516"/>
      <c r="TIS129" s="516"/>
      <c r="TIT129" s="516"/>
      <c r="TIU129" s="516"/>
      <c r="TIV129" s="516"/>
      <c r="TIW129" s="516"/>
      <c r="TIX129" s="516"/>
      <c r="TIY129" s="516"/>
      <c r="TIZ129" s="516"/>
      <c r="TJA129" s="516"/>
      <c r="TJB129" s="516"/>
      <c r="TJC129" s="516"/>
      <c r="TJD129" s="516"/>
      <c r="TJE129" s="516"/>
      <c r="TJF129" s="516"/>
      <c r="TJG129" s="516"/>
      <c r="TJH129" s="516"/>
      <c r="TJI129" s="516"/>
      <c r="TJJ129" s="516"/>
      <c r="TJK129" s="516"/>
      <c r="TJL129" s="516"/>
      <c r="TJM129" s="516"/>
      <c r="TJN129" s="516"/>
      <c r="TJO129" s="516"/>
      <c r="TJP129" s="516"/>
      <c r="TJQ129" s="516"/>
      <c r="TJR129" s="516"/>
      <c r="TJS129" s="516"/>
      <c r="TJT129" s="516"/>
      <c r="TJU129" s="516"/>
      <c r="TJV129" s="516"/>
      <c r="TJW129" s="516"/>
      <c r="TJX129" s="516"/>
      <c r="TJY129" s="516"/>
      <c r="TJZ129" s="516"/>
      <c r="TKA129" s="516"/>
      <c r="TKB129" s="516"/>
      <c r="TKC129" s="516"/>
      <c r="TKD129" s="516"/>
      <c r="TKE129" s="516"/>
      <c r="TKF129" s="516"/>
      <c r="TKG129" s="516"/>
      <c r="TKH129" s="516"/>
      <c r="TKI129" s="516"/>
      <c r="TKJ129" s="516"/>
      <c r="TKK129" s="516"/>
      <c r="TKL129" s="516"/>
      <c r="TKM129" s="516"/>
      <c r="TKN129" s="516"/>
      <c r="TKO129" s="516"/>
      <c r="TKP129" s="516"/>
      <c r="TKQ129" s="516"/>
      <c r="TKR129" s="516"/>
      <c r="TKS129" s="516"/>
      <c r="TKT129" s="516"/>
      <c r="TKU129" s="516"/>
      <c r="TKV129" s="516"/>
      <c r="TKW129" s="516"/>
      <c r="TKX129" s="516"/>
      <c r="TKY129" s="516"/>
      <c r="TKZ129" s="516"/>
      <c r="TLA129" s="516"/>
      <c r="TLB129" s="516"/>
      <c r="TLC129" s="516"/>
      <c r="TLD129" s="516"/>
      <c r="TLE129" s="516"/>
      <c r="TLF129" s="516"/>
      <c r="TLG129" s="516"/>
      <c r="TLH129" s="516"/>
      <c r="TLI129" s="516"/>
      <c r="TLJ129" s="516"/>
      <c r="TLK129" s="516"/>
      <c r="TLL129" s="516"/>
      <c r="TLM129" s="516"/>
      <c r="TLN129" s="516"/>
      <c r="TLO129" s="516"/>
      <c r="TLP129" s="516"/>
      <c r="TLQ129" s="516"/>
      <c r="TLR129" s="516"/>
      <c r="TLS129" s="516"/>
      <c r="TLT129" s="516"/>
      <c r="TLU129" s="516"/>
      <c r="TLV129" s="516"/>
      <c r="TLW129" s="516"/>
      <c r="TLX129" s="516"/>
      <c r="TLY129" s="516"/>
      <c r="TLZ129" s="516"/>
      <c r="TMA129" s="516"/>
      <c r="TMB129" s="516"/>
      <c r="TMC129" s="516"/>
      <c r="TMD129" s="516"/>
      <c r="TME129" s="516"/>
      <c r="TMF129" s="516"/>
      <c r="TMG129" s="516"/>
      <c r="TMH129" s="516"/>
      <c r="TMI129" s="516"/>
      <c r="TMJ129" s="516"/>
      <c r="TMK129" s="516"/>
      <c r="TML129" s="516"/>
      <c r="TMM129" s="516"/>
      <c r="TMN129" s="516"/>
      <c r="TMO129" s="516"/>
      <c r="TMP129" s="516"/>
      <c r="TMQ129" s="516"/>
      <c r="TMR129" s="516"/>
      <c r="TMS129" s="516"/>
      <c r="TMT129" s="516"/>
      <c r="TMU129" s="516"/>
      <c r="TMV129" s="516"/>
      <c r="TMW129" s="516"/>
      <c r="TMX129" s="516"/>
      <c r="TMY129" s="516"/>
      <c r="TMZ129" s="516"/>
      <c r="TNA129" s="516"/>
      <c r="TNB129" s="516"/>
      <c r="TNC129" s="516"/>
      <c r="TND129" s="516"/>
      <c r="TNE129" s="516"/>
      <c r="TNF129" s="516"/>
      <c r="TNG129" s="516"/>
      <c r="TNH129" s="516"/>
      <c r="TNI129" s="516"/>
      <c r="TNJ129" s="516"/>
      <c r="TNK129" s="516"/>
      <c r="TNL129" s="516"/>
      <c r="TNM129" s="516"/>
      <c r="TNN129" s="516"/>
      <c r="TNO129" s="516"/>
      <c r="TNP129" s="516"/>
      <c r="TNQ129" s="516"/>
      <c r="TNR129" s="516"/>
      <c r="TNS129" s="516"/>
      <c r="TNT129" s="516"/>
      <c r="TNU129" s="516"/>
      <c r="TNV129" s="516"/>
      <c r="TNW129" s="516"/>
      <c r="TNX129" s="516"/>
      <c r="TNY129" s="516"/>
      <c r="TNZ129" s="516"/>
      <c r="TOA129" s="516"/>
      <c r="TOB129" s="516"/>
      <c r="TOC129" s="516"/>
      <c r="TOD129" s="516"/>
      <c r="TOE129" s="516"/>
      <c r="TOF129" s="516"/>
      <c r="TOG129" s="516"/>
      <c r="TOH129" s="516"/>
      <c r="TOI129" s="516"/>
      <c r="TOJ129" s="516"/>
      <c r="TOK129" s="516"/>
      <c r="TOL129" s="516"/>
      <c r="TOM129" s="516"/>
      <c r="TON129" s="516"/>
      <c r="TOO129" s="516"/>
      <c r="TOP129" s="516"/>
      <c r="TOQ129" s="516"/>
      <c r="TOR129" s="516"/>
      <c r="TOS129" s="516"/>
      <c r="TOT129" s="516"/>
      <c r="TOU129" s="516"/>
      <c r="TOV129" s="516"/>
      <c r="TOW129" s="516"/>
      <c r="TOX129" s="516"/>
      <c r="TOY129" s="516"/>
      <c r="TOZ129" s="516"/>
      <c r="TPA129" s="516"/>
      <c r="TPB129" s="516"/>
      <c r="TPC129" s="516"/>
      <c r="TPD129" s="516"/>
      <c r="TPE129" s="516"/>
      <c r="TPF129" s="516"/>
      <c r="TPG129" s="516"/>
      <c r="TPH129" s="516"/>
      <c r="TPI129" s="516"/>
      <c r="TPJ129" s="516"/>
      <c r="TPK129" s="516"/>
      <c r="TPL129" s="516"/>
      <c r="TPM129" s="516"/>
      <c r="TPN129" s="516"/>
      <c r="TPO129" s="516"/>
      <c r="TPP129" s="516"/>
      <c r="TPQ129" s="516"/>
      <c r="TPR129" s="516"/>
      <c r="TPS129" s="516"/>
      <c r="TPT129" s="516"/>
      <c r="TPU129" s="516"/>
      <c r="TPV129" s="516"/>
      <c r="TPW129" s="516"/>
      <c r="TPX129" s="516"/>
      <c r="TPY129" s="516"/>
      <c r="TPZ129" s="516"/>
      <c r="TQA129" s="516"/>
      <c r="TQB129" s="516"/>
      <c r="TQC129" s="516"/>
      <c r="TQD129" s="516"/>
      <c r="TQE129" s="516"/>
      <c r="TQF129" s="516"/>
      <c r="TQG129" s="516"/>
      <c r="TQH129" s="516"/>
      <c r="TQI129" s="516"/>
      <c r="TQJ129" s="516"/>
      <c r="TQK129" s="516"/>
      <c r="TQL129" s="516"/>
      <c r="TQM129" s="516"/>
      <c r="TQN129" s="516"/>
      <c r="TQO129" s="516"/>
      <c r="TQP129" s="516"/>
      <c r="TQQ129" s="516"/>
      <c r="TQR129" s="516"/>
      <c r="TQS129" s="516"/>
      <c r="TQT129" s="516"/>
      <c r="TQU129" s="516"/>
      <c r="TQV129" s="516"/>
      <c r="TQW129" s="516"/>
      <c r="TQX129" s="516"/>
      <c r="TQY129" s="516"/>
      <c r="TQZ129" s="516"/>
      <c r="TRA129" s="516"/>
      <c r="TRB129" s="516"/>
      <c r="TRC129" s="516"/>
      <c r="TRD129" s="516"/>
      <c r="TRE129" s="516"/>
      <c r="TRF129" s="516"/>
      <c r="TRG129" s="516"/>
      <c r="TRH129" s="516"/>
      <c r="TRI129" s="516"/>
      <c r="TRJ129" s="516"/>
      <c r="TRK129" s="516"/>
      <c r="TRL129" s="516"/>
      <c r="TRM129" s="516"/>
      <c r="TRN129" s="516"/>
      <c r="TRO129" s="516"/>
      <c r="TRP129" s="516"/>
      <c r="TRQ129" s="516"/>
      <c r="TRR129" s="516"/>
      <c r="TRS129" s="516"/>
      <c r="TRT129" s="516"/>
      <c r="TRU129" s="516"/>
      <c r="TRV129" s="516"/>
      <c r="TRW129" s="516"/>
      <c r="TRX129" s="516"/>
      <c r="TRY129" s="516"/>
      <c r="TRZ129" s="516"/>
      <c r="TSA129" s="516"/>
      <c r="TSB129" s="516"/>
      <c r="TSC129" s="516"/>
      <c r="TSD129" s="516"/>
      <c r="TSE129" s="516"/>
      <c r="TSF129" s="516"/>
      <c r="TSG129" s="516"/>
      <c r="TSH129" s="516"/>
      <c r="TSI129" s="516"/>
      <c r="TSJ129" s="516"/>
      <c r="TSK129" s="516"/>
      <c r="TSL129" s="516"/>
      <c r="TSM129" s="516"/>
      <c r="TSN129" s="516"/>
      <c r="TSO129" s="516"/>
      <c r="TSP129" s="516"/>
      <c r="TSQ129" s="516"/>
      <c r="TSR129" s="516"/>
      <c r="TSS129" s="516"/>
      <c r="TST129" s="516"/>
      <c r="TSU129" s="516"/>
      <c r="TSV129" s="516"/>
      <c r="TSW129" s="516"/>
      <c r="TSX129" s="516"/>
      <c r="TSY129" s="516"/>
      <c r="TSZ129" s="516"/>
      <c r="TTA129" s="516"/>
      <c r="TTB129" s="516"/>
      <c r="TTC129" s="516"/>
      <c r="TTD129" s="516"/>
      <c r="TTE129" s="516"/>
      <c r="TTF129" s="516"/>
      <c r="TTG129" s="516"/>
      <c r="TTH129" s="516"/>
      <c r="TTI129" s="516"/>
      <c r="TTJ129" s="516"/>
      <c r="TTK129" s="516"/>
      <c r="TTL129" s="516"/>
      <c r="TTM129" s="516"/>
      <c r="TTN129" s="516"/>
      <c r="TTO129" s="516"/>
      <c r="TTP129" s="516"/>
      <c r="TTQ129" s="516"/>
      <c r="TTR129" s="516"/>
      <c r="TTS129" s="516"/>
      <c r="TTT129" s="516"/>
      <c r="TTU129" s="516"/>
      <c r="TTV129" s="516"/>
      <c r="TTW129" s="516"/>
      <c r="TTX129" s="516"/>
      <c r="TTY129" s="516"/>
      <c r="TTZ129" s="516"/>
      <c r="TUA129" s="516"/>
      <c r="TUB129" s="516"/>
      <c r="TUC129" s="516"/>
      <c r="TUD129" s="516"/>
      <c r="TUE129" s="516"/>
      <c r="TUF129" s="516"/>
      <c r="TUG129" s="516"/>
      <c r="TUH129" s="516"/>
      <c r="TUI129" s="516"/>
      <c r="TUJ129" s="516"/>
      <c r="TUK129" s="516"/>
      <c r="TUL129" s="516"/>
      <c r="TUM129" s="516"/>
      <c r="TUN129" s="516"/>
      <c r="TUO129" s="516"/>
      <c r="TUP129" s="516"/>
      <c r="TUQ129" s="516"/>
      <c r="TUR129" s="516"/>
      <c r="TUS129" s="516"/>
      <c r="TUT129" s="516"/>
      <c r="TUU129" s="516"/>
      <c r="TUV129" s="516"/>
      <c r="TUW129" s="516"/>
      <c r="TUX129" s="516"/>
      <c r="TUY129" s="516"/>
      <c r="TUZ129" s="516"/>
      <c r="TVA129" s="516"/>
      <c r="TVB129" s="516"/>
      <c r="TVC129" s="516"/>
      <c r="TVD129" s="516"/>
      <c r="TVE129" s="516"/>
      <c r="TVF129" s="516"/>
      <c r="TVG129" s="516"/>
      <c r="TVH129" s="516"/>
      <c r="TVI129" s="516"/>
      <c r="TVJ129" s="516"/>
      <c r="TVK129" s="516"/>
      <c r="TVL129" s="516"/>
      <c r="TVM129" s="516"/>
      <c r="TVN129" s="516"/>
      <c r="TVO129" s="516"/>
      <c r="TVP129" s="516"/>
      <c r="TVQ129" s="516"/>
      <c r="TVR129" s="516"/>
      <c r="TVS129" s="516"/>
      <c r="TVT129" s="516"/>
      <c r="TVU129" s="516"/>
      <c r="TVV129" s="516"/>
      <c r="TVW129" s="516"/>
      <c r="TVX129" s="516"/>
      <c r="TVY129" s="516"/>
      <c r="TVZ129" s="516"/>
      <c r="TWA129" s="516"/>
      <c r="TWB129" s="516"/>
      <c r="TWC129" s="516"/>
      <c r="TWD129" s="516"/>
      <c r="TWE129" s="516"/>
      <c r="TWF129" s="516"/>
      <c r="TWG129" s="516"/>
      <c r="TWH129" s="516"/>
      <c r="TWI129" s="516"/>
      <c r="TWJ129" s="516"/>
      <c r="TWK129" s="516"/>
      <c r="TWL129" s="516"/>
      <c r="TWM129" s="516"/>
      <c r="TWN129" s="516"/>
      <c r="TWO129" s="516"/>
      <c r="TWP129" s="516"/>
      <c r="TWQ129" s="516"/>
      <c r="TWR129" s="516"/>
      <c r="TWS129" s="516"/>
      <c r="TWT129" s="516"/>
      <c r="TWU129" s="516"/>
      <c r="TWV129" s="516"/>
      <c r="TWW129" s="516"/>
      <c r="TWX129" s="516"/>
      <c r="TWY129" s="516"/>
      <c r="TWZ129" s="516"/>
      <c r="TXA129" s="516"/>
      <c r="TXB129" s="516"/>
      <c r="TXC129" s="516"/>
      <c r="TXD129" s="516"/>
      <c r="TXE129" s="516"/>
      <c r="TXF129" s="516"/>
      <c r="TXG129" s="516"/>
      <c r="TXH129" s="516"/>
      <c r="TXI129" s="516"/>
      <c r="TXJ129" s="516"/>
      <c r="TXK129" s="516"/>
      <c r="TXL129" s="516"/>
      <c r="TXM129" s="516"/>
      <c r="TXN129" s="516"/>
      <c r="TXO129" s="516"/>
      <c r="TXP129" s="516"/>
      <c r="TXQ129" s="516"/>
      <c r="TXR129" s="516"/>
      <c r="TXS129" s="516"/>
      <c r="TXT129" s="516"/>
      <c r="TXU129" s="516"/>
      <c r="TXV129" s="516"/>
      <c r="TXW129" s="516"/>
      <c r="TXX129" s="516"/>
      <c r="TXY129" s="516"/>
      <c r="TXZ129" s="516"/>
      <c r="TYA129" s="516"/>
      <c r="TYB129" s="516"/>
      <c r="TYC129" s="516"/>
      <c r="TYD129" s="516"/>
      <c r="TYE129" s="516"/>
      <c r="TYF129" s="516"/>
      <c r="TYG129" s="516"/>
      <c r="TYH129" s="516"/>
      <c r="TYI129" s="516"/>
      <c r="TYJ129" s="516"/>
      <c r="TYK129" s="516"/>
      <c r="TYL129" s="516"/>
      <c r="TYM129" s="516"/>
      <c r="TYN129" s="516"/>
      <c r="TYO129" s="516"/>
      <c r="TYP129" s="516"/>
      <c r="TYQ129" s="516"/>
      <c r="TYR129" s="516"/>
      <c r="TYS129" s="516"/>
      <c r="TYT129" s="516"/>
      <c r="TYU129" s="516"/>
      <c r="TYV129" s="516"/>
      <c r="TYW129" s="516"/>
      <c r="TYX129" s="516"/>
      <c r="TYY129" s="516"/>
      <c r="TYZ129" s="516"/>
      <c r="TZA129" s="516"/>
      <c r="TZB129" s="516"/>
      <c r="TZC129" s="516"/>
      <c r="TZD129" s="516"/>
      <c r="TZE129" s="516"/>
      <c r="TZF129" s="516"/>
      <c r="TZG129" s="516"/>
      <c r="TZH129" s="516"/>
      <c r="TZI129" s="516"/>
      <c r="TZJ129" s="516"/>
      <c r="TZK129" s="516"/>
      <c r="TZL129" s="516"/>
      <c r="TZM129" s="516"/>
      <c r="TZN129" s="516"/>
      <c r="TZO129" s="516"/>
      <c r="TZP129" s="516"/>
      <c r="TZQ129" s="516"/>
      <c r="TZR129" s="516"/>
      <c r="TZS129" s="516"/>
      <c r="TZT129" s="516"/>
      <c r="TZU129" s="516"/>
      <c r="TZV129" s="516"/>
      <c r="TZW129" s="516"/>
      <c r="TZX129" s="516"/>
      <c r="TZY129" s="516"/>
      <c r="TZZ129" s="516"/>
      <c r="UAA129" s="516"/>
      <c r="UAB129" s="516"/>
      <c r="UAC129" s="516"/>
      <c r="UAD129" s="516"/>
      <c r="UAE129" s="516"/>
      <c r="UAF129" s="516"/>
      <c r="UAG129" s="516"/>
      <c r="UAH129" s="516"/>
      <c r="UAI129" s="516"/>
      <c r="UAJ129" s="516"/>
      <c r="UAK129" s="516"/>
      <c r="UAL129" s="516"/>
      <c r="UAM129" s="516"/>
      <c r="UAN129" s="516"/>
      <c r="UAO129" s="516"/>
      <c r="UAP129" s="516"/>
      <c r="UAQ129" s="516"/>
      <c r="UAR129" s="516"/>
      <c r="UAS129" s="516"/>
      <c r="UAT129" s="516"/>
      <c r="UAU129" s="516"/>
      <c r="UAV129" s="516"/>
      <c r="UAW129" s="516"/>
      <c r="UAX129" s="516"/>
      <c r="UAY129" s="516"/>
      <c r="UAZ129" s="516"/>
      <c r="UBA129" s="516"/>
      <c r="UBB129" s="516"/>
      <c r="UBC129" s="516"/>
      <c r="UBD129" s="516"/>
      <c r="UBE129" s="516"/>
      <c r="UBF129" s="516"/>
      <c r="UBG129" s="516"/>
      <c r="UBH129" s="516"/>
      <c r="UBI129" s="516"/>
      <c r="UBJ129" s="516"/>
      <c r="UBK129" s="516"/>
      <c r="UBL129" s="516"/>
      <c r="UBM129" s="516"/>
      <c r="UBN129" s="516"/>
      <c r="UBO129" s="516"/>
      <c r="UBP129" s="516"/>
      <c r="UBQ129" s="516"/>
      <c r="UBR129" s="516"/>
      <c r="UBS129" s="516"/>
      <c r="UBT129" s="516"/>
      <c r="UBU129" s="516"/>
      <c r="UBV129" s="516"/>
      <c r="UBW129" s="516"/>
      <c r="UBX129" s="516"/>
      <c r="UBY129" s="516"/>
      <c r="UBZ129" s="516"/>
      <c r="UCA129" s="516"/>
      <c r="UCB129" s="516"/>
      <c r="UCC129" s="516"/>
      <c r="UCD129" s="516"/>
      <c r="UCE129" s="516"/>
      <c r="UCF129" s="516"/>
      <c r="UCG129" s="516"/>
      <c r="UCH129" s="516"/>
      <c r="UCI129" s="516"/>
      <c r="UCJ129" s="516"/>
      <c r="UCK129" s="516"/>
      <c r="UCL129" s="516"/>
      <c r="UCM129" s="516"/>
      <c r="UCN129" s="516"/>
      <c r="UCO129" s="516"/>
      <c r="UCP129" s="516"/>
      <c r="UCQ129" s="516"/>
      <c r="UCR129" s="516"/>
      <c r="UCS129" s="516"/>
      <c r="UCT129" s="516"/>
      <c r="UCU129" s="516"/>
      <c r="UCV129" s="516"/>
      <c r="UCW129" s="516"/>
      <c r="UCX129" s="516"/>
      <c r="UCY129" s="516"/>
      <c r="UCZ129" s="516"/>
      <c r="UDA129" s="516"/>
      <c r="UDB129" s="516"/>
      <c r="UDC129" s="516"/>
      <c r="UDD129" s="516"/>
      <c r="UDE129" s="516"/>
      <c r="UDF129" s="516"/>
      <c r="UDG129" s="516"/>
      <c r="UDH129" s="516"/>
      <c r="UDI129" s="516"/>
      <c r="UDJ129" s="516"/>
      <c r="UDK129" s="516"/>
      <c r="UDL129" s="516"/>
      <c r="UDM129" s="516"/>
      <c r="UDN129" s="516"/>
      <c r="UDO129" s="516"/>
      <c r="UDP129" s="516"/>
      <c r="UDQ129" s="516"/>
      <c r="UDR129" s="516"/>
      <c r="UDS129" s="516"/>
      <c r="UDT129" s="516"/>
      <c r="UDU129" s="516"/>
      <c r="UDV129" s="516"/>
      <c r="UDW129" s="516"/>
      <c r="UDX129" s="516"/>
      <c r="UDY129" s="516"/>
      <c r="UDZ129" s="516"/>
      <c r="UEA129" s="516"/>
      <c r="UEB129" s="516"/>
      <c r="UEC129" s="516"/>
      <c r="UED129" s="516"/>
      <c r="UEE129" s="516"/>
      <c r="UEF129" s="516"/>
      <c r="UEG129" s="516"/>
      <c r="UEH129" s="516"/>
      <c r="UEI129" s="516"/>
      <c r="UEJ129" s="516"/>
      <c r="UEK129" s="516"/>
      <c r="UEL129" s="516"/>
      <c r="UEM129" s="516"/>
      <c r="UEN129" s="516"/>
      <c r="UEO129" s="516"/>
      <c r="UEP129" s="516"/>
      <c r="UEQ129" s="516"/>
      <c r="UER129" s="516"/>
      <c r="UES129" s="516"/>
      <c r="UET129" s="516"/>
      <c r="UEU129" s="516"/>
      <c r="UEV129" s="516"/>
      <c r="UEW129" s="516"/>
      <c r="UEX129" s="516"/>
      <c r="UEY129" s="516"/>
      <c r="UEZ129" s="516"/>
      <c r="UFA129" s="516"/>
      <c r="UFB129" s="516"/>
      <c r="UFC129" s="516"/>
      <c r="UFD129" s="516"/>
      <c r="UFE129" s="516"/>
      <c r="UFF129" s="516"/>
      <c r="UFG129" s="516"/>
      <c r="UFH129" s="516"/>
      <c r="UFI129" s="516"/>
      <c r="UFJ129" s="516"/>
      <c r="UFK129" s="516"/>
      <c r="UFL129" s="516"/>
      <c r="UFM129" s="516"/>
      <c r="UFN129" s="516"/>
      <c r="UFO129" s="516"/>
      <c r="UFP129" s="516"/>
      <c r="UFQ129" s="516"/>
      <c r="UFR129" s="516"/>
      <c r="UFS129" s="516"/>
      <c r="UFT129" s="516"/>
      <c r="UFU129" s="516"/>
      <c r="UFV129" s="516"/>
      <c r="UFW129" s="516"/>
      <c r="UFX129" s="516"/>
      <c r="UFY129" s="516"/>
      <c r="UFZ129" s="516"/>
      <c r="UGA129" s="516"/>
      <c r="UGB129" s="516"/>
      <c r="UGC129" s="516"/>
      <c r="UGD129" s="516"/>
      <c r="UGE129" s="516"/>
      <c r="UGF129" s="516"/>
      <c r="UGG129" s="516"/>
      <c r="UGH129" s="516"/>
      <c r="UGI129" s="516"/>
      <c r="UGJ129" s="516"/>
      <c r="UGK129" s="516"/>
      <c r="UGL129" s="516"/>
      <c r="UGM129" s="516"/>
      <c r="UGN129" s="516"/>
      <c r="UGO129" s="516"/>
      <c r="UGP129" s="516"/>
      <c r="UGQ129" s="516"/>
      <c r="UGR129" s="516"/>
      <c r="UGS129" s="516"/>
      <c r="UGT129" s="516"/>
      <c r="UGU129" s="516"/>
      <c r="UGV129" s="516"/>
      <c r="UGW129" s="516"/>
      <c r="UGX129" s="516"/>
      <c r="UGY129" s="516"/>
      <c r="UGZ129" s="516"/>
      <c r="UHA129" s="516"/>
      <c r="UHB129" s="516"/>
      <c r="UHC129" s="516"/>
      <c r="UHD129" s="516"/>
      <c r="UHE129" s="516"/>
      <c r="UHF129" s="516"/>
      <c r="UHG129" s="516"/>
      <c r="UHH129" s="516"/>
      <c r="UHI129" s="516"/>
      <c r="UHJ129" s="516"/>
      <c r="UHK129" s="516"/>
      <c r="UHL129" s="516"/>
      <c r="UHM129" s="516"/>
      <c r="UHN129" s="516"/>
      <c r="UHO129" s="516"/>
      <c r="UHP129" s="516"/>
      <c r="UHQ129" s="516"/>
      <c r="UHR129" s="516"/>
      <c r="UHS129" s="516"/>
      <c r="UHT129" s="516"/>
      <c r="UHU129" s="516"/>
      <c r="UHV129" s="516"/>
      <c r="UHW129" s="516"/>
      <c r="UHX129" s="516"/>
      <c r="UHY129" s="516"/>
      <c r="UHZ129" s="516"/>
      <c r="UIA129" s="516"/>
      <c r="UIB129" s="516"/>
      <c r="UIC129" s="516"/>
      <c r="UID129" s="516"/>
      <c r="UIE129" s="516"/>
      <c r="UIF129" s="516"/>
      <c r="UIG129" s="516"/>
      <c r="UIH129" s="516"/>
      <c r="UII129" s="516"/>
      <c r="UIJ129" s="516"/>
      <c r="UIK129" s="516"/>
      <c r="UIL129" s="516"/>
      <c r="UIM129" s="516"/>
      <c r="UIN129" s="516"/>
      <c r="UIO129" s="516"/>
      <c r="UIP129" s="516"/>
      <c r="UIQ129" s="516"/>
      <c r="UIR129" s="516"/>
      <c r="UIS129" s="516"/>
      <c r="UIT129" s="516"/>
      <c r="UIU129" s="516"/>
      <c r="UIV129" s="516"/>
      <c r="UIW129" s="516"/>
      <c r="UIX129" s="516"/>
      <c r="UIY129" s="516"/>
      <c r="UIZ129" s="516"/>
      <c r="UJA129" s="516"/>
      <c r="UJB129" s="516"/>
      <c r="UJC129" s="516"/>
      <c r="UJD129" s="516"/>
      <c r="UJE129" s="516"/>
      <c r="UJF129" s="516"/>
      <c r="UJG129" s="516"/>
      <c r="UJH129" s="516"/>
      <c r="UJI129" s="516"/>
      <c r="UJJ129" s="516"/>
      <c r="UJK129" s="516"/>
      <c r="UJL129" s="516"/>
      <c r="UJM129" s="516"/>
      <c r="UJN129" s="516"/>
      <c r="UJO129" s="516"/>
      <c r="UJP129" s="516"/>
      <c r="UJQ129" s="516"/>
      <c r="UJR129" s="516"/>
      <c r="UJS129" s="516"/>
      <c r="UJT129" s="516"/>
      <c r="UJU129" s="516"/>
      <c r="UJV129" s="516"/>
      <c r="UJW129" s="516"/>
      <c r="UJX129" s="516"/>
      <c r="UJY129" s="516"/>
      <c r="UJZ129" s="516"/>
      <c r="UKA129" s="516"/>
      <c r="UKB129" s="516"/>
      <c r="UKC129" s="516"/>
      <c r="UKD129" s="516"/>
      <c r="UKE129" s="516"/>
      <c r="UKF129" s="516"/>
      <c r="UKG129" s="516"/>
      <c r="UKH129" s="516"/>
      <c r="UKI129" s="516"/>
      <c r="UKJ129" s="516"/>
      <c r="UKK129" s="516"/>
      <c r="UKL129" s="516"/>
      <c r="UKM129" s="516"/>
      <c r="UKN129" s="516"/>
      <c r="UKO129" s="516"/>
      <c r="UKP129" s="516"/>
      <c r="UKQ129" s="516"/>
      <c r="UKR129" s="516"/>
      <c r="UKS129" s="516"/>
      <c r="UKT129" s="516"/>
      <c r="UKU129" s="516"/>
      <c r="UKV129" s="516"/>
      <c r="UKW129" s="516"/>
      <c r="UKX129" s="516"/>
      <c r="UKY129" s="516"/>
      <c r="UKZ129" s="516"/>
      <c r="ULA129" s="516"/>
      <c r="ULB129" s="516"/>
      <c r="ULC129" s="516"/>
      <c r="ULD129" s="516"/>
      <c r="ULE129" s="516"/>
      <c r="ULF129" s="516"/>
      <c r="ULG129" s="516"/>
      <c r="ULH129" s="516"/>
      <c r="ULI129" s="516"/>
      <c r="ULJ129" s="516"/>
      <c r="ULK129" s="516"/>
      <c r="ULL129" s="516"/>
      <c r="ULM129" s="516"/>
      <c r="ULN129" s="516"/>
      <c r="ULO129" s="516"/>
      <c r="ULP129" s="516"/>
      <c r="ULQ129" s="516"/>
      <c r="ULR129" s="516"/>
      <c r="ULS129" s="516"/>
      <c r="ULT129" s="516"/>
      <c r="ULU129" s="516"/>
      <c r="ULV129" s="516"/>
      <c r="ULW129" s="516"/>
      <c r="ULX129" s="516"/>
      <c r="ULY129" s="516"/>
      <c r="ULZ129" s="516"/>
      <c r="UMA129" s="516"/>
      <c r="UMB129" s="516"/>
      <c r="UMC129" s="516"/>
      <c r="UMD129" s="516"/>
      <c r="UME129" s="516"/>
      <c r="UMF129" s="516"/>
      <c r="UMG129" s="516"/>
      <c r="UMH129" s="516"/>
      <c r="UMI129" s="516"/>
      <c r="UMJ129" s="516"/>
      <c r="UMK129" s="516"/>
      <c r="UML129" s="516"/>
      <c r="UMM129" s="516"/>
      <c r="UMN129" s="516"/>
      <c r="UMO129" s="516"/>
      <c r="UMP129" s="516"/>
      <c r="UMQ129" s="516"/>
      <c r="UMR129" s="516"/>
      <c r="UMS129" s="516"/>
      <c r="UMT129" s="516"/>
      <c r="UMU129" s="516"/>
      <c r="UMV129" s="516"/>
      <c r="UMW129" s="516"/>
      <c r="UMX129" s="516"/>
      <c r="UMY129" s="516"/>
      <c r="UMZ129" s="516"/>
      <c r="UNA129" s="516"/>
      <c r="UNB129" s="516"/>
      <c r="UNC129" s="516"/>
      <c r="UND129" s="516"/>
      <c r="UNE129" s="516"/>
      <c r="UNF129" s="516"/>
      <c r="UNG129" s="516"/>
      <c r="UNH129" s="516"/>
      <c r="UNI129" s="516"/>
      <c r="UNJ129" s="516"/>
      <c r="UNK129" s="516"/>
      <c r="UNL129" s="516"/>
      <c r="UNM129" s="516"/>
      <c r="UNN129" s="516"/>
      <c r="UNO129" s="516"/>
      <c r="UNP129" s="516"/>
      <c r="UNQ129" s="516"/>
      <c r="UNR129" s="516"/>
      <c r="UNS129" s="516"/>
      <c r="UNT129" s="516"/>
      <c r="UNU129" s="516"/>
      <c r="UNV129" s="516"/>
      <c r="UNW129" s="516"/>
      <c r="UNX129" s="516"/>
      <c r="UNY129" s="516"/>
      <c r="UNZ129" s="516"/>
      <c r="UOA129" s="516"/>
      <c r="UOB129" s="516"/>
      <c r="UOC129" s="516"/>
      <c r="UOD129" s="516"/>
      <c r="UOE129" s="516"/>
      <c r="UOF129" s="516"/>
      <c r="UOG129" s="516"/>
      <c r="UOH129" s="516"/>
      <c r="UOI129" s="516"/>
      <c r="UOJ129" s="516"/>
      <c r="UOK129" s="516"/>
      <c r="UOL129" s="516"/>
      <c r="UOM129" s="516"/>
      <c r="UON129" s="516"/>
      <c r="UOO129" s="516"/>
      <c r="UOP129" s="516"/>
      <c r="UOQ129" s="516"/>
      <c r="UOR129" s="516"/>
      <c r="UOS129" s="516"/>
      <c r="UOT129" s="516"/>
      <c r="UOU129" s="516"/>
      <c r="UOV129" s="516"/>
      <c r="UOW129" s="516"/>
      <c r="UOX129" s="516"/>
      <c r="UOY129" s="516"/>
      <c r="UOZ129" s="516"/>
      <c r="UPA129" s="516"/>
      <c r="UPB129" s="516"/>
      <c r="UPC129" s="516"/>
      <c r="UPD129" s="516"/>
      <c r="UPE129" s="516"/>
      <c r="UPF129" s="516"/>
      <c r="UPG129" s="516"/>
      <c r="UPH129" s="516"/>
      <c r="UPI129" s="516"/>
      <c r="UPJ129" s="516"/>
      <c r="UPK129" s="516"/>
      <c r="UPL129" s="516"/>
      <c r="UPM129" s="516"/>
      <c r="UPN129" s="516"/>
      <c r="UPO129" s="516"/>
      <c r="UPP129" s="516"/>
      <c r="UPQ129" s="516"/>
      <c r="UPR129" s="516"/>
      <c r="UPS129" s="516"/>
      <c r="UPT129" s="516"/>
      <c r="UPU129" s="516"/>
      <c r="UPV129" s="516"/>
      <c r="UPW129" s="516"/>
      <c r="UPX129" s="516"/>
      <c r="UPY129" s="516"/>
      <c r="UPZ129" s="516"/>
      <c r="UQA129" s="516"/>
      <c r="UQB129" s="516"/>
      <c r="UQC129" s="516"/>
      <c r="UQD129" s="516"/>
      <c r="UQE129" s="516"/>
      <c r="UQF129" s="516"/>
      <c r="UQG129" s="516"/>
      <c r="UQH129" s="516"/>
      <c r="UQI129" s="516"/>
      <c r="UQJ129" s="516"/>
      <c r="UQK129" s="516"/>
      <c r="UQL129" s="516"/>
      <c r="UQM129" s="516"/>
      <c r="UQN129" s="516"/>
      <c r="UQO129" s="516"/>
      <c r="UQP129" s="516"/>
      <c r="UQQ129" s="516"/>
      <c r="UQR129" s="516"/>
      <c r="UQS129" s="516"/>
      <c r="UQT129" s="516"/>
      <c r="UQU129" s="516"/>
      <c r="UQV129" s="516"/>
      <c r="UQW129" s="516"/>
      <c r="UQX129" s="516"/>
      <c r="UQY129" s="516"/>
      <c r="UQZ129" s="516"/>
      <c r="URA129" s="516"/>
      <c r="URB129" s="516"/>
      <c r="URC129" s="516"/>
      <c r="URD129" s="516"/>
      <c r="URE129" s="516"/>
      <c r="URF129" s="516"/>
      <c r="URG129" s="516"/>
      <c r="URH129" s="516"/>
      <c r="URI129" s="516"/>
      <c r="URJ129" s="516"/>
      <c r="URK129" s="516"/>
      <c r="URL129" s="516"/>
      <c r="URM129" s="516"/>
      <c r="URN129" s="516"/>
      <c r="URO129" s="516"/>
      <c r="URP129" s="516"/>
      <c r="URQ129" s="516"/>
      <c r="URR129" s="516"/>
      <c r="URS129" s="516"/>
      <c r="URT129" s="516"/>
      <c r="URU129" s="516"/>
      <c r="URV129" s="516"/>
      <c r="URW129" s="516"/>
      <c r="URX129" s="516"/>
      <c r="URY129" s="516"/>
      <c r="URZ129" s="516"/>
      <c r="USA129" s="516"/>
      <c r="USB129" s="516"/>
      <c r="USC129" s="516"/>
      <c r="USD129" s="516"/>
      <c r="USE129" s="516"/>
      <c r="USF129" s="516"/>
      <c r="USG129" s="516"/>
      <c r="USH129" s="516"/>
      <c r="USI129" s="516"/>
      <c r="USJ129" s="516"/>
      <c r="USK129" s="516"/>
      <c r="USL129" s="516"/>
      <c r="USM129" s="516"/>
      <c r="USN129" s="516"/>
      <c r="USO129" s="516"/>
      <c r="USP129" s="516"/>
      <c r="USQ129" s="516"/>
      <c r="USR129" s="516"/>
      <c r="USS129" s="516"/>
      <c r="UST129" s="516"/>
      <c r="USU129" s="516"/>
      <c r="USV129" s="516"/>
      <c r="USW129" s="516"/>
      <c r="USX129" s="516"/>
      <c r="USY129" s="516"/>
      <c r="USZ129" s="516"/>
      <c r="UTA129" s="516"/>
      <c r="UTB129" s="516"/>
      <c r="UTC129" s="516"/>
      <c r="UTD129" s="516"/>
      <c r="UTE129" s="516"/>
      <c r="UTF129" s="516"/>
      <c r="UTG129" s="516"/>
      <c r="UTH129" s="516"/>
      <c r="UTI129" s="516"/>
      <c r="UTJ129" s="516"/>
      <c r="UTK129" s="516"/>
      <c r="UTL129" s="516"/>
      <c r="UTM129" s="516"/>
      <c r="UTN129" s="516"/>
      <c r="UTO129" s="516"/>
      <c r="UTP129" s="516"/>
      <c r="UTQ129" s="516"/>
      <c r="UTR129" s="516"/>
      <c r="UTS129" s="516"/>
      <c r="UTT129" s="516"/>
      <c r="UTU129" s="516"/>
      <c r="UTV129" s="516"/>
      <c r="UTW129" s="516"/>
      <c r="UTX129" s="516"/>
      <c r="UTY129" s="516"/>
      <c r="UTZ129" s="516"/>
      <c r="UUA129" s="516"/>
      <c r="UUB129" s="516"/>
      <c r="UUC129" s="516"/>
      <c r="UUD129" s="516"/>
      <c r="UUE129" s="516"/>
      <c r="UUF129" s="516"/>
      <c r="UUG129" s="516"/>
      <c r="UUH129" s="516"/>
      <c r="UUI129" s="516"/>
      <c r="UUJ129" s="516"/>
      <c r="UUK129" s="516"/>
      <c r="UUL129" s="516"/>
      <c r="UUM129" s="516"/>
      <c r="UUN129" s="516"/>
      <c r="UUO129" s="516"/>
      <c r="UUP129" s="516"/>
      <c r="UUQ129" s="516"/>
      <c r="UUR129" s="516"/>
      <c r="UUS129" s="516"/>
      <c r="UUT129" s="516"/>
      <c r="UUU129" s="516"/>
      <c r="UUV129" s="516"/>
      <c r="UUW129" s="516"/>
      <c r="UUX129" s="516"/>
      <c r="UUY129" s="516"/>
      <c r="UUZ129" s="516"/>
      <c r="UVA129" s="516"/>
      <c r="UVB129" s="516"/>
      <c r="UVC129" s="516"/>
      <c r="UVD129" s="516"/>
      <c r="UVE129" s="516"/>
      <c r="UVF129" s="516"/>
      <c r="UVG129" s="516"/>
      <c r="UVH129" s="516"/>
      <c r="UVI129" s="516"/>
      <c r="UVJ129" s="516"/>
      <c r="UVK129" s="516"/>
      <c r="UVL129" s="516"/>
      <c r="UVM129" s="516"/>
      <c r="UVN129" s="516"/>
      <c r="UVO129" s="516"/>
      <c r="UVP129" s="516"/>
      <c r="UVQ129" s="516"/>
      <c r="UVR129" s="516"/>
      <c r="UVS129" s="516"/>
      <c r="UVT129" s="516"/>
      <c r="UVU129" s="516"/>
      <c r="UVV129" s="516"/>
      <c r="UVW129" s="516"/>
      <c r="UVX129" s="516"/>
      <c r="UVY129" s="516"/>
      <c r="UVZ129" s="516"/>
      <c r="UWA129" s="516"/>
      <c r="UWB129" s="516"/>
      <c r="UWC129" s="516"/>
      <c r="UWD129" s="516"/>
      <c r="UWE129" s="516"/>
      <c r="UWF129" s="516"/>
      <c r="UWG129" s="516"/>
      <c r="UWH129" s="516"/>
      <c r="UWI129" s="516"/>
      <c r="UWJ129" s="516"/>
      <c r="UWK129" s="516"/>
      <c r="UWL129" s="516"/>
      <c r="UWM129" s="516"/>
      <c r="UWN129" s="516"/>
      <c r="UWO129" s="516"/>
      <c r="UWP129" s="516"/>
      <c r="UWQ129" s="516"/>
      <c r="UWR129" s="516"/>
      <c r="UWS129" s="516"/>
      <c r="UWT129" s="516"/>
      <c r="UWU129" s="516"/>
      <c r="UWV129" s="516"/>
      <c r="UWW129" s="516"/>
      <c r="UWX129" s="516"/>
      <c r="UWY129" s="516"/>
      <c r="UWZ129" s="516"/>
      <c r="UXA129" s="516"/>
      <c r="UXB129" s="516"/>
      <c r="UXC129" s="516"/>
      <c r="UXD129" s="516"/>
      <c r="UXE129" s="516"/>
      <c r="UXF129" s="516"/>
      <c r="UXG129" s="516"/>
      <c r="UXH129" s="516"/>
      <c r="UXI129" s="516"/>
      <c r="UXJ129" s="516"/>
      <c r="UXK129" s="516"/>
      <c r="UXL129" s="516"/>
      <c r="UXM129" s="516"/>
      <c r="UXN129" s="516"/>
      <c r="UXO129" s="516"/>
      <c r="UXP129" s="516"/>
      <c r="UXQ129" s="516"/>
      <c r="UXR129" s="516"/>
      <c r="UXS129" s="516"/>
      <c r="UXT129" s="516"/>
      <c r="UXU129" s="516"/>
      <c r="UXV129" s="516"/>
      <c r="UXW129" s="516"/>
      <c r="UXX129" s="516"/>
      <c r="UXY129" s="516"/>
      <c r="UXZ129" s="516"/>
      <c r="UYA129" s="516"/>
      <c r="UYB129" s="516"/>
      <c r="UYC129" s="516"/>
      <c r="UYD129" s="516"/>
      <c r="UYE129" s="516"/>
      <c r="UYF129" s="516"/>
      <c r="UYG129" s="516"/>
      <c r="UYH129" s="516"/>
      <c r="UYI129" s="516"/>
      <c r="UYJ129" s="516"/>
      <c r="UYK129" s="516"/>
      <c r="UYL129" s="516"/>
      <c r="UYM129" s="516"/>
      <c r="UYN129" s="516"/>
      <c r="UYO129" s="516"/>
      <c r="UYP129" s="516"/>
      <c r="UYQ129" s="516"/>
      <c r="UYR129" s="516"/>
      <c r="UYS129" s="516"/>
      <c r="UYT129" s="516"/>
      <c r="UYU129" s="516"/>
      <c r="UYV129" s="516"/>
      <c r="UYW129" s="516"/>
      <c r="UYX129" s="516"/>
      <c r="UYY129" s="516"/>
      <c r="UYZ129" s="516"/>
      <c r="UZA129" s="516"/>
      <c r="UZB129" s="516"/>
      <c r="UZC129" s="516"/>
      <c r="UZD129" s="516"/>
      <c r="UZE129" s="516"/>
      <c r="UZF129" s="516"/>
      <c r="UZG129" s="516"/>
      <c r="UZH129" s="516"/>
      <c r="UZI129" s="516"/>
      <c r="UZJ129" s="516"/>
      <c r="UZK129" s="516"/>
      <c r="UZL129" s="516"/>
      <c r="UZM129" s="516"/>
      <c r="UZN129" s="516"/>
      <c r="UZO129" s="516"/>
      <c r="UZP129" s="516"/>
      <c r="UZQ129" s="516"/>
      <c r="UZR129" s="516"/>
      <c r="UZS129" s="516"/>
      <c r="UZT129" s="516"/>
      <c r="UZU129" s="516"/>
      <c r="UZV129" s="516"/>
      <c r="UZW129" s="516"/>
      <c r="UZX129" s="516"/>
      <c r="UZY129" s="516"/>
      <c r="UZZ129" s="516"/>
      <c r="VAA129" s="516"/>
      <c r="VAB129" s="516"/>
      <c r="VAC129" s="516"/>
      <c r="VAD129" s="516"/>
      <c r="VAE129" s="516"/>
      <c r="VAF129" s="516"/>
      <c r="VAG129" s="516"/>
      <c r="VAH129" s="516"/>
      <c r="VAI129" s="516"/>
      <c r="VAJ129" s="516"/>
      <c r="VAK129" s="516"/>
      <c r="VAL129" s="516"/>
      <c r="VAM129" s="516"/>
      <c r="VAN129" s="516"/>
      <c r="VAO129" s="516"/>
      <c r="VAP129" s="516"/>
      <c r="VAQ129" s="516"/>
      <c r="VAR129" s="516"/>
      <c r="VAS129" s="516"/>
      <c r="VAT129" s="516"/>
      <c r="VAU129" s="516"/>
      <c r="VAV129" s="516"/>
      <c r="VAW129" s="516"/>
      <c r="VAX129" s="516"/>
      <c r="VAY129" s="516"/>
      <c r="VAZ129" s="516"/>
      <c r="VBA129" s="516"/>
      <c r="VBB129" s="516"/>
      <c r="VBC129" s="516"/>
      <c r="VBD129" s="516"/>
      <c r="VBE129" s="516"/>
      <c r="VBF129" s="516"/>
      <c r="VBG129" s="516"/>
      <c r="VBH129" s="516"/>
      <c r="VBI129" s="516"/>
      <c r="VBJ129" s="516"/>
      <c r="VBK129" s="516"/>
      <c r="VBL129" s="516"/>
      <c r="VBM129" s="516"/>
      <c r="VBN129" s="516"/>
      <c r="VBO129" s="516"/>
      <c r="VBP129" s="516"/>
      <c r="VBQ129" s="516"/>
      <c r="VBR129" s="516"/>
      <c r="VBS129" s="516"/>
      <c r="VBT129" s="516"/>
      <c r="VBU129" s="516"/>
      <c r="VBV129" s="516"/>
      <c r="VBW129" s="516"/>
      <c r="VBX129" s="516"/>
      <c r="VBY129" s="516"/>
      <c r="VBZ129" s="516"/>
      <c r="VCA129" s="516"/>
      <c r="VCB129" s="516"/>
      <c r="VCC129" s="516"/>
      <c r="VCD129" s="516"/>
      <c r="VCE129" s="516"/>
      <c r="VCF129" s="516"/>
      <c r="VCG129" s="516"/>
      <c r="VCH129" s="516"/>
      <c r="VCI129" s="516"/>
      <c r="VCJ129" s="516"/>
      <c r="VCK129" s="516"/>
      <c r="VCL129" s="516"/>
      <c r="VCM129" s="516"/>
      <c r="VCN129" s="516"/>
      <c r="VCO129" s="516"/>
      <c r="VCP129" s="516"/>
      <c r="VCQ129" s="516"/>
      <c r="VCR129" s="516"/>
      <c r="VCS129" s="516"/>
      <c r="VCT129" s="516"/>
      <c r="VCU129" s="516"/>
      <c r="VCV129" s="516"/>
      <c r="VCW129" s="516"/>
      <c r="VCX129" s="516"/>
      <c r="VCY129" s="516"/>
      <c r="VCZ129" s="516"/>
      <c r="VDA129" s="516"/>
      <c r="VDB129" s="516"/>
      <c r="VDC129" s="516"/>
      <c r="VDD129" s="516"/>
      <c r="VDE129" s="516"/>
      <c r="VDF129" s="516"/>
      <c r="VDG129" s="516"/>
      <c r="VDH129" s="516"/>
      <c r="VDI129" s="516"/>
      <c r="VDJ129" s="516"/>
      <c r="VDK129" s="516"/>
      <c r="VDL129" s="516"/>
      <c r="VDM129" s="516"/>
      <c r="VDN129" s="516"/>
      <c r="VDO129" s="516"/>
      <c r="VDP129" s="516"/>
      <c r="VDQ129" s="516"/>
      <c r="VDR129" s="516"/>
      <c r="VDS129" s="516"/>
      <c r="VDT129" s="516"/>
      <c r="VDU129" s="516"/>
      <c r="VDV129" s="516"/>
      <c r="VDW129" s="516"/>
      <c r="VDX129" s="516"/>
      <c r="VDY129" s="516"/>
      <c r="VDZ129" s="516"/>
      <c r="VEA129" s="516"/>
      <c r="VEB129" s="516"/>
      <c r="VEC129" s="516"/>
      <c r="VED129" s="516"/>
      <c r="VEE129" s="516"/>
      <c r="VEF129" s="516"/>
      <c r="VEG129" s="516"/>
      <c r="VEH129" s="516"/>
      <c r="VEI129" s="516"/>
      <c r="VEJ129" s="516"/>
      <c r="VEK129" s="516"/>
      <c r="VEL129" s="516"/>
      <c r="VEM129" s="516"/>
      <c r="VEN129" s="516"/>
      <c r="VEO129" s="516"/>
      <c r="VEP129" s="516"/>
      <c r="VEQ129" s="516"/>
      <c r="VER129" s="516"/>
      <c r="VES129" s="516"/>
      <c r="VET129" s="516"/>
      <c r="VEU129" s="516"/>
      <c r="VEV129" s="516"/>
      <c r="VEW129" s="516"/>
      <c r="VEX129" s="516"/>
      <c r="VEY129" s="516"/>
      <c r="VEZ129" s="516"/>
      <c r="VFA129" s="516"/>
      <c r="VFB129" s="516"/>
      <c r="VFC129" s="516"/>
      <c r="VFD129" s="516"/>
      <c r="VFE129" s="516"/>
      <c r="VFF129" s="516"/>
      <c r="VFG129" s="516"/>
      <c r="VFH129" s="516"/>
      <c r="VFI129" s="516"/>
      <c r="VFJ129" s="516"/>
      <c r="VFK129" s="516"/>
      <c r="VFL129" s="516"/>
      <c r="VFM129" s="516"/>
      <c r="VFN129" s="516"/>
      <c r="VFO129" s="516"/>
      <c r="VFP129" s="516"/>
      <c r="VFQ129" s="516"/>
      <c r="VFR129" s="516"/>
      <c r="VFS129" s="516"/>
      <c r="VFT129" s="516"/>
      <c r="VFU129" s="516"/>
      <c r="VFV129" s="516"/>
      <c r="VFW129" s="516"/>
      <c r="VFX129" s="516"/>
      <c r="VFY129" s="516"/>
      <c r="VFZ129" s="516"/>
      <c r="VGA129" s="516"/>
      <c r="VGB129" s="516"/>
      <c r="VGC129" s="516"/>
      <c r="VGD129" s="516"/>
      <c r="VGE129" s="516"/>
      <c r="VGF129" s="516"/>
      <c r="VGG129" s="516"/>
      <c r="VGH129" s="516"/>
      <c r="VGI129" s="516"/>
      <c r="VGJ129" s="516"/>
      <c r="VGK129" s="516"/>
      <c r="VGL129" s="516"/>
      <c r="VGM129" s="516"/>
      <c r="VGN129" s="516"/>
      <c r="VGO129" s="516"/>
      <c r="VGP129" s="516"/>
      <c r="VGQ129" s="516"/>
      <c r="VGR129" s="516"/>
      <c r="VGS129" s="516"/>
      <c r="VGT129" s="516"/>
      <c r="VGU129" s="516"/>
      <c r="VGV129" s="516"/>
      <c r="VGW129" s="516"/>
      <c r="VGX129" s="516"/>
      <c r="VGY129" s="516"/>
      <c r="VGZ129" s="516"/>
      <c r="VHA129" s="516"/>
      <c r="VHB129" s="516"/>
      <c r="VHC129" s="516"/>
      <c r="VHD129" s="516"/>
      <c r="VHE129" s="516"/>
      <c r="VHF129" s="516"/>
      <c r="VHG129" s="516"/>
      <c r="VHH129" s="516"/>
      <c r="VHI129" s="516"/>
      <c r="VHJ129" s="516"/>
      <c r="VHK129" s="516"/>
      <c r="VHL129" s="516"/>
      <c r="VHM129" s="516"/>
      <c r="VHN129" s="516"/>
      <c r="VHO129" s="516"/>
      <c r="VHP129" s="516"/>
      <c r="VHQ129" s="516"/>
      <c r="VHR129" s="516"/>
      <c r="VHS129" s="516"/>
      <c r="VHT129" s="516"/>
      <c r="VHU129" s="516"/>
      <c r="VHV129" s="516"/>
      <c r="VHW129" s="516"/>
      <c r="VHX129" s="516"/>
      <c r="VHY129" s="516"/>
      <c r="VHZ129" s="516"/>
      <c r="VIA129" s="516"/>
      <c r="VIB129" s="516"/>
      <c r="VIC129" s="516"/>
      <c r="VID129" s="516"/>
      <c r="VIE129" s="516"/>
      <c r="VIF129" s="516"/>
      <c r="VIG129" s="516"/>
      <c r="VIH129" s="516"/>
      <c r="VII129" s="516"/>
      <c r="VIJ129" s="516"/>
      <c r="VIK129" s="516"/>
      <c r="VIL129" s="516"/>
      <c r="VIM129" s="516"/>
      <c r="VIN129" s="516"/>
      <c r="VIO129" s="516"/>
      <c r="VIP129" s="516"/>
      <c r="VIQ129" s="516"/>
      <c r="VIR129" s="516"/>
      <c r="VIS129" s="516"/>
      <c r="VIT129" s="516"/>
      <c r="VIU129" s="516"/>
      <c r="VIV129" s="516"/>
      <c r="VIW129" s="516"/>
      <c r="VIX129" s="516"/>
      <c r="VIY129" s="516"/>
      <c r="VIZ129" s="516"/>
      <c r="VJA129" s="516"/>
      <c r="VJB129" s="516"/>
      <c r="VJC129" s="516"/>
      <c r="VJD129" s="516"/>
      <c r="VJE129" s="516"/>
      <c r="VJF129" s="516"/>
      <c r="VJG129" s="516"/>
      <c r="VJH129" s="516"/>
      <c r="VJI129" s="516"/>
      <c r="VJJ129" s="516"/>
      <c r="VJK129" s="516"/>
      <c r="VJL129" s="516"/>
      <c r="VJM129" s="516"/>
      <c r="VJN129" s="516"/>
      <c r="VJO129" s="516"/>
      <c r="VJP129" s="516"/>
      <c r="VJQ129" s="516"/>
      <c r="VJR129" s="516"/>
      <c r="VJS129" s="516"/>
      <c r="VJT129" s="516"/>
      <c r="VJU129" s="516"/>
      <c r="VJV129" s="516"/>
      <c r="VJW129" s="516"/>
      <c r="VJX129" s="516"/>
      <c r="VJY129" s="516"/>
      <c r="VJZ129" s="516"/>
      <c r="VKA129" s="516"/>
      <c r="VKB129" s="516"/>
      <c r="VKC129" s="516"/>
      <c r="VKD129" s="516"/>
      <c r="VKE129" s="516"/>
      <c r="VKF129" s="516"/>
      <c r="VKG129" s="516"/>
      <c r="VKH129" s="516"/>
      <c r="VKI129" s="516"/>
      <c r="VKJ129" s="516"/>
      <c r="VKK129" s="516"/>
      <c r="VKL129" s="516"/>
      <c r="VKM129" s="516"/>
      <c r="VKN129" s="516"/>
      <c r="VKO129" s="516"/>
      <c r="VKP129" s="516"/>
      <c r="VKQ129" s="516"/>
      <c r="VKR129" s="516"/>
      <c r="VKS129" s="516"/>
      <c r="VKT129" s="516"/>
      <c r="VKU129" s="516"/>
      <c r="VKV129" s="516"/>
      <c r="VKW129" s="516"/>
      <c r="VKX129" s="516"/>
      <c r="VKY129" s="516"/>
      <c r="VKZ129" s="516"/>
      <c r="VLA129" s="516"/>
      <c r="VLB129" s="516"/>
      <c r="VLC129" s="516"/>
      <c r="VLD129" s="516"/>
      <c r="VLE129" s="516"/>
      <c r="VLF129" s="516"/>
      <c r="VLG129" s="516"/>
      <c r="VLH129" s="516"/>
      <c r="VLI129" s="516"/>
      <c r="VLJ129" s="516"/>
      <c r="VLK129" s="516"/>
      <c r="VLL129" s="516"/>
      <c r="VLM129" s="516"/>
      <c r="VLN129" s="516"/>
      <c r="VLO129" s="516"/>
      <c r="VLP129" s="516"/>
      <c r="VLQ129" s="516"/>
      <c r="VLR129" s="516"/>
      <c r="VLS129" s="516"/>
      <c r="VLT129" s="516"/>
      <c r="VLU129" s="516"/>
      <c r="VLV129" s="516"/>
      <c r="VLW129" s="516"/>
      <c r="VLX129" s="516"/>
      <c r="VLY129" s="516"/>
      <c r="VLZ129" s="516"/>
      <c r="VMA129" s="516"/>
      <c r="VMB129" s="516"/>
      <c r="VMC129" s="516"/>
      <c r="VMD129" s="516"/>
      <c r="VME129" s="516"/>
      <c r="VMF129" s="516"/>
      <c r="VMG129" s="516"/>
      <c r="VMH129" s="516"/>
      <c r="VMI129" s="516"/>
      <c r="VMJ129" s="516"/>
      <c r="VMK129" s="516"/>
      <c r="VML129" s="516"/>
      <c r="VMM129" s="516"/>
      <c r="VMN129" s="516"/>
      <c r="VMO129" s="516"/>
      <c r="VMP129" s="516"/>
      <c r="VMQ129" s="516"/>
      <c r="VMR129" s="516"/>
      <c r="VMS129" s="516"/>
      <c r="VMT129" s="516"/>
      <c r="VMU129" s="516"/>
      <c r="VMV129" s="516"/>
      <c r="VMW129" s="516"/>
      <c r="VMX129" s="516"/>
      <c r="VMY129" s="516"/>
      <c r="VMZ129" s="516"/>
      <c r="VNA129" s="516"/>
      <c r="VNB129" s="516"/>
      <c r="VNC129" s="516"/>
      <c r="VND129" s="516"/>
      <c r="VNE129" s="516"/>
      <c r="VNF129" s="516"/>
      <c r="VNG129" s="516"/>
      <c r="VNH129" s="516"/>
      <c r="VNI129" s="516"/>
      <c r="VNJ129" s="516"/>
      <c r="VNK129" s="516"/>
      <c r="VNL129" s="516"/>
      <c r="VNM129" s="516"/>
      <c r="VNN129" s="516"/>
      <c r="VNO129" s="516"/>
      <c r="VNP129" s="516"/>
      <c r="VNQ129" s="516"/>
      <c r="VNR129" s="516"/>
      <c r="VNS129" s="516"/>
      <c r="VNT129" s="516"/>
      <c r="VNU129" s="516"/>
      <c r="VNV129" s="516"/>
      <c r="VNW129" s="516"/>
      <c r="VNX129" s="516"/>
      <c r="VNY129" s="516"/>
      <c r="VNZ129" s="516"/>
      <c r="VOA129" s="516"/>
      <c r="VOB129" s="516"/>
      <c r="VOC129" s="516"/>
      <c r="VOD129" s="516"/>
      <c r="VOE129" s="516"/>
      <c r="VOF129" s="516"/>
      <c r="VOG129" s="516"/>
      <c r="VOH129" s="516"/>
      <c r="VOI129" s="516"/>
      <c r="VOJ129" s="516"/>
      <c r="VOK129" s="516"/>
      <c r="VOL129" s="516"/>
      <c r="VOM129" s="516"/>
      <c r="VON129" s="516"/>
      <c r="VOO129" s="516"/>
      <c r="VOP129" s="516"/>
      <c r="VOQ129" s="516"/>
      <c r="VOR129" s="516"/>
      <c r="VOS129" s="516"/>
      <c r="VOT129" s="516"/>
      <c r="VOU129" s="516"/>
      <c r="VOV129" s="516"/>
      <c r="VOW129" s="516"/>
      <c r="VOX129" s="516"/>
      <c r="VOY129" s="516"/>
      <c r="VOZ129" s="516"/>
      <c r="VPA129" s="516"/>
      <c r="VPB129" s="516"/>
      <c r="VPC129" s="516"/>
      <c r="VPD129" s="516"/>
      <c r="VPE129" s="516"/>
      <c r="VPF129" s="516"/>
      <c r="VPG129" s="516"/>
      <c r="VPH129" s="516"/>
      <c r="VPI129" s="516"/>
      <c r="VPJ129" s="516"/>
      <c r="VPK129" s="516"/>
      <c r="VPL129" s="516"/>
      <c r="VPM129" s="516"/>
      <c r="VPN129" s="516"/>
      <c r="VPO129" s="516"/>
      <c r="VPP129" s="516"/>
      <c r="VPQ129" s="516"/>
      <c r="VPR129" s="516"/>
      <c r="VPS129" s="516"/>
      <c r="VPT129" s="516"/>
      <c r="VPU129" s="516"/>
      <c r="VPV129" s="516"/>
      <c r="VPW129" s="516"/>
      <c r="VPX129" s="516"/>
      <c r="VPY129" s="516"/>
      <c r="VPZ129" s="516"/>
      <c r="VQA129" s="516"/>
      <c r="VQB129" s="516"/>
      <c r="VQC129" s="516"/>
      <c r="VQD129" s="516"/>
      <c r="VQE129" s="516"/>
      <c r="VQF129" s="516"/>
      <c r="VQG129" s="516"/>
      <c r="VQH129" s="516"/>
      <c r="VQI129" s="516"/>
      <c r="VQJ129" s="516"/>
      <c r="VQK129" s="516"/>
      <c r="VQL129" s="516"/>
      <c r="VQM129" s="516"/>
      <c r="VQN129" s="516"/>
      <c r="VQO129" s="516"/>
      <c r="VQP129" s="516"/>
      <c r="VQQ129" s="516"/>
      <c r="VQR129" s="516"/>
      <c r="VQS129" s="516"/>
      <c r="VQT129" s="516"/>
      <c r="VQU129" s="516"/>
      <c r="VQV129" s="516"/>
      <c r="VQW129" s="516"/>
      <c r="VQX129" s="516"/>
      <c r="VQY129" s="516"/>
      <c r="VQZ129" s="516"/>
      <c r="VRA129" s="516"/>
      <c r="VRB129" s="516"/>
      <c r="VRC129" s="516"/>
      <c r="VRD129" s="516"/>
      <c r="VRE129" s="516"/>
      <c r="VRF129" s="516"/>
      <c r="VRG129" s="516"/>
      <c r="VRH129" s="516"/>
      <c r="VRI129" s="516"/>
      <c r="VRJ129" s="516"/>
      <c r="VRK129" s="516"/>
      <c r="VRL129" s="516"/>
      <c r="VRM129" s="516"/>
      <c r="VRN129" s="516"/>
      <c r="VRO129" s="516"/>
      <c r="VRP129" s="516"/>
      <c r="VRQ129" s="516"/>
      <c r="VRR129" s="516"/>
      <c r="VRS129" s="516"/>
      <c r="VRT129" s="516"/>
      <c r="VRU129" s="516"/>
      <c r="VRV129" s="516"/>
      <c r="VRW129" s="516"/>
      <c r="VRX129" s="516"/>
      <c r="VRY129" s="516"/>
      <c r="VRZ129" s="516"/>
      <c r="VSA129" s="516"/>
      <c r="VSB129" s="516"/>
      <c r="VSC129" s="516"/>
      <c r="VSD129" s="516"/>
      <c r="VSE129" s="516"/>
      <c r="VSF129" s="516"/>
      <c r="VSG129" s="516"/>
      <c r="VSH129" s="516"/>
      <c r="VSI129" s="516"/>
      <c r="VSJ129" s="516"/>
      <c r="VSK129" s="516"/>
      <c r="VSL129" s="516"/>
      <c r="VSM129" s="516"/>
      <c r="VSN129" s="516"/>
      <c r="VSO129" s="516"/>
      <c r="VSP129" s="516"/>
      <c r="VSQ129" s="516"/>
      <c r="VSR129" s="516"/>
      <c r="VSS129" s="516"/>
      <c r="VST129" s="516"/>
      <c r="VSU129" s="516"/>
      <c r="VSV129" s="516"/>
      <c r="VSW129" s="516"/>
      <c r="VSX129" s="516"/>
      <c r="VSY129" s="516"/>
      <c r="VSZ129" s="516"/>
      <c r="VTA129" s="516"/>
      <c r="VTB129" s="516"/>
      <c r="VTC129" s="516"/>
      <c r="VTD129" s="516"/>
      <c r="VTE129" s="516"/>
      <c r="VTF129" s="516"/>
      <c r="VTG129" s="516"/>
      <c r="VTH129" s="516"/>
      <c r="VTI129" s="516"/>
      <c r="VTJ129" s="516"/>
      <c r="VTK129" s="516"/>
      <c r="VTL129" s="516"/>
      <c r="VTM129" s="516"/>
      <c r="VTN129" s="516"/>
      <c r="VTO129" s="516"/>
      <c r="VTP129" s="516"/>
      <c r="VTQ129" s="516"/>
      <c r="VTR129" s="516"/>
      <c r="VTS129" s="516"/>
      <c r="VTT129" s="516"/>
      <c r="VTU129" s="516"/>
      <c r="VTV129" s="516"/>
      <c r="VTW129" s="516"/>
      <c r="VTX129" s="516"/>
      <c r="VTY129" s="516"/>
      <c r="VTZ129" s="516"/>
      <c r="VUA129" s="516"/>
      <c r="VUB129" s="516"/>
      <c r="VUC129" s="516"/>
      <c r="VUD129" s="516"/>
      <c r="VUE129" s="516"/>
      <c r="VUF129" s="516"/>
      <c r="VUG129" s="516"/>
      <c r="VUH129" s="516"/>
      <c r="VUI129" s="516"/>
      <c r="VUJ129" s="516"/>
      <c r="VUK129" s="516"/>
      <c r="VUL129" s="516"/>
      <c r="VUM129" s="516"/>
      <c r="VUN129" s="516"/>
      <c r="VUO129" s="516"/>
      <c r="VUP129" s="516"/>
      <c r="VUQ129" s="516"/>
      <c r="VUR129" s="516"/>
      <c r="VUS129" s="516"/>
      <c r="VUT129" s="516"/>
      <c r="VUU129" s="516"/>
      <c r="VUV129" s="516"/>
      <c r="VUW129" s="516"/>
      <c r="VUX129" s="516"/>
      <c r="VUY129" s="516"/>
      <c r="VUZ129" s="516"/>
      <c r="VVA129" s="516"/>
      <c r="VVB129" s="516"/>
      <c r="VVC129" s="516"/>
      <c r="VVD129" s="516"/>
      <c r="VVE129" s="516"/>
      <c r="VVF129" s="516"/>
      <c r="VVG129" s="516"/>
      <c r="VVH129" s="516"/>
      <c r="VVI129" s="516"/>
      <c r="VVJ129" s="516"/>
      <c r="VVK129" s="516"/>
      <c r="VVL129" s="516"/>
      <c r="VVM129" s="516"/>
      <c r="VVN129" s="516"/>
      <c r="VVO129" s="516"/>
      <c r="VVP129" s="516"/>
      <c r="VVQ129" s="516"/>
      <c r="VVR129" s="516"/>
      <c r="VVS129" s="516"/>
      <c r="VVT129" s="516"/>
      <c r="VVU129" s="516"/>
      <c r="VVV129" s="516"/>
      <c r="VVW129" s="516"/>
      <c r="VVX129" s="516"/>
      <c r="VVY129" s="516"/>
      <c r="VVZ129" s="516"/>
      <c r="VWA129" s="516"/>
      <c r="VWB129" s="516"/>
      <c r="VWC129" s="516"/>
      <c r="VWD129" s="516"/>
      <c r="VWE129" s="516"/>
      <c r="VWF129" s="516"/>
      <c r="VWG129" s="516"/>
      <c r="VWH129" s="516"/>
      <c r="VWI129" s="516"/>
      <c r="VWJ129" s="516"/>
      <c r="VWK129" s="516"/>
      <c r="VWL129" s="516"/>
      <c r="VWM129" s="516"/>
      <c r="VWN129" s="516"/>
      <c r="VWO129" s="516"/>
      <c r="VWP129" s="516"/>
      <c r="VWQ129" s="516"/>
      <c r="VWR129" s="516"/>
      <c r="VWS129" s="516"/>
      <c r="VWT129" s="516"/>
      <c r="VWU129" s="516"/>
      <c r="VWV129" s="516"/>
      <c r="VWW129" s="516"/>
      <c r="VWX129" s="516"/>
      <c r="VWY129" s="516"/>
      <c r="VWZ129" s="516"/>
      <c r="VXA129" s="516"/>
      <c r="VXB129" s="516"/>
      <c r="VXC129" s="516"/>
      <c r="VXD129" s="516"/>
      <c r="VXE129" s="516"/>
      <c r="VXF129" s="516"/>
      <c r="VXG129" s="516"/>
      <c r="VXH129" s="516"/>
      <c r="VXI129" s="516"/>
      <c r="VXJ129" s="516"/>
      <c r="VXK129" s="516"/>
      <c r="VXL129" s="516"/>
      <c r="VXM129" s="516"/>
      <c r="VXN129" s="516"/>
      <c r="VXO129" s="516"/>
      <c r="VXP129" s="516"/>
      <c r="VXQ129" s="516"/>
      <c r="VXR129" s="516"/>
      <c r="VXS129" s="516"/>
      <c r="VXT129" s="516"/>
      <c r="VXU129" s="516"/>
      <c r="VXV129" s="516"/>
      <c r="VXW129" s="516"/>
      <c r="VXX129" s="516"/>
      <c r="VXY129" s="516"/>
      <c r="VXZ129" s="516"/>
      <c r="VYA129" s="516"/>
      <c r="VYB129" s="516"/>
      <c r="VYC129" s="516"/>
      <c r="VYD129" s="516"/>
      <c r="VYE129" s="516"/>
      <c r="VYF129" s="516"/>
      <c r="VYG129" s="516"/>
      <c r="VYH129" s="516"/>
      <c r="VYI129" s="516"/>
      <c r="VYJ129" s="516"/>
      <c r="VYK129" s="516"/>
      <c r="VYL129" s="516"/>
      <c r="VYM129" s="516"/>
      <c r="VYN129" s="516"/>
      <c r="VYO129" s="516"/>
      <c r="VYP129" s="516"/>
      <c r="VYQ129" s="516"/>
      <c r="VYR129" s="516"/>
      <c r="VYS129" s="516"/>
      <c r="VYT129" s="516"/>
      <c r="VYU129" s="516"/>
      <c r="VYV129" s="516"/>
      <c r="VYW129" s="516"/>
      <c r="VYX129" s="516"/>
      <c r="VYY129" s="516"/>
      <c r="VYZ129" s="516"/>
      <c r="VZA129" s="516"/>
      <c r="VZB129" s="516"/>
      <c r="VZC129" s="516"/>
      <c r="VZD129" s="516"/>
      <c r="VZE129" s="516"/>
      <c r="VZF129" s="516"/>
      <c r="VZG129" s="516"/>
      <c r="VZH129" s="516"/>
      <c r="VZI129" s="516"/>
      <c r="VZJ129" s="516"/>
      <c r="VZK129" s="516"/>
      <c r="VZL129" s="516"/>
      <c r="VZM129" s="516"/>
      <c r="VZN129" s="516"/>
      <c r="VZO129" s="516"/>
      <c r="VZP129" s="516"/>
      <c r="VZQ129" s="516"/>
      <c r="VZR129" s="516"/>
      <c r="VZS129" s="516"/>
      <c r="VZT129" s="516"/>
      <c r="VZU129" s="516"/>
      <c r="VZV129" s="516"/>
      <c r="VZW129" s="516"/>
      <c r="VZX129" s="516"/>
      <c r="VZY129" s="516"/>
      <c r="VZZ129" s="516"/>
      <c r="WAA129" s="516"/>
      <c r="WAB129" s="516"/>
      <c r="WAC129" s="516"/>
      <c r="WAD129" s="516"/>
      <c r="WAE129" s="516"/>
      <c r="WAF129" s="516"/>
      <c r="WAG129" s="516"/>
      <c r="WAH129" s="516"/>
      <c r="WAI129" s="516"/>
      <c r="WAJ129" s="516"/>
      <c r="WAK129" s="516"/>
      <c r="WAL129" s="516"/>
      <c r="WAM129" s="516"/>
      <c r="WAN129" s="516"/>
      <c r="WAO129" s="516"/>
      <c r="WAP129" s="516"/>
      <c r="WAQ129" s="516"/>
      <c r="WAR129" s="516"/>
      <c r="WAS129" s="516"/>
      <c r="WAT129" s="516"/>
      <c r="WAU129" s="516"/>
      <c r="WAV129" s="516"/>
      <c r="WAW129" s="516"/>
      <c r="WAX129" s="516"/>
      <c r="WAY129" s="516"/>
      <c r="WAZ129" s="516"/>
      <c r="WBA129" s="516"/>
      <c r="WBB129" s="516"/>
      <c r="WBC129" s="516"/>
      <c r="WBD129" s="516"/>
      <c r="WBE129" s="516"/>
      <c r="WBF129" s="516"/>
      <c r="WBG129" s="516"/>
      <c r="WBH129" s="516"/>
      <c r="WBI129" s="516"/>
      <c r="WBJ129" s="516"/>
      <c r="WBK129" s="516"/>
      <c r="WBL129" s="516"/>
      <c r="WBM129" s="516"/>
      <c r="WBN129" s="516"/>
      <c r="WBO129" s="516"/>
      <c r="WBP129" s="516"/>
      <c r="WBQ129" s="516"/>
      <c r="WBR129" s="516"/>
      <c r="WBS129" s="516"/>
      <c r="WBT129" s="516"/>
      <c r="WBU129" s="516"/>
      <c r="WBV129" s="516"/>
      <c r="WBW129" s="516"/>
      <c r="WBX129" s="516"/>
      <c r="WBY129" s="516"/>
      <c r="WBZ129" s="516"/>
      <c r="WCA129" s="516"/>
      <c r="WCB129" s="516"/>
      <c r="WCC129" s="516"/>
      <c r="WCD129" s="516"/>
      <c r="WCE129" s="516"/>
      <c r="WCF129" s="516"/>
      <c r="WCG129" s="516"/>
      <c r="WCH129" s="516"/>
      <c r="WCI129" s="516"/>
      <c r="WCJ129" s="516"/>
      <c r="WCK129" s="516"/>
      <c r="WCL129" s="516"/>
      <c r="WCM129" s="516"/>
      <c r="WCN129" s="516"/>
      <c r="WCO129" s="516"/>
      <c r="WCP129" s="516"/>
      <c r="WCQ129" s="516"/>
      <c r="WCR129" s="516"/>
      <c r="WCS129" s="516"/>
      <c r="WCT129" s="516"/>
      <c r="WCU129" s="516"/>
      <c r="WCV129" s="516"/>
      <c r="WCW129" s="516"/>
      <c r="WCX129" s="516"/>
      <c r="WCY129" s="516"/>
      <c r="WCZ129" s="516"/>
      <c r="WDA129" s="516"/>
      <c r="WDB129" s="516"/>
      <c r="WDC129" s="516"/>
      <c r="WDD129" s="516"/>
      <c r="WDE129" s="516"/>
      <c r="WDF129" s="516"/>
      <c r="WDG129" s="516"/>
      <c r="WDH129" s="516"/>
      <c r="WDI129" s="516"/>
      <c r="WDJ129" s="516"/>
      <c r="WDK129" s="516"/>
      <c r="WDL129" s="516"/>
      <c r="WDM129" s="516"/>
      <c r="WDN129" s="516"/>
      <c r="WDO129" s="516"/>
      <c r="WDP129" s="516"/>
      <c r="WDQ129" s="516"/>
      <c r="WDR129" s="516"/>
      <c r="WDS129" s="516"/>
      <c r="WDT129" s="516"/>
      <c r="WDU129" s="516"/>
      <c r="WDV129" s="516"/>
      <c r="WDW129" s="516"/>
      <c r="WDX129" s="516"/>
      <c r="WDY129" s="516"/>
      <c r="WDZ129" s="516"/>
      <c r="WEA129" s="516"/>
      <c r="WEB129" s="516"/>
      <c r="WEC129" s="516"/>
      <c r="WED129" s="516"/>
      <c r="WEE129" s="516"/>
      <c r="WEF129" s="516"/>
      <c r="WEG129" s="516"/>
      <c r="WEH129" s="516"/>
      <c r="WEI129" s="516"/>
      <c r="WEJ129" s="516"/>
      <c r="WEK129" s="516"/>
      <c r="WEL129" s="516"/>
      <c r="WEM129" s="516"/>
      <c r="WEN129" s="516"/>
      <c r="WEO129" s="516"/>
      <c r="WEP129" s="516"/>
      <c r="WEQ129" s="516"/>
      <c r="WER129" s="516"/>
      <c r="WES129" s="516"/>
      <c r="WET129" s="516"/>
      <c r="WEU129" s="516"/>
      <c r="WEV129" s="516"/>
      <c r="WEW129" s="516"/>
      <c r="WEX129" s="516"/>
      <c r="WEY129" s="516"/>
      <c r="WEZ129" s="516"/>
      <c r="WFA129" s="516"/>
      <c r="WFB129" s="516"/>
      <c r="WFC129" s="516"/>
      <c r="WFD129" s="516"/>
      <c r="WFE129" s="516"/>
      <c r="WFF129" s="516"/>
      <c r="WFG129" s="516"/>
      <c r="WFH129" s="516"/>
      <c r="WFI129" s="516"/>
      <c r="WFJ129" s="516"/>
      <c r="WFK129" s="516"/>
      <c r="WFL129" s="516"/>
      <c r="WFM129" s="516"/>
      <c r="WFN129" s="516"/>
      <c r="WFO129" s="516"/>
      <c r="WFP129" s="516"/>
      <c r="WFQ129" s="516"/>
      <c r="WFR129" s="516"/>
      <c r="WFS129" s="516"/>
      <c r="WFT129" s="516"/>
      <c r="WFU129" s="516"/>
      <c r="WFV129" s="516"/>
      <c r="WFW129" s="516"/>
      <c r="WFX129" s="516"/>
      <c r="WFY129" s="516"/>
      <c r="WFZ129" s="516"/>
      <c r="WGA129" s="516"/>
      <c r="WGB129" s="516"/>
      <c r="WGC129" s="516"/>
      <c r="WGD129" s="516"/>
      <c r="WGE129" s="516"/>
      <c r="WGF129" s="516"/>
      <c r="WGG129" s="516"/>
      <c r="WGH129" s="516"/>
      <c r="WGI129" s="516"/>
      <c r="WGJ129" s="516"/>
      <c r="WGK129" s="516"/>
      <c r="WGL129" s="516"/>
      <c r="WGM129" s="516"/>
      <c r="WGN129" s="516"/>
      <c r="WGO129" s="516"/>
      <c r="WGP129" s="516"/>
      <c r="WGQ129" s="516"/>
      <c r="WGR129" s="516"/>
      <c r="WGS129" s="516"/>
      <c r="WGT129" s="516"/>
      <c r="WGU129" s="516"/>
      <c r="WGV129" s="516"/>
      <c r="WGW129" s="516"/>
      <c r="WGX129" s="516"/>
      <c r="WGY129" s="516"/>
      <c r="WGZ129" s="516"/>
      <c r="WHA129" s="516"/>
      <c r="WHB129" s="516"/>
      <c r="WHC129" s="516"/>
      <c r="WHD129" s="516"/>
      <c r="WHE129" s="516"/>
      <c r="WHF129" s="516"/>
      <c r="WHG129" s="516"/>
      <c r="WHH129" s="516"/>
      <c r="WHI129" s="516"/>
      <c r="WHJ129" s="516"/>
      <c r="WHK129" s="516"/>
      <c r="WHL129" s="516"/>
      <c r="WHM129" s="516"/>
      <c r="WHN129" s="516"/>
      <c r="WHO129" s="516"/>
      <c r="WHP129" s="516"/>
      <c r="WHQ129" s="516"/>
      <c r="WHR129" s="516"/>
      <c r="WHS129" s="516"/>
      <c r="WHT129" s="516"/>
      <c r="WHU129" s="516"/>
      <c r="WHV129" s="516"/>
      <c r="WHW129" s="516"/>
      <c r="WHX129" s="516"/>
      <c r="WHY129" s="516"/>
      <c r="WHZ129" s="516"/>
      <c r="WIA129" s="516"/>
      <c r="WIB129" s="516"/>
      <c r="WIC129" s="516"/>
      <c r="WID129" s="516"/>
      <c r="WIE129" s="516"/>
      <c r="WIF129" s="516"/>
      <c r="WIG129" s="516"/>
      <c r="WIH129" s="516"/>
      <c r="WII129" s="516"/>
      <c r="WIJ129" s="516"/>
      <c r="WIK129" s="516"/>
      <c r="WIL129" s="516"/>
      <c r="WIM129" s="516"/>
      <c r="WIN129" s="516"/>
      <c r="WIO129" s="516"/>
      <c r="WIP129" s="516"/>
      <c r="WIQ129" s="516"/>
      <c r="WIR129" s="516"/>
      <c r="WIS129" s="516"/>
      <c r="WIT129" s="516"/>
      <c r="WIU129" s="516"/>
      <c r="WIV129" s="516"/>
      <c r="WIW129" s="516"/>
      <c r="WIX129" s="516"/>
      <c r="WIY129" s="516"/>
      <c r="WIZ129" s="516"/>
      <c r="WJA129" s="516"/>
      <c r="WJB129" s="516"/>
      <c r="WJC129" s="516"/>
      <c r="WJD129" s="516"/>
      <c r="WJE129" s="516"/>
      <c r="WJF129" s="516"/>
      <c r="WJG129" s="516"/>
      <c r="WJH129" s="516"/>
      <c r="WJI129" s="516"/>
      <c r="WJJ129" s="516"/>
      <c r="WJK129" s="516"/>
      <c r="WJL129" s="516"/>
      <c r="WJM129" s="516"/>
      <c r="WJN129" s="516"/>
      <c r="WJO129" s="516"/>
      <c r="WJP129" s="516"/>
      <c r="WJQ129" s="516"/>
      <c r="WJR129" s="516"/>
      <c r="WJS129" s="516"/>
      <c r="WJT129" s="516"/>
      <c r="WJU129" s="516"/>
      <c r="WJV129" s="516"/>
      <c r="WJW129" s="516"/>
      <c r="WJX129" s="516"/>
      <c r="WJY129" s="516"/>
      <c r="WJZ129" s="516"/>
      <c r="WKA129" s="516"/>
      <c r="WKB129" s="516"/>
      <c r="WKC129" s="516"/>
      <c r="WKD129" s="516"/>
      <c r="WKE129" s="516"/>
      <c r="WKF129" s="516"/>
      <c r="WKG129" s="516"/>
      <c r="WKH129" s="516"/>
      <c r="WKI129" s="516"/>
      <c r="WKJ129" s="516"/>
      <c r="WKK129" s="516"/>
      <c r="WKL129" s="516"/>
      <c r="WKM129" s="516"/>
      <c r="WKN129" s="516"/>
      <c r="WKO129" s="516"/>
      <c r="WKP129" s="516"/>
      <c r="WKQ129" s="516"/>
      <c r="WKR129" s="516"/>
      <c r="WKS129" s="516"/>
      <c r="WKT129" s="516"/>
      <c r="WKU129" s="516"/>
      <c r="WKV129" s="516"/>
      <c r="WKW129" s="516"/>
      <c r="WKX129" s="516"/>
      <c r="WKY129" s="516"/>
      <c r="WKZ129" s="516"/>
      <c r="WLA129" s="516"/>
      <c r="WLB129" s="516"/>
      <c r="WLC129" s="516"/>
      <c r="WLD129" s="516"/>
      <c r="WLE129" s="516"/>
      <c r="WLF129" s="516"/>
      <c r="WLG129" s="516"/>
      <c r="WLH129" s="516"/>
      <c r="WLI129" s="516"/>
      <c r="WLJ129" s="516"/>
      <c r="WLK129" s="516"/>
      <c r="WLL129" s="516"/>
      <c r="WLM129" s="516"/>
      <c r="WLN129" s="516"/>
      <c r="WLO129" s="516"/>
      <c r="WLP129" s="516"/>
      <c r="WLQ129" s="516"/>
      <c r="WLR129" s="516"/>
      <c r="WLS129" s="516"/>
      <c r="WLT129" s="516"/>
      <c r="WLU129" s="516"/>
      <c r="WLV129" s="516"/>
      <c r="WLW129" s="516"/>
      <c r="WLX129" s="516"/>
      <c r="WLY129" s="516"/>
      <c r="WLZ129" s="516"/>
      <c r="WMA129" s="516"/>
      <c r="WMB129" s="516"/>
      <c r="WMC129" s="516"/>
      <c r="WMD129" s="516"/>
      <c r="WME129" s="516"/>
      <c r="WMF129" s="516"/>
      <c r="WMG129" s="516"/>
      <c r="WMH129" s="516"/>
      <c r="WMI129" s="516"/>
      <c r="WMJ129" s="516"/>
      <c r="WMK129" s="516"/>
      <c r="WML129" s="516"/>
      <c r="WMM129" s="516"/>
      <c r="WMN129" s="516"/>
      <c r="WMO129" s="516"/>
      <c r="WMP129" s="516"/>
      <c r="WMQ129" s="516"/>
      <c r="WMR129" s="516"/>
      <c r="WMS129" s="516"/>
      <c r="WMT129" s="516"/>
      <c r="WMU129" s="516"/>
      <c r="WMV129" s="516"/>
      <c r="WMW129" s="516"/>
      <c r="WMX129" s="516"/>
      <c r="WMY129" s="516"/>
      <c r="WMZ129" s="516"/>
      <c r="WNA129" s="516"/>
      <c r="WNB129" s="516"/>
      <c r="WNC129" s="516"/>
      <c r="WND129" s="516"/>
      <c r="WNE129" s="516"/>
      <c r="WNF129" s="516"/>
      <c r="WNG129" s="516"/>
      <c r="WNH129" s="516"/>
      <c r="WNI129" s="516"/>
      <c r="WNJ129" s="516"/>
      <c r="WNK129" s="516"/>
      <c r="WNL129" s="516"/>
      <c r="WNM129" s="516"/>
      <c r="WNN129" s="516"/>
      <c r="WNO129" s="516"/>
      <c r="WNP129" s="516"/>
      <c r="WNQ129" s="516"/>
      <c r="WNR129" s="516"/>
      <c r="WNS129" s="516"/>
      <c r="WNT129" s="516"/>
      <c r="WNU129" s="516"/>
      <c r="WNV129" s="516"/>
      <c r="WNW129" s="516"/>
      <c r="WNX129" s="516"/>
      <c r="WNY129" s="516"/>
      <c r="WNZ129" s="516"/>
      <c r="WOA129" s="516"/>
      <c r="WOB129" s="516"/>
      <c r="WOC129" s="516"/>
      <c r="WOD129" s="516"/>
      <c r="WOE129" s="516"/>
      <c r="WOF129" s="516"/>
      <c r="WOG129" s="516"/>
      <c r="WOH129" s="516"/>
      <c r="WOI129" s="516"/>
      <c r="WOJ129" s="516"/>
      <c r="WOK129" s="516"/>
      <c r="WOL129" s="516"/>
      <c r="WOM129" s="516"/>
      <c r="WON129" s="516"/>
      <c r="WOO129" s="516"/>
      <c r="WOP129" s="516"/>
      <c r="WOQ129" s="516"/>
      <c r="WOR129" s="516"/>
      <c r="WOS129" s="516"/>
      <c r="WOT129" s="516"/>
      <c r="WOU129" s="516"/>
      <c r="WOV129" s="516"/>
      <c r="WOW129" s="516"/>
      <c r="WOX129" s="516"/>
      <c r="WOY129" s="516"/>
      <c r="WOZ129" s="516"/>
      <c r="WPA129" s="516"/>
      <c r="WPB129" s="516"/>
      <c r="WPC129" s="516"/>
      <c r="WPD129" s="516"/>
      <c r="WPE129" s="516"/>
      <c r="WPF129" s="516"/>
      <c r="WPG129" s="516"/>
      <c r="WPH129" s="516"/>
      <c r="WPI129" s="516"/>
      <c r="WPJ129" s="516"/>
      <c r="WPK129" s="516"/>
      <c r="WPL129" s="516"/>
      <c r="WPM129" s="516"/>
      <c r="WPN129" s="516"/>
      <c r="WPO129" s="516"/>
      <c r="WPP129" s="516"/>
      <c r="WPQ129" s="516"/>
      <c r="WPR129" s="516"/>
      <c r="WPS129" s="516"/>
      <c r="WPT129" s="516"/>
      <c r="WPU129" s="516"/>
      <c r="WPV129" s="516"/>
      <c r="WPW129" s="516"/>
      <c r="WPX129" s="516"/>
      <c r="WPY129" s="516"/>
      <c r="WPZ129" s="516"/>
      <c r="WQA129" s="516"/>
      <c r="WQB129" s="516"/>
      <c r="WQC129" s="516"/>
      <c r="WQD129" s="516"/>
      <c r="WQE129" s="516"/>
      <c r="WQF129" s="516"/>
      <c r="WQG129" s="516"/>
      <c r="WQH129" s="516"/>
      <c r="WQI129" s="516"/>
      <c r="WQJ129" s="516"/>
      <c r="WQK129" s="516"/>
      <c r="WQL129" s="516"/>
      <c r="WQM129" s="516"/>
      <c r="WQN129" s="516"/>
      <c r="WQO129" s="516"/>
      <c r="WQP129" s="516"/>
      <c r="WQQ129" s="516"/>
      <c r="WQR129" s="516"/>
      <c r="WQS129" s="516"/>
      <c r="WQT129" s="516"/>
      <c r="WQU129" s="516"/>
      <c r="WQV129" s="516"/>
      <c r="WQW129" s="516"/>
      <c r="WQX129" s="516"/>
      <c r="WQY129" s="516"/>
      <c r="WQZ129" s="516"/>
      <c r="WRA129" s="516"/>
      <c r="WRB129" s="516"/>
      <c r="WRC129" s="516"/>
      <c r="WRD129" s="516"/>
      <c r="WRE129" s="516"/>
      <c r="WRF129" s="516"/>
      <c r="WRG129" s="516"/>
      <c r="WRH129" s="516"/>
      <c r="WRI129" s="516"/>
      <c r="WRJ129" s="516"/>
      <c r="WRK129" s="516"/>
      <c r="WRL129" s="516"/>
      <c r="WRM129" s="516"/>
      <c r="WRN129" s="516"/>
      <c r="WRO129" s="516"/>
      <c r="WRP129" s="516"/>
      <c r="WRQ129" s="516"/>
      <c r="WRR129" s="516"/>
      <c r="WRS129" s="516"/>
      <c r="WRT129" s="516"/>
      <c r="WRU129" s="516"/>
      <c r="WRV129" s="516"/>
      <c r="WRW129" s="516"/>
      <c r="WRX129" s="516"/>
      <c r="WRY129" s="516"/>
      <c r="WRZ129" s="516"/>
      <c r="WSA129" s="516"/>
      <c r="WSB129" s="516"/>
      <c r="WSC129" s="516"/>
      <c r="WSD129" s="516"/>
      <c r="WSE129" s="516"/>
      <c r="WSF129" s="516"/>
      <c r="WSG129" s="516"/>
      <c r="WSH129" s="516"/>
      <c r="WSI129" s="516"/>
      <c r="WSJ129" s="516"/>
      <c r="WSK129" s="516"/>
      <c r="WSL129" s="516"/>
      <c r="WSM129" s="516"/>
      <c r="WSN129" s="516"/>
      <c r="WSO129" s="516"/>
      <c r="WSP129" s="516"/>
      <c r="WSQ129" s="516"/>
      <c r="WSR129" s="516"/>
      <c r="WSS129" s="516"/>
      <c r="WST129" s="516"/>
      <c r="WSU129" s="516"/>
      <c r="WSV129" s="516"/>
      <c r="WSW129" s="516"/>
      <c r="WSX129" s="516"/>
      <c r="WSY129" s="516"/>
      <c r="WSZ129" s="516"/>
      <c r="WTA129" s="516"/>
      <c r="WTB129" s="516"/>
      <c r="WTC129" s="516"/>
      <c r="WTD129" s="516"/>
      <c r="WTE129" s="516"/>
      <c r="WTF129" s="516"/>
      <c r="WTG129" s="516"/>
      <c r="WTH129" s="516"/>
      <c r="WTI129" s="516"/>
      <c r="WTJ129" s="516"/>
      <c r="WTK129" s="516"/>
      <c r="WTL129" s="516"/>
      <c r="WTM129" s="516"/>
      <c r="WTN129" s="516"/>
      <c r="WTO129" s="516"/>
      <c r="WTP129" s="516"/>
      <c r="WTQ129" s="516"/>
      <c r="WTR129" s="516"/>
      <c r="WTS129" s="516"/>
      <c r="WTT129" s="516"/>
      <c r="WTU129" s="516"/>
      <c r="WTV129" s="516"/>
      <c r="WTW129" s="516"/>
      <c r="WTX129" s="516"/>
      <c r="WTY129" s="516"/>
      <c r="WTZ129" s="516"/>
      <c r="WUA129" s="516"/>
      <c r="WUB129" s="516"/>
      <c r="WUC129" s="516"/>
      <c r="WUD129" s="516"/>
      <c r="WUE129" s="516"/>
      <c r="WUF129" s="516"/>
      <c r="WUG129" s="516"/>
      <c r="WUH129" s="516"/>
      <c r="WUI129" s="516"/>
      <c r="WUJ129" s="516"/>
      <c r="WUK129" s="516"/>
      <c r="WUL129" s="516"/>
      <c r="WUM129" s="516"/>
      <c r="WUN129" s="516"/>
      <c r="WUO129" s="516"/>
      <c r="WUP129" s="516"/>
      <c r="WUQ129" s="516"/>
      <c r="WUR129" s="516"/>
      <c r="WUS129" s="516"/>
      <c r="WUT129" s="516"/>
      <c r="WUU129" s="516"/>
      <c r="WUV129" s="516"/>
      <c r="WUW129" s="516"/>
      <c r="WUX129" s="516"/>
      <c r="WUY129" s="516"/>
      <c r="WUZ129" s="516"/>
      <c r="WVA129" s="516"/>
      <c r="WVB129" s="516"/>
      <c r="WVC129" s="516"/>
      <c r="WVD129" s="516"/>
      <c r="WVE129" s="516"/>
      <c r="WVF129" s="516"/>
      <c r="WVG129" s="516"/>
      <c r="WVH129" s="516"/>
      <c r="WVI129" s="516"/>
      <c r="WVJ129" s="516"/>
      <c r="WVK129" s="516"/>
      <c r="WVL129" s="516"/>
      <c r="WVM129" s="516"/>
      <c r="WVN129" s="516"/>
      <c r="WVO129" s="516"/>
      <c r="WVP129" s="516"/>
      <c r="WVQ129" s="516"/>
    </row>
    <row r="130" spans="3:16137" s="513" customFormat="1">
      <c r="C130" s="611"/>
      <c r="D130" s="612"/>
      <c r="F130" s="514"/>
      <c r="G130" s="515"/>
      <c r="J130" s="516"/>
      <c r="K130" s="516"/>
      <c r="L130" s="516"/>
      <c r="M130" s="516"/>
      <c r="N130" s="516"/>
      <c r="O130" s="516"/>
      <c r="P130" s="516"/>
      <c r="Q130" s="516"/>
      <c r="R130" s="516"/>
      <c r="S130" s="516"/>
      <c r="T130" s="516"/>
      <c r="U130" s="516"/>
      <c r="V130" s="516"/>
      <c r="W130" s="516"/>
      <c r="X130" s="516"/>
      <c r="Y130" s="516"/>
      <c r="Z130" s="516"/>
      <c r="AA130" s="516"/>
      <c r="AB130" s="516"/>
      <c r="AC130" s="516"/>
      <c r="AD130" s="516"/>
      <c r="AE130" s="516"/>
      <c r="AF130" s="516"/>
      <c r="AG130" s="516"/>
      <c r="AH130" s="516"/>
      <c r="AI130" s="516"/>
      <c r="AJ130" s="516"/>
      <c r="AK130" s="516"/>
      <c r="AL130" s="516"/>
      <c r="AM130" s="516"/>
      <c r="AN130" s="516"/>
      <c r="AO130" s="516"/>
      <c r="AP130" s="516"/>
      <c r="AQ130" s="516"/>
      <c r="AR130" s="516"/>
      <c r="AS130" s="516"/>
      <c r="AT130" s="516"/>
      <c r="AU130" s="516"/>
      <c r="AV130" s="516"/>
      <c r="AW130" s="516"/>
      <c r="AX130" s="516"/>
      <c r="AY130" s="516"/>
      <c r="AZ130" s="516"/>
      <c r="BA130" s="516"/>
      <c r="BB130" s="516"/>
      <c r="BC130" s="516"/>
      <c r="BD130" s="516"/>
      <c r="BE130" s="516"/>
      <c r="BF130" s="516"/>
      <c r="BG130" s="516"/>
      <c r="BH130" s="516"/>
      <c r="BI130" s="516"/>
      <c r="BJ130" s="516"/>
      <c r="BK130" s="516"/>
      <c r="BL130" s="516"/>
      <c r="BM130" s="516"/>
      <c r="BN130" s="516"/>
      <c r="BO130" s="516"/>
      <c r="BP130" s="516"/>
      <c r="BQ130" s="516"/>
      <c r="BR130" s="516"/>
      <c r="BS130" s="516"/>
      <c r="BT130" s="516"/>
      <c r="BU130" s="516"/>
      <c r="BV130" s="516"/>
      <c r="BW130" s="516"/>
      <c r="BX130" s="516"/>
      <c r="BY130" s="516"/>
      <c r="BZ130" s="516"/>
      <c r="CA130" s="516"/>
      <c r="CB130" s="516"/>
      <c r="CC130" s="516"/>
      <c r="CD130" s="516"/>
      <c r="CE130" s="516"/>
      <c r="CF130" s="516"/>
      <c r="CG130" s="516"/>
      <c r="CH130" s="516"/>
      <c r="CI130" s="516"/>
      <c r="CJ130" s="516"/>
      <c r="CK130" s="516"/>
      <c r="CL130" s="516"/>
      <c r="CM130" s="516"/>
      <c r="CN130" s="516"/>
      <c r="CO130" s="516"/>
      <c r="CP130" s="516"/>
      <c r="CQ130" s="516"/>
      <c r="CR130" s="516"/>
      <c r="CS130" s="516"/>
      <c r="CT130" s="516"/>
      <c r="CU130" s="516"/>
      <c r="CV130" s="516"/>
      <c r="CW130" s="516"/>
      <c r="CX130" s="516"/>
      <c r="CY130" s="516"/>
      <c r="CZ130" s="516"/>
      <c r="DA130" s="516"/>
      <c r="DB130" s="516"/>
      <c r="DC130" s="516"/>
      <c r="DD130" s="516"/>
      <c r="DE130" s="516"/>
      <c r="DF130" s="516"/>
      <c r="DG130" s="516"/>
      <c r="DH130" s="516"/>
      <c r="DI130" s="516"/>
      <c r="DJ130" s="516"/>
      <c r="DK130" s="516"/>
      <c r="DL130" s="516"/>
      <c r="DM130" s="516"/>
      <c r="DN130" s="516"/>
      <c r="DO130" s="516"/>
      <c r="DP130" s="516"/>
      <c r="DQ130" s="516"/>
      <c r="DR130" s="516"/>
      <c r="DS130" s="516"/>
      <c r="DT130" s="516"/>
      <c r="DU130" s="516"/>
      <c r="DV130" s="516"/>
      <c r="DW130" s="516"/>
      <c r="DX130" s="516"/>
      <c r="DY130" s="516"/>
      <c r="DZ130" s="516"/>
      <c r="EA130" s="516"/>
      <c r="EB130" s="516"/>
      <c r="EC130" s="516"/>
      <c r="ED130" s="516"/>
      <c r="EE130" s="516"/>
      <c r="EF130" s="516"/>
      <c r="EG130" s="516"/>
      <c r="EH130" s="516"/>
      <c r="EI130" s="516"/>
      <c r="EJ130" s="516"/>
      <c r="EK130" s="516"/>
      <c r="EL130" s="516"/>
      <c r="EM130" s="516"/>
      <c r="EN130" s="516"/>
      <c r="EO130" s="516"/>
      <c r="EP130" s="516"/>
      <c r="EQ130" s="516"/>
      <c r="ER130" s="516"/>
      <c r="ES130" s="516"/>
      <c r="ET130" s="516"/>
      <c r="EU130" s="516"/>
      <c r="EV130" s="516"/>
      <c r="EW130" s="516"/>
      <c r="EX130" s="516"/>
      <c r="EY130" s="516"/>
      <c r="EZ130" s="516"/>
      <c r="FA130" s="516"/>
      <c r="FB130" s="516"/>
      <c r="FC130" s="516"/>
      <c r="FD130" s="516"/>
      <c r="FE130" s="516"/>
      <c r="FF130" s="516"/>
      <c r="FG130" s="516"/>
      <c r="FH130" s="516"/>
      <c r="FI130" s="516"/>
      <c r="FJ130" s="516"/>
      <c r="FK130" s="516"/>
      <c r="FL130" s="516"/>
      <c r="FM130" s="516"/>
      <c r="FN130" s="516"/>
      <c r="FO130" s="516"/>
      <c r="FP130" s="516"/>
      <c r="FQ130" s="516"/>
      <c r="FR130" s="516"/>
      <c r="FS130" s="516"/>
      <c r="FT130" s="516"/>
      <c r="FU130" s="516"/>
      <c r="FV130" s="516"/>
      <c r="FW130" s="516"/>
      <c r="FX130" s="516"/>
      <c r="FY130" s="516"/>
      <c r="FZ130" s="516"/>
      <c r="GA130" s="516"/>
      <c r="GB130" s="516"/>
      <c r="GC130" s="516"/>
      <c r="GD130" s="516"/>
      <c r="GE130" s="516"/>
      <c r="GF130" s="516"/>
      <c r="GG130" s="516"/>
      <c r="GH130" s="516"/>
      <c r="GI130" s="516"/>
      <c r="GJ130" s="516"/>
      <c r="GK130" s="516"/>
      <c r="GL130" s="516"/>
      <c r="GM130" s="516"/>
      <c r="GN130" s="516"/>
      <c r="GO130" s="516"/>
      <c r="GP130" s="516"/>
      <c r="GQ130" s="516"/>
      <c r="GR130" s="516"/>
      <c r="GS130" s="516"/>
      <c r="GT130" s="516"/>
      <c r="GU130" s="516"/>
      <c r="GV130" s="516"/>
      <c r="GW130" s="516"/>
      <c r="GX130" s="516"/>
      <c r="GY130" s="516"/>
      <c r="GZ130" s="516"/>
      <c r="HA130" s="516"/>
      <c r="HB130" s="516"/>
      <c r="HC130" s="516"/>
      <c r="HD130" s="516"/>
      <c r="HE130" s="516"/>
      <c r="HF130" s="516"/>
      <c r="HG130" s="516"/>
      <c r="HH130" s="516"/>
      <c r="HI130" s="516"/>
      <c r="HJ130" s="516"/>
      <c r="HK130" s="516"/>
      <c r="HL130" s="516"/>
      <c r="HM130" s="516"/>
      <c r="HN130" s="516"/>
      <c r="HO130" s="516"/>
      <c r="HP130" s="516"/>
      <c r="HQ130" s="516"/>
      <c r="HR130" s="516"/>
      <c r="HS130" s="516"/>
      <c r="HT130" s="516"/>
      <c r="HU130" s="516"/>
      <c r="HV130" s="516"/>
      <c r="HW130" s="516"/>
      <c r="HX130" s="516"/>
      <c r="HY130" s="516"/>
      <c r="HZ130" s="516"/>
      <c r="IA130" s="516"/>
      <c r="IB130" s="516"/>
      <c r="IC130" s="516"/>
      <c r="ID130" s="516"/>
      <c r="IE130" s="516"/>
      <c r="IF130" s="516"/>
      <c r="IG130" s="516"/>
      <c r="IH130" s="516"/>
      <c r="II130" s="516"/>
      <c r="IJ130" s="516"/>
      <c r="IK130" s="516"/>
      <c r="IL130" s="516"/>
      <c r="IM130" s="516"/>
      <c r="IN130" s="516"/>
      <c r="IO130" s="516"/>
      <c r="IP130" s="516"/>
      <c r="IQ130" s="516"/>
      <c r="IR130" s="516"/>
      <c r="IS130" s="516"/>
      <c r="IT130" s="516"/>
      <c r="IU130" s="516"/>
      <c r="IV130" s="516"/>
      <c r="IW130" s="516"/>
      <c r="IX130" s="516"/>
      <c r="IY130" s="516"/>
      <c r="IZ130" s="516"/>
      <c r="JA130" s="516"/>
      <c r="JB130" s="516"/>
      <c r="JC130" s="516"/>
      <c r="JD130" s="516"/>
      <c r="JE130" s="516"/>
      <c r="JF130" s="516"/>
      <c r="JG130" s="516"/>
      <c r="JH130" s="516"/>
      <c r="JI130" s="516"/>
      <c r="JJ130" s="516"/>
      <c r="JK130" s="516"/>
      <c r="JL130" s="516"/>
      <c r="JM130" s="516"/>
      <c r="JN130" s="516"/>
      <c r="JO130" s="516"/>
      <c r="JP130" s="516"/>
      <c r="JQ130" s="516"/>
      <c r="JR130" s="516"/>
      <c r="JS130" s="516"/>
      <c r="JT130" s="516"/>
      <c r="JU130" s="516"/>
      <c r="JV130" s="516"/>
      <c r="JW130" s="516"/>
      <c r="JX130" s="516"/>
      <c r="JY130" s="516"/>
      <c r="JZ130" s="516"/>
      <c r="KA130" s="516"/>
      <c r="KB130" s="516"/>
      <c r="KC130" s="516"/>
      <c r="KD130" s="516"/>
      <c r="KE130" s="516"/>
      <c r="KF130" s="516"/>
      <c r="KG130" s="516"/>
      <c r="KH130" s="516"/>
      <c r="KI130" s="516"/>
      <c r="KJ130" s="516"/>
      <c r="KK130" s="516"/>
      <c r="KL130" s="516"/>
      <c r="KM130" s="516"/>
      <c r="KN130" s="516"/>
      <c r="KO130" s="516"/>
      <c r="KP130" s="516"/>
      <c r="KQ130" s="516"/>
      <c r="KR130" s="516"/>
      <c r="KS130" s="516"/>
      <c r="KT130" s="516"/>
      <c r="KU130" s="516"/>
      <c r="KV130" s="516"/>
      <c r="KW130" s="516"/>
      <c r="KX130" s="516"/>
      <c r="KY130" s="516"/>
      <c r="KZ130" s="516"/>
      <c r="LA130" s="516"/>
      <c r="LB130" s="516"/>
      <c r="LC130" s="516"/>
      <c r="LD130" s="516"/>
      <c r="LE130" s="516"/>
      <c r="LF130" s="516"/>
      <c r="LG130" s="516"/>
      <c r="LH130" s="516"/>
      <c r="LI130" s="516"/>
      <c r="LJ130" s="516"/>
      <c r="LK130" s="516"/>
      <c r="LL130" s="516"/>
      <c r="LM130" s="516"/>
      <c r="LN130" s="516"/>
      <c r="LO130" s="516"/>
      <c r="LP130" s="516"/>
      <c r="LQ130" s="516"/>
      <c r="LR130" s="516"/>
      <c r="LS130" s="516"/>
      <c r="LT130" s="516"/>
      <c r="LU130" s="516"/>
      <c r="LV130" s="516"/>
      <c r="LW130" s="516"/>
      <c r="LX130" s="516"/>
      <c r="LY130" s="516"/>
      <c r="LZ130" s="516"/>
      <c r="MA130" s="516"/>
      <c r="MB130" s="516"/>
      <c r="MC130" s="516"/>
      <c r="MD130" s="516"/>
      <c r="ME130" s="516"/>
      <c r="MF130" s="516"/>
      <c r="MG130" s="516"/>
      <c r="MH130" s="516"/>
      <c r="MI130" s="516"/>
      <c r="MJ130" s="516"/>
      <c r="MK130" s="516"/>
      <c r="ML130" s="516"/>
      <c r="MM130" s="516"/>
      <c r="MN130" s="516"/>
      <c r="MO130" s="516"/>
      <c r="MP130" s="516"/>
      <c r="MQ130" s="516"/>
      <c r="MR130" s="516"/>
      <c r="MS130" s="516"/>
      <c r="MT130" s="516"/>
      <c r="MU130" s="516"/>
      <c r="MV130" s="516"/>
      <c r="MW130" s="516"/>
      <c r="MX130" s="516"/>
      <c r="MY130" s="516"/>
      <c r="MZ130" s="516"/>
      <c r="NA130" s="516"/>
      <c r="NB130" s="516"/>
      <c r="NC130" s="516"/>
      <c r="ND130" s="516"/>
      <c r="NE130" s="516"/>
      <c r="NF130" s="516"/>
      <c r="NG130" s="516"/>
      <c r="NH130" s="516"/>
      <c r="NI130" s="516"/>
      <c r="NJ130" s="516"/>
      <c r="NK130" s="516"/>
      <c r="NL130" s="516"/>
      <c r="NM130" s="516"/>
      <c r="NN130" s="516"/>
      <c r="NO130" s="516"/>
      <c r="NP130" s="516"/>
      <c r="NQ130" s="516"/>
      <c r="NR130" s="516"/>
      <c r="NS130" s="516"/>
      <c r="NT130" s="516"/>
      <c r="NU130" s="516"/>
      <c r="NV130" s="516"/>
      <c r="NW130" s="516"/>
      <c r="NX130" s="516"/>
      <c r="NY130" s="516"/>
      <c r="NZ130" s="516"/>
      <c r="OA130" s="516"/>
      <c r="OB130" s="516"/>
      <c r="OC130" s="516"/>
      <c r="OD130" s="516"/>
      <c r="OE130" s="516"/>
      <c r="OF130" s="516"/>
      <c r="OG130" s="516"/>
      <c r="OH130" s="516"/>
      <c r="OI130" s="516"/>
      <c r="OJ130" s="516"/>
      <c r="OK130" s="516"/>
      <c r="OL130" s="516"/>
      <c r="OM130" s="516"/>
      <c r="ON130" s="516"/>
      <c r="OO130" s="516"/>
      <c r="OP130" s="516"/>
      <c r="OQ130" s="516"/>
      <c r="OR130" s="516"/>
      <c r="OS130" s="516"/>
      <c r="OT130" s="516"/>
      <c r="OU130" s="516"/>
      <c r="OV130" s="516"/>
      <c r="OW130" s="516"/>
      <c r="OX130" s="516"/>
      <c r="OY130" s="516"/>
      <c r="OZ130" s="516"/>
      <c r="PA130" s="516"/>
      <c r="PB130" s="516"/>
      <c r="PC130" s="516"/>
      <c r="PD130" s="516"/>
      <c r="PE130" s="516"/>
      <c r="PF130" s="516"/>
      <c r="PG130" s="516"/>
      <c r="PH130" s="516"/>
      <c r="PI130" s="516"/>
      <c r="PJ130" s="516"/>
      <c r="PK130" s="516"/>
      <c r="PL130" s="516"/>
      <c r="PM130" s="516"/>
      <c r="PN130" s="516"/>
      <c r="PO130" s="516"/>
      <c r="PP130" s="516"/>
      <c r="PQ130" s="516"/>
      <c r="PR130" s="516"/>
      <c r="PS130" s="516"/>
      <c r="PT130" s="516"/>
      <c r="PU130" s="516"/>
      <c r="PV130" s="516"/>
      <c r="PW130" s="516"/>
      <c r="PX130" s="516"/>
      <c r="PY130" s="516"/>
      <c r="PZ130" s="516"/>
      <c r="QA130" s="516"/>
      <c r="QB130" s="516"/>
      <c r="QC130" s="516"/>
      <c r="QD130" s="516"/>
      <c r="QE130" s="516"/>
      <c r="QF130" s="516"/>
      <c r="QG130" s="516"/>
      <c r="QH130" s="516"/>
      <c r="QI130" s="516"/>
      <c r="QJ130" s="516"/>
      <c r="QK130" s="516"/>
      <c r="QL130" s="516"/>
      <c r="QM130" s="516"/>
      <c r="QN130" s="516"/>
      <c r="QO130" s="516"/>
      <c r="QP130" s="516"/>
      <c r="QQ130" s="516"/>
      <c r="QR130" s="516"/>
      <c r="QS130" s="516"/>
      <c r="QT130" s="516"/>
      <c r="QU130" s="516"/>
      <c r="QV130" s="516"/>
      <c r="QW130" s="516"/>
      <c r="QX130" s="516"/>
      <c r="QY130" s="516"/>
      <c r="QZ130" s="516"/>
      <c r="RA130" s="516"/>
      <c r="RB130" s="516"/>
      <c r="RC130" s="516"/>
      <c r="RD130" s="516"/>
      <c r="RE130" s="516"/>
      <c r="RF130" s="516"/>
      <c r="RG130" s="516"/>
      <c r="RH130" s="516"/>
      <c r="RI130" s="516"/>
      <c r="RJ130" s="516"/>
      <c r="RK130" s="516"/>
      <c r="RL130" s="516"/>
      <c r="RM130" s="516"/>
      <c r="RN130" s="516"/>
      <c r="RO130" s="516"/>
      <c r="RP130" s="516"/>
      <c r="RQ130" s="516"/>
      <c r="RR130" s="516"/>
      <c r="RS130" s="516"/>
      <c r="RT130" s="516"/>
      <c r="RU130" s="516"/>
      <c r="RV130" s="516"/>
      <c r="RW130" s="516"/>
      <c r="RX130" s="516"/>
      <c r="RY130" s="516"/>
      <c r="RZ130" s="516"/>
      <c r="SA130" s="516"/>
      <c r="SB130" s="516"/>
      <c r="SC130" s="516"/>
      <c r="SD130" s="516"/>
      <c r="SE130" s="516"/>
      <c r="SF130" s="516"/>
      <c r="SG130" s="516"/>
      <c r="SH130" s="516"/>
      <c r="SI130" s="516"/>
      <c r="SJ130" s="516"/>
      <c r="SK130" s="516"/>
      <c r="SL130" s="516"/>
      <c r="SM130" s="516"/>
      <c r="SN130" s="516"/>
      <c r="SO130" s="516"/>
      <c r="SP130" s="516"/>
      <c r="SQ130" s="516"/>
      <c r="SR130" s="516"/>
      <c r="SS130" s="516"/>
      <c r="ST130" s="516"/>
      <c r="SU130" s="516"/>
      <c r="SV130" s="516"/>
      <c r="SW130" s="516"/>
      <c r="SX130" s="516"/>
      <c r="SY130" s="516"/>
      <c r="SZ130" s="516"/>
      <c r="TA130" s="516"/>
      <c r="TB130" s="516"/>
      <c r="TC130" s="516"/>
      <c r="TD130" s="516"/>
      <c r="TE130" s="516"/>
      <c r="TF130" s="516"/>
      <c r="TG130" s="516"/>
      <c r="TH130" s="516"/>
      <c r="TI130" s="516"/>
      <c r="TJ130" s="516"/>
      <c r="TK130" s="516"/>
      <c r="TL130" s="516"/>
      <c r="TM130" s="516"/>
      <c r="TN130" s="516"/>
      <c r="TO130" s="516"/>
      <c r="TP130" s="516"/>
      <c r="TQ130" s="516"/>
      <c r="TR130" s="516"/>
      <c r="TS130" s="516"/>
      <c r="TT130" s="516"/>
      <c r="TU130" s="516"/>
      <c r="TV130" s="516"/>
      <c r="TW130" s="516"/>
      <c r="TX130" s="516"/>
      <c r="TY130" s="516"/>
      <c r="TZ130" s="516"/>
      <c r="UA130" s="516"/>
      <c r="UB130" s="516"/>
      <c r="UC130" s="516"/>
      <c r="UD130" s="516"/>
      <c r="UE130" s="516"/>
      <c r="UF130" s="516"/>
      <c r="UG130" s="516"/>
      <c r="UH130" s="516"/>
      <c r="UI130" s="516"/>
      <c r="UJ130" s="516"/>
      <c r="UK130" s="516"/>
      <c r="UL130" s="516"/>
      <c r="UM130" s="516"/>
      <c r="UN130" s="516"/>
      <c r="UO130" s="516"/>
      <c r="UP130" s="516"/>
      <c r="UQ130" s="516"/>
      <c r="UR130" s="516"/>
      <c r="US130" s="516"/>
      <c r="UT130" s="516"/>
      <c r="UU130" s="516"/>
      <c r="UV130" s="516"/>
      <c r="UW130" s="516"/>
      <c r="UX130" s="516"/>
      <c r="UY130" s="516"/>
      <c r="UZ130" s="516"/>
      <c r="VA130" s="516"/>
      <c r="VB130" s="516"/>
      <c r="VC130" s="516"/>
      <c r="VD130" s="516"/>
      <c r="VE130" s="516"/>
      <c r="VF130" s="516"/>
      <c r="VG130" s="516"/>
      <c r="VH130" s="516"/>
      <c r="VI130" s="516"/>
      <c r="VJ130" s="516"/>
      <c r="VK130" s="516"/>
      <c r="VL130" s="516"/>
      <c r="VM130" s="516"/>
      <c r="VN130" s="516"/>
      <c r="VO130" s="516"/>
      <c r="VP130" s="516"/>
      <c r="VQ130" s="516"/>
      <c r="VR130" s="516"/>
      <c r="VS130" s="516"/>
      <c r="VT130" s="516"/>
      <c r="VU130" s="516"/>
      <c r="VV130" s="516"/>
      <c r="VW130" s="516"/>
      <c r="VX130" s="516"/>
      <c r="VY130" s="516"/>
      <c r="VZ130" s="516"/>
      <c r="WA130" s="516"/>
      <c r="WB130" s="516"/>
      <c r="WC130" s="516"/>
      <c r="WD130" s="516"/>
      <c r="WE130" s="516"/>
      <c r="WF130" s="516"/>
      <c r="WG130" s="516"/>
      <c r="WH130" s="516"/>
      <c r="WI130" s="516"/>
      <c r="WJ130" s="516"/>
      <c r="WK130" s="516"/>
      <c r="WL130" s="516"/>
      <c r="WM130" s="516"/>
      <c r="WN130" s="516"/>
      <c r="WO130" s="516"/>
      <c r="WP130" s="516"/>
      <c r="WQ130" s="516"/>
      <c r="WR130" s="516"/>
      <c r="WS130" s="516"/>
      <c r="WT130" s="516"/>
      <c r="WU130" s="516"/>
      <c r="WV130" s="516"/>
      <c r="WW130" s="516"/>
      <c r="WX130" s="516"/>
      <c r="WY130" s="516"/>
      <c r="WZ130" s="516"/>
      <c r="XA130" s="516"/>
      <c r="XB130" s="516"/>
      <c r="XC130" s="516"/>
      <c r="XD130" s="516"/>
      <c r="XE130" s="516"/>
      <c r="XF130" s="516"/>
      <c r="XG130" s="516"/>
      <c r="XH130" s="516"/>
      <c r="XI130" s="516"/>
      <c r="XJ130" s="516"/>
      <c r="XK130" s="516"/>
      <c r="XL130" s="516"/>
      <c r="XM130" s="516"/>
      <c r="XN130" s="516"/>
      <c r="XO130" s="516"/>
      <c r="XP130" s="516"/>
      <c r="XQ130" s="516"/>
      <c r="XR130" s="516"/>
      <c r="XS130" s="516"/>
      <c r="XT130" s="516"/>
      <c r="XU130" s="516"/>
      <c r="XV130" s="516"/>
      <c r="XW130" s="516"/>
      <c r="XX130" s="516"/>
      <c r="XY130" s="516"/>
      <c r="XZ130" s="516"/>
      <c r="YA130" s="516"/>
      <c r="YB130" s="516"/>
      <c r="YC130" s="516"/>
      <c r="YD130" s="516"/>
      <c r="YE130" s="516"/>
      <c r="YF130" s="516"/>
      <c r="YG130" s="516"/>
      <c r="YH130" s="516"/>
      <c r="YI130" s="516"/>
      <c r="YJ130" s="516"/>
      <c r="YK130" s="516"/>
      <c r="YL130" s="516"/>
      <c r="YM130" s="516"/>
      <c r="YN130" s="516"/>
      <c r="YO130" s="516"/>
      <c r="YP130" s="516"/>
      <c r="YQ130" s="516"/>
      <c r="YR130" s="516"/>
      <c r="YS130" s="516"/>
      <c r="YT130" s="516"/>
      <c r="YU130" s="516"/>
      <c r="YV130" s="516"/>
      <c r="YW130" s="516"/>
      <c r="YX130" s="516"/>
      <c r="YY130" s="516"/>
      <c r="YZ130" s="516"/>
      <c r="ZA130" s="516"/>
      <c r="ZB130" s="516"/>
      <c r="ZC130" s="516"/>
      <c r="ZD130" s="516"/>
      <c r="ZE130" s="516"/>
      <c r="ZF130" s="516"/>
      <c r="ZG130" s="516"/>
      <c r="ZH130" s="516"/>
      <c r="ZI130" s="516"/>
      <c r="ZJ130" s="516"/>
      <c r="ZK130" s="516"/>
      <c r="ZL130" s="516"/>
      <c r="ZM130" s="516"/>
      <c r="ZN130" s="516"/>
      <c r="ZO130" s="516"/>
      <c r="ZP130" s="516"/>
      <c r="ZQ130" s="516"/>
      <c r="ZR130" s="516"/>
      <c r="ZS130" s="516"/>
      <c r="ZT130" s="516"/>
      <c r="ZU130" s="516"/>
      <c r="ZV130" s="516"/>
      <c r="ZW130" s="516"/>
      <c r="ZX130" s="516"/>
      <c r="ZY130" s="516"/>
      <c r="ZZ130" s="516"/>
      <c r="AAA130" s="516"/>
      <c r="AAB130" s="516"/>
      <c r="AAC130" s="516"/>
      <c r="AAD130" s="516"/>
      <c r="AAE130" s="516"/>
      <c r="AAF130" s="516"/>
      <c r="AAG130" s="516"/>
      <c r="AAH130" s="516"/>
      <c r="AAI130" s="516"/>
      <c r="AAJ130" s="516"/>
      <c r="AAK130" s="516"/>
      <c r="AAL130" s="516"/>
      <c r="AAM130" s="516"/>
      <c r="AAN130" s="516"/>
      <c r="AAO130" s="516"/>
      <c r="AAP130" s="516"/>
      <c r="AAQ130" s="516"/>
      <c r="AAR130" s="516"/>
      <c r="AAS130" s="516"/>
      <c r="AAT130" s="516"/>
      <c r="AAU130" s="516"/>
      <c r="AAV130" s="516"/>
      <c r="AAW130" s="516"/>
      <c r="AAX130" s="516"/>
      <c r="AAY130" s="516"/>
      <c r="AAZ130" s="516"/>
      <c r="ABA130" s="516"/>
      <c r="ABB130" s="516"/>
      <c r="ABC130" s="516"/>
      <c r="ABD130" s="516"/>
      <c r="ABE130" s="516"/>
      <c r="ABF130" s="516"/>
      <c r="ABG130" s="516"/>
      <c r="ABH130" s="516"/>
      <c r="ABI130" s="516"/>
      <c r="ABJ130" s="516"/>
      <c r="ABK130" s="516"/>
      <c r="ABL130" s="516"/>
      <c r="ABM130" s="516"/>
      <c r="ABN130" s="516"/>
      <c r="ABO130" s="516"/>
      <c r="ABP130" s="516"/>
      <c r="ABQ130" s="516"/>
      <c r="ABR130" s="516"/>
      <c r="ABS130" s="516"/>
      <c r="ABT130" s="516"/>
      <c r="ABU130" s="516"/>
      <c r="ABV130" s="516"/>
      <c r="ABW130" s="516"/>
      <c r="ABX130" s="516"/>
      <c r="ABY130" s="516"/>
      <c r="ABZ130" s="516"/>
      <c r="ACA130" s="516"/>
      <c r="ACB130" s="516"/>
      <c r="ACC130" s="516"/>
      <c r="ACD130" s="516"/>
      <c r="ACE130" s="516"/>
      <c r="ACF130" s="516"/>
      <c r="ACG130" s="516"/>
      <c r="ACH130" s="516"/>
      <c r="ACI130" s="516"/>
      <c r="ACJ130" s="516"/>
      <c r="ACK130" s="516"/>
      <c r="ACL130" s="516"/>
      <c r="ACM130" s="516"/>
      <c r="ACN130" s="516"/>
      <c r="ACO130" s="516"/>
      <c r="ACP130" s="516"/>
      <c r="ACQ130" s="516"/>
      <c r="ACR130" s="516"/>
      <c r="ACS130" s="516"/>
      <c r="ACT130" s="516"/>
      <c r="ACU130" s="516"/>
      <c r="ACV130" s="516"/>
      <c r="ACW130" s="516"/>
      <c r="ACX130" s="516"/>
      <c r="ACY130" s="516"/>
      <c r="ACZ130" s="516"/>
      <c r="ADA130" s="516"/>
      <c r="ADB130" s="516"/>
      <c r="ADC130" s="516"/>
      <c r="ADD130" s="516"/>
      <c r="ADE130" s="516"/>
      <c r="ADF130" s="516"/>
      <c r="ADG130" s="516"/>
      <c r="ADH130" s="516"/>
      <c r="ADI130" s="516"/>
      <c r="ADJ130" s="516"/>
      <c r="ADK130" s="516"/>
      <c r="ADL130" s="516"/>
      <c r="ADM130" s="516"/>
      <c r="ADN130" s="516"/>
      <c r="ADO130" s="516"/>
      <c r="ADP130" s="516"/>
      <c r="ADQ130" s="516"/>
      <c r="ADR130" s="516"/>
      <c r="ADS130" s="516"/>
      <c r="ADT130" s="516"/>
      <c r="ADU130" s="516"/>
      <c r="ADV130" s="516"/>
      <c r="ADW130" s="516"/>
      <c r="ADX130" s="516"/>
      <c r="ADY130" s="516"/>
      <c r="ADZ130" s="516"/>
      <c r="AEA130" s="516"/>
      <c r="AEB130" s="516"/>
      <c r="AEC130" s="516"/>
      <c r="AED130" s="516"/>
      <c r="AEE130" s="516"/>
      <c r="AEF130" s="516"/>
      <c r="AEG130" s="516"/>
      <c r="AEH130" s="516"/>
      <c r="AEI130" s="516"/>
      <c r="AEJ130" s="516"/>
      <c r="AEK130" s="516"/>
      <c r="AEL130" s="516"/>
      <c r="AEM130" s="516"/>
      <c r="AEN130" s="516"/>
      <c r="AEO130" s="516"/>
      <c r="AEP130" s="516"/>
      <c r="AEQ130" s="516"/>
      <c r="AER130" s="516"/>
      <c r="AES130" s="516"/>
      <c r="AET130" s="516"/>
      <c r="AEU130" s="516"/>
      <c r="AEV130" s="516"/>
      <c r="AEW130" s="516"/>
      <c r="AEX130" s="516"/>
      <c r="AEY130" s="516"/>
      <c r="AEZ130" s="516"/>
      <c r="AFA130" s="516"/>
      <c r="AFB130" s="516"/>
      <c r="AFC130" s="516"/>
      <c r="AFD130" s="516"/>
      <c r="AFE130" s="516"/>
      <c r="AFF130" s="516"/>
      <c r="AFG130" s="516"/>
      <c r="AFH130" s="516"/>
      <c r="AFI130" s="516"/>
      <c r="AFJ130" s="516"/>
      <c r="AFK130" s="516"/>
      <c r="AFL130" s="516"/>
      <c r="AFM130" s="516"/>
      <c r="AFN130" s="516"/>
      <c r="AFO130" s="516"/>
      <c r="AFP130" s="516"/>
      <c r="AFQ130" s="516"/>
      <c r="AFR130" s="516"/>
      <c r="AFS130" s="516"/>
      <c r="AFT130" s="516"/>
      <c r="AFU130" s="516"/>
      <c r="AFV130" s="516"/>
      <c r="AFW130" s="516"/>
      <c r="AFX130" s="516"/>
      <c r="AFY130" s="516"/>
      <c r="AFZ130" s="516"/>
      <c r="AGA130" s="516"/>
      <c r="AGB130" s="516"/>
      <c r="AGC130" s="516"/>
      <c r="AGD130" s="516"/>
      <c r="AGE130" s="516"/>
      <c r="AGF130" s="516"/>
      <c r="AGG130" s="516"/>
      <c r="AGH130" s="516"/>
      <c r="AGI130" s="516"/>
      <c r="AGJ130" s="516"/>
      <c r="AGK130" s="516"/>
      <c r="AGL130" s="516"/>
      <c r="AGM130" s="516"/>
      <c r="AGN130" s="516"/>
      <c r="AGO130" s="516"/>
      <c r="AGP130" s="516"/>
      <c r="AGQ130" s="516"/>
      <c r="AGR130" s="516"/>
      <c r="AGS130" s="516"/>
      <c r="AGT130" s="516"/>
      <c r="AGU130" s="516"/>
      <c r="AGV130" s="516"/>
      <c r="AGW130" s="516"/>
      <c r="AGX130" s="516"/>
      <c r="AGY130" s="516"/>
      <c r="AGZ130" s="516"/>
      <c r="AHA130" s="516"/>
      <c r="AHB130" s="516"/>
      <c r="AHC130" s="516"/>
      <c r="AHD130" s="516"/>
      <c r="AHE130" s="516"/>
      <c r="AHF130" s="516"/>
      <c r="AHG130" s="516"/>
      <c r="AHH130" s="516"/>
      <c r="AHI130" s="516"/>
      <c r="AHJ130" s="516"/>
      <c r="AHK130" s="516"/>
      <c r="AHL130" s="516"/>
      <c r="AHM130" s="516"/>
      <c r="AHN130" s="516"/>
      <c r="AHO130" s="516"/>
      <c r="AHP130" s="516"/>
      <c r="AHQ130" s="516"/>
      <c r="AHR130" s="516"/>
      <c r="AHS130" s="516"/>
      <c r="AHT130" s="516"/>
      <c r="AHU130" s="516"/>
      <c r="AHV130" s="516"/>
      <c r="AHW130" s="516"/>
      <c r="AHX130" s="516"/>
      <c r="AHY130" s="516"/>
      <c r="AHZ130" s="516"/>
      <c r="AIA130" s="516"/>
      <c r="AIB130" s="516"/>
      <c r="AIC130" s="516"/>
      <c r="AID130" s="516"/>
      <c r="AIE130" s="516"/>
      <c r="AIF130" s="516"/>
      <c r="AIG130" s="516"/>
      <c r="AIH130" s="516"/>
      <c r="AII130" s="516"/>
      <c r="AIJ130" s="516"/>
      <c r="AIK130" s="516"/>
      <c r="AIL130" s="516"/>
      <c r="AIM130" s="516"/>
      <c r="AIN130" s="516"/>
      <c r="AIO130" s="516"/>
      <c r="AIP130" s="516"/>
      <c r="AIQ130" s="516"/>
      <c r="AIR130" s="516"/>
      <c r="AIS130" s="516"/>
      <c r="AIT130" s="516"/>
      <c r="AIU130" s="516"/>
      <c r="AIV130" s="516"/>
      <c r="AIW130" s="516"/>
      <c r="AIX130" s="516"/>
      <c r="AIY130" s="516"/>
      <c r="AIZ130" s="516"/>
      <c r="AJA130" s="516"/>
      <c r="AJB130" s="516"/>
      <c r="AJC130" s="516"/>
      <c r="AJD130" s="516"/>
      <c r="AJE130" s="516"/>
      <c r="AJF130" s="516"/>
      <c r="AJG130" s="516"/>
      <c r="AJH130" s="516"/>
      <c r="AJI130" s="516"/>
      <c r="AJJ130" s="516"/>
      <c r="AJK130" s="516"/>
      <c r="AJL130" s="516"/>
      <c r="AJM130" s="516"/>
      <c r="AJN130" s="516"/>
      <c r="AJO130" s="516"/>
      <c r="AJP130" s="516"/>
      <c r="AJQ130" s="516"/>
      <c r="AJR130" s="516"/>
      <c r="AJS130" s="516"/>
      <c r="AJT130" s="516"/>
      <c r="AJU130" s="516"/>
      <c r="AJV130" s="516"/>
      <c r="AJW130" s="516"/>
      <c r="AJX130" s="516"/>
      <c r="AJY130" s="516"/>
      <c r="AJZ130" s="516"/>
      <c r="AKA130" s="516"/>
      <c r="AKB130" s="516"/>
      <c r="AKC130" s="516"/>
      <c r="AKD130" s="516"/>
      <c r="AKE130" s="516"/>
      <c r="AKF130" s="516"/>
      <c r="AKG130" s="516"/>
      <c r="AKH130" s="516"/>
      <c r="AKI130" s="516"/>
      <c r="AKJ130" s="516"/>
      <c r="AKK130" s="516"/>
      <c r="AKL130" s="516"/>
      <c r="AKM130" s="516"/>
      <c r="AKN130" s="516"/>
      <c r="AKO130" s="516"/>
      <c r="AKP130" s="516"/>
      <c r="AKQ130" s="516"/>
      <c r="AKR130" s="516"/>
      <c r="AKS130" s="516"/>
      <c r="AKT130" s="516"/>
      <c r="AKU130" s="516"/>
      <c r="AKV130" s="516"/>
      <c r="AKW130" s="516"/>
      <c r="AKX130" s="516"/>
      <c r="AKY130" s="516"/>
      <c r="AKZ130" s="516"/>
      <c r="ALA130" s="516"/>
      <c r="ALB130" s="516"/>
      <c r="ALC130" s="516"/>
      <c r="ALD130" s="516"/>
      <c r="ALE130" s="516"/>
      <c r="ALF130" s="516"/>
      <c r="ALG130" s="516"/>
      <c r="ALH130" s="516"/>
      <c r="ALI130" s="516"/>
      <c r="ALJ130" s="516"/>
      <c r="ALK130" s="516"/>
      <c r="ALL130" s="516"/>
      <c r="ALM130" s="516"/>
      <c r="ALN130" s="516"/>
      <c r="ALO130" s="516"/>
      <c r="ALP130" s="516"/>
      <c r="ALQ130" s="516"/>
      <c r="ALR130" s="516"/>
      <c r="ALS130" s="516"/>
      <c r="ALT130" s="516"/>
      <c r="ALU130" s="516"/>
      <c r="ALV130" s="516"/>
      <c r="ALW130" s="516"/>
      <c r="ALX130" s="516"/>
      <c r="ALY130" s="516"/>
      <c r="ALZ130" s="516"/>
      <c r="AMA130" s="516"/>
      <c r="AMB130" s="516"/>
      <c r="AMC130" s="516"/>
      <c r="AMD130" s="516"/>
      <c r="AME130" s="516"/>
      <c r="AMF130" s="516"/>
      <c r="AMG130" s="516"/>
      <c r="AMH130" s="516"/>
      <c r="AMI130" s="516"/>
      <c r="AMJ130" s="516"/>
      <c r="AMK130" s="516"/>
      <c r="AML130" s="516"/>
      <c r="AMM130" s="516"/>
      <c r="AMN130" s="516"/>
      <c r="AMO130" s="516"/>
      <c r="AMP130" s="516"/>
      <c r="AMQ130" s="516"/>
      <c r="AMR130" s="516"/>
      <c r="AMS130" s="516"/>
      <c r="AMT130" s="516"/>
      <c r="AMU130" s="516"/>
      <c r="AMV130" s="516"/>
      <c r="AMW130" s="516"/>
      <c r="AMX130" s="516"/>
      <c r="AMY130" s="516"/>
      <c r="AMZ130" s="516"/>
      <c r="ANA130" s="516"/>
      <c r="ANB130" s="516"/>
      <c r="ANC130" s="516"/>
      <c r="AND130" s="516"/>
      <c r="ANE130" s="516"/>
      <c r="ANF130" s="516"/>
      <c r="ANG130" s="516"/>
      <c r="ANH130" s="516"/>
      <c r="ANI130" s="516"/>
      <c r="ANJ130" s="516"/>
      <c r="ANK130" s="516"/>
      <c r="ANL130" s="516"/>
      <c r="ANM130" s="516"/>
      <c r="ANN130" s="516"/>
      <c r="ANO130" s="516"/>
      <c r="ANP130" s="516"/>
      <c r="ANQ130" s="516"/>
      <c r="ANR130" s="516"/>
      <c r="ANS130" s="516"/>
      <c r="ANT130" s="516"/>
      <c r="ANU130" s="516"/>
      <c r="ANV130" s="516"/>
      <c r="ANW130" s="516"/>
      <c r="ANX130" s="516"/>
      <c r="ANY130" s="516"/>
      <c r="ANZ130" s="516"/>
      <c r="AOA130" s="516"/>
      <c r="AOB130" s="516"/>
      <c r="AOC130" s="516"/>
      <c r="AOD130" s="516"/>
      <c r="AOE130" s="516"/>
      <c r="AOF130" s="516"/>
      <c r="AOG130" s="516"/>
      <c r="AOH130" s="516"/>
      <c r="AOI130" s="516"/>
      <c r="AOJ130" s="516"/>
      <c r="AOK130" s="516"/>
      <c r="AOL130" s="516"/>
      <c r="AOM130" s="516"/>
      <c r="AON130" s="516"/>
      <c r="AOO130" s="516"/>
      <c r="AOP130" s="516"/>
      <c r="AOQ130" s="516"/>
      <c r="AOR130" s="516"/>
      <c r="AOS130" s="516"/>
      <c r="AOT130" s="516"/>
      <c r="AOU130" s="516"/>
      <c r="AOV130" s="516"/>
      <c r="AOW130" s="516"/>
      <c r="AOX130" s="516"/>
      <c r="AOY130" s="516"/>
      <c r="AOZ130" s="516"/>
      <c r="APA130" s="516"/>
      <c r="APB130" s="516"/>
      <c r="APC130" s="516"/>
      <c r="APD130" s="516"/>
      <c r="APE130" s="516"/>
      <c r="APF130" s="516"/>
      <c r="APG130" s="516"/>
      <c r="APH130" s="516"/>
      <c r="API130" s="516"/>
      <c r="APJ130" s="516"/>
      <c r="APK130" s="516"/>
      <c r="APL130" s="516"/>
      <c r="APM130" s="516"/>
      <c r="APN130" s="516"/>
      <c r="APO130" s="516"/>
      <c r="APP130" s="516"/>
      <c r="APQ130" s="516"/>
      <c r="APR130" s="516"/>
      <c r="APS130" s="516"/>
      <c r="APT130" s="516"/>
      <c r="APU130" s="516"/>
      <c r="APV130" s="516"/>
      <c r="APW130" s="516"/>
      <c r="APX130" s="516"/>
      <c r="APY130" s="516"/>
      <c r="APZ130" s="516"/>
      <c r="AQA130" s="516"/>
      <c r="AQB130" s="516"/>
      <c r="AQC130" s="516"/>
      <c r="AQD130" s="516"/>
      <c r="AQE130" s="516"/>
      <c r="AQF130" s="516"/>
      <c r="AQG130" s="516"/>
      <c r="AQH130" s="516"/>
      <c r="AQI130" s="516"/>
      <c r="AQJ130" s="516"/>
      <c r="AQK130" s="516"/>
      <c r="AQL130" s="516"/>
      <c r="AQM130" s="516"/>
      <c r="AQN130" s="516"/>
      <c r="AQO130" s="516"/>
      <c r="AQP130" s="516"/>
      <c r="AQQ130" s="516"/>
      <c r="AQR130" s="516"/>
      <c r="AQS130" s="516"/>
      <c r="AQT130" s="516"/>
      <c r="AQU130" s="516"/>
      <c r="AQV130" s="516"/>
      <c r="AQW130" s="516"/>
      <c r="AQX130" s="516"/>
      <c r="AQY130" s="516"/>
      <c r="AQZ130" s="516"/>
      <c r="ARA130" s="516"/>
      <c r="ARB130" s="516"/>
      <c r="ARC130" s="516"/>
      <c r="ARD130" s="516"/>
      <c r="ARE130" s="516"/>
      <c r="ARF130" s="516"/>
      <c r="ARG130" s="516"/>
      <c r="ARH130" s="516"/>
      <c r="ARI130" s="516"/>
      <c r="ARJ130" s="516"/>
      <c r="ARK130" s="516"/>
      <c r="ARL130" s="516"/>
      <c r="ARM130" s="516"/>
      <c r="ARN130" s="516"/>
      <c r="ARO130" s="516"/>
      <c r="ARP130" s="516"/>
      <c r="ARQ130" s="516"/>
      <c r="ARR130" s="516"/>
      <c r="ARS130" s="516"/>
      <c r="ART130" s="516"/>
      <c r="ARU130" s="516"/>
      <c r="ARV130" s="516"/>
      <c r="ARW130" s="516"/>
      <c r="ARX130" s="516"/>
      <c r="ARY130" s="516"/>
      <c r="ARZ130" s="516"/>
      <c r="ASA130" s="516"/>
      <c r="ASB130" s="516"/>
      <c r="ASC130" s="516"/>
      <c r="ASD130" s="516"/>
      <c r="ASE130" s="516"/>
      <c r="ASF130" s="516"/>
      <c r="ASG130" s="516"/>
      <c r="ASH130" s="516"/>
      <c r="ASI130" s="516"/>
      <c r="ASJ130" s="516"/>
      <c r="ASK130" s="516"/>
      <c r="ASL130" s="516"/>
      <c r="ASM130" s="516"/>
      <c r="ASN130" s="516"/>
      <c r="ASO130" s="516"/>
      <c r="ASP130" s="516"/>
      <c r="ASQ130" s="516"/>
      <c r="ASR130" s="516"/>
      <c r="ASS130" s="516"/>
      <c r="AST130" s="516"/>
      <c r="ASU130" s="516"/>
      <c r="ASV130" s="516"/>
      <c r="ASW130" s="516"/>
      <c r="ASX130" s="516"/>
      <c r="ASY130" s="516"/>
      <c r="ASZ130" s="516"/>
      <c r="ATA130" s="516"/>
      <c r="ATB130" s="516"/>
      <c r="ATC130" s="516"/>
      <c r="ATD130" s="516"/>
      <c r="ATE130" s="516"/>
      <c r="ATF130" s="516"/>
      <c r="ATG130" s="516"/>
      <c r="ATH130" s="516"/>
      <c r="ATI130" s="516"/>
      <c r="ATJ130" s="516"/>
      <c r="ATK130" s="516"/>
      <c r="ATL130" s="516"/>
      <c r="ATM130" s="516"/>
      <c r="ATN130" s="516"/>
      <c r="ATO130" s="516"/>
      <c r="ATP130" s="516"/>
      <c r="ATQ130" s="516"/>
      <c r="ATR130" s="516"/>
      <c r="ATS130" s="516"/>
      <c r="ATT130" s="516"/>
      <c r="ATU130" s="516"/>
      <c r="ATV130" s="516"/>
      <c r="ATW130" s="516"/>
      <c r="ATX130" s="516"/>
      <c r="ATY130" s="516"/>
      <c r="ATZ130" s="516"/>
      <c r="AUA130" s="516"/>
      <c r="AUB130" s="516"/>
      <c r="AUC130" s="516"/>
      <c r="AUD130" s="516"/>
      <c r="AUE130" s="516"/>
      <c r="AUF130" s="516"/>
      <c r="AUG130" s="516"/>
      <c r="AUH130" s="516"/>
      <c r="AUI130" s="516"/>
      <c r="AUJ130" s="516"/>
      <c r="AUK130" s="516"/>
      <c r="AUL130" s="516"/>
      <c r="AUM130" s="516"/>
      <c r="AUN130" s="516"/>
      <c r="AUO130" s="516"/>
      <c r="AUP130" s="516"/>
      <c r="AUQ130" s="516"/>
      <c r="AUR130" s="516"/>
      <c r="AUS130" s="516"/>
      <c r="AUT130" s="516"/>
      <c r="AUU130" s="516"/>
      <c r="AUV130" s="516"/>
      <c r="AUW130" s="516"/>
      <c r="AUX130" s="516"/>
      <c r="AUY130" s="516"/>
      <c r="AUZ130" s="516"/>
      <c r="AVA130" s="516"/>
      <c r="AVB130" s="516"/>
      <c r="AVC130" s="516"/>
      <c r="AVD130" s="516"/>
      <c r="AVE130" s="516"/>
      <c r="AVF130" s="516"/>
      <c r="AVG130" s="516"/>
      <c r="AVH130" s="516"/>
      <c r="AVI130" s="516"/>
      <c r="AVJ130" s="516"/>
      <c r="AVK130" s="516"/>
      <c r="AVL130" s="516"/>
      <c r="AVM130" s="516"/>
      <c r="AVN130" s="516"/>
      <c r="AVO130" s="516"/>
      <c r="AVP130" s="516"/>
      <c r="AVQ130" s="516"/>
      <c r="AVR130" s="516"/>
      <c r="AVS130" s="516"/>
      <c r="AVT130" s="516"/>
      <c r="AVU130" s="516"/>
      <c r="AVV130" s="516"/>
      <c r="AVW130" s="516"/>
      <c r="AVX130" s="516"/>
      <c r="AVY130" s="516"/>
      <c r="AVZ130" s="516"/>
      <c r="AWA130" s="516"/>
      <c r="AWB130" s="516"/>
      <c r="AWC130" s="516"/>
      <c r="AWD130" s="516"/>
      <c r="AWE130" s="516"/>
      <c r="AWF130" s="516"/>
      <c r="AWG130" s="516"/>
      <c r="AWH130" s="516"/>
      <c r="AWI130" s="516"/>
      <c r="AWJ130" s="516"/>
      <c r="AWK130" s="516"/>
      <c r="AWL130" s="516"/>
      <c r="AWM130" s="516"/>
      <c r="AWN130" s="516"/>
      <c r="AWO130" s="516"/>
      <c r="AWP130" s="516"/>
      <c r="AWQ130" s="516"/>
      <c r="AWR130" s="516"/>
      <c r="AWS130" s="516"/>
      <c r="AWT130" s="516"/>
      <c r="AWU130" s="516"/>
      <c r="AWV130" s="516"/>
      <c r="AWW130" s="516"/>
      <c r="AWX130" s="516"/>
      <c r="AWY130" s="516"/>
      <c r="AWZ130" s="516"/>
      <c r="AXA130" s="516"/>
      <c r="AXB130" s="516"/>
      <c r="AXC130" s="516"/>
      <c r="AXD130" s="516"/>
      <c r="AXE130" s="516"/>
      <c r="AXF130" s="516"/>
      <c r="AXG130" s="516"/>
      <c r="AXH130" s="516"/>
      <c r="AXI130" s="516"/>
      <c r="AXJ130" s="516"/>
      <c r="AXK130" s="516"/>
      <c r="AXL130" s="516"/>
      <c r="AXM130" s="516"/>
      <c r="AXN130" s="516"/>
      <c r="AXO130" s="516"/>
      <c r="AXP130" s="516"/>
      <c r="AXQ130" s="516"/>
      <c r="AXR130" s="516"/>
      <c r="AXS130" s="516"/>
      <c r="AXT130" s="516"/>
      <c r="AXU130" s="516"/>
      <c r="AXV130" s="516"/>
      <c r="AXW130" s="516"/>
      <c r="AXX130" s="516"/>
      <c r="AXY130" s="516"/>
      <c r="AXZ130" s="516"/>
      <c r="AYA130" s="516"/>
      <c r="AYB130" s="516"/>
      <c r="AYC130" s="516"/>
      <c r="AYD130" s="516"/>
      <c r="AYE130" s="516"/>
      <c r="AYF130" s="516"/>
      <c r="AYG130" s="516"/>
      <c r="AYH130" s="516"/>
      <c r="AYI130" s="516"/>
      <c r="AYJ130" s="516"/>
      <c r="AYK130" s="516"/>
      <c r="AYL130" s="516"/>
      <c r="AYM130" s="516"/>
      <c r="AYN130" s="516"/>
      <c r="AYO130" s="516"/>
      <c r="AYP130" s="516"/>
      <c r="AYQ130" s="516"/>
      <c r="AYR130" s="516"/>
      <c r="AYS130" s="516"/>
      <c r="AYT130" s="516"/>
      <c r="AYU130" s="516"/>
      <c r="AYV130" s="516"/>
      <c r="AYW130" s="516"/>
      <c r="AYX130" s="516"/>
      <c r="AYY130" s="516"/>
      <c r="AYZ130" s="516"/>
      <c r="AZA130" s="516"/>
      <c r="AZB130" s="516"/>
      <c r="AZC130" s="516"/>
      <c r="AZD130" s="516"/>
      <c r="AZE130" s="516"/>
      <c r="AZF130" s="516"/>
      <c r="AZG130" s="516"/>
      <c r="AZH130" s="516"/>
      <c r="AZI130" s="516"/>
      <c r="AZJ130" s="516"/>
      <c r="AZK130" s="516"/>
      <c r="AZL130" s="516"/>
      <c r="AZM130" s="516"/>
      <c r="AZN130" s="516"/>
      <c r="AZO130" s="516"/>
      <c r="AZP130" s="516"/>
      <c r="AZQ130" s="516"/>
      <c r="AZR130" s="516"/>
      <c r="AZS130" s="516"/>
      <c r="AZT130" s="516"/>
      <c r="AZU130" s="516"/>
      <c r="AZV130" s="516"/>
      <c r="AZW130" s="516"/>
      <c r="AZX130" s="516"/>
      <c r="AZY130" s="516"/>
      <c r="AZZ130" s="516"/>
      <c r="BAA130" s="516"/>
      <c r="BAB130" s="516"/>
      <c r="BAC130" s="516"/>
      <c r="BAD130" s="516"/>
      <c r="BAE130" s="516"/>
      <c r="BAF130" s="516"/>
      <c r="BAG130" s="516"/>
      <c r="BAH130" s="516"/>
      <c r="BAI130" s="516"/>
      <c r="BAJ130" s="516"/>
      <c r="BAK130" s="516"/>
      <c r="BAL130" s="516"/>
      <c r="BAM130" s="516"/>
      <c r="BAN130" s="516"/>
      <c r="BAO130" s="516"/>
      <c r="BAP130" s="516"/>
      <c r="BAQ130" s="516"/>
      <c r="BAR130" s="516"/>
      <c r="BAS130" s="516"/>
      <c r="BAT130" s="516"/>
      <c r="BAU130" s="516"/>
      <c r="BAV130" s="516"/>
      <c r="BAW130" s="516"/>
      <c r="BAX130" s="516"/>
      <c r="BAY130" s="516"/>
      <c r="BAZ130" s="516"/>
      <c r="BBA130" s="516"/>
      <c r="BBB130" s="516"/>
      <c r="BBC130" s="516"/>
      <c r="BBD130" s="516"/>
      <c r="BBE130" s="516"/>
      <c r="BBF130" s="516"/>
      <c r="BBG130" s="516"/>
      <c r="BBH130" s="516"/>
      <c r="BBI130" s="516"/>
      <c r="BBJ130" s="516"/>
      <c r="BBK130" s="516"/>
      <c r="BBL130" s="516"/>
      <c r="BBM130" s="516"/>
      <c r="BBN130" s="516"/>
      <c r="BBO130" s="516"/>
      <c r="BBP130" s="516"/>
      <c r="BBQ130" s="516"/>
      <c r="BBR130" s="516"/>
      <c r="BBS130" s="516"/>
      <c r="BBT130" s="516"/>
      <c r="BBU130" s="516"/>
      <c r="BBV130" s="516"/>
      <c r="BBW130" s="516"/>
      <c r="BBX130" s="516"/>
      <c r="BBY130" s="516"/>
      <c r="BBZ130" s="516"/>
      <c r="BCA130" s="516"/>
      <c r="BCB130" s="516"/>
      <c r="BCC130" s="516"/>
      <c r="BCD130" s="516"/>
      <c r="BCE130" s="516"/>
      <c r="BCF130" s="516"/>
      <c r="BCG130" s="516"/>
      <c r="BCH130" s="516"/>
      <c r="BCI130" s="516"/>
      <c r="BCJ130" s="516"/>
      <c r="BCK130" s="516"/>
      <c r="BCL130" s="516"/>
      <c r="BCM130" s="516"/>
      <c r="BCN130" s="516"/>
      <c r="BCO130" s="516"/>
      <c r="BCP130" s="516"/>
      <c r="BCQ130" s="516"/>
      <c r="BCR130" s="516"/>
      <c r="BCS130" s="516"/>
      <c r="BCT130" s="516"/>
      <c r="BCU130" s="516"/>
      <c r="BCV130" s="516"/>
      <c r="BCW130" s="516"/>
      <c r="BCX130" s="516"/>
      <c r="BCY130" s="516"/>
      <c r="BCZ130" s="516"/>
      <c r="BDA130" s="516"/>
      <c r="BDB130" s="516"/>
      <c r="BDC130" s="516"/>
      <c r="BDD130" s="516"/>
      <c r="BDE130" s="516"/>
      <c r="BDF130" s="516"/>
      <c r="BDG130" s="516"/>
      <c r="BDH130" s="516"/>
      <c r="BDI130" s="516"/>
      <c r="BDJ130" s="516"/>
      <c r="BDK130" s="516"/>
      <c r="BDL130" s="516"/>
      <c r="BDM130" s="516"/>
      <c r="BDN130" s="516"/>
      <c r="BDO130" s="516"/>
      <c r="BDP130" s="516"/>
      <c r="BDQ130" s="516"/>
      <c r="BDR130" s="516"/>
      <c r="BDS130" s="516"/>
      <c r="BDT130" s="516"/>
      <c r="BDU130" s="516"/>
      <c r="BDV130" s="516"/>
      <c r="BDW130" s="516"/>
      <c r="BDX130" s="516"/>
      <c r="BDY130" s="516"/>
      <c r="BDZ130" s="516"/>
      <c r="BEA130" s="516"/>
      <c r="BEB130" s="516"/>
      <c r="BEC130" s="516"/>
      <c r="BED130" s="516"/>
      <c r="BEE130" s="516"/>
      <c r="BEF130" s="516"/>
      <c r="BEG130" s="516"/>
      <c r="BEH130" s="516"/>
      <c r="BEI130" s="516"/>
      <c r="BEJ130" s="516"/>
      <c r="BEK130" s="516"/>
      <c r="BEL130" s="516"/>
      <c r="BEM130" s="516"/>
      <c r="BEN130" s="516"/>
      <c r="BEO130" s="516"/>
      <c r="BEP130" s="516"/>
      <c r="BEQ130" s="516"/>
      <c r="BER130" s="516"/>
      <c r="BES130" s="516"/>
      <c r="BET130" s="516"/>
      <c r="BEU130" s="516"/>
      <c r="BEV130" s="516"/>
      <c r="BEW130" s="516"/>
      <c r="BEX130" s="516"/>
      <c r="BEY130" s="516"/>
      <c r="BEZ130" s="516"/>
      <c r="BFA130" s="516"/>
      <c r="BFB130" s="516"/>
      <c r="BFC130" s="516"/>
      <c r="BFD130" s="516"/>
      <c r="BFE130" s="516"/>
      <c r="BFF130" s="516"/>
      <c r="BFG130" s="516"/>
      <c r="BFH130" s="516"/>
      <c r="BFI130" s="516"/>
      <c r="BFJ130" s="516"/>
      <c r="BFK130" s="516"/>
      <c r="BFL130" s="516"/>
      <c r="BFM130" s="516"/>
      <c r="BFN130" s="516"/>
      <c r="BFO130" s="516"/>
      <c r="BFP130" s="516"/>
      <c r="BFQ130" s="516"/>
      <c r="BFR130" s="516"/>
      <c r="BFS130" s="516"/>
      <c r="BFT130" s="516"/>
      <c r="BFU130" s="516"/>
      <c r="BFV130" s="516"/>
      <c r="BFW130" s="516"/>
      <c r="BFX130" s="516"/>
      <c r="BFY130" s="516"/>
      <c r="BFZ130" s="516"/>
      <c r="BGA130" s="516"/>
      <c r="BGB130" s="516"/>
      <c r="BGC130" s="516"/>
      <c r="BGD130" s="516"/>
      <c r="BGE130" s="516"/>
      <c r="BGF130" s="516"/>
      <c r="BGG130" s="516"/>
      <c r="BGH130" s="516"/>
      <c r="BGI130" s="516"/>
      <c r="BGJ130" s="516"/>
      <c r="BGK130" s="516"/>
      <c r="BGL130" s="516"/>
      <c r="BGM130" s="516"/>
      <c r="BGN130" s="516"/>
      <c r="BGO130" s="516"/>
      <c r="BGP130" s="516"/>
      <c r="BGQ130" s="516"/>
      <c r="BGR130" s="516"/>
      <c r="BGS130" s="516"/>
      <c r="BGT130" s="516"/>
      <c r="BGU130" s="516"/>
      <c r="BGV130" s="516"/>
      <c r="BGW130" s="516"/>
      <c r="BGX130" s="516"/>
      <c r="BGY130" s="516"/>
      <c r="BGZ130" s="516"/>
      <c r="BHA130" s="516"/>
      <c r="BHB130" s="516"/>
      <c r="BHC130" s="516"/>
      <c r="BHD130" s="516"/>
      <c r="BHE130" s="516"/>
      <c r="BHF130" s="516"/>
      <c r="BHG130" s="516"/>
      <c r="BHH130" s="516"/>
      <c r="BHI130" s="516"/>
      <c r="BHJ130" s="516"/>
      <c r="BHK130" s="516"/>
      <c r="BHL130" s="516"/>
      <c r="BHM130" s="516"/>
      <c r="BHN130" s="516"/>
      <c r="BHO130" s="516"/>
      <c r="BHP130" s="516"/>
      <c r="BHQ130" s="516"/>
      <c r="BHR130" s="516"/>
      <c r="BHS130" s="516"/>
      <c r="BHT130" s="516"/>
      <c r="BHU130" s="516"/>
      <c r="BHV130" s="516"/>
      <c r="BHW130" s="516"/>
      <c r="BHX130" s="516"/>
      <c r="BHY130" s="516"/>
      <c r="BHZ130" s="516"/>
      <c r="BIA130" s="516"/>
      <c r="BIB130" s="516"/>
      <c r="BIC130" s="516"/>
      <c r="BID130" s="516"/>
      <c r="BIE130" s="516"/>
      <c r="BIF130" s="516"/>
      <c r="BIG130" s="516"/>
      <c r="BIH130" s="516"/>
      <c r="BII130" s="516"/>
      <c r="BIJ130" s="516"/>
      <c r="BIK130" s="516"/>
      <c r="BIL130" s="516"/>
      <c r="BIM130" s="516"/>
      <c r="BIN130" s="516"/>
      <c r="BIO130" s="516"/>
      <c r="BIP130" s="516"/>
      <c r="BIQ130" s="516"/>
      <c r="BIR130" s="516"/>
      <c r="BIS130" s="516"/>
      <c r="BIT130" s="516"/>
      <c r="BIU130" s="516"/>
      <c r="BIV130" s="516"/>
      <c r="BIW130" s="516"/>
      <c r="BIX130" s="516"/>
      <c r="BIY130" s="516"/>
      <c r="BIZ130" s="516"/>
      <c r="BJA130" s="516"/>
      <c r="BJB130" s="516"/>
      <c r="BJC130" s="516"/>
      <c r="BJD130" s="516"/>
      <c r="BJE130" s="516"/>
      <c r="BJF130" s="516"/>
      <c r="BJG130" s="516"/>
      <c r="BJH130" s="516"/>
      <c r="BJI130" s="516"/>
      <c r="BJJ130" s="516"/>
      <c r="BJK130" s="516"/>
      <c r="BJL130" s="516"/>
      <c r="BJM130" s="516"/>
      <c r="BJN130" s="516"/>
      <c r="BJO130" s="516"/>
      <c r="BJP130" s="516"/>
      <c r="BJQ130" s="516"/>
      <c r="BJR130" s="516"/>
      <c r="BJS130" s="516"/>
      <c r="BJT130" s="516"/>
      <c r="BJU130" s="516"/>
      <c r="BJV130" s="516"/>
      <c r="BJW130" s="516"/>
      <c r="BJX130" s="516"/>
      <c r="BJY130" s="516"/>
      <c r="BJZ130" s="516"/>
      <c r="BKA130" s="516"/>
      <c r="BKB130" s="516"/>
      <c r="BKC130" s="516"/>
      <c r="BKD130" s="516"/>
      <c r="BKE130" s="516"/>
      <c r="BKF130" s="516"/>
      <c r="BKG130" s="516"/>
      <c r="BKH130" s="516"/>
      <c r="BKI130" s="516"/>
      <c r="BKJ130" s="516"/>
      <c r="BKK130" s="516"/>
      <c r="BKL130" s="516"/>
      <c r="BKM130" s="516"/>
      <c r="BKN130" s="516"/>
      <c r="BKO130" s="516"/>
      <c r="BKP130" s="516"/>
      <c r="BKQ130" s="516"/>
      <c r="BKR130" s="516"/>
      <c r="BKS130" s="516"/>
      <c r="BKT130" s="516"/>
      <c r="BKU130" s="516"/>
      <c r="BKV130" s="516"/>
      <c r="BKW130" s="516"/>
      <c r="BKX130" s="516"/>
      <c r="BKY130" s="516"/>
      <c r="BKZ130" s="516"/>
      <c r="BLA130" s="516"/>
      <c r="BLB130" s="516"/>
      <c r="BLC130" s="516"/>
      <c r="BLD130" s="516"/>
      <c r="BLE130" s="516"/>
      <c r="BLF130" s="516"/>
      <c r="BLG130" s="516"/>
      <c r="BLH130" s="516"/>
      <c r="BLI130" s="516"/>
      <c r="BLJ130" s="516"/>
      <c r="BLK130" s="516"/>
      <c r="BLL130" s="516"/>
      <c r="BLM130" s="516"/>
      <c r="BLN130" s="516"/>
      <c r="BLO130" s="516"/>
      <c r="BLP130" s="516"/>
      <c r="BLQ130" s="516"/>
      <c r="BLR130" s="516"/>
      <c r="BLS130" s="516"/>
      <c r="BLT130" s="516"/>
      <c r="BLU130" s="516"/>
      <c r="BLV130" s="516"/>
      <c r="BLW130" s="516"/>
      <c r="BLX130" s="516"/>
      <c r="BLY130" s="516"/>
      <c r="BLZ130" s="516"/>
      <c r="BMA130" s="516"/>
      <c r="BMB130" s="516"/>
      <c r="BMC130" s="516"/>
      <c r="BMD130" s="516"/>
      <c r="BME130" s="516"/>
      <c r="BMF130" s="516"/>
      <c r="BMG130" s="516"/>
      <c r="BMH130" s="516"/>
      <c r="BMI130" s="516"/>
      <c r="BMJ130" s="516"/>
      <c r="BMK130" s="516"/>
      <c r="BML130" s="516"/>
      <c r="BMM130" s="516"/>
      <c r="BMN130" s="516"/>
      <c r="BMO130" s="516"/>
      <c r="BMP130" s="516"/>
      <c r="BMQ130" s="516"/>
      <c r="BMR130" s="516"/>
      <c r="BMS130" s="516"/>
      <c r="BMT130" s="516"/>
      <c r="BMU130" s="516"/>
      <c r="BMV130" s="516"/>
      <c r="BMW130" s="516"/>
      <c r="BMX130" s="516"/>
      <c r="BMY130" s="516"/>
      <c r="BMZ130" s="516"/>
      <c r="BNA130" s="516"/>
      <c r="BNB130" s="516"/>
      <c r="BNC130" s="516"/>
      <c r="BND130" s="516"/>
      <c r="BNE130" s="516"/>
      <c r="BNF130" s="516"/>
      <c r="BNG130" s="516"/>
      <c r="BNH130" s="516"/>
      <c r="BNI130" s="516"/>
      <c r="BNJ130" s="516"/>
      <c r="BNK130" s="516"/>
      <c r="BNL130" s="516"/>
      <c r="BNM130" s="516"/>
      <c r="BNN130" s="516"/>
      <c r="BNO130" s="516"/>
      <c r="BNP130" s="516"/>
      <c r="BNQ130" s="516"/>
      <c r="BNR130" s="516"/>
      <c r="BNS130" s="516"/>
      <c r="BNT130" s="516"/>
      <c r="BNU130" s="516"/>
      <c r="BNV130" s="516"/>
      <c r="BNW130" s="516"/>
      <c r="BNX130" s="516"/>
      <c r="BNY130" s="516"/>
      <c r="BNZ130" s="516"/>
      <c r="BOA130" s="516"/>
      <c r="BOB130" s="516"/>
      <c r="BOC130" s="516"/>
      <c r="BOD130" s="516"/>
      <c r="BOE130" s="516"/>
      <c r="BOF130" s="516"/>
      <c r="BOG130" s="516"/>
      <c r="BOH130" s="516"/>
      <c r="BOI130" s="516"/>
      <c r="BOJ130" s="516"/>
      <c r="BOK130" s="516"/>
      <c r="BOL130" s="516"/>
      <c r="BOM130" s="516"/>
      <c r="BON130" s="516"/>
      <c r="BOO130" s="516"/>
      <c r="BOP130" s="516"/>
      <c r="BOQ130" s="516"/>
      <c r="BOR130" s="516"/>
      <c r="BOS130" s="516"/>
      <c r="BOT130" s="516"/>
      <c r="BOU130" s="516"/>
      <c r="BOV130" s="516"/>
      <c r="BOW130" s="516"/>
      <c r="BOX130" s="516"/>
      <c r="BOY130" s="516"/>
      <c r="BOZ130" s="516"/>
      <c r="BPA130" s="516"/>
      <c r="BPB130" s="516"/>
      <c r="BPC130" s="516"/>
      <c r="BPD130" s="516"/>
      <c r="BPE130" s="516"/>
      <c r="BPF130" s="516"/>
      <c r="BPG130" s="516"/>
      <c r="BPH130" s="516"/>
      <c r="BPI130" s="516"/>
      <c r="BPJ130" s="516"/>
      <c r="BPK130" s="516"/>
      <c r="BPL130" s="516"/>
      <c r="BPM130" s="516"/>
      <c r="BPN130" s="516"/>
      <c r="BPO130" s="516"/>
      <c r="BPP130" s="516"/>
      <c r="BPQ130" s="516"/>
      <c r="BPR130" s="516"/>
      <c r="BPS130" s="516"/>
      <c r="BPT130" s="516"/>
      <c r="BPU130" s="516"/>
      <c r="BPV130" s="516"/>
      <c r="BPW130" s="516"/>
      <c r="BPX130" s="516"/>
      <c r="BPY130" s="516"/>
      <c r="BPZ130" s="516"/>
      <c r="BQA130" s="516"/>
      <c r="BQB130" s="516"/>
      <c r="BQC130" s="516"/>
      <c r="BQD130" s="516"/>
      <c r="BQE130" s="516"/>
      <c r="BQF130" s="516"/>
      <c r="BQG130" s="516"/>
      <c r="BQH130" s="516"/>
      <c r="BQI130" s="516"/>
      <c r="BQJ130" s="516"/>
      <c r="BQK130" s="516"/>
      <c r="BQL130" s="516"/>
      <c r="BQM130" s="516"/>
      <c r="BQN130" s="516"/>
      <c r="BQO130" s="516"/>
      <c r="BQP130" s="516"/>
      <c r="BQQ130" s="516"/>
      <c r="BQR130" s="516"/>
      <c r="BQS130" s="516"/>
      <c r="BQT130" s="516"/>
      <c r="BQU130" s="516"/>
      <c r="BQV130" s="516"/>
      <c r="BQW130" s="516"/>
      <c r="BQX130" s="516"/>
      <c r="BQY130" s="516"/>
      <c r="BQZ130" s="516"/>
      <c r="BRA130" s="516"/>
      <c r="BRB130" s="516"/>
      <c r="BRC130" s="516"/>
      <c r="BRD130" s="516"/>
      <c r="BRE130" s="516"/>
      <c r="BRF130" s="516"/>
      <c r="BRG130" s="516"/>
      <c r="BRH130" s="516"/>
      <c r="BRI130" s="516"/>
      <c r="BRJ130" s="516"/>
      <c r="BRK130" s="516"/>
      <c r="BRL130" s="516"/>
      <c r="BRM130" s="516"/>
      <c r="BRN130" s="516"/>
      <c r="BRO130" s="516"/>
      <c r="BRP130" s="516"/>
      <c r="BRQ130" s="516"/>
      <c r="BRR130" s="516"/>
      <c r="BRS130" s="516"/>
      <c r="BRT130" s="516"/>
      <c r="BRU130" s="516"/>
      <c r="BRV130" s="516"/>
      <c r="BRW130" s="516"/>
      <c r="BRX130" s="516"/>
      <c r="BRY130" s="516"/>
      <c r="BRZ130" s="516"/>
      <c r="BSA130" s="516"/>
      <c r="BSB130" s="516"/>
      <c r="BSC130" s="516"/>
      <c r="BSD130" s="516"/>
      <c r="BSE130" s="516"/>
      <c r="BSF130" s="516"/>
      <c r="BSG130" s="516"/>
      <c r="BSH130" s="516"/>
      <c r="BSI130" s="516"/>
      <c r="BSJ130" s="516"/>
      <c r="BSK130" s="516"/>
      <c r="BSL130" s="516"/>
      <c r="BSM130" s="516"/>
      <c r="BSN130" s="516"/>
      <c r="BSO130" s="516"/>
      <c r="BSP130" s="516"/>
      <c r="BSQ130" s="516"/>
      <c r="BSR130" s="516"/>
      <c r="BSS130" s="516"/>
      <c r="BST130" s="516"/>
      <c r="BSU130" s="516"/>
      <c r="BSV130" s="516"/>
      <c r="BSW130" s="516"/>
      <c r="BSX130" s="516"/>
      <c r="BSY130" s="516"/>
      <c r="BSZ130" s="516"/>
      <c r="BTA130" s="516"/>
      <c r="BTB130" s="516"/>
      <c r="BTC130" s="516"/>
      <c r="BTD130" s="516"/>
      <c r="BTE130" s="516"/>
      <c r="BTF130" s="516"/>
      <c r="BTG130" s="516"/>
      <c r="BTH130" s="516"/>
      <c r="BTI130" s="516"/>
      <c r="BTJ130" s="516"/>
      <c r="BTK130" s="516"/>
      <c r="BTL130" s="516"/>
      <c r="BTM130" s="516"/>
      <c r="BTN130" s="516"/>
      <c r="BTO130" s="516"/>
      <c r="BTP130" s="516"/>
      <c r="BTQ130" s="516"/>
      <c r="BTR130" s="516"/>
      <c r="BTS130" s="516"/>
      <c r="BTT130" s="516"/>
      <c r="BTU130" s="516"/>
      <c r="BTV130" s="516"/>
      <c r="BTW130" s="516"/>
      <c r="BTX130" s="516"/>
      <c r="BTY130" s="516"/>
      <c r="BTZ130" s="516"/>
      <c r="BUA130" s="516"/>
      <c r="BUB130" s="516"/>
      <c r="BUC130" s="516"/>
      <c r="BUD130" s="516"/>
      <c r="BUE130" s="516"/>
      <c r="BUF130" s="516"/>
      <c r="BUG130" s="516"/>
      <c r="BUH130" s="516"/>
      <c r="BUI130" s="516"/>
      <c r="BUJ130" s="516"/>
      <c r="BUK130" s="516"/>
      <c r="BUL130" s="516"/>
      <c r="BUM130" s="516"/>
      <c r="BUN130" s="516"/>
      <c r="BUO130" s="516"/>
      <c r="BUP130" s="516"/>
      <c r="BUQ130" s="516"/>
      <c r="BUR130" s="516"/>
      <c r="BUS130" s="516"/>
      <c r="BUT130" s="516"/>
      <c r="BUU130" s="516"/>
      <c r="BUV130" s="516"/>
      <c r="BUW130" s="516"/>
      <c r="BUX130" s="516"/>
      <c r="BUY130" s="516"/>
      <c r="BUZ130" s="516"/>
      <c r="BVA130" s="516"/>
      <c r="BVB130" s="516"/>
      <c r="BVC130" s="516"/>
      <c r="BVD130" s="516"/>
      <c r="BVE130" s="516"/>
      <c r="BVF130" s="516"/>
      <c r="BVG130" s="516"/>
      <c r="BVH130" s="516"/>
      <c r="BVI130" s="516"/>
      <c r="BVJ130" s="516"/>
      <c r="BVK130" s="516"/>
      <c r="BVL130" s="516"/>
      <c r="BVM130" s="516"/>
      <c r="BVN130" s="516"/>
      <c r="BVO130" s="516"/>
      <c r="BVP130" s="516"/>
      <c r="BVQ130" s="516"/>
      <c r="BVR130" s="516"/>
      <c r="BVS130" s="516"/>
      <c r="BVT130" s="516"/>
      <c r="BVU130" s="516"/>
      <c r="BVV130" s="516"/>
      <c r="BVW130" s="516"/>
      <c r="BVX130" s="516"/>
      <c r="BVY130" s="516"/>
      <c r="BVZ130" s="516"/>
      <c r="BWA130" s="516"/>
      <c r="BWB130" s="516"/>
      <c r="BWC130" s="516"/>
      <c r="BWD130" s="516"/>
      <c r="BWE130" s="516"/>
      <c r="BWF130" s="516"/>
      <c r="BWG130" s="516"/>
      <c r="BWH130" s="516"/>
      <c r="BWI130" s="516"/>
      <c r="BWJ130" s="516"/>
      <c r="BWK130" s="516"/>
      <c r="BWL130" s="516"/>
      <c r="BWM130" s="516"/>
      <c r="BWN130" s="516"/>
      <c r="BWO130" s="516"/>
      <c r="BWP130" s="516"/>
      <c r="BWQ130" s="516"/>
      <c r="BWR130" s="516"/>
      <c r="BWS130" s="516"/>
      <c r="BWT130" s="516"/>
      <c r="BWU130" s="516"/>
      <c r="BWV130" s="516"/>
      <c r="BWW130" s="516"/>
      <c r="BWX130" s="516"/>
      <c r="BWY130" s="516"/>
      <c r="BWZ130" s="516"/>
      <c r="BXA130" s="516"/>
      <c r="BXB130" s="516"/>
      <c r="BXC130" s="516"/>
      <c r="BXD130" s="516"/>
      <c r="BXE130" s="516"/>
      <c r="BXF130" s="516"/>
      <c r="BXG130" s="516"/>
      <c r="BXH130" s="516"/>
      <c r="BXI130" s="516"/>
      <c r="BXJ130" s="516"/>
      <c r="BXK130" s="516"/>
      <c r="BXL130" s="516"/>
      <c r="BXM130" s="516"/>
      <c r="BXN130" s="516"/>
      <c r="BXO130" s="516"/>
      <c r="BXP130" s="516"/>
      <c r="BXQ130" s="516"/>
      <c r="BXR130" s="516"/>
      <c r="BXS130" s="516"/>
      <c r="BXT130" s="516"/>
      <c r="BXU130" s="516"/>
      <c r="BXV130" s="516"/>
      <c r="BXW130" s="516"/>
      <c r="BXX130" s="516"/>
      <c r="BXY130" s="516"/>
      <c r="BXZ130" s="516"/>
      <c r="BYA130" s="516"/>
      <c r="BYB130" s="516"/>
      <c r="BYC130" s="516"/>
      <c r="BYD130" s="516"/>
      <c r="BYE130" s="516"/>
      <c r="BYF130" s="516"/>
      <c r="BYG130" s="516"/>
      <c r="BYH130" s="516"/>
      <c r="BYI130" s="516"/>
      <c r="BYJ130" s="516"/>
      <c r="BYK130" s="516"/>
      <c r="BYL130" s="516"/>
      <c r="BYM130" s="516"/>
      <c r="BYN130" s="516"/>
      <c r="BYO130" s="516"/>
      <c r="BYP130" s="516"/>
      <c r="BYQ130" s="516"/>
      <c r="BYR130" s="516"/>
      <c r="BYS130" s="516"/>
      <c r="BYT130" s="516"/>
      <c r="BYU130" s="516"/>
      <c r="BYV130" s="516"/>
      <c r="BYW130" s="516"/>
      <c r="BYX130" s="516"/>
      <c r="BYY130" s="516"/>
      <c r="BYZ130" s="516"/>
      <c r="BZA130" s="516"/>
      <c r="BZB130" s="516"/>
      <c r="BZC130" s="516"/>
      <c r="BZD130" s="516"/>
      <c r="BZE130" s="516"/>
      <c r="BZF130" s="516"/>
      <c r="BZG130" s="516"/>
      <c r="BZH130" s="516"/>
      <c r="BZI130" s="516"/>
      <c r="BZJ130" s="516"/>
      <c r="BZK130" s="516"/>
      <c r="BZL130" s="516"/>
      <c r="BZM130" s="516"/>
      <c r="BZN130" s="516"/>
      <c r="BZO130" s="516"/>
      <c r="BZP130" s="516"/>
      <c r="BZQ130" s="516"/>
      <c r="BZR130" s="516"/>
      <c r="BZS130" s="516"/>
      <c r="BZT130" s="516"/>
      <c r="BZU130" s="516"/>
      <c r="BZV130" s="516"/>
      <c r="BZW130" s="516"/>
      <c r="BZX130" s="516"/>
      <c r="BZY130" s="516"/>
      <c r="BZZ130" s="516"/>
      <c r="CAA130" s="516"/>
      <c r="CAB130" s="516"/>
      <c r="CAC130" s="516"/>
      <c r="CAD130" s="516"/>
      <c r="CAE130" s="516"/>
      <c r="CAF130" s="516"/>
      <c r="CAG130" s="516"/>
      <c r="CAH130" s="516"/>
      <c r="CAI130" s="516"/>
      <c r="CAJ130" s="516"/>
      <c r="CAK130" s="516"/>
      <c r="CAL130" s="516"/>
      <c r="CAM130" s="516"/>
      <c r="CAN130" s="516"/>
      <c r="CAO130" s="516"/>
      <c r="CAP130" s="516"/>
      <c r="CAQ130" s="516"/>
      <c r="CAR130" s="516"/>
      <c r="CAS130" s="516"/>
      <c r="CAT130" s="516"/>
      <c r="CAU130" s="516"/>
      <c r="CAV130" s="516"/>
      <c r="CAW130" s="516"/>
      <c r="CAX130" s="516"/>
      <c r="CAY130" s="516"/>
      <c r="CAZ130" s="516"/>
      <c r="CBA130" s="516"/>
      <c r="CBB130" s="516"/>
      <c r="CBC130" s="516"/>
      <c r="CBD130" s="516"/>
      <c r="CBE130" s="516"/>
      <c r="CBF130" s="516"/>
      <c r="CBG130" s="516"/>
      <c r="CBH130" s="516"/>
      <c r="CBI130" s="516"/>
      <c r="CBJ130" s="516"/>
      <c r="CBK130" s="516"/>
      <c r="CBL130" s="516"/>
      <c r="CBM130" s="516"/>
      <c r="CBN130" s="516"/>
      <c r="CBO130" s="516"/>
      <c r="CBP130" s="516"/>
      <c r="CBQ130" s="516"/>
      <c r="CBR130" s="516"/>
      <c r="CBS130" s="516"/>
      <c r="CBT130" s="516"/>
      <c r="CBU130" s="516"/>
      <c r="CBV130" s="516"/>
      <c r="CBW130" s="516"/>
      <c r="CBX130" s="516"/>
      <c r="CBY130" s="516"/>
      <c r="CBZ130" s="516"/>
      <c r="CCA130" s="516"/>
      <c r="CCB130" s="516"/>
      <c r="CCC130" s="516"/>
      <c r="CCD130" s="516"/>
      <c r="CCE130" s="516"/>
      <c r="CCF130" s="516"/>
      <c r="CCG130" s="516"/>
      <c r="CCH130" s="516"/>
      <c r="CCI130" s="516"/>
      <c r="CCJ130" s="516"/>
      <c r="CCK130" s="516"/>
      <c r="CCL130" s="516"/>
      <c r="CCM130" s="516"/>
      <c r="CCN130" s="516"/>
      <c r="CCO130" s="516"/>
      <c r="CCP130" s="516"/>
      <c r="CCQ130" s="516"/>
      <c r="CCR130" s="516"/>
      <c r="CCS130" s="516"/>
      <c r="CCT130" s="516"/>
      <c r="CCU130" s="516"/>
      <c r="CCV130" s="516"/>
      <c r="CCW130" s="516"/>
      <c r="CCX130" s="516"/>
      <c r="CCY130" s="516"/>
      <c r="CCZ130" s="516"/>
      <c r="CDA130" s="516"/>
      <c r="CDB130" s="516"/>
      <c r="CDC130" s="516"/>
      <c r="CDD130" s="516"/>
      <c r="CDE130" s="516"/>
      <c r="CDF130" s="516"/>
      <c r="CDG130" s="516"/>
      <c r="CDH130" s="516"/>
      <c r="CDI130" s="516"/>
      <c r="CDJ130" s="516"/>
      <c r="CDK130" s="516"/>
      <c r="CDL130" s="516"/>
      <c r="CDM130" s="516"/>
      <c r="CDN130" s="516"/>
      <c r="CDO130" s="516"/>
      <c r="CDP130" s="516"/>
      <c r="CDQ130" s="516"/>
      <c r="CDR130" s="516"/>
      <c r="CDS130" s="516"/>
      <c r="CDT130" s="516"/>
      <c r="CDU130" s="516"/>
      <c r="CDV130" s="516"/>
      <c r="CDW130" s="516"/>
      <c r="CDX130" s="516"/>
      <c r="CDY130" s="516"/>
      <c r="CDZ130" s="516"/>
      <c r="CEA130" s="516"/>
      <c r="CEB130" s="516"/>
      <c r="CEC130" s="516"/>
      <c r="CED130" s="516"/>
      <c r="CEE130" s="516"/>
      <c r="CEF130" s="516"/>
      <c r="CEG130" s="516"/>
      <c r="CEH130" s="516"/>
      <c r="CEI130" s="516"/>
      <c r="CEJ130" s="516"/>
      <c r="CEK130" s="516"/>
      <c r="CEL130" s="516"/>
      <c r="CEM130" s="516"/>
      <c r="CEN130" s="516"/>
      <c r="CEO130" s="516"/>
      <c r="CEP130" s="516"/>
      <c r="CEQ130" s="516"/>
      <c r="CER130" s="516"/>
      <c r="CES130" s="516"/>
      <c r="CET130" s="516"/>
      <c r="CEU130" s="516"/>
      <c r="CEV130" s="516"/>
      <c r="CEW130" s="516"/>
      <c r="CEX130" s="516"/>
      <c r="CEY130" s="516"/>
      <c r="CEZ130" s="516"/>
      <c r="CFA130" s="516"/>
      <c r="CFB130" s="516"/>
      <c r="CFC130" s="516"/>
      <c r="CFD130" s="516"/>
      <c r="CFE130" s="516"/>
      <c r="CFF130" s="516"/>
      <c r="CFG130" s="516"/>
      <c r="CFH130" s="516"/>
      <c r="CFI130" s="516"/>
      <c r="CFJ130" s="516"/>
      <c r="CFK130" s="516"/>
      <c r="CFL130" s="516"/>
      <c r="CFM130" s="516"/>
      <c r="CFN130" s="516"/>
      <c r="CFO130" s="516"/>
      <c r="CFP130" s="516"/>
      <c r="CFQ130" s="516"/>
      <c r="CFR130" s="516"/>
      <c r="CFS130" s="516"/>
      <c r="CFT130" s="516"/>
      <c r="CFU130" s="516"/>
      <c r="CFV130" s="516"/>
      <c r="CFW130" s="516"/>
      <c r="CFX130" s="516"/>
      <c r="CFY130" s="516"/>
      <c r="CFZ130" s="516"/>
      <c r="CGA130" s="516"/>
      <c r="CGB130" s="516"/>
      <c r="CGC130" s="516"/>
      <c r="CGD130" s="516"/>
      <c r="CGE130" s="516"/>
      <c r="CGF130" s="516"/>
      <c r="CGG130" s="516"/>
      <c r="CGH130" s="516"/>
      <c r="CGI130" s="516"/>
      <c r="CGJ130" s="516"/>
      <c r="CGK130" s="516"/>
      <c r="CGL130" s="516"/>
      <c r="CGM130" s="516"/>
      <c r="CGN130" s="516"/>
      <c r="CGO130" s="516"/>
      <c r="CGP130" s="516"/>
      <c r="CGQ130" s="516"/>
      <c r="CGR130" s="516"/>
      <c r="CGS130" s="516"/>
      <c r="CGT130" s="516"/>
      <c r="CGU130" s="516"/>
      <c r="CGV130" s="516"/>
      <c r="CGW130" s="516"/>
      <c r="CGX130" s="516"/>
      <c r="CGY130" s="516"/>
      <c r="CGZ130" s="516"/>
      <c r="CHA130" s="516"/>
      <c r="CHB130" s="516"/>
      <c r="CHC130" s="516"/>
      <c r="CHD130" s="516"/>
      <c r="CHE130" s="516"/>
      <c r="CHF130" s="516"/>
      <c r="CHG130" s="516"/>
      <c r="CHH130" s="516"/>
      <c r="CHI130" s="516"/>
      <c r="CHJ130" s="516"/>
      <c r="CHK130" s="516"/>
      <c r="CHL130" s="516"/>
      <c r="CHM130" s="516"/>
      <c r="CHN130" s="516"/>
      <c r="CHO130" s="516"/>
      <c r="CHP130" s="516"/>
      <c r="CHQ130" s="516"/>
      <c r="CHR130" s="516"/>
      <c r="CHS130" s="516"/>
      <c r="CHT130" s="516"/>
      <c r="CHU130" s="516"/>
      <c r="CHV130" s="516"/>
      <c r="CHW130" s="516"/>
      <c r="CHX130" s="516"/>
      <c r="CHY130" s="516"/>
      <c r="CHZ130" s="516"/>
      <c r="CIA130" s="516"/>
      <c r="CIB130" s="516"/>
      <c r="CIC130" s="516"/>
      <c r="CID130" s="516"/>
      <c r="CIE130" s="516"/>
      <c r="CIF130" s="516"/>
      <c r="CIG130" s="516"/>
      <c r="CIH130" s="516"/>
      <c r="CII130" s="516"/>
      <c r="CIJ130" s="516"/>
      <c r="CIK130" s="516"/>
      <c r="CIL130" s="516"/>
      <c r="CIM130" s="516"/>
      <c r="CIN130" s="516"/>
      <c r="CIO130" s="516"/>
      <c r="CIP130" s="516"/>
      <c r="CIQ130" s="516"/>
      <c r="CIR130" s="516"/>
      <c r="CIS130" s="516"/>
      <c r="CIT130" s="516"/>
      <c r="CIU130" s="516"/>
      <c r="CIV130" s="516"/>
      <c r="CIW130" s="516"/>
      <c r="CIX130" s="516"/>
      <c r="CIY130" s="516"/>
      <c r="CIZ130" s="516"/>
      <c r="CJA130" s="516"/>
      <c r="CJB130" s="516"/>
      <c r="CJC130" s="516"/>
      <c r="CJD130" s="516"/>
      <c r="CJE130" s="516"/>
      <c r="CJF130" s="516"/>
      <c r="CJG130" s="516"/>
      <c r="CJH130" s="516"/>
      <c r="CJI130" s="516"/>
      <c r="CJJ130" s="516"/>
      <c r="CJK130" s="516"/>
      <c r="CJL130" s="516"/>
      <c r="CJM130" s="516"/>
      <c r="CJN130" s="516"/>
      <c r="CJO130" s="516"/>
      <c r="CJP130" s="516"/>
      <c r="CJQ130" s="516"/>
      <c r="CJR130" s="516"/>
      <c r="CJS130" s="516"/>
      <c r="CJT130" s="516"/>
      <c r="CJU130" s="516"/>
      <c r="CJV130" s="516"/>
      <c r="CJW130" s="516"/>
      <c r="CJX130" s="516"/>
      <c r="CJY130" s="516"/>
      <c r="CJZ130" s="516"/>
      <c r="CKA130" s="516"/>
      <c r="CKB130" s="516"/>
      <c r="CKC130" s="516"/>
      <c r="CKD130" s="516"/>
      <c r="CKE130" s="516"/>
      <c r="CKF130" s="516"/>
      <c r="CKG130" s="516"/>
      <c r="CKH130" s="516"/>
      <c r="CKI130" s="516"/>
      <c r="CKJ130" s="516"/>
      <c r="CKK130" s="516"/>
      <c r="CKL130" s="516"/>
      <c r="CKM130" s="516"/>
      <c r="CKN130" s="516"/>
      <c r="CKO130" s="516"/>
      <c r="CKP130" s="516"/>
      <c r="CKQ130" s="516"/>
      <c r="CKR130" s="516"/>
      <c r="CKS130" s="516"/>
      <c r="CKT130" s="516"/>
      <c r="CKU130" s="516"/>
      <c r="CKV130" s="516"/>
      <c r="CKW130" s="516"/>
      <c r="CKX130" s="516"/>
      <c r="CKY130" s="516"/>
      <c r="CKZ130" s="516"/>
      <c r="CLA130" s="516"/>
      <c r="CLB130" s="516"/>
      <c r="CLC130" s="516"/>
      <c r="CLD130" s="516"/>
      <c r="CLE130" s="516"/>
      <c r="CLF130" s="516"/>
      <c r="CLG130" s="516"/>
      <c r="CLH130" s="516"/>
      <c r="CLI130" s="516"/>
      <c r="CLJ130" s="516"/>
      <c r="CLK130" s="516"/>
      <c r="CLL130" s="516"/>
      <c r="CLM130" s="516"/>
      <c r="CLN130" s="516"/>
      <c r="CLO130" s="516"/>
      <c r="CLP130" s="516"/>
      <c r="CLQ130" s="516"/>
      <c r="CLR130" s="516"/>
      <c r="CLS130" s="516"/>
      <c r="CLT130" s="516"/>
      <c r="CLU130" s="516"/>
      <c r="CLV130" s="516"/>
      <c r="CLW130" s="516"/>
      <c r="CLX130" s="516"/>
      <c r="CLY130" s="516"/>
      <c r="CLZ130" s="516"/>
      <c r="CMA130" s="516"/>
      <c r="CMB130" s="516"/>
      <c r="CMC130" s="516"/>
      <c r="CMD130" s="516"/>
      <c r="CME130" s="516"/>
      <c r="CMF130" s="516"/>
      <c r="CMG130" s="516"/>
      <c r="CMH130" s="516"/>
      <c r="CMI130" s="516"/>
      <c r="CMJ130" s="516"/>
      <c r="CMK130" s="516"/>
      <c r="CML130" s="516"/>
      <c r="CMM130" s="516"/>
      <c r="CMN130" s="516"/>
      <c r="CMO130" s="516"/>
      <c r="CMP130" s="516"/>
      <c r="CMQ130" s="516"/>
      <c r="CMR130" s="516"/>
      <c r="CMS130" s="516"/>
      <c r="CMT130" s="516"/>
      <c r="CMU130" s="516"/>
      <c r="CMV130" s="516"/>
      <c r="CMW130" s="516"/>
      <c r="CMX130" s="516"/>
      <c r="CMY130" s="516"/>
      <c r="CMZ130" s="516"/>
      <c r="CNA130" s="516"/>
      <c r="CNB130" s="516"/>
      <c r="CNC130" s="516"/>
      <c r="CND130" s="516"/>
      <c r="CNE130" s="516"/>
      <c r="CNF130" s="516"/>
      <c r="CNG130" s="516"/>
      <c r="CNH130" s="516"/>
      <c r="CNI130" s="516"/>
      <c r="CNJ130" s="516"/>
      <c r="CNK130" s="516"/>
      <c r="CNL130" s="516"/>
      <c r="CNM130" s="516"/>
      <c r="CNN130" s="516"/>
      <c r="CNO130" s="516"/>
      <c r="CNP130" s="516"/>
      <c r="CNQ130" s="516"/>
      <c r="CNR130" s="516"/>
      <c r="CNS130" s="516"/>
      <c r="CNT130" s="516"/>
      <c r="CNU130" s="516"/>
      <c r="CNV130" s="516"/>
      <c r="CNW130" s="516"/>
      <c r="CNX130" s="516"/>
      <c r="CNY130" s="516"/>
      <c r="CNZ130" s="516"/>
      <c r="COA130" s="516"/>
      <c r="COB130" s="516"/>
      <c r="COC130" s="516"/>
      <c r="COD130" s="516"/>
      <c r="COE130" s="516"/>
      <c r="COF130" s="516"/>
      <c r="COG130" s="516"/>
      <c r="COH130" s="516"/>
      <c r="COI130" s="516"/>
      <c r="COJ130" s="516"/>
      <c r="COK130" s="516"/>
      <c r="COL130" s="516"/>
      <c r="COM130" s="516"/>
      <c r="CON130" s="516"/>
      <c r="COO130" s="516"/>
      <c r="COP130" s="516"/>
      <c r="COQ130" s="516"/>
      <c r="COR130" s="516"/>
      <c r="COS130" s="516"/>
      <c r="COT130" s="516"/>
      <c r="COU130" s="516"/>
      <c r="COV130" s="516"/>
      <c r="COW130" s="516"/>
      <c r="COX130" s="516"/>
      <c r="COY130" s="516"/>
      <c r="COZ130" s="516"/>
      <c r="CPA130" s="516"/>
      <c r="CPB130" s="516"/>
      <c r="CPC130" s="516"/>
      <c r="CPD130" s="516"/>
      <c r="CPE130" s="516"/>
      <c r="CPF130" s="516"/>
      <c r="CPG130" s="516"/>
      <c r="CPH130" s="516"/>
      <c r="CPI130" s="516"/>
      <c r="CPJ130" s="516"/>
      <c r="CPK130" s="516"/>
      <c r="CPL130" s="516"/>
      <c r="CPM130" s="516"/>
      <c r="CPN130" s="516"/>
      <c r="CPO130" s="516"/>
      <c r="CPP130" s="516"/>
      <c r="CPQ130" s="516"/>
      <c r="CPR130" s="516"/>
      <c r="CPS130" s="516"/>
      <c r="CPT130" s="516"/>
      <c r="CPU130" s="516"/>
      <c r="CPV130" s="516"/>
      <c r="CPW130" s="516"/>
      <c r="CPX130" s="516"/>
      <c r="CPY130" s="516"/>
      <c r="CPZ130" s="516"/>
      <c r="CQA130" s="516"/>
      <c r="CQB130" s="516"/>
      <c r="CQC130" s="516"/>
      <c r="CQD130" s="516"/>
      <c r="CQE130" s="516"/>
      <c r="CQF130" s="516"/>
      <c r="CQG130" s="516"/>
      <c r="CQH130" s="516"/>
      <c r="CQI130" s="516"/>
      <c r="CQJ130" s="516"/>
      <c r="CQK130" s="516"/>
      <c r="CQL130" s="516"/>
      <c r="CQM130" s="516"/>
      <c r="CQN130" s="516"/>
      <c r="CQO130" s="516"/>
      <c r="CQP130" s="516"/>
      <c r="CQQ130" s="516"/>
      <c r="CQR130" s="516"/>
      <c r="CQS130" s="516"/>
      <c r="CQT130" s="516"/>
      <c r="CQU130" s="516"/>
      <c r="CQV130" s="516"/>
      <c r="CQW130" s="516"/>
      <c r="CQX130" s="516"/>
      <c r="CQY130" s="516"/>
      <c r="CQZ130" s="516"/>
      <c r="CRA130" s="516"/>
      <c r="CRB130" s="516"/>
      <c r="CRC130" s="516"/>
      <c r="CRD130" s="516"/>
      <c r="CRE130" s="516"/>
      <c r="CRF130" s="516"/>
      <c r="CRG130" s="516"/>
      <c r="CRH130" s="516"/>
      <c r="CRI130" s="516"/>
      <c r="CRJ130" s="516"/>
      <c r="CRK130" s="516"/>
      <c r="CRL130" s="516"/>
      <c r="CRM130" s="516"/>
      <c r="CRN130" s="516"/>
      <c r="CRO130" s="516"/>
      <c r="CRP130" s="516"/>
      <c r="CRQ130" s="516"/>
      <c r="CRR130" s="516"/>
      <c r="CRS130" s="516"/>
      <c r="CRT130" s="516"/>
      <c r="CRU130" s="516"/>
      <c r="CRV130" s="516"/>
      <c r="CRW130" s="516"/>
      <c r="CRX130" s="516"/>
      <c r="CRY130" s="516"/>
      <c r="CRZ130" s="516"/>
      <c r="CSA130" s="516"/>
      <c r="CSB130" s="516"/>
      <c r="CSC130" s="516"/>
      <c r="CSD130" s="516"/>
      <c r="CSE130" s="516"/>
      <c r="CSF130" s="516"/>
      <c r="CSG130" s="516"/>
      <c r="CSH130" s="516"/>
      <c r="CSI130" s="516"/>
      <c r="CSJ130" s="516"/>
      <c r="CSK130" s="516"/>
      <c r="CSL130" s="516"/>
      <c r="CSM130" s="516"/>
      <c r="CSN130" s="516"/>
      <c r="CSO130" s="516"/>
      <c r="CSP130" s="516"/>
      <c r="CSQ130" s="516"/>
      <c r="CSR130" s="516"/>
      <c r="CSS130" s="516"/>
      <c r="CST130" s="516"/>
      <c r="CSU130" s="516"/>
      <c r="CSV130" s="516"/>
      <c r="CSW130" s="516"/>
      <c r="CSX130" s="516"/>
      <c r="CSY130" s="516"/>
      <c r="CSZ130" s="516"/>
      <c r="CTA130" s="516"/>
      <c r="CTB130" s="516"/>
      <c r="CTC130" s="516"/>
      <c r="CTD130" s="516"/>
      <c r="CTE130" s="516"/>
      <c r="CTF130" s="516"/>
      <c r="CTG130" s="516"/>
      <c r="CTH130" s="516"/>
      <c r="CTI130" s="516"/>
      <c r="CTJ130" s="516"/>
      <c r="CTK130" s="516"/>
      <c r="CTL130" s="516"/>
      <c r="CTM130" s="516"/>
      <c r="CTN130" s="516"/>
      <c r="CTO130" s="516"/>
      <c r="CTP130" s="516"/>
      <c r="CTQ130" s="516"/>
      <c r="CTR130" s="516"/>
      <c r="CTS130" s="516"/>
      <c r="CTT130" s="516"/>
      <c r="CTU130" s="516"/>
      <c r="CTV130" s="516"/>
      <c r="CTW130" s="516"/>
      <c r="CTX130" s="516"/>
      <c r="CTY130" s="516"/>
      <c r="CTZ130" s="516"/>
      <c r="CUA130" s="516"/>
      <c r="CUB130" s="516"/>
      <c r="CUC130" s="516"/>
      <c r="CUD130" s="516"/>
      <c r="CUE130" s="516"/>
      <c r="CUF130" s="516"/>
      <c r="CUG130" s="516"/>
      <c r="CUH130" s="516"/>
      <c r="CUI130" s="516"/>
      <c r="CUJ130" s="516"/>
      <c r="CUK130" s="516"/>
      <c r="CUL130" s="516"/>
      <c r="CUM130" s="516"/>
      <c r="CUN130" s="516"/>
      <c r="CUO130" s="516"/>
      <c r="CUP130" s="516"/>
      <c r="CUQ130" s="516"/>
      <c r="CUR130" s="516"/>
      <c r="CUS130" s="516"/>
      <c r="CUT130" s="516"/>
      <c r="CUU130" s="516"/>
      <c r="CUV130" s="516"/>
      <c r="CUW130" s="516"/>
      <c r="CUX130" s="516"/>
      <c r="CUY130" s="516"/>
      <c r="CUZ130" s="516"/>
      <c r="CVA130" s="516"/>
      <c r="CVB130" s="516"/>
      <c r="CVC130" s="516"/>
      <c r="CVD130" s="516"/>
      <c r="CVE130" s="516"/>
      <c r="CVF130" s="516"/>
      <c r="CVG130" s="516"/>
      <c r="CVH130" s="516"/>
      <c r="CVI130" s="516"/>
      <c r="CVJ130" s="516"/>
      <c r="CVK130" s="516"/>
      <c r="CVL130" s="516"/>
      <c r="CVM130" s="516"/>
      <c r="CVN130" s="516"/>
      <c r="CVO130" s="516"/>
      <c r="CVP130" s="516"/>
      <c r="CVQ130" s="516"/>
      <c r="CVR130" s="516"/>
      <c r="CVS130" s="516"/>
      <c r="CVT130" s="516"/>
      <c r="CVU130" s="516"/>
      <c r="CVV130" s="516"/>
      <c r="CVW130" s="516"/>
      <c r="CVX130" s="516"/>
      <c r="CVY130" s="516"/>
      <c r="CVZ130" s="516"/>
      <c r="CWA130" s="516"/>
      <c r="CWB130" s="516"/>
      <c r="CWC130" s="516"/>
      <c r="CWD130" s="516"/>
      <c r="CWE130" s="516"/>
      <c r="CWF130" s="516"/>
      <c r="CWG130" s="516"/>
      <c r="CWH130" s="516"/>
      <c r="CWI130" s="516"/>
      <c r="CWJ130" s="516"/>
      <c r="CWK130" s="516"/>
      <c r="CWL130" s="516"/>
      <c r="CWM130" s="516"/>
      <c r="CWN130" s="516"/>
      <c r="CWO130" s="516"/>
      <c r="CWP130" s="516"/>
      <c r="CWQ130" s="516"/>
      <c r="CWR130" s="516"/>
      <c r="CWS130" s="516"/>
      <c r="CWT130" s="516"/>
      <c r="CWU130" s="516"/>
      <c r="CWV130" s="516"/>
      <c r="CWW130" s="516"/>
      <c r="CWX130" s="516"/>
      <c r="CWY130" s="516"/>
      <c r="CWZ130" s="516"/>
      <c r="CXA130" s="516"/>
      <c r="CXB130" s="516"/>
      <c r="CXC130" s="516"/>
      <c r="CXD130" s="516"/>
      <c r="CXE130" s="516"/>
      <c r="CXF130" s="516"/>
      <c r="CXG130" s="516"/>
      <c r="CXH130" s="516"/>
      <c r="CXI130" s="516"/>
      <c r="CXJ130" s="516"/>
      <c r="CXK130" s="516"/>
      <c r="CXL130" s="516"/>
      <c r="CXM130" s="516"/>
      <c r="CXN130" s="516"/>
      <c r="CXO130" s="516"/>
      <c r="CXP130" s="516"/>
      <c r="CXQ130" s="516"/>
      <c r="CXR130" s="516"/>
      <c r="CXS130" s="516"/>
      <c r="CXT130" s="516"/>
      <c r="CXU130" s="516"/>
      <c r="CXV130" s="516"/>
      <c r="CXW130" s="516"/>
      <c r="CXX130" s="516"/>
      <c r="CXY130" s="516"/>
      <c r="CXZ130" s="516"/>
      <c r="CYA130" s="516"/>
      <c r="CYB130" s="516"/>
      <c r="CYC130" s="516"/>
      <c r="CYD130" s="516"/>
      <c r="CYE130" s="516"/>
      <c r="CYF130" s="516"/>
      <c r="CYG130" s="516"/>
      <c r="CYH130" s="516"/>
      <c r="CYI130" s="516"/>
      <c r="CYJ130" s="516"/>
      <c r="CYK130" s="516"/>
      <c r="CYL130" s="516"/>
      <c r="CYM130" s="516"/>
      <c r="CYN130" s="516"/>
      <c r="CYO130" s="516"/>
      <c r="CYP130" s="516"/>
      <c r="CYQ130" s="516"/>
      <c r="CYR130" s="516"/>
      <c r="CYS130" s="516"/>
      <c r="CYT130" s="516"/>
      <c r="CYU130" s="516"/>
      <c r="CYV130" s="516"/>
      <c r="CYW130" s="516"/>
      <c r="CYX130" s="516"/>
      <c r="CYY130" s="516"/>
      <c r="CYZ130" s="516"/>
      <c r="CZA130" s="516"/>
      <c r="CZB130" s="516"/>
      <c r="CZC130" s="516"/>
      <c r="CZD130" s="516"/>
      <c r="CZE130" s="516"/>
      <c r="CZF130" s="516"/>
      <c r="CZG130" s="516"/>
      <c r="CZH130" s="516"/>
      <c r="CZI130" s="516"/>
      <c r="CZJ130" s="516"/>
      <c r="CZK130" s="516"/>
      <c r="CZL130" s="516"/>
      <c r="CZM130" s="516"/>
      <c r="CZN130" s="516"/>
      <c r="CZO130" s="516"/>
      <c r="CZP130" s="516"/>
      <c r="CZQ130" s="516"/>
      <c r="CZR130" s="516"/>
      <c r="CZS130" s="516"/>
      <c r="CZT130" s="516"/>
      <c r="CZU130" s="516"/>
      <c r="CZV130" s="516"/>
      <c r="CZW130" s="516"/>
      <c r="CZX130" s="516"/>
      <c r="CZY130" s="516"/>
      <c r="CZZ130" s="516"/>
      <c r="DAA130" s="516"/>
      <c r="DAB130" s="516"/>
      <c r="DAC130" s="516"/>
      <c r="DAD130" s="516"/>
      <c r="DAE130" s="516"/>
      <c r="DAF130" s="516"/>
      <c r="DAG130" s="516"/>
      <c r="DAH130" s="516"/>
      <c r="DAI130" s="516"/>
      <c r="DAJ130" s="516"/>
      <c r="DAK130" s="516"/>
      <c r="DAL130" s="516"/>
      <c r="DAM130" s="516"/>
      <c r="DAN130" s="516"/>
      <c r="DAO130" s="516"/>
      <c r="DAP130" s="516"/>
      <c r="DAQ130" s="516"/>
      <c r="DAR130" s="516"/>
      <c r="DAS130" s="516"/>
      <c r="DAT130" s="516"/>
      <c r="DAU130" s="516"/>
      <c r="DAV130" s="516"/>
      <c r="DAW130" s="516"/>
      <c r="DAX130" s="516"/>
      <c r="DAY130" s="516"/>
      <c r="DAZ130" s="516"/>
      <c r="DBA130" s="516"/>
      <c r="DBB130" s="516"/>
      <c r="DBC130" s="516"/>
      <c r="DBD130" s="516"/>
      <c r="DBE130" s="516"/>
      <c r="DBF130" s="516"/>
      <c r="DBG130" s="516"/>
      <c r="DBH130" s="516"/>
      <c r="DBI130" s="516"/>
      <c r="DBJ130" s="516"/>
      <c r="DBK130" s="516"/>
      <c r="DBL130" s="516"/>
      <c r="DBM130" s="516"/>
      <c r="DBN130" s="516"/>
      <c r="DBO130" s="516"/>
      <c r="DBP130" s="516"/>
      <c r="DBQ130" s="516"/>
      <c r="DBR130" s="516"/>
      <c r="DBS130" s="516"/>
      <c r="DBT130" s="516"/>
      <c r="DBU130" s="516"/>
      <c r="DBV130" s="516"/>
      <c r="DBW130" s="516"/>
      <c r="DBX130" s="516"/>
      <c r="DBY130" s="516"/>
      <c r="DBZ130" s="516"/>
      <c r="DCA130" s="516"/>
      <c r="DCB130" s="516"/>
      <c r="DCC130" s="516"/>
      <c r="DCD130" s="516"/>
      <c r="DCE130" s="516"/>
      <c r="DCF130" s="516"/>
      <c r="DCG130" s="516"/>
      <c r="DCH130" s="516"/>
      <c r="DCI130" s="516"/>
      <c r="DCJ130" s="516"/>
      <c r="DCK130" s="516"/>
      <c r="DCL130" s="516"/>
      <c r="DCM130" s="516"/>
      <c r="DCN130" s="516"/>
      <c r="DCO130" s="516"/>
      <c r="DCP130" s="516"/>
      <c r="DCQ130" s="516"/>
      <c r="DCR130" s="516"/>
      <c r="DCS130" s="516"/>
      <c r="DCT130" s="516"/>
      <c r="DCU130" s="516"/>
      <c r="DCV130" s="516"/>
      <c r="DCW130" s="516"/>
      <c r="DCX130" s="516"/>
      <c r="DCY130" s="516"/>
      <c r="DCZ130" s="516"/>
      <c r="DDA130" s="516"/>
      <c r="DDB130" s="516"/>
      <c r="DDC130" s="516"/>
      <c r="DDD130" s="516"/>
      <c r="DDE130" s="516"/>
      <c r="DDF130" s="516"/>
      <c r="DDG130" s="516"/>
      <c r="DDH130" s="516"/>
      <c r="DDI130" s="516"/>
      <c r="DDJ130" s="516"/>
      <c r="DDK130" s="516"/>
      <c r="DDL130" s="516"/>
      <c r="DDM130" s="516"/>
      <c r="DDN130" s="516"/>
      <c r="DDO130" s="516"/>
      <c r="DDP130" s="516"/>
      <c r="DDQ130" s="516"/>
      <c r="DDR130" s="516"/>
      <c r="DDS130" s="516"/>
      <c r="DDT130" s="516"/>
      <c r="DDU130" s="516"/>
      <c r="DDV130" s="516"/>
      <c r="DDW130" s="516"/>
      <c r="DDX130" s="516"/>
      <c r="DDY130" s="516"/>
      <c r="DDZ130" s="516"/>
      <c r="DEA130" s="516"/>
      <c r="DEB130" s="516"/>
      <c r="DEC130" s="516"/>
      <c r="DED130" s="516"/>
      <c r="DEE130" s="516"/>
      <c r="DEF130" s="516"/>
      <c r="DEG130" s="516"/>
      <c r="DEH130" s="516"/>
      <c r="DEI130" s="516"/>
      <c r="DEJ130" s="516"/>
      <c r="DEK130" s="516"/>
      <c r="DEL130" s="516"/>
      <c r="DEM130" s="516"/>
      <c r="DEN130" s="516"/>
      <c r="DEO130" s="516"/>
      <c r="DEP130" s="516"/>
      <c r="DEQ130" s="516"/>
      <c r="DER130" s="516"/>
      <c r="DES130" s="516"/>
      <c r="DET130" s="516"/>
      <c r="DEU130" s="516"/>
      <c r="DEV130" s="516"/>
      <c r="DEW130" s="516"/>
      <c r="DEX130" s="516"/>
      <c r="DEY130" s="516"/>
      <c r="DEZ130" s="516"/>
      <c r="DFA130" s="516"/>
      <c r="DFB130" s="516"/>
      <c r="DFC130" s="516"/>
      <c r="DFD130" s="516"/>
      <c r="DFE130" s="516"/>
      <c r="DFF130" s="516"/>
      <c r="DFG130" s="516"/>
      <c r="DFH130" s="516"/>
      <c r="DFI130" s="516"/>
      <c r="DFJ130" s="516"/>
      <c r="DFK130" s="516"/>
      <c r="DFL130" s="516"/>
      <c r="DFM130" s="516"/>
      <c r="DFN130" s="516"/>
      <c r="DFO130" s="516"/>
      <c r="DFP130" s="516"/>
      <c r="DFQ130" s="516"/>
      <c r="DFR130" s="516"/>
      <c r="DFS130" s="516"/>
      <c r="DFT130" s="516"/>
      <c r="DFU130" s="516"/>
      <c r="DFV130" s="516"/>
      <c r="DFW130" s="516"/>
      <c r="DFX130" s="516"/>
      <c r="DFY130" s="516"/>
      <c r="DFZ130" s="516"/>
      <c r="DGA130" s="516"/>
      <c r="DGB130" s="516"/>
      <c r="DGC130" s="516"/>
      <c r="DGD130" s="516"/>
      <c r="DGE130" s="516"/>
      <c r="DGF130" s="516"/>
      <c r="DGG130" s="516"/>
      <c r="DGH130" s="516"/>
      <c r="DGI130" s="516"/>
      <c r="DGJ130" s="516"/>
      <c r="DGK130" s="516"/>
      <c r="DGL130" s="516"/>
      <c r="DGM130" s="516"/>
      <c r="DGN130" s="516"/>
      <c r="DGO130" s="516"/>
      <c r="DGP130" s="516"/>
      <c r="DGQ130" s="516"/>
      <c r="DGR130" s="516"/>
      <c r="DGS130" s="516"/>
      <c r="DGT130" s="516"/>
      <c r="DGU130" s="516"/>
      <c r="DGV130" s="516"/>
      <c r="DGW130" s="516"/>
      <c r="DGX130" s="516"/>
      <c r="DGY130" s="516"/>
      <c r="DGZ130" s="516"/>
      <c r="DHA130" s="516"/>
      <c r="DHB130" s="516"/>
      <c r="DHC130" s="516"/>
      <c r="DHD130" s="516"/>
      <c r="DHE130" s="516"/>
      <c r="DHF130" s="516"/>
      <c r="DHG130" s="516"/>
      <c r="DHH130" s="516"/>
      <c r="DHI130" s="516"/>
      <c r="DHJ130" s="516"/>
      <c r="DHK130" s="516"/>
      <c r="DHL130" s="516"/>
      <c r="DHM130" s="516"/>
      <c r="DHN130" s="516"/>
      <c r="DHO130" s="516"/>
      <c r="DHP130" s="516"/>
      <c r="DHQ130" s="516"/>
      <c r="DHR130" s="516"/>
      <c r="DHS130" s="516"/>
      <c r="DHT130" s="516"/>
      <c r="DHU130" s="516"/>
      <c r="DHV130" s="516"/>
      <c r="DHW130" s="516"/>
      <c r="DHX130" s="516"/>
      <c r="DHY130" s="516"/>
      <c r="DHZ130" s="516"/>
      <c r="DIA130" s="516"/>
      <c r="DIB130" s="516"/>
      <c r="DIC130" s="516"/>
      <c r="DID130" s="516"/>
      <c r="DIE130" s="516"/>
      <c r="DIF130" s="516"/>
      <c r="DIG130" s="516"/>
      <c r="DIH130" s="516"/>
      <c r="DII130" s="516"/>
      <c r="DIJ130" s="516"/>
      <c r="DIK130" s="516"/>
      <c r="DIL130" s="516"/>
      <c r="DIM130" s="516"/>
      <c r="DIN130" s="516"/>
      <c r="DIO130" s="516"/>
      <c r="DIP130" s="516"/>
      <c r="DIQ130" s="516"/>
      <c r="DIR130" s="516"/>
      <c r="DIS130" s="516"/>
      <c r="DIT130" s="516"/>
      <c r="DIU130" s="516"/>
      <c r="DIV130" s="516"/>
      <c r="DIW130" s="516"/>
      <c r="DIX130" s="516"/>
      <c r="DIY130" s="516"/>
      <c r="DIZ130" s="516"/>
      <c r="DJA130" s="516"/>
      <c r="DJB130" s="516"/>
      <c r="DJC130" s="516"/>
      <c r="DJD130" s="516"/>
      <c r="DJE130" s="516"/>
      <c r="DJF130" s="516"/>
      <c r="DJG130" s="516"/>
      <c r="DJH130" s="516"/>
      <c r="DJI130" s="516"/>
      <c r="DJJ130" s="516"/>
      <c r="DJK130" s="516"/>
      <c r="DJL130" s="516"/>
      <c r="DJM130" s="516"/>
      <c r="DJN130" s="516"/>
      <c r="DJO130" s="516"/>
      <c r="DJP130" s="516"/>
      <c r="DJQ130" s="516"/>
      <c r="DJR130" s="516"/>
      <c r="DJS130" s="516"/>
      <c r="DJT130" s="516"/>
      <c r="DJU130" s="516"/>
      <c r="DJV130" s="516"/>
      <c r="DJW130" s="516"/>
      <c r="DJX130" s="516"/>
      <c r="DJY130" s="516"/>
      <c r="DJZ130" s="516"/>
      <c r="DKA130" s="516"/>
      <c r="DKB130" s="516"/>
      <c r="DKC130" s="516"/>
      <c r="DKD130" s="516"/>
      <c r="DKE130" s="516"/>
      <c r="DKF130" s="516"/>
      <c r="DKG130" s="516"/>
      <c r="DKH130" s="516"/>
      <c r="DKI130" s="516"/>
      <c r="DKJ130" s="516"/>
      <c r="DKK130" s="516"/>
      <c r="DKL130" s="516"/>
      <c r="DKM130" s="516"/>
      <c r="DKN130" s="516"/>
      <c r="DKO130" s="516"/>
      <c r="DKP130" s="516"/>
      <c r="DKQ130" s="516"/>
      <c r="DKR130" s="516"/>
      <c r="DKS130" s="516"/>
      <c r="DKT130" s="516"/>
      <c r="DKU130" s="516"/>
      <c r="DKV130" s="516"/>
      <c r="DKW130" s="516"/>
      <c r="DKX130" s="516"/>
      <c r="DKY130" s="516"/>
      <c r="DKZ130" s="516"/>
      <c r="DLA130" s="516"/>
      <c r="DLB130" s="516"/>
      <c r="DLC130" s="516"/>
      <c r="DLD130" s="516"/>
      <c r="DLE130" s="516"/>
      <c r="DLF130" s="516"/>
      <c r="DLG130" s="516"/>
      <c r="DLH130" s="516"/>
      <c r="DLI130" s="516"/>
      <c r="DLJ130" s="516"/>
      <c r="DLK130" s="516"/>
      <c r="DLL130" s="516"/>
      <c r="DLM130" s="516"/>
      <c r="DLN130" s="516"/>
      <c r="DLO130" s="516"/>
      <c r="DLP130" s="516"/>
      <c r="DLQ130" s="516"/>
      <c r="DLR130" s="516"/>
      <c r="DLS130" s="516"/>
      <c r="DLT130" s="516"/>
      <c r="DLU130" s="516"/>
      <c r="DLV130" s="516"/>
      <c r="DLW130" s="516"/>
      <c r="DLX130" s="516"/>
      <c r="DLY130" s="516"/>
      <c r="DLZ130" s="516"/>
      <c r="DMA130" s="516"/>
      <c r="DMB130" s="516"/>
      <c r="DMC130" s="516"/>
      <c r="DMD130" s="516"/>
      <c r="DME130" s="516"/>
      <c r="DMF130" s="516"/>
      <c r="DMG130" s="516"/>
      <c r="DMH130" s="516"/>
      <c r="DMI130" s="516"/>
      <c r="DMJ130" s="516"/>
      <c r="DMK130" s="516"/>
      <c r="DML130" s="516"/>
      <c r="DMM130" s="516"/>
      <c r="DMN130" s="516"/>
      <c r="DMO130" s="516"/>
      <c r="DMP130" s="516"/>
      <c r="DMQ130" s="516"/>
      <c r="DMR130" s="516"/>
      <c r="DMS130" s="516"/>
      <c r="DMT130" s="516"/>
      <c r="DMU130" s="516"/>
      <c r="DMV130" s="516"/>
      <c r="DMW130" s="516"/>
      <c r="DMX130" s="516"/>
      <c r="DMY130" s="516"/>
      <c r="DMZ130" s="516"/>
      <c r="DNA130" s="516"/>
      <c r="DNB130" s="516"/>
      <c r="DNC130" s="516"/>
      <c r="DND130" s="516"/>
      <c r="DNE130" s="516"/>
      <c r="DNF130" s="516"/>
      <c r="DNG130" s="516"/>
      <c r="DNH130" s="516"/>
      <c r="DNI130" s="516"/>
      <c r="DNJ130" s="516"/>
      <c r="DNK130" s="516"/>
      <c r="DNL130" s="516"/>
      <c r="DNM130" s="516"/>
      <c r="DNN130" s="516"/>
      <c r="DNO130" s="516"/>
      <c r="DNP130" s="516"/>
      <c r="DNQ130" s="516"/>
      <c r="DNR130" s="516"/>
      <c r="DNS130" s="516"/>
      <c r="DNT130" s="516"/>
      <c r="DNU130" s="516"/>
      <c r="DNV130" s="516"/>
      <c r="DNW130" s="516"/>
      <c r="DNX130" s="516"/>
      <c r="DNY130" s="516"/>
      <c r="DNZ130" s="516"/>
      <c r="DOA130" s="516"/>
      <c r="DOB130" s="516"/>
      <c r="DOC130" s="516"/>
      <c r="DOD130" s="516"/>
      <c r="DOE130" s="516"/>
      <c r="DOF130" s="516"/>
      <c r="DOG130" s="516"/>
      <c r="DOH130" s="516"/>
      <c r="DOI130" s="516"/>
      <c r="DOJ130" s="516"/>
      <c r="DOK130" s="516"/>
      <c r="DOL130" s="516"/>
      <c r="DOM130" s="516"/>
      <c r="DON130" s="516"/>
      <c r="DOO130" s="516"/>
      <c r="DOP130" s="516"/>
      <c r="DOQ130" s="516"/>
      <c r="DOR130" s="516"/>
      <c r="DOS130" s="516"/>
      <c r="DOT130" s="516"/>
      <c r="DOU130" s="516"/>
      <c r="DOV130" s="516"/>
      <c r="DOW130" s="516"/>
      <c r="DOX130" s="516"/>
      <c r="DOY130" s="516"/>
      <c r="DOZ130" s="516"/>
      <c r="DPA130" s="516"/>
      <c r="DPB130" s="516"/>
      <c r="DPC130" s="516"/>
      <c r="DPD130" s="516"/>
      <c r="DPE130" s="516"/>
      <c r="DPF130" s="516"/>
      <c r="DPG130" s="516"/>
      <c r="DPH130" s="516"/>
      <c r="DPI130" s="516"/>
      <c r="DPJ130" s="516"/>
      <c r="DPK130" s="516"/>
      <c r="DPL130" s="516"/>
      <c r="DPM130" s="516"/>
      <c r="DPN130" s="516"/>
      <c r="DPO130" s="516"/>
      <c r="DPP130" s="516"/>
      <c r="DPQ130" s="516"/>
      <c r="DPR130" s="516"/>
      <c r="DPS130" s="516"/>
      <c r="DPT130" s="516"/>
      <c r="DPU130" s="516"/>
      <c r="DPV130" s="516"/>
      <c r="DPW130" s="516"/>
      <c r="DPX130" s="516"/>
      <c r="DPY130" s="516"/>
      <c r="DPZ130" s="516"/>
      <c r="DQA130" s="516"/>
      <c r="DQB130" s="516"/>
      <c r="DQC130" s="516"/>
      <c r="DQD130" s="516"/>
      <c r="DQE130" s="516"/>
      <c r="DQF130" s="516"/>
      <c r="DQG130" s="516"/>
      <c r="DQH130" s="516"/>
      <c r="DQI130" s="516"/>
      <c r="DQJ130" s="516"/>
      <c r="DQK130" s="516"/>
      <c r="DQL130" s="516"/>
      <c r="DQM130" s="516"/>
      <c r="DQN130" s="516"/>
      <c r="DQO130" s="516"/>
      <c r="DQP130" s="516"/>
      <c r="DQQ130" s="516"/>
      <c r="DQR130" s="516"/>
      <c r="DQS130" s="516"/>
      <c r="DQT130" s="516"/>
      <c r="DQU130" s="516"/>
      <c r="DQV130" s="516"/>
      <c r="DQW130" s="516"/>
      <c r="DQX130" s="516"/>
      <c r="DQY130" s="516"/>
      <c r="DQZ130" s="516"/>
      <c r="DRA130" s="516"/>
      <c r="DRB130" s="516"/>
      <c r="DRC130" s="516"/>
      <c r="DRD130" s="516"/>
      <c r="DRE130" s="516"/>
      <c r="DRF130" s="516"/>
      <c r="DRG130" s="516"/>
      <c r="DRH130" s="516"/>
      <c r="DRI130" s="516"/>
      <c r="DRJ130" s="516"/>
      <c r="DRK130" s="516"/>
      <c r="DRL130" s="516"/>
      <c r="DRM130" s="516"/>
      <c r="DRN130" s="516"/>
      <c r="DRO130" s="516"/>
      <c r="DRP130" s="516"/>
      <c r="DRQ130" s="516"/>
      <c r="DRR130" s="516"/>
      <c r="DRS130" s="516"/>
      <c r="DRT130" s="516"/>
      <c r="DRU130" s="516"/>
      <c r="DRV130" s="516"/>
      <c r="DRW130" s="516"/>
      <c r="DRX130" s="516"/>
      <c r="DRY130" s="516"/>
      <c r="DRZ130" s="516"/>
      <c r="DSA130" s="516"/>
      <c r="DSB130" s="516"/>
      <c r="DSC130" s="516"/>
      <c r="DSD130" s="516"/>
      <c r="DSE130" s="516"/>
      <c r="DSF130" s="516"/>
      <c r="DSG130" s="516"/>
      <c r="DSH130" s="516"/>
      <c r="DSI130" s="516"/>
      <c r="DSJ130" s="516"/>
      <c r="DSK130" s="516"/>
      <c r="DSL130" s="516"/>
      <c r="DSM130" s="516"/>
      <c r="DSN130" s="516"/>
      <c r="DSO130" s="516"/>
      <c r="DSP130" s="516"/>
      <c r="DSQ130" s="516"/>
      <c r="DSR130" s="516"/>
      <c r="DSS130" s="516"/>
      <c r="DST130" s="516"/>
      <c r="DSU130" s="516"/>
      <c r="DSV130" s="516"/>
      <c r="DSW130" s="516"/>
      <c r="DSX130" s="516"/>
      <c r="DSY130" s="516"/>
      <c r="DSZ130" s="516"/>
      <c r="DTA130" s="516"/>
      <c r="DTB130" s="516"/>
      <c r="DTC130" s="516"/>
      <c r="DTD130" s="516"/>
      <c r="DTE130" s="516"/>
      <c r="DTF130" s="516"/>
      <c r="DTG130" s="516"/>
      <c r="DTH130" s="516"/>
      <c r="DTI130" s="516"/>
      <c r="DTJ130" s="516"/>
      <c r="DTK130" s="516"/>
      <c r="DTL130" s="516"/>
      <c r="DTM130" s="516"/>
      <c r="DTN130" s="516"/>
      <c r="DTO130" s="516"/>
      <c r="DTP130" s="516"/>
      <c r="DTQ130" s="516"/>
      <c r="DTR130" s="516"/>
      <c r="DTS130" s="516"/>
      <c r="DTT130" s="516"/>
      <c r="DTU130" s="516"/>
      <c r="DTV130" s="516"/>
      <c r="DTW130" s="516"/>
      <c r="DTX130" s="516"/>
      <c r="DTY130" s="516"/>
      <c r="DTZ130" s="516"/>
      <c r="DUA130" s="516"/>
      <c r="DUB130" s="516"/>
      <c r="DUC130" s="516"/>
      <c r="DUD130" s="516"/>
      <c r="DUE130" s="516"/>
      <c r="DUF130" s="516"/>
      <c r="DUG130" s="516"/>
      <c r="DUH130" s="516"/>
      <c r="DUI130" s="516"/>
      <c r="DUJ130" s="516"/>
      <c r="DUK130" s="516"/>
      <c r="DUL130" s="516"/>
      <c r="DUM130" s="516"/>
      <c r="DUN130" s="516"/>
      <c r="DUO130" s="516"/>
      <c r="DUP130" s="516"/>
      <c r="DUQ130" s="516"/>
      <c r="DUR130" s="516"/>
      <c r="DUS130" s="516"/>
      <c r="DUT130" s="516"/>
      <c r="DUU130" s="516"/>
      <c r="DUV130" s="516"/>
      <c r="DUW130" s="516"/>
      <c r="DUX130" s="516"/>
      <c r="DUY130" s="516"/>
      <c r="DUZ130" s="516"/>
      <c r="DVA130" s="516"/>
      <c r="DVB130" s="516"/>
      <c r="DVC130" s="516"/>
      <c r="DVD130" s="516"/>
      <c r="DVE130" s="516"/>
      <c r="DVF130" s="516"/>
      <c r="DVG130" s="516"/>
      <c r="DVH130" s="516"/>
      <c r="DVI130" s="516"/>
      <c r="DVJ130" s="516"/>
      <c r="DVK130" s="516"/>
      <c r="DVL130" s="516"/>
      <c r="DVM130" s="516"/>
      <c r="DVN130" s="516"/>
      <c r="DVO130" s="516"/>
      <c r="DVP130" s="516"/>
      <c r="DVQ130" s="516"/>
      <c r="DVR130" s="516"/>
      <c r="DVS130" s="516"/>
      <c r="DVT130" s="516"/>
      <c r="DVU130" s="516"/>
      <c r="DVV130" s="516"/>
      <c r="DVW130" s="516"/>
      <c r="DVX130" s="516"/>
      <c r="DVY130" s="516"/>
      <c r="DVZ130" s="516"/>
      <c r="DWA130" s="516"/>
      <c r="DWB130" s="516"/>
      <c r="DWC130" s="516"/>
      <c r="DWD130" s="516"/>
      <c r="DWE130" s="516"/>
      <c r="DWF130" s="516"/>
      <c r="DWG130" s="516"/>
      <c r="DWH130" s="516"/>
      <c r="DWI130" s="516"/>
      <c r="DWJ130" s="516"/>
      <c r="DWK130" s="516"/>
      <c r="DWL130" s="516"/>
      <c r="DWM130" s="516"/>
      <c r="DWN130" s="516"/>
      <c r="DWO130" s="516"/>
      <c r="DWP130" s="516"/>
      <c r="DWQ130" s="516"/>
      <c r="DWR130" s="516"/>
      <c r="DWS130" s="516"/>
      <c r="DWT130" s="516"/>
      <c r="DWU130" s="516"/>
      <c r="DWV130" s="516"/>
      <c r="DWW130" s="516"/>
      <c r="DWX130" s="516"/>
      <c r="DWY130" s="516"/>
      <c r="DWZ130" s="516"/>
      <c r="DXA130" s="516"/>
      <c r="DXB130" s="516"/>
      <c r="DXC130" s="516"/>
      <c r="DXD130" s="516"/>
      <c r="DXE130" s="516"/>
      <c r="DXF130" s="516"/>
      <c r="DXG130" s="516"/>
      <c r="DXH130" s="516"/>
      <c r="DXI130" s="516"/>
      <c r="DXJ130" s="516"/>
      <c r="DXK130" s="516"/>
      <c r="DXL130" s="516"/>
      <c r="DXM130" s="516"/>
      <c r="DXN130" s="516"/>
      <c r="DXO130" s="516"/>
      <c r="DXP130" s="516"/>
      <c r="DXQ130" s="516"/>
      <c r="DXR130" s="516"/>
      <c r="DXS130" s="516"/>
      <c r="DXT130" s="516"/>
      <c r="DXU130" s="516"/>
      <c r="DXV130" s="516"/>
      <c r="DXW130" s="516"/>
      <c r="DXX130" s="516"/>
      <c r="DXY130" s="516"/>
      <c r="DXZ130" s="516"/>
      <c r="DYA130" s="516"/>
      <c r="DYB130" s="516"/>
      <c r="DYC130" s="516"/>
      <c r="DYD130" s="516"/>
      <c r="DYE130" s="516"/>
      <c r="DYF130" s="516"/>
      <c r="DYG130" s="516"/>
      <c r="DYH130" s="516"/>
      <c r="DYI130" s="516"/>
      <c r="DYJ130" s="516"/>
      <c r="DYK130" s="516"/>
      <c r="DYL130" s="516"/>
      <c r="DYM130" s="516"/>
      <c r="DYN130" s="516"/>
      <c r="DYO130" s="516"/>
      <c r="DYP130" s="516"/>
      <c r="DYQ130" s="516"/>
      <c r="DYR130" s="516"/>
      <c r="DYS130" s="516"/>
      <c r="DYT130" s="516"/>
      <c r="DYU130" s="516"/>
      <c r="DYV130" s="516"/>
      <c r="DYW130" s="516"/>
      <c r="DYX130" s="516"/>
      <c r="DYY130" s="516"/>
      <c r="DYZ130" s="516"/>
      <c r="DZA130" s="516"/>
      <c r="DZB130" s="516"/>
      <c r="DZC130" s="516"/>
      <c r="DZD130" s="516"/>
      <c r="DZE130" s="516"/>
      <c r="DZF130" s="516"/>
      <c r="DZG130" s="516"/>
      <c r="DZH130" s="516"/>
      <c r="DZI130" s="516"/>
      <c r="DZJ130" s="516"/>
      <c r="DZK130" s="516"/>
      <c r="DZL130" s="516"/>
      <c r="DZM130" s="516"/>
      <c r="DZN130" s="516"/>
      <c r="DZO130" s="516"/>
      <c r="DZP130" s="516"/>
      <c r="DZQ130" s="516"/>
      <c r="DZR130" s="516"/>
      <c r="DZS130" s="516"/>
      <c r="DZT130" s="516"/>
      <c r="DZU130" s="516"/>
      <c r="DZV130" s="516"/>
      <c r="DZW130" s="516"/>
      <c r="DZX130" s="516"/>
      <c r="DZY130" s="516"/>
      <c r="DZZ130" s="516"/>
      <c r="EAA130" s="516"/>
      <c r="EAB130" s="516"/>
      <c r="EAC130" s="516"/>
      <c r="EAD130" s="516"/>
      <c r="EAE130" s="516"/>
      <c r="EAF130" s="516"/>
      <c r="EAG130" s="516"/>
      <c r="EAH130" s="516"/>
      <c r="EAI130" s="516"/>
      <c r="EAJ130" s="516"/>
      <c r="EAK130" s="516"/>
      <c r="EAL130" s="516"/>
      <c r="EAM130" s="516"/>
      <c r="EAN130" s="516"/>
      <c r="EAO130" s="516"/>
      <c r="EAP130" s="516"/>
      <c r="EAQ130" s="516"/>
      <c r="EAR130" s="516"/>
      <c r="EAS130" s="516"/>
      <c r="EAT130" s="516"/>
      <c r="EAU130" s="516"/>
      <c r="EAV130" s="516"/>
      <c r="EAW130" s="516"/>
      <c r="EAX130" s="516"/>
      <c r="EAY130" s="516"/>
      <c r="EAZ130" s="516"/>
      <c r="EBA130" s="516"/>
      <c r="EBB130" s="516"/>
      <c r="EBC130" s="516"/>
      <c r="EBD130" s="516"/>
      <c r="EBE130" s="516"/>
      <c r="EBF130" s="516"/>
      <c r="EBG130" s="516"/>
      <c r="EBH130" s="516"/>
      <c r="EBI130" s="516"/>
      <c r="EBJ130" s="516"/>
      <c r="EBK130" s="516"/>
      <c r="EBL130" s="516"/>
      <c r="EBM130" s="516"/>
      <c r="EBN130" s="516"/>
      <c r="EBO130" s="516"/>
      <c r="EBP130" s="516"/>
      <c r="EBQ130" s="516"/>
      <c r="EBR130" s="516"/>
      <c r="EBS130" s="516"/>
      <c r="EBT130" s="516"/>
      <c r="EBU130" s="516"/>
      <c r="EBV130" s="516"/>
      <c r="EBW130" s="516"/>
      <c r="EBX130" s="516"/>
      <c r="EBY130" s="516"/>
      <c r="EBZ130" s="516"/>
      <c r="ECA130" s="516"/>
      <c r="ECB130" s="516"/>
      <c r="ECC130" s="516"/>
      <c r="ECD130" s="516"/>
      <c r="ECE130" s="516"/>
      <c r="ECF130" s="516"/>
      <c r="ECG130" s="516"/>
      <c r="ECH130" s="516"/>
      <c r="ECI130" s="516"/>
      <c r="ECJ130" s="516"/>
      <c r="ECK130" s="516"/>
      <c r="ECL130" s="516"/>
      <c r="ECM130" s="516"/>
      <c r="ECN130" s="516"/>
      <c r="ECO130" s="516"/>
      <c r="ECP130" s="516"/>
      <c r="ECQ130" s="516"/>
      <c r="ECR130" s="516"/>
      <c r="ECS130" s="516"/>
      <c r="ECT130" s="516"/>
      <c r="ECU130" s="516"/>
      <c r="ECV130" s="516"/>
      <c r="ECW130" s="516"/>
      <c r="ECX130" s="516"/>
      <c r="ECY130" s="516"/>
      <c r="ECZ130" s="516"/>
      <c r="EDA130" s="516"/>
      <c r="EDB130" s="516"/>
      <c r="EDC130" s="516"/>
      <c r="EDD130" s="516"/>
      <c r="EDE130" s="516"/>
      <c r="EDF130" s="516"/>
      <c r="EDG130" s="516"/>
      <c r="EDH130" s="516"/>
      <c r="EDI130" s="516"/>
      <c r="EDJ130" s="516"/>
      <c r="EDK130" s="516"/>
      <c r="EDL130" s="516"/>
      <c r="EDM130" s="516"/>
      <c r="EDN130" s="516"/>
      <c r="EDO130" s="516"/>
      <c r="EDP130" s="516"/>
      <c r="EDQ130" s="516"/>
      <c r="EDR130" s="516"/>
      <c r="EDS130" s="516"/>
      <c r="EDT130" s="516"/>
      <c r="EDU130" s="516"/>
      <c r="EDV130" s="516"/>
      <c r="EDW130" s="516"/>
      <c r="EDX130" s="516"/>
      <c r="EDY130" s="516"/>
      <c r="EDZ130" s="516"/>
      <c r="EEA130" s="516"/>
      <c r="EEB130" s="516"/>
      <c r="EEC130" s="516"/>
      <c r="EED130" s="516"/>
      <c r="EEE130" s="516"/>
      <c r="EEF130" s="516"/>
      <c r="EEG130" s="516"/>
      <c r="EEH130" s="516"/>
      <c r="EEI130" s="516"/>
      <c r="EEJ130" s="516"/>
      <c r="EEK130" s="516"/>
      <c r="EEL130" s="516"/>
      <c r="EEM130" s="516"/>
      <c r="EEN130" s="516"/>
      <c r="EEO130" s="516"/>
      <c r="EEP130" s="516"/>
      <c r="EEQ130" s="516"/>
      <c r="EER130" s="516"/>
      <c r="EES130" s="516"/>
      <c r="EET130" s="516"/>
      <c r="EEU130" s="516"/>
      <c r="EEV130" s="516"/>
      <c r="EEW130" s="516"/>
      <c r="EEX130" s="516"/>
      <c r="EEY130" s="516"/>
      <c r="EEZ130" s="516"/>
      <c r="EFA130" s="516"/>
      <c r="EFB130" s="516"/>
      <c r="EFC130" s="516"/>
      <c r="EFD130" s="516"/>
      <c r="EFE130" s="516"/>
      <c r="EFF130" s="516"/>
      <c r="EFG130" s="516"/>
      <c r="EFH130" s="516"/>
      <c r="EFI130" s="516"/>
      <c r="EFJ130" s="516"/>
      <c r="EFK130" s="516"/>
      <c r="EFL130" s="516"/>
      <c r="EFM130" s="516"/>
      <c r="EFN130" s="516"/>
      <c r="EFO130" s="516"/>
      <c r="EFP130" s="516"/>
      <c r="EFQ130" s="516"/>
      <c r="EFR130" s="516"/>
      <c r="EFS130" s="516"/>
      <c r="EFT130" s="516"/>
      <c r="EFU130" s="516"/>
      <c r="EFV130" s="516"/>
      <c r="EFW130" s="516"/>
      <c r="EFX130" s="516"/>
      <c r="EFY130" s="516"/>
      <c r="EFZ130" s="516"/>
      <c r="EGA130" s="516"/>
      <c r="EGB130" s="516"/>
      <c r="EGC130" s="516"/>
      <c r="EGD130" s="516"/>
      <c r="EGE130" s="516"/>
      <c r="EGF130" s="516"/>
      <c r="EGG130" s="516"/>
      <c r="EGH130" s="516"/>
      <c r="EGI130" s="516"/>
      <c r="EGJ130" s="516"/>
      <c r="EGK130" s="516"/>
      <c r="EGL130" s="516"/>
      <c r="EGM130" s="516"/>
      <c r="EGN130" s="516"/>
      <c r="EGO130" s="516"/>
      <c r="EGP130" s="516"/>
      <c r="EGQ130" s="516"/>
      <c r="EGR130" s="516"/>
      <c r="EGS130" s="516"/>
      <c r="EGT130" s="516"/>
      <c r="EGU130" s="516"/>
      <c r="EGV130" s="516"/>
      <c r="EGW130" s="516"/>
      <c r="EGX130" s="516"/>
      <c r="EGY130" s="516"/>
      <c r="EGZ130" s="516"/>
      <c r="EHA130" s="516"/>
      <c r="EHB130" s="516"/>
      <c r="EHC130" s="516"/>
      <c r="EHD130" s="516"/>
      <c r="EHE130" s="516"/>
      <c r="EHF130" s="516"/>
      <c r="EHG130" s="516"/>
      <c r="EHH130" s="516"/>
      <c r="EHI130" s="516"/>
      <c r="EHJ130" s="516"/>
      <c r="EHK130" s="516"/>
      <c r="EHL130" s="516"/>
      <c r="EHM130" s="516"/>
      <c r="EHN130" s="516"/>
      <c r="EHO130" s="516"/>
      <c r="EHP130" s="516"/>
      <c r="EHQ130" s="516"/>
      <c r="EHR130" s="516"/>
      <c r="EHS130" s="516"/>
      <c r="EHT130" s="516"/>
      <c r="EHU130" s="516"/>
      <c r="EHV130" s="516"/>
      <c r="EHW130" s="516"/>
      <c r="EHX130" s="516"/>
      <c r="EHY130" s="516"/>
      <c r="EHZ130" s="516"/>
      <c r="EIA130" s="516"/>
      <c r="EIB130" s="516"/>
      <c r="EIC130" s="516"/>
      <c r="EID130" s="516"/>
      <c r="EIE130" s="516"/>
      <c r="EIF130" s="516"/>
      <c r="EIG130" s="516"/>
      <c r="EIH130" s="516"/>
      <c r="EII130" s="516"/>
      <c r="EIJ130" s="516"/>
      <c r="EIK130" s="516"/>
      <c r="EIL130" s="516"/>
      <c r="EIM130" s="516"/>
      <c r="EIN130" s="516"/>
      <c r="EIO130" s="516"/>
      <c r="EIP130" s="516"/>
      <c r="EIQ130" s="516"/>
      <c r="EIR130" s="516"/>
      <c r="EIS130" s="516"/>
      <c r="EIT130" s="516"/>
      <c r="EIU130" s="516"/>
      <c r="EIV130" s="516"/>
      <c r="EIW130" s="516"/>
      <c r="EIX130" s="516"/>
      <c r="EIY130" s="516"/>
      <c r="EIZ130" s="516"/>
      <c r="EJA130" s="516"/>
      <c r="EJB130" s="516"/>
      <c r="EJC130" s="516"/>
      <c r="EJD130" s="516"/>
      <c r="EJE130" s="516"/>
      <c r="EJF130" s="516"/>
      <c r="EJG130" s="516"/>
      <c r="EJH130" s="516"/>
      <c r="EJI130" s="516"/>
      <c r="EJJ130" s="516"/>
      <c r="EJK130" s="516"/>
      <c r="EJL130" s="516"/>
      <c r="EJM130" s="516"/>
      <c r="EJN130" s="516"/>
      <c r="EJO130" s="516"/>
      <c r="EJP130" s="516"/>
      <c r="EJQ130" s="516"/>
      <c r="EJR130" s="516"/>
      <c r="EJS130" s="516"/>
      <c r="EJT130" s="516"/>
      <c r="EJU130" s="516"/>
      <c r="EJV130" s="516"/>
      <c r="EJW130" s="516"/>
      <c r="EJX130" s="516"/>
      <c r="EJY130" s="516"/>
      <c r="EJZ130" s="516"/>
      <c r="EKA130" s="516"/>
      <c r="EKB130" s="516"/>
      <c r="EKC130" s="516"/>
      <c r="EKD130" s="516"/>
      <c r="EKE130" s="516"/>
      <c r="EKF130" s="516"/>
      <c r="EKG130" s="516"/>
      <c r="EKH130" s="516"/>
      <c r="EKI130" s="516"/>
      <c r="EKJ130" s="516"/>
      <c r="EKK130" s="516"/>
      <c r="EKL130" s="516"/>
      <c r="EKM130" s="516"/>
      <c r="EKN130" s="516"/>
      <c r="EKO130" s="516"/>
      <c r="EKP130" s="516"/>
      <c r="EKQ130" s="516"/>
      <c r="EKR130" s="516"/>
      <c r="EKS130" s="516"/>
      <c r="EKT130" s="516"/>
      <c r="EKU130" s="516"/>
      <c r="EKV130" s="516"/>
      <c r="EKW130" s="516"/>
      <c r="EKX130" s="516"/>
      <c r="EKY130" s="516"/>
      <c r="EKZ130" s="516"/>
      <c r="ELA130" s="516"/>
      <c r="ELB130" s="516"/>
      <c r="ELC130" s="516"/>
      <c r="ELD130" s="516"/>
      <c r="ELE130" s="516"/>
      <c r="ELF130" s="516"/>
      <c r="ELG130" s="516"/>
      <c r="ELH130" s="516"/>
      <c r="ELI130" s="516"/>
      <c r="ELJ130" s="516"/>
      <c r="ELK130" s="516"/>
      <c r="ELL130" s="516"/>
      <c r="ELM130" s="516"/>
      <c r="ELN130" s="516"/>
      <c r="ELO130" s="516"/>
      <c r="ELP130" s="516"/>
      <c r="ELQ130" s="516"/>
      <c r="ELR130" s="516"/>
      <c r="ELS130" s="516"/>
      <c r="ELT130" s="516"/>
      <c r="ELU130" s="516"/>
      <c r="ELV130" s="516"/>
      <c r="ELW130" s="516"/>
      <c r="ELX130" s="516"/>
      <c r="ELY130" s="516"/>
      <c r="ELZ130" s="516"/>
      <c r="EMA130" s="516"/>
      <c r="EMB130" s="516"/>
      <c r="EMC130" s="516"/>
      <c r="EMD130" s="516"/>
      <c r="EME130" s="516"/>
      <c r="EMF130" s="516"/>
      <c r="EMG130" s="516"/>
      <c r="EMH130" s="516"/>
      <c r="EMI130" s="516"/>
      <c r="EMJ130" s="516"/>
      <c r="EMK130" s="516"/>
      <c r="EML130" s="516"/>
      <c r="EMM130" s="516"/>
      <c r="EMN130" s="516"/>
      <c r="EMO130" s="516"/>
      <c r="EMP130" s="516"/>
      <c r="EMQ130" s="516"/>
      <c r="EMR130" s="516"/>
      <c r="EMS130" s="516"/>
      <c r="EMT130" s="516"/>
      <c r="EMU130" s="516"/>
      <c r="EMV130" s="516"/>
      <c r="EMW130" s="516"/>
      <c r="EMX130" s="516"/>
      <c r="EMY130" s="516"/>
      <c r="EMZ130" s="516"/>
      <c r="ENA130" s="516"/>
      <c r="ENB130" s="516"/>
      <c r="ENC130" s="516"/>
      <c r="END130" s="516"/>
      <c r="ENE130" s="516"/>
      <c r="ENF130" s="516"/>
      <c r="ENG130" s="516"/>
      <c r="ENH130" s="516"/>
      <c r="ENI130" s="516"/>
      <c r="ENJ130" s="516"/>
      <c r="ENK130" s="516"/>
      <c r="ENL130" s="516"/>
      <c r="ENM130" s="516"/>
      <c r="ENN130" s="516"/>
      <c r="ENO130" s="516"/>
      <c r="ENP130" s="516"/>
      <c r="ENQ130" s="516"/>
      <c r="ENR130" s="516"/>
      <c r="ENS130" s="516"/>
      <c r="ENT130" s="516"/>
      <c r="ENU130" s="516"/>
      <c r="ENV130" s="516"/>
      <c r="ENW130" s="516"/>
      <c r="ENX130" s="516"/>
      <c r="ENY130" s="516"/>
      <c r="ENZ130" s="516"/>
      <c r="EOA130" s="516"/>
      <c r="EOB130" s="516"/>
      <c r="EOC130" s="516"/>
      <c r="EOD130" s="516"/>
      <c r="EOE130" s="516"/>
      <c r="EOF130" s="516"/>
      <c r="EOG130" s="516"/>
      <c r="EOH130" s="516"/>
      <c r="EOI130" s="516"/>
      <c r="EOJ130" s="516"/>
      <c r="EOK130" s="516"/>
      <c r="EOL130" s="516"/>
      <c r="EOM130" s="516"/>
      <c r="EON130" s="516"/>
      <c r="EOO130" s="516"/>
      <c r="EOP130" s="516"/>
      <c r="EOQ130" s="516"/>
      <c r="EOR130" s="516"/>
      <c r="EOS130" s="516"/>
      <c r="EOT130" s="516"/>
      <c r="EOU130" s="516"/>
      <c r="EOV130" s="516"/>
      <c r="EOW130" s="516"/>
      <c r="EOX130" s="516"/>
      <c r="EOY130" s="516"/>
      <c r="EOZ130" s="516"/>
      <c r="EPA130" s="516"/>
      <c r="EPB130" s="516"/>
      <c r="EPC130" s="516"/>
      <c r="EPD130" s="516"/>
      <c r="EPE130" s="516"/>
      <c r="EPF130" s="516"/>
      <c r="EPG130" s="516"/>
      <c r="EPH130" s="516"/>
      <c r="EPI130" s="516"/>
      <c r="EPJ130" s="516"/>
      <c r="EPK130" s="516"/>
      <c r="EPL130" s="516"/>
      <c r="EPM130" s="516"/>
      <c r="EPN130" s="516"/>
      <c r="EPO130" s="516"/>
      <c r="EPP130" s="516"/>
      <c r="EPQ130" s="516"/>
      <c r="EPR130" s="516"/>
      <c r="EPS130" s="516"/>
      <c r="EPT130" s="516"/>
      <c r="EPU130" s="516"/>
      <c r="EPV130" s="516"/>
      <c r="EPW130" s="516"/>
      <c r="EPX130" s="516"/>
      <c r="EPY130" s="516"/>
      <c r="EPZ130" s="516"/>
      <c r="EQA130" s="516"/>
      <c r="EQB130" s="516"/>
      <c r="EQC130" s="516"/>
      <c r="EQD130" s="516"/>
      <c r="EQE130" s="516"/>
      <c r="EQF130" s="516"/>
      <c r="EQG130" s="516"/>
      <c r="EQH130" s="516"/>
      <c r="EQI130" s="516"/>
      <c r="EQJ130" s="516"/>
      <c r="EQK130" s="516"/>
      <c r="EQL130" s="516"/>
      <c r="EQM130" s="516"/>
      <c r="EQN130" s="516"/>
      <c r="EQO130" s="516"/>
      <c r="EQP130" s="516"/>
      <c r="EQQ130" s="516"/>
      <c r="EQR130" s="516"/>
      <c r="EQS130" s="516"/>
      <c r="EQT130" s="516"/>
      <c r="EQU130" s="516"/>
      <c r="EQV130" s="516"/>
      <c r="EQW130" s="516"/>
      <c r="EQX130" s="516"/>
      <c r="EQY130" s="516"/>
      <c r="EQZ130" s="516"/>
      <c r="ERA130" s="516"/>
      <c r="ERB130" s="516"/>
      <c r="ERC130" s="516"/>
      <c r="ERD130" s="516"/>
      <c r="ERE130" s="516"/>
      <c r="ERF130" s="516"/>
      <c r="ERG130" s="516"/>
      <c r="ERH130" s="516"/>
      <c r="ERI130" s="516"/>
      <c r="ERJ130" s="516"/>
      <c r="ERK130" s="516"/>
      <c r="ERL130" s="516"/>
      <c r="ERM130" s="516"/>
      <c r="ERN130" s="516"/>
      <c r="ERO130" s="516"/>
      <c r="ERP130" s="516"/>
      <c r="ERQ130" s="516"/>
      <c r="ERR130" s="516"/>
      <c r="ERS130" s="516"/>
      <c r="ERT130" s="516"/>
      <c r="ERU130" s="516"/>
      <c r="ERV130" s="516"/>
      <c r="ERW130" s="516"/>
      <c r="ERX130" s="516"/>
      <c r="ERY130" s="516"/>
      <c r="ERZ130" s="516"/>
      <c r="ESA130" s="516"/>
      <c r="ESB130" s="516"/>
      <c r="ESC130" s="516"/>
      <c r="ESD130" s="516"/>
      <c r="ESE130" s="516"/>
      <c r="ESF130" s="516"/>
      <c r="ESG130" s="516"/>
      <c r="ESH130" s="516"/>
      <c r="ESI130" s="516"/>
      <c r="ESJ130" s="516"/>
      <c r="ESK130" s="516"/>
      <c r="ESL130" s="516"/>
      <c r="ESM130" s="516"/>
      <c r="ESN130" s="516"/>
      <c r="ESO130" s="516"/>
      <c r="ESP130" s="516"/>
      <c r="ESQ130" s="516"/>
      <c r="ESR130" s="516"/>
      <c r="ESS130" s="516"/>
      <c r="EST130" s="516"/>
      <c r="ESU130" s="516"/>
      <c r="ESV130" s="516"/>
      <c r="ESW130" s="516"/>
      <c r="ESX130" s="516"/>
      <c r="ESY130" s="516"/>
      <c r="ESZ130" s="516"/>
      <c r="ETA130" s="516"/>
      <c r="ETB130" s="516"/>
      <c r="ETC130" s="516"/>
      <c r="ETD130" s="516"/>
      <c r="ETE130" s="516"/>
      <c r="ETF130" s="516"/>
      <c r="ETG130" s="516"/>
      <c r="ETH130" s="516"/>
      <c r="ETI130" s="516"/>
      <c r="ETJ130" s="516"/>
      <c r="ETK130" s="516"/>
      <c r="ETL130" s="516"/>
      <c r="ETM130" s="516"/>
      <c r="ETN130" s="516"/>
      <c r="ETO130" s="516"/>
      <c r="ETP130" s="516"/>
      <c r="ETQ130" s="516"/>
      <c r="ETR130" s="516"/>
      <c r="ETS130" s="516"/>
      <c r="ETT130" s="516"/>
      <c r="ETU130" s="516"/>
      <c r="ETV130" s="516"/>
      <c r="ETW130" s="516"/>
      <c r="ETX130" s="516"/>
      <c r="ETY130" s="516"/>
      <c r="ETZ130" s="516"/>
      <c r="EUA130" s="516"/>
      <c r="EUB130" s="516"/>
      <c r="EUC130" s="516"/>
      <c r="EUD130" s="516"/>
      <c r="EUE130" s="516"/>
      <c r="EUF130" s="516"/>
      <c r="EUG130" s="516"/>
      <c r="EUH130" s="516"/>
      <c r="EUI130" s="516"/>
      <c r="EUJ130" s="516"/>
      <c r="EUK130" s="516"/>
      <c r="EUL130" s="516"/>
      <c r="EUM130" s="516"/>
      <c r="EUN130" s="516"/>
      <c r="EUO130" s="516"/>
      <c r="EUP130" s="516"/>
      <c r="EUQ130" s="516"/>
      <c r="EUR130" s="516"/>
      <c r="EUS130" s="516"/>
      <c r="EUT130" s="516"/>
      <c r="EUU130" s="516"/>
      <c r="EUV130" s="516"/>
      <c r="EUW130" s="516"/>
      <c r="EUX130" s="516"/>
      <c r="EUY130" s="516"/>
      <c r="EUZ130" s="516"/>
      <c r="EVA130" s="516"/>
      <c r="EVB130" s="516"/>
      <c r="EVC130" s="516"/>
      <c r="EVD130" s="516"/>
      <c r="EVE130" s="516"/>
      <c r="EVF130" s="516"/>
      <c r="EVG130" s="516"/>
      <c r="EVH130" s="516"/>
      <c r="EVI130" s="516"/>
      <c r="EVJ130" s="516"/>
      <c r="EVK130" s="516"/>
      <c r="EVL130" s="516"/>
      <c r="EVM130" s="516"/>
      <c r="EVN130" s="516"/>
      <c r="EVO130" s="516"/>
      <c r="EVP130" s="516"/>
      <c r="EVQ130" s="516"/>
      <c r="EVR130" s="516"/>
      <c r="EVS130" s="516"/>
      <c r="EVT130" s="516"/>
      <c r="EVU130" s="516"/>
      <c r="EVV130" s="516"/>
      <c r="EVW130" s="516"/>
      <c r="EVX130" s="516"/>
      <c r="EVY130" s="516"/>
      <c r="EVZ130" s="516"/>
      <c r="EWA130" s="516"/>
      <c r="EWB130" s="516"/>
      <c r="EWC130" s="516"/>
      <c r="EWD130" s="516"/>
      <c r="EWE130" s="516"/>
      <c r="EWF130" s="516"/>
      <c r="EWG130" s="516"/>
      <c r="EWH130" s="516"/>
      <c r="EWI130" s="516"/>
      <c r="EWJ130" s="516"/>
      <c r="EWK130" s="516"/>
      <c r="EWL130" s="516"/>
      <c r="EWM130" s="516"/>
      <c r="EWN130" s="516"/>
      <c r="EWO130" s="516"/>
      <c r="EWP130" s="516"/>
      <c r="EWQ130" s="516"/>
      <c r="EWR130" s="516"/>
      <c r="EWS130" s="516"/>
      <c r="EWT130" s="516"/>
      <c r="EWU130" s="516"/>
      <c r="EWV130" s="516"/>
      <c r="EWW130" s="516"/>
      <c r="EWX130" s="516"/>
      <c r="EWY130" s="516"/>
      <c r="EWZ130" s="516"/>
      <c r="EXA130" s="516"/>
      <c r="EXB130" s="516"/>
      <c r="EXC130" s="516"/>
      <c r="EXD130" s="516"/>
      <c r="EXE130" s="516"/>
      <c r="EXF130" s="516"/>
      <c r="EXG130" s="516"/>
      <c r="EXH130" s="516"/>
      <c r="EXI130" s="516"/>
      <c r="EXJ130" s="516"/>
      <c r="EXK130" s="516"/>
      <c r="EXL130" s="516"/>
      <c r="EXM130" s="516"/>
      <c r="EXN130" s="516"/>
      <c r="EXO130" s="516"/>
      <c r="EXP130" s="516"/>
      <c r="EXQ130" s="516"/>
      <c r="EXR130" s="516"/>
      <c r="EXS130" s="516"/>
      <c r="EXT130" s="516"/>
      <c r="EXU130" s="516"/>
      <c r="EXV130" s="516"/>
      <c r="EXW130" s="516"/>
      <c r="EXX130" s="516"/>
      <c r="EXY130" s="516"/>
      <c r="EXZ130" s="516"/>
      <c r="EYA130" s="516"/>
      <c r="EYB130" s="516"/>
      <c r="EYC130" s="516"/>
      <c r="EYD130" s="516"/>
      <c r="EYE130" s="516"/>
      <c r="EYF130" s="516"/>
      <c r="EYG130" s="516"/>
      <c r="EYH130" s="516"/>
      <c r="EYI130" s="516"/>
      <c r="EYJ130" s="516"/>
      <c r="EYK130" s="516"/>
      <c r="EYL130" s="516"/>
      <c r="EYM130" s="516"/>
      <c r="EYN130" s="516"/>
      <c r="EYO130" s="516"/>
      <c r="EYP130" s="516"/>
      <c r="EYQ130" s="516"/>
      <c r="EYR130" s="516"/>
      <c r="EYS130" s="516"/>
      <c r="EYT130" s="516"/>
      <c r="EYU130" s="516"/>
      <c r="EYV130" s="516"/>
      <c r="EYW130" s="516"/>
      <c r="EYX130" s="516"/>
      <c r="EYY130" s="516"/>
      <c r="EYZ130" s="516"/>
      <c r="EZA130" s="516"/>
      <c r="EZB130" s="516"/>
      <c r="EZC130" s="516"/>
      <c r="EZD130" s="516"/>
      <c r="EZE130" s="516"/>
      <c r="EZF130" s="516"/>
      <c r="EZG130" s="516"/>
      <c r="EZH130" s="516"/>
      <c r="EZI130" s="516"/>
      <c r="EZJ130" s="516"/>
      <c r="EZK130" s="516"/>
      <c r="EZL130" s="516"/>
      <c r="EZM130" s="516"/>
      <c r="EZN130" s="516"/>
      <c r="EZO130" s="516"/>
      <c r="EZP130" s="516"/>
      <c r="EZQ130" s="516"/>
      <c r="EZR130" s="516"/>
      <c r="EZS130" s="516"/>
      <c r="EZT130" s="516"/>
      <c r="EZU130" s="516"/>
      <c r="EZV130" s="516"/>
      <c r="EZW130" s="516"/>
      <c r="EZX130" s="516"/>
      <c r="EZY130" s="516"/>
      <c r="EZZ130" s="516"/>
      <c r="FAA130" s="516"/>
      <c r="FAB130" s="516"/>
      <c r="FAC130" s="516"/>
      <c r="FAD130" s="516"/>
      <c r="FAE130" s="516"/>
      <c r="FAF130" s="516"/>
      <c r="FAG130" s="516"/>
      <c r="FAH130" s="516"/>
      <c r="FAI130" s="516"/>
      <c r="FAJ130" s="516"/>
      <c r="FAK130" s="516"/>
      <c r="FAL130" s="516"/>
      <c r="FAM130" s="516"/>
      <c r="FAN130" s="516"/>
      <c r="FAO130" s="516"/>
      <c r="FAP130" s="516"/>
      <c r="FAQ130" s="516"/>
      <c r="FAR130" s="516"/>
      <c r="FAS130" s="516"/>
      <c r="FAT130" s="516"/>
      <c r="FAU130" s="516"/>
      <c r="FAV130" s="516"/>
      <c r="FAW130" s="516"/>
      <c r="FAX130" s="516"/>
      <c r="FAY130" s="516"/>
      <c r="FAZ130" s="516"/>
      <c r="FBA130" s="516"/>
      <c r="FBB130" s="516"/>
      <c r="FBC130" s="516"/>
      <c r="FBD130" s="516"/>
      <c r="FBE130" s="516"/>
      <c r="FBF130" s="516"/>
      <c r="FBG130" s="516"/>
      <c r="FBH130" s="516"/>
      <c r="FBI130" s="516"/>
      <c r="FBJ130" s="516"/>
      <c r="FBK130" s="516"/>
      <c r="FBL130" s="516"/>
      <c r="FBM130" s="516"/>
      <c r="FBN130" s="516"/>
      <c r="FBO130" s="516"/>
      <c r="FBP130" s="516"/>
      <c r="FBQ130" s="516"/>
      <c r="FBR130" s="516"/>
      <c r="FBS130" s="516"/>
      <c r="FBT130" s="516"/>
      <c r="FBU130" s="516"/>
      <c r="FBV130" s="516"/>
      <c r="FBW130" s="516"/>
      <c r="FBX130" s="516"/>
      <c r="FBY130" s="516"/>
      <c r="FBZ130" s="516"/>
      <c r="FCA130" s="516"/>
      <c r="FCB130" s="516"/>
      <c r="FCC130" s="516"/>
      <c r="FCD130" s="516"/>
      <c r="FCE130" s="516"/>
      <c r="FCF130" s="516"/>
      <c r="FCG130" s="516"/>
      <c r="FCH130" s="516"/>
      <c r="FCI130" s="516"/>
      <c r="FCJ130" s="516"/>
      <c r="FCK130" s="516"/>
      <c r="FCL130" s="516"/>
      <c r="FCM130" s="516"/>
      <c r="FCN130" s="516"/>
      <c r="FCO130" s="516"/>
      <c r="FCP130" s="516"/>
      <c r="FCQ130" s="516"/>
      <c r="FCR130" s="516"/>
      <c r="FCS130" s="516"/>
      <c r="FCT130" s="516"/>
      <c r="FCU130" s="516"/>
      <c r="FCV130" s="516"/>
      <c r="FCW130" s="516"/>
      <c r="FCX130" s="516"/>
      <c r="FCY130" s="516"/>
      <c r="FCZ130" s="516"/>
      <c r="FDA130" s="516"/>
      <c r="FDB130" s="516"/>
      <c r="FDC130" s="516"/>
      <c r="FDD130" s="516"/>
      <c r="FDE130" s="516"/>
      <c r="FDF130" s="516"/>
      <c r="FDG130" s="516"/>
      <c r="FDH130" s="516"/>
      <c r="FDI130" s="516"/>
      <c r="FDJ130" s="516"/>
      <c r="FDK130" s="516"/>
      <c r="FDL130" s="516"/>
      <c r="FDM130" s="516"/>
      <c r="FDN130" s="516"/>
      <c r="FDO130" s="516"/>
      <c r="FDP130" s="516"/>
      <c r="FDQ130" s="516"/>
      <c r="FDR130" s="516"/>
      <c r="FDS130" s="516"/>
      <c r="FDT130" s="516"/>
      <c r="FDU130" s="516"/>
      <c r="FDV130" s="516"/>
      <c r="FDW130" s="516"/>
      <c r="FDX130" s="516"/>
      <c r="FDY130" s="516"/>
      <c r="FDZ130" s="516"/>
      <c r="FEA130" s="516"/>
      <c r="FEB130" s="516"/>
      <c r="FEC130" s="516"/>
      <c r="FED130" s="516"/>
      <c r="FEE130" s="516"/>
      <c r="FEF130" s="516"/>
      <c r="FEG130" s="516"/>
      <c r="FEH130" s="516"/>
      <c r="FEI130" s="516"/>
      <c r="FEJ130" s="516"/>
      <c r="FEK130" s="516"/>
      <c r="FEL130" s="516"/>
      <c r="FEM130" s="516"/>
      <c r="FEN130" s="516"/>
      <c r="FEO130" s="516"/>
      <c r="FEP130" s="516"/>
      <c r="FEQ130" s="516"/>
      <c r="FER130" s="516"/>
      <c r="FES130" s="516"/>
      <c r="FET130" s="516"/>
      <c r="FEU130" s="516"/>
      <c r="FEV130" s="516"/>
      <c r="FEW130" s="516"/>
      <c r="FEX130" s="516"/>
      <c r="FEY130" s="516"/>
      <c r="FEZ130" s="516"/>
      <c r="FFA130" s="516"/>
      <c r="FFB130" s="516"/>
      <c r="FFC130" s="516"/>
      <c r="FFD130" s="516"/>
      <c r="FFE130" s="516"/>
      <c r="FFF130" s="516"/>
      <c r="FFG130" s="516"/>
      <c r="FFH130" s="516"/>
      <c r="FFI130" s="516"/>
      <c r="FFJ130" s="516"/>
      <c r="FFK130" s="516"/>
      <c r="FFL130" s="516"/>
      <c r="FFM130" s="516"/>
      <c r="FFN130" s="516"/>
      <c r="FFO130" s="516"/>
      <c r="FFP130" s="516"/>
      <c r="FFQ130" s="516"/>
      <c r="FFR130" s="516"/>
      <c r="FFS130" s="516"/>
      <c r="FFT130" s="516"/>
      <c r="FFU130" s="516"/>
      <c r="FFV130" s="516"/>
      <c r="FFW130" s="516"/>
      <c r="FFX130" s="516"/>
      <c r="FFY130" s="516"/>
      <c r="FFZ130" s="516"/>
      <c r="FGA130" s="516"/>
      <c r="FGB130" s="516"/>
      <c r="FGC130" s="516"/>
      <c r="FGD130" s="516"/>
      <c r="FGE130" s="516"/>
      <c r="FGF130" s="516"/>
      <c r="FGG130" s="516"/>
      <c r="FGH130" s="516"/>
      <c r="FGI130" s="516"/>
      <c r="FGJ130" s="516"/>
      <c r="FGK130" s="516"/>
      <c r="FGL130" s="516"/>
      <c r="FGM130" s="516"/>
      <c r="FGN130" s="516"/>
      <c r="FGO130" s="516"/>
      <c r="FGP130" s="516"/>
      <c r="FGQ130" s="516"/>
      <c r="FGR130" s="516"/>
      <c r="FGS130" s="516"/>
      <c r="FGT130" s="516"/>
      <c r="FGU130" s="516"/>
      <c r="FGV130" s="516"/>
      <c r="FGW130" s="516"/>
      <c r="FGX130" s="516"/>
      <c r="FGY130" s="516"/>
      <c r="FGZ130" s="516"/>
      <c r="FHA130" s="516"/>
      <c r="FHB130" s="516"/>
      <c r="FHC130" s="516"/>
      <c r="FHD130" s="516"/>
      <c r="FHE130" s="516"/>
      <c r="FHF130" s="516"/>
      <c r="FHG130" s="516"/>
      <c r="FHH130" s="516"/>
      <c r="FHI130" s="516"/>
      <c r="FHJ130" s="516"/>
      <c r="FHK130" s="516"/>
      <c r="FHL130" s="516"/>
      <c r="FHM130" s="516"/>
      <c r="FHN130" s="516"/>
      <c r="FHO130" s="516"/>
      <c r="FHP130" s="516"/>
      <c r="FHQ130" s="516"/>
      <c r="FHR130" s="516"/>
      <c r="FHS130" s="516"/>
      <c r="FHT130" s="516"/>
      <c r="FHU130" s="516"/>
      <c r="FHV130" s="516"/>
      <c r="FHW130" s="516"/>
      <c r="FHX130" s="516"/>
      <c r="FHY130" s="516"/>
      <c r="FHZ130" s="516"/>
      <c r="FIA130" s="516"/>
      <c r="FIB130" s="516"/>
      <c r="FIC130" s="516"/>
      <c r="FID130" s="516"/>
      <c r="FIE130" s="516"/>
      <c r="FIF130" s="516"/>
      <c r="FIG130" s="516"/>
      <c r="FIH130" s="516"/>
      <c r="FII130" s="516"/>
      <c r="FIJ130" s="516"/>
      <c r="FIK130" s="516"/>
      <c r="FIL130" s="516"/>
      <c r="FIM130" s="516"/>
      <c r="FIN130" s="516"/>
      <c r="FIO130" s="516"/>
      <c r="FIP130" s="516"/>
      <c r="FIQ130" s="516"/>
      <c r="FIR130" s="516"/>
      <c r="FIS130" s="516"/>
      <c r="FIT130" s="516"/>
      <c r="FIU130" s="516"/>
      <c r="FIV130" s="516"/>
      <c r="FIW130" s="516"/>
      <c r="FIX130" s="516"/>
      <c r="FIY130" s="516"/>
      <c r="FIZ130" s="516"/>
      <c r="FJA130" s="516"/>
      <c r="FJB130" s="516"/>
      <c r="FJC130" s="516"/>
      <c r="FJD130" s="516"/>
      <c r="FJE130" s="516"/>
      <c r="FJF130" s="516"/>
      <c r="FJG130" s="516"/>
      <c r="FJH130" s="516"/>
      <c r="FJI130" s="516"/>
      <c r="FJJ130" s="516"/>
      <c r="FJK130" s="516"/>
      <c r="FJL130" s="516"/>
      <c r="FJM130" s="516"/>
      <c r="FJN130" s="516"/>
      <c r="FJO130" s="516"/>
      <c r="FJP130" s="516"/>
      <c r="FJQ130" s="516"/>
      <c r="FJR130" s="516"/>
      <c r="FJS130" s="516"/>
      <c r="FJT130" s="516"/>
      <c r="FJU130" s="516"/>
      <c r="FJV130" s="516"/>
      <c r="FJW130" s="516"/>
      <c r="FJX130" s="516"/>
      <c r="FJY130" s="516"/>
      <c r="FJZ130" s="516"/>
      <c r="FKA130" s="516"/>
      <c r="FKB130" s="516"/>
      <c r="FKC130" s="516"/>
      <c r="FKD130" s="516"/>
      <c r="FKE130" s="516"/>
      <c r="FKF130" s="516"/>
      <c r="FKG130" s="516"/>
      <c r="FKH130" s="516"/>
      <c r="FKI130" s="516"/>
      <c r="FKJ130" s="516"/>
      <c r="FKK130" s="516"/>
      <c r="FKL130" s="516"/>
      <c r="FKM130" s="516"/>
      <c r="FKN130" s="516"/>
      <c r="FKO130" s="516"/>
      <c r="FKP130" s="516"/>
      <c r="FKQ130" s="516"/>
      <c r="FKR130" s="516"/>
      <c r="FKS130" s="516"/>
      <c r="FKT130" s="516"/>
      <c r="FKU130" s="516"/>
      <c r="FKV130" s="516"/>
      <c r="FKW130" s="516"/>
      <c r="FKX130" s="516"/>
      <c r="FKY130" s="516"/>
      <c r="FKZ130" s="516"/>
      <c r="FLA130" s="516"/>
      <c r="FLB130" s="516"/>
      <c r="FLC130" s="516"/>
      <c r="FLD130" s="516"/>
      <c r="FLE130" s="516"/>
      <c r="FLF130" s="516"/>
      <c r="FLG130" s="516"/>
      <c r="FLH130" s="516"/>
      <c r="FLI130" s="516"/>
      <c r="FLJ130" s="516"/>
      <c r="FLK130" s="516"/>
      <c r="FLL130" s="516"/>
      <c r="FLM130" s="516"/>
      <c r="FLN130" s="516"/>
      <c r="FLO130" s="516"/>
      <c r="FLP130" s="516"/>
      <c r="FLQ130" s="516"/>
      <c r="FLR130" s="516"/>
      <c r="FLS130" s="516"/>
      <c r="FLT130" s="516"/>
      <c r="FLU130" s="516"/>
      <c r="FLV130" s="516"/>
      <c r="FLW130" s="516"/>
      <c r="FLX130" s="516"/>
      <c r="FLY130" s="516"/>
      <c r="FLZ130" s="516"/>
      <c r="FMA130" s="516"/>
      <c r="FMB130" s="516"/>
      <c r="FMC130" s="516"/>
      <c r="FMD130" s="516"/>
      <c r="FME130" s="516"/>
      <c r="FMF130" s="516"/>
      <c r="FMG130" s="516"/>
      <c r="FMH130" s="516"/>
      <c r="FMI130" s="516"/>
      <c r="FMJ130" s="516"/>
      <c r="FMK130" s="516"/>
      <c r="FML130" s="516"/>
      <c r="FMM130" s="516"/>
      <c r="FMN130" s="516"/>
      <c r="FMO130" s="516"/>
      <c r="FMP130" s="516"/>
      <c r="FMQ130" s="516"/>
      <c r="FMR130" s="516"/>
      <c r="FMS130" s="516"/>
      <c r="FMT130" s="516"/>
      <c r="FMU130" s="516"/>
      <c r="FMV130" s="516"/>
      <c r="FMW130" s="516"/>
      <c r="FMX130" s="516"/>
      <c r="FMY130" s="516"/>
      <c r="FMZ130" s="516"/>
      <c r="FNA130" s="516"/>
      <c r="FNB130" s="516"/>
      <c r="FNC130" s="516"/>
      <c r="FND130" s="516"/>
      <c r="FNE130" s="516"/>
      <c r="FNF130" s="516"/>
      <c r="FNG130" s="516"/>
      <c r="FNH130" s="516"/>
      <c r="FNI130" s="516"/>
      <c r="FNJ130" s="516"/>
      <c r="FNK130" s="516"/>
      <c r="FNL130" s="516"/>
      <c r="FNM130" s="516"/>
      <c r="FNN130" s="516"/>
      <c r="FNO130" s="516"/>
      <c r="FNP130" s="516"/>
      <c r="FNQ130" s="516"/>
      <c r="FNR130" s="516"/>
      <c r="FNS130" s="516"/>
      <c r="FNT130" s="516"/>
      <c r="FNU130" s="516"/>
      <c r="FNV130" s="516"/>
      <c r="FNW130" s="516"/>
      <c r="FNX130" s="516"/>
      <c r="FNY130" s="516"/>
      <c r="FNZ130" s="516"/>
      <c r="FOA130" s="516"/>
      <c r="FOB130" s="516"/>
      <c r="FOC130" s="516"/>
      <c r="FOD130" s="516"/>
      <c r="FOE130" s="516"/>
      <c r="FOF130" s="516"/>
      <c r="FOG130" s="516"/>
      <c r="FOH130" s="516"/>
      <c r="FOI130" s="516"/>
      <c r="FOJ130" s="516"/>
      <c r="FOK130" s="516"/>
      <c r="FOL130" s="516"/>
      <c r="FOM130" s="516"/>
      <c r="FON130" s="516"/>
      <c r="FOO130" s="516"/>
      <c r="FOP130" s="516"/>
      <c r="FOQ130" s="516"/>
      <c r="FOR130" s="516"/>
      <c r="FOS130" s="516"/>
      <c r="FOT130" s="516"/>
      <c r="FOU130" s="516"/>
      <c r="FOV130" s="516"/>
      <c r="FOW130" s="516"/>
      <c r="FOX130" s="516"/>
      <c r="FOY130" s="516"/>
      <c r="FOZ130" s="516"/>
      <c r="FPA130" s="516"/>
      <c r="FPB130" s="516"/>
      <c r="FPC130" s="516"/>
      <c r="FPD130" s="516"/>
      <c r="FPE130" s="516"/>
      <c r="FPF130" s="516"/>
      <c r="FPG130" s="516"/>
      <c r="FPH130" s="516"/>
      <c r="FPI130" s="516"/>
      <c r="FPJ130" s="516"/>
      <c r="FPK130" s="516"/>
      <c r="FPL130" s="516"/>
      <c r="FPM130" s="516"/>
      <c r="FPN130" s="516"/>
      <c r="FPO130" s="516"/>
      <c r="FPP130" s="516"/>
      <c r="FPQ130" s="516"/>
      <c r="FPR130" s="516"/>
      <c r="FPS130" s="516"/>
      <c r="FPT130" s="516"/>
      <c r="FPU130" s="516"/>
      <c r="FPV130" s="516"/>
      <c r="FPW130" s="516"/>
      <c r="FPX130" s="516"/>
      <c r="FPY130" s="516"/>
      <c r="FPZ130" s="516"/>
      <c r="FQA130" s="516"/>
      <c r="FQB130" s="516"/>
      <c r="FQC130" s="516"/>
      <c r="FQD130" s="516"/>
      <c r="FQE130" s="516"/>
      <c r="FQF130" s="516"/>
      <c r="FQG130" s="516"/>
      <c r="FQH130" s="516"/>
      <c r="FQI130" s="516"/>
      <c r="FQJ130" s="516"/>
      <c r="FQK130" s="516"/>
      <c r="FQL130" s="516"/>
      <c r="FQM130" s="516"/>
      <c r="FQN130" s="516"/>
      <c r="FQO130" s="516"/>
      <c r="FQP130" s="516"/>
      <c r="FQQ130" s="516"/>
      <c r="FQR130" s="516"/>
      <c r="FQS130" s="516"/>
      <c r="FQT130" s="516"/>
      <c r="FQU130" s="516"/>
      <c r="FQV130" s="516"/>
      <c r="FQW130" s="516"/>
      <c r="FQX130" s="516"/>
      <c r="FQY130" s="516"/>
      <c r="FQZ130" s="516"/>
      <c r="FRA130" s="516"/>
      <c r="FRB130" s="516"/>
      <c r="FRC130" s="516"/>
      <c r="FRD130" s="516"/>
      <c r="FRE130" s="516"/>
      <c r="FRF130" s="516"/>
      <c r="FRG130" s="516"/>
      <c r="FRH130" s="516"/>
      <c r="FRI130" s="516"/>
      <c r="FRJ130" s="516"/>
      <c r="FRK130" s="516"/>
      <c r="FRL130" s="516"/>
      <c r="FRM130" s="516"/>
      <c r="FRN130" s="516"/>
      <c r="FRO130" s="516"/>
      <c r="FRP130" s="516"/>
      <c r="FRQ130" s="516"/>
      <c r="FRR130" s="516"/>
      <c r="FRS130" s="516"/>
      <c r="FRT130" s="516"/>
      <c r="FRU130" s="516"/>
      <c r="FRV130" s="516"/>
      <c r="FRW130" s="516"/>
      <c r="FRX130" s="516"/>
      <c r="FRY130" s="516"/>
      <c r="FRZ130" s="516"/>
      <c r="FSA130" s="516"/>
      <c r="FSB130" s="516"/>
      <c r="FSC130" s="516"/>
      <c r="FSD130" s="516"/>
      <c r="FSE130" s="516"/>
      <c r="FSF130" s="516"/>
      <c r="FSG130" s="516"/>
      <c r="FSH130" s="516"/>
      <c r="FSI130" s="516"/>
      <c r="FSJ130" s="516"/>
      <c r="FSK130" s="516"/>
      <c r="FSL130" s="516"/>
      <c r="FSM130" s="516"/>
      <c r="FSN130" s="516"/>
      <c r="FSO130" s="516"/>
      <c r="FSP130" s="516"/>
      <c r="FSQ130" s="516"/>
      <c r="FSR130" s="516"/>
      <c r="FSS130" s="516"/>
      <c r="FST130" s="516"/>
      <c r="FSU130" s="516"/>
      <c r="FSV130" s="516"/>
      <c r="FSW130" s="516"/>
      <c r="FSX130" s="516"/>
      <c r="FSY130" s="516"/>
      <c r="FSZ130" s="516"/>
      <c r="FTA130" s="516"/>
      <c r="FTB130" s="516"/>
      <c r="FTC130" s="516"/>
      <c r="FTD130" s="516"/>
      <c r="FTE130" s="516"/>
      <c r="FTF130" s="516"/>
      <c r="FTG130" s="516"/>
      <c r="FTH130" s="516"/>
      <c r="FTI130" s="516"/>
      <c r="FTJ130" s="516"/>
      <c r="FTK130" s="516"/>
      <c r="FTL130" s="516"/>
      <c r="FTM130" s="516"/>
      <c r="FTN130" s="516"/>
      <c r="FTO130" s="516"/>
      <c r="FTP130" s="516"/>
      <c r="FTQ130" s="516"/>
      <c r="FTR130" s="516"/>
      <c r="FTS130" s="516"/>
      <c r="FTT130" s="516"/>
      <c r="FTU130" s="516"/>
      <c r="FTV130" s="516"/>
      <c r="FTW130" s="516"/>
      <c r="FTX130" s="516"/>
      <c r="FTY130" s="516"/>
      <c r="FTZ130" s="516"/>
      <c r="FUA130" s="516"/>
      <c r="FUB130" s="516"/>
      <c r="FUC130" s="516"/>
      <c r="FUD130" s="516"/>
      <c r="FUE130" s="516"/>
      <c r="FUF130" s="516"/>
      <c r="FUG130" s="516"/>
      <c r="FUH130" s="516"/>
      <c r="FUI130" s="516"/>
      <c r="FUJ130" s="516"/>
      <c r="FUK130" s="516"/>
      <c r="FUL130" s="516"/>
      <c r="FUM130" s="516"/>
      <c r="FUN130" s="516"/>
      <c r="FUO130" s="516"/>
      <c r="FUP130" s="516"/>
      <c r="FUQ130" s="516"/>
      <c r="FUR130" s="516"/>
      <c r="FUS130" s="516"/>
      <c r="FUT130" s="516"/>
      <c r="FUU130" s="516"/>
      <c r="FUV130" s="516"/>
      <c r="FUW130" s="516"/>
      <c r="FUX130" s="516"/>
      <c r="FUY130" s="516"/>
      <c r="FUZ130" s="516"/>
      <c r="FVA130" s="516"/>
      <c r="FVB130" s="516"/>
      <c r="FVC130" s="516"/>
      <c r="FVD130" s="516"/>
      <c r="FVE130" s="516"/>
      <c r="FVF130" s="516"/>
      <c r="FVG130" s="516"/>
      <c r="FVH130" s="516"/>
      <c r="FVI130" s="516"/>
      <c r="FVJ130" s="516"/>
      <c r="FVK130" s="516"/>
      <c r="FVL130" s="516"/>
      <c r="FVM130" s="516"/>
      <c r="FVN130" s="516"/>
      <c r="FVO130" s="516"/>
      <c r="FVP130" s="516"/>
      <c r="FVQ130" s="516"/>
      <c r="FVR130" s="516"/>
      <c r="FVS130" s="516"/>
      <c r="FVT130" s="516"/>
      <c r="FVU130" s="516"/>
      <c r="FVV130" s="516"/>
      <c r="FVW130" s="516"/>
      <c r="FVX130" s="516"/>
      <c r="FVY130" s="516"/>
      <c r="FVZ130" s="516"/>
      <c r="FWA130" s="516"/>
      <c r="FWB130" s="516"/>
      <c r="FWC130" s="516"/>
      <c r="FWD130" s="516"/>
      <c r="FWE130" s="516"/>
      <c r="FWF130" s="516"/>
      <c r="FWG130" s="516"/>
      <c r="FWH130" s="516"/>
      <c r="FWI130" s="516"/>
      <c r="FWJ130" s="516"/>
      <c r="FWK130" s="516"/>
      <c r="FWL130" s="516"/>
      <c r="FWM130" s="516"/>
      <c r="FWN130" s="516"/>
      <c r="FWO130" s="516"/>
      <c r="FWP130" s="516"/>
      <c r="FWQ130" s="516"/>
      <c r="FWR130" s="516"/>
      <c r="FWS130" s="516"/>
      <c r="FWT130" s="516"/>
      <c r="FWU130" s="516"/>
      <c r="FWV130" s="516"/>
      <c r="FWW130" s="516"/>
      <c r="FWX130" s="516"/>
      <c r="FWY130" s="516"/>
      <c r="FWZ130" s="516"/>
      <c r="FXA130" s="516"/>
      <c r="FXB130" s="516"/>
      <c r="FXC130" s="516"/>
      <c r="FXD130" s="516"/>
      <c r="FXE130" s="516"/>
      <c r="FXF130" s="516"/>
      <c r="FXG130" s="516"/>
      <c r="FXH130" s="516"/>
      <c r="FXI130" s="516"/>
      <c r="FXJ130" s="516"/>
      <c r="FXK130" s="516"/>
      <c r="FXL130" s="516"/>
      <c r="FXM130" s="516"/>
      <c r="FXN130" s="516"/>
      <c r="FXO130" s="516"/>
      <c r="FXP130" s="516"/>
      <c r="FXQ130" s="516"/>
      <c r="FXR130" s="516"/>
      <c r="FXS130" s="516"/>
      <c r="FXT130" s="516"/>
      <c r="FXU130" s="516"/>
      <c r="FXV130" s="516"/>
      <c r="FXW130" s="516"/>
      <c r="FXX130" s="516"/>
      <c r="FXY130" s="516"/>
      <c r="FXZ130" s="516"/>
      <c r="FYA130" s="516"/>
      <c r="FYB130" s="516"/>
      <c r="FYC130" s="516"/>
      <c r="FYD130" s="516"/>
      <c r="FYE130" s="516"/>
      <c r="FYF130" s="516"/>
      <c r="FYG130" s="516"/>
      <c r="FYH130" s="516"/>
      <c r="FYI130" s="516"/>
      <c r="FYJ130" s="516"/>
      <c r="FYK130" s="516"/>
      <c r="FYL130" s="516"/>
      <c r="FYM130" s="516"/>
      <c r="FYN130" s="516"/>
      <c r="FYO130" s="516"/>
      <c r="FYP130" s="516"/>
      <c r="FYQ130" s="516"/>
      <c r="FYR130" s="516"/>
      <c r="FYS130" s="516"/>
      <c r="FYT130" s="516"/>
      <c r="FYU130" s="516"/>
      <c r="FYV130" s="516"/>
      <c r="FYW130" s="516"/>
      <c r="FYX130" s="516"/>
      <c r="FYY130" s="516"/>
      <c r="FYZ130" s="516"/>
      <c r="FZA130" s="516"/>
      <c r="FZB130" s="516"/>
      <c r="FZC130" s="516"/>
      <c r="FZD130" s="516"/>
      <c r="FZE130" s="516"/>
      <c r="FZF130" s="516"/>
      <c r="FZG130" s="516"/>
      <c r="FZH130" s="516"/>
      <c r="FZI130" s="516"/>
      <c r="FZJ130" s="516"/>
      <c r="FZK130" s="516"/>
      <c r="FZL130" s="516"/>
      <c r="FZM130" s="516"/>
      <c r="FZN130" s="516"/>
      <c r="FZO130" s="516"/>
      <c r="FZP130" s="516"/>
      <c r="FZQ130" s="516"/>
      <c r="FZR130" s="516"/>
      <c r="FZS130" s="516"/>
      <c r="FZT130" s="516"/>
      <c r="FZU130" s="516"/>
      <c r="FZV130" s="516"/>
      <c r="FZW130" s="516"/>
      <c r="FZX130" s="516"/>
      <c r="FZY130" s="516"/>
      <c r="FZZ130" s="516"/>
      <c r="GAA130" s="516"/>
      <c r="GAB130" s="516"/>
      <c r="GAC130" s="516"/>
      <c r="GAD130" s="516"/>
      <c r="GAE130" s="516"/>
      <c r="GAF130" s="516"/>
      <c r="GAG130" s="516"/>
      <c r="GAH130" s="516"/>
      <c r="GAI130" s="516"/>
      <c r="GAJ130" s="516"/>
      <c r="GAK130" s="516"/>
      <c r="GAL130" s="516"/>
      <c r="GAM130" s="516"/>
      <c r="GAN130" s="516"/>
      <c r="GAO130" s="516"/>
      <c r="GAP130" s="516"/>
      <c r="GAQ130" s="516"/>
      <c r="GAR130" s="516"/>
      <c r="GAS130" s="516"/>
      <c r="GAT130" s="516"/>
      <c r="GAU130" s="516"/>
      <c r="GAV130" s="516"/>
      <c r="GAW130" s="516"/>
      <c r="GAX130" s="516"/>
      <c r="GAY130" s="516"/>
      <c r="GAZ130" s="516"/>
      <c r="GBA130" s="516"/>
      <c r="GBB130" s="516"/>
      <c r="GBC130" s="516"/>
      <c r="GBD130" s="516"/>
      <c r="GBE130" s="516"/>
      <c r="GBF130" s="516"/>
      <c r="GBG130" s="516"/>
      <c r="GBH130" s="516"/>
      <c r="GBI130" s="516"/>
      <c r="GBJ130" s="516"/>
      <c r="GBK130" s="516"/>
      <c r="GBL130" s="516"/>
      <c r="GBM130" s="516"/>
      <c r="GBN130" s="516"/>
      <c r="GBO130" s="516"/>
      <c r="GBP130" s="516"/>
      <c r="GBQ130" s="516"/>
      <c r="GBR130" s="516"/>
      <c r="GBS130" s="516"/>
      <c r="GBT130" s="516"/>
      <c r="GBU130" s="516"/>
      <c r="GBV130" s="516"/>
      <c r="GBW130" s="516"/>
      <c r="GBX130" s="516"/>
      <c r="GBY130" s="516"/>
      <c r="GBZ130" s="516"/>
      <c r="GCA130" s="516"/>
      <c r="GCB130" s="516"/>
      <c r="GCC130" s="516"/>
      <c r="GCD130" s="516"/>
      <c r="GCE130" s="516"/>
      <c r="GCF130" s="516"/>
      <c r="GCG130" s="516"/>
      <c r="GCH130" s="516"/>
      <c r="GCI130" s="516"/>
      <c r="GCJ130" s="516"/>
      <c r="GCK130" s="516"/>
      <c r="GCL130" s="516"/>
      <c r="GCM130" s="516"/>
      <c r="GCN130" s="516"/>
      <c r="GCO130" s="516"/>
      <c r="GCP130" s="516"/>
      <c r="GCQ130" s="516"/>
      <c r="GCR130" s="516"/>
      <c r="GCS130" s="516"/>
      <c r="GCT130" s="516"/>
      <c r="GCU130" s="516"/>
      <c r="GCV130" s="516"/>
      <c r="GCW130" s="516"/>
      <c r="GCX130" s="516"/>
      <c r="GCY130" s="516"/>
      <c r="GCZ130" s="516"/>
      <c r="GDA130" s="516"/>
      <c r="GDB130" s="516"/>
      <c r="GDC130" s="516"/>
      <c r="GDD130" s="516"/>
      <c r="GDE130" s="516"/>
      <c r="GDF130" s="516"/>
      <c r="GDG130" s="516"/>
      <c r="GDH130" s="516"/>
      <c r="GDI130" s="516"/>
      <c r="GDJ130" s="516"/>
      <c r="GDK130" s="516"/>
      <c r="GDL130" s="516"/>
      <c r="GDM130" s="516"/>
      <c r="GDN130" s="516"/>
      <c r="GDO130" s="516"/>
      <c r="GDP130" s="516"/>
      <c r="GDQ130" s="516"/>
      <c r="GDR130" s="516"/>
      <c r="GDS130" s="516"/>
      <c r="GDT130" s="516"/>
      <c r="GDU130" s="516"/>
      <c r="GDV130" s="516"/>
      <c r="GDW130" s="516"/>
      <c r="GDX130" s="516"/>
      <c r="GDY130" s="516"/>
      <c r="GDZ130" s="516"/>
      <c r="GEA130" s="516"/>
      <c r="GEB130" s="516"/>
      <c r="GEC130" s="516"/>
      <c r="GED130" s="516"/>
      <c r="GEE130" s="516"/>
      <c r="GEF130" s="516"/>
      <c r="GEG130" s="516"/>
      <c r="GEH130" s="516"/>
      <c r="GEI130" s="516"/>
      <c r="GEJ130" s="516"/>
      <c r="GEK130" s="516"/>
      <c r="GEL130" s="516"/>
      <c r="GEM130" s="516"/>
      <c r="GEN130" s="516"/>
      <c r="GEO130" s="516"/>
      <c r="GEP130" s="516"/>
      <c r="GEQ130" s="516"/>
      <c r="GER130" s="516"/>
      <c r="GES130" s="516"/>
      <c r="GET130" s="516"/>
      <c r="GEU130" s="516"/>
      <c r="GEV130" s="516"/>
      <c r="GEW130" s="516"/>
      <c r="GEX130" s="516"/>
      <c r="GEY130" s="516"/>
      <c r="GEZ130" s="516"/>
      <c r="GFA130" s="516"/>
      <c r="GFB130" s="516"/>
      <c r="GFC130" s="516"/>
      <c r="GFD130" s="516"/>
      <c r="GFE130" s="516"/>
      <c r="GFF130" s="516"/>
      <c r="GFG130" s="516"/>
      <c r="GFH130" s="516"/>
      <c r="GFI130" s="516"/>
      <c r="GFJ130" s="516"/>
      <c r="GFK130" s="516"/>
      <c r="GFL130" s="516"/>
      <c r="GFM130" s="516"/>
      <c r="GFN130" s="516"/>
      <c r="GFO130" s="516"/>
      <c r="GFP130" s="516"/>
      <c r="GFQ130" s="516"/>
      <c r="GFR130" s="516"/>
      <c r="GFS130" s="516"/>
      <c r="GFT130" s="516"/>
      <c r="GFU130" s="516"/>
      <c r="GFV130" s="516"/>
      <c r="GFW130" s="516"/>
      <c r="GFX130" s="516"/>
      <c r="GFY130" s="516"/>
      <c r="GFZ130" s="516"/>
      <c r="GGA130" s="516"/>
      <c r="GGB130" s="516"/>
      <c r="GGC130" s="516"/>
      <c r="GGD130" s="516"/>
      <c r="GGE130" s="516"/>
      <c r="GGF130" s="516"/>
      <c r="GGG130" s="516"/>
      <c r="GGH130" s="516"/>
      <c r="GGI130" s="516"/>
      <c r="GGJ130" s="516"/>
      <c r="GGK130" s="516"/>
      <c r="GGL130" s="516"/>
      <c r="GGM130" s="516"/>
      <c r="GGN130" s="516"/>
      <c r="GGO130" s="516"/>
      <c r="GGP130" s="516"/>
      <c r="GGQ130" s="516"/>
      <c r="GGR130" s="516"/>
      <c r="GGS130" s="516"/>
      <c r="GGT130" s="516"/>
      <c r="GGU130" s="516"/>
      <c r="GGV130" s="516"/>
      <c r="GGW130" s="516"/>
      <c r="GGX130" s="516"/>
      <c r="GGY130" s="516"/>
      <c r="GGZ130" s="516"/>
      <c r="GHA130" s="516"/>
      <c r="GHB130" s="516"/>
      <c r="GHC130" s="516"/>
      <c r="GHD130" s="516"/>
      <c r="GHE130" s="516"/>
      <c r="GHF130" s="516"/>
      <c r="GHG130" s="516"/>
      <c r="GHH130" s="516"/>
      <c r="GHI130" s="516"/>
      <c r="GHJ130" s="516"/>
      <c r="GHK130" s="516"/>
      <c r="GHL130" s="516"/>
      <c r="GHM130" s="516"/>
      <c r="GHN130" s="516"/>
      <c r="GHO130" s="516"/>
      <c r="GHP130" s="516"/>
      <c r="GHQ130" s="516"/>
      <c r="GHR130" s="516"/>
      <c r="GHS130" s="516"/>
      <c r="GHT130" s="516"/>
      <c r="GHU130" s="516"/>
      <c r="GHV130" s="516"/>
      <c r="GHW130" s="516"/>
      <c r="GHX130" s="516"/>
      <c r="GHY130" s="516"/>
      <c r="GHZ130" s="516"/>
      <c r="GIA130" s="516"/>
      <c r="GIB130" s="516"/>
      <c r="GIC130" s="516"/>
      <c r="GID130" s="516"/>
      <c r="GIE130" s="516"/>
      <c r="GIF130" s="516"/>
      <c r="GIG130" s="516"/>
      <c r="GIH130" s="516"/>
      <c r="GII130" s="516"/>
      <c r="GIJ130" s="516"/>
      <c r="GIK130" s="516"/>
      <c r="GIL130" s="516"/>
      <c r="GIM130" s="516"/>
      <c r="GIN130" s="516"/>
      <c r="GIO130" s="516"/>
      <c r="GIP130" s="516"/>
      <c r="GIQ130" s="516"/>
      <c r="GIR130" s="516"/>
      <c r="GIS130" s="516"/>
      <c r="GIT130" s="516"/>
      <c r="GIU130" s="516"/>
      <c r="GIV130" s="516"/>
      <c r="GIW130" s="516"/>
      <c r="GIX130" s="516"/>
      <c r="GIY130" s="516"/>
      <c r="GIZ130" s="516"/>
      <c r="GJA130" s="516"/>
      <c r="GJB130" s="516"/>
      <c r="GJC130" s="516"/>
      <c r="GJD130" s="516"/>
      <c r="GJE130" s="516"/>
      <c r="GJF130" s="516"/>
      <c r="GJG130" s="516"/>
      <c r="GJH130" s="516"/>
      <c r="GJI130" s="516"/>
      <c r="GJJ130" s="516"/>
      <c r="GJK130" s="516"/>
      <c r="GJL130" s="516"/>
      <c r="GJM130" s="516"/>
      <c r="GJN130" s="516"/>
      <c r="GJO130" s="516"/>
      <c r="GJP130" s="516"/>
      <c r="GJQ130" s="516"/>
      <c r="GJR130" s="516"/>
      <c r="GJS130" s="516"/>
      <c r="GJT130" s="516"/>
      <c r="GJU130" s="516"/>
      <c r="GJV130" s="516"/>
      <c r="GJW130" s="516"/>
      <c r="GJX130" s="516"/>
      <c r="GJY130" s="516"/>
      <c r="GJZ130" s="516"/>
      <c r="GKA130" s="516"/>
      <c r="GKB130" s="516"/>
      <c r="GKC130" s="516"/>
      <c r="GKD130" s="516"/>
      <c r="GKE130" s="516"/>
      <c r="GKF130" s="516"/>
      <c r="GKG130" s="516"/>
      <c r="GKH130" s="516"/>
      <c r="GKI130" s="516"/>
      <c r="GKJ130" s="516"/>
      <c r="GKK130" s="516"/>
      <c r="GKL130" s="516"/>
      <c r="GKM130" s="516"/>
      <c r="GKN130" s="516"/>
      <c r="GKO130" s="516"/>
      <c r="GKP130" s="516"/>
      <c r="GKQ130" s="516"/>
      <c r="GKR130" s="516"/>
      <c r="GKS130" s="516"/>
      <c r="GKT130" s="516"/>
      <c r="GKU130" s="516"/>
      <c r="GKV130" s="516"/>
      <c r="GKW130" s="516"/>
      <c r="GKX130" s="516"/>
      <c r="GKY130" s="516"/>
      <c r="GKZ130" s="516"/>
      <c r="GLA130" s="516"/>
      <c r="GLB130" s="516"/>
      <c r="GLC130" s="516"/>
      <c r="GLD130" s="516"/>
      <c r="GLE130" s="516"/>
      <c r="GLF130" s="516"/>
      <c r="GLG130" s="516"/>
      <c r="GLH130" s="516"/>
      <c r="GLI130" s="516"/>
      <c r="GLJ130" s="516"/>
      <c r="GLK130" s="516"/>
      <c r="GLL130" s="516"/>
      <c r="GLM130" s="516"/>
      <c r="GLN130" s="516"/>
      <c r="GLO130" s="516"/>
      <c r="GLP130" s="516"/>
      <c r="GLQ130" s="516"/>
      <c r="GLR130" s="516"/>
      <c r="GLS130" s="516"/>
      <c r="GLT130" s="516"/>
      <c r="GLU130" s="516"/>
      <c r="GLV130" s="516"/>
      <c r="GLW130" s="516"/>
      <c r="GLX130" s="516"/>
      <c r="GLY130" s="516"/>
      <c r="GLZ130" s="516"/>
      <c r="GMA130" s="516"/>
      <c r="GMB130" s="516"/>
      <c r="GMC130" s="516"/>
      <c r="GMD130" s="516"/>
      <c r="GME130" s="516"/>
      <c r="GMF130" s="516"/>
      <c r="GMG130" s="516"/>
      <c r="GMH130" s="516"/>
      <c r="GMI130" s="516"/>
      <c r="GMJ130" s="516"/>
      <c r="GMK130" s="516"/>
      <c r="GML130" s="516"/>
      <c r="GMM130" s="516"/>
      <c r="GMN130" s="516"/>
      <c r="GMO130" s="516"/>
      <c r="GMP130" s="516"/>
      <c r="GMQ130" s="516"/>
      <c r="GMR130" s="516"/>
      <c r="GMS130" s="516"/>
      <c r="GMT130" s="516"/>
      <c r="GMU130" s="516"/>
      <c r="GMV130" s="516"/>
      <c r="GMW130" s="516"/>
      <c r="GMX130" s="516"/>
      <c r="GMY130" s="516"/>
      <c r="GMZ130" s="516"/>
      <c r="GNA130" s="516"/>
      <c r="GNB130" s="516"/>
      <c r="GNC130" s="516"/>
      <c r="GND130" s="516"/>
      <c r="GNE130" s="516"/>
      <c r="GNF130" s="516"/>
      <c r="GNG130" s="516"/>
      <c r="GNH130" s="516"/>
      <c r="GNI130" s="516"/>
      <c r="GNJ130" s="516"/>
      <c r="GNK130" s="516"/>
      <c r="GNL130" s="516"/>
      <c r="GNM130" s="516"/>
      <c r="GNN130" s="516"/>
      <c r="GNO130" s="516"/>
      <c r="GNP130" s="516"/>
      <c r="GNQ130" s="516"/>
      <c r="GNR130" s="516"/>
      <c r="GNS130" s="516"/>
      <c r="GNT130" s="516"/>
      <c r="GNU130" s="516"/>
      <c r="GNV130" s="516"/>
      <c r="GNW130" s="516"/>
      <c r="GNX130" s="516"/>
      <c r="GNY130" s="516"/>
      <c r="GNZ130" s="516"/>
      <c r="GOA130" s="516"/>
      <c r="GOB130" s="516"/>
      <c r="GOC130" s="516"/>
      <c r="GOD130" s="516"/>
      <c r="GOE130" s="516"/>
      <c r="GOF130" s="516"/>
      <c r="GOG130" s="516"/>
      <c r="GOH130" s="516"/>
      <c r="GOI130" s="516"/>
      <c r="GOJ130" s="516"/>
      <c r="GOK130" s="516"/>
      <c r="GOL130" s="516"/>
      <c r="GOM130" s="516"/>
      <c r="GON130" s="516"/>
      <c r="GOO130" s="516"/>
      <c r="GOP130" s="516"/>
      <c r="GOQ130" s="516"/>
      <c r="GOR130" s="516"/>
      <c r="GOS130" s="516"/>
      <c r="GOT130" s="516"/>
      <c r="GOU130" s="516"/>
      <c r="GOV130" s="516"/>
      <c r="GOW130" s="516"/>
      <c r="GOX130" s="516"/>
      <c r="GOY130" s="516"/>
      <c r="GOZ130" s="516"/>
      <c r="GPA130" s="516"/>
      <c r="GPB130" s="516"/>
      <c r="GPC130" s="516"/>
      <c r="GPD130" s="516"/>
      <c r="GPE130" s="516"/>
      <c r="GPF130" s="516"/>
      <c r="GPG130" s="516"/>
      <c r="GPH130" s="516"/>
      <c r="GPI130" s="516"/>
      <c r="GPJ130" s="516"/>
      <c r="GPK130" s="516"/>
      <c r="GPL130" s="516"/>
      <c r="GPM130" s="516"/>
      <c r="GPN130" s="516"/>
      <c r="GPO130" s="516"/>
      <c r="GPP130" s="516"/>
      <c r="GPQ130" s="516"/>
      <c r="GPR130" s="516"/>
      <c r="GPS130" s="516"/>
      <c r="GPT130" s="516"/>
      <c r="GPU130" s="516"/>
      <c r="GPV130" s="516"/>
      <c r="GPW130" s="516"/>
      <c r="GPX130" s="516"/>
      <c r="GPY130" s="516"/>
      <c r="GPZ130" s="516"/>
      <c r="GQA130" s="516"/>
      <c r="GQB130" s="516"/>
      <c r="GQC130" s="516"/>
      <c r="GQD130" s="516"/>
      <c r="GQE130" s="516"/>
      <c r="GQF130" s="516"/>
      <c r="GQG130" s="516"/>
      <c r="GQH130" s="516"/>
      <c r="GQI130" s="516"/>
      <c r="GQJ130" s="516"/>
      <c r="GQK130" s="516"/>
      <c r="GQL130" s="516"/>
      <c r="GQM130" s="516"/>
      <c r="GQN130" s="516"/>
      <c r="GQO130" s="516"/>
      <c r="GQP130" s="516"/>
      <c r="GQQ130" s="516"/>
      <c r="GQR130" s="516"/>
      <c r="GQS130" s="516"/>
      <c r="GQT130" s="516"/>
      <c r="GQU130" s="516"/>
      <c r="GQV130" s="516"/>
      <c r="GQW130" s="516"/>
      <c r="GQX130" s="516"/>
      <c r="GQY130" s="516"/>
      <c r="GQZ130" s="516"/>
      <c r="GRA130" s="516"/>
      <c r="GRB130" s="516"/>
      <c r="GRC130" s="516"/>
      <c r="GRD130" s="516"/>
      <c r="GRE130" s="516"/>
      <c r="GRF130" s="516"/>
      <c r="GRG130" s="516"/>
      <c r="GRH130" s="516"/>
      <c r="GRI130" s="516"/>
      <c r="GRJ130" s="516"/>
      <c r="GRK130" s="516"/>
      <c r="GRL130" s="516"/>
      <c r="GRM130" s="516"/>
      <c r="GRN130" s="516"/>
      <c r="GRO130" s="516"/>
      <c r="GRP130" s="516"/>
      <c r="GRQ130" s="516"/>
      <c r="GRR130" s="516"/>
      <c r="GRS130" s="516"/>
      <c r="GRT130" s="516"/>
      <c r="GRU130" s="516"/>
      <c r="GRV130" s="516"/>
      <c r="GRW130" s="516"/>
      <c r="GRX130" s="516"/>
      <c r="GRY130" s="516"/>
      <c r="GRZ130" s="516"/>
      <c r="GSA130" s="516"/>
      <c r="GSB130" s="516"/>
      <c r="GSC130" s="516"/>
      <c r="GSD130" s="516"/>
      <c r="GSE130" s="516"/>
      <c r="GSF130" s="516"/>
      <c r="GSG130" s="516"/>
      <c r="GSH130" s="516"/>
      <c r="GSI130" s="516"/>
      <c r="GSJ130" s="516"/>
      <c r="GSK130" s="516"/>
      <c r="GSL130" s="516"/>
      <c r="GSM130" s="516"/>
      <c r="GSN130" s="516"/>
      <c r="GSO130" s="516"/>
      <c r="GSP130" s="516"/>
      <c r="GSQ130" s="516"/>
      <c r="GSR130" s="516"/>
      <c r="GSS130" s="516"/>
      <c r="GST130" s="516"/>
      <c r="GSU130" s="516"/>
      <c r="GSV130" s="516"/>
      <c r="GSW130" s="516"/>
      <c r="GSX130" s="516"/>
      <c r="GSY130" s="516"/>
      <c r="GSZ130" s="516"/>
      <c r="GTA130" s="516"/>
      <c r="GTB130" s="516"/>
      <c r="GTC130" s="516"/>
      <c r="GTD130" s="516"/>
      <c r="GTE130" s="516"/>
      <c r="GTF130" s="516"/>
      <c r="GTG130" s="516"/>
      <c r="GTH130" s="516"/>
      <c r="GTI130" s="516"/>
      <c r="GTJ130" s="516"/>
      <c r="GTK130" s="516"/>
      <c r="GTL130" s="516"/>
      <c r="GTM130" s="516"/>
      <c r="GTN130" s="516"/>
      <c r="GTO130" s="516"/>
      <c r="GTP130" s="516"/>
      <c r="GTQ130" s="516"/>
      <c r="GTR130" s="516"/>
      <c r="GTS130" s="516"/>
      <c r="GTT130" s="516"/>
      <c r="GTU130" s="516"/>
      <c r="GTV130" s="516"/>
      <c r="GTW130" s="516"/>
      <c r="GTX130" s="516"/>
      <c r="GTY130" s="516"/>
      <c r="GTZ130" s="516"/>
      <c r="GUA130" s="516"/>
      <c r="GUB130" s="516"/>
      <c r="GUC130" s="516"/>
      <c r="GUD130" s="516"/>
      <c r="GUE130" s="516"/>
      <c r="GUF130" s="516"/>
      <c r="GUG130" s="516"/>
      <c r="GUH130" s="516"/>
      <c r="GUI130" s="516"/>
      <c r="GUJ130" s="516"/>
      <c r="GUK130" s="516"/>
      <c r="GUL130" s="516"/>
      <c r="GUM130" s="516"/>
      <c r="GUN130" s="516"/>
      <c r="GUO130" s="516"/>
      <c r="GUP130" s="516"/>
      <c r="GUQ130" s="516"/>
      <c r="GUR130" s="516"/>
      <c r="GUS130" s="516"/>
      <c r="GUT130" s="516"/>
      <c r="GUU130" s="516"/>
      <c r="GUV130" s="516"/>
      <c r="GUW130" s="516"/>
      <c r="GUX130" s="516"/>
      <c r="GUY130" s="516"/>
      <c r="GUZ130" s="516"/>
      <c r="GVA130" s="516"/>
      <c r="GVB130" s="516"/>
      <c r="GVC130" s="516"/>
      <c r="GVD130" s="516"/>
      <c r="GVE130" s="516"/>
      <c r="GVF130" s="516"/>
      <c r="GVG130" s="516"/>
      <c r="GVH130" s="516"/>
      <c r="GVI130" s="516"/>
      <c r="GVJ130" s="516"/>
      <c r="GVK130" s="516"/>
      <c r="GVL130" s="516"/>
      <c r="GVM130" s="516"/>
      <c r="GVN130" s="516"/>
      <c r="GVO130" s="516"/>
      <c r="GVP130" s="516"/>
      <c r="GVQ130" s="516"/>
      <c r="GVR130" s="516"/>
      <c r="GVS130" s="516"/>
      <c r="GVT130" s="516"/>
      <c r="GVU130" s="516"/>
      <c r="GVV130" s="516"/>
      <c r="GVW130" s="516"/>
      <c r="GVX130" s="516"/>
      <c r="GVY130" s="516"/>
      <c r="GVZ130" s="516"/>
      <c r="GWA130" s="516"/>
      <c r="GWB130" s="516"/>
      <c r="GWC130" s="516"/>
      <c r="GWD130" s="516"/>
      <c r="GWE130" s="516"/>
      <c r="GWF130" s="516"/>
      <c r="GWG130" s="516"/>
      <c r="GWH130" s="516"/>
      <c r="GWI130" s="516"/>
      <c r="GWJ130" s="516"/>
      <c r="GWK130" s="516"/>
      <c r="GWL130" s="516"/>
      <c r="GWM130" s="516"/>
      <c r="GWN130" s="516"/>
      <c r="GWO130" s="516"/>
      <c r="GWP130" s="516"/>
      <c r="GWQ130" s="516"/>
      <c r="GWR130" s="516"/>
      <c r="GWS130" s="516"/>
      <c r="GWT130" s="516"/>
      <c r="GWU130" s="516"/>
      <c r="GWV130" s="516"/>
      <c r="GWW130" s="516"/>
      <c r="GWX130" s="516"/>
      <c r="GWY130" s="516"/>
      <c r="GWZ130" s="516"/>
      <c r="GXA130" s="516"/>
      <c r="GXB130" s="516"/>
      <c r="GXC130" s="516"/>
      <c r="GXD130" s="516"/>
      <c r="GXE130" s="516"/>
      <c r="GXF130" s="516"/>
      <c r="GXG130" s="516"/>
      <c r="GXH130" s="516"/>
      <c r="GXI130" s="516"/>
      <c r="GXJ130" s="516"/>
      <c r="GXK130" s="516"/>
      <c r="GXL130" s="516"/>
      <c r="GXM130" s="516"/>
      <c r="GXN130" s="516"/>
      <c r="GXO130" s="516"/>
      <c r="GXP130" s="516"/>
      <c r="GXQ130" s="516"/>
      <c r="GXR130" s="516"/>
      <c r="GXS130" s="516"/>
      <c r="GXT130" s="516"/>
      <c r="GXU130" s="516"/>
      <c r="GXV130" s="516"/>
      <c r="GXW130" s="516"/>
      <c r="GXX130" s="516"/>
      <c r="GXY130" s="516"/>
      <c r="GXZ130" s="516"/>
      <c r="GYA130" s="516"/>
      <c r="GYB130" s="516"/>
      <c r="GYC130" s="516"/>
      <c r="GYD130" s="516"/>
      <c r="GYE130" s="516"/>
      <c r="GYF130" s="516"/>
      <c r="GYG130" s="516"/>
      <c r="GYH130" s="516"/>
      <c r="GYI130" s="516"/>
      <c r="GYJ130" s="516"/>
      <c r="GYK130" s="516"/>
      <c r="GYL130" s="516"/>
      <c r="GYM130" s="516"/>
      <c r="GYN130" s="516"/>
      <c r="GYO130" s="516"/>
      <c r="GYP130" s="516"/>
      <c r="GYQ130" s="516"/>
      <c r="GYR130" s="516"/>
      <c r="GYS130" s="516"/>
      <c r="GYT130" s="516"/>
      <c r="GYU130" s="516"/>
      <c r="GYV130" s="516"/>
      <c r="GYW130" s="516"/>
      <c r="GYX130" s="516"/>
      <c r="GYY130" s="516"/>
      <c r="GYZ130" s="516"/>
      <c r="GZA130" s="516"/>
      <c r="GZB130" s="516"/>
      <c r="GZC130" s="516"/>
      <c r="GZD130" s="516"/>
      <c r="GZE130" s="516"/>
      <c r="GZF130" s="516"/>
      <c r="GZG130" s="516"/>
      <c r="GZH130" s="516"/>
      <c r="GZI130" s="516"/>
      <c r="GZJ130" s="516"/>
      <c r="GZK130" s="516"/>
      <c r="GZL130" s="516"/>
      <c r="GZM130" s="516"/>
      <c r="GZN130" s="516"/>
      <c r="GZO130" s="516"/>
      <c r="GZP130" s="516"/>
      <c r="GZQ130" s="516"/>
      <c r="GZR130" s="516"/>
      <c r="GZS130" s="516"/>
      <c r="GZT130" s="516"/>
      <c r="GZU130" s="516"/>
      <c r="GZV130" s="516"/>
      <c r="GZW130" s="516"/>
      <c r="GZX130" s="516"/>
      <c r="GZY130" s="516"/>
      <c r="GZZ130" s="516"/>
      <c r="HAA130" s="516"/>
      <c r="HAB130" s="516"/>
      <c r="HAC130" s="516"/>
      <c r="HAD130" s="516"/>
      <c r="HAE130" s="516"/>
      <c r="HAF130" s="516"/>
      <c r="HAG130" s="516"/>
      <c r="HAH130" s="516"/>
      <c r="HAI130" s="516"/>
      <c r="HAJ130" s="516"/>
      <c r="HAK130" s="516"/>
      <c r="HAL130" s="516"/>
      <c r="HAM130" s="516"/>
      <c r="HAN130" s="516"/>
      <c r="HAO130" s="516"/>
      <c r="HAP130" s="516"/>
      <c r="HAQ130" s="516"/>
      <c r="HAR130" s="516"/>
      <c r="HAS130" s="516"/>
      <c r="HAT130" s="516"/>
      <c r="HAU130" s="516"/>
      <c r="HAV130" s="516"/>
      <c r="HAW130" s="516"/>
      <c r="HAX130" s="516"/>
      <c r="HAY130" s="516"/>
      <c r="HAZ130" s="516"/>
      <c r="HBA130" s="516"/>
      <c r="HBB130" s="516"/>
      <c r="HBC130" s="516"/>
      <c r="HBD130" s="516"/>
      <c r="HBE130" s="516"/>
      <c r="HBF130" s="516"/>
      <c r="HBG130" s="516"/>
      <c r="HBH130" s="516"/>
      <c r="HBI130" s="516"/>
      <c r="HBJ130" s="516"/>
      <c r="HBK130" s="516"/>
      <c r="HBL130" s="516"/>
      <c r="HBM130" s="516"/>
      <c r="HBN130" s="516"/>
      <c r="HBO130" s="516"/>
      <c r="HBP130" s="516"/>
      <c r="HBQ130" s="516"/>
      <c r="HBR130" s="516"/>
      <c r="HBS130" s="516"/>
      <c r="HBT130" s="516"/>
      <c r="HBU130" s="516"/>
      <c r="HBV130" s="516"/>
      <c r="HBW130" s="516"/>
      <c r="HBX130" s="516"/>
      <c r="HBY130" s="516"/>
      <c r="HBZ130" s="516"/>
      <c r="HCA130" s="516"/>
      <c r="HCB130" s="516"/>
      <c r="HCC130" s="516"/>
      <c r="HCD130" s="516"/>
      <c r="HCE130" s="516"/>
      <c r="HCF130" s="516"/>
      <c r="HCG130" s="516"/>
      <c r="HCH130" s="516"/>
      <c r="HCI130" s="516"/>
      <c r="HCJ130" s="516"/>
      <c r="HCK130" s="516"/>
      <c r="HCL130" s="516"/>
      <c r="HCM130" s="516"/>
      <c r="HCN130" s="516"/>
      <c r="HCO130" s="516"/>
      <c r="HCP130" s="516"/>
      <c r="HCQ130" s="516"/>
      <c r="HCR130" s="516"/>
      <c r="HCS130" s="516"/>
      <c r="HCT130" s="516"/>
      <c r="HCU130" s="516"/>
      <c r="HCV130" s="516"/>
      <c r="HCW130" s="516"/>
      <c r="HCX130" s="516"/>
      <c r="HCY130" s="516"/>
      <c r="HCZ130" s="516"/>
      <c r="HDA130" s="516"/>
      <c r="HDB130" s="516"/>
      <c r="HDC130" s="516"/>
      <c r="HDD130" s="516"/>
      <c r="HDE130" s="516"/>
      <c r="HDF130" s="516"/>
      <c r="HDG130" s="516"/>
      <c r="HDH130" s="516"/>
      <c r="HDI130" s="516"/>
      <c r="HDJ130" s="516"/>
      <c r="HDK130" s="516"/>
      <c r="HDL130" s="516"/>
      <c r="HDM130" s="516"/>
      <c r="HDN130" s="516"/>
      <c r="HDO130" s="516"/>
      <c r="HDP130" s="516"/>
      <c r="HDQ130" s="516"/>
      <c r="HDR130" s="516"/>
      <c r="HDS130" s="516"/>
      <c r="HDT130" s="516"/>
      <c r="HDU130" s="516"/>
      <c r="HDV130" s="516"/>
      <c r="HDW130" s="516"/>
      <c r="HDX130" s="516"/>
      <c r="HDY130" s="516"/>
      <c r="HDZ130" s="516"/>
      <c r="HEA130" s="516"/>
      <c r="HEB130" s="516"/>
      <c r="HEC130" s="516"/>
      <c r="HED130" s="516"/>
      <c r="HEE130" s="516"/>
      <c r="HEF130" s="516"/>
      <c r="HEG130" s="516"/>
      <c r="HEH130" s="516"/>
      <c r="HEI130" s="516"/>
      <c r="HEJ130" s="516"/>
      <c r="HEK130" s="516"/>
      <c r="HEL130" s="516"/>
      <c r="HEM130" s="516"/>
      <c r="HEN130" s="516"/>
      <c r="HEO130" s="516"/>
      <c r="HEP130" s="516"/>
      <c r="HEQ130" s="516"/>
      <c r="HER130" s="516"/>
      <c r="HES130" s="516"/>
      <c r="HET130" s="516"/>
      <c r="HEU130" s="516"/>
      <c r="HEV130" s="516"/>
      <c r="HEW130" s="516"/>
      <c r="HEX130" s="516"/>
      <c r="HEY130" s="516"/>
      <c r="HEZ130" s="516"/>
      <c r="HFA130" s="516"/>
      <c r="HFB130" s="516"/>
      <c r="HFC130" s="516"/>
      <c r="HFD130" s="516"/>
      <c r="HFE130" s="516"/>
      <c r="HFF130" s="516"/>
      <c r="HFG130" s="516"/>
      <c r="HFH130" s="516"/>
      <c r="HFI130" s="516"/>
      <c r="HFJ130" s="516"/>
      <c r="HFK130" s="516"/>
      <c r="HFL130" s="516"/>
      <c r="HFM130" s="516"/>
      <c r="HFN130" s="516"/>
      <c r="HFO130" s="516"/>
      <c r="HFP130" s="516"/>
      <c r="HFQ130" s="516"/>
      <c r="HFR130" s="516"/>
      <c r="HFS130" s="516"/>
      <c r="HFT130" s="516"/>
      <c r="HFU130" s="516"/>
      <c r="HFV130" s="516"/>
      <c r="HFW130" s="516"/>
      <c r="HFX130" s="516"/>
      <c r="HFY130" s="516"/>
      <c r="HFZ130" s="516"/>
      <c r="HGA130" s="516"/>
      <c r="HGB130" s="516"/>
      <c r="HGC130" s="516"/>
      <c r="HGD130" s="516"/>
      <c r="HGE130" s="516"/>
      <c r="HGF130" s="516"/>
      <c r="HGG130" s="516"/>
      <c r="HGH130" s="516"/>
      <c r="HGI130" s="516"/>
      <c r="HGJ130" s="516"/>
      <c r="HGK130" s="516"/>
      <c r="HGL130" s="516"/>
      <c r="HGM130" s="516"/>
      <c r="HGN130" s="516"/>
      <c r="HGO130" s="516"/>
      <c r="HGP130" s="516"/>
      <c r="HGQ130" s="516"/>
      <c r="HGR130" s="516"/>
      <c r="HGS130" s="516"/>
      <c r="HGT130" s="516"/>
      <c r="HGU130" s="516"/>
      <c r="HGV130" s="516"/>
      <c r="HGW130" s="516"/>
      <c r="HGX130" s="516"/>
      <c r="HGY130" s="516"/>
      <c r="HGZ130" s="516"/>
      <c r="HHA130" s="516"/>
      <c r="HHB130" s="516"/>
      <c r="HHC130" s="516"/>
      <c r="HHD130" s="516"/>
      <c r="HHE130" s="516"/>
      <c r="HHF130" s="516"/>
      <c r="HHG130" s="516"/>
      <c r="HHH130" s="516"/>
      <c r="HHI130" s="516"/>
      <c r="HHJ130" s="516"/>
      <c r="HHK130" s="516"/>
      <c r="HHL130" s="516"/>
      <c r="HHM130" s="516"/>
      <c r="HHN130" s="516"/>
      <c r="HHO130" s="516"/>
      <c r="HHP130" s="516"/>
      <c r="HHQ130" s="516"/>
      <c r="HHR130" s="516"/>
      <c r="HHS130" s="516"/>
      <c r="HHT130" s="516"/>
      <c r="HHU130" s="516"/>
      <c r="HHV130" s="516"/>
      <c r="HHW130" s="516"/>
      <c r="HHX130" s="516"/>
      <c r="HHY130" s="516"/>
      <c r="HHZ130" s="516"/>
      <c r="HIA130" s="516"/>
      <c r="HIB130" s="516"/>
      <c r="HIC130" s="516"/>
      <c r="HID130" s="516"/>
      <c r="HIE130" s="516"/>
      <c r="HIF130" s="516"/>
      <c r="HIG130" s="516"/>
      <c r="HIH130" s="516"/>
      <c r="HII130" s="516"/>
      <c r="HIJ130" s="516"/>
      <c r="HIK130" s="516"/>
      <c r="HIL130" s="516"/>
      <c r="HIM130" s="516"/>
      <c r="HIN130" s="516"/>
      <c r="HIO130" s="516"/>
      <c r="HIP130" s="516"/>
      <c r="HIQ130" s="516"/>
      <c r="HIR130" s="516"/>
      <c r="HIS130" s="516"/>
      <c r="HIT130" s="516"/>
      <c r="HIU130" s="516"/>
      <c r="HIV130" s="516"/>
      <c r="HIW130" s="516"/>
      <c r="HIX130" s="516"/>
      <c r="HIY130" s="516"/>
      <c r="HIZ130" s="516"/>
      <c r="HJA130" s="516"/>
      <c r="HJB130" s="516"/>
      <c r="HJC130" s="516"/>
      <c r="HJD130" s="516"/>
      <c r="HJE130" s="516"/>
      <c r="HJF130" s="516"/>
      <c r="HJG130" s="516"/>
      <c r="HJH130" s="516"/>
      <c r="HJI130" s="516"/>
      <c r="HJJ130" s="516"/>
      <c r="HJK130" s="516"/>
      <c r="HJL130" s="516"/>
      <c r="HJM130" s="516"/>
      <c r="HJN130" s="516"/>
      <c r="HJO130" s="516"/>
      <c r="HJP130" s="516"/>
      <c r="HJQ130" s="516"/>
      <c r="HJR130" s="516"/>
      <c r="HJS130" s="516"/>
      <c r="HJT130" s="516"/>
      <c r="HJU130" s="516"/>
      <c r="HJV130" s="516"/>
      <c r="HJW130" s="516"/>
      <c r="HJX130" s="516"/>
      <c r="HJY130" s="516"/>
      <c r="HJZ130" s="516"/>
      <c r="HKA130" s="516"/>
      <c r="HKB130" s="516"/>
      <c r="HKC130" s="516"/>
      <c r="HKD130" s="516"/>
      <c r="HKE130" s="516"/>
      <c r="HKF130" s="516"/>
      <c r="HKG130" s="516"/>
      <c r="HKH130" s="516"/>
      <c r="HKI130" s="516"/>
      <c r="HKJ130" s="516"/>
      <c r="HKK130" s="516"/>
      <c r="HKL130" s="516"/>
      <c r="HKM130" s="516"/>
      <c r="HKN130" s="516"/>
      <c r="HKO130" s="516"/>
      <c r="HKP130" s="516"/>
      <c r="HKQ130" s="516"/>
      <c r="HKR130" s="516"/>
      <c r="HKS130" s="516"/>
      <c r="HKT130" s="516"/>
      <c r="HKU130" s="516"/>
      <c r="HKV130" s="516"/>
      <c r="HKW130" s="516"/>
      <c r="HKX130" s="516"/>
      <c r="HKY130" s="516"/>
      <c r="HKZ130" s="516"/>
      <c r="HLA130" s="516"/>
      <c r="HLB130" s="516"/>
      <c r="HLC130" s="516"/>
      <c r="HLD130" s="516"/>
      <c r="HLE130" s="516"/>
      <c r="HLF130" s="516"/>
      <c r="HLG130" s="516"/>
      <c r="HLH130" s="516"/>
      <c r="HLI130" s="516"/>
      <c r="HLJ130" s="516"/>
      <c r="HLK130" s="516"/>
      <c r="HLL130" s="516"/>
      <c r="HLM130" s="516"/>
      <c r="HLN130" s="516"/>
      <c r="HLO130" s="516"/>
      <c r="HLP130" s="516"/>
      <c r="HLQ130" s="516"/>
      <c r="HLR130" s="516"/>
      <c r="HLS130" s="516"/>
      <c r="HLT130" s="516"/>
      <c r="HLU130" s="516"/>
      <c r="HLV130" s="516"/>
      <c r="HLW130" s="516"/>
      <c r="HLX130" s="516"/>
      <c r="HLY130" s="516"/>
      <c r="HLZ130" s="516"/>
      <c r="HMA130" s="516"/>
      <c r="HMB130" s="516"/>
      <c r="HMC130" s="516"/>
      <c r="HMD130" s="516"/>
      <c r="HME130" s="516"/>
      <c r="HMF130" s="516"/>
      <c r="HMG130" s="516"/>
      <c r="HMH130" s="516"/>
      <c r="HMI130" s="516"/>
      <c r="HMJ130" s="516"/>
      <c r="HMK130" s="516"/>
      <c r="HML130" s="516"/>
      <c r="HMM130" s="516"/>
      <c r="HMN130" s="516"/>
      <c r="HMO130" s="516"/>
      <c r="HMP130" s="516"/>
      <c r="HMQ130" s="516"/>
      <c r="HMR130" s="516"/>
      <c r="HMS130" s="516"/>
      <c r="HMT130" s="516"/>
      <c r="HMU130" s="516"/>
      <c r="HMV130" s="516"/>
      <c r="HMW130" s="516"/>
      <c r="HMX130" s="516"/>
      <c r="HMY130" s="516"/>
      <c r="HMZ130" s="516"/>
      <c r="HNA130" s="516"/>
      <c r="HNB130" s="516"/>
      <c r="HNC130" s="516"/>
      <c r="HND130" s="516"/>
      <c r="HNE130" s="516"/>
      <c r="HNF130" s="516"/>
      <c r="HNG130" s="516"/>
      <c r="HNH130" s="516"/>
      <c r="HNI130" s="516"/>
      <c r="HNJ130" s="516"/>
      <c r="HNK130" s="516"/>
      <c r="HNL130" s="516"/>
      <c r="HNM130" s="516"/>
      <c r="HNN130" s="516"/>
      <c r="HNO130" s="516"/>
      <c r="HNP130" s="516"/>
      <c r="HNQ130" s="516"/>
      <c r="HNR130" s="516"/>
      <c r="HNS130" s="516"/>
      <c r="HNT130" s="516"/>
      <c r="HNU130" s="516"/>
      <c r="HNV130" s="516"/>
      <c r="HNW130" s="516"/>
      <c r="HNX130" s="516"/>
      <c r="HNY130" s="516"/>
      <c r="HNZ130" s="516"/>
      <c r="HOA130" s="516"/>
      <c r="HOB130" s="516"/>
      <c r="HOC130" s="516"/>
      <c r="HOD130" s="516"/>
      <c r="HOE130" s="516"/>
      <c r="HOF130" s="516"/>
      <c r="HOG130" s="516"/>
      <c r="HOH130" s="516"/>
      <c r="HOI130" s="516"/>
      <c r="HOJ130" s="516"/>
      <c r="HOK130" s="516"/>
      <c r="HOL130" s="516"/>
      <c r="HOM130" s="516"/>
      <c r="HON130" s="516"/>
      <c r="HOO130" s="516"/>
      <c r="HOP130" s="516"/>
      <c r="HOQ130" s="516"/>
      <c r="HOR130" s="516"/>
      <c r="HOS130" s="516"/>
      <c r="HOT130" s="516"/>
      <c r="HOU130" s="516"/>
      <c r="HOV130" s="516"/>
      <c r="HOW130" s="516"/>
      <c r="HOX130" s="516"/>
      <c r="HOY130" s="516"/>
      <c r="HOZ130" s="516"/>
      <c r="HPA130" s="516"/>
      <c r="HPB130" s="516"/>
      <c r="HPC130" s="516"/>
      <c r="HPD130" s="516"/>
      <c r="HPE130" s="516"/>
      <c r="HPF130" s="516"/>
      <c r="HPG130" s="516"/>
      <c r="HPH130" s="516"/>
      <c r="HPI130" s="516"/>
      <c r="HPJ130" s="516"/>
      <c r="HPK130" s="516"/>
      <c r="HPL130" s="516"/>
      <c r="HPM130" s="516"/>
      <c r="HPN130" s="516"/>
      <c r="HPO130" s="516"/>
      <c r="HPP130" s="516"/>
      <c r="HPQ130" s="516"/>
      <c r="HPR130" s="516"/>
      <c r="HPS130" s="516"/>
      <c r="HPT130" s="516"/>
      <c r="HPU130" s="516"/>
      <c r="HPV130" s="516"/>
      <c r="HPW130" s="516"/>
      <c r="HPX130" s="516"/>
      <c r="HPY130" s="516"/>
      <c r="HPZ130" s="516"/>
      <c r="HQA130" s="516"/>
      <c r="HQB130" s="516"/>
      <c r="HQC130" s="516"/>
      <c r="HQD130" s="516"/>
      <c r="HQE130" s="516"/>
      <c r="HQF130" s="516"/>
      <c r="HQG130" s="516"/>
      <c r="HQH130" s="516"/>
      <c r="HQI130" s="516"/>
      <c r="HQJ130" s="516"/>
      <c r="HQK130" s="516"/>
      <c r="HQL130" s="516"/>
      <c r="HQM130" s="516"/>
      <c r="HQN130" s="516"/>
      <c r="HQO130" s="516"/>
      <c r="HQP130" s="516"/>
      <c r="HQQ130" s="516"/>
      <c r="HQR130" s="516"/>
      <c r="HQS130" s="516"/>
      <c r="HQT130" s="516"/>
      <c r="HQU130" s="516"/>
      <c r="HQV130" s="516"/>
      <c r="HQW130" s="516"/>
      <c r="HQX130" s="516"/>
      <c r="HQY130" s="516"/>
      <c r="HQZ130" s="516"/>
      <c r="HRA130" s="516"/>
      <c r="HRB130" s="516"/>
      <c r="HRC130" s="516"/>
      <c r="HRD130" s="516"/>
      <c r="HRE130" s="516"/>
      <c r="HRF130" s="516"/>
      <c r="HRG130" s="516"/>
      <c r="HRH130" s="516"/>
      <c r="HRI130" s="516"/>
      <c r="HRJ130" s="516"/>
      <c r="HRK130" s="516"/>
      <c r="HRL130" s="516"/>
      <c r="HRM130" s="516"/>
      <c r="HRN130" s="516"/>
      <c r="HRO130" s="516"/>
      <c r="HRP130" s="516"/>
      <c r="HRQ130" s="516"/>
      <c r="HRR130" s="516"/>
      <c r="HRS130" s="516"/>
      <c r="HRT130" s="516"/>
      <c r="HRU130" s="516"/>
      <c r="HRV130" s="516"/>
      <c r="HRW130" s="516"/>
      <c r="HRX130" s="516"/>
      <c r="HRY130" s="516"/>
      <c r="HRZ130" s="516"/>
      <c r="HSA130" s="516"/>
      <c r="HSB130" s="516"/>
      <c r="HSC130" s="516"/>
      <c r="HSD130" s="516"/>
      <c r="HSE130" s="516"/>
      <c r="HSF130" s="516"/>
      <c r="HSG130" s="516"/>
      <c r="HSH130" s="516"/>
      <c r="HSI130" s="516"/>
      <c r="HSJ130" s="516"/>
      <c r="HSK130" s="516"/>
      <c r="HSL130" s="516"/>
      <c r="HSM130" s="516"/>
      <c r="HSN130" s="516"/>
      <c r="HSO130" s="516"/>
      <c r="HSP130" s="516"/>
      <c r="HSQ130" s="516"/>
      <c r="HSR130" s="516"/>
      <c r="HSS130" s="516"/>
      <c r="HST130" s="516"/>
      <c r="HSU130" s="516"/>
      <c r="HSV130" s="516"/>
      <c r="HSW130" s="516"/>
      <c r="HSX130" s="516"/>
      <c r="HSY130" s="516"/>
      <c r="HSZ130" s="516"/>
      <c r="HTA130" s="516"/>
      <c r="HTB130" s="516"/>
      <c r="HTC130" s="516"/>
      <c r="HTD130" s="516"/>
      <c r="HTE130" s="516"/>
      <c r="HTF130" s="516"/>
      <c r="HTG130" s="516"/>
      <c r="HTH130" s="516"/>
      <c r="HTI130" s="516"/>
      <c r="HTJ130" s="516"/>
      <c r="HTK130" s="516"/>
      <c r="HTL130" s="516"/>
      <c r="HTM130" s="516"/>
      <c r="HTN130" s="516"/>
      <c r="HTO130" s="516"/>
      <c r="HTP130" s="516"/>
      <c r="HTQ130" s="516"/>
      <c r="HTR130" s="516"/>
      <c r="HTS130" s="516"/>
      <c r="HTT130" s="516"/>
      <c r="HTU130" s="516"/>
      <c r="HTV130" s="516"/>
      <c r="HTW130" s="516"/>
      <c r="HTX130" s="516"/>
      <c r="HTY130" s="516"/>
      <c r="HTZ130" s="516"/>
      <c r="HUA130" s="516"/>
      <c r="HUB130" s="516"/>
      <c r="HUC130" s="516"/>
      <c r="HUD130" s="516"/>
      <c r="HUE130" s="516"/>
      <c r="HUF130" s="516"/>
      <c r="HUG130" s="516"/>
      <c r="HUH130" s="516"/>
      <c r="HUI130" s="516"/>
      <c r="HUJ130" s="516"/>
      <c r="HUK130" s="516"/>
      <c r="HUL130" s="516"/>
      <c r="HUM130" s="516"/>
      <c r="HUN130" s="516"/>
      <c r="HUO130" s="516"/>
      <c r="HUP130" s="516"/>
      <c r="HUQ130" s="516"/>
      <c r="HUR130" s="516"/>
      <c r="HUS130" s="516"/>
      <c r="HUT130" s="516"/>
      <c r="HUU130" s="516"/>
      <c r="HUV130" s="516"/>
      <c r="HUW130" s="516"/>
      <c r="HUX130" s="516"/>
      <c r="HUY130" s="516"/>
      <c r="HUZ130" s="516"/>
      <c r="HVA130" s="516"/>
      <c r="HVB130" s="516"/>
      <c r="HVC130" s="516"/>
      <c r="HVD130" s="516"/>
      <c r="HVE130" s="516"/>
      <c r="HVF130" s="516"/>
      <c r="HVG130" s="516"/>
      <c r="HVH130" s="516"/>
      <c r="HVI130" s="516"/>
      <c r="HVJ130" s="516"/>
      <c r="HVK130" s="516"/>
      <c r="HVL130" s="516"/>
      <c r="HVM130" s="516"/>
      <c r="HVN130" s="516"/>
      <c r="HVO130" s="516"/>
      <c r="HVP130" s="516"/>
      <c r="HVQ130" s="516"/>
      <c r="HVR130" s="516"/>
      <c r="HVS130" s="516"/>
      <c r="HVT130" s="516"/>
      <c r="HVU130" s="516"/>
      <c r="HVV130" s="516"/>
      <c r="HVW130" s="516"/>
      <c r="HVX130" s="516"/>
      <c r="HVY130" s="516"/>
      <c r="HVZ130" s="516"/>
      <c r="HWA130" s="516"/>
      <c r="HWB130" s="516"/>
      <c r="HWC130" s="516"/>
      <c r="HWD130" s="516"/>
      <c r="HWE130" s="516"/>
      <c r="HWF130" s="516"/>
      <c r="HWG130" s="516"/>
      <c r="HWH130" s="516"/>
      <c r="HWI130" s="516"/>
      <c r="HWJ130" s="516"/>
      <c r="HWK130" s="516"/>
      <c r="HWL130" s="516"/>
      <c r="HWM130" s="516"/>
      <c r="HWN130" s="516"/>
      <c r="HWO130" s="516"/>
      <c r="HWP130" s="516"/>
      <c r="HWQ130" s="516"/>
      <c r="HWR130" s="516"/>
      <c r="HWS130" s="516"/>
      <c r="HWT130" s="516"/>
      <c r="HWU130" s="516"/>
      <c r="HWV130" s="516"/>
      <c r="HWW130" s="516"/>
      <c r="HWX130" s="516"/>
      <c r="HWY130" s="516"/>
      <c r="HWZ130" s="516"/>
      <c r="HXA130" s="516"/>
      <c r="HXB130" s="516"/>
      <c r="HXC130" s="516"/>
      <c r="HXD130" s="516"/>
      <c r="HXE130" s="516"/>
      <c r="HXF130" s="516"/>
      <c r="HXG130" s="516"/>
      <c r="HXH130" s="516"/>
      <c r="HXI130" s="516"/>
      <c r="HXJ130" s="516"/>
      <c r="HXK130" s="516"/>
      <c r="HXL130" s="516"/>
      <c r="HXM130" s="516"/>
      <c r="HXN130" s="516"/>
      <c r="HXO130" s="516"/>
      <c r="HXP130" s="516"/>
      <c r="HXQ130" s="516"/>
      <c r="HXR130" s="516"/>
      <c r="HXS130" s="516"/>
      <c r="HXT130" s="516"/>
      <c r="HXU130" s="516"/>
      <c r="HXV130" s="516"/>
      <c r="HXW130" s="516"/>
      <c r="HXX130" s="516"/>
      <c r="HXY130" s="516"/>
      <c r="HXZ130" s="516"/>
      <c r="HYA130" s="516"/>
      <c r="HYB130" s="516"/>
      <c r="HYC130" s="516"/>
      <c r="HYD130" s="516"/>
      <c r="HYE130" s="516"/>
      <c r="HYF130" s="516"/>
      <c r="HYG130" s="516"/>
      <c r="HYH130" s="516"/>
      <c r="HYI130" s="516"/>
      <c r="HYJ130" s="516"/>
      <c r="HYK130" s="516"/>
      <c r="HYL130" s="516"/>
      <c r="HYM130" s="516"/>
      <c r="HYN130" s="516"/>
      <c r="HYO130" s="516"/>
      <c r="HYP130" s="516"/>
      <c r="HYQ130" s="516"/>
      <c r="HYR130" s="516"/>
      <c r="HYS130" s="516"/>
      <c r="HYT130" s="516"/>
      <c r="HYU130" s="516"/>
      <c r="HYV130" s="516"/>
      <c r="HYW130" s="516"/>
      <c r="HYX130" s="516"/>
      <c r="HYY130" s="516"/>
      <c r="HYZ130" s="516"/>
      <c r="HZA130" s="516"/>
      <c r="HZB130" s="516"/>
      <c r="HZC130" s="516"/>
      <c r="HZD130" s="516"/>
      <c r="HZE130" s="516"/>
      <c r="HZF130" s="516"/>
      <c r="HZG130" s="516"/>
      <c r="HZH130" s="516"/>
      <c r="HZI130" s="516"/>
      <c r="HZJ130" s="516"/>
      <c r="HZK130" s="516"/>
      <c r="HZL130" s="516"/>
      <c r="HZM130" s="516"/>
      <c r="HZN130" s="516"/>
      <c r="HZO130" s="516"/>
      <c r="HZP130" s="516"/>
      <c r="HZQ130" s="516"/>
      <c r="HZR130" s="516"/>
      <c r="HZS130" s="516"/>
      <c r="HZT130" s="516"/>
      <c r="HZU130" s="516"/>
      <c r="HZV130" s="516"/>
      <c r="HZW130" s="516"/>
      <c r="HZX130" s="516"/>
      <c r="HZY130" s="516"/>
      <c r="HZZ130" s="516"/>
      <c r="IAA130" s="516"/>
      <c r="IAB130" s="516"/>
      <c r="IAC130" s="516"/>
      <c r="IAD130" s="516"/>
      <c r="IAE130" s="516"/>
      <c r="IAF130" s="516"/>
      <c r="IAG130" s="516"/>
      <c r="IAH130" s="516"/>
      <c r="IAI130" s="516"/>
      <c r="IAJ130" s="516"/>
      <c r="IAK130" s="516"/>
      <c r="IAL130" s="516"/>
      <c r="IAM130" s="516"/>
      <c r="IAN130" s="516"/>
      <c r="IAO130" s="516"/>
      <c r="IAP130" s="516"/>
      <c r="IAQ130" s="516"/>
      <c r="IAR130" s="516"/>
      <c r="IAS130" s="516"/>
      <c r="IAT130" s="516"/>
      <c r="IAU130" s="516"/>
      <c r="IAV130" s="516"/>
      <c r="IAW130" s="516"/>
      <c r="IAX130" s="516"/>
      <c r="IAY130" s="516"/>
      <c r="IAZ130" s="516"/>
      <c r="IBA130" s="516"/>
      <c r="IBB130" s="516"/>
      <c r="IBC130" s="516"/>
      <c r="IBD130" s="516"/>
      <c r="IBE130" s="516"/>
      <c r="IBF130" s="516"/>
      <c r="IBG130" s="516"/>
      <c r="IBH130" s="516"/>
      <c r="IBI130" s="516"/>
      <c r="IBJ130" s="516"/>
      <c r="IBK130" s="516"/>
      <c r="IBL130" s="516"/>
      <c r="IBM130" s="516"/>
      <c r="IBN130" s="516"/>
      <c r="IBO130" s="516"/>
      <c r="IBP130" s="516"/>
      <c r="IBQ130" s="516"/>
      <c r="IBR130" s="516"/>
      <c r="IBS130" s="516"/>
      <c r="IBT130" s="516"/>
      <c r="IBU130" s="516"/>
      <c r="IBV130" s="516"/>
      <c r="IBW130" s="516"/>
      <c r="IBX130" s="516"/>
      <c r="IBY130" s="516"/>
      <c r="IBZ130" s="516"/>
      <c r="ICA130" s="516"/>
      <c r="ICB130" s="516"/>
      <c r="ICC130" s="516"/>
      <c r="ICD130" s="516"/>
      <c r="ICE130" s="516"/>
      <c r="ICF130" s="516"/>
      <c r="ICG130" s="516"/>
      <c r="ICH130" s="516"/>
      <c r="ICI130" s="516"/>
      <c r="ICJ130" s="516"/>
      <c r="ICK130" s="516"/>
      <c r="ICL130" s="516"/>
      <c r="ICM130" s="516"/>
      <c r="ICN130" s="516"/>
      <c r="ICO130" s="516"/>
      <c r="ICP130" s="516"/>
      <c r="ICQ130" s="516"/>
      <c r="ICR130" s="516"/>
      <c r="ICS130" s="516"/>
      <c r="ICT130" s="516"/>
      <c r="ICU130" s="516"/>
      <c r="ICV130" s="516"/>
      <c r="ICW130" s="516"/>
      <c r="ICX130" s="516"/>
      <c r="ICY130" s="516"/>
      <c r="ICZ130" s="516"/>
      <c r="IDA130" s="516"/>
      <c r="IDB130" s="516"/>
      <c r="IDC130" s="516"/>
      <c r="IDD130" s="516"/>
      <c r="IDE130" s="516"/>
      <c r="IDF130" s="516"/>
      <c r="IDG130" s="516"/>
      <c r="IDH130" s="516"/>
      <c r="IDI130" s="516"/>
      <c r="IDJ130" s="516"/>
      <c r="IDK130" s="516"/>
      <c r="IDL130" s="516"/>
      <c r="IDM130" s="516"/>
      <c r="IDN130" s="516"/>
      <c r="IDO130" s="516"/>
      <c r="IDP130" s="516"/>
      <c r="IDQ130" s="516"/>
      <c r="IDR130" s="516"/>
      <c r="IDS130" s="516"/>
      <c r="IDT130" s="516"/>
      <c r="IDU130" s="516"/>
      <c r="IDV130" s="516"/>
      <c r="IDW130" s="516"/>
      <c r="IDX130" s="516"/>
      <c r="IDY130" s="516"/>
      <c r="IDZ130" s="516"/>
      <c r="IEA130" s="516"/>
      <c r="IEB130" s="516"/>
      <c r="IEC130" s="516"/>
      <c r="IED130" s="516"/>
      <c r="IEE130" s="516"/>
      <c r="IEF130" s="516"/>
      <c r="IEG130" s="516"/>
      <c r="IEH130" s="516"/>
      <c r="IEI130" s="516"/>
      <c r="IEJ130" s="516"/>
      <c r="IEK130" s="516"/>
      <c r="IEL130" s="516"/>
      <c r="IEM130" s="516"/>
      <c r="IEN130" s="516"/>
      <c r="IEO130" s="516"/>
      <c r="IEP130" s="516"/>
      <c r="IEQ130" s="516"/>
      <c r="IER130" s="516"/>
      <c r="IES130" s="516"/>
      <c r="IET130" s="516"/>
      <c r="IEU130" s="516"/>
      <c r="IEV130" s="516"/>
      <c r="IEW130" s="516"/>
      <c r="IEX130" s="516"/>
      <c r="IEY130" s="516"/>
      <c r="IEZ130" s="516"/>
      <c r="IFA130" s="516"/>
      <c r="IFB130" s="516"/>
      <c r="IFC130" s="516"/>
      <c r="IFD130" s="516"/>
      <c r="IFE130" s="516"/>
      <c r="IFF130" s="516"/>
      <c r="IFG130" s="516"/>
      <c r="IFH130" s="516"/>
      <c r="IFI130" s="516"/>
      <c r="IFJ130" s="516"/>
      <c r="IFK130" s="516"/>
      <c r="IFL130" s="516"/>
      <c r="IFM130" s="516"/>
      <c r="IFN130" s="516"/>
      <c r="IFO130" s="516"/>
      <c r="IFP130" s="516"/>
      <c r="IFQ130" s="516"/>
      <c r="IFR130" s="516"/>
      <c r="IFS130" s="516"/>
      <c r="IFT130" s="516"/>
      <c r="IFU130" s="516"/>
      <c r="IFV130" s="516"/>
      <c r="IFW130" s="516"/>
      <c r="IFX130" s="516"/>
      <c r="IFY130" s="516"/>
      <c r="IFZ130" s="516"/>
      <c r="IGA130" s="516"/>
      <c r="IGB130" s="516"/>
      <c r="IGC130" s="516"/>
      <c r="IGD130" s="516"/>
      <c r="IGE130" s="516"/>
      <c r="IGF130" s="516"/>
      <c r="IGG130" s="516"/>
      <c r="IGH130" s="516"/>
      <c r="IGI130" s="516"/>
      <c r="IGJ130" s="516"/>
      <c r="IGK130" s="516"/>
      <c r="IGL130" s="516"/>
      <c r="IGM130" s="516"/>
      <c r="IGN130" s="516"/>
      <c r="IGO130" s="516"/>
      <c r="IGP130" s="516"/>
      <c r="IGQ130" s="516"/>
      <c r="IGR130" s="516"/>
      <c r="IGS130" s="516"/>
      <c r="IGT130" s="516"/>
      <c r="IGU130" s="516"/>
      <c r="IGV130" s="516"/>
      <c r="IGW130" s="516"/>
      <c r="IGX130" s="516"/>
      <c r="IGY130" s="516"/>
      <c r="IGZ130" s="516"/>
      <c r="IHA130" s="516"/>
      <c r="IHB130" s="516"/>
      <c r="IHC130" s="516"/>
      <c r="IHD130" s="516"/>
      <c r="IHE130" s="516"/>
      <c r="IHF130" s="516"/>
      <c r="IHG130" s="516"/>
      <c r="IHH130" s="516"/>
      <c r="IHI130" s="516"/>
      <c r="IHJ130" s="516"/>
      <c r="IHK130" s="516"/>
      <c r="IHL130" s="516"/>
      <c r="IHM130" s="516"/>
      <c r="IHN130" s="516"/>
      <c r="IHO130" s="516"/>
      <c r="IHP130" s="516"/>
      <c r="IHQ130" s="516"/>
      <c r="IHR130" s="516"/>
      <c r="IHS130" s="516"/>
      <c r="IHT130" s="516"/>
      <c r="IHU130" s="516"/>
      <c r="IHV130" s="516"/>
      <c r="IHW130" s="516"/>
      <c r="IHX130" s="516"/>
      <c r="IHY130" s="516"/>
      <c r="IHZ130" s="516"/>
      <c r="IIA130" s="516"/>
      <c r="IIB130" s="516"/>
      <c r="IIC130" s="516"/>
      <c r="IID130" s="516"/>
      <c r="IIE130" s="516"/>
      <c r="IIF130" s="516"/>
      <c r="IIG130" s="516"/>
      <c r="IIH130" s="516"/>
      <c r="III130" s="516"/>
      <c r="IIJ130" s="516"/>
      <c r="IIK130" s="516"/>
      <c r="IIL130" s="516"/>
      <c r="IIM130" s="516"/>
      <c r="IIN130" s="516"/>
      <c r="IIO130" s="516"/>
      <c r="IIP130" s="516"/>
      <c r="IIQ130" s="516"/>
      <c r="IIR130" s="516"/>
      <c r="IIS130" s="516"/>
      <c r="IIT130" s="516"/>
      <c r="IIU130" s="516"/>
      <c r="IIV130" s="516"/>
      <c r="IIW130" s="516"/>
      <c r="IIX130" s="516"/>
      <c r="IIY130" s="516"/>
      <c r="IIZ130" s="516"/>
      <c r="IJA130" s="516"/>
      <c r="IJB130" s="516"/>
      <c r="IJC130" s="516"/>
      <c r="IJD130" s="516"/>
      <c r="IJE130" s="516"/>
      <c r="IJF130" s="516"/>
      <c r="IJG130" s="516"/>
      <c r="IJH130" s="516"/>
      <c r="IJI130" s="516"/>
      <c r="IJJ130" s="516"/>
      <c r="IJK130" s="516"/>
      <c r="IJL130" s="516"/>
      <c r="IJM130" s="516"/>
      <c r="IJN130" s="516"/>
      <c r="IJO130" s="516"/>
      <c r="IJP130" s="516"/>
      <c r="IJQ130" s="516"/>
      <c r="IJR130" s="516"/>
      <c r="IJS130" s="516"/>
      <c r="IJT130" s="516"/>
      <c r="IJU130" s="516"/>
      <c r="IJV130" s="516"/>
      <c r="IJW130" s="516"/>
      <c r="IJX130" s="516"/>
      <c r="IJY130" s="516"/>
      <c r="IJZ130" s="516"/>
      <c r="IKA130" s="516"/>
      <c r="IKB130" s="516"/>
      <c r="IKC130" s="516"/>
      <c r="IKD130" s="516"/>
      <c r="IKE130" s="516"/>
      <c r="IKF130" s="516"/>
      <c r="IKG130" s="516"/>
      <c r="IKH130" s="516"/>
      <c r="IKI130" s="516"/>
      <c r="IKJ130" s="516"/>
      <c r="IKK130" s="516"/>
      <c r="IKL130" s="516"/>
      <c r="IKM130" s="516"/>
      <c r="IKN130" s="516"/>
      <c r="IKO130" s="516"/>
      <c r="IKP130" s="516"/>
      <c r="IKQ130" s="516"/>
      <c r="IKR130" s="516"/>
      <c r="IKS130" s="516"/>
      <c r="IKT130" s="516"/>
      <c r="IKU130" s="516"/>
      <c r="IKV130" s="516"/>
      <c r="IKW130" s="516"/>
      <c r="IKX130" s="516"/>
      <c r="IKY130" s="516"/>
      <c r="IKZ130" s="516"/>
      <c r="ILA130" s="516"/>
      <c r="ILB130" s="516"/>
      <c r="ILC130" s="516"/>
      <c r="ILD130" s="516"/>
      <c r="ILE130" s="516"/>
      <c r="ILF130" s="516"/>
      <c r="ILG130" s="516"/>
      <c r="ILH130" s="516"/>
      <c r="ILI130" s="516"/>
      <c r="ILJ130" s="516"/>
      <c r="ILK130" s="516"/>
      <c r="ILL130" s="516"/>
      <c r="ILM130" s="516"/>
      <c r="ILN130" s="516"/>
      <c r="ILO130" s="516"/>
      <c r="ILP130" s="516"/>
      <c r="ILQ130" s="516"/>
      <c r="ILR130" s="516"/>
      <c r="ILS130" s="516"/>
      <c r="ILT130" s="516"/>
      <c r="ILU130" s="516"/>
      <c r="ILV130" s="516"/>
      <c r="ILW130" s="516"/>
      <c r="ILX130" s="516"/>
      <c r="ILY130" s="516"/>
      <c r="ILZ130" s="516"/>
      <c r="IMA130" s="516"/>
      <c r="IMB130" s="516"/>
      <c r="IMC130" s="516"/>
      <c r="IMD130" s="516"/>
      <c r="IME130" s="516"/>
      <c r="IMF130" s="516"/>
      <c r="IMG130" s="516"/>
      <c r="IMH130" s="516"/>
      <c r="IMI130" s="516"/>
      <c r="IMJ130" s="516"/>
      <c r="IMK130" s="516"/>
      <c r="IML130" s="516"/>
      <c r="IMM130" s="516"/>
      <c r="IMN130" s="516"/>
      <c r="IMO130" s="516"/>
      <c r="IMP130" s="516"/>
      <c r="IMQ130" s="516"/>
      <c r="IMR130" s="516"/>
      <c r="IMS130" s="516"/>
      <c r="IMT130" s="516"/>
      <c r="IMU130" s="516"/>
      <c r="IMV130" s="516"/>
      <c r="IMW130" s="516"/>
      <c r="IMX130" s="516"/>
      <c r="IMY130" s="516"/>
      <c r="IMZ130" s="516"/>
      <c r="INA130" s="516"/>
      <c r="INB130" s="516"/>
      <c r="INC130" s="516"/>
      <c r="IND130" s="516"/>
      <c r="INE130" s="516"/>
      <c r="INF130" s="516"/>
      <c r="ING130" s="516"/>
      <c r="INH130" s="516"/>
      <c r="INI130" s="516"/>
      <c r="INJ130" s="516"/>
      <c r="INK130" s="516"/>
      <c r="INL130" s="516"/>
      <c r="INM130" s="516"/>
      <c r="INN130" s="516"/>
      <c r="INO130" s="516"/>
      <c r="INP130" s="516"/>
      <c r="INQ130" s="516"/>
      <c r="INR130" s="516"/>
      <c r="INS130" s="516"/>
      <c r="INT130" s="516"/>
      <c r="INU130" s="516"/>
      <c r="INV130" s="516"/>
      <c r="INW130" s="516"/>
      <c r="INX130" s="516"/>
      <c r="INY130" s="516"/>
      <c r="INZ130" s="516"/>
      <c r="IOA130" s="516"/>
      <c r="IOB130" s="516"/>
      <c r="IOC130" s="516"/>
      <c r="IOD130" s="516"/>
      <c r="IOE130" s="516"/>
      <c r="IOF130" s="516"/>
      <c r="IOG130" s="516"/>
      <c r="IOH130" s="516"/>
      <c r="IOI130" s="516"/>
      <c r="IOJ130" s="516"/>
      <c r="IOK130" s="516"/>
      <c r="IOL130" s="516"/>
      <c r="IOM130" s="516"/>
      <c r="ION130" s="516"/>
      <c r="IOO130" s="516"/>
      <c r="IOP130" s="516"/>
      <c r="IOQ130" s="516"/>
      <c r="IOR130" s="516"/>
      <c r="IOS130" s="516"/>
      <c r="IOT130" s="516"/>
      <c r="IOU130" s="516"/>
      <c r="IOV130" s="516"/>
      <c r="IOW130" s="516"/>
      <c r="IOX130" s="516"/>
      <c r="IOY130" s="516"/>
      <c r="IOZ130" s="516"/>
      <c r="IPA130" s="516"/>
      <c r="IPB130" s="516"/>
      <c r="IPC130" s="516"/>
      <c r="IPD130" s="516"/>
      <c r="IPE130" s="516"/>
      <c r="IPF130" s="516"/>
      <c r="IPG130" s="516"/>
      <c r="IPH130" s="516"/>
      <c r="IPI130" s="516"/>
      <c r="IPJ130" s="516"/>
      <c r="IPK130" s="516"/>
      <c r="IPL130" s="516"/>
      <c r="IPM130" s="516"/>
      <c r="IPN130" s="516"/>
      <c r="IPO130" s="516"/>
      <c r="IPP130" s="516"/>
      <c r="IPQ130" s="516"/>
      <c r="IPR130" s="516"/>
      <c r="IPS130" s="516"/>
      <c r="IPT130" s="516"/>
      <c r="IPU130" s="516"/>
      <c r="IPV130" s="516"/>
      <c r="IPW130" s="516"/>
      <c r="IPX130" s="516"/>
      <c r="IPY130" s="516"/>
      <c r="IPZ130" s="516"/>
      <c r="IQA130" s="516"/>
      <c r="IQB130" s="516"/>
      <c r="IQC130" s="516"/>
      <c r="IQD130" s="516"/>
      <c r="IQE130" s="516"/>
      <c r="IQF130" s="516"/>
      <c r="IQG130" s="516"/>
      <c r="IQH130" s="516"/>
      <c r="IQI130" s="516"/>
      <c r="IQJ130" s="516"/>
      <c r="IQK130" s="516"/>
      <c r="IQL130" s="516"/>
      <c r="IQM130" s="516"/>
      <c r="IQN130" s="516"/>
      <c r="IQO130" s="516"/>
      <c r="IQP130" s="516"/>
      <c r="IQQ130" s="516"/>
      <c r="IQR130" s="516"/>
      <c r="IQS130" s="516"/>
      <c r="IQT130" s="516"/>
      <c r="IQU130" s="516"/>
      <c r="IQV130" s="516"/>
      <c r="IQW130" s="516"/>
      <c r="IQX130" s="516"/>
      <c r="IQY130" s="516"/>
      <c r="IQZ130" s="516"/>
      <c r="IRA130" s="516"/>
      <c r="IRB130" s="516"/>
      <c r="IRC130" s="516"/>
      <c r="IRD130" s="516"/>
      <c r="IRE130" s="516"/>
      <c r="IRF130" s="516"/>
      <c r="IRG130" s="516"/>
      <c r="IRH130" s="516"/>
      <c r="IRI130" s="516"/>
      <c r="IRJ130" s="516"/>
      <c r="IRK130" s="516"/>
      <c r="IRL130" s="516"/>
      <c r="IRM130" s="516"/>
      <c r="IRN130" s="516"/>
      <c r="IRO130" s="516"/>
      <c r="IRP130" s="516"/>
      <c r="IRQ130" s="516"/>
      <c r="IRR130" s="516"/>
      <c r="IRS130" s="516"/>
      <c r="IRT130" s="516"/>
      <c r="IRU130" s="516"/>
      <c r="IRV130" s="516"/>
      <c r="IRW130" s="516"/>
      <c r="IRX130" s="516"/>
      <c r="IRY130" s="516"/>
      <c r="IRZ130" s="516"/>
      <c r="ISA130" s="516"/>
      <c r="ISB130" s="516"/>
      <c r="ISC130" s="516"/>
      <c r="ISD130" s="516"/>
      <c r="ISE130" s="516"/>
      <c r="ISF130" s="516"/>
      <c r="ISG130" s="516"/>
      <c r="ISH130" s="516"/>
      <c r="ISI130" s="516"/>
      <c r="ISJ130" s="516"/>
      <c r="ISK130" s="516"/>
      <c r="ISL130" s="516"/>
      <c r="ISM130" s="516"/>
      <c r="ISN130" s="516"/>
      <c r="ISO130" s="516"/>
      <c r="ISP130" s="516"/>
      <c r="ISQ130" s="516"/>
      <c r="ISR130" s="516"/>
      <c r="ISS130" s="516"/>
      <c r="IST130" s="516"/>
      <c r="ISU130" s="516"/>
      <c r="ISV130" s="516"/>
      <c r="ISW130" s="516"/>
      <c r="ISX130" s="516"/>
      <c r="ISY130" s="516"/>
      <c r="ISZ130" s="516"/>
      <c r="ITA130" s="516"/>
      <c r="ITB130" s="516"/>
      <c r="ITC130" s="516"/>
      <c r="ITD130" s="516"/>
      <c r="ITE130" s="516"/>
      <c r="ITF130" s="516"/>
      <c r="ITG130" s="516"/>
      <c r="ITH130" s="516"/>
      <c r="ITI130" s="516"/>
      <c r="ITJ130" s="516"/>
      <c r="ITK130" s="516"/>
      <c r="ITL130" s="516"/>
      <c r="ITM130" s="516"/>
      <c r="ITN130" s="516"/>
      <c r="ITO130" s="516"/>
      <c r="ITP130" s="516"/>
      <c r="ITQ130" s="516"/>
      <c r="ITR130" s="516"/>
      <c r="ITS130" s="516"/>
      <c r="ITT130" s="516"/>
      <c r="ITU130" s="516"/>
      <c r="ITV130" s="516"/>
      <c r="ITW130" s="516"/>
      <c r="ITX130" s="516"/>
      <c r="ITY130" s="516"/>
      <c r="ITZ130" s="516"/>
      <c r="IUA130" s="516"/>
      <c r="IUB130" s="516"/>
      <c r="IUC130" s="516"/>
      <c r="IUD130" s="516"/>
      <c r="IUE130" s="516"/>
      <c r="IUF130" s="516"/>
      <c r="IUG130" s="516"/>
      <c r="IUH130" s="516"/>
      <c r="IUI130" s="516"/>
      <c r="IUJ130" s="516"/>
      <c r="IUK130" s="516"/>
      <c r="IUL130" s="516"/>
      <c r="IUM130" s="516"/>
      <c r="IUN130" s="516"/>
      <c r="IUO130" s="516"/>
      <c r="IUP130" s="516"/>
      <c r="IUQ130" s="516"/>
      <c r="IUR130" s="516"/>
      <c r="IUS130" s="516"/>
      <c r="IUT130" s="516"/>
      <c r="IUU130" s="516"/>
      <c r="IUV130" s="516"/>
      <c r="IUW130" s="516"/>
      <c r="IUX130" s="516"/>
      <c r="IUY130" s="516"/>
      <c r="IUZ130" s="516"/>
      <c r="IVA130" s="516"/>
      <c r="IVB130" s="516"/>
      <c r="IVC130" s="516"/>
      <c r="IVD130" s="516"/>
      <c r="IVE130" s="516"/>
      <c r="IVF130" s="516"/>
      <c r="IVG130" s="516"/>
      <c r="IVH130" s="516"/>
      <c r="IVI130" s="516"/>
      <c r="IVJ130" s="516"/>
      <c r="IVK130" s="516"/>
      <c r="IVL130" s="516"/>
      <c r="IVM130" s="516"/>
      <c r="IVN130" s="516"/>
      <c r="IVO130" s="516"/>
      <c r="IVP130" s="516"/>
      <c r="IVQ130" s="516"/>
      <c r="IVR130" s="516"/>
      <c r="IVS130" s="516"/>
      <c r="IVT130" s="516"/>
      <c r="IVU130" s="516"/>
      <c r="IVV130" s="516"/>
      <c r="IVW130" s="516"/>
      <c r="IVX130" s="516"/>
      <c r="IVY130" s="516"/>
      <c r="IVZ130" s="516"/>
      <c r="IWA130" s="516"/>
      <c r="IWB130" s="516"/>
      <c r="IWC130" s="516"/>
      <c r="IWD130" s="516"/>
      <c r="IWE130" s="516"/>
      <c r="IWF130" s="516"/>
      <c r="IWG130" s="516"/>
      <c r="IWH130" s="516"/>
      <c r="IWI130" s="516"/>
      <c r="IWJ130" s="516"/>
      <c r="IWK130" s="516"/>
      <c r="IWL130" s="516"/>
      <c r="IWM130" s="516"/>
      <c r="IWN130" s="516"/>
      <c r="IWO130" s="516"/>
      <c r="IWP130" s="516"/>
      <c r="IWQ130" s="516"/>
      <c r="IWR130" s="516"/>
      <c r="IWS130" s="516"/>
      <c r="IWT130" s="516"/>
      <c r="IWU130" s="516"/>
      <c r="IWV130" s="516"/>
      <c r="IWW130" s="516"/>
      <c r="IWX130" s="516"/>
      <c r="IWY130" s="516"/>
      <c r="IWZ130" s="516"/>
      <c r="IXA130" s="516"/>
      <c r="IXB130" s="516"/>
      <c r="IXC130" s="516"/>
      <c r="IXD130" s="516"/>
      <c r="IXE130" s="516"/>
      <c r="IXF130" s="516"/>
      <c r="IXG130" s="516"/>
      <c r="IXH130" s="516"/>
      <c r="IXI130" s="516"/>
      <c r="IXJ130" s="516"/>
      <c r="IXK130" s="516"/>
      <c r="IXL130" s="516"/>
      <c r="IXM130" s="516"/>
      <c r="IXN130" s="516"/>
      <c r="IXO130" s="516"/>
      <c r="IXP130" s="516"/>
      <c r="IXQ130" s="516"/>
      <c r="IXR130" s="516"/>
      <c r="IXS130" s="516"/>
      <c r="IXT130" s="516"/>
      <c r="IXU130" s="516"/>
      <c r="IXV130" s="516"/>
      <c r="IXW130" s="516"/>
      <c r="IXX130" s="516"/>
      <c r="IXY130" s="516"/>
      <c r="IXZ130" s="516"/>
      <c r="IYA130" s="516"/>
      <c r="IYB130" s="516"/>
      <c r="IYC130" s="516"/>
      <c r="IYD130" s="516"/>
      <c r="IYE130" s="516"/>
      <c r="IYF130" s="516"/>
      <c r="IYG130" s="516"/>
      <c r="IYH130" s="516"/>
      <c r="IYI130" s="516"/>
      <c r="IYJ130" s="516"/>
      <c r="IYK130" s="516"/>
      <c r="IYL130" s="516"/>
      <c r="IYM130" s="516"/>
      <c r="IYN130" s="516"/>
      <c r="IYO130" s="516"/>
      <c r="IYP130" s="516"/>
      <c r="IYQ130" s="516"/>
      <c r="IYR130" s="516"/>
      <c r="IYS130" s="516"/>
      <c r="IYT130" s="516"/>
      <c r="IYU130" s="516"/>
      <c r="IYV130" s="516"/>
      <c r="IYW130" s="516"/>
      <c r="IYX130" s="516"/>
      <c r="IYY130" s="516"/>
      <c r="IYZ130" s="516"/>
      <c r="IZA130" s="516"/>
      <c r="IZB130" s="516"/>
      <c r="IZC130" s="516"/>
      <c r="IZD130" s="516"/>
      <c r="IZE130" s="516"/>
      <c r="IZF130" s="516"/>
      <c r="IZG130" s="516"/>
      <c r="IZH130" s="516"/>
      <c r="IZI130" s="516"/>
      <c r="IZJ130" s="516"/>
      <c r="IZK130" s="516"/>
      <c r="IZL130" s="516"/>
      <c r="IZM130" s="516"/>
      <c r="IZN130" s="516"/>
      <c r="IZO130" s="516"/>
      <c r="IZP130" s="516"/>
      <c r="IZQ130" s="516"/>
      <c r="IZR130" s="516"/>
      <c r="IZS130" s="516"/>
      <c r="IZT130" s="516"/>
      <c r="IZU130" s="516"/>
      <c r="IZV130" s="516"/>
      <c r="IZW130" s="516"/>
      <c r="IZX130" s="516"/>
      <c r="IZY130" s="516"/>
      <c r="IZZ130" s="516"/>
      <c r="JAA130" s="516"/>
      <c r="JAB130" s="516"/>
      <c r="JAC130" s="516"/>
      <c r="JAD130" s="516"/>
      <c r="JAE130" s="516"/>
      <c r="JAF130" s="516"/>
      <c r="JAG130" s="516"/>
      <c r="JAH130" s="516"/>
      <c r="JAI130" s="516"/>
      <c r="JAJ130" s="516"/>
      <c r="JAK130" s="516"/>
      <c r="JAL130" s="516"/>
      <c r="JAM130" s="516"/>
      <c r="JAN130" s="516"/>
      <c r="JAO130" s="516"/>
      <c r="JAP130" s="516"/>
      <c r="JAQ130" s="516"/>
      <c r="JAR130" s="516"/>
      <c r="JAS130" s="516"/>
      <c r="JAT130" s="516"/>
      <c r="JAU130" s="516"/>
      <c r="JAV130" s="516"/>
      <c r="JAW130" s="516"/>
      <c r="JAX130" s="516"/>
      <c r="JAY130" s="516"/>
      <c r="JAZ130" s="516"/>
      <c r="JBA130" s="516"/>
      <c r="JBB130" s="516"/>
      <c r="JBC130" s="516"/>
      <c r="JBD130" s="516"/>
      <c r="JBE130" s="516"/>
      <c r="JBF130" s="516"/>
      <c r="JBG130" s="516"/>
      <c r="JBH130" s="516"/>
      <c r="JBI130" s="516"/>
      <c r="JBJ130" s="516"/>
      <c r="JBK130" s="516"/>
      <c r="JBL130" s="516"/>
      <c r="JBM130" s="516"/>
      <c r="JBN130" s="516"/>
      <c r="JBO130" s="516"/>
      <c r="JBP130" s="516"/>
      <c r="JBQ130" s="516"/>
      <c r="JBR130" s="516"/>
      <c r="JBS130" s="516"/>
      <c r="JBT130" s="516"/>
      <c r="JBU130" s="516"/>
      <c r="JBV130" s="516"/>
      <c r="JBW130" s="516"/>
      <c r="JBX130" s="516"/>
      <c r="JBY130" s="516"/>
      <c r="JBZ130" s="516"/>
      <c r="JCA130" s="516"/>
      <c r="JCB130" s="516"/>
      <c r="JCC130" s="516"/>
      <c r="JCD130" s="516"/>
      <c r="JCE130" s="516"/>
      <c r="JCF130" s="516"/>
      <c r="JCG130" s="516"/>
      <c r="JCH130" s="516"/>
      <c r="JCI130" s="516"/>
      <c r="JCJ130" s="516"/>
      <c r="JCK130" s="516"/>
      <c r="JCL130" s="516"/>
      <c r="JCM130" s="516"/>
      <c r="JCN130" s="516"/>
      <c r="JCO130" s="516"/>
      <c r="JCP130" s="516"/>
      <c r="JCQ130" s="516"/>
      <c r="JCR130" s="516"/>
      <c r="JCS130" s="516"/>
      <c r="JCT130" s="516"/>
      <c r="JCU130" s="516"/>
      <c r="JCV130" s="516"/>
      <c r="JCW130" s="516"/>
      <c r="JCX130" s="516"/>
      <c r="JCY130" s="516"/>
      <c r="JCZ130" s="516"/>
      <c r="JDA130" s="516"/>
      <c r="JDB130" s="516"/>
      <c r="JDC130" s="516"/>
      <c r="JDD130" s="516"/>
      <c r="JDE130" s="516"/>
      <c r="JDF130" s="516"/>
      <c r="JDG130" s="516"/>
      <c r="JDH130" s="516"/>
      <c r="JDI130" s="516"/>
      <c r="JDJ130" s="516"/>
      <c r="JDK130" s="516"/>
      <c r="JDL130" s="516"/>
      <c r="JDM130" s="516"/>
      <c r="JDN130" s="516"/>
      <c r="JDO130" s="516"/>
      <c r="JDP130" s="516"/>
      <c r="JDQ130" s="516"/>
      <c r="JDR130" s="516"/>
      <c r="JDS130" s="516"/>
      <c r="JDT130" s="516"/>
      <c r="JDU130" s="516"/>
      <c r="JDV130" s="516"/>
      <c r="JDW130" s="516"/>
      <c r="JDX130" s="516"/>
      <c r="JDY130" s="516"/>
      <c r="JDZ130" s="516"/>
      <c r="JEA130" s="516"/>
      <c r="JEB130" s="516"/>
      <c r="JEC130" s="516"/>
      <c r="JED130" s="516"/>
      <c r="JEE130" s="516"/>
      <c r="JEF130" s="516"/>
      <c r="JEG130" s="516"/>
      <c r="JEH130" s="516"/>
      <c r="JEI130" s="516"/>
      <c r="JEJ130" s="516"/>
      <c r="JEK130" s="516"/>
      <c r="JEL130" s="516"/>
      <c r="JEM130" s="516"/>
      <c r="JEN130" s="516"/>
      <c r="JEO130" s="516"/>
      <c r="JEP130" s="516"/>
      <c r="JEQ130" s="516"/>
      <c r="JER130" s="516"/>
      <c r="JES130" s="516"/>
      <c r="JET130" s="516"/>
      <c r="JEU130" s="516"/>
      <c r="JEV130" s="516"/>
      <c r="JEW130" s="516"/>
      <c r="JEX130" s="516"/>
      <c r="JEY130" s="516"/>
      <c r="JEZ130" s="516"/>
      <c r="JFA130" s="516"/>
      <c r="JFB130" s="516"/>
      <c r="JFC130" s="516"/>
      <c r="JFD130" s="516"/>
      <c r="JFE130" s="516"/>
      <c r="JFF130" s="516"/>
      <c r="JFG130" s="516"/>
      <c r="JFH130" s="516"/>
      <c r="JFI130" s="516"/>
      <c r="JFJ130" s="516"/>
      <c r="JFK130" s="516"/>
      <c r="JFL130" s="516"/>
      <c r="JFM130" s="516"/>
      <c r="JFN130" s="516"/>
      <c r="JFO130" s="516"/>
      <c r="JFP130" s="516"/>
      <c r="JFQ130" s="516"/>
      <c r="JFR130" s="516"/>
      <c r="JFS130" s="516"/>
      <c r="JFT130" s="516"/>
      <c r="JFU130" s="516"/>
      <c r="JFV130" s="516"/>
      <c r="JFW130" s="516"/>
      <c r="JFX130" s="516"/>
      <c r="JFY130" s="516"/>
      <c r="JFZ130" s="516"/>
      <c r="JGA130" s="516"/>
      <c r="JGB130" s="516"/>
      <c r="JGC130" s="516"/>
      <c r="JGD130" s="516"/>
      <c r="JGE130" s="516"/>
      <c r="JGF130" s="516"/>
      <c r="JGG130" s="516"/>
      <c r="JGH130" s="516"/>
      <c r="JGI130" s="516"/>
      <c r="JGJ130" s="516"/>
      <c r="JGK130" s="516"/>
      <c r="JGL130" s="516"/>
      <c r="JGM130" s="516"/>
      <c r="JGN130" s="516"/>
      <c r="JGO130" s="516"/>
      <c r="JGP130" s="516"/>
      <c r="JGQ130" s="516"/>
      <c r="JGR130" s="516"/>
      <c r="JGS130" s="516"/>
      <c r="JGT130" s="516"/>
      <c r="JGU130" s="516"/>
      <c r="JGV130" s="516"/>
      <c r="JGW130" s="516"/>
      <c r="JGX130" s="516"/>
      <c r="JGY130" s="516"/>
      <c r="JGZ130" s="516"/>
      <c r="JHA130" s="516"/>
      <c r="JHB130" s="516"/>
      <c r="JHC130" s="516"/>
      <c r="JHD130" s="516"/>
      <c r="JHE130" s="516"/>
      <c r="JHF130" s="516"/>
      <c r="JHG130" s="516"/>
      <c r="JHH130" s="516"/>
      <c r="JHI130" s="516"/>
      <c r="JHJ130" s="516"/>
      <c r="JHK130" s="516"/>
      <c r="JHL130" s="516"/>
      <c r="JHM130" s="516"/>
      <c r="JHN130" s="516"/>
      <c r="JHO130" s="516"/>
      <c r="JHP130" s="516"/>
      <c r="JHQ130" s="516"/>
      <c r="JHR130" s="516"/>
      <c r="JHS130" s="516"/>
      <c r="JHT130" s="516"/>
      <c r="JHU130" s="516"/>
      <c r="JHV130" s="516"/>
      <c r="JHW130" s="516"/>
      <c r="JHX130" s="516"/>
      <c r="JHY130" s="516"/>
      <c r="JHZ130" s="516"/>
      <c r="JIA130" s="516"/>
      <c r="JIB130" s="516"/>
      <c r="JIC130" s="516"/>
      <c r="JID130" s="516"/>
      <c r="JIE130" s="516"/>
      <c r="JIF130" s="516"/>
      <c r="JIG130" s="516"/>
      <c r="JIH130" s="516"/>
      <c r="JII130" s="516"/>
      <c r="JIJ130" s="516"/>
      <c r="JIK130" s="516"/>
      <c r="JIL130" s="516"/>
      <c r="JIM130" s="516"/>
      <c r="JIN130" s="516"/>
      <c r="JIO130" s="516"/>
      <c r="JIP130" s="516"/>
      <c r="JIQ130" s="516"/>
      <c r="JIR130" s="516"/>
      <c r="JIS130" s="516"/>
      <c r="JIT130" s="516"/>
      <c r="JIU130" s="516"/>
      <c r="JIV130" s="516"/>
      <c r="JIW130" s="516"/>
      <c r="JIX130" s="516"/>
      <c r="JIY130" s="516"/>
      <c r="JIZ130" s="516"/>
      <c r="JJA130" s="516"/>
      <c r="JJB130" s="516"/>
      <c r="JJC130" s="516"/>
      <c r="JJD130" s="516"/>
      <c r="JJE130" s="516"/>
      <c r="JJF130" s="516"/>
      <c r="JJG130" s="516"/>
      <c r="JJH130" s="516"/>
      <c r="JJI130" s="516"/>
      <c r="JJJ130" s="516"/>
      <c r="JJK130" s="516"/>
      <c r="JJL130" s="516"/>
      <c r="JJM130" s="516"/>
      <c r="JJN130" s="516"/>
      <c r="JJO130" s="516"/>
      <c r="JJP130" s="516"/>
      <c r="JJQ130" s="516"/>
      <c r="JJR130" s="516"/>
      <c r="JJS130" s="516"/>
      <c r="JJT130" s="516"/>
      <c r="JJU130" s="516"/>
      <c r="JJV130" s="516"/>
      <c r="JJW130" s="516"/>
      <c r="JJX130" s="516"/>
      <c r="JJY130" s="516"/>
      <c r="JJZ130" s="516"/>
      <c r="JKA130" s="516"/>
      <c r="JKB130" s="516"/>
      <c r="JKC130" s="516"/>
      <c r="JKD130" s="516"/>
      <c r="JKE130" s="516"/>
      <c r="JKF130" s="516"/>
      <c r="JKG130" s="516"/>
      <c r="JKH130" s="516"/>
      <c r="JKI130" s="516"/>
      <c r="JKJ130" s="516"/>
      <c r="JKK130" s="516"/>
      <c r="JKL130" s="516"/>
      <c r="JKM130" s="516"/>
      <c r="JKN130" s="516"/>
      <c r="JKO130" s="516"/>
      <c r="JKP130" s="516"/>
      <c r="JKQ130" s="516"/>
      <c r="JKR130" s="516"/>
      <c r="JKS130" s="516"/>
      <c r="JKT130" s="516"/>
      <c r="JKU130" s="516"/>
      <c r="JKV130" s="516"/>
      <c r="JKW130" s="516"/>
      <c r="JKX130" s="516"/>
      <c r="JKY130" s="516"/>
      <c r="JKZ130" s="516"/>
      <c r="JLA130" s="516"/>
      <c r="JLB130" s="516"/>
      <c r="JLC130" s="516"/>
      <c r="JLD130" s="516"/>
      <c r="JLE130" s="516"/>
      <c r="JLF130" s="516"/>
      <c r="JLG130" s="516"/>
      <c r="JLH130" s="516"/>
      <c r="JLI130" s="516"/>
      <c r="JLJ130" s="516"/>
      <c r="JLK130" s="516"/>
      <c r="JLL130" s="516"/>
      <c r="JLM130" s="516"/>
      <c r="JLN130" s="516"/>
      <c r="JLO130" s="516"/>
      <c r="JLP130" s="516"/>
      <c r="JLQ130" s="516"/>
      <c r="JLR130" s="516"/>
      <c r="JLS130" s="516"/>
      <c r="JLT130" s="516"/>
      <c r="JLU130" s="516"/>
      <c r="JLV130" s="516"/>
      <c r="JLW130" s="516"/>
      <c r="JLX130" s="516"/>
      <c r="JLY130" s="516"/>
      <c r="JLZ130" s="516"/>
      <c r="JMA130" s="516"/>
      <c r="JMB130" s="516"/>
      <c r="JMC130" s="516"/>
      <c r="JMD130" s="516"/>
      <c r="JME130" s="516"/>
      <c r="JMF130" s="516"/>
      <c r="JMG130" s="516"/>
      <c r="JMH130" s="516"/>
      <c r="JMI130" s="516"/>
      <c r="JMJ130" s="516"/>
      <c r="JMK130" s="516"/>
      <c r="JML130" s="516"/>
      <c r="JMM130" s="516"/>
      <c r="JMN130" s="516"/>
      <c r="JMO130" s="516"/>
      <c r="JMP130" s="516"/>
      <c r="JMQ130" s="516"/>
      <c r="JMR130" s="516"/>
      <c r="JMS130" s="516"/>
      <c r="JMT130" s="516"/>
      <c r="JMU130" s="516"/>
      <c r="JMV130" s="516"/>
      <c r="JMW130" s="516"/>
      <c r="JMX130" s="516"/>
      <c r="JMY130" s="516"/>
      <c r="JMZ130" s="516"/>
      <c r="JNA130" s="516"/>
      <c r="JNB130" s="516"/>
      <c r="JNC130" s="516"/>
      <c r="JND130" s="516"/>
      <c r="JNE130" s="516"/>
      <c r="JNF130" s="516"/>
      <c r="JNG130" s="516"/>
      <c r="JNH130" s="516"/>
      <c r="JNI130" s="516"/>
      <c r="JNJ130" s="516"/>
      <c r="JNK130" s="516"/>
      <c r="JNL130" s="516"/>
      <c r="JNM130" s="516"/>
      <c r="JNN130" s="516"/>
      <c r="JNO130" s="516"/>
      <c r="JNP130" s="516"/>
      <c r="JNQ130" s="516"/>
      <c r="JNR130" s="516"/>
      <c r="JNS130" s="516"/>
      <c r="JNT130" s="516"/>
      <c r="JNU130" s="516"/>
      <c r="JNV130" s="516"/>
      <c r="JNW130" s="516"/>
      <c r="JNX130" s="516"/>
      <c r="JNY130" s="516"/>
      <c r="JNZ130" s="516"/>
      <c r="JOA130" s="516"/>
      <c r="JOB130" s="516"/>
      <c r="JOC130" s="516"/>
      <c r="JOD130" s="516"/>
      <c r="JOE130" s="516"/>
      <c r="JOF130" s="516"/>
      <c r="JOG130" s="516"/>
      <c r="JOH130" s="516"/>
      <c r="JOI130" s="516"/>
      <c r="JOJ130" s="516"/>
      <c r="JOK130" s="516"/>
      <c r="JOL130" s="516"/>
      <c r="JOM130" s="516"/>
      <c r="JON130" s="516"/>
      <c r="JOO130" s="516"/>
      <c r="JOP130" s="516"/>
      <c r="JOQ130" s="516"/>
      <c r="JOR130" s="516"/>
      <c r="JOS130" s="516"/>
      <c r="JOT130" s="516"/>
      <c r="JOU130" s="516"/>
      <c r="JOV130" s="516"/>
      <c r="JOW130" s="516"/>
      <c r="JOX130" s="516"/>
      <c r="JOY130" s="516"/>
      <c r="JOZ130" s="516"/>
      <c r="JPA130" s="516"/>
      <c r="JPB130" s="516"/>
      <c r="JPC130" s="516"/>
      <c r="JPD130" s="516"/>
      <c r="JPE130" s="516"/>
      <c r="JPF130" s="516"/>
      <c r="JPG130" s="516"/>
      <c r="JPH130" s="516"/>
      <c r="JPI130" s="516"/>
      <c r="JPJ130" s="516"/>
      <c r="JPK130" s="516"/>
      <c r="JPL130" s="516"/>
      <c r="JPM130" s="516"/>
      <c r="JPN130" s="516"/>
      <c r="JPO130" s="516"/>
      <c r="JPP130" s="516"/>
      <c r="JPQ130" s="516"/>
      <c r="JPR130" s="516"/>
      <c r="JPS130" s="516"/>
      <c r="JPT130" s="516"/>
      <c r="JPU130" s="516"/>
      <c r="JPV130" s="516"/>
      <c r="JPW130" s="516"/>
      <c r="JPX130" s="516"/>
      <c r="JPY130" s="516"/>
      <c r="JPZ130" s="516"/>
      <c r="JQA130" s="516"/>
      <c r="JQB130" s="516"/>
      <c r="JQC130" s="516"/>
      <c r="JQD130" s="516"/>
      <c r="JQE130" s="516"/>
      <c r="JQF130" s="516"/>
      <c r="JQG130" s="516"/>
      <c r="JQH130" s="516"/>
      <c r="JQI130" s="516"/>
      <c r="JQJ130" s="516"/>
      <c r="JQK130" s="516"/>
      <c r="JQL130" s="516"/>
      <c r="JQM130" s="516"/>
      <c r="JQN130" s="516"/>
      <c r="JQO130" s="516"/>
      <c r="JQP130" s="516"/>
      <c r="JQQ130" s="516"/>
      <c r="JQR130" s="516"/>
      <c r="JQS130" s="516"/>
      <c r="JQT130" s="516"/>
      <c r="JQU130" s="516"/>
      <c r="JQV130" s="516"/>
      <c r="JQW130" s="516"/>
      <c r="JQX130" s="516"/>
      <c r="JQY130" s="516"/>
      <c r="JQZ130" s="516"/>
      <c r="JRA130" s="516"/>
      <c r="JRB130" s="516"/>
      <c r="JRC130" s="516"/>
      <c r="JRD130" s="516"/>
      <c r="JRE130" s="516"/>
      <c r="JRF130" s="516"/>
      <c r="JRG130" s="516"/>
      <c r="JRH130" s="516"/>
      <c r="JRI130" s="516"/>
      <c r="JRJ130" s="516"/>
      <c r="JRK130" s="516"/>
      <c r="JRL130" s="516"/>
      <c r="JRM130" s="516"/>
      <c r="JRN130" s="516"/>
      <c r="JRO130" s="516"/>
      <c r="JRP130" s="516"/>
      <c r="JRQ130" s="516"/>
      <c r="JRR130" s="516"/>
      <c r="JRS130" s="516"/>
      <c r="JRT130" s="516"/>
      <c r="JRU130" s="516"/>
      <c r="JRV130" s="516"/>
      <c r="JRW130" s="516"/>
      <c r="JRX130" s="516"/>
      <c r="JRY130" s="516"/>
      <c r="JRZ130" s="516"/>
      <c r="JSA130" s="516"/>
      <c r="JSB130" s="516"/>
      <c r="JSC130" s="516"/>
      <c r="JSD130" s="516"/>
      <c r="JSE130" s="516"/>
      <c r="JSF130" s="516"/>
      <c r="JSG130" s="516"/>
      <c r="JSH130" s="516"/>
      <c r="JSI130" s="516"/>
      <c r="JSJ130" s="516"/>
      <c r="JSK130" s="516"/>
      <c r="JSL130" s="516"/>
      <c r="JSM130" s="516"/>
      <c r="JSN130" s="516"/>
      <c r="JSO130" s="516"/>
      <c r="JSP130" s="516"/>
      <c r="JSQ130" s="516"/>
      <c r="JSR130" s="516"/>
      <c r="JSS130" s="516"/>
      <c r="JST130" s="516"/>
      <c r="JSU130" s="516"/>
      <c r="JSV130" s="516"/>
      <c r="JSW130" s="516"/>
      <c r="JSX130" s="516"/>
      <c r="JSY130" s="516"/>
      <c r="JSZ130" s="516"/>
      <c r="JTA130" s="516"/>
      <c r="JTB130" s="516"/>
      <c r="JTC130" s="516"/>
      <c r="JTD130" s="516"/>
      <c r="JTE130" s="516"/>
      <c r="JTF130" s="516"/>
      <c r="JTG130" s="516"/>
      <c r="JTH130" s="516"/>
      <c r="JTI130" s="516"/>
      <c r="JTJ130" s="516"/>
      <c r="JTK130" s="516"/>
      <c r="JTL130" s="516"/>
      <c r="JTM130" s="516"/>
      <c r="JTN130" s="516"/>
      <c r="JTO130" s="516"/>
      <c r="JTP130" s="516"/>
      <c r="JTQ130" s="516"/>
      <c r="JTR130" s="516"/>
      <c r="JTS130" s="516"/>
      <c r="JTT130" s="516"/>
      <c r="JTU130" s="516"/>
      <c r="JTV130" s="516"/>
      <c r="JTW130" s="516"/>
      <c r="JTX130" s="516"/>
      <c r="JTY130" s="516"/>
      <c r="JTZ130" s="516"/>
      <c r="JUA130" s="516"/>
      <c r="JUB130" s="516"/>
      <c r="JUC130" s="516"/>
      <c r="JUD130" s="516"/>
      <c r="JUE130" s="516"/>
      <c r="JUF130" s="516"/>
      <c r="JUG130" s="516"/>
      <c r="JUH130" s="516"/>
      <c r="JUI130" s="516"/>
      <c r="JUJ130" s="516"/>
      <c r="JUK130" s="516"/>
      <c r="JUL130" s="516"/>
      <c r="JUM130" s="516"/>
      <c r="JUN130" s="516"/>
      <c r="JUO130" s="516"/>
      <c r="JUP130" s="516"/>
      <c r="JUQ130" s="516"/>
      <c r="JUR130" s="516"/>
      <c r="JUS130" s="516"/>
      <c r="JUT130" s="516"/>
      <c r="JUU130" s="516"/>
      <c r="JUV130" s="516"/>
      <c r="JUW130" s="516"/>
      <c r="JUX130" s="516"/>
      <c r="JUY130" s="516"/>
      <c r="JUZ130" s="516"/>
      <c r="JVA130" s="516"/>
      <c r="JVB130" s="516"/>
      <c r="JVC130" s="516"/>
      <c r="JVD130" s="516"/>
      <c r="JVE130" s="516"/>
      <c r="JVF130" s="516"/>
      <c r="JVG130" s="516"/>
      <c r="JVH130" s="516"/>
      <c r="JVI130" s="516"/>
      <c r="JVJ130" s="516"/>
      <c r="JVK130" s="516"/>
      <c r="JVL130" s="516"/>
      <c r="JVM130" s="516"/>
      <c r="JVN130" s="516"/>
      <c r="JVO130" s="516"/>
      <c r="JVP130" s="516"/>
      <c r="JVQ130" s="516"/>
      <c r="JVR130" s="516"/>
      <c r="JVS130" s="516"/>
      <c r="JVT130" s="516"/>
      <c r="JVU130" s="516"/>
      <c r="JVV130" s="516"/>
      <c r="JVW130" s="516"/>
      <c r="JVX130" s="516"/>
      <c r="JVY130" s="516"/>
      <c r="JVZ130" s="516"/>
      <c r="JWA130" s="516"/>
      <c r="JWB130" s="516"/>
      <c r="JWC130" s="516"/>
      <c r="JWD130" s="516"/>
      <c r="JWE130" s="516"/>
      <c r="JWF130" s="516"/>
      <c r="JWG130" s="516"/>
      <c r="JWH130" s="516"/>
      <c r="JWI130" s="516"/>
      <c r="JWJ130" s="516"/>
      <c r="JWK130" s="516"/>
      <c r="JWL130" s="516"/>
      <c r="JWM130" s="516"/>
      <c r="JWN130" s="516"/>
      <c r="JWO130" s="516"/>
      <c r="JWP130" s="516"/>
      <c r="JWQ130" s="516"/>
      <c r="JWR130" s="516"/>
      <c r="JWS130" s="516"/>
      <c r="JWT130" s="516"/>
      <c r="JWU130" s="516"/>
      <c r="JWV130" s="516"/>
      <c r="JWW130" s="516"/>
      <c r="JWX130" s="516"/>
      <c r="JWY130" s="516"/>
      <c r="JWZ130" s="516"/>
      <c r="JXA130" s="516"/>
      <c r="JXB130" s="516"/>
      <c r="JXC130" s="516"/>
      <c r="JXD130" s="516"/>
      <c r="JXE130" s="516"/>
      <c r="JXF130" s="516"/>
      <c r="JXG130" s="516"/>
      <c r="JXH130" s="516"/>
      <c r="JXI130" s="516"/>
      <c r="JXJ130" s="516"/>
      <c r="JXK130" s="516"/>
      <c r="JXL130" s="516"/>
      <c r="JXM130" s="516"/>
      <c r="JXN130" s="516"/>
      <c r="JXO130" s="516"/>
      <c r="JXP130" s="516"/>
      <c r="JXQ130" s="516"/>
      <c r="JXR130" s="516"/>
      <c r="JXS130" s="516"/>
      <c r="JXT130" s="516"/>
      <c r="JXU130" s="516"/>
      <c r="JXV130" s="516"/>
      <c r="JXW130" s="516"/>
      <c r="JXX130" s="516"/>
      <c r="JXY130" s="516"/>
      <c r="JXZ130" s="516"/>
      <c r="JYA130" s="516"/>
      <c r="JYB130" s="516"/>
      <c r="JYC130" s="516"/>
      <c r="JYD130" s="516"/>
      <c r="JYE130" s="516"/>
      <c r="JYF130" s="516"/>
      <c r="JYG130" s="516"/>
      <c r="JYH130" s="516"/>
      <c r="JYI130" s="516"/>
      <c r="JYJ130" s="516"/>
      <c r="JYK130" s="516"/>
      <c r="JYL130" s="516"/>
      <c r="JYM130" s="516"/>
      <c r="JYN130" s="516"/>
      <c r="JYO130" s="516"/>
      <c r="JYP130" s="516"/>
      <c r="JYQ130" s="516"/>
      <c r="JYR130" s="516"/>
      <c r="JYS130" s="516"/>
      <c r="JYT130" s="516"/>
      <c r="JYU130" s="516"/>
      <c r="JYV130" s="516"/>
      <c r="JYW130" s="516"/>
      <c r="JYX130" s="516"/>
      <c r="JYY130" s="516"/>
      <c r="JYZ130" s="516"/>
      <c r="JZA130" s="516"/>
      <c r="JZB130" s="516"/>
      <c r="JZC130" s="516"/>
      <c r="JZD130" s="516"/>
      <c r="JZE130" s="516"/>
      <c r="JZF130" s="516"/>
      <c r="JZG130" s="516"/>
      <c r="JZH130" s="516"/>
      <c r="JZI130" s="516"/>
      <c r="JZJ130" s="516"/>
      <c r="JZK130" s="516"/>
      <c r="JZL130" s="516"/>
      <c r="JZM130" s="516"/>
      <c r="JZN130" s="516"/>
      <c r="JZO130" s="516"/>
      <c r="JZP130" s="516"/>
      <c r="JZQ130" s="516"/>
      <c r="JZR130" s="516"/>
      <c r="JZS130" s="516"/>
      <c r="JZT130" s="516"/>
      <c r="JZU130" s="516"/>
      <c r="JZV130" s="516"/>
      <c r="JZW130" s="516"/>
      <c r="JZX130" s="516"/>
      <c r="JZY130" s="516"/>
      <c r="JZZ130" s="516"/>
      <c r="KAA130" s="516"/>
      <c r="KAB130" s="516"/>
      <c r="KAC130" s="516"/>
      <c r="KAD130" s="516"/>
      <c r="KAE130" s="516"/>
      <c r="KAF130" s="516"/>
      <c r="KAG130" s="516"/>
      <c r="KAH130" s="516"/>
      <c r="KAI130" s="516"/>
      <c r="KAJ130" s="516"/>
      <c r="KAK130" s="516"/>
      <c r="KAL130" s="516"/>
      <c r="KAM130" s="516"/>
      <c r="KAN130" s="516"/>
      <c r="KAO130" s="516"/>
      <c r="KAP130" s="516"/>
      <c r="KAQ130" s="516"/>
      <c r="KAR130" s="516"/>
      <c r="KAS130" s="516"/>
      <c r="KAT130" s="516"/>
      <c r="KAU130" s="516"/>
      <c r="KAV130" s="516"/>
      <c r="KAW130" s="516"/>
      <c r="KAX130" s="516"/>
      <c r="KAY130" s="516"/>
      <c r="KAZ130" s="516"/>
      <c r="KBA130" s="516"/>
      <c r="KBB130" s="516"/>
      <c r="KBC130" s="516"/>
      <c r="KBD130" s="516"/>
      <c r="KBE130" s="516"/>
      <c r="KBF130" s="516"/>
      <c r="KBG130" s="516"/>
      <c r="KBH130" s="516"/>
      <c r="KBI130" s="516"/>
      <c r="KBJ130" s="516"/>
      <c r="KBK130" s="516"/>
      <c r="KBL130" s="516"/>
      <c r="KBM130" s="516"/>
      <c r="KBN130" s="516"/>
      <c r="KBO130" s="516"/>
      <c r="KBP130" s="516"/>
      <c r="KBQ130" s="516"/>
      <c r="KBR130" s="516"/>
      <c r="KBS130" s="516"/>
      <c r="KBT130" s="516"/>
      <c r="KBU130" s="516"/>
      <c r="KBV130" s="516"/>
      <c r="KBW130" s="516"/>
      <c r="KBX130" s="516"/>
      <c r="KBY130" s="516"/>
      <c r="KBZ130" s="516"/>
      <c r="KCA130" s="516"/>
      <c r="KCB130" s="516"/>
      <c r="KCC130" s="516"/>
      <c r="KCD130" s="516"/>
      <c r="KCE130" s="516"/>
      <c r="KCF130" s="516"/>
      <c r="KCG130" s="516"/>
      <c r="KCH130" s="516"/>
      <c r="KCI130" s="516"/>
      <c r="KCJ130" s="516"/>
      <c r="KCK130" s="516"/>
      <c r="KCL130" s="516"/>
      <c r="KCM130" s="516"/>
      <c r="KCN130" s="516"/>
      <c r="KCO130" s="516"/>
      <c r="KCP130" s="516"/>
      <c r="KCQ130" s="516"/>
      <c r="KCR130" s="516"/>
      <c r="KCS130" s="516"/>
      <c r="KCT130" s="516"/>
      <c r="KCU130" s="516"/>
      <c r="KCV130" s="516"/>
      <c r="KCW130" s="516"/>
      <c r="KCX130" s="516"/>
      <c r="KCY130" s="516"/>
      <c r="KCZ130" s="516"/>
      <c r="KDA130" s="516"/>
      <c r="KDB130" s="516"/>
      <c r="KDC130" s="516"/>
      <c r="KDD130" s="516"/>
      <c r="KDE130" s="516"/>
      <c r="KDF130" s="516"/>
      <c r="KDG130" s="516"/>
      <c r="KDH130" s="516"/>
      <c r="KDI130" s="516"/>
      <c r="KDJ130" s="516"/>
      <c r="KDK130" s="516"/>
      <c r="KDL130" s="516"/>
      <c r="KDM130" s="516"/>
      <c r="KDN130" s="516"/>
      <c r="KDO130" s="516"/>
      <c r="KDP130" s="516"/>
      <c r="KDQ130" s="516"/>
      <c r="KDR130" s="516"/>
      <c r="KDS130" s="516"/>
      <c r="KDT130" s="516"/>
      <c r="KDU130" s="516"/>
      <c r="KDV130" s="516"/>
      <c r="KDW130" s="516"/>
      <c r="KDX130" s="516"/>
      <c r="KDY130" s="516"/>
      <c r="KDZ130" s="516"/>
      <c r="KEA130" s="516"/>
      <c r="KEB130" s="516"/>
      <c r="KEC130" s="516"/>
      <c r="KED130" s="516"/>
      <c r="KEE130" s="516"/>
      <c r="KEF130" s="516"/>
      <c r="KEG130" s="516"/>
      <c r="KEH130" s="516"/>
      <c r="KEI130" s="516"/>
      <c r="KEJ130" s="516"/>
      <c r="KEK130" s="516"/>
      <c r="KEL130" s="516"/>
      <c r="KEM130" s="516"/>
      <c r="KEN130" s="516"/>
      <c r="KEO130" s="516"/>
      <c r="KEP130" s="516"/>
      <c r="KEQ130" s="516"/>
      <c r="KER130" s="516"/>
      <c r="KES130" s="516"/>
      <c r="KET130" s="516"/>
      <c r="KEU130" s="516"/>
      <c r="KEV130" s="516"/>
      <c r="KEW130" s="516"/>
      <c r="KEX130" s="516"/>
      <c r="KEY130" s="516"/>
      <c r="KEZ130" s="516"/>
      <c r="KFA130" s="516"/>
      <c r="KFB130" s="516"/>
      <c r="KFC130" s="516"/>
      <c r="KFD130" s="516"/>
      <c r="KFE130" s="516"/>
      <c r="KFF130" s="516"/>
      <c r="KFG130" s="516"/>
      <c r="KFH130" s="516"/>
      <c r="KFI130" s="516"/>
      <c r="KFJ130" s="516"/>
      <c r="KFK130" s="516"/>
      <c r="KFL130" s="516"/>
      <c r="KFM130" s="516"/>
      <c r="KFN130" s="516"/>
      <c r="KFO130" s="516"/>
      <c r="KFP130" s="516"/>
      <c r="KFQ130" s="516"/>
      <c r="KFR130" s="516"/>
      <c r="KFS130" s="516"/>
      <c r="KFT130" s="516"/>
      <c r="KFU130" s="516"/>
      <c r="KFV130" s="516"/>
      <c r="KFW130" s="516"/>
      <c r="KFX130" s="516"/>
      <c r="KFY130" s="516"/>
      <c r="KFZ130" s="516"/>
      <c r="KGA130" s="516"/>
      <c r="KGB130" s="516"/>
      <c r="KGC130" s="516"/>
      <c r="KGD130" s="516"/>
      <c r="KGE130" s="516"/>
      <c r="KGF130" s="516"/>
      <c r="KGG130" s="516"/>
      <c r="KGH130" s="516"/>
      <c r="KGI130" s="516"/>
      <c r="KGJ130" s="516"/>
      <c r="KGK130" s="516"/>
      <c r="KGL130" s="516"/>
      <c r="KGM130" s="516"/>
      <c r="KGN130" s="516"/>
      <c r="KGO130" s="516"/>
      <c r="KGP130" s="516"/>
      <c r="KGQ130" s="516"/>
      <c r="KGR130" s="516"/>
      <c r="KGS130" s="516"/>
      <c r="KGT130" s="516"/>
      <c r="KGU130" s="516"/>
      <c r="KGV130" s="516"/>
      <c r="KGW130" s="516"/>
      <c r="KGX130" s="516"/>
      <c r="KGY130" s="516"/>
      <c r="KGZ130" s="516"/>
      <c r="KHA130" s="516"/>
      <c r="KHB130" s="516"/>
      <c r="KHC130" s="516"/>
      <c r="KHD130" s="516"/>
      <c r="KHE130" s="516"/>
      <c r="KHF130" s="516"/>
      <c r="KHG130" s="516"/>
      <c r="KHH130" s="516"/>
      <c r="KHI130" s="516"/>
      <c r="KHJ130" s="516"/>
      <c r="KHK130" s="516"/>
      <c r="KHL130" s="516"/>
      <c r="KHM130" s="516"/>
      <c r="KHN130" s="516"/>
      <c r="KHO130" s="516"/>
      <c r="KHP130" s="516"/>
      <c r="KHQ130" s="516"/>
      <c r="KHR130" s="516"/>
      <c r="KHS130" s="516"/>
      <c r="KHT130" s="516"/>
      <c r="KHU130" s="516"/>
      <c r="KHV130" s="516"/>
      <c r="KHW130" s="516"/>
      <c r="KHX130" s="516"/>
      <c r="KHY130" s="516"/>
      <c r="KHZ130" s="516"/>
      <c r="KIA130" s="516"/>
      <c r="KIB130" s="516"/>
      <c r="KIC130" s="516"/>
      <c r="KID130" s="516"/>
      <c r="KIE130" s="516"/>
      <c r="KIF130" s="516"/>
      <c r="KIG130" s="516"/>
      <c r="KIH130" s="516"/>
      <c r="KII130" s="516"/>
      <c r="KIJ130" s="516"/>
      <c r="KIK130" s="516"/>
      <c r="KIL130" s="516"/>
      <c r="KIM130" s="516"/>
      <c r="KIN130" s="516"/>
      <c r="KIO130" s="516"/>
      <c r="KIP130" s="516"/>
      <c r="KIQ130" s="516"/>
      <c r="KIR130" s="516"/>
      <c r="KIS130" s="516"/>
      <c r="KIT130" s="516"/>
      <c r="KIU130" s="516"/>
      <c r="KIV130" s="516"/>
      <c r="KIW130" s="516"/>
      <c r="KIX130" s="516"/>
      <c r="KIY130" s="516"/>
      <c r="KIZ130" s="516"/>
      <c r="KJA130" s="516"/>
      <c r="KJB130" s="516"/>
      <c r="KJC130" s="516"/>
      <c r="KJD130" s="516"/>
      <c r="KJE130" s="516"/>
      <c r="KJF130" s="516"/>
      <c r="KJG130" s="516"/>
      <c r="KJH130" s="516"/>
      <c r="KJI130" s="516"/>
      <c r="KJJ130" s="516"/>
      <c r="KJK130" s="516"/>
      <c r="KJL130" s="516"/>
      <c r="KJM130" s="516"/>
      <c r="KJN130" s="516"/>
      <c r="KJO130" s="516"/>
      <c r="KJP130" s="516"/>
      <c r="KJQ130" s="516"/>
      <c r="KJR130" s="516"/>
      <c r="KJS130" s="516"/>
      <c r="KJT130" s="516"/>
      <c r="KJU130" s="516"/>
      <c r="KJV130" s="516"/>
      <c r="KJW130" s="516"/>
      <c r="KJX130" s="516"/>
      <c r="KJY130" s="516"/>
      <c r="KJZ130" s="516"/>
      <c r="KKA130" s="516"/>
      <c r="KKB130" s="516"/>
      <c r="KKC130" s="516"/>
      <c r="KKD130" s="516"/>
      <c r="KKE130" s="516"/>
      <c r="KKF130" s="516"/>
      <c r="KKG130" s="516"/>
      <c r="KKH130" s="516"/>
      <c r="KKI130" s="516"/>
      <c r="KKJ130" s="516"/>
      <c r="KKK130" s="516"/>
      <c r="KKL130" s="516"/>
      <c r="KKM130" s="516"/>
      <c r="KKN130" s="516"/>
      <c r="KKO130" s="516"/>
      <c r="KKP130" s="516"/>
      <c r="KKQ130" s="516"/>
      <c r="KKR130" s="516"/>
      <c r="KKS130" s="516"/>
      <c r="KKT130" s="516"/>
      <c r="KKU130" s="516"/>
      <c r="KKV130" s="516"/>
      <c r="KKW130" s="516"/>
      <c r="KKX130" s="516"/>
      <c r="KKY130" s="516"/>
      <c r="KKZ130" s="516"/>
      <c r="KLA130" s="516"/>
      <c r="KLB130" s="516"/>
      <c r="KLC130" s="516"/>
      <c r="KLD130" s="516"/>
      <c r="KLE130" s="516"/>
      <c r="KLF130" s="516"/>
      <c r="KLG130" s="516"/>
      <c r="KLH130" s="516"/>
      <c r="KLI130" s="516"/>
      <c r="KLJ130" s="516"/>
      <c r="KLK130" s="516"/>
      <c r="KLL130" s="516"/>
      <c r="KLM130" s="516"/>
      <c r="KLN130" s="516"/>
      <c r="KLO130" s="516"/>
      <c r="KLP130" s="516"/>
      <c r="KLQ130" s="516"/>
      <c r="KLR130" s="516"/>
      <c r="KLS130" s="516"/>
      <c r="KLT130" s="516"/>
      <c r="KLU130" s="516"/>
      <c r="KLV130" s="516"/>
      <c r="KLW130" s="516"/>
      <c r="KLX130" s="516"/>
      <c r="KLY130" s="516"/>
      <c r="KLZ130" s="516"/>
      <c r="KMA130" s="516"/>
      <c r="KMB130" s="516"/>
      <c r="KMC130" s="516"/>
      <c r="KMD130" s="516"/>
      <c r="KME130" s="516"/>
      <c r="KMF130" s="516"/>
      <c r="KMG130" s="516"/>
      <c r="KMH130" s="516"/>
      <c r="KMI130" s="516"/>
      <c r="KMJ130" s="516"/>
      <c r="KMK130" s="516"/>
      <c r="KML130" s="516"/>
      <c r="KMM130" s="516"/>
      <c r="KMN130" s="516"/>
      <c r="KMO130" s="516"/>
      <c r="KMP130" s="516"/>
      <c r="KMQ130" s="516"/>
      <c r="KMR130" s="516"/>
      <c r="KMS130" s="516"/>
      <c r="KMT130" s="516"/>
      <c r="KMU130" s="516"/>
      <c r="KMV130" s="516"/>
      <c r="KMW130" s="516"/>
      <c r="KMX130" s="516"/>
      <c r="KMY130" s="516"/>
      <c r="KMZ130" s="516"/>
      <c r="KNA130" s="516"/>
      <c r="KNB130" s="516"/>
      <c r="KNC130" s="516"/>
      <c r="KND130" s="516"/>
      <c r="KNE130" s="516"/>
      <c r="KNF130" s="516"/>
      <c r="KNG130" s="516"/>
      <c r="KNH130" s="516"/>
      <c r="KNI130" s="516"/>
      <c r="KNJ130" s="516"/>
      <c r="KNK130" s="516"/>
      <c r="KNL130" s="516"/>
      <c r="KNM130" s="516"/>
      <c r="KNN130" s="516"/>
      <c r="KNO130" s="516"/>
      <c r="KNP130" s="516"/>
      <c r="KNQ130" s="516"/>
      <c r="KNR130" s="516"/>
      <c r="KNS130" s="516"/>
      <c r="KNT130" s="516"/>
      <c r="KNU130" s="516"/>
      <c r="KNV130" s="516"/>
      <c r="KNW130" s="516"/>
      <c r="KNX130" s="516"/>
      <c r="KNY130" s="516"/>
      <c r="KNZ130" s="516"/>
      <c r="KOA130" s="516"/>
      <c r="KOB130" s="516"/>
      <c r="KOC130" s="516"/>
      <c r="KOD130" s="516"/>
      <c r="KOE130" s="516"/>
      <c r="KOF130" s="516"/>
      <c r="KOG130" s="516"/>
      <c r="KOH130" s="516"/>
      <c r="KOI130" s="516"/>
      <c r="KOJ130" s="516"/>
      <c r="KOK130" s="516"/>
      <c r="KOL130" s="516"/>
      <c r="KOM130" s="516"/>
      <c r="KON130" s="516"/>
      <c r="KOO130" s="516"/>
      <c r="KOP130" s="516"/>
      <c r="KOQ130" s="516"/>
      <c r="KOR130" s="516"/>
      <c r="KOS130" s="516"/>
      <c r="KOT130" s="516"/>
      <c r="KOU130" s="516"/>
      <c r="KOV130" s="516"/>
      <c r="KOW130" s="516"/>
      <c r="KOX130" s="516"/>
      <c r="KOY130" s="516"/>
      <c r="KOZ130" s="516"/>
      <c r="KPA130" s="516"/>
      <c r="KPB130" s="516"/>
      <c r="KPC130" s="516"/>
      <c r="KPD130" s="516"/>
      <c r="KPE130" s="516"/>
      <c r="KPF130" s="516"/>
      <c r="KPG130" s="516"/>
      <c r="KPH130" s="516"/>
      <c r="KPI130" s="516"/>
      <c r="KPJ130" s="516"/>
      <c r="KPK130" s="516"/>
      <c r="KPL130" s="516"/>
      <c r="KPM130" s="516"/>
      <c r="KPN130" s="516"/>
      <c r="KPO130" s="516"/>
      <c r="KPP130" s="516"/>
      <c r="KPQ130" s="516"/>
      <c r="KPR130" s="516"/>
      <c r="KPS130" s="516"/>
      <c r="KPT130" s="516"/>
      <c r="KPU130" s="516"/>
      <c r="KPV130" s="516"/>
      <c r="KPW130" s="516"/>
      <c r="KPX130" s="516"/>
      <c r="KPY130" s="516"/>
      <c r="KPZ130" s="516"/>
      <c r="KQA130" s="516"/>
      <c r="KQB130" s="516"/>
      <c r="KQC130" s="516"/>
      <c r="KQD130" s="516"/>
      <c r="KQE130" s="516"/>
      <c r="KQF130" s="516"/>
      <c r="KQG130" s="516"/>
      <c r="KQH130" s="516"/>
      <c r="KQI130" s="516"/>
      <c r="KQJ130" s="516"/>
      <c r="KQK130" s="516"/>
      <c r="KQL130" s="516"/>
      <c r="KQM130" s="516"/>
      <c r="KQN130" s="516"/>
      <c r="KQO130" s="516"/>
      <c r="KQP130" s="516"/>
      <c r="KQQ130" s="516"/>
      <c r="KQR130" s="516"/>
      <c r="KQS130" s="516"/>
      <c r="KQT130" s="516"/>
      <c r="KQU130" s="516"/>
      <c r="KQV130" s="516"/>
      <c r="KQW130" s="516"/>
      <c r="KQX130" s="516"/>
      <c r="KQY130" s="516"/>
      <c r="KQZ130" s="516"/>
      <c r="KRA130" s="516"/>
      <c r="KRB130" s="516"/>
      <c r="KRC130" s="516"/>
      <c r="KRD130" s="516"/>
      <c r="KRE130" s="516"/>
      <c r="KRF130" s="516"/>
      <c r="KRG130" s="516"/>
      <c r="KRH130" s="516"/>
      <c r="KRI130" s="516"/>
      <c r="KRJ130" s="516"/>
      <c r="KRK130" s="516"/>
      <c r="KRL130" s="516"/>
      <c r="KRM130" s="516"/>
      <c r="KRN130" s="516"/>
      <c r="KRO130" s="516"/>
      <c r="KRP130" s="516"/>
      <c r="KRQ130" s="516"/>
      <c r="KRR130" s="516"/>
      <c r="KRS130" s="516"/>
      <c r="KRT130" s="516"/>
      <c r="KRU130" s="516"/>
      <c r="KRV130" s="516"/>
      <c r="KRW130" s="516"/>
      <c r="KRX130" s="516"/>
      <c r="KRY130" s="516"/>
      <c r="KRZ130" s="516"/>
      <c r="KSA130" s="516"/>
      <c r="KSB130" s="516"/>
      <c r="KSC130" s="516"/>
      <c r="KSD130" s="516"/>
      <c r="KSE130" s="516"/>
      <c r="KSF130" s="516"/>
      <c r="KSG130" s="516"/>
      <c r="KSH130" s="516"/>
      <c r="KSI130" s="516"/>
      <c r="KSJ130" s="516"/>
      <c r="KSK130" s="516"/>
      <c r="KSL130" s="516"/>
      <c r="KSM130" s="516"/>
      <c r="KSN130" s="516"/>
      <c r="KSO130" s="516"/>
      <c r="KSP130" s="516"/>
      <c r="KSQ130" s="516"/>
      <c r="KSR130" s="516"/>
      <c r="KSS130" s="516"/>
      <c r="KST130" s="516"/>
      <c r="KSU130" s="516"/>
      <c r="KSV130" s="516"/>
      <c r="KSW130" s="516"/>
      <c r="KSX130" s="516"/>
      <c r="KSY130" s="516"/>
      <c r="KSZ130" s="516"/>
      <c r="KTA130" s="516"/>
      <c r="KTB130" s="516"/>
      <c r="KTC130" s="516"/>
      <c r="KTD130" s="516"/>
      <c r="KTE130" s="516"/>
      <c r="KTF130" s="516"/>
      <c r="KTG130" s="516"/>
      <c r="KTH130" s="516"/>
      <c r="KTI130" s="516"/>
      <c r="KTJ130" s="516"/>
      <c r="KTK130" s="516"/>
      <c r="KTL130" s="516"/>
      <c r="KTM130" s="516"/>
      <c r="KTN130" s="516"/>
      <c r="KTO130" s="516"/>
      <c r="KTP130" s="516"/>
      <c r="KTQ130" s="516"/>
      <c r="KTR130" s="516"/>
      <c r="KTS130" s="516"/>
      <c r="KTT130" s="516"/>
      <c r="KTU130" s="516"/>
      <c r="KTV130" s="516"/>
      <c r="KTW130" s="516"/>
      <c r="KTX130" s="516"/>
      <c r="KTY130" s="516"/>
      <c r="KTZ130" s="516"/>
      <c r="KUA130" s="516"/>
      <c r="KUB130" s="516"/>
      <c r="KUC130" s="516"/>
      <c r="KUD130" s="516"/>
      <c r="KUE130" s="516"/>
      <c r="KUF130" s="516"/>
      <c r="KUG130" s="516"/>
      <c r="KUH130" s="516"/>
      <c r="KUI130" s="516"/>
      <c r="KUJ130" s="516"/>
      <c r="KUK130" s="516"/>
      <c r="KUL130" s="516"/>
      <c r="KUM130" s="516"/>
      <c r="KUN130" s="516"/>
      <c r="KUO130" s="516"/>
      <c r="KUP130" s="516"/>
      <c r="KUQ130" s="516"/>
      <c r="KUR130" s="516"/>
      <c r="KUS130" s="516"/>
      <c r="KUT130" s="516"/>
      <c r="KUU130" s="516"/>
      <c r="KUV130" s="516"/>
      <c r="KUW130" s="516"/>
      <c r="KUX130" s="516"/>
      <c r="KUY130" s="516"/>
      <c r="KUZ130" s="516"/>
      <c r="KVA130" s="516"/>
      <c r="KVB130" s="516"/>
      <c r="KVC130" s="516"/>
      <c r="KVD130" s="516"/>
      <c r="KVE130" s="516"/>
      <c r="KVF130" s="516"/>
      <c r="KVG130" s="516"/>
      <c r="KVH130" s="516"/>
      <c r="KVI130" s="516"/>
      <c r="KVJ130" s="516"/>
      <c r="KVK130" s="516"/>
      <c r="KVL130" s="516"/>
      <c r="KVM130" s="516"/>
      <c r="KVN130" s="516"/>
      <c r="KVO130" s="516"/>
      <c r="KVP130" s="516"/>
      <c r="KVQ130" s="516"/>
      <c r="KVR130" s="516"/>
      <c r="KVS130" s="516"/>
      <c r="KVT130" s="516"/>
      <c r="KVU130" s="516"/>
      <c r="KVV130" s="516"/>
      <c r="KVW130" s="516"/>
      <c r="KVX130" s="516"/>
      <c r="KVY130" s="516"/>
      <c r="KVZ130" s="516"/>
      <c r="KWA130" s="516"/>
      <c r="KWB130" s="516"/>
      <c r="KWC130" s="516"/>
      <c r="KWD130" s="516"/>
      <c r="KWE130" s="516"/>
      <c r="KWF130" s="516"/>
      <c r="KWG130" s="516"/>
      <c r="KWH130" s="516"/>
      <c r="KWI130" s="516"/>
      <c r="KWJ130" s="516"/>
      <c r="KWK130" s="516"/>
      <c r="KWL130" s="516"/>
      <c r="KWM130" s="516"/>
      <c r="KWN130" s="516"/>
      <c r="KWO130" s="516"/>
      <c r="KWP130" s="516"/>
      <c r="KWQ130" s="516"/>
      <c r="KWR130" s="516"/>
      <c r="KWS130" s="516"/>
      <c r="KWT130" s="516"/>
      <c r="KWU130" s="516"/>
      <c r="KWV130" s="516"/>
      <c r="KWW130" s="516"/>
      <c r="KWX130" s="516"/>
      <c r="KWY130" s="516"/>
      <c r="KWZ130" s="516"/>
      <c r="KXA130" s="516"/>
      <c r="KXB130" s="516"/>
      <c r="KXC130" s="516"/>
      <c r="KXD130" s="516"/>
      <c r="KXE130" s="516"/>
      <c r="KXF130" s="516"/>
      <c r="KXG130" s="516"/>
      <c r="KXH130" s="516"/>
      <c r="KXI130" s="516"/>
      <c r="KXJ130" s="516"/>
      <c r="KXK130" s="516"/>
      <c r="KXL130" s="516"/>
      <c r="KXM130" s="516"/>
      <c r="KXN130" s="516"/>
      <c r="KXO130" s="516"/>
      <c r="KXP130" s="516"/>
      <c r="KXQ130" s="516"/>
      <c r="KXR130" s="516"/>
      <c r="KXS130" s="516"/>
      <c r="KXT130" s="516"/>
      <c r="KXU130" s="516"/>
      <c r="KXV130" s="516"/>
      <c r="KXW130" s="516"/>
      <c r="KXX130" s="516"/>
      <c r="KXY130" s="516"/>
      <c r="KXZ130" s="516"/>
      <c r="KYA130" s="516"/>
      <c r="KYB130" s="516"/>
      <c r="KYC130" s="516"/>
      <c r="KYD130" s="516"/>
      <c r="KYE130" s="516"/>
      <c r="KYF130" s="516"/>
      <c r="KYG130" s="516"/>
      <c r="KYH130" s="516"/>
      <c r="KYI130" s="516"/>
      <c r="KYJ130" s="516"/>
      <c r="KYK130" s="516"/>
      <c r="KYL130" s="516"/>
      <c r="KYM130" s="516"/>
      <c r="KYN130" s="516"/>
      <c r="KYO130" s="516"/>
      <c r="KYP130" s="516"/>
      <c r="KYQ130" s="516"/>
      <c r="KYR130" s="516"/>
      <c r="KYS130" s="516"/>
      <c r="KYT130" s="516"/>
      <c r="KYU130" s="516"/>
      <c r="KYV130" s="516"/>
      <c r="KYW130" s="516"/>
      <c r="KYX130" s="516"/>
      <c r="KYY130" s="516"/>
      <c r="KYZ130" s="516"/>
      <c r="KZA130" s="516"/>
      <c r="KZB130" s="516"/>
      <c r="KZC130" s="516"/>
      <c r="KZD130" s="516"/>
      <c r="KZE130" s="516"/>
      <c r="KZF130" s="516"/>
      <c r="KZG130" s="516"/>
      <c r="KZH130" s="516"/>
      <c r="KZI130" s="516"/>
      <c r="KZJ130" s="516"/>
      <c r="KZK130" s="516"/>
      <c r="KZL130" s="516"/>
      <c r="KZM130" s="516"/>
      <c r="KZN130" s="516"/>
      <c r="KZO130" s="516"/>
      <c r="KZP130" s="516"/>
      <c r="KZQ130" s="516"/>
      <c r="KZR130" s="516"/>
      <c r="KZS130" s="516"/>
      <c r="KZT130" s="516"/>
      <c r="KZU130" s="516"/>
      <c r="KZV130" s="516"/>
      <c r="KZW130" s="516"/>
      <c r="KZX130" s="516"/>
      <c r="KZY130" s="516"/>
      <c r="KZZ130" s="516"/>
      <c r="LAA130" s="516"/>
      <c r="LAB130" s="516"/>
      <c r="LAC130" s="516"/>
      <c r="LAD130" s="516"/>
      <c r="LAE130" s="516"/>
      <c r="LAF130" s="516"/>
      <c r="LAG130" s="516"/>
      <c r="LAH130" s="516"/>
      <c r="LAI130" s="516"/>
      <c r="LAJ130" s="516"/>
      <c r="LAK130" s="516"/>
      <c r="LAL130" s="516"/>
      <c r="LAM130" s="516"/>
      <c r="LAN130" s="516"/>
      <c r="LAO130" s="516"/>
      <c r="LAP130" s="516"/>
      <c r="LAQ130" s="516"/>
      <c r="LAR130" s="516"/>
      <c r="LAS130" s="516"/>
      <c r="LAT130" s="516"/>
      <c r="LAU130" s="516"/>
      <c r="LAV130" s="516"/>
      <c r="LAW130" s="516"/>
      <c r="LAX130" s="516"/>
      <c r="LAY130" s="516"/>
      <c r="LAZ130" s="516"/>
      <c r="LBA130" s="516"/>
      <c r="LBB130" s="516"/>
      <c r="LBC130" s="516"/>
      <c r="LBD130" s="516"/>
      <c r="LBE130" s="516"/>
      <c r="LBF130" s="516"/>
      <c r="LBG130" s="516"/>
      <c r="LBH130" s="516"/>
      <c r="LBI130" s="516"/>
      <c r="LBJ130" s="516"/>
      <c r="LBK130" s="516"/>
      <c r="LBL130" s="516"/>
      <c r="LBM130" s="516"/>
      <c r="LBN130" s="516"/>
      <c r="LBO130" s="516"/>
      <c r="LBP130" s="516"/>
      <c r="LBQ130" s="516"/>
      <c r="LBR130" s="516"/>
      <c r="LBS130" s="516"/>
      <c r="LBT130" s="516"/>
      <c r="LBU130" s="516"/>
      <c r="LBV130" s="516"/>
      <c r="LBW130" s="516"/>
      <c r="LBX130" s="516"/>
      <c r="LBY130" s="516"/>
      <c r="LBZ130" s="516"/>
      <c r="LCA130" s="516"/>
      <c r="LCB130" s="516"/>
      <c r="LCC130" s="516"/>
      <c r="LCD130" s="516"/>
      <c r="LCE130" s="516"/>
      <c r="LCF130" s="516"/>
      <c r="LCG130" s="516"/>
      <c r="LCH130" s="516"/>
      <c r="LCI130" s="516"/>
      <c r="LCJ130" s="516"/>
      <c r="LCK130" s="516"/>
      <c r="LCL130" s="516"/>
      <c r="LCM130" s="516"/>
      <c r="LCN130" s="516"/>
      <c r="LCO130" s="516"/>
      <c r="LCP130" s="516"/>
      <c r="LCQ130" s="516"/>
      <c r="LCR130" s="516"/>
      <c r="LCS130" s="516"/>
      <c r="LCT130" s="516"/>
      <c r="LCU130" s="516"/>
      <c r="LCV130" s="516"/>
      <c r="LCW130" s="516"/>
      <c r="LCX130" s="516"/>
      <c r="LCY130" s="516"/>
      <c r="LCZ130" s="516"/>
      <c r="LDA130" s="516"/>
      <c r="LDB130" s="516"/>
      <c r="LDC130" s="516"/>
      <c r="LDD130" s="516"/>
      <c r="LDE130" s="516"/>
      <c r="LDF130" s="516"/>
      <c r="LDG130" s="516"/>
      <c r="LDH130" s="516"/>
      <c r="LDI130" s="516"/>
      <c r="LDJ130" s="516"/>
      <c r="LDK130" s="516"/>
      <c r="LDL130" s="516"/>
      <c r="LDM130" s="516"/>
      <c r="LDN130" s="516"/>
      <c r="LDO130" s="516"/>
      <c r="LDP130" s="516"/>
      <c r="LDQ130" s="516"/>
      <c r="LDR130" s="516"/>
      <c r="LDS130" s="516"/>
      <c r="LDT130" s="516"/>
      <c r="LDU130" s="516"/>
      <c r="LDV130" s="516"/>
      <c r="LDW130" s="516"/>
      <c r="LDX130" s="516"/>
      <c r="LDY130" s="516"/>
      <c r="LDZ130" s="516"/>
      <c r="LEA130" s="516"/>
      <c r="LEB130" s="516"/>
      <c r="LEC130" s="516"/>
      <c r="LED130" s="516"/>
      <c r="LEE130" s="516"/>
      <c r="LEF130" s="516"/>
      <c r="LEG130" s="516"/>
      <c r="LEH130" s="516"/>
      <c r="LEI130" s="516"/>
      <c r="LEJ130" s="516"/>
      <c r="LEK130" s="516"/>
      <c r="LEL130" s="516"/>
      <c r="LEM130" s="516"/>
      <c r="LEN130" s="516"/>
      <c r="LEO130" s="516"/>
      <c r="LEP130" s="516"/>
      <c r="LEQ130" s="516"/>
      <c r="LER130" s="516"/>
      <c r="LES130" s="516"/>
      <c r="LET130" s="516"/>
      <c r="LEU130" s="516"/>
      <c r="LEV130" s="516"/>
      <c r="LEW130" s="516"/>
      <c r="LEX130" s="516"/>
      <c r="LEY130" s="516"/>
      <c r="LEZ130" s="516"/>
      <c r="LFA130" s="516"/>
      <c r="LFB130" s="516"/>
      <c r="LFC130" s="516"/>
      <c r="LFD130" s="516"/>
      <c r="LFE130" s="516"/>
      <c r="LFF130" s="516"/>
      <c r="LFG130" s="516"/>
      <c r="LFH130" s="516"/>
      <c r="LFI130" s="516"/>
      <c r="LFJ130" s="516"/>
      <c r="LFK130" s="516"/>
      <c r="LFL130" s="516"/>
      <c r="LFM130" s="516"/>
      <c r="LFN130" s="516"/>
      <c r="LFO130" s="516"/>
      <c r="LFP130" s="516"/>
      <c r="LFQ130" s="516"/>
      <c r="LFR130" s="516"/>
      <c r="LFS130" s="516"/>
      <c r="LFT130" s="516"/>
      <c r="LFU130" s="516"/>
      <c r="LFV130" s="516"/>
      <c r="LFW130" s="516"/>
      <c r="LFX130" s="516"/>
      <c r="LFY130" s="516"/>
      <c r="LFZ130" s="516"/>
      <c r="LGA130" s="516"/>
      <c r="LGB130" s="516"/>
      <c r="LGC130" s="516"/>
      <c r="LGD130" s="516"/>
      <c r="LGE130" s="516"/>
      <c r="LGF130" s="516"/>
      <c r="LGG130" s="516"/>
      <c r="LGH130" s="516"/>
      <c r="LGI130" s="516"/>
      <c r="LGJ130" s="516"/>
      <c r="LGK130" s="516"/>
      <c r="LGL130" s="516"/>
      <c r="LGM130" s="516"/>
      <c r="LGN130" s="516"/>
      <c r="LGO130" s="516"/>
      <c r="LGP130" s="516"/>
      <c r="LGQ130" s="516"/>
      <c r="LGR130" s="516"/>
      <c r="LGS130" s="516"/>
      <c r="LGT130" s="516"/>
      <c r="LGU130" s="516"/>
      <c r="LGV130" s="516"/>
      <c r="LGW130" s="516"/>
      <c r="LGX130" s="516"/>
      <c r="LGY130" s="516"/>
      <c r="LGZ130" s="516"/>
      <c r="LHA130" s="516"/>
      <c r="LHB130" s="516"/>
      <c r="LHC130" s="516"/>
      <c r="LHD130" s="516"/>
      <c r="LHE130" s="516"/>
      <c r="LHF130" s="516"/>
      <c r="LHG130" s="516"/>
      <c r="LHH130" s="516"/>
      <c r="LHI130" s="516"/>
      <c r="LHJ130" s="516"/>
      <c r="LHK130" s="516"/>
      <c r="LHL130" s="516"/>
      <c r="LHM130" s="516"/>
      <c r="LHN130" s="516"/>
      <c r="LHO130" s="516"/>
      <c r="LHP130" s="516"/>
      <c r="LHQ130" s="516"/>
      <c r="LHR130" s="516"/>
      <c r="LHS130" s="516"/>
      <c r="LHT130" s="516"/>
      <c r="LHU130" s="516"/>
      <c r="LHV130" s="516"/>
      <c r="LHW130" s="516"/>
      <c r="LHX130" s="516"/>
      <c r="LHY130" s="516"/>
      <c r="LHZ130" s="516"/>
      <c r="LIA130" s="516"/>
      <c r="LIB130" s="516"/>
      <c r="LIC130" s="516"/>
      <c r="LID130" s="516"/>
      <c r="LIE130" s="516"/>
      <c r="LIF130" s="516"/>
      <c r="LIG130" s="516"/>
      <c r="LIH130" s="516"/>
      <c r="LII130" s="516"/>
      <c r="LIJ130" s="516"/>
      <c r="LIK130" s="516"/>
      <c r="LIL130" s="516"/>
      <c r="LIM130" s="516"/>
      <c r="LIN130" s="516"/>
      <c r="LIO130" s="516"/>
      <c r="LIP130" s="516"/>
      <c r="LIQ130" s="516"/>
      <c r="LIR130" s="516"/>
      <c r="LIS130" s="516"/>
      <c r="LIT130" s="516"/>
      <c r="LIU130" s="516"/>
      <c r="LIV130" s="516"/>
      <c r="LIW130" s="516"/>
      <c r="LIX130" s="516"/>
      <c r="LIY130" s="516"/>
      <c r="LIZ130" s="516"/>
      <c r="LJA130" s="516"/>
      <c r="LJB130" s="516"/>
      <c r="LJC130" s="516"/>
      <c r="LJD130" s="516"/>
      <c r="LJE130" s="516"/>
      <c r="LJF130" s="516"/>
      <c r="LJG130" s="516"/>
      <c r="LJH130" s="516"/>
      <c r="LJI130" s="516"/>
      <c r="LJJ130" s="516"/>
      <c r="LJK130" s="516"/>
      <c r="LJL130" s="516"/>
      <c r="LJM130" s="516"/>
      <c r="LJN130" s="516"/>
      <c r="LJO130" s="516"/>
      <c r="LJP130" s="516"/>
      <c r="LJQ130" s="516"/>
      <c r="LJR130" s="516"/>
      <c r="LJS130" s="516"/>
      <c r="LJT130" s="516"/>
      <c r="LJU130" s="516"/>
      <c r="LJV130" s="516"/>
      <c r="LJW130" s="516"/>
      <c r="LJX130" s="516"/>
      <c r="LJY130" s="516"/>
      <c r="LJZ130" s="516"/>
      <c r="LKA130" s="516"/>
      <c r="LKB130" s="516"/>
      <c r="LKC130" s="516"/>
      <c r="LKD130" s="516"/>
      <c r="LKE130" s="516"/>
      <c r="LKF130" s="516"/>
      <c r="LKG130" s="516"/>
      <c r="LKH130" s="516"/>
      <c r="LKI130" s="516"/>
      <c r="LKJ130" s="516"/>
      <c r="LKK130" s="516"/>
      <c r="LKL130" s="516"/>
      <c r="LKM130" s="516"/>
      <c r="LKN130" s="516"/>
      <c r="LKO130" s="516"/>
      <c r="LKP130" s="516"/>
      <c r="LKQ130" s="516"/>
      <c r="LKR130" s="516"/>
      <c r="LKS130" s="516"/>
      <c r="LKT130" s="516"/>
      <c r="LKU130" s="516"/>
      <c r="LKV130" s="516"/>
      <c r="LKW130" s="516"/>
      <c r="LKX130" s="516"/>
      <c r="LKY130" s="516"/>
      <c r="LKZ130" s="516"/>
      <c r="LLA130" s="516"/>
      <c r="LLB130" s="516"/>
      <c r="LLC130" s="516"/>
      <c r="LLD130" s="516"/>
      <c r="LLE130" s="516"/>
      <c r="LLF130" s="516"/>
      <c r="LLG130" s="516"/>
      <c r="LLH130" s="516"/>
      <c r="LLI130" s="516"/>
      <c r="LLJ130" s="516"/>
      <c r="LLK130" s="516"/>
      <c r="LLL130" s="516"/>
      <c r="LLM130" s="516"/>
      <c r="LLN130" s="516"/>
      <c r="LLO130" s="516"/>
      <c r="LLP130" s="516"/>
      <c r="LLQ130" s="516"/>
      <c r="LLR130" s="516"/>
      <c r="LLS130" s="516"/>
      <c r="LLT130" s="516"/>
      <c r="LLU130" s="516"/>
      <c r="LLV130" s="516"/>
      <c r="LLW130" s="516"/>
      <c r="LLX130" s="516"/>
      <c r="LLY130" s="516"/>
      <c r="LLZ130" s="516"/>
      <c r="LMA130" s="516"/>
      <c r="LMB130" s="516"/>
      <c r="LMC130" s="516"/>
      <c r="LMD130" s="516"/>
      <c r="LME130" s="516"/>
      <c r="LMF130" s="516"/>
      <c r="LMG130" s="516"/>
      <c r="LMH130" s="516"/>
      <c r="LMI130" s="516"/>
      <c r="LMJ130" s="516"/>
      <c r="LMK130" s="516"/>
      <c r="LML130" s="516"/>
      <c r="LMM130" s="516"/>
      <c r="LMN130" s="516"/>
      <c r="LMO130" s="516"/>
      <c r="LMP130" s="516"/>
      <c r="LMQ130" s="516"/>
      <c r="LMR130" s="516"/>
      <c r="LMS130" s="516"/>
      <c r="LMT130" s="516"/>
      <c r="LMU130" s="516"/>
      <c r="LMV130" s="516"/>
      <c r="LMW130" s="516"/>
      <c r="LMX130" s="516"/>
      <c r="LMY130" s="516"/>
      <c r="LMZ130" s="516"/>
      <c r="LNA130" s="516"/>
      <c r="LNB130" s="516"/>
      <c r="LNC130" s="516"/>
      <c r="LND130" s="516"/>
      <c r="LNE130" s="516"/>
      <c r="LNF130" s="516"/>
      <c r="LNG130" s="516"/>
      <c r="LNH130" s="516"/>
      <c r="LNI130" s="516"/>
      <c r="LNJ130" s="516"/>
      <c r="LNK130" s="516"/>
      <c r="LNL130" s="516"/>
      <c r="LNM130" s="516"/>
      <c r="LNN130" s="516"/>
      <c r="LNO130" s="516"/>
      <c r="LNP130" s="516"/>
      <c r="LNQ130" s="516"/>
      <c r="LNR130" s="516"/>
      <c r="LNS130" s="516"/>
      <c r="LNT130" s="516"/>
      <c r="LNU130" s="516"/>
      <c r="LNV130" s="516"/>
      <c r="LNW130" s="516"/>
      <c r="LNX130" s="516"/>
      <c r="LNY130" s="516"/>
      <c r="LNZ130" s="516"/>
      <c r="LOA130" s="516"/>
      <c r="LOB130" s="516"/>
      <c r="LOC130" s="516"/>
      <c r="LOD130" s="516"/>
      <c r="LOE130" s="516"/>
      <c r="LOF130" s="516"/>
      <c r="LOG130" s="516"/>
      <c r="LOH130" s="516"/>
      <c r="LOI130" s="516"/>
      <c r="LOJ130" s="516"/>
      <c r="LOK130" s="516"/>
      <c r="LOL130" s="516"/>
      <c r="LOM130" s="516"/>
      <c r="LON130" s="516"/>
      <c r="LOO130" s="516"/>
      <c r="LOP130" s="516"/>
      <c r="LOQ130" s="516"/>
      <c r="LOR130" s="516"/>
      <c r="LOS130" s="516"/>
      <c r="LOT130" s="516"/>
      <c r="LOU130" s="516"/>
      <c r="LOV130" s="516"/>
      <c r="LOW130" s="516"/>
      <c r="LOX130" s="516"/>
      <c r="LOY130" s="516"/>
      <c r="LOZ130" s="516"/>
      <c r="LPA130" s="516"/>
      <c r="LPB130" s="516"/>
      <c r="LPC130" s="516"/>
      <c r="LPD130" s="516"/>
      <c r="LPE130" s="516"/>
      <c r="LPF130" s="516"/>
      <c r="LPG130" s="516"/>
      <c r="LPH130" s="516"/>
      <c r="LPI130" s="516"/>
      <c r="LPJ130" s="516"/>
      <c r="LPK130" s="516"/>
      <c r="LPL130" s="516"/>
      <c r="LPM130" s="516"/>
      <c r="LPN130" s="516"/>
      <c r="LPO130" s="516"/>
      <c r="LPP130" s="516"/>
      <c r="LPQ130" s="516"/>
      <c r="LPR130" s="516"/>
      <c r="LPS130" s="516"/>
      <c r="LPT130" s="516"/>
      <c r="LPU130" s="516"/>
      <c r="LPV130" s="516"/>
      <c r="LPW130" s="516"/>
      <c r="LPX130" s="516"/>
      <c r="LPY130" s="516"/>
      <c r="LPZ130" s="516"/>
      <c r="LQA130" s="516"/>
      <c r="LQB130" s="516"/>
      <c r="LQC130" s="516"/>
      <c r="LQD130" s="516"/>
      <c r="LQE130" s="516"/>
      <c r="LQF130" s="516"/>
      <c r="LQG130" s="516"/>
      <c r="LQH130" s="516"/>
      <c r="LQI130" s="516"/>
      <c r="LQJ130" s="516"/>
      <c r="LQK130" s="516"/>
      <c r="LQL130" s="516"/>
      <c r="LQM130" s="516"/>
      <c r="LQN130" s="516"/>
      <c r="LQO130" s="516"/>
      <c r="LQP130" s="516"/>
      <c r="LQQ130" s="516"/>
      <c r="LQR130" s="516"/>
      <c r="LQS130" s="516"/>
      <c r="LQT130" s="516"/>
      <c r="LQU130" s="516"/>
      <c r="LQV130" s="516"/>
      <c r="LQW130" s="516"/>
      <c r="LQX130" s="516"/>
      <c r="LQY130" s="516"/>
      <c r="LQZ130" s="516"/>
      <c r="LRA130" s="516"/>
      <c r="LRB130" s="516"/>
      <c r="LRC130" s="516"/>
      <c r="LRD130" s="516"/>
      <c r="LRE130" s="516"/>
      <c r="LRF130" s="516"/>
      <c r="LRG130" s="516"/>
      <c r="LRH130" s="516"/>
      <c r="LRI130" s="516"/>
      <c r="LRJ130" s="516"/>
      <c r="LRK130" s="516"/>
      <c r="LRL130" s="516"/>
      <c r="LRM130" s="516"/>
      <c r="LRN130" s="516"/>
      <c r="LRO130" s="516"/>
      <c r="LRP130" s="516"/>
      <c r="LRQ130" s="516"/>
      <c r="LRR130" s="516"/>
      <c r="LRS130" s="516"/>
      <c r="LRT130" s="516"/>
      <c r="LRU130" s="516"/>
      <c r="LRV130" s="516"/>
      <c r="LRW130" s="516"/>
      <c r="LRX130" s="516"/>
      <c r="LRY130" s="516"/>
      <c r="LRZ130" s="516"/>
      <c r="LSA130" s="516"/>
      <c r="LSB130" s="516"/>
      <c r="LSC130" s="516"/>
      <c r="LSD130" s="516"/>
      <c r="LSE130" s="516"/>
      <c r="LSF130" s="516"/>
      <c r="LSG130" s="516"/>
      <c r="LSH130" s="516"/>
      <c r="LSI130" s="516"/>
      <c r="LSJ130" s="516"/>
      <c r="LSK130" s="516"/>
      <c r="LSL130" s="516"/>
      <c r="LSM130" s="516"/>
      <c r="LSN130" s="516"/>
      <c r="LSO130" s="516"/>
      <c r="LSP130" s="516"/>
      <c r="LSQ130" s="516"/>
      <c r="LSR130" s="516"/>
      <c r="LSS130" s="516"/>
      <c r="LST130" s="516"/>
      <c r="LSU130" s="516"/>
      <c r="LSV130" s="516"/>
      <c r="LSW130" s="516"/>
      <c r="LSX130" s="516"/>
      <c r="LSY130" s="516"/>
      <c r="LSZ130" s="516"/>
      <c r="LTA130" s="516"/>
      <c r="LTB130" s="516"/>
      <c r="LTC130" s="516"/>
      <c r="LTD130" s="516"/>
      <c r="LTE130" s="516"/>
      <c r="LTF130" s="516"/>
      <c r="LTG130" s="516"/>
      <c r="LTH130" s="516"/>
      <c r="LTI130" s="516"/>
      <c r="LTJ130" s="516"/>
      <c r="LTK130" s="516"/>
      <c r="LTL130" s="516"/>
      <c r="LTM130" s="516"/>
      <c r="LTN130" s="516"/>
      <c r="LTO130" s="516"/>
      <c r="LTP130" s="516"/>
      <c r="LTQ130" s="516"/>
      <c r="LTR130" s="516"/>
      <c r="LTS130" s="516"/>
      <c r="LTT130" s="516"/>
      <c r="LTU130" s="516"/>
      <c r="LTV130" s="516"/>
      <c r="LTW130" s="516"/>
      <c r="LTX130" s="516"/>
      <c r="LTY130" s="516"/>
      <c r="LTZ130" s="516"/>
      <c r="LUA130" s="516"/>
      <c r="LUB130" s="516"/>
      <c r="LUC130" s="516"/>
      <c r="LUD130" s="516"/>
      <c r="LUE130" s="516"/>
      <c r="LUF130" s="516"/>
      <c r="LUG130" s="516"/>
      <c r="LUH130" s="516"/>
      <c r="LUI130" s="516"/>
      <c r="LUJ130" s="516"/>
      <c r="LUK130" s="516"/>
      <c r="LUL130" s="516"/>
      <c r="LUM130" s="516"/>
      <c r="LUN130" s="516"/>
      <c r="LUO130" s="516"/>
      <c r="LUP130" s="516"/>
      <c r="LUQ130" s="516"/>
      <c r="LUR130" s="516"/>
      <c r="LUS130" s="516"/>
      <c r="LUT130" s="516"/>
      <c r="LUU130" s="516"/>
      <c r="LUV130" s="516"/>
      <c r="LUW130" s="516"/>
      <c r="LUX130" s="516"/>
      <c r="LUY130" s="516"/>
      <c r="LUZ130" s="516"/>
      <c r="LVA130" s="516"/>
      <c r="LVB130" s="516"/>
      <c r="LVC130" s="516"/>
      <c r="LVD130" s="516"/>
      <c r="LVE130" s="516"/>
      <c r="LVF130" s="516"/>
      <c r="LVG130" s="516"/>
      <c r="LVH130" s="516"/>
      <c r="LVI130" s="516"/>
      <c r="LVJ130" s="516"/>
      <c r="LVK130" s="516"/>
      <c r="LVL130" s="516"/>
      <c r="LVM130" s="516"/>
      <c r="LVN130" s="516"/>
      <c r="LVO130" s="516"/>
      <c r="LVP130" s="516"/>
      <c r="LVQ130" s="516"/>
      <c r="LVR130" s="516"/>
      <c r="LVS130" s="516"/>
      <c r="LVT130" s="516"/>
      <c r="LVU130" s="516"/>
      <c r="LVV130" s="516"/>
      <c r="LVW130" s="516"/>
      <c r="LVX130" s="516"/>
      <c r="LVY130" s="516"/>
      <c r="LVZ130" s="516"/>
      <c r="LWA130" s="516"/>
      <c r="LWB130" s="516"/>
      <c r="LWC130" s="516"/>
      <c r="LWD130" s="516"/>
      <c r="LWE130" s="516"/>
      <c r="LWF130" s="516"/>
      <c r="LWG130" s="516"/>
      <c r="LWH130" s="516"/>
      <c r="LWI130" s="516"/>
      <c r="LWJ130" s="516"/>
      <c r="LWK130" s="516"/>
      <c r="LWL130" s="516"/>
      <c r="LWM130" s="516"/>
      <c r="LWN130" s="516"/>
      <c r="LWO130" s="516"/>
      <c r="LWP130" s="516"/>
      <c r="LWQ130" s="516"/>
      <c r="LWR130" s="516"/>
      <c r="LWS130" s="516"/>
      <c r="LWT130" s="516"/>
      <c r="LWU130" s="516"/>
      <c r="LWV130" s="516"/>
      <c r="LWW130" s="516"/>
      <c r="LWX130" s="516"/>
      <c r="LWY130" s="516"/>
      <c r="LWZ130" s="516"/>
      <c r="LXA130" s="516"/>
      <c r="LXB130" s="516"/>
      <c r="LXC130" s="516"/>
      <c r="LXD130" s="516"/>
      <c r="LXE130" s="516"/>
      <c r="LXF130" s="516"/>
      <c r="LXG130" s="516"/>
      <c r="LXH130" s="516"/>
      <c r="LXI130" s="516"/>
      <c r="LXJ130" s="516"/>
      <c r="LXK130" s="516"/>
      <c r="LXL130" s="516"/>
      <c r="LXM130" s="516"/>
      <c r="LXN130" s="516"/>
      <c r="LXO130" s="516"/>
      <c r="LXP130" s="516"/>
      <c r="LXQ130" s="516"/>
      <c r="LXR130" s="516"/>
      <c r="LXS130" s="516"/>
      <c r="LXT130" s="516"/>
      <c r="LXU130" s="516"/>
      <c r="LXV130" s="516"/>
      <c r="LXW130" s="516"/>
      <c r="LXX130" s="516"/>
      <c r="LXY130" s="516"/>
      <c r="LXZ130" s="516"/>
      <c r="LYA130" s="516"/>
      <c r="LYB130" s="516"/>
      <c r="LYC130" s="516"/>
      <c r="LYD130" s="516"/>
      <c r="LYE130" s="516"/>
      <c r="LYF130" s="516"/>
      <c r="LYG130" s="516"/>
      <c r="LYH130" s="516"/>
      <c r="LYI130" s="516"/>
      <c r="LYJ130" s="516"/>
      <c r="LYK130" s="516"/>
      <c r="LYL130" s="516"/>
      <c r="LYM130" s="516"/>
      <c r="LYN130" s="516"/>
      <c r="LYO130" s="516"/>
      <c r="LYP130" s="516"/>
      <c r="LYQ130" s="516"/>
      <c r="LYR130" s="516"/>
      <c r="LYS130" s="516"/>
      <c r="LYT130" s="516"/>
      <c r="LYU130" s="516"/>
      <c r="LYV130" s="516"/>
      <c r="LYW130" s="516"/>
      <c r="LYX130" s="516"/>
      <c r="LYY130" s="516"/>
      <c r="LYZ130" s="516"/>
      <c r="LZA130" s="516"/>
      <c r="LZB130" s="516"/>
      <c r="LZC130" s="516"/>
      <c r="LZD130" s="516"/>
      <c r="LZE130" s="516"/>
      <c r="LZF130" s="516"/>
      <c r="LZG130" s="516"/>
      <c r="LZH130" s="516"/>
      <c r="LZI130" s="516"/>
      <c r="LZJ130" s="516"/>
      <c r="LZK130" s="516"/>
      <c r="LZL130" s="516"/>
      <c r="LZM130" s="516"/>
      <c r="LZN130" s="516"/>
      <c r="LZO130" s="516"/>
      <c r="LZP130" s="516"/>
      <c r="LZQ130" s="516"/>
      <c r="LZR130" s="516"/>
      <c r="LZS130" s="516"/>
      <c r="LZT130" s="516"/>
      <c r="LZU130" s="516"/>
      <c r="LZV130" s="516"/>
      <c r="LZW130" s="516"/>
      <c r="LZX130" s="516"/>
      <c r="LZY130" s="516"/>
      <c r="LZZ130" s="516"/>
      <c r="MAA130" s="516"/>
      <c r="MAB130" s="516"/>
      <c r="MAC130" s="516"/>
      <c r="MAD130" s="516"/>
      <c r="MAE130" s="516"/>
      <c r="MAF130" s="516"/>
      <c r="MAG130" s="516"/>
      <c r="MAH130" s="516"/>
      <c r="MAI130" s="516"/>
      <c r="MAJ130" s="516"/>
      <c r="MAK130" s="516"/>
      <c r="MAL130" s="516"/>
      <c r="MAM130" s="516"/>
      <c r="MAN130" s="516"/>
      <c r="MAO130" s="516"/>
      <c r="MAP130" s="516"/>
      <c r="MAQ130" s="516"/>
      <c r="MAR130" s="516"/>
      <c r="MAS130" s="516"/>
      <c r="MAT130" s="516"/>
      <c r="MAU130" s="516"/>
      <c r="MAV130" s="516"/>
      <c r="MAW130" s="516"/>
      <c r="MAX130" s="516"/>
      <c r="MAY130" s="516"/>
      <c r="MAZ130" s="516"/>
      <c r="MBA130" s="516"/>
      <c r="MBB130" s="516"/>
      <c r="MBC130" s="516"/>
      <c r="MBD130" s="516"/>
      <c r="MBE130" s="516"/>
      <c r="MBF130" s="516"/>
      <c r="MBG130" s="516"/>
      <c r="MBH130" s="516"/>
      <c r="MBI130" s="516"/>
      <c r="MBJ130" s="516"/>
      <c r="MBK130" s="516"/>
      <c r="MBL130" s="516"/>
      <c r="MBM130" s="516"/>
      <c r="MBN130" s="516"/>
      <c r="MBO130" s="516"/>
      <c r="MBP130" s="516"/>
      <c r="MBQ130" s="516"/>
      <c r="MBR130" s="516"/>
      <c r="MBS130" s="516"/>
      <c r="MBT130" s="516"/>
      <c r="MBU130" s="516"/>
      <c r="MBV130" s="516"/>
      <c r="MBW130" s="516"/>
      <c r="MBX130" s="516"/>
      <c r="MBY130" s="516"/>
      <c r="MBZ130" s="516"/>
      <c r="MCA130" s="516"/>
      <c r="MCB130" s="516"/>
      <c r="MCC130" s="516"/>
      <c r="MCD130" s="516"/>
      <c r="MCE130" s="516"/>
      <c r="MCF130" s="516"/>
      <c r="MCG130" s="516"/>
      <c r="MCH130" s="516"/>
      <c r="MCI130" s="516"/>
      <c r="MCJ130" s="516"/>
      <c r="MCK130" s="516"/>
      <c r="MCL130" s="516"/>
      <c r="MCM130" s="516"/>
      <c r="MCN130" s="516"/>
      <c r="MCO130" s="516"/>
      <c r="MCP130" s="516"/>
      <c r="MCQ130" s="516"/>
      <c r="MCR130" s="516"/>
      <c r="MCS130" s="516"/>
      <c r="MCT130" s="516"/>
      <c r="MCU130" s="516"/>
      <c r="MCV130" s="516"/>
      <c r="MCW130" s="516"/>
      <c r="MCX130" s="516"/>
      <c r="MCY130" s="516"/>
      <c r="MCZ130" s="516"/>
      <c r="MDA130" s="516"/>
      <c r="MDB130" s="516"/>
      <c r="MDC130" s="516"/>
      <c r="MDD130" s="516"/>
      <c r="MDE130" s="516"/>
      <c r="MDF130" s="516"/>
      <c r="MDG130" s="516"/>
      <c r="MDH130" s="516"/>
      <c r="MDI130" s="516"/>
      <c r="MDJ130" s="516"/>
      <c r="MDK130" s="516"/>
      <c r="MDL130" s="516"/>
      <c r="MDM130" s="516"/>
      <c r="MDN130" s="516"/>
      <c r="MDO130" s="516"/>
      <c r="MDP130" s="516"/>
      <c r="MDQ130" s="516"/>
      <c r="MDR130" s="516"/>
      <c r="MDS130" s="516"/>
      <c r="MDT130" s="516"/>
      <c r="MDU130" s="516"/>
      <c r="MDV130" s="516"/>
      <c r="MDW130" s="516"/>
      <c r="MDX130" s="516"/>
      <c r="MDY130" s="516"/>
      <c r="MDZ130" s="516"/>
      <c r="MEA130" s="516"/>
      <c r="MEB130" s="516"/>
      <c r="MEC130" s="516"/>
      <c r="MED130" s="516"/>
      <c r="MEE130" s="516"/>
      <c r="MEF130" s="516"/>
      <c r="MEG130" s="516"/>
      <c r="MEH130" s="516"/>
      <c r="MEI130" s="516"/>
      <c r="MEJ130" s="516"/>
      <c r="MEK130" s="516"/>
      <c r="MEL130" s="516"/>
      <c r="MEM130" s="516"/>
      <c r="MEN130" s="516"/>
      <c r="MEO130" s="516"/>
      <c r="MEP130" s="516"/>
      <c r="MEQ130" s="516"/>
      <c r="MER130" s="516"/>
      <c r="MES130" s="516"/>
      <c r="MET130" s="516"/>
      <c r="MEU130" s="516"/>
      <c r="MEV130" s="516"/>
      <c r="MEW130" s="516"/>
      <c r="MEX130" s="516"/>
      <c r="MEY130" s="516"/>
      <c r="MEZ130" s="516"/>
      <c r="MFA130" s="516"/>
      <c r="MFB130" s="516"/>
      <c r="MFC130" s="516"/>
      <c r="MFD130" s="516"/>
      <c r="MFE130" s="516"/>
      <c r="MFF130" s="516"/>
      <c r="MFG130" s="516"/>
      <c r="MFH130" s="516"/>
      <c r="MFI130" s="516"/>
      <c r="MFJ130" s="516"/>
      <c r="MFK130" s="516"/>
      <c r="MFL130" s="516"/>
      <c r="MFM130" s="516"/>
      <c r="MFN130" s="516"/>
      <c r="MFO130" s="516"/>
      <c r="MFP130" s="516"/>
      <c r="MFQ130" s="516"/>
      <c r="MFR130" s="516"/>
      <c r="MFS130" s="516"/>
      <c r="MFT130" s="516"/>
      <c r="MFU130" s="516"/>
      <c r="MFV130" s="516"/>
      <c r="MFW130" s="516"/>
      <c r="MFX130" s="516"/>
      <c r="MFY130" s="516"/>
      <c r="MFZ130" s="516"/>
      <c r="MGA130" s="516"/>
      <c r="MGB130" s="516"/>
      <c r="MGC130" s="516"/>
      <c r="MGD130" s="516"/>
      <c r="MGE130" s="516"/>
      <c r="MGF130" s="516"/>
      <c r="MGG130" s="516"/>
      <c r="MGH130" s="516"/>
      <c r="MGI130" s="516"/>
      <c r="MGJ130" s="516"/>
      <c r="MGK130" s="516"/>
      <c r="MGL130" s="516"/>
      <c r="MGM130" s="516"/>
      <c r="MGN130" s="516"/>
      <c r="MGO130" s="516"/>
      <c r="MGP130" s="516"/>
      <c r="MGQ130" s="516"/>
      <c r="MGR130" s="516"/>
      <c r="MGS130" s="516"/>
      <c r="MGT130" s="516"/>
      <c r="MGU130" s="516"/>
      <c r="MGV130" s="516"/>
      <c r="MGW130" s="516"/>
      <c r="MGX130" s="516"/>
      <c r="MGY130" s="516"/>
      <c r="MGZ130" s="516"/>
      <c r="MHA130" s="516"/>
      <c r="MHB130" s="516"/>
      <c r="MHC130" s="516"/>
      <c r="MHD130" s="516"/>
      <c r="MHE130" s="516"/>
      <c r="MHF130" s="516"/>
      <c r="MHG130" s="516"/>
      <c r="MHH130" s="516"/>
      <c r="MHI130" s="516"/>
      <c r="MHJ130" s="516"/>
      <c r="MHK130" s="516"/>
      <c r="MHL130" s="516"/>
      <c r="MHM130" s="516"/>
      <c r="MHN130" s="516"/>
      <c r="MHO130" s="516"/>
      <c r="MHP130" s="516"/>
      <c r="MHQ130" s="516"/>
      <c r="MHR130" s="516"/>
      <c r="MHS130" s="516"/>
      <c r="MHT130" s="516"/>
      <c r="MHU130" s="516"/>
      <c r="MHV130" s="516"/>
      <c r="MHW130" s="516"/>
      <c r="MHX130" s="516"/>
      <c r="MHY130" s="516"/>
      <c r="MHZ130" s="516"/>
      <c r="MIA130" s="516"/>
      <c r="MIB130" s="516"/>
      <c r="MIC130" s="516"/>
      <c r="MID130" s="516"/>
      <c r="MIE130" s="516"/>
      <c r="MIF130" s="516"/>
      <c r="MIG130" s="516"/>
      <c r="MIH130" s="516"/>
      <c r="MII130" s="516"/>
      <c r="MIJ130" s="516"/>
      <c r="MIK130" s="516"/>
      <c r="MIL130" s="516"/>
      <c r="MIM130" s="516"/>
      <c r="MIN130" s="516"/>
      <c r="MIO130" s="516"/>
      <c r="MIP130" s="516"/>
      <c r="MIQ130" s="516"/>
      <c r="MIR130" s="516"/>
      <c r="MIS130" s="516"/>
      <c r="MIT130" s="516"/>
      <c r="MIU130" s="516"/>
      <c r="MIV130" s="516"/>
      <c r="MIW130" s="516"/>
      <c r="MIX130" s="516"/>
      <c r="MIY130" s="516"/>
      <c r="MIZ130" s="516"/>
      <c r="MJA130" s="516"/>
      <c r="MJB130" s="516"/>
      <c r="MJC130" s="516"/>
      <c r="MJD130" s="516"/>
      <c r="MJE130" s="516"/>
      <c r="MJF130" s="516"/>
      <c r="MJG130" s="516"/>
      <c r="MJH130" s="516"/>
      <c r="MJI130" s="516"/>
      <c r="MJJ130" s="516"/>
      <c r="MJK130" s="516"/>
      <c r="MJL130" s="516"/>
      <c r="MJM130" s="516"/>
      <c r="MJN130" s="516"/>
      <c r="MJO130" s="516"/>
      <c r="MJP130" s="516"/>
      <c r="MJQ130" s="516"/>
      <c r="MJR130" s="516"/>
      <c r="MJS130" s="516"/>
      <c r="MJT130" s="516"/>
      <c r="MJU130" s="516"/>
      <c r="MJV130" s="516"/>
      <c r="MJW130" s="516"/>
      <c r="MJX130" s="516"/>
      <c r="MJY130" s="516"/>
      <c r="MJZ130" s="516"/>
      <c r="MKA130" s="516"/>
      <c r="MKB130" s="516"/>
      <c r="MKC130" s="516"/>
      <c r="MKD130" s="516"/>
      <c r="MKE130" s="516"/>
      <c r="MKF130" s="516"/>
      <c r="MKG130" s="516"/>
      <c r="MKH130" s="516"/>
      <c r="MKI130" s="516"/>
      <c r="MKJ130" s="516"/>
      <c r="MKK130" s="516"/>
      <c r="MKL130" s="516"/>
      <c r="MKM130" s="516"/>
      <c r="MKN130" s="516"/>
      <c r="MKO130" s="516"/>
      <c r="MKP130" s="516"/>
      <c r="MKQ130" s="516"/>
      <c r="MKR130" s="516"/>
      <c r="MKS130" s="516"/>
      <c r="MKT130" s="516"/>
      <c r="MKU130" s="516"/>
      <c r="MKV130" s="516"/>
      <c r="MKW130" s="516"/>
      <c r="MKX130" s="516"/>
      <c r="MKY130" s="516"/>
      <c r="MKZ130" s="516"/>
      <c r="MLA130" s="516"/>
      <c r="MLB130" s="516"/>
      <c r="MLC130" s="516"/>
      <c r="MLD130" s="516"/>
      <c r="MLE130" s="516"/>
      <c r="MLF130" s="516"/>
      <c r="MLG130" s="516"/>
      <c r="MLH130" s="516"/>
      <c r="MLI130" s="516"/>
      <c r="MLJ130" s="516"/>
      <c r="MLK130" s="516"/>
      <c r="MLL130" s="516"/>
      <c r="MLM130" s="516"/>
      <c r="MLN130" s="516"/>
      <c r="MLO130" s="516"/>
      <c r="MLP130" s="516"/>
      <c r="MLQ130" s="516"/>
      <c r="MLR130" s="516"/>
      <c r="MLS130" s="516"/>
      <c r="MLT130" s="516"/>
      <c r="MLU130" s="516"/>
      <c r="MLV130" s="516"/>
      <c r="MLW130" s="516"/>
      <c r="MLX130" s="516"/>
      <c r="MLY130" s="516"/>
      <c r="MLZ130" s="516"/>
      <c r="MMA130" s="516"/>
      <c r="MMB130" s="516"/>
      <c r="MMC130" s="516"/>
      <c r="MMD130" s="516"/>
      <c r="MME130" s="516"/>
      <c r="MMF130" s="516"/>
      <c r="MMG130" s="516"/>
      <c r="MMH130" s="516"/>
      <c r="MMI130" s="516"/>
      <c r="MMJ130" s="516"/>
      <c r="MMK130" s="516"/>
      <c r="MML130" s="516"/>
      <c r="MMM130" s="516"/>
      <c r="MMN130" s="516"/>
      <c r="MMO130" s="516"/>
      <c r="MMP130" s="516"/>
      <c r="MMQ130" s="516"/>
      <c r="MMR130" s="516"/>
      <c r="MMS130" s="516"/>
      <c r="MMT130" s="516"/>
      <c r="MMU130" s="516"/>
      <c r="MMV130" s="516"/>
      <c r="MMW130" s="516"/>
      <c r="MMX130" s="516"/>
      <c r="MMY130" s="516"/>
      <c r="MMZ130" s="516"/>
      <c r="MNA130" s="516"/>
      <c r="MNB130" s="516"/>
      <c r="MNC130" s="516"/>
      <c r="MND130" s="516"/>
      <c r="MNE130" s="516"/>
      <c r="MNF130" s="516"/>
      <c r="MNG130" s="516"/>
      <c r="MNH130" s="516"/>
      <c r="MNI130" s="516"/>
      <c r="MNJ130" s="516"/>
      <c r="MNK130" s="516"/>
      <c r="MNL130" s="516"/>
      <c r="MNM130" s="516"/>
      <c r="MNN130" s="516"/>
      <c r="MNO130" s="516"/>
      <c r="MNP130" s="516"/>
      <c r="MNQ130" s="516"/>
      <c r="MNR130" s="516"/>
      <c r="MNS130" s="516"/>
      <c r="MNT130" s="516"/>
      <c r="MNU130" s="516"/>
      <c r="MNV130" s="516"/>
      <c r="MNW130" s="516"/>
      <c r="MNX130" s="516"/>
      <c r="MNY130" s="516"/>
      <c r="MNZ130" s="516"/>
      <c r="MOA130" s="516"/>
      <c r="MOB130" s="516"/>
      <c r="MOC130" s="516"/>
      <c r="MOD130" s="516"/>
      <c r="MOE130" s="516"/>
      <c r="MOF130" s="516"/>
      <c r="MOG130" s="516"/>
      <c r="MOH130" s="516"/>
      <c r="MOI130" s="516"/>
      <c r="MOJ130" s="516"/>
      <c r="MOK130" s="516"/>
      <c r="MOL130" s="516"/>
      <c r="MOM130" s="516"/>
      <c r="MON130" s="516"/>
      <c r="MOO130" s="516"/>
      <c r="MOP130" s="516"/>
      <c r="MOQ130" s="516"/>
      <c r="MOR130" s="516"/>
      <c r="MOS130" s="516"/>
      <c r="MOT130" s="516"/>
      <c r="MOU130" s="516"/>
      <c r="MOV130" s="516"/>
      <c r="MOW130" s="516"/>
      <c r="MOX130" s="516"/>
      <c r="MOY130" s="516"/>
      <c r="MOZ130" s="516"/>
      <c r="MPA130" s="516"/>
      <c r="MPB130" s="516"/>
      <c r="MPC130" s="516"/>
      <c r="MPD130" s="516"/>
      <c r="MPE130" s="516"/>
      <c r="MPF130" s="516"/>
      <c r="MPG130" s="516"/>
      <c r="MPH130" s="516"/>
      <c r="MPI130" s="516"/>
      <c r="MPJ130" s="516"/>
      <c r="MPK130" s="516"/>
      <c r="MPL130" s="516"/>
      <c r="MPM130" s="516"/>
      <c r="MPN130" s="516"/>
      <c r="MPO130" s="516"/>
      <c r="MPP130" s="516"/>
      <c r="MPQ130" s="516"/>
      <c r="MPR130" s="516"/>
      <c r="MPS130" s="516"/>
      <c r="MPT130" s="516"/>
      <c r="MPU130" s="516"/>
      <c r="MPV130" s="516"/>
      <c r="MPW130" s="516"/>
      <c r="MPX130" s="516"/>
      <c r="MPY130" s="516"/>
      <c r="MPZ130" s="516"/>
      <c r="MQA130" s="516"/>
      <c r="MQB130" s="516"/>
      <c r="MQC130" s="516"/>
      <c r="MQD130" s="516"/>
      <c r="MQE130" s="516"/>
      <c r="MQF130" s="516"/>
      <c r="MQG130" s="516"/>
      <c r="MQH130" s="516"/>
      <c r="MQI130" s="516"/>
      <c r="MQJ130" s="516"/>
      <c r="MQK130" s="516"/>
      <c r="MQL130" s="516"/>
      <c r="MQM130" s="516"/>
      <c r="MQN130" s="516"/>
      <c r="MQO130" s="516"/>
      <c r="MQP130" s="516"/>
      <c r="MQQ130" s="516"/>
      <c r="MQR130" s="516"/>
      <c r="MQS130" s="516"/>
      <c r="MQT130" s="516"/>
      <c r="MQU130" s="516"/>
      <c r="MQV130" s="516"/>
      <c r="MQW130" s="516"/>
      <c r="MQX130" s="516"/>
      <c r="MQY130" s="516"/>
      <c r="MQZ130" s="516"/>
      <c r="MRA130" s="516"/>
      <c r="MRB130" s="516"/>
      <c r="MRC130" s="516"/>
      <c r="MRD130" s="516"/>
      <c r="MRE130" s="516"/>
      <c r="MRF130" s="516"/>
      <c r="MRG130" s="516"/>
      <c r="MRH130" s="516"/>
      <c r="MRI130" s="516"/>
      <c r="MRJ130" s="516"/>
      <c r="MRK130" s="516"/>
      <c r="MRL130" s="516"/>
      <c r="MRM130" s="516"/>
      <c r="MRN130" s="516"/>
      <c r="MRO130" s="516"/>
      <c r="MRP130" s="516"/>
      <c r="MRQ130" s="516"/>
      <c r="MRR130" s="516"/>
      <c r="MRS130" s="516"/>
      <c r="MRT130" s="516"/>
      <c r="MRU130" s="516"/>
      <c r="MRV130" s="516"/>
      <c r="MRW130" s="516"/>
      <c r="MRX130" s="516"/>
      <c r="MRY130" s="516"/>
      <c r="MRZ130" s="516"/>
      <c r="MSA130" s="516"/>
      <c r="MSB130" s="516"/>
      <c r="MSC130" s="516"/>
      <c r="MSD130" s="516"/>
      <c r="MSE130" s="516"/>
      <c r="MSF130" s="516"/>
      <c r="MSG130" s="516"/>
      <c r="MSH130" s="516"/>
      <c r="MSI130" s="516"/>
      <c r="MSJ130" s="516"/>
      <c r="MSK130" s="516"/>
      <c r="MSL130" s="516"/>
      <c r="MSM130" s="516"/>
      <c r="MSN130" s="516"/>
      <c r="MSO130" s="516"/>
      <c r="MSP130" s="516"/>
      <c r="MSQ130" s="516"/>
      <c r="MSR130" s="516"/>
      <c r="MSS130" s="516"/>
      <c r="MST130" s="516"/>
      <c r="MSU130" s="516"/>
      <c r="MSV130" s="516"/>
      <c r="MSW130" s="516"/>
      <c r="MSX130" s="516"/>
      <c r="MSY130" s="516"/>
      <c r="MSZ130" s="516"/>
      <c r="MTA130" s="516"/>
      <c r="MTB130" s="516"/>
      <c r="MTC130" s="516"/>
      <c r="MTD130" s="516"/>
      <c r="MTE130" s="516"/>
      <c r="MTF130" s="516"/>
      <c r="MTG130" s="516"/>
      <c r="MTH130" s="516"/>
      <c r="MTI130" s="516"/>
      <c r="MTJ130" s="516"/>
      <c r="MTK130" s="516"/>
      <c r="MTL130" s="516"/>
      <c r="MTM130" s="516"/>
      <c r="MTN130" s="516"/>
      <c r="MTO130" s="516"/>
      <c r="MTP130" s="516"/>
      <c r="MTQ130" s="516"/>
      <c r="MTR130" s="516"/>
      <c r="MTS130" s="516"/>
      <c r="MTT130" s="516"/>
      <c r="MTU130" s="516"/>
      <c r="MTV130" s="516"/>
      <c r="MTW130" s="516"/>
      <c r="MTX130" s="516"/>
      <c r="MTY130" s="516"/>
      <c r="MTZ130" s="516"/>
      <c r="MUA130" s="516"/>
      <c r="MUB130" s="516"/>
      <c r="MUC130" s="516"/>
      <c r="MUD130" s="516"/>
      <c r="MUE130" s="516"/>
      <c r="MUF130" s="516"/>
      <c r="MUG130" s="516"/>
      <c r="MUH130" s="516"/>
      <c r="MUI130" s="516"/>
      <c r="MUJ130" s="516"/>
      <c r="MUK130" s="516"/>
      <c r="MUL130" s="516"/>
      <c r="MUM130" s="516"/>
      <c r="MUN130" s="516"/>
      <c r="MUO130" s="516"/>
      <c r="MUP130" s="516"/>
      <c r="MUQ130" s="516"/>
      <c r="MUR130" s="516"/>
      <c r="MUS130" s="516"/>
      <c r="MUT130" s="516"/>
      <c r="MUU130" s="516"/>
      <c r="MUV130" s="516"/>
      <c r="MUW130" s="516"/>
      <c r="MUX130" s="516"/>
      <c r="MUY130" s="516"/>
      <c r="MUZ130" s="516"/>
      <c r="MVA130" s="516"/>
      <c r="MVB130" s="516"/>
      <c r="MVC130" s="516"/>
      <c r="MVD130" s="516"/>
      <c r="MVE130" s="516"/>
      <c r="MVF130" s="516"/>
      <c r="MVG130" s="516"/>
      <c r="MVH130" s="516"/>
      <c r="MVI130" s="516"/>
      <c r="MVJ130" s="516"/>
      <c r="MVK130" s="516"/>
      <c r="MVL130" s="516"/>
      <c r="MVM130" s="516"/>
      <c r="MVN130" s="516"/>
      <c r="MVO130" s="516"/>
      <c r="MVP130" s="516"/>
      <c r="MVQ130" s="516"/>
      <c r="MVR130" s="516"/>
      <c r="MVS130" s="516"/>
      <c r="MVT130" s="516"/>
      <c r="MVU130" s="516"/>
      <c r="MVV130" s="516"/>
      <c r="MVW130" s="516"/>
      <c r="MVX130" s="516"/>
      <c r="MVY130" s="516"/>
      <c r="MVZ130" s="516"/>
      <c r="MWA130" s="516"/>
      <c r="MWB130" s="516"/>
      <c r="MWC130" s="516"/>
      <c r="MWD130" s="516"/>
      <c r="MWE130" s="516"/>
      <c r="MWF130" s="516"/>
      <c r="MWG130" s="516"/>
      <c r="MWH130" s="516"/>
      <c r="MWI130" s="516"/>
      <c r="MWJ130" s="516"/>
      <c r="MWK130" s="516"/>
      <c r="MWL130" s="516"/>
      <c r="MWM130" s="516"/>
      <c r="MWN130" s="516"/>
      <c r="MWO130" s="516"/>
      <c r="MWP130" s="516"/>
      <c r="MWQ130" s="516"/>
      <c r="MWR130" s="516"/>
      <c r="MWS130" s="516"/>
      <c r="MWT130" s="516"/>
      <c r="MWU130" s="516"/>
      <c r="MWV130" s="516"/>
      <c r="MWW130" s="516"/>
      <c r="MWX130" s="516"/>
      <c r="MWY130" s="516"/>
      <c r="MWZ130" s="516"/>
      <c r="MXA130" s="516"/>
      <c r="MXB130" s="516"/>
      <c r="MXC130" s="516"/>
      <c r="MXD130" s="516"/>
      <c r="MXE130" s="516"/>
      <c r="MXF130" s="516"/>
      <c r="MXG130" s="516"/>
      <c r="MXH130" s="516"/>
      <c r="MXI130" s="516"/>
      <c r="MXJ130" s="516"/>
      <c r="MXK130" s="516"/>
      <c r="MXL130" s="516"/>
      <c r="MXM130" s="516"/>
      <c r="MXN130" s="516"/>
      <c r="MXO130" s="516"/>
      <c r="MXP130" s="516"/>
      <c r="MXQ130" s="516"/>
      <c r="MXR130" s="516"/>
      <c r="MXS130" s="516"/>
      <c r="MXT130" s="516"/>
      <c r="MXU130" s="516"/>
      <c r="MXV130" s="516"/>
      <c r="MXW130" s="516"/>
      <c r="MXX130" s="516"/>
      <c r="MXY130" s="516"/>
      <c r="MXZ130" s="516"/>
      <c r="MYA130" s="516"/>
      <c r="MYB130" s="516"/>
      <c r="MYC130" s="516"/>
      <c r="MYD130" s="516"/>
      <c r="MYE130" s="516"/>
      <c r="MYF130" s="516"/>
      <c r="MYG130" s="516"/>
      <c r="MYH130" s="516"/>
      <c r="MYI130" s="516"/>
      <c r="MYJ130" s="516"/>
      <c r="MYK130" s="516"/>
      <c r="MYL130" s="516"/>
      <c r="MYM130" s="516"/>
      <c r="MYN130" s="516"/>
      <c r="MYO130" s="516"/>
      <c r="MYP130" s="516"/>
      <c r="MYQ130" s="516"/>
      <c r="MYR130" s="516"/>
      <c r="MYS130" s="516"/>
      <c r="MYT130" s="516"/>
      <c r="MYU130" s="516"/>
      <c r="MYV130" s="516"/>
      <c r="MYW130" s="516"/>
      <c r="MYX130" s="516"/>
      <c r="MYY130" s="516"/>
      <c r="MYZ130" s="516"/>
      <c r="MZA130" s="516"/>
      <c r="MZB130" s="516"/>
      <c r="MZC130" s="516"/>
      <c r="MZD130" s="516"/>
      <c r="MZE130" s="516"/>
      <c r="MZF130" s="516"/>
      <c r="MZG130" s="516"/>
      <c r="MZH130" s="516"/>
      <c r="MZI130" s="516"/>
      <c r="MZJ130" s="516"/>
      <c r="MZK130" s="516"/>
      <c r="MZL130" s="516"/>
      <c r="MZM130" s="516"/>
      <c r="MZN130" s="516"/>
      <c r="MZO130" s="516"/>
      <c r="MZP130" s="516"/>
      <c r="MZQ130" s="516"/>
      <c r="MZR130" s="516"/>
      <c r="MZS130" s="516"/>
      <c r="MZT130" s="516"/>
      <c r="MZU130" s="516"/>
      <c r="MZV130" s="516"/>
      <c r="MZW130" s="516"/>
      <c r="MZX130" s="516"/>
      <c r="MZY130" s="516"/>
      <c r="MZZ130" s="516"/>
      <c r="NAA130" s="516"/>
      <c r="NAB130" s="516"/>
      <c r="NAC130" s="516"/>
      <c r="NAD130" s="516"/>
      <c r="NAE130" s="516"/>
      <c r="NAF130" s="516"/>
      <c r="NAG130" s="516"/>
      <c r="NAH130" s="516"/>
      <c r="NAI130" s="516"/>
      <c r="NAJ130" s="516"/>
      <c r="NAK130" s="516"/>
      <c r="NAL130" s="516"/>
      <c r="NAM130" s="516"/>
      <c r="NAN130" s="516"/>
      <c r="NAO130" s="516"/>
      <c r="NAP130" s="516"/>
      <c r="NAQ130" s="516"/>
      <c r="NAR130" s="516"/>
      <c r="NAS130" s="516"/>
      <c r="NAT130" s="516"/>
      <c r="NAU130" s="516"/>
      <c r="NAV130" s="516"/>
      <c r="NAW130" s="516"/>
      <c r="NAX130" s="516"/>
      <c r="NAY130" s="516"/>
      <c r="NAZ130" s="516"/>
      <c r="NBA130" s="516"/>
      <c r="NBB130" s="516"/>
      <c r="NBC130" s="516"/>
      <c r="NBD130" s="516"/>
      <c r="NBE130" s="516"/>
      <c r="NBF130" s="516"/>
      <c r="NBG130" s="516"/>
      <c r="NBH130" s="516"/>
      <c r="NBI130" s="516"/>
      <c r="NBJ130" s="516"/>
      <c r="NBK130" s="516"/>
      <c r="NBL130" s="516"/>
      <c r="NBM130" s="516"/>
      <c r="NBN130" s="516"/>
      <c r="NBO130" s="516"/>
      <c r="NBP130" s="516"/>
      <c r="NBQ130" s="516"/>
      <c r="NBR130" s="516"/>
      <c r="NBS130" s="516"/>
      <c r="NBT130" s="516"/>
      <c r="NBU130" s="516"/>
      <c r="NBV130" s="516"/>
      <c r="NBW130" s="516"/>
      <c r="NBX130" s="516"/>
      <c r="NBY130" s="516"/>
      <c r="NBZ130" s="516"/>
      <c r="NCA130" s="516"/>
      <c r="NCB130" s="516"/>
      <c r="NCC130" s="516"/>
      <c r="NCD130" s="516"/>
      <c r="NCE130" s="516"/>
      <c r="NCF130" s="516"/>
      <c r="NCG130" s="516"/>
      <c r="NCH130" s="516"/>
      <c r="NCI130" s="516"/>
      <c r="NCJ130" s="516"/>
      <c r="NCK130" s="516"/>
      <c r="NCL130" s="516"/>
      <c r="NCM130" s="516"/>
      <c r="NCN130" s="516"/>
      <c r="NCO130" s="516"/>
      <c r="NCP130" s="516"/>
      <c r="NCQ130" s="516"/>
      <c r="NCR130" s="516"/>
      <c r="NCS130" s="516"/>
      <c r="NCT130" s="516"/>
      <c r="NCU130" s="516"/>
      <c r="NCV130" s="516"/>
      <c r="NCW130" s="516"/>
      <c r="NCX130" s="516"/>
      <c r="NCY130" s="516"/>
      <c r="NCZ130" s="516"/>
      <c r="NDA130" s="516"/>
      <c r="NDB130" s="516"/>
      <c r="NDC130" s="516"/>
      <c r="NDD130" s="516"/>
      <c r="NDE130" s="516"/>
      <c r="NDF130" s="516"/>
      <c r="NDG130" s="516"/>
      <c r="NDH130" s="516"/>
      <c r="NDI130" s="516"/>
      <c r="NDJ130" s="516"/>
      <c r="NDK130" s="516"/>
      <c r="NDL130" s="516"/>
      <c r="NDM130" s="516"/>
      <c r="NDN130" s="516"/>
      <c r="NDO130" s="516"/>
      <c r="NDP130" s="516"/>
      <c r="NDQ130" s="516"/>
      <c r="NDR130" s="516"/>
      <c r="NDS130" s="516"/>
      <c r="NDT130" s="516"/>
      <c r="NDU130" s="516"/>
      <c r="NDV130" s="516"/>
      <c r="NDW130" s="516"/>
      <c r="NDX130" s="516"/>
      <c r="NDY130" s="516"/>
      <c r="NDZ130" s="516"/>
      <c r="NEA130" s="516"/>
      <c r="NEB130" s="516"/>
      <c r="NEC130" s="516"/>
      <c r="NED130" s="516"/>
      <c r="NEE130" s="516"/>
      <c r="NEF130" s="516"/>
      <c r="NEG130" s="516"/>
      <c r="NEH130" s="516"/>
      <c r="NEI130" s="516"/>
      <c r="NEJ130" s="516"/>
      <c r="NEK130" s="516"/>
      <c r="NEL130" s="516"/>
      <c r="NEM130" s="516"/>
      <c r="NEN130" s="516"/>
      <c r="NEO130" s="516"/>
      <c r="NEP130" s="516"/>
      <c r="NEQ130" s="516"/>
      <c r="NER130" s="516"/>
      <c r="NES130" s="516"/>
      <c r="NET130" s="516"/>
      <c r="NEU130" s="516"/>
      <c r="NEV130" s="516"/>
      <c r="NEW130" s="516"/>
      <c r="NEX130" s="516"/>
      <c r="NEY130" s="516"/>
      <c r="NEZ130" s="516"/>
      <c r="NFA130" s="516"/>
      <c r="NFB130" s="516"/>
      <c r="NFC130" s="516"/>
      <c r="NFD130" s="516"/>
      <c r="NFE130" s="516"/>
      <c r="NFF130" s="516"/>
      <c r="NFG130" s="516"/>
      <c r="NFH130" s="516"/>
      <c r="NFI130" s="516"/>
      <c r="NFJ130" s="516"/>
      <c r="NFK130" s="516"/>
      <c r="NFL130" s="516"/>
      <c r="NFM130" s="516"/>
      <c r="NFN130" s="516"/>
      <c r="NFO130" s="516"/>
      <c r="NFP130" s="516"/>
      <c r="NFQ130" s="516"/>
      <c r="NFR130" s="516"/>
      <c r="NFS130" s="516"/>
      <c r="NFT130" s="516"/>
      <c r="NFU130" s="516"/>
      <c r="NFV130" s="516"/>
      <c r="NFW130" s="516"/>
      <c r="NFX130" s="516"/>
      <c r="NFY130" s="516"/>
      <c r="NFZ130" s="516"/>
      <c r="NGA130" s="516"/>
      <c r="NGB130" s="516"/>
      <c r="NGC130" s="516"/>
      <c r="NGD130" s="516"/>
      <c r="NGE130" s="516"/>
      <c r="NGF130" s="516"/>
      <c r="NGG130" s="516"/>
      <c r="NGH130" s="516"/>
      <c r="NGI130" s="516"/>
      <c r="NGJ130" s="516"/>
      <c r="NGK130" s="516"/>
      <c r="NGL130" s="516"/>
      <c r="NGM130" s="516"/>
      <c r="NGN130" s="516"/>
      <c r="NGO130" s="516"/>
      <c r="NGP130" s="516"/>
      <c r="NGQ130" s="516"/>
      <c r="NGR130" s="516"/>
      <c r="NGS130" s="516"/>
      <c r="NGT130" s="516"/>
      <c r="NGU130" s="516"/>
      <c r="NGV130" s="516"/>
      <c r="NGW130" s="516"/>
      <c r="NGX130" s="516"/>
      <c r="NGY130" s="516"/>
      <c r="NGZ130" s="516"/>
      <c r="NHA130" s="516"/>
      <c r="NHB130" s="516"/>
      <c r="NHC130" s="516"/>
      <c r="NHD130" s="516"/>
      <c r="NHE130" s="516"/>
      <c r="NHF130" s="516"/>
      <c r="NHG130" s="516"/>
      <c r="NHH130" s="516"/>
      <c r="NHI130" s="516"/>
      <c r="NHJ130" s="516"/>
      <c r="NHK130" s="516"/>
      <c r="NHL130" s="516"/>
      <c r="NHM130" s="516"/>
      <c r="NHN130" s="516"/>
      <c r="NHO130" s="516"/>
      <c r="NHP130" s="516"/>
      <c r="NHQ130" s="516"/>
      <c r="NHR130" s="516"/>
      <c r="NHS130" s="516"/>
      <c r="NHT130" s="516"/>
      <c r="NHU130" s="516"/>
      <c r="NHV130" s="516"/>
      <c r="NHW130" s="516"/>
      <c r="NHX130" s="516"/>
      <c r="NHY130" s="516"/>
      <c r="NHZ130" s="516"/>
      <c r="NIA130" s="516"/>
      <c r="NIB130" s="516"/>
      <c r="NIC130" s="516"/>
      <c r="NID130" s="516"/>
      <c r="NIE130" s="516"/>
      <c r="NIF130" s="516"/>
      <c r="NIG130" s="516"/>
      <c r="NIH130" s="516"/>
      <c r="NII130" s="516"/>
      <c r="NIJ130" s="516"/>
      <c r="NIK130" s="516"/>
      <c r="NIL130" s="516"/>
      <c r="NIM130" s="516"/>
      <c r="NIN130" s="516"/>
      <c r="NIO130" s="516"/>
      <c r="NIP130" s="516"/>
      <c r="NIQ130" s="516"/>
      <c r="NIR130" s="516"/>
      <c r="NIS130" s="516"/>
      <c r="NIT130" s="516"/>
      <c r="NIU130" s="516"/>
      <c r="NIV130" s="516"/>
      <c r="NIW130" s="516"/>
      <c r="NIX130" s="516"/>
      <c r="NIY130" s="516"/>
      <c r="NIZ130" s="516"/>
      <c r="NJA130" s="516"/>
      <c r="NJB130" s="516"/>
      <c r="NJC130" s="516"/>
      <c r="NJD130" s="516"/>
      <c r="NJE130" s="516"/>
      <c r="NJF130" s="516"/>
      <c r="NJG130" s="516"/>
      <c r="NJH130" s="516"/>
      <c r="NJI130" s="516"/>
      <c r="NJJ130" s="516"/>
      <c r="NJK130" s="516"/>
      <c r="NJL130" s="516"/>
      <c r="NJM130" s="516"/>
      <c r="NJN130" s="516"/>
      <c r="NJO130" s="516"/>
      <c r="NJP130" s="516"/>
      <c r="NJQ130" s="516"/>
      <c r="NJR130" s="516"/>
      <c r="NJS130" s="516"/>
      <c r="NJT130" s="516"/>
      <c r="NJU130" s="516"/>
      <c r="NJV130" s="516"/>
      <c r="NJW130" s="516"/>
      <c r="NJX130" s="516"/>
      <c r="NJY130" s="516"/>
      <c r="NJZ130" s="516"/>
      <c r="NKA130" s="516"/>
      <c r="NKB130" s="516"/>
      <c r="NKC130" s="516"/>
      <c r="NKD130" s="516"/>
      <c r="NKE130" s="516"/>
      <c r="NKF130" s="516"/>
      <c r="NKG130" s="516"/>
      <c r="NKH130" s="516"/>
      <c r="NKI130" s="516"/>
      <c r="NKJ130" s="516"/>
      <c r="NKK130" s="516"/>
      <c r="NKL130" s="516"/>
      <c r="NKM130" s="516"/>
      <c r="NKN130" s="516"/>
      <c r="NKO130" s="516"/>
      <c r="NKP130" s="516"/>
      <c r="NKQ130" s="516"/>
      <c r="NKR130" s="516"/>
      <c r="NKS130" s="516"/>
      <c r="NKT130" s="516"/>
      <c r="NKU130" s="516"/>
      <c r="NKV130" s="516"/>
      <c r="NKW130" s="516"/>
      <c r="NKX130" s="516"/>
      <c r="NKY130" s="516"/>
      <c r="NKZ130" s="516"/>
      <c r="NLA130" s="516"/>
      <c r="NLB130" s="516"/>
      <c r="NLC130" s="516"/>
      <c r="NLD130" s="516"/>
      <c r="NLE130" s="516"/>
      <c r="NLF130" s="516"/>
      <c r="NLG130" s="516"/>
      <c r="NLH130" s="516"/>
      <c r="NLI130" s="516"/>
      <c r="NLJ130" s="516"/>
      <c r="NLK130" s="516"/>
      <c r="NLL130" s="516"/>
      <c r="NLM130" s="516"/>
      <c r="NLN130" s="516"/>
      <c r="NLO130" s="516"/>
      <c r="NLP130" s="516"/>
      <c r="NLQ130" s="516"/>
      <c r="NLR130" s="516"/>
      <c r="NLS130" s="516"/>
      <c r="NLT130" s="516"/>
      <c r="NLU130" s="516"/>
      <c r="NLV130" s="516"/>
      <c r="NLW130" s="516"/>
      <c r="NLX130" s="516"/>
      <c r="NLY130" s="516"/>
      <c r="NLZ130" s="516"/>
      <c r="NMA130" s="516"/>
      <c r="NMB130" s="516"/>
      <c r="NMC130" s="516"/>
      <c r="NMD130" s="516"/>
      <c r="NME130" s="516"/>
      <c r="NMF130" s="516"/>
      <c r="NMG130" s="516"/>
      <c r="NMH130" s="516"/>
      <c r="NMI130" s="516"/>
      <c r="NMJ130" s="516"/>
      <c r="NMK130" s="516"/>
      <c r="NML130" s="516"/>
      <c r="NMM130" s="516"/>
      <c r="NMN130" s="516"/>
      <c r="NMO130" s="516"/>
      <c r="NMP130" s="516"/>
      <c r="NMQ130" s="516"/>
      <c r="NMR130" s="516"/>
      <c r="NMS130" s="516"/>
      <c r="NMT130" s="516"/>
      <c r="NMU130" s="516"/>
      <c r="NMV130" s="516"/>
      <c r="NMW130" s="516"/>
      <c r="NMX130" s="516"/>
      <c r="NMY130" s="516"/>
      <c r="NMZ130" s="516"/>
      <c r="NNA130" s="516"/>
      <c r="NNB130" s="516"/>
      <c r="NNC130" s="516"/>
      <c r="NND130" s="516"/>
      <c r="NNE130" s="516"/>
      <c r="NNF130" s="516"/>
      <c r="NNG130" s="516"/>
      <c r="NNH130" s="516"/>
      <c r="NNI130" s="516"/>
      <c r="NNJ130" s="516"/>
      <c r="NNK130" s="516"/>
      <c r="NNL130" s="516"/>
      <c r="NNM130" s="516"/>
      <c r="NNN130" s="516"/>
      <c r="NNO130" s="516"/>
      <c r="NNP130" s="516"/>
      <c r="NNQ130" s="516"/>
      <c r="NNR130" s="516"/>
      <c r="NNS130" s="516"/>
      <c r="NNT130" s="516"/>
      <c r="NNU130" s="516"/>
      <c r="NNV130" s="516"/>
      <c r="NNW130" s="516"/>
      <c r="NNX130" s="516"/>
      <c r="NNY130" s="516"/>
      <c r="NNZ130" s="516"/>
      <c r="NOA130" s="516"/>
      <c r="NOB130" s="516"/>
      <c r="NOC130" s="516"/>
      <c r="NOD130" s="516"/>
      <c r="NOE130" s="516"/>
      <c r="NOF130" s="516"/>
      <c r="NOG130" s="516"/>
      <c r="NOH130" s="516"/>
      <c r="NOI130" s="516"/>
      <c r="NOJ130" s="516"/>
      <c r="NOK130" s="516"/>
      <c r="NOL130" s="516"/>
      <c r="NOM130" s="516"/>
      <c r="NON130" s="516"/>
      <c r="NOO130" s="516"/>
      <c r="NOP130" s="516"/>
      <c r="NOQ130" s="516"/>
      <c r="NOR130" s="516"/>
      <c r="NOS130" s="516"/>
      <c r="NOT130" s="516"/>
      <c r="NOU130" s="516"/>
      <c r="NOV130" s="516"/>
      <c r="NOW130" s="516"/>
      <c r="NOX130" s="516"/>
      <c r="NOY130" s="516"/>
      <c r="NOZ130" s="516"/>
      <c r="NPA130" s="516"/>
      <c r="NPB130" s="516"/>
      <c r="NPC130" s="516"/>
      <c r="NPD130" s="516"/>
      <c r="NPE130" s="516"/>
      <c r="NPF130" s="516"/>
      <c r="NPG130" s="516"/>
      <c r="NPH130" s="516"/>
      <c r="NPI130" s="516"/>
      <c r="NPJ130" s="516"/>
      <c r="NPK130" s="516"/>
      <c r="NPL130" s="516"/>
      <c r="NPM130" s="516"/>
      <c r="NPN130" s="516"/>
      <c r="NPO130" s="516"/>
      <c r="NPP130" s="516"/>
      <c r="NPQ130" s="516"/>
      <c r="NPR130" s="516"/>
      <c r="NPS130" s="516"/>
      <c r="NPT130" s="516"/>
      <c r="NPU130" s="516"/>
      <c r="NPV130" s="516"/>
      <c r="NPW130" s="516"/>
      <c r="NPX130" s="516"/>
      <c r="NPY130" s="516"/>
      <c r="NPZ130" s="516"/>
      <c r="NQA130" s="516"/>
      <c r="NQB130" s="516"/>
      <c r="NQC130" s="516"/>
      <c r="NQD130" s="516"/>
      <c r="NQE130" s="516"/>
      <c r="NQF130" s="516"/>
      <c r="NQG130" s="516"/>
      <c r="NQH130" s="516"/>
      <c r="NQI130" s="516"/>
      <c r="NQJ130" s="516"/>
      <c r="NQK130" s="516"/>
      <c r="NQL130" s="516"/>
      <c r="NQM130" s="516"/>
      <c r="NQN130" s="516"/>
      <c r="NQO130" s="516"/>
      <c r="NQP130" s="516"/>
      <c r="NQQ130" s="516"/>
      <c r="NQR130" s="516"/>
      <c r="NQS130" s="516"/>
      <c r="NQT130" s="516"/>
      <c r="NQU130" s="516"/>
      <c r="NQV130" s="516"/>
      <c r="NQW130" s="516"/>
      <c r="NQX130" s="516"/>
      <c r="NQY130" s="516"/>
      <c r="NQZ130" s="516"/>
      <c r="NRA130" s="516"/>
      <c r="NRB130" s="516"/>
      <c r="NRC130" s="516"/>
      <c r="NRD130" s="516"/>
      <c r="NRE130" s="516"/>
      <c r="NRF130" s="516"/>
      <c r="NRG130" s="516"/>
      <c r="NRH130" s="516"/>
      <c r="NRI130" s="516"/>
      <c r="NRJ130" s="516"/>
      <c r="NRK130" s="516"/>
      <c r="NRL130" s="516"/>
      <c r="NRM130" s="516"/>
      <c r="NRN130" s="516"/>
      <c r="NRO130" s="516"/>
      <c r="NRP130" s="516"/>
      <c r="NRQ130" s="516"/>
      <c r="NRR130" s="516"/>
      <c r="NRS130" s="516"/>
      <c r="NRT130" s="516"/>
      <c r="NRU130" s="516"/>
      <c r="NRV130" s="516"/>
      <c r="NRW130" s="516"/>
      <c r="NRX130" s="516"/>
      <c r="NRY130" s="516"/>
      <c r="NRZ130" s="516"/>
      <c r="NSA130" s="516"/>
      <c r="NSB130" s="516"/>
      <c r="NSC130" s="516"/>
      <c r="NSD130" s="516"/>
      <c r="NSE130" s="516"/>
      <c r="NSF130" s="516"/>
      <c r="NSG130" s="516"/>
      <c r="NSH130" s="516"/>
      <c r="NSI130" s="516"/>
      <c r="NSJ130" s="516"/>
      <c r="NSK130" s="516"/>
      <c r="NSL130" s="516"/>
      <c r="NSM130" s="516"/>
      <c r="NSN130" s="516"/>
      <c r="NSO130" s="516"/>
      <c r="NSP130" s="516"/>
      <c r="NSQ130" s="516"/>
      <c r="NSR130" s="516"/>
      <c r="NSS130" s="516"/>
      <c r="NST130" s="516"/>
      <c r="NSU130" s="516"/>
      <c r="NSV130" s="516"/>
      <c r="NSW130" s="516"/>
      <c r="NSX130" s="516"/>
      <c r="NSY130" s="516"/>
      <c r="NSZ130" s="516"/>
      <c r="NTA130" s="516"/>
      <c r="NTB130" s="516"/>
      <c r="NTC130" s="516"/>
      <c r="NTD130" s="516"/>
      <c r="NTE130" s="516"/>
      <c r="NTF130" s="516"/>
      <c r="NTG130" s="516"/>
      <c r="NTH130" s="516"/>
      <c r="NTI130" s="516"/>
      <c r="NTJ130" s="516"/>
      <c r="NTK130" s="516"/>
      <c r="NTL130" s="516"/>
      <c r="NTM130" s="516"/>
      <c r="NTN130" s="516"/>
      <c r="NTO130" s="516"/>
      <c r="NTP130" s="516"/>
      <c r="NTQ130" s="516"/>
      <c r="NTR130" s="516"/>
      <c r="NTS130" s="516"/>
      <c r="NTT130" s="516"/>
      <c r="NTU130" s="516"/>
      <c r="NTV130" s="516"/>
      <c r="NTW130" s="516"/>
      <c r="NTX130" s="516"/>
      <c r="NTY130" s="516"/>
      <c r="NTZ130" s="516"/>
      <c r="NUA130" s="516"/>
      <c r="NUB130" s="516"/>
      <c r="NUC130" s="516"/>
      <c r="NUD130" s="516"/>
      <c r="NUE130" s="516"/>
      <c r="NUF130" s="516"/>
      <c r="NUG130" s="516"/>
      <c r="NUH130" s="516"/>
      <c r="NUI130" s="516"/>
      <c r="NUJ130" s="516"/>
      <c r="NUK130" s="516"/>
      <c r="NUL130" s="516"/>
      <c r="NUM130" s="516"/>
      <c r="NUN130" s="516"/>
      <c r="NUO130" s="516"/>
      <c r="NUP130" s="516"/>
      <c r="NUQ130" s="516"/>
      <c r="NUR130" s="516"/>
      <c r="NUS130" s="516"/>
      <c r="NUT130" s="516"/>
      <c r="NUU130" s="516"/>
      <c r="NUV130" s="516"/>
      <c r="NUW130" s="516"/>
      <c r="NUX130" s="516"/>
      <c r="NUY130" s="516"/>
      <c r="NUZ130" s="516"/>
      <c r="NVA130" s="516"/>
      <c r="NVB130" s="516"/>
      <c r="NVC130" s="516"/>
      <c r="NVD130" s="516"/>
      <c r="NVE130" s="516"/>
      <c r="NVF130" s="516"/>
      <c r="NVG130" s="516"/>
      <c r="NVH130" s="516"/>
      <c r="NVI130" s="516"/>
      <c r="NVJ130" s="516"/>
      <c r="NVK130" s="516"/>
      <c r="NVL130" s="516"/>
      <c r="NVM130" s="516"/>
      <c r="NVN130" s="516"/>
      <c r="NVO130" s="516"/>
      <c r="NVP130" s="516"/>
      <c r="NVQ130" s="516"/>
      <c r="NVR130" s="516"/>
      <c r="NVS130" s="516"/>
      <c r="NVT130" s="516"/>
      <c r="NVU130" s="516"/>
      <c r="NVV130" s="516"/>
      <c r="NVW130" s="516"/>
      <c r="NVX130" s="516"/>
      <c r="NVY130" s="516"/>
      <c r="NVZ130" s="516"/>
      <c r="NWA130" s="516"/>
      <c r="NWB130" s="516"/>
      <c r="NWC130" s="516"/>
      <c r="NWD130" s="516"/>
      <c r="NWE130" s="516"/>
      <c r="NWF130" s="516"/>
      <c r="NWG130" s="516"/>
      <c r="NWH130" s="516"/>
      <c r="NWI130" s="516"/>
      <c r="NWJ130" s="516"/>
      <c r="NWK130" s="516"/>
      <c r="NWL130" s="516"/>
      <c r="NWM130" s="516"/>
      <c r="NWN130" s="516"/>
      <c r="NWO130" s="516"/>
      <c r="NWP130" s="516"/>
      <c r="NWQ130" s="516"/>
      <c r="NWR130" s="516"/>
      <c r="NWS130" s="516"/>
      <c r="NWT130" s="516"/>
      <c r="NWU130" s="516"/>
      <c r="NWV130" s="516"/>
      <c r="NWW130" s="516"/>
      <c r="NWX130" s="516"/>
      <c r="NWY130" s="516"/>
      <c r="NWZ130" s="516"/>
      <c r="NXA130" s="516"/>
      <c r="NXB130" s="516"/>
      <c r="NXC130" s="516"/>
      <c r="NXD130" s="516"/>
      <c r="NXE130" s="516"/>
      <c r="NXF130" s="516"/>
      <c r="NXG130" s="516"/>
      <c r="NXH130" s="516"/>
      <c r="NXI130" s="516"/>
      <c r="NXJ130" s="516"/>
      <c r="NXK130" s="516"/>
      <c r="NXL130" s="516"/>
      <c r="NXM130" s="516"/>
      <c r="NXN130" s="516"/>
      <c r="NXO130" s="516"/>
      <c r="NXP130" s="516"/>
      <c r="NXQ130" s="516"/>
      <c r="NXR130" s="516"/>
      <c r="NXS130" s="516"/>
      <c r="NXT130" s="516"/>
      <c r="NXU130" s="516"/>
      <c r="NXV130" s="516"/>
      <c r="NXW130" s="516"/>
      <c r="NXX130" s="516"/>
      <c r="NXY130" s="516"/>
      <c r="NXZ130" s="516"/>
      <c r="NYA130" s="516"/>
      <c r="NYB130" s="516"/>
      <c r="NYC130" s="516"/>
      <c r="NYD130" s="516"/>
      <c r="NYE130" s="516"/>
      <c r="NYF130" s="516"/>
      <c r="NYG130" s="516"/>
      <c r="NYH130" s="516"/>
      <c r="NYI130" s="516"/>
      <c r="NYJ130" s="516"/>
      <c r="NYK130" s="516"/>
      <c r="NYL130" s="516"/>
      <c r="NYM130" s="516"/>
      <c r="NYN130" s="516"/>
      <c r="NYO130" s="516"/>
      <c r="NYP130" s="516"/>
      <c r="NYQ130" s="516"/>
      <c r="NYR130" s="516"/>
      <c r="NYS130" s="516"/>
      <c r="NYT130" s="516"/>
      <c r="NYU130" s="516"/>
      <c r="NYV130" s="516"/>
      <c r="NYW130" s="516"/>
      <c r="NYX130" s="516"/>
      <c r="NYY130" s="516"/>
      <c r="NYZ130" s="516"/>
      <c r="NZA130" s="516"/>
      <c r="NZB130" s="516"/>
      <c r="NZC130" s="516"/>
      <c r="NZD130" s="516"/>
      <c r="NZE130" s="516"/>
      <c r="NZF130" s="516"/>
      <c r="NZG130" s="516"/>
      <c r="NZH130" s="516"/>
      <c r="NZI130" s="516"/>
      <c r="NZJ130" s="516"/>
      <c r="NZK130" s="516"/>
      <c r="NZL130" s="516"/>
      <c r="NZM130" s="516"/>
      <c r="NZN130" s="516"/>
      <c r="NZO130" s="516"/>
      <c r="NZP130" s="516"/>
      <c r="NZQ130" s="516"/>
      <c r="NZR130" s="516"/>
      <c r="NZS130" s="516"/>
      <c r="NZT130" s="516"/>
      <c r="NZU130" s="516"/>
      <c r="NZV130" s="516"/>
      <c r="NZW130" s="516"/>
      <c r="NZX130" s="516"/>
      <c r="NZY130" s="516"/>
      <c r="NZZ130" s="516"/>
      <c r="OAA130" s="516"/>
      <c r="OAB130" s="516"/>
      <c r="OAC130" s="516"/>
      <c r="OAD130" s="516"/>
      <c r="OAE130" s="516"/>
      <c r="OAF130" s="516"/>
      <c r="OAG130" s="516"/>
      <c r="OAH130" s="516"/>
      <c r="OAI130" s="516"/>
      <c r="OAJ130" s="516"/>
      <c r="OAK130" s="516"/>
      <c r="OAL130" s="516"/>
      <c r="OAM130" s="516"/>
      <c r="OAN130" s="516"/>
      <c r="OAO130" s="516"/>
      <c r="OAP130" s="516"/>
      <c r="OAQ130" s="516"/>
      <c r="OAR130" s="516"/>
      <c r="OAS130" s="516"/>
      <c r="OAT130" s="516"/>
      <c r="OAU130" s="516"/>
      <c r="OAV130" s="516"/>
      <c r="OAW130" s="516"/>
      <c r="OAX130" s="516"/>
      <c r="OAY130" s="516"/>
      <c r="OAZ130" s="516"/>
      <c r="OBA130" s="516"/>
      <c r="OBB130" s="516"/>
      <c r="OBC130" s="516"/>
      <c r="OBD130" s="516"/>
      <c r="OBE130" s="516"/>
      <c r="OBF130" s="516"/>
      <c r="OBG130" s="516"/>
      <c r="OBH130" s="516"/>
      <c r="OBI130" s="516"/>
      <c r="OBJ130" s="516"/>
      <c r="OBK130" s="516"/>
      <c r="OBL130" s="516"/>
      <c r="OBM130" s="516"/>
      <c r="OBN130" s="516"/>
      <c r="OBO130" s="516"/>
      <c r="OBP130" s="516"/>
      <c r="OBQ130" s="516"/>
      <c r="OBR130" s="516"/>
      <c r="OBS130" s="516"/>
      <c r="OBT130" s="516"/>
      <c r="OBU130" s="516"/>
      <c r="OBV130" s="516"/>
      <c r="OBW130" s="516"/>
      <c r="OBX130" s="516"/>
      <c r="OBY130" s="516"/>
      <c r="OBZ130" s="516"/>
      <c r="OCA130" s="516"/>
      <c r="OCB130" s="516"/>
      <c r="OCC130" s="516"/>
      <c r="OCD130" s="516"/>
      <c r="OCE130" s="516"/>
      <c r="OCF130" s="516"/>
      <c r="OCG130" s="516"/>
      <c r="OCH130" s="516"/>
      <c r="OCI130" s="516"/>
      <c r="OCJ130" s="516"/>
      <c r="OCK130" s="516"/>
      <c r="OCL130" s="516"/>
      <c r="OCM130" s="516"/>
      <c r="OCN130" s="516"/>
      <c r="OCO130" s="516"/>
      <c r="OCP130" s="516"/>
      <c r="OCQ130" s="516"/>
      <c r="OCR130" s="516"/>
      <c r="OCS130" s="516"/>
      <c r="OCT130" s="516"/>
      <c r="OCU130" s="516"/>
      <c r="OCV130" s="516"/>
      <c r="OCW130" s="516"/>
      <c r="OCX130" s="516"/>
      <c r="OCY130" s="516"/>
      <c r="OCZ130" s="516"/>
      <c r="ODA130" s="516"/>
      <c r="ODB130" s="516"/>
      <c r="ODC130" s="516"/>
      <c r="ODD130" s="516"/>
      <c r="ODE130" s="516"/>
      <c r="ODF130" s="516"/>
      <c r="ODG130" s="516"/>
      <c r="ODH130" s="516"/>
      <c r="ODI130" s="516"/>
      <c r="ODJ130" s="516"/>
      <c r="ODK130" s="516"/>
      <c r="ODL130" s="516"/>
      <c r="ODM130" s="516"/>
      <c r="ODN130" s="516"/>
      <c r="ODO130" s="516"/>
      <c r="ODP130" s="516"/>
      <c r="ODQ130" s="516"/>
      <c r="ODR130" s="516"/>
      <c r="ODS130" s="516"/>
      <c r="ODT130" s="516"/>
      <c r="ODU130" s="516"/>
      <c r="ODV130" s="516"/>
      <c r="ODW130" s="516"/>
      <c r="ODX130" s="516"/>
      <c r="ODY130" s="516"/>
      <c r="ODZ130" s="516"/>
      <c r="OEA130" s="516"/>
      <c r="OEB130" s="516"/>
      <c r="OEC130" s="516"/>
      <c r="OED130" s="516"/>
      <c r="OEE130" s="516"/>
      <c r="OEF130" s="516"/>
      <c r="OEG130" s="516"/>
      <c r="OEH130" s="516"/>
      <c r="OEI130" s="516"/>
      <c r="OEJ130" s="516"/>
      <c r="OEK130" s="516"/>
      <c r="OEL130" s="516"/>
      <c r="OEM130" s="516"/>
      <c r="OEN130" s="516"/>
      <c r="OEO130" s="516"/>
      <c r="OEP130" s="516"/>
      <c r="OEQ130" s="516"/>
      <c r="OER130" s="516"/>
      <c r="OES130" s="516"/>
      <c r="OET130" s="516"/>
      <c r="OEU130" s="516"/>
      <c r="OEV130" s="516"/>
      <c r="OEW130" s="516"/>
      <c r="OEX130" s="516"/>
      <c r="OEY130" s="516"/>
      <c r="OEZ130" s="516"/>
      <c r="OFA130" s="516"/>
      <c r="OFB130" s="516"/>
      <c r="OFC130" s="516"/>
      <c r="OFD130" s="516"/>
      <c r="OFE130" s="516"/>
      <c r="OFF130" s="516"/>
      <c r="OFG130" s="516"/>
      <c r="OFH130" s="516"/>
      <c r="OFI130" s="516"/>
      <c r="OFJ130" s="516"/>
      <c r="OFK130" s="516"/>
      <c r="OFL130" s="516"/>
      <c r="OFM130" s="516"/>
      <c r="OFN130" s="516"/>
      <c r="OFO130" s="516"/>
      <c r="OFP130" s="516"/>
      <c r="OFQ130" s="516"/>
      <c r="OFR130" s="516"/>
      <c r="OFS130" s="516"/>
      <c r="OFT130" s="516"/>
      <c r="OFU130" s="516"/>
      <c r="OFV130" s="516"/>
      <c r="OFW130" s="516"/>
      <c r="OFX130" s="516"/>
      <c r="OFY130" s="516"/>
      <c r="OFZ130" s="516"/>
      <c r="OGA130" s="516"/>
      <c r="OGB130" s="516"/>
      <c r="OGC130" s="516"/>
      <c r="OGD130" s="516"/>
      <c r="OGE130" s="516"/>
      <c r="OGF130" s="516"/>
      <c r="OGG130" s="516"/>
      <c r="OGH130" s="516"/>
      <c r="OGI130" s="516"/>
      <c r="OGJ130" s="516"/>
      <c r="OGK130" s="516"/>
      <c r="OGL130" s="516"/>
      <c r="OGM130" s="516"/>
      <c r="OGN130" s="516"/>
      <c r="OGO130" s="516"/>
      <c r="OGP130" s="516"/>
      <c r="OGQ130" s="516"/>
      <c r="OGR130" s="516"/>
      <c r="OGS130" s="516"/>
      <c r="OGT130" s="516"/>
      <c r="OGU130" s="516"/>
      <c r="OGV130" s="516"/>
      <c r="OGW130" s="516"/>
      <c r="OGX130" s="516"/>
      <c r="OGY130" s="516"/>
      <c r="OGZ130" s="516"/>
      <c r="OHA130" s="516"/>
      <c r="OHB130" s="516"/>
      <c r="OHC130" s="516"/>
      <c r="OHD130" s="516"/>
      <c r="OHE130" s="516"/>
      <c r="OHF130" s="516"/>
      <c r="OHG130" s="516"/>
      <c r="OHH130" s="516"/>
      <c r="OHI130" s="516"/>
      <c r="OHJ130" s="516"/>
      <c r="OHK130" s="516"/>
      <c r="OHL130" s="516"/>
      <c r="OHM130" s="516"/>
      <c r="OHN130" s="516"/>
      <c r="OHO130" s="516"/>
      <c r="OHP130" s="516"/>
      <c r="OHQ130" s="516"/>
      <c r="OHR130" s="516"/>
      <c r="OHS130" s="516"/>
      <c r="OHT130" s="516"/>
      <c r="OHU130" s="516"/>
      <c r="OHV130" s="516"/>
      <c r="OHW130" s="516"/>
      <c r="OHX130" s="516"/>
      <c r="OHY130" s="516"/>
      <c r="OHZ130" s="516"/>
      <c r="OIA130" s="516"/>
      <c r="OIB130" s="516"/>
      <c r="OIC130" s="516"/>
      <c r="OID130" s="516"/>
      <c r="OIE130" s="516"/>
      <c r="OIF130" s="516"/>
      <c r="OIG130" s="516"/>
      <c r="OIH130" s="516"/>
      <c r="OII130" s="516"/>
      <c r="OIJ130" s="516"/>
      <c r="OIK130" s="516"/>
      <c r="OIL130" s="516"/>
      <c r="OIM130" s="516"/>
      <c r="OIN130" s="516"/>
      <c r="OIO130" s="516"/>
      <c r="OIP130" s="516"/>
      <c r="OIQ130" s="516"/>
      <c r="OIR130" s="516"/>
      <c r="OIS130" s="516"/>
      <c r="OIT130" s="516"/>
      <c r="OIU130" s="516"/>
      <c r="OIV130" s="516"/>
      <c r="OIW130" s="516"/>
      <c r="OIX130" s="516"/>
      <c r="OIY130" s="516"/>
      <c r="OIZ130" s="516"/>
      <c r="OJA130" s="516"/>
      <c r="OJB130" s="516"/>
      <c r="OJC130" s="516"/>
      <c r="OJD130" s="516"/>
      <c r="OJE130" s="516"/>
      <c r="OJF130" s="516"/>
      <c r="OJG130" s="516"/>
      <c r="OJH130" s="516"/>
      <c r="OJI130" s="516"/>
      <c r="OJJ130" s="516"/>
      <c r="OJK130" s="516"/>
      <c r="OJL130" s="516"/>
      <c r="OJM130" s="516"/>
      <c r="OJN130" s="516"/>
      <c r="OJO130" s="516"/>
      <c r="OJP130" s="516"/>
      <c r="OJQ130" s="516"/>
      <c r="OJR130" s="516"/>
      <c r="OJS130" s="516"/>
      <c r="OJT130" s="516"/>
      <c r="OJU130" s="516"/>
      <c r="OJV130" s="516"/>
      <c r="OJW130" s="516"/>
      <c r="OJX130" s="516"/>
      <c r="OJY130" s="516"/>
      <c r="OJZ130" s="516"/>
      <c r="OKA130" s="516"/>
      <c r="OKB130" s="516"/>
      <c r="OKC130" s="516"/>
      <c r="OKD130" s="516"/>
      <c r="OKE130" s="516"/>
      <c r="OKF130" s="516"/>
      <c r="OKG130" s="516"/>
      <c r="OKH130" s="516"/>
      <c r="OKI130" s="516"/>
      <c r="OKJ130" s="516"/>
      <c r="OKK130" s="516"/>
      <c r="OKL130" s="516"/>
      <c r="OKM130" s="516"/>
      <c r="OKN130" s="516"/>
      <c r="OKO130" s="516"/>
      <c r="OKP130" s="516"/>
      <c r="OKQ130" s="516"/>
      <c r="OKR130" s="516"/>
      <c r="OKS130" s="516"/>
      <c r="OKT130" s="516"/>
      <c r="OKU130" s="516"/>
      <c r="OKV130" s="516"/>
      <c r="OKW130" s="516"/>
      <c r="OKX130" s="516"/>
      <c r="OKY130" s="516"/>
      <c r="OKZ130" s="516"/>
      <c r="OLA130" s="516"/>
      <c r="OLB130" s="516"/>
      <c r="OLC130" s="516"/>
      <c r="OLD130" s="516"/>
      <c r="OLE130" s="516"/>
      <c r="OLF130" s="516"/>
      <c r="OLG130" s="516"/>
      <c r="OLH130" s="516"/>
      <c r="OLI130" s="516"/>
      <c r="OLJ130" s="516"/>
      <c r="OLK130" s="516"/>
      <c r="OLL130" s="516"/>
      <c r="OLM130" s="516"/>
      <c r="OLN130" s="516"/>
      <c r="OLO130" s="516"/>
      <c r="OLP130" s="516"/>
      <c r="OLQ130" s="516"/>
      <c r="OLR130" s="516"/>
      <c r="OLS130" s="516"/>
      <c r="OLT130" s="516"/>
      <c r="OLU130" s="516"/>
      <c r="OLV130" s="516"/>
      <c r="OLW130" s="516"/>
      <c r="OLX130" s="516"/>
      <c r="OLY130" s="516"/>
      <c r="OLZ130" s="516"/>
      <c r="OMA130" s="516"/>
      <c r="OMB130" s="516"/>
      <c r="OMC130" s="516"/>
      <c r="OMD130" s="516"/>
      <c r="OME130" s="516"/>
      <c r="OMF130" s="516"/>
      <c r="OMG130" s="516"/>
      <c r="OMH130" s="516"/>
      <c r="OMI130" s="516"/>
      <c r="OMJ130" s="516"/>
      <c r="OMK130" s="516"/>
      <c r="OML130" s="516"/>
      <c r="OMM130" s="516"/>
      <c r="OMN130" s="516"/>
      <c r="OMO130" s="516"/>
      <c r="OMP130" s="516"/>
      <c r="OMQ130" s="516"/>
      <c r="OMR130" s="516"/>
      <c r="OMS130" s="516"/>
      <c r="OMT130" s="516"/>
      <c r="OMU130" s="516"/>
      <c r="OMV130" s="516"/>
      <c r="OMW130" s="516"/>
      <c r="OMX130" s="516"/>
      <c r="OMY130" s="516"/>
      <c r="OMZ130" s="516"/>
      <c r="ONA130" s="516"/>
      <c r="ONB130" s="516"/>
      <c r="ONC130" s="516"/>
      <c r="OND130" s="516"/>
      <c r="ONE130" s="516"/>
      <c r="ONF130" s="516"/>
      <c r="ONG130" s="516"/>
      <c r="ONH130" s="516"/>
      <c r="ONI130" s="516"/>
      <c r="ONJ130" s="516"/>
      <c r="ONK130" s="516"/>
      <c r="ONL130" s="516"/>
      <c r="ONM130" s="516"/>
      <c r="ONN130" s="516"/>
      <c r="ONO130" s="516"/>
      <c r="ONP130" s="516"/>
      <c r="ONQ130" s="516"/>
      <c r="ONR130" s="516"/>
      <c r="ONS130" s="516"/>
      <c r="ONT130" s="516"/>
      <c r="ONU130" s="516"/>
      <c r="ONV130" s="516"/>
      <c r="ONW130" s="516"/>
      <c r="ONX130" s="516"/>
      <c r="ONY130" s="516"/>
      <c r="ONZ130" s="516"/>
      <c r="OOA130" s="516"/>
      <c r="OOB130" s="516"/>
      <c r="OOC130" s="516"/>
      <c r="OOD130" s="516"/>
      <c r="OOE130" s="516"/>
      <c r="OOF130" s="516"/>
      <c r="OOG130" s="516"/>
      <c r="OOH130" s="516"/>
      <c r="OOI130" s="516"/>
      <c r="OOJ130" s="516"/>
      <c r="OOK130" s="516"/>
      <c r="OOL130" s="516"/>
      <c r="OOM130" s="516"/>
      <c r="OON130" s="516"/>
      <c r="OOO130" s="516"/>
      <c r="OOP130" s="516"/>
      <c r="OOQ130" s="516"/>
      <c r="OOR130" s="516"/>
      <c r="OOS130" s="516"/>
      <c r="OOT130" s="516"/>
      <c r="OOU130" s="516"/>
      <c r="OOV130" s="516"/>
      <c r="OOW130" s="516"/>
      <c r="OOX130" s="516"/>
      <c r="OOY130" s="516"/>
      <c r="OOZ130" s="516"/>
      <c r="OPA130" s="516"/>
      <c r="OPB130" s="516"/>
      <c r="OPC130" s="516"/>
      <c r="OPD130" s="516"/>
      <c r="OPE130" s="516"/>
      <c r="OPF130" s="516"/>
      <c r="OPG130" s="516"/>
      <c r="OPH130" s="516"/>
      <c r="OPI130" s="516"/>
      <c r="OPJ130" s="516"/>
      <c r="OPK130" s="516"/>
      <c r="OPL130" s="516"/>
      <c r="OPM130" s="516"/>
      <c r="OPN130" s="516"/>
      <c r="OPO130" s="516"/>
      <c r="OPP130" s="516"/>
      <c r="OPQ130" s="516"/>
      <c r="OPR130" s="516"/>
      <c r="OPS130" s="516"/>
      <c r="OPT130" s="516"/>
      <c r="OPU130" s="516"/>
      <c r="OPV130" s="516"/>
      <c r="OPW130" s="516"/>
      <c r="OPX130" s="516"/>
      <c r="OPY130" s="516"/>
      <c r="OPZ130" s="516"/>
      <c r="OQA130" s="516"/>
      <c r="OQB130" s="516"/>
      <c r="OQC130" s="516"/>
      <c r="OQD130" s="516"/>
      <c r="OQE130" s="516"/>
      <c r="OQF130" s="516"/>
      <c r="OQG130" s="516"/>
      <c r="OQH130" s="516"/>
      <c r="OQI130" s="516"/>
      <c r="OQJ130" s="516"/>
      <c r="OQK130" s="516"/>
      <c r="OQL130" s="516"/>
      <c r="OQM130" s="516"/>
      <c r="OQN130" s="516"/>
      <c r="OQO130" s="516"/>
      <c r="OQP130" s="516"/>
      <c r="OQQ130" s="516"/>
      <c r="OQR130" s="516"/>
      <c r="OQS130" s="516"/>
      <c r="OQT130" s="516"/>
      <c r="OQU130" s="516"/>
      <c r="OQV130" s="516"/>
      <c r="OQW130" s="516"/>
      <c r="OQX130" s="516"/>
      <c r="OQY130" s="516"/>
      <c r="OQZ130" s="516"/>
      <c r="ORA130" s="516"/>
      <c r="ORB130" s="516"/>
      <c r="ORC130" s="516"/>
      <c r="ORD130" s="516"/>
      <c r="ORE130" s="516"/>
      <c r="ORF130" s="516"/>
      <c r="ORG130" s="516"/>
      <c r="ORH130" s="516"/>
      <c r="ORI130" s="516"/>
      <c r="ORJ130" s="516"/>
      <c r="ORK130" s="516"/>
      <c r="ORL130" s="516"/>
      <c r="ORM130" s="516"/>
      <c r="ORN130" s="516"/>
      <c r="ORO130" s="516"/>
      <c r="ORP130" s="516"/>
      <c r="ORQ130" s="516"/>
      <c r="ORR130" s="516"/>
      <c r="ORS130" s="516"/>
      <c r="ORT130" s="516"/>
      <c r="ORU130" s="516"/>
      <c r="ORV130" s="516"/>
      <c r="ORW130" s="516"/>
      <c r="ORX130" s="516"/>
      <c r="ORY130" s="516"/>
      <c r="ORZ130" s="516"/>
      <c r="OSA130" s="516"/>
      <c r="OSB130" s="516"/>
      <c r="OSC130" s="516"/>
      <c r="OSD130" s="516"/>
      <c r="OSE130" s="516"/>
      <c r="OSF130" s="516"/>
      <c r="OSG130" s="516"/>
      <c r="OSH130" s="516"/>
      <c r="OSI130" s="516"/>
      <c r="OSJ130" s="516"/>
      <c r="OSK130" s="516"/>
      <c r="OSL130" s="516"/>
      <c r="OSM130" s="516"/>
      <c r="OSN130" s="516"/>
      <c r="OSO130" s="516"/>
      <c r="OSP130" s="516"/>
      <c r="OSQ130" s="516"/>
      <c r="OSR130" s="516"/>
      <c r="OSS130" s="516"/>
      <c r="OST130" s="516"/>
      <c r="OSU130" s="516"/>
      <c r="OSV130" s="516"/>
      <c r="OSW130" s="516"/>
      <c r="OSX130" s="516"/>
      <c r="OSY130" s="516"/>
      <c r="OSZ130" s="516"/>
      <c r="OTA130" s="516"/>
      <c r="OTB130" s="516"/>
      <c r="OTC130" s="516"/>
      <c r="OTD130" s="516"/>
      <c r="OTE130" s="516"/>
      <c r="OTF130" s="516"/>
      <c r="OTG130" s="516"/>
      <c r="OTH130" s="516"/>
      <c r="OTI130" s="516"/>
      <c r="OTJ130" s="516"/>
      <c r="OTK130" s="516"/>
      <c r="OTL130" s="516"/>
      <c r="OTM130" s="516"/>
      <c r="OTN130" s="516"/>
      <c r="OTO130" s="516"/>
      <c r="OTP130" s="516"/>
      <c r="OTQ130" s="516"/>
      <c r="OTR130" s="516"/>
      <c r="OTS130" s="516"/>
      <c r="OTT130" s="516"/>
      <c r="OTU130" s="516"/>
      <c r="OTV130" s="516"/>
      <c r="OTW130" s="516"/>
      <c r="OTX130" s="516"/>
      <c r="OTY130" s="516"/>
      <c r="OTZ130" s="516"/>
      <c r="OUA130" s="516"/>
      <c r="OUB130" s="516"/>
      <c r="OUC130" s="516"/>
      <c r="OUD130" s="516"/>
      <c r="OUE130" s="516"/>
      <c r="OUF130" s="516"/>
      <c r="OUG130" s="516"/>
      <c r="OUH130" s="516"/>
      <c r="OUI130" s="516"/>
      <c r="OUJ130" s="516"/>
      <c r="OUK130" s="516"/>
      <c r="OUL130" s="516"/>
      <c r="OUM130" s="516"/>
      <c r="OUN130" s="516"/>
      <c r="OUO130" s="516"/>
      <c r="OUP130" s="516"/>
      <c r="OUQ130" s="516"/>
      <c r="OUR130" s="516"/>
      <c r="OUS130" s="516"/>
      <c r="OUT130" s="516"/>
      <c r="OUU130" s="516"/>
      <c r="OUV130" s="516"/>
      <c r="OUW130" s="516"/>
      <c r="OUX130" s="516"/>
      <c r="OUY130" s="516"/>
      <c r="OUZ130" s="516"/>
      <c r="OVA130" s="516"/>
      <c r="OVB130" s="516"/>
      <c r="OVC130" s="516"/>
      <c r="OVD130" s="516"/>
      <c r="OVE130" s="516"/>
      <c r="OVF130" s="516"/>
      <c r="OVG130" s="516"/>
      <c r="OVH130" s="516"/>
      <c r="OVI130" s="516"/>
      <c r="OVJ130" s="516"/>
      <c r="OVK130" s="516"/>
      <c r="OVL130" s="516"/>
      <c r="OVM130" s="516"/>
      <c r="OVN130" s="516"/>
      <c r="OVO130" s="516"/>
      <c r="OVP130" s="516"/>
      <c r="OVQ130" s="516"/>
      <c r="OVR130" s="516"/>
      <c r="OVS130" s="516"/>
      <c r="OVT130" s="516"/>
      <c r="OVU130" s="516"/>
      <c r="OVV130" s="516"/>
      <c r="OVW130" s="516"/>
      <c r="OVX130" s="516"/>
      <c r="OVY130" s="516"/>
      <c r="OVZ130" s="516"/>
      <c r="OWA130" s="516"/>
      <c r="OWB130" s="516"/>
      <c r="OWC130" s="516"/>
      <c r="OWD130" s="516"/>
      <c r="OWE130" s="516"/>
      <c r="OWF130" s="516"/>
      <c r="OWG130" s="516"/>
      <c r="OWH130" s="516"/>
      <c r="OWI130" s="516"/>
      <c r="OWJ130" s="516"/>
      <c r="OWK130" s="516"/>
      <c r="OWL130" s="516"/>
      <c r="OWM130" s="516"/>
      <c r="OWN130" s="516"/>
      <c r="OWO130" s="516"/>
      <c r="OWP130" s="516"/>
      <c r="OWQ130" s="516"/>
      <c r="OWR130" s="516"/>
      <c r="OWS130" s="516"/>
      <c r="OWT130" s="516"/>
      <c r="OWU130" s="516"/>
      <c r="OWV130" s="516"/>
      <c r="OWW130" s="516"/>
      <c r="OWX130" s="516"/>
      <c r="OWY130" s="516"/>
      <c r="OWZ130" s="516"/>
      <c r="OXA130" s="516"/>
      <c r="OXB130" s="516"/>
      <c r="OXC130" s="516"/>
      <c r="OXD130" s="516"/>
      <c r="OXE130" s="516"/>
      <c r="OXF130" s="516"/>
      <c r="OXG130" s="516"/>
      <c r="OXH130" s="516"/>
      <c r="OXI130" s="516"/>
      <c r="OXJ130" s="516"/>
      <c r="OXK130" s="516"/>
      <c r="OXL130" s="516"/>
      <c r="OXM130" s="516"/>
      <c r="OXN130" s="516"/>
      <c r="OXO130" s="516"/>
      <c r="OXP130" s="516"/>
      <c r="OXQ130" s="516"/>
      <c r="OXR130" s="516"/>
      <c r="OXS130" s="516"/>
      <c r="OXT130" s="516"/>
      <c r="OXU130" s="516"/>
      <c r="OXV130" s="516"/>
      <c r="OXW130" s="516"/>
      <c r="OXX130" s="516"/>
      <c r="OXY130" s="516"/>
      <c r="OXZ130" s="516"/>
      <c r="OYA130" s="516"/>
      <c r="OYB130" s="516"/>
      <c r="OYC130" s="516"/>
      <c r="OYD130" s="516"/>
      <c r="OYE130" s="516"/>
      <c r="OYF130" s="516"/>
      <c r="OYG130" s="516"/>
      <c r="OYH130" s="516"/>
      <c r="OYI130" s="516"/>
      <c r="OYJ130" s="516"/>
      <c r="OYK130" s="516"/>
      <c r="OYL130" s="516"/>
      <c r="OYM130" s="516"/>
      <c r="OYN130" s="516"/>
      <c r="OYO130" s="516"/>
      <c r="OYP130" s="516"/>
      <c r="OYQ130" s="516"/>
      <c r="OYR130" s="516"/>
      <c r="OYS130" s="516"/>
      <c r="OYT130" s="516"/>
      <c r="OYU130" s="516"/>
      <c r="OYV130" s="516"/>
      <c r="OYW130" s="516"/>
      <c r="OYX130" s="516"/>
      <c r="OYY130" s="516"/>
      <c r="OYZ130" s="516"/>
      <c r="OZA130" s="516"/>
      <c r="OZB130" s="516"/>
      <c r="OZC130" s="516"/>
      <c r="OZD130" s="516"/>
      <c r="OZE130" s="516"/>
      <c r="OZF130" s="516"/>
      <c r="OZG130" s="516"/>
      <c r="OZH130" s="516"/>
      <c r="OZI130" s="516"/>
      <c r="OZJ130" s="516"/>
      <c r="OZK130" s="516"/>
      <c r="OZL130" s="516"/>
      <c r="OZM130" s="516"/>
      <c r="OZN130" s="516"/>
      <c r="OZO130" s="516"/>
      <c r="OZP130" s="516"/>
      <c r="OZQ130" s="516"/>
      <c r="OZR130" s="516"/>
      <c r="OZS130" s="516"/>
      <c r="OZT130" s="516"/>
      <c r="OZU130" s="516"/>
      <c r="OZV130" s="516"/>
      <c r="OZW130" s="516"/>
      <c r="OZX130" s="516"/>
      <c r="OZY130" s="516"/>
      <c r="OZZ130" s="516"/>
      <c r="PAA130" s="516"/>
      <c r="PAB130" s="516"/>
      <c r="PAC130" s="516"/>
      <c r="PAD130" s="516"/>
      <c r="PAE130" s="516"/>
      <c r="PAF130" s="516"/>
      <c r="PAG130" s="516"/>
      <c r="PAH130" s="516"/>
      <c r="PAI130" s="516"/>
      <c r="PAJ130" s="516"/>
      <c r="PAK130" s="516"/>
      <c r="PAL130" s="516"/>
      <c r="PAM130" s="516"/>
      <c r="PAN130" s="516"/>
      <c r="PAO130" s="516"/>
      <c r="PAP130" s="516"/>
      <c r="PAQ130" s="516"/>
      <c r="PAR130" s="516"/>
      <c r="PAS130" s="516"/>
      <c r="PAT130" s="516"/>
      <c r="PAU130" s="516"/>
      <c r="PAV130" s="516"/>
      <c r="PAW130" s="516"/>
      <c r="PAX130" s="516"/>
      <c r="PAY130" s="516"/>
      <c r="PAZ130" s="516"/>
      <c r="PBA130" s="516"/>
      <c r="PBB130" s="516"/>
      <c r="PBC130" s="516"/>
      <c r="PBD130" s="516"/>
      <c r="PBE130" s="516"/>
      <c r="PBF130" s="516"/>
      <c r="PBG130" s="516"/>
      <c r="PBH130" s="516"/>
      <c r="PBI130" s="516"/>
      <c r="PBJ130" s="516"/>
      <c r="PBK130" s="516"/>
      <c r="PBL130" s="516"/>
      <c r="PBM130" s="516"/>
      <c r="PBN130" s="516"/>
      <c r="PBO130" s="516"/>
      <c r="PBP130" s="516"/>
      <c r="PBQ130" s="516"/>
      <c r="PBR130" s="516"/>
      <c r="PBS130" s="516"/>
      <c r="PBT130" s="516"/>
      <c r="PBU130" s="516"/>
      <c r="PBV130" s="516"/>
      <c r="PBW130" s="516"/>
      <c r="PBX130" s="516"/>
      <c r="PBY130" s="516"/>
      <c r="PBZ130" s="516"/>
      <c r="PCA130" s="516"/>
      <c r="PCB130" s="516"/>
      <c r="PCC130" s="516"/>
      <c r="PCD130" s="516"/>
      <c r="PCE130" s="516"/>
      <c r="PCF130" s="516"/>
      <c r="PCG130" s="516"/>
      <c r="PCH130" s="516"/>
      <c r="PCI130" s="516"/>
      <c r="PCJ130" s="516"/>
      <c r="PCK130" s="516"/>
      <c r="PCL130" s="516"/>
      <c r="PCM130" s="516"/>
      <c r="PCN130" s="516"/>
      <c r="PCO130" s="516"/>
      <c r="PCP130" s="516"/>
      <c r="PCQ130" s="516"/>
      <c r="PCR130" s="516"/>
      <c r="PCS130" s="516"/>
      <c r="PCT130" s="516"/>
      <c r="PCU130" s="516"/>
      <c r="PCV130" s="516"/>
      <c r="PCW130" s="516"/>
      <c r="PCX130" s="516"/>
      <c r="PCY130" s="516"/>
      <c r="PCZ130" s="516"/>
      <c r="PDA130" s="516"/>
      <c r="PDB130" s="516"/>
      <c r="PDC130" s="516"/>
      <c r="PDD130" s="516"/>
      <c r="PDE130" s="516"/>
      <c r="PDF130" s="516"/>
      <c r="PDG130" s="516"/>
      <c r="PDH130" s="516"/>
      <c r="PDI130" s="516"/>
      <c r="PDJ130" s="516"/>
      <c r="PDK130" s="516"/>
      <c r="PDL130" s="516"/>
      <c r="PDM130" s="516"/>
      <c r="PDN130" s="516"/>
      <c r="PDO130" s="516"/>
      <c r="PDP130" s="516"/>
      <c r="PDQ130" s="516"/>
      <c r="PDR130" s="516"/>
      <c r="PDS130" s="516"/>
      <c r="PDT130" s="516"/>
      <c r="PDU130" s="516"/>
      <c r="PDV130" s="516"/>
      <c r="PDW130" s="516"/>
      <c r="PDX130" s="516"/>
      <c r="PDY130" s="516"/>
      <c r="PDZ130" s="516"/>
      <c r="PEA130" s="516"/>
      <c r="PEB130" s="516"/>
      <c r="PEC130" s="516"/>
      <c r="PED130" s="516"/>
      <c r="PEE130" s="516"/>
      <c r="PEF130" s="516"/>
      <c r="PEG130" s="516"/>
      <c r="PEH130" s="516"/>
      <c r="PEI130" s="516"/>
      <c r="PEJ130" s="516"/>
      <c r="PEK130" s="516"/>
      <c r="PEL130" s="516"/>
      <c r="PEM130" s="516"/>
      <c r="PEN130" s="516"/>
      <c r="PEO130" s="516"/>
      <c r="PEP130" s="516"/>
      <c r="PEQ130" s="516"/>
      <c r="PER130" s="516"/>
      <c r="PES130" s="516"/>
      <c r="PET130" s="516"/>
      <c r="PEU130" s="516"/>
      <c r="PEV130" s="516"/>
      <c r="PEW130" s="516"/>
      <c r="PEX130" s="516"/>
      <c r="PEY130" s="516"/>
      <c r="PEZ130" s="516"/>
      <c r="PFA130" s="516"/>
      <c r="PFB130" s="516"/>
      <c r="PFC130" s="516"/>
      <c r="PFD130" s="516"/>
      <c r="PFE130" s="516"/>
      <c r="PFF130" s="516"/>
      <c r="PFG130" s="516"/>
      <c r="PFH130" s="516"/>
      <c r="PFI130" s="516"/>
      <c r="PFJ130" s="516"/>
      <c r="PFK130" s="516"/>
      <c r="PFL130" s="516"/>
      <c r="PFM130" s="516"/>
      <c r="PFN130" s="516"/>
      <c r="PFO130" s="516"/>
      <c r="PFP130" s="516"/>
      <c r="PFQ130" s="516"/>
      <c r="PFR130" s="516"/>
      <c r="PFS130" s="516"/>
      <c r="PFT130" s="516"/>
      <c r="PFU130" s="516"/>
      <c r="PFV130" s="516"/>
      <c r="PFW130" s="516"/>
      <c r="PFX130" s="516"/>
      <c r="PFY130" s="516"/>
      <c r="PFZ130" s="516"/>
      <c r="PGA130" s="516"/>
      <c r="PGB130" s="516"/>
      <c r="PGC130" s="516"/>
      <c r="PGD130" s="516"/>
      <c r="PGE130" s="516"/>
      <c r="PGF130" s="516"/>
      <c r="PGG130" s="516"/>
      <c r="PGH130" s="516"/>
      <c r="PGI130" s="516"/>
      <c r="PGJ130" s="516"/>
      <c r="PGK130" s="516"/>
      <c r="PGL130" s="516"/>
      <c r="PGM130" s="516"/>
      <c r="PGN130" s="516"/>
      <c r="PGO130" s="516"/>
      <c r="PGP130" s="516"/>
      <c r="PGQ130" s="516"/>
      <c r="PGR130" s="516"/>
      <c r="PGS130" s="516"/>
      <c r="PGT130" s="516"/>
      <c r="PGU130" s="516"/>
      <c r="PGV130" s="516"/>
      <c r="PGW130" s="516"/>
      <c r="PGX130" s="516"/>
      <c r="PGY130" s="516"/>
      <c r="PGZ130" s="516"/>
      <c r="PHA130" s="516"/>
      <c r="PHB130" s="516"/>
      <c r="PHC130" s="516"/>
      <c r="PHD130" s="516"/>
      <c r="PHE130" s="516"/>
      <c r="PHF130" s="516"/>
      <c r="PHG130" s="516"/>
      <c r="PHH130" s="516"/>
      <c r="PHI130" s="516"/>
      <c r="PHJ130" s="516"/>
      <c r="PHK130" s="516"/>
      <c r="PHL130" s="516"/>
      <c r="PHM130" s="516"/>
      <c r="PHN130" s="516"/>
      <c r="PHO130" s="516"/>
      <c r="PHP130" s="516"/>
      <c r="PHQ130" s="516"/>
      <c r="PHR130" s="516"/>
      <c r="PHS130" s="516"/>
      <c r="PHT130" s="516"/>
      <c r="PHU130" s="516"/>
      <c r="PHV130" s="516"/>
      <c r="PHW130" s="516"/>
      <c r="PHX130" s="516"/>
      <c r="PHY130" s="516"/>
      <c r="PHZ130" s="516"/>
      <c r="PIA130" s="516"/>
      <c r="PIB130" s="516"/>
      <c r="PIC130" s="516"/>
      <c r="PID130" s="516"/>
      <c r="PIE130" s="516"/>
      <c r="PIF130" s="516"/>
      <c r="PIG130" s="516"/>
      <c r="PIH130" s="516"/>
      <c r="PII130" s="516"/>
      <c r="PIJ130" s="516"/>
      <c r="PIK130" s="516"/>
      <c r="PIL130" s="516"/>
      <c r="PIM130" s="516"/>
      <c r="PIN130" s="516"/>
      <c r="PIO130" s="516"/>
      <c r="PIP130" s="516"/>
      <c r="PIQ130" s="516"/>
      <c r="PIR130" s="516"/>
      <c r="PIS130" s="516"/>
      <c r="PIT130" s="516"/>
      <c r="PIU130" s="516"/>
      <c r="PIV130" s="516"/>
      <c r="PIW130" s="516"/>
      <c r="PIX130" s="516"/>
      <c r="PIY130" s="516"/>
      <c r="PIZ130" s="516"/>
      <c r="PJA130" s="516"/>
      <c r="PJB130" s="516"/>
      <c r="PJC130" s="516"/>
      <c r="PJD130" s="516"/>
      <c r="PJE130" s="516"/>
      <c r="PJF130" s="516"/>
      <c r="PJG130" s="516"/>
      <c r="PJH130" s="516"/>
      <c r="PJI130" s="516"/>
      <c r="PJJ130" s="516"/>
      <c r="PJK130" s="516"/>
      <c r="PJL130" s="516"/>
      <c r="PJM130" s="516"/>
      <c r="PJN130" s="516"/>
      <c r="PJO130" s="516"/>
      <c r="PJP130" s="516"/>
      <c r="PJQ130" s="516"/>
      <c r="PJR130" s="516"/>
      <c r="PJS130" s="516"/>
      <c r="PJT130" s="516"/>
      <c r="PJU130" s="516"/>
      <c r="PJV130" s="516"/>
      <c r="PJW130" s="516"/>
      <c r="PJX130" s="516"/>
      <c r="PJY130" s="516"/>
      <c r="PJZ130" s="516"/>
      <c r="PKA130" s="516"/>
      <c r="PKB130" s="516"/>
      <c r="PKC130" s="516"/>
      <c r="PKD130" s="516"/>
      <c r="PKE130" s="516"/>
      <c r="PKF130" s="516"/>
      <c r="PKG130" s="516"/>
      <c r="PKH130" s="516"/>
      <c r="PKI130" s="516"/>
      <c r="PKJ130" s="516"/>
      <c r="PKK130" s="516"/>
      <c r="PKL130" s="516"/>
      <c r="PKM130" s="516"/>
      <c r="PKN130" s="516"/>
      <c r="PKO130" s="516"/>
      <c r="PKP130" s="516"/>
      <c r="PKQ130" s="516"/>
      <c r="PKR130" s="516"/>
      <c r="PKS130" s="516"/>
      <c r="PKT130" s="516"/>
      <c r="PKU130" s="516"/>
      <c r="PKV130" s="516"/>
      <c r="PKW130" s="516"/>
      <c r="PKX130" s="516"/>
      <c r="PKY130" s="516"/>
      <c r="PKZ130" s="516"/>
      <c r="PLA130" s="516"/>
      <c r="PLB130" s="516"/>
      <c r="PLC130" s="516"/>
      <c r="PLD130" s="516"/>
      <c r="PLE130" s="516"/>
      <c r="PLF130" s="516"/>
      <c r="PLG130" s="516"/>
      <c r="PLH130" s="516"/>
      <c r="PLI130" s="516"/>
      <c r="PLJ130" s="516"/>
      <c r="PLK130" s="516"/>
      <c r="PLL130" s="516"/>
      <c r="PLM130" s="516"/>
      <c r="PLN130" s="516"/>
      <c r="PLO130" s="516"/>
      <c r="PLP130" s="516"/>
      <c r="PLQ130" s="516"/>
      <c r="PLR130" s="516"/>
      <c r="PLS130" s="516"/>
      <c r="PLT130" s="516"/>
      <c r="PLU130" s="516"/>
      <c r="PLV130" s="516"/>
      <c r="PLW130" s="516"/>
      <c r="PLX130" s="516"/>
      <c r="PLY130" s="516"/>
      <c r="PLZ130" s="516"/>
      <c r="PMA130" s="516"/>
      <c r="PMB130" s="516"/>
      <c r="PMC130" s="516"/>
      <c r="PMD130" s="516"/>
      <c r="PME130" s="516"/>
      <c r="PMF130" s="516"/>
      <c r="PMG130" s="516"/>
      <c r="PMH130" s="516"/>
      <c r="PMI130" s="516"/>
      <c r="PMJ130" s="516"/>
      <c r="PMK130" s="516"/>
      <c r="PML130" s="516"/>
      <c r="PMM130" s="516"/>
      <c r="PMN130" s="516"/>
      <c r="PMO130" s="516"/>
      <c r="PMP130" s="516"/>
      <c r="PMQ130" s="516"/>
      <c r="PMR130" s="516"/>
      <c r="PMS130" s="516"/>
      <c r="PMT130" s="516"/>
      <c r="PMU130" s="516"/>
      <c r="PMV130" s="516"/>
      <c r="PMW130" s="516"/>
      <c r="PMX130" s="516"/>
      <c r="PMY130" s="516"/>
      <c r="PMZ130" s="516"/>
      <c r="PNA130" s="516"/>
      <c r="PNB130" s="516"/>
      <c r="PNC130" s="516"/>
      <c r="PND130" s="516"/>
      <c r="PNE130" s="516"/>
      <c r="PNF130" s="516"/>
      <c r="PNG130" s="516"/>
      <c r="PNH130" s="516"/>
      <c r="PNI130" s="516"/>
      <c r="PNJ130" s="516"/>
      <c r="PNK130" s="516"/>
      <c r="PNL130" s="516"/>
      <c r="PNM130" s="516"/>
      <c r="PNN130" s="516"/>
      <c r="PNO130" s="516"/>
      <c r="PNP130" s="516"/>
      <c r="PNQ130" s="516"/>
      <c r="PNR130" s="516"/>
      <c r="PNS130" s="516"/>
      <c r="PNT130" s="516"/>
      <c r="PNU130" s="516"/>
      <c r="PNV130" s="516"/>
      <c r="PNW130" s="516"/>
      <c r="PNX130" s="516"/>
      <c r="PNY130" s="516"/>
      <c r="PNZ130" s="516"/>
      <c r="POA130" s="516"/>
      <c r="POB130" s="516"/>
      <c r="POC130" s="516"/>
      <c r="POD130" s="516"/>
      <c r="POE130" s="516"/>
      <c r="POF130" s="516"/>
      <c r="POG130" s="516"/>
      <c r="POH130" s="516"/>
      <c r="POI130" s="516"/>
      <c r="POJ130" s="516"/>
      <c r="POK130" s="516"/>
      <c r="POL130" s="516"/>
      <c r="POM130" s="516"/>
      <c r="PON130" s="516"/>
      <c r="POO130" s="516"/>
      <c r="POP130" s="516"/>
      <c r="POQ130" s="516"/>
      <c r="POR130" s="516"/>
      <c r="POS130" s="516"/>
      <c r="POT130" s="516"/>
      <c r="POU130" s="516"/>
      <c r="POV130" s="516"/>
      <c r="POW130" s="516"/>
      <c r="POX130" s="516"/>
      <c r="POY130" s="516"/>
      <c r="POZ130" s="516"/>
      <c r="PPA130" s="516"/>
      <c r="PPB130" s="516"/>
      <c r="PPC130" s="516"/>
      <c r="PPD130" s="516"/>
      <c r="PPE130" s="516"/>
      <c r="PPF130" s="516"/>
      <c r="PPG130" s="516"/>
      <c r="PPH130" s="516"/>
      <c r="PPI130" s="516"/>
      <c r="PPJ130" s="516"/>
      <c r="PPK130" s="516"/>
      <c r="PPL130" s="516"/>
      <c r="PPM130" s="516"/>
      <c r="PPN130" s="516"/>
      <c r="PPO130" s="516"/>
      <c r="PPP130" s="516"/>
      <c r="PPQ130" s="516"/>
      <c r="PPR130" s="516"/>
      <c r="PPS130" s="516"/>
      <c r="PPT130" s="516"/>
      <c r="PPU130" s="516"/>
      <c r="PPV130" s="516"/>
      <c r="PPW130" s="516"/>
      <c r="PPX130" s="516"/>
      <c r="PPY130" s="516"/>
      <c r="PPZ130" s="516"/>
      <c r="PQA130" s="516"/>
      <c r="PQB130" s="516"/>
      <c r="PQC130" s="516"/>
      <c r="PQD130" s="516"/>
      <c r="PQE130" s="516"/>
      <c r="PQF130" s="516"/>
      <c r="PQG130" s="516"/>
      <c r="PQH130" s="516"/>
      <c r="PQI130" s="516"/>
      <c r="PQJ130" s="516"/>
      <c r="PQK130" s="516"/>
      <c r="PQL130" s="516"/>
      <c r="PQM130" s="516"/>
      <c r="PQN130" s="516"/>
      <c r="PQO130" s="516"/>
      <c r="PQP130" s="516"/>
      <c r="PQQ130" s="516"/>
      <c r="PQR130" s="516"/>
      <c r="PQS130" s="516"/>
      <c r="PQT130" s="516"/>
      <c r="PQU130" s="516"/>
      <c r="PQV130" s="516"/>
      <c r="PQW130" s="516"/>
      <c r="PQX130" s="516"/>
      <c r="PQY130" s="516"/>
      <c r="PQZ130" s="516"/>
      <c r="PRA130" s="516"/>
      <c r="PRB130" s="516"/>
      <c r="PRC130" s="516"/>
      <c r="PRD130" s="516"/>
      <c r="PRE130" s="516"/>
      <c r="PRF130" s="516"/>
      <c r="PRG130" s="516"/>
      <c r="PRH130" s="516"/>
      <c r="PRI130" s="516"/>
      <c r="PRJ130" s="516"/>
      <c r="PRK130" s="516"/>
      <c r="PRL130" s="516"/>
      <c r="PRM130" s="516"/>
      <c r="PRN130" s="516"/>
      <c r="PRO130" s="516"/>
      <c r="PRP130" s="516"/>
      <c r="PRQ130" s="516"/>
      <c r="PRR130" s="516"/>
      <c r="PRS130" s="516"/>
      <c r="PRT130" s="516"/>
      <c r="PRU130" s="516"/>
      <c r="PRV130" s="516"/>
      <c r="PRW130" s="516"/>
      <c r="PRX130" s="516"/>
      <c r="PRY130" s="516"/>
      <c r="PRZ130" s="516"/>
      <c r="PSA130" s="516"/>
      <c r="PSB130" s="516"/>
      <c r="PSC130" s="516"/>
      <c r="PSD130" s="516"/>
      <c r="PSE130" s="516"/>
      <c r="PSF130" s="516"/>
      <c r="PSG130" s="516"/>
      <c r="PSH130" s="516"/>
      <c r="PSI130" s="516"/>
      <c r="PSJ130" s="516"/>
      <c r="PSK130" s="516"/>
      <c r="PSL130" s="516"/>
      <c r="PSM130" s="516"/>
      <c r="PSN130" s="516"/>
      <c r="PSO130" s="516"/>
      <c r="PSP130" s="516"/>
      <c r="PSQ130" s="516"/>
      <c r="PSR130" s="516"/>
      <c r="PSS130" s="516"/>
      <c r="PST130" s="516"/>
      <c r="PSU130" s="516"/>
      <c r="PSV130" s="516"/>
      <c r="PSW130" s="516"/>
      <c r="PSX130" s="516"/>
      <c r="PSY130" s="516"/>
      <c r="PSZ130" s="516"/>
      <c r="PTA130" s="516"/>
      <c r="PTB130" s="516"/>
      <c r="PTC130" s="516"/>
      <c r="PTD130" s="516"/>
      <c r="PTE130" s="516"/>
      <c r="PTF130" s="516"/>
      <c r="PTG130" s="516"/>
      <c r="PTH130" s="516"/>
      <c r="PTI130" s="516"/>
      <c r="PTJ130" s="516"/>
      <c r="PTK130" s="516"/>
      <c r="PTL130" s="516"/>
      <c r="PTM130" s="516"/>
      <c r="PTN130" s="516"/>
      <c r="PTO130" s="516"/>
      <c r="PTP130" s="516"/>
      <c r="PTQ130" s="516"/>
      <c r="PTR130" s="516"/>
      <c r="PTS130" s="516"/>
      <c r="PTT130" s="516"/>
      <c r="PTU130" s="516"/>
      <c r="PTV130" s="516"/>
      <c r="PTW130" s="516"/>
      <c r="PTX130" s="516"/>
      <c r="PTY130" s="516"/>
      <c r="PTZ130" s="516"/>
      <c r="PUA130" s="516"/>
      <c r="PUB130" s="516"/>
      <c r="PUC130" s="516"/>
      <c r="PUD130" s="516"/>
      <c r="PUE130" s="516"/>
      <c r="PUF130" s="516"/>
      <c r="PUG130" s="516"/>
      <c r="PUH130" s="516"/>
      <c r="PUI130" s="516"/>
      <c r="PUJ130" s="516"/>
      <c r="PUK130" s="516"/>
      <c r="PUL130" s="516"/>
      <c r="PUM130" s="516"/>
      <c r="PUN130" s="516"/>
      <c r="PUO130" s="516"/>
      <c r="PUP130" s="516"/>
      <c r="PUQ130" s="516"/>
      <c r="PUR130" s="516"/>
      <c r="PUS130" s="516"/>
      <c r="PUT130" s="516"/>
      <c r="PUU130" s="516"/>
      <c r="PUV130" s="516"/>
      <c r="PUW130" s="516"/>
      <c r="PUX130" s="516"/>
      <c r="PUY130" s="516"/>
      <c r="PUZ130" s="516"/>
      <c r="PVA130" s="516"/>
      <c r="PVB130" s="516"/>
      <c r="PVC130" s="516"/>
      <c r="PVD130" s="516"/>
      <c r="PVE130" s="516"/>
      <c r="PVF130" s="516"/>
      <c r="PVG130" s="516"/>
      <c r="PVH130" s="516"/>
      <c r="PVI130" s="516"/>
      <c r="PVJ130" s="516"/>
      <c r="PVK130" s="516"/>
      <c r="PVL130" s="516"/>
      <c r="PVM130" s="516"/>
      <c r="PVN130" s="516"/>
      <c r="PVO130" s="516"/>
      <c r="PVP130" s="516"/>
      <c r="PVQ130" s="516"/>
      <c r="PVR130" s="516"/>
      <c r="PVS130" s="516"/>
      <c r="PVT130" s="516"/>
      <c r="PVU130" s="516"/>
      <c r="PVV130" s="516"/>
      <c r="PVW130" s="516"/>
      <c r="PVX130" s="516"/>
      <c r="PVY130" s="516"/>
      <c r="PVZ130" s="516"/>
      <c r="PWA130" s="516"/>
      <c r="PWB130" s="516"/>
      <c r="PWC130" s="516"/>
      <c r="PWD130" s="516"/>
      <c r="PWE130" s="516"/>
      <c r="PWF130" s="516"/>
      <c r="PWG130" s="516"/>
      <c r="PWH130" s="516"/>
      <c r="PWI130" s="516"/>
      <c r="PWJ130" s="516"/>
      <c r="PWK130" s="516"/>
      <c r="PWL130" s="516"/>
      <c r="PWM130" s="516"/>
      <c r="PWN130" s="516"/>
      <c r="PWO130" s="516"/>
      <c r="PWP130" s="516"/>
      <c r="PWQ130" s="516"/>
      <c r="PWR130" s="516"/>
      <c r="PWS130" s="516"/>
      <c r="PWT130" s="516"/>
      <c r="PWU130" s="516"/>
      <c r="PWV130" s="516"/>
      <c r="PWW130" s="516"/>
      <c r="PWX130" s="516"/>
      <c r="PWY130" s="516"/>
      <c r="PWZ130" s="516"/>
      <c r="PXA130" s="516"/>
      <c r="PXB130" s="516"/>
      <c r="PXC130" s="516"/>
      <c r="PXD130" s="516"/>
      <c r="PXE130" s="516"/>
      <c r="PXF130" s="516"/>
      <c r="PXG130" s="516"/>
      <c r="PXH130" s="516"/>
      <c r="PXI130" s="516"/>
      <c r="PXJ130" s="516"/>
      <c r="PXK130" s="516"/>
      <c r="PXL130" s="516"/>
      <c r="PXM130" s="516"/>
      <c r="PXN130" s="516"/>
      <c r="PXO130" s="516"/>
      <c r="PXP130" s="516"/>
      <c r="PXQ130" s="516"/>
      <c r="PXR130" s="516"/>
      <c r="PXS130" s="516"/>
      <c r="PXT130" s="516"/>
      <c r="PXU130" s="516"/>
      <c r="PXV130" s="516"/>
      <c r="PXW130" s="516"/>
      <c r="PXX130" s="516"/>
      <c r="PXY130" s="516"/>
      <c r="PXZ130" s="516"/>
      <c r="PYA130" s="516"/>
      <c r="PYB130" s="516"/>
      <c r="PYC130" s="516"/>
      <c r="PYD130" s="516"/>
      <c r="PYE130" s="516"/>
      <c r="PYF130" s="516"/>
      <c r="PYG130" s="516"/>
      <c r="PYH130" s="516"/>
      <c r="PYI130" s="516"/>
      <c r="PYJ130" s="516"/>
      <c r="PYK130" s="516"/>
      <c r="PYL130" s="516"/>
      <c r="PYM130" s="516"/>
      <c r="PYN130" s="516"/>
      <c r="PYO130" s="516"/>
      <c r="PYP130" s="516"/>
      <c r="PYQ130" s="516"/>
      <c r="PYR130" s="516"/>
      <c r="PYS130" s="516"/>
      <c r="PYT130" s="516"/>
      <c r="PYU130" s="516"/>
      <c r="PYV130" s="516"/>
      <c r="PYW130" s="516"/>
      <c r="PYX130" s="516"/>
      <c r="PYY130" s="516"/>
      <c r="PYZ130" s="516"/>
      <c r="PZA130" s="516"/>
      <c r="PZB130" s="516"/>
      <c r="PZC130" s="516"/>
      <c r="PZD130" s="516"/>
      <c r="PZE130" s="516"/>
      <c r="PZF130" s="516"/>
      <c r="PZG130" s="516"/>
      <c r="PZH130" s="516"/>
      <c r="PZI130" s="516"/>
      <c r="PZJ130" s="516"/>
      <c r="PZK130" s="516"/>
      <c r="PZL130" s="516"/>
      <c r="PZM130" s="516"/>
      <c r="PZN130" s="516"/>
      <c r="PZO130" s="516"/>
      <c r="PZP130" s="516"/>
      <c r="PZQ130" s="516"/>
      <c r="PZR130" s="516"/>
      <c r="PZS130" s="516"/>
      <c r="PZT130" s="516"/>
      <c r="PZU130" s="516"/>
      <c r="PZV130" s="516"/>
      <c r="PZW130" s="516"/>
      <c r="PZX130" s="516"/>
      <c r="PZY130" s="516"/>
      <c r="PZZ130" s="516"/>
      <c r="QAA130" s="516"/>
      <c r="QAB130" s="516"/>
      <c r="QAC130" s="516"/>
      <c r="QAD130" s="516"/>
      <c r="QAE130" s="516"/>
      <c r="QAF130" s="516"/>
      <c r="QAG130" s="516"/>
      <c r="QAH130" s="516"/>
      <c r="QAI130" s="516"/>
      <c r="QAJ130" s="516"/>
      <c r="QAK130" s="516"/>
      <c r="QAL130" s="516"/>
      <c r="QAM130" s="516"/>
      <c r="QAN130" s="516"/>
      <c r="QAO130" s="516"/>
      <c r="QAP130" s="516"/>
      <c r="QAQ130" s="516"/>
      <c r="QAR130" s="516"/>
      <c r="QAS130" s="516"/>
      <c r="QAT130" s="516"/>
      <c r="QAU130" s="516"/>
      <c r="QAV130" s="516"/>
      <c r="QAW130" s="516"/>
      <c r="QAX130" s="516"/>
      <c r="QAY130" s="516"/>
      <c r="QAZ130" s="516"/>
      <c r="QBA130" s="516"/>
      <c r="QBB130" s="516"/>
      <c r="QBC130" s="516"/>
      <c r="QBD130" s="516"/>
      <c r="QBE130" s="516"/>
      <c r="QBF130" s="516"/>
      <c r="QBG130" s="516"/>
      <c r="QBH130" s="516"/>
      <c r="QBI130" s="516"/>
      <c r="QBJ130" s="516"/>
      <c r="QBK130" s="516"/>
      <c r="QBL130" s="516"/>
      <c r="QBM130" s="516"/>
      <c r="QBN130" s="516"/>
      <c r="QBO130" s="516"/>
      <c r="QBP130" s="516"/>
      <c r="QBQ130" s="516"/>
      <c r="QBR130" s="516"/>
      <c r="QBS130" s="516"/>
      <c r="QBT130" s="516"/>
      <c r="QBU130" s="516"/>
      <c r="QBV130" s="516"/>
      <c r="QBW130" s="516"/>
      <c r="QBX130" s="516"/>
      <c r="QBY130" s="516"/>
      <c r="QBZ130" s="516"/>
      <c r="QCA130" s="516"/>
      <c r="QCB130" s="516"/>
      <c r="QCC130" s="516"/>
      <c r="QCD130" s="516"/>
      <c r="QCE130" s="516"/>
      <c r="QCF130" s="516"/>
      <c r="QCG130" s="516"/>
      <c r="QCH130" s="516"/>
      <c r="QCI130" s="516"/>
      <c r="QCJ130" s="516"/>
      <c r="QCK130" s="516"/>
      <c r="QCL130" s="516"/>
      <c r="QCM130" s="516"/>
      <c r="QCN130" s="516"/>
      <c r="QCO130" s="516"/>
      <c r="QCP130" s="516"/>
      <c r="QCQ130" s="516"/>
      <c r="QCR130" s="516"/>
      <c r="QCS130" s="516"/>
      <c r="QCT130" s="516"/>
      <c r="QCU130" s="516"/>
      <c r="QCV130" s="516"/>
      <c r="QCW130" s="516"/>
      <c r="QCX130" s="516"/>
      <c r="QCY130" s="516"/>
      <c r="QCZ130" s="516"/>
      <c r="QDA130" s="516"/>
      <c r="QDB130" s="516"/>
      <c r="QDC130" s="516"/>
      <c r="QDD130" s="516"/>
      <c r="QDE130" s="516"/>
      <c r="QDF130" s="516"/>
      <c r="QDG130" s="516"/>
      <c r="QDH130" s="516"/>
      <c r="QDI130" s="516"/>
      <c r="QDJ130" s="516"/>
      <c r="QDK130" s="516"/>
      <c r="QDL130" s="516"/>
      <c r="QDM130" s="516"/>
      <c r="QDN130" s="516"/>
      <c r="QDO130" s="516"/>
      <c r="QDP130" s="516"/>
      <c r="QDQ130" s="516"/>
      <c r="QDR130" s="516"/>
      <c r="QDS130" s="516"/>
      <c r="QDT130" s="516"/>
      <c r="QDU130" s="516"/>
      <c r="QDV130" s="516"/>
      <c r="QDW130" s="516"/>
      <c r="QDX130" s="516"/>
      <c r="QDY130" s="516"/>
      <c r="QDZ130" s="516"/>
      <c r="QEA130" s="516"/>
      <c r="QEB130" s="516"/>
      <c r="QEC130" s="516"/>
      <c r="QED130" s="516"/>
      <c r="QEE130" s="516"/>
      <c r="QEF130" s="516"/>
      <c r="QEG130" s="516"/>
      <c r="QEH130" s="516"/>
      <c r="QEI130" s="516"/>
      <c r="QEJ130" s="516"/>
      <c r="QEK130" s="516"/>
      <c r="QEL130" s="516"/>
      <c r="QEM130" s="516"/>
      <c r="QEN130" s="516"/>
      <c r="QEO130" s="516"/>
      <c r="QEP130" s="516"/>
      <c r="QEQ130" s="516"/>
      <c r="QER130" s="516"/>
      <c r="QES130" s="516"/>
      <c r="QET130" s="516"/>
      <c r="QEU130" s="516"/>
      <c r="QEV130" s="516"/>
      <c r="QEW130" s="516"/>
      <c r="QEX130" s="516"/>
      <c r="QEY130" s="516"/>
      <c r="QEZ130" s="516"/>
      <c r="QFA130" s="516"/>
      <c r="QFB130" s="516"/>
      <c r="QFC130" s="516"/>
      <c r="QFD130" s="516"/>
      <c r="QFE130" s="516"/>
      <c r="QFF130" s="516"/>
      <c r="QFG130" s="516"/>
      <c r="QFH130" s="516"/>
      <c r="QFI130" s="516"/>
      <c r="QFJ130" s="516"/>
      <c r="QFK130" s="516"/>
      <c r="QFL130" s="516"/>
      <c r="QFM130" s="516"/>
      <c r="QFN130" s="516"/>
      <c r="QFO130" s="516"/>
      <c r="QFP130" s="516"/>
      <c r="QFQ130" s="516"/>
      <c r="QFR130" s="516"/>
      <c r="QFS130" s="516"/>
      <c r="QFT130" s="516"/>
      <c r="QFU130" s="516"/>
      <c r="QFV130" s="516"/>
      <c r="QFW130" s="516"/>
      <c r="QFX130" s="516"/>
      <c r="QFY130" s="516"/>
      <c r="QFZ130" s="516"/>
      <c r="QGA130" s="516"/>
      <c r="QGB130" s="516"/>
      <c r="QGC130" s="516"/>
      <c r="QGD130" s="516"/>
      <c r="QGE130" s="516"/>
      <c r="QGF130" s="516"/>
      <c r="QGG130" s="516"/>
      <c r="QGH130" s="516"/>
      <c r="QGI130" s="516"/>
      <c r="QGJ130" s="516"/>
      <c r="QGK130" s="516"/>
      <c r="QGL130" s="516"/>
      <c r="QGM130" s="516"/>
      <c r="QGN130" s="516"/>
      <c r="QGO130" s="516"/>
      <c r="QGP130" s="516"/>
      <c r="QGQ130" s="516"/>
      <c r="QGR130" s="516"/>
      <c r="QGS130" s="516"/>
      <c r="QGT130" s="516"/>
      <c r="QGU130" s="516"/>
      <c r="QGV130" s="516"/>
      <c r="QGW130" s="516"/>
      <c r="QGX130" s="516"/>
      <c r="QGY130" s="516"/>
      <c r="QGZ130" s="516"/>
      <c r="QHA130" s="516"/>
      <c r="QHB130" s="516"/>
      <c r="QHC130" s="516"/>
      <c r="QHD130" s="516"/>
      <c r="QHE130" s="516"/>
      <c r="QHF130" s="516"/>
      <c r="QHG130" s="516"/>
      <c r="QHH130" s="516"/>
      <c r="QHI130" s="516"/>
      <c r="QHJ130" s="516"/>
      <c r="QHK130" s="516"/>
      <c r="QHL130" s="516"/>
      <c r="QHM130" s="516"/>
      <c r="QHN130" s="516"/>
      <c r="QHO130" s="516"/>
      <c r="QHP130" s="516"/>
      <c r="QHQ130" s="516"/>
      <c r="QHR130" s="516"/>
      <c r="QHS130" s="516"/>
      <c r="QHT130" s="516"/>
      <c r="QHU130" s="516"/>
      <c r="QHV130" s="516"/>
      <c r="QHW130" s="516"/>
      <c r="QHX130" s="516"/>
      <c r="QHY130" s="516"/>
      <c r="QHZ130" s="516"/>
      <c r="QIA130" s="516"/>
      <c r="QIB130" s="516"/>
      <c r="QIC130" s="516"/>
      <c r="QID130" s="516"/>
      <c r="QIE130" s="516"/>
      <c r="QIF130" s="516"/>
      <c r="QIG130" s="516"/>
      <c r="QIH130" s="516"/>
      <c r="QII130" s="516"/>
      <c r="QIJ130" s="516"/>
      <c r="QIK130" s="516"/>
      <c r="QIL130" s="516"/>
      <c r="QIM130" s="516"/>
      <c r="QIN130" s="516"/>
      <c r="QIO130" s="516"/>
      <c r="QIP130" s="516"/>
      <c r="QIQ130" s="516"/>
      <c r="QIR130" s="516"/>
      <c r="QIS130" s="516"/>
      <c r="QIT130" s="516"/>
      <c r="QIU130" s="516"/>
      <c r="QIV130" s="516"/>
      <c r="QIW130" s="516"/>
      <c r="QIX130" s="516"/>
      <c r="QIY130" s="516"/>
      <c r="QIZ130" s="516"/>
      <c r="QJA130" s="516"/>
      <c r="QJB130" s="516"/>
      <c r="QJC130" s="516"/>
      <c r="QJD130" s="516"/>
      <c r="QJE130" s="516"/>
      <c r="QJF130" s="516"/>
      <c r="QJG130" s="516"/>
      <c r="QJH130" s="516"/>
      <c r="QJI130" s="516"/>
      <c r="QJJ130" s="516"/>
      <c r="QJK130" s="516"/>
      <c r="QJL130" s="516"/>
      <c r="QJM130" s="516"/>
      <c r="QJN130" s="516"/>
      <c r="QJO130" s="516"/>
      <c r="QJP130" s="516"/>
      <c r="QJQ130" s="516"/>
      <c r="QJR130" s="516"/>
      <c r="QJS130" s="516"/>
      <c r="QJT130" s="516"/>
      <c r="QJU130" s="516"/>
      <c r="QJV130" s="516"/>
      <c r="QJW130" s="516"/>
      <c r="QJX130" s="516"/>
      <c r="QJY130" s="516"/>
      <c r="QJZ130" s="516"/>
      <c r="QKA130" s="516"/>
      <c r="QKB130" s="516"/>
      <c r="QKC130" s="516"/>
      <c r="QKD130" s="516"/>
      <c r="QKE130" s="516"/>
      <c r="QKF130" s="516"/>
      <c r="QKG130" s="516"/>
      <c r="QKH130" s="516"/>
      <c r="QKI130" s="516"/>
      <c r="QKJ130" s="516"/>
      <c r="QKK130" s="516"/>
      <c r="QKL130" s="516"/>
      <c r="QKM130" s="516"/>
      <c r="QKN130" s="516"/>
      <c r="QKO130" s="516"/>
      <c r="QKP130" s="516"/>
      <c r="QKQ130" s="516"/>
      <c r="QKR130" s="516"/>
      <c r="QKS130" s="516"/>
      <c r="QKT130" s="516"/>
      <c r="QKU130" s="516"/>
      <c r="QKV130" s="516"/>
      <c r="QKW130" s="516"/>
      <c r="QKX130" s="516"/>
      <c r="QKY130" s="516"/>
      <c r="QKZ130" s="516"/>
      <c r="QLA130" s="516"/>
      <c r="QLB130" s="516"/>
      <c r="QLC130" s="516"/>
      <c r="QLD130" s="516"/>
      <c r="QLE130" s="516"/>
      <c r="QLF130" s="516"/>
      <c r="QLG130" s="516"/>
      <c r="QLH130" s="516"/>
      <c r="QLI130" s="516"/>
      <c r="QLJ130" s="516"/>
      <c r="QLK130" s="516"/>
      <c r="QLL130" s="516"/>
      <c r="QLM130" s="516"/>
      <c r="QLN130" s="516"/>
      <c r="QLO130" s="516"/>
      <c r="QLP130" s="516"/>
      <c r="QLQ130" s="516"/>
      <c r="QLR130" s="516"/>
      <c r="QLS130" s="516"/>
      <c r="QLT130" s="516"/>
      <c r="QLU130" s="516"/>
      <c r="QLV130" s="516"/>
      <c r="QLW130" s="516"/>
      <c r="QLX130" s="516"/>
      <c r="QLY130" s="516"/>
      <c r="QLZ130" s="516"/>
      <c r="QMA130" s="516"/>
      <c r="QMB130" s="516"/>
      <c r="QMC130" s="516"/>
      <c r="QMD130" s="516"/>
      <c r="QME130" s="516"/>
      <c r="QMF130" s="516"/>
      <c r="QMG130" s="516"/>
      <c r="QMH130" s="516"/>
      <c r="QMI130" s="516"/>
      <c r="QMJ130" s="516"/>
      <c r="QMK130" s="516"/>
      <c r="QML130" s="516"/>
      <c r="QMM130" s="516"/>
      <c r="QMN130" s="516"/>
      <c r="QMO130" s="516"/>
      <c r="QMP130" s="516"/>
      <c r="QMQ130" s="516"/>
      <c r="QMR130" s="516"/>
      <c r="QMS130" s="516"/>
      <c r="QMT130" s="516"/>
      <c r="QMU130" s="516"/>
      <c r="QMV130" s="516"/>
      <c r="QMW130" s="516"/>
      <c r="QMX130" s="516"/>
      <c r="QMY130" s="516"/>
      <c r="QMZ130" s="516"/>
      <c r="QNA130" s="516"/>
      <c r="QNB130" s="516"/>
      <c r="QNC130" s="516"/>
      <c r="QND130" s="516"/>
      <c r="QNE130" s="516"/>
      <c r="QNF130" s="516"/>
      <c r="QNG130" s="516"/>
      <c r="QNH130" s="516"/>
      <c r="QNI130" s="516"/>
      <c r="QNJ130" s="516"/>
      <c r="QNK130" s="516"/>
      <c r="QNL130" s="516"/>
      <c r="QNM130" s="516"/>
      <c r="QNN130" s="516"/>
      <c r="QNO130" s="516"/>
      <c r="QNP130" s="516"/>
      <c r="QNQ130" s="516"/>
      <c r="QNR130" s="516"/>
      <c r="QNS130" s="516"/>
      <c r="QNT130" s="516"/>
      <c r="QNU130" s="516"/>
      <c r="QNV130" s="516"/>
      <c r="QNW130" s="516"/>
      <c r="QNX130" s="516"/>
      <c r="QNY130" s="516"/>
      <c r="QNZ130" s="516"/>
      <c r="QOA130" s="516"/>
      <c r="QOB130" s="516"/>
      <c r="QOC130" s="516"/>
      <c r="QOD130" s="516"/>
      <c r="QOE130" s="516"/>
      <c r="QOF130" s="516"/>
      <c r="QOG130" s="516"/>
      <c r="QOH130" s="516"/>
      <c r="QOI130" s="516"/>
      <c r="QOJ130" s="516"/>
      <c r="QOK130" s="516"/>
      <c r="QOL130" s="516"/>
      <c r="QOM130" s="516"/>
      <c r="QON130" s="516"/>
      <c r="QOO130" s="516"/>
      <c r="QOP130" s="516"/>
      <c r="QOQ130" s="516"/>
      <c r="QOR130" s="516"/>
      <c r="QOS130" s="516"/>
      <c r="QOT130" s="516"/>
      <c r="QOU130" s="516"/>
      <c r="QOV130" s="516"/>
      <c r="QOW130" s="516"/>
      <c r="QOX130" s="516"/>
      <c r="QOY130" s="516"/>
      <c r="QOZ130" s="516"/>
      <c r="QPA130" s="516"/>
      <c r="QPB130" s="516"/>
      <c r="QPC130" s="516"/>
      <c r="QPD130" s="516"/>
      <c r="QPE130" s="516"/>
      <c r="QPF130" s="516"/>
      <c r="QPG130" s="516"/>
      <c r="QPH130" s="516"/>
      <c r="QPI130" s="516"/>
      <c r="QPJ130" s="516"/>
      <c r="QPK130" s="516"/>
      <c r="QPL130" s="516"/>
      <c r="QPM130" s="516"/>
      <c r="QPN130" s="516"/>
      <c r="QPO130" s="516"/>
      <c r="QPP130" s="516"/>
      <c r="QPQ130" s="516"/>
      <c r="QPR130" s="516"/>
      <c r="QPS130" s="516"/>
      <c r="QPT130" s="516"/>
      <c r="QPU130" s="516"/>
      <c r="QPV130" s="516"/>
      <c r="QPW130" s="516"/>
      <c r="QPX130" s="516"/>
      <c r="QPY130" s="516"/>
      <c r="QPZ130" s="516"/>
      <c r="QQA130" s="516"/>
      <c r="QQB130" s="516"/>
      <c r="QQC130" s="516"/>
      <c r="QQD130" s="516"/>
      <c r="QQE130" s="516"/>
      <c r="QQF130" s="516"/>
      <c r="QQG130" s="516"/>
      <c r="QQH130" s="516"/>
      <c r="QQI130" s="516"/>
      <c r="QQJ130" s="516"/>
      <c r="QQK130" s="516"/>
      <c r="QQL130" s="516"/>
      <c r="QQM130" s="516"/>
      <c r="QQN130" s="516"/>
      <c r="QQO130" s="516"/>
      <c r="QQP130" s="516"/>
      <c r="QQQ130" s="516"/>
      <c r="QQR130" s="516"/>
      <c r="QQS130" s="516"/>
      <c r="QQT130" s="516"/>
      <c r="QQU130" s="516"/>
      <c r="QQV130" s="516"/>
      <c r="QQW130" s="516"/>
      <c r="QQX130" s="516"/>
      <c r="QQY130" s="516"/>
      <c r="QQZ130" s="516"/>
      <c r="QRA130" s="516"/>
      <c r="QRB130" s="516"/>
      <c r="QRC130" s="516"/>
      <c r="QRD130" s="516"/>
      <c r="QRE130" s="516"/>
      <c r="QRF130" s="516"/>
      <c r="QRG130" s="516"/>
      <c r="QRH130" s="516"/>
      <c r="QRI130" s="516"/>
      <c r="QRJ130" s="516"/>
      <c r="QRK130" s="516"/>
      <c r="QRL130" s="516"/>
      <c r="QRM130" s="516"/>
      <c r="QRN130" s="516"/>
      <c r="QRO130" s="516"/>
      <c r="QRP130" s="516"/>
      <c r="QRQ130" s="516"/>
      <c r="QRR130" s="516"/>
      <c r="QRS130" s="516"/>
      <c r="QRT130" s="516"/>
      <c r="QRU130" s="516"/>
      <c r="QRV130" s="516"/>
      <c r="QRW130" s="516"/>
      <c r="QRX130" s="516"/>
      <c r="QRY130" s="516"/>
      <c r="QRZ130" s="516"/>
      <c r="QSA130" s="516"/>
      <c r="QSB130" s="516"/>
      <c r="QSC130" s="516"/>
      <c r="QSD130" s="516"/>
      <c r="QSE130" s="516"/>
      <c r="QSF130" s="516"/>
      <c r="QSG130" s="516"/>
      <c r="QSH130" s="516"/>
      <c r="QSI130" s="516"/>
      <c r="QSJ130" s="516"/>
      <c r="QSK130" s="516"/>
      <c r="QSL130" s="516"/>
      <c r="QSM130" s="516"/>
      <c r="QSN130" s="516"/>
      <c r="QSO130" s="516"/>
      <c r="QSP130" s="516"/>
      <c r="QSQ130" s="516"/>
      <c r="QSR130" s="516"/>
      <c r="QSS130" s="516"/>
      <c r="QST130" s="516"/>
      <c r="QSU130" s="516"/>
      <c r="QSV130" s="516"/>
      <c r="QSW130" s="516"/>
      <c r="QSX130" s="516"/>
      <c r="QSY130" s="516"/>
      <c r="QSZ130" s="516"/>
      <c r="QTA130" s="516"/>
      <c r="QTB130" s="516"/>
      <c r="QTC130" s="516"/>
      <c r="QTD130" s="516"/>
      <c r="QTE130" s="516"/>
      <c r="QTF130" s="516"/>
      <c r="QTG130" s="516"/>
      <c r="QTH130" s="516"/>
      <c r="QTI130" s="516"/>
      <c r="QTJ130" s="516"/>
      <c r="QTK130" s="516"/>
      <c r="QTL130" s="516"/>
      <c r="QTM130" s="516"/>
      <c r="QTN130" s="516"/>
      <c r="QTO130" s="516"/>
      <c r="QTP130" s="516"/>
      <c r="QTQ130" s="516"/>
      <c r="QTR130" s="516"/>
      <c r="QTS130" s="516"/>
      <c r="QTT130" s="516"/>
      <c r="QTU130" s="516"/>
      <c r="QTV130" s="516"/>
      <c r="QTW130" s="516"/>
      <c r="QTX130" s="516"/>
      <c r="QTY130" s="516"/>
      <c r="QTZ130" s="516"/>
      <c r="QUA130" s="516"/>
      <c r="QUB130" s="516"/>
      <c r="QUC130" s="516"/>
      <c r="QUD130" s="516"/>
      <c r="QUE130" s="516"/>
      <c r="QUF130" s="516"/>
      <c r="QUG130" s="516"/>
      <c r="QUH130" s="516"/>
      <c r="QUI130" s="516"/>
      <c r="QUJ130" s="516"/>
      <c r="QUK130" s="516"/>
      <c r="QUL130" s="516"/>
      <c r="QUM130" s="516"/>
      <c r="QUN130" s="516"/>
      <c r="QUO130" s="516"/>
      <c r="QUP130" s="516"/>
      <c r="QUQ130" s="516"/>
      <c r="QUR130" s="516"/>
      <c r="QUS130" s="516"/>
      <c r="QUT130" s="516"/>
      <c r="QUU130" s="516"/>
      <c r="QUV130" s="516"/>
      <c r="QUW130" s="516"/>
      <c r="QUX130" s="516"/>
      <c r="QUY130" s="516"/>
      <c r="QUZ130" s="516"/>
      <c r="QVA130" s="516"/>
      <c r="QVB130" s="516"/>
      <c r="QVC130" s="516"/>
      <c r="QVD130" s="516"/>
      <c r="QVE130" s="516"/>
      <c r="QVF130" s="516"/>
      <c r="QVG130" s="516"/>
      <c r="QVH130" s="516"/>
      <c r="QVI130" s="516"/>
      <c r="QVJ130" s="516"/>
      <c r="QVK130" s="516"/>
      <c r="QVL130" s="516"/>
      <c r="QVM130" s="516"/>
      <c r="QVN130" s="516"/>
      <c r="QVO130" s="516"/>
      <c r="QVP130" s="516"/>
      <c r="QVQ130" s="516"/>
      <c r="QVR130" s="516"/>
      <c r="QVS130" s="516"/>
      <c r="QVT130" s="516"/>
      <c r="QVU130" s="516"/>
      <c r="QVV130" s="516"/>
      <c r="QVW130" s="516"/>
      <c r="QVX130" s="516"/>
      <c r="QVY130" s="516"/>
      <c r="QVZ130" s="516"/>
      <c r="QWA130" s="516"/>
      <c r="QWB130" s="516"/>
      <c r="QWC130" s="516"/>
      <c r="QWD130" s="516"/>
      <c r="QWE130" s="516"/>
      <c r="QWF130" s="516"/>
      <c r="QWG130" s="516"/>
      <c r="QWH130" s="516"/>
      <c r="QWI130" s="516"/>
      <c r="QWJ130" s="516"/>
      <c r="QWK130" s="516"/>
      <c r="QWL130" s="516"/>
      <c r="QWM130" s="516"/>
      <c r="QWN130" s="516"/>
      <c r="QWO130" s="516"/>
      <c r="QWP130" s="516"/>
      <c r="QWQ130" s="516"/>
      <c r="QWR130" s="516"/>
      <c r="QWS130" s="516"/>
      <c r="QWT130" s="516"/>
      <c r="QWU130" s="516"/>
      <c r="QWV130" s="516"/>
      <c r="QWW130" s="516"/>
      <c r="QWX130" s="516"/>
      <c r="QWY130" s="516"/>
      <c r="QWZ130" s="516"/>
      <c r="QXA130" s="516"/>
      <c r="QXB130" s="516"/>
      <c r="QXC130" s="516"/>
      <c r="QXD130" s="516"/>
      <c r="QXE130" s="516"/>
      <c r="QXF130" s="516"/>
      <c r="QXG130" s="516"/>
      <c r="QXH130" s="516"/>
      <c r="QXI130" s="516"/>
      <c r="QXJ130" s="516"/>
      <c r="QXK130" s="516"/>
      <c r="QXL130" s="516"/>
      <c r="QXM130" s="516"/>
      <c r="QXN130" s="516"/>
      <c r="QXO130" s="516"/>
      <c r="QXP130" s="516"/>
      <c r="QXQ130" s="516"/>
      <c r="QXR130" s="516"/>
      <c r="QXS130" s="516"/>
      <c r="QXT130" s="516"/>
      <c r="QXU130" s="516"/>
      <c r="QXV130" s="516"/>
      <c r="QXW130" s="516"/>
      <c r="QXX130" s="516"/>
      <c r="QXY130" s="516"/>
      <c r="QXZ130" s="516"/>
      <c r="QYA130" s="516"/>
      <c r="QYB130" s="516"/>
      <c r="QYC130" s="516"/>
      <c r="QYD130" s="516"/>
      <c r="QYE130" s="516"/>
      <c r="QYF130" s="516"/>
      <c r="QYG130" s="516"/>
      <c r="QYH130" s="516"/>
      <c r="QYI130" s="516"/>
      <c r="QYJ130" s="516"/>
      <c r="QYK130" s="516"/>
      <c r="QYL130" s="516"/>
      <c r="QYM130" s="516"/>
      <c r="QYN130" s="516"/>
      <c r="QYO130" s="516"/>
      <c r="QYP130" s="516"/>
      <c r="QYQ130" s="516"/>
      <c r="QYR130" s="516"/>
      <c r="QYS130" s="516"/>
      <c r="QYT130" s="516"/>
      <c r="QYU130" s="516"/>
      <c r="QYV130" s="516"/>
      <c r="QYW130" s="516"/>
      <c r="QYX130" s="516"/>
      <c r="QYY130" s="516"/>
      <c r="QYZ130" s="516"/>
      <c r="QZA130" s="516"/>
      <c r="QZB130" s="516"/>
      <c r="QZC130" s="516"/>
      <c r="QZD130" s="516"/>
      <c r="QZE130" s="516"/>
      <c r="QZF130" s="516"/>
      <c r="QZG130" s="516"/>
      <c r="QZH130" s="516"/>
      <c r="QZI130" s="516"/>
      <c r="QZJ130" s="516"/>
      <c r="QZK130" s="516"/>
      <c r="QZL130" s="516"/>
      <c r="QZM130" s="516"/>
      <c r="QZN130" s="516"/>
      <c r="QZO130" s="516"/>
      <c r="QZP130" s="516"/>
      <c r="QZQ130" s="516"/>
      <c r="QZR130" s="516"/>
      <c r="QZS130" s="516"/>
      <c r="QZT130" s="516"/>
      <c r="QZU130" s="516"/>
      <c r="QZV130" s="516"/>
      <c r="QZW130" s="516"/>
      <c r="QZX130" s="516"/>
      <c r="QZY130" s="516"/>
      <c r="QZZ130" s="516"/>
      <c r="RAA130" s="516"/>
      <c r="RAB130" s="516"/>
      <c r="RAC130" s="516"/>
      <c r="RAD130" s="516"/>
      <c r="RAE130" s="516"/>
      <c r="RAF130" s="516"/>
      <c r="RAG130" s="516"/>
      <c r="RAH130" s="516"/>
      <c r="RAI130" s="516"/>
      <c r="RAJ130" s="516"/>
      <c r="RAK130" s="516"/>
      <c r="RAL130" s="516"/>
      <c r="RAM130" s="516"/>
      <c r="RAN130" s="516"/>
      <c r="RAO130" s="516"/>
      <c r="RAP130" s="516"/>
      <c r="RAQ130" s="516"/>
      <c r="RAR130" s="516"/>
      <c r="RAS130" s="516"/>
      <c r="RAT130" s="516"/>
      <c r="RAU130" s="516"/>
      <c r="RAV130" s="516"/>
      <c r="RAW130" s="516"/>
      <c r="RAX130" s="516"/>
      <c r="RAY130" s="516"/>
      <c r="RAZ130" s="516"/>
      <c r="RBA130" s="516"/>
      <c r="RBB130" s="516"/>
      <c r="RBC130" s="516"/>
      <c r="RBD130" s="516"/>
      <c r="RBE130" s="516"/>
      <c r="RBF130" s="516"/>
      <c r="RBG130" s="516"/>
      <c r="RBH130" s="516"/>
      <c r="RBI130" s="516"/>
      <c r="RBJ130" s="516"/>
      <c r="RBK130" s="516"/>
      <c r="RBL130" s="516"/>
      <c r="RBM130" s="516"/>
      <c r="RBN130" s="516"/>
      <c r="RBO130" s="516"/>
      <c r="RBP130" s="516"/>
      <c r="RBQ130" s="516"/>
      <c r="RBR130" s="516"/>
      <c r="RBS130" s="516"/>
      <c r="RBT130" s="516"/>
      <c r="RBU130" s="516"/>
      <c r="RBV130" s="516"/>
      <c r="RBW130" s="516"/>
      <c r="RBX130" s="516"/>
      <c r="RBY130" s="516"/>
      <c r="RBZ130" s="516"/>
      <c r="RCA130" s="516"/>
      <c r="RCB130" s="516"/>
      <c r="RCC130" s="516"/>
      <c r="RCD130" s="516"/>
      <c r="RCE130" s="516"/>
      <c r="RCF130" s="516"/>
      <c r="RCG130" s="516"/>
      <c r="RCH130" s="516"/>
      <c r="RCI130" s="516"/>
      <c r="RCJ130" s="516"/>
      <c r="RCK130" s="516"/>
      <c r="RCL130" s="516"/>
      <c r="RCM130" s="516"/>
      <c r="RCN130" s="516"/>
      <c r="RCO130" s="516"/>
      <c r="RCP130" s="516"/>
      <c r="RCQ130" s="516"/>
      <c r="RCR130" s="516"/>
      <c r="RCS130" s="516"/>
      <c r="RCT130" s="516"/>
      <c r="RCU130" s="516"/>
      <c r="RCV130" s="516"/>
      <c r="RCW130" s="516"/>
      <c r="RCX130" s="516"/>
      <c r="RCY130" s="516"/>
      <c r="RCZ130" s="516"/>
      <c r="RDA130" s="516"/>
      <c r="RDB130" s="516"/>
      <c r="RDC130" s="516"/>
      <c r="RDD130" s="516"/>
      <c r="RDE130" s="516"/>
      <c r="RDF130" s="516"/>
      <c r="RDG130" s="516"/>
      <c r="RDH130" s="516"/>
      <c r="RDI130" s="516"/>
      <c r="RDJ130" s="516"/>
      <c r="RDK130" s="516"/>
      <c r="RDL130" s="516"/>
      <c r="RDM130" s="516"/>
      <c r="RDN130" s="516"/>
      <c r="RDO130" s="516"/>
      <c r="RDP130" s="516"/>
      <c r="RDQ130" s="516"/>
      <c r="RDR130" s="516"/>
      <c r="RDS130" s="516"/>
      <c r="RDT130" s="516"/>
      <c r="RDU130" s="516"/>
      <c r="RDV130" s="516"/>
      <c r="RDW130" s="516"/>
      <c r="RDX130" s="516"/>
      <c r="RDY130" s="516"/>
      <c r="RDZ130" s="516"/>
      <c r="REA130" s="516"/>
      <c r="REB130" s="516"/>
      <c r="REC130" s="516"/>
      <c r="RED130" s="516"/>
      <c r="REE130" s="516"/>
      <c r="REF130" s="516"/>
      <c r="REG130" s="516"/>
      <c r="REH130" s="516"/>
      <c r="REI130" s="516"/>
      <c r="REJ130" s="516"/>
      <c r="REK130" s="516"/>
      <c r="REL130" s="516"/>
      <c r="REM130" s="516"/>
      <c r="REN130" s="516"/>
      <c r="REO130" s="516"/>
      <c r="REP130" s="516"/>
      <c r="REQ130" s="516"/>
      <c r="RER130" s="516"/>
      <c r="RES130" s="516"/>
      <c r="RET130" s="516"/>
      <c r="REU130" s="516"/>
      <c r="REV130" s="516"/>
      <c r="REW130" s="516"/>
      <c r="REX130" s="516"/>
      <c r="REY130" s="516"/>
      <c r="REZ130" s="516"/>
      <c r="RFA130" s="516"/>
      <c r="RFB130" s="516"/>
      <c r="RFC130" s="516"/>
      <c r="RFD130" s="516"/>
      <c r="RFE130" s="516"/>
      <c r="RFF130" s="516"/>
      <c r="RFG130" s="516"/>
      <c r="RFH130" s="516"/>
      <c r="RFI130" s="516"/>
      <c r="RFJ130" s="516"/>
      <c r="RFK130" s="516"/>
      <c r="RFL130" s="516"/>
      <c r="RFM130" s="516"/>
      <c r="RFN130" s="516"/>
      <c r="RFO130" s="516"/>
      <c r="RFP130" s="516"/>
      <c r="RFQ130" s="516"/>
      <c r="RFR130" s="516"/>
      <c r="RFS130" s="516"/>
      <c r="RFT130" s="516"/>
      <c r="RFU130" s="516"/>
      <c r="RFV130" s="516"/>
      <c r="RFW130" s="516"/>
      <c r="RFX130" s="516"/>
      <c r="RFY130" s="516"/>
      <c r="RFZ130" s="516"/>
      <c r="RGA130" s="516"/>
      <c r="RGB130" s="516"/>
      <c r="RGC130" s="516"/>
      <c r="RGD130" s="516"/>
      <c r="RGE130" s="516"/>
      <c r="RGF130" s="516"/>
      <c r="RGG130" s="516"/>
      <c r="RGH130" s="516"/>
      <c r="RGI130" s="516"/>
      <c r="RGJ130" s="516"/>
      <c r="RGK130" s="516"/>
      <c r="RGL130" s="516"/>
      <c r="RGM130" s="516"/>
      <c r="RGN130" s="516"/>
      <c r="RGO130" s="516"/>
      <c r="RGP130" s="516"/>
      <c r="RGQ130" s="516"/>
      <c r="RGR130" s="516"/>
      <c r="RGS130" s="516"/>
      <c r="RGT130" s="516"/>
      <c r="RGU130" s="516"/>
      <c r="RGV130" s="516"/>
      <c r="RGW130" s="516"/>
      <c r="RGX130" s="516"/>
      <c r="RGY130" s="516"/>
      <c r="RGZ130" s="516"/>
      <c r="RHA130" s="516"/>
      <c r="RHB130" s="516"/>
      <c r="RHC130" s="516"/>
      <c r="RHD130" s="516"/>
      <c r="RHE130" s="516"/>
      <c r="RHF130" s="516"/>
      <c r="RHG130" s="516"/>
      <c r="RHH130" s="516"/>
      <c r="RHI130" s="516"/>
      <c r="RHJ130" s="516"/>
      <c r="RHK130" s="516"/>
      <c r="RHL130" s="516"/>
      <c r="RHM130" s="516"/>
      <c r="RHN130" s="516"/>
      <c r="RHO130" s="516"/>
      <c r="RHP130" s="516"/>
      <c r="RHQ130" s="516"/>
      <c r="RHR130" s="516"/>
      <c r="RHS130" s="516"/>
      <c r="RHT130" s="516"/>
      <c r="RHU130" s="516"/>
      <c r="RHV130" s="516"/>
      <c r="RHW130" s="516"/>
      <c r="RHX130" s="516"/>
      <c r="RHY130" s="516"/>
      <c r="RHZ130" s="516"/>
      <c r="RIA130" s="516"/>
      <c r="RIB130" s="516"/>
      <c r="RIC130" s="516"/>
      <c r="RID130" s="516"/>
      <c r="RIE130" s="516"/>
      <c r="RIF130" s="516"/>
      <c r="RIG130" s="516"/>
      <c r="RIH130" s="516"/>
      <c r="RII130" s="516"/>
      <c r="RIJ130" s="516"/>
      <c r="RIK130" s="516"/>
      <c r="RIL130" s="516"/>
      <c r="RIM130" s="516"/>
      <c r="RIN130" s="516"/>
      <c r="RIO130" s="516"/>
      <c r="RIP130" s="516"/>
      <c r="RIQ130" s="516"/>
      <c r="RIR130" s="516"/>
      <c r="RIS130" s="516"/>
      <c r="RIT130" s="516"/>
      <c r="RIU130" s="516"/>
      <c r="RIV130" s="516"/>
      <c r="RIW130" s="516"/>
      <c r="RIX130" s="516"/>
      <c r="RIY130" s="516"/>
      <c r="RIZ130" s="516"/>
      <c r="RJA130" s="516"/>
      <c r="RJB130" s="516"/>
      <c r="RJC130" s="516"/>
      <c r="RJD130" s="516"/>
      <c r="RJE130" s="516"/>
      <c r="RJF130" s="516"/>
      <c r="RJG130" s="516"/>
      <c r="RJH130" s="516"/>
      <c r="RJI130" s="516"/>
      <c r="RJJ130" s="516"/>
      <c r="RJK130" s="516"/>
      <c r="RJL130" s="516"/>
      <c r="RJM130" s="516"/>
      <c r="RJN130" s="516"/>
      <c r="RJO130" s="516"/>
      <c r="RJP130" s="516"/>
      <c r="RJQ130" s="516"/>
      <c r="RJR130" s="516"/>
      <c r="RJS130" s="516"/>
      <c r="RJT130" s="516"/>
      <c r="RJU130" s="516"/>
      <c r="RJV130" s="516"/>
      <c r="RJW130" s="516"/>
      <c r="RJX130" s="516"/>
      <c r="RJY130" s="516"/>
      <c r="RJZ130" s="516"/>
      <c r="RKA130" s="516"/>
      <c r="RKB130" s="516"/>
      <c r="RKC130" s="516"/>
      <c r="RKD130" s="516"/>
      <c r="RKE130" s="516"/>
      <c r="RKF130" s="516"/>
      <c r="RKG130" s="516"/>
      <c r="RKH130" s="516"/>
      <c r="RKI130" s="516"/>
      <c r="RKJ130" s="516"/>
      <c r="RKK130" s="516"/>
      <c r="RKL130" s="516"/>
      <c r="RKM130" s="516"/>
      <c r="RKN130" s="516"/>
      <c r="RKO130" s="516"/>
      <c r="RKP130" s="516"/>
      <c r="RKQ130" s="516"/>
      <c r="RKR130" s="516"/>
      <c r="RKS130" s="516"/>
      <c r="RKT130" s="516"/>
      <c r="RKU130" s="516"/>
      <c r="RKV130" s="516"/>
      <c r="RKW130" s="516"/>
      <c r="RKX130" s="516"/>
      <c r="RKY130" s="516"/>
      <c r="RKZ130" s="516"/>
      <c r="RLA130" s="516"/>
      <c r="RLB130" s="516"/>
      <c r="RLC130" s="516"/>
      <c r="RLD130" s="516"/>
      <c r="RLE130" s="516"/>
      <c r="RLF130" s="516"/>
      <c r="RLG130" s="516"/>
      <c r="RLH130" s="516"/>
      <c r="RLI130" s="516"/>
      <c r="RLJ130" s="516"/>
      <c r="RLK130" s="516"/>
      <c r="RLL130" s="516"/>
      <c r="RLM130" s="516"/>
      <c r="RLN130" s="516"/>
      <c r="RLO130" s="516"/>
      <c r="RLP130" s="516"/>
      <c r="RLQ130" s="516"/>
      <c r="RLR130" s="516"/>
      <c r="RLS130" s="516"/>
      <c r="RLT130" s="516"/>
      <c r="RLU130" s="516"/>
      <c r="RLV130" s="516"/>
      <c r="RLW130" s="516"/>
      <c r="RLX130" s="516"/>
      <c r="RLY130" s="516"/>
      <c r="RLZ130" s="516"/>
      <c r="RMA130" s="516"/>
      <c r="RMB130" s="516"/>
      <c r="RMC130" s="516"/>
      <c r="RMD130" s="516"/>
      <c r="RME130" s="516"/>
      <c r="RMF130" s="516"/>
      <c r="RMG130" s="516"/>
      <c r="RMH130" s="516"/>
      <c r="RMI130" s="516"/>
      <c r="RMJ130" s="516"/>
      <c r="RMK130" s="516"/>
      <c r="RML130" s="516"/>
      <c r="RMM130" s="516"/>
      <c r="RMN130" s="516"/>
      <c r="RMO130" s="516"/>
      <c r="RMP130" s="516"/>
      <c r="RMQ130" s="516"/>
      <c r="RMR130" s="516"/>
      <c r="RMS130" s="516"/>
      <c r="RMT130" s="516"/>
      <c r="RMU130" s="516"/>
      <c r="RMV130" s="516"/>
      <c r="RMW130" s="516"/>
      <c r="RMX130" s="516"/>
      <c r="RMY130" s="516"/>
      <c r="RMZ130" s="516"/>
      <c r="RNA130" s="516"/>
      <c r="RNB130" s="516"/>
      <c r="RNC130" s="516"/>
      <c r="RND130" s="516"/>
      <c r="RNE130" s="516"/>
      <c r="RNF130" s="516"/>
      <c r="RNG130" s="516"/>
      <c r="RNH130" s="516"/>
      <c r="RNI130" s="516"/>
      <c r="RNJ130" s="516"/>
      <c r="RNK130" s="516"/>
      <c r="RNL130" s="516"/>
      <c r="RNM130" s="516"/>
      <c r="RNN130" s="516"/>
      <c r="RNO130" s="516"/>
      <c r="RNP130" s="516"/>
      <c r="RNQ130" s="516"/>
      <c r="RNR130" s="516"/>
      <c r="RNS130" s="516"/>
      <c r="RNT130" s="516"/>
      <c r="RNU130" s="516"/>
      <c r="RNV130" s="516"/>
      <c r="RNW130" s="516"/>
      <c r="RNX130" s="516"/>
      <c r="RNY130" s="516"/>
      <c r="RNZ130" s="516"/>
      <c r="ROA130" s="516"/>
      <c r="ROB130" s="516"/>
      <c r="ROC130" s="516"/>
      <c r="ROD130" s="516"/>
      <c r="ROE130" s="516"/>
      <c r="ROF130" s="516"/>
      <c r="ROG130" s="516"/>
      <c r="ROH130" s="516"/>
      <c r="ROI130" s="516"/>
      <c r="ROJ130" s="516"/>
      <c r="ROK130" s="516"/>
      <c r="ROL130" s="516"/>
      <c r="ROM130" s="516"/>
      <c r="RON130" s="516"/>
      <c r="ROO130" s="516"/>
      <c r="ROP130" s="516"/>
      <c r="ROQ130" s="516"/>
      <c r="ROR130" s="516"/>
      <c r="ROS130" s="516"/>
      <c r="ROT130" s="516"/>
      <c r="ROU130" s="516"/>
      <c r="ROV130" s="516"/>
      <c r="ROW130" s="516"/>
      <c r="ROX130" s="516"/>
      <c r="ROY130" s="516"/>
      <c r="ROZ130" s="516"/>
      <c r="RPA130" s="516"/>
      <c r="RPB130" s="516"/>
      <c r="RPC130" s="516"/>
      <c r="RPD130" s="516"/>
      <c r="RPE130" s="516"/>
      <c r="RPF130" s="516"/>
      <c r="RPG130" s="516"/>
      <c r="RPH130" s="516"/>
      <c r="RPI130" s="516"/>
      <c r="RPJ130" s="516"/>
      <c r="RPK130" s="516"/>
      <c r="RPL130" s="516"/>
      <c r="RPM130" s="516"/>
      <c r="RPN130" s="516"/>
      <c r="RPO130" s="516"/>
      <c r="RPP130" s="516"/>
      <c r="RPQ130" s="516"/>
      <c r="RPR130" s="516"/>
      <c r="RPS130" s="516"/>
      <c r="RPT130" s="516"/>
      <c r="RPU130" s="516"/>
      <c r="RPV130" s="516"/>
      <c r="RPW130" s="516"/>
      <c r="RPX130" s="516"/>
      <c r="RPY130" s="516"/>
      <c r="RPZ130" s="516"/>
      <c r="RQA130" s="516"/>
      <c r="RQB130" s="516"/>
      <c r="RQC130" s="516"/>
      <c r="RQD130" s="516"/>
      <c r="RQE130" s="516"/>
      <c r="RQF130" s="516"/>
      <c r="RQG130" s="516"/>
      <c r="RQH130" s="516"/>
      <c r="RQI130" s="516"/>
      <c r="RQJ130" s="516"/>
      <c r="RQK130" s="516"/>
      <c r="RQL130" s="516"/>
      <c r="RQM130" s="516"/>
      <c r="RQN130" s="516"/>
      <c r="RQO130" s="516"/>
      <c r="RQP130" s="516"/>
      <c r="RQQ130" s="516"/>
      <c r="RQR130" s="516"/>
      <c r="RQS130" s="516"/>
      <c r="RQT130" s="516"/>
      <c r="RQU130" s="516"/>
      <c r="RQV130" s="516"/>
      <c r="RQW130" s="516"/>
      <c r="RQX130" s="516"/>
      <c r="RQY130" s="516"/>
      <c r="RQZ130" s="516"/>
      <c r="RRA130" s="516"/>
      <c r="RRB130" s="516"/>
      <c r="RRC130" s="516"/>
      <c r="RRD130" s="516"/>
      <c r="RRE130" s="516"/>
      <c r="RRF130" s="516"/>
      <c r="RRG130" s="516"/>
      <c r="RRH130" s="516"/>
      <c r="RRI130" s="516"/>
      <c r="RRJ130" s="516"/>
      <c r="RRK130" s="516"/>
      <c r="RRL130" s="516"/>
      <c r="RRM130" s="516"/>
      <c r="RRN130" s="516"/>
      <c r="RRO130" s="516"/>
      <c r="RRP130" s="516"/>
      <c r="RRQ130" s="516"/>
      <c r="RRR130" s="516"/>
      <c r="RRS130" s="516"/>
      <c r="RRT130" s="516"/>
      <c r="RRU130" s="516"/>
      <c r="RRV130" s="516"/>
      <c r="RRW130" s="516"/>
      <c r="RRX130" s="516"/>
      <c r="RRY130" s="516"/>
      <c r="RRZ130" s="516"/>
      <c r="RSA130" s="516"/>
      <c r="RSB130" s="516"/>
      <c r="RSC130" s="516"/>
      <c r="RSD130" s="516"/>
      <c r="RSE130" s="516"/>
      <c r="RSF130" s="516"/>
      <c r="RSG130" s="516"/>
      <c r="RSH130" s="516"/>
      <c r="RSI130" s="516"/>
      <c r="RSJ130" s="516"/>
      <c r="RSK130" s="516"/>
      <c r="RSL130" s="516"/>
      <c r="RSM130" s="516"/>
      <c r="RSN130" s="516"/>
      <c r="RSO130" s="516"/>
      <c r="RSP130" s="516"/>
      <c r="RSQ130" s="516"/>
      <c r="RSR130" s="516"/>
      <c r="RSS130" s="516"/>
      <c r="RST130" s="516"/>
      <c r="RSU130" s="516"/>
      <c r="RSV130" s="516"/>
      <c r="RSW130" s="516"/>
      <c r="RSX130" s="516"/>
      <c r="RSY130" s="516"/>
      <c r="RSZ130" s="516"/>
      <c r="RTA130" s="516"/>
      <c r="RTB130" s="516"/>
      <c r="RTC130" s="516"/>
      <c r="RTD130" s="516"/>
      <c r="RTE130" s="516"/>
      <c r="RTF130" s="516"/>
      <c r="RTG130" s="516"/>
      <c r="RTH130" s="516"/>
      <c r="RTI130" s="516"/>
      <c r="RTJ130" s="516"/>
      <c r="RTK130" s="516"/>
      <c r="RTL130" s="516"/>
      <c r="RTM130" s="516"/>
      <c r="RTN130" s="516"/>
      <c r="RTO130" s="516"/>
      <c r="RTP130" s="516"/>
      <c r="RTQ130" s="516"/>
      <c r="RTR130" s="516"/>
      <c r="RTS130" s="516"/>
      <c r="RTT130" s="516"/>
      <c r="RTU130" s="516"/>
      <c r="RTV130" s="516"/>
      <c r="RTW130" s="516"/>
      <c r="RTX130" s="516"/>
      <c r="RTY130" s="516"/>
      <c r="RTZ130" s="516"/>
      <c r="RUA130" s="516"/>
      <c r="RUB130" s="516"/>
      <c r="RUC130" s="516"/>
      <c r="RUD130" s="516"/>
      <c r="RUE130" s="516"/>
      <c r="RUF130" s="516"/>
      <c r="RUG130" s="516"/>
      <c r="RUH130" s="516"/>
      <c r="RUI130" s="516"/>
      <c r="RUJ130" s="516"/>
      <c r="RUK130" s="516"/>
      <c r="RUL130" s="516"/>
      <c r="RUM130" s="516"/>
      <c r="RUN130" s="516"/>
      <c r="RUO130" s="516"/>
      <c r="RUP130" s="516"/>
      <c r="RUQ130" s="516"/>
      <c r="RUR130" s="516"/>
      <c r="RUS130" s="516"/>
      <c r="RUT130" s="516"/>
      <c r="RUU130" s="516"/>
      <c r="RUV130" s="516"/>
      <c r="RUW130" s="516"/>
      <c r="RUX130" s="516"/>
      <c r="RUY130" s="516"/>
      <c r="RUZ130" s="516"/>
      <c r="RVA130" s="516"/>
      <c r="RVB130" s="516"/>
      <c r="RVC130" s="516"/>
      <c r="RVD130" s="516"/>
      <c r="RVE130" s="516"/>
      <c r="RVF130" s="516"/>
      <c r="RVG130" s="516"/>
      <c r="RVH130" s="516"/>
      <c r="RVI130" s="516"/>
      <c r="RVJ130" s="516"/>
      <c r="RVK130" s="516"/>
      <c r="RVL130" s="516"/>
      <c r="RVM130" s="516"/>
      <c r="RVN130" s="516"/>
      <c r="RVO130" s="516"/>
      <c r="RVP130" s="516"/>
      <c r="RVQ130" s="516"/>
      <c r="RVR130" s="516"/>
      <c r="RVS130" s="516"/>
      <c r="RVT130" s="516"/>
      <c r="RVU130" s="516"/>
      <c r="RVV130" s="516"/>
      <c r="RVW130" s="516"/>
      <c r="RVX130" s="516"/>
      <c r="RVY130" s="516"/>
      <c r="RVZ130" s="516"/>
      <c r="RWA130" s="516"/>
      <c r="RWB130" s="516"/>
      <c r="RWC130" s="516"/>
      <c r="RWD130" s="516"/>
      <c r="RWE130" s="516"/>
      <c r="RWF130" s="516"/>
      <c r="RWG130" s="516"/>
      <c r="RWH130" s="516"/>
      <c r="RWI130" s="516"/>
      <c r="RWJ130" s="516"/>
      <c r="RWK130" s="516"/>
      <c r="RWL130" s="516"/>
      <c r="RWM130" s="516"/>
      <c r="RWN130" s="516"/>
      <c r="RWO130" s="516"/>
      <c r="RWP130" s="516"/>
      <c r="RWQ130" s="516"/>
      <c r="RWR130" s="516"/>
      <c r="RWS130" s="516"/>
      <c r="RWT130" s="516"/>
      <c r="RWU130" s="516"/>
      <c r="RWV130" s="516"/>
      <c r="RWW130" s="516"/>
      <c r="RWX130" s="516"/>
      <c r="RWY130" s="516"/>
      <c r="RWZ130" s="516"/>
      <c r="RXA130" s="516"/>
      <c r="RXB130" s="516"/>
      <c r="RXC130" s="516"/>
      <c r="RXD130" s="516"/>
      <c r="RXE130" s="516"/>
      <c r="RXF130" s="516"/>
      <c r="RXG130" s="516"/>
      <c r="RXH130" s="516"/>
      <c r="RXI130" s="516"/>
      <c r="RXJ130" s="516"/>
      <c r="RXK130" s="516"/>
      <c r="RXL130" s="516"/>
      <c r="RXM130" s="516"/>
      <c r="RXN130" s="516"/>
      <c r="RXO130" s="516"/>
      <c r="RXP130" s="516"/>
      <c r="RXQ130" s="516"/>
      <c r="RXR130" s="516"/>
      <c r="RXS130" s="516"/>
      <c r="RXT130" s="516"/>
      <c r="RXU130" s="516"/>
      <c r="RXV130" s="516"/>
      <c r="RXW130" s="516"/>
      <c r="RXX130" s="516"/>
      <c r="RXY130" s="516"/>
      <c r="RXZ130" s="516"/>
      <c r="RYA130" s="516"/>
      <c r="RYB130" s="516"/>
      <c r="RYC130" s="516"/>
      <c r="RYD130" s="516"/>
      <c r="RYE130" s="516"/>
      <c r="RYF130" s="516"/>
      <c r="RYG130" s="516"/>
      <c r="RYH130" s="516"/>
      <c r="RYI130" s="516"/>
      <c r="RYJ130" s="516"/>
      <c r="RYK130" s="516"/>
      <c r="RYL130" s="516"/>
      <c r="RYM130" s="516"/>
      <c r="RYN130" s="516"/>
      <c r="RYO130" s="516"/>
      <c r="RYP130" s="516"/>
      <c r="RYQ130" s="516"/>
      <c r="RYR130" s="516"/>
      <c r="RYS130" s="516"/>
      <c r="RYT130" s="516"/>
      <c r="RYU130" s="516"/>
      <c r="RYV130" s="516"/>
      <c r="RYW130" s="516"/>
      <c r="RYX130" s="516"/>
      <c r="RYY130" s="516"/>
      <c r="RYZ130" s="516"/>
      <c r="RZA130" s="516"/>
      <c r="RZB130" s="516"/>
      <c r="RZC130" s="516"/>
      <c r="RZD130" s="516"/>
      <c r="RZE130" s="516"/>
      <c r="RZF130" s="516"/>
      <c r="RZG130" s="516"/>
      <c r="RZH130" s="516"/>
      <c r="RZI130" s="516"/>
      <c r="RZJ130" s="516"/>
      <c r="RZK130" s="516"/>
      <c r="RZL130" s="516"/>
      <c r="RZM130" s="516"/>
      <c r="RZN130" s="516"/>
      <c r="RZO130" s="516"/>
      <c r="RZP130" s="516"/>
      <c r="RZQ130" s="516"/>
      <c r="RZR130" s="516"/>
      <c r="RZS130" s="516"/>
      <c r="RZT130" s="516"/>
      <c r="RZU130" s="516"/>
      <c r="RZV130" s="516"/>
      <c r="RZW130" s="516"/>
      <c r="RZX130" s="516"/>
      <c r="RZY130" s="516"/>
      <c r="RZZ130" s="516"/>
      <c r="SAA130" s="516"/>
      <c r="SAB130" s="516"/>
      <c r="SAC130" s="516"/>
      <c r="SAD130" s="516"/>
      <c r="SAE130" s="516"/>
      <c r="SAF130" s="516"/>
      <c r="SAG130" s="516"/>
      <c r="SAH130" s="516"/>
      <c r="SAI130" s="516"/>
      <c r="SAJ130" s="516"/>
      <c r="SAK130" s="516"/>
      <c r="SAL130" s="516"/>
      <c r="SAM130" s="516"/>
      <c r="SAN130" s="516"/>
      <c r="SAO130" s="516"/>
      <c r="SAP130" s="516"/>
      <c r="SAQ130" s="516"/>
      <c r="SAR130" s="516"/>
      <c r="SAS130" s="516"/>
      <c r="SAT130" s="516"/>
      <c r="SAU130" s="516"/>
      <c r="SAV130" s="516"/>
      <c r="SAW130" s="516"/>
      <c r="SAX130" s="516"/>
      <c r="SAY130" s="516"/>
      <c r="SAZ130" s="516"/>
      <c r="SBA130" s="516"/>
      <c r="SBB130" s="516"/>
      <c r="SBC130" s="516"/>
      <c r="SBD130" s="516"/>
      <c r="SBE130" s="516"/>
      <c r="SBF130" s="516"/>
      <c r="SBG130" s="516"/>
      <c r="SBH130" s="516"/>
      <c r="SBI130" s="516"/>
      <c r="SBJ130" s="516"/>
      <c r="SBK130" s="516"/>
      <c r="SBL130" s="516"/>
      <c r="SBM130" s="516"/>
      <c r="SBN130" s="516"/>
      <c r="SBO130" s="516"/>
      <c r="SBP130" s="516"/>
      <c r="SBQ130" s="516"/>
      <c r="SBR130" s="516"/>
      <c r="SBS130" s="516"/>
      <c r="SBT130" s="516"/>
      <c r="SBU130" s="516"/>
      <c r="SBV130" s="516"/>
      <c r="SBW130" s="516"/>
      <c r="SBX130" s="516"/>
      <c r="SBY130" s="516"/>
      <c r="SBZ130" s="516"/>
      <c r="SCA130" s="516"/>
      <c r="SCB130" s="516"/>
      <c r="SCC130" s="516"/>
      <c r="SCD130" s="516"/>
      <c r="SCE130" s="516"/>
      <c r="SCF130" s="516"/>
      <c r="SCG130" s="516"/>
      <c r="SCH130" s="516"/>
      <c r="SCI130" s="516"/>
      <c r="SCJ130" s="516"/>
      <c r="SCK130" s="516"/>
      <c r="SCL130" s="516"/>
      <c r="SCM130" s="516"/>
      <c r="SCN130" s="516"/>
      <c r="SCO130" s="516"/>
      <c r="SCP130" s="516"/>
      <c r="SCQ130" s="516"/>
      <c r="SCR130" s="516"/>
      <c r="SCS130" s="516"/>
      <c r="SCT130" s="516"/>
      <c r="SCU130" s="516"/>
      <c r="SCV130" s="516"/>
      <c r="SCW130" s="516"/>
      <c r="SCX130" s="516"/>
      <c r="SCY130" s="516"/>
      <c r="SCZ130" s="516"/>
      <c r="SDA130" s="516"/>
      <c r="SDB130" s="516"/>
      <c r="SDC130" s="516"/>
      <c r="SDD130" s="516"/>
      <c r="SDE130" s="516"/>
      <c r="SDF130" s="516"/>
      <c r="SDG130" s="516"/>
      <c r="SDH130" s="516"/>
      <c r="SDI130" s="516"/>
      <c r="SDJ130" s="516"/>
      <c r="SDK130" s="516"/>
      <c r="SDL130" s="516"/>
      <c r="SDM130" s="516"/>
      <c r="SDN130" s="516"/>
      <c r="SDO130" s="516"/>
      <c r="SDP130" s="516"/>
      <c r="SDQ130" s="516"/>
      <c r="SDR130" s="516"/>
      <c r="SDS130" s="516"/>
      <c r="SDT130" s="516"/>
      <c r="SDU130" s="516"/>
      <c r="SDV130" s="516"/>
      <c r="SDW130" s="516"/>
      <c r="SDX130" s="516"/>
      <c r="SDY130" s="516"/>
      <c r="SDZ130" s="516"/>
      <c r="SEA130" s="516"/>
      <c r="SEB130" s="516"/>
      <c r="SEC130" s="516"/>
      <c r="SED130" s="516"/>
      <c r="SEE130" s="516"/>
      <c r="SEF130" s="516"/>
      <c r="SEG130" s="516"/>
      <c r="SEH130" s="516"/>
      <c r="SEI130" s="516"/>
      <c r="SEJ130" s="516"/>
      <c r="SEK130" s="516"/>
      <c r="SEL130" s="516"/>
      <c r="SEM130" s="516"/>
      <c r="SEN130" s="516"/>
      <c r="SEO130" s="516"/>
      <c r="SEP130" s="516"/>
      <c r="SEQ130" s="516"/>
      <c r="SER130" s="516"/>
      <c r="SES130" s="516"/>
      <c r="SET130" s="516"/>
      <c r="SEU130" s="516"/>
      <c r="SEV130" s="516"/>
      <c r="SEW130" s="516"/>
      <c r="SEX130" s="516"/>
      <c r="SEY130" s="516"/>
      <c r="SEZ130" s="516"/>
      <c r="SFA130" s="516"/>
      <c r="SFB130" s="516"/>
      <c r="SFC130" s="516"/>
      <c r="SFD130" s="516"/>
      <c r="SFE130" s="516"/>
      <c r="SFF130" s="516"/>
      <c r="SFG130" s="516"/>
      <c r="SFH130" s="516"/>
      <c r="SFI130" s="516"/>
      <c r="SFJ130" s="516"/>
      <c r="SFK130" s="516"/>
      <c r="SFL130" s="516"/>
      <c r="SFM130" s="516"/>
      <c r="SFN130" s="516"/>
      <c r="SFO130" s="516"/>
      <c r="SFP130" s="516"/>
      <c r="SFQ130" s="516"/>
      <c r="SFR130" s="516"/>
      <c r="SFS130" s="516"/>
      <c r="SFT130" s="516"/>
      <c r="SFU130" s="516"/>
      <c r="SFV130" s="516"/>
      <c r="SFW130" s="516"/>
      <c r="SFX130" s="516"/>
      <c r="SFY130" s="516"/>
      <c r="SFZ130" s="516"/>
      <c r="SGA130" s="516"/>
      <c r="SGB130" s="516"/>
      <c r="SGC130" s="516"/>
      <c r="SGD130" s="516"/>
      <c r="SGE130" s="516"/>
      <c r="SGF130" s="516"/>
      <c r="SGG130" s="516"/>
      <c r="SGH130" s="516"/>
      <c r="SGI130" s="516"/>
      <c r="SGJ130" s="516"/>
      <c r="SGK130" s="516"/>
      <c r="SGL130" s="516"/>
      <c r="SGM130" s="516"/>
      <c r="SGN130" s="516"/>
      <c r="SGO130" s="516"/>
      <c r="SGP130" s="516"/>
      <c r="SGQ130" s="516"/>
      <c r="SGR130" s="516"/>
      <c r="SGS130" s="516"/>
      <c r="SGT130" s="516"/>
      <c r="SGU130" s="516"/>
      <c r="SGV130" s="516"/>
      <c r="SGW130" s="516"/>
      <c r="SGX130" s="516"/>
      <c r="SGY130" s="516"/>
      <c r="SGZ130" s="516"/>
      <c r="SHA130" s="516"/>
      <c r="SHB130" s="516"/>
      <c r="SHC130" s="516"/>
      <c r="SHD130" s="516"/>
      <c r="SHE130" s="516"/>
      <c r="SHF130" s="516"/>
      <c r="SHG130" s="516"/>
      <c r="SHH130" s="516"/>
      <c r="SHI130" s="516"/>
      <c r="SHJ130" s="516"/>
      <c r="SHK130" s="516"/>
      <c r="SHL130" s="516"/>
      <c r="SHM130" s="516"/>
      <c r="SHN130" s="516"/>
      <c r="SHO130" s="516"/>
      <c r="SHP130" s="516"/>
      <c r="SHQ130" s="516"/>
      <c r="SHR130" s="516"/>
      <c r="SHS130" s="516"/>
      <c r="SHT130" s="516"/>
      <c r="SHU130" s="516"/>
      <c r="SHV130" s="516"/>
      <c r="SHW130" s="516"/>
      <c r="SHX130" s="516"/>
      <c r="SHY130" s="516"/>
      <c r="SHZ130" s="516"/>
      <c r="SIA130" s="516"/>
      <c r="SIB130" s="516"/>
      <c r="SIC130" s="516"/>
      <c r="SID130" s="516"/>
      <c r="SIE130" s="516"/>
      <c r="SIF130" s="516"/>
      <c r="SIG130" s="516"/>
      <c r="SIH130" s="516"/>
      <c r="SII130" s="516"/>
      <c r="SIJ130" s="516"/>
      <c r="SIK130" s="516"/>
      <c r="SIL130" s="516"/>
      <c r="SIM130" s="516"/>
      <c r="SIN130" s="516"/>
      <c r="SIO130" s="516"/>
      <c r="SIP130" s="516"/>
      <c r="SIQ130" s="516"/>
      <c r="SIR130" s="516"/>
      <c r="SIS130" s="516"/>
      <c r="SIT130" s="516"/>
      <c r="SIU130" s="516"/>
      <c r="SIV130" s="516"/>
      <c r="SIW130" s="516"/>
      <c r="SIX130" s="516"/>
      <c r="SIY130" s="516"/>
      <c r="SIZ130" s="516"/>
      <c r="SJA130" s="516"/>
      <c r="SJB130" s="516"/>
      <c r="SJC130" s="516"/>
      <c r="SJD130" s="516"/>
      <c r="SJE130" s="516"/>
      <c r="SJF130" s="516"/>
      <c r="SJG130" s="516"/>
      <c r="SJH130" s="516"/>
      <c r="SJI130" s="516"/>
      <c r="SJJ130" s="516"/>
      <c r="SJK130" s="516"/>
      <c r="SJL130" s="516"/>
      <c r="SJM130" s="516"/>
      <c r="SJN130" s="516"/>
      <c r="SJO130" s="516"/>
      <c r="SJP130" s="516"/>
      <c r="SJQ130" s="516"/>
      <c r="SJR130" s="516"/>
      <c r="SJS130" s="516"/>
      <c r="SJT130" s="516"/>
      <c r="SJU130" s="516"/>
      <c r="SJV130" s="516"/>
      <c r="SJW130" s="516"/>
      <c r="SJX130" s="516"/>
      <c r="SJY130" s="516"/>
      <c r="SJZ130" s="516"/>
      <c r="SKA130" s="516"/>
      <c r="SKB130" s="516"/>
      <c r="SKC130" s="516"/>
      <c r="SKD130" s="516"/>
      <c r="SKE130" s="516"/>
      <c r="SKF130" s="516"/>
      <c r="SKG130" s="516"/>
      <c r="SKH130" s="516"/>
      <c r="SKI130" s="516"/>
      <c r="SKJ130" s="516"/>
      <c r="SKK130" s="516"/>
      <c r="SKL130" s="516"/>
      <c r="SKM130" s="516"/>
      <c r="SKN130" s="516"/>
      <c r="SKO130" s="516"/>
      <c r="SKP130" s="516"/>
      <c r="SKQ130" s="516"/>
      <c r="SKR130" s="516"/>
      <c r="SKS130" s="516"/>
      <c r="SKT130" s="516"/>
      <c r="SKU130" s="516"/>
      <c r="SKV130" s="516"/>
      <c r="SKW130" s="516"/>
      <c r="SKX130" s="516"/>
      <c r="SKY130" s="516"/>
      <c r="SKZ130" s="516"/>
      <c r="SLA130" s="516"/>
      <c r="SLB130" s="516"/>
      <c r="SLC130" s="516"/>
      <c r="SLD130" s="516"/>
      <c r="SLE130" s="516"/>
      <c r="SLF130" s="516"/>
      <c r="SLG130" s="516"/>
      <c r="SLH130" s="516"/>
      <c r="SLI130" s="516"/>
      <c r="SLJ130" s="516"/>
      <c r="SLK130" s="516"/>
      <c r="SLL130" s="516"/>
      <c r="SLM130" s="516"/>
      <c r="SLN130" s="516"/>
      <c r="SLO130" s="516"/>
      <c r="SLP130" s="516"/>
      <c r="SLQ130" s="516"/>
      <c r="SLR130" s="516"/>
      <c r="SLS130" s="516"/>
      <c r="SLT130" s="516"/>
      <c r="SLU130" s="516"/>
      <c r="SLV130" s="516"/>
      <c r="SLW130" s="516"/>
      <c r="SLX130" s="516"/>
      <c r="SLY130" s="516"/>
      <c r="SLZ130" s="516"/>
      <c r="SMA130" s="516"/>
      <c r="SMB130" s="516"/>
      <c r="SMC130" s="516"/>
      <c r="SMD130" s="516"/>
      <c r="SME130" s="516"/>
      <c r="SMF130" s="516"/>
      <c r="SMG130" s="516"/>
      <c r="SMH130" s="516"/>
      <c r="SMI130" s="516"/>
      <c r="SMJ130" s="516"/>
      <c r="SMK130" s="516"/>
      <c r="SML130" s="516"/>
      <c r="SMM130" s="516"/>
      <c r="SMN130" s="516"/>
      <c r="SMO130" s="516"/>
      <c r="SMP130" s="516"/>
      <c r="SMQ130" s="516"/>
      <c r="SMR130" s="516"/>
      <c r="SMS130" s="516"/>
      <c r="SMT130" s="516"/>
      <c r="SMU130" s="516"/>
      <c r="SMV130" s="516"/>
      <c r="SMW130" s="516"/>
      <c r="SMX130" s="516"/>
      <c r="SMY130" s="516"/>
      <c r="SMZ130" s="516"/>
      <c r="SNA130" s="516"/>
      <c r="SNB130" s="516"/>
      <c r="SNC130" s="516"/>
      <c r="SND130" s="516"/>
      <c r="SNE130" s="516"/>
      <c r="SNF130" s="516"/>
      <c r="SNG130" s="516"/>
      <c r="SNH130" s="516"/>
      <c r="SNI130" s="516"/>
      <c r="SNJ130" s="516"/>
      <c r="SNK130" s="516"/>
      <c r="SNL130" s="516"/>
      <c r="SNM130" s="516"/>
      <c r="SNN130" s="516"/>
      <c r="SNO130" s="516"/>
      <c r="SNP130" s="516"/>
      <c r="SNQ130" s="516"/>
      <c r="SNR130" s="516"/>
      <c r="SNS130" s="516"/>
      <c r="SNT130" s="516"/>
      <c r="SNU130" s="516"/>
      <c r="SNV130" s="516"/>
      <c r="SNW130" s="516"/>
      <c r="SNX130" s="516"/>
      <c r="SNY130" s="516"/>
      <c r="SNZ130" s="516"/>
      <c r="SOA130" s="516"/>
      <c r="SOB130" s="516"/>
      <c r="SOC130" s="516"/>
      <c r="SOD130" s="516"/>
      <c r="SOE130" s="516"/>
      <c r="SOF130" s="516"/>
      <c r="SOG130" s="516"/>
      <c r="SOH130" s="516"/>
      <c r="SOI130" s="516"/>
      <c r="SOJ130" s="516"/>
      <c r="SOK130" s="516"/>
      <c r="SOL130" s="516"/>
      <c r="SOM130" s="516"/>
      <c r="SON130" s="516"/>
      <c r="SOO130" s="516"/>
      <c r="SOP130" s="516"/>
      <c r="SOQ130" s="516"/>
      <c r="SOR130" s="516"/>
      <c r="SOS130" s="516"/>
      <c r="SOT130" s="516"/>
      <c r="SOU130" s="516"/>
      <c r="SOV130" s="516"/>
      <c r="SOW130" s="516"/>
      <c r="SOX130" s="516"/>
      <c r="SOY130" s="516"/>
      <c r="SOZ130" s="516"/>
      <c r="SPA130" s="516"/>
      <c r="SPB130" s="516"/>
      <c r="SPC130" s="516"/>
      <c r="SPD130" s="516"/>
      <c r="SPE130" s="516"/>
      <c r="SPF130" s="516"/>
      <c r="SPG130" s="516"/>
      <c r="SPH130" s="516"/>
      <c r="SPI130" s="516"/>
      <c r="SPJ130" s="516"/>
      <c r="SPK130" s="516"/>
      <c r="SPL130" s="516"/>
      <c r="SPM130" s="516"/>
      <c r="SPN130" s="516"/>
      <c r="SPO130" s="516"/>
      <c r="SPP130" s="516"/>
      <c r="SPQ130" s="516"/>
      <c r="SPR130" s="516"/>
      <c r="SPS130" s="516"/>
      <c r="SPT130" s="516"/>
      <c r="SPU130" s="516"/>
      <c r="SPV130" s="516"/>
      <c r="SPW130" s="516"/>
      <c r="SPX130" s="516"/>
      <c r="SPY130" s="516"/>
      <c r="SPZ130" s="516"/>
      <c r="SQA130" s="516"/>
      <c r="SQB130" s="516"/>
      <c r="SQC130" s="516"/>
      <c r="SQD130" s="516"/>
      <c r="SQE130" s="516"/>
      <c r="SQF130" s="516"/>
      <c r="SQG130" s="516"/>
      <c r="SQH130" s="516"/>
      <c r="SQI130" s="516"/>
      <c r="SQJ130" s="516"/>
      <c r="SQK130" s="516"/>
      <c r="SQL130" s="516"/>
      <c r="SQM130" s="516"/>
      <c r="SQN130" s="516"/>
      <c r="SQO130" s="516"/>
      <c r="SQP130" s="516"/>
      <c r="SQQ130" s="516"/>
      <c r="SQR130" s="516"/>
      <c r="SQS130" s="516"/>
      <c r="SQT130" s="516"/>
      <c r="SQU130" s="516"/>
      <c r="SQV130" s="516"/>
      <c r="SQW130" s="516"/>
      <c r="SQX130" s="516"/>
      <c r="SQY130" s="516"/>
      <c r="SQZ130" s="516"/>
      <c r="SRA130" s="516"/>
      <c r="SRB130" s="516"/>
      <c r="SRC130" s="516"/>
      <c r="SRD130" s="516"/>
      <c r="SRE130" s="516"/>
      <c r="SRF130" s="516"/>
      <c r="SRG130" s="516"/>
      <c r="SRH130" s="516"/>
      <c r="SRI130" s="516"/>
      <c r="SRJ130" s="516"/>
      <c r="SRK130" s="516"/>
      <c r="SRL130" s="516"/>
      <c r="SRM130" s="516"/>
      <c r="SRN130" s="516"/>
      <c r="SRO130" s="516"/>
      <c r="SRP130" s="516"/>
      <c r="SRQ130" s="516"/>
      <c r="SRR130" s="516"/>
      <c r="SRS130" s="516"/>
      <c r="SRT130" s="516"/>
      <c r="SRU130" s="516"/>
      <c r="SRV130" s="516"/>
      <c r="SRW130" s="516"/>
      <c r="SRX130" s="516"/>
      <c r="SRY130" s="516"/>
      <c r="SRZ130" s="516"/>
      <c r="SSA130" s="516"/>
      <c r="SSB130" s="516"/>
      <c r="SSC130" s="516"/>
      <c r="SSD130" s="516"/>
      <c r="SSE130" s="516"/>
      <c r="SSF130" s="516"/>
      <c r="SSG130" s="516"/>
      <c r="SSH130" s="516"/>
      <c r="SSI130" s="516"/>
      <c r="SSJ130" s="516"/>
      <c r="SSK130" s="516"/>
      <c r="SSL130" s="516"/>
      <c r="SSM130" s="516"/>
      <c r="SSN130" s="516"/>
      <c r="SSO130" s="516"/>
      <c r="SSP130" s="516"/>
      <c r="SSQ130" s="516"/>
      <c r="SSR130" s="516"/>
      <c r="SSS130" s="516"/>
      <c r="SST130" s="516"/>
      <c r="SSU130" s="516"/>
      <c r="SSV130" s="516"/>
      <c r="SSW130" s="516"/>
      <c r="SSX130" s="516"/>
      <c r="SSY130" s="516"/>
      <c r="SSZ130" s="516"/>
      <c r="STA130" s="516"/>
      <c r="STB130" s="516"/>
      <c r="STC130" s="516"/>
      <c r="STD130" s="516"/>
      <c r="STE130" s="516"/>
      <c r="STF130" s="516"/>
      <c r="STG130" s="516"/>
      <c r="STH130" s="516"/>
      <c r="STI130" s="516"/>
      <c r="STJ130" s="516"/>
      <c r="STK130" s="516"/>
      <c r="STL130" s="516"/>
      <c r="STM130" s="516"/>
      <c r="STN130" s="516"/>
      <c r="STO130" s="516"/>
      <c r="STP130" s="516"/>
      <c r="STQ130" s="516"/>
      <c r="STR130" s="516"/>
      <c r="STS130" s="516"/>
      <c r="STT130" s="516"/>
      <c r="STU130" s="516"/>
      <c r="STV130" s="516"/>
      <c r="STW130" s="516"/>
      <c r="STX130" s="516"/>
      <c r="STY130" s="516"/>
      <c r="STZ130" s="516"/>
      <c r="SUA130" s="516"/>
      <c r="SUB130" s="516"/>
      <c r="SUC130" s="516"/>
      <c r="SUD130" s="516"/>
      <c r="SUE130" s="516"/>
      <c r="SUF130" s="516"/>
      <c r="SUG130" s="516"/>
      <c r="SUH130" s="516"/>
      <c r="SUI130" s="516"/>
      <c r="SUJ130" s="516"/>
      <c r="SUK130" s="516"/>
      <c r="SUL130" s="516"/>
      <c r="SUM130" s="516"/>
      <c r="SUN130" s="516"/>
      <c r="SUO130" s="516"/>
      <c r="SUP130" s="516"/>
      <c r="SUQ130" s="516"/>
      <c r="SUR130" s="516"/>
      <c r="SUS130" s="516"/>
      <c r="SUT130" s="516"/>
      <c r="SUU130" s="516"/>
      <c r="SUV130" s="516"/>
      <c r="SUW130" s="516"/>
      <c r="SUX130" s="516"/>
      <c r="SUY130" s="516"/>
      <c r="SUZ130" s="516"/>
      <c r="SVA130" s="516"/>
      <c r="SVB130" s="516"/>
      <c r="SVC130" s="516"/>
      <c r="SVD130" s="516"/>
      <c r="SVE130" s="516"/>
      <c r="SVF130" s="516"/>
      <c r="SVG130" s="516"/>
      <c r="SVH130" s="516"/>
      <c r="SVI130" s="516"/>
      <c r="SVJ130" s="516"/>
      <c r="SVK130" s="516"/>
      <c r="SVL130" s="516"/>
      <c r="SVM130" s="516"/>
      <c r="SVN130" s="516"/>
      <c r="SVO130" s="516"/>
      <c r="SVP130" s="516"/>
      <c r="SVQ130" s="516"/>
      <c r="SVR130" s="516"/>
      <c r="SVS130" s="516"/>
      <c r="SVT130" s="516"/>
      <c r="SVU130" s="516"/>
      <c r="SVV130" s="516"/>
      <c r="SVW130" s="516"/>
      <c r="SVX130" s="516"/>
      <c r="SVY130" s="516"/>
      <c r="SVZ130" s="516"/>
      <c r="SWA130" s="516"/>
      <c r="SWB130" s="516"/>
      <c r="SWC130" s="516"/>
      <c r="SWD130" s="516"/>
      <c r="SWE130" s="516"/>
      <c r="SWF130" s="516"/>
      <c r="SWG130" s="516"/>
      <c r="SWH130" s="516"/>
      <c r="SWI130" s="516"/>
      <c r="SWJ130" s="516"/>
      <c r="SWK130" s="516"/>
      <c r="SWL130" s="516"/>
      <c r="SWM130" s="516"/>
      <c r="SWN130" s="516"/>
      <c r="SWO130" s="516"/>
      <c r="SWP130" s="516"/>
      <c r="SWQ130" s="516"/>
      <c r="SWR130" s="516"/>
      <c r="SWS130" s="516"/>
      <c r="SWT130" s="516"/>
      <c r="SWU130" s="516"/>
      <c r="SWV130" s="516"/>
      <c r="SWW130" s="516"/>
      <c r="SWX130" s="516"/>
      <c r="SWY130" s="516"/>
      <c r="SWZ130" s="516"/>
      <c r="SXA130" s="516"/>
      <c r="SXB130" s="516"/>
      <c r="SXC130" s="516"/>
      <c r="SXD130" s="516"/>
      <c r="SXE130" s="516"/>
      <c r="SXF130" s="516"/>
      <c r="SXG130" s="516"/>
      <c r="SXH130" s="516"/>
      <c r="SXI130" s="516"/>
      <c r="SXJ130" s="516"/>
      <c r="SXK130" s="516"/>
      <c r="SXL130" s="516"/>
      <c r="SXM130" s="516"/>
      <c r="SXN130" s="516"/>
      <c r="SXO130" s="516"/>
      <c r="SXP130" s="516"/>
      <c r="SXQ130" s="516"/>
      <c r="SXR130" s="516"/>
      <c r="SXS130" s="516"/>
      <c r="SXT130" s="516"/>
      <c r="SXU130" s="516"/>
      <c r="SXV130" s="516"/>
      <c r="SXW130" s="516"/>
      <c r="SXX130" s="516"/>
      <c r="SXY130" s="516"/>
      <c r="SXZ130" s="516"/>
      <c r="SYA130" s="516"/>
      <c r="SYB130" s="516"/>
      <c r="SYC130" s="516"/>
      <c r="SYD130" s="516"/>
      <c r="SYE130" s="516"/>
      <c r="SYF130" s="516"/>
      <c r="SYG130" s="516"/>
      <c r="SYH130" s="516"/>
      <c r="SYI130" s="516"/>
      <c r="SYJ130" s="516"/>
      <c r="SYK130" s="516"/>
      <c r="SYL130" s="516"/>
      <c r="SYM130" s="516"/>
      <c r="SYN130" s="516"/>
      <c r="SYO130" s="516"/>
      <c r="SYP130" s="516"/>
      <c r="SYQ130" s="516"/>
      <c r="SYR130" s="516"/>
      <c r="SYS130" s="516"/>
      <c r="SYT130" s="516"/>
      <c r="SYU130" s="516"/>
      <c r="SYV130" s="516"/>
      <c r="SYW130" s="516"/>
      <c r="SYX130" s="516"/>
      <c r="SYY130" s="516"/>
      <c r="SYZ130" s="516"/>
      <c r="SZA130" s="516"/>
      <c r="SZB130" s="516"/>
      <c r="SZC130" s="516"/>
      <c r="SZD130" s="516"/>
      <c r="SZE130" s="516"/>
      <c r="SZF130" s="516"/>
      <c r="SZG130" s="516"/>
      <c r="SZH130" s="516"/>
      <c r="SZI130" s="516"/>
      <c r="SZJ130" s="516"/>
      <c r="SZK130" s="516"/>
      <c r="SZL130" s="516"/>
      <c r="SZM130" s="516"/>
      <c r="SZN130" s="516"/>
      <c r="SZO130" s="516"/>
      <c r="SZP130" s="516"/>
      <c r="SZQ130" s="516"/>
      <c r="SZR130" s="516"/>
      <c r="SZS130" s="516"/>
      <c r="SZT130" s="516"/>
      <c r="SZU130" s="516"/>
      <c r="SZV130" s="516"/>
      <c r="SZW130" s="516"/>
      <c r="SZX130" s="516"/>
      <c r="SZY130" s="516"/>
      <c r="SZZ130" s="516"/>
      <c r="TAA130" s="516"/>
      <c r="TAB130" s="516"/>
      <c r="TAC130" s="516"/>
      <c r="TAD130" s="516"/>
      <c r="TAE130" s="516"/>
      <c r="TAF130" s="516"/>
      <c r="TAG130" s="516"/>
      <c r="TAH130" s="516"/>
      <c r="TAI130" s="516"/>
      <c r="TAJ130" s="516"/>
      <c r="TAK130" s="516"/>
      <c r="TAL130" s="516"/>
      <c r="TAM130" s="516"/>
      <c r="TAN130" s="516"/>
      <c r="TAO130" s="516"/>
      <c r="TAP130" s="516"/>
      <c r="TAQ130" s="516"/>
      <c r="TAR130" s="516"/>
      <c r="TAS130" s="516"/>
      <c r="TAT130" s="516"/>
      <c r="TAU130" s="516"/>
      <c r="TAV130" s="516"/>
      <c r="TAW130" s="516"/>
      <c r="TAX130" s="516"/>
      <c r="TAY130" s="516"/>
      <c r="TAZ130" s="516"/>
      <c r="TBA130" s="516"/>
      <c r="TBB130" s="516"/>
      <c r="TBC130" s="516"/>
      <c r="TBD130" s="516"/>
      <c r="TBE130" s="516"/>
      <c r="TBF130" s="516"/>
      <c r="TBG130" s="516"/>
      <c r="TBH130" s="516"/>
      <c r="TBI130" s="516"/>
      <c r="TBJ130" s="516"/>
      <c r="TBK130" s="516"/>
      <c r="TBL130" s="516"/>
      <c r="TBM130" s="516"/>
      <c r="TBN130" s="516"/>
      <c r="TBO130" s="516"/>
      <c r="TBP130" s="516"/>
      <c r="TBQ130" s="516"/>
      <c r="TBR130" s="516"/>
      <c r="TBS130" s="516"/>
      <c r="TBT130" s="516"/>
      <c r="TBU130" s="516"/>
      <c r="TBV130" s="516"/>
      <c r="TBW130" s="516"/>
      <c r="TBX130" s="516"/>
      <c r="TBY130" s="516"/>
      <c r="TBZ130" s="516"/>
      <c r="TCA130" s="516"/>
      <c r="TCB130" s="516"/>
      <c r="TCC130" s="516"/>
      <c r="TCD130" s="516"/>
      <c r="TCE130" s="516"/>
      <c r="TCF130" s="516"/>
      <c r="TCG130" s="516"/>
      <c r="TCH130" s="516"/>
      <c r="TCI130" s="516"/>
      <c r="TCJ130" s="516"/>
      <c r="TCK130" s="516"/>
      <c r="TCL130" s="516"/>
      <c r="TCM130" s="516"/>
      <c r="TCN130" s="516"/>
      <c r="TCO130" s="516"/>
      <c r="TCP130" s="516"/>
      <c r="TCQ130" s="516"/>
      <c r="TCR130" s="516"/>
      <c r="TCS130" s="516"/>
      <c r="TCT130" s="516"/>
      <c r="TCU130" s="516"/>
      <c r="TCV130" s="516"/>
      <c r="TCW130" s="516"/>
      <c r="TCX130" s="516"/>
      <c r="TCY130" s="516"/>
      <c r="TCZ130" s="516"/>
      <c r="TDA130" s="516"/>
      <c r="TDB130" s="516"/>
      <c r="TDC130" s="516"/>
      <c r="TDD130" s="516"/>
      <c r="TDE130" s="516"/>
      <c r="TDF130" s="516"/>
      <c r="TDG130" s="516"/>
      <c r="TDH130" s="516"/>
      <c r="TDI130" s="516"/>
      <c r="TDJ130" s="516"/>
      <c r="TDK130" s="516"/>
      <c r="TDL130" s="516"/>
      <c r="TDM130" s="516"/>
      <c r="TDN130" s="516"/>
      <c r="TDO130" s="516"/>
      <c r="TDP130" s="516"/>
      <c r="TDQ130" s="516"/>
      <c r="TDR130" s="516"/>
      <c r="TDS130" s="516"/>
      <c r="TDT130" s="516"/>
      <c r="TDU130" s="516"/>
      <c r="TDV130" s="516"/>
      <c r="TDW130" s="516"/>
      <c r="TDX130" s="516"/>
      <c r="TDY130" s="516"/>
      <c r="TDZ130" s="516"/>
      <c r="TEA130" s="516"/>
      <c r="TEB130" s="516"/>
      <c r="TEC130" s="516"/>
      <c r="TED130" s="516"/>
      <c r="TEE130" s="516"/>
      <c r="TEF130" s="516"/>
      <c r="TEG130" s="516"/>
      <c r="TEH130" s="516"/>
      <c r="TEI130" s="516"/>
      <c r="TEJ130" s="516"/>
      <c r="TEK130" s="516"/>
      <c r="TEL130" s="516"/>
      <c r="TEM130" s="516"/>
      <c r="TEN130" s="516"/>
      <c r="TEO130" s="516"/>
      <c r="TEP130" s="516"/>
      <c r="TEQ130" s="516"/>
      <c r="TER130" s="516"/>
      <c r="TES130" s="516"/>
      <c r="TET130" s="516"/>
      <c r="TEU130" s="516"/>
      <c r="TEV130" s="516"/>
      <c r="TEW130" s="516"/>
      <c r="TEX130" s="516"/>
      <c r="TEY130" s="516"/>
      <c r="TEZ130" s="516"/>
      <c r="TFA130" s="516"/>
      <c r="TFB130" s="516"/>
      <c r="TFC130" s="516"/>
      <c r="TFD130" s="516"/>
      <c r="TFE130" s="516"/>
      <c r="TFF130" s="516"/>
      <c r="TFG130" s="516"/>
      <c r="TFH130" s="516"/>
      <c r="TFI130" s="516"/>
      <c r="TFJ130" s="516"/>
      <c r="TFK130" s="516"/>
      <c r="TFL130" s="516"/>
      <c r="TFM130" s="516"/>
      <c r="TFN130" s="516"/>
      <c r="TFO130" s="516"/>
      <c r="TFP130" s="516"/>
      <c r="TFQ130" s="516"/>
      <c r="TFR130" s="516"/>
      <c r="TFS130" s="516"/>
      <c r="TFT130" s="516"/>
      <c r="TFU130" s="516"/>
      <c r="TFV130" s="516"/>
      <c r="TFW130" s="516"/>
      <c r="TFX130" s="516"/>
      <c r="TFY130" s="516"/>
      <c r="TFZ130" s="516"/>
      <c r="TGA130" s="516"/>
      <c r="TGB130" s="516"/>
      <c r="TGC130" s="516"/>
      <c r="TGD130" s="516"/>
      <c r="TGE130" s="516"/>
      <c r="TGF130" s="516"/>
      <c r="TGG130" s="516"/>
      <c r="TGH130" s="516"/>
      <c r="TGI130" s="516"/>
      <c r="TGJ130" s="516"/>
      <c r="TGK130" s="516"/>
      <c r="TGL130" s="516"/>
      <c r="TGM130" s="516"/>
      <c r="TGN130" s="516"/>
      <c r="TGO130" s="516"/>
      <c r="TGP130" s="516"/>
      <c r="TGQ130" s="516"/>
      <c r="TGR130" s="516"/>
      <c r="TGS130" s="516"/>
      <c r="TGT130" s="516"/>
      <c r="TGU130" s="516"/>
      <c r="TGV130" s="516"/>
      <c r="TGW130" s="516"/>
      <c r="TGX130" s="516"/>
      <c r="TGY130" s="516"/>
      <c r="TGZ130" s="516"/>
      <c r="THA130" s="516"/>
      <c r="THB130" s="516"/>
      <c r="THC130" s="516"/>
      <c r="THD130" s="516"/>
      <c r="THE130" s="516"/>
      <c r="THF130" s="516"/>
      <c r="THG130" s="516"/>
      <c r="THH130" s="516"/>
      <c r="THI130" s="516"/>
      <c r="THJ130" s="516"/>
      <c r="THK130" s="516"/>
      <c r="THL130" s="516"/>
      <c r="THM130" s="516"/>
      <c r="THN130" s="516"/>
      <c r="THO130" s="516"/>
      <c r="THP130" s="516"/>
      <c r="THQ130" s="516"/>
      <c r="THR130" s="516"/>
      <c r="THS130" s="516"/>
      <c r="THT130" s="516"/>
      <c r="THU130" s="516"/>
      <c r="THV130" s="516"/>
      <c r="THW130" s="516"/>
      <c r="THX130" s="516"/>
      <c r="THY130" s="516"/>
      <c r="THZ130" s="516"/>
      <c r="TIA130" s="516"/>
      <c r="TIB130" s="516"/>
      <c r="TIC130" s="516"/>
      <c r="TID130" s="516"/>
      <c r="TIE130" s="516"/>
      <c r="TIF130" s="516"/>
      <c r="TIG130" s="516"/>
      <c r="TIH130" s="516"/>
      <c r="TII130" s="516"/>
      <c r="TIJ130" s="516"/>
      <c r="TIK130" s="516"/>
      <c r="TIL130" s="516"/>
      <c r="TIM130" s="516"/>
      <c r="TIN130" s="516"/>
      <c r="TIO130" s="516"/>
      <c r="TIP130" s="516"/>
      <c r="TIQ130" s="516"/>
      <c r="TIR130" s="516"/>
      <c r="TIS130" s="516"/>
      <c r="TIT130" s="516"/>
      <c r="TIU130" s="516"/>
      <c r="TIV130" s="516"/>
      <c r="TIW130" s="516"/>
      <c r="TIX130" s="516"/>
      <c r="TIY130" s="516"/>
      <c r="TIZ130" s="516"/>
      <c r="TJA130" s="516"/>
      <c r="TJB130" s="516"/>
      <c r="TJC130" s="516"/>
      <c r="TJD130" s="516"/>
      <c r="TJE130" s="516"/>
      <c r="TJF130" s="516"/>
      <c r="TJG130" s="516"/>
      <c r="TJH130" s="516"/>
      <c r="TJI130" s="516"/>
      <c r="TJJ130" s="516"/>
      <c r="TJK130" s="516"/>
      <c r="TJL130" s="516"/>
      <c r="TJM130" s="516"/>
      <c r="TJN130" s="516"/>
      <c r="TJO130" s="516"/>
      <c r="TJP130" s="516"/>
      <c r="TJQ130" s="516"/>
      <c r="TJR130" s="516"/>
      <c r="TJS130" s="516"/>
      <c r="TJT130" s="516"/>
      <c r="TJU130" s="516"/>
      <c r="TJV130" s="516"/>
      <c r="TJW130" s="516"/>
      <c r="TJX130" s="516"/>
      <c r="TJY130" s="516"/>
      <c r="TJZ130" s="516"/>
      <c r="TKA130" s="516"/>
      <c r="TKB130" s="516"/>
      <c r="TKC130" s="516"/>
      <c r="TKD130" s="516"/>
      <c r="TKE130" s="516"/>
      <c r="TKF130" s="516"/>
      <c r="TKG130" s="516"/>
      <c r="TKH130" s="516"/>
      <c r="TKI130" s="516"/>
      <c r="TKJ130" s="516"/>
      <c r="TKK130" s="516"/>
      <c r="TKL130" s="516"/>
      <c r="TKM130" s="516"/>
      <c r="TKN130" s="516"/>
      <c r="TKO130" s="516"/>
      <c r="TKP130" s="516"/>
      <c r="TKQ130" s="516"/>
      <c r="TKR130" s="516"/>
      <c r="TKS130" s="516"/>
      <c r="TKT130" s="516"/>
      <c r="TKU130" s="516"/>
      <c r="TKV130" s="516"/>
      <c r="TKW130" s="516"/>
      <c r="TKX130" s="516"/>
      <c r="TKY130" s="516"/>
      <c r="TKZ130" s="516"/>
      <c r="TLA130" s="516"/>
      <c r="TLB130" s="516"/>
      <c r="TLC130" s="516"/>
      <c r="TLD130" s="516"/>
      <c r="TLE130" s="516"/>
      <c r="TLF130" s="516"/>
      <c r="TLG130" s="516"/>
      <c r="TLH130" s="516"/>
      <c r="TLI130" s="516"/>
      <c r="TLJ130" s="516"/>
      <c r="TLK130" s="516"/>
      <c r="TLL130" s="516"/>
      <c r="TLM130" s="516"/>
      <c r="TLN130" s="516"/>
      <c r="TLO130" s="516"/>
      <c r="TLP130" s="516"/>
      <c r="TLQ130" s="516"/>
      <c r="TLR130" s="516"/>
      <c r="TLS130" s="516"/>
      <c r="TLT130" s="516"/>
      <c r="TLU130" s="516"/>
      <c r="TLV130" s="516"/>
      <c r="TLW130" s="516"/>
      <c r="TLX130" s="516"/>
      <c r="TLY130" s="516"/>
      <c r="TLZ130" s="516"/>
      <c r="TMA130" s="516"/>
      <c r="TMB130" s="516"/>
      <c r="TMC130" s="516"/>
      <c r="TMD130" s="516"/>
      <c r="TME130" s="516"/>
      <c r="TMF130" s="516"/>
      <c r="TMG130" s="516"/>
      <c r="TMH130" s="516"/>
      <c r="TMI130" s="516"/>
      <c r="TMJ130" s="516"/>
      <c r="TMK130" s="516"/>
      <c r="TML130" s="516"/>
      <c r="TMM130" s="516"/>
      <c r="TMN130" s="516"/>
      <c r="TMO130" s="516"/>
      <c r="TMP130" s="516"/>
      <c r="TMQ130" s="516"/>
      <c r="TMR130" s="516"/>
      <c r="TMS130" s="516"/>
      <c r="TMT130" s="516"/>
      <c r="TMU130" s="516"/>
      <c r="TMV130" s="516"/>
      <c r="TMW130" s="516"/>
      <c r="TMX130" s="516"/>
      <c r="TMY130" s="516"/>
      <c r="TMZ130" s="516"/>
      <c r="TNA130" s="516"/>
      <c r="TNB130" s="516"/>
      <c r="TNC130" s="516"/>
      <c r="TND130" s="516"/>
      <c r="TNE130" s="516"/>
      <c r="TNF130" s="516"/>
      <c r="TNG130" s="516"/>
      <c r="TNH130" s="516"/>
      <c r="TNI130" s="516"/>
      <c r="TNJ130" s="516"/>
      <c r="TNK130" s="516"/>
      <c r="TNL130" s="516"/>
      <c r="TNM130" s="516"/>
      <c r="TNN130" s="516"/>
      <c r="TNO130" s="516"/>
      <c r="TNP130" s="516"/>
      <c r="TNQ130" s="516"/>
      <c r="TNR130" s="516"/>
      <c r="TNS130" s="516"/>
      <c r="TNT130" s="516"/>
      <c r="TNU130" s="516"/>
      <c r="TNV130" s="516"/>
      <c r="TNW130" s="516"/>
      <c r="TNX130" s="516"/>
      <c r="TNY130" s="516"/>
      <c r="TNZ130" s="516"/>
      <c r="TOA130" s="516"/>
      <c r="TOB130" s="516"/>
      <c r="TOC130" s="516"/>
      <c r="TOD130" s="516"/>
      <c r="TOE130" s="516"/>
      <c r="TOF130" s="516"/>
      <c r="TOG130" s="516"/>
      <c r="TOH130" s="516"/>
      <c r="TOI130" s="516"/>
      <c r="TOJ130" s="516"/>
      <c r="TOK130" s="516"/>
      <c r="TOL130" s="516"/>
      <c r="TOM130" s="516"/>
      <c r="TON130" s="516"/>
      <c r="TOO130" s="516"/>
      <c r="TOP130" s="516"/>
      <c r="TOQ130" s="516"/>
      <c r="TOR130" s="516"/>
      <c r="TOS130" s="516"/>
      <c r="TOT130" s="516"/>
      <c r="TOU130" s="516"/>
      <c r="TOV130" s="516"/>
      <c r="TOW130" s="516"/>
      <c r="TOX130" s="516"/>
      <c r="TOY130" s="516"/>
      <c r="TOZ130" s="516"/>
      <c r="TPA130" s="516"/>
      <c r="TPB130" s="516"/>
      <c r="TPC130" s="516"/>
      <c r="TPD130" s="516"/>
      <c r="TPE130" s="516"/>
      <c r="TPF130" s="516"/>
      <c r="TPG130" s="516"/>
      <c r="TPH130" s="516"/>
      <c r="TPI130" s="516"/>
      <c r="TPJ130" s="516"/>
      <c r="TPK130" s="516"/>
      <c r="TPL130" s="516"/>
      <c r="TPM130" s="516"/>
      <c r="TPN130" s="516"/>
      <c r="TPO130" s="516"/>
      <c r="TPP130" s="516"/>
      <c r="TPQ130" s="516"/>
      <c r="TPR130" s="516"/>
      <c r="TPS130" s="516"/>
      <c r="TPT130" s="516"/>
      <c r="TPU130" s="516"/>
      <c r="TPV130" s="516"/>
      <c r="TPW130" s="516"/>
      <c r="TPX130" s="516"/>
      <c r="TPY130" s="516"/>
      <c r="TPZ130" s="516"/>
      <c r="TQA130" s="516"/>
      <c r="TQB130" s="516"/>
      <c r="TQC130" s="516"/>
      <c r="TQD130" s="516"/>
      <c r="TQE130" s="516"/>
      <c r="TQF130" s="516"/>
      <c r="TQG130" s="516"/>
      <c r="TQH130" s="516"/>
      <c r="TQI130" s="516"/>
      <c r="TQJ130" s="516"/>
      <c r="TQK130" s="516"/>
      <c r="TQL130" s="516"/>
      <c r="TQM130" s="516"/>
      <c r="TQN130" s="516"/>
      <c r="TQO130" s="516"/>
      <c r="TQP130" s="516"/>
      <c r="TQQ130" s="516"/>
      <c r="TQR130" s="516"/>
      <c r="TQS130" s="516"/>
      <c r="TQT130" s="516"/>
      <c r="TQU130" s="516"/>
      <c r="TQV130" s="516"/>
      <c r="TQW130" s="516"/>
      <c r="TQX130" s="516"/>
      <c r="TQY130" s="516"/>
      <c r="TQZ130" s="516"/>
      <c r="TRA130" s="516"/>
      <c r="TRB130" s="516"/>
      <c r="TRC130" s="516"/>
      <c r="TRD130" s="516"/>
      <c r="TRE130" s="516"/>
      <c r="TRF130" s="516"/>
      <c r="TRG130" s="516"/>
      <c r="TRH130" s="516"/>
      <c r="TRI130" s="516"/>
      <c r="TRJ130" s="516"/>
      <c r="TRK130" s="516"/>
      <c r="TRL130" s="516"/>
      <c r="TRM130" s="516"/>
      <c r="TRN130" s="516"/>
      <c r="TRO130" s="516"/>
      <c r="TRP130" s="516"/>
      <c r="TRQ130" s="516"/>
      <c r="TRR130" s="516"/>
      <c r="TRS130" s="516"/>
      <c r="TRT130" s="516"/>
      <c r="TRU130" s="516"/>
      <c r="TRV130" s="516"/>
      <c r="TRW130" s="516"/>
      <c r="TRX130" s="516"/>
      <c r="TRY130" s="516"/>
      <c r="TRZ130" s="516"/>
      <c r="TSA130" s="516"/>
      <c r="TSB130" s="516"/>
      <c r="TSC130" s="516"/>
      <c r="TSD130" s="516"/>
      <c r="TSE130" s="516"/>
      <c r="TSF130" s="516"/>
      <c r="TSG130" s="516"/>
      <c r="TSH130" s="516"/>
      <c r="TSI130" s="516"/>
      <c r="TSJ130" s="516"/>
      <c r="TSK130" s="516"/>
      <c r="TSL130" s="516"/>
      <c r="TSM130" s="516"/>
      <c r="TSN130" s="516"/>
      <c r="TSO130" s="516"/>
      <c r="TSP130" s="516"/>
      <c r="TSQ130" s="516"/>
      <c r="TSR130" s="516"/>
      <c r="TSS130" s="516"/>
      <c r="TST130" s="516"/>
      <c r="TSU130" s="516"/>
      <c r="TSV130" s="516"/>
      <c r="TSW130" s="516"/>
      <c r="TSX130" s="516"/>
      <c r="TSY130" s="516"/>
      <c r="TSZ130" s="516"/>
      <c r="TTA130" s="516"/>
      <c r="TTB130" s="516"/>
      <c r="TTC130" s="516"/>
      <c r="TTD130" s="516"/>
      <c r="TTE130" s="516"/>
      <c r="TTF130" s="516"/>
      <c r="TTG130" s="516"/>
      <c r="TTH130" s="516"/>
      <c r="TTI130" s="516"/>
      <c r="TTJ130" s="516"/>
      <c r="TTK130" s="516"/>
      <c r="TTL130" s="516"/>
      <c r="TTM130" s="516"/>
      <c r="TTN130" s="516"/>
      <c r="TTO130" s="516"/>
      <c r="TTP130" s="516"/>
      <c r="TTQ130" s="516"/>
      <c r="TTR130" s="516"/>
      <c r="TTS130" s="516"/>
      <c r="TTT130" s="516"/>
      <c r="TTU130" s="516"/>
      <c r="TTV130" s="516"/>
      <c r="TTW130" s="516"/>
      <c r="TTX130" s="516"/>
      <c r="TTY130" s="516"/>
      <c r="TTZ130" s="516"/>
      <c r="TUA130" s="516"/>
      <c r="TUB130" s="516"/>
      <c r="TUC130" s="516"/>
      <c r="TUD130" s="516"/>
      <c r="TUE130" s="516"/>
      <c r="TUF130" s="516"/>
      <c r="TUG130" s="516"/>
      <c r="TUH130" s="516"/>
      <c r="TUI130" s="516"/>
      <c r="TUJ130" s="516"/>
      <c r="TUK130" s="516"/>
      <c r="TUL130" s="516"/>
      <c r="TUM130" s="516"/>
      <c r="TUN130" s="516"/>
      <c r="TUO130" s="516"/>
      <c r="TUP130" s="516"/>
      <c r="TUQ130" s="516"/>
      <c r="TUR130" s="516"/>
      <c r="TUS130" s="516"/>
      <c r="TUT130" s="516"/>
      <c r="TUU130" s="516"/>
      <c r="TUV130" s="516"/>
      <c r="TUW130" s="516"/>
      <c r="TUX130" s="516"/>
      <c r="TUY130" s="516"/>
      <c r="TUZ130" s="516"/>
      <c r="TVA130" s="516"/>
      <c r="TVB130" s="516"/>
      <c r="TVC130" s="516"/>
      <c r="TVD130" s="516"/>
      <c r="TVE130" s="516"/>
      <c r="TVF130" s="516"/>
      <c r="TVG130" s="516"/>
      <c r="TVH130" s="516"/>
      <c r="TVI130" s="516"/>
      <c r="TVJ130" s="516"/>
      <c r="TVK130" s="516"/>
      <c r="TVL130" s="516"/>
      <c r="TVM130" s="516"/>
      <c r="TVN130" s="516"/>
      <c r="TVO130" s="516"/>
      <c r="TVP130" s="516"/>
      <c r="TVQ130" s="516"/>
      <c r="TVR130" s="516"/>
      <c r="TVS130" s="516"/>
      <c r="TVT130" s="516"/>
      <c r="TVU130" s="516"/>
      <c r="TVV130" s="516"/>
      <c r="TVW130" s="516"/>
      <c r="TVX130" s="516"/>
      <c r="TVY130" s="516"/>
      <c r="TVZ130" s="516"/>
      <c r="TWA130" s="516"/>
      <c r="TWB130" s="516"/>
      <c r="TWC130" s="516"/>
      <c r="TWD130" s="516"/>
      <c r="TWE130" s="516"/>
      <c r="TWF130" s="516"/>
      <c r="TWG130" s="516"/>
      <c r="TWH130" s="516"/>
      <c r="TWI130" s="516"/>
      <c r="TWJ130" s="516"/>
      <c r="TWK130" s="516"/>
      <c r="TWL130" s="516"/>
      <c r="TWM130" s="516"/>
      <c r="TWN130" s="516"/>
      <c r="TWO130" s="516"/>
      <c r="TWP130" s="516"/>
      <c r="TWQ130" s="516"/>
      <c r="TWR130" s="516"/>
      <c r="TWS130" s="516"/>
      <c r="TWT130" s="516"/>
      <c r="TWU130" s="516"/>
      <c r="TWV130" s="516"/>
      <c r="TWW130" s="516"/>
      <c r="TWX130" s="516"/>
      <c r="TWY130" s="516"/>
      <c r="TWZ130" s="516"/>
      <c r="TXA130" s="516"/>
      <c r="TXB130" s="516"/>
      <c r="TXC130" s="516"/>
      <c r="TXD130" s="516"/>
      <c r="TXE130" s="516"/>
      <c r="TXF130" s="516"/>
      <c r="TXG130" s="516"/>
      <c r="TXH130" s="516"/>
      <c r="TXI130" s="516"/>
      <c r="TXJ130" s="516"/>
      <c r="TXK130" s="516"/>
      <c r="TXL130" s="516"/>
      <c r="TXM130" s="516"/>
      <c r="TXN130" s="516"/>
      <c r="TXO130" s="516"/>
      <c r="TXP130" s="516"/>
      <c r="TXQ130" s="516"/>
      <c r="TXR130" s="516"/>
      <c r="TXS130" s="516"/>
      <c r="TXT130" s="516"/>
      <c r="TXU130" s="516"/>
      <c r="TXV130" s="516"/>
      <c r="TXW130" s="516"/>
      <c r="TXX130" s="516"/>
      <c r="TXY130" s="516"/>
      <c r="TXZ130" s="516"/>
      <c r="TYA130" s="516"/>
      <c r="TYB130" s="516"/>
      <c r="TYC130" s="516"/>
      <c r="TYD130" s="516"/>
      <c r="TYE130" s="516"/>
      <c r="TYF130" s="516"/>
      <c r="TYG130" s="516"/>
      <c r="TYH130" s="516"/>
      <c r="TYI130" s="516"/>
      <c r="TYJ130" s="516"/>
      <c r="TYK130" s="516"/>
      <c r="TYL130" s="516"/>
      <c r="TYM130" s="516"/>
      <c r="TYN130" s="516"/>
      <c r="TYO130" s="516"/>
      <c r="TYP130" s="516"/>
      <c r="TYQ130" s="516"/>
      <c r="TYR130" s="516"/>
      <c r="TYS130" s="516"/>
      <c r="TYT130" s="516"/>
      <c r="TYU130" s="516"/>
      <c r="TYV130" s="516"/>
      <c r="TYW130" s="516"/>
      <c r="TYX130" s="516"/>
      <c r="TYY130" s="516"/>
      <c r="TYZ130" s="516"/>
      <c r="TZA130" s="516"/>
      <c r="TZB130" s="516"/>
      <c r="TZC130" s="516"/>
      <c r="TZD130" s="516"/>
      <c r="TZE130" s="516"/>
      <c r="TZF130" s="516"/>
      <c r="TZG130" s="516"/>
      <c r="TZH130" s="516"/>
      <c r="TZI130" s="516"/>
      <c r="TZJ130" s="516"/>
      <c r="TZK130" s="516"/>
      <c r="TZL130" s="516"/>
      <c r="TZM130" s="516"/>
      <c r="TZN130" s="516"/>
      <c r="TZO130" s="516"/>
      <c r="TZP130" s="516"/>
      <c r="TZQ130" s="516"/>
      <c r="TZR130" s="516"/>
      <c r="TZS130" s="516"/>
      <c r="TZT130" s="516"/>
      <c r="TZU130" s="516"/>
      <c r="TZV130" s="516"/>
      <c r="TZW130" s="516"/>
      <c r="TZX130" s="516"/>
      <c r="TZY130" s="516"/>
      <c r="TZZ130" s="516"/>
      <c r="UAA130" s="516"/>
      <c r="UAB130" s="516"/>
      <c r="UAC130" s="516"/>
      <c r="UAD130" s="516"/>
      <c r="UAE130" s="516"/>
      <c r="UAF130" s="516"/>
      <c r="UAG130" s="516"/>
      <c r="UAH130" s="516"/>
      <c r="UAI130" s="516"/>
      <c r="UAJ130" s="516"/>
      <c r="UAK130" s="516"/>
      <c r="UAL130" s="516"/>
      <c r="UAM130" s="516"/>
      <c r="UAN130" s="516"/>
      <c r="UAO130" s="516"/>
      <c r="UAP130" s="516"/>
      <c r="UAQ130" s="516"/>
      <c r="UAR130" s="516"/>
      <c r="UAS130" s="516"/>
      <c r="UAT130" s="516"/>
      <c r="UAU130" s="516"/>
      <c r="UAV130" s="516"/>
      <c r="UAW130" s="516"/>
      <c r="UAX130" s="516"/>
      <c r="UAY130" s="516"/>
      <c r="UAZ130" s="516"/>
      <c r="UBA130" s="516"/>
      <c r="UBB130" s="516"/>
      <c r="UBC130" s="516"/>
      <c r="UBD130" s="516"/>
      <c r="UBE130" s="516"/>
      <c r="UBF130" s="516"/>
      <c r="UBG130" s="516"/>
      <c r="UBH130" s="516"/>
      <c r="UBI130" s="516"/>
      <c r="UBJ130" s="516"/>
      <c r="UBK130" s="516"/>
      <c r="UBL130" s="516"/>
      <c r="UBM130" s="516"/>
      <c r="UBN130" s="516"/>
      <c r="UBO130" s="516"/>
      <c r="UBP130" s="516"/>
      <c r="UBQ130" s="516"/>
      <c r="UBR130" s="516"/>
      <c r="UBS130" s="516"/>
      <c r="UBT130" s="516"/>
      <c r="UBU130" s="516"/>
      <c r="UBV130" s="516"/>
      <c r="UBW130" s="516"/>
      <c r="UBX130" s="516"/>
      <c r="UBY130" s="516"/>
      <c r="UBZ130" s="516"/>
      <c r="UCA130" s="516"/>
      <c r="UCB130" s="516"/>
      <c r="UCC130" s="516"/>
      <c r="UCD130" s="516"/>
      <c r="UCE130" s="516"/>
      <c r="UCF130" s="516"/>
      <c r="UCG130" s="516"/>
      <c r="UCH130" s="516"/>
      <c r="UCI130" s="516"/>
      <c r="UCJ130" s="516"/>
      <c r="UCK130" s="516"/>
      <c r="UCL130" s="516"/>
      <c r="UCM130" s="516"/>
      <c r="UCN130" s="516"/>
      <c r="UCO130" s="516"/>
      <c r="UCP130" s="516"/>
      <c r="UCQ130" s="516"/>
      <c r="UCR130" s="516"/>
      <c r="UCS130" s="516"/>
      <c r="UCT130" s="516"/>
      <c r="UCU130" s="516"/>
      <c r="UCV130" s="516"/>
      <c r="UCW130" s="516"/>
      <c r="UCX130" s="516"/>
      <c r="UCY130" s="516"/>
      <c r="UCZ130" s="516"/>
      <c r="UDA130" s="516"/>
      <c r="UDB130" s="516"/>
      <c r="UDC130" s="516"/>
      <c r="UDD130" s="516"/>
      <c r="UDE130" s="516"/>
      <c r="UDF130" s="516"/>
      <c r="UDG130" s="516"/>
      <c r="UDH130" s="516"/>
      <c r="UDI130" s="516"/>
      <c r="UDJ130" s="516"/>
      <c r="UDK130" s="516"/>
      <c r="UDL130" s="516"/>
      <c r="UDM130" s="516"/>
      <c r="UDN130" s="516"/>
      <c r="UDO130" s="516"/>
      <c r="UDP130" s="516"/>
      <c r="UDQ130" s="516"/>
      <c r="UDR130" s="516"/>
      <c r="UDS130" s="516"/>
      <c r="UDT130" s="516"/>
      <c r="UDU130" s="516"/>
      <c r="UDV130" s="516"/>
      <c r="UDW130" s="516"/>
      <c r="UDX130" s="516"/>
      <c r="UDY130" s="516"/>
      <c r="UDZ130" s="516"/>
      <c r="UEA130" s="516"/>
      <c r="UEB130" s="516"/>
      <c r="UEC130" s="516"/>
      <c r="UED130" s="516"/>
      <c r="UEE130" s="516"/>
      <c r="UEF130" s="516"/>
      <c r="UEG130" s="516"/>
      <c r="UEH130" s="516"/>
      <c r="UEI130" s="516"/>
      <c r="UEJ130" s="516"/>
      <c r="UEK130" s="516"/>
      <c r="UEL130" s="516"/>
      <c r="UEM130" s="516"/>
      <c r="UEN130" s="516"/>
      <c r="UEO130" s="516"/>
      <c r="UEP130" s="516"/>
      <c r="UEQ130" s="516"/>
      <c r="UER130" s="516"/>
      <c r="UES130" s="516"/>
      <c r="UET130" s="516"/>
      <c r="UEU130" s="516"/>
      <c r="UEV130" s="516"/>
      <c r="UEW130" s="516"/>
      <c r="UEX130" s="516"/>
      <c r="UEY130" s="516"/>
      <c r="UEZ130" s="516"/>
      <c r="UFA130" s="516"/>
      <c r="UFB130" s="516"/>
      <c r="UFC130" s="516"/>
      <c r="UFD130" s="516"/>
      <c r="UFE130" s="516"/>
      <c r="UFF130" s="516"/>
      <c r="UFG130" s="516"/>
      <c r="UFH130" s="516"/>
      <c r="UFI130" s="516"/>
      <c r="UFJ130" s="516"/>
      <c r="UFK130" s="516"/>
      <c r="UFL130" s="516"/>
      <c r="UFM130" s="516"/>
      <c r="UFN130" s="516"/>
      <c r="UFO130" s="516"/>
      <c r="UFP130" s="516"/>
      <c r="UFQ130" s="516"/>
      <c r="UFR130" s="516"/>
      <c r="UFS130" s="516"/>
      <c r="UFT130" s="516"/>
      <c r="UFU130" s="516"/>
      <c r="UFV130" s="516"/>
      <c r="UFW130" s="516"/>
      <c r="UFX130" s="516"/>
      <c r="UFY130" s="516"/>
      <c r="UFZ130" s="516"/>
      <c r="UGA130" s="516"/>
      <c r="UGB130" s="516"/>
      <c r="UGC130" s="516"/>
      <c r="UGD130" s="516"/>
      <c r="UGE130" s="516"/>
      <c r="UGF130" s="516"/>
      <c r="UGG130" s="516"/>
      <c r="UGH130" s="516"/>
      <c r="UGI130" s="516"/>
      <c r="UGJ130" s="516"/>
      <c r="UGK130" s="516"/>
      <c r="UGL130" s="516"/>
      <c r="UGM130" s="516"/>
      <c r="UGN130" s="516"/>
      <c r="UGO130" s="516"/>
      <c r="UGP130" s="516"/>
      <c r="UGQ130" s="516"/>
      <c r="UGR130" s="516"/>
      <c r="UGS130" s="516"/>
      <c r="UGT130" s="516"/>
      <c r="UGU130" s="516"/>
      <c r="UGV130" s="516"/>
      <c r="UGW130" s="516"/>
      <c r="UGX130" s="516"/>
      <c r="UGY130" s="516"/>
      <c r="UGZ130" s="516"/>
      <c r="UHA130" s="516"/>
      <c r="UHB130" s="516"/>
      <c r="UHC130" s="516"/>
      <c r="UHD130" s="516"/>
      <c r="UHE130" s="516"/>
      <c r="UHF130" s="516"/>
      <c r="UHG130" s="516"/>
      <c r="UHH130" s="516"/>
      <c r="UHI130" s="516"/>
      <c r="UHJ130" s="516"/>
      <c r="UHK130" s="516"/>
      <c r="UHL130" s="516"/>
      <c r="UHM130" s="516"/>
      <c r="UHN130" s="516"/>
      <c r="UHO130" s="516"/>
      <c r="UHP130" s="516"/>
      <c r="UHQ130" s="516"/>
      <c r="UHR130" s="516"/>
      <c r="UHS130" s="516"/>
      <c r="UHT130" s="516"/>
      <c r="UHU130" s="516"/>
      <c r="UHV130" s="516"/>
      <c r="UHW130" s="516"/>
      <c r="UHX130" s="516"/>
      <c r="UHY130" s="516"/>
      <c r="UHZ130" s="516"/>
      <c r="UIA130" s="516"/>
      <c r="UIB130" s="516"/>
      <c r="UIC130" s="516"/>
      <c r="UID130" s="516"/>
      <c r="UIE130" s="516"/>
      <c r="UIF130" s="516"/>
      <c r="UIG130" s="516"/>
      <c r="UIH130" s="516"/>
      <c r="UII130" s="516"/>
      <c r="UIJ130" s="516"/>
      <c r="UIK130" s="516"/>
      <c r="UIL130" s="516"/>
      <c r="UIM130" s="516"/>
      <c r="UIN130" s="516"/>
      <c r="UIO130" s="516"/>
      <c r="UIP130" s="516"/>
      <c r="UIQ130" s="516"/>
      <c r="UIR130" s="516"/>
      <c r="UIS130" s="516"/>
      <c r="UIT130" s="516"/>
      <c r="UIU130" s="516"/>
      <c r="UIV130" s="516"/>
      <c r="UIW130" s="516"/>
      <c r="UIX130" s="516"/>
      <c r="UIY130" s="516"/>
      <c r="UIZ130" s="516"/>
      <c r="UJA130" s="516"/>
      <c r="UJB130" s="516"/>
      <c r="UJC130" s="516"/>
      <c r="UJD130" s="516"/>
      <c r="UJE130" s="516"/>
      <c r="UJF130" s="516"/>
      <c r="UJG130" s="516"/>
      <c r="UJH130" s="516"/>
      <c r="UJI130" s="516"/>
      <c r="UJJ130" s="516"/>
      <c r="UJK130" s="516"/>
      <c r="UJL130" s="516"/>
      <c r="UJM130" s="516"/>
      <c r="UJN130" s="516"/>
      <c r="UJO130" s="516"/>
      <c r="UJP130" s="516"/>
      <c r="UJQ130" s="516"/>
      <c r="UJR130" s="516"/>
      <c r="UJS130" s="516"/>
      <c r="UJT130" s="516"/>
      <c r="UJU130" s="516"/>
      <c r="UJV130" s="516"/>
      <c r="UJW130" s="516"/>
      <c r="UJX130" s="516"/>
      <c r="UJY130" s="516"/>
      <c r="UJZ130" s="516"/>
      <c r="UKA130" s="516"/>
      <c r="UKB130" s="516"/>
      <c r="UKC130" s="516"/>
      <c r="UKD130" s="516"/>
      <c r="UKE130" s="516"/>
      <c r="UKF130" s="516"/>
      <c r="UKG130" s="516"/>
      <c r="UKH130" s="516"/>
      <c r="UKI130" s="516"/>
      <c r="UKJ130" s="516"/>
      <c r="UKK130" s="516"/>
      <c r="UKL130" s="516"/>
      <c r="UKM130" s="516"/>
      <c r="UKN130" s="516"/>
      <c r="UKO130" s="516"/>
      <c r="UKP130" s="516"/>
      <c r="UKQ130" s="516"/>
      <c r="UKR130" s="516"/>
      <c r="UKS130" s="516"/>
      <c r="UKT130" s="516"/>
      <c r="UKU130" s="516"/>
      <c r="UKV130" s="516"/>
      <c r="UKW130" s="516"/>
      <c r="UKX130" s="516"/>
      <c r="UKY130" s="516"/>
      <c r="UKZ130" s="516"/>
      <c r="ULA130" s="516"/>
      <c r="ULB130" s="516"/>
      <c r="ULC130" s="516"/>
      <c r="ULD130" s="516"/>
      <c r="ULE130" s="516"/>
      <c r="ULF130" s="516"/>
      <c r="ULG130" s="516"/>
      <c r="ULH130" s="516"/>
      <c r="ULI130" s="516"/>
      <c r="ULJ130" s="516"/>
      <c r="ULK130" s="516"/>
      <c r="ULL130" s="516"/>
      <c r="ULM130" s="516"/>
      <c r="ULN130" s="516"/>
      <c r="ULO130" s="516"/>
      <c r="ULP130" s="516"/>
      <c r="ULQ130" s="516"/>
      <c r="ULR130" s="516"/>
      <c r="ULS130" s="516"/>
      <c r="ULT130" s="516"/>
      <c r="ULU130" s="516"/>
      <c r="ULV130" s="516"/>
      <c r="ULW130" s="516"/>
      <c r="ULX130" s="516"/>
      <c r="ULY130" s="516"/>
      <c r="ULZ130" s="516"/>
      <c r="UMA130" s="516"/>
      <c r="UMB130" s="516"/>
      <c r="UMC130" s="516"/>
      <c r="UMD130" s="516"/>
      <c r="UME130" s="516"/>
      <c r="UMF130" s="516"/>
      <c r="UMG130" s="516"/>
      <c r="UMH130" s="516"/>
      <c r="UMI130" s="516"/>
      <c r="UMJ130" s="516"/>
      <c r="UMK130" s="516"/>
      <c r="UML130" s="516"/>
      <c r="UMM130" s="516"/>
      <c r="UMN130" s="516"/>
      <c r="UMO130" s="516"/>
      <c r="UMP130" s="516"/>
      <c r="UMQ130" s="516"/>
      <c r="UMR130" s="516"/>
      <c r="UMS130" s="516"/>
      <c r="UMT130" s="516"/>
      <c r="UMU130" s="516"/>
      <c r="UMV130" s="516"/>
      <c r="UMW130" s="516"/>
      <c r="UMX130" s="516"/>
      <c r="UMY130" s="516"/>
      <c r="UMZ130" s="516"/>
      <c r="UNA130" s="516"/>
      <c r="UNB130" s="516"/>
      <c r="UNC130" s="516"/>
      <c r="UND130" s="516"/>
      <c r="UNE130" s="516"/>
      <c r="UNF130" s="516"/>
      <c r="UNG130" s="516"/>
      <c r="UNH130" s="516"/>
      <c r="UNI130" s="516"/>
      <c r="UNJ130" s="516"/>
      <c r="UNK130" s="516"/>
      <c r="UNL130" s="516"/>
      <c r="UNM130" s="516"/>
      <c r="UNN130" s="516"/>
      <c r="UNO130" s="516"/>
      <c r="UNP130" s="516"/>
      <c r="UNQ130" s="516"/>
      <c r="UNR130" s="516"/>
      <c r="UNS130" s="516"/>
      <c r="UNT130" s="516"/>
      <c r="UNU130" s="516"/>
      <c r="UNV130" s="516"/>
      <c r="UNW130" s="516"/>
      <c r="UNX130" s="516"/>
      <c r="UNY130" s="516"/>
      <c r="UNZ130" s="516"/>
      <c r="UOA130" s="516"/>
      <c r="UOB130" s="516"/>
      <c r="UOC130" s="516"/>
      <c r="UOD130" s="516"/>
      <c r="UOE130" s="516"/>
      <c r="UOF130" s="516"/>
      <c r="UOG130" s="516"/>
      <c r="UOH130" s="516"/>
      <c r="UOI130" s="516"/>
      <c r="UOJ130" s="516"/>
      <c r="UOK130" s="516"/>
      <c r="UOL130" s="516"/>
      <c r="UOM130" s="516"/>
      <c r="UON130" s="516"/>
      <c r="UOO130" s="516"/>
      <c r="UOP130" s="516"/>
      <c r="UOQ130" s="516"/>
      <c r="UOR130" s="516"/>
      <c r="UOS130" s="516"/>
      <c r="UOT130" s="516"/>
      <c r="UOU130" s="516"/>
      <c r="UOV130" s="516"/>
      <c r="UOW130" s="516"/>
      <c r="UOX130" s="516"/>
      <c r="UOY130" s="516"/>
      <c r="UOZ130" s="516"/>
      <c r="UPA130" s="516"/>
      <c r="UPB130" s="516"/>
      <c r="UPC130" s="516"/>
      <c r="UPD130" s="516"/>
      <c r="UPE130" s="516"/>
      <c r="UPF130" s="516"/>
      <c r="UPG130" s="516"/>
      <c r="UPH130" s="516"/>
      <c r="UPI130" s="516"/>
      <c r="UPJ130" s="516"/>
      <c r="UPK130" s="516"/>
      <c r="UPL130" s="516"/>
      <c r="UPM130" s="516"/>
      <c r="UPN130" s="516"/>
      <c r="UPO130" s="516"/>
      <c r="UPP130" s="516"/>
      <c r="UPQ130" s="516"/>
      <c r="UPR130" s="516"/>
      <c r="UPS130" s="516"/>
      <c r="UPT130" s="516"/>
      <c r="UPU130" s="516"/>
      <c r="UPV130" s="516"/>
      <c r="UPW130" s="516"/>
      <c r="UPX130" s="516"/>
      <c r="UPY130" s="516"/>
      <c r="UPZ130" s="516"/>
      <c r="UQA130" s="516"/>
      <c r="UQB130" s="516"/>
      <c r="UQC130" s="516"/>
      <c r="UQD130" s="516"/>
      <c r="UQE130" s="516"/>
      <c r="UQF130" s="516"/>
      <c r="UQG130" s="516"/>
      <c r="UQH130" s="516"/>
      <c r="UQI130" s="516"/>
      <c r="UQJ130" s="516"/>
      <c r="UQK130" s="516"/>
      <c r="UQL130" s="516"/>
      <c r="UQM130" s="516"/>
      <c r="UQN130" s="516"/>
      <c r="UQO130" s="516"/>
      <c r="UQP130" s="516"/>
      <c r="UQQ130" s="516"/>
      <c r="UQR130" s="516"/>
      <c r="UQS130" s="516"/>
      <c r="UQT130" s="516"/>
      <c r="UQU130" s="516"/>
      <c r="UQV130" s="516"/>
      <c r="UQW130" s="516"/>
      <c r="UQX130" s="516"/>
      <c r="UQY130" s="516"/>
      <c r="UQZ130" s="516"/>
      <c r="URA130" s="516"/>
      <c r="URB130" s="516"/>
      <c r="URC130" s="516"/>
      <c r="URD130" s="516"/>
      <c r="URE130" s="516"/>
      <c r="URF130" s="516"/>
      <c r="URG130" s="516"/>
      <c r="URH130" s="516"/>
      <c r="URI130" s="516"/>
      <c r="URJ130" s="516"/>
      <c r="URK130" s="516"/>
      <c r="URL130" s="516"/>
      <c r="URM130" s="516"/>
      <c r="URN130" s="516"/>
      <c r="URO130" s="516"/>
      <c r="URP130" s="516"/>
      <c r="URQ130" s="516"/>
      <c r="URR130" s="516"/>
      <c r="URS130" s="516"/>
      <c r="URT130" s="516"/>
      <c r="URU130" s="516"/>
      <c r="URV130" s="516"/>
      <c r="URW130" s="516"/>
      <c r="URX130" s="516"/>
      <c r="URY130" s="516"/>
      <c r="URZ130" s="516"/>
      <c r="USA130" s="516"/>
      <c r="USB130" s="516"/>
      <c r="USC130" s="516"/>
      <c r="USD130" s="516"/>
      <c r="USE130" s="516"/>
      <c r="USF130" s="516"/>
      <c r="USG130" s="516"/>
      <c r="USH130" s="516"/>
      <c r="USI130" s="516"/>
      <c r="USJ130" s="516"/>
      <c r="USK130" s="516"/>
      <c r="USL130" s="516"/>
      <c r="USM130" s="516"/>
      <c r="USN130" s="516"/>
      <c r="USO130" s="516"/>
      <c r="USP130" s="516"/>
      <c r="USQ130" s="516"/>
      <c r="USR130" s="516"/>
      <c r="USS130" s="516"/>
      <c r="UST130" s="516"/>
      <c r="USU130" s="516"/>
      <c r="USV130" s="516"/>
      <c r="USW130" s="516"/>
      <c r="USX130" s="516"/>
      <c r="USY130" s="516"/>
      <c r="USZ130" s="516"/>
      <c r="UTA130" s="516"/>
      <c r="UTB130" s="516"/>
      <c r="UTC130" s="516"/>
      <c r="UTD130" s="516"/>
      <c r="UTE130" s="516"/>
      <c r="UTF130" s="516"/>
      <c r="UTG130" s="516"/>
      <c r="UTH130" s="516"/>
      <c r="UTI130" s="516"/>
      <c r="UTJ130" s="516"/>
      <c r="UTK130" s="516"/>
      <c r="UTL130" s="516"/>
      <c r="UTM130" s="516"/>
      <c r="UTN130" s="516"/>
      <c r="UTO130" s="516"/>
      <c r="UTP130" s="516"/>
      <c r="UTQ130" s="516"/>
      <c r="UTR130" s="516"/>
      <c r="UTS130" s="516"/>
      <c r="UTT130" s="516"/>
      <c r="UTU130" s="516"/>
      <c r="UTV130" s="516"/>
      <c r="UTW130" s="516"/>
      <c r="UTX130" s="516"/>
      <c r="UTY130" s="516"/>
      <c r="UTZ130" s="516"/>
      <c r="UUA130" s="516"/>
      <c r="UUB130" s="516"/>
      <c r="UUC130" s="516"/>
      <c r="UUD130" s="516"/>
      <c r="UUE130" s="516"/>
      <c r="UUF130" s="516"/>
      <c r="UUG130" s="516"/>
      <c r="UUH130" s="516"/>
      <c r="UUI130" s="516"/>
      <c r="UUJ130" s="516"/>
      <c r="UUK130" s="516"/>
      <c r="UUL130" s="516"/>
      <c r="UUM130" s="516"/>
      <c r="UUN130" s="516"/>
      <c r="UUO130" s="516"/>
      <c r="UUP130" s="516"/>
      <c r="UUQ130" s="516"/>
      <c r="UUR130" s="516"/>
      <c r="UUS130" s="516"/>
      <c r="UUT130" s="516"/>
      <c r="UUU130" s="516"/>
      <c r="UUV130" s="516"/>
      <c r="UUW130" s="516"/>
      <c r="UUX130" s="516"/>
      <c r="UUY130" s="516"/>
      <c r="UUZ130" s="516"/>
      <c r="UVA130" s="516"/>
      <c r="UVB130" s="516"/>
      <c r="UVC130" s="516"/>
      <c r="UVD130" s="516"/>
      <c r="UVE130" s="516"/>
      <c r="UVF130" s="516"/>
      <c r="UVG130" s="516"/>
      <c r="UVH130" s="516"/>
      <c r="UVI130" s="516"/>
      <c r="UVJ130" s="516"/>
      <c r="UVK130" s="516"/>
      <c r="UVL130" s="516"/>
      <c r="UVM130" s="516"/>
      <c r="UVN130" s="516"/>
      <c r="UVO130" s="516"/>
      <c r="UVP130" s="516"/>
      <c r="UVQ130" s="516"/>
      <c r="UVR130" s="516"/>
      <c r="UVS130" s="516"/>
      <c r="UVT130" s="516"/>
      <c r="UVU130" s="516"/>
      <c r="UVV130" s="516"/>
      <c r="UVW130" s="516"/>
      <c r="UVX130" s="516"/>
      <c r="UVY130" s="516"/>
      <c r="UVZ130" s="516"/>
      <c r="UWA130" s="516"/>
      <c r="UWB130" s="516"/>
      <c r="UWC130" s="516"/>
      <c r="UWD130" s="516"/>
      <c r="UWE130" s="516"/>
      <c r="UWF130" s="516"/>
      <c r="UWG130" s="516"/>
      <c r="UWH130" s="516"/>
      <c r="UWI130" s="516"/>
      <c r="UWJ130" s="516"/>
      <c r="UWK130" s="516"/>
      <c r="UWL130" s="516"/>
      <c r="UWM130" s="516"/>
      <c r="UWN130" s="516"/>
      <c r="UWO130" s="516"/>
      <c r="UWP130" s="516"/>
      <c r="UWQ130" s="516"/>
      <c r="UWR130" s="516"/>
      <c r="UWS130" s="516"/>
      <c r="UWT130" s="516"/>
      <c r="UWU130" s="516"/>
      <c r="UWV130" s="516"/>
      <c r="UWW130" s="516"/>
      <c r="UWX130" s="516"/>
      <c r="UWY130" s="516"/>
      <c r="UWZ130" s="516"/>
      <c r="UXA130" s="516"/>
      <c r="UXB130" s="516"/>
      <c r="UXC130" s="516"/>
      <c r="UXD130" s="516"/>
      <c r="UXE130" s="516"/>
      <c r="UXF130" s="516"/>
      <c r="UXG130" s="516"/>
      <c r="UXH130" s="516"/>
      <c r="UXI130" s="516"/>
      <c r="UXJ130" s="516"/>
      <c r="UXK130" s="516"/>
      <c r="UXL130" s="516"/>
      <c r="UXM130" s="516"/>
      <c r="UXN130" s="516"/>
      <c r="UXO130" s="516"/>
      <c r="UXP130" s="516"/>
      <c r="UXQ130" s="516"/>
      <c r="UXR130" s="516"/>
      <c r="UXS130" s="516"/>
      <c r="UXT130" s="516"/>
      <c r="UXU130" s="516"/>
      <c r="UXV130" s="516"/>
      <c r="UXW130" s="516"/>
      <c r="UXX130" s="516"/>
      <c r="UXY130" s="516"/>
      <c r="UXZ130" s="516"/>
      <c r="UYA130" s="516"/>
      <c r="UYB130" s="516"/>
      <c r="UYC130" s="516"/>
      <c r="UYD130" s="516"/>
      <c r="UYE130" s="516"/>
      <c r="UYF130" s="516"/>
      <c r="UYG130" s="516"/>
      <c r="UYH130" s="516"/>
      <c r="UYI130" s="516"/>
      <c r="UYJ130" s="516"/>
      <c r="UYK130" s="516"/>
      <c r="UYL130" s="516"/>
      <c r="UYM130" s="516"/>
      <c r="UYN130" s="516"/>
      <c r="UYO130" s="516"/>
      <c r="UYP130" s="516"/>
      <c r="UYQ130" s="516"/>
      <c r="UYR130" s="516"/>
      <c r="UYS130" s="516"/>
      <c r="UYT130" s="516"/>
      <c r="UYU130" s="516"/>
      <c r="UYV130" s="516"/>
      <c r="UYW130" s="516"/>
      <c r="UYX130" s="516"/>
      <c r="UYY130" s="516"/>
      <c r="UYZ130" s="516"/>
      <c r="UZA130" s="516"/>
      <c r="UZB130" s="516"/>
      <c r="UZC130" s="516"/>
      <c r="UZD130" s="516"/>
      <c r="UZE130" s="516"/>
      <c r="UZF130" s="516"/>
      <c r="UZG130" s="516"/>
      <c r="UZH130" s="516"/>
      <c r="UZI130" s="516"/>
      <c r="UZJ130" s="516"/>
      <c r="UZK130" s="516"/>
      <c r="UZL130" s="516"/>
      <c r="UZM130" s="516"/>
      <c r="UZN130" s="516"/>
      <c r="UZO130" s="516"/>
      <c r="UZP130" s="516"/>
      <c r="UZQ130" s="516"/>
      <c r="UZR130" s="516"/>
      <c r="UZS130" s="516"/>
      <c r="UZT130" s="516"/>
      <c r="UZU130" s="516"/>
      <c r="UZV130" s="516"/>
      <c r="UZW130" s="516"/>
      <c r="UZX130" s="516"/>
      <c r="UZY130" s="516"/>
      <c r="UZZ130" s="516"/>
      <c r="VAA130" s="516"/>
      <c r="VAB130" s="516"/>
      <c r="VAC130" s="516"/>
      <c r="VAD130" s="516"/>
      <c r="VAE130" s="516"/>
      <c r="VAF130" s="516"/>
      <c r="VAG130" s="516"/>
      <c r="VAH130" s="516"/>
      <c r="VAI130" s="516"/>
      <c r="VAJ130" s="516"/>
      <c r="VAK130" s="516"/>
      <c r="VAL130" s="516"/>
      <c r="VAM130" s="516"/>
      <c r="VAN130" s="516"/>
      <c r="VAO130" s="516"/>
      <c r="VAP130" s="516"/>
      <c r="VAQ130" s="516"/>
      <c r="VAR130" s="516"/>
      <c r="VAS130" s="516"/>
      <c r="VAT130" s="516"/>
      <c r="VAU130" s="516"/>
      <c r="VAV130" s="516"/>
      <c r="VAW130" s="516"/>
      <c r="VAX130" s="516"/>
      <c r="VAY130" s="516"/>
      <c r="VAZ130" s="516"/>
      <c r="VBA130" s="516"/>
      <c r="VBB130" s="516"/>
      <c r="VBC130" s="516"/>
      <c r="VBD130" s="516"/>
      <c r="VBE130" s="516"/>
      <c r="VBF130" s="516"/>
      <c r="VBG130" s="516"/>
      <c r="VBH130" s="516"/>
      <c r="VBI130" s="516"/>
      <c r="VBJ130" s="516"/>
      <c r="VBK130" s="516"/>
      <c r="VBL130" s="516"/>
      <c r="VBM130" s="516"/>
      <c r="VBN130" s="516"/>
      <c r="VBO130" s="516"/>
      <c r="VBP130" s="516"/>
      <c r="VBQ130" s="516"/>
      <c r="VBR130" s="516"/>
      <c r="VBS130" s="516"/>
      <c r="VBT130" s="516"/>
      <c r="VBU130" s="516"/>
      <c r="VBV130" s="516"/>
      <c r="VBW130" s="516"/>
      <c r="VBX130" s="516"/>
      <c r="VBY130" s="516"/>
      <c r="VBZ130" s="516"/>
      <c r="VCA130" s="516"/>
      <c r="VCB130" s="516"/>
      <c r="VCC130" s="516"/>
      <c r="VCD130" s="516"/>
      <c r="VCE130" s="516"/>
      <c r="VCF130" s="516"/>
      <c r="VCG130" s="516"/>
      <c r="VCH130" s="516"/>
      <c r="VCI130" s="516"/>
      <c r="VCJ130" s="516"/>
      <c r="VCK130" s="516"/>
      <c r="VCL130" s="516"/>
      <c r="VCM130" s="516"/>
      <c r="VCN130" s="516"/>
      <c r="VCO130" s="516"/>
      <c r="VCP130" s="516"/>
      <c r="VCQ130" s="516"/>
      <c r="VCR130" s="516"/>
      <c r="VCS130" s="516"/>
      <c r="VCT130" s="516"/>
      <c r="VCU130" s="516"/>
      <c r="VCV130" s="516"/>
      <c r="VCW130" s="516"/>
      <c r="VCX130" s="516"/>
      <c r="VCY130" s="516"/>
      <c r="VCZ130" s="516"/>
      <c r="VDA130" s="516"/>
      <c r="VDB130" s="516"/>
      <c r="VDC130" s="516"/>
      <c r="VDD130" s="516"/>
      <c r="VDE130" s="516"/>
      <c r="VDF130" s="516"/>
      <c r="VDG130" s="516"/>
      <c r="VDH130" s="516"/>
      <c r="VDI130" s="516"/>
      <c r="VDJ130" s="516"/>
      <c r="VDK130" s="516"/>
      <c r="VDL130" s="516"/>
      <c r="VDM130" s="516"/>
      <c r="VDN130" s="516"/>
      <c r="VDO130" s="516"/>
      <c r="VDP130" s="516"/>
      <c r="VDQ130" s="516"/>
      <c r="VDR130" s="516"/>
      <c r="VDS130" s="516"/>
      <c r="VDT130" s="516"/>
      <c r="VDU130" s="516"/>
      <c r="VDV130" s="516"/>
      <c r="VDW130" s="516"/>
      <c r="VDX130" s="516"/>
      <c r="VDY130" s="516"/>
      <c r="VDZ130" s="516"/>
      <c r="VEA130" s="516"/>
      <c r="VEB130" s="516"/>
      <c r="VEC130" s="516"/>
      <c r="VED130" s="516"/>
      <c r="VEE130" s="516"/>
      <c r="VEF130" s="516"/>
      <c r="VEG130" s="516"/>
      <c r="VEH130" s="516"/>
      <c r="VEI130" s="516"/>
      <c r="VEJ130" s="516"/>
      <c r="VEK130" s="516"/>
      <c r="VEL130" s="516"/>
      <c r="VEM130" s="516"/>
      <c r="VEN130" s="516"/>
      <c r="VEO130" s="516"/>
      <c r="VEP130" s="516"/>
      <c r="VEQ130" s="516"/>
      <c r="VER130" s="516"/>
      <c r="VES130" s="516"/>
      <c r="VET130" s="516"/>
      <c r="VEU130" s="516"/>
      <c r="VEV130" s="516"/>
      <c r="VEW130" s="516"/>
      <c r="VEX130" s="516"/>
      <c r="VEY130" s="516"/>
      <c r="VEZ130" s="516"/>
      <c r="VFA130" s="516"/>
      <c r="VFB130" s="516"/>
      <c r="VFC130" s="516"/>
      <c r="VFD130" s="516"/>
      <c r="VFE130" s="516"/>
      <c r="VFF130" s="516"/>
      <c r="VFG130" s="516"/>
      <c r="VFH130" s="516"/>
      <c r="VFI130" s="516"/>
      <c r="VFJ130" s="516"/>
      <c r="VFK130" s="516"/>
      <c r="VFL130" s="516"/>
      <c r="VFM130" s="516"/>
      <c r="VFN130" s="516"/>
      <c r="VFO130" s="516"/>
      <c r="VFP130" s="516"/>
      <c r="VFQ130" s="516"/>
      <c r="VFR130" s="516"/>
      <c r="VFS130" s="516"/>
      <c r="VFT130" s="516"/>
      <c r="VFU130" s="516"/>
      <c r="VFV130" s="516"/>
      <c r="VFW130" s="516"/>
      <c r="VFX130" s="516"/>
      <c r="VFY130" s="516"/>
      <c r="VFZ130" s="516"/>
      <c r="VGA130" s="516"/>
      <c r="VGB130" s="516"/>
      <c r="VGC130" s="516"/>
      <c r="VGD130" s="516"/>
      <c r="VGE130" s="516"/>
      <c r="VGF130" s="516"/>
      <c r="VGG130" s="516"/>
      <c r="VGH130" s="516"/>
      <c r="VGI130" s="516"/>
      <c r="VGJ130" s="516"/>
      <c r="VGK130" s="516"/>
      <c r="VGL130" s="516"/>
      <c r="VGM130" s="516"/>
      <c r="VGN130" s="516"/>
      <c r="VGO130" s="516"/>
      <c r="VGP130" s="516"/>
      <c r="VGQ130" s="516"/>
      <c r="VGR130" s="516"/>
      <c r="VGS130" s="516"/>
      <c r="VGT130" s="516"/>
      <c r="VGU130" s="516"/>
      <c r="VGV130" s="516"/>
      <c r="VGW130" s="516"/>
      <c r="VGX130" s="516"/>
      <c r="VGY130" s="516"/>
      <c r="VGZ130" s="516"/>
      <c r="VHA130" s="516"/>
      <c r="VHB130" s="516"/>
      <c r="VHC130" s="516"/>
      <c r="VHD130" s="516"/>
      <c r="VHE130" s="516"/>
      <c r="VHF130" s="516"/>
      <c r="VHG130" s="516"/>
      <c r="VHH130" s="516"/>
      <c r="VHI130" s="516"/>
      <c r="VHJ130" s="516"/>
      <c r="VHK130" s="516"/>
      <c r="VHL130" s="516"/>
      <c r="VHM130" s="516"/>
      <c r="VHN130" s="516"/>
      <c r="VHO130" s="516"/>
      <c r="VHP130" s="516"/>
      <c r="VHQ130" s="516"/>
      <c r="VHR130" s="516"/>
      <c r="VHS130" s="516"/>
      <c r="VHT130" s="516"/>
      <c r="VHU130" s="516"/>
      <c r="VHV130" s="516"/>
      <c r="VHW130" s="516"/>
      <c r="VHX130" s="516"/>
      <c r="VHY130" s="516"/>
      <c r="VHZ130" s="516"/>
      <c r="VIA130" s="516"/>
      <c r="VIB130" s="516"/>
      <c r="VIC130" s="516"/>
      <c r="VID130" s="516"/>
      <c r="VIE130" s="516"/>
      <c r="VIF130" s="516"/>
      <c r="VIG130" s="516"/>
      <c r="VIH130" s="516"/>
      <c r="VII130" s="516"/>
      <c r="VIJ130" s="516"/>
      <c r="VIK130" s="516"/>
      <c r="VIL130" s="516"/>
      <c r="VIM130" s="516"/>
      <c r="VIN130" s="516"/>
      <c r="VIO130" s="516"/>
      <c r="VIP130" s="516"/>
      <c r="VIQ130" s="516"/>
      <c r="VIR130" s="516"/>
      <c r="VIS130" s="516"/>
      <c r="VIT130" s="516"/>
      <c r="VIU130" s="516"/>
      <c r="VIV130" s="516"/>
      <c r="VIW130" s="516"/>
      <c r="VIX130" s="516"/>
      <c r="VIY130" s="516"/>
      <c r="VIZ130" s="516"/>
      <c r="VJA130" s="516"/>
      <c r="VJB130" s="516"/>
      <c r="VJC130" s="516"/>
      <c r="VJD130" s="516"/>
      <c r="VJE130" s="516"/>
      <c r="VJF130" s="516"/>
      <c r="VJG130" s="516"/>
      <c r="VJH130" s="516"/>
      <c r="VJI130" s="516"/>
      <c r="VJJ130" s="516"/>
      <c r="VJK130" s="516"/>
      <c r="VJL130" s="516"/>
      <c r="VJM130" s="516"/>
      <c r="VJN130" s="516"/>
      <c r="VJO130" s="516"/>
      <c r="VJP130" s="516"/>
      <c r="VJQ130" s="516"/>
      <c r="VJR130" s="516"/>
      <c r="VJS130" s="516"/>
      <c r="VJT130" s="516"/>
      <c r="VJU130" s="516"/>
      <c r="VJV130" s="516"/>
      <c r="VJW130" s="516"/>
      <c r="VJX130" s="516"/>
      <c r="VJY130" s="516"/>
      <c r="VJZ130" s="516"/>
      <c r="VKA130" s="516"/>
      <c r="VKB130" s="516"/>
      <c r="VKC130" s="516"/>
      <c r="VKD130" s="516"/>
      <c r="VKE130" s="516"/>
      <c r="VKF130" s="516"/>
      <c r="VKG130" s="516"/>
      <c r="VKH130" s="516"/>
      <c r="VKI130" s="516"/>
      <c r="VKJ130" s="516"/>
      <c r="VKK130" s="516"/>
      <c r="VKL130" s="516"/>
      <c r="VKM130" s="516"/>
      <c r="VKN130" s="516"/>
      <c r="VKO130" s="516"/>
      <c r="VKP130" s="516"/>
      <c r="VKQ130" s="516"/>
      <c r="VKR130" s="516"/>
      <c r="VKS130" s="516"/>
      <c r="VKT130" s="516"/>
      <c r="VKU130" s="516"/>
      <c r="VKV130" s="516"/>
      <c r="VKW130" s="516"/>
      <c r="VKX130" s="516"/>
      <c r="VKY130" s="516"/>
      <c r="VKZ130" s="516"/>
      <c r="VLA130" s="516"/>
      <c r="VLB130" s="516"/>
      <c r="VLC130" s="516"/>
      <c r="VLD130" s="516"/>
      <c r="VLE130" s="516"/>
      <c r="VLF130" s="516"/>
      <c r="VLG130" s="516"/>
      <c r="VLH130" s="516"/>
      <c r="VLI130" s="516"/>
      <c r="VLJ130" s="516"/>
      <c r="VLK130" s="516"/>
      <c r="VLL130" s="516"/>
      <c r="VLM130" s="516"/>
      <c r="VLN130" s="516"/>
      <c r="VLO130" s="516"/>
      <c r="VLP130" s="516"/>
      <c r="VLQ130" s="516"/>
      <c r="VLR130" s="516"/>
      <c r="VLS130" s="516"/>
      <c r="VLT130" s="516"/>
      <c r="VLU130" s="516"/>
      <c r="VLV130" s="516"/>
      <c r="VLW130" s="516"/>
      <c r="VLX130" s="516"/>
      <c r="VLY130" s="516"/>
      <c r="VLZ130" s="516"/>
      <c r="VMA130" s="516"/>
      <c r="VMB130" s="516"/>
      <c r="VMC130" s="516"/>
      <c r="VMD130" s="516"/>
      <c r="VME130" s="516"/>
      <c r="VMF130" s="516"/>
      <c r="VMG130" s="516"/>
      <c r="VMH130" s="516"/>
      <c r="VMI130" s="516"/>
      <c r="VMJ130" s="516"/>
      <c r="VMK130" s="516"/>
      <c r="VML130" s="516"/>
      <c r="VMM130" s="516"/>
      <c r="VMN130" s="516"/>
      <c r="VMO130" s="516"/>
      <c r="VMP130" s="516"/>
      <c r="VMQ130" s="516"/>
      <c r="VMR130" s="516"/>
      <c r="VMS130" s="516"/>
      <c r="VMT130" s="516"/>
      <c r="VMU130" s="516"/>
      <c r="VMV130" s="516"/>
      <c r="VMW130" s="516"/>
      <c r="VMX130" s="516"/>
      <c r="VMY130" s="516"/>
      <c r="VMZ130" s="516"/>
      <c r="VNA130" s="516"/>
      <c r="VNB130" s="516"/>
      <c r="VNC130" s="516"/>
      <c r="VND130" s="516"/>
      <c r="VNE130" s="516"/>
      <c r="VNF130" s="516"/>
      <c r="VNG130" s="516"/>
      <c r="VNH130" s="516"/>
      <c r="VNI130" s="516"/>
      <c r="VNJ130" s="516"/>
      <c r="VNK130" s="516"/>
      <c r="VNL130" s="516"/>
      <c r="VNM130" s="516"/>
      <c r="VNN130" s="516"/>
      <c r="VNO130" s="516"/>
      <c r="VNP130" s="516"/>
      <c r="VNQ130" s="516"/>
      <c r="VNR130" s="516"/>
      <c r="VNS130" s="516"/>
      <c r="VNT130" s="516"/>
      <c r="VNU130" s="516"/>
      <c r="VNV130" s="516"/>
      <c r="VNW130" s="516"/>
      <c r="VNX130" s="516"/>
      <c r="VNY130" s="516"/>
      <c r="VNZ130" s="516"/>
      <c r="VOA130" s="516"/>
      <c r="VOB130" s="516"/>
      <c r="VOC130" s="516"/>
      <c r="VOD130" s="516"/>
      <c r="VOE130" s="516"/>
      <c r="VOF130" s="516"/>
      <c r="VOG130" s="516"/>
      <c r="VOH130" s="516"/>
      <c r="VOI130" s="516"/>
      <c r="VOJ130" s="516"/>
      <c r="VOK130" s="516"/>
      <c r="VOL130" s="516"/>
      <c r="VOM130" s="516"/>
      <c r="VON130" s="516"/>
      <c r="VOO130" s="516"/>
      <c r="VOP130" s="516"/>
      <c r="VOQ130" s="516"/>
      <c r="VOR130" s="516"/>
      <c r="VOS130" s="516"/>
      <c r="VOT130" s="516"/>
      <c r="VOU130" s="516"/>
      <c r="VOV130" s="516"/>
      <c r="VOW130" s="516"/>
      <c r="VOX130" s="516"/>
      <c r="VOY130" s="516"/>
      <c r="VOZ130" s="516"/>
      <c r="VPA130" s="516"/>
      <c r="VPB130" s="516"/>
      <c r="VPC130" s="516"/>
      <c r="VPD130" s="516"/>
      <c r="VPE130" s="516"/>
      <c r="VPF130" s="516"/>
      <c r="VPG130" s="516"/>
      <c r="VPH130" s="516"/>
      <c r="VPI130" s="516"/>
      <c r="VPJ130" s="516"/>
      <c r="VPK130" s="516"/>
      <c r="VPL130" s="516"/>
      <c r="VPM130" s="516"/>
      <c r="VPN130" s="516"/>
      <c r="VPO130" s="516"/>
      <c r="VPP130" s="516"/>
      <c r="VPQ130" s="516"/>
      <c r="VPR130" s="516"/>
      <c r="VPS130" s="516"/>
      <c r="VPT130" s="516"/>
      <c r="VPU130" s="516"/>
      <c r="VPV130" s="516"/>
      <c r="VPW130" s="516"/>
      <c r="VPX130" s="516"/>
      <c r="VPY130" s="516"/>
      <c r="VPZ130" s="516"/>
      <c r="VQA130" s="516"/>
      <c r="VQB130" s="516"/>
      <c r="VQC130" s="516"/>
      <c r="VQD130" s="516"/>
      <c r="VQE130" s="516"/>
      <c r="VQF130" s="516"/>
      <c r="VQG130" s="516"/>
      <c r="VQH130" s="516"/>
      <c r="VQI130" s="516"/>
      <c r="VQJ130" s="516"/>
      <c r="VQK130" s="516"/>
      <c r="VQL130" s="516"/>
      <c r="VQM130" s="516"/>
      <c r="VQN130" s="516"/>
      <c r="VQO130" s="516"/>
      <c r="VQP130" s="516"/>
      <c r="VQQ130" s="516"/>
      <c r="VQR130" s="516"/>
      <c r="VQS130" s="516"/>
      <c r="VQT130" s="516"/>
      <c r="VQU130" s="516"/>
      <c r="VQV130" s="516"/>
      <c r="VQW130" s="516"/>
      <c r="VQX130" s="516"/>
      <c r="VQY130" s="516"/>
      <c r="VQZ130" s="516"/>
      <c r="VRA130" s="516"/>
      <c r="VRB130" s="516"/>
      <c r="VRC130" s="516"/>
      <c r="VRD130" s="516"/>
      <c r="VRE130" s="516"/>
      <c r="VRF130" s="516"/>
      <c r="VRG130" s="516"/>
      <c r="VRH130" s="516"/>
      <c r="VRI130" s="516"/>
      <c r="VRJ130" s="516"/>
      <c r="VRK130" s="516"/>
      <c r="VRL130" s="516"/>
      <c r="VRM130" s="516"/>
      <c r="VRN130" s="516"/>
      <c r="VRO130" s="516"/>
      <c r="VRP130" s="516"/>
      <c r="VRQ130" s="516"/>
      <c r="VRR130" s="516"/>
      <c r="VRS130" s="516"/>
      <c r="VRT130" s="516"/>
      <c r="VRU130" s="516"/>
      <c r="VRV130" s="516"/>
      <c r="VRW130" s="516"/>
      <c r="VRX130" s="516"/>
      <c r="VRY130" s="516"/>
      <c r="VRZ130" s="516"/>
      <c r="VSA130" s="516"/>
      <c r="VSB130" s="516"/>
      <c r="VSC130" s="516"/>
      <c r="VSD130" s="516"/>
      <c r="VSE130" s="516"/>
      <c r="VSF130" s="516"/>
      <c r="VSG130" s="516"/>
      <c r="VSH130" s="516"/>
      <c r="VSI130" s="516"/>
      <c r="VSJ130" s="516"/>
      <c r="VSK130" s="516"/>
      <c r="VSL130" s="516"/>
      <c r="VSM130" s="516"/>
      <c r="VSN130" s="516"/>
      <c r="VSO130" s="516"/>
      <c r="VSP130" s="516"/>
      <c r="VSQ130" s="516"/>
      <c r="VSR130" s="516"/>
      <c r="VSS130" s="516"/>
      <c r="VST130" s="516"/>
      <c r="VSU130" s="516"/>
      <c r="VSV130" s="516"/>
      <c r="VSW130" s="516"/>
      <c r="VSX130" s="516"/>
      <c r="VSY130" s="516"/>
      <c r="VSZ130" s="516"/>
      <c r="VTA130" s="516"/>
      <c r="VTB130" s="516"/>
      <c r="VTC130" s="516"/>
      <c r="VTD130" s="516"/>
      <c r="VTE130" s="516"/>
      <c r="VTF130" s="516"/>
      <c r="VTG130" s="516"/>
      <c r="VTH130" s="516"/>
      <c r="VTI130" s="516"/>
      <c r="VTJ130" s="516"/>
      <c r="VTK130" s="516"/>
      <c r="VTL130" s="516"/>
      <c r="VTM130" s="516"/>
      <c r="VTN130" s="516"/>
      <c r="VTO130" s="516"/>
      <c r="VTP130" s="516"/>
      <c r="VTQ130" s="516"/>
      <c r="VTR130" s="516"/>
      <c r="VTS130" s="516"/>
      <c r="VTT130" s="516"/>
      <c r="VTU130" s="516"/>
      <c r="VTV130" s="516"/>
      <c r="VTW130" s="516"/>
      <c r="VTX130" s="516"/>
      <c r="VTY130" s="516"/>
      <c r="VTZ130" s="516"/>
      <c r="VUA130" s="516"/>
      <c r="VUB130" s="516"/>
      <c r="VUC130" s="516"/>
      <c r="VUD130" s="516"/>
      <c r="VUE130" s="516"/>
      <c r="VUF130" s="516"/>
      <c r="VUG130" s="516"/>
      <c r="VUH130" s="516"/>
      <c r="VUI130" s="516"/>
      <c r="VUJ130" s="516"/>
      <c r="VUK130" s="516"/>
      <c r="VUL130" s="516"/>
      <c r="VUM130" s="516"/>
      <c r="VUN130" s="516"/>
      <c r="VUO130" s="516"/>
      <c r="VUP130" s="516"/>
      <c r="VUQ130" s="516"/>
      <c r="VUR130" s="516"/>
      <c r="VUS130" s="516"/>
      <c r="VUT130" s="516"/>
      <c r="VUU130" s="516"/>
      <c r="VUV130" s="516"/>
      <c r="VUW130" s="516"/>
      <c r="VUX130" s="516"/>
      <c r="VUY130" s="516"/>
      <c r="VUZ130" s="516"/>
      <c r="VVA130" s="516"/>
      <c r="VVB130" s="516"/>
      <c r="VVC130" s="516"/>
      <c r="VVD130" s="516"/>
      <c r="VVE130" s="516"/>
      <c r="VVF130" s="516"/>
      <c r="VVG130" s="516"/>
      <c r="VVH130" s="516"/>
      <c r="VVI130" s="516"/>
      <c r="VVJ130" s="516"/>
      <c r="VVK130" s="516"/>
      <c r="VVL130" s="516"/>
      <c r="VVM130" s="516"/>
      <c r="VVN130" s="516"/>
      <c r="VVO130" s="516"/>
      <c r="VVP130" s="516"/>
      <c r="VVQ130" s="516"/>
      <c r="VVR130" s="516"/>
      <c r="VVS130" s="516"/>
      <c r="VVT130" s="516"/>
      <c r="VVU130" s="516"/>
      <c r="VVV130" s="516"/>
      <c r="VVW130" s="516"/>
      <c r="VVX130" s="516"/>
      <c r="VVY130" s="516"/>
      <c r="VVZ130" s="516"/>
      <c r="VWA130" s="516"/>
      <c r="VWB130" s="516"/>
      <c r="VWC130" s="516"/>
      <c r="VWD130" s="516"/>
      <c r="VWE130" s="516"/>
      <c r="VWF130" s="516"/>
      <c r="VWG130" s="516"/>
      <c r="VWH130" s="516"/>
      <c r="VWI130" s="516"/>
      <c r="VWJ130" s="516"/>
      <c r="VWK130" s="516"/>
      <c r="VWL130" s="516"/>
      <c r="VWM130" s="516"/>
      <c r="VWN130" s="516"/>
      <c r="VWO130" s="516"/>
      <c r="VWP130" s="516"/>
      <c r="VWQ130" s="516"/>
      <c r="VWR130" s="516"/>
      <c r="VWS130" s="516"/>
      <c r="VWT130" s="516"/>
      <c r="VWU130" s="516"/>
      <c r="VWV130" s="516"/>
      <c r="VWW130" s="516"/>
      <c r="VWX130" s="516"/>
      <c r="VWY130" s="516"/>
      <c r="VWZ130" s="516"/>
      <c r="VXA130" s="516"/>
      <c r="VXB130" s="516"/>
      <c r="VXC130" s="516"/>
      <c r="VXD130" s="516"/>
      <c r="VXE130" s="516"/>
      <c r="VXF130" s="516"/>
      <c r="VXG130" s="516"/>
      <c r="VXH130" s="516"/>
      <c r="VXI130" s="516"/>
      <c r="VXJ130" s="516"/>
      <c r="VXK130" s="516"/>
      <c r="VXL130" s="516"/>
      <c r="VXM130" s="516"/>
      <c r="VXN130" s="516"/>
      <c r="VXO130" s="516"/>
      <c r="VXP130" s="516"/>
      <c r="VXQ130" s="516"/>
      <c r="VXR130" s="516"/>
      <c r="VXS130" s="516"/>
      <c r="VXT130" s="516"/>
      <c r="VXU130" s="516"/>
      <c r="VXV130" s="516"/>
      <c r="VXW130" s="516"/>
      <c r="VXX130" s="516"/>
      <c r="VXY130" s="516"/>
      <c r="VXZ130" s="516"/>
      <c r="VYA130" s="516"/>
      <c r="VYB130" s="516"/>
      <c r="VYC130" s="516"/>
      <c r="VYD130" s="516"/>
      <c r="VYE130" s="516"/>
      <c r="VYF130" s="516"/>
      <c r="VYG130" s="516"/>
      <c r="VYH130" s="516"/>
      <c r="VYI130" s="516"/>
      <c r="VYJ130" s="516"/>
      <c r="VYK130" s="516"/>
      <c r="VYL130" s="516"/>
      <c r="VYM130" s="516"/>
      <c r="VYN130" s="516"/>
      <c r="VYO130" s="516"/>
      <c r="VYP130" s="516"/>
      <c r="VYQ130" s="516"/>
      <c r="VYR130" s="516"/>
      <c r="VYS130" s="516"/>
      <c r="VYT130" s="516"/>
      <c r="VYU130" s="516"/>
      <c r="VYV130" s="516"/>
      <c r="VYW130" s="516"/>
      <c r="VYX130" s="516"/>
      <c r="VYY130" s="516"/>
      <c r="VYZ130" s="516"/>
      <c r="VZA130" s="516"/>
      <c r="VZB130" s="516"/>
      <c r="VZC130" s="516"/>
      <c r="VZD130" s="516"/>
      <c r="VZE130" s="516"/>
      <c r="VZF130" s="516"/>
      <c r="VZG130" s="516"/>
      <c r="VZH130" s="516"/>
      <c r="VZI130" s="516"/>
      <c r="VZJ130" s="516"/>
      <c r="VZK130" s="516"/>
      <c r="VZL130" s="516"/>
      <c r="VZM130" s="516"/>
      <c r="VZN130" s="516"/>
      <c r="VZO130" s="516"/>
      <c r="VZP130" s="516"/>
      <c r="VZQ130" s="516"/>
      <c r="VZR130" s="516"/>
      <c r="VZS130" s="516"/>
      <c r="VZT130" s="516"/>
      <c r="VZU130" s="516"/>
      <c r="VZV130" s="516"/>
      <c r="VZW130" s="516"/>
      <c r="VZX130" s="516"/>
      <c r="VZY130" s="516"/>
      <c r="VZZ130" s="516"/>
      <c r="WAA130" s="516"/>
      <c r="WAB130" s="516"/>
      <c r="WAC130" s="516"/>
      <c r="WAD130" s="516"/>
      <c r="WAE130" s="516"/>
      <c r="WAF130" s="516"/>
      <c r="WAG130" s="516"/>
      <c r="WAH130" s="516"/>
      <c r="WAI130" s="516"/>
      <c r="WAJ130" s="516"/>
      <c r="WAK130" s="516"/>
      <c r="WAL130" s="516"/>
      <c r="WAM130" s="516"/>
      <c r="WAN130" s="516"/>
      <c r="WAO130" s="516"/>
      <c r="WAP130" s="516"/>
      <c r="WAQ130" s="516"/>
      <c r="WAR130" s="516"/>
      <c r="WAS130" s="516"/>
      <c r="WAT130" s="516"/>
      <c r="WAU130" s="516"/>
      <c r="WAV130" s="516"/>
      <c r="WAW130" s="516"/>
      <c r="WAX130" s="516"/>
      <c r="WAY130" s="516"/>
      <c r="WAZ130" s="516"/>
      <c r="WBA130" s="516"/>
      <c r="WBB130" s="516"/>
      <c r="WBC130" s="516"/>
      <c r="WBD130" s="516"/>
      <c r="WBE130" s="516"/>
      <c r="WBF130" s="516"/>
      <c r="WBG130" s="516"/>
      <c r="WBH130" s="516"/>
      <c r="WBI130" s="516"/>
      <c r="WBJ130" s="516"/>
      <c r="WBK130" s="516"/>
      <c r="WBL130" s="516"/>
      <c r="WBM130" s="516"/>
      <c r="WBN130" s="516"/>
      <c r="WBO130" s="516"/>
      <c r="WBP130" s="516"/>
      <c r="WBQ130" s="516"/>
      <c r="WBR130" s="516"/>
      <c r="WBS130" s="516"/>
      <c r="WBT130" s="516"/>
      <c r="WBU130" s="516"/>
      <c r="WBV130" s="516"/>
      <c r="WBW130" s="516"/>
      <c r="WBX130" s="516"/>
      <c r="WBY130" s="516"/>
      <c r="WBZ130" s="516"/>
      <c r="WCA130" s="516"/>
      <c r="WCB130" s="516"/>
      <c r="WCC130" s="516"/>
      <c r="WCD130" s="516"/>
      <c r="WCE130" s="516"/>
      <c r="WCF130" s="516"/>
      <c r="WCG130" s="516"/>
      <c r="WCH130" s="516"/>
      <c r="WCI130" s="516"/>
      <c r="WCJ130" s="516"/>
      <c r="WCK130" s="516"/>
      <c r="WCL130" s="516"/>
      <c r="WCM130" s="516"/>
      <c r="WCN130" s="516"/>
      <c r="WCO130" s="516"/>
      <c r="WCP130" s="516"/>
      <c r="WCQ130" s="516"/>
      <c r="WCR130" s="516"/>
      <c r="WCS130" s="516"/>
      <c r="WCT130" s="516"/>
      <c r="WCU130" s="516"/>
      <c r="WCV130" s="516"/>
      <c r="WCW130" s="516"/>
      <c r="WCX130" s="516"/>
      <c r="WCY130" s="516"/>
      <c r="WCZ130" s="516"/>
      <c r="WDA130" s="516"/>
      <c r="WDB130" s="516"/>
      <c r="WDC130" s="516"/>
      <c r="WDD130" s="516"/>
      <c r="WDE130" s="516"/>
      <c r="WDF130" s="516"/>
      <c r="WDG130" s="516"/>
      <c r="WDH130" s="516"/>
      <c r="WDI130" s="516"/>
      <c r="WDJ130" s="516"/>
      <c r="WDK130" s="516"/>
      <c r="WDL130" s="516"/>
      <c r="WDM130" s="516"/>
      <c r="WDN130" s="516"/>
      <c r="WDO130" s="516"/>
      <c r="WDP130" s="516"/>
      <c r="WDQ130" s="516"/>
      <c r="WDR130" s="516"/>
      <c r="WDS130" s="516"/>
      <c r="WDT130" s="516"/>
      <c r="WDU130" s="516"/>
      <c r="WDV130" s="516"/>
      <c r="WDW130" s="516"/>
      <c r="WDX130" s="516"/>
      <c r="WDY130" s="516"/>
      <c r="WDZ130" s="516"/>
      <c r="WEA130" s="516"/>
      <c r="WEB130" s="516"/>
      <c r="WEC130" s="516"/>
      <c r="WED130" s="516"/>
      <c r="WEE130" s="516"/>
      <c r="WEF130" s="516"/>
      <c r="WEG130" s="516"/>
      <c r="WEH130" s="516"/>
      <c r="WEI130" s="516"/>
      <c r="WEJ130" s="516"/>
      <c r="WEK130" s="516"/>
      <c r="WEL130" s="516"/>
      <c r="WEM130" s="516"/>
      <c r="WEN130" s="516"/>
      <c r="WEO130" s="516"/>
      <c r="WEP130" s="516"/>
      <c r="WEQ130" s="516"/>
      <c r="WER130" s="516"/>
      <c r="WES130" s="516"/>
      <c r="WET130" s="516"/>
      <c r="WEU130" s="516"/>
      <c r="WEV130" s="516"/>
      <c r="WEW130" s="516"/>
      <c r="WEX130" s="516"/>
      <c r="WEY130" s="516"/>
      <c r="WEZ130" s="516"/>
      <c r="WFA130" s="516"/>
      <c r="WFB130" s="516"/>
      <c r="WFC130" s="516"/>
      <c r="WFD130" s="516"/>
      <c r="WFE130" s="516"/>
      <c r="WFF130" s="516"/>
      <c r="WFG130" s="516"/>
      <c r="WFH130" s="516"/>
      <c r="WFI130" s="516"/>
      <c r="WFJ130" s="516"/>
      <c r="WFK130" s="516"/>
      <c r="WFL130" s="516"/>
      <c r="WFM130" s="516"/>
      <c r="WFN130" s="516"/>
      <c r="WFO130" s="516"/>
      <c r="WFP130" s="516"/>
      <c r="WFQ130" s="516"/>
      <c r="WFR130" s="516"/>
      <c r="WFS130" s="516"/>
      <c r="WFT130" s="516"/>
      <c r="WFU130" s="516"/>
      <c r="WFV130" s="516"/>
      <c r="WFW130" s="516"/>
      <c r="WFX130" s="516"/>
      <c r="WFY130" s="516"/>
      <c r="WFZ130" s="516"/>
      <c r="WGA130" s="516"/>
      <c r="WGB130" s="516"/>
      <c r="WGC130" s="516"/>
      <c r="WGD130" s="516"/>
      <c r="WGE130" s="516"/>
      <c r="WGF130" s="516"/>
      <c r="WGG130" s="516"/>
      <c r="WGH130" s="516"/>
      <c r="WGI130" s="516"/>
      <c r="WGJ130" s="516"/>
      <c r="WGK130" s="516"/>
      <c r="WGL130" s="516"/>
      <c r="WGM130" s="516"/>
      <c r="WGN130" s="516"/>
      <c r="WGO130" s="516"/>
      <c r="WGP130" s="516"/>
      <c r="WGQ130" s="516"/>
      <c r="WGR130" s="516"/>
      <c r="WGS130" s="516"/>
      <c r="WGT130" s="516"/>
      <c r="WGU130" s="516"/>
      <c r="WGV130" s="516"/>
      <c r="WGW130" s="516"/>
      <c r="WGX130" s="516"/>
      <c r="WGY130" s="516"/>
      <c r="WGZ130" s="516"/>
      <c r="WHA130" s="516"/>
      <c r="WHB130" s="516"/>
      <c r="WHC130" s="516"/>
      <c r="WHD130" s="516"/>
      <c r="WHE130" s="516"/>
      <c r="WHF130" s="516"/>
      <c r="WHG130" s="516"/>
      <c r="WHH130" s="516"/>
      <c r="WHI130" s="516"/>
      <c r="WHJ130" s="516"/>
      <c r="WHK130" s="516"/>
      <c r="WHL130" s="516"/>
      <c r="WHM130" s="516"/>
      <c r="WHN130" s="516"/>
      <c r="WHO130" s="516"/>
      <c r="WHP130" s="516"/>
      <c r="WHQ130" s="516"/>
      <c r="WHR130" s="516"/>
      <c r="WHS130" s="516"/>
      <c r="WHT130" s="516"/>
      <c r="WHU130" s="516"/>
      <c r="WHV130" s="516"/>
      <c r="WHW130" s="516"/>
      <c r="WHX130" s="516"/>
      <c r="WHY130" s="516"/>
      <c r="WHZ130" s="516"/>
      <c r="WIA130" s="516"/>
      <c r="WIB130" s="516"/>
      <c r="WIC130" s="516"/>
      <c r="WID130" s="516"/>
      <c r="WIE130" s="516"/>
      <c r="WIF130" s="516"/>
      <c r="WIG130" s="516"/>
      <c r="WIH130" s="516"/>
      <c r="WII130" s="516"/>
      <c r="WIJ130" s="516"/>
      <c r="WIK130" s="516"/>
      <c r="WIL130" s="516"/>
      <c r="WIM130" s="516"/>
      <c r="WIN130" s="516"/>
      <c r="WIO130" s="516"/>
      <c r="WIP130" s="516"/>
      <c r="WIQ130" s="516"/>
      <c r="WIR130" s="516"/>
      <c r="WIS130" s="516"/>
      <c r="WIT130" s="516"/>
      <c r="WIU130" s="516"/>
      <c r="WIV130" s="516"/>
      <c r="WIW130" s="516"/>
      <c r="WIX130" s="516"/>
      <c r="WIY130" s="516"/>
      <c r="WIZ130" s="516"/>
      <c r="WJA130" s="516"/>
      <c r="WJB130" s="516"/>
      <c r="WJC130" s="516"/>
      <c r="WJD130" s="516"/>
      <c r="WJE130" s="516"/>
      <c r="WJF130" s="516"/>
      <c r="WJG130" s="516"/>
      <c r="WJH130" s="516"/>
      <c r="WJI130" s="516"/>
      <c r="WJJ130" s="516"/>
      <c r="WJK130" s="516"/>
      <c r="WJL130" s="516"/>
      <c r="WJM130" s="516"/>
      <c r="WJN130" s="516"/>
      <c r="WJO130" s="516"/>
      <c r="WJP130" s="516"/>
      <c r="WJQ130" s="516"/>
      <c r="WJR130" s="516"/>
      <c r="WJS130" s="516"/>
      <c r="WJT130" s="516"/>
      <c r="WJU130" s="516"/>
      <c r="WJV130" s="516"/>
      <c r="WJW130" s="516"/>
      <c r="WJX130" s="516"/>
      <c r="WJY130" s="516"/>
      <c r="WJZ130" s="516"/>
      <c r="WKA130" s="516"/>
      <c r="WKB130" s="516"/>
      <c r="WKC130" s="516"/>
      <c r="WKD130" s="516"/>
      <c r="WKE130" s="516"/>
      <c r="WKF130" s="516"/>
      <c r="WKG130" s="516"/>
      <c r="WKH130" s="516"/>
      <c r="WKI130" s="516"/>
      <c r="WKJ130" s="516"/>
      <c r="WKK130" s="516"/>
      <c r="WKL130" s="516"/>
      <c r="WKM130" s="516"/>
      <c r="WKN130" s="516"/>
      <c r="WKO130" s="516"/>
      <c r="WKP130" s="516"/>
      <c r="WKQ130" s="516"/>
      <c r="WKR130" s="516"/>
      <c r="WKS130" s="516"/>
      <c r="WKT130" s="516"/>
      <c r="WKU130" s="516"/>
      <c r="WKV130" s="516"/>
      <c r="WKW130" s="516"/>
      <c r="WKX130" s="516"/>
      <c r="WKY130" s="516"/>
      <c r="WKZ130" s="516"/>
      <c r="WLA130" s="516"/>
      <c r="WLB130" s="516"/>
      <c r="WLC130" s="516"/>
      <c r="WLD130" s="516"/>
      <c r="WLE130" s="516"/>
      <c r="WLF130" s="516"/>
      <c r="WLG130" s="516"/>
      <c r="WLH130" s="516"/>
      <c r="WLI130" s="516"/>
      <c r="WLJ130" s="516"/>
      <c r="WLK130" s="516"/>
      <c r="WLL130" s="516"/>
      <c r="WLM130" s="516"/>
      <c r="WLN130" s="516"/>
      <c r="WLO130" s="516"/>
      <c r="WLP130" s="516"/>
      <c r="WLQ130" s="516"/>
      <c r="WLR130" s="516"/>
      <c r="WLS130" s="516"/>
      <c r="WLT130" s="516"/>
      <c r="WLU130" s="516"/>
      <c r="WLV130" s="516"/>
      <c r="WLW130" s="516"/>
      <c r="WLX130" s="516"/>
      <c r="WLY130" s="516"/>
      <c r="WLZ130" s="516"/>
      <c r="WMA130" s="516"/>
      <c r="WMB130" s="516"/>
      <c r="WMC130" s="516"/>
      <c r="WMD130" s="516"/>
      <c r="WME130" s="516"/>
      <c r="WMF130" s="516"/>
      <c r="WMG130" s="516"/>
      <c r="WMH130" s="516"/>
      <c r="WMI130" s="516"/>
      <c r="WMJ130" s="516"/>
      <c r="WMK130" s="516"/>
      <c r="WML130" s="516"/>
      <c r="WMM130" s="516"/>
      <c r="WMN130" s="516"/>
      <c r="WMO130" s="516"/>
      <c r="WMP130" s="516"/>
      <c r="WMQ130" s="516"/>
      <c r="WMR130" s="516"/>
      <c r="WMS130" s="516"/>
      <c r="WMT130" s="516"/>
      <c r="WMU130" s="516"/>
      <c r="WMV130" s="516"/>
      <c r="WMW130" s="516"/>
      <c r="WMX130" s="516"/>
      <c r="WMY130" s="516"/>
      <c r="WMZ130" s="516"/>
      <c r="WNA130" s="516"/>
      <c r="WNB130" s="516"/>
      <c r="WNC130" s="516"/>
      <c r="WND130" s="516"/>
      <c r="WNE130" s="516"/>
      <c r="WNF130" s="516"/>
      <c r="WNG130" s="516"/>
      <c r="WNH130" s="516"/>
      <c r="WNI130" s="516"/>
      <c r="WNJ130" s="516"/>
      <c r="WNK130" s="516"/>
      <c r="WNL130" s="516"/>
      <c r="WNM130" s="516"/>
      <c r="WNN130" s="516"/>
      <c r="WNO130" s="516"/>
      <c r="WNP130" s="516"/>
      <c r="WNQ130" s="516"/>
      <c r="WNR130" s="516"/>
      <c r="WNS130" s="516"/>
      <c r="WNT130" s="516"/>
      <c r="WNU130" s="516"/>
      <c r="WNV130" s="516"/>
      <c r="WNW130" s="516"/>
      <c r="WNX130" s="516"/>
      <c r="WNY130" s="516"/>
      <c r="WNZ130" s="516"/>
      <c r="WOA130" s="516"/>
      <c r="WOB130" s="516"/>
      <c r="WOC130" s="516"/>
      <c r="WOD130" s="516"/>
      <c r="WOE130" s="516"/>
      <c r="WOF130" s="516"/>
      <c r="WOG130" s="516"/>
      <c r="WOH130" s="516"/>
      <c r="WOI130" s="516"/>
      <c r="WOJ130" s="516"/>
      <c r="WOK130" s="516"/>
      <c r="WOL130" s="516"/>
      <c r="WOM130" s="516"/>
      <c r="WON130" s="516"/>
      <c r="WOO130" s="516"/>
      <c r="WOP130" s="516"/>
      <c r="WOQ130" s="516"/>
      <c r="WOR130" s="516"/>
      <c r="WOS130" s="516"/>
      <c r="WOT130" s="516"/>
      <c r="WOU130" s="516"/>
      <c r="WOV130" s="516"/>
      <c r="WOW130" s="516"/>
      <c r="WOX130" s="516"/>
      <c r="WOY130" s="516"/>
      <c r="WOZ130" s="516"/>
      <c r="WPA130" s="516"/>
      <c r="WPB130" s="516"/>
      <c r="WPC130" s="516"/>
      <c r="WPD130" s="516"/>
      <c r="WPE130" s="516"/>
      <c r="WPF130" s="516"/>
      <c r="WPG130" s="516"/>
      <c r="WPH130" s="516"/>
      <c r="WPI130" s="516"/>
      <c r="WPJ130" s="516"/>
      <c r="WPK130" s="516"/>
      <c r="WPL130" s="516"/>
      <c r="WPM130" s="516"/>
      <c r="WPN130" s="516"/>
      <c r="WPO130" s="516"/>
      <c r="WPP130" s="516"/>
      <c r="WPQ130" s="516"/>
      <c r="WPR130" s="516"/>
      <c r="WPS130" s="516"/>
      <c r="WPT130" s="516"/>
      <c r="WPU130" s="516"/>
      <c r="WPV130" s="516"/>
      <c r="WPW130" s="516"/>
      <c r="WPX130" s="516"/>
      <c r="WPY130" s="516"/>
      <c r="WPZ130" s="516"/>
      <c r="WQA130" s="516"/>
      <c r="WQB130" s="516"/>
      <c r="WQC130" s="516"/>
      <c r="WQD130" s="516"/>
      <c r="WQE130" s="516"/>
      <c r="WQF130" s="516"/>
      <c r="WQG130" s="516"/>
      <c r="WQH130" s="516"/>
      <c r="WQI130" s="516"/>
      <c r="WQJ130" s="516"/>
      <c r="WQK130" s="516"/>
      <c r="WQL130" s="516"/>
      <c r="WQM130" s="516"/>
      <c r="WQN130" s="516"/>
      <c r="WQO130" s="516"/>
      <c r="WQP130" s="516"/>
      <c r="WQQ130" s="516"/>
      <c r="WQR130" s="516"/>
      <c r="WQS130" s="516"/>
      <c r="WQT130" s="516"/>
      <c r="WQU130" s="516"/>
      <c r="WQV130" s="516"/>
      <c r="WQW130" s="516"/>
      <c r="WQX130" s="516"/>
      <c r="WQY130" s="516"/>
      <c r="WQZ130" s="516"/>
      <c r="WRA130" s="516"/>
      <c r="WRB130" s="516"/>
      <c r="WRC130" s="516"/>
      <c r="WRD130" s="516"/>
      <c r="WRE130" s="516"/>
      <c r="WRF130" s="516"/>
      <c r="WRG130" s="516"/>
      <c r="WRH130" s="516"/>
      <c r="WRI130" s="516"/>
      <c r="WRJ130" s="516"/>
      <c r="WRK130" s="516"/>
      <c r="WRL130" s="516"/>
      <c r="WRM130" s="516"/>
      <c r="WRN130" s="516"/>
      <c r="WRO130" s="516"/>
      <c r="WRP130" s="516"/>
      <c r="WRQ130" s="516"/>
      <c r="WRR130" s="516"/>
      <c r="WRS130" s="516"/>
      <c r="WRT130" s="516"/>
      <c r="WRU130" s="516"/>
      <c r="WRV130" s="516"/>
      <c r="WRW130" s="516"/>
      <c r="WRX130" s="516"/>
      <c r="WRY130" s="516"/>
      <c r="WRZ130" s="516"/>
      <c r="WSA130" s="516"/>
      <c r="WSB130" s="516"/>
      <c r="WSC130" s="516"/>
      <c r="WSD130" s="516"/>
      <c r="WSE130" s="516"/>
      <c r="WSF130" s="516"/>
      <c r="WSG130" s="516"/>
      <c r="WSH130" s="516"/>
      <c r="WSI130" s="516"/>
      <c r="WSJ130" s="516"/>
      <c r="WSK130" s="516"/>
      <c r="WSL130" s="516"/>
      <c r="WSM130" s="516"/>
      <c r="WSN130" s="516"/>
      <c r="WSO130" s="516"/>
      <c r="WSP130" s="516"/>
      <c r="WSQ130" s="516"/>
      <c r="WSR130" s="516"/>
      <c r="WSS130" s="516"/>
      <c r="WST130" s="516"/>
      <c r="WSU130" s="516"/>
      <c r="WSV130" s="516"/>
      <c r="WSW130" s="516"/>
      <c r="WSX130" s="516"/>
      <c r="WSY130" s="516"/>
      <c r="WSZ130" s="516"/>
      <c r="WTA130" s="516"/>
      <c r="WTB130" s="516"/>
      <c r="WTC130" s="516"/>
      <c r="WTD130" s="516"/>
      <c r="WTE130" s="516"/>
      <c r="WTF130" s="516"/>
      <c r="WTG130" s="516"/>
      <c r="WTH130" s="516"/>
      <c r="WTI130" s="516"/>
      <c r="WTJ130" s="516"/>
      <c r="WTK130" s="516"/>
      <c r="WTL130" s="516"/>
      <c r="WTM130" s="516"/>
      <c r="WTN130" s="516"/>
      <c r="WTO130" s="516"/>
      <c r="WTP130" s="516"/>
      <c r="WTQ130" s="516"/>
      <c r="WTR130" s="516"/>
      <c r="WTS130" s="516"/>
      <c r="WTT130" s="516"/>
      <c r="WTU130" s="516"/>
      <c r="WTV130" s="516"/>
      <c r="WTW130" s="516"/>
      <c r="WTX130" s="516"/>
      <c r="WTY130" s="516"/>
      <c r="WTZ130" s="516"/>
      <c r="WUA130" s="516"/>
      <c r="WUB130" s="516"/>
      <c r="WUC130" s="516"/>
      <c r="WUD130" s="516"/>
      <c r="WUE130" s="516"/>
      <c r="WUF130" s="516"/>
      <c r="WUG130" s="516"/>
      <c r="WUH130" s="516"/>
      <c r="WUI130" s="516"/>
      <c r="WUJ130" s="516"/>
      <c r="WUK130" s="516"/>
      <c r="WUL130" s="516"/>
      <c r="WUM130" s="516"/>
      <c r="WUN130" s="516"/>
      <c r="WUO130" s="516"/>
      <c r="WUP130" s="516"/>
      <c r="WUQ130" s="516"/>
      <c r="WUR130" s="516"/>
      <c r="WUS130" s="516"/>
      <c r="WUT130" s="516"/>
      <c r="WUU130" s="516"/>
      <c r="WUV130" s="516"/>
      <c r="WUW130" s="516"/>
      <c r="WUX130" s="516"/>
      <c r="WUY130" s="516"/>
      <c r="WUZ130" s="516"/>
      <c r="WVA130" s="516"/>
      <c r="WVB130" s="516"/>
      <c r="WVC130" s="516"/>
      <c r="WVD130" s="516"/>
      <c r="WVE130" s="516"/>
      <c r="WVF130" s="516"/>
      <c r="WVG130" s="516"/>
      <c r="WVH130" s="516"/>
      <c r="WVI130" s="516"/>
      <c r="WVJ130" s="516"/>
      <c r="WVK130" s="516"/>
      <c r="WVL130" s="516"/>
      <c r="WVM130" s="516"/>
      <c r="WVN130" s="516"/>
      <c r="WVO130" s="516"/>
      <c r="WVP130" s="516"/>
      <c r="WVQ130" s="516"/>
    </row>
    <row r="131" spans="3:16137" s="513" customFormat="1">
      <c r="C131" s="611"/>
      <c r="D131" s="612"/>
      <c r="F131" s="514"/>
      <c r="G131" s="515"/>
      <c r="J131" s="516"/>
      <c r="K131" s="516"/>
      <c r="L131" s="516"/>
      <c r="M131" s="516"/>
      <c r="N131" s="516"/>
      <c r="O131" s="516"/>
      <c r="P131" s="516"/>
      <c r="Q131" s="516"/>
      <c r="R131" s="516"/>
      <c r="S131" s="516"/>
      <c r="T131" s="516"/>
      <c r="U131" s="516"/>
      <c r="V131" s="516"/>
      <c r="W131" s="516"/>
      <c r="X131" s="516"/>
      <c r="Y131" s="516"/>
      <c r="Z131" s="516"/>
      <c r="AA131" s="516"/>
      <c r="AB131" s="516"/>
      <c r="AC131" s="516"/>
      <c r="AD131" s="516"/>
      <c r="AE131" s="516"/>
      <c r="AF131" s="516"/>
      <c r="AG131" s="516"/>
      <c r="AH131" s="516"/>
      <c r="AI131" s="516"/>
      <c r="AJ131" s="516"/>
      <c r="AK131" s="516"/>
      <c r="AL131" s="516"/>
      <c r="AM131" s="516"/>
      <c r="AN131" s="516"/>
      <c r="AO131" s="516"/>
      <c r="AP131" s="516"/>
      <c r="AQ131" s="516"/>
      <c r="AR131" s="516"/>
      <c r="AS131" s="516"/>
      <c r="AT131" s="516"/>
      <c r="AU131" s="516"/>
      <c r="AV131" s="516"/>
      <c r="AW131" s="516"/>
      <c r="AX131" s="516"/>
      <c r="AY131" s="516"/>
      <c r="AZ131" s="516"/>
      <c r="BA131" s="516"/>
      <c r="BB131" s="516"/>
      <c r="BC131" s="516"/>
      <c r="BD131" s="516"/>
      <c r="BE131" s="516"/>
      <c r="BF131" s="516"/>
      <c r="BG131" s="516"/>
      <c r="BH131" s="516"/>
      <c r="BI131" s="516"/>
      <c r="BJ131" s="516"/>
      <c r="BK131" s="516"/>
      <c r="BL131" s="516"/>
      <c r="BM131" s="516"/>
      <c r="BN131" s="516"/>
      <c r="BO131" s="516"/>
      <c r="BP131" s="516"/>
      <c r="BQ131" s="516"/>
      <c r="BR131" s="516"/>
      <c r="BS131" s="516"/>
      <c r="BT131" s="516"/>
      <c r="BU131" s="516"/>
      <c r="BV131" s="516"/>
      <c r="BW131" s="516"/>
      <c r="BX131" s="516"/>
      <c r="BY131" s="516"/>
      <c r="BZ131" s="516"/>
      <c r="CA131" s="516"/>
      <c r="CB131" s="516"/>
      <c r="CC131" s="516"/>
      <c r="CD131" s="516"/>
      <c r="CE131" s="516"/>
      <c r="CF131" s="516"/>
      <c r="CG131" s="516"/>
      <c r="CH131" s="516"/>
      <c r="CI131" s="516"/>
      <c r="CJ131" s="516"/>
      <c r="CK131" s="516"/>
      <c r="CL131" s="516"/>
      <c r="CM131" s="516"/>
      <c r="CN131" s="516"/>
      <c r="CO131" s="516"/>
      <c r="CP131" s="516"/>
      <c r="CQ131" s="516"/>
      <c r="CR131" s="516"/>
      <c r="CS131" s="516"/>
      <c r="CT131" s="516"/>
      <c r="CU131" s="516"/>
      <c r="CV131" s="516"/>
      <c r="CW131" s="516"/>
      <c r="CX131" s="516"/>
      <c r="CY131" s="516"/>
      <c r="CZ131" s="516"/>
      <c r="DA131" s="516"/>
      <c r="DB131" s="516"/>
      <c r="DC131" s="516"/>
      <c r="DD131" s="516"/>
      <c r="DE131" s="516"/>
      <c r="DF131" s="516"/>
      <c r="DG131" s="516"/>
      <c r="DH131" s="516"/>
      <c r="DI131" s="516"/>
      <c r="DJ131" s="516"/>
      <c r="DK131" s="516"/>
      <c r="DL131" s="516"/>
      <c r="DM131" s="516"/>
      <c r="DN131" s="516"/>
      <c r="DO131" s="516"/>
      <c r="DP131" s="516"/>
      <c r="DQ131" s="516"/>
      <c r="DR131" s="516"/>
      <c r="DS131" s="516"/>
      <c r="DT131" s="516"/>
      <c r="DU131" s="516"/>
      <c r="DV131" s="516"/>
      <c r="DW131" s="516"/>
      <c r="DX131" s="516"/>
      <c r="DY131" s="516"/>
      <c r="DZ131" s="516"/>
      <c r="EA131" s="516"/>
      <c r="EB131" s="516"/>
      <c r="EC131" s="516"/>
      <c r="ED131" s="516"/>
      <c r="EE131" s="516"/>
      <c r="EF131" s="516"/>
      <c r="EG131" s="516"/>
      <c r="EH131" s="516"/>
      <c r="EI131" s="516"/>
      <c r="EJ131" s="516"/>
      <c r="EK131" s="516"/>
      <c r="EL131" s="516"/>
      <c r="EM131" s="516"/>
      <c r="EN131" s="516"/>
      <c r="EO131" s="516"/>
      <c r="EP131" s="516"/>
      <c r="EQ131" s="516"/>
      <c r="ER131" s="516"/>
      <c r="ES131" s="516"/>
      <c r="ET131" s="516"/>
      <c r="EU131" s="516"/>
      <c r="EV131" s="516"/>
      <c r="EW131" s="516"/>
      <c r="EX131" s="516"/>
      <c r="EY131" s="516"/>
      <c r="EZ131" s="516"/>
      <c r="FA131" s="516"/>
      <c r="FB131" s="516"/>
      <c r="FC131" s="516"/>
      <c r="FD131" s="516"/>
      <c r="FE131" s="516"/>
      <c r="FF131" s="516"/>
      <c r="FG131" s="516"/>
      <c r="FH131" s="516"/>
      <c r="FI131" s="516"/>
      <c r="FJ131" s="516"/>
      <c r="FK131" s="516"/>
      <c r="FL131" s="516"/>
      <c r="FM131" s="516"/>
      <c r="FN131" s="516"/>
      <c r="FO131" s="516"/>
      <c r="FP131" s="516"/>
      <c r="FQ131" s="516"/>
      <c r="FR131" s="516"/>
      <c r="FS131" s="516"/>
      <c r="FT131" s="516"/>
      <c r="FU131" s="516"/>
      <c r="FV131" s="516"/>
      <c r="FW131" s="516"/>
      <c r="FX131" s="516"/>
      <c r="FY131" s="516"/>
      <c r="FZ131" s="516"/>
      <c r="GA131" s="516"/>
      <c r="GB131" s="516"/>
      <c r="GC131" s="516"/>
      <c r="GD131" s="516"/>
      <c r="GE131" s="516"/>
      <c r="GF131" s="516"/>
      <c r="GG131" s="516"/>
      <c r="GH131" s="516"/>
      <c r="GI131" s="516"/>
      <c r="GJ131" s="516"/>
      <c r="GK131" s="516"/>
      <c r="GL131" s="516"/>
      <c r="GM131" s="516"/>
      <c r="GN131" s="516"/>
      <c r="GO131" s="516"/>
      <c r="GP131" s="516"/>
      <c r="GQ131" s="516"/>
      <c r="GR131" s="516"/>
      <c r="GS131" s="516"/>
      <c r="GT131" s="516"/>
      <c r="GU131" s="516"/>
      <c r="GV131" s="516"/>
      <c r="GW131" s="516"/>
      <c r="GX131" s="516"/>
      <c r="GY131" s="516"/>
      <c r="GZ131" s="516"/>
      <c r="HA131" s="516"/>
      <c r="HB131" s="516"/>
      <c r="HC131" s="516"/>
      <c r="HD131" s="516"/>
      <c r="HE131" s="516"/>
      <c r="HF131" s="516"/>
      <c r="HG131" s="516"/>
      <c r="HH131" s="516"/>
      <c r="HI131" s="516"/>
      <c r="HJ131" s="516"/>
      <c r="HK131" s="516"/>
      <c r="HL131" s="516"/>
      <c r="HM131" s="516"/>
      <c r="HN131" s="516"/>
      <c r="HO131" s="516"/>
      <c r="HP131" s="516"/>
      <c r="HQ131" s="516"/>
      <c r="HR131" s="516"/>
      <c r="HS131" s="516"/>
      <c r="HT131" s="516"/>
      <c r="HU131" s="516"/>
      <c r="HV131" s="516"/>
      <c r="HW131" s="516"/>
      <c r="HX131" s="516"/>
      <c r="HY131" s="516"/>
      <c r="HZ131" s="516"/>
      <c r="IA131" s="516"/>
      <c r="IB131" s="516"/>
      <c r="IC131" s="516"/>
      <c r="ID131" s="516"/>
      <c r="IE131" s="516"/>
      <c r="IF131" s="516"/>
      <c r="IG131" s="516"/>
      <c r="IH131" s="516"/>
      <c r="II131" s="516"/>
      <c r="IJ131" s="516"/>
      <c r="IK131" s="516"/>
      <c r="IL131" s="516"/>
      <c r="IM131" s="516"/>
      <c r="IN131" s="516"/>
      <c r="IO131" s="516"/>
      <c r="IP131" s="516"/>
      <c r="IQ131" s="516"/>
      <c r="IR131" s="516"/>
      <c r="IS131" s="516"/>
      <c r="IT131" s="516"/>
      <c r="IU131" s="516"/>
      <c r="IV131" s="516"/>
      <c r="IW131" s="516"/>
      <c r="IX131" s="516"/>
      <c r="IY131" s="516"/>
      <c r="IZ131" s="516"/>
      <c r="JA131" s="516"/>
      <c r="JB131" s="516"/>
      <c r="JC131" s="516"/>
      <c r="JD131" s="516"/>
      <c r="JE131" s="516"/>
      <c r="JF131" s="516"/>
      <c r="JG131" s="516"/>
      <c r="JH131" s="516"/>
      <c r="JI131" s="516"/>
      <c r="JJ131" s="516"/>
      <c r="JK131" s="516"/>
      <c r="JL131" s="516"/>
      <c r="JM131" s="516"/>
      <c r="JN131" s="516"/>
      <c r="JO131" s="516"/>
      <c r="JP131" s="516"/>
      <c r="JQ131" s="516"/>
      <c r="JR131" s="516"/>
      <c r="JS131" s="516"/>
      <c r="JT131" s="516"/>
      <c r="JU131" s="516"/>
      <c r="JV131" s="516"/>
      <c r="JW131" s="516"/>
      <c r="JX131" s="516"/>
      <c r="JY131" s="516"/>
      <c r="JZ131" s="516"/>
      <c r="KA131" s="516"/>
      <c r="KB131" s="516"/>
      <c r="KC131" s="516"/>
      <c r="KD131" s="516"/>
      <c r="KE131" s="516"/>
      <c r="KF131" s="516"/>
      <c r="KG131" s="516"/>
      <c r="KH131" s="516"/>
      <c r="KI131" s="516"/>
      <c r="KJ131" s="516"/>
      <c r="KK131" s="516"/>
      <c r="KL131" s="516"/>
      <c r="KM131" s="516"/>
      <c r="KN131" s="516"/>
      <c r="KO131" s="516"/>
      <c r="KP131" s="516"/>
      <c r="KQ131" s="516"/>
      <c r="KR131" s="516"/>
      <c r="KS131" s="516"/>
      <c r="KT131" s="516"/>
      <c r="KU131" s="516"/>
      <c r="KV131" s="516"/>
      <c r="KW131" s="516"/>
      <c r="KX131" s="516"/>
      <c r="KY131" s="516"/>
      <c r="KZ131" s="516"/>
      <c r="LA131" s="516"/>
      <c r="LB131" s="516"/>
      <c r="LC131" s="516"/>
      <c r="LD131" s="516"/>
      <c r="LE131" s="516"/>
      <c r="LF131" s="516"/>
      <c r="LG131" s="516"/>
      <c r="LH131" s="516"/>
      <c r="LI131" s="516"/>
      <c r="LJ131" s="516"/>
      <c r="LK131" s="516"/>
      <c r="LL131" s="516"/>
      <c r="LM131" s="516"/>
      <c r="LN131" s="516"/>
      <c r="LO131" s="516"/>
      <c r="LP131" s="516"/>
      <c r="LQ131" s="516"/>
      <c r="LR131" s="516"/>
      <c r="LS131" s="516"/>
      <c r="LT131" s="516"/>
      <c r="LU131" s="516"/>
      <c r="LV131" s="516"/>
      <c r="LW131" s="516"/>
      <c r="LX131" s="516"/>
      <c r="LY131" s="516"/>
      <c r="LZ131" s="516"/>
      <c r="MA131" s="516"/>
      <c r="MB131" s="516"/>
      <c r="MC131" s="516"/>
      <c r="MD131" s="516"/>
      <c r="ME131" s="516"/>
      <c r="MF131" s="516"/>
      <c r="MG131" s="516"/>
      <c r="MH131" s="516"/>
      <c r="MI131" s="516"/>
      <c r="MJ131" s="516"/>
      <c r="MK131" s="516"/>
      <c r="ML131" s="516"/>
      <c r="MM131" s="516"/>
      <c r="MN131" s="516"/>
      <c r="MO131" s="516"/>
      <c r="MP131" s="516"/>
      <c r="MQ131" s="516"/>
      <c r="MR131" s="516"/>
      <c r="MS131" s="516"/>
      <c r="MT131" s="516"/>
      <c r="MU131" s="516"/>
      <c r="MV131" s="516"/>
      <c r="MW131" s="516"/>
      <c r="MX131" s="516"/>
      <c r="MY131" s="516"/>
      <c r="MZ131" s="516"/>
      <c r="NA131" s="516"/>
      <c r="NB131" s="516"/>
      <c r="NC131" s="516"/>
      <c r="ND131" s="516"/>
      <c r="NE131" s="516"/>
      <c r="NF131" s="516"/>
      <c r="NG131" s="516"/>
      <c r="NH131" s="516"/>
      <c r="NI131" s="516"/>
      <c r="NJ131" s="516"/>
      <c r="NK131" s="516"/>
      <c r="NL131" s="516"/>
      <c r="NM131" s="516"/>
      <c r="NN131" s="516"/>
      <c r="NO131" s="516"/>
      <c r="NP131" s="516"/>
      <c r="NQ131" s="516"/>
      <c r="NR131" s="516"/>
      <c r="NS131" s="516"/>
      <c r="NT131" s="516"/>
      <c r="NU131" s="516"/>
      <c r="NV131" s="516"/>
      <c r="NW131" s="516"/>
      <c r="NX131" s="516"/>
      <c r="NY131" s="516"/>
      <c r="NZ131" s="516"/>
      <c r="OA131" s="516"/>
      <c r="OB131" s="516"/>
      <c r="OC131" s="516"/>
      <c r="OD131" s="516"/>
      <c r="OE131" s="516"/>
      <c r="OF131" s="516"/>
      <c r="OG131" s="516"/>
      <c r="OH131" s="516"/>
      <c r="OI131" s="516"/>
      <c r="OJ131" s="516"/>
      <c r="OK131" s="516"/>
      <c r="OL131" s="516"/>
      <c r="OM131" s="516"/>
      <c r="ON131" s="516"/>
      <c r="OO131" s="516"/>
      <c r="OP131" s="516"/>
      <c r="OQ131" s="516"/>
      <c r="OR131" s="516"/>
      <c r="OS131" s="516"/>
      <c r="OT131" s="516"/>
      <c r="OU131" s="516"/>
      <c r="OV131" s="516"/>
      <c r="OW131" s="516"/>
      <c r="OX131" s="516"/>
      <c r="OY131" s="516"/>
      <c r="OZ131" s="516"/>
      <c r="PA131" s="516"/>
      <c r="PB131" s="516"/>
      <c r="PC131" s="516"/>
      <c r="PD131" s="516"/>
      <c r="PE131" s="516"/>
      <c r="PF131" s="516"/>
      <c r="PG131" s="516"/>
      <c r="PH131" s="516"/>
      <c r="PI131" s="516"/>
      <c r="PJ131" s="516"/>
      <c r="PK131" s="516"/>
      <c r="PL131" s="516"/>
      <c r="PM131" s="516"/>
      <c r="PN131" s="516"/>
      <c r="PO131" s="516"/>
      <c r="PP131" s="516"/>
      <c r="PQ131" s="516"/>
      <c r="PR131" s="516"/>
      <c r="PS131" s="516"/>
      <c r="PT131" s="516"/>
      <c r="PU131" s="516"/>
      <c r="PV131" s="516"/>
      <c r="PW131" s="516"/>
      <c r="PX131" s="516"/>
      <c r="PY131" s="516"/>
      <c r="PZ131" s="516"/>
      <c r="QA131" s="516"/>
      <c r="QB131" s="516"/>
      <c r="QC131" s="516"/>
      <c r="QD131" s="516"/>
      <c r="QE131" s="516"/>
      <c r="QF131" s="516"/>
      <c r="QG131" s="516"/>
      <c r="QH131" s="516"/>
      <c r="QI131" s="516"/>
      <c r="QJ131" s="516"/>
      <c r="QK131" s="516"/>
      <c r="QL131" s="516"/>
      <c r="QM131" s="516"/>
      <c r="QN131" s="516"/>
      <c r="QO131" s="516"/>
      <c r="QP131" s="516"/>
      <c r="QQ131" s="516"/>
      <c r="QR131" s="516"/>
      <c r="QS131" s="516"/>
      <c r="QT131" s="516"/>
      <c r="QU131" s="516"/>
      <c r="QV131" s="516"/>
      <c r="QW131" s="516"/>
      <c r="QX131" s="516"/>
      <c r="QY131" s="516"/>
      <c r="QZ131" s="516"/>
      <c r="RA131" s="516"/>
      <c r="RB131" s="516"/>
      <c r="RC131" s="516"/>
      <c r="RD131" s="516"/>
      <c r="RE131" s="516"/>
      <c r="RF131" s="516"/>
      <c r="RG131" s="516"/>
      <c r="RH131" s="516"/>
      <c r="RI131" s="516"/>
      <c r="RJ131" s="516"/>
      <c r="RK131" s="516"/>
      <c r="RL131" s="516"/>
      <c r="RM131" s="516"/>
      <c r="RN131" s="516"/>
      <c r="RO131" s="516"/>
      <c r="RP131" s="516"/>
      <c r="RQ131" s="516"/>
      <c r="RR131" s="516"/>
      <c r="RS131" s="516"/>
      <c r="RT131" s="516"/>
      <c r="RU131" s="516"/>
      <c r="RV131" s="516"/>
      <c r="RW131" s="516"/>
      <c r="RX131" s="516"/>
      <c r="RY131" s="516"/>
      <c r="RZ131" s="516"/>
      <c r="SA131" s="516"/>
      <c r="SB131" s="516"/>
      <c r="SC131" s="516"/>
      <c r="SD131" s="516"/>
      <c r="SE131" s="516"/>
      <c r="SF131" s="516"/>
      <c r="SG131" s="516"/>
      <c r="SH131" s="516"/>
      <c r="SI131" s="516"/>
      <c r="SJ131" s="516"/>
      <c r="SK131" s="516"/>
      <c r="SL131" s="516"/>
      <c r="SM131" s="516"/>
      <c r="SN131" s="516"/>
      <c r="SO131" s="516"/>
      <c r="SP131" s="516"/>
      <c r="SQ131" s="516"/>
      <c r="SR131" s="516"/>
      <c r="SS131" s="516"/>
      <c r="ST131" s="516"/>
      <c r="SU131" s="516"/>
      <c r="SV131" s="516"/>
      <c r="SW131" s="516"/>
      <c r="SX131" s="516"/>
      <c r="SY131" s="516"/>
      <c r="SZ131" s="516"/>
      <c r="TA131" s="516"/>
      <c r="TB131" s="516"/>
      <c r="TC131" s="516"/>
      <c r="TD131" s="516"/>
      <c r="TE131" s="516"/>
      <c r="TF131" s="516"/>
      <c r="TG131" s="516"/>
      <c r="TH131" s="516"/>
      <c r="TI131" s="516"/>
      <c r="TJ131" s="516"/>
      <c r="TK131" s="516"/>
      <c r="TL131" s="516"/>
      <c r="TM131" s="516"/>
      <c r="TN131" s="516"/>
      <c r="TO131" s="516"/>
      <c r="TP131" s="516"/>
      <c r="TQ131" s="516"/>
      <c r="TR131" s="516"/>
      <c r="TS131" s="516"/>
      <c r="TT131" s="516"/>
      <c r="TU131" s="516"/>
      <c r="TV131" s="516"/>
      <c r="TW131" s="516"/>
      <c r="TX131" s="516"/>
      <c r="TY131" s="516"/>
      <c r="TZ131" s="516"/>
      <c r="UA131" s="516"/>
      <c r="UB131" s="516"/>
      <c r="UC131" s="516"/>
      <c r="UD131" s="516"/>
      <c r="UE131" s="516"/>
      <c r="UF131" s="516"/>
      <c r="UG131" s="516"/>
      <c r="UH131" s="516"/>
      <c r="UI131" s="516"/>
      <c r="UJ131" s="516"/>
      <c r="UK131" s="516"/>
      <c r="UL131" s="516"/>
      <c r="UM131" s="516"/>
      <c r="UN131" s="516"/>
      <c r="UO131" s="516"/>
      <c r="UP131" s="516"/>
      <c r="UQ131" s="516"/>
      <c r="UR131" s="516"/>
      <c r="US131" s="516"/>
      <c r="UT131" s="516"/>
      <c r="UU131" s="516"/>
      <c r="UV131" s="516"/>
      <c r="UW131" s="516"/>
      <c r="UX131" s="516"/>
      <c r="UY131" s="516"/>
      <c r="UZ131" s="516"/>
      <c r="VA131" s="516"/>
      <c r="VB131" s="516"/>
      <c r="VC131" s="516"/>
      <c r="VD131" s="516"/>
      <c r="VE131" s="516"/>
      <c r="VF131" s="516"/>
      <c r="VG131" s="516"/>
      <c r="VH131" s="516"/>
      <c r="VI131" s="516"/>
      <c r="VJ131" s="516"/>
      <c r="VK131" s="516"/>
      <c r="VL131" s="516"/>
      <c r="VM131" s="516"/>
      <c r="VN131" s="516"/>
      <c r="VO131" s="516"/>
      <c r="VP131" s="516"/>
      <c r="VQ131" s="516"/>
      <c r="VR131" s="516"/>
      <c r="VS131" s="516"/>
      <c r="VT131" s="516"/>
      <c r="VU131" s="516"/>
      <c r="VV131" s="516"/>
      <c r="VW131" s="516"/>
      <c r="VX131" s="516"/>
      <c r="VY131" s="516"/>
      <c r="VZ131" s="516"/>
      <c r="WA131" s="516"/>
      <c r="WB131" s="516"/>
      <c r="WC131" s="516"/>
      <c r="WD131" s="516"/>
      <c r="WE131" s="516"/>
      <c r="WF131" s="516"/>
      <c r="WG131" s="516"/>
      <c r="WH131" s="516"/>
      <c r="WI131" s="516"/>
      <c r="WJ131" s="516"/>
      <c r="WK131" s="516"/>
      <c r="WL131" s="516"/>
      <c r="WM131" s="516"/>
      <c r="WN131" s="516"/>
      <c r="WO131" s="516"/>
      <c r="WP131" s="516"/>
      <c r="WQ131" s="516"/>
      <c r="WR131" s="516"/>
      <c r="WS131" s="516"/>
      <c r="WT131" s="516"/>
      <c r="WU131" s="516"/>
      <c r="WV131" s="516"/>
      <c r="WW131" s="516"/>
      <c r="WX131" s="516"/>
      <c r="WY131" s="516"/>
      <c r="WZ131" s="516"/>
      <c r="XA131" s="516"/>
      <c r="XB131" s="516"/>
      <c r="XC131" s="516"/>
      <c r="XD131" s="516"/>
      <c r="XE131" s="516"/>
      <c r="XF131" s="516"/>
      <c r="XG131" s="516"/>
      <c r="XH131" s="516"/>
      <c r="XI131" s="516"/>
      <c r="XJ131" s="516"/>
      <c r="XK131" s="516"/>
      <c r="XL131" s="516"/>
      <c r="XM131" s="516"/>
      <c r="XN131" s="516"/>
      <c r="XO131" s="516"/>
      <c r="XP131" s="516"/>
      <c r="XQ131" s="516"/>
      <c r="XR131" s="516"/>
      <c r="XS131" s="516"/>
      <c r="XT131" s="516"/>
      <c r="XU131" s="516"/>
      <c r="XV131" s="516"/>
      <c r="XW131" s="516"/>
      <c r="XX131" s="516"/>
      <c r="XY131" s="516"/>
      <c r="XZ131" s="516"/>
      <c r="YA131" s="516"/>
      <c r="YB131" s="516"/>
      <c r="YC131" s="516"/>
      <c r="YD131" s="516"/>
      <c r="YE131" s="516"/>
      <c r="YF131" s="516"/>
      <c r="YG131" s="516"/>
      <c r="YH131" s="516"/>
      <c r="YI131" s="516"/>
      <c r="YJ131" s="516"/>
      <c r="YK131" s="516"/>
      <c r="YL131" s="516"/>
      <c r="YM131" s="516"/>
      <c r="YN131" s="516"/>
      <c r="YO131" s="516"/>
      <c r="YP131" s="516"/>
      <c r="YQ131" s="516"/>
      <c r="YR131" s="516"/>
      <c r="YS131" s="516"/>
      <c r="YT131" s="516"/>
      <c r="YU131" s="516"/>
      <c r="YV131" s="516"/>
      <c r="YW131" s="516"/>
      <c r="YX131" s="516"/>
      <c r="YY131" s="516"/>
      <c r="YZ131" s="516"/>
      <c r="ZA131" s="516"/>
      <c r="ZB131" s="516"/>
      <c r="ZC131" s="516"/>
      <c r="ZD131" s="516"/>
      <c r="ZE131" s="516"/>
      <c r="ZF131" s="516"/>
      <c r="ZG131" s="516"/>
      <c r="ZH131" s="516"/>
      <c r="ZI131" s="516"/>
      <c r="ZJ131" s="516"/>
      <c r="ZK131" s="516"/>
      <c r="ZL131" s="516"/>
      <c r="ZM131" s="516"/>
      <c r="ZN131" s="516"/>
      <c r="ZO131" s="516"/>
      <c r="ZP131" s="516"/>
      <c r="ZQ131" s="516"/>
      <c r="ZR131" s="516"/>
      <c r="ZS131" s="516"/>
      <c r="ZT131" s="516"/>
      <c r="ZU131" s="516"/>
      <c r="ZV131" s="516"/>
      <c r="ZW131" s="516"/>
      <c r="ZX131" s="516"/>
      <c r="ZY131" s="516"/>
      <c r="ZZ131" s="516"/>
      <c r="AAA131" s="516"/>
      <c r="AAB131" s="516"/>
      <c r="AAC131" s="516"/>
      <c r="AAD131" s="516"/>
      <c r="AAE131" s="516"/>
      <c r="AAF131" s="516"/>
      <c r="AAG131" s="516"/>
      <c r="AAH131" s="516"/>
      <c r="AAI131" s="516"/>
      <c r="AAJ131" s="516"/>
      <c r="AAK131" s="516"/>
      <c r="AAL131" s="516"/>
      <c r="AAM131" s="516"/>
      <c r="AAN131" s="516"/>
      <c r="AAO131" s="516"/>
      <c r="AAP131" s="516"/>
      <c r="AAQ131" s="516"/>
      <c r="AAR131" s="516"/>
      <c r="AAS131" s="516"/>
      <c r="AAT131" s="516"/>
      <c r="AAU131" s="516"/>
      <c r="AAV131" s="516"/>
      <c r="AAW131" s="516"/>
      <c r="AAX131" s="516"/>
      <c r="AAY131" s="516"/>
      <c r="AAZ131" s="516"/>
      <c r="ABA131" s="516"/>
      <c r="ABB131" s="516"/>
      <c r="ABC131" s="516"/>
      <c r="ABD131" s="516"/>
      <c r="ABE131" s="516"/>
      <c r="ABF131" s="516"/>
      <c r="ABG131" s="516"/>
      <c r="ABH131" s="516"/>
      <c r="ABI131" s="516"/>
      <c r="ABJ131" s="516"/>
      <c r="ABK131" s="516"/>
      <c r="ABL131" s="516"/>
      <c r="ABM131" s="516"/>
      <c r="ABN131" s="516"/>
      <c r="ABO131" s="516"/>
      <c r="ABP131" s="516"/>
      <c r="ABQ131" s="516"/>
      <c r="ABR131" s="516"/>
      <c r="ABS131" s="516"/>
      <c r="ABT131" s="516"/>
      <c r="ABU131" s="516"/>
      <c r="ABV131" s="516"/>
      <c r="ABW131" s="516"/>
      <c r="ABX131" s="516"/>
      <c r="ABY131" s="516"/>
      <c r="ABZ131" s="516"/>
      <c r="ACA131" s="516"/>
      <c r="ACB131" s="516"/>
      <c r="ACC131" s="516"/>
      <c r="ACD131" s="516"/>
      <c r="ACE131" s="516"/>
      <c r="ACF131" s="516"/>
      <c r="ACG131" s="516"/>
      <c r="ACH131" s="516"/>
      <c r="ACI131" s="516"/>
      <c r="ACJ131" s="516"/>
      <c r="ACK131" s="516"/>
      <c r="ACL131" s="516"/>
      <c r="ACM131" s="516"/>
      <c r="ACN131" s="516"/>
      <c r="ACO131" s="516"/>
      <c r="ACP131" s="516"/>
      <c r="ACQ131" s="516"/>
      <c r="ACR131" s="516"/>
      <c r="ACS131" s="516"/>
      <c r="ACT131" s="516"/>
      <c r="ACU131" s="516"/>
      <c r="ACV131" s="516"/>
      <c r="ACW131" s="516"/>
      <c r="ACX131" s="516"/>
      <c r="ACY131" s="516"/>
      <c r="ACZ131" s="516"/>
      <c r="ADA131" s="516"/>
      <c r="ADB131" s="516"/>
      <c r="ADC131" s="516"/>
      <c r="ADD131" s="516"/>
      <c r="ADE131" s="516"/>
      <c r="ADF131" s="516"/>
      <c r="ADG131" s="516"/>
      <c r="ADH131" s="516"/>
      <c r="ADI131" s="516"/>
      <c r="ADJ131" s="516"/>
      <c r="ADK131" s="516"/>
      <c r="ADL131" s="516"/>
      <c r="ADM131" s="516"/>
      <c r="ADN131" s="516"/>
      <c r="ADO131" s="516"/>
      <c r="ADP131" s="516"/>
      <c r="ADQ131" s="516"/>
      <c r="ADR131" s="516"/>
      <c r="ADS131" s="516"/>
      <c r="ADT131" s="516"/>
      <c r="ADU131" s="516"/>
      <c r="ADV131" s="516"/>
      <c r="ADW131" s="516"/>
      <c r="ADX131" s="516"/>
      <c r="ADY131" s="516"/>
      <c r="ADZ131" s="516"/>
      <c r="AEA131" s="516"/>
      <c r="AEB131" s="516"/>
      <c r="AEC131" s="516"/>
      <c r="AED131" s="516"/>
      <c r="AEE131" s="516"/>
      <c r="AEF131" s="516"/>
      <c r="AEG131" s="516"/>
      <c r="AEH131" s="516"/>
      <c r="AEI131" s="516"/>
      <c r="AEJ131" s="516"/>
      <c r="AEK131" s="516"/>
      <c r="AEL131" s="516"/>
      <c r="AEM131" s="516"/>
      <c r="AEN131" s="516"/>
      <c r="AEO131" s="516"/>
      <c r="AEP131" s="516"/>
      <c r="AEQ131" s="516"/>
      <c r="AER131" s="516"/>
      <c r="AES131" s="516"/>
      <c r="AET131" s="516"/>
      <c r="AEU131" s="516"/>
      <c r="AEV131" s="516"/>
      <c r="AEW131" s="516"/>
      <c r="AEX131" s="516"/>
      <c r="AEY131" s="516"/>
      <c r="AEZ131" s="516"/>
      <c r="AFA131" s="516"/>
      <c r="AFB131" s="516"/>
      <c r="AFC131" s="516"/>
      <c r="AFD131" s="516"/>
      <c r="AFE131" s="516"/>
      <c r="AFF131" s="516"/>
      <c r="AFG131" s="516"/>
      <c r="AFH131" s="516"/>
      <c r="AFI131" s="516"/>
      <c r="AFJ131" s="516"/>
      <c r="AFK131" s="516"/>
      <c r="AFL131" s="516"/>
      <c r="AFM131" s="516"/>
      <c r="AFN131" s="516"/>
      <c r="AFO131" s="516"/>
      <c r="AFP131" s="516"/>
      <c r="AFQ131" s="516"/>
      <c r="AFR131" s="516"/>
      <c r="AFS131" s="516"/>
      <c r="AFT131" s="516"/>
      <c r="AFU131" s="516"/>
      <c r="AFV131" s="516"/>
      <c r="AFW131" s="516"/>
      <c r="AFX131" s="516"/>
      <c r="AFY131" s="516"/>
      <c r="AFZ131" s="516"/>
      <c r="AGA131" s="516"/>
      <c r="AGB131" s="516"/>
      <c r="AGC131" s="516"/>
      <c r="AGD131" s="516"/>
      <c r="AGE131" s="516"/>
      <c r="AGF131" s="516"/>
      <c r="AGG131" s="516"/>
      <c r="AGH131" s="516"/>
      <c r="AGI131" s="516"/>
      <c r="AGJ131" s="516"/>
      <c r="AGK131" s="516"/>
      <c r="AGL131" s="516"/>
      <c r="AGM131" s="516"/>
      <c r="AGN131" s="516"/>
      <c r="AGO131" s="516"/>
      <c r="AGP131" s="516"/>
      <c r="AGQ131" s="516"/>
      <c r="AGR131" s="516"/>
      <c r="AGS131" s="516"/>
      <c r="AGT131" s="516"/>
      <c r="AGU131" s="516"/>
      <c r="AGV131" s="516"/>
      <c r="AGW131" s="516"/>
      <c r="AGX131" s="516"/>
      <c r="AGY131" s="516"/>
      <c r="AGZ131" s="516"/>
      <c r="AHA131" s="516"/>
      <c r="AHB131" s="516"/>
      <c r="AHC131" s="516"/>
      <c r="AHD131" s="516"/>
      <c r="AHE131" s="516"/>
      <c r="AHF131" s="516"/>
      <c r="AHG131" s="516"/>
      <c r="AHH131" s="516"/>
      <c r="AHI131" s="516"/>
      <c r="AHJ131" s="516"/>
      <c r="AHK131" s="516"/>
      <c r="AHL131" s="516"/>
      <c r="AHM131" s="516"/>
      <c r="AHN131" s="516"/>
      <c r="AHO131" s="516"/>
      <c r="AHP131" s="516"/>
      <c r="AHQ131" s="516"/>
      <c r="AHR131" s="516"/>
      <c r="AHS131" s="516"/>
      <c r="AHT131" s="516"/>
      <c r="AHU131" s="516"/>
      <c r="AHV131" s="516"/>
      <c r="AHW131" s="516"/>
      <c r="AHX131" s="516"/>
      <c r="AHY131" s="516"/>
      <c r="AHZ131" s="516"/>
      <c r="AIA131" s="516"/>
      <c r="AIB131" s="516"/>
      <c r="AIC131" s="516"/>
      <c r="AID131" s="516"/>
      <c r="AIE131" s="516"/>
      <c r="AIF131" s="516"/>
      <c r="AIG131" s="516"/>
      <c r="AIH131" s="516"/>
      <c r="AII131" s="516"/>
      <c r="AIJ131" s="516"/>
      <c r="AIK131" s="516"/>
      <c r="AIL131" s="516"/>
      <c r="AIM131" s="516"/>
      <c r="AIN131" s="516"/>
      <c r="AIO131" s="516"/>
      <c r="AIP131" s="516"/>
      <c r="AIQ131" s="516"/>
      <c r="AIR131" s="516"/>
      <c r="AIS131" s="516"/>
      <c r="AIT131" s="516"/>
      <c r="AIU131" s="516"/>
      <c r="AIV131" s="516"/>
      <c r="AIW131" s="516"/>
      <c r="AIX131" s="516"/>
      <c r="AIY131" s="516"/>
      <c r="AIZ131" s="516"/>
      <c r="AJA131" s="516"/>
      <c r="AJB131" s="516"/>
      <c r="AJC131" s="516"/>
      <c r="AJD131" s="516"/>
      <c r="AJE131" s="516"/>
      <c r="AJF131" s="516"/>
      <c r="AJG131" s="516"/>
      <c r="AJH131" s="516"/>
      <c r="AJI131" s="516"/>
      <c r="AJJ131" s="516"/>
      <c r="AJK131" s="516"/>
      <c r="AJL131" s="516"/>
      <c r="AJM131" s="516"/>
      <c r="AJN131" s="516"/>
      <c r="AJO131" s="516"/>
      <c r="AJP131" s="516"/>
      <c r="AJQ131" s="516"/>
      <c r="AJR131" s="516"/>
      <c r="AJS131" s="516"/>
      <c r="AJT131" s="516"/>
      <c r="AJU131" s="516"/>
      <c r="AJV131" s="516"/>
      <c r="AJW131" s="516"/>
      <c r="AJX131" s="516"/>
      <c r="AJY131" s="516"/>
      <c r="AJZ131" s="516"/>
      <c r="AKA131" s="516"/>
      <c r="AKB131" s="516"/>
      <c r="AKC131" s="516"/>
      <c r="AKD131" s="516"/>
      <c r="AKE131" s="516"/>
      <c r="AKF131" s="516"/>
      <c r="AKG131" s="516"/>
      <c r="AKH131" s="516"/>
      <c r="AKI131" s="516"/>
      <c r="AKJ131" s="516"/>
      <c r="AKK131" s="516"/>
      <c r="AKL131" s="516"/>
      <c r="AKM131" s="516"/>
      <c r="AKN131" s="516"/>
      <c r="AKO131" s="516"/>
      <c r="AKP131" s="516"/>
      <c r="AKQ131" s="516"/>
      <c r="AKR131" s="516"/>
      <c r="AKS131" s="516"/>
      <c r="AKT131" s="516"/>
      <c r="AKU131" s="516"/>
      <c r="AKV131" s="516"/>
      <c r="AKW131" s="516"/>
      <c r="AKX131" s="516"/>
      <c r="AKY131" s="516"/>
      <c r="AKZ131" s="516"/>
      <c r="ALA131" s="516"/>
      <c r="ALB131" s="516"/>
      <c r="ALC131" s="516"/>
      <c r="ALD131" s="516"/>
      <c r="ALE131" s="516"/>
      <c r="ALF131" s="516"/>
      <c r="ALG131" s="516"/>
      <c r="ALH131" s="516"/>
      <c r="ALI131" s="516"/>
      <c r="ALJ131" s="516"/>
      <c r="ALK131" s="516"/>
      <c r="ALL131" s="516"/>
      <c r="ALM131" s="516"/>
      <c r="ALN131" s="516"/>
      <c r="ALO131" s="516"/>
      <c r="ALP131" s="516"/>
      <c r="ALQ131" s="516"/>
      <c r="ALR131" s="516"/>
      <c r="ALS131" s="516"/>
      <c r="ALT131" s="516"/>
      <c r="ALU131" s="516"/>
      <c r="ALV131" s="516"/>
      <c r="ALW131" s="516"/>
      <c r="ALX131" s="516"/>
      <c r="ALY131" s="516"/>
      <c r="ALZ131" s="516"/>
      <c r="AMA131" s="516"/>
      <c r="AMB131" s="516"/>
      <c r="AMC131" s="516"/>
      <c r="AMD131" s="516"/>
      <c r="AME131" s="516"/>
      <c r="AMF131" s="516"/>
      <c r="AMG131" s="516"/>
      <c r="AMH131" s="516"/>
      <c r="AMI131" s="516"/>
      <c r="AMJ131" s="516"/>
      <c r="AMK131" s="516"/>
      <c r="AML131" s="516"/>
      <c r="AMM131" s="516"/>
      <c r="AMN131" s="516"/>
      <c r="AMO131" s="516"/>
      <c r="AMP131" s="516"/>
      <c r="AMQ131" s="516"/>
      <c r="AMR131" s="516"/>
      <c r="AMS131" s="516"/>
      <c r="AMT131" s="516"/>
      <c r="AMU131" s="516"/>
      <c r="AMV131" s="516"/>
      <c r="AMW131" s="516"/>
      <c r="AMX131" s="516"/>
      <c r="AMY131" s="516"/>
      <c r="AMZ131" s="516"/>
      <c r="ANA131" s="516"/>
      <c r="ANB131" s="516"/>
      <c r="ANC131" s="516"/>
      <c r="AND131" s="516"/>
      <c r="ANE131" s="516"/>
      <c r="ANF131" s="516"/>
      <c r="ANG131" s="516"/>
      <c r="ANH131" s="516"/>
      <c r="ANI131" s="516"/>
      <c r="ANJ131" s="516"/>
      <c r="ANK131" s="516"/>
      <c r="ANL131" s="516"/>
      <c r="ANM131" s="516"/>
      <c r="ANN131" s="516"/>
      <c r="ANO131" s="516"/>
      <c r="ANP131" s="516"/>
      <c r="ANQ131" s="516"/>
      <c r="ANR131" s="516"/>
      <c r="ANS131" s="516"/>
      <c r="ANT131" s="516"/>
      <c r="ANU131" s="516"/>
      <c r="ANV131" s="516"/>
      <c r="ANW131" s="516"/>
      <c r="ANX131" s="516"/>
      <c r="ANY131" s="516"/>
      <c r="ANZ131" s="516"/>
      <c r="AOA131" s="516"/>
      <c r="AOB131" s="516"/>
      <c r="AOC131" s="516"/>
      <c r="AOD131" s="516"/>
      <c r="AOE131" s="516"/>
      <c r="AOF131" s="516"/>
      <c r="AOG131" s="516"/>
      <c r="AOH131" s="516"/>
      <c r="AOI131" s="516"/>
      <c r="AOJ131" s="516"/>
      <c r="AOK131" s="516"/>
      <c r="AOL131" s="516"/>
      <c r="AOM131" s="516"/>
      <c r="AON131" s="516"/>
      <c r="AOO131" s="516"/>
      <c r="AOP131" s="516"/>
      <c r="AOQ131" s="516"/>
      <c r="AOR131" s="516"/>
      <c r="AOS131" s="516"/>
      <c r="AOT131" s="516"/>
      <c r="AOU131" s="516"/>
      <c r="AOV131" s="516"/>
      <c r="AOW131" s="516"/>
      <c r="AOX131" s="516"/>
      <c r="AOY131" s="516"/>
      <c r="AOZ131" s="516"/>
      <c r="APA131" s="516"/>
      <c r="APB131" s="516"/>
      <c r="APC131" s="516"/>
      <c r="APD131" s="516"/>
      <c r="APE131" s="516"/>
      <c r="APF131" s="516"/>
      <c r="APG131" s="516"/>
      <c r="APH131" s="516"/>
      <c r="API131" s="516"/>
      <c r="APJ131" s="516"/>
      <c r="APK131" s="516"/>
      <c r="APL131" s="516"/>
      <c r="APM131" s="516"/>
      <c r="APN131" s="516"/>
      <c r="APO131" s="516"/>
      <c r="APP131" s="516"/>
      <c r="APQ131" s="516"/>
      <c r="APR131" s="516"/>
      <c r="APS131" s="516"/>
      <c r="APT131" s="516"/>
      <c r="APU131" s="516"/>
      <c r="APV131" s="516"/>
      <c r="APW131" s="516"/>
      <c r="APX131" s="516"/>
      <c r="APY131" s="516"/>
      <c r="APZ131" s="516"/>
      <c r="AQA131" s="516"/>
      <c r="AQB131" s="516"/>
      <c r="AQC131" s="516"/>
      <c r="AQD131" s="516"/>
      <c r="AQE131" s="516"/>
      <c r="AQF131" s="516"/>
      <c r="AQG131" s="516"/>
      <c r="AQH131" s="516"/>
      <c r="AQI131" s="516"/>
      <c r="AQJ131" s="516"/>
      <c r="AQK131" s="516"/>
      <c r="AQL131" s="516"/>
      <c r="AQM131" s="516"/>
      <c r="AQN131" s="516"/>
      <c r="AQO131" s="516"/>
      <c r="AQP131" s="516"/>
      <c r="AQQ131" s="516"/>
      <c r="AQR131" s="516"/>
      <c r="AQS131" s="516"/>
      <c r="AQT131" s="516"/>
      <c r="AQU131" s="516"/>
      <c r="AQV131" s="516"/>
      <c r="AQW131" s="516"/>
      <c r="AQX131" s="516"/>
      <c r="AQY131" s="516"/>
      <c r="AQZ131" s="516"/>
      <c r="ARA131" s="516"/>
      <c r="ARB131" s="516"/>
      <c r="ARC131" s="516"/>
      <c r="ARD131" s="516"/>
      <c r="ARE131" s="516"/>
      <c r="ARF131" s="516"/>
      <c r="ARG131" s="516"/>
      <c r="ARH131" s="516"/>
      <c r="ARI131" s="516"/>
      <c r="ARJ131" s="516"/>
      <c r="ARK131" s="516"/>
      <c r="ARL131" s="516"/>
      <c r="ARM131" s="516"/>
      <c r="ARN131" s="516"/>
      <c r="ARO131" s="516"/>
      <c r="ARP131" s="516"/>
      <c r="ARQ131" s="516"/>
      <c r="ARR131" s="516"/>
      <c r="ARS131" s="516"/>
      <c r="ART131" s="516"/>
      <c r="ARU131" s="516"/>
      <c r="ARV131" s="516"/>
      <c r="ARW131" s="516"/>
      <c r="ARX131" s="516"/>
      <c r="ARY131" s="516"/>
      <c r="ARZ131" s="516"/>
      <c r="ASA131" s="516"/>
      <c r="ASB131" s="516"/>
      <c r="ASC131" s="516"/>
      <c r="ASD131" s="516"/>
      <c r="ASE131" s="516"/>
      <c r="ASF131" s="516"/>
      <c r="ASG131" s="516"/>
      <c r="ASH131" s="516"/>
      <c r="ASI131" s="516"/>
      <c r="ASJ131" s="516"/>
      <c r="ASK131" s="516"/>
      <c r="ASL131" s="516"/>
      <c r="ASM131" s="516"/>
      <c r="ASN131" s="516"/>
      <c r="ASO131" s="516"/>
      <c r="ASP131" s="516"/>
      <c r="ASQ131" s="516"/>
      <c r="ASR131" s="516"/>
      <c r="ASS131" s="516"/>
      <c r="AST131" s="516"/>
      <c r="ASU131" s="516"/>
      <c r="ASV131" s="516"/>
      <c r="ASW131" s="516"/>
      <c r="ASX131" s="516"/>
      <c r="ASY131" s="516"/>
      <c r="ASZ131" s="516"/>
      <c r="ATA131" s="516"/>
      <c r="ATB131" s="516"/>
      <c r="ATC131" s="516"/>
      <c r="ATD131" s="516"/>
      <c r="ATE131" s="516"/>
      <c r="ATF131" s="516"/>
      <c r="ATG131" s="516"/>
      <c r="ATH131" s="516"/>
      <c r="ATI131" s="516"/>
      <c r="ATJ131" s="516"/>
      <c r="ATK131" s="516"/>
      <c r="ATL131" s="516"/>
      <c r="ATM131" s="516"/>
      <c r="ATN131" s="516"/>
      <c r="ATO131" s="516"/>
      <c r="ATP131" s="516"/>
      <c r="ATQ131" s="516"/>
      <c r="ATR131" s="516"/>
      <c r="ATS131" s="516"/>
      <c r="ATT131" s="516"/>
      <c r="ATU131" s="516"/>
      <c r="ATV131" s="516"/>
      <c r="ATW131" s="516"/>
      <c r="ATX131" s="516"/>
      <c r="ATY131" s="516"/>
      <c r="ATZ131" s="516"/>
      <c r="AUA131" s="516"/>
      <c r="AUB131" s="516"/>
      <c r="AUC131" s="516"/>
      <c r="AUD131" s="516"/>
      <c r="AUE131" s="516"/>
      <c r="AUF131" s="516"/>
      <c r="AUG131" s="516"/>
      <c r="AUH131" s="516"/>
      <c r="AUI131" s="516"/>
      <c r="AUJ131" s="516"/>
      <c r="AUK131" s="516"/>
      <c r="AUL131" s="516"/>
      <c r="AUM131" s="516"/>
      <c r="AUN131" s="516"/>
      <c r="AUO131" s="516"/>
      <c r="AUP131" s="516"/>
      <c r="AUQ131" s="516"/>
      <c r="AUR131" s="516"/>
      <c r="AUS131" s="516"/>
      <c r="AUT131" s="516"/>
      <c r="AUU131" s="516"/>
      <c r="AUV131" s="516"/>
      <c r="AUW131" s="516"/>
      <c r="AUX131" s="516"/>
      <c r="AUY131" s="516"/>
      <c r="AUZ131" s="516"/>
      <c r="AVA131" s="516"/>
      <c r="AVB131" s="516"/>
      <c r="AVC131" s="516"/>
      <c r="AVD131" s="516"/>
      <c r="AVE131" s="516"/>
      <c r="AVF131" s="516"/>
      <c r="AVG131" s="516"/>
      <c r="AVH131" s="516"/>
      <c r="AVI131" s="516"/>
      <c r="AVJ131" s="516"/>
      <c r="AVK131" s="516"/>
      <c r="AVL131" s="516"/>
      <c r="AVM131" s="516"/>
      <c r="AVN131" s="516"/>
      <c r="AVO131" s="516"/>
      <c r="AVP131" s="516"/>
      <c r="AVQ131" s="516"/>
      <c r="AVR131" s="516"/>
      <c r="AVS131" s="516"/>
      <c r="AVT131" s="516"/>
      <c r="AVU131" s="516"/>
      <c r="AVV131" s="516"/>
      <c r="AVW131" s="516"/>
      <c r="AVX131" s="516"/>
      <c r="AVY131" s="516"/>
      <c r="AVZ131" s="516"/>
      <c r="AWA131" s="516"/>
      <c r="AWB131" s="516"/>
      <c r="AWC131" s="516"/>
      <c r="AWD131" s="516"/>
      <c r="AWE131" s="516"/>
      <c r="AWF131" s="516"/>
      <c r="AWG131" s="516"/>
      <c r="AWH131" s="516"/>
      <c r="AWI131" s="516"/>
      <c r="AWJ131" s="516"/>
      <c r="AWK131" s="516"/>
      <c r="AWL131" s="516"/>
      <c r="AWM131" s="516"/>
      <c r="AWN131" s="516"/>
      <c r="AWO131" s="516"/>
      <c r="AWP131" s="516"/>
      <c r="AWQ131" s="516"/>
      <c r="AWR131" s="516"/>
      <c r="AWS131" s="516"/>
      <c r="AWT131" s="516"/>
      <c r="AWU131" s="516"/>
      <c r="AWV131" s="516"/>
      <c r="AWW131" s="516"/>
      <c r="AWX131" s="516"/>
      <c r="AWY131" s="516"/>
      <c r="AWZ131" s="516"/>
      <c r="AXA131" s="516"/>
      <c r="AXB131" s="516"/>
      <c r="AXC131" s="516"/>
      <c r="AXD131" s="516"/>
      <c r="AXE131" s="516"/>
      <c r="AXF131" s="516"/>
      <c r="AXG131" s="516"/>
      <c r="AXH131" s="516"/>
      <c r="AXI131" s="516"/>
      <c r="AXJ131" s="516"/>
      <c r="AXK131" s="516"/>
      <c r="AXL131" s="516"/>
      <c r="AXM131" s="516"/>
      <c r="AXN131" s="516"/>
      <c r="AXO131" s="516"/>
      <c r="AXP131" s="516"/>
      <c r="AXQ131" s="516"/>
      <c r="AXR131" s="516"/>
      <c r="AXS131" s="516"/>
      <c r="AXT131" s="516"/>
      <c r="AXU131" s="516"/>
      <c r="AXV131" s="516"/>
      <c r="AXW131" s="516"/>
      <c r="AXX131" s="516"/>
      <c r="AXY131" s="516"/>
      <c r="AXZ131" s="516"/>
      <c r="AYA131" s="516"/>
      <c r="AYB131" s="516"/>
      <c r="AYC131" s="516"/>
      <c r="AYD131" s="516"/>
      <c r="AYE131" s="516"/>
      <c r="AYF131" s="516"/>
      <c r="AYG131" s="516"/>
      <c r="AYH131" s="516"/>
      <c r="AYI131" s="516"/>
      <c r="AYJ131" s="516"/>
      <c r="AYK131" s="516"/>
      <c r="AYL131" s="516"/>
      <c r="AYM131" s="516"/>
      <c r="AYN131" s="516"/>
      <c r="AYO131" s="516"/>
      <c r="AYP131" s="516"/>
      <c r="AYQ131" s="516"/>
      <c r="AYR131" s="516"/>
      <c r="AYS131" s="516"/>
      <c r="AYT131" s="516"/>
      <c r="AYU131" s="516"/>
      <c r="AYV131" s="516"/>
      <c r="AYW131" s="516"/>
      <c r="AYX131" s="516"/>
      <c r="AYY131" s="516"/>
      <c r="AYZ131" s="516"/>
      <c r="AZA131" s="516"/>
      <c r="AZB131" s="516"/>
      <c r="AZC131" s="516"/>
      <c r="AZD131" s="516"/>
      <c r="AZE131" s="516"/>
      <c r="AZF131" s="516"/>
      <c r="AZG131" s="516"/>
      <c r="AZH131" s="516"/>
      <c r="AZI131" s="516"/>
      <c r="AZJ131" s="516"/>
      <c r="AZK131" s="516"/>
      <c r="AZL131" s="516"/>
      <c r="AZM131" s="516"/>
      <c r="AZN131" s="516"/>
      <c r="AZO131" s="516"/>
      <c r="AZP131" s="516"/>
      <c r="AZQ131" s="516"/>
      <c r="AZR131" s="516"/>
      <c r="AZS131" s="516"/>
      <c r="AZT131" s="516"/>
      <c r="AZU131" s="516"/>
      <c r="AZV131" s="516"/>
      <c r="AZW131" s="516"/>
      <c r="AZX131" s="516"/>
      <c r="AZY131" s="516"/>
      <c r="AZZ131" s="516"/>
      <c r="BAA131" s="516"/>
      <c r="BAB131" s="516"/>
      <c r="BAC131" s="516"/>
      <c r="BAD131" s="516"/>
      <c r="BAE131" s="516"/>
      <c r="BAF131" s="516"/>
      <c r="BAG131" s="516"/>
      <c r="BAH131" s="516"/>
      <c r="BAI131" s="516"/>
      <c r="BAJ131" s="516"/>
      <c r="BAK131" s="516"/>
      <c r="BAL131" s="516"/>
      <c r="BAM131" s="516"/>
      <c r="BAN131" s="516"/>
      <c r="BAO131" s="516"/>
      <c r="BAP131" s="516"/>
      <c r="BAQ131" s="516"/>
      <c r="BAR131" s="516"/>
      <c r="BAS131" s="516"/>
      <c r="BAT131" s="516"/>
      <c r="BAU131" s="516"/>
      <c r="BAV131" s="516"/>
      <c r="BAW131" s="516"/>
      <c r="BAX131" s="516"/>
      <c r="BAY131" s="516"/>
      <c r="BAZ131" s="516"/>
      <c r="BBA131" s="516"/>
      <c r="BBB131" s="516"/>
      <c r="BBC131" s="516"/>
      <c r="BBD131" s="516"/>
      <c r="BBE131" s="516"/>
      <c r="BBF131" s="516"/>
      <c r="BBG131" s="516"/>
      <c r="BBH131" s="516"/>
      <c r="BBI131" s="516"/>
      <c r="BBJ131" s="516"/>
      <c r="BBK131" s="516"/>
      <c r="BBL131" s="516"/>
      <c r="BBM131" s="516"/>
      <c r="BBN131" s="516"/>
      <c r="BBO131" s="516"/>
      <c r="BBP131" s="516"/>
      <c r="BBQ131" s="516"/>
      <c r="BBR131" s="516"/>
      <c r="BBS131" s="516"/>
      <c r="BBT131" s="516"/>
      <c r="BBU131" s="516"/>
      <c r="BBV131" s="516"/>
      <c r="BBW131" s="516"/>
      <c r="BBX131" s="516"/>
      <c r="BBY131" s="516"/>
      <c r="BBZ131" s="516"/>
      <c r="BCA131" s="516"/>
      <c r="BCB131" s="516"/>
      <c r="BCC131" s="516"/>
      <c r="BCD131" s="516"/>
      <c r="BCE131" s="516"/>
      <c r="BCF131" s="516"/>
      <c r="BCG131" s="516"/>
      <c r="BCH131" s="516"/>
      <c r="BCI131" s="516"/>
      <c r="BCJ131" s="516"/>
      <c r="BCK131" s="516"/>
      <c r="BCL131" s="516"/>
      <c r="BCM131" s="516"/>
      <c r="BCN131" s="516"/>
      <c r="BCO131" s="516"/>
      <c r="BCP131" s="516"/>
      <c r="BCQ131" s="516"/>
      <c r="BCR131" s="516"/>
      <c r="BCS131" s="516"/>
      <c r="BCT131" s="516"/>
      <c r="BCU131" s="516"/>
      <c r="BCV131" s="516"/>
      <c r="BCW131" s="516"/>
      <c r="BCX131" s="516"/>
      <c r="BCY131" s="516"/>
      <c r="BCZ131" s="516"/>
      <c r="BDA131" s="516"/>
      <c r="BDB131" s="516"/>
      <c r="BDC131" s="516"/>
      <c r="BDD131" s="516"/>
      <c r="BDE131" s="516"/>
      <c r="BDF131" s="516"/>
      <c r="BDG131" s="516"/>
      <c r="BDH131" s="516"/>
      <c r="BDI131" s="516"/>
      <c r="BDJ131" s="516"/>
      <c r="BDK131" s="516"/>
      <c r="BDL131" s="516"/>
      <c r="BDM131" s="516"/>
      <c r="BDN131" s="516"/>
      <c r="BDO131" s="516"/>
      <c r="BDP131" s="516"/>
      <c r="BDQ131" s="516"/>
      <c r="BDR131" s="516"/>
      <c r="BDS131" s="516"/>
      <c r="BDT131" s="516"/>
      <c r="BDU131" s="516"/>
      <c r="BDV131" s="516"/>
      <c r="BDW131" s="516"/>
      <c r="BDX131" s="516"/>
      <c r="BDY131" s="516"/>
      <c r="BDZ131" s="516"/>
      <c r="BEA131" s="516"/>
      <c r="BEB131" s="516"/>
      <c r="BEC131" s="516"/>
      <c r="BED131" s="516"/>
      <c r="BEE131" s="516"/>
      <c r="BEF131" s="516"/>
      <c r="BEG131" s="516"/>
      <c r="BEH131" s="516"/>
      <c r="BEI131" s="516"/>
      <c r="BEJ131" s="516"/>
      <c r="BEK131" s="516"/>
      <c r="BEL131" s="516"/>
      <c r="BEM131" s="516"/>
      <c r="BEN131" s="516"/>
      <c r="BEO131" s="516"/>
      <c r="BEP131" s="516"/>
      <c r="BEQ131" s="516"/>
      <c r="BER131" s="516"/>
      <c r="BES131" s="516"/>
      <c r="BET131" s="516"/>
      <c r="BEU131" s="516"/>
      <c r="BEV131" s="516"/>
      <c r="BEW131" s="516"/>
      <c r="BEX131" s="516"/>
      <c r="BEY131" s="516"/>
      <c r="BEZ131" s="516"/>
      <c r="BFA131" s="516"/>
      <c r="BFB131" s="516"/>
      <c r="BFC131" s="516"/>
      <c r="BFD131" s="516"/>
      <c r="BFE131" s="516"/>
      <c r="BFF131" s="516"/>
      <c r="BFG131" s="516"/>
      <c r="BFH131" s="516"/>
      <c r="BFI131" s="516"/>
      <c r="BFJ131" s="516"/>
      <c r="BFK131" s="516"/>
      <c r="BFL131" s="516"/>
      <c r="BFM131" s="516"/>
      <c r="BFN131" s="516"/>
      <c r="BFO131" s="516"/>
      <c r="BFP131" s="516"/>
      <c r="BFQ131" s="516"/>
      <c r="BFR131" s="516"/>
      <c r="BFS131" s="516"/>
      <c r="BFT131" s="516"/>
      <c r="BFU131" s="516"/>
      <c r="BFV131" s="516"/>
      <c r="BFW131" s="516"/>
      <c r="BFX131" s="516"/>
      <c r="BFY131" s="516"/>
      <c r="BFZ131" s="516"/>
      <c r="BGA131" s="516"/>
      <c r="BGB131" s="516"/>
      <c r="BGC131" s="516"/>
      <c r="BGD131" s="516"/>
      <c r="BGE131" s="516"/>
      <c r="BGF131" s="516"/>
      <c r="BGG131" s="516"/>
      <c r="BGH131" s="516"/>
      <c r="BGI131" s="516"/>
      <c r="BGJ131" s="516"/>
      <c r="BGK131" s="516"/>
      <c r="BGL131" s="516"/>
      <c r="BGM131" s="516"/>
      <c r="BGN131" s="516"/>
      <c r="BGO131" s="516"/>
      <c r="BGP131" s="516"/>
      <c r="BGQ131" s="516"/>
      <c r="BGR131" s="516"/>
      <c r="BGS131" s="516"/>
      <c r="BGT131" s="516"/>
      <c r="BGU131" s="516"/>
      <c r="BGV131" s="516"/>
      <c r="BGW131" s="516"/>
      <c r="BGX131" s="516"/>
      <c r="BGY131" s="516"/>
      <c r="BGZ131" s="516"/>
      <c r="BHA131" s="516"/>
      <c r="BHB131" s="516"/>
      <c r="BHC131" s="516"/>
      <c r="BHD131" s="516"/>
      <c r="BHE131" s="516"/>
      <c r="BHF131" s="516"/>
      <c r="BHG131" s="516"/>
      <c r="BHH131" s="516"/>
      <c r="BHI131" s="516"/>
      <c r="BHJ131" s="516"/>
      <c r="BHK131" s="516"/>
      <c r="BHL131" s="516"/>
      <c r="BHM131" s="516"/>
      <c r="BHN131" s="516"/>
      <c r="BHO131" s="516"/>
      <c r="BHP131" s="516"/>
      <c r="BHQ131" s="516"/>
      <c r="BHR131" s="516"/>
      <c r="BHS131" s="516"/>
      <c r="BHT131" s="516"/>
      <c r="BHU131" s="516"/>
      <c r="BHV131" s="516"/>
      <c r="BHW131" s="516"/>
      <c r="BHX131" s="516"/>
      <c r="BHY131" s="516"/>
      <c r="BHZ131" s="516"/>
      <c r="BIA131" s="516"/>
      <c r="BIB131" s="516"/>
      <c r="BIC131" s="516"/>
      <c r="BID131" s="516"/>
      <c r="BIE131" s="516"/>
      <c r="BIF131" s="516"/>
      <c r="BIG131" s="516"/>
      <c r="BIH131" s="516"/>
      <c r="BII131" s="516"/>
      <c r="BIJ131" s="516"/>
      <c r="BIK131" s="516"/>
      <c r="BIL131" s="516"/>
      <c r="BIM131" s="516"/>
      <c r="BIN131" s="516"/>
      <c r="BIO131" s="516"/>
      <c r="BIP131" s="516"/>
      <c r="BIQ131" s="516"/>
      <c r="BIR131" s="516"/>
      <c r="BIS131" s="516"/>
      <c r="BIT131" s="516"/>
      <c r="BIU131" s="516"/>
      <c r="BIV131" s="516"/>
      <c r="BIW131" s="516"/>
      <c r="BIX131" s="516"/>
      <c r="BIY131" s="516"/>
      <c r="BIZ131" s="516"/>
      <c r="BJA131" s="516"/>
      <c r="BJB131" s="516"/>
      <c r="BJC131" s="516"/>
      <c r="BJD131" s="516"/>
      <c r="BJE131" s="516"/>
      <c r="BJF131" s="516"/>
      <c r="BJG131" s="516"/>
      <c r="BJH131" s="516"/>
      <c r="BJI131" s="516"/>
      <c r="BJJ131" s="516"/>
      <c r="BJK131" s="516"/>
      <c r="BJL131" s="516"/>
      <c r="BJM131" s="516"/>
      <c r="BJN131" s="516"/>
      <c r="BJO131" s="516"/>
      <c r="BJP131" s="516"/>
      <c r="BJQ131" s="516"/>
      <c r="BJR131" s="516"/>
      <c r="BJS131" s="516"/>
      <c r="BJT131" s="516"/>
      <c r="BJU131" s="516"/>
      <c r="BJV131" s="516"/>
      <c r="BJW131" s="516"/>
      <c r="BJX131" s="516"/>
      <c r="BJY131" s="516"/>
      <c r="BJZ131" s="516"/>
      <c r="BKA131" s="516"/>
      <c r="BKB131" s="516"/>
      <c r="BKC131" s="516"/>
      <c r="BKD131" s="516"/>
      <c r="BKE131" s="516"/>
      <c r="BKF131" s="516"/>
      <c r="BKG131" s="516"/>
      <c r="BKH131" s="516"/>
      <c r="BKI131" s="516"/>
      <c r="BKJ131" s="516"/>
      <c r="BKK131" s="516"/>
      <c r="BKL131" s="516"/>
      <c r="BKM131" s="516"/>
      <c r="BKN131" s="516"/>
      <c r="BKO131" s="516"/>
      <c r="BKP131" s="516"/>
      <c r="BKQ131" s="516"/>
      <c r="BKR131" s="516"/>
      <c r="BKS131" s="516"/>
      <c r="BKT131" s="516"/>
      <c r="BKU131" s="516"/>
      <c r="BKV131" s="516"/>
      <c r="BKW131" s="516"/>
      <c r="BKX131" s="516"/>
      <c r="BKY131" s="516"/>
      <c r="BKZ131" s="516"/>
      <c r="BLA131" s="516"/>
      <c r="BLB131" s="516"/>
      <c r="BLC131" s="516"/>
      <c r="BLD131" s="516"/>
      <c r="BLE131" s="516"/>
      <c r="BLF131" s="516"/>
      <c r="BLG131" s="516"/>
      <c r="BLH131" s="516"/>
      <c r="BLI131" s="516"/>
      <c r="BLJ131" s="516"/>
      <c r="BLK131" s="516"/>
      <c r="BLL131" s="516"/>
      <c r="BLM131" s="516"/>
      <c r="BLN131" s="516"/>
      <c r="BLO131" s="516"/>
      <c r="BLP131" s="516"/>
      <c r="BLQ131" s="516"/>
      <c r="BLR131" s="516"/>
      <c r="BLS131" s="516"/>
      <c r="BLT131" s="516"/>
      <c r="BLU131" s="516"/>
      <c r="BLV131" s="516"/>
      <c r="BLW131" s="516"/>
      <c r="BLX131" s="516"/>
      <c r="BLY131" s="516"/>
      <c r="BLZ131" s="516"/>
      <c r="BMA131" s="516"/>
      <c r="BMB131" s="516"/>
      <c r="BMC131" s="516"/>
      <c r="BMD131" s="516"/>
      <c r="BME131" s="516"/>
      <c r="BMF131" s="516"/>
      <c r="BMG131" s="516"/>
      <c r="BMH131" s="516"/>
      <c r="BMI131" s="516"/>
      <c r="BMJ131" s="516"/>
      <c r="BMK131" s="516"/>
      <c r="BML131" s="516"/>
      <c r="BMM131" s="516"/>
      <c r="BMN131" s="516"/>
      <c r="BMO131" s="516"/>
      <c r="BMP131" s="516"/>
      <c r="BMQ131" s="516"/>
      <c r="BMR131" s="516"/>
      <c r="BMS131" s="516"/>
      <c r="BMT131" s="516"/>
      <c r="BMU131" s="516"/>
      <c r="BMV131" s="516"/>
      <c r="BMW131" s="516"/>
      <c r="BMX131" s="516"/>
      <c r="BMY131" s="516"/>
      <c r="BMZ131" s="516"/>
      <c r="BNA131" s="516"/>
      <c r="BNB131" s="516"/>
      <c r="BNC131" s="516"/>
      <c r="BND131" s="516"/>
      <c r="BNE131" s="516"/>
      <c r="BNF131" s="516"/>
      <c r="BNG131" s="516"/>
      <c r="BNH131" s="516"/>
      <c r="BNI131" s="516"/>
      <c r="BNJ131" s="516"/>
      <c r="BNK131" s="516"/>
      <c r="BNL131" s="516"/>
      <c r="BNM131" s="516"/>
      <c r="BNN131" s="516"/>
      <c r="BNO131" s="516"/>
      <c r="BNP131" s="516"/>
      <c r="BNQ131" s="516"/>
      <c r="BNR131" s="516"/>
      <c r="BNS131" s="516"/>
      <c r="BNT131" s="516"/>
      <c r="BNU131" s="516"/>
      <c r="BNV131" s="516"/>
      <c r="BNW131" s="516"/>
      <c r="BNX131" s="516"/>
      <c r="BNY131" s="516"/>
      <c r="BNZ131" s="516"/>
      <c r="BOA131" s="516"/>
      <c r="BOB131" s="516"/>
      <c r="BOC131" s="516"/>
      <c r="BOD131" s="516"/>
      <c r="BOE131" s="516"/>
      <c r="BOF131" s="516"/>
      <c r="BOG131" s="516"/>
      <c r="BOH131" s="516"/>
      <c r="BOI131" s="516"/>
      <c r="BOJ131" s="516"/>
      <c r="BOK131" s="516"/>
      <c r="BOL131" s="516"/>
      <c r="BOM131" s="516"/>
      <c r="BON131" s="516"/>
      <c r="BOO131" s="516"/>
      <c r="BOP131" s="516"/>
      <c r="BOQ131" s="516"/>
      <c r="BOR131" s="516"/>
      <c r="BOS131" s="516"/>
      <c r="BOT131" s="516"/>
      <c r="BOU131" s="516"/>
      <c r="BOV131" s="516"/>
      <c r="BOW131" s="516"/>
      <c r="BOX131" s="516"/>
      <c r="BOY131" s="516"/>
      <c r="BOZ131" s="516"/>
      <c r="BPA131" s="516"/>
      <c r="BPB131" s="516"/>
      <c r="BPC131" s="516"/>
      <c r="BPD131" s="516"/>
      <c r="BPE131" s="516"/>
      <c r="BPF131" s="516"/>
      <c r="BPG131" s="516"/>
      <c r="BPH131" s="516"/>
      <c r="BPI131" s="516"/>
      <c r="BPJ131" s="516"/>
      <c r="BPK131" s="516"/>
      <c r="BPL131" s="516"/>
      <c r="BPM131" s="516"/>
      <c r="BPN131" s="516"/>
      <c r="BPO131" s="516"/>
      <c r="BPP131" s="516"/>
      <c r="BPQ131" s="516"/>
      <c r="BPR131" s="516"/>
      <c r="BPS131" s="516"/>
      <c r="BPT131" s="516"/>
      <c r="BPU131" s="516"/>
      <c r="BPV131" s="516"/>
      <c r="BPW131" s="516"/>
      <c r="BPX131" s="516"/>
      <c r="BPY131" s="516"/>
      <c r="BPZ131" s="516"/>
      <c r="BQA131" s="516"/>
      <c r="BQB131" s="516"/>
      <c r="BQC131" s="516"/>
      <c r="BQD131" s="516"/>
      <c r="BQE131" s="516"/>
      <c r="BQF131" s="516"/>
      <c r="BQG131" s="516"/>
      <c r="BQH131" s="516"/>
      <c r="BQI131" s="516"/>
      <c r="BQJ131" s="516"/>
      <c r="BQK131" s="516"/>
      <c r="BQL131" s="516"/>
      <c r="BQM131" s="516"/>
      <c r="BQN131" s="516"/>
      <c r="BQO131" s="516"/>
      <c r="BQP131" s="516"/>
      <c r="BQQ131" s="516"/>
      <c r="BQR131" s="516"/>
      <c r="BQS131" s="516"/>
      <c r="BQT131" s="516"/>
      <c r="BQU131" s="516"/>
      <c r="BQV131" s="516"/>
      <c r="BQW131" s="516"/>
      <c r="BQX131" s="516"/>
      <c r="BQY131" s="516"/>
      <c r="BQZ131" s="516"/>
      <c r="BRA131" s="516"/>
      <c r="BRB131" s="516"/>
      <c r="BRC131" s="516"/>
      <c r="BRD131" s="516"/>
      <c r="BRE131" s="516"/>
      <c r="BRF131" s="516"/>
      <c r="BRG131" s="516"/>
      <c r="BRH131" s="516"/>
      <c r="BRI131" s="516"/>
      <c r="BRJ131" s="516"/>
      <c r="BRK131" s="516"/>
      <c r="BRL131" s="516"/>
      <c r="BRM131" s="516"/>
      <c r="BRN131" s="516"/>
      <c r="BRO131" s="516"/>
      <c r="BRP131" s="516"/>
      <c r="BRQ131" s="516"/>
      <c r="BRR131" s="516"/>
      <c r="BRS131" s="516"/>
      <c r="BRT131" s="516"/>
      <c r="BRU131" s="516"/>
      <c r="BRV131" s="516"/>
      <c r="BRW131" s="516"/>
      <c r="BRX131" s="516"/>
      <c r="BRY131" s="516"/>
      <c r="BRZ131" s="516"/>
      <c r="BSA131" s="516"/>
      <c r="BSB131" s="516"/>
      <c r="BSC131" s="516"/>
      <c r="BSD131" s="516"/>
      <c r="BSE131" s="516"/>
      <c r="BSF131" s="516"/>
      <c r="BSG131" s="516"/>
      <c r="BSH131" s="516"/>
      <c r="BSI131" s="516"/>
      <c r="BSJ131" s="516"/>
      <c r="BSK131" s="516"/>
      <c r="BSL131" s="516"/>
      <c r="BSM131" s="516"/>
      <c r="BSN131" s="516"/>
      <c r="BSO131" s="516"/>
      <c r="BSP131" s="516"/>
      <c r="BSQ131" s="516"/>
      <c r="BSR131" s="516"/>
      <c r="BSS131" s="516"/>
      <c r="BST131" s="516"/>
      <c r="BSU131" s="516"/>
      <c r="BSV131" s="516"/>
      <c r="BSW131" s="516"/>
      <c r="BSX131" s="516"/>
      <c r="BSY131" s="516"/>
      <c r="BSZ131" s="516"/>
      <c r="BTA131" s="516"/>
      <c r="BTB131" s="516"/>
      <c r="BTC131" s="516"/>
      <c r="BTD131" s="516"/>
      <c r="BTE131" s="516"/>
      <c r="BTF131" s="516"/>
      <c r="BTG131" s="516"/>
      <c r="BTH131" s="516"/>
      <c r="BTI131" s="516"/>
      <c r="BTJ131" s="516"/>
      <c r="BTK131" s="516"/>
      <c r="BTL131" s="516"/>
      <c r="BTM131" s="516"/>
      <c r="BTN131" s="516"/>
      <c r="BTO131" s="516"/>
      <c r="BTP131" s="516"/>
      <c r="BTQ131" s="516"/>
      <c r="BTR131" s="516"/>
      <c r="BTS131" s="516"/>
      <c r="BTT131" s="516"/>
      <c r="BTU131" s="516"/>
      <c r="BTV131" s="516"/>
      <c r="BTW131" s="516"/>
      <c r="BTX131" s="516"/>
      <c r="BTY131" s="516"/>
      <c r="BTZ131" s="516"/>
      <c r="BUA131" s="516"/>
      <c r="BUB131" s="516"/>
      <c r="BUC131" s="516"/>
      <c r="BUD131" s="516"/>
      <c r="BUE131" s="516"/>
      <c r="BUF131" s="516"/>
      <c r="BUG131" s="516"/>
      <c r="BUH131" s="516"/>
      <c r="BUI131" s="516"/>
      <c r="BUJ131" s="516"/>
      <c r="BUK131" s="516"/>
      <c r="BUL131" s="516"/>
      <c r="BUM131" s="516"/>
      <c r="BUN131" s="516"/>
      <c r="BUO131" s="516"/>
      <c r="BUP131" s="516"/>
      <c r="BUQ131" s="516"/>
      <c r="BUR131" s="516"/>
      <c r="BUS131" s="516"/>
      <c r="BUT131" s="516"/>
      <c r="BUU131" s="516"/>
      <c r="BUV131" s="516"/>
      <c r="BUW131" s="516"/>
      <c r="BUX131" s="516"/>
      <c r="BUY131" s="516"/>
      <c r="BUZ131" s="516"/>
      <c r="BVA131" s="516"/>
      <c r="BVB131" s="516"/>
      <c r="BVC131" s="516"/>
      <c r="BVD131" s="516"/>
      <c r="BVE131" s="516"/>
      <c r="BVF131" s="516"/>
      <c r="BVG131" s="516"/>
      <c r="BVH131" s="516"/>
      <c r="BVI131" s="516"/>
      <c r="BVJ131" s="516"/>
      <c r="BVK131" s="516"/>
      <c r="BVL131" s="516"/>
      <c r="BVM131" s="516"/>
      <c r="BVN131" s="516"/>
      <c r="BVO131" s="516"/>
      <c r="BVP131" s="516"/>
      <c r="BVQ131" s="516"/>
      <c r="BVR131" s="516"/>
      <c r="BVS131" s="516"/>
      <c r="BVT131" s="516"/>
      <c r="BVU131" s="516"/>
      <c r="BVV131" s="516"/>
      <c r="BVW131" s="516"/>
      <c r="BVX131" s="516"/>
      <c r="BVY131" s="516"/>
      <c r="BVZ131" s="516"/>
      <c r="BWA131" s="516"/>
      <c r="BWB131" s="516"/>
      <c r="BWC131" s="516"/>
      <c r="BWD131" s="516"/>
      <c r="BWE131" s="516"/>
      <c r="BWF131" s="516"/>
      <c r="BWG131" s="516"/>
      <c r="BWH131" s="516"/>
      <c r="BWI131" s="516"/>
      <c r="BWJ131" s="516"/>
      <c r="BWK131" s="516"/>
      <c r="BWL131" s="516"/>
      <c r="BWM131" s="516"/>
      <c r="BWN131" s="516"/>
      <c r="BWO131" s="516"/>
      <c r="BWP131" s="516"/>
      <c r="BWQ131" s="516"/>
      <c r="BWR131" s="516"/>
      <c r="BWS131" s="516"/>
      <c r="BWT131" s="516"/>
      <c r="BWU131" s="516"/>
      <c r="BWV131" s="516"/>
      <c r="BWW131" s="516"/>
      <c r="BWX131" s="516"/>
      <c r="BWY131" s="516"/>
      <c r="BWZ131" s="516"/>
      <c r="BXA131" s="516"/>
      <c r="BXB131" s="516"/>
      <c r="BXC131" s="516"/>
      <c r="BXD131" s="516"/>
      <c r="BXE131" s="516"/>
      <c r="BXF131" s="516"/>
      <c r="BXG131" s="516"/>
      <c r="BXH131" s="516"/>
      <c r="BXI131" s="516"/>
      <c r="BXJ131" s="516"/>
      <c r="BXK131" s="516"/>
      <c r="BXL131" s="516"/>
      <c r="BXM131" s="516"/>
      <c r="BXN131" s="516"/>
      <c r="BXO131" s="516"/>
      <c r="BXP131" s="516"/>
      <c r="BXQ131" s="516"/>
      <c r="BXR131" s="516"/>
      <c r="BXS131" s="516"/>
      <c r="BXT131" s="516"/>
      <c r="BXU131" s="516"/>
      <c r="BXV131" s="516"/>
      <c r="BXW131" s="516"/>
      <c r="BXX131" s="516"/>
      <c r="BXY131" s="516"/>
      <c r="BXZ131" s="516"/>
      <c r="BYA131" s="516"/>
      <c r="BYB131" s="516"/>
      <c r="BYC131" s="516"/>
      <c r="BYD131" s="516"/>
      <c r="BYE131" s="516"/>
      <c r="BYF131" s="516"/>
      <c r="BYG131" s="516"/>
      <c r="BYH131" s="516"/>
      <c r="BYI131" s="516"/>
      <c r="BYJ131" s="516"/>
      <c r="BYK131" s="516"/>
      <c r="BYL131" s="516"/>
      <c r="BYM131" s="516"/>
      <c r="BYN131" s="516"/>
      <c r="BYO131" s="516"/>
      <c r="BYP131" s="516"/>
      <c r="BYQ131" s="516"/>
      <c r="BYR131" s="516"/>
      <c r="BYS131" s="516"/>
      <c r="BYT131" s="516"/>
      <c r="BYU131" s="516"/>
      <c r="BYV131" s="516"/>
      <c r="BYW131" s="516"/>
      <c r="BYX131" s="516"/>
      <c r="BYY131" s="516"/>
      <c r="BYZ131" s="516"/>
      <c r="BZA131" s="516"/>
      <c r="BZB131" s="516"/>
      <c r="BZC131" s="516"/>
      <c r="BZD131" s="516"/>
      <c r="BZE131" s="516"/>
      <c r="BZF131" s="516"/>
      <c r="BZG131" s="516"/>
      <c r="BZH131" s="516"/>
      <c r="BZI131" s="516"/>
      <c r="BZJ131" s="516"/>
      <c r="BZK131" s="516"/>
      <c r="BZL131" s="516"/>
      <c r="BZM131" s="516"/>
      <c r="BZN131" s="516"/>
      <c r="BZO131" s="516"/>
      <c r="BZP131" s="516"/>
      <c r="BZQ131" s="516"/>
      <c r="BZR131" s="516"/>
      <c r="BZS131" s="516"/>
      <c r="BZT131" s="516"/>
      <c r="BZU131" s="516"/>
      <c r="BZV131" s="516"/>
      <c r="BZW131" s="516"/>
      <c r="BZX131" s="516"/>
      <c r="BZY131" s="516"/>
      <c r="BZZ131" s="516"/>
      <c r="CAA131" s="516"/>
      <c r="CAB131" s="516"/>
      <c r="CAC131" s="516"/>
      <c r="CAD131" s="516"/>
      <c r="CAE131" s="516"/>
      <c r="CAF131" s="516"/>
      <c r="CAG131" s="516"/>
      <c r="CAH131" s="516"/>
      <c r="CAI131" s="516"/>
      <c r="CAJ131" s="516"/>
      <c r="CAK131" s="516"/>
      <c r="CAL131" s="516"/>
      <c r="CAM131" s="516"/>
      <c r="CAN131" s="516"/>
      <c r="CAO131" s="516"/>
      <c r="CAP131" s="516"/>
      <c r="CAQ131" s="516"/>
      <c r="CAR131" s="516"/>
      <c r="CAS131" s="516"/>
      <c r="CAT131" s="516"/>
      <c r="CAU131" s="516"/>
      <c r="CAV131" s="516"/>
      <c r="CAW131" s="516"/>
      <c r="CAX131" s="516"/>
      <c r="CAY131" s="516"/>
      <c r="CAZ131" s="516"/>
      <c r="CBA131" s="516"/>
      <c r="CBB131" s="516"/>
      <c r="CBC131" s="516"/>
      <c r="CBD131" s="516"/>
      <c r="CBE131" s="516"/>
      <c r="CBF131" s="516"/>
      <c r="CBG131" s="516"/>
      <c r="CBH131" s="516"/>
      <c r="CBI131" s="516"/>
      <c r="CBJ131" s="516"/>
      <c r="CBK131" s="516"/>
      <c r="CBL131" s="516"/>
      <c r="CBM131" s="516"/>
      <c r="CBN131" s="516"/>
      <c r="CBO131" s="516"/>
      <c r="CBP131" s="516"/>
      <c r="CBQ131" s="516"/>
      <c r="CBR131" s="516"/>
      <c r="CBS131" s="516"/>
      <c r="CBT131" s="516"/>
      <c r="CBU131" s="516"/>
      <c r="CBV131" s="516"/>
      <c r="CBW131" s="516"/>
      <c r="CBX131" s="516"/>
      <c r="CBY131" s="516"/>
      <c r="CBZ131" s="516"/>
      <c r="CCA131" s="516"/>
      <c r="CCB131" s="516"/>
      <c r="CCC131" s="516"/>
      <c r="CCD131" s="516"/>
      <c r="CCE131" s="516"/>
      <c r="CCF131" s="516"/>
      <c r="CCG131" s="516"/>
      <c r="CCH131" s="516"/>
      <c r="CCI131" s="516"/>
      <c r="CCJ131" s="516"/>
      <c r="CCK131" s="516"/>
      <c r="CCL131" s="516"/>
      <c r="CCM131" s="516"/>
      <c r="CCN131" s="516"/>
      <c r="CCO131" s="516"/>
      <c r="CCP131" s="516"/>
      <c r="CCQ131" s="516"/>
      <c r="CCR131" s="516"/>
      <c r="CCS131" s="516"/>
      <c r="CCT131" s="516"/>
      <c r="CCU131" s="516"/>
      <c r="CCV131" s="516"/>
      <c r="CCW131" s="516"/>
      <c r="CCX131" s="516"/>
      <c r="CCY131" s="516"/>
      <c r="CCZ131" s="516"/>
      <c r="CDA131" s="516"/>
      <c r="CDB131" s="516"/>
      <c r="CDC131" s="516"/>
      <c r="CDD131" s="516"/>
      <c r="CDE131" s="516"/>
      <c r="CDF131" s="516"/>
      <c r="CDG131" s="516"/>
      <c r="CDH131" s="516"/>
      <c r="CDI131" s="516"/>
      <c r="CDJ131" s="516"/>
      <c r="CDK131" s="516"/>
      <c r="CDL131" s="516"/>
      <c r="CDM131" s="516"/>
      <c r="CDN131" s="516"/>
      <c r="CDO131" s="516"/>
      <c r="CDP131" s="516"/>
      <c r="CDQ131" s="516"/>
      <c r="CDR131" s="516"/>
      <c r="CDS131" s="516"/>
      <c r="CDT131" s="516"/>
      <c r="CDU131" s="516"/>
      <c r="CDV131" s="516"/>
      <c r="CDW131" s="516"/>
      <c r="CDX131" s="516"/>
      <c r="CDY131" s="516"/>
      <c r="CDZ131" s="516"/>
      <c r="CEA131" s="516"/>
      <c r="CEB131" s="516"/>
      <c r="CEC131" s="516"/>
      <c r="CED131" s="516"/>
      <c r="CEE131" s="516"/>
      <c r="CEF131" s="516"/>
      <c r="CEG131" s="516"/>
      <c r="CEH131" s="516"/>
      <c r="CEI131" s="516"/>
      <c r="CEJ131" s="516"/>
      <c r="CEK131" s="516"/>
      <c r="CEL131" s="516"/>
      <c r="CEM131" s="516"/>
      <c r="CEN131" s="516"/>
      <c r="CEO131" s="516"/>
      <c r="CEP131" s="516"/>
      <c r="CEQ131" s="516"/>
      <c r="CER131" s="516"/>
      <c r="CES131" s="516"/>
      <c r="CET131" s="516"/>
      <c r="CEU131" s="516"/>
      <c r="CEV131" s="516"/>
      <c r="CEW131" s="516"/>
      <c r="CEX131" s="516"/>
      <c r="CEY131" s="516"/>
      <c r="CEZ131" s="516"/>
      <c r="CFA131" s="516"/>
      <c r="CFB131" s="516"/>
      <c r="CFC131" s="516"/>
      <c r="CFD131" s="516"/>
      <c r="CFE131" s="516"/>
      <c r="CFF131" s="516"/>
      <c r="CFG131" s="516"/>
      <c r="CFH131" s="516"/>
      <c r="CFI131" s="516"/>
      <c r="CFJ131" s="516"/>
      <c r="CFK131" s="516"/>
      <c r="CFL131" s="516"/>
      <c r="CFM131" s="516"/>
      <c r="CFN131" s="516"/>
      <c r="CFO131" s="516"/>
      <c r="CFP131" s="516"/>
      <c r="CFQ131" s="516"/>
      <c r="CFR131" s="516"/>
      <c r="CFS131" s="516"/>
      <c r="CFT131" s="516"/>
      <c r="CFU131" s="516"/>
      <c r="CFV131" s="516"/>
      <c r="CFW131" s="516"/>
      <c r="CFX131" s="516"/>
      <c r="CFY131" s="516"/>
      <c r="CFZ131" s="516"/>
      <c r="CGA131" s="516"/>
      <c r="CGB131" s="516"/>
      <c r="CGC131" s="516"/>
      <c r="CGD131" s="516"/>
      <c r="CGE131" s="516"/>
      <c r="CGF131" s="516"/>
      <c r="CGG131" s="516"/>
      <c r="CGH131" s="516"/>
      <c r="CGI131" s="516"/>
      <c r="CGJ131" s="516"/>
      <c r="CGK131" s="516"/>
      <c r="CGL131" s="516"/>
      <c r="CGM131" s="516"/>
      <c r="CGN131" s="516"/>
      <c r="CGO131" s="516"/>
      <c r="CGP131" s="516"/>
      <c r="CGQ131" s="516"/>
      <c r="CGR131" s="516"/>
      <c r="CGS131" s="516"/>
      <c r="CGT131" s="516"/>
      <c r="CGU131" s="516"/>
      <c r="CGV131" s="516"/>
      <c r="CGW131" s="516"/>
      <c r="CGX131" s="516"/>
      <c r="CGY131" s="516"/>
      <c r="CGZ131" s="516"/>
      <c r="CHA131" s="516"/>
      <c r="CHB131" s="516"/>
      <c r="CHC131" s="516"/>
      <c r="CHD131" s="516"/>
      <c r="CHE131" s="516"/>
      <c r="CHF131" s="516"/>
      <c r="CHG131" s="516"/>
      <c r="CHH131" s="516"/>
      <c r="CHI131" s="516"/>
      <c r="CHJ131" s="516"/>
      <c r="CHK131" s="516"/>
      <c r="CHL131" s="516"/>
      <c r="CHM131" s="516"/>
      <c r="CHN131" s="516"/>
      <c r="CHO131" s="516"/>
      <c r="CHP131" s="516"/>
      <c r="CHQ131" s="516"/>
      <c r="CHR131" s="516"/>
      <c r="CHS131" s="516"/>
      <c r="CHT131" s="516"/>
      <c r="CHU131" s="516"/>
      <c r="CHV131" s="516"/>
      <c r="CHW131" s="516"/>
      <c r="CHX131" s="516"/>
      <c r="CHY131" s="516"/>
      <c r="CHZ131" s="516"/>
      <c r="CIA131" s="516"/>
      <c r="CIB131" s="516"/>
      <c r="CIC131" s="516"/>
      <c r="CID131" s="516"/>
      <c r="CIE131" s="516"/>
      <c r="CIF131" s="516"/>
      <c r="CIG131" s="516"/>
      <c r="CIH131" s="516"/>
      <c r="CII131" s="516"/>
      <c r="CIJ131" s="516"/>
      <c r="CIK131" s="516"/>
      <c r="CIL131" s="516"/>
      <c r="CIM131" s="516"/>
      <c r="CIN131" s="516"/>
      <c r="CIO131" s="516"/>
      <c r="CIP131" s="516"/>
      <c r="CIQ131" s="516"/>
      <c r="CIR131" s="516"/>
      <c r="CIS131" s="516"/>
      <c r="CIT131" s="516"/>
      <c r="CIU131" s="516"/>
      <c r="CIV131" s="516"/>
      <c r="CIW131" s="516"/>
      <c r="CIX131" s="516"/>
      <c r="CIY131" s="516"/>
      <c r="CIZ131" s="516"/>
      <c r="CJA131" s="516"/>
      <c r="CJB131" s="516"/>
      <c r="CJC131" s="516"/>
      <c r="CJD131" s="516"/>
      <c r="CJE131" s="516"/>
      <c r="CJF131" s="516"/>
      <c r="CJG131" s="516"/>
      <c r="CJH131" s="516"/>
      <c r="CJI131" s="516"/>
      <c r="CJJ131" s="516"/>
      <c r="CJK131" s="516"/>
      <c r="CJL131" s="516"/>
      <c r="CJM131" s="516"/>
      <c r="CJN131" s="516"/>
      <c r="CJO131" s="516"/>
      <c r="CJP131" s="516"/>
      <c r="CJQ131" s="516"/>
      <c r="CJR131" s="516"/>
      <c r="CJS131" s="516"/>
      <c r="CJT131" s="516"/>
      <c r="CJU131" s="516"/>
      <c r="CJV131" s="516"/>
      <c r="CJW131" s="516"/>
      <c r="CJX131" s="516"/>
      <c r="CJY131" s="516"/>
      <c r="CJZ131" s="516"/>
      <c r="CKA131" s="516"/>
      <c r="CKB131" s="516"/>
      <c r="CKC131" s="516"/>
      <c r="CKD131" s="516"/>
      <c r="CKE131" s="516"/>
      <c r="CKF131" s="516"/>
      <c r="CKG131" s="516"/>
      <c r="CKH131" s="516"/>
      <c r="CKI131" s="516"/>
      <c r="CKJ131" s="516"/>
      <c r="CKK131" s="516"/>
      <c r="CKL131" s="516"/>
      <c r="CKM131" s="516"/>
      <c r="CKN131" s="516"/>
      <c r="CKO131" s="516"/>
      <c r="CKP131" s="516"/>
      <c r="CKQ131" s="516"/>
      <c r="CKR131" s="516"/>
      <c r="CKS131" s="516"/>
      <c r="CKT131" s="516"/>
      <c r="CKU131" s="516"/>
      <c r="CKV131" s="516"/>
      <c r="CKW131" s="516"/>
      <c r="CKX131" s="516"/>
      <c r="CKY131" s="516"/>
      <c r="CKZ131" s="516"/>
      <c r="CLA131" s="516"/>
      <c r="CLB131" s="516"/>
      <c r="CLC131" s="516"/>
      <c r="CLD131" s="516"/>
      <c r="CLE131" s="516"/>
      <c r="CLF131" s="516"/>
      <c r="CLG131" s="516"/>
      <c r="CLH131" s="516"/>
      <c r="CLI131" s="516"/>
      <c r="CLJ131" s="516"/>
      <c r="CLK131" s="516"/>
      <c r="CLL131" s="516"/>
      <c r="CLM131" s="516"/>
      <c r="CLN131" s="516"/>
      <c r="CLO131" s="516"/>
      <c r="CLP131" s="516"/>
      <c r="CLQ131" s="516"/>
      <c r="CLR131" s="516"/>
      <c r="CLS131" s="516"/>
      <c r="CLT131" s="516"/>
      <c r="CLU131" s="516"/>
      <c r="CLV131" s="516"/>
      <c r="CLW131" s="516"/>
      <c r="CLX131" s="516"/>
      <c r="CLY131" s="516"/>
      <c r="CLZ131" s="516"/>
      <c r="CMA131" s="516"/>
      <c r="CMB131" s="516"/>
      <c r="CMC131" s="516"/>
      <c r="CMD131" s="516"/>
      <c r="CME131" s="516"/>
      <c r="CMF131" s="516"/>
      <c r="CMG131" s="516"/>
      <c r="CMH131" s="516"/>
      <c r="CMI131" s="516"/>
      <c r="CMJ131" s="516"/>
      <c r="CMK131" s="516"/>
      <c r="CML131" s="516"/>
      <c r="CMM131" s="516"/>
      <c r="CMN131" s="516"/>
      <c r="CMO131" s="516"/>
      <c r="CMP131" s="516"/>
      <c r="CMQ131" s="516"/>
      <c r="CMR131" s="516"/>
      <c r="CMS131" s="516"/>
      <c r="CMT131" s="516"/>
      <c r="CMU131" s="516"/>
      <c r="CMV131" s="516"/>
      <c r="CMW131" s="516"/>
      <c r="CMX131" s="516"/>
      <c r="CMY131" s="516"/>
      <c r="CMZ131" s="516"/>
      <c r="CNA131" s="516"/>
      <c r="CNB131" s="516"/>
      <c r="CNC131" s="516"/>
      <c r="CND131" s="516"/>
      <c r="CNE131" s="516"/>
      <c r="CNF131" s="516"/>
      <c r="CNG131" s="516"/>
      <c r="CNH131" s="516"/>
      <c r="CNI131" s="516"/>
      <c r="CNJ131" s="516"/>
      <c r="CNK131" s="516"/>
      <c r="CNL131" s="516"/>
      <c r="CNM131" s="516"/>
      <c r="CNN131" s="516"/>
      <c r="CNO131" s="516"/>
      <c r="CNP131" s="516"/>
      <c r="CNQ131" s="516"/>
      <c r="CNR131" s="516"/>
      <c r="CNS131" s="516"/>
      <c r="CNT131" s="516"/>
      <c r="CNU131" s="516"/>
      <c r="CNV131" s="516"/>
      <c r="CNW131" s="516"/>
      <c r="CNX131" s="516"/>
      <c r="CNY131" s="516"/>
      <c r="CNZ131" s="516"/>
      <c r="COA131" s="516"/>
      <c r="COB131" s="516"/>
      <c r="COC131" s="516"/>
      <c r="COD131" s="516"/>
      <c r="COE131" s="516"/>
      <c r="COF131" s="516"/>
      <c r="COG131" s="516"/>
      <c r="COH131" s="516"/>
      <c r="COI131" s="516"/>
      <c r="COJ131" s="516"/>
      <c r="COK131" s="516"/>
      <c r="COL131" s="516"/>
      <c r="COM131" s="516"/>
      <c r="CON131" s="516"/>
      <c r="COO131" s="516"/>
      <c r="COP131" s="516"/>
      <c r="COQ131" s="516"/>
      <c r="COR131" s="516"/>
      <c r="COS131" s="516"/>
      <c r="COT131" s="516"/>
      <c r="COU131" s="516"/>
      <c r="COV131" s="516"/>
      <c r="COW131" s="516"/>
      <c r="COX131" s="516"/>
      <c r="COY131" s="516"/>
      <c r="COZ131" s="516"/>
      <c r="CPA131" s="516"/>
      <c r="CPB131" s="516"/>
      <c r="CPC131" s="516"/>
      <c r="CPD131" s="516"/>
      <c r="CPE131" s="516"/>
      <c r="CPF131" s="516"/>
      <c r="CPG131" s="516"/>
      <c r="CPH131" s="516"/>
      <c r="CPI131" s="516"/>
      <c r="CPJ131" s="516"/>
      <c r="CPK131" s="516"/>
      <c r="CPL131" s="516"/>
      <c r="CPM131" s="516"/>
      <c r="CPN131" s="516"/>
      <c r="CPO131" s="516"/>
      <c r="CPP131" s="516"/>
      <c r="CPQ131" s="516"/>
      <c r="CPR131" s="516"/>
      <c r="CPS131" s="516"/>
      <c r="CPT131" s="516"/>
      <c r="CPU131" s="516"/>
      <c r="CPV131" s="516"/>
      <c r="CPW131" s="516"/>
      <c r="CPX131" s="516"/>
      <c r="CPY131" s="516"/>
      <c r="CPZ131" s="516"/>
      <c r="CQA131" s="516"/>
      <c r="CQB131" s="516"/>
      <c r="CQC131" s="516"/>
      <c r="CQD131" s="516"/>
      <c r="CQE131" s="516"/>
      <c r="CQF131" s="516"/>
      <c r="CQG131" s="516"/>
      <c r="CQH131" s="516"/>
      <c r="CQI131" s="516"/>
      <c r="CQJ131" s="516"/>
      <c r="CQK131" s="516"/>
      <c r="CQL131" s="516"/>
      <c r="CQM131" s="516"/>
      <c r="CQN131" s="516"/>
      <c r="CQO131" s="516"/>
      <c r="CQP131" s="516"/>
      <c r="CQQ131" s="516"/>
      <c r="CQR131" s="516"/>
      <c r="CQS131" s="516"/>
      <c r="CQT131" s="516"/>
      <c r="CQU131" s="516"/>
      <c r="CQV131" s="516"/>
      <c r="CQW131" s="516"/>
      <c r="CQX131" s="516"/>
      <c r="CQY131" s="516"/>
      <c r="CQZ131" s="516"/>
      <c r="CRA131" s="516"/>
      <c r="CRB131" s="516"/>
      <c r="CRC131" s="516"/>
      <c r="CRD131" s="516"/>
      <c r="CRE131" s="516"/>
      <c r="CRF131" s="516"/>
      <c r="CRG131" s="516"/>
      <c r="CRH131" s="516"/>
      <c r="CRI131" s="516"/>
      <c r="CRJ131" s="516"/>
      <c r="CRK131" s="516"/>
      <c r="CRL131" s="516"/>
      <c r="CRM131" s="516"/>
      <c r="CRN131" s="516"/>
      <c r="CRO131" s="516"/>
      <c r="CRP131" s="516"/>
      <c r="CRQ131" s="516"/>
      <c r="CRR131" s="516"/>
      <c r="CRS131" s="516"/>
      <c r="CRT131" s="516"/>
      <c r="CRU131" s="516"/>
      <c r="CRV131" s="516"/>
      <c r="CRW131" s="516"/>
      <c r="CRX131" s="516"/>
      <c r="CRY131" s="516"/>
      <c r="CRZ131" s="516"/>
      <c r="CSA131" s="516"/>
      <c r="CSB131" s="516"/>
      <c r="CSC131" s="516"/>
      <c r="CSD131" s="516"/>
      <c r="CSE131" s="516"/>
      <c r="CSF131" s="516"/>
      <c r="CSG131" s="516"/>
      <c r="CSH131" s="516"/>
      <c r="CSI131" s="516"/>
      <c r="CSJ131" s="516"/>
      <c r="CSK131" s="516"/>
      <c r="CSL131" s="516"/>
      <c r="CSM131" s="516"/>
      <c r="CSN131" s="516"/>
      <c r="CSO131" s="516"/>
      <c r="CSP131" s="516"/>
      <c r="CSQ131" s="516"/>
      <c r="CSR131" s="516"/>
      <c r="CSS131" s="516"/>
      <c r="CST131" s="516"/>
      <c r="CSU131" s="516"/>
      <c r="CSV131" s="516"/>
      <c r="CSW131" s="516"/>
      <c r="CSX131" s="516"/>
      <c r="CSY131" s="516"/>
      <c r="CSZ131" s="516"/>
      <c r="CTA131" s="516"/>
      <c r="CTB131" s="516"/>
      <c r="CTC131" s="516"/>
      <c r="CTD131" s="516"/>
      <c r="CTE131" s="516"/>
      <c r="CTF131" s="516"/>
      <c r="CTG131" s="516"/>
      <c r="CTH131" s="516"/>
      <c r="CTI131" s="516"/>
      <c r="CTJ131" s="516"/>
      <c r="CTK131" s="516"/>
      <c r="CTL131" s="516"/>
      <c r="CTM131" s="516"/>
      <c r="CTN131" s="516"/>
      <c r="CTO131" s="516"/>
      <c r="CTP131" s="516"/>
      <c r="CTQ131" s="516"/>
      <c r="CTR131" s="516"/>
      <c r="CTS131" s="516"/>
      <c r="CTT131" s="516"/>
      <c r="CTU131" s="516"/>
      <c r="CTV131" s="516"/>
      <c r="CTW131" s="516"/>
      <c r="CTX131" s="516"/>
      <c r="CTY131" s="516"/>
      <c r="CTZ131" s="516"/>
      <c r="CUA131" s="516"/>
      <c r="CUB131" s="516"/>
      <c r="CUC131" s="516"/>
      <c r="CUD131" s="516"/>
      <c r="CUE131" s="516"/>
      <c r="CUF131" s="516"/>
      <c r="CUG131" s="516"/>
      <c r="CUH131" s="516"/>
      <c r="CUI131" s="516"/>
      <c r="CUJ131" s="516"/>
      <c r="CUK131" s="516"/>
      <c r="CUL131" s="516"/>
      <c r="CUM131" s="516"/>
      <c r="CUN131" s="516"/>
      <c r="CUO131" s="516"/>
      <c r="CUP131" s="516"/>
      <c r="CUQ131" s="516"/>
      <c r="CUR131" s="516"/>
      <c r="CUS131" s="516"/>
      <c r="CUT131" s="516"/>
      <c r="CUU131" s="516"/>
      <c r="CUV131" s="516"/>
      <c r="CUW131" s="516"/>
      <c r="CUX131" s="516"/>
      <c r="CUY131" s="516"/>
      <c r="CUZ131" s="516"/>
      <c r="CVA131" s="516"/>
      <c r="CVB131" s="516"/>
      <c r="CVC131" s="516"/>
      <c r="CVD131" s="516"/>
      <c r="CVE131" s="516"/>
      <c r="CVF131" s="516"/>
      <c r="CVG131" s="516"/>
      <c r="CVH131" s="516"/>
      <c r="CVI131" s="516"/>
      <c r="CVJ131" s="516"/>
      <c r="CVK131" s="516"/>
      <c r="CVL131" s="516"/>
      <c r="CVM131" s="516"/>
      <c r="CVN131" s="516"/>
      <c r="CVO131" s="516"/>
      <c r="CVP131" s="516"/>
      <c r="CVQ131" s="516"/>
      <c r="CVR131" s="516"/>
      <c r="CVS131" s="516"/>
      <c r="CVT131" s="516"/>
      <c r="CVU131" s="516"/>
      <c r="CVV131" s="516"/>
      <c r="CVW131" s="516"/>
      <c r="CVX131" s="516"/>
      <c r="CVY131" s="516"/>
      <c r="CVZ131" s="516"/>
      <c r="CWA131" s="516"/>
      <c r="CWB131" s="516"/>
      <c r="CWC131" s="516"/>
      <c r="CWD131" s="516"/>
      <c r="CWE131" s="516"/>
      <c r="CWF131" s="516"/>
      <c r="CWG131" s="516"/>
      <c r="CWH131" s="516"/>
      <c r="CWI131" s="516"/>
      <c r="CWJ131" s="516"/>
      <c r="CWK131" s="516"/>
      <c r="CWL131" s="516"/>
      <c r="CWM131" s="516"/>
      <c r="CWN131" s="516"/>
      <c r="CWO131" s="516"/>
      <c r="CWP131" s="516"/>
      <c r="CWQ131" s="516"/>
      <c r="CWR131" s="516"/>
      <c r="CWS131" s="516"/>
      <c r="CWT131" s="516"/>
      <c r="CWU131" s="516"/>
      <c r="CWV131" s="516"/>
      <c r="CWW131" s="516"/>
      <c r="CWX131" s="516"/>
      <c r="CWY131" s="516"/>
      <c r="CWZ131" s="516"/>
      <c r="CXA131" s="516"/>
      <c r="CXB131" s="516"/>
      <c r="CXC131" s="516"/>
      <c r="CXD131" s="516"/>
      <c r="CXE131" s="516"/>
      <c r="CXF131" s="516"/>
      <c r="CXG131" s="516"/>
      <c r="CXH131" s="516"/>
      <c r="CXI131" s="516"/>
      <c r="CXJ131" s="516"/>
      <c r="CXK131" s="516"/>
      <c r="CXL131" s="516"/>
      <c r="CXM131" s="516"/>
      <c r="CXN131" s="516"/>
      <c r="CXO131" s="516"/>
      <c r="CXP131" s="516"/>
      <c r="CXQ131" s="516"/>
      <c r="CXR131" s="516"/>
      <c r="CXS131" s="516"/>
      <c r="CXT131" s="516"/>
      <c r="CXU131" s="516"/>
      <c r="CXV131" s="516"/>
      <c r="CXW131" s="516"/>
      <c r="CXX131" s="516"/>
      <c r="CXY131" s="516"/>
      <c r="CXZ131" s="516"/>
      <c r="CYA131" s="516"/>
      <c r="CYB131" s="516"/>
      <c r="CYC131" s="516"/>
      <c r="CYD131" s="516"/>
      <c r="CYE131" s="516"/>
      <c r="CYF131" s="516"/>
      <c r="CYG131" s="516"/>
      <c r="CYH131" s="516"/>
      <c r="CYI131" s="516"/>
      <c r="CYJ131" s="516"/>
      <c r="CYK131" s="516"/>
      <c r="CYL131" s="516"/>
      <c r="CYM131" s="516"/>
      <c r="CYN131" s="516"/>
      <c r="CYO131" s="516"/>
      <c r="CYP131" s="516"/>
      <c r="CYQ131" s="516"/>
      <c r="CYR131" s="516"/>
      <c r="CYS131" s="516"/>
      <c r="CYT131" s="516"/>
      <c r="CYU131" s="516"/>
      <c r="CYV131" s="516"/>
      <c r="CYW131" s="516"/>
      <c r="CYX131" s="516"/>
      <c r="CYY131" s="516"/>
      <c r="CYZ131" s="516"/>
      <c r="CZA131" s="516"/>
      <c r="CZB131" s="516"/>
      <c r="CZC131" s="516"/>
      <c r="CZD131" s="516"/>
      <c r="CZE131" s="516"/>
      <c r="CZF131" s="516"/>
      <c r="CZG131" s="516"/>
      <c r="CZH131" s="516"/>
      <c r="CZI131" s="516"/>
      <c r="CZJ131" s="516"/>
      <c r="CZK131" s="516"/>
      <c r="CZL131" s="516"/>
      <c r="CZM131" s="516"/>
      <c r="CZN131" s="516"/>
      <c r="CZO131" s="516"/>
      <c r="CZP131" s="516"/>
      <c r="CZQ131" s="516"/>
      <c r="CZR131" s="516"/>
      <c r="CZS131" s="516"/>
      <c r="CZT131" s="516"/>
      <c r="CZU131" s="516"/>
      <c r="CZV131" s="516"/>
      <c r="CZW131" s="516"/>
      <c r="CZX131" s="516"/>
      <c r="CZY131" s="516"/>
      <c r="CZZ131" s="516"/>
      <c r="DAA131" s="516"/>
      <c r="DAB131" s="516"/>
      <c r="DAC131" s="516"/>
      <c r="DAD131" s="516"/>
      <c r="DAE131" s="516"/>
      <c r="DAF131" s="516"/>
      <c r="DAG131" s="516"/>
      <c r="DAH131" s="516"/>
      <c r="DAI131" s="516"/>
      <c r="DAJ131" s="516"/>
      <c r="DAK131" s="516"/>
      <c r="DAL131" s="516"/>
      <c r="DAM131" s="516"/>
      <c r="DAN131" s="516"/>
      <c r="DAO131" s="516"/>
      <c r="DAP131" s="516"/>
      <c r="DAQ131" s="516"/>
      <c r="DAR131" s="516"/>
      <c r="DAS131" s="516"/>
      <c r="DAT131" s="516"/>
      <c r="DAU131" s="516"/>
      <c r="DAV131" s="516"/>
      <c r="DAW131" s="516"/>
      <c r="DAX131" s="516"/>
      <c r="DAY131" s="516"/>
      <c r="DAZ131" s="516"/>
      <c r="DBA131" s="516"/>
      <c r="DBB131" s="516"/>
      <c r="DBC131" s="516"/>
      <c r="DBD131" s="516"/>
      <c r="DBE131" s="516"/>
      <c r="DBF131" s="516"/>
      <c r="DBG131" s="516"/>
      <c r="DBH131" s="516"/>
      <c r="DBI131" s="516"/>
      <c r="DBJ131" s="516"/>
      <c r="DBK131" s="516"/>
      <c r="DBL131" s="516"/>
      <c r="DBM131" s="516"/>
      <c r="DBN131" s="516"/>
      <c r="DBO131" s="516"/>
      <c r="DBP131" s="516"/>
      <c r="DBQ131" s="516"/>
      <c r="DBR131" s="516"/>
      <c r="DBS131" s="516"/>
      <c r="DBT131" s="516"/>
      <c r="DBU131" s="516"/>
      <c r="DBV131" s="516"/>
      <c r="DBW131" s="516"/>
      <c r="DBX131" s="516"/>
      <c r="DBY131" s="516"/>
      <c r="DBZ131" s="516"/>
      <c r="DCA131" s="516"/>
      <c r="DCB131" s="516"/>
      <c r="DCC131" s="516"/>
      <c r="DCD131" s="516"/>
      <c r="DCE131" s="516"/>
      <c r="DCF131" s="516"/>
      <c r="DCG131" s="516"/>
      <c r="DCH131" s="516"/>
      <c r="DCI131" s="516"/>
      <c r="DCJ131" s="516"/>
      <c r="DCK131" s="516"/>
      <c r="DCL131" s="516"/>
      <c r="DCM131" s="516"/>
      <c r="DCN131" s="516"/>
      <c r="DCO131" s="516"/>
      <c r="DCP131" s="516"/>
      <c r="DCQ131" s="516"/>
      <c r="DCR131" s="516"/>
      <c r="DCS131" s="516"/>
      <c r="DCT131" s="516"/>
      <c r="DCU131" s="516"/>
      <c r="DCV131" s="516"/>
      <c r="DCW131" s="516"/>
      <c r="DCX131" s="516"/>
      <c r="DCY131" s="516"/>
      <c r="DCZ131" s="516"/>
      <c r="DDA131" s="516"/>
      <c r="DDB131" s="516"/>
      <c r="DDC131" s="516"/>
      <c r="DDD131" s="516"/>
      <c r="DDE131" s="516"/>
      <c r="DDF131" s="516"/>
      <c r="DDG131" s="516"/>
      <c r="DDH131" s="516"/>
      <c r="DDI131" s="516"/>
      <c r="DDJ131" s="516"/>
      <c r="DDK131" s="516"/>
      <c r="DDL131" s="516"/>
      <c r="DDM131" s="516"/>
      <c r="DDN131" s="516"/>
      <c r="DDO131" s="516"/>
      <c r="DDP131" s="516"/>
      <c r="DDQ131" s="516"/>
      <c r="DDR131" s="516"/>
      <c r="DDS131" s="516"/>
      <c r="DDT131" s="516"/>
      <c r="DDU131" s="516"/>
      <c r="DDV131" s="516"/>
      <c r="DDW131" s="516"/>
      <c r="DDX131" s="516"/>
      <c r="DDY131" s="516"/>
      <c r="DDZ131" s="516"/>
      <c r="DEA131" s="516"/>
      <c r="DEB131" s="516"/>
      <c r="DEC131" s="516"/>
      <c r="DED131" s="516"/>
      <c r="DEE131" s="516"/>
      <c r="DEF131" s="516"/>
      <c r="DEG131" s="516"/>
      <c r="DEH131" s="516"/>
      <c r="DEI131" s="516"/>
      <c r="DEJ131" s="516"/>
      <c r="DEK131" s="516"/>
      <c r="DEL131" s="516"/>
      <c r="DEM131" s="516"/>
      <c r="DEN131" s="516"/>
      <c r="DEO131" s="516"/>
      <c r="DEP131" s="516"/>
      <c r="DEQ131" s="516"/>
      <c r="DER131" s="516"/>
      <c r="DES131" s="516"/>
      <c r="DET131" s="516"/>
      <c r="DEU131" s="516"/>
      <c r="DEV131" s="516"/>
      <c r="DEW131" s="516"/>
      <c r="DEX131" s="516"/>
      <c r="DEY131" s="516"/>
      <c r="DEZ131" s="516"/>
      <c r="DFA131" s="516"/>
      <c r="DFB131" s="516"/>
      <c r="DFC131" s="516"/>
      <c r="DFD131" s="516"/>
      <c r="DFE131" s="516"/>
      <c r="DFF131" s="516"/>
      <c r="DFG131" s="516"/>
      <c r="DFH131" s="516"/>
      <c r="DFI131" s="516"/>
      <c r="DFJ131" s="516"/>
      <c r="DFK131" s="516"/>
      <c r="DFL131" s="516"/>
      <c r="DFM131" s="516"/>
      <c r="DFN131" s="516"/>
      <c r="DFO131" s="516"/>
      <c r="DFP131" s="516"/>
      <c r="DFQ131" s="516"/>
      <c r="DFR131" s="516"/>
      <c r="DFS131" s="516"/>
      <c r="DFT131" s="516"/>
      <c r="DFU131" s="516"/>
      <c r="DFV131" s="516"/>
      <c r="DFW131" s="516"/>
      <c r="DFX131" s="516"/>
      <c r="DFY131" s="516"/>
      <c r="DFZ131" s="516"/>
      <c r="DGA131" s="516"/>
      <c r="DGB131" s="516"/>
      <c r="DGC131" s="516"/>
      <c r="DGD131" s="516"/>
      <c r="DGE131" s="516"/>
      <c r="DGF131" s="516"/>
      <c r="DGG131" s="516"/>
      <c r="DGH131" s="516"/>
      <c r="DGI131" s="516"/>
      <c r="DGJ131" s="516"/>
      <c r="DGK131" s="516"/>
      <c r="DGL131" s="516"/>
      <c r="DGM131" s="516"/>
      <c r="DGN131" s="516"/>
      <c r="DGO131" s="516"/>
      <c r="DGP131" s="516"/>
      <c r="DGQ131" s="516"/>
      <c r="DGR131" s="516"/>
      <c r="DGS131" s="516"/>
      <c r="DGT131" s="516"/>
      <c r="DGU131" s="516"/>
      <c r="DGV131" s="516"/>
      <c r="DGW131" s="516"/>
      <c r="DGX131" s="516"/>
      <c r="DGY131" s="516"/>
      <c r="DGZ131" s="516"/>
      <c r="DHA131" s="516"/>
      <c r="DHB131" s="516"/>
      <c r="DHC131" s="516"/>
      <c r="DHD131" s="516"/>
      <c r="DHE131" s="516"/>
      <c r="DHF131" s="516"/>
      <c r="DHG131" s="516"/>
      <c r="DHH131" s="516"/>
      <c r="DHI131" s="516"/>
      <c r="DHJ131" s="516"/>
      <c r="DHK131" s="516"/>
      <c r="DHL131" s="516"/>
      <c r="DHM131" s="516"/>
      <c r="DHN131" s="516"/>
      <c r="DHO131" s="516"/>
      <c r="DHP131" s="516"/>
      <c r="DHQ131" s="516"/>
      <c r="DHR131" s="516"/>
      <c r="DHS131" s="516"/>
      <c r="DHT131" s="516"/>
      <c r="DHU131" s="516"/>
      <c r="DHV131" s="516"/>
      <c r="DHW131" s="516"/>
      <c r="DHX131" s="516"/>
      <c r="DHY131" s="516"/>
      <c r="DHZ131" s="516"/>
      <c r="DIA131" s="516"/>
      <c r="DIB131" s="516"/>
      <c r="DIC131" s="516"/>
      <c r="DID131" s="516"/>
      <c r="DIE131" s="516"/>
      <c r="DIF131" s="516"/>
      <c r="DIG131" s="516"/>
      <c r="DIH131" s="516"/>
      <c r="DII131" s="516"/>
      <c r="DIJ131" s="516"/>
      <c r="DIK131" s="516"/>
      <c r="DIL131" s="516"/>
      <c r="DIM131" s="516"/>
      <c r="DIN131" s="516"/>
      <c r="DIO131" s="516"/>
      <c r="DIP131" s="516"/>
      <c r="DIQ131" s="516"/>
      <c r="DIR131" s="516"/>
      <c r="DIS131" s="516"/>
      <c r="DIT131" s="516"/>
      <c r="DIU131" s="516"/>
      <c r="DIV131" s="516"/>
      <c r="DIW131" s="516"/>
      <c r="DIX131" s="516"/>
      <c r="DIY131" s="516"/>
      <c r="DIZ131" s="516"/>
      <c r="DJA131" s="516"/>
      <c r="DJB131" s="516"/>
      <c r="DJC131" s="516"/>
      <c r="DJD131" s="516"/>
      <c r="DJE131" s="516"/>
      <c r="DJF131" s="516"/>
      <c r="DJG131" s="516"/>
      <c r="DJH131" s="516"/>
      <c r="DJI131" s="516"/>
      <c r="DJJ131" s="516"/>
      <c r="DJK131" s="516"/>
      <c r="DJL131" s="516"/>
      <c r="DJM131" s="516"/>
      <c r="DJN131" s="516"/>
      <c r="DJO131" s="516"/>
      <c r="DJP131" s="516"/>
      <c r="DJQ131" s="516"/>
      <c r="DJR131" s="516"/>
      <c r="DJS131" s="516"/>
      <c r="DJT131" s="516"/>
      <c r="DJU131" s="516"/>
      <c r="DJV131" s="516"/>
      <c r="DJW131" s="516"/>
      <c r="DJX131" s="516"/>
      <c r="DJY131" s="516"/>
      <c r="DJZ131" s="516"/>
      <c r="DKA131" s="516"/>
      <c r="DKB131" s="516"/>
      <c r="DKC131" s="516"/>
      <c r="DKD131" s="516"/>
      <c r="DKE131" s="516"/>
      <c r="DKF131" s="516"/>
      <c r="DKG131" s="516"/>
      <c r="DKH131" s="516"/>
      <c r="DKI131" s="516"/>
      <c r="DKJ131" s="516"/>
      <c r="DKK131" s="516"/>
      <c r="DKL131" s="516"/>
      <c r="DKM131" s="516"/>
      <c r="DKN131" s="516"/>
      <c r="DKO131" s="516"/>
      <c r="DKP131" s="516"/>
      <c r="DKQ131" s="516"/>
      <c r="DKR131" s="516"/>
      <c r="DKS131" s="516"/>
      <c r="DKT131" s="516"/>
      <c r="DKU131" s="516"/>
      <c r="DKV131" s="516"/>
      <c r="DKW131" s="516"/>
      <c r="DKX131" s="516"/>
      <c r="DKY131" s="516"/>
      <c r="DKZ131" s="516"/>
      <c r="DLA131" s="516"/>
      <c r="DLB131" s="516"/>
      <c r="DLC131" s="516"/>
      <c r="DLD131" s="516"/>
      <c r="DLE131" s="516"/>
      <c r="DLF131" s="516"/>
      <c r="DLG131" s="516"/>
      <c r="DLH131" s="516"/>
      <c r="DLI131" s="516"/>
      <c r="DLJ131" s="516"/>
      <c r="DLK131" s="516"/>
      <c r="DLL131" s="516"/>
      <c r="DLM131" s="516"/>
      <c r="DLN131" s="516"/>
      <c r="DLO131" s="516"/>
      <c r="DLP131" s="516"/>
      <c r="DLQ131" s="516"/>
      <c r="DLR131" s="516"/>
      <c r="DLS131" s="516"/>
      <c r="DLT131" s="516"/>
      <c r="DLU131" s="516"/>
      <c r="DLV131" s="516"/>
      <c r="DLW131" s="516"/>
      <c r="DLX131" s="516"/>
      <c r="DLY131" s="516"/>
      <c r="DLZ131" s="516"/>
      <c r="DMA131" s="516"/>
      <c r="DMB131" s="516"/>
      <c r="DMC131" s="516"/>
      <c r="DMD131" s="516"/>
      <c r="DME131" s="516"/>
      <c r="DMF131" s="516"/>
      <c r="DMG131" s="516"/>
      <c r="DMH131" s="516"/>
      <c r="DMI131" s="516"/>
      <c r="DMJ131" s="516"/>
      <c r="DMK131" s="516"/>
      <c r="DML131" s="516"/>
      <c r="DMM131" s="516"/>
      <c r="DMN131" s="516"/>
      <c r="DMO131" s="516"/>
      <c r="DMP131" s="516"/>
      <c r="DMQ131" s="516"/>
      <c r="DMR131" s="516"/>
      <c r="DMS131" s="516"/>
      <c r="DMT131" s="516"/>
      <c r="DMU131" s="516"/>
      <c r="DMV131" s="516"/>
      <c r="DMW131" s="516"/>
      <c r="DMX131" s="516"/>
      <c r="DMY131" s="516"/>
      <c r="DMZ131" s="516"/>
      <c r="DNA131" s="516"/>
      <c r="DNB131" s="516"/>
      <c r="DNC131" s="516"/>
      <c r="DND131" s="516"/>
      <c r="DNE131" s="516"/>
      <c r="DNF131" s="516"/>
      <c r="DNG131" s="516"/>
      <c r="DNH131" s="516"/>
      <c r="DNI131" s="516"/>
      <c r="DNJ131" s="516"/>
      <c r="DNK131" s="516"/>
      <c r="DNL131" s="516"/>
      <c r="DNM131" s="516"/>
      <c r="DNN131" s="516"/>
      <c r="DNO131" s="516"/>
      <c r="DNP131" s="516"/>
      <c r="DNQ131" s="516"/>
      <c r="DNR131" s="516"/>
      <c r="DNS131" s="516"/>
      <c r="DNT131" s="516"/>
      <c r="DNU131" s="516"/>
      <c r="DNV131" s="516"/>
      <c r="DNW131" s="516"/>
      <c r="DNX131" s="516"/>
      <c r="DNY131" s="516"/>
      <c r="DNZ131" s="516"/>
      <c r="DOA131" s="516"/>
      <c r="DOB131" s="516"/>
      <c r="DOC131" s="516"/>
      <c r="DOD131" s="516"/>
      <c r="DOE131" s="516"/>
      <c r="DOF131" s="516"/>
      <c r="DOG131" s="516"/>
      <c r="DOH131" s="516"/>
      <c r="DOI131" s="516"/>
      <c r="DOJ131" s="516"/>
      <c r="DOK131" s="516"/>
      <c r="DOL131" s="516"/>
      <c r="DOM131" s="516"/>
      <c r="DON131" s="516"/>
      <c r="DOO131" s="516"/>
      <c r="DOP131" s="516"/>
      <c r="DOQ131" s="516"/>
      <c r="DOR131" s="516"/>
      <c r="DOS131" s="516"/>
      <c r="DOT131" s="516"/>
      <c r="DOU131" s="516"/>
      <c r="DOV131" s="516"/>
      <c r="DOW131" s="516"/>
      <c r="DOX131" s="516"/>
      <c r="DOY131" s="516"/>
      <c r="DOZ131" s="516"/>
      <c r="DPA131" s="516"/>
      <c r="DPB131" s="516"/>
      <c r="DPC131" s="516"/>
      <c r="DPD131" s="516"/>
      <c r="DPE131" s="516"/>
      <c r="DPF131" s="516"/>
      <c r="DPG131" s="516"/>
      <c r="DPH131" s="516"/>
      <c r="DPI131" s="516"/>
      <c r="DPJ131" s="516"/>
      <c r="DPK131" s="516"/>
      <c r="DPL131" s="516"/>
      <c r="DPM131" s="516"/>
      <c r="DPN131" s="516"/>
      <c r="DPO131" s="516"/>
      <c r="DPP131" s="516"/>
      <c r="DPQ131" s="516"/>
      <c r="DPR131" s="516"/>
      <c r="DPS131" s="516"/>
      <c r="DPT131" s="516"/>
      <c r="DPU131" s="516"/>
      <c r="DPV131" s="516"/>
      <c r="DPW131" s="516"/>
      <c r="DPX131" s="516"/>
      <c r="DPY131" s="516"/>
      <c r="DPZ131" s="516"/>
      <c r="DQA131" s="516"/>
      <c r="DQB131" s="516"/>
      <c r="DQC131" s="516"/>
      <c r="DQD131" s="516"/>
      <c r="DQE131" s="516"/>
      <c r="DQF131" s="516"/>
      <c r="DQG131" s="516"/>
      <c r="DQH131" s="516"/>
      <c r="DQI131" s="516"/>
      <c r="DQJ131" s="516"/>
      <c r="DQK131" s="516"/>
      <c r="DQL131" s="516"/>
      <c r="DQM131" s="516"/>
      <c r="DQN131" s="516"/>
      <c r="DQO131" s="516"/>
      <c r="DQP131" s="516"/>
      <c r="DQQ131" s="516"/>
      <c r="DQR131" s="516"/>
      <c r="DQS131" s="516"/>
      <c r="DQT131" s="516"/>
      <c r="DQU131" s="516"/>
      <c r="DQV131" s="516"/>
      <c r="DQW131" s="516"/>
      <c r="DQX131" s="516"/>
      <c r="DQY131" s="516"/>
      <c r="DQZ131" s="516"/>
      <c r="DRA131" s="516"/>
      <c r="DRB131" s="516"/>
      <c r="DRC131" s="516"/>
      <c r="DRD131" s="516"/>
      <c r="DRE131" s="516"/>
      <c r="DRF131" s="516"/>
      <c r="DRG131" s="516"/>
      <c r="DRH131" s="516"/>
      <c r="DRI131" s="516"/>
      <c r="DRJ131" s="516"/>
      <c r="DRK131" s="516"/>
      <c r="DRL131" s="516"/>
      <c r="DRM131" s="516"/>
      <c r="DRN131" s="516"/>
      <c r="DRO131" s="516"/>
      <c r="DRP131" s="516"/>
      <c r="DRQ131" s="516"/>
      <c r="DRR131" s="516"/>
      <c r="DRS131" s="516"/>
      <c r="DRT131" s="516"/>
      <c r="DRU131" s="516"/>
      <c r="DRV131" s="516"/>
      <c r="DRW131" s="516"/>
      <c r="DRX131" s="516"/>
      <c r="DRY131" s="516"/>
      <c r="DRZ131" s="516"/>
      <c r="DSA131" s="516"/>
      <c r="DSB131" s="516"/>
      <c r="DSC131" s="516"/>
      <c r="DSD131" s="516"/>
      <c r="DSE131" s="516"/>
      <c r="DSF131" s="516"/>
      <c r="DSG131" s="516"/>
      <c r="DSH131" s="516"/>
      <c r="DSI131" s="516"/>
      <c r="DSJ131" s="516"/>
      <c r="DSK131" s="516"/>
      <c r="DSL131" s="516"/>
      <c r="DSM131" s="516"/>
      <c r="DSN131" s="516"/>
      <c r="DSO131" s="516"/>
      <c r="DSP131" s="516"/>
      <c r="DSQ131" s="516"/>
      <c r="DSR131" s="516"/>
      <c r="DSS131" s="516"/>
      <c r="DST131" s="516"/>
      <c r="DSU131" s="516"/>
      <c r="DSV131" s="516"/>
      <c r="DSW131" s="516"/>
      <c r="DSX131" s="516"/>
      <c r="DSY131" s="516"/>
      <c r="DSZ131" s="516"/>
      <c r="DTA131" s="516"/>
      <c r="DTB131" s="516"/>
      <c r="DTC131" s="516"/>
      <c r="DTD131" s="516"/>
      <c r="DTE131" s="516"/>
      <c r="DTF131" s="516"/>
      <c r="DTG131" s="516"/>
      <c r="DTH131" s="516"/>
      <c r="DTI131" s="516"/>
      <c r="DTJ131" s="516"/>
      <c r="DTK131" s="516"/>
      <c r="DTL131" s="516"/>
      <c r="DTM131" s="516"/>
      <c r="DTN131" s="516"/>
      <c r="DTO131" s="516"/>
      <c r="DTP131" s="516"/>
      <c r="DTQ131" s="516"/>
      <c r="DTR131" s="516"/>
      <c r="DTS131" s="516"/>
      <c r="DTT131" s="516"/>
      <c r="DTU131" s="516"/>
      <c r="DTV131" s="516"/>
      <c r="DTW131" s="516"/>
      <c r="DTX131" s="516"/>
      <c r="DTY131" s="516"/>
      <c r="DTZ131" s="516"/>
      <c r="DUA131" s="516"/>
      <c r="DUB131" s="516"/>
      <c r="DUC131" s="516"/>
      <c r="DUD131" s="516"/>
      <c r="DUE131" s="516"/>
      <c r="DUF131" s="516"/>
      <c r="DUG131" s="516"/>
      <c r="DUH131" s="516"/>
      <c r="DUI131" s="516"/>
      <c r="DUJ131" s="516"/>
      <c r="DUK131" s="516"/>
      <c r="DUL131" s="516"/>
      <c r="DUM131" s="516"/>
      <c r="DUN131" s="516"/>
      <c r="DUO131" s="516"/>
      <c r="DUP131" s="516"/>
      <c r="DUQ131" s="516"/>
      <c r="DUR131" s="516"/>
      <c r="DUS131" s="516"/>
      <c r="DUT131" s="516"/>
      <c r="DUU131" s="516"/>
      <c r="DUV131" s="516"/>
      <c r="DUW131" s="516"/>
      <c r="DUX131" s="516"/>
      <c r="DUY131" s="516"/>
      <c r="DUZ131" s="516"/>
      <c r="DVA131" s="516"/>
      <c r="DVB131" s="516"/>
      <c r="DVC131" s="516"/>
      <c r="DVD131" s="516"/>
      <c r="DVE131" s="516"/>
      <c r="DVF131" s="516"/>
      <c r="DVG131" s="516"/>
      <c r="DVH131" s="516"/>
      <c r="DVI131" s="516"/>
      <c r="DVJ131" s="516"/>
      <c r="DVK131" s="516"/>
      <c r="DVL131" s="516"/>
      <c r="DVM131" s="516"/>
      <c r="DVN131" s="516"/>
      <c r="DVO131" s="516"/>
      <c r="DVP131" s="516"/>
      <c r="DVQ131" s="516"/>
      <c r="DVR131" s="516"/>
      <c r="DVS131" s="516"/>
      <c r="DVT131" s="516"/>
      <c r="DVU131" s="516"/>
      <c r="DVV131" s="516"/>
      <c r="DVW131" s="516"/>
      <c r="DVX131" s="516"/>
      <c r="DVY131" s="516"/>
      <c r="DVZ131" s="516"/>
      <c r="DWA131" s="516"/>
      <c r="DWB131" s="516"/>
      <c r="DWC131" s="516"/>
      <c r="DWD131" s="516"/>
      <c r="DWE131" s="516"/>
      <c r="DWF131" s="516"/>
      <c r="DWG131" s="516"/>
      <c r="DWH131" s="516"/>
      <c r="DWI131" s="516"/>
      <c r="DWJ131" s="516"/>
      <c r="DWK131" s="516"/>
      <c r="DWL131" s="516"/>
      <c r="DWM131" s="516"/>
      <c r="DWN131" s="516"/>
      <c r="DWO131" s="516"/>
      <c r="DWP131" s="516"/>
      <c r="DWQ131" s="516"/>
      <c r="DWR131" s="516"/>
      <c r="DWS131" s="516"/>
      <c r="DWT131" s="516"/>
      <c r="DWU131" s="516"/>
      <c r="DWV131" s="516"/>
      <c r="DWW131" s="516"/>
      <c r="DWX131" s="516"/>
      <c r="DWY131" s="516"/>
      <c r="DWZ131" s="516"/>
      <c r="DXA131" s="516"/>
      <c r="DXB131" s="516"/>
      <c r="DXC131" s="516"/>
      <c r="DXD131" s="516"/>
      <c r="DXE131" s="516"/>
      <c r="DXF131" s="516"/>
      <c r="DXG131" s="516"/>
      <c r="DXH131" s="516"/>
      <c r="DXI131" s="516"/>
      <c r="DXJ131" s="516"/>
      <c r="DXK131" s="516"/>
      <c r="DXL131" s="516"/>
      <c r="DXM131" s="516"/>
      <c r="DXN131" s="516"/>
      <c r="DXO131" s="516"/>
      <c r="DXP131" s="516"/>
      <c r="DXQ131" s="516"/>
      <c r="DXR131" s="516"/>
      <c r="DXS131" s="516"/>
      <c r="DXT131" s="516"/>
      <c r="DXU131" s="516"/>
      <c r="DXV131" s="516"/>
      <c r="DXW131" s="516"/>
      <c r="DXX131" s="516"/>
      <c r="DXY131" s="516"/>
      <c r="DXZ131" s="516"/>
      <c r="DYA131" s="516"/>
      <c r="DYB131" s="516"/>
      <c r="DYC131" s="516"/>
      <c r="DYD131" s="516"/>
      <c r="DYE131" s="516"/>
      <c r="DYF131" s="516"/>
      <c r="DYG131" s="516"/>
      <c r="DYH131" s="516"/>
      <c r="DYI131" s="516"/>
      <c r="DYJ131" s="516"/>
      <c r="DYK131" s="516"/>
      <c r="DYL131" s="516"/>
      <c r="DYM131" s="516"/>
      <c r="DYN131" s="516"/>
      <c r="DYO131" s="516"/>
      <c r="DYP131" s="516"/>
      <c r="DYQ131" s="516"/>
      <c r="DYR131" s="516"/>
      <c r="DYS131" s="516"/>
      <c r="DYT131" s="516"/>
      <c r="DYU131" s="516"/>
      <c r="DYV131" s="516"/>
      <c r="DYW131" s="516"/>
      <c r="DYX131" s="516"/>
      <c r="DYY131" s="516"/>
      <c r="DYZ131" s="516"/>
      <c r="DZA131" s="516"/>
      <c r="DZB131" s="516"/>
      <c r="DZC131" s="516"/>
      <c r="DZD131" s="516"/>
      <c r="DZE131" s="516"/>
      <c r="DZF131" s="516"/>
      <c r="DZG131" s="516"/>
      <c r="DZH131" s="516"/>
      <c r="DZI131" s="516"/>
      <c r="DZJ131" s="516"/>
      <c r="DZK131" s="516"/>
      <c r="DZL131" s="516"/>
      <c r="DZM131" s="516"/>
      <c r="DZN131" s="516"/>
      <c r="DZO131" s="516"/>
      <c r="DZP131" s="516"/>
      <c r="DZQ131" s="516"/>
      <c r="DZR131" s="516"/>
      <c r="DZS131" s="516"/>
      <c r="DZT131" s="516"/>
      <c r="DZU131" s="516"/>
      <c r="DZV131" s="516"/>
      <c r="DZW131" s="516"/>
      <c r="DZX131" s="516"/>
      <c r="DZY131" s="516"/>
      <c r="DZZ131" s="516"/>
      <c r="EAA131" s="516"/>
      <c r="EAB131" s="516"/>
      <c r="EAC131" s="516"/>
      <c r="EAD131" s="516"/>
      <c r="EAE131" s="516"/>
      <c r="EAF131" s="516"/>
      <c r="EAG131" s="516"/>
      <c r="EAH131" s="516"/>
      <c r="EAI131" s="516"/>
      <c r="EAJ131" s="516"/>
      <c r="EAK131" s="516"/>
      <c r="EAL131" s="516"/>
      <c r="EAM131" s="516"/>
      <c r="EAN131" s="516"/>
      <c r="EAO131" s="516"/>
      <c r="EAP131" s="516"/>
      <c r="EAQ131" s="516"/>
      <c r="EAR131" s="516"/>
      <c r="EAS131" s="516"/>
      <c r="EAT131" s="516"/>
      <c r="EAU131" s="516"/>
      <c r="EAV131" s="516"/>
      <c r="EAW131" s="516"/>
      <c r="EAX131" s="516"/>
      <c r="EAY131" s="516"/>
      <c r="EAZ131" s="516"/>
      <c r="EBA131" s="516"/>
      <c r="EBB131" s="516"/>
      <c r="EBC131" s="516"/>
      <c r="EBD131" s="516"/>
      <c r="EBE131" s="516"/>
      <c r="EBF131" s="516"/>
      <c r="EBG131" s="516"/>
      <c r="EBH131" s="516"/>
      <c r="EBI131" s="516"/>
      <c r="EBJ131" s="516"/>
      <c r="EBK131" s="516"/>
      <c r="EBL131" s="516"/>
      <c r="EBM131" s="516"/>
      <c r="EBN131" s="516"/>
      <c r="EBO131" s="516"/>
      <c r="EBP131" s="516"/>
      <c r="EBQ131" s="516"/>
      <c r="EBR131" s="516"/>
      <c r="EBS131" s="516"/>
      <c r="EBT131" s="516"/>
      <c r="EBU131" s="516"/>
      <c r="EBV131" s="516"/>
      <c r="EBW131" s="516"/>
      <c r="EBX131" s="516"/>
      <c r="EBY131" s="516"/>
      <c r="EBZ131" s="516"/>
      <c r="ECA131" s="516"/>
      <c r="ECB131" s="516"/>
      <c r="ECC131" s="516"/>
      <c r="ECD131" s="516"/>
      <c r="ECE131" s="516"/>
      <c r="ECF131" s="516"/>
      <c r="ECG131" s="516"/>
      <c r="ECH131" s="516"/>
      <c r="ECI131" s="516"/>
      <c r="ECJ131" s="516"/>
      <c r="ECK131" s="516"/>
      <c r="ECL131" s="516"/>
      <c r="ECM131" s="516"/>
      <c r="ECN131" s="516"/>
      <c r="ECO131" s="516"/>
      <c r="ECP131" s="516"/>
      <c r="ECQ131" s="516"/>
      <c r="ECR131" s="516"/>
      <c r="ECS131" s="516"/>
      <c r="ECT131" s="516"/>
      <c r="ECU131" s="516"/>
      <c r="ECV131" s="516"/>
      <c r="ECW131" s="516"/>
      <c r="ECX131" s="516"/>
      <c r="ECY131" s="516"/>
      <c r="ECZ131" s="516"/>
      <c r="EDA131" s="516"/>
      <c r="EDB131" s="516"/>
      <c r="EDC131" s="516"/>
      <c r="EDD131" s="516"/>
      <c r="EDE131" s="516"/>
      <c r="EDF131" s="516"/>
      <c r="EDG131" s="516"/>
      <c r="EDH131" s="516"/>
      <c r="EDI131" s="516"/>
      <c r="EDJ131" s="516"/>
      <c r="EDK131" s="516"/>
      <c r="EDL131" s="516"/>
      <c r="EDM131" s="516"/>
      <c r="EDN131" s="516"/>
      <c r="EDO131" s="516"/>
      <c r="EDP131" s="516"/>
      <c r="EDQ131" s="516"/>
      <c r="EDR131" s="516"/>
      <c r="EDS131" s="516"/>
      <c r="EDT131" s="516"/>
      <c r="EDU131" s="516"/>
      <c r="EDV131" s="516"/>
      <c r="EDW131" s="516"/>
      <c r="EDX131" s="516"/>
      <c r="EDY131" s="516"/>
      <c r="EDZ131" s="516"/>
      <c r="EEA131" s="516"/>
      <c r="EEB131" s="516"/>
      <c r="EEC131" s="516"/>
      <c r="EED131" s="516"/>
      <c r="EEE131" s="516"/>
      <c r="EEF131" s="516"/>
      <c r="EEG131" s="516"/>
      <c r="EEH131" s="516"/>
      <c r="EEI131" s="516"/>
      <c r="EEJ131" s="516"/>
      <c r="EEK131" s="516"/>
      <c r="EEL131" s="516"/>
      <c r="EEM131" s="516"/>
      <c r="EEN131" s="516"/>
      <c r="EEO131" s="516"/>
      <c r="EEP131" s="516"/>
      <c r="EEQ131" s="516"/>
      <c r="EER131" s="516"/>
      <c r="EES131" s="516"/>
      <c r="EET131" s="516"/>
      <c r="EEU131" s="516"/>
      <c r="EEV131" s="516"/>
      <c r="EEW131" s="516"/>
      <c r="EEX131" s="516"/>
      <c r="EEY131" s="516"/>
      <c r="EEZ131" s="516"/>
      <c r="EFA131" s="516"/>
      <c r="EFB131" s="516"/>
      <c r="EFC131" s="516"/>
      <c r="EFD131" s="516"/>
      <c r="EFE131" s="516"/>
      <c r="EFF131" s="516"/>
      <c r="EFG131" s="516"/>
      <c r="EFH131" s="516"/>
      <c r="EFI131" s="516"/>
      <c r="EFJ131" s="516"/>
      <c r="EFK131" s="516"/>
      <c r="EFL131" s="516"/>
      <c r="EFM131" s="516"/>
      <c r="EFN131" s="516"/>
      <c r="EFO131" s="516"/>
      <c r="EFP131" s="516"/>
      <c r="EFQ131" s="516"/>
      <c r="EFR131" s="516"/>
      <c r="EFS131" s="516"/>
      <c r="EFT131" s="516"/>
      <c r="EFU131" s="516"/>
      <c r="EFV131" s="516"/>
      <c r="EFW131" s="516"/>
      <c r="EFX131" s="516"/>
      <c r="EFY131" s="516"/>
      <c r="EFZ131" s="516"/>
      <c r="EGA131" s="516"/>
      <c r="EGB131" s="516"/>
      <c r="EGC131" s="516"/>
      <c r="EGD131" s="516"/>
      <c r="EGE131" s="516"/>
      <c r="EGF131" s="516"/>
      <c r="EGG131" s="516"/>
      <c r="EGH131" s="516"/>
      <c r="EGI131" s="516"/>
      <c r="EGJ131" s="516"/>
      <c r="EGK131" s="516"/>
      <c r="EGL131" s="516"/>
      <c r="EGM131" s="516"/>
      <c r="EGN131" s="516"/>
      <c r="EGO131" s="516"/>
      <c r="EGP131" s="516"/>
      <c r="EGQ131" s="516"/>
      <c r="EGR131" s="516"/>
      <c r="EGS131" s="516"/>
      <c r="EGT131" s="516"/>
      <c r="EGU131" s="516"/>
      <c r="EGV131" s="516"/>
      <c r="EGW131" s="516"/>
      <c r="EGX131" s="516"/>
      <c r="EGY131" s="516"/>
      <c r="EGZ131" s="516"/>
      <c r="EHA131" s="516"/>
      <c r="EHB131" s="516"/>
      <c r="EHC131" s="516"/>
      <c r="EHD131" s="516"/>
      <c r="EHE131" s="516"/>
      <c r="EHF131" s="516"/>
      <c r="EHG131" s="516"/>
      <c r="EHH131" s="516"/>
      <c r="EHI131" s="516"/>
      <c r="EHJ131" s="516"/>
      <c r="EHK131" s="516"/>
      <c r="EHL131" s="516"/>
      <c r="EHM131" s="516"/>
      <c r="EHN131" s="516"/>
      <c r="EHO131" s="516"/>
      <c r="EHP131" s="516"/>
      <c r="EHQ131" s="516"/>
      <c r="EHR131" s="516"/>
      <c r="EHS131" s="516"/>
      <c r="EHT131" s="516"/>
      <c r="EHU131" s="516"/>
      <c r="EHV131" s="516"/>
      <c r="EHW131" s="516"/>
      <c r="EHX131" s="516"/>
      <c r="EHY131" s="516"/>
      <c r="EHZ131" s="516"/>
      <c r="EIA131" s="516"/>
      <c r="EIB131" s="516"/>
      <c r="EIC131" s="516"/>
      <c r="EID131" s="516"/>
      <c r="EIE131" s="516"/>
      <c r="EIF131" s="516"/>
      <c r="EIG131" s="516"/>
      <c r="EIH131" s="516"/>
      <c r="EII131" s="516"/>
      <c r="EIJ131" s="516"/>
      <c r="EIK131" s="516"/>
      <c r="EIL131" s="516"/>
      <c r="EIM131" s="516"/>
      <c r="EIN131" s="516"/>
      <c r="EIO131" s="516"/>
      <c r="EIP131" s="516"/>
      <c r="EIQ131" s="516"/>
      <c r="EIR131" s="516"/>
      <c r="EIS131" s="516"/>
      <c r="EIT131" s="516"/>
      <c r="EIU131" s="516"/>
      <c r="EIV131" s="516"/>
      <c r="EIW131" s="516"/>
      <c r="EIX131" s="516"/>
      <c r="EIY131" s="516"/>
      <c r="EIZ131" s="516"/>
      <c r="EJA131" s="516"/>
      <c r="EJB131" s="516"/>
      <c r="EJC131" s="516"/>
      <c r="EJD131" s="516"/>
      <c r="EJE131" s="516"/>
      <c r="EJF131" s="516"/>
      <c r="EJG131" s="516"/>
      <c r="EJH131" s="516"/>
      <c r="EJI131" s="516"/>
      <c r="EJJ131" s="516"/>
      <c r="EJK131" s="516"/>
      <c r="EJL131" s="516"/>
      <c r="EJM131" s="516"/>
      <c r="EJN131" s="516"/>
      <c r="EJO131" s="516"/>
      <c r="EJP131" s="516"/>
      <c r="EJQ131" s="516"/>
      <c r="EJR131" s="516"/>
      <c r="EJS131" s="516"/>
      <c r="EJT131" s="516"/>
      <c r="EJU131" s="516"/>
      <c r="EJV131" s="516"/>
      <c r="EJW131" s="516"/>
      <c r="EJX131" s="516"/>
      <c r="EJY131" s="516"/>
      <c r="EJZ131" s="516"/>
      <c r="EKA131" s="516"/>
      <c r="EKB131" s="516"/>
      <c r="EKC131" s="516"/>
      <c r="EKD131" s="516"/>
      <c r="EKE131" s="516"/>
      <c r="EKF131" s="516"/>
      <c r="EKG131" s="516"/>
      <c r="EKH131" s="516"/>
      <c r="EKI131" s="516"/>
      <c r="EKJ131" s="516"/>
      <c r="EKK131" s="516"/>
      <c r="EKL131" s="516"/>
      <c r="EKM131" s="516"/>
      <c r="EKN131" s="516"/>
      <c r="EKO131" s="516"/>
      <c r="EKP131" s="516"/>
      <c r="EKQ131" s="516"/>
      <c r="EKR131" s="516"/>
      <c r="EKS131" s="516"/>
      <c r="EKT131" s="516"/>
      <c r="EKU131" s="516"/>
      <c r="EKV131" s="516"/>
      <c r="EKW131" s="516"/>
      <c r="EKX131" s="516"/>
      <c r="EKY131" s="516"/>
      <c r="EKZ131" s="516"/>
      <c r="ELA131" s="516"/>
      <c r="ELB131" s="516"/>
      <c r="ELC131" s="516"/>
      <c r="ELD131" s="516"/>
      <c r="ELE131" s="516"/>
      <c r="ELF131" s="516"/>
      <c r="ELG131" s="516"/>
      <c r="ELH131" s="516"/>
      <c r="ELI131" s="516"/>
      <c r="ELJ131" s="516"/>
      <c r="ELK131" s="516"/>
      <c r="ELL131" s="516"/>
      <c r="ELM131" s="516"/>
      <c r="ELN131" s="516"/>
      <c r="ELO131" s="516"/>
      <c r="ELP131" s="516"/>
      <c r="ELQ131" s="516"/>
      <c r="ELR131" s="516"/>
      <c r="ELS131" s="516"/>
      <c r="ELT131" s="516"/>
      <c r="ELU131" s="516"/>
      <c r="ELV131" s="516"/>
      <c r="ELW131" s="516"/>
      <c r="ELX131" s="516"/>
      <c r="ELY131" s="516"/>
      <c r="ELZ131" s="516"/>
      <c r="EMA131" s="516"/>
      <c r="EMB131" s="516"/>
      <c r="EMC131" s="516"/>
      <c r="EMD131" s="516"/>
      <c r="EME131" s="516"/>
      <c r="EMF131" s="516"/>
      <c r="EMG131" s="516"/>
      <c r="EMH131" s="516"/>
      <c r="EMI131" s="516"/>
      <c r="EMJ131" s="516"/>
      <c r="EMK131" s="516"/>
      <c r="EML131" s="516"/>
      <c r="EMM131" s="516"/>
      <c r="EMN131" s="516"/>
      <c r="EMO131" s="516"/>
      <c r="EMP131" s="516"/>
      <c r="EMQ131" s="516"/>
      <c r="EMR131" s="516"/>
      <c r="EMS131" s="516"/>
      <c r="EMT131" s="516"/>
      <c r="EMU131" s="516"/>
      <c r="EMV131" s="516"/>
      <c r="EMW131" s="516"/>
      <c r="EMX131" s="516"/>
      <c r="EMY131" s="516"/>
      <c r="EMZ131" s="516"/>
      <c r="ENA131" s="516"/>
      <c r="ENB131" s="516"/>
      <c r="ENC131" s="516"/>
      <c r="END131" s="516"/>
      <c r="ENE131" s="516"/>
      <c r="ENF131" s="516"/>
      <c r="ENG131" s="516"/>
      <c r="ENH131" s="516"/>
      <c r="ENI131" s="516"/>
      <c r="ENJ131" s="516"/>
      <c r="ENK131" s="516"/>
      <c r="ENL131" s="516"/>
      <c r="ENM131" s="516"/>
      <c r="ENN131" s="516"/>
      <c r="ENO131" s="516"/>
      <c r="ENP131" s="516"/>
      <c r="ENQ131" s="516"/>
      <c r="ENR131" s="516"/>
      <c r="ENS131" s="516"/>
      <c r="ENT131" s="516"/>
      <c r="ENU131" s="516"/>
      <c r="ENV131" s="516"/>
      <c r="ENW131" s="516"/>
      <c r="ENX131" s="516"/>
      <c r="ENY131" s="516"/>
      <c r="ENZ131" s="516"/>
      <c r="EOA131" s="516"/>
      <c r="EOB131" s="516"/>
      <c r="EOC131" s="516"/>
      <c r="EOD131" s="516"/>
      <c r="EOE131" s="516"/>
      <c r="EOF131" s="516"/>
      <c r="EOG131" s="516"/>
      <c r="EOH131" s="516"/>
      <c r="EOI131" s="516"/>
      <c r="EOJ131" s="516"/>
      <c r="EOK131" s="516"/>
      <c r="EOL131" s="516"/>
      <c r="EOM131" s="516"/>
      <c r="EON131" s="516"/>
      <c r="EOO131" s="516"/>
      <c r="EOP131" s="516"/>
      <c r="EOQ131" s="516"/>
      <c r="EOR131" s="516"/>
      <c r="EOS131" s="516"/>
      <c r="EOT131" s="516"/>
      <c r="EOU131" s="516"/>
      <c r="EOV131" s="516"/>
      <c r="EOW131" s="516"/>
      <c r="EOX131" s="516"/>
      <c r="EOY131" s="516"/>
      <c r="EOZ131" s="516"/>
      <c r="EPA131" s="516"/>
      <c r="EPB131" s="516"/>
      <c r="EPC131" s="516"/>
      <c r="EPD131" s="516"/>
      <c r="EPE131" s="516"/>
      <c r="EPF131" s="516"/>
      <c r="EPG131" s="516"/>
      <c r="EPH131" s="516"/>
      <c r="EPI131" s="516"/>
      <c r="EPJ131" s="516"/>
      <c r="EPK131" s="516"/>
      <c r="EPL131" s="516"/>
      <c r="EPM131" s="516"/>
      <c r="EPN131" s="516"/>
      <c r="EPO131" s="516"/>
      <c r="EPP131" s="516"/>
      <c r="EPQ131" s="516"/>
      <c r="EPR131" s="516"/>
      <c r="EPS131" s="516"/>
      <c r="EPT131" s="516"/>
      <c r="EPU131" s="516"/>
      <c r="EPV131" s="516"/>
      <c r="EPW131" s="516"/>
      <c r="EPX131" s="516"/>
      <c r="EPY131" s="516"/>
      <c r="EPZ131" s="516"/>
      <c r="EQA131" s="516"/>
      <c r="EQB131" s="516"/>
      <c r="EQC131" s="516"/>
      <c r="EQD131" s="516"/>
      <c r="EQE131" s="516"/>
      <c r="EQF131" s="516"/>
      <c r="EQG131" s="516"/>
      <c r="EQH131" s="516"/>
      <c r="EQI131" s="516"/>
      <c r="EQJ131" s="516"/>
      <c r="EQK131" s="516"/>
      <c r="EQL131" s="516"/>
      <c r="EQM131" s="516"/>
      <c r="EQN131" s="516"/>
      <c r="EQO131" s="516"/>
      <c r="EQP131" s="516"/>
      <c r="EQQ131" s="516"/>
      <c r="EQR131" s="516"/>
      <c r="EQS131" s="516"/>
      <c r="EQT131" s="516"/>
      <c r="EQU131" s="516"/>
      <c r="EQV131" s="516"/>
      <c r="EQW131" s="516"/>
      <c r="EQX131" s="516"/>
      <c r="EQY131" s="516"/>
      <c r="EQZ131" s="516"/>
      <c r="ERA131" s="516"/>
      <c r="ERB131" s="516"/>
      <c r="ERC131" s="516"/>
      <c r="ERD131" s="516"/>
      <c r="ERE131" s="516"/>
      <c r="ERF131" s="516"/>
      <c r="ERG131" s="516"/>
      <c r="ERH131" s="516"/>
      <c r="ERI131" s="516"/>
      <c r="ERJ131" s="516"/>
      <c r="ERK131" s="516"/>
      <c r="ERL131" s="516"/>
      <c r="ERM131" s="516"/>
      <c r="ERN131" s="516"/>
      <c r="ERO131" s="516"/>
      <c r="ERP131" s="516"/>
      <c r="ERQ131" s="516"/>
      <c r="ERR131" s="516"/>
      <c r="ERS131" s="516"/>
      <c r="ERT131" s="516"/>
      <c r="ERU131" s="516"/>
      <c r="ERV131" s="516"/>
      <c r="ERW131" s="516"/>
      <c r="ERX131" s="516"/>
      <c r="ERY131" s="516"/>
      <c r="ERZ131" s="516"/>
      <c r="ESA131" s="516"/>
      <c r="ESB131" s="516"/>
      <c r="ESC131" s="516"/>
      <c r="ESD131" s="516"/>
      <c r="ESE131" s="516"/>
      <c r="ESF131" s="516"/>
      <c r="ESG131" s="516"/>
      <c r="ESH131" s="516"/>
      <c r="ESI131" s="516"/>
      <c r="ESJ131" s="516"/>
      <c r="ESK131" s="516"/>
      <c r="ESL131" s="516"/>
      <c r="ESM131" s="516"/>
      <c r="ESN131" s="516"/>
      <c r="ESO131" s="516"/>
      <c r="ESP131" s="516"/>
      <c r="ESQ131" s="516"/>
      <c r="ESR131" s="516"/>
      <c r="ESS131" s="516"/>
      <c r="EST131" s="516"/>
      <c r="ESU131" s="516"/>
      <c r="ESV131" s="516"/>
      <c r="ESW131" s="516"/>
      <c r="ESX131" s="516"/>
      <c r="ESY131" s="516"/>
      <c r="ESZ131" s="516"/>
      <c r="ETA131" s="516"/>
      <c r="ETB131" s="516"/>
      <c r="ETC131" s="516"/>
      <c r="ETD131" s="516"/>
      <c r="ETE131" s="516"/>
      <c r="ETF131" s="516"/>
      <c r="ETG131" s="516"/>
      <c r="ETH131" s="516"/>
      <c r="ETI131" s="516"/>
      <c r="ETJ131" s="516"/>
      <c r="ETK131" s="516"/>
      <c r="ETL131" s="516"/>
      <c r="ETM131" s="516"/>
      <c r="ETN131" s="516"/>
      <c r="ETO131" s="516"/>
      <c r="ETP131" s="516"/>
      <c r="ETQ131" s="516"/>
      <c r="ETR131" s="516"/>
      <c r="ETS131" s="516"/>
      <c r="ETT131" s="516"/>
      <c r="ETU131" s="516"/>
      <c r="ETV131" s="516"/>
      <c r="ETW131" s="516"/>
      <c r="ETX131" s="516"/>
      <c r="ETY131" s="516"/>
      <c r="ETZ131" s="516"/>
      <c r="EUA131" s="516"/>
      <c r="EUB131" s="516"/>
      <c r="EUC131" s="516"/>
      <c r="EUD131" s="516"/>
      <c r="EUE131" s="516"/>
      <c r="EUF131" s="516"/>
      <c r="EUG131" s="516"/>
      <c r="EUH131" s="516"/>
      <c r="EUI131" s="516"/>
      <c r="EUJ131" s="516"/>
      <c r="EUK131" s="516"/>
      <c r="EUL131" s="516"/>
      <c r="EUM131" s="516"/>
      <c r="EUN131" s="516"/>
      <c r="EUO131" s="516"/>
      <c r="EUP131" s="516"/>
      <c r="EUQ131" s="516"/>
      <c r="EUR131" s="516"/>
      <c r="EUS131" s="516"/>
      <c r="EUT131" s="516"/>
      <c r="EUU131" s="516"/>
      <c r="EUV131" s="516"/>
      <c r="EUW131" s="516"/>
      <c r="EUX131" s="516"/>
      <c r="EUY131" s="516"/>
      <c r="EUZ131" s="516"/>
      <c r="EVA131" s="516"/>
      <c r="EVB131" s="516"/>
      <c r="EVC131" s="516"/>
      <c r="EVD131" s="516"/>
      <c r="EVE131" s="516"/>
      <c r="EVF131" s="516"/>
      <c r="EVG131" s="516"/>
      <c r="EVH131" s="516"/>
      <c r="EVI131" s="516"/>
      <c r="EVJ131" s="516"/>
      <c r="EVK131" s="516"/>
      <c r="EVL131" s="516"/>
      <c r="EVM131" s="516"/>
      <c r="EVN131" s="516"/>
      <c r="EVO131" s="516"/>
      <c r="EVP131" s="516"/>
      <c r="EVQ131" s="516"/>
      <c r="EVR131" s="516"/>
      <c r="EVS131" s="516"/>
      <c r="EVT131" s="516"/>
      <c r="EVU131" s="516"/>
      <c r="EVV131" s="516"/>
      <c r="EVW131" s="516"/>
      <c r="EVX131" s="516"/>
      <c r="EVY131" s="516"/>
      <c r="EVZ131" s="516"/>
      <c r="EWA131" s="516"/>
      <c r="EWB131" s="516"/>
      <c r="EWC131" s="516"/>
      <c r="EWD131" s="516"/>
      <c r="EWE131" s="516"/>
      <c r="EWF131" s="516"/>
      <c r="EWG131" s="516"/>
      <c r="EWH131" s="516"/>
      <c r="EWI131" s="516"/>
      <c r="EWJ131" s="516"/>
      <c r="EWK131" s="516"/>
      <c r="EWL131" s="516"/>
      <c r="EWM131" s="516"/>
      <c r="EWN131" s="516"/>
      <c r="EWO131" s="516"/>
      <c r="EWP131" s="516"/>
      <c r="EWQ131" s="516"/>
      <c r="EWR131" s="516"/>
      <c r="EWS131" s="516"/>
      <c r="EWT131" s="516"/>
      <c r="EWU131" s="516"/>
      <c r="EWV131" s="516"/>
      <c r="EWW131" s="516"/>
      <c r="EWX131" s="516"/>
      <c r="EWY131" s="516"/>
      <c r="EWZ131" s="516"/>
      <c r="EXA131" s="516"/>
      <c r="EXB131" s="516"/>
      <c r="EXC131" s="516"/>
      <c r="EXD131" s="516"/>
      <c r="EXE131" s="516"/>
      <c r="EXF131" s="516"/>
      <c r="EXG131" s="516"/>
      <c r="EXH131" s="516"/>
      <c r="EXI131" s="516"/>
      <c r="EXJ131" s="516"/>
      <c r="EXK131" s="516"/>
      <c r="EXL131" s="516"/>
      <c r="EXM131" s="516"/>
      <c r="EXN131" s="516"/>
      <c r="EXO131" s="516"/>
      <c r="EXP131" s="516"/>
      <c r="EXQ131" s="516"/>
      <c r="EXR131" s="516"/>
      <c r="EXS131" s="516"/>
      <c r="EXT131" s="516"/>
      <c r="EXU131" s="516"/>
      <c r="EXV131" s="516"/>
      <c r="EXW131" s="516"/>
      <c r="EXX131" s="516"/>
      <c r="EXY131" s="516"/>
      <c r="EXZ131" s="516"/>
      <c r="EYA131" s="516"/>
      <c r="EYB131" s="516"/>
      <c r="EYC131" s="516"/>
      <c r="EYD131" s="516"/>
      <c r="EYE131" s="516"/>
      <c r="EYF131" s="516"/>
      <c r="EYG131" s="516"/>
      <c r="EYH131" s="516"/>
      <c r="EYI131" s="516"/>
      <c r="EYJ131" s="516"/>
      <c r="EYK131" s="516"/>
      <c r="EYL131" s="516"/>
      <c r="EYM131" s="516"/>
      <c r="EYN131" s="516"/>
      <c r="EYO131" s="516"/>
      <c r="EYP131" s="516"/>
      <c r="EYQ131" s="516"/>
      <c r="EYR131" s="516"/>
      <c r="EYS131" s="516"/>
      <c r="EYT131" s="516"/>
      <c r="EYU131" s="516"/>
      <c r="EYV131" s="516"/>
      <c r="EYW131" s="516"/>
      <c r="EYX131" s="516"/>
      <c r="EYY131" s="516"/>
      <c r="EYZ131" s="516"/>
      <c r="EZA131" s="516"/>
      <c r="EZB131" s="516"/>
      <c r="EZC131" s="516"/>
      <c r="EZD131" s="516"/>
      <c r="EZE131" s="516"/>
      <c r="EZF131" s="516"/>
      <c r="EZG131" s="516"/>
      <c r="EZH131" s="516"/>
      <c r="EZI131" s="516"/>
      <c r="EZJ131" s="516"/>
      <c r="EZK131" s="516"/>
      <c r="EZL131" s="516"/>
      <c r="EZM131" s="516"/>
      <c r="EZN131" s="516"/>
      <c r="EZO131" s="516"/>
      <c r="EZP131" s="516"/>
      <c r="EZQ131" s="516"/>
      <c r="EZR131" s="516"/>
      <c r="EZS131" s="516"/>
      <c r="EZT131" s="516"/>
      <c r="EZU131" s="516"/>
      <c r="EZV131" s="516"/>
      <c r="EZW131" s="516"/>
      <c r="EZX131" s="516"/>
      <c r="EZY131" s="516"/>
      <c r="EZZ131" s="516"/>
      <c r="FAA131" s="516"/>
      <c r="FAB131" s="516"/>
      <c r="FAC131" s="516"/>
      <c r="FAD131" s="516"/>
      <c r="FAE131" s="516"/>
      <c r="FAF131" s="516"/>
      <c r="FAG131" s="516"/>
      <c r="FAH131" s="516"/>
      <c r="FAI131" s="516"/>
      <c r="FAJ131" s="516"/>
      <c r="FAK131" s="516"/>
      <c r="FAL131" s="516"/>
      <c r="FAM131" s="516"/>
      <c r="FAN131" s="516"/>
      <c r="FAO131" s="516"/>
      <c r="FAP131" s="516"/>
      <c r="FAQ131" s="516"/>
      <c r="FAR131" s="516"/>
      <c r="FAS131" s="516"/>
      <c r="FAT131" s="516"/>
      <c r="FAU131" s="516"/>
      <c r="FAV131" s="516"/>
      <c r="FAW131" s="516"/>
      <c r="FAX131" s="516"/>
      <c r="FAY131" s="516"/>
      <c r="FAZ131" s="516"/>
      <c r="FBA131" s="516"/>
      <c r="FBB131" s="516"/>
      <c r="FBC131" s="516"/>
      <c r="FBD131" s="516"/>
      <c r="FBE131" s="516"/>
      <c r="FBF131" s="516"/>
      <c r="FBG131" s="516"/>
      <c r="FBH131" s="516"/>
      <c r="FBI131" s="516"/>
      <c r="FBJ131" s="516"/>
      <c r="FBK131" s="516"/>
      <c r="FBL131" s="516"/>
      <c r="FBM131" s="516"/>
      <c r="FBN131" s="516"/>
      <c r="FBO131" s="516"/>
      <c r="FBP131" s="516"/>
      <c r="FBQ131" s="516"/>
      <c r="FBR131" s="516"/>
      <c r="FBS131" s="516"/>
      <c r="FBT131" s="516"/>
      <c r="FBU131" s="516"/>
      <c r="FBV131" s="516"/>
      <c r="FBW131" s="516"/>
      <c r="FBX131" s="516"/>
      <c r="FBY131" s="516"/>
      <c r="FBZ131" s="516"/>
      <c r="FCA131" s="516"/>
      <c r="FCB131" s="516"/>
      <c r="FCC131" s="516"/>
      <c r="FCD131" s="516"/>
      <c r="FCE131" s="516"/>
      <c r="FCF131" s="516"/>
      <c r="FCG131" s="516"/>
      <c r="FCH131" s="516"/>
      <c r="FCI131" s="516"/>
      <c r="FCJ131" s="516"/>
      <c r="FCK131" s="516"/>
      <c r="FCL131" s="516"/>
      <c r="FCM131" s="516"/>
      <c r="FCN131" s="516"/>
      <c r="FCO131" s="516"/>
      <c r="FCP131" s="516"/>
      <c r="FCQ131" s="516"/>
      <c r="FCR131" s="516"/>
      <c r="FCS131" s="516"/>
      <c r="FCT131" s="516"/>
      <c r="FCU131" s="516"/>
      <c r="FCV131" s="516"/>
      <c r="FCW131" s="516"/>
      <c r="FCX131" s="516"/>
      <c r="FCY131" s="516"/>
      <c r="FCZ131" s="516"/>
      <c r="FDA131" s="516"/>
      <c r="FDB131" s="516"/>
      <c r="FDC131" s="516"/>
      <c r="FDD131" s="516"/>
      <c r="FDE131" s="516"/>
      <c r="FDF131" s="516"/>
      <c r="FDG131" s="516"/>
      <c r="FDH131" s="516"/>
      <c r="FDI131" s="516"/>
      <c r="FDJ131" s="516"/>
      <c r="FDK131" s="516"/>
      <c r="FDL131" s="516"/>
      <c r="FDM131" s="516"/>
      <c r="FDN131" s="516"/>
      <c r="FDO131" s="516"/>
      <c r="FDP131" s="516"/>
      <c r="FDQ131" s="516"/>
      <c r="FDR131" s="516"/>
      <c r="FDS131" s="516"/>
      <c r="FDT131" s="516"/>
      <c r="FDU131" s="516"/>
      <c r="FDV131" s="516"/>
      <c r="FDW131" s="516"/>
      <c r="FDX131" s="516"/>
      <c r="FDY131" s="516"/>
      <c r="FDZ131" s="516"/>
      <c r="FEA131" s="516"/>
      <c r="FEB131" s="516"/>
      <c r="FEC131" s="516"/>
      <c r="FED131" s="516"/>
      <c r="FEE131" s="516"/>
      <c r="FEF131" s="516"/>
      <c r="FEG131" s="516"/>
      <c r="FEH131" s="516"/>
      <c r="FEI131" s="516"/>
      <c r="FEJ131" s="516"/>
      <c r="FEK131" s="516"/>
      <c r="FEL131" s="516"/>
      <c r="FEM131" s="516"/>
      <c r="FEN131" s="516"/>
      <c r="FEO131" s="516"/>
      <c r="FEP131" s="516"/>
      <c r="FEQ131" s="516"/>
      <c r="FER131" s="516"/>
      <c r="FES131" s="516"/>
      <c r="FET131" s="516"/>
      <c r="FEU131" s="516"/>
      <c r="FEV131" s="516"/>
      <c r="FEW131" s="516"/>
      <c r="FEX131" s="516"/>
      <c r="FEY131" s="516"/>
      <c r="FEZ131" s="516"/>
      <c r="FFA131" s="516"/>
      <c r="FFB131" s="516"/>
      <c r="FFC131" s="516"/>
      <c r="FFD131" s="516"/>
      <c r="FFE131" s="516"/>
      <c r="FFF131" s="516"/>
      <c r="FFG131" s="516"/>
      <c r="FFH131" s="516"/>
      <c r="FFI131" s="516"/>
      <c r="FFJ131" s="516"/>
      <c r="FFK131" s="516"/>
      <c r="FFL131" s="516"/>
      <c r="FFM131" s="516"/>
      <c r="FFN131" s="516"/>
      <c r="FFO131" s="516"/>
      <c r="FFP131" s="516"/>
      <c r="FFQ131" s="516"/>
      <c r="FFR131" s="516"/>
      <c r="FFS131" s="516"/>
      <c r="FFT131" s="516"/>
      <c r="FFU131" s="516"/>
      <c r="FFV131" s="516"/>
      <c r="FFW131" s="516"/>
      <c r="FFX131" s="516"/>
      <c r="FFY131" s="516"/>
      <c r="FFZ131" s="516"/>
      <c r="FGA131" s="516"/>
      <c r="FGB131" s="516"/>
      <c r="FGC131" s="516"/>
      <c r="FGD131" s="516"/>
      <c r="FGE131" s="516"/>
      <c r="FGF131" s="516"/>
      <c r="FGG131" s="516"/>
      <c r="FGH131" s="516"/>
      <c r="FGI131" s="516"/>
      <c r="FGJ131" s="516"/>
      <c r="FGK131" s="516"/>
      <c r="FGL131" s="516"/>
      <c r="FGM131" s="516"/>
      <c r="FGN131" s="516"/>
      <c r="FGO131" s="516"/>
      <c r="FGP131" s="516"/>
      <c r="FGQ131" s="516"/>
      <c r="FGR131" s="516"/>
      <c r="FGS131" s="516"/>
      <c r="FGT131" s="516"/>
      <c r="FGU131" s="516"/>
      <c r="FGV131" s="516"/>
      <c r="FGW131" s="516"/>
      <c r="FGX131" s="516"/>
      <c r="FGY131" s="516"/>
      <c r="FGZ131" s="516"/>
      <c r="FHA131" s="516"/>
      <c r="FHB131" s="516"/>
      <c r="FHC131" s="516"/>
      <c r="FHD131" s="516"/>
      <c r="FHE131" s="516"/>
      <c r="FHF131" s="516"/>
      <c r="FHG131" s="516"/>
      <c r="FHH131" s="516"/>
      <c r="FHI131" s="516"/>
      <c r="FHJ131" s="516"/>
      <c r="FHK131" s="516"/>
      <c r="FHL131" s="516"/>
      <c r="FHM131" s="516"/>
      <c r="FHN131" s="516"/>
      <c r="FHO131" s="516"/>
      <c r="FHP131" s="516"/>
      <c r="FHQ131" s="516"/>
      <c r="FHR131" s="516"/>
      <c r="FHS131" s="516"/>
      <c r="FHT131" s="516"/>
      <c r="FHU131" s="516"/>
      <c r="FHV131" s="516"/>
      <c r="FHW131" s="516"/>
      <c r="FHX131" s="516"/>
      <c r="FHY131" s="516"/>
      <c r="FHZ131" s="516"/>
      <c r="FIA131" s="516"/>
      <c r="FIB131" s="516"/>
      <c r="FIC131" s="516"/>
      <c r="FID131" s="516"/>
      <c r="FIE131" s="516"/>
      <c r="FIF131" s="516"/>
      <c r="FIG131" s="516"/>
      <c r="FIH131" s="516"/>
      <c r="FII131" s="516"/>
      <c r="FIJ131" s="516"/>
      <c r="FIK131" s="516"/>
      <c r="FIL131" s="516"/>
      <c r="FIM131" s="516"/>
      <c r="FIN131" s="516"/>
      <c r="FIO131" s="516"/>
      <c r="FIP131" s="516"/>
      <c r="FIQ131" s="516"/>
      <c r="FIR131" s="516"/>
      <c r="FIS131" s="516"/>
      <c r="FIT131" s="516"/>
      <c r="FIU131" s="516"/>
      <c r="FIV131" s="516"/>
      <c r="FIW131" s="516"/>
      <c r="FIX131" s="516"/>
      <c r="FIY131" s="516"/>
      <c r="FIZ131" s="516"/>
      <c r="FJA131" s="516"/>
      <c r="FJB131" s="516"/>
      <c r="FJC131" s="516"/>
      <c r="FJD131" s="516"/>
      <c r="FJE131" s="516"/>
      <c r="FJF131" s="516"/>
      <c r="FJG131" s="516"/>
      <c r="FJH131" s="516"/>
      <c r="FJI131" s="516"/>
      <c r="FJJ131" s="516"/>
      <c r="FJK131" s="516"/>
      <c r="FJL131" s="516"/>
      <c r="FJM131" s="516"/>
      <c r="FJN131" s="516"/>
      <c r="FJO131" s="516"/>
      <c r="FJP131" s="516"/>
      <c r="FJQ131" s="516"/>
      <c r="FJR131" s="516"/>
      <c r="FJS131" s="516"/>
      <c r="FJT131" s="516"/>
      <c r="FJU131" s="516"/>
      <c r="FJV131" s="516"/>
      <c r="FJW131" s="516"/>
      <c r="FJX131" s="516"/>
      <c r="FJY131" s="516"/>
      <c r="FJZ131" s="516"/>
      <c r="FKA131" s="516"/>
      <c r="FKB131" s="516"/>
      <c r="FKC131" s="516"/>
      <c r="FKD131" s="516"/>
      <c r="FKE131" s="516"/>
      <c r="FKF131" s="516"/>
      <c r="FKG131" s="516"/>
      <c r="FKH131" s="516"/>
      <c r="FKI131" s="516"/>
      <c r="FKJ131" s="516"/>
      <c r="FKK131" s="516"/>
      <c r="FKL131" s="516"/>
      <c r="FKM131" s="516"/>
      <c r="FKN131" s="516"/>
      <c r="FKO131" s="516"/>
      <c r="FKP131" s="516"/>
      <c r="FKQ131" s="516"/>
      <c r="FKR131" s="516"/>
      <c r="FKS131" s="516"/>
      <c r="FKT131" s="516"/>
      <c r="FKU131" s="516"/>
      <c r="FKV131" s="516"/>
      <c r="FKW131" s="516"/>
      <c r="FKX131" s="516"/>
      <c r="FKY131" s="516"/>
      <c r="FKZ131" s="516"/>
      <c r="FLA131" s="516"/>
      <c r="FLB131" s="516"/>
      <c r="FLC131" s="516"/>
      <c r="FLD131" s="516"/>
      <c r="FLE131" s="516"/>
      <c r="FLF131" s="516"/>
      <c r="FLG131" s="516"/>
      <c r="FLH131" s="516"/>
      <c r="FLI131" s="516"/>
      <c r="FLJ131" s="516"/>
      <c r="FLK131" s="516"/>
      <c r="FLL131" s="516"/>
      <c r="FLM131" s="516"/>
      <c r="FLN131" s="516"/>
      <c r="FLO131" s="516"/>
      <c r="FLP131" s="516"/>
      <c r="FLQ131" s="516"/>
      <c r="FLR131" s="516"/>
      <c r="FLS131" s="516"/>
      <c r="FLT131" s="516"/>
      <c r="FLU131" s="516"/>
      <c r="FLV131" s="516"/>
      <c r="FLW131" s="516"/>
      <c r="FLX131" s="516"/>
      <c r="FLY131" s="516"/>
      <c r="FLZ131" s="516"/>
      <c r="FMA131" s="516"/>
      <c r="FMB131" s="516"/>
      <c r="FMC131" s="516"/>
      <c r="FMD131" s="516"/>
      <c r="FME131" s="516"/>
      <c r="FMF131" s="516"/>
      <c r="FMG131" s="516"/>
      <c r="FMH131" s="516"/>
      <c r="FMI131" s="516"/>
      <c r="FMJ131" s="516"/>
      <c r="FMK131" s="516"/>
      <c r="FML131" s="516"/>
      <c r="FMM131" s="516"/>
      <c r="FMN131" s="516"/>
      <c r="FMO131" s="516"/>
      <c r="FMP131" s="516"/>
      <c r="FMQ131" s="516"/>
      <c r="FMR131" s="516"/>
      <c r="FMS131" s="516"/>
      <c r="FMT131" s="516"/>
      <c r="FMU131" s="516"/>
      <c r="FMV131" s="516"/>
      <c r="FMW131" s="516"/>
      <c r="FMX131" s="516"/>
      <c r="FMY131" s="516"/>
      <c r="FMZ131" s="516"/>
      <c r="FNA131" s="516"/>
      <c r="FNB131" s="516"/>
      <c r="FNC131" s="516"/>
      <c r="FND131" s="516"/>
      <c r="FNE131" s="516"/>
      <c r="FNF131" s="516"/>
      <c r="FNG131" s="516"/>
      <c r="FNH131" s="516"/>
      <c r="FNI131" s="516"/>
      <c r="FNJ131" s="516"/>
      <c r="FNK131" s="516"/>
      <c r="FNL131" s="516"/>
      <c r="FNM131" s="516"/>
      <c r="FNN131" s="516"/>
      <c r="FNO131" s="516"/>
      <c r="FNP131" s="516"/>
      <c r="FNQ131" s="516"/>
      <c r="FNR131" s="516"/>
      <c r="FNS131" s="516"/>
      <c r="FNT131" s="516"/>
      <c r="FNU131" s="516"/>
      <c r="FNV131" s="516"/>
      <c r="FNW131" s="516"/>
      <c r="FNX131" s="516"/>
      <c r="FNY131" s="516"/>
      <c r="FNZ131" s="516"/>
      <c r="FOA131" s="516"/>
      <c r="FOB131" s="516"/>
      <c r="FOC131" s="516"/>
      <c r="FOD131" s="516"/>
      <c r="FOE131" s="516"/>
      <c r="FOF131" s="516"/>
      <c r="FOG131" s="516"/>
      <c r="FOH131" s="516"/>
      <c r="FOI131" s="516"/>
      <c r="FOJ131" s="516"/>
      <c r="FOK131" s="516"/>
      <c r="FOL131" s="516"/>
      <c r="FOM131" s="516"/>
      <c r="FON131" s="516"/>
      <c r="FOO131" s="516"/>
      <c r="FOP131" s="516"/>
      <c r="FOQ131" s="516"/>
      <c r="FOR131" s="516"/>
      <c r="FOS131" s="516"/>
      <c r="FOT131" s="516"/>
      <c r="FOU131" s="516"/>
      <c r="FOV131" s="516"/>
      <c r="FOW131" s="516"/>
      <c r="FOX131" s="516"/>
      <c r="FOY131" s="516"/>
      <c r="FOZ131" s="516"/>
      <c r="FPA131" s="516"/>
      <c r="FPB131" s="516"/>
      <c r="FPC131" s="516"/>
      <c r="FPD131" s="516"/>
      <c r="FPE131" s="516"/>
      <c r="FPF131" s="516"/>
      <c r="FPG131" s="516"/>
      <c r="FPH131" s="516"/>
      <c r="FPI131" s="516"/>
      <c r="FPJ131" s="516"/>
      <c r="FPK131" s="516"/>
      <c r="FPL131" s="516"/>
      <c r="FPM131" s="516"/>
      <c r="FPN131" s="516"/>
      <c r="FPO131" s="516"/>
      <c r="FPP131" s="516"/>
      <c r="FPQ131" s="516"/>
      <c r="FPR131" s="516"/>
      <c r="FPS131" s="516"/>
      <c r="FPT131" s="516"/>
      <c r="FPU131" s="516"/>
      <c r="FPV131" s="516"/>
      <c r="FPW131" s="516"/>
      <c r="FPX131" s="516"/>
      <c r="FPY131" s="516"/>
      <c r="FPZ131" s="516"/>
      <c r="FQA131" s="516"/>
      <c r="FQB131" s="516"/>
      <c r="FQC131" s="516"/>
      <c r="FQD131" s="516"/>
      <c r="FQE131" s="516"/>
      <c r="FQF131" s="516"/>
      <c r="FQG131" s="516"/>
      <c r="FQH131" s="516"/>
      <c r="FQI131" s="516"/>
      <c r="FQJ131" s="516"/>
      <c r="FQK131" s="516"/>
      <c r="FQL131" s="516"/>
      <c r="FQM131" s="516"/>
      <c r="FQN131" s="516"/>
      <c r="FQO131" s="516"/>
      <c r="FQP131" s="516"/>
      <c r="FQQ131" s="516"/>
      <c r="FQR131" s="516"/>
      <c r="FQS131" s="516"/>
      <c r="FQT131" s="516"/>
      <c r="FQU131" s="516"/>
      <c r="FQV131" s="516"/>
      <c r="FQW131" s="516"/>
      <c r="FQX131" s="516"/>
      <c r="FQY131" s="516"/>
      <c r="FQZ131" s="516"/>
      <c r="FRA131" s="516"/>
      <c r="FRB131" s="516"/>
      <c r="FRC131" s="516"/>
      <c r="FRD131" s="516"/>
      <c r="FRE131" s="516"/>
      <c r="FRF131" s="516"/>
      <c r="FRG131" s="516"/>
      <c r="FRH131" s="516"/>
      <c r="FRI131" s="516"/>
      <c r="FRJ131" s="516"/>
      <c r="FRK131" s="516"/>
      <c r="FRL131" s="516"/>
      <c r="FRM131" s="516"/>
      <c r="FRN131" s="516"/>
      <c r="FRO131" s="516"/>
      <c r="FRP131" s="516"/>
      <c r="FRQ131" s="516"/>
      <c r="FRR131" s="516"/>
      <c r="FRS131" s="516"/>
      <c r="FRT131" s="516"/>
      <c r="FRU131" s="516"/>
      <c r="FRV131" s="516"/>
      <c r="FRW131" s="516"/>
      <c r="FRX131" s="516"/>
      <c r="FRY131" s="516"/>
      <c r="FRZ131" s="516"/>
      <c r="FSA131" s="516"/>
      <c r="FSB131" s="516"/>
      <c r="FSC131" s="516"/>
      <c r="FSD131" s="516"/>
      <c r="FSE131" s="516"/>
      <c r="FSF131" s="516"/>
      <c r="FSG131" s="516"/>
      <c r="FSH131" s="516"/>
      <c r="FSI131" s="516"/>
      <c r="FSJ131" s="516"/>
      <c r="FSK131" s="516"/>
      <c r="FSL131" s="516"/>
      <c r="FSM131" s="516"/>
      <c r="FSN131" s="516"/>
      <c r="FSO131" s="516"/>
      <c r="FSP131" s="516"/>
      <c r="FSQ131" s="516"/>
      <c r="FSR131" s="516"/>
      <c r="FSS131" s="516"/>
      <c r="FST131" s="516"/>
      <c r="FSU131" s="516"/>
      <c r="FSV131" s="516"/>
      <c r="FSW131" s="516"/>
      <c r="FSX131" s="516"/>
      <c r="FSY131" s="516"/>
      <c r="FSZ131" s="516"/>
      <c r="FTA131" s="516"/>
      <c r="FTB131" s="516"/>
      <c r="FTC131" s="516"/>
      <c r="FTD131" s="516"/>
      <c r="FTE131" s="516"/>
      <c r="FTF131" s="516"/>
      <c r="FTG131" s="516"/>
      <c r="FTH131" s="516"/>
      <c r="FTI131" s="516"/>
      <c r="FTJ131" s="516"/>
      <c r="FTK131" s="516"/>
      <c r="FTL131" s="516"/>
      <c r="FTM131" s="516"/>
      <c r="FTN131" s="516"/>
      <c r="FTO131" s="516"/>
      <c r="FTP131" s="516"/>
      <c r="FTQ131" s="516"/>
      <c r="FTR131" s="516"/>
      <c r="FTS131" s="516"/>
      <c r="FTT131" s="516"/>
      <c r="FTU131" s="516"/>
      <c r="FTV131" s="516"/>
      <c r="FTW131" s="516"/>
      <c r="FTX131" s="516"/>
      <c r="FTY131" s="516"/>
      <c r="FTZ131" s="516"/>
      <c r="FUA131" s="516"/>
      <c r="FUB131" s="516"/>
      <c r="FUC131" s="516"/>
      <c r="FUD131" s="516"/>
      <c r="FUE131" s="516"/>
      <c r="FUF131" s="516"/>
      <c r="FUG131" s="516"/>
      <c r="FUH131" s="516"/>
      <c r="FUI131" s="516"/>
      <c r="FUJ131" s="516"/>
      <c r="FUK131" s="516"/>
      <c r="FUL131" s="516"/>
      <c r="FUM131" s="516"/>
      <c r="FUN131" s="516"/>
      <c r="FUO131" s="516"/>
      <c r="FUP131" s="516"/>
      <c r="FUQ131" s="516"/>
      <c r="FUR131" s="516"/>
      <c r="FUS131" s="516"/>
      <c r="FUT131" s="516"/>
      <c r="FUU131" s="516"/>
      <c r="FUV131" s="516"/>
      <c r="FUW131" s="516"/>
      <c r="FUX131" s="516"/>
      <c r="FUY131" s="516"/>
      <c r="FUZ131" s="516"/>
      <c r="FVA131" s="516"/>
      <c r="FVB131" s="516"/>
      <c r="FVC131" s="516"/>
      <c r="FVD131" s="516"/>
      <c r="FVE131" s="516"/>
      <c r="FVF131" s="516"/>
      <c r="FVG131" s="516"/>
      <c r="FVH131" s="516"/>
      <c r="FVI131" s="516"/>
      <c r="FVJ131" s="516"/>
      <c r="FVK131" s="516"/>
      <c r="FVL131" s="516"/>
      <c r="FVM131" s="516"/>
      <c r="FVN131" s="516"/>
      <c r="FVO131" s="516"/>
      <c r="FVP131" s="516"/>
      <c r="FVQ131" s="516"/>
      <c r="FVR131" s="516"/>
      <c r="FVS131" s="516"/>
      <c r="FVT131" s="516"/>
      <c r="FVU131" s="516"/>
      <c r="FVV131" s="516"/>
      <c r="FVW131" s="516"/>
      <c r="FVX131" s="516"/>
      <c r="FVY131" s="516"/>
      <c r="FVZ131" s="516"/>
      <c r="FWA131" s="516"/>
      <c r="FWB131" s="516"/>
      <c r="FWC131" s="516"/>
      <c r="FWD131" s="516"/>
      <c r="FWE131" s="516"/>
      <c r="FWF131" s="516"/>
      <c r="FWG131" s="516"/>
      <c r="FWH131" s="516"/>
      <c r="FWI131" s="516"/>
      <c r="FWJ131" s="516"/>
      <c r="FWK131" s="516"/>
      <c r="FWL131" s="516"/>
      <c r="FWM131" s="516"/>
      <c r="FWN131" s="516"/>
      <c r="FWO131" s="516"/>
      <c r="FWP131" s="516"/>
      <c r="FWQ131" s="516"/>
      <c r="FWR131" s="516"/>
      <c r="FWS131" s="516"/>
      <c r="FWT131" s="516"/>
      <c r="FWU131" s="516"/>
      <c r="FWV131" s="516"/>
      <c r="FWW131" s="516"/>
      <c r="FWX131" s="516"/>
      <c r="FWY131" s="516"/>
      <c r="FWZ131" s="516"/>
      <c r="FXA131" s="516"/>
      <c r="FXB131" s="516"/>
      <c r="FXC131" s="516"/>
      <c r="FXD131" s="516"/>
      <c r="FXE131" s="516"/>
      <c r="FXF131" s="516"/>
      <c r="FXG131" s="516"/>
      <c r="FXH131" s="516"/>
      <c r="FXI131" s="516"/>
      <c r="FXJ131" s="516"/>
      <c r="FXK131" s="516"/>
      <c r="FXL131" s="516"/>
      <c r="FXM131" s="516"/>
      <c r="FXN131" s="516"/>
      <c r="FXO131" s="516"/>
      <c r="FXP131" s="516"/>
      <c r="FXQ131" s="516"/>
      <c r="FXR131" s="516"/>
      <c r="FXS131" s="516"/>
      <c r="FXT131" s="516"/>
      <c r="FXU131" s="516"/>
      <c r="FXV131" s="516"/>
      <c r="FXW131" s="516"/>
      <c r="FXX131" s="516"/>
      <c r="FXY131" s="516"/>
      <c r="FXZ131" s="516"/>
      <c r="FYA131" s="516"/>
      <c r="FYB131" s="516"/>
      <c r="FYC131" s="516"/>
      <c r="FYD131" s="516"/>
      <c r="FYE131" s="516"/>
      <c r="FYF131" s="516"/>
      <c r="FYG131" s="516"/>
      <c r="FYH131" s="516"/>
      <c r="FYI131" s="516"/>
      <c r="FYJ131" s="516"/>
      <c r="FYK131" s="516"/>
      <c r="FYL131" s="516"/>
      <c r="FYM131" s="516"/>
      <c r="FYN131" s="516"/>
      <c r="FYO131" s="516"/>
      <c r="FYP131" s="516"/>
      <c r="FYQ131" s="516"/>
      <c r="FYR131" s="516"/>
      <c r="FYS131" s="516"/>
      <c r="FYT131" s="516"/>
      <c r="FYU131" s="516"/>
      <c r="FYV131" s="516"/>
      <c r="FYW131" s="516"/>
      <c r="FYX131" s="516"/>
      <c r="FYY131" s="516"/>
      <c r="FYZ131" s="516"/>
      <c r="FZA131" s="516"/>
      <c r="FZB131" s="516"/>
      <c r="FZC131" s="516"/>
      <c r="FZD131" s="516"/>
      <c r="FZE131" s="516"/>
      <c r="FZF131" s="516"/>
      <c r="FZG131" s="516"/>
      <c r="FZH131" s="516"/>
      <c r="FZI131" s="516"/>
      <c r="FZJ131" s="516"/>
      <c r="FZK131" s="516"/>
      <c r="FZL131" s="516"/>
      <c r="FZM131" s="516"/>
      <c r="FZN131" s="516"/>
      <c r="FZO131" s="516"/>
      <c r="FZP131" s="516"/>
      <c r="FZQ131" s="516"/>
      <c r="FZR131" s="516"/>
      <c r="FZS131" s="516"/>
      <c r="FZT131" s="516"/>
      <c r="FZU131" s="516"/>
      <c r="FZV131" s="516"/>
      <c r="FZW131" s="516"/>
      <c r="FZX131" s="516"/>
      <c r="FZY131" s="516"/>
      <c r="FZZ131" s="516"/>
      <c r="GAA131" s="516"/>
      <c r="GAB131" s="516"/>
      <c r="GAC131" s="516"/>
      <c r="GAD131" s="516"/>
      <c r="GAE131" s="516"/>
      <c r="GAF131" s="516"/>
      <c r="GAG131" s="516"/>
      <c r="GAH131" s="516"/>
      <c r="GAI131" s="516"/>
      <c r="GAJ131" s="516"/>
      <c r="GAK131" s="516"/>
      <c r="GAL131" s="516"/>
      <c r="GAM131" s="516"/>
      <c r="GAN131" s="516"/>
      <c r="GAO131" s="516"/>
      <c r="GAP131" s="516"/>
      <c r="GAQ131" s="516"/>
      <c r="GAR131" s="516"/>
      <c r="GAS131" s="516"/>
      <c r="GAT131" s="516"/>
      <c r="GAU131" s="516"/>
      <c r="GAV131" s="516"/>
      <c r="GAW131" s="516"/>
      <c r="GAX131" s="516"/>
      <c r="GAY131" s="516"/>
      <c r="GAZ131" s="516"/>
      <c r="GBA131" s="516"/>
      <c r="GBB131" s="516"/>
      <c r="GBC131" s="516"/>
      <c r="GBD131" s="516"/>
      <c r="GBE131" s="516"/>
      <c r="GBF131" s="516"/>
      <c r="GBG131" s="516"/>
      <c r="GBH131" s="516"/>
      <c r="GBI131" s="516"/>
      <c r="GBJ131" s="516"/>
      <c r="GBK131" s="516"/>
      <c r="GBL131" s="516"/>
      <c r="GBM131" s="516"/>
      <c r="GBN131" s="516"/>
      <c r="GBO131" s="516"/>
      <c r="GBP131" s="516"/>
      <c r="GBQ131" s="516"/>
      <c r="GBR131" s="516"/>
      <c r="GBS131" s="516"/>
      <c r="GBT131" s="516"/>
      <c r="GBU131" s="516"/>
      <c r="GBV131" s="516"/>
      <c r="GBW131" s="516"/>
      <c r="GBX131" s="516"/>
      <c r="GBY131" s="516"/>
      <c r="GBZ131" s="516"/>
      <c r="GCA131" s="516"/>
      <c r="GCB131" s="516"/>
      <c r="GCC131" s="516"/>
      <c r="GCD131" s="516"/>
      <c r="GCE131" s="516"/>
      <c r="GCF131" s="516"/>
      <c r="GCG131" s="516"/>
      <c r="GCH131" s="516"/>
      <c r="GCI131" s="516"/>
      <c r="GCJ131" s="516"/>
      <c r="GCK131" s="516"/>
      <c r="GCL131" s="516"/>
      <c r="GCM131" s="516"/>
      <c r="GCN131" s="516"/>
      <c r="GCO131" s="516"/>
      <c r="GCP131" s="516"/>
      <c r="GCQ131" s="516"/>
      <c r="GCR131" s="516"/>
      <c r="GCS131" s="516"/>
      <c r="GCT131" s="516"/>
      <c r="GCU131" s="516"/>
      <c r="GCV131" s="516"/>
      <c r="GCW131" s="516"/>
      <c r="GCX131" s="516"/>
      <c r="GCY131" s="516"/>
      <c r="GCZ131" s="516"/>
      <c r="GDA131" s="516"/>
      <c r="GDB131" s="516"/>
      <c r="GDC131" s="516"/>
      <c r="GDD131" s="516"/>
      <c r="GDE131" s="516"/>
      <c r="GDF131" s="516"/>
      <c r="GDG131" s="516"/>
      <c r="GDH131" s="516"/>
      <c r="GDI131" s="516"/>
      <c r="GDJ131" s="516"/>
      <c r="GDK131" s="516"/>
      <c r="GDL131" s="516"/>
      <c r="GDM131" s="516"/>
      <c r="GDN131" s="516"/>
      <c r="GDO131" s="516"/>
      <c r="GDP131" s="516"/>
      <c r="GDQ131" s="516"/>
      <c r="GDR131" s="516"/>
      <c r="GDS131" s="516"/>
      <c r="GDT131" s="516"/>
      <c r="GDU131" s="516"/>
      <c r="GDV131" s="516"/>
      <c r="GDW131" s="516"/>
      <c r="GDX131" s="516"/>
      <c r="GDY131" s="516"/>
      <c r="GDZ131" s="516"/>
      <c r="GEA131" s="516"/>
      <c r="GEB131" s="516"/>
      <c r="GEC131" s="516"/>
      <c r="GED131" s="516"/>
      <c r="GEE131" s="516"/>
      <c r="GEF131" s="516"/>
      <c r="GEG131" s="516"/>
      <c r="GEH131" s="516"/>
      <c r="GEI131" s="516"/>
      <c r="GEJ131" s="516"/>
      <c r="GEK131" s="516"/>
      <c r="GEL131" s="516"/>
      <c r="GEM131" s="516"/>
      <c r="GEN131" s="516"/>
      <c r="GEO131" s="516"/>
      <c r="GEP131" s="516"/>
      <c r="GEQ131" s="516"/>
      <c r="GER131" s="516"/>
      <c r="GES131" s="516"/>
      <c r="GET131" s="516"/>
      <c r="GEU131" s="516"/>
      <c r="GEV131" s="516"/>
      <c r="GEW131" s="516"/>
      <c r="GEX131" s="516"/>
      <c r="GEY131" s="516"/>
      <c r="GEZ131" s="516"/>
      <c r="GFA131" s="516"/>
      <c r="GFB131" s="516"/>
      <c r="GFC131" s="516"/>
      <c r="GFD131" s="516"/>
      <c r="GFE131" s="516"/>
      <c r="GFF131" s="516"/>
      <c r="GFG131" s="516"/>
      <c r="GFH131" s="516"/>
      <c r="GFI131" s="516"/>
      <c r="GFJ131" s="516"/>
      <c r="GFK131" s="516"/>
      <c r="GFL131" s="516"/>
      <c r="GFM131" s="516"/>
      <c r="GFN131" s="516"/>
      <c r="GFO131" s="516"/>
      <c r="GFP131" s="516"/>
      <c r="GFQ131" s="516"/>
      <c r="GFR131" s="516"/>
      <c r="GFS131" s="516"/>
      <c r="GFT131" s="516"/>
      <c r="GFU131" s="516"/>
      <c r="GFV131" s="516"/>
      <c r="GFW131" s="516"/>
      <c r="GFX131" s="516"/>
      <c r="GFY131" s="516"/>
      <c r="GFZ131" s="516"/>
      <c r="GGA131" s="516"/>
      <c r="GGB131" s="516"/>
      <c r="GGC131" s="516"/>
      <c r="GGD131" s="516"/>
      <c r="GGE131" s="516"/>
      <c r="GGF131" s="516"/>
      <c r="GGG131" s="516"/>
      <c r="GGH131" s="516"/>
      <c r="GGI131" s="516"/>
      <c r="GGJ131" s="516"/>
      <c r="GGK131" s="516"/>
      <c r="GGL131" s="516"/>
      <c r="GGM131" s="516"/>
      <c r="GGN131" s="516"/>
      <c r="GGO131" s="516"/>
      <c r="GGP131" s="516"/>
      <c r="GGQ131" s="516"/>
      <c r="GGR131" s="516"/>
      <c r="GGS131" s="516"/>
      <c r="GGT131" s="516"/>
      <c r="GGU131" s="516"/>
      <c r="GGV131" s="516"/>
      <c r="GGW131" s="516"/>
      <c r="GGX131" s="516"/>
      <c r="GGY131" s="516"/>
      <c r="GGZ131" s="516"/>
      <c r="GHA131" s="516"/>
      <c r="GHB131" s="516"/>
      <c r="GHC131" s="516"/>
      <c r="GHD131" s="516"/>
      <c r="GHE131" s="516"/>
      <c r="GHF131" s="516"/>
      <c r="GHG131" s="516"/>
      <c r="GHH131" s="516"/>
      <c r="GHI131" s="516"/>
      <c r="GHJ131" s="516"/>
      <c r="GHK131" s="516"/>
      <c r="GHL131" s="516"/>
      <c r="GHM131" s="516"/>
      <c r="GHN131" s="516"/>
      <c r="GHO131" s="516"/>
      <c r="GHP131" s="516"/>
      <c r="GHQ131" s="516"/>
      <c r="GHR131" s="516"/>
      <c r="GHS131" s="516"/>
      <c r="GHT131" s="516"/>
      <c r="GHU131" s="516"/>
      <c r="GHV131" s="516"/>
      <c r="GHW131" s="516"/>
      <c r="GHX131" s="516"/>
      <c r="GHY131" s="516"/>
      <c r="GHZ131" s="516"/>
      <c r="GIA131" s="516"/>
      <c r="GIB131" s="516"/>
      <c r="GIC131" s="516"/>
      <c r="GID131" s="516"/>
      <c r="GIE131" s="516"/>
      <c r="GIF131" s="516"/>
      <c r="GIG131" s="516"/>
      <c r="GIH131" s="516"/>
      <c r="GII131" s="516"/>
      <c r="GIJ131" s="516"/>
      <c r="GIK131" s="516"/>
      <c r="GIL131" s="516"/>
      <c r="GIM131" s="516"/>
      <c r="GIN131" s="516"/>
      <c r="GIO131" s="516"/>
      <c r="GIP131" s="516"/>
      <c r="GIQ131" s="516"/>
      <c r="GIR131" s="516"/>
      <c r="GIS131" s="516"/>
      <c r="GIT131" s="516"/>
      <c r="GIU131" s="516"/>
      <c r="GIV131" s="516"/>
      <c r="GIW131" s="516"/>
      <c r="GIX131" s="516"/>
      <c r="GIY131" s="516"/>
      <c r="GIZ131" s="516"/>
      <c r="GJA131" s="516"/>
      <c r="GJB131" s="516"/>
      <c r="GJC131" s="516"/>
      <c r="GJD131" s="516"/>
      <c r="GJE131" s="516"/>
      <c r="GJF131" s="516"/>
      <c r="GJG131" s="516"/>
      <c r="GJH131" s="516"/>
      <c r="GJI131" s="516"/>
      <c r="GJJ131" s="516"/>
      <c r="GJK131" s="516"/>
      <c r="GJL131" s="516"/>
      <c r="GJM131" s="516"/>
      <c r="GJN131" s="516"/>
      <c r="GJO131" s="516"/>
      <c r="GJP131" s="516"/>
      <c r="GJQ131" s="516"/>
      <c r="GJR131" s="516"/>
      <c r="GJS131" s="516"/>
      <c r="GJT131" s="516"/>
      <c r="GJU131" s="516"/>
      <c r="GJV131" s="516"/>
      <c r="GJW131" s="516"/>
      <c r="GJX131" s="516"/>
      <c r="GJY131" s="516"/>
      <c r="GJZ131" s="516"/>
      <c r="GKA131" s="516"/>
      <c r="GKB131" s="516"/>
      <c r="GKC131" s="516"/>
      <c r="GKD131" s="516"/>
      <c r="GKE131" s="516"/>
      <c r="GKF131" s="516"/>
      <c r="GKG131" s="516"/>
      <c r="GKH131" s="516"/>
      <c r="GKI131" s="516"/>
      <c r="GKJ131" s="516"/>
      <c r="GKK131" s="516"/>
      <c r="GKL131" s="516"/>
      <c r="GKM131" s="516"/>
      <c r="GKN131" s="516"/>
      <c r="GKO131" s="516"/>
      <c r="GKP131" s="516"/>
      <c r="GKQ131" s="516"/>
      <c r="GKR131" s="516"/>
      <c r="GKS131" s="516"/>
      <c r="GKT131" s="516"/>
      <c r="GKU131" s="516"/>
      <c r="GKV131" s="516"/>
      <c r="GKW131" s="516"/>
      <c r="GKX131" s="516"/>
      <c r="GKY131" s="516"/>
      <c r="GKZ131" s="516"/>
      <c r="GLA131" s="516"/>
      <c r="GLB131" s="516"/>
      <c r="GLC131" s="516"/>
      <c r="GLD131" s="516"/>
      <c r="GLE131" s="516"/>
      <c r="GLF131" s="516"/>
      <c r="GLG131" s="516"/>
      <c r="GLH131" s="516"/>
      <c r="GLI131" s="516"/>
      <c r="GLJ131" s="516"/>
      <c r="GLK131" s="516"/>
      <c r="GLL131" s="516"/>
      <c r="GLM131" s="516"/>
      <c r="GLN131" s="516"/>
      <c r="GLO131" s="516"/>
      <c r="GLP131" s="516"/>
      <c r="GLQ131" s="516"/>
      <c r="GLR131" s="516"/>
      <c r="GLS131" s="516"/>
      <c r="GLT131" s="516"/>
      <c r="GLU131" s="516"/>
      <c r="GLV131" s="516"/>
      <c r="GLW131" s="516"/>
      <c r="GLX131" s="516"/>
      <c r="GLY131" s="516"/>
      <c r="GLZ131" s="516"/>
      <c r="GMA131" s="516"/>
      <c r="GMB131" s="516"/>
      <c r="GMC131" s="516"/>
      <c r="GMD131" s="516"/>
      <c r="GME131" s="516"/>
      <c r="GMF131" s="516"/>
      <c r="GMG131" s="516"/>
      <c r="GMH131" s="516"/>
      <c r="GMI131" s="516"/>
      <c r="GMJ131" s="516"/>
      <c r="GMK131" s="516"/>
      <c r="GML131" s="516"/>
      <c r="GMM131" s="516"/>
      <c r="GMN131" s="516"/>
      <c r="GMO131" s="516"/>
      <c r="GMP131" s="516"/>
      <c r="GMQ131" s="516"/>
      <c r="GMR131" s="516"/>
      <c r="GMS131" s="516"/>
      <c r="GMT131" s="516"/>
      <c r="GMU131" s="516"/>
      <c r="GMV131" s="516"/>
      <c r="GMW131" s="516"/>
      <c r="GMX131" s="516"/>
      <c r="GMY131" s="516"/>
      <c r="GMZ131" s="516"/>
      <c r="GNA131" s="516"/>
      <c r="GNB131" s="516"/>
      <c r="GNC131" s="516"/>
      <c r="GND131" s="516"/>
      <c r="GNE131" s="516"/>
      <c r="GNF131" s="516"/>
      <c r="GNG131" s="516"/>
      <c r="GNH131" s="516"/>
      <c r="GNI131" s="516"/>
      <c r="GNJ131" s="516"/>
      <c r="GNK131" s="516"/>
      <c r="GNL131" s="516"/>
      <c r="GNM131" s="516"/>
      <c r="GNN131" s="516"/>
      <c r="GNO131" s="516"/>
      <c r="GNP131" s="516"/>
      <c r="GNQ131" s="516"/>
      <c r="GNR131" s="516"/>
      <c r="GNS131" s="516"/>
      <c r="GNT131" s="516"/>
      <c r="GNU131" s="516"/>
      <c r="GNV131" s="516"/>
      <c r="GNW131" s="516"/>
      <c r="GNX131" s="516"/>
      <c r="GNY131" s="516"/>
      <c r="GNZ131" s="516"/>
      <c r="GOA131" s="516"/>
      <c r="GOB131" s="516"/>
      <c r="GOC131" s="516"/>
      <c r="GOD131" s="516"/>
      <c r="GOE131" s="516"/>
      <c r="GOF131" s="516"/>
      <c r="GOG131" s="516"/>
      <c r="GOH131" s="516"/>
      <c r="GOI131" s="516"/>
      <c r="GOJ131" s="516"/>
      <c r="GOK131" s="516"/>
      <c r="GOL131" s="516"/>
      <c r="GOM131" s="516"/>
      <c r="GON131" s="516"/>
      <c r="GOO131" s="516"/>
      <c r="GOP131" s="516"/>
      <c r="GOQ131" s="516"/>
      <c r="GOR131" s="516"/>
      <c r="GOS131" s="516"/>
      <c r="GOT131" s="516"/>
      <c r="GOU131" s="516"/>
      <c r="GOV131" s="516"/>
      <c r="GOW131" s="516"/>
      <c r="GOX131" s="516"/>
      <c r="GOY131" s="516"/>
      <c r="GOZ131" s="516"/>
      <c r="GPA131" s="516"/>
      <c r="GPB131" s="516"/>
      <c r="GPC131" s="516"/>
      <c r="GPD131" s="516"/>
      <c r="GPE131" s="516"/>
      <c r="GPF131" s="516"/>
      <c r="GPG131" s="516"/>
      <c r="GPH131" s="516"/>
      <c r="GPI131" s="516"/>
      <c r="GPJ131" s="516"/>
      <c r="GPK131" s="516"/>
      <c r="GPL131" s="516"/>
      <c r="GPM131" s="516"/>
      <c r="GPN131" s="516"/>
      <c r="GPO131" s="516"/>
      <c r="GPP131" s="516"/>
      <c r="GPQ131" s="516"/>
      <c r="GPR131" s="516"/>
      <c r="GPS131" s="516"/>
      <c r="GPT131" s="516"/>
      <c r="GPU131" s="516"/>
      <c r="GPV131" s="516"/>
      <c r="GPW131" s="516"/>
      <c r="GPX131" s="516"/>
      <c r="GPY131" s="516"/>
      <c r="GPZ131" s="516"/>
      <c r="GQA131" s="516"/>
      <c r="GQB131" s="516"/>
      <c r="GQC131" s="516"/>
      <c r="GQD131" s="516"/>
      <c r="GQE131" s="516"/>
      <c r="GQF131" s="516"/>
      <c r="GQG131" s="516"/>
      <c r="GQH131" s="516"/>
      <c r="GQI131" s="516"/>
      <c r="GQJ131" s="516"/>
      <c r="GQK131" s="516"/>
      <c r="GQL131" s="516"/>
      <c r="GQM131" s="516"/>
      <c r="GQN131" s="516"/>
      <c r="GQO131" s="516"/>
      <c r="GQP131" s="516"/>
      <c r="GQQ131" s="516"/>
      <c r="GQR131" s="516"/>
      <c r="GQS131" s="516"/>
      <c r="GQT131" s="516"/>
      <c r="GQU131" s="516"/>
      <c r="GQV131" s="516"/>
      <c r="GQW131" s="516"/>
      <c r="GQX131" s="516"/>
      <c r="GQY131" s="516"/>
      <c r="GQZ131" s="516"/>
      <c r="GRA131" s="516"/>
      <c r="GRB131" s="516"/>
      <c r="GRC131" s="516"/>
      <c r="GRD131" s="516"/>
      <c r="GRE131" s="516"/>
      <c r="GRF131" s="516"/>
      <c r="GRG131" s="516"/>
      <c r="GRH131" s="516"/>
      <c r="GRI131" s="516"/>
      <c r="GRJ131" s="516"/>
      <c r="GRK131" s="516"/>
      <c r="GRL131" s="516"/>
      <c r="GRM131" s="516"/>
      <c r="GRN131" s="516"/>
      <c r="GRO131" s="516"/>
      <c r="GRP131" s="516"/>
      <c r="GRQ131" s="516"/>
      <c r="GRR131" s="516"/>
      <c r="GRS131" s="516"/>
      <c r="GRT131" s="516"/>
      <c r="GRU131" s="516"/>
      <c r="GRV131" s="516"/>
      <c r="GRW131" s="516"/>
      <c r="GRX131" s="516"/>
      <c r="GRY131" s="516"/>
      <c r="GRZ131" s="516"/>
      <c r="GSA131" s="516"/>
      <c r="GSB131" s="516"/>
      <c r="GSC131" s="516"/>
      <c r="GSD131" s="516"/>
      <c r="GSE131" s="516"/>
      <c r="GSF131" s="516"/>
      <c r="GSG131" s="516"/>
      <c r="GSH131" s="516"/>
      <c r="GSI131" s="516"/>
      <c r="GSJ131" s="516"/>
      <c r="GSK131" s="516"/>
      <c r="GSL131" s="516"/>
      <c r="GSM131" s="516"/>
      <c r="GSN131" s="516"/>
      <c r="GSO131" s="516"/>
      <c r="GSP131" s="516"/>
      <c r="GSQ131" s="516"/>
      <c r="GSR131" s="516"/>
      <c r="GSS131" s="516"/>
      <c r="GST131" s="516"/>
      <c r="GSU131" s="516"/>
      <c r="GSV131" s="516"/>
      <c r="GSW131" s="516"/>
      <c r="GSX131" s="516"/>
      <c r="GSY131" s="516"/>
      <c r="GSZ131" s="516"/>
      <c r="GTA131" s="516"/>
      <c r="GTB131" s="516"/>
      <c r="GTC131" s="516"/>
      <c r="GTD131" s="516"/>
      <c r="GTE131" s="516"/>
      <c r="GTF131" s="516"/>
      <c r="GTG131" s="516"/>
      <c r="GTH131" s="516"/>
      <c r="GTI131" s="516"/>
      <c r="GTJ131" s="516"/>
      <c r="GTK131" s="516"/>
      <c r="GTL131" s="516"/>
      <c r="GTM131" s="516"/>
      <c r="GTN131" s="516"/>
      <c r="GTO131" s="516"/>
      <c r="GTP131" s="516"/>
      <c r="GTQ131" s="516"/>
      <c r="GTR131" s="516"/>
      <c r="GTS131" s="516"/>
      <c r="GTT131" s="516"/>
      <c r="GTU131" s="516"/>
      <c r="GTV131" s="516"/>
      <c r="GTW131" s="516"/>
      <c r="GTX131" s="516"/>
      <c r="GTY131" s="516"/>
      <c r="GTZ131" s="516"/>
      <c r="GUA131" s="516"/>
      <c r="GUB131" s="516"/>
      <c r="GUC131" s="516"/>
      <c r="GUD131" s="516"/>
      <c r="GUE131" s="516"/>
      <c r="GUF131" s="516"/>
      <c r="GUG131" s="516"/>
      <c r="GUH131" s="516"/>
      <c r="GUI131" s="516"/>
      <c r="GUJ131" s="516"/>
      <c r="GUK131" s="516"/>
      <c r="GUL131" s="516"/>
      <c r="GUM131" s="516"/>
      <c r="GUN131" s="516"/>
      <c r="GUO131" s="516"/>
      <c r="GUP131" s="516"/>
      <c r="GUQ131" s="516"/>
      <c r="GUR131" s="516"/>
      <c r="GUS131" s="516"/>
      <c r="GUT131" s="516"/>
      <c r="GUU131" s="516"/>
      <c r="GUV131" s="516"/>
      <c r="GUW131" s="516"/>
      <c r="GUX131" s="516"/>
      <c r="GUY131" s="516"/>
      <c r="GUZ131" s="516"/>
      <c r="GVA131" s="516"/>
      <c r="GVB131" s="516"/>
      <c r="GVC131" s="516"/>
      <c r="GVD131" s="516"/>
      <c r="GVE131" s="516"/>
      <c r="GVF131" s="516"/>
      <c r="GVG131" s="516"/>
      <c r="GVH131" s="516"/>
      <c r="GVI131" s="516"/>
      <c r="GVJ131" s="516"/>
      <c r="GVK131" s="516"/>
      <c r="GVL131" s="516"/>
      <c r="GVM131" s="516"/>
      <c r="GVN131" s="516"/>
      <c r="GVO131" s="516"/>
      <c r="GVP131" s="516"/>
      <c r="GVQ131" s="516"/>
      <c r="GVR131" s="516"/>
      <c r="GVS131" s="516"/>
      <c r="GVT131" s="516"/>
      <c r="GVU131" s="516"/>
      <c r="GVV131" s="516"/>
      <c r="GVW131" s="516"/>
      <c r="GVX131" s="516"/>
      <c r="GVY131" s="516"/>
      <c r="GVZ131" s="516"/>
      <c r="GWA131" s="516"/>
      <c r="GWB131" s="516"/>
      <c r="GWC131" s="516"/>
      <c r="GWD131" s="516"/>
      <c r="GWE131" s="516"/>
      <c r="GWF131" s="516"/>
      <c r="GWG131" s="516"/>
      <c r="GWH131" s="516"/>
      <c r="GWI131" s="516"/>
      <c r="GWJ131" s="516"/>
      <c r="GWK131" s="516"/>
      <c r="GWL131" s="516"/>
      <c r="GWM131" s="516"/>
      <c r="GWN131" s="516"/>
      <c r="GWO131" s="516"/>
      <c r="GWP131" s="516"/>
      <c r="GWQ131" s="516"/>
      <c r="GWR131" s="516"/>
      <c r="GWS131" s="516"/>
      <c r="GWT131" s="516"/>
      <c r="GWU131" s="516"/>
      <c r="GWV131" s="516"/>
      <c r="GWW131" s="516"/>
      <c r="GWX131" s="516"/>
      <c r="GWY131" s="516"/>
      <c r="GWZ131" s="516"/>
      <c r="GXA131" s="516"/>
      <c r="GXB131" s="516"/>
      <c r="GXC131" s="516"/>
      <c r="GXD131" s="516"/>
      <c r="GXE131" s="516"/>
      <c r="GXF131" s="516"/>
      <c r="GXG131" s="516"/>
      <c r="GXH131" s="516"/>
      <c r="GXI131" s="516"/>
      <c r="GXJ131" s="516"/>
      <c r="GXK131" s="516"/>
      <c r="GXL131" s="516"/>
      <c r="GXM131" s="516"/>
      <c r="GXN131" s="516"/>
      <c r="GXO131" s="516"/>
      <c r="GXP131" s="516"/>
      <c r="GXQ131" s="516"/>
      <c r="GXR131" s="516"/>
      <c r="GXS131" s="516"/>
      <c r="GXT131" s="516"/>
      <c r="GXU131" s="516"/>
      <c r="GXV131" s="516"/>
      <c r="GXW131" s="516"/>
      <c r="GXX131" s="516"/>
      <c r="GXY131" s="516"/>
      <c r="GXZ131" s="516"/>
      <c r="GYA131" s="516"/>
      <c r="GYB131" s="516"/>
      <c r="GYC131" s="516"/>
      <c r="GYD131" s="516"/>
      <c r="GYE131" s="516"/>
      <c r="GYF131" s="516"/>
      <c r="GYG131" s="516"/>
      <c r="GYH131" s="516"/>
      <c r="GYI131" s="516"/>
      <c r="GYJ131" s="516"/>
      <c r="GYK131" s="516"/>
      <c r="GYL131" s="516"/>
      <c r="GYM131" s="516"/>
      <c r="GYN131" s="516"/>
      <c r="GYO131" s="516"/>
      <c r="GYP131" s="516"/>
      <c r="GYQ131" s="516"/>
      <c r="GYR131" s="516"/>
      <c r="GYS131" s="516"/>
      <c r="GYT131" s="516"/>
      <c r="GYU131" s="516"/>
      <c r="GYV131" s="516"/>
      <c r="GYW131" s="516"/>
      <c r="GYX131" s="516"/>
      <c r="GYY131" s="516"/>
      <c r="GYZ131" s="516"/>
      <c r="GZA131" s="516"/>
      <c r="GZB131" s="516"/>
      <c r="GZC131" s="516"/>
      <c r="GZD131" s="516"/>
      <c r="GZE131" s="516"/>
      <c r="GZF131" s="516"/>
      <c r="GZG131" s="516"/>
      <c r="GZH131" s="516"/>
      <c r="GZI131" s="516"/>
      <c r="GZJ131" s="516"/>
      <c r="GZK131" s="516"/>
      <c r="GZL131" s="516"/>
      <c r="GZM131" s="516"/>
      <c r="GZN131" s="516"/>
      <c r="GZO131" s="516"/>
      <c r="GZP131" s="516"/>
      <c r="GZQ131" s="516"/>
      <c r="GZR131" s="516"/>
      <c r="GZS131" s="516"/>
      <c r="GZT131" s="516"/>
      <c r="GZU131" s="516"/>
      <c r="GZV131" s="516"/>
      <c r="GZW131" s="516"/>
      <c r="GZX131" s="516"/>
      <c r="GZY131" s="516"/>
      <c r="GZZ131" s="516"/>
      <c r="HAA131" s="516"/>
      <c r="HAB131" s="516"/>
      <c r="HAC131" s="516"/>
      <c r="HAD131" s="516"/>
      <c r="HAE131" s="516"/>
      <c r="HAF131" s="516"/>
      <c r="HAG131" s="516"/>
      <c r="HAH131" s="516"/>
      <c r="HAI131" s="516"/>
      <c r="HAJ131" s="516"/>
      <c r="HAK131" s="516"/>
      <c r="HAL131" s="516"/>
      <c r="HAM131" s="516"/>
      <c r="HAN131" s="516"/>
      <c r="HAO131" s="516"/>
      <c r="HAP131" s="516"/>
      <c r="HAQ131" s="516"/>
      <c r="HAR131" s="516"/>
      <c r="HAS131" s="516"/>
      <c r="HAT131" s="516"/>
      <c r="HAU131" s="516"/>
      <c r="HAV131" s="516"/>
      <c r="HAW131" s="516"/>
      <c r="HAX131" s="516"/>
      <c r="HAY131" s="516"/>
      <c r="HAZ131" s="516"/>
      <c r="HBA131" s="516"/>
      <c r="HBB131" s="516"/>
      <c r="HBC131" s="516"/>
      <c r="HBD131" s="516"/>
      <c r="HBE131" s="516"/>
      <c r="HBF131" s="516"/>
      <c r="HBG131" s="516"/>
      <c r="HBH131" s="516"/>
      <c r="HBI131" s="516"/>
      <c r="HBJ131" s="516"/>
      <c r="HBK131" s="516"/>
      <c r="HBL131" s="516"/>
      <c r="HBM131" s="516"/>
      <c r="HBN131" s="516"/>
      <c r="HBO131" s="516"/>
      <c r="HBP131" s="516"/>
      <c r="HBQ131" s="516"/>
      <c r="HBR131" s="516"/>
      <c r="HBS131" s="516"/>
      <c r="HBT131" s="516"/>
      <c r="HBU131" s="516"/>
      <c r="HBV131" s="516"/>
      <c r="HBW131" s="516"/>
      <c r="HBX131" s="516"/>
      <c r="HBY131" s="516"/>
      <c r="HBZ131" s="516"/>
      <c r="HCA131" s="516"/>
      <c r="HCB131" s="516"/>
      <c r="HCC131" s="516"/>
      <c r="HCD131" s="516"/>
      <c r="HCE131" s="516"/>
      <c r="HCF131" s="516"/>
      <c r="HCG131" s="516"/>
      <c r="HCH131" s="516"/>
      <c r="HCI131" s="516"/>
      <c r="HCJ131" s="516"/>
      <c r="HCK131" s="516"/>
      <c r="HCL131" s="516"/>
      <c r="HCM131" s="516"/>
      <c r="HCN131" s="516"/>
      <c r="HCO131" s="516"/>
      <c r="HCP131" s="516"/>
      <c r="HCQ131" s="516"/>
      <c r="HCR131" s="516"/>
      <c r="HCS131" s="516"/>
      <c r="HCT131" s="516"/>
      <c r="HCU131" s="516"/>
      <c r="HCV131" s="516"/>
      <c r="HCW131" s="516"/>
      <c r="HCX131" s="516"/>
      <c r="HCY131" s="516"/>
      <c r="HCZ131" s="516"/>
      <c r="HDA131" s="516"/>
      <c r="HDB131" s="516"/>
      <c r="HDC131" s="516"/>
      <c r="HDD131" s="516"/>
      <c r="HDE131" s="516"/>
      <c r="HDF131" s="516"/>
      <c r="HDG131" s="516"/>
      <c r="HDH131" s="516"/>
      <c r="HDI131" s="516"/>
      <c r="HDJ131" s="516"/>
      <c r="HDK131" s="516"/>
      <c r="HDL131" s="516"/>
      <c r="HDM131" s="516"/>
      <c r="HDN131" s="516"/>
      <c r="HDO131" s="516"/>
      <c r="HDP131" s="516"/>
      <c r="HDQ131" s="516"/>
      <c r="HDR131" s="516"/>
      <c r="HDS131" s="516"/>
      <c r="HDT131" s="516"/>
      <c r="HDU131" s="516"/>
      <c r="HDV131" s="516"/>
      <c r="HDW131" s="516"/>
      <c r="HDX131" s="516"/>
      <c r="HDY131" s="516"/>
      <c r="HDZ131" s="516"/>
      <c r="HEA131" s="516"/>
      <c r="HEB131" s="516"/>
      <c r="HEC131" s="516"/>
      <c r="HED131" s="516"/>
      <c r="HEE131" s="516"/>
      <c r="HEF131" s="516"/>
      <c r="HEG131" s="516"/>
      <c r="HEH131" s="516"/>
      <c r="HEI131" s="516"/>
      <c r="HEJ131" s="516"/>
      <c r="HEK131" s="516"/>
      <c r="HEL131" s="516"/>
      <c r="HEM131" s="516"/>
      <c r="HEN131" s="516"/>
      <c r="HEO131" s="516"/>
      <c r="HEP131" s="516"/>
      <c r="HEQ131" s="516"/>
      <c r="HER131" s="516"/>
      <c r="HES131" s="516"/>
      <c r="HET131" s="516"/>
      <c r="HEU131" s="516"/>
      <c r="HEV131" s="516"/>
      <c r="HEW131" s="516"/>
      <c r="HEX131" s="516"/>
      <c r="HEY131" s="516"/>
      <c r="HEZ131" s="516"/>
      <c r="HFA131" s="516"/>
      <c r="HFB131" s="516"/>
      <c r="HFC131" s="516"/>
      <c r="HFD131" s="516"/>
      <c r="HFE131" s="516"/>
      <c r="HFF131" s="516"/>
      <c r="HFG131" s="516"/>
      <c r="HFH131" s="516"/>
      <c r="HFI131" s="516"/>
      <c r="HFJ131" s="516"/>
      <c r="HFK131" s="516"/>
      <c r="HFL131" s="516"/>
      <c r="HFM131" s="516"/>
      <c r="HFN131" s="516"/>
      <c r="HFO131" s="516"/>
      <c r="HFP131" s="516"/>
      <c r="HFQ131" s="516"/>
      <c r="HFR131" s="516"/>
      <c r="HFS131" s="516"/>
      <c r="HFT131" s="516"/>
      <c r="HFU131" s="516"/>
      <c r="HFV131" s="516"/>
      <c r="HFW131" s="516"/>
      <c r="HFX131" s="516"/>
      <c r="HFY131" s="516"/>
      <c r="HFZ131" s="516"/>
      <c r="HGA131" s="516"/>
      <c r="HGB131" s="516"/>
      <c r="HGC131" s="516"/>
      <c r="HGD131" s="516"/>
      <c r="HGE131" s="516"/>
      <c r="HGF131" s="516"/>
      <c r="HGG131" s="516"/>
      <c r="HGH131" s="516"/>
      <c r="HGI131" s="516"/>
      <c r="HGJ131" s="516"/>
      <c r="HGK131" s="516"/>
      <c r="HGL131" s="516"/>
      <c r="HGM131" s="516"/>
      <c r="HGN131" s="516"/>
      <c r="HGO131" s="516"/>
      <c r="HGP131" s="516"/>
      <c r="HGQ131" s="516"/>
      <c r="HGR131" s="516"/>
      <c r="HGS131" s="516"/>
      <c r="HGT131" s="516"/>
      <c r="HGU131" s="516"/>
      <c r="HGV131" s="516"/>
      <c r="HGW131" s="516"/>
      <c r="HGX131" s="516"/>
      <c r="HGY131" s="516"/>
      <c r="HGZ131" s="516"/>
      <c r="HHA131" s="516"/>
      <c r="HHB131" s="516"/>
      <c r="HHC131" s="516"/>
      <c r="HHD131" s="516"/>
      <c r="HHE131" s="516"/>
      <c r="HHF131" s="516"/>
      <c r="HHG131" s="516"/>
      <c r="HHH131" s="516"/>
      <c r="HHI131" s="516"/>
      <c r="HHJ131" s="516"/>
      <c r="HHK131" s="516"/>
      <c r="HHL131" s="516"/>
      <c r="HHM131" s="516"/>
      <c r="HHN131" s="516"/>
      <c r="HHO131" s="516"/>
      <c r="HHP131" s="516"/>
      <c r="HHQ131" s="516"/>
      <c r="HHR131" s="516"/>
      <c r="HHS131" s="516"/>
      <c r="HHT131" s="516"/>
      <c r="HHU131" s="516"/>
      <c r="HHV131" s="516"/>
      <c r="HHW131" s="516"/>
      <c r="HHX131" s="516"/>
      <c r="HHY131" s="516"/>
      <c r="HHZ131" s="516"/>
      <c r="HIA131" s="516"/>
      <c r="HIB131" s="516"/>
      <c r="HIC131" s="516"/>
      <c r="HID131" s="516"/>
      <c r="HIE131" s="516"/>
      <c r="HIF131" s="516"/>
      <c r="HIG131" s="516"/>
      <c r="HIH131" s="516"/>
      <c r="HII131" s="516"/>
      <c r="HIJ131" s="516"/>
      <c r="HIK131" s="516"/>
      <c r="HIL131" s="516"/>
      <c r="HIM131" s="516"/>
      <c r="HIN131" s="516"/>
      <c r="HIO131" s="516"/>
      <c r="HIP131" s="516"/>
      <c r="HIQ131" s="516"/>
      <c r="HIR131" s="516"/>
      <c r="HIS131" s="516"/>
      <c r="HIT131" s="516"/>
      <c r="HIU131" s="516"/>
      <c r="HIV131" s="516"/>
      <c r="HIW131" s="516"/>
      <c r="HIX131" s="516"/>
      <c r="HIY131" s="516"/>
      <c r="HIZ131" s="516"/>
      <c r="HJA131" s="516"/>
      <c r="HJB131" s="516"/>
      <c r="HJC131" s="516"/>
      <c r="HJD131" s="516"/>
      <c r="HJE131" s="516"/>
      <c r="HJF131" s="516"/>
      <c r="HJG131" s="516"/>
      <c r="HJH131" s="516"/>
      <c r="HJI131" s="516"/>
      <c r="HJJ131" s="516"/>
      <c r="HJK131" s="516"/>
      <c r="HJL131" s="516"/>
      <c r="HJM131" s="516"/>
      <c r="HJN131" s="516"/>
      <c r="HJO131" s="516"/>
      <c r="HJP131" s="516"/>
      <c r="HJQ131" s="516"/>
      <c r="HJR131" s="516"/>
      <c r="HJS131" s="516"/>
      <c r="HJT131" s="516"/>
      <c r="HJU131" s="516"/>
      <c r="HJV131" s="516"/>
      <c r="HJW131" s="516"/>
      <c r="HJX131" s="516"/>
      <c r="HJY131" s="516"/>
      <c r="HJZ131" s="516"/>
      <c r="HKA131" s="516"/>
      <c r="HKB131" s="516"/>
      <c r="HKC131" s="516"/>
      <c r="HKD131" s="516"/>
      <c r="HKE131" s="516"/>
      <c r="HKF131" s="516"/>
      <c r="HKG131" s="516"/>
      <c r="HKH131" s="516"/>
      <c r="HKI131" s="516"/>
      <c r="HKJ131" s="516"/>
      <c r="HKK131" s="516"/>
      <c r="HKL131" s="516"/>
      <c r="HKM131" s="516"/>
      <c r="HKN131" s="516"/>
      <c r="HKO131" s="516"/>
      <c r="HKP131" s="516"/>
      <c r="HKQ131" s="516"/>
      <c r="HKR131" s="516"/>
      <c r="HKS131" s="516"/>
      <c r="HKT131" s="516"/>
      <c r="HKU131" s="516"/>
      <c r="HKV131" s="516"/>
      <c r="HKW131" s="516"/>
      <c r="HKX131" s="516"/>
      <c r="HKY131" s="516"/>
      <c r="HKZ131" s="516"/>
      <c r="HLA131" s="516"/>
      <c r="HLB131" s="516"/>
      <c r="HLC131" s="516"/>
      <c r="HLD131" s="516"/>
      <c r="HLE131" s="516"/>
      <c r="HLF131" s="516"/>
      <c r="HLG131" s="516"/>
      <c r="HLH131" s="516"/>
      <c r="HLI131" s="516"/>
      <c r="HLJ131" s="516"/>
      <c r="HLK131" s="516"/>
      <c r="HLL131" s="516"/>
      <c r="HLM131" s="516"/>
      <c r="HLN131" s="516"/>
      <c r="HLO131" s="516"/>
      <c r="HLP131" s="516"/>
      <c r="HLQ131" s="516"/>
      <c r="HLR131" s="516"/>
      <c r="HLS131" s="516"/>
      <c r="HLT131" s="516"/>
      <c r="HLU131" s="516"/>
      <c r="HLV131" s="516"/>
      <c r="HLW131" s="516"/>
      <c r="HLX131" s="516"/>
      <c r="HLY131" s="516"/>
      <c r="HLZ131" s="516"/>
      <c r="HMA131" s="516"/>
      <c r="HMB131" s="516"/>
      <c r="HMC131" s="516"/>
      <c r="HMD131" s="516"/>
      <c r="HME131" s="516"/>
      <c r="HMF131" s="516"/>
      <c r="HMG131" s="516"/>
      <c r="HMH131" s="516"/>
      <c r="HMI131" s="516"/>
      <c r="HMJ131" s="516"/>
      <c r="HMK131" s="516"/>
      <c r="HML131" s="516"/>
      <c r="HMM131" s="516"/>
      <c r="HMN131" s="516"/>
      <c r="HMO131" s="516"/>
      <c r="HMP131" s="516"/>
      <c r="HMQ131" s="516"/>
      <c r="HMR131" s="516"/>
      <c r="HMS131" s="516"/>
      <c r="HMT131" s="516"/>
      <c r="HMU131" s="516"/>
      <c r="HMV131" s="516"/>
      <c r="HMW131" s="516"/>
      <c r="HMX131" s="516"/>
      <c r="HMY131" s="516"/>
      <c r="HMZ131" s="516"/>
      <c r="HNA131" s="516"/>
      <c r="HNB131" s="516"/>
      <c r="HNC131" s="516"/>
      <c r="HND131" s="516"/>
      <c r="HNE131" s="516"/>
      <c r="HNF131" s="516"/>
      <c r="HNG131" s="516"/>
      <c r="HNH131" s="516"/>
      <c r="HNI131" s="516"/>
      <c r="HNJ131" s="516"/>
      <c r="HNK131" s="516"/>
      <c r="HNL131" s="516"/>
      <c r="HNM131" s="516"/>
      <c r="HNN131" s="516"/>
      <c r="HNO131" s="516"/>
      <c r="HNP131" s="516"/>
      <c r="HNQ131" s="516"/>
      <c r="HNR131" s="516"/>
      <c r="HNS131" s="516"/>
      <c r="HNT131" s="516"/>
      <c r="HNU131" s="516"/>
      <c r="HNV131" s="516"/>
      <c r="HNW131" s="516"/>
      <c r="HNX131" s="516"/>
      <c r="HNY131" s="516"/>
      <c r="HNZ131" s="516"/>
      <c r="HOA131" s="516"/>
      <c r="HOB131" s="516"/>
      <c r="HOC131" s="516"/>
      <c r="HOD131" s="516"/>
      <c r="HOE131" s="516"/>
      <c r="HOF131" s="516"/>
      <c r="HOG131" s="516"/>
      <c r="HOH131" s="516"/>
      <c r="HOI131" s="516"/>
      <c r="HOJ131" s="516"/>
      <c r="HOK131" s="516"/>
      <c r="HOL131" s="516"/>
      <c r="HOM131" s="516"/>
      <c r="HON131" s="516"/>
      <c r="HOO131" s="516"/>
      <c r="HOP131" s="516"/>
      <c r="HOQ131" s="516"/>
      <c r="HOR131" s="516"/>
      <c r="HOS131" s="516"/>
      <c r="HOT131" s="516"/>
      <c r="HOU131" s="516"/>
      <c r="HOV131" s="516"/>
      <c r="HOW131" s="516"/>
      <c r="HOX131" s="516"/>
      <c r="HOY131" s="516"/>
      <c r="HOZ131" s="516"/>
      <c r="HPA131" s="516"/>
      <c r="HPB131" s="516"/>
      <c r="HPC131" s="516"/>
      <c r="HPD131" s="516"/>
      <c r="HPE131" s="516"/>
      <c r="HPF131" s="516"/>
      <c r="HPG131" s="516"/>
      <c r="HPH131" s="516"/>
      <c r="HPI131" s="516"/>
      <c r="HPJ131" s="516"/>
      <c r="HPK131" s="516"/>
      <c r="HPL131" s="516"/>
      <c r="HPM131" s="516"/>
      <c r="HPN131" s="516"/>
      <c r="HPO131" s="516"/>
      <c r="HPP131" s="516"/>
      <c r="HPQ131" s="516"/>
      <c r="HPR131" s="516"/>
      <c r="HPS131" s="516"/>
      <c r="HPT131" s="516"/>
      <c r="HPU131" s="516"/>
      <c r="HPV131" s="516"/>
      <c r="HPW131" s="516"/>
      <c r="HPX131" s="516"/>
      <c r="HPY131" s="516"/>
      <c r="HPZ131" s="516"/>
      <c r="HQA131" s="516"/>
      <c r="HQB131" s="516"/>
      <c r="HQC131" s="516"/>
      <c r="HQD131" s="516"/>
      <c r="HQE131" s="516"/>
      <c r="HQF131" s="516"/>
      <c r="HQG131" s="516"/>
      <c r="HQH131" s="516"/>
      <c r="HQI131" s="516"/>
      <c r="HQJ131" s="516"/>
      <c r="HQK131" s="516"/>
      <c r="HQL131" s="516"/>
      <c r="HQM131" s="516"/>
      <c r="HQN131" s="516"/>
      <c r="HQO131" s="516"/>
      <c r="HQP131" s="516"/>
      <c r="HQQ131" s="516"/>
      <c r="HQR131" s="516"/>
      <c r="HQS131" s="516"/>
      <c r="HQT131" s="516"/>
      <c r="HQU131" s="516"/>
      <c r="HQV131" s="516"/>
      <c r="HQW131" s="516"/>
      <c r="HQX131" s="516"/>
      <c r="HQY131" s="516"/>
      <c r="HQZ131" s="516"/>
      <c r="HRA131" s="516"/>
      <c r="HRB131" s="516"/>
      <c r="HRC131" s="516"/>
      <c r="HRD131" s="516"/>
      <c r="HRE131" s="516"/>
      <c r="HRF131" s="516"/>
      <c r="HRG131" s="516"/>
      <c r="HRH131" s="516"/>
      <c r="HRI131" s="516"/>
      <c r="HRJ131" s="516"/>
      <c r="HRK131" s="516"/>
      <c r="HRL131" s="516"/>
      <c r="HRM131" s="516"/>
      <c r="HRN131" s="516"/>
      <c r="HRO131" s="516"/>
      <c r="HRP131" s="516"/>
      <c r="HRQ131" s="516"/>
      <c r="HRR131" s="516"/>
      <c r="HRS131" s="516"/>
      <c r="HRT131" s="516"/>
      <c r="HRU131" s="516"/>
      <c r="HRV131" s="516"/>
      <c r="HRW131" s="516"/>
      <c r="HRX131" s="516"/>
      <c r="HRY131" s="516"/>
      <c r="HRZ131" s="516"/>
      <c r="HSA131" s="516"/>
      <c r="HSB131" s="516"/>
      <c r="HSC131" s="516"/>
      <c r="HSD131" s="516"/>
      <c r="HSE131" s="516"/>
      <c r="HSF131" s="516"/>
      <c r="HSG131" s="516"/>
      <c r="HSH131" s="516"/>
      <c r="HSI131" s="516"/>
      <c r="HSJ131" s="516"/>
      <c r="HSK131" s="516"/>
      <c r="HSL131" s="516"/>
      <c r="HSM131" s="516"/>
      <c r="HSN131" s="516"/>
      <c r="HSO131" s="516"/>
      <c r="HSP131" s="516"/>
      <c r="HSQ131" s="516"/>
      <c r="HSR131" s="516"/>
      <c r="HSS131" s="516"/>
      <c r="HST131" s="516"/>
      <c r="HSU131" s="516"/>
      <c r="HSV131" s="516"/>
      <c r="HSW131" s="516"/>
      <c r="HSX131" s="516"/>
      <c r="HSY131" s="516"/>
      <c r="HSZ131" s="516"/>
      <c r="HTA131" s="516"/>
      <c r="HTB131" s="516"/>
      <c r="HTC131" s="516"/>
      <c r="HTD131" s="516"/>
      <c r="HTE131" s="516"/>
      <c r="HTF131" s="516"/>
      <c r="HTG131" s="516"/>
      <c r="HTH131" s="516"/>
      <c r="HTI131" s="516"/>
      <c r="HTJ131" s="516"/>
      <c r="HTK131" s="516"/>
      <c r="HTL131" s="516"/>
      <c r="HTM131" s="516"/>
      <c r="HTN131" s="516"/>
      <c r="HTO131" s="516"/>
      <c r="HTP131" s="516"/>
      <c r="HTQ131" s="516"/>
      <c r="HTR131" s="516"/>
      <c r="HTS131" s="516"/>
      <c r="HTT131" s="516"/>
      <c r="HTU131" s="516"/>
      <c r="HTV131" s="516"/>
      <c r="HTW131" s="516"/>
      <c r="HTX131" s="516"/>
      <c r="HTY131" s="516"/>
      <c r="HTZ131" s="516"/>
      <c r="HUA131" s="516"/>
      <c r="HUB131" s="516"/>
      <c r="HUC131" s="516"/>
      <c r="HUD131" s="516"/>
      <c r="HUE131" s="516"/>
      <c r="HUF131" s="516"/>
      <c r="HUG131" s="516"/>
      <c r="HUH131" s="516"/>
      <c r="HUI131" s="516"/>
      <c r="HUJ131" s="516"/>
      <c r="HUK131" s="516"/>
      <c r="HUL131" s="516"/>
      <c r="HUM131" s="516"/>
      <c r="HUN131" s="516"/>
      <c r="HUO131" s="516"/>
      <c r="HUP131" s="516"/>
      <c r="HUQ131" s="516"/>
      <c r="HUR131" s="516"/>
      <c r="HUS131" s="516"/>
      <c r="HUT131" s="516"/>
      <c r="HUU131" s="516"/>
      <c r="HUV131" s="516"/>
      <c r="HUW131" s="516"/>
      <c r="HUX131" s="516"/>
      <c r="HUY131" s="516"/>
      <c r="HUZ131" s="516"/>
      <c r="HVA131" s="516"/>
      <c r="HVB131" s="516"/>
      <c r="HVC131" s="516"/>
      <c r="HVD131" s="516"/>
      <c r="HVE131" s="516"/>
      <c r="HVF131" s="516"/>
      <c r="HVG131" s="516"/>
      <c r="HVH131" s="516"/>
      <c r="HVI131" s="516"/>
      <c r="HVJ131" s="516"/>
      <c r="HVK131" s="516"/>
      <c r="HVL131" s="516"/>
      <c r="HVM131" s="516"/>
      <c r="HVN131" s="516"/>
      <c r="HVO131" s="516"/>
      <c r="HVP131" s="516"/>
      <c r="HVQ131" s="516"/>
      <c r="HVR131" s="516"/>
      <c r="HVS131" s="516"/>
      <c r="HVT131" s="516"/>
      <c r="HVU131" s="516"/>
      <c r="HVV131" s="516"/>
      <c r="HVW131" s="516"/>
      <c r="HVX131" s="516"/>
      <c r="HVY131" s="516"/>
      <c r="HVZ131" s="516"/>
      <c r="HWA131" s="516"/>
      <c r="HWB131" s="516"/>
      <c r="HWC131" s="516"/>
      <c r="HWD131" s="516"/>
      <c r="HWE131" s="516"/>
      <c r="HWF131" s="516"/>
      <c r="HWG131" s="516"/>
      <c r="HWH131" s="516"/>
      <c r="HWI131" s="516"/>
      <c r="HWJ131" s="516"/>
      <c r="HWK131" s="516"/>
      <c r="HWL131" s="516"/>
      <c r="HWM131" s="516"/>
      <c r="HWN131" s="516"/>
      <c r="HWO131" s="516"/>
      <c r="HWP131" s="516"/>
      <c r="HWQ131" s="516"/>
      <c r="HWR131" s="516"/>
      <c r="HWS131" s="516"/>
      <c r="HWT131" s="516"/>
      <c r="HWU131" s="516"/>
      <c r="HWV131" s="516"/>
      <c r="HWW131" s="516"/>
      <c r="HWX131" s="516"/>
      <c r="HWY131" s="516"/>
      <c r="HWZ131" s="516"/>
      <c r="HXA131" s="516"/>
      <c r="HXB131" s="516"/>
      <c r="HXC131" s="516"/>
      <c r="HXD131" s="516"/>
      <c r="HXE131" s="516"/>
      <c r="HXF131" s="516"/>
      <c r="HXG131" s="516"/>
      <c r="HXH131" s="516"/>
      <c r="HXI131" s="516"/>
      <c r="HXJ131" s="516"/>
      <c r="HXK131" s="516"/>
      <c r="HXL131" s="516"/>
      <c r="HXM131" s="516"/>
      <c r="HXN131" s="516"/>
      <c r="HXO131" s="516"/>
      <c r="HXP131" s="516"/>
      <c r="HXQ131" s="516"/>
      <c r="HXR131" s="516"/>
      <c r="HXS131" s="516"/>
      <c r="HXT131" s="516"/>
      <c r="HXU131" s="516"/>
      <c r="HXV131" s="516"/>
      <c r="HXW131" s="516"/>
      <c r="HXX131" s="516"/>
      <c r="HXY131" s="516"/>
      <c r="HXZ131" s="516"/>
      <c r="HYA131" s="516"/>
      <c r="HYB131" s="516"/>
      <c r="HYC131" s="516"/>
      <c r="HYD131" s="516"/>
      <c r="HYE131" s="516"/>
      <c r="HYF131" s="516"/>
      <c r="HYG131" s="516"/>
      <c r="HYH131" s="516"/>
      <c r="HYI131" s="516"/>
      <c r="HYJ131" s="516"/>
      <c r="HYK131" s="516"/>
      <c r="HYL131" s="516"/>
      <c r="HYM131" s="516"/>
      <c r="HYN131" s="516"/>
      <c r="HYO131" s="516"/>
      <c r="HYP131" s="516"/>
      <c r="HYQ131" s="516"/>
      <c r="HYR131" s="516"/>
      <c r="HYS131" s="516"/>
      <c r="HYT131" s="516"/>
      <c r="HYU131" s="516"/>
      <c r="HYV131" s="516"/>
      <c r="HYW131" s="516"/>
      <c r="HYX131" s="516"/>
      <c r="HYY131" s="516"/>
      <c r="HYZ131" s="516"/>
      <c r="HZA131" s="516"/>
      <c r="HZB131" s="516"/>
      <c r="HZC131" s="516"/>
      <c r="HZD131" s="516"/>
      <c r="HZE131" s="516"/>
      <c r="HZF131" s="516"/>
      <c r="HZG131" s="516"/>
      <c r="HZH131" s="516"/>
      <c r="HZI131" s="516"/>
      <c r="HZJ131" s="516"/>
      <c r="HZK131" s="516"/>
      <c r="HZL131" s="516"/>
      <c r="HZM131" s="516"/>
      <c r="HZN131" s="516"/>
      <c r="HZO131" s="516"/>
      <c r="HZP131" s="516"/>
      <c r="HZQ131" s="516"/>
      <c r="HZR131" s="516"/>
      <c r="HZS131" s="516"/>
      <c r="HZT131" s="516"/>
      <c r="HZU131" s="516"/>
      <c r="HZV131" s="516"/>
      <c r="HZW131" s="516"/>
      <c r="HZX131" s="516"/>
      <c r="HZY131" s="516"/>
      <c r="HZZ131" s="516"/>
      <c r="IAA131" s="516"/>
      <c r="IAB131" s="516"/>
      <c r="IAC131" s="516"/>
      <c r="IAD131" s="516"/>
      <c r="IAE131" s="516"/>
      <c r="IAF131" s="516"/>
      <c r="IAG131" s="516"/>
      <c r="IAH131" s="516"/>
      <c r="IAI131" s="516"/>
      <c r="IAJ131" s="516"/>
      <c r="IAK131" s="516"/>
      <c r="IAL131" s="516"/>
      <c r="IAM131" s="516"/>
      <c r="IAN131" s="516"/>
      <c r="IAO131" s="516"/>
      <c r="IAP131" s="516"/>
      <c r="IAQ131" s="516"/>
      <c r="IAR131" s="516"/>
      <c r="IAS131" s="516"/>
      <c r="IAT131" s="516"/>
      <c r="IAU131" s="516"/>
      <c r="IAV131" s="516"/>
      <c r="IAW131" s="516"/>
      <c r="IAX131" s="516"/>
      <c r="IAY131" s="516"/>
      <c r="IAZ131" s="516"/>
      <c r="IBA131" s="516"/>
      <c r="IBB131" s="516"/>
      <c r="IBC131" s="516"/>
      <c r="IBD131" s="516"/>
      <c r="IBE131" s="516"/>
      <c r="IBF131" s="516"/>
      <c r="IBG131" s="516"/>
      <c r="IBH131" s="516"/>
      <c r="IBI131" s="516"/>
      <c r="IBJ131" s="516"/>
      <c r="IBK131" s="516"/>
      <c r="IBL131" s="516"/>
      <c r="IBM131" s="516"/>
      <c r="IBN131" s="516"/>
      <c r="IBO131" s="516"/>
      <c r="IBP131" s="516"/>
      <c r="IBQ131" s="516"/>
      <c r="IBR131" s="516"/>
      <c r="IBS131" s="516"/>
      <c r="IBT131" s="516"/>
      <c r="IBU131" s="516"/>
      <c r="IBV131" s="516"/>
      <c r="IBW131" s="516"/>
      <c r="IBX131" s="516"/>
      <c r="IBY131" s="516"/>
      <c r="IBZ131" s="516"/>
      <c r="ICA131" s="516"/>
      <c r="ICB131" s="516"/>
      <c r="ICC131" s="516"/>
      <c r="ICD131" s="516"/>
      <c r="ICE131" s="516"/>
      <c r="ICF131" s="516"/>
      <c r="ICG131" s="516"/>
      <c r="ICH131" s="516"/>
      <c r="ICI131" s="516"/>
      <c r="ICJ131" s="516"/>
      <c r="ICK131" s="516"/>
      <c r="ICL131" s="516"/>
      <c r="ICM131" s="516"/>
      <c r="ICN131" s="516"/>
      <c r="ICO131" s="516"/>
      <c r="ICP131" s="516"/>
      <c r="ICQ131" s="516"/>
      <c r="ICR131" s="516"/>
      <c r="ICS131" s="516"/>
      <c r="ICT131" s="516"/>
      <c r="ICU131" s="516"/>
      <c r="ICV131" s="516"/>
      <c r="ICW131" s="516"/>
      <c r="ICX131" s="516"/>
      <c r="ICY131" s="516"/>
      <c r="ICZ131" s="516"/>
      <c r="IDA131" s="516"/>
      <c r="IDB131" s="516"/>
      <c r="IDC131" s="516"/>
      <c r="IDD131" s="516"/>
      <c r="IDE131" s="516"/>
      <c r="IDF131" s="516"/>
      <c r="IDG131" s="516"/>
      <c r="IDH131" s="516"/>
      <c r="IDI131" s="516"/>
      <c r="IDJ131" s="516"/>
      <c r="IDK131" s="516"/>
      <c r="IDL131" s="516"/>
      <c r="IDM131" s="516"/>
      <c r="IDN131" s="516"/>
      <c r="IDO131" s="516"/>
      <c r="IDP131" s="516"/>
      <c r="IDQ131" s="516"/>
      <c r="IDR131" s="516"/>
      <c r="IDS131" s="516"/>
      <c r="IDT131" s="516"/>
      <c r="IDU131" s="516"/>
      <c r="IDV131" s="516"/>
      <c r="IDW131" s="516"/>
      <c r="IDX131" s="516"/>
      <c r="IDY131" s="516"/>
      <c r="IDZ131" s="516"/>
      <c r="IEA131" s="516"/>
      <c r="IEB131" s="516"/>
      <c r="IEC131" s="516"/>
      <c r="IED131" s="516"/>
      <c r="IEE131" s="516"/>
      <c r="IEF131" s="516"/>
      <c r="IEG131" s="516"/>
      <c r="IEH131" s="516"/>
      <c r="IEI131" s="516"/>
      <c r="IEJ131" s="516"/>
      <c r="IEK131" s="516"/>
      <c r="IEL131" s="516"/>
      <c r="IEM131" s="516"/>
      <c r="IEN131" s="516"/>
      <c r="IEO131" s="516"/>
      <c r="IEP131" s="516"/>
      <c r="IEQ131" s="516"/>
      <c r="IER131" s="516"/>
      <c r="IES131" s="516"/>
      <c r="IET131" s="516"/>
      <c r="IEU131" s="516"/>
      <c r="IEV131" s="516"/>
      <c r="IEW131" s="516"/>
      <c r="IEX131" s="516"/>
      <c r="IEY131" s="516"/>
      <c r="IEZ131" s="516"/>
      <c r="IFA131" s="516"/>
      <c r="IFB131" s="516"/>
      <c r="IFC131" s="516"/>
      <c r="IFD131" s="516"/>
      <c r="IFE131" s="516"/>
      <c r="IFF131" s="516"/>
      <c r="IFG131" s="516"/>
      <c r="IFH131" s="516"/>
      <c r="IFI131" s="516"/>
      <c r="IFJ131" s="516"/>
      <c r="IFK131" s="516"/>
      <c r="IFL131" s="516"/>
      <c r="IFM131" s="516"/>
      <c r="IFN131" s="516"/>
      <c r="IFO131" s="516"/>
      <c r="IFP131" s="516"/>
      <c r="IFQ131" s="516"/>
      <c r="IFR131" s="516"/>
      <c r="IFS131" s="516"/>
      <c r="IFT131" s="516"/>
      <c r="IFU131" s="516"/>
      <c r="IFV131" s="516"/>
      <c r="IFW131" s="516"/>
      <c r="IFX131" s="516"/>
      <c r="IFY131" s="516"/>
      <c r="IFZ131" s="516"/>
      <c r="IGA131" s="516"/>
      <c r="IGB131" s="516"/>
      <c r="IGC131" s="516"/>
      <c r="IGD131" s="516"/>
      <c r="IGE131" s="516"/>
      <c r="IGF131" s="516"/>
      <c r="IGG131" s="516"/>
      <c r="IGH131" s="516"/>
      <c r="IGI131" s="516"/>
      <c r="IGJ131" s="516"/>
      <c r="IGK131" s="516"/>
      <c r="IGL131" s="516"/>
      <c r="IGM131" s="516"/>
      <c r="IGN131" s="516"/>
      <c r="IGO131" s="516"/>
      <c r="IGP131" s="516"/>
      <c r="IGQ131" s="516"/>
      <c r="IGR131" s="516"/>
      <c r="IGS131" s="516"/>
      <c r="IGT131" s="516"/>
      <c r="IGU131" s="516"/>
      <c r="IGV131" s="516"/>
      <c r="IGW131" s="516"/>
      <c r="IGX131" s="516"/>
      <c r="IGY131" s="516"/>
      <c r="IGZ131" s="516"/>
      <c r="IHA131" s="516"/>
      <c r="IHB131" s="516"/>
      <c r="IHC131" s="516"/>
      <c r="IHD131" s="516"/>
      <c r="IHE131" s="516"/>
      <c r="IHF131" s="516"/>
      <c r="IHG131" s="516"/>
      <c r="IHH131" s="516"/>
      <c r="IHI131" s="516"/>
      <c r="IHJ131" s="516"/>
      <c r="IHK131" s="516"/>
      <c r="IHL131" s="516"/>
      <c r="IHM131" s="516"/>
      <c r="IHN131" s="516"/>
      <c r="IHO131" s="516"/>
      <c r="IHP131" s="516"/>
      <c r="IHQ131" s="516"/>
      <c r="IHR131" s="516"/>
      <c r="IHS131" s="516"/>
      <c r="IHT131" s="516"/>
      <c r="IHU131" s="516"/>
      <c r="IHV131" s="516"/>
      <c r="IHW131" s="516"/>
      <c r="IHX131" s="516"/>
      <c r="IHY131" s="516"/>
      <c r="IHZ131" s="516"/>
      <c r="IIA131" s="516"/>
      <c r="IIB131" s="516"/>
      <c r="IIC131" s="516"/>
      <c r="IID131" s="516"/>
      <c r="IIE131" s="516"/>
      <c r="IIF131" s="516"/>
      <c r="IIG131" s="516"/>
      <c r="IIH131" s="516"/>
      <c r="III131" s="516"/>
      <c r="IIJ131" s="516"/>
      <c r="IIK131" s="516"/>
      <c r="IIL131" s="516"/>
      <c r="IIM131" s="516"/>
      <c r="IIN131" s="516"/>
      <c r="IIO131" s="516"/>
      <c r="IIP131" s="516"/>
      <c r="IIQ131" s="516"/>
      <c r="IIR131" s="516"/>
      <c r="IIS131" s="516"/>
      <c r="IIT131" s="516"/>
      <c r="IIU131" s="516"/>
      <c r="IIV131" s="516"/>
      <c r="IIW131" s="516"/>
      <c r="IIX131" s="516"/>
      <c r="IIY131" s="516"/>
      <c r="IIZ131" s="516"/>
      <c r="IJA131" s="516"/>
      <c r="IJB131" s="516"/>
      <c r="IJC131" s="516"/>
      <c r="IJD131" s="516"/>
      <c r="IJE131" s="516"/>
      <c r="IJF131" s="516"/>
      <c r="IJG131" s="516"/>
      <c r="IJH131" s="516"/>
      <c r="IJI131" s="516"/>
      <c r="IJJ131" s="516"/>
      <c r="IJK131" s="516"/>
      <c r="IJL131" s="516"/>
      <c r="IJM131" s="516"/>
      <c r="IJN131" s="516"/>
      <c r="IJO131" s="516"/>
      <c r="IJP131" s="516"/>
      <c r="IJQ131" s="516"/>
      <c r="IJR131" s="516"/>
      <c r="IJS131" s="516"/>
      <c r="IJT131" s="516"/>
      <c r="IJU131" s="516"/>
      <c r="IJV131" s="516"/>
      <c r="IJW131" s="516"/>
      <c r="IJX131" s="516"/>
      <c r="IJY131" s="516"/>
      <c r="IJZ131" s="516"/>
      <c r="IKA131" s="516"/>
      <c r="IKB131" s="516"/>
      <c r="IKC131" s="516"/>
      <c r="IKD131" s="516"/>
      <c r="IKE131" s="516"/>
      <c r="IKF131" s="516"/>
      <c r="IKG131" s="516"/>
      <c r="IKH131" s="516"/>
      <c r="IKI131" s="516"/>
      <c r="IKJ131" s="516"/>
      <c r="IKK131" s="516"/>
      <c r="IKL131" s="516"/>
      <c r="IKM131" s="516"/>
      <c r="IKN131" s="516"/>
      <c r="IKO131" s="516"/>
      <c r="IKP131" s="516"/>
      <c r="IKQ131" s="516"/>
      <c r="IKR131" s="516"/>
      <c r="IKS131" s="516"/>
      <c r="IKT131" s="516"/>
      <c r="IKU131" s="516"/>
      <c r="IKV131" s="516"/>
      <c r="IKW131" s="516"/>
      <c r="IKX131" s="516"/>
      <c r="IKY131" s="516"/>
      <c r="IKZ131" s="516"/>
      <c r="ILA131" s="516"/>
      <c r="ILB131" s="516"/>
      <c r="ILC131" s="516"/>
      <c r="ILD131" s="516"/>
      <c r="ILE131" s="516"/>
      <c r="ILF131" s="516"/>
      <c r="ILG131" s="516"/>
      <c r="ILH131" s="516"/>
      <c r="ILI131" s="516"/>
      <c r="ILJ131" s="516"/>
      <c r="ILK131" s="516"/>
      <c r="ILL131" s="516"/>
      <c r="ILM131" s="516"/>
      <c r="ILN131" s="516"/>
      <c r="ILO131" s="516"/>
      <c r="ILP131" s="516"/>
      <c r="ILQ131" s="516"/>
      <c r="ILR131" s="516"/>
      <c r="ILS131" s="516"/>
      <c r="ILT131" s="516"/>
      <c r="ILU131" s="516"/>
      <c r="ILV131" s="516"/>
      <c r="ILW131" s="516"/>
      <c r="ILX131" s="516"/>
      <c r="ILY131" s="516"/>
      <c r="ILZ131" s="516"/>
      <c r="IMA131" s="516"/>
      <c r="IMB131" s="516"/>
      <c r="IMC131" s="516"/>
      <c r="IMD131" s="516"/>
      <c r="IME131" s="516"/>
      <c r="IMF131" s="516"/>
      <c r="IMG131" s="516"/>
      <c r="IMH131" s="516"/>
      <c r="IMI131" s="516"/>
      <c r="IMJ131" s="516"/>
      <c r="IMK131" s="516"/>
      <c r="IML131" s="516"/>
      <c r="IMM131" s="516"/>
      <c r="IMN131" s="516"/>
      <c r="IMO131" s="516"/>
      <c r="IMP131" s="516"/>
      <c r="IMQ131" s="516"/>
      <c r="IMR131" s="516"/>
      <c r="IMS131" s="516"/>
      <c r="IMT131" s="516"/>
      <c r="IMU131" s="516"/>
      <c r="IMV131" s="516"/>
      <c r="IMW131" s="516"/>
      <c r="IMX131" s="516"/>
      <c r="IMY131" s="516"/>
      <c r="IMZ131" s="516"/>
      <c r="INA131" s="516"/>
      <c r="INB131" s="516"/>
      <c r="INC131" s="516"/>
      <c r="IND131" s="516"/>
      <c r="INE131" s="516"/>
      <c r="INF131" s="516"/>
      <c r="ING131" s="516"/>
      <c r="INH131" s="516"/>
      <c r="INI131" s="516"/>
      <c r="INJ131" s="516"/>
      <c r="INK131" s="516"/>
      <c r="INL131" s="516"/>
      <c r="INM131" s="516"/>
      <c r="INN131" s="516"/>
      <c r="INO131" s="516"/>
      <c r="INP131" s="516"/>
      <c r="INQ131" s="516"/>
      <c r="INR131" s="516"/>
      <c r="INS131" s="516"/>
      <c r="INT131" s="516"/>
      <c r="INU131" s="516"/>
      <c r="INV131" s="516"/>
      <c r="INW131" s="516"/>
      <c r="INX131" s="516"/>
      <c r="INY131" s="516"/>
      <c r="INZ131" s="516"/>
      <c r="IOA131" s="516"/>
      <c r="IOB131" s="516"/>
      <c r="IOC131" s="516"/>
      <c r="IOD131" s="516"/>
      <c r="IOE131" s="516"/>
      <c r="IOF131" s="516"/>
      <c r="IOG131" s="516"/>
      <c r="IOH131" s="516"/>
      <c r="IOI131" s="516"/>
      <c r="IOJ131" s="516"/>
      <c r="IOK131" s="516"/>
      <c r="IOL131" s="516"/>
      <c r="IOM131" s="516"/>
      <c r="ION131" s="516"/>
      <c r="IOO131" s="516"/>
      <c r="IOP131" s="516"/>
      <c r="IOQ131" s="516"/>
      <c r="IOR131" s="516"/>
      <c r="IOS131" s="516"/>
      <c r="IOT131" s="516"/>
      <c r="IOU131" s="516"/>
      <c r="IOV131" s="516"/>
      <c r="IOW131" s="516"/>
      <c r="IOX131" s="516"/>
      <c r="IOY131" s="516"/>
      <c r="IOZ131" s="516"/>
      <c r="IPA131" s="516"/>
      <c r="IPB131" s="516"/>
      <c r="IPC131" s="516"/>
      <c r="IPD131" s="516"/>
      <c r="IPE131" s="516"/>
      <c r="IPF131" s="516"/>
      <c r="IPG131" s="516"/>
      <c r="IPH131" s="516"/>
      <c r="IPI131" s="516"/>
      <c r="IPJ131" s="516"/>
      <c r="IPK131" s="516"/>
      <c r="IPL131" s="516"/>
      <c r="IPM131" s="516"/>
      <c r="IPN131" s="516"/>
      <c r="IPO131" s="516"/>
      <c r="IPP131" s="516"/>
      <c r="IPQ131" s="516"/>
      <c r="IPR131" s="516"/>
      <c r="IPS131" s="516"/>
      <c r="IPT131" s="516"/>
      <c r="IPU131" s="516"/>
      <c r="IPV131" s="516"/>
      <c r="IPW131" s="516"/>
      <c r="IPX131" s="516"/>
      <c r="IPY131" s="516"/>
      <c r="IPZ131" s="516"/>
      <c r="IQA131" s="516"/>
      <c r="IQB131" s="516"/>
      <c r="IQC131" s="516"/>
      <c r="IQD131" s="516"/>
      <c r="IQE131" s="516"/>
      <c r="IQF131" s="516"/>
      <c r="IQG131" s="516"/>
      <c r="IQH131" s="516"/>
      <c r="IQI131" s="516"/>
      <c r="IQJ131" s="516"/>
      <c r="IQK131" s="516"/>
      <c r="IQL131" s="516"/>
      <c r="IQM131" s="516"/>
      <c r="IQN131" s="516"/>
      <c r="IQO131" s="516"/>
      <c r="IQP131" s="516"/>
      <c r="IQQ131" s="516"/>
      <c r="IQR131" s="516"/>
      <c r="IQS131" s="516"/>
      <c r="IQT131" s="516"/>
      <c r="IQU131" s="516"/>
      <c r="IQV131" s="516"/>
      <c r="IQW131" s="516"/>
      <c r="IQX131" s="516"/>
      <c r="IQY131" s="516"/>
      <c r="IQZ131" s="516"/>
      <c r="IRA131" s="516"/>
      <c r="IRB131" s="516"/>
      <c r="IRC131" s="516"/>
      <c r="IRD131" s="516"/>
      <c r="IRE131" s="516"/>
      <c r="IRF131" s="516"/>
      <c r="IRG131" s="516"/>
      <c r="IRH131" s="516"/>
      <c r="IRI131" s="516"/>
      <c r="IRJ131" s="516"/>
      <c r="IRK131" s="516"/>
      <c r="IRL131" s="516"/>
      <c r="IRM131" s="516"/>
      <c r="IRN131" s="516"/>
      <c r="IRO131" s="516"/>
      <c r="IRP131" s="516"/>
      <c r="IRQ131" s="516"/>
      <c r="IRR131" s="516"/>
      <c r="IRS131" s="516"/>
      <c r="IRT131" s="516"/>
      <c r="IRU131" s="516"/>
      <c r="IRV131" s="516"/>
      <c r="IRW131" s="516"/>
      <c r="IRX131" s="516"/>
      <c r="IRY131" s="516"/>
      <c r="IRZ131" s="516"/>
      <c r="ISA131" s="516"/>
      <c r="ISB131" s="516"/>
      <c r="ISC131" s="516"/>
      <c r="ISD131" s="516"/>
      <c r="ISE131" s="516"/>
      <c r="ISF131" s="516"/>
      <c r="ISG131" s="516"/>
      <c r="ISH131" s="516"/>
      <c r="ISI131" s="516"/>
      <c r="ISJ131" s="516"/>
      <c r="ISK131" s="516"/>
      <c r="ISL131" s="516"/>
      <c r="ISM131" s="516"/>
      <c r="ISN131" s="516"/>
      <c r="ISO131" s="516"/>
      <c r="ISP131" s="516"/>
      <c r="ISQ131" s="516"/>
      <c r="ISR131" s="516"/>
      <c r="ISS131" s="516"/>
      <c r="IST131" s="516"/>
      <c r="ISU131" s="516"/>
      <c r="ISV131" s="516"/>
      <c r="ISW131" s="516"/>
      <c r="ISX131" s="516"/>
      <c r="ISY131" s="516"/>
      <c r="ISZ131" s="516"/>
      <c r="ITA131" s="516"/>
      <c r="ITB131" s="516"/>
      <c r="ITC131" s="516"/>
      <c r="ITD131" s="516"/>
      <c r="ITE131" s="516"/>
      <c r="ITF131" s="516"/>
      <c r="ITG131" s="516"/>
      <c r="ITH131" s="516"/>
      <c r="ITI131" s="516"/>
      <c r="ITJ131" s="516"/>
      <c r="ITK131" s="516"/>
      <c r="ITL131" s="516"/>
      <c r="ITM131" s="516"/>
      <c r="ITN131" s="516"/>
      <c r="ITO131" s="516"/>
      <c r="ITP131" s="516"/>
      <c r="ITQ131" s="516"/>
      <c r="ITR131" s="516"/>
      <c r="ITS131" s="516"/>
      <c r="ITT131" s="516"/>
      <c r="ITU131" s="516"/>
      <c r="ITV131" s="516"/>
      <c r="ITW131" s="516"/>
      <c r="ITX131" s="516"/>
      <c r="ITY131" s="516"/>
      <c r="ITZ131" s="516"/>
      <c r="IUA131" s="516"/>
      <c r="IUB131" s="516"/>
      <c r="IUC131" s="516"/>
      <c r="IUD131" s="516"/>
      <c r="IUE131" s="516"/>
      <c r="IUF131" s="516"/>
      <c r="IUG131" s="516"/>
      <c r="IUH131" s="516"/>
      <c r="IUI131" s="516"/>
      <c r="IUJ131" s="516"/>
      <c r="IUK131" s="516"/>
      <c r="IUL131" s="516"/>
      <c r="IUM131" s="516"/>
      <c r="IUN131" s="516"/>
      <c r="IUO131" s="516"/>
      <c r="IUP131" s="516"/>
      <c r="IUQ131" s="516"/>
      <c r="IUR131" s="516"/>
      <c r="IUS131" s="516"/>
      <c r="IUT131" s="516"/>
      <c r="IUU131" s="516"/>
      <c r="IUV131" s="516"/>
      <c r="IUW131" s="516"/>
      <c r="IUX131" s="516"/>
      <c r="IUY131" s="516"/>
      <c r="IUZ131" s="516"/>
      <c r="IVA131" s="516"/>
      <c r="IVB131" s="516"/>
      <c r="IVC131" s="516"/>
      <c r="IVD131" s="516"/>
      <c r="IVE131" s="516"/>
      <c r="IVF131" s="516"/>
      <c r="IVG131" s="516"/>
      <c r="IVH131" s="516"/>
      <c r="IVI131" s="516"/>
      <c r="IVJ131" s="516"/>
      <c r="IVK131" s="516"/>
      <c r="IVL131" s="516"/>
      <c r="IVM131" s="516"/>
      <c r="IVN131" s="516"/>
      <c r="IVO131" s="516"/>
      <c r="IVP131" s="516"/>
      <c r="IVQ131" s="516"/>
      <c r="IVR131" s="516"/>
      <c r="IVS131" s="516"/>
      <c r="IVT131" s="516"/>
      <c r="IVU131" s="516"/>
      <c r="IVV131" s="516"/>
      <c r="IVW131" s="516"/>
      <c r="IVX131" s="516"/>
      <c r="IVY131" s="516"/>
      <c r="IVZ131" s="516"/>
      <c r="IWA131" s="516"/>
      <c r="IWB131" s="516"/>
      <c r="IWC131" s="516"/>
      <c r="IWD131" s="516"/>
      <c r="IWE131" s="516"/>
      <c r="IWF131" s="516"/>
      <c r="IWG131" s="516"/>
      <c r="IWH131" s="516"/>
      <c r="IWI131" s="516"/>
      <c r="IWJ131" s="516"/>
      <c r="IWK131" s="516"/>
      <c r="IWL131" s="516"/>
      <c r="IWM131" s="516"/>
      <c r="IWN131" s="516"/>
      <c r="IWO131" s="516"/>
      <c r="IWP131" s="516"/>
      <c r="IWQ131" s="516"/>
      <c r="IWR131" s="516"/>
      <c r="IWS131" s="516"/>
      <c r="IWT131" s="516"/>
      <c r="IWU131" s="516"/>
      <c r="IWV131" s="516"/>
      <c r="IWW131" s="516"/>
      <c r="IWX131" s="516"/>
      <c r="IWY131" s="516"/>
      <c r="IWZ131" s="516"/>
      <c r="IXA131" s="516"/>
      <c r="IXB131" s="516"/>
      <c r="IXC131" s="516"/>
      <c r="IXD131" s="516"/>
      <c r="IXE131" s="516"/>
      <c r="IXF131" s="516"/>
      <c r="IXG131" s="516"/>
      <c r="IXH131" s="516"/>
      <c r="IXI131" s="516"/>
      <c r="IXJ131" s="516"/>
      <c r="IXK131" s="516"/>
      <c r="IXL131" s="516"/>
      <c r="IXM131" s="516"/>
      <c r="IXN131" s="516"/>
      <c r="IXO131" s="516"/>
      <c r="IXP131" s="516"/>
      <c r="IXQ131" s="516"/>
      <c r="IXR131" s="516"/>
      <c r="IXS131" s="516"/>
      <c r="IXT131" s="516"/>
      <c r="IXU131" s="516"/>
      <c r="IXV131" s="516"/>
      <c r="IXW131" s="516"/>
      <c r="IXX131" s="516"/>
      <c r="IXY131" s="516"/>
      <c r="IXZ131" s="516"/>
      <c r="IYA131" s="516"/>
      <c r="IYB131" s="516"/>
      <c r="IYC131" s="516"/>
      <c r="IYD131" s="516"/>
      <c r="IYE131" s="516"/>
      <c r="IYF131" s="516"/>
      <c r="IYG131" s="516"/>
      <c r="IYH131" s="516"/>
      <c r="IYI131" s="516"/>
      <c r="IYJ131" s="516"/>
      <c r="IYK131" s="516"/>
      <c r="IYL131" s="516"/>
      <c r="IYM131" s="516"/>
      <c r="IYN131" s="516"/>
      <c r="IYO131" s="516"/>
      <c r="IYP131" s="516"/>
      <c r="IYQ131" s="516"/>
      <c r="IYR131" s="516"/>
      <c r="IYS131" s="516"/>
      <c r="IYT131" s="516"/>
      <c r="IYU131" s="516"/>
      <c r="IYV131" s="516"/>
      <c r="IYW131" s="516"/>
      <c r="IYX131" s="516"/>
      <c r="IYY131" s="516"/>
      <c r="IYZ131" s="516"/>
      <c r="IZA131" s="516"/>
      <c r="IZB131" s="516"/>
      <c r="IZC131" s="516"/>
      <c r="IZD131" s="516"/>
      <c r="IZE131" s="516"/>
      <c r="IZF131" s="516"/>
      <c r="IZG131" s="516"/>
      <c r="IZH131" s="516"/>
      <c r="IZI131" s="516"/>
      <c r="IZJ131" s="516"/>
      <c r="IZK131" s="516"/>
      <c r="IZL131" s="516"/>
      <c r="IZM131" s="516"/>
      <c r="IZN131" s="516"/>
      <c r="IZO131" s="516"/>
      <c r="IZP131" s="516"/>
      <c r="IZQ131" s="516"/>
      <c r="IZR131" s="516"/>
      <c r="IZS131" s="516"/>
      <c r="IZT131" s="516"/>
      <c r="IZU131" s="516"/>
      <c r="IZV131" s="516"/>
      <c r="IZW131" s="516"/>
      <c r="IZX131" s="516"/>
      <c r="IZY131" s="516"/>
      <c r="IZZ131" s="516"/>
      <c r="JAA131" s="516"/>
      <c r="JAB131" s="516"/>
      <c r="JAC131" s="516"/>
      <c r="JAD131" s="516"/>
      <c r="JAE131" s="516"/>
      <c r="JAF131" s="516"/>
      <c r="JAG131" s="516"/>
      <c r="JAH131" s="516"/>
      <c r="JAI131" s="516"/>
      <c r="JAJ131" s="516"/>
      <c r="JAK131" s="516"/>
      <c r="JAL131" s="516"/>
      <c r="JAM131" s="516"/>
      <c r="JAN131" s="516"/>
      <c r="JAO131" s="516"/>
      <c r="JAP131" s="516"/>
      <c r="JAQ131" s="516"/>
      <c r="JAR131" s="516"/>
      <c r="JAS131" s="516"/>
      <c r="JAT131" s="516"/>
      <c r="JAU131" s="516"/>
      <c r="JAV131" s="516"/>
      <c r="JAW131" s="516"/>
      <c r="JAX131" s="516"/>
      <c r="JAY131" s="516"/>
      <c r="JAZ131" s="516"/>
      <c r="JBA131" s="516"/>
      <c r="JBB131" s="516"/>
      <c r="JBC131" s="516"/>
      <c r="JBD131" s="516"/>
      <c r="JBE131" s="516"/>
      <c r="JBF131" s="516"/>
      <c r="JBG131" s="516"/>
      <c r="JBH131" s="516"/>
      <c r="JBI131" s="516"/>
      <c r="JBJ131" s="516"/>
      <c r="JBK131" s="516"/>
      <c r="JBL131" s="516"/>
      <c r="JBM131" s="516"/>
      <c r="JBN131" s="516"/>
      <c r="JBO131" s="516"/>
      <c r="JBP131" s="516"/>
      <c r="JBQ131" s="516"/>
      <c r="JBR131" s="516"/>
      <c r="JBS131" s="516"/>
      <c r="JBT131" s="516"/>
      <c r="JBU131" s="516"/>
      <c r="JBV131" s="516"/>
      <c r="JBW131" s="516"/>
      <c r="JBX131" s="516"/>
      <c r="JBY131" s="516"/>
      <c r="JBZ131" s="516"/>
      <c r="JCA131" s="516"/>
      <c r="JCB131" s="516"/>
      <c r="JCC131" s="516"/>
      <c r="JCD131" s="516"/>
      <c r="JCE131" s="516"/>
      <c r="JCF131" s="516"/>
      <c r="JCG131" s="516"/>
      <c r="JCH131" s="516"/>
      <c r="JCI131" s="516"/>
      <c r="JCJ131" s="516"/>
      <c r="JCK131" s="516"/>
      <c r="JCL131" s="516"/>
      <c r="JCM131" s="516"/>
      <c r="JCN131" s="516"/>
      <c r="JCO131" s="516"/>
      <c r="JCP131" s="516"/>
      <c r="JCQ131" s="516"/>
      <c r="JCR131" s="516"/>
      <c r="JCS131" s="516"/>
      <c r="JCT131" s="516"/>
      <c r="JCU131" s="516"/>
      <c r="JCV131" s="516"/>
      <c r="JCW131" s="516"/>
      <c r="JCX131" s="516"/>
      <c r="JCY131" s="516"/>
      <c r="JCZ131" s="516"/>
      <c r="JDA131" s="516"/>
      <c r="JDB131" s="516"/>
      <c r="JDC131" s="516"/>
      <c r="JDD131" s="516"/>
      <c r="JDE131" s="516"/>
      <c r="JDF131" s="516"/>
      <c r="JDG131" s="516"/>
      <c r="JDH131" s="516"/>
      <c r="JDI131" s="516"/>
      <c r="JDJ131" s="516"/>
      <c r="JDK131" s="516"/>
      <c r="JDL131" s="516"/>
      <c r="JDM131" s="516"/>
      <c r="JDN131" s="516"/>
      <c r="JDO131" s="516"/>
      <c r="JDP131" s="516"/>
      <c r="JDQ131" s="516"/>
      <c r="JDR131" s="516"/>
      <c r="JDS131" s="516"/>
      <c r="JDT131" s="516"/>
      <c r="JDU131" s="516"/>
      <c r="JDV131" s="516"/>
      <c r="JDW131" s="516"/>
      <c r="JDX131" s="516"/>
      <c r="JDY131" s="516"/>
      <c r="JDZ131" s="516"/>
      <c r="JEA131" s="516"/>
      <c r="JEB131" s="516"/>
      <c r="JEC131" s="516"/>
      <c r="JED131" s="516"/>
      <c r="JEE131" s="516"/>
      <c r="JEF131" s="516"/>
      <c r="JEG131" s="516"/>
      <c r="JEH131" s="516"/>
      <c r="JEI131" s="516"/>
      <c r="JEJ131" s="516"/>
      <c r="JEK131" s="516"/>
      <c r="JEL131" s="516"/>
      <c r="JEM131" s="516"/>
      <c r="JEN131" s="516"/>
      <c r="JEO131" s="516"/>
      <c r="JEP131" s="516"/>
      <c r="JEQ131" s="516"/>
      <c r="JER131" s="516"/>
      <c r="JES131" s="516"/>
      <c r="JET131" s="516"/>
      <c r="JEU131" s="516"/>
      <c r="JEV131" s="516"/>
      <c r="JEW131" s="516"/>
      <c r="JEX131" s="516"/>
      <c r="JEY131" s="516"/>
      <c r="JEZ131" s="516"/>
      <c r="JFA131" s="516"/>
      <c r="JFB131" s="516"/>
      <c r="JFC131" s="516"/>
      <c r="JFD131" s="516"/>
      <c r="JFE131" s="516"/>
      <c r="JFF131" s="516"/>
      <c r="JFG131" s="516"/>
      <c r="JFH131" s="516"/>
      <c r="JFI131" s="516"/>
      <c r="JFJ131" s="516"/>
      <c r="JFK131" s="516"/>
      <c r="JFL131" s="516"/>
      <c r="JFM131" s="516"/>
      <c r="JFN131" s="516"/>
      <c r="JFO131" s="516"/>
      <c r="JFP131" s="516"/>
      <c r="JFQ131" s="516"/>
      <c r="JFR131" s="516"/>
      <c r="JFS131" s="516"/>
      <c r="JFT131" s="516"/>
      <c r="JFU131" s="516"/>
      <c r="JFV131" s="516"/>
      <c r="JFW131" s="516"/>
      <c r="JFX131" s="516"/>
      <c r="JFY131" s="516"/>
      <c r="JFZ131" s="516"/>
      <c r="JGA131" s="516"/>
      <c r="JGB131" s="516"/>
      <c r="JGC131" s="516"/>
      <c r="JGD131" s="516"/>
      <c r="JGE131" s="516"/>
      <c r="JGF131" s="516"/>
      <c r="JGG131" s="516"/>
      <c r="JGH131" s="516"/>
      <c r="JGI131" s="516"/>
      <c r="JGJ131" s="516"/>
      <c r="JGK131" s="516"/>
      <c r="JGL131" s="516"/>
      <c r="JGM131" s="516"/>
      <c r="JGN131" s="516"/>
      <c r="JGO131" s="516"/>
      <c r="JGP131" s="516"/>
      <c r="JGQ131" s="516"/>
      <c r="JGR131" s="516"/>
      <c r="JGS131" s="516"/>
      <c r="JGT131" s="516"/>
      <c r="JGU131" s="516"/>
      <c r="JGV131" s="516"/>
      <c r="JGW131" s="516"/>
      <c r="JGX131" s="516"/>
      <c r="JGY131" s="516"/>
      <c r="JGZ131" s="516"/>
      <c r="JHA131" s="516"/>
      <c r="JHB131" s="516"/>
      <c r="JHC131" s="516"/>
      <c r="JHD131" s="516"/>
      <c r="JHE131" s="516"/>
      <c r="JHF131" s="516"/>
      <c r="JHG131" s="516"/>
      <c r="JHH131" s="516"/>
      <c r="JHI131" s="516"/>
      <c r="JHJ131" s="516"/>
      <c r="JHK131" s="516"/>
      <c r="JHL131" s="516"/>
      <c r="JHM131" s="516"/>
      <c r="JHN131" s="516"/>
      <c r="JHO131" s="516"/>
      <c r="JHP131" s="516"/>
      <c r="JHQ131" s="516"/>
      <c r="JHR131" s="516"/>
      <c r="JHS131" s="516"/>
      <c r="JHT131" s="516"/>
      <c r="JHU131" s="516"/>
      <c r="JHV131" s="516"/>
      <c r="JHW131" s="516"/>
      <c r="JHX131" s="516"/>
      <c r="JHY131" s="516"/>
      <c r="JHZ131" s="516"/>
      <c r="JIA131" s="516"/>
      <c r="JIB131" s="516"/>
      <c r="JIC131" s="516"/>
      <c r="JID131" s="516"/>
      <c r="JIE131" s="516"/>
      <c r="JIF131" s="516"/>
      <c r="JIG131" s="516"/>
      <c r="JIH131" s="516"/>
      <c r="JII131" s="516"/>
      <c r="JIJ131" s="516"/>
      <c r="JIK131" s="516"/>
      <c r="JIL131" s="516"/>
      <c r="JIM131" s="516"/>
      <c r="JIN131" s="516"/>
      <c r="JIO131" s="516"/>
      <c r="JIP131" s="516"/>
      <c r="JIQ131" s="516"/>
      <c r="JIR131" s="516"/>
      <c r="JIS131" s="516"/>
      <c r="JIT131" s="516"/>
      <c r="JIU131" s="516"/>
      <c r="JIV131" s="516"/>
      <c r="JIW131" s="516"/>
      <c r="JIX131" s="516"/>
      <c r="JIY131" s="516"/>
      <c r="JIZ131" s="516"/>
      <c r="JJA131" s="516"/>
      <c r="JJB131" s="516"/>
      <c r="JJC131" s="516"/>
      <c r="JJD131" s="516"/>
      <c r="JJE131" s="516"/>
      <c r="JJF131" s="516"/>
      <c r="JJG131" s="516"/>
      <c r="JJH131" s="516"/>
      <c r="JJI131" s="516"/>
      <c r="JJJ131" s="516"/>
      <c r="JJK131" s="516"/>
      <c r="JJL131" s="516"/>
      <c r="JJM131" s="516"/>
      <c r="JJN131" s="516"/>
      <c r="JJO131" s="516"/>
      <c r="JJP131" s="516"/>
      <c r="JJQ131" s="516"/>
      <c r="JJR131" s="516"/>
      <c r="JJS131" s="516"/>
      <c r="JJT131" s="516"/>
      <c r="JJU131" s="516"/>
      <c r="JJV131" s="516"/>
      <c r="JJW131" s="516"/>
      <c r="JJX131" s="516"/>
      <c r="JJY131" s="516"/>
      <c r="JJZ131" s="516"/>
      <c r="JKA131" s="516"/>
      <c r="JKB131" s="516"/>
      <c r="JKC131" s="516"/>
      <c r="JKD131" s="516"/>
      <c r="JKE131" s="516"/>
      <c r="JKF131" s="516"/>
      <c r="JKG131" s="516"/>
      <c r="JKH131" s="516"/>
      <c r="JKI131" s="516"/>
      <c r="JKJ131" s="516"/>
      <c r="JKK131" s="516"/>
      <c r="JKL131" s="516"/>
      <c r="JKM131" s="516"/>
      <c r="JKN131" s="516"/>
      <c r="JKO131" s="516"/>
      <c r="JKP131" s="516"/>
      <c r="JKQ131" s="516"/>
      <c r="JKR131" s="516"/>
      <c r="JKS131" s="516"/>
      <c r="JKT131" s="516"/>
      <c r="JKU131" s="516"/>
      <c r="JKV131" s="516"/>
      <c r="JKW131" s="516"/>
      <c r="JKX131" s="516"/>
      <c r="JKY131" s="516"/>
      <c r="JKZ131" s="516"/>
      <c r="JLA131" s="516"/>
      <c r="JLB131" s="516"/>
      <c r="JLC131" s="516"/>
      <c r="JLD131" s="516"/>
      <c r="JLE131" s="516"/>
      <c r="JLF131" s="516"/>
      <c r="JLG131" s="516"/>
      <c r="JLH131" s="516"/>
      <c r="JLI131" s="516"/>
      <c r="JLJ131" s="516"/>
      <c r="JLK131" s="516"/>
      <c r="JLL131" s="516"/>
      <c r="JLM131" s="516"/>
      <c r="JLN131" s="516"/>
      <c r="JLO131" s="516"/>
      <c r="JLP131" s="516"/>
      <c r="JLQ131" s="516"/>
      <c r="JLR131" s="516"/>
      <c r="JLS131" s="516"/>
      <c r="JLT131" s="516"/>
      <c r="JLU131" s="516"/>
      <c r="JLV131" s="516"/>
      <c r="JLW131" s="516"/>
      <c r="JLX131" s="516"/>
      <c r="JLY131" s="516"/>
      <c r="JLZ131" s="516"/>
      <c r="JMA131" s="516"/>
      <c r="JMB131" s="516"/>
      <c r="JMC131" s="516"/>
      <c r="JMD131" s="516"/>
      <c r="JME131" s="516"/>
      <c r="JMF131" s="516"/>
      <c r="JMG131" s="516"/>
      <c r="JMH131" s="516"/>
      <c r="JMI131" s="516"/>
      <c r="JMJ131" s="516"/>
      <c r="JMK131" s="516"/>
      <c r="JML131" s="516"/>
      <c r="JMM131" s="516"/>
      <c r="JMN131" s="516"/>
      <c r="JMO131" s="516"/>
      <c r="JMP131" s="516"/>
      <c r="JMQ131" s="516"/>
      <c r="JMR131" s="516"/>
      <c r="JMS131" s="516"/>
      <c r="JMT131" s="516"/>
      <c r="JMU131" s="516"/>
      <c r="JMV131" s="516"/>
      <c r="JMW131" s="516"/>
      <c r="JMX131" s="516"/>
      <c r="JMY131" s="516"/>
      <c r="JMZ131" s="516"/>
      <c r="JNA131" s="516"/>
      <c r="JNB131" s="516"/>
      <c r="JNC131" s="516"/>
      <c r="JND131" s="516"/>
      <c r="JNE131" s="516"/>
      <c r="JNF131" s="516"/>
      <c r="JNG131" s="516"/>
      <c r="JNH131" s="516"/>
      <c r="JNI131" s="516"/>
      <c r="JNJ131" s="516"/>
      <c r="JNK131" s="516"/>
      <c r="JNL131" s="516"/>
      <c r="JNM131" s="516"/>
      <c r="JNN131" s="516"/>
      <c r="JNO131" s="516"/>
      <c r="JNP131" s="516"/>
      <c r="JNQ131" s="516"/>
      <c r="JNR131" s="516"/>
      <c r="JNS131" s="516"/>
      <c r="JNT131" s="516"/>
      <c r="JNU131" s="516"/>
      <c r="JNV131" s="516"/>
      <c r="JNW131" s="516"/>
      <c r="JNX131" s="516"/>
      <c r="JNY131" s="516"/>
      <c r="JNZ131" s="516"/>
      <c r="JOA131" s="516"/>
      <c r="JOB131" s="516"/>
      <c r="JOC131" s="516"/>
      <c r="JOD131" s="516"/>
      <c r="JOE131" s="516"/>
      <c r="JOF131" s="516"/>
      <c r="JOG131" s="516"/>
      <c r="JOH131" s="516"/>
      <c r="JOI131" s="516"/>
      <c r="JOJ131" s="516"/>
      <c r="JOK131" s="516"/>
      <c r="JOL131" s="516"/>
      <c r="JOM131" s="516"/>
      <c r="JON131" s="516"/>
      <c r="JOO131" s="516"/>
      <c r="JOP131" s="516"/>
      <c r="JOQ131" s="516"/>
      <c r="JOR131" s="516"/>
      <c r="JOS131" s="516"/>
      <c r="JOT131" s="516"/>
      <c r="JOU131" s="516"/>
      <c r="JOV131" s="516"/>
      <c r="JOW131" s="516"/>
      <c r="JOX131" s="516"/>
      <c r="JOY131" s="516"/>
      <c r="JOZ131" s="516"/>
      <c r="JPA131" s="516"/>
      <c r="JPB131" s="516"/>
      <c r="JPC131" s="516"/>
      <c r="JPD131" s="516"/>
      <c r="JPE131" s="516"/>
      <c r="JPF131" s="516"/>
      <c r="JPG131" s="516"/>
      <c r="JPH131" s="516"/>
      <c r="JPI131" s="516"/>
      <c r="JPJ131" s="516"/>
      <c r="JPK131" s="516"/>
      <c r="JPL131" s="516"/>
      <c r="JPM131" s="516"/>
      <c r="JPN131" s="516"/>
      <c r="JPO131" s="516"/>
      <c r="JPP131" s="516"/>
      <c r="JPQ131" s="516"/>
      <c r="JPR131" s="516"/>
      <c r="JPS131" s="516"/>
      <c r="JPT131" s="516"/>
      <c r="JPU131" s="516"/>
      <c r="JPV131" s="516"/>
      <c r="JPW131" s="516"/>
      <c r="JPX131" s="516"/>
      <c r="JPY131" s="516"/>
      <c r="JPZ131" s="516"/>
      <c r="JQA131" s="516"/>
      <c r="JQB131" s="516"/>
      <c r="JQC131" s="516"/>
      <c r="JQD131" s="516"/>
      <c r="JQE131" s="516"/>
      <c r="JQF131" s="516"/>
      <c r="JQG131" s="516"/>
      <c r="JQH131" s="516"/>
      <c r="JQI131" s="516"/>
      <c r="JQJ131" s="516"/>
      <c r="JQK131" s="516"/>
      <c r="JQL131" s="516"/>
      <c r="JQM131" s="516"/>
      <c r="JQN131" s="516"/>
      <c r="JQO131" s="516"/>
      <c r="JQP131" s="516"/>
      <c r="JQQ131" s="516"/>
      <c r="JQR131" s="516"/>
      <c r="JQS131" s="516"/>
      <c r="JQT131" s="516"/>
      <c r="JQU131" s="516"/>
      <c r="JQV131" s="516"/>
      <c r="JQW131" s="516"/>
      <c r="JQX131" s="516"/>
      <c r="JQY131" s="516"/>
      <c r="JQZ131" s="516"/>
      <c r="JRA131" s="516"/>
      <c r="JRB131" s="516"/>
      <c r="JRC131" s="516"/>
      <c r="JRD131" s="516"/>
      <c r="JRE131" s="516"/>
      <c r="JRF131" s="516"/>
      <c r="JRG131" s="516"/>
      <c r="JRH131" s="516"/>
      <c r="JRI131" s="516"/>
      <c r="JRJ131" s="516"/>
      <c r="JRK131" s="516"/>
      <c r="JRL131" s="516"/>
      <c r="JRM131" s="516"/>
      <c r="JRN131" s="516"/>
      <c r="JRO131" s="516"/>
      <c r="JRP131" s="516"/>
      <c r="JRQ131" s="516"/>
      <c r="JRR131" s="516"/>
      <c r="JRS131" s="516"/>
      <c r="JRT131" s="516"/>
      <c r="JRU131" s="516"/>
      <c r="JRV131" s="516"/>
      <c r="JRW131" s="516"/>
      <c r="JRX131" s="516"/>
      <c r="JRY131" s="516"/>
      <c r="JRZ131" s="516"/>
      <c r="JSA131" s="516"/>
      <c r="JSB131" s="516"/>
      <c r="JSC131" s="516"/>
      <c r="JSD131" s="516"/>
      <c r="JSE131" s="516"/>
      <c r="JSF131" s="516"/>
      <c r="JSG131" s="516"/>
      <c r="JSH131" s="516"/>
      <c r="JSI131" s="516"/>
      <c r="JSJ131" s="516"/>
      <c r="JSK131" s="516"/>
      <c r="JSL131" s="516"/>
      <c r="JSM131" s="516"/>
      <c r="JSN131" s="516"/>
      <c r="JSO131" s="516"/>
      <c r="JSP131" s="516"/>
      <c r="JSQ131" s="516"/>
      <c r="JSR131" s="516"/>
      <c r="JSS131" s="516"/>
      <c r="JST131" s="516"/>
      <c r="JSU131" s="516"/>
      <c r="JSV131" s="516"/>
      <c r="JSW131" s="516"/>
      <c r="JSX131" s="516"/>
      <c r="JSY131" s="516"/>
      <c r="JSZ131" s="516"/>
      <c r="JTA131" s="516"/>
      <c r="JTB131" s="516"/>
      <c r="JTC131" s="516"/>
      <c r="JTD131" s="516"/>
      <c r="JTE131" s="516"/>
      <c r="JTF131" s="516"/>
      <c r="JTG131" s="516"/>
      <c r="JTH131" s="516"/>
      <c r="JTI131" s="516"/>
      <c r="JTJ131" s="516"/>
      <c r="JTK131" s="516"/>
      <c r="JTL131" s="516"/>
      <c r="JTM131" s="516"/>
      <c r="JTN131" s="516"/>
      <c r="JTO131" s="516"/>
      <c r="JTP131" s="516"/>
      <c r="JTQ131" s="516"/>
      <c r="JTR131" s="516"/>
      <c r="JTS131" s="516"/>
      <c r="JTT131" s="516"/>
      <c r="JTU131" s="516"/>
      <c r="JTV131" s="516"/>
      <c r="JTW131" s="516"/>
      <c r="JTX131" s="516"/>
      <c r="JTY131" s="516"/>
      <c r="JTZ131" s="516"/>
      <c r="JUA131" s="516"/>
      <c r="JUB131" s="516"/>
      <c r="JUC131" s="516"/>
      <c r="JUD131" s="516"/>
      <c r="JUE131" s="516"/>
      <c r="JUF131" s="516"/>
      <c r="JUG131" s="516"/>
      <c r="JUH131" s="516"/>
      <c r="JUI131" s="516"/>
      <c r="JUJ131" s="516"/>
      <c r="JUK131" s="516"/>
      <c r="JUL131" s="516"/>
      <c r="JUM131" s="516"/>
      <c r="JUN131" s="516"/>
      <c r="JUO131" s="516"/>
      <c r="JUP131" s="516"/>
      <c r="JUQ131" s="516"/>
      <c r="JUR131" s="516"/>
      <c r="JUS131" s="516"/>
      <c r="JUT131" s="516"/>
      <c r="JUU131" s="516"/>
      <c r="JUV131" s="516"/>
      <c r="JUW131" s="516"/>
      <c r="JUX131" s="516"/>
      <c r="JUY131" s="516"/>
      <c r="JUZ131" s="516"/>
      <c r="JVA131" s="516"/>
      <c r="JVB131" s="516"/>
      <c r="JVC131" s="516"/>
      <c r="JVD131" s="516"/>
      <c r="JVE131" s="516"/>
      <c r="JVF131" s="516"/>
      <c r="JVG131" s="516"/>
      <c r="JVH131" s="516"/>
      <c r="JVI131" s="516"/>
      <c r="JVJ131" s="516"/>
      <c r="JVK131" s="516"/>
      <c r="JVL131" s="516"/>
      <c r="JVM131" s="516"/>
      <c r="JVN131" s="516"/>
      <c r="JVO131" s="516"/>
      <c r="JVP131" s="516"/>
      <c r="JVQ131" s="516"/>
      <c r="JVR131" s="516"/>
      <c r="JVS131" s="516"/>
      <c r="JVT131" s="516"/>
      <c r="JVU131" s="516"/>
      <c r="JVV131" s="516"/>
      <c r="JVW131" s="516"/>
      <c r="JVX131" s="516"/>
      <c r="JVY131" s="516"/>
      <c r="JVZ131" s="516"/>
      <c r="JWA131" s="516"/>
      <c r="JWB131" s="516"/>
      <c r="JWC131" s="516"/>
      <c r="JWD131" s="516"/>
      <c r="JWE131" s="516"/>
      <c r="JWF131" s="516"/>
      <c r="JWG131" s="516"/>
      <c r="JWH131" s="516"/>
      <c r="JWI131" s="516"/>
      <c r="JWJ131" s="516"/>
      <c r="JWK131" s="516"/>
      <c r="JWL131" s="516"/>
      <c r="JWM131" s="516"/>
      <c r="JWN131" s="516"/>
      <c r="JWO131" s="516"/>
      <c r="JWP131" s="516"/>
      <c r="JWQ131" s="516"/>
      <c r="JWR131" s="516"/>
      <c r="JWS131" s="516"/>
      <c r="JWT131" s="516"/>
      <c r="JWU131" s="516"/>
      <c r="JWV131" s="516"/>
      <c r="JWW131" s="516"/>
      <c r="JWX131" s="516"/>
      <c r="JWY131" s="516"/>
      <c r="JWZ131" s="516"/>
      <c r="JXA131" s="516"/>
      <c r="JXB131" s="516"/>
      <c r="JXC131" s="516"/>
      <c r="JXD131" s="516"/>
      <c r="JXE131" s="516"/>
      <c r="JXF131" s="516"/>
      <c r="JXG131" s="516"/>
      <c r="JXH131" s="516"/>
      <c r="JXI131" s="516"/>
      <c r="JXJ131" s="516"/>
      <c r="JXK131" s="516"/>
      <c r="JXL131" s="516"/>
      <c r="JXM131" s="516"/>
      <c r="JXN131" s="516"/>
      <c r="JXO131" s="516"/>
      <c r="JXP131" s="516"/>
      <c r="JXQ131" s="516"/>
      <c r="JXR131" s="516"/>
      <c r="JXS131" s="516"/>
      <c r="JXT131" s="516"/>
      <c r="JXU131" s="516"/>
      <c r="JXV131" s="516"/>
      <c r="JXW131" s="516"/>
      <c r="JXX131" s="516"/>
      <c r="JXY131" s="516"/>
      <c r="JXZ131" s="516"/>
      <c r="JYA131" s="516"/>
      <c r="JYB131" s="516"/>
      <c r="JYC131" s="516"/>
      <c r="JYD131" s="516"/>
      <c r="JYE131" s="516"/>
      <c r="JYF131" s="516"/>
      <c r="JYG131" s="516"/>
      <c r="JYH131" s="516"/>
      <c r="JYI131" s="516"/>
      <c r="JYJ131" s="516"/>
      <c r="JYK131" s="516"/>
      <c r="JYL131" s="516"/>
      <c r="JYM131" s="516"/>
      <c r="JYN131" s="516"/>
      <c r="JYO131" s="516"/>
      <c r="JYP131" s="516"/>
      <c r="JYQ131" s="516"/>
      <c r="JYR131" s="516"/>
      <c r="JYS131" s="516"/>
      <c r="JYT131" s="516"/>
      <c r="JYU131" s="516"/>
      <c r="JYV131" s="516"/>
      <c r="JYW131" s="516"/>
      <c r="JYX131" s="516"/>
      <c r="JYY131" s="516"/>
      <c r="JYZ131" s="516"/>
      <c r="JZA131" s="516"/>
      <c r="JZB131" s="516"/>
      <c r="JZC131" s="516"/>
      <c r="JZD131" s="516"/>
      <c r="JZE131" s="516"/>
      <c r="JZF131" s="516"/>
      <c r="JZG131" s="516"/>
      <c r="JZH131" s="516"/>
      <c r="JZI131" s="516"/>
      <c r="JZJ131" s="516"/>
      <c r="JZK131" s="516"/>
      <c r="JZL131" s="516"/>
      <c r="JZM131" s="516"/>
      <c r="JZN131" s="516"/>
      <c r="JZO131" s="516"/>
      <c r="JZP131" s="516"/>
      <c r="JZQ131" s="516"/>
      <c r="JZR131" s="516"/>
      <c r="JZS131" s="516"/>
      <c r="JZT131" s="516"/>
      <c r="JZU131" s="516"/>
      <c r="JZV131" s="516"/>
      <c r="JZW131" s="516"/>
      <c r="JZX131" s="516"/>
      <c r="JZY131" s="516"/>
      <c r="JZZ131" s="516"/>
      <c r="KAA131" s="516"/>
      <c r="KAB131" s="516"/>
      <c r="KAC131" s="516"/>
      <c r="KAD131" s="516"/>
      <c r="KAE131" s="516"/>
      <c r="KAF131" s="516"/>
      <c r="KAG131" s="516"/>
      <c r="KAH131" s="516"/>
      <c r="KAI131" s="516"/>
      <c r="KAJ131" s="516"/>
      <c r="KAK131" s="516"/>
      <c r="KAL131" s="516"/>
      <c r="KAM131" s="516"/>
      <c r="KAN131" s="516"/>
      <c r="KAO131" s="516"/>
      <c r="KAP131" s="516"/>
      <c r="KAQ131" s="516"/>
      <c r="KAR131" s="516"/>
      <c r="KAS131" s="516"/>
      <c r="KAT131" s="516"/>
      <c r="KAU131" s="516"/>
      <c r="KAV131" s="516"/>
      <c r="KAW131" s="516"/>
      <c r="KAX131" s="516"/>
      <c r="KAY131" s="516"/>
      <c r="KAZ131" s="516"/>
      <c r="KBA131" s="516"/>
      <c r="KBB131" s="516"/>
      <c r="KBC131" s="516"/>
      <c r="KBD131" s="516"/>
      <c r="KBE131" s="516"/>
      <c r="KBF131" s="516"/>
      <c r="KBG131" s="516"/>
      <c r="KBH131" s="516"/>
      <c r="KBI131" s="516"/>
      <c r="KBJ131" s="516"/>
      <c r="KBK131" s="516"/>
      <c r="KBL131" s="516"/>
      <c r="KBM131" s="516"/>
      <c r="KBN131" s="516"/>
      <c r="KBO131" s="516"/>
      <c r="KBP131" s="516"/>
      <c r="KBQ131" s="516"/>
      <c r="KBR131" s="516"/>
      <c r="KBS131" s="516"/>
      <c r="KBT131" s="516"/>
      <c r="KBU131" s="516"/>
      <c r="KBV131" s="516"/>
      <c r="KBW131" s="516"/>
      <c r="KBX131" s="516"/>
      <c r="KBY131" s="516"/>
      <c r="KBZ131" s="516"/>
      <c r="KCA131" s="516"/>
      <c r="KCB131" s="516"/>
      <c r="KCC131" s="516"/>
      <c r="KCD131" s="516"/>
      <c r="KCE131" s="516"/>
      <c r="KCF131" s="516"/>
      <c r="KCG131" s="516"/>
      <c r="KCH131" s="516"/>
      <c r="KCI131" s="516"/>
      <c r="KCJ131" s="516"/>
      <c r="KCK131" s="516"/>
      <c r="KCL131" s="516"/>
      <c r="KCM131" s="516"/>
      <c r="KCN131" s="516"/>
      <c r="KCO131" s="516"/>
      <c r="KCP131" s="516"/>
      <c r="KCQ131" s="516"/>
      <c r="KCR131" s="516"/>
      <c r="KCS131" s="516"/>
      <c r="KCT131" s="516"/>
      <c r="KCU131" s="516"/>
      <c r="KCV131" s="516"/>
      <c r="KCW131" s="516"/>
      <c r="KCX131" s="516"/>
      <c r="KCY131" s="516"/>
      <c r="KCZ131" s="516"/>
      <c r="KDA131" s="516"/>
      <c r="KDB131" s="516"/>
      <c r="KDC131" s="516"/>
      <c r="KDD131" s="516"/>
      <c r="KDE131" s="516"/>
      <c r="KDF131" s="516"/>
      <c r="KDG131" s="516"/>
      <c r="KDH131" s="516"/>
      <c r="KDI131" s="516"/>
      <c r="KDJ131" s="516"/>
      <c r="KDK131" s="516"/>
      <c r="KDL131" s="516"/>
      <c r="KDM131" s="516"/>
      <c r="KDN131" s="516"/>
      <c r="KDO131" s="516"/>
      <c r="KDP131" s="516"/>
      <c r="KDQ131" s="516"/>
      <c r="KDR131" s="516"/>
      <c r="KDS131" s="516"/>
      <c r="KDT131" s="516"/>
      <c r="KDU131" s="516"/>
      <c r="KDV131" s="516"/>
      <c r="KDW131" s="516"/>
      <c r="KDX131" s="516"/>
      <c r="KDY131" s="516"/>
      <c r="KDZ131" s="516"/>
      <c r="KEA131" s="516"/>
      <c r="KEB131" s="516"/>
      <c r="KEC131" s="516"/>
      <c r="KED131" s="516"/>
      <c r="KEE131" s="516"/>
      <c r="KEF131" s="516"/>
      <c r="KEG131" s="516"/>
      <c r="KEH131" s="516"/>
      <c r="KEI131" s="516"/>
      <c r="KEJ131" s="516"/>
      <c r="KEK131" s="516"/>
      <c r="KEL131" s="516"/>
      <c r="KEM131" s="516"/>
      <c r="KEN131" s="516"/>
      <c r="KEO131" s="516"/>
      <c r="KEP131" s="516"/>
      <c r="KEQ131" s="516"/>
      <c r="KER131" s="516"/>
      <c r="KES131" s="516"/>
      <c r="KET131" s="516"/>
      <c r="KEU131" s="516"/>
      <c r="KEV131" s="516"/>
      <c r="KEW131" s="516"/>
      <c r="KEX131" s="516"/>
      <c r="KEY131" s="516"/>
      <c r="KEZ131" s="516"/>
      <c r="KFA131" s="516"/>
      <c r="KFB131" s="516"/>
      <c r="KFC131" s="516"/>
      <c r="KFD131" s="516"/>
      <c r="KFE131" s="516"/>
      <c r="KFF131" s="516"/>
      <c r="KFG131" s="516"/>
      <c r="KFH131" s="516"/>
      <c r="KFI131" s="516"/>
      <c r="KFJ131" s="516"/>
      <c r="KFK131" s="516"/>
      <c r="KFL131" s="516"/>
      <c r="KFM131" s="516"/>
      <c r="KFN131" s="516"/>
      <c r="KFO131" s="516"/>
      <c r="KFP131" s="516"/>
      <c r="KFQ131" s="516"/>
      <c r="KFR131" s="516"/>
      <c r="KFS131" s="516"/>
      <c r="KFT131" s="516"/>
      <c r="KFU131" s="516"/>
      <c r="KFV131" s="516"/>
      <c r="KFW131" s="516"/>
      <c r="KFX131" s="516"/>
      <c r="KFY131" s="516"/>
      <c r="KFZ131" s="516"/>
      <c r="KGA131" s="516"/>
      <c r="KGB131" s="516"/>
      <c r="KGC131" s="516"/>
      <c r="KGD131" s="516"/>
      <c r="KGE131" s="516"/>
      <c r="KGF131" s="516"/>
      <c r="KGG131" s="516"/>
      <c r="KGH131" s="516"/>
      <c r="KGI131" s="516"/>
      <c r="KGJ131" s="516"/>
      <c r="KGK131" s="516"/>
      <c r="KGL131" s="516"/>
      <c r="KGM131" s="516"/>
      <c r="KGN131" s="516"/>
      <c r="KGO131" s="516"/>
      <c r="KGP131" s="516"/>
      <c r="KGQ131" s="516"/>
      <c r="KGR131" s="516"/>
      <c r="KGS131" s="516"/>
      <c r="KGT131" s="516"/>
      <c r="KGU131" s="516"/>
      <c r="KGV131" s="516"/>
      <c r="KGW131" s="516"/>
      <c r="KGX131" s="516"/>
      <c r="KGY131" s="516"/>
      <c r="KGZ131" s="516"/>
      <c r="KHA131" s="516"/>
      <c r="KHB131" s="516"/>
      <c r="KHC131" s="516"/>
      <c r="KHD131" s="516"/>
      <c r="KHE131" s="516"/>
      <c r="KHF131" s="516"/>
      <c r="KHG131" s="516"/>
      <c r="KHH131" s="516"/>
      <c r="KHI131" s="516"/>
      <c r="KHJ131" s="516"/>
      <c r="KHK131" s="516"/>
      <c r="KHL131" s="516"/>
      <c r="KHM131" s="516"/>
      <c r="KHN131" s="516"/>
      <c r="KHO131" s="516"/>
      <c r="KHP131" s="516"/>
      <c r="KHQ131" s="516"/>
      <c r="KHR131" s="516"/>
      <c r="KHS131" s="516"/>
      <c r="KHT131" s="516"/>
      <c r="KHU131" s="516"/>
      <c r="KHV131" s="516"/>
      <c r="KHW131" s="516"/>
      <c r="KHX131" s="516"/>
      <c r="KHY131" s="516"/>
      <c r="KHZ131" s="516"/>
      <c r="KIA131" s="516"/>
      <c r="KIB131" s="516"/>
      <c r="KIC131" s="516"/>
      <c r="KID131" s="516"/>
      <c r="KIE131" s="516"/>
      <c r="KIF131" s="516"/>
      <c r="KIG131" s="516"/>
      <c r="KIH131" s="516"/>
      <c r="KII131" s="516"/>
      <c r="KIJ131" s="516"/>
      <c r="KIK131" s="516"/>
      <c r="KIL131" s="516"/>
      <c r="KIM131" s="516"/>
      <c r="KIN131" s="516"/>
      <c r="KIO131" s="516"/>
      <c r="KIP131" s="516"/>
      <c r="KIQ131" s="516"/>
      <c r="KIR131" s="516"/>
      <c r="KIS131" s="516"/>
      <c r="KIT131" s="516"/>
      <c r="KIU131" s="516"/>
      <c r="KIV131" s="516"/>
      <c r="KIW131" s="516"/>
      <c r="KIX131" s="516"/>
      <c r="KIY131" s="516"/>
      <c r="KIZ131" s="516"/>
      <c r="KJA131" s="516"/>
      <c r="KJB131" s="516"/>
      <c r="KJC131" s="516"/>
      <c r="KJD131" s="516"/>
      <c r="KJE131" s="516"/>
      <c r="KJF131" s="516"/>
      <c r="KJG131" s="516"/>
      <c r="KJH131" s="516"/>
      <c r="KJI131" s="516"/>
      <c r="KJJ131" s="516"/>
      <c r="KJK131" s="516"/>
      <c r="KJL131" s="516"/>
      <c r="KJM131" s="516"/>
      <c r="KJN131" s="516"/>
      <c r="KJO131" s="516"/>
      <c r="KJP131" s="516"/>
      <c r="KJQ131" s="516"/>
      <c r="KJR131" s="516"/>
      <c r="KJS131" s="516"/>
      <c r="KJT131" s="516"/>
      <c r="KJU131" s="516"/>
      <c r="KJV131" s="516"/>
      <c r="KJW131" s="516"/>
      <c r="KJX131" s="516"/>
      <c r="KJY131" s="516"/>
      <c r="KJZ131" s="516"/>
      <c r="KKA131" s="516"/>
      <c r="KKB131" s="516"/>
      <c r="KKC131" s="516"/>
      <c r="KKD131" s="516"/>
      <c r="KKE131" s="516"/>
      <c r="KKF131" s="516"/>
      <c r="KKG131" s="516"/>
      <c r="KKH131" s="516"/>
      <c r="KKI131" s="516"/>
      <c r="KKJ131" s="516"/>
      <c r="KKK131" s="516"/>
      <c r="KKL131" s="516"/>
      <c r="KKM131" s="516"/>
      <c r="KKN131" s="516"/>
      <c r="KKO131" s="516"/>
      <c r="KKP131" s="516"/>
      <c r="KKQ131" s="516"/>
      <c r="KKR131" s="516"/>
      <c r="KKS131" s="516"/>
      <c r="KKT131" s="516"/>
      <c r="KKU131" s="516"/>
      <c r="KKV131" s="516"/>
      <c r="KKW131" s="516"/>
      <c r="KKX131" s="516"/>
      <c r="KKY131" s="516"/>
      <c r="KKZ131" s="516"/>
      <c r="KLA131" s="516"/>
      <c r="KLB131" s="516"/>
      <c r="KLC131" s="516"/>
      <c r="KLD131" s="516"/>
      <c r="KLE131" s="516"/>
      <c r="KLF131" s="516"/>
      <c r="KLG131" s="516"/>
      <c r="KLH131" s="516"/>
      <c r="KLI131" s="516"/>
      <c r="KLJ131" s="516"/>
      <c r="KLK131" s="516"/>
      <c r="KLL131" s="516"/>
      <c r="KLM131" s="516"/>
      <c r="KLN131" s="516"/>
      <c r="KLO131" s="516"/>
      <c r="KLP131" s="516"/>
      <c r="KLQ131" s="516"/>
      <c r="KLR131" s="516"/>
      <c r="KLS131" s="516"/>
      <c r="KLT131" s="516"/>
      <c r="KLU131" s="516"/>
      <c r="KLV131" s="516"/>
      <c r="KLW131" s="516"/>
      <c r="KLX131" s="516"/>
      <c r="KLY131" s="516"/>
      <c r="KLZ131" s="516"/>
      <c r="KMA131" s="516"/>
      <c r="KMB131" s="516"/>
      <c r="KMC131" s="516"/>
      <c r="KMD131" s="516"/>
      <c r="KME131" s="516"/>
      <c r="KMF131" s="516"/>
      <c r="KMG131" s="516"/>
      <c r="KMH131" s="516"/>
      <c r="KMI131" s="516"/>
      <c r="KMJ131" s="516"/>
      <c r="KMK131" s="516"/>
      <c r="KML131" s="516"/>
      <c r="KMM131" s="516"/>
      <c r="KMN131" s="516"/>
      <c r="KMO131" s="516"/>
      <c r="KMP131" s="516"/>
      <c r="KMQ131" s="516"/>
      <c r="KMR131" s="516"/>
      <c r="KMS131" s="516"/>
      <c r="KMT131" s="516"/>
      <c r="KMU131" s="516"/>
      <c r="KMV131" s="516"/>
      <c r="KMW131" s="516"/>
      <c r="KMX131" s="516"/>
      <c r="KMY131" s="516"/>
      <c r="KMZ131" s="516"/>
      <c r="KNA131" s="516"/>
      <c r="KNB131" s="516"/>
      <c r="KNC131" s="516"/>
      <c r="KND131" s="516"/>
      <c r="KNE131" s="516"/>
      <c r="KNF131" s="516"/>
      <c r="KNG131" s="516"/>
      <c r="KNH131" s="516"/>
      <c r="KNI131" s="516"/>
      <c r="KNJ131" s="516"/>
      <c r="KNK131" s="516"/>
      <c r="KNL131" s="516"/>
      <c r="KNM131" s="516"/>
      <c r="KNN131" s="516"/>
      <c r="KNO131" s="516"/>
      <c r="KNP131" s="516"/>
      <c r="KNQ131" s="516"/>
      <c r="KNR131" s="516"/>
      <c r="KNS131" s="516"/>
      <c r="KNT131" s="516"/>
      <c r="KNU131" s="516"/>
      <c r="KNV131" s="516"/>
      <c r="KNW131" s="516"/>
      <c r="KNX131" s="516"/>
      <c r="KNY131" s="516"/>
      <c r="KNZ131" s="516"/>
      <c r="KOA131" s="516"/>
      <c r="KOB131" s="516"/>
      <c r="KOC131" s="516"/>
      <c r="KOD131" s="516"/>
      <c r="KOE131" s="516"/>
      <c r="KOF131" s="516"/>
      <c r="KOG131" s="516"/>
      <c r="KOH131" s="516"/>
      <c r="KOI131" s="516"/>
      <c r="KOJ131" s="516"/>
      <c r="KOK131" s="516"/>
      <c r="KOL131" s="516"/>
      <c r="KOM131" s="516"/>
      <c r="KON131" s="516"/>
      <c r="KOO131" s="516"/>
      <c r="KOP131" s="516"/>
      <c r="KOQ131" s="516"/>
      <c r="KOR131" s="516"/>
      <c r="KOS131" s="516"/>
      <c r="KOT131" s="516"/>
      <c r="KOU131" s="516"/>
      <c r="KOV131" s="516"/>
      <c r="KOW131" s="516"/>
      <c r="KOX131" s="516"/>
      <c r="KOY131" s="516"/>
      <c r="KOZ131" s="516"/>
      <c r="KPA131" s="516"/>
      <c r="KPB131" s="516"/>
      <c r="KPC131" s="516"/>
      <c r="KPD131" s="516"/>
      <c r="KPE131" s="516"/>
      <c r="KPF131" s="516"/>
      <c r="KPG131" s="516"/>
      <c r="KPH131" s="516"/>
      <c r="KPI131" s="516"/>
      <c r="KPJ131" s="516"/>
      <c r="KPK131" s="516"/>
      <c r="KPL131" s="516"/>
      <c r="KPM131" s="516"/>
      <c r="KPN131" s="516"/>
      <c r="KPO131" s="516"/>
      <c r="KPP131" s="516"/>
      <c r="KPQ131" s="516"/>
      <c r="KPR131" s="516"/>
      <c r="KPS131" s="516"/>
      <c r="KPT131" s="516"/>
      <c r="KPU131" s="516"/>
      <c r="KPV131" s="516"/>
      <c r="KPW131" s="516"/>
      <c r="KPX131" s="516"/>
      <c r="KPY131" s="516"/>
      <c r="KPZ131" s="516"/>
      <c r="KQA131" s="516"/>
      <c r="KQB131" s="516"/>
      <c r="KQC131" s="516"/>
      <c r="KQD131" s="516"/>
      <c r="KQE131" s="516"/>
      <c r="KQF131" s="516"/>
      <c r="KQG131" s="516"/>
      <c r="KQH131" s="516"/>
      <c r="KQI131" s="516"/>
      <c r="KQJ131" s="516"/>
      <c r="KQK131" s="516"/>
      <c r="KQL131" s="516"/>
      <c r="KQM131" s="516"/>
      <c r="KQN131" s="516"/>
      <c r="KQO131" s="516"/>
      <c r="KQP131" s="516"/>
      <c r="KQQ131" s="516"/>
      <c r="KQR131" s="516"/>
      <c r="KQS131" s="516"/>
      <c r="KQT131" s="516"/>
      <c r="KQU131" s="516"/>
      <c r="KQV131" s="516"/>
      <c r="KQW131" s="516"/>
      <c r="KQX131" s="516"/>
      <c r="KQY131" s="516"/>
      <c r="KQZ131" s="516"/>
      <c r="KRA131" s="516"/>
      <c r="KRB131" s="516"/>
      <c r="KRC131" s="516"/>
      <c r="KRD131" s="516"/>
      <c r="KRE131" s="516"/>
      <c r="KRF131" s="516"/>
      <c r="KRG131" s="516"/>
      <c r="KRH131" s="516"/>
      <c r="KRI131" s="516"/>
      <c r="KRJ131" s="516"/>
      <c r="KRK131" s="516"/>
      <c r="KRL131" s="516"/>
      <c r="KRM131" s="516"/>
      <c r="KRN131" s="516"/>
      <c r="KRO131" s="516"/>
      <c r="KRP131" s="516"/>
      <c r="KRQ131" s="516"/>
      <c r="KRR131" s="516"/>
      <c r="KRS131" s="516"/>
      <c r="KRT131" s="516"/>
      <c r="KRU131" s="516"/>
      <c r="KRV131" s="516"/>
      <c r="KRW131" s="516"/>
      <c r="KRX131" s="516"/>
      <c r="KRY131" s="516"/>
      <c r="KRZ131" s="516"/>
      <c r="KSA131" s="516"/>
      <c r="KSB131" s="516"/>
      <c r="KSC131" s="516"/>
      <c r="KSD131" s="516"/>
      <c r="KSE131" s="516"/>
      <c r="KSF131" s="516"/>
      <c r="KSG131" s="516"/>
      <c r="KSH131" s="516"/>
      <c r="KSI131" s="516"/>
      <c r="KSJ131" s="516"/>
      <c r="KSK131" s="516"/>
      <c r="KSL131" s="516"/>
      <c r="KSM131" s="516"/>
      <c r="KSN131" s="516"/>
      <c r="KSO131" s="516"/>
      <c r="KSP131" s="516"/>
      <c r="KSQ131" s="516"/>
      <c r="KSR131" s="516"/>
      <c r="KSS131" s="516"/>
      <c r="KST131" s="516"/>
      <c r="KSU131" s="516"/>
      <c r="KSV131" s="516"/>
      <c r="KSW131" s="516"/>
      <c r="KSX131" s="516"/>
      <c r="KSY131" s="516"/>
      <c r="KSZ131" s="516"/>
      <c r="KTA131" s="516"/>
      <c r="KTB131" s="516"/>
      <c r="KTC131" s="516"/>
      <c r="KTD131" s="516"/>
      <c r="KTE131" s="516"/>
      <c r="KTF131" s="516"/>
      <c r="KTG131" s="516"/>
      <c r="KTH131" s="516"/>
      <c r="KTI131" s="516"/>
      <c r="KTJ131" s="516"/>
      <c r="KTK131" s="516"/>
      <c r="KTL131" s="516"/>
      <c r="KTM131" s="516"/>
      <c r="KTN131" s="516"/>
      <c r="KTO131" s="516"/>
      <c r="KTP131" s="516"/>
      <c r="KTQ131" s="516"/>
      <c r="KTR131" s="516"/>
      <c r="KTS131" s="516"/>
      <c r="KTT131" s="516"/>
      <c r="KTU131" s="516"/>
      <c r="KTV131" s="516"/>
      <c r="KTW131" s="516"/>
      <c r="KTX131" s="516"/>
      <c r="KTY131" s="516"/>
      <c r="KTZ131" s="516"/>
      <c r="KUA131" s="516"/>
      <c r="KUB131" s="516"/>
      <c r="KUC131" s="516"/>
      <c r="KUD131" s="516"/>
      <c r="KUE131" s="516"/>
      <c r="KUF131" s="516"/>
      <c r="KUG131" s="516"/>
      <c r="KUH131" s="516"/>
      <c r="KUI131" s="516"/>
      <c r="KUJ131" s="516"/>
      <c r="KUK131" s="516"/>
      <c r="KUL131" s="516"/>
      <c r="KUM131" s="516"/>
      <c r="KUN131" s="516"/>
      <c r="KUO131" s="516"/>
      <c r="KUP131" s="516"/>
      <c r="KUQ131" s="516"/>
      <c r="KUR131" s="516"/>
      <c r="KUS131" s="516"/>
      <c r="KUT131" s="516"/>
      <c r="KUU131" s="516"/>
      <c r="KUV131" s="516"/>
      <c r="KUW131" s="516"/>
      <c r="KUX131" s="516"/>
      <c r="KUY131" s="516"/>
      <c r="KUZ131" s="516"/>
      <c r="KVA131" s="516"/>
      <c r="KVB131" s="516"/>
      <c r="KVC131" s="516"/>
      <c r="KVD131" s="516"/>
      <c r="KVE131" s="516"/>
      <c r="KVF131" s="516"/>
      <c r="KVG131" s="516"/>
      <c r="KVH131" s="516"/>
      <c r="KVI131" s="516"/>
      <c r="KVJ131" s="516"/>
      <c r="KVK131" s="516"/>
      <c r="KVL131" s="516"/>
      <c r="KVM131" s="516"/>
      <c r="KVN131" s="516"/>
      <c r="KVO131" s="516"/>
      <c r="KVP131" s="516"/>
      <c r="KVQ131" s="516"/>
      <c r="KVR131" s="516"/>
      <c r="KVS131" s="516"/>
      <c r="KVT131" s="516"/>
      <c r="KVU131" s="516"/>
      <c r="KVV131" s="516"/>
      <c r="KVW131" s="516"/>
      <c r="KVX131" s="516"/>
      <c r="KVY131" s="516"/>
      <c r="KVZ131" s="516"/>
      <c r="KWA131" s="516"/>
      <c r="KWB131" s="516"/>
      <c r="KWC131" s="516"/>
      <c r="KWD131" s="516"/>
      <c r="KWE131" s="516"/>
      <c r="KWF131" s="516"/>
      <c r="KWG131" s="516"/>
      <c r="KWH131" s="516"/>
      <c r="KWI131" s="516"/>
      <c r="KWJ131" s="516"/>
      <c r="KWK131" s="516"/>
      <c r="KWL131" s="516"/>
      <c r="KWM131" s="516"/>
      <c r="KWN131" s="516"/>
      <c r="KWO131" s="516"/>
      <c r="KWP131" s="516"/>
      <c r="KWQ131" s="516"/>
      <c r="KWR131" s="516"/>
      <c r="KWS131" s="516"/>
      <c r="KWT131" s="516"/>
      <c r="KWU131" s="516"/>
      <c r="KWV131" s="516"/>
      <c r="KWW131" s="516"/>
      <c r="KWX131" s="516"/>
      <c r="KWY131" s="516"/>
      <c r="KWZ131" s="516"/>
      <c r="KXA131" s="516"/>
      <c r="KXB131" s="516"/>
      <c r="KXC131" s="516"/>
      <c r="KXD131" s="516"/>
      <c r="KXE131" s="516"/>
      <c r="KXF131" s="516"/>
      <c r="KXG131" s="516"/>
      <c r="KXH131" s="516"/>
      <c r="KXI131" s="516"/>
      <c r="KXJ131" s="516"/>
      <c r="KXK131" s="516"/>
      <c r="KXL131" s="516"/>
      <c r="KXM131" s="516"/>
      <c r="KXN131" s="516"/>
      <c r="KXO131" s="516"/>
      <c r="KXP131" s="516"/>
      <c r="KXQ131" s="516"/>
      <c r="KXR131" s="516"/>
      <c r="KXS131" s="516"/>
      <c r="KXT131" s="516"/>
      <c r="KXU131" s="516"/>
      <c r="KXV131" s="516"/>
      <c r="KXW131" s="516"/>
      <c r="KXX131" s="516"/>
      <c r="KXY131" s="516"/>
      <c r="KXZ131" s="516"/>
      <c r="KYA131" s="516"/>
      <c r="KYB131" s="516"/>
      <c r="KYC131" s="516"/>
      <c r="KYD131" s="516"/>
      <c r="KYE131" s="516"/>
      <c r="KYF131" s="516"/>
      <c r="KYG131" s="516"/>
      <c r="KYH131" s="516"/>
      <c r="KYI131" s="516"/>
      <c r="KYJ131" s="516"/>
      <c r="KYK131" s="516"/>
      <c r="KYL131" s="516"/>
      <c r="KYM131" s="516"/>
      <c r="KYN131" s="516"/>
      <c r="KYO131" s="516"/>
      <c r="KYP131" s="516"/>
      <c r="KYQ131" s="516"/>
      <c r="KYR131" s="516"/>
      <c r="KYS131" s="516"/>
      <c r="KYT131" s="516"/>
      <c r="KYU131" s="516"/>
      <c r="KYV131" s="516"/>
      <c r="KYW131" s="516"/>
      <c r="KYX131" s="516"/>
      <c r="KYY131" s="516"/>
      <c r="KYZ131" s="516"/>
      <c r="KZA131" s="516"/>
      <c r="KZB131" s="516"/>
      <c r="KZC131" s="516"/>
      <c r="KZD131" s="516"/>
      <c r="KZE131" s="516"/>
      <c r="KZF131" s="516"/>
      <c r="KZG131" s="516"/>
      <c r="KZH131" s="516"/>
      <c r="KZI131" s="516"/>
      <c r="KZJ131" s="516"/>
      <c r="KZK131" s="516"/>
      <c r="KZL131" s="516"/>
      <c r="KZM131" s="516"/>
      <c r="KZN131" s="516"/>
      <c r="KZO131" s="516"/>
      <c r="KZP131" s="516"/>
      <c r="KZQ131" s="516"/>
      <c r="KZR131" s="516"/>
      <c r="KZS131" s="516"/>
      <c r="KZT131" s="516"/>
      <c r="KZU131" s="516"/>
      <c r="KZV131" s="516"/>
      <c r="KZW131" s="516"/>
      <c r="KZX131" s="516"/>
      <c r="KZY131" s="516"/>
      <c r="KZZ131" s="516"/>
      <c r="LAA131" s="516"/>
      <c r="LAB131" s="516"/>
      <c r="LAC131" s="516"/>
      <c r="LAD131" s="516"/>
      <c r="LAE131" s="516"/>
      <c r="LAF131" s="516"/>
      <c r="LAG131" s="516"/>
      <c r="LAH131" s="516"/>
      <c r="LAI131" s="516"/>
      <c r="LAJ131" s="516"/>
      <c r="LAK131" s="516"/>
      <c r="LAL131" s="516"/>
      <c r="LAM131" s="516"/>
      <c r="LAN131" s="516"/>
      <c r="LAO131" s="516"/>
      <c r="LAP131" s="516"/>
      <c r="LAQ131" s="516"/>
      <c r="LAR131" s="516"/>
      <c r="LAS131" s="516"/>
      <c r="LAT131" s="516"/>
      <c r="LAU131" s="516"/>
      <c r="LAV131" s="516"/>
      <c r="LAW131" s="516"/>
      <c r="LAX131" s="516"/>
      <c r="LAY131" s="516"/>
      <c r="LAZ131" s="516"/>
      <c r="LBA131" s="516"/>
      <c r="LBB131" s="516"/>
      <c r="LBC131" s="516"/>
      <c r="LBD131" s="516"/>
      <c r="LBE131" s="516"/>
      <c r="LBF131" s="516"/>
      <c r="LBG131" s="516"/>
      <c r="LBH131" s="516"/>
      <c r="LBI131" s="516"/>
      <c r="LBJ131" s="516"/>
      <c r="LBK131" s="516"/>
      <c r="LBL131" s="516"/>
      <c r="LBM131" s="516"/>
      <c r="LBN131" s="516"/>
      <c r="LBO131" s="516"/>
      <c r="LBP131" s="516"/>
      <c r="LBQ131" s="516"/>
      <c r="LBR131" s="516"/>
      <c r="LBS131" s="516"/>
      <c r="LBT131" s="516"/>
      <c r="LBU131" s="516"/>
      <c r="LBV131" s="516"/>
      <c r="LBW131" s="516"/>
      <c r="LBX131" s="516"/>
      <c r="LBY131" s="516"/>
      <c r="LBZ131" s="516"/>
      <c r="LCA131" s="516"/>
      <c r="LCB131" s="516"/>
      <c r="LCC131" s="516"/>
      <c r="LCD131" s="516"/>
      <c r="LCE131" s="516"/>
      <c r="LCF131" s="516"/>
      <c r="LCG131" s="516"/>
      <c r="LCH131" s="516"/>
      <c r="LCI131" s="516"/>
      <c r="LCJ131" s="516"/>
      <c r="LCK131" s="516"/>
      <c r="LCL131" s="516"/>
      <c r="LCM131" s="516"/>
      <c r="LCN131" s="516"/>
      <c r="LCO131" s="516"/>
      <c r="LCP131" s="516"/>
      <c r="LCQ131" s="516"/>
      <c r="LCR131" s="516"/>
      <c r="LCS131" s="516"/>
      <c r="LCT131" s="516"/>
      <c r="LCU131" s="516"/>
      <c r="LCV131" s="516"/>
      <c r="LCW131" s="516"/>
      <c r="LCX131" s="516"/>
      <c r="LCY131" s="516"/>
      <c r="LCZ131" s="516"/>
      <c r="LDA131" s="516"/>
      <c r="LDB131" s="516"/>
      <c r="LDC131" s="516"/>
      <c r="LDD131" s="516"/>
      <c r="LDE131" s="516"/>
      <c r="LDF131" s="516"/>
      <c r="LDG131" s="516"/>
      <c r="LDH131" s="516"/>
      <c r="LDI131" s="516"/>
      <c r="LDJ131" s="516"/>
      <c r="LDK131" s="516"/>
      <c r="LDL131" s="516"/>
      <c r="LDM131" s="516"/>
      <c r="LDN131" s="516"/>
      <c r="LDO131" s="516"/>
      <c r="LDP131" s="516"/>
      <c r="LDQ131" s="516"/>
      <c r="LDR131" s="516"/>
      <c r="LDS131" s="516"/>
      <c r="LDT131" s="516"/>
      <c r="LDU131" s="516"/>
      <c r="LDV131" s="516"/>
      <c r="LDW131" s="516"/>
      <c r="LDX131" s="516"/>
      <c r="LDY131" s="516"/>
      <c r="LDZ131" s="516"/>
      <c r="LEA131" s="516"/>
      <c r="LEB131" s="516"/>
      <c r="LEC131" s="516"/>
      <c r="LED131" s="516"/>
      <c r="LEE131" s="516"/>
      <c r="LEF131" s="516"/>
      <c r="LEG131" s="516"/>
      <c r="LEH131" s="516"/>
      <c r="LEI131" s="516"/>
      <c r="LEJ131" s="516"/>
      <c r="LEK131" s="516"/>
      <c r="LEL131" s="516"/>
      <c r="LEM131" s="516"/>
      <c r="LEN131" s="516"/>
      <c r="LEO131" s="516"/>
      <c r="LEP131" s="516"/>
      <c r="LEQ131" s="516"/>
      <c r="LER131" s="516"/>
      <c r="LES131" s="516"/>
      <c r="LET131" s="516"/>
      <c r="LEU131" s="516"/>
      <c r="LEV131" s="516"/>
      <c r="LEW131" s="516"/>
      <c r="LEX131" s="516"/>
      <c r="LEY131" s="516"/>
      <c r="LEZ131" s="516"/>
      <c r="LFA131" s="516"/>
      <c r="LFB131" s="516"/>
      <c r="LFC131" s="516"/>
      <c r="LFD131" s="516"/>
      <c r="LFE131" s="516"/>
      <c r="LFF131" s="516"/>
      <c r="LFG131" s="516"/>
      <c r="LFH131" s="516"/>
      <c r="LFI131" s="516"/>
      <c r="LFJ131" s="516"/>
      <c r="LFK131" s="516"/>
      <c r="LFL131" s="516"/>
      <c r="LFM131" s="516"/>
      <c r="LFN131" s="516"/>
      <c r="LFO131" s="516"/>
      <c r="LFP131" s="516"/>
      <c r="LFQ131" s="516"/>
      <c r="LFR131" s="516"/>
      <c r="LFS131" s="516"/>
      <c r="LFT131" s="516"/>
      <c r="LFU131" s="516"/>
      <c r="LFV131" s="516"/>
      <c r="LFW131" s="516"/>
      <c r="LFX131" s="516"/>
      <c r="LFY131" s="516"/>
      <c r="LFZ131" s="516"/>
      <c r="LGA131" s="516"/>
      <c r="LGB131" s="516"/>
      <c r="LGC131" s="516"/>
      <c r="LGD131" s="516"/>
      <c r="LGE131" s="516"/>
      <c r="LGF131" s="516"/>
      <c r="LGG131" s="516"/>
      <c r="LGH131" s="516"/>
      <c r="LGI131" s="516"/>
      <c r="LGJ131" s="516"/>
      <c r="LGK131" s="516"/>
      <c r="LGL131" s="516"/>
      <c r="LGM131" s="516"/>
      <c r="LGN131" s="516"/>
      <c r="LGO131" s="516"/>
      <c r="LGP131" s="516"/>
      <c r="LGQ131" s="516"/>
      <c r="LGR131" s="516"/>
      <c r="LGS131" s="516"/>
      <c r="LGT131" s="516"/>
      <c r="LGU131" s="516"/>
      <c r="LGV131" s="516"/>
      <c r="LGW131" s="516"/>
      <c r="LGX131" s="516"/>
      <c r="LGY131" s="516"/>
      <c r="LGZ131" s="516"/>
      <c r="LHA131" s="516"/>
      <c r="LHB131" s="516"/>
      <c r="LHC131" s="516"/>
      <c r="LHD131" s="516"/>
      <c r="LHE131" s="516"/>
      <c r="LHF131" s="516"/>
      <c r="LHG131" s="516"/>
      <c r="LHH131" s="516"/>
      <c r="LHI131" s="516"/>
      <c r="LHJ131" s="516"/>
      <c r="LHK131" s="516"/>
      <c r="LHL131" s="516"/>
      <c r="LHM131" s="516"/>
      <c r="LHN131" s="516"/>
      <c r="LHO131" s="516"/>
      <c r="LHP131" s="516"/>
      <c r="LHQ131" s="516"/>
      <c r="LHR131" s="516"/>
      <c r="LHS131" s="516"/>
      <c r="LHT131" s="516"/>
      <c r="LHU131" s="516"/>
      <c r="LHV131" s="516"/>
      <c r="LHW131" s="516"/>
      <c r="LHX131" s="516"/>
      <c r="LHY131" s="516"/>
      <c r="LHZ131" s="516"/>
      <c r="LIA131" s="516"/>
      <c r="LIB131" s="516"/>
      <c r="LIC131" s="516"/>
      <c r="LID131" s="516"/>
      <c r="LIE131" s="516"/>
      <c r="LIF131" s="516"/>
      <c r="LIG131" s="516"/>
      <c r="LIH131" s="516"/>
      <c r="LII131" s="516"/>
      <c r="LIJ131" s="516"/>
      <c r="LIK131" s="516"/>
      <c r="LIL131" s="516"/>
      <c r="LIM131" s="516"/>
      <c r="LIN131" s="516"/>
      <c r="LIO131" s="516"/>
      <c r="LIP131" s="516"/>
      <c r="LIQ131" s="516"/>
      <c r="LIR131" s="516"/>
      <c r="LIS131" s="516"/>
      <c r="LIT131" s="516"/>
      <c r="LIU131" s="516"/>
      <c r="LIV131" s="516"/>
      <c r="LIW131" s="516"/>
      <c r="LIX131" s="516"/>
      <c r="LIY131" s="516"/>
      <c r="LIZ131" s="516"/>
      <c r="LJA131" s="516"/>
      <c r="LJB131" s="516"/>
      <c r="LJC131" s="516"/>
      <c r="LJD131" s="516"/>
      <c r="LJE131" s="516"/>
      <c r="LJF131" s="516"/>
      <c r="LJG131" s="516"/>
      <c r="LJH131" s="516"/>
      <c r="LJI131" s="516"/>
      <c r="LJJ131" s="516"/>
      <c r="LJK131" s="516"/>
      <c r="LJL131" s="516"/>
      <c r="LJM131" s="516"/>
      <c r="LJN131" s="516"/>
      <c r="LJO131" s="516"/>
      <c r="LJP131" s="516"/>
      <c r="LJQ131" s="516"/>
      <c r="LJR131" s="516"/>
      <c r="LJS131" s="516"/>
      <c r="LJT131" s="516"/>
      <c r="LJU131" s="516"/>
      <c r="LJV131" s="516"/>
      <c r="LJW131" s="516"/>
      <c r="LJX131" s="516"/>
      <c r="LJY131" s="516"/>
      <c r="LJZ131" s="516"/>
      <c r="LKA131" s="516"/>
      <c r="LKB131" s="516"/>
      <c r="LKC131" s="516"/>
      <c r="LKD131" s="516"/>
      <c r="LKE131" s="516"/>
      <c r="LKF131" s="516"/>
      <c r="LKG131" s="516"/>
      <c r="LKH131" s="516"/>
      <c r="LKI131" s="516"/>
      <c r="LKJ131" s="516"/>
      <c r="LKK131" s="516"/>
      <c r="LKL131" s="516"/>
      <c r="LKM131" s="516"/>
      <c r="LKN131" s="516"/>
      <c r="LKO131" s="516"/>
      <c r="LKP131" s="516"/>
      <c r="LKQ131" s="516"/>
      <c r="LKR131" s="516"/>
      <c r="LKS131" s="516"/>
      <c r="LKT131" s="516"/>
      <c r="LKU131" s="516"/>
      <c r="LKV131" s="516"/>
      <c r="LKW131" s="516"/>
      <c r="LKX131" s="516"/>
      <c r="LKY131" s="516"/>
      <c r="LKZ131" s="516"/>
      <c r="LLA131" s="516"/>
      <c r="LLB131" s="516"/>
      <c r="LLC131" s="516"/>
      <c r="LLD131" s="516"/>
      <c r="LLE131" s="516"/>
      <c r="LLF131" s="516"/>
      <c r="LLG131" s="516"/>
      <c r="LLH131" s="516"/>
      <c r="LLI131" s="516"/>
      <c r="LLJ131" s="516"/>
      <c r="LLK131" s="516"/>
      <c r="LLL131" s="516"/>
      <c r="LLM131" s="516"/>
      <c r="LLN131" s="516"/>
      <c r="LLO131" s="516"/>
      <c r="LLP131" s="516"/>
      <c r="LLQ131" s="516"/>
      <c r="LLR131" s="516"/>
      <c r="LLS131" s="516"/>
      <c r="LLT131" s="516"/>
      <c r="LLU131" s="516"/>
      <c r="LLV131" s="516"/>
      <c r="LLW131" s="516"/>
      <c r="LLX131" s="516"/>
      <c r="LLY131" s="516"/>
      <c r="LLZ131" s="516"/>
      <c r="LMA131" s="516"/>
      <c r="LMB131" s="516"/>
      <c r="LMC131" s="516"/>
      <c r="LMD131" s="516"/>
      <c r="LME131" s="516"/>
      <c r="LMF131" s="516"/>
      <c r="LMG131" s="516"/>
      <c r="LMH131" s="516"/>
      <c r="LMI131" s="516"/>
      <c r="LMJ131" s="516"/>
      <c r="LMK131" s="516"/>
      <c r="LML131" s="516"/>
      <c r="LMM131" s="516"/>
      <c r="LMN131" s="516"/>
      <c r="LMO131" s="516"/>
      <c r="LMP131" s="516"/>
      <c r="LMQ131" s="516"/>
      <c r="LMR131" s="516"/>
      <c r="LMS131" s="516"/>
      <c r="LMT131" s="516"/>
      <c r="LMU131" s="516"/>
      <c r="LMV131" s="516"/>
      <c r="LMW131" s="516"/>
      <c r="LMX131" s="516"/>
      <c r="LMY131" s="516"/>
      <c r="LMZ131" s="516"/>
      <c r="LNA131" s="516"/>
      <c r="LNB131" s="516"/>
      <c r="LNC131" s="516"/>
      <c r="LND131" s="516"/>
      <c r="LNE131" s="516"/>
      <c r="LNF131" s="516"/>
      <c r="LNG131" s="516"/>
      <c r="LNH131" s="516"/>
      <c r="LNI131" s="516"/>
      <c r="LNJ131" s="516"/>
      <c r="LNK131" s="516"/>
      <c r="LNL131" s="516"/>
      <c r="LNM131" s="516"/>
      <c r="LNN131" s="516"/>
      <c r="LNO131" s="516"/>
      <c r="LNP131" s="516"/>
      <c r="LNQ131" s="516"/>
      <c r="LNR131" s="516"/>
      <c r="LNS131" s="516"/>
      <c r="LNT131" s="516"/>
      <c r="LNU131" s="516"/>
      <c r="LNV131" s="516"/>
      <c r="LNW131" s="516"/>
      <c r="LNX131" s="516"/>
      <c r="LNY131" s="516"/>
      <c r="LNZ131" s="516"/>
      <c r="LOA131" s="516"/>
      <c r="LOB131" s="516"/>
      <c r="LOC131" s="516"/>
      <c r="LOD131" s="516"/>
      <c r="LOE131" s="516"/>
      <c r="LOF131" s="516"/>
      <c r="LOG131" s="516"/>
      <c r="LOH131" s="516"/>
      <c r="LOI131" s="516"/>
      <c r="LOJ131" s="516"/>
      <c r="LOK131" s="516"/>
      <c r="LOL131" s="516"/>
      <c r="LOM131" s="516"/>
      <c r="LON131" s="516"/>
      <c r="LOO131" s="516"/>
      <c r="LOP131" s="516"/>
      <c r="LOQ131" s="516"/>
      <c r="LOR131" s="516"/>
      <c r="LOS131" s="516"/>
      <c r="LOT131" s="516"/>
      <c r="LOU131" s="516"/>
      <c r="LOV131" s="516"/>
      <c r="LOW131" s="516"/>
      <c r="LOX131" s="516"/>
      <c r="LOY131" s="516"/>
      <c r="LOZ131" s="516"/>
      <c r="LPA131" s="516"/>
      <c r="LPB131" s="516"/>
      <c r="LPC131" s="516"/>
      <c r="LPD131" s="516"/>
      <c r="LPE131" s="516"/>
      <c r="LPF131" s="516"/>
      <c r="LPG131" s="516"/>
      <c r="LPH131" s="516"/>
      <c r="LPI131" s="516"/>
      <c r="LPJ131" s="516"/>
      <c r="LPK131" s="516"/>
      <c r="LPL131" s="516"/>
      <c r="LPM131" s="516"/>
      <c r="LPN131" s="516"/>
      <c r="LPO131" s="516"/>
      <c r="LPP131" s="516"/>
      <c r="LPQ131" s="516"/>
      <c r="LPR131" s="516"/>
      <c r="LPS131" s="516"/>
      <c r="LPT131" s="516"/>
      <c r="LPU131" s="516"/>
      <c r="LPV131" s="516"/>
      <c r="LPW131" s="516"/>
      <c r="LPX131" s="516"/>
      <c r="LPY131" s="516"/>
      <c r="LPZ131" s="516"/>
      <c r="LQA131" s="516"/>
      <c r="LQB131" s="516"/>
      <c r="LQC131" s="516"/>
      <c r="LQD131" s="516"/>
      <c r="LQE131" s="516"/>
      <c r="LQF131" s="516"/>
      <c r="LQG131" s="516"/>
      <c r="LQH131" s="516"/>
      <c r="LQI131" s="516"/>
      <c r="LQJ131" s="516"/>
      <c r="LQK131" s="516"/>
      <c r="LQL131" s="516"/>
      <c r="LQM131" s="516"/>
      <c r="LQN131" s="516"/>
      <c r="LQO131" s="516"/>
      <c r="LQP131" s="516"/>
      <c r="LQQ131" s="516"/>
      <c r="LQR131" s="516"/>
      <c r="LQS131" s="516"/>
      <c r="LQT131" s="516"/>
      <c r="LQU131" s="516"/>
      <c r="LQV131" s="516"/>
      <c r="LQW131" s="516"/>
      <c r="LQX131" s="516"/>
      <c r="LQY131" s="516"/>
      <c r="LQZ131" s="516"/>
      <c r="LRA131" s="516"/>
      <c r="LRB131" s="516"/>
      <c r="LRC131" s="516"/>
      <c r="LRD131" s="516"/>
      <c r="LRE131" s="516"/>
      <c r="LRF131" s="516"/>
      <c r="LRG131" s="516"/>
      <c r="LRH131" s="516"/>
      <c r="LRI131" s="516"/>
      <c r="LRJ131" s="516"/>
      <c r="LRK131" s="516"/>
      <c r="LRL131" s="516"/>
      <c r="LRM131" s="516"/>
      <c r="LRN131" s="516"/>
      <c r="LRO131" s="516"/>
      <c r="LRP131" s="516"/>
      <c r="LRQ131" s="516"/>
      <c r="LRR131" s="516"/>
      <c r="LRS131" s="516"/>
      <c r="LRT131" s="516"/>
      <c r="LRU131" s="516"/>
      <c r="LRV131" s="516"/>
      <c r="LRW131" s="516"/>
      <c r="LRX131" s="516"/>
      <c r="LRY131" s="516"/>
      <c r="LRZ131" s="516"/>
      <c r="LSA131" s="516"/>
      <c r="LSB131" s="516"/>
      <c r="LSC131" s="516"/>
      <c r="LSD131" s="516"/>
      <c r="LSE131" s="516"/>
      <c r="LSF131" s="516"/>
      <c r="LSG131" s="516"/>
      <c r="LSH131" s="516"/>
      <c r="LSI131" s="516"/>
      <c r="LSJ131" s="516"/>
      <c r="LSK131" s="516"/>
      <c r="LSL131" s="516"/>
      <c r="LSM131" s="516"/>
      <c r="LSN131" s="516"/>
      <c r="LSO131" s="516"/>
      <c r="LSP131" s="516"/>
      <c r="LSQ131" s="516"/>
      <c r="LSR131" s="516"/>
      <c r="LSS131" s="516"/>
      <c r="LST131" s="516"/>
      <c r="LSU131" s="516"/>
      <c r="LSV131" s="516"/>
      <c r="LSW131" s="516"/>
      <c r="LSX131" s="516"/>
      <c r="LSY131" s="516"/>
      <c r="LSZ131" s="516"/>
      <c r="LTA131" s="516"/>
      <c r="LTB131" s="516"/>
      <c r="LTC131" s="516"/>
      <c r="LTD131" s="516"/>
      <c r="LTE131" s="516"/>
      <c r="LTF131" s="516"/>
      <c r="LTG131" s="516"/>
      <c r="LTH131" s="516"/>
      <c r="LTI131" s="516"/>
      <c r="LTJ131" s="516"/>
      <c r="LTK131" s="516"/>
      <c r="LTL131" s="516"/>
      <c r="LTM131" s="516"/>
      <c r="LTN131" s="516"/>
      <c r="LTO131" s="516"/>
      <c r="LTP131" s="516"/>
      <c r="LTQ131" s="516"/>
      <c r="LTR131" s="516"/>
      <c r="LTS131" s="516"/>
      <c r="LTT131" s="516"/>
      <c r="LTU131" s="516"/>
      <c r="LTV131" s="516"/>
      <c r="LTW131" s="516"/>
      <c r="LTX131" s="516"/>
      <c r="LTY131" s="516"/>
      <c r="LTZ131" s="516"/>
      <c r="LUA131" s="516"/>
      <c r="LUB131" s="516"/>
      <c r="LUC131" s="516"/>
      <c r="LUD131" s="516"/>
      <c r="LUE131" s="516"/>
      <c r="LUF131" s="516"/>
      <c r="LUG131" s="516"/>
      <c r="LUH131" s="516"/>
      <c r="LUI131" s="516"/>
      <c r="LUJ131" s="516"/>
      <c r="LUK131" s="516"/>
      <c r="LUL131" s="516"/>
      <c r="LUM131" s="516"/>
      <c r="LUN131" s="516"/>
      <c r="LUO131" s="516"/>
      <c r="LUP131" s="516"/>
      <c r="LUQ131" s="516"/>
      <c r="LUR131" s="516"/>
      <c r="LUS131" s="516"/>
      <c r="LUT131" s="516"/>
      <c r="LUU131" s="516"/>
      <c r="LUV131" s="516"/>
      <c r="LUW131" s="516"/>
      <c r="LUX131" s="516"/>
      <c r="LUY131" s="516"/>
      <c r="LUZ131" s="516"/>
      <c r="LVA131" s="516"/>
      <c r="LVB131" s="516"/>
      <c r="LVC131" s="516"/>
      <c r="LVD131" s="516"/>
      <c r="LVE131" s="516"/>
      <c r="LVF131" s="516"/>
      <c r="LVG131" s="516"/>
      <c r="LVH131" s="516"/>
      <c r="LVI131" s="516"/>
      <c r="LVJ131" s="516"/>
      <c r="LVK131" s="516"/>
      <c r="LVL131" s="516"/>
      <c r="LVM131" s="516"/>
      <c r="LVN131" s="516"/>
      <c r="LVO131" s="516"/>
      <c r="LVP131" s="516"/>
      <c r="LVQ131" s="516"/>
      <c r="LVR131" s="516"/>
      <c r="LVS131" s="516"/>
      <c r="LVT131" s="516"/>
      <c r="LVU131" s="516"/>
      <c r="LVV131" s="516"/>
      <c r="LVW131" s="516"/>
      <c r="LVX131" s="516"/>
      <c r="LVY131" s="516"/>
      <c r="LVZ131" s="516"/>
      <c r="LWA131" s="516"/>
      <c r="LWB131" s="516"/>
      <c r="LWC131" s="516"/>
      <c r="LWD131" s="516"/>
      <c r="LWE131" s="516"/>
      <c r="LWF131" s="516"/>
      <c r="LWG131" s="516"/>
      <c r="LWH131" s="516"/>
      <c r="LWI131" s="516"/>
      <c r="LWJ131" s="516"/>
      <c r="LWK131" s="516"/>
      <c r="LWL131" s="516"/>
      <c r="LWM131" s="516"/>
      <c r="LWN131" s="516"/>
      <c r="LWO131" s="516"/>
      <c r="LWP131" s="516"/>
      <c r="LWQ131" s="516"/>
      <c r="LWR131" s="516"/>
      <c r="LWS131" s="516"/>
      <c r="LWT131" s="516"/>
      <c r="LWU131" s="516"/>
      <c r="LWV131" s="516"/>
      <c r="LWW131" s="516"/>
      <c r="LWX131" s="516"/>
      <c r="LWY131" s="516"/>
      <c r="LWZ131" s="516"/>
      <c r="LXA131" s="516"/>
      <c r="LXB131" s="516"/>
      <c r="LXC131" s="516"/>
      <c r="LXD131" s="516"/>
      <c r="LXE131" s="516"/>
      <c r="LXF131" s="516"/>
      <c r="LXG131" s="516"/>
      <c r="LXH131" s="516"/>
      <c r="LXI131" s="516"/>
      <c r="LXJ131" s="516"/>
      <c r="LXK131" s="516"/>
      <c r="LXL131" s="516"/>
      <c r="LXM131" s="516"/>
      <c r="LXN131" s="516"/>
      <c r="LXO131" s="516"/>
      <c r="LXP131" s="516"/>
      <c r="LXQ131" s="516"/>
      <c r="LXR131" s="516"/>
      <c r="LXS131" s="516"/>
      <c r="LXT131" s="516"/>
      <c r="LXU131" s="516"/>
      <c r="LXV131" s="516"/>
      <c r="LXW131" s="516"/>
      <c r="LXX131" s="516"/>
      <c r="LXY131" s="516"/>
      <c r="LXZ131" s="516"/>
      <c r="LYA131" s="516"/>
      <c r="LYB131" s="516"/>
      <c r="LYC131" s="516"/>
      <c r="LYD131" s="516"/>
      <c r="LYE131" s="516"/>
      <c r="LYF131" s="516"/>
      <c r="LYG131" s="516"/>
      <c r="LYH131" s="516"/>
      <c r="LYI131" s="516"/>
      <c r="LYJ131" s="516"/>
      <c r="LYK131" s="516"/>
      <c r="LYL131" s="516"/>
      <c r="LYM131" s="516"/>
      <c r="LYN131" s="516"/>
      <c r="LYO131" s="516"/>
      <c r="LYP131" s="516"/>
      <c r="LYQ131" s="516"/>
      <c r="LYR131" s="516"/>
      <c r="LYS131" s="516"/>
      <c r="LYT131" s="516"/>
      <c r="LYU131" s="516"/>
      <c r="LYV131" s="516"/>
      <c r="LYW131" s="516"/>
      <c r="LYX131" s="516"/>
      <c r="LYY131" s="516"/>
      <c r="LYZ131" s="516"/>
      <c r="LZA131" s="516"/>
      <c r="LZB131" s="516"/>
      <c r="LZC131" s="516"/>
      <c r="LZD131" s="516"/>
      <c r="LZE131" s="516"/>
      <c r="LZF131" s="516"/>
      <c r="LZG131" s="516"/>
      <c r="LZH131" s="516"/>
      <c r="LZI131" s="516"/>
      <c r="LZJ131" s="516"/>
      <c r="LZK131" s="516"/>
      <c r="LZL131" s="516"/>
      <c r="LZM131" s="516"/>
      <c r="LZN131" s="516"/>
      <c r="LZO131" s="516"/>
      <c r="LZP131" s="516"/>
      <c r="LZQ131" s="516"/>
      <c r="LZR131" s="516"/>
      <c r="LZS131" s="516"/>
      <c r="LZT131" s="516"/>
      <c r="LZU131" s="516"/>
      <c r="LZV131" s="516"/>
      <c r="LZW131" s="516"/>
      <c r="LZX131" s="516"/>
      <c r="LZY131" s="516"/>
      <c r="LZZ131" s="516"/>
      <c r="MAA131" s="516"/>
      <c r="MAB131" s="516"/>
      <c r="MAC131" s="516"/>
      <c r="MAD131" s="516"/>
      <c r="MAE131" s="516"/>
      <c r="MAF131" s="516"/>
      <c r="MAG131" s="516"/>
      <c r="MAH131" s="516"/>
      <c r="MAI131" s="516"/>
      <c r="MAJ131" s="516"/>
      <c r="MAK131" s="516"/>
      <c r="MAL131" s="516"/>
      <c r="MAM131" s="516"/>
      <c r="MAN131" s="516"/>
      <c r="MAO131" s="516"/>
      <c r="MAP131" s="516"/>
      <c r="MAQ131" s="516"/>
      <c r="MAR131" s="516"/>
      <c r="MAS131" s="516"/>
      <c r="MAT131" s="516"/>
      <c r="MAU131" s="516"/>
      <c r="MAV131" s="516"/>
      <c r="MAW131" s="516"/>
      <c r="MAX131" s="516"/>
      <c r="MAY131" s="516"/>
      <c r="MAZ131" s="516"/>
      <c r="MBA131" s="516"/>
      <c r="MBB131" s="516"/>
      <c r="MBC131" s="516"/>
      <c r="MBD131" s="516"/>
      <c r="MBE131" s="516"/>
      <c r="MBF131" s="516"/>
      <c r="MBG131" s="516"/>
      <c r="MBH131" s="516"/>
      <c r="MBI131" s="516"/>
      <c r="MBJ131" s="516"/>
      <c r="MBK131" s="516"/>
      <c r="MBL131" s="516"/>
      <c r="MBM131" s="516"/>
      <c r="MBN131" s="516"/>
      <c r="MBO131" s="516"/>
      <c r="MBP131" s="516"/>
      <c r="MBQ131" s="516"/>
      <c r="MBR131" s="516"/>
      <c r="MBS131" s="516"/>
      <c r="MBT131" s="516"/>
      <c r="MBU131" s="516"/>
      <c r="MBV131" s="516"/>
      <c r="MBW131" s="516"/>
      <c r="MBX131" s="516"/>
      <c r="MBY131" s="516"/>
      <c r="MBZ131" s="516"/>
      <c r="MCA131" s="516"/>
      <c r="MCB131" s="516"/>
      <c r="MCC131" s="516"/>
      <c r="MCD131" s="516"/>
      <c r="MCE131" s="516"/>
      <c r="MCF131" s="516"/>
      <c r="MCG131" s="516"/>
      <c r="MCH131" s="516"/>
      <c r="MCI131" s="516"/>
      <c r="MCJ131" s="516"/>
      <c r="MCK131" s="516"/>
      <c r="MCL131" s="516"/>
      <c r="MCM131" s="516"/>
      <c r="MCN131" s="516"/>
      <c r="MCO131" s="516"/>
      <c r="MCP131" s="516"/>
      <c r="MCQ131" s="516"/>
      <c r="MCR131" s="516"/>
      <c r="MCS131" s="516"/>
      <c r="MCT131" s="516"/>
      <c r="MCU131" s="516"/>
      <c r="MCV131" s="516"/>
      <c r="MCW131" s="516"/>
      <c r="MCX131" s="516"/>
      <c r="MCY131" s="516"/>
      <c r="MCZ131" s="516"/>
      <c r="MDA131" s="516"/>
      <c r="MDB131" s="516"/>
      <c r="MDC131" s="516"/>
      <c r="MDD131" s="516"/>
      <c r="MDE131" s="516"/>
      <c r="MDF131" s="516"/>
      <c r="MDG131" s="516"/>
      <c r="MDH131" s="516"/>
      <c r="MDI131" s="516"/>
      <c r="MDJ131" s="516"/>
      <c r="MDK131" s="516"/>
      <c r="MDL131" s="516"/>
      <c r="MDM131" s="516"/>
      <c r="MDN131" s="516"/>
      <c r="MDO131" s="516"/>
      <c r="MDP131" s="516"/>
      <c r="MDQ131" s="516"/>
      <c r="MDR131" s="516"/>
      <c r="MDS131" s="516"/>
      <c r="MDT131" s="516"/>
      <c r="MDU131" s="516"/>
      <c r="MDV131" s="516"/>
      <c r="MDW131" s="516"/>
      <c r="MDX131" s="516"/>
      <c r="MDY131" s="516"/>
      <c r="MDZ131" s="516"/>
      <c r="MEA131" s="516"/>
      <c r="MEB131" s="516"/>
      <c r="MEC131" s="516"/>
      <c r="MED131" s="516"/>
      <c r="MEE131" s="516"/>
      <c r="MEF131" s="516"/>
      <c r="MEG131" s="516"/>
      <c r="MEH131" s="516"/>
      <c r="MEI131" s="516"/>
      <c r="MEJ131" s="516"/>
      <c r="MEK131" s="516"/>
      <c r="MEL131" s="516"/>
      <c r="MEM131" s="516"/>
      <c r="MEN131" s="516"/>
      <c r="MEO131" s="516"/>
      <c r="MEP131" s="516"/>
      <c r="MEQ131" s="516"/>
      <c r="MER131" s="516"/>
      <c r="MES131" s="516"/>
      <c r="MET131" s="516"/>
      <c r="MEU131" s="516"/>
      <c r="MEV131" s="516"/>
      <c r="MEW131" s="516"/>
      <c r="MEX131" s="516"/>
      <c r="MEY131" s="516"/>
      <c r="MEZ131" s="516"/>
      <c r="MFA131" s="516"/>
      <c r="MFB131" s="516"/>
      <c r="MFC131" s="516"/>
      <c r="MFD131" s="516"/>
      <c r="MFE131" s="516"/>
      <c r="MFF131" s="516"/>
      <c r="MFG131" s="516"/>
      <c r="MFH131" s="516"/>
      <c r="MFI131" s="516"/>
      <c r="MFJ131" s="516"/>
      <c r="MFK131" s="516"/>
      <c r="MFL131" s="516"/>
      <c r="MFM131" s="516"/>
      <c r="MFN131" s="516"/>
      <c r="MFO131" s="516"/>
      <c r="MFP131" s="516"/>
      <c r="MFQ131" s="516"/>
      <c r="MFR131" s="516"/>
      <c r="MFS131" s="516"/>
      <c r="MFT131" s="516"/>
      <c r="MFU131" s="516"/>
      <c r="MFV131" s="516"/>
      <c r="MFW131" s="516"/>
      <c r="MFX131" s="516"/>
      <c r="MFY131" s="516"/>
      <c r="MFZ131" s="516"/>
      <c r="MGA131" s="516"/>
      <c r="MGB131" s="516"/>
      <c r="MGC131" s="516"/>
      <c r="MGD131" s="516"/>
      <c r="MGE131" s="516"/>
      <c r="MGF131" s="516"/>
      <c r="MGG131" s="516"/>
      <c r="MGH131" s="516"/>
      <c r="MGI131" s="516"/>
      <c r="MGJ131" s="516"/>
      <c r="MGK131" s="516"/>
      <c r="MGL131" s="516"/>
      <c r="MGM131" s="516"/>
      <c r="MGN131" s="516"/>
      <c r="MGO131" s="516"/>
      <c r="MGP131" s="516"/>
      <c r="MGQ131" s="516"/>
      <c r="MGR131" s="516"/>
      <c r="MGS131" s="516"/>
      <c r="MGT131" s="516"/>
      <c r="MGU131" s="516"/>
      <c r="MGV131" s="516"/>
      <c r="MGW131" s="516"/>
      <c r="MGX131" s="516"/>
      <c r="MGY131" s="516"/>
      <c r="MGZ131" s="516"/>
      <c r="MHA131" s="516"/>
      <c r="MHB131" s="516"/>
      <c r="MHC131" s="516"/>
      <c r="MHD131" s="516"/>
      <c r="MHE131" s="516"/>
      <c r="MHF131" s="516"/>
      <c r="MHG131" s="516"/>
      <c r="MHH131" s="516"/>
      <c r="MHI131" s="516"/>
      <c r="MHJ131" s="516"/>
      <c r="MHK131" s="516"/>
      <c r="MHL131" s="516"/>
      <c r="MHM131" s="516"/>
      <c r="MHN131" s="516"/>
      <c r="MHO131" s="516"/>
      <c r="MHP131" s="516"/>
      <c r="MHQ131" s="516"/>
      <c r="MHR131" s="516"/>
      <c r="MHS131" s="516"/>
      <c r="MHT131" s="516"/>
      <c r="MHU131" s="516"/>
      <c r="MHV131" s="516"/>
      <c r="MHW131" s="516"/>
      <c r="MHX131" s="516"/>
      <c r="MHY131" s="516"/>
      <c r="MHZ131" s="516"/>
      <c r="MIA131" s="516"/>
      <c r="MIB131" s="516"/>
      <c r="MIC131" s="516"/>
      <c r="MID131" s="516"/>
      <c r="MIE131" s="516"/>
      <c r="MIF131" s="516"/>
      <c r="MIG131" s="516"/>
      <c r="MIH131" s="516"/>
      <c r="MII131" s="516"/>
      <c r="MIJ131" s="516"/>
      <c r="MIK131" s="516"/>
      <c r="MIL131" s="516"/>
      <c r="MIM131" s="516"/>
      <c r="MIN131" s="516"/>
      <c r="MIO131" s="516"/>
      <c r="MIP131" s="516"/>
      <c r="MIQ131" s="516"/>
      <c r="MIR131" s="516"/>
      <c r="MIS131" s="516"/>
      <c r="MIT131" s="516"/>
      <c r="MIU131" s="516"/>
      <c r="MIV131" s="516"/>
      <c r="MIW131" s="516"/>
      <c r="MIX131" s="516"/>
      <c r="MIY131" s="516"/>
      <c r="MIZ131" s="516"/>
      <c r="MJA131" s="516"/>
      <c r="MJB131" s="516"/>
      <c r="MJC131" s="516"/>
      <c r="MJD131" s="516"/>
      <c r="MJE131" s="516"/>
      <c r="MJF131" s="516"/>
      <c r="MJG131" s="516"/>
      <c r="MJH131" s="516"/>
      <c r="MJI131" s="516"/>
      <c r="MJJ131" s="516"/>
      <c r="MJK131" s="516"/>
      <c r="MJL131" s="516"/>
      <c r="MJM131" s="516"/>
      <c r="MJN131" s="516"/>
      <c r="MJO131" s="516"/>
      <c r="MJP131" s="516"/>
      <c r="MJQ131" s="516"/>
      <c r="MJR131" s="516"/>
      <c r="MJS131" s="516"/>
      <c r="MJT131" s="516"/>
      <c r="MJU131" s="516"/>
      <c r="MJV131" s="516"/>
      <c r="MJW131" s="516"/>
      <c r="MJX131" s="516"/>
      <c r="MJY131" s="516"/>
      <c r="MJZ131" s="516"/>
      <c r="MKA131" s="516"/>
      <c r="MKB131" s="516"/>
      <c r="MKC131" s="516"/>
      <c r="MKD131" s="516"/>
      <c r="MKE131" s="516"/>
      <c r="MKF131" s="516"/>
      <c r="MKG131" s="516"/>
      <c r="MKH131" s="516"/>
      <c r="MKI131" s="516"/>
      <c r="MKJ131" s="516"/>
      <c r="MKK131" s="516"/>
      <c r="MKL131" s="516"/>
      <c r="MKM131" s="516"/>
      <c r="MKN131" s="516"/>
      <c r="MKO131" s="516"/>
      <c r="MKP131" s="516"/>
      <c r="MKQ131" s="516"/>
      <c r="MKR131" s="516"/>
      <c r="MKS131" s="516"/>
      <c r="MKT131" s="516"/>
      <c r="MKU131" s="516"/>
      <c r="MKV131" s="516"/>
      <c r="MKW131" s="516"/>
      <c r="MKX131" s="516"/>
      <c r="MKY131" s="516"/>
      <c r="MKZ131" s="516"/>
      <c r="MLA131" s="516"/>
      <c r="MLB131" s="516"/>
      <c r="MLC131" s="516"/>
      <c r="MLD131" s="516"/>
      <c r="MLE131" s="516"/>
      <c r="MLF131" s="516"/>
      <c r="MLG131" s="516"/>
      <c r="MLH131" s="516"/>
      <c r="MLI131" s="516"/>
      <c r="MLJ131" s="516"/>
      <c r="MLK131" s="516"/>
      <c r="MLL131" s="516"/>
      <c r="MLM131" s="516"/>
      <c r="MLN131" s="516"/>
      <c r="MLO131" s="516"/>
      <c r="MLP131" s="516"/>
      <c r="MLQ131" s="516"/>
      <c r="MLR131" s="516"/>
      <c r="MLS131" s="516"/>
      <c r="MLT131" s="516"/>
      <c r="MLU131" s="516"/>
      <c r="MLV131" s="516"/>
      <c r="MLW131" s="516"/>
      <c r="MLX131" s="516"/>
      <c r="MLY131" s="516"/>
      <c r="MLZ131" s="516"/>
      <c r="MMA131" s="516"/>
      <c r="MMB131" s="516"/>
      <c r="MMC131" s="516"/>
      <c r="MMD131" s="516"/>
      <c r="MME131" s="516"/>
      <c r="MMF131" s="516"/>
      <c r="MMG131" s="516"/>
      <c r="MMH131" s="516"/>
      <c r="MMI131" s="516"/>
      <c r="MMJ131" s="516"/>
      <c r="MMK131" s="516"/>
      <c r="MML131" s="516"/>
      <c r="MMM131" s="516"/>
      <c r="MMN131" s="516"/>
      <c r="MMO131" s="516"/>
      <c r="MMP131" s="516"/>
      <c r="MMQ131" s="516"/>
      <c r="MMR131" s="516"/>
      <c r="MMS131" s="516"/>
      <c r="MMT131" s="516"/>
      <c r="MMU131" s="516"/>
      <c r="MMV131" s="516"/>
      <c r="MMW131" s="516"/>
      <c r="MMX131" s="516"/>
      <c r="MMY131" s="516"/>
      <c r="MMZ131" s="516"/>
      <c r="MNA131" s="516"/>
      <c r="MNB131" s="516"/>
      <c r="MNC131" s="516"/>
      <c r="MND131" s="516"/>
      <c r="MNE131" s="516"/>
      <c r="MNF131" s="516"/>
      <c r="MNG131" s="516"/>
      <c r="MNH131" s="516"/>
      <c r="MNI131" s="516"/>
      <c r="MNJ131" s="516"/>
      <c r="MNK131" s="516"/>
      <c r="MNL131" s="516"/>
      <c r="MNM131" s="516"/>
      <c r="MNN131" s="516"/>
      <c r="MNO131" s="516"/>
      <c r="MNP131" s="516"/>
      <c r="MNQ131" s="516"/>
      <c r="MNR131" s="516"/>
      <c r="MNS131" s="516"/>
      <c r="MNT131" s="516"/>
      <c r="MNU131" s="516"/>
      <c r="MNV131" s="516"/>
      <c r="MNW131" s="516"/>
      <c r="MNX131" s="516"/>
      <c r="MNY131" s="516"/>
      <c r="MNZ131" s="516"/>
      <c r="MOA131" s="516"/>
      <c r="MOB131" s="516"/>
      <c r="MOC131" s="516"/>
      <c r="MOD131" s="516"/>
      <c r="MOE131" s="516"/>
      <c r="MOF131" s="516"/>
      <c r="MOG131" s="516"/>
      <c r="MOH131" s="516"/>
      <c r="MOI131" s="516"/>
      <c r="MOJ131" s="516"/>
      <c r="MOK131" s="516"/>
      <c r="MOL131" s="516"/>
      <c r="MOM131" s="516"/>
      <c r="MON131" s="516"/>
      <c r="MOO131" s="516"/>
      <c r="MOP131" s="516"/>
      <c r="MOQ131" s="516"/>
      <c r="MOR131" s="516"/>
      <c r="MOS131" s="516"/>
      <c r="MOT131" s="516"/>
      <c r="MOU131" s="516"/>
      <c r="MOV131" s="516"/>
      <c r="MOW131" s="516"/>
      <c r="MOX131" s="516"/>
      <c r="MOY131" s="516"/>
      <c r="MOZ131" s="516"/>
      <c r="MPA131" s="516"/>
      <c r="MPB131" s="516"/>
      <c r="MPC131" s="516"/>
      <c r="MPD131" s="516"/>
      <c r="MPE131" s="516"/>
      <c r="MPF131" s="516"/>
      <c r="MPG131" s="516"/>
      <c r="MPH131" s="516"/>
      <c r="MPI131" s="516"/>
      <c r="MPJ131" s="516"/>
      <c r="MPK131" s="516"/>
      <c r="MPL131" s="516"/>
      <c r="MPM131" s="516"/>
      <c r="MPN131" s="516"/>
      <c r="MPO131" s="516"/>
      <c r="MPP131" s="516"/>
      <c r="MPQ131" s="516"/>
      <c r="MPR131" s="516"/>
      <c r="MPS131" s="516"/>
      <c r="MPT131" s="516"/>
      <c r="MPU131" s="516"/>
      <c r="MPV131" s="516"/>
      <c r="MPW131" s="516"/>
      <c r="MPX131" s="516"/>
      <c r="MPY131" s="516"/>
      <c r="MPZ131" s="516"/>
      <c r="MQA131" s="516"/>
      <c r="MQB131" s="516"/>
      <c r="MQC131" s="516"/>
      <c r="MQD131" s="516"/>
      <c r="MQE131" s="516"/>
      <c r="MQF131" s="516"/>
      <c r="MQG131" s="516"/>
      <c r="MQH131" s="516"/>
      <c r="MQI131" s="516"/>
      <c r="MQJ131" s="516"/>
      <c r="MQK131" s="516"/>
      <c r="MQL131" s="516"/>
      <c r="MQM131" s="516"/>
      <c r="MQN131" s="516"/>
      <c r="MQO131" s="516"/>
      <c r="MQP131" s="516"/>
      <c r="MQQ131" s="516"/>
      <c r="MQR131" s="516"/>
      <c r="MQS131" s="516"/>
      <c r="MQT131" s="516"/>
      <c r="MQU131" s="516"/>
      <c r="MQV131" s="516"/>
      <c r="MQW131" s="516"/>
      <c r="MQX131" s="516"/>
      <c r="MQY131" s="516"/>
      <c r="MQZ131" s="516"/>
      <c r="MRA131" s="516"/>
      <c r="MRB131" s="516"/>
      <c r="MRC131" s="516"/>
      <c r="MRD131" s="516"/>
      <c r="MRE131" s="516"/>
      <c r="MRF131" s="516"/>
      <c r="MRG131" s="516"/>
      <c r="MRH131" s="516"/>
      <c r="MRI131" s="516"/>
      <c r="MRJ131" s="516"/>
      <c r="MRK131" s="516"/>
      <c r="MRL131" s="516"/>
      <c r="MRM131" s="516"/>
      <c r="MRN131" s="516"/>
      <c r="MRO131" s="516"/>
      <c r="MRP131" s="516"/>
      <c r="MRQ131" s="516"/>
      <c r="MRR131" s="516"/>
      <c r="MRS131" s="516"/>
      <c r="MRT131" s="516"/>
      <c r="MRU131" s="516"/>
      <c r="MRV131" s="516"/>
      <c r="MRW131" s="516"/>
      <c r="MRX131" s="516"/>
      <c r="MRY131" s="516"/>
      <c r="MRZ131" s="516"/>
      <c r="MSA131" s="516"/>
      <c r="MSB131" s="516"/>
      <c r="MSC131" s="516"/>
      <c r="MSD131" s="516"/>
      <c r="MSE131" s="516"/>
      <c r="MSF131" s="516"/>
      <c r="MSG131" s="516"/>
      <c r="MSH131" s="516"/>
      <c r="MSI131" s="516"/>
      <c r="MSJ131" s="516"/>
      <c r="MSK131" s="516"/>
      <c r="MSL131" s="516"/>
      <c r="MSM131" s="516"/>
      <c r="MSN131" s="516"/>
      <c r="MSO131" s="516"/>
      <c r="MSP131" s="516"/>
      <c r="MSQ131" s="516"/>
      <c r="MSR131" s="516"/>
      <c r="MSS131" s="516"/>
      <c r="MST131" s="516"/>
      <c r="MSU131" s="516"/>
      <c r="MSV131" s="516"/>
      <c r="MSW131" s="516"/>
      <c r="MSX131" s="516"/>
      <c r="MSY131" s="516"/>
      <c r="MSZ131" s="516"/>
      <c r="MTA131" s="516"/>
      <c r="MTB131" s="516"/>
      <c r="MTC131" s="516"/>
      <c r="MTD131" s="516"/>
      <c r="MTE131" s="516"/>
      <c r="MTF131" s="516"/>
      <c r="MTG131" s="516"/>
      <c r="MTH131" s="516"/>
      <c r="MTI131" s="516"/>
      <c r="MTJ131" s="516"/>
      <c r="MTK131" s="516"/>
      <c r="MTL131" s="516"/>
      <c r="MTM131" s="516"/>
      <c r="MTN131" s="516"/>
      <c r="MTO131" s="516"/>
      <c r="MTP131" s="516"/>
      <c r="MTQ131" s="516"/>
      <c r="MTR131" s="516"/>
      <c r="MTS131" s="516"/>
      <c r="MTT131" s="516"/>
      <c r="MTU131" s="516"/>
      <c r="MTV131" s="516"/>
      <c r="MTW131" s="516"/>
      <c r="MTX131" s="516"/>
      <c r="MTY131" s="516"/>
      <c r="MTZ131" s="516"/>
      <c r="MUA131" s="516"/>
      <c r="MUB131" s="516"/>
      <c r="MUC131" s="516"/>
      <c r="MUD131" s="516"/>
      <c r="MUE131" s="516"/>
      <c r="MUF131" s="516"/>
      <c r="MUG131" s="516"/>
      <c r="MUH131" s="516"/>
      <c r="MUI131" s="516"/>
      <c r="MUJ131" s="516"/>
      <c r="MUK131" s="516"/>
      <c r="MUL131" s="516"/>
      <c r="MUM131" s="516"/>
      <c r="MUN131" s="516"/>
      <c r="MUO131" s="516"/>
      <c r="MUP131" s="516"/>
      <c r="MUQ131" s="516"/>
      <c r="MUR131" s="516"/>
      <c r="MUS131" s="516"/>
      <c r="MUT131" s="516"/>
      <c r="MUU131" s="516"/>
      <c r="MUV131" s="516"/>
      <c r="MUW131" s="516"/>
      <c r="MUX131" s="516"/>
      <c r="MUY131" s="516"/>
      <c r="MUZ131" s="516"/>
      <c r="MVA131" s="516"/>
      <c r="MVB131" s="516"/>
      <c r="MVC131" s="516"/>
      <c r="MVD131" s="516"/>
      <c r="MVE131" s="516"/>
      <c r="MVF131" s="516"/>
      <c r="MVG131" s="516"/>
      <c r="MVH131" s="516"/>
      <c r="MVI131" s="516"/>
      <c r="MVJ131" s="516"/>
      <c r="MVK131" s="516"/>
      <c r="MVL131" s="516"/>
      <c r="MVM131" s="516"/>
      <c r="MVN131" s="516"/>
      <c r="MVO131" s="516"/>
      <c r="MVP131" s="516"/>
      <c r="MVQ131" s="516"/>
      <c r="MVR131" s="516"/>
      <c r="MVS131" s="516"/>
      <c r="MVT131" s="516"/>
      <c r="MVU131" s="516"/>
      <c r="MVV131" s="516"/>
      <c r="MVW131" s="516"/>
      <c r="MVX131" s="516"/>
      <c r="MVY131" s="516"/>
      <c r="MVZ131" s="516"/>
      <c r="MWA131" s="516"/>
      <c r="MWB131" s="516"/>
      <c r="MWC131" s="516"/>
      <c r="MWD131" s="516"/>
      <c r="MWE131" s="516"/>
      <c r="MWF131" s="516"/>
      <c r="MWG131" s="516"/>
      <c r="MWH131" s="516"/>
      <c r="MWI131" s="516"/>
      <c r="MWJ131" s="516"/>
      <c r="MWK131" s="516"/>
      <c r="MWL131" s="516"/>
      <c r="MWM131" s="516"/>
      <c r="MWN131" s="516"/>
      <c r="MWO131" s="516"/>
      <c r="MWP131" s="516"/>
      <c r="MWQ131" s="516"/>
      <c r="MWR131" s="516"/>
      <c r="MWS131" s="516"/>
      <c r="MWT131" s="516"/>
      <c r="MWU131" s="516"/>
      <c r="MWV131" s="516"/>
      <c r="MWW131" s="516"/>
      <c r="MWX131" s="516"/>
      <c r="MWY131" s="516"/>
      <c r="MWZ131" s="516"/>
      <c r="MXA131" s="516"/>
      <c r="MXB131" s="516"/>
      <c r="MXC131" s="516"/>
      <c r="MXD131" s="516"/>
      <c r="MXE131" s="516"/>
      <c r="MXF131" s="516"/>
      <c r="MXG131" s="516"/>
      <c r="MXH131" s="516"/>
      <c r="MXI131" s="516"/>
      <c r="MXJ131" s="516"/>
      <c r="MXK131" s="516"/>
      <c r="MXL131" s="516"/>
      <c r="MXM131" s="516"/>
      <c r="MXN131" s="516"/>
      <c r="MXO131" s="516"/>
      <c r="MXP131" s="516"/>
      <c r="MXQ131" s="516"/>
      <c r="MXR131" s="516"/>
      <c r="MXS131" s="516"/>
      <c r="MXT131" s="516"/>
      <c r="MXU131" s="516"/>
      <c r="MXV131" s="516"/>
      <c r="MXW131" s="516"/>
      <c r="MXX131" s="516"/>
      <c r="MXY131" s="516"/>
      <c r="MXZ131" s="516"/>
      <c r="MYA131" s="516"/>
      <c r="MYB131" s="516"/>
      <c r="MYC131" s="516"/>
      <c r="MYD131" s="516"/>
      <c r="MYE131" s="516"/>
      <c r="MYF131" s="516"/>
      <c r="MYG131" s="516"/>
      <c r="MYH131" s="516"/>
      <c r="MYI131" s="516"/>
      <c r="MYJ131" s="516"/>
      <c r="MYK131" s="516"/>
      <c r="MYL131" s="516"/>
      <c r="MYM131" s="516"/>
      <c r="MYN131" s="516"/>
      <c r="MYO131" s="516"/>
      <c r="MYP131" s="516"/>
      <c r="MYQ131" s="516"/>
      <c r="MYR131" s="516"/>
      <c r="MYS131" s="516"/>
      <c r="MYT131" s="516"/>
      <c r="MYU131" s="516"/>
      <c r="MYV131" s="516"/>
      <c r="MYW131" s="516"/>
      <c r="MYX131" s="516"/>
      <c r="MYY131" s="516"/>
      <c r="MYZ131" s="516"/>
      <c r="MZA131" s="516"/>
      <c r="MZB131" s="516"/>
      <c r="MZC131" s="516"/>
      <c r="MZD131" s="516"/>
      <c r="MZE131" s="516"/>
      <c r="MZF131" s="516"/>
      <c r="MZG131" s="516"/>
      <c r="MZH131" s="516"/>
      <c r="MZI131" s="516"/>
      <c r="MZJ131" s="516"/>
      <c r="MZK131" s="516"/>
      <c r="MZL131" s="516"/>
      <c r="MZM131" s="516"/>
      <c r="MZN131" s="516"/>
      <c r="MZO131" s="516"/>
      <c r="MZP131" s="516"/>
      <c r="MZQ131" s="516"/>
      <c r="MZR131" s="516"/>
      <c r="MZS131" s="516"/>
      <c r="MZT131" s="516"/>
      <c r="MZU131" s="516"/>
      <c r="MZV131" s="516"/>
      <c r="MZW131" s="516"/>
      <c r="MZX131" s="516"/>
      <c r="MZY131" s="516"/>
      <c r="MZZ131" s="516"/>
      <c r="NAA131" s="516"/>
      <c r="NAB131" s="516"/>
      <c r="NAC131" s="516"/>
      <c r="NAD131" s="516"/>
      <c r="NAE131" s="516"/>
      <c r="NAF131" s="516"/>
      <c r="NAG131" s="516"/>
      <c r="NAH131" s="516"/>
      <c r="NAI131" s="516"/>
      <c r="NAJ131" s="516"/>
      <c r="NAK131" s="516"/>
      <c r="NAL131" s="516"/>
      <c r="NAM131" s="516"/>
      <c r="NAN131" s="516"/>
      <c r="NAO131" s="516"/>
      <c r="NAP131" s="516"/>
      <c r="NAQ131" s="516"/>
      <c r="NAR131" s="516"/>
      <c r="NAS131" s="516"/>
      <c r="NAT131" s="516"/>
      <c r="NAU131" s="516"/>
      <c r="NAV131" s="516"/>
      <c r="NAW131" s="516"/>
      <c r="NAX131" s="516"/>
      <c r="NAY131" s="516"/>
      <c r="NAZ131" s="516"/>
      <c r="NBA131" s="516"/>
      <c r="NBB131" s="516"/>
      <c r="NBC131" s="516"/>
      <c r="NBD131" s="516"/>
      <c r="NBE131" s="516"/>
      <c r="NBF131" s="516"/>
      <c r="NBG131" s="516"/>
      <c r="NBH131" s="516"/>
      <c r="NBI131" s="516"/>
      <c r="NBJ131" s="516"/>
      <c r="NBK131" s="516"/>
      <c r="NBL131" s="516"/>
      <c r="NBM131" s="516"/>
      <c r="NBN131" s="516"/>
      <c r="NBO131" s="516"/>
      <c r="NBP131" s="516"/>
      <c r="NBQ131" s="516"/>
      <c r="NBR131" s="516"/>
      <c r="NBS131" s="516"/>
      <c r="NBT131" s="516"/>
      <c r="NBU131" s="516"/>
      <c r="NBV131" s="516"/>
      <c r="NBW131" s="516"/>
      <c r="NBX131" s="516"/>
      <c r="NBY131" s="516"/>
      <c r="NBZ131" s="516"/>
      <c r="NCA131" s="516"/>
      <c r="NCB131" s="516"/>
      <c r="NCC131" s="516"/>
      <c r="NCD131" s="516"/>
      <c r="NCE131" s="516"/>
      <c r="NCF131" s="516"/>
      <c r="NCG131" s="516"/>
      <c r="NCH131" s="516"/>
      <c r="NCI131" s="516"/>
      <c r="NCJ131" s="516"/>
      <c r="NCK131" s="516"/>
      <c r="NCL131" s="516"/>
      <c r="NCM131" s="516"/>
      <c r="NCN131" s="516"/>
      <c r="NCO131" s="516"/>
      <c r="NCP131" s="516"/>
      <c r="NCQ131" s="516"/>
      <c r="NCR131" s="516"/>
      <c r="NCS131" s="516"/>
      <c r="NCT131" s="516"/>
      <c r="NCU131" s="516"/>
      <c r="NCV131" s="516"/>
      <c r="NCW131" s="516"/>
      <c r="NCX131" s="516"/>
      <c r="NCY131" s="516"/>
      <c r="NCZ131" s="516"/>
      <c r="NDA131" s="516"/>
      <c r="NDB131" s="516"/>
      <c r="NDC131" s="516"/>
      <c r="NDD131" s="516"/>
      <c r="NDE131" s="516"/>
      <c r="NDF131" s="516"/>
      <c r="NDG131" s="516"/>
      <c r="NDH131" s="516"/>
      <c r="NDI131" s="516"/>
      <c r="NDJ131" s="516"/>
      <c r="NDK131" s="516"/>
      <c r="NDL131" s="516"/>
      <c r="NDM131" s="516"/>
      <c r="NDN131" s="516"/>
      <c r="NDO131" s="516"/>
      <c r="NDP131" s="516"/>
      <c r="NDQ131" s="516"/>
      <c r="NDR131" s="516"/>
      <c r="NDS131" s="516"/>
      <c r="NDT131" s="516"/>
      <c r="NDU131" s="516"/>
      <c r="NDV131" s="516"/>
      <c r="NDW131" s="516"/>
      <c r="NDX131" s="516"/>
      <c r="NDY131" s="516"/>
      <c r="NDZ131" s="516"/>
      <c r="NEA131" s="516"/>
      <c r="NEB131" s="516"/>
      <c r="NEC131" s="516"/>
      <c r="NED131" s="516"/>
      <c r="NEE131" s="516"/>
      <c r="NEF131" s="516"/>
      <c r="NEG131" s="516"/>
      <c r="NEH131" s="516"/>
      <c r="NEI131" s="516"/>
      <c r="NEJ131" s="516"/>
      <c r="NEK131" s="516"/>
      <c r="NEL131" s="516"/>
      <c r="NEM131" s="516"/>
      <c r="NEN131" s="516"/>
      <c r="NEO131" s="516"/>
      <c r="NEP131" s="516"/>
      <c r="NEQ131" s="516"/>
      <c r="NER131" s="516"/>
      <c r="NES131" s="516"/>
      <c r="NET131" s="516"/>
      <c r="NEU131" s="516"/>
      <c r="NEV131" s="516"/>
      <c r="NEW131" s="516"/>
      <c r="NEX131" s="516"/>
      <c r="NEY131" s="516"/>
      <c r="NEZ131" s="516"/>
      <c r="NFA131" s="516"/>
      <c r="NFB131" s="516"/>
      <c r="NFC131" s="516"/>
      <c r="NFD131" s="516"/>
      <c r="NFE131" s="516"/>
      <c r="NFF131" s="516"/>
      <c r="NFG131" s="516"/>
      <c r="NFH131" s="516"/>
      <c r="NFI131" s="516"/>
      <c r="NFJ131" s="516"/>
      <c r="NFK131" s="516"/>
      <c r="NFL131" s="516"/>
      <c r="NFM131" s="516"/>
      <c r="NFN131" s="516"/>
      <c r="NFO131" s="516"/>
      <c r="NFP131" s="516"/>
      <c r="NFQ131" s="516"/>
      <c r="NFR131" s="516"/>
      <c r="NFS131" s="516"/>
      <c r="NFT131" s="516"/>
      <c r="NFU131" s="516"/>
      <c r="NFV131" s="516"/>
      <c r="NFW131" s="516"/>
      <c r="NFX131" s="516"/>
      <c r="NFY131" s="516"/>
      <c r="NFZ131" s="516"/>
      <c r="NGA131" s="516"/>
      <c r="NGB131" s="516"/>
      <c r="NGC131" s="516"/>
      <c r="NGD131" s="516"/>
      <c r="NGE131" s="516"/>
      <c r="NGF131" s="516"/>
      <c r="NGG131" s="516"/>
      <c r="NGH131" s="516"/>
      <c r="NGI131" s="516"/>
      <c r="NGJ131" s="516"/>
      <c r="NGK131" s="516"/>
      <c r="NGL131" s="516"/>
      <c r="NGM131" s="516"/>
      <c r="NGN131" s="516"/>
      <c r="NGO131" s="516"/>
      <c r="NGP131" s="516"/>
      <c r="NGQ131" s="516"/>
      <c r="NGR131" s="516"/>
      <c r="NGS131" s="516"/>
      <c r="NGT131" s="516"/>
      <c r="NGU131" s="516"/>
      <c r="NGV131" s="516"/>
      <c r="NGW131" s="516"/>
      <c r="NGX131" s="516"/>
      <c r="NGY131" s="516"/>
      <c r="NGZ131" s="516"/>
      <c r="NHA131" s="516"/>
      <c r="NHB131" s="516"/>
      <c r="NHC131" s="516"/>
      <c r="NHD131" s="516"/>
      <c r="NHE131" s="516"/>
      <c r="NHF131" s="516"/>
      <c r="NHG131" s="516"/>
      <c r="NHH131" s="516"/>
      <c r="NHI131" s="516"/>
      <c r="NHJ131" s="516"/>
      <c r="NHK131" s="516"/>
      <c r="NHL131" s="516"/>
      <c r="NHM131" s="516"/>
      <c r="NHN131" s="516"/>
      <c r="NHO131" s="516"/>
      <c r="NHP131" s="516"/>
      <c r="NHQ131" s="516"/>
      <c r="NHR131" s="516"/>
      <c r="NHS131" s="516"/>
      <c r="NHT131" s="516"/>
      <c r="NHU131" s="516"/>
      <c r="NHV131" s="516"/>
      <c r="NHW131" s="516"/>
      <c r="NHX131" s="516"/>
      <c r="NHY131" s="516"/>
      <c r="NHZ131" s="516"/>
      <c r="NIA131" s="516"/>
      <c r="NIB131" s="516"/>
      <c r="NIC131" s="516"/>
      <c r="NID131" s="516"/>
      <c r="NIE131" s="516"/>
      <c r="NIF131" s="516"/>
      <c r="NIG131" s="516"/>
      <c r="NIH131" s="516"/>
      <c r="NII131" s="516"/>
      <c r="NIJ131" s="516"/>
      <c r="NIK131" s="516"/>
      <c r="NIL131" s="516"/>
      <c r="NIM131" s="516"/>
      <c r="NIN131" s="516"/>
      <c r="NIO131" s="516"/>
      <c r="NIP131" s="516"/>
      <c r="NIQ131" s="516"/>
      <c r="NIR131" s="516"/>
      <c r="NIS131" s="516"/>
      <c r="NIT131" s="516"/>
      <c r="NIU131" s="516"/>
      <c r="NIV131" s="516"/>
      <c r="NIW131" s="516"/>
      <c r="NIX131" s="516"/>
      <c r="NIY131" s="516"/>
      <c r="NIZ131" s="516"/>
      <c r="NJA131" s="516"/>
      <c r="NJB131" s="516"/>
      <c r="NJC131" s="516"/>
      <c r="NJD131" s="516"/>
      <c r="NJE131" s="516"/>
      <c r="NJF131" s="516"/>
      <c r="NJG131" s="516"/>
      <c r="NJH131" s="516"/>
      <c r="NJI131" s="516"/>
      <c r="NJJ131" s="516"/>
      <c r="NJK131" s="516"/>
      <c r="NJL131" s="516"/>
      <c r="NJM131" s="516"/>
      <c r="NJN131" s="516"/>
      <c r="NJO131" s="516"/>
      <c r="NJP131" s="516"/>
      <c r="NJQ131" s="516"/>
      <c r="NJR131" s="516"/>
      <c r="NJS131" s="516"/>
      <c r="NJT131" s="516"/>
      <c r="NJU131" s="516"/>
      <c r="NJV131" s="516"/>
      <c r="NJW131" s="516"/>
      <c r="NJX131" s="516"/>
      <c r="NJY131" s="516"/>
      <c r="NJZ131" s="516"/>
      <c r="NKA131" s="516"/>
      <c r="NKB131" s="516"/>
      <c r="NKC131" s="516"/>
      <c r="NKD131" s="516"/>
      <c r="NKE131" s="516"/>
      <c r="NKF131" s="516"/>
      <c r="NKG131" s="516"/>
      <c r="NKH131" s="516"/>
      <c r="NKI131" s="516"/>
      <c r="NKJ131" s="516"/>
      <c r="NKK131" s="516"/>
      <c r="NKL131" s="516"/>
      <c r="NKM131" s="516"/>
      <c r="NKN131" s="516"/>
      <c r="NKO131" s="516"/>
      <c r="NKP131" s="516"/>
      <c r="NKQ131" s="516"/>
      <c r="NKR131" s="516"/>
      <c r="NKS131" s="516"/>
      <c r="NKT131" s="516"/>
      <c r="NKU131" s="516"/>
      <c r="NKV131" s="516"/>
      <c r="NKW131" s="516"/>
      <c r="NKX131" s="516"/>
      <c r="NKY131" s="516"/>
      <c r="NKZ131" s="516"/>
      <c r="NLA131" s="516"/>
      <c r="NLB131" s="516"/>
      <c r="NLC131" s="516"/>
      <c r="NLD131" s="516"/>
      <c r="NLE131" s="516"/>
      <c r="NLF131" s="516"/>
      <c r="NLG131" s="516"/>
      <c r="NLH131" s="516"/>
      <c r="NLI131" s="516"/>
      <c r="NLJ131" s="516"/>
      <c r="NLK131" s="516"/>
      <c r="NLL131" s="516"/>
      <c r="NLM131" s="516"/>
      <c r="NLN131" s="516"/>
      <c r="NLO131" s="516"/>
      <c r="NLP131" s="516"/>
      <c r="NLQ131" s="516"/>
      <c r="NLR131" s="516"/>
      <c r="NLS131" s="516"/>
      <c r="NLT131" s="516"/>
      <c r="NLU131" s="516"/>
      <c r="NLV131" s="516"/>
      <c r="NLW131" s="516"/>
      <c r="NLX131" s="516"/>
      <c r="NLY131" s="516"/>
      <c r="NLZ131" s="516"/>
      <c r="NMA131" s="516"/>
      <c r="NMB131" s="516"/>
      <c r="NMC131" s="516"/>
      <c r="NMD131" s="516"/>
      <c r="NME131" s="516"/>
      <c r="NMF131" s="516"/>
      <c r="NMG131" s="516"/>
      <c r="NMH131" s="516"/>
      <c r="NMI131" s="516"/>
      <c r="NMJ131" s="516"/>
      <c r="NMK131" s="516"/>
      <c r="NML131" s="516"/>
      <c r="NMM131" s="516"/>
      <c r="NMN131" s="516"/>
      <c r="NMO131" s="516"/>
      <c r="NMP131" s="516"/>
      <c r="NMQ131" s="516"/>
      <c r="NMR131" s="516"/>
      <c r="NMS131" s="516"/>
      <c r="NMT131" s="516"/>
      <c r="NMU131" s="516"/>
      <c r="NMV131" s="516"/>
      <c r="NMW131" s="516"/>
      <c r="NMX131" s="516"/>
      <c r="NMY131" s="516"/>
      <c r="NMZ131" s="516"/>
      <c r="NNA131" s="516"/>
      <c r="NNB131" s="516"/>
      <c r="NNC131" s="516"/>
      <c r="NND131" s="516"/>
      <c r="NNE131" s="516"/>
      <c r="NNF131" s="516"/>
      <c r="NNG131" s="516"/>
      <c r="NNH131" s="516"/>
      <c r="NNI131" s="516"/>
      <c r="NNJ131" s="516"/>
      <c r="NNK131" s="516"/>
      <c r="NNL131" s="516"/>
      <c r="NNM131" s="516"/>
      <c r="NNN131" s="516"/>
      <c r="NNO131" s="516"/>
      <c r="NNP131" s="516"/>
      <c r="NNQ131" s="516"/>
      <c r="NNR131" s="516"/>
      <c r="NNS131" s="516"/>
      <c r="NNT131" s="516"/>
      <c r="NNU131" s="516"/>
      <c r="NNV131" s="516"/>
      <c r="NNW131" s="516"/>
      <c r="NNX131" s="516"/>
      <c r="NNY131" s="516"/>
      <c r="NNZ131" s="516"/>
      <c r="NOA131" s="516"/>
      <c r="NOB131" s="516"/>
      <c r="NOC131" s="516"/>
      <c r="NOD131" s="516"/>
      <c r="NOE131" s="516"/>
      <c r="NOF131" s="516"/>
      <c r="NOG131" s="516"/>
      <c r="NOH131" s="516"/>
      <c r="NOI131" s="516"/>
      <c r="NOJ131" s="516"/>
      <c r="NOK131" s="516"/>
      <c r="NOL131" s="516"/>
      <c r="NOM131" s="516"/>
      <c r="NON131" s="516"/>
      <c r="NOO131" s="516"/>
      <c r="NOP131" s="516"/>
      <c r="NOQ131" s="516"/>
      <c r="NOR131" s="516"/>
      <c r="NOS131" s="516"/>
      <c r="NOT131" s="516"/>
      <c r="NOU131" s="516"/>
      <c r="NOV131" s="516"/>
      <c r="NOW131" s="516"/>
      <c r="NOX131" s="516"/>
      <c r="NOY131" s="516"/>
      <c r="NOZ131" s="516"/>
      <c r="NPA131" s="516"/>
      <c r="NPB131" s="516"/>
      <c r="NPC131" s="516"/>
      <c r="NPD131" s="516"/>
      <c r="NPE131" s="516"/>
      <c r="NPF131" s="516"/>
      <c r="NPG131" s="516"/>
      <c r="NPH131" s="516"/>
      <c r="NPI131" s="516"/>
      <c r="NPJ131" s="516"/>
      <c r="NPK131" s="516"/>
      <c r="NPL131" s="516"/>
      <c r="NPM131" s="516"/>
      <c r="NPN131" s="516"/>
      <c r="NPO131" s="516"/>
      <c r="NPP131" s="516"/>
      <c r="NPQ131" s="516"/>
      <c r="NPR131" s="516"/>
      <c r="NPS131" s="516"/>
      <c r="NPT131" s="516"/>
      <c r="NPU131" s="516"/>
      <c r="NPV131" s="516"/>
      <c r="NPW131" s="516"/>
      <c r="NPX131" s="516"/>
      <c r="NPY131" s="516"/>
      <c r="NPZ131" s="516"/>
      <c r="NQA131" s="516"/>
      <c r="NQB131" s="516"/>
      <c r="NQC131" s="516"/>
      <c r="NQD131" s="516"/>
      <c r="NQE131" s="516"/>
      <c r="NQF131" s="516"/>
      <c r="NQG131" s="516"/>
      <c r="NQH131" s="516"/>
      <c r="NQI131" s="516"/>
      <c r="NQJ131" s="516"/>
      <c r="NQK131" s="516"/>
      <c r="NQL131" s="516"/>
      <c r="NQM131" s="516"/>
      <c r="NQN131" s="516"/>
      <c r="NQO131" s="516"/>
      <c r="NQP131" s="516"/>
      <c r="NQQ131" s="516"/>
      <c r="NQR131" s="516"/>
      <c r="NQS131" s="516"/>
      <c r="NQT131" s="516"/>
      <c r="NQU131" s="516"/>
      <c r="NQV131" s="516"/>
      <c r="NQW131" s="516"/>
      <c r="NQX131" s="516"/>
      <c r="NQY131" s="516"/>
      <c r="NQZ131" s="516"/>
      <c r="NRA131" s="516"/>
      <c r="NRB131" s="516"/>
      <c r="NRC131" s="516"/>
      <c r="NRD131" s="516"/>
      <c r="NRE131" s="516"/>
      <c r="NRF131" s="516"/>
      <c r="NRG131" s="516"/>
      <c r="NRH131" s="516"/>
      <c r="NRI131" s="516"/>
      <c r="NRJ131" s="516"/>
      <c r="NRK131" s="516"/>
      <c r="NRL131" s="516"/>
      <c r="NRM131" s="516"/>
      <c r="NRN131" s="516"/>
      <c r="NRO131" s="516"/>
      <c r="NRP131" s="516"/>
      <c r="NRQ131" s="516"/>
      <c r="NRR131" s="516"/>
      <c r="NRS131" s="516"/>
      <c r="NRT131" s="516"/>
      <c r="NRU131" s="516"/>
      <c r="NRV131" s="516"/>
      <c r="NRW131" s="516"/>
      <c r="NRX131" s="516"/>
      <c r="NRY131" s="516"/>
      <c r="NRZ131" s="516"/>
      <c r="NSA131" s="516"/>
      <c r="NSB131" s="516"/>
      <c r="NSC131" s="516"/>
      <c r="NSD131" s="516"/>
      <c r="NSE131" s="516"/>
      <c r="NSF131" s="516"/>
      <c r="NSG131" s="516"/>
      <c r="NSH131" s="516"/>
      <c r="NSI131" s="516"/>
      <c r="NSJ131" s="516"/>
      <c r="NSK131" s="516"/>
      <c r="NSL131" s="516"/>
      <c r="NSM131" s="516"/>
      <c r="NSN131" s="516"/>
      <c r="NSO131" s="516"/>
      <c r="NSP131" s="516"/>
      <c r="NSQ131" s="516"/>
      <c r="NSR131" s="516"/>
      <c r="NSS131" s="516"/>
      <c r="NST131" s="516"/>
      <c r="NSU131" s="516"/>
      <c r="NSV131" s="516"/>
      <c r="NSW131" s="516"/>
      <c r="NSX131" s="516"/>
      <c r="NSY131" s="516"/>
      <c r="NSZ131" s="516"/>
      <c r="NTA131" s="516"/>
      <c r="NTB131" s="516"/>
      <c r="NTC131" s="516"/>
      <c r="NTD131" s="516"/>
      <c r="NTE131" s="516"/>
      <c r="NTF131" s="516"/>
      <c r="NTG131" s="516"/>
      <c r="NTH131" s="516"/>
      <c r="NTI131" s="516"/>
      <c r="NTJ131" s="516"/>
      <c r="NTK131" s="516"/>
      <c r="NTL131" s="516"/>
      <c r="NTM131" s="516"/>
      <c r="NTN131" s="516"/>
      <c r="NTO131" s="516"/>
      <c r="NTP131" s="516"/>
      <c r="NTQ131" s="516"/>
      <c r="NTR131" s="516"/>
      <c r="NTS131" s="516"/>
      <c r="NTT131" s="516"/>
      <c r="NTU131" s="516"/>
      <c r="NTV131" s="516"/>
      <c r="NTW131" s="516"/>
      <c r="NTX131" s="516"/>
      <c r="NTY131" s="516"/>
      <c r="NTZ131" s="516"/>
      <c r="NUA131" s="516"/>
      <c r="NUB131" s="516"/>
      <c r="NUC131" s="516"/>
      <c r="NUD131" s="516"/>
      <c r="NUE131" s="516"/>
      <c r="NUF131" s="516"/>
      <c r="NUG131" s="516"/>
      <c r="NUH131" s="516"/>
      <c r="NUI131" s="516"/>
      <c r="NUJ131" s="516"/>
      <c r="NUK131" s="516"/>
      <c r="NUL131" s="516"/>
      <c r="NUM131" s="516"/>
      <c r="NUN131" s="516"/>
      <c r="NUO131" s="516"/>
      <c r="NUP131" s="516"/>
      <c r="NUQ131" s="516"/>
      <c r="NUR131" s="516"/>
      <c r="NUS131" s="516"/>
      <c r="NUT131" s="516"/>
      <c r="NUU131" s="516"/>
      <c r="NUV131" s="516"/>
      <c r="NUW131" s="516"/>
      <c r="NUX131" s="516"/>
      <c r="NUY131" s="516"/>
      <c r="NUZ131" s="516"/>
      <c r="NVA131" s="516"/>
      <c r="NVB131" s="516"/>
      <c r="NVC131" s="516"/>
      <c r="NVD131" s="516"/>
      <c r="NVE131" s="516"/>
      <c r="NVF131" s="516"/>
      <c r="NVG131" s="516"/>
      <c r="NVH131" s="516"/>
      <c r="NVI131" s="516"/>
      <c r="NVJ131" s="516"/>
      <c r="NVK131" s="516"/>
      <c r="NVL131" s="516"/>
      <c r="NVM131" s="516"/>
      <c r="NVN131" s="516"/>
      <c r="NVO131" s="516"/>
      <c r="NVP131" s="516"/>
      <c r="NVQ131" s="516"/>
      <c r="NVR131" s="516"/>
      <c r="NVS131" s="516"/>
      <c r="NVT131" s="516"/>
      <c r="NVU131" s="516"/>
      <c r="NVV131" s="516"/>
      <c r="NVW131" s="516"/>
      <c r="NVX131" s="516"/>
      <c r="NVY131" s="516"/>
      <c r="NVZ131" s="516"/>
      <c r="NWA131" s="516"/>
      <c r="NWB131" s="516"/>
      <c r="NWC131" s="516"/>
      <c r="NWD131" s="516"/>
      <c r="NWE131" s="516"/>
      <c r="NWF131" s="516"/>
      <c r="NWG131" s="516"/>
      <c r="NWH131" s="516"/>
      <c r="NWI131" s="516"/>
      <c r="NWJ131" s="516"/>
      <c r="NWK131" s="516"/>
      <c r="NWL131" s="516"/>
      <c r="NWM131" s="516"/>
      <c r="NWN131" s="516"/>
      <c r="NWO131" s="516"/>
      <c r="NWP131" s="516"/>
      <c r="NWQ131" s="516"/>
      <c r="NWR131" s="516"/>
      <c r="NWS131" s="516"/>
      <c r="NWT131" s="516"/>
      <c r="NWU131" s="516"/>
      <c r="NWV131" s="516"/>
      <c r="NWW131" s="516"/>
      <c r="NWX131" s="516"/>
      <c r="NWY131" s="516"/>
      <c r="NWZ131" s="516"/>
      <c r="NXA131" s="516"/>
      <c r="NXB131" s="516"/>
      <c r="NXC131" s="516"/>
      <c r="NXD131" s="516"/>
      <c r="NXE131" s="516"/>
      <c r="NXF131" s="516"/>
      <c r="NXG131" s="516"/>
      <c r="NXH131" s="516"/>
      <c r="NXI131" s="516"/>
      <c r="NXJ131" s="516"/>
      <c r="NXK131" s="516"/>
      <c r="NXL131" s="516"/>
      <c r="NXM131" s="516"/>
      <c r="NXN131" s="516"/>
      <c r="NXO131" s="516"/>
      <c r="NXP131" s="516"/>
      <c r="NXQ131" s="516"/>
      <c r="NXR131" s="516"/>
      <c r="NXS131" s="516"/>
      <c r="NXT131" s="516"/>
      <c r="NXU131" s="516"/>
      <c r="NXV131" s="516"/>
      <c r="NXW131" s="516"/>
      <c r="NXX131" s="516"/>
      <c r="NXY131" s="516"/>
      <c r="NXZ131" s="516"/>
      <c r="NYA131" s="516"/>
      <c r="NYB131" s="516"/>
      <c r="NYC131" s="516"/>
      <c r="NYD131" s="516"/>
      <c r="NYE131" s="516"/>
      <c r="NYF131" s="516"/>
      <c r="NYG131" s="516"/>
      <c r="NYH131" s="516"/>
      <c r="NYI131" s="516"/>
      <c r="NYJ131" s="516"/>
      <c r="NYK131" s="516"/>
      <c r="NYL131" s="516"/>
      <c r="NYM131" s="516"/>
      <c r="NYN131" s="516"/>
      <c r="NYO131" s="516"/>
      <c r="NYP131" s="516"/>
      <c r="NYQ131" s="516"/>
      <c r="NYR131" s="516"/>
      <c r="NYS131" s="516"/>
      <c r="NYT131" s="516"/>
      <c r="NYU131" s="516"/>
      <c r="NYV131" s="516"/>
      <c r="NYW131" s="516"/>
      <c r="NYX131" s="516"/>
      <c r="NYY131" s="516"/>
      <c r="NYZ131" s="516"/>
      <c r="NZA131" s="516"/>
      <c r="NZB131" s="516"/>
      <c r="NZC131" s="516"/>
      <c r="NZD131" s="516"/>
      <c r="NZE131" s="516"/>
      <c r="NZF131" s="516"/>
      <c r="NZG131" s="516"/>
      <c r="NZH131" s="516"/>
      <c r="NZI131" s="516"/>
      <c r="NZJ131" s="516"/>
      <c r="NZK131" s="516"/>
      <c r="NZL131" s="516"/>
      <c r="NZM131" s="516"/>
      <c r="NZN131" s="516"/>
      <c r="NZO131" s="516"/>
      <c r="NZP131" s="516"/>
      <c r="NZQ131" s="516"/>
      <c r="NZR131" s="516"/>
      <c r="NZS131" s="516"/>
      <c r="NZT131" s="516"/>
      <c r="NZU131" s="516"/>
      <c r="NZV131" s="516"/>
      <c r="NZW131" s="516"/>
      <c r="NZX131" s="516"/>
      <c r="NZY131" s="516"/>
      <c r="NZZ131" s="516"/>
      <c r="OAA131" s="516"/>
      <c r="OAB131" s="516"/>
      <c r="OAC131" s="516"/>
      <c r="OAD131" s="516"/>
      <c r="OAE131" s="516"/>
      <c r="OAF131" s="516"/>
      <c r="OAG131" s="516"/>
      <c r="OAH131" s="516"/>
      <c r="OAI131" s="516"/>
      <c r="OAJ131" s="516"/>
      <c r="OAK131" s="516"/>
      <c r="OAL131" s="516"/>
      <c r="OAM131" s="516"/>
      <c r="OAN131" s="516"/>
      <c r="OAO131" s="516"/>
      <c r="OAP131" s="516"/>
      <c r="OAQ131" s="516"/>
      <c r="OAR131" s="516"/>
      <c r="OAS131" s="516"/>
      <c r="OAT131" s="516"/>
      <c r="OAU131" s="516"/>
      <c r="OAV131" s="516"/>
      <c r="OAW131" s="516"/>
      <c r="OAX131" s="516"/>
      <c r="OAY131" s="516"/>
      <c r="OAZ131" s="516"/>
      <c r="OBA131" s="516"/>
      <c r="OBB131" s="516"/>
      <c r="OBC131" s="516"/>
      <c r="OBD131" s="516"/>
      <c r="OBE131" s="516"/>
      <c r="OBF131" s="516"/>
      <c r="OBG131" s="516"/>
      <c r="OBH131" s="516"/>
      <c r="OBI131" s="516"/>
      <c r="OBJ131" s="516"/>
      <c r="OBK131" s="516"/>
      <c r="OBL131" s="516"/>
      <c r="OBM131" s="516"/>
      <c r="OBN131" s="516"/>
      <c r="OBO131" s="516"/>
      <c r="OBP131" s="516"/>
      <c r="OBQ131" s="516"/>
      <c r="OBR131" s="516"/>
      <c r="OBS131" s="516"/>
      <c r="OBT131" s="516"/>
      <c r="OBU131" s="516"/>
      <c r="OBV131" s="516"/>
      <c r="OBW131" s="516"/>
      <c r="OBX131" s="516"/>
      <c r="OBY131" s="516"/>
      <c r="OBZ131" s="516"/>
      <c r="OCA131" s="516"/>
      <c r="OCB131" s="516"/>
      <c r="OCC131" s="516"/>
      <c r="OCD131" s="516"/>
      <c r="OCE131" s="516"/>
      <c r="OCF131" s="516"/>
      <c r="OCG131" s="516"/>
      <c r="OCH131" s="516"/>
      <c r="OCI131" s="516"/>
      <c r="OCJ131" s="516"/>
      <c r="OCK131" s="516"/>
      <c r="OCL131" s="516"/>
      <c r="OCM131" s="516"/>
      <c r="OCN131" s="516"/>
      <c r="OCO131" s="516"/>
      <c r="OCP131" s="516"/>
      <c r="OCQ131" s="516"/>
      <c r="OCR131" s="516"/>
      <c r="OCS131" s="516"/>
      <c r="OCT131" s="516"/>
      <c r="OCU131" s="516"/>
      <c r="OCV131" s="516"/>
      <c r="OCW131" s="516"/>
      <c r="OCX131" s="516"/>
      <c r="OCY131" s="516"/>
      <c r="OCZ131" s="516"/>
      <c r="ODA131" s="516"/>
      <c r="ODB131" s="516"/>
      <c r="ODC131" s="516"/>
      <c r="ODD131" s="516"/>
      <c r="ODE131" s="516"/>
      <c r="ODF131" s="516"/>
      <c r="ODG131" s="516"/>
      <c r="ODH131" s="516"/>
      <c r="ODI131" s="516"/>
      <c r="ODJ131" s="516"/>
      <c r="ODK131" s="516"/>
      <c r="ODL131" s="516"/>
      <c r="ODM131" s="516"/>
      <c r="ODN131" s="516"/>
      <c r="ODO131" s="516"/>
      <c r="ODP131" s="516"/>
      <c r="ODQ131" s="516"/>
      <c r="ODR131" s="516"/>
      <c r="ODS131" s="516"/>
      <c r="ODT131" s="516"/>
      <c r="ODU131" s="516"/>
      <c r="ODV131" s="516"/>
      <c r="ODW131" s="516"/>
      <c r="ODX131" s="516"/>
      <c r="ODY131" s="516"/>
      <c r="ODZ131" s="516"/>
      <c r="OEA131" s="516"/>
      <c r="OEB131" s="516"/>
      <c r="OEC131" s="516"/>
      <c r="OED131" s="516"/>
      <c r="OEE131" s="516"/>
      <c r="OEF131" s="516"/>
      <c r="OEG131" s="516"/>
      <c r="OEH131" s="516"/>
      <c r="OEI131" s="516"/>
      <c r="OEJ131" s="516"/>
      <c r="OEK131" s="516"/>
      <c r="OEL131" s="516"/>
      <c r="OEM131" s="516"/>
      <c r="OEN131" s="516"/>
      <c r="OEO131" s="516"/>
      <c r="OEP131" s="516"/>
      <c r="OEQ131" s="516"/>
      <c r="OER131" s="516"/>
      <c r="OES131" s="516"/>
      <c r="OET131" s="516"/>
      <c r="OEU131" s="516"/>
      <c r="OEV131" s="516"/>
      <c r="OEW131" s="516"/>
      <c r="OEX131" s="516"/>
      <c r="OEY131" s="516"/>
      <c r="OEZ131" s="516"/>
      <c r="OFA131" s="516"/>
      <c r="OFB131" s="516"/>
      <c r="OFC131" s="516"/>
      <c r="OFD131" s="516"/>
      <c r="OFE131" s="516"/>
      <c r="OFF131" s="516"/>
      <c r="OFG131" s="516"/>
      <c r="OFH131" s="516"/>
      <c r="OFI131" s="516"/>
      <c r="OFJ131" s="516"/>
      <c r="OFK131" s="516"/>
      <c r="OFL131" s="516"/>
      <c r="OFM131" s="516"/>
      <c r="OFN131" s="516"/>
      <c r="OFO131" s="516"/>
      <c r="OFP131" s="516"/>
      <c r="OFQ131" s="516"/>
      <c r="OFR131" s="516"/>
      <c r="OFS131" s="516"/>
      <c r="OFT131" s="516"/>
      <c r="OFU131" s="516"/>
      <c r="OFV131" s="516"/>
      <c r="OFW131" s="516"/>
      <c r="OFX131" s="516"/>
      <c r="OFY131" s="516"/>
      <c r="OFZ131" s="516"/>
      <c r="OGA131" s="516"/>
      <c r="OGB131" s="516"/>
      <c r="OGC131" s="516"/>
      <c r="OGD131" s="516"/>
      <c r="OGE131" s="516"/>
      <c r="OGF131" s="516"/>
      <c r="OGG131" s="516"/>
      <c r="OGH131" s="516"/>
      <c r="OGI131" s="516"/>
      <c r="OGJ131" s="516"/>
      <c r="OGK131" s="516"/>
      <c r="OGL131" s="516"/>
      <c r="OGM131" s="516"/>
      <c r="OGN131" s="516"/>
      <c r="OGO131" s="516"/>
      <c r="OGP131" s="516"/>
      <c r="OGQ131" s="516"/>
      <c r="OGR131" s="516"/>
      <c r="OGS131" s="516"/>
      <c r="OGT131" s="516"/>
      <c r="OGU131" s="516"/>
      <c r="OGV131" s="516"/>
      <c r="OGW131" s="516"/>
      <c r="OGX131" s="516"/>
      <c r="OGY131" s="516"/>
      <c r="OGZ131" s="516"/>
      <c r="OHA131" s="516"/>
      <c r="OHB131" s="516"/>
      <c r="OHC131" s="516"/>
      <c r="OHD131" s="516"/>
      <c r="OHE131" s="516"/>
      <c r="OHF131" s="516"/>
      <c r="OHG131" s="516"/>
      <c r="OHH131" s="516"/>
      <c r="OHI131" s="516"/>
      <c r="OHJ131" s="516"/>
      <c r="OHK131" s="516"/>
      <c r="OHL131" s="516"/>
      <c r="OHM131" s="516"/>
      <c r="OHN131" s="516"/>
      <c r="OHO131" s="516"/>
      <c r="OHP131" s="516"/>
      <c r="OHQ131" s="516"/>
      <c r="OHR131" s="516"/>
      <c r="OHS131" s="516"/>
      <c r="OHT131" s="516"/>
      <c r="OHU131" s="516"/>
      <c r="OHV131" s="516"/>
      <c r="OHW131" s="516"/>
      <c r="OHX131" s="516"/>
      <c r="OHY131" s="516"/>
      <c r="OHZ131" s="516"/>
      <c r="OIA131" s="516"/>
      <c r="OIB131" s="516"/>
      <c r="OIC131" s="516"/>
      <c r="OID131" s="516"/>
      <c r="OIE131" s="516"/>
      <c r="OIF131" s="516"/>
      <c r="OIG131" s="516"/>
      <c r="OIH131" s="516"/>
      <c r="OII131" s="516"/>
      <c r="OIJ131" s="516"/>
      <c r="OIK131" s="516"/>
      <c r="OIL131" s="516"/>
      <c r="OIM131" s="516"/>
      <c r="OIN131" s="516"/>
      <c r="OIO131" s="516"/>
      <c r="OIP131" s="516"/>
      <c r="OIQ131" s="516"/>
      <c r="OIR131" s="516"/>
      <c r="OIS131" s="516"/>
      <c r="OIT131" s="516"/>
      <c r="OIU131" s="516"/>
      <c r="OIV131" s="516"/>
      <c r="OIW131" s="516"/>
      <c r="OIX131" s="516"/>
      <c r="OIY131" s="516"/>
      <c r="OIZ131" s="516"/>
      <c r="OJA131" s="516"/>
      <c r="OJB131" s="516"/>
      <c r="OJC131" s="516"/>
      <c r="OJD131" s="516"/>
      <c r="OJE131" s="516"/>
      <c r="OJF131" s="516"/>
      <c r="OJG131" s="516"/>
      <c r="OJH131" s="516"/>
      <c r="OJI131" s="516"/>
      <c r="OJJ131" s="516"/>
      <c r="OJK131" s="516"/>
      <c r="OJL131" s="516"/>
      <c r="OJM131" s="516"/>
      <c r="OJN131" s="516"/>
      <c r="OJO131" s="516"/>
      <c r="OJP131" s="516"/>
      <c r="OJQ131" s="516"/>
      <c r="OJR131" s="516"/>
      <c r="OJS131" s="516"/>
      <c r="OJT131" s="516"/>
      <c r="OJU131" s="516"/>
      <c r="OJV131" s="516"/>
      <c r="OJW131" s="516"/>
      <c r="OJX131" s="516"/>
      <c r="OJY131" s="516"/>
      <c r="OJZ131" s="516"/>
      <c r="OKA131" s="516"/>
      <c r="OKB131" s="516"/>
      <c r="OKC131" s="516"/>
      <c r="OKD131" s="516"/>
      <c r="OKE131" s="516"/>
      <c r="OKF131" s="516"/>
      <c r="OKG131" s="516"/>
      <c r="OKH131" s="516"/>
      <c r="OKI131" s="516"/>
      <c r="OKJ131" s="516"/>
      <c r="OKK131" s="516"/>
      <c r="OKL131" s="516"/>
      <c r="OKM131" s="516"/>
      <c r="OKN131" s="516"/>
      <c r="OKO131" s="516"/>
      <c r="OKP131" s="516"/>
      <c r="OKQ131" s="516"/>
      <c r="OKR131" s="516"/>
      <c r="OKS131" s="516"/>
      <c r="OKT131" s="516"/>
      <c r="OKU131" s="516"/>
      <c r="OKV131" s="516"/>
      <c r="OKW131" s="516"/>
      <c r="OKX131" s="516"/>
      <c r="OKY131" s="516"/>
      <c r="OKZ131" s="516"/>
      <c r="OLA131" s="516"/>
      <c r="OLB131" s="516"/>
      <c r="OLC131" s="516"/>
      <c r="OLD131" s="516"/>
      <c r="OLE131" s="516"/>
      <c r="OLF131" s="516"/>
      <c r="OLG131" s="516"/>
      <c r="OLH131" s="516"/>
      <c r="OLI131" s="516"/>
      <c r="OLJ131" s="516"/>
      <c r="OLK131" s="516"/>
      <c r="OLL131" s="516"/>
      <c r="OLM131" s="516"/>
      <c r="OLN131" s="516"/>
      <c r="OLO131" s="516"/>
      <c r="OLP131" s="516"/>
      <c r="OLQ131" s="516"/>
      <c r="OLR131" s="516"/>
      <c r="OLS131" s="516"/>
      <c r="OLT131" s="516"/>
      <c r="OLU131" s="516"/>
      <c r="OLV131" s="516"/>
      <c r="OLW131" s="516"/>
      <c r="OLX131" s="516"/>
      <c r="OLY131" s="516"/>
      <c r="OLZ131" s="516"/>
      <c r="OMA131" s="516"/>
      <c r="OMB131" s="516"/>
      <c r="OMC131" s="516"/>
      <c r="OMD131" s="516"/>
      <c r="OME131" s="516"/>
      <c r="OMF131" s="516"/>
      <c r="OMG131" s="516"/>
      <c r="OMH131" s="516"/>
      <c r="OMI131" s="516"/>
      <c r="OMJ131" s="516"/>
      <c r="OMK131" s="516"/>
      <c r="OML131" s="516"/>
      <c r="OMM131" s="516"/>
      <c r="OMN131" s="516"/>
      <c r="OMO131" s="516"/>
      <c r="OMP131" s="516"/>
      <c r="OMQ131" s="516"/>
      <c r="OMR131" s="516"/>
      <c r="OMS131" s="516"/>
      <c r="OMT131" s="516"/>
      <c r="OMU131" s="516"/>
      <c r="OMV131" s="516"/>
      <c r="OMW131" s="516"/>
      <c r="OMX131" s="516"/>
      <c r="OMY131" s="516"/>
      <c r="OMZ131" s="516"/>
      <c r="ONA131" s="516"/>
      <c r="ONB131" s="516"/>
      <c r="ONC131" s="516"/>
      <c r="OND131" s="516"/>
      <c r="ONE131" s="516"/>
      <c r="ONF131" s="516"/>
      <c r="ONG131" s="516"/>
      <c r="ONH131" s="516"/>
      <c r="ONI131" s="516"/>
      <c r="ONJ131" s="516"/>
      <c r="ONK131" s="516"/>
      <c r="ONL131" s="516"/>
      <c r="ONM131" s="516"/>
      <c r="ONN131" s="516"/>
      <c r="ONO131" s="516"/>
      <c r="ONP131" s="516"/>
      <c r="ONQ131" s="516"/>
      <c r="ONR131" s="516"/>
      <c r="ONS131" s="516"/>
      <c r="ONT131" s="516"/>
      <c r="ONU131" s="516"/>
      <c r="ONV131" s="516"/>
      <c r="ONW131" s="516"/>
      <c r="ONX131" s="516"/>
      <c r="ONY131" s="516"/>
      <c r="ONZ131" s="516"/>
      <c r="OOA131" s="516"/>
      <c r="OOB131" s="516"/>
      <c r="OOC131" s="516"/>
      <c r="OOD131" s="516"/>
      <c r="OOE131" s="516"/>
      <c r="OOF131" s="516"/>
      <c r="OOG131" s="516"/>
      <c r="OOH131" s="516"/>
      <c r="OOI131" s="516"/>
      <c r="OOJ131" s="516"/>
      <c r="OOK131" s="516"/>
      <c r="OOL131" s="516"/>
      <c r="OOM131" s="516"/>
      <c r="OON131" s="516"/>
      <c r="OOO131" s="516"/>
      <c r="OOP131" s="516"/>
      <c r="OOQ131" s="516"/>
      <c r="OOR131" s="516"/>
      <c r="OOS131" s="516"/>
      <c r="OOT131" s="516"/>
      <c r="OOU131" s="516"/>
      <c r="OOV131" s="516"/>
      <c r="OOW131" s="516"/>
      <c r="OOX131" s="516"/>
      <c r="OOY131" s="516"/>
      <c r="OOZ131" s="516"/>
      <c r="OPA131" s="516"/>
      <c r="OPB131" s="516"/>
      <c r="OPC131" s="516"/>
      <c r="OPD131" s="516"/>
      <c r="OPE131" s="516"/>
      <c r="OPF131" s="516"/>
      <c r="OPG131" s="516"/>
      <c r="OPH131" s="516"/>
      <c r="OPI131" s="516"/>
      <c r="OPJ131" s="516"/>
      <c r="OPK131" s="516"/>
      <c r="OPL131" s="516"/>
      <c r="OPM131" s="516"/>
      <c r="OPN131" s="516"/>
      <c r="OPO131" s="516"/>
      <c r="OPP131" s="516"/>
      <c r="OPQ131" s="516"/>
      <c r="OPR131" s="516"/>
      <c r="OPS131" s="516"/>
      <c r="OPT131" s="516"/>
      <c r="OPU131" s="516"/>
      <c r="OPV131" s="516"/>
      <c r="OPW131" s="516"/>
      <c r="OPX131" s="516"/>
      <c r="OPY131" s="516"/>
      <c r="OPZ131" s="516"/>
      <c r="OQA131" s="516"/>
      <c r="OQB131" s="516"/>
      <c r="OQC131" s="516"/>
      <c r="OQD131" s="516"/>
      <c r="OQE131" s="516"/>
      <c r="OQF131" s="516"/>
      <c r="OQG131" s="516"/>
      <c r="OQH131" s="516"/>
      <c r="OQI131" s="516"/>
      <c r="OQJ131" s="516"/>
      <c r="OQK131" s="516"/>
      <c r="OQL131" s="516"/>
      <c r="OQM131" s="516"/>
      <c r="OQN131" s="516"/>
      <c r="OQO131" s="516"/>
      <c r="OQP131" s="516"/>
      <c r="OQQ131" s="516"/>
      <c r="OQR131" s="516"/>
      <c r="OQS131" s="516"/>
      <c r="OQT131" s="516"/>
      <c r="OQU131" s="516"/>
      <c r="OQV131" s="516"/>
      <c r="OQW131" s="516"/>
      <c r="OQX131" s="516"/>
      <c r="OQY131" s="516"/>
      <c r="OQZ131" s="516"/>
      <c r="ORA131" s="516"/>
      <c r="ORB131" s="516"/>
      <c r="ORC131" s="516"/>
      <c r="ORD131" s="516"/>
      <c r="ORE131" s="516"/>
      <c r="ORF131" s="516"/>
      <c r="ORG131" s="516"/>
      <c r="ORH131" s="516"/>
      <c r="ORI131" s="516"/>
      <c r="ORJ131" s="516"/>
      <c r="ORK131" s="516"/>
      <c r="ORL131" s="516"/>
      <c r="ORM131" s="516"/>
      <c r="ORN131" s="516"/>
      <c r="ORO131" s="516"/>
      <c r="ORP131" s="516"/>
      <c r="ORQ131" s="516"/>
      <c r="ORR131" s="516"/>
      <c r="ORS131" s="516"/>
      <c r="ORT131" s="516"/>
      <c r="ORU131" s="516"/>
      <c r="ORV131" s="516"/>
      <c r="ORW131" s="516"/>
      <c r="ORX131" s="516"/>
      <c r="ORY131" s="516"/>
      <c r="ORZ131" s="516"/>
      <c r="OSA131" s="516"/>
      <c r="OSB131" s="516"/>
      <c r="OSC131" s="516"/>
      <c r="OSD131" s="516"/>
      <c r="OSE131" s="516"/>
      <c r="OSF131" s="516"/>
      <c r="OSG131" s="516"/>
      <c r="OSH131" s="516"/>
      <c r="OSI131" s="516"/>
      <c r="OSJ131" s="516"/>
      <c r="OSK131" s="516"/>
      <c r="OSL131" s="516"/>
      <c r="OSM131" s="516"/>
      <c r="OSN131" s="516"/>
      <c r="OSO131" s="516"/>
      <c r="OSP131" s="516"/>
      <c r="OSQ131" s="516"/>
      <c r="OSR131" s="516"/>
      <c r="OSS131" s="516"/>
      <c r="OST131" s="516"/>
      <c r="OSU131" s="516"/>
      <c r="OSV131" s="516"/>
      <c r="OSW131" s="516"/>
      <c r="OSX131" s="516"/>
      <c r="OSY131" s="516"/>
      <c r="OSZ131" s="516"/>
      <c r="OTA131" s="516"/>
      <c r="OTB131" s="516"/>
      <c r="OTC131" s="516"/>
      <c r="OTD131" s="516"/>
      <c r="OTE131" s="516"/>
      <c r="OTF131" s="516"/>
      <c r="OTG131" s="516"/>
      <c r="OTH131" s="516"/>
      <c r="OTI131" s="516"/>
      <c r="OTJ131" s="516"/>
      <c r="OTK131" s="516"/>
      <c r="OTL131" s="516"/>
      <c r="OTM131" s="516"/>
      <c r="OTN131" s="516"/>
      <c r="OTO131" s="516"/>
      <c r="OTP131" s="516"/>
      <c r="OTQ131" s="516"/>
      <c r="OTR131" s="516"/>
      <c r="OTS131" s="516"/>
      <c r="OTT131" s="516"/>
      <c r="OTU131" s="516"/>
      <c r="OTV131" s="516"/>
      <c r="OTW131" s="516"/>
      <c r="OTX131" s="516"/>
      <c r="OTY131" s="516"/>
      <c r="OTZ131" s="516"/>
      <c r="OUA131" s="516"/>
      <c r="OUB131" s="516"/>
      <c r="OUC131" s="516"/>
      <c r="OUD131" s="516"/>
      <c r="OUE131" s="516"/>
      <c r="OUF131" s="516"/>
      <c r="OUG131" s="516"/>
      <c r="OUH131" s="516"/>
      <c r="OUI131" s="516"/>
      <c r="OUJ131" s="516"/>
      <c r="OUK131" s="516"/>
      <c r="OUL131" s="516"/>
      <c r="OUM131" s="516"/>
      <c r="OUN131" s="516"/>
      <c r="OUO131" s="516"/>
      <c r="OUP131" s="516"/>
      <c r="OUQ131" s="516"/>
      <c r="OUR131" s="516"/>
      <c r="OUS131" s="516"/>
      <c r="OUT131" s="516"/>
      <c r="OUU131" s="516"/>
      <c r="OUV131" s="516"/>
      <c r="OUW131" s="516"/>
      <c r="OUX131" s="516"/>
      <c r="OUY131" s="516"/>
      <c r="OUZ131" s="516"/>
      <c r="OVA131" s="516"/>
      <c r="OVB131" s="516"/>
      <c r="OVC131" s="516"/>
      <c r="OVD131" s="516"/>
      <c r="OVE131" s="516"/>
      <c r="OVF131" s="516"/>
      <c r="OVG131" s="516"/>
      <c r="OVH131" s="516"/>
      <c r="OVI131" s="516"/>
      <c r="OVJ131" s="516"/>
      <c r="OVK131" s="516"/>
      <c r="OVL131" s="516"/>
      <c r="OVM131" s="516"/>
      <c r="OVN131" s="516"/>
      <c r="OVO131" s="516"/>
      <c r="OVP131" s="516"/>
      <c r="OVQ131" s="516"/>
      <c r="OVR131" s="516"/>
      <c r="OVS131" s="516"/>
      <c r="OVT131" s="516"/>
      <c r="OVU131" s="516"/>
      <c r="OVV131" s="516"/>
      <c r="OVW131" s="516"/>
      <c r="OVX131" s="516"/>
      <c r="OVY131" s="516"/>
      <c r="OVZ131" s="516"/>
      <c r="OWA131" s="516"/>
      <c r="OWB131" s="516"/>
      <c r="OWC131" s="516"/>
      <c r="OWD131" s="516"/>
      <c r="OWE131" s="516"/>
      <c r="OWF131" s="516"/>
      <c r="OWG131" s="516"/>
      <c r="OWH131" s="516"/>
      <c r="OWI131" s="516"/>
      <c r="OWJ131" s="516"/>
      <c r="OWK131" s="516"/>
      <c r="OWL131" s="516"/>
      <c r="OWM131" s="516"/>
      <c r="OWN131" s="516"/>
      <c r="OWO131" s="516"/>
      <c r="OWP131" s="516"/>
      <c r="OWQ131" s="516"/>
      <c r="OWR131" s="516"/>
      <c r="OWS131" s="516"/>
      <c r="OWT131" s="516"/>
      <c r="OWU131" s="516"/>
      <c r="OWV131" s="516"/>
      <c r="OWW131" s="516"/>
      <c r="OWX131" s="516"/>
      <c r="OWY131" s="516"/>
      <c r="OWZ131" s="516"/>
      <c r="OXA131" s="516"/>
      <c r="OXB131" s="516"/>
      <c r="OXC131" s="516"/>
      <c r="OXD131" s="516"/>
      <c r="OXE131" s="516"/>
      <c r="OXF131" s="516"/>
      <c r="OXG131" s="516"/>
      <c r="OXH131" s="516"/>
      <c r="OXI131" s="516"/>
      <c r="OXJ131" s="516"/>
      <c r="OXK131" s="516"/>
      <c r="OXL131" s="516"/>
      <c r="OXM131" s="516"/>
      <c r="OXN131" s="516"/>
      <c r="OXO131" s="516"/>
      <c r="OXP131" s="516"/>
      <c r="OXQ131" s="516"/>
      <c r="OXR131" s="516"/>
      <c r="OXS131" s="516"/>
      <c r="OXT131" s="516"/>
      <c r="OXU131" s="516"/>
      <c r="OXV131" s="516"/>
      <c r="OXW131" s="516"/>
      <c r="OXX131" s="516"/>
      <c r="OXY131" s="516"/>
      <c r="OXZ131" s="516"/>
      <c r="OYA131" s="516"/>
      <c r="OYB131" s="516"/>
      <c r="OYC131" s="516"/>
      <c r="OYD131" s="516"/>
      <c r="OYE131" s="516"/>
      <c r="OYF131" s="516"/>
      <c r="OYG131" s="516"/>
      <c r="OYH131" s="516"/>
      <c r="OYI131" s="516"/>
      <c r="OYJ131" s="516"/>
      <c r="OYK131" s="516"/>
      <c r="OYL131" s="516"/>
      <c r="OYM131" s="516"/>
      <c r="OYN131" s="516"/>
      <c r="OYO131" s="516"/>
      <c r="OYP131" s="516"/>
      <c r="OYQ131" s="516"/>
      <c r="OYR131" s="516"/>
      <c r="OYS131" s="516"/>
      <c r="OYT131" s="516"/>
      <c r="OYU131" s="516"/>
      <c r="OYV131" s="516"/>
      <c r="OYW131" s="516"/>
      <c r="OYX131" s="516"/>
      <c r="OYY131" s="516"/>
      <c r="OYZ131" s="516"/>
      <c r="OZA131" s="516"/>
      <c r="OZB131" s="516"/>
      <c r="OZC131" s="516"/>
      <c r="OZD131" s="516"/>
      <c r="OZE131" s="516"/>
      <c r="OZF131" s="516"/>
      <c r="OZG131" s="516"/>
      <c r="OZH131" s="516"/>
      <c r="OZI131" s="516"/>
      <c r="OZJ131" s="516"/>
      <c r="OZK131" s="516"/>
      <c r="OZL131" s="516"/>
      <c r="OZM131" s="516"/>
      <c r="OZN131" s="516"/>
      <c r="OZO131" s="516"/>
      <c r="OZP131" s="516"/>
      <c r="OZQ131" s="516"/>
      <c r="OZR131" s="516"/>
      <c r="OZS131" s="516"/>
      <c r="OZT131" s="516"/>
      <c r="OZU131" s="516"/>
      <c r="OZV131" s="516"/>
      <c r="OZW131" s="516"/>
      <c r="OZX131" s="516"/>
      <c r="OZY131" s="516"/>
      <c r="OZZ131" s="516"/>
      <c r="PAA131" s="516"/>
      <c r="PAB131" s="516"/>
      <c r="PAC131" s="516"/>
      <c r="PAD131" s="516"/>
      <c r="PAE131" s="516"/>
      <c r="PAF131" s="516"/>
      <c r="PAG131" s="516"/>
      <c r="PAH131" s="516"/>
      <c r="PAI131" s="516"/>
      <c r="PAJ131" s="516"/>
      <c r="PAK131" s="516"/>
      <c r="PAL131" s="516"/>
      <c r="PAM131" s="516"/>
      <c r="PAN131" s="516"/>
      <c r="PAO131" s="516"/>
      <c r="PAP131" s="516"/>
      <c r="PAQ131" s="516"/>
      <c r="PAR131" s="516"/>
      <c r="PAS131" s="516"/>
      <c r="PAT131" s="516"/>
      <c r="PAU131" s="516"/>
      <c r="PAV131" s="516"/>
      <c r="PAW131" s="516"/>
      <c r="PAX131" s="516"/>
      <c r="PAY131" s="516"/>
      <c r="PAZ131" s="516"/>
      <c r="PBA131" s="516"/>
      <c r="PBB131" s="516"/>
      <c r="PBC131" s="516"/>
      <c r="PBD131" s="516"/>
      <c r="PBE131" s="516"/>
      <c r="PBF131" s="516"/>
      <c r="PBG131" s="516"/>
      <c r="PBH131" s="516"/>
      <c r="PBI131" s="516"/>
      <c r="PBJ131" s="516"/>
      <c r="PBK131" s="516"/>
      <c r="PBL131" s="516"/>
      <c r="PBM131" s="516"/>
      <c r="PBN131" s="516"/>
      <c r="PBO131" s="516"/>
      <c r="PBP131" s="516"/>
      <c r="PBQ131" s="516"/>
      <c r="PBR131" s="516"/>
      <c r="PBS131" s="516"/>
      <c r="PBT131" s="516"/>
      <c r="PBU131" s="516"/>
      <c r="PBV131" s="516"/>
      <c r="PBW131" s="516"/>
      <c r="PBX131" s="516"/>
      <c r="PBY131" s="516"/>
      <c r="PBZ131" s="516"/>
      <c r="PCA131" s="516"/>
      <c r="PCB131" s="516"/>
      <c r="PCC131" s="516"/>
      <c r="PCD131" s="516"/>
      <c r="PCE131" s="516"/>
      <c r="PCF131" s="516"/>
      <c r="PCG131" s="516"/>
      <c r="PCH131" s="516"/>
      <c r="PCI131" s="516"/>
      <c r="PCJ131" s="516"/>
      <c r="PCK131" s="516"/>
      <c r="PCL131" s="516"/>
      <c r="PCM131" s="516"/>
      <c r="PCN131" s="516"/>
      <c r="PCO131" s="516"/>
      <c r="PCP131" s="516"/>
      <c r="PCQ131" s="516"/>
      <c r="PCR131" s="516"/>
      <c r="PCS131" s="516"/>
      <c r="PCT131" s="516"/>
      <c r="PCU131" s="516"/>
      <c r="PCV131" s="516"/>
      <c r="PCW131" s="516"/>
      <c r="PCX131" s="516"/>
      <c r="PCY131" s="516"/>
      <c r="PCZ131" s="516"/>
      <c r="PDA131" s="516"/>
      <c r="PDB131" s="516"/>
      <c r="PDC131" s="516"/>
      <c r="PDD131" s="516"/>
      <c r="PDE131" s="516"/>
      <c r="PDF131" s="516"/>
      <c r="PDG131" s="516"/>
      <c r="PDH131" s="516"/>
      <c r="PDI131" s="516"/>
      <c r="PDJ131" s="516"/>
      <c r="PDK131" s="516"/>
      <c r="PDL131" s="516"/>
      <c r="PDM131" s="516"/>
      <c r="PDN131" s="516"/>
      <c r="PDO131" s="516"/>
      <c r="PDP131" s="516"/>
      <c r="PDQ131" s="516"/>
      <c r="PDR131" s="516"/>
      <c r="PDS131" s="516"/>
      <c r="PDT131" s="516"/>
      <c r="PDU131" s="516"/>
      <c r="PDV131" s="516"/>
      <c r="PDW131" s="516"/>
      <c r="PDX131" s="516"/>
      <c r="PDY131" s="516"/>
      <c r="PDZ131" s="516"/>
      <c r="PEA131" s="516"/>
      <c r="PEB131" s="516"/>
      <c r="PEC131" s="516"/>
      <c r="PED131" s="516"/>
      <c r="PEE131" s="516"/>
      <c r="PEF131" s="516"/>
      <c r="PEG131" s="516"/>
      <c r="PEH131" s="516"/>
      <c r="PEI131" s="516"/>
      <c r="PEJ131" s="516"/>
      <c r="PEK131" s="516"/>
      <c r="PEL131" s="516"/>
      <c r="PEM131" s="516"/>
      <c r="PEN131" s="516"/>
      <c r="PEO131" s="516"/>
      <c r="PEP131" s="516"/>
      <c r="PEQ131" s="516"/>
      <c r="PER131" s="516"/>
      <c r="PES131" s="516"/>
      <c r="PET131" s="516"/>
      <c r="PEU131" s="516"/>
      <c r="PEV131" s="516"/>
      <c r="PEW131" s="516"/>
      <c r="PEX131" s="516"/>
      <c r="PEY131" s="516"/>
      <c r="PEZ131" s="516"/>
      <c r="PFA131" s="516"/>
      <c r="PFB131" s="516"/>
      <c r="PFC131" s="516"/>
      <c r="PFD131" s="516"/>
      <c r="PFE131" s="516"/>
      <c r="PFF131" s="516"/>
      <c r="PFG131" s="516"/>
      <c r="PFH131" s="516"/>
      <c r="PFI131" s="516"/>
      <c r="PFJ131" s="516"/>
      <c r="PFK131" s="516"/>
      <c r="PFL131" s="516"/>
      <c r="PFM131" s="516"/>
      <c r="PFN131" s="516"/>
      <c r="PFO131" s="516"/>
      <c r="PFP131" s="516"/>
      <c r="PFQ131" s="516"/>
      <c r="PFR131" s="516"/>
      <c r="PFS131" s="516"/>
      <c r="PFT131" s="516"/>
      <c r="PFU131" s="516"/>
      <c r="PFV131" s="516"/>
      <c r="PFW131" s="516"/>
      <c r="PFX131" s="516"/>
      <c r="PFY131" s="516"/>
      <c r="PFZ131" s="516"/>
      <c r="PGA131" s="516"/>
      <c r="PGB131" s="516"/>
      <c r="PGC131" s="516"/>
      <c r="PGD131" s="516"/>
      <c r="PGE131" s="516"/>
      <c r="PGF131" s="516"/>
      <c r="PGG131" s="516"/>
      <c r="PGH131" s="516"/>
      <c r="PGI131" s="516"/>
      <c r="PGJ131" s="516"/>
      <c r="PGK131" s="516"/>
      <c r="PGL131" s="516"/>
      <c r="PGM131" s="516"/>
      <c r="PGN131" s="516"/>
      <c r="PGO131" s="516"/>
      <c r="PGP131" s="516"/>
      <c r="PGQ131" s="516"/>
      <c r="PGR131" s="516"/>
      <c r="PGS131" s="516"/>
      <c r="PGT131" s="516"/>
      <c r="PGU131" s="516"/>
      <c r="PGV131" s="516"/>
      <c r="PGW131" s="516"/>
      <c r="PGX131" s="516"/>
      <c r="PGY131" s="516"/>
      <c r="PGZ131" s="516"/>
      <c r="PHA131" s="516"/>
      <c r="PHB131" s="516"/>
      <c r="PHC131" s="516"/>
      <c r="PHD131" s="516"/>
      <c r="PHE131" s="516"/>
      <c r="PHF131" s="516"/>
      <c r="PHG131" s="516"/>
      <c r="PHH131" s="516"/>
      <c r="PHI131" s="516"/>
      <c r="PHJ131" s="516"/>
      <c r="PHK131" s="516"/>
      <c r="PHL131" s="516"/>
      <c r="PHM131" s="516"/>
      <c r="PHN131" s="516"/>
      <c r="PHO131" s="516"/>
      <c r="PHP131" s="516"/>
      <c r="PHQ131" s="516"/>
      <c r="PHR131" s="516"/>
      <c r="PHS131" s="516"/>
      <c r="PHT131" s="516"/>
      <c r="PHU131" s="516"/>
      <c r="PHV131" s="516"/>
      <c r="PHW131" s="516"/>
      <c r="PHX131" s="516"/>
      <c r="PHY131" s="516"/>
      <c r="PHZ131" s="516"/>
      <c r="PIA131" s="516"/>
      <c r="PIB131" s="516"/>
      <c r="PIC131" s="516"/>
      <c r="PID131" s="516"/>
      <c r="PIE131" s="516"/>
      <c r="PIF131" s="516"/>
      <c r="PIG131" s="516"/>
      <c r="PIH131" s="516"/>
      <c r="PII131" s="516"/>
      <c r="PIJ131" s="516"/>
      <c r="PIK131" s="516"/>
      <c r="PIL131" s="516"/>
      <c r="PIM131" s="516"/>
      <c r="PIN131" s="516"/>
      <c r="PIO131" s="516"/>
      <c r="PIP131" s="516"/>
      <c r="PIQ131" s="516"/>
      <c r="PIR131" s="516"/>
      <c r="PIS131" s="516"/>
      <c r="PIT131" s="516"/>
      <c r="PIU131" s="516"/>
      <c r="PIV131" s="516"/>
      <c r="PIW131" s="516"/>
      <c r="PIX131" s="516"/>
      <c r="PIY131" s="516"/>
      <c r="PIZ131" s="516"/>
      <c r="PJA131" s="516"/>
      <c r="PJB131" s="516"/>
      <c r="PJC131" s="516"/>
      <c r="PJD131" s="516"/>
      <c r="PJE131" s="516"/>
      <c r="PJF131" s="516"/>
      <c r="PJG131" s="516"/>
      <c r="PJH131" s="516"/>
      <c r="PJI131" s="516"/>
      <c r="PJJ131" s="516"/>
      <c r="PJK131" s="516"/>
      <c r="PJL131" s="516"/>
      <c r="PJM131" s="516"/>
      <c r="PJN131" s="516"/>
      <c r="PJO131" s="516"/>
      <c r="PJP131" s="516"/>
      <c r="PJQ131" s="516"/>
      <c r="PJR131" s="516"/>
      <c r="PJS131" s="516"/>
      <c r="PJT131" s="516"/>
      <c r="PJU131" s="516"/>
      <c r="PJV131" s="516"/>
      <c r="PJW131" s="516"/>
      <c r="PJX131" s="516"/>
      <c r="PJY131" s="516"/>
      <c r="PJZ131" s="516"/>
      <c r="PKA131" s="516"/>
      <c r="PKB131" s="516"/>
      <c r="PKC131" s="516"/>
      <c r="PKD131" s="516"/>
      <c r="PKE131" s="516"/>
      <c r="PKF131" s="516"/>
      <c r="PKG131" s="516"/>
      <c r="PKH131" s="516"/>
      <c r="PKI131" s="516"/>
      <c r="PKJ131" s="516"/>
      <c r="PKK131" s="516"/>
      <c r="PKL131" s="516"/>
      <c r="PKM131" s="516"/>
      <c r="PKN131" s="516"/>
      <c r="PKO131" s="516"/>
      <c r="PKP131" s="516"/>
      <c r="PKQ131" s="516"/>
      <c r="PKR131" s="516"/>
      <c r="PKS131" s="516"/>
      <c r="PKT131" s="516"/>
      <c r="PKU131" s="516"/>
      <c r="PKV131" s="516"/>
      <c r="PKW131" s="516"/>
      <c r="PKX131" s="516"/>
      <c r="PKY131" s="516"/>
      <c r="PKZ131" s="516"/>
      <c r="PLA131" s="516"/>
      <c r="PLB131" s="516"/>
      <c r="PLC131" s="516"/>
      <c r="PLD131" s="516"/>
      <c r="PLE131" s="516"/>
      <c r="PLF131" s="516"/>
      <c r="PLG131" s="516"/>
      <c r="PLH131" s="516"/>
      <c r="PLI131" s="516"/>
      <c r="PLJ131" s="516"/>
      <c r="PLK131" s="516"/>
      <c r="PLL131" s="516"/>
      <c r="PLM131" s="516"/>
      <c r="PLN131" s="516"/>
      <c r="PLO131" s="516"/>
      <c r="PLP131" s="516"/>
      <c r="PLQ131" s="516"/>
      <c r="PLR131" s="516"/>
      <c r="PLS131" s="516"/>
      <c r="PLT131" s="516"/>
      <c r="PLU131" s="516"/>
      <c r="PLV131" s="516"/>
      <c r="PLW131" s="516"/>
      <c r="PLX131" s="516"/>
      <c r="PLY131" s="516"/>
      <c r="PLZ131" s="516"/>
      <c r="PMA131" s="516"/>
      <c r="PMB131" s="516"/>
      <c r="PMC131" s="516"/>
      <c r="PMD131" s="516"/>
      <c r="PME131" s="516"/>
      <c r="PMF131" s="516"/>
      <c r="PMG131" s="516"/>
      <c r="PMH131" s="516"/>
      <c r="PMI131" s="516"/>
      <c r="PMJ131" s="516"/>
      <c r="PMK131" s="516"/>
      <c r="PML131" s="516"/>
      <c r="PMM131" s="516"/>
      <c r="PMN131" s="516"/>
      <c r="PMO131" s="516"/>
      <c r="PMP131" s="516"/>
      <c r="PMQ131" s="516"/>
      <c r="PMR131" s="516"/>
      <c r="PMS131" s="516"/>
      <c r="PMT131" s="516"/>
      <c r="PMU131" s="516"/>
      <c r="PMV131" s="516"/>
      <c r="PMW131" s="516"/>
      <c r="PMX131" s="516"/>
      <c r="PMY131" s="516"/>
      <c r="PMZ131" s="516"/>
      <c r="PNA131" s="516"/>
      <c r="PNB131" s="516"/>
      <c r="PNC131" s="516"/>
      <c r="PND131" s="516"/>
      <c r="PNE131" s="516"/>
      <c r="PNF131" s="516"/>
      <c r="PNG131" s="516"/>
      <c r="PNH131" s="516"/>
      <c r="PNI131" s="516"/>
      <c r="PNJ131" s="516"/>
      <c r="PNK131" s="516"/>
      <c r="PNL131" s="516"/>
      <c r="PNM131" s="516"/>
      <c r="PNN131" s="516"/>
      <c r="PNO131" s="516"/>
      <c r="PNP131" s="516"/>
      <c r="PNQ131" s="516"/>
      <c r="PNR131" s="516"/>
      <c r="PNS131" s="516"/>
      <c r="PNT131" s="516"/>
      <c r="PNU131" s="516"/>
      <c r="PNV131" s="516"/>
      <c r="PNW131" s="516"/>
      <c r="PNX131" s="516"/>
      <c r="PNY131" s="516"/>
      <c r="PNZ131" s="516"/>
      <c r="POA131" s="516"/>
      <c r="POB131" s="516"/>
      <c r="POC131" s="516"/>
      <c r="POD131" s="516"/>
      <c r="POE131" s="516"/>
      <c r="POF131" s="516"/>
      <c r="POG131" s="516"/>
      <c r="POH131" s="516"/>
      <c r="POI131" s="516"/>
      <c r="POJ131" s="516"/>
      <c r="POK131" s="516"/>
      <c r="POL131" s="516"/>
      <c r="POM131" s="516"/>
      <c r="PON131" s="516"/>
      <c r="POO131" s="516"/>
      <c r="POP131" s="516"/>
      <c r="POQ131" s="516"/>
      <c r="POR131" s="516"/>
      <c r="POS131" s="516"/>
      <c r="POT131" s="516"/>
      <c r="POU131" s="516"/>
      <c r="POV131" s="516"/>
      <c r="POW131" s="516"/>
      <c r="POX131" s="516"/>
      <c r="POY131" s="516"/>
      <c r="POZ131" s="516"/>
      <c r="PPA131" s="516"/>
      <c r="PPB131" s="516"/>
      <c r="PPC131" s="516"/>
      <c r="PPD131" s="516"/>
      <c r="PPE131" s="516"/>
      <c r="PPF131" s="516"/>
      <c r="PPG131" s="516"/>
      <c r="PPH131" s="516"/>
      <c r="PPI131" s="516"/>
      <c r="PPJ131" s="516"/>
      <c r="PPK131" s="516"/>
      <c r="PPL131" s="516"/>
      <c r="PPM131" s="516"/>
      <c r="PPN131" s="516"/>
      <c r="PPO131" s="516"/>
      <c r="PPP131" s="516"/>
      <c r="PPQ131" s="516"/>
      <c r="PPR131" s="516"/>
      <c r="PPS131" s="516"/>
      <c r="PPT131" s="516"/>
      <c r="PPU131" s="516"/>
      <c r="PPV131" s="516"/>
      <c r="PPW131" s="516"/>
      <c r="PPX131" s="516"/>
      <c r="PPY131" s="516"/>
      <c r="PPZ131" s="516"/>
      <c r="PQA131" s="516"/>
      <c r="PQB131" s="516"/>
      <c r="PQC131" s="516"/>
      <c r="PQD131" s="516"/>
      <c r="PQE131" s="516"/>
      <c r="PQF131" s="516"/>
      <c r="PQG131" s="516"/>
      <c r="PQH131" s="516"/>
      <c r="PQI131" s="516"/>
      <c r="PQJ131" s="516"/>
      <c r="PQK131" s="516"/>
      <c r="PQL131" s="516"/>
      <c r="PQM131" s="516"/>
      <c r="PQN131" s="516"/>
      <c r="PQO131" s="516"/>
      <c r="PQP131" s="516"/>
      <c r="PQQ131" s="516"/>
      <c r="PQR131" s="516"/>
      <c r="PQS131" s="516"/>
      <c r="PQT131" s="516"/>
      <c r="PQU131" s="516"/>
      <c r="PQV131" s="516"/>
      <c r="PQW131" s="516"/>
      <c r="PQX131" s="516"/>
      <c r="PQY131" s="516"/>
      <c r="PQZ131" s="516"/>
      <c r="PRA131" s="516"/>
      <c r="PRB131" s="516"/>
      <c r="PRC131" s="516"/>
      <c r="PRD131" s="516"/>
      <c r="PRE131" s="516"/>
      <c r="PRF131" s="516"/>
      <c r="PRG131" s="516"/>
      <c r="PRH131" s="516"/>
      <c r="PRI131" s="516"/>
      <c r="PRJ131" s="516"/>
      <c r="PRK131" s="516"/>
      <c r="PRL131" s="516"/>
      <c r="PRM131" s="516"/>
      <c r="PRN131" s="516"/>
      <c r="PRO131" s="516"/>
      <c r="PRP131" s="516"/>
      <c r="PRQ131" s="516"/>
      <c r="PRR131" s="516"/>
      <c r="PRS131" s="516"/>
      <c r="PRT131" s="516"/>
      <c r="PRU131" s="516"/>
      <c r="PRV131" s="516"/>
      <c r="PRW131" s="516"/>
      <c r="PRX131" s="516"/>
      <c r="PRY131" s="516"/>
      <c r="PRZ131" s="516"/>
      <c r="PSA131" s="516"/>
      <c r="PSB131" s="516"/>
      <c r="PSC131" s="516"/>
      <c r="PSD131" s="516"/>
      <c r="PSE131" s="516"/>
      <c r="PSF131" s="516"/>
      <c r="PSG131" s="516"/>
      <c r="PSH131" s="516"/>
      <c r="PSI131" s="516"/>
      <c r="PSJ131" s="516"/>
      <c r="PSK131" s="516"/>
      <c r="PSL131" s="516"/>
      <c r="PSM131" s="516"/>
      <c r="PSN131" s="516"/>
      <c r="PSO131" s="516"/>
      <c r="PSP131" s="516"/>
      <c r="PSQ131" s="516"/>
      <c r="PSR131" s="516"/>
      <c r="PSS131" s="516"/>
      <c r="PST131" s="516"/>
      <c r="PSU131" s="516"/>
      <c r="PSV131" s="516"/>
      <c r="PSW131" s="516"/>
      <c r="PSX131" s="516"/>
      <c r="PSY131" s="516"/>
      <c r="PSZ131" s="516"/>
      <c r="PTA131" s="516"/>
      <c r="PTB131" s="516"/>
      <c r="PTC131" s="516"/>
      <c r="PTD131" s="516"/>
      <c r="PTE131" s="516"/>
      <c r="PTF131" s="516"/>
      <c r="PTG131" s="516"/>
      <c r="PTH131" s="516"/>
      <c r="PTI131" s="516"/>
      <c r="PTJ131" s="516"/>
      <c r="PTK131" s="516"/>
      <c r="PTL131" s="516"/>
      <c r="PTM131" s="516"/>
      <c r="PTN131" s="516"/>
      <c r="PTO131" s="516"/>
      <c r="PTP131" s="516"/>
      <c r="PTQ131" s="516"/>
      <c r="PTR131" s="516"/>
      <c r="PTS131" s="516"/>
      <c r="PTT131" s="516"/>
      <c r="PTU131" s="516"/>
      <c r="PTV131" s="516"/>
      <c r="PTW131" s="516"/>
      <c r="PTX131" s="516"/>
      <c r="PTY131" s="516"/>
      <c r="PTZ131" s="516"/>
      <c r="PUA131" s="516"/>
      <c r="PUB131" s="516"/>
      <c r="PUC131" s="516"/>
      <c r="PUD131" s="516"/>
      <c r="PUE131" s="516"/>
      <c r="PUF131" s="516"/>
      <c r="PUG131" s="516"/>
      <c r="PUH131" s="516"/>
      <c r="PUI131" s="516"/>
      <c r="PUJ131" s="516"/>
      <c r="PUK131" s="516"/>
      <c r="PUL131" s="516"/>
      <c r="PUM131" s="516"/>
      <c r="PUN131" s="516"/>
      <c r="PUO131" s="516"/>
      <c r="PUP131" s="516"/>
      <c r="PUQ131" s="516"/>
      <c r="PUR131" s="516"/>
      <c r="PUS131" s="516"/>
      <c r="PUT131" s="516"/>
      <c r="PUU131" s="516"/>
      <c r="PUV131" s="516"/>
      <c r="PUW131" s="516"/>
      <c r="PUX131" s="516"/>
      <c r="PUY131" s="516"/>
      <c r="PUZ131" s="516"/>
      <c r="PVA131" s="516"/>
      <c r="PVB131" s="516"/>
      <c r="PVC131" s="516"/>
      <c r="PVD131" s="516"/>
      <c r="PVE131" s="516"/>
      <c r="PVF131" s="516"/>
      <c r="PVG131" s="516"/>
      <c r="PVH131" s="516"/>
      <c r="PVI131" s="516"/>
      <c r="PVJ131" s="516"/>
      <c r="PVK131" s="516"/>
      <c r="PVL131" s="516"/>
      <c r="PVM131" s="516"/>
      <c r="PVN131" s="516"/>
      <c r="PVO131" s="516"/>
      <c r="PVP131" s="516"/>
      <c r="PVQ131" s="516"/>
      <c r="PVR131" s="516"/>
      <c r="PVS131" s="516"/>
      <c r="PVT131" s="516"/>
      <c r="PVU131" s="516"/>
      <c r="PVV131" s="516"/>
      <c r="PVW131" s="516"/>
      <c r="PVX131" s="516"/>
      <c r="PVY131" s="516"/>
      <c r="PVZ131" s="516"/>
      <c r="PWA131" s="516"/>
      <c r="PWB131" s="516"/>
      <c r="PWC131" s="516"/>
      <c r="PWD131" s="516"/>
      <c r="PWE131" s="516"/>
      <c r="PWF131" s="516"/>
      <c r="PWG131" s="516"/>
      <c r="PWH131" s="516"/>
      <c r="PWI131" s="516"/>
      <c r="PWJ131" s="516"/>
      <c r="PWK131" s="516"/>
      <c r="PWL131" s="516"/>
      <c r="PWM131" s="516"/>
      <c r="PWN131" s="516"/>
      <c r="PWO131" s="516"/>
      <c r="PWP131" s="516"/>
      <c r="PWQ131" s="516"/>
      <c r="PWR131" s="516"/>
      <c r="PWS131" s="516"/>
      <c r="PWT131" s="516"/>
      <c r="PWU131" s="516"/>
      <c r="PWV131" s="516"/>
      <c r="PWW131" s="516"/>
      <c r="PWX131" s="516"/>
      <c r="PWY131" s="516"/>
      <c r="PWZ131" s="516"/>
      <c r="PXA131" s="516"/>
      <c r="PXB131" s="516"/>
      <c r="PXC131" s="516"/>
      <c r="PXD131" s="516"/>
      <c r="PXE131" s="516"/>
      <c r="PXF131" s="516"/>
      <c r="PXG131" s="516"/>
      <c r="PXH131" s="516"/>
      <c r="PXI131" s="516"/>
      <c r="PXJ131" s="516"/>
      <c r="PXK131" s="516"/>
      <c r="PXL131" s="516"/>
      <c r="PXM131" s="516"/>
      <c r="PXN131" s="516"/>
      <c r="PXO131" s="516"/>
      <c r="PXP131" s="516"/>
      <c r="PXQ131" s="516"/>
      <c r="PXR131" s="516"/>
      <c r="PXS131" s="516"/>
      <c r="PXT131" s="516"/>
      <c r="PXU131" s="516"/>
      <c r="PXV131" s="516"/>
      <c r="PXW131" s="516"/>
      <c r="PXX131" s="516"/>
      <c r="PXY131" s="516"/>
      <c r="PXZ131" s="516"/>
      <c r="PYA131" s="516"/>
      <c r="PYB131" s="516"/>
      <c r="PYC131" s="516"/>
      <c r="PYD131" s="516"/>
      <c r="PYE131" s="516"/>
      <c r="PYF131" s="516"/>
      <c r="PYG131" s="516"/>
      <c r="PYH131" s="516"/>
      <c r="PYI131" s="516"/>
      <c r="PYJ131" s="516"/>
      <c r="PYK131" s="516"/>
      <c r="PYL131" s="516"/>
      <c r="PYM131" s="516"/>
      <c r="PYN131" s="516"/>
      <c r="PYO131" s="516"/>
      <c r="PYP131" s="516"/>
      <c r="PYQ131" s="516"/>
      <c r="PYR131" s="516"/>
      <c r="PYS131" s="516"/>
      <c r="PYT131" s="516"/>
      <c r="PYU131" s="516"/>
      <c r="PYV131" s="516"/>
      <c r="PYW131" s="516"/>
      <c r="PYX131" s="516"/>
      <c r="PYY131" s="516"/>
      <c r="PYZ131" s="516"/>
      <c r="PZA131" s="516"/>
      <c r="PZB131" s="516"/>
      <c r="PZC131" s="516"/>
      <c r="PZD131" s="516"/>
      <c r="PZE131" s="516"/>
      <c r="PZF131" s="516"/>
      <c r="PZG131" s="516"/>
      <c r="PZH131" s="516"/>
      <c r="PZI131" s="516"/>
      <c r="PZJ131" s="516"/>
      <c r="PZK131" s="516"/>
      <c r="PZL131" s="516"/>
      <c r="PZM131" s="516"/>
      <c r="PZN131" s="516"/>
      <c r="PZO131" s="516"/>
      <c r="PZP131" s="516"/>
      <c r="PZQ131" s="516"/>
      <c r="PZR131" s="516"/>
      <c r="PZS131" s="516"/>
      <c r="PZT131" s="516"/>
      <c r="PZU131" s="516"/>
      <c r="PZV131" s="516"/>
      <c r="PZW131" s="516"/>
      <c r="PZX131" s="516"/>
      <c r="PZY131" s="516"/>
      <c r="PZZ131" s="516"/>
      <c r="QAA131" s="516"/>
      <c r="QAB131" s="516"/>
      <c r="QAC131" s="516"/>
      <c r="QAD131" s="516"/>
      <c r="QAE131" s="516"/>
      <c r="QAF131" s="516"/>
      <c r="QAG131" s="516"/>
      <c r="QAH131" s="516"/>
      <c r="QAI131" s="516"/>
      <c r="QAJ131" s="516"/>
      <c r="QAK131" s="516"/>
      <c r="QAL131" s="516"/>
      <c r="QAM131" s="516"/>
      <c r="QAN131" s="516"/>
      <c r="QAO131" s="516"/>
      <c r="QAP131" s="516"/>
      <c r="QAQ131" s="516"/>
      <c r="QAR131" s="516"/>
      <c r="QAS131" s="516"/>
      <c r="QAT131" s="516"/>
      <c r="QAU131" s="516"/>
      <c r="QAV131" s="516"/>
      <c r="QAW131" s="516"/>
      <c r="QAX131" s="516"/>
      <c r="QAY131" s="516"/>
      <c r="QAZ131" s="516"/>
      <c r="QBA131" s="516"/>
      <c r="QBB131" s="516"/>
      <c r="QBC131" s="516"/>
      <c r="QBD131" s="516"/>
      <c r="QBE131" s="516"/>
      <c r="QBF131" s="516"/>
      <c r="QBG131" s="516"/>
      <c r="QBH131" s="516"/>
      <c r="QBI131" s="516"/>
      <c r="QBJ131" s="516"/>
      <c r="QBK131" s="516"/>
      <c r="QBL131" s="516"/>
      <c r="QBM131" s="516"/>
      <c r="QBN131" s="516"/>
      <c r="QBO131" s="516"/>
      <c r="QBP131" s="516"/>
      <c r="QBQ131" s="516"/>
      <c r="QBR131" s="516"/>
      <c r="QBS131" s="516"/>
      <c r="QBT131" s="516"/>
      <c r="QBU131" s="516"/>
      <c r="QBV131" s="516"/>
      <c r="QBW131" s="516"/>
      <c r="QBX131" s="516"/>
      <c r="QBY131" s="516"/>
      <c r="QBZ131" s="516"/>
      <c r="QCA131" s="516"/>
      <c r="QCB131" s="516"/>
      <c r="QCC131" s="516"/>
      <c r="QCD131" s="516"/>
      <c r="QCE131" s="516"/>
      <c r="QCF131" s="516"/>
      <c r="QCG131" s="516"/>
      <c r="QCH131" s="516"/>
      <c r="QCI131" s="516"/>
      <c r="QCJ131" s="516"/>
      <c r="QCK131" s="516"/>
      <c r="QCL131" s="516"/>
      <c r="QCM131" s="516"/>
      <c r="QCN131" s="516"/>
      <c r="QCO131" s="516"/>
      <c r="QCP131" s="516"/>
      <c r="QCQ131" s="516"/>
      <c r="QCR131" s="516"/>
      <c r="QCS131" s="516"/>
      <c r="QCT131" s="516"/>
      <c r="QCU131" s="516"/>
      <c r="QCV131" s="516"/>
      <c r="QCW131" s="516"/>
      <c r="QCX131" s="516"/>
      <c r="QCY131" s="516"/>
      <c r="QCZ131" s="516"/>
      <c r="QDA131" s="516"/>
      <c r="QDB131" s="516"/>
      <c r="QDC131" s="516"/>
      <c r="QDD131" s="516"/>
      <c r="QDE131" s="516"/>
      <c r="QDF131" s="516"/>
      <c r="QDG131" s="516"/>
      <c r="QDH131" s="516"/>
      <c r="QDI131" s="516"/>
      <c r="QDJ131" s="516"/>
      <c r="QDK131" s="516"/>
      <c r="QDL131" s="516"/>
      <c r="QDM131" s="516"/>
      <c r="QDN131" s="516"/>
      <c r="QDO131" s="516"/>
      <c r="QDP131" s="516"/>
      <c r="QDQ131" s="516"/>
      <c r="QDR131" s="516"/>
      <c r="QDS131" s="516"/>
      <c r="QDT131" s="516"/>
      <c r="QDU131" s="516"/>
      <c r="QDV131" s="516"/>
      <c r="QDW131" s="516"/>
      <c r="QDX131" s="516"/>
      <c r="QDY131" s="516"/>
      <c r="QDZ131" s="516"/>
      <c r="QEA131" s="516"/>
      <c r="QEB131" s="516"/>
      <c r="QEC131" s="516"/>
      <c r="QED131" s="516"/>
      <c r="QEE131" s="516"/>
      <c r="QEF131" s="516"/>
      <c r="QEG131" s="516"/>
      <c r="QEH131" s="516"/>
      <c r="QEI131" s="516"/>
      <c r="QEJ131" s="516"/>
      <c r="QEK131" s="516"/>
      <c r="QEL131" s="516"/>
      <c r="QEM131" s="516"/>
      <c r="QEN131" s="516"/>
      <c r="QEO131" s="516"/>
      <c r="QEP131" s="516"/>
      <c r="QEQ131" s="516"/>
      <c r="QER131" s="516"/>
      <c r="QES131" s="516"/>
      <c r="QET131" s="516"/>
      <c r="QEU131" s="516"/>
      <c r="QEV131" s="516"/>
      <c r="QEW131" s="516"/>
      <c r="QEX131" s="516"/>
      <c r="QEY131" s="516"/>
      <c r="QEZ131" s="516"/>
      <c r="QFA131" s="516"/>
      <c r="QFB131" s="516"/>
      <c r="QFC131" s="516"/>
      <c r="QFD131" s="516"/>
      <c r="QFE131" s="516"/>
      <c r="QFF131" s="516"/>
      <c r="QFG131" s="516"/>
      <c r="QFH131" s="516"/>
      <c r="QFI131" s="516"/>
      <c r="QFJ131" s="516"/>
      <c r="QFK131" s="516"/>
      <c r="QFL131" s="516"/>
      <c r="QFM131" s="516"/>
      <c r="QFN131" s="516"/>
      <c r="QFO131" s="516"/>
      <c r="QFP131" s="516"/>
      <c r="QFQ131" s="516"/>
      <c r="QFR131" s="516"/>
      <c r="QFS131" s="516"/>
      <c r="QFT131" s="516"/>
      <c r="QFU131" s="516"/>
      <c r="QFV131" s="516"/>
      <c r="QFW131" s="516"/>
      <c r="QFX131" s="516"/>
      <c r="QFY131" s="516"/>
      <c r="QFZ131" s="516"/>
      <c r="QGA131" s="516"/>
      <c r="QGB131" s="516"/>
      <c r="QGC131" s="516"/>
      <c r="QGD131" s="516"/>
      <c r="QGE131" s="516"/>
      <c r="QGF131" s="516"/>
      <c r="QGG131" s="516"/>
      <c r="QGH131" s="516"/>
      <c r="QGI131" s="516"/>
      <c r="QGJ131" s="516"/>
      <c r="QGK131" s="516"/>
      <c r="QGL131" s="516"/>
      <c r="QGM131" s="516"/>
      <c r="QGN131" s="516"/>
      <c r="QGO131" s="516"/>
      <c r="QGP131" s="516"/>
      <c r="QGQ131" s="516"/>
      <c r="QGR131" s="516"/>
      <c r="QGS131" s="516"/>
      <c r="QGT131" s="516"/>
      <c r="QGU131" s="516"/>
      <c r="QGV131" s="516"/>
      <c r="QGW131" s="516"/>
      <c r="QGX131" s="516"/>
      <c r="QGY131" s="516"/>
      <c r="QGZ131" s="516"/>
      <c r="QHA131" s="516"/>
      <c r="QHB131" s="516"/>
      <c r="QHC131" s="516"/>
      <c r="QHD131" s="516"/>
      <c r="QHE131" s="516"/>
      <c r="QHF131" s="516"/>
      <c r="QHG131" s="516"/>
      <c r="QHH131" s="516"/>
      <c r="QHI131" s="516"/>
      <c r="QHJ131" s="516"/>
      <c r="QHK131" s="516"/>
      <c r="QHL131" s="516"/>
      <c r="QHM131" s="516"/>
      <c r="QHN131" s="516"/>
      <c r="QHO131" s="516"/>
      <c r="QHP131" s="516"/>
      <c r="QHQ131" s="516"/>
      <c r="QHR131" s="516"/>
      <c r="QHS131" s="516"/>
      <c r="QHT131" s="516"/>
      <c r="QHU131" s="516"/>
      <c r="QHV131" s="516"/>
      <c r="QHW131" s="516"/>
      <c r="QHX131" s="516"/>
      <c r="QHY131" s="516"/>
      <c r="QHZ131" s="516"/>
      <c r="QIA131" s="516"/>
      <c r="QIB131" s="516"/>
      <c r="QIC131" s="516"/>
      <c r="QID131" s="516"/>
      <c r="QIE131" s="516"/>
      <c r="QIF131" s="516"/>
      <c r="QIG131" s="516"/>
      <c r="QIH131" s="516"/>
      <c r="QII131" s="516"/>
      <c r="QIJ131" s="516"/>
      <c r="QIK131" s="516"/>
      <c r="QIL131" s="516"/>
      <c r="QIM131" s="516"/>
      <c r="QIN131" s="516"/>
      <c r="QIO131" s="516"/>
      <c r="QIP131" s="516"/>
      <c r="QIQ131" s="516"/>
      <c r="QIR131" s="516"/>
      <c r="QIS131" s="516"/>
      <c r="QIT131" s="516"/>
      <c r="QIU131" s="516"/>
      <c r="QIV131" s="516"/>
      <c r="QIW131" s="516"/>
      <c r="QIX131" s="516"/>
      <c r="QIY131" s="516"/>
      <c r="QIZ131" s="516"/>
      <c r="QJA131" s="516"/>
      <c r="QJB131" s="516"/>
      <c r="QJC131" s="516"/>
      <c r="QJD131" s="516"/>
      <c r="QJE131" s="516"/>
      <c r="QJF131" s="516"/>
      <c r="QJG131" s="516"/>
      <c r="QJH131" s="516"/>
      <c r="QJI131" s="516"/>
      <c r="QJJ131" s="516"/>
      <c r="QJK131" s="516"/>
      <c r="QJL131" s="516"/>
      <c r="QJM131" s="516"/>
      <c r="QJN131" s="516"/>
      <c r="QJO131" s="516"/>
      <c r="QJP131" s="516"/>
      <c r="QJQ131" s="516"/>
      <c r="QJR131" s="516"/>
      <c r="QJS131" s="516"/>
      <c r="QJT131" s="516"/>
      <c r="QJU131" s="516"/>
      <c r="QJV131" s="516"/>
      <c r="QJW131" s="516"/>
      <c r="QJX131" s="516"/>
      <c r="QJY131" s="516"/>
      <c r="QJZ131" s="516"/>
      <c r="QKA131" s="516"/>
      <c r="QKB131" s="516"/>
      <c r="QKC131" s="516"/>
      <c r="QKD131" s="516"/>
      <c r="QKE131" s="516"/>
      <c r="QKF131" s="516"/>
      <c r="QKG131" s="516"/>
      <c r="QKH131" s="516"/>
      <c r="QKI131" s="516"/>
      <c r="QKJ131" s="516"/>
      <c r="QKK131" s="516"/>
      <c r="QKL131" s="516"/>
      <c r="QKM131" s="516"/>
      <c r="QKN131" s="516"/>
      <c r="QKO131" s="516"/>
      <c r="QKP131" s="516"/>
      <c r="QKQ131" s="516"/>
      <c r="QKR131" s="516"/>
      <c r="QKS131" s="516"/>
      <c r="QKT131" s="516"/>
      <c r="QKU131" s="516"/>
      <c r="QKV131" s="516"/>
      <c r="QKW131" s="516"/>
      <c r="QKX131" s="516"/>
      <c r="QKY131" s="516"/>
      <c r="QKZ131" s="516"/>
      <c r="QLA131" s="516"/>
      <c r="QLB131" s="516"/>
      <c r="QLC131" s="516"/>
      <c r="QLD131" s="516"/>
      <c r="QLE131" s="516"/>
      <c r="QLF131" s="516"/>
      <c r="QLG131" s="516"/>
      <c r="QLH131" s="516"/>
      <c r="QLI131" s="516"/>
      <c r="QLJ131" s="516"/>
      <c r="QLK131" s="516"/>
      <c r="QLL131" s="516"/>
      <c r="QLM131" s="516"/>
      <c r="QLN131" s="516"/>
      <c r="QLO131" s="516"/>
      <c r="QLP131" s="516"/>
      <c r="QLQ131" s="516"/>
      <c r="QLR131" s="516"/>
      <c r="QLS131" s="516"/>
      <c r="QLT131" s="516"/>
      <c r="QLU131" s="516"/>
      <c r="QLV131" s="516"/>
      <c r="QLW131" s="516"/>
      <c r="QLX131" s="516"/>
      <c r="QLY131" s="516"/>
      <c r="QLZ131" s="516"/>
      <c r="QMA131" s="516"/>
      <c r="QMB131" s="516"/>
      <c r="QMC131" s="516"/>
      <c r="QMD131" s="516"/>
      <c r="QME131" s="516"/>
      <c r="QMF131" s="516"/>
      <c r="QMG131" s="516"/>
      <c r="QMH131" s="516"/>
      <c r="QMI131" s="516"/>
      <c r="QMJ131" s="516"/>
      <c r="QMK131" s="516"/>
      <c r="QML131" s="516"/>
      <c r="QMM131" s="516"/>
      <c r="QMN131" s="516"/>
      <c r="QMO131" s="516"/>
      <c r="QMP131" s="516"/>
      <c r="QMQ131" s="516"/>
      <c r="QMR131" s="516"/>
      <c r="QMS131" s="516"/>
      <c r="QMT131" s="516"/>
      <c r="QMU131" s="516"/>
      <c r="QMV131" s="516"/>
      <c r="QMW131" s="516"/>
      <c r="QMX131" s="516"/>
      <c r="QMY131" s="516"/>
      <c r="QMZ131" s="516"/>
      <c r="QNA131" s="516"/>
      <c r="QNB131" s="516"/>
      <c r="QNC131" s="516"/>
      <c r="QND131" s="516"/>
      <c r="QNE131" s="516"/>
      <c r="QNF131" s="516"/>
      <c r="QNG131" s="516"/>
      <c r="QNH131" s="516"/>
      <c r="QNI131" s="516"/>
      <c r="QNJ131" s="516"/>
      <c r="QNK131" s="516"/>
      <c r="QNL131" s="516"/>
      <c r="QNM131" s="516"/>
      <c r="QNN131" s="516"/>
      <c r="QNO131" s="516"/>
      <c r="QNP131" s="516"/>
      <c r="QNQ131" s="516"/>
      <c r="QNR131" s="516"/>
      <c r="QNS131" s="516"/>
      <c r="QNT131" s="516"/>
      <c r="QNU131" s="516"/>
      <c r="QNV131" s="516"/>
      <c r="QNW131" s="516"/>
      <c r="QNX131" s="516"/>
      <c r="QNY131" s="516"/>
      <c r="QNZ131" s="516"/>
      <c r="QOA131" s="516"/>
      <c r="QOB131" s="516"/>
      <c r="QOC131" s="516"/>
      <c r="QOD131" s="516"/>
      <c r="QOE131" s="516"/>
      <c r="QOF131" s="516"/>
      <c r="QOG131" s="516"/>
      <c r="QOH131" s="516"/>
      <c r="QOI131" s="516"/>
      <c r="QOJ131" s="516"/>
      <c r="QOK131" s="516"/>
      <c r="QOL131" s="516"/>
      <c r="QOM131" s="516"/>
      <c r="QON131" s="516"/>
      <c r="QOO131" s="516"/>
      <c r="QOP131" s="516"/>
      <c r="QOQ131" s="516"/>
      <c r="QOR131" s="516"/>
      <c r="QOS131" s="516"/>
      <c r="QOT131" s="516"/>
      <c r="QOU131" s="516"/>
      <c r="QOV131" s="516"/>
      <c r="QOW131" s="516"/>
      <c r="QOX131" s="516"/>
      <c r="QOY131" s="516"/>
      <c r="QOZ131" s="516"/>
      <c r="QPA131" s="516"/>
      <c r="QPB131" s="516"/>
      <c r="QPC131" s="516"/>
      <c r="QPD131" s="516"/>
      <c r="QPE131" s="516"/>
      <c r="QPF131" s="516"/>
      <c r="QPG131" s="516"/>
      <c r="QPH131" s="516"/>
      <c r="QPI131" s="516"/>
      <c r="QPJ131" s="516"/>
      <c r="QPK131" s="516"/>
      <c r="QPL131" s="516"/>
      <c r="QPM131" s="516"/>
      <c r="QPN131" s="516"/>
      <c r="QPO131" s="516"/>
      <c r="QPP131" s="516"/>
      <c r="QPQ131" s="516"/>
      <c r="QPR131" s="516"/>
      <c r="QPS131" s="516"/>
      <c r="QPT131" s="516"/>
      <c r="QPU131" s="516"/>
      <c r="QPV131" s="516"/>
      <c r="QPW131" s="516"/>
      <c r="QPX131" s="516"/>
      <c r="QPY131" s="516"/>
      <c r="QPZ131" s="516"/>
      <c r="QQA131" s="516"/>
      <c r="QQB131" s="516"/>
      <c r="QQC131" s="516"/>
      <c r="QQD131" s="516"/>
      <c r="QQE131" s="516"/>
      <c r="QQF131" s="516"/>
      <c r="QQG131" s="516"/>
      <c r="QQH131" s="516"/>
      <c r="QQI131" s="516"/>
      <c r="QQJ131" s="516"/>
      <c r="QQK131" s="516"/>
      <c r="QQL131" s="516"/>
      <c r="QQM131" s="516"/>
      <c r="QQN131" s="516"/>
      <c r="QQO131" s="516"/>
      <c r="QQP131" s="516"/>
      <c r="QQQ131" s="516"/>
      <c r="QQR131" s="516"/>
      <c r="QQS131" s="516"/>
      <c r="QQT131" s="516"/>
      <c r="QQU131" s="516"/>
      <c r="QQV131" s="516"/>
      <c r="QQW131" s="516"/>
      <c r="QQX131" s="516"/>
      <c r="QQY131" s="516"/>
      <c r="QQZ131" s="516"/>
      <c r="QRA131" s="516"/>
      <c r="QRB131" s="516"/>
      <c r="QRC131" s="516"/>
      <c r="QRD131" s="516"/>
      <c r="QRE131" s="516"/>
      <c r="QRF131" s="516"/>
      <c r="QRG131" s="516"/>
      <c r="QRH131" s="516"/>
      <c r="QRI131" s="516"/>
      <c r="QRJ131" s="516"/>
      <c r="QRK131" s="516"/>
      <c r="QRL131" s="516"/>
      <c r="QRM131" s="516"/>
      <c r="QRN131" s="516"/>
      <c r="QRO131" s="516"/>
      <c r="QRP131" s="516"/>
      <c r="QRQ131" s="516"/>
      <c r="QRR131" s="516"/>
      <c r="QRS131" s="516"/>
      <c r="QRT131" s="516"/>
      <c r="QRU131" s="516"/>
      <c r="QRV131" s="516"/>
      <c r="QRW131" s="516"/>
      <c r="QRX131" s="516"/>
      <c r="QRY131" s="516"/>
      <c r="QRZ131" s="516"/>
      <c r="QSA131" s="516"/>
      <c r="QSB131" s="516"/>
      <c r="QSC131" s="516"/>
      <c r="QSD131" s="516"/>
      <c r="QSE131" s="516"/>
      <c r="QSF131" s="516"/>
      <c r="QSG131" s="516"/>
      <c r="QSH131" s="516"/>
      <c r="QSI131" s="516"/>
      <c r="QSJ131" s="516"/>
      <c r="QSK131" s="516"/>
      <c r="QSL131" s="516"/>
      <c r="QSM131" s="516"/>
      <c r="QSN131" s="516"/>
      <c r="QSO131" s="516"/>
      <c r="QSP131" s="516"/>
      <c r="QSQ131" s="516"/>
      <c r="QSR131" s="516"/>
      <c r="QSS131" s="516"/>
      <c r="QST131" s="516"/>
      <c r="QSU131" s="516"/>
      <c r="QSV131" s="516"/>
      <c r="QSW131" s="516"/>
      <c r="QSX131" s="516"/>
      <c r="QSY131" s="516"/>
      <c r="QSZ131" s="516"/>
      <c r="QTA131" s="516"/>
      <c r="QTB131" s="516"/>
      <c r="QTC131" s="516"/>
      <c r="QTD131" s="516"/>
      <c r="QTE131" s="516"/>
      <c r="QTF131" s="516"/>
      <c r="QTG131" s="516"/>
      <c r="QTH131" s="516"/>
      <c r="QTI131" s="516"/>
      <c r="QTJ131" s="516"/>
      <c r="QTK131" s="516"/>
      <c r="QTL131" s="516"/>
      <c r="QTM131" s="516"/>
      <c r="QTN131" s="516"/>
      <c r="QTO131" s="516"/>
      <c r="QTP131" s="516"/>
      <c r="QTQ131" s="516"/>
      <c r="QTR131" s="516"/>
      <c r="QTS131" s="516"/>
      <c r="QTT131" s="516"/>
      <c r="QTU131" s="516"/>
      <c r="QTV131" s="516"/>
      <c r="QTW131" s="516"/>
      <c r="QTX131" s="516"/>
      <c r="QTY131" s="516"/>
      <c r="QTZ131" s="516"/>
      <c r="QUA131" s="516"/>
      <c r="QUB131" s="516"/>
      <c r="QUC131" s="516"/>
      <c r="QUD131" s="516"/>
      <c r="QUE131" s="516"/>
      <c r="QUF131" s="516"/>
      <c r="QUG131" s="516"/>
      <c r="QUH131" s="516"/>
      <c r="QUI131" s="516"/>
      <c r="QUJ131" s="516"/>
      <c r="QUK131" s="516"/>
      <c r="QUL131" s="516"/>
      <c r="QUM131" s="516"/>
      <c r="QUN131" s="516"/>
      <c r="QUO131" s="516"/>
      <c r="QUP131" s="516"/>
      <c r="QUQ131" s="516"/>
      <c r="QUR131" s="516"/>
      <c r="QUS131" s="516"/>
      <c r="QUT131" s="516"/>
      <c r="QUU131" s="516"/>
      <c r="QUV131" s="516"/>
      <c r="QUW131" s="516"/>
      <c r="QUX131" s="516"/>
      <c r="QUY131" s="516"/>
      <c r="QUZ131" s="516"/>
      <c r="QVA131" s="516"/>
      <c r="QVB131" s="516"/>
      <c r="QVC131" s="516"/>
      <c r="QVD131" s="516"/>
      <c r="QVE131" s="516"/>
      <c r="QVF131" s="516"/>
      <c r="QVG131" s="516"/>
      <c r="QVH131" s="516"/>
      <c r="QVI131" s="516"/>
      <c r="QVJ131" s="516"/>
      <c r="QVK131" s="516"/>
      <c r="QVL131" s="516"/>
      <c r="QVM131" s="516"/>
      <c r="QVN131" s="516"/>
      <c r="QVO131" s="516"/>
      <c r="QVP131" s="516"/>
      <c r="QVQ131" s="516"/>
      <c r="QVR131" s="516"/>
      <c r="QVS131" s="516"/>
      <c r="QVT131" s="516"/>
      <c r="QVU131" s="516"/>
      <c r="QVV131" s="516"/>
      <c r="QVW131" s="516"/>
      <c r="QVX131" s="516"/>
      <c r="QVY131" s="516"/>
      <c r="QVZ131" s="516"/>
      <c r="QWA131" s="516"/>
      <c r="QWB131" s="516"/>
      <c r="QWC131" s="516"/>
      <c r="QWD131" s="516"/>
      <c r="QWE131" s="516"/>
      <c r="QWF131" s="516"/>
      <c r="QWG131" s="516"/>
      <c r="QWH131" s="516"/>
      <c r="QWI131" s="516"/>
      <c r="QWJ131" s="516"/>
      <c r="QWK131" s="516"/>
      <c r="QWL131" s="516"/>
      <c r="QWM131" s="516"/>
      <c r="QWN131" s="516"/>
      <c r="QWO131" s="516"/>
      <c r="QWP131" s="516"/>
      <c r="QWQ131" s="516"/>
      <c r="QWR131" s="516"/>
      <c r="QWS131" s="516"/>
      <c r="QWT131" s="516"/>
      <c r="QWU131" s="516"/>
      <c r="QWV131" s="516"/>
      <c r="QWW131" s="516"/>
      <c r="QWX131" s="516"/>
      <c r="QWY131" s="516"/>
      <c r="QWZ131" s="516"/>
      <c r="QXA131" s="516"/>
      <c r="QXB131" s="516"/>
      <c r="QXC131" s="516"/>
      <c r="QXD131" s="516"/>
      <c r="QXE131" s="516"/>
      <c r="QXF131" s="516"/>
      <c r="QXG131" s="516"/>
      <c r="QXH131" s="516"/>
      <c r="QXI131" s="516"/>
      <c r="QXJ131" s="516"/>
      <c r="QXK131" s="516"/>
      <c r="QXL131" s="516"/>
      <c r="QXM131" s="516"/>
      <c r="QXN131" s="516"/>
      <c r="QXO131" s="516"/>
      <c r="QXP131" s="516"/>
      <c r="QXQ131" s="516"/>
      <c r="QXR131" s="516"/>
      <c r="QXS131" s="516"/>
      <c r="QXT131" s="516"/>
      <c r="QXU131" s="516"/>
      <c r="QXV131" s="516"/>
      <c r="QXW131" s="516"/>
      <c r="QXX131" s="516"/>
      <c r="QXY131" s="516"/>
      <c r="QXZ131" s="516"/>
      <c r="QYA131" s="516"/>
      <c r="QYB131" s="516"/>
      <c r="QYC131" s="516"/>
      <c r="QYD131" s="516"/>
      <c r="QYE131" s="516"/>
      <c r="QYF131" s="516"/>
      <c r="QYG131" s="516"/>
      <c r="QYH131" s="516"/>
      <c r="QYI131" s="516"/>
      <c r="QYJ131" s="516"/>
      <c r="QYK131" s="516"/>
      <c r="QYL131" s="516"/>
      <c r="QYM131" s="516"/>
      <c r="QYN131" s="516"/>
      <c r="QYO131" s="516"/>
      <c r="QYP131" s="516"/>
      <c r="QYQ131" s="516"/>
      <c r="QYR131" s="516"/>
      <c r="QYS131" s="516"/>
      <c r="QYT131" s="516"/>
      <c r="QYU131" s="516"/>
      <c r="QYV131" s="516"/>
      <c r="QYW131" s="516"/>
      <c r="QYX131" s="516"/>
      <c r="QYY131" s="516"/>
      <c r="QYZ131" s="516"/>
      <c r="QZA131" s="516"/>
      <c r="QZB131" s="516"/>
      <c r="QZC131" s="516"/>
      <c r="QZD131" s="516"/>
      <c r="QZE131" s="516"/>
      <c r="QZF131" s="516"/>
      <c r="QZG131" s="516"/>
      <c r="QZH131" s="516"/>
      <c r="QZI131" s="516"/>
      <c r="QZJ131" s="516"/>
      <c r="QZK131" s="516"/>
      <c r="QZL131" s="516"/>
      <c r="QZM131" s="516"/>
      <c r="QZN131" s="516"/>
      <c r="QZO131" s="516"/>
      <c r="QZP131" s="516"/>
      <c r="QZQ131" s="516"/>
      <c r="QZR131" s="516"/>
      <c r="QZS131" s="516"/>
      <c r="QZT131" s="516"/>
      <c r="QZU131" s="516"/>
      <c r="QZV131" s="516"/>
      <c r="QZW131" s="516"/>
      <c r="QZX131" s="516"/>
      <c r="QZY131" s="516"/>
      <c r="QZZ131" s="516"/>
      <c r="RAA131" s="516"/>
      <c r="RAB131" s="516"/>
      <c r="RAC131" s="516"/>
      <c r="RAD131" s="516"/>
      <c r="RAE131" s="516"/>
      <c r="RAF131" s="516"/>
      <c r="RAG131" s="516"/>
      <c r="RAH131" s="516"/>
      <c r="RAI131" s="516"/>
      <c r="RAJ131" s="516"/>
      <c r="RAK131" s="516"/>
      <c r="RAL131" s="516"/>
      <c r="RAM131" s="516"/>
      <c r="RAN131" s="516"/>
      <c r="RAO131" s="516"/>
      <c r="RAP131" s="516"/>
      <c r="RAQ131" s="516"/>
      <c r="RAR131" s="516"/>
      <c r="RAS131" s="516"/>
      <c r="RAT131" s="516"/>
      <c r="RAU131" s="516"/>
      <c r="RAV131" s="516"/>
      <c r="RAW131" s="516"/>
      <c r="RAX131" s="516"/>
      <c r="RAY131" s="516"/>
      <c r="RAZ131" s="516"/>
      <c r="RBA131" s="516"/>
      <c r="RBB131" s="516"/>
      <c r="RBC131" s="516"/>
      <c r="RBD131" s="516"/>
      <c r="RBE131" s="516"/>
      <c r="RBF131" s="516"/>
      <c r="RBG131" s="516"/>
      <c r="RBH131" s="516"/>
      <c r="RBI131" s="516"/>
      <c r="RBJ131" s="516"/>
      <c r="RBK131" s="516"/>
      <c r="RBL131" s="516"/>
      <c r="RBM131" s="516"/>
      <c r="RBN131" s="516"/>
      <c r="RBO131" s="516"/>
      <c r="RBP131" s="516"/>
      <c r="RBQ131" s="516"/>
      <c r="RBR131" s="516"/>
      <c r="RBS131" s="516"/>
      <c r="RBT131" s="516"/>
      <c r="RBU131" s="516"/>
      <c r="RBV131" s="516"/>
      <c r="RBW131" s="516"/>
      <c r="RBX131" s="516"/>
      <c r="RBY131" s="516"/>
      <c r="RBZ131" s="516"/>
      <c r="RCA131" s="516"/>
      <c r="RCB131" s="516"/>
      <c r="RCC131" s="516"/>
      <c r="RCD131" s="516"/>
      <c r="RCE131" s="516"/>
      <c r="RCF131" s="516"/>
      <c r="RCG131" s="516"/>
      <c r="RCH131" s="516"/>
      <c r="RCI131" s="516"/>
      <c r="RCJ131" s="516"/>
      <c r="RCK131" s="516"/>
      <c r="RCL131" s="516"/>
      <c r="RCM131" s="516"/>
      <c r="RCN131" s="516"/>
      <c r="RCO131" s="516"/>
      <c r="RCP131" s="516"/>
      <c r="RCQ131" s="516"/>
      <c r="RCR131" s="516"/>
      <c r="RCS131" s="516"/>
      <c r="RCT131" s="516"/>
      <c r="RCU131" s="516"/>
      <c r="RCV131" s="516"/>
      <c r="RCW131" s="516"/>
      <c r="RCX131" s="516"/>
      <c r="RCY131" s="516"/>
      <c r="RCZ131" s="516"/>
      <c r="RDA131" s="516"/>
      <c r="RDB131" s="516"/>
      <c r="RDC131" s="516"/>
      <c r="RDD131" s="516"/>
      <c r="RDE131" s="516"/>
      <c r="RDF131" s="516"/>
      <c r="RDG131" s="516"/>
      <c r="RDH131" s="516"/>
      <c r="RDI131" s="516"/>
      <c r="RDJ131" s="516"/>
      <c r="RDK131" s="516"/>
      <c r="RDL131" s="516"/>
      <c r="RDM131" s="516"/>
      <c r="RDN131" s="516"/>
      <c r="RDO131" s="516"/>
      <c r="RDP131" s="516"/>
      <c r="RDQ131" s="516"/>
      <c r="RDR131" s="516"/>
      <c r="RDS131" s="516"/>
      <c r="RDT131" s="516"/>
      <c r="RDU131" s="516"/>
      <c r="RDV131" s="516"/>
      <c r="RDW131" s="516"/>
      <c r="RDX131" s="516"/>
      <c r="RDY131" s="516"/>
      <c r="RDZ131" s="516"/>
      <c r="REA131" s="516"/>
      <c r="REB131" s="516"/>
      <c r="REC131" s="516"/>
      <c r="RED131" s="516"/>
      <c r="REE131" s="516"/>
      <c r="REF131" s="516"/>
      <c r="REG131" s="516"/>
      <c r="REH131" s="516"/>
      <c r="REI131" s="516"/>
      <c r="REJ131" s="516"/>
      <c r="REK131" s="516"/>
      <c r="REL131" s="516"/>
      <c r="REM131" s="516"/>
      <c r="REN131" s="516"/>
      <c r="REO131" s="516"/>
      <c r="REP131" s="516"/>
      <c r="REQ131" s="516"/>
      <c r="RER131" s="516"/>
      <c r="RES131" s="516"/>
      <c r="RET131" s="516"/>
      <c r="REU131" s="516"/>
      <c r="REV131" s="516"/>
      <c r="REW131" s="516"/>
      <c r="REX131" s="516"/>
      <c r="REY131" s="516"/>
      <c r="REZ131" s="516"/>
      <c r="RFA131" s="516"/>
      <c r="RFB131" s="516"/>
      <c r="RFC131" s="516"/>
      <c r="RFD131" s="516"/>
      <c r="RFE131" s="516"/>
      <c r="RFF131" s="516"/>
      <c r="RFG131" s="516"/>
      <c r="RFH131" s="516"/>
      <c r="RFI131" s="516"/>
      <c r="RFJ131" s="516"/>
      <c r="RFK131" s="516"/>
      <c r="RFL131" s="516"/>
      <c r="RFM131" s="516"/>
      <c r="RFN131" s="516"/>
      <c r="RFO131" s="516"/>
      <c r="RFP131" s="516"/>
      <c r="RFQ131" s="516"/>
      <c r="RFR131" s="516"/>
      <c r="RFS131" s="516"/>
      <c r="RFT131" s="516"/>
      <c r="RFU131" s="516"/>
      <c r="RFV131" s="516"/>
      <c r="RFW131" s="516"/>
      <c r="RFX131" s="516"/>
      <c r="RFY131" s="516"/>
      <c r="RFZ131" s="516"/>
      <c r="RGA131" s="516"/>
      <c r="RGB131" s="516"/>
      <c r="RGC131" s="516"/>
      <c r="RGD131" s="516"/>
      <c r="RGE131" s="516"/>
      <c r="RGF131" s="516"/>
      <c r="RGG131" s="516"/>
      <c r="RGH131" s="516"/>
      <c r="RGI131" s="516"/>
      <c r="RGJ131" s="516"/>
      <c r="RGK131" s="516"/>
      <c r="RGL131" s="516"/>
      <c r="RGM131" s="516"/>
      <c r="RGN131" s="516"/>
      <c r="RGO131" s="516"/>
      <c r="RGP131" s="516"/>
      <c r="RGQ131" s="516"/>
      <c r="RGR131" s="516"/>
      <c r="RGS131" s="516"/>
      <c r="RGT131" s="516"/>
      <c r="RGU131" s="516"/>
      <c r="RGV131" s="516"/>
      <c r="RGW131" s="516"/>
      <c r="RGX131" s="516"/>
      <c r="RGY131" s="516"/>
      <c r="RGZ131" s="516"/>
      <c r="RHA131" s="516"/>
      <c r="RHB131" s="516"/>
      <c r="RHC131" s="516"/>
      <c r="RHD131" s="516"/>
      <c r="RHE131" s="516"/>
      <c r="RHF131" s="516"/>
      <c r="RHG131" s="516"/>
      <c r="RHH131" s="516"/>
      <c r="RHI131" s="516"/>
      <c r="RHJ131" s="516"/>
      <c r="RHK131" s="516"/>
      <c r="RHL131" s="516"/>
      <c r="RHM131" s="516"/>
      <c r="RHN131" s="516"/>
      <c r="RHO131" s="516"/>
      <c r="RHP131" s="516"/>
      <c r="RHQ131" s="516"/>
      <c r="RHR131" s="516"/>
      <c r="RHS131" s="516"/>
      <c r="RHT131" s="516"/>
      <c r="RHU131" s="516"/>
      <c r="RHV131" s="516"/>
      <c r="RHW131" s="516"/>
      <c r="RHX131" s="516"/>
      <c r="RHY131" s="516"/>
      <c r="RHZ131" s="516"/>
      <c r="RIA131" s="516"/>
      <c r="RIB131" s="516"/>
      <c r="RIC131" s="516"/>
      <c r="RID131" s="516"/>
      <c r="RIE131" s="516"/>
      <c r="RIF131" s="516"/>
      <c r="RIG131" s="516"/>
      <c r="RIH131" s="516"/>
      <c r="RII131" s="516"/>
      <c r="RIJ131" s="516"/>
      <c r="RIK131" s="516"/>
      <c r="RIL131" s="516"/>
      <c r="RIM131" s="516"/>
      <c r="RIN131" s="516"/>
      <c r="RIO131" s="516"/>
      <c r="RIP131" s="516"/>
      <c r="RIQ131" s="516"/>
      <c r="RIR131" s="516"/>
      <c r="RIS131" s="516"/>
      <c r="RIT131" s="516"/>
      <c r="RIU131" s="516"/>
      <c r="RIV131" s="516"/>
      <c r="RIW131" s="516"/>
      <c r="RIX131" s="516"/>
      <c r="RIY131" s="516"/>
      <c r="RIZ131" s="516"/>
      <c r="RJA131" s="516"/>
      <c r="RJB131" s="516"/>
      <c r="RJC131" s="516"/>
      <c r="RJD131" s="516"/>
      <c r="RJE131" s="516"/>
      <c r="RJF131" s="516"/>
      <c r="RJG131" s="516"/>
      <c r="RJH131" s="516"/>
      <c r="RJI131" s="516"/>
      <c r="RJJ131" s="516"/>
      <c r="RJK131" s="516"/>
      <c r="RJL131" s="516"/>
      <c r="RJM131" s="516"/>
      <c r="RJN131" s="516"/>
      <c r="RJO131" s="516"/>
      <c r="RJP131" s="516"/>
      <c r="RJQ131" s="516"/>
      <c r="RJR131" s="516"/>
      <c r="RJS131" s="516"/>
      <c r="RJT131" s="516"/>
      <c r="RJU131" s="516"/>
      <c r="RJV131" s="516"/>
      <c r="RJW131" s="516"/>
      <c r="RJX131" s="516"/>
      <c r="RJY131" s="516"/>
      <c r="RJZ131" s="516"/>
      <c r="RKA131" s="516"/>
      <c r="RKB131" s="516"/>
      <c r="RKC131" s="516"/>
      <c r="RKD131" s="516"/>
      <c r="RKE131" s="516"/>
      <c r="RKF131" s="516"/>
      <c r="RKG131" s="516"/>
      <c r="RKH131" s="516"/>
      <c r="RKI131" s="516"/>
      <c r="RKJ131" s="516"/>
      <c r="RKK131" s="516"/>
      <c r="RKL131" s="516"/>
      <c r="RKM131" s="516"/>
      <c r="RKN131" s="516"/>
      <c r="RKO131" s="516"/>
      <c r="RKP131" s="516"/>
      <c r="RKQ131" s="516"/>
      <c r="RKR131" s="516"/>
      <c r="RKS131" s="516"/>
      <c r="RKT131" s="516"/>
      <c r="RKU131" s="516"/>
      <c r="RKV131" s="516"/>
      <c r="RKW131" s="516"/>
      <c r="RKX131" s="516"/>
      <c r="RKY131" s="516"/>
      <c r="RKZ131" s="516"/>
      <c r="RLA131" s="516"/>
      <c r="RLB131" s="516"/>
      <c r="RLC131" s="516"/>
      <c r="RLD131" s="516"/>
      <c r="RLE131" s="516"/>
      <c r="RLF131" s="516"/>
      <c r="RLG131" s="516"/>
      <c r="RLH131" s="516"/>
      <c r="RLI131" s="516"/>
      <c r="RLJ131" s="516"/>
      <c r="RLK131" s="516"/>
      <c r="RLL131" s="516"/>
      <c r="RLM131" s="516"/>
      <c r="RLN131" s="516"/>
      <c r="RLO131" s="516"/>
      <c r="RLP131" s="516"/>
      <c r="RLQ131" s="516"/>
      <c r="RLR131" s="516"/>
      <c r="RLS131" s="516"/>
      <c r="RLT131" s="516"/>
      <c r="RLU131" s="516"/>
      <c r="RLV131" s="516"/>
      <c r="RLW131" s="516"/>
      <c r="RLX131" s="516"/>
      <c r="RLY131" s="516"/>
      <c r="RLZ131" s="516"/>
      <c r="RMA131" s="516"/>
      <c r="RMB131" s="516"/>
      <c r="RMC131" s="516"/>
      <c r="RMD131" s="516"/>
      <c r="RME131" s="516"/>
      <c r="RMF131" s="516"/>
      <c r="RMG131" s="516"/>
      <c r="RMH131" s="516"/>
      <c r="RMI131" s="516"/>
      <c r="RMJ131" s="516"/>
      <c r="RMK131" s="516"/>
      <c r="RML131" s="516"/>
      <c r="RMM131" s="516"/>
      <c r="RMN131" s="516"/>
      <c r="RMO131" s="516"/>
      <c r="RMP131" s="516"/>
      <c r="RMQ131" s="516"/>
      <c r="RMR131" s="516"/>
      <c r="RMS131" s="516"/>
      <c r="RMT131" s="516"/>
      <c r="RMU131" s="516"/>
      <c r="RMV131" s="516"/>
      <c r="RMW131" s="516"/>
      <c r="RMX131" s="516"/>
      <c r="RMY131" s="516"/>
      <c r="RMZ131" s="516"/>
      <c r="RNA131" s="516"/>
      <c r="RNB131" s="516"/>
      <c r="RNC131" s="516"/>
      <c r="RND131" s="516"/>
      <c r="RNE131" s="516"/>
      <c r="RNF131" s="516"/>
      <c r="RNG131" s="516"/>
      <c r="RNH131" s="516"/>
      <c r="RNI131" s="516"/>
      <c r="RNJ131" s="516"/>
      <c r="RNK131" s="516"/>
      <c r="RNL131" s="516"/>
      <c r="RNM131" s="516"/>
      <c r="RNN131" s="516"/>
      <c r="RNO131" s="516"/>
      <c r="RNP131" s="516"/>
      <c r="RNQ131" s="516"/>
      <c r="RNR131" s="516"/>
      <c r="RNS131" s="516"/>
      <c r="RNT131" s="516"/>
      <c r="RNU131" s="516"/>
      <c r="RNV131" s="516"/>
      <c r="RNW131" s="516"/>
      <c r="RNX131" s="516"/>
      <c r="RNY131" s="516"/>
      <c r="RNZ131" s="516"/>
      <c r="ROA131" s="516"/>
      <c r="ROB131" s="516"/>
      <c r="ROC131" s="516"/>
      <c r="ROD131" s="516"/>
      <c r="ROE131" s="516"/>
      <c r="ROF131" s="516"/>
      <c r="ROG131" s="516"/>
      <c r="ROH131" s="516"/>
      <c r="ROI131" s="516"/>
      <c r="ROJ131" s="516"/>
      <c r="ROK131" s="516"/>
      <c r="ROL131" s="516"/>
      <c r="ROM131" s="516"/>
      <c r="RON131" s="516"/>
      <c r="ROO131" s="516"/>
      <c r="ROP131" s="516"/>
      <c r="ROQ131" s="516"/>
      <c r="ROR131" s="516"/>
      <c r="ROS131" s="516"/>
      <c r="ROT131" s="516"/>
      <c r="ROU131" s="516"/>
      <c r="ROV131" s="516"/>
      <c r="ROW131" s="516"/>
      <c r="ROX131" s="516"/>
      <c r="ROY131" s="516"/>
      <c r="ROZ131" s="516"/>
      <c r="RPA131" s="516"/>
      <c r="RPB131" s="516"/>
      <c r="RPC131" s="516"/>
      <c r="RPD131" s="516"/>
      <c r="RPE131" s="516"/>
      <c r="RPF131" s="516"/>
      <c r="RPG131" s="516"/>
      <c r="RPH131" s="516"/>
      <c r="RPI131" s="516"/>
      <c r="RPJ131" s="516"/>
      <c r="RPK131" s="516"/>
      <c r="RPL131" s="516"/>
      <c r="RPM131" s="516"/>
      <c r="RPN131" s="516"/>
      <c r="RPO131" s="516"/>
      <c r="RPP131" s="516"/>
      <c r="RPQ131" s="516"/>
      <c r="RPR131" s="516"/>
      <c r="RPS131" s="516"/>
      <c r="RPT131" s="516"/>
      <c r="RPU131" s="516"/>
      <c r="RPV131" s="516"/>
      <c r="RPW131" s="516"/>
      <c r="RPX131" s="516"/>
      <c r="RPY131" s="516"/>
      <c r="RPZ131" s="516"/>
      <c r="RQA131" s="516"/>
      <c r="RQB131" s="516"/>
      <c r="RQC131" s="516"/>
      <c r="RQD131" s="516"/>
      <c r="RQE131" s="516"/>
      <c r="RQF131" s="516"/>
      <c r="RQG131" s="516"/>
      <c r="RQH131" s="516"/>
      <c r="RQI131" s="516"/>
      <c r="RQJ131" s="516"/>
      <c r="RQK131" s="516"/>
      <c r="RQL131" s="516"/>
      <c r="RQM131" s="516"/>
      <c r="RQN131" s="516"/>
      <c r="RQO131" s="516"/>
      <c r="RQP131" s="516"/>
      <c r="RQQ131" s="516"/>
      <c r="RQR131" s="516"/>
      <c r="RQS131" s="516"/>
      <c r="RQT131" s="516"/>
      <c r="RQU131" s="516"/>
      <c r="RQV131" s="516"/>
      <c r="RQW131" s="516"/>
      <c r="RQX131" s="516"/>
      <c r="RQY131" s="516"/>
      <c r="RQZ131" s="516"/>
      <c r="RRA131" s="516"/>
      <c r="RRB131" s="516"/>
      <c r="RRC131" s="516"/>
      <c r="RRD131" s="516"/>
      <c r="RRE131" s="516"/>
      <c r="RRF131" s="516"/>
      <c r="RRG131" s="516"/>
      <c r="RRH131" s="516"/>
      <c r="RRI131" s="516"/>
      <c r="RRJ131" s="516"/>
      <c r="RRK131" s="516"/>
      <c r="RRL131" s="516"/>
      <c r="RRM131" s="516"/>
      <c r="RRN131" s="516"/>
      <c r="RRO131" s="516"/>
      <c r="RRP131" s="516"/>
      <c r="RRQ131" s="516"/>
      <c r="RRR131" s="516"/>
      <c r="RRS131" s="516"/>
      <c r="RRT131" s="516"/>
      <c r="RRU131" s="516"/>
      <c r="RRV131" s="516"/>
      <c r="RRW131" s="516"/>
      <c r="RRX131" s="516"/>
      <c r="RRY131" s="516"/>
      <c r="RRZ131" s="516"/>
      <c r="RSA131" s="516"/>
      <c r="RSB131" s="516"/>
      <c r="RSC131" s="516"/>
      <c r="RSD131" s="516"/>
      <c r="RSE131" s="516"/>
      <c r="RSF131" s="516"/>
      <c r="RSG131" s="516"/>
      <c r="RSH131" s="516"/>
      <c r="RSI131" s="516"/>
      <c r="RSJ131" s="516"/>
      <c r="RSK131" s="516"/>
      <c r="RSL131" s="516"/>
      <c r="RSM131" s="516"/>
      <c r="RSN131" s="516"/>
      <c r="RSO131" s="516"/>
      <c r="RSP131" s="516"/>
      <c r="RSQ131" s="516"/>
      <c r="RSR131" s="516"/>
      <c r="RSS131" s="516"/>
      <c r="RST131" s="516"/>
      <c r="RSU131" s="516"/>
      <c r="RSV131" s="516"/>
      <c r="RSW131" s="516"/>
      <c r="RSX131" s="516"/>
      <c r="RSY131" s="516"/>
      <c r="RSZ131" s="516"/>
      <c r="RTA131" s="516"/>
      <c r="RTB131" s="516"/>
      <c r="RTC131" s="516"/>
      <c r="RTD131" s="516"/>
      <c r="RTE131" s="516"/>
      <c r="RTF131" s="516"/>
      <c r="RTG131" s="516"/>
      <c r="RTH131" s="516"/>
      <c r="RTI131" s="516"/>
      <c r="RTJ131" s="516"/>
      <c r="RTK131" s="516"/>
      <c r="RTL131" s="516"/>
      <c r="RTM131" s="516"/>
      <c r="RTN131" s="516"/>
      <c r="RTO131" s="516"/>
      <c r="RTP131" s="516"/>
      <c r="RTQ131" s="516"/>
      <c r="RTR131" s="516"/>
      <c r="RTS131" s="516"/>
      <c r="RTT131" s="516"/>
      <c r="RTU131" s="516"/>
      <c r="RTV131" s="516"/>
      <c r="RTW131" s="516"/>
      <c r="RTX131" s="516"/>
      <c r="RTY131" s="516"/>
      <c r="RTZ131" s="516"/>
      <c r="RUA131" s="516"/>
      <c r="RUB131" s="516"/>
      <c r="RUC131" s="516"/>
      <c r="RUD131" s="516"/>
      <c r="RUE131" s="516"/>
      <c r="RUF131" s="516"/>
      <c r="RUG131" s="516"/>
      <c r="RUH131" s="516"/>
      <c r="RUI131" s="516"/>
      <c r="RUJ131" s="516"/>
      <c r="RUK131" s="516"/>
      <c r="RUL131" s="516"/>
      <c r="RUM131" s="516"/>
      <c r="RUN131" s="516"/>
      <c r="RUO131" s="516"/>
      <c r="RUP131" s="516"/>
      <c r="RUQ131" s="516"/>
      <c r="RUR131" s="516"/>
      <c r="RUS131" s="516"/>
      <c r="RUT131" s="516"/>
      <c r="RUU131" s="516"/>
      <c r="RUV131" s="516"/>
      <c r="RUW131" s="516"/>
      <c r="RUX131" s="516"/>
      <c r="RUY131" s="516"/>
      <c r="RUZ131" s="516"/>
      <c r="RVA131" s="516"/>
      <c r="RVB131" s="516"/>
      <c r="RVC131" s="516"/>
      <c r="RVD131" s="516"/>
      <c r="RVE131" s="516"/>
      <c r="RVF131" s="516"/>
      <c r="RVG131" s="516"/>
      <c r="RVH131" s="516"/>
      <c r="RVI131" s="516"/>
      <c r="RVJ131" s="516"/>
      <c r="RVK131" s="516"/>
      <c r="RVL131" s="516"/>
      <c r="RVM131" s="516"/>
      <c r="RVN131" s="516"/>
      <c r="RVO131" s="516"/>
      <c r="RVP131" s="516"/>
      <c r="RVQ131" s="516"/>
      <c r="RVR131" s="516"/>
      <c r="RVS131" s="516"/>
      <c r="RVT131" s="516"/>
      <c r="RVU131" s="516"/>
      <c r="RVV131" s="516"/>
      <c r="RVW131" s="516"/>
      <c r="RVX131" s="516"/>
      <c r="RVY131" s="516"/>
      <c r="RVZ131" s="516"/>
      <c r="RWA131" s="516"/>
      <c r="RWB131" s="516"/>
      <c r="RWC131" s="516"/>
      <c r="RWD131" s="516"/>
      <c r="RWE131" s="516"/>
      <c r="RWF131" s="516"/>
      <c r="RWG131" s="516"/>
      <c r="RWH131" s="516"/>
      <c r="RWI131" s="516"/>
      <c r="RWJ131" s="516"/>
      <c r="RWK131" s="516"/>
      <c r="RWL131" s="516"/>
      <c r="RWM131" s="516"/>
      <c r="RWN131" s="516"/>
      <c r="RWO131" s="516"/>
      <c r="RWP131" s="516"/>
      <c r="RWQ131" s="516"/>
      <c r="RWR131" s="516"/>
      <c r="RWS131" s="516"/>
      <c r="RWT131" s="516"/>
      <c r="RWU131" s="516"/>
      <c r="RWV131" s="516"/>
      <c r="RWW131" s="516"/>
      <c r="RWX131" s="516"/>
      <c r="RWY131" s="516"/>
      <c r="RWZ131" s="516"/>
      <c r="RXA131" s="516"/>
      <c r="RXB131" s="516"/>
      <c r="RXC131" s="516"/>
      <c r="RXD131" s="516"/>
      <c r="RXE131" s="516"/>
      <c r="RXF131" s="516"/>
      <c r="RXG131" s="516"/>
      <c r="RXH131" s="516"/>
      <c r="RXI131" s="516"/>
      <c r="RXJ131" s="516"/>
      <c r="RXK131" s="516"/>
      <c r="RXL131" s="516"/>
      <c r="RXM131" s="516"/>
      <c r="RXN131" s="516"/>
      <c r="RXO131" s="516"/>
      <c r="RXP131" s="516"/>
      <c r="RXQ131" s="516"/>
      <c r="RXR131" s="516"/>
      <c r="RXS131" s="516"/>
      <c r="RXT131" s="516"/>
      <c r="RXU131" s="516"/>
      <c r="RXV131" s="516"/>
      <c r="RXW131" s="516"/>
      <c r="RXX131" s="516"/>
      <c r="RXY131" s="516"/>
      <c r="RXZ131" s="516"/>
      <c r="RYA131" s="516"/>
      <c r="RYB131" s="516"/>
      <c r="RYC131" s="516"/>
      <c r="RYD131" s="516"/>
      <c r="RYE131" s="516"/>
      <c r="RYF131" s="516"/>
      <c r="RYG131" s="516"/>
      <c r="RYH131" s="516"/>
      <c r="RYI131" s="516"/>
      <c r="RYJ131" s="516"/>
      <c r="RYK131" s="516"/>
      <c r="RYL131" s="516"/>
      <c r="RYM131" s="516"/>
      <c r="RYN131" s="516"/>
      <c r="RYO131" s="516"/>
      <c r="RYP131" s="516"/>
      <c r="RYQ131" s="516"/>
      <c r="RYR131" s="516"/>
      <c r="RYS131" s="516"/>
      <c r="RYT131" s="516"/>
      <c r="RYU131" s="516"/>
      <c r="RYV131" s="516"/>
      <c r="RYW131" s="516"/>
      <c r="RYX131" s="516"/>
      <c r="RYY131" s="516"/>
      <c r="RYZ131" s="516"/>
      <c r="RZA131" s="516"/>
      <c r="RZB131" s="516"/>
      <c r="RZC131" s="516"/>
      <c r="RZD131" s="516"/>
      <c r="RZE131" s="516"/>
      <c r="RZF131" s="516"/>
      <c r="RZG131" s="516"/>
      <c r="RZH131" s="516"/>
      <c r="RZI131" s="516"/>
      <c r="RZJ131" s="516"/>
      <c r="RZK131" s="516"/>
      <c r="RZL131" s="516"/>
      <c r="RZM131" s="516"/>
      <c r="RZN131" s="516"/>
      <c r="RZO131" s="516"/>
      <c r="RZP131" s="516"/>
      <c r="RZQ131" s="516"/>
      <c r="RZR131" s="516"/>
      <c r="RZS131" s="516"/>
      <c r="RZT131" s="516"/>
      <c r="RZU131" s="516"/>
      <c r="RZV131" s="516"/>
      <c r="RZW131" s="516"/>
      <c r="RZX131" s="516"/>
      <c r="RZY131" s="516"/>
      <c r="RZZ131" s="516"/>
      <c r="SAA131" s="516"/>
      <c r="SAB131" s="516"/>
      <c r="SAC131" s="516"/>
      <c r="SAD131" s="516"/>
      <c r="SAE131" s="516"/>
      <c r="SAF131" s="516"/>
      <c r="SAG131" s="516"/>
      <c r="SAH131" s="516"/>
      <c r="SAI131" s="516"/>
      <c r="SAJ131" s="516"/>
      <c r="SAK131" s="516"/>
      <c r="SAL131" s="516"/>
      <c r="SAM131" s="516"/>
      <c r="SAN131" s="516"/>
      <c r="SAO131" s="516"/>
      <c r="SAP131" s="516"/>
      <c r="SAQ131" s="516"/>
      <c r="SAR131" s="516"/>
      <c r="SAS131" s="516"/>
      <c r="SAT131" s="516"/>
      <c r="SAU131" s="516"/>
      <c r="SAV131" s="516"/>
      <c r="SAW131" s="516"/>
      <c r="SAX131" s="516"/>
      <c r="SAY131" s="516"/>
      <c r="SAZ131" s="516"/>
      <c r="SBA131" s="516"/>
      <c r="SBB131" s="516"/>
      <c r="SBC131" s="516"/>
      <c r="SBD131" s="516"/>
      <c r="SBE131" s="516"/>
      <c r="SBF131" s="516"/>
      <c r="SBG131" s="516"/>
      <c r="SBH131" s="516"/>
      <c r="SBI131" s="516"/>
      <c r="SBJ131" s="516"/>
      <c r="SBK131" s="516"/>
      <c r="SBL131" s="516"/>
      <c r="SBM131" s="516"/>
      <c r="SBN131" s="516"/>
      <c r="SBO131" s="516"/>
      <c r="SBP131" s="516"/>
      <c r="SBQ131" s="516"/>
      <c r="SBR131" s="516"/>
      <c r="SBS131" s="516"/>
      <c r="SBT131" s="516"/>
      <c r="SBU131" s="516"/>
      <c r="SBV131" s="516"/>
      <c r="SBW131" s="516"/>
      <c r="SBX131" s="516"/>
      <c r="SBY131" s="516"/>
      <c r="SBZ131" s="516"/>
      <c r="SCA131" s="516"/>
      <c r="SCB131" s="516"/>
      <c r="SCC131" s="516"/>
      <c r="SCD131" s="516"/>
      <c r="SCE131" s="516"/>
      <c r="SCF131" s="516"/>
      <c r="SCG131" s="516"/>
      <c r="SCH131" s="516"/>
      <c r="SCI131" s="516"/>
      <c r="SCJ131" s="516"/>
      <c r="SCK131" s="516"/>
      <c r="SCL131" s="516"/>
      <c r="SCM131" s="516"/>
      <c r="SCN131" s="516"/>
      <c r="SCO131" s="516"/>
      <c r="SCP131" s="516"/>
      <c r="SCQ131" s="516"/>
      <c r="SCR131" s="516"/>
      <c r="SCS131" s="516"/>
      <c r="SCT131" s="516"/>
      <c r="SCU131" s="516"/>
      <c r="SCV131" s="516"/>
      <c r="SCW131" s="516"/>
      <c r="SCX131" s="516"/>
      <c r="SCY131" s="516"/>
      <c r="SCZ131" s="516"/>
      <c r="SDA131" s="516"/>
      <c r="SDB131" s="516"/>
      <c r="SDC131" s="516"/>
      <c r="SDD131" s="516"/>
      <c r="SDE131" s="516"/>
      <c r="SDF131" s="516"/>
      <c r="SDG131" s="516"/>
      <c r="SDH131" s="516"/>
      <c r="SDI131" s="516"/>
      <c r="SDJ131" s="516"/>
      <c r="SDK131" s="516"/>
      <c r="SDL131" s="516"/>
      <c r="SDM131" s="516"/>
      <c r="SDN131" s="516"/>
      <c r="SDO131" s="516"/>
      <c r="SDP131" s="516"/>
      <c r="SDQ131" s="516"/>
      <c r="SDR131" s="516"/>
      <c r="SDS131" s="516"/>
      <c r="SDT131" s="516"/>
      <c r="SDU131" s="516"/>
      <c r="SDV131" s="516"/>
      <c r="SDW131" s="516"/>
      <c r="SDX131" s="516"/>
      <c r="SDY131" s="516"/>
      <c r="SDZ131" s="516"/>
      <c r="SEA131" s="516"/>
      <c r="SEB131" s="516"/>
      <c r="SEC131" s="516"/>
      <c r="SED131" s="516"/>
      <c r="SEE131" s="516"/>
      <c r="SEF131" s="516"/>
      <c r="SEG131" s="516"/>
      <c r="SEH131" s="516"/>
      <c r="SEI131" s="516"/>
      <c r="SEJ131" s="516"/>
      <c r="SEK131" s="516"/>
      <c r="SEL131" s="516"/>
      <c r="SEM131" s="516"/>
      <c r="SEN131" s="516"/>
      <c r="SEO131" s="516"/>
      <c r="SEP131" s="516"/>
      <c r="SEQ131" s="516"/>
      <c r="SER131" s="516"/>
      <c r="SES131" s="516"/>
      <c r="SET131" s="516"/>
      <c r="SEU131" s="516"/>
      <c r="SEV131" s="516"/>
      <c r="SEW131" s="516"/>
      <c r="SEX131" s="516"/>
      <c r="SEY131" s="516"/>
      <c r="SEZ131" s="516"/>
      <c r="SFA131" s="516"/>
      <c r="SFB131" s="516"/>
      <c r="SFC131" s="516"/>
      <c r="SFD131" s="516"/>
      <c r="SFE131" s="516"/>
      <c r="SFF131" s="516"/>
      <c r="SFG131" s="516"/>
      <c r="SFH131" s="516"/>
      <c r="SFI131" s="516"/>
      <c r="SFJ131" s="516"/>
      <c r="SFK131" s="516"/>
      <c r="SFL131" s="516"/>
      <c r="SFM131" s="516"/>
      <c r="SFN131" s="516"/>
      <c r="SFO131" s="516"/>
      <c r="SFP131" s="516"/>
      <c r="SFQ131" s="516"/>
      <c r="SFR131" s="516"/>
      <c r="SFS131" s="516"/>
      <c r="SFT131" s="516"/>
      <c r="SFU131" s="516"/>
      <c r="SFV131" s="516"/>
      <c r="SFW131" s="516"/>
      <c r="SFX131" s="516"/>
      <c r="SFY131" s="516"/>
      <c r="SFZ131" s="516"/>
      <c r="SGA131" s="516"/>
      <c r="SGB131" s="516"/>
      <c r="SGC131" s="516"/>
      <c r="SGD131" s="516"/>
      <c r="SGE131" s="516"/>
      <c r="SGF131" s="516"/>
      <c r="SGG131" s="516"/>
      <c r="SGH131" s="516"/>
      <c r="SGI131" s="516"/>
      <c r="SGJ131" s="516"/>
      <c r="SGK131" s="516"/>
      <c r="SGL131" s="516"/>
      <c r="SGM131" s="516"/>
      <c r="SGN131" s="516"/>
      <c r="SGO131" s="516"/>
      <c r="SGP131" s="516"/>
      <c r="SGQ131" s="516"/>
      <c r="SGR131" s="516"/>
      <c r="SGS131" s="516"/>
      <c r="SGT131" s="516"/>
      <c r="SGU131" s="516"/>
      <c r="SGV131" s="516"/>
      <c r="SGW131" s="516"/>
      <c r="SGX131" s="516"/>
      <c r="SGY131" s="516"/>
      <c r="SGZ131" s="516"/>
      <c r="SHA131" s="516"/>
      <c r="SHB131" s="516"/>
      <c r="SHC131" s="516"/>
      <c r="SHD131" s="516"/>
      <c r="SHE131" s="516"/>
      <c r="SHF131" s="516"/>
      <c r="SHG131" s="516"/>
      <c r="SHH131" s="516"/>
      <c r="SHI131" s="516"/>
      <c r="SHJ131" s="516"/>
      <c r="SHK131" s="516"/>
      <c r="SHL131" s="516"/>
      <c r="SHM131" s="516"/>
      <c r="SHN131" s="516"/>
      <c r="SHO131" s="516"/>
      <c r="SHP131" s="516"/>
      <c r="SHQ131" s="516"/>
      <c r="SHR131" s="516"/>
      <c r="SHS131" s="516"/>
      <c r="SHT131" s="516"/>
      <c r="SHU131" s="516"/>
      <c r="SHV131" s="516"/>
      <c r="SHW131" s="516"/>
      <c r="SHX131" s="516"/>
      <c r="SHY131" s="516"/>
      <c r="SHZ131" s="516"/>
      <c r="SIA131" s="516"/>
      <c r="SIB131" s="516"/>
      <c r="SIC131" s="516"/>
      <c r="SID131" s="516"/>
      <c r="SIE131" s="516"/>
      <c r="SIF131" s="516"/>
      <c r="SIG131" s="516"/>
      <c r="SIH131" s="516"/>
      <c r="SII131" s="516"/>
      <c r="SIJ131" s="516"/>
      <c r="SIK131" s="516"/>
      <c r="SIL131" s="516"/>
      <c r="SIM131" s="516"/>
      <c r="SIN131" s="516"/>
      <c r="SIO131" s="516"/>
      <c r="SIP131" s="516"/>
      <c r="SIQ131" s="516"/>
      <c r="SIR131" s="516"/>
      <c r="SIS131" s="516"/>
      <c r="SIT131" s="516"/>
      <c r="SIU131" s="516"/>
      <c r="SIV131" s="516"/>
      <c r="SIW131" s="516"/>
      <c r="SIX131" s="516"/>
      <c r="SIY131" s="516"/>
      <c r="SIZ131" s="516"/>
      <c r="SJA131" s="516"/>
      <c r="SJB131" s="516"/>
      <c r="SJC131" s="516"/>
      <c r="SJD131" s="516"/>
      <c r="SJE131" s="516"/>
      <c r="SJF131" s="516"/>
      <c r="SJG131" s="516"/>
      <c r="SJH131" s="516"/>
      <c r="SJI131" s="516"/>
      <c r="SJJ131" s="516"/>
      <c r="SJK131" s="516"/>
      <c r="SJL131" s="516"/>
      <c r="SJM131" s="516"/>
      <c r="SJN131" s="516"/>
      <c r="SJO131" s="516"/>
      <c r="SJP131" s="516"/>
      <c r="SJQ131" s="516"/>
      <c r="SJR131" s="516"/>
      <c r="SJS131" s="516"/>
      <c r="SJT131" s="516"/>
      <c r="SJU131" s="516"/>
      <c r="SJV131" s="516"/>
      <c r="SJW131" s="516"/>
      <c r="SJX131" s="516"/>
      <c r="SJY131" s="516"/>
      <c r="SJZ131" s="516"/>
      <c r="SKA131" s="516"/>
      <c r="SKB131" s="516"/>
      <c r="SKC131" s="516"/>
      <c r="SKD131" s="516"/>
      <c r="SKE131" s="516"/>
      <c r="SKF131" s="516"/>
      <c r="SKG131" s="516"/>
      <c r="SKH131" s="516"/>
      <c r="SKI131" s="516"/>
      <c r="SKJ131" s="516"/>
      <c r="SKK131" s="516"/>
      <c r="SKL131" s="516"/>
      <c r="SKM131" s="516"/>
      <c r="SKN131" s="516"/>
      <c r="SKO131" s="516"/>
      <c r="SKP131" s="516"/>
      <c r="SKQ131" s="516"/>
      <c r="SKR131" s="516"/>
      <c r="SKS131" s="516"/>
      <c r="SKT131" s="516"/>
      <c r="SKU131" s="516"/>
      <c r="SKV131" s="516"/>
      <c r="SKW131" s="516"/>
      <c r="SKX131" s="516"/>
      <c r="SKY131" s="516"/>
      <c r="SKZ131" s="516"/>
      <c r="SLA131" s="516"/>
      <c r="SLB131" s="516"/>
      <c r="SLC131" s="516"/>
      <c r="SLD131" s="516"/>
      <c r="SLE131" s="516"/>
      <c r="SLF131" s="516"/>
      <c r="SLG131" s="516"/>
      <c r="SLH131" s="516"/>
      <c r="SLI131" s="516"/>
      <c r="SLJ131" s="516"/>
      <c r="SLK131" s="516"/>
      <c r="SLL131" s="516"/>
      <c r="SLM131" s="516"/>
      <c r="SLN131" s="516"/>
      <c r="SLO131" s="516"/>
      <c r="SLP131" s="516"/>
      <c r="SLQ131" s="516"/>
      <c r="SLR131" s="516"/>
      <c r="SLS131" s="516"/>
      <c r="SLT131" s="516"/>
      <c r="SLU131" s="516"/>
      <c r="SLV131" s="516"/>
      <c r="SLW131" s="516"/>
      <c r="SLX131" s="516"/>
      <c r="SLY131" s="516"/>
      <c r="SLZ131" s="516"/>
      <c r="SMA131" s="516"/>
      <c r="SMB131" s="516"/>
      <c r="SMC131" s="516"/>
      <c r="SMD131" s="516"/>
      <c r="SME131" s="516"/>
      <c r="SMF131" s="516"/>
      <c r="SMG131" s="516"/>
      <c r="SMH131" s="516"/>
      <c r="SMI131" s="516"/>
      <c r="SMJ131" s="516"/>
      <c r="SMK131" s="516"/>
      <c r="SML131" s="516"/>
      <c r="SMM131" s="516"/>
      <c r="SMN131" s="516"/>
      <c r="SMO131" s="516"/>
      <c r="SMP131" s="516"/>
      <c r="SMQ131" s="516"/>
      <c r="SMR131" s="516"/>
      <c r="SMS131" s="516"/>
      <c r="SMT131" s="516"/>
      <c r="SMU131" s="516"/>
      <c r="SMV131" s="516"/>
      <c r="SMW131" s="516"/>
      <c r="SMX131" s="516"/>
      <c r="SMY131" s="516"/>
      <c r="SMZ131" s="516"/>
      <c r="SNA131" s="516"/>
      <c r="SNB131" s="516"/>
      <c r="SNC131" s="516"/>
      <c r="SND131" s="516"/>
      <c r="SNE131" s="516"/>
      <c r="SNF131" s="516"/>
      <c r="SNG131" s="516"/>
      <c r="SNH131" s="516"/>
      <c r="SNI131" s="516"/>
      <c r="SNJ131" s="516"/>
      <c r="SNK131" s="516"/>
      <c r="SNL131" s="516"/>
      <c r="SNM131" s="516"/>
      <c r="SNN131" s="516"/>
      <c r="SNO131" s="516"/>
      <c r="SNP131" s="516"/>
      <c r="SNQ131" s="516"/>
      <c r="SNR131" s="516"/>
      <c r="SNS131" s="516"/>
      <c r="SNT131" s="516"/>
      <c r="SNU131" s="516"/>
      <c r="SNV131" s="516"/>
      <c r="SNW131" s="516"/>
      <c r="SNX131" s="516"/>
      <c r="SNY131" s="516"/>
      <c r="SNZ131" s="516"/>
      <c r="SOA131" s="516"/>
      <c r="SOB131" s="516"/>
      <c r="SOC131" s="516"/>
      <c r="SOD131" s="516"/>
      <c r="SOE131" s="516"/>
      <c r="SOF131" s="516"/>
      <c r="SOG131" s="516"/>
      <c r="SOH131" s="516"/>
      <c r="SOI131" s="516"/>
      <c r="SOJ131" s="516"/>
      <c r="SOK131" s="516"/>
      <c r="SOL131" s="516"/>
      <c r="SOM131" s="516"/>
      <c r="SON131" s="516"/>
      <c r="SOO131" s="516"/>
      <c r="SOP131" s="516"/>
      <c r="SOQ131" s="516"/>
      <c r="SOR131" s="516"/>
      <c r="SOS131" s="516"/>
      <c r="SOT131" s="516"/>
      <c r="SOU131" s="516"/>
      <c r="SOV131" s="516"/>
      <c r="SOW131" s="516"/>
      <c r="SOX131" s="516"/>
      <c r="SOY131" s="516"/>
      <c r="SOZ131" s="516"/>
      <c r="SPA131" s="516"/>
      <c r="SPB131" s="516"/>
      <c r="SPC131" s="516"/>
      <c r="SPD131" s="516"/>
      <c r="SPE131" s="516"/>
      <c r="SPF131" s="516"/>
      <c r="SPG131" s="516"/>
      <c r="SPH131" s="516"/>
      <c r="SPI131" s="516"/>
      <c r="SPJ131" s="516"/>
      <c r="SPK131" s="516"/>
      <c r="SPL131" s="516"/>
      <c r="SPM131" s="516"/>
      <c r="SPN131" s="516"/>
      <c r="SPO131" s="516"/>
      <c r="SPP131" s="516"/>
      <c r="SPQ131" s="516"/>
      <c r="SPR131" s="516"/>
      <c r="SPS131" s="516"/>
      <c r="SPT131" s="516"/>
      <c r="SPU131" s="516"/>
      <c r="SPV131" s="516"/>
      <c r="SPW131" s="516"/>
      <c r="SPX131" s="516"/>
      <c r="SPY131" s="516"/>
      <c r="SPZ131" s="516"/>
      <c r="SQA131" s="516"/>
      <c r="SQB131" s="516"/>
      <c r="SQC131" s="516"/>
      <c r="SQD131" s="516"/>
      <c r="SQE131" s="516"/>
      <c r="SQF131" s="516"/>
      <c r="SQG131" s="516"/>
      <c r="SQH131" s="516"/>
      <c r="SQI131" s="516"/>
      <c r="SQJ131" s="516"/>
      <c r="SQK131" s="516"/>
      <c r="SQL131" s="516"/>
      <c r="SQM131" s="516"/>
      <c r="SQN131" s="516"/>
      <c r="SQO131" s="516"/>
      <c r="SQP131" s="516"/>
      <c r="SQQ131" s="516"/>
      <c r="SQR131" s="516"/>
      <c r="SQS131" s="516"/>
      <c r="SQT131" s="516"/>
      <c r="SQU131" s="516"/>
      <c r="SQV131" s="516"/>
      <c r="SQW131" s="516"/>
      <c r="SQX131" s="516"/>
      <c r="SQY131" s="516"/>
      <c r="SQZ131" s="516"/>
      <c r="SRA131" s="516"/>
      <c r="SRB131" s="516"/>
      <c r="SRC131" s="516"/>
      <c r="SRD131" s="516"/>
      <c r="SRE131" s="516"/>
      <c r="SRF131" s="516"/>
      <c r="SRG131" s="516"/>
      <c r="SRH131" s="516"/>
      <c r="SRI131" s="516"/>
      <c r="SRJ131" s="516"/>
      <c r="SRK131" s="516"/>
      <c r="SRL131" s="516"/>
      <c r="SRM131" s="516"/>
      <c r="SRN131" s="516"/>
      <c r="SRO131" s="516"/>
      <c r="SRP131" s="516"/>
      <c r="SRQ131" s="516"/>
      <c r="SRR131" s="516"/>
      <c r="SRS131" s="516"/>
      <c r="SRT131" s="516"/>
      <c r="SRU131" s="516"/>
      <c r="SRV131" s="516"/>
      <c r="SRW131" s="516"/>
      <c r="SRX131" s="516"/>
      <c r="SRY131" s="516"/>
      <c r="SRZ131" s="516"/>
      <c r="SSA131" s="516"/>
      <c r="SSB131" s="516"/>
      <c r="SSC131" s="516"/>
      <c r="SSD131" s="516"/>
      <c r="SSE131" s="516"/>
      <c r="SSF131" s="516"/>
      <c r="SSG131" s="516"/>
      <c r="SSH131" s="516"/>
      <c r="SSI131" s="516"/>
      <c r="SSJ131" s="516"/>
      <c r="SSK131" s="516"/>
      <c r="SSL131" s="516"/>
      <c r="SSM131" s="516"/>
      <c r="SSN131" s="516"/>
      <c r="SSO131" s="516"/>
      <c r="SSP131" s="516"/>
      <c r="SSQ131" s="516"/>
      <c r="SSR131" s="516"/>
      <c r="SSS131" s="516"/>
      <c r="SST131" s="516"/>
      <c r="SSU131" s="516"/>
      <c r="SSV131" s="516"/>
      <c r="SSW131" s="516"/>
      <c r="SSX131" s="516"/>
      <c r="SSY131" s="516"/>
      <c r="SSZ131" s="516"/>
      <c r="STA131" s="516"/>
      <c r="STB131" s="516"/>
      <c r="STC131" s="516"/>
      <c r="STD131" s="516"/>
      <c r="STE131" s="516"/>
      <c r="STF131" s="516"/>
      <c r="STG131" s="516"/>
      <c r="STH131" s="516"/>
      <c r="STI131" s="516"/>
      <c r="STJ131" s="516"/>
      <c r="STK131" s="516"/>
      <c r="STL131" s="516"/>
      <c r="STM131" s="516"/>
      <c r="STN131" s="516"/>
      <c r="STO131" s="516"/>
      <c r="STP131" s="516"/>
      <c r="STQ131" s="516"/>
      <c r="STR131" s="516"/>
      <c r="STS131" s="516"/>
      <c r="STT131" s="516"/>
      <c r="STU131" s="516"/>
      <c r="STV131" s="516"/>
      <c r="STW131" s="516"/>
      <c r="STX131" s="516"/>
      <c r="STY131" s="516"/>
      <c r="STZ131" s="516"/>
      <c r="SUA131" s="516"/>
      <c r="SUB131" s="516"/>
      <c r="SUC131" s="516"/>
      <c r="SUD131" s="516"/>
      <c r="SUE131" s="516"/>
      <c r="SUF131" s="516"/>
      <c r="SUG131" s="516"/>
      <c r="SUH131" s="516"/>
      <c r="SUI131" s="516"/>
      <c r="SUJ131" s="516"/>
      <c r="SUK131" s="516"/>
      <c r="SUL131" s="516"/>
      <c r="SUM131" s="516"/>
      <c r="SUN131" s="516"/>
      <c r="SUO131" s="516"/>
      <c r="SUP131" s="516"/>
      <c r="SUQ131" s="516"/>
      <c r="SUR131" s="516"/>
      <c r="SUS131" s="516"/>
      <c r="SUT131" s="516"/>
      <c r="SUU131" s="516"/>
      <c r="SUV131" s="516"/>
      <c r="SUW131" s="516"/>
      <c r="SUX131" s="516"/>
      <c r="SUY131" s="516"/>
      <c r="SUZ131" s="516"/>
      <c r="SVA131" s="516"/>
      <c r="SVB131" s="516"/>
      <c r="SVC131" s="516"/>
      <c r="SVD131" s="516"/>
      <c r="SVE131" s="516"/>
      <c r="SVF131" s="516"/>
      <c r="SVG131" s="516"/>
      <c r="SVH131" s="516"/>
      <c r="SVI131" s="516"/>
      <c r="SVJ131" s="516"/>
      <c r="SVK131" s="516"/>
      <c r="SVL131" s="516"/>
      <c r="SVM131" s="516"/>
      <c r="SVN131" s="516"/>
      <c r="SVO131" s="516"/>
      <c r="SVP131" s="516"/>
      <c r="SVQ131" s="516"/>
      <c r="SVR131" s="516"/>
      <c r="SVS131" s="516"/>
      <c r="SVT131" s="516"/>
      <c r="SVU131" s="516"/>
      <c r="SVV131" s="516"/>
      <c r="SVW131" s="516"/>
      <c r="SVX131" s="516"/>
      <c r="SVY131" s="516"/>
      <c r="SVZ131" s="516"/>
      <c r="SWA131" s="516"/>
      <c r="SWB131" s="516"/>
      <c r="SWC131" s="516"/>
      <c r="SWD131" s="516"/>
      <c r="SWE131" s="516"/>
      <c r="SWF131" s="516"/>
      <c r="SWG131" s="516"/>
      <c r="SWH131" s="516"/>
      <c r="SWI131" s="516"/>
      <c r="SWJ131" s="516"/>
      <c r="SWK131" s="516"/>
      <c r="SWL131" s="516"/>
      <c r="SWM131" s="516"/>
      <c r="SWN131" s="516"/>
      <c r="SWO131" s="516"/>
      <c r="SWP131" s="516"/>
      <c r="SWQ131" s="516"/>
      <c r="SWR131" s="516"/>
      <c r="SWS131" s="516"/>
      <c r="SWT131" s="516"/>
      <c r="SWU131" s="516"/>
      <c r="SWV131" s="516"/>
      <c r="SWW131" s="516"/>
      <c r="SWX131" s="516"/>
      <c r="SWY131" s="516"/>
      <c r="SWZ131" s="516"/>
      <c r="SXA131" s="516"/>
      <c r="SXB131" s="516"/>
      <c r="SXC131" s="516"/>
      <c r="SXD131" s="516"/>
      <c r="SXE131" s="516"/>
      <c r="SXF131" s="516"/>
      <c r="SXG131" s="516"/>
      <c r="SXH131" s="516"/>
      <c r="SXI131" s="516"/>
      <c r="SXJ131" s="516"/>
      <c r="SXK131" s="516"/>
      <c r="SXL131" s="516"/>
      <c r="SXM131" s="516"/>
      <c r="SXN131" s="516"/>
      <c r="SXO131" s="516"/>
      <c r="SXP131" s="516"/>
      <c r="SXQ131" s="516"/>
      <c r="SXR131" s="516"/>
      <c r="SXS131" s="516"/>
      <c r="SXT131" s="516"/>
      <c r="SXU131" s="516"/>
      <c r="SXV131" s="516"/>
      <c r="SXW131" s="516"/>
      <c r="SXX131" s="516"/>
      <c r="SXY131" s="516"/>
      <c r="SXZ131" s="516"/>
      <c r="SYA131" s="516"/>
      <c r="SYB131" s="516"/>
      <c r="SYC131" s="516"/>
      <c r="SYD131" s="516"/>
      <c r="SYE131" s="516"/>
      <c r="SYF131" s="516"/>
      <c r="SYG131" s="516"/>
      <c r="SYH131" s="516"/>
      <c r="SYI131" s="516"/>
      <c r="SYJ131" s="516"/>
      <c r="SYK131" s="516"/>
      <c r="SYL131" s="516"/>
      <c r="SYM131" s="516"/>
      <c r="SYN131" s="516"/>
      <c r="SYO131" s="516"/>
      <c r="SYP131" s="516"/>
      <c r="SYQ131" s="516"/>
      <c r="SYR131" s="516"/>
      <c r="SYS131" s="516"/>
      <c r="SYT131" s="516"/>
      <c r="SYU131" s="516"/>
      <c r="SYV131" s="516"/>
      <c r="SYW131" s="516"/>
      <c r="SYX131" s="516"/>
      <c r="SYY131" s="516"/>
      <c r="SYZ131" s="516"/>
      <c r="SZA131" s="516"/>
      <c r="SZB131" s="516"/>
      <c r="SZC131" s="516"/>
      <c r="SZD131" s="516"/>
      <c r="SZE131" s="516"/>
      <c r="SZF131" s="516"/>
      <c r="SZG131" s="516"/>
      <c r="SZH131" s="516"/>
      <c r="SZI131" s="516"/>
      <c r="SZJ131" s="516"/>
      <c r="SZK131" s="516"/>
      <c r="SZL131" s="516"/>
      <c r="SZM131" s="516"/>
      <c r="SZN131" s="516"/>
      <c r="SZO131" s="516"/>
      <c r="SZP131" s="516"/>
      <c r="SZQ131" s="516"/>
      <c r="SZR131" s="516"/>
      <c r="SZS131" s="516"/>
      <c r="SZT131" s="516"/>
      <c r="SZU131" s="516"/>
      <c r="SZV131" s="516"/>
      <c r="SZW131" s="516"/>
      <c r="SZX131" s="516"/>
      <c r="SZY131" s="516"/>
      <c r="SZZ131" s="516"/>
      <c r="TAA131" s="516"/>
      <c r="TAB131" s="516"/>
      <c r="TAC131" s="516"/>
      <c r="TAD131" s="516"/>
      <c r="TAE131" s="516"/>
      <c r="TAF131" s="516"/>
      <c r="TAG131" s="516"/>
      <c r="TAH131" s="516"/>
      <c r="TAI131" s="516"/>
      <c r="TAJ131" s="516"/>
      <c r="TAK131" s="516"/>
      <c r="TAL131" s="516"/>
      <c r="TAM131" s="516"/>
      <c r="TAN131" s="516"/>
      <c r="TAO131" s="516"/>
      <c r="TAP131" s="516"/>
      <c r="TAQ131" s="516"/>
      <c r="TAR131" s="516"/>
      <c r="TAS131" s="516"/>
      <c r="TAT131" s="516"/>
      <c r="TAU131" s="516"/>
      <c r="TAV131" s="516"/>
      <c r="TAW131" s="516"/>
      <c r="TAX131" s="516"/>
      <c r="TAY131" s="516"/>
      <c r="TAZ131" s="516"/>
      <c r="TBA131" s="516"/>
      <c r="TBB131" s="516"/>
      <c r="TBC131" s="516"/>
      <c r="TBD131" s="516"/>
      <c r="TBE131" s="516"/>
      <c r="TBF131" s="516"/>
      <c r="TBG131" s="516"/>
      <c r="TBH131" s="516"/>
      <c r="TBI131" s="516"/>
      <c r="TBJ131" s="516"/>
      <c r="TBK131" s="516"/>
      <c r="TBL131" s="516"/>
      <c r="TBM131" s="516"/>
      <c r="TBN131" s="516"/>
      <c r="TBO131" s="516"/>
      <c r="TBP131" s="516"/>
      <c r="TBQ131" s="516"/>
      <c r="TBR131" s="516"/>
      <c r="TBS131" s="516"/>
      <c r="TBT131" s="516"/>
      <c r="TBU131" s="516"/>
      <c r="TBV131" s="516"/>
      <c r="TBW131" s="516"/>
      <c r="TBX131" s="516"/>
      <c r="TBY131" s="516"/>
      <c r="TBZ131" s="516"/>
      <c r="TCA131" s="516"/>
      <c r="TCB131" s="516"/>
      <c r="TCC131" s="516"/>
      <c r="TCD131" s="516"/>
      <c r="TCE131" s="516"/>
      <c r="TCF131" s="516"/>
      <c r="TCG131" s="516"/>
      <c r="TCH131" s="516"/>
      <c r="TCI131" s="516"/>
      <c r="TCJ131" s="516"/>
      <c r="TCK131" s="516"/>
      <c r="TCL131" s="516"/>
      <c r="TCM131" s="516"/>
      <c r="TCN131" s="516"/>
      <c r="TCO131" s="516"/>
      <c r="TCP131" s="516"/>
      <c r="TCQ131" s="516"/>
      <c r="TCR131" s="516"/>
      <c r="TCS131" s="516"/>
      <c r="TCT131" s="516"/>
      <c r="TCU131" s="516"/>
      <c r="TCV131" s="516"/>
      <c r="TCW131" s="516"/>
      <c r="TCX131" s="516"/>
      <c r="TCY131" s="516"/>
      <c r="TCZ131" s="516"/>
      <c r="TDA131" s="516"/>
      <c r="TDB131" s="516"/>
      <c r="TDC131" s="516"/>
      <c r="TDD131" s="516"/>
      <c r="TDE131" s="516"/>
      <c r="TDF131" s="516"/>
      <c r="TDG131" s="516"/>
      <c r="TDH131" s="516"/>
      <c r="TDI131" s="516"/>
      <c r="TDJ131" s="516"/>
      <c r="TDK131" s="516"/>
      <c r="TDL131" s="516"/>
      <c r="TDM131" s="516"/>
      <c r="TDN131" s="516"/>
      <c r="TDO131" s="516"/>
      <c r="TDP131" s="516"/>
      <c r="TDQ131" s="516"/>
      <c r="TDR131" s="516"/>
      <c r="TDS131" s="516"/>
      <c r="TDT131" s="516"/>
      <c r="TDU131" s="516"/>
      <c r="TDV131" s="516"/>
      <c r="TDW131" s="516"/>
      <c r="TDX131" s="516"/>
      <c r="TDY131" s="516"/>
      <c r="TDZ131" s="516"/>
      <c r="TEA131" s="516"/>
      <c r="TEB131" s="516"/>
      <c r="TEC131" s="516"/>
      <c r="TED131" s="516"/>
      <c r="TEE131" s="516"/>
      <c r="TEF131" s="516"/>
      <c r="TEG131" s="516"/>
      <c r="TEH131" s="516"/>
      <c r="TEI131" s="516"/>
      <c r="TEJ131" s="516"/>
      <c r="TEK131" s="516"/>
      <c r="TEL131" s="516"/>
      <c r="TEM131" s="516"/>
      <c r="TEN131" s="516"/>
      <c r="TEO131" s="516"/>
      <c r="TEP131" s="516"/>
      <c r="TEQ131" s="516"/>
      <c r="TER131" s="516"/>
      <c r="TES131" s="516"/>
      <c r="TET131" s="516"/>
      <c r="TEU131" s="516"/>
      <c r="TEV131" s="516"/>
      <c r="TEW131" s="516"/>
      <c r="TEX131" s="516"/>
      <c r="TEY131" s="516"/>
      <c r="TEZ131" s="516"/>
      <c r="TFA131" s="516"/>
      <c r="TFB131" s="516"/>
      <c r="TFC131" s="516"/>
      <c r="TFD131" s="516"/>
      <c r="TFE131" s="516"/>
      <c r="TFF131" s="516"/>
      <c r="TFG131" s="516"/>
      <c r="TFH131" s="516"/>
      <c r="TFI131" s="516"/>
      <c r="TFJ131" s="516"/>
      <c r="TFK131" s="516"/>
      <c r="TFL131" s="516"/>
      <c r="TFM131" s="516"/>
      <c r="TFN131" s="516"/>
      <c r="TFO131" s="516"/>
      <c r="TFP131" s="516"/>
      <c r="TFQ131" s="516"/>
      <c r="TFR131" s="516"/>
      <c r="TFS131" s="516"/>
      <c r="TFT131" s="516"/>
      <c r="TFU131" s="516"/>
      <c r="TFV131" s="516"/>
      <c r="TFW131" s="516"/>
      <c r="TFX131" s="516"/>
      <c r="TFY131" s="516"/>
      <c r="TFZ131" s="516"/>
      <c r="TGA131" s="516"/>
      <c r="TGB131" s="516"/>
      <c r="TGC131" s="516"/>
      <c r="TGD131" s="516"/>
      <c r="TGE131" s="516"/>
      <c r="TGF131" s="516"/>
      <c r="TGG131" s="516"/>
      <c r="TGH131" s="516"/>
      <c r="TGI131" s="516"/>
      <c r="TGJ131" s="516"/>
      <c r="TGK131" s="516"/>
      <c r="TGL131" s="516"/>
      <c r="TGM131" s="516"/>
      <c r="TGN131" s="516"/>
      <c r="TGO131" s="516"/>
      <c r="TGP131" s="516"/>
      <c r="TGQ131" s="516"/>
      <c r="TGR131" s="516"/>
      <c r="TGS131" s="516"/>
      <c r="TGT131" s="516"/>
      <c r="TGU131" s="516"/>
      <c r="TGV131" s="516"/>
      <c r="TGW131" s="516"/>
      <c r="TGX131" s="516"/>
      <c r="TGY131" s="516"/>
      <c r="TGZ131" s="516"/>
      <c r="THA131" s="516"/>
      <c r="THB131" s="516"/>
      <c r="THC131" s="516"/>
      <c r="THD131" s="516"/>
      <c r="THE131" s="516"/>
      <c r="THF131" s="516"/>
      <c r="THG131" s="516"/>
      <c r="THH131" s="516"/>
      <c r="THI131" s="516"/>
      <c r="THJ131" s="516"/>
      <c r="THK131" s="516"/>
      <c r="THL131" s="516"/>
      <c r="THM131" s="516"/>
      <c r="THN131" s="516"/>
      <c r="THO131" s="516"/>
      <c r="THP131" s="516"/>
      <c r="THQ131" s="516"/>
      <c r="THR131" s="516"/>
      <c r="THS131" s="516"/>
      <c r="THT131" s="516"/>
      <c r="THU131" s="516"/>
      <c r="THV131" s="516"/>
      <c r="THW131" s="516"/>
      <c r="THX131" s="516"/>
      <c r="THY131" s="516"/>
      <c r="THZ131" s="516"/>
      <c r="TIA131" s="516"/>
      <c r="TIB131" s="516"/>
      <c r="TIC131" s="516"/>
      <c r="TID131" s="516"/>
      <c r="TIE131" s="516"/>
      <c r="TIF131" s="516"/>
      <c r="TIG131" s="516"/>
      <c r="TIH131" s="516"/>
      <c r="TII131" s="516"/>
      <c r="TIJ131" s="516"/>
      <c r="TIK131" s="516"/>
      <c r="TIL131" s="516"/>
      <c r="TIM131" s="516"/>
      <c r="TIN131" s="516"/>
      <c r="TIO131" s="516"/>
      <c r="TIP131" s="516"/>
      <c r="TIQ131" s="516"/>
      <c r="TIR131" s="516"/>
      <c r="TIS131" s="516"/>
      <c r="TIT131" s="516"/>
      <c r="TIU131" s="516"/>
      <c r="TIV131" s="516"/>
      <c r="TIW131" s="516"/>
      <c r="TIX131" s="516"/>
      <c r="TIY131" s="516"/>
      <c r="TIZ131" s="516"/>
      <c r="TJA131" s="516"/>
      <c r="TJB131" s="516"/>
      <c r="TJC131" s="516"/>
      <c r="TJD131" s="516"/>
      <c r="TJE131" s="516"/>
      <c r="TJF131" s="516"/>
      <c r="TJG131" s="516"/>
      <c r="TJH131" s="516"/>
      <c r="TJI131" s="516"/>
      <c r="TJJ131" s="516"/>
      <c r="TJK131" s="516"/>
      <c r="TJL131" s="516"/>
      <c r="TJM131" s="516"/>
      <c r="TJN131" s="516"/>
      <c r="TJO131" s="516"/>
      <c r="TJP131" s="516"/>
      <c r="TJQ131" s="516"/>
      <c r="TJR131" s="516"/>
      <c r="TJS131" s="516"/>
      <c r="TJT131" s="516"/>
      <c r="TJU131" s="516"/>
      <c r="TJV131" s="516"/>
      <c r="TJW131" s="516"/>
      <c r="TJX131" s="516"/>
      <c r="TJY131" s="516"/>
      <c r="TJZ131" s="516"/>
      <c r="TKA131" s="516"/>
      <c r="TKB131" s="516"/>
      <c r="TKC131" s="516"/>
      <c r="TKD131" s="516"/>
      <c r="TKE131" s="516"/>
      <c r="TKF131" s="516"/>
      <c r="TKG131" s="516"/>
      <c r="TKH131" s="516"/>
      <c r="TKI131" s="516"/>
      <c r="TKJ131" s="516"/>
      <c r="TKK131" s="516"/>
      <c r="TKL131" s="516"/>
      <c r="TKM131" s="516"/>
      <c r="TKN131" s="516"/>
      <c r="TKO131" s="516"/>
      <c r="TKP131" s="516"/>
      <c r="TKQ131" s="516"/>
      <c r="TKR131" s="516"/>
      <c r="TKS131" s="516"/>
      <c r="TKT131" s="516"/>
      <c r="TKU131" s="516"/>
      <c r="TKV131" s="516"/>
      <c r="TKW131" s="516"/>
      <c r="TKX131" s="516"/>
      <c r="TKY131" s="516"/>
      <c r="TKZ131" s="516"/>
      <c r="TLA131" s="516"/>
      <c r="TLB131" s="516"/>
      <c r="TLC131" s="516"/>
      <c r="TLD131" s="516"/>
      <c r="TLE131" s="516"/>
      <c r="TLF131" s="516"/>
      <c r="TLG131" s="516"/>
      <c r="TLH131" s="516"/>
      <c r="TLI131" s="516"/>
      <c r="TLJ131" s="516"/>
      <c r="TLK131" s="516"/>
      <c r="TLL131" s="516"/>
      <c r="TLM131" s="516"/>
      <c r="TLN131" s="516"/>
      <c r="TLO131" s="516"/>
      <c r="TLP131" s="516"/>
      <c r="TLQ131" s="516"/>
      <c r="TLR131" s="516"/>
      <c r="TLS131" s="516"/>
      <c r="TLT131" s="516"/>
      <c r="TLU131" s="516"/>
      <c r="TLV131" s="516"/>
      <c r="TLW131" s="516"/>
      <c r="TLX131" s="516"/>
      <c r="TLY131" s="516"/>
      <c r="TLZ131" s="516"/>
      <c r="TMA131" s="516"/>
      <c r="TMB131" s="516"/>
      <c r="TMC131" s="516"/>
      <c r="TMD131" s="516"/>
      <c r="TME131" s="516"/>
      <c r="TMF131" s="516"/>
      <c r="TMG131" s="516"/>
      <c r="TMH131" s="516"/>
      <c r="TMI131" s="516"/>
      <c r="TMJ131" s="516"/>
      <c r="TMK131" s="516"/>
      <c r="TML131" s="516"/>
      <c r="TMM131" s="516"/>
      <c r="TMN131" s="516"/>
      <c r="TMO131" s="516"/>
      <c r="TMP131" s="516"/>
      <c r="TMQ131" s="516"/>
      <c r="TMR131" s="516"/>
      <c r="TMS131" s="516"/>
      <c r="TMT131" s="516"/>
      <c r="TMU131" s="516"/>
      <c r="TMV131" s="516"/>
      <c r="TMW131" s="516"/>
      <c r="TMX131" s="516"/>
      <c r="TMY131" s="516"/>
      <c r="TMZ131" s="516"/>
      <c r="TNA131" s="516"/>
      <c r="TNB131" s="516"/>
      <c r="TNC131" s="516"/>
      <c r="TND131" s="516"/>
      <c r="TNE131" s="516"/>
      <c r="TNF131" s="516"/>
      <c r="TNG131" s="516"/>
      <c r="TNH131" s="516"/>
      <c r="TNI131" s="516"/>
      <c r="TNJ131" s="516"/>
      <c r="TNK131" s="516"/>
      <c r="TNL131" s="516"/>
      <c r="TNM131" s="516"/>
      <c r="TNN131" s="516"/>
      <c r="TNO131" s="516"/>
      <c r="TNP131" s="516"/>
      <c r="TNQ131" s="516"/>
      <c r="TNR131" s="516"/>
      <c r="TNS131" s="516"/>
      <c r="TNT131" s="516"/>
      <c r="TNU131" s="516"/>
      <c r="TNV131" s="516"/>
      <c r="TNW131" s="516"/>
      <c r="TNX131" s="516"/>
      <c r="TNY131" s="516"/>
      <c r="TNZ131" s="516"/>
      <c r="TOA131" s="516"/>
      <c r="TOB131" s="516"/>
      <c r="TOC131" s="516"/>
      <c r="TOD131" s="516"/>
      <c r="TOE131" s="516"/>
      <c r="TOF131" s="516"/>
      <c r="TOG131" s="516"/>
      <c r="TOH131" s="516"/>
      <c r="TOI131" s="516"/>
      <c r="TOJ131" s="516"/>
      <c r="TOK131" s="516"/>
      <c r="TOL131" s="516"/>
      <c r="TOM131" s="516"/>
      <c r="TON131" s="516"/>
      <c r="TOO131" s="516"/>
      <c r="TOP131" s="516"/>
      <c r="TOQ131" s="516"/>
      <c r="TOR131" s="516"/>
      <c r="TOS131" s="516"/>
      <c r="TOT131" s="516"/>
      <c r="TOU131" s="516"/>
      <c r="TOV131" s="516"/>
      <c r="TOW131" s="516"/>
      <c r="TOX131" s="516"/>
      <c r="TOY131" s="516"/>
      <c r="TOZ131" s="516"/>
      <c r="TPA131" s="516"/>
      <c r="TPB131" s="516"/>
      <c r="TPC131" s="516"/>
      <c r="TPD131" s="516"/>
      <c r="TPE131" s="516"/>
      <c r="TPF131" s="516"/>
      <c r="TPG131" s="516"/>
      <c r="TPH131" s="516"/>
      <c r="TPI131" s="516"/>
      <c r="TPJ131" s="516"/>
      <c r="TPK131" s="516"/>
      <c r="TPL131" s="516"/>
      <c r="TPM131" s="516"/>
      <c r="TPN131" s="516"/>
      <c r="TPO131" s="516"/>
      <c r="TPP131" s="516"/>
      <c r="TPQ131" s="516"/>
      <c r="TPR131" s="516"/>
      <c r="TPS131" s="516"/>
      <c r="TPT131" s="516"/>
      <c r="TPU131" s="516"/>
      <c r="TPV131" s="516"/>
      <c r="TPW131" s="516"/>
      <c r="TPX131" s="516"/>
      <c r="TPY131" s="516"/>
      <c r="TPZ131" s="516"/>
      <c r="TQA131" s="516"/>
      <c r="TQB131" s="516"/>
      <c r="TQC131" s="516"/>
      <c r="TQD131" s="516"/>
      <c r="TQE131" s="516"/>
      <c r="TQF131" s="516"/>
      <c r="TQG131" s="516"/>
      <c r="TQH131" s="516"/>
      <c r="TQI131" s="516"/>
      <c r="TQJ131" s="516"/>
      <c r="TQK131" s="516"/>
      <c r="TQL131" s="516"/>
      <c r="TQM131" s="516"/>
      <c r="TQN131" s="516"/>
      <c r="TQO131" s="516"/>
      <c r="TQP131" s="516"/>
      <c r="TQQ131" s="516"/>
      <c r="TQR131" s="516"/>
      <c r="TQS131" s="516"/>
      <c r="TQT131" s="516"/>
      <c r="TQU131" s="516"/>
      <c r="TQV131" s="516"/>
      <c r="TQW131" s="516"/>
      <c r="TQX131" s="516"/>
      <c r="TQY131" s="516"/>
      <c r="TQZ131" s="516"/>
      <c r="TRA131" s="516"/>
      <c r="TRB131" s="516"/>
      <c r="TRC131" s="516"/>
      <c r="TRD131" s="516"/>
      <c r="TRE131" s="516"/>
      <c r="TRF131" s="516"/>
      <c r="TRG131" s="516"/>
      <c r="TRH131" s="516"/>
      <c r="TRI131" s="516"/>
      <c r="TRJ131" s="516"/>
      <c r="TRK131" s="516"/>
      <c r="TRL131" s="516"/>
      <c r="TRM131" s="516"/>
      <c r="TRN131" s="516"/>
      <c r="TRO131" s="516"/>
      <c r="TRP131" s="516"/>
      <c r="TRQ131" s="516"/>
      <c r="TRR131" s="516"/>
      <c r="TRS131" s="516"/>
      <c r="TRT131" s="516"/>
      <c r="TRU131" s="516"/>
      <c r="TRV131" s="516"/>
      <c r="TRW131" s="516"/>
      <c r="TRX131" s="516"/>
      <c r="TRY131" s="516"/>
      <c r="TRZ131" s="516"/>
      <c r="TSA131" s="516"/>
      <c r="TSB131" s="516"/>
      <c r="TSC131" s="516"/>
      <c r="TSD131" s="516"/>
      <c r="TSE131" s="516"/>
      <c r="TSF131" s="516"/>
      <c r="TSG131" s="516"/>
      <c r="TSH131" s="516"/>
      <c r="TSI131" s="516"/>
      <c r="TSJ131" s="516"/>
      <c r="TSK131" s="516"/>
      <c r="TSL131" s="516"/>
      <c r="TSM131" s="516"/>
      <c r="TSN131" s="516"/>
      <c r="TSO131" s="516"/>
      <c r="TSP131" s="516"/>
      <c r="TSQ131" s="516"/>
      <c r="TSR131" s="516"/>
      <c r="TSS131" s="516"/>
      <c r="TST131" s="516"/>
      <c r="TSU131" s="516"/>
      <c r="TSV131" s="516"/>
      <c r="TSW131" s="516"/>
      <c r="TSX131" s="516"/>
      <c r="TSY131" s="516"/>
      <c r="TSZ131" s="516"/>
      <c r="TTA131" s="516"/>
      <c r="TTB131" s="516"/>
      <c r="TTC131" s="516"/>
      <c r="TTD131" s="516"/>
      <c r="TTE131" s="516"/>
      <c r="TTF131" s="516"/>
      <c r="TTG131" s="516"/>
      <c r="TTH131" s="516"/>
      <c r="TTI131" s="516"/>
      <c r="TTJ131" s="516"/>
      <c r="TTK131" s="516"/>
      <c r="TTL131" s="516"/>
      <c r="TTM131" s="516"/>
      <c r="TTN131" s="516"/>
      <c r="TTO131" s="516"/>
      <c r="TTP131" s="516"/>
      <c r="TTQ131" s="516"/>
      <c r="TTR131" s="516"/>
      <c r="TTS131" s="516"/>
      <c r="TTT131" s="516"/>
      <c r="TTU131" s="516"/>
      <c r="TTV131" s="516"/>
      <c r="TTW131" s="516"/>
      <c r="TTX131" s="516"/>
      <c r="TTY131" s="516"/>
      <c r="TTZ131" s="516"/>
      <c r="TUA131" s="516"/>
      <c r="TUB131" s="516"/>
      <c r="TUC131" s="516"/>
      <c r="TUD131" s="516"/>
      <c r="TUE131" s="516"/>
      <c r="TUF131" s="516"/>
      <c r="TUG131" s="516"/>
      <c r="TUH131" s="516"/>
      <c r="TUI131" s="516"/>
      <c r="TUJ131" s="516"/>
      <c r="TUK131" s="516"/>
      <c r="TUL131" s="516"/>
      <c r="TUM131" s="516"/>
      <c r="TUN131" s="516"/>
      <c r="TUO131" s="516"/>
      <c r="TUP131" s="516"/>
      <c r="TUQ131" s="516"/>
      <c r="TUR131" s="516"/>
      <c r="TUS131" s="516"/>
      <c r="TUT131" s="516"/>
      <c r="TUU131" s="516"/>
      <c r="TUV131" s="516"/>
      <c r="TUW131" s="516"/>
      <c r="TUX131" s="516"/>
      <c r="TUY131" s="516"/>
      <c r="TUZ131" s="516"/>
      <c r="TVA131" s="516"/>
      <c r="TVB131" s="516"/>
      <c r="TVC131" s="516"/>
      <c r="TVD131" s="516"/>
      <c r="TVE131" s="516"/>
      <c r="TVF131" s="516"/>
      <c r="TVG131" s="516"/>
      <c r="TVH131" s="516"/>
      <c r="TVI131" s="516"/>
      <c r="TVJ131" s="516"/>
      <c r="TVK131" s="516"/>
      <c r="TVL131" s="516"/>
      <c r="TVM131" s="516"/>
      <c r="TVN131" s="516"/>
      <c r="TVO131" s="516"/>
      <c r="TVP131" s="516"/>
      <c r="TVQ131" s="516"/>
      <c r="TVR131" s="516"/>
      <c r="TVS131" s="516"/>
      <c r="TVT131" s="516"/>
      <c r="TVU131" s="516"/>
      <c r="TVV131" s="516"/>
      <c r="TVW131" s="516"/>
      <c r="TVX131" s="516"/>
      <c r="TVY131" s="516"/>
      <c r="TVZ131" s="516"/>
      <c r="TWA131" s="516"/>
      <c r="TWB131" s="516"/>
      <c r="TWC131" s="516"/>
      <c r="TWD131" s="516"/>
      <c r="TWE131" s="516"/>
      <c r="TWF131" s="516"/>
      <c r="TWG131" s="516"/>
      <c r="TWH131" s="516"/>
      <c r="TWI131" s="516"/>
      <c r="TWJ131" s="516"/>
      <c r="TWK131" s="516"/>
      <c r="TWL131" s="516"/>
      <c r="TWM131" s="516"/>
      <c r="TWN131" s="516"/>
      <c r="TWO131" s="516"/>
      <c r="TWP131" s="516"/>
      <c r="TWQ131" s="516"/>
      <c r="TWR131" s="516"/>
      <c r="TWS131" s="516"/>
      <c r="TWT131" s="516"/>
      <c r="TWU131" s="516"/>
      <c r="TWV131" s="516"/>
      <c r="TWW131" s="516"/>
      <c r="TWX131" s="516"/>
      <c r="TWY131" s="516"/>
      <c r="TWZ131" s="516"/>
      <c r="TXA131" s="516"/>
      <c r="TXB131" s="516"/>
      <c r="TXC131" s="516"/>
      <c r="TXD131" s="516"/>
      <c r="TXE131" s="516"/>
      <c r="TXF131" s="516"/>
      <c r="TXG131" s="516"/>
      <c r="TXH131" s="516"/>
      <c r="TXI131" s="516"/>
      <c r="TXJ131" s="516"/>
      <c r="TXK131" s="516"/>
      <c r="TXL131" s="516"/>
      <c r="TXM131" s="516"/>
      <c r="TXN131" s="516"/>
      <c r="TXO131" s="516"/>
      <c r="TXP131" s="516"/>
      <c r="TXQ131" s="516"/>
      <c r="TXR131" s="516"/>
      <c r="TXS131" s="516"/>
      <c r="TXT131" s="516"/>
      <c r="TXU131" s="516"/>
      <c r="TXV131" s="516"/>
      <c r="TXW131" s="516"/>
      <c r="TXX131" s="516"/>
      <c r="TXY131" s="516"/>
      <c r="TXZ131" s="516"/>
      <c r="TYA131" s="516"/>
      <c r="TYB131" s="516"/>
      <c r="TYC131" s="516"/>
      <c r="TYD131" s="516"/>
      <c r="TYE131" s="516"/>
      <c r="TYF131" s="516"/>
      <c r="TYG131" s="516"/>
      <c r="TYH131" s="516"/>
      <c r="TYI131" s="516"/>
      <c r="TYJ131" s="516"/>
      <c r="TYK131" s="516"/>
      <c r="TYL131" s="516"/>
      <c r="TYM131" s="516"/>
      <c r="TYN131" s="516"/>
      <c r="TYO131" s="516"/>
      <c r="TYP131" s="516"/>
      <c r="TYQ131" s="516"/>
      <c r="TYR131" s="516"/>
      <c r="TYS131" s="516"/>
      <c r="TYT131" s="516"/>
      <c r="TYU131" s="516"/>
      <c r="TYV131" s="516"/>
      <c r="TYW131" s="516"/>
      <c r="TYX131" s="516"/>
      <c r="TYY131" s="516"/>
      <c r="TYZ131" s="516"/>
      <c r="TZA131" s="516"/>
      <c r="TZB131" s="516"/>
      <c r="TZC131" s="516"/>
      <c r="TZD131" s="516"/>
      <c r="TZE131" s="516"/>
      <c r="TZF131" s="516"/>
      <c r="TZG131" s="516"/>
      <c r="TZH131" s="516"/>
      <c r="TZI131" s="516"/>
      <c r="TZJ131" s="516"/>
      <c r="TZK131" s="516"/>
      <c r="TZL131" s="516"/>
      <c r="TZM131" s="516"/>
      <c r="TZN131" s="516"/>
      <c r="TZO131" s="516"/>
      <c r="TZP131" s="516"/>
      <c r="TZQ131" s="516"/>
      <c r="TZR131" s="516"/>
      <c r="TZS131" s="516"/>
      <c r="TZT131" s="516"/>
      <c r="TZU131" s="516"/>
      <c r="TZV131" s="516"/>
      <c r="TZW131" s="516"/>
      <c r="TZX131" s="516"/>
      <c r="TZY131" s="516"/>
      <c r="TZZ131" s="516"/>
      <c r="UAA131" s="516"/>
      <c r="UAB131" s="516"/>
      <c r="UAC131" s="516"/>
      <c r="UAD131" s="516"/>
      <c r="UAE131" s="516"/>
      <c r="UAF131" s="516"/>
      <c r="UAG131" s="516"/>
      <c r="UAH131" s="516"/>
      <c r="UAI131" s="516"/>
      <c r="UAJ131" s="516"/>
      <c r="UAK131" s="516"/>
      <c r="UAL131" s="516"/>
      <c r="UAM131" s="516"/>
      <c r="UAN131" s="516"/>
      <c r="UAO131" s="516"/>
      <c r="UAP131" s="516"/>
      <c r="UAQ131" s="516"/>
      <c r="UAR131" s="516"/>
      <c r="UAS131" s="516"/>
      <c r="UAT131" s="516"/>
      <c r="UAU131" s="516"/>
      <c r="UAV131" s="516"/>
      <c r="UAW131" s="516"/>
      <c r="UAX131" s="516"/>
      <c r="UAY131" s="516"/>
      <c r="UAZ131" s="516"/>
      <c r="UBA131" s="516"/>
      <c r="UBB131" s="516"/>
      <c r="UBC131" s="516"/>
      <c r="UBD131" s="516"/>
      <c r="UBE131" s="516"/>
      <c r="UBF131" s="516"/>
      <c r="UBG131" s="516"/>
      <c r="UBH131" s="516"/>
      <c r="UBI131" s="516"/>
      <c r="UBJ131" s="516"/>
      <c r="UBK131" s="516"/>
      <c r="UBL131" s="516"/>
      <c r="UBM131" s="516"/>
      <c r="UBN131" s="516"/>
      <c r="UBO131" s="516"/>
      <c r="UBP131" s="516"/>
      <c r="UBQ131" s="516"/>
      <c r="UBR131" s="516"/>
      <c r="UBS131" s="516"/>
      <c r="UBT131" s="516"/>
      <c r="UBU131" s="516"/>
      <c r="UBV131" s="516"/>
      <c r="UBW131" s="516"/>
      <c r="UBX131" s="516"/>
      <c r="UBY131" s="516"/>
      <c r="UBZ131" s="516"/>
      <c r="UCA131" s="516"/>
      <c r="UCB131" s="516"/>
      <c r="UCC131" s="516"/>
      <c r="UCD131" s="516"/>
      <c r="UCE131" s="516"/>
      <c r="UCF131" s="516"/>
      <c r="UCG131" s="516"/>
      <c r="UCH131" s="516"/>
      <c r="UCI131" s="516"/>
      <c r="UCJ131" s="516"/>
      <c r="UCK131" s="516"/>
      <c r="UCL131" s="516"/>
      <c r="UCM131" s="516"/>
      <c r="UCN131" s="516"/>
      <c r="UCO131" s="516"/>
      <c r="UCP131" s="516"/>
      <c r="UCQ131" s="516"/>
      <c r="UCR131" s="516"/>
      <c r="UCS131" s="516"/>
      <c r="UCT131" s="516"/>
      <c r="UCU131" s="516"/>
      <c r="UCV131" s="516"/>
      <c r="UCW131" s="516"/>
      <c r="UCX131" s="516"/>
      <c r="UCY131" s="516"/>
      <c r="UCZ131" s="516"/>
      <c r="UDA131" s="516"/>
      <c r="UDB131" s="516"/>
      <c r="UDC131" s="516"/>
      <c r="UDD131" s="516"/>
      <c r="UDE131" s="516"/>
      <c r="UDF131" s="516"/>
      <c r="UDG131" s="516"/>
      <c r="UDH131" s="516"/>
      <c r="UDI131" s="516"/>
      <c r="UDJ131" s="516"/>
      <c r="UDK131" s="516"/>
      <c r="UDL131" s="516"/>
      <c r="UDM131" s="516"/>
      <c r="UDN131" s="516"/>
      <c r="UDO131" s="516"/>
      <c r="UDP131" s="516"/>
      <c r="UDQ131" s="516"/>
      <c r="UDR131" s="516"/>
      <c r="UDS131" s="516"/>
      <c r="UDT131" s="516"/>
      <c r="UDU131" s="516"/>
      <c r="UDV131" s="516"/>
      <c r="UDW131" s="516"/>
      <c r="UDX131" s="516"/>
      <c r="UDY131" s="516"/>
      <c r="UDZ131" s="516"/>
      <c r="UEA131" s="516"/>
      <c r="UEB131" s="516"/>
      <c r="UEC131" s="516"/>
      <c r="UED131" s="516"/>
      <c r="UEE131" s="516"/>
      <c r="UEF131" s="516"/>
      <c r="UEG131" s="516"/>
      <c r="UEH131" s="516"/>
      <c r="UEI131" s="516"/>
      <c r="UEJ131" s="516"/>
      <c r="UEK131" s="516"/>
      <c r="UEL131" s="516"/>
      <c r="UEM131" s="516"/>
      <c r="UEN131" s="516"/>
      <c r="UEO131" s="516"/>
      <c r="UEP131" s="516"/>
      <c r="UEQ131" s="516"/>
      <c r="UER131" s="516"/>
      <c r="UES131" s="516"/>
      <c r="UET131" s="516"/>
      <c r="UEU131" s="516"/>
      <c r="UEV131" s="516"/>
      <c r="UEW131" s="516"/>
      <c r="UEX131" s="516"/>
      <c r="UEY131" s="516"/>
      <c r="UEZ131" s="516"/>
      <c r="UFA131" s="516"/>
      <c r="UFB131" s="516"/>
      <c r="UFC131" s="516"/>
      <c r="UFD131" s="516"/>
      <c r="UFE131" s="516"/>
      <c r="UFF131" s="516"/>
      <c r="UFG131" s="516"/>
      <c r="UFH131" s="516"/>
      <c r="UFI131" s="516"/>
      <c r="UFJ131" s="516"/>
      <c r="UFK131" s="516"/>
      <c r="UFL131" s="516"/>
      <c r="UFM131" s="516"/>
      <c r="UFN131" s="516"/>
      <c r="UFO131" s="516"/>
      <c r="UFP131" s="516"/>
      <c r="UFQ131" s="516"/>
      <c r="UFR131" s="516"/>
      <c r="UFS131" s="516"/>
      <c r="UFT131" s="516"/>
      <c r="UFU131" s="516"/>
      <c r="UFV131" s="516"/>
      <c r="UFW131" s="516"/>
      <c r="UFX131" s="516"/>
      <c r="UFY131" s="516"/>
      <c r="UFZ131" s="516"/>
      <c r="UGA131" s="516"/>
      <c r="UGB131" s="516"/>
      <c r="UGC131" s="516"/>
      <c r="UGD131" s="516"/>
      <c r="UGE131" s="516"/>
      <c r="UGF131" s="516"/>
      <c r="UGG131" s="516"/>
      <c r="UGH131" s="516"/>
      <c r="UGI131" s="516"/>
      <c r="UGJ131" s="516"/>
      <c r="UGK131" s="516"/>
      <c r="UGL131" s="516"/>
      <c r="UGM131" s="516"/>
      <c r="UGN131" s="516"/>
      <c r="UGO131" s="516"/>
      <c r="UGP131" s="516"/>
      <c r="UGQ131" s="516"/>
      <c r="UGR131" s="516"/>
      <c r="UGS131" s="516"/>
      <c r="UGT131" s="516"/>
      <c r="UGU131" s="516"/>
      <c r="UGV131" s="516"/>
      <c r="UGW131" s="516"/>
      <c r="UGX131" s="516"/>
      <c r="UGY131" s="516"/>
      <c r="UGZ131" s="516"/>
      <c r="UHA131" s="516"/>
      <c r="UHB131" s="516"/>
      <c r="UHC131" s="516"/>
      <c r="UHD131" s="516"/>
      <c r="UHE131" s="516"/>
      <c r="UHF131" s="516"/>
      <c r="UHG131" s="516"/>
      <c r="UHH131" s="516"/>
      <c r="UHI131" s="516"/>
      <c r="UHJ131" s="516"/>
      <c r="UHK131" s="516"/>
      <c r="UHL131" s="516"/>
      <c r="UHM131" s="516"/>
      <c r="UHN131" s="516"/>
      <c r="UHO131" s="516"/>
      <c r="UHP131" s="516"/>
      <c r="UHQ131" s="516"/>
      <c r="UHR131" s="516"/>
      <c r="UHS131" s="516"/>
      <c r="UHT131" s="516"/>
      <c r="UHU131" s="516"/>
      <c r="UHV131" s="516"/>
      <c r="UHW131" s="516"/>
      <c r="UHX131" s="516"/>
      <c r="UHY131" s="516"/>
      <c r="UHZ131" s="516"/>
      <c r="UIA131" s="516"/>
      <c r="UIB131" s="516"/>
      <c r="UIC131" s="516"/>
      <c r="UID131" s="516"/>
      <c r="UIE131" s="516"/>
      <c r="UIF131" s="516"/>
      <c r="UIG131" s="516"/>
      <c r="UIH131" s="516"/>
      <c r="UII131" s="516"/>
      <c r="UIJ131" s="516"/>
      <c r="UIK131" s="516"/>
      <c r="UIL131" s="516"/>
      <c r="UIM131" s="516"/>
      <c r="UIN131" s="516"/>
      <c r="UIO131" s="516"/>
      <c r="UIP131" s="516"/>
      <c r="UIQ131" s="516"/>
      <c r="UIR131" s="516"/>
      <c r="UIS131" s="516"/>
      <c r="UIT131" s="516"/>
      <c r="UIU131" s="516"/>
      <c r="UIV131" s="516"/>
      <c r="UIW131" s="516"/>
      <c r="UIX131" s="516"/>
      <c r="UIY131" s="516"/>
      <c r="UIZ131" s="516"/>
      <c r="UJA131" s="516"/>
      <c r="UJB131" s="516"/>
      <c r="UJC131" s="516"/>
      <c r="UJD131" s="516"/>
      <c r="UJE131" s="516"/>
      <c r="UJF131" s="516"/>
      <c r="UJG131" s="516"/>
      <c r="UJH131" s="516"/>
      <c r="UJI131" s="516"/>
      <c r="UJJ131" s="516"/>
      <c r="UJK131" s="516"/>
      <c r="UJL131" s="516"/>
      <c r="UJM131" s="516"/>
      <c r="UJN131" s="516"/>
      <c r="UJO131" s="516"/>
      <c r="UJP131" s="516"/>
      <c r="UJQ131" s="516"/>
      <c r="UJR131" s="516"/>
      <c r="UJS131" s="516"/>
      <c r="UJT131" s="516"/>
      <c r="UJU131" s="516"/>
      <c r="UJV131" s="516"/>
      <c r="UJW131" s="516"/>
      <c r="UJX131" s="516"/>
      <c r="UJY131" s="516"/>
      <c r="UJZ131" s="516"/>
      <c r="UKA131" s="516"/>
      <c r="UKB131" s="516"/>
      <c r="UKC131" s="516"/>
      <c r="UKD131" s="516"/>
      <c r="UKE131" s="516"/>
      <c r="UKF131" s="516"/>
      <c r="UKG131" s="516"/>
      <c r="UKH131" s="516"/>
      <c r="UKI131" s="516"/>
      <c r="UKJ131" s="516"/>
      <c r="UKK131" s="516"/>
      <c r="UKL131" s="516"/>
      <c r="UKM131" s="516"/>
      <c r="UKN131" s="516"/>
      <c r="UKO131" s="516"/>
      <c r="UKP131" s="516"/>
      <c r="UKQ131" s="516"/>
      <c r="UKR131" s="516"/>
      <c r="UKS131" s="516"/>
      <c r="UKT131" s="516"/>
      <c r="UKU131" s="516"/>
      <c r="UKV131" s="516"/>
      <c r="UKW131" s="516"/>
      <c r="UKX131" s="516"/>
      <c r="UKY131" s="516"/>
      <c r="UKZ131" s="516"/>
      <c r="ULA131" s="516"/>
      <c r="ULB131" s="516"/>
      <c r="ULC131" s="516"/>
      <c r="ULD131" s="516"/>
      <c r="ULE131" s="516"/>
      <c r="ULF131" s="516"/>
      <c r="ULG131" s="516"/>
      <c r="ULH131" s="516"/>
      <c r="ULI131" s="516"/>
      <c r="ULJ131" s="516"/>
      <c r="ULK131" s="516"/>
      <c r="ULL131" s="516"/>
      <c r="ULM131" s="516"/>
      <c r="ULN131" s="516"/>
      <c r="ULO131" s="516"/>
      <c r="ULP131" s="516"/>
      <c r="ULQ131" s="516"/>
      <c r="ULR131" s="516"/>
      <c r="ULS131" s="516"/>
      <c r="ULT131" s="516"/>
      <c r="ULU131" s="516"/>
      <c r="ULV131" s="516"/>
      <c r="ULW131" s="516"/>
      <c r="ULX131" s="516"/>
      <c r="ULY131" s="516"/>
      <c r="ULZ131" s="516"/>
      <c r="UMA131" s="516"/>
      <c r="UMB131" s="516"/>
      <c r="UMC131" s="516"/>
      <c r="UMD131" s="516"/>
      <c r="UME131" s="516"/>
      <c r="UMF131" s="516"/>
      <c r="UMG131" s="516"/>
      <c r="UMH131" s="516"/>
      <c r="UMI131" s="516"/>
      <c r="UMJ131" s="516"/>
      <c r="UMK131" s="516"/>
      <c r="UML131" s="516"/>
      <c r="UMM131" s="516"/>
      <c r="UMN131" s="516"/>
      <c r="UMO131" s="516"/>
      <c r="UMP131" s="516"/>
      <c r="UMQ131" s="516"/>
      <c r="UMR131" s="516"/>
      <c r="UMS131" s="516"/>
      <c r="UMT131" s="516"/>
      <c r="UMU131" s="516"/>
      <c r="UMV131" s="516"/>
      <c r="UMW131" s="516"/>
      <c r="UMX131" s="516"/>
      <c r="UMY131" s="516"/>
      <c r="UMZ131" s="516"/>
      <c r="UNA131" s="516"/>
      <c r="UNB131" s="516"/>
      <c r="UNC131" s="516"/>
      <c r="UND131" s="516"/>
      <c r="UNE131" s="516"/>
      <c r="UNF131" s="516"/>
      <c r="UNG131" s="516"/>
      <c r="UNH131" s="516"/>
      <c r="UNI131" s="516"/>
      <c r="UNJ131" s="516"/>
      <c r="UNK131" s="516"/>
      <c r="UNL131" s="516"/>
      <c r="UNM131" s="516"/>
      <c r="UNN131" s="516"/>
      <c r="UNO131" s="516"/>
      <c r="UNP131" s="516"/>
      <c r="UNQ131" s="516"/>
      <c r="UNR131" s="516"/>
      <c r="UNS131" s="516"/>
      <c r="UNT131" s="516"/>
      <c r="UNU131" s="516"/>
      <c r="UNV131" s="516"/>
      <c r="UNW131" s="516"/>
      <c r="UNX131" s="516"/>
      <c r="UNY131" s="516"/>
      <c r="UNZ131" s="516"/>
      <c r="UOA131" s="516"/>
      <c r="UOB131" s="516"/>
      <c r="UOC131" s="516"/>
      <c r="UOD131" s="516"/>
      <c r="UOE131" s="516"/>
      <c r="UOF131" s="516"/>
      <c r="UOG131" s="516"/>
      <c r="UOH131" s="516"/>
      <c r="UOI131" s="516"/>
      <c r="UOJ131" s="516"/>
      <c r="UOK131" s="516"/>
      <c r="UOL131" s="516"/>
      <c r="UOM131" s="516"/>
      <c r="UON131" s="516"/>
      <c r="UOO131" s="516"/>
      <c r="UOP131" s="516"/>
      <c r="UOQ131" s="516"/>
      <c r="UOR131" s="516"/>
      <c r="UOS131" s="516"/>
      <c r="UOT131" s="516"/>
      <c r="UOU131" s="516"/>
      <c r="UOV131" s="516"/>
      <c r="UOW131" s="516"/>
      <c r="UOX131" s="516"/>
      <c r="UOY131" s="516"/>
      <c r="UOZ131" s="516"/>
      <c r="UPA131" s="516"/>
      <c r="UPB131" s="516"/>
      <c r="UPC131" s="516"/>
      <c r="UPD131" s="516"/>
      <c r="UPE131" s="516"/>
      <c r="UPF131" s="516"/>
      <c r="UPG131" s="516"/>
      <c r="UPH131" s="516"/>
      <c r="UPI131" s="516"/>
      <c r="UPJ131" s="516"/>
      <c r="UPK131" s="516"/>
      <c r="UPL131" s="516"/>
      <c r="UPM131" s="516"/>
      <c r="UPN131" s="516"/>
      <c r="UPO131" s="516"/>
      <c r="UPP131" s="516"/>
      <c r="UPQ131" s="516"/>
      <c r="UPR131" s="516"/>
      <c r="UPS131" s="516"/>
      <c r="UPT131" s="516"/>
      <c r="UPU131" s="516"/>
      <c r="UPV131" s="516"/>
      <c r="UPW131" s="516"/>
      <c r="UPX131" s="516"/>
      <c r="UPY131" s="516"/>
      <c r="UPZ131" s="516"/>
      <c r="UQA131" s="516"/>
      <c r="UQB131" s="516"/>
      <c r="UQC131" s="516"/>
      <c r="UQD131" s="516"/>
      <c r="UQE131" s="516"/>
      <c r="UQF131" s="516"/>
      <c r="UQG131" s="516"/>
      <c r="UQH131" s="516"/>
      <c r="UQI131" s="516"/>
      <c r="UQJ131" s="516"/>
      <c r="UQK131" s="516"/>
      <c r="UQL131" s="516"/>
      <c r="UQM131" s="516"/>
      <c r="UQN131" s="516"/>
      <c r="UQO131" s="516"/>
      <c r="UQP131" s="516"/>
      <c r="UQQ131" s="516"/>
      <c r="UQR131" s="516"/>
      <c r="UQS131" s="516"/>
      <c r="UQT131" s="516"/>
      <c r="UQU131" s="516"/>
      <c r="UQV131" s="516"/>
      <c r="UQW131" s="516"/>
      <c r="UQX131" s="516"/>
      <c r="UQY131" s="516"/>
      <c r="UQZ131" s="516"/>
      <c r="URA131" s="516"/>
      <c r="URB131" s="516"/>
      <c r="URC131" s="516"/>
      <c r="URD131" s="516"/>
      <c r="URE131" s="516"/>
      <c r="URF131" s="516"/>
      <c r="URG131" s="516"/>
      <c r="URH131" s="516"/>
      <c r="URI131" s="516"/>
      <c r="URJ131" s="516"/>
      <c r="URK131" s="516"/>
      <c r="URL131" s="516"/>
      <c r="URM131" s="516"/>
      <c r="URN131" s="516"/>
      <c r="URO131" s="516"/>
      <c r="URP131" s="516"/>
      <c r="URQ131" s="516"/>
      <c r="URR131" s="516"/>
      <c r="URS131" s="516"/>
      <c r="URT131" s="516"/>
      <c r="URU131" s="516"/>
      <c r="URV131" s="516"/>
      <c r="URW131" s="516"/>
      <c r="URX131" s="516"/>
      <c r="URY131" s="516"/>
      <c r="URZ131" s="516"/>
      <c r="USA131" s="516"/>
      <c r="USB131" s="516"/>
      <c r="USC131" s="516"/>
      <c r="USD131" s="516"/>
      <c r="USE131" s="516"/>
      <c r="USF131" s="516"/>
      <c r="USG131" s="516"/>
      <c r="USH131" s="516"/>
      <c r="USI131" s="516"/>
      <c r="USJ131" s="516"/>
      <c r="USK131" s="516"/>
      <c r="USL131" s="516"/>
      <c r="USM131" s="516"/>
      <c r="USN131" s="516"/>
      <c r="USO131" s="516"/>
      <c r="USP131" s="516"/>
      <c r="USQ131" s="516"/>
      <c r="USR131" s="516"/>
      <c r="USS131" s="516"/>
      <c r="UST131" s="516"/>
      <c r="USU131" s="516"/>
      <c r="USV131" s="516"/>
      <c r="USW131" s="516"/>
      <c r="USX131" s="516"/>
      <c r="USY131" s="516"/>
      <c r="USZ131" s="516"/>
      <c r="UTA131" s="516"/>
      <c r="UTB131" s="516"/>
      <c r="UTC131" s="516"/>
      <c r="UTD131" s="516"/>
      <c r="UTE131" s="516"/>
      <c r="UTF131" s="516"/>
      <c r="UTG131" s="516"/>
      <c r="UTH131" s="516"/>
      <c r="UTI131" s="516"/>
      <c r="UTJ131" s="516"/>
      <c r="UTK131" s="516"/>
      <c r="UTL131" s="516"/>
      <c r="UTM131" s="516"/>
      <c r="UTN131" s="516"/>
      <c r="UTO131" s="516"/>
      <c r="UTP131" s="516"/>
      <c r="UTQ131" s="516"/>
      <c r="UTR131" s="516"/>
      <c r="UTS131" s="516"/>
      <c r="UTT131" s="516"/>
      <c r="UTU131" s="516"/>
      <c r="UTV131" s="516"/>
      <c r="UTW131" s="516"/>
      <c r="UTX131" s="516"/>
      <c r="UTY131" s="516"/>
      <c r="UTZ131" s="516"/>
      <c r="UUA131" s="516"/>
      <c r="UUB131" s="516"/>
      <c r="UUC131" s="516"/>
      <c r="UUD131" s="516"/>
      <c r="UUE131" s="516"/>
      <c r="UUF131" s="516"/>
      <c r="UUG131" s="516"/>
      <c r="UUH131" s="516"/>
      <c r="UUI131" s="516"/>
      <c r="UUJ131" s="516"/>
      <c r="UUK131" s="516"/>
      <c r="UUL131" s="516"/>
      <c r="UUM131" s="516"/>
      <c r="UUN131" s="516"/>
      <c r="UUO131" s="516"/>
      <c r="UUP131" s="516"/>
      <c r="UUQ131" s="516"/>
      <c r="UUR131" s="516"/>
      <c r="UUS131" s="516"/>
      <c r="UUT131" s="516"/>
      <c r="UUU131" s="516"/>
      <c r="UUV131" s="516"/>
      <c r="UUW131" s="516"/>
      <c r="UUX131" s="516"/>
      <c r="UUY131" s="516"/>
      <c r="UUZ131" s="516"/>
      <c r="UVA131" s="516"/>
      <c r="UVB131" s="516"/>
      <c r="UVC131" s="516"/>
      <c r="UVD131" s="516"/>
      <c r="UVE131" s="516"/>
      <c r="UVF131" s="516"/>
      <c r="UVG131" s="516"/>
      <c r="UVH131" s="516"/>
      <c r="UVI131" s="516"/>
      <c r="UVJ131" s="516"/>
      <c r="UVK131" s="516"/>
      <c r="UVL131" s="516"/>
      <c r="UVM131" s="516"/>
      <c r="UVN131" s="516"/>
      <c r="UVO131" s="516"/>
      <c r="UVP131" s="516"/>
      <c r="UVQ131" s="516"/>
      <c r="UVR131" s="516"/>
      <c r="UVS131" s="516"/>
      <c r="UVT131" s="516"/>
      <c r="UVU131" s="516"/>
      <c r="UVV131" s="516"/>
      <c r="UVW131" s="516"/>
      <c r="UVX131" s="516"/>
      <c r="UVY131" s="516"/>
      <c r="UVZ131" s="516"/>
      <c r="UWA131" s="516"/>
      <c r="UWB131" s="516"/>
      <c r="UWC131" s="516"/>
      <c r="UWD131" s="516"/>
      <c r="UWE131" s="516"/>
      <c r="UWF131" s="516"/>
      <c r="UWG131" s="516"/>
      <c r="UWH131" s="516"/>
      <c r="UWI131" s="516"/>
      <c r="UWJ131" s="516"/>
      <c r="UWK131" s="516"/>
      <c r="UWL131" s="516"/>
      <c r="UWM131" s="516"/>
      <c r="UWN131" s="516"/>
      <c r="UWO131" s="516"/>
      <c r="UWP131" s="516"/>
      <c r="UWQ131" s="516"/>
      <c r="UWR131" s="516"/>
      <c r="UWS131" s="516"/>
      <c r="UWT131" s="516"/>
      <c r="UWU131" s="516"/>
      <c r="UWV131" s="516"/>
      <c r="UWW131" s="516"/>
      <c r="UWX131" s="516"/>
      <c r="UWY131" s="516"/>
      <c r="UWZ131" s="516"/>
      <c r="UXA131" s="516"/>
      <c r="UXB131" s="516"/>
      <c r="UXC131" s="516"/>
      <c r="UXD131" s="516"/>
      <c r="UXE131" s="516"/>
      <c r="UXF131" s="516"/>
      <c r="UXG131" s="516"/>
      <c r="UXH131" s="516"/>
      <c r="UXI131" s="516"/>
      <c r="UXJ131" s="516"/>
      <c r="UXK131" s="516"/>
      <c r="UXL131" s="516"/>
      <c r="UXM131" s="516"/>
      <c r="UXN131" s="516"/>
      <c r="UXO131" s="516"/>
      <c r="UXP131" s="516"/>
      <c r="UXQ131" s="516"/>
      <c r="UXR131" s="516"/>
      <c r="UXS131" s="516"/>
      <c r="UXT131" s="516"/>
      <c r="UXU131" s="516"/>
      <c r="UXV131" s="516"/>
      <c r="UXW131" s="516"/>
      <c r="UXX131" s="516"/>
      <c r="UXY131" s="516"/>
      <c r="UXZ131" s="516"/>
      <c r="UYA131" s="516"/>
      <c r="UYB131" s="516"/>
      <c r="UYC131" s="516"/>
      <c r="UYD131" s="516"/>
      <c r="UYE131" s="516"/>
      <c r="UYF131" s="516"/>
      <c r="UYG131" s="516"/>
      <c r="UYH131" s="516"/>
      <c r="UYI131" s="516"/>
      <c r="UYJ131" s="516"/>
      <c r="UYK131" s="516"/>
      <c r="UYL131" s="516"/>
      <c r="UYM131" s="516"/>
      <c r="UYN131" s="516"/>
      <c r="UYO131" s="516"/>
      <c r="UYP131" s="516"/>
      <c r="UYQ131" s="516"/>
      <c r="UYR131" s="516"/>
      <c r="UYS131" s="516"/>
      <c r="UYT131" s="516"/>
      <c r="UYU131" s="516"/>
      <c r="UYV131" s="516"/>
      <c r="UYW131" s="516"/>
      <c r="UYX131" s="516"/>
      <c r="UYY131" s="516"/>
      <c r="UYZ131" s="516"/>
      <c r="UZA131" s="516"/>
      <c r="UZB131" s="516"/>
      <c r="UZC131" s="516"/>
      <c r="UZD131" s="516"/>
      <c r="UZE131" s="516"/>
      <c r="UZF131" s="516"/>
      <c r="UZG131" s="516"/>
      <c r="UZH131" s="516"/>
      <c r="UZI131" s="516"/>
      <c r="UZJ131" s="516"/>
      <c r="UZK131" s="516"/>
      <c r="UZL131" s="516"/>
      <c r="UZM131" s="516"/>
      <c r="UZN131" s="516"/>
      <c r="UZO131" s="516"/>
      <c r="UZP131" s="516"/>
      <c r="UZQ131" s="516"/>
      <c r="UZR131" s="516"/>
      <c r="UZS131" s="516"/>
      <c r="UZT131" s="516"/>
      <c r="UZU131" s="516"/>
      <c r="UZV131" s="516"/>
      <c r="UZW131" s="516"/>
      <c r="UZX131" s="516"/>
      <c r="UZY131" s="516"/>
      <c r="UZZ131" s="516"/>
      <c r="VAA131" s="516"/>
      <c r="VAB131" s="516"/>
      <c r="VAC131" s="516"/>
      <c r="VAD131" s="516"/>
      <c r="VAE131" s="516"/>
      <c r="VAF131" s="516"/>
      <c r="VAG131" s="516"/>
      <c r="VAH131" s="516"/>
      <c r="VAI131" s="516"/>
      <c r="VAJ131" s="516"/>
      <c r="VAK131" s="516"/>
      <c r="VAL131" s="516"/>
      <c r="VAM131" s="516"/>
      <c r="VAN131" s="516"/>
      <c r="VAO131" s="516"/>
      <c r="VAP131" s="516"/>
      <c r="VAQ131" s="516"/>
      <c r="VAR131" s="516"/>
      <c r="VAS131" s="516"/>
      <c r="VAT131" s="516"/>
      <c r="VAU131" s="516"/>
      <c r="VAV131" s="516"/>
      <c r="VAW131" s="516"/>
      <c r="VAX131" s="516"/>
      <c r="VAY131" s="516"/>
      <c r="VAZ131" s="516"/>
      <c r="VBA131" s="516"/>
      <c r="VBB131" s="516"/>
      <c r="VBC131" s="516"/>
      <c r="VBD131" s="516"/>
      <c r="VBE131" s="516"/>
      <c r="VBF131" s="516"/>
      <c r="VBG131" s="516"/>
      <c r="VBH131" s="516"/>
      <c r="VBI131" s="516"/>
      <c r="VBJ131" s="516"/>
      <c r="VBK131" s="516"/>
      <c r="VBL131" s="516"/>
      <c r="VBM131" s="516"/>
      <c r="VBN131" s="516"/>
      <c r="VBO131" s="516"/>
      <c r="VBP131" s="516"/>
      <c r="VBQ131" s="516"/>
      <c r="VBR131" s="516"/>
      <c r="VBS131" s="516"/>
      <c r="VBT131" s="516"/>
      <c r="VBU131" s="516"/>
      <c r="VBV131" s="516"/>
      <c r="VBW131" s="516"/>
      <c r="VBX131" s="516"/>
      <c r="VBY131" s="516"/>
      <c r="VBZ131" s="516"/>
      <c r="VCA131" s="516"/>
      <c r="VCB131" s="516"/>
      <c r="VCC131" s="516"/>
      <c r="VCD131" s="516"/>
      <c r="VCE131" s="516"/>
      <c r="VCF131" s="516"/>
      <c r="VCG131" s="516"/>
      <c r="VCH131" s="516"/>
      <c r="VCI131" s="516"/>
      <c r="VCJ131" s="516"/>
      <c r="VCK131" s="516"/>
      <c r="VCL131" s="516"/>
      <c r="VCM131" s="516"/>
      <c r="VCN131" s="516"/>
      <c r="VCO131" s="516"/>
      <c r="VCP131" s="516"/>
      <c r="VCQ131" s="516"/>
      <c r="VCR131" s="516"/>
      <c r="VCS131" s="516"/>
      <c r="VCT131" s="516"/>
      <c r="VCU131" s="516"/>
      <c r="VCV131" s="516"/>
      <c r="VCW131" s="516"/>
      <c r="VCX131" s="516"/>
      <c r="VCY131" s="516"/>
      <c r="VCZ131" s="516"/>
      <c r="VDA131" s="516"/>
      <c r="VDB131" s="516"/>
      <c r="VDC131" s="516"/>
      <c r="VDD131" s="516"/>
      <c r="VDE131" s="516"/>
      <c r="VDF131" s="516"/>
      <c r="VDG131" s="516"/>
      <c r="VDH131" s="516"/>
      <c r="VDI131" s="516"/>
      <c r="VDJ131" s="516"/>
      <c r="VDK131" s="516"/>
      <c r="VDL131" s="516"/>
      <c r="VDM131" s="516"/>
      <c r="VDN131" s="516"/>
      <c r="VDO131" s="516"/>
      <c r="VDP131" s="516"/>
      <c r="VDQ131" s="516"/>
      <c r="VDR131" s="516"/>
      <c r="VDS131" s="516"/>
      <c r="VDT131" s="516"/>
      <c r="VDU131" s="516"/>
      <c r="VDV131" s="516"/>
      <c r="VDW131" s="516"/>
      <c r="VDX131" s="516"/>
      <c r="VDY131" s="516"/>
      <c r="VDZ131" s="516"/>
      <c r="VEA131" s="516"/>
      <c r="VEB131" s="516"/>
      <c r="VEC131" s="516"/>
      <c r="VED131" s="516"/>
      <c r="VEE131" s="516"/>
      <c r="VEF131" s="516"/>
      <c r="VEG131" s="516"/>
      <c r="VEH131" s="516"/>
      <c r="VEI131" s="516"/>
      <c r="VEJ131" s="516"/>
      <c r="VEK131" s="516"/>
      <c r="VEL131" s="516"/>
      <c r="VEM131" s="516"/>
      <c r="VEN131" s="516"/>
      <c r="VEO131" s="516"/>
      <c r="VEP131" s="516"/>
      <c r="VEQ131" s="516"/>
      <c r="VER131" s="516"/>
      <c r="VES131" s="516"/>
      <c r="VET131" s="516"/>
      <c r="VEU131" s="516"/>
      <c r="VEV131" s="516"/>
      <c r="VEW131" s="516"/>
      <c r="VEX131" s="516"/>
      <c r="VEY131" s="516"/>
      <c r="VEZ131" s="516"/>
      <c r="VFA131" s="516"/>
      <c r="VFB131" s="516"/>
      <c r="VFC131" s="516"/>
      <c r="VFD131" s="516"/>
      <c r="VFE131" s="516"/>
      <c r="VFF131" s="516"/>
      <c r="VFG131" s="516"/>
      <c r="VFH131" s="516"/>
      <c r="VFI131" s="516"/>
      <c r="VFJ131" s="516"/>
      <c r="VFK131" s="516"/>
      <c r="VFL131" s="516"/>
      <c r="VFM131" s="516"/>
      <c r="VFN131" s="516"/>
      <c r="VFO131" s="516"/>
      <c r="VFP131" s="516"/>
      <c r="VFQ131" s="516"/>
      <c r="VFR131" s="516"/>
      <c r="VFS131" s="516"/>
      <c r="VFT131" s="516"/>
      <c r="VFU131" s="516"/>
      <c r="VFV131" s="516"/>
      <c r="VFW131" s="516"/>
      <c r="VFX131" s="516"/>
      <c r="VFY131" s="516"/>
      <c r="VFZ131" s="516"/>
      <c r="VGA131" s="516"/>
      <c r="VGB131" s="516"/>
      <c r="VGC131" s="516"/>
      <c r="VGD131" s="516"/>
      <c r="VGE131" s="516"/>
      <c r="VGF131" s="516"/>
      <c r="VGG131" s="516"/>
      <c r="VGH131" s="516"/>
      <c r="VGI131" s="516"/>
      <c r="VGJ131" s="516"/>
      <c r="VGK131" s="516"/>
      <c r="VGL131" s="516"/>
      <c r="VGM131" s="516"/>
      <c r="VGN131" s="516"/>
      <c r="VGO131" s="516"/>
      <c r="VGP131" s="516"/>
      <c r="VGQ131" s="516"/>
      <c r="VGR131" s="516"/>
      <c r="VGS131" s="516"/>
      <c r="VGT131" s="516"/>
      <c r="VGU131" s="516"/>
      <c r="VGV131" s="516"/>
      <c r="VGW131" s="516"/>
      <c r="VGX131" s="516"/>
      <c r="VGY131" s="516"/>
      <c r="VGZ131" s="516"/>
      <c r="VHA131" s="516"/>
      <c r="VHB131" s="516"/>
      <c r="VHC131" s="516"/>
      <c r="VHD131" s="516"/>
      <c r="VHE131" s="516"/>
      <c r="VHF131" s="516"/>
      <c r="VHG131" s="516"/>
      <c r="VHH131" s="516"/>
      <c r="VHI131" s="516"/>
      <c r="VHJ131" s="516"/>
      <c r="VHK131" s="516"/>
      <c r="VHL131" s="516"/>
      <c r="VHM131" s="516"/>
      <c r="VHN131" s="516"/>
      <c r="VHO131" s="516"/>
      <c r="VHP131" s="516"/>
      <c r="VHQ131" s="516"/>
      <c r="VHR131" s="516"/>
      <c r="VHS131" s="516"/>
      <c r="VHT131" s="516"/>
      <c r="VHU131" s="516"/>
      <c r="VHV131" s="516"/>
      <c r="VHW131" s="516"/>
      <c r="VHX131" s="516"/>
      <c r="VHY131" s="516"/>
      <c r="VHZ131" s="516"/>
      <c r="VIA131" s="516"/>
      <c r="VIB131" s="516"/>
      <c r="VIC131" s="516"/>
      <c r="VID131" s="516"/>
      <c r="VIE131" s="516"/>
      <c r="VIF131" s="516"/>
      <c r="VIG131" s="516"/>
      <c r="VIH131" s="516"/>
      <c r="VII131" s="516"/>
      <c r="VIJ131" s="516"/>
      <c r="VIK131" s="516"/>
      <c r="VIL131" s="516"/>
      <c r="VIM131" s="516"/>
      <c r="VIN131" s="516"/>
      <c r="VIO131" s="516"/>
      <c r="VIP131" s="516"/>
      <c r="VIQ131" s="516"/>
      <c r="VIR131" s="516"/>
      <c r="VIS131" s="516"/>
      <c r="VIT131" s="516"/>
      <c r="VIU131" s="516"/>
      <c r="VIV131" s="516"/>
      <c r="VIW131" s="516"/>
      <c r="VIX131" s="516"/>
      <c r="VIY131" s="516"/>
      <c r="VIZ131" s="516"/>
      <c r="VJA131" s="516"/>
      <c r="VJB131" s="516"/>
      <c r="VJC131" s="516"/>
      <c r="VJD131" s="516"/>
      <c r="VJE131" s="516"/>
      <c r="VJF131" s="516"/>
      <c r="VJG131" s="516"/>
      <c r="VJH131" s="516"/>
      <c r="VJI131" s="516"/>
      <c r="VJJ131" s="516"/>
      <c r="VJK131" s="516"/>
      <c r="VJL131" s="516"/>
      <c r="VJM131" s="516"/>
      <c r="VJN131" s="516"/>
      <c r="VJO131" s="516"/>
      <c r="VJP131" s="516"/>
      <c r="VJQ131" s="516"/>
      <c r="VJR131" s="516"/>
      <c r="VJS131" s="516"/>
      <c r="VJT131" s="516"/>
      <c r="VJU131" s="516"/>
      <c r="VJV131" s="516"/>
      <c r="VJW131" s="516"/>
      <c r="VJX131" s="516"/>
      <c r="VJY131" s="516"/>
      <c r="VJZ131" s="516"/>
      <c r="VKA131" s="516"/>
      <c r="VKB131" s="516"/>
      <c r="VKC131" s="516"/>
      <c r="VKD131" s="516"/>
      <c r="VKE131" s="516"/>
      <c r="VKF131" s="516"/>
      <c r="VKG131" s="516"/>
      <c r="VKH131" s="516"/>
      <c r="VKI131" s="516"/>
      <c r="VKJ131" s="516"/>
      <c r="VKK131" s="516"/>
      <c r="VKL131" s="516"/>
      <c r="VKM131" s="516"/>
      <c r="VKN131" s="516"/>
      <c r="VKO131" s="516"/>
      <c r="VKP131" s="516"/>
      <c r="VKQ131" s="516"/>
      <c r="VKR131" s="516"/>
      <c r="VKS131" s="516"/>
      <c r="VKT131" s="516"/>
      <c r="VKU131" s="516"/>
      <c r="VKV131" s="516"/>
      <c r="VKW131" s="516"/>
      <c r="VKX131" s="516"/>
      <c r="VKY131" s="516"/>
      <c r="VKZ131" s="516"/>
      <c r="VLA131" s="516"/>
      <c r="VLB131" s="516"/>
      <c r="VLC131" s="516"/>
      <c r="VLD131" s="516"/>
      <c r="VLE131" s="516"/>
      <c r="VLF131" s="516"/>
      <c r="VLG131" s="516"/>
      <c r="VLH131" s="516"/>
      <c r="VLI131" s="516"/>
      <c r="VLJ131" s="516"/>
      <c r="VLK131" s="516"/>
      <c r="VLL131" s="516"/>
      <c r="VLM131" s="516"/>
      <c r="VLN131" s="516"/>
      <c r="VLO131" s="516"/>
      <c r="VLP131" s="516"/>
      <c r="VLQ131" s="516"/>
      <c r="VLR131" s="516"/>
      <c r="VLS131" s="516"/>
      <c r="VLT131" s="516"/>
      <c r="VLU131" s="516"/>
      <c r="VLV131" s="516"/>
      <c r="VLW131" s="516"/>
      <c r="VLX131" s="516"/>
      <c r="VLY131" s="516"/>
      <c r="VLZ131" s="516"/>
      <c r="VMA131" s="516"/>
      <c r="VMB131" s="516"/>
      <c r="VMC131" s="516"/>
      <c r="VMD131" s="516"/>
      <c r="VME131" s="516"/>
      <c r="VMF131" s="516"/>
      <c r="VMG131" s="516"/>
      <c r="VMH131" s="516"/>
      <c r="VMI131" s="516"/>
      <c r="VMJ131" s="516"/>
      <c r="VMK131" s="516"/>
      <c r="VML131" s="516"/>
      <c r="VMM131" s="516"/>
      <c r="VMN131" s="516"/>
      <c r="VMO131" s="516"/>
      <c r="VMP131" s="516"/>
      <c r="VMQ131" s="516"/>
      <c r="VMR131" s="516"/>
      <c r="VMS131" s="516"/>
      <c r="VMT131" s="516"/>
      <c r="VMU131" s="516"/>
      <c r="VMV131" s="516"/>
      <c r="VMW131" s="516"/>
      <c r="VMX131" s="516"/>
      <c r="VMY131" s="516"/>
      <c r="VMZ131" s="516"/>
      <c r="VNA131" s="516"/>
      <c r="VNB131" s="516"/>
      <c r="VNC131" s="516"/>
      <c r="VND131" s="516"/>
      <c r="VNE131" s="516"/>
      <c r="VNF131" s="516"/>
      <c r="VNG131" s="516"/>
      <c r="VNH131" s="516"/>
      <c r="VNI131" s="516"/>
      <c r="VNJ131" s="516"/>
      <c r="VNK131" s="516"/>
      <c r="VNL131" s="516"/>
      <c r="VNM131" s="516"/>
      <c r="VNN131" s="516"/>
      <c r="VNO131" s="516"/>
      <c r="VNP131" s="516"/>
      <c r="VNQ131" s="516"/>
      <c r="VNR131" s="516"/>
      <c r="VNS131" s="516"/>
      <c r="VNT131" s="516"/>
      <c r="VNU131" s="516"/>
      <c r="VNV131" s="516"/>
      <c r="VNW131" s="516"/>
      <c r="VNX131" s="516"/>
      <c r="VNY131" s="516"/>
      <c r="VNZ131" s="516"/>
      <c r="VOA131" s="516"/>
      <c r="VOB131" s="516"/>
      <c r="VOC131" s="516"/>
      <c r="VOD131" s="516"/>
      <c r="VOE131" s="516"/>
      <c r="VOF131" s="516"/>
      <c r="VOG131" s="516"/>
      <c r="VOH131" s="516"/>
      <c r="VOI131" s="516"/>
      <c r="VOJ131" s="516"/>
      <c r="VOK131" s="516"/>
      <c r="VOL131" s="516"/>
      <c r="VOM131" s="516"/>
      <c r="VON131" s="516"/>
      <c r="VOO131" s="516"/>
      <c r="VOP131" s="516"/>
      <c r="VOQ131" s="516"/>
      <c r="VOR131" s="516"/>
      <c r="VOS131" s="516"/>
      <c r="VOT131" s="516"/>
      <c r="VOU131" s="516"/>
      <c r="VOV131" s="516"/>
      <c r="VOW131" s="516"/>
      <c r="VOX131" s="516"/>
      <c r="VOY131" s="516"/>
      <c r="VOZ131" s="516"/>
      <c r="VPA131" s="516"/>
      <c r="VPB131" s="516"/>
      <c r="VPC131" s="516"/>
      <c r="VPD131" s="516"/>
      <c r="VPE131" s="516"/>
      <c r="VPF131" s="516"/>
      <c r="VPG131" s="516"/>
      <c r="VPH131" s="516"/>
      <c r="VPI131" s="516"/>
      <c r="VPJ131" s="516"/>
      <c r="VPK131" s="516"/>
      <c r="VPL131" s="516"/>
      <c r="VPM131" s="516"/>
      <c r="VPN131" s="516"/>
      <c r="VPO131" s="516"/>
      <c r="VPP131" s="516"/>
      <c r="VPQ131" s="516"/>
      <c r="VPR131" s="516"/>
      <c r="VPS131" s="516"/>
      <c r="VPT131" s="516"/>
      <c r="VPU131" s="516"/>
      <c r="VPV131" s="516"/>
      <c r="VPW131" s="516"/>
      <c r="VPX131" s="516"/>
      <c r="VPY131" s="516"/>
      <c r="VPZ131" s="516"/>
      <c r="VQA131" s="516"/>
      <c r="VQB131" s="516"/>
      <c r="VQC131" s="516"/>
      <c r="VQD131" s="516"/>
      <c r="VQE131" s="516"/>
      <c r="VQF131" s="516"/>
      <c r="VQG131" s="516"/>
      <c r="VQH131" s="516"/>
      <c r="VQI131" s="516"/>
      <c r="VQJ131" s="516"/>
      <c r="VQK131" s="516"/>
      <c r="VQL131" s="516"/>
      <c r="VQM131" s="516"/>
      <c r="VQN131" s="516"/>
      <c r="VQO131" s="516"/>
      <c r="VQP131" s="516"/>
      <c r="VQQ131" s="516"/>
      <c r="VQR131" s="516"/>
      <c r="VQS131" s="516"/>
      <c r="VQT131" s="516"/>
      <c r="VQU131" s="516"/>
      <c r="VQV131" s="516"/>
      <c r="VQW131" s="516"/>
      <c r="VQX131" s="516"/>
      <c r="VQY131" s="516"/>
      <c r="VQZ131" s="516"/>
      <c r="VRA131" s="516"/>
      <c r="VRB131" s="516"/>
      <c r="VRC131" s="516"/>
      <c r="VRD131" s="516"/>
      <c r="VRE131" s="516"/>
      <c r="VRF131" s="516"/>
      <c r="VRG131" s="516"/>
      <c r="VRH131" s="516"/>
      <c r="VRI131" s="516"/>
      <c r="VRJ131" s="516"/>
      <c r="VRK131" s="516"/>
      <c r="VRL131" s="516"/>
      <c r="VRM131" s="516"/>
      <c r="VRN131" s="516"/>
      <c r="VRO131" s="516"/>
      <c r="VRP131" s="516"/>
      <c r="VRQ131" s="516"/>
      <c r="VRR131" s="516"/>
      <c r="VRS131" s="516"/>
      <c r="VRT131" s="516"/>
      <c r="VRU131" s="516"/>
      <c r="VRV131" s="516"/>
      <c r="VRW131" s="516"/>
      <c r="VRX131" s="516"/>
      <c r="VRY131" s="516"/>
      <c r="VRZ131" s="516"/>
      <c r="VSA131" s="516"/>
      <c r="VSB131" s="516"/>
      <c r="VSC131" s="516"/>
      <c r="VSD131" s="516"/>
      <c r="VSE131" s="516"/>
      <c r="VSF131" s="516"/>
      <c r="VSG131" s="516"/>
      <c r="VSH131" s="516"/>
      <c r="VSI131" s="516"/>
      <c r="VSJ131" s="516"/>
      <c r="VSK131" s="516"/>
      <c r="VSL131" s="516"/>
      <c r="VSM131" s="516"/>
      <c r="VSN131" s="516"/>
      <c r="VSO131" s="516"/>
      <c r="VSP131" s="516"/>
      <c r="VSQ131" s="516"/>
      <c r="VSR131" s="516"/>
      <c r="VSS131" s="516"/>
      <c r="VST131" s="516"/>
      <c r="VSU131" s="516"/>
      <c r="VSV131" s="516"/>
      <c r="VSW131" s="516"/>
      <c r="VSX131" s="516"/>
      <c r="VSY131" s="516"/>
      <c r="VSZ131" s="516"/>
      <c r="VTA131" s="516"/>
      <c r="VTB131" s="516"/>
      <c r="VTC131" s="516"/>
      <c r="VTD131" s="516"/>
      <c r="VTE131" s="516"/>
      <c r="VTF131" s="516"/>
      <c r="VTG131" s="516"/>
      <c r="VTH131" s="516"/>
      <c r="VTI131" s="516"/>
      <c r="VTJ131" s="516"/>
      <c r="VTK131" s="516"/>
      <c r="VTL131" s="516"/>
      <c r="VTM131" s="516"/>
      <c r="VTN131" s="516"/>
      <c r="VTO131" s="516"/>
      <c r="VTP131" s="516"/>
      <c r="VTQ131" s="516"/>
      <c r="VTR131" s="516"/>
      <c r="VTS131" s="516"/>
      <c r="VTT131" s="516"/>
      <c r="VTU131" s="516"/>
      <c r="VTV131" s="516"/>
      <c r="VTW131" s="516"/>
      <c r="VTX131" s="516"/>
      <c r="VTY131" s="516"/>
      <c r="VTZ131" s="516"/>
      <c r="VUA131" s="516"/>
      <c r="VUB131" s="516"/>
      <c r="VUC131" s="516"/>
      <c r="VUD131" s="516"/>
      <c r="VUE131" s="516"/>
      <c r="VUF131" s="516"/>
      <c r="VUG131" s="516"/>
      <c r="VUH131" s="516"/>
      <c r="VUI131" s="516"/>
      <c r="VUJ131" s="516"/>
      <c r="VUK131" s="516"/>
      <c r="VUL131" s="516"/>
      <c r="VUM131" s="516"/>
      <c r="VUN131" s="516"/>
      <c r="VUO131" s="516"/>
      <c r="VUP131" s="516"/>
      <c r="VUQ131" s="516"/>
      <c r="VUR131" s="516"/>
      <c r="VUS131" s="516"/>
      <c r="VUT131" s="516"/>
      <c r="VUU131" s="516"/>
      <c r="VUV131" s="516"/>
      <c r="VUW131" s="516"/>
      <c r="VUX131" s="516"/>
      <c r="VUY131" s="516"/>
      <c r="VUZ131" s="516"/>
      <c r="VVA131" s="516"/>
      <c r="VVB131" s="516"/>
      <c r="VVC131" s="516"/>
      <c r="VVD131" s="516"/>
      <c r="VVE131" s="516"/>
      <c r="VVF131" s="516"/>
      <c r="VVG131" s="516"/>
      <c r="VVH131" s="516"/>
      <c r="VVI131" s="516"/>
      <c r="VVJ131" s="516"/>
      <c r="VVK131" s="516"/>
      <c r="VVL131" s="516"/>
      <c r="VVM131" s="516"/>
      <c r="VVN131" s="516"/>
      <c r="VVO131" s="516"/>
      <c r="VVP131" s="516"/>
      <c r="VVQ131" s="516"/>
      <c r="VVR131" s="516"/>
      <c r="VVS131" s="516"/>
      <c r="VVT131" s="516"/>
      <c r="VVU131" s="516"/>
      <c r="VVV131" s="516"/>
      <c r="VVW131" s="516"/>
      <c r="VVX131" s="516"/>
      <c r="VVY131" s="516"/>
      <c r="VVZ131" s="516"/>
      <c r="VWA131" s="516"/>
      <c r="VWB131" s="516"/>
      <c r="VWC131" s="516"/>
      <c r="VWD131" s="516"/>
      <c r="VWE131" s="516"/>
      <c r="VWF131" s="516"/>
      <c r="VWG131" s="516"/>
      <c r="VWH131" s="516"/>
      <c r="VWI131" s="516"/>
      <c r="VWJ131" s="516"/>
      <c r="VWK131" s="516"/>
      <c r="VWL131" s="516"/>
      <c r="VWM131" s="516"/>
      <c r="VWN131" s="516"/>
      <c r="VWO131" s="516"/>
      <c r="VWP131" s="516"/>
      <c r="VWQ131" s="516"/>
      <c r="VWR131" s="516"/>
      <c r="VWS131" s="516"/>
      <c r="VWT131" s="516"/>
      <c r="VWU131" s="516"/>
      <c r="VWV131" s="516"/>
      <c r="VWW131" s="516"/>
      <c r="VWX131" s="516"/>
      <c r="VWY131" s="516"/>
      <c r="VWZ131" s="516"/>
      <c r="VXA131" s="516"/>
      <c r="VXB131" s="516"/>
      <c r="VXC131" s="516"/>
      <c r="VXD131" s="516"/>
      <c r="VXE131" s="516"/>
      <c r="VXF131" s="516"/>
      <c r="VXG131" s="516"/>
      <c r="VXH131" s="516"/>
      <c r="VXI131" s="516"/>
      <c r="VXJ131" s="516"/>
      <c r="VXK131" s="516"/>
      <c r="VXL131" s="516"/>
      <c r="VXM131" s="516"/>
      <c r="VXN131" s="516"/>
      <c r="VXO131" s="516"/>
      <c r="VXP131" s="516"/>
      <c r="VXQ131" s="516"/>
      <c r="VXR131" s="516"/>
      <c r="VXS131" s="516"/>
      <c r="VXT131" s="516"/>
      <c r="VXU131" s="516"/>
      <c r="VXV131" s="516"/>
      <c r="VXW131" s="516"/>
      <c r="VXX131" s="516"/>
      <c r="VXY131" s="516"/>
      <c r="VXZ131" s="516"/>
      <c r="VYA131" s="516"/>
      <c r="VYB131" s="516"/>
      <c r="VYC131" s="516"/>
      <c r="VYD131" s="516"/>
      <c r="VYE131" s="516"/>
      <c r="VYF131" s="516"/>
      <c r="VYG131" s="516"/>
      <c r="VYH131" s="516"/>
      <c r="VYI131" s="516"/>
      <c r="VYJ131" s="516"/>
      <c r="VYK131" s="516"/>
      <c r="VYL131" s="516"/>
      <c r="VYM131" s="516"/>
      <c r="VYN131" s="516"/>
      <c r="VYO131" s="516"/>
      <c r="VYP131" s="516"/>
      <c r="VYQ131" s="516"/>
      <c r="VYR131" s="516"/>
      <c r="VYS131" s="516"/>
      <c r="VYT131" s="516"/>
      <c r="VYU131" s="516"/>
      <c r="VYV131" s="516"/>
      <c r="VYW131" s="516"/>
      <c r="VYX131" s="516"/>
      <c r="VYY131" s="516"/>
      <c r="VYZ131" s="516"/>
      <c r="VZA131" s="516"/>
      <c r="VZB131" s="516"/>
      <c r="VZC131" s="516"/>
      <c r="VZD131" s="516"/>
      <c r="VZE131" s="516"/>
      <c r="VZF131" s="516"/>
      <c r="VZG131" s="516"/>
      <c r="VZH131" s="516"/>
      <c r="VZI131" s="516"/>
      <c r="VZJ131" s="516"/>
      <c r="VZK131" s="516"/>
      <c r="VZL131" s="516"/>
      <c r="VZM131" s="516"/>
      <c r="VZN131" s="516"/>
      <c r="VZO131" s="516"/>
      <c r="VZP131" s="516"/>
      <c r="VZQ131" s="516"/>
      <c r="VZR131" s="516"/>
      <c r="VZS131" s="516"/>
      <c r="VZT131" s="516"/>
      <c r="VZU131" s="516"/>
      <c r="VZV131" s="516"/>
      <c r="VZW131" s="516"/>
      <c r="VZX131" s="516"/>
      <c r="VZY131" s="516"/>
      <c r="VZZ131" s="516"/>
      <c r="WAA131" s="516"/>
      <c r="WAB131" s="516"/>
      <c r="WAC131" s="516"/>
      <c r="WAD131" s="516"/>
      <c r="WAE131" s="516"/>
      <c r="WAF131" s="516"/>
      <c r="WAG131" s="516"/>
      <c r="WAH131" s="516"/>
      <c r="WAI131" s="516"/>
      <c r="WAJ131" s="516"/>
      <c r="WAK131" s="516"/>
      <c r="WAL131" s="516"/>
      <c r="WAM131" s="516"/>
      <c r="WAN131" s="516"/>
      <c r="WAO131" s="516"/>
      <c r="WAP131" s="516"/>
      <c r="WAQ131" s="516"/>
      <c r="WAR131" s="516"/>
      <c r="WAS131" s="516"/>
      <c r="WAT131" s="516"/>
      <c r="WAU131" s="516"/>
      <c r="WAV131" s="516"/>
      <c r="WAW131" s="516"/>
      <c r="WAX131" s="516"/>
      <c r="WAY131" s="516"/>
      <c r="WAZ131" s="516"/>
      <c r="WBA131" s="516"/>
      <c r="WBB131" s="516"/>
      <c r="WBC131" s="516"/>
      <c r="WBD131" s="516"/>
      <c r="WBE131" s="516"/>
      <c r="WBF131" s="516"/>
      <c r="WBG131" s="516"/>
      <c r="WBH131" s="516"/>
      <c r="WBI131" s="516"/>
      <c r="WBJ131" s="516"/>
      <c r="WBK131" s="516"/>
      <c r="WBL131" s="516"/>
      <c r="WBM131" s="516"/>
      <c r="WBN131" s="516"/>
      <c r="WBO131" s="516"/>
      <c r="WBP131" s="516"/>
      <c r="WBQ131" s="516"/>
      <c r="WBR131" s="516"/>
      <c r="WBS131" s="516"/>
      <c r="WBT131" s="516"/>
      <c r="WBU131" s="516"/>
      <c r="WBV131" s="516"/>
      <c r="WBW131" s="516"/>
      <c r="WBX131" s="516"/>
      <c r="WBY131" s="516"/>
      <c r="WBZ131" s="516"/>
      <c r="WCA131" s="516"/>
      <c r="WCB131" s="516"/>
      <c r="WCC131" s="516"/>
      <c r="WCD131" s="516"/>
      <c r="WCE131" s="516"/>
      <c r="WCF131" s="516"/>
      <c r="WCG131" s="516"/>
      <c r="WCH131" s="516"/>
      <c r="WCI131" s="516"/>
      <c r="WCJ131" s="516"/>
      <c r="WCK131" s="516"/>
      <c r="WCL131" s="516"/>
      <c r="WCM131" s="516"/>
      <c r="WCN131" s="516"/>
      <c r="WCO131" s="516"/>
      <c r="WCP131" s="516"/>
      <c r="WCQ131" s="516"/>
      <c r="WCR131" s="516"/>
      <c r="WCS131" s="516"/>
      <c r="WCT131" s="516"/>
      <c r="WCU131" s="516"/>
      <c r="WCV131" s="516"/>
      <c r="WCW131" s="516"/>
      <c r="WCX131" s="516"/>
      <c r="WCY131" s="516"/>
      <c r="WCZ131" s="516"/>
      <c r="WDA131" s="516"/>
      <c r="WDB131" s="516"/>
      <c r="WDC131" s="516"/>
      <c r="WDD131" s="516"/>
      <c r="WDE131" s="516"/>
      <c r="WDF131" s="516"/>
      <c r="WDG131" s="516"/>
      <c r="WDH131" s="516"/>
      <c r="WDI131" s="516"/>
      <c r="WDJ131" s="516"/>
      <c r="WDK131" s="516"/>
      <c r="WDL131" s="516"/>
      <c r="WDM131" s="516"/>
      <c r="WDN131" s="516"/>
      <c r="WDO131" s="516"/>
      <c r="WDP131" s="516"/>
      <c r="WDQ131" s="516"/>
      <c r="WDR131" s="516"/>
      <c r="WDS131" s="516"/>
      <c r="WDT131" s="516"/>
      <c r="WDU131" s="516"/>
      <c r="WDV131" s="516"/>
      <c r="WDW131" s="516"/>
      <c r="WDX131" s="516"/>
      <c r="WDY131" s="516"/>
      <c r="WDZ131" s="516"/>
      <c r="WEA131" s="516"/>
      <c r="WEB131" s="516"/>
      <c r="WEC131" s="516"/>
      <c r="WED131" s="516"/>
      <c r="WEE131" s="516"/>
      <c r="WEF131" s="516"/>
      <c r="WEG131" s="516"/>
      <c r="WEH131" s="516"/>
      <c r="WEI131" s="516"/>
      <c r="WEJ131" s="516"/>
      <c r="WEK131" s="516"/>
      <c r="WEL131" s="516"/>
      <c r="WEM131" s="516"/>
      <c r="WEN131" s="516"/>
      <c r="WEO131" s="516"/>
      <c r="WEP131" s="516"/>
      <c r="WEQ131" s="516"/>
      <c r="WER131" s="516"/>
      <c r="WES131" s="516"/>
      <c r="WET131" s="516"/>
      <c r="WEU131" s="516"/>
      <c r="WEV131" s="516"/>
      <c r="WEW131" s="516"/>
      <c r="WEX131" s="516"/>
      <c r="WEY131" s="516"/>
      <c r="WEZ131" s="516"/>
      <c r="WFA131" s="516"/>
      <c r="WFB131" s="516"/>
      <c r="WFC131" s="516"/>
      <c r="WFD131" s="516"/>
      <c r="WFE131" s="516"/>
      <c r="WFF131" s="516"/>
      <c r="WFG131" s="516"/>
      <c r="WFH131" s="516"/>
      <c r="WFI131" s="516"/>
      <c r="WFJ131" s="516"/>
      <c r="WFK131" s="516"/>
      <c r="WFL131" s="516"/>
      <c r="WFM131" s="516"/>
      <c r="WFN131" s="516"/>
      <c r="WFO131" s="516"/>
      <c r="WFP131" s="516"/>
      <c r="WFQ131" s="516"/>
      <c r="WFR131" s="516"/>
      <c r="WFS131" s="516"/>
      <c r="WFT131" s="516"/>
      <c r="WFU131" s="516"/>
      <c r="WFV131" s="516"/>
      <c r="WFW131" s="516"/>
      <c r="WFX131" s="516"/>
      <c r="WFY131" s="516"/>
      <c r="WFZ131" s="516"/>
      <c r="WGA131" s="516"/>
      <c r="WGB131" s="516"/>
      <c r="WGC131" s="516"/>
      <c r="WGD131" s="516"/>
      <c r="WGE131" s="516"/>
      <c r="WGF131" s="516"/>
      <c r="WGG131" s="516"/>
      <c r="WGH131" s="516"/>
      <c r="WGI131" s="516"/>
      <c r="WGJ131" s="516"/>
      <c r="WGK131" s="516"/>
      <c r="WGL131" s="516"/>
      <c r="WGM131" s="516"/>
      <c r="WGN131" s="516"/>
      <c r="WGO131" s="516"/>
      <c r="WGP131" s="516"/>
      <c r="WGQ131" s="516"/>
      <c r="WGR131" s="516"/>
      <c r="WGS131" s="516"/>
      <c r="WGT131" s="516"/>
      <c r="WGU131" s="516"/>
      <c r="WGV131" s="516"/>
      <c r="WGW131" s="516"/>
      <c r="WGX131" s="516"/>
      <c r="WGY131" s="516"/>
      <c r="WGZ131" s="516"/>
      <c r="WHA131" s="516"/>
      <c r="WHB131" s="516"/>
      <c r="WHC131" s="516"/>
      <c r="WHD131" s="516"/>
      <c r="WHE131" s="516"/>
      <c r="WHF131" s="516"/>
      <c r="WHG131" s="516"/>
      <c r="WHH131" s="516"/>
      <c r="WHI131" s="516"/>
      <c r="WHJ131" s="516"/>
      <c r="WHK131" s="516"/>
      <c r="WHL131" s="516"/>
      <c r="WHM131" s="516"/>
      <c r="WHN131" s="516"/>
      <c r="WHO131" s="516"/>
      <c r="WHP131" s="516"/>
      <c r="WHQ131" s="516"/>
      <c r="WHR131" s="516"/>
      <c r="WHS131" s="516"/>
      <c r="WHT131" s="516"/>
      <c r="WHU131" s="516"/>
      <c r="WHV131" s="516"/>
      <c r="WHW131" s="516"/>
      <c r="WHX131" s="516"/>
      <c r="WHY131" s="516"/>
      <c r="WHZ131" s="516"/>
      <c r="WIA131" s="516"/>
      <c r="WIB131" s="516"/>
      <c r="WIC131" s="516"/>
      <c r="WID131" s="516"/>
      <c r="WIE131" s="516"/>
      <c r="WIF131" s="516"/>
      <c r="WIG131" s="516"/>
      <c r="WIH131" s="516"/>
      <c r="WII131" s="516"/>
      <c r="WIJ131" s="516"/>
      <c r="WIK131" s="516"/>
      <c r="WIL131" s="516"/>
      <c r="WIM131" s="516"/>
      <c r="WIN131" s="516"/>
      <c r="WIO131" s="516"/>
      <c r="WIP131" s="516"/>
      <c r="WIQ131" s="516"/>
      <c r="WIR131" s="516"/>
      <c r="WIS131" s="516"/>
      <c r="WIT131" s="516"/>
      <c r="WIU131" s="516"/>
      <c r="WIV131" s="516"/>
      <c r="WIW131" s="516"/>
      <c r="WIX131" s="516"/>
      <c r="WIY131" s="516"/>
      <c r="WIZ131" s="516"/>
      <c r="WJA131" s="516"/>
      <c r="WJB131" s="516"/>
      <c r="WJC131" s="516"/>
      <c r="WJD131" s="516"/>
      <c r="WJE131" s="516"/>
      <c r="WJF131" s="516"/>
      <c r="WJG131" s="516"/>
      <c r="WJH131" s="516"/>
      <c r="WJI131" s="516"/>
      <c r="WJJ131" s="516"/>
      <c r="WJK131" s="516"/>
      <c r="WJL131" s="516"/>
      <c r="WJM131" s="516"/>
      <c r="WJN131" s="516"/>
      <c r="WJO131" s="516"/>
      <c r="WJP131" s="516"/>
      <c r="WJQ131" s="516"/>
      <c r="WJR131" s="516"/>
      <c r="WJS131" s="516"/>
      <c r="WJT131" s="516"/>
      <c r="WJU131" s="516"/>
      <c r="WJV131" s="516"/>
      <c r="WJW131" s="516"/>
      <c r="WJX131" s="516"/>
      <c r="WJY131" s="516"/>
      <c r="WJZ131" s="516"/>
      <c r="WKA131" s="516"/>
      <c r="WKB131" s="516"/>
      <c r="WKC131" s="516"/>
      <c r="WKD131" s="516"/>
      <c r="WKE131" s="516"/>
      <c r="WKF131" s="516"/>
      <c r="WKG131" s="516"/>
      <c r="WKH131" s="516"/>
      <c r="WKI131" s="516"/>
      <c r="WKJ131" s="516"/>
      <c r="WKK131" s="516"/>
      <c r="WKL131" s="516"/>
      <c r="WKM131" s="516"/>
      <c r="WKN131" s="516"/>
      <c r="WKO131" s="516"/>
      <c r="WKP131" s="516"/>
      <c r="WKQ131" s="516"/>
      <c r="WKR131" s="516"/>
      <c r="WKS131" s="516"/>
      <c r="WKT131" s="516"/>
      <c r="WKU131" s="516"/>
      <c r="WKV131" s="516"/>
      <c r="WKW131" s="516"/>
      <c r="WKX131" s="516"/>
      <c r="WKY131" s="516"/>
      <c r="WKZ131" s="516"/>
      <c r="WLA131" s="516"/>
      <c r="WLB131" s="516"/>
      <c r="WLC131" s="516"/>
      <c r="WLD131" s="516"/>
      <c r="WLE131" s="516"/>
      <c r="WLF131" s="516"/>
      <c r="WLG131" s="516"/>
      <c r="WLH131" s="516"/>
      <c r="WLI131" s="516"/>
      <c r="WLJ131" s="516"/>
      <c r="WLK131" s="516"/>
      <c r="WLL131" s="516"/>
      <c r="WLM131" s="516"/>
      <c r="WLN131" s="516"/>
      <c r="WLO131" s="516"/>
      <c r="WLP131" s="516"/>
      <c r="WLQ131" s="516"/>
      <c r="WLR131" s="516"/>
      <c r="WLS131" s="516"/>
      <c r="WLT131" s="516"/>
      <c r="WLU131" s="516"/>
      <c r="WLV131" s="516"/>
      <c r="WLW131" s="516"/>
      <c r="WLX131" s="516"/>
      <c r="WLY131" s="516"/>
      <c r="WLZ131" s="516"/>
      <c r="WMA131" s="516"/>
      <c r="WMB131" s="516"/>
      <c r="WMC131" s="516"/>
      <c r="WMD131" s="516"/>
      <c r="WME131" s="516"/>
      <c r="WMF131" s="516"/>
      <c r="WMG131" s="516"/>
      <c r="WMH131" s="516"/>
      <c r="WMI131" s="516"/>
      <c r="WMJ131" s="516"/>
      <c r="WMK131" s="516"/>
      <c r="WML131" s="516"/>
      <c r="WMM131" s="516"/>
      <c r="WMN131" s="516"/>
      <c r="WMO131" s="516"/>
      <c r="WMP131" s="516"/>
      <c r="WMQ131" s="516"/>
      <c r="WMR131" s="516"/>
      <c r="WMS131" s="516"/>
      <c r="WMT131" s="516"/>
      <c r="WMU131" s="516"/>
      <c r="WMV131" s="516"/>
      <c r="WMW131" s="516"/>
      <c r="WMX131" s="516"/>
      <c r="WMY131" s="516"/>
      <c r="WMZ131" s="516"/>
      <c r="WNA131" s="516"/>
      <c r="WNB131" s="516"/>
      <c r="WNC131" s="516"/>
      <c r="WND131" s="516"/>
      <c r="WNE131" s="516"/>
      <c r="WNF131" s="516"/>
      <c r="WNG131" s="516"/>
      <c r="WNH131" s="516"/>
      <c r="WNI131" s="516"/>
      <c r="WNJ131" s="516"/>
      <c r="WNK131" s="516"/>
      <c r="WNL131" s="516"/>
      <c r="WNM131" s="516"/>
      <c r="WNN131" s="516"/>
      <c r="WNO131" s="516"/>
      <c r="WNP131" s="516"/>
      <c r="WNQ131" s="516"/>
      <c r="WNR131" s="516"/>
      <c r="WNS131" s="516"/>
      <c r="WNT131" s="516"/>
      <c r="WNU131" s="516"/>
      <c r="WNV131" s="516"/>
      <c r="WNW131" s="516"/>
      <c r="WNX131" s="516"/>
      <c r="WNY131" s="516"/>
      <c r="WNZ131" s="516"/>
      <c r="WOA131" s="516"/>
      <c r="WOB131" s="516"/>
      <c r="WOC131" s="516"/>
      <c r="WOD131" s="516"/>
      <c r="WOE131" s="516"/>
      <c r="WOF131" s="516"/>
      <c r="WOG131" s="516"/>
      <c r="WOH131" s="516"/>
      <c r="WOI131" s="516"/>
      <c r="WOJ131" s="516"/>
      <c r="WOK131" s="516"/>
      <c r="WOL131" s="516"/>
      <c r="WOM131" s="516"/>
      <c r="WON131" s="516"/>
      <c r="WOO131" s="516"/>
      <c r="WOP131" s="516"/>
      <c r="WOQ131" s="516"/>
      <c r="WOR131" s="516"/>
      <c r="WOS131" s="516"/>
      <c r="WOT131" s="516"/>
      <c r="WOU131" s="516"/>
      <c r="WOV131" s="516"/>
      <c r="WOW131" s="516"/>
      <c r="WOX131" s="516"/>
      <c r="WOY131" s="516"/>
      <c r="WOZ131" s="516"/>
      <c r="WPA131" s="516"/>
      <c r="WPB131" s="516"/>
      <c r="WPC131" s="516"/>
      <c r="WPD131" s="516"/>
      <c r="WPE131" s="516"/>
      <c r="WPF131" s="516"/>
      <c r="WPG131" s="516"/>
      <c r="WPH131" s="516"/>
      <c r="WPI131" s="516"/>
      <c r="WPJ131" s="516"/>
      <c r="WPK131" s="516"/>
      <c r="WPL131" s="516"/>
      <c r="WPM131" s="516"/>
      <c r="WPN131" s="516"/>
      <c r="WPO131" s="516"/>
      <c r="WPP131" s="516"/>
      <c r="WPQ131" s="516"/>
      <c r="WPR131" s="516"/>
      <c r="WPS131" s="516"/>
      <c r="WPT131" s="516"/>
      <c r="WPU131" s="516"/>
      <c r="WPV131" s="516"/>
      <c r="WPW131" s="516"/>
      <c r="WPX131" s="516"/>
      <c r="WPY131" s="516"/>
      <c r="WPZ131" s="516"/>
      <c r="WQA131" s="516"/>
      <c r="WQB131" s="516"/>
      <c r="WQC131" s="516"/>
      <c r="WQD131" s="516"/>
      <c r="WQE131" s="516"/>
      <c r="WQF131" s="516"/>
      <c r="WQG131" s="516"/>
      <c r="WQH131" s="516"/>
      <c r="WQI131" s="516"/>
      <c r="WQJ131" s="516"/>
      <c r="WQK131" s="516"/>
      <c r="WQL131" s="516"/>
      <c r="WQM131" s="516"/>
      <c r="WQN131" s="516"/>
      <c r="WQO131" s="516"/>
      <c r="WQP131" s="516"/>
      <c r="WQQ131" s="516"/>
      <c r="WQR131" s="516"/>
      <c r="WQS131" s="516"/>
      <c r="WQT131" s="516"/>
      <c r="WQU131" s="516"/>
      <c r="WQV131" s="516"/>
      <c r="WQW131" s="516"/>
      <c r="WQX131" s="516"/>
      <c r="WQY131" s="516"/>
      <c r="WQZ131" s="516"/>
      <c r="WRA131" s="516"/>
      <c r="WRB131" s="516"/>
      <c r="WRC131" s="516"/>
      <c r="WRD131" s="516"/>
      <c r="WRE131" s="516"/>
      <c r="WRF131" s="516"/>
      <c r="WRG131" s="516"/>
      <c r="WRH131" s="516"/>
      <c r="WRI131" s="516"/>
      <c r="WRJ131" s="516"/>
      <c r="WRK131" s="516"/>
      <c r="WRL131" s="516"/>
      <c r="WRM131" s="516"/>
      <c r="WRN131" s="516"/>
      <c r="WRO131" s="516"/>
      <c r="WRP131" s="516"/>
      <c r="WRQ131" s="516"/>
      <c r="WRR131" s="516"/>
      <c r="WRS131" s="516"/>
      <c r="WRT131" s="516"/>
      <c r="WRU131" s="516"/>
      <c r="WRV131" s="516"/>
      <c r="WRW131" s="516"/>
      <c r="WRX131" s="516"/>
      <c r="WRY131" s="516"/>
      <c r="WRZ131" s="516"/>
      <c r="WSA131" s="516"/>
      <c r="WSB131" s="516"/>
      <c r="WSC131" s="516"/>
      <c r="WSD131" s="516"/>
      <c r="WSE131" s="516"/>
      <c r="WSF131" s="516"/>
      <c r="WSG131" s="516"/>
      <c r="WSH131" s="516"/>
      <c r="WSI131" s="516"/>
      <c r="WSJ131" s="516"/>
      <c r="WSK131" s="516"/>
      <c r="WSL131" s="516"/>
      <c r="WSM131" s="516"/>
      <c r="WSN131" s="516"/>
      <c r="WSO131" s="516"/>
      <c r="WSP131" s="516"/>
      <c r="WSQ131" s="516"/>
      <c r="WSR131" s="516"/>
      <c r="WSS131" s="516"/>
      <c r="WST131" s="516"/>
      <c r="WSU131" s="516"/>
      <c r="WSV131" s="516"/>
      <c r="WSW131" s="516"/>
      <c r="WSX131" s="516"/>
      <c r="WSY131" s="516"/>
      <c r="WSZ131" s="516"/>
      <c r="WTA131" s="516"/>
      <c r="WTB131" s="516"/>
      <c r="WTC131" s="516"/>
      <c r="WTD131" s="516"/>
      <c r="WTE131" s="516"/>
      <c r="WTF131" s="516"/>
      <c r="WTG131" s="516"/>
      <c r="WTH131" s="516"/>
      <c r="WTI131" s="516"/>
      <c r="WTJ131" s="516"/>
      <c r="WTK131" s="516"/>
      <c r="WTL131" s="516"/>
      <c r="WTM131" s="516"/>
      <c r="WTN131" s="516"/>
      <c r="WTO131" s="516"/>
      <c r="WTP131" s="516"/>
      <c r="WTQ131" s="516"/>
      <c r="WTR131" s="516"/>
      <c r="WTS131" s="516"/>
      <c r="WTT131" s="516"/>
      <c r="WTU131" s="516"/>
      <c r="WTV131" s="516"/>
      <c r="WTW131" s="516"/>
      <c r="WTX131" s="516"/>
      <c r="WTY131" s="516"/>
      <c r="WTZ131" s="516"/>
      <c r="WUA131" s="516"/>
      <c r="WUB131" s="516"/>
      <c r="WUC131" s="516"/>
      <c r="WUD131" s="516"/>
      <c r="WUE131" s="516"/>
      <c r="WUF131" s="516"/>
      <c r="WUG131" s="516"/>
      <c r="WUH131" s="516"/>
      <c r="WUI131" s="516"/>
      <c r="WUJ131" s="516"/>
      <c r="WUK131" s="516"/>
      <c r="WUL131" s="516"/>
      <c r="WUM131" s="516"/>
      <c r="WUN131" s="516"/>
      <c r="WUO131" s="516"/>
      <c r="WUP131" s="516"/>
      <c r="WUQ131" s="516"/>
      <c r="WUR131" s="516"/>
      <c r="WUS131" s="516"/>
      <c r="WUT131" s="516"/>
      <c r="WUU131" s="516"/>
      <c r="WUV131" s="516"/>
      <c r="WUW131" s="516"/>
      <c r="WUX131" s="516"/>
      <c r="WUY131" s="516"/>
      <c r="WUZ131" s="516"/>
      <c r="WVA131" s="516"/>
      <c r="WVB131" s="516"/>
      <c r="WVC131" s="516"/>
      <c r="WVD131" s="516"/>
      <c r="WVE131" s="516"/>
      <c r="WVF131" s="516"/>
      <c r="WVG131" s="516"/>
      <c r="WVH131" s="516"/>
      <c r="WVI131" s="516"/>
      <c r="WVJ131" s="516"/>
      <c r="WVK131" s="516"/>
      <c r="WVL131" s="516"/>
      <c r="WVM131" s="516"/>
      <c r="WVN131" s="516"/>
      <c r="WVO131" s="516"/>
      <c r="WVP131" s="516"/>
      <c r="WVQ131" s="516"/>
    </row>
    <row r="132" spans="3:16137" s="513" customFormat="1">
      <c r="C132" s="611"/>
      <c r="D132" s="612"/>
      <c r="F132" s="514"/>
      <c r="G132" s="515"/>
      <c r="J132" s="516"/>
      <c r="K132" s="516"/>
      <c r="L132" s="516"/>
      <c r="M132" s="516"/>
      <c r="N132" s="516"/>
      <c r="O132" s="516"/>
      <c r="P132" s="516"/>
      <c r="Q132" s="516"/>
      <c r="R132" s="516"/>
      <c r="S132" s="516"/>
      <c r="T132" s="516"/>
      <c r="U132" s="516"/>
      <c r="V132" s="516"/>
      <c r="W132" s="516"/>
      <c r="X132" s="516"/>
      <c r="Y132" s="516"/>
      <c r="Z132" s="516"/>
      <c r="AA132" s="516"/>
      <c r="AB132" s="516"/>
      <c r="AC132" s="516"/>
      <c r="AD132" s="516"/>
      <c r="AE132" s="516"/>
      <c r="AF132" s="516"/>
      <c r="AG132" s="516"/>
      <c r="AH132" s="516"/>
      <c r="AI132" s="516"/>
      <c r="AJ132" s="516"/>
      <c r="AK132" s="516"/>
      <c r="AL132" s="516"/>
      <c r="AM132" s="516"/>
      <c r="AN132" s="516"/>
      <c r="AO132" s="516"/>
      <c r="AP132" s="516"/>
      <c r="AQ132" s="516"/>
      <c r="AR132" s="516"/>
      <c r="AS132" s="516"/>
      <c r="AT132" s="516"/>
      <c r="AU132" s="516"/>
      <c r="AV132" s="516"/>
      <c r="AW132" s="516"/>
      <c r="AX132" s="516"/>
      <c r="AY132" s="516"/>
      <c r="AZ132" s="516"/>
      <c r="BA132" s="516"/>
      <c r="BB132" s="516"/>
      <c r="BC132" s="516"/>
      <c r="BD132" s="516"/>
      <c r="BE132" s="516"/>
      <c r="BF132" s="516"/>
      <c r="BG132" s="516"/>
      <c r="BH132" s="516"/>
      <c r="BI132" s="516"/>
      <c r="BJ132" s="516"/>
      <c r="BK132" s="516"/>
      <c r="BL132" s="516"/>
      <c r="BM132" s="516"/>
      <c r="BN132" s="516"/>
      <c r="BO132" s="516"/>
      <c r="BP132" s="516"/>
      <c r="BQ132" s="516"/>
      <c r="BR132" s="516"/>
      <c r="BS132" s="516"/>
      <c r="BT132" s="516"/>
      <c r="BU132" s="516"/>
      <c r="BV132" s="516"/>
      <c r="BW132" s="516"/>
      <c r="BX132" s="516"/>
      <c r="BY132" s="516"/>
      <c r="BZ132" s="516"/>
      <c r="CA132" s="516"/>
      <c r="CB132" s="516"/>
      <c r="CC132" s="516"/>
      <c r="CD132" s="516"/>
      <c r="CE132" s="516"/>
      <c r="CF132" s="516"/>
      <c r="CG132" s="516"/>
      <c r="CH132" s="516"/>
      <c r="CI132" s="516"/>
      <c r="CJ132" s="516"/>
      <c r="CK132" s="516"/>
      <c r="CL132" s="516"/>
      <c r="CM132" s="516"/>
      <c r="CN132" s="516"/>
      <c r="CO132" s="516"/>
      <c r="CP132" s="516"/>
      <c r="CQ132" s="516"/>
      <c r="CR132" s="516"/>
      <c r="CS132" s="516"/>
      <c r="CT132" s="516"/>
      <c r="CU132" s="516"/>
      <c r="CV132" s="516"/>
      <c r="CW132" s="516"/>
      <c r="CX132" s="516"/>
      <c r="CY132" s="516"/>
      <c r="CZ132" s="516"/>
      <c r="DA132" s="516"/>
      <c r="DB132" s="516"/>
      <c r="DC132" s="516"/>
      <c r="DD132" s="516"/>
      <c r="DE132" s="516"/>
      <c r="DF132" s="516"/>
      <c r="DG132" s="516"/>
      <c r="DH132" s="516"/>
      <c r="DI132" s="516"/>
      <c r="DJ132" s="516"/>
      <c r="DK132" s="516"/>
      <c r="DL132" s="516"/>
      <c r="DM132" s="516"/>
      <c r="DN132" s="516"/>
      <c r="DO132" s="516"/>
      <c r="DP132" s="516"/>
      <c r="DQ132" s="516"/>
      <c r="DR132" s="516"/>
      <c r="DS132" s="516"/>
      <c r="DT132" s="516"/>
      <c r="DU132" s="516"/>
      <c r="DV132" s="516"/>
      <c r="DW132" s="516"/>
      <c r="DX132" s="516"/>
      <c r="DY132" s="516"/>
      <c r="DZ132" s="516"/>
      <c r="EA132" s="516"/>
      <c r="EB132" s="516"/>
      <c r="EC132" s="516"/>
      <c r="ED132" s="516"/>
      <c r="EE132" s="516"/>
      <c r="EF132" s="516"/>
      <c r="EG132" s="516"/>
      <c r="EH132" s="516"/>
      <c r="EI132" s="516"/>
      <c r="EJ132" s="516"/>
      <c r="EK132" s="516"/>
      <c r="EL132" s="516"/>
      <c r="EM132" s="516"/>
      <c r="EN132" s="516"/>
      <c r="EO132" s="516"/>
      <c r="EP132" s="516"/>
      <c r="EQ132" s="516"/>
      <c r="ER132" s="516"/>
      <c r="ES132" s="516"/>
      <c r="ET132" s="516"/>
      <c r="EU132" s="516"/>
      <c r="EV132" s="516"/>
      <c r="EW132" s="516"/>
      <c r="EX132" s="516"/>
      <c r="EY132" s="516"/>
      <c r="EZ132" s="516"/>
      <c r="FA132" s="516"/>
      <c r="FB132" s="516"/>
      <c r="FC132" s="516"/>
      <c r="FD132" s="516"/>
      <c r="FE132" s="516"/>
      <c r="FF132" s="516"/>
      <c r="FG132" s="516"/>
      <c r="FH132" s="516"/>
      <c r="FI132" s="516"/>
      <c r="FJ132" s="516"/>
      <c r="FK132" s="516"/>
      <c r="FL132" s="516"/>
      <c r="FM132" s="516"/>
      <c r="FN132" s="516"/>
      <c r="FO132" s="516"/>
      <c r="FP132" s="516"/>
      <c r="FQ132" s="516"/>
      <c r="FR132" s="516"/>
      <c r="FS132" s="516"/>
      <c r="FT132" s="516"/>
      <c r="FU132" s="516"/>
      <c r="FV132" s="516"/>
      <c r="FW132" s="516"/>
      <c r="FX132" s="516"/>
      <c r="FY132" s="516"/>
      <c r="FZ132" s="516"/>
      <c r="GA132" s="516"/>
      <c r="GB132" s="516"/>
      <c r="GC132" s="516"/>
      <c r="GD132" s="516"/>
      <c r="GE132" s="516"/>
      <c r="GF132" s="516"/>
      <c r="GG132" s="516"/>
      <c r="GH132" s="516"/>
      <c r="GI132" s="516"/>
      <c r="GJ132" s="516"/>
      <c r="GK132" s="516"/>
      <c r="GL132" s="516"/>
      <c r="GM132" s="516"/>
      <c r="GN132" s="516"/>
      <c r="GO132" s="516"/>
      <c r="GP132" s="516"/>
      <c r="GQ132" s="516"/>
      <c r="GR132" s="516"/>
      <c r="GS132" s="516"/>
      <c r="GT132" s="516"/>
      <c r="GU132" s="516"/>
      <c r="GV132" s="516"/>
      <c r="GW132" s="516"/>
      <c r="GX132" s="516"/>
      <c r="GY132" s="516"/>
      <c r="GZ132" s="516"/>
      <c r="HA132" s="516"/>
      <c r="HB132" s="516"/>
      <c r="HC132" s="516"/>
      <c r="HD132" s="516"/>
      <c r="HE132" s="516"/>
      <c r="HF132" s="516"/>
      <c r="HG132" s="516"/>
      <c r="HH132" s="516"/>
      <c r="HI132" s="516"/>
      <c r="HJ132" s="516"/>
      <c r="HK132" s="516"/>
      <c r="HL132" s="516"/>
      <c r="HM132" s="516"/>
      <c r="HN132" s="516"/>
      <c r="HO132" s="516"/>
      <c r="HP132" s="516"/>
      <c r="HQ132" s="516"/>
      <c r="HR132" s="516"/>
      <c r="HS132" s="516"/>
      <c r="HT132" s="516"/>
      <c r="HU132" s="516"/>
      <c r="HV132" s="516"/>
      <c r="HW132" s="516"/>
      <c r="HX132" s="516"/>
      <c r="HY132" s="516"/>
      <c r="HZ132" s="516"/>
      <c r="IA132" s="516"/>
      <c r="IB132" s="516"/>
      <c r="IC132" s="516"/>
      <c r="ID132" s="516"/>
      <c r="IE132" s="516"/>
      <c r="IF132" s="516"/>
      <c r="IG132" s="516"/>
      <c r="IH132" s="516"/>
      <c r="II132" s="516"/>
      <c r="IJ132" s="516"/>
      <c r="IK132" s="516"/>
      <c r="IL132" s="516"/>
      <c r="IM132" s="516"/>
      <c r="IN132" s="516"/>
      <c r="IO132" s="516"/>
      <c r="IP132" s="516"/>
      <c r="IQ132" s="516"/>
      <c r="IR132" s="516"/>
      <c r="IS132" s="516"/>
      <c r="IT132" s="516"/>
      <c r="IU132" s="516"/>
      <c r="IV132" s="516"/>
      <c r="IW132" s="516"/>
      <c r="IX132" s="516"/>
      <c r="IY132" s="516"/>
      <c r="IZ132" s="516"/>
      <c r="JA132" s="516"/>
      <c r="JB132" s="516"/>
      <c r="JC132" s="516"/>
      <c r="JD132" s="516"/>
      <c r="JE132" s="516"/>
      <c r="JF132" s="516"/>
      <c r="JG132" s="516"/>
      <c r="JH132" s="516"/>
      <c r="JI132" s="516"/>
      <c r="JJ132" s="516"/>
      <c r="JK132" s="516"/>
      <c r="JL132" s="516"/>
      <c r="JM132" s="516"/>
      <c r="JN132" s="516"/>
      <c r="JO132" s="516"/>
      <c r="JP132" s="516"/>
      <c r="JQ132" s="516"/>
      <c r="JR132" s="516"/>
      <c r="JS132" s="516"/>
      <c r="JT132" s="516"/>
      <c r="JU132" s="516"/>
      <c r="JV132" s="516"/>
      <c r="JW132" s="516"/>
      <c r="JX132" s="516"/>
      <c r="JY132" s="516"/>
      <c r="JZ132" s="516"/>
      <c r="KA132" s="516"/>
      <c r="KB132" s="516"/>
      <c r="KC132" s="516"/>
      <c r="KD132" s="516"/>
      <c r="KE132" s="516"/>
      <c r="KF132" s="516"/>
      <c r="KG132" s="516"/>
      <c r="KH132" s="516"/>
      <c r="KI132" s="516"/>
      <c r="KJ132" s="516"/>
      <c r="KK132" s="516"/>
      <c r="KL132" s="516"/>
      <c r="KM132" s="516"/>
      <c r="KN132" s="516"/>
      <c r="KO132" s="516"/>
      <c r="KP132" s="516"/>
      <c r="KQ132" s="516"/>
      <c r="KR132" s="516"/>
      <c r="KS132" s="516"/>
      <c r="KT132" s="516"/>
      <c r="KU132" s="516"/>
      <c r="KV132" s="516"/>
      <c r="KW132" s="516"/>
      <c r="KX132" s="516"/>
      <c r="KY132" s="516"/>
      <c r="KZ132" s="516"/>
      <c r="LA132" s="516"/>
      <c r="LB132" s="516"/>
      <c r="LC132" s="516"/>
      <c r="LD132" s="516"/>
      <c r="LE132" s="516"/>
      <c r="LF132" s="516"/>
      <c r="LG132" s="516"/>
      <c r="LH132" s="516"/>
      <c r="LI132" s="516"/>
      <c r="LJ132" s="516"/>
      <c r="LK132" s="516"/>
      <c r="LL132" s="516"/>
      <c r="LM132" s="516"/>
      <c r="LN132" s="516"/>
      <c r="LO132" s="516"/>
      <c r="LP132" s="516"/>
      <c r="LQ132" s="516"/>
      <c r="LR132" s="516"/>
      <c r="LS132" s="516"/>
      <c r="LT132" s="516"/>
      <c r="LU132" s="516"/>
      <c r="LV132" s="516"/>
      <c r="LW132" s="516"/>
      <c r="LX132" s="516"/>
      <c r="LY132" s="516"/>
      <c r="LZ132" s="516"/>
      <c r="MA132" s="516"/>
      <c r="MB132" s="516"/>
      <c r="MC132" s="516"/>
      <c r="MD132" s="516"/>
      <c r="ME132" s="516"/>
      <c r="MF132" s="516"/>
      <c r="MG132" s="516"/>
      <c r="MH132" s="516"/>
      <c r="MI132" s="516"/>
      <c r="MJ132" s="516"/>
      <c r="MK132" s="516"/>
      <c r="ML132" s="516"/>
      <c r="MM132" s="516"/>
      <c r="MN132" s="516"/>
      <c r="MO132" s="516"/>
      <c r="MP132" s="516"/>
      <c r="MQ132" s="516"/>
      <c r="MR132" s="516"/>
      <c r="MS132" s="516"/>
      <c r="MT132" s="516"/>
      <c r="MU132" s="516"/>
      <c r="MV132" s="516"/>
      <c r="MW132" s="516"/>
      <c r="MX132" s="516"/>
      <c r="MY132" s="516"/>
      <c r="MZ132" s="516"/>
      <c r="NA132" s="516"/>
      <c r="NB132" s="516"/>
      <c r="NC132" s="516"/>
      <c r="ND132" s="516"/>
      <c r="NE132" s="516"/>
      <c r="NF132" s="516"/>
      <c r="NG132" s="516"/>
      <c r="NH132" s="516"/>
      <c r="NI132" s="516"/>
      <c r="NJ132" s="516"/>
      <c r="NK132" s="516"/>
      <c r="NL132" s="516"/>
      <c r="NM132" s="516"/>
      <c r="NN132" s="516"/>
      <c r="NO132" s="516"/>
      <c r="NP132" s="516"/>
      <c r="NQ132" s="516"/>
      <c r="NR132" s="516"/>
      <c r="NS132" s="516"/>
      <c r="NT132" s="516"/>
      <c r="NU132" s="516"/>
      <c r="NV132" s="516"/>
      <c r="NW132" s="516"/>
      <c r="NX132" s="516"/>
      <c r="NY132" s="516"/>
      <c r="NZ132" s="516"/>
      <c r="OA132" s="516"/>
      <c r="OB132" s="516"/>
      <c r="OC132" s="516"/>
      <c r="OD132" s="516"/>
      <c r="OE132" s="516"/>
      <c r="OF132" s="516"/>
      <c r="OG132" s="516"/>
      <c r="OH132" s="516"/>
      <c r="OI132" s="516"/>
      <c r="OJ132" s="516"/>
      <c r="OK132" s="516"/>
      <c r="OL132" s="516"/>
      <c r="OM132" s="516"/>
      <c r="ON132" s="516"/>
      <c r="OO132" s="516"/>
      <c r="OP132" s="516"/>
      <c r="OQ132" s="516"/>
      <c r="OR132" s="516"/>
      <c r="OS132" s="516"/>
      <c r="OT132" s="516"/>
      <c r="OU132" s="516"/>
      <c r="OV132" s="516"/>
      <c r="OW132" s="516"/>
      <c r="OX132" s="516"/>
      <c r="OY132" s="516"/>
      <c r="OZ132" s="516"/>
      <c r="PA132" s="516"/>
      <c r="PB132" s="516"/>
      <c r="PC132" s="516"/>
      <c r="PD132" s="516"/>
      <c r="PE132" s="516"/>
      <c r="PF132" s="516"/>
      <c r="PG132" s="516"/>
      <c r="PH132" s="516"/>
      <c r="PI132" s="516"/>
      <c r="PJ132" s="516"/>
      <c r="PK132" s="516"/>
      <c r="PL132" s="516"/>
      <c r="PM132" s="516"/>
      <c r="PN132" s="516"/>
      <c r="PO132" s="516"/>
      <c r="PP132" s="516"/>
      <c r="PQ132" s="516"/>
      <c r="PR132" s="516"/>
      <c r="PS132" s="516"/>
      <c r="PT132" s="516"/>
      <c r="PU132" s="516"/>
      <c r="PV132" s="516"/>
      <c r="PW132" s="516"/>
      <c r="PX132" s="516"/>
      <c r="PY132" s="516"/>
      <c r="PZ132" s="516"/>
      <c r="QA132" s="516"/>
      <c r="QB132" s="516"/>
      <c r="QC132" s="516"/>
      <c r="QD132" s="516"/>
      <c r="QE132" s="516"/>
      <c r="QF132" s="516"/>
      <c r="QG132" s="516"/>
      <c r="QH132" s="516"/>
      <c r="QI132" s="516"/>
      <c r="QJ132" s="516"/>
      <c r="QK132" s="516"/>
      <c r="QL132" s="516"/>
      <c r="QM132" s="516"/>
      <c r="QN132" s="516"/>
      <c r="QO132" s="516"/>
      <c r="QP132" s="516"/>
      <c r="QQ132" s="516"/>
      <c r="QR132" s="516"/>
      <c r="QS132" s="516"/>
      <c r="QT132" s="516"/>
      <c r="QU132" s="516"/>
      <c r="QV132" s="516"/>
      <c r="QW132" s="516"/>
      <c r="QX132" s="516"/>
      <c r="QY132" s="516"/>
      <c r="QZ132" s="516"/>
      <c r="RA132" s="516"/>
      <c r="RB132" s="516"/>
      <c r="RC132" s="516"/>
      <c r="RD132" s="516"/>
      <c r="RE132" s="516"/>
      <c r="RF132" s="516"/>
      <c r="RG132" s="516"/>
      <c r="RH132" s="516"/>
      <c r="RI132" s="516"/>
      <c r="RJ132" s="516"/>
      <c r="RK132" s="516"/>
      <c r="RL132" s="516"/>
      <c r="RM132" s="516"/>
      <c r="RN132" s="516"/>
      <c r="RO132" s="516"/>
      <c r="RP132" s="516"/>
      <c r="RQ132" s="516"/>
      <c r="RR132" s="516"/>
      <c r="RS132" s="516"/>
      <c r="RT132" s="516"/>
      <c r="RU132" s="516"/>
      <c r="RV132" s="516"/>
      <c r="RW132" s="516"/>
      <c r="RX132" s="516"/>
      <c r="RY132" s="516"/>
      <c r="RZ132" s="516"/>
      <c r="SA132" s="516"/>
      <c r="SB132" s="516"/>
      <c r="SC132" s="516"/>
      <c r="SD132" s="516"/>
      <c r="SE132" s="516"/>
      <c r="SF132" s="516"/>
      <c r="SG132" s="516"/>
      <c r="SH132" s="516"/>
      <c r="SI132" s="516"/>
      <c r="SJ132" s="516"/>
      <c r="SK132" s="516"/>
      <c r="SL132" s="516"/>
      <c r="SM132" s="516"/>
      <c r="SN132" s="516"/>
      <c r="SO132" s="516"/>
      <c r="SP132" s="516"/>
      <c r="SQ132" s="516"/>
      <c r="SR132" s="516"/>
      <c r="SS132" s="516"/>
      <c r="ST132" s="516"/>
      <c r="SU132" s="516"/>
      <c r="SV132" s="516"/>
      <c r="SW132" s="516"/>
      <c r="SX132" s="516"/>
      <c r="SY132" s="516"/>
      <c r="SZ132" s="516"/>
      <c r="TA132" s="516"/>
      <c r="TB132" s="516"/>
      <c r="TC132" s="516"/>
      <c r="TD132" s="516"/>
      <c r="TE132" s="516"/>
      <c r="TF132" s="516"/>
      <c r="TG132" s="516"/>
      <c r="TH132" s="516"/>
      <c r="TI132" s="516"/>
      <c r="TJ132" s="516"/>
      <c r="TK132" s="516"/>
      <c r="TL132" s="516"/>
      <c r="TM132" s="516"/>
      <c r="TN132" s="516"/>
      <c r="TO132" s="516"/>
      <c r="TP132" s="516"/>
      <c r="TQ132" s="516"/>
      <c r="TR132" s="516"/>
      <c r="TS132" s="516"/>
      <c r="TT132" s="516"/>
      <c r="TU132" s="516"/>
      <c r="TV132" s="516"/>
      <c r="TW132" s="516"/>
      <c r="TX132" s="516"/>
      <c r="TY132" s="516"/>
      <c r="TZ132" s="516"/>
      <c r="UA132" s="516"/>
      <c r="UB132" s="516"/>
      <c r="UC132" s="516"/>
      <c r="UD132" s="516"/>
      <c r="UE132" s="516"/>
      <c r="UF132" s="516"/>
      <c r="UG132" s="516"/>
      <c r="UH132" s="516"/>
      <c r="UI132" s="516"/>
      <c r="UJ132" s="516"/>
      <c r="UK132" s="516"/>
      <c r="UL132" s="516"/>
      <c r="UM132" s="516"/>
      <c r="UN132" s="516"/>
      <c r="UO132" s="516"/>
      <c r="UP132" s="516"/>
      <c r="UQ132" s="516"/>
      <c r="UR132" s="516"/>
      <c r="US132" s="516"/>
      <c r="UT132" s="516"/>
      <c r="UU132" s="516"/>
      <c r="UV132" s="516"/>
      <c r="UW132" s="516"/>
      <c r="UX132" s="516"/>
      <c r="UY132" s="516"/>
      <c r="UZ132" s="516"/>
      <c r="VA132" s="516"/>
      <c r="VB132" s="516"/>
      <c r="VC132" s="516"/>
      <c r="VD132" s="516"/>
      <c r="VE132" s="516"/>
      <c r="VF132" s="516"/>
      <c r="VG132" s="516"/>
      <c r="VH132" s="516"/>
      <c r="VI132" s="516"/>
      <c r="VJ132" s="516"/>
      <c r="VK132" s="516"/>
      <c r="VL132" s="516"/>
      <c r="VM132" s="516"/>
      <c r="VN132" s="516"/>
      <c r="VO132" s="516"/>
      <c r="VP132" s="516"/>
      <c r="VQ132" s="516"/>
      <c r="VR132" s="516"/>
      <c r="VS132" s="516"/>
      <c r="VT132" s="516"/>
      <c r="VU132" s="516"/>
      <c r="VV132" s="516"/>
      <c r="VW132" s="516"/>
      <c r="VX132" s="516"/>
      <c r="VY132" s="516"/>
      <c r="VZ132" s="516"/>
      <c r="WA132" s="516"/>
      <c r="WB132" s="516"/>
      <c r="WC132" s="516"/>
      <c r="WD132" s="516"/>
      <c r="WE132" s="516"/>
      <c r="WF132" s="516"/>
      <c r="WG132" s="516"/>
      <c r="WH132" s="516"/>
      <c r="WI132" s="516"/>
      <c r="WJ132" s="516"/>
      <c r="WK132" s="516"/>
      <c r="WL132" s="516"/>
      <c r="WM132" s="516"/>
      <c r="WN132" s="516"/>
      <c r="WO132" s="516"/>
      <c r="WP132" s="516"/>
      <c r="WQ132" s="516"/>
      <c r="WR132" s="516"/>
      <c r="WS132" s="516"/>
      <c r="WT132" s="516"/>
      <c r="WU132" s="516"/>
      <c r="WV132" s="516"/>
      <c r="WW132" s="516"/>
      <c r="WX132" s="516"/>
      <c r="WY132" s="516"/>
      <c r="WZ132" s="516"/>
      <c r="XA132" s="516"/>
      <c r="XB132" s="516"/>
      <c r="XC132" s="516"/>
      <c r="XD132" s="516"/>
      <c r="XE132" s="516"/>
      <c r="XF132" s="516"/>
      <c r="XG132" s="516"/>
      <c r="XH132" s="516"/>
      <c r="XI132" s="516"/>
      <c r="XJ132" s="516"/>
      <c r="XK132" s="516"/>
      <c r="XL132" s="516"/>
      <c r="XM132" s="516"/>
      <c r="XN132" s="516"/>
      <c r="XO132" s="516"/>
      <c r="XP132" s="516"/>
      <c r="XQ132" s="516"/>
      <c r="XR132" s="516"/>
      <c r="XS132" s="516"/>
      <c r="XT132" s="516"/>
      <c r="XU132" s="516"/>
      <c r="XV132" s="516"/>
      <c r="XW132" s="516"/>
      <c r="XX132" s="516"/>
      <c r="XY132" s="516"/>
      <c r="XZ132" s="516"/>
      <c r="YA132" s="516"/>
      <c r="YB132" s="516"/>
      <c r="YC132" s="516"/>
      <c r="YD132" s="516"/>
      <c r="YE132" s="516"/>
      <c r="YF132" s="516"/>
      <c r="YG132" s="516"/>
      <c r="YH132" s="516"/>
      <c r="YI132" s="516"/>
      <c r="YJ132" s="516"/>
      <c r="YK132" s="516"/>
      <c r="YL132" s="516"/>
      <c r="YM132" s="516"/>
      <c r="YN132" s="516"/>
      <c r="YO132" s="516"/>
      <c r="YP132" s="516"/>
      <c r="YQ132" s="516"/>
      <c r="YR132" s="516"/>
      <c r="YS132" s="516"/>
      <c r="YT132" s="516"/>
      <c r="YU132" s="516"/>
      <c r="YV132" s="516"/>
      <c r="YW132" s="516"/>
      <c r="YX132" s="516"/>
      <c r="YY132" s="516"/>
      <c r="YZ132" s="516"/>
      <c r="ZA132" s="516"/>
      <c r="ZB132" s="516"/>
      <c r="ZC132" s="516"/>
      <c r="ZD132" s="516"/>
      <c r="ZE132" s="516"/>
      <c r="ZF132" s="516"/>
      <c r="ZG132" s="516"/>
      <c r="ZH132" s="516"/>
      <c r="ZI132" s="516"/>
      <c r="ZJ132" s="516"/>
      <c r="ZK132" s="516"/>
      <c r="ZL132" s="516"/>
      <c r="ZM132" s="516"/>
      <c r="ZN132" s="516"/>
      <c r="ZO132" s="516"/>
      <c r="ZP132" s="516"/>
      <c r="ZQ132" s="516"/>
      <c r="ZR132" s="516"/>
      <c r="ZS132" s="516"/>
      <c r="ZT132" s="516"/>
      <c r="ZU132" s="516"/>
      <c r="ZV132" s="516"/>
      <c r="ZW132" s="516"/>
      <c r="ZX132" s="516"/>
      <c r="ZY132" s="516"/>
      <c r="ZZ132" s="516"/>
      <c r="AAA132" s="516"/>
      <c r="AAB132" s="516"/>
      <c r="AAC132" s="516"/>
      <c r="AAD132" s="516"/>
      <c r="AAE132" s="516"/>
      <c r="AAF132" s="516"/>
      <c r="AAG132" s="516"/>
      <c r="AAH132" s="516"/>
      <c r="AAI132" s="516"/>
      <c r="AAJ132" s="516"/>
      <c r="AAK132" s="516"/>
      <c r="AAL132" s="516"/>
      <c r="AAM132" s="516"/>
      <c r="AAN132" s="516"/>
      <c r="AAO132" s="516"/>
      <c r="AAP132" s="516"/>
      <c r="AAQ132" s="516"/>
      <c r="AAR132" s="516"/>
      <c r="AAS132" s="516"/>
      <c r="AAT132" s="516"/>
      <c r="AAU132" s="516"/>
      <c r="AAV132" s="516"/>
      <c r="AAW132" s="516"/>
      <c r="AAX132" s="516"/>
      <c r="AAY132" s="516"/>
      <c r="AAZ132" s="516"/>
      <c r="ABA132" s="516"/>
      <c r="ABB132" s="516"/>
      <c r="ABC132" s="516"/>
      <c r="ABD132" s="516"/>
      <c r="ABE132" s="516"/>
      <c r="ABF132" s="516"/>
      <c r="ABG132" s="516"/>
      <c r="ABH132" s="516"/>
      <c r="ABI132" s="516"/>
      <c r="ABJ132" s="516"/>
      <c r="ABK132" s="516"/>
      <c r="ABL132" s="516"/>
      <c r="ABM132" s="516"/>
      <c r="ABN132" s="516"/>
      <c r="ABO132" s="516"/>
      <c r="ABP132" s="516"/>
      <c r="ABQ132" s="516"/>
      <c r="ABR132" s="516"/>
      <c r="ABS132" s="516"/>
      <c r="ABT132" s="516"/>
      <c r="ABU132" s="516"/>
      <c r="ABV132" s="516"/>
      <c r="ABW132" s="516"/>
      <c r="ABX132" s="516"/>
      <c r="ABY132" s="516"/>
      <c r="ABZ132" s="516"/>
      <c r="ACA132" s="516"/>
      <c r="ACB132" s="516"/>
      <c r="ACC132" s="516"/>
      <c r="ACD132" s="516"/>
      <c r="ACE132" s="516"/>
      <c r="ACF132" s="516"/>
      <c r="ACG132" s="516"/>
      <c r="ACH132" s="516"/>
      <c r="ACI132" s="516"/>
      <c r="ACJ132" s="516"/>
      <c r="ACK132" s="516"/>
      <c r="ACL132" s="516"/>
      <c r="ACM132" s="516"/>
      <c r="ACN132" s="516"/>
      <c r="ACO132" s="516"/>
      <c r="ACP132" s="516"/>
      <c r="ACQ132" s="516"/>
      <c r="ACR132" s="516"/>
      <c r="ACS132" s="516"/>
      <c r="ACT132" s="516"/>
      <c r="ACU132" s="516"/>
      <c r="ACV132" s="516"/>
      <c r="ACW132" s="516"/>
      <c r="ACX132" s="516"/>
      <c r="ACY132" s="516"/>
      <c r="ACZ132" s="516"/>
      <c r="ADA132" s="516"/>
      <c r="ADB132" s="516"/>
      <c r="ADC132" s="516"/>
      <c r="ADD132" s="516"/>
      <c r="ADE132" s="516"/>
      <c r="ADF132" s="516"/>
      <c r="ADG132" s="516"/>
      <c r="ADH132" s="516"/>
      <c r="ADI132" s="516"/>
      <c r="ADJ132" s="516"/>
      <c r="ADK132" s="516"/>
      <c r="ADL132" s="516"/>
      <c r="ADM132" s="516"/>
      <c r="ADN132" s="516"/>
      <c r="ADO132" s="516"/>
      <c r="ADP132" s="516"/>
      <c r="ADQ132" s="516"/>
      <c r="ADR132" s="516"/>
      <c r="ADS132" s="516"/>
      <c r="ADT132" s="516"/>
      <c r="ADU132" s="516"/>
      <c r="ADV132" s="516"/>
      <c r="ADW132" s="516"/>
      <c r="ADX132" s="516"/>
      <c r="ADY132" s="516"/>
      <c r="ADZ132" s="516"/>
      <c r="AEA132" s="516"/>
      <c r="AEB132" s="516"/>
      <c r="AEC132" s="516"/>
      <c r="AED132" s="516"/>
      <c r="AEE132" s="516"/>
      <c r="AEF132" s="516"/>
      <c r="AEG132" s="516"/>
      <c r="AEH132" s="516"/>
      <c r="AEI132" s="516"/>
      <c r="AEJ132" s="516"/>
      <c r="AEK132" s="516"/>
      <c r="AEL132" s="516"/>
      <c r="AEM132" s="516"/>
      <c r="AEN132" s="516"/>
      <c r="AEO132" s="516"/>
      <c r="AEP132" s="516"/>
      <c r="AEQ132" s="516"/>
      <c r="AER132" s="516"/>
      <c r="AES132" s="516"/>
      <c r="AET132" s="516"/>
      <c r="AEU132" s="516"/>
      <c r="AEV132" s="516"/>
      <c r="AEW132" s="516"/>
      <c r="AEX132" s="516"/>
      <c r="AEY132" s="516"/>
      <c r="AEZ132" s="516"/>
      <c r="AFA132" s="516"/>
      <c r="AFB132" s="516"/>
      <c r="AFC132" s="516"/>
      <c r="AFD132" s="516"/>
      <c r="AFE132" s="516"/>
      <c r="AFF132" s="516"/>
      <c r="AFG132" s="516"/>
      <c r="AFH132" s="516"/>
      <c r="AFI132" s="516"/>
      <c r="AFJ132" s="516"/>
      <c r="AFK132" s="516"/>
      <c r="AFL132" s="516"/>
      <c r="AFM132" s="516"/>
      <c r="AFN132" s="516"/>
      <c r="AFO132" s="516"/>
      <c r="AFP132" s="516"/>
      <c r="AFQ132" s="516"/>
      <c r="AFR132" s="516"/>
      <c r="AFS132" s="516"/>
      <c r="AFT132" s="516"/>
      <c r="AFU132" s="516"/>
      <c r="AFV132" s="516"/>
      <c r="AFW132" s="516"/>
      <c r="AFX132" s="516"/>
      <c r="AFY132" s="516"/>
      <c r="AFZ132" s="516"/>
      <c r="AGA132" s="516"/>
      <c r="AGB132" s="516"/>
      <c r="AGC132" s="516"/>
      <c r="AGD132" s="516"/>
      <c r="AGE132" s="516"/>
      <c r="AGF132" s="516"/>
      <c r="AGG132" s="516"/>
      <c r="AGH132" s="516"/>
      <c r="AGI132" s="516"/>
      <c r="AGJ132" s="516"/>
      <c r="AGK132" s="516"/>
      <c r="AGL132" s="516"/>
      <c r="AGM132" s="516"/>
      <c r="AGN132" s="516"/>
      <c r="AGO132" s="516"/>
      <c r="AGP132" s="516"/>
      <c r="AGQ132" s="516"/>
      <c r="AGR132" s="516"/>
      <c r="AGS132" s="516"/>
      <c r="AGT132" s="516"/>
      <c r="AGU132" s="516"/>
      <c r="AGV132" s="516"/>
      <c r="AGW132" s="516"/>
      <c r="AGX132" s="516"/>
      <c r="AGY132" s="516"/>
      <c r="AGZ132" s="516"/>
      <c r="AHA132" s="516"/>
      <c r="AHB132" s="516"/>
      <c r="AHC132" s="516"/>
      <c r="AHD132" s="516"/>
      <c r="AHE132" s="516"/>
      <c r="AHF132" s="516"/>
      <c r="AHG132" s="516"/>
      <c r="AHH132" s="516"/>
      <c r="AHI132" s="516"/>
      <c r="AHJ132" s="516"/>
      <c r="AHK132" s="516"/>
      <c r="AHL132" s="516"/>
      <c r="AHM132" s="516"/>
      <c r="AHN132" s="516"/>
      <c r="AHO132" s="516"/>
      <c r="AHP132" s="516"/>
      <c r="AHQ132" s="516"/>
      <c r="AHR132" s="516"/>
      <c r="AHS132" s="516"/>
      <c r="AHT132" s="516"/>
      <c r="AHU132" s="516"/>
      <c r="AHV132" s="516"/>
      <c r="AHW132" s="516"/>
      <c r="AHX132" s="516"/>
      <c r="AHY132" s="516"/>
      <c r="AHZ132" s="516"/>
      <c r="AIA132" s="516"/>
      <c r="AIB132" s="516"/>
      <c r="AIC132" s="516"/>
      <c r="AID132" s="516"/>
      <c r="AIE132" s="516"/>
      <c r="AIF132" s="516"/>
      <c r="AIG132" s="516"/>
      <c r="AIH132" s="516"/>
      <c r="AII132" s="516"/>
      <c r="AIJ132" s="516"/>
      <c r="AIK132" s="516"/>
      <c r="AIL132" s="516"/>
      <c r="AIM132" s="516"/>
      <c r="AIN132" s="516"/>
      <c r="AIO132" s="516"/>
      <c r="AIP132" s="516"/>
      <c r="AIQ132" s="516"/>
      <c r="AIR132" s="516"/>
      <c r="AIS132" s="516"/>
      <c r="AIT132" s="516"/>
      <c r="AIU132" s="516"/>
      <c r="AIV132" s="516"/>
      <c r="AIW132" s="516"/>
      <c r="AIX132" s="516"/>
      <c r="AIY132" s="516"/>
      <c r="AIZ132" s="516"/>
      <c r="AJA132" s="516"/>
      <c r="AJB132" s="516"/>
      <c r="AJC132" s="516"/>
      <c r="AJD132" s="516"/>
      <c r="AJE132" s="516"/>
      <c r="AJF132" s="516"/>
      <c r="AJG132" s="516"/>
      <c r="AJH132" s="516"/>
      <c r="AJI132" s="516"/>
      <c r="AJJ132" s="516"/>
      <c r="AJK132" s="516"/>
      <c r="AJL132" s="516"/>
      <c r="AJM132" s="516"/>
      <c r="AJN132" s="516"/>
      <c r="AJO132" s="516"/>
      <c r="AJP132" s="516"/>
      <c r="AJQ132" s="516"/>
      <c r="AJR132" s="516"/>
      <c r="AJS132" s="516"/>
      <c r="AJT132" s="516"/>
      <c r="AJU132" s="516"/>
      <c r="AJV132" s="516"/>
      <c r="AJW132" s="516"/>
      <c r="AJX132" s="516"/>
      <c r="AJY132" s="516"/>
      <c r="AJZ132" s="516"/>
      <c r="AKA132" s="516"/>
      <c r="AKB132" s="516"/>
      <c r="AKC132" s="516"/>
      <c r="AKD132" s="516"/>
      <c r="AKE132" s="516"/>
      <c r="AKF132" s="516"/>
      <c r="AKG132" s="516"/>
      <c r="AKH132" s="516"/>
      <c r="AKI132" s="516"/>
      <c r="AKJ132" s="516"/>
      <c r="AKK132" s="516"/>
      <c r="AKL132" s="516"/>
      <c r="AKM132" s="516"/>
      <c r="AKN132" s="516"/>
      <c r="AKO132" s="516"/>
      <c r="AKP132" s="516"/>
      <c r="AKQ132" s="516"/>
      <c r="AKR132" s="516"/>
      <c r="AKS132" s="516"/>
      <c r="AKT132" s="516"/>
      <c r="AKU132" s="516"/>
      <c r="AKV132" s="516"/>
      <c r="AKW132" s="516"/>
      <c r="AKX132" s="516"/>
      <c r="AKY132" s="516"/>
      <c r="AKZ132" s="516"/>
      <c r="ALA132" s="516"/>
      <c r="ALB132" s="516"/>
      <c r="ALC132" s="516"/>
      <c r="ALD132" s="516"/>
      <c r="ALE132" s="516"/>
      <c r="ALF132" s="516"/>
      <c r="ALG132" s="516"/>
      <c r="ALH132" s="516"/>
      <c r="ALI132" s="516"/>
      <c r="ALJ132" s="516"/>
      <c r="ALK132" s="516"/>
      <c r="ALL132" s="516"/>
      <c r="ALM132" s="516"/>
      <c r="ALN132" s="516"/>
      <c r="ALO132" s="516"/>
      <c r="ALP132" s="516"/>
      <c r="ALQ132" s="516"/>
      <c r="ALR132" s="516"/>
      <c r="ALS132" s="516"/>
      <c r="ALT132" s="516"/>
      <c r="ALU132" s="516"/>
      <c r="ALV132" s="516"/>
      <c r="ALW132" s="516"/>
      <c r="ALX132" s="516"/>
      <c r="ALY132" s="516"/>
      <c r="ALZ132" s="516"/>
      <c r="AMA132" s="516"/>
      <c r="AMB132" s="516"/>
      <c r="AMC132" s="516"/>
      <c r="AMD132" s="516"/>
      <c r="AME132" s="516"/>
      <c r="AMF132" s="516"/>
      <c r="AMG132" s="516"/>
      <c r="AMH132" s="516"/>
      <c r="AMI132" s="516"/>
      <c r="AMJ132" s="516"/>
      <c r="AMK132" s="516"/>
      <c r="AML132" s="516"/>
      <c r="AMM132" s="516"/>
      <c r="AMN132" s="516"/>
      <c r="AMO132" s="516"/>
      <c r="AMP132" s="516"/>
      <c r="AMQ132" s="516"/>
      <c r="AMR132" s="516"/>
      <c r="AMS132" s="516"/>
      <c r="AMT132" s="516"/>
      <c r="AMU132" s="516"/>
      <c r="AMV132" s="516"/>
      <c r="AMW132" s="516"/>
      <c r="AMX132" s="516"/>
      <c r="AMY132" s="516"/>
      <c r="AMZ132" s="516"/>
      <c r="ANA132" s="516"/>
      <c r="ANB132" s="516"/>
      <c r="ANC132" s="516"/>
      <c r="AND132" s="516"/>
      <c r="ANE132" s="516"/>
      <c r="ANF132" s="516"/>
      <c r="ANG132" s="516"/>
      <c r="ANH132" s="516"/>
      <c r="ANI132" s="516"/>
      <c r="ANJ132" s="516"/>
      <c r="ANK132" s="516"/>
      <c r="ANL132" s="516"/>
      <c r="ANM132" s="516"/>
      <c r="ANN132" s="516"/>
      <c r="ANO132" s="516"/>
      <c r="ANP132" s="516"/>
      <c r="ANQ132" s="516"/>
      <c r="ANR132" s="516"/>
      <c r="ANS132" s="516"/>
      <c r="ANT132" s="516"/>
      <c r="ANU132" s="516"/>
      <c r="ANV132" s="516"/>
      <c r="ANW132" s="516"/>
      <c r="ANX132" s="516"/>
      <c r="ANY132" s="516"/>
      <c r="ANZ132" s="516"/>
      <c r="AOA132" s="516"/>
      <c r="AOB132" s="516"/>
      <c r="AOC132" s="516"/>
      <c r="AOD132" s="516"/>
      <c r="AOE132" s="516"/>
      <c r="AOF132" s="516"/>
      <c r="AOG132" s="516"/>
      <c r="AOH132" s="516"/>
      <c r="AOI132" s="516"/>
      <c r="AOJ132" s="516"/>
      <c r="AOK132" s="516"/>
      <c r="AOL132" s="516"/>
      <c r="AOM132" s="516"/>
      <c r="AON132" s="516"/>
      <c r="AOO132" s="516"/>
      <c r="AOP132" s="516"/>
      <c r="AOQ132" s="516"/>
      <c r="AOR132" s="516"/>
      <c r="AOS132" s="516"/>
      <c r="AOT132" s="516"/>
      <c r="AOU132" s="516"/>
      <c r="AOV132" s="516"/>
      <c r="AOW132" s="516"/>
      <c r="AOX132" s="516"/>
      <c r="AOY132" s="516"/>
      <c r="AOZ132" s="516"/>
      <c r="APA132" s="516"/>
      <c r="APB132" s="516"/>
      <c r="APC132" s="516"/>
      <c r="APD132" s="516"/>
      <c r="APE132" s="516"/>
      <c r="APF132" s="516"/>
      <c r="APG132" s="516"/>
      <c r="APH132" s="516"/>
      <c r="API132" s="516"/>
      <c r="APJ132" s="516"/>
      <c r="APK132" s="516"/>
      <c r="APL132" s="516"/>
      <c r="APM132" s="516"/>
      <c r="APN132" s="516"/>
      <c r="APO132" s="516"/>
      <c r="APP132" s="516"/>
      <c r="APQ132" s="516"/>
      <c r="APR132" s="516"/>
      <c r="APS132" s="516"/>
      <c r="APT132" s="516"/>
      <c r="APU132" s="516"/>
      <c r="APV132" s="516"/>
      <c r="APW132" s="516"/>
      <c r="APX132" s="516"/>
      <c r="APY132" s="516"/>
      <c r="APZ132" s="516"/>
      <c r="AQA132" s="516"/>
      <c r="AQB132" s="516"/>
      <c r="AQC132" s="516"/>
      <c r="AQD132" s="516"/>
      <c r="AQE132" s="516"/>
      <c r="AQF132" s="516"/>
      <c r="AQG132" s="516"/>
      <c r="AQH132" s="516"/>
      <c r="AQI132" s="516"/>
      <c r="AQJ132" s="516"/>
      <c r="AQK132" s="516"/>
      <c r="AQL132" s="516"/>
      <c r="AQM132" s="516"/>
      <c r="AQN132" s="516"/>
      <c r="AQO132" s="516"/>
      <c r="AQP132" s="516"/>
      <c r="AQQ132" s="516"/>
      <c r="AQR132" s="516"/>
      <c r="AQS132" s="516"/>
      <c r="AQT132" s="516"/>
      <c r="AQU132" s="516"/>
      <c r="AQV132" s="516"/>
      <c r="AQW132" s="516"/>
      <c r="AQX132" s="516"/>
      <c r="AQY132" s="516"/>
      <c r="AQZ132" s="516"/>
      <c r="ARA132" s="516"/>
      <c r="ARB132" s="516"/>
      <c r="ARC132" s="516"/>
      <c r="ARD132" s="516"/>
      <c r="ARE132" s="516"/>
      <c r="ARF132" s="516"/>
      <c r="ARG132" s="516"/>
      <c r="ARH132" s="516"/>
      <c r="ARI132" s="516"/>
      <c r="ARJ132" s="516"/>
      <c r="ARK132" s="516"/>
      <c r="ARL132" s="516"/>
      <c r="ARM132" s="516"/>
      <c r="ARN132" s="516"/>
      <c r="ARO132" s="516"/>
      <c r="ARP132" s="516"/>
      <c r="ARQ132" s="516"/>
      <c r="ARR132" s="516"/>
      <c r="ARS132" s="516"/>
      <c r="ART132" s="516"/>
      <c r="ARU132" s="516"/>
      <c r="ARV132" s="516"/>
      <c r="ARW132" s="516"/>
      <c r="ARX132" s="516"/>
      <c r="ARY132" s="516"/>
      <c r="ARZ132" s="516"/>
      <c r="ASA132" s="516"/>
      <c r="ASB132" s="516"/>
      <c r="ASC132" s="516"/>
      <c r="ASD132" s="516"/>
      <c r="ASE132" s="516"/>
      <c r="ASF132" s="516"/>
      <c r="ASG132" s="516"/>
      <c r="ASH132" s="516"/>
      <c r="ASI132" s="516"/>
      <c r="ASJ132" s="516"/>
      <c r="ASK132" s="516"/>
      <c r="ASL132" s="516"/>
      <c r="ASM132" s="516"/>
      <c r="ASN132" s="516"/>
      <c r="ASO132" s="516"/>
      <c r="ASP132" s="516"/>
      <c r="ASQ132" s="516"/>
      <c r="ASR132" s="516"/>
      <c r="ASS132" s="516"/>
      <c r="AST132" s="516"/>
      <c r="ASU132" s="516"/>
      <c r="ASV132" s="516"/>
      <c r="ASW132" s="516"/>
      <c r="ASX132" s="516"/>
      <c r="ASY132" s="516"/>
      <c r="ASZ132" s="516"/>
      <c r="ATA132" s="516"/>
      <c r="ATB132" s="516"/>
      <c r="ATC132" s="516"/>
      <c r="ATD132" s="516"/>
      <c r="ATE132" s="516"/>
      <c r="ATF132" s="516"/>
      <c r="ATG132" s="516"/>
      <c r="ATH132" s="516"/>
      <c r="ATI132" s="516"/>
      <c r="ATJ132" s="516"/>
      <c r="ATK132" s="516"/>
      <c r="ATL132" s="516"/>
      <c r="ATM132" s="516"/>
      <c r="ATN132" s="516"/>
      <c r="ATO132" s="516"/>
      <c r="ATP132" s="516"/>
      <c r="ATQ132" s="516"/>
      <c r="ATR132" s="516"/>
      <c r="ATS132" s="516"/>
      <c r="ATT132" s="516"/>
      <c r="ATU132" s="516"/>
      <c r="ATV132" s="516"/>
      <c r="ATW132" s="516"/>
      <c r="ATX132" s="516"/>
      <c r="ATY132" s="516"/>
      <c r="ATZ132" s="516"/>
      <c r="AUA132" s="516"/>
      <c r="AUB132" s="516"/>
      <c r="AUC132" s="516"/>
      <c r="AUD132" s="516"/>
      <c r="AUE132" s="516"/>
      <c r="AUF132" s="516"/>
      <c r="AUG132" s="516"/>
      <c r="AUH132" s="516"/>
      <c r="AUI132" s="516"/>
      <c r="AUJ132" s="516"/>
      <c r="AUK132" s="516"/>
      <c r="AUL132" s="516"/>
      <c r="AUM132" s="516"/>
      <c r="AUN132" s="516"/>
      <c r="AUO132" s="516"/>
      <c r="AUP132" s="516"/>
      <c r="AUQ132" s="516"/>
      <c r="AUR132" s="516"/>
      <c r="AUS132" s="516"/>
      <c r="AUT132" s="516"/>
      <c r="AUU132" s="516"/>
      <c r="AUV132" s="516"/>
      <c r="AUW132" s="516"/>
      <c r="AUX132" s="516"/>
      <c r="AUY132" s="516"/>
      <c r="AUZ132" s="516"/>
      <c r="AVA132" s="516"/>
      <c r="AVB132" s="516"/>
      <c r="AVC132" s="516"/>
      <c r="AVD132" s="516"/>
      <c r="AVE132" s="516"/>
      <c r="AVF132" s="516"/>
      <c r="AVG132" s="516"/>
      <c r="AVH132" s="516"/>
      <c r="AVI132" s="516"/>
      <c r="AVJ132" s="516"/>
      <c r="AVK132" s="516"/>
      <c r="AVL132" s="516"/>
      <c r="AVM132" s="516"/>
      <c r="AVN132" s="516"/>
      <c r="AVO132" s="516"/>
      <c r="AVP132" s="516"/>
      <c r="AVQ132" s="516"/>
      <c r="AVR132" s="516"/>
      <c r="AVS132" s="516"/>
      <c r="AVT132" s="516"/>
      <c r="AVU132" s="516"/>
      <c r="AVV132" s="516"/>
      <c r="AVW132" s="516"/>
      <c r="AVX132" s="516"/>
      <c r="AVY132" s="516"/>
      <c r="AVZ132" s="516"/>
      <c r="AWA132" s="516"/>
      <c r="AWB132" s="516"/>
      <c r="AWC132" s="516"/>
      <c r="AWD132" s="516"/>
      <c r="AWE132" s="516"/>
      <c r="AWF132" s="516"/>
      <c r="AWG132" s="516"/>
      <c r="AWH132" s="516"/>
      <c r="AWI132" s="516"/>
      <c r="AWJ132" s="516"/>
      <c r="AWK132" s="516"/>
      <c r="AWL132" s="516"/>
      <c r="AWM132" s="516"/>
      <c r="AWN132" s="516"/>
      <c r="AWO132" s="516"/>
      <c r="AWP132" s="516"/>
      <c r="AWQ132" s="516"/>
      <c r="AWR132" s="516"/>
      <c r="AWS132" s="516"/>
      <c r="AWT132" s="516"/>
      <c r="AWU132" s="516"/>
      <c r="AWV132" s="516"/>
      <c r="AWW132" s="516"/>
      <c r="AWX132" s="516"/>
      <c r="AWY132" s="516"/>
      <c r="AWZ132" s="516"/>
      <c r="AXA132" s="516"/>
      <c r="AXB132" s="516"/>
      <c r="AXC132" s="516"/>
      <c r="AXD132" s="516"/>
      <c r="AXE132" s="516"/>
      <c r="AXF132" s="516"/>
      <c r="AXG132" s="516"/>
      <c r="AXH132" s="516"/>
      <c r="AXI132" s="516"/>
      <c r="AXJ132" s="516"/>
      <c r="AXK132" s="516"/>
      <c r="AXL132" s="516"/>
      <c r="AXM132" s="516"/>
      <c r="AXN132" s="516"/>
      <c r="AXO132" s="516"/>
      <c r="AXP132" s="516"/>
      <c r="AXQ132" s="516"/>
      <c r="AXR132" s="516"/>
      <c r="AXS132" s="516"/>
      <c r="AXT132" s="516"/>
      <c r="AXU132" s="516"/>
      <c r="AXV132" s="516"/>
      <c r="AXW132" s="516"/>
      <c r="AXX132" s="516"/>
      <c r="AXY132" s="516"/>
      <c r="AXZ132" s="516"/>
      <c r="AYA132" s="516"/>
      <c r="AYB132" s="516"/>
      <c r="AYC132" s="516"/>
      <c r="AYD132" s="516"/>
      <c r="AYE132" s="516"/>
      <c r="AYF132" s="516"/>
      <c r="AYG132" s="516"/>
      <c r="AYH132" s="516"/>
      <c r="AYI132" s="516"/>
      <c r="AYJ132" s="516"/>
      <c r="AYK132" s="516"/>
      <c r="AYL132" s="516"/>
      <c r="AYM132" s="516"/>
      <c r="AYN132" s="516"/>
      <c r="AYO132" s="516"/>
      <c r="AYP132" s="516"/>
      <c r="AYQ132" s="516"/>
      <c r="AYR132" s="516"/>
      <c r="AYS132" s="516"/>
      <c r="AYT132" s="516"/>
      <c r="AYU132" s="516"/>
      <c r="AYV132" s="516"/>
      <c r="AYW132" s="516"/>
      <c r="AYX132" s="516"/>
      <c r="AYY132" s="516"/>
      <c r="AYZ132" s="516"/>
      <c r="AZA132" s="516"/>
      <c r="AZB132" s="516"/>
      <c r="AZC132" s="516"/>
      <c r="AZD132" s="516"/>
      <c r="AZE132" s="516"/>
      <c r="AZF132" s="516"/>
      <c r="AZG132" s="516"/>
      <c r="AZH132" s="516"/>
      <c r="AZI132" s="516"/>
      <c r="AZJ132" s="516"/>
      <c r="AZK132" s="516"/>
      <c r="AZL132" s="516"/>
      <c r="AZM132" s="516"/>
      <c r="AZN132" s="516"/>
      <c r="AZO132" s="516"/>
      <c r="AZP132" s="516"/>
      <c r="AZQ132" s="516"/>
      <c r="AZR132" s="516"/>
      <c r="AZS132" s="516"/>
      <c r="AZT132" s="516"/>
      <c r="AZU132" s="516"/>
      <c r="AZV132" s="516"/>
      <c r="AZW132" s="516"/>
      <c r="AZX132" s="516"/>
      <c r="AZY132" s="516"/>
      <c r="AZZ132" s="516"/>
      <c r="BAA132" s="516"/>
      <c r="BAB132" s="516"/>
      <c r="BAC132" s="516"/>
      <c r="BAD132" s="516"/>
      <c r="BAE132" s="516"/>
      <c r="BAF132" s="516"/>
      <c r="BAG132" s="516"/>
      <c r="BAH132" s="516"/>
      <c r="BAI132" s="516"/>
      <c r="BAJ132" s="516"/>
      <c r="BAK132" s="516"/>
      <c r="BAL132" s="516"/>
      <c r="BAM132" s="516"/>
      <c r="BAN132" s="516"/>
      <c r="BAO132" s="516"/>
      <c r="BAP132" s="516"/>
      <c r="BAQ132" s="516"/>
      <c r="BAR132" s="516"/>
      <c r="BAS132" s="516"/>
      <c r="BAT132" s="516"/>
      <c r="BAU132" s="516"/>
      <c r="BAV132" s="516"/>
      <c r="BAW132" s="516"/>
      <c r="BAX132" s="516"/>
      <c r="BAY132" s="516"/>
      <c r="BAZ132" s="516"/>
      <c r="BBA132" s="516"/>
      <c r="BBB132" s="516"/>
      <c r="BBC132" s="516"/>
      <c r="BBD132" s="516"/>
      <c r="BBE132" s="516"/>
      <c r="BBF132" s="516"/>
      <c r="BBG132" s="516"/>
      <c r="BBH132" s="516"/>
      <c r="BBI132" s="516"/>
      <c r="BBJ132" s="516"/>
      <c r="BBK132" s="516"/>
      <c r="BBL132" s="516"/>
      <c r="BBM132" s="516"/>
      <c r="BBN132" s="516"/>
      <c r="BBO132" s="516"/>
      <c r="BBP132" s="516"/>
      <c r="BBQ132" s="516"/>
      <c r="BBR132" s="516"/>
      <c r="BBS132" s="516"/>
      <c r="BBT132" s="516"/>
      <c r="BBU132" s="516"/>
      <c r="BBV132" s="516"/>
      <c r="BBW132" s="516"/>
      <c r="BBX132" s="516"/>
      <c r="BBY132" s="516"/>
      <c r="BBZ132" s="516"/>
      <c r="BCA132" s="516"/>
      <c r="BCB132" s="516"/>
      <c r="BCC132" s="516"/>
      <c r="BCD132" s="516"/>
      <c r="BCE132" s="516"/>
      <c r="BCF132" s="516"/>
      <c r="BCG132" s="516"/>
      <c r="BCH132" s="516"/>
      <c r="BCI132" s="516"/>
      <c r="BCJ132" s="516"/>
      <c r="BCK132" s="516"/>
      <c r="BCL132" s="516"/>
      <c r="BCM132" s="516"/>
      <c r="BCN132" s="516"/>
      <c r="BCO132" s="516"/>
      <c r="BCP132" s="516"/>
      <c r="BCQ132" s="516"/>
      <c r="BCR132" s="516"/>
      <c r="BCS132" s="516"/>
      <c r="BCT132" s="516"/>
      <c r="BCU132" s="516"/>
      <c r="BCV132" s="516"/>
      <c r="BCW132" s="516"/>
      <c r="BCX132" s="516"/>
      <c r="BCY132" s="516"/>
      <c r="BCZ132" s="516"/>
      <c r="BDA132" s="516"/>
      <c r="BDB132" s="516"/>
      <c r="BDC132" s="516"/>
      <c r="BDD132" s="516"/>
      <c r="BDE132" s="516"/>
      <c r="BDF132" s="516"/>
      <c r="BDG132" s="516"/>
      <c r="BDH132" s="516"/>
      <c r="BDI132" s="516"/>
      <c r="BDJ132" s="516"/>
      <c r="BDK132" s="516"/>
      <c r="BDL132" s="516"/>
      <c r="BDM132" s="516"/>
      <c r="BDN132" s="516"/>
      <c r="BDO132" s="516"/>
      <c r="BDP132" s="516"/>
      <c r="BDQ132" s="516"/>
      <c r="BDR132" s="516"/>
      <c r="BDS132" s="516"/>
      <c r="BDT132" s="516"/>
      <c r="BDU132" s="516"/>
      <c r="BDV132" s="516"/>
      <c r="BDW132" s="516"/>
      <c r="BDX132" s="516"/>
      <c r="BDY132" s="516"/>
      <c r="BDZ132" s="516"/>
      <c r="BEA132" s="516"/>
      <c r="BEB132" s="516"/>
      <c r="BEC132" s="516"/>
      <c r="BED132" s="516"/>
      <c r="BEE132" s="516"/>
      <c r="BEF132" s="516"/>
      <c r="BEG132" s="516"/>
      <c r="BEH132" s="516"/>
      <c r="BEI132" s="516"/>
      <c r="BEJ132" s="516"/>
      <c r="BEK132" s="516"/>
      <c r="BEL132" s="516"/>
      <c r="BEM132" s="516"/>
      <c r="BEN132" s="516"/>
      <c r="BEO132" s="516"/>
      <c r="BEP132" s="516"/>
      <c r="BEQ132" s="516"/>
      <c r="BER132" s="516"/>
      <c r="BES132" s="516"/>
      <c r="BET132" s="516"/>
      <c r="BEU132" s="516"/>
      <c r="BEV132" s="516"/>
      <c r="BEW132" s="516"/>
      <c r="BEX132" s="516"/>
      <c r="BEY132" s="516"/>
      <c r="BEZ132" s="516"/>
      <c r="BFA132" s="516"/>
      <c r="BFB132" s="516"/>
      <c r="BFC132" s="516"/>
      <c r="BFD132" s="516"/>
      <c r="BFE132" s="516"/>
      <c r="BFF132" s="516"/>
      <c r="BFG132" s="516"/>
      <c r="BFH132" s="516"/>
      <c r="BFI132" s="516"/>
      <c r="BFJ132" s="516"/>
      <c r="BFK132" s="516"/>
      <c r="BFL132" s="516"/>
      <c r="BFM132" s="516"/>
      <c r="BFN132" s="516"/>
      <c r="BFO132" s="516"/>
      <c r="BFP132" s="516"/>
      <c r="BFQ132" s="516"/>
      <c r="BFR132" s="516"/>
      <c r="BFS132" s="516"/>
      <c r="BFT132" s="516"/>
      <c r="BFU132" s="516"/>
      <c r="BFV132" s="516"/>
      <c r="BFW132" s="516"/>
      <c r="BFX132" s="516"/>
      <c r="BFY132" s="516"/>
      <c r="BFZ132" s="516"/>
      <c r="BGA132" s="516"/>
      <c r="BGB132" s="516"/>
      <c r="BGC132" s="516"/>
      <c r="BGD132" s="516"/>
      <c r="BGE132" s="516"/>
      <c r="BGF132" s="516"/>
      <c r="BGG132" s="516"/>
      <c r="BGH132" s="516"/>
      <c r="BGI132" s="516"/>
      <c r="BGJ132" s="516"/>
      <c r="BGK132" s="516"/>
      <c r="BGL132" s="516"/>
      <c r="BGM132" s="516"/>
      <c r="BGN132" s="516"/>
      <c r="BGO132" s="516"/>
      <c r="BGP132" s="516"/>
      <c r="BGQ132" s="516"/>
      <c r="BGR132" s="516"/>
      <c r="BGS132" s="516"/>
      <c r="BGT132" s="516"/>
      <c r="BGU132" s="516"/>
      <c r="BGV132" s="516"/>
      <c r="BGW132" s="516"/>
      <c r="BGX132" s="516"/>
      <c r="BGY132" s="516"/>
      <c r="BGZ132" s="516"/>
      <c r="BHA132" s="516"/>
      <c r="BHB132" s="516"/>
      <c r="BHC132" s="516"/>
      <c r="BHD132" s="516"/>
      <c r="BHE132" s="516"/>
      <c r="BHF132" s="516"/>
      <c r="BHG132" s="516"/>
      <c r="BHH132" s="516"/>
      <c r="BHI132" s="516"/>
      <c r="BHJ132" s="516"/>
      <c r="BHK132" s="516"/>
      <c r="BHL132" s="516"/>
      <c r="BHM132" s="516"/>
      <c r="BHN132" s="516"/>
      <c r="BHO132" s="516"/>
      <c r="BHP132" s="516"/>
      <c r="BHQ132" s="516"/>
      <c r="BHR132" s="516"/>
      <c r="BHS132" s="516"/>
      <c r="BHT132" s="516"/>
      <c r="BHU132" s="516"/>
      <c r="BHV132" s="516"/>
      <c r="BHW132" s="516"/>
      <c r="BHX132" s="516"/>
      <c r="BHY132" s="516"/>
      <c r="BHZ132" s="516"/>
      <c r="BIA132" s="516"/>
      <c r="BIB132" s="516"/>
      <c r="BIC132" s="516"/>
      <c r="BID132" s="516"/>
      <c r="BIE132" s="516"/>
      <c r="BIF132" s="516"/>
      <c r="BIG132" s="516"/>
      <c r="BIH132" s="516"/>
      <c r="BII132" s="516"/>
      <c r="BIJ132" s="516"/>
      <c r="BIK132" s="516"/>
      <c r="BIL132" s="516"/>
      <c r="BIM132" s="516"/>
      <c r="BIN132" s="516"/>
      <c r="BIO132" s="516"/>
      <c r="BIP132" s="516"/>
      <c r="BIQ132" s="516"/>
      <c r="BIR132" s="516"/>
      <c r="BIS132" s="516"/>
      <c r="BIT132" s="516"/>
      <c r="BIU132" s="516"/>
      <c r="BIV132" s="516"/>
      <c r="BIW132" s="516"/>
      <c r="BIX132" s="516"/>
      <c r="BIY132" s="516"/>
      <c r="BIZ132" s="516"/>
      <c r="BJA132" s="516"/>
      <c r="BJB132" s="516"/>
      <c r="BJC132" s="516"/>
      <c r="BJD132" s="516"/>
      <c r="BJE132" s="516"/>
      <c r="BJF132" s="516"/>
      <c r="BJG132" s="516"/>
      <c r="BJH132" s="516"/>
      <c r="BJI132" s="516"/>
      <c r="BJJ132" s="516"/>
      <c r="BJK132" s="516"/>
      <c r="BJL132" s="516"/>
      <c r="BJM132" s="516"/>
      <c r="BJN132" s="516"/>
      <c r="BJO132" s="516"/>
      <c r="BJP132" s="516"/>
      <c r="BJQ132" s="516"/>
      <c r="BJR132" s="516"/>
      <c r="BJS132" s="516"/>
      <c r="BJT132" s="516"/>
      <c r="BJU132" s="516"/>
      <c r="BJV132" s="516"/>
      <c r="BJW132" s="516"/>
      <c r="BJX132" s="516"/>
      <c r="BJY132" s="516"/>
      <c r="BJZ132" s="516"/>
      <c r="BKA132" s="516"/>
      <c r="BKB132" s="516"/>
      <c r="BKC132" s="516"/>
      <c r="BKD132" s="516"/>
      <c r="BKE132" s="516"/>
      <c r="BKF132" s="516"/>
      <c r="BKG132" s="516"/>
      <c r="BKH132" s="516"/>
      <c r="BKI132" s="516"/>
      <c r="BKJ132" s="516"/>
      <c r="BKK132" s="516"/>
      <c r="BKL132" s="516"/>
      <c r="BKM132" s="516"/>
      <c r="BKN132" s="516"/>
      <c r="BKO132" s="516"/>
      <c r="BKP132" s="516"/>
      <c r="BKQ132" s="516"/>
      <c r="BKR132" s="516"/>
      <c r="BKS132" s="516"/>
      <c r="BKT132" s="516"/>
      <c r="BKU132" s="516"/>
      <c r="BKV132" s="516"/>
      <c r="BKW132" s="516"/>
      <c r="BKX132" s="516"/>
      <c r="BKY132" s="516"/>
      <c r="BKZ132" s="516"/>
      <c r="BLA132" s="516"/>
      <c r="BLB132" s="516"/>
      <c r="BLC132" s="516"/>
      <c r="BLD132" s="516"/>
      <c r="BLE132" s="516"/>
      <c r="BLF132" s="516"/>
      <c r="BLG132" s="516"/>
      <c r="BLH132" s="516"/>
      <c r="BLI132" s="516"/>
      <c r="BLJ132" s="516"/>
      <c r="BLK132" s="516"/>
      <c r="BLL132" s="516"/>
      <c r="BLM132" s="516"/>
      <c r="BLN132" s="516"/>
      <c r="BLO132" s="516"/>
      <c r="BLP132" s="516"/>
      <c r="BLQ132" s="516"/>
      <c r="BLR132" s="516"/>
      <c r="BLS132" s="516"/>
      <c r="BLT132" s="516"/>
      <c r="BLU132" s="516"/>
      <c r="BLV132" s="516"/>
      <c r="BLW132" s="516"/>
      <c r="BLX132" s="516"/>
      <c r="BLY132" s="516"/>
      <c r="BLZ132" s="516"/>
      <c r="BMA132" s="516"/>
      <c r="BMB132" s="516"/>
      <c r="BMC132" s="516"/>
      <c r="BMD132" s="516"/>
      <c r="BME132" s="516"/>
      <c r="BMF132" s="516"/>
      <c r="BMG132" s="516"/>
      <c r="BMH132" s="516"/>
      <c r="BMI132" s="516"/>
      <c r="BMJ132" s="516"/>
      <c r="BMK132" s="516"/>
      <c r="BML132" s="516"/>
      <c r="BMM132" s="516"/>
      <c r="BMN132" s="516"/>
      <c r="BMO132" s="516"/>
      <c r="BMP132" s="516"/>
      <c r="BMQ132" s="516"/>
      <c r="BMR132" s="516"/>
      <c r="BMS132" s="516"/>
      <c r="BMT132" s="516"/>
      <c r="BMU132" s="516"/>
      <c r="BMV132" s="516"/>
      <c r="BMW132" s="516"/>
      <c r="BMX132" s="516"/>
      <c r="BMY132" s="516"/>
      <c r="BMZ132" s="516"/>
      <c r="BNA132" s="516"/>
      <c r="BNB132" s="516"/>
      <c r="BNC132" s="516"/>
      <c r="BND132" s="516"/>
      <c r="BNE132" s="516"/>
      <c r="BNF132" s="516"/>
      <c r="BNG132" s="516"/>
      <c r="BNH132" s="516"/>
      <c r="BNI132" s="516"/>
      <c r="BNJ132" s="516"/>
      <c r="BNK132" s="516"/>
      <c r="BNL132" s="516"/>
      <c r="BNM132" s="516"/>
      <c r="BNN132" s="516"/>
      <c r="BNO132" s="516"/>
      <c r="BNP132" s="516"/>
      <c r="BNQ132" s="516"/>
      <c r="BNR132" s="516"/>
      <c r="BNS132" s="516"/>
      <c r="BNT132" s="516"/>
      <c r="BNU132" s="516"/>
      <c r="BNV132" s="516"/>
      <c r="BNW132" s="516"/>
      <c r="BNX132" s="516"/>
      <c r="BNY132" s="516"/>
      <c r="BNZ132" s="516"/>
      <c r="BOA132" s="516"/>
      <c r="BOB132" s="516"/>
      <c r="BOC132" s="516"/>
      <c r="BOD132" s="516"/>
      <c r="BOE132" s="516"/>
      <c r="BOF132" s="516"/>
      <c r="BOG132" s="516"/>
      <c r="BOH132" s="516"/>
      <c r="BOI132" s="516"/>
      <c r="BOJ132" s="516"/>
      <c r="BOK132" s="516"/>
      <c r="BOL132" s="516"/>
      <c r="BOM132" s="516"/>
      <c r="BON132" s="516"/>
      <c r="BOO132" s="516"/>
      <c r="BOP132" s="516"/>
      <c r="BOQ132" s="516"/>
      <c r="BOR132" s="516"/>
      <c r="BOS132" s="516"/>
      <c r="BOT132" s="516"/>
      <c r="BOU132" s="516"/>
      <c r="BOV132" s="516"/>
      <c r="BOW132" s="516"/>
      <c r="BOX132" s="516"/>
      <c r="BOY132" s="516"/>
      <c r="BOZ132" s="516"/>
      <c r="BPA132" s="516"/>
      <c r="BPB132" s="516"/>
      <c r="BPC132" s="516"/>
      <c r="BPD132" s="516"/>
      <c r="BPE132" s="516"/>
      <c r="BPF132" s="516"/>
      <c r="BPG132" s="516"/>
      <c r="BPH132" s="516"/>
      <c r="BPI132" s="516"/>
      <c r="BPJ132" s="516"/>
      <c r="BPK132" s="516"/>
      <c r="BPL132" s="516"/>
      <c r="BPM132" s="516"/>
      <c r="BPN132" s="516"/>
      <c r="BPO132" s="516"/>
      <c r="BPP132" s="516"/>
      <c r="BPQ132" s="516"/>
      <c r="BPR132" s="516"/>
      <c r="BPS132" s="516"/>
      <c r="BPT132" s="516"/>
      <c r="BPU132" s="516"/>
      <c r="BPV132" s="516"/>
      <c r="BPW132" s="516"/>
      <c r="BPX132" s="516"/>
      <c r="BPY132" s="516"/>
      <c r="BPZ132" s="516"/>
      <c r="BQA132" s="516"/>
      <c r="BQB132" s="516"/>
      <c r="BQC132" s="516"/>
      <c r="BQD132" s="516"/>
      <c r="BQE132" s="516"/>
      <c r="BQF132" s="516"/>
      <c r="BQG132" s="516"/>
      <c r="BQH132" s="516"/>
      <c r="BQI132" s="516"/>
      <c r="BQJ132" s="516"/>
      <c r="BQK132" s="516"/>
      <c r="BQL132" s="516"/>
      <c r="BQM132" s="516"/>
      <c r="BQN132" s="516"/>
      <c r="BQO132" s="516"/>
      <c r="BQP132" s="516"/>
      <c r="BQQ132" s="516"/>
      <c r="BQR132" s="516"/>
      <c r="BQS132" s="516"/>
      <c r="BQT132" s="516"/>
      <c r="BQU132" s="516"/>
      <c r="BQV132" s="516"/>
      <c r="BQW132" s="516"/>
      <c r="BQX132" s="516"/>
      <c r="BQY132" s="516"/>
      <c r="BQZ132" s="516"/>
      <c r="BRA132" s="516"/>
      <c r="BRB132" s="516"/>
      <c r="BRC132" s="516"/>
      <c r="BRD132" s="516"/>
      <c r="BRE132" s="516"/>
      <c r="BRF132" s="516"/>
      <c r="BRG132" s="516"/>
      <c r="BRH132" s="516"/>
      <c r="BRI132" s="516"/>
      <c r="BRJ132" s="516"/>
      <c r="BRK132" s="516"/>
      <c r="BRL132" s="516"/>
      <c r="BRM132" s="516"/>
      <c r="BRN132" s="516"/>
      <c r="BRO132" s="516"/>
      <c r="BRP132" s="516"/>
      <c r="BRQ132" s="516"/>
      <c r="BRR132" s="516"/>
      <c r="BRS132" s="516"/>
      <c r="BRT132" s="516"/>
      <c r="BRU132" s="516"/>
      <c r="BRV132" s="516"/>
      <c r="BRW132" s="516"/>
      <c r="BRX132" s="516"/>
      <c r="BRY132" s="516"/>
      <c r="BRZ132" s="516"/>
      <c r="BSA132" s="516"/>
      <c r="BSB132" s="516"/>
      <c r="BSC132" s="516"/>
      <c r="BSD132" s="516"/>
      <c r="BSE132" s="516"/>
      <c r="BSF132" s="516"/>
      <c r="BSG132" s="516"/>
      <c r="BSH132" s="516"/>
      <c r="BSI132" s="516"/>
      <c r="BSJ132" s="516"/>
      <c r="BSK132" s="516"/>
      <c r="BSL132" s="516"/>
      <c r="BSM132" s="516"/>
      <c r="BSN132" s="516"/>
      <c r="BSO132" s="516"/>
      <c r="BSP132" s="516"/>
      <c r="BSQ132" s="516"/>
      <c r="BSR132" s="516"/>
      <c r="BSS132" s="516"/>
      <c r="BST132" s="516"/>
      <c r="BSU132" s="516"/>
      <c r="BSV132" s="516"/>
      <c r="BSW132" s="516"/>
      <c r="BSX132" s="516"/>
      <c r="BSY132" s="516"/>
      <c r="BSZ132" s="516"/>
      <c r="BTA132" s="516"/>
      <c r="BTB132" s="516"/>
      <c r="BTC132" s="516"/>
      <c r="BTD132" s="516"/>
      <c r="BTE132" s="516"/>
      <c r="BTF132" s="516"/>
      <c r="BTG132" s="516"/>
      <c r="BTH132" s="516"/>
      <c r="BTI132" s="516"/>
      <c r="BTJ132" s="516"/>
      <c r="BTK132" s="516"/>
      <c r="BTL132" s="516"/>
      <c r="BTM132" s="516"/>
      <c r="BTN132" s="516"/>
      <c r="BTO132" s="516"/>
      <c r="BTP132" s="516"/>
      <c r="BTQ132" s="516"/>
      <c r="BTR132" s="516"/>
      <c r="BTS132" s="516"/>
      <c r="BTT132" s="516"/>
      <c r="BTU132" s="516"/>
      <c r="BTV132" s="516"/>
      <c r="BTW132" s="516"/>
      <c r="BTX132" s="516"/>
      <c r="BTY132" s="516"/>
      <c r="BTZ132" s="516"/>
      <c r="BUA132" s="516"/>
      <c r="BUB132" s="516"/>
      <c r="BUC132" s="516"/>
      <c r="BUD132" s="516"/>
      <c r="BUE132" s="516"/>
      <c r="BUF132" s="516"/>
      <c r="BUG132" s="516"/>
      <c r="BUH132" s="516"/>
      <c r="BUI132" s="516"/>
      <c r="BUJ132" s="516"/>
      <c r="BUK132" s="516"/>
      <c r="BUL132" s="516"/>
      <c r="BUM132" s="516"/>
      <c r="BUN132" s="516"/>
      <c r="BUO132" s="516"/>
      <c r="BUP132" s="516"/>
      <c r="BUQ132" s="516"/>
      <c r="BUR132" s="516"/>
      <c r="BUS132" s="516"/>
      <c r="BUT132" s="516"/>
      <c r="BUU132" s="516"/>
      <c r="BUV132" s="516"/>
      <c r="BUW132" s="516"/>
      <c r="BUX132" s="516"/>
      <c r="BUY132" s="516"/>
      <c r="BUZ132" s="516"/>
      <c r="BVA132" s="516"/>
      <c r="BVB132" s="516"/>
      <c r="BVC132" s="516"/>
      <c r="BVD132" s="516"/>
      <c r="BVE132" s="516"/>
      <c r="BVF132" s="516"/>
      <c r="BVG132" s="516"/>
      <c r="BVH132" s="516"/>
      <c r="BVI132" s="516"/>
      <c r="BVJ132" s="516"/>
      <c r="BVK132" s="516"/>
      <c r="BVL132" s="516"/>
      <c r="BVM132" s="516"/>
      <c r="BVN132" s="516"/>
      <c r="BVO132" s="516"/>
      <c r="BVP132" s="516"/>
      <c r="BVQ132" s="516"/>
      <c r="BVR132" s="516"/>
      <c r="BVS132" s="516"/>
      <c r="BVT132" s="516"/>
      <c r="BVU132" s="516"/>
      <c r="BVV132" s="516"/>
      <c r="BVW132" s="516"/>
      <c r="BVX132" s="516"/>
      <c r="BVY132" s="516"/>
      <c r="BVZ132" s="516"/>
      <c r="BWA132" s="516"/>
      <c r="BWB132" s="516"/>
      <c r="BWC132" s="516"/>
      <c r="BWD132" s="516"/>
      <c r="BWE132" s="516"/>
      <c r="BWF132" s="516"/>
      <c r="BWG132" s="516"/>
      <c r="BWH132" s="516"/>
      <c r="BWI132" s="516"/>
      <c r="BWJ132" s="516"/>
      <c r="BWK132" s="516"/>
      <c r="BWL132" s="516"/>
      <c r="BWM132" s="516"/>
      <c r="BWN132" s="516"/>
      <c r="BWO132" s="516"/>
      <c r="BWP132" s="516"/>
      <c r="BWQ132" s="516"/>
      <c r="BWR132" s="516"/>
      <c r="BWS132" s="516"/>
      <c r="BWT132" s="516"/>
      <c r="BWU132" s="516"/>
      <c r="BWV132" s="516"/>
      <c r="BWW132" s="516"/>
      <c r="BWX132" s="516"/>
      <c r="BWY132" s="516"/>
      <c r="BWZ132" s="516"/>
      <c r="BXA132" s="516"/>
      <c r="BXB132" s="516"/>
      <c r="BXC132" s="516"/>
      <c r="BXD132" s="516"/>
      <c r="BXE132" s="516"/>
      <c r="BXF132" s="516"/>
      <c r="BXG132" s="516"/>
      <c r="BXH132" s="516"/>
      <c r="BXI132" s="516"/>
      <c r="BXJ132" s="516"/>
      <c r="BXK132" s="516"/>
      <c r="BXL132" s="516"/>
      <c r="BXM132" s="516"/>
      <c r="BXN132" s="516"/>
      <c r="BXO132" s="516"/>
      <c r="BXP132" s="516"/>
      <c r="BXQ132" s="516"/>
      <c r="BXR132" s="516"/>
      <c r="BXS132" s="516"/>
      <c r="BXT132" s="516"/>
      <c r="BXU132" s="516"/>
      <c r="BXV132" s="516"/>
      <c r="BXW132" s="516"/>
      <c r="BXX132" s="516"/>
      <c r="BXY132" s="516"/>
      <c r="BXZ132" s="516"/>
      <c r="BYA132" s="516"/>
      <c r="BYB132" s="516"/>
      <c r="BYC132" s="516"/>
      <c r="BYD132" s="516"/>
      <c r="BYE132" s="516"/>
      <c r="BYF132" s="516"/>
      <c r="BYG132" s="516"/>
      <c r="BYH132" s="516"/>
      <c r="BYI132" s="516"/>
      <c r="BYJ132" s="516"/>
      <c r="BYK132" s="516"/>
      <c r="BYL132" s="516"/>
      <c r="BYM132" s="516"/>
      <c r="BYN132" s="516"/>
      <c r="BYO132" s="516"/>
      <c r="BYP132" s="516"/>
      <c r="BYQ132" s="516"/>
      <c r="BYR132" s="516"/>
      <c r="BYS132" s="516"/>
      <c r="BYT132" s="516"/>
      <c r="BYU132" s="516"/>
      <c r="BYV132" s="516"/>
      <c r="BYW132" s="516"/>
      <c r="BYX132" s="516"/>
      <c r="BYY132" s="516"/>
      <c r="BYZ132" s="516"/>
      <c r="BZA132" s="516"/>
      <c r="BZB132" s="516"/>
      <c r="BZC132" s="516"/>
      <c r="BZD132" s="516"/>
      <c r="BZE132" s="516"/>
      <c r="BZF132" s="516"/>
      <c r="BZG132" s="516"/>
      <c r="BZH132" s="516"/>
      <c r="BZI132" s="516"/>
      <c r="BZJ132" s="516"/>
      <c r="BZK132" s="516"/>
      <c r="BZL132" s="516"/>
      <c r="BZM132" s="516"/>
      <c r="BZN132" s="516"/>
      <c r="BZO132" s="516"/>
      <c r="BZP132" s="516"/>
      <c r="BZQ132" s="516"/>
      <c r="BZR132" s="516"/>
      <c r="BZS132" s="516"/>
      <c r="BZT132" s="516"/>
      <c r="BZU132" s="516"/>
      <c r="BZV132" s="516"/>
      <c r="BZW132" s="516"/>
      <c r="BZX132" s="516"/>
      <c r="BZY132" s="516"/>
      <c r="BZZ132" s="516"/>
      <c r="CAA132" s="516"/>
      <c r="CAB132" s="516"/>
      <c r="CAC132" s="516"/>
      <c r="CAD132" s="516"/>
      <c r="CAE132" s="516"/>
      <c r="CAF132" s="516"/>
      <c r="CAG132" s="516"/>
      <c r="CAH132" s="516"/>
      <c r="CAI132" s="516"/>
      <c r="CAJ132" s="516"/>
      <c r="CAK132" s="516"/>
      <c r="CAL132" s="516"/>
      <c r="CAM132" s="516"/>
      <c r="CAN132" s="516"/>
      <c r="CAO132" s="516"/>
      <c r="CAP132" s="516"/>
      <c r="CAQ132" s="516"/>
      <c r="CAR132" s="516"/>
      <c r="CAS132" s="516"/>
      <c r="CAT132" s="516"/>
      <c r="CAU132" s="516"/>
      <c r="CAV132" s="516"/>
      <c r="CAW132" s="516"/>
      <c r="CAX132" s="516"/>
      <c r="CAY132" s="516"/>
      <c r="CAZ132" s="516"/>
      <c r="CBA132" s="516"/>
      <c r="CBB132" s="516"/>
      <c r="CBC132" s="516"/>
      <c r="CBD132" s="516"/>
      <c r="CBE132" s="516"/>
      <c r="CBF132" s="516"/>
      <c r="CBG132" s="516"/>
      <c r="CBH132" s="516"/>
      <c r="CBI132" s="516"/>
      <c r="CBJ132" s="516"/>
      <c r="CBK132" s="516"/>
      <c r="CBL132" s="516"/>
      <c r="CBM132" s="516"/>
      <c r="CBN132" s="516"/>
      <c r="CBO132" s="516"/>
      <c r="CBP132" s="516"/>
      <c r="CBQ132" s="516"/>
      <c r="CBR132" s="516"/>
      <c r="CBS132" s="516"/>
      <c r="CBT132" s="516"/>
      <c r="CBU132" s="516"/>
      <c r="CBV132" s="516"/>
      <c r="CBW132" s="516"/>
      <c r="CBX132" s="516"/>
      <c r="CBY132" s="516"/>
      <c r="CBZ132" s="516"/>
      <c r="CCA132" s="516"/>
      <c r="CCB132" s="516"/>
      <c r="CCC132" s="516"/>
      <c r="CCD132" s="516"/>
      <c r="CCE132" s="516"/>
      <c r="CCF132" s="516"/>
      <c r="CCG132" s="516"/>
      <c r="CCH132" s="516"/>
      <c r="CCI132" s="516"/>
      <c r="CCJ132" s="516"/>
      <c r="CCK132" s="516"/>
      <c r="CCL132" s="516"/>
      <c r="CCM132" s="516"/>
      <c r="CCN132" s="516"/>
      <c r="CCO132" s="516"/>
      <c r="CCP132" s="516"/>
      <c r="CCQ132" s="516"/>
      <c r="CCR132" s="516"/>
      <c r="CCS132" s="516"/>
      <c r="CCT132" s="516"/>
      <c r="CCU132" s="516"/>
      <c r="CCV132" s="516"/>
      <c r="CCW132" s="516"/>
      <c r="CCX132" s="516"/>
      <c r="CCY132" s="516"/>
      <c r="CCZ132" s="516"/>
      <c r="CDA132" s="516"/>
      <c r="CDB132" s="516"/>
      <c r="CDC132" s="516"/>
      <c r="CDD132" s="516"/>
      <c r="CDE132" s="516"/>
      <c r="CDF132" s="516"/>
      <c r="CDG132" s="516"/>
      <c r="CDH132" s="516"/>
      <c r="CDI132" s="516"/>
      <c r="CDJ132" s="516"/>
      <c r="CDK132" s="516"/>
      <c r="CDL132" s="516"/>
      <c r="CDM132" s="516"/>
      <c r="CDN132" s="516"/>
      <c r="CDO132" s="516"/>
      <c r="CDP132" s="516"/>
      <c r="CDQ132" s="516"/>
      <c r="CDR132" s="516"/>
      <c r="CDS132" s="516"/>
      <c r="CDT132" s="516"/>
      <c r="CDU132" s="516"/>
      <c r="CDV132" s="516"/>
      <c r="CDW132" s="516"/>
      <c r="CDX132" s="516"/>
      <c r="CDY132" s="516"/>
      <c r="CDZ132" s="516"/>
      <c r="CEA132" s="516"/>
      <c r="CEB132" s="516"/>
      <c r="CEC132" s="516"/>
      <c r="CED132" s="516"/>
      <c r="CEE132" s="516"/>
      <c r="CEF132" s="516"/>
      <c r="CEG132" s="516"/>
      <c r="CEH132" s="516"/>
      <c r="CEI132" s="516"/>
      <c r="CEJ132" s="516"/>
      <c r="CEK132" s="516"/>
      <c r="CEL132" s="516"/>
      <c r="CEM132" s="516"/>
      <c r="CEN132" s="516"/>
      <c r="CEO132" s="516"/>
      <c r="CEP132" s="516"/>
      <c r="CEQ132" s="516"/>
      <c r="CER132" s="516"/>
      <c r="CES132" s="516"/>
      <c r="CET132" s="516"/>
      <c r="CEU132" s="516"/>
      <c r="CEV132" s="516"/>
      <c r="CEW132" s="516"/>
      <c r="CEX132" s="516"/>
      <c r="CEY132" s="516"/>
      <c r="CEZ132" s="516"/>
      <c r="CFA132" s="516"/>
      <c r="CFB132" s="516"/>
      <c r="CFC132" s="516"/>
      <c r="CFD132" s="516"/>
      <c r="CFE132" s="516"/>
      <c r="CFF132" s="516"/>
      <c r="CFG132" s="516"/>
      <c r="CFH132" s="516"/>
      <c r="CFI132" s="516"/>
      <c r="CFJ132" s="516"/>
      <c r="CFK132" s="516"/>
      <c r="CFL132" s="516"/>
      <c r="CFM132" s="516"/>
      <c r="CFN132" s="516"/>
      <c r="CFO132" s="516"/>
      <c r="CFP132" s="516"/>
      <c r="CFQ132" s="516"/>
      <c r="CFR132" s="516"/>
      <c r="CFS132" s="516"/>
      <c r="CFT132" s="516"/>
      <c r="CFU132" s="516"/>
      <c r="CFV132" s="516"/>
      <c r="CFW132" s="516"/>
      <c r="CFX132" s="516"/>
      <c r="CFY132" s="516"/>
      <c r="CFZ132" s="516"/>
      <c r="CGA132" s="516"/>
      <c r="CGB132" s="516"/>
      <c r="CGC132" s="516"/>
      <c r="CGD132" s="516"/>
      <c r="CGE132" s="516"/>
      <c r="CGF132" s="516"/>
      <c r="CGG132" s="516"/>
      <c r="CGH132" s="516"/>
      <c r="CGI132" s="516"/>
      <c r="CGJ132" s="516"/>
      <c r="CGK132" s="516"/>
      <c r="CGL132" s="516"/>
      <c r="CGM132" s="516"/>
      <c r="CGN132" s="516"/>
      <c r="CGO132" s="516"/>
      <c r="CGP132" s="516"/>
      <c r="CGQ132" s="516"/>
      <c r="CGR132" s="516"/>
      <c r="CGS132" s="516"/>
      <c r="CGT132" s="516"/>
      <c r="CGU132" s="516"/>
      <c r="CGV132" s="516"/>
      <c r="CGW132" s="516"/>
      <c r="CGX132" s="516"/>
      <c r="CGY132" s="516"/>
      <c r="CGZ132" s="516"/>
      <c r="CHA132" s="516"/>
      <c r="CHB132" s="516"/>
      <c r="CHC132" s="516"/>
      <c r="CHD132" s="516"/>
      <c r="CHE132" s="516"/>
      <c r="CHF132" s="516"/>
      <c r="CHG132" s="516"/>
      <c r="CHH132" s="516"/>
      <c r="CHI132" s="516"/>
      <c r="CHJ132" s="516"/>
      <c r="CHK132" s="516"/>
      <c r="CHL132" s="516"/>
      <c r="CHM132" s="516"/>
      <c r="CHN132" s="516"/>
      <c r="CHO132" s="516"/>
      <c r="CHP132" s="516"/>
      <c r="CHQ132" s="516"/>
      <c r="CHR132" s="516"/>
      <c r="CHS132" s="516"/>
      <c r="CHT132" s="516"/>
      <c r="CHU132" s="516"/>
      <c r="CHV132" s="516"/>
      <c r="CHW132" s="516"/>
      <c r="CHX132" s="516"/>
      <c r="CHY132" s="516"/>
      <c r="CHZ132" s="516"/>
      <c r="CIA132" s="516"/>
      <c r="CIB132" s="516"/>
      <c r="CIC132" s="516"/>
      <c r="CID132" s="516"/>
      <c r="CIE132" s="516"/>
      <c r="CIF132" s="516"/>
      <c r="CIG132" s="516"/>
      <c r="CIH132" s="516"/>
      <c r="CII132" s="516"/>
      <c r="CIJ132" s="516"/>
      <c r="CIK132" s="516"/>
      <c r="CIL132" s="516"/>
      <c r="CIM132" s="516"/>
      <c r="CIN132" s="516"/>
      <c r="CIO132" s="516"/>
      <c r="CIP132" s="516"/>
      <c r="CIQ132" s="516"/>
      <c r="CIR132" s="516"/>
      <c r="CIS132" s="516"/>
      <c r="CIT132" s="516"/>
      <c r="CIU132" s="516"/>
      <c r="CIV132" s="516"/>
      <c r="CIW132" s="516"/>
      <c r="CIX132" s="516"/>
      <c r="CIY132" s="516"/>
      <c r="CIZ132" s="516"/>
      <c r="CJA132" s="516"/>
      <c r="CJB132" s="516"/>
      <c r="CJC132" s="516"/>
      <c r="CJD132" s="516"/>
      <c r="CJE132" s="516"/>
      <c r="CJF132" s="516"/>
      <c r="CJG132" s="516"/>
      <c r="CJH132" s="516"/>
      <c r="CJI132" s="516"/>
      <c r="CJJ132" s="516"/>
      <c r="CJK132" s="516"/>
      <c r="CJL132" s="516"/>
      <c r="CJM132" s="516"/>
      <c r="CJN132" s="516"/>
      <c r="CJO132" s="516"/>
      <c r="CJP132" s="516"/>
      <c r="CJQ132" s="516"/>
      <c r="CJR132" s="516"/>
      <c r="CJS132" s="516"/>
      <c r="CJT132" s="516"/>
      <c r="CJU132" s="516"/>
      <c r="CJV132" s="516"/>
      <c r="CJW132" s="516"/>
      <c r="CJX132" s="516"/>
      <c r="CJY132" s="516"/>
      <c r="CJZ132" s="516"/>
      <c r="CKA132" s="516"/>
      <c r="CKB132" s="516"/>
      <c r="CKC132" s="516"/>
      <c r="CKD132" s="516"/>
      <c r="CKE132" s="516"/>
      <c r="CKF132" s="516"/>
      <c r="CKG132" s="516"/>
      <c r="CKH132" s="516"/>
      <c r="CKI132" s="516"/>
      <c r="CKJ132" s="516"/>
      <c r="CKK132" s="516"/>
      <c r="CKL132" s="516"/>
      <c r="CKM132" s="516"/>
      <c r="CKN132" s="516"/>
      <c r="CKO132" s="516"/>
      <c r="CKP132" s="516"/>
      <c r="CKQ132" s="516"/>
      <c r="CKR132" s="516"/>
      <c r="CKS132" s="516"/>
      <c r="CKT132" s="516"/>
      <c r="CKU132" s="516"/>
      <c r="CKV132" s="516"/>
      <c r="CKW132" s="516"/>
      <c r="CKX132" s="516"/>
      <c r="CKY132" s="516"/>
      <c r="CKZ132" s="516"/>
      <c r="CLA132" s="516"/>
      <c r="CLB132" s="516"/>
      <c r="CLC132" s="516"/>
      <c r="CLD132" s="516"/>
      <c r="CLE132" s="516"/>
      <c r="CLF132" s="516"/>
      <c r="CLG132" s="516"/>
      <c r="CLH132" s="516"/>
      <c r="CLI132" s="516"/>
      <c r="CLJ132" s="516"/>
      <c r="CLK132" s="516"/>
      <c r="CLL132" s="516"/>
      <c r="CLM132" s="516"/>
      <c r="CLN132" s="516"/>
      <c r="CLO132" s="516"/>
      <c r="CLP132" s="516"/>
      <c r="CLQ132" s="516"/>
      <c r="CLR132" s="516"/>
      <c r="CLS132" s="516"/>
      <c r="CLT132" s="516"/>
      <c r="CLU132" s="516"/>
      <c r="CLV132" s="516"/>
      <c r="CLW132" s="516"/>
      <c r="CLX132" s="516"/>
      <c r="CLY132" s="516"/>
      <c r="CLZ132" s="516"/>
      <c r="CMA132" s="516"/>
      <c r="CMB132" s="516"/>
      <c r="CMC132" s="516"/>
      <c r="CMD132" s="516"/>
      <c r="CME132" s="516"/>
      <c r="CMF132" s="516"/>
      <c r="CMG132" s="516"/>
      <c r="CMH132" s="516"/>
      <c r="CMI132" s="516"/>
      <c r="CMJ132" s="516"/>
      <c r="CMK132" s="516"/>
      <c r="CML132" s="516"/>
      <c r="CMM132" s="516"/>
      <c r="CMN132" s="516"/>
      <c r="CMO132" s="516"/>
      <c r="CMP132" s="516"/>
      <c r="CMQ132" s="516"/>
      <c r="CMR132" s="516"/>
      <c r="CMS132" s="516"/>
      <c r="CMT132" s="516"/>
      <c r="CMU132" s="516"/>
      <c r="CMV132" s="516"/>
      <c r="CMW132" s="516"/>
      <c r="CMX132" s="516"/>
      <c r="CMY132" s="516"/>
      <c r="CMZ132" s="516"/>
      <c r="CNA132" s="516"/>
      <c r="CNB132" s="516"/>
      <c r="CNC132" s="516"/>
      <c r="CND132" s="516"/>
      <c r="CNE132" s="516"/>
      <c r="CNF132" s="516"/>
      <c r="CNG132" s="516"/>
      <c r="CNH132" s="516"/>
      <c r="CNI132" s="516"/>
      <c r="CNJ132" s="516"/>
      <c r="CNK132" s="516"/>
      <c r="CNL132" s="516"/>
      <c r="CNM132" s="516"/>
      <c r="CNN132" s="516"/>
      <c r="CNO132" s="516"/>
      <c r="CNP132" s="516"/>
      <c r="CNQ132" s="516"/>
      <c r="CNR132" s="516"/>
      <c r="CNS132" s="516"/>
      <c r="CNT132" s="516"/>
      <c r="CNU132" s="516"/>
      <c r="CNV132" s="516"/>
      <c r="CNW132" s="516"/>
      <c r="CNX132" s="516"/>
      <c r="CNY132" s="516"/>
      <c r="CNZ132" s="516"/>
      <c r="COA132" s="516"/>
      <c r="COB132" s="516"/>
      <c r="COC132" s="516"/>
      <c r="COD132" s="516"/>
      <c r="COE132" s="516"/>
      <c r="COF132" s="516"/>
      <c r="COG132" s="516"/>
      <c r="COH132" s="516"/>
      <c r="COI132" s="516"/>
      <c r="COJ132" s="516"/>
      <c r="COK132" s="516"/>
      <c r="COL132" s="516"/>
      <c r="COM132" s="516"/>
      <c r="CON132" s="516"/>
      <c r="COO132" s="516"/>
      <c r="COP132" s="516"/>
      <c r="COQ132" s="516"/>
      <c r="COR132" s="516"/>
      <c r="COS132" s="516"/>
      <c r="COT132" s="516"/>
      <c r="COU132" s="516"/>
      <c r="COV132" s="516"/>
      <c r="COW132" s="516"/>
      <c r="COX132" s="516"/>
      <c r="COY132" s="516"/>
      <c r="COZ132" s="516"/>
      <c r="CPA132" s="516"/>
      <c r="CPB132" s="516"/>
      <c r="CPC132" s="516"/>
      <c r="CPD132" s="516"/>
      <c r="CPE132" s="516"/>
      <c r="CPF132" s="516"/>
      <c r="CPG132" s="516"/>
      <c r="CPH132" s="516"/>
      <c r="CPI132" s="516"/>
      <c r="CPJ132" s="516"/>
      <c r="CPK132" s="516"/>
      <c r="CPL132" s="516"/>
      <c r="CPM132" s="516"/>
      <c r="CPN132" s="516"/>
      <c r="CPO132" s="516"/>
      <c r="CPP132" s="516"/>
      <c r="CPQ132" s="516"/>
      <c r="CPR132" s="516"/>
      <c r="CPS132" s="516"/>
      <c r="CPT132" s="516"/>
      <c r="CPU132" s="516"/>
      <c r="CPV132" s="516"/>
      <c r="CPW132" s="516"/>
      <c r="CPX132" s="516"/>
      <c r="CPY132" s="516"/>
      <c r="CPZ132" s="516"/>
      <c r="CQA132" s="516"/>
      <c r="CQB132" s="516"/>
      <c r="CQC132" s="516"/>
      <c r="CQD132" s="516"/>
      <c r="CQE132" s="516"/>
      <c r="CQF132" s="516"/>
      <c r="CQG132" s="516"/>
      <c r="CQH132" s="516"/>
      <c r="CQI132" s="516"/>
      <c r="CQJ132" s="516"/>
      <c r="CQK132" s="516"/>
      <c r="CQL132" s="516"/>
      <c r="CQM132" s="516"/>
      <c r="CQN132" s="516"/>
      <c r="CQO132" s="516"/>
      <c r="CQP132" s="516"/>
      <c r="CQQ132" s="516"/>
      <c r="CQR132" s="516"/>
      <c r="CQS132" s="516"/>
      <c r="CQT132" s="516"/>
      <c r="CQU132" s="516"/>
      <c r="CQV132" s="516"/>
      <c r="CQW132" s="516"/>
      <c r="CQX132" s="516"/>
      <c r="CQY132" s="516"/>
      <c r="CQZ132" s="516"/>
      <c r="CRA132" s="516"/>
      <c r="CRB132" s="516"/>
      <c r="CRC132" s="516"/>
      <c r="CRD132" s="516"/>
      <c r="CRE132" s="516"/>
      <c r="CRF132" s="516"/>
      <c r="CRG132" s="516"/>
      <c r="CRH132" s="516"/>
      <c r="CRI132" s="516"/>
      <c r="CRJ132" s="516"/>
      <c r="CRK132" s="516"/>
      <c r="CRL132" s="516"/>
      <c r="CRM132" s="516"/>
      <c r="CRN132" s="516"/>
      <c r="CRO132" s="516"/>
      <c r="CRP132" s="516"/>
      <c r="CRQ132" s="516"/>
      <c r="CRR132" s="516"/>
      <c r="CRS132" s="516"/>
      <c r="CRT132" s="516"/>
      <c r="CRU132" s="516"/>
      <c r="CRV132" s="516"/>
      <c r="CRW132" s="516"/>
      <c r="CRX132" s="516"/>
      <c r="CRY132" s="516"/>
      <c r="CRZ132" s="516"/>
      <c r="CSA132" s="516"/>
      <c r="CSB132" s="516"/>
      <c r="CSC132" s="516"/>
      <c r="CSD132" s="516"/>
      <c r="CSE132" s="516"/>
      <c r="CSF132" s="516"/>
      <c r="CSG132" s="516"/>
      <c r="CSH132" s="516"/>
      <c r="CSI132" s="516"/>
      <c r="CSJ132" s="516"/>
      <c r="CSK132" s="516"/>
      <c r="CSL132" s="516"/>
      <c r="CSM132" s="516"/>
      <c r="CSN132" s="516"/>
      <c r="CSO132" s="516"/>
      <c r="CSP132" s="516"/>
      <c r="CSQ132" s="516"/>
      <c r="CSR132" s="516"/>
      <c r="CSS132" s="516"/>
      <c r="CST132" s="516"/>
      <c r="CSU132" s="516"/>
      <c r="CSV132" s="516"/>
      <c r="CSW132" s="516"/>
      <c r="CSX132" s="516"/>
      <c r="CSY132" s="516"/>
      <c r="CSZ132" s="516"/>
      <c r="CTA132" s="516"/>
      <c r="CTB132" s="516"/>
      <c r="CTC132" s="516"/>
      <c r="CTD132" s="516"/>
      <c r="CTE132" s="516"/>
      <c r="CTF132" s="516"/>
      <c r="CTG132" s="516"/>
      <c r="CTH132" s="516"/>
      <c r="CTI132" s="516"/>
      <c r="CTJ132" s="516"/>
      <c r="CTK132" s="516"/>
      <c r="CTL132" s="516"/>
      <c r="CTM132" s="516"/>
      <c r="CTN132" s="516"/>
      <c r="CTO132" s="516"/>
      <c r="CTP132" s="516"/>
      <c r="CTQ132" s="516"/>
      <c r="CTR132" s="516"/>
      <c r="CTS132" s="516"/>
      <c r="CTT132" s="516"/>
      <c r="CTU132" s="516"/>
      <c r="CTV132" s="516"/>
      <c r="CTW132" s="516"/>
      <c r="CTX132" s="516"/>
      <c r="CTY132" s="516"/>
      <c r="CTZ132" s="516"/>
      <c r="CUA132" s="516"/>
      <c r="CUB132" s="516"/>
      <c r="CUC132" s="516"/>
      <c r="CUD132" s="516"/>
      <c r="CUE132" s="516"/>
      <c r="CUF132" s="516"/>
      <c r="CUG132" s="516"/>
      <c r="CUH132" s="516"/>
      <c r="CUI132" s="516"/>
      <c r="CUJ132" s="516"/>
      <c r="CUK132" s="516"/>
      <c r="CUL132" s="516"/>
      <c r="CUM132" s="516"/>
      <c r="CUN132" s="516"/>
      <c r="CUO132" s="516"/>
      <c r="CUP132" s="516"/>
      <c r="CUQ132" s="516"/>
      <c r="CUR132" s="516"/>
      <c r="CUS132" s="516"/>
      <c r="CUT132" s="516"/>
      <c r="CUU132" s="516"/>
      <c r="CUV132" s="516"/>
      <c r="CUW132" s="516"/>
      <c r="CUX132" s="516"/>
      <c r="CUY132" s="516"/>
      <c r="CUZ132" s="516"/>
      <c r="CVA132" s="516"/>
      <c r="CVB132" s="516"/>
      <c r="CVC132" s="516"/>
      <c r="CVD132" s="516"/>
      <c r="CVE132" s="516"/>
      <c r="CVF132" s="516"/>
      <c r="CVG132" s="516"/>
      <c r="CVH132" s="516"/>
      <c r="CVI132" s="516"/>
      <c r="CVJ132" s="516"/>
      <c r="CVK132" s="516"/>
      <c r="CVL132" s="516"/>
      <c r="CVM132" s="516"/>
      <c r="CVN132" s="516"/>
      <c r="CVO132" s="516"/>
      <c r="CVP132" s="516"/>
      <c r="CVQ132" s="516"/>
      <c r="CVR132" s="516"/>
      <c r="CVS132" s="516"/>
      <c r="CVT132" s="516"/>
      <c r="CVU132" s="516"/>
      <c r="CVV132" s="516"/>
      <c r="CVW132" s="516"/>
      <c r="CVX132" s="516"/>
      <c r="CVY132" s="516"/>
      <c r="CVZ132" s="516"/>
      <c r="CWA132" s="516"/>
      <c r="CWB132" s="516"/>
      <c r="CWC132" s="516"/>
      <c r="CWD132" s="516"/>
      <c r="CWE132" s="516"/>
      <c r="CWF132" s="516"/>
      <c r="CWG132" s="516"/>
      <c r="CWH132" s="516"/>
      <c r="CWI132" s="516"/>
      <c r="CWJ132" s="516"/>
      <c r="CWK132" s="516"/>
      <c r="CWL132" s="516"/>
      <c r="CWM132" s="516"/>
      <c r="CWN132" s="516"/>
      <c r="CWO132" s="516"/>
      <c r="CWP132" s="516"/>
      <c r="CWQ132" s="516"/>
      <c r="CWR132" s="516"/>
      <c r="CWS132" s="516"/>
      <c r="CWT132" s="516"/>
      <c r="CWU132" s="516"/>
      <c r="CWV132" s="516"/>
      <c r="CWW132" s="516"/>
      <c r="CWX132" s="516"/>
      <c r="CWY132" s="516"/>
      <c r="CWZ132" s="516"/>
      <c r="CXA132" s="516"/>
      <c r="CXB132" s="516"/>
      <c r="CXC132" s="516"/>
      <c r="CXD132" s="516"/>
      <c r="CXE132" s="516"/>
      <c r="CXF132" s="516"/>
      <c r="CXG132" s="516"/>
      <c r="CXH132" s="516"/>
      <c r="CXI132" s="516"/>
      <c r="CXJ132" s="516"/>
      <c r="CXK132" s="516"/>
      <c r="CXL132" s="516"/>
      <c r="CXM132" s="516"/>
      <c r="CXN132" s="516"/>
      <c r="CXO132" s="516"/>
      <c r="CXP132" s="516"/>
      <c r="CXQ132" s="516"/>
      <c r="CXR132" s="516"/>
      <c r="CXS132" s="516"/>
      <c r="CXT132" s="516"/>
      <c r="CXU132" s="516"/>
      <c r="CXV132" s="516"/>
      <c r="CXW132" s="516"/>
      <c r="CXX132" s="516"/>
      <c r="CXY132" s="516"/>
      <c r="CXZ132" s="516"/>
      <c r="CYA132" s="516"/>
      <c r="CYB132" s="516"/>
      <c r="CYC132" s="516"/>
      <c r="CYD132" s="516"/>
      <c r="CYE132" s="516"/>
      <c r="CYF132" s="516"/>
      <c r="CYG132" s="516"/>
      <c r="CYH132" s="516"/>
      <c r="CYI132" s="516"/>
      <c r="CYJ132" s="516"/>
      <c r="CYK132" s="516"/>
      <c r="CYL132" s="516"/>
      <c r="CYM132" s="516"/>
      <c r="CYN132" s="516"/>
      <c r="CYO132" s="516"/>
      <c r="CYP132" s="516"/>
      <c r="CYQ132" s="516"/>
      <c r="CYR132" s="516"/>
      <c r="CYS132" s="516"/>
      <c r="CYT132" s="516"/>
      <c r="CYU132" s="516"/>
      <c r="CYV132" s="516"/>
      <c r="CYW132" s="516"/>
      <c r="CYX132" s="516"/>
      <c r="CYY132" s="516"/>
      <c r="CYZ132" s="516"/>
      <c r="CZA132" s="516"/>
      <c r="CZB132" s="516"/>
      <c r="CZC132" s="516"/>
      <c r="CZD132" s="516"/>
      <c r="CZE132" s="516"/>
      <c r="CZF132" s="516"/>
      <c r="CZG132" s="516"/>
      <c r="CZH132" s="516"/>
      <c r="CZI132" s="516"/>
      <c r="CZJ132" s="516"/>
      <c r="CZK132" s="516"/>
      <c r="CZL132" s="516"/>
      <c r="CZM132" s="516"/>
      <c r="CZN132" s="516"/>
      <c r="CZO132" s="516"/>
      <c r="CZP132" s="516"/>
      <c r="CZQ132" s="516"/>
      <c r="CZR132" s="516"/>
      <c r="CZS132" s="516"/>
      <c r="CZT132" s="516"/>
      <c r="CZU132" s="516"/>
      <c r="CZV132" s="516"/>
      <c r="CZW132" s="516"/>
      <c r="CZX132" s="516"/>
      <c r="CZY132" s="516"/>
      <c r="CZZ132" s="516"/>
      <c r="DAA132" s="516"/>
      <c r="DAB132" s="516"/>
      <c r="DAC132" s="516"/>
      <c r="DAD132" s="516"/>
      <c r="DAE132" s="516"/>
      <c r="DAF132" s="516"/>
      <c r="DAG132" s="516"/>
      <c r="DAH132" s="516"/>
      <c r="DAI132" s="516"/>
      <c r="DAJ132" s="516"/>
      <c r="DAK132" s="516"/>
      <c r="DAL132" s="516"/>
      <c r="DAM132" s="516"/>
      <c r="DAN132" s="516"/>
      <c r="DAO132" s="516"/>
      <c r="DAP132" s="516"/>
      <c r="DAQ132" s="516"/>
      <c r="DAR132" s="516"/>
      <c r="DAS132" s="516"/>
      <c r="DAT132" s="516"/>
      <c r="DAU132" s="516"/>
      <c r="DAV132" s="516"/>
      <c r="DAW132" s="516"/>
      <c r="DAX132" s="516"/>
      <c r="DAY132" s="516"/>
      <c r="DAZ132" s="516"/>
      <c r="DBA132" s="516"/>
      <c r="DBB132" s="516"/>
      <c r="DBC132" s="516"/>
      <c r="DBD132" s="516"/>
      <c r="DBE132" s="516"/>
      <c r="DBF132" s="516"/>
      <c r="DBG132" s="516"/>
      <c r="DBH132" s="516"/>
      <c r="DBI132" s="516"/>
      <c r="DBJ132" s="516"/>
      <c r="DBK132" s="516"/>
      <c r="DBL132" s="516"/>
      <c r="DBM132" s="516"/>
      <c r="DBN132" s="516"/>
      <c r="DBO132" s="516"/>
      <c r="DBP132" s="516"/>
      <c r="DBQ132" s="516"/>
      <c r="DBR132" s="516"/>
      <c r="DBS132" s="516"/>
      <c r="DBT132" s="516"/>
      <c r="DBU132" s="516"/>
      <c r="DBV132" s="516"/>
      <c r="DBW132" s="516"/>
      <c r="DBX132" s="516"/>
      <c r="DBY132" s="516"/>
      <c r="DBZ132" s="516"/>
      <c r="DCA132" s="516"/>
      <c r="DCB132" s="516"/>
      <c r="DCC132" s="516"/>
      <c r="DCD132" s="516"/>
      <c r="DCE132" s="516"/>
      <c r="DCF132" s="516"/>
      <c r="DCG132" s="516"/>
      <c r="DCH132" s="516"/>
      <c r="DCI132" s="516"/>
      <c r="DCJ132" s="516"/>
      <c r="DCK132" s="516"/>
      <c r="DCL132" s="516"/>
      <c r="DCM132" s="516"/>
      <c r="DCN132" s="516"/>
      <c r="DCO132" s="516"/>
      <c r="DCP132" s="516"/>
      <c r="DCQ132" s="516"/>
      <c r="DCR132" s="516"/>
      <c r="DCS132" s="516"/>
      <c r="DCT132" s="516"/>
      <c r="DCU132" s="516"/>
      <c r="DCV132" s="516"/>
      <c r="DCW132" s="516"/>
      <c r="DCX132" s="516"/>
      <c r="DCY132" s="516"/>
      <c r="DCZ132" s="516"/>
      <c r="DDA132" s="516"/>
      <c r="DDB132" s="516"/>
      <c r="DDC132" s="516"/>
      <c r="DDD132" s="516"/>
      <c r="DDE132" s="516"/>
      <c r="DDF132" s="516"/>
      <c r="DDG132" s="516"/>
      <c r="DDH132" s="516"/>
      <c r="DDI132" s="516"/>
      <c r="DDJ132" s="516"/>
      <c r="DDK132" s="516"/>
      <c r="DDL132" s="516"/>
      <c r="DDM132" s="516"/>
      <c r="DDN132" s="516"/>
      <c r="DDO132" s="516"/>
      <c r="DDP132" s="516"/>
      <c r="DDQ132" s="516"/>
      <c r="DDR132" s="516"/>
      <c r="DDS132" s="516"/>
      <c r="DDT132" s="516"/>
      <c r="DDU132" s="516"/>
      <c r="DDV132" s="516"/>
      <c r="DDW132" s="516"/>
      <c r="DDX132" s="516"/>
      <c r="DDY132" s="516"/>
      <c r="DDZ132" s="516"/>
      <c r="DEA132" s="516"/>
      <c r="DEB132" s="516"/>
      <c r="DEC132" s="516"/>
      <c r="DED132" s="516"/>
      <c r="DEE132" s="516"/>
      <c r="DEF132" s="516"/>
      <c r="DEG132" s="516"/>
      <c r="DEH132" s="516"/>
      <c r="DEI132" s="516"/>
      <c r="DEJ132" s="516"/>
      <c r="DEK132" s="516"/>
      <c r="DEL132" s="516"/>
      <c r="DEM132" s="516"/>
      <c r="DEN132" s="516"/>
      <c r="DEO132" s="516"/>
      <c r="DEP132" s="516"/>
      <c r="DEQ132" s="516"/>
      <c r="DER132" s="516"/>
      <c r="DES132" s="516"/>
      <c r="DET132" s="516"/>
      <c r="DEU132" s="516"/>
      <c r="DEV132" s="516"/>
      <c r="DEW132" s="516"/>
      <c r="DEX132" s="516"/>
      <c r="DEY132" s="516"/>
      <c r="DEZ132" s="516"/>
      <c r="DFA132" s="516"/>
      <c r="DFB132" s="516"/>
      <c r="DFC132" s="516"/>
      <c r="DFD132" s="516"/>
      <c r="DFE132" s="516"/>
      <c r="DFF132" s="516"/>
      <c r="DFG132" s="516"/>
      <c r="DFH132" s="516"/>
      <c r="DFI132" s="516"/>
      <c r="DFJ132" s="516"/>
      <c r="DFK132" s="516"/>
      <c r="DFL132" s="516"/>
      <c r="DFM132" s="516"/>
      <c r="DFN132" s="516"/>
      <c r="DFO132" s="516"/>
      <c r="DFP132" s="516"/>
      <c r="DFQ132" s="516"/>
      <c r="DFR132" s="516"/>
      <c r="DFS132" s="516"/>
      <c r="DFT132" s="516"/>
      <c r="DFU132" s="516"/>
      <c r="DFV132" s="516"/>
      <c r="DFW132" s="516"/>
      <c r="DFX132" s="516"/>
      <c r="DFY132" s="516"/>
      <c r="DFZ132" s="516"/>
      <c r="DGA132" s="516"/>
      <c r="DGB132" s="516"/>
      <c r="DGC132" s="516"/>
      <c r="DGD132" s="516"/>
      <c r="DGE132" s="516"/>
      <c r="DGF132" s="516"/>
      <c r="DGG132" s="516"/>
      <c r="DGH132" s="516"/>
      <c r="DGI132" s="516"/>
      <c r="DGJ132" s="516"/>
      <c r="DGK132" s="516"/>
      <c r="DGL132" s="516"/>
      <c r="DGM132" s="516"/>
      <c r="DGN132" s="516"/>
      <c r="DGO132" s="516"/>
      <c r="DGP132" s="516"/>
      <c r="DGQ132" s="516"/>
      <c r="DGR132" s="516"/>
      <c r="DGS132" s="516"/>
      <c r="DGT132" s="516"/>
      <c r="DGU132" s="516"/>
      <c r="DGV132" s="516"/>
      <c r="DGW132" s="516"/>
      <c r="DGX132" s="516"/>
      <c r="DGY132" s="516"/>
      <c r="DGZ132" s="516"/>
      <c r="DHA132" s="516"/>
      <c r="DHB132" s="516"/>
      <c r="DHC132" s="516"/>
      <c r="DHD132" s="516"/>
      <c r="DHE132" s="516"/>
      <c r="DHF132" s="516"/>
      <c r="DHG132" s="516"/>
      <c r="DHH132" s="516"/>
      <c r="DHI132" s="516"/>
      <c r="DHJ132" s="516"/>
      <c r="DHK132" s="516"/>
      <c r="DHL132" s="516"/>
      <c r="DHM132" s="516"/>
      <c r="DHN132" s="516"/>
      <c r="DHO132" s="516"/>
      <c r="DHP132" s="516"/>
      <c r="DHQ132" s="516"/>
      <c r="DHR132" s="516"/>
      <c r="DHS132" s="516"/>
      <c r="DHT132" s="516"/>
      <c r="DHU132" s="516"/>
      <c r="DHV132" s="516"/>
      <c r="DHW132" s="516"/>
      <c r="DHX132" s="516"/>
      <c r="DHY132" s="516"/>
      <c r="DHZ132" s="516"/>
      <c r="DIA132" s="516"/>
      <c r="DIB132" s="516"/>
      <c r="DIC132" s="516"/>
      <c r="DID132" s="516"/>
      <c r="DIE132" s="516"/>
      <c r="DIF132" s="516"/>
      <c r="DIG132" s="516"/>
      <c r="DIH132" s="516"/>
      <c r="DII132" s="516"/>
      <c r="DIJ132" s="516"/>
      <c r="DIK132" s="516"/>
      <c r="DIL132" s="516"/>
      <c r="DIM132" s="516"/>
      <c r="DIN132" s="516"/>
      <c r="DIO132" s="516"/>
      <c r="DIP132" s="516"/>
      <c r="DIQ132" s="516"/>
      <c r="DIR132" s="516"/>
      <c r="DIS132" s="516"/>
      <c r="DIT132" s="516"/>
      <c r="DIU132" s="516"/>
      <c r="DIV132" s="516"/>
      <c r="DIW132" s="516"/>
      <c r="DIX132" s="516"/>
      <c r="DIY132" s="516"/>
      <c r="DIZ132" s="516"/>
      <c r="DJA132" s="516"/>
      <c r="DJB132" s="516"/>
      <c r="DJC132" s="516"/>
      <c r="DJD132" s="516"/>
      <c r="DJE132" s="516"/>
      <c r="DJF132" s="516"/>
      <c r="DJG132" s="516"/>
      <c r="DJH132" s="516"/>
      <c r="DJI132" s="516"/>
      <c r="DJJ132" s="516"/>
      <c r="DJK132" s="516"/>
      <c r="DJL132" s="516"/>
      <c r="DJM132" s="516"/>
      <c r="DJN132" s="516"/>
      <c r="DJO132" s="516"/>
      <c r="DJP132" s="516"/>
      <c r="DJQ132" s="516"/>
      <c r="DJR132" s="516"/>
      <c r="DJS132" s="516"/>
      <c r="DJT132" s="516"/>
      <c r="DJU132" s="516"/>
      <c r="DJV132" s="516"/>
      <c r="DJW132" s="516"/>
      <c r="DJX132" s="516"/>
      <c r="DJY132" s="516"/>
      <c r="DJZ132" s="516"/>
      <c r="DKA132" s="516"/>
      <c r="DKB132" s="516"/>
      <c r="DKC132" s="516"/>
      <c r="DKD132" s="516"/>
      <c r="DKE132" s="516"/>
      <c r="DKF132" s="516"/>
      <c r="DKG132" s="516"/>
      <c r="DKH132" s="516"/>
      <c r="DKI132" s="516"/>
      <c r="DKJ132" s="516"/>
      <c r="DKK132" s="516"/>
      <c r="DKL132" s="516"/>
      <c r="DKM132" s="516"/>
      <c r="DKN132" s="516"/>
      <c r="DKO132" s="516"/>
      <c r="DKP132" s="516"/>
      <c r="DKQ132" s="516"/>
      <c r="DKR132" s="516"/>
      <c r="DKS132" s="516"/>
      <c r="DKT132" s="516"/>
      <c r="DKU132" s="516"/>
      <c r="DKV132" s="516"/>
      <c r="DKW132" s="516"/>
      <c r="DKX132" s="516"/>
      <c r="DKY132" s="516"/>
      <c r="DKZ132" s="516"/>
      <c r="DLA132" s="516"/>
      <c r="DLB132" s="516"/>
      <c r="DLC132" s="516"/>
      <c r="DLD132" s="516"/>
      <c r="DLE132" s="516"/>
      <c r="DLF132" s="516"/>
      <c r="DLG132" s="516"/>
      <c r="DLH132" s="516"/>
      <c r="DLI132" s="516"/>
      <c r="DLJ132" s="516"/>
      <c r="DLK132" s="516"/>
      <c r="DLL132" s="516"/>
      <c r="DLM132" s="516"/>
      <c r="DLN132" s="516"/>
      <c r="DLO132" s="516"/>
      <c r="DLP132" s="516"/>
      <c r="DLQ132" s="516"/>
      <c r="DLR132" s="516"/>
      <c r="DLS132" s="516"/>
      <c r="DLT132" s="516"/>
      <c r="DLU132" s="516"/>
      <c r="DLV132" s="516"/>
      <c r="DLW132" s="516"/>
      <c r="DLX132" s="516"/>
      <c r="DLY132" s="516"/>
      <c r="DLZ132" s="516"/>
      <c r="DMA132" s="516"/>
      <c r="DMB132" s="516"/>
      <c r="DMC132" s="516"/>
      <c r="DMD132" s="516"/>
      <c r="DME132" s="516"/>
      <c r="DMF132" s="516"/>
      <c r="DMG132" s="516"/>
      <c r="DMH132" s="516"/>
      <c r="DMI132" s="516"/>
      <c r="DMJ132" s="516"/>
      <c r="DMK132" s="516"/>
      <c r="DML132" s="516"/>
      <c r="DMM132" s="516"/>
      <c r="DMN132" s="516"/>
      <c r="DMO132" s="516"/>
      <c r="DMP132" s="516"/>
      <c r="DMQ132" s="516"/>
      <c r="DMR132" s="516"/>
      <c r="DMS132" s="516"/>
      <c r="DMT132" s="516"/>
      <c r="DMU132" s="516"/>
      <c r="DMV132" s="516"/>
      <c r="DMW132" s="516"/>
      <c r="DMX132" s="516"/>
      <c r="DMY132" s="516"/>
      <c r="DMZ132" s="516"/>
      <c r="DNA132" s="516"/>
      <c r="DNB132" s="516"/>
      <c r="DNC132" s="516"/>
      <c r="DND132" s="516"/>
      <c r="DNE132" s="516"/>
      <c r="DNF132" s="516"/>
      <c r="DNG132" s="516"/>
      <c r="DNH132" s="516"/>
      <c r="DNI132" s="516"/>
      <c r="DNJ132" s="516"/>
      <c r="DNK132" s="516"/>
      <c r="DNL132" s="516"/>
      <c r="DNM132" s="516"/>
      <c r="DNN132" s="516"/>
      <c r="DNO132" s="516"/>
      <c r="DNP132" s="516"/>
      <c r="DNQ132" s="516"/>
      <c r="DNR132" s="516"/>
      <c r="DNS132" s="516"/>
      <c r="DNT132" s="516"/>
      <c r="DNU132" s="516"/>
      <c r="DNV132" s="516"/>
      <c r="DNW132" s="516"/>
      <c r="DNX132" s="516"/>
      <c r="DNY132" s="516"/>
      <c r="DNZ132" s="516"/>
      <c r="DOA132" s="516"/>
      <c r="DOB132" s="516"/>
      <c r="DOC132" s="516"/>
      <c r="DOD132" s="516"/>
      <c r="DOE132" s="516"/>
      <c r="DOF132" s="516"/>
      <c r="DOG132" s="516"/>
      <c r="DOH132" s="516"/>
      <c r="DOI132" s="516"/>
      <c r="DOJ132" s="516"/>
      <c r="DOK132" s="516"/>
      <c r="DOL132" s="516"/>
      <c r="DOM132" s="516"/>
      <c r="DON132" s="516"/>
      <c r="DOO132" s="516"/>
      <c r="DOP132" s="516"/>
      <c r="DOQ132" s="516"/>
      <c r="DOR132" s="516"/>
      <c r="DOS132" s="516"/>
      <c r="DOT132" s="516"/>
      <c r="DOU132" s="516"/>
      <c r="DOV132" s="516"/>
      <c r="DOW132" s="516"/>
      <c r="DOX132" s="516"/>
      <c r="DOY132" s="516"/>
      <c r="DOZ132" s="516"/>
      <c r="DPA132" s="516"/>
      <c r="DPB132" s="516"/>
      <c r="DPC132" s="516"/>
      <c r="DPD132" s="516"/>
      <c r="DPE132" s="516"/>
      <c r="DPF132" s="516"/>
      <c r="DPG132" s="516"/>
      <c r="DPH132" s="516"/>
      <c r="DPI132" s="516"/>
      <c r="DPJ132" s="516"/>
      <c r="DPK132" s="516"/>
      <c r="DPL132" s="516"/>
      <c r="DPM132" s="516"/>
      <c r="DPN132" s="516"/>
      <c r="DPO132" s="516"/>
      <c r="DPP132" s="516"/>
      <c r="DPQ132" s="516"/>
      <c r="DPR132" s="516"/>
      <c r="DPS132" s="516"/>
      <c r="DPT132" s="516"/>
      <c r="DPU132" s="516"/>
      <c r="DPV132" s="516"/>
      <c r="DPW132" s="516"/>
      <c r="DPX132" s="516"/>
      <c r="DPY132" s="516"/>
      <c r="DPZ132" s="516"/>
      <c r="DQA132" s="516"/>
      <c r="DQB132" s="516"/>
      <c r="DQC132" s="516"/>
      <c r="DQD132" s="516"/>
      <c r="DQE132" s="516"/>
      <c r="DQF132" s="516"/>
      <c r="DQG132" s="516"/>
      <c r="DQH132" s="516"/>
      <c r="DQI132" s="516"/>
      <c r="DQJ132" s="516"/>
      <c r="DQK132" s="516"/>
      <c r="DQL132" s="516"/>
      <c r="DQM132" s="516"/>
      <c r="DQN132" s="516"/>
      <c r="DQO132" s="516"/>
      <c r="DQP132" s="516"/>
      <c r="DQQ132" s="516"/>
      <c r="DQR132" s="516"/>
      <c r="DQS132" s="516"/>
      <c r="DQT132" s="516"/>
      <c r="DQU132" s="516"/>
      <c r="DQV132" s="516"/>
      <c r="DQW132" s="516"/>
      <c r="DQX132" s="516"/>
      <c r="DQY132" s="516"/>
      <c r="DQZ132" s="516"/>
      <c r="DRA132" s="516"/>
      <c r="DRB132" s="516"/>
      <c r="DRC132" s="516"/>
      <c r="DRD132" s="516"/>
      <c r="DRE132" s="516"/>
      <c r="DRF132" s="516"/>
      <c r="DRG132" s="516"/>
      <c r="DRH132" s="516"/>
      <c r="DRI132" s="516"/>
      <c r="DRJ132" s="516"/>
      <c r="DRK132" s="516"/>
      <c r="DRL132" s="516"/>
      <c r="DRM132" s="516"/>
      <c r="DRN132" s="516"/>
      <c r="DRO132" s="516"/>
      <c r="DRP132" s="516"/>
      <c r="DRQ132" s="516"/>
      <c r="DRR132" s="516"/>
      <c r="DRS132" s="516"/>
      <c r="DRT132" s="516"/>
      <c r="DRU132" s="516"/>
      <c r="DRV132" s="516"/>
      <c r="DRW132" s="516"/>
      <c r="DRX132" s="516"/>
      <c r="DRY132" s="516"/>
      <c r="DRZ132" s="516"/>
      <c r="DSA132" s="516"/>
      <c r="DSB132" s="516"/>
      <c r="DSC132" s="516"/>
      <c r="DSD132" s="516"/>
      <c r="DSE132" s="516"/>
      <c r="DSF132" s="516"/>
      <c r="DSG132" s="516"/>
      <c r="DSH132" s="516"/>
      <c r="DSI132" s="516"/>
      <c r="DSJ132" s="516"/>
      <c r="DSK132" s="516"/>
      <c r="DSL132" s="516"/>
      <c r="DSM132" s="516"/>
      <c r="DSN132" s="516"/>
      <c r="DSO132" s="516"/>
      <c r="DSP132" s="516"/>
      <c r="DSQ132" s="516"/>
      <c r="DSR132" s="516"/>
      <c r="DSS132" s="516"/>
      <c r="DST132" s="516"/>
      <c r="DSU132" s="516"/>
      <c r="DSV132" s="516"/>
      <c r="DSW132" s="516"/>
      <c r="DSX132" s="516"/>
      <c r="DSY132" s="516"/>
      <c r="DSZ132" s="516"/>
      <c r="DTA132" s="516"/>
      <c r="DTB132" s="516"/>
      <c r="DTC132" s="516"/>
      <c r="DTD132" s="516"/>
      <c r="DTE132" s="516"/>
      <c r="DTF132" s="516"/>
      <c r="DTG132" s="516"/>
      <c r="DTH132" s="516"/>
      <c r="DTI132" s="516"/>
      <c r="DTJ132" s="516"/>
      <c r="DTK132" s="516"/>
      <c r="DTL132" s="516"/>
      <c r="DTM132" s="516"/>
      <c r="DTN132" s="516"/>
      <c r="DTO132" s="516"/>
      <c r="DTP132" s="516"/>
      <c r="DTQ132" s="516"/>
      <c r="DTR132" s="516"/>
      <c r="DTS132" s="516"/>
      <c r="DTT132" s="516"/>
      <c r="DTU132" s="516"/>
      <c r="DTV132" s="516"/>
      <c r="DTW132" s="516"/>
      <c r="DTX132" s="516"/>
      <c r="DTY132" s="516"/>
      <c r="DTZ132" s="516"/>
      <c r="DUA132" s="516"/>
      <c r="DUB132" s="516"/>
      <c r="DUC132" s="516"/>
      <c r="DUD132" s="516"/>
      <c r="DUE132" s="516"/>
      <c r="DUF132" s="516"/>
      <c r="DUG132" s="516"/>
      <c r="DUH132" s="516"/>
      <c r="DUI132" s="516"/>
      <c r="DUJ132" s="516"/>
      <c r="DUK132" s="516"/>
      <c r="DUL132" s="516"/>
      <c r="DUM132" s="516"/>
      <c r="DUN132" s="516"/>
      <c r="DUO132" s="516"/>
      <c r="DUP132" s="516"/>
      <c r="DUQ132" s="516"/>
      <c r="DUR132" s="516"/>
      <c r="DUS132" s="516"/>
      <c r="DUT132" s="516"/>
      <c r="DUU132" s="516"/>
      <c r="DUV132" s="516"/>
      <c r="DUW132" s="516"/>
      <c r="DUX132" s="516"/>
      <c r="DUY132" s="516"/>
      <c r="DUZ132" s="516"/>
      <c r="DVA132" s="516"/>
      <c r="DVB132" s="516"/>
      <c r="DVC132" s="516"/>
      <c r="DVD132" s="516"/>
      <c r="DVE132" s="516"/>
      <c r="DVF132" s="516"/>
      <c r="DVG132" s="516"/>
      <c r="DVH132" s="516"/>
      <c r="DVI132" s="516"/>
      <c r="DVJ132" s="516"/>
      <c r="DVK132" s="516"/>
      <c r="DVL132" s="516"/>
      <c r="DVM132" s="516"/>
      <c r="DVN132" s="516"/>
      <c r="DVO132" s="516"/>
      <c r="DVP132" s="516"/>
      <c r="DVQ132" s="516"/>
      <c r="DVR132" s="516"/>
      <c r="DVS132" s="516"/>
      <c r="DVT132" s="516"/>
      <c r="DVU132" s="516"/>
      <c r="DVV132" s="516"/>
      <c r="DVW132" s="516"/>
      <c r="DVX132" s="516"/>
      <c r="DVY132" s="516"/>
      <c r="DVZ132" s="516"/>
      <c r="DWA132" s="516"/>
      <c r="DWB132" s="516"/>
      <c r="DWC132" s="516"/>
      <c r="DWD132" s="516"/>
      <c r="DWE132" s="516"/>
      <c r="DWF132" s="516"/>
      <c r="DWG132" s="516"/>
      <c r="DWH132" s="516"/>
      <c r="DWI132" s="516"/>
      <c r="DWJ132" s="516"/>
      <c r="DWK132" s="516"/>
      <c r="DWL132" s="516"/>
      <c r="DWM132" s="516"/>
      <c r="DWN132" s="516"/>
      <c r="DWO132" s="516"/>
      <c r="DWP132" s="516"/>
      <c r="DWQ132" s="516"/>
      <c r="DWR132" s="516"/>
      <c r="DWS132" s="516"/>
      <c r="DWT132" s="516"/>
      <c r="DWU132" s="516"/>
      <c r="DWV132" s="516"/>
      <c r="DWW132" s="516"/>
      <c r="DWX132" s="516"/>
      <c r="DWY132" s="516"/>
      <c r="DWZ132" s="516"/>
      <c r="DXA132" s="516"/>
      <c r="DXB132" s="516"/>
      <c r="DXC132" s="516"/>
      <c r="DXD132" s="516"/>
      <c r="DXE132" s="516"/>
      <c r="DXF132" s="516"/>
      <c r="DXG132" s="516"/>
      <c r="DXH132" s="516"/>
      <c r="DXI132" s="516"/>
      <c r="DXJ132" s="516"/>
      <c r="DXK132" s="516"/>
      <c r="DXL132" s="516"/>
      <c r="DXM132" s="516"/>
      <c r="DXN132" s="516"/>
      <c r="DXO132" s="516"/>
      <c r="DXP132" s="516"/>
      <c r="DXQ132" s="516"/>
      <c r="DXR132" s="516"/>
      <c r="DXS132" s="516"/>
      <c r="DXT132" s="516"/>
      <c r="DXU132" s="516"/>
      <c r="DXV132" s="516"/>
      <c r="DXW132" s="516"/>
      <c r="DXX132" s="516"/>
      <c r="DXY132" s="516"/>
      <c r="DXZ132" s="516"/>
      <c r="DYA132" s="516"/>
      <c r="DYB132" s="516"/>
      <c r="DYC132" s="516"/>
      <c r="DYD132" s="516"/>
      <c r="DYE132" s="516"/>
      <c r="DYF132" s="516"/>
      <c r="DYG132" s="516"/>
      <c r="DYH132" s="516"/>
      <c r="DYI132" s="516"/>
      <c r="DYJ132" s="516"/>
      <c r="DYK132" s="516"/>
      <c r="DYL132" s="516"/>
      <c r="DYM132" s="516"/>
      <c r="DYN132" s="516"/>
      <c r="DYO132" s="516"/>
      <c r="DYP132" s="516"/>
      <c r="DYQ132" s="516"/>
      <c r="DYR132" s="516"/>
      <c r="DYS132" s="516"/>
      <c r="DYT132" s="516"/>
      <c r="DYU132" s="516"/>
      <c r="DYV132" s="516"/>
      <c r="DYW132" s="516"/>
      <c r="DYX132" s="516"/>
      <c r="DYY132" s="516"/>
      <c r="DYZ132" s="516"/>
      <c r="DZA132" s="516"/>
      <c r="DZB132" s="516"/>
      <c r="DZC132" s="516"/>
      <c r="DZD132" s="516"/>
      <c r="DZE132" s="516"/>
      <c r="DZF132" s="516"/>
      <c r="DZG132" s="516"/>
      <c r="DZH132" s="516"/>
      <c r="DZI132" s="516"/>
      <c r="DZJ132" s="516"/>
      <c r="DZK132" s="516"/>
      <c r="DZL132" s="516"/>
      <c r="DZM132" s="516"/>
      <c r="DZN132" s="516"/>
      <c r="DZO132" s="516"/>
      <c r="DZP132" s="516"/>
      <c r="DZQ132" s="516"/>
      <c r="DZR132" s="516"/>
      <c r="DZS132" s="516"/>
      <c r="DZT132" s="516"/>
      <c r="DZU132" s="516"/>
      <c r="DZV132" s="516"/>
      <c r="DZW132" s="516"/>
      <c r="DZX132" s="516"/>
      <c r="DZY132" s="516"/>
      <c r="DZZ132" s="516"/>
      <c r="EAA132" s="516"/>
      <c r="EAB132" s="516"/>
      <c r="EAC132" s="516"/>
      <c r="EAD132" s="516"/>
      <c r="EAE132" s="516"/>
      <c r="EAF132" s="516"/>
      <c r="EAG132" s="516"/>
      <c r="EAH132" s="516"/>
      <c r="EAI132" s="516"/>
      <c r="EAJ132" s="516"/>
      <c r="EAK132" s="516"/>
      <c r="EAL132" s="516"/>
      <c r="EAM132" s="516"/>
      <c r="EAN132" s="516"/>
      <c r="EAO132" s="516"/>
      <c r="EAP132" s="516"/>
      <c r="EAQ132" s="516"/>
      <c r="EAR132" s="516"/>
      <c r="EAS132" s="516"/>
      <c r="EAT132" s="516"/>
      <c r="EAU132" s="516"/>
      <c r="EAV132" s="516"/>
      <c r="EAW132" s="516"/>
      <c r="EAX132" s="516"/>
      <c r="EAY132" s="516"/>
      <c r="EAZ132" s="516"/>
      <c r="EBA132" s="516"/>
      <c r="EBB132" s="516"/>
      <c r="EBC132" s="516"/>
      <c r="EBD132" s="516"/>
      <c r="EBE132" s="516"/>
      <c r="EBF132" s="516"/>
      <c r="EBG132" s="516"/>
      <c r="EBH132" s="516"/>
      <c r="EBI132" s="516"/>
      <c r="EBJ132" s="516"/>
      <c r="EBK132" s="516"/>
      <c r="EBL132" s="516"/>
      <c r="EBM132" s="516"/>
      <c r="EBN132" s="516"/>
      <c r="EBO132" s="516"/>
      <c r="EBP132" s="516"/>
      <c r="EBQ132" s="516"/>
      <c r="EBR132" s="516"/>
      <c r="EBS132" s="516"/>
      <c r="EBT132" s="516"/>
      <c r="EBU132" s="516"/>
      <c r="EBV132" s="516"/>
      <c r="EBW132" s="516"/>
      <c r="EBX132" s="516"/>
      <c r="EBY132" s="516"/>
      <c r="EBZ132" s="516"/>
      <c r="ECA132" s="516"/>
      <c r="ECB132" s="516"/>
      <c r="ECC132" s="516"/>
      <c r="ECD132" s="516"/>
      <c r="ECE132" s="516"/>
      <c r="ECF132" s="516"/>
      <c r="ECG132" s="516"/>
      <c r="ECH132" s="516"/>
      <c r="ECI132" s="516"/>
      <c r="ECJ132" s="516"/>
      <c r="ECK132" s="516"/>
      <c r="ECL132" s="516"/>
      <c r="ECM132" s="516"/>
      <c r="ECN132" s="516"/>
      <c r="ECO132" s="516"/>
      <c r="ECP132" s="516"/>
      <c r="ECQ132" s="516"/>
      <c r="ECR132" s="516"/>
      <c r="ECS132" s="516"/>
      <c r="ECT132" s="516"/>
      <c r="ECU132" s="516"/>
      <c r="ECV132" s="516"/>
      <c r="ECW132" s="516"/>
      <c r="ECX132" s="516"/>
      <c r="ECY132" s="516"/>
      <c r="ECZ132" s="516"/>
      <c r="EDA132" s="516"/>
      <c r="EDB132" s="516"/>
      <c r="EDC132" s="516"/>
      <c r="EDD132" s="516"/>
      <c r="EDE132" s="516"/>
      <c r="EDF132" s="516"/>
      <c r="EDG132" s="516"/>
      <c r="EDH132" s="516"/>
      <c r="EDI132" s="516"/>
      <c r="EDJ132" s="516"/>
      <c r="EDK132" s="516"/>
      <c r="EDL132" s="516"/>
      <c r="EDM132" s="516"/>
      <c r="EDN132" s="516"/>
      <c r="EDO132" s="516"/>
      <c r="EDP132" s="516"/>
      <c r="EDQ132" s="516"/>
      <c r="EDR132" s="516"/>
      <c r="EDS132" s="516"/>
      <c r="EDT132" s="516"/>
      <c r="EDU132" s="516"/>
      <c r="EDV132" s="516"/>
      <c r="EDW132" s="516"/>
      <c r="EDX132" s="516"/>
      <c r="EDY132" s="516"/>
      <c r="EDZ132" s="516"/>
      <c r="EEA132" s="516"/>
      <c r="EEB132" s="516"/>
      <c r="EEC132" s="516"/>
      <c r="EED132" s="516"/>
      <c r="EEE132" s="516"/>
      <c r="EEF132" s="516"/>
      <c r="EEG132" s="516"/>
      <c r="EEH132" s="516"/>
      <c r="EEI132" s="516"/>
      <c r="EEJ132" s="516"/>
      <c r="EEK132" s="516"/>
      <c r="EEL132" s="516"/>
      <c r="EEM132" s="516"/>
      <c r="EEN132" s="516"/>
      <c r="EEO132" s="516"/>
      <c r="EEP132" s="516"/>
      <c r="EEQ132" s="516"/>
      <c r="EER132" s="516"/>
      <c r="EES132" s="516"/>
      <c r="EET132" s="516"/>
      <c r="EEU132" s="516"/>
      <c r="EEV132" s="516"/>
      <c r="EEW132" s="516"/>
      <c r="EEX132" s="516"/>
      <c r="EEY132" s="516"/>
      <c r="EEZ132" s="516"/>
      <c r="EFA132" s="516"/>
      <c r="EFB132" s="516"/>
      <c r="EFC132" s="516"/>
      <c r="EFD132" s="516"/>
      <c r="EFE132" s="516"/>
      <c r="EFF132" s="516"/>
      <c r="EFG132" s="516"/>
      <c r="EFH132" s="516"/>
      <c r="EFI132" s="516"/>
      <c r="EFJ132" s="516"/>
      <c r="EFK132" s="516"/>
      <c r="EFL132" s="516"/>
      <c r="EFM132" s="516"/>
      <c r="EFN132" s="516"/>
      <c r="EFO132" s="516"/>
      <c r="EFP132" s="516"/>
      <c r="EFQ132" s="516"/>
      <c r="EFR132" s="516"/>
      <c r="EFS132" s="516"/>
      <c r="EFT132" s="516"/>
      <c r="EFU132" s="516"/>
      <c r="EFV132" s="516"/>
      <c r="EFW132" s="516"/>
      <c r="EFX132" s="516"/>
      <c r="EFY132" s="516"/>
      <c r="EFZ132" s="516"/>
      <c r="EGA132" s="516"/>
      <c r="EGB132" s="516"/>
      <c r="EGC132" s="516"/>
      <c r="EGD132" s="516"/>
      <c r="EGE132" s="516"/>
      <c r="EGF132" s="516"/>
      <c r="EGG132" s="516"/>
      <c r="EGH132" s="516"/>
      <c r="EGI132" s="516"/>
      <c r="EGJ132" s="516"/>
      <c r="EGK132" s="516"/>
      <c r="EGL132" s="516"/>
      <c r="EGM132" s="516"/>
      <c r="EGN132" s="516"/>
      <c r="EGO132" s="516"/>
      <c r="EGP132" s="516"/>
      <c r="EGQ132" s="516"/>
      <c r="EGR132" s="516"/>
      <c r="EGS132" s="516"/>
      <c r="EGT132" s="516"/>
      <c r="EGU132" s="516"/>
      <c r="EGV132" s="516"/>
      <c r="EGW132" s="516"/>
      <c r="EGX132" s="516"/>
      <c r="EGY132" s="516"/>
      <c r="EGZ132" s="516"/>
      <c r="EHA132" s="516"/>
      <c r="EHB132" s="516"/>
      <c r="EHC132" s="516"/>
      <c r="EHD132" s="516"/>
      <c r="EHE132" s="516"/>
      <c r="EHF132" s="516"/>
      <c r="EHG132" s="516"/>
      <c r="EHH132" s="516"/>
      <c r="EHI132" s="516"/>
      <c r="EHJ132" s="516"/>
      <c r="EHK132" s="516"/>
      <c r="EHL132" s="516"/>
      <c r="EHM132" s="516"/>
      <c r="EHN132" s="516"/>
      <c r="EHO132" s="516"/>
      <c r="EHP132" s="516"/>
      <c r="EHQ132" s="516"/>
      <c r="EHR132" s="516"/>
      <c r="EHS132" s="516"/>
      <c r="EHT132" s="516"/>
      <c r="EHU132" s="516"/>
      <c r="EHV132" s="516"/>
      <c r="EHW132" s="516"/>
      <c r="EHX132" s="516"/>
      <c r="EHY132" s="516"/>
      <c r="EHZ132" s="516"/>
      <c r="EIA132" s="516"/>
      <c r="EIB132" s="516"/>
      <c r="EIC132" s="516"/>
      <c r="EID132" s="516"/>
      <c r="EIE132" s="516"/>
      <c r="EIF132" s="516"/>
      <c r="EIG132" s="516"/>
      <c r="EIH132" s="516"/>
      <c r="EII132" s="516"/>
      <c r="EIJ132" s="516"/>
      <c r="EIK132" s="516"/>
      <c r="EIL132" s="516"/>
      <c r="EIM132" s="516"/>
      <c r="EIN132" s="516"/>
      <c r="EIO132" s="516"/>
      <c r="EIP132" s="516"/>
      <c r="EIQ132" s="516"/>
      <c r="EIR132" s="516"/>
      <c r="EIS132" s="516"/>
      <c r="EIT132" s="516"/>
      <c r="EIU132" s="516"/>
      <c r="EIV132" s="516"/>
      <c r="EIW132" s="516"/>
      <c r="EIX132" s="516"/>
      <c r="EIY132" s="516"/>
      <c r="EIZ132" s="516"/>
      <c r="EJA132" s="516"/>
      <c r="EJB132" s="516"/>
      <c r="EJC132" s="516"/>
      <c r="EJD132" s="516"/>
      <c r="EJE132" s="516"/>
      <c r="EJF132" s="516"/>
      <c r="EJG132" s="516"/>
      <c r="EJH132" s="516"/>
      <c r="EJI132" s="516"/>
      <c r="EJJ132" s="516"/>
      <c r="EJK132" s="516"/>
      <c r="EJL132" s="516"/>
      <c r="EJM132" s="516"/>
      <c r="EJN132" s="516"/>
      <c r="EJO132" s="516"/>
      <c r="EJP132" s="516"/>
      <c r="EJQ132" s="516"/>
      <c r="EJR132" s="516"/>
      <c r="EJS132" s="516"/>
      <c r="EJT132" s="516"/>
      <c r="EJU132" s="516"/>
      <c r="EJV132" s="516"/>
      <c r="EJW132" s="516"/>
      <c r="EJX132" s="516"/>
      <c r="EJY132" s="516"/>
      <c r="EJZ132" s="516"/>
      <c r="EKA132" s="516"/>
      <c r="EKB132" s="516"/>
      <c r="EKC132" s="516"/>
      <c r="EKD132" s="516"/>
      <c r="EKE132" s="516"/>
      <c r="EKF132" s="516"/>
      <c r="EKG132" s="516"/>
      <c r="EKH132" s="516"/>
      <c r="EKI132" s="516"/>
      <c r="EKJ132" s="516"/>
      <c r="EKK132" s="516"/>
      <c r="EKL132" s="516"/>
      <c r="EKM132" s="516"/>
      <c r="EKN132" s="516"/>
      <c r="EKO132" s="516"/>
      <c r="EKP132" s="516"/>
      <c r="EKQ132" s="516"/>
      <c r="EKR132" s="516"/>
      <c r="EKS132" s="516"/>
      <c r="EKT132" s="516"/>
      <c r="EKU132" s="516"/>
      <c r="EKV132" s="516"/>
      <c r="EKW132" s="516"/>
      <c r="EKX132" s="516"/>
      <c r="EKY132" s="516"/>
      <c r="EKZ132" s="516"/>
      <c r="ELA132" s="516"/>
      <c r="ELB132" s="516"/>
      <c r="ELC132" s="516"/>
      <c r="ELD132" s="516"/>
      <c r="ELE132" s="516"/>
      <c r="ELF132" s="516"/>
      <c r="ELG132" s="516"/>
      <c r="ELH132" s="516"/>
      <c r="ELI132" s="516"/>
      <c r="ELJ132" s="516"/>
      <c r="ELK132" s="516"/>
      <c r="ELL132" s="516"/>
      <c r="ELM132" s="516"/>
      <c r="ELN132" s="516"/>
      <c r="ELO132" s="516"/>
      <c r="ELP132" s="516"/>
      <c r="ELQ132" s="516"/>
      <c r="ELR132" s="516"/>
      <c r="ELS132" s="516"/>
      <c r="ELT132" s="516"/>
      <c r="ELU132" s="516"/>
      <c r="ELV132" s="516"/>
      <c r="ELW132" s="516"/>
      <c r="ELX132" s="516"/>
      <c r="ELY132" s="516"/>
      <c r="ELZ132" s="516"/>
      <c r="EMA132" s="516"/>
      <c r="EMB132" s="516"/>
      <c r="EMC132" s="516"/>
      <c r="EMD132" s="516"/>
      <c r="EME132" s="516"/>
      <c r="EMF132" s="516"/>
      <c r="EMG132" s="516"/>
      <c r="EMH132" s="516"/>
      <c r="EMI132" s="516"/>
      <c r="EMJ132" s="516"/>
      <c r="EMK132" s="516"/>
      <c r="EML132" s="516"/>
      <c r="EMM132" s="516"/>
      <c r="EMN132" s="516"/>
      <c r="EMO132" s="516"/>
      <c r="EMP132" s="516"/>
      <c r="EMQ132" s="516"/>
      <c r="EMR132" s="516"/>
      <c r="EMS132" s="516"/>
      <c r="EMT132" s="516"/>
      <c r="EMU132" s="516"/>
      <c r="EMV132" s="516"/>
      <c r="EMW132" s="516"/>
      <c r="EMX132" s="516"/>
      <c r="EMY132" s="516"/>
      <c r="EMZ132" s="516"/>
      <c r="ENA132" s="516"/>
      <c r="ENB132" s="516"/>
      <c r="ENC132" s="516"/>
      <c r="END132" s="516"/>
      <c r="ENE132" s="516"/>
      <c r="ENF132" s="516"/>
      <c r="ENG132" s="516"/>
      <c r="ENH132" s="516"/>
      <c r="ENI132" s="516"/>
      <c r="ENJ132" s="516"/>
      <c r="ENK132" s="516"/>
      <c r="ENL132" s="516"/>
      <c r="ENM132" s="516"/>
      <c r="ENN132" s="516"/>
      <c r="ENO132" s="516"/>
      <c r="ENP132" s="516"/>
      <c r="ENQ132" s="516"/>
      <c r="ENR132" s="516"/>
      <c r="ENS132" s="516"/>
      <c r="ENT132" s="516"/>
      <c r="ENU132" s="516"/>
      <c r="ENV132" s="516"/>
      <c r="ENW132" s="516"/>
      <c r="ENX132" s="516"/>
      <c r="ENY132" s="516"/>
      <c r="ENZ132" s="516"/>
      <c r="EOA132" s="516"/>
      <c r="EOB132" s="516"/>
      <c r="EOC132" s="516"/>
      <c r="EOD132" s="516"/>
      <c r="EOE132" s="516"/>
      <c r="EOF132" s="516"/>
      <c r="EOG132" s="516"/>
      <c r="EOH132" s="516"/>
      <c r="EOI132" s="516"/>
      <c r="EOJ132" s="516"/>
      <c r="EOK132" s="516"/>
      <c r="EOL132" s="516"/>
      <c r="EOM132" s="516"/>
      <c r="EON132" s="516"/>
      <c r="EOO132" s="516"/>
      <c r="EOP132" s="516"/>
      <c r="EOQ132" s="516"/>
      <c r="EOR132" s="516"/>
      <c r="EOS132" s="516"/>
      <c r="EOT132" s="516"/>
      <c r="EOU132" s="516"/>
      <c r="EOV132" s="516"/>
      <c r="EOW132" s="516"/>
      <c r="EOX132" s="516"/>
      <c r="EOY132" s="516"/>
      <c r="EOZ132" s="516"/>
      <c r="EPA132" s="516"/>
      <c r="EPB132" s="516"/>
      <c r="EPC132" s="516"/>
      <c r="EPD132" s="516"/>
      <c r="EPE132" s="516"/>
      <c r="EPF132" s="516"/>
      <c r="EPG132" s="516"/>
      <c r="EPH132" s="516"/>
      <c r="EPI132" s="516"/>
      <c r="EPJ132" s="516"/>
      <c r="EPK132" s="516"/>
      <c r="EPL132" s="516"/>
      <c r="EPM132" s="516"/>
      <c r="EPN132" s="516"/>
      <c r="EPO132" s="516"/>
      <c r="EPP132" s="516"/>
      <c r="EPQ132" s="516"/>
      <c r="EPR132" s="516"/>
      <c r="EPS132" s="516"/>
      <c r="EPT132" s="516"/>
      <c r="EPU132" s="516"/>
      <c r="EPV132" s="516"/>
      <c r="EPW132" s="516"/>
      <c r="EPX132" s="516"/>
      <c r="EPY132" s="516"/>
      <c r="EPZ132" s="516"/>
      <c r="EQA132" s="516"/>
      <c r="EQB132" s="516"/>
      <c r="EQC132" s="516"/>
      <c r="EQD132" s="516"/>
      <c r="EQE132" s="516"/>
      <c r="EQF132" s="516"/>
      <c r="EQG132" s="516"/>
      <c r="EQH132" s="516"/>
      <c r="EQI132" s="516"/>
      <c r="EQJ132" s="516"/>
      <c r="EQK132" s="516"/>
      <c r="EQL132" s="516"/>
      <c r="EQM132" s="516"/>
      <c r="EQN132" s="516"/>
      <c r="EQO132" s="516"/>
      <c r="EQP132" s="516"/>
      <c r="EQQ132" s="516"/>
      <c r="EQR132" s="516"/>
      <c r="EQS132" s="516"/>
      <c r="EQT132" s="516"/>
      <c r="EQU132" s="516"/>
      <c r="EQV132" s="516"/>
      <c r="EQW132" s="516"/>
      <c r="EQX132" s="516"/>
      <c r="EQY132" s="516"/>
      <c r="EQZ132" s="516"/>
      <c r="ERA132" s="516"/>
      <c r="ERB132" s="516"/>
      <c r="ERC132" s="516"/>
      <c r="ERD132" s="516"/>
      <c r="ERE132" s="516"/>
      <c r="ERF132" s="516"/>
      <c r="ERG132" s="516"/>
      <c r="ERH132" s="516"/>
      <c r="ERI132" s="516"/>
      <c r="ERJ132" s="516"/>
      <c r="ERK132" s="516"/>
      <c r="ERL132" s="516"/>
      <c r="ERM132" s="516"/>
      <c r="ERN132" s="516"/>
      <c r="ERO132" s="516"/>
      <c r="ERP132" s="516"/>
      <c r="ERQ132" s="516"/>
      <c r="ERR132" s="516"/>
      <c r="ERS132" s="516"/>
      <c r="ERT132" s="516"/>
      <c r="ERU132" s="516"/>
      <c r="ERV132" s="516"/>
      <c r="ERW132" s="516"/>
      <c r="ERX132" s="516"/>
      <c r="ERY132" s="516"/>
      <c r="ERZ132" s="516"/>
      <c r="ESA132" s="516"/>
      <c r="ESB132" s="516"/>
      <c r="ESC132" s="516"/>
      <c r="ESD132" s="516"/>
      <c r="ESE132" s="516"/>
      <c r="ESF132" s="516"/>
      <c r="ESG132" s="516"/>
      <c r="ESH132" s="516"/>
      <c r="ESI132" s="516"/>
      <c r="ESJ132" s="516"/>
      <c r="ESK132" s="516"/>
      <c r="ESL132" s="516"/>
      <c r="ESM132" s="516"/>
      <c r="ESN132" s="516"/>
      <c r="ESO132" s="516"/>
      <c r="ESP132" s="516"/>
      <c r="ESQ132" s="516"/>
      <c r="ESR132" s="516"/>
      <c r="ESS132" s="516"/>
      <c r="EST132" s="516"/>
      <c r="ESU132" s="516"/>
      <c r="ESV132" s="516"/>
      <c r="ESW132" s="516"/>
      <c r="ESX132" s="516"/>
      <c r="ESY132" s="516"/>
      <c r="ESZ132" s="516"/>
      <c r="ETA132" s="516"/>
      <c r="ETB132" s="516"/>
      <c r="ETC132" s="516"/>
      <c r="ETD132" s="516"/>
      <c r="ETE132" s="516"/>
      <c r="ETF132" s="516"/>
      <c r="ETG132" s="516"/>
      <c r="ETH132" s="516"/>
      <c r="ETI132" s="516"/>
      <c r="ETJ132" s="516"/>
      <c r="ETK132" s="516"/>
      <c r="ETL132" s="516"/>
      <c r="ETM132" s="516"/>
      <c r="ETN132" s="516"/>
      <c r="ETO132" s="516"/>
      <c r="ETP132" s="516"/>
      <c r="ETQ132" s="516"/>
      <c r="ETR132" s="516"/>
      <c r="ETS132" s="516"/>
      <c r="ETT132" s="516"/>
      <c r="ETU132" s="516"/>
      <c r="ETV132" s="516"/>
      <c r="ETW132" s="516"/>
      <c r="ETX132" s="516"/>
      <c r="ETY132" s="516"/>
      <c r="ETZ132" s="516"/>
      <c r="EUA132" s="516"/>
      <c r="EUB132" s="516"/>
      <c r="EUC132" s="516"/>
      <c r="EUD132" s="516"/>
      <c r="EUE132" s="516"/>
      <c r="EUF132" s="516"/>
      <c r="EUG132" s="516"/>
      <c r="EUH132" s="516"/>
      <c r="EUI132" s="516"/>
      <c r="EUJ132" s="516"/>
      <c r="EUK132" s="516"/>
      <c r="EUL132" s="516"/>
      <c r="EUM132" s="516"/>
      <c r="EUN132" s="516"/>
      <c r="EUO132" s="516"/>
      <c r="EUP132" s="516"/>
      <c r="EUQ132" s="516"/>
      <c r="EUR132" s="516"/>
      <c r="EUS132" s="516"/>
      <c r="EUT132" s="516"/>
      <c r="EUU132" s="516"/>
      <c r="EUV132" s="516"/>
      <c r="EUW132" s="516"/>
      <c r="EUX132" s="516"/>
      <c r="EUY132" s="516"/>
      <c r="EUZ132" s="516"/>
      <c r="EVA132" s="516"/>
      <c r="EVB132" s="516"/>
      <c r="EVC132" s="516"/>
      <c r="EVD132" s="516"/>
      <c r="EVE132" s="516"/>
      <c r="EVF132" s="516"/>
      <c r="EVG132" s="516"/>
      <c r="EVH132" s="516"/>
      <c r="EVI132" s="516"/>
      <c r="EVJ132" s="516"/>
      <c r="EVK132" s="516"/>
      <c r="EVL132" s="516"/>
      <c r="EVM132" s="516"/>
      <c r="EVN132" s="516"/>
      <c r="EVO132" s="516"/>
      <c r="EVP132" s="516"/>
      <c r="EVQ132" s="516"/>
      <c r="EVR132" s="516"/>
      <c r="EVS132" s="516"/>
      <c r="EVT132" s="516"/>
      <c r="EVU132" s="516"/>
      <c r="EVV132" s="516"/>
      <c r="EVW132" s="516"/>
      <c r="EVX132" s="516"/>
      <c r="EVY132" s="516"/>
      <c r="EVZ132" s="516"/>
      <c r="EWA132" s="516"/>
      <c r="EWB132" s="516"/>
      <c r="EWC132" s="516"/>
      <c r="EWD132" s="516"/>
      <c r="EWE132" s="516"/>
      <c r="EWF132" s="516"/>
      <c r="EWG132" s="516"/>
      <c r="EWH132" s="516"/>
      <c r="EWI132" s="516"/>
      <c r="EWJ132" s="516"/>
      <c r="EWK132" s="516"/>
      <c r="EWL132" s="516"/>
      <c r="EWM132" s="516"/>
      <c r="EWN132" s="516"/>
      <c r="EWO132" s="516"/>
      <c r="EWP132" s="516"/>
      <c r="EWQ132" s="516"/>
      <c r="EWR132" s="516"/>
      <c r="EWS132" s="516"/>
      <c r="EWT132" s="516"/>
      <c r="EWU132" s="516"/>
      <c r="EWV132" s="516"/>
      <c r="EWW132" s="516"/>
      <c r="EWX132" s="516"/>
      <c r="EWY132" s="516"/>
      <c r="EWZ132" s="516"/>
      <c r="EXA132" s="516"/>
      <c r="EXB132" s="516"/>
      <c r="EXC132" s="516"/>
      <c r="EXD132" s="516"/>
      <c r="EXE132" s="516"/>
      <c r="EXF132" s="516"/>
      <c r="EXG132" s="516"/>
      <c r="EXH132" s="516"/>
      <c r="EXI132" s="516"/>
      <c r="EXJ132" s="516"/>
      <c r="EXK132" s="516"/>
      <c r="EXL132" s="516"/>
      <c r="EXM132" s="516"/>
      <c r="EXN132" s="516"/>
      <c r="EXO132" s="516"/>
      <c r="EXP132" s="516"/>
      <c r="EXQ132" s="516"/>
      <c r="EXR132" s="516"/>
      <c r="EXS132" s="516"/>
      <c r="EXT132" s="516"/>
      <c r="EXU132" s="516"/>
      <c r="EXV132" s="516"/>
      <c r="EXW132" s="516"/>
      <c r="EXX132" s="516"/>
      <c r="EXY132" s="516"/>
      <c r="EXZ132" s="516"/>
      <c r="EYA132" s="516"/>
      <c r="EYB132" s="516"/>
      <c r="EYC132" s="516"/>
      <c r="EYD132" s="516"/>
      <c r="EYE132" s="516"/>
      <c r="EYF132" s="516"/>
      <c r="EYG132" s="516"/>
      <c r="EYH132" s="516"/>
      <c r="EYI132" s="516"/>
      <c r="EYJ132" s="516"/>
      <c r="EYK132" s="516"/>
      <c r="EYL132" s="516"/>
      <c r="EYM132" s="516"/>
      <c r="EYN132" s="516"/>
      <c r="EYO132" s="516"/>
      <c r="EYP132" s="516"/>
      <c r="EYQ132" s="516"/>
      <c r="EYR132" s="516"/>
      <c r="EYS132" s="516"/>
      <c r="EYT132" s="516"/>
      <c r="EYU132" s="516"/>
      <c r="EYV132" s="516"/>
      <c r="EYW132" s="516"/>
      <c r="EYX132" s="516"/>
      <c r="EYY132" s="516"/>
      <c r="EYZ132" s="516"/>
      <c r="EZA132" s="516"/>
      <c r="EZB132" s="516"/>
      <c r="EZC132" s="516"/>
      <c r="EZD132" s="516"/>
      <c r="EZE132" s="516"/>
      <c r="EZF132" s="516"/>
      <c r="EZG132" s="516"/>
      <c r="EZH132" s="516"/>
      <c r="EZI132" s="516"/>
      <c r="EZJ132" s="516"/>
      <c r="EZK132" s="516"/>
      <c r="EZL132" s="516"/>
      <c r="EZM132" s="516"/>
      <c r="EZN132" s="516"/>
      <c r="EZO132" s="516"/>
      <c r="EZP132" s="516"/>
      <c r="EZQ132" s="516"/>
      <c r="EZR132" s="516"/>
      <c r="EZS132" s="516"/>
      <c r="EZT132" s="516"/>
      <c r="EZU132" s="516"/>
      <c r="EZV132" s="516"/>
      <c r="EZW132" s="516"/>
      <c r="EZX132" s="516"/>
      <c r="EZY132" s="516"/>
      <c r="EZZ132" s="516"/>
      <c r="FAA132" s="516"/>
      <c r="FAB132" s="516"/>
      <c r="FAC132" s="516"/>
      <c r="FAD132" s="516"/>
      <c r="FAE132" s="516"/>
      <c r="FAF132" s="516"/>
      <c r="FAG132" s="516"/>
      <c r="FAH132" s="516"/>
      <c r="FAI132" s="516"/>
      <c r="FAJ132" s="516"/>
      <c r="FAK132" s="516"/>
      <c r="FAL132" s="516"/>
      <c r="FAM132" s="516"/>
      <c r="FAN132" s="516"/>
      <c r="FAO132" s="516"/>
      <c r="FAP132" s="516"/>
      <c r="FAQ132" s="516"/>
      <c r="FAR132" s="516"/>
      <c r="FAS132" s="516"/>
      <c r="FAT132" s="516"/>
      <c r="FAU132" s="516"/>
      <c r="FAV132" s="516"/>
      <c r="FAW132" s="516"/>
      <c r="FAX132" s="516"/>
      <c r="FAY132" s="516"/>
      <c r="FAZ132" s="516"/>
      <c r="FBA132" s="516"/>
      <c r="FBB132" s="516"/>
      <c r="FBC132" s="516"/>
      <c r="FBD132" s="516"/>
      <c r="FBE132" s="516"/>
      <c r="FBF132" s="516"/>
      <c r="FBG132" s="516"/>
      <c r="FBH132" s="516"/>
      <c r="FBI132" s="516"/>
      <c r="FBJ132" s="516"/>
      <c r="FBK132" s="516"/>
      <c r="FBL132" s="516"/>
      <c r="FBM132" s="516"/>
      <c r="FBN132" s="516"/>
      <c r="FBO132" s="516"/>
      <c r="FBP132" s="516"/>
      <c r="FBQ132" s="516"/>
      <c r="FBR132" s="516"/>
      <c r="FBS132" s="516"/>
      <c r="FBT132" s="516"/>
      <c r="FBU132" s="516"/>
      <c r="FBV132" s="516"/>
      <c r="FBW132" s="516"/>
      <c r="FBX132" s="516"/>
      <c r="FBY132" s="516"/>
      <c r="FBZ132" s="516"/>
      <c r="FCA132" s="516"/>
      <c r="FCB132" s="516"/>
      <c r="FCC132" s="516"/>
      <c r="FCD132" s="516"/>
      <c r="FCE132" s="516"/>
      <c r="FCF132" s="516"/>
      <c r="FCG132" s="516"/>
      <c r="FCH132" s="516"/>
      <c r="FCI132" s="516"/>
      <c r="FCJ132" s="516"/>
      <c r="FCK132" s="516"/>
      <c r="FCL132" s="516"/>
      <c r="FCM132" s="516"/>
      <c r="FCN132" s="516"/>
      <c r="FCO132" s="516"/>
      <c r="FCP132" s="516"/>
      <c r="FCQ132" s="516"/>
      <c r="FCR132" s="516"/>
      <c r="FCS132" s="516"/>
      <c r="FCT132" s="516"/>
      <c r="FCU132" s="516"/>
      <c r="FCV132" s="516"/>
      <c r="FCW132" s="516"/>
      <c r="FCX132" s="516"/>
      <c r="FCY132" s="516"/>
      <c r="FCZ132" s="516"/>
      <c r="FDA132" s="516"/>
      <c r="FDB132" s="516"/>
      <c r="FDC132" s="516"/>
      <c r="FDD132" s="516"/>
      <c r="FDE132" s="516"/>
      <c r="FDF132" s="516"/>
      <c r="FDG132" s="516"/>
      <c r="FDH132" s="516"/>
      <c r="FDI132" s="516"/>
      <c r="FDJ132" s="516"/>
      <c r="FDK132" s="516"/>
      <c r="FDL132" s="516"/>
      <c r="FDM132" s="516"/>
      <c r="FDN132" s="516"/>
      <c r="FDO132" s="516"/>
      <c r="FDP132" s="516"/>
      <c r="FDQ132" s="516"/>
      <c r="FDR132" s="516"/>
      <c r="FDS132" s="516"/>
      <c r="FDT132" s="516"/>
      <c r="FDU132" s="516"/>
      <c r="FDV132" s="516"/>
      <c r="FDW132" s="516"/>
      <c r="FDX132" s="516"/>
      <c r="FDY132" s="516"/>
      <c r="FDZ132" s="516"/>
      <c r="FEA132" s="516"/>
      <c r="FEB132" s="516"/>
      <c r="FEC132" s="516"/>
      <c r="FED132" s="516"/>
      <c r="FEE132" s="516"/>
      <c r="FEF132" s="516"/>
      <c r="FEG132" s="516"/>
      <c r="FEH132" s="516"/>
      <c r="FEI132" s="516"/>
      <c r="FEJ132" s="516"/>
      <c r="FEK132" s="516"/>
      <c r="FEL132" s="516"/>
      <c r="FEM132" s="516"/>
      <c r="FEN132" s="516"/>
      <c r="FEO132" s="516"/>
      <c r="FEP132" s="516"/>
      <c r="FEQ132" s="516"/>
      <c r="FER132" s="516"/>
      <c r="FES132" s="516"/>
      <c r="FET132" s="516"/>
      <c r="FEU132" s="516"/>
      <c r="FEV132" s="516"/>
      <c r="FEW132" s="516"/>
      <c r="FEX132" s="516"/>
      <c r="FEY132" s="516"/>
      <c r="FEZ132" s="516"/>
      <c r="FFA132" s="516"/>
      <c r="FFB132" s="516"/>
      <c r="FFC132" s="516"/>
      <c r="FFD132" s="516"/>
      <c r="FFE132" s="516"/>
      <c r="FFF132" s="516"/>
      <c r="FFG132" s="516"/>
      <c r="FFH132" s="516"/>
      <c r="FFI132" s="516"/>
      <c r="FFJ132" s="516"/>
      <c r="FFK132" s="516"/>
      <c r="FFL132" s="516"/>
      <c r="FFM132" s="516"/>
      <c r="FFN132" s="516"/>
      <c r="FFO132" s="516"/>
      <c r="FFP132" s="516"/>
      <c r="FFQ132" s="516"/>
      <c r="FFR132" s="516"/>
      <c r="FFS132" s="516"/>
      <c r="FFT132" s="516"/>
      <c r="FFU132" s="516"/>
      <c r="FFV132" s="516"/>
      <c r="FFW132" s="516"/>
      <c r="FFX132" s="516"/>
      <c r="FFY132" s="516"/>
      <c r="FFZ132" s="516"/>
      <c r="FGA132" s="516"/>
      <c r="FGB132" s="516"/>
      <c r="FGC132" s="516"/>
      <c r="FGD132" s="516"/>
      <c r="FGE132" s="516"/>
      <c r="FGF132" s="516"/>
      <c r="FGG132" s="516"/>
      <c r="FGH132" s="516"/>
      <c r="FGI132" s="516"/>
      <c r="FGJ132" s="516"/>
      <c r="FGK132" s="516"/>
      <c r="FGL132" s="516"/>
      <c r="FGM132" s="516"/>
      <c r="FGN132" s="516"/>
      <c r="FGO132" s="516"/>
      <c r="FGP132" s="516"/>
      <c r="FGQ132" s="516"/>
      <c r="FGR132" s="516"/>
      <c r="FGS132" s="516"/>
      <c r="FGT132" s="516"/>
      <c r="FGU132" s="516"/>
      <c r="FGV132" s="516"/>
      <c r="FGW132" s="516"/>
      <c r="FGX132" s="516"/>
      <c r="FGY132" s="516"/>
      <c r="FGZ132" s="516"/>
      <c r="FHA132" s="516"/>
      <c r="FHB132" s="516"/>
      <c r="FHC132" s="516"/>
      <c r="FHD132" s="516"/>
      <c r="FHE132" s="516"/>
      <c r="FHF132" s="516"/>
      <c r="FHG132" s="516"/>
      <c r="FHH132" s="516"/>
      <c r="FHI132" s="516"/>
      <c r="FHJ132" s="516"/>
      <c r="FHK132" s="516"/>
      <c r="FHL132" s="516"/>
      <c r="FHM132" s="516"/>
      <c r="FHN132" s="516"/>
      <c r="FHO132" s="516"/>
      <c r="FHP132" s="516"/>
      <c r="FHQ132" s="516"/>
      <c r="FHR132" s="516"/>
      <c r="FHS132" s="516"/>
      <c r="FHT132" s="516"/>
      <c r="FHU132" s="516"/>
      <c r="FHV132" s="516"/>
      <c r="FHW132" s="516"/>
      <c r="FHX132" s="516"/>
      <c r="FHY132" s="516"/>
      <c r="FHZ132" s="516"/>
      <c r="FIA132" s="516"/>
      <c r="FIB132" s="516"/>
      <c r="FIC132" s="516"/>
      <c r="FID132" s="516"/>
      <c r="FIE132" s="516"/>
      <c r="FIF132" s="516"/>
      <c r="FIG132" s="516"/>
      <c r="FIH132" s="516"/>
      <c r="FII132" s="516"/>
      <c r="FIJ132" s="516"/>
      <c r="FIK132" s="516"/>
      <c r="FIL132" s="516"/>
      <c r="FIM132" s="516"/>
      <c r="FIN132" s="516"/>
      <c r="FIO132" s="516"/>
      <c r="FIP132" s="516"/>
      <c r="FIQ132" s="516"/>
      <c r="FIR132" s="516"/>
      <c r="FIS132" s="516"/>
      <c r="FIT132" s="516"/>
      <c r="FIU132" s="516"/>
      <c r="FIV132" s="516"/>
      <c r="FIW132" s="516"/>
      <c r="FIX132" s="516"/>
      <c r="FIY132" s="516"/>
      <c r="FIZ132" s="516"/>
      <c r="FJA132" s="516"/>
      <c r="FJB132" s="516"/>
      <c r="FJC132" s="516"/>
      <c r="FJD132" s="516"/>
      <c r="FJE132" s="516"/>
      <c r="FJF132" s="516"/>
      <c r="FJG132" s="516"/>
      <c r="FJH132" s="516"/>
      <c r="FJI132" s="516"/>
      <c r="FJJ132" s="516"/>
      <c r="FJK132" s="516"/>
      <c r="FJL132" s="516"/>
      <c r="FJM132" s="516"/>
      <c r="FJN132" s="516"/>
      <c r="FJO132" s="516"/>
      <c r="FJP132" s="516"/>
      <c r="FJQ132" s="516"/>
      <c r="FJR132" s="516"/>
      <c r="FJS132" s="516"/>
      <c r="FJT132" s="516"/>
      <c r="FJU132" s="516"/>
      <c r="FJV132" s="516"/>
      <c r="FJW132" s="516"/>
      <c r="FJX132" s="516"/>
      <c r="FJY132" s="516"/>
      <c r="FJZ132" s="516"/>
      <c r="FKA132" s="516"/>
      <c r="FKB132" s="516"/>
      <c r="FKC132" s="516"/>
      <c r="FKD132" s="516"/>
      <c r="FKE132" s="516"/>
      <c r="FKF132" s="516"/>
      <c r="FKG132" s="516"/>
      <c r="FKH132" s="516"/>
      <c r="FKI132" s="516"/>
      <c r="FKJ132" s="516"/>
      <c r="FKK132" s="516"/>
      <c r="FKL132" s="516"/>
      <c r="FKM132" s="516"/>
      <c r="FKN132" s="516"/>
      <c r="FKO132" s="516"/>
      <c r="FKP132" s="516"/>
      <c r="FKQ132" s="516"/>
      <c r="FKR132" s="516"/>
      <c r="FKS132" s="516"/>
      <c r="FKT132" s="516"/>
      <c r="FKU132" s="516"/>
      <c r="FKV132" s="516"/>
      <c r="FKW132" s="516"/>
      <c r="FKX132" s="516"/>
      <c r="FKY132" s="516"/>
      <c r="FKZ132" s="516"/>
      <c r="FLA132" s="516"/>
      <c r="FLB132" s="516"/>
      <c r="FLC132" s="516"/>
      <c r="FLD132" s="516"/>
      <c r="FLE132" s="516"/>
      <c r="FLF132" s="516"/>
      <c r="FLG132" s="516"/>
      <c r="FLH132" s="516"/>
      <c r="FLI132" s="516"/>
      <c r="FLJ132" s="516"/>
      <c r="FLK132" s="516"/>
      <c r="FLL132" s="516"/>
      <c r="FLM132" s="516"/>
      <c r="FLN132" s="516"/>
      <c r="FLO132" s="516"/>
      <c r="FLP132" s="516"/>
      <c r="FLQ132" s="516"/>
      <c r="FLR132" s="516"/>
      <c r="FLS132" s="516"/>
      <c r="FLT132" s="516"/>
      <c r="FLU132" s="516"/>
      <c r="FLV132" s="516"/>
      <c r="FLW132" s="516"/>
      <c r="FLX132" s="516"/>
      <c r="FLY132" s="516"/>
      <c r="FLZ132" s="516"/>
      <c r="FMA132" s="516"/>
      <c r="FMB132" s="516"/>
      <c r="FMC132" s="516"/>
      <c r="FMD132" s="516"/>
      <c r="FME132" s="516"/>
      <c r="FMF132" s="516"/>
      <c r="FMG132" s="516"/>
      <c r="FMH132" s="516"/>
      <c r="FMI132" s="516"/>
      <c r="FMJ132" s="516"/>
      <c r="FMK132" s="516"/>
      <c r="FML132" s="516"/>
      <c r="FMM132" s="516"/>
      <c r="FMN132" s="516"/>
      <c r="FMO132" s="516"/>
      <c r="FMP132" s="516"/>
      <c r="FMQ132" s="516"/>
      <c r="FMR132" s="516"/>
      <c r="FMS132" s="516"/>
      <c r="FMT132" s="516"/>
      <c r="FMU132" s="516"/>
      <c r="FMV132" s="516"/>
      <c r="FMW132" s="516"/>
      <c r="FMX132" s="516"/>
      <c r="FMY132" s="516"/>
      <c r="FMZ132" s="516"/>
      <c r="FNA132" s="516"/>
      <c r="FNB132" s="516"/>
      <c r="FNC132" s="516"/>
      <c r="FND132" s="516"/>
      <c r="FNE132" s="516"/>
      <c r="FNF132" s="516"/>
      <c r="FNG132" s="516"/>
      <c r="FNH132" s="516"/>
      <c r="FNI132" s="516"/>
      <c r="FNJ132" s="516"/>
      <c r="FNK132" s="516"/>
      <c r="FNL132" s="516"/>
      <c r="FNM132" s="516"/>
      <c r="FNN132" s="516"/>
      <c r="FNO132" s="516"/>
      <c r="FNP132" s="516"/>
      <c r="FNQ132" s="516"/>
      <c r="FNR132" s="516"/>
      <c r="FNS132" s="516"/>
      <c r="FNT132" s="516"/>
      <c r="FNU132" s="516"/>
      <c r="FNV132" s="516"/>
      <c r="FNW132" s="516"/>
      <c r="FNX132" s="516"/>
      <c r="FNY132" s="516"/>
      <c r="FNZ132" s="516"/>
      <c r="FOA132" s="516"/>
      <c r="FOB132" s="516"/>
      <c r="FOC132" s="516"/>
      <c r="FOD132" s="516"/>
      <c r="FOE132" s="516"/>
      <c r="FOF132" s="516"/>
      <c r="FOG132" s="516"/>
      <c r="FOH132" s="516"/>
      <c r="FOI132" s="516"/>
      <c r="FOJ132" s="516"/>
      <c r="FOK132" s="516"/>
      <c r="FOL132" s="516"/>
      <c r="FOM132" s="516"/>
      <c r="FON132" s="516"/>
      <c r="FOO132" s="516"/>
      <c r="FOP132" s="516"/>
      <c r="FOQ132" s="516"/>
      <c r="FOR132" s="516"/>
      <c r="FOS132" s="516"/>
      <c r="FOT132" s="516"/>
      <c r="FOU132" s="516"/>
      <c r="FOV132" s="516"/>
      <c r="FOW132" s="516"/>
      <c r="FOX132" s="516"/>
      <c r="FOY132" s="516"/>
      <c r="FOZ132" s="516"/>
      <c r="FPA132" s="516"/>
      <c r="FPB132" s="516"/>
      <c r="FPC132" s="516"/>
      <c r="FPD132" s="516"/>
      <c r="FPE132" s="516"/>
      <c r="FPF132" s="516"/>
      <c r="FPG132" s="516"/>
      <c r="FPH132" s="516"/>
      <c r="FPI132" s="516"/>
      <c r="FPJ132" s="516"/>
      <c r="FPK132" s="516"/>
      <c r="FPL132" s="516"/>
      <c r="FPM132" s="516"/>
      <c r="FPN132" s="516"/>
      <c r="FPO132" s="516"/>
      <c r="FPP132" s="516"/>
      <c r="FPQ132" s="516"/>
      <c r="FPR132" s="516"/>
      <c r="FPS132" s="516"/>
      <c r="FPT132" s="516"/>
      <c r="FPU132" s="516"/>
      <c r="FPV132" s="516"/>
      <c r="FPW132" s="516"/>
      <c r="FPX132" s="516"/>
      <c r="FPY132" s="516"/>
      <c r="FPZ132" s="516"/>
      <c r="FQA132" s="516"/>
      <c r="FQB132" s="516"/>
      <c r="FQC132" s="516"/>
      <c r="FQD132" s="516"/>
      <c r="FQE132" s="516"/>
      <c r="FQF132" s="516"/>
      <c r="FQG132" s="516"/>
      <c r="FQH132" s="516"/>
      <c r="FQI132" s="516"/>
      <c r="FQJ132" s="516"/>
      <c r="FQK132" s="516"/>
      <c r="FQL132" s="516"/>
      <c r="FQM132" s="516"/>
      <c r="FQN132" s="516"/>
      <c r="FQO132" s="516"/>
      <c r="FQP132" s="516"/>
      <c r="FQQ132" s="516"/>
      <c r="FQR132" s="516"/>
      <c r="FQS132" s="516"/>
      <c r="FQT132" s="516"/>
      <c r="FQU132" s="516"/>
      <c r="FQV132" s="516"/>
      <c r="FQW132" s="516"/>
      <c r="FQX132" s="516"/>
      <c r="FQY132" s="516"/>
      <c r="FQZ132" s="516"/>
      <c r="FRA132" s="516"/>
      <c r="FRB132" s="516"/>
      <c r="FRC132" s="516"/>
      <c r="FRD132" s="516"/>
      <c r="FRE132" s="516"/>
      <c r="FRF132" s="516"/>
      <c r="FRG132" s="516"/>
      <c r="FRH132" s="516"/>
      <c r="FRI132" s="516"/>
      <c r="FRJ132" s="516"/>
      <c r="FRK132" s="516"/>
      <c r="FRL132" s="516"/>
      <c r="FRM132" s="516"/>
      <c r="FRN132" s="516"/>
      <c r="FRO132" s="516"/>
      <c r="FRP132" s="516"/>
      <c r="FRQ132" s="516"/>
      <c r="FRR132" s="516"/>
      <c r="FRS132" s="516"/>
      <c r="FRT132" s="516"/>
      <c r="FRU132" s="516"/>
      <c r="FRV132" s="516"/>
      <c r="FRW132" s="516"/>
      <c r="FRX132" s="516"/>
      <c r="FRY132" s="516"/>
      <c r="FRZ132" s="516"/>
      <c r="FSA132" s="516"/>
      <c r="FSB132" s="516"/>
      <c r="FSC132" s="516"/>
      <c r="FSD132" s="516"/>
      <c r="FSE132" s="516"/>
      <c r="FSF132" s="516"/>
      <c r="FSG132" s="516"/>
      <c r="FSH132" s="516"/>
      <c r="FSI132" s="516"/>
      <c r="FSJ132" s="516"/>
      <c r="FSK132" s="516"/>
      <c r="FSL132" s="516"/>
      <c r="FSM132" s="516"/>
      <c r="FSN132" s="516"/>
      <c r="FSO132" s="516"/>
      <c r="FSP132" s="516"/>
      <c r="FSQ132" s="516"/>
      <c r="FSR132" s="516"/>
      <c r="FSS132" s="516"/>
      <c r="FST132" s="516"/>
      <c r="FSU132" s="516"/>
      <c r="FSV132" s="516"/>
      <c r="FSW132" s="516"/>
      <c r="FSX132" s="516"/>
      <c r="FSY132" s="516"/>
      <c r="FSZ132" s="516"/>
      <c r="FTA132" s="516"/>
      <c r="FTB132" s="516"/>
      <c r="FTC132" s="516"/>
      <c r="FTD132" s="516"/>
      <c r="FTE132" s="516"/>
      <c r="FTF132" s="516"/>
      <c r="FTG132" s="516"/>
      <c r="FTH132" s="516"/>
      <c r="FTI132" s="516"/>
      <c r="FTJ132" s="516"/>
      <c r="FTK132" s="516"/>
      <c r="FTL132" s="516"/>
      <c r="FTM132" s="516"/>
      <c r="FTN132" s="516"/>
      <c r="FTO132" s="516"/>
      <c r="FTP132" s="516"/>
      <c r="FTQ132" s="516"/>
      <c r="FTR132" s="516"/>
      <c r="FTS132" s="516"/>
      <c r="FTT132" s="516"/>
      <c r="FTU132" s="516"/>
      <c r="FTV132" s="516"/>
      <c r="FTW132" s="516"/>
      <c r="FTX132" s="516"/>
      <c r="FTY132" s="516"/>
      <c r="FTZ132" s="516"/>
      <c r="FUA132" s="516"/>
      <c r="FUB132" s="516"/>
      <c r="FUC132" s="516"/>
      <c r="FUD132" s="516"/>
      <c r="FUE132" s="516"/>
      <c r="FUF132" s="516"/>
      <c r="FUG132" s="516"/>
      <c r="FUH132" s="516"/>
      <c r="FUI132" s="516"/>
      <c r="FUJ132" s="516"/>
      <c r="FUK132" s="516"/>
      <c r="FUL132" s="516"/>
      <c r="FUM132" s="516"/>
      <c r="FUN132" s="516"/>
      <c r="FUO132" s="516"/>
      <c r="FUP132" s="516"/>
      <c r="FUQ132" s="516"/>
      <c r="FUR132" s="516"/>
      <c r="FUS132" s="516"/>
      <c r="FUT132" s="516"/>
      <c r="FUU132" s="516"/>
      <c r="FUV132" s="516"/>
      <c r="FUW132" s="516"/>
      <c r="FUX132" s="516"/>
      <c r="FUY132" s="516"/>
      <c r="FUZ132" s="516"/>
      <c r="FVA132" s="516"/>
      <c r="FVB132" s="516"/>
      <c r="FVC132" s="516"/>
      <c r="FVD132" s="516"/>
      <c r="FVE132" s="516"/>
      <c r="FVF132" s="516"/>
      <c r="FVG132" s="516"/>
      <c r="FVH132" s="516"/>
      <c r="FVI132" s="516"/>
      <c r="FVJ132" s="516"/>
      <c r="FVK132" s="516"/>
      <c r="FVL132" s="516"/>
      <c r="FVM132" s="516"/>
      <c r="FVN132" s="516"/>
      <c r="FVO132" s="516"/>
      <c r="FVP132" s="516"/>
      <c r="FVQ132" s="516"/>
      <c r="FVR132" s="516"/>
      <c r="FVS132" s="516"/>
      <c r="FVT132" s="516"/>
      <c r="FVU132" s="516"/>
      <c r="FVV132" s="516"/>
      <c r="FVW132" s="516"/>
      <c r="FVX132" s="516"/>
      <c r="FVY132" s="516"/>
      <c r="FVZ132" s="516"/>
      <c r="FWA132" s="516"/>
      <c r="FWB132" s="516"/>
      <c r="FWC132" s="516"/>
      <c r="FWD132" s="516"/>
      <c r="FWE132" s="516"/>
      <c r="FWF132" s="516"/>
      <c r="FWG132" s="516"/>
      <c r="FWH132" s="516"/>
      <c r="FWI132" s="516"/>
      <c r="FWJ132" s="516"/>
      <c r="FWK132" s="516"/>
      <c r="FWL132" s="516"/>
      <c r="FWM132" s="516"/>
      <c r="FWN132" s="516"/>
      <c r="FWO132" s="516"/>
      <c r="FWP132" s="516"/>
      <c r="FWQ132" s="516"/>
      <c r="FWR132" s="516"/>
      <c r="FWS132" s="516"/>
      <c r="FWT132" s="516"/>
      <c r="FWU132" s="516"/>
      <c r="FWV132" s="516"/>
      <c r="FWW132" s="516"/>
      <c r="FWX132" s="516"/>
      <c r="FWY132" s="516"/>
      <c r="FWZ132" s="516"/>
      <c r="FXA132" s="516"/>
      <c r="FXB132" s="516"/>
      <c r="FXC132" s="516"/>
      <c r="FXD132" s="516"/>
      <c r="FXE132" s="516"/>
      <c r="FXF132" s="516"/>
      <c r="FXG132" s="516"/>
      <c r="FXH132" s="516"/>
      <c r="FXI132" s="516"/>
      <c r="FXJ132" s="516"/>
      <c r="FXK132" s="516"/>
      <c r="FXL132" s="516"/>
      <c r="FXM132" s="516"/>
      <c r="FXN132" s="516"/>
      <c r="FXO132" s="516"/>
      <c r="FXP132" s="516"/>
      <c r="FXQ132" s="516"/>
      <c r="FXR132" s="516"/>
      <c r="FXS132" s="516"/>
      <c r="FXT132" s="516"/>
      <c r="FXU132" s="516"/>
      <c r="FXV132" s="516"/>
      <c r="FXW132" s="516"/>
      <c r="FXX132" s="516"/>
      <c r="FXY132" s="516"/>
      <c r="FXZ132" s="516"/>
      <c r="FYA132" s="516"/>
      <c r="FYB132" s="516"/>
      <c r="FYC132" s="516"/>
      <c r="FYD132" s="516"/>
      <c r="FYE132" s="516"/>
      <c r="FYF132" s="516"/>
      <c r="FYG132" s="516"/>
      <c r="FYH132" s="516"/>
      <c r="FYI132" s="516"/>
      <c r="FYJ132" s="516"/>
      <c r="FYK132" s="516"/>
      <c r="FYL132" s="516"/>
      <c r="FYM132" s="516"/>
      <c r="FYN132" s="516"/>
      <c r="FYO132" s="516"/>
      <c r="FYP132" s="516"/>
      <c r="FYQ132" s="516"/>
      <c r="FYR132" s="516"/>
      <c r="FYS132" s="516"/>
      <c r="FYT132" s="516"/>
      <c r="FYU132" s="516"/>
      <c r="FYV132" s="516"/>
      <c r="FYW132" s="516"/>
      <c r="FYX132" s="516"/>
      <c r="FYY132" s="516"/>
      <c r="FYZ132" s="516"/>
      <c r="FZA132" s="516"/>
      <c r="FZB132" s="516"/>
      <c r="FZC132" s="516"/>
      <c r="FZD132" s="516"/>
      <c r="FZE132" s="516"/>
      <c r="FZF132" s="516"/>
      <c r="FZG132" s="516"/>
      <c r="FZH132" s="516"/>
      <c r="FZI132" s="516"/>
      <c r="FZJ132" s="516"/>
      <c r="FZK132" s="516"/>
      <c r="FZL132" s="516"/>
      <c r="FZM132" s="516"/>
      <c r="FZN132" s="516"/>
      <c r="FZO132" s="516"/>
      <c r="FZP132" s="516"/>
      <c r="FZQ132" s="516"/>
      <c r="FZR132" s="516"/>
      <c r="FZS132" s="516"/>
      <c r="FZT132" s="516"/>
      <c r="FZU132" s="516"/>
      <c r="FZV132" s="516"/>
      <c r="FZW132" s="516"/>
      <c r="FZX132" s="516"/>
      <c r="FZY132" s="516"/>
      <c r="FZZ132" s="516"/>
      <c r="GAA132" s="516"/>
      <c r="GAB132" s="516"/>
      <c r="GAC132" s="516"/>
      <c r="GAD132" s="516"/>
      <c r="GAE132" s="516"/>
      <c r="GAF132" s="516"/>
      <c r="GAG132" s="516"/>
      <c r="GAH132" s="516"/>
      <c r="GAI132" s="516"/>
      <c r="GAJ132" s="516"/>
      <c r="GAK132" s="516"/>
      <c r="GAL132" s="516"/>
      <c r="GAM132" s="516"/>
      <c r="GAN132" s="516"/>
      <c r="GAO132" s="516"/>
      <c r="GAP132" s="516"/>
      <c r="GAQ132" s="516"/>
      <c r="GAR132" s="516"/>
      <c r="GAS132" s="516"/>
      <c r="GAT132" s="516"/>
      <c r="GAU132" s="516"/>
      <c r="GAV132" s="516"/>
      <c r="GAW132" s="516"/>
      <c r="GAX132" s="516"/>
      <c r="GAY132" s="516"/>
      <c r="GAZ132" s="516"/>
      <c r="GBA132" s="516"/>
      <c r="GBB132" s="516"/>
      <c r="GBC132" s="516"/>
      <c r="GBD132" s="516"/>
      <c r="GBE132" s="516"/>
      <c r="GBF132" s="516"/>
      <c r="GBG132" s="516"/>
      <c r="GBH132" s="516"/>
      <c r="GBI132" s="516"/>
      <c r="GBJ132" s="516"/>
      <c r="GBK132" s="516"/>
      <c r="GBL132" s="516"/>
      <c r="GBM132" s="516"/>
      <c r="GBN132" s="516"/>
      <c r="GBO132" s="516"/>
      <c r="GBP132" s="516"/>
      <c r="GBQ132" s="516"/>
      <c r="GBR132" s="516"/>
      <c r="GBS132" s="516"/>
      <c r="GBT132" s="516"/>
      <c r="GBU132" s="516"/>
      <c r="GBV132" s="516"/>
      <c r="GBW132" s="516"/>
      <c r="GBX132" s="516"/>
      <c r="GBY132" s="516"/>
      <c r="GBZ132" s="516"/>
      <c r="GCA132" s="516"/>
      <c r="GCB132" s="516"/>
      <c r="GCC132" s="516"/>
      <c r="GCD132" s="516"/>
      <c r="GCE132" s="516"/>
      <c r="GCF132" s="516"/>
      <c r="GCG132" s="516"/>
      <c r="GCH132" s="516"/>
      <c r="GCI132" s="516"/>
      <c r="GCJ132" s="516"/>
      <c r="GCK132" s="516"/>
      <c r="GCL132" s="516"/>
      <c r="GCM132" s="516"/>
      <c r="GCN132" s="516"/>
      <c r="GCO132" s="516"/>
      <c r="GCP132" s="516"/>
      <c r="GCQ132" s="516"/>
      <c r="GCR132" s="516"/>
      <c r="GCS132" s="516"/>
      <c r="GCT132" s="516"/>
      <c r="GCU132" s="516"/>
      <c r="GCV132" s="516"/>
      <c r="GCW132" s="516"/>
      <c r="GCX132" s="516"/>
      <c r="GCY132" s="516"/>
      <c r="GCZ132" s="516"/>
      <c r="GDA132" s="516"/>
      <c r="GDB132" s="516"/>
      <c r="GDC132" s="516"/>
      <c r="GDD132" s="516"/>
      <c r="GDE132" s="516"/>
      <c r="GDF132" s="516"/>
      <c r="GDG132" s="516"/>
      <c r="GDH132" s="516"/>
      <c r="GDI132" s="516"/>
      <c r="GDJ132" s="516"/>
      <c r="GDK132" s="516"/>
      <c r="GDL132" s="516"/>
      <c r="GDM132" s="516"/>
      <c r="GDN132" s="516"/>
      <c r="GDO132" s="516"/>
      <c r="GDP132" s="516"/>
      <c r="GDQ132" s="516"/>
      <c r="GDR132" s="516"/>
      <c r="GDS132" s="516"/>
      <c r="GDT132" s="516"/>
      <c r="GDU132" s="516"/>
      <c r="GDV132" s="516"/>
      <c r="GDW132" s="516"/>
      <c r="GDX132" s="516"/>
      <c r="GDY132" s="516"/>
      <c r="GDZ132" s="516"/>
      <c r="GEA132" s="516"/>
      <c r="GEB132" s="516"/>
      <c r="GEC132" s="516"/>
      <c r="GED132" s="516"/>
      <c r="GEE132" s="516"/>
      <c r="GEF132" s="516"/>
      <c r="GEG132" s="516"/>
      <c r="GEH132" s="516"/>
      <c r="GEI132" s="516"/>
      <c r="GEJ132" s="516"/>
      <c r="GEK132" s="516"/>
      <c r="GEL132" s="516"/>
      <c r="GEM132" s="516"/>
      <c r="GEN132" s="516"/>
      <c r="GEO132" s="516"/>
      <c r="GEP132" s="516"/>
      <c r="GEQ132" s="516"/>
      <c r="GER132" s="516"/>
      <c r="GES132" s="516"/>
      <c r="GET132" s="516"/>
      <c r="GEU132" s="516"/>
      <c r="GEV132" s="516"/>
      <c r="GEW132" s="516"/>
      <c r="GEX132" s="516"/>
      <c r="GEY132" s="516"/>
      <c r="GEZ132" s="516"/>
      <c r="GFA132" s="516"/>
      <c r="GFB132" s="516"/>
      <c r="GFC132" s="516"/>
      <c r="GFD132" s="516"/>
      <c r="GFE132" s="516"/>
      <c r="GFF132" s="516"/>
      <c r="GFG132" s="516"/>
      <c r="GFH132" s="516"/>
      <c r="GFI132" s="516"/>
      <c r="GFJ132" s="516"/>
      <c r="GFK132" s="516"/>
      <c r="GFL132" s="516"/>
      <c r="GFM132" s="516"/>
      <c r="GFN132" s="516"/>
      <c r="GFO132" s="516"/>
      <c r="GFP132" s="516"/>
      <c r="GFQ132" s="516"/>
      <c r="GFR132" s="516"/>
      <c r="GFS132" s="516"/>
      <c r="GFT132" s="516"/>
      <c r="GFU132" s="516"/>
      <c r="GFV132" s="516"/>
      <c r="GFW132" s="516"/>
      <c r="GFX132" s="516"/>
      <c r="GFY132" s="516"/>
      <c r="GFZ132" s="516"/>
      <c r="GGA132" s="516"/>
      <c r="GGB132" s="516"/>
      <c r="GGC132" s="516"/>
      <c r="GGD132" s="516"/>
      <c r="GGE132" s="516"/>
      <c r="GGF132" s="516"/>
      <c r="GGG132" s="516"/>
      <c r="GGH132" s="516"/>
      <c r="GGI132" s="516"/>
      <c r="GGJ132" s="516"/>
      <c r="GGK132" s="516"/>
      <c r="GGL132" s="516"/>
      <c r="GGM132" s="516"/>
      <c r="GGN132" s="516"/>
      <c r="GGO132" s="516"/>
      <c r="GGP132" s="516"/>
      <c r="GGQ132" s="516"/>
      <c r="GGR132" s="516"/>
      <c r="GGS132" s="516"/>
      <c r="GGT132" s="516"/>
      <c r="GGU132" s="516"/>
      <c r="GGV132" s="516"/>
      <c r="GGW132" s="516"/>
      <c r="GGX132" s="516"/>
      <c r="GGY132" s="516"/>
      <c r="GGZ132" s="516"/>
      <c r="GHA132" s="516"/>
      <c r="GHB132" s="516"/>
      <c r="GHC132" s="516"/>
      <c r="GHD132" s="516"/>
      <c r="GHE132" s="516"/>
      <c r="GHF132" s="516"/>
      <c r="GHG132" s="516"/>
      <c r="GHH132" s="516"/>
      <c r="GHI132" s="516"/>
      <c r="GHJ132" s="516"/>
      <c r="GHK132" s="516"/>
      <c r="GHL132" s="516"/>
      <c r="GHM132" s="516"/>
      <c r="GHN132" s="516"/>
      <c r="GHO132" s="516"/>
      <c r="GHP132" s="516"/>
      <c r="GHQ132" s="516"/>
      <c r="GHR132" s="516"/>
      <c r="GHS132" s="516"/>
      <c r="GHT132" s="516"/>
      <c r="GHU132" s="516"/>
      <c r="GHV132" s="516"/>
      <c r="GHW132" s="516"/>
      <c r="GHX132" s="516"/>
      <c r="GHY132" s="516"/>
      <c r="GHZ132" s="516"/>
      <c r="GIA132" s="516"/>
      <c r="GIB132" s="516"/>
      <c r="GIC132" s="516"/>
      <c r="GID132" s="516"/>
      <c r="GIE132" s="516"/>
      <c r="GIF132" s="516"/>
      <c r="GIG132" s="516"/>
      <c r="GIH132" s="516"/>
      <c r="GII132" s="516"/>
      <c r="GIJ132" s="516"/>
      <c r="GIK132" s="516"/>
      <c r="GIL132" s="516"/>
      <c r="GIM132" s="516"/>
      <c r="GIN132" s="516"/>
      <c r="GIO132" s="516"/>
      <c r="GIP132" s="516"/>
      <c r="GIQ132" s="516"/>
      <c r="GIR132" s="516"/>
      <c r="GIS132" s="516"/>
      <c r="GIT132" s="516"/>
      <c r="GIU132" s="516"/>
      <c r="GIV132" s="516"/>
      <c r="GIW132" s="516"/>
      <c r="GIX132" s="516"/>
      <c r="GIY132" s="516"/>
      <c r="GIZ132" s="516"/>
      <c r="GJA132" s="516"/>
      <c r="GJB132" s="516"/>
      <c r="GJC132" s="516"/>
      <c r="GJD132" s="516"/>
      <c r="GJE132" s="516"/>
      <c r="GJF132" s="516"/>
      <c r="GJG132" s="516"/>
      <c r="GJH132" s="516"/>
      <c r="GJI132" s="516"/>
      <c r="GJJ132" s="516"/>
      <c r="GJK132" s="516"/>
      <c r="GJL132" s="516"/>
      <c r="GJM132" s="516"/>
      <c r="GJN132" s="516"/>
      <c r="GJO132" s="516"/>
      <c r="GJP132" s="516"/>
      <c r="GJQ132" s="516"/>
      <c r="GJR132" s="516"/>
      <c r="GJS132" s="516"/>
      <c r="GJT132" s="516"/>
      <c r="GJU132" s="516"/>
      <c r="GJV132" s="516"/>
      <c r="GJW132" s="516"/>
      <c r="GJX132" s="516"/>
      <c r="GJY132" s="516"/>
      <c r="GJZ132" s="516"/>
      <c r="GKA132" s="516"/>
      <c r="GKB132" s="516"/>
      <c r="GKC132" s="516"/>
      <c r="GKD132" s="516"/>
      <c r="GKE132" s="516"/>
      <c r="GKF132" s="516"/>
      <c r="GKG132" s="516"/>
      <c r="GKH132" s="516"/>
      <c r="GKI132" s="516"/>
      <c r="GKJ132" s="516"/>
      <c r="GKK132" s="516"/>
      <c r="GKL132" s="516"/>
      <c r="GKM132" s="516"/>
      <c r="GKN132" s="516"/>
      <c r="GKO132" s="516"/>
      <c r="GKP132" s="516"/>
      <c r="GKQ132" s="516"/>
      <c r="GKR132" s="516"/>
      <c r="GKS132" s="516"/>
      <c r="GKT132" s="516"/>
      <c r="GKU132" s="516"/>
      <c r="GKV132" s="516"/>
      <c r="GKW132" s="516"/>
      <c r="GKX132" s="516"/>
      <c r="GKY132" s="516"/>
      <c r="GKZ132" s="516"/>
      <c r="GLA132" s="516"/>
      <c r="GLB132" s="516"/>
      <c r="GLC132" s="516"/>
      <c r="GLD132" s="516"/>
      <c r="GLE132" s="516"/>
      <c r="GLF132" s="516"/>
      <c r="GLG132" s="516"/>
      <c r="GLH132" s="516"/>
      <c r="GLI132" s="516"/>
      <c r="GLJ132" s="516"/>
      <c r="GLK132" s="516"/>
      <c r="GLL132" s="516"/>
      <c r="GLM132" s="516"/>
      <c r="GLN132" s="516"/>
      <c r="GLO132" s="516"/>
      <c r="GLP132" s="516"/>
      <c r="GLQ132" s="516"/>
      <c r="GLR132" s="516"/>
      <c r="GLS132" s="516"/>
      <c r="GLT132" s="516"/>
      <c r="GLU132" s="516"/>
      <c r="GLV132" s="516"/>
      <c r="GLW132" s="516"/>
      <c r="GLX132" s="516"/>
      <c r="GLY132" s="516"/>
      <c r="GLZ132" s="516"/>
      <c r="GMA132" s="516"/>
      <c r="GMB132" s="516"/>
      <c r="GMC132" s="516"/>
      <c r="GMD132" s="516"/>
      <c r="GME132" s="516"/>
      <c r="GMF132" s="516"/>
      <c r="GMG132" s="516"/>
      <c r="GMH132" s="516"/>
      <c r="GMI132" s="516"/>
      <c r="GMJ132" s="516"/>
      <c r="GMK132" s="516"/>
      <c r="GML132" s="516"/>
      <c r="GMM132" s="516"/>
      <c r="GMN132" s="516"/>
      <c r="GMO132" s="516"/>
      <c r="GMP132" s="516"/>
      <c r="GMQ132" s="516"/>
      <c r="GMR132" s="516"/>
      <c r="GMS132" s="516"/>
      <c r="GMT132" s="516"/>
      <c r="GMU132" s="516"/>
      <c r="GMV132" s="516"/>
      <c r="GMW132" s="516"/>
      <c r="GMX132" s="516"/>
      <c r="GMY132" s="516"/>
      <c r="GMZ132" s="516"/>
      <c r="GNA132" s="516"/>
      <c r="GNB132" s="516"/>
      <c r="GNC132" s="516"/>
      <c r="GND132" s="516"/>
      <c r="GNE132" s="516"/>
      <c r="GNF132" s="516"/>
      <c r="GNG132" s="516"/>
      <c r="GNH132" s="516"/>
      <c r="GNI132" s="516"/>
      <c r="GNJ132" s="516"/>
      <c r="GNK132" s="516"/>
      <c r="GNL132" s="516"/>
      <c r="GNM132" s="516"/>
      <c r="GNN132" s="516"/>
      <c r="GNO132" s="516"/>
      <c r="GNP132" s="516"/>
      <c r="GNQ132" s="516"/>
      <c r="GNR132" s="516"/>
      <c r="GNS132" s="516"/>
      <c r="GNT132" s="516"/>
      <c r="GNU132" s="516"/>
      <c r="GNV132" s="516"/>
      <c r="GNW132" s="516"/>
      <c r="GNX132" s="516"/>
      <c r="GNY132" s="516"/>
      <c r="GNZ132" s="516"/>
      <c r="GOA132" s="516"/>
      <c r="GOB132" s="516"/>
      <c r="GOC132" s="516"/>
      <c r="GOD132" s="516"/>
      <c r="GOE132" s="516"/>
      <c r="GOF132" s="516"/>
      <c r="GOG132" s="516"/>
      <c r="GOH132" s="516"/>
      <c r="GOI132" s="516"/>
      <c r="GOJ132" s="516"/>
      <c r="GOK132" s="516"/>
      <c r="GOL132" s="516"/>
      <c r="GOM132" s="516"/>
      <c r="GON132" s="516"/>
      <c r="GOO132" s="516"/>
      <c r="GOP132" s="516"/>
      <c r="GOQ132" s="516"/>
      <c r="GOR132" s="516"/>
      <c r="GOS132" s="516"/>
      <c r="GOT132" s="516"/>
      <c r="GOU132" s="516"/>
      <c r="GOV132" s="516"/>
      <c r="GOW132" s="516"/>
      <c r="GOX132" s="516"/>
      <c r="GOY132" s="516"/>
      <c r="GOZ132" s="516"/>
      <c r="GPA132" s="516"/>
      <c r="GPB132" s="516"/>
      <c r="GPC132" s="516"/>
      <c r="GPD132" s="516"/>
      <c r="GPE132" s="516"/>
      <c r="GPF132" s="516"/>
      <c r="GPG132" s="516"/>
      <c r="GPH132" s="516"/>
      <c r="GPI132" s="516"/>
      <c r="GPJ132" s="516"/>
      <c r="GPK132" s="516"/>
      <c r="GPL132" s="516"/>
      <c r="GPM132" s="516"/>
      <c r="GPN132" s="516"/>
      <c r="GPO132" s="516"/>
      <c r="GPP132" s="516"/>
      <c r="GPQ132" s="516"/>
      <c r="GPR132" s="516"/>
      <c r="GPS132" s="516"/>
      <c r="GPT132" s="516"/>
      <c r="GPU132" s="516"/>
      <c r="GPV132" s="516"/>
      <c r="GPW132" s="516"/>
      <c r="GPX132" s="516"/>
      <c r="GPY132" s="516"/>
      <c r="GPZ132" s="516"/>
      <c r="GQA132" s="516"/>
      <c r="GQB132" s="516"/>
      <c r="GQC132" s="516"/>
      <c r="GQD132" s="516"/>
      <c r="GQE132" s="516"/>
      <c r="GQF132" s="516"/>
      <c r="GQG132" s="516"/>
      <c r="GQH132" s="516"/>
      <c r="GQI132" s="516"/>
      <c r="GQJ132" s="516"/>
      <c r="GQK132" s="516"/>
      <c r="GQL132" s="516"/>
      <c r="GQM132" s="516"/>
      <c r="GQN132" s="516"/>
      <c r="GQO132" s="516"/>
      <c r="GQP132" s="516"/>
      <c r="GQQ132" s="516"/>
      <c r="GQR132" s="516"/>
      <c r="GQS132" s="516"/>
      <c r="GQT132" s="516"/>
      <c r="GQU132" s="516"/>
      <c r="GQV132" s="516"/>
      <c r="GQW132" s="516"/>
      <c r="GQX132" s="516"/>
      <c r="GQY132" s="516"/>
      <c r="GQZ132" s="516"/>
      <c r="GRA132" s="516"/>
      <c r="GRB132" s="516"/>
      <c r="GRC132" s="516"/>
      <c r="GRD132" s="516"/>
      <c r="GRE132" s="516"/>
      <c r="GRF132" s="516"/>
      <c r="GRG132" s="516"/>
      <c r="GRH132" s="516"/>
      <c r="GRI132" s="516"/>
      <c r="GRJ132" s="516"/>
      <c r="GRK132" s="516"/>
      <c r="GRL132" s="516"/>
      <c r="GRM132" s="516"/>
      <c r="GRN132" s="516"/>
      <c r="GRO132" s="516"/>
      <c r="GRP132" s="516"/>
      <c r="GRQ132" s="516"/>
      <c r="GRR132" s="516"/>
      <c r="GRS132" s="516"/>
      <c r="GRT132" s="516"/>
      <c r="GRU132" s="516"/>
      <c r="GRV132" s="516"/>
      <c r="GRW132" s="516"/>
      <c r="GRX132" s="516"/>
      <c r="GRY132" s="516"/>
      <c r="GRZ132" s="516"/>
      <c r="GSA132" s="516"/>
      <c r="GSB132" s="516"/>
      <c r="GSC132" s="516"/>
      <c r="GSD132" s="516"/>
      <c r="GSE132" s="516"/>
      <c r="GSF132" s="516"/>
      <c r="GSG132" s="516"/>
      <c r="GSH132" s="516"/>
      <c r="GSI132" s="516"/>
      <c r="GSJ132" s="516"/>
      <c r="GSK132" s="516"/>
      <c r="GSL132" s="516"/>
      <c r="GSM132" s="516"/>
      <c r="GSN132" s="516"/>
      <c r="GSO132" s="516"/>
      <c r="GSP132" s="516"/>
      <c r="GSQ132" s="516"/>
      <c r="GSR132" s="516"/>
      <c r="GSS132" s="516"/>
      <c r="GST132" s="516"/>
      <c r="GSU132" s="516"/>
      <c r="GSV132" s="516"/>
      <c r="GSW132" s="516"/>
      <c r="GSX132" s="516"/>
      <c r="GSY132" s="516"/>
      <c r="GSZ132" s="516"/>
      <c r="GTA132" s="516"/>
      <c r="GTB132" s="516"/>
      <c r="GTC132" s="516"/>
      <c r="GTD132" s="516"/>
      <c r="GTE132" s="516"/>
      <c r="GTF132" s="516"/>
      <c r="GTG132" s="516"/>
      <c r="GTH132" s="516"/>
      <c r="GTI132" s="516"/>
      <c r="GTJ132" s="516"/>
      <c r="GTK132" s="516"/>
      <c r="GTL132" s="516"/>
      <c r="GTM132" s="516"/>
      <c r="GTN132" s="516"/>
      <c r="GTO132" s="516"/>
      <c r="GTP132" s="516"/>
      <c r="GTQ132" s="516"/>
      <c r="GTR132" s="516"/>
      <c r="GTS132" s="516"/>
      <c r="GTT132" s="516"/>
      <c r="GTU132" s="516"/>
      <c r="GTV132" s="516"/>
      <c r="GTW132" s="516"/>
      <c r="GTX132" s="516"/>
      <c r="GTY132" s="516"/>
      <c r="GTZ132" s="516"/>
      <c r="GUA132" s="516"/>
      <c r="GUB132" s="516"/>
      <c r="GUC132" s="516"/>
      <c r="GUD132" s="516"/>
      <c r="GUE132" s="516"/>
      <c r="GUF132" s="516"/>
      <c r="GUG132" s="516"/>
      <c r="GUH132" s="516"/>
      <c r="GUI132" s="516"/>
      <c r="GUJ132" s="516"/>
      <c r="GUK132" s="516"/>
      <c r="GUL132" s="516"/>
      <c r="GUM132" s="516"/>
      <c r="GUN132" s="516"/>
      <c r="GUO132" s="516"/>
      <c r="GUP132" s="516"/>
      <c r="GUQ132" s="516"/>
      <c r="GUR132" s="516"/>
      <c r="GUS132" s="516"/>
      <c r="GUT132" s="516"/>
      <c r="GUU132" s="516"/>
      <c r="GUV132" s="516"/>
      <c r="GUW132" s="516"/>
      <c r="GUX132" s="516"/>
      <c r="GUY132" s="516"/>
      <c r="GUZ132" s="516"/>
      <c r="GVA132" s="516"/>
      <c r="GVB132" s="516"/>
      <c r="GVC132" s="516"/>
      <c r="GVD132" s="516"/>
      <c r="GVE132" s="516"/>
      <c r="GVF132" s="516"/>
      <c r="GVG132" s="516"/>
      <c r="GVH132" s="516"/>
      <c r="GVI132" s="516"/>
      <c r="GVJ132" s="516"/>
      <c r="GVK132" s="516"/>
      <c r="GVL132" s="516"/>
      <c r="GVM132" s="516"/>
      <c r="GVN132" s="516"/>
      <c r="GVO132" s="516"/>
      <c r="GVP132" s="516"/>
      <c r="GVQ132" s="516"/>
      <c r="GVR132" s="516"/>
      <c r="GVS132" s="516"/>
      <c r="GVT132" s="516"/>
      <c r="GVU132" s="516"/>
      <c r="GVV132" s="516"/>
      <c r="GVW132" s="516"/>
      <c r="GVX132" s="516"/>
      <c r="GVY132" s="516"/>
      <c r="GVZ132" s="516"/>
      <c r="GWA132" s="516"/>
      <c r="GWB132" s="516"/>
      <c r="GWC132" s="516"/>
      <c r="GWD132" s="516"/>
      <c r="GWE132" s="516"/>
      <c r="GWF132" s="516"/>
      <c r="GWG132" s="516"/>
      <c r="GWH132" s="516"/>
      <c r="GWI132" s="516"/>
      <c r="GWJ132" s="516"/>
      <c r="GWK132" s="516"/>
      <c r="GWL132" s="516"/>
      <c r="GWM132" s="516"/>
      <c r="GWN132" s="516"/>
      <c r="GWO132" s="516"/>
      <c r="GWP132" s="516"/>
      <c r="GWQ132" s="516"/>
      <c r="GWR132" s="516"/>
      <c r="GWS132" s="516"/>
      <c r="GWT132" s="516"/>
      <c r="GWU132" s="516"/>
      <c r="GWV132" s="516"/>
      <c r="GWW132" s="516"/>
      <c r="GWX132" s="516"/>
      <c r="GWY132" s="516"/>
      <c r="GWZ132" s="516"/>
      <c r="GXA132" s="516"/>
      <c r="GXB132" s="516"/>
      <c r="GXC132" s="516"/>
      <c r="GXD132" s="516"/>
      <c r="GXE132" s="516"/>
      <c r="GXF132" s="516"/>
      <c r="GXG132" s="516"/>
      <c r="GXH132" s="516"/>
      <c r="GXI132" s="516"/>
      <c r="GXJ132" s="516"/>
      <c r="GXK132" s="516"/>
      <c r="GXL132" s="516"/>
      <c r="GXM132" s="516"/>
      <c r="GXN132" s="516"/>
      <c r="GXO132" s="516"/>
      <c r="GXP132" s="516"/>
      <c r="GXQ132" s="516"/>
      <c r="GXR132" s="516"/>
      <c r="GXS132" s="516"/>
      <c r="GXT132" s="516"/>
      <c r="GXU132" s="516"/>
      <c r="GXV132" s="516"/>
      <c r="GXW132" s="516"/>
      <c r="GXX132" s="516"/>
      <c r="GXY132" s="516"/>
      <c r="GXZ132" s="516"/>
      <c r="GYA132" s="516"/>
      <c r="GYB132" s="516"/>
      <c r="GYC132" s="516"/>
      <c r="GYD132" s="516"/>
      <c r="GYE132" s="516"/>
      <c r="GYF132" s="516"/>
      <c r="GYG132" s="516"/>
      <c r="GYH132" s="516"/>
      <c r="GYI132" s="516"/>
      <c r="GYJ132" s="516"/>
      <c r="GYK132" s="516"/>
      <c r="GYL132" s="516"/>
      <c r="GYM132" s="516"/>
      <c r="GYN132" s="516"/>
      <c r="GYO132" s="516"/>
      <c r="GYP132" s="516"/>
      <c r="GYQ132" s="516"/>
      <c r="GYR132" s="516"/>
      <c r="GYS132" s="516"/>
      <c r="GYT132" s="516"/>
      <c r="GYU132" s="516"/>
      <c r="GYV132" s="516"/>
      <c r="GYW132" s="516"/>
      <c r="GYX132" s="516"/>
      <c r="GYY132" s="516"/>
      <c r="GYZ132" s="516"/>
      <c r="GZA132" s="516"/>
      <c r="GZB132" s="516"/>
      <c r="GZC132" s="516"/>
      <c r="GZD132" s="516"/>
      <c r="GZE132" s="516"/>
      <c r="GZF132" s="516"/>
      <c r="GZG132" s="516"/>
      <c r="GZH132" s="516"/>
      <c r="GZI132" s="516"/>
      <c r="GZJ132" s="516"/>
      <c r="GZK132" s="516"/>
      <c r="GZL132" s="516"/>
      <c r="GZM132" s="516"/>
      <c r="GZN132" s="516"/>
      <c r="GZO132" s="516"/>
      <c r="GZP132" s="516"/>
      <c r="GZQ132" s="516"/>
      <c r="GZR132" s="516"/>
      <c r="GZS132" s="516"/>
      <c r="GZT132" s="516"/>
      <c r="GZU132" s="516"/>
      <c r="GZV132" s="516"/>
      <c r="GZW132" s="516"/>
      <c r="GZX132" s="516"/>
      <c r="GZY132" s="516"/>
      <c r="GZZ132" s="516"/>
      <c r="HAA132" s="516"/>
      <c r="HAB132" s="516"/>
      <c r="HAC132" s="516"/>
      <c r="HAD132" s="516"/>
      <c r="HAE132" s="516"/>
      <c r="HAF132" s="516"/>
      <c r="HAG132" s="516"/>
      <c r="HAH132" s="516"/>
      <c r="HAI132" s="516"/>
      <c r="HAJ132" s="516"/>
      <c r="HAK132" s="516"/>
      <c r="HAL132" s="516"/>
      <c r="HAM132" s="516"/>
      <c r="HAN132" s="516"/>
      <c r="HAO132" s="516"/>
      <c r="HAP132" s="516"/>
      <c r="HAQ132" s="516"/>
      <c r="HAR132" s="516"/>
      <c r="HAS132" s="516"/>
      <c r="HAT132" s="516"/>
      <c r="HAU132" s="516"/>
      <c r="HAV132" s="516"/>
      <c r="HAW132" s="516"/>
      <c r="HAX132" s="516"/>
      <c r="HAY132" s="516"/>
      <c r="HAZ132" s="516"/>
      <c r="HBA132" s="516"/>
      <c r="HBB132" s="516"/>
      <c r="HBC132" s="516"/>
      <c r="HBD132" s="516"/>
      <c r="HBE132" s="516"/>
      <c r="HBF132" s="516"/>
      <c r="HBG132" s="516"/>
      <c r="HBH132" s="516"/>
      <c r="HBI132" s="516"/>
      <c r="HBJ132" s="516"/>
      <c r="HBK132" s="516"/>
      <c r="HBL132" s="516"/>
      <c r="HBM132" s="516"/>
      <c r="HBN132" s="516"/>
      <c r="HBO132" s="516"/>
      <c r="HBP132" s="516"/>
      <c r="HBQ132" s="516"/>
      <c r="HBR132" s="516"/>
      <c r="HBS132" s="516"/>
      <c r="HBT132" s="516"/>
      <c r="HBU132" s="516"/>
      <c r="HBV132" s="516"/>
      <c r="HBW132" s="516"/>
      <c r="HBX132" s="516"/>
      <c r="HBY132" s="516"/>
      <c r="HBZ132" s="516"/>
      <c r="HCA132" s="516"/>
      <c r="HCB132" s="516"/>
      <c r="HCC132" s="516"/>
      <c r="HCD132" s="516"/>
      <c r="HCE132" s="516"/>
      <c r="HCF132" s="516"/>
      <c r="HCG132" s="516"/>
      <c r="HCH132" s="516"/>
      <c r="HCI132" s="516"/>
      <c r="HCJ132" s="516"/>
      <c r="HCK132" s="516"/>
      <c r="HCL132" s="516"/>
      <c r="HCM132" s="516"/>
      <c r="HCN132" s="516"/>
      <c r="HCO132" s="516"/>
      <c r="HCP132" s="516"/>
      <c r="HCQ132" s="516"/>
      <c r="HCR132" s="516"/>
      <c r="HCS132" s="516"/>
      <c r="HCT132" s="516"/>
      <c r="HCU132" s="516"/>
      <c r="HCV132" s="516"/>
      <c r="HCW132" s="516"/>
      <c r="HCX132" s="516"/>
      <c r="HCY132" s="516"/>
      <c r="HCZ132" s="516"/>
      <c r="HDA132" s="516"/>
      <c r="HDB132" s="516"/>
      <c r="HDC132" s="516"/>
      <c r="HDD132" s="516"/>
      <c r="HDE132" s="516"/>
      <c r="HDF132" s="516"/>
      <c r="HDG132" s="516"/>
      <c r="HDH132" s="516"/>
      <c r="HDI132" s="516"/>
      <c r="HDJ132" s="516"/>
      <c r="HDK132" s="516"/>
      <c r="HDL132" s="516"/>
      <c r="HDM132" s="516"/>
      <c r="HDN132" s="516"/>
      <c r="HDO132" s="516"/>
      <c r="HDP132" s="516"/>
      <c r="HDQ132" s="516"/>
      <c r="HDR132" s="516"/>
      <c r="HDS132" s="516"/>
      <c r="HDT132" s="516"/>
      <c r="HDU132" s="516"/>
      <c r="HDV132" s="516"/>
      <c r="HDW132" s="516"/>
      <c r="HDX132" s="516"/>
      <c r="HDY132" s="516"/>
      <c r="HDZ132" s="516"/>
      <c r="HEA132" s="516"/>
      <c r="HEB132" s="516"/>
      <c r="HEC132" s="516"/>
      <c r="HED132" s="516"/>
      <c r="HEE132" s="516"/>
      <c r="HEF132" s="516"/>
      <c r="HEG132" s="516"/>
      <c r="HEH132" s="516"/>
      <c r="HEI132" s="516"/>
      <c r="HEJ132" s="516"/>
      <c r="HEK132" s="516"/>
      <c r="HEL132" s="516"/>
      <c r="HEM132" s="516"/>
      <c r="HEN132" s="516"/>
      <c r="HEO132" s="516"/>
      <c r="HEP132" s="516"/>
      <c r="HEQ132" s="516"/>
      <c r="HER132" s="516"/>
      <c r="HES132" s="516"/>
      <c r="HET132" s="516"/>
      <c r="HEU132" s="516"/>
      <c r="HEV132" s="516"/>
      <c r="HEW132" s="516"/>
      <c r="HEX132" s="516"/>
      <c r="HEY132" s="516"/>
      <c r="HEZ132" s="516"/>
      <c r="HFA132" s="516"/>
      <c r="HFB132" s="516"/>
      <c r="HFC132" s="516"/>
      <c r="HFD132" s="516"/>
      <c r="HFE132" s="516"/>
      <c r="HFF132" s="516"/>
      <c r="HFG132" s="516"/>
      <c r="HFH132" s="516"/>
      <c r="HFI132" s="516"/>
      <c r="HFJ132" s="516"/>
      <c r="HFK132" s="516"/>
      <c r="HFL132" s="516"/>
      <c r="HFM132" s="516"/>
      <c r="HFN132" s="516"/>
      <c r="HFO132" s="516"/>
      <c r="HFP132" s="516"/>
      <c r="HFQ132" s="516"/>
      <c r="HFR132" s="516"/>
      <c r="HFS132" s="516"/>
      <c r="HFT132" s="516"/>
      <c r="HFU132" s="516"/>
      <c r="HFV132" s="516"/>
      <c r="HFW132" s="516"/>
      <c r="HFX132" s="516"/>
      <c r="HFY132" s="516"/>
      <c r="HFZ132" s="516"/>
      <c r="HGA132" s="516"/>
      <c r="HGB132" s="516"/>
      <c r="HGC132" s="516"/>
      <c r="HGD132" s="516"/>
      <c r="HGE132" s="516"/>
      <c r="HGF132" s="516"/>
      <c r="HGG132" s="516"/>
      <c r="HGH132" s="516"/>
      <c r="HGI132" s="516"/>
      <c r="HGJ132" s="516"/>
      <c r="HGK132" s="516"/>
      <c r="HGL132" s="516"/>
      <c r="HGM132" s="516"/>
      <c r="HGN132" s="516"/>
      <c r="HGO132" s="516"/>
      <c r="HGP132" s="516"/>
      <c r="HGQ132" s="516"/>
      <c r="HGR132" s="516"/>
      <c r="HGS132" s="516"/>
      <c r="HGT132" s="516"/>
      <c r="HGU132" s="516"/>
      <c r="HGV132" s="516"/>
      <c r="HGW132" s="516"/>
      <c r="HGX132" s="516"/>
      <c r="HGY132" s="516"/>
      <c r="HGZ132" s="516"/>
      <c r="HHA132" s="516"/>
      <c r="HHB132" s="516"/>
      <c r="HHC132" s="516"/>
      <c r="HHD132" s="516"/>
      <c r="HHE132" s="516"/>
      <c r="HHF132" s="516"/>
      <c r="HHG132" s="516"/>
      <c r="HHH132" s="516"/>
      <c r="HHI132" s="516"/>
      <c r="HHJ132" s="516"/>
      <c r="HHK132" s="516"/>
      <c r="HHL132" s="516"/>
      <c r="HHM132" s="516"/>
      <c r="HHN132" s="516"/>
      <c r="HHO132" s="516"/>
      <c r="HHP132" s="516"/>
      <c r="HHQ132" s="516"/>
      <c r="HHR132" s="516"/>
      <c r="HHS132" s="516"/>
      <c r="HHT132" s="516"/>
      <c r="HHU132" s="516"/>
      <c r="HHV132" s="516"/>
      <c r="HHW132" s="516"/>
      <c r="HHX132" s="516"/>
      <c r="HHY132" s="516"/>
      <c r="HHZ132" s="516"/>
      <c r="HIA132" s="516"/>
      <c r="HIB132" s="516"/>
      <c r="HIC132" s="516"/>
      <c r="HID132" s="516"/>
      <c r="HIE132" s="516"/>
      <c r="HIF132" s="516"/>
      <c r="HIG132" s="516"/>
      <c r="HIH132" s="516"/>
      <c r="HII132" s="516"/>
      <c r="HIJ132" s="516"/>
      <c r="HIK132" s="516"/>
      <c r="HIL132" s="516"/>
      <c r="HIM132" s="516"/>
      <c r="HIN132" s="516"/>
      <c r="HIO132" s="516"/>
      <c r="HIP132" s="516"/>
      <c r="HIQ132" s="516"/>
      <c r="HIR132" s="516"/>
      <c r="HIS132" s="516"/>
      <c r="HIT132" s="516"/>
      <c r="HIU132" s="516"/>
      <c r="HIV132" s="516"/>
      <c r="HIW132" s="516"/>
      <c r="HIX132" s="516"/>
      <c r="HIY132" s="516"/>
      <c r="HIZ132" s="516"/>
      <c r="HJA132" s="516"/>
      <c r="HJB132" s="516"/>
      <c r="HJC132" s="516"/>
      <c r="HJD132" s="516"/>
      <c r="HJE132" s="516"/>
      <c r="HJF132" s="516"/>
      <c r="HJG132" s="516"/>
      <c r="HJH132" s="516"/>
      <c r="HJI132" s="516"/>
      <c r="HJJ132" s="516"/>
      <c r="HJK132" s="516"/>
      <c r="HJL132" s="516"/>
      <c r="HJM132" s="516"/>
      <c r="HJN132" s="516"/>
      <c r="HJO132" s="516"/>
      <c r="HJP132" s="516"/>
      <c r="HJQ132" s="516"/>
      <c r="HJR132" s="516"/>
      <c r="HJS132" s="516"/>
      <c r="HJT132" s="516"/>
      <c r="HJU132" s="516"/>
      <c r="HJV132" s="516"/>
      <c r="HJW132" s="516"/>
      <c r="HJX132" s="516"/>
      <c r="HJY132" s="516"/>
      <c r="HJZ132" s="516"/>
      <c r="HKA132" s="516"/>
      <c r="HKB132" s="516"/>
      <c r="HKC132" s="516"/>
      <c r="HKD132" s="516"/>
      <c r="HKE132" s="516"/>
      <c r="HKF132" s="516"/>
      <c r="HKG132" s="516"/>
      <c r="HKH132" s="516"/>
      <c r="HKI132" s="516"/>
      <c r="HKJ132" s="516"/>
      <c r="HKK132" s="516"/>
      <c r="HKL132" s="516"/>
      <c r="HKM132" s="516"/>
      <c r="HKN132" s="516"/>
      <c r="HKO132" s="516"/>
      <c r="HKP132" s="516"/>
      <c r="HKQ132" s="516"/>
      <c r="HKR132" s="516"/>
      <c r="HKS132" s="516"/>
      <c r="HKT132" s="516"/>
      <c r="HKU132" s="516"/>
      <c r="HKV132" s="516"/>
      <c r="HKW132" s="516"/>
      <c r="HKX132" s="516"/>
      <c r="HKY132" s="516"/>
      <c r="HKZ132" s="516"/>
      <c r="HLA132" s="516"/>
      <c r="HLB132" s="516"/>
      <c r="HLC132" s="516"/>
      <c r="HLD132" s="516"/>
      <c r="HLE132" s="516"/>
      <c r="HLF132" s="516"/>
      <c r="HLG132" s="516"/>
      <c r="HLH132" s="516"/>
      <c r="HLI132" s="516"/>
      <c r="HLJ132" s="516"/>
      <c r="HLK132" s="516"/>
      <c r="HLL132" s="516"/>
      <c r="HLM132" s="516"/>
      <c r="HLN132" s="516"/>
      <c r="HLO132" s="516"/>
      <c r="HLP132" s="516"/>
      <c r="HLQ132" s="516"/>
      <c r="HLR132" s="516"/>
      <c r="HLS132" s="516"/>
      <c r="HLT132" s="516"/>
      <c r="HLU132" s="516"/>
      <c r="HLV132" s="516"/>
      <c r="HLW132" s="516"/>
      <c r="HLX132" s="516"/>
      <c r="HLY132" s="516"/>
      <c r="HLZ132" s="516"/>
      <c r="HMA132" s="516"/>
      <c r="HMB132" s="516"/>
      <c r="HMC132" s="516"/>
      <c r="HMD132" s="516"/>
      <c r="HME132" s="516"/>
      <c r="HMF132" s="516"/>
      <c r="HMG132" s="516"/>
      <c r="HMH132" s="516"/>
      <c r="HMI132" s="516"/>
      <c r="HMJ132" s="516"/>
      <c r="HMK132" s="516"/>
      <c r="HML132" s="516"/>
      <c r="HMM132" s="516"/>
      <c r="HMN132" s="516"/>
      <c r="HMO132" s="516"/>
      <c r="HMP132" s="516"/>
      <c r="HMQ132" s="516"/>
      <c r="HMR132" s="516"/>
      <c r="HMS132" s="516"/>
      <c r="HMT132" s="516"/>
      <c r="HMU132" s="516"/>
      <c r="HMV132" s="516"/>
      <c r="HMW132" s="516"/>
      <c r="HMX132" s="516"/>
      <c r="HMY132" s="516"/>
      <c r="HMZ132" s="516"/>
      <c r="HNA132" s="516"/>
      <c r="HNB132" s="516"/>
      <c r="HNC132" s="516"/>
      <c r="HND132" s="516"/>
      <c r="HNE132" s="516"/>
      <c r="HNF132" s="516"/>
      <c r="HNG132" s="516"/>
      <c r="HNH132" s="516"/>
      <c r="HNI132" s="516"/>
      <c r="HNJ132" s="516"/>
      <c r="HNK132" s="516"/>
      <c r="HNL132" s="516"/>
      <c r="HNM132" s="516"/>
      <c r="HNN132" s="516"/>
      <c r="HNO132" s="516"/>
      <c r="HNP132" s="516"/>
      <c r="HNQ132" s="516"/>
      <c r="HNR132" s="516"/>
      <c r="HNS132" s="516"/>
      <c r="HNT132" s="516"/>
      <c r="HNU132" s="516"/>
      <c r="HNV132" s="516"/>
      <c r="HNW132" s="516"/>
      <c r="HNX132" s="516"/>
      <c r="HNY132" s="516"/>
      <c r="HNZ132" s="516"/>
      <c r="HOA132" s="516"/>
      <c r="HOB132" s="516"/>
      <c r="HOC132" s="516"/>
      <c r="HOD132" s="516"/>
      <c r="HOE132" s="516"/>
      <c r="HOF132" s="516"/>
      <c r="HOG132" s="516"/>
      <c r="HOH132" s="516"/>
      <c r="HOI132" s="516"/>
      <c r="HOJ132" s="516"/>
      <c r="HOK132" s="516"/>
      <c r="HOL132" s="516"/>
      <c r="HOM132" s="516"/>
      <c r="HON132" s="516"/>
      <c r="HOO132" s="516"/>
      <c r="HOP132" s="516"/>
      <c r="HOQ132" s="516"/>
      <c r="HOR132" s="516"/>
      <c r="HOS132" s="516"/>
      <c r="HOT132" s="516"/>
      <c r="HOU132" s="516"/>
      <c r="HOV132" s="516"/>
      <c r="HOW132" s="516"/>
      <c r="HOX132" s="516"/>
      <c r="HOY132" s="516"/>
      <c r="HOZ132" s="516"/>
      <c r="HPA132" s="516"/>
      <c r="HPB132" s="516"/>
      <c r="HPC132" s="516"/>
      <c r="HPD132" s="516"/>
      <c r="HPE132" s="516"/>
      <c r="HPF132" s="516"/>
      <c r="HPG132" s="516"/>
      <c r="HPH132" s="516"/>
      <c r="HPI132" s="516"/>
      <c r="HPJ132" s="516"/>
      <c r="HPK132" s="516"/>
      <c r="HPL132" s="516"/>
      <c r="HPM132" s="516"/>
      <c r="HPN132" s="516"/>
      <c r="HPO132" s="516"/>
      <c r="HPP132" s="516"/>
      <c r="HPQ132" s="516"/>
      <c r="HPR132" s="516"/>
      <c r="HPS132" s="516"/>
      <c r="HPT132" s="516"/>
      <c r="HPU132" s="516"/>
      <c r="HPV132" s="516"/>
      <c r="HPW132" s="516"/>
      <c r="HPX132" s="516"/>
      <c r="HPY132" s="516"/>
      <c r="HPZ132" s="516"/>
      <c r="HQA132" s="516"/>
      <c r="HQB132" s="516"/>
      <c r="HQC132" s="516"/>
      <c r="HQD132" s="516"/>
      <c r="HQE132" s="516"/>
      <c r="HQF132" s="516"/>
      <c r="HQG132" s="516"/>
      <c r="HQH132" s="516"/>
      <c r="HQI132" s="516"/>
      <c r="HQJ132" s="516"/>
      <c r="HQK132" s="516"/>
      <c r="HQL132" s="516"/>
      <c r="HQM132" s="516"/>
      <c r="HQN132" s="516"/>
      <c r="HQO132" s="516"/>
      <c r="HQP132" s="516"/>
      <c r="HQQ132" s="516"/>
      <c r="HQR132" s="516"/>
      <c r="HQS132" s="516"/>
      <c r="HQT132" s="516"/>
      <c r="HQU132" s="516"/>
      <c r="HQV132" s="516"/>
      <c r="HQW132" s="516"/>
      <c r="HQX132" s="516"/>
      <c r="HQY132" s="516"/>
      <c r="HQZ132" s="516"/>
      <c r="HRA132" s="516"/>
      <c r="HRB132" s="516"/>
      <c r="HRC132" s="516"/>
      <c r="HRD132" s="516"/>
      <c r="HRE132" s="516"/>
      <c r="HRF132" s="516"/>
      <c r="HRG132" s="516"/>
      <c r="HRH132" s="516"/>
      <c r="HRI132" s="516"/>
      <c r="HRJ132" s="516"/>
      <c r="HRK132" s="516"/>
      <c r="HRL132" s="516"/>
      <c r="HRM132" s="516"/>
      <c r="HRN132" s="516"/>
      <c r="HRO132" s="516"/>
      <c r="HRP132" s="516"/>
      <c r="HRQ132" s="516"/>
      <c r="HRR132" s="516"/>
      <c r="HRS132" s="516"/>
      <c r="HRT132" s="516"/>
      <c r="HRU132" s="516"/>
      <c r="HRV132" s="516"/>
      <c r="HRW132" s="516"/>
      <c r="HRX132" s="516"/>
      <c r="HRY132" s="516"/>
      <c r="HRZ132" s="516"/>
      <c r="HSA132" s="516"/>
      <c r="HSB132" s="516"/>
      <c r="HSC132" s="516"/>
      <c r="HSD132" s="516"/>
      <c r="HSE132" s="516"/>
      <c r="HSF132" s="516"/>
      <c r="HSG132" s="516"/>
      <c r="HSH132" s="516"/>
      <c r="HSI132" s="516"/>
      <c r="HSJ132" s="516"/>
      <c r="HSK132" s="516"/>
      <c r="HSL132" s="516"/>
      <c r="HSM132" s="516"/>
      <c r="HSN132" s="516"/>
      <c r="HSO132" s="516"/>
      <c r="HSP132" s="516"/>
      <c r="HSQ132" s="516"/>
      <c r="HSR132" s="516"/>
      <c r="HSS132" s="516"/>
      <c r="HST132" s="516"/>
      <c r="HSU132" s="516"/>
      <c r="HSV132" s="516"/>
      <c r="HSW132" s="516"/>
      <c r="HSX132" s="516"/>
      <c r="HSY132" s="516"/>
      <c r="HSZ132" s="516"/>
      <c r="HTA132" s="516"/>
      <c r="HTB132" s="516"/>
      <c r="HTC132" s="516"/>
      <c r="HTD132" s="516"/>
      <c r="HTE132" s="516"/>
      <c r="HTF132" s="516"/>
      <c r="HTG132" s="516"/>
      <c r="HTH132" s="516"/>
      <c r="HTI132" s="516"/>
      <c r="HTJ132" s="516"/>
      <c r="HTK132" s="516"/>
      <c r="HTL132" s="516"/>
      <c r="HTM132" s="516"/>
      <c r="HTN132" s="516"/>
      <c r="HTO132" s="516"/>
      <c r="HTP132" s="516"/>
      <c r="HTQ132" s="516"/>
      <c r="HTR132" s="516"/>
      <c r="HTS132" s="516"/>
      <c r="HTT132" s="516"/>
      <c r="HTU132" s="516"/>
      <c r="HTV132" s="516"/>
      <c r="HTW132" s="516"/>
      <c r="HTX132" s="516"/>
      <c r="HTY132" s="516"/>
      <c r="HTZ132" s="516"/>
      <c r="HUA132" s="516"/>
      <c r="HUB132" s="516"/>
      <c r="HUC132" s="516"/>
      <c r="HUD132" s="516"/>
      <c r="HUE132" s="516"/>
      <c r="HUF132" s="516"/>
      <c r="HUG132" s="516"/>
      <c r="HUH132" s="516"/>
      <c r="HUI132" s="516"/>
      <c r="HUJ132" s="516"/>
      <c r="HUK132" s="516"/>
      <c r="HUL132" s="516"/>
      <c r="HUM132" s="516"/>
      <c r="HUN132" s="516"/>
      <c r="HUO132" s="516"/>
      <c r="HUP132" s="516"/>
      <c r="HUQ132" s="516"/>
      <c r="HUR132" s="516"/>
      <c r="HUS132" s="516"/>
      <c r="HUT132" s="516"/>
      <c r="HUU132" s="516"/>
      <c r="HUV132" s="516"/>
      <c r="HUW132" s="516"/>
      <c r="HUX132" s="516"/>
      <c r="HUY132" s="516"/>
      <c r="HUZ132" s="516"/>
      <c r="HVA132" s="516"/>
      <c r="HVB132" s="516"/>
      <c r="HVC132" s="516"/>
      <c r="HVD132" s="516"/>
      <c r="HVE132" s="516"/>
      <c r="HVF132" s="516"/>
      <c r="HVG132" s="516"/>
      <c r="HVH132" s="516"/>
      <c r="HVI132" s="516"/>
      <c r="HVJ132" s="516"/>
      <c r="HVK132" s="516"/>
      <c r="HVL132" s="516"/>
      <c r="HVM132" s="516"/>
      <c r="HVN132" s="516"/>
      <c r="HVO132" s="516"/>
      <c r="HVP132" s="516"/>
      <c r="HVQ132" s="516"/>
      <c r="HVR132" s="516"/>
      <c r="HVS132" s="516"/>
      <c r="HVT132" s="516"/>
      <c r="HVU132" s="516"/>
      <c r="HVV132" s="516"/>
      <c r="HVW132" s="516"/>
      <c r="HVX132" s="516"/>
      <c r="HVY132" s="516"/>
      <c r="HVZ132" s="516"/>
      <c r="HWA132" s="516"/>
      <c r="HWB132" s="516"/>
      <c r="HWC132" s="516"/>
      <c r="HWD132" s="516"/>
      <c r="HWE132" s="516"/>
      <c r="HWF132" s="516"/>
      <c r="HWG132" s="516"/>
      <c r="HWH132" s="516"/>
      <c r="HWI132" s="516"/>
      <c r="HWJ132" s="516"/>
      <c r="HWK132" s="516"/>
      <c r="HWL132" s="516"/>
      <c r="HWM132" s="516"/>
      <c r="HWN132" s="516"/>
      <c r="HWO132" s="516"/>
      <c r="HWP132" s="516"/>
      <c r="HWQ132" s="516"/>
      <c r="HWR132" s="516"/>
      <c r="HWS132" s="516"/>
      <c r="HWT132" s="516"/>
      <c r="HWU132" s="516"/>
      <c r="HWV132" s="516"/>
      <c r="HWW132" s="516"/>
      <c r="HWX132" s="516"/>
      <c r="HWY132" s="516"/>
      <c r="HWZ132" s="516"/>
      <c r="HXA132" s="516"/>
      <c r="HXB132" s="516"/>
      <c r="HXC132" s="516"/>
      <c r="HXD132" s="516"/>
      <c r="HXE132" s="516"/>
      <c r="HXF132" s="516"/>
      <c r="HXG132" s="516"/>
      <c r="HXH132" s="516"/>
      <c r="HXI132" s="516"/>
      <c r="HXJ132" s="516"/>
      <c r="HXK132" s="516"/>
      <c r="HXL132" s="516"/>
      <c r="HXM132" s="516"/>
      <c r="HXN132" s="516"/>
      <c r="HXO132" s="516"/>
      <c r="HXP132" s="516"/>
      <c r="HXQ132" s="516"/>
      <c r="HXR132" s="516"/>
      <c r="HXS132" s="516"/>
      <c r="HXT132" s="516"/>
      <c r="HXU132" s="516"/>
      <c r="HXV132" s="516"/>
      <c r="HXW132" s="516"/>
      <c r="HXX132" s="516"/>
      <c r="HXY132" s="516"/>
      <c r="HXZ132" s="516"/>
      <c r="HYA132" s="516"/>
      <c r="HYB132" s="516"/>
      <c r="HYC132" s="516"/>
      <c r="HYD132" s="516"/>
      <c r="HYE132" s="516"/>
      <c r="HYF132" s="516"/>
      <c r="HYG132" s="516"/>
      <c r="HYH132" s="516"/>
      <c r="HYI132" s="516"/>
      <c r="HYJ132" s="516"/>
      <c r="HYK132" s="516"/>
      <c r="HYL132" s="516"/>
      <c r="HYM132" s="516"/>
      <c r="HYN132" s="516"/>
      <c r="HYO132" s="516"/>
      <c r="HYP132" s="516"/>
      <c r="HYQ132" s="516"/>
      <c r="HYR132" s="516"/>
      <c r="HYS132" s="516"/>
      <c r="HYT132" s="516"/>
      <c r="HYU132" s="516"/>
      <c r="HYV132" s="516"/>
      <c r="HYW132" s="516"/>
      <c r="HYX132" s="516"/>
      <c r="HYY132" s="516"/>
      <c r="HYZ132" s="516"/>
      <c r="HZA132" s="516"/>
      <c r="HZB132" s="516"/>
      <c r="HZC132" s="516"/>
      <c r="HZD132" s="516"/>
      <c r="HZE132" s="516"/>
      <c r="HZF132" s="516"/>
      <c r="HZG132" s="516"/>
      <c r="HZH132" s="516"/>
      <c r="HZI132" s="516"/>
      <c r="HZJ132" s="516"/>
      <c r="HZK132" s="516"/>
      <c r="HZL132" s="516"/>
      <c r="HZM132" s="516"/>
      <c r="HZN132" s="516"/>
      <c r="HZO132" s="516"/>
      <c r="HZP132" s="516"/>
      <c r="HZQ132" s="516"/>
      <c r="HZR132" s="516"/>
      <c r="HZS132" s="516"/>
      <c r="HZT132" s="516"/>
      <c r="HZU132" s="516"/>
      <c r="HZV132" s="516"/>
      <c r="HZW132" s="516"/>
      <c r="HZX132" s="516"/>
      <c r="HZY132" s="516"/>
      <c r="HZZ132" s="516"/>
      <c r="IAA132" s="516"/>
      <c r="IAB132" s="516"/>
      <c r="IAC132" s="516"/>
      <c r="IAD132" s="516"/>
      <c r="IAE132" s="516"/>
      <c r="IAF132" s="516"/>
      <c r="IAG132" s="516"/>
      <c r="IAH132" s="516"/>
      <c r="IAI132" s="516"/>
      <c r="IAJ132" s="516"/>
      <c r="IAK132" s="516"/>
      <c r="IAL132" s="516"/>
      <c r="IAM132" s="516"/>
      <c r="IAN132" s="516"/>
      <c r="IAO132" s="516"/>
      <c r="IAP132" s="516"/>
      <c r="IAQ132" s="516"/>
      <c r="IAR132" s="516"/>
      <c r="IAS132" s="516"/>
      <c r="IAT132" s="516"/>
      <c r="IAU132" s="516"/>
      <c r="IAV132" s="516"/>
      <c r="IAW132" s="516"/>
      <c r="IAX132" s="516"/>
      <c r="IAY132" s="516"/>
      <c r="IAZ132" s="516"/>
      <c r="IBA132" s="516"/>
      <c r="IBB132" s="516"/>
      <c r="IBC132" s="516"/>
      <c r="IBD132" s="516"/>
      <c r="IBE132" s="516"/>
      <c r="IBF132" s="516"/>
      <c r="IBG132" s="516"/>
      <c r="IBH132" s="516"/>
      <c r="IBI132" s="516"/>
      <c r="IBJ132" s="516"/>
      <c r="IBK132" s="516"/>
      <c r="IBL132" s="516"/>
      <c r="IBM132" s="516"/>
      <c r="IBN132" s="516"/>
      <c r="IBO132" s="516"/>
      <c r="IBP132" s="516"/>
      <c r="IBQ132" s="516"/>
      <c r="IBR132" s="516"/>
      <c r="IBS132" s="516"/>
      <c r="IBT132" s="516"/>
      <c r="IBU132" s="516"/>
      <c r="IBV132" s="516"/>
      <c r="IBW132" s="516"/>
      <c r="IBX132" s="516"/>
      <c r="IBY132" s="516"/>
      <c r="IBZ132" s="516"/>
      <c r="ICA132" s="516"/>
      <c r="ICB132" s="516"/>
      <c r="ICC132" s="516"/>
      <c r="ICD132" s="516"/>
      <c r="ICE132" s="516"/>
      <c r="ICF132" s="516"/>
      <c r="ICG132" s="516"/>
      <c r="ICH132" s="516"/>
      <c r="ICI132" s="516"/>
      <c r="ICJ132" s="516"/>
      <c r="ICK132" s="516"/>
      <c r="ICL132" s="516"/>
      <c r="ICM132" s="516"/>
      <c r="ICN132" s="516"/>
      <c r="ICO132" s="516"/>
      <c r="ICP132" s="516"/>
      <c r="ICQ132" s="516"/>
      <c r="ICR132" s="516"/>
      <c r="ICS132" s="516"/>
      <c r="ICT132" s="516"/>
      <c r="ICU132" s="516"/>
      <c r="ICV132" s="516"/>
      <c r="ICW132" s="516"/>
      <c r="ICX132" s="516"/>
      <c r="ICY132" s="516"/>
      <c r="ICZ132" s="516"/>
      <c r="IDA132" s="516"/>
      <c r="IDB132" s="516"/>
      <c r="IDC132" s="516"/>
      <c r="IDD132" s="516"/>
      <c r="IDE132" s="516"/>
      <c r="IDF132" s="516"/>
      <c r="IDG132" s="516"/>
      <c r="IDH132" s="516"/>
      <c r="IDI132" s="516"/>
      <c r="IDJ132" s="516"/>
      <c r="IDK132" s="516"/>
      <c r="IDL132" s="516"/>
      <c r="IDM132" s="516"/>
      <c r="IDN132" s="516"/>
      <c r="IDO132" s="516"/>
      <c r="IDP132" s="516"/>
      <c r="IDQ132" s="516"/>
      <c r="IDR132" s="516"/>
      <c r="IDS132" s="516"/>
      <c r="IDT132" s="516"/>
      <c r="IDU132" s="516"/>
      <c r="IDV132" s="516"/>
      <c r="IDW132" s="516"/>
      <c r="IDX132" s="516"/>
      <c r="IDY132" s="516"/>
      <c r="IDZ132" s="516"/>
      <c r="IEA132" s="516"/>
      <c r="IEB132" s="516"/>
      <c r="IEC132" s="516"/>
      <c r="IED132" s="516"/>
      <c r="IEE132" s="516"/>
      <c r="IEF132" s="516"/>
      <c r="IEG132" s="516"/>
      <c r="IEH132" s="516"/>
      <c r="IEI132" s="516"/>
      <c r="IEJ132" s="516"/>
      <c r="IEK132" s="516"/>
      <c r="IEL132" s="516"/>
      <c r="IEM132" s="516"/>
      <c r="IEN132" s="516"/>
      <c r="IEO132" s="516"/>
      <c r="IEP132" s="516"/>
      <c r="IEQ132" s="516"/>
      <c r="IER132" s="516"/>
      <c r="IES132" s="516"/>
      <c r="IET132" s="516"/>
      <c r="IEU132" s="516"/>
      <c r="IEV132" s="516"/>
      <c r="IEW132" s="516"/>
      <c r="IEX132" s="516"/>
      <c r="IEY132" s="516"/>
      <c r="IEZ132" s="516"/>
      <c r="IFA132" s="516"/>
      <c r="IFB132" s="516"/>
      <c r="IFC132" s="516"/>
      <c r="IFD132" s="516"/>
      <c r="IFE132" s="516"/>
      <c r="IFF132" s="516"/>
      <c r="IFG132" s="516"/>
      <c r="IFH132" s="516"/>
      <c r="IFI132" s="516"/>
      <c r="IFJ132" s="516"/>
      <c r="IFK132" s="516"/>
      <c r="IFL132" s="516"/>
      <c r="IFM132" s="516"/>
      <c r="IFN132" s="516"/>
      <c r="IFO132" s="516"/>
      <c r="IFP132" s="516"/>
      <c r="IFQ132" s="516"/>
      <c r="IFR132" s="516"/>
      <c r="IFS132" s="516"/>
      <c r="IFT132" s="516"/>
      <c r="IFU132" s="516"/>
      <c r="IFV132" s="516"/>
      <c r="IFW132" s="516"/>
      <c r="IFX132" s="516"/>
      <c r="IFY132" s="516"/>
      <c r="IFZ132" s="516"/>
      <c r="IGA132" s="516"/>
      <c r="IGB132" s="516"/>
      <c r="IGC132" s="516"/>
      <c r="IGD132" s="516"/>
      <c r="IGE132" s="516"/>
      <c r="IGF132" s="516"/>
      <c r="IGG132" s="516"/>
      <c r="IGH132" s="516"/>
      <c r="IGI132" s="516"/>
      <c r="IGJ132" s="516"/>
      <c r="IGK132" s="516"/>
      <c r="IGL132" s="516"/>
      <c r="IGM132" s="516"/>
      <c r="IGN132" s="516"/>
      <c r="IGO132" s="516"/>
      <c r="IGP132" s="516"/>
      <c r="IGQ132" s="516"/>
      <c r="IGR132" s="516"/>
      <c r="IGS132" s="516"/>
      <c r="IGT132" s="516"/>
      <c r="IGU132" s="516"/>
      <c r="IGV132" s="516"/>
      <c r="IGW132" s="516"/>
      <c r="IGX132" s="516"/>
      <c r="IGY132" s="516"/>
      <c r="IGZ132" s="516"/>
      <c r="IHA132" s="516"/>
      <c r="IHB132" s="516"/>
      <c r="IHC132" s="516"/>
      <c r="IHD132" s="516"/>
      <c r="IHE132" s="516"/>
      <c r="IHF132" s="516"/>
      <c r="IHG132" s="516"/>
      <c r="IHH132" s="516"/>
      <c r="IHI132" s="516"/>
      <c r="IHJ132" s="516"/>
      <c r="IHK132" s="516"/>
      <c r="IHL132" s="516"/>
      <c r="IHM132" s="516"/>
      <c r="IHN132" s="516"/>
      <c r="IHO132" s="516"/>
      <c r="IHP132" s="516"/>
      <c r="IHQ132" s="516"/>
      <c r="IHR132" s="516"/>
      <c r="IHS132" s="516"/>
      <c r="IHT132" s="516"/>
      <c r="IHU132" s="516"/>
      <c r="IHV132" s="516"/>
      <c r="IHW132" s="516"/>
      <c r="IHX132" s="516"/>
      <c r="IHY132" s="516"/>
      <c r="IHZ132" s="516"/>
      <c r="IIA132" s="516"/>
      <c r="IIB132" s="516"/>
      <c r="IIC132" s="516"/>
      <c r="IID132" s="516"/>
      <c r="IIE132" s="516"/>
      <c r="IIF132" s="516"/>
      <c r="IIG132" s="516"/>
      <c r="IIH132" s="516"/>
      <c r="III132" s="516"/>
      <c r="IIJ132" s="516"/>
      <c r="IIK132" s="516"/>
      <c r="IIL132" s="516"/>
      <c r="IIM132" s="516"/>
      <c r="IIN132" s="516"/>
      <c r="IIO132" s="516"/>
      <c r="IIP132" s="516"/>
      <c r="IIQ132" s="516"/>
      <c r="IIR132" s="516"/>
      <c r="IIS132" s="516"/>
      <c r="IIT132" s="516"/>
      <c r="IIU132" s="516"/>
      <c r="IIV132" s="516"/>
      <c r="IIW132" s="516"/>
      <c r="IIX132" s="516"/>
      <c r="IIY132" s="516"/>
      <c r="IIZ132" s="516"/>
      <c r="IJA132" s="516"/>
      <c r="IJB132" s="516"/>
      <c r="IJC132" s="516"/>
      <c r="IJD132" s="516"/>
      <c r="IJE132" s="516"/>
      <c r="IJF132" s="516"/>
      <c r="IJG132" s="516"/>
      <c r="IJH132" s="516"/>
      <c r="IJI132" s="516"/>
      <c r="IJJ132" s="516"/>
      <c r="IJK132" s="516"/>
      <c r="IJL132" s="516"/>
      <c r="IJM132" s="516"/>
      <c r="IJN132" s="516"/>
      <c r="IJO132" s="516"/>
      <c r="IJP132" s="516"/>
      <c r="IJQ132" s="516"/>
      <c r="IJR132" s="516"/>
      <c r="IJS132" s="516"/>
      <c r="IJT132" s="516"/>
      <c r="IJU132" s="516"/>
      <c r="IJV132" s="516"/>
      <c r="IJW132" s="516"/>
      <c r="IJX132" s="516"/>
      <c r="IJY132" s="516"/>
      <c r="IJZ132" s="516"/>
      <c r="IKA132" s="516"/>
      <c r="IKB132" s="516"/>
      <c r="IKC132" s="516"/>
      <c r="IKD132" s="516"/>
      <c r="IKE132" s="516"/>
      <c r="IKF132" s="516"/>
      <c r="IKG132" s="516"/>
      <c r="IKH132" s="516"/>
      <c r="IKI132" s="516"/>
      <c r="IKJ132" s="516"/>
      <c r="IKK132" s="516"/>
      <c r="IKL132" s="516"/>
      <c r="IKM132" s="516"/>
      <c r="IKN132" s="516"/>
      <c r="IKO132" s="516"/>
      <c r="IKP132" s="516"/>
      <c r="IKQ132" s="516"/>
      <c r="IKR132" s="516"/>
      <c r="IKS132" s="516"/>
      <c r="IKT132" s="516"/>
      <c r="IKU132" s="516"/>
      <c r="IKV132" s="516"/>
      <c r="IKW132" s="516"/>
      <c r="IKX132" s="516"/>
      <c r="IKY132" s="516"/>
      <c r="IKZ132" s="516"/>
      <c r="ILA132" s="516"/>
      <c r="ILB132" s="516"/>
      <c r="ILC132" s="516"/>
      <c r="ILD132" s="516"/>
      <c r="ILE132" s="516"/>
      <c r="ILF132" s="516"/>
      <c r="ILG132" s="516"/>
      <c r="ILH132" s="516"/>
      <c r="ILI132" s="516"/>
      <c r="ILJ132" s="516"/>
      <c r="ILK132" s="516"/>
      <c r="ILL132" s="516"/>
      <c r="ILM132" s="516"/>
      <c r="ILN132" s="516"/>
      <c r="ILO132" s="516"/>
      <c r="ILP132" s="516"/>
      <c r="ILQ132" s="516"/>
      <c r="ILR132" s="516"/>
      <c r="ILS132" s="516"/>
      <c r="ILT132" s="516"/>
      <c r="ILU132" s="516"/>
      <c r="ILV132" s="516"/>
      <c r="ILW132" s="516"/>
      <c r="ILX132" s="516"/>
      <c r="ILY132" s="516"/>
      <c r="ILZ132" s="516"/>
      <c r="IMA132" s="516"/>
      <c r="IMB132" s="516"/>
      <c r="IMC132" s="516"/>
      <c r="IMD132" s="516"/>
      <c r="IME132" s="516"/>
      <c r="IMF132" s="516"/>
      <c r="IMG132" s="516"/>
      <c r="IMH132" s="516"/>
      <c r="IMI132" s="516"/>
      <c r="IMJ132" s="516"/>
      <c r="IMK132" s="516"/>
      <c r="IML132" s="516"/>
      <c r="IMM132" s="516"/>
      <c r="IMN132" s="516"/>
      <c r="IMO132" s="516"/>
      <c r="IMP132" s="516"/>
      <c r="IMQ132" s="516"/>
      <c r="IMR132" s="516"/>
      <c r="IMS132" s="516"/>
      <c r="IMT132" s="516"/>
      <c r="IMU132" s="516"/>
      <c r="IMV132" s="516"/>
      <c r="IMW132" s="516"/>
      <c r="IMX132" s="516"/>
      <c r="IMY132" s="516"/>
      <c r="IMZ132" s="516"/>
      <c r="INA132" s="516"/>
      <c r="INB132" s="516"/>
      <c r="INC132" s="516"/>
      <c r="IND132" s="516"/>
      <c r="INE132" s="516"/>
      <c r="INF132" s="516"/>
      <c r="ING132" s="516"/>
      <c r="INH132" s="516"/>
      <c r="INI132" s="516"/>
      <c r="INJ132" s="516"/>
      <c r="INK132" s="516"/>
      <c r="INL132" s="516"/>
      <c r="INM132" s="516"/>
      <c r="INN132" s="516"/>
      <c r="INO132" s="516"/>
      <c r="INP132" s="516"/>
      <c r="INQ132" s="516"/>
      <c r="INR132" s="516"/>
      <c r="INS132" s="516"/>
      <c r="INT132" s="516"/>
      <c r="INU132" s="516"/>
      <c r="INV132" s="516"/>
      <c r="INW132" s="516"/>
      <c r="INX132" s="516"/>
      <c r="INY132" s="516"/>
      <c r="INZ132" s="516"/>
      <c r="IOA132" s="516"/>
      <c r="IOB132" s="516"/>
      <c r="IOC132" s="516"/>
      <c r="IOD132" s="516"/>
      <c r="IOE132" s="516"/>
      <c r="IOF132" s="516"/>
      <c r="IOG132" s="516"/>
      <c r="IOH132" s="516"/>
      <c r="IOI132" s="516"/>
      <c r="IOJ132" s="516"/>
      <c r="IOK132" s="516"/>
      <c r="IOL132" s="516"/>
      <c r="IOM132" s="516"/>
      <c r="ION132" s="516"/>
      <c r="IOO132" s="516"/>
      <c r="IOP132" s="516"/>
      <c r="IOQ132" s="516"/>
      <c r="IOR132" s="516"/>
      <c r="IOS132" s="516"/>
      <c r="IOT132" s="516"/>
      <c r="IOU132" s="516"/>
      <c r="IOV132" s="516"/>
      <c r="IOW132" s="516"/>
      <c r="IOX132" s="516"/>
      <c r="IOY132" s="516"/>
      <c r="IOZ132" s="516"/>
      <c r="IPA132" s="516"/>
      <c r="IPB132" s="516"/>
      <c r="IPC132" s="516"/>
      <c r="IPD132" s="516"/>
      <c r="IPE132" s="516"/>
      <c r="IPF132" s="516"/>
      <c r="IPG132" s="516"/>
      <c r="IPH132" s="516"/>
      <c r="IPI132" s="516"/>
      <c r="IPJ132" s="516"/>
      <c r="IPK132" s="516"/>
      <c r="IPL132" s="516"/>
      <c r="IPM132" s="516"/>
      <c r="IPN132" s="516"/>
      <c r="IPO132" s="516"/>
      <c r="IPP132" s="516"/>
      <c r="IPQ132" s="516"/>
      <c r="IPR132" s="516"/>
      <c r="IPS132" s="516"/>
      <c r="IPT132" s="516"/>
      <c r="IPU132" s="516"/>
      <c r="IPV132" s="516"/>
      <c r="IPW132" s="516"/>
      <c r="IPX132" s="516"/>
      <c r="IPY132" s="516"/>
      <c r="IPZ132" s="516"/>
      <c r="IQA132" s="516"/>
      <c r="IQB132" s="516"/>
      <c r="IQC132" s="516"/>
      <c r="IQD132" s="516"/>
      <c r="IQE132" s="516"/>
      <c r="IQF132" s="516"/>
      <c r="IQG132" s="516"/>
      <c r="IQH132" s="516"/>
      <c r="IQI132" s="516"/>
      <c r="IQJ132" s="516"/>
      <c r="IQK132" s="516"/>
      <c r="IQL132" s="516"/>
      <c r="IQM132" s="516"/>
      <c r="IQN132" s="516"/>
      <c r="IQO132" s="516"/>
      <c r="IQP132" s="516"/>
      <c r="IQQ132" s="516"/>
      <c r="IQR132" s="516"/>
      <c r="IQS132" s="516"/>
      <c r="IQT132" s="516"/>
      <c r="IQU132" s="516"/>
      <c r="IQV132" s="516"/>
      <c r="IQW132" s="516"/>
      <c r="IQX132" s="516"/>
      <c r="IQY132" s="516"/>
      <c r="IQZ132" s="516"/>
      <c r="IRA132" s="516"/>
      <c r="IRB132" s="516"/>
      <c r="IRC132" s="516"/>
      <c r="IRD132" s="516"/>
      <c r="IRE132" s="516"/>
      <c r="IRF132" s="516"/>
      <c r="IRG132" s="516"/>
      <c r="IRH132" s="516"/>
      <c r="IRI132" s="516"/>
      <c r="IRJ132" s="516"/>
      <c r="IRK132" s="516"/>
      <c r="IRL132" s="516"/>
      <c r="IRM132" s="516"/>
      <c r="IRN132" s="516"/>
      <c r="IRO132" s="516"/>
      <c r="IRP132" s="516"/>
      <c r="IRQ132" s="516"/>
      <c r="IRR132" s="516"/>
      <c r="IRS132" s="516"/>
      <c r="IRT132" s="516"/>
      <c r="IRU132" s="516"/>
      <c r="IRV132" s="516"/>
      <c r="IRW132" s="516"/>
      <c r="IRX132" s="516"/>
      <c r="IRY132" s="516"/>
      <c r="IRZ132" s="516"/>
      <c r="ISA132" s="516"/>
      <c r="ISB132" s="516"/>
      <c r="ISC132" s="516"/>
      <c r="ISD132" s="516"/>
      <c r="ISE132" s="516"/>
      <c r="ISF132" s="516"/>
      <c r="ISG132" s="516"/>
      <c r="ISH132" s="516"/>
      <c r="ISI132" s="516"/>
      <c r="ISJ132" s="516"/>
      <c r="ISK132" s="516"/>
      <c r="ISL132" s="516"/>
      <c r="ISM132" s="516"/>
      <c r="ISN132" s="516"/>
      <c r="ISO132" s="516"/>
      <c r="ISP132" s="516"/>
      <c r="ISQ132" s="516"/>
      <c r="ISR132" s="516"/>
      <c r="ISS132" s="516"/>
      <c r="IST132" s="516"/>
      <c r="ISU132" s="516"/>
      <c r="ISV132" s="516"/>
      <c r="ISW132" s="516"/>
      <c r="ISX132" s="516"/>
      <c r="ISY132" s="516"/>
      <c r="ISZ132" s="516"/>
      <c r="ITA132" s="516"/>
      <c r="ITB132" s="516"/>
      <c r="ITC132" s="516"/>
      <c r="ITD132" s="516"/>
      <c r="ITE132" s="516"/>
      <c r="ITF132" s="516"/>
      <c r="ITG132" s="516"/>
      <c r="ITH132" s="516"/>
      <c r="ITI132" s="516"/>
      <c r="ITJ132" s="516"/>
      <c r="ITK132" s="516"/>
      <c r="ITL132" s="516"/>
      <c r="ITM132" s="516"/>
      <c r="ITN132" s="516"/>
      <c r="ITO132" s="516"/>
      <c r="ITP132" s="516"/>
      <c r="ITQ132" s="516"/>
      <c r="ITR132" s="516"/>
      <c r="ITS132" s="516"/>
      <c r="ITT132" s="516"/>
      <c r="ITU132" s="516"/>
      <c r="ITV132" s="516"/>
      <c r="ITW132" s="516"/>
      <c r="ITX132" s="516"/>
      <c r="ITY132" s="516"/>
      <c r="ITZ132" s="516"/>
      <c r="IUA132" s="516"/>
      <c r="IUB132" s="516"/>
      <c r="IUC132" s="516"/>
      <c r="IUD132" s="516"/>
      <c r="IUE132" s="516"/>
      <c r="IUF132" s="516"/>
      <c r="IUG132" s="516"/>
      <c r="IUH132" s="516"/>
      <c r="IUI132" s="516"/>
      <c r="IUJ132" s="516"/>
      <c r="IUK132" s="516"/>
      <c r="IUL132" s="516"/>
      <c r="IUM132" s="516"/>
      <c r="IUN132" s="516"/>
      <c r="IUO132" s="516"/>
      <c r="IUP132" s="516"/>
      <c r="IUQ132" s="516"/>
      <c r="IUR132" s="516"/>
      <c r="IUS132" s="516"/>
      <c r="IUT132" s="516"/>
      <c r="IUU132" s="516"/>
      <c r="IUV132" s="516"/>
      <c r="IUW132" s="516"/>
      <c r="IUX132" s="516"/>
      <c r="IUY132" s="516"/>
      <c r="IUZ132" s="516"/>
      <c r="IVA132" s="516"/>
      <c r="IVB132" s="516"/>
      <c r="IVC132" s="516"/>
      <c r="IVD132" s="516"/>
      <c r="IVE132" s="516"/>
      <c r="IVF132" s="516"/>
      <c r="IVG132" s="516"/>
      <c r="IVH132" s="516"/>
      <c r="IVI132" s="516"/>
      <c r="IVJ132" s="516"/>
      <c r="IVK132" s="516"/>
      <c r="IVL132" s="516"/>
      <c r="IVM132" s="516"/>
      <c r="IVN132" s="516"/>
      <c r="IVO132" s="516"/>
      <c r="IVP132" s="516"/>
      <c r="IVQ132" s="516"/>
      <c r="IVR132" s="516"/>
      <c r="IVS132" s="516"/>
      <c r="IVT132" s="516"/>
      <c r="IVU132" s="516"/>
      <c r="IVV132" s="516"/>
      <c r="IVW132" s="516"/>
      <c r="IVX132" s="516"/>
      <c r="IVY132" s="516"/>
      <c r="IVZ132" s="516"/>
      <c r="IWA132" s="516"/>
      <c r="IWB132" s="516"/>
      <c r="IWC132" s="516"/>
      <c r="IWD132" s="516"/>
      <c r="IWE132" s="516"/>
      <c r="IWF132" s="516"/>
      <c r="IWG132" s="516"/>
      <c r="IWH132" s="516"/>
      <c r="IWI132" s="516"/>
      <c r="IWJ132" s="516"/>
      <c r="IWK132" s="516"/>
      <c r="IWL132" s="516"/>
      <c r="IWM132" s="516"/>
      <c r="IWN132" s="516"/>
      <c r="IWO132" s="516"/>
      <c r="IWP132" s="516"/>
      <c r="IWQ132" s="516"/>
      <c r="IWR132" s="516"/>
      <c r="IWS132" s="516"/>
      <c r="IWT132" s="516"/>
      <c r="IWU132" s="516"/>
      <c r="IWV132" s="516"/>
      <c r="IWW132" s="516"/>
      <c r="IWX132" s="516"/>
      <c r="IWY132" s="516"/>
      <c r="IWZ132" s="516"/>
      <c r="IXA132" s="516"/>
      <c r="IXB132" s="516"/>
      <c r="IXC132" s="516"/>
      <c r="IXD132" s="516"/>
      <c r="IXE132" s="516"/>
      <c r="IXF132" s="516"/>
      <c r="IXG132" s="516"/>
      <c r="IXH132" s="516"/>
      <c r="IXI132" s="516"/>
      <c r="IXJ132" s="516"/>
      <c r="IXK132" s="516"/>
      <c r="IXL132" s="516"/>
      <c r="IXM132" s="516"/>
      <c r="IXN132" s="516"/>
      <c r="IXO132" s="516"/>
      <c r="IXP132" s="516"/>
      <c r="IXQ132" s="516"/>
      <c r="IXR132" s="516"/>
      <c r="IXS132" s="516"/>
      <c r="IXT132" s="516"/>
      <c r="IXU132" s="516"/>
      <c r="IXV132" s="516"/>
      <c r="IXW132" s="516"/>
      <c r="IXX132" s="516"/>
      <c r="IXY132" s="516"/>
      <c r="IXZ132" s="516"/>
      <c r="IYA132" s="516"/>
      <c r="IYB132" s="516"/>
      <c r="IYC132" s="516"/>
      <c r="IYD132" s="516"/>
      <c r="IYE132" s="516"/>
      <c r="IYF132" s="516"/>
      <c r="IYG132" s="516"/>
      <c r="IYH132" s="516"/>
      <c r="IYI132" s="516"/>
      <c r="IYJ132" s="516"/>
      <c r="IYK132" s="516"/>
      <c r="IYL132" s="516"/>
      <c r="IYM132" s="516"/>
      <c r="IYN132" s="516"/>
      <c r="IYO132" s="516"/>
      <c r="IYP132" s="516"/>
      <c r="IYQ132" s="516"/>
      <c r="IYR132" s="516"/>
      <c r="IYS132" s="516"/>
      <c r="IYT132" s="516"/>
      <c r="IYU132" s="516"/>
      <c r="IYV132" s="516"/>
      <c r="IYW132" s="516"/>
      <c r="IYX132" s="516"/>
      <c r="IYY132" s="516"/>
      <c r="IYZ132" s="516"/>
      <c r="IZA132" s="516"/>
      <c r="IZB132" s="516"/>
      <c r="IZC132" s="516"/>
      <c r="IZD132" s="516"/>
      <c r="IZE132" s="516"/>
      <c r="IZF132" s="516"/>
      <c r="IZG132" s="516"/>
      <c r="IZH132" s="516"/>
      <c r="IZI132" s="516"/>
      <c r="IZJ132" s="516"/>
      <c r="IZK132" s="516"/>
      <c r="IZL132" s="516"/>
      <c r="IZM132" s="516"/>
      <c r="IZN132" s="516"/>
      <c r="IZO132" s="516"/>
      <c r="IZP132" s="516"/>
      <c r="IZQ132" s="516"/>
      <c r="IZR132" s="516"/>
      <c r="IZS132" s="516"/>
      <c r="IZT132" s="516"/>
      <c r="IZU132" s="516"/>
      <c r="IZV132" s="516"/>
      <c r="IZW132" s="516"/>
      <c r="IZX132" s="516"/>
      <c r="IZY132" s="516"/>
      <c r="IZZ132" s="516"/>
      <c r="JAA132" s="516"/>
      <c r="JAB132" s="516"/>
      <c r="JAC132" s="516"/>
      <c r="JAD132" s="516"/>
      <c r="JAE132" s="516"/>
      <c r="JAF132" s="516"/>
      <c r="JAG132" s="516"/>
      <c r="JAH132" s="516"/>
      <c r="JAI132" s="516"/>
      <c r="JAJ132" s="516"/>
      <c r="JAK132" s="516"/>
      <c r="JAL132" s="516"/>
      <c r="JAM132" s="516"/>
      <c r="JAN132" s="516"/>
      <c r="JAO132" s="516"/>
      <c r="JAP132" s="516"/>
      <c r="JAQ132" s="516"/>
      <c r="JAR132" s="516"/>
      <c r="JAS132" s="516"/>
      <c r="JAT132" s="516"/>
      <c r="JAU132" s="516"/>
      <c r="JAV132" s="516"/>
      <c r="JAW132" s="516"/>
      <c r="JAX132" s="516"/>
      <c r="JAY132" s="516"/>
      <c r="JAZ132" s="516"/>
      <c r="JBA132" s="516"/>
      <c r="JBB132" s="516"/>
      <c r="JBC132" s="516"/>
      <c r="JBD132" s="516"/>
      <c r="JBE132" s="516"/>
      <c r="JBF132" s="516"/>
      <c r="JBG132" s="516"/>
      <c r="JBH132" s="516"/>
      <c r="JBI132" s="516"/>
      <c r="JBJ132" s="516"/>
      <c r="JBK132" s="516"/>
      <c r="JBL132" s="516"/>
      <c r="JBM132" s="516"/>
      <c r="JBN132" s="516"/>
      <c r="JBO132" s="516"/>
      <c r="JBP132" s="516"/>
      <c r="JBQ132" s="516"/>
      <c r="JBR132" s="516"/>
      <c r="JBS132" s="516"/>
      <c r="JBT132" s="516"/>
      <c r="JBU132" s="516"/>
      <c r="JBV132" s="516"/>
      <c r="JBW132" s="516"/>
      <c r="JBX132" s="516"/>
      <c r="JBY132" s="516"/>
      <c r="JBZ132" s="516"/>
      <c r="JCA132" s="516"/>
      <c r="JCB132" s="516"/>
      <c r="JCC132" s="516"/>
      <c r="JCD132" s="516"/>
      <c r="JCE132" s="516"/>
      <c r="JCF132" s="516"/>
      <c r="JCG132" s="516"/>
      <c r="JCH132" s="516"/>
      <c r="JCI132" s="516"/>
      <c r="JCJ132" s="516"/>
      <c r="JCK132" s="516"/>
      <c r="JCL132" s="516"/>
      <c r="JCM132" s="516"/>
      <c r="JCN132" s="516"/>
      <c r="JCO132" s="516"/>
      <c r="JCP132" s="516"/>
      <c r="JCQ132" s="516"/>
      <c r="JCR132" s="516"/>
      <c r="JCS132" s="516"/>
      <c r="JCT132" s="516"/>
      <c r="JCU132" s="516"/>
      <c r="JCV132" s="516"/>
      <c r="JCW132" s="516"/>
      <c r="JCX132" s="516"/>
      <c r="JCY132" s="516"/>
      <c r="JCZ132" s="516"/>
      <c r="JDA132" s="516"/>
      <c r="JDB132" s="516"/>
      <c r="JDC132" s="516"/>
      <c r="JDD132" s="516"/>
      <c r="JDE132" s="516"/>
      <c r="JDF132" s="516"/>
      <c r="JDG132" s="516"/>
      <c r="JDH132" s="516"/>
      <c r="JDI132" s="516"/>
      <c r="JDJ132" s="516"/>
      <c r="JDK132" s="516"/>
      <c r="JDL132" s="516"/>
      <c r="JDM132" s="516"/>
      <c r="JDN132" s="516"/>
      <c r="JDO132" s="516"/>
      <c r="JDP132" s="516"/>
      <c r="JDQ132" s="516"/>
      <c r="JDR132" s="516"/>
      <c r="JDS132" s="516"/>
      <c r="JDT132" s="516"/>
      <c r="JDU132" s="516"/>
      <c r="JDV132" s="516"/>
      <c r="JDW132" s="516"/>
      <c r="JDX132" s="516"/>
      <c r="JDY132" s="516"/>
      <c r="JDZ132" s="516"/>
      <c r="JEA132" s="516"/>
      <c r="JEB132" s="516"/>
      <c r="JEC132" s="516"/>
      <c r="JED132" s="516"/>
      <c r="JEE132" s="516"/>
      <c r="JEF132" s="516"/>
      <c r="JEG132" s="516"/>
      <c r="JEH132" s="516"/>
      <c r="JEI132" s="516"/>
      <c r="JEJ132" s="516"/>
      <c r="JEK132" s="516"/>
      <c r="JEL132" s="516"/>
      <c r="JEM132" s="516"/>
      <c r="JEN132" s="516"/>
      <c r="JEO132" s="516"/>
      <c r="JEP132" s="516"/>
      <c r="JEQ132" s="516"/>
      <c r="JER132" s="516"/>
      <c r="JES132" s="516"/>
      <c r="JET132" s="516"/>
      <c r="JEU132" s="516"/>
      <c r="JEV132" s="516"/>
      <c r="JEW132" s="516"/>
      <c r="JEX132" s="516"/>
      <c r="JEY132" s="516"/>
      <c r="JEZ132" s="516"/>
      <c r="JFA132" s="516"/>
      <c r="JFB132" s="516"/>
      <c r="JFC132" s="516"/>
      <c r="JFD132" s="516"/>
      <c r="JFE132" s="516"/>
      <c r="JFF132" s="516"/>
      <c r="JFG132" s="516"/>
      <c r="JFH132" s="516"/>
      <c r="JFI132" s="516"/>
      <c r="JFJ132" s="516"/>
      <c r="JFK132" s="516"/>
      <c r="JFL132" s="516"/>
      <c r="JFM132" s="516"/>
      <c r="JFN132" s="516"/>
      <c r="JFO132" s="516"/>
      <c r="JFP132" s="516"/>
      <c r="JFQ132" s="516"/>
      <c r="JFR132" s="516"/>
      <c r="JFS132" s="516"/>
      <c r="JFT132" s="516"/>
      <c r="JFU132" s="516"/>
      <c r="JFV132" s="516"/>
      <c r="JFW132" s="516"/>
      <c r="JFX132" s="516"/>
      <c r="JFY132" s="516"/>
      <c r="JFZ132" s="516"/>
      <c r="JGA132" s="516"/>
      <c r="JGB132" s="516"/>
      <c r="JGC132" s="516"/>
      <c r="JGD132" s="516"/>
      <c r="JGE132" s="516"/>
      <c r="JGF132" s="516"/>
      <c r="JGG132" s="516"/>
      <c r="JGH132" s="516"/>
      <c r="JGI132" s="516"/>
      <c r="JGJ132" s="516"/>
      <c r="JGK132" s="516"/>
      <c r="JGL132" s="516"/>
      <c r="JGM132" s="516"/>
      <c r="JGN132" s="516"/>
      <c r="JGO132" s="516"/>
      <c r="JGP132" s="516"/>
      <c r="JGQ132" s="516"/>
      <c r="JGR132" s="516"/>
      <c r="JGS132" s="516"/>
      <c r="JGT132" s="516"/>
      <c r="JGU132" s="516"/>
      <c r="JGV132" s="516"/>
      <c r="JGW132" s="516"/>
      <c r="JGX132" s="516"/>
      <c r="JGY132" s="516"/>
      <c r="JGZ132" s="516"/>
      <c r="JHA132" s="516"/>
      <c r="JHB132" s="516"/>
      <c r="JHC132" s="516"/>
      <c r="JHD132" s="516"/>
      <c r="JHE132" s="516"/>
      <c r="JHF132" s="516"/>
      <c r="JHG132" s="516"/>
      <c r="JHH132" s="516"/>
      <c r="JHI132" s="516"/>
      <c r="JHJ132" s="516"/>
      <c r="JHK132" s="516"/>
      <c r="JHL132" s="516"/>
      <c r="JHM132" s="516"/>
      <c r="JHN132" s="516"/>
      <c r="JHO132" s="516"/>
      <c r="JHP132" s="516"/>
      <c r="JHQ132" s="516"/>
      <c r="JHR132" s="516"/>
      <c r="JHS132" s="516"/>
      <c r="JHT132" s="516"/>
      <c r="JHU132" s="516"/>
      <c r="JHV132" s="516"/>
      <c r="JHW132" s="516"/>
      <c r="JHX132" s="516"/>
      <c r="JHY132" s="516"/>
      <c r="JHZ132" s="516"/>
      <c r="JIA132" s="516"/>
      <c r="JIB132" s="516"/>
      <c r="JIC132" s="516"/>
      <c r="JID132" s="516"/>
      <c r="JIE132" s="516"/>
      <c r="JIF132" s="516"/>
      <c r="JIG132" s="516"/>
      <c r="JIH132" s="516"/>
      <c r="JII132" s="516"/>
      <c r="JIJ132" s="516"/>
      <c r="JIK132" s="516"/>
      <c r="JIL132" s="516"/>
      <c r="JIM132" s="516"/>
      <c r="JIN132" s="516"/>
      <c r="JIO132" s="516"/>
      <c r="JIP132" s="516"/>
      <c r="JIQ132" s="516"/>
      <c r="JIR132" s="516"/>
      <c r="JIS132" s="516"/>
      <c r="JIT132" s="516"/>
      <c r="JIU132" s="516"/>
      <c r="JIV132" s="516"/>
      <c r="JIW132" s="516"/>
      <c r="JIX132" s="516"/>
      <c r="JIY132" s="516"/>
      <c r="JIZ132" s="516"/>
      <c r="JJA132" s="516"/>
      <c r="JJB132" s="516"/>
      <c r="JJC132" s="516"/>
      <c r="JJD132" s="516"/>
      <c r="JJE132" s="516"/>
      <c r="JJF132" s="516"/>
      <c r="JJG132" s="516"/>
      <c r="JJH132" s="516"/>
      <c r="JJI132" s="516"/>
      <c r="JJJ132" s="516"/>
      <c r="JJK132" s="516"/>
      <c r="JJL132" s="516"/>
      <c r="JJM132" s="516"/>
      <c r="JJN132" s="516"/>
      <c r="JJO132" s="516"/>
      <c r="JJP132" s="516"/>
      <c r="JJQ132" s="516"/>
      <c r="JJR132" s="516"/>
      <c r="JJS132" s="516"/>
      <c r="JJT132" s="516"/>
      <c r="JJU132" s="516"/>
      <c r="JJV132" s="516"/>
      <c r="JJW132" s="516"/>
      <c r="JJX132" s="516"/>
      <c r="JJY132" s="516"/>
      <c r="JJZ132" s="516"/>
      <c r="JKA132" s="516"/>
      <c r="JKB132" s="516"/>
      <c r="JKC132" s="516"/>
      <c r="JKD132" s="516"/>
      <c r="JKE132" s="516"/>
      <c r="JKF132" s="516"/>
      <c r="JKG132" s="516"/>
      <c r="JKH132" s="516"/>
      <c r="JKI132" s="516"/>
      <c r="JKJ132" s="516"/>
      <c r="JKK132" s="516"/>
      <c r="JKL132" s="516"/>
      <c r="JKM132" s="516"/>
      <c r="JKN132" s="516"/>
      <c r="JKO132" s="516"/>
      <c r="JKP132" s="516"/>
      <c r="JKQ132" s="516"/>
      <c r="JKR132" s="516"/>
      <c r="JKS132" s="516"/>
      <c r="JKT132" s="516"/>
      <c r="JKU132" s="516"/>
      <c r="JKV132" s="516"/>
      <c r="JKW132" s="516"/>
      <c r="JKX132" s="516"/>
      <c r="JKY132" s="516"/>
      <c r="JKZ132" s="516"/>
      <c r="JLA132" s="516"/>
      <c r="JLB132" s="516"/>
      <c r="JLC132" s="516"/>
      <c r="JLD132" s="516"/>
      <c r="JLE132" s="516"/>
      <c r="JLF132" s="516"/>
      <c r="JLG132" s="516"/>
      <c r="JLH132" s="516"/>
      <c r="JLI132" s="516"/>
      <c r="JLJ132" s="516"/>
      <c r="JLK132" s="516"/>
      <c r="JLL132" s="516"/>
      <c r="JLM132" s="516"/>
      <c r="JLN132" s="516"/>
      <c r="JLO132" s="516"/>
      <c r="JLP132" s="516"/>
      <c r="JLQ132" s="516"/>
      <c r="JLR132" s="516"/>
      <c r="JLS132" s="516"/>
      <c r="JLT132" s="516"/>
      <c r="JLU132" s="516"/>
      <c r="JLV132" s="516"/>
      <c r="JLW132" s="516"/>
      <c r="JLX132" s="516"/>
      <c r="JLY132" s="516"/>
      <c r="JLZ132" s="516"/>
      <c r="JMA132" s="516"/>
      <c r="JMB132" s="516"/>
      <c r="JMC132" s="516"/>
      <c r="JMD132" s="516"/>
      <c r="JME132" s="516"/>
      <c r="JMF132" s="516"/>
      <c r="JMG132" s="516"/>
      <c r="JMH132" s="516"/>
      <c r="JMI132" s="516"/>
      <c r="JMJ132" s="516"/>
      <c r="JMK132" s="516"/>
      <c r="JML132" s="516"/>
      <c r="JMM132" s="516"/>
      <c r="JMN132" s="516"/>
      <c r="JMO132" s="516"/>
      <c r="JMP132" s="516"/>
      <c r="JMQ132" s="516"/>
      <c r="JMR132" s="516"/>
      <c r="JMS132" s="516"/>
      <c r="JMT132" s="516"/>
      <c r="JMU132" s="516"/>
      <c r="JMV132" s="516"/>
      <c r="JMW132" s="516"/>
      <c r="JMX132" s="516"/>
      <c r="JMY132" s="516"/>
      <c r="JMZ132" s="516"/>
      <c r="JNA132" s="516"/>
      <c r="JNB132" s="516"/>
      <c r="JNC132" s="516"/>
      <c r="JND132" s="516"/>
      <c r="JNE132" s="516"/>
      <c r="JNF132" s="516"/>
      <c r="JNG132" s="516"/>
      <c r="JNH132" s="516"/>
      <c r="JNI132" s="516"/>
      <c r="JNJ132" s="516"/>
      <c r="JNK132" s="516"/>
      <c r="JNL132" s="516"/>
      <c r="JNM132" s="516"/>
      <c r="JNN132" s="516"/>
      <c r="JNO132" s="516"/>
      <c r="JNP132" s="516"/>
      <c r="JNQ132" s="516"/>
      <c r="JNR132" s="516"/>
      <c r="JNS132" s="516"/>
      <c r="JNT132" s="516"/>
      <c r="JNU132" s="516"/>
      <c r="JNV132" s="516"/>
      <c r="JNW132" s="516"/>
      <c r="JNX132" s="516"/>
      <c r="JNY132" s="516"/>
      <c r="JNZ132" s="516"/>
      <c r="JOA132" s="516"/>
      <c r="JOB132" s="516"/>
      <c r="JOC132" s="516"/>
      <c r="JOD132" s="516"/>
      <c r="JOE132" s="516"/>
      <c r="JOF132" s="516"/>
      <c r="JOG132" s="516"/>
      <c r="JOH132" s="516"/>
      <c r="JOI132" s="516"/>
      <c r="JOJ132" s="516"/>
      <c r="JOK132" s="516"/>
      <c r="JOL132" s="516"/>
      <c r="JOM132" s="516"/>
      <c r="JON132" s="516"/>
      <c r="JOO132" s="516"/>
      <c r="JOP132" s="516"/>
      <c r="JOQ132" s="516"/>
      <c r="JOR132" s="516"/>
      <c r="JOS132" s="516"/>
      <c r="JOT132" s="516"/>
      <c r="JOU132" s="516"/>
      <c r="JOV132" s="516"/>
      <c r="JOW132" s="516"/>
      <c r="JOX132" s="516"/>
      <c r="JOY132" s="516"/>
      <c r="JOZ132" s="516"/>
      <c r="JPA132" s="516"/>
      <c r="JPB132" s="516"/>
      <c r="JPC132" s="516"/>
      <c r="JPD132" s="516"/>
      <c r="JPE132" s="516"/>
      <c r="JPF132" s="516"/>
      <c r="JPG132" s="516"/>
      <c r="JPH132" s="516"/>
      <c r="JPI132" s="516"/>
      <c r="JPJ132" s="516"/>
      <c r="JPK132" s="516"/>
      <c r="JPL132" s="516"/>
      <c r="JPM132" s="516"/>
      <c r="JPN132" s="516"/>
      <c r="JPO132" s="516"/>
      <c r="JPP132" s="516"/>
      <c r="JPQ132" s="516"/>
      <c r="JPR132" s="516"/>
      <c r="JPS132" s="516"/>
      <c r="JPT132" s="516"/>
      <c r="JPU132" s="516"/>
      <c r="JPV132" s="516"/>
      <c r="JPW132" s="516"/>
      <c r="JPX132" s="516"/>
      <c r="JPY132" s="516"/>
      <c r="JPZ132" s="516"/>
      <c r="JQA132" s="516"/>
      <c r="JQB132" s="516"/>
      <c r="JQC132" s="516"/>
      <c r="JQD132" s="516"/>
      <c r="JQE132" s="516"/>
      <c r="JQF132" s="516"/>
      <c r="JQG132" s="516"/>
      <c r="JQH132" s="516"/>
      <c r="JQI132" s="516"/>
      <c r="JQJ132" s="516"/>
      <c r="JQK132" s="516"/>
      <c r="JQL132" s="516"/>
      <c r="JQM132" s="516"/>
      <c r="JQN132" s="516"/>
      <c r="JQO132" s="516"/>
      <c r="JQP132" s="516"/>
      <c r="JQQ132" s="516"/>
      <c r="JQR132" s="516"/>
      <c r="JQS132" s="516"/>
      <c r="JQT132" s="516"/>
      <c r="JQU132" s="516"/>
      <c r="JQV132" s="516"/>
      <c r="JQW132" s="516"/>
      <c r="JQX132" s="516"/>
      <c r="JQY132" s="516"/>
      <c r="JQZ132" s="516"/>
      <c r="JRA132" s="516"/>
      <c r="JRB132" s="516"/>
      <c r="JRC132" s="516"/>
      <c r="JRD132" s="516"/>
      <c r="JRE132" s="516"/>
      <c r="JRF132" s="516"/>
      <c r="JRG132" s="516"/>
      <c r="JRH132" s="516"/>
      <c r="JRI132" s="516"/>
      <c r="JRJ132" s="516"/>
      <c r="JRK132" s="516"/>
      <c r="JRL132" s="516"/>
      <c r="JRM132" s="516"/>
      <c r="JRN132" s="516"/>
      <c r="JRO132" s="516"/>
      <c r="JRP132" s="516"/>
      <c r="JRQ132" s="516"/>
      <c r="JRR132" s="516"/>
      <c r="JRS132" s="516"/>
      <c r="JRT132" s="516"/>
      <c r="JRU132" s="516"/>
      <c r="JRV132" s="516"/>
      <c r="JRW132" s="516"/>
      <c r="JRX132" s="516"/>
      <c r="JRY132" s="516"/>
      <c r="JRZ132" s="516"/>
      <c r="JSA132" s="516"/>
      <c r="JSB132" s="516"/>
      <c r="JSC132" s="516"/>
      <c r="JSD132" s="516"/>
      <c r="JSE132" s="516"/>
      <c r="JSF132" s="516"/>
      <c r="JSG132" s="516"/>
      <c r="JSH132" s="516"/>
      <c r="JSI132" s="516"/>
      <c r="JSJ132" s="516"/>
      <c r="JSK132" s="516"/>
      <c r="JSL132" s="516"/>
      <c r="JSM132" s="516"/>
      <c r="JSN132" s="516"/>
      <c r="JSO132" s="516"/>
      <c r="JSP132" s="516"/>
      <c r="JSQ132" s="516"/>
      <c r="JSR132" s="516"/>
      <c r="JSS132" s="516"/>
      <c r="JST132" s="516"/>
      <c r="JSU132" s="516"/>
      <c r="JSV132" s="516"/>
      <c r="JSW132" s="516"/>
      <c r="JSX132" s="516"/>
      <c r="JSY132" s="516"/>
      <c r="JSZ132" s="516"/>
      <c r="JTA132" s="516"/>
      <c r="JTB132" s="516"/>
      <c r="JTC132" s="516"/>
      <c r="JTD132" s="516"/>
      <c r="JTE132" s="516"/>
      <c r="JTF132" s="516"/>
      <c r="JTG132" s="516"/>
      <c r="JTH132" s="516"/>
      <c r="JTI132" s="516"/>
      <c r="JTJ132" s="516"/>
      <c r="JTK132" s="516"/>
      <c r="JTL132" s="516"/>
      <c r="JTM132" s="516"/>
      <c r="JTN132" s="516"/>
      <c r="JTO132" s="516"/>
      <c r="JTP132" s="516"/>
      <c r="JTQ132" s="516"/>
      <c r="JTR132" s="516"/>
      <c r="JTS132" s="516"/>
      <c r="JTT132" s="516"/>
      <c r="JTU132" s="516"/>
      <c r="JTV132" s="516"/>
      <c r="JTW132" s="516"/>
      <c r="JTX132" s="516"/>
      <c r="JTY132" s="516"/>
      <c r="JTZ132" s="516"/>
      <c r="JUA132" s="516"/>
      <c r="JUB132" s="516"/>
      <c r="JUC132" s="516"/>
      <c r="JUD132" s="516"/>
      <c r="JUE132" s="516"/>
      <c r="JUF132" s="516"/>
      <c r="JUG132" s="516"/>
      <c r="JUH132" s="516"/>
      <c r="JUI132" s="516"/>
      <c r="JUJ132" s="516"/>
      <c r="JUK132" s="516"/>
      <c r="JUL132" s="516"/>
      <c r="JUM132" s="516"/>
      <c r="JUN132" s="516"/>
      <c r="JUO132" s="516"/>
      <c r="JUP132" s="516"/>
      <c r="JUQ132" s="516"/>
      <c r="JUR132" s="516"/>
      <c r="JUS132" s="516"/>
      <c r="JUT132" s="516"/>
      <c r="JUU132" s="516"/>
      <c r="JUV132" s="516"/>
      <c r="JUW132" s="516"/>
      <c r="JUX132" s="516"/>
      <c r="JUY132" s="516"/>
      <c r="JUZ132" s="516"/>
      <c r="JVA132" s="516"/>
      <c r="JVB132" s="516"/>
      <c r="JVC132" s="516"/>
      <c r="JVD132" s="516"/>
      <c r="JVE132" s="516"/>
      <c r="JVF132" s="516"/>
      <c r="JVG132" s="516"/>
      <c r="JVH132" s="516"/>
      <c r="JVI132" s="516"/>
      <c r="JVJ132" s="516"/>
      <c r="JVK132" s="516"/>
      <c r="JVL132" s="516"/>
      <c r="JVM132" s="516"/>
      <c r="JVN132" s="516"/>
      <c r="JVO132" s="516"/>
      <c r="JVP132" s="516"/>
      <c r="JVQ132" s="516"/>
      <c r="JVR132" s="516"/>
      <c r="JVS132" s="516"/>
      <c r="JVT132" s="516"/>
      <c r="JVU132" s="516"/>
      <c r="JVV132" s="516"/>
      <c r="JVW132" s="516"/>
      <c r="JVX132" s="516"/>
      <c r="JVY132" s="516"/>
      <c r="JVZ132" s="516"/>
      <c r="JWA132" s="516"/>
      <c r="JWB132" s="516"/>
      <c r="JWC132" s="516"/>
      <c r="JWD132" s="516"/>
      <c r="JWE132" s="516"/>
      <c r="JWF132" s="516"/>
      <c r="JWG132" s="516"/>
      <c r="JWH132" s="516"/>
      <c r="JWI132" s="516"/>
      <c r="JWJ132" s="516"/>
      <c r="JWK132" s="516"/>
      <c r="JWL132" s="516"/>
      <c r="JWM132" s="516"/>
      <c r="JWN132" s="516"/>
      <c r="JWO132" s="516"/>
      <c r="JWP132" s="516"/>
      <c r="JWQ132" s="516"/>
      <c r="JWR132" s="516"/>
      <c r="JWS132" s="516"/>
      <c r="JWT132" s="516"/>
      <c r="JWU132" s="516"/>
      <c r="JWV132" s="516"/>
      <c r="JWW132" s="516"/>
      <c r="JWX132" s="516"/>
      <c r="JWY132" s="516"/>
      <c r="JWZ132" s="516"/>
      <c r="JXA132" s="516"/>
      <c r="JXB132" s="516"/>
      <c r="JXC132" s="516"/>
      <c r="JXD132" s="516"/>
      <c r="JXE132" s="516"/>
      <c r="JXF132" s="516"/>
      <c r="JXG132" s="516"/>
      <c r="JXH132" s="516"/>
      <c r="JXI132" s="516"/>
      <c r="JXJ132" s="516"/>
      <c r="JXK132" s="516"/>
      <c r="JXL132" s="516"/>
      <c r="JXM132" s="516"/>
      <c r="JXN132" s="516"/>
      <c r="JXO132" s="516"/>
      <c r="JXP132" s="516"/>
      <c r="JXQ132" s="516"/>
      <c r="JXR132" s="516"/>
      <c r="JXS132" s="516"/>
      <c r="JXT132" s="516"/>
      <c r="JXU132" s="516"/>
      <c r="JXV132" s="516"/>
      <c r="JXW132" s="516"/>
      <c r="JXX132" s="516"/>
      <c r="JXY132" s="516"/>
      <c r="JXZ132" s="516"/>
      <c r="JYA132" s="516"/>
      <c r="JYB132" s="516"/>
      <c r="JYC132" s="516"/>
      <c r="JYD132" s="516"/>
      <c r="JYE132" s="516"/>
      <c r="JYF132" s="516"/>
      <c r="JYG132" s="516"/>
      <c r="JYH132" s="516"/>
      <c r="JYI132" s="516"/>
      <c r="JYJ132" s="516"/>
      <c r="JYK132" s="516"/>
      <c r="JYL132" s="516"/>
      <c r="JYM132" s="516"/>
      <c r="JYN132" s="516"/>
      <c r="JYO132" s="516"/>
      <c r="JYP132" s="516"/>
      <c r="JYQ132" s="516"/>
      <c r="JYR132" s="516"/>
      <c r="JYS132" s="516"/>
      <c r="JYT132" s="516"/>
      <c r="JYU132" s="516"/>
      <c r="JYV132" s="516"/>
      <c r="JYW132" s="516"/>
      <c r="JYX132" s="516"/>
      <c r="JYY132" s="516"/>
      <c r="JYZ132" s="516"/>
      <c r="JZA132" s="516"/>
      <c r="JZB132" s="516"/>
      <c r="JZC132" s="516"/>
      <c r="JZD132" s="516"/>
      <c r="JZE132" s="516"/>
      <c r="JZF132" s="516"/>
      <c r="JZG132" s="516"/>
      <c r="JZH132" s="516"/>
      <c r="JZI132" s="516"/>
      <c r="JZJ132" s="516"/>
      <c r="JZK132" s="516"/>
      <c r="JZL132" s="516"/>
      <c r="JZM132" s="516"/>
      <c r="JZN132" s="516"/>
      <c r="JZO132" s="516"/>
      <c r="JZP132" s="516"/>
      <c r="JZQ132" s="516"/>
      <c r="JZR132" s="516"/>
      <c r="JZS132" s="516"/>
      <c r="JZT132" s="516"/>
      <c r="JZU132" s="516"/>
      <c r="JZV132" s="516"/>
      <c r="JZW132" s="516"/>
      <c r="JZX132" s="516"/>
      <c r="JZY132" s="516"/>
      <c r="JZZ132" s="516"/>
      <c r="KAA132" s="516"/>
      <c r="KAB132" s="516"/>
      <c r="KAC132" s="516"/>
      <c r="KAD132" s="516"/>
      <c r="KAE132" s="516"/>
      <c r="KAF132" s="516"/>
      <c r="KAG132" s="516"/>
      <c r="KAH132" s="516"/>
      <c r="KAI132" s="516"/>
      <c r="KAJ132" s="516"/>
      <c r="KAK132" s="516"/>
      <c r="KAL132" s="516"/>
      <c r="KAM132" s="516"/>
      <c r="KAN132" s="516"/>
      <c r="KAO132" s="516"/>
      <c r="KAP132" s="516"/>
      <c r="KAQ132" s="516"/>
      <c r="KAR132" s="516"/>
      <c r="KAS132" s="516"/>
      <c r="KAT132" s="516"/>
      <c r="KAU132" s="516"/>
      <c r="KAV132" s="516"/>
      <c r="KAW132" s="516"/>
      <c r="KAX132" s="516"/>
      <c r="KAY132" s="516"/>
      <c r="KAZ132" s="516"/>
      <c r="KBA132" s="516"/>
      <c r="KBB132" s="516"/>
      <c r="KBC132" s="516"/>
      <c r="KBD132" s="516"/>
      <c r="KBE132" s="516"/>
      <c r="KBF132" s="516"/>
      <c r="KBG132" s="516"/>
      <c r="KBH132" s="516"/>
      <c r="KBI132" s="516"/>
      <c r="KBJ132" s="516"/>
      <c r="KBK132" s="516"/>
      <c r="KBL132" s="516"/>
      <c r="KBM132" s="516"/>
      <c r="KBN132" s="516"/>
      <c r="KBO132" s="516"/>
      <c r="KBP132" s="516"/>
      <c r="KBQ132" s="516"/>
      <c r="KBR132" s="516"/>
      <c r="KBS132" s="516"/>
      <c r="KBT132" s="516"/>
      <c r="KBU132" s="516"/>
      <c r="KBV132" s="516"/>
      <c r="KBW132" s="516"/>
      <c r="KBX132" s="516"/>
      <c r="KBY132" s="516"/>
      <c r="KBZ132" s="516"/>
      <c r="KCA132" s="516"/>
      <c r="KCB132" s="516"/>
      <c r="KCC132" s="516"/>
      <c r="KCD132" s="516"/>
      <c r="KCE132" s="516"/>
      <c r="KCF132" s="516"/>
      <c r="KCG132" s="516"/>
      <c r="KCH132" s="516"/>
      <c r="KCI132" s="516"/>
      <c r="KCJ132" s="516"/>
      <c r="KCK132" s="516"/>
      <c r="KCL132" s="516"/>
      <c r="KCM132" s="516"/>
      <c r="KCN132" s="516"/>
      <c r="KCO132" s="516"/>
      <c r="KCP132" s="516"/>
      <c r="KCQ132" s="516"/>
      <c r="KCR132" s="516"/>
      <c r="KCS132" s="516"/>
      <c r="KCT132" s="516"/>
      <c r="KCU132" s="516"/>
      <c r="KCV132" s="516"/>
      <c r="KCW132" s="516"/>
      <c r="KCX132" s="516"/>
      <c r="KCY132" s="516"/>
      <c r="KCZ132" s="516"/>
      <c r="KDA132" s="516"/>
      <c r="KDB132" s="516"/>
      <c r="KDC132" s="516"/>
      <c r="KDD132" s="516"/>
      <c r="KDE132" s="516"/>
      <c r="KDF132" s="516"/>
      <c r="KDG132" s="516"/>
      <c r="KDH132" s="516"/>
      <c r="KDI132" s="516"/>
      <c r="KDJ132" s="516"/>
      <c r="KDK132" s="516"/>
      <c r="KDL132" s="516"/>
      <c r="KDM132" s="516"/>
      <c r="KDN132" s="516"/>
      <c r="KDO132" s="516"/>
      <c r="KDP132" s="516"/>
      <c r="KDQ132" s="516"/>
      <c r="KDR132" s="516"/>
      <c r="KDS132" s="516"/>
      <c r="KDT132" s="516"/>
      <c r="KDU132" s="516"/>
      <c r="KDV132" s="516"/>
      <c r="KDW132" s="516"/>
      <c r="KDX132" s="516"/>
      <c r="KDY132" s="516"/>
      <c r="KDZ132" s="516"/>
      <c r="KEA132" s="516"/>
      <c r="KEB132" s="516"/>
      <c r="KEC132" s="516"/>
      <c r="KED132" s="516"/>
      <c r="KEE132" s="516"/>
      <c r="KEF132" s="516"/>
      <c r="KEG132" s="516"/>
      <c r="KEH132" s="516"/>
      <c r="KEI132" s="516"/>
      <c r="KEJ132" s="516"/>
      <c r="KEK132" s="516"/>
      <c r="KEL132" s="516"/>
      <c r="KEM132" s="516"/>
      <c r="KEN132" s="516"/>
      <c r="KEO132" s="516"/>
      <c r="KEP132" s="516"/>
      <c r="KEQ132" s="516"/>
      <c r="KER132" s="516"/>
      <c r="KES132" s="516"/>
      <c r="KET132" s="516"/>
      <c r="KEU132" s="516"/>
      <c r="KEV132" s="516"/>
      <c r="KEW132" s="516"/>
      <c r="KEX132" s="516"/>
      <c r="KEY132" s="516"/>
      <c r="KEZ132" s="516"/>
      <c r="KFA132" s="516"/>
      <c r="KFB132" s="516"/>
      <c r="KFC132" s="516"/>
      <c r="KFD132" s="516"/>
      <c r="KFE132" s="516"/>
      <c r="KFF132" s="516"/>
      <c r="KFG132" s="516"/>
      <c r="KFH132" s="516"/>
      <c r="KFI132" s="516"/>
      <c r="KFJ132" s="516"/>
      <c r="KFK132" s="516"/>
      <c r="KFL132" s="516"/>
      <c r="KFM132" s="516"/>
      <c r="KFN132" s="516"/>
      <c r="KFO132" s="516"/>
      <c r="KFP132" s="516"/>
      <c r="KFQ132" s="516"/>
      <c r="KFR132" s="516"/>
      <c r="KFS132" s="516"/>
      <c r="KFT132" s="516"/>
      <c r="KFU132" s="516"/>
      <c r="KFV132" s="516"/>
      <c r="KFW132" s="516"/>
      <c r="KFX132" s="516"/>
      <c r="KFY132" s="516"/>
      <c r="KFZ132" s="516"/>
      <c r="KGA132" s="516"/>
      <c r="KGB132" s="516"/>
      <c r="KGC132" s="516"/>
      <c r="KGD132" s="516"/>
      <c r="KGE132" s="516"/>
      <c r="KGF132" s="516"/>
      <c r="KGG132" s="516"/>
      <c r="KGH132" s="516"/>
      <c r="KGI132" s="516"/>
      <c r="KGJ132" s="516"/>
      <c r="KGK132" s="516"/>
      <c r="KGL132" s="516"/>
      <c r="KGM132" s="516"/>
      <c r="KGN132" s="516"/>
      <c r="KGO132" s="516"/>
      <c r="KGP132" s="516"/>
      <c r="KGQ132" s="516"/>
      <c r="KGR132" s="516"/>
      <c r="KGS132" s="516"/>
      <c r="KGT132" s="516"/>
      <c r="KGU132" s="516"/>
      <c r="KGV132" s="516"/>
      <c r="KGW132" s="516"/>
      <c r="KGX132" s="516"/>
      <c r="KGY132" s="516"/>
      <c r="KGZ132" s="516"/>
      <c r="KHA132" s="516"/>
      <c r="KHB132" s="516"/>
      <c r="KHC132" s="516"/>
      <c r="KHD132" s="516"/>
      <c r="KHE132" s="516"/>
      <c r="KHF132" s="516"/>
      <c r="KHG132" s="516"/>
      <c r="KHH132" s="516"/>
      <c r="KHI132" s="516"/>
      <c r="KHJ132" s="516"/>
      <c r="KHK132" s="516"/>
      <c r="KHL132" s="516"/>
      <c r="KHM132" s="516"/>
      <c r="KHN132" s="516"/>
      <c r="KHO132" s="516"/>
      <c r="KHP132" s="516"/>
      <c r="KHQ132" s="516"/>
      <c r="KHR132" s="516"/>
      <c r="KHS132" s="516"/>
      <c r="KHT132" s="516"/>
      <c r="KHU132" s="516"/>
      <c r="KHV132" s="516"/>
      <c r="KHW132" s="516"/>
      <c r="KHX132" s="516"/>
      <c r="KHY132" s="516"/>
      <c r="KHZ132" s="516"/>
      <c r="KIA132" s="516"/>
      <c r="KIB132" s="516"/>
      <c r="KIC132" s="516"/>
      <c r="KID132" s="516"/>
      <c r="KIE132" s="516"/>
      <c r="KIF132" s="516"/>
      <c r="KIG132" s="516"/>
      <c r="KIH132" s="516"/>
      <c r="KII132" s="516"/>
      <c r="KIJ132" s="516"/>
      <c r="KIK132" s="516"/>
      <c r="KIL132" s="516"/>
      <c r="KIM132" s="516"/>
      <c r="KIN132" s="516"/>
      <c r="KIO132" s="516"/>
      <c r="KIP132" s="516"/>
      <c r="KIQ132" s="516"/>
      <c r="KIR132" s="516"/>
      <c r="KIS132" s="516"/>
      <c r="KIT132" s="516"/>
      <c r="KIU132" s="516"/>
      <c r="KIV132" s="516"/>
      <c r="KIW132" s="516"/>
      <c r="KIX132" s="516"/>
      <c r="KIY132" s="516"/>
      <c r="KIZ132" s="516"/>
      <c r="KJA132" s="516"/>
      <c r="KJB132" s="516"/>
      <c r="KJC132" s="516"/>
      <c r="KJD132" s="516"/>
      <c r="KJE132" s="516"/>
      <c r="KJF132" s="516"/>
      <c r="KJG132" s="516"/>
      <c r="KJH132" s="516"/>
      <c r="KJI132" s="516"/>
      <c r="KJJ132" s="516"/>
      <c r="KJK132" s="516"/>
      <c r="KJL132" s="516"/>
      <c r="KJM132" s="516"/>
      <c r="KJN132" s="516"/>
      <c r="KJO132" s="516"/>
      <c r="KJP132" s="516"/>
      <c r="KJQ132" s="516"/>
      <c r="KJR132" s="516"/>
      <c r="KJS132" s="516"/>
      <c r="KJT132" s="516"/>
      <c r="KJU132" s="516"/>
      <c r="KJV132" s="516"/>
      <c r="KJW132" s="516"/>
      <c r="KJX132" s="516"/>
      <c r="KJY132" s="516"/>
      <c r="KJZ132" s="516"/>
      <c r="KKA132" s="516"/>
      <c r="KKB132" s="516"/>
      <c r="KKC132" s="516"/>
      <c r="KKD132" s="516"/>
      <c r="KKE132" s="516"/>
      <c r="KKF132" s="516"/>
      <c r="KKG132" s="516"/>
      <c r="KKH132" s="516"/>
      <c r="KKI132" s="516"/>
      <c r="KKJ132" s="516"/>
      <c r="KKK132" s="516"/>
      <c r="KKL132" s="516"/>
      <c r="KKM132" s="516"/>
      <c r="KKN132" s="516"/>
      <c r="KKO132" s="516"/>
      <c r="KKP132" s="516"/>
      <c r="KKQ132" s="516"/>
      <c r="KKR132" s="516"/>
      <c r="KKS132" s="516"/>
      <c r="KKT132" s="516"/>
      <c r="KKU132" s="516"/>
      <c r="KKV132" s="516"/>
      <c r="KKW132" s="516"/>
      <c r="KKX132" s="516"/>
      <c r="KKY132" s="516"/>
      <c r="KKZ132" s="516"/>
      <c r="KLA132" s="516"/>
      <c r="KLB132" s="516"/>
      <c r="KLC132" s="516"/>
      <c r="KLD132" s="516"/>
      <c r="KLE132" s="516"/>
      <c r="KLF132" s="516"/>
      <c r="KLG132" s="516"/>
      <c r="KLH132" s="516"/>
      <c r="KLI132" s="516"/>
      <c r="KLJ132" s="516"/>
      <c r="KLK132" s="516"/>
      <c r="KLL132" s="516"/>
      <c r="KLM132" s="516"/>
      <c r="KLN132" s="516"/>
      <c r="KLO132" s="516"/>
      <c r="KLP132" s="516"/>
      <c r="KLQ132" s="516"/>
      <c r="KLR132" s="516"/>
      <c r="KLS132" s="516"/>
      <c r="KLT132" s="516"/>
      <c r="KLU132" s="516"/>
      <c r="KLV132" s="516"/>
      <c r="KLW132" s="516"/>
      <c r="KLX132" s="516"/>
      <c r="KLY132" s="516"/>
      <c r="KLZ132" s="516"/>
      <c r="KMA132" s="516"/>
      <c r="KMB132" s="516"/>
      <c r="KMC132" s="516"/>
      <c r="KMD132" s="516"/>
      <c r="KME132" s="516"/>
      <c r="KMF132" s="516"/>
      <c r="KMG132" s="516"/>
      <c r="KMH132" s="516"/>
      <c r="KMI132" s="516"/>
      <c r="KMJ132" s="516"/>
      <c r="KMK132" s="516"/>
      <c r="KML132" s="516"/>
      <c r="KMM132" s="516"/>
      <c r="KMN132" s="516"/>
      <c r="KMO132" s="516"/>
      <c r="KMP132" s="516"/>
      <c r="KMQ132" s="516"/>
      <c r="KMR132" s="516"/>
      <c r="KMS132" s="516"/>
      <c r="KMT132" s="516"/>
      <c r="KMU132" s="516"/>
      <c r="KMV132" s="516"/>
      <c r="KMW132" s="516"/>
      <c r="KMX132" s="516"/>
      <c r="KMY132" s="516"/>
      <c r="KMZ132" s="516"/>
      <c r="KNA132" s="516"/>
      <c r="KNB132" s="516"/>
      <c r="KNC132" s="516"/>
      <c r="KND132" s="516"/>
      <c r="KNE132" s="516"/>
      <c r="KNF132" s="516"/>
      <c r="KNG132" s="516"/>
      <c r="KNH132" s="516"/>
      <c r="KNI132" s="516"/>
      <c r="KNJ132" s="516"/>
      <c r="KNK132" s="516"/>
      <c r="KNL132" s="516"/>
      <c r="KNM132" s="516"/>
      <c r="KNN132" s="516"/>
      <c r="KNO132" s="516"/>
      <c r="KNP132" s="516"/>
      <c r="KNQ132" s="516"/>
      <c r="KNR132" s="516"/>
      <c r="KNS132" s="516"/>
      <c r="KNT132" s="516"/>
      <c r="KNU132" s="516"/>
      <c r="KNV132" s="516"/>
      <c r="KNW132" s="516"/>
      <c r="KNX132" s="516"/>
      <c r="KNY132" s="516"/>
      <c r="KNZ132" s="516"/>
      <c r="KOA132" s="516"/>
      <c r="KOB132" s="516"/>
      <c r="KOC132" s="516"/>
      <c r="KOD132" s="516"/>
      <c r="KOE132" s="516"/>
      <c r="KOF132" s="516"/>
      <c r="KOG132" s="516"/>
      <c r="KOH132" s="516"/>
      <c r="KOI132" s="516"/>
      <c r="KOJ132" s="516"/>
      <c r="KOK132" s="516"/>
      <c r="KOL132" s="516"/>
      <c r="KOM132" s="516"/>
      <c r="KON132" s="516"/>
      <c r="KOO132" s="516"/>
      <c r="KOP132" s="516"/>
      <c r="KOQ132" s="516"/>
      <c r="KOR132" s="516"/>
      <c r="KOS132" s="516"/>
      <c r="KOT132" s="516"/>
      <c r="KOU132" s="516"/>
      <c r="KOV132" s="516"/>
      <c r="KOW132" s="516"/>
      <c r="KOX132" s="516"/>
      <c r="KOY132" s="516"/>
      <c r="KOZ132" s="516"/>
      <c r="KPA132" s="516"/>
      <c r="KPB132" s="516"/>
      <c r="KPC132" s="516"/>
      <c r="KPD132" s="516"/>
      <c r="KPE132" s="516"/>
      <c r="KPF132" s="516"/>
      <c r="KPG132" s="516"/>
      <c r="KPH132" s="516"/>
      <c r="KPI132" s="516"/>
      <c r="KPJ132" s="516"/>
      <c r="KPK132" s="516"/>
      <c r="KPL132" s="516"/>
      <c r="KPM132" s="516"/>
      <c r="KPN132" s="516"/>
      <c r="KPO132" s="516"/>
      <c r="KPP132" s="516"/>
      <c r="KPQ132" s="516"/>
      <c r="KPR132" s="516"/>
      <c r="KPS132" s="516"/>
      <c r="KPT132" s="516"/>
      <c r="KPU132" s="516"/>
      <c r="KPV132" s="516"/>
      <c r="KPW132" s="516"/>
      <c r="KPX132" s="516"/>
      <c r="KPY132" s="516"/>
      <c r="KPZ132" s="516"/>
      <c r="KQA132" s="516"/>
      <c r="KQB132" s="516"/>
      <c r="KQC132" s="516"/>
      <c r="KQD132" s="516"/>
      <c r="KQE132" s="516"/>
      <c r="KQF132" s="516"/>
      <c r="KQG132" s="516"/>
      <c r="KQH132" s="516"/>
      <c r="KQI132" s="516"/>
      <c r="KQJ132" s="516"/>
      <c r="KQK132" s="516"/>
      <c r="KQL132" s="516"/>
      <c r="KQM132" s="516"/>
      <c r="KQN132" s="516"/>
      <c r="KQO132" s="516"/>
      <c r="KQP132" s="516"/>
      <c r="KQQ132" s="516"/>
      <c r="KQR132" s="516"/>
      <c r="KQS132" s="516"/>
      <c r="KQT132" s="516"/>
      <c r="KQU132" s="516"/>
      <c r="KQV132" s="516"/>
      <c r="KQW132" s="516"/>
      <c r="KQX132" s="516"/>
      <c r="KQY132" s="516"/>
      <c r="KQZ132" s="516"/>
      <c r="KRA132" s="516"/>
      <c r="KRB132" s="516"/>
      <c r="KRC132" s="516"/>
      <c r="KRD132" s="516"/>
      <c r="KRE132" s="516"/>
      <c r="KRF132" s="516"/>
      <c r="KRG132" s="516"/>
      <c r="KRH132" s="516"/>
      <c r="KRI132" s="516"/>
      <c r="KRJ132" s="516"/>
      <c r="KRK132" s="516"/>
      <c r="KRL132" s="516"/>
      <c r="KRM132" s="516"/>
      <c r="KRN132" s="516"/>
      <c r="KRO132" s="516"/>
      <c r="KRP132" s="516"/>
      <c r="KRQ132" s="516"/>
      <c r="KRR132" s="516"/>
      <c r="KRS132" s="516"/>
      <c r="KRT132" s="516"/>
      <c r="KRU132" s="516"/>
      <c r="KRV132" s="516"/>
      <c r="KRW132" s="516"/>
      <c r="KRX132" s="516"/>
      <c r="KRY132" s="516"/>
      <c r="KRZ132" s="516"/>
      <c r="KSA132" s="516"/>
      <c r="KSB132" s="516"/>
      <c r="KSC132" s="516"/>
      <c r="KSD132" s="516"/>
      <c r="KSE132" s="516"/>
      <c r="KSF132" s="516"/>
      <c r="KSG132" s="516"/>
      <c r="KSH132" s="516"/>
      <c r="KSI132" s="516"/>
      <c r="KSJ132" s="516"/>
      <c r="KSK132" s="516"/>
      <c r="KSL132" s="516"/>
      <c r="KSM132" s="516"/>
      <c r="KSN132" s="516"/>
      <c r="KSO132" s="516"/>
      <c r="KSP132" s="516"/>
      <c r="KSQ132" s="516"/>
      <c r="KSR132" s="516"/>
      <c r="KSS132" s="516"/>
      <c r="KST132" s="516"/>
      <c r="KSU132" s="516"/>
      <c r="KSV132" s="516"/>
      <c r="KSW132" s="516"/>
      <c r="KSX132" s="516"/>
      <c r="KSY132" s="516"/>
      <c r="KSZ132" s="516"/>
      <c r="KTA132" s="516"/>
      <c r="KTB132" s="516"/>
      <c r="KTC132" s="516"/>
      <c r="KTD132" s="516"/>
      <c r="KTE132" s="516"/>
      <c r="KTF132" s="516"/>
      <c r="KTG132" s="516"/>
      <c r="KTH132" s="516"/>
      <c r="KTI132" s="516"/>
      <c r="KTJ132" s="516"/>
      <c r="KTK132" s="516"/>
      <c r="KTL132" s="516"/>
      <c r="KTM132" s="516"/>
      <c r="KTN132" s="516"/>
      <c r="KTO132" s="516"/>
      <c r="KTP132" s="516"/>
      <c r="KTQ132" s="516"/>
      <c r="KTR132" s="516"/>
      <c r="KTS132" s="516"/>
      <c r="KTT132" s="516"/>
      <c r="KTU132" s="516"/>
      <c r="KTV132" s="516"/>
      <c r="KTW132" s="516"/>
      <c r="KTX132" s="516"/>
      <c r="KTY132" s="516"/>
      <c r="KTZ132" s="516"/>
      <c r="KUA132" s="516"/>
      <c r="KUB132" s="516"/>
      <c r="KUC132" s="516"/>
      <c r="KUD132" s="516"/>
      <c r="KUE132" s="516"/>
      <c r="KUF132" s="516"/>
      <c r="KUG132" s="516"/>
      <c r="KUH132" s="516"/>
      <c r="KUI132" s="516"/>
      <c r="KUJ132" s="516"/>
      <c r="KUK132" s="516"/>
      <c r="KUL132" s="516"/>
      <c r="KUM132" s="516"/>
      <c r="KUN132" s="516"/>
      <c r="KUO132" s="516"/>
      <c r="KUP132" s="516"/>
      <c r="KUQ132" s="516"/>
      <c r="KUR132" s="516"/>
      <c r="KUS132" s="516"/>
      <c r="KUT132" s="516"/>
      <c r="KUU132" s="516"/>
      <c r="KUV132" s="516"/>
      <c r="KUW132" s="516"/>
      <c r="KUX132" s="516"/>
      <c r="KUY132" s="516"/>
      <c r="KUZ132" s="516"/>
      <c r="KVA132" s="516"/>
      <c r="KVB132" s="516"/>
      <c r="KVC132" s="516"/>
      <c r="KVD132" s="516"/>
      <c r="KVE132" s="516"/>
      <c r="KVF132" s="516"/>
      <c r="KVG132" s="516"/>
      <c r="KVH132" s="516"/>
      <c r="KVI132" s="516"/>
      <c r="KVJ132" s="516"/>
      <c r="KVK132" s="516"/>
      <c r="KVL132" s="516"/>
      <c r="KVM132" s="516"/>
      <c r="KVN132" s="516"/>
      <c r="KVO132" s="516"/>
      <c r="KVP132" s="516"/>
      <c r="KVQ132" s="516"/>
      <c r="KVR132" s="516"/>
      <c r="KVS132" s="516"/>
      <c r="KVT132" s="516"/>
      <c r="KVU132" s="516"/>
      <c r="KVV132" s="516"/>
      <c r="KVW132" s="516"/>
      <c r="KVX132" s="516"/>
      <c r="KVY132" s="516"/>
      <c r="KVZ132" s="516"/>
      <c r="KWA132" s="516"/>
      <c r="KWB132" s="516"/>
      <c r="KWC132" s="516"/>
      <c r="KWD132" s="516"/>
      <c r="KWE132" s="516"/>
      <c r="KWF132" s="516"/>
      <c r="KWG132" s="516"/>
      <c r="KWH132" s="516"/>
      <c r="KWI132" s="516"/>
      <c r="KWJ132" s="516"/>
      <c r="KWK132" s="516"/>
      <c r="KWL132" s="516"/>
      <c r="KWM132" s="516"/>
      <c r="KWN132" s="516"/>
      <c r="KWO132" s="516"/>
      <c r="KWP132" s="516"/>
      <c r="KWQ132" s="516"/>
      <c r="KWR132" s="516"/>
      <c r="KWS132" s="516"/>
      <c r="KWT132" s="516"/>
      <c r="KWU132" s="516"/>
      <c r="KWV132" s="516"/>
      <c r="KWW132" s="516"/>
      <c r="KWX132" s="516"/>
      <c r="KWY132" s="516"/>
      <c r="KWZ132" s="516"/>
      <c r="KXA132" s="516"/>
      <c r="KXB132" s="516"/>
      <c r="KXC132" s="516"/>
      <c r="KXD132" s="516"/>
      <c r="KXE132" s="516"/>
      <c r="KXF132" s="516"/>
      <c r="KXG132" s="516"/>
      <c r="KXH132" s="516"/>
      <c r="KXI132" s="516"/>
      <c r="KXJ132" s="516"/>
      <c r="KXK132" s="516"/>
      <c r="KXL132" s="516"/>
      <c r="KXM132" s="516"/>
      <c r="KXN132" s="516"/>
      <c r="KXO132" s="516"/>
      <c r="KXP132" s="516"/>
      <c r="KXQ132" s="516"/>
      <c r="KXR132" s="516"/>
      <c r="KXS132" s="516"/>
      <c r="KXT132" s="516"/>
      <c r="KXU132" s="516"/>
      <c r="KXV132" s="516"/>
      <c r="KXW132" s="516"/>
      <c r="KXX132" s="516"/>
      <c r="KXY132" s="516"/>
      <c r="KXZ132" s="516"/>
      <c r="KYA132" s="516"/>
      <c r="KYB132" s="516"/>
      <c r="KYC132" s="516"/>
      <c r="KYD132" s="516"/>
      <c r="KYE132" s="516"/>
      <c r="KYF132" s="516"/>
      <c r="KYG132" s="516"/>
      <c r="KYH132" s="516"/>
      <c r="KYI132" s="516"/>
      <c r="KYJ132" s="516"/>
      <c r="KYK132" s="516"/>
      <c r="KYL132" s="516"/>
      <c r="KYM132" s="516"/>
      <c r="KYN132" s="516"/>
      <c r="KYO132" s="516"/>
      <c r="KYP132" s="516"/>
      <c r="KYQ132" s="516"/>
      <c r="KYR132" s="516"/>
      <c r="KYS132" s="516"/>
      <c r="KYT132" s="516"/>
      <c r="KYU132" s="516"/>
      <c r="KYV132" s="516"/>
      <c r="KYW132" s="516"/>
      <c r="KYX132" s="516"/>
      <c r="KYY132" s="516"/>
      <c r="KYZ132" s="516"/>
      <c r="KZA132" s="516"/>
      <c r="KZB132" s="516"/>
      <c r="KZC132" s="516"/>
      <c r="KZD132" s="516"/>
      <c r="KZE132" s="516"/>
      <c r="KZF132" s="516"/>
      <c r="KZG132" s="516"/>
      <c r="KZH132" s="516"/>
      <c r="KZI132" s="516"/>
      <c r="KZJ132" s="516"/>
      <c r="KZK132" s="516"/>
      <c r="KZL132" s="516"/>
      <c r="KZM132" s="516"/>
      <c r="KZN132" s="516"/>
      <c r="KZO132" s="516"/>
      <c r="KZP132" s="516"/>
      <c r="KZQ132" s="516"/>
      <c r="KZR132" s="516"/>
      <c r="KZS132" s="516"/>
      <c r="KZT132" s="516"/>
      <c r="KZU132" s="516"/>
      <c r="KZV132" s="516"/>
      <c r="KZW132" s="516"/>
      <c r="KZX132" s="516"/>
      <c r="KZY132" s="516"/>
      <c r="KZZ132" s="516"/>
      <c r="LAA132" s="516"/>
      <c r="LAB132" s="516"/>
      <c r="LAC132" s="516"/>
      <c r="LAD132" s="516"/>
      <c r="LAE132" s="516"/>
      <c r="LAF132" s="516"/>
      <c r="LAG132" s="516"/>
      <c r="LAH132" s="516"/>
      <c r="LAI132" s="516"/>
      <c r="LAJ132" s="516"/>
      <c r="LAK132" s="516"/>
      <c r="LAL132" s="516"/>
      <c r="LAM132" s="516"/>
      <c r="LAN132" s="516"/>
      <c r="LAO132" s="516"/>
      <c r="LAP132" s="516"/>
      <c r="LAQ132" s="516"/>
      <c r="LAR132" s="516"/>
      <c r="LAS132" s="516"/>
      <c r="LAT132" s="516"/>
      <c r="LAU132" s="516"/>
      <c r="LAV132" s="516"/>
      <c r="LAW132" s="516"/>
      <c r="LAX132" s="516"/>
      <c r="LAY132" s="516"/>
      <c r="LAZ132" s="516"/>
      <c r="LBA132" s="516"/>
      <c r="LBB132" s="516"/>
      <c r="LBC132" s="516"/>
      <c r="LBD132" s="516"/>
      <c r="LBE132" s="516"/>
      <c r="LBF132" s="516"/>
      <c r="LBG132" s="516"/>
      <c r="LBH132" s="516"/>
      <c r="LBI132" s="516"/>
      <c r="LBJ132" s="516"/>
      <c r="LBK132" s="516"/>
      <c r="LBL132" s="516"/>
      <c r="LBM132" s="516"/>
      <c r="LBN132" s="516"/>
      <c r="LBO132" s="516"/>
      <c r="LBP132" s="516"/>
      <c r="LBQ132" s="516"/>
      <c r="LBR132" s="516"/>
      <c r="LBS132" s="516"/>
      <c r="LBT132" s="516"/>
      <c r="LBU132" s="516"/>
      <c r="LBV132" s="516"/>
      <c r="LBW132" s="516"/>
      <c r="LBX132" s="516"/>
      <c r="LBY132" s="516"/>
      <c r="LBZ132" s="516"/>
      <c r="LCA132" s="516"/>
      <c r="LCB132" s="516"/>
      <c r="LCC132" s="516"/>
      <c r="LCD132" s="516"/>
      <c r="LCE132" s="516"/>
      <c r="LCF132" s="516"/>
      <c r="LCG132" s="516"/>
      <c r="LCH132" s="516"/>
      <c r="LCI132" s="516"/>
      <c r="LCJ132" s="516"/>
      <c r="LCK132" s="516"/>
      <c r="LCL132" s="516"/>
      <c r="LCM132" s="516"/>
      <c r="LCN132" s="516"/>
      <c r="LCO132" s="516"/>
      <c r="LCP132" s="516"/>
      <c r="LCQ132" s="516"/>
      <c r="LCR132" s="516"/>
      <c r="LCS132" s="516"/>
      <c r="LCT132" s="516"/>
      <c r="LCU132" s="516"/>
      <c r="LCV132" s="516"/>
      <c r="LCW132" s="516"/>
      <c r="LCX132" s="516"/>
      <c r="LCY132" s="516"/>
      <c r="LCZ132" s="516"/>
      <c r="LDA132" s="516"/>
      <c r="LDB132" s="516"/>
      <c r="LDC132" s="516"/>
      <c r="LDD132" s="516"/>
      <c r="LDE132" s="516"/>
      <c r="LDF132" s="516"/>
      <c r="LDG132" s="516"/>
      <c r="LDH132" s="516"/>
      <c r="LDI132" s="516"/>
      <c r="LDJ132" s="516"/>
      <c r="LDK132" s="516"/>
      <c r="LDL132" s="516"/>
      <c r="LDM132" s="516"/>
      <c r="LDN132" s="516"/>
      <c r="LDO132" s="516"/>
      <c r="LDP132" s="516"/>
      <c r="LDQ132" s="516"/>
      <c r="LDR132" s="516"/>
      <c r="LDS132" s="516"/>
      <c r="LDT132" s="516"/>
      <c r="LDU132" s="516"/>
      <c r="LDV132" s="516"/>
      <c r="LDW132" s="516"/>
      <c r="LDX132" s="516"/>
      <c r="LDY132" s="516"/>
      <c r="LDZ132" s="516"/>
      <c r="LEA132" s="516"/>
      <c r="LEB132" s="516"/>
      <c r="LEC132" s="516"/>
      <c r="LED132" s="516"/>
      <c r="LEE132" s="516"/>
      <c r="LEF132" s="516"/>
      <c r="LEG132" s="516"/>
      <c r="LEH132" s="516"/>
      <c r="LEI132" s="516"/>
      <c r="LEJ132" s="516"/>
      <c r="LEK132" s="516"/>
      <c r="LEL132" s="516"/>
      <c r="LEM132" s="516"/>
      <c r="LEN132" s="516"/>
      <c r="LEO132" s="516"/>
      <c r="LEP132" s="516"/>
      <c r="LEQ132" s="516"/>
      <c r="LER132" s="516"/>
      <c r="LES132" s="516"/>
      <c r="LET132" s="516"/>
      <c r="LEU132" s="516"/>
      <c r="LEV132" s="516"/>
      <c r="LEW132" s="516"/>
      <c r="LEX132" s="516"/>
      <c r="LEY132" s="516"/>
      <c r="LEZ132" s="516"/>
      <c r="LFA132" s="516"/>
      <c r="LFB132" s="516"/>
      <c r="LFC132" s="516"/>
      <c r="LFD132" s="516"/>
      <c r="LFE132" s="516"/>
      <c r="LFF132" s="516"/>
      <c r="LFG132" s="516"/>
      <c r="LFH132" s="516"/>
      <c r="LFI132" s="516"/>
      <c r="LFJ132" s="516"/>
      <c r="LFK132" s="516"/>
      <c r="LFL132" s="516"/>
      <c r="LFM132" s="516"/>
      <c r="LFN132" s="516"/>
      <c r="LFO132" s="516"/>
      <c r="LFP132" s="516"/>
      <c r="LFQ132" s="516"/>
      <c r="LFR132" s="516"/>
      <c r="LFS132" s="516"/>
      <c r="LFT132" s="516"/>
      <c r="LFU132" s="516"/>
      <c r="LFV132" s="516"/>
      <c r="LFW132" s="516"/>
      <c r="LFX132" s="516"/>
      <c r="LFY132" s="516"/>
      <c r="LFZ132" s="516"/>
      <c r="LGA132" s="516"/>
      <c r="LGB132" s="516"/>
      <c r="LGC132" s="516"/>
      <c r="LGD132" s="516"/>
      <c r="LGE132" s="516"/>
      <c r="LGF132" s="516"/>
      <c r="LGG132" s="516"/>
      <c r="LGH132" s="516"/>
      <c r="LGI132" s="516"/>
      <c r="LGJ132" s="516"/>
      <c r="LGK132" s="516"/>
      <c r="LGL132" s="516"/>
      <c r="LGM132" s="516"/>
      <c r="LGN132" s="516"/>
      <c r="LGO132" s="516"/>
      <c r="LGP132" s="516"/>
      <c r="LGQ132" s="516"/>
      <c r="LGR132" s="516"/>
      <c r="LGS132" s="516"/>
      <c r="LGT132" s="516"/>
      <c r="LGU132" s="516"/>
      <c r="LGV132" s="516"/>
      <c r="LGW132" s="516"/>
      <c r="LGX132" s="516"/>
      <c r="LGY132" s="516"/>
      <c r="LGZ132" s="516"/>
      <c r="LHA132" s="516"/>
      <c r="LHB132" s="516"/>
      <c r="LHC132" s="516"/>
      <c r="LHD132" s="516"/>
      <c r="LHE132" s="516"/>
      <c r="LHF132" s="516"/>
      <c r="LHG132" s="516"/>
      <c r="LHH132" s="516"/>
      <c r="LHI132" s="516"/>
      <c r="LHJ132" s="516"/>
      <c r="LHK132" s="516"/>
      <c r="LHL132" s="516"/>
      <c r="LHM132" s="516"/>
      <c r="LHN132" s="516"/>
      <c r="LHO132" s="516"/>
      <c r="LHP132" s="516"/>
      <c r="LHQ132" s="516"/>
      <c r="LHR132" s="516"/>
      <c r="LHS132" s="516"/>
      <c r="LHT132" s="516"/>
      <c r="LHU132" s="516"/>
      <c r="LHV132" s="516"/>
      <c r="LHW132" s="516"/>
      <c r="LHX132" s="516"/>
      <c r="LHY132" s="516"/>
      <c r="LHZ132" s="516"/>
      <c r="LIA132" s="516"/>
      <c r="LIB132" s="516"/>
      <c r="LIC132" s="516"/>
      <c r="LID132" s="516"/>
      <c r="LIE132" s="516"/>
      <c r="LIF132" s="516"/>
      <c r="LIG132" s="516"/>
      <c r="LIH132" s="516"/>
      <c r="LII132" s="516"/>
      <c r="LIJ132" s="516"/>
      <c r="LIK132" s="516"/>
      <c r="LIL132" s="516"/>
      <c r="LIM132" s="516"/>
      <c r="LIN132" s="516"/>
      <c r="LIO132" s="516"/>
      <c r="LIP132" s="516"/>
      <c r="LIQ132" s="516"/>
      <c r="LIR132" s="516"/>
      <c r="LIS132" s="516"/>
      <c r="LIT132" s="516"/>
      <c r="LIU132" s="516"/>
      <c r="LIV132" s="516"/>
      <c r="LIW132" s="516"/>
      <c r="LIX132" s="516"/>
      <c r="LIY132" s="516"/>
      <c r="LIZ132" s="516"/>
      <c r="LJA132" s="516"/>
      <c r="LJB132" s="516"/>
      <c r="LJC132" s="516"/>
      <c r="LJD132" s="516"/>
      <c r="LJE132" s="516"/>
      <c r="LJF132" s="516"/>
      <c r="LJG132" s="516"/>
      <c r="LJH132" s="516"/>
      <c r="LJI132" s="516"/>
      <c r="LJJ132" s="516"/>
      <c r="LJK132" s="516"/>
      <c r="LJL132" s="516"/>
      <c r="LJM132" s="516"/>
      <c r="LJN132" s="516"/>
      <c r="LJO132" s="516"/>
      <c r="LJP132" s="516"/>
      <c r="LJQ132" s="516"/>
      <c r="LJR132" s="516"/>
      <c r="LJS132" s="516"/>
      <c r="LJT132" s="516"/>
      <c r="LJU132" s="516"/>
      <c r="LJV132" s="516"/>
      <c r="LJW132" s="516"/>
      <c r="LJX132" s="516"/>
      <c r="LJY132" s="516"/>
      <c r="LJZ132" s="516"/>
      <c r="LKA132" s="516"/>
      <c r="LKB132" s="516"/>
      <c r="LKC132" s="516"/>
      <c r="LKD132" s="516"/>
      <c r="LKE132" s="516"/>
      <c r="LKF132" s="516"/>
      <c r="LKG132" s="516"/>
      <c r="LKH132" s="516"/>
      <c r="LKI132" s="516"/>
      <c r="LKJ132" s="516"/>
      <c r="LKK132" s="516"/>
      <c r="LKL132" s="516"/>
      <c r="LKM132" s="516"/>
      <c r="LKN132" s="516"/>
      <c r="LKO132" s="516"/>
      <c r="LKP132" s="516"/>
      <c r="LKQ132" s="516"/>
      <c r="LKR132" s="516"/>
      <c r="LKS132" s="516"/>
      <c r="LKT132" s="516"/>
      <c r="LKU132" s="516"/>
      <c r="LKV132" s="516"/>
      <c r="LKW132" s="516"/>
      <c r="LKX132" s="516"/>
      <c r="LKY132" s="516"/>
      <c r="LKZ132" s="516"/>
      <c r="LLA132" s="516"/>
      <c r="LLB132" s="516"/>
      <c r="LLC132" s="516"/>
      <c r="LLD132" s="516"/>
      <c r="LLE132" s="516"/>
      <c r="LLF132" s="516"/>
      <c r="LLG132" s="516"/>
      <c r="LLH132" s="516"/>
      <c r="LLI132" s="516"/>
      <c r="LLJ132" s="516"/>
      <c r="LLK132" s="516"/>
      <c r="LLL132" s="516"/>
      <c r="LLM132" s="516"/>
      <c r="LLN132" s="516"/>
      <c r="LLO132" s="516"/>
      <c r="LLP132" s="516"/>
      <c r="LLQ132" s="516"/>
      <c r="LLR132" s="516"/>
      <c r="LLS132" s="516"/>
      <c r="LLT132" s="516"/>
      <c r="LLU132" s="516"/>
      <c r="LLV132" s="516"/>
      <c r="LLW132" s="516"/>
      <c r="LLX132" s="516"/>
      <c r="LLY132" s="516"/>
      <c r="LLZ132" s="516"/>
      <c r="LMA132" s="516"/>
      <c r="LMB132" s="516"/>
      <c r="LMC132" s="516"/>
      <c r="LMD132" s="516"/>
      <c r="LME132" s="516"/>
      <c r="LMF132" s="516"/>
      <c r="LMG132" s="516"/>
      <c r="LMH132" s="516"/>
      <c r="LMI132" s="516"/>
      <c r="LMJ132" s="516"/>
      <c r="LMK132" s="516"/>
      <c r="LML132" s="516"/>
      <c r="LMM132" s="516"/>
      <c r="LMN132" s="516"/>
      <c r="LMO132" s="516"/>
      <c r="LMP132" s="516"/>
      <c r="LMQ132" s="516"/>
      <c r="LMR132" s="516"/>
      <c r="LMS132" s="516"/>
      <c r="LMT132" s="516"/>
      <c r="LMU132" s="516"/>
      <c r="LMV132" s="516"/>
      <c r="LMW132" s="516"/>
      <c r="LMX132" s="516"/>
      <c r="LMY132" s="516"/>
      <c r="LMZ132" s="516"/>
      <c r="LNA132" s="516"/>
      <c r="LNB132" s="516"/>
      <c r="LNC132" s="516"/>
      <c r="LND132" s="516"/>
      <c r="LNE132" s="516"/>
      <c r="LNF132" s="516"/>
      <c r="LNG132" s="516"/>
      <c r="LNH132" s="516"/>
      <c r="LNI132" s="516"/>
      <c r="LNJ132" s="516"/>
      <c r="LNK132" s="516"/>
      <c r="LNL132" s="516"/>
      <c r="LNM132" s="516"/>
      <c r="LNN132" s="516"/>
      <c r="LNO132" s="516"/>
      <c r="LNP132" s="516"/>
      <c r="LNQ132" s="516"/>
      <c r="LNR132" s="516"/>
      <c r="LNS132" s="516"/>
      <c r="LNT132" s="516"/>
      <c r="LNU132" s="516"/>
      <c r="LNV132" s="516"/>
      <c r="LNW132" s="516"/>
      <c r="LNX132" s="516"/>
      <c r="LNY132" s="516"/>
      <c r="LNZ132" s="516"/>
      <c r="LOA132" s="516"/>
      <c r="LOB132" s="516"/>
      <c r="LOC132" s="516"/>
      <c r="LOD132" s="516"/>
      <c r="LOE132" s="516"/>
      <c r="LOF132" s="516"/>
      <c r="LOG132" s="516"/>
      <c r="LOH132" s="516"/>
      <c r="LOI132" s="516"/>
      <c r="LOJ132" s="516"/>
      <c r="LOK132" s="516"/>
      <c r="LOL132" s="516"/>
      <c r="LOM132" s="516"/>
      <c r="LON132" s="516"/>
      <c r="LOO132" s="516"/>
      <c r="LOP132" s="516"/>
      <c r="LOQ132" s="516"/>
      <c r="LOR132" s="516"/>
      <c r="LOS132" s="516"/>
      <c r="LOT132" s="516"/>
      <c r="LOU132" s="516"/>
      <c r="LOV132" s="516"/>
      <c r="LOW132" s="516"/>
      <c r="LOX132" s="516"/>
      <c r="LOY132" s="516"/>
      <c r="LOZ132" s="516"/>
      <c r="LPA132" s="516"/>
      <c r="LPB132" s="516"/>
      <c r="LPC132" s="516"/>
      <c r="LPD132" s="516"/>
      <c r="LPE132" s="516"/>
      <c r="LPF132" s="516"/>
      <c r="LPG132" s="516"/>
      <c r="LPH132" s="516"/>
      <c r="LPI132" s="516"/>
      <c r="LPJ132" s="516"/>
      <c r="LPK132" s="516"/>
      <c r="LPL132" s="516"/>
      <c r="LPM132" s="516"/>
      <c r="LPN132" s="516"/>
      <c r="LPO132" s="516"/>
      <c r="LPP132" s="516"/>
      <c r="LPQ132" s="516"/>
      <c r="LPR132" s="516"/>
      <c r="LPS132" s="516"/>
      <c r="LPT132" s="516"/>
      <c r="LPU132" s="516"/>
      <c r="LPV132" s="516"/>
      <c r="LPW132" s="516"/>
      <c r="LPX132" s="516"/>
      <c r="LPY132" s="516"/>
      <c r="LPZ132" s="516"/>
      <c r="LQA132" s="516"/>
      <c r="LQB132" s="516"/>
      <c r="LQC132" s="516"/>
      <c r="LQD132" s="516"/>
      <c r="LQE132" s="516"/>
      <c r="LQF132" s="516"/>
      <c r="LQG132" s="516"/>
      <c r="LQH132" s="516"/>
      <c r="LQI132" s="516"/>
      <c r="LQJ132" s="516"/>
      <c r="LQK132" s="516"/>
      <c r="LQL132" s="516"/>
      <c r="LQM132" s="516"/>
      <c r="LQN132" s="516"/>
      <c r="LQO132" s="516"/>
      <c r="LQP132" s="516"/>
      <c r="LQQ132" s="516"/>
      <c r="LQR132" s="516"/>
      <c r="LQS132" s="516"/>
      <c r="LQT132" s="516"/>
      <c r="LQU132" s="516"/>
      <c r="LQV132" s="516"/>
      <c r="LQW132" s="516"/>
      <c r="LQX132" s="516"/>
      <c r="LQY132" s="516"/>
      <c r="LQZ132" s="516"/>
      <c r="LRA132" s="516"/>
      <c r="LRB132" s="516"/>
      <c r="LRC132" s="516"/>
      <c r="LRD132" s="516"/>
      <c r="LRE132" s="516"/>
      <c r="LRF132" s="516"/>
      <c r="LRG132" s="516"/>
      <c r="LRH132" s="516"/>
      <c r="LRI132" s="516"/>
      <c r="LRJ132" s="516"/>
      <c r="LRK132" s="516"/>
      <c r="LRL132" s="516"/>
      <c r="LRM132" s="516"/>
      <c r="LRN132" s="516"/>
      <c r="LRO132" s="516"/>
      <c r="LRP132" s="516"/>
      <c r="LRQ132" s="516"/>
      <c r="LRR132" s="516"/>
      <c r="LRS132" s="516"/>
      <c r="LRT132" s="516"/>
      <c r="LRU132" s="516"/>
      <c r="LRV132" s="516"/>
      <c r="LRW132" s="516"/>
      <c r="LRX132" s="516"/>
      <c r="LRY132" s="516"/>
      <c r="LRZ132" s="516"/>
      <c r="LSA132" s="516"/>
      <c r="LSB132" s="516"/>
      <c r="LSC132" s="516"/>
      <c r="LSD132" s="516"/>
      <c r="LSE132" s="516"/>
      <c r="LSF132" s="516"/>
      <c r="LSG132" s="516"/>
      <c r="LSH132" s="516"/>
      <c r="LSI132" s="516"/>
      <c r="LSJ132" s="516"/>
      <c r="LSK132" s="516"/>
      <c r="LSL132" s="516"/>
      <c r="LSM132" s="516"/>
      <c r="LSN132" s="516"/>
      <c r="LSO132" s="516"/>
      <c r="LSP132" s="516"/>
      <c r="LSQ132" s="516"/>
      <c r="LSR132" s="516"/>
      <c r="LSS132" s="516"/>
      <c r="LST132" s="516"/>
      <c r="LSU132" s="516"/>
      <c r="LSV132" s="516"/>
      <c r="LSW132" s="516"/>
      <c r="LSX132" s="516"/>
      <c r="LSY132" s="516"/>
      <c r="LSZ132" s="516"/>
      <c r="LTA132" s="516"/>
      <c r="LTB132" s="516"/>
      <c r="LTC132" s="516"/>
      <c r="LTD132" s="516"/>
      <c r="LTE132" s="516"/>
      <c r="LTF132" s="516"/>
      <c r="LTG132" s="516"/>
      <c r="LTH132" s="516"/>
      <c r="LTI132" s="516"/>
      <c r="LTJ132" s="516"/>
      <c r="LTK132" s="516"/>
      <c r="LTL132" s="516"/>
      <c r="LTM132" s="516"/>
      <c r="LTN132" s="516"/>
      <c r="LTO132" s="516"/>
      <c r="LTP132" s="516"/>
      <c r="LTQ132" s="516"/>
      <c r="LTR132" s="516"/>
      <c r="LTS132" s="516"/>
      <c r="LTT132" s="516"/>
      <c r="LTU132" s="516"/>
      <c r="LTV132" s="516"/>
      <c r="LTW132" s="516"/>
      <c r="LTX132" s="516"/>
      <c r="LTY132" s="516"/>
      <c r="LTZ132" s="516"/>
      <c r="LUA132" s="516"/>
      <c r="LUB132" s="516"/>
      <c r="LUC132" s="516"/>
      <c r="LUD132" s="516"/>
      <c r="LUE132" s="516"/>
      <c r="LUF132" s="516"/>
      <c r="LUG132" s="516"/>
      <c r="LUH132" s="516"/>
      <c r="LUI132" s="516"/>
      <c r="LUJ132" s="516"/>
      <c r="LUK132" s="516"/>
      <c r="LUL132" s="516"/>
      <c r="LUM132" s="516"/>
      <c r="LUN132" s="516"/>
      <c r="LUO132" s="516"/>
      <c r="LUP132" s="516"/>
      <c r="LUQ132" s="516"/>
      <c r="LUR132" s="516"/>
      <c r="LUS132" s="516"/>
      <c r="LUT132" s="516"/>
      <c r="LUU132" s="516"/>
      <c r="LUV132" s="516"/>
      <c r="LUW132" s="516"/>
      <c r="LUX132" s="516"/>
      <c r="LUY132" s="516"/>
      <c r="LUZ132" s="516"/>
      <c r="LVA132" s="516"/>
      <c r="LVB132" s="516"/>
      <c r="LVC132" s="516"/>
      <c r="LVD132" s="516"/>
      <c r="LVE132" s="516"/>
      <c r="LVF132" s="516"/>
      <c r="LVG132" s="516"/>
      <c r="LVH132" s="516"/>
      <c r="LVI132" s="516"/>
      <c r="LVJ132" s="516"/>
      <c r="LVK132" s="516"/>
      <c r="LVL132" s="516"/>
      <c r="LVM132" s="516"/>
      <c r="LVN132" s="516"/>
      <c r="LVO132" s="516"/>
      <c r="LVP132" s="516"/>
      <c r="LVQ132" s="516"/>
      <c r="LVR132" s="516"/>
      <c r="LVS132" s="516"/>
      <c r="LVT132" s="516"/>
      <c r="LVU132" s="516"/>
      <c r="LVV132" s="516"/>
      <c r="LVW132" s="516"/>
      <c r="LVX132" s="516"/>
      <c r="LVY132" s="516"/>
      <c r="LVZ132" s="516"/>
      <c r="LWA132" s="516"/>
      <c r="LWB132" s="516"/>
      <c r="LWC132" s="516"/>
      <c r="LWD132" s="516"/>
      <c r="LWE132" s="516"/>
      <c r="LWF132" s="516"/>
      <c r="LWG132" s="516"/>
      <c r="LWH132" s="516"/>
      <c r="LWI132" s="516"/>
      <c r="LWJ132" s="516"/>
      <c r="LWK132" s="516"/>
      <c r="LWL132" s="516"/>
      <c r="LWM132" s="516"/>
      <c r="LWN132" s="516"/>
      <c r="LWO132" s="516"/>
      <c r="LWP132" s="516"/>
      <c r="LWQ132" s="516"/>
      <c r="LWR132" s="516"/>
      <c r="LWS132" s="516"/>
      <c r="LWT132" s="516"/>
      <c r="LWU132" s="516"/>
      <c r="LWV132" s="516"/>
      <c r="LWW132" s="516"/>
      <c r="LWX132" s="516"/>
      <c r="LWY132" s="516"/>
      <c r="LWZ132" s="516"/>
      <c r="LXA132" s="516"/>
      <c r="LXB132" s="516"/>
      <c r="LXC132" s="516"/>
      <c r="LXD132" s="516"/>
      <c r="LXE132" s="516"/>
      <c r="LXF132" s="516"/>
      <c r="LXG132" s="516"/>
      <c r="LXH132" s="516"/>
      <c r="LXI132" s="516"/>
      <c r="LXJ132" s="516"/>
      <c r="LXK132" s="516"/>
      <c r="LXL132" s="516"/>
      <c r="LXM132" s="516"/>
      <c r="LXN132" s="516"/>
      <c r="LXO132" s="516"/>
      <c r="LXP132" s="516"/>
      <c r="LXQ132" s="516"/>
      <c r="LXR132" s="516"/>
      <c r="LXS132" s="516"/>
      <c r="LXT132" s="516"/>
      <c r="LXU132" s="516"/>
      <c r="LXV132" s="516"/>
      <c r="LXW132" s="516"/>
      <c r="LXX132" s="516"/>
      <c r="LXY132" s="516"/>
      <c r="LXZ132" s="516"/>
      <c r="LYA132" s="516"/>
      <c r="LYB132" s="516"/>
      <c r="LYC132" s="516"/>
      <c r="LYD132" s="516"/>
      <c r="LYE132" s="516"/>
      <c r="LYF132" s="516"/>
      <c r="LYG132" s="516"/>
      <c r="LYH132" s="516"/>
      <c r="LYI132" s="516"/>
      <c r="LYJ132" s="516"/>
      <c r="LYK132" s="516"/>
      <c r="LYL132" s="516"/>
      <c r="LYM132" s="516"/>
      <c r="LYN132" s="516"/>
      <c r="LYO132" s="516"/>
      <c r="LYP132" s="516"/>
      <c r="LYQ132" s="516"/>
      <c r="LYR132" s="516"/>
      <c r="LYS132" s="516"/>
      <c r="LYT132" s="516"/>
      <c r="LYU132" s="516"/>
      <c r="LYV132" s="516"/>
      <c r="LYW132" s="516"/>
      <c r="LYX132" s="516"/>
      <c r="LYY132" s="516"/>
      <c r="LYZ132" s="516"/>
      <c r="LZA132" s="516"/>
      <c r="LZB132" s="516"/>
      <c r="LZC132" s="516"/>
      <c r="LZD132" s="516"/>
      <c r="LZE132" s="516"/>
      <c r="LZF132" s="516"/>
      <c r="LZG132" s="516"/>
      <c r="LZH132" s="516"/>
      <c r="LZI132" s="516"/>
      <c r="LZJ132" s="516"/>
      <c r="LZK132" s="516"/>
      <c r="LZL132" s="516"/>
      <c r="LZM132" s="516"/>
      <c r="LZN132" s="516"/>
      <c r="LZO132" s="516"/>
      <c r="LZP132" s="516"/>
      <c r="LZQ132" s="516"/>
      <c r="LZR132" s="516"/>
      <c r="LZS132" s="516"/>
      <c r="LZT132" s="516"/>
      <c r="LZU132" s="516"/>
      <c r="LZV132" s="516"/>
      <c r="LZW132" s="516"/>
      <c r="LZX132" s="516"/>
      <c r="LZY132" s="516"/>
      <c r="LZZ132" s="516"/>
      <c r="MAA132" s="516"/>
      <c r="MAB132" s="516"/>
      <c r="MAC132" s="516"/>
      <c r="MAD132" s="516"/>
      <c r="MAE132" s="516"/>
      <c r="MAF132" s="516"/>
      <c r="MAG132" s="516"/>
      <c r="MAH132" s="516"/>
      <c r="MAI132" s="516"/>
      <c r="MAJ132" s="516"/>
      <c r="MAK132" s="516"/>
      <c r="MAL132" s="516"/>
      <c r="MAM132" s="516"/>
      <c r="MAN132" s="516"/>
      <c r="MAO132" s="516"/>
      <c r="MAP132" s="516"/>
      <c r="MAQ132" s="516"/>
      <c r="MAR132" s="516"/>
      <c r="MAS132" s="516"/>
      <c r="MAT132" s="516"/>
      <c r="MAU132" s="516"/>
      <c r="MAV132" s="516"/>
      <c r="MAW132" s="516"/>
      <c r="MAX132" s="516"/>
      <c r="MAY132" s="516"/>
      <c r="MAZ132" s="516"/>
      <c r="MBA132" s="516"/>
      <c r="MBB132" s="516"/>
      <c r="MBC132" s="516"/>
      <c r="MBD132" s="516"/>
      <c r="MBE132" s="516"/>
      <c r="MBF132" s="516"/>
      <c r="MBG132" s="516"/>
      <c r="MBH132" s="516"/>
      <c r="MBI132" s="516"/>
      <c r="MBJ132" s="516"/>
      <c r="MBK132" s="516"/>
      <c r="MBL132" s="516"/>
      <c r="MBM132" s="516"/>
      <c r="MBN132" s="516"/>
      <c r="MBO132" s="516"/>
      <c r="MBP132" s="516"/>
      <c r="MBQ132" s="516"/>
      <c r="MBR132" s="516"/>
      <c r="MBS132" s="516"/>
      <c r="MBT132" s="516"/>
      <c r="MBU132" s="516"/>
      <c r="MBV132" s="516"/>
      <c r="MBW132" s="516"/>
      <c r="MBX132" s="516"/>
      <c r="MBY132" s="516"/>
      <c r="MBZ132" s="516"/>
      <c r="MCA132" s="516"/>
      <c r="MCB132" s="516"/>
      <c r="MCC132" s="516"/>
      <c r="MCD132" s="516"/>
      <c r="MCE132" s="516"/>
      <c r="MCF132" s="516"/>
      <c r="MCG132" s="516"/>
      <c r="MCH132" s="516"/>
      <c r="MCI132" s="516"/>
      <c r="MCJ132" s="516"/>
      <c r="MCK132" s="516"/>
      <c r="MCL132" s="516"/>
      <c r="MCM132" s="516"/>
      <c r="MCN132" s="516"/>
      <c r="MCO132" s="516"/>
      <c r="MCP132" s="516"/>
      <c r="MCQ132" s="516"/>
      <c r="MCR132" s="516"/>
      <c r="MCS132" s="516"/>
      <c r="MCT132" s="516"/>
      <c r="MCU132" s="516"/>
      <c r="MCV132" s="516"/>
      <c r="MCW132" s="516"/>
      <c r="MCX132" s="516"/>
      <c r="MCY132" s="516"/>
      <c r="MCZ132" s="516"/>
      <c r="MDA132" s="516"/>
      <c r="MDB132" s="516"/>
      <c r="MDC132" s="516"/>
      <c r="MDD132" s="516"/>
      <c r="MDE132" s="516"/>
      <c r="MDF132" s="516"/>
      <c r="MDG132" s="516"/>
      <c r="MDH132" s="516"/>
      <c r="MDI132" s="516"/>
      <c r="MDJ132" s="516"/>
      <c r="MDK132" s="516"/>
      <c r="MDL132" s="516"/>
      <c r="MDM132" s="516"/>
      <c r="MDN132" s="516"/>
      <c r="MDO132" s="516"/>
      <c r="MDP132" s="516"/>
      <c r="MDQ132" s="516"/>
      <c r="MDR132" s="516"/>
      <c r="MDS132" s="516"/>
      <c r="MDT132" s="516"/>
      <c r="MDU132" s="516"/>
      <c r="MDV132" s="516"/>
      <c r="MDW132" s="516"/>
      <c r="MDX132" s="516"/>
      <c r="MDY132" s="516"/>
      <c r="MDZ132" s="516"/>
      <c r="MEA132" s="516"/>
      <c r="MEB132" s="516"/>
      <c r="MEC132" s="516"/>
      <c r="MED132" s="516"/>
      <c r="MEE132" s="516"/>
      <c r="MEF132" s="516"/>
      <c r="MEG132" s="516"/>
      <c r="MEH132" s="516"/>
      <c r="MEI132" s="516"/>
      <c r="MEJ132" s="516"/>
      <c r="MEK132" s="516"/>
      <c r="MEL132" s="516"/>
      <c r="MEM132" s="516"/>
      <c r="MEN132" s="516"/>
      <c r="MEO132" s="516"/>
      <c r="MEP132" s="516"/>
      <c r="MEQ132" s="516"/>
      <c r="MER132" s="516"/>
      <c r="MES132" s="516"/>
      <c r="MET132" s="516"/>
      <c r="MEU132" s="516"/>
      <c r="MEV132" s="516"/>
      <c r="MEW132" s="516"/>
      <c r="MEX132" s="516"/>
      <c r="MEY132" s="516"/>
      <c r="MEZ132" s="516"/>
      <c r="MFA132" s="516"/>
      <c r="MFB132" s="516"/>
      <c r="MFC132" s="516"/>
      <c r="MFD132" s="516"/>
      <c r="MFE132" s="516"/>
      <c r="MFF132" s="516"/>
      <c r="MFG132" s="516"/>
      <c r="MFH132" s="516"/>
      <c r="MFI132" s="516"/>
      <c r="MFJ132" s="516"/>
      <c r="MFK132" s="516"/>
      <c r="MFL132" s="516"/>
      <c r="MFM132" s="516"/>
      <c r="MFN132" s="516"/>
      <c r="MFO132" s="516"/>
      <c r="MFP132" s="516"/>
      <c r="MFQ132" s="516"/>
      <c r="MFR132" s="516"/>
      <c r="MFS132" s="516"/>
      <c r="MFT132" s="516"/>
      <c r="MFU132" s="516"/>
      <c r="MFV132" s="516"/>
      <c r="MFW132" s="516"/>
      <c r="MFX132" s="516"/>
      <c r="MFY132" s="516"/>
      <c r="MFZ132" s="516"/>
      <c r="MGA132" s="516"/>
      <c r="MGB132" s="516"/>
      <c r="MGC132" s="516"/>
      <c r="MGD132" s="516"/>
      <c r="MGE132" s="516"/>
      <c r="MGF132" s="516"/>
      <c r="MGG132" s="516"/>
      <c r="MGH132" s="516"/>
      <c r="MGI132" s="516"/>
      <c r="MGJ132" s="516"/>
      <c r="MGK132" s="516"/>
      <c r="MGL132" s="516"/>
      <c r="MGM132" s="516"/>
      <c r="MGN132" s="516"/>
      <c r="MGO132" s="516"/>
      <c r="MGP132" s="516"/>
      <c r="MGQ132" s="516"/>
      <c r="MGR132" s="516"/>
      <c r="MGS132" s="516"/>
      <c r="MGT132" s="516"/>
      <c r="MGU132" s="516"/>
      <c r="MGV132" s="516"/>
      <c r="MGW132" s="516"/>
      <c r="MGX132" s="516"/>
      <c r="MGY132" s="516"/>
      <c r="MGZ132" s="516"/>
      <c r="MHA132" s="516"/>
      <c r="MHB132" s="516"/>
      <c r="MHC132" s="516"/>
      <c r="MHD132" s="516"/>
      <c r="MHE132" s="516"/>
      <c r="MHF132" s="516"/>
      <c r="MHG132" s="516"/>
      <c r="MHH132" s="516"/>
      <c r="MHI132" s="516"/>
      <c r="MHJ132" s="516"/>
      <c r="MHK132" s="516"/>
      <c r="MHL132" s="516"/>
      <c r="MHM132" s="516"/>
      <c r="MHN132" s="516"/>
      <c r="MHO132" s="516"/>
      <c r="MHP132" s="516"/>
      <c r="MHQ132" s="516"/>
      <c r="MHR132" s="516"/>
      <c r="MHS132" s="516"/>
      <c r="MHT132" s="516"/>
      <c r="MHU132" s="516"/>
      <c r="MHV132" s="516"/>
      <c r="MHW132" s="516"/>
      <c r="MHX132" s="516"/>
      <c r="MHY132" s="516"/>
      <c r="MHZ132" s="516"/>
      <c r="MIA132" s="516"/>
      <c r="MIB132" s="516"/>
      <c r="MIC132" s="516"/>
      <c r="MID132" s="516"/>
      <c r="MIE132" s="516"/>
      <c r="MIF132" s="516"/>
      <c r="MIG132" s="516"/>
      <c r="MIH132" s="516"/>
      <c r="MII132" s="516"/>
      <c r="MIJ132" s="516"/>
      <c r="MIK132" s="516"/>
      <c r="MIL132" s="516"/>
      <c r="MIM132" s="516"/>
      <c r="MIN132" s="516"/>
      <c r="MIO132" s="516"/>
      <c r="MIP132" s="516"/>
      <c r="MIQ132" s="516"/>
      <c r="MIR132" s="516"/>
      <c r="MIS132" s="516"/>
      <c r="MIT132" s="516"/>
      <c r="MIU132" s="516"/>
      <c r="MIV132" s="516"/>
      <c r="MIW132" s="516"/>
      <c r="MIX132" s="516"/>
      <c r="MIY132" s="516"/>
      <c r="MIZ132" s="516"/>
      <c r="MJA132" s="516"/>
      <c r="MJB132" s="516"/>
      <c r="MJC132" s="516"/>
      <c r="MJD132" s="516"/>
      <c r="MJE132" s="516"/>
      <c r="MJF132" s="516"/>
      <c r="MJG132" s="516"/>
      <c r="MJH132" s="516"/>
      <c r="MJI132" s="516"/>
      <c r="MJJ132" s="516"/>
      <c r="MJK132" s="516"/>
      <c r="MJL132" s="516"/>
      <c r="MJM132" s="516"/>
      <c r="MJN132" s="516"/>
      <c r="MJO132" s="516"/>
      <c r="MJP132" s="516"/>
      <c r="MJQ132" s="516"/>
      <c r="MJR132" s="516"/>
      <c r="MJS132" s="516"/>
      <c r="MJT132" s="516"/>
      <c r="MJU132" s="516"/>
      <c r="MJV132" s="516"/>
      <c r="MJW132" s="516"/>
      <c r="MJX132" s="516"/>
      <c r="MJY132" s="516"/>
      <c r="MJZ132" s="516"/>
      <c r="MKA132" s="516"/>
      <c r="MKB132" s="516"/>
      <c r="MKC132" s="516"/>
      <c r="MKD132" s="516"/>
      <c r="MKE132" s="516"/>
      <c r="MKF132" s="516"/>
      <c r="MKG132" s="516"/>
      <c r="MKH132" s="516"/>
      <c r="MKI132" s="516"/>
      <c r="MKJ132" s="516"/>
      <c r="MKK132" s="516"/>
      <c r="MKL132" s="516"/>
      <c r="MKM132" s="516"/>
      <c r="MKN132" s="516"/>
      <c r="MKO132" s="516"/>
      <c r="MKP132" s="516"/>
      <c r="MKQ132" s="516"/>
      <c r="MKR132" s="516"/>
      <c r="MKS132" s="516"/>
      <c r="MKT132" s="516"/>
      <c r="MKU132" s="516"/>
      <c r="MKV132" s="516"/>
      <c r="MKW132" s="516"/>
      <c r="MKX132" s="516"/>
      <c r="MKY132" s="516"/>
      <c r="MKZ132" s="516"/>
      <c r="MLA132" s="516"/>
      <c r="MLB132" s="516"/>
      <c r="MLC132" s="516"/>
      <c r="MLD132" s="516"/>
      <c r="MLE132" s="516"/>
      <c r="MLF132" s="516"/>
      <c r="MLG132" s="516"/>
      <c r="MLH132" s="516"/>
      <c r="MLI132" s="516"/>
      <c r="MLJ132" s="516"/>
      <c r="MLK132" s="516"/>
      <c r="MLL132" s="516"/>
      <c r="MLM132" s="516"/>
      <c r="MLN132" s="516"/>
      <c r="MLO132" s="516"/>
      <c r="MLP132" s="516"/>
      <c r="MLQ132" s="516"/>
      <c r="MLR132" s="516"/>
      <c r="MLS132" s="516"/>
      <c r="MLT132" s="516"/>
      <c r="MLU132" s="516"/>
      <c r="MLV132" s="516"/>
      <c r="MLW132" s="516"/>
      <c r="MLX132" s="516"/>
      <c r="MLY132" s="516"/>
      <c r="MLZ132" s="516"/>
      <c r="MMA132" s="516"/>
      <c r="MMB132" s="516"/>
      <c r="MMC132" s="516"/>
      <c r="MMD132" s="516"/>
      <c r="MME132" s="516"/>
      <c r="MMF132" s="516"/>
      <c r="MMG132" s="516"/>
      <c r="MMH132" s="516"/>
      <c r="MMI132" s="516"/>
      <c r="MMJ132" s="516"/>
      <c r="MMK132" s="516"/>
      <c r="MML132" s="516"/>
      <c r="MMM132" s="516"/>
      <c r="MMN132" s="516"/>
      <c r="MMO132" s="516"/>
      <c r="MMP132" s="516"/>
      <c r="MMQ132" s="516"/>
      <c r="MMR132" s="516"/>
      <c r="MMS132" s="516"/>
      <c r="MMT132" s="516"/>
      <c r="MMU132" s="516"/>
      <c r="MMV132" s="516"/>
      <c r="MMW132" s="516"/>
      <c r="MMX132" s="516"/>
      <c r="MMY132" s="516"/>
      <c r="MMZ132" s="516"/>
      <c r="MNA132" s="516"/>
      <c r="MNB132" s="516"/>
      <c r="MNC132" s="516"/>
      <c r="MND132" s="516"/>
      <c r="MNE132" s="516"/>
      <c r="MNF132" s="516"/>
      <c r="MNG132" s="516"/>
      <c r="MNH132" s="516"/>
      <c r="MNI132" s="516"/>
      <c r="MNJ132" s="516"/>
      <c r="MNK132" s="516"/>
      <c r="MNL132" s="516"/>
      <c r="MNM132" s="516"/>
      <c r="MNN132" s="516"/>
      <c r="MNO132" s="516"/>
      <c r="MNP132" s="516"/>
      <c r="MNQ132" s="516"/>
      <c r="MNR132" s="516"/>
      <c r="MNS132" s="516"/>
      <c r="MNT132" s="516"/>
      <c r="MNU132" s="516"/>
      <c r="MNV132" s="516"/>
      <c r="MNW132" s="516"/>
      <c r="MNX132" s="516"/>
      <c r="MNY132" s="516"/>
      <c r="MNZ132" s="516"/>
      <c r="MOA132" s="516"/>
      <c r="MOB132" s="516"/>
      <c r="MOC132" s="516"/>
      <c r="MOD132" s="516"/>
      <c r="MOE132" s="516"/>
      <c r="MOF132" s="516"/>
      <c r="MOG132" s="516"/>
      <c r="MOH132" s="516"/>
      <c r="MOI132" s="516"/>
      <c r="MOJ132" s="516"/>
      <c r="MOK132" s="516"/>
      <c r="MOL132" s="516"/>
      <c r="MOM132" s="516"/>
      <c r="MON132" s="516"/>
      <c r="MOO132" s="516"/>
      <c r="MOP132" s="516"/>
      <c r="MOQ132" s="516"/>
      <c r="MOR132" s="516"/>
      <c r="MOS132" s="516"/>
      <c r="MOT132" s="516"/>
      <c r="MOU132" s="516"/>
      <c r="MOV132" s="516"/>
      <c r="MOW132" s="516"/>
      <c r="MOX132" s="516"/>
      <c r="MOY132" s="516"/>
      <c r="MOZ132" s="516"/>
      <c r="MPA132" s="516"/>
      <c r="MPB132" s="516"/>
      <c r="MPC132" s="516"/>
      <c r="MPD132" s="516"/>
      <c r="MPE132" s="516"/>
      <c r="MPF132" s="516"/>
      <c r="MPG132" s="516"/>
      <c r="MPH132" s="516"/>
      <c r="MPI132" s="516"/>
      <c r="MPJ132" s="516"/>
      <c r="MPK132" s="516"/>
      <c r="MPL132" s="516"/>
      <c r="MPM132" s="516"/>
      <c r="MPN132" s="516"/>
      <c r="MPO132" s="516"/>
      <c r="MPP132" s="516"/>
      <c r="MPQ132" s="516"/>
      <c r="MPR132" s="516"/>
      <c r="MPS132" s="516"/>
      <c r="MPT132" s="516"/>
      <c r="MPU132" s="516"/>
      <c r="MPV132" s="516"/>
      <c r="MPW132" s="516"/>
      <c r="MPX132" s="516"/>
      <c r="MPY132" s="516"/>
      <c r="MPZ132" s="516"/>
      <c r="MQA132" s="516"/>
      <c r="MQB132" s="516"/>
      <c r="MQC132" s="516"/>
      <c r="MQD132" s="516"/>
      <c r="MQE132" s="516"/>
      <c r="MQF132" s="516"/>
      <c r="MQG132" s="516"/>
      <c r="MQH132" s="516"/>
      <c r="MQI132" s="516"/>
      <c r="MQJ132" s="516"/>
      <c r="MQK132" s="516"/>
      <c r="MQL132" s="516"/>
      <c r="MQM132" s="516"/>
      <c r="MQN132" s="516"/>
      <c r="MQO132" s="516"/>
      <c r="MQP132" s="516"/>
      <c r="MQQ132" s="516"/>
      <c r="MQR132" s="516"/>
      <c r="MQS132" s="516"/>
      <c r="MQT132" s="516"/>
      <c r="MQU132" s="516"/>
      <c r="MQV132" s="516"/>
      <c r="MQW132" s="516"/>
      <c r="MQX132" s="516"/>
      <c r="MQY132" s="516"/>
      <c r="MQZ132" s="516"/>
      <c r="MRA132" s="516"/>
      <c r="MRB132" s="516"/>
      <c r="MRC132" s="516"/>
      <c r="MRD132" s="516"/>
      <c r="MRE132" s="516"/>
      <c r="MRF132" s="516"/>
      <c r="MRG132" s="516"/>
      <c r="MRH132" s="516"/>
      <c r="MRI132" s="516"/>
      <c r="MRJ132" s="516"/>
      <c r="MRK132" s="516"/>
      <c r="MRL132" s="516"/>
      <c r="MRM132" s="516"/>
      <c r="MRN132" s="516"/>
      <c r="MRO132" s="516"/>
      <c r="MRP132" s="516"/>
      <c r="MRQ132" s="516"/>
      <c r="MRR132" s="516"/>
      <c r="MRS132" s="516"/>
      <c r="MRT132" s="516"/>
      <c r="MRU132" s="516"/>
      <c r="MRV132" s="516"/>
      <c r="MRW132" s="516"/>
      <c r="MRX132" s="516"/>
      <c r="MRY132" s="516"/>
      <c r="MRZ132" s="516"/>
      <c r="MSA132" s="516"/>
      <c r="MSB132" s="516"/>
      <c r="MSC132" s="516"/>
      <c r="MSD132" s="516"/>
      <c r="MSE132" s="516"/>
      <c r="MSF132" s="516"/>
      <c r="MSG132" s="516"/>
      <c r="MSH132" s="516"/>
      <c r="MSI132" s="516"/>
      <c r="MSJ132" s="516"/>
      <c r="MSK132" s="516"/>
      <c r="MSL132" s="516"/>
      <c r="MSM132" s="516"/>
      <c r="MSN132" s="516"/>
      <c r="MSO132" s="516"/>
      <c r="MSP132" s="516"/>
      <c r="MSQ132" s="516"/>
      <c r="MSR132" s="516"/>
      <c r="MSS132" s="516"/>
      <c r="MST132" s="516"/>
      <c r="MSU132" s="516"/>
      <c r="MSV132" s="516"/>
      <c r="MSW132" s="516"/>
      <c r="MSX132" s="516"/>
      <c r="MSY132" s="516"/>
      <c r="MSZ132" s="516"/>
      <c r="MTA132" s="516"/>
      <c r="MTB132" s="516"/>
      <c r="MTC132" s="516"/>
      <c r="MTD132" s="516"/>
      <c r="MTE132" s="516"/>
      <c r="MTF132" s="516"/>
      <c r="MTG132" s="516"/>
      <c r="MTH132" s="516"/>
      <c r="MTI132" s="516"/>
      <c r="MTJ132" s="516"/>
      <c r="MTK132" s="516"/>
      <c r="MTL132" s="516"/>
      <c r="MTM132" s="516"/>
      <c r="MTN132" s="516"/>
      <c r="MTO132" s="516"/>
      <c r="MTP132" s="516"/>
      <c r="MTQ132" s="516"/>
      <c r="MTR132" s="516"/>
      <c r="MTS132" s="516"/>
      <c r="MTT132" s="516"/>
      <c r="MTU132" s="516"/>
      <c r="MTV132" s="516"/>
      <c r="MTW132" s="516"/>
      <c r="MTX132" s="516"/>
      <c r="MTY132" s="516"/>
      <c r="MTZ132" s="516"/>
      <c r="MUA132" s="516"/>
      <c r="MUB132" s="516"/>
      <c r="MUC132" s="516"/>
      <c r="MUD132" s="516"/>
      <c r="MUE132" s="516"/>
      <c r="MUF132" s="516"/>
      <c r="MUG132" s="516"/>
      <c r="MUH132" s="516"/>
      <c r="MUI132" s="516"/>
      <c r="MUJ132" s="516"/>
      <c r="MUK132" s="516"/>
      <c r="MUL132" s="516"/>
      <c r="MUM132" s="516"/>
      <c r="MUN132" s="516"/>
      <c r="MUO132" s="516"/>
      <c r="MUP132" s="516"/>
      <c r="MUQ132" s="516"/>
      <c r="MUR132" s="516"/>
      <c r="MUS132" s="516"/>
      <c r="MUT132" s="516"/>
      <c r="MUU132" s="516"/>
      <c r="MUV132" s="516"/>
      <c r="MUW132" s="516"/>
      <c r="MUX132" s="516"/>
      <c r="MUY132" s="516"/>
      <c r="MUZ132" s="516"/>
      <c r="MVA132" s="516"/>
      <c r="MVB132" s="516"/>
      <c r="MVC132" s="516"/>
      <c r="MVD132" s="516"/>
      <c r="MVE132" s="516"/>
      <c r="MVF132" s="516"/>
      <c r="MVG132" s="516"/>
      <c r="MVH132" s="516"/>
      <c r="MVI132" s="516"/>
      <c r="MVJ132" s="516"/>
      <c r="MVK132" s="516"/>
      <c r="MVL132" s="516"/>
      <c r="MVM132" s="516"/>
      <c r="MVN132" s="516"/>
      <c r="MVO132" s="516"/>
      <c r="MVP132" s="516"/>
      <c r="MVQ132" s="516"/>
      <c r="MVR132" s="516"/>
      <c r="MVS132" s="516"/>
      <c r="MVT132" s="516"/>
      <c r="MVU132" s="516"/>
      <c r="MVV132" s="516"/>
      <c r="MVW132" s="516"/>
      <c r="MVX132" s="516"/>
      <c r="MVY132" s="516"/>
      <c r="MVZ132" s="516"/>
      <c r="MWA132" s="516"/>
      <c r="MWB132" s="516"/>
      <c r="MWC132" s="516"/>
      <c r="MWD132" s="516"/>
      <c r="MWE132" s="516"/>
      <c r="MWF132" s="516"/>
      <c r="MWG132" s="516"/>
      <c r="MWH132" s="516"/>
      <c r="MWI132" s="516"/>
      <c r="MWJ132" s="516"/>
      <c r="MWK132" s="516"/>
      <c r="MWL132" s="516"/>
      <c r="MWM132" s="516"/>
      <c r="MWN132" s="516"/>
      <c r="MWO132" s="516"/>
      <c r="MWP132" s="516"/>
      <c r="MWQ132" s="516"/>
      <c r="MWR132" s="516"/>
      <c r="MWS132" s="516"/>
      <c r="MWT132" s="516"/>
      <c r="MWU132" s="516"/>
      <c r="MWV132" s="516"/>
      <c r="MWW132" s="516"/>
      <c r="MWX132" s="516"/>
      <c r="MWY132" s="516"/>
      <c r="MWZ132" s="516"/>
      <c r="MXA132" s="516"/>
      <c r="MXB132" s="516"/>
      <c r="MXC132" s="516"/>
      <c r="MXD132" s="516"/>
      <c r="MXE132" s="516"/>
      <c r="MXF132" s="516"/>
      <c r="MXG132" s="516"/>
      <c r="MXH132" s="516"/>
      <c r="MXI132" s="516"/>
      <c r="MXJ132" s="516"/>
      <c r="MXK132" s="516"/>
      <c r="MXL132" s="516"/>
      <c r="MXM132" s="516"/>
      <c r="MXN132" s="516"/>
      <c r="MXO132" s="516"/>
      <c r="MXP132" s="516"/>
      <c r="MXQ132" s="516"/>
      <c r="MXR132" s="516"/>
      <c r="MXS132" s="516"/>
      <c r="MXT132" s="516"/>
      <c r="MXU132" s="516"/>
      <c r="MXV132" s="516"/>
      <c r="MXW132" s="516"/>
      <c r="MXX132" s="516"/>
      <c r="MXY132" s="516"/>
      <c r="MXZ132" s="516"/>
      <c r="MYA132" s="516"/>
      <c r="MYB132" s="516"/>
      <c r="MYC132" s="516"/>
      <c r="MYD132" s="516"/>
      <c r="MYE132" s="516"/>
      <c r="MYF132" s="516"/>
      <c r="MYG132" s="516"/>
      <c r="MYH132" s="516"/>
      <c r="MYI132" s="516"/>
      <c r="MYJ132" s="516"/>
      <c r="MYK132" s="516"/>
      <c r="MYL132" s="516"/>
      <c r="MYM132" s="516"/>
      <c r="MYN132" s="516"/>
      <c r="MYO132" s="516"/>
      <c r="MYP132" s="516"/>
      <c r="MYQ132" s="516"/>
      <c r="MYR132" s="516"/>
      <c r="MYS132" s="516"/>
      <c r="MYT132" s="516"/>
      <c r="MYU132" s="516"/>
      <c r="MYV132" s="516"/>
      <c r="MYW132" s="516"/>
      <c r="MYX132" s="516"/>
      <c r="MYY132" s="516"/>
      <c r="MYZ132" s="516"/>
      <c r="MZA132" s="516"/>
      <c r="MZB132" s="516"/>
      <c r="MZC132" s="516"/>
      <c r="MZD132" s="516"/>
      <c r="MZE132" s="516"/>
      <c r="MZF132" s="516"/>
      <c r="MZG132" s="516"/>
      <c r="MZH132" s="516"/>
      <c r="MZI132" s="516"/>
      <c r="MZJ132" s="516"/>
      <c r="MZK132" s="516"/>
      <c r="MZL132" s="516"/>
      <c r="MZM132" s="516"/>
      <c r="MZN132" s="516"/>
      <c r="MZO132" s="516"/>
      <c r="MZP132" s="516"/>
      <c r="MZQ132" s="516"/>
      <c r="MZR132" s="516"/>
      <c r="MZS132" s="516"/>
      <c r="MZT132" s="516"/>
      <c r="MZU132" s="516"/>
      <c r="MZV132" s="516"/>
      <c r="MZW132" s="516"/>
      <c r="MZX132" s="516"/>
      <c r="MZY132" s="516"/>
      <c r="MZZ132" s="516"/>
      <c r="NAA132" s="516"/>
      <c r="NAB132" s="516"/>
      <c r="NAC132" s="516"/>
      <c r="NAD132" s="516"/>
      <c r="NAE132" s="516"/>
      <c r="NAF132" s="516"/>
      <c r="NAG132" s="516"/>
      <c r="NAH132" s="516"/>
      <c r="NAI132" s="516"/>
      <c r="NAJ132" s="516"/>
      <c r="NAK132" s="516"/>
      <c r="NAL132" s="516"/>
      <c r="NAM132" s="516"/>
      <c r="NAN132" s="516"/>
      <c r="NAO132" s="516"/>
      <c r="NAP132" s="516"/>
      <c r="NAQ132" s="516"/>
      <c r="NAR132" s="516"/>
      <c r="NAS132" s="516"/>
      <c r="NAT132" s="516"/>
      <c r="NAU132" s="516"/>
      <c r="NAV132" s="516"/>
      <c r="NAW132" s="516"/>
      <c r="NAX132" s="516"/>
      <c r="NAY132" s="516"/>
      <c r="NAZ132" s="516"/>
      <c r="NBA132" s="516"/>
      <c r="NBB132" s="516"/>
      <c r="NBC132" s="516"/>
      <c r="NBD132" s="516"/>
      <c r="NBE132" s="516"/>
      <c r="NBF132" s="516"/>
      <c r="NBG132" s="516"/>
      <c r="NBH132" s="516"/>
      <c r="NBI132" s="516"/>
      <c r="NBJ132" s="516"/>
      <c r="NBK132" s="516"/>
      <c r="NBL132" s="516"/>
      <c r="NBM132" s="516"/>
      <c r="NBN132" s="516"/>
      <c r="NBO132" s="516"/>
      <c r="NBP132" s="516"/>
      <c r="NBQ132" s="516"/>
      <c r="NBR132" s="516"/>
      <c r="NBS132" s="516"/>
      <c r="NBT132" s="516"/>
      <c r="NBU132" s="516"/>
      <c r="NBV132" s="516"/>
      <c r="NBW132" s="516"/>
      <c r="NBX132" s="516"/>
      <c r="NBY132" s="516"/>
      <c r="NBZ132" s="516"/>
      <c r="NCA132" s="516"/>
      <c r="NCB132" s="516"/>
      <c r="NCC132" s="516"/>
      <c r="NCD132" s="516"/>
      <c r="NCE132" s="516"/>
      <c r="NCF132" s="516"/>
      <c r="NCG132" s="516"/>
      <c r="NCH132" s="516"/>
      <c r="NCI132" s="516"/>
      <c r="NCJ132" s="516"/>
      <c r="NCK132" s="516"/>
      <c r="NCL132" s="516"/>
      <c r="NCM132" s="516"/>
      <c r="NCN132" s="516"/>
      <c r="NCO132" s="516"/>
      <c r="NCP132" s="516"/>
      <c r="NCQ132" s="516"/>
      <c r="NCR132" s="516"/>
      <c r="NCS132" s="516"/>
      <c r="NCT132" s="516"/>
      <c r="NCU132" s="516"/>
      <c r="NCV132" s="516"/>
      <c r="NCW132" s="516"/>
      <c r="NCX132" s="516"/>
      <c r="NCY132" s="516"/>
      <c r="NCZ132" s="516"/>
      <c r="NDA132" s="516"/>
      <c r="NDB132" s="516"/>
      <c r="NDC132" s="516"/>
      <c r="NDD132" s="516"/>
      <c r="NDE132" s="516"/>
      <c r="NDF132" s="516"/>
      <c r="NDG132" s="516"/>
      <c r="NDH132" s="516"/>
      <c r="NDI132" s="516"/>
      <c r="NDJ132" s="516"/>
      <c r="NDK132" s="516"/>
      <c r="NDL132" s="516"/>
      <c r="NDM132" s="516"/>
      <c r="NDN132" s="516"/>
      <c r="NDO132" s="516"/>
      <c r="NDP132" s="516"/>
      <c r="NDQ132" s="516"/>
      <c r="NDR132" s="516"/>
      <c r="NDS132" s="516"/>
      <c r="NDT132" s="516"/>
      <c r="NDU132" s="516"/>
      <c r="NDV132" s="516"/>
      <c r="NDW132" s="516"/>
      <c r="NDX132" s="516"/>
      <c r="NDY132" s="516"/>
      <c r="NDZ132" s="516"/>
      <c r="NEA132" s="516"/>
      <c r="NEB132" s="516"/>
      <c r="NEC132" s="516"/>
      <c r="NED132" s="516"/>
      <c r="NEE132" s="516"/>
      <c r="NEF132" s="516"/>
      <c r="NEG132" s="516"/>
      <c r="NEH132" s="516"/>
      <c r="NEI132" s="516"/>
      <c r="NEJ132" s="516"/>
      <c r="NEK132" s="516"/>
      <c r="NEL132" s="516"/>
      <c r="NEM132" s="516"/>
      <c r="NEN132" s="516"/>
      <c r="NEO132" s="516"/>
      <c r="NEP132" s="516"/>
      <c r="NEQ132" s="516"/>
      <c r="NER132" s="516"/>
      <c r="NES132" s="516"/>
      <c r="NET132" s="516"/>
      <c r="NEU132" s="516"/>
      <c r="NEV132" s="516"/>
      <c r="NEW132" s="516"/>
      <c r="NEX132" s="516"/>
      <c r="NEY132" s="516"/>
      <c r="NEZ132" s="516"/>
      <c r="NFA132" s="516"/>
      <c r="NFB132" s="516"/>
      <c r="NFC132" s="516"/>
      <c r="NFD132" s="516"/>
      <c r="NFE132" s="516"/>
      <c r="NFF132" s="516"/>
      <c r="NFG132" s="516"/>
      <c r="NFH132" s="516"/>
      <c r="NFI132" s="516"/>
      <c r="NFJ132" s="516"/>
      <c r="NFK132" s="516"/>
      <c r="NFL132" s="516"/>
      <c r="NFM132" s="516"/>
      <c r="NFN132" s="516"/>
      <c r="NFO132" s="516"/>
      <c r="NFP132" s="516"/>
      <c r="NFQ132" s="516"/>
      <c r="NFR132" s="516"/>
      <c r="NFS132" s="516"/>
      <c r="NFT132" s="516"/>
      <c r="NFU132" s="516"/>
      <c r="NFV132" s="516"/>
      <c r="NFW132" s="516"/>
      <c r="NFX132" s="516"/>
      <c r="NFY132" s="516"/>
      <c r="NFZ132" s="516"/>
      <c r="NGA132" s="516"/>
      <c r="NGB132" s="516"/>
      <c r="NGC132" s="516"/>
      <c r="NGD132" s="516"/>
      <c r="NGE132" s="516"/>
      <c r="NGF132" s="516"/>
      <c r="NGG132" s="516"/>
      <c r="NGH132" s="516"/>
      <c r="NGI132" s="516"/>
      <c r="NGJ132" s="516"/>
      <c r="NGK132" s="516"/>
      <c r="NGL132" s="516"/>
      <c r="NGM132" s="516"/>
      <c r="NGN132" s="516"/>
      <c r="NGO132" s="516"/>
      <c r="NGP132" s="516"/>
      <c r="NGQ132" s="516"/>
      <c r="NGR132" s="516"/>
      <c r="NGS132" s="516"/>
      <c r="NGT132" s="516"/>
      <c r="NGU132" s="516"/>
      <c r="NGV132" s="516"/>
      <c r="NGW132" s="516"/>
      <c r="NGX132" s="516"/>
      <c r="NGY132" s="516"/>
      <c r="NGZ132" s="516"/>
      <c r="NHA132" s="516"/>
      <c r="NHB132" s="516"/>
      <c r="NHC132" s="516"/>
      <c r="NHD132" s="516"/>
      <c r="NHE132" s="516"/>
      <c r="NHF132" s="516"/>
      <c r="NHG132" s="516"/>
      <c r="NHH132" s="516"/>
      <c r="NHI132" s="516"/>
      <c r="NHJ132" s="516"/>
      <c r="NHK132" s="516"/>
      <c r="NHL132" s="516"/>
      <c r="NHM132" s="516"/>
      <c r="NHN132" s="516"/>
      <c r="NHO132" s="516"/>
      <c r="NHP132" s="516"/>
      <c r="NHQ132" s="516"/>
      <c r="NHR132" s="516"/>
      <c r="NHS132" s="516"/>
      <c r="NHT132" s="516"/>
      <c r="NHU132" s="516"/>
      <c r="NHV132" s="516"/>
      <c r="NHW132" s="516"/>
      <c r="NHX132" s="516"/>
      <c r="NHY132" s="516"/>
      <c r="NHZ132" s="516"/>
      <c r="NIA132" s="516"/>
      <c r="NIB132" s="516"/>
      <c r="NIC132" s="516"/>
      <c r="NID132" s="516"/>
      <c r="NIE132" s="516"/>
      <c r="NIF132" s="516"/>
      <c r="NIG132" s="516"/>
      <c r="NIH132" s="516"/>
      <c r="NII132" s="516"/>
      <c r="NIJ132" s="516"/>
      <c r="NIK132" s="516"/>
      <c r="NIL132" s="516"/>
      <c r="NIM132" s="516"/>
      <c r="NIN132" s="516"/>
      <c r="NIO132" s="516"/>
      <c r="NIP132" s="516"/>
      <c r="NIQ132" s="516"/>
      <c r="NIR132" s="516"/>
      <c r="NIS132" s="516"/>
      <c r="NIT132" s="516"/>
      <c r="NIU132" s="516"/>
      <c r="NIV132" s="516"/>
      <c r="NIW132" s="516"/>
      <c r="NIX132" s="516"/>
      <c r="NIY132" s="516"/>
      <c r="NIZ132" s="516"/>
      <c r="NJA132" s="516"/>
      <c r="NJB132" s="516"/>
      <c r="NJC132" s="516"/>
      <c r="NJD132" s="516"/>
      <c r="NJE132" s="516"/>
      <c r="NJF132" s="516"/>
      <c r="NJG132" s="516"/>
      <c r="NJH132" s="516"/>
      <c r="NJI132" s="516"/>
      <c r="NJJ132" s="516"/>
      <c r="NJK132" s="516"/>
      <c r="NJL132" s="516"/>
      <c r="NJM132" s="516"/>
      <c r="NJN132" s="516"/>
      <c r="NJO132" s="516"/>
      <c r="NJP132" s="516"/>
      <c r="NJQ132" s="516"/>
      <c r="NJR132" s="516"/>
      <c r="NJS132" s="516"/>
      <c r="NJT132" s="516"/>
      <c r="NJU132" s="516"/>
      <c r="NJV132" s="516"/>
      <c r="NJW132" s="516"/>
      <c r="NJX132" s="516"/>
      <c r="NJY132" s="516"/>
      <c r="NJZ132" s="516"/>
      <c r="NKA132" s="516"/>
      <c r="NKB132" s="516"/>
      <c r="NKC132" s="516"/>
      <c r="NKD132" s="516"/>
      <c r="NKE132" s="516"/>
      <c r="NKF132" s="516"/>
      <c r="NKG132" s="516"/>
      <c r="NKH132" s="516"/>
      <c r="NKI132" s="516"/>
      <c r="NKJ132" s="516"/>
      <c r="NKK132" s="516"/>
      <c r="NKL132" s="516"/>
      <c r="NKM132" s="516"/>
      <c r="NKN132" s="516"/>
      <c r="NKO132" s="516"/>
      <c r="NKP132" s="516"/>
      <c r="NKQ132" s="516"/>
      <c r="NKR132" s="516"/>
      <c r="NKS132" s="516"/>
      <c r="NKT132" s="516"/>
      <c r="NKU132" s="516"/>
      <c r="NKV132" s="516"/>
      <c r="NKW132" s="516"/>
      <c r="NKX132" s="516"/>
      <c r="NKY132" s="516"/>
      <c r="NKZ132" s="516"/>
      <c r="NLA132" s="516"/>
      <c r="NLB132" s="516"/>
      <c r="NLC132" s="516"/>
      <c r="NLD132" s="516"/>
      <c r="NLE132" s="516"/>
      <c r="NLF132" s="516"/>
      <c r="NLG132" s="516"/>
      <c r="NLH132" s="516"/>
      <c r="NLI132" s="516"/>
      <c r="NLJ132" s="516"/>
      <c r="NLK132" s="516"/>
      <c r="NLL132" s="516"/>
      <c r="NLM132" s="516"/>
      <c r="NLN132" s="516"/>
      <c r="NLO132" s="516"/>
      <c r="NLP132" s="516"/>
      <c r="NLQ132" s="516"/>
      <c r="NLR132" s="516"/>
      <c r="NLS132" s="516"/>
      <c r="NLT132" s="516"/>
      <c r="NLU132" s="516"/>
      <c r="NLV132" s="516"/>
      <c r="NLW132" s="516"/>
      <c r="NLX132" s="516"/>
      <c r="NLY132" s="516"/>
      <c r="NLZ132" s="516"/>
      <c r="NMA132" s="516"/>
      <c r="NMB132" s="516"/>
      <c r="NMC132" s="516"/>
      <c r="NMD132" s="516"/>
      <c r="NME132" s="516"/>
      <c r="NMF132" s="516"/>
      <c r="NMG132" s="516"/>
      <c r="NMH132" s="516"/>
      <c r="NMI132" s="516"/>
      <c r="NMJ132" s="516"/>
      <c r="NMK132" s="516"/>
      <c r="NML132" s="516"/>
      <c r="NMM132" s="516"/>
      <c r="NMN132" s="516"/>
      <c r="NMO132" s="516"/>
      <c r="NMP132" s="516"/>
      <c r="NMQ132" s="516"/>
      <c r="NMR132" s="516"/>
      <c r="NMS132" s="516"/>
      <c r="NMT132" s="516"/>
      <c r="NMU132" s="516"/>
      <c r="NMV132" s="516"/>
      <c r="NMW132" s="516"/>
      <c r="NMX132" s="516"/>
      <c r="NMY132" s="516"/>
      <c r="NMZ132" s="516"/>
      <c r="NNA132" s="516"/>
      <c r="NNB132" s="516"/>
      <c r="NNC132" s="516"/>
      <c r="NND132" s="516"/>
      <c r="NNE132" s="516"/>
      <c r="NNF132" s="516"/>
      <c r="NNG132" s="516"/>
      <c r="NNH132" s="516"/>
      <c r="NNI132" s="516"/>
      <c r="NNJ132" s="516"/>
      <c r="NNK132" s="516"/>
      <c r="NNL132" s="516"/>
      <c r="NNM132" s="516"/>
      <c r="NNN132" s="516"/>
      <c r="NNO132" s="516"/>
      <c r="NNP132" s="516"/>
      <c r="NNQ132" s="516"/>
      <c r="NNR132" s="516"/>
      <c r="NNS132" s="516"/>
      <c r="NNT132" s="516"/>
      <c r="NNU132" s="516"/>
      <c r="NNV132" s="516"/>
      <c r="NNW132" s="516"/>
      <c r="NNX132" s="516"/>
      <c r="NNY132" s="516"/>
      <c r="NNZ132" s="516"/>
      <c r="NOA132" s="516"/>
      <c r="NOB132" s="516"/>
      <c r="NOC132" s="516"/>
      <c r="NOD132" s="516"/>
      <c r="NOE132" s="516"/>
      <c r="NOF132" s="516"/>
      <c r="NOG132" s="516"/>
      <c r="NOH132" s="516"/>
      <c r="NOI132" s="516"/>
      <c r="NOJ132" s="516"/>
      <c r="NOK132" s="516"/>
      <c r="NOL132" s="516"/>
      <c r="NOM132" s="516"/>
      <c r="NON132" s="516"/>
      <c r="NOO132" s="516"/>
      <c r="NOP132" s="516"/>
      <c r="NOQ132" s="516"/>
      <c r="NOR132" s="516"/>
      <c r="NOS132" s="516"/>
      <c r="NOT132" s="516"/>
      <c r="NOU132" s="516"/>
      <c r="NOV132" s="516"/>
      <c r="NOW132" s="516"/>
      <c r="NOX132" s="516"/>
      <c r="NOY132" s="516"/>
      <c r="NOZ132" s="516"/>
      <c r="NPA132" s="516"/>
      <c r="NPB132" s="516"/>
      <c r="NPC132" s="516"/>
      <c r="NPD132" s="516"/>
      <c r="NPE132" s="516"/>
      <c r="NPF132" s="516"/>
      <c r="NPG132" s="516"/>
      <c r="NPH132" s="516"/>
      <c r="NPI132" s="516"/>
      <c r="NPJ132" s="516"/>
      <c r="NPK132" s="516"/>
      <c r="NPL132" s="516"/>
      <c r="NPM132" s="516"/>
      <c r="NPN132" s="516"/>
      <c r="NPO132" s="516"/>
      <c r="NPP132" s="516"/>
      <c r="NPQ132" s="516"/>
      <c r="NPR132" s="516"/>
      <c r="NPS132" s="516"/>
      <c r="NPT132" s="516"/>
      <c r="NPU132" s="516"/>
      <c r="NPV132" s="516"/>
      <c r="NPW132" s="516"/>
      <c r="NPX132" s="516"/>
      <c r="NPY132" s="516"/>
      <c r="NPZ132" s="516"/>
      <c r="NQA132" s="516"/>
      <c r="NQB132" s="516"/>
      <c r="NQC132" s="516"/>
      <c r="NQD132" s="516"/>
      <c r="NQE132" s="516"/>
      <c r="NQF132" s="516"/>
      <c r="NQG132" s="516"/>
      <c r="NQH132" s="516"/>
      <c r="NQI132" s="516"/>
      <c r="NQJ132" s="516"/>
      <c r="NQK132" s="516"/>
      <c r="NQL132" s="516"/>
      <c r="NQM132" s="516"/>
      <c r="NQN132" s="516"/>
      <c r="NQO132" s="516"/>
      <c r="NQP132" s="516"/>
      <c r="NQQ132" s="516"/>
      <c r="NQR132" s="516"/>
      <c r="NQS132" s="516"/>
      <c r="NQT132" s="516"/>
      <c r="NQU132" s="516"/>
      <c r="NQV132" s="516"/>
      <c r="NQW132" s="516"/>
      <c r="NQX132" s="516"/>
      <c r="NQY132" s="516"/>
      <c r="NQZ132" s="516"/>
      <c r="NRA132" s="516"/>
      <c r="NRB132" s="516"/>
      <c r="NRC132" s="516"/>
      <c r="NRD132" s="516"/>
      <c r="NRE132" s="516"/>
      <c r="NRF132" s="516"/>
      <c r="NRG132" s="516"/>
      <c r="NRH132" s="516"/>
      <c r="NRI132" s="516"/>
      <c r="NRJ132" s="516"/>
      <c r="NRK132" s="516"/>
      <c r="NRL132" s="516"/>
      <c r="NRM132" s="516"/>
      <c r="NRN132" s="516"/>
      <c r="NRO132" s="516"/>
      <c r="NRP132" s="516"/>
      <c r="NRQ132" s="516"/>
      <c r="NRR132" s="516"/>
      <c r="NRS132" s="516"/>
      <c r="NRT132" s="516"/>
      <c r="NRU132" s="516"/>
      <c r="NRV132" s="516"/>
      <c r="NRW132" s="516"/>
      <c r="NRX132" s="516"/>
      <c r="NRY132" s="516"/>
      <c r="NRZ132" s="516"/>
      <c r="NSA132" s="516"/>
      <c r="NSB132" s="516"/>
      <c r="NSC132" s="516"/>
      <c r="NSD132" s="516"/>
      <c r="NSE132" s="516"/>
      <c r="NSF132" s="516"/>
      <c r="NSG132" s="516"/>
      <c r="NSH132" s="516"/>
      <c r="NSI132" s="516"/>
      <c r="NSJ132" s="516"/>
      <c r="NSK132" s="516"/>
      <c r="NSL132" s="516"/>
      <c r="NSM132" s="516"/>
      <c r="NSN132" s="516"/>
      <c r="NSO132" s="516"/>
      <c r="NSP132" s="516"/>
      <c r="NSQ132" s="516"/>
      <c r="NSR132" s="516"/>
      <c r="NSS132" s="516"/>
      <c r="NST132" s="516"/>
      <c r="NSU132" s="516"/>
      <c r="NSV132" s="516"/>
      <c r="NSW132" s="516"/>
      <c r="NSX132" s="516"/>
      <c r="NSY132" s="516"/>
      <c r="NSZ132" s="516"/>
      <c r="NTA132" s="516"/>
      <c r="NTB132" s="516"/>
      <c r="NTC132" s="516"/>
      <c r="NTD132" s="516"/>
      <c r="NTE132" s="516"/>
      <c r="NTF132" s="516"/>
      <c r="NTG132" s="516"/>
      <c r="NTH132" s="516"/>
      <c r="NTI132" s="516"/>
      <c r="NTJ132" s="516"/>
      <c r="NTK132" s="516"/>
      <c r="NTL132" s="516"/>
      <c r="NTM132" s="516"/>
      <c r="NTN132" s="516"/>
      <c r="NTO132" s="516"/>
      <c r="NTP132" s="516"/>
      <c r="NTQ132" s="516"/>
      <c r="NTR132" s="516"/>
      <c r="NTS132" s="516"/>
      <c r="NTT132" s="516"/>
      <c r="NTU132" s="516"/>
      <c r="NTV132" s="516"/>
      <c r="NTW132" s="516"/>
      <c r="NTX132" s="516"/>
      <c r="NTY132" s="516"/>
      <c r="NTZ132" s="516"/>
      <c r="NUA132" s="516"/>
      <c r="NUB132" s="516"/>
      <c r="NUC132" s="516"/>
      <c r="NUD132" s="516"/>
      <c r="NUE132" s="516"/>
      <c r="NUF132" s="516"/>
      <c r="NUG132" s="516"/>
      <c r="NUH132" s="516"/>
      <c r="NUI132" s="516"/>
      <c r="NUJ132" s="516"/>
      <c r="NUK132" s="516"/>
      <c r="NUL132" s="516"/>
      <c r="NUM132" s="516"/>
      <c r="NUN132" s="516"/>
      <c r="NUO132" s="516"/>
      <c r="NUP132" s="516"/>
      <c r="NUQ132" s="516"/>
      <c r="NUR132" s="516"/>
      <c r="NUS132" s="516"/>
      <c r="NUT132" s="516"/>
      <c r="NUU132" s="516"/>
      <c r="NUV132" s="516"/>
      <c r="NUW132" s="516"/>
      <c r="NUX132" s="516"/>
      <c r="NUY132" s="516"/>
      <c r="NUZ132" s="516"/>
      <c r="NVA132" s="516"/>
      <c r="NVB132" s="516"/>
      <c r="NVC132" s="516"/>
      <c r="NVD132" s="516"/>
      <c r="NVE132" s="516"/>
      <c r="NVF132" s="516"/>
      <c r="NVG132" s="516"/>
      <c r="NVH132" s="516"/>
      <c r="NVI132" s="516"/>
      <c r="NVJ132" s="516"/>
      <c r="NVK132" s="516"/>
      <c r="NVL132" s="516"/>
      <c r="NVM132" s="516"/>
      <c r="NVN132" s="516"/>
      <c r="NVO132" s="516"/>
      <c r="NVP132" s="516"/>
      <c r="NVQ132" s="516"/>
      <c r="NVR132" s="516"/>
      <c r="NVS132" s="516"/>
      <c r="NVT132" s="516"/>
      <c r="NVU132" s="516"/>
      <c r="NVV132" s="516"/>
      <c r="NVW132" s="516"/>
      <c r="NVX132" s="516"/>
      <c r="NVY132" s="516"/>
      <c r="NVZ132" s="516"/>
      <c r="NWA132" s="516"/>
      <c r="NWB132" s="516"/>
      <c r="NWC132" s="516"/>
      <c r="NWD132" s="516"/>
      <c r="NWE132" s="516"/>
      <c r="NWF132" s="516"/>
      <c r="NWG132" s="516"/>
      <c r="NWH132" s="516"/>
      <c r="NWI132" s="516"/>
      <c r="NWJ132" s="516"/>
      <c r="NWK132" s="516"/>
      <c r="NWL132" s="516"/>
      <c r="NWM132" s="516"/>
      <c r="NWN132" s="516"/>
      <c r="NWO132" s="516"/>
      <c r="NWP132" s="516"/>
      <c r="NWQ132" s="516"/>
      <c r="NWR132" s="516"/>
      <c r="NWS132" s="516"/>
      <c r="NWT132" s="516"/>
      <c r="NWU132" s="516"/>
      <c r="NWV132" s="516"/>
      <c r="NWW132" s="516"/>
      <c r="NWX132" s="516"/>
      <c r="NWY132" s="516"/>
      <c r="NWZ132" s="516"/>
      <c r="NXA132" s="516"/>
      <c r="NXB132" s="516"/>
      <c r="NXC132" s="516"/>
      <c r="NXD132" s="516"/>
      <c r="NXE132" s="516"/>
      <c r="NXF132" s="516"/>
      <c r="NXG132" s="516"/>
      <c r="NXH132" s="516"/>
      <c r="NXI132" s="516"/>
      <c r="NXJ132" s="516"/>
      <c r="NXK132" s="516"/>
      <c r="NXL132" s="516"/>
      <c r="NXM132" s="516"/>
      <c r="NXN132" s="516"/>
      <c r="NXO132" s="516"/>
      <c r="NXP132" s="516"/>
      <c r="NXQ132" s="516"/>
      <c r="NXR132" s="516"/>
      <c r="NXS132" s="516"/>
      <c r="NXT132" s="516"/>
      <c r="NXU132" s="516"/>
      <c r="NXV132" s="516"/>
      <c r="NXW132" s="516"/>
      <c r="NXX132" s="516"/>
      <c r="NXY132" s="516"/>
      <c r="NXZ132" s="516"/>
      <c r="NYA132" s="516"/>
      <c r="NYB132" s="516"/>
      <c r="NYC132" s="516"/>
      <c r="NYD132" s="516"/>
      <c r="NYE132" s="516"/>
      <c r="NYF132" s="516"/>
      <c r="NYG132" s="516"/>
      <c r="NYH132" s="516"/>
      <c r="NYI132" s="516"/>
      <c r="NYJ132" s="516"/>
      <c r="NYK132" s="516"/>
      <c r="NYL132" s="516"/>
      <c r="NYM132" s="516"/>
      <c r="NYN132" s="516"/>
      <c r="NYO132" s="516"/>
      <c r="NYP132" s="516"/>
      <c r="NYQ132" s="516"/>
      <c r="NYR132" s="516"/>
      <c r="NYS132" s="516"/>
      <c r="NYT132" s="516"/>
      <c r="NYU132" s="516"/>
      <c r="NYV132" s="516"/>
      <c r="NYW132" s="516"/>
      <c r="NYX132" s="516"/>
      <c r="NYY132" s="516"/>
      <c r="NYZ132" s="516"/>
      <c r="NZA132" s="516"/>
      <c r="NZB132" s="516"/>
      <c r="NZC132" s="516"/>
      <c r="NZD132" s="516"/>
      <c r="NZE132" s="516"/>
      <c r="NZF132" s="516"/>
      <c r="NZG132" s="516"/>
      <c r="NZH132" s="516"/>
      <c r="NZI132" s="516"/>
      <c r="NZJ132" s="516"/>
      <c r="NZK132" s="516"/>
      <c r="NZL132" s="516"/>
      <c r="NZM132" s="516"/>
      <c r="NZN132" s="516"/>
      <c r="NZO132" s="516"/>
      <c r="NZP132" s="516"/>
      <c r="NZQ132" s="516"/>
      <c r="NZR132" s="516"/>
      <c r="NZS132" s="516"/>
      <c r="NZT132" s="516"/>
      <c r="NZU132" s="516"/>
      <c r="NZV132" s="516"/>
      <c r="NZW132" s="516"/>
      <c r="NZX132" s="516"/>
      <c r="NZY132" s="516"/>
      <c r="NZZ132" s="516"/>
      <c r="OAA132" s="516"/>
      <c r="OAB132" s="516"/>
      <c r="OAC132" s="516"/>
      <c r="OAD132" s="516"/>
      <c r="OAE132" s="516"/>
      <c r="OAF132" s="516"/>
      <c r="OAG132" s="516"/>
      <c r="OAH132" s="516"/>
      <c r="OAI132" s="516"/>
      <c r="OAJ132" s="516"/>
      <c r="OAK132" s="516"/>
      <c r="OAL132" s="516"/>
      <c r="OAM132" s="516"/>
      <c r="OAN132" s="516"/>
      <c r="OAO132" s="516"/>
      <c r="OAP132" s="516"/>
      <c r="OAQ132" s="516"/>
      <c r="OAR132" s="516"/>
      <c r="OAS132" s="516"/>
      <c r="OAT132" s="516"/>
      <c r="OAU132" s="516"/>
      <c r="OAV132" s="516"/>
      <c r="OAW132" s="516"/>
      <c r="OAX132" s="516"/>
      <c r="OAY132" s="516"/>
      <c r="OAZ132" s="516"/>
      <c r="OBA132" s="516"/>
      <c r="OBB132" s="516"/>
      <c r="OBC132" s="516"/>
      <c r="OBD132" s="516"/>
      <c r="OBE132" s="516"/>
      <c r="OBF132" s="516"/>
      <c r="OBG132" s="516"/>
      <c r="OBH132" s="516"/>
      <c r="OBI132" s="516"/>
      <c r="OBJ132" s="516"/>
      <c r="OBK132" s="516"/>
      <c r="OBL132" s="516"/>
      <c r="OBM132" s="516"/>
      <c r="OBN132" s="516"/>
      <c r="OBO132" s="516"/>
      <c r="OBP132" s="516"/>
      <c r="OBQ132" s="516"/>
      <c r="OBR132" s="516"/>
      <c r="OBS132" s="516"/>
      <c r="OBT132" s="516"/>
      <c r="OBU132" s="516"/>
      <c r="OBV132" s="516"/>
      <c r="OBW132" s="516"/>
      <c r="OBX132" s="516"/>
      <c r="OBY132" s="516"/>
      <c r="OBZ132" s="516"/>
      <c r="OCA132" s="516"/>
      <c r="OCB132" s="516"/>
      <c r="OCC132" s="516"/>
      <c r="OCD132" s="516"/>
      <c r="OCE132" s="516"/>
      <c r="OCF132" s="516"/>
      <c r="OCG132" s="516"/>
      <c r="OCH132" s="516"/>
      <c r="OCI132" s="516"/>
      <c r="OCJ132" s="516"/>
      <c r="OCK132" s="516"/>
      <c r="OCL132" s="516"/>
      <c r="OCM132" s="516"/>
      <c r="OCN132" s="516"/>
      <c r="OCO132" s="516"/>
      <c r="OCP132" s="516"/>
      <c r="OCQ132" s="516"/>
      <c r="OCR132" s="516"/>
      <c r="OCS132" s="516"/>
      <c r="OCT132" s="516"/>
      <c r="OCU132" s="516"/>
      <c r="OCV132" s="516"/>
      <c r="OCW132" s="516"/>
      <c r="OCX132" s="516"/>
      <c r="OCY132" s="516"/>
      <c r="OCZ132" s="516"/>
      <c r="ODA132" s="516"/>
      <c r="ODB132" s="516"/>
      <c r="ODC132" s="516"/>
      <c r="ODD132" s="516"/>
      <c r="ODE132" s="516"/>
      <c r="ODF132" s="516"/>
      <c r="ODG132" s="516"/>
      <c r="ODH132" s="516"/>
      <c r="ODI132" s="516"/>
      <c r="ODJ132" s="516"/>
      <c r="ODK132" s="516"/>
      <c r="ODL132" s="516"/>
      <c r="ODM132" s="516"/>
      <c r="ODN132" s="516"/>
      <c r="ODO132" s="516"/>
      <c r="ODP132" s="516"/>
      <c r="ODQ132" s="516"/>
      <c r="ODR132" s="516"/>
      <c r="ODS132" s="516"/>
      <c r="ODT132" s="516"/>
      <c r="ODU132" s="516"/>
      <c r="ODV132" s="516"/>
      <c r="ODW132" s="516"/>
      <c r="ODX132" s="516"/>
      <c r="ODY132" s="516"/>
      <c r="ODZ132" s="516"/>
      <c r="OEA132" s="516"/>
      <c r="OEB132" s="516"/>
      <c r="OEC132" s="516"/>
      <c r="OED132" s="516"/>
      <c r="OEE132" s="516"/>
      <c r="OEF132" s="516"/>
      <c r="OEG132" s="516"/>
      <c r="OEH132" s="516"/>
      <c r="OEI132" s="516"/>
      <c r="OEJ132" s="516"/>
      <c r="OEK132" s="516"/>
      <c r="OEL132" s="516"/>
      <c r="OEM132" s="516"/>
      <c r="OEN132" s="516"/>
      <c r="OEO132" s="516"/>
      <c r="OEP132" s="516"/>
      <c r="OEQ132" s="516"/>
      <c r="OER132" s="516"/>
      <c r="OES132" s="516"/>
      <c r="OET132" s="516"/>
      <c r="OEU132" s="516"/>
      <c r="OEV132" s="516"/>
      <c r="OEW132" s="516"/>
      <c r="OEX132" s="516"/>
      <c r="OEY132" s="516"/>
      <c r="OEZ132" s="516"/>
      <c r="OFA132" s="516"/>
      <c r="OFB132" s="516"/>
      <c r="OFC132" s="516"/>
      <c r="OFD132" s="516"/>
      <c r="OFE132" s="516"/>
      <c r="OFF132" s="516"/>
      <c r="OFG132" s="516"/>
      <c r="OFH132" s="516"/>
      <c r="OFI132" s="516"/>
      <c r="OFJ132" s="516"/>
      <c r="OFK132" s="516"/>
      <c r="OFL132" s="516"/>
      <c r="OFM132" s="516"/>
      <c r="OFN132" s="516"/>
      <c r="OFO132" s="516"/>
      <c r="OFP132" s="516"/>
      <c r="OFQ132" s="516"/>
      <c r="OFR132" s="516"/>
      <c r="OFS132" s="516"/>
      <c r="OFT132" s="516"/>
      <c r="OFU132" s="516"/>
      <c r="OFV132" s="516"/>
      <c r="OFW132" s="516"/>
      <c r="OFX132" s="516"/>
      <c r="OFY132" s="516"/>
      <c r="OFZ132" s="516"/>
      <c r="OGA132" s="516"/>
      <c r="OGB132" s="516"/>
      <c r="OGC132" s="516"/>
      <c r="OGD132" s="516"/>
      <c r="OGE132" s="516"/>
      <c r="OGF132" s="516"/>
      <c r="OGG132" s="516"/>
      <c r="OGH132" s="516"/>
      <c r="OGI132" s="516"/>
      <c r="OGJ132" s="516"/>
      <c r="OGK132" s="516"/>
      <c r="OGL132" s="516"/>
      <c r="OGM132" s="516"/>
      <c r="OGN132" s="516"/>
      <c r="OGO132" s="516"/>
      <c r="OGP132" s="516"/>
      <c r="OGQ132" s="516"/>
      <c r="OGR132" s="516"/>
      <c r="OGS132" s="516"/>
      <c r="OGT132" s="516"/>
      <c r="OGU132" s="516"/>
      <c r="OGV132" s="516"/>
      <c r="OGW132" s="516"/>
      <c r="OGX132" s="516"/>
      <c r="OGY132" s="516"/>
      <c r="OGZ132" s="516"/>
      <c r="OHA132" s="516"/>
      <c r="OHB132" s="516"/>
      <c r="OHC132" s="516"/>
      <c r="OHD132" s="516"/>
      <c r="OHE132" s="516"/>
      <c r="OHF132" s="516"/>
      <c r="OHG132" s="516"/>
      <c r="OHH132" s="516"/>
      <c r="OHI132" s="516"/>
      <c r="OHJ132" s="516"/>
      <c r="OHK132" s="516"/>
      <c r="OHL132" s="516"/>
      <c r="OHM132" s="516"/>
      <c r="OHN132" s="516"/>
      <c r="OHO132" s="516"/>
      <c r="OHP132" s="516"/>
      <c r="OHQ132" s="516"/>
      <c r="OHR132" s="516"/>
      <c r="OHS132" s="516"/>
      <c r="OHT132" s="516"/>
      <c r="OHU132" s="516"/>
      <c r="OHV132" s="516"/>
      <c r="OHW132" s="516"/>
      <c r="OHX132" s="516"/>
      <c r="OHY132" s="516"/>
      <c r="OHZ132" s="516"/>
      <c r="OIA132" s="516"/>
      <c r="OIB132" s="516"/>
      <c r="OIC132" s="516"/>
      <c r="OID132" s="516"/>
      <c r="OIE132" s="516"/>
      <c r="OIF132" s="516"/>
      <c r="OIG132" s="516"/>
      <c r="OIH132" s="516"/>
      <c r="OII132" s="516"/>
      <c r="OIJ132" s="516"/>
      <c r="OIK132" s="516"/>
      <c r="OIL132" s="516"/>
      <c r="OIM132" s="516"/>
      <c r="OIN132" s="516"/>
      <c r="OIO132" s="516"/>
      <c r="OIP132" s="516"/>
      <c r="OIQ132" s="516"/>
      <c r="OIR132" s="516"/>
      <c r="OIS132" s="516"/>
      <c r="OIT132" s="516"/>
      <c r="OIU132" s="516"/>
      <c r="OIV132" s="516"/>
      <c r="OIW132" s="516"/>
      <c r="OIX132" s="516"/>
      <c r="OIY132" s="516"/>
      <c r="OIZ132" s="516"/>
      <c r="OJA132" s="516"/>
      <c r="OJB132" s="516"/>
      <c r="OJC132" s="516"/>
      <c r="OJD132" s="516"/>
      <c r="OJE132" s="516"/>
      <c r="OJF132" s="516"/>
      <c r="OJG132" s="516"/>
      <c r="OJH132" s="516"/>
      <c r="OJI132" s="516"/>
      <c r="OJJ132" s="516"/>
      <c r="OJK132" s="516"/>
      <c r="OJL132" s="516"/>
      <c r="OJM132" s="516"/>
      <c r="OJN132" s="516"/>
      <c r="OJO132" s="516"/>
      <c r="OJP132" s="516"/>
      <c r="OJQ132" s="516"/>
      <c r="OJR132" s="516"/>
      <c r="OJS132" s="516"/>
      <c r="OJT132" s="516"/>
      <c r="OJU132" s="516"/>
      <c r="OJV132" s="516"/>
      <c r="OJW132" s="516"/>
      <c r="OJX132" s="516"/>
      <c r="OJY132" s="516"/>
      <c r="OJZ132" s="516"/>
      <c r="OKA132" s="516"/>
      <c r="OKB132" s="516"/>
      <c r="OKC132" s="516"/>
      <c r="OKD132" s="516"/>
      <c r="OKE132" s="516"/>
      <c r="OKF132" s="516"/>
      <c r="OKG132" s="516"/>
      <c r="OKH132" s="516"/>
      <c r="OKI132" s="516"/>
      <c r="OKJ132" s="516"/>
      <c r="OKK132" s="516"/>
      <c r="OKL132" s="516"/>
      <c r="OKM132" s="516"/>
      <c r="OKN132" s="516"/>
      <c r="OKO132" s="516"/>
      <c r="OKP132" s="516"/>
      <c r="OKQ132" s="516"/>
      <c r="OKR132" s="516"/>
      <c r="OKS132" s="516"/>
      <c r="OKT132" s="516"/>
      <c r="OKU132" s="516"/>
      <c r="OKV132" s="516"/>
      <c r="OKW132" s="516"/>
      <c r="OKX132" s="516"/>
      <c r="OKY132" s="516"/>
      <c r="OKZ132" s="516"/>
      <c r="OLA132" s="516"/>
      <c r="OLB132" s="516"/>
      <c r="OLC132" s="516"/>
      <c r="OLD132" s="516"/>
      <c r="OLE132" s="516"/>
      <c r="OLF132" s="516"/>
      <c r="OLG132" s="516"/>
      <c r="OLH132" s="516"/>
      <c r="OLI132" s="516"/>
      <c r="OLJ132" s="516"/>
      <c r="OLK132" s="516"/>
      <c r="OLL132" s="516"/>
      <c r="OLM132" s="516"/>
      <c r="OLN132" s="516"/>
      <c r="OLO132" s="516"/>
      <c r="OLP132" s="516"/>
      <c r="OLQ132" s="516"/>
      <c r="OLR132" s="516"/>
      <c r="OLS132" s="516"/>
      <c r="OLT132" s="516"/>
      <c r="OLU132" s="516"/>
      <c r="OLV132" s="516"/>
      <c r="OLW132" s="516"/>
      <c r="OLX132" s="516"/>
      <c r="OLY132" s="516"/>
      <c r="OLZ132" s="516"/>
      <c r="OMA132" s="516"/>
      <c r="OMB132" s="516"/>
      <c r="OMC132" s="516"/>
      <c r="OMD132" s="516"/>
      <c r="OME132" s="516"/>
      <c r="OMF132" s="516"/>
      <c r="OMG132" s="516"/>
      <c r="OMH132" s="516"/>
      <c r="OMI132" s="516"/>
      <c r="OMJ132" s="516"/>
      <c r="OMK132" s="516"/>
      <c r="OML132" s="516"/>
      <c r="OMM132" s="516"/>
      <c r="OMN132" s="516"/>
      <c r="OMO132" s="516"/>
      <c r="OMP132" s="516"/>
      <c r="OMQ132" s="516"/>
      <c r="OMR132" s="516"/>
      <c r="OMS132" s="516"/>
      <c r="OMT132" s="516"/>
      <c r="OMU132" s="516"/>
      <c r="OMV132" s="516"/>
      <c r="OMW132" s="516"/>
      <c r="OMX132" s="516"/>
      <c r="OMY132" s="516"/>
      <c r="OMZ132" s="516"/>
      <c r="ONA132" s="516"/>
      <c r="ONB132" s="516"/>
      <c r="ONC132" s="516"/>
      <c r="OND132" s="516"/>
      <c r="ONE132" s="516"/>
      <c r="ONF132" s="516"/>
      <c r="ONG132" s="516"/>
      <c r="ONH132" s="516"/>
      <c r="ONI132" s="516"/>
      <c r="ONJ132" s="516"/>
      <c r="ONK132" s="516"/>
      <c r="ONL132" s="516"/>
      <c r="ONM132" s="516"/>
      <c r="ONN132" s="516"/>
      <c r="ONO132" s="516"/>
      <c r="ONP132" s="516"/>
      <c r="ONQ132" s="516"/>
      <c r="ONR132" s="516"/>
      <c r="ONS132" s="516"/>
      <c r="ONT132" s="516"/>
      <c r="ONU132" s="516"/>
      <c r="ONV132" s="516"/>
      <c r="ONW132" s="516"/>
      <c r="ONX132" s="516"/>
      <c r="ONY132" s="516"/>
      <c r="ONZ132" s="516"/>
      <c r="OOA132" s="516"/>
      <c r="OOB132" s="516"/>
      <c r="OOC132" s="516"/>
      <c r="OOD132" s="516"/>
      <c r="OOE132" s="516"/>
      <c r="OOF132" s="516"/>
      <c r="OOG132" s="516"/>
      <c r="OOH132" s="516"/>
      <c r="OOI132" s="516"/>
      <c r="OOJ132" s="516"/>
      <c r="OOK132" s="516"/>
      <c r="OOL132" s="516"/>
      <c r="OOM132" s="516"/>
      <c r="OON132" s="516"/>
      <c r="OOO132" s="516"/>
      <c r="OOP132" s="516"/>
      <c r="OOQ132" s="516"/>
      <c r="OOR132" s="516"/>
      <c r="OOS132" s="516"/>
      <c r="OOT132" s="516"/>
      <c r="OOU132" s="516"/>
      <c r="OOV132" s="516"/>
      <c r="OOW132" s="516"/>
      <c r="OOX132" s="516"/>
      <c r="OOY132" s="516"/>
      <c r="OOZ132" s="516"/>
      <c r="OPA132" s="516"/>
      <c r="OPB132" s="516"/>
      <c r="OPC132" s="516"/>
      <c r="OPD132" s="516"/>
      <c r="OPE132" s="516"/>
      <c r="OPF132" s="516"/>
      <c r="OPG132" s="516"/>
      <c r="OPH132" s="516"/>
      <c r="OPI132" s="516"/>
      <c r="OPJ132" s="516"/>
      <c r="OPK132" s="516"/>
      <c r="OPL132" s="516"/>
      <c r="OPM132" s="516"/>
      <c r="OPN132" s="516"/>
      <c r="OPO132" s="516"/>
      <c r="OPP132" s="516"/>
      <c r="OPQ132" s="516"/>
      <c r="OPR132" s="516"/>
      <c r="OPS132" s="516"/>
      <c r="OPT132" s="516"/>
      <c r="OPU132" s="516"/>
      <c r="OPV132" s="516"/>
      <c r="OPW132" s="516"/>
      <c r="OPX132" s="516"/>
      <c r="OPY132" s="516"/>
      <c r="OPZ132" s="516"/>
      <c r="OQA132" s="516"/>
      <c r="OQB132" s="516"/>
      <c r="OQC132" s="516"/>
      <c r="OQD132" s="516"/>
      <c r="OQE132" s="516"/>
      <c r="OQF132" s="516"/>
      <c r="OQG132" s="516"/>
      <c r="OQH132" s="516"/>
      <c r="OQI132" s="516"/>
      <c r="OQJ132" s="516"/>
      <c r="OQK132" s="516"/>
      <c r="OQL132" s="516"/>
      <c r="OQM132" s="516"/>
      <c r="OQN132" s="516"/>
      <c r="OQO132" s="516"/>
      <c r="OQP132" s="516"/>
      <c r="OQQ132" s="516"/>
      <c r="OQR132" s="516"/>
      <c r="OQS132" s="516"/>
      <c r="OQT132" s="516"/>
      <c r="OQU132" s="516"/>
      <c r="OQV132" s="516"/>
      <c r="OQW132" s="516"/>
      <c r="OQX132" s="516"/>
      <c r="OQY132" s="516"/>
      <c r="OQZ132" s="516"/>
      <c r="ORA132" s="516"/>
      <c r="ORB132" s="516"/>
      <c r="ORC132" s="516"/>
      <c r="ORD132" s="516"/>
      <c r="ORE132" s="516"/>
      <c r="ORF132" s="516"/>
      <c r="ORG132" s="516"/>
      <c r="ORH132" s="516"/>
      <c r="ORI132" s="516"/>
      <c r="ORJ132" s="516"/>
      <c r="ORK132" s="516"/>
      <c r="ORL132" s="516"/>
      <c r="ORM132" s="516"/>
      <c r="ORN132" s="516"/>
      <c r="ORO132" s="516"/>
      <c r="ORP132" s="516"/>
      <c r="ORQ132" s="516"/>
      <c r="ORR132" s="516"/>
      <c r="ORS132" s="516"/>
      <c r="ORT132" s="516"/>
      <c r="ORU132" s="516"/>
      <c r="ORV132" s="516"/>
      <c r="ORW132" s="516"/>
      <c r="ORX132" s="516"/>
      <c r="ORY132" s="516"/>
      <c r="ORZ132" s="516"/>
      <c r="OSA132" s="516"/>
      <c r="OSB132" s="516"/>
      <c r="OSC132" s="516"/>
      <c r="OSD132" s="516"/>
      <c r="OSE132" s="516"/>
      <c r="OSF132" s="516"/>
      <c r="OSG132" s="516"/>
      <c r="OSH132" s="516"/>
      <c r="OSI132" s="516"/>
      <c r="OSJ132" s="516"/>
      <c r="OSK132" s="516"/>
      <c r="OSL132" s="516"/>
      <c r="OSM132" s="516"/>
      <c r="OSN132" s="516"/>
      <c r="OSO132" s="516"/>
      <c r="OSP132" s="516"/>
      <c r="OSQ132" s="516"/>
      <c r="OSR132" s="516"/>
      <c r="OSS132" s="516"/>
      <c r="OST132" s="516"/>
      <c r="OSU132" s="516"/>
      <c r="OSV132" s="516"/>
      <c r="OSW132" s="516"/>
      <c r="OSX132" s="516"/>
      <c r="OSY132" s="516"/>
      <c r="OSZ132" s="516"/>
      <c r="OTA132" s="516"/>
      <c r="OTB132" s="516"/>
      <c r="OTC132" s="516"/>
      <c r="OTD132" s="516"/>
      <c r="OTE132" s="516"/>
      <c r="OTF132" s="516"/>
      <c r="OTG132" s="516"/>
      <c r="OTH132" s="516"/>
      <c r="OTI132" s="516"/>
      <c r="OTJ132" s="516"/>
      <c r="OTK132" s="516"/>
      <c r="OTL132" s="516"/>
      <c r="OTM132" s="516"/>
      <c r="OTN132" s="516"/>
      <c r="OTO132" s="516"/>
      <c r="OTP132" s="516"/>
      <c r="OTQ132" s="516"/>
      <c r="OTR132" s="516"/>
      <c r="OTS132" s="516"/>
      <c r="OTT132" s="516"/>
      <c r="OTU132" s="516"/>
      <c r="OTV132" s="516"/>
      <c r="OTW132" s="516"/>
      <c r="OTX132" s="516"/>
      <c r="OTY132" s="516"/>
      <c r="OTZ132" s="516"/>
      <c r="OUA132" s="516"/>
      <c r="OUB132" s="516"/>
      <c r="OUC132" s="516"/>
      <c r="OUD132" s="516"/>
      <c r="OUE132" s="516"/>
      <c r="OUF132" s="516"/>
      <c r="OUG132" s="516"/>
      <c r="OUH132" s="516"/>
      <c r="OUI132" s="516"/>
      <c r="OUJ132" s="516"/>
      <c r="OUK132" s="516"/>
      <c r="OUL132" s="516"/>
      <c r="OUM132" s="516"/>
      <c r="OUN132" s="516"/>
      <c r="OUO132" s="516"/>
      <c r="OUP132" s="516"/>
      <c r="OUQ132" s="516"/>
      <c r="OUR132" s="516"/>
      <c r="OUS132" s="516"/>
      <c r="OUT132" s="516"/>
      <c r="OUU132" s="516"/>
      <c r="OUV132" s="516"/>
      <c r="OUW132" s="516"/>
      <c r="OUX132" s="516"/>
      <c r="OUY132" s="516"/>
      <c r="OUZ132" s="516"/>
      <c r="OVA132" s="516"/>
      <c r="OVB132" s="516"/>
      <c r="OVC132" s="516"/>
      <c r="OVD132" s="516"/>
      <c r="OVE132" s="516"/>
      <c r="OVF132" s="516"/>
      <c r="OVG132" s="516"/>
      <c r="OVH132" s="516"/>
      <c r="OVI132" s="516"/>
      <c r="OVJ132" s="516"/>
      <c r="OVK132" s="516"/>
      <c r="OVL132" s="516"/>
      <c r="OVM132" s="516"/>
      <c r="OVN132" s="516"/>
      <c r="OVO132" s="516"/>
      <c r="OVP132" s="516"/>
      <c r="OVQ132" s="516"/>
      <c r="OVR132" s="516"/>
      <c r="OVS132" s="516"/>
      <c r="OVT132" s="516"/>
      <c r="OVU132" s="516"/>
      <c r="OVV132" s="516"/>
      <c r="OVW132" s="516"/>
      <c r="OVX132" s="516"/>
      <c r="OVY132" s="516"/>
      <c r="OVZ132" s="516"/>
      <c r="OWA132" s="516"/>
      <c r="OWB132" s="516"/>
      <c r="OWC132" s="516"/>
      <c r="OWD132" s="516"/>
      <c r="OWE132" s="516"/>
      <c r="OWF132" s="516"/>
      <c r="OWG132" s="516"/>
      <c r="OWH132" s="516"/>
      <c r="OWI132" s="516"/>
      <c r="OWJ132" s="516"/>
      <c r="OWK132" s="516"/>
      <c r="OWL132" s="516"/>
      <c r="OWM132" s="516"/>
      <c r="OWN132" s="516"/>
      <c r="OWO132" s="516"/>
      <c r="OWP132" s="516"/>
      <c r="OWQ132" s="516"/>
      <c r="OWR132" s="516"/>
      <c r="OWS132" s="516"/>
      <c r="OWT132" s="516"/>
      <c r="OWU132" s="516"/>
      <c r="OWV132" s="516"/>
      <c r="OWW132" s="516"/>
      <c r="OWX132" s="516"/>
      <c r="OWY132" s="516"/>
      <c r="OWZ132" s="516"/>
      <c r="OXA132" s="516"/>
      <c r="OXB132" s="516"/>
      <c r="OXC132" s="516"/>
      <c r="OXD132" s="516"/>
      <c r="OXE132" s="516"/>
      <c r="OXF132" s="516"/>
      <c r="OXG132" s="516"/>
      <c r="OXH132" s="516"/>
      <c r="OXI132" s="516"/>
      <c r="OXJ132" s="516"/>
      <c r="OXK132" s="516"/>
      <c r="OXL132" s="516"/>
      <c r="OXM132" s="516"/>
      <c r="OXN132" s="516"/>
      <c r="OXO132" s="516"/>
      <c r="OXP132" s="516"/>
      <c r="OXQ132" s="516"/>
      <c r="OXR132" s="516"/>
      <c r="OXS132" s="516"/>
      <c r="OXT132" s="516"/>
      <c r="OXU132" s="516"/>
      <c r="OXV132" s="516"/>
      <c r="OXW132" s="516"/>
      <c r="OXX132" s="516"/>
      <c r="OXY132" s="516"/>
      <c r="OXZ132" s="516"/>
      <c r="OYA132" s="516"/>
      <c r="OYB132" s="516"/>
      <c r="OYC132" s="516"/>
      <c r="OYD132" s="516"/>
      <c r="OYE132" s="516"/>
      <c r="OYF132" s="516"/>
      <c r="OYG132" s="516"/>
      <c r="OYH132" s="516"/>
      <c r="OYI132" s="516"/>
      <c r="OYJ132" s="516"/>
      <c r="OYK132" s="516"/>
      <c r="OYL132" s="516"/>
      <c r="OYM132" s="516"/>
      <c r="OYN132" s="516"/>
      <c r="OYO132" s="516"/>
      <c r="OYP132" s="516"/>
      <c r="OYQ132" s="516"/>
      <c r="OYR132" s="516"/>
      <c r="OYS132" s="516"/>
      <c r="OYT132" s="516"/>
      <c r="OYU132" s="516"/>
      <c r="OYV132" s="516"/>
      <c r="OYW132" s="516"/>
      <c r="OYX132" s="516"/>
      <c r="OYY132" s="516"/>
      <c r="OYZ132" s="516"/>
      <c r="OZA132" s="516"/>
      <c r="OZB132" s="516"/>
      <c r="OZC132" s="516"/>
      <c r="OZD132" s="516"/>
      <c r="OZE132" s="516"/>
      <c r="OZF132" s="516"/>
      <c r="OZG132" s="516"/>
      <c r="OZH132" s="516"/>
      <c r="OZI132" s="516"/>
      <c r="OZJ132" s="516"/>
      <c r="OZK132" s="516"/>
      <c r="OZL132" s="516"/>
      <c r="OZM132" s="516"/>
      <c r="OZN132" s="516"/>
      <c r="OZO132" s="516"/>
      <c r="OZP132" s="516"/>
      <c r="OZQ132" s="516"/>
      <c r="OZR132" s="516"/>
      <c r="OZS132" s="516"/>
      <c r="OZT132" s="516"/>
      <c r="OZU132" s="516"/>
      <c r="OZV132" s="516"/>
      <c r="OZW132" s="516"/>
      <c r="OZX132" s="516"/>
      <c r="OZY132" s="516"/>
      <c r="OZZ132" s="516"/>
      <c r="PAA132" s="516"/>
      <c r="PAB132" s="516"/>
      <c r="PAC132" s="516"/>
      <c r="PAD132" s="516"/>
      <c r="PAE132" s="516"/>
      <c r="PAF132" s="516"/>
      <c r="PAG132" s="516"/>
      <c r="PAH132" s="516"/>
      <c r="PAI132" s="516"/>
      <c r="PAJ132" s="516"/>
      <c r="PAK132" s="516"/>
      <c r="PAL132" s="516"/>
      <c r="PAM132" s="516"/>
      <c r="PAN132" s="516"/>
      <c r="PAO132" s="516"/>
      <c r="PAP132" s="516"/>
      <c r="PAQ132" s="516"/>
      <c r="PAR132" s="516"/>
      <c r="PAS132" s="516"/>
      <c r="PAT132" s="516"/>
      <c r="PAU132" s="516"/>
      <c r="PAV132" s="516"/>
      <c r="PAW132" s="516"/>
      <c r="PAX132" s="516"/>
      <c r="PAY132" s="516"/>
      <c r="PAZ132" s="516"/>
      <c r="PBA132" s="516"/>
      <c r="PBB132" s="516"/>
      <c r="PBC132" s="516"/>
      <c r="PBD132" s="516"/>
      <c r="PBE132" s="516"/>
      <c r="PBF132" s="516"/>
      <c r="PBG132" s="516"/>
      <c r="PBH132" s="516"/>
      <c r="PBI132" s="516"/>
      <c r="PBJ132" s="516"/>
      <c r="PBK132" s="516"/>
      <c r="PBL132" s="516"/>
      <c r="PBM132" s="516"/>
      <c r="PBN132" s="516"/>
      <c r="PBO132" s="516"/>
      <c r="PBP132" s="516"/>
      <c r="PBQ132" s="516"/>
      <c r="PBR132" s="516"/>
      <c r="PBS132" s="516"/>
      <c r="PBT132" s="516"/>
      <c r="PBU132" s="516"/>
      <c r="PBV132" s="516"/>
      <c r="PBW132" s="516"/>
      <c r="PBX132" s="516"/>
      <c r="PBY132" s="516"/>
      <c r="PBZ132" s="516"/>
      <c r="PCA132" s="516"/>
      <c r="PCB132" s="516"/>
      <c r="PCC132" s="516"/>
      <c r="PCD132" s="516"/>
      <c r="PCE132" s="516"/>
      <c r="PCF132" s="516"/>
      <c r="PCG132" s="516"/>
      <c r="PCH132" s="516"/>
      <c r="PCI132" s="516"/>
      <c r="PCJ132" s="516"/>
      <c r="PCK132" s="516"/>
      <c r="PCL132" s="516"/>
      <c r="PCM132" s="516"/>
      <c r="PCN132" s="516"/>
      <c r="PCO132" s="516"/>
      <c r="PCP132" s="516"/>
      <c r="PCQ132" s="516"/>
      <c r="PCR132" s="516"/>
      <c r="PCS132" s="516"/>
      <c r="PCT132" s="516"/>
      <c r="PCU132" s="516"/>
      <c r="PCV132" s="516"/>
      <c r="PCW132" s="516"/>
      <c r="PCX132" s="516"/>
      <c r="PCY132" s="516"/>
      <c r="PCZ132" s="516"/>
      <c r="PDA132" s="516"/>
      <c r="PDB132" s="516"/>
      <c r="PDC132" s="516"/>
      <c r="PDD132" s="516"/>
      <c r="PDE132" s="516"/>
      <c r="PDF132" s="516"/>
      <c r="PDG132" s="516"/>
      <c r="PDH132" s="516"/>
      <c r="PDI132" s="516"/>
      <c r="PDJ132" s="516"/>
      <c r="PDK132" s="516"/>
      <c r="PDL132" s="516"/>
      <c r="PDM132" s="516"/>
      <c r="PDN132" s="516"/>
      <c r="PDO132" s="516"/>
      <c r="PDP132" s="516"/>
      <c r="PDQ132" s="516"/>
      <c r="PDR132" s="516"/>
      <c r="PDS132" s="516"/>
      <c r="PDT132" s="516"/>
      <c r="PDU132" s="516"/>
      <c r="PDV132" s="516"/>
      <c r="PDW132" s="516"/>
      <c r="PDX132" s="516"/>
      <c r="PDY132" s="516"/>
      <c r="PDZ132" s="516"/>
      <c r="PEA132" s="516"/>
      <c r="PEB132" s="516"/>
      <c r="PEC132" s="516"/>
      <c r="PED132" s="516"/>
      <c r="PEE132" s="516"/>
      <c r="PEF132" s="516"/>
      <c r="PEG132" s="516"/>
      <c r="PEH132" s="516"/>
      <c r="PEI132" s="516"/>
      <c r="PEJ132" s="516"/>
      <c r="PEK132" s="516"/>
      <c r="PEL132" s="516"/>
      <c r="PEM132" s="516"/>
      <c r="PEN132" s="516"/>
      <c r="PEO132" s="516"/>
      <c r="PEP132" s="516"/>
      <c r="PEQ132" s="516"/>
      <c r="PER132" s="516"/>
      <c r="PES132" s="516"/>
      <c r="PET132" s="516"/>
      <c r="PEU132" s="516"/>
      <c r="PEV132" s="516"/>
      <c r="PEW132" s="516"/>
      <c r="PEX132" s="516"/>
      <c r="PEY132" s="516"/>
      <c r="PEZ132" s="516"/>
      <c r="PFA132" s="516"/>
      <c r="PFB132" s="516"/>
      <c r="PFC132" s="516"/>
      <c r="PFD132" s="516"/>
      <c r="PFE132" s="516"/>
      <c r="PFF132" s="516"/>
      <c r="PFG132" s="516"/>
      <c r="PFH132" s="516"/>
      <c r="PFI132" s="516"/>
      <c r="PFJ132" s="516"/>
      <c r="PFK132" s="516"/>
      <c r="PFL132" s="516"/>
      <c r="PFM132" s="516"/>
      <c r="PFN132" s="516"/>
      <c r="PFO132" s="516"/>
      <c r="PFP132" s="516"/>
      <c r="PFQ132" s="516"/>
      <c r="PFR132" s="516"/>
      <c r="PFS132" s="516"/>
      <c r="PFT132" s="516"/>
      <c r="PFU132" s="516"/>
      <c r="PFV132" s="516"/>
      <c r="PFW132" s="516"/>
      <c r="PFX132" s="516"/>
      <c r="PFY132" s="516"/>
      <c r="PFZ132" s="516"/>
      <c r="PGA132" s="516"/>
      <c r="PGB132" s="516"/>
      <c r="PGC132" s="516"/>
      <c r="PGD132" s="516"/>
      <c r="PGE132" s="516"/>
      <c r="PGF132" s="516"/>
      <c r="PGG132" s="516"/>
      <c r="PGH132" s="516"/>
      <c r="PGI132" s="516"/>
      <c r="PGJ132" s="516"/>
      <c r="PGK132" s="516"/>
      <c r="PGL132" s="516"/>
      <c r="PGM132" s="516"/>
      <c r="PGN132" s="516"/>
      <c r="PGO132" s="516"/>
      <c r="PGP132" s="516"/>
      <c r="PGQ132" s="516"/>
      <c r="PGR132" s="516"/>
      <c r="PGS132" s="516"/>
      <c r="PGT132" s="516"/>
      <c r="PGU132" s="516"/>
      <c r="PGV132" s="516"/>
      <c r="PGW132" s="516"/>
      <c r="PGX132" s="516"/>
      <c r="PGY132" s="516"/>
      <c r="PGZ132" s="516"/>
      <c r="PHA132" s="516"/>
      <c r="PHB132" s="516"/>
      <c r="PHC132" s="516"/>
      <c r="PHD132" s="516"/>
      <c r="PHE132" s="516"/>
      <c r="PHF132" s="516"/>
      <c r="PHG132" s="516"/>
      <c r="PHH132" s="516"/>
      <c r="PHI132" s="516"/>
      <c r="PHJ132" s="516"/>
      <c r="PHK132" s="516"/>
      <c r="PHL132" s="516"/>
      <c r="PHM132" s="516"/>
      <c r="PHN132" s="516"/>
      <c r="PHO132" s="516"/>
      <c r="PHP132" s="516"/>
      <c r="PHQ132" s="516"/>
      <c r="PHR132" s="516"/>
      <c r="PHS132" s="516"/>
      <c r="PHT132" s="516"/>
      <c r="PHU132" s="516"/>
      <c r="PHV132" s="516"/>
      <c r="PHW132" s="516"/>
      <c r="PHX132" s="516"/>
      <c r="PHY132" s="516"/>
      <c r="PHZ132" s="516"/>
      <c r="PIA132" s="516"/>
      <c r="PIB132" s="516"/>
      <c r="PIC132" s="516"/>
      <c r="PID132" s="516"/>
      <c r="PIE132" s="516"/>
      <c r="PIF132" s="516"/>
      <c r="PIG132" s="516"/>
      <c r="PIH132" s="516"/>
      <c r="PII132" s="516"/>
      <c r="PIJ132" s="516"/>
      <c r="PIK132" s="516"/>
      <c r="PIL132" s="516"/>
      <c r="PIM132" s="516"/>
      <c r="PIN132" s="516"/>
      <c r="PIO132" s="516"/>
      <c r="PIP132" s="516"/>
      <c r="PIQ132" s="516"/>
      <c r="PIR132" s="516"/>
      <c r="PIS132" s="516"/>
      <c r="PIT132" s="516"/>
      <c r="PIU132" s="516"/>
      <c r="PIV132" s="516"/>
      <c r="PIW132" s="516"/>
      <c r="PIX132" s="516"/>
      <c r="PIY132" s="516"/>
      <c r="PIZ132" s="516"/>
      <c r="PJA132" s="516"/>
      <c r="PJB132" s="516"/>
      <c r="PJC132" s="516"/>
      <c r="PJD132" s="516"/>
      <c r="PJE132" s="516"/>
      <c r="PJF132" s="516"/>
      <c r="PJG132" s="516"/>
      <c r="PJH132" s="516"/>
      <c r="PJI132" s="516"/>
      <c r="PJJ132" s="516"/>
      <c r="PJK132" s="516"/>
      <c r="PJL132" s="516"/>
      <c r="PJM132" s="516"/>
      <c r="PJN132" s="516"/>
      <c r="PJO132" s="516"/>
      <c r="PJP132" s="516"/>
      <c r="PJQ132" s="516"/>
      <c r="PJR132" s="516"/>
      <c r="PJS132" s="516"/>
      <c r="PJT132" s="516"/>
      <c r="PJU132" s="516"/>
      <c r="PJV132" s="516"/>
      <c r="PJW132" s="516"/>
      <c r="PJX132" s="516"/>
      <c r="PJY132" s="516"/>
      <c r="PJZ132" s="516"/>
      <c r="PKA132" s="516"/>
      <c r="PKB132" s="516"/>
      <c r="PKC132" s="516"/>
      <c r="PKD132" s="516"/>
      <c r="PKE132" s="516"/>
      <c r="PKF132" s="516"/>
      <c r="PKG132" s="516"/>
      <c r="PKH132" s="516"/>
      <c r="PKI132" s="516"/>
      <c r="PKJ132" s="516"/>
      <c r="PKK132" s="516"/>
      <c r="PKL132" s="516"/>
      <c r="PKM132" s="516"/>
      <c r="PKN132" s="516"/>
      <c r="PKO132" s="516"/>
      <c r="PKP132" s="516"/>
      <c r="PKQ132" s="516"/>
      <c r="PKR132" s="516"/>
      <c r="PKS132" s="516"/>
      <c r="PKT132" s="516"/>
      <c r="PKU132" s="516"/>
      <c r="PKV132" s="516"/>
      <c r="PKW132" s="516"/>
      <c r="PKX132" s="516"/>
      <c r="PKY132" s="516"/>
      <c r="PKZ132" s="516"/>
      <c r="PLA132" s="516"/>
      <c r="PLB132" s="516"/>
      <c r="PLC132" s="516"/>
      <c r="PLD132" s="516"/>
      <c r="PLE132" s="516"/>
      <c r="PLF132" s="516"/>
      <c r="PLG132" s="516"/>
      <c r="PLH132" s="516"/>
      <c r="PLI132" s="516"/>
      <c r="PLJ132" s="516"/>
      <c r="PLK132" s="516"/>
      <c r="PLL132" s="516"/>
      <c r="PLM132" s="516"/>
      <c r="PLN132" s="516"/>
      <c r="PLO132" s="516"/>
      <c r="PLP132" s="516"/>
      <c r="PLQ132" s="516"/>
      <c r="PLR132" s="516"/>
      <c r="PLS132" s="516"/>
      <c r="PLT132" s="516"/>
      <c r="PLU132" s="516"/>
      <c r="PLV132" s="516"/>
      <c r="PLW132" s="516"/>
      <c r="PLX132" s="516"/>
      <c r="PLY132" s="516"/>
      <c r="PLZ132" s="516"/>
      <c r="PMA132" s="516"/>
      <c r="PMB132" s="516"/>
      <c r="PMC132" s="516"/>
      <c r="PMD132" s="516"/>
      <c r="PME132" s="516"/>
      <c r="PMF132" s="516"/>
      <c r="PMG132" s="516"/>
      <c r="PMH132" s="516"/>
      <c r="PMI132" s="516"/>
      <c r="PMJ132" s="516"/>
      <c r="PMK132" s="516"/>
      <c r="PML132" s="516"/>
      <c r="PMM132" s="516"/>
      <c r="PMN132" s="516"/>
      <c r="PMO132" s="516"/>
      <c r="PMP132" s="516"/>
      <c r="PMQ132" s="516"/>
      <c r="PMR132" s="516"/>
      <c r="PMS132" s="516"/>
      <c r="PMT132" s="516"/>
      <c r="PMU132" s="516"/>
      <c r="PMV132" s="516"/>
      <c r="PMW132" s="516"/>
      <c r="PMX132" s="516"/>
      <c r="PMY132" s="516"/>
      <c r="PMZ132" s="516"/>
      <c r="PNA132" s="516"/>
      <c r="PNB132" s="516"/>
      <c r="PNC132" s="516"/>
      <c r="PND132" s="516"/>
      <c r="PNE132" s="516"/>
      <c r="PNF132" s="516"/>
      <c r="PNG132" s="516"/>
      <c r="PNH132" s="516"/>
      <c r="PNI132" s="516"/>
      <c r="PNJ132" s="516"/>
      <c r="PNK132" s="516"/>
      <c r="PNL132" s="516"/>
      <c r="PNM132" s="516"/>
      <c r="PNN132" s="516"/>
      <c r="PNO132" s="516"/>
      <c r="PNP132" s="516"/>
      <c r="PNQ132" s="516"/>
      <c r="PNR132" s="516"/>
      <c r="PNS132" s="516"/>
      <c r="PNT132" s="516"/>
      <c r="PNU132" s="516"/>
      <c r="PNV132" s="516"/>
      <c r="PNW132" s="516"/>
      <c r="PNX132" s="516"/>
      <c r="PNY132" s="516"/>
      <c r="PNZ132" s="516"/>
      <c r="POA132" s="516"/>
      <c r="POB132" s="516"/>
      <c r="POC132" s="516"/>
      <c r="POD132" s="516"/>
      <c r="POE132" s="516"/>
      <c r="POF132" s="516"/>
      <c r="POG132" s="516"/>
      <c r="POH132" s="516"/>
      <c r="POI132" s="516"/>
      <c r="POJ132" s="516"/>
      <c r="POK132" s="516"/>
      <c r="POL132" s="516"/>
      <c r="POM132" s="516"/>
      <c r="PON132" s="516"/>
      <c r="POO132" s="516"/>
      <c r="POP132" s="516"/>
      <c r="POQ132" s="516"/>
      <c r="POR132" s="516"/>
      <c r="POS132" s="516"/>
      <c r="POT132" s="516"/>
      <c r="POU132" s="516"/>
      <c r="POV132" s="516"/>
      <c r="POW132" s="516"/>
      <c r="POX132" s="516"/>
      <c r="POY132" s="516"/>
      <c r="POZ132" s="516"/>
      <c r="PPA132" s="516"/>
      <c r="PPB132" s="516"/>
      <c r="PPC132" s="516"/>
      <c r="PPD132" s="516"/>
      <c r="PPE132" s="516"/>
      <c r="PPF132" s="516"/>
      <c r="PPG132" s="516"/>
      <c r="PPH132" s="516"/>
      <c r="PPI132" s="516"/>
      <c r="PPJ132" s="516"/>
      <c r="PPK132" s="516"/>
      <c r="PPL132" s="516"/>
      <c r="PPM132" s="516"/>
      <c r="PPN132" s="516"/>
      <c r="PPO132" s="516"/>
      <c r="PPP132" s="516"/>
      <c r="PPQ132" s="516"/>
      <c r="PPR132" s="516"/>
      <c r="PPS132" s="516"/>
      <c r="PPT132" s="516"/>
      <c r="PPU132" s="516"/>
      <c r="PPV132" s="516"/>
      <c r="PPW132" s="516"/>
      <c r="PPX132" s="516"/>
      <c r="PPY132" s="516"/>
      <c r="PPZ132" s="516"/>
      <c r="PQA132" s="516"/>
      <c r="PQB132" s="516"/>
      <c r="PQC132" s="516"/>
      <c r="PQD132" s="516"/>
      <c r="PQE132" s="516"/>
      <c r="PQF132" s="516"/>
      <c r="PQG132" s="516"/>
      <c r="PQH132" s="516"/>
      <c r="PQI132" s="516"/>
      <c r="PQJ132" s="516"/>
      <c r="PQK132" s="516"/>
      <c r="PQL132" s="516"/>
      <c r="PQM132" s="516"/>
      <c r="PQN132" s="516"/>
      <c r="PQO132" s="516"/>
      <c r="PQP132" s="516"/>
      <c r="PQQ132" s="516"/>
      <c r="PQR132" s="516"/>
      <c r="PQS132" s="516"/>
      <c r="PQT132" s="516"/>
      <c r="PQU132" s="516"/>
      <c r="PQV132" s="516"/>
      <c r="PQW132" s="516"/>
      <c r="PQX132" s="516"/>
      <c r="PQY132" s="516"/>
      <c r="PQZ132" s="516"/>
      <c r="PRA132" s="516"/>
      <c r="PRB132" s="516"/>
      <c r="PRC132" s="516"/>
      <c r="PRD132" s="516"/>
      <c r="PRE132" s="516"/>
      <c r="PRF132" s="516"/>
      <c r="PRG132" s="516"/>
      <c r="PRH132" s="516"/>
      <c r="PRI132" s="516"/>
      <c r="PRJ132" s="516"/>
      <c r="PRK132" s="516"/>
      <c r="PRL132" s="516"/>
      <c r="PRM132" s="516"/>
      <c r="PRN132" s="516"/>
      <c r="PRO132" s="516"/>
      <c r="PRP132" s="516"/>
      <c r="PRQ132" s="516"/>
      <c r="PRR132" s="516"/>
      <c r="PRS132" s="516"/>
      <c r="PRT132" s="516"/>
      <c r="PRU132" s="516"/>
      <c r="PRV132" s="516"/>
      <c r="PRW132" s="516"/>
      <c r="PRX132" s="516"/>
      <c r="PRY132" s="516"/>
      <c r="PRZ132" s="516"/>
      <c r="PSA132" s="516"/>
      <c r="PSB132" s="516"/>
      <c r="PSC132" s="516"/>
      <c r="PSD132" s="516"/>
      <c r="PSE132" s="516"/>
      <c r="PSF132" s="516"/>
      <c r="PSG132" s="516"/>
      <c r="PSH132" s="516"/>
      <c r="PSI132" s="516"/>
      <c r="PSJ132" s="516"/>
      <c r="PSK132" s="516"/>
      <c r="PSL132" s="516"/>
      <c r="PSM132" s="516"/>
      <c r="PSN132" s="516"/>
      <c r="PSO132" s="516"/>
      <c r="PSP132" s="516"/>
      <c r="PSQ132" s="516"/>
      <c r="PSR132" s="516"/>
      <c r="PSS132" s="516"/>
      <c r="PST132" s="516"/>
      <c r="PSU132" s="516"/>
      <c r="PSV132" s="516"/>
      <c r="PSW132" s="516"/>
      <c r="PSX132" s="516"/>
      <c r="PSY132" s="516"/>
      <c r="PSZ132" s="516"/>
      <c r="PTA132" s="516"/>
      <c r="PTB132" s="516"/>
      <c r="PTC132" s="516"/>
      <c r="PTD132" s="516"/>
      <c r="PTE132" s="516"/>
      <c r="PTF132" s="516"/>
      <c r="PTG132" s="516"/>
      <c r="PTH132" s="516"/>
      <c r="PTI132" s="516"/>
      <c r="PTJ132" s="516"/>
      <c r="PTK132" s="516"/>
      <c r="PTL132" s="516"/>
      <c r="PTM132" s="516"/>
      <c r="PTN132" s="516"/>
      <c r="PTO132" s="516"/>
      <c r="PTP132" s="516"/>
      <c r="PTQ132" s="516"/>
      <c r="PTR132" s="516"/>
      <c r="PTS132" s="516"/>
      <c r="PTT132" s="516"/>
      <c r="PTU132" s="516"/>
      <c r="PTV132" s="516"/>
      <c r="PTW132" s="516"/>
      <c r="PTX132" s="516"/>
      <c r="PTY132" s="516"/>
      <c r="PTZ132" s="516"/>
      <c r="PUA132" s="516"/>
      <c r="PUB132" s="516"/>
      <c r="PUC132" s="516"/>
      <c r="PUD132" s="516"/>
      <c r="PUE132" s="516"/>
      <c r="PUF132" s="516"/>
      <c r="PUG132" s="516"/>
      <c r="PUH132" s="516"/>
      <c r="PUI132" s="516"/>
      <c r="PUJ132" s="516"/>
      <c r="PUK132" s="516"/>
      <c r="PUL132" s="516"/>
      <c r="PUM132" s="516"/>
      <c r="PUN132" s="516"/>
      <c r="PUO132" s="516"/>
      <c r="PUP132" s="516"/>
      <c r="PUQ132" s="516"/>
      <c r="PUR132" s="516"/>
      <c r="PUS132" s="516"/>
      <c r="PUT132" s="516"/>
      <c r="PUU132" s="516"/>
      <c r="PUV132" s="516"/>
      <c r="PUW132" s="516"/>
      <c r="PUX132" s="516"/>
      <c r="PUY132" s="516"/>
      <c r="PUZ132" s="516"/>
      <c r="PVA132" s="516"/>
      <c r="PVB132" s="516"/>
      <c r="PVC132" s="516"/>
      <c r="PVD132" s="516"/>
      <c r="PVE132" s="516"/>
      <c r="PVF132" s="516"/>
      <c r="PVG132" s="516"/>
      <c r="PVH132" s="516"/>
      <c r="PVI132" s="516"/>
      <c r="PVJ132" s="516"/>
      <c r="PVK132" s="516"/>
      <c r="PVL132" s="516"/>
      <c r="PVM132" s="516"/>
      <c r="PVN132" s="516"/>
      <c r="PVO132" s="516"/>
      <c r="PVP132" s="516"/>
      <c r="PVQ132" s="516"/>
      <c r="PVR132" s="516"/>
      <c r="PVS132" s="516"/>
      <c r="PVT132" s="516"/>
      <c r="PVU132" s="516"/>
      <c r="PVV132" s="516"/>
      <c r="PVW132" s="516"/>
      <c r="PVX132" s="516"/>
      <c r="PVY132" s="516"/>
      <c r="PVZ132" s="516"/>
      <c r="PWA132" s="516"/>
      <c r="PWB132" s="516"/>
      <c r="PWC132" s="516"/>
      <c r="PWD132" s="516"/>
      <c r="PWE132" s="516"/>
      <c r="PWF132" s="516"/>
      <c r="PWG132" s="516"/>
      <c r="PWH132" s="516"/>
      <c r="PWI132" s="516"/>
      <c r="PWJ132" s="516"/>
      <c r="PWK132" s="516"/>
      <c r="PWL132" s="516"/>
      <c r="PWM132" s="516"/>
      <c r="PWN132" s="516"/>
      <c r="PWO132" s="516"/>
      <c r="PWP132" s="516"/>
      <c r="PWQ132" s="516"/>
      <c r="PWR132" s="516"/>
      <c r="PWS132" s="516"/>
      <c r="PWT132" s="516"/>
      <c r="PWU132" s="516"/>
      <c r="PWV132" s="516"/>
      <c r="PWW132" s="516"/>
      <c r="PWX132" s="516"/>
      <c r="PWY132" s="516"/>
      <c r="PWZ132" s="516"/>
      <c r="PXA132" s="516"/>
      <c r="PXB132" s="516"/>
      <c r="PXC132" s="516"/>
      <c r="PXD132" s="516"/>
      <c r="PXE132" s="516"/>
      <c r="PXF132" s="516"/>
      <c r="PXG132" s="516"/>
      <c r="PXH132" s="516"/>
      <c r="PXI132" s="516"/>
      <c r="PXJ132" s="516"/>
      <c r="PXK132" s="516"/>
      <c r="PXL132" s="516"/>
      <c r="PXM132" s="516"/>
      <c r="PXN132" s="516"/>
      <c r="PXO132" s="516"/>
      <c r="PXP132" s="516"/>
      <c r="PXQ132" s="516"/>
      <c r="PXR132" s="516"/>
      <c r="PXS132" s="516"/>
      <c r="PXT132" s="516"/>
      <c r="PXU132" s="516"/>
      <c r="PXV132" s="516"/>
      <c r="PXW132" s="516"/>
      <c r="PXX132" s="516"/>
      <c r="PXY132" s="516"/>
      <c r="PXZ132" s="516"/>
      <c r="PYA132" s="516"/>
      <c r="PYB132" s="516"/>
      <c r="PYC132" s="516"/>
      <c r="PYD132" s="516"/>
      <c r="PYE132" s="516"/>
      <c r="PYF132" s="516"/>
      <c r="PYG132" s="516"/>
      <c r="PYH132" s="516"/>
      <c r="PYI132" s="516"/>
      <c r="PYJ132" s="516"/>
      <c r="PYK132" s="516"/>
      <c r="PYL132" s="516"/>
      <c r="PYM132" s="516"/>
      <c r="PYN132" s="516"/>
      <c r="PYO132" s="516"/>
      <c r="PYP132" s="516"/>
      <c r="PYQ132" s="516"/>
      <c r="PYR132" s="516"/>
      <c r="PYS132" s="516"/>
      <c r="PYT132" s="516"/>
      <c r="PYU132" s="516"/>
      <c r="PYV132" s="516"/>
      <c r="PYW132" s="516"/>
      <c r="PYX132" s="516"/>
      <c r="PYY132" s="516"/>
      <c r="PYZ132" s="516"/>
      <c r="PZA132" s="516"/>
      <c r="PZB132" s="516"/>
      <c r="PZC132" s="516"/>
      <c r="PZD132" s="516"/>
      <c r="PZE132" s="516"/>
      <c r="PZF132" s="516"/>
      <c r="PZG132" s="516"/>
      <c r="PZH132" s="516"/>
      <c r="PZI132" s="516"/>
      <c r="PZJ132" s="516"/>
      <c r="PZK132" s="516"/>
      <c r="PZL132" s="516"/>
      <c r="PZM132" s="516"/>
      <c r="PZN132" s="516"/>
      <c r="PZO132" s="516"/>
      <c r="PZP132" s="516"/>
      <c r="PZQ132" s="516"/>
      <c r="PZR132" s="516"/>
      <c r="PZS132" s="516"/>
      <c r="PZT132" s="516"/>
      <c r="PZU132" s="516"/>
      <c r="PZV132" s="516"/>
      <c r="PZW132" s="516"/>
      <c r="PZX132" s="516"/>
      <c r="PZY132" s="516"/>
      <c r="PZZ132" s="516"/>
      <c r="QAA132" s="516"/>
      <c r="QAB132" s="516"/>
      <c r="QAC132" s="516"/>
      <c r="QAD132" s="516"/>
      <c r="QAE132" s="516"/>
      <c r="QAF132" s="516"/>
      <c r="QAG132" s="516"/>
      <c r="QAH132" s="516"/>
      <c r="QAI132" s="516"/>
      <c r="QAJ132" s="516"/>
      <c r="QAK132" s="516"/>
      <c r="QAL132" s="516"/>
      <c r="QAM132" s="516"/>
      <c r="QAN132" s="516"/>
      <c r="QAO132" s="516"/>
      <c r="QAP132" s="516"/>
      <c r="QAQ132" s="516"/>
      <c r="QAR132" s="516"/>
      <c r="QAS132" s="516"/>
      <c r="QAT132" s="516"/>
      <c r="QAU132" s="516"/>
      <c r="QAV132" s="516"/>
      <c r="QAW132" s="516"/>
      <c r="QAX132" s="516"/>
      <c r="QAY132" s="516"/>
      <c r="QAZ132" s="516"/>
      <c r="QBA132" s="516"/>
      <c r="QBB132" s="516"/>
      <c r="QBC132" s="516"/>
      <c r="QBD132" s="516"/>
      <c r="QBE132" s="516"/>
      <c r="QBF132" s="516"/>
      <c r="QBG132" s="516"/>
      <c r="QBH132" s="516"/>
      <c r="QBI132" s="516"/>
      <c r="QBJ132" s="516"/>
      <c r="QBK132" s="516"/>
      <c r="QBL132" s="516"/>
      <c r="QBM132" s="516"/>
      <c r="QBN132" s="516"/>
      <c r="QBO132" s="516"/>
      <c r="QBP132" s="516"/>
      <c r="QBQ132" s="516"/>
      <c r="QBR132" s="516"/>
      <c r="QBS132" s="516"/>
      <c r="QBT132" s="516"/>
      <c r="QBU132" s="516"/>
      <c r="QBV132" s="516"/>
      <c r="QBW132" s="516"/>
      <c r="QBX132" s="516"/>
      <c r="QBY132" s="516"/>
      <c r="QBZ132" s="516"/>
      <c r="QCA132" s="516"/>
      <c r="QCB132" s="516"/>
      <c r="QCC132" s="516"/>
      <c r="QCD132" s="516"/>
      <c r="QCE132" s="516"/>
      <c r="QCF132" s="516"/>
      <c r="QCG132" s="516"/>
      <c r="QCH132" s="516"/>
      <c r="QCI132" s="516"/>
      <c r="QCJ132" s="516"/>
      <c r="QCK132" s="516"/>
      <c r="QCL132" s="516"/>
      <c r="QCM132" s="516"/>
      <c r="QCN132" s="516"/>
      <c r="QCO132" s="516"/>
      <c r="QCP132" s="516"/>
      <c r="QCQ132" s="516"/>
      <c r="QCR132" s="516"/>
      <c r="QCS132" s="516"/>
      <c r="QCT132" s="516"/>
      <c r="QCU132" s="516"/>
      <c r="QCV132" s="516"/>
      <c r="QCW132" s="516"/>
      <c r="QCX132" s="516"/>
      <c r="QCY132" s="516"/>
      <c r="QCZ132" s="516"/>
      <c r="QDA132" s="516"/>
      <c r="QDB132" s="516"/>
      <c r="QDC132" s="516"/>
      <c r="QDD132" s="516"/>
      <c r="QDE132" s="516"/>
      <c r="QDF132" s="516"/>
      <c r="QDG132" s="516"/>
      <c r="QDH132" s="516"/>
      <c r="QDI132" s="516"/>
      <c r="QDJ132" s="516"/>
      <c r="QDK132" s="516"/>
      <c r="QDL132" s="516"/>
      <c r="QDM132" s="516"/>
      <c r="QDN132" s="516"/>
      <c r="QDO132" s="516"/>
      <c r="QDP132" s="516"/>
      <c r="QDQ132" s="516"/>
      <c r="QDR132" s="516"/>
      <c r="QDS132" s="516"/>
      <c r="QDT132" s="516"/>
      <c r="QDU132" s="516"/>
      <c r="QDV132" s="516"/>
      <c r="QDW132" s="516"/>
      <c r="QDX132" s="516"/>
      <c r="QDY132" s="516"/>
      <c r="QDZ132" s="516"/>
      <c r="QEA132" s="516"/>
      <c r="QEB132" s="516"/>
      <c r="QEC132" s="516"/>
      <c r="QED132" s="516"/>
      <c r="QEE132" s="516"/>
      <c r="QEF132" s="516"/>
      <c r="QEG132" s="516"/>
      <c r="QEH132" s="516"/>
      <c r="QEI132" s="516"/>
      <c r="QEJ132" s="516"/>
      <c r="QEK132" s="516"/>
      <c r="QEL132" s="516"/>
      <c r="QEM132" s="516"/>
      <c r="QEN132" s="516"/>
      <c r="QEO132" s="516"/>
      <c r="QEP132" s="516"/>
      <c r="QEQ132" s="516"/>
      <c r="QER132" s="516"/>
      <c r="QES132" s="516"/>
      <c r="QET132" s="516"/>
      <c r="QEU132" s="516"/>
      <c r="QEV132" s="516"/>
      <c r="QEW132" s="516"/>
      <c r="QEX132" s="516"/>
      <c r="QEY132" s="516"/>
      <c r="QEZ132" s="516"/>
      <c r="QFA132" s="516"/>
      <c r="QFB132" s="516"/>
      <c r="QFC132" s="516"/>
      <c r="QFD132" s="516"/>
      <c r="QFE132" s="516"/>
      <c r="QFF132" s="516"/>
      <c r="QFG132" s="516"/>
      <c r="QFH132" s="516"/>
      <c r="QFI132" s="516"/>
      <c r="QFJ132" s="516"/>
      <c r="QFK132" s="516"/>
      <c r="QFL132" s="516"/>
      <c r="QFM132" s="516"/>
      <c r="QFN132" s="516"/>
      <c r="QFO132" s="516"/>
      <c r="QFP132" s="516"/>
      <c r="QFQ132" s="516"/>
      <c r="QFR132" s="516"/>
      <c r="QFS132" s="516"/>
      <c r="QFT132" s="516"/>
      <c r="QFU132" s="516"/>
      <c r="QFV132" s="516"/>
      <c r="QFW132" s="516"/>
      <c r="QFX132" s="516"/>
      <c r="QFY132" s="516"/>
      <c r="QFZ132" s="516"/>
      <c r="QGA132" s="516"/>
      <c r="QGB132" s="516"/>
      <c r="QGC132" s="516"/>
      <c r="QGD132" s="516"/>
      <c r="QGE132" s="516"/>
      <c r="QGF132" s="516"/>
      <c r="QGG132" s="516"/>
      <c r="QGH132" s="516"/>
      <c r="QGI132" s="516"/>
      <c r="QGJ132" s="516"/>
      <c r="QGK132" s="516"/>
      <c r="QGL132" s="516"/>
      <c r="QGM132" s="516"/>
      <c r="QGN132" s="516"/>
      <c r="QGO132" s="516"/>
      <c r="QGP132" s="516"/>
      <c r="QGQ132" s="516"/>
      <c r="QGR132" s="516"/>
      <c r="QGS132" s="516"/>
      <c r="QGT132" s="516"/>
      <c r="QGU132" s="516"/>
      <c r="QGV132" s="516"/>
      <c r="QGW132" s="516"/>
      <c r="QGX132" s="516"/>
      <c r="QGY132" s="516"/>
      <c r="QGZ132" s="516"/>
      <c r="QHA132" s="516"/>
      <c r="QHB132" s="516"/>
      <c r="QHC132" s="516"/>
      <c r="QHD132" s="516"/>
      <c r="QHE132" s="516"/>
      <c r="QHF132" s="516"/>
      <c r="QHG132" s="516"/>
      <c r="QHH132" s="516"/>
      <c r="QHI132" s="516"/>
      <c r="QHJ132" s="516"/>
      <c r="QHK132" s="516"/>
      <c r="QHL132" s="516"/>
      <c r="QHM132" s="516"/>
      <c r="QHN132" s="516"/>
      <c r="QHO132" s="516"/>
      <c r="QHP132" s="516"/>
      <c r="QHQ132" s="516"/>
      <c r="QHR132" s="516"/>
      <c r="QHS132" s="516"/>
      <c r="QHT132" s="516"/>
      <c r="QHU132" s="516"/>
      <c r="QHV132" s="516"/>
      <c r="QHW132" s="516"/>
      <c r="QHX132" s="516"/>
      <c r="QHY132" s="516"/>
      <c r="QHZ132" s="516"/>
      <c r="QIA132" s="516"/>
      <c r="QIB132" s="516"/>
      <c r="QIC132" s="516"/>
      <c r="QID132" s="516"/>
      <c r="QIE132" s="516"/>
      <c r="QIF132" s="516"/>
      <c r="QIG132" s="516"/>
      <c r="QIH132" s="516"/>
      <c r="QII132" s="516"/>
      <c r="QIJ132" s="516"/>
      <c r="QIK132" s="516"/>
      <c r="QIL132" s="516"/>
      <c r="QIM132" s="516"/>
      <c r="QIN132" s="516"/>
      <c r="QIO132" s="516"/>
      <c r="QIP132" s="516"/>
      <c r="QIQ132" s="516"/>
      <c r="QIR132" s="516"/>
      <c r="QIS132" s="516"/>
      <c r="QIT132" s="516"/>
      <c r="QIU132" s="516"/>
      <c r="QIV132" s="516"/>
      <c r="QIW132" s="516"/>
      <c r="QIX132" s="516"/>
      <c r="QIY132" s="516"/>
      <c r="QIZ132" s="516"/>
      <c r="QJA132" s="516"/>
      <c r="QJB132" s="516"/>
      <c r="QJC132" s="516"/>
      <c r="QJD132" s="516"/>
      <c r="QJE132" s="516"/>
      <c r="QJF132" s="516"/>
      <c r="QJG132" s="516"/>
      <c r="QJH132" s="516"/>
      <c r="QJI132" s="516"/>
      <c r="QJJ132" s="516"/>
      <c r="QJK132" s="516"/>
      <c r="QJL132" s="516"/>
      <c r="QJM132" s="516"/>
      <c r="QJN132" s="516"/>
      <c r="QJO132" s="516"/>
      <c r="QJP132" s="516"/>
      <c r="QJQ132" s="516"/>
      <c r="QJR132" s="516"/>
      <c r="QJS132" s="516"/>
      <c r="QJT132" s="516"/>
      <c r="QJU132" s="516"/>
      <c r="QJV132" s="516"/>
      <c r="QJW132" s="516"/>
      <c r="QJX132" s="516"/>
      <c r="QJY132" s="516"/>
      <c r="QJZ132" s="516"/>
      <c r="QKA132" s="516"/>
      <c r="QKB132" s="516"/>
      <c r="QKC132" s="516"/>
      <c r="QKD132" s="516"/>
      <c r="QKE132" s="516"/>
      <c r="QKF132" s="516"/>
      <c r="QKG132" s="516"/>
      <c r="QKH132" s="516"/>
      <c r="QKI132" s="516"/>
      <c r="QKJ132" s="516"/>
      <c r="QKK132" s="516"/>
      <c r="QKL132" s="516"/>
      <c r="QKM132" s="516"/>
      <c r="QKN132" s="516"/>
      <c r="QKO132" s="516"/>
      <c r="QKP132" s="516"/>
      <c r="QKQ132" s="516"/>
      <c r="QKR132" s="516"/>
      <c r="QKS132" s="516"/>
      <c r="QKT132" s="516"/>
      <c r="QKU132" s="516"/>
      <c r="QKV132" s="516"/>
      <c r="QKW132" s="516"/>
      <c r="QKX132" s="516"/>
      <c r="QKY132" s="516"/>
      <c r="QKZ132" s="516"/>
      <c r="QLA132" s="516"/>
      <c r="QLB132" s="516"/>
      <c r="QLC132" s="516"/>
      <c r="QLD132" s="516"/>
      <c r="QLE132" s="516"/>
      <c r="QLF132" s="516"/>
      <c r="QLG132" s="516"/>
      <c r="QLH132" s="516"/>
      <c r="QLI132" s="516"/>
      <c r="QLJ132" s="516"/>
      <c r="QLK132" s="516"/>
      <c r="QLL132" s="516"/>
      <c r="QLM132" s="516"/>
      <c r="QLN132" s="516"/>
      <c r="QLO132" s="516"/>
      <c r="QLP132" s="516"/>
      <c r="QLQ132" s="516"/>
      <c r="QLR132" s="516"/>
      <c r="QLS132" s="516"/>
      <c r="QLT132" s="516"/>
      <c r="QLU132" s="516"/>
      <c r="QLV132" s="516"/>
      <c r="QLW132" s="516"/>
      <c r="QLX132" s="516"/>
      <c r="QLY132" s="516"/>
      <c r="QLZ132" s="516"/>
      <c r="QMA132" s="516"/>
      <c r="QMB132" s="516"/>
      <c r="QMC132" s="516"/>
      <c r="QMD132" s="516"/>
      <c r="QME132" s="516"/>
      <c r="QMF132" s="516"/>
      <c r="QMG132" s="516"/>
      <c r="QMH132" s="516"/>
      <c r="QMI132" s="516"/>
      <c r="QMJ132" s="516"/>
      <c r="QMK132" s="516"/>
      <c r="QML132" s="516"/>
      <c r="QMM132" s="516"/>
      <c r="QMN132" s="516"/>
      <c r="QMO132" s="516"/>
      <c r="QMP132" s="516"/>
      <c r="QMQ132" s="516"/>
      <c r="QMR132" s="516"/>
      <c r="QMS132" s="516"/>
      <c r="QMT132" s="516"/>
      <c r="QMU132" s="516"/>
      <c r="QMV132" s="516"/>
      <c r="QMW132" s="516"/>
      <c r="QMX132" s="516"/>
      <c r="QMY132" s="516"/>
      <c r="QMZ132" s="516"/>
      <c r="QNA132" s="516"/>
      <c r="QNB132" s="516"/>
      <c r="QNC132" s="516"/>
      <c r="QND132" s="516"/>
      <c r="QNE132" s="516"/>
      <c r="QNF132" s="516"/>
      <c r="QNG132" s="516"/>
      <c r="QNH132" s="516"/>
      <c r="QNI132" s="516"/>
      <c r="QNJ132" s="516"/>
      <c r="QNK132" s="516"/>
      <c r="QNL132" s="516"/>
      <c r="QNM132" s="516"/>
      <c r="QNN132" s="516"/>
      <c r="QNO132" s="516"/>
      <c r="QNP132" s="516"/>
      <c r="QNQ132" s="516"/>
      <c r="QNR132" s="516"/>
      <c r="QNS132" s="516"/>
      <c r="QNT132" s="516"/>
      <c r="QNU132" s="516"/>
      <c r="QNV132" s="516"/>
      <c r="QNW132" s="516"/>
      <c r="QNX132" s="516"/>
      <c r="QNY132" s="516"/>
      <c r="QNZ132" s="516"/>
      <c r="QOA132" s="516"/>
      <c r="QOB132" s="516"/>
      <c r="QOC132" s="516"/>
      <c r="QOD132" s="516"/>
      <c r="QOE132" s="516"/>
      <c r="QOF132" s="516"/>
      <c r="QOG132" s="516"/>
      <c r="QOH132" s="516"/>
      <c r="QOI132" s="516"/>
      <c r="QOJ132" s="516"/>
      <c r="QOK132" s="516"/>
      <c r="QOL132" s="516"/>
      <c r="QOM132" s="516"/>
      <c r="QON132" s="516"/>
      <c r="QOO132" s="516"/>
      <c r="QOP132" s="516"/>
      <c r="QOQ132" s="516"/>
      <c r="QOR132" s="516"/>
      <c r="QOS132" s="516"/>
      <c r="QOT132" s="516"/>
      <c r="QOU132" s="516"/>
      <c r="QOV132" s="516"/>
      <c r="QOW132" s="516"/>
      <c r="QOX132" s="516"/>
      <c r="QOY132" s="516"/>
      <c r="QOZ132" s="516"/>
      <c r="QPA132" s="516"/>
      <c r="QPB132" s="516"/>
      <c r="QPC132" s="516"/>
      <c r="QPD132" s="516"/>
      <c r="QPE132" s="516"/>
      <c r="QPF132" s="516"/>
      <c r="QPG132" s="516"/>
      <c r="QPH132" s="516"/>
      <c r="QPI132" s="516"/>
      <c r="QPJ132" s="516"/>
      <c r="QPK132" s="516"/>
      <c r="QPL132" s="516"/>
      <c r="QPM132" s="516"/>
      <c r="QPN132" s="516"/>
      <c r="QPO132" s="516"/>
      <c r="QPP132" s="516"/>
      <c r="QPQ132" s="516"/>
      <c r="QPR132" s="516"/>
      <c r="QPS132" s="516"/>
      <c r="QPT132" s="516"/>
      <c r="QPU132" s="516"/>
      <c r="QPV132" s="516"/>
      <c r="QPW132" s="516"/>
      <c r="QPX132" s="516"/>
      <c r="QPY132" s="516"/>
      <c r="QPZ132" s="516"/>
      <c r="QQA132" s="516"/>
      <c r="QQB132" s="516"/>
      <c r="QQC132" s="516"/>
      <c r="QQD132" s="516"/>
      <c r="QQE132" s="516"/>
      <c r="QQF132" s="516"/>
      <c r="QQG132" s="516"/>
      <c r="QQH132" s="516"/>
      <c r="QQI132" s="516"/>
      <c r="QQJ132" s="516"/>
      <c r="QQK132" s="516"/>
      <c r="QQL132" s="516"/>
      <c r="QQM132" s="516"/>
      <c r="QQN132" s="516"/>
      <c r="QQO132" s="516"/>
      <c r="QQP132" s="516"/>
      <c r="QQQ132" s="516"/>
      <c r="QQR132" s="516"/>
      <c r="QQS132" s="516"/>
      <c r="QQT132" s="516"/>
      <c r="QQU132" s="516"/>
      <c r="QQV132" s="516"/>
      <c r="QQW132" s="516"/>
      <c r="QQX132" s="516"/>
      <c r="QQY132" s="516"/>
      <c r="QQZ132" s="516"/>
      <c r="QRA132" s="516"/>
      <c r="QRB132" s="516"/>
      <c r="QRC132" s="516"/>
      <c r="QRD132" s="516"/>
      <c r="QRE132" s="516"/>
      <c r="QRF132" s="516"/>
      <c r="QRG132" s="516"/>
      <c r="QRH132" s="516"/>
      <c r="QRI132" s="516"/>
      <c r="QRJ132" s="516"/>
      <c r="QRK132" s="516"/>
      <c r="QRL132" s="516"/>
      <c r="QRM132" s="516"/>
      <c r="QRN132" s="516"/>
      <c r="QRO132" s="516"/>
      <c r="QRP132" s="516"/>
      <c r="QRQ132" s="516"/>
      <c r="QRR132" s="516"/>
      <c r="QRS132" s="516"/>
      <c r="QRT132" s="516"/>
      <c r="QRU132" s="516"/>
      <c r="QRV132" s="516"/>
      <c r="QRW132" s="516"/>
      <c r="QRX132" s="516"/>
      <c r="QRY132" s="516"/>
      <c r="QRZ132" s="516"/>
      <c r="QSA132" s="516"/>
      <c r="QSB132" s="516"/>
      <c r="QSC132" s="516"/>
      <c r="QSD132" s="516"/>
      <c r="QSE132" s="516"/>
      <c r="QSF132" s="516"/>
      <c r="QSG132" s="516"/>
      <c r="QSH132" s="516"/>
      <c r="QSI132" s="516"/>
      <c r="QSJ132" s="516"/>
      <c r="QSK132" s="516"/>
      <c r="QSL132" s="516"/>
      <c r="QSM132" s="516"/>
      <c r="QSN132" s="516"/>
      <c r="QSO132" s="516"/>
      <c r="QSP132" s="516"/>
      <c r="QSQ132" s="516"/>
      <c r="QSR132" s="516"/>
      <c r="QSS132" s="516"/>
      <c r="QST132" s="516"/>
      <c r="QSU132" s="516"/>
      <c r="QSV132" s="516"/>
      <c r="QSW132" s="516"/>
      <c r="QSX132" s="516"/>
      <c r="QSY132" s="516"/>
      <c r="QSZ132" s="516"/>
      <c r="QTA132" s="516"/>
      <c r="QTB132" s="516"/>
      <c r="QTC132" s="516"/>
      <c r="QTD132" s="516"/>
      <c r="QTE132" s="516"/>
      <c r="QTF132" s="516"/>
      <c r="QTG132" s="516"/>
      <c r="QTH132" s="516"/>
      <c r="QTI132" s="516"/>
      <c r="QTJ132" s="516"/>
      <c r="QTK132" s="516"/>
      <c r="QTL132" s="516"/>
      <c r="QTM132" s="516"/>
      <c r="QTN132" s="516"/>
      <c r="QTO132" s="516"/>
      <c r="QTP132" s="516"/>
      <c r="QTQ132" s="516"/>
      <c r="QTR132" s="516"/>
      <c r="QTS132" s="516"/>
      <c r="QTT132" s="516"/>
      <c r="QTU132" s="516"/>
      <c r="QTV132" s="516"/>
      <c r="QTW132" s="516"/>
      <c r="QTX132" s="516"/>
      <c r="QTY132" s="516"/>
      <c r="QTZ132" s="516"/>
      <c r="QUA132" s="516"/>
      <c r="QUB132" s="516"/>
      <c r="QUC132" s="516"/>
      <c r="QUD132" s="516"/>
      <c r="QUE132" s="516"/>
      <c r="QUF132" s="516"/>
      <c r="QUG132" s="516"/>
      <c r="QUH132" s="516"/>
      <c r="QUI132" s="516"/>
      <c r="QUJ132" s="516"/>
      <c r="QUK132" s="516"/>
      <c r="QUL132" s="516"/>
      <c r="QUM132" s="516"/>
      <c r="QUN132" s="516"/>
      <c r="QUO132" s="516"/>
      <c r="QUP132" s="516"/>
      <c r="QUQ132" s="516"/>
      <c r="QUR132" s="516"/>
      <c r="QUS132" s="516"/>
      <c r="QUT132" s="516"/>
      <c r="QUU132" s="516"/>
      <c r="QUV132" s="516"/>
      <c r="QUW132" s="516"/>
      <c r="QUX132" s="516"/>
      <c r="QUY132" s="516"/>
      <c r="QUZ132" s="516"/>
      <c r="QVA132" s="516"/>
      <c r="QVB132" s="516"/>
      <c r="QVC132" s="516"/>
      <c r="QVD132" s="516"/>
      <c r="QVE132" s="516"/>
      <c r="QVF132" s="516"/>
      <c r="QVG132" s="516"/>
      <c r="QVH132" s="516"/>
      <c r="QVI132" s="516"/>
      <c r="QVJ132" s="516"/>
      <c r="QVK132" s="516"/>
      <c r="QVL132" s="516"/>
      <c r="QVM132" s="516"/>
      <c r="QVN132" s="516"/>
      <c r="QVO132" s="516"/>
      <c r="QVP132" s="516"/>
      <c r="QVQ132" s="516"/>
      <c r="QVR132" s="516"/>
      <c r="QVS132" s="516"/>
      <c r="QVT132" s="516"/>
      <c r="QVU132" s="516"/>
      <c r="QVV132" s="516"/>
      <c r="QVW132" s="516"/>
      <c r="QVX132" s="516"/>
      <c r="QVY132" s="516"/>
      <c r="QVZ132" s="516"/>
      <c r="QWA132" s="516"/>
      <c r="QWB132" s="516"/>
      <c r="QWC132" s="516"/>
      <c r="QWD132" s="516"/>
      <c r="QWE132" s="516"/>
      <c r="QWF132" s="516"/>
      <c r="QWG132" s="516"/>
      <c r="QWH132" s="516"/>
      <c r="QWI132" s="516"/>
      <c r="QWJ132" s="516"/>
      <c r="QWK132" s="516"/>
      <c r="QWL132" s="516"/>
      <c r="QWM132" s="516"/>
      <c r="QWN132" s="516"/>
      <c r="QWO132" s="516"/>
      <c r="QWP132" s="516"/>
      <c r="QWQ132" s="516"/>
      <c r="QWR132" s="516"/>
      <c r="QWS132" s="516"/>
      <c r="QWT132" s="516"/>
      <c r="QWU132" s="516"/>
      <c r="QWV132" s="516"/>
      <c r="QWW132" s="516"/>
      <c r="QWX132" s="516"/>
      <c r="QWY132" s="516"/>
      <c r="QWZ132" s="516"/>
      <c r="QXA132" s="516"/>
      <c r="QXB132" s="516"/>
      <c r="QXC132" s="516"/>
      <c r="QXD132" s="516"/>
      <c r="QXE132" s="516"/>
      <c r="QXF132" s="516"/>
      <c r="QXG132" s="516"/>
      <c r="QXH132" s="516"/>
      <c r="QXI132" s="516"/>
      <c r="QXJ132" s="516"/>
      <c r="QXK132" s="516"/>
      <c r="QXL132" s="516"/>
      <c r="QXM132" s="516"/>
      <c r="QXN132" s="516"/>
      <c r="QXO132" s="516"/>
      <c r="QXP132" s="516"/>
      <c r="QXQ132" s="516"/>
      <c r="QXR132" s="516"/>
      <c r="QXS132" s="516"/>
      <c r="QXT132" s="516"/>
      <c r="QXU132" s="516"/>
      <c r="QXV132" s="516"/>
      <c r="QXW132" s="516"/>
      <c r="QXX132" s="516"/>
      <c r="QXY132" s="516"/>
      <c r="QXZ132" s="516"/>
      <c r="QYA132" s="516"/>
      <c r="QYB132" s="516"/>
      <c r="QYC132" s="516"/>
      <c r="QYD132" s="516"/>
      <c r="QYE132" s="516"/>
      <c r="QYF132" s="516"/>
      <c r="QYG132" s="516"/>
      <c r="QYH132" s="516"/>
      <c r="QYI132" s="516"/>
      <c r="QYJ132" s="516"/>
      <c r="QYK132" s="516"/>
      <c r="QYL132" s="516"/>
      <c r="QYM132" s="516"/>
      <c r="QYN132" s="516"/>
      <c r="QYO132" s="516"/>
      <c r="QYP132" s="516"/>
      <c r="QYQ132" s="516"/>
      <c r="QYR132" s="516"/>
      <c r="QYS132" s="516"/>
      <c r="QYT132" s="516"/>
      <c r="QYU132" s="516"/>
      <c r="QYV132" s="516"/>
      <c r="QYW132" s="516"/>
      <c r="QYX132" s="516"/>
      <c r="QYY132" s="516"/>
      <c r="QYZ132" s="516"/>
      <c r="QZA132" s="516"/>
      <c r="QZB132" s="516"/>
      <c r="QZC132" s="516"/>
      <c r="QZD132" s="516"/>
      <c r="QZE132" s="516"/>
      <c r="QZF132" s="516"/>
      <c r="QZG132" s="516"/>
      <c r="QZH132" s="516"/>
      <c r="QZI132" s="516"/>
      <c r="QZJ132" s="516"/>
      <c r="QZK132" s="516"/>
      <c r="QZL132" s="516"/>
      <c r="QZM132" s="516"/>
      <c r="QZN132" s="516"/>
      <c r="QZO132" s="516"/>
      <c r="QZP132" s="516"/>
      <c r="QZQ132" s="516"/>
      <c r="QZR132" s="516"/>
      <c r="QZS132" s="516"/>
      <c r="QZT132" s="516"/>
      <c r="QZU132" s="516"/>
      <c r="QZV132" s="516"/>
      <c r="QZW132" s="516"/>
      <c r="QZX132" s="516"/>
      <c r="QZY132" s="516"/>
      <c r="QZZ132" s="516"/>
      <c r="RAA132" s="516"/>
      <c r="RAB132" s="516"/>
      <c r="RAC132" s="516"/>
      <c r="RAD132" s="516"/>
      <c r="RAE132" s="516"/>
      <c r="RAF132" s="516"/>
      <c r="RAG132" s="516"/>
      <c r="RAH132" s="516"/>
      <c r="RAI132" s="516"/>
      <c r="RAJ132" s="516"/>
      <c r="RAK132" s="516"/>
      <c r="RAL132" s="516"/>
      <c r="RAM132" s="516"/>
      <c r="RAN132" s="516"/>
      <c r="RAO132" s="516"/>
      <c r="RAP132" s="516"/>
      <c r="RAQ132" s="516"/>
      <c r="RAR132" s="516"/>
      <c r="RAS132" s="516"/>
      <c r="RAT132" s="516"/>
      <c r="RAU132" s="516"/>
      <c r="RAV132" s="516"/>
      <c r="RAW132" s="516"/>
      <c r="RAX132" s="516"/>
      <c r="RAY132" s="516"/>
      <c r="RAZ132" s="516"/>
      <c r="RBA132" s="516"/>
      <c r="RBB132" s="516"/>
      <c r="RBC132" s="516"/>
      <c r="RBD132" s="516"/>
      <c r="RBE132" s="516"/>
      <c r="RBF132" s="516"/>
      <c r="RBG132" s="516"/>
      <c r="RBH132" s="516"/>
      <c r="RBI132" s="516"/>
      <c r="RBJ132" s="516"/>
      <c r="RBK132" s="516"/>
      <c r="RBL132" s="516"/>
      <c r="RBM132" s="516"/>
      <c r="RBN132" s="516"/>
      <c r="RBO132" s="516"/>
      <c r="RBP132" s="516"/>
      <c r="RBQ132" s="516"/>
      <c r="RBR132" s="516"/>
      <c r="RBS132" s="516"/>
      <c r="RBT132" s="516"/>
      <c r="RBU132" s="516"/>
      <c r="RBV132" s="516"/>
      <c r="RBW132" s="516"/>
      <c r="RBX132" s="516"/>
      <c r="RBY132" s="516"/>
      <c r="RBZ132" s="516"/>
      <c r="RCA132" s="516"/>
      <c r="RCB132" s="516"/>
      <c r="RCC132" s="516"/>
      <c r="RCD132" s="516"/>
      <c r="RCE132" s="516"/>
      <c r="RCF132" s="516"/>
      <c r="RCG132" s="516"/>
      <c r="RCH132" s="516"/>
      <c r="RCI132" s="516"/>
      <c r="RCJ132" s="516"/>
      <c r="RCK132" s="516"/>
      <c r="RCL132" s="516"/>
      <c r="RCM132" s="516"/>
      <c r="RCN132" s="516"/>
      <c r="RCO132" s="516"/>
      <c r="RCP132" s="516"/>
      <c r="RCQ132" s="516"/>
      <c r="RCR132" s="516"/>
      <c r="RCS132" s="516"/>
      <c r="RCT132" s="516"/>
      <c r="RCU132" s="516"/>
      <c r="RCV132" s="516"/>
      <c r="RCW132" s="516"/>
      <c r="RCX132" s="516"/>
      <c r="RCY132" s="516"/>
      <c r="RCZ132" s="516"/>
      <c r="RDA132" s="516"/>
      <c r="RDB132" s="516"/>
      <c r="RDC132" s="516"/>
      <c r="RDD132" s="516"/>
      <c r="RDE132" s="516"/>
      <c r="RDF132" s="516"/>
      <c r="RDG132" s="516"/>
      <c r="RDH132" s="516"/>
      <c r="RDI132" s="516"/>
      <c r="RDJ132" s="516"/>
      <c r="RDK132" s="516"/>
      <c r="RDL132" s="516"/>
      <c r="RDM132" s="516"/>
      <c r="RDN132" s="516"/>
      <c r="RDO132" s="516"/>
      <c r="RDP132" s="516"/>
      <c r="RDQ132" s="516"/>
      <c r="RDR132" s="516"/>
      <c r="RDS132" s="516"/>
      <c r="RDT132" s="516"/>
      <c r="RDU132" s="516"/>
      <c r="RDV132" s="516"/>
      <c r="RDW132" s="516"/>
      <c r="RDX132" s="516"/>
      <c r="RDY132" s="516"/>
      <c r="RDZ132" s="516"/>
      <c r="REA132" s="516"/>
      <c r="REB132" s="516"/>
      <c r="REC132" s="516"/>
      <c r="RED132" s="516"/>
      <c r="REE132" s="516"/>
      <c r="REF132" s="516"/>
      <c r="REG132" s="516"/>
      <c r="REH132" s="516"/>
      <c r="REI132" s="516"/>
      <c r="REJ132" s="516"/>
      <c r="REK132" s="516"/>
      <c r="REL132" s="516"/>
      <c r="REM132" s="516"/>
      <c r="REN132" s="516"/>
      <c r="REO132" s="516"/>
      <c r="REP132" s="516"/>
      <c r="REQ132" s="516"/>
      <c r="RER132" s="516"/>
      <c r="RES132" s="516"/>
      <c r="RET132" s="516"/>
      <c r="REU132" s="516"/>
      <c r="REV132" s="516"/>
      <c r="REW132" s="516"/>
      <c r="REX132" s="516"/>
      <c r="REY132" s="516"/>
      <c r="REZ132" s="516"/>
      <c r="RFA132" s="516"/>
      <c r="RFB132" s="516"/>
      <c r="RFC132" s="516"/>
      <c r="RFD132" s="516"/>
      <c r="RFE132" s="516"/>
      <c r="RFF132" s="516"/>
      <c r="RFG132" s="516"/>
      <c r="RFH132" s="516"/>
      <c r="RFI132" s="516"/>
      <c r="RFJ132" s="516"/>
      <c r="RFK132" s="516"/>
      <c r="RFL132" s="516"/>
      <c r="RFM132" s="516"/>
      <c r="RFN132" s="516"/>
      <c r="RFO132" s="516"/>
      <c r="RFP132" s="516"/>
      <c r="RFQ132" s="516"/>
      <c r="RFR132" s="516"/>
      <c r="RFS132" s="516"/>
      <c r="RFT132" s="516"/>
      <c r="RFU132" s="516"/>
      <c r="RFV132" s="516"/>
      <c r="RFW132" s="516"/>
      <c r="RFX132" s="516"/>
      <c r="RFY132" s="516"/>
      <c r="RFZ132" s="516"/>
      <c r="RGA132" s="516"/>
      <c r="RGB132" s="516"/>
      <c r="RGC132" s="516"/>
      <c r="RGD132" s="516"/>
      <c r="RGE132" s="516"/>
      <c r="RGF132" s="516"/>
      <c r="RGG132" s="516"/>
      <c r="RGH132" s="516"/>
      <c r="RGI132" s="516"/>
      <c r="RGJ132" s="516"/>
      <c r="RGK132" s="516"/>
      <c r="RGL132" s="516"/>
      <c r="RGM132" s="516"/>
      <c r="RGN132" s="516"/>
      <c r="RGO132" s="516"/>
      <c r="RGP132" s="516"/>
      <c r="RGQ132" s="516"/>
      <c r="RGR132" s="516"/>
      <c r="RGS132" s="516"/>
      <c r="RGT132" s="516"/>
      <c r="RGU132" s="516"/>
      <c r="RGV132" s="516"/>
      <c r="RGW132" s="516"/>
      <c r="RGX132" s="516"/>
      <c r="RGY132" s="516"/>
      <c r="RGZ132" s="516"/>
      <c r="RHA132" s="516"/>
      <c r="RHB132" s="516"/>
      <c r="RHC132" s="516"/>
      <c r="RHD132" s="516"/>
      <c r="RHE132" s="516"/>
      <c r="RHF132" s="516"/>
      <c r="RHG132" s="516"/>
      <c r="RHH132" s="516"/>
      <c r="RHI132" s="516"/>
      <c r="RHJ132" s="516"/>
      <c r="RHK132" s="516"/>
      <c r="RHL132" s="516"/>
      <c r="RHM132" s="516"/>
      <c r="RHN132" s="516"/>
      <c r="RHO132" s="516"/>
      <c r="RHP132" s="516"/>
      <c r="RHQ132" s="516"/>
      <c r="RHR132" s="516"/>
      <c r="RHS132" s="516"/>
      <c r="RHT132" s="516"/>
      <c r="RHU132" s="516"/>
      <c r="RHV132" s="516"/>
      <c r="RHW132" s="516"/>
      <c r="RHX132" s="516"/>
      <c r="RHY132" s="516"/>
      <c r="RHZ132" s="516"/>
      <c r="RIA132" s="516"/>
      <c r="RIB132" s="516"/>
      <c r="RIC132" s="516"/>
      <c r="RID132" s="516"/>
      <c r="RIE132" s="516"/>
      <c r="RIF132" s="516"/>
      <c r="RIG132" s="516"/>
      <c r="RIH132" s="516"/>
      <c r="RII132" s="516"/>
      <c r="RIJ132" s="516"/>
      <c r="RIK132" s="516"/>
      <c r="RIL132" s="516"/>
      <c r="RIM132" s="516"/>
      <c r="RIN132" s="516"/>
      <c r="RIO132" s="516"/>
      <c r="RIP132" s="516"/>
      <c r="RIQ132" s="516"/>
      <c r="RIR132" s="516"/>
      <c r="RIS132" s="516"/>
      <c r="RIT132" s="516"/>
      <c r="RIU132" s="516"/>
      <c r="RIV132" s="516"/>
      <c r="RIW132" s="516"/>
      <c r="RIX132" s="516"/>
      <c r="RIY132" s="516"/>
      <c r="RIZ132" s="516"/>
      <c r="RJA132" s="516"/>
      <c r="RJB132" s="516"/>
      <c r="RJC132" s="516"/>
      <c r="RJD132" s="516"/>
      <c r="RJE132" s="516"/>
      <c r="RJF132" s="516"/>
      <c r="RJG132" s="516"/>
      <c r="RJH132" s="516"/>
      <c r="RJI132" s="516"/>
      <c r="RJJ132" s="516"/>
      <c r="RJK132" s="516"/>
      <c r="RJL132" s="516"/>
      <c r="RJM132" s="516"/>
      <c r="RJN132" s="516"/>
      <c r="RJO132" s="516"/>
      <c r="RJP132" s="516"/>
      <c r="RJQ132" s="516"/>
      <c r="RJR132" s="516"/>
      <c r="RJS132" s="516"/>
      <c r="RJT132" s="516"/>
      <c r="RJU132" s="516"/>
      <c r="RJV132" s="516"/>
      <c r="RJW132" s="516"/>
      <c r="RJX132" s="516"/>
      <c r="RJY132" s="516"/>
      <c r="RJZ132" s="516"/>
      <c r="RKA132" s="516"/>
      <c r="RKB132" s="516"/>
      <c r="RKC132" s="516"/>
      <c r="RKD132" s="516"/>
      <c r="RKE132" s="516"/>
      <c r="RKF132" s="516"/>
      <c r="RKG132" s="516"/>
      <c r="RKH132" s="516"/>
      <c r="RKI132" s="516"/>
      <c r="RKJ132" s="516"/>
      <c r="RKK132" s="516"/>
      <c r="RKL132" s="516"/>
      <c r="RKM132" s="516"/>
      <c r="RKN132" s="516"/>
      <c r="RKO132" s="516"/>
      <c r="RKP132" s="516"/>
      <c r="RKQ132" s="516"/>
      <c r="RKR132" s="516"/>
      <c r="RKS132" s="516"/>
      <c r="RKT132" s="516"/>
      <c r="RKU132" s="516"/>
      <c r="RKV132" s="516"/>
      <c r="RKW132" s="516"/>
      <c r="RKX132" s="516"/>
      <c r="RKY132" s="516"/>
      <c r="RKZ132" s="516"/>
      <c r="RLA132" s="516"/>
      <c r="RLB132" s="516"/>
      <c r="RLC132" s="516"/>
      <c r="RLD132" s="516"/>
      <c r="RLE132" s="516"/>
      <c r="RLF132" s="516"/>
      <c r="RLG132" s="516"/>
      <c r="RLH132" s="516"/>
      <c r="RLI132" s="516"/>
      <c r="RLJ132" s="516"/>
      <c r="RLK132" s="516"/>
      <c r="RLL132" s="516"/>
      <c r="RLM132" s="516"/>
      <c r="RLN132" s="516"/>
      <c r="RLO132" s="516"/>
      <c r="RLP132" s="516"/>
      <c r="RLQ132" s="516"/>
      <c r="RLR132" s="516"/>
      <c r="RLS132" s="516"/>
      <c r="RLT132" s="516"/>
      <c r="RLU132" s="516"/>
      <c r="RLV132" s="516"/>
      <c r="RLW132" s="516"/>
      <c r="RLX132" s="516"/>
      <c r="RLY132" s="516"/>
      <c r="RLZ132" s="516"/>
      <c r="RMA132" s="516"/>
      <c r="RMB132" s="516"/>
      <c r="RMC132" s="516"/>
      <c r="RMD132" s="516"/>
      <c r="RME132" s="516"/>
      <c r="RMF132" s="516"/>
      <c r="RMG132" s="516"/>
      <c r="RMH132" s="516"/>
      <c r="RMI132" s="516"/>
      <c r="RMJ132" s="516"/>
      <c r="RMK132" s="516"/>
      <c r="RML132" s="516"/>
      <c r="RMM132" s="516"/>
      <c r="RMN132" s="516"/>
      <c r="RMO132" s="516"/>
      <c r="RMP132" s="516"/>
      <c r="RMQ132" s="516"/>
      <c r="RMR132" s="516"/>
      <c r="RMS132" s="516"/>
      <c r="RMT132" s="516"/>
      <c r="RMU132" s="516"/>
      <c r="RMV132" s="516"/>
      <c r="RMW132" s="516"/>
      <c r="RMX132" s="516"/>
      <c r="RMY132" s="516"/>
      <c r="RMZ132" s="516"/>
      <c r="RNA132" s="516"/>
      <c r="RNB132" s="516"/>
      <c r="RNC132" s="516"/>
      <c r="RND132" s="516"/>
      <c r="RNE132" s="516"/>
      <c r="RNF132" s="516"/>
      <c r="RNG132" s="516"/>
      <c r="RNH132" s="516"/>
      <c r="RNI132" s="516"/>
      <c r="RNJ132" s="516"/>
      <c r="RNK132" s="516"/>
      <c r="RNL132" s="516"/>
      <c r="RNM132" s="516"/>
      <c r="RNN132" s="516"/>
      <c r="RNO132" s="516"/>
      <c r="RNP132" s="516"/>
      <c r="RNQ132" s="516"/>
      <c r="RNR132" s="516"/>
      <c r="RNS132" s="516"/>
      <c r="RNT132" s="516"/>
      <c r="RNU132" s="516"/>
      <c r="RNV132" s="516"/>
      <c r="RNW132" s="516"/>
      <c r="RNX132" s="516"/>
      <c r="RNY132" s="516"/>
      <c r="RNZ132" s="516"/>
      <c r="ROA132" s="516"/>
      <c r="ROB132" s="516"/>
      <c r="ROC132" s="516"/>
      <c r="ROD132" s="516"/>
      <c r="ROE132" s="516"/>
      <c r="ROF132" s="516"/>
      <c r="ROG132" s="516"/>
      <c r="ROH132" s="516"/>
      <c r="ROI132" s="516"/>
      <c r="ROJ132" s="516"/>
      <c r="ROK132" s="516"/>
      <c r="ROL132" s="516"/>
      <c r="ROM132" s="516"/>
      <c r="RON132" s="516"/>
      <c r="ROO132" s="516"/>
      <c r="ROP132" s="516"/>
      <c r="ROQ132" s="516"/>
      <c r="ROR132" s="516"/>
      <c r="ROS132" s="516"/>
      <c r="ROT132" s="516"/>
      <c r="ROU132" s="516"/>
      <c r="ROV132" s="516"/>
      <c r="ROW132" s="516"/>
      <c r="ROX132" s="516"/>
      <c r="ROY132" s="516"/>
      <c r="ROZ132" s="516"/>
      <c r="RPA132" s="516"/>
      <c r="RPB132" s="516"/>
      <c r="RPC132" s="516"/>
      <c r="RPD132" s="516"/>
      <c r="RPE132" s="516"/>
      <c r="RPF132" s="516"/>
      <c r="RPG132" s="516"/>
      <c r="RPH132" s="516"/>
      <c r="RPI132" s="516"/>
      <c r="RPJ132" s="516"/>
      <c r="RPK132" s="516"/>
      <c r="RPL132" s="516"/>
      <c r="RPM132" s="516"/>
      <c r="RPN132" s="516"/>
      <c r="RPO132" s="516"/>
      <c r="RPP132" s="516"/>
      <c r="RPQ132" s="516"/>
      <c r="RPR132" s="516"/>
      <c r="RPS132" s="516"/>
      <c r="RPT132" s="516"/>
      <c r="RPU132" s="516"/>
      <c r="RPV132" s="516"/>
      <c r="RPW132" s="516"/>
      <c r="RPX132" s="516"/>
      <c r="RPY132" s="516"/>
      <c r="RPZ132" s="516"/>
      <c r="RQA132" s="516"/>
      <c r="RQB132" s="516"/>
      <c r="RQC132" s="516"/>
      <c r="RQD132" s="516"/>
      <c r="RQE132" s="516"/>
      <c r="RQF132" s="516"/>
      <c r="RQG132" s="516"/>
      <c r="RQH132" s="516"/>
      <c r="RQI132" s="516"/>
      <c r="RQJ132" s="516"/>
      <c r="RQK132" s="516"/>
      <c r="RQL132" s="516"/>
      <c r="RQM132" s="516"/>
      <c r="RQN132" s="516"/>
      <c r="RQO132" s="516"/>
      <c r="RQP132" s="516"/>
      <c r="RQQ132" s="516"/>
      <c r="RQR132" s="516"/>
      <c r="RQS132" s="516"/>
      <c r="RQT132" s="516"/>
      <c r="RQU132" s="516"/>
      <c r="RQV132" s="516"/>
      <c r="RQW132" s="516"/>
      <c r="RQX132" s="516"/>
      <c r="RQY132" s="516"/>
      <c r="RQZ132" s="516"/>
      <c r="RRA132" s="516"/>
      <c r="RRB132" s="516"/>
      <c r="RRC132" s="516"/>
      <c r="RRD132" s="516"/>
      <c r="RRE132" s="516"/>
      <c r="RRF132" s="516"/>
      <c r="RRG132" s="516"/>
      <c r="RRH132" s="516"/>
      <c r="RRI132" s="516"/>
      <c r="RRJ132" s="516"/>
      <c r="RRK132" s="516"/>
      <c r="RRL132" s="516"/>
      <c r="RRM132" s="516"/>
      <c r="RRN132" s="516"/>
      <c r="RRO132" s="516"/>
      <c r="RRP132" s="516"/>
      <c r="RRQ132" s="516"/>
      <c r="RRR132" s="516"/>
      <c r="RRS132" s="516"/>
      <c r="RRT132" s="516"/>
      <c r="RRU132" s="516"/>
      <c r="RRV132" s="516"/>
      <c r="RRW132" s="516"/>
      <c r="RRX132" s="516"/>
      <c r="RRY132" s="516"/>
      <c r="RRZ132" s="516"/>
      <c r="RSA132" s="516"/>
      <c r="RSB132" s="516"/>
      <c r="RSC132" s="516"/>
      <c r="RSD132" s="516"/>
      <c r="RSE132" s="516"/>
      <c r="RSF132" s="516"/>
      <c r="RSG132" s="516"/>
      <c r="RSH132" s="516"/>
      <c r="RSI132" s="516"/>
      <c r="RSJ132" s="516"/>
      <c r="RSK132" s="516"/>
      <c r="RSL132" s="516"/>
      <c r="RSM132" s="516"/>
      <c r="RSN132" s="516"/>
      <c r="RSO132" s="516"/>
      <c r="RSP132" s="516"/>
      <c r="RSQ132" s="516"/>
      <c r="RSR132" s="516"/>
      <c r="RSS132" s="516"/>
      <c r="RST132" s="516"/>
      <c r="RSU132" s="516"/>
      <c r="RSV132" s="516"/>
      <c r="RSW132" s="516"/>
      <c r="RSX132" s="516"/>
      <c r="RSY132" s="516"/>
      <c r="RSZ132" s="516"/>
      <c r="RTA132" s="516"/>
      <c r="RTB132" s="516"/>
      <c r="RTC132" s="516"/>
      <c r="RTD132" s="516"/>
      <c r="RTE132" s="516"/>
      <c r="RTF132" s="516"/>
      <c r="RTG132" s="516"/>
      <c r="RTH132" s="516"/>
      <c r="RTI132" s="516"/>
      <c r="RTJ132" s="516"/>
      <c r="RTK132" s="516"/>
      <c r="RTL132" s="516"/>
      <c r="RTM132" s="516"/>
      <c r="RTN132" s="516"/>
      <c r="RTO132" s="516"/>
      <c r="RTP132" s="516"/>
      <c r="RTQ132" s="516"/>
      <c r="RTR132" s="516"/>
      <c r="RTS132" s="516"/>
      <c r="RTT132" s="516"/>
      <c r="RTU132" s="516"/>
      <c r="RTV132" s="516"/>
      <c r="RTW132" s="516"/>
      <c r="RTX132" s="516"/>
      <c r="RTY132" s="516"/>
      <c r="RTZ132" s="516"/>
      <c r="RUA132" s="516"/>
      <c r="RUB132" s="516"/>
      <c r="RUC132" s="516"/>
      <c r="RUD132" s="516"/>
      <c r="RUE132" s="516"/>
      <c r="RUF132" s="516"/>
      <c r="RUG132" s="516"/>
      <c r="RUH132" s="516"/>
      <c r="RUI132" s="516"/>
      <c r="RUJ132" s="516"/>
      <c r="RUK132" s="516"/>
      <c r="RUL132" s="516"/>
      <c r="RUM132" s="516"/>
      <c r="RUN132" s="516"/>
      <c r="RUO132" s="516"/>
      <c r="RUP132" s="516"/>
      <c r="RUQ132" s="516"/>
      <c r="RUR132" s="516"/>
      <c r="RUS132" s="516"/>
      <c r="RUT132" s="516"/>
      <c r="RUU132" s="516"/>
      <c r="RUV132" s="516"/>
      <c r="RUW132" s="516"/>
      <c r="RUX132" s="516"/>
      <c r="RUY132" s="516"/>
      <c r="RUZ132" s="516"/>
      <c r="RVA132" s="516"/>
      <c r="RVB132" s="516"/>
      <c r="RVC132" s="516"/>
      <c r="RVD132" s="516"/>
      <c r="RVE132" s="516"/>
      <c r="RVF132" s="516"/>
      <c r="RVG132" s="516"/>
      <c r="RVH132" s="516"/>
      <c r="RVI132" s="516"/>
      <c r="RVJ132" s="516"/>
      <c r="RVK132" s="516"/>
      <c r="RVL132" s="516"/>
      <c r="RVM132" s="516"/>
      <c r="RVN132" s="516"/>
      <c r="RVO132" s="516"/>
      <c r="RVP132" s="516"/>
      <c r="RVQ132" s="516"/>
      <c r="RVR132" s="516"/>
      <c r="RVS132" s="516"/>
      <c r="RVT132" s="516"/>
      <c r="RVU132" s="516"/>
      <c r="RVV132" s="516"/>
      <c r="RVW132" s="516"/>
      <c r="RVX132" s="516"/>
      <c r="RVY132" s="516"/>
      <c r="RVZ132" s="516"/>
      <c r="RWA132" s="516"/>
      <c r="RWB132" s="516"/>
      <c r="RWC132" s="516"/>
      <c r="RWD132" s="516"/>
      <c r="RWE132" s="516"/>
      <c r="RWF132" s="516"/>
      <c r="RWG132" s="516"/>
      <c r="RWH132" s="516"/>
      <c r="RWI132" s="516"/>
      <c r="RWJ132" s="516"/>
      <c r="RWK132" s="516"/>
      <c r="RWL132" s="516"/>
      <c r="RWM132" s="516"/>
      <c r="RWN132" s="516"/>
      <c r="RWO132" s="516"/>
      <c r="RWP132" s="516"/>
      <c r="RWQ132" s="516"/>
      <c r="RWR132" s="516"/>
      <c r="RWS132" s="516"/>
      <c r="RWT132" s="516"/>
      <c r="RWU132" s="516"/>
      <c r="RWV132" s="516"/>
      <c r="RWW132" s="516"/>
      <c r="RWX132" s="516"/>
      <c r="RWY132" s="516"/>
      <c r="RWZ132" s="516"/>
      <c r="RXA132" s="516"/>
      <c r="RXB132" s="516"/>
      <c r="RXC132" s="516"/>
      <c r="RXD132" s="516"/>
      <c r="RXE132" s="516"/>
      <c r="RXF132" s="516"/>
      <c r="RXG132" s="516"/>
      <c r="RXH132" s="516"/>
      <c r="RXI132" s="516"/>
      <c r="RXJ132" s="516"/>
      <c r="RXK132" s="516"/>
      <c r="RXL132" s="516"/>
      <c r="RXM132" s="516"/>
      <c r="RXN132" s="516"/>
      <c r="RXO132" s="516"/>
      <c r="RXP132" s="516"/>
      <c r="RXQ132" s="516"/>
      <c r="RXR132" s="516"/>
      <c r="RXS132" s="516"/>
      <c r="RXT132" s="516"/>
      <c r="RXU132" s="516"/>
      <c r="RXV132" s="516"/>
      <c r="RXW132" s="516"/>
      <c r="RXX132" s="516"/>
      <c r="RXY132" s="516"/>
      <c r="RXZ132" s="516"/>
      <c r="RYA132" s="516"/>
      <c r="RYB132" s="516"/>
      <c r="RYC132" s="516"/>
      <c r="RYD132" s="516"/>
      <c r="RYE132" s="516"/>
      <c r="RYF132" s="516"/>
      <c r="RYG132" s="516"/>
      <c r="RYH132" s="516"/>
      <c r="RYI132" s="516"/>
      <c r="RYJ132" s="516"/>
      <c r="RYK132" s="516"/>
      <c r="RYL132" s="516"/>
      <c r="RYM132" s="516"/>
      <c r="RYN132" s="516"/>
      <c r="RYO132" s="516"/>
      <c r="RYP132" s="516"/>
      <c r="RYQ132" s="516"/>
      <c r="RYR132" s="516"/>
      <c r="RYS132" s="516"/>
      <c r="RYT132" s="516"/>
      <c r="RYU132" s="516"/>
      <c r="RYV132" s="516"/>
      <c r="RYW132" s="516"/>
      <c r="RYX132" s="516"/>
      <c r="RYY132" s="516"/>
      <c r="RYZ132" s="516"/>
      <c r="RZA132" s="516"/>
      <c r="RZB132" s="516"/>
      <c r="RZC132" s="516"/>
      <c r="RZD132" s="516"/>
      <c r="RZE132" s="516"/>
      <c r="RZF132" s="516"/>
      <c r="RZG132" s="516"/>
      <c r="RZH132" s="516"/>
      <c r="RZI132" s="516"/>
      <c r="RZJ132" s="516"/>
      <c r="RZK132" s="516"/>
      <c r="RZL132" s="516"/>
      <c r="RZM132" s="516"/>
      <c r="RZN132" s="516"/>
      <c r="RZO132" s="516"/>
      <c r="RZP132" s="516"/>
      <c r="RZQ132" s="516"/>
      <c r="RZR132" s="516"/>
      <c r="RZS132" s="516"/>
      <c r="RZT132" s="516"/>
      <c r="RZU132" s="516"/>
      <c r="RZV132" s="516"/>
      <c r="RZW132" s="516"/>
      <c r="RZX132" s="516"/>
      <c r="RZY132" s="516"/>
      <c r="RZZ132" s="516"/>
      <c r="SAA132" s="516"/>
      <c r="SAB132" s="516"/>
      <c r="SAC132" s="516"/>
      <c r="SAD132" s="516"/>
      <c r="SAE132" s="516"/>
      <c r="SAF132" s="516"/>
      <c r="SAG132" s="516"/>
      <c r="SAH132" s="516"/>
      <c r="SAI132" s="516"/>
      <c r="SAJ132" s="516"/>
      <c r="SAK132" s="516"/>
      <c r="SAL132" s="516"/>
      <c r="SAM132" s="516"/>
      <c r="SAN132" s="516"/>
      <c r="SAO132" s="516"/>
      <c r="SAP132" s="516"/>
      <c r="SAQ132" s="516"/>
      <c r="SAR132" s="516"/>
      <c r="SAS132" s="516"/>
      <c r="SAT132" s="516"/>
      <c r="SAU132" s="516"/>
      <c r="SAV132" s="516"/>
      <c r="SAW132" s="516"/>
      <c r="SAX132" s="516"/>
      <c r="SAY132" s="516"/>
      <c r="SAZ132" s="516"/>
      <c r="SBA132" s="516"/>
      <c r="SBB132" s="516"/>
      <c r="SBC132" s="516"/>
      <c r="SBD132" s="516"/>
      <c r="SBE132" s="516"/>
      <c r="SBF132" s="516"/>
      <c r="SBG132" s="516"/>
      <c r="SBH132" s="516"/>
      <c r="SBI132" s="516"/>
      <c r="SBJ132" s="516"/>
      <c r="SBK132" s="516"/>
      <c r="SBL132" s="516"/>
      <c r="SBM132" s="516"/>
      <c r="SBN132" s="516"/>
      <c r="SBO132" s="516"/>
      <c r="SBP132" s="516"/>
      <c r="SBQ132" s="516"/>
      <c r="SBR132" s="516"/>
      <c r="SBS132" s="516"/>
      <c r="SBT132" s="516"/>
      <c r="SBU132" s="516"/>
      <c r="SBV132" s="516"/>
      <c r="SBW132" s="516"/>
      <c r="SBX132" s="516"/>
      <c r="SBY132" s="516"/>
      <c r="SBZ132" s="516"/>
      <c r="SCA132" s="516"/>
      <c r="SCB132" s="516"/>
      <c r="SCC132" s="516"/>
      <c r="SCD132" s="516"/>
      <c r="SCE132" s="516"/>
      <c r="SCF132" s="516"/>
      <c r="SCG132" s="516"/>
      <c r="SCH132" s="516"/>
      <c r="SCI132" s="516"/>
      <c r="SCJ132" s="516"/>
      <c r="SCK132" s="516"/>
      <c r="SCL132" s="516"/>
      <c r="SCM132" s="516"/>
      <c r="SCN132" s="516"/>
      <c r="SCO132" s="516"/>
      <c r="SCP132" s="516"/>
      <c r="SCQ132" s="516"/>
      <c r="SCR132" s="516"/>
      <c r="SCS132" s="516"/>
      <c r="SCT132" s="516"/>
      <c r="SCU132" s="516"/>
      <c r="SCV132" s="516"/>
      <c r="SCW132" s="516"/>
      <c r="SCX132" s="516"/>
      <c r="SCY132" s="516"/>
      <c r="SCZ132" s="516"/>
      <c r="SDA132" s="516"/>
      <c r="SDB132" s="516"/>
      <c r="SDC132" s="516"/>
      <c r="SDD132" s="516"/>
      <c r="SDE132" s="516"/>
      <c r="SDF132" s="516"/>
      <c r="SDG132" s="516"/>
      <c r="SDH132" s="516"/>
      <c r="SDI132" s="516"/>
      <c r="SDJ132" s="516"/>
      <c r="SDK132" s="516"/>
      <c r="SDL132" s="516"/>
      <c r="SDM132" s="516"/>
      <c r="SDN132" s="516"/>
      <c r="SDO132" s="516"/>
      <c r="SDP132" s="516"/>
      <c r="SDQ132" s="516"/>
      <c r="SDR132" s="516"/>
      <c r="SDS132" s="516"/>
      <c r="SDT132" s="516"/>
      <c r="SDU132" s="516"/>
      <c r="SDV132" s="516"/>
      <c r="SDW132" s="516"/>
      <c r="SDX132" s="516"/>
      <c r="SDY132" s="516"/>
      <c r="SDZ132" s="516"/>
      <c r="SEA132" s="516"/>
      <c r="SEB132" s="516"/>
      <c r="SEC132" s="516"/>
      <c r="SED132" s="516"/>
      <c r="SEE132" s="516"/>
      <c r="SEF132" s="516"/>
      <c r="SEG132" s="516"/>
      <c r="SEH132" s="516"/>
      <c r="SEI132" s="516"/>
      <c r="SEJ132" s="516"/>
      <c r="SEK132" s="516"/>
      <c r="SEL132" s="516"/>
      <c r="SEM132" s="516"/>
      <c r="SEN132" s="516"/>
      <c r="SEO132" s="516"/>
      <c r="SEP132" s="516"/>
      <c r="SEQ132" s="516"/>
      <c r="SER132" s="516"/>
      <c r="SES132" s="516"/>
      <c r="SET132" s="516"/>
      <c r="SEU132" s="516"/>
      <c r="SEV132" s="516"/>
      <c r="SEW132" s="516"/>
      <c r="SEX132" s="516"/>
      <c r="SEY132" s="516"/>
      <c r="SEZ132" s="516"/>
      <c r="SFA132" s="516"/>
      <c r="SFB132" s="516"/>
      <c r="SFC132" s="516"/>
      <c r="SFD132" s="516"/>
      <c r="SFE132" s="516"/>
      <c r="SFF132" s="516"/>
      <c r="SFG132" s="516"/>
      <c r="SFH132" s="516"/>
      <c r="SFI132" s="516"/>
      <c r="SFJ132" s="516"/>
      <c r="SFK132" s="516"/>
      <c r="SFL132" s="516"/>
      <c r="SFM132" s="516"/>
      <c r="SFN132" s="516"/>
      <c r="SFO132" s="516"/>
      <c r="SFP132" s="516"/>
      <c r="SFQ132" s="516"/>
      <c r="SFR132" s="516"/>
      <c r="SFS132" s="516"/>
      <c r="SFT132" s="516"/>
      <c r="SFU132" s="516"/>
      <c r="SFV132" s="516"/>
      <c r="SFW132" s="516"/>
      <c r="SFX132" s="516"/>
      <c r="SFY132" s="516"/>
      <c r="SFZ132" s="516"/>
      <c r="SGA132" s="516"/>
      <c r="SGB132" s="516"/>
      <c r="SGC132" s="516"/>
      <c r="SGD132" s="516"/>
      <c r="SGE132" s="516"/>
      <c r="SGF132" s="516"/>
      <c r="SGG132" s="516"/>
      <c r="SGH132" s="516"/>
      <c r="SGI132" s="516"/>
      <c r="SGJ132" s="516"/>
      <c r="SGK132" s="516"/>
      <c r="SGL132" s="516"/>
      <c r="SGM132" s="516"/>
      <c r="SGN132" s="516"/>
      <c r="SGO132" s="516"/>
      <c r="SGP132" s="516"/>
      <c r="SGQ132" s="516"/>
      <c r="SGR132" s="516"/>
      <c r="SGS132" s="516"/>
      <c r="SGT132" s="516"/>
      <c r="SGU132" s="516"/>
      <c r="SGV132" s="516"/>
      <c r="SGW132" s="516"/>
      <c r="SGX132" s="516"/>
      <c r="SGY132" s="516"/>
      <c r="SGZ132" s="516"/>
      <c r="SHA132" s="516"/>
      <c r="SHB132" s="516"/>
      <c r="SHC132" s="516"/>
      <c r="SHD132" s="516"/>
      <c r="SHE132" s="516"/>
      <c r="SHF132" s="516"/>
      <c r="SHG132" s="516"/>
      <c r="SHH132" s="516"/>
      <c r="SHI132" s="516"/>
      <c r="SHJ132" s="516"/>
      <c r="SHK132" s="516"/>
      <c r="SHL132" s="516"/>
      <c r="SHM132" s="516"/>
      <c r="SHN132" s="516"/>
      <c r="SHO132" s="516"/>
      <c r="SHP132" s="516"/>
      <c r="SHQ132" s="516"/>
      <c r="SHR132" s="516"/>
      <c r="SHS132" s="516"/>
      <c r="SHT132" s="516"/>
      <c r="SHU132" s="516"/>
      <c r="SHV132" s="516"/>
      <c r="SHW132" s="516"/>
      <c r="SHX132" s="516"/>
      <c r="SHY132" s="516"/>
      <c r="SHZ132" s="516"/>
      <c r="SIA132" s="516"/>
      <c r="SIB132" s="516"/>
      <c r="SIC132" s="516"/>
      <c r="SID132" s="516"/>
      <c r="SIE132" s="516"/>
      <c r="SIF132" s="516"/>
      <c r="SIG132" s="516"/>
      <c r="SIH132" s="516"/>
      <c r="SII132" s="516"/>
      <c r="SIJ132" s="516"/>
      <c r="SIK132" s="516"/>
      <c r="SIL132" s="516"/>
      <c r="SIM132" s="516"/>
      <c r="SIN132" s="516"/>
      <c r="SIO132" s="516"/>
      <c r="SIP132" s="516"/>
      <c r="SIQ132" s="516"/>
      <c r="SIR132" s="516"/>
      <c r="SIS132" s="516"/>
      <c r="SIT132" s="516"/>
      <c r="SIU132" s="516"/>
      <c r="SIV132" s="516"/>
      <c r="SIW132" s="516"/>
      <c r="SIX132" s="516"/>
      <c r="SIY132" s="516"/>
      <c r="SIZ132" s="516"/>
      <c r="SJA132" s="516"/>
      <c r="SJB132" s="516"/>
      <c r="SJC132" s="516"/>
      <c r="SJD132" s="516"/>
      <c r="SJE132" s="516"/>
      <c r="SJF132" s="516"/>
      <c r="SJG132" s="516"/>
      <c r="SJH132" s="516"/>
      <c r="SJI132" s="516"/>
      <c r="SJJ132" s="516"/>
      <c r="SJK132" s="516"/>
      <c r="SJL132" s="516"/>
      <c r="SJM132" s="516"/>
      <c r="SJN132" s="516"/>
      <c r="SJO132" s="516"/>
      <c r="SJP132" s="516"/>
      <c r="SJQ132" s="516"/>
      <c r="SJR132" s="516"/>
      <c r="SJS132" s="516"/>
      <c r="SJT132" s="516"/>
      <c r="SJU132" s="516"/>
      <c r="SJV132" s="516"/>
      <c r="SJW132" s="516"/>
      <c r="SJX132" s="516"/>
      <c r="SJY132" s="516"/>
      <c r="SJZ132" s="516"/>
      <c r="SKA132" s="516"/>
      <c r="SKB132" s="516"/>
      <c r="SKC132" s="516"/>
      <c r="SKD132" s="516"/>
      <c r="SKE132" s="516"/>
      <c r="SKF132" s="516"/>
      <c r="SKG132" s="516"/>
      <c r="SKH132" s="516"/>
      <c r="SKI132" s="516"/>
      <c r="SKJ132" s="516"/>
      <c r="SKK132" s="516"/>
      <c r="SKL132" s="516"/>
      <c r="SKM132" s="516"/>
      <c r="SKN132" s="516"/>
      <c r="SKO132" s="516"/>
      <c r="SKP132" s="516"/>
      <c r="SKQ132" s="516"/>
      <c r="SKR132" s="516"/>
      <c r="SKS132" s="516"/>
      <c r="SKT132" s="516"/>
      <c r="SKU132" s="516"/>
      <c r="SKV132" s="516"/>
      <c r="SKW132" s="516"/>
      <c r="SKX132" s="516"/>
      <c r="SKY132" s="516"/>
      <c r="SKZ132" s="516"/>
      <c r="SLA132" s="516"/>
      <c r="SLB132" s="516"/>
      <c r="SLC132" s="516"/>
      <c r="SLD132" s="516"/>
      <c r="SLE132" s="516"/>
      <c r="SLF132" s="516"/>
      <c r="SLG132" s="516"/>
      <c r="SLH132" s="516"/>
      <c r="SLI132" s="516"/>
      <c r="SLJ132" s="516"/>
      <c r="SLK132" s="516"/>
      <c r="SLL132" s="516"/>
      <c r="SLM132" s="516"/>
      <c r="SLN132" s="516"/>
      <c r="SLO132" s="516"/>
      <c r="SLP132" s="516"/>
      <c r="SLQ132" s="516"/>
      <c r="SLR132" s="516"/>
      <c r="SLS132" s="516"/>
      <c r="SLT132" s="516"/>
      <c r="SLU132" s="516"/>
      <c r="SLV132" s="516"/>
      <c r="SLW132" s="516"/>
      <c r="SLX132" s="516"/>
      <c r="SLY132" s="516"/>
      <c r="SLZ132" s="516"/>
      <c r="SMA132" s="516"/>
      <c r="SMB132" s="516"/>
      <c r="SMC132" s="516"/>
      <c r="SMD132" s="516"/>
      <c r="SME132" s="516"/>
      <c r="SMF132" s="516"/>
      <c r="SMG132" s="516"/>
      <c r="SMH132" s="516"/>
      <c r="SMI132" s="516"/>
      <c r="SMJ132" s="516"/>
      <c r="SMK132" s="516"/>
      <c r="SML132" s="516"/>
      <c r="SMM132" s="516"/>
      <c r="SMN132" s="516"/>
      <c r="SMO132" s="516"/>
      <c r="SMP132" s="516"/>
      <c r="SMQ132" s="516"/>
      <c r="SMR132" s="516"/>
      <c r="SMS132" s="516"/>
      <c r="SMT132" s="516"/>
      <c r="SMU132" s="516"/>
      <c r="SMV132" s="516"/>
      <c r="SMW132" s="516"/>
      <c r="SMX132" s="516"/>
      <c r="SMY132" s="516"/>
      <c r="SMZ132" s="516"/>
      <c r="SNA132" s="516"/>
      <c r="SNB132" s="516"/>
      <c r="SNC132" s="516"/>
      <c r="SND132" s="516"/>
      <c r="SNE132" s="516"/>
      <c r="SNF132" s="516"/>
      <c r="SNG132" s="516"/>
      <c r="SNH132" s="516"/>
      <c r="SNI132" s="516"/>
      <c r="SNJ132" s="516"/>
      <c r="SNK132" s="516"/>
      <c r="SNL132" s="516"/>
      <c r="SNM132" s="516"/>
      <c r="SNN132" s="516"/>
      <c r="SNO132" s="516"/>
      <c r="SNP132" s="516"/>
      <c r="SNQ132" s="516"/>
      <c r="SNR132" s="516"/>
      <c r="SNS132" s="516"/>
      <c r="SNT132" s="516"/>
      <c r="SNU132" s="516"/>
      <c r="SNV132" s="516"/>
      <c r="SNW132" s="516"/>
      <c r="SNX132" s="516"/>
      <c r="SNY132" s="516"/>
      <c r="SNZ132" s="516"/>
      <c r="SOA132" s="516"/>
      <c r="SOB132" s="516"/>
      <c r="SOC132" s="516"/>
      <c r="SOD132" s="516"/>
      <c r="SOE132" s="516"/>
      <c r="SOF132" s="516"/>
      <c r="SOG132" s="516"/>
      <c r="SOH132" s="516"/>
      <c r="SOI132" s="516"/>
      <c r="SOJ132" s="516"/>
      <c r="SOK132" s="516"/>
      <c r="SOL132" s="516"/>
      <c r="SOM132" s="516"/>
      <c r="SON132" s="516"/>
      <c r="SOO132" s="516"/>
      <c r="SOP132" s="516"/>
      <c r="SOQ132" s="516"/>
      <c r="SOR132" s="516"/>
      <c r="SOS132" s="516"/>
      <c r="SOT132" s="516"/>
      <c r="SOU132" s="516"/>
      <c r="SOV132" s="516"/>
      <c r="SOW132" s="516"/>
      <c r="SOX132" s="516"/>
      <c r="SOY132" s="516"/>
      <c r="SOZ132" s="516"/>
      <c r="SPA132" s="516"/>
      <c r="SPB132" s="516"/>
      <c r="SPC132" s="516"/>
      <c r="SPD132" s="516"/>
      <c r="SPE132" s="516"/>
      <c r="SPF132" s="516"/>
      <c r="SPG132" s="516"/>
      <c r="SPH132" s="516"/>
      <c r="SPI132" s="516"/>
      <c r="SPJ132" s="516"/>
      <c r="SPK132" s="516"/>
      <c r="SPL132" s="516"/>
      <c r="SPM132" s="516"/>
      <c r="SPN132" s="516"/>
      <c r="SPO132" s="516"/>
      <c r="SPP132" s="516"/>
      <c r="SPQ132" s="516"/>
      <c r="SPR132" s="516"/>
      <c r="SPS132" s="516"/>
      <c r="SPT132" s="516"/>
      <c r="SPU132" s="516"/>
      <c r="SPV132" s="516"/>
      <c r="SPW132" s="516"/>
      <c r="SPX132" s="516"/>
      <c r="SPY132" s="516"/>
      <c r="SPZ132" s="516"/>
      <c r="SQA132" s="516"/>
      <c r="SQB132" s="516"/>
      <c r="SQC132" s="516"/>
      <c r="SQD132" s="516"/>
      <c r="SQE132" s="516"/>
      <c r="SQF132" s="516"/>
      <c r="SQG132" s="516"/>
      <c r="SQH132" s="516"/>
      <c r="SQI132" s="516"/>
      <c r="SQJ132" s="516"/>
      <c r="SQK132" s="516"/>
      <c r="SQL132" s="516"/>
      <c r="SQM132" s="516"/>
      <c r="SQN132" s="516"/>
      <c r="SQO132" s="516"/>
      <c r="SQP132" s="516"/>
      <c r="SQQ132" s="516"/>
      <c r="SQR132" s="516"/>
      <c r="SQS132" s="516"/>
      <c r="SQT132" s="516"/>
      <c r="SQU132" s="516"/>
      <c r="SQV132" s="516"/>
      <c r="SQW132" s="516"/>
      <c r="SQX132" s="516"/>
      <c r="SQY132" s="516"/>
      <c r="SQZ132" s="516"/>
      <c r="SRA132" s="516"/>
      <c r="SRB132" s="516"/>
      <c r="SRC132" s="516"/>
      <c r="SRD132" s="516"/>
      <c r="SRE132" s="516"/>
      <c r="SRF132" s="516"/>
      <c r="SRG132" s="516"/>
      <c r="SRH132" s="516"/>
      <c r="SRI132" s="516"/>
      <c r="SRJ132" s="516"/>
      <c r="SRK132" s="516"/>
      <c r="SRL132" s="516"/>
      <c r="SRM132" s="516"/>
      <c r="SRN132" s="516"/>
      <c r="SRO132" s="516"/>
      <c r="SRP132" s="516"/>
      <c r="SRQ132" s="516"/>
      <c r="SRR132" s="516"/>
      <c r="SRS132" s="516"/>
      <c r="SRT132" s="516"/>
      <c r="SRU132" s="516"/>
      <c r="SRV132" s="516"/>
      <c r="SRW132" s="516"/>
      <c r="SRX132" s="516"/>
      <c r="SRY132" s="516"/>
      <c r="SRZ132" s="516"/>
      <c r="SSA132" s="516"/>
      <c r="SSB132" s="516"/>
      <c r="SSC132" s="516"/>
      <c r="SSD132" s="516"/>
      <c r="SSE132" s="516"/>
      <c r="SSF132" s="516"/>
      <c r="SSG132" s="516"/>
      <c r="SSH132" s="516"/>
      <c r="SSI132" s="516"/>
      <c r="SSJ132" s="516"/>
      <c r="SSK132" s="516"/>
      <c r="SSL132" s="516"/>
      <c r="SSM132" s="516"/>
      <c r="SSN132" s="516"/>
      <c r="SSO132" s="516"/>
      <c r="SSP132" s="516"/>
      <c r="SSQ132" s="516"/>
      <c r="SSR132" s="516"/>
      <c r="SSS132" s="516"/>
      <c r="SST132" s="516"/>
      <c r="SSU132" s="516"/>
      <c r="SSV132" s="516"/>
      <c r="SSW132" s="516"/>
      <c r="SSX132" s="516"/>
      <c r="SSY132" s="516"/>
      <c r="SSZ132" s="516"/>
      <c r="STA132" s="516"/>
      <c r="STB132" s="516"/>
      <c r="STC132" s="516"/>
      <c r="STD132" s="516"/>
      <c r="STE132" s="516"/>
      <c r="STF132" s="516"/>
      <c r="STG132" s="516"/>
      <c r="STH132" s="516"/>
      <c r="STI132" s="516"/>
      <c r="STJ132" s="516"/>
      <c r="STK132" s="516"/>
      <c r="STL132" s="516"/>
      <c r="STM132" s="516"/>
      <c r="STN132" s="516"/>
      <c r="STO132" s="516"/>
      <c r="STP132" s="516"/>
      <c r="STQ132" s="516"/>
      <c r="STR132" s="516"/>
      <c r="STS132" s="516"/>
      <c r="STT132" s="516"/>
      <c r="STU132" s="516"/>
      <c r="STV132" s="516"/>
      <c r="STW132" s="516"/>
      <c r="STX132" s="516"/>
      <c r="STY132" s="516"/>
      <c r="STZ132" s="516"/>
      <c r="SUA132" s="516"/>
      <c r="SUB132" s="516"/>
      <c r="SUC132" s="516"/>
      <c r="SUD132" s="516"/>
      <c r="SUE132" s="516"/>
      <c r="SUF132" s="516"/>
      <c r="SUG132" s="516"/>
      <c r="SUH132" s="516"/>
      <c r="SUI132" s="516"/>
      <c r="SUJ132" s="516"/>
      <c r="SUK132" s="516"/>
      <c r="SUL132" s="516"/>
      <c r="SUM132" s="516"/>
      <c r="SUN132" s="516"/>
      <c r="SUO132" s="516"/>
      <c r="SUP132" s="516"/>
      <c r="SUQ132" s="516"/>
      <c r="SUR132" s="516"/>
      <c r="SUS132" s="516"/>
      <c r="SUT132" s="516"/>
      <c r="SUU132" s="516"/>
      <c r="SUV132" s="516"/>
      <c r="SUW132" s="516"/>
      <c r="SUX132" s="516"/>
      <c r="SUY132" s="516"/>
      <c r="SUZ132" s="516"/>
      <c r="SVA132" s="516"/>
      <c r="SVB132" s="516"/>
      <c r="SVC132" s="516"/>
      <c r="SVD132" s="516"/>
      <c r="SVE132" s="516"/>
      <c r="SVF132" s="516"/>
      <c r="SVG132" s="516"/>
      <c r="SVH132" s="516"/>
      <c r="SVI132" s="516"/>
      <c r="SVJ132" s="516"/>
      <c r="SVK132" s="516"/>
      <c r="SVL132" s="516"/>
      <c r="SVM132" s="516"/>
      <c r="SVN132" s="516"/>
      <c r="SVO132" s="516"/>
      <c r="SVP132" s="516"/>
      <c r="SVQ132" s="516"/>
      <c r="SVR132" s="516"/>
      <c r="SVS132" s="516"/>
      <c r="SVT132" s="516"/>
      <c r="SVU132" s="516"/>
      <c r="SVV132" s="516"/>
      <c r="SVW132" s="516"/>
      <c r="SVX132" s="516"/>
      <c r="SVY132" s="516"/>
      <c r="SVZ132" s="516"/>
      <c r="SWA132" s="516"/>
      <c r="SWB132" s="516"/>
      <c r="SWC132" s="516"/>
      <c r="SWD132" s="516"/>
      <c r="SWE132" s="516"/>
      <c r="SWF132" s="516"/>
      <c r="SWG132" s="516"/>
      <c r="SWH132" s="516"/>
      <c r="SWI132" s="516"/>
      <c r="SWJ132" s="516"/>
      <c r="SWK132" s="516"/>
      <c r="SWL132" s="516"/>
      <c r="SWM132" s="516"/>
      <c r="SWN132" s="516"/>
      <c r="SWO132" s="516"/>
      <c r="SWP132" s="516"/>
      <c r="SWQ132" s="516"/>
      <c r="SWR132" s="516"/>
      <c r="SWS132" s="516"/>
      <c r="SWT132" s="516"/>
      <c r="SWU132" s="516"/>
      <c r="SWV132" s="516"/>
      <c r="SWW132" s="516"/>
      <c r="SWX132" s="516"/>
      <c r="SWY132" s="516"/>
      <c r="SWZ132" s="516"/>
      <c r="SXA132" s="516"/>
      <c r="SXB132" s="516"/>
      <c r="SXC132" s="516"/>
      <c r="SXD132" s="516"/>
      <c r="SXE132" s="516"/>
      <c r="SXF132" s="516"/>
      <c r="SXG132" s="516"/>
      <c r="SXH132" s="516"/>
      <c r="SXI132" s="516"/>
      <c r="SXJ132" s="516"/>
      <c r="SXK132" s="516"/>
      <c r="SXL132" s="516"/>
      <c r="SXM132" s="516"/>
      <c r="SXN132" s="516"/>
      <c r="SXO132" s="516"/>
      <c r="SXP132" s="516"/>
      <c r="SXQ132" s="516"/>
      <c r="SXR132" s="516"/>
      <c r="SXS132" s="516"/>
      <c r="SXT132" s="516"/>
      <c r="SXU132" s="516"/>
      <c r="SXV132" s="516"/>
      <c r="SXW132" s="516"/>
      <c r="SXX132" s="516"/>
      <c r="SXY132" s="516"/>
      <c r="SXZ132" s="516"/>
      <c r="SYA132" s="516"/>
      <c r="SYB132" s="516"/>
      <c r="SYC132" s="516"/>
      <c r="SYD132" s="516"/>
      <c r="SYE132" s="516"/>
      <c r="SYF132" s="516"/>
      <c r="SYG132" s="516"/>
      <c r="SYH132" s="516"/>
      <c r="SYI132" s="516"/>
      <c r="SYJ132" s="516"/>
      <c r="SYK132" s="516"/>
      <c r="SYL132" s="516"/>
      <c r="SYM132" s="516"/>
      <c r="SYN132" s="516"/>
      <c r="SYO132" s="516"/>
      <c r="SYP132" s="516"/>
      <c r="SYQ132" s="516"/>
      <c r="SYR132" s="516"/>
      <c r="SYS132" s="516"/>
      <c r="SYT132" s="516"/>
      <c r="SYU132" s="516"/>
      <c r="SYV132" s="516"/>
      <c r="SYW132" s="516"/>
      <c r="SYX132" s="516"/>
      <c r="SYY132" s="516"/>
      <c r="SYZ132" s="516"/>
      <c r="SZA132" s="516"/>
      <c r="SZB132" s="516"/>
      <c r="SZC132" s="516"/>
      <c r="SZD132" s="516"/>
      <c r="SZE132" s="516"/>
      <c r="SZF132" s="516"/>
      <c r="SZG132" s="516"/>
      <c r="SZH132" s="516"/>
      <c r="SZI132" s="516"/>
      <c r="SZJ132" s="516"/>
      <c r="SZK132" s="516"/>
      <c r="SZL132" s="516"/>
      <c r="SZM132" s="516"/>
      <c r="SZN132" s="516"/>
      <c r="SZO132" s="516"/>
      <c r="SZP132" s="516"/>
      <c r="SZQ132" s="516"/>
      <c r="SZR132" s="516"/>
      <c r="SZS132" s="516"/>
      <c r="SZT132" s="516"/>
      <c r="SZU132" s="516"/>
      <c r="SZV132" s="516"/>
      <c r="SZW132" s="516"/>
      <c r="SZX132" s="516"/>
      <c r="SZY132" s="516"/>
      <c r="SZZ132" s="516"/>
      <c r="TAA132" s="516"/>
      <c r="TAB132" s="516"/>
      <c r="TAC132" s="516"/>
      <c r="TAD132" s="516"/>
      <c r="TAE132" s="516"/>
      <c r="TAF132" s="516"/>
      <c r="TAG132" s="516"/>
      <c r="TAH132" s="516"/>
      <c r="TAI132" s="516"/>
      <c r="TAJ132" s="516"/>
      <c r="TAK132" s="516"/>
      <c r="TAL132" s="516"/>
      <c r="TAM132" s="516"/>
      <c r="TAN132" s="516"/>
      <c r="TAO132" s="516"/>
      <c r="TAP132" s="516"/>
      <c r="TAQ132" s="516"/>
      <c r="TAR132" s="516"/>
      <c r="TAS132" s="516"/>
      <c r="TAT132" s="516"/>
      <c r="TAU132" s="516"/>
      <c r="TAV132" s="516"/>
      <c r="TAW132" s="516"/>
      <c r="TAX132" s="516"/>
      <c r="TAY132" s="516"/>
      <c r="TAZ132" s="516"/>
      <c r="TBA132" s="516"/>
      <c r="TBB132" s="516"/>
      <c r="TBC132" s="516"/>
      <c r="TBD132" s="516"/>
      <c r="TBE132" s="516"/>
      <c r="TBF132" s="516"/>
      <c r="TBG132" s="516"/>
      <c r="TBH132" s="516"/>
      <c r="TBI132" s="516"/>
      <c r="TBJ132" s="516"/>
      <c r="TBK132" s="516"/>
      <c r="TBL132" s="516"/>
      <c r="TBM132" s="516"/>
      <c r="TBN132" s="516"/>
      <c r="TBO132" s="516"/>
      <c r="TBP132" s="516"/>
      <c r="TBQ132" s="516"/>
      <c r="TBR132" s="516"/>
      <c r="TBS132" s="516"/>
      <c r="TBT132" s="516"/>
      <c r="TBU132" s="516"/>
      <c r="TBV132" s="516"/>
      <c r="TBW132" s="516"/>
      <c r="TBX132" s="516"/>
      <c r="TBY132" s="516"/>
      <c r="TBZ132" s="516"/>
      <c r="TCA132" s="516"/>
      <c r="TCB132" s="516"/>
      <c r="TCC132" s="516"/>
      <c r="TCD132" s="516"/>
      <c r="TCE132" s="516"/>
      <c r="TCF132" s="516"/>
      <c r="TCG132" s="516"/>
      <c r="TCH132" s="516"/>
      <c r="TCI132" s="516"/>
      <c r="TCJ132" s="516"/>
      <c r="TCK132" s="516"/>
      <c r="TCL132" s="516"/>
      <c r="TCM132" s="516"/>
      <c r="TCN132" s="516"/>
      <c r="TCO132" s="516"/>
      <c r="TCP132" s="516"/>
      <c r="TCQ132" s="516"/>
      <c r="TCR132" s="516"/>
      <c r="TCS132" s="516"/>
      <c r="TCT132" s="516"/>
      <c r="TCU132" s="516"/>
      <c r="TCV132" s="516"/>
      <c r="TCW132" s="516"/>
      <c r="TCX132" s="516"/>
      <c r="TCY132" s="516"/>
      <c r="TCZ132" s="516"/>
      <c r="TDA132" s="516"/>
      <c r="TDB132" s="516"/>
      <c r="TDC132" s="516"/>
      <c r="TDD132" s="516"/>
      <c r="TDE132" s="516"/>
      <c r="TDF132" s="516"/>
      <c r="TDG132" s="516"/>
      <c r="TDH132" s="516"/>
      <c r="TDI132" s="516"/>
      <c r="TDJ132" s="516"/>
      <c r="TDK132" s="516"/>
      <c r="TDL132" s="516"/>
      <c r="TDM132" s="516"/>
      <c r="TDN132" s="516"/>
      <c r="TDO132" s="516"/>
      <c r="TDP132" s="516"/>
      <c r="TDQ132" s="516"/>
      <c r="TDR132" s="516"/>
      <c r="TDS132" s="516"/>
      <c r="TDT132" s="516"/>
      <c r="TDU132" s="516"/>
      <c r="TDV132" s="516"/>
      <c r="TDW132" s="516"/>
      <c r="TDX132" s="516"/>
      <c r="TDY132" s="516"/>
      <c r="TDZ132" s="516"/>
      <c r="TEA132" s="516"/>
      <c r="TEB132" s="516"/>
      <c r="TEC132" s="516"/>
      <c r="TED132" s="516"/>
      <c r="TEE132" s="516"/>
      <c r="TEF132" s="516"/>
      <c r="TEG132" s="516"/>
      <c r="TEH132" s="516"/>
      <c r="TEI132" s="516"/>
      <c r="TEJ132" s="516"/>
      <c r="TEK132" s="516"/>
      <c r="TEL132" s="516"/>
      <c r="TEM132" s="516"/>
      <c r="TEN132" s="516"/>
      <c r="TEO132" s="516"/>
      <c r="TEP132" s="516"/>
      <c r="TEQ132" s="516"/>
      <c r="TER132" s="516"/>
      <c r="TES132" s="516"/>
      <c r="TET132" s="516"/>
      <c r="TEU132" s="516"/>
      <c r="TEV132" s="516"/>
      <c r="TEW132" s="516"/>
      <c r="TEX132" s="516"/>
      <c r="TEY132" s="516"/>
      <c r="TEZ132" s="516"/>
      <c r="TFA132" s="516"/>
      <c r="TFB132" s="516"/>
      <c r="TFC132" s="516"/>
      <c r="TFD132" s="516"/>
      <c r="TFE132" s="516"/>
      <c r="TFF132" s="516"/>
      <c r="TFG132" s="516"/>
      <c r="TFH132" s="516"/>
      <c r="TFI132" s="516"/>
      <c r="TFJ132" s="516"/>
      <c r="TFK132" s="516"/>
      <c r="TFL132" s="516"/>
      <c r="TFM132" s="516"/>
      <c r="TFN132" s="516"/>
      <c r="TFO132" s="516"/>
      <c r="TFP132" s="516"/>
      <c r="TFQ132" s="516"/>
      <c r="TFR132" s="516"/>
      <c r="TFS132" s="516"/>
      <c r="TFT132" s="516"/>
      <c r="TFU132" s="516"/>
      <c r="TFV132" s="516"/>
      <c r="TFW132" s="516"/>
      <c r="TFX132" s="516"/>
      <c r="TFY132" s="516"/>
      <c r="TFZ132" s="516"/>
      <c r="TGA132" s="516"/>
      <c r="TGB132" s="516"/>
      <c r="TGC132" s="516"/>
      <c r="TGD132" s="516"/>
      <c r="TGE132" s="516"/>
      <c r="TGF132" s="516"/>
      <c r="TGG132" s="516"/>
      <c r="TGH132" s="516"/>
      <c r="TGI132" s="516"/>
      <c r="TGJ132" s="516"/>
      <c r="TGK132" s="516"/>
      <c r="TGL132" s="516"/>
      <c r="TGM132" s="516"/>
      <c r="TGN132" s="516"/>
      <c r="TGO132" s="516"/>
      <c r="TGP132" s="516"/>
      <c r="TGQ132" s="516"/>
      <c r="TGR132" s="516"/>
      <c r="TGS132" s="516"/>
      <c r="TGT132" s="516"/>
      <c r="TGU132" s="516"/>
      <c r="TGV132" s="516"/>
      <c r="TGW132" s="516"/>
      <c r="TGX132" s="516"/>
      <c r="TGY132" s="516"/>
      <c r="TGZ132" s="516"/>
      <c r="THA132" s="516"/>
      <c r="THB132" s="516"/>
      <c r="THC132" s="516"/>
      <c r="THD132" s="516"/>
      <c r="THE132" s="516"/>
      <c r="THF132" s="516"/>
      <c r="THG132" s="516"/>
      <c r="THH132" s="516"/>
      <c r="THI132" s="516"/>
      <c r="THJ132" s="516"/>
      <c r="THK132" s="516"/>
      <c r="THL132" s="516"/>
      <c r="THM132" s="516"/>
      <c r="THN132" s="516"/>
      <c r="THO132" s="516"/>
      <c r="THP132" s="516"/>
      <c r="THQ132" s="516"/>
      <c r="THR132" s="516"/>
      <c r="THS132" s="516"/>
      <c r="THT132" s="516"/>
      <c r="THU132" s="516"/>
      <c r="THV132" s="516"/>
      <c r="THW132" s="516"/>
      <c r="THX132" s="516"/>
      <c r="THY132" s="516"/>
      <c r="THZ132" s="516"/>
      <c r="TIA132" s="516"/>
      <c r="TIB132" s="516"/>
      <c r="TIC132" s="516"/>
      <c r="TID132" s="516"/>
      <c r="TIE132" s="516"/>
      <c r="TIF132" s="516"/>
      <c r="TIG132" s="516"/>
      <c r="TIH132" s="516"/>
      <c r="TII132" s="516"/>
      <c r="TIJ132" s="516"/>
      <c r="TIK132" s="516"/>
      <c r="TIL132" s="516"/>
      <c r="TIM132" s="516"/>
      <c r="TIN132" s="516"/>
      <c r="TIO132" s="516"/>
      <c r="TIP132" s="516"/>
      <c r="TIQ132" s="516"/>
      <c r="TIR132" s="516"/>
      <c r="TIS132" s="516"/>
      <c r="TIT132" s="516"/>
      <c r="TIU132" s="516"/>
      <c r="TIV132" s="516"/>
      <c r="TIW132" s="516"/>
      <c r="TIX132" s="516"/>
      <c r="TIY132" s="516"/>
      <c r="TIZ132" s="516"/>
      <c r="TJA132" s="516"/>
      <c r="TJB132" s="516"/>
      <c r="TJC132" s="516"/>
      <c r="TJD132" s="516"/>
      <c r="TJE132" s="516"/>
      <c r="TJF132" s="516"/>
      <c r="TJG132" s="516"/>
      <c r="TJH132" s="516"/>
      <c r="TJI132" s="516"/>
      <c r="TJJ132" s="516"/>
      <c r="TJK132" s="516"/>
      <c r="TJL132" s="516"/>
      <c r="TJM132" s="516"/>
      <c r="TJN132" s="516"/>
      <c r="TJO132" s="516"/>
      <c r="TJP132" s="516"/>
      <c r="TJQ132" s="516"/>
      <c r="TJR132" s="516"/>
      <c r="TJS132" s="516"/>
      <c r="TJT132" s="516"/>
      <c r="TJU132" s="516"/>
      <c r="TJV132" s="516"/>
      <c r="TJW132" s="516"/>
      <c r="TJX132" s="516"/>
      <c r="TJY132" s="516"/>
      <c r="TJZ132" s="516"/>
      <c r="TKA132" s="516"/>
      <c r="TKB132" s="516"/>
      <c r="TKC132" s="516"/>
      <c r="TKD132" s="516"/>
      <c r="TKE132" s="516"/>
      <c r="TKF132" s="516"/>
      <c r="TKG132" s="516"/>
      <c r="TKH132" s="516"/>
      <c r="TKI132" s="516"/>
      <c r="TKJ132" s="516"/>
      <c r="TKK132" s="516"/>
      <c r="TKL132" s="516"/>
      <c r="TKM132" s="516"/>
      <c r="TKN132" s="516"/>
      <c r="TKO132" s="516"/>
      <c r="TKP132" s="516"/>
      <c r="TKQ132" s="516"/>
      <c r="TKR132" s="516"/>
      <c r="TKS132" s="516"/>
      <c r="TKT132" s="516"/>
      <c r="TKU132" s="516"/>
      <c r="TKV132" s="516"/>
      <c r="TKW132" s="516"/>
      <c r="TKX132" s="516"/>
      <c r="TKY132" s="516"/>
      <c r="TKZ132" s="516"/>
      <c r="TLA132" s="516"/>
      <c r="TLB132" s="516"/>
      <c r="TLC132" s="516"/>
      <c r="TLD132" s="516"/>
      <c r="TLE132" s="516"/>
      <c r="TLF132" s="516"/>
      <c r="TLG132" s="516"/>
      <c r="TLH132" s="516"/>
      <c r="TLI132" s="516"/>
      <c r="TLJ132" s="516"/>
      <c r="TLK132" s="516"/>
      <c r="TLL132" s="516"/>
      <c r="TLM132" s="516"/>
      <c r="TLN132" s="516"/>
      <c r="TLO132" s="516"/>
      <c r="TLP132" s="516"/>
      <c r="TLQ132" s="516"/>
      <c r="TLR132" s="516"/>
      <c r="TLS132" s="516"/>
      <c r="TLT132" s="516"/>
      <c r="TLU132" s="516"/>
      <c r="TLV132" s="516"/>
      <c r="TLW132" s="516"/>
      <c r="TLX132" s="516"/>
      <c r="TLY132" s="516"/>
      <c r="TLZ132" s="516"/>
      <c r="TMA132" s="516"/>
      <c r="TMB132" s="516"/>
      <c r="TMC132" s="516"/>
      <c r="TMD132" s="516"/>
      <c r="TME132" s="516"/>
      <c r="TMF132" s="516"/>
      <c r="TMG132" s="516"/>
      <c r="TMH132" s="516"/>
      <c r="TMI132" s="516"/>
      <c r="TMJ132" s="516"/>
      <c r="TMK132" s="516"/>
      <c r="TML132" s="516"/>
      <c r="TMM132" s="516"/>
      <c r="TMN132" s="516"/>
      <c r="TMO132" s="516"/>
      <c r="TMP132" s="516"/>
      <c r="TMQ132" s="516"/>
      <c r="TMR132" s="516"/>
      <c r="TMS132" s="516"/>
      <c r="TMT132" s="516"/>
      <c r="TMU132" s="516"/>
      <c r="TMV132" s="516"/>
      <c r="TMW132" s="516"/>
      <c r="TMX132" s="516"/>
      <c r="TMY132" s="516"/>
      <c r="TMZ132" s="516"/>
      <c r="TNA132" s="516"/>
      <c r="TNB132" s="516"/>
      <c r="TNC132" s="516"/>
      <c r="TND132" s="516"/>
      <c r="TNE132" s="516"/>
      <c r="TNF132" s="516"/>
      <c r="TNG132" s="516"/>
      <c r="TNH132" s="516"/>
      <c r="TNI132" s="516"/>
      <c r="TNJ132" s="516"/>
      <c r="TNK132" s="516"/>
      <c r="TNL132" s="516"/>
      <c r="TNM132" s="516"/>
      <c r="TNN132" s="516"/>
      <c r="TNO132" s="516"/>
      <c r="TNP132" s="516"/>
      <c r="TNQ132" s="516"/>
      <c r="TNR132" s="516"/>
      <c r="TNS132" s="516"/>
      <c r="TNT132" s="516"/>
      <c r="TNU132" s="516"/>
      <c r="TNV132" s="516"/>
      <c r="TNW132" s="516"/>
      <c r="TNX132" s="516"/>
      <c r="TNY132" s="516"/>
      <c r="TNZ132" s="516"/>
      <c r="TOA132" s="516"/>
      <c r="TOB132" s="516"/>
      <c r="TOC132" s="516"/>
      <c r="TOD132" s="516"/>
      <c r="TOE132" s="516"/>
      <c r="TOF132" s="516"/>
      <c r="TOG132" s="516"/>
      <c r="TOH132" s="516"/>
      <c r="TOI132" s="516"/>
      <c r="TOJ132" s="516"/>
      <c r="TOK132" s="516"/>
      <c r="TOL132" s="516"/>
      <c r="TOM132" s="516"/>
      <c r="TON132" s="516"/>
      <c r="TOO132" s="516"/>
      <c r="TOP132" s="516"/>
      <c r="TOQ132" s="516"/>
      <c r="TOR132" s="516"/>
      <c r="TOS132" s="516"/>
      <c r="TOT132" s="516"/>
      <c r="TOU132" s="516"/>
      <c r="TOV132" s="516"/>
      <c r="TOW132" s="516"/>
      <c r="TOX132" s="516"/>
      <c r="TOY132" s="516"/>
      <c r="TOZ132" s="516"/>
      <c r="TPA132" s="516"/>
      <c r="TPB132" s="516"/>
      <c r="TPC132" s="516"/>
      <c r="TPD132" s="516"/>
      <c r="TPE132" s="516"/>
      <c r="TPF132" s="516"/>
      <c r="TPG132" s="516"/>
      <c r="TPH132" s="516"/>
      <c r="TPI132" s="516"/>
      <c r="TPJ132" s="516"/>
      <c r="TPK132" s="516"/>
      <c r="TPL132" s="516"/>
      <c r="TPM132" s="516"/>
      <c r="TPN132" s="516"/>
      <c r="TPO132" s="516"/>
      <c r="TPP132" s="516"/>
      <c r="TPQ132" s="516"/>
      <c r="TPR132" s="516"/>
      <c r="TPS132" s="516"/>
      <c r="TPT132" s="516"/>
      <c r="TPU132" s="516"/>
      <c r="TPV132" s="516"/>
      <c r="TPW132" s="516"/>
      <c r="TPX132" s="516"/>
      <c r="TPY132" s="516"/>
      <c r="TPZ132" s="516"/>
      <c r="TQA132" s="516"/>
      <c r="TQB132" s="516"/>
      <c r="TQC132" s="516"/>
      <c r="TQD132" s="516"/>
      <c r="TQE132" s="516"/>
      <c r="TQF132" s="516"/>
      <c r="TQG132" s="516"/>
      <c r="TQH132" s="516"/>
      <c r="TQI132" s="516"/>
      <c r="TQJ132" s="516"/>
      <c r="TQK132" s="516"/>
      <c r="TQL132" s="516"/>
      <c r="TQM132" s="516"/>
      <c r="TQN132" s="516"/>
      <c r="TQO132" s="516"/>
      <c r="TQP132" s="516"/>
      <c r="TQQ132" s="516"/>
      <c r="TQR132" s="516"/>
      <c r="TQS132" s="516"/>
      <c r="TQT132" s="516"/>
      <c r="TQU132" s="516"/>
      <c r="TQV132" s="516"/>
      <c r="TQW132" s="516"/>
      <c r="TQX132" s="516"/>
      <c r="TQY132" s="516"/>
      <c r="TQZ132" s="516"/>
      <c r="TRA132" s="516"/>
      <c r="TRB132" s="516"/>
      <c r="TRC132" s="516"/>
      <c r="TRD132" s="516"/>
      <c r="TRE132" s="516"/>
      <c r="TRF132" s="516"/>
      <c r="TRG132" s="516"/>
      <c r="TRH132" s="516"/>
      <c r="TRI132" s="516"/>
      <c r="TRJ132" s="516"/>
      <c r="TRK132" s="516"/>
      <c r="TRL132" s="516"/>
      <c r="TRM132" s="516"/>
      <c r="TRN132" s="516"/>
      <c r="TRO132" s="516"/>
      <c r="TRP132" s="516"/>
      <c r="TRQ132" s="516"/>
      <c r="TRR132" s="516"/>
      <c r="TRS132" s="516"/>
      <c r="TRT132" s="516"/>
      <c r="TRU132" s="516"/>
      <c r="TRV132" s="516"/>
      <c r="TRW132" s="516"/>
      <c r="TRX132" s="516"/>
      <c r="TRY132" s="516"/>
      <c r="TRZ132" s="516"/>
      <c r="TSA132" s="516"/>
      <c r="TSB132" s="516"/>
      <c r="TSC132" s="516"/>
      <c r="TSD132" s="516"/>
      <c r="TSE132" s="516"/>
      <c r="TSF132" s="516"/>
      <c r="TSG132" s="516"/>
      <c r="TSH132" s="516"/>
      <c r="TSI132" s="516"/>
      <c r="TSJ132" s="516"/>
      <c r="TSK132" s="516"/>
      <c r="TSL132" s="516"/>
      <c r="TSM132" s="516"/>
      <c r="TSN132" s="516"/>
      <c r="TSO132" s="516"/>
      <c r="TSP132" s="516"/>
      <c r="TSQ132" s="516"/>
      <c r="TSR132" s="516"/>
      <c r="TSS132" s="516"/>
      <c r="TST132" s="516"/>
      <c r="TSU132" s="516"/>
      <c r="TSV132" s="516"/>
      <c r="TSW132" s="516"/>
      <c r="TSX132" s="516"/>
      <c r="TSY132" s="516"/>
      <c r="TSZ132" s="516"/>
      <c r="TTA132" s="516"/>
      <c r="TTB132" s="516"/>
      <c r="TTC132" s="516"/>
      <c r="TTD132" s="516"/>
      <c r="TTE132" s="516"/>
      <c r="TTF132" s="516"/>
      <c r="TTG132" s="516"/>
      <c r="TTH132" s="516"/>
      <c r="TTI132" s="516"/>
      <c r="TTJ132" s="516"/>
      <c r="TTK132" s="516"/>
      <c r="TTL132" s="516"/>
      <c r="TTM132" s="516"/>
      <c r="TTN132" s="516"/>
      <c r="TTO132" s="516"/>
      <c r="TTP132" s="516"/>
      <c r="TTQ132" s="516"/>
      <c r="TTR132" s="516"/>
      <c r="TTS132" s="516"/>
      <c r="TTT132" s="516"/>
      <c r="TTU132" s="516"/>
      <c r="TTV132" s="516"/>
      <c r="TTW132" s="516"/>
      <c r="TTX132" s="516"/>
      <c r="TTY132" s="516"/>
      <c r="TTZ132" s="516"/>
      <c r="TUA132" s="516"/>
      <c r="TUB132" s="516"/>
      <c r="TUC132" s="516"/>
      <c r="TUD132" s="516"/>
      <c r="TUE132" s="516"/>
      <c r="TUF132" s="516"/>
      <c r="TUG132" s="516"/>
      <c r="TUH132" s="516"/>
      <c r="TUI132" s="516"/>
      <c r="TUJ132" s="516"/>
      <c r="TUK132" s="516"/>
      <c r="TUL132" s="516"/>
      <c r="TUM132" s="516"/>
      <c r="TUN132" s="516"/>
      <c r="TUO132" s="516"/>
      <c r="TUP132" s="516"/>
      <c r="TUQ132" s="516"/>
      <c r="TUR132" s="516"/>
      <c r="TUS132" s="516"/>
      <c r="TUT132" s="516"/>
      <c r="TUU132" s="516"/>
      <c r="TUV132" s="516"/>
      <c r="TUW132" s="516"/>
      <c r="TUX132" s="516"/>
      <c r="TUY132" s="516"/>
      <c r="TUZ132" s="516"/>
      <c r="TVA132" s="516"/>
      <c r="TVB132" s="516"/>
      <c r="TVC132" s="516"/>
      <c r="TVD132" s="516"/>
      <c r="TVE132" s="516"/>
      <c r="TVF132" s="516"/>
      <c r="TVG132" s="516"/>
      <c r="TVH132" s="516"/>
      <c r="TVI132" s="516"/>
      <c r="TVJ132" s="516"/>
      <c r="TVK132" s="516"/>
      <c r="TVL132" s="516"/>
      <c r="TVM132" s="516"/>
      <c r="TVN132" s="516"/>
      <c r="TVO132" s="516"/>
      <c r="TVP132" s="516"/>
      <c r="TVQ132" s="516"/>
      <c r="TVR132" s="516"/>
      <c r="TVS132" s="516"/>
      <c r="TVT132" s="516"/>
      <c r="TVU132" s="516"/>
      <c r="TVV132" s="516"/>
      <c r="TVW132" s="516"/>
      <c r="TVX132" s="516"/>
      <c r="TVY132" s="516"/>
      <c r="TVZ132" s="516"/>
      <c r="TWA132" s="516"/>
      <c r="TWB132" s="516"/>
      <c r="TWC132" s="516"/>
      <c r="TWD132" s="516"/>
      <c r="TWE132" s="516"/>
      <c r="TWF132" s="516"/>
      <c r="TWG132" s="516"/>
      <c r="TWH132" s="516"/>
      <c r="TWI132" s="516"/>
      <c r="TWJ132" s="516"/>
      <c r="TWK132" s="516"/>
      <c r="TWL132" s="516"/>
      <c r="TWM132" s="516"/>
      <c r="TWN132" s="516"/>
      <c r="TWO132" s="516"/>
      <c r="TWP132" s="516"/>
      <c r="TWQ132" s="516"/>
      <c r="TWR132" s="516"/>
      <c r="TWS132" s="516"/>
      <c r="TWT132" s="516"/>
      <c r="TWU132" s="516"/>
      <c r="TWV132" s="516"/>
      <c r="TWW132" s="516"/>
      <c r="TWX132" s="516"/>
      <c r="TWY132" s="516"/>
      <c r="TWZ132" s="516"/>
      <c r="TXA132" s="516"/>
      <c r="TXB132" s="516"/>
      <c r="TXC132" s="516"/>
      <c r="TXD132" s="516"/>
      <c r="TXE132" s="516"/>
      <c r="TXF132" s="516"/>
      <c r="TXG132" s="516"/>
      <c r="TXH132" s="516"/>
      <c r="TXI132" s="516"/>
      <c r="TXJ132" s="516"/>
      <c r="TXK132" s="516"/>
      <c r="TXL132" s="516"/>
      <c r="TXM132" s="516"/>
      <c r="TXN132" s="516"/>
      <c r="TXO132" s="516"/>
      <c r="TXP132" s="516"/>
      <c r="TXQ132" s="516"/>
      <c r="TXR132" s="516"/>
      <c r="TXS132" s="516"/>
      <c r="TXT132" s="516"/>
      <c r="TXU132" s="516"/>
      <c r="TXV132" s="516"/>
      <c r="TXW132" s="516"/>
      <c r="TXX132" s="516"/>
      <c r="TXY132" s="516"/>
      <c r="TXZ132" s="516"/>
      <c r="TYA132" s="516"/>
      <c r="TYB132" s="516"/>
      <c r="TYC132" s="516"/>
      <c r="TYD132" s="516"/>
      <c r="TYE132" s="516"/>
      <c r="TYF132" s="516"/>
      <c r="TYG132" s="516"/>
      <c r="TYH132" s="516"/>
      <c r="TYI132" s="516"/>
      <c r="TYJ132" s="516"/>
      <c r="TYK132" s="516"/>
      <c r="TYL132" s="516"/>
      <c r="TYM132" s="516"/>
      <c r="TYN132" s="516"/>
      <c r="TYO132" s="516"/>
      <c r="TYP132" s="516"/>
      <c r="TYQ132" s="516"/>
      <c r="TYR132" s="516"/>
      <c r="TYS132" s="516"/>
      <c r="TYT132" s="516"/>
      <c r="TYU132" s="516"/>
      <c r="TYV132" s="516"/>
      <c r="TYW132" s="516"/>
      <c r="TYX132" s="516"/>
      <c r="TYY132" s="516"/>
      <c r="TYZ132" s="516"/>
      <c r="TZA132" s="516"/>
      <c r="TZB132" s="516"/>
      <c r="TZC132" s="516"/>
      <c r="TZD132" s="516"/>
      <c r="TZE132" s="516"/>
      <c r="TZF132" s="516"/>
      <c r="TZG132" s="516"/>
      <c r="TZH132" s="516"/>
      <c r="TZI132" s="516"/>
      <c r="TZJ132" s="516"/>
      <c r="TZK132" s="516"/>
      <c r="TZL132" s="516"/>
      <c r="TZM132" s="516"/>
      <c r="TZN132" s="516"/>
      <c r="TZO132" s="516"/>
      <c r="TZP132" s="516"/>
      <c r="TZQ132" s="516"/>
      <c r="TZR132" s="516"/>
      <c r="TZS132" s="516"/>
      <c r="TZT132" s="516"/>
      <c r="TZU132" s="516"/>
      <c r="TZV132" s="516"/>
      <c r="TZW132" s="516"/>
      <c r="TZX132" s="516"/>
      <c r="TZY132" s="516"/>
      <c r="TZZ132" s="516"/>
      <c r="UAA132" s="516"/>
      <c r="UAB132" s="516"/>
      <c r="UAC132" s="516"/>
      <c r="UAD132" s="516"/>
      <c r="UAE132" s="516"/>
      <c r="UAF132" s="516"/>
      <c r="UAG132" s="516"/>
      <c r="UAH132" s="516"/>
      <c r="UAI132" s="516"/>
      <c r="UAJ132" s="516"/>
      <c r="UAK132" s="516"/>
      <c r="UAL132" s="516"/>
      <c r="UAM132" s="516"/>
      <c r="UAN132" s="516"/>
      <c r="UAO132" s="516"/>
      <c r="UAP132" s="516"/>
      <c r="UAQ132" s="516"/>
      <c r="UAR132" s="516"/>
      <c r="UAS132" s="516"/>
      <c r="UAT132" s="516"/>
      <c r="UAU132" s="516"/>
      <c r="UAV132" s="516"/>
      <c r="UAW132" s="516"/>
      <c r="UAX132" s="516"/>
      <c r="UAY132" s="516"/>
      <c r="UAZ132" s="516"/>
      <c r="UBA132" s="516"/>
      <c r="UBB132" s="516"/>
      <c r="UBC132" s="516"/>
      <c r="UBD132" s="516"/>
      <c r="UBE132" s="516"/>
      <c r="UBF132" s="516"/>
      <c r="UBG132" s="516"/>
      <c r="UBH132" s="516"/>
      <c r="UBI132" s="516"/>
      <c r="UBJ132" s="516"/>
      <c r="UBK132" s="516"/>
      <c r="UBL132" s="516"/>
      <c r="UBM132" s="516"/>
      <c r="UBN132" s="516"/>
      <c r="UBO132" s="516"/>
      <c r="UBP132" s="516"/>
      <c r="UBQ132" s="516"/>
      <c r="UBR132" s="516"/>
      <c r="UBS132" s="516"/>
      <c r="UBT132" s="516"/>
      <c r="UBU132" s="516"/>
      <c r="UBV132" s="516"/>
      <c r="UBW132" s="516"/>
      <c r="UBX132" s="516"/>
      <c r="UBY132" s="516"/>
      <c r="UBZ132" s="516"/>
      <c r="UCA132" s="516"/>
      <c r="UCB132" s="516"/>
      <c r="UCC132" s="516"/>
      <c r="UCD132" s="516"/>
      <c r="UCE132" s="516"/>
      <c r="UCF132" s="516"/>
      <c r="UCG132" s="516"/>
      <c r="UCH132" s="516"/>
      <c r="UCI132" s="516"/>
      <c r="UCJ132" s="516"/>
      <c r="UCK132" s="516"/>
      <c r="UCL132" s="516"/>
      <c r="UCM132" s="516"/>
      <c r="UCN132" s="516"/>
      <c r="UCO132" s="516"/>
      <c r="UCP132" s="516"/>
      <c r="UCQ132" s="516"/>
      <c r="UCR132" s="516"/>
      <c r="UCS132" s="516"/>
      <c r="UCT132" s="516"/>
      <c r="UCU132" s="516"/>
      <c r="UCV132" s="516"/>
      <c r="UCW132" s="516"/>
      <c r="UCX132" s="516"/>
      <c r="UCY132" s="516"/>
      <c r="UCZ132" s="516"/>
      <c r="UDA132" s="516"/>
      <c r="UDB132" s="516"/>
      <c r="UDC132" s="516"/>
      <c r="UDD132" s="516"/>
      <c r="UDE132" s="516"/>
      <c r="UDF132" s="516"/>
      <c r="UDG132" s="516"/>
      <c r="UDH132" s="516"/>
      <c r="UDI132" s="516"/>
      <c r="UDJ132" s="516"/>
      <c r="UDK132" s="516"/>
      <c r="UDL132" s="516"/>
      <c r="UDM132" s="516"/>
      <c r="UDN132" s="516"/>
      <c r="UDO132" s="516"/>
      <c r="UDP132" s="516"/>
      <c r="UDQ132" s="516"/>
      <c r="UDR132" s="516"/>
      <c r="UDS132" s="516"/>
      <c r="UDT132" s="516"/>
      <c r="UDU132" s="516"/>
      <c r="UDV132" s="516"/>
      <c r="UDW132" s="516"/>
      <c r="UDX132" s="516"/>
      <c r="UDY132" s="516"/>
      <c r="UDZ132" s="516"/>
      <c r="UEA132" s="516"/>
      <c r="UEB132" s="516"/>
      <c r="UEC132" s="516"/>
      <c r="UED132" s="516"/>
      <c r="UEE132" s="516"/>
      <c r="UEF132" s="516"/>
      <c r="UEG132" s="516"/>
      <c r="UEH132" s="516"/>
      <c r="UEI132" s="516"/>
      <c r="UEJ132" s="516"/>
      <c r="UEK132" s="516"/>
      <c r="UEL132" s="516"/>
      <c r="UEM132" s="516"/>
      <c r="UEN132" s="516"/>
      <c r="UEO132" s="516"/>
      <c r="UEP132" s="516"/>
      <c r="UEQ132" s="516"/>
      <c r="UER132" s="516"/>
      <c r="UES132" s="516"/>
      <c r="UET132" s="516"/>
      <c r="UEU132" s="516"/>
      <c r="UEV132" s="516"/>
      <c r="UEW132" s="516"/>
      <c r="UEX132" s="516"/>
      <c r="UEY132" s="516"/>
      <c r="UEZ132" s="516"/>
      <c r="UFA132" s="516"/>
      <c r="UFB132" s="516"/>
      <c r="UFC132" s="516"/>
      <c r="UFD132" s="516"/>
      <c r="UFE132" s="516"/>
      <c r="UFF132" s="516"/>
      <c r="UFG132" s="516"/>
      <c r="UFH132" s="516"/>
      <c r="UFI132" s="516"/>
      <c r="UFJ132" s="516"/>
      <c r="UFK132" s="516"/>
      <c r="UFL132" s="516"/>
      <c r="UFM132" s="516"/>
      <c r="UFN132" s="516"/>
      <c r="UFO132" s="516"/>
      <c r="UFP132" s="516"/>
      <c r="UFQ132" s="516"/>
      <c r="UFR132" s="516"/>
      <c r="UFS132" s="516"/>
      <c r="UFT132" s="516"/>
      <c r="UFU132" s="516"/>
      <c r="UFV132" s="516"/>
      <c r="UFW132" s="516"/>
      <c r="UFX132" s="516"/>
      <c r="UFY132" s="516"/>
      <c r="UFZ132" s="516"/>
      <c r="UGA132" s="516"/>
      <c r="UGB132" s="516"/>
      <c r="UGC132" s="516"/>
      <c r="UGD132" s="516"/>
      <c r="UGE132" s="516"/>
      <c r="UGF132" s="516"/>
      <c r="UGG132" s="516"/>
      <c r="UGH132" s="516"/>
      <c r="UGI132" s="516"/>
      <c r="UGJ132" s="516"/>
      <c r="UGK132" s="516"/>
      <c r="UGL132" s="516"/>
      <c r="UGM132" s="516"/>
      <c r="UGN132" s="516"/>
      <c r="UGO132" s="516"/>
      <c r="UGP132" s="516"/>
      <c r="UGQ132" s="516"/>
      <c r="UGR132" s="516"/>
      <c r="UGS132" s="516"/>
      <c r="UGT132" s="516"/>
      <c r="UGU132" s="516"/>
      <c r="UGV132" s="516"/>
      <c r="UGW132" s="516"/>
      <c r="UGX132" s="516"/>
      <c r="UGY132" s="516"/>
      <c r="UGZ132" s="516"/>
      <c r="UHA132" s="516"/>
      <c r="UHB132" s="516"/>
      <c r="UHC132" s="516"/>
      <c r="UHD132" s="516"/>
      <c r="UHE132" s="516"/>
      <c r="UHF132" s="516"/>
      <c r="UHG132" s="516"/>
      <c r="UHH132" s="516"/>
      <c r="UHI132" s="516"/>
      <c r="UHJ132" s="516"/>
      <c r="UHK132" s="516"/>
      <c r="UHL132" s="516"/>
      <c r="UHM132" s="516"/>
      <c r="UHN132" s="516"/>
      <c r="UHO132" s="516"/>
      <c r="UHP132" s="516"/>
      <c r="UHQ132" s="516"/>
      <c r="UHR132" s="516"/>
      <c r="UHS132" s="516"/>
      <c r="UHT132" s="516"/>
      <c r="UHU132" s="516"/>
      <c r="UHV132" s="516"/>
      <c r="UHW132" s="516"/>
      <c r="UHX132" s="516"/>
      <c r="UHY132" s="516"/>
      <c r="UHZ132" s="516"/>
      <c r="UIA132" s="516"/>
      <c r="UIB132" s="516"/>
      <c r="UIC132" s="516"/>
      <c r="UID132" s="516"/>
      <c r="UIE132" s="516"/>
      <c r="UIF132" s="516"/>
      <c r="UIG132" s="516"/>
      <c r="UIH132" s="516"/>
      <c r="UII132" s="516"/>
      <c r="UIJ132" s="516"/>
      <c r="UIK132" s="516"/>
      <c r="UIL132" s="516"/>
      <c r="UIM132" s="516"/>
      <c r="UIN132" s="516"/>
      <c r="UIO132" s="516"/>
      <c r="UIP132" s="516"/>
      <c r="UIQ132" s="516"/>
      <c r="UIR132" s="516"/>
      <c r="UIS132" s="516"/>
      <c r="UIT132" s="516"/>
      <c r="UIU132" s="516"/>
      <c r="UIV132" s="516"/>
      <c r="UIW132" s="516"/>
      <c r="UIX132" s="516"/>
      <c r="UIY132" s="516"/>
      <c r="UIZ132" s="516"/>
      <c r="UJA132" s="516"/>
      <c r="UJB132" s="516"/>
      <c r="UJC132" s="516"/>
      <c r="UJD132" s="516"/>
      <c r="UJE132" s="516"/>
      <c r="UJF132" s="516"/>
      <c r="UJG132" s="516"/>
      <c r="UJH132" s="516"/>
      <c r="UJI132" s="516"/>
      <c r="UJJ132" s="516"/>
      <c r="UJK132" s="516"/>
      <c r="UJL132" s="516"/>
      <c r="UJM132" s="516"/>
      <c r="UJN132" s="516"/>
      <c r="UJO132" s="516"/>
      <c r="UJP132" s="516"/>
      <c r="UJQ132" s="516"/>
      <c r="UJR132" s="516"/>
      <c r="UJS132" s="516"/>
      <c r="UJT132" s="516"/>
      <c r="UJU132" s="516"/>
      <c r="UJV132" s="516"/>
      <c r="UJW132" s="516"/>
      <c r="UJX132" s="516"/>
      <c r="UJY132" s="516"/>
      <c r="UJZ132" s="516"/>
      <c r="UKA132" s="516"/>
      <c r="UKB132" s="516"/>
      <c r="UKC132" s="516"/>
      <c r="UKD132" s="516"/>
      <c r="UKE132" s="516"/>
      <c r="UKF132" s="516"/>
      <c r="UKG132" s="516"/>
      <c r="UKH132" s="516"/>
      <c r="UKI132" s="516"/>
      <c r="UKJ132" s="516"/>
      <c r="UKK132" s="516"/>
      <c r="UKL132" s="516"/>
      <c r="UKM132" s="516"/>
      <c r="UKN132" s="516"/>
      <c r="UKO132" s="516"/>
      <c r="UKP132" s="516"/>
      <c r="UKQ132" s="516"/>
      <c r="UKR132" s="516"/>
      <c r="UKS132" s="516"/>
      <c r="UKT132" s="516"/>
      <c r="UKU132" s="516"/>
      <c r="UKV132" s="516"/>
      <c r="UKW132" s="516"/>
      <c r="UKX132" s="516"/>
      <c r="UKY132" s="516"/>
      <c r="UKZ132" s="516"/>
      <c r="ULA132" s="516"/>
      <c r="ULB132" s="516"/>
      <c r="ULC132" s="516"/>
      <c r="ULD132" s="516"/>
      <c r="ULE132" s="516"/>
      <c r="ULF132" s="516"/>
      <c r="ULG132" s="516"/>
      <c r="ULH132" s="516"/>
      <c r="ULI132" s="516"/>
      <c r="ULJ132" s="516"/>
      <c r="ULK132" s="516"/>
      <c r="ULL132" s="516"/>
      <c r="ULM132" s="516"/>
      <c r="ULN132" s="516"/>
      <c r="ULO132" s="516"/>
      <c r="ULP132" s="516"/>
      <c r="ULQ132" s="516"/>
      <c r="ULR132" s="516"/>
      <c r="ULS132" s="516"/>
      <c r="ULT132" s="516"/>
      <c r="ULU132" s="516"/>
      <c r="ULV132" s="516"/>
      <c r="ULW132" s="516"/>
      <c r="ULX132" s="516"/>
      <c r="ULY132" s="516"/>
      <c r="ULZ132" s="516"/>
      <c r="UMA132" s="516"/>
      <c r="UMB132" s="516"/>
      <c r="UMC132" s="516"/>
      <c r="UMD132" s="516"/>
      <c r="UME132" s="516"/>
      <c r="UMF132" s="516"/>
      <c r="UMG132" s="516"/>
      <c r="UMH132" s="516"/>
      <c r="UMI132" s="516"/>
      <c r="UMJ132" s="516"/>
      <c r="UMK132" s="516"/>
      <c r="UML132" s="516"/>
      <c r="UMM132" s="516"/>
      <c r="UMN132" s="516"/>
      <c r="UMO132" s="516"/>
      <c r="UMP132" s="516"/>
      <c r="UMQ132" s="516"/>
      <c r="UMR132" s="516"/>
      <c r="UMS132" s="516"/>
      <c r="UMT132" s="516"/>
      <c r="UMU132" s="516"/>
      <c r="UMV132" s="516"/>
      <c r="UMW132" s="516"/>
      <c r="UMX132" s="516"/>
      <c r="UMY132" s="516"/>
      <c r="UMZ132" s="516"/>
      <c r="UNA132" s="516"/>
      <c r="UNB132" s="516"/>
      <c r="UNC132" s="516"/>
      <c r="UND132" s="516"/>
      <c r="UNE132" s="516"/>
      <c r="UNF132" s="516"/>
      <c r="UNG132" s="516"/>
      <c r="UNH132" s="516"/>
      <c r="UNI132" s="516"/>
      <c r="UNJ132" s="516"/>
      <c r="UNK132" s="516"/>
      <c r="UNL132" s="516"/>
      <c r="UNM132" s="516"/>
      <c r="UNN132" s="516"/>
      <c r="UNO132" s="516"/>
      <c r="UNP132" s="516"/>
      <c r="UNQ132" s="516"/>
      <c r="UNR132" s="516"/>
      <c r="UNS132" s="516"/>
      <c r="UNT132" s="516"/>
      <c r="UNU132" s="516"/>
      <c r="UNV132" s="516"/>
      <c r="UNW132" s="516"/>
      <c r="UNX132" s="516"/>
      <c r="UNY132" s="516"/>
      <c r="UNZ132" s="516"/>
      <c r="UOA132" s="516"/>
      <c r="UOB132" s="516"/>
      <c r="UOC132" s="516"/>
      <c r="UOD132" s="516"/>
      <c r="UOE132" s="516"/>
      <c r="UOF132" s="516"/>
      <c r="UOG132" s="516"/>
      <c r="UOH132" s="516"/>
      <c r="UOI132" s="516"/>
      <c r="UOJ132" s="516"/>
      <c r="UOK132" s="516"/>
      <c r="UOL132" s="516"/>
      <c r="UOM132" s="516"/>
      <c r="UON132" s="516"/>
      <c r="UOO132" s="516"/>
      <c r="UOP132" s="516"/>
      <c r="UOQ132" s="516"/>
      <c r="UOR132" s="516"/>
      <c r="UOS132" s="516"/>
      <c r="UOT132" s="516"/>
      <c r="UOU132" s="516"/>
      <c r="UOV132" s="516"/>
      <c r="UOW132" s="516"/>
      <c r="UOX132" s="516"/>
      <c r="UOY132" s="516"/>
      <c r="UOZ132" s="516"/>
      <c r="UPA132" s="516"/>
      <c r="UPB132" s="516"/>
      <c r="UPC132" s="516"/>
      <c r="UPD132" s="516"/>
      <c r="UPE132" s="516"/>
      <c r="UPF132" s="516"/>
      <c r="UPG132" s="516"/>
      <c r="UPH132" s="516"/>
      <c r="UPI132" s="516"/>
      <c r="UPJ132" s="516"/>
      <c r="UPK132" s="516"/>
      <c r="UPL132" s="516"/>
      <c r="UPM132" s="516"/>
      <c r="UPN132" s="516"/>
      <c r="UPO132" s="516"/>
      <c r="UPP132" s="516"/>
      <c r="UPQ132" s="516"/>
      <c r="UPR132" s="516"/>
      <c r="UPS132" s="516"/>
      <c r="UPT132" s="516"/>
      <c r="UPU132" s="516"/>
      <c r="UPV132" s="516"/>
      <c r="UPW132" s="516"/>
      <c r="UPX132" s="516"/>
      <c r="UPY132" s="516"/>
      <c r="UPZ132" s="516"/>
      <c r="UQA132" s="516"/>
      <c r="UQB132" s="516"/>
      <c r="UQC132" s="516"/>
      <c r="UQD132" s="516"/>
      <c r="UQE132" s="516"/>
      <c r="UQF132" s="516"/>
      <c r="UQG132" s="516"/>
      <c r="UQH132" s="516"/>
      <c r="UQI132" s="516"/>
      <c r="UQJ132" s="516"/>
      <c r="UQK132" s="516"/>
      <c r="UQL132" s="516"/>
      <c r="UQM132" s="516"/>
      <c r="UQN132" s="516"/>
      <c r="UQO132" s="516"/>
      <c r="UQP132" s="516"/>
      <c r="UQQ132" s="516"/>
      <c r="UQR132" s="516"/>
      <c r="UQS132" s="516"/>
      <c r="UQT132" s="516"/>
      <c r="UQU132" s="516"/>
      <c r="UQV132" s="516"/>
      <c r="UQW132" s="516"/>
      <c r="UQX132" s="516"/>
      <c r="UQY132" s="516"/>
      <c r="UQZ132" s="516"/>
      <c r="URA132" s="516"/>
      <c r="URB132" s="516"/>
      <c r="URC132" s="516"/>
      <c r="URD132" s="516"/>
      <c r="URE132" s="516"/>
      <c r="URF132" s="516"/>
      <c r="URG132" s="516"/>
      <c r="URH132" s="516"/>
      <c r="URI132" s="516"/>
      <c r="URJ132" s="516"/>
      <c r="URK132" s="516"/>
      <c r="URL132" s="516"/>
      <c r="URM132" s="516"/>
      <c r="URN132" s="516"/>
      <c r="URO132" s="516"/>
      <c r="URP132" s="516"/>
      <c r="URQ132" s="516"/>
      <c r="URR132" s="516"/>
      <c r="URS132" s="516"/>
      <c r="URT132" s="516"/>
      <c r="URU132" s="516"/>
      <c r="URV132" s="516"/>
      <c r="URW132" s="516"/>
      <c r="URX132" s="516"/>
      <c r="URY132" s="516"/>
      <c r="URZ132" s="516"/>
      <c r="USA132" s="516"/>
      <c r="USB132" s="516"/>
      <c r="USC132" s="516"/>
      <c r="USD132" s="516"/>
      <c r="USE132" s="516"/>
      <c r="USF132" s="516"/>
      <c r="USG132" s="516"/>
      <c r="USH132" s="516"/>
      <c r="USI132" s="516"/>
      <c r="USJ132" s="516"/>
      <c r="USK132" s="516"/>
      <c r="USL132" s="516"/>
      <c r="USM132" s="516"/>
      <c r="USN132" s="516"/>
      <c r="USO132" s="516"/>
      <c r="USP132" s="516"/>
      <c r="USQ132" s="516"/>
      <c r="USR132" s="516"/>
      <c r="USS132" s="516"/>
      <c r="UST132" s="516"/>
      <c r="USU132" s="516"/>
      <c r="USV132" s="516"/>
      <c r="USW132" s="516"/>
      <c r="USX132" s="516"/>
      <c r="USY132" s="516"/>
      <c r="USZ132" s="516"/>
      <c r="UTA132" s="516"/>
      <c r="UTB132" s="516"/>
      <c r="UTC132" s="516"/>
      <c r="UTD132" s="516"/>
      <c r="UTE132" s="516"/>
      <c r="UTF132" s="516"/>
      <c r="UTG132" s="516"/>
      <c r="UTH132" s="516"/>
      <c r="UTI132" s="516"/>
      <c r="UTJ132" s="516"/>
      <c r="UTK132" s="516"/>
      <c r="UTL132" s="516"/>
      <c r="UTM132" s="516"/>
      <c r="UTN132" s="516"/>
      <c r="UTO132" s="516"/>
      <c r="UTP132" s="516"/>
      <c r="UTQ132" s="516"/>
      <c r="UTR132" s="516"/>
      <c r="UTS132" s="516"/>
      <c r="UTT132" s="516"/>
      <c r="UTU132" s="516"/>
      <c r="UTV132" s="516"/>
      <c r="UTW132" s="516"/>
      <c r="UTX132" s="516"/>
      <c r="UTY132" s="516"/>
      <c r="UTZ132" s="516"/>
      <c r="UUA132" s="516"/>
      <c r="UUB132" s="516"/>
      <c r="UUC132" s="516"/>
      <c r="UUD132" s="516"/>
      <c r="UUE132" s="516"/>
      <c r="UUF132" s="516"/>
      <c r="UUG132" s="516"/>
      <c r="UUH132" s="516"/>
      <c r="UUI132" s="516"/>
      <c r="UUJ132" s="516"/>
      <c r="UUK132" s="516"/>
      <c r="UUL132" s="516"/>
      <c r="UUM132" s="516"/>
      <c r="UUN132" s="516"/>
      <c r="UUO132" s="516"/>
      <c r="UUP132" s="516"/>
      <c r="UUQ132" s="516"/>
      <c r="UUR132" s="516"/>
      <c r="UUS132" s="516"/>
      <c r="UUT132" s="516"/>
      <c r="UUU132" s="516"/>
      <c r="UUV132" s="516"/>
      <c r="UUW132" s="516"/>
      <c r="UUX132" s="516"/>
      <c r="UUY132" s="516"/>
      <c r="UUZ132" s="516"/>
      <c r="UVA132" s="516"/>
      <c r="UVB132" s="516"/>
      <c r="UVC132" s="516"/>
      <c r="UVD132" s="516"/>
      <c r="UVE132" s="516"/>
      <c r="UVF132" s="516"/>
      <c r="UVG132" s="516"/>
      <c r="UVH132" s="516"/>
      <c r="UVI132" s="516"/>
      <c r="UVJ132" s="516"/>
      <c r="UVK132" s="516"/>
      <c r="UVL132" s="516"/>
      <c r="UVM132" s="516"/>
      <c r="UVN132" s="516"/>
      <c r="UVO132" s="516"/>
      <c r="UVP132" s="516"/>
      <c r="UVQ132" s="516"/>
      <c r="UVR132" s="516"/>
      <c r="UVS132" s="516"/>
      <c r="UVT132" s="516"/>
      <c r="UVU132" s="516"/>
      <c r="UVV132" s="516"/>
      <c r="UVW132" s="516"/>
      <c r="UVX132" s="516"/>
      <c r="UVY132" s="516"/>
      <c r="UVZ132" s="516"/>
      <c r="UWA132" s="516"/>
      <c r="UWB132" s="516"/>
      <c r="UWC132" s="516"/>
      <c r="UWD132" s="516"/>
      <c r="UWE132" s="516"/>
      <c r="UWF132" s="516"/>
      <c r="UWG132" s="516"/>
      <c r="UWH132" s="516"/>
      <c r="UWI132" s="516"/>
      <c r="UWJ132" s="516"/>
      <c r="UWK132" s="516"/>
      <c r="UWL132" s="516"/>
      <c r="UWM132" s="516"/>
      <c r="UWN132" s="516"/>
      <c r="UWO132" s="516"/>
      <c r="UWP132" s="516"/>
      <c r="UWQ132" s="516"/>
      <c r="UWR132" s="516"/>
      <c r="UWS132" s="516"/>
      <c r="UWT132" s="516"/>
      <c r="UWU132" s="516"/>
      <c r="UWV132" s="516"/>
      <c r="UWW132" s="516"/>
      <c r="UWX132" s="516"/>
      <c r="UWY132" s="516"/>
      <c r="UWZ132" s="516"/>
      <c r="UXA132" s="516"/>
      <c r="UXB132" s="516"/>
      <c r="UXC132" s="516"/>
      <c r="UXD132" s="516"/>
      <c r="UXE132" s="516"/>
      <c r="UXF132" s="516"/>
      <c r="UXG132" s="516"/>
      <c r="UXH132" s="516"/>
      <c r="UXI132" s="516"/>
      <c r="UXJ132" s="516"/>
      <c r="UXK132" s="516"/>
      <c r="UXL132" s="516"/>
      <c r="UXM132" s="516"/>
      <c r="UXN132" s="516"/>
      <c r="UXO132" s="516"/>
      <c r="UXP132" s="516"/>
      <c r="UXQ132" s="516"/>
      <c r="UXR132" s="516"/>
      <c r="UXS132" s="516"/>
      <c r="UXT132" s="516"/>
      <c r="UXU132" s="516"/>
      <c r="UXV132" s="516"/>
      <c r="UXW132" s="516"/>
      <c r="UXX132" s="516"/>
      <c r="UXY132" s="516"/>
      <c r="UXZ132" s="516"/>
      <c r="UYA132" s="516"/>
      <c r="UYB132" s="516"/>
      <c r="UYC132" s="516"/>
      <c r="UYD132" s="516"/>
      <c r="UYE132" s="516"/>
      <c r="UYF132" s="516"/>
      <c r="UYG132" s="516"/>
      <c r="UYH132" s="516"/>
      <c r="UYI132" s="516"/>
      <c r="UYJ132" s="516"/>
      <c r="UYK132" s="516"/>
      <c r="UYL132" s="516"/>
      <c r="UYM132" s="516"/>
      <c r="UYN132" s="516"/>
      <c r="UYO132" s="516"/>
      <c r="UYP132" s="516"/>
      <c r="UYQ132" s="516"/>
      <c r="UYR132" s="516"/>
      <c r="UYS132" s="516"/>
      <c r="UYT132" s="516"/>
      <c r="UYU132" s="516"/>
      <c r="UYV132" s="516"/>
      <c r="UYW132" s="516"/>
      <c r="UYX132" s="516"/>
      <c r="UYY132" s="516"/>
      <c r="UYZ132" s="516"/>
      <c r="UZA132" s="516"/>
      <c r="UZB132" s="516"/>
      <c r="UZC132" s="516"/>
      <c r="UZD132" s="516"/>
      <c r="UZE132" s="516"/>
      <c r="UZF132" s="516"/>
      <c r="UZG132" s="516"/>
      <c r="UZH132" s="516"/>
      <c r="UZI132" s="516"/>
      <c r="UZJ132" s="516"/>
      <c r="UZK132" s="516"/>
      <c r="UZL132" s="516"/>
      <c r="UZM132" s="516"/>
      <c r="UZN132" s="516"/>
      <c r="UZO132" s="516"/>
      <c r="UZP132" s="516"/>
      <c r="UZQ132" s="516"/>
      <c r="UZR132" s="516"/>
      <c r="UZS132" s="516"/>
      <c r="UZT132" s="516"/>
      <c r="UZU132" s="516"/>
      <c r="UZV132" s="516"/>
      <c r="UZW132" s="516"/>
      <c r="UZX132" s="516"/>
      <c r="UZY132" s="516"/>
      <c r="UZZ132" s="516"/>
      <c r="VAA132" s="516"/>
      <c r="VAB132" s="516"/>
      <c r="VAC132" s="516"/>
      <c r="VAD132" s="516"/>
      <c r="VAE132" s="516"/>
      <c r="VAF132" s="516"/>
      <c r="VAG132" s="516"/>
      <c r="VAH132" s="516"/>
      <c r="VAI132" s="516"/>
      <c r="VAJ132" s="516"/>
      <c r="VAK132" s="516"/>
      <c r="VAL132" s="516"/>
      <c r="VAM132" s="516"/>
      <c r="VAN132" s="516"/>
      <c r="VAO132" s="516"/>
      <c r="VAP132" s="516"/>
      <c r="VAQ132" s="516"/>
      <c r="VAR132" s="516"/>
      <c r="VAS132" s="516"/>
      <c r="VAT132" s="516"/>
      <c r="VAU132" s="516"/>
      <c r="VAV132" s="516"/>
      <c r="VAW132" s="516"/>
      <c r="VAX132" s="516"/>
      <c r="VAY132" s="516"/>
      <c r="VAZ132" s="516"/>
      <c r="VBA132" s="516"/>
      <c r="VBB132" s="516"/>
      <c r="VBC132" s="516"/>
      <c r="VBD132" s="516"/>
      <c r="VBE132" s="516"/>
      <c r="VBF132" s="516"/>
      <c r="VBG132" s="516"/>
      <c r="VBH132" s="516"/>
      <c r="VBI132" s="516"/>
      <c r="VBJ132" s="516"/>
      <c r="VBK132" s="516"/>
      <c r="VBL132" s="516"/>
      <c r="VBM132" s="516"/>
      <c r="VBN132" s="516"/>
      <c r="VBO132" s="516"/>
      <c r="VBP132" s="516"/>
      <c r="VBQ132" s="516"/>
      <c r="VBR132" s="516"/>
      <c r="VBS132" s="516"/>
      <c r="VBT132" s="516"/>
      <c r="VBU132" s="516"/>
      <c r="VBV132" s="516"/>
      <c r="VBW132" s="516"/>
      <c r="VBX132" s="516"/>
      <c r="VBY132" s="516"/>
      <c r="VBZ132" s="516"/>
      <c r="VCA132" s="516"/>
      <c r="VCB132" s="516"/>
      <c r="VCC132" s="516"/>
      <c r="VCD132" s="516"/>
      <c r="VCE132" s="516"/>
      <c r="VCF132" s="516"/>
      <c r="VCG132" s="516"/>
      <c r="VCH132" s="516"/>
      <c r="VCI132" s="516"/>
      <c r="VCJ132" s="516"/>
      <c r="VCK132" s="516"/>
      <c r="VCL132" s="516"/>
      <c r="VCM132" s="516"/>
      <c r="VCN132" s="516"/>
      <c r="VCO132" s="516"/>
      <c r="VCP132" s="516"/>
      <c r="VCQ132" s="516"/>
      <c r="VCR132" s="516"/>
      <c r="VCS132" s="516"/>
      <c r="VCT132" s="516"/>
      <c r="VCU132" s="516"/>
      <c r="VCV132" s="516"/>
      <c r="VCW132" s="516"/>
      <c r="VCX132" s="516"/>
      <c r="VCY132" s="516"/>
      <c r="VCZ132" s="516"/>
      <c r="VDA132" s="516"/>
      <c r="VDB132" s="516"/>
      <c r="VDC132" s="516"/>
      <c r="VDD132" s="516"/>
      <c r="VDE132" s="516"/>
      <c r="VDF132" s="516"/>
      <c r="VDG132" s="516"/>
      <c r="VDH132" s="516"/>
      <c r="VDI132" s="516"/>
      <c r="VDJ132" s="516"/>
      <c r="VDK132" s="516"/>
      <c r="VDL132" s="516"/>
      <c r="VDM132" s="516"/>
      <c r="VDN132" s="516"/>
      <c r="VDO132" s="516"/>
      <c r="VDP132" s="516"/>
      <c r="VDQ132" s="516"/>
      <c r="VDR132" s="516"/>
      <c r="VDS132" s="516"/>
      <c r="VDT132" s="516"/>
      <c r="VDU132" s="516"/>
      <c r="VDV132" s="516"/>
      <c r="VDW132" s="516"/>
      <c r="VDX132" s="516"/>
      <c r="VDY132" s="516"/>
      <c r="VDZ132" s="516"/>
      <c r="VEA132" s="516"/>
      <c r="VEB132" s="516"/>
      <c r="VEC132" s="516"/>
      <c r="VED132" s="516"/>
      <c r="VEE132" s="516"/>
      <c r="VEF132" s="516"/>
      <c r="VEG132" s="516"/>
      <c r="VEH132" s="516"/>
      <c r="VEI132" s="516"/>
      <c r="VEJ132" s="516"/>
      <c r="VEK132" s="516"/>
      <c r="VEL132" s="516"/>
      <c r="VEM132" s="516"/>
      <c r="VEN132" s="516"/>
      <c r="VEO132" s="516"/>
      <c r="VEP132" s="516"/>
      <c r="VEQ132" s="516"/>
      <c r="VER132" s="516"/>
      <c r="VES132" s="516"/>
      <c r="VET132" s="516"/>
      <c r="VEU132" s="516"/>
      <c r="VEV132" s="516"/>
      <c r="VEW132" s="516"/>
      <c r="VEX132" s="516"/>
      <c r="VEY132" s="516"/>
      <c r="VEZ132" s="516"/>
      <c r="VFA132" s="516"/>
      <c r="VFB132" s="516"/>
      <c r="VFC132" s="516"/>
      <c r="VFD132" s="516"/>
      <c r="VFE132" s="516"/>
      <c r="VFF132" s="516"/>
      <c r="VFG132" s="516"/>
      <c r="VFH132" s="516"/>
      <c r="VFI132" s="516"/>
      <c r="VFJ132" s="516"/>
      <c r="VFK132" s="516"/>
      <c r="VFL132" s="516"/>
      <c r="VFM132" s="516"/>
      <c r="VFN132" s="516"/>
      <c r="VFO132" s="516"/>
      <c r="VFP132" s="516"/>
      <c r="VFQ132" s="516"/>
      <c r="VFR132" s="516"/>
      <c r="VFS132" s="516"/>
      <c r="VFT132" s="516"/>
      <c r="VFU132" s="516"/>
      <c r="VFV132" s="516"/>
      <c r="VFW132" s="516"/>
      <c r="VFX132" s="516"/>
      <c r="VFY132" s="516"/>
      <c r="VFZ132" s="516"/>
      <c r="VGA132" s="516"/>
      <c r="VGB132" s="516"/>
      <c r="VGC132" s="516"/>
      <c r="VGD132" s="516"/>
      <c r="VGE132" s="516"/>
      <c r="VGF132" s="516"/>
      <c r="VGG132" s="516"/>
      <c r="VGH132" s="516"/>
      <c r="VGI132" s="516"/>
      <c r="VGJ132" s="516"/>
      <c r="VGK132" s="516"/>
      <c r="VGL132" s="516"/>
      <c r="VGM132" s="516"/>
      <c r="VGN132" s="516"/>
      <c r="VGO132" s="516"/>
      <c r="VGP132" s="516"/>
      <c r="VGQ132" s="516"/>
      <c r="VGR132" s="516"/>
      <c r="VGS132" s="516"/>
      <c r="VGT132" s="516"/>
      <c r="VGU132" s="516"/>
      <c r="VGV132" s="516"/>
      <c r="VGW132" s="516"/>
      <c r="VGX132" s="516"/>
      <c r="VGY132" s="516"/>
      <c r="VGZ132" s="516"/>
      <c r="VHA132" s="516"/>
      <c r="VHB132" s="516"/>
      <c r="VHC132" s="516"/>
      <c r="VHD132" s="516"/>
      <c r="VHE132" s="516"/>
      <c r="VHF132" s="516"/>
      <c r="VHG132" s="516"/>
      <c r="VHH132" s="516"/>
      <c r="VHI132" s="516"/>
      <c r="VHJ132" s="516"/>
      <c r="VHK132" s="516"/>
      <c r="VHL132" s="516"/>
      <c r="VHM132" s="516"/>
      <c r="VHN132" s="516"/>
      <c r="VHO132" s="516"/>
      <c r="VHP132" s="516"/>
      <c r="VHQ132" s="516"/>
      <c r="VHR132" s="516"/>
      <c r="VHS132" s="516"/>
      <c r="VHT132" s="516"/>
      <c r="VHU132" s="516"/>
      <c r="VHV132" s="516"/>
      <c r="VHW132" s="516"/>
      <c r="VHX132" s="516"/>
      <c r="VHY132" s="516"/>
      <c r="VHZ132" s="516"/>
      <c r="VIA132" s="516"/>
      <c r="VIB132" s="516"/>
      <c r="VIC132" s="516"/>
      <c r="VID132" s="516"/>
      <c r="VIE132" s="516"/>
      <c r="VIF132" s="516"/>
      <c r="VIG132" s="516"/>
      <c r="VIH132" s="516"/>
      <c r="VII132" s="516"/>
      <c r="VIJ132" s="516"/>
      <c r="VIK132" s="516"/>
      <c r="VIL132" s="516"/>
      <c r="VIM132" s="516"/>
      <c r="VIN132" s="516"/>
      <c r="VIO132" s="516"/>
      <c r="VIP132" s="516"/>
      <c r="VIQ132" s="516"/>
      <c r="VIR132" s="516"/>
      <c r="VIS132" s="516"/>
      <c r="VIT132" s="516"/>
      <c r="VIU132" s="516"/>
      <c r="VIV132" s="516"/>
      <c r="VIW132" s="516"/>
      <c r="VIX132" s="516"/>
      <c r="VIY132" s="516"/>
      <c r="VIZ132" s="516"/>
      <c r="VJA132" s="516"/>
      <c r="VJB132" s="516"/>
      <c r="VJC132" s="516"/>
      <c r="VJD132" s="516"/>
      <c r="VJE132" s="516"/>
      <c r="VJF132" s="516"/>
      <c r="VJG132" s="516"/>
      <c r="VJH132" s="516"/>
      <c r="VJI132" s="516"/>
      <c r="VJJ132" s="516"/>
      <c r="VJK132" s="516"/>
      <c r="VJL132" s="516"/>
      <c r="VJM132" s="516"/>
      <c r="VJN132" s="516"/>
      <c r="VJO132" s="516"/>
      <c r="VJP132" s="516"/>
      <c r="VJQ132" s="516"/>
      <c r="VJR132" s="516"/>
      <c r="VJS132" s="516"/>
      <c r="VJT132" s="516"/>
      <c r="VJU132" s="516"/>
      <c r="VJV132" s="516"/>
      <c r="VJW132" s="516"/>
      <c r="VJX132" s="516"/>
      <c r="VJY132" s="516"/>
      <c r="VJZ132" s="516"/>
      <c r="VKA132" s="516"/>
      <c r="VKB132" s="516"/>
      <c r="VKC132" s="516"/>
      <c r="VKD132" s="516"/>
      <c r="VKE132" s="516"/>
      <c r="VKF132" s="516"/>
      <c r="VKG132" s="516"/>
      <c r="VKH132" s="516"/>
      <c r="VKI132" s="516"/>
      <c r="VKJ132" s="516"/>
      <c r="VKK132" s="516"/>
      <c r="VKL132" s="516"/>
      <c r="VKM132" s="516"/>
      <c r="VKN132" s="516"/>
      <c r="VKO132" s="516"/>
      <c r="VKP132" s="516"/>
      <c r="VKQ132" s="516"/>
      <c r="VKR132" s="516"/>
      <c r="VKS132" s="516"/>
      <c r="VKT132" s="516"/>
      <c r="VKU132" s="516"/>
      <c r="VKV132" s="516"/>
      <c r="VKW132" s="516"/>
      <c r="VKX132" s="516"/>
      <c r="VKY132" s="516"/>
      <c r="VKZ132" s="516"/>
      <c r="VLA132" s="516"/>
      <c r="VLB132" s="516"/>
      <c r="VLC132" s="516"/>
      <c r="VLD132" s="516"/>
      <c r="VLE132" s="516"/>
      <c r="VLF132" s="516"/>
      <c r="VLG132" s="516"/>
      <c r="VLH132" s="516"/>
      <c r="VLI132" s="516"/>
      <c r="VLJ132" s="516"/>
      <c r="VLK132" s="516"/>
      <c r="VLL132" s="516"/>
      <c r="VLM132" s="516"/>
      <c r="VLN132" s="516"/>
      <c r="VLO132" s="516"/>
      <c r="VLP132" s="516"/>
      <c r="VLQ132" s="516"/>
      <c r="VLR132" s="516"/>
      <c r="VLS132" s="516"/>
      <c r="VLT132" s="516"/>
      <c r="VLU132" s="516"/>
      <c r="VLV132" s="516"/>
      <c r="VLW132" s="516"/>
      <c r="VLX132" s="516"/>
      <c r="VLY132" s="516"/>
      <c r="VLZ132" s="516"/>
      <c r="VMA132" s="516"/>
      <c r="VMB132" s="516"/>
      <c r="VMC132" s="516"/>
      <c r="VMD132" s="516"/>
      <c r="VME132" s="516"/>
      <c r="VMF132" s="516"/>
      <c r="VMG132" s="516"/>
      <c r="VMH132" s="516"/>
      <c r="VMI132" s="516"/>
      <c r="VMJ132" s="516"/>
      <c r="VMK132" s="516"/>
      <c r="VML132" s="516"/>
      <c r="VMM132" s="516"/>
      <c r="VMN132" s="516"/>
      <c r="VMO132" s="516"/>
      <c r="VMP132" s="516"/>
      <c r="VMQ132" s="516"/>
      <c r="VMR132" s="516"/>
      <c r="VMS132" s="516"/>
      <c r="VMT132" s="516"/>
      <c r="VMU132" s="516"/>
      <c r="VMV132" s="516"/>
      <c r="VMW132" s="516"/>
      <c r="VMX132" s="516"/>
      <c r="VMY132" s="516"/>
      <c r="VMZ132" s="516"/>
      <c r="VNA132" s="516"/>
      <c r="VNB132" s="516"/>
      <c r="VNC132" s="516"/>
      <c r="VND132" s="516"/>
      <c r="VNE132" s="516"/>
      <c r="VNF132" s="516"/>
      <c r="VNG132" s="516"/>
      <c r="VNH132" s="516"/>
      <c r="VNI132" s="516"/>
      <c r="VNJ132" s="516"/>
      <c r="VNK132" s="516"/>
      <c r="VNL132" s="516"/>
      <c r="VNM132" s="516"/>
      <c r="VNN132" s="516"/>
      <c r="VNO132" s="516"/>
      <c r="VNP132" s="516"/>
      <c r="VNQ132" s="516"/>
      <c r="VNR132" s="516"/>
      <c r="VNS132" s="516"/>
      <c r="VNT132" s="516"/>
      <c r="VNU132" s="516"/>
      <c r="VNV132" s="516"/>
      <c r="VNW132" s="516"/>
      <c r="VNX132" s="516"/>
      <c r="VNY132" s="516"/>
      <c r="VNZ132" s="516"/>
      <c r="VOA132" s="516"/>
      <c r="VOB132" s="516"/>
      <c r="VOC132" s="516"/>
      <c r="VOD132" s="516"/>
      <c r="VOE132" s="516"/>
      <c r="VOF132" s="516"/>
      <c r="VOG132" s="516"/>
      <c r="VOH132" s="516"/>
      <c r="VOI132" s="516"/>
      <c r="VOJ132" s="516"/>
      <c r="VOK132" s="516"/>
      <c r="VOL132" s="516"/>
      <c r="VOM132" s="516"/>
      <c r="VON132" s="516"/>
      <c r="VOO132" s="516"/>
      <c r="VOP132" s="516"/>
      <c r="VOQ132" s="516"/>
      <c r="VOR132" s="516"/>
      <c r="VOS132" s="516"/>
      <c r="VOT132" s="516"/>
      <c r="VOU132" s="516"/>
      <c r="VOV132" s="516"/>
      <c r="VOW132" s="516"/>
      <c r="VOX132" s="516"/>
      <c r="VOY132" s="516"/>
      <c r="VOZ132" s="516"/>
      <c r="VPA132" s="516"/>
      <c r="VPB132" s="516"/>
      <c r="VPC132" s="516"/>
      <c r="VPD132" s="516"/>
      <c r="VPE132" s="516"/>
      <c r="VPF132" s="516"/>
      <c r="VPG132" s="516"/>
      <c r="VPH132" s="516"/>
      <c r="VPI132" s="516"/>
      <c r="VPJ132" s="516"/>
      <c r="VPK132" s="516"/>
      <c r="VPL132" s="516"/>
      <c r="VPM132" s="516"/>
      <c r="VPN132" s="516"/>
      <c r="VPO132" s="516"/>
      <c r="VPP132" s="516"/>
      <c r="VPQ132" s="516"/>
      <c r="VPR132" s="516"/>
      <c r="VPS132" s="516"/>
      <c r="VPT132" s="516"/>
      <c r="VPU132" s="516"/>
      <c r="VPV132" s="516"/>
      <c r="VPW132" s="516"/>
      <c r="VPX132" s="516"/>
      <c r="VPY132" s="516"/>
      <c r="VPZ132" s="516"/>
      <c r="VQA132" s="516"/>
      <c r="VQB132" s="516"/>
      <c r="VQC132" s="516"/>
      <c r="VQD132" s="516"/>
      <c r="VQE132" s="516"/>
      <c r="VQF132" s="516"/>
      <c r="VQG132" s="516"/>
      <c r="VQH132" s="516"/>
      <c r="VQI132" s="516"/>
      <c r="VQJ132" s="516"/>
      <c r="VQK132" s="516"/>
      <c r="VQL132" s="516"/>
      <c r="VQM132" s="516"/>
      <c r="VQN132" s="516"/>
      <c r="VQO132" s="516"/>
      <c r="VQP132" s="516"/>
      <c r="VQQ132" s="516"/>
      <c r="VQR132" s="516"/>
      <c r="VQS132" s="516"/>
      <c r="VQT132" s="516"/>
      <c r="VQU132" s="516"/>
      <c r="VQV132" s="516"/>
      <c r="VQW132" s="516"/>
      <c r="VQX132" s="516"/>
      <c r="VQY132" s="516"/>
      <c r="VQZ132" s="516"/>
      <c r="VRA132" s="516"/>
      <c r="VRB132" s="516"/>
      <c r="VRC132" s="516"/>
      <c r="VRD132" s="516"/>
      <c r="VRE132" s="516"/>
      <c r="VRF132" s="516"/>
      <c r="VRG132" s="516"/>
      <c r="VRH132" s="516"/>
      <c r="VRI132" s="516"/>
      <c r="VRJ132" s="516"/>
      <c r="VRK132" s="516"/>
      <c r="VRL132" s="516"/>
      <c r="VRM132" s="516"/>
      <c r="VRN132" s="516"/>
      <c r="VRO132" s="516"/>
      <c r="VRP132" s="516"/>
      <c r="VRQ132" s="516"/>
      <c r="VRR132" s="516"/>
      <c r="VRS132" s="516"/>
      <c r="VRT132" s="516"/>
      <c r="VRU132" s="516"/>
      <c r="VRV132" s="516"/>
      <c r="VRW132" s="516"/>
      <c r="VRX132" s="516"/>
      <c r="VRY132" s="516"/>
      <c r="VRZ132" s="516"/>
      <c r="VSA132" s="516"/>
      <c r="VSB132" s="516"/>
      <c r="VSC132" s="516"/>
      <c r="VSD132" s="516"/>
      <c r="VSE132" s="516"/>
      <c r="VSF132" s="516"/>
      <c r="VSG132" s="516"/>
      <c r="VSH132" s="516"/>
      <c r="VSI132" s="516"/>
      <c r="VSJ132" s="516"/>
      <c r="VSK132" s="516"/>
      <c r="VSL132" s="516"/>
      <c r="VSM132" s="516"/>
      <c r="VSN132" s="516"/>
      <c r="VSO132" s="516"/>
      <c r="VSP132" s="516"/>
      <c r="VSQ132" s="516"/>
      <c r="VSR132" s="516"/>
      <c r="VSS132" s="516"/>
      <c r="VST132" s="516"/>
      <c r="VSU132" s="516"/>
      <c r="VSV132" s="516"/>
      <c r="VSW132" s="516"/>
      <c r="VSX132" s="516"/>
      <c r="VSY132" s="516"/>
      <c r="VSZ132" s="516"/>
      <c r="VTA132" s="516"/>
      <c r="VTB132" s="516"/>
      <c r="VTC132" s="516"/>
      <c r="VTD132" s="516"/>
      <c r="VTE132" s="516"/>
      <c r="VTF132" s="516"/>
      <c r="VTG132" s="516"/>
      <c r="VTH132" s="516"/>
      <c r="VTI132" s="516"/>
      <c r="VTJ132" s="516"/>
      <c r="VTK132" s="516"/>
      <c r="VTL132" s="516"/>
      <c r="VTM132" s="516"/>
      <c r="VTN132" s="516"/>
      <c r="VTO132" s="516"/>
      <c r="VTP132" s="516"/>
      <c r="VTQ132" s="516"/>
      <c r="VTR132" s="516"/>
      <c r="VTS132" s="516"/>
      <c r="VTT132" s="516"/>
      <c r="VTU132" s="516"/>
      <c r="VTV132" s="516"/>
      <c r="VTW132" s="516"/>
      <c r="VTX132" s="516"/>
      <c r="VTY132" s="516"/>
      <c r="VTZ132" s="516"/>
      <c r="VUA132" s="516"/>
      <c r="VUB132" s="516"/>
      <c r="VUC132" s="516"/>
      <c r="VUD132" s="516"/>
      <c r="VUE132" s="516"/>
      <c r="VUF132" s="516"/>
      <c r="VUG132" s="516"/>
      <c r="VUH132" s="516"/>
      <c r="VUI132" s="516"/>
      <c r="VUJ132" s="516"/>
      <c r="VUK132" s="516"/>
      <c r="VUL132" s="516"/>
      <c r="VUM132" s="516"/>
      <c r="VUN132" s="516"/>
      <c r="VUO132" s="516"/>
      <c r="VUP132" s="516"/>
      <c r="VUQ132" s="516"/>
      <c r="VUR132" s="516"/>
      <c r="VUS132" s="516"/>
      <c r="VUT132" s="516"/>
      <c r="VUU132" s="516"/>
      <c r="VUV132" s="516"/>
      <c r="VUW132" s="516"/>
      <c r="VUX132" s="516"/>
      <c r="VUY132" s="516"/>
      <c r="VUZ132" s="516"/>
      <c r="VVA132" s="516"/>
      <c r="VVB132" s="516"/>
      <c r="VVC132" s="516"/>
      <c r="VVD132" s="516"/>
      <c r="VVE132" s="516"/>
      <c r="VVF132" s="516"/>
      <c r="VVG132" s="516"/>
      <c r="VVH132" s="516"/>
      <c r="VVI132" s="516"/>
      <c r="VVJ132" s="516"/>
      <c r="VVK132" s="516"/>
      <c r="VVL132" s="516"/>
      <c r="VVM132" s="516"/>
      <c r="VVN132" s="516"/>
      <c r="VVO132" s="516"/>
      <c r="VVP132" s="516"/>
      <c r="VVQ132" s="516"/>
      <c r="VVR132" s="516"/>
      <c r="VVS132" s="516"/>
      <c r="VVT132" s="516"/>
      <c r="VVU132" s="516"/>
      <c r="VVV132" s="516"/>
      <c r="VVW132" s="516"/>
      <c r="VVX132" s="516"/>
      <c r="VVY132" s="516"/>
      <c r="VVZ132" s="516"/>
      <c r="VWA132" s="516"/>
      <c r="VWB132" s="516"/>
      <c r="VWC132" s="516"/>
      <c r="VWD132" s="516"/>
      <c r="VWE132" s="516"/>
      <c r="VWF132" s="516"/>
      <c r="VWG132" s="516"/>
      <c r="VWH132" s="516"/>
      <c r="VWI132" s="516"/>
      <c r="VWJ132" s="516"/>
      <c r="VWK132" s="516"/>
      <c r="VWL132" s="516"/>
      <c r="VWM132" s="516"/>
      <c r="VWN132" s="516"/>
      <c r="VWO132" s="516"/>
      <c r="VWP132" s="516"/>
      <c r="VWQ132" s="516"/>
      <c r="VWR132" s="516"/>
      <c r="VWS132" s="516"/>
      <c r="VWT132" s="516"/>
      <c r="VWU132" s="516"/>
      <c r="VWV132" s="516"/>
      <c r="VWW132" s="516"/>
      <c r="VWX132" s="516"/>
      <c r="VWY132" s="516"/>
      <c r="VWZ132" s="516"/>
      <c r="VXA132" s="516"/>
      <c r="VXB132" s="516"/>
      <c r="VXC132" s="516"/>
      <c r="VXD132" s="516"/>
      <c r="VXE132" s="516"/>
      <c r="VXF132" s="516"/>
      <c r="VXG132" s="516"/>
      <c r="VXH132" s="516"/>
      <c r="VXI132" s="516"/>
      <c r="VXJ132" s="516"/>
      <c r="VXK132" s="516"/>
      <c r="VXL132" s="516"/>
      <c r="VXM132" s="516"/>
      <c r="VXN132" s="516"/>
      <c r="VXO132" s="516"/>
      <c r="VXP132" s="516"/>
      <c r="VXQ132" s="516"/>
      <c r="VXR132" s="516"/>
      <c r="VXS132" s="516"/>
      <c r="VXT132" s="516"/>
      <c r="VXU132" s="516"/>
      <c r="VXV132" s="516"/>
      <c r="VXW132" s="516"/>
      <c r="VXX132" s="516"/>
      <c r="VXY132" s="516"/>
      <c r="VXZ132" s="516"/>
      <c r="VYA132" s="516"/>
      <c r="VYB132" s="516"/>
      <c r="VYC132" s="516"/>
      <c r="VYD132" s="516"/>
      <c r="VYE132" s="516"/>
      <c r="VYF132" s="516"/>
      <c r="VYG132" s="516"/>
      <c r="VYH132" s="516"/>
      <c r="VYI132" s="516"/>
      <c r="VYJ132" s="516"/>
      <c r="VYK132" s="516"/>
      <c r="VYL132" s="516"/>
      <c r="VYM132" s="516"/>
      <c r="VYN132" s="516"/>
      <c r="VYO132" s="516"/>
      <c r="VYP132" s="516"/>
      <c r="VYQ132" s="516"/>
      <c r="VYR132" s="516"/>
      <c r="VYS132" s="516"/>
      <c r="VYT132" s="516"/>
      <c r="VYU132" s="516"/>
      <c r="VYV132" s="516"/>
      <c r="VYW132" s="516"/>
      <c r="VYX132" s="516"/>
      <c r="VYY132" s="516"/>
      <c r="VYZ132" s="516"/>
      <c r="VZA132" s="516"/>
      <c r="VZB132" s="516"/>
      <c r="VZC132" s="516"/>
      <c r="VZD132" s="516"/>
      <c r="VZE132" s="516"/>
      <c r="VZF132" s="516"/>
      <c r="VZG132" s="516"/>
      <c r="VZH132" s="516"/>
      <c r="VZI132" s="516"/>
      <c r="VZJ132" s="516"/>
      <c r="VZK132" s="516"/>
      <c r="VZL132" s="516"/>
      <c r="VZM132" s="516"/>
      <c r="VZN132" s="516"/>
      <c r="VZO132" s="516"/>
      <c r="VZP132" s="516"/>
      <c r="VZQ132" s="516"/>
      <c r="VZR132" s="516"/>
      <c r="VZS132" s="516"/>
      <c r="VZT132" s="516"/>
      <c r="VZU132" s="516"/>
      <c r="VZV132" s="516"/>
      <c r="VZW132" s="516"/>
      <c r="VZX132" s="516"/>
      <c r="VZY132" s="516"/>
      <c r="VZZ132" s="516"/>
      <c r="WAA132" s="516"/>
      <c r="WAB132" s="516"/>
      <c r="WAC132" s="516"/>
      <c r="WAD132" s="516"/>
      <c r="WAE132" s="516"/>
      <c r="WAF132" s="516"/>
      <c r="WAG132" s="516"/>
      <c r="WAH132" s="516"/>
      <c r="WAI132" s="516"/>
      <c r="WAJ132" s="516"/>
      <c r="WAK132" s="516"/>
      <c r="WAL132" s="516"/>
      <c r="WAM132" s="516"/>
      <c r="WAN132" s="516"/>
      <c r="WAO132" s="516"/>
      <c r="WAP132" s="516"/>
      <c r="WAQ132" s="516"/>
      <c r="WAR132" s="516"/>
      <c r="WAS132" s="516"/>
      <c r="WAT132" s="516"/>
      <c r="WAU132" s="516"/>
      <c r="WAV132" s="516"/>
      <c r="WAW132" s="516"/>
      <c r="WAX132" s="516"/>
      <c r="WAY132" s="516"/>
      <c r="WAZ132" s="516"/>
      <c r="WBA132" s="516"/>
      <c r="WBB132" s="516"/>
      <c r="WBC132" s="516"/>
      <c r="WBD132" s="516"/>
      <c r="WBE132" s="516"/>
      <c r="WBF132" s="516"/>
      <c r="WBG132" s="516"/>
      <c r="WBH132" s="516"/>
      <c r="WBI132" s="516"/>
      <c r="WBJ132" s="516"/>
      <c r="WBK132" s="516"/>
      <c r="WBL132" s="516"/>
      <c r="WBM132" s="516"/>
      <c r="WBN132" s="516"/>
      <c r="WBO132" s="516"/>
      <c r="WBP132" s="516"/>
      <c r="WBQ132" s="516"/>
      <c r="WBR132" s="516"/>
      <c r="WBS132" s="516"/>
      <c r="WBT132" s="516"/>
      <c r="WBU132" s="516"/>
      <c r="WBV132" s="516"/>
      <c r="WBW132" s="516"/>
      <c r="WBX132" s="516"/>
      <c r="WBY132" s="516"/>
      <c r="WBZ132" s="516"/>
      <c r="WCA132" s="516"/>
      <c r="WCB132" s="516"/>
      <c r="WCC132" s="516"/>
      <c r="WCD132" s="516"/>
      <c r="WCE132" s="516"/>
      <c r="WCF132" s="516"/>
      <c r="WCG132" s="516"/>
      <c r="WCH132" s="516"/>
      <c r="WCI132" s="516"/>
      <c r="WCJ132" s="516"/>
      <c r="WCK132" s="516"/>
      <c r="WCL132" s="516"/>
      <c r="WCM132" s="516"/>
      <c r="WCN132" s="516"/>
      <c r="WCO132" s="516"/>
      <c r="WCP132" s="516"/>
      <c r="WCQ132" s="516"/>
      <c r="WCR132" s="516"/>
      <c r="WCS132" s="516"/>
      <c r="WCT132" s="516"/>
      <c r="WCU132" s="516"/>
      <c r="WCV132" s="516"/>
      <c r="WCW132" s="516"/>
      <c r="WCX132" s="516"/>
      <c r="WCY132" s="516"/>
      <c r="WCZ132" s="516"/>
      <c r="WDA132" s="516"/>
      <c r="WDB132" s="516"/>
      <c r="WDC132" s="516"/>
      <c r="WDD132" s="516"/>
      <c r="WDE132" s="516"/>
      <c r="WDF132" s="516"/>
      <c r="WDG132" s="516"/>
      <c r="WDH132" s="516"/>
      <c r="WDI132" s="516"/>
      <c r="WDJ132" s="516"/>
      <c r="WDK132" s="516"/>
      <c r="WDL132" s="516"/>
      <c r="WDM132" s="516"/>
      <c r="WDN132" s="516"/>
      <c r="WDO132" s="516"/>
      <c r="WDP132" s="516"/>
      <c r="WDQ132" s="516"/>
      <c r="WDR132" s="516"/>
      <c r="WDS132" s="516"/>
      <c r="WDT132" s="516"/>
      <c r="WDU132" s="516"/>
      <c r="WDV132" s="516"/>
      <c r="WDW132" s="516"/>
      <c r="WDX132" s="516"/>
      <c r="WDY132" s="516"/>
      <c r="WDZ132" s="516"/>
      <c r="WEA132" s="516"/>
      <c r="WEB132" s="516"/>
      <c r="WEC132" s="516"/>
      <c r="WED132" s="516"/>
      <c r="WEE132" s="516"/>
      <c r="WEF132" s="516"/>
      <c r="WEG132" s="516"/>
      <c r="WEH132" s="516"/>
      <c r="WEI132" s="516"/>
      <c r="WEJ132" s="516"/>
      <c r="WEK132" s="516"/>
      <c r="WEL132" s="516"/>
      <c r="WEM132" s="516"/>
      <c r="WEN132" s="516"/>
      <c r="WEO132" s="516"/>
      <c r="WEP132" s="516"/>
      <c r="WEQ132" s="516"/>
      <c r="WER132" s="516"/>
      <c r="WES132" s="516"/>
      <c r="WET132" s="516"/>
      <c r="WEU132" s="516"/>
      <c r="WEV132" s="516"/>
      <c r="WEW132" s="516"/>
      <c r="WEX132" s="516"/>
      <c r="WEY132" s="516"/>
      <c r="WEZ132" s="516"/>
      <c r="WFA132" s="516"/>
      <c r="WFB132" s="516"/>
      <c r="WFC132" s="516"/>
      <c r="WFD132" s="516"/>
      <c r="WFE132" s="516"/>
      <c r="WFF132" s="516"/>
      <c r="WFG132" s="516"/>
      <c r="WFH132" s="516"/>
      <c r="WFI132" s="516"/>
      <c r="WFJ132" s="516"/>
      <c r="WFK132" s="516"/>
      <c r="WFL132" s="516"/>
      <c r="WFM132" s="516"/>
      <c r="WFN132" s="516"/>
      <c r="WFO132" s="516"/>
      <c r="WFP132" s="516"/>
      <c r="WFQ132" s="516"/>
      <c r="WFR132" s="516"/>
      <c r="WFS132" s="516"/>
      <c r="WFT132" s="516"/>
      <c r="WFU132" s="516"/>
      <c r="WFV132" s="516"/>
      <c r="WFW132" s="516"/>
      <c r="WFX132" s="516"/>
      <c r="WFY132" s="516"/>
      <c r="WFZ132" s="516"/>
      <c r="WGA132" s="516"/>
      <c r="WGB132" s="516"/>
      <c r="WGC132" s="516"/>
      <c r="WGD132" s="516"/>
      <c r="WGE132" s="516"/>
      <c r="WGF132" s="516"/>
      <c r="WGG132" s="516"/>
      <c r="WGH132" s="516"/>
      <c r="WGI132" s="516"/>
      <c r="WGJ132" s="516"/>
      <c r="WGK132" s="516"/>
      <c r="WGL132" s="516"/>
      <c r="WGM132" s="516"/>
      <c r="WGN132" s="516"/>
      <c r="WGO132" s="516"/>
      <c r="WGP132" s="516"/>
      <c r="WGQ132" s="516"/>
      <c r="WGR132" s="516"/>
      <c r="WGS132" s="516"/>
      <c r="WGT132" s="516"/>
      <c r="WGU132" s="516"/>
      <c r="WGV132" s="516"/>
      <c r="WGW132" s="516"/>
      <c r="WGX132" s="516"/>
      <c r="WGY132" s="516"/>
      <c r="WGZ132" s="516"/>
      <c r="WHA132" s="516"/>
      <c r="WHB132" s="516"/>
      <c r="WHC132" s="516"/>
      <c r="WHD132" s="516"/>
      <c r="WHE132" s="516"/>
      <c r="WHF132" s="516"/>
      <c r="WHG132" s="516"/>
      <c r="WHH132" s="516"/>
      <c r="WHI132" s="516"/>
      <c r="WHJ132" s="516"/>
      <c r="WHK132" s="516"/>
      <c r="WHL132" s="516"/>
      <c r="WHM132" s="516"/>
      <c r="WHN132" s="516"/>
      <c r="WHO132" s="516"/>
      <c r="WHP132" s="516"/>
      <c r="WHQ132" s="516"/>
      <c r="WHR132" s="516"/>
      <c r="WHS132" s="516"/>
      <c r="WHT132" s="516"/>
      <c r="WHU132" s="516"/>
      <c r="WHV132" s="516"/>
      <c r="WHW132" s="516"/>
      <c r="WHX132" s="516"/>
      <c r="WHY132" s="516"/>
      <c r="WHZ132" s="516"/>
      <c r="WIA132" s="516"/>
      <c r="WIB132" s="516"/>
      <c r="WIC132" s="516"/>
      <c r="WID132" s="516"/>
      <c r="WIE132" s="516"/>
      <c r="WIF132" s="516"/>
      <c r="WIG132" s="516"/>
      <c r="WIH132" s="516"/>
      <c r="WII132" s="516"/>
      <c r="WIJ132" s="516"/>
      <c r="WIK132" s="516"/>
      <c r="WIL132" s="516"/>
      <c r="WIM132" s="516"/>
      <c r="WIN132" s="516"/>
      <c r="WIO132" s="516"/>
      <c r="WIP132" s="516"/>
      <c r="WIQ132" s="516"/>
      <c r="WIR132" s="516"/>
      <c r="WIS132" s="516"/>
      <c r="WIT132" s="516"/>
      <c r="WIU132" s="516"/>
      <c r="WIV132" s="516"/>
      <c r="WIW132" s="516"/>
      <c r="WIX132" s="516"/>
      <c r="WIY132" s="516"/>
      <c r="WIZ132" s="516"/>
      <c r="WJA132" s="516"/>
      <c r="WJB132" s="516"/>
      <c r="WJC132" s="516"/>
      <c r="WJD132" s="516"/>
      <c r="WJE132" s="516"/>
      <c r="WJF132" s="516"/>
      <c r="WJG132" s="516"/>
      <c r="WJH132" s="516"/>
      <c r="WJI132" s="516"/>
      <c r="WJJ132" s="516"/>
      <c r="WJK132" s="516"/>
      <c r="WJL132" s="516"/>
      <c r="WJM132" s="516"/>
      <c r="WJN132" s="516"/>
      <c r="WJO132" s="516"/>
      <c r="WJP132" s="516"/>
      <c r="WJQ132" s="516"/>
      <c r="WJR132" s="516"/>
      <c r="WJS132" s="516"/>
      <c r="WJT132" s="516"/>
      <c r="WJU132" s="516"/>
      <c r="WJV132" s="516"/>
      <c r="WJW132" s="516"/>
      <c r="WJX132" s="516"/>
      <c r="WJY132" s="516"/>
      <c r="WJZ132" s="516"/>
      <c r="WKA132" s="516"/>
      <c r="WKB132" s="516"/>
      <c r="WKC132" s="516"/>
      <c r="WKD132" s="516"/>
      <c r="WKE132" s="516"/>
      <c r="WKF132" s="516"/>
      <c r="WKG132" s="516"/>
      <c r="WKH132" s="516"/>
      <c r="WKI132" s="516"/>
      <c r="WKJ132" s="516"/>
      <c r="WKK132" s="516"/>
      <c r="WKL132" s="516"/>
      <c r="WKM132" s="516"/>
      <c r="WKN132" s="516"/>
      <c r="WKO132" s="516"/>
      <c r="WKP132" s="516"/>
      <c r="WKQ132" s="516"/>
      <c r="WKR132" s="516"/>
      <c r="WKS132" s="516"/>
      <c r="WKT132" s="516"/>
      <c r="WKU132" s="516"/>
      <c r="WKV132" s="516"/>
      <c r="WKW132" s="516"/>
      <c r="WKX132" s="516"/>
      <c r="WKY132" s="516"/>
      <c r="WKZ132" s="516"/>
      <c r="WLA132" s="516"/>
      <c r="WLB132" s="516"/>
      <c r="WLC132" s="516"/>
      <c r="WLD132" s="516"/>
      <c r="WLE132" s="516"/>
      <c r="WLF132" s="516"/>
      <c r="WLG132" s="516"/>
      <c r="WLH132" s="516"/>
      <c r="WLI132" s="516"/>
      <c r="WLJ132" s="516"/>
      <c r="WLK132" s="516"/>
      <c r="WLL132" s="516"/>
      <c r="WLM132" s="516"/>
      <c r="WLN132" s="516"/>
      <c r="WLO132" s="516"/>
      <c r="WLP132" s="516"/>
      <c r="WLQ132" s="516"/>
      <c r="WLR132" s="516"/>
      <c r="WLS132" s="516"/>
      <c r="WLT132" s="516"/>
      <c r="WLU132" s="516"/>
      <c r="WLV132" s="516"/>
      <c r="WLW132" s="516"/>
      <c r="WLX132" s="516"/>
      <c r="WLY132" s="516"/>
      <c r="WLZ132" s="516"/>
      <c r="WMA132" s="516"/>
      <c r="WMB132" s="516"/>
      <c r="WMC132" s="516"/>
      <c r="WMD132" s="516"/>
      <c r="WME132" s="516"/>
      <c r="WMF132" s="516"/>
      <c r="WMG132" s="516"/>
      <c r="WMH132" s="516"/>
      <c r="WMI132" s="516"/>
      <c r="WMJ132" s="516"/>
      <c r="WMK132" s="516"/>
      <c r="WML132" s="516"/>
      <c r="WMM132" s="516"/>
      <c r="WMN132" s="516"/>
      <c r="WMO132" s="516"/>
      <c r="WMP132" s="516"/>
      <c r="WMQ132" s="516"/>
      <c r="WMR132" s="516"/>
      <c r="WMS132" s="516"/>
      <c r="WMT132" s="516"/>
      <c r="WMU132" s="516"/>
      <c r="WMV132" s="516"/>
      <c r="WMW132" s="516"/>
      <c r="WMX132" s="516"/>
      <c r="WMY132" s="516"/>
      <c r="WMZ132" s="516"/>
      <c r="WNA132" s="516"/>
      <c r="WNB132" s="516"/>
      <c r="WNC132" s="516"/>
      <c r="WND132" s="516"/>
      <c r="WNE132" s="516"/>
      <c r="WNF132" s="516"/>
      <c r="WNG132" s="516"/>
      <c r="WNH132" s="516"/>
      <c r="WNI132" s="516"/>
      <c r="WNJ132" s="516"/>
      <c r="WNK132" s="516"/>
      <c r="WNL132" s="516"/>
      <c r="WNM132" s="516"/>
      <c r="WNN132" s="516"/>
      <c r="WNO132" s="516"/>
      <c r="WNP132" s="516"/>
      <c r="WNQ132" s="516"/>
      <c r="WNR132" s="516"/>
      <c r="WNS132" s="516"/>
      <c r="WNT132" s="516"/>
      <c r="WNU132" s="516"/>
      <c r="WNV132" s="516"/>
      <c r="WNW132" s="516"/>
      <c r="WNX132" s="516"/>
      <c r="WNY132" s="516"/>
      <c r="WNZ132" s="516"/>
      <c r="WOA132" s="516"/>
      <c r="WOB132" s="516"/>
      <c r="WOC132" s="516"/>
      <c r="WOD132" s="516"/>
      <c r="WOE132" s="516"/>
      <c r="WOF132" s="516"/>
      <c r="WOG132" s="516"/>
      <c r="WOH132" s="516"/>
      <c r="WOI132" s="516"/>
      <c r="WOJ132" s="516"/>
      <c r="WOK132" s="516"/>
      <c r="WOL132" s="516"/>
      <c r="WOM132" s="516"/>
      <c r="WON132" s="516"/>
      <c r="WOO132" s="516"/>
      <c r="WOP132" s="516"/>
      <c r="WOQ132" s="516"/>
      <c r="WOR132" s="516"/>
      <c r="WOS132" s="516"/>
      <c r="WOT132" s="516"/>
      <c r="WOU132" s="516"/>
      <c r="WOV132" s="516"/>
      <c r="WOW132" s="516"/>
      <c r="WOX132" s="516"/>
      <c r="WOY132" s="516"/>
      <c r="WOZ132" s="516"/>
      <c r="WPA132" s="516"/>
      <c r="WPB132" s="516"/>
      <c r="WPC132" s="516"/>
      <c r="WPD132" s="516"/>
      <c r="WPE132" s="516"/>
      <c r="WPF132" s="516"/>
      <c r="WPG132" s="516"/>
      <c r="WPH132" s="516"/>
      <c r="WPI132" s="516"/>
      <c r="WPJ132" s="516"/>
      <c r="WPK132" s="516"/>
      <c r="WPL132" s="516"/>
      <c r="WPM132" s="516"/>
      <c r="WPN132" s="516"/>
      <c r="WPO132" s="516"/>
      <c r="WPP132" s="516"/>
      <c r="WPQ132" s="516"/>
      <c r="WPR132" s="516"/>
      <c r="WPS132" s="516"/>
      <c r="WPT132" s="516"/>
      <c r="WPU132" s="516"/>
      <c r="WPV132" s="516"/>
      <c r="WPW132" s="516"/>
      <c r="WPX132" s="516"/>
      <c r="WPY132" s="516"/>
      <c r="WPZ132" s="516"/>
      <c r="WQA132" s="516"/>
      <c r="WQB132" s="516"/>
      <c r="WQC132" s="516"/>
      <c r="WQD132" s="516"/>
      <c r="WQE132" s="516"/>
      <c r="WQF132" s="516"/>
      <c r="WQG132" s="516"/>
      <c r="WQH132" s="516"/>
      <c r="WQI132" s="516"/>
      <c r="WQJ132" s="516"/>
      <c r="WQK132" s="516"/>
      <c r="WQL132" s="516"/>
      <c r="WQM132" s="516"/>
      <c r="WQN132" s="516"/>
      <c r="WQO132" s="516"/>
      <c r="WQP132" s="516"/>
      <c r="WQQ132" s="516"/>
      <c r="WQR132" s="516"/>
      <c r="WQS132" s="516"/>
      <c r="WQT132" s="516"/>
      <c r="WQU132" s="516"/>
      <c r="WQV132" s="516"/>
      <c r="WQW132" s="516"/>
      <c r="WQX132" s="516"/>
      <c r="WQY132" s="516"/>
      <c r="WQZ132" s="516"/>
      <c r="WRA132" s="516"/>
      <c r="WRB132" s="516"/>
      <c r="WRC132" s="516"/>
      <c r="WRD132" s="516"/>
      <c r="WRE132" s="516"/>
      <c r="WRF132" s="516"/>
      <c r="WRG132" s="516"/>
      <c r="WRH132" s="516"/>
      <c r="WRI132" s="516"/>
      <c r="WRJ132" s="516"/>
      <c r="WRK132" s="516"/>
      <c r="WRL132" s="516"/>
      <c r="WRM132" s="516"/>
      <c r="WRN132" s="516"/>
      <c r="WRO132" s="516"/>
      <c r="WRP132" s="516"/>
      <c r="WRQ132" s="516"/>
      <c r="WRR132" s="516"/>
      <c r="WRS132" s="516"/>
      <c r="WRT132" s="516"/>
      <c r="WRU132" s="516"/>
      <c r="WRV132" s="516"/>
      <c r="WRW132" s="516"/>
      <c r="WRX132" s="516"/>
      <c r="WRY132" s="516"/>
      <c r="WRZ132" s="516"/>
      <c r="WSA132" s="516"/>
      <c r="WSB132" s="516"/>
      <c r="WSC132" s="516"/>
      <c r="WSD132" s="516"/>
      <c r="WSE132" s="516"/>
      <c r="WSF132" s="516"/>
      <c r="WSG132" s="516"/>
      <c r="WSH132" s="516"/>
      <c r="WSI132" s="516"/>
      <c r="WSJ132" s="516"/>
      <c r="WSK132" s="516"/>
      <c r="WSL132" s="516"/>
      <c r="WSM132" s="516"/>
      <c r="WSN132" s="516"/>
      <c r="WSO132" s="516"/>
      <c r="WSP132" s="516"/>
      <c r="WSQ132" s="516"/>
      <c r="WSR132" s="516"/>
      <c r="WSS132" s="516"/>
      <c r="WST132" s="516"/>
      <c r="WSU132" s="516"/>
      <c r="WSV132" s="516"/>
      <c r="WSW132" s="516"/>
      <c r="WSX132" s="516"/>
      <c r="WSY132" s="516"/>
      <c r="WSZ132" s="516"/>
      <c r="WTA132" s="516"/>
      <c r="WTB132" s="516"/>
      <c r="WTC132" s="516"/>
      <c r="WTD132" s="516"/>
      <c r="WTE132" s="516"/>
      <c r="WTF132" s="516"/>
      <c r="WTG132" s="516"/>
      <c r="WTH132" s="516"/>
      <c r="WTI132" s="516"/>
      <c r="WTJ132" s="516"/>
      <c r="WTK132" s="516"/>
      <c r="WTL132" s="516"/>
      <c r="WTM132" s="516"/>
      <c r="WTN132" s="516"/>
      <c r="WTO132" s="516"/>
      <c r="WTP132" s="516"/>
      <c r="WTQ132" s="516"/>
      <c r="WTR132" s="516"/>
      <c r="WTS132" s="516"/>
      <c r="WTT132" s="516"/>
      <c r="WTU132" s="516"/>
      <c r="WTV132" s="516"/>
      <c r="WTW132" s="516"/>
      <c r="WTX132" s="516"/>
      <c r="WTY132" s="516"/>
      <c r="WTZ132" s="516"/>
      <c r="WUA132" s="516"/>
      <c r="WUB132" s="516"/>
      <c r="WUC132" s="516"/>
      <c r="WUD132" s="516"/>
      <c r="WUE132" s="516"/>
      <c r="WUF132" s="516"/>
      <c r="WUG132" s="516"/>
      <c r="WUH132" s="516"/>
      <c r="WUI132" s="516"/>
      <c r="WUJ132" s="516"/>
      <c r="WUK132" s="516"/>
      <c r="WUL132" s="516"/>
      <c r="WUM132" s="516"/>
      <c r="WUN132" s="516"/>
      <c r="WUO132" s="516"/>
      <c r="WUP132" s="516"/>
      <c r="WUQ132" s="516"/>
      <c r="WUR132" s="516"/>
      <c r="WUS132" s="516"/>
      <c r="WUT132" s="516"/>
      <c r="WUU132" s="516"/>
      <c r="WUV132" s="516"/>
      <c r="WUW132" s="516"/>
      <c r="WUX132" s="516"/>
      <c r="WUY132" s="516"/>
      <c r="WUZ132" s="516"/>
      <c r="WVA132" s="516"/>
      <c r="WVB132" s="516"/>
      <c r="WVC132" s="516"/>
      <c r="WVD132" s="516"/>
      <c r="WVE132" s="516"/>
      <c r="WVF132" s="516"/>
      <c r="WVG132" s="516"/>
      <c r="WVH132" s="516"/>
      <c r="WVI132" s="516"/>
      <c r="WVJ132" s="516"/>
      <c r="WVK132" s="516"/>
      <c r="WVL132" s="516"/>
      <c r="WVM132" s="516"/>
      <c r="WVN132" s="516"/>
      <c r="WVO132" s="516"/>
      <c r="WVP132" s="516"/>
      <c r="WVQ132" s="516"/>
    </row>
    <row r="133" spans="3:16137" s="513" customFormat="1">
      <c r="C133" s="611"/>
      <c r="D133" s="612"/>
      <c r="F133" s="514"/>
      <c r="G133" s="515"/>
      <c r="J133" s="516"/>
      <c r="K133" s="516"/>
      <c r="L133" s="516"/>
      <c r="M133" s="516"/>
      <c r="N133" s="516"/>
      <c r="O133" s="516"/>
      <c r="P133" s="516"/>
      <c r="Q133" s="516"/>
      <c r="R133" s="516"/>
      <c r="S133" s="516"/>
      <c r="T133" s="516"/>
      <c r="U133" s="516"/>
      <c r="V133" s="516"/>
      <c r="W133" s="516"/>
      <c r="X133" s="516"/>
      <c r="Y133" s="516"/>
      <c r="Z133" s="516"/>
      <c r="AA133" s="516"/>
      <c r="AB133" s="516"/>
      <c r="AC133" s="516"/>
      <c r="AD133" s="516"/>
      <c r="AE133" s="516"/>
      <c r="AF133" s="516"/>
      <c r="AG133" s="516"/>
      <c r="AH133" s="516"/>
      <c r="AI133" s="516"/>
      <c r="AJ133" s="516"/>
      <c r="AK133" s="516"/>
      <c r="AL133" s="516"/>
      <c r="AM133" s="516"/>
      <c r="AN133" s="516"/>
      <c r="AO133" s="516"/>
      <c r="AP133" s="516"/>
      <c r="AQ133" s="516"/>
      <c r="AR133" s="516"/>
      <c r="AS133" s="516"/>
      <c r="AT133" s="516"/>
      <c r="AU133" s="516"/>
      <c r="AV133" s="516"/>
      <c r="AW133" s="516"/>
      <c r="AX133" s="516"/>
      <c r="AY133" s="516"/>
      <c r="AZ133" s="516"/>
      <c r="BA133" s="516"/>
      <c r="BB133" s="516"/>
      <c r="BC133" s="516"/>
      <c r="BD133" s="516"/>
      <c r="BE133" s="516"/>
      <c r="BF133" s="516"/>
      <c r="BG133" s="516"/>
      <c r="BH133" s="516"/>
      <c r="BI133" s="516"/>
      <c r="BJ133" s="516"/>
      <c r="BK133" s="516"/>
      <c r="BL133" s="516"/>
      <c r="BM133" s="516"/>
      <c r="BN133" s="516"/>
      <c r="BO133" s="516"/>
      <c r="BP133" s="516"/>
      <c r="BQ133" s="516"/>
      <c r="BR133" s="516"/>
      <c r="BS133" s="516"/>
      <c r="BT133" s="516"/>
      <c r="BU133" s="516"/>
      <c r="BV133" s="516"/>
      <c r="BW133" s="516"/>
      <c r="BX133" s="516"/>
      <c r="BY133" s="516"/>
      <c r="BZ133" s="516"/>
      <c r="CA133" s="516"/>
      <c r="CB133" s="516"/>
      <c r="CC133" s="516"/>
      <c r="CD133" s="516"/>
      <c r="CE133" s="516"/>
      <c r="CF133" s="516"/>
      <c r="CG133" s="516"/>
      <c r="CH133" s="516"/>
      <c r="CI133" s="516"/>
      <c r="CJ133" s="516"/>
      <c r="CK133" s="516"/>
      <c r="CL133" s="516"/>
      <c r="CM133" s="516"/>
      <c r="CN133" s="516"/>
      <c r="CO133" s="516"/>
      <c r="CP133" s="516"/>
      <c r="CQ133" s="516"/>
      <c r="CR133" s="516"/>
      <c r="CS133" s="516"/>
      <c r="CT133" s="516"/>
      <c r="CU133" s="516"/>
      <c r="CV133" s="516"/>
      <c r="CW133" s="516"/>
      <c r="CX133" s="516"/>
      <c r="CY133" s="516"/>
      <c r="CZ133" s="516"/>
      <c r="DA133" s="516"/>
      <c r="DB133" s="516"/>
      <c r="DC133" s="516"/>
      <c r="DD133" s="516"/>
      <c r="DE133" s="516"/>
      <c r="DF133" s="516"/>
      <c r="DG133" s="516"/>
      <c r="DH133" s="516"/>
      <c r="DI133" s="516"/>
      <c r="DJ133" s="516"/>
      <c r="DK133" s="516"/>
      <c r="DL133" s="516"/>
      <c r="DM133" s="516"/>
      <c r="DN133" s="516"/>
      <c r="DO133" s="516"/>
      <c r="DP133" s="516"/>
      <c r="DQ133" s="516"/>
      <c r="DR133" s="516"/>
      <c r="DS133" s="516"/>
      <c r="DT133" s="516"/>
      <c r="DU133" s="516"/>
      <c r="DV133" s="516"/>
      <c r="DW133" s="516"/>
      <c r="DX133" s="516"/>
      <c r="DY133" s="516"/>
      <c r="DZ133" s="516"/>
      <c r="EA133" s="516"/>
      <c r="EB133" s="516"/>
      <c r="EC133" s="516"/>
      <c r="ED133" s="516"/>
      <c r="EE133" s="516"/>
      <c r="EF133" s="516"/>
      <c r="EG133" s="516"/>
      <c r="EH133" s="516"/>
      <c r="EI133" s="516"/>
      <c r="EJ133" s="516"/>
      <c r="EK133" s="516"/>
      <c r="EL133" s="516"/>
      <c r="EM133" s="516"/>
      <c r="EN133" s="516"/>
      <c r="EO133" s="516"/>
      <c r="EP133" s="516"/>
      <c r="EQ133" s="516"/>
      <c r="ER133" s="516"/>
      <c r="ES133" s="516"/>
      <c r="ET133" s="516"/>
      <c r="EU133" s="516"/>
      <c r="EV133" s="516"/>
      <c r="EW133" s="516"/>
      <c r="EX133" s="516"/>
      <c r="EY133" s="516"/>
      <c r="EZ133" s="516"/>
      <c r="FA133" s="516"/>
      <c r="FB133" s="516"/>
      <c r="FC133" s="516"/>
      <c r="FD133" s="516"/>
      <c r="FE133" s="516"/>
      <c r="FF133" s="516"/>
      <c r="FG133" s="516"/>
      <c r="FH133" s="516"/>
      <c r="FI133" s="516"/>
      <c r="FJ133" s="516"/>
      <c r="FK133" s="516"/>
      <c r="FL133" s="516"/>
      <c r="FM133" s="516"/>
      <c r="FN133" s="516"/>
      <c r="FO133" s="516"/>
      <c r="FP133" s="516"/>
      <c r="FQ133" s="516"/>
      <c r="FR133" s="516"/>
      <c r="FS133" s="516"/>
      <c r="FT133" s="516"/>
      <c r="FU133" s="516"/>
      <c r="FV133" s="516"/>
      <c r="FW133" s="516"/>
      <c r="FX133" s="516"/>
      <c r="FY133" s="516"/>
      <c r="FZ133" s="516"/>
      <c r="GA133" s="516"/>
      <c r="GB133" s="516"/>
      <c r="GC133" s="516"/>
      <c r="GD133" s="516"/>
      <c r="GE133" s="516"/>
      <c r="GF133" s="516"/>
      <c r="GG133" s="516"/>
      <c r="GH133" s="516"/>
      <c r="GI133" s="516"/>
      <c r="GJ133" s="516"/>
      <c r="GK133" s="516"/>
      <c r="GL133" s="516"/>
      <c r="GM133" s="516"/>
      <c r="GN133" s="516"/>
      <c r="GO133" s="516"/>
      <c r="GP133" s="516"/>
      <c r="GQ133" s="516"/>
      <c r="GR133" s="516"/>
      <c r="GS133" s="516"/>
      <c r="GT133" s="516"/>
      <c r="GU133" s="516"/>
      <c r="GV133" s="516"/>
      <c r="GW133" s="516"/>
      <c r="GX133" s="516"/>
      <c r="GY133" s="516"/>
      <c r="GZ133" s="516"/>
      <c r="HA133" s="516"/>
      <c r="HB133" s="516"/>
      <c r="HC133" s="516"/>
      <c r="HD133" s="516"/>
      <c r="HE133" s="516"/>
      <c r="HF133" s="516"/>
      <c r="HG133" s="516"/>
      <c r="HH133" s="516"/>
      <c r="HI133" s="516"/>
      <c r="HJ133" s="516"/>
      <c r="HK133" s="516"/>
      <c r="HL133" s="516"/>
      <c r="HM133" s="516"/>
      <c r="HN133" s="516"/>
      <c r="HO133" s="516"/>
      <c r="HP133" s="516"/>
      <c r="HQ133" s="516"/>
      <c r="HR133" s="516"/>
      <c r="HS133" s="516"/>
      <c r="HT133" s="516"/>
      <c r="HU133" s="516"/>
      <c r="HV133" s="516"/>
      <c r="HW133" s="516"/>
      <c r="HX133" s="516"/>
      <c r="HY133" s="516"/>
      <c r="HZ133" s="516"/>
      <c r="IA133" s="516"/>
      <c r="IB133" s="516"/>
      <c r="IC133" s="516"/>
      <c r="ID133" s="516"/>
      <c r="IE133" s="516"/>
      <c r="IF133" s="516"/>
      <c r="IG133" s="516"/>
      <c r="IH133" s="516"/>
      <c r="II133" s="516"/>
      <c r="IJ133" s="516"/>
      <c r="IK133" s="516"/>
      <c r="IL133" s="516"/>
      <c r="IM133" s="516"/>
      <c r="IN133" s="516"/>
      <c r="IO133" s="516"/>
      <c r="IP133" s="516"/>
      <c r="IQ133" s="516"/>
      <c r="IR133" s="516"/>
      <c r="IS133" s="516"/>
      <c r="IT133" s="516"/>
      <c r="IU133" s="516"/>
      <c r="IV133" s="516"/>
      <c r="IW133" s="516"/>
      <c r="IX133" s="516"/>
      <c r="IY133" s="516"/>
      <c r="IZ133" s="516"/>
      <c r="JA133" s="516"/>
      <c r="JB133" s="516"/>
      <c r="JC133" s="516"/>
      <c r="JD133" s="516"/>
      <c r="JE133" s="516"/>
      <c r="JF133" s="516"/>
      <c r="JG133" s="516"/>
      <c r="JH133" s="516"/>
      <c r="JI133" s="516"/>
      <c r="JJ133" s="516"/>
      <c r="JK133" s="516"/>
      <c r="JL133" s="516"/>
      <c r="JM133" s="516"/>
      <c r="JN133" s="516"/>
      <c r="JO133" s="516"/>
      <c r="JP133" s="516"/>
      <c r="JQ133" s="516"/>
      <c r="JR133" s="516"/>
      <c r="JS133" s="516"/>
      <c r="JT133" s="516"/>
      <c r="JU133" s="516"/>
      <c r="JV133" s="516"/>
      <c r="JW133" s="516"/>
      <c r="JX133" s="516"/>
      <c r="JY133" s="516"/>
      <c r="JZ133" s="516"/>
      <c r="KA133" s="516"/>
      <c r="KB133" s="516"/>
      <c r="KC133" s="516"/>
      <c r="KD133" s="516"/>
      <c r="KE133" s="516"/>
      <c r="KF133" s="516"/>
      <c r="KG133" s="516"/>
      <c r="KH133" s="516"/>
      <c r="KI133" s="516"/>
      <c r="KJ133" s="516"/>
      <c r="KK133" s="516"/>
      <c r="KL133" s="516"/>
      <c r="KM133" s="516"/>
      <c r="KN133" s="516"/>
      <c r="KO133" s="516"/>
      <c r="KP133" s="516"/>
      <c r="KQ133" s="516"/>
      <c r="KR133" s="516"/>
      <c r="KS133" s="516"/>
      <c r="KT133" s="516"/>
      <c r="KU133" s="516"/>
      <c r="KV133" s="516"/>
      <c r="KW133" s="516"/>
      <c r="KX133" s="516"/>
      <c r="KY133" s="516"/>
      <c r="KZ133" s="516"/>
      <c r="LA133" s="516"/>
      <c r="LB133" s="516"/>
      <c r="LC133" s="516"/>
      <c r="LD133" s="516"/>
      <c r="LE133" s="516"/>
      <c r="LF133" s="516"/>
      <c r="LG133" s="516"/>
      <c r="LH133" s="516"/>
      <c r="LI133" s="516"/>
      <c r="LJ133" s="516"/>
      <c r="LK133" s="516"/>
      <c r="LL133" s="516"/>
      <c r="LM133" s="516"/>
      <c r="LN133" s="516"/>
      <c r="LO133" s="516"/>
      <c r="LP133" s="516"/>
      <c r="LQ133" s="516"/>
      <c r="LR133" s="516"/>
      <c r="LS133" s="516"/>
      <c r="LT133" s="516"/>
      <c r="LU133" s="516"/>
      <c r="LV133" s="516"/>
      <c r="LW133" s="516"/>
      <c r="LX133" s="516"/>
      <c r="LY133" s="516"/>
      <c r="LZ133" s="516"/>
      <c r="MA133" s="516"/>
      <c r="MB133" s="516"/>
      <c r="MC133" s="516"/>
      <c r="MD133" s="516"/>
      <c r="ME133" s="516"/>
      <c r="MF133" s="516"/>
      <c r="MG133" s="516"/>
      <c r="MH133" s="516"/>
      <c r="MI133" s="516"/>
      <c r="MJ133" s="516"/>
      <c r="MK133" s="516"/>
      <c r="ML133" s="516"/>
      <c r="MM133" s="516"/>
      <c r="MN133" s="516"/>
      <c r="MO133" s="516"/>
      <c r="MP133" s="516"/>
      <c r="MQ133" s="516"/>
      <c r="MR133" s="516"/>
      <c r="MS133" s="516"/>
      <c r="MT133" s="516"/>
      <c r="MU133" s="516"/>
      <c r="MV133" s="516"/>
      <c r="MW133" s="516"/>
      <c r="MX133" s="516"/>
      <c r="MY133" s="516"/>
      <c r="MZ133" s="516"/>
      <c r="NA133" s="516"/>
      <c r="NB133" s="516"/>
      <c r="NC133" s="516"/>
      <c r="ND133" s="516"/>
      <c r="NE133" s="516"/>
      <c r="NF133" s="516"/>
      <c r="NG133" s="516"/>
      <c r="NH133" s="516"/>
      <c r="NI133" s="516"/>
      <c r="NJ133" s="516"/>
      <c r="NK133" s="516"/>
      <c r="NL133" s="516"/>
      <c r="NM133" s="516"/>
      <c r="NN133" s="516"/>
      <c r="NO133" s="516"/>
      <c r="NP133" s="516"/>
      <c r="NQ133" s="516"/>
      <c r="NR133" s="516"/>
      <c r="NS133" s="516"/>
      <c r="NT133" s="516"/>
      <c r="NU133" s="516"/>
      <c r="NV133" s="516"/>
      <c r="NW133" s="516"/>
      <c r="NX133" s="516"/>
      <c r="NY133" s="516"/>
      <c r="NZ133" s="516"/>
      <c r="OA133" s="516"/>
      <c r="OB133" s="516"/>
      <c r="OC133" s="516"/>
      <c r="OD133" s="516"/>
      <c r="OE133" s="516"/>
      <c r="OF133" s="516"/>
      <c r="OG133" s="516"/>
      <c r="OH133" s="516"/>
      <c r="OI133" s="516"/>
      <c r="OJ133" s="516"/>
      <c r="OK133" s="516"/>
      <c r="OL133" s="516"/>
      <c r="OM133" s="516"/>
      <c r="ON133" s="516"/>
      <c r="OO133" s="516"/>
      <c r="OP133" s="516"/>
      <c r="OQ133" s="516"/>
      <c r="OR133" s="516"/>
      <c r="OS133" s="516"/>
      <c r="OT133" s="516"/>
      <c r="OU133" s="516"/>
      <c r="OV133" s="516"/>
      <c r="OW133" s="516"/>
      <c r="OX133" s="516"/>
      <c r="OY133" s="516"/>
      <c r="OZ133" s="516"/>
      <c r="PA133" s="516"/>
      <c r="PB133" s="516"/>
      <c r="PC133" s="516"/>
      <c r="PD133" s="516"/>
      <c r="PE133" s="516"/>
      <c r="PF133" s="516"/>
      <c r="PG133" s="516"/>
      <c r="PH133" s="516"/>
      <c r="PI133" s="516"/>
      <c r="PJ133" s="516"/>
      <c r="PK133" s="516"/>
      <c r="PL133" s="516"/>
      <c r="PM133" s="516"/>
      <c r="PN133" s="516"/>
      <c r="PO133" s="516"/>
      <c r="PP133" s="516"/>
      <c r="PQ133" s="516"/>
      <c r="PR133" s="516"/>
      <c r="PS133" s="516"/>
      <c r="PT133" s="516"/>
      <c r="PU133" s="516"/>
      <c r="PV133" s="516"/>
      <c r="PW133" s="516"/>
      <c r="PX133" s="516"/>
      <c r="PY133" s="516"/>
      <c r="PZ133" s="516"/>
      <c r="QA133" s="516"/>
      <c r="QB133" s="516"/>
      <c r="QC133" s="516"/>
      <c r="QD133" s="516"/>
      <c r="QE133" s="516"/>
      <c r="QF133" s="516"/>
      <c r="QG133" s="516"/>
      <c r="QH133" s="516"/>
      <c r="QI133" s="516"/>
      <c r="QJ133" s="516"/>
      <c r="QK133" s="516"/>
      <c r="QL133" s="516"/>
      <c r="QM133" s="516"/>
      <c r="QN133" s="516"/>
      <c r="QO133" s="516"/>
      <c r="QP133" s="516"/>
      <c r="QQ133" s="516"/>
      <c r="QR133" s="516"/>
      <c r="QS133" s="516"/>
      <c r="QT133" s="516"/>
      <c r="QU133" s="516"/>
      <c r="QV133" s="516"/>
      <c r="QW133" s="516"/>
      <c r="QX133" s="516"/>
      <c r="QY133" s="516"/>
      <c r="QZ133" s="516"/>
      <c r="RA133" s="516"/>
      <c r="RB133" s="516"/>
      <c r="RC133" s="516"/>
      <c r="RD133" s="516"/>
      <c r="RE133" s="516"/>
      <c r="RF133" s="516"/>
      <c r="RG133" s="516"/>
      <c r="RH133" s="516"/>
      <c r="RI133" s="516"/>
      <c r="RJ133" s="516"/>
      <c r="RK133" s="516"/>
      <c r="RL133" s="516"/>
      <c r="RM133" s="516"/>
      <c r="RN133" s="516"/>
      <c r="RO133" s="516"/>
      <c r="RP133" s="516"/>
      <c r="RQ133" s="516"/>
      <c r="RR133" s="516"/>
      <c r="RS133" s="516"/>
      <c r="RT133" s="516"/>
      <c r="RU133" s="516"/>
      <c r="RV133" s="516"/>
      <c r="RW133" s="516"/>
      <c r="RX133" s="516"/>
      <c r="RY133" s="516"/>
      <c r="RZ133" s="516"/>
      <c r="SA133" s="516"/>
      <c r="SB133" s="516"/>
      <c r="SC133" s="516"/>
      <c r="SD133" s="516"/>
      <c r="SE133" s="516"/>
      <c r="SF133" s="516"/>
      <c r="SG133" s="516"/>
      <c r="SH133" s="516"/>
      <c r="SI133" s="516"/>
      <c r="SJ133" s="516"/>
      <c r="SK133" s="516"/>
      <c r="SL133" s="516"/>
      <c r="SM133" s="516"/>
      <c r="SN133" s="516"/>
      <c r="SO133" s="516"/>
      <c r="SP133" s="516"/>
      <c r="SQ133" s="516"/>
      <c r="SR133" s="516"/>
      <c r="SS133" s="516"/>
      <c r="ST133" s="516"/>
      <c r="SU133" s="516"/>
      <c r="SV133" s="516"/>
      <c r="SW133" s="516"/>
      <c r="SX133" s="516"/>
      <c r="SY133" s="516"/>
      <c r="SZ133" s="516"/>
      <c r="TA133" s="516"/>
      <c r="TB133" s="516"/>
      <c r="TC133" s="516"/>
      <c r="TD133" s="516"/>
      <c r="TE133" s="516"/>
      <c r="TF133" s="516"/>
      <c r="TG133" s="516"/>
      <c r="TH133" s="516"/>
      <c r="TI133" s="516"/>
      <c r="TJ133" s="516"/>
      <c r="TK133" s="516"/>
      <c r="TL133" s="516"/>
      <c r="TM133" s="516"/>
      <c r="TN133" s="516"/>
      <c r="TO133" s="516"/>
      <c r="TP133" s="516"/>
      <c r="TQ133" s="516"/>
      <c r="TR133" s="516"/>
      <c r="TS133" s="516"/>
      <c r="TT133" s="516"/>
      <c r="TU133" s="516"/>
      <c r="TV133" s="516"/>
      <c r="TW133" s="516"/>
      <c r="TX133" s="516"/>
      <c r="TY133" s="516"/>
      <c r="TZ133" s="516"/>
      <c r="UA133" s="516"/>
      <c r="UB133" s="516"/>
      <c r="UC133" s="516"/>
      <c r="UD133" s="516"/>
      <c r="UE133" s="516"/>
      <c r="UF133" s="516"/>
      <c r="UG133" s="516"/>
      <c r="UH133" s="516"/>
      <c r="UI133" s="516"/>
      <c r="UJ133" s="516"/>
      <c r="UK133" s="516"/>
      <c r="UL133" s="516"/>
      <c r="UM133" s="516"/>
      <c r="UN133" s="516"/>
      <c r="UO133" s="516"/>
      <c r="UP133" s="516"/>
      <c r="UQ133" s="516"/>
      <c r="UR133" s="516"/>
      <c r="US133" s="516"/>
      <c r="UT133" s="516"/>
      <c r="UU133" s="516"/>
      <c r="UV133" s="516"/>
      <c r="UW133" s="516"/>
      <c r="UX133" s="516"/>
      <c r="UY133" s="516"/>
      <c r="UZ133" s="516"/>
      <c r="VA133" s="516"/>
      <c r="VB133" s="516"/>
      <c r="VC133" s="516"/>
      <c r="VD133" s="516"/>
      <c r="VE133" s="516"/>
      <c r="VF133" s="516"/>
      <c r="VG133" s="516"/>
      <c r="VH133" s="516"/>
      <c r="VI133" s="516"/>
      <c r="VJ133" s="516"/>
      <c r="VK133" s="516"/>
      <c r="VL133" s="516"/>
      <c r="VM133" s="516"/>
      <c r="VN133" s="516"/>
      <c r="VO133" s="516"/>
      <c r="VP133" s="516"/>
      <c r="VQ133" s="516"/>
      <c r="VR133" s="516"/>
      <c r="VS133" s="516"/>
      <c r="VT133" s="516"/>
      <c r="VU133" s="516"/>
      <c r="VV133" s="516"/>
      <c r="VW133" s="516"/>
      <c r="VX133" s="516"/>
      <c r="VY133" s="516"/>
      <c r="VZ133" s="516"/>
      <c r="WA133" s="516"/>
      <c r="WB133" s="516"/>
      <c r="WC133" s="516"/>
      <c r="WD133" s="516"/>
      <c r="WE133" s="516"/>
      <c r="WF133" s="516"/>
      <c r="WG133" s="516"/>
      <c r="WH133" s="516"/>
      <c r="WI133" s="516"/>
      <c r="WJ133" s="516"/>
      <c r="WK133" s="516"/>
      <c r="WL133" s="516"/>
      <c r="WM133" s="516"/>
      <c r="WN133" s="516"/>
      <c r="WO133" s="516"/>
      <c r="WP133" s="516"/>
      <c r="WQ133" s="516"/>
      <c r="WR133" s="516"/>
      <c r="WS133" s="516"/>
      <c r="WT133" s="516"/>
      <c r="WU133" s="516"/>
      <c r="WV133" s="516"/>
      <c r="WW133" s="516"/>
      <c r="WX133" s="516"/>
      <c r="WY133" s="516"/>
      <c r="WZ133" s="516"/>
      <c r="XA133" s="516"/>
      <c r="XB133" s="516"/>
      <c r="XC133" s="516"/>
      <c r="XD133" s="516"/>
      <c r="XE133" s="516"/>
      <c r="XF133" s="516"/>
      <c r="XG133" s="516"/>
      <c r="XH133" s="516"/>
      <c r="XI133" s="516"/>
      <c r="XJ133" s="516"/>
      <c r="XK133" s="516"/>
      <c r="XL133" s="516"/>
      <c r="XM133" s="516"/>
      <c r="XN133" s="516"/>
      <c r="XO133" s="516"/>
      <c r="XP133" s="516"/>
      <c r="XQ133" s="516"/>
      <c r="XR133" s="516"/>
      <c r="XS133" s="516"/>
      <c r="XT133" s="516"/>
      <c r="XU133" s="516"/>
      <c r="XV133" s="516"/>
      <c r="XW133" s="516"/>
      <c r="XX133" s="516"/>
      <c r="XY133" s="516"/>
      <c r="XZ133" s="516"/>
      <c r="YA133" s="516"/>
      <c r="YB133" s="516"/>
      <c r="YC133" s="516"/>
      <c r="YD133" s="516"/>
      <c r="YE133" s="516"/>
      <c r="YF133" s="516"/>
      <c r="YG133" s="516"/>
      <c r="YH133" s="516"/>
      <c r="YI133" s="516"/>
      <c r="YJ133" s="516"/>
      <c r="YK133" s="516"/>
      <c r="YL133" s="516"/>
      <c r="YM133" s="516"/>
      <c r="YN133" s="516"/>
      <c r="YO133" s="516"/>
      <c r="YP133" s="516"/>
      <c r="YQ133" s="516"/>
      <c r="YR133" s="516"/>
      <c r="YS133" s="516"/>
      <c r="YT133" s="516"/>
      <c r="YU133" s="516"/>
      <c r="YV133" s="516"/>
      <c r="YW133" s="516"/>
      <c r="YX133" s="516"/>
      <c r="YY133" s="516"/>
      <c r="YZ133" s="516"/>
      <c r="ZA133" s="516"/>
      <c r="ZB133" s="516"/>
      <c r="ZC133" s="516"/>
      <c r="ZD133" s="516"/>
      <c r="ZE133" s="516"/>
      <c r="ZF133" s="516"/>
      <c r="ZG133" s="516"/>
      <c r="ZH133" s="516"/>
      <c r="ZI133" s="516"/>
      <c r="ZJ133" s="516"/>
      <c r="ZK133" s="516"/>
      <c r="ZL133" s="516"/>
      <c r="ZM133" s="516"/>
      <c r="ZN133" s="516"/>
      <c r="ZO133" s="516"/>
      <c r="ZP133" s="516"/>
      <c r="ZQ133" s="516"/>
      <c r="ZR133" s="516"/>
      <c r="ZS133" s="516"/>
      <c r="ZT133" s="516"/>
      <c r="ZU133" s="516"/>
      <c r="ZV133" s="516"/>
      <c r="ZW133" s="516"/>
      <c r="ZX133" s="516"/>
      <c r="ZY133" s="516"/>
      <c r="ZZ133" s="516"/>
      <c r="AAA133" s="516"/>
      <c r="AAB133" s="516"/>
      <c r="AAC133" s="516"/>
      <c r="AAD133" s="516"/>
      <c r="AAE133" s="516"/>
      <c r="AAF133" s="516"/>
      <c r="AAG133" s="516"/>
      <c r="AAH133" s="516"/>
      <c r="AAI133" s="516"/>
      <c r="AAJ133" s="516"/>
      <c r="AAK133" s="516"/>
      <c r="AAL133" s="516"/>
      <c r="AAM133" s="516"/>
      <c r="AAN133" s="516"/>
      <c r="AAO133" s="516"/>
      <c r="AAP133" s="516"/>
      <c r="AAQ133" s="516"/>
      <c r="AAR133" s="516"/>
      <c r="AAS133" s="516"/>
      <c r="AAT133" s="516"/>
      <c r="AAU133" s="516"/>
      <c r="AAV133" s="516"/>
      <c r="AAW133" s="516"/>
      <c r="AAX133" s="516"/>
      <c r="AAY133" s="516"/>
      <c r="AAZ133" s="516"/>
      <c r="ABA133" s="516"/>
      <c r="ABB133" s="516"/>
      <c r="ABC133" s="516"/>
      <c r="ABD133" s="516"/>
      <c r="ABE133" s="516"/>
      <c r="ABF133" s="516"/>
      <c r="ABG133" s="516"/>
      <c r="ABH133" s="516"/>
      <c r="ABI133" s="516"/>
      <c r="ABJ133" s="516"/>
      <c r="ABK133" s="516"/>
      <c r="ABL133" s="516"/>
      <c r="ABM133" s="516"/>
      <c r="ABN133" s="516"/>
      <c r="ABO133" s="516"/>
      <c r="ABP133" s="516"/>
      <c r="ABQ133" s="516"/>
      <c r="ABR133" s="516"/>
      <c r="ABS133" s="516"/>
      <c r="ABT133" s="516"/>
      <c r="ABU133" s="516"/>
      <c r="ABV133" s="516"/>
      <c r="ABW133" s="516"/>
      <c r="ABX133" s="516"/>
      <c r="ABY133" s="516"/>
      <c r="ABZ133" s="516"/>
      <c r="ACA133" s="516"/>
      <c r="ACB133" s="516"/>
      <c r="ACC133" s="516"/>
      <c r="ACD133" s="516"/>
      <c r="ACE133" s="516"/>
      <c r="ACF133" s="516"/>
      <c r="ACG133" s="516"/>
      <c r="ACH133" s="516"/>
      <c r="ACI133" s="516"/>
      <c r="ACJ133" s="516"/>
      <c r="ACK133" s="516"/>
      <c r="ACL133" s="516"/>
      <c r="ACM133" s="516"/>
      <c r="ACN133" s="516"/>
      <c r="ACO133" s="516"/>
      <c r="ACP133" s="516"/>
      <c r="ACQ133" s="516"/>
      <c r="ACR133" s="516"/>
      <c r="ACS133" s="516"/>
      <c r="ACT133" s="516"/>
      <c r="ACU133" s="516"/>
      <c r="ACV133" s="516"/>
      <c r="ACW133" s="516"/>
      <c r="ACX133" s="516"/>
      <c r="ACY133" s="516"/>
      <c r="ACZ133" s="516"/>
      <c r="ADA133" s="516"/>
      <c r="ADB133" s="516"/>
      <c r="ADC133" s="516"/>
      <c r="ADD133" s="516"/>
      <c r="ADE133" s="516"/>
      <c r="ADF133" s="516"/>
      <c r="ADG133" s="516"/>
      <c r="ADH133" s="516"/>
      <c r="ADI133" s="516"/>
      <c r="ADJ133" s="516"/>
      <c r="ADK133" s="516"/>
      <c r="ADL133" s="516"/>
      <c r="ADM133" s="516"/>
      <c r="ADN133" s="516"/>
      <c r="ADO133" s="516"/>
      <c r="ADP133" s="516"/>
      <c r="ADQ133" s="516"/>
      <c r="ADR133" s="516"/>
      <c r="ADS133" s="516"/>
      <c r="ADT133" s="516"/>
      <c r="ADU133" s="516"/>
      <c r="ADV133" s="516"/>
      <c r="ADW133" s="516"/>
      <c r="ADX133" s="516"/>
      <c r="ADY133" s="516"/>
      <c r="ADZ133" s="516"/>
      <c r="AEA133" s="516"/>
      <c r="AEB133" s="516"/>
      <c r="AEC133" s="516"/>
      <c r="AED133" s="516"/>
      <c r="AEE133" s="516"/>
      <c r="AEF133" s="516"/>
      <c r="AEG133" s="516"/>
      <c r="AEH133" s="516"/>
      <c r="AEI133" s="516"/>
      <c r="AEJ133" s="516"/>
      <c r="AEK133" s="516"/>
      <c r="AEL133" s="516"/>
      <c r="AEM133" s="516"/>
      <c r="AEN133" s="516"/>
      <c r="AEO133" s="516"/>
      <c r="AEP133" s="516"/>
      <c r="AEQ133" s="516"/>
      <c r="AER133" s="516"/>
      <c r="AES133" s="516"/>
      <c r="AET133" s="516"/>
      <c r="AEU133" s="516"/>
      <c r="AEV133" s="516"/>
      <c r="AEW133" s="516"/>
      <c r="AEX133" s="516"/>
      <c r="AEY133" s="516"/>
      <c r="AEZ133" s="516"/>
      <c r="AFA133" s="516"/>
      <c r="AFB133" s="516"/>
      <c r="AFC133" s="516"/>
      <c r="AFD133" s="516"/>
      <c r="AFE133" s="516"/>
      <c r="AFF133" s="516"/>
      <c r="AFG133" s="516"/>
      <c r="AFH133" s="516"/>
      <c r="AFI133" s="516"/>
      <c r="AFJ133" s="516"/>
      <c r="AFK133" s="516"/>
      <c r="AFL133" s="516"/>
      <c r="AFM133" s="516"/>
      <c r="AFN133" s="516"/>
      <c r="AFO133" s="516"/>
      <c r="AFP133" s="516"/>
      <c r="AFQ133" s="516"/>
      <c r="AFR133" s="516"/>
      <c r="AFS133" s="516"/>
      <c r="AFT133" s="516"/>
      <c r="AFU133" s="516"/>
      <c r="AFV133" s="516"/>
      <c r="AFW133" s="516"/>
      <c r="AFX133" s="516"/>
      <c r="AFY133" s="516"/>
      <c r="AFZ133" s="516"/>
      <c r="AGA133" s="516"/>
      <c r="AGB133" s="516"/>
      <c r="AGC133" s="516"/>
      <c r="AGD133" s="516"/>
      <c r="AGE133" s="516"/>
      <c r="AGF133" s="516"/>
      <c r="AGG133" s="516"/>
      <c r="AGH133" s="516"/>
      <c r="AGI133" s="516"/>
      <c r="AGJ133" s="516"/>
      <c r="AGK133" s="516"/>
      <c r="AGL133" s="516"/>
      <c r="AGM133" s="516"/>
      <c r="AGN133" s="516"/>
      <c r="AGO133" s="516"/>
      <c r="AGP133" s="516"/>
      <c r="AGQ133" s="516"/>
      <c r="AGR133" s="516"/>
      <c r="AGS133" s="516"/>
      <c r="AGT133" s="516"/>
      <c r="AGU133" s="516"/>
      <c r="AGV133" s="516"/>
      <c r="AGW133" s="516"/>
      <c r="AGX133" s="516"/>
      <c r="AGY133" s="516"/>
      <c r="AGZ133" s="516"/>
      <c r="AHA133" s="516"/>
      <c r="AHB133" s="516"/>
      <c r="AHC133" s="516"/>
      <c r="AHD133" s="516"/>
      <c r="AHE133" s="516"/>
      <c r="AHF133" s="516"/>
      <c r="AHG133" s="516"/>
      <c r="AHH133" s="516"/>
      <c r="AHI133" s="516"/>
      <c r="AHJ133" s="516"/>
      <c r="AHK133" s="516"/>
      <c r="AHL133" s="516"/>
      <c r="AHM133" s="516"/>
      <c r="AHN133" s="516"/>
      <c r="AHO133" s="516"/>
      <c r="AHP133" s="516"/>
      <c r="AHQ133" s="516"/>
      <c r="AHR133" s="516"/>
      <c r="AHS133" s="516"/>
      <c r="AHT133" s="516"/>
      <c r="AHU133" s="516"/>
      <c r="AHV133" s="516"/>
      <c r="AHW133" s="516"/>
      <c r="AHX133" s="516"/>
      <c r="AHY133" s="516"/>
      <c r="AHZ133" s="516"/>
      <c r="AIA133" s="516"/>
      <c r="AIB133" s="516"/>
      <c r="AIC133" s="516"/>
      <c r="AID133" s="516"/>
      <c r="AIE133" s="516"/>
      <c r="AIF133" s="516"/>
      <c r="AIG133" s="516"/>
      <c r="AIH133" s="516"/>
      <c r="AII133" s="516"/>
      <c r="AIJ133" s="516"/>
      <c r="AIK133" s="516"/>
      <c r="AIL133" s="516"/>
      <c r="AIM133" s="516"/>
      <c r="AIN133" s="516"/>
      <c r="AIO133" s="516"/>
      <c r="AIP133" s="516"/>
      <c r="AIQ133" s="516"/>
      <c r="AIR133" s="516"/>
      <c r="AIS133" s="516"/>
      <c r="AIT133" s="516"/>
      <c r="AIU133" s="516"/>
      <c r="AIV133" s="516"/>
      <c r="AIW133" s="516"/>
      <c r="AIX133" s="516"/>
      <c r="AIY133" s="516"/>
      <c r="AIZ133" s="516"/>
      <c r="AJA133" s="516"/>
      <c r="AJB133" s="516"/>
      <c r="AJC133" s="516"/>
      <c r="AJD133" s="516"/>
      <c r="AJE133" s="516"/>
      <c r="AJF133" s="516"/>
      <c r="AJG133" s="516"/>
      <c r="AJH133" s="516"/>
      <c r="AJI133" s="516"/>
      <c r="AJJ133" s="516"/>
      <c r="AJK133" s="516"/>
      <c r="AJL133" s="516"/>
      <c r="AJM133" s="516"/>
      <c r="AJN133" s="516"/>
      <c r="AJO133" s="516"/>
      <c r="AJP133" s="516"/>
      <c r="AJQ133" s="516"/>
      <c r="AJR133" s="516"/>
      <c r="AJS133" s="516"/>
      <c r="AJT133" s="516"/>
      <c r="AJU133" s="516"/>
      <c r="AJV133" s="516"/>
      <c r="AJW133" s="516"/>
      <c r="AJX133" s="516"/>
      <c r="AJY133" s="516"/>
      <c r="AJZ133" s="516"/>
      <c r="AKA133" s="516"/>
      <c r="AKB133" s="516"/>
      <c r="AKC133" s="516"/>
      <c r="AKD133" s="516"/>
      <c r="AKE133" s="516"/>
      <c r="AKF133" s="516"/>
      <c r="AKG133" s="516"/>
      <c r="AKH133" s="516"/>
      <c r="AKI133" s="516"/>
      <c r="AKJ133" s="516"/>
      <c r="AKK133" s="516"/>
      <c r="AKL133" s="516"/>
      <c r="AKM133" s="516"/>
      <c r="AKN133" s="516"/>
      <c r="AKO133" s="516"/>
      <c r="AKP133" s="516"/>
      <c r="AKQ133" s="516"/>
      <c r="AKR133" s="516"/>
      <c r="AKS133" s="516"/>
      <c r="AKT133" s="516"/>
      <c r="AKU133" s="516"/>
      <c r="AKV133" s="516"/>
      <c r="AKW133" s="516"/>
      <c r="AKX133" s="516"/>
      <c r="AKY133" s="516"/>
      <c r="AKZ133" s="516"/>
      <c r="ALA133" s="516"/>
      <c r="ALB133" s="516"/>
      <c r="ALC133" s="516"/>
      <c r="ALD133" s="516"/>
      <c r="ALE133" s="516"/>
      <c r="ALF133" s="516"/>
      <c r="ALG133" s="516"/>
      <c r="ALH133" s="516"/>
      <c r="ALI133" s="516"/>
      <c r="ALJ133" s="516"/>
      <c r="ALK133" s="516"/>
      <c r="ALL133" s="516"/>
      <c r="ALM133" s="516"/>
      <c r="ALN133" s="516"/>
      <c r="ALO133" s="516"/>
      <c r="ALP133" s="516"/>
      <c r="ALQ133" s="516"/>
      <c r="ALR133" s="516"/>
      <c r="ALS133" s="516"/>
      <c r="ALT133" s="516"/>
      <c r="ALU133" s="516"/>
      <c r="ALV133" s="516"/>
      <c r="ALW133" s="516"/>
      <c r="ALX133" s="516"/>
      <c r="ALY133" s="516"/>
      <c r="ALZ133" s="516"/>
      <c r="AMA133" s="516"/>
      <c r="AMB133" s="516"/>
      <c r="AMC133" s="516"/>
      <c r="AMD133" s="516"/>
      <c r="AME133" s="516"/>
      <c r="AMF133" s="516"/>
      <c r="AMG133" s="516"/>
      <c r="AMH133" s="516"/>
      <c r="AMI133" s="516"/>
      <c r="AMJ133" s="516"/>
      <c r="AMK133" s="516"/>
      <c r="AML133" s="516"/>
      <c r="AMM133" s="516"/>
      <c r="AMN133" s="516"/>
      <c r="AMO133" s="516"/>
      <c r="AMP133" s="516"/>
      <c r="AMQ133" s="516"/>
      <c r="AMR133" s="516"/>
      <c r="AMS133" s="516"/>
      <c r="AMT133" s="516"/>
      <c r="AMU133" s="516"/>
      <c r="AMV133" s="516"/>
      <c r="AMW133" s="516"/>
      <c r="AMX133" s="516"/>
      <c r="AMY133" s="516"/>
      <c r="AMZ133" s="516"/>
      <c r="ANA133" s="516"/>
      <c r="ANB133" s="516"/>
      <c r="ANC133" s="516"/>
      <c r="AND133" s="516"/>
      <c r="ANE133" s="516"/>
      <c r="ANF133" s="516"/>
      <c r="ANG133" s="516"/>
      <c r="ANH133" s="516"/>
      <c r="ANI133" s="516"/>
      <c r="ANJ133" s="516"/>
      <c r="ANK133" s="516"/>
      <c r="ANL133" s="516"/>
      <c r="ANM133" s="516"/>
      <c r="ANN133" s="516"/>
      <c r="ANO133" s="516"/>
      <c r="ANP133" s="516"/>
      <c r="ANQ133" s="516"/>
      <c r="ANR133" s="516"/>
      <c r="ANS133" s="516"/>
      <c r="ANT133" s="516"/>
      <c r="ANU133" s="516"/>
      <c r="ANV133" s="516"/>
      <c r="ANW133" s="516"/>
      <c r="ANX133" s="516"/>
      <c r="ANY133" s="516"/>
      <c r="ANZ133" s="516"/>
      <c r="AOA133" s="516"/>
      <c r="AOB133" s="516"/>
      <c r="AOC133" s="516"/>
      <c r="AOD133" s="516"/>
      <c r="AOE133" s="516"/>
      <c r="AOF133" s="516"/>
      <c r="AOG133" s="516"/>
      <c r="AOH133" s="516"/>
      <c r="AOI133" s="516"/>
      <c r="AOJ133" s="516"/>
      <c r="AOK133" s="516"/>
      <c r="AOL133" s="516"/>
      <c r="AOM133" s="516"/>
      <c r="AON133" s="516"/>
      <c r="AOO133" s="516"/>
      <c r="AOP133" s="516"/>
      <c r="AOQ133" s="516"/>
      <c r="AOR133" s="516"/>
      <c r="AOS133" s="516"/>
      <c r="AOT133" s="516"/>
      <c r="AOU133" s="516"/>
      <c r="AOV133" s="516"/>
      <c r="AOW133" s="516"/>
      <c r="AOX133" s="516"/>
      <c r="AOY133" s="516"/>
      <c r="AOZ133" s="516"/>
      <c r="APA133" s="516"/>
      <c r="APB133" s="516"/>
      <c r="APC133" s="516"/>
      <c r="APD133" s="516"/>
      <c r="APE133" s="516"/>
      <c r="APF133" s="516"/>
      <c r="APG133" s="516"/>
      <c r="APH133" s="516"/>
      <c r="API133" s="516"/>
      <c r="APJ133" s="516"/>
      <c r="APK133" s="516"/>
      <c r="APL133" s="516"/>
      <c r="APM133" s="516"/>
      <c r="APN133" s="516"/>
      <c r="APO133" s="516"/>
      <c r="APP133" s="516"/>
      <c r="APQ133" s="516"/>
      <c r="APR133" s="516"/>
      <c r="APS133" s="516"/>
      <c r="APT133" s="516"/>
      <c r="APU133" s="516"/>
      <c r="APV133" s="516"/>
      <c r="APW133" s="516"/>
      <c r="APX133" s="516"/>
      <c r="APY133" s="516"/>
      <c r="APZ133" s="516"/>
      <c r="AQA133" s="516"/>
      <c r="AQB133" s="516"/>
      <c r="AQC133" s="516"/>
      <c r="AQD133" s="516"/>
      <c r="AQE133" s="516"/>
      <c r="AQF133" s="516"/>
      <c r="AQG133" s="516"/>
      <c r="AQH133" s="516"/>
      <c r="AQI133" s="516"/>
      <c r="AQJ133" s="516"/>
      <c r="AQK133" s="516"/>
      <c r="AQL133" s="516"/>
      <c r="AQM133" s="516"/>
      <c r="AQN133" s="516"/>
      <c r="AQO133" s="516"/>
      <c r="AQP133" s="516"/>
      <c r="AQQ133" s="516"/>
      <c r="AQR133" s="516"/>
      <c r="AQS133" s="516"/>
      <c r="AQT133" s="516"/>
      <c r="AQU133" s="516"/>
      <c r="AQV133" s="516"/>
      <c r="AQW133" s="516"/>
      <c r="AQX133" s="516"/>
      <c r="AQY133" s="516"/>
      <c r="AQZ133" s="516"/>
      <c r="ARA133" s="516"/>
      <c r="ARB133" s="516"/>
      <c r="ARC133" s="516"/>
      <c r="ARD133" s="516"/>
      <c r="ARE133" s="516"/>
      <c r="ARF133" s="516"/>
      <c r="ARG133" s="516"/>
      <c r="ARH133" s="516"/>
      <c r="ARI133" s="516"/>
      <c r="ARJ133" s="516"/>
      <c r="ARK133" s="516"/>
      <c r="ARL133" s="516"/>
      <c r="ARM133" s="516"/>
      <c r="ARN133" s="516"/>
      <c r="ARO133" s="516"/>
      <c r="ARP133" s="516"/>
      <c r="ARQ133" s="516"/>
      <c r="ARR133" s="516"/>
      <c r="ARS133" s="516"/>
      <c r="ART133" s="516"/>
      <c r="ARU133" s="516"/>
      <c r="ARV133" s="516"/>
      <c r="ARW133" s="516"/>
      <c r="ARX133" s="516"/>
      <c r="ARY133" s="516"/>
      <c r="ARZ133" s="516"/>
      <c r="ASA133" s="516"/>
      <c r="ASB133" s="516"/>
      <c r="ASC133" s="516"/>
      <c r="ASD133" s="516"/>
      <c r="ASE133" s="516"/>
      <c r="ASF133" s="516"/>
      <c r="ASG133" s="516"/>
      <c r="ASH133" s="516"/>
      <c r="ASI133" s="516"/>
      <c r="ASJ133" s="516"/>
      <c r="ASK133" s="516"/>
      <c r="ASL133" s="516"/>
      <c r="ASM133" s="516"/>
      <c r="ASN133" s="516"/>
      <c r="ASO133" s="516"/>
      <c r="ASP133" s="516"/>
      <c r="ASQ133" s="516"/>
      <c r="ASR133" s="516"/>
      <c r="ASS133" s="516"/>
      <c r="AST133" s="516"/>
      <c r="ASU133" s="516"/>
      <c r="ASV133" s="516"/>
      <c r="ASW133" s="516"/>
      <c r="ASX133" s="516"/>
      <c r="ASY133" s="516"/>
      <c r="ASZ133" s="516"/>
      <c r="ATA133" s="516"/>
      <c r="ATB133" s="516"/>
      <c r="ATC133" s="516"/>
      <c r="ATD133" s="516"/>
      <c r="ATE133" s="516"/>
      <c r="ATF133" s="516"/>
      <c r="ATG133" s="516"/>
      <c r="ATH133" s="516"/>
      <c r="ATI133" s="516"/>
      <c r="ATJ133" s="516"/>
      <c r="ATK133" s="516"/>
      <c r="ATL133" s="516"/>
      <c r="ATM133" s="516"/>
      <c r="ATN133" s="516"/>
      <c r="ATO133" s="516"/>
      <c r="ATP133" s="516"/>
      <c r="ATQ133" s="516"/>
      <c r="ATR133" s="516"/>
      <c r="ATS133" s="516"/>
      <c r="ATT133" s="516"/>
      <c r="ATU133" s="516"/>
      <c r="ATV133" s="516"/>
      <c r="ATW133" s="516"/>
      <c r="ATX133" s="516"/>
      <c r="ATY133" s="516"/>
      <c r="ATZ133" s="516"/>
      <c r="AUA133" s="516"/>
      <c r="AUB133" s="516"/>
      <c r="AUC133" s="516"/>
      <c r="AUD133" s="516"/>
      <c r="AUE133" s="516"/>
      <c r="AUF133" s="516"/>
      <c r="AUG133" s="516"/>
      <c r="AUH133" s="516"/>
      <c r="AUI133" s="516"/>
      <c r="AUJ133" s="516"/>
      <c r="AUK133" s="516"/>
      <c r="AUL133" s="516"/>
      <c r="AUM133" s="516"/>
      <c r="AUN133" s="516"/>
      <c r="AUO133" s="516"/>
      <c r="AUP133" s="516"/>
      <c r="AUQ133" s="516"/>
      <c r="AUR133" s="516"/>
      <c r="AUS133" s="516"/>
      <c r="AUT133" s="516"/>
      <c r="AUU133" s="516"/>
      <c r="AUV133" s="516"/>
      <c r="AUW133" s="516"/>
      <c r="AUX133" s="516"/>
      <c r="AUY133" s="516"/>
      <c r="AUZ133" s="516"/>
      <c r="AVA133" s="516"/>
      <c r="AVB133" s="516"/>
      <c r="AVC133" s="516"/>
      <c r="AVD133" s="516"/>
      <c r="AVE133" s="516"/>
      <c r="AVF133" s="516"/>
      <c r="AVG133" s="516"/>
      <c r="AVH133" s="516"/>
      <c r="AVI133" s="516"/>
      <c r="AVJ133" s="516"/>
      <c r="AVK133" s="516"/>
      <c r="AVL133" s="516"/>
      <c r="AVM133" s="516"/>
      <c r="AVN133" s="516"/>
      <c r="AVO133" s="516"/>
      <c r="AVP133" s="516"/>
      <c r="AVQ133" s="516"/>
      <c r="AVR133" s="516"/>
      <c r="AVS133" s="516"/>
      <c r="AVT133" s="516"/>
      <c r="AVU133" s="516"/>
      <c r="AVV133" s="516"/>
      <c r="AVW133" s="516"/>
      <c r="AVX133" s="516"/>
      <c r="AVY133" s="516"/>
      <c r="AVZ133" s="516"/>
      <c r="AWA133" s="516"/>
      <c r="AWB133" s="516"/>
      <c r="AWC133" s="516"/>
      <c r="AWD133" s="516"/>
      <c r="AWE133" s="516"/>
      <c r="AWF133" s="516"/>
      <c r="AWG133" s="516"/>
      <c r="AWH133" s="516"/>
      <c r="AWI133" s="516"/>
      <c r="AWJ133" s="516"/>
      <c r="AWK133" s="516"/>
      <c r="AWL133" s="516"/>
      <c r="AWM133" s="516"/>
      <c r="AWN133" s="516"/>
      <c r="AWO133" s="516"/>
      <c r="AWP133" s="516"/>
      <c r="AWQ133" s="516"/>
      <c r="AWR133" s="516"/>
      <c r="AWS133" s="516"/>
      <c r="AWT133" s="516"/>
      <c r="AWU133" s="516"/>
      <c r="AWV133" s="516"/>
      <c r="AWW133" s="516"/>
      <c r="AWX133" s="516"/>
      <c r="AWY133" s="516"/>
      <c r="AWZ133" s="516"/>
      <c r="AXA133" s="516"/>
      <c r="AXB133" s="516"/>
      <c r="AXC133" s="516"/>
      <c r="AXD133" s="516"/>
      <c r="AXE133" s="516"/>
      <c r="AXF133" s="516"/>
      <c r="AXG133" s="516"/>
      <c r="AXH133" s="516"/>
      <c r="AXI133" s="516"/>
      <c r="AXJ133" s="516"/>
      <c r="AXK133" s="516"/>
      <c r="AXL133" s="516"/>
      <c r="AXM133" s="516"/>
      <c r="AXN133" s="516"/>
      <c r="AXO133" s="516"/>
      <c r="AXP133" s="516"/>
      <c r="AXQ133" s="516"/>
      <c r="AXR133" s="516"/>
      <c r="AXS133" s="516"/>
      <c r="AXT133" s="516"/>
      <c r="AXU133" s="516"/>
      <c r="AXV133" s="516"/>
      <c r="AXW133" s="516"/>
      <c r="AXX133" s="516"/>
      <c r="AXY133" s="516"/>
      <c r="AXZ133" s="516"/>
      <c r="AYA133" s="516"/>
      <c r="AYB133" s="516"/>
      <c r="AYC133" s="516"/>
      <c r="AYD133" s="516"/>
      <c r="AYE133" s="516"/>
      <c r="AYF133" s="516"/>
      <c r="AYG133" s="516"/>
      <c r="AYH133" s="516"/>
      <c r="AYI133" s="516"/>
      <c r="AYJ133" s="516"/>
      <c r="AYK133" s="516"/>
      <c r="AYL133" s="516"/>
      <c r="AYM133" s="516"/>
      <c r="AYN133" s="516"/>
      <c r="AYO133" s="516"/>
      <c r="AYP133" s="516"/>
      <c r="AYQ133" s="516"/>
      <c r="AYR133" s="516"/>
      <c r="AYS133" s="516"/>
      <c r="AYT133" s="516"/>
      <c r="AYU133" s="516"/>
      <c r="AYV133" s="516"/>
      <c r="AYW133" s="516"/>
      <c r="AYX133" s="516"/>
      <c r="AYY133" s="516"/>
      <c r="AYZ133" s="516"/>
      <c r="AZA133" s="516"/>
      <c r="AZB133" s="516"/>
      <c r="AZC133" s="516"/>
      <c r="AZD133" s="516"/>
      <c r="AZE133" s="516"/>
      <c r="AZF133" s="516"/>
      <c r="AZG133" s="516"/>
      <c r="AZH133" s="516"/>
      <c r="AZI133" s="516"/>
      <c r="AZJ133" s="516"/>
      <c r="AZK133" s="516"/>
      <c r="AZL133" s="516"/>
      <c r="AZM133" s="516"/>
      <c r="AZN133" s="516"/>
      <c r="AZO133" s="516"/>
      <c r="AZP133" s="516"/>
      <c r="AZQ133" s="516"/>
      <c r="AZR133" s="516"/>
      <c r="AZS133" s="516"/>
      <c r="AZT133" s="516"/>
      <c r="AZU133" s="516"/>
      <c r="AZV133" s="516"/>
      <c r="AZW133" s="516"/>
      <c r="AZX133" s="516"/>
      <c r="AZY133" s="516"/>
      <c r="AZZ133" s="516"/>
      <c r="BAA133" s="516"/>
      <c r="BAB133" s="516"/>
      <c r="BAC133" s="516"/>
      <c r="BAD133" s="516"/>
      <c r="BAE133" s="516"/>
      <c r="BAF133" s="516"/>
      <c r="BAG133" s="516"/>
      <c r="BAH133" s="516"/>
      <c r="BAI133" s="516"/>
      <c r="BAJ133" s="516"/>
      <c r="BAK133" s="516"/>
      <c r="BAL133" s="516"/>
      <c r="BAM133" s="516"/>
      <c r="BAN133" s="516"/>
      <c r="BAO133" s="516"/>
      <c r="BAP133" s="516"/>
      <c r="BAQ133" s="516"/>
      <c r="BAR133" s="516"/>
      <c r="BAS133" s="516"/>
      <c r="BAT133" s="516"/>
      <c r="BAU133" s="516"/>
      <c r="BAV133" s="516"/>
      <c r="BAW133" s="516"/>
      <c r="BAX133" s="516"/>
      <c r="BAY133" s="516"/>
      <c r="BAZ133" s="516"/>
      <c r="BBA133" s="516"/>
      <c r="BBB133" s="516"/>
      <c r="BBC133" s="516"/>
      <c r="BBD133" s="516"/>
      <c r="BBE133" s="516"/>
      <c r="BBF133" s="516"/>
      <c r="BBG133" s="516"/>
      <c r="BBH133" s="516"/>
      <c r="BBI133" s="516"/>
      <c r="BBJ133" s="516"/>
      <c r="BBK133" s="516"/>
      <c r="BBL133" s="516"/>
      <c r="BBM133" s="516"/>
      <c r="BBN133" s="516"/>
      <c r="BBO133" s="516"/>
      <c r="BBP133" s="516"/>
      <c r="BBQ133" s="516"/>
      <c r="BBR133" s="516"/>
      <c r="BBS133" s="516"/>
      <c r="BBT133" s="516"/>
      <c r="BBU133" s="516"/>
      <c r="BBV133" s="516"/>
      <c r="BBW133" s="516"/>
      <c r="BBX133" s="516"/>
      <c r="BBY133" s="516"/>
      <c r="BBZ133" s="516"/>
      <c r="BCA133" s="516"/>
      <c r="BCB133" s="516"/>
      <c r="BCC133" s="516"/>
      <c r="BCD133" s="516"/>
      <c r="BCE133" s="516"/>
      <c r="BCF133" s="516"/>
      <c r="BCG133" s="516"/>
      <c r="BCH133" s="516"/>
      <c r="BCI133" s="516"/>
      <c r="BCJ133" s="516"/>
      <c r="BCK133" s="516"/>
      <c r="BCL133" s="516"/>
      <c r="BCM133" s="516"/>
      <c r="BCN133" s="516"/>
      <c r="BCO133" s="516"/>
      <c r="BCP133" s="516"/>
      <c r="BCQ133" s="516"/>
      <c r="BCR133" s="516"/>
      <c r="BCS133" s="516"/>
      <c r="BCT133" s="516"/>
      <c r="BCU133" s="516"/>
      <c r="BCV133" s="516"/>
      <c r="BCW133" s="516"/>
      <c r="BCX133" s="516"/>
      <c r="BCY133" s="516"/>
      <c r="BCZ133" s="516"/>
      <c r="BDA133" s="516"/>
      <c r="BDB133" s="516"/>
      <c r="BDC133" s="516"/>
      <c r="BDD133" s="516"/>
      <c r="BDE133" s="516"/>
      <c r="BDF133" s="516"/>
      <c r="BDG133" s="516"/>
      <c r="BDH133" s="516"/>
      <c r="BDI133" s="516"/>
      <c r="BDJ133" s="516"/>
      <c r="BDK133" s="516"/>
      <c r="BDL133" s="516"/>
      <c r="BDM133" s="516"/>
      <c r="BDN133" s="516"/>
      <c r="BDO133" s="516"/>
      <c r="BDP133" s="516"/>
      <c r="BDQ133" s="516"/>
      <c r="BDR133" s="516"/>
      <c r="BDS133" s="516"/>
      <c r="BDT133" s="516"/>
      <c r="BDU133" s="516"/>
      <c r="BDV133" s="516"/>
      <c r="BDW133" s="516"/>
      <c r="BDX133" s="516"/>
      <c r="BDY133" s="516"/>
      <c r="BDZ133" s="516"/>
      <c r="BEA133" s="516"/>
      <c r="BEB133" s="516"/>
      <c r="BEC133" s="516"/>
      <c r="BED133" s="516"/>
      <c r="BEE133" s="516"/>
      <c r="BEF133" s="516"/>
      <c r="BEG133" s="516"/>
      <c r="BEH133" s="516"/>
      <c r="BEI133" s="516"/>
      <c r="BEJ133" s="516"/>
      <c r="BEK133" s="516"/>
      <c r="BEL133" s="516"/>
      <c r="BEM133" s="516"/>
      <c r="BEN133" s="516"/>
      <c r="BEO133" s="516"/>
      <c r="BEP133" s="516"/>
      <c r="BEQ133" s="516"/>
      <c r="BER133" s="516"/>
      <c r="BES133" s="516"/>
      <c r="BET133" s="516"/>
      <c r="BEU133" s="516"/>
      <c r="BEV133" s="516"/>
      <c r="BEW133" s="516"/>
      <c r="BEX133" s="516"/>
      <c r="BEY133" s="516"/>
      <c r="BEZ133" s="516"/>
      <c r="BFA133" s="516"/>
      <c r="BFB133" s="516"/>
      <c r="BFC133" s="516"/>
      <c r="BFD133" s="516"/>
      <c r="BFE133" s="516"/>
      <c r="BFF133" s="516"/>
      <c r="BFG133" s="516"/>
      <c r="BFH133" s="516"/>
      <c r="BFI133" s="516"/>
      <c r="BFJ133" s="516"/>
      <c r="BFK133" s="516"/>
      <c r="BFL133" s="516"/>
      <c r="BFM133" s="516"/>
      <c r="BFN133" s="516"/>
      <c r="BFO133" s="516"/>
      <c r="BFP133" s="516"/>
      <c r="BFQ133" s="516"/>
      <c r="BFR133" s="516"/>
      <c r="BFS133" s="516"/>
      <c r="BFT133" s="516"/>
      <c r="BFU133" s="516"/>
      <c r="BFV133" s="516"/>
      <c r="BFW133" s="516"/>
      <c r="BFX133" s="516"/>
      <c r="BFY133" s="516"/>
      <c r="BFZ133" s="516"/>
      <c r="BGA133" s="516"/>
      <c r="BGB133" s="516"/>
      <c r="BGC133" s="516"/>
      <c r="BGD133" s="516"/>
      <c r="BGE133" s="516"/>
      <c r="BGF133" s="516"/>
      <c r="BGG133" s="516"/>
      <c r="BGH133" s="516"/>
      <c r="BGI133" s="516"/>
      <c r="BGJ133" s="516"/>
      <c r="BGK133" s="516"/>
      <c r="BGL133" s="516"/>
      <c r="BGM133" s="516"/>
      <c r="BGN133" s="516"/>
      <c r="BGO133" s="516"/>
      <c r="BGP133" s="516"/>
      <c r="BGQ133" s="516"/>
      <c r="BGR133" s="516"/>
      <c r="BGS133" s="516"/>
      <c r="BGT133" s="516"/>
      <c r="BGU133" s="516"/>
      <c r="BGV133" s="516"/>
      <c r="BGW133" s="516"/>
      <c r="BGX133" s="516"/>
      <c r="BGY133" s="516"/>
      <c r="BGZ133" s="516"/>
      <c r="BHA133" s="516"/>
      <c r="BHB133" s="516"/>
      <c r="BHC133" s="516"/>
      <c r="BHD133" s="516"/>
      <c r="BHE133" s="516"/>
      <c r="BHF133" s="516"/>
      <c r="BHG133" s="516"/>
      <c r="BHH133" s="516"/>
      <c r="BHI133" s="516"/>
      <c r="BHJ133" s="516"/>
      <c r="BHK133" s="516"/>
      <c r="BHL133" s="516"/>
      <c r="BHM133" s="516"/>
      <c r="BHN133" s="516"/>
      <c r="BHO133" s="516"/>
      <c r="BHP133" s="516"/>
      <c r="BHQ133" s="516"/>
      <c r="BHR133" s="516"/>
      <c r="BHS133" s="516"/>
      <c r="BHT133" s="516"/>
      <c r="BHU133" s="516"/>
      <c r="BHV133" s="516"/>
      <c r="BHW133" s="516"/>
      <c r="BHX133" s="516"/>
      <c r="BHY133" s="516"/>
      <c r="BHZ133" s="516"/>
      <c r="BIA133" s="516"/>
      <c r="BIB133" s="516"/>
      <c r="BIC133" s="516"/>
      <c r="BID133" s="516"/>
      <c r="BIE133" s="516"/>
      <c r="BIF133" s="516"/>
      <c r="BIG133" s="516"/>
      <c r="BIH133" s="516"/>
      <c r="BII133" s="516"/>
      <c r="BIJ133" s="516"/>
      <c r="BIK133" s="516"/>
      <c r="BIL133" s="516"/>
      <c r="BIM133" s="516"/>
      <c r="BIN133" s="516"/>
      <c r="BIO133" s="516"/>
      <c r="BIP133" s="516"/>
      <c r="BIQ133" s="516"/>
      <c r="BIR133" s="516"/>
      <c r="BIS133" s="516"/>
      <c r="BIT133" s="516"/>
      <c r="BIU133" s="516"/>
      <c r="BIV133" s="516"/>
      <c r="BIW133" s="516"/>
      <c r="BIX133" s="516"/>
      <c r="BIY133" s="516"/>
      <c r="BIZ133" s="516"/>
      <c r="BJA133" s="516"/>
      <c r="BJB133" s="516"/>
      <c r="BJC133" s="516"/>
      <c r="BJD133" s="516"/>
      <c r="BJE133" s="516"/>
      <c r="BJF133" s="516"/>
      <c r="BJG133" s="516"/>
      <c r="BJH133" s="516"/>
      <c r="BJI133" s="516"/>
      <c r="BJJ133" s="516"/>
      <c r="BJK133" s="516"/>
      <c r="BJL133" s="516"/>
      <c r="BJM133" s="516"/>
      <c r="BJN133" s="516"/>
      <c r="BJO133" s="516"/>
      <c r="BJP133" s="516"/>
      <c r="BJQ133" s="516"/>
      <c r="BJR133" s="516"/>
      <c r="BJS133" s="516"/>
      <c r="BJT133" s="516"/>
      <c r="BJU133" s="516"/>
      <c r="BJV133" s="516"/>
      <c r="BJW133" s="516"/>
      <c r="BJX133" s="516"/>
      <c r="BJY133" s="516"/>
      <c r="BJZ133" s="516"/>
      <c r="BKA133" s="516"/>
      <c r="BKB133" s="516"/>
      <c r="BKC133" s="516"/>
      <c r="BKD133" s="516"/>
      <c r="BKE133" s="516"/>
      <c r="BKF133" s="516"/>
      <c r="BKG133" s="516"/>
      <c r="BKH133" s="516"/>
      <c r="BKI133" s="516"/>
      <c r="BKJ133" s="516"/>
      <c r="BKK133" s="516"/>
      <c r="BKL133" s="516"/>
      <c r="BKM133" s="516"/>
      <c r="BKN133" s="516"/>
      <c r="BKO133" s="516"/>
      <c r="BKP133" s="516"/>
      <c r="BKQ133" s="516"/>
      <c r="BKR133" s="516"/>
      <c r="BKS133" s="516"/>
      <c r="BKT133" s="516"/>
      <c r="BKU133" s="516"/>
      <c r="BKV133" s="516"/>
      <c r="BKW133" s="516"/>
      <c r="BKX133" s="516"/>
      <c r="BKY133" s="516"/>
      <c r="BKZ133" s="516"/>
      <c r="BLA133" s="516"/>
      <c r="BLB133" s="516"/>
      <c r="BLC133" s="516"/>
      <c r="BLD133" s="516"/>
      <c r="BLE133" s="516"/>
      <c r="BLF133" s="516"/>
      <c r="BLG133" s="516"/>
      <c r="BLH133" s="516"/>
      <c r="BLI133" s="516"/>
      <c r="BLJ133" s="516"/>
      <c r="BLK133" s="516"/>
      <c r="BLL133" s="516"/>
      <c r="BLM133" s="516"/>
      <c r="BLN133" s="516"/>
      <c r="BLO133" s="516"/>
      <c r="BLP133" s="516"/>
      <c r="BLQ133" s="516"/>
      <c r="BLR133" s="516"/>
      <c r="BLS133" s="516"/>
      <c r="BLT133" s="516"/>
      <c r="BLU133" s="516"/>
      <c r="BLV133" s="516"/>
      <c r="BLW133" s="516"/>
      <c r="BLX133" s="516"/>
      <c r="BLY133" s="516"/>
      <c r="BLZ133" s="516"/>
      <c r="BMA133" s="516"/>
      <c r="BMB133" s="516"/>
      <c r="BMC133" s="516"/>
      <c r="BMD133" s="516"/>
      <c r="BME133" s="516"/>
      <c r="BMF133" s="516"/>
      <c r="BMG133" s="516"/>
      <c r="BMH133" s="516"/>
      <c r="BMI133" s="516"/>
      <c r="BMJ133" s="516"/>
      <c r="BMK133" s="516"/>
      <c r="BML133" s="516"/>
      <c r="BMM133" s="516"/>
      <c r="BMN133" s="516"/>
      <c r="BMO133" s="516"/>
      <c r="BMP133" s="516"/>
      <c r="BMQ133" s="516"/>
      <c r="BMR133" s="516"/>
      <c r="BMS133" s="516"/>
      <c r="BMT133" s="516"/>
      <c r="BMU133" s="516"/>
      <c r="BMV133" s="516"/>
      <c r="BMW133" s="516"/>
      <c r="BMX133" s="516"/>
      <c r="BMY133" s="516"/>
      <c r="BMZ133" s="516"/>
      <c r="BNA133" s="516"/>
      <c r="BNB133" s="516"/>
      <c r="BNC133" s="516"/>
      <c r="BND133" s="516"/>
      <c r="BNE133" s="516"/>
      <c r="BNF133" s="516"/>
      <c r="BNG133" s="516"/>
      <c r="BNH133" s="516"/>
      <c r="BNI133" s="516"/>
      <c r="BNJ133" s="516"/>
      <c r="BNK133" s="516"/>
      <c r="BNL133" s="516"/>
      <c r="BNM133" s="516"/>
      <c r="BNN133" s="516"/>
      <c r="BNO133" s="516"/>
      <c r="BNP133" s="516"/>
      <c r="BNQ133" s="516"/>
      <c r="BNR133" s="516"/>
      <c r="BNS133" s="516"/>
      <c r="BNT133" s="516"/>
      <c r="BNU133" s="516"/>
      <c r="BNV133" s="516"/>
      <c r="BNW133" s="516"/>
      <c r="BNX133" s="516"/>
      <c r="BNY133" s="516"/>
      <c r="BNZ133" s="516"/>
      <c r="BOA133" s="516"/>
      <c r="BOB133" s="516"/>
      <c r="BOC133" s="516"/>
      <c r="BOD133" s="516"/>
      <c r="BOE133" s="516"/>
      <c r="BOF133" s="516"/>
      <c r="BOG133" s="516"/>
      <c r="BOH133" s="516"/>
      <c r="BOI133" s="516"/>
      <c r="BOJ133" s="516"/>
      <c r="BOK133" s="516"/>
      <c r="BOL133" s="516"/>
      <c r="BOM133" s="516"/>
      <c r="BON133" s="516"/>
      <c r="BOO133" s="516"/>
      <c r="BOP133" s="516"/>
      <c r="BOQ133" s="516"/>
      <c r="BOR133" s="516"/>
      <c r="BOS133" s="516"/>
      <c r="BOT133" s="516"/>
      <c r="BOU133" s="516"/>
      <c r="BOV133" s="516"/>
      <c r="BOW133" s="516"/>
      <c r="BOX133" s="516"/>
      <c r="BOY133" s="516"/>
      <c r="BOZ133" s="516"/>
      <c r="BPA133" s="516"/>
      <c r="BPB133" s="516"/>
      <c r="BPC133" s="516"/>
      <c r="BPD133" s="516"/>
      <c r="BPE133" s="516"/>
      <c r="BPF133" s="516"/>
      <c r="BPG133" s="516"/>
      <c r="BPH133" s="516"/>
      <c r="BPI133" s="516"/>
      <c r="BPJ133" s="516"/>
      <c r="BPK133" s="516"/>
      <c r="BPL133" s="516"/>
      <c r="BPM133" s="516"/>
      <c r="BPN133" s="516"/>
      <c r="BPO133" s="516"/>
      <c r="BPP133" s="516"/>
      <c r="BPQ133" s="516"/>
      <c r="BPR133" s="516"/>
      <c r="BPS133" s="516"/>
      <c r="BPT133" s="516"/>
      <c r="BPU133" s="516"/>
      <c r="BPV133" s="516"/>
      <c r="BPW133" s="516"/>
      <c r="BPX133" s="516"/>
      <c r="BPY133" s="516"/>
      <c r="BPZ133" s="516"/>
      <c r="BQA133" s="516"/>
      <c r="BQB133" s="516"/>
      <c r="BQC133" s="516"/>
      <c r="BQD133" s="516"/>
      <c r="BQE133" s="516"/>
      <c r="BQF133" s="516"/>
      <c r="BQG133" s="516"/>
      <c r="BQH133" s="516"/>
      <c r="BQI133" s="516"/>
      <c r="BQJ133" s="516"/>
      <c r="BQK133" s="516"/>
      <c r="BQL133" s="516"/>
      <c r="BQM133" s="516"/>
      <c r="BQN133" s="516"/>
      <c r="BQO133" s="516"/>
      <c r="BQP133" s="516"/>
      <c r="BQQ133" s="516"/>
      <c r="BQR133" s="516"/>
      <c r="BQS133" s="516"/>
      <c r="BQT133" s="516"/>
      <c r="BQU133" s="516"/>
      <c r="BQV133" s="516"/>
      <c r="BQW133" s="516"/>
      <c r="BQX133" s="516"/>
      <c r="BQY133" s="516"/>
      <c r="BQZ133" s="516"/>
      <c r="BRA133" s="516"/>
      <c r="BRB133" s="516"/>
      <c r="BRC133" s="516"/>
      <c r="BRD133" s="516"/>
      <c r="BRE133" s="516"/>
      <c r="BRF133" s="516"/>
      <c r="BRG133" s="516"/>
      <c r="BRH133" s="516"/>
      <c r="BRI133" s="516"/>
      <c r="BRJ133" s="516"/>
      <c r="BRK133" s="516"/>
      <c r="BRL133" s="516"/>
      <c r="BRM133" s="516"/>
      <c r="BRN133" s="516"/>
      <c r="BRO133" s="516"/>
      <c r="BRP133" s="516"/>
      <c r="BRQ133" s="516"/>
      <c r="BRR133" s="516"/>
      <c r="BRS133" s="516"/>
      <c r="BRT133" s="516"/>
      <c r="BRU133" s="516"/>
      <c r="BRV133" s="516"/>
      <c r="BRW133" s="516"/>
      <c r="BRX133" s="516"/>
      <c r="BRY133" s="516"/>
      <c r="BRZ133" s="516"/>
      <c r="BSA133" s="516"/>
      <c r="BSB133" s="516"/>
      <c r="BSC133" s="516"/>
      <c r="BSD133" s="516"/>
      <c r="BSE133" s="516"/>
      <c r="BSF133" s="516"/>
      <c r="BSG133" s="516"/>
      <c r="BSH133" s="516"/>
      <c r="BSI133" s="516"/>
      <c r="BSJ133" s="516"/>
      <c r="BSK133" s="516"/>
      <c r="BSL133" s="516"/>
      <c r="BSM133" s="516"/>
      <c r="BSN133" s="516"/>
      <c r="BSO133" s="516"/>
      <c r="BSP133" s="516"/>
      <c r="BSQ133" s="516"/>
      <c r="BSR133" s="516"/>
      <c r="BSS133" s="516"/>
      <c r="BST133" s="516"/>
      <c r="BSU133" s="516"/>
      <c r="BSV133" s="516"/>
      <c r="BSW133" s="516"/>
      <c r="BSX133" s="516"/>
      <c r="BSY133" s="516"/>
      <c r="BSZ133" s="516"/>
      <c r="BTA133" s="516"/>
      <c r="BTB133" s="516"/>
      <c r="BTC133" s="516"/>
      <c r="BTD133" s="516"/>
      <c r="BTE133" s="516"/>
      <c r="BTF133" s="516"/>
      <c r="BTG133" s="516"/>
      <c r="BTH133" s="516"/>
      <c r="BTI133" s="516"/>
      <c r="BTJ133" s="516"/>
      <c r="BTK133" s="516"/>
      <c r="BTL133" s="516"/>
      <c r="BTM133" s="516"/>
      <c r="BTN133" s="516"/>
      <c r="BTO133" s="516"/>
      <c r="BTP133" s="516"/>
      <c r="BTQ133" s="516"/>
      <c r="BTR133" s="516"/>
      <c r="BTS133" s="516"/>
      <c r="BTT133" s="516"/>
      <c r="BTU133" s="516"/>
      <c r="BTV133" s="516"/>
      <c r="BTW133" s="516"/>
      <c r="BTX133" s="516"/>
      <c r="BTY133" s="516"/>
      <c r="BTZ133" s="516"/>
      <c r="BUA133" s="516"/>
      <c r="BUB133" s="516"/>
      <c r="BUC133" s="516"/>
      <c r="BUD133" s="516"/>
      <c r="BUE133" s="516"/>
      <c r="BUF133" s="516"/>
      <c r="BUG133" s="516"/>
      <c r="BUH133" s="516"/>
      <c r="BUI133" s="516"/>
      <c r="BUJ133" s="516"/>
      <c r="BUK133" s="516"/>
      <c r="BUL133" s="516"/>
      <c r="BUM133" s="516"/>
      <c r="BUN133" s="516"/>
      <c r="BUO133" s="516"/>
      <c r="BUP133" s="516"/>
      <c r="BUQ133" s="516"/>
      <c r="BUR133" s="516"/>
      <c r="BUS133" s="516"/>
      <c r="BUT133" s="516"/>
      <c r="BUU133" s="516"/>
      <c r="BUV133" s="516"/>
      <c r="BUW133" s="516"/>
      <c r="BUX133" s="516"/>
      <c r="BUY133" s="516"/>
      <c r="BUZ133" s="516"/>
      <c r="BVA133" s="516"/>
      <c r="BVB133" s="516"/>
      <c r="BVC133" s="516"/>
      <c r="BVD133" s="516"/>
      <c r="BVE133" s="516"/>
      <c r="BVF133" s="516"/>
      <c r="BVG133" s="516"/>
      <c r="BVH133" s="516"/>
      <c r="BVI133" s="516"/>
      <c r="BVJ133" s="516"/>
      <c r="BVK133" s="516"/>
      <c r="BVL133" s="516"/>
      <c r="BVM133" s="516"/>
      <c r="BVN133" s="516"/>
      <c r="BVO133" s="516"/>
      <c r="BVP133" s="516"/>
      <c r="BVQ133" s="516"/>
      <c r="BVR133" s="516"/>
      <c r="BVS133" s="516"/>
      <c r="BVT133" s="516"/>
      <c r="BVU133" s="516"/>
      <c r="BVV133" s="516"/>
      <c r="BVW133" s="516"/>
      <c r="BVX133" s="516"/>
      <c r="BVY133" s="516"/>
      <c r="BVZ133" s="516"/>
      <c r="BWA133" s="516"/>
      <c r="BWB133" s="516"/>
      <c r="BWC133" s="516"/>
      <c r="BWD133" s="516"/>
      <c r="BWE133" s="516"/>
      <c r="BWF133" s="516"/>
      <c r="BWG133" s="516"/>
      <c r="BWH133" s="516"/>
      <c r="BWI133" s="516"/>
      <c r="BWJ133" s="516"/>
      <c r="BWK133" s="516"/>
      <c r="BWL133" s="516"/>
      <c r="BWM133" s="516"/>
      <c r="BWN133" s="516"/>
      <c r="BWO133" s="516"/>
      <c r="BWP133" s="516"/>
      <c r="BWQ133" s="516"/>
      <c r="BWR133" s="516"/>
      <c r="BWS133" s="516"/>
      <c r="BWT133" s="516"/>
      <c r="BWU133" s="516"/>
      <c r="BWV133" s="516"/>
      <c r="BWW133" s="516"/>
      <c r="BWX133" s="516"/>
      <c r="BWY133" s="516"/>
      <c r="BWZ133" s="516"/>
      <c r="BXA133" s="516"/>
      <c r="BXB133" s="516"/>
      <c r="BXC133" s="516"/>
      <c r="BXD133" s="516"/>
      <c r="BXE133" s="516"/>
      <c r="BXF133" s="516"/>
      <c r="BXG133" s="516"/>
      <c r="BXH133" s="516"/>
      <c r="BXI133" s="516"/>
      <c r="BXJ133" s="516"/>
      <c r="BXK133" s="516"/>
      <c r="BXL133" s="516"/>
      <c r="BXM133" s="516"/>
      <c r="BXN133" s="516"/>
      <c r="BXO133" s="516"/>
      <c r="BXP133" s="516"/>
      <c r="BXQ133" s="516"/>
      <c r="BXR133" s="516"/>
      <c r="BXS133" s="516"/>
      <c r="BXT133" s="516"/>
      <c r="BXU133" s="516"/>
      <c r="BXV133" s="516"/>
      <c r="BXW133" s="516"/>
      <c r="BXX133" s="516"/>
      <c r="BXY133" s="516"/>
      <c r="BXZ133" s="516"/>
      <c r="BYA133" s="516"/>
      <c r="BYB133" s="516"/>
      <c r="BYC133" s="516"/>
      <c r="BYD133" s="516"/>
      <c r="BYE133" s="516"/>
      <c r="BYF133" s="516"/>
      <c r="BYG133" s="516"/>
      <c r="BYH133" s="516"/>
      <c r="BYI133" s="516"/>
      <c r="BYJ133" s="516"/>
      <c r="BYK133" s="516"/>
      <c r="BYL133" s="516"/>
      <c r="BYM133" s="516"/>
      <c r="BYN133" s="516"/>
      <c r="BYO133" s="516"/>
      <c r="BYP133" s="516"/>
      <c r="BYQ133" s="516"/>
      <c r="BYR133" s="516"/>
      <c r="BYS133" s="516"/>
      <c r="BYT133" s="516"/>
      <c r="BYU133" s="516"/>
      <c r="BYV133" s="516"/>
      <c r="BYW133" s="516"/>
      <c r="BYX133" s="516"/>
      <c r="BYY133" s="516"/>
      <c r="BYZ133" s="516"/>
      <c r="BZA133" s="516"/>
      <c r="BZB133" s="516"/>
      <c r="BZC133" s="516"/>
      <c r="BZD133" s="516"/>
      <c r="BZE133" s="516"/>
      <c r="BZF133" s="516"/>
      <c r="BZG133" s="516"/>
      <c r="BZH133" s="516"/>
      <c r="BZI133" s="516"/>
      <c r="BZJ133" s="516"/>
      <c r="BZK133" s="516"/>
      <c r="BZL133" s="516"/>
      <c r="BZM133" s="516"/>
      <c r="BZN133" s="516"/>
      <c r="BZO133" s="516"/>
      <c r="BZP133" s="516"/>
      <c r="BZQ133" s="516"/>
      <c r="BZR133" s="516"/>
      <c r="BZS133" s="516"/>
      <c r="BZT133" s="516"/>
      <c r="BZU133" s="516"/>
      <c r="BZV133" s="516"/>
      <c r="BZW133" s="516"/>
      <c r="BZX133" s="516"/>
      <c r="BZY133" s="516"/>
      <c r="BZZ133" s="516"/>
      <c r="CAA133" s="516"/>
      <c r="CAB133" s="516"/>
      <c r="CAC133" s="516"/>
      <c r="CAD133" s="516"/>
      <c r="CAE133" s="516"/>
      <c r="CAF133" s="516"/>
      <c r="CAG133" s="516"/>
      <c r="CAH133" s="516"/>
      <c r="CAI133" s="516"/>
      <c r="CAJ133" s="516"/>
      <c r="CAK133" s="516"/>
      <c r="CAL133" s="516"/>
      <c r="CAM133" s="516"/>
      <c r="CAN133" s="516"/>
      <c r="CAO133" s="516"/>
      <c r="CAP133" s="516"/>
      <c r="CAQ133" s="516"/>
      <c r="CAR133" s="516"/>
      <c r="CAS133" s="516"/>
      <c r="CAT133" s="516"/>
      <c r="CAU133" s="516"/>
      <c r="CAV133" s="516"/>
      <c r="CAW133" s="516"/>
      <c r="CAX133" s="516"/>
      <c r="CAY133" s="516"/>
      <c r="CAZ133" s="516"/>
      <c r="CBA133" s="516"/>
      <c r="CBB133" s="516"/>
      <c r="CBC133" s="516"/>
      <c r="CBD133" s="516"/>
      <c r="CBE133" s="516"/>
      <c r="CBF133" s="516"/>
      <c r="CBG133" s="516"/>
      <c r="CBH133" s="516"/>
      <c r="CBI133" s="516"/>
      <c r="CBJ133" s="516"/>
      <c r="CBK133" s="516"/>
      <c r="CBL133" s="516"/>
      <c r="CBM133" s="516"/>
      <c r="CBN133" s="516"/>
      <c r="CBO133" s="516"/>
      <c r="CBP133" s="516"/>
      <c r="CBQ133" s="516"/>
      <c r="CBR133" s="516"/>
      <c r="CBS133" s="516"/>
      <c r="CBT133" s="516"/>
      <c r="CBU133" s="516"/>
      <c r="CBV133" s="516"/>
      <c r="CBW133" s="516"/>
      <c r="CBX133" s="516"/>
      <c r="CBY133" s="516"/>
      <c r="CBZ133" s="516"/>
      <c r="CCA133" s="516"/>
      <c r="CCB133" s="516"/>
      <c r="CCC133" s="516"/>
      <c r="CCD133" s="516"/>
      <c r="CCE133" s="516"/>
      <c r="CCF133" s="516"/>
      <c r="CCG133" s="516"/>
      <c r="CCH133" s="516"/>
      <c r="CCI133" s="516"/>
      <c r="CCJ133" s="516"/>
      <c r="CCK133" s="516"/>
      <c r="CCL133" s="516"/>
      <c r="CCM133" s="516"/>
      <c r="CCN133" s="516"/>
      <c r="CCO133" s="516"/>
      <c r="CCP133" s="516"/>
      <c r="CCQ133" s="516"/>
      <c r="CCR133" s="516"/>
      <c r="CCS133" s="516"/>
      <c r="CCT133" s="516"/>
      <c r="CCU133" s="516"/>
      <c r="CCV133" s="516"/>
      <c r="CCW133" s="516"/>
      <c r="CCX133" s="516"/>
      <c r="CCY133" s="516"/>
      <c r="CCZ133" s="516"/>
      <c r="CDA133" s="516"/>
      <c r="CDB133" s="516"/>
      <c r="CDC133" s="516"/>
      <c r="CDD133" s="516"/>
      <c r="CDE133" s="516"/>
      <c r="CDF133" s="516"/>
      <c r="CDG133" s="516"/>
      <c r="CDH133" s="516"/>
      <c r="CDI133" s="516"/>
      <c r="CDJ133" s="516"/>
      <c r="CDK133" s="516"/>
      <c r="CDL133" s="516"/>
      <c r="CDM133" s="516"/>
      <c r="CDN133" s="516"/>
      <c r="CDO133" s="516"/>
      <c r="CDP133" s="516"/>
      <c r="CDQ133" s="516"/>
      <c r="CDR133" s="516"/>
      <c r="CDS133" s="516"/>
      <c r="CDT133" s="516"/>
      <c r="CDU133" s="516"/>
      <c r="CDV133" s="516"/>
      <c r="CDW133" s="516"/>
      <c r="CDX133" s="516"/>
      <c r="CDY133" s="516"/>
      <c r="CDZ133" s="516"/>
      <c r="CEA133" s="516"/>
      <c r="CEB133" s="516"/>
      <c r="CEC133" s="516"/>
      <c r="CED133" s="516"/>
      <c r="CEE133" s="516"/>
      <c r="CEF133" s="516"/>
      <c r="CEG133" s="516"/>
      <c r="CEH133" s="516"/>
      <c r="CEI133" s="516"/>
      <c r="CEJ133" s="516"/>
      <c r="CEK133" s="516"/>
      <c r="CEL133" s="516"/>
      <c r="CEM133" s="516"/>
      <c r="CEN133" s="516"/>
      <c r="CEO133" s="516"/>
      <c r="CEP133" s="516"/>
      <c r="CEQ133" s="516"/>
      <c r="CER133" s="516"/>
      <c r="CES133" s="516"/>
      <c r="CET133" s="516"/>
      <c r="CEU133" s="516"/>
      <c r="CEV133" s="516"/>
      <c r="CEW133" s="516"/>
      <c r="CEX133" s="516"/>
      <c r="CEY133" s="516"/>
      <c r="CEZ133" s="516"/>
      <c r="CFA133" s="516"/>
      <c r="CFB133" s="516"/>
      <c r="CFC133" s="516"/>
      <c r="CFD133" s="516"/>
      <c r="CFE133" s="516"/>
      <c r="CFF133" s="516"/>
      <c r="CFG133" s="516"/>
      <c r="CFH133" s="516"/>
      <c r="CFI133" s="516"/>
      <c r="CFJ133" s="516"/>
      <c r="CFK133" s="516"/>
      <c r="CFL133" s="516"/>
      <c r="CFM133" s="516"/>
      <c r="CFN133" s="516"/>
      <c r="CFO133" s="516"/>
      <c r="CFP133" s="516"/>
      <c r="CFQ133" s="516"/>
      <c r="CFR133" s="516"/>
      <c r="CFS133" s="516"/>
      <c r="CFT133" s="516"/>
      <c r="CFU133" s="516"/>
      <c r="CFV133" s="516"/>
      <c r="CFW133" s="516"/>
      <c r="CFX133" s="516"/>
      <c r="CFY133" s="516"/>
      <c r="CFZ133" s="516"/>
      <c r="CGA133" s="516"/>
      <c r="CGB133" s="516"/>
      <c r="CGC133" s="516"/>
      <c r="CGD133" s="516"/>
      <c r="CGE133" s="516"/>
      <c r="CGF133" s="516"/>
      <c r="CGG133" s="516"/>
      <c r="CGH133" s="516"/>
      <c r="CGI133" s="516"/>
      <c r="CGJ133" s="516"/>
      <c r="CGK133" s="516"/>
      <c r="CGL133" s="516"/>
      <c r="CGM133" s="516"/>
      <c r="CGN133" s="516"/>
      <c r="CGO133" s="516"/>
      <c r="CGP133" s="516"/>
      <c r="CGQ133" s="516"/>
      <c r="CGR133" s="516"/>
      <c r="CGS133" s="516"/>
      <c r="CGT133" s="516"/>
      <c r="CGU133" s="516"/>
      <c r="CGV133" s="516"/>
      <c r="CGW133" s="516"/>
      <c r="CGX133" s="516"/>
      <c r="CGY133" s="516"/>
      <c r="CGZ133" s="516"/>
      <c r="CHA133" s="516"/>
      <c r="CHB133" s="516"/>
      <c r="CHC133" s="516"/>
      <c r="CHD133" s="516"/>
      <c r="CHE133" s="516"/>
      <c r="CHF133" s="516"/>
      <c r="CHG133" s="516"/>
      <c r="CHH133" s="516"/>
      <c r="CHI133" s="516"/>
      <c r="CHJ133" s="516"/>
      <c r="CHK133" s="516"/>
      <c r="CHL133" s="516"/>
      <c r="CHM133" s="516"/>
      <c r="CHN133" s="516"/>
      <c r="CHO133" s="516"/>
      <c r="CHP133" s="516"/>
      <c r="CHQ133" s="516"/>
      <c r="CHR133" s="516"/>
      <c r="CHS133" s="516"/>
      <c r="CHT133" s="516"/>
      <c r="CHU133" s="516"/>
      <c r="CHV133" s="516"/>
      <c r="CHW133" s="516"/>
      <c r="CHX133" s="516"/>
      <c r="CHY133" s="516"/>
      <c r="CHZ133" s="516"/>
      <c r="CIA133" s="516"/>
      <c r="CIB133" s="516"/>
      <c r="CIC133" s="516"/>
      <c r="CID133" s="516"/>
      <c r="CIE133" s="516"/>
      <c r="CIF133" s="516"/>
      <c r="CIG133" s="516"/>
      <c r="CIH133" s="516"/>
      <c r="CII133" s="516"/>
      <c r="CIJ133" s="516"/>
      <c r="CIK133" s="516"/>
      <c r="CIL133" s="516"/>
      <c r="CIM133" s="516"/>
      <c r="CIN133" s="516"/>
      <c r="CIO133" s="516"/>
      <c r="CIP133" s="516"/>
      <c r="CIQ133" s="516"/>
      <c r="CIR133" s="516"/>
      <c r="CIS133" s="516"/>
      <c r="CIT133" s="516"/>
      <c r="CIU133" s="516"/>
      <c r="CIV133" s="516"/>
      <c r="CIW133" s="516"/>
      <c r="CIX133" s="516"/>
      <c r="CIY133" s="516"/>
      <c r="CIZ133" s="516"/>
      <c r="CJA133" s="516"/>
      <c r="CJB133" s="516"/>
      <c r="CJC133" s="516"/>
      <c r="CJD133" s="516"/>
      <c r="CJE133" s="516"/>
      <c r="CJF133" s="516"/>
      <c r="CJG133" s="516"/>
      <c r="CJH133" s="516"/>
      <c r="CJI133" s="516"/>
      <c r="CJJ133" s="516"/>
      <c r="CJK133" s="516"/>
      <c r="CJL133" s="516"/>
      <c r="CJM133" s="516"/>
      <c r="CJN133" s="516"/>
      <c r="CJO133" s="516"/>
      <c r="CJP133" s="516"/>
      <c r="CJQ133" s="516"/>
      <c r="CJR133" s="516"/>
      <c r="CJS133" s="516"/>
      <c r="CJT133" s="516"/>
      <c r="CJU133" s="516"/>
      <c r="CJV133" s="516"/>
      <c r="CJW133" s="516"/>
      <c r="CJX133" s="516"/>
      <c r="CJY133" s="516"/>
      <c r="CJZ133" s="516"/>
      <c r="CKA133" s="516"/>
      <c r="CKB133" s="516"/>
      <c r="CKC133" s="516"/>
      <c r="CKD133" s="516"/>
      <c r="CKE133" s="516"/>
      <c r="CKF133" s="516"/>
      <c r="CKG133" s="516"/>
      <c r="CKH133" s="516"/>
      <c r="CKI133" s="516"/>
      <c r="CKJ133" s="516"/>
      <c r="CKK133" s="516"/>
      <c r="CKL133" s="516"/>
      <c r="CKM133" s="516"/>
      <c r="CKN133" s="516"/>
      <c r="CKO133" s="516"/>
      <c r="CKP133" s="516"/>
      <c r="CKQ133" s="516"/>
      <c r="CKR133" s="516"/>
      <c r="CKS133" s="516"/>
      <c r="CKT133" s="516"/>
      <c r="CKU133" s="516"/>
      <c r="CKV133" s="516"/>
      <c r="CKW133" s="516"/>
      <c r="CKX133" s="516"/>
      <c r="CKY133" s="516"/>
      <c r="CKZ133" s="516"/>
      <c r="CLA133" s="516"/>
      <c r="CLB133" s="516"/>
      <c r="CLC133" s="516"/>
      <c r="CLD133" s="516"/>
      <c r="CLE133" s="516"/>
      <c r="CLF133" s="516"/>
      <c r="CLG133" s="516"/>
      <c r="CLH133" s="516"/>
      <c r="CLI133" s="516"/>
      <c r="CLJ133" s="516"/>
      <c r="CLK133" s="516"/>
      <c r="CLL133" s="516"/>
      <c r="CLM133" s="516"/>
      <c r="CLN133" s="516"/>
      <c r="CLO133" s="516"/>
      <c r="CLP133" s="516"/>
      <c r="CLQ133" s="516"/>
      <c r="CLR133" s="516"/>
      <c r="CLS133" s="516"/>
      <c r="CLT133" s="516"/>
      <c r="CLU133" s="516"/>
      <c r="CLV133" s="516"/>
      <c r="CLW133" s="516"/>
      <c r="CLX133" s="516"/>
      <c r="CLY133" s="516"/>
      <c r="CLZ133" s="516"/>
      <c r="CMA133" s="516"/>
      <c r="CMB133" s="516"/>
      <c r="CMC133" s="516"/>
      <c r="CMD133" s="516"/>
      <c r="CME133" s="516"/>
      <c r="CMF133" s="516"/>
      <c r="CMG133" s="516"/>
      <c r="CMH133" s="516"/>
      <c r="CMI133" s="516"/>
      <c r="CMJ133" s="516"/>
      <c r="CMK133" s="516"/>
      <c r="CML133" s="516"/>
      <c r="CMM133" s="516"/>
      <c r="CMN133" s="516"/>
      <c r="CMO133" s="516"/>
      <c r="CMP133" s="516"/>
      <c r="CMQ133" s="516"/>
      <c r="CMR133" s="516"/>
      <c r="CMS133" s="516"/>
      <c r="CMT133" s="516"/>
      <c r="CMU133" s="516"/>
      <c r="CMV133" s="516"/>
      <c r="CMW133" s="516"/>
      <c r="CMX133" s="516"/>
      <c r="CMY133" s="516"/>
      <c r="CMZ133" s="516"/>
      <c r="CNA133" s="516"/>
      <c r="CNB133" s="516"/>
      <c r="CNC133" s="516"/>
      <c r="CND133" s="516"/>
      <c r="CNE133" s="516"/>
      <c r="CNF133" s="516"/>
      <c r="CNG133" s="516"/>
      <c r="CNH133" s="516"/>
      <c r="CNI133" s="516"/>
      <c r="CNJ133" s="516"/>
      <c r="CNK133" s="516"/>
      <c r="CNL133" s="516"/>
      <c r="CNM133" s="516"/>
      <c r="CNN133" s="516"/>
      <c r="CNO133" s="516"/>
      <c r="CNP133" s="516"/>
      <c r="CNQ133" s="516"/>
      <c r="CNR133" s="516"/>
      <c r="CNS133" s="516"/>
      <c r="CNT133" s="516"/>
      <c r="CNU133" s="516"/>
      <c r="CNV133" s="516"/>
      <c r="CNW133" s="516"/>
      <c r="CNX133" s="516"/>
      <c r="CNY133" s="516"/>
      <c r="CNZ133" s="516"/>
      <c r="COA133" s="516"/>
      <c r="COB133" s="516"/>
      <c r="COC133" s="516"/>
      <c r="COD133" s="516"/>
      <c r="COE133" s="516"/>
      <c r="COF133" s="516"/>
      <c r="COG133" s="516"/>
      <c r="COH133" s="516"/>
      <c r="COI133" s="516"/>
      <c r="COJ133" s="516"/>
      <c r="COK133" s="516"/>
      <c r="COL133" s="516"/>
      <c r="COM133" s="516"/>
      <c r="CON133" s="516"/>
      <c r="COO133" s="516"/>
      <c r="COP133" s="516"/>
      <c r="COQ133" s="516"/>
      <c r="COR133" s="516"/>
      <c r="COS133" s="516"/>
      <c r="COT133" s="516"/>
      <c r="COU133" s="516"/>
      <c r="COV133" s="516"/>
      <c r="COW133" s="516"/>
      <c r="COX133" s="516"/>
      <c r="COY133" s="516"/>
      <c r="COZ133" s="516"/>
      <c r="CPA133" s="516"/>
      <c r="CPB133" s="516"/>
      <c r="CPC133" s="516"/>
      <c r="CPD133" s="516"/>
      <c r="CPE133" s="516"/>
      <c r="CPF133" s="516"/>
      <c r="CPG133" s="516"/>
      <c r="CPH133" s="516"/>
      <c r="CPI133" s="516"/>
      <c r="CPJ133" s="516"/>
      <c r="CPK133" s="516"/>
      <c r="CPL133" s="516"/>
      <c r="CPM133" s="516"/>
      <c r="CPN133" s="516"/>
      <c r="CPO133" s="516"/>
      <c r="CPP133" s="516"/>
      <c r="CPQ133" s="516"/>
      <c r="CPR133" s="516"/>
      <c r="CPS133" s="516"/>
      <c r="CPT133" s="516"/>
      <c r="CPU133" s="516"/>
      <c r="CPV133" s="516"/>
      <c r="CPW133" s="516"/>
      <c r="CPX133" s="516"/>
      <c r="CPY133" s="516"/>
      <c r="CPZ133" s="516"/>
      <c r="CQA133" s="516"/>
      <c r="CQB133" s="516"/>
      <c r="CQC133" s="516"/>
      <c r="CQD133" s="516"/>
      <c r="CQE133" s="516"/>
      <c r="CQF133" s="516"/>
      <c r="CQG133" s="516"/>
      <c r="CQH133" s="516"/>
      <c r="CQI133" s="516"/>
      <c r="CQJ133" s="516"/>
      <c r="CQK133" s="516"/>
      <c r="CQL133" s="516"/>
      <c r="CQM133" s="516"/>
      <c r="CQN133" s="516"/>
      <c r="CQO133" s="516"/>
      <c r="CQP133" s="516"/>
      <c r="CQQ133" s="516"/>
      <c r="CQR133" s="516"/>
      <c r="CQS133" s="516"/>
      <c r="CQT133" s="516"/>
      <c r="CQU133" s="516"/>
      <c r="CQV133" s="516"/>
      <c r="CQW133" s="516"/>
      <c r="CQX133" s="516"/>
      <c r="CQY133" s="516"/>
      <c r="CQZ133" s="516"/>
      <c r="CRA133" s="516"/>
      <c r="CRB133" s="516"/>
      <c r="CRC133" s="516"/>
      <c r="CRD133" s="516"/>
      <c r="CRE133" s="516"/>
      <c r="CRF133" s="516"/>
      <c r="CRG133" s="516"/>
      <c r="CRH133" s="516"/>
      <c r="CRI133" s="516"/>
      <c r="CRJ133" s="516"/>
      <c r="CRK133" s="516"/>
      <c r="CRL133" s="516"/>
      <c r="CRM133" s="516"/>
      <c r="CRN133" s="516"/>
      <c r="CRO133" s="516"/>
      <c r="CRP133" s="516"/>
      <c r="CRQ133" s="516"/>
      <c r="CRR133" s="516"/>
      <c r="CRS133" s="516"/>
      <c r="CRT133" s="516"/>
      <c r="CRU133" s="516"/>
      <c r="CRV133" s="516"/>
      <c r="CRW133" s="516"/>
      <c r="CRX133" s="516"/>
      <c r="CRY133" s="516"/>
      <c r="CRZ133" s="516"/>
      <c r="CSA133" s="516"/>
      <c r="CSB133" s="516"/>
      <c r="CSC133" s="516"/>
      <c r="CSD133" s="516"/>
      <c r="CSE133" s="516"/>
      <c r="CSF133" s="516"/>
      <c r="CSG133" s="516"/>
      <c r="CSH133" s="516"/>
      <c r="CSI133" s="516"/>
      <c r="CSJ133" s="516"/>
      <c r="CSK133" s="516"/>
      <c r="CSL133" s="516"/>
      <c r="CSM133" s="516"/>
      <c r="CSN133" s="516"/>
      <c r="CSO133" s="516"/>
      <c r="CSP133" s="516"/>
      <c r="CSQ133" s="516"/>
      <c r="CSR133" s="516"/>
      <c r="CSS133" s="516"/>
      <c r="CST133" s="516"/>
      <c r="CSU133" s="516"/>
      <c r="CSV133" s="516"/>
      <c r="CSW133" s="516"/>
      <c r="CSX133" s="516"/>
      <c r="CSY133" s="516"/>
      <c r="CSZ133" s="516"/>
      <c r="CTA133" s="516"/>
      <c r="CTB133" s="516"/>
      <c r="CTC133" s="516"/>
      <c r="CTD133" s="516"/>
      <c r="CTE133" s="516"/>
      <c r="CTF133" s="516"/>
      <c r="CTG133" s="516"/>
      <c r="CTH133" s="516"/>
      <c r="CTI133" s="516"/>
      <c r="CTJ133" s="516"/>
      <c r="CTK133" s="516"/>
      <c r="CTL133" s="516"/>
      <c r="CTM133" s="516"/>
      <c r="CTN133" s="516"/>
      <c r="CTO133" s="516"/>
      <c r="CTP133" s="516"/>
      <c r="CTQ133" s="516"/>
      <c r="CTR133" s="516"/>
      <c r="CTS133" s="516"/>
      <c r="CTT133" s="516"/>
      <c r="CTU133" s="516"/>
      <c r="CTV133" s="516"/>
      <c r="CTW133" s="516"/>
      <c r="CTX133" s="516"/>
      <c r="CTY133" s="516"/>
      <c r="CTZ133" s="516"/>
      <c r="CUA133" s="516"/>
      <c r="CUB133" s="516"/>
      <c r="CUC133" s="516"/>
      <c r="CUD133" s="516"/>
      <c r="CUE133" s="516"/>
      <c r="CUF133" s="516"/>
      <c r="CUG133" s="516"/>
      <c r="CUH133" s="516"/>
      <c r="CUI133" s="516"/>
      <c r="CUJ133" s="516"/>
      <c r="CUK133" s="516"/>
      <c r="CUL133" s="516"/>
      <c r="CUM133" s="516"/>
      <c r="CUN133" s="516"/>
      <c r="CUO133" s="516"/>
      <c r="CUP133" s="516"/>
      <c r="CUQ133" s="516"/>
      <c r="CUR133" s="516"/>
      <c r="CUS133" s="516"/>
      <c r="CUT133" s="516"/>
      <c r="CUU133" s="516"/>
      <c r="CUV133" s="516"/>
      <c r="CUW133" s="516"/>
      <c r="CUX133" s="516"/>
      <c r="CUY133" s="516"/>
      <c r="CUZ133" s="516"/>
      <c r="CVA133" s="516"/>
      <c r="CVB133" s="516"/>
      <c r="CVC133" s="516"/>
      <c r="CVD133" s="516"/>
      <c r="CVE133" s="516"/>
      <c r="CVF133" s="516"/>
      <c r="CVG133" s="516"/>
      <c r="CVH133" s="516"/>
      <c r="CVI133" s="516"/>
      <c r="CVJ133" s="516"/>
      <c r="CVK133" s="516"/>
      <c r="CVL133" s="516"/>
      <c r="CVM133" s="516"/>
      <c r="CVN133" s="516"/>
      <c r="CVO133" s="516"/>
      <c r="CVP133" s="516"/>
      <c r="CVQ133" s="516"/>
      <c r="CVR133" s="516"/>
      <c r="CVS133" s="516"/>
      <c r="CVT133" s="516"/>
      <c r="CVU133" s="516"/>
      <c r="CVV133" s="516"/>
      <c r="CVW133" s="516"/>
      <c r="CVX133" s="516"/>
      <c r="CVY133" s="516"/>
      <c r="CVZ133" s="516"/>
      <c r="CWA133" s="516"/>
      <c r="CWB133" s="516"/>
      <c r="CWC133" s="516"/>
      <c r="CWD133" s="516"/>
      <c r="CWE133" s="516"/>
      <c r="CWF133" s="516"/>
      <c r="CWG133" s="516"/>
      <c r="CWH133" s="516"/>
      <c r="CWI133" s="516"/>
      <c r="CWJ133" s="516"/>
      <c r="CWK133" s="516"/>
      <c r="CWL133" s="516"/>
      <c r="CWM133" s="516"/>
      <c r="CWN133" s="516"/>
      <c r="CWO133" s="516"/>
      <c r="CWP133" s="516"/>
      <c r="CWQ133" s="516"/>
      <c r="CWR133" s="516"/>
      <c r="CWS133" s="516"/>
      <c r="CWT133" s="516"/>
      <c r="CWU133" s="516"/>
      <c r="CWV133" s="516"/>
      <c r="CWW133" s="516"/>
      <c r="CWX133" s="516"/>
      <c r="CWY133" s="516"/>
      <c r="CWZ133" s="516"/>
      <c r="CXA133" s="516"/>
      <c r="CXB133" s="516"/>
      <c r="CXC133" s="516"/>
      <c r="CXD133" s="516"/>
      <c r="CXE133" s="516"/>
      <c r="CXF133" s="516"/>
      <c r="CXG133" s="516"/>
      <c r="CXH133" s="516"/>
      <c r="CXI133" s="516"/>
      <c r="CXJ133" s="516"/>
      <c r="CXK133" s="516"/>
      <c r="CXL133" s="516"/>
      <c r="CXM133" s="516"/>
      <c r="CXN133" s="516"/>
      <c r="CXO133" s="516"/>
      <c r="CXP133" s="516"/>
      <c r="CXQ133" s="516"/>
      <c r="CXR133" s="516"/>
      <c r="CXS133" s="516"/>
      <c r="CXT133" s="516"/>
      <c r="CXU133" s="516"/>
      <c r="CXV133" s="516"/>
      <c r="CXW133" s="516"/>
      <c r="CXX133" s="516"/>
      <c r="CXY133" s="516"/>
      <c r="CXZ133" s="516"/>
      <c r="CYA133" s="516"/>
      <c r="CYB133" s="516"/>
      <c r="CYC133" s="516"/>
      <c r="CYD133" s="516"/>
      <c r="CYE133" s="516"/>
      <c r="CYF133" s="516"/>
      <c r="CYG133" s="516"/>
      <c r="CYH133" s="516"/>
      <c r="CYI133" s="516"/>
      <c r="CYJ133" s="516"/>
      <c r="CYK133" s="516"/>
      <c r="CYL133" s="516"/>
      <c r="CYM133" s="516"/>
      <c r="CYN133" s="516"/>
      <c r="CYO133" s="516"/>
      <c r="CYP133" s="516"/>
      <c r="CYQ133" s="516"/>
      <c r="CYR133" s="516"/>
      <c r="CYS133" s="516"/>
      <c r="CYT133" s="516"/>
      <c r="CYU133" s="516"/>
      <c r="CYV133" s="516"/>
      <c r="CYW133" s="516"/>
      <c r="CYX133" s="516"/>
      <c r="CYY133" s="516"/>
      <c r="CYZ133" s="516"/>
      <c r="CZA133" s="516"/>
      <c r="CZB133" s="516"/>
      <c r="CZC133" s="516"/>
      <c r="CZD133" s="516"/>
      <c r="CZE133" s="516"/>
      <c r="CZF133" s="516"/>
      <c r="CZG133" s="516"/>
      <c r="CZH133" s="516"/>
      <c r="CZI133" s="516"/>
      <c r="CZJ133" s="516"/>
      <c r="CZK133" s="516"/>
      <c r="CZL133" s="516"/>
      <c r="CZM133" s="516"/>
      <c r="CZN133" s="516"/>
      <c r="CZO133" s="516"/>
      <c r="CZP133" s="516"/>
      <c r="CZQ133" s="516"/>
      <c r="CZR133" s="516"/>
      <c r="CZS133" s="516"/>
      <c r="CZT133" s="516"/>
      <c r="CZU133" s="516"/>
      <c r="CZV133" s="516"/>
      <c r="CZW133" s="516"/>
      <c r="CZX133" s="516"/>
      <c r="CZY133" s="516"/>
      <c r="CZZ133" s="516"/>
      <c r="DAA133" s="516"/>
      <c r="DAB133" s="516"/>
      <c r="DAC133" s="516"/>
      <c r="DAD133" s="516"/>
      <c r="DAE133" s="516"/>
      <c r="DAF133" s="516"/>
      <c r="DAG133" s="516"/>
      <c r="DAH133" s="516"/>
      <c r="DAI133" s="516"/>
      <c r="DAJ133" s="516"/>
      <c r="DAK133" s="516"/>
      <c r="DAL133" s="516"/>
      <c r="DAM133" s="516"/>
      <c r="DAN133" s="516"/>
      <c r="DAO133" s="516"/>
      <c r="DAP133" s="516"/>
      <c r="DAQ133" s="516"/>
      <c r="DAR133" s="516"/>
      <c r="DAS133" s="516"/>
      <c r="DAT133" s="516"/>
      <c r="DAU133" s="516"/>
      <c r="DAV133" s="516"/>
      <c r="DAW133" s="516"/>
      <c r="DAX133" s="516"/>
      <c r="DAY133" s="516"/>
      <c r="DAZ133" s="516"/>
      <c r="DBA133" s="516"/>
      <c r="DBB133" s="516"/>
      <c r="DBC133" s="516"/>
      <c r="DBD133" s="516"/>
      <c r="DBE133" s="516"/>
      <c r="DBF133" s="516"/>
      <c r="DBG133" s="516"/>
      <c r="DBH133" s="516"/>
      <c r="DBI133" s="516"/>
      <c r="DBJ133" s="516"/>
      <c r="DBK133" s="516"/>
      <c r="DBL133" s="516"/>
      <c r="DBM133" s="516"/>
      <c r="DBN133" s="516"/>
      <c r="DBO133" s="516"/>
      <c r="DBP133" s="516"/>
      <c r="DBQ133" s="516"/>
      <c r="DBR133" s="516"/>
      <c r="DBS133" s="516"/>
      <c r="DBT133" s="516"/>
      <c r="DBU133" s="516"/>
      <c r="DBV133" s="516"/>
      <c r="DBW133" s="516"/>
      <c r="DBX133" s="516"/>
      <c r="DBY133" s="516"/>
      <c r="DBZ133" s="516"/>
      <c r="DCA133" s="516"/>
      <c r="DCB133" s="516"/>
      <c r="DCC133" s="516"/>
      <c r="DCD133" s="516"/>
      <c r="DCE133" s="516"/>
      <c r="DCF133" s="516"/>
      <c r="DCG133" s="516"/>
      <c r="DCH133" s="516"/>
      <c r="DCI133" s="516"/>
      <c r="DCJ133" s="516"/>
      <c r="DCK133" s="516"/>
      <c r="DCL133" s="516"/>
      <c r="DCM133" s="516"/>
      <c r="DCN133" s="516"/>
      <c r="DCO133" s="516"/>
      <c r="DCP133" s="516"/>
      <c r="DCQ133" s="516"/>
      <c r="DCR133" s="516"/>
      <c r="DCS133" s="516"/>
      <c r="DCT133" s="516"/>
      <c r="DCU133" s="516"/>
      <c r="DCV133" s="516"/>
      <c r="DCW133" s="516"/>
      <c r="DCX133" s="516"/>
      <c r="DCY133" s="516"/>
      <c r="DCZ133" s="516"/>
      <c r="DDA133" s="516"/>
      <c r="DDB133" s="516"/>
      <c r="DDC133" s="516"/>
      <c r="DDD133" s="516"/>
      <c r="DDE133" s="516"/>
      <c r="DDF133" s="516"/>
      <c r="DDG133" s="516"/>
      <c r="DDH133" s="516"/>
      <c r="DDI133" s="516"/>
      <c r="DDJ133" s="516"/>
      <c r="DDK133" s="516"/>
      <c r="DDL133" s="516"/>
      <c r="DDM133" s="516"/>
      <c r="DDN133" s="516"/>
      <c r="DDO133" s="516"/>
      <c r="DDP133" s="516"/>
      <c r="DDQ133" s="516"/>
      <c r="DDR133" s="516"/>
      <c r="DDS133" s="516"/>
      <c r="DDT133" s="516"/>
      <c r="DDU133" s="516"/>
      <c r="DDV133" s="516"/>
      <c r="DDW133" s="516"/>
      <c r="DDX133" s="516"/>
      <c r="DDY133" s="516"/>
      <c r="DDZ133" s="516"/>
      <c r="DEA133" s="516"/>
      <c r="DEB133" s="516"/>
      <c r="DEC133" s="516"/>
      <c r="DED133" s="516"/>
      <c r="DEE133" s="516"/>
      <c r="DEF133" s="516"/>
      <c r="DEG133" s="516"/>
      <c r="DEH133" s="516"/>
      <c r="DEI133" s="516"/>
      <c r="DEJ133" s="516"/>
      <c r="DEK133" s="516"/>
      <c r="DEL133" s="516"/>
      <c r="DEM133" s="516"/>
      <c r="DEN133" s="516"/>
      <c r="DEO133" s="516"/>
      <c r="DEP133" s="516"/>
      <c r="DEQ133" s="516"/>
      <c r="DER133" s="516"/>
      <c r="DES133" s="516"/>
      <c r="DET133" s="516"/>
      <c r="DEU133" s="516"/>
      <c r="DEV133" s="516"/>
      <c r="DEW133" s="516"/>
      <c r="DEX133" s="516"/>
      <c r="DEY133" s="516"/>
      <c r="DEZ133" s="516"/>
      <c r="DFA133" s="516"/>
      <c r="DFB133" s="516"/>
      <c r="DFC133" s="516"/>
      <c r="DFD133" s="516"/>
      <c r="DFE133" s="516"/>
      <c r="DFF133" s="516"/>
      <c r="DFG133" s="516"/>
      <c r="DFH133" s="516"/>
      <c r="DFI133" s="516"/>
      <c r="DFJ133" s="516"/>
      <c r="DFK133" s="516"/>
      <c r="DFL133" s="516"/>
      <c r="DFM133" s="516"/>
      <c r="DFN133" s="516"/>
      <c r="DFO133" s="516"/>
      <c r="DFP133" s="516"/>
      <c r="DFQ133" s="516"/>
      <c r="DFR133" s="516"/>
      <c r="DFS133" s="516"/>
      <c r="DFT133" s="516"/>
      <c r="DFU133" s="516"/>
      <c r="DFV133" s="516"/>
      <c r="DFW133" s="516"/>
      <c r="DFX133" s="516"/>
      <c r="DFY133" s="516"/>
      <c r="DFZ133" s="516"/>
      <c r="DGA133" s="516"/>
      <c r="DGB133" s="516"/>
      <c r="DGC133" s="516"/>
      <c r="DGD133" s="516"/>
      <c r="DGE133" s="516"/>
      <c r="DGF133" s="516"/>
      <c r="DGG133" s="516"/>
      <c r="DGH133" s="516"/>
      <c r="DGI133" s="516"/>
      <c r="DGJ133" s="516"/>
      <c r="DGK133" s="516"/>
      <c r="DGL133" s="516"/>
      <c r="DGM133" s="516"/>
      <c r="DGN133" s="516"/>
      <c r="DGO133" s="516"/>
      <c r="DGP133" s="516"/>
      <c r="DGQ133" s="516"/>
      <c r="DGR133" s="516"/>
      <c r="DGS133" s="516"/>
      <c r="DGT133" s="516"/>
      <c r="DGU133" s="516"/>
      <c r="DGV133" s="516"/>
      <c r="DGW133" s="516"/>
      <c r="DGX133" s="516"/>
      <c r="DGY133" s="516"/>
      <c r="DGZ133" s="516"/>
      <c r="DHA133" s="516"/>
      <c r="DHB133" s="516"/>
      <c r="DHC133" s="516"/>
      <c r="DHD133" s="516"/>
      <c r="DHE133" s="516"/>
      <c r="DHF133" s="516"/>
      <c r="DHG133" s="516"/>
      <c r="DHH133" s="516"/>
      <c r="DHI133" s="516"/>
      <c r="DHJ133" s="516"/>
      <c r="DHK133" s="516"/>
      <c r="DHL133" s="516"/>
      <c r="DHM133" s="516"/>
      <c r="DHN133" s="516"/>
      <c r="DHO133" s="516"/>
      <c r="DHP133" s="516"/>
      <c r="DHQ133" s="516"/>
      <c r="DHR133" s="516"/>
      <c r="DHS133" s="516"/>
      <c r="DHT133" s="516"/>
      <c r="DHU133" s="516"/>
      <c r="DHV133" s="516"/>
      <c r="DHW133" s="516"/>
      <c r="DHX133" s="516"/>
      <c r="DHY133" s="516"/>
      <c r="DHZ133" s="516"/>
      <c r="DIA133" s="516"/>
      <c r="DIB133" s="516"/>
      <c r="DIC133" s="516"/>
      <c r="DID133" s="516"/>
      <c r="DIE133" s="516"/>
      <c r="DIF133" s="516"/>
      <c r="DIG133" s="516"/>
      <c r="DIH133" s="516"/>
      <c r="DII133" s="516"/>
      <c r="DIJ133" s="516"/>
      <c r="DIK133" s="516"/>
      <c r="DIL133" s="516"/>
      <c r="DIM133" s="516"/>
      <c r="DIN133" s="516"/>
      <c r="DIO133" s="516"/>
      <c r="DIP133" s="516"/>
      <c r="DIQ133" s="516"/>
      <c r="DIR133" s="516"/>
      <c r="DIS133" s="516"/>
      <c r="DIT133" s="516"/>
      <c r="DIU133" s="516"/>
      <c r="DIV133" s="516"/>
      <c r="DIW133" s="516"/>
      <c r="DIX133" s="516"/>
      <c r="DIY133" s="516"/>
      <c r="DIZ133" s="516"/>
      <c r="DJA133" s="516"/>
      <c r="DJB133" s="516"/>
      <c r="DJC133" s="516"/>
      <c r="DJD133" s="516"/>
      <c r="DJE133" s="516"/>
      <c r="DJF133" s="516"/>
      <c r="DJG133" s="516"/>
      <c r="DJH133" s="516"/>
      <c r="DJI133" s="516"/>
      <c r="DJJ133" s="516"/>
      <c r="DJK133" s="516"/>
      <c r="DJL133" s="516"/>
      <c r="DJM133" s="516"/>
      <c r="DJN133" s="516"/>
      <c r="DJO133" s="516"/>
      <c r="DJP133" s="516"/>
      <c r="DJQ133" s="516"/>
      <c r="DJR133" s="516"/>
      <c r="DJS133" s="516"/>
      <c r="DJT133" s="516"/>
      <c r="DJU133" s="516"/>
      <c r="DJV133" s="516"/>
      <c r="DJW133" s="516"/>
      <c r="DJX133" s="516"/>
      <c r="DJY133" s="516"/>
      <c r="DJZ133" s="516"/>
      <c r="DKA133" s="516"/>
      <c r="DKB133" s="516"/>
      <c r="DKC133" s="516"/>
      <c r="DKD133" s="516"/>
      <c r="DKE133" s="516"/>
      <c r="DKF133" s="516"/>
      <c r="DKG133" s="516"/>
      <c r="DKH133" s="516"/>
      <c r="DKI133" s="516"/>
      <c r="DKJ133" s="516"/>
      <c r="DKK133" s="516"/>
      <c r="DKL133" s="516"/>
      <c r="DKM133" s="516"/>
      <c r="DKN133" s="516"/>
      <c r="DKO133" s="516"/>
      <c r="DKP133" s="516"/>
      <c r="DKQ133" s="516"/>
      <c r="DKR133" s="516"/>
      <c r="DKS133" s="516"/>
      <c r="DKT133" s="516"/>
      <c r="DKU133" s="516"/>
      <c r="DKV133" s="516"/>
      <c r="DKW133" s="516"/>
      <c r="DKX133" s="516"/>
      <c r="DKY133" s="516"/>
      <c r="DKZ133" s="516"/>
      <c r="DLA133" s="516"/>
      <c r="DLB133" s="516"/>
      <c r="DLC133" s="516"/>
      <c r="DLD133" s="516"/>
      <c r="DLE133" s="516"/>
      <c r="DLF133" s="516"/>
      <c r="DLG133" s="516"/>
      <c r="DLH133" s="516"/>
      <c r="DLI133" s="516"/>
      <c r="DLJ133" s="516"/>
      <c r="DLK133" s="516"/>
      <c r="DLL133" s="516"/>
      <c r="DLM133" s="516"/>
      <c r="DLN133" s="516"/>
      <c r="DLO133" s="516"/>
      <c r="DLP133" s="516"/>
      <c r="DLQ133" s="516"/>
      <c r="DLR133" s="516"/>
      <c r="DLS133" s="516"/>
      <c r="DLT133" s="516"/>
      <c r="DLU133" s="516"/>
      <c r="DLV133" s="516"/>
      <c r="DLW133" s="516"/>
      <c r="DLX133" s="516"/>
      <c r="DLY133" s="516"/>
      <c r="DLZ133" s="516"/>
      <c r="DMA133" s="516"/>
      <c r="DMB133" s="516"/>
      <c r="DMC133" s="516"/>
      <c r="DMD133" s="516"/>
      <c r="DME133" s="516"/>
      <c r="DMF133" s="516"/>
      <c r="DMG133" s="516"/>
      <c r="DMH133" s="516"/>
      <c r="DMI133" s="516"/>
      <c r="DMJ133" s="516"/>
      <c r="DMK133" s="516"/>
      <c r="DML133" s="516"/>
      <c r="DMM133" s="516"/>
      <c r="DMN133" s="516"/>
      <c r="DMO133" s="516"/>
      <c r="DMP133" s="516"/>
      <c r="DMQ133" s="516"/>
      <c r="DMR133" s="516"/>
      <c r="DMS133" s="516"/>
      <c r="DMT133" s="516"/>
      <c r="DMU133" s="516"/>
      <c r="DMV133" s="516"/>
      <c r="DMW133" s="516"/>
      <c r="DMX133" s="516"/>
      <c r="DMY133" s="516"/>
      <c r="DMZ133" s="516"/>
      <c r="DNA133" s="516"/>
      <c r="DNB133" s="516"/>
      <c r="DNC133" s="516"/>
      <c r="DND133" s="516"/>
      <c r="DNE133" s="516"/>
      <c r="DNF133" s="516"/>
      <c r="DNG133" s="516"/>
      <c r="DNH133" s="516"/>
      <c r="DNI133" s="516"/>
      <c r="DNJ133" s="516"/>
      <c r="DNK133" s="516"/>
      <c r="DNL133" s="516"/>
      <c r="DNM133" s="516"/>
      <c r="DNN133" s="516"/>
      <c r="DNO133" s="516"/>
      <c r="DNP133" s="516"/>
      <c r="DNQ133" s="516"/>
      <c r="DNR133" s="516"/>
      <c r="DNS133" s="516"/>
      <c r="DNT133" s="516"/>
      <c r="DNU133" s="516"/>
      <c r="DNV133" s="516"/>
      <c r="DNW133" s="516"/>
      <c r="DNX133" s="516"/>
      <c r="DNY133" s="516"/>
      <c r="DNZ133" s="516"/>
      <c r="DOA133" s="516"/>
      <c r="DOB133" s="516"/>
      <c r="DOC133" s="516"/>
      <c r="DOD133" s="516"/>
      <c r="DOE133" s="516"/>
      <c r="DOF133" s="516"/>
      <c r="DOG133" s="516"/>
      <c r="DOH133" s="516"/>
      <c r="DOI133" s="516"/>
      <c r="DOJ133" s="516"/>
      <c r="DOK133" s="516"/>
      <c r="DOL133" s="516"/>
      <c r="DOM133" s="516"/>
      <c r="DON133" s="516"/>
      <c r="DOO133" s="516"/>
      <c r="DOP133" s="516"/>
      <c r="DOQ133" s="516"/>
      <c r="DOR133" s="516"/>
      <c r="DOS133" s="516"/>
      <c r="DOT133" s="516"/>
      <c r="DOU133" s="516"/>
      <c r="DOV133" s="516"/>
      <c r="DOW133" s="516"/>
      <c r="DOX133" s="516"/>
      <c r="DOY133" s="516"/>
      <c r="DOZ133" s="516"/>
      <c r="DPA133" s="516"/>
      <c r="DPB133" s="516"/>
      <c r="DPC133" s="516"/>
      <c r="DPD133" s="516"/>
      <c r="DPE133" s="516"/>
      <c r="DPF133" s="516"/>
      <c r="DPG133" s="516"/>
      <c r="DPH133" s="516"/>
      <c r="DPI133" s="516"/>
      <c r="DPJ133" s="516"/>
      <c r="DPK133" s="516"/>
      <c r="DPL133" s="516"/>
      <c r="DPM133" s="516"/>
      <c r="DPN133" s="516"/>
      <c r="DPO133" s="516"/>
      <c r="DPP133" s="516"/>
      <c r="DPQ133" s="516"/>
      <c r="DPR133" s="516"/>
      <c r="DPS133" s="516"/>
      <c r="DPT133" s="516"/>
      <c r="DPU133" s="516"/>
      <c r="DPV133" s="516"/>
      <c r="DPW133" s="516"/>
      <c r="DPX133" s="516"/>
      <c r="DPY133" s="516"/>
      <c r="DPZ133" s="516"/>
      <c r="DQA133" s="516"/>
      <c r="DQB133" s="516"/>
      <c r="DQC133" s="516"/>
      <c r="DQD133" s="516"/>
      <c r="DQE133" s="516"/>
      <c r="DQF133" s="516"/>
      <c r="DQG133" s="516"/>
      <c r="DQH133" s="516"/>
      <c r="DQI133" s="516"/>
      <c r="DQJ133" s="516"/>
      <c r="DQK133" s="516"/>
      <c r="DQL133" s="516"/>
      <c r="DQM133" s="516"/>
      <c r="DQN133" s="516"/>
      <c r="DQO133" s="516"/>
      <c r="DQP133" s="516"/>
      <c r="DQQ133" s="516"/>
      <c r="DQR133" s="516"/>
      <c r="DQS133" s="516"/>
      <c r="DQT133" s="516"/>
      <c r="DQU133" s="516"/>
      <c r="DQV133" s="516"/>
      <c r="DQW133" s="516"/>
      <c r="DQX133" s="516"/>
      <c r="DQY133" s="516"/>
      <c r="DQZ133" s="516"/>
      <c r="DRA133" s="516"/>
      <c r="DRB133" s="516"/>
      <c r="DRC133" s="516"/>
      <c r="DRD133" s="516"/>
      <c r="DRE133" s="516"/>
      <c r="DRF133" s="516"/>
      <c r="DRG133" s="516"/>
      <c r="DRH133" s="516"/>
      <c r="DRI133" s="516"/>
      <c r="DRJ133" s="516"/>
      <c r="DRK133" s="516"/>
      <c r="DRL133" s="516"/>
      <c r="DRM133" s="516"/>
      <c r="DRN133" s="516"/>
      <c r="DRO133" s="516"/>
      <c r="DRP133" s="516"/>
      <c r="DRQ133" s="516"/>
      <c r="DRR133" s="516"/>
      <c r="DRS133" s="516"/>
      <c r="DRT133" s="516"/>
      <c r="DRU133" s="516"/>
      <c r="DRV133" s="516"/>
      <c r="DRW133" s="516"/>
      <c r="DRX133" s="516"/>
      <c r="DRY133" s="516"/>
      <c r="DRZ133" s="516"/>
      <c r="DSA133" s="516"/>
      <c r="DSB133" s="516"/>
      <c r="DSC133" s="516"/>
      <c r="DSD133" s="516"/>
      <c r="DSE133" s="516"/>
      <c r="DSF133" s="516"/>
      <c r="DSG133" s="516"/>
      <c r="DSH133" s="516"/>
      <c r="DSI133" s="516"/>
      <c r="DSJ133" s="516"/>
      <c r="DSK133" s="516"/>
      <c r="DSL133" s="516"/>
      <c r="DSM133" s="516"/>
      <c r="DSN133" s="516"/>
      <c r="DSO133" s="516"/>
      <c r="DSP133" s="516"/>
      <c r="DSQ133" s="516"/>
      <c r="DSR133" s="516"/>
      <c r="DSS133" s="516"/>
      <c r="DST133" s="516"/>
      <c r="DSU133" s="516"/>
      <c r="DSV133" s="516"/>
      <c r="DSW133" s="516"/>
      <c r="DSX133" s="516"/>
      <c r="DSY133" s="516"/>
      <c r="DSZ133" s="516"/>
      <c r="DTA133" s="516"/>
      <c r="DTB133" s="516"/>
      <c r="DTC133" s="516"/>
      <c r="DTD133" s="516"/>
      <c r="DTE133" s="516"/>
      <c r="DTF133" s="516"/>
      <c r="DTG133" s="516"/>
      <c r="DTH133" s="516"/>
      <c r="DTI133" s="516"/>
      <c r="DTJ133" s="516"/>
      <c r="DTK133" s="516"/>
      <c r="DTL133" s="516"/>
      <c r="DTM133" s="516"/>
      <c r="DTN133" s="516"/>
      <c r="DTO133" s="516"/>
      <c r="DTP133" s="516"/>
      <c r="DTQ133" s="516"/>
      <c r="DTR133" s="516"/>
      <c r="DTS133" s="516"/>
      <c r="DTT133" s="516"/>
      <c r="DTU133" s="516"/>
      <c r="DTV133" s="516"/>
      <c r="DTW133" s="516"/>
      <c r="DTX133" s="516"/>
      <c r="DTY133" s="516"/>
      <c r="DTZ133" s="516"/>
      <c r="DUA133" s="516"/>
      <c r="DUB133" s="516"/>
      <c r="DUC133" s="516"/>
      <c r="DUD133" s="516"/>
      <c r="DUE133" s="516"/>
      <c r="DUF133" s="516"/>
      <c r="DUG133" s="516"/>
      <c r="DUH133" s="516"/>
      <c r="DUI133" s="516"/>
      <c r="DUJ133" s="516"/>
      <c r="DUK133" s="516"/>
      <c r="DUL133" s="516"/>
      <c r="DUM133" s="516"/>
      <c r="DUN133" s="516"/>
      <c r="DUO133" s="516"/>
      <c r="DUP133" s="516"/>
      <c r="DUQ133" s="516"/>
      <c r="DUR133" s="516"/>
      <c r="DUS133" s="516"/>
      <c r="DUT133" s="516"/>
      <c r="DUU133" s="516"/>
      <c r="DUV133" s="516"/>
      <c r="DUW133" s="516"/>
      <c r="DUX133" s="516"/>
      <c r="DUY133" s="516"/>
      <c r="DUZ133" s="516"/>
      <c r="DVA133" s="516"/>
      <c r="DVB133" s="516"/>
      <c r="DVC133" s="516"/>
      <c r="DVD133" s="516"/>
      <c r="DVE133" s="516"/>
      <c r="DVF133" s="516"/>
      <c r="DVG133" s="516"/>
      <c r="DVH133" s="516"/>
      <c r="DVI133" s="516"/>
      <c r="DVJ133" s="516"/>
      <c r="DVK133" s="516"/>
      <c r="DVL133" s="516"/>
      <c r="DVM133" s="516"/>
      <c r="DVN133" s="516"/>
      <c r="DVO133" s="516"/>
      <c r="DVP133" s="516"/>
      <c r="DVQ133" s="516"/>
      <c r="DVR133" s="516"/>
      <c r="DVS133" s="516"/>
      <c r="DVT133" s="516"/>
      <c r="DVU133" s="516"/>
      <c r="DVV133" s="516"/>
      <c r="DVW133" s="516"/>
      <c r="DVX133" s="516"/>
      <c r="DVY133" s="516"/>
      <c r="DVZ133" s="516"/>
      <c r="DWA133" s="516"/>
      <c r="DWB133" s="516"/>
      <c r="DWC133" s="516"/>
      <c r="DWD133" s="516"/>
      <c r="DWE133" s="516"/>
      <c r="DWF133" s="516"/>
      <c r="DWG133" s="516"/>
      <c r="DWH133" s="516"/>
      <c r="DWI133" s="516"/>
      <c r="DWJ133" s="516"/>
      <c r="DWK133" s="516"/>
      <c r="DWL133" s="516"/>
      <c r="DWM133" s="516"/>
      <c r="DWN133" s="516"/>
      <c r="DWO133" s="516"/>
      <c r="DWP133" s="516"/>
      <c r="DWQ133" s="516"/>
      <c r="DWR133" s="516"/>
      <c r="DWS133" s="516"/>
      <c r="DWT133" s="516"/>
      <c r="DWU133" s="516"/>
      <c r="DWV133" s="516"/>
      <c r="DWW133" s="516"/>
      <c r="DWX133" s="516"/>
      <c r="DWY133" s="516"/>
      <c r="DWZ133" s="516"/>
      <c r="DXA133" s="516"/>
      <c r="DXB133" s="516"/>
      <c r="DXC133" s="516"/>
      <c r="DXD133" s="516"/>
      <c r="DXE133" s="516"/>
      <c r="DXF133" s="516"/>
      <c r="DXG133" s="516"/>
      <c r="DXH133" s="516"/>
      <c r="DXI133" s="516"/>
      <c r="DXJ133" s="516"/>
      <c r="DXK133" s="516"/>
      <c r="DXL133" s="516"/>
      <c r="DXM133" s="516"/>
      <c r="DXN133" s="516"/>
      <c r="DXO133" s="516"/>
      <c r="DXP133" s="516"/>
      <c r="DXQ133" s="516"/>
      <c r="DXR133" s="516"/>
      <c r="DXS133" s="516"/>
      <c r="DXT133" s="516"/>
      <c r="DXU133" s="516"/>
      <c r="DXV133" s="516"/>
      <c r="DXW133" s="516"/>
      <c r="DXX133" s="516"/>
      <c r="DXY133" s="516"/>
      <c r="DXZ133" s="516"/>
      <c r="DYA133" s="516"/>
      <c r="DYB133" s="516"/>
      <c r="DYC133" s="516"/>
      <c r="DYD133" s="516"/>
      <c r="DYE133" s="516"/>
      <c r="DYF133" s="516"/>
      <c r="DYG133" s="516"/>
      <c r="DYH133" s="516"/>
      <c r="DYI133" s="516"/>
      <c r="DYJ133" s="516"/>
      <c r="DYK133" s="516"/>
      <c r="DYL133" s="516"/>
      <c r="DYM133" s="516"/>
      <c r="DYN133" s="516"/>
      <c r="DYO133" s="516"/>
      <c r="DYP133" s="516"/>
      <c r="DYQ133" s="516"/>
      <c r="DYR133" s="516"/>
      <c r="DYS133" s="516"/>
      <c r="DYT133" s="516"/>
      <c r="DYU133" s="516"/>
      <c r="DYV133" s="516"/>
      <c r="DYW133" s="516"/>
      <c r="DYX133" s="516"/>
      <c r="DYY133" s="516"/>
      <c r="DYZ133" s="516"/>
      <c r="DZA133" s="516"/>
      <c r="DZB133" s="516"/>
      <c r="DZC133" s="516"/>
      <c r="DZD133" s="516"/>
      <c r="DZE133" s="516"/>
      <c r="DZF133" s="516"/>
      <c r="DZG133" s="516"/>
      <c r="DZH133" s="516"/>
      <c r="DZI133" s="516"/>
      <c r="DZJ133" s="516"/>
      <c r="DZK133" s="516"/>
      <c r="DZL133" s="516"/>
      <c r="DZM133" s="516"/>
      <c r="DZN133" s="516"/>
      <c r="DZO133" s="516"/>
      <c r="DZP133" s="516"/>
      <c r="DZQ133" s="516"/>
      <c r="DZR133" s="516"/>
      <c r="DZS133" s="516"/>
      <c r="DZT133" s="516"/>
      <c r="DZU133" s="516"/>
      <c r="DZV133" s="516"/>
      <c r="DZW133" s="516"/>
      <c r="DZX133" s="516"/>
      <c r="DZY133" s="516"/>
      <c r="DZZ133" s="516"/>
      <c r="EAA133" s="516"/>
      <c r="EAB133" s="516"/>
      <c r="EAC133" s="516"/>
      <c r="EAD133" s="516"/>
      <c r="EAE133" s="516"/>
      <c r="EAF133" s="516"/>
      <c r="EAG133" s="516"/>
      <c r="EAH133" s="516"/>
      <c r="EAI133" s="516"/>
      <c r="EAJ133" s="516"/>
      <c r="EAK133" s="516"/>
      <c r="EAL133" s="516"/>
      <c r="EAM133" s="516"/>
      <c r="EAN133" s="516"/>
      <c r="EAO133" s="516"/>
      <c r="EAP133" s="516"/>
      <c r="EAQ133" s="516"/>
      <c r="EAR133" s="516"/>
      <c r="EAS133" s="516"/>
      <c r="EAT133" s="516"/>
      <c r="EAU133" s="516"/>
      <c r="EAV133" s="516"/>
      <c r="EAW133" s="516"/>
      <c r="EAX133" s="516"/>
      <c r="EAY133" s="516"/>
      <c r="EAZ133" s="516"/>
      <c r="EBA133" s="516"/>
      <c r="EBB133" s="516"/>
      <c r="EBC133" s="516"/>
      <c r="EBD133" s="516"/>
      <c r="EBE133" s="516"/>
      <c r="EBF133" s="516"/>
      <c r="EBG133" s="516"/>
      <c r="EBH133" s="516"/>
      <c r="EBI133" s="516"/>
      <c r="EBJ133" s="516"/>
      <c r="EBK133" s="516"/>
      <c r="EBL133" s="516"/>
      <c r="EBM133" s="516"/>
      <c r="EBN133" s="516"/>
      <c r="EBO133" s="516"/>
      <c r="EBP133" s="516"/>
      <c r="EBQ133" s="516"/>
      <c r="EBR133" s="516"/>
      <c r="EBS133" s="516"/>
      <c r="EBT133" s="516"/>
      <c r="EBU133" s="516"/>
      <c r="EBV133" s="516"/>
      <c r="EBW133" s="516"/>
      <c r="EBX133" s="516"/>
      <c r="EBY133" s="516"/>
      <c r="EBZ133" s="516"/>
      <c r="ECA133" s="516"/>
      <c r="ECB133" s="516"/>
      <c r="ECC133" s="516"/>
      <c r="ECD133" s="516"/>
      <c r="ECE133" s="516"/>
      <c r="ECF133" s="516"/>
      <c r="ECG133" s="516"/>
      <c r="ECH133" s="516"/>
      <c r="ECI133" s="516"/>
      <c r="ECJ133" s="516"/>
      <c r="ECK133" s="516"/>
      <c r="ECL133" s="516"/>
      <c r="ECM133" s="516"/>
      <c r="ECN133" s="516"/>
      <c r="ECO133" s="516"/>
      <c r="ECP133" s="516"/>
      <c r="ECQ133" s="516"/>
      <c r="ECR133" s="516"/>
      <c r="ECS133" s="516"/>
      <c r="ECT133" s="516"/>
      <c r="ECU133" s="516"/>
      <c r="ECV133" s="516"/>
      <c r="ECW133" s="516"/>
      <c r="ECX133" s="516"/>
      <c r="ECY133" s="516"/>
      <c r="ECZ133" s="516"/>
      <c r="EDA133" s="516"/>
      <c r="EDB133" s="516"/>
      <c r="EDC133" s="516"/>
      <c r="EDD133" s="516"/>
      <c r="EDE133" s="516"/>
      <c r="EDF133" s="516"/>
      <c r="EDG133" s="516"/>
      <c r="EDH133" s="516"/>
      <c r="EDI133" s="516"/>
      <c r="EDJ133" s="516"/>
      <c r="EDK133" s="516"/>
      <c r="EDL133" s="516"/>
      <c r="EDM133" s="516"/>
      <c r="EDN133" s="516"/>
      <c r="EDO133" s="516"/>
      <c r="EDP133" s="516"/>
      <c r="EDQ133" s="516"/>
      <c r="EDR133" s="516"/>
      <c r="EDS133" s="516"/>
      <c r="EDT133" s="516"/>
      <c r="EDU133" s="516"/>
      <c r="EDV133" s="516"/>
      <c r="EDW133" s="516"/>
      <c r="EDX133" s="516"/>
      <c r="EDY133" s="516"/>
      <c r="EDZ133" s="516"/>
      <c r="EEA133" s="516"/>
      <c r="EEB133" s="516"/>
      <c r="EEC133" s="516"/>
      <c r="EED133" s="516"/>
      <c r="EEE133" s="516"/>
      <c r="EEF133" s="516"/>
      <c r="EEG133" s="516"/>
      <c r="EEH133" s="516"/>
      <c r="EEI133" s="516"/>
      <c r="EEJ133" s="516"/>
      <c r="EEK133" s="516"/>
      <c r="EEL133" s="516"/>
      <c r="EEM133" s="516"/>
      <c r="EEN133" s="516"/>
      <c r="EEO133" s="516"/>
      <c r="EEP133" s="516"/>
      <c r="EEQ133" s="516"/>
      <c r="EER133" s="516"/>
      <c r="EES133" s="516"/>
      <c r="EET133" s="516"/>
      <c r="EEU133" s="516"/>
      <c r="EEV133" s="516"/>
      <c r="EEW133" s="516"/>
      <c r="EEX133" s="516"/>
      <c r="EEY133" s="516"/>
      <c r="EEZ133" s="516"/>
      <c r="EFA133" s="516"/>
      <c r="EFB133" s="516"/>
      <c r="EFC133" s="516"/>
      <c r="EFD133" s="516"/>
      <c r="EFE133" s="516"/>
      <c r="EFF133" s="516"/>
      <c r="EFG133" s="516"/>
      <c r="EFH133" s="516"/>
      <c r="EFI133" s="516"/>
      <c r="EFJ133" s="516"/>
      <c r="EFK133" s="516"/>
      <c r="EFL133" s="516"/>
      <c r="EFM133" s="516"/>
      <c r="EFN133" s="516"/>
      <c r="EFO133" s="516"/>
      <c r="EFP133" s="516"/>
      <c r="EFQ133" s="516"/>
      <c r="EFR133" s="516"/>
      <c r="EFS133" s="516"/>
      <c r="EFT133" s="516"/>
      <c r="EFU133" s="516"/>
      <c r="EFV133" s="516"/>
      <c r="EFW133" s="516"/>
      <c r="EFX133" s="516"/>
      <c r="EFY133" s="516"/>
      <c r="EFZ133" s="516"/>
      <c r="EGA133" s="516"/>
      <c r="EGB133" s="516"/>
      <c r="EGC133" s="516"/>
      <c r="EGD133" s="516"/>
      <c r="EGE133" s="516"/>
      <c r="EGF133" s="516"/>
      <c r="EGG133" s="516"/>
      <c r="EGH133" s="516"/>
      <c r="EGI133" s="516"/>
      <c r="EGJ133" s="516"/>
      <c r="EGK133" s="516"/>
      <c r="EGL133" s="516"/>
      <c r="EGM133" s="516"/>
      <c r="EGN133" s="516"/>
      <c r="EGO133" s="516"/>
      <c r="EGP133" s="516"/>
      <c r="EGQ133" s="516"/>
      <c r="EGR133" s="516"/>
      <c r="EGS133" s="516"/>
      <c r="EGT133" s="516"/>
      <c r="EGU133" s="516"/>
      <c r="EGV133" s="516"/>
      <c r="EGW133" s="516"/>
      <c r="EGX133" s="516"/>
      <c r="EGY133" s="516"/>
      <c r="EGZ133" s="516"/>
      <c r="EHA133" s="516"/>
      <c r="EHB133" s="516"/>
      <c r="EHC133" s="516"/>
      <c r="EHD133" s="516"/>
      <c r="EHE133" s="516"/>
      <c r="EHF133" s="516"/>
      <c r="EHG133" s="516"/>
      <c r="EHH133" s="516"/>
      <c r="EHI133" s="516"/>
      <c r="EHJ133" s="516"/>
      <c r="EHK133" s="516"/>
      <c r="EHL133" s="516"/>
      <c r="EHM133" s="516"/>
      <c r="EHN133" s="516"/>
      <c r="EHO133" s="516"/>
      <c r="EHP133" s="516"/>
      <c r="EHQ133" s="516"/>
      <c r="EHR133" s="516"/>
      <c r="EHS133" s="516"/>
      <c r="EHT133" s="516"/>
      <c r="EHU133" s="516"/>
      <c r="EHV133" s="516"/>
      <c r="EHW133" s="516"/>
      <c r="EHX133" s="516"/>
      <c r="EHY133" s="516"/>
      <c r="EHZ133" s="516"/>
      <c r="EIA133" s="516"/>
      <c r="EIB133" s="516"/>
      <c r="EIC133" s="516"/>
      <c r="EID133" s="516"/>
      <c r="EIE133" s="516"/>
      <c r="EIF133" s="516"/>
      <c r="EIG133" s="516"/>
      <c r="EIH133" s="516"/>
      <c r="EII133" s="516"/>
      <c r="EIJ133" s="516"/>
      <c r="EIK133" s="516"/>
      <c r="EIL133" s="516"/>
      <c r="EIM133" s="516"/>
      <c r="EIN133" s="516"/>
      <c r="EIO133" s="516"/>
      <c r="EIP133" s="516"/>
      <c r="EIQ133" s="516"/>
      <c r="EIR133" s="516"/>
      <c r="EIS133" s="516"/>
      <c r="EIT133" s="516"/>
      <c r="EIU133" s="516"/>
      <c r="EIV133" s="516"/>
      <c r="EIW133" s="516"/>
      <c r="EIX133" s="516"/>
      <c r="EIY133" s="516"/>
      <c r="EIZ133" s="516"/>
      <c r="EJA133" s="516"/>
      <c r="EJB133" s="516"/>
      <c r="EJC133" s="516"/>
      <c r="EJD133" s="516"/>
      <c r="EJE133" s="516"/>
      <c r="EJF133" s="516"/>
      <c r="EJG133" s="516"/>
      <c r="EJH133" s="516"/>
      <c r="EJI133" s="516"/>
      <c r="EJJ133" s="516"/>
      <c r="EJK133" s="516"/>
      <c r="EJL133" s="516"/>
      <c r="EJM133" s="516"/>
      <c r="EJN133" s="516"/>
      <c r="EJO133" s="516"/>
      <c r="EJP133" s="516"/>
      <c r="EJQ133" s="516"/>
      <c r="EJR133" s="516"/>
      <c r="EJS133" s="516"/>
      <c r="EJT133" s="516"/>
      <c r="EJU133" s="516"/>
      <c r="EJV133" s="516"/>
      <c r="EJW133" s="516"/>
      <c r="EJX133" s="516"/>
      <c r="EJY133" s="516"/>
      <c r="EJZ133" s="516"/>
      <c r="EKA133" s="516"/>
      <c r="EKB133" s="516"/>
      <c r="EKC133" s="516"/>
      <c r="EKD133" s="516"/>
      <c r="EKE133" s="516"/>
      <c r="EKF133" s="516"/>
      <c r="EKG133" s="516"/>
      <c r="EKH133" s="516"/>
      <c r="EKI133" s="516"/>
      <c r="EKJ133" s="516"/>
      <c r="EKK133" s="516"/>
      <c r="EKL133" s="516"/>
      <c r="EKM133" s="516"/>
      <c r="EKN133" s="516"/>
      <c r="EKO133" s="516"/>
      <c r="EKP133" s="516"/>
      <c r="EKQ133" s="516"/>
      <c r="EKR133" s="516"/>
      <c r="EKS133" s="516"/>
      <c r="EKT133" s="516"/>
      <c r="EKU133" s="516"/>
      <c r="EKV133" s="516"/>
      <c r="EKW133" s="516"/>
      <c r="EKX133" s="516"/>
      <c r="EKY133" s="516"/>
      <c r="EKZ133" s="516"/>
      <c r="ELA133" s="516"/>
      <c r="ELB133" s="516"/>
      <c r="ELC133" s="516"/>
      <c r="ELD133" s="516"/>
      <c r="ELE133" s="516"/>
      <c r="ELF133" s="516"/>
      <c r="ELG133" s="516"/>
      <c r="ELH133" s="516"/>
      <c r="ELI133" s="516"/>
      <c r="ELJ133" s="516"/>
      <c r="ELK133" s="516"/>
      <c r="ELL133" s="516"/>
      <c r="ELM133" s="516"/>
      <c r="ELN133" s="516"/>
      <c r="ELO133" s="516"/>
      <c r="ELP133" s="516"/>
      <c r="ELQ133" s="516"/>
      <c r="ELR133" s="516"/>
      <c r="ELS133" s="516"/>
      <c r="ELT133" s="516"/>
      <c r="ELU133" s="516"/>
      <c r="ELV133" s="516"/>
      <c r="ELW133" s="516"/>
      <c r="ELX133" s="516"/>
      <c r="ELY133" s="516"/>
      <c r="ELZ133" s="516"/>
      <c r="EMA133" s="516"/>
      <c r="EMB133" s="516"/>
      <c r="EMC133" s="516"/>
      <c r="EMD133" s="516"/>
      <c r="EME133" s="516"/>
      <c r="EMF133" s="516"/>
      <c r="EMG133" s="516"/>
      <c r="EMH133" s="516"/>
      <c r="EMI133" s="516"/>
      <c r="EMJ133" s="516"/>
      <c r="EMK133" s="516"/>
      <c r="EML133" s="516"/>
      <c r="EMM133" s="516"/>
      <c r="EMN133" s="516"/>
      <c r="EMO133" s="516"/>
      <c r="EMP133" s="516"/>
      <c r="EMQ133" s="516"/>
      <c r="EMR133" s="516"/>
      <c r="EMS133" s="516"/>
      <c r="EMT133" s="516"/>
      <c r="EMU133" s="516"/>
      <c r="EMV133" s="516"/>
      <c r="EMW133" s="516"/>
      <c r="EMX133" s="516"/>
      <c r="EMY133" s="516"/>
      <c r="EMZ133" s="516"/>
      <c r="ENA133" s="516"/>
      <c r="ENB133" s="516"/>
      <c r="ENC133" s="516"/>
      <c r="END133" s="516"/>
      <c r="ENE133" s="516"/>
      <c r="ENF133" s="516"/>
      <c r="ENG133" s="516"/>
      <c r="ENH133" s="516"/>
      <c r="ENI133" s="516"/>
      <c r="ENJ133" s="516"/>
      <c r="ENK133" s="516"/>
      <c r="ENL133" s="516"/>
      <c r="ENM133" s="516"/>
      <c r="ENN133" s="516"/>
      <c r="ENO133" s="516"/>
      <c r="ENP133" s="516"/>
      <c r="ENQ133" s="516"/>
      <c r="ENR133" s="516"/>
      <c r="ENS133" s="516"/>
      <c r="ENT133" s="516"/>
      <c r="ENU133" s="516"/>
      <c r="ENV133" s="516"/>
      <c r="ENW133" s="516"/>
      <c r="ENX133" s="516"/>
      <c r="ENY133" s="516"/>
      <c r="ENZ133" s="516"/>
      <c r="EOA133" s="516"/>
      <c r="EOB133" s="516"/>
      <c r="EOC133" s="516"/>
      <c r="EOD133" s="516"/>
      <c r="EOE133" s="516"/>
      <c r="EOF133" s="516"/>
      <c r="EOG133" s="516"/>
      <c r="EOH133" s="516"/>
      <c r="EOI133" s="516"/>
      <c r="EOJ133" s="516"/>
      <c r="EOK133" s="516"/>
      <c r="EOL133" s="516"/>
      <c r="EOM133" s="516"/>
      <c r="EON133" s="516"/>
      <c r="EOO133" s="516"/>
      <c r="EOP133" s="516"/>
      <c r="EOQ133" s="516"/>
      <c r="EOR133" s="516"/>
      <c r="EOS133" s="516"/>
      <c r="EOT133" s="516"/>
      <c r="EOU133" s="516"/>
      <c r="EOV133" s="516"/>
      <c r="EOW133" s="516"/>
      <c r="EOX133" s="516"/>
      <c r="EOY133" s="516"/>
      <c r="EOZ133" s="516"/>
      <c r="EPA133" s="516"/>
      <c r="EPB133" s="516"/>
      <c r="EPC133" s="516"/>
      <c r="EPD133" s="516"/>
      <c r="EPE133" s="516"/>
      <c r="EPF133" s="516"/>
      <c r="EPG133" s="516"/>
      <c r="EPH133" s="516"/>
      <c r="EPI133" s="516"/>
      <c r="EPJ133" s="516"/>
      <c r="EPK133" s="516"/>
      <c r="EPL133" s="516"/>
      <c r="EPM133" s="516"/>
      <c r="EPN133" s="516"/>
      <c r="EPO133" s="516"/>
      <c r="EPP133" s="516"/>
      <c r="EPQ133" s="516"/>
      <c r="EPR133" s="516"/>
      <c r="EPS133" s="516"/>
      <c r="EPT133" s="516"/>
      <c r="EPU133" s="516"/>
      <c r="EPV133" s="516"/>
      <c r="EPW133" s="516"/>
      <c r="EPX133" s="516"/>
      <c r="EPY133" s="516"/>
      <c r="EPZ133" s="516"/>
      <c r="EQA133" s="516"/>
      <c r="EQB133" s="516"/>
      <c r="EQC133" s="516"/>
      <c r="EQD133" s="516"/>
      <c r="EQE133" s="516"/>
      <c r="EQF133" s="516"/>
      <c r="EQG133" s="516"/>
      <c r="EQH133" s="516"/>
      <c r="EQI133" s="516"/>
      <c r="EQJ133" s="516"/>
      <c r="EQK133" s="516"/>
      <c r="EQL133" s="516"/>
      <c r="EQM133" s="516"/>
      <c r="EQN133" s="516"/>
      <c r="EQO133" s="516"/>
      <c r="EQP133" s="516"/>
      <c r="EQQ133" s="516"/>
      <c r="EQR133" s="516"/>
      <c r="EQS133" s="516"/>
      <c r="EQT133" s="516"/>
      <c r="EQU133" s="516"/>
      <c r="EQV133" s="516"/>
      <c r="EQW133" s="516"/>
      <c r="EQX133" s="516"/>
      <c r="EQY133" s="516"/>
      <c r="EQZ133" s="516"/>
      <c r="ERA133" s="516"/>
      <c r="ERB133" s="516"/>
      <c r="ERC133" s="516"/>
      <c r="ERD133" s="516"/>
      <c r="ERE133" s="516"/>
      <c r="ERF133" s="516"/>
      <c r="ERG133" s="516"/>
      <c r="ERH133" s="516"/>
      <c r="ERI133" s="516"/>
      <c r="ERJ133" s="516"/>
      <c r="ERK133" s="516"/>
      <c r="ERL133" s="516"/>
      <c r="ERM133" s="516"/>
      <c r="ERN133" s="516"/>
      <c r="ERO133" s="516"/>
      <c r="ERP133" s="516"/>
      <c r="ERQ133" s="516"/>
      <c r="ERR133" s="516"/>
      <c r="ERS133" s="516"/>
      <c r="ERT133" s="516"/>
      <c r="ERU133" s="516"/>
      <c r="ERV133" s="516"/>
      <c r="ERW133" s="516"/>
      <c r="ERX133" s="516"/>
      <c r="ERY133" s="516"/>
      <c r="ERZ133" s="516"/>
      <c r="ESA133" s="516"/>
      <c r="ESB133" s="516"/>
      <c r="ESC133" s="516"/>
      <c r="ESD133" s="516"/>
      <c r="ESE133" s="516"/>
      <c r="ESF133" s="516"/>
      <c r="ESG133" s="516"/>
      <c r="ESH133" s="516"/>
      <c r="ESI133" s="516"/>
      <c r="ESJ133" s="516"/>
      <c r="ESK133" s="516"/>
      <c r="ESL133" s="516"/>
      <c r="ESM133" s="516"/>
      <c r="ESN133" s="516"/>
      <c r="ESO133" s="516"/>
      <c r="ESP133" s="516"/>
      <c r="ESQ133" s="516"/>
      <c r="ESR133" s="516"/>
      <c r="ESS133" s="516"/>
      <c r="EST133" s="516"/>
      <c r="ESU133" s="516"/>
      <c r="ESV133" s="516"/>
      <c r="ESW133" s="516"/>
      <c r="ESX133" s="516"/>
      <c r="ESY133" s="516"/>
      <c r="ESZ133" s="516"/>
      <c r="ETA133" s="516"/>
      <c r="ETB133" s="516"/>
      <c r="ETC133" s="516"/>
      <c r="ETD133" s="516"/>
      <c r="ETE133" s="516"/>
      <c r="ETF133" s="516"/>
      <c r="ETG133" s="516"/>
      <c r="ETH133" s="516"/>
      <c r="ETI133" s="516"/>
      <c r="ETJ133" s="516"/>
      <c r="ETK133" s="516"/>
      <c r="ETL133" s="516"/>
      <c r="ETM133" s="516"/>
      <c r="ETN133" s="516"/>
      <c r="ETO133" s="516"/>
      <c r="ETP133" s="516"/>
      <c r="ETQ133" s="516"/>
      <c r="ETR133" s="516"/>
      <c r="ETS133" s="516"/>
      <c r="ETT133" s="516"/>
      <c r="ETU133" s="516"/>
      <c r="ETV133" s="516"/>
      <c r="ETW133" s="516"/>
      <c r="ETX133" s="516"/>
      <c r="ETY133" s="516"/>
      <c r="ETZ133" s="516"/>
      <c r="EUA133" s="516"/>
      <c r="EUB133" s="516"/>
      <c r="EUC133" s="516"/>
      <c r="EUD133" s="516"/>
      <c r="EUE133" s="516"/>
      <c r="EUF133" s="516"/>
      <c r="EUG133" s="516"/>
      <c r="EUH133" s="516"/>
      <c r="EUI133" s="516"/>
      <c r="EUJ133" s="516"/>
      <c r="EUK133" s="516"/>
      <c r="EUL133" s="516"/>
      <c r="EUM133" s="516"/>
      <c r="EUN133" s="516"/>
      <c r="EUO133" s="516"/>
      <c r="EUP133" s="516"/>
      <c r="EUQ133" s="516"/>
      <c r="EUR133" s="516"/>
      <c r="EUS133" s="516"/>
      <c r="EUT133" s="516"/>
      <c r="EUU133" s="516"/>
      <c r="EUV133" s="516"/>
      <c r="EUW133" s="516"/>
      <c r="EUX133" s="516"/>
      <c r="EUY133" s="516"/>
      <c r="EUZ133" s="516"/>
      <c r="EVA133" s="516"/>
      <c r="EVB133" s="516"/>
      <c r="EVC133" s="516"/>
      <c r="EVD133" s="516"/>
      <c r="EVE133" s="516"/>
      <c r="EVF133" s="516"/>
      <c r="EVG133" s="516"/>
      <c r="EVH133" s="516"/>
      <c r="EVI133" s="516"/>
      <c r="EVJ133" s="516"/>
      <c r="EVK133" s="516"/>
      <c r="EVL133" s="516"/>
      <c r="EVM133" s="516"/>
      <c r="EVN133" s="516"/>
      <c r="EVO133" s="516"/>
      <c r="EVP133" s="516"/>
      <c r="EVQ133" s="516"/>
      <c r="EVR133" s="516"/>
      <c r="EVS133" s="516"/>
      <c r="EVT133" s="516"/>
      <c r="EVU133" s="516"/>
      <c r="EVV133" s="516"/>
      <c r="EVW133" s="516"/>
      <c r="EVX133" s="516"/>
      <c r="EVY133" s="516"/>
      <c r="EVZ133" s="516"/>
      <c r="EWA133" s="516"/>
      <c r="EWB133" s="516"/>
      <c r="EWC133" s="516"/>
      <c r="EWD133" s="516"/>
      <c r="EWE133" s="516"/>
      <c r="EWF133" s="516"/>
      <c r="EWG133" s="516"/>
      <c r="EWH133" s="516"/>
      <c r="EWI133" s="516"/>
      <c r="EWJ133" s="516"/>
      <c r="EWK133" s="516"/>
      <c r="EWL133" s="516"/>
      <c r="EWM133" s="516"/>
      <c r="EWN133" s="516"/>
      <c r="EWO133" s="516"/>
      <c r="EWP133" s="516"/>
      <c r="EWQ133" s="516"/>
      <c r="EWR133" s="516"/>
      <c r="EWS133" s="516"/>
      <c r="EWT133" s="516"/>
      <c r="EWU133" s="516"/>
      <c r="EWV133" s="516"/>
      <c r="EWW133" s="516"/>
      <c r="EWX133" s="516"/>
      <c r="EWY133" s="516"/>
      <c r="EWZ133" s="516"/>
      <c r="EXA133" s="516"/>
      <c r="EXB133" s="516"/>
      <c r="EXC133" s="516"/>
      <c r="EXD133" s="516"/>
      <c r="EXE133" s="516"/>
      <c r="EXF133" s="516"/>
      <c r="EXG133" s="516"/>
      <c r="EXH133" s="516"/>
      <c r="EXI133" s="516"/>
      <c r="EXJ133" s="516"/>
      <c r="EXK133" s="516"/>
      <c r="EXL133" s="516"/>
      <c r="EXM133" s="516"/>
      <c r="EXN133" s="516"/>
      <c r="EXO133" s="516"/>
      <c r="EXP133" s="516"/>
      <c r="EXQ133" s="516"/>
      <c r="EXR133" s="516"/>
      <c r="EXS133" s="516"/>
      <c r="EXT133" s="516"/>
      <c r="EXU133" s="516"/>
      <c r="EXV133" s="516"/>
      <c r="EXW133" s="516"/>
      <c r="EXX133" s="516"/>
      <c r="EXY133" s="516"/>
      <c r="EXZ133" s="516"/>
      <c r="EYA133" s="516"/>
      <c r="EYB133" s="516"/>
      <c r="EYC133" s="516"/>
      <c r="EYD133" s="516"/>
      <c r="EYE133" s="516"/>
      <c r="EYF133" s="516"/>
      <c r="EYG133" s="516"/>
      <c r="EYH133" s="516"/>
      <c r="EYI133" s="516"/>
      <c r="EYJ133" s="516"/>
      <c r="EYK133" s="516"/>
      <c r="EYL133" s="516"/>
      <c r="EYM133" s="516"/>
      <c r="EYN133" s="516"/>
      <c r="EYO133" s="516"/>
      <c r="EYP133" s="516"/>
      <c r="EYQ133" s="516"/>
      <c r="EYR133" s="516"/>
      <c r="EYS133" s="516"/>
      <c r="EYT133" s="516"/>
      <c r="EYU133" s="516"/>
      <c r="EYV133" s="516"/>
      <c r="EYW133" s="516"/>
      <c r="EYX133" s="516"/>
      <c r="EYY133" s="516"/>
      <c r="EYZ133" s="516"/>
      <c r="EZA133" s="516"/>
      <c r="EZB133" s="516"/>
      <c r="EZC133" s="516"/>
      <c r="EZD133" s="516"/>
      <c r="EZE133" s="516"/>
      <c r="EZF133" s="516"/>
      <c r="EZG133" s="516"/>
      <c r="EZH133" s="516"/>
      <c r="EZI133" s="516"/>
      <c r="EZJ133" s="516"/>
      <c r="EZK133" s="516"/>
      <c r="EZL133" s="516"/>
      <c r="EZM133" s="516"/>
      <c r="EZN133" s="516"/>
      <c r="EZO133" s="516"/>
      <c r="EZP133" s="516"/>
      <c r="EZQ133" s="516"/>
      <c r="EZR133" s="516"/>
      <c r="EZS133" s="516"/>
      <c r="EZT133" s="516"/>
      <c r="EZU133" s="516"/>
      <c r="EZV133" s="516"/>
      <c r="EZW133" s="516"/>
      <c r="EZX133" s="516"/>
      <c r="EZY133" s="516"/>
      <c r="EZZ133" s="516"/>
      <c r="FAA133" s="516"/>
      <c r="FAB133" s="516"/>
      <c r="FAC133" s="516"/>
      <c r="FAD133" s="516"/>
      <c r="FAE133" s="516"/>
      <c r="FAF133" s="516"/>
      <c r="FAG133" s="516"/>
      <c r="FAH133" s="516"/>
      <c r="FAI133" s="516"/>
      <c r="FAJ133" s="516"/>
      <c r="FAK133" s="516"/>
      <c r="FAL133" s="516"/>
      <c r="FAM133" s="516"/>
      <c r="FAN133" s="516"/>
      <c r="FAO133" s="516"/>
      <c r="FAP133" s="516"/>
      <c r="FAQ133" s="516"/>
      <c r="FAR133" s="516"/>
      <c r="FAS133" s="516"/>
      <c r="FAT133" s="516"/>
      <c r="FAU133" s="516"/>
      <c r="FAV133" s="516"/>
      <c r="FAW133" s="516"/>
      <c r="FAX133" s="516"/>
      <c r="FAY133" s="516"/>
      <c r="FAZ133" s="516"/>
      <c r="FBA133" s="516"/>
      <c r="FBB133" s="516"/>
      <c r="FBC133" s="516"/>
      <c r="FBD133" s="516"/>
      <c r="FBE133" s="516"/>
      <c r="FBF133" s="516"/>
      <c r="FBG133" s="516"/>
      <c r="FBH133" s="516"/>
      <c r="FBI133" s="516"/>
      <c r="FBJ133" s="516"/>
      <c r="FBK133" s="516"/>
      <c r="FBL133" s="516"/>
      <c r="FBM133" s="516"/>
      <c r="FBN133" s="516"/>
      <c r="FBO133" s="516"/>
      <c r="FBP133" s="516"/>
      <c r="FBQ133" s="516"/>
      <c r="FBR133" s="516"/>
      <c r="FBS133" s="516"/>
      <c r="FBT133" s="516"/>
      <c r="FBU133" s="516"/>
      <c r="FBV133" s="516"/>
      <c r="FBW133" s="516"/>
      <c r="FBX133" s="516"/>
      <c r="FBY133" s="516"/>
      <c r="FBZ133" s="516"/>
      <c r="FCA133" s="516"/>
      <c r="FCB133" s="516"/>
      <c r="FCC133" s="516"/>
      <c r="FCD133" s="516"/>
      <c r="FCE133" s="516"/>
      <c r="FCF133" s="516"/>
      <c r="FCG133" s="516"/>
      <c r="FCH133" s="516"/>
      <c r="FCI133" s="516"/>
      <c r="FCJ133" s="516"/>
      <c r="FCK133" s="516"/>
      <c r="FCL133" s="516"/>
      <c r="FCM133" s="516"/>
      <c r="FCN133" s="516"/>
      <c r="FCO133" s="516"/>
      <c r="FCP133" s="516"/>
      <c r="FCQ133" s="516"/>
      <c r="FCR133" s="516"/>
      <c r="FCS133" s="516"/>
      <c r="FCT133" s="516"/>
      <c r="FCU133" s="516"/>
      <c r="FCV133" s="516"/>
      <c r="FCW133" s="516"/>
      <c r="FCX133" s="516"/>
      <c r="FCY133" s="516"/>
      <c r="FCZ133" s="516"/>
      <c r="FDA133" s="516"/>
      <c r="FDB133" s="516"/>
      <c r="FDC133" s="516"/>
      <c r="FDD133" s="516"/>
      <c r="FDE133" s="516"/>
      <c r="FDF133" s="516"/>
      <c r="FDG133" s="516"/>
      <c r="FDH133" s="516"/>
      <c r="FDI133" s="516"/>
      <c r="FDJ133" s="516"/>
      <c r="FDK133" s="516"/>
      <c r="FDL133" s="516"/>
      <c r="FDM133" s="516"/>
      <c r="FDN133" s="516"/>
      <c r="FDO133" s="516"/>
      <c r="FDP133" s="516"/>
      <c r="FDQ133" s="516"/>
      <c r="FDR133" s="516"/>
      <c r="FDS133" s="516"/>
      <c r="FDT133" s="516"/>
      <c r="FDU133" s="516"/>
      <c r="FDV133" s="516"/>
      <c r="FDW133" s="516"/>
      <c r="FDX133" s="516"/>
      <c r="FDY133" s="516"/>
      <c r="FDZ133" s="516"/>
      <c r="FEA133" s="516"/>
      <c r="FEB133" s="516"/>
      <c r="FEC133" s="516"/>
      <c r="FED133" s="516"/>
      <c r="FEE133" s="516"/>
      <c r="FEF133" s="516"/>
      <c r="FEG133" s="516"/>
      <c r="FEH133" s="516"/>
      <c r="FEI133" s="516"/>
      <c r="FEJ133" s="516"/>
      <c r="FEK133" s="516"/>
      <c r="FEL133" s="516"/>
      <c r="FEM133" s="516"/>
      <c r="FEN133" s="516"/>
      <c r="FEO133" s="516"/>
      <c r="FEP133" s="516"/>
      <c r="FEQ133" s="516"/>
      <c r="FER133" s="516"/>
      <c r="FES133" s="516"/>
      <c r="FET133" s="516"/>
      <c r="FEU133" s="516"/>
      <c r="FEV133" s="516"/>
      <c r="FEW133" s="516"/>
      <c r="FEX133" s="516"/>
      <c r="FEY133" s="516"/>
      <c r="FEZ133" s="516"/>
      <c r="FFA133" s="516"/>
      <c r="FFB133" s="516"/>
      <c r="FFC133" s="516"/>
      <c r="FFD133" s="516"/>
      <c r="FFE133" s="516"/>
      <c r="FFF133" s="516"/>
      <c r="FFG133" s="516"/>
      <c r="FFH133" s="516"/>
      <c r="FFI133" s="516"/>
      <c r="FFJ133" s="516"/>
      <c r="FFK133" s="516"/>
      <c r="FFL133" s="516"/>
      <c r="FFM133" s="516"/>
      <c r="FFN133" s="516"/>
      <c r="FFO133" s="516"/>
      <c r="FFP133" s="516"/>
      <c r="FFQ133" s="516"/>
      <c r="FFR133" s="516"/>
      <c r="FFS133" s="516"/>
      <c r="FFT133" s="516"/>
      <c r="FFU133" s="516"/>
      <c r="FFV133" s="516"/>
      <c r="FFW133" s="516"/>
      <c r="FFX133" s="516"/>
      <c r="FFY133" s="516"/>
      <c r="FFZ133" s="516"/>
      <c r="FGA133" s="516"/>
      <c r="FGB133" s="516"/>
      <c r="FGC133" s="516"/>
      <c r="FGD133" s="516"/>
      <c r="FGE133" s="516"/>
      <c r="FGF133" s="516"/>
      <c r="FGG133" s="516"/>
      <c r="FGH133" s="516"/>
      <c r="FGI133" s="516"/>
      <c r="FGJ133" s="516"/>
      <c r="FGK133" s="516"/>
      <c r="FGL133" s="516"/>
      <c r="FGM133" s="516"/>
      <c r="FGN133" s="516"/>
      <c r="FGO133" s="516"/>
      <c r="FGP133" s="516"/>
      <c r="FGQ133" s="516"/>
      <c r="FGR133" s="516"/>
      <c r="FGS133" s="516"/>
      <c r="FGT133" s="516"/>
      <c r="FGU133" s="516"/>
      <c r="FGV133" s="516"/>
      <c r="FGW133" s="516"/>
      <c r="FGX133" s="516"/>
      <c r="FGY133" s="516"/>
      <c r="FGZ133" s="516"/>
      <c r="FHA133" s="516"/>
      <c r="FHB133" s="516"/>
      <c r="FHC133" s="516"/>
      <c r="FHD133" s="516"/>
      <c r="FHE133" s="516"/>
      <c r="FHF133" s="516"/>
      <c r="FHG133" s="516"/>
      <c r="FHH133" s="516"/>
      <c r="FHI133" s="516"/>
      <c r="FHJ133" s="516"/>
      <c r="FHK133" s="516"/>
      <c r="FHL133" s="516"/>
      <c r="FHM133" s="516"/>
      <c r="FHN133" s="516"/>
      <c r="FHO133" s="516"/>
      <c r="FHP133" s="516"/>
      <c r="FHQ133" s="516"/>
      <c r="FHR133" s="516"/>
      <c r="FHS133" s="516"/>
      <c r="FHT133" s="516"/>
      <c r="FHU133" s="516"/>
      <c r="FHV133" s="516"/>
      <c r="FHW133" s="516"/>
      <c r="FHX133" s="516"/>
      <c r="FHY133" s="516"/>
      <c r="FHZ133" s="516"/>
      <c r="FIA133" s="516"/>
      <c r="FIB133" s="516"/>
      <c r="FIC133" s="516"/>
      <c r="FID133" s="516"/>
      <c r="FIE133" s="516"/>
      <c r="FIF133" s="516"/>
      <c r="FIG133" s="516"/>
      <c r="FIH133" s="516"/>
      <c r="FII133" s="516"/>
      <c r="FIJ133" s="516"/>
      <c r="FIK133" s="516"/>
      <c r="FIL133" s="516"/>
      <c r="FIM133" s="516"/>
      <c r="FIN133" s="516"/>
      <c r="FIO133" s="516"/>
      <c r="FIP133" s="516"/>
      <c r="FIQ133" s="516"/>
      <c r="FIR133" s="516"/>
      <c r="FIS133" s="516"/>
      <c r="FIT133" s="516"/>
      <c r="FIU133" s="516"/>
      <c r="FIV133" s="516"/>
      <c r="FIW133" s="516"/>
      <c r="FIX133" s="516"/>
      <c r="FIY133" s="516"/>
      <c r="FIZ133" s="516"/>
      <c r="FJA133" s="516"/>
      <c r="FJB133" s="516"/>
      <c r="FJC133" s="516"/>
      <c r="FJD133" s="516"/>
      <c r="FJE133" s="516"/>
      <c r="FJF133" s="516"/>
      <c r="FJG133" s="516"/>
      <c r="FJH133" s="516"/>
      <c r="FJI133" s="516"/>
      <c r="FJJ133" s="516"/>
      <c r="FJK133" s="516"/>
      <c r="FJL133" s="516"/>
      <c r="FJM133" s="516"/>
      <c r="FJN133" s="516"/>
      <c r="FJO133" s="516"/>
      <c r="FJP133" s="516"/>
      <c r="FJQ133" s="516"/>
      <c r="FJR133" s="516"/>
      <c r="FJS133" s="516"/>
      <c r="FJT133" s="516"/>
      <c r="FJU133" s="516"/>
      <c r="FJV133" s="516"/>
      <c r="FJW133" s="516"/>
      <c r="FJX133" s="516"/>
      <c r="FJY133" s="516"/>
      <c r="FJZ133" s="516"/>
      <c r="FKA133" s="516"/>
      <c r="FKB133" s="516"/>
      <c r="FKC133" s="516"/>
      <c r="FKD133" s="516"/>
      <c r="FKE133" s="516"/>
      <c r="FKF133" s="516"/>
      <c r="FKG133" s="516"/>
      <c r="FKH133" s="516"/>
      <c r="FKI133" s="516"/>
      <c r="FKJ133" s="516"/>
      <c r="FKK133" s="516"/>
      <c r="FKL133" s="516"/>
      <c r="FKM133" s="516"/>
      <c r="FKN133" s="516"/>
      <c r="FKO133" s="516"/>
      <c r="FKP133" s="516"/>
      <c r="FKQ133" s="516"/>
      <c r="FKR133" s="516"/>
      <c r="FKS133" s="516"/>
      <c r="FKT133" s="516"/>
      <c r="FKU133" s="516"/>
      <c r="FKV133" s="516"/>
      <c r="FKW133" s="516"/>
      <c r="FKX133" s="516"/>
      <c r="FKY133" s="516"/>
      <c r="FKZ133" s="516"/>
      <c r="FLA133" s="516"/>
      <c r="FLB133" s="516"/>
      <c r="FLC133" s="516"/>
      <c r="FLD133" s="516"/>
      <c r="FLE133" s="516"/>
      <c r="FLF133" s="516"/>
      <c r="FLG133" s="516"/>
      <c r="FLH133" s="516"/>
      <c r="FLI133" s="516"/>
      <c r="FLJ133" s="516"/>
      <c r="FLK133" s="516"/>
      <c r="FLL133" s="516"/>
      <c r="FLM133" s="516"/>
      <c r="FLN133" s="516"/>
      <c r="FLO133" s="516"/>
      <c r="FLP133" s="516"/>
      <c r="FLQ133" s="516"/>
      <c r="FLR133" s="516"/>
      <c r="FLS133" s="516"/>
      <c r="FLT133" s="516"/>
      <c r="FLU133" s="516"/>
      <c r="FLV133" s="516"/>
      <c r="FLW133" s="516"/>
      <c r="FLX133" s="516"/>
      <c r="FLY133" s="516"/>
      <c r="FLZ133" s="516"/>
      <c r="FMA133" s="516"/>
      <c r="FMB133" s="516"/>
      <c r="FMC133" s="516"/>
      <c r="FMD133" s="516"/>
      <c r="FME133" s="516"/>
      <c r="FMF133" s="516"/>
      <c r="FMG133" s="516"/>
      <c r="FMH133" s="516"/>
      <c r="FMI133" s="516"/>
      <c r="FMJ133" s="516"/>
      <c r="FMK133" s="516"/>
      <c r="FML133" s="516"/>
      <c r="FMM133" s="516"/>
      <c r="FMN133" s="516"/>
      <c r="FMO133" s="516"/>
      <c r="FMP133" s="516"/>
      <c r="FMQ133" s="516"/>
      <c r="FMR133" s="516"/>
      <c r="FMS133" s="516"/>
      <c r="FMT133" s="516"/>
      <c r="FMU133" s="516"/>
      <c r="FMV133" s="516"/>
      <c r="FMW133" s="516"/>
      <c r="FMX133" s="516"/>
      <c r="FMY133" s="516"/>
      <c r="FMZ133" s="516"/>
      <c r="FNA133" s="516"/>
      <c r="FNB133" s="516"/>
      <c r="FNC133" s="516"/>
      <c r="FND133" s="516"/>
      <c r="FNE133" s="516"/>
      <c r="FNF133" s="516"/>
      <c r="FNG133" s="516"/>
      <c r="FNH133" s="516"/>
      <c r="FNI133" s="516"/>
      <c r="FNJ133" s="516"/>
      <c r="FNK133" s="516"/>
      <c r="FNL133" s="516"/>
      <c r="FNM133" s="516"/>
      <c r="FNN133" s="516"/>
      <c r="FNO133" s="516"/>
      <c r="FNP133" s="516"/>
      <c r="FNQ133" s="516"/>
      <c r="FNR133" s="516"/>
      <c r="FNS133" s="516"/>
      <c r="FNT133" s="516"/>
      <c r="FNU133" s="516"/>
      <c r="FNV133" s="516"/>
      <c r="FNW133" s="516"/>
      <c r="FNX133" s="516"/>
      <c r="FNY133" s="516"/>
      <c r="FNZ133" s="516"/>
      <c r="FOA133" s="516"/>
      <c r="FOB133" s="516"/>
      <c r="FOC133" s="516"/>
      <c r="FOD133" s="516"/>
      <c r="FOE133" s="516"/>
      <c r="FOF133" s="516"/>
      <c r="FOG133" s="516"/>
      <c r="FOH133" s="516"/>
      <c r="FOI133" s="516"/>
      <c r="FOJ133" s="516"/>
      <c r="FOK133" s="516"/>
      <c r="FOL133" s="516"/>
      <c r="FOM133" s="516"/>
      <c r="FON133" s="516"/>
      <c r="FOO133" s="516"/>
      <c r="FOP133" s="516"/>
      <c r="FOQ133" s="516"/>
      <c r="FOR133" s="516"/>
      <c r="FOS133" s="516"/>
      <c r="FOT133" s="516"/>
      <c r="FOU133" s="516"/>
      <c r="FOV133" s="516"/>
      <c r="FOW133" s="516"/>
      <c r="FOX133" s="516"/>
      <c r="FOY133" s="516"/>
      <c r="FOZ133" s="516"/>
      <c r="FPA133" s="516"/>
      <c r="FPB133" s="516"/>
      <c r="FPC133" s="516"/>
      <c r="FPD133" s="516"/>
      <c r="FPE133" s="516"/>
      <c r="FPF133" s="516"/>
      <c r="FPG133" s="516"/>
      <c r="FPH133" s="516"/>
      <c r="FPI133" s="516"/>
      <c r="FPJ133" s="516"/>
      <c r="FPK133" s="516"/>
      <c r="FPL133" s="516"/>
      <c r="FPM133" s="516"/>
      <c r="FPN133" s="516"/>
      <c r="FPO133" s="516"/>
      <c r="FPP133" s="516"/>
      <c r="FPQ133" s="516"/>
      <c r="FPR133" s="516"/>
      <c r="FPS133" s="516"/>
      <c r="FPT133" s="516"/>
      <c r="FPU133" s="516"/>
      <c r="FPV133" s="516"/>
      <c r="FPW133" s="516"/>
      <c r="FPX133" s="516"/>
      <c r="FPY133" s="516"/>
      <c r="FPZ133" s="516"/>
      <c r="FQA133" s="516"/>
      <c r="FQB133" s="516"/>
      <c r="FQC133" s="516"/>
      <c r="FQD133" s="516"/>
      <c r="FQE133" s="516"/>
      <c r="FQF133" s="516"/>
      <c r="FQG133" s="516"/>
      <c r="FQH133" s="516"/>
      <c r="FQI133" s="516"/>
      <c r="FQJ133" s="516"/>
      <c r="FQK133" s="516"/>
      <c r="FQL133" s="516"/>
      <c r="FQM133" s="516"/>
      <c r="FQN133" s="516"/>
      <c r="FQO133" s="516"/>
      <c r="FQP133" s="516"/>
      <c r="FQQ133" s="516"/>
      <c r="FQR133" s="516"/>
      <c r="FQS133" s="516"/>
      <c r="FQT133" s="516"/>
      <c r="FQU133" s="516"/>
      <c r="FQV133" s="516"/>
      <c r="FQW133" s="516"/>
      <c r="FQX133" s="516"/>
      <c r="FQY133" s="516"/>
      <c r="FQZ133" s="516"/>
      <c r="FRA133" s="516"/>
      <c r="FRB133" s="516"/>
      <c r="FRC133" s="516"/>
      <c r="FRD133" s="516"/>
      <c r="FRE133" s="516"/>
      <c r="FRF133" s="516"/>
      <c r="FRG133" s="516"/>
      <c r="FRH133" s="516"/>
      <c r="FRI133" s="516"/>
      <c r="FRJ133" s="516"/>
      <c r="FRK133" s="516"/>
      <c r="FRL133" s="516"/>
      <c r="FRM133" s="516"/>
      <c r="FRN133" s="516"/>
      <c r="FRO133" s="516"/>
      <c r="FRP133" s="516"/>
      <c r="FRQ133" s="516"/>
      <c r="FRR133" s="516"/>
      <c r="FRS133" s="516"/>
      <c r="FRT133" s="516"/>
      <c r="FRU133" s="516"/>
      <c r="FRV133" s="516"/>
      <c r="FRW133" s="516"/>
      <c r="FRX133" s="516"/>
      <c r="FRY133" s="516"/>
      <c r="FRZ133" s="516"/>
      <c r="FSA133" s="516"/>
      <c r="FSB133" s="516"/>
      <c r="FSC133" s="516"/>
      <c r="FSD133" s="516"/>
      <c r="FSE133" s="516"/>
      <c r="FSF133" s="516"/>
      <c r="FSG133" s="516"/>
      <c r="FSH133" s="516"/>
      <c r="FSI133" s="516"/>
      <c r="FSJ133" s="516"/>
      <c r="FSK133" s="516"/>
      <c r="FSL133" s="516"/>
      <c r="FSM133" s="516"/>
      <c r="FSN133" s="516"/>
      <c r="FSO133" s="516"/>
      <c r="FSP133" s="516"/>
      <c r="FSQ133" s="516"/>
      <c r="FSR133" s="516"/>
      <c r="FSS133" s="516"/>
      <c r="FST133" s="516"/>
      <c r="FSU133" s="516"/>
      <c r="FSV133" s="516"/>
      <c r="FSW133" s="516"/>
      <c r="FSX133" s="516"/>
      <c r="FSY133" s="516"/>
      <c r="FSZ133" s="516"/>
      <c r="FTA133" s="516"/>
      <c r="FTB133" s="516"/>
      <c r="FTC133" s="516"/>
      <c r="FTD133" s="516"/>
      <c r="FTE133" s="516"/>
      <c r="FTF133" s="516"/>
      <c r="FTG133" s="516"/>
      <c r="FTH133" s="516"/>
      <c r="FTI133" s="516"/>
      <c r="FTJ133" s="516"/>
      <c r="FTK133" s="516"/>
      <c r="FTL133" s="516"/>
      <c r="FTM133" s="516"/>
      <c r="FTN133" s="516"/>
      <c r="FTO133" s="516"/>
      <c r="FTP133" s="516"/>
      <c r="FTQ133" s="516"/>
      <c r="FTR133" s="516"/>
      <c r="FTS133" s="516"/>
      <c r="FTT133" s="516"/>
      <c r="FTU133" s="516"/>
      <c r="FTV133" s="516"/>
      <c r="FTW133" s="516"/>
      <c r="FTX133" s="516"/>
      <c r="FTY133" s="516"/>
      <c r="FTZ133" s="516"/>
      <c r="FUA133" s="516"/>
      <c r="FUB133" s="516"/>
      <c r="FUC133" s="516"/>
      <c r="FUD133" s="516"/>
      <c r="FUE133" s="516"/>
      <c r="FUF133" s="516"/>
      <c r="FUG133" s="516"/>
      <c r="FUH133" s="516"/>
      <c r="FUI133" s="516"/>
      <c r="FUJ133" s="516"/>
      <c r="FUK133" s="516"/>
      <c r="FUL133" s="516"/>
      <c r="FUM133" s="516"/>
      <c r="FUN133" s="516"/>
      <c r="FUO133" s="516"/>
      <c r="FUP133" s="516"/>
      <c r="FUQ133" s="516"/>
      <c r="FUR133" s="516"/>
      <c r="FUS133" s="516"/>
      <c r="FUT133" s="516"/>
      <c r="FUU133" s="516"/>
      <c r="FUV133" s="516"/>
      <c r="FUW133" s="516"/>
      <c r="FUX133" s="516"/>
      <c r="FUY133" s="516"/>
      <c r="FUZ133" s="516"/>
      <c r="FVA133" s="516"/>
      <c r="FVB133" s="516"/>
      <c r="FVC133" s="516"/>
      <c r="FVD133" s="516"/>
      <c r="FVE133" s="516"/>
      <c r="FVF133" s="516"/>
      <c r="FVG133" s="516"/>
      <c r="FVH133" s="516"/>
      <c r="FVI133" s="516"/>
      <c r="FVJ133" s="516"/>
      <c r="FVK133" s="516"/>
      <c r="FVL133" s="516"/>
      <c r="FVM133" s="516"/>
      <c r="FVN133" s="516"/>
      <c r="FVO133" s="516"/>
      <c r="FVP133" s="516"/>
      <c r="FVQ133" s="516"/>
      <c r="FVR133" s="516"/>
      <c r="FVS133" s="516"/>
      <c r="FVT133" s="516"/>
      <c r="FVU133" s="516"/>
      <c r="FVV133" s="516"/>
      <c r="FVW133" s="516"/>
      <c r="FVX133" s="516"/>
      <c r="FVY133" s="516"/>
      <c r="FVZ133" s="516"/>
      <c r="FWA133" s="516"/>
      <c r="FWB133" s="516"/>
      <c r="FWC133" s="516"/>
      <c r="FWD133" s="516"/>
      <c r="FWE133" s="516"/>
      <c r="FWF133" s="516"/>
      <c r="FWG133" s="516"/>
      <c r="FWH133" s="516"/>
      <c r="FWI133" s="516"/>
      <c r="FWJ133" s="516"/>
      <c r="FWK133" s="516"/>
      <c r="FWL133" s="516"/>
      <c r="FWM133" s="516"/>
      <c r="FWN133" s="516"/>
      <c r="FWO133" s="516"/>
      <c r="FWP133" s="516"/>
      <c r="FWQ133" s="516"/>
      <c r="FWR133" s="516"/>
      <c r="FWS133" s="516"/>
      <c r="FWT133" s="516"/>
      <c r="FWU133" s="516"/>
      <c r="FWV133" s="516"/>
      <c r="FWW133" s="516"/>
      <c r="FWX133" s="516"/>
      <c r="FWY133" s="516"/>
      <c r="FWZ133" s="516"/>
      <c r="FXA133" s="516"/>
      <c r="FXB133" s="516"/>
      <c r="FXC133" s="516"/>
      <c r="FXD133" s="516"/>
      <c r="FXE133" s="516"/>
      <c r="FXF133" s="516"/>
      <c r="FXG133" s="516"/>
      <c r="FXH133" s="516"/>
      <c r="FXI133" s="516"/>
      <c r="FXJ133" s="516"/>
      <c r="FXK133" s="516"/>
      <c r="FXL133" s="516"/>
      <c r="FXM133" s="516"/>
      <c r="FXN133" s="516"/>
      <c r="FXO133" s="516"/>
      <c r="FXP133" s="516"/>
      <c r="FXQ133" s="516"/>
      <c r="FXR133" s="516"/>
      <c r="FXS133" s="516"/>
      <c r="FXT133" s="516"/>
      <c r="FXU133" s="516"/>
      <c r="FXV133" s="516"/>
      <c r="FXW133" s="516"/>
      <c r="FXX133" s="516"/>
      <c r="FXY133" s="516"/>
      <c r="FXZ133" s="516"/>
      <c r="FYA133" s="516"/>
      <c r="FYB133" s="516"/>
      <c r="FYC133" s="516"/>
      <c r="FYD133" s="516"/>
      <c r="FYE133" s="516"/>
      <c r="FYF133" s="516"/>
      <c r="FYG133" s="516"/>
      <c r="FYH133" s="516"/>
      <c r="FYI133" s="516"/>
      <c r="FYJ133" s="516"/>
      <c r="FYK133" s="516"/>
      <c r="FYL133" s="516"/>
      <c r="FYM133" s="516"/>
      <c r="FYN133" s="516"/>
      <c r="FYO133" s="516"/>
      <c r="FYP133" s="516"/>
      <c r="FYQ133" s="516"/>
      <c r="FYR133" s="516"/>
      <c r="FYS133" s="516"/>
      <c r="FYT133" s="516"/>
      <c r="FYU133" s="516"/>
      <c r="FYV133" s="516"/>
      <c r="FYW133" s="516"/>
      <c r="FYX133" s="516"/>
      <c r="FYY133" s="516"/>
      <c r="FYZ133" s="516"/>
      <c r="FZA133" s="516"/>
      <c r="FZB133" s="516"/>
      <c r="FZC133" s="516"/>
      <c r="FZD133" s="516"/>
      <c r="FZE133" s="516"/>
      <c r="FZF133" s="516"/>
      <c r="FZG133" s="516"/>
      <c r="FZH133" s="516"/>
      <c r="FZI133" s="516"/>
      <c r="FZJ133" s="516"/>
      <c r="FZK133" s="516"/>
      <c r="FZL133" s="516"/>
      <c r="FZM133" s="516"/>
      <c r="FZN133" s="516"/>
      <c r="FZO133" s="516"/>
      <c r="FZP133" s="516"/>
      <c r="FZQ133" s="516"/>
      <c r="FZR133" s="516"/>
      <c r="FZS133" s="516"/>
      <c r="FZT133" s="516"/>
      <c r="FZU133" s="516"/>
      <c r="FZV133" s="516"/>
      <c r="FZW133" s="516"/>
      <c r="FZX133" s="516"/>
      <c r="FZY133" s="516"/>
      <c r="FZZ133" s="516"/>
      <c r="GAA133" s="516"/>
      <c r="GAB133" s="516"/>
      <c r="GAC133" s="516"/>
      <c r="GAD133" s="516"/>
      <c r="GAE133" s="516"/>
      <c r="GAF133" s="516"/>
      <c r="GAG133" s="516"/>
      <c r="GAH133" s="516"/>
      <c r="GAI133" s="516"/>
      <c r="GAJ133" s="516"/>
      <c r="GAK133" s="516"/>
      <c r="GAL133" s="516"/>
      <c r="GAM133" s="516"/>
      <c r="GAN133" s="516"/>
      <c r="GAO133" s="516"/>
      <c r="GAP133" s="516"/>
      <c r="GAQ133" s="516"/>
      <c r="GAR133" s="516"/>
      <c r="GAS133" s="516"/>
      <c r="GAT133" s="516"/>
      <c r="GAU133" s="516"/>
      <c r="GAV133" s="516"/>
      <c r="GAW133" s="516"/>
      <c r="GAX133" s="516"/>
      <c r="GAY133" s="516"/>
      <c r="GAZ133" s="516"/>
      <c r="GBA133" s="516"/>
      <c r="GBB133" s="516"/>
      <c r="GBC133" s="516"/>
      <c r="GBD133" s="516"/>
      <c r="GBE133" s="516"/>
      <c r="GBF133" s="516"/>
      <c r="GBG133" s="516"/>
      <c r="GBH133" s="516"/>
      <c r="GBI133" s="516"/>
      <c r="GBJ133" s="516"/>
      <c r="GBK133" s="516"/>
      <c r="GBL133" s="516"/>
      <c r="GBM133" s="516"/>
      <c r="GBN133" s="516"/>
      <c r="GBO133" s="516"/>
      <c r="GBP133" s="516"/>
      <c r="GBQ133" s="516"/>
      <c r="GBR133" s="516"/>
      <c r="GBS133" s="516"/>
      <c r="GBT133" s="516"/>
      <c r="GBU133" s="516"/>
      <c r="GBV133" s="516"/>
      <c r="GBW133" s="516"/>
      <c r="GBX133" s="516"/>
      <c r="GBY133" s="516"/>
      <c r="GBZ133" s="516"/>
      <c r="GCA133" s="516"/>
      <c r="GCB133" s="516"/>
      <c r="GCC133" s="516"/>
      <c r="GCD133" s="516"/>
      <c r="GCE133" s="516"/>
      <c r="GCF133" s="516"/>
      <c r="GCG133" s="516"/>
      <c r="GCH133" s="516"/>
      <c r="GCI133" s="516"/>
      <c r="GCJ133" s="516"/>
      <c r="GCK133" s="516"/>
      <c r="GCL133" s="516"/>
      <c r="GCM133" s="516"/>
      <c r="GCN133" s="516"/>
      <c r="GCO133" s="516"/>
      <c r="GCP133" s="516"/>
      <c r="GCQ133" s="516"/>
      <c r="GCR133" s="516"/>
      <c r="GCS133" s="516"/>
      <c r="GCT133" s="516"/>
      <c r="GCU133" s="516"/>
      <c r="GCV133" s="516"/>
      <c r="GCW133" s="516"/>
      <c r="GCX133" s="516"/>
      <c r="GCY133" s="516"/>
      <c r="GCZ133" s="516"/>
      <c r="GDA133" s="516"/>
      <c r="GDB133" s="516"/>
      <c r="GDC133" s="516"/>
      <c r="GDD133" s="516"/>
      <c r="GDE133" s="516"/>
      <c r="GDF133" s="516"/>
      <c r="GDG133" s="516"/>
      <c r="GDH133" s="516"/>
      <c r="GDI133" s="516"/>
      <c r="GDJ133" s="516"/>
      <c r="GDK133" s="516"/>
      <c r="GDL133" s="516"/>
      <c r="GDM133" s="516"/>
      <c r="GDN133" s="516"/>
      <c r="GDO133" s="516"/>
      <c r="GDP133" s="516"/>
      <c r="GDQ133" s="516"/>
      <c r="GDR133" s="516"/>
      <c r="GDS133" s="516"/>
      <c r="GDT133" s="516"/>
      <c r="GDU133" s="516"/>
      <c r="GDV133" s="516"/>
      <c r="GDW133" s="516"/>
      <c r="GDX133" s="516"/>
      <c r="GDY133" s="516"/>
      <c r="GDZ133" s="516"/>
      <c r="GEA133" s="516"/>
      <c r="GEB133" s="516"/>
      <c r="GEC133" s="516"/>
      <c r="GED133" s="516"/>
      <c r="GEE133" s="516"/>
      <c r="GEF133" s="516"/>
      <c r="GEG133" s="516"/>
      <c r="GEH133" s="516"/>
      <c r="GEI133" s="516"/>
      <c r="GEJ133" s="516"/>
      <c r="GEK133" s="516"/>
      <c r="GEL133" s="516"/>
      <c r="GEM133" s="516"/>
      <c r="GEN133" s="516"/>
      <c r="GEO133" s="516"/>
      <c r="GEP133" s="516"/>
      <c r="GEQ133" s="516"/>
      <c r="GER133" s="516"/>
      <c r="GES133" s="516"/>
      <c r="GET133" s="516"/>
      <c r="GEU133" s="516"/>
      <c r="GEV133" s="516"/>
      <c r="GEW133" s="516"/>
      <c r="GEX133" s="516"/>
      <c r="GEY133" s="516"/>
      <c r="GEZ133" s="516"/>
      <c r="GFA133" s="516"/>
      <c r="GFB133" s="516"/>
      <c r="GFC133" s="516"/>
      <c r="GFD133" s="516"/>
      <c r="GFE133" s="516"/>
      <c r="GFF133" s="516"/>
      <c r="GFG133" s="516"/>
      <c r="GFH133" s="516"/>
      <c r="GFI133" s="516"/>
      <c r="GFJ133" s="516"/>
      <c r="GFK133" s="516"/>
      <c r="GFL133" s="516"/>
      <c r="GFM133" s="516"/>
      <c r="GFN133" s="516"/>
      <c r="GFO133" s="516"/>
      <c r="GFP133" s="516"/>
      <c r="GFQ133" s="516"/>
      <c r="GFR133" s="516"/>
      <c r="GFS133" s="516"/>
      <c r="GFT133" s="516"/>
      <c r="GFU133" s="516"/>
      <c r="GFV133" s="516"/>
      <c r="GFW133" s="516"/>
      <c r="GFX133" s="516"/>
      <c r="GFY133" s="516"/>
      <c r="GFZ133" s="516"/>
      <c r="GGA133" s="516"/>
      <c r="GGB133" s="516"/>
      <c r="GGC133" s="516"/>
      <c r="GGD133" s="516"/>
      <c r="GGE133" s="516"/>
      <c r="GGF133" s="516"/>
      <c r="GGG133" s="516"/>
      <c r="GGH133" s="516"/>
      <c r="GGI133" s="516"/>
      <c r="GGJ133" s="516"/>
      <c r="GGK133" s="516"/>
      <c r="GGL133" s="516"/>
      <c r="GGM133" s="516"/>
      <c r="GGN133" s="516"/>
      <c r="GGO133" s="516"/>
      <c r="GGP133" s="516"/>
      <c r="GGQ133" s="516"/>
      <c r="GGR133" s="516"/>
      <c r="GGS133" s="516"/>
      <c r="GGT133" s="516"/>
      <c r="GGU133" s="516"/>
      <c r="GGV133" s="516"/>
      <c r="GGW133" s="516"/>
      <c r="GGX133" s="516"/>
      <c r="GGY133" s="516"/>
      <c r="GGZ133" s="516"/>
      <c r="GHA133" s="516"/>
      <c r="GHB133" s="516"/>
      <c r="GHC133" s="516"/>
      <c r="GHD133" s="516"/>
      <c r="GHE133" s="516"/>
      <c r="GHF133" s="516"/>
      <c r="GHG133" s="516"/>
      <c r="GHH133" s="516"/>
      <c r="GHI133" s="516"/>
      <c r="GHJ133" s="516"/>
      <c r="GHK133" s="516"/>
      <c r="GHL133" s="516"/>
      <c r="GHM133" s="516"/>
      <c r="GHN133" s="516"/>
      <c r="GHO133" s="516"/>
      <c r="GHP133" s="516"/>
      <c r="GHQ133" s="516"/>
      <c r="GHR133" s="516"/>
      <c r="GHS133" s="516"/>
      <c r="GHT133" s="516"/>
      <c r="GHU133" s="516"/>
      <c r="GHV133" s="516"/>
      <c r="GHW133" s="516"/>
      <c r="GHX133" s="516"/>
      <c r="GHY133" s="516"/>
      <c r="GHZ133" s="516"/>
      <c r="GIA133" s="516"/>
      <c r="GIB133" s="516"/>
      <c r="GIC133" s="516"/>
      <c r="GID133" s="516"/>
      <c r="GIE133" s="516"/>
      <c r="GIF133" s="516"/>
      <c r="GIG133" s="516"/>
      <c r="GIH133" s="516"/>
      <c r="GII133" s="516"/>
      <c r="GIJ133" s="516"/>
      <c r="GIK133" s="516"/>
      <c r="GIL133" s="516"/>
      <c r="GIM133" s="516"/>
      <c r="GIN133" s="516"/>
      <c r="GIO133" s="516"/>
      <c r="GIP133" s="516"/>
      <c r="GIQ133" s="516"/>
      <c r="GIR133" s="516"/>
      <c r="GIS133" s="516"/>
      <c r="GIT133" s="516"/>
      <c r="GIU133" s="516"/>
      <c r="GIV133" s="516"/>
      <c r="GIW133" s="516"/>
      <c r="GIX133" s="516"/>
      <c r="GIY133" s="516"/>
      <c r="GIZ133" s="516"/>
      <c r="GJA133" s="516"/>
      <c r="GJB133" s="516"/>
      <c r="GJC133" s="516"/>
      <c r="GJD133" s="516"/>
      <c r="GJE133" s="516"/>
      <c r="GJF133" s="516"/>
      <c r="GJG133" s="516"/>
      <c r="GJH133" s="516"/>
      <c r="GJI133" s="516"/>
      <c r="GJJ133" s="516"/>
      <c r="GJK133" s="516"/>
      <c r="GJL133" s="516"/>
      <c r="GJM133" s="516"/>
      <c r="GJN133" s="516"/>
      <c r="GJO133" s="516"/>
      <c r="GJP133" s="516"/>
      <c r="GJQ133" s="516"/>
      <c r="GJR133" s="516"/>
      <c r="GJS133" s="516"/>
      <c r="GJT133" s="516"/>
      <c r="GJU133" s="516"/>
      <c r="GJV133" s="516"/>
      <c r="GJW133" s="516"/>
      <c r="GJX133" s="516"/>
      <c r="GJY133" s="516"/>
      <c r="GJZ133" s="516"/>
      <c r="GKA133" s="516"/>
      <c r="GKB133" s="516"/>
      <c r="GKC133" s="516"/>
      <c r="GKD133" s="516"/>
      <c r="GKE133" s="516"/>
      <c r="GKF133" s="516"/>
      <c r="GKG133" s="516"/>
      <c r="GKH133" s="516"/>
      <c r="GKI133" s="516"/>
      <c r="GKJ133" s="516"/>
      <c r="GKK133" s="516"/>
      <c r="GKL133" s="516"/>
      <c r="GKM133" s="516"/>
      <c r="GKN133" s="516"/>
      <c r="GKO133" s="516"/>
      <c r="GKP133" s="516"/>
      <c r="GKQ133" s="516"/>
      <c r="GKR133" s="516"/>
      <c r="GKS133" s="516"/>
      <c r="GKT133" s="516"/>
      <c r="GKU133" s="516"/>
      <c r="GKV133" s="516"/>
      <c r="GKW133" s="516"/>
      <c r="GKX133" s="516"/>
      <c r="GKY133" s="516"/>
      <c r="GKZ133" s="516"/>
      <c r="GLA133" s="516"/>
      <c r="GLB133" s="516"/>
      <c r="GLC133" s="516"/>
      <c r="GLD133" s="516"/>
      <c r="GLE133" s="516"/>
      <c r="GLF133" s="516"/>
      <c r="GLG133" s="516"/>
      <c r="GLH133" s="516"/>
      <c r="GLI133" s="516"/>
      <c r="GLJ133" s="516"/>
      <c r="GLK133" s="516"/>
      <c r="GLL133" s="516"/>
      <c r="GLM133" s="516"/>
      <c r="GLN133" s="516"/>
      <c r="GLO133" s="516"/>
      <c r="GLP133" s="516"/>
      <c r="GLQ133" s="516"/>
      <c r="GLR133" s="516"/>
      <c r="GLS133" s="516"/>
      <c r="GLT133" s="516"/>
      <c r="GLU133" s="516"/>
      <c r="GLV133" s="516"/>
      <c r="GLW133" s="516"/>
      <c r="GLX133" s="516"/>
      <c r="GLY133" s="516"/>
      <c r="GLZ133" s="516"/>
      <c r="GMA133" s="516"/>
      <c r="GMB133" s="516"/>
      <c r="GMC133" s="516"/>
      <c r="GMD133" s="516"/>
      <c r="GME133" s="516"/>
      <c r="GMF133" s="516"/>
      <c r="GMG133" s="516"/>
      <c r="GMH133" s="516"/>
      <c r="GMI133" s="516"/>
      <c r="GMJ133" s="516"/>
      <c r="GMK133" s="516"/>
      <c r="GML133" s="516"/>
      <c r="GMM133" s="516"/>
      <c r="GMN133" s="516"/>
      <c r="GMO133" s="516"/>
      <c r="GMP133" s="516"/>
      <c r="GMQ133" s="516"/>
      <c r="GMR133" s="516"/>
      <c r="GMS133" s="516"/>
      <c r="GMT133" s="516"/>
      <c r="GMU133" s="516"/>
      <c r="GMV133" s="516"/>
      <c r="GMW133" s="516"/>
      <c r="GMX133" s="516"/>
      <c r="GMY133" s="516"/>
      <c r="GMZ133" s="516"/>
      <c r="GNA133" s="516"/>
      <c r="GNB133" s="516"/>
      <c r="GNC133" s="516"/>
      <c r="GND133" s="516"/>
      <c r="GNE133" s="516"/>
      <c r="GNF133" s="516"/>
      <c r="GNG133" s="516"/>
      <c r="GNH133" s="516"/>
      <c r="GNI133" s="516"/>
      <c r="GNJ133" s="516"/>
      <c r="GNK133" s="516"/>
      <c r="GNL133" s="516"/>
      <c r="GNM133" s="516"/>
      <c r="GNN133" s="516"/>
      <c r="GNO133" s="516"/>
      <c r="GNP133" s="516"/>
      <c r="GNQ133" s="516"/>
      <c r="GNR133" s="516"/>
      <c r="GNS133" s="516"/>
      <c r="GNT133" s="516"/>
      <c r="GNU133" s="516"/>
      <c r="GNV133" s="516"/>
      <c r="GNW133" s="516"/>
      <c r="GNX133" s="516"/>
      <c r="GNY133" s="516"/>
      <c r="GNZ133" s="516"/>
      <c r="GOA133" s="516"/>
      <c r="GOB133" s="516"/>
      <c r="GOC133" s="516"/>
      <c r="GOD133" s="516"/>
      <c r="GOE133" s="516"/>
      <c r="GOF133" s="516"/>
      <c r="GOG133" s="516"/>
      <c r="GOH133" s="516"/>
      <c r="GOI133" s="516"/>
      <c r="GOJ133" s="516"/>
      <c r="GOK133" s="516"/>
      <c r="GOL133" s="516"/>
      <c r="GOM133" s="516"/>
      <c r="GON133" s="516"/>
      <c r="GOO133" s="516"/>
      <c r="GOP133" s="516"/>
      <c r="GOQ133" s="516"/>
      <c r="GOR133" s="516"/>
      <c r="GOS133" s="516"/>
      <c r="GOT133" s="516"/>
      <c r="GOU133" s="516"/>
      <c r="GOV133" s="516"/>
      <c r="GOW133" s="516"/>
      <c r="GOX133" s="516"/>
      <c r="GOY133" s="516"/>
      <c r="GOZ133" s="516"/>
      <c r="GPA133" s="516"/>
      <c r="GPB133" s="516"/>
      <c r="GPC133" s="516"/>
      <c r="GPD133" s="516"/>
      <c r="GPE133" s="516"/>
      <c r="GPF133" s="516"/>
      <c r="GPG133" s="516"/>
      <c r="GPH133" s="516"/>
      <c r="GPI133" s="516"/>
      <c r="GPJ133" s="516"/>
      <c r="GPK133" s="516"/>
      <c r="GPL133" s="516"/>
      <c r="GPM133" s="516"/>
      <c r="GPN133" s="516"/>
      <c r="GPO133" s="516"/>
      <c r="GPP133" s="516"/>
      <c r="GPQ133" s="516"/>
      <c r="GPR133" s="516"/>
      <c r="GPS133" s="516"/>
      <c r="GPT133" s="516"/>
      <c r="GPU133" s="516"/>
      <c r="GPV133" s="516"/>
      <c r="GPW133" s="516"/>
      <c r="GPX133" s="516"/>
      <c r="GPY133" s="516"/>
      <c r="GPZ133" s="516"/>
      <c r="GQA133" s="516"/>
      <c r="GQB133" s="516"/>
      <c r="GQC133" s="516"/>
      <c r="GQD133" s="516"/>
      <c r="GQE133" s="516"/>
      <c r="GQF133" s="516"/>
      <c r="GQG133" s="516"/>
      <c r="GQH133" s="516"/>
      <c r="GQI133" s="516"/>
      <c r="GQJ133" s="516"/>
      <c r="GQK133" s="516"/>
      <c r="GQL133" s="516"/>
      <c r="GQM133" s="516"/>
      <c r="GQN133" s="516"/>
      <c r="GQO133" s="516"/>
      <c r="GQP133" s="516"/>
      <c r="GQQ133" s="516"/>
      <c r="GQR133" s="516"/>
      <c r="GQS133" s="516"/>
      <c r="GQT133" s="516"/>
      <c r="GQU133" s="516"/>
      <c r="GQV133" s="516"/>
      <c r="GQW133" s="516"/>
      <c r="GQX133" s="516"/>
      <c r="GQY133" s="516"/>
      <c r="GQZ133" s="516"/>
      <c r="GRA133" s="516"/>
      <c r="GRB133" s="516"/>
      <c r="GRC133" s="516"/>
      <c r="GRD133" s="516"/>
      <c r="GRE133" s="516"/>
      <c r="GRF133" s="516"/>
      <c r="GRG133" s="516"/>
      <c r="GRH133" s="516"/>
      <c r="GRI133" s="516"/>
      <c r="GRJ133" s="516"/>
      <c r="GRK133" s="516"/>
      <c r="GRL133" s="516"/>
      <c r="GRM133" s="516"/>
      <c r="GRN133" s="516"/>
      <c r="GRO133" s="516"/>
      <c r="GRP133" s="516"/>
      <c r="GRQ133" s="516"/>
      <c r="GRR133" s="516"/>
      <c r="GRS133" s="516"/>
      <c r="GRT133" s="516"/>
      <c r="GRU133" s="516"/>
      <c r="GRV133" s="516"/>
      <c r="GRW133" s="516"/>
      <c r="GRX133" s="516"/>
      <c r="GRY133" s="516"/>
      <c r="GRZ133" s="516"/>
      <c r="GSA133" s="516"/>
      <c r="GSB133" s="516"/>
      <c r="GSC133" s="516"/>
      <c r="GSD133" s="516"/>
      <c r="GSE133" s="516"/>
      <c r="GSF133" s="516"/>
      <c r="GSG133" s="516"/>
      <c r="GSH133" s="516"/>
      <c r="GSI133" s="516"/>
      <c r="GSJ133" s="516"/>
      <c r="GSK133" s="516"/>
      <c r="GSL133" s="516"/>
      <c r="GSM133" s="516"/>
      <c r="GSN133" s="516"/>
      <c r="GSO133" s="516"/>
      <c r="GSP133" s="516"/>
      <c r="GSQ133" s="516"/>
      <c r="GSR133" s="516"/>
      <c r="GSS133" s="516"/>
      <c r="GST133" s="516"/>
      <c r="GSU133" s="516"/>
      <c r="GSV133" s="516"/>
      <c r="GSW133" s="516"/>
      <c r="GSX133" s="516"/>
      <c r="GSY133" s="516"/>
      <c r="GSZ133" s="516"/>
      <c r="GTA133" s="516"/>
      <c r="GTB133" s="516"/>
      <c r="GTC133" s="516"/>
      <c r="GTD133" s="516"/>
      <c r="GTE133" s="516"/>
      <c r="GTF133" s="516"/>
      <c r="GTG133" s="516"/>
      <c r="GTH133" s="516"/>
      <c r="GTI133" s="516"/>
      <c r="GTJ133" s="516"/>
      <c r="GTK133" s="516"/>
      <c r="GTL133" s="516"/>
      <c r="GTM133" s="516"/>
      <c r="GTN133" s="516"/>
      <c r="GTO133" s="516"/>
      <c r="GTP133" s="516"/>
      <c r="GTQ133" s="516"/>
      <c r="GTR133" s="516"/>
      <c r="GTS133" s="516"/>
      <c r="GTT133" s="516"/>
      <c r="GTU133" s="516"/>
      <c r="GTV133" s="516"/>
      <c r="GTW133" s="516"/>
      <c r="GTX133" s="516"/>
      <c r="GTY133" s="516"/>
      <c r="GTZ133" s="516"/>
      <c r="GUA133" s="516"/>
      <c r="GUB133" s="516"/>
      <c r="GUC133" s="516"/>
      <c r="GUD133" s="516"/>
      <c r="GUE133" s="516"/>
      <c r="GUF133" s="516"/>
      <c r="GUG133" s="516"/>
      <c r="GUH133" s="516"/>
      <c r="GUI133" s="516"/>
      <c r="GUJ133" s="516"/>
      <c r="GUK133" s="516"/>
      <c r="GUL133" s="516"/>
      <c r="GUM133" s="516"/>
      <c r="GUN133" s="516"/>
      <c r="GUO133" s="516"/>
      <c r="GUP133" s="516"/>
      <c r="GUQ133" s="516"/>
      <c r="GUR133" s="516"/>
      <c r="GUS133" s="516"/>
      <c r="GUT133" s="516"/>
      <c r="GUU133" s="516"/>
      <c r="GUV133" s="516"/>
      <c r="GUW133" s="516"/>
      <c r="GUX133" s="516"/>
      <c r="GUY133" s="516"/>
      <c r="GUZ133" s="516"/>
      <c r="GVA133" s="516"/>
      <c r="GVB133" s="516"/>
      <c r="GVC133" s="516"/>
      <c r="GVD133" s="516"/>
      <c r="GVE133" s="516"/>
      <c r="GVF133" s="516"/>
      <c r="GVG133" s="516"/>
      <c r="GVH133" s="516"/>
      <c r="GVI133" s="516"/>
      <c r="GVJ133" s="516"/>
      <c r="GVK133" s="516"/>
      <c r="GVL133" s="516"/>
      <c r="GVM133" s="516"/>
      <c r="GVN133" s="516"/>
      <c r="GVO133" s="516"/>
      <c r="GVP133" s="516"/>
      <c r="GVQ133" s="516"/>
      <c r="GVR133" s="516"/>
      <c r="GVS133" s="516"/>
      <c r="GVT133" s="516"/>
      <c r="GVU133" s="516"/>
      <c r="GVV133" s="516"/>
      <c r="GVW133" s="516"/>
      <c r="GVX133" s="516"/>
      <c r="GVY133" s="516"/>
      <c r="GVZ133" s="516"/>
      <c r="GWA133" s="516"/>
      <c r="GWB133" s="516"/>
      <c r="GWC133" s="516"/>
      <c r="GWD133" s="516"/>
      <c r="GWE133" s="516"/>
      <c r="GWF133" s="516"/>
      <c r="GWG133" s="516"/>
      <c r="GWH133" s="516"/>
      <c r="GWI133" s="516"/>
      <c r="GWJ133" s="516"/>
      <c r="GWK133" s="516"/>
      <c r="GWL133" s="516"/>
      <c r="GWM133" s="516"/>
      <c r="GWN133" s="516"/>
      <c r="GWO133" s="516"/>
      <c r="GWP133" s="516"/>
      <c r="GWQ133" s="516"/>
      <c r="GWR133" s="516"/>
      <c r="GWS133" s="516"/>
      <c r="GWT133" s="516"/>
      <c r="GWU133" s="516"/>
      <c r="GWV133" s="516"/>
      <c r="GWW133" s="516"/>
      <c r="GWX133" s="516"/>
      <c r="GWY133" s="516"/>
      <c r="GWZ133" s="516"/>
      <c r="GXA133" s="516"/>
      <c r="GXB133" s="516"/>
      <c r="GXC133" s="516"/>
      <c r="GXD133" s="516"/>
      <c r="GXE133" s="516"/>
      <c r="GXF133" s="516"/>
      <c r="GXG133" s="516"/>
      <c r="GXH133" s="516"/>
      <c r="GXI133" s="516"/>
      <c r="GXJ133" s="516"/>
      <c r="GXK133" s="516"/>
      <c r="GXL133" s="516"/>
      <c r="GXM133" s="516"/>
      <c r="GXN133" s="516"/>
      <c r="GXO133" s="516"/>
      <c r="GXP133" s="516"/>
      <c r="GXQ133" s="516"/>
      <c r="GXR133" s="516"/>
      <c r="GXS133" s="516"/>
      <c r="GXT133" s="516"/>
      <c r="GXU133" s="516"/>
      <c r="GXV133" s="516"/>
      <c r="GXW133" s="516"/>
      <c r="GXX133" s="516"/>
      <c r="GXY133" s="516"/>
      <c r="GXZ133" s="516"/>
      <c r="GYA133" s="516"/>
      <c r="GYB133" s="516"/>
      <c r="GYC133" s="516"/>
      <c r="GYD133" s="516"/>
      <c r="GYE133" s="516"/>
      <c r="GYF133" s="516"/>
      <c r="GYG133" s="516"/>
      <c r="GYH133" s="516"/>
      <c r="GYI133" s="516"/>
      <c r="GYJ133" s="516"/>
      <c r="GYK133" s="516"/>
      <c r="GYL133" s="516"/>
      <c r="GYM133" s="516"/>
      <c r="GYN133" s="516"/>
      <c r="GYO133" s="516"/>
      <c r="GYP133" s="516"/>
      <c r="GYQ133" s="516"/>
      <c r="GYR133" s="516"/>
      <c r="GYS133" s="516"/>
      <c r="GYT133" s="516"/>
      <c r="GYU133" s="516"/>
      <c r="GYV133" s="516"/>
      <c r="GYW133" s="516"/>
      <c r="GYX133" s="516"/>
      <c r="GYY133" s="516"/>
      <c r="GYZ133" s="516"/>
      <c r="GZA133" s="516"/>
      <c r="GZB133" s="516"/>
      <c r="GZC133" s="516"/>
      <c r="GZD133" s="516"/>
      <c r="GZE133" s="516"/>
      <c r="GZF133" s="516"/>
      <c r="GZG133" s="516"/>
      <c r="GZH133" s="516"/>
      <c r="GZI133" s="516"/>
      <c r="GZJ133" s="516"/>
      <c r="GZK133" s="516"/>
      <c r="GZL133" s="516"/>
      <c r="GZM133" s="516"/>
      <c r="GZN133" s="516"/>
      <c r="GZO133" s="516"/>
      <c r="GZP133" s="516"/>
      <c r="GZQ133" s="516"/>
      <c r="GZR133" s="516"/>
      <c r="GZS133" s="516"/>
      <c r="GZT133" s="516"/>
      <c r="GZU133" s="516"/>
      <c r="GZV133" s="516"/>
      <c r="GZW133" s="516"/>
      <c r="GZX133" s="516"/>
      <c r="GZY133" s="516"/>
      <c r="GZZ133" s="516"/>
      <c r="HAA133" s="516"/>
      <c r="HAB133" s="516"/>
      <c r="HAC133" s="516"/>
      <c r="HAD133" s="516"/>
      <c r="HAE133" s="516"/>
      <c r="HAF133" s="516"/>
      <c r="HAG133" s="516"/>
      <c r="HAH133" s="516"/>
      <c r="HAI133" s="516"/>
      <c r="HAJ133" s="516"/>
      <c r="HAK133" s="516"/>
      <c r="HAL133" s="516"/>
      <c r="HAM133" s="516"/>
      <c r="HAN133" s="516"/>
      <c r="HAO133" s="516"/>
      <c r="HAP133" s="516"/>
      <c r="HAQ133" s="516"/>
      <c r="HAR133" s="516"/>
      <c r="HAS133" s="516"/>
      <c r="HAT133" s="516"/>
      <c r="HAU133" s="516"/>
      <c r="HAV133" s="516"/>
      <c r="HAW133" s="516"/>
      <c r="HAX133" s="516"/>
      <c r="HAY133" s="516"/>
      <c r="HAZ133" s="516"/>
      <c r="HBA133" s="516"/>
      <c r="HBB133" s="516"/>
      <c r="HBC133" s="516"/>
      <c r="HBD133" s="516"/>
      <c r="HBE133" s="516"/>
      <c r="HBF133" s="516"/>
      <c r="HBG133" s="516"/>
      <c r="HBH133" s="516"/>
      <c r="HBI133" s="516"/>
      <c r="HBJ133" s="516"/>
      <c r="HBK133" s="516"/>
      <c r="HBL133" s="516"/>
      <c r="HBM133" s="516"/>
      <c r="HBN133" s="516"/>
      <c r="HBO133" s="516"/>
      <c r="HBP133" s="516"/>
      <c r="HBQ133" s="516"/>
      <c r="HBR133" s="516"/>
      <c r="HBS133" s="516"/>
      <c r="HBT133" s="516"/>
      <c r="HBU133" s="516"/>
      <c r="HBV133" s="516"/>
      <c r="HBW133" s="516"/>
      <c r="HBX133" s="516"/>
      <c r="HBY133" s="516"/>
      <c r="HBZ133" s="516"/>
      <c r="HCA133" s="516"/>
      <c r="HCB133" s="516"/>
      <c r="HCC133" s="516"/>
      <c r="HCD133" s="516"/>
      <c r="HCE133" s="516"/>
      <c r="HCF133" s="516"/>
      <c r="HCG133" s="516"/>
      <c r="HCH133" s="516"/>
      <c r="HCI133" s="516"/>
      <c r="HCJ133" s="516"/>
      <c r="HCK133" s="516"/>
      <c r="HCL133" s="516"/>
      <c r="HCM133" s="516"/>
      <c r="HCN133" s="516"/>
      <c r="HCO133" s="516"/>
      <c r="HCP133" s="516"/>
      <c r="HCQ133" s="516"/>
      <c r="HCR133" s="516"/>
      <c r="HCS133" s="516"/>
      <c r="HCT133" s="516"/>
      <c r="HCU133" s="516"/>
      <c r="HCV133" s="516"/>
      <c r="HCW133" s="516"/>
      <c r="HCX133" s="516"/>
      <c r="HCY133" s="516"/>
      <c r="HCZ133" s="516"/>
      <c r="HDA133" s="516"/>
      <c r="HDB133" s="516"/>
      <c r="HDC133" s="516"/>
      <c r="HDD133" s="516"/>
      <c r="HDE133" s="516"/>
      <c r="HDF133" s="516"/>
      <c r="HDG133" s="516"/>
      <c r="HDH133" s="516"/>
      <c r="HDI133" s="516"/>
      <c r="HDJ133" s="516"/>
      <c r="HDK133" s="516"/>
      <c r="HDL133" s="516"/>
      <c r="HDM133" s="516"/>
      <c r="HDN133" s="516"/>
      <c r="HDO133" s="516"/>
      <c r="HDP133" s="516"/>
      <c r="HDQ133" s="516"/>
      <c r="HDR133" s="516"/>
      <c r="HDS133" s="516"/>
      <c r="HDT133" s="516"/>
      <c r="HDU133" s="516"/>
      <c r="HDV133" s="516"/>
      <c r="HDW133" s="516"/>
      <c r="HDX133" s="516"/>
      <c r="HDY133" s="516"/>
      <c r="HDZ133" s="516"/>
      <c r="HEA133" s="516"/>
      <c r="HEB133" s="516"/>
      <c r="HEC133" s="516"/>
      <c r="HED133" s="516"/>
      <c r="HEE133" s="516"/>
      <c r="HEF133" s="516"/>
      <c r="HEG133" s="516"/>
      <c r="HEH133" s="516"/>
      <c r="HEI133" s="516"/>
      <c r="HEJ133" s="516"/>
      <c r="HEK133" s="516"/>
      <c r="HEL133" s="516"/>
      <c r="HEM133" s="516"/>
      <c r="HEN133" s="516"/>
      <c r="HEO133" s="516"/>
      <c r="HEP133" s="516"/>
      <c r="HEQ133" s="516"/>
      <c r="HER133" s="516"/>
      <c r="HES133" s="516"/>
      <c r="HET133" s="516"/>
      <c r="HEU133" s="516"/>
      <c r="HEV133" s="516"/>
      <c r="HEW133" s="516"/>
      <c r="HEX133" s="516"/>
      <c r="HEY133" s="516"/>
      <c r="HEZ133" s="516"/>
      <c r="HFA133" s="516"/>
      <c r="HFB133" s="516"/>
      <c r="HFC133" s="516"/>
      <c r="HFD133" s="516"/>
      <c r="HFE133" s="516"/>
      <c r="HFF133" s="516"/>
      <c r="HFG133" s="516"/>
      <c r="HFH133" s="516"/>
      <c r="HFI133" s="516"/>
      <c r="HFJ133" s="516"/>
      <c r="HFK133" s="516"/>
      <c r="HFL133" s="516"/>
      <c r="HFM133" s="516"/>
      <c r="HFN133" s="516"/>
      <c r="HFO133" s="516"/>
      <c r="HFP133" s="516"/>
      <c r="HFQ133" s="516"/>
      <c r="HFR133" s="516"/>
      <c r="HFS133" s="516"/>
      <c r="HFT133" s="516"/>
      <c r="HFU133" s="516"/>
      <c r="HFV133" s="516"/>
      <c r="HFW133" s="516"/>
      <c r="HFX133" s="516"/>
      <c r="HFY133" s="516"/>
      <c r="HFZ133" s="516"/>
      <c r="HGA133" s="516"/>
      <c r="HGB133" s="516"/>
      <c r="HGC133" s="516"/>
      <c r="HGD133" s="516"/>
      <c r="HGE133" s="516"/>
      <c r="HGF133" s="516"/>
      <c r="HGG133" s="516"/>
      <c r="HGH133" s="516"/>
      <c r="HGI133" s="516"/>
      <c r="HGJ133" s="516"/>
      <c r="HGK133" s="516"/>
      <c r="HGL133" s="516"/>
      <c r="HGM133" s="516"/>
      <c r="HGN133" s="516"/>
      <c r="HGO133" s="516"/>
      <c r="HGP133" s="516"/>
      <c r="HGQ133" s="516"/>
      <c r="HGR133" s="516"/>
      <c r="HGS133" s="516"/>
      <c r="HGT133" s="516"/>
      <c r="HGU133" s="516"/>
      <c r="HGV133" s="516"/>
      <c r="HGW133" s="516"/>
      <c r="HGX133" s="516"/>
      <c r="HGY133" s="516"/>
      <c r="HGZ133" s="516"/>
      <c r="HHA133" s="516"/>
      <c r="HHB133" s="516"/>
      <c r="HHC133" s="516"/>
      <c r="HHD133" s="516"/>
      <c r="HHE133" s="516"/>
      <c r="HHF133" s="516"/>
      <c r="HHG133" s="516"/>
      <c r="HHH133" s="516"/>
      <c r="HHI133" s="516"/>
      <c r="HHJ133" s="516"/>
      <c r="HHK133" s="516"/>
      <c r="HHL133" s="516"/>
      <c r="HHM133" s="516"/>
      <c r="HHN133" s="516"/>
      <c r="HHO133" s="516"/>
      <c r="HHP133" s="516"/>
      <c r="HHQ133" s="516"/>
      <c r="HHR133" s="516"/>
      <c r="HHS133" s="516"/>
      <c r="HHT133" s="516"/>
      <c r="HHU133" s="516"/>
      <c r="HHV133" s="516"/>
      <c r="HHW133" s="516"/>
      <c r="HHX133" s="516"/>
      <c r="HHY133" s="516"/>
      <c r="HHZ133" s="516"/>
      <c r="HIA133" s="516"/>
      <c r="HIB133" s="516"/>
      <c r="HIC133" s="516"/>
      <c r="HID133" s="516"/>
      <c r="HIE133" s="516"/>
      <c r="HIF133" s="516"/>
      <c r="HIG133" s="516"/>
      <c r="HIH133" s="516"/>
      <c r="HII133" s="516"/>
      <c r="HIJ133" s="516"/>
      <c r="HIK133" s="516"/>
      <c r="HIL133" s="516"/>
      <c r="HIM133" s="516"/>
      <c r="HIN133" s="516"/>
      <c r="HIO133" s="516"/>
      <c r="HIP133" s="516"/>
      <c r="HIQ133" s="516"/>
      <c r="HIR133" s="516"/>
      <c r="HIS133" s="516"/>
      <c r="HIT133" s="516"/>
      <c r="HIU133" s="516"/>
      <c r="HIV133" s="516"/>
      <c r="HIW133" s="516"/>
      <c r="HIX133" s="516"/>
      <c r="HIY133" s="516"/>
      <c r="HIZ133" s="516"/>
      <c r="HJA133" s="516"/>
      <c r="HJB133" s="516"/>
      <c r="HJC133" s="516"/>
      <c r="HJD133" s="516"/>
      <c r="HJE133" s="516"/>
      <c r="HJF133" s="516"/>
      <c r="HJG133" s="516"/>
      <c r="HJH133" s="516"/>
      <c r="HJI133" s="516"/>
      <c r="HJJ133" s="516"/>
      <c r="HJK133" s="516"/>
      <c r="HJL133" s="516"/>
      <c r="HJM133" s="516"/>
      <c r="HJN133" s="516"/>
      <c r="HJO133" s="516"/>
      <c r="HJP133" s="516"/>
      <c r="HJQ133" s="516"/>
      <c r="HJR133" s="516"/>
      <c r="HJS133" s="516"/>
      <c r="HJT133" s="516"/>
      <c r="HJU133" s="516"/>
      <c r="HJV133" s="516"/>
      <c r="HJW133" s="516"/>
      <c r="HJX133" s="516"/>
      <c r="HJY133" s="516"/>
      <c r="HJZ133" s="516"/>
      <c r="HKA133" s="516"/>
      <c r="HKB133" s="516"/>
      <c r="HKC133" s="516"/>
      <c r="HKD133" s="516"/>
      <c r="HKE133" s="516"/>
      <c r="HKF133" s="516"/>
      <c r="HKG133" s="516"/>
      <c r="HKH133" s="516"/>
      <c r="HKI133" s="516"/>
      <c r="HKJ133" s="516"/>
      <c r="HKK133" s="516"/>
      <c r="HKL133" s="516"/>
      <c r="HKM133" s="516"/>
      <c r="HKN133" s="516"/>
      <c r="HKO133" s="516"/>
      <c r="HKP133" s="516"/>
      <c r="HKQ133" s="516"/>
      <c r="HKR133" s="516"/>
      <c r="HKS133" s="516"/>
      <c r="HKT133" s="516"/>
      <c r="HKU133" s="516"/>
      <c r="HKV133" s="516"/>
      <c r="HKW133" s="516"/>
      <c r="HKX133" s="516"/>
      <c r="HKY133" s="516"/>
      <c r="HKZ133" s="516"/>
      <c r="HLA133" s="516"/>
      <c r="HLB133" s="516"/>
      <c r="HLC133" s="516"/>
      <c r="HLD133" s="516"/>
      <c r="HLE133" s="516"/>
      <c r="HLF133" s="516"/>
      <c r="HLG133" s="516"/>
      <c r="HLH133" s="516"/>
      <c r="HLI133" s="516"/>
      <c r="HLJ133" s="516"/>
      <c r="HLK133" s="516"/>
      <c r="HLL133" s="516"/>
      <c r="HLM133" s="516"/>
      <c r="HLN133" s="516"/>
      <c r="HLO133" s="516"/>
      <c r="HLP133" s="516"/>
      <c r="HLQ133" s="516"/>
      <c r="HLR133" s="516"/>
      <c r="HLS133" s="516"/>
      <c r="HLT133" s="516"/>
      <c r="HLU133" s="516"/>
      <c r="HLV133" s="516"/>
      <c r="HLW133" s="516"/>
      <c r="HLX133" s="516"/>
      <c r="HLY133" s="516"/>
      <c r="HLZ133" s="516"/>
      <c r="HMA133" s="516"/>
      <c r="HMB133" s="516"/>
      <c r="HMC133" s="516"/>
      <c r="HMD133" s="516"/>
      <c r="HME133" s="516"/>
      <c r="HMF133" s="516"/>
      <c r="HMG133" s="516"/>
      <c r="HMH133" s="516"/>
      <c r="HMI133" s="516"/>
      <c r="HMJ133" s="516"/>
      <c r="HMK133" s="516"/>
      <c r="HML133" s="516"/>
      <c r="HMM133" s="516"/>
      <c r="HMN133" s="516"/>
      <c r="HMO133" s="516"/>
      <c r="HMP133" s="516"/>
      <c r="HMQ133" s="516"/>
      <c r="HMR133" s="516"/>
      <c r="HMS133" s="516"/>
      <c r="HMT133" s="516"/>
      <c r="HMU133" s="516"/>
      <c r="HMV133" s="516"/>
      <c r="HMW133" s="516"/>
      <c r="HMX133" s="516"/>
      <c r="HMY133" s="516"/>
      <c r="HMZ133" s="516"/>
      <c r="HNA133" s="516"/>
      <c r="HNB133" s="516"/>
      <c r="HNC133" s="516"/>
      <c r="HND133" s="516"/>
      <c r="HNE133" s="516"/>
      <c r="HNF133" s="516"/>
      <c r="HNG133" s="516"/>
      <c r="HNH133" s="516"/>
      <c r="HNI133" s="516"/>
      <c r="HNJ133" s="516"/>
      <c r="HNK133" s="516"/>
      <c r="HNL133" s="516"/>
      <c r="HNM133" s="516"/>
      <c r="HNN133" s="516"/>
      <c r="HNO133" s="516"/>
      <c r="HNP133" s="516"/>
      <c r="HNQ133" s="516"/>
      <c r="HNR133" s="516"/>
      <c r="HNS133" s="516"/>
      <c r="HNT133" s="516"/>
      <c r="HNU133" s="516"/>
      <c r="HNV133" s="516"/>
      <c r="HNW133" s="516"/>
      <c r="HNX133" s="516"/>
      <c r="HNY133" s="516"/>
      <c r="HNZ133" s="516"/>
      <c r="HOA133" s="516"/>
      <c r="HOB133" s="516"/>
      <c r="HOC133" s="516"/>
      <c r="HOD133" s="516"/>
      <c r="HOE133" s="516"/>
      <c r="HOF133" s="516"/>
      <c r="HOG133" s="516"/>
      <c r="HOH133" s="516"/>
      <c r="HOI133" s="516"/>
      <c r="HOJ133" s="516"/>
      <c r="HOK133" s="516"/>
      <c r="HOL133" s="516"/>
      <c r="HOM133" s="516"/>
      <c r="HON133" s="516"/>
      <c r="HOO133" s="516"/>
      <c r="HOP133" s="516"/>
      <c r="HOQ133" s="516"/>
      <c r="HOR133" s="516"/>
      <c r="HOS133" s="516"/>
      <c r="HOT133" s="516"/>
      <c r="HOU133" s="516"/>
      <c r="HOV133" s="516"/>
      <c r="HOW133" s="516"/>
      <c r="HOX133" s="516"/>
      <c r="HOY133" s="516"/>
      <c r="HOZ133" s="516"/>
      <c r="HPA133" s="516"/>
      <c r="HPB133" s="516"/>
      <c r="HPC133" s="516"/>
      <c r="HPD133" s="516"/>
      <c r="HPE133" s="516"/>
      <c r="HPF133" s="516"/>
      <c r="HPG133" s="516"/>
      <c r="HPH133" s="516"/>
      <c r="HPI133" s="516"/>
      <c r="HPJ133" s="516"/>
      <c r="HPK133" s="516"/>
      <c r="HPL133" s="516"/>
      <c r="HPM133" s="516"/>
      <c r="HPN133" s="516"/>
      <c r="HPO133" s="516"/>
      <c r="HPP133" s="516"/>
      <c r="HPQ133" s="516"/>
      <c r="HPR133" s="516"/>
      <c r="HPS133" s="516"/>
      <c r="HPT133" s="516"/>
      <c r="HPU133" s="516"/>
      <c r="HPV133" s="516"/>
      <c r="HPW133" s="516"/>
      <c r="HPX133" s="516"/>
      <c r="HPY133" s="516"/>
      <c r="HPZ133" s="516"/>
      <c r="HQA133" s="516"/>
      <c r="HQB133" s="516"/>
      <c r="HQC133" s="516"/>
      <c r="HQD133" s="516"/>
      <c r="HQE133" s="516"/>
      <c r="HQF133" s="516"/>
      <c r="HQG133" s="516"/>
      <c r="HQH133" s="516"/>
      <c r="HQI133" s="516"/>
      <c r="HQJ133" s="516"/>
      <c r="HQK133" s="516"/>
      <c r="HQL133" s="516"/>
      <c r="HQM133" s="516"/>
      <c r="HQN133" s="516"/>
      <c r="HQO133" s="516"/>
      <c r="HQP133" s="516"/>
      <c r="HQQ133" s="516"/>
      <c r="HQR133" s="516"/>
      <c r="HQS133" s="516"/>
      <c r="HQT133" s="516"/>
      <c r="HQU133" s="516"/>
      <c r="HQV133" s="516"/>
      <c r="HQW133" s="516"/>
      <c r="HQX133" s="516"/>
      <c r="HQY133" s="516"/>
      <c r="HQZ133" s="516"/>
      <c r="HRA133" s="516"/>
      <c r="HRB133" s="516"/>
      <c r="HRC133" s="516"/>
      <c r="HRD133" s="516"/>
      <c r="HRE133" s="516"/>
      <c r="HRF133" s="516"/>
      <c r="HRG133" s="516"/>
      <c r="HRH133" s="516"/>
      <c r="HRI133" s="516"/>
      <c r="HRJ133" s="516"/>
      <c r="HRK133" s="516"/>
      <c r="HRL133" s="516"/>
      <c r="HRM133" s="516"/>
      <c r="HRN133" s="516"/>
      <c r="HRO133" s="516"/>
      <c r="HRP133" s="516"/>
      <c r="HRQ133" s="516"/>
      <c r="HRR133" s="516"/>
      <c r="HRS133" s="516"/>
      <c r="HRT133" s="516"/>
      <c r="HRU133" s="516"/>
      <c r="HRV133" s="516"/>
      <c r="HRW133" s="516"/>
      <c r="HRX133" s="516"/>
      <c r="HRY133" s="516"/>
      <c r="HRZ133" s="516"/>
      <c r="HSA133" s="516"/>
      <c r="HSB133" s="516"/>
      <c r="HSC133" s="516"/>
      <c r="HSD133" s="516"/>
      <c r="HSE133" s="516"/>
      <c r="HSF133" s="516"/>
      <c r="HSG133" s="516"/>
      <c r="HSH133" s="516"/>
      <c r="HSI133" s="516"/>
      <c r="HSJ133" s="516"/>
      <c r="HSK133" s="516"/>
      <c r="HSL133" s="516"/>
      <c r="HSM133" s="516"/>
      <c r="HSN133" s="516"/>
      <c r="HSO133" s="516"/>
      <c r="HSP133" s="516"/>
      <c r="HSQ133" s="516"/>
      <c r="HSR133" s="516"/>
      <c r="HSS133" s="516"/>
      <c r="HST133" s="516"/>
      <c r="HSU133" s="516"/>
      <c r="HSV133" s="516"/>
      <c r="HSW133" s="516"/>
      <c r="HSX133" s="516"/>
      <c r="HSY133" s="516"/>
      <c r="HSZ133" s="516"/>
      <c r="HTA133" s="516"/>
      <c r="HTB133" s="516"/>
      <c r="HTC133" s="516"/>
      <c r="HTD133" s="516"/>
      <c r="HTE133" s="516"/>
      <c r="HTF133" s="516"/>
      <c r="HTG133" s="516"/>
      <c r="HTH133" s="516"/>
      <c r="HTI133" s="516"/>
      <c r="HTJ133" s="516"/>
      <c r="HTK133" s="516"/>
      <c r="HTL133" s="516"/>
      <c r="HTM133" s="516"/>
      <c r="HTN133" s="516"/>
      <c r="HTO133" s="516"/>
      <c r="HTP133" s="516"/>
      <c r="HTQ133" s="516"/>
      <c r="HTR133" s="516"/>
      <c r="HTS133" s="516"/>
      <c r="HTT133" s="516"/>
      <c r="HTU133" s="516"/>
      <c r="HTV133" s="516"/>
      <c r="HTW133" s="516"/>
      <c r="HTX133" s="516"/>
      <c r="HTY133" s="516"/>
      <c r="HTZ133" s="516"/>
      <c r="HUA133" s="516"/>
      <c r="HUB133" s="516"/>
      <c r="HUC133" s="516"/>
      <c r="HUD133" s="516"/>
      <c r="HUE133" s="516"/>
      <c r="HUF133" s="516"/>
      <c r="HUG133" s="516"/>
      <c r="HUH133" s="516"/>
      <c r="HUI133" s="516"/>
      <c r="HUJ133" s="516"/>
      <c r="HUK133" s="516"/>
      <c r="HUL133" s="516"/>
      <c r="HUM133" s="516"/>
      <c r="HUN133" s="516"/>
      <c r="HUO133" s="516"/>
      <c r="HUP133" s="516"/>
      <c r="HUQ133" s="516"/>
      <c r="HUR133" s="516"/>
      <c r="HUS133" s="516"/>
      <c r="HUT133" s="516"/>
      <c r="HUU133" s="516"/>
      <c r="HUV133" s="516"/>
      <c r="HUW133" s="516"/>
      <c r="HUX133" s="516"/>
      <c r="HUY133" s="516"/>
      <c r="HUZ133" s="516"/>
      <c r="HVA133" s="516"/>
      <c r="HVB133" s="516"/>
      <c r="HVC133" s="516"/>
      <c r="HVD133" s="516"/>
      <c r="HVE133" s="516"/>
      <c r="HVF133" s="516"/>
      <c r="HVG133" s="516"/>
      <c r="HVH133" s="516"/>
      <c r="HVI133" s="516"/>
      <c r="HVJ133" s="516"/>
      <c r="HVK133" s="516"/>
      <c r="HVL133" s="516"/>
      <c r="HVM133" s="516"/>
      <c r="HVN133" s="516"/>
      <c r="HVO133" s="516"/>
      <c r="HVP133" s="516"/>
      <c r="HVQ133" s="516"/>
      <c r="HVR133" s="516"/>
      <c r="HVS133" s="516"/>
      <c r="HVT133" s="516"/>
      <c r="HVU133" s="516"/>
      <c r="HVV133" s="516"/>
      <c r="HVW133" s="516"/>
      <c r="HVX133" s="516"/>
      <c r="HVY133" s="516"/>
      <c r="HVZ133" s="516"/>
      <c r="HWA133" s="516"/>
      <c r="HWB133" s="516"/>
      <c r="HWC133" s="516"/>
      <c r="HWD133" s="516"/>
      <c r="HWE133" s="516"/>
      <c r="HWF133" s="516"/>
      <c r="HWG133" s="516"/>
      <c r="HWH133" s="516"/>
      <c r="HWI133" s="516"/>
      <c r="HWJ133" s="516"/>
      <c r="HWK133" s="516"/>
      <c r="HWL133" s="516"/>
      <c r="HWM133" s="516"/>
      <c r="HWN133" s="516"/>
      <c r="HWO133" s="516"/>
      <c r="HWP133" s="516"/>
      <c r="HWQ133" s="516"/>
      <c r="HWR133" s="516"/>
      <c r="HWS133" s="516"/>
      <c r="HWT133" s="516"/>
      <c r="HWU133" s="516"/>
      <c r="HWV133" s="516"/>
      <c r="HWW133" s="516"/>
      <c r="HWX133" s="516"/>
      <c r="HWY133" s="516"/>
      <c r="HWZ133" s="516"/>
      <c r="HXA133" s="516"/>
      <c r="HXB133" s="516"/>
      <c r="HXC133" s="516"/>
      <c r="HXD133" s="516"/>
      <c r="HXE133" s="516"/>
      <c r="HXF133" s="516"/>
      <c r="HXG133" s="516"/>
      <c r="HXH133" s="516"/>
      <c r="HXI133" s="516"/>
      <c r="HXJ133" s="516"/>
      <c r="HXK133" s="516"/>
      <c r="HXL133" s="516"/>
      <c r="HXM133" s="516"/>
      <c r="HXN133" s="516"/>
      <c r="HXO133" s="516"/>
      <c r="HXP133" s="516"/>
      <c r="HXQ133" s="516"/>
      <c r="HXR133" s="516"/>
      <c r="HXS133" s="516"/>
      <c r="HXT133" s="516"/>
      <c r="HXU133" s="516"/>
      <c r="HXV133" s="516"/>
      <c r="HXW133" s="516"/>
      <c r="HXX133" s="516"/>
      <c r="HXY133" s="516"/>
      <c r="HXZ133" s="516"/>
      <c r="HYA133" s="516"/>
      <c r="HYB133" s="516"/>
      <c r="HYC133" s="516"/>
      <c r="HYD133" s="516"/>
      <c r="HYE133" s="516"/>
      <c r="HYF133" s="516"/>
      <c r="HYG133" s="516"/>
      <c r="HYH133" s="516"/>
      <c r="HYI133" s="516"/>
      <c r="HYJ133" s="516"/>
      <c r="HYK133" s="516"/>
      <c r="HYL133" s="516"/>
      <c r="HYM133" s="516"/>
      <c r="HYN133" s="516"/>
      <c r="HYO133" s="516"/>
      <c r="HYP133" s="516"/>
      <c r="HYQ133" s="516"/>
      <c r="HYR133" s="516"/>
      <c r="HYS133" s="516"/>
      <c r="HYT133" s="516"/>
      <c r="HYU133" s="516"/>
      <c r="HYV133" s="516"/>
      <c r="HYW133" s="516"/>
      <c r="HYX133" s="516"/>
      <c r="HYY133" s="516"/>
      <c r="HYZ133" s="516"/>
      <c r="HZA133" s="516"/>
      <c r="HZB133" s="516"/>
      <c r="HZC133" s="516"/>
      <c r="HZD133" s="516"/>
      <c r="HZE133" s="516"/>
      <c r="HZF133" s="516"/>
      <c r="HZG133" s="516"/>
      <c r="HZH133" s="516"/>
      <c r="HZI133" s="516"/>
      <c r="HZJ133" s="516"/>
      <c r="HZK133" s="516"/>
      <c r="HZL133" s="516"/>
      <c r="HZM133" s="516"/>
      <c r="HZN133" s="516"/>
      <c r="HZO133" s="516"/>
      <c r="HZP133" s="516"/>
      <c r="HZQ133" s="516"/>
      <c r="HZR133" s="516"/>
      <c r="HZS133" s="516"/>
      <c r="HZT133" s="516"/>
      <c r="HZU133" s="516"/>
      <c r="HZV133" s="516"/>
      <c r="HZW133" s="516"/>
      <c r="HZX133" s="516"/>
      <c r="HZY133" s="516"/>
      <c r="HZZ133" s="516"/>
      <c r="IAA133" s="516"/>
      <c r="IAB133" s="516"/>
      <c r="IAC133" s="516"/>
      <c r="IAD133" s="516"/>
      <c r="IAE133" s="516"/>
      <c r="IAF133" s="516"/>
      <c r="IAG133" s="516"/>
      <c r="IAH133" s="516"/>
      <c r="IAI133" s="516"/>
      <c r="IAJ133" s="516"/>
      <c r="IAK133" s="516"/>
      <c r="IAL133" s="516"/>
      <c r="IAM133" s="516"/>
      <c r="IAN133" s="516"/>
      <c r="IAO133" s="516"/>
      <c r="IAP133" s="516"/>
      <c r="IAQ133" s="516"/>
      <c r="IAR133" s="516"/>
      <c r="IAS133" s="516"/>
      <c r="IAT133" s="516"/>
      <c r="IAU133" s="516"/>
      <c r="IAV133" s="516"/>
      <c r="IAW133" s="516"/>
      <c r="IAX133" s="516"/>
      <c r="IAY133" s="516"/>
      <c r="IAZ133" s="516"/>
      <c r="IBA133" s="516"/>
      <c r="IBB133" s="516"/>
      <c r="IBC133" s="516"/>
      <c r="IBD133" s="516"/>
      <c r="IBE133" s="516"/>
      <c r="IBF133" s="516"/>
      <c r="IBG133" s="516"/>
      <c r="IBH133" s="516"/>
      <c r="IBI133" s="516"/>
      <c r="IBJ133" s="516"/>
      <c r="IBK133" s="516"/>
      <c r="IBL133" s="516"/>
      <c r="IBM133" s="516"/>
      <c r="IBN133" s="516"/>
      <c r="IBO133" s="516"/>
      <c r="IBP133" s="516"/>
      <c r="IBQ133" s="516"/>
      <c r="IBR133" s="516"/>
      <c r="IBS133" s="516"/>
      <c r="IBT133" s="516"/>
      <c r="IBU133" s="516"/>
      <c r="IBV133" s="516"/>
      <c r="IBW133" s="516"/>
      <c r="IBX133" s="516"/>
      <c r="IBY133" s="516"/>
      <c r="IBZ133" s="516"/>
      <c r="ICA133" s="516"/>
      <c r="ICB133" s="516"/>
      <c r="ICC133" s="516"/>
      <c r="ICD133" s="516"/>
      <c r="ICE133" s="516"/>
      <c r="ICF133" s="516"/>
      <c r="ICG133" s="516"/>
      <c r="ICH133" s="516"/>
      <c r="ICI133" s="516"/>
      <c r="ICJ133" s="516"/>
      <c r="ICK133" s="516"/>
      <c r="ICL133" s="516"/>
      <c r="ICM133" s="516"/>
      <c r="ICN133" s="516"/>
      <c r="ICO133" s="516"/>
      <c r="ICP133" s="516"/>
      <c r="ICQ133" s="516"/>
      <c r="ICR133" s="516"/>
      <c r="ICS133" s="516"/>
      <c r="ICT133" s="516"/>
      <c r="ICU133" s="516"/>
      <c r="ICV133" s="516"/>
      <c r="ICW133" s="516"/>
      <c r="ICX133" s="516"/>
      <c r="ICY133" s="516"/>
      <c r="ICZ133" s="516"/>
      <c r="IDA133" s="516"/>
      <c r="IDB133" s="516"/>
      <c r="IDC133" s="516"/>
      <c r="IDD133" s="516"/>
      <c r="IDE133" s="516"/>
      <c r="IDF133" s="516"/>
      <c r="IDG133" s="516"/>
      <c r="IDH133" s="516"/>
      <c r="IDI133" s="516"/>
      <c r="IDJ133" s="516"/>
      <c r="IDK133" s="516"/>
      <c r="IDL133" s="516"/>
      <c r="IDM133" s="516"/>
      <c r="IDN133" s="516"/>
      <c r="IDO133" s="516"/>
      <c r="IDP133" s="516"/>
      <c r="IDQ133" s="516"/>
      <c r="IDR133" s="516"/>
      <c r="IDS133" s="516"/>
      <c r="IDT133" s="516"/>
      <c r="IDU133" s="516"/>
      <c r="IDV133" s="516"/>
      <c r="IDW133" s="516"/>
      <c r="IDX133" s="516"/>
      <c r="IDY133" s="516"/>
      <c r="IDZ133" s="516"/>
      <c r="IEA133" s="516"/>
      <c r="IEB133" s="516"/>
      <c r="IEC133" s="516"/>
      <c r="IED133" s="516"/>
      <c r="IEE133" s="516"/>
      <c r="IEF133" s="516"/>
      <c r="IEG133" s="516"/>
      <c r="IEH133" s="516"/>
      <c r="IEI133" s="516"/>
      <c r="IEJ133" s="516"/>
      <c r="IEK133" s="516"/>
      <c r="IEL133" s="516"/>
      <c r="IEM133" s="516"/>
      <c r="IEN133" s="516"/>
      <c r="IEO133" s="516"/>
      <c r="IEP133" s="516"/>
      <c r="IEQ133" s="516"/>
      <c r="IER133" s="516"/>
      <c r="IES133" s="516"/>
      <c r="IET133" s="516"/>
      <c r="IEU133" s="516"/>
      <c r="IEV133" s="516"/>
      <c r="IEW133" s="516"/>
      <c r="IEX133" s="516"/>
      <c r="IEY133" s="516"/>
      <c r="IEZ133" s="516"/>
      <c r="IFA133" s="516"/>
      <c r="IFB133" s="516"/>
      <c r="IFC133" s="516"/>
      <c r="IFD133" s="516"/>
      <c r="IFE133" s="516"/>
      <c r="IFF133" s="516"/>
      <c r="IFG133" s="516"/>
      <c r="IFH133" s="516"/>
      <c r="IFI133" s="516"/>
      <c r="IFJ133" s="516"/>
      <c r="IFK133" s="516"/>
      <c r="IFL133" s="516"/>
      <c r="IFM133" s="516"/>
      <c r="IFN133" s="516"/>
      <c r="IFO133" s="516"/>
      <c r="IFP133" s="516"/>
      <c r="IFQ133" s="516"/>
      <c r="IFR133" s="516"/>
      <c r="IFS133" s="516"/>
      <c r="IFT133" s="516"/>
      <c r="IFU133" s="516"/>
      <c r="IFV133" s="516"/>
      <c r="IFW133" s="516"/>
      <c r="IFX133" s="516"/>
      <c r="IFY133" s="516"/>
      <c r="IFZ133" s="516"/>
      <c r="IGA133" s="516"/>
      <c r="IGB133" s="516"/>
      <c r="IGC133" s="516"/>
      <c r="IGD133" s="516"/>
      <c r="IGE133" s="516"/>
      <c r="IGF133" s="516"/>
      <c r="IGG133" s="516"/>
      <c r="IGH133" s="516"/>
      <c r="IGI133" s="516"/>
      <c r="IGJ133" s="516"/>
      <c r="IGK133" s="516"/>
      <c r="IGL133" s="516"/>
      <c r="IGM133" s="516"/>
      <c r="IGN133" s="516"/>
      <c r="IGO133" s="516"/>
      <c r="IGP133" s="516"/>
      <c r="IGQ133" s="516"/>
      <c r="IGR133" s="516"/>
      <c r="IGS133" s="516"/>
      <c r="IGT133" s="516"/>
      <c r="IGU133" s="516"/>
      <c r="IGV133" s="516"/>
      <c r="IGW133" s="516"/>
      <c r="IGX133" s="516"/>
      <c r="IGY133" s="516"/>
      <c r="IGZ133" s="516"/>
      <c r="IHA133" s="516"/>
      <c r="IHB133" s="516"/>
      <c r="IHC133" s="516"/>
      <c r="IHD133" s="516"/>
      <c r="IHE133" s="516"/>
      <c r="IHF133" s="516"/>
      <c r="IHG133" s="516"/>
      <c r="IHH133" s="516"/>
      <c r="IHI133" s="516"/>
      <c r="IHJ133" s="516"/>
      <c r="IHK133" s="516"/>
      <c r="IHL133" s="516"/>
      <c r="IHM133" s="516"/>
      <c r="IHN133" s="516"/>
      <c r="IHO133" s="516"/>
      <c r="IHP133" s="516"/>
      <c r="IHQ133" s="516"/>
      <c r="IHR133" s="516"/>
      <c r="IHS133" s="516"/>
      <c r="IHT133" s="516"/>
      <c r="IHU133" s="516"/>
      <c r="IHV133" s="516"/>
      <c r="IHW133" s="516"/>
      <c r="IHX133" s="516"/>
      <c r="IHY133" s="516"/>
      <c r="IHZ133" s="516"/>
      <c r="IIA133" s="516"/>
      <c r="IIB133" s="516"/>
      <c r="IIC133" s="516"/>
      <c r="IID133" s="516"/>
      <c r="IIE133" s="516"/>
      <c r="IIF133" s="516"/>
      <c r="IIG133" s="516"/>
      <c r="IIH133" s="516"/>
      <c r="III133" s="516"/>
      <c r="IIJ133" s="516"/>
      <c r="IIK133" s="516"/>
      <c r="IIL133" s="516"/>
      <c r="IIM133" s="516"/>
      <c r="IIN133" s="516"/>
      <c r="IIO133" s="516"/>
      <c r="IIP133" s="516"/>
      <c r="IIQ133" s="516"/>
      <c r="IIR133" s="516"/>
      <c r="IIS133" s="516"/>
      <c r="IIT133" s="516"/>
      <c r="IIU133" s="516"/>
      <c r="IIV133" s="516"/>
      <c r="IIW133" s="516"/>
      <c r="IIX133" s="516"/>
      <c r="IIY133" s="516"/>
      <c r="IIZ133" s="516"/>
      <c r="IJA133" s="516"/>
      <c r="IJB133" s="516"/>
      <c r="IJC133" s="516"/>
      <c r="IJD133" s="516"/>
      <c r="IJE133" s="516"/>
      <c r="IJF133" s="516"/>
      <c r="IJG133" s="516"/>
      <c r="IJH133" s="516"/>
      <c r="IJI133" s="516"/>
      <c r="IJJ133" s="516"/>
      <c r="IJK133" s="516"/>
      <c r="IJL133" s="516"/>
      <c r="IJM133" s="516"/>
      <c r="IJN133" s="516"/>
      <c r="IJO133" s="516"/>
      <c r="IJP133" s="516"/>
      <c r="IJQ133" s="516"/>
      <c r="IJR133" s="516"/>
      <c r="IJS133" s="516"/>
      <c r="IJT133" s="516"/>
      <c r="IJU133" s="516"/>
      <c r="IJV133" s="516"/>
      <c r="IJW133" s="516"/>
      <c r="IJX133" s="516"/>
      <c r="IJY133" s="516"/>
      <c r="IJZ133" s="516"/>
      <c r="IKA133" s="516"/>
      <c r="IKB133" s="516"/>
      <c r="IKC133" s="516"/>
      <c r="IKD133" s="516"/>
      <c r="IKE133" s="516"/>
      <c r="IKF133" s="516"/>
      <c r="IKG133" s="516"/>
      <c r="IKH133" s="516"/>
      <c r="IKI133" s="516"/>
      <c r="IKJ133" s="516"/>
      <c r="IKK133" s="516"/>
      <c r="IKL133" s="516"/>
      <c r="IKM133" s="516"/>
      <c r="IKN133" s="516"/>
      <c r="IKO133" s="516"/>
      <c r="IKP133" s="516"/>
      <c r="IKQ133" s="516"/>
      <c r="IKR133" s="516"/>
      <c r="IKS133" s="516"/>
      <c r="IKT133" s="516"/>
      <c r="IKU133" s="516"/>
      <c r="IKV133" s="516"/>
      <c r="IKW133" s="516"/>
      <c r="IKX133" s="516"/>
      <c r="IKY133" s="516"/>
      <c r="IKZ133" s="516"/>
      <c r="ILA133" s="516"/>
      <c r="ILB133" s="516"/>
      <c r="ILC133" s="516"/>
      <c r="ILD133" s="516"/>
      <c r="ILE133" s="516"/>
      <c r="ILF133" s="516"/>
      <c r="ILG133" s="516"/>
      <c r="ILH133" s="516"/>
      <c r="ILI133" s="516"/>
      <c r="ILJ133" s="516"/>
      <c r="ILK133" s="516"/>
      <c r="ILL133" s="516"/>
      <c r="ILM133" s="516"/>
      <c r="ILN133" s="516"/>
      <c r="ILO133" s="516"/>
      <c r="ILP133" s="516"/>
      <c r="ILQ133" s="516"/>
      <c r="ILR133" s="516"/>
      <c r="ILS133" s="516"/>
      <c r="ILT133" s="516"/>
      <c r="ILU133" s="516"/>
      <c r="ILV133" s="516"/>
      <c r="ILW133" s="516"/>
      <c r="ILX133" s="516"/>
      <c r="ILY133" s="516"/>
      <c r="ILZ133" s="516"/>
      <c r="IMA133" s="516"/>
      <c r="IMB133" s="516"/>
      <c r="IMC133" s="516"/>
      <c r="IMD133" s="516"/>
      <c r="IME133" s="516"/>
      <c r="IMF133" s="516"/>
      <c r="IMG133" s="516"/>
      <c r="IMH133" s="516"/>
      <c r="IMI133" s="516"/>
      <c r="IMJ133" s="516"/>
      <c r="IMK133" s="516"/>
      <c r="IML133" s="516"/>
      <c r="IMM133" s="516"/>
      <c r="IMN133" s="516"/>
      <c r="IMO133" s="516"/>
      <c r="IMP133" s="516"/>
      <c r="IMQ133" s="516"/>
      <c r="IMR133" s="516"/>
      <c r="IMS133" s="516"/>
      <c r="IMT133" s="516"/>
      <c r="IMU133" s="516"/>
      <c r="IMV133" s="516"/>
      <c r="IMW133" s="516"/>
      <c r="IMX133" s="516"/>
      <c r="IMY133" s="516"/>
      <c r="IMZ133" s="516"/>
      <c r="INA133" s="516"/>
      <c r="INB133" s="516"/>
      <c r="INC133" s="516"/>
      <c r="IND133" s="516"/>
      <c r="INE133" s="516"/>
      <c r="INF133" s="516"/>
      <c r="ING133" s="516"/>
      <c r="INH133" s="516"/>
      <c r="INI133" s="516"/>
      <c r="INJ133" s="516"/>
      <c r="INK133" s="516"/>
      <c r="INL133" s="516"/>
      <c r="INM133" s="516"/>
      <c r="INN133" s="516"/>
      <c r="INO133" s="516"/>
      <c r="INP133" s="516"/>
      <c r="INQ133" s="516"/>
      <c r="INR133" s="516"/>
      <c r="INS133" s="516"/>
      <c r="INT133" s="516"/>
      <c r="INU133" s="516"/>
      <c r="INV133" s="516"/>
      <c r="INW133" s="516"/>
      <c r="INX133" s="516"/>
      <c r="INY133" s="516"/>
      <c r="INZ133" s="516"/>
      <c r="IOA133" s="516"/>
      <c r="IOB133" s="516"/>
      <c r="IOC133" s="516"/>
      <c r="IOD133" s="516"/>
      <c r="IOE133" s="516"/>
      <c r="IOF133" s="516"/>
      <c r="IOG133" s="516"/>
      <c r="IOH133" s="516"/>
      <c r="IOI133" s="516"/>
      <c r="IOJ133" s="516"/>
      <c r="IOK133" s="516"/>
      <c r="IOL133" s="516"/>
      <c r="IOM133" s="516"/>
      <c r="ION133" s="516"/>
      <c r="IOO133" s="516"/>
      <c r="IOP133" s="516"/>
      <c r="IOQ133" s="516"/>
      <c r="IOR133" s="516"/>
      <c r="IOS133" s="516"/>
      <c r="IOT133" s="516"/>
      <c r="IOU133" s="516"/>
      <c r="IOV133" s="516"/>
      <c r="IOW133" s="516"/>
      <c r="IOX133" s="516"/>
      <c r="IOY133" s="516"/>
      <c r="IOZ133" s="516"/>
      <c r="IPA133" s="516"/>
      <c r="IPB133" s="516"/>
      <c r="IPC133" s="516"/>
      <c r="IPD133" s="516"/>
      <c r="IPE133" s="516"/>
      <c r="IPF133" s="516"/>
      <c r="IPG133" s="516"/>
      <c r="IPH133" s="516"/>
      <c r="IPI133" s="516"/>
      <c r="IPJ133" s="516"/>
      <c r="IPK133" s="516"/>
      <c r="IPL133" s="516"/>
      <c r="IPM133" s="516"/>
      <c r="IPN133" s="516"/>
      <c r="IPO133" s="516"/>
      <c r="IPP133" s="516"/>
      <c r="IPQ133" s="516"/>
      <c r="IPR133" s="516"/>
      <c r="IPS133" s="516"/>
      <c r="IPT133" s="516"/>
      <c r="IPU133" s="516"/>
      <c r="IPV133" s="516"/>
      <c r="IPW133" s="516"/>
      <c r="IPX133" s="516"/>
      <c r="IPY133" s="516"/>
      <c r="IPZ133" s="516"/>
      <c r="IQA133" s="516"/>
      <c r="IQB133" s="516"/>
      <c r="IQC133" s="516"/>
      <c r="IQD133" s="516"/>
      <c r="IQE133" s="516"/>
      <c r="IQF133" s="516"/>
      <c r="IQG133" s="516"/>
      <c r="IQH133" s="516"/>
      <c r="IQI133" s="516"/>
      <c r="IQJ133" s="516"/>
      <c r="IQK133" s="516"/>
      <c r="IQL133" s="516"/>
      <c r="IQM133" s="516"/>
      <c r="IQN133" s="516"/>
      <c r="IQO133" s="516"/>
      <c r="IQP133" s="516"/>
      <c r="IQQ133" s="516"/>
      <c r="IQR133" s="516"/>
      <c r="IQS133" s="516"/>
      <c r="IQT133" s="516"/>
      <c r="IQU133" s="516"/>
      <c r="IQV133" s="516"/>
      <c r="IQW133" s="516"/>
      <c r="IQX133" s="516"/>
      <c r="IQY133" s="516"/>
      <c r="IQZ133" s="516"/>
      <c r="IRA133" s="516"/>
      <c r="IRB133" s="516"/>
      <c r="IRC133" s="516"/>
      <c r="IRD133" s="516"/>
      <c r="IRE133" s="516"/>
      <c r="IRF133" s="516"/>
      <c r="IRG133" s="516"/>
      <c r="IRH133" s="516"/>
      <c r="IRI133" s="516"/>
      <c r="IRJ133" s="516"/>
      <c r="IRK133" s="516"/>
      <c r="IRL133" s="516"/>
      <c r="IRM133" s="516"/>
      <c r="IRN133" s="516"/>
      <c r="IRO133" s="516"/>
      <c r="IRP133" s="516"/>
      <c r="IRQ133" s="516"/>
      <c r="IRR133" s="516"/>
      <c r="IRS133" s="516"/>
      <c r="IRT133" s="516"/>
      <c r="IRU133" s="516"/>
      <c r="IRV133" s="516"/>
      <c r="IRW133" s="516"/>
      <c r="IRX133" s="516"/>
      <c r="IRY133" s="516"/>
      <c r="IRZ133" s="516"/>
      <c r="ISA133" s="516"/>
      <c r="ISB133" s="516"/>
      <c r="ISC133" s="516"/>
      <c r="ISD133" s="516"/>
      <c r="ISE133" s="516"/>
      <c r="ISF133" s="516"/>
      <c r="ISG133" s="516"/>
      <c r="ISH133" s="516"/>
      <c r="ISI133" s="516"/>
      <c r="ISJ133" s="516"/>
      <c r="ISK133" s="516"/>
      <c r="ISL133" s="516"/>
      <c r="ISM133" s="516"/>
      <c r="ISN133" s="516"/>
      <c r="ISO133" s="516"/>
      <c r="ISP133" s="516"/>
      <c r="ISQ133" s="516"/>
      <c r="ISR133" s="516"/>
      <c r="ISS133" s="516"/>
      <c r="IST133" s="516"/>
      <c r="ISU133" s="516"/>
      <c r="ISV133" s="516"/>
      <c r="ISW133" s="516"/>
      <c r="ISX133" s="516"/>
      <c r="ISY133" s="516"/>
      <c r="ISZ133" s="516"/>
      <c r="ITA133" s="516"/>
      <c r="ITB133" s="516"/>
      <c r="ITC133" s="516"/>
      <c r="ITD133" s="516"/>
      <c r="ITE133" s="516"/>
      <c r="ITF133" s="516"/>
      <c r="ITG133" s="516"/>
      <c r="ITH133" s="516"/>
      <c r="ITI133" s="516"/>
      <c r="ITJ133" s="516"/>
      <c r="ITK133" s="516"/>
      <c r="ITL133" s="516"/>
      <c r="ITM133" s="516"/>
      <c r="ITN133" s="516"/>
      <c r="ITO133" s="516"/>
      <c r="ITP133" s="516"/>
      <c r="ITQ133" s="516"/>
      <c r="ITR133" s="516"/>
      <c r="ITS133" s="516"/>
      <c r="ITT133" s="516"/>
      <c r="ITU133" s="516"/>
      <c r="ITV133" s="516"/>
      <c r="ITW133" s="516"/>
      <c r="ITX133" s="516"/>
      <c r="ITY133" s="516"/>
      <c r="ITZ133" s="516"/>
      <c r="IUA133" s="516"/>
      <c r="IUB133" s="516"/>
      <c r="IUC133" s="516"/>
      <c r="IUD133" s="516"/>
      <c r="IUE133" s="516"/>
      <c r="IUF133" s="516"/>
      <c r="IUG133" s="516"/>
      <c r="IUH133" s="516"/>
      <c r="IUI133" s="516"/>
      <c r="IUJ133" s="516"/>
      <c r="IUK133" s="516"/>
      <c r="IUL133" s="516"/>
      <c r="IUM133" s="516"/>
      <c r="IUN133" s="516"/>
      <c r="IUO133" s="516"/>
      <c r="IUP133" s="516"/>
      <c r="IUQ133" s="516"/>
      <c r="IUR133" s="516"/>
      <c r="IUS133" s="516"/>
      <c r="IUT133" s="516"/>
      <c r="IUU133" s="516"/>
      <c r="IUV133" s="516"/>
      <c r="IUW133" s="516"/>
      <c r="IUX133" s="516"/>
      <c r="IUY133" s="516"/>
      <c r="IUZ133" s="516"/>
      <c r="IVA133" s="516"/>
      <c r="IVB133" s="516"/>
      <c r="IVC133" s="516"/>
      <c r="IVD133" s="516"/>
      <c r="IVE133" s="516"/>
      <c r="IVF133" s="516"/>
      <c r="IVG133" s="516"/>
      <c r="IVH133" s="516"/>
      <c r="IVI133" s="516"/>
      <c r="IVJ133" s="516"/>
      <c r="IVK133" s="516"/>
      <c r="IVL133" s="516"/>
      <c r="IVM133" s="516"/>
      <c r="IVN133" s="516"/>
      <c r="IVO133" s="516"/>
      <c r="IVP133" s="516"/>
      <c r="IVQ133" s="516"/>
      <c r="IVR133" s="516"/>
      <c r="IVS133" s="516"/>
      <c r="IVT133" s="516"/>
      <c r="IVU133" s="516"/>
      <c r="IVV133" s="516"/>
      <c r="IVW133" s="516"/>
      <c r="IVX133" s="516"/>
      <c r="IVY133" s="516"/>
      <c r="IVZ133" s="516"/>
      <c r="IWA133" s="516"/>
      <c r="IWB133" s="516"/>
      <c r="IWC133" s="516"/>
      <c r="IWD133" s="516"/>
      <c r="IWE133" s="516"/>
      <c r="IWF133" s="516"/>
      <c r="IWG133" s="516"/>
      <c r="IWH133" s="516"/>
      <c r="IWI133" s="516"/>
      <c r="IWJ133" s="516"/>
      <c r="IWK133" s="516"/>
      <c r="IWL133" s="516"/>
      <c r="IWM133" s="516"/>
      <c r="IWN133" s="516"/>
      <c r="IWO133" s="516"/>
      <c r="IWP133" s="516"/>
      <c r="IWQ133" s="516"/>
      <c r="IWR133" s="516"/>
      <c r="IWS133" s="516"/>
      <c r="IWT133" s="516"/>
      <c r="IWU133" s="516"/>
      <c r="IWV133" s="516"/>
      <c r="IWW133" s="516"/>
      <c r="IWX133" s="516"/>
      <c r="IWY133" s="516"/>
      <c r="IWZ133" s="516"/>
      <c r="IXA133" s="516"/>
      <c r="IXB133" s="516"/>
      <c r="IXC133" s="516"/>
      <c r="IXD133" s="516"/>
      <c r="IXE133" s="516"/>
      <c r="IXF133" s="516"/>
      <c r="IXG133" s="516"/>
      <c r="IXH133" s="516"/>
      <c r="IXI133" s="516"/>
      <c r="IXJ133" s="516"/>
      <c r="IXK133" s="516"/>
      <c r="IXL133" s="516"/>
      <c r="IXM133" s="516"/>
      <c r="IXN133" s="516"/>
      <c r="IXO133" s="516"/>
      <c r="IXP133" s="516"/>
      <c r="IXQ133" s="516"/>
      <c r="IXR133" s="516"/>
      <c r="IXS133" s="516"/>
      <c r="IXT133" s="516"/>
      <c r="IXU133" s="516"/>
      <c r="IXV133" s="516"/>
      <c r="IXW133" s="516"/>
      <c r="IXX133" s="516"/>
      <c r="IXY133" s="516"/>
      <c r="IXZ133" s="516"/>
      <c r="IYA133" s="516"/>
      <c r="IYB133" s="516"/>
      <c r="IYC133" s="516"/>
      <c r="IYD133" s="516"/>
      <c r="IYE133" s="516"/>
      <c r="IYF133" s="516"/>
      <c r="IYG133" s="516"/>
      <c r="IYH133" s="516"/>
      <c r="IYI133" s="516"/>
      <c r="IYJ133" s="516"/>
      <c r="IYK133" s="516"/>
      <c r="IYL133" s="516"/>
      <c r="IYM133" s="516"/>
      <c r="IYN133" s="516"/>
      <c r="IYO133" s="516"/>
      <c r="IYP133" s="516"/>
      <c r="IYQ133" s="516"/>
      <c r="IYR133" s="516"/>
      <c r="IYS133" s="516"/>
      <c r="IYT133" s="516"/>
      <c r="IYU133" s="516"/>
      <c r="IYV133" s="516"/>
      <c r="IYW133" s="516"/>
      <c r="IYX133" s="516"/>
      <c r="IYY133" s="516"/>
      <c r="IYZ133" s="516"/>
      <c r="IZA133" s="516"/>
      <c r="IZB133" s="516"/>
      <c r="IZC133" s="516"/>
      <c r="IZD133" s="516"/>
      <c r="IZE133" s="516"/>
      <c r="IZF133" s="516"/>
      <c r="IZG133" s="516"/>
      <c r="IZH133" s="516"/>
      <c r="IZI133" s="516"/>
      <c r="IZJ133" s="516"/>
      <c r="IZK133" s="516"/>
      <c r="IZL133" s="516"/>
      <c r="IZM133" s="516"/>
      <c r="IZN133" s="516"/>
      <c r="IZO133" s="516"/>
      <c r="IZP133" s="516"/>
      <c r="IZQ133" s="516"/>
      <c r="IZR133" s="516"/>
      <c r="IZS133" s="516"/>
      <c r="IZT133" s="516"/>
      <c r="IZU133" s="516"/>
      <c r="IZV133" s="516"/>
      <c r="IZW133" s="516"/>
      <c r="IZX133" s="516"/>
      <c r="IZY133" s="516"/>
      <c r="IZZ133" s="516"/>
      <c r="JAA133" s="516"/>
      <c r="JAB133" s="516"/>
      <c r="JAC133" s="516"/>
      <c r="JAD133" s="516"/>
      <c r="JAE133" s="516"/>
      <c r="JAF133" s="516"/>
      <c r="JAG133" s="516"/>
      <c r="JAH133" s="516"/>
      <c r="JAI133" s="516"/>
      <c r="JAJ133" s="516"/>
      <c r="JAK133" s="516"/>
      <c r="JAL133" s="516"/>
      <c r="JAM133" s="516"/>
      <c r="JAN133" s="516"/>
      <c r="JAO133" s="516"/>
      <c r="JAP133" s="516"/>
      <c r="JAQ133" s="516"/>
      <c r="JAR133" s="516"/>
      <c r="JAS133" s="516"/>
      <c r="JAT133" s="516"/>
      <c r="JAU133" s="516"/>
      <c r="JAV133" s="516"/>
      <c r="JAW133" s="516"/>
      <c r="JAX133" s="516"/>
      <c r="JAY133" s="516"/>
      <c r="JAZ133" s="516"/>
      <c r="JBA133" s="516"/>
      <c r="JBB133" s="516"/>
      <c r="JBC133" s="516"/>
      <c r="JBD133" s="516"/>
      <c r="JBE133" s="516"/>
      <c r="JBF133" s="516"/>
      <c r="JBG133" s="516"/>
      <c r="JBH133" s="516"/>
      <c r="JBI133" s="516"/>
      <c r="JBJ133" s="516"/>
      <c r="JBK133" s="516"/>
      <c r="JBL133" s="516"/>
      <c r="JBM133" s="516"/>
      <c r="JBN133" s="516"/>
      <c r="JBO133" s="516"/>
      <c r="JBP133" s="516"/>
      <c r="JBQ133" s="516"/>
      <c r="JBR133" s="516"/>
      <c r="JBS133" s="516"/>
      <c r="JBT133" s="516"/>
      <c r="JBU133" s="516"/>
      <c r="JBV133" s="516"/>
      <c r="JBW133" s="516"/>
      <c r="JBX133" s="516"/>
      <c r="JBY133" s="516"/>
      <c r="JBZ133" s="516"/>
      <c r="JCA133" s="516"/>
      <c r="JCB133" s="516"/>
      <c r="JCC133" s="516"/>
      <c r="JCD133" s="516"/>
      <c r="JCE133" s="516"/>
      <c r="JCF133" s="516"/>
      <c r="JCG133" s="516"/>
      <c r="JCH133" s="516"/>
      <c r="JCI133" s="516"/>
      <c r="JCJ133" s="516"/>
      <c r="JCK133" s="516"/>
      <c r="JCL133" s="516"/>
      <c r="JCM133" s="516"/>
      <c r="JCN133" s="516"/>
      <c r="JCO133" s="516"/>
      <c r="JCP133" s="516"/>
      <c r="JCQ133" s="516"/>
      <c r="JCR133" s="516"/>
      <c r="JCS133" s="516"/>
      <c r="JCT133" s="516"/>
      <c r="JCU133" s="516"/>
      <c r="JCV133" s="516"/>
      <c r="JCW133" s="516"/>
      <c r="JCX133" s="516"/>
      <c r="JCY133" s="516"/>
      <c r="JCZ133" s="516"/>
      <c r="JDA133" s="516"/>
      <c r="JDB133" s="516"/>
      <c r="JDC133" s="516"/>
      <c r="JDD133" s="516"/>
      <c r="JDE133" s="516"/>
      <c r="JDF133" s="516"/>
      <c r="JDG133" s="516"/>
      <c r="JDH133" s="516"/>
      <c r="JDI133" s="516"/>
      <c r="JDJ133" s="516"/>
      <c r="JDK133" s="516"/>
      <c r="JDL133" s="516"/>
      <c r="JDM133" s="516"/>
      <c r="JDN133" s="516"/>
      <c r="JDO133" s="516"/>
      <c r="JDP133" s="516"/>
      <c r="JDQ133" s="516"/>
      <c r="JDR133" s="516"/>
      <c r="JDS133" s="516"/>
      <c r="JDT133" s="516"/>
      <c r="JDU133" s="516"/>
      <c r="JDV133" s="516"/>
      <c r="JDW133" s="516"/>
      <c r="JDX133" s="516"/>
      <c r="JDY133" s="516"/>
      <c r="JDZ133" s="516"/>
      <c r="JEA133" s="516"/>
      <c r="JEB133" s="516"/>
      <c r="JEC133" s="516"/>
      <c r="JED133" s="516"/>
      <c r="JEE133" s="516"/>
      <c r="JEF133" s="516"/>
      <c r="JEG133" s="516"/>
      <c r="JEH133" s="516"/>
      <c r="JEI133" s="516"/>
      <c r="JEJ133" s="516"/>
      <c r="JEK133" s="516"/>
      <c r="JEL133" s="516"/>
      <c r="JEM133" s="516"/>
      <c r="JEN133" s="516"/>
      <c r="JEO133" s="516"/>
      <c r="JEP133" s="516"/>
      <c r="JEQ133" s="516"/>
      <c r="JER133" s="516"/>
      <c r="JES133" s="516"/>
      <c r="JET133" s="516"/>
      <c r="JEU133" s="516"/>
      <c r="JEV133" s="516"/>
      <c r="JEW133" s="516"/>
      <c r="JEX133" s="516"/>
      <c r="JEY133" s="516"/>
      <c r="JEZ133" s="516"/>
      <c r="JFA133" s="516"/>
      <c r="JFB133" s="516"/>
      <c r="JFC133" s="516"/>
      <c r="JFD133" s="516"/>
      <c r="JFE133" s="516"/>
      <c r="JFF133" s="516"/>
      <c r="JFG133" s="516"/>
      <c r="JFH133" s="516"/>
      <c r="JFI133" s="516"/>
      <c r="JFJ133" s="516"/>
      <c r="JFK133" s="516"/>
      <c r="JFL133" s="516"/>
      <c r="JFM133" s="516"/>
      <c r="JFN133" s="516"/>
      <c r="JFO133" s="516"/>
      <c r="JFP133" s="516"/>
      <c r="JFQ133" s="516"/>
      <c r="JFR133" s="516"/>
      <c r="JFS133" s="516"/>
      <c r="JFT133" s="516"/>
      <c r="JFU133" s="516"/>
      <c r="JFV133" s="516"/>
      <c r="JFW133" s="516"/>
      <c r="JFX133" s="516"/>
      <c r="JFY133" s="516"/>
      <c r="JFZ133" s="516"/>
      <c r="JGA133" s="516"/>
      <c r="JGB133" s="516"/>
      <c r="JGC133" s="516"/>
      <c r="JGD133" s="516"/>
      <c r="JGE133" s="516"/>
      <c r="JGF133" s="516"/>
      <c r="JGG133" s="516"/>
      <c r="JGH133" s="516"/>
      <c r="JGI133" s="516"/>
      <c r="JGJ133" s="516"/>
      <c r="JGK133" s="516"/>
      <c r="JGL133" s="516"/>
      <c r="JGM133" s="516"/>
      <c r="JGN133" s="516"/>
      <c r="JGO133" s="516"/>
      <c r="JGP133" s="516"/>
      <c r="JGQ133" s="516"/>
      <c r="JGR133" s="516"/>
      <c r="JGS133" s="516"/>
      <c r="JGT133" s="516"/>
      <c r="JGU133" s="516"/>
      <c r="JGV133" s="516"/>
      <c r="JGW133" s="516"/>
      <c r="JGX133" s="516"/>
      <c r="JGY133" s="516"/>
      <c r="JGZ133" s="516"/>
      <c r="JHA133" s="516"/>
      <c r="JHB133" s="516"/>
      <c r="JHC133" s="516"/>
      <c r="JHD133" s="516"/>
      <c r="JHE133" s="516"/>
      <c r="JHF133" s="516"/>
      <c r="JHG133" s="516"/>
      <c r="JHH133" s="516"/>
      <c r="JHI133" s="516"/>
      <c r="JHJ133" s="516"/>
      <c r="JHK133" s="516"/>
      <c r="JHL133" s="516"/>
      <c r="JHM133" s="516"/>
      <c r="JHN133" s="516"/>
      <c r="JHO133" s="516"/>
      <c r="JHP133" s="516"/>
      <c r="JHQ133" s="516"/>
      <c r="JHR133" s="516"/>
      <c r="JHS133" s="516"/>
      <c r="JHT133" s="516"/>
      <c r="JHU133" s="516"/>
      <c r="JHV133" s="516"/>
      <c r="JHW133" s="516"/>
      <c r="JHX133" s="516"/>
      <c r="JHY133" s="516"/>
      <c r="JHZ133" s="516"/>
      <c r="JIA133" s="516"/>
      <c r="JIB133" s="516"/>
      <c r="JIC133" s="516"/>
      <c r="JID133" s="516"/>
      <c r="JIE133" s="516"/>
      <c r="JIF133" s="516"/>
      <c r="JIG133" s="516"/>
      <c r="JIH133" s="516"/>
      <c r="JII133" s="516"/>
      <c r="JIJ133" s="516"/>
      <c r="JIK133" s="516"/>
      <c r="JIL133" s="516"/>
      <c r="JIM133" s="516"/>
      <c r="JIN133" s="516"/>
      <c r="JIO133" s="516"/>
      <c r="JIP133" s="516"/>
      <c r="JIQ133" s="516"/>
      <c r="JIR133" s="516"/>
      <c r="JIS133" s="516"/>
      <c r="JIT133" s="516"/>
      <c r="JIU133" s="516"/>
      <c r="JIV133" s="516"/>
      <c r="JIW133" s="516"/>
      <c r="JIX133" s="516"/>
      <c r="JIY133" s="516"/>
      <c r="JIZ133" s="516"/>
      <c r="JJA133" s="516"/>
      <c r="JJB133" s="516"/>
      <c r="JJC133" s="516"/>
      <c r="JJD133" s="516"/>
      <c r="JJE133" s="516"/>
      <c r="JJF133" s="516"/>
      <c r="JJG133" s="516"/>
      <c r="JJH133" s="516"/>
      <c r="JJI133" s="516"/>
      <c r="JJJ133" s="516"/>
      <c r="JJK133" s="516"/>
      <c r="JJL133" s="516"/>
      <c r="JJM133" s="516"/>
      <c r="JJN133" s="516"/>
      <c r="JJO133" s="516"/>
      <c r="JJP133" s="516"/>
      <c r="JJQ133" s="516"/>
      <c r="JJR133" s="516"/>
      <c r="JJS133" s="516"/>
      <c r="JJT133" s="516"/>
      <c r="JJU133" s="516"/>
      <c r="JJV133" s="516"/>
      <c r="JJW133" s="516"/>
      <c r="JJX133" s="516"/>
      <c r="JJY133" s="516"/>
      <c r="JJZ133" s="516"/>
      <c r="JKA133" s="516"/>
      <c r="JKB133" s="516"/>
      <c r="JKC133" s="516"/>
      <c r="JKD133" s="516"/>
      <c r="JKE133" s="516"/>
      <c r="JKF133" s="516"/>
      <c r="JKG133" s="516"/>
      <c r="JKH133" s="516"/>
      <c r="JKI133" s="516"/>
      <c r="JKJ133" s="516"/>
      <c r="JKK133" s="516"/>
      <c r="JKL133" s="516"/>
      <c r="JKM133" s="516"/>
      <c r="JKN133" s="516"/>
      <c r="JKO133" s="516"/>
      <c r="JKP133" s="516"/>
      <c r="JKQ133" s="516"/>
      <c r="JKR133" s="516"/>
      <c r="JKS133" s="516"/>
      <c r="JKT133" s="516"/>
      <c r="JKU133" s="516"/>
      <c r="JKV133" s="516"/>
      <c r="JKW133" s="516"/>
      <c r="JKX133" s="516"/>
      <c r="JKY133" s="516"/>
      <c r="JKZ133" s="516"/>
      <c r="JLA133" s="516"/>
      <c r="JLB133" s="516"/>
      <c r="JLC133" s="516"/>
      <c r="JLD133" s="516"/>
      <c r="JLE133" s="516"/>
      <c r="JLF133" s="516"/>
      <c r="JLG133" s="516"/>
      <c r="JLH133" s="516"/>
      <c r="JLI133" s="516"/>
      <c r="JLJ133" s="516"/>
      <c r="JLK133" s="516"/>
      <c r="JLL133" s="516"/>
      <c r="JLM133" s="516"/>
      <c r="JLN133" s="516"/>
      <c r="JLO133" s="516"/>
      <c r="JLP133" s="516"/>
      <c r="JLQ133" s="516"/>
      <c r="JLR133" s="516"/>
      <c r="JLS133" s="516"/>
      <c r="JLT133" s="516"/>
      <c r="JLU133" s="516"/>
      <c r="JLV133" s="516"/>
      <c r="JLW133" s="516"/>
      <c r="JLX133" s="516"/>
      <c r="JLY133" s="516"/>
      <c r="JLZ133" s="516"/>
      <c r="JMA133" s="516"/>
      <c r="JMB133" s="516"/>
      <c r="JMC133" s="516"/>
      <c r="JMD133" s="516"/>
      <c r="JME133" s="516"/>
      <c r="JMF133" s="516"/>
      <c r="JMG133" s="516"/>
      <c r="JMH133" s="516"/>
      <c r="JMI133" s="516"/>
      <c r="JMJ133" s="516"/>
      <c r="JMK133" s="516"/>
      <c r="JML133" s="516"/>
      <c r="JMM133" s="516"/>
      <c r="JMN133" s="516"/>
      <c r="JMO133" s="516"/>
      <c r="JMP133" s="516"/>
      <c r="JMQ133" s="516"/>
      <c r="JMR133" s="516"/>
      <c r="JMS133" s="516"/>
      <c r="JMT133" s="516"/>
      <c r="JMU133" s="516"/>
      <c r="JMV133" s="516"/>
      <c r="JMW133" s="516"/>
      <c r="JMX133" s="516"/>
      <c r="JMY133" s="516"/>
      <c r="JMZ133" s="516"/>
      <c r="JNA133" s="516"/>
      <c r="JNB133" s="516"/>
      <c r="JNC133" s="516"/>
      <c r="JND133" s="516"/>
      <c r="JNE133" s="516"/>
      <c r="JNF133" s="516"/>
      <c r="JNG133" s="516"/>
      <c r="JNH133" s="516"/>
      <c r="JNI133" s="516"/>
      <c r="JNJ133" s="516"/>
      <c r="JNK133" s="516"/>
      <c r="JNL133" s="516"/>
      <c r="JNM133" s="516"/>
      <c r="JNN133" s="516"/>
      <c r="JNO133" s="516"/>
      <c r="JNP133" s="516"/>
      <c r="JNQ133" s="516"/>
      <c r="JNR133" s="516"/>
      <c r="JNS133" s="516"/>
      <c r="JNT133" s="516"/>
      <c r="JNU133" s="516"/>
      <c r="JNV133" s="516"/>
      <c r="JNW133" s="516"/>
      <c r="JNX133" s="516"/>
      <c r="JNY133" s="516"/>
      <c r="JNZ133" s="516"/>
      <c r="JOA133" s="516"/>
      <c r="JOB133" s="516"/>
      <c r="JOC133" s="516"/>
      <c r="JOD133" s="516"/>
      <c r="JOE133" s="516"/>
      <c r="JOF133" s="516"/>
      <c r="JOG133" s="516"/>
      <c r="JOH133" s="516"/>
      <c r="JOI133" s="516"/>
      <c r="JOJ133" s="516"/>
      <c r="JOK133" s="516"/>
      <c r="JOL133" s="516"/>
      <c r="JOM133" s="516"/>
      <c r="JON133" s="516"/>
      <c r="JOO133" s="516"/>
      <c r="JOP133" s="516"/>
      <c r="JOQ133" s="516"/>
      <c r="JOR133" s="516"/>
      <c r="JOS133" s="516"/>
      <c r="JOT133" s="516"/>
      <c r="JOU133" s="516"/>
      <c r="JOV133" s="516"/>
      <c r="JOW133" s="516"/>
      <c r="JOX133" s="516"/>
      <c r="JOY133" s="516"/>
      <c r="JOZ133" s="516"/>
      <c r="JPA133" s="516"/>
      <c r="JPB133" s="516"/>
      <c r="JPC133" s="516"/>
      <c r="JPD133" s="516"/>
      <c r="JPE133" s="516"/>
      <c r="JPF133" s="516"/>
      <c r="JPG133" s="516"/>
      <c r="JPH133" s="516"/>
      <c r="JPI133" s="516"/>
      <c r="JPJ133" s="516"/>
      <c r="JPK133" s="516"/>
      <c r="JPL133" s="516"/>
      <c r="JPM133" s="516"/>
      <c r="JPN133" s="516"/>
      <c r="JPO133" s="516"/>
      <c r="JPP133" s="516"/>
      <c r="JPQ133" s="516"/>
      <c r="JPR133" s="516"/>
      <c r="JPS133" s="516"/>
      <c r="JPT133" s="516"/>
      <c r="JPU133" s="516"/>
      <c r="JPV133" s="516"/>
      <c r="JPW133" s="516"/>
      <c r="JPX133" s="516"/>
      <c r="JPY133" s="516"/>
      <c r="JPZ133" s="516"/>
      <c r="JQA133" s="516"/>
      <c r="JQB133" s="516"/>
      <c r="JQC133" s="516"/>
      <c r="JQD133" s="516"/>
      <c r="JQE133" s="516"/>
      <c r="JQF133" s="516"/>
      <c r="JQG133" s="516"/>
      <c r="JQH133" s="516"/>
      <c r="JQI133" s="516"/>
      <c r="JQJ133" s="516"/>
      <c r="JQK133" s="516"/>
      <c r="JQL133" s="516"/>
      <c r="JQM133" s="516"/>
      <c r="JQN133" s="516"/>
      <c r="JQO133" s="516"/>
      <c r="JQP133" s="516"/>
      <c r="JQQ133" s="516"/>
      <c r="JQR133" s="516"/>
      <c r="JQS133" s="516"/>
      <c r="JQT133" s="516"/>
      <c r="JQU133" s="516"/>
      <c r="JQV133" s="516"/>
      <c r="JQW133" s="516"/>
      <c r="JQX133" s="516"/>
      <c r="JQY133" s="516"/>
      <c r="JQZ133" s="516"/>
      <c r="JRA133" s="516"/>
      <c r="JRB133" s="516"/>
      <c r="JRC133" s="516"/>
      <c r="JRD133" s="516"/>
      <c r="JRE133" s="516"/>
      <c r="JRF133" s="516"/>
      <c r="JRG133" s="516"/>
      <c r="JRH133" s="516"/>
      <c r="JRI133" s="516"/>
      <c r="JRJ133" s="516"/>
      <c r="JRK133" s="516"/>
      <c r="JRL133" s="516"/>
      <c r="JRM133" s="516"/>
      <c r="JRN133" s="516"/>
      <c r="JRO133" s="516"/>
      <c r="JRP133" s="516"/>
      <c r="JRQ133" s="516"/>
      <c r="JRR133" s="516"/>
      <c r="JRS133" s="516"/>
      <c r="JRT133" s="516"/>
      <c r="JRU133" s="516"/>
      <c r="JRV133" s="516"/>
      <c r="JRW133" s="516"/>
      <c r="JRX133" s="516"/>
      <c r="JRY133" s="516"/>
      <c r="JRZ133" s="516"/>
      <c r="JSA133" s="516"/>
      <c r="JSB133" s="516"/>
      <c r="JSC133" s="516"/>
      <c r="JSD133" s="516"/>
      <c r="JSE133" s="516"/>
      <c r="JSF133" s="516"/>
      <c r="JSG133" s="516"/>
      <c r="JSH133" s="516"/>
      <c r="JSI133" s="516"/>
      <c r="JSJ133" s="516"/>
      <c r="JSK133" s="516"/>
      <c r="JSL133" s="516"/>
      <c r="JSM133" s="516"/>
      <c r="JSN133" s="516"/>
      <c r="JSO133" s="516"/>
      <c r="JSP133" s="516"/>
      <c r="JSQ133" s="516"/>
      <c r="JSR133" s="516"/>
      <c r="JSS133" s="516"/>
      <c r="JST133" s="516"/>
      <c r="JSU133" s="516"/>
      <c r="JSV133" s="516"/>
      <c r="JSW133" s="516"/>
      <c r="JSX133" s="516"/>
      <c r="JSY133" s="516"/>
      <c r="JSZ133" s="516"/>
      <c r="JTA133" s="516"/>
      <c r="JTB133" s="516"/>
      <c r="JTC133" s="516"/>
      <c r="JTD133" s="516"/>
      <c r="JTE133" s="516"/>
      <c r="JTF133" s="516"/>
      <c r="JTG133" s="516"/>
      <c r="JTH133" s="516"/>
      <c r="JTI133" s="516"/>
      <c r="JTJ133" s="516"/>
      <c r="JTK133" s="516"/>
      <c r="JTL133" s="516"/>
      <c r="JTM133" s="516"/>
      <c r="JTN133" s="516"/>
      <c r="JTO133" s="516"/>
      <c r="JTP133" s="516"/>
      <c r="JTQ133" s="516"/>
      <c r="JTR133" s="516"/>
      <c r="JTS133" s="516"/>
      <c r="JTT133" s="516"/>
      <c r="JTU133" s="516"/>
      <c r="JTV133" s="516"/>
      <c r="JTW133" s="516"/>
      <c r="JTX133" s="516"/>
      <c r="JTY133" s="516"/>
      <c r="JTZ133" s="516"/>
      <c r="JUA133" s="516"/>
      <c r="JUB133" s="516"/>
      <c r="JUC133" s="516"/>
      <c r="JUD133" s="516"/>
      <c r="JUE133" s="516"/>
      <c r="JUF133" s="516"/>
      <c r="JUG133" s="516"/>
      <c r="JUH133" s="516"/>
      <c r="JUI133" s="516"/>
      <c r="JUJ133" s="516"/>
      <c r="JUK133" s="516"/>
      <c r="JUL133" s="516"/>
      <c r="JUM133" s="516"/>
      <c r="JUN133" s="516"/>
      <c r="JUO133" s="516"/>
      <c r="JUP133" s="516"/>
      <c r="JUQ133" s="516"/>
      <c r="JUR133" s="516"/>
      <c r="JUS133" s="516"/>
      <c r="JUT133" s="516"/>
      <c r="JUU133" s="516"/>
      <c r="JUV133" s="516"/>
      <c r="JUW133" s="516"/>
      <c r="JUX133" s="516"/>
      <c r="JUY133" s="516"/>
      <c r="JUZ133" s="516"/>
      <c r="JVA133" s="516"/>
      <c r="JVB133" s="516"/>
      <c r="JVC133" s="516"/>
      <c r="JVD133" s="516"/>
      <c r="JVE133" s="516"/>
      <c r="JVF133" s="516"/>
      <c r="JVG133" s="516"/>
      <c r="JVH133" s="516"/>
      <c r="JVI133" s="516"/>
      <c r="JVJ133" s="516"/>
      <c r="JVK133" s="516"/>
      <c r="JVL133" s="516"/>
      <c r="JVM133" s="516"/>
      <c r="JVN133" s="516"/>
      <c r="JVO133" s="516"/>
      <c r="JVP133" s="516"/>
      <c r="JVQ133" s="516"/>
      <c r="JVR133" s="516"/>
      <c r="JVS133" s="516"/>
      <c r="JVT133" s="516"/>
      <c r="JVU133" s="516"/>
      <c r="JVV133" s="516"/>
      <c r="JVW133" s="516"/>
      <c r="JVX133" s="516"/>
      <c r="JVY133" s="516"/>
      <c r="JVZ133" s="516"/>
      <c r="JWA133" s="516"/>
      <c r="JWB133" s="516"/>
      <c r="JWC133" s="516"/>
      <c r="JWD133" s="516"/>
      <c r="JWE133" s="516"/>
      <c r="JWF133" s="516"/>
      <c r="JWG133" s="516"/>
      <c r="JWH133" s="516"/>
      <c r="JWI133" s="516"/>
      <c r="JWJ133" s="516"/>
      <c r="JWK133" s="516"/>
      <c r="JWL133" s="516"/>
      <c r="JWM133" s="516"/>
      <c r="JWN133" s="516"/>
      <c r="JWO133" s="516"/>
      <c r="JWP133" s="516"/>
      <c r="JWQ133" s="516"/>
      <c r="JWR133" s="516"/>
      <c r="JWS133" s="516"/>
      <c r="JWT133" s="516"/>
      <c r="JWU133" s="516"/>
      <c r="JWV133" s="516"/>
      <c r="JWW133" s="516"/>
      <c r="JWX133" s="516"/>
      <c r="JWY133" s="516"/>
      <c r="JWZ133" s="516"/>
      <c r="JXA133" s="516"/>
      <c r="JXB133" s="516"/>
      <c r="JXC133" s="516"/>
      <c r="JXD133" s="516"/>
      <c r="JXE133" s="516"/>
      <c r="JXF133" s="516"/>
      <c r="JXG133" s="516"/>
      <c r="JXH133" s="516"/>
      <c r="JXI133" s="516"/>
      <c r="JXJ133" s="516"/>
      <c r="JXK133" s="516"/>
      <c r="JXL133" s="516"/>
      <c r="JXM133" s="516"/>
      <c r="JXN133" s="516"/>
      <c r="JXO133" s="516"/>
      <c r="JXP133" s="516"/>
      <c r="JXQ133" s="516"/>
      <c r="JXR133" s="516"/>
      <c r="JXS133" s="516"/>
      <c r="JXT133" s="516"/>
      <c r="JXU133" s="516"/>
      <c r="JXV133" s="516"/>
      <c r="JXW133" s="516"/>
      <c r="JXX133" s="516"/>
      <c r="JXY133" s="516"/>
      <c r="JXZ133" s="516"/>
      <c r="JYA133" s="516"/>
      <c r="JYB133" s="516"/>
      <c r="JYC133" s="516"/>
      <c r="JYD133" s="516"/>
      <c r="JYE133" s="516"/>
      <c r="JYF133" s="516"/>
      <c r="JYG133" s="516"/>
      <c r="JYH133" s="516"/>
      <c r="JYI133" s="516"/>
      <c r="JYJ133" s="516"/>
      <c r="JYK133" s="516"/>
      <c r="JYL133" s="516"/>
      <c r="JYM133" s="516"/>
      <c r="JYN133" s="516"/>
      <c r="JYO133" s="516"/>
      <c r="JYP133" s="516"/>
      <c r="JYQ133" s="516"/>
      <c r="JYR133" s="516"/>
      <c r="JYS133" s="516"/>
      <c r="JYT133" s="516"/>
      <c r="JYU133" s="516"/>
      <c r="JYV133" s="516"/>
      <c r="JYW133" s="516"/>
      <c r="JYX133" s="516"/>
      <c r="JYY133" s="516"/>
      <c r="JYZ133" s="516"/>
      <c r="JZA133" s="516"/>
      <c r="JZB133" s="516"/>
      <c r="JZC133" s="516"/>
      <c r="JZD133" s="516"/>
      <c r="JZE133" s="516"/>
      <c r="JZF133" s="516"/>
      <c r="JZG133" s="516"/>
      <c r="JZH133" s="516"/>
      <c r="JZI133" s="516"/>
      <c r="JZJ133" s="516"/>
      <c r="JZK133" s="516"/>
      <c r="JZL133" s="516"/>
      <c r="JZM133" s="516"/>
      <c r="JZN133" s="516"/>
      <c r="JZO133" s="516"/>
      <c r="JZP133" s="516"/>
      <c r="JZQ133" s="516"/>
      <c r="JZR133" s="516"/>
      <c r="JZS133" s="516"/>
      <c r="JZT133" s="516"/>
      <c r="JZU133" s="516"/>
      <c r="JZV133" s="516"/>
      <c r="JZW133" s="516"/>
      <c r="JZX133" s="516"/>
      <c r="JZY133" s="516"/>
      <c r="JZZ133" s="516"/>
      <c r="KAA133" s="516"/>
      <c r="KAB133" s="516"/>
      <c r="KAC133" s="516"/>
      <c r="KAD133" s="516"/>
      <c r="KAE133" s="516"/>
      <c r="KAF133" s="516"/>
      <c r="KAG133" s="516"/>
      <c r="KAH133" s="516"/>
      <c r="KAI133" s="516"/>
      <c r="KAJ133" s="516"/>
      <c r="KAK133" s="516"/>
      <c r="KAL133" s="516"/>
      <c r="KAM133" s="516"/>
      <c r="KAN133" s="516"/>
      <c r="KAO133" s="516"/>
      <c r="KAP133" s="516"/>
      <c r="KAQ133" s="516"/>
      <c r="KAR133" s="516"/>
      <c r="KAS133" s="516"/>
      <c r="KAT133" s="516"/>
      <c r="KAU133" s="516"/>
      <c r="KAV133" s="516"/>
      <c r="KAW133" s="516"/>
      <c r="KAX133" s="516"/>
      <c r="KAY133" s="516"/>
      <c r="KAZ133" s="516"/>
      <c r="KBA133" s="516"/>
      <c r="KBB133" s="516"/>
      <c r="KBC133" s="516"/>
      <c r="KBD133" s="516"/>
      <c r="KBE133" s="516"/>
      <c r="KBF133" s="516"/>
      <c r="KBG133" s="516"/>
      <c r="KBH133" s="516"/>
      <c r="KBI133" s="516"/>
      <c r="KBJ133" s="516"/>
      <c r="KBK133" s="516"/>
      <c r="KBL133" s="516"/>
      <c r="KBM133" s="516"/>
      <c r="KBN133" s="516"/>
      <c r="KBO133" s="516"/>
      <c r="KBP133" s="516"/>
      <c r="KBQ133" s="516"/>
      <c r="KBR133" s="516"/>
      <c r="KBS133" s="516"/>
      <c r="KBT133" s="516"/>
      <c r="KBU133" s="516"/>
      <c r="KBV133" s="516"/>
      <c r="KBW133" s="516"/>
      <c r="KBX133" s="516"/>
      <c r="KBY133" s="516"/>
      <c r="KBZ133" s="516"/>
      <c r="KCA133" s="516"/>
      <c r="KCB133" s="516"/>
      <c r="KCC133" s="516"/>
      <c r="KCD133" s="516"/>
      <c r="KCE133" s="516"/>
      <c r="KCF133" s="516"/>
      <c r="KCG133" s="516"/>
      <c r="KCH133" s="516"/>
      <c r="KCI133" s="516"/>
      <c r="KCJ133" s="516"/>
      <c r="KCK133" s="516"/>
      <c r="KCL133" s="516"/>
      <c r="KCM133" s="516"/>
      <c r="KCN133" s="516"/>
      <c r="KCO133" s="516"/>
      <c r="KCP133" s="516"/>
      <c r="KCQ133" s="516"/>
      <c r="KCR133" s="516"/>
      <c r="KCS133" s="516"/>
      <c r="KCT133" s="516"/>
      <c r="KCU133" s="516"/>
      <c r="KCV133" s="516"/>
      <c r="KCW133" s="516"/>
      <c r="KCX133" s="516"/>
      <c r="KCY133" s="516"/>
      <c r="KCZ133" s="516"/>
      <c r="KDA133" s="516"/>
      <c r="KDB133" s="516"/>
      <c r="KDC133" s="516"/>
      <c r="KDD133" s="516"/>
      <c r="KDE133" s="516"/>
      <c r="KDF133" s="516"/>
      <c r="KDG133" s="516"/>
      <c r="KDH133" s="516"/>
      <c r="KDI133" s="516"/>
      <c r="KDJ133" s="516"/>
      <c r="KDK133" s="516"/>
      <c r="KDL133" s="516"/>
      <c r="KDM133" s="516"/>
      <c r="KDN133" s="516"/>
      <c r="KDO133" s="516"/>
      <c r="KDP133" s="516"/>
      <c r="KDQ133" s="516"/>
      <c r="KDR133" s="516"/>
      <c r="KDS133" s="516"/>
      <c r="KDT133" s="516"/>
      <c r="KDU133" s="516"/>
      <c r="KDV133" s="516"/>
      <c r="KDW133" s="516"/>
      <c r="KDX133" s="516"/>
      <c r="KDY133" s="516"/>
      <c r="KDZ133" s="516"/>
      <c r="KEA133" s="516"/>
      <c r="KEB133" s="516"/>
      <c r="KEC133" s="516"/>
      <c r="KED133" s="516"/>
      <c r="KEE133" s="516"/>
      <c r="KEF133" s="516"/>
      <c r="KEG133" s="516"/>
      <c r="KEH133" s="516"/>
      <c r="KEI133" s="516"/>
      <c r="KEJ133" s="516"/>
      <c r="KEK133" s="516"/>
      <c r="KEL133" s="516"/>
      <c r="KEM133" s="516"/>
      <c r="KEN133" s="516"/>
      <c r="KEO133" s="516"/>
      <c r="KEP133" s="516"/>
      <c r="KEQ133" s="516"/>
      <c r="KER133" s="516"/>
      <c r="KES133" s="516"/>
      <c r="KET133" s="516"/>
      <c r="KEU133" s="516"/>
      <c r="KEV133" s="516"/>
      <c r="KEW133" s="516"/>
      <c r="KEX133" s="516"/>
      <c r="KEY133" s="516"/>
      <c r="KEZ133" s="516"/>
      <c r="KFA133" s="516"/>
      <c r="KFB133" s="516"/>
      <c r="KFC133" s="516"/>
      <c r="KFD133" s="516"/>
      <c r="KFE133" s="516"/>
      <c r="KFF133" s="516"/>
      <c r="KFG133" s="516"/>
      <c r="KFH133" s="516"/>
      <c r="KFI133" s="516"/>
      <c r="KFJ133" s="516"/>
      <c r="KFK133" s="516"/>
      <c r="KFL133" s="516"/>
      <c r="KFM133" s="516"/>
      <c r="KFN133" s="516"/>
      <c r="KFO133" s="516"/>
      <c r="KFP133" s="516"/>
      <c r="KFQ133" s="516"/>
      <c r="KFR133" s="516"/>
      <c r="KFS133" s="516"/>
      <c r="KFT133" s="516"/>
      <c r="KFU133" s="516"/>
      <c r="KFV133" s="516"/>
      <c r="KFW133" s="516"/>
      <c r="KFX133" s="516"/>
      <c r="KFY133" s="516"/>
      <c r="KFZ133" s="516"/>
      <c r="KGA133" s="516"/>
      <c r="KGB133" s="516"/>
      <c r="KGC133" s="516"/>
      <c r="KGD133" s="516"/>
      <c r="KGE133" s="516"/>
      <c r="KGF133" s="516"/>
      <c r="KGG133" s="516"/>
      <c r="KGH133" s="516"/>
      <c r="KGI133" s="516"/>
      <c r="KGJ133" s="516"/>
      <c r="KGK133" s="516"/>
      <c r="KGL133" s="516"/>
      <c r="KGM133" s="516"/>
      <c r="KGN133" s="516"/>
      <c r="KGO133" s="516"/>
      <c r="KGP133" s="516"/>
      <c r="KGQ133" s="516"/>
      <c r="KGR133" s="516"/>
      <c r="KGS133" s="516"/>
      <c r="KGT133" s="516"/>
      <c r="KGU133" s="516"/>
      <c r="KGV133" s="516"/>
      <c r="KGW133" s="516"/>
      <c r="KGX133" s="516"/>
      <c r="KGY133" s="516"/>
      <c r="KGZ133" s="516"/>
      <c r="KHA133" s="516"/>
      <c r="KHB133" s="516"/>
      <c r="KHC133" s="516"/>
      <c r="KHD133" s="516"/>
      <c r="KHE133" s="516"/>
      <c r="KHF133" s="516"/>
      <c r="KHG133" s="516"/>
      <c r="KHH133" s="516"/>
      <c r="KHI133" s="516"/>
      <c r="KHJ133" s="516"/>
      <c r="KHK133" s="516"/>
      <c r="KHL133" s="516"/>
      <c r="KHM133" s="516"/>
      <c r="KHN133" s="516"/>
      <c r="KHO133" s="516"/>
      <c r="KHP133" s="516"/>
      <c r="KHQ133" s="516"/>
      <c r="KHR133" s="516"/>
      <c r="KHS133" s="516"/>
      <c r="KHT133" s="516"/>
      <c r="KHU133" s="516"/>
      <c r="KHV133" s="516"/>
      <c r="KHW133" s="516"/>
      <c r="KHX133" s="516"/>
      <c r="KHY133" s="516"/>
      <c r="KHZ133" s="516"/>
      <c r="KIA133" s="516"/>
      <c r="KIB133" s="516"/>
      <c r="KIC133" s="516"/>
      <c r="KID133" s="516"/>
      <c r="KIE133" s="516"/>
      <c r="KIF133" s="516"/>
      <c r="KIG133" s="516"/>
      <c r="KIH133" s="516"/>
      <c r="KII133" s="516"/>
      <c r="KIJ133" s="516"/>
      <c r="KIK133" s="516"/>
      <c r="KIL133" s="516"/>
      <c r="KIM133" s="516"/>
      <c r="KIN133" s="516"/>
      <c r="KIO133" s="516"/>
      <c r="KIP133" s="516"/>
      <c r="KIQ133" s="516"/>
      <c r="KIR133" s="516"/>
      <c r="KIS133" s="516"/>
      <c r="KIT133" s="516"/>
      <c r="KIU133" s="516"/>
      <c r="KIV133" s="516"/>
      <c r="KIW133" s="516"/>
      <c r="KIX133" s="516"/>
      <c r="KIY133" s="516"/>
      <c r="KIZ133" s="516"/>
      <c r="KJA133" s="516"/>
      <c r="KJB133" s="516"/>
      <c r="KJC133" s="516"/>
      <c r="KJD133" s="516"/>
      <c r="KJE133" s="516"/>
      <c r="KJF133" s="516"/>
      <c r="KJG133" s="516"/>
      <c r="KJH133" s="516"/>
      <c r="KJI133" s="516"/>
      <c r="KJJ133" s="516"/>
      <c r="KJK133" s="516"/>
      <c r="KJL133" s="516"/>
      <c r="KJM133" s="516"/>
      <c r="KJN133" s="516"/>
      <c r="KJO133" s="516"/>
      <c r="KJP133" s="516"/>
      <c r="KJQ133" s="516"/>
      <c r="KJR133" s="516"/>
      <c r="KJS133" s="516"/>
      <c r="KJT133" s="516"/>
      <c r="KJU133" s="516"/>
      <c r="KJV133" s="516"/>
      <c r="KJW133" s="516"/>
      <c r="KJX133" s="516"/>
      <c r="KJY133" s="516"/>
      <c r="KJZ133" s="516"/>
      <c r="KKA133" s="516"/>
      <c r="KKB133" s="516"/>
      <c r="KKC133" s="516"/>
      <c r="KKD133" s="516"/>
      <c r="KKE133" s="516"/>
      <c r="KKF133" s="516"/>
      <c r="KKG133" s="516"/>
      <c r="KKH133" s="516"/>
      <c r="KKI133" s="516"/>
      <c r="KKJ133" s="516"/>
      <c r="KKK133" s="516"/>
      <c r="KKL133" s="516"/>
      <c r="KKM133" s="516"/>
      <c r="KKN133" s="516"/>
      <c r="KKO133" s="516"/>
      <c r="KKP133" s="516"/>
      <c r="KKQ133" s="516"/>
      <c r="KKR133" s="516"/>
      <c r="KKS133" s="516"/>
      <c r="KKT133" s="516"/>
      <c r="KKU133" s="516"/>
      <c r="KKV133" s="516"/>
      <c r="KKW133" s="516"/>
      <c r="KKX133" s="516"/>
      <c r="KKY133" s="516"/>
      <c r="KKZ133" s="516"/>
      <c r="KLA133" s="516"/>
      <c r="KLB133" s="516"/>
      <c r="KLC133" s="516"/>
      <c r="KLD133" s="516"/>
      <c r="KLE133" s="516"/>
      <c r="KLF133" s="516"/>
      <c r="KLG133" s="516"/>
      <c r="KLH133" s="516"/>
      <c r="KLI133" s="516"/>
      <c r="KLJ133" s="516"/>
      <c r="KLK133" s="516"/>
      <c r="KLL133" s="516"/>
      <c r="KLM133" s="516"/>
      <c r="KLN133" s="516"/>
      <c r="KLO133" s="516"/>
      <c r="KLP133" s="516"/>
      <c r="KLQ133" s="516"/>
      <c r="KLR133" s="516"/>
      <c r="KLS133" s="516"/>
      <c r="KLT133" s="516"/>
      <c r="KLU133" s="516"/>
      <c r="KLV133" s="516"/>
      <c r="KLW133" s="516"/>
      <c r="KLX133" s="516"/>
      <c r="KLY133" s="516"/>
      <c r="KLZ133" s="516"/>
      <c r="KMA133" s="516"/>
      <c r="KMB133" s="516"/>
      <c r="KMC133" s="516"/>
      <c r="KMD133" s="516"/>
      <c r="KME133" s="516"/>
      <c r="KMF133" s="516"/>
      <c r="KMG133" s="516"/>
      <c r="KMH133" s="516"/>
      <c r="KMI133" s="516"/>
      <c r="KMJ133" s="516"/>
      <c r="KMK133" s="516"/>
      <c r="KML133" s="516"/>
      <c r="KMM133" s="516"/>
      <c r="KMN133" s="516"/>
      <c r="KMO133" s="516"/>
      <c r="KMP133" s="516"/>
      <c r="KMQ133" s="516"/>
      <c r="KMR133" s="516"/>
      <c r="KMS133" s="516"/>
      <c r="KMT133" s="516"/>
      <c r="KMU133" s="516"/>
      <c r="KMV133" s="516"/>
      <c r="KMW133" s="516"/>
      <c r="KMX133" s="516"/>
      <c r="KMY133" s="516"/>
      <c r="KMZ133" s="516"/>
      <c r="KNA133" s="516"/>
      <c r="KNB133" s="516"/>
      <c r="KNC133" s="516"/>
      <c r="KND133" s="516"/>
      <c r="KNE133" s="516"/>
      <c r="KNF133" s="516"/>
      <c r="KNG133" s="516"/>
      <c r="KNH133" s="516"/>
      <c r="KNI133" s="516"/>
      <c r="KNJ133" s="516"/>
      <c r="KNK133" s="516"/>
      <c r="KNL133" s="516"/>
      <c r="KNM133" s="516"/>
      <c r="KNN133" s="516"/>
      <c r="KNO133" s="516"/>
      <c r="KNP133" s="516"/>
      <c r="KNQ133" s="516"/>
      <c r="KNR133" s="516"/>
      <c r="KNS133" s="516"/>
      <c r="KNT133" s="516"/>
      <c r="KNU133" s="516"/>
      <c r="KNV133" s="516"/>
      <c r="KNW133" s="516"/>
      <c r="KNX133" s="516"/>
      <c r="KNY133" s="516"/>
      <c r="KNZ133" s="516"/>
      <c r="KOA133" s="516"/>
      <c r="KOB133" s="516"/>
      <c r="KOC133" s="516"/>
      <c r="KOD133" s="516"/>
      <c r="KOE133" s="516"/>
      <c r="KOF133" s="516"/>
      <c r="KOG133" s="516"/>
      <c r="KOH133" s="516"/>
      <c r="KOI133" s="516"/>
      <c r="KOJ133" s="516"/>
      <c r="KOK133" s="516"/>
      <c r="KOL133" s="516"/>
      <c r="KOM133" s="516"/>
      <c r="KON133" s="516"/>
      <c r="KOO133" s="516"/>
      <c r="KOP133" s="516"/>
      <c r="KOQ133" s="516"/>
      <c r="KOR133" s="516"/>
      <c r="KOS133" s="516"/>
      <c r="KOT133" s="516"/>
      <c r="KOU133" s="516"/>
      <c r="KOV133" s="516"/>
      <c r="KOW133" s="516"/>
      <c r="KOX133" s="516"/>
      <c r="KOY133" s="516"/>
      <c r="KOZ133" s="516"/>
      <c r="KPA133" s="516"/>
      <c r="KPB133" s="516"/>
      <c r="KPC133" s="516"/>
      <c r="KPD133" s="516"/>
      <c r="KPE133" s="516"/>
      <c r="KPF133" s="516"/>
      <c r="KPG133" s="516"/>
      <c r="KPH133" s="516"/>
      <c r="KPI133" s="516"/>
      <c r="KPJ133" s="516"/>
      <c r="KPK133" s="516"/>
      <c r="KPL133" s="516"/>
      <c r="KPM133" s="516"/>
      <c r="KPN133" s="516"/>
      <c r="KPO133" s="516"/>
      <c r="KPP133" s="516"/>
      <c r="KPQ133" s="516"/>
      <c r="KPR133" s="516"/>
      <c r="KPS133" s="516"/>
      <c r="KPT133" s="516"/>
      <c r="KPU133" s="516"/>
      <c r="KPV133" s="516"/>
      <c r="KPW133" s="516"/>
      <c r="KPX133" s="516"/>
      <c r="KPY133" s="516"/>
      <c r="KPZ133" s="516"/>
      <c r="KQA133" s="516"/>
      <c r="KQB133" s="516"/>
      <c r="KQC133" s="516"/>
      <c r="KQD133" s="516"/>
      <c r="KQE133" s="516"/>
      <c r="KQF133" s="516"/>
      <c r="KQG133" s="516"/>
      <c r="KQH133" s="516"/>
      <c r="KQI133" s="516"/>
      <c r="KQJ133" s="516"/>
      <c r="KQK133" s="516"/>
      <c r="KQL133" s="516"/>
      <c r="KQM133" s="516"/>
      <c r="KQN133" s="516"/>
      <c r="KQO133" s="516"/>
      <c r="KQP133" s="516"/>
      <c r="KQQ133" s="516"/>
      <c r="KQR133" s="516"/>
      <c r="KQS133" s="516"/>
      <c r="KQT133" s="516"/>
      <c r="KQU133" s="516"/>
      <c r="KQV133" s="516"/>
      <c r="KQW133" s="516"/>
      <c r="KQX133" s="516"/>
      <c r="KQY133" s="516"/>
      <c r="KQZ133" s="516"/>
      <c r="KRA133" s="516"/>
      <c r="KRB133" s="516"/>
      <c r="KRC133" s="516"/>
      <c r="KRD133" s="516"/>
      <c r="KRE133" s="516"/>
      <c r="KRF133" s="516"/>
      <c r="KRG133" s="516"/>
      <c r="KRH133" s="516"/>
      <c r="KRI133" s="516"/>
      <c r="KRJ133" s="516"/>
      <c r="KRK133" s="516"/>
      <c r="KRL133" s="516"/>
      <c r="KRM133" s="516"/>
      <c r="KRN133" s="516"/>
      <c r="KRO133" s="516"/>
      <c r="KRP133" s="516"/>
      <c r="KRQ133" s="516"/>
      <c r="KRR133" s="516"/>
      <c r="KRS133" s="516"/>
      <c r="KRT133" s="516"/>
      <c r="KRU133" s="516"/>
      <c r="KRV133" s="516"/>
      <c r="KRW133" s="516"/>
      <c r="KRX133" s="516"/>
      <c r="KRY133" s="516"/>
      <c r="KRZ133" s="516"/>
      <c r="KSA133" s="516"/>
      <c r="KSB133" s="516"/>
      <c r="KSC133" s="516"/>
      <c r="KSD133" s="516"/>
      <c r="KSE133" s="516"/>
      <c r="KSF133" s="516"/>
      <c r="KSG133" s="516"/>
      <c r="KSH133" s="516"/>
      <c r="KSI133" s="516"/>
      <c r="KSJ133" s="516"/>
      <c r="KSK133" s="516"/>
      <c r="KSL133" s="516"/>
      <c r="KSM133" s="516"/>
      <c r="KSN133" s="516"/>
      <c r="KSO133" s="516"/>
      <c r="KSP133" s="516"/>
      <c r="KSQ133" s="516"/>
      <c r="KSR133" s="516"/>
      <c r="KSS133" s="516"/>
      <c r="KST133" s="516"/>
      <c r="KSU133" s="516"/>
      <c r="KSV133" s="516"/>
      <c r="KSW133" s="516"/>
      <c r="KSX133" s="516"/>
      <c r="KSY133" s="516"/>
      <c r="KSZ133" s="516"/>
      <c r="KTA133" s="516"/>
      <c r="KTB133" s="516"/>
      <c r="KTC133" s="516"/>
      <c r="KTD133" s="516"/>
      <c r="KTE133" s="516"/>
      <c r="KTF133" s="516"/>
      <c r="KTG133" s="516"/>
      <c r="KTH133" s="516"/>
      <c r="KTI133" s="516"/>
      <c r="KTJ133" s="516"/>
      <c r="KTK133" s="516"/>
      <c r="KTL133" s="516"/>
      <c r="KTM133" s="516"/>
      <c r="KTN133" s="516"/>
      <c r="KTO133" s="516"/>
      <c r="KTP133" s="516"/>
      <c r="KTQ133" s="516"/>
      <c r="KTR133" s="516"/>
      <c r="KTS133" s="516"/>
      <c r="KTT133" s="516"/>
      <c r="KTU133" s="516"/>
      <c r="KTV133" s="516"/>
      <c r="KTW133" s="516"/>
      <c r="KTX133" s="516"/>
      <c r="KTY133" s="516"/>
      <c r="KTZ133" s="516"/>
      <c r="KUA133" s="516"/>
      <c r="KUB133" s="516"/>
      <c r="KUC133" s="516"/>
      <c r="KUD133" s="516"/>
      <c r="KUE133" s="516"/>
      <c r="KUF133" s="516"/>
      <c r="KUG133" s="516"/>
      <c r="KUH133" s="516"/>
      <c r="KUI133" s="516"/>
      <c r="KUJ133" s="516"/>
      <c r="KUK133" s="516"/>
      <c r="KUL133" s="516"/>
      <c r="KUM133" s="516"/>
      <c r="KUN133" s="516"/>
      <c r="KUO133" s="516"/>
      <c r="KUP133" s="516"/>
      <c r="KUQ133" s="516"/>
      <c r="KUR133" s="516"/>
      <c r="KUS133" s="516"/>
      <c r="KUT133" s="516"/>
      <c r="KUU133" s="516"/>
      <c r="KUV133" s="516"/>
      <c r="KUW133" s="516"/>
      <c r="KUX133" s="516"/>
      <c r="KUY133" s="516"/>
      <c r="KUZ133" s="516"/>
      <c r="KVA133" s="516"/>
      <c r="KVB133" s="516"/>
      <c r="KVC133" s="516"/>
      <c r="KVD133" s="516"/>
      <c r="KVE133" s="516"/>
      <c r="KVF133" s="516"/>
      <c r="KVG133" s="516"/>
      <c r="KVH133" s="516"/>
      <c r="KVI133" s="516"/>
      <c r="KVJ133" s="516"/>
      <c r="KVK133" s="516"/>
      <c r="KVL133" s="516"/>
      <c r="KVM133" s="516"/>
      <c r="KVN133" s="516"/>
      <c r="KVO133" s="516"/>
      <c r="KVP133" s="516"/>
      <c r="KVQ133" s="516"/>
      <c r="KVR133" s="516"/>
      <c r="KVS133" s="516"/>
      <c r="KVT133" s="516"/>
      <c r="KVU133" s="516"/>
      <c r="KVV133" s="516"/>
      <c r="KVW133" s="516"/>
      <c r="KVX133" s="516"/>
      <c r="KVY133" s="516"/>
      <c r="KVZ133" s="516"/>
      <c r="KWA133" s="516"/>
      <c r="KWB133" s="516"/>
      <c r="KWC133" s="516"/>
      <c r="KWD133" s="516"/>
      <c r="KWE133" s="516"/>
      <c r="KWF133" s="516"/>
      <c r="KWG133" s="516"/>
      <c r="KWH133" s="516"/>
      <c r="KWI133" s="516"/>
      <c r="KWJ133" s="516"/>
      <c r="KWK133" s="516"/>
      <c r="KWL133" s="516"/>
      <c r="KWM133" s="516"/>
      <c r="KWN133" s="516"/>
      <c r="KWO133" s="516"/>
      <c r="KWP133" s="516"/>
      <c r="KWQ133" s="516"/>
      <c r="KWR133" s="516"/>
      <c r="KWS133" s="516"/>
      <c r="KWT133" s="516"/>
      <c r="KWU133" s="516"/>
      <c r="KWV133" s="516"/>
      <c r="KWW133" s="516"/>
      <c r="KWX133" s="516"/>
      <c r="KWY133" s="516"/>
      <c r="KWZ133" s="516"/>
      <c r="KXA133" s="516"/>
      <c r="KXB133" s="516"/>
      <c r="KXC133" s="516"/>
      <c r="KXD133" s="516"/>
      <c r="KXE133" s="516"/>
      <c r="KXF133" s="516"/>
      <c r="KXG133" s="516"/>
      <c r="KXH133" s="516"/>
      <c r="KXI133" s="516"/>
      <c r="KXJ133" s="516"/>
      <c r="KXK133" s="516"/>
      <c r="KXL133" s="516"/>
      <c r="KXM133" s="516"/>
      <c r="KXN133" s="516"/>
      <c r="KXO133" s="516"/>
      <c r="KXP133" s="516"/>
      <c r="KXQ133" s="516"/>
      <c r="KXR133" s="516"/>
      <c r="KXS133" s="516"/>
      <c r="KXT133" s="516"/>
      <c r="KXU133" s="516"/>
      <c r="KXV133" s="516"/>
      <c r="KXW133" s="516"/>
      <c r="KXX133" s="516"/>
      <c r="KXY133" s="516"/>
      <c r="KXZ133" s="516"/>
      <c r="KYA133" s="516"/>
      <c r="KYB133" s="516"/>
      <c r="KYC133" s="516"/>
      <c r="KYD133" s="516"/>
      <c r="KYE133" s="516"/>
      <c r="KYF133" s="516"/>
      <c r="KYG133" s="516"/>
      <c r="KYH133" s="516"/>
      <c r="KYI133" s="516"/>
      <c r="KYJ133" s="516"/>
      <c r="KYK133" s="516"/>
      <c r="KYL133" s="516"/>
      <c r="KYM133" s="516"/>
      <c r="KYN133" s="516"/>
      <c r="KYO133" s="516"/>
      <c r="KYP133" s="516"/>
      <c r="KYQ133" s="516"/>
      <c r="KYR133" s="516"/>
      <c r="KYS133" s="516"/>
      <c r="KYT133" s="516"/>
      <c r="KYU133" s="516"/>
      <c r="KYV133" s="516"/>
      <c r="KYW133" s="516"/>
      <c r="KYX133" s="516"/>
      <c r="KYY133" s="516"/>
      <c r="KYZ133" s="516"/>
      <c r="KZA133" s="516"/>
      <c r="KZB133" s="516"/>
      <c r="KZC133" s="516"/>
      <c r="KZD133" s="516"/>
      <c r="KZE133" s="516"/>
      <c r="KZF133" s="516"/>
      <c r="KZG133" s="516"/>
      <c r="KZH133" s="516"/>
      <c r="KZI133" s="516"/>
      <c r="KZJ133" s="516"/>
      <c r="KZK133" s="516"/>
      <c r="KZL133" s="516"/>
      <c r="KZM133" s="516"/>
      <c r="KZN133" s="516"/>
      <c r="KZO133" s="516"/>
      <c r="KZP133" s="516"/>
      <c r="KZQ133" s="516"/>
      <c r="KZR133" s="516"/>
      <c r="KZS133" s="516"/>
      <c r="KZT133" s="516"/>
      <c r="KZU133" s="516"/>
      <c r="KZV133" s="516"/>
      <c r="KZW133" s="516"/>
      <c r="KZX133" s="516"/>
      <c r="KZY133" s="516"/>
      <c r="KZZ133" s="516"/>
      <c r="LAA133" s="516"/>
      <c r="LAB133" s="516"/>
      <c r="LAC133" s="516"/>
      <c r="LAD133" s="516"/>
      <c r="LAE133" s="516"/>
      <c r="LAF133" s="516"/>
      <c r="LAG133" s="516"/>
      <c r="LAH133" s="516"/>
      <c r="LAI133" s="516"/>
      <c r="LAJ133" s="516"/>
      <c r="LAK133" s="516"/>
      <c r="LAL133" s="516"/>
      <c r="LAM133" s="516"/>
      <c r="LAN133" s="516"/>
      <c r="LAO133" s="516"/>
      <c r="LAP133" s="516"/>
      <c r="LAQ133" s="516"/>
      <c r="LAR133" s="516"/>
      <c r="LAS133" s="516"/>
      <c r="LAT133" s="516"/>
      <c r="LAU133" s="516"/>
      <c r="LAV133" s="516"/>
      <c r="LAW133" s="516"/>
      <c r="LAX133" s="516"/>
      <c r="LAY133" s="516"/>
      <c r="LAZ133" s="516"/>
      <c r="LBA133" s="516"/>
      <c r="LBB133" s="516"/>
      <c r="LBC133" s="516"/>
      <c r="LBD133" s="516"/>
      <c r="LBE133" s="516"/>
      <c r="LBF133" s="516"/>
      <c r="LBG133" s="516"/>
      <c r="LBH133" s="516"/>
      <c r="LBI133" s="516"/>
      <c r="LBJ133" s="516"/>
      <c r="LBK133" s="516"/>
      <c r="LBL133" s="516"/>
      <c r="LBM133" s="516"/>
      <c r="LBN133" s="516"/>
      <c r="LBO133" s="516"/>
      <c r="LBP133" s="516"/>
      <c r="LBQ133" s="516"/>
      <c r="LBR133" s="516"/>
      <c r="LBS133" s="516"/>
      <c r="LBT133" s="516"/>
      <c r="LBU133" s="516"/>
      <c r="LBV133" s="516"/>
      <c r="LBW133" s="516"/>
      <c r="LBX133" s="516"/>
      <c r="LBY133" s="516"/>
      <c r="LBZ133" s="516"/>
      <c r="LCA133" s="516"/>
      <c r="LCB133" s="516"/>
      <c r="LCC133" s="516"/>
      <c r="LCD133" s="516"/>
      <c r="LCE133" s="516"/>
      <c r="LCF133" s="516"/>
      <c r="LCG133" s="516"/>
      <c r="LCH133" s="516"/>
      <c r="LCI133" s="516"/>
      <c r="LCJ133" s="516"/>
      <c r="LCK133" s="516"/>
      <c r="LCL133" s="516"/>
      <c r="LCM133" s="516"/>
      <c r="LCN133" s="516"/>
      <c r="LCO133" s="516"/>
      <c r="LCP133" s="516"/>
      <c r="LCQ133" s="516"/>
      <c r="LCR133" s="516"/>
      <c r="LCS133" s="516"/>
      <c r="LCT133" s="516"/>
      <c r="LCU133" s="516"/>
      <c r="LCV133" s="516"/>
      <c r="LCW133" s="516"/>
      <c r="LCX133" s="516"/>
      <c r="LCY133" s="516"/>
      <c r="LCZ133" s="516"/>
      <c r="LDA133" s="516"/>
      <c r="LDB133" s="516"/>
      <c r="LDC133" s="516"/>
      <c r="LDD133" s="516"/>
      <c r="LDE133" s="516"/>
      <c r="LDF133" s="516"/>
      <c r="LDG133" s="516"/>
      <c r="LDH133" s="516"/>
      <c r="LDI133" s="516"/>
      <c r="LDJ133" s="516"/>
      <c r="LDK133" s="516"/>
      <c r="LDL133" s="516"/>
      <c r="LDM133" s="516"/>
      <c r="LDN133" s="516"/>
      <c r="LDO133" s="516"/>
      <c r="LDP133" s="516"/>
      <c r="LDQ133" s="516"/>
      <c r="LDR133" s="516"/>
      <c r="LDS133" s="516"/>
      <c r="LDT133" s="516"/>
      <c r="LDU133" s="516"/>
      <c r="LDV133" s="516"/>
      <c r="LDW133" s="516"/>
      <c r="LDX133" s="516"/>
      <c r="LDY133" s="516"/>
      <c r="LDZ133" s="516"/>
      <c r="LEA133" s="516"/>
      <c r="LEB133" s="516"/>
      <c r="LEC133" s="516"/>
      <c r="LED133" s="516"/>
      <c r="LEE133" s="516"/>
      <c r="LEF133" s="516"/>
      <c r="LEG133" s="516"/>
      <c r="LEH133" s="516"/>
      <c r="LEI133" s="516"/>
      <c r="LEJ133" s="516"/>
      <c r="LEK133" s="516"/>
      <c r="LEL133" s="516"/>
      <c r="LEM133" s="516"/>
      <c r="LEN133" s="516"/>
      <c r="LEO133" s="516"/>
      <c r="LEP133" s="516"/>
      <c r="LEQ133" s="516"/>
      <c r="LER133" s="516"/>
      <c r="LES133" s="516"/>
      <c r="LET133" s="516"/>
      <c r="LEU133" s="516"/>
      <c r="LEV133" s="516"/>
      <c r="LEW133" s="516"/>
      <c r="LEX133" s="516"/>
      <c r="LEY133" s="516"/>
      <c r="LEZ133" s="516"/>
      <c r="LFA133" s="516"/>
      <c r="LFB133" s="516"/>
      <c r="LFC133" s="516"/>
      <c r="LFD133" s="516"/>
      <c r="LFE133" s="516"/>
      <c r="LFF133" s="516"/>
      <c r="LFG133" s="516"/>
      <c r="LFH133" s="516"/>
      <c r="LFI133" s="516"/>
      <c r="LFJ133" s="516"/>
      <c r="LFK133" s="516"/>
      <c r="LFL133" s="516"/>
      <c r="LFM133" s="516"/>
      <c r="LFN133" s="516"/>
      <c r="LFO133" s="516"/>
      <c r="LFP133" s="516"/>
      <c r="LFQ133" s="516"/>
      <c r="LFR133" s="516"/>
      <c r="LFS133" s="516"/>
      <c r="LFT133" s="516"/>
      <c r="LFU133" s="516"/>
      <c r="LFV133" s="516"/>
      <c r="LFW133" s="516"/>
      <c r="LFX133" s="516"/>
      <c r="LFY133" s="516"/>
      <c r="LFZ133" s="516"/>
      <c r="LGA133" s="516"/>
      <c r="LGB133" s="516"/>
      <c r="LGC133" s="516"/>
      <c r="LGD133" s="516"/>
      <c r="LGE133" s="516"/>
      <c r="LGF133" s="516"/>
      <c r="LGG133" s="516"/>
      <c r="LGH133" s="516"/>
      <c r="LGI133" s="516"/>
      <c r="LGJ133" s="516"/>
      <c r="LGK133" s="516"/>
      <c r="LGL133" s="516"/>
      <c r="LGM133" s="516"/>
      <c r="LGN133" s="516"/>
      <c r="LGO133" s="516"/>
      <c r="LGP133" s="516"/>
      <c r="LGQ133" s="516"/>
      <c r="LGR133" s="516"/>
      <c r="LGS133" s="516"/>
      <c r="LGT133" s="516"/>
      <c r="LGU133" s="516"/>
      <c r="LGV133" s="516"/>
      <c r="LGW133" s="516"/>
      <c r="LGX133" s="516"/>
      <c r="LGY133" s="516"/>
      <c r="LGZ133" s="516"/>
      <c r="LHA133" s="516"/>
      <c r="LHB133" s="516"/>
      <c r="LHC133" s="516"/>
      <c r="LHD133" s="516"/>
      <c r="LHE133" s="516"/>
      <c r="LHF133" s="516"/>
      <c r="LHG133" s="516"/>
      <c r="LHH133" s="516"/>
      <c r="LHI133" s="516"/>
      <c r="LHJ133" s="516"/>
      <c r="LHK133" s="516"/>
      <c r="LHL133" s="516"/>
      <c r="LHM133" s="516"/>
      <c r="LHN133" s="516"/>
      <c r="LHO133" s="516"/>
      <c r="LHP133" s="516"/>
      <c r="LHQ133" s="516"/>
      <c r="LHR133" s="516"/>
      <c r="LHS133" s="516"/>
      <c r="LHT133" s="516"/>
      <c r="LHU133" s="516"/>
      <c r="LHV133" s="516"/>
      <c r="LHW133" s="516"/>
      <c r="LHX133" s="516"/>
      <c r="LHY133" s="516"/>
      <c r="LHZ133" s="516"/>
      <c r="LIA133" s="516"/>
      <c r="LIB133" s="516"/>
      <c r="LIC133" s="516"/>
      <c r="LID133" s="516"/>
      <c r="LIE133" s="516"/>
      <c r="LIF133" s="516"/>
      <c r="LIG133" s="516"/>
      <c r="LIH133" s="516"/>
      <c r="LII133" s="516"/>
      <c r="LIJ133" s="516"/>
      <c r="LIK133" s="516"/>
      <c r="LIL133" s="516"/>
      <c r="LIM133" s="516"/>
      <c r="LIN133" s="516"/>
      <c r="LIO133" s="516"/>
      <c r="LIP133" s="516"/>
      <c r="LIQ133" s="516"/>
      <c r="LIR133" s="516"/>
      <c r="LIS133" s="516"/>
      <c r="LIT133" s="516"/>
      <c r="LIU133" s="516"/>
      <c r="LIV133" s="516"/>
      <c r="LIW133" s="516"/>
      <c r="LIX133" s="516"/>
      <c r="LIY133" s="516"/>
      <c r="LIZ133" s="516"/>
      <c r="LJA133" s="516"/>
      <c r="LJB133" s="516"/>
      <c r="LJC133" s="516"/>
      <c r="LJD133" s="516"/>
      <c r="LJE133" s="516"/>
      <c r="LJF133" s="516"/>
      <c r="LJG133" s="516"/>
      <c r="LJH133" s="516"/>
      <c r="LJI133" s="516"/>
      <c r="LJJ133" s="516"/>
      <c r="LJK133" s="516"/>
      <c r="LJL133" s="516"/>
      <c r="LJM133" s="516"/>
      <c r="LJN133" s="516"/>
      <c r="LJO133" s="516"/>
      <c r="LJP133" s="516"/>
      <c r="LJQ133" s="516"/>
      <c r="LJR133" s="516"/>
      <c r="LJS133" s="516"/>
      <c r="LJT133" s="516"/>
      <c r="LJU133" s="516"/>
      <c r="LJV133" s="516"/>
      <c r="LJW133" s="516"/>
      <c r="LJX133" s="516"/>
      <c r="LJY133" s="516"/>
      <c r="LJZ133" s="516"/>
      <c r="LKA133" s="516"/>
      <c r="LKB133" s="516"/>
      <c r="LKC133" s="516"/>
      <c r="LKD133" s="516"/>
      <c r="LKE133" s="516"/>
      <c r="LKF133" s="516"/>
      <c r="LKG133" s="516"/>
      <c r="LKH133" s="516"/>
      <c r="LKI133" s="516"/>
      <c r="LKJ133" s="516"/>
      <c r="LKK133" s="516"/>
      <c r="LKL133" s="516"/>
      <c r="LKM133" s="516"/>
      <c r="LKN133" s="516"/>
      <c r="LKO133" s="516"/>
      <c r="LKP133" s="516"/>
      <c r="LKQ133" s="516"/>
      <c r="LKR133" s="516"/>
      <c r="LKS133" s="516"/>
      <c r="LKT133" s="516"/>
      <c r="LKU133" s="516"/>
      <c r="LKV133" s="516"/>
      <c r="LKW133" s="516"/>
      <c r="LKX133" s="516"/>
      <c r="LKY133" s="516"/>
      <c r="LKZ133" s="516"/>
      <c r="LLA133" s="516"/>
      <c r="LLB133" s="516"/>
      <c r="LLC133" s="516"/>
      <c r="LLD133" s="516"/>
      <c r="LLE133" s="516"/>
      <c r="LLF133" s="516"/>
      <c r="LLG133" s="516"/>
      <c r="LLH133" s="516"/>
      <c r="LLI133" s="516"/>
      <c r="LLJ133" s="516"/>
      <c r="LLK133" s="516"/>
      <c r="LLL133" s="516"/>
      <c r="LLM133" s="516"/>
      <c r="LLN133" s="516"/>
      <c r="LLO133" s="516"/>
      <c r="LLP133" s="516"/>
      <c r="LLQ133" s="516"/>
      <c r="LLR133" s="516"/>
      <c r="LLS133" s="516"/>
      <c r="LLT133" s="516"/>
      <c r="LLU133" s="516"/>
      <c r="LLV133" s="516"/>
      <c r="LLW133" s="516"/>
      <c r="LLX133" s="516"/>
      <c r="LLY133" s="516"/>
      <c r="LLZ133" s="516"/>
      <c r="LMA133" s="516"/>
      <c r="LMB133" s="516"/>
      <c r="LMC133" s="516"/>
      <c r="LMD133" s="516"/>
      <c r="LME133" s="516"/>
      <c r="LMF133" s="516"/>
      <c r="LMG133" s="516"/>
      <c r="LMH133" s="516"/>
      <c r="LMI133" s="516"/>
      <c r="LMJ133" s="516"/>
      <c r="LMK133" s="516"/>
      <c r="LML133" s="516"/>
      <c r="LMM133" s="516"/>
      <c r="LMN133" s="516"/>
      <c r="LMO133" s="516"/>
      <c r="LMP133" s="516"/>
      <c r="LMQ133" s="516"/>
      <c r="LMR133" s="516"/>
      <c r="LMS133" s="516"/>
      <c r="LMT133" s="516"/>
      <c r="LMU133" s="516"/>
      <c r="LMV133" s="516"/>
      <c r="LMW133" s="516"/>
      <c r="LMX133" s="516"/>
      <c r="LMY133" s="516"/>
      <c r="LMZ133" s="516"/>
      <c r="LNA133" s="516"/>
      <c r="LNB133" s="516"/>
      <c r="LNC133" s="516"/>
      <c r="LND133" s="516"/>
      <c r="LNE133" s="516"/>
      <c r="LNF133" s="516"/>
      <c r="LNG133" s="516"/>
      <c r="LNH133" s="516"/>
      <c r="LNI133" s="516"/>
      <c r="LNJ133" s="516"/>
      <c r="LNK133" s="516"/>
      <c r="LNL133" s="516"/>
      <c r="LNM133" s="516"/>
      <c r="LNN133" s="516"/>
      <c r="LNO133" s="516"/>
      <c r="LNP133" s="516"/>
      <c r="LNQ133" s="516"/>
      <c r="LNR133" s="516"/>
      <c r="LNS133" s="516"/>
      <c r="LNT133" s="516"/>
      <c r="LNU133" s="516"/>
      <c r="LNV133" s="516"/>
      <c r="LNW133" s="516"/>
      <c r="LNX133" s="516"/>
      <c r="LNY133" s="516"/>
      <c r="LNZ133" s="516"/>
      <c r="LOA133" s="516"/>
      <c r="LOB133" s="516"/>
      <c r="LOC133" s="516"/>
      <c r="LOD133" s="516"/>
      <c r="LOE133" s="516"/>
      <c r="LOF133" s="516"/>
      <c r="LOG133" s="516"/>
      <c r="LOH133" s="516"/>
      <c r="LOI133" s="516"/>
      <c r="LOJ133" s="516"/>
      <c r="LOK133" s="516"/>
      <c r="LOL133" s="516"/>
      <c r="LOM133" s="516"/>
      <c r="LON133" s="516"/>
      <c r="LOO133" s="516"/>
      <c r="LOP133" s="516"/>
      <c r="LOQ133" s="516"/>
      <c r="LOR133" s="516"/>
      <c r="LOS133" s="516"/>
      <c r="LOT133" s="516"/>
      <c r="LOU133" s="516"/>
      <c r="LOV133" s="516"/>
      <c r="LOW133" s="516"/>
      <c r="LOX133" s="516"/>
      <c r="LOY133" s="516"/>
      <c r="LOZ133" s="516"/>
      <c r="LPA133" s="516"/>
      <c r="LPB133" s="516"/>
      <c r="LPC133" s="516"/>
      <c r="LPD133" s="516"/>
      <c r="LPE133" s="516"/>
      <c r="LPF133" s="516"/>
      <c r="LPG133" s="516"/>
      <c r="LPH133" s="516"/>
      <c r="LPI133" s="516"/>
      <c r="LPJ133" s="516"/>
      <c r="LPK133" s="516"/>
      <c r="LPL133" s="516"/>
      <c r="LPM133" s="516"/>
      <c r="LPN133" s="516"/>
      <c r="LPO133" s="516"/>
      <c r="LPP133" s="516"/>
      <c r="LPQ133" s="516"/>
      <c r="LPR133" s="516"/>
      <c r="LPS133" s="516"/>
      <c r="LPT133" s="516"/>
      <c r="LPU133" s="516"/>
      <c r="LPV133" s="516"/>
      <c r="LPW133" s="516"/>
      <c r="LPX133" s="516"/>
      <c r="LPY133" s="516"/>
      <c r="LPZ133" s="516"/>
      <c r="LQA133" s="516"/>
      <c r="LQB133" s="516"/>
      <c r="LQC133" s="516"/>
      <c r="LQD133" s="516"/>
      <c r="LQE133" s="516"/>
      <c r="LQF133" s="516"/>
      <c r="LQG133" s="516"/>
      <c r="LQH133" s="516"/>
      <c r="LQI133" s="516"/>
      <c r="LQJ133" s="516"/>
      <c r="LQK133" s="516"/>
      <c r="LQL133" s="516"/>
      <c r="LQM133" s="516"/>
      <c r="LQN133" s="516"/>
      <c r="LQO133" s="516"/>
      <c r="LQP133" s="516"/>
      <c r="LQQ133" s="516"/>
      <c r="LQR133" s="516"/>
      <c r="LQS133" s="516"/>
      <c r="LQT133" s="516"/>
      <c r="LQU133" s="516"/>
      <c r="LQV133" s="516"/>
      <c r="LQW133" s="516"/>
      <c r="LQX133" s="516"/>
      <c r="LQY133" s="516"/>
      <c r="LQZ133" s="516"/>
      <c r="LRA133" s="516"/>
      <c r="LRB133" s="516"/>
      <c r="LRC133" s="516"/>
      <c r="LRD133" s="516"/>
      <c r="LRE133" s="516"/>
      <c r="LRF133" s="516"/>
      <c r="LRG133" s="516"/>
      <c r="LRH133" s="516"/>
      <c r="LRI133" s="516"/>
      <c r="LRJ133" s="516"/>
      <c r="LRK133" s="516"/>
      <c r="LRL133" s="516"/>
      <c r="LRM133" s="516"/>
      <c r="LRN133" s="516"/>
      <c r="LRO133" s="516"/>
      <c r="LRP133" s="516"/>
      <c r="LRQ133" s="516"/>
      <c r="LRR133" s="516"/>
      <c r="LRS133" s="516"/>
      <c r="LRT133" s="516"/>
      <c r="LRU133" s="516"/>
      <c r="LRV133" s="516"/>
      <c r="LRW133" s="516"/>
      <c r="LRX133" s="516"/>
      <c r="LRY133" s="516"/>
      <c r="LRZ133" s="516"/>
      <c r="LSA133" s="516"/>
      <c r="LSB133" s="516"/>
      <c r="LSC133" s="516"/>
      <c r="LSD133" s="516"/>
      <c r="LSE133" s="516"/>
      <c r="LSF133" s="516"/>
      <c r="LSG133" s="516"/>
      <c r="LSH133" s="516"/>
      <c r="LSI133" s="516"/>
      <c r="LSJ133" s="516"/>
      <c r="LSK133" s="516"/>
      <c r="LSL133" s="516"/>
      <c r="LSM133" s="516"/>
      <c r="LSN133" s="516"/>
      <c r="LSO133" s="516"/>
      <c r="LSP133" s="516"/>
      <c r="LSQ133" s="516"/>
      <c r="LSR133" s="516"/>
      <c r="LSS133" s="516"/>
      <c r="LST133" s="516"/>
      <c r="LSU133" s="516"/>
      <c r="LSV133" s="516"/>
      <c r="LSW133" s="516"/>
      <c r="LSX133" s="516"/>
      <c r="LSY133" s="516"/>
      <c r="LSZ133" s="516"/>
      <c r="LTA133" s="516"/>
      <c r="LTB133" s="516"/>
      <c r="LTC133" s="516"/>
      <c r="LTD133" s="516"/>
      <c r="LTE133" s="516"/>
      <c r="LTF133" s="516"/>
      <c r="LTG133" s="516"/>
      <c r="LTH133" s="516"/>
      <c r="LTI133" s="516"/>
      <c r="LTJ133" s="516"/>
      <c r="LTK133" s="516"/>
      <c r="LTL133" s="516"/>
      <c r="LTM133" s="516"/>
      <c r="LTN133" s="516"/>
      <c r="LTO133" s="516"/>
      <c r="LTP133" s="516"/>
      <c r="LTQ133" s="516"/>
      <c r="LTR133" s="516"/>
      <c r="LTS133" s="516"/>
      <c r="LTT133" s="516"/>
      <c r="LTU133" s="516"/>
      <c r="LTV133" s="516"/>
      <c r="LTW133" s="516"/>
      <c r="LTX133" s="516"/>
      <c r="LTY133" s="516"/>
      <c r="LTZ133" s="516"/>
      <c r="LUA133" s="516"/>
      <c r="LUB133" s="516"/>
      <c r="LUC133" s="516"/>
      <c r="LUD133" s="516"/>
      <c r="LUE133" s="516"/>
      <c r="LUF133" s="516"/>
      <c r="LUG133" s="516"/>
      <c r="LUH133" s="516"/>
      <c r="LUI133" s="516"/>
      <c r="LUJ133" s="516"/>
      <c r="LUK133" s="516"/>
      <c r="LUL133" s="516"/>
      <c r="LUM133" s="516"/>
      <c r="LUN133" s="516"/>
      <c r="LUO133" s="516"/>
      <c r="LUP133" s="516"/>
      <c r="LUQ133" s="516"/>
      <c r="LUR133" s="516"/>
      <c r="LUS133" s="516"/>
      <c r="LUT133" s="516"/>
      <c r="LUU133" s="516"/>
      <c r="LUV133" s="516"/>
      <c r="LUW133" s="516"/>
      <c r="LUX133" s="516"/>
      <c r="LUY133" s="516"/>
      <c r="LUZ133" s="516"/>
      <c r="LVA133" s="516"/>
      <c r="LVB133" s="516"/>
      <c r="LVC133" s="516"/>
      <c r="LVD133" s="516"/>
      <c r="LVE133" s="516"/>
      <c r="LVF133" s="516"/>
      <c r="LVG133" s="516"/>
      <c r="LVH133" s="516"/>
      <c r="LVI133" s="516"/>
      <c r="LVJ133" s="516"/>
      <c r="LVK133" s="516"/>
      <c r="LVL133" s="516"/>
      <c r="LVM133" s="516"/>
      <c r="LVN133" s="516"/>
      <c r="LVO133" s="516"/>
      <c r="LVP133" s="516"/>
      <c r="LVQ133" s="516"/>
      <c r="LVR133" s="516"/>
      <c r="LVS133" s="516"/>
      <c r="LVT133" s="516"/>
      <c r="LVU133" s="516"/>
      <c r="LVV133" s="516"/>
      <c r="LVW133" s="516"/>
      <c r="LVX133" s="516"/>
      <c r="LVY133" s="516"/>
      <c r="LVZ133" s="516"/>
      <c r="LWA133" s="516"/>
      <c r="LWB133" s="516"/>
      <c r="LWC133" s="516"/>
      <c r="LWD133" s="516"/>
      <c r="LWE133" s="516"/>
      <c r="LWF133" s="516"/>
      <c r="LWG133" s="516"/>
      <c r="LWH133" s="516"/>
      <c r="LWI133" s="516"/>
      <c r="LWJ133" s="516"/>
      <c r="LWK133" s="516"/>
      <c r="LWL133" s="516"/>
      <c r="LWM133" s="516"/>
      <c r="LWN133" s="516"/>
      <c r="LWO133" s="516"/>
      <c r="LWP133" s="516"/>
      <c r="LWQ133" s="516"/>
      <c r="LWR133" s="516"/>
      <c r="LWS133" s="516"/>
      <c r="LWT133" s="516"/>
      <c r="LWU133" s="516"/>
      <c r="LWV133" s="516"/>
      <c r="LWW133" s="516"/>
      <c r="LWX133" s="516"/>
      <c r="LWY133" s="516"/>
      <c r="LWZ133" s="516"/>
      <c r="LXA133" s="516"/>
      <c r="LXB133" s="516"/>
      <c r="LXC133" s="516"/>
      <c r="LXD133" s="516"/>
      <c r="LXE133" s="516"/>
      <c r="LXF133" s="516"/>
      <c r="LXG133" s="516"/>
      <c r="LXH133" s="516"/>
      <c r="LXI133" s="516"/>
      <c r="LXJ133" s="516"/>
      <c r="LXK133" s="516"/>
      <c r="LXL133" s="516"/>
      <c r="LXM133" s="516"/>
      <c r="LXN133" s="516"/>
      <c r="LXO133" s="516"/>
      <c r="LXP133" s="516"/>
      <c r="LXQ133" s="516"/>
      <c r="LXR133" s="516"/>
      <c r="LXS133" s="516"/>
      <c r="LXT133" s="516"/>
      <c r="LXU133" s="516"/>
      <c r="LXV133" s="516"/>
      <c r="LXW133" s="516"/>
      <c r="LXX133" s="516"/>
      <c r="LXY133" s="516"/>
      <c r="LXZ133" s="516"/>
      <c r="LYA133" s="516"/>
      <c r="LYB133" s="516"/>
      <c r="LYC133" s="516"/>
      <c r="LYD133" s="516"/>
      <c r="LYE133" s="516"/>
      <c r="LYF133" s="516"/>
      <c r="LYG133" s="516"/>
      <c r="LYH133" s="516"/>
      <c r="LYI133" s="516"/>
      <c r="LYJ133" s="516"/>
      <c r="LYK133" s="516"/>
      <c r="LYL133" s="516"/>
      <c r="LYM133" s="516"/>
      <c r="LYN133" s="516"/>
      <c r="LYO133" s="516"/>
      <c r="LYP133" s="516"/>
      <c r="LYQ133" s="516"/>
      <c r="LYR133" s="516"/>
      <c r="LYS133" s="516"/>
      <c r="LYT133" s="516"/>
      <c r="LYU133" s="516"/>
      <c r="LYV133" s="516"/>
      <c r="LYW133" s="516"/>
      <c r="LYX133" s="516"/>
      <c r="LYY133" s="516"/>
      <c r="LYZ133" s="516"/>
      <c r="LZA133" s="516"/>
      <c r="LZB133" s="516"/>
      <c r="LZC133" s="516"/>
      <c r="LZD133" s="516"/>
      <c r="LZE133" s="516"/>
      <c r="LZF133" s="516"/>
      <c r="LZG133" s="516"/>
      <c r="LZH133" s="516"/>
      <c r="LZI133" s="516"/>
      <c r="LZJ133" s="516"/>
      <c r="LZK133" s="516"/>
      <c r="LZL133" s="516"/>
      <c r="LZM133" s="516"/>
      <c r="LZN133" s="516"/>
      <c r="LZO133" s="516"/>
      <c r="LZP133" s="516"/>
      <c r="LZQ133" s="516"/>
      <c r="LZR133" s="516"/>
      <c r="LZS133" s="516"/>
      <c r="LZT133" s="516"/>
      <c r="LZU133" s="516"/>
      <c r="LZV133" s="516"/>
      <c r="LZW133" s="516"/>
      <c r="LZX133" s="516"/>
      <c r="LZY133" s="516"/>
      <c r="LZZ133" s="516"/>
      <c r="MAA133" s="516"/>
      <c r="MAB133" s="516"/>
      <c r="MAC133" s="516"/>
      <c r="MAD133" s="516"/>
      <c r="MAE133" s="516"/>
      <c r="MAF133" s="516"/>
      <c r="MAG133" s="516"/>
      <c r="MAH133" s="516"/>
      <c r="MAI133" s="516"/>
      <c r="MAJ133" s="516"/>
      <c r="MAK133" s="516"/>
      <c r="MAL133" s="516"/>
      <c r="MAM133" s="516"/>
      <c r="MAN133" s="516"/>
      <c r="MAO133" s="516"/>
      <c r="MAP133" s="516"/>
      <c r="MAQ133" s="516"/>
      <c r="MAR133" s="516"/>
      <c r="MAS133" s="516"/>
      <c r="MAT133" s="516"/>
      <c r="MAU133" s="516"/>
      <c r="MAV133" s="516"/>
      <c r="MAW133" s="516"/>
      <c r="MAX133" s="516"/>
      <c r="MAY133" s="516"/>
      <c r="MAZ133" s="516"/>
      <c r="MBA133" s="516"/>
      <c r="MBB133" s="516"/>
      <c r="MBC133" s="516"/>
      <c r="MBD133" s="516"/>
      <c r="MBE133" s="516"/>
      <c r="MBF133" s="516"/>
      <c r="MBG133" s="516"/>
      <c r="MBH133" s="516"/>
      <c r="MBI133" s="516"/>
      <c r="MBJ133" s="516"/>
      <c r="MBK133" s="516"/>
      <c r="MBL133" s="516"/>
      <c r="MBM133" s="516"/>
      <c r="MBN133" s="516"/>
      <c r="MBO133" s="516"/>
      <c r="MBP133" s="516"/>
      <c r="MBQ133" s="516"/>
      <c r="MBR133" s="516"/>
      <c r="MBS133" s="516"/>
      <c r="MBT133" s="516"/>
      <c r="MBU133" s="516"/>
      <c r="MBV133" s="516"/>
      <c r="MBW133" s="516"/>
      <c r="MBX133" s="516"/>
      <c r="MBY133" s="516"/>
      <c r="MBZ133" s="516"/>
      <c r="MCA133" s="516"/>
      <c r="MCB133" s="516"/>
      <c r="MCC133" s="516"/>
      <c r="MCD133" s="516"/>
      <c r="MCE133" s="516"/>
      <c r="MCF133" s="516"/>
      <c r="MCG133" s="516"/>
      <c r="MCH133" s="516"/>
      <c r="MCI133" s="516"/>
      <c r="MCJ133" s="516"/>
      <c r="MCK133" s="516"/>
      <c r="MCL133" s="516"/>
      <c r="MCM133" s="516"/>
      <c r="MCN133" s="516"/>
      <c r="MCO133" s="516"/>
      <c r="MCP133" s="516"/>
      <c r="MCQ133" s="516"/>
      <c r="MCR133" s="516"/>
      <c r="MCS133" s="516"/>
      <c r="MCT133" s="516"/>
      <c r="MCU133" s="516"/>
      <c r="MCV133" s="516"/>
      <c r="MCW133" s="516"/>
      <c r="MCX133" s="516"/>
      <c r="MCY133" s="516"/>
      <c r="MCZ133" s="516"/>
      <c r="MDA133" s="516"/>
      <c r="MDB133" s="516"/>
      <c r="MDC133" s="516"/>
      <c r="MDD133" s="516"/>
      <c r="MDE133" s="516"/>
      <c r="MDF133" s="516"/>
      <c r="MDG133" s="516"/>
      <c r="MDH133" s="516"/>
      <c r="MDI133" s="516"/>
      <c r="MDJ133" s="516"/>
      <c r="MDK133" s="516"/>
      <c r="MDL133" s="516"/>
      <c r="MDM133" s="516"/>
      <c r="MDN133" s="516"/>
      <c r="MDO133" s="516"/>
      <c r="MDP133" s="516"/>
      <c r="MDQ133" s="516"/>
      <c r="MDR133" s="516"/>
      <c r="MDS133" s="516"/>
      <c r="MDT133" s="516"/>
      <c r="MDU133" s="516"/>
      <c r="MDV133" s="516"/>
      <c r="MDW133" s="516"/>
      <c r="MDX133" s="516"/>
      <c r="MDY133" s="516"/>
      <c r="MDZ133" s="516"/>
      <c r="MEA133" s="516"/>
      <c r="MEB133" s="516"/>
      <c r="MEC133" s="516"/>
      <c r="MED133" s="516"/>
      <c r="MEE133" s="516"/>
      <c r="MEF133" s="516"/>
      <c r="MEG133" s="516"/>
      <c r="MEH133" s="516"/>
      <c r="MEI133" s="516"/>
      <c r="MEJ133" s="516"/>
      <c r="MEK133" s="516"/>
      <c r="MEL133" s="516"/>
      <c r="MEM133" s="516"/>
      <c r="MEN133" s="516"/>
      <c r="MEO133" s="516"/>
      <c r="MEP133" s="516"/>
      <c r="MEQ133" s="516"/>
      <c r="MER133" s="516"/>
      <c r="MES133" s="516"/>
      <c r="MET133" s="516"/>
      <c r="MEU133" s="516"/>
      <c r="MEV133" s="516"/>
      <c r="MEW133" s="516"/>
      <c r="MEX133" s="516"/>
      <c r="MEY133" s="516"/>
      <c r="MEZ133" s="516"/>
      <c r="MFA133" s="516"/>
      <c r="MFB133" s="516"/>
      <c r="MFC133" s="516"/>
      <c r="MFD133" s="516"/>
      <c r="MFE133" s="516"/>
      <c r="MFF133" s="516"/>
      <c r="MFG133" s="516"/>
      <c r="MFH133" s="516"/>
      <c r="MFI133" s="516"/>
      <c r="MFJ133" s="516"/>
      <c r="MFK133" s="516"/>
      <c r="MFL133" s="516"/>
      <c r="MFM133" s="516"/>
      <c r="MFN133" s="516"/>
      <c r="MFO133" s="516"/>
      <c r="MFP133" s="516"/>
      <c r="MFQ133" s="516"/>
      <c r="MFR133" s="516"/>
      <c r="MFS133" s="516"/>
      <c r="MFT133" s="516"/>
      <c r="MFU133" s="516"/>
      <c r="MFV133" s="516"/>
      <c r="MFW133" s="516"/>
      <c r="MFX133" s="516"/>
      <c r="MFY133" s="516"/>
      <c r="MFZ133" s="516"/>
      <c r="MGA133" s="516"/>
      <c r="MGB133" s="516"/>
      <c r="MGC133" s="516"/>
      <c r="MGD133" s="516"/>
      <c r="MGE133" s="516"/>
      <c r="MGF133" s="516"/>
      <c r="MGG133" s="516"/>
      <c r="MGH133" s="516"/>
      <c r="MGI133" s="516"/>
      <c r="MGJ133" s="516"/>
      <c r="MGK133" s="516"/>
      <c r="MGL133" s="516"/>
      <c r="MGM133" s="516"/>
      <c r="MGN133" s="516"/>
      <c r="MGO133" s="516"/>
      <c r="MGP133" s="516"/>
      <c r="MGQ133" s="516"/>
      <c r="MGR133" s="516"/>
      <c r="MGS133" s="516"/>
      <c r="MGT133" s="516"/>
      <c r="MGU133" s="516"/>
      <c r="MGV133" s="516"/>
      <c r="MGW133" s="516"/>
      <c r="MGX133" s="516"/>
      <c r="MGY133" s="516"/>
      <c r="MGZ133" s="516"/>
      <c r="MHA133" s="516"/>
      <c r="MHB133" s="516"/>
      <c r="MHC133" s="516"/>
      <c r="MHD133" s="516"/>
      <c r="MHE133" s="516"/>
      <c r="MHF133" s="516"/>
      <c r="MHG133" s="516"/>
      <c r="MHH133" s="516"/>
      <c r="MHI133" s="516"/>
      <c r="MHJ133" s="516"/>
      <c r="MHK133" s="516"/>
      <c r="MHL133" s="516"/>
      <c r="MHM133" s="516"/>
      <c r="MHN133" s="516"/>
      <c r="MHO133" s="516"/>
      <c r="MHP133" s="516"/>
      <c r="MHQ133" s="516"/>
      <c r="MHR133" s="516"/>
      <c r="MHS133" s="516"/>
      <c r="MHT133" s="516"/>
      <c r="MHU133" s="516"/>
      <c r="MHV133" s="516"/>
      <c r="MHW133" s="516"/>
      <c r="MHX133" s="516"/>
      <c r="MHY133" s="516"/>
      <c r="MHZ133" s="516"/>
      <c r="MIA133" s="516"/>
      <c r="MIB133" s="516"/>
      <c r="MIC133" s="516"/>
      <c r="MID133" s="516"/>
      <c r="MIE133" s="516"/>
      <c r="MIF133" s="516"/>
      <c r="MIG133" s="516"/>
      <c r="MIH133" s="516"/>
      <c r="MII133" s="516"/>
      <c r="MIJ133" s="516"/>
      <c r="MIK133" s="516"/>
      <c r="MIL133" s="516"/>
      <c r="MIM133" s="516"/>
      <c r="MIN133" s="516"/>
      <c r="MIO133" s="516"/>
      <c r="MIP133" s="516"/>
      <c r="MIQ133" s="516"/>
      <c r="MIR133" s="516"/>
      <c r="MIS133" s="516"/>
      <c r="MIT133" s="516"/>
      <c r="MIU133" s="516"/>
      <c r="MIV133" s="516"/>
      <c r="MIW133" s="516"/>
      <c r="MIX133" s="516"/>
      <c r="MIY133" s="516"/>
      <c r="MIZ133" s="516"/>
      <c r="MJA133" s="516"/>
      <c r="MJB133" s="516"/>
      <c r="MJC133" s="516"/>
      <c r="MJD133" s="516"/>
      <c r="MJE133" s="516"/>
      <c r="MJF133" s="516"/>
      <c r="MJG133" s="516"/>
      <c r="MJH133" s="516"/>
      <c r="MJI133" s="516"/>
      <c r="MJJ133" s="516"/>
      <c r="MJK133" s="516"/>
      <c r="MJL133" s="516"/>
      <c r="MJM133" s="516"/>
      <c r="MJN133" s="516"/>
      <c r="MJO133" s="516"/>
      <c r="MJP133" s="516"/>
      <c r="MJQ133" s="516"/>
      <c r="MJR133" s="516"/>
      <c r="MJS133" s="516"/>
      <c r="MJT133" s="516"/>
      <c r="MJU133" s="516"/>
      <c r="MJV133" s="516"/>
      <c r="MJW133" s="516"/>
      <c r="MJX133" s="516"/>
      <c r="MJY133" s="516"/>
      <c r="MJZ133" s="516"/>
      <c r="MKA133" s="516"/>
      <c r="MKB133" s="516"/>
      <c r="MKC133" s="516"/>
      <c r="MKD133" s="516"/>
      <c r="MKE133" s="516"/>
      <c r="MKF133" s="516"/>
      <c r="MKG133" s="516"/>
      <c r="MKH133" s="516"/>
      <c r="MKI133" s="516"/>
      <c r="MKJ133" s="516"/>
      <c r="MKK133" s="516"/>
      <c r="MKL133" s="516"/>
      <c r="MKM133" s="516"/>
      <c r="MKN133" s="516"/>
      <c r="MKO133" s="516"/>
      <c r="MKP133" s="516"/>
      <c r="MKQ133" s="516"/>
      <c r="MKR133" s="516"/>
      <c r="MKS133" s="516"/>
      <c r="MKT133" s="516"/>
      <c r="MKU133" s="516"/>
      <c r="MKV133" s="516"/>
      <c r="MKW133" s="516"/>
      <c r="MKX133" s="516"/>
      <c r="MKY133" s="516"/>
      <c r="MKZ133" s="516"/>
      <c r="MLA133" s="516"/>
      <c r="MLB133" s="516"/>
      <c r="MLC133" s="516"/>
      <c r="MLD133" s="516"/>
      <c r="MLE133" s="516"/>
      <c r="MLF133" s="516"/>
      <c r="MLG133" s="516"/>
      <c r="MLH133" s="516"/>
      <c r="MLI133" s="516"/>
      <c r="MLJ133" s="516"/>
      <c r="MLK133" s="516"/>
      <c r="MLL133" s="516"/>
      <c r="MLM133" s="516"/>
      <c r="MLN133" s="516"/>
      <c r="MLO133" s="516"/>
      <c r="MLP133" s="516"/>
      <c r="MLQ133" s="516"/>
      <c r="MLR133" s="516"/>
      <c r="MLS133" s="516"/>
      <c r="MLT133" s="516"/>
      <c r="MLU133" s="516"/>
      <c r="MLV133" s="516"/>
      <c r="MLW133" s="516"/>
      <c r="MLX133" s="516"/>
      <c r="MLY133" s="516"/>
      <c r="MLZ133" s="516"/>
      <c r="MMA133" s="516"/>
      <c r="MMB133" s="516"/>
      <c r="MMC133" s="516"/>
      <c r="MMD133" s="516"/>
      <c r="MME133" s="516"/>
      <c r="MMF133" s="516"/>
      <c r="MMG133" s="516"/>
      <c r="MMH133" s="516"/>
      <c r="MMI133" s="516"/>
      <c r="MMJ133" s="516"/>
      <c r="MMK133" s="516"/>
      <c r="MML133" s="516"/>
      <c r="MMM133" s="516"/>
      <c r="MMN133" s="516"/>
      <c r="MMO133" s="516"/>
      <c r="MMP133" s="516"/>
      <c r="MMQ133" s="516"/>
      <c r="MMR133" s="516"/>
      <c r="MMS133" s="516"/>
      <c r="MMT133" s="516"/>
      <c r="MMU133" s="516"/>
      <c r="MMV133" s="516"/>
      <c r="MMW133" s="516"/>
      <c r="MMX133" s="516"/>
      <c r="MMY133" s="516"/>
      <c r="MMZ133" s="516"/>
      <c r="MNA133" s="516"/>
      <c r="MNB133" s="516"/>
      <c r="MNC133" s="516"/>
      <c r="MND133" s="516"/>
      <c r="MNE133" s="516"/>
      <c r="MNF133" s="516"/>
      <c r="MNG133" s="516"/>
      <c r="MNH133" s="516"/>
      <c r="MNI133" s="516"/>
      <c r="MNJ133" s="516"/>
      <c r="MNK133" s="516"/>
      <c r="MNL133" s="516"/>
      <c r="MNM133" s="516"/>
      <c r="MNN133" s="516"/>
      <c r="MNO133" s="516"/>
      <c r="MNP133" s="516"/>
      <c r="MNQ133" s="516"/>
      <c r="MNR133" s="516"/>
      <c r="MNS133" s="516"/>
      <c r="MNT133" s="516"/>
      <c r="MNU133" s="516"/>
      <c r="MNV133" s="516"/>
      <c r="MNW133" s="516"/>
      <c r="MNX133" s="516"/>
      <c r="MNY133" s="516"/>
      <c r="MNZ133" s="516"/>
      <c r="MOA133" s="516"/>
      <c r="MOB133" s="516"/>
      <c r="MOC133" s="516"/>
      <c r="MOD133" s="516"/>
      <c r="MOE133" s="516"/>
      <c r="MOF133" s="516"/>
      <c r="MOG133" s="516"/>
      <c r="MOH133" s="516"/>
      <c r="MOI133" s="516"/>
      <c r="MOJ133" s="516"/>
      <c r="MOK133" s="516"/>
      <c r="MOL133" s="516"/>
      <c r="MOM133" s="516"/>
      <c r="MON133" s="516"/>
      <c r="MOO133" s="516"/>
      <c r="MOP133" s="516"/>
      <c r="MOQ133" s="516"/>
      <c r="MOR133" s="516"/>
      <c r="MOS133" s="516"/>
      <c r="MOT133" s="516"/>
      <c r="MOU133" s="516"/>
      <c r="MOV133" s="516"/>
      <c r="MOW133" s="516"/>
      <c r="MOX133" s="516"/>
      <c r="MOY133" s="516"/>
      <c r="MOZ133" s="516"/>
      <c r="MPA133" s="516"/>
      <c r="MPB133" s="516"/>
      <c r="MPC133" s="516"/>
      <c r="MPD133" s="516"/>
      <c r="MPE133" s="516"/>
      <c r="MPF133" s="516"/>
      <c r="MPG133" s="516"/>
      <c r="MPH133" s="516"/>
      <c r="MPI133" s="516"/>
      <c r="MPJ133" s="516"/>
      <c r="MPK133" s="516"/>
      <c r="MPL133" s="516"/>
      <c r="MPM133" s="516"/>
      <c r="MPN133" s="516"/>
      <c r="MPO133" s="516"/>
      <c r="MPP133" s="516"/>
      <c r="MPQ133" s="516"/>
      <c r="MPR133" s="516"/>
      <c r="MPS133" s="516"/>
      <c r="MPT133" s="516"/>
      <c r="MPU133" s="516"/>
      <c r="MPV133" s="516"/>
      <c r="MPW133" s="516"/>
      <c r="MPX133" s="516"/>
      <c r="MPY133" s="516"/>
      <c r="MPZ133" s="516"/>
      <c r="MQA133" s="516"/>
      <c r="MQB133" s="516"/>
      <c r="MQC133" s="516"/>
      <c r="MQD133" s="516"/>
      <c r="MQE133" s="516"/>
      <c r="MQF133" s="516"/>
      <c r="MQG133" s="516"/>
      <c r="MQH133" s="516"/>
      <c r="MQI133" s="516"/>
      <c r="MQJ133" s="516"/>
      <c r="MQK133" s="516"/>
      <c r="MQL133" s="516"/>
      <c r="MQM133" s="516"/>
      <c r="MQN133" s="516"/>
      <c r="MQO133" s="516"/>
      <c r="MQP133" s="516"/>
      <c r="MQQ133" s="516"/>
      <c r="MQR133" s="516"/>
      <c r="MQS133" s="516"/>
      <c r="MQT133" s="516"/>
      <c r="MQU133" s="516"/>
      <c r="MQV133" s="516"/>
      <c r="MQW133" s="516"/>
      <c r="MQX133" s="516"/>
      <c r="MQY133" s="516"/>
      <c r="MQZ133" s="516"/>
      <c r="MRA133" s="516"/>
      <c r="MRB133" s="516"/>
      <c r="MRC133" s="516"/>
      <c r="MRD133" s="516"/>
      <c r="MRE133" s="516"/>
      <c r="MRF133" s="516"/>
      <c r="MRG133" s="516"/>
      <c r="MRH133" s="516"/>
      <c r="MRI133" s="516"/>
      <c r="MRJ133" s="516"/>
      <c r="MRK133" s="516"/>
      <c r="MRL133" s="516"/>
      <c r="MRM133" s="516"/>
      <c r="MRN133" s="516"/>
      <c r="MRO133" s="516"/>
      <c r="MRP133" s="516"/>
      <c r="MRQ133" s="516"/>
      <c r="MRR133" s="516"/>
      <c r="MRS133" s="516"/>
      <c r="MRT133" s="516"/>
      <c r="MRU133" s="516"/>
      <c r="MRV133" s="516"/>
      <c r="MRW133" s="516"/>
      <c r="MRX133" s="516"/>
      <c r="MRY133" s="516"/>
      <c r="MRZ133" s="516"/>
      <c r="MSA133" s="516"/>
      <c r="MSB133" s="516"/>
      <c r="MSC133" s="516"/>
      <c r="MSD133" s="516"/>
      <c r="MSE133" s="516"/>
      <c r="MSF133" s="516"/>
      <c r="MSG133" s="516"/>
      <c r="MSH133" s="516"/>
      <c r="MSI133" s="516"/>
      <c r="MSJ133" s="516"/>
      <c r="MSK133" s="516"/>
      <c r="MSL133" s="516"/>
      <c r="MSM133" s="516"/>
      <c r="MSN133" s="516"/>
      <c r="MSO133" s="516"/>
      <c r="MSP133" s="516"/>
      <c r="MSQ133" s="516"/>
      <c r="MSR133" s="516"/>
      <c r="MSS133" s="516"/>
      <c r="MST133" s="516"/>
      <c r="MSU133" s="516"/>
      <c r="MSV133" s="516"/>
      <c r="MSW133" s="516"/>
      <c r="MSX133" s="516"/>
      <c r="MSY133" s="516"/>
      <c r="MSZ133" s="516"/>
      <c r="MTA133" s="516"/>
      <c r="MTB133" s="516"/>
      <c r="MTC133" s="516"/>
      <c r="MTD133" s="516"/>
      <c r="MTE133" s="516"/>
      <c r="MTF133" s="516"/>
      <c r="MTG133" s="516"/>
      <c r="MTH133" s="516"/>
      <c r="MTI133" s="516"/>
      <c r="MTJ133" s="516"/>
      <c r="MTK133" s="516"/>
      <c r="MTL133" s="516"/>
      <c r="MTM133" s="516"/>
      <c r="MTN133" s="516"/>
      <c r="MTO133" s="516"/>
      <c r="MTP133" s="516"/>
      <c r="MTQ133" s="516"/>
      <c r="MTR133" s="516"/>
      <c r="MTS133" s="516"/>
      <c r="MTT133" s="516"/>
      <c r="MTU133" s="516"/>
      <c r="MTV133" s="516"/>
      <c r="MTW133" s="516"/>
      <c r="MTX133" s="516"/>
      <c r="MTY133" s="516"/>
      <c r="MTZ133" s="516"/>
      <c r="MUA133" s="516"/>
      <c r="MUB133" s="516"/>
      <c r="MUC133" s="516"/>
      <c r="MUD133" s="516"/>
      <c r="MUE133" s="516"/>
      <c r="MUF133" s="516"/>
      <c r="MUG133" s="516"/>
      <c r="MUH133" s="516"/>
      <c r="MUI133" s="516"/>
      <c r="MUJ133" s="516"/>
      <c r="MUK133" s="516"/>
      <c r="MUL133" s="516"/>
      <c r="MUM133" s="516"/>
      <c r="MUN133" s="516"/>
      <c r="MUO133" s="516"/>
      <c r="MUP133" s="516"/>
      <c r="MUQ133" s="516"/>
      <c r="MUR133" s="516"/>
      <c r="MUS133" s="516"/>
      <c r="MUT133" s="516"/>
      <c r="MUU133" s="516"/>
      <c r="MUV133" s="516"/>
      <c r="MUW133" s="516"/>
      <c r="MUX133" s="516"/>
      <c r="MUY133" s="516"/>
      <c r="MUZ133" s="516"/>
      <c r="MVA133" s="516"/>
      <c r="MVB133" s="516"/>
      <c r="MVC133" s="516"/>
      <c r="MVD133" s="516"/>
      <c r="MVE133" s="516"/>
      <c r="MVF133" s="516"/>
      <c r="MVG133" s="516"/>
      <c r="MVH133" s="516"/>
      <c r="MVI133" s="516"/>
      <c r="MVJ133" s="516"/>
      <c r="MVK133" s="516"/>
      <c r="MVL133" s="516"/>
      <c r="MVM133" s="516"/>
      <c r="MVN133" s="516"/>
      <c r="MVO133" s="516"/>
      <c r="MVP133" s="516"/>
      <c r="MVQ133" s="516"/>
      <c r="MVR133" s="516"/>
      <c r="MVS133" s="516"/>
      <c r="MVT133" s="516"/>
      <c r="MVU133" s="516"/>
      <c r="MVV133" s="516"/>
      <c r="MVW133" s="516"/>
      <c r="MVX133" s="516"/>
      <c r="MVY133" s="516"/>
      <c r="MVZ133" s="516"/>
      <c r="MWA133" s="516"/>
      <c r="MWB133" s="516"/>
      <c r="MWC133" s="516"/>
      <c r="MWD133" s="516"/>
      <c r="MWE133" s="516"/>
      <c r="MWF133" s="516"/>
      <c r="MWG133" s="516"/>
      <c r="MWH133" s="516"/>
      <c r="MWI133" s="516"/>
      <c r="MWJ133" s="516"/>
      <c r="MWK133" s="516"/>
      <c r="MWL133" s="516"/>
      <c r="MWM133" s="516"/>
      <c r="MWN133" s="516"/>
      <c r="MWO133" s="516"/>
      <c r="MWP133" s="516"/>
      <c r="MWQ133" s="516"/>
      <c r="MWR133" s="516"/>
      <c r="MWS133" s="516"/>
      <c r="MWT133" s="516"/>
      <c r="MWU133" s="516"/>
      <c r="MWV133" s="516"/>
      <c r="MWW133" s="516"/>
      <c r="MWX133" s="516"/>
      <c r="MWY133" s="516"/>
      <c r="MWZ133" s="516"/>
      <c r="MXA133" s="516"/>
      <c r="MXB133" s="516"/>
      <c r="MXC133" s="516"/>
      <c r="MXD133" s="516"/>
      <c r="MXE133" s="516"/>
      <c r="MXF133" s="516"/>
      <c r="MXG133" s="516"/>
      <c r="MXH133" s="516"/>
      <c r="MXI133" s="516"/>
      <c r="MXJ133" s="516"/>
      <c r="MXK133" s="516"/>
      <c r="MXL133" s="516"/>
      <c r="MXM133" s="516"/>
      <c r="MXN133" s="516"/>
      <c r="MXO133" s="516"/>
      <c r="MXP133" s="516"/>
      <c r="MXQ133" s="516"/>
      <c r="MXR133" s="516"/>
      <c r="MXS133" s="516"/>
      <c r="MXT133" s="516"/>
      <c r="MXU133" s="516"/>
      <c r="MXV133" s="516"/>
      <c r="MXW133" s="516"/>
      <c r="MXX133" s="516"/>
      <c r="MXY133" s="516"/>
      <c r="MXZ133" s="516"/>
      <c r="MYA133" s="516"/>
      <c r="MYB133" s="516"/>
      <c r="MYC133" s="516"/>
      <c r="MYD133" s="516"/>
      <c r="MYE133" s="516"/>
      <c r="MYF133" s="516"/>
      <c r="MYG133" s="516"/>
      <c r="MYH133" s="516"/>
      <c r="MYI133" s="516"/>
      <c r="MYJ133" s="516"/>
      <c r="MYK133" s="516"/>
      <c r="MYL133" s="516"/>
      <c r="MYM133" s="516"/>
      <c r="MYN133" s="516"/>
      <c r="MYO133" s="516"/>
      <c r="MYP133" s="516"/>
      <c r="MYQ133" s="516"/>
      <c r="MYR133" s="516"/>
      <c r="MYS133" s="516"/>
      <c r="MYT133" s="516"/>
      <c r="MYU133" s="516"/>
      <c r="MYV133" s="516"/>
      <c r="MYW133" s="516"/>
      <c r="MYX133" s="516"/>
      <c r="MYY133" s="516"/>
      <c r="MYZ133" s="516"/>
      <c r="MZA133" s="516"/>
      <c r="MZB133" s="516"/>
      <c r="MZC133" s="516"/>
      <c r="MZD133" s="516"/>
      <c r="MZE133" s="516"/>
      <c r="MZF133" s="516"/>
      <c r="MZG133" s="516"/>
      <c r="MZH133" s="516"/>
      <c r="MZI133" s="516"/>
      <c r="MZJ133" s="516"/>
      <c r="MZK133" s="516"/>
      <c r="MZL133" s="516"/>
      <c r="MZM133" s="516"/>
      <c r="MZN133" s="516"/>
      <c r="MZO133" s="516"/>
      <c r="MZP133" s="516"/>
      <c r="MZQ133" s="516"/>
      <c r="MZR133" s="516"/>
      <c r="MZS133" s="516"/>
      <c r="MZT133" s="516"/>
      <c r="MZU133" s="516"/>
      <c r="MZV133" s="516"/>
      <c r="MZW133" s="516"/>
      <c r="MZX133" s="516"/>
      <c r="MZY133" s="516"/>
      <c r="MZZ133" s="516"/>
      <c r="NAA133" s="516"/>
      <c r="NAB133" s="516"/>
      <c r="NAC133" s="516"/>
      <c r="NAD133" s="516"/>
      <c r="NAE133" s="516"/>
      <c r="NAF133" s="516"/>
      <c r="NAG133" s="516"/>
      <c r="NAH133" s="516"/>
      <c r="NAI133" s="516"/>
      <c r="NAJ133" s="516"/>
      <c r="NAK133" s="516"/>
      <c r="NAL133" s="516"/>
      <c r="NAM133" s="516"/>
      <c r="NAN133" s="516"/>
      <c r="NAO133" s="516"/>
      <c r="NAP133" s="516"/>
      <c r="NAQ133" s="516"/>
      <c r="NAR133" s="516"/>
      <c r="NAS133" s="516"/>
      <c r="NAT133" s="516"/>
      <c r="NAU133" s="516"/>
      <c r="NAV133" s="516"/>
      <c r="NAW133" s="516"/>
      <c r="NAX133" s="516"/>
      <c r="NAY133" s="516"/>
      <c r="NAZ133" s="516"/>
      <c r="NBA133" s="516"/>
      <c r="NBB133" s="516"/>
      <c r="NBC133" s="516"/>
      <c r="NBD133" s="516"/>
      <c r="NBE133" s="516"/>
      <c r="NBF133" s="516"/>
      <c r="NBG133" s="516"/>
      <c r="NBH133" s="516"/>
      <c r="NBI133" s="516"/>
      <c r="NBJ133" s="516"/>
      <c r="NBK133" s="516"/>
      <c r="NBL133" s="516"/>
      <c r="NBM133" s="516"/>
      <c r="NBN133" s="516"/>
      <c r="NBO133" s="516"/>
      <c r="NBP133" s="516"/>
      <c r="NBQ133" s="516"/>
      <c r="NBR133" s="516"/>
      <c r="NBS133" s="516"/>
      <c r="NBT133" s="516"/>
      <c r="NBU133" s="516"/>
      <c r="NBV133" s="516"/>
      <c r="NBW133" s="516"/>
      <c r="NBX133" s="516"/>
      <c r="NBY133" s="516"/>
      <c r="NBZ133" s="516"/>
      <c r="NCA133" s="516"/>
      <c r="NCB133" s="516"/>
      <c r="NCC133" s="516"/>
      <c r="NCD133" s="516"/>
      <c r="NCE133" s="516"/>
      <c r="NCF133" s="516"/>
      <c r="NCG133" s="516"/>
      <c r="NCH133" s="516"/>
      <c r="NCI133" s="516"/>
      <c r="NCJ133" s="516"/>
      <c r="NCK133" s="516"/>
      <c r="NCL133" s="516"/>
      <c r="NCM133" s="516"/>
      <c r="NCN133" s="516"/>
      <c r="NCO133" s="516"/>
      <c r="NCP133" s="516"/>
      <c r="NCQ133" s="516"/>
      <c r="NCR133" s="516"/>
      <c r="NCS133" s="516"/>
      <c r="NCT133" s="516"/>
      <c r="NCU133" s="516"/>
      <c r="NCV133" s="516"/>
      <c r="NCW133" s="516"/>
      <c r="NCX133" s="516"/>
      <c r="NCY133" s="516"/>
      <c r="NCZ133" s="516"/>
      <c r="NDA133" s="516"/>
      <c r="NDB133" s="516"/>
      <c r="NDC133" s="516"/>
      <c r="NDD133" s="516"/>
      <c r="NDE133" s="516"/>
      <c r="NDF133" s="516"/>
      <c r="NDG133" s="516"/>
      <c r="NDH133" s="516"/>
      <c r="NDI133" s="516"/>
      <c r="NDJ133" s="516"/>
      <c r="NDK133" s="516"/>
      <c r="NDL133" s="516"/>
      <c r="NDM133" s="516"/>
      <c r="NDN133" s="516"/>
      <c r="NDO133" s="516"/>
      <c r="NDP133" s="516"/>
      <c r="NDQ133" s="516"/>
      <c r="NDR133" s="516"/>
      <c r="NDS133" s="516"/>
      <c r="NDT133" s="516"/>
      <c r="NDU133" s="516"/>
      <c r="NDV133" s="516"/>
      <c r="NDW133" s="516"/>
      <c r="NDX133" s="516"/>
      <c r="NDY133" s="516"/>
      <c r="NDZ133" s="516"/>
      <c r="NEA133" s="516"/>
      <c r="NEB133" s="516"/>
      <c r="NEC133" s="516"/>
      <c r="NED133" s="516"/>
      <c r="NEE133" s="516"/>
      <c r="NEF133" s="516"/>
      <c r="NEG133" s="516"/>
      <c r="NEH133" s="516"/>
      <c r="NEI133" s="516"/>
      <c r="NEJ133" s="516"/>
      <c r="NEK133" s="516"/>
      <c r="NEL133" s="516"/>
      <c r="NEM133" s="516"/>
      <c r="NEN133" s="516"/>
      <c r="NEO133" s="516"/>
      <c r="NEP133" s="516"/>
      <c r="NEQ133" s="516"/>
      <c r="NER133" s="516"/>
      <c r="NES133" s="516"/>
      <c r="NET133" s="516"/>
      <c r="NEU133" s="516"/>
      <c r="NEV133" s="516"/>
      <c r="NEW133" s="516"/>
      <c r="NEX133" s="516"/>
      <c r="NEY133" s="516"/>
      <c r="NEZ133" s="516"/>
      <c r="NFA133" s="516"/>
      <c r="NFB133" s="516"/>
      <c r="NFC133" s="516"/>
      <c r="NFD133" s="516"/>
      <c r="NFE133" s="516"/>
      <c r="NFF133" s="516"/>
      <c r="NFG133" s="516"/>
      <c r="NFH133" s="516"/>
      <c r="NFI133" s="516"/>
      <c r="NFJ133" s="516"/>
      <c r="NFK133" s="516"/>
      <c r="NFL133" s="516"/>
      <c r="NFM133" s="516"/>
      <c r="NFN133" s="516"/>
      <c r="NFO133" s="516"/>
      <c r="NFP133" s="516"/>
      <c r="NFQ133" s="516"/>
      <c r="NFR133" s="516"/>
      <c r="NFS133" s="516"/>
      <c r="NFT133" s="516"/>
      <c r="NFU133" s="516"/>
      <c r="NFV133" s="516"/>
      <c r="NFW133" s="516"/>
      <c r="NFX133" s="516"/>
      <c r="NFY133" s="516"/>
      <c r="NFZ133" s="516"/>
      <c r="NGA133" s="516"/>
      <c r="NGB133" s="516"/>
      <c r="NGC133" s="516"/>
      <c r="NGD133" s="516"/>
      <c r="NGE133" s="516"/>
      <c r="NGF133" s="516"/>
      <c r="NGG133" s="516"/>
      <c r="NGH133" s="516"/>
      <c r="NGI133" s="516"/>
      <c r="NGJ133" s="516"/>
      <c r="NGK133" s="516"/>
      <c r="NGL133" s="516"/>
      <c r="NGM133" s="516"/>
      <c r="NGN133" s="516"/>
      <c r="NGO133" s="516"/>
      <c r="NGP133" s="516"/>
      <c r="NGQ133" s="516"/>
      <c r="NGR133" s="516"/>
      <c r="NGS133" s="516"/>
      <c r="NGT133" s="516"/>
      <c r="NGU133" s="516"/>
      <c r="NGV133" s="516"/>
      <c r="NGW133" s="516"/>
      <c r="NGX133" s="516"/>
      <c r="NGY133" s="516"/>
      <c r="NGZ133" s="516"/>
      <c r="NHA133" s="516"/>
      <c r="NHB133" s="516"/>
      <c r="NHC133" s="516"/>
      <c r="NHD133" s="516"/>
      <c r="NHE133" s="516"/>
      <c r="NHF133" s="516"/>
      <c r="NHG133" s="516"/>
      <c r="NHH133" s="516"/>
      <c r="NHI133" s="516"/>
      <c r="NHJ133" s="516"/>
      <c r="NHK133" s="516"/>
      <c r="NHL133" s="516"/>
      <c r="NHM133" s="516"/>
      <c r="NHN133" s="516"/>
      <c r="NHO133" s="516"/>
      <c r="NHP133" s="516"/>
      <c r="NHQ133" s="516"/>
      <c r="NHR133" s="516"/>
      <c r="NHS133" s="516"/>
      <c r="NHT133" s="516"/>
      <c r="NHU133" s="516"/>
      <c r="NHV133" s="516"/>
      <c r="NHW133" s="516"/>
      <c r="NHX133" s="516"/>
      <c r="NHY133" s="516"/>
      <c r="NHZ133" s="516"/>
      <c r="NIA133" s="516"/>
      <c r="NIB133" s="516"/>
      <c r="NIC133" s="516"/>
      <c r="NID133" s="516"/>
      <c r="NIE133" s="516"/>
      <c r="NIF133" s="516"/>
      <c r="NIG133" s="516"/>
      <c r="NIH133" s="516"/>
      <c r="NII133" s="516"/>
      <c r="NIJ133" s="516"/>
      <c r="NIK133" s="516"/>
      <c r="NIL133" s="516"/>
      <c r="NIM133" s="516"/>
      <c r="NIN133" s="516"/>
      <c r="NIO133" s="516"/>
      <c r="NIP133" s="516"/>
      <c r="NIQ133" s="516"/>
      <c r="NIR133" s="516"/>
      <c r="NIS133" s="516"/>
      <c r="NIT133" s="516"/>
      <c r="NIU133" s="516"/>
      <c r="NIV133" s="516"/>
      <c r="NIW133" s="516"/>
      <c r="NIX133" s="516"/>
      <c r="NIY133" s="516"/>
      <c r="NIZ133" s="516"/>
      <c r="NJA133" s="516"/>
      <c r="NJB133" s="516"/>
      <c r="NJC133" s="516"/>
      <c r="NJD133" s="516"/>
      <c r="NJE133" s="516"/>
      <c r="NJF133" s="516"/>
      <c r="NJG133" s="516"/>
      <c r="NJH133" s="516"/>
      <c r="NJI133" s="516"/>
      <c r="NJJ133" s="516"/>
      <c r="NJK133" s="516"/>
      <c r="NJL133" s="516"/>
      <c r="NJM133" s="516"/>
      <c r="NJN133" s="516"/>
      <c r="NJO133" s="516"/>
      <c r="NJP133" s="516"/>
      <c r="NJQ133" s="516"/>
      <c r="NJR133" s="516"/>
      <c r="NJS133" s="516"/>
      <c r="NJT133" s="516"/>
      <c r="NJU133" s="516"/>
      <c r="NJV133" s="516"/>
      <c r="NJW133" s="516"/>
      <c r="NJX133" s="516"/>
      <c r="NJY133" s="516"/>
      <c r="NJZ133" s="516"/>
      <c r="NKA133" s="516"/>
      <c r="NKB133" s="516"/>
      <c r="NKC133" s="516"/>
      <c r="NKD133" s="516"/>
      <c r="NKE133" s="516"/>
      <c r="NKF133" s="516"/>
      <c r="NKG133" s="516"/>
      <c r="NKH133" s="516"/>
      <c r="NKI133" s="516"/>
      <c r="NKJ133" s="516"/>
      <c r="NKK133" s="516"/>
      <c r="NKL133" s="516"/>
      <c r="NKM133" s="516"/>
      <c r="NKN133" s="516"/>
      <c r="NKO133" s="516"/>
      <c r="NKP133" s="516"/>
      <c r="NKQ133" s="516"/>
      <c r="NKR133" s="516"/>
      <c r="NKS133" s="516"/>
      <c r="NKT133" s="516"/>
      <c r="NKU133" s="516"/>
      <c r="NKV133" s="516"/>
      <c r="NKW133" s="516"/>
      <c r="NKX133" s="516"/>
      <c r="NKY133" s="516"/>
      <c r="NKZ133" s="516"/>
      <c r="NLA133" s="516"/>
      <c r="NLB133" s="516"/>
      <c r="NLC133" s="516"/>
      <c r="NLD133" s="516"/>
      <c r="NLE133" s="516"/>
      <c r="NLF133" s="516"/>
      <c r="NLG133" s="516"/>
      <c r="NLH133" s="516"/>
      <c r="NLI133" s="516"/>
      <c r="NLJ133" s="516"/>
      <c r="NLK133" s="516"/>
      <c r="NLL133" s="516"/>
      <c r="NLM133" s="516"/>
      <c r="NLN133" s="516"/>
      <c r="NLO133" s="516"/>
      <c r="NLP133" s="516"/>
      <c r="NLQ133" s="516"/>
      <c r="NLR133" s="516"/>
      <c r="NLS133" s="516"/>
      <c r="NLT133" s="516"/>
      <c r="NLU133" s="516"/>
      <c r="NLV133" s="516"/>
      <c r="NLW133" s="516"/>
      <c r="NLX133" s="516"/>
      <c r="NLY133" s="516"/>
      <c r="NLZ133" s="516"/>
      <c r="NMA133" s="516"/>
      <c r="NMB133" s="516"/>
      <c r="NMC133" s="516"/>
      <c r="NMD133" s="516"/>
      <c r="NME133" s="516"/>
      <c r="NMF133" s="516"/>
      <c r="NMG133" s="516"/>
      <c r="NMH133" s="516"/>
      <c r="NMI133" s="516"/>
      <c r="NMJ133" s="516"/>
      <c r="NMK133" s="516"/>
      <c r="NML133" s="516"/>
      <c r="NMM133" s="516"/>
      <c r="NMN133" s="516"/>
      <c r="NMO133" s="516"/>
      <c r="NMP133" s="516"/>
      <c r="NMQ133" s="516"/>
      <c r="NMR133" s="516"/>
      <c r="NMS133" s="516"/>
      <c r="NMT133" s="516"/>
      <c r="NMU133" s="516"/>
      <c r="NMV133" s="516"/>
      <c r="NMW133" s="516"/>
      <c r="NMX133" s="516"/>
      <c r="NMY133" s="516"/>
      <c r="NMZ133" s="516"/>
      <c r="NNA133" s="516"/>
      <c r="NNB133" s="516"/>
      <c r="NNC133" s="516"/>
      <c r="NND133" s="516"/>
      <c r="NNE133" s="516"/>
      <c r="NNF133" s="516"/>
      <c r="NNG133" s="516"/>
      <c r="NNH133" s="516"/>
      <c r="NNI133" s="516"/>
      <c r="NNJ133" s="516"/>
      <c r="NNK133" s="516"/>
      <c r="NNL133" s="516"/>
      <c r="NNM133" s="516"/>
      <c r="NNN133" s="516"/>
      <c r="NNO133" s="516"/>
      <c r="NNP133" s="516"/>
      <c r="NNQ133" s="516"/>
      <c r="NNR133" s="516"/>
      <c r="NNS133" s="516"/>
      <c r="NNT133" s="516"/>
      <c r="NNU133" s="516"/>
      <c r="NNV133" s="516"/>
      <c r="NNW133" s="516"/>
      <c r="NNX133" s="516"/>
      <c r="NNY133" s="516"/>
      <c r="NNZ133" s="516"/>
      <c r="NOA133" s="516"/>
      <c r="NOB133" s="516"/>
      <c r="NOC133" s="516"/>
      <c r="NOD133" s="516"/>
      <c r="NOE133" s="516"/>
      <c r="NOF133" s="516"/>
      <c r="NOG133" s="516"/>
      <c r="NOH133" s="516"/>
      <c r="NOI133" s="516"/>
      <c r="NOJ133" s="516"/>
      <c r="NOK133" s="516"/>
      <c r="NOL133" s="516"/>
      <c r="NOM133" s="516"/>
      <c r="NON133" s="516"/>
      <c r="NOO133" s="516"/>
      <c r="NOP133" s="516"/>
      <c r="NOQ133" s="516"/>
      <c r="NOR133" s="516"/>
      <c r="NOS133" s="516"/>
      <c r="NOT133" s="516"/>
      <c r="NOU133" s="516"/>
      <c r="NOV133" s="516"/>
      <c r="NOW133" s="516"/>
      <c r="NOX133" s="516"/>
      <c r="NOY133" s="516"/>
      <c r="NOZ133" s="516"/>
      <c r="NPA133" s="516"/>
      <c r="NPB133" s="516"/>
      <c r="NPC133" s="516"/>
      <c r="NPD133" s="516"/>
      <c r="NPE133" s="516"/>
      <c r="NPF133" s="516"/>
      <c r="NPG133" s="516"/>
      <c r="NPH133" s="516"/>
      <c r="NPI133" s="516"/>
      <c r="NPJ133" s="516"/>
      <c r="NPK133" s="516"/>
      <c r="NPL133" s="516"/>
      <c r="NPM133" s="516"/>
      <c r="NPN133" s="516"/>
      <c r="NPO133" s="516"/>
      <c r="NPP133" s="516"/>
      <c r="NPQ133" s="516"/>
      <c r="NPR133" s="516"/>
      <c r="NPS133" s="516"/>
      <c r="NPT133" s="516"/>
      <c r="NPU133" s="516"/>
      <c r="NPV133" s="516"/>
      <c r="NPW133" s="516"/>
      <c r="NPX133" s="516"/>
      <c r="NPY133" s="516"/>
      <c r="NPZ133" s="516"/>
      <c r="NQA133" s="516"/>
      <c r="NQB133" s="516"/>
      <c r="NQC133" s="516"/>
      <c r="NQD133" s="516"/>
      <c r="NQE133" s="516"/>
      <c r="NQF133" s="516"/>
      <c r="NQG133" s="516"/>
      <c r="NQH133" s="516"/>
      <c r="NQI133" s="516"/>
      <c r="NQJ133" s="516"/>
      <c r="NQK133" s="516"/>
      <c r="NQL133" s="516"/>
      <c r="NQM133" s="516"/>
      <c r="NQN133" s="516"/>
      <c r="NQO133" s="516"/>
      <c r="NQP133" s="516"/>
      <c r="NQQ133" s="516"/>
      <c r="NQR133" s="516"/>
      <c r="NQS133" s="516"/>
      <c r="NQT133" s="516"/>
      <c r="NQU133" s="516"/>
      <c r="NQV133" s="516"/>
      <c r="NQW133" s="516"/>
      <c r="NQX133" s="516"/>
      <c r="NQY133" s="516"/>
      <c r="NQZ133" s="516"/>
      <c r="NRA133" s="516"/>
      <c r="NRB133" s="516"/>
      <c r="NRC133" s="516"/>
      <c r="NRD133" s="516"/>
      <c r="NRE133" s="516"/>
      <c r="NRF133" s="516"/>
      <c r="NRG133" s="516"/>
      <c r="NRH133" s="516"/>
      <c r="NRI133" s="516"/>
      <c r="NRJ133" s="516"/>
      <c r="NRK133" s="516"/>
      <c r="NRL133" s="516"/>
      <c r="NRM133" s="516"/>
      <c r="NRN133" s="516"/>
      <c r="NRO133" s="516"/>
      <c r="NRP133" s="516"/>
      <c r="NRQ133" s="516"/>
      <c r="NRR133" s="516"/>
      <c r="NRS133" s="516"/>
      <c r="NRT133" s="516"/>
      <c r="NRU133" s="516"/>
      <c r="NRV133" s="516"/>
      <c r="NRW133" s="516"/>
      <c r="NRX133" s="516"/>
      <c r="NRY133" s="516"/>
      <c r="NRZ133" s="516"/>
      <c r="NSA133" s="516"/>
      <c r="NSB133" s="516"/>
      <c r="NSC133" s="516"/>
      <c r="NSD133" s="516"/>
      <c r="NSE133" s="516"/>
      <c r="NSF133" s="516"/>
      <c r="NSG133" s="516"/>
      <c r="NSH133" s="516"/>
      <c r="NSI133" s="516"/>
      <c r="NSJ133" s="516"/>
      <c r="NSK133" s="516"/>
      <c r="NSL133" s="516"/>
      <c r="NSM133" s="516"/>
      <c r="NSN133" s="516"/>
      <c r="NSO133" s="516"/>
      <c r="NSP133" s="516"/>
      <c r="NSQ133" s="516"/>
      <c r="NSR133" s="516"/>
      <c r="NSS133" s="516"/>
      <c r="NST133" s="516"/>
      <c r="NSU133" s="516"/>
      <c r="NSV133" s="516"/>
      <c r="NSW133" s="516"/>
      <c r="NSX133" s="516"/>
      <c r="NSY133" s="516"/>
      <c r="NSZ133" s="516"/>
      <c r="NTA133" s="516"/>
      <c r="NTB133" s="516"/>
      <c r="NTC133" s="516"/>
      <c r="NTD133" s="516"/>
      <c r="NTE133" s="516"/>
      <c r="NTF133" s="516"/>
      <c r="NTG133" s="516"/>
      <c r="NTH133" s="516"/>
      <c r="NTI133" s="516"/>
      <c r="NTJ133" s="516"/>
      <c r="NTK133" s="516"/>
      <c r="NTL133" s="516"/>
      <c r="NTM133" s="516"/>
      <c r="NTN133" s="516"/>
      <c r="NTO133" s="516"/>
      <c r="NTP133" s="516"/>
      <c r="NTQ133" s="516"/>
      <c r="NTR133" s="516"/>
      <c r="NTS133" s="516"/>
      <c r="NTT133" s="516"/>
      <c r="NTU133" s="516"/>
      <c r="NTV133" s="516"/>
      <c r="NTW133" s="516"/>
      <c r="NTX133" s="516"/>
      <c r="NTY133" s="516"/>
      <c r="NTZ133" s="516"/>
      <c r="NUA133" s="516"/>
      <c r="NUB133" s="516"/>
      <c r="NUC133" s="516"/>
      <c r="NUD133" s="516"/>
      <c r="NUE133" s="516"/>
      <c r="NUF133" s="516"/>
      <c r="NUG133" s="516"/>
      <c r="NUH133" s="516"/>
      <c r="NUI133" s="516"/>
      <c r="NUJ133" s="516"/>
      <c r="NUK133" s="516"/>
      <c r="NUL133" s="516"/>
      <c r="NUM133" s="516"/>
      <c r="NUN133" s="516"/>
      <c r="NUO133" s="516"/>
      <c r="NUP133" s="516"/>
      <c r="NUQ133" s="516"/>
      <c r="NUR133" s="516"/>
      <c r="NUS133" s="516"/>
      <c r="NUT133" s="516"/>
      <c r="NUU133" s="516"/>
      <c r="NUV133" s="516"/>
      <c r="NUW133" s="516"/>
      <c r="NUX133" s="516"/>
      <c r="NUY133" s="516"/>
      <c r="NUZ133" s="516"/>
      <c r="NVA133" s="516"/>
      <c r="NVB133" s="516"/>
      <c r="NVC133" s="516"/>
      <c r="NVD133" s="516"/>
      <c r="NVE133" s="516"/>
      <c r="NVF133" s="516"/>
      <c r="NVG133" s="516"/>
      <c r="NVH133" s="516"/>
      <c r="NVI133" s="516"/>
      <c r="NVJ133" s="516"/>
      <c r="NVK133" s="516"/>
      <c r="NVL133" s="516"/>
      <c r="NVM133" s="516"/>
      <c r="NVN133" s="516"/>
      <c r="NVO133" s="516"/>
      <c r="NVP133" s="516"/>
      <c r="NVQ133" s="516"/>
      <c r="NVR133" s="516"/>
      <c r="NVS133" s="516"/>
      <c r="NVT133" s="516"/>
      <c r="NVU133" s="516"/>
      <c r="NVV133" s="516"/>
      <c r="NVW133" s="516"/>
      <c r="NVX133" s="516"/>
      <c r="NVY133" s="516"/>
      <c r="NVZ133" s="516"/>
      <c r="NWA133" s="516"/>
      <c r="NWB133" s="516"/>
      <c r="NWC133" s="516"/>
      <c r="NWD133" s="516"/>
      <c r="NWE133" s="516"/>
      <c r="NWF133" s="516"/>
      <c r="NWG133" s="516"/>
      <c r="NWH133" s="516"/>
      <c r="NWI133" s="516"/>
      <c r="NWJ133" s="516"/>
      <c r="NWK133" s="516"/>
      <c r="NWL133" s="516"/>
      <c r="NWM133" s="516"/>
      <c r="NWN133" s="516"/>
      <c r="NWO133" s="516"/>
      <c r="NWP133" s="516"/>
      <c r="NWQ133" s="516"/>
      <c r="NWR133" s="516"/>
      <c r="NWS133" s="516"/>
      <c r="NWT133" s="516"/>
      <c r="NWU133" s="516"/>
      <c r="NWV133" s="516"/>
      <c r="NWW133" s="516"/>
      <c r="NWX133" s="516"/>
      <c r="NWY133" s="516"/>
      <c r="NWZ133" s="516"/>
      <c r="NXA133" s="516"/>
      <c r="NXB133" s="516"/>
      <c r="NXC133" s="516"/>
      <c r="NXD133" s="516"/>
      <c r="NXE133" s="516"/>
      <c r="NXF133" s="516"/>
      <c r="NXG133" s="516"/>
      <c r="NXH133" s="516"/>
      <c r="NXI133" s="516"/>
      <c r="NXJ133" s="516"/>
      <c r="NXK133" s="516"/>
      <c r="NXL133" s="516"/>
      <c r="NXM133" s="516"/>
      <c r="NXN133" s="516"/>
      <c r="NXO133" s="516"/>
      <c r="NXP133" s="516"/>
      <c r="NXQ133" s="516"/>
      <c r="NXR133" s="516"/>
      <c r="NXS133" s="516"/>
      <c r="NXT133" s="516"/>
      <c r="NXU133" s="516"/>
      <c r="NXV133" s="516"/>
      <c r="NXW133" s="516"/>
      <c r="NXX133" s="516"/>
      <c r="NXY133" s="516"/>
      <c r="NXZ133" s="516"/>
      <c r="NYA133" s="516"/>
      <c r="NYB133" s="516"/>
      <c r="NYC133" s="516"/>
      <c r="NYD133" s="516"/>
      <c r="NYE133" s="516"/>
      <c r="NYF133" s="516"/>
      <c r="NYG133" s="516"/>
      <c r="NYH133" s="516"/>
      <c r="NYI133" s="516"/>
      <c r="NYJ133" s="516"/>
      <c r="NYK133" s="516"/>
      <c r="NYL133" s="516"/>
      <c r="NYM133" s="516"/>
      <c r="NYN133" s="516"/>
      <c r="NYO133" s="516"/>
      <c r="NYP133" s="516"/>
      <c r="NYQ133" s="516"/>
      <c r="NYR133" s="516"/>
      <c r="NYS133" s="516"/>
      <c r="NYT133" s="516"/>
      <c r="NYU133" s="516"/>
      <c r="NYV133" s="516"/>
      <c r="NYW133" s="516"/>
      <c r="NYX133" s="516"/>
      <c r="NYY133" s="516"/>
      <c r="NYZ133" s="516"/>
      <c r="NZA133" s="516"/>
      <c r="NZB133" s="516"/>
      <c r="NZC133" s="516"/>
      <c r="NZD133" s="516"/>
      <c r="NZE133" s="516"/>
      <c r="NZF133" s="516"/>
      <c r="NZG133" s="516"/>
      <c r="NZH133" s="516"/>
      <c r="NZI133" s="516"/>
      <c r="NZJ133" s="516"/>
      <c r="NZK133" s="516"/>
      <c r="NZL133" s="516"/>
      <c r="NZM133" s="516"/>
      <c r="NZN133" s="516"/>
      <c r="NZO133" s="516"/>
      <c r="NZP133" s="516"/>
      <c r="NZQ133" s="516"/>
      <c r="NZR133" s="516"/>
      <c r="NZS133" s="516"/>
      <c r="NZT133" s="516"/>
      <c r="NZU133" s="516"/>
      <c r="NZV133" s="516"/>
      <c r="NZW133" s="516"/>
      <c r="NZX133" s="516"/>
      <c r="NZY133" s="516"/>
      <c r="NZZ133" s="516"/>
      <c r="OAA133" s="516"/>
      <c r="OAB133" s="516"/>
      <c r="OAC133" s="516"/>
      <c r="OAD133" s="516"/>
      <c r="OAE133" s="516"/>
      <c r="OAF133" s="516"/>
      <c r="OAG133" s="516"/>
      <c r="OAH133" s="516"/>
      <c r="OAI133" s="516"/>
      <c r="OAJ133" s="516"/>
      <c r="OAK133" s="516"/>
      <c r="OAL133" s="516"/>
      <c r="OAM133" s="516"/>
      <c r="OAN133" s="516"/>
      <c r="OAO133" s="516"/>
      <c r="OAP133" s="516"/>
      <c r="OAQ133" s="516"/>
      <c r="OAR133" s="516"/>
      <c r="OAS133" s="516"/>
      <c r="OAT133" s="516"/>
      <c r="OAU133" s="516"/>
      <c r="OAV133" s="516"/>
      <c r="OAW133" s="516"/>
      <c r="OAX133" s="516"/>
      <c r="OAY133" s="516"/>
      <c r="OAZ133" s="516"/>
      <c r="OBA133" s="516"/>
      <c r="OBB133" s="516"/>
      <c r="OBC133" s="516"/>
      <c r="OBD133" s="516"/>
      <c r="OBE133" s="516"/>
      <c r="OBF133" s="516"/>
      <c r="OBG133" s="516"/>
      <c r="OBH133" s="516"/>
      <c r="OBI133" s="516"/>
      <c r="OBJ133" s="516"/>
      <c r="OBK133" s="516"/>
      <c r="OBL133" s="516"/>
      <c r="OBM133" s="516"/>
      <c r="OBN133" s="516"/>
      <c r="OBO133" s="516"/>
      <c r="OBP133" s="516"/>
      <c r="OBQ133" s="516"/>
      <c r="OBR133" s="516"/>
      <c r="OBS133" s="516"/>
      <c r="OBT133" s="516"/>
      <c r="OBU133" s="516"/>
      <c r="OBV133" s="516"/>
      <c r="OBW133" s="516"/>
      <c r="OBX133" s="516"/>
      <c r="OBY133" s="516"/>
      <c r="OBZ133" s="516"/>
      <c r="OCA133" s="516"/>
      <c r="OCB133" s="516"/>
      <c r="OCC133" s="516"/>
      <c r="OCD133" s="516"/>
      <c r="OCE133" s="516"/>
      <c r="OCF133" s="516"/>
      <c r="OCG133" s="516"/>
      <c r="OCH133" s="516"/>
      <c r="OCI133" s="516"/>
      <c r="OCJ133" s="516"/>
      <c r="OCK133" s="516"/>
      <c r="OCL133" s="516"/>
      <c r="OCM133" s="516"/>
      <c r="OCN133" s="516"/>
      <c r="OCO133" s="516"/>
      <c r="OCP133" s="516"/>
      <c r="OCQ133" s="516"/>
      <c r="OCR133" s="516"/>
      <c r="OCS133" s="516"/>
      <c r="OCT133" s="516"/>
      <c r="OCU133" s="516"/>
      <c r="OCV133" s="516"/>
      <c r="OCW133" s="516"/>
      <c r="OCX133" s="516"/>
      <c r="OCY133" s="516"/>
      <c r="OCZ133" s="516"/>
      <c r="ODA133" s="516"/>
      <c r="ODB133" s="516"/>
      <c r="ODC133" s="516"/>
      <c r="ODD133" s="516"/>
      <c r="ODE133" s="516"/>
      <c r="ODF133" s="516"/>
      <c r="ODG133" s="516"/>
      <c r="ODH133" s="516"/>
      <c r="ODI133" s="516"/>
      <c r="ODJ133" s="516"/>
      <c r="ODK133" s="516"/>
      <c r="ODL133" s="516"/>
      <c r="ODM133" s="516"/>
      <c r="ODN133" s="516"/>
      <c r="ODO133" s="516"/>
      <c r="ODP133" s="516"/>
      <c r="ODQ133" s="516"/>
      <c r="ODR133" s="516"/>
      <c r="ODS133" s="516"/>
      <c r="ODT133" s="516"/>
      <c r="ODU133" s="516"/>
      <c r="ODV133" s="516"/>
      <c r="ODW133" s="516"/>
      <c r="ODX133" s="516"/>
      <c r="ODY133" s="516"/>
      <c r="ODZ133" s="516"/>
      <c r="OEA133" s="516"/>
      <c r="OEB133" s="516"/>
      <c r="OEC133" s="516"/>
      <c r="OED133" s="516"/>
      <c r="OEE133" s="516"/>
      <c r="OEF133" s="516"/>
      <c r="OEG133" s="516"/>
      <c r="OEH133" s="516"/>
      <c r="OEI133" s="516"/>
      <c r="OEJ133" s="516"/>
      <c r="OEK133" s="516"/>
      <c r="OEL133" s="516"/>
      <c r="OEM133" s="516"/>
      <c r="OEN133" s="516"/>
      <c r="OEO133" s="516"/>
      <c r="OEP133" s="516"/>
      <c r="OEQ133" s="516"/>
      <c r="OER133" s="516"/>
      <c r="OES133" s="516"/>
      <c r="OET133" s="516"/>
      <c r="OEU133" s="516"/>
      <c r="OEV133" s="516"/>
      <c r="OEW133" s="516"/>
      <c r="OEX133" s="516"/>
      <c r="OEY133" s="516"/>
      <c r="OEZ133" s="516"/>
      <c r="OFA133" s="516"/>
      <c r="OFB133" s="516"/>
      <c r="OFC133" s="516"/>
      <c r="OFD133" s="516"/>
      <c r="OFE133" s="516"/>
      <c r="OFF133" s="516"/>
      <c r="OFG133" s="516"/>
      <c r="OFH133" s="516"/>
      <c r="OFI133" s="516"/>
      <c r="OFJ133" s="516"/>
      <c r="OFK133" s="516"/>
      <c r="OFL133" s="516"/>
      <c r="OFM133" s="516"/>
      <c r="OFN133" s="516"/>
      <c r="OFO133" s="516"/>
      <c r="OFP133" s="516"/>
      <c r="OFQ133" s="516"/>
      <c r="OFR133" s="516"/>
      <c r="OFS133" s="516"/>
      <c r="OFT133" s="516"/>
      <c r="OFU133" s="516"/>
      <c r="OFV133" s="516"/>
      <c r="OFW133" s="516"/>
      <c r="OFX133" s="516"/>
      <c r="OFY133" s="516"/>
      <c r="OFZ133" s="516"/>
      <c r="OGA133" s="516"/>
      <c r="OGB133" s="516"/>
      <c r="OGC133" s="516"/>
      <c r="OGD133" s="516"/>
      <c r="OGE133" s="516"/>
      <c r="OGF133" s="516"/>
      <c r="OGG133" s="516"/>
      <c r="OGH133" s="516"/>
      <c r="OGI133" s="516"/>
      <c r="OGJ133" s="516"/>
      <c r="OGK133" s="516"/>
      <c r="OGL133" s="516"/>
      <c r="OGM133" s="516"/>
      <c r="OGN133" s="516"/>
      <c r="OGO133" s="516"/>
      <c r="OGP133" s="516"/>
      <c r="OGQ133" s="516"/>
      <c r="OGR133" s="516"/>
      <c r="OGS133" s="516"/>
      <c r="OGT133" s="516"/>
      <c r="OGU133" s="516"/>
      <c r="OGV133" s="516"/>
      <c r="OGW133" s="516"/>
      <c r="OGX133" s="516"/>
      <c r="OGY133" s="516"/>
      <c r="OGZ133" s="516"/>
      <c r="OHA133" s="516"/>
      <c r="OHB133" s="516"/>
      <c r="OHC133" s="516"/>
      <c r="OHD133" s="516"/>
      <c r="OHE133" s="516"/>
      <c r="OHF133" s="516"/>
      <c r="OHG133" s="516"/>
      <c r="OHH133" s="516"/>
      <c r="OHI133" s="516"/>
      <c r="OHJ133" s="516"/>
      <c r="OHK133" s="516"/>
      <c r="OHL133" s="516"/>
      <c r="OHM133" s="516"/>
      <c r="OHN133" s="516"/>
      <c r="OHO133" s="516"/>
      <c r="OHP133" s="516"/>
      <c r="OHQ133" s="516"/>
      <c r="OHR133" s="516"/>
      <c r="OHS133" s="516"/>
      <c r="OHT133" s="516"/>
      <c r="OHU133" s="516"/>
      <c r="OHV133" s="516"/>
      <c r="OHW133" s="516"/>
      <c r="OHX133" s="516"/>
      <c r="OHY133" s="516"/>
      <c r="OHZ133" s="516"/>
      <c r="OIA133" s="516"/>
      <c r="OIB133" s="516"/>
      <c r="OIC133" s="516"/>
      <c r="OID133" s="516"/>
      <c r="OIE133" s="516"/>
      <c r="OIF133" s="516"/>
      <c r="OIG133" s="516"/>
      <c r="OIH133" s="516"/>
      <c r="OII133" s="516"/>
      <c r="OIJ133" s="516"/>
      <c r="OIK133" s="516"/>
      <c r="OIL133" s="516"/>
      <c r="OIM133" s="516"/>
      <c r="OIN133" s="516"/>
      <c r="OIO133" s="516"/>
      <c r="OIP133" s="516"/>
      <c r="OIQ133" s="516"/>
      <c r="OIR133" s="516"/>
      <c r="OIS133" s="516"/>
      <c r="OIT133" s="516"/>
      <c r="OIU133" s="516"/>
      <c r="OIV133" s="516"/>
      <c r="OIW133" s="516"/>
      <c r="OIX133" s="516"/>
      <c r="OIY133" s="516"/>
      <c r="OIZ133" s="516"/>
      <c r="OJA133" s="516"/>
      <c r="OJB133" s="516"/>
      <c r="OJC133" s="516"/>
      <c r="OJD133" s="516"/>
      <c r="OJE133" s="516"/>
      <c r="OJF133" s="516"/>
      <c r="OJG133" s="516"/>
      <c r="OJH133" s="516"/>
      <c r="OJI133" s="516"/>
      <c r="OJJ133" s="516"/>
      <c r="OJK133" s="516"/>
      <c r="OJL133" s="516"/>
      <c r="OJM133" s="516"/>
      <c r="OJN133" s="516"/>
      <c r="OJO133" s="516"/>
      <c r="OJP133" s="516"/>
      <c r="OJQ133" s="516"/>
      <c r="OJR133" s="516"/>
      <c r="OJS133" s="516"/>
      <c r="OJT133" s="516"/>
      <c r="OJU133" s="516"/>
      <c r="OJV133" s="516"/>
      <c r="OJW133" s="516"/>
      <c r="OJX133" s="516"/>
      <c r="OJY133" s="516"/>
      <c r="OJZ133" s="516"/>
      <c r="OKA133" s="516"/>
      <c r="OKB133" s="516"/>
      <c r="OKC133" s="516"/>
      <c r="OKD133" s="516"/>
      <c r="OKE133" s="516"/>
      <c r="OKF133" s="516"/>
      <c r="OKG133" s="516"/>
      <c r="OKH133" s="516"/>
      <c r="OKI133" s="516"/>
      <c r="OKJ133" s="516"/>
      <c r="OKK133" s="516"/>
      <c r="OKL133" s="516"/>
      <c r="OKM133" s="516"/>
      <c r="OKN133" s="516"/>
      <c r="OKO133" s="516"/>
      <c r="OKP133" s="516"/>
      <c r="OKQ133" s="516"/>
      <c r="OKR133" s="516"/>
      <c r="OKS133" s="516"/>
      <c r="OKT133" s="516"/>
      <c r="OKU133" s="516"/>
      <c r="OKV133" s="516"/>
      <c r="OKW133" s="516"/>
      <c r="OKX133" s="516"/>
      <c r="OKY133" s="516"/>
      <c r="OKZ133" s="516"/>
      <c r="OLA133" s="516"/>
      <c r="OLB133" s="516"/>
      <c r="OLC133" s="516"/>
      <c r="OLD133" s="516"/>
      <c r="OLE133" s="516"/>
      <c r="OLF133" s="516"/>
      <c r="OLG133" s="516"/>
      <c r="OLH133" s="516"/>
      <c r="OLI133" s="516"/>
      <c r="OLJ133" s="516"/>
      <c r="OLK133" s="516"/>
      <c r="OLL133" s="516"/>
      <c r="OLM133" s="516"/>
      <c r="OLN133" s="516"/>
      <c r="OLO133" s="516"/>
      <c r="OLP133" s="516"/>
      <c r="OLQ133" s="516"/>
      <c r="OLR133" s="516"/>
      <c r="OLS133" s="516"/>
      <c r="OLT133" s="516"/>
      <c r="OLU133" s="516"/>
      <c r="OLV133" s="516"/>
      <c r="OLW133" s="516"/>
      <c r="OLX133" s="516"/>
      <c r="OLY133" s="516"/>
      <c r="OLZ133" s="516"/>
      <c r="OMA133" s="516"/>
      <c r="OMB133" s="516"/>
      <c r="OMC133" s="516"/>
      <c r="OMD133" s="516"/>
      <c r="OME133" s="516"/>
      <c r="OMF133" s="516"/>
      <c r="OMG133" s="516"/>
      <c r="OMH133" s="516"/>
      <c r="OMI133" s="516"/>
      <c r="OMJ133" s="516"/>
      <c r="OMK133" s="516"/>
      <c r="OML133" s="516"/>
      <c r="OMM133" s="516"/>
      <c r="OMN133" s="516"/>
      <c r="OMO133" s="516"/>
      <c r="OMP133" s="516"/>
      <c r="OMQ133" s="516"/>
      <c r="OMR133" s="516"/>
      <c r="OMS133" s="516"/>
      <c r="OMT133" s="516"/>
      <c r="OMU133" s="516"/>
      <c r="OMV133" s="516"/>
      <c r="OMW133" s="516"/>
      <c r="OMX133" s="516"/>
      <c r="OMY133" s="516"/>
      <c r="OMZ133" s="516"/>
      <c r="ONA133" s="516"/>
      <c r="ONB133" s="516"/>
      <c r="ONC133" s="516"/>
      <c r="OND133" s="516"/>
      <c r="ONE133" s="516"/>
      <c r="ONF133" s="516"/>
      <c r="ONG133" s="516"/>
      <c r="ONH133" s="516"/>
      <c r="ONI133" s="516"/>
      <c r="ONJ133" s="516"/>
      <c r="ONK133" s="516"/>
      <c r="ONL133" s="516"/>
      <c r="ONM133" s="516"/>
      <c r="ONN133" s="516"/>
      <c r="ONO133" s="516"/>
      <c r="ONP133" s="516"/>
      <c r="ONQ133" s="516"/>
      <c r="ONR133" s="516"/>
      <c r="ONS133" s="516"/>
      <c r="ONT133" s="516"/>
      <c r="ONU133" s="516"/>
      <c r="ONV133" s="516"/>
      <c r="ONW133" s="516"/>
      <c r="ONX133" s="516"/>
      <c r="ONY133" s="516"/>
      <c r="ONZ133" s="516"/>
      <c r="OOA133" s="516"/>
      <c r="OOB133" s="516"/>
      <c r="OOC133" s="516"/>
      <c r="OOD133" s="516"/>
      <c r="OOE133" s="516"/>
      <c r="OOF133" s="516"/>
      <c r="OOG133" s="516"/>
      <c r="OOH133" s="516"/>
      <c r="OOI133" s="516"/>
      <c r="OOJ133" s="516"/>
      <c r="OOK133" s="516"/>
      <c r="OOL133" s="516"/>
      <c r="OOM133" s="516"/>
      <c r="OON133" s="516"/>
      <c r="OOO133" s="516"/>
      <c r="OOP133" s="516"/>
      <c r="OOQ133" s="516"/>
      <c r="OOR133" s="516"/>
      <c r="OOS133" s="516"/>
      <c r="OOT133" s="516"/>
      <c r="OOU133" s="516"/>
      <c r="OOV133" s="516"/>
      <c r="OOW133" s="516"/>
      <c r="OOX133" s="516"/>
      <c r="OOY133" s="516"/>
      <c r="OOZ133" s="516"/>
      <c r="OPA133" s="516"/>
      <c r="OPB133" s="516"/>
      <c r="OPC133" s="516"/>
      <c r="OPD133" s="516"/>
      <c r="OPE133" s="516"/>
      <c r="OPF133" s="516"/>
      <c r="OPG133" s="516"/>
      <c r="OPH133" s="516"/>
      <c r="OPI133" s="516"/>
      <c r="OPJ133" s="516"/>
      <c r="OPK133" s="516"/>
      <c r="OPL133" s="516"/>
      <c r="OPM133" s="516"/>
      <c r="OPN133" s="516"/>
      <c r="OPO133" s="516"/>
      <c r="OPP133" s="516"/>
      <c r="OPQ133" s="516"/>
      <c r="OPR133" s="516"/>
      <c r="OPS133" s="516"/>
      <c r="OPT133" s="516"/>
      <c r="OPU133" s="516"/>
      <c r="OPV133" s="516"/>
      <c r="OPW133" s="516"/>
      <c r="OPX133" s="516"/>
      <c r="OPY133" s="516"/>
      <c r="OPZ133" s="516"/>
      <c r="OQA133" s="516"/>
      <c r="OQB133" s="516"/>
      <c r="OQC133" s="516"/>
      <c r="OQD133" s="516"/>
      <c r="OQE133" s="516"/>
      <c r="OQF133" s="516"/>
      <c r="OQG133" s="516"/>
      <c r="OQH133" s="516"/>
      <c r="OQI133" s="516"/>
      <c r="OQJ133" s="516"/>
      <c r="OQK133" s="516"/>
      <c r="OQL133" s="516"/>
      <c r="OQM133" s="516"/>
      <c r="OQN133" s="516"/>
      <c r="OQO133" s="516"/>
      <c r="OQP133" s="516"/>
      <c r="OQQ133" s="516"/>
      <c r="OQR133" s="516"/>
      <c r="OQS133" s="516"/>
      <c r="OQT133" s="516"/>
      <c r="OQU133" s="516"/>
      <c r="OQV133" s="516"/>
      <c r="OQW133" s="516"/>
      <c r="OQX133" s="516"/>
      <c r="OQY133" s="516"/>
      <c r="OQZ133" s="516"/>
      <c r="ORA133" s="516"/>
      <c r="ORB133" s="516"/>
      <c r="ORC133" s="516"/>
      <c r="ORD133" s="516"/>
      <c r="ORE133" s="516"/>
      <c r="ORF133" s="516"/>
      <c r="ORG133" s="516"/>
      <c r="ORH133" s="516"/>
      <c r="ORI133" s="516"/>
      <c r="ORJ133" s="516"/>
      <c r="ORK133" s="516"/>
      <c r="ORL133" s="516"/>
      <c r="ORM133" s="516"/>
      <c r="ORN133" s="516"/>
      <c r="ORO133" s="516"/>
      <c r="ORP133" s="516"/>
      <c r="ORQ133" s="516"/>
      <c r="ORR133" s="516"/>
      <c r="ORS133" s="516"/>
      <c r="ORT133" s="516"/>
      <c r="ORU133" s="516"/>
      <c r="ORV133" s="516"/>
      <c r="ORW133" s="516"/>
      <c r="ORX133" s="516"/>
      <c r="ORY133" s="516"/>
      <c r="ORZ133" s="516"/>
      <c r="OSA133" s="516"/>
      <c r="OSB133" s="516"/>
      <c r="OSC133" s="516"/>
      <c r="OSD133" s="516"/>
      <c r="OSE133" s="516"/>
      <c r="OSF133" s="516"/>
      <c r="OSG133" s="516"/>
      <c r="OSH133" s="516"/>
      <c r="OSI133" s="516"/>
      <c r="OSJ133" s="516"/>
      <c r="OSK133" s="516"/>
      <c r="OSL133" s="516"/>
      <c r="OSM133" s="516"/>
      <c r="OSN133" s="516"/>
      <c r="OSO133" s="516"/>
      <c r="OSP133" s="516"/>
      <c r="OSQ133" s="516"/>
      <c r="OSR133" s="516"/>
      <c r="OSS133" s="516"/>
      <c r="OST133" s="516"/>
      <c r="OSU133" s="516"/>
      <c r="OSV133" s="516"/>
      <c r="OSW133" s="516"/>
      <c r="OSX133" s="516"/>
      <c r="OSY133" s="516"/>
      <c r="OSZ133" s="516"/>
      <c r="OTA133" s="516"/>
      <c r="OTB133" s="516"/>
      <c r="OTC133" s="516"/>
      <c r="OTD133" s="516"/>
      <c r="OTE133" s="516"/>
      <c r="OTF133" s="516"/>
      <c r="OTG133" s="516"/>
      <c r="OTH133" s="516"/>
      <c r="OTI133" s="516"/>
      <c r="OTJ133" s="516"/>
      <c r="OTK133" s="516"/>
      <c r="OTL133" s="516"/>
      <c r="OTM133" s="516"/>
      <c r="OTN133" s="516"/>
      <c r="OTO133" s="516"/>
      <c r="OTP133" s="516"/>
      <c r="OTQ133" s="516"/>
      <c r="OTR133" s="516"/>
      <c r="OTS133" s="516"/>
      <c r="OTT133" s="516"/>
      <c r="OTU133" s="516"/>
      <c r="OTV133" s="516"/>
      <c r="OTW133" s="516"/>
      <c r="OTX133" s="516"/>
      <c r="OTY133" s="516"/>
      <c r="OTZ133" s="516"/>
      <c r="OUA133" s="516"/>
      <c r="OUB133" s="516"/>
      <c r="OUC133" s="516"/>
      <c r="OUD133" s="516"/>
      <c r="OUE133" s="516"/>
      <c r="OUF133" s="516"/>
      <c r="OUG133" s="516"/>
      <c r="OUH133" s="516"/>
      <c r="OUI133" s="516"/>
      <c r="OUJ133" s="516"/>
      <c r="OUK133" s="516"/>
      <c r="OUL133" s="516"/>
      <c r="OUM133" s="516"/>
      <c r="OUN133" s="516"/>
      <c r="OUO133" s="516"/>
      <c r="OUP133" s="516"/>
      <c r="OUQ133" s="516"/>
      <c r="OUR133" s="516"/>
      <c r="OUS133" s="516"/>
      <c r="OUT133" s="516"/>
      <c r="OUU133" s="516"/>
      <c r="OUV133" s="516"/>
      <c r="OUW133" s="516"/>
      <c r="OUX133" s="516"/>
      <c r="OUY133" s="516"/>
      <c r="OUZ133" s="516"/>
      <c r="OVA133" s="516"/>
      <c r="OVB133" s="516"/>
      <c r="OVC133" s="516"/>
      <c r="OVD133" s="516"/>
      <c r="OVE133" s="516"/>
      <c r="OVF133" s="516"/>
      <c r="OVG133" s="516"/>
      <c r="OVH133" s="516"/>
      <c r="OVI133" s="516"/>
      <c r="OVJ133" s="516"/>
      <c r="OVK133" s="516"/>
      <c r="OVL133" s="516"/>
      <c r="OVM133" s="516"/>
      <c r="OVN133" s="516"/>
      <c r="OVO133" s="516"/>
      <c r="OVP133" s="516"/>
      <c r="OVQ133" s="516"/>
      <c r="OVR133" s="516"/>
      <c r="OVS133" s="516"/>
      <c r="OVT133" s="516"/>
      <c r="OVU133" s="516"/>
      <c r="OVV133" s="516"/>
      <c r="OVW133" s="516"/>
      <c r="OVX133" s="516"/>
      <c r="OVY133" s="516"/>
      <c r="OVZ133" s="516"/>
      <c r="OWA133" s="516"/>
      <c r="OWB133" s="516"/>
      <c r="OWC133" s="516"/>
      <c r="OWD133" s="516"/>
      <c r="OWE133" s="516"/>
      <c r="OWF133" s="516"/>
      <c r="OWG133" s="516"/>
      <c r="OWH133" s="516"/>
      <c r="OWI133" s="516"/>
      <c r="OWJ133" s="516"/>
      <c r="OWK133" s="516"/>
      <c r="OWL133" s="516"/>
      <c r="OWM133" s="516"/>
      <c r="OWN133" s="516"/>
      <c r="OWO133" s="516"/>
      <c r="OWP133" s="516"/>
      <c r="OWQ133" s="516"/>
      <c r="OWR133" s="516"/>
      <c r="OWS133" s="516"/>
      <c r="OWT133" s="516"/>
      <c r="OWU133" s="516"/>
      <c r="OWV133" s="516"/>
      <c r="OWW133" s="516"/>
      <c r="OWX133" s="516"/>
      <c r="OWY133" s="516"/>
      <c r="OWZ133" s="516"/>
      <c r="OXA133" s="516"/>
      <c r="OXB133" s="516"/>
      <c r="OXC133" s="516"/>
      <c r="OXD133" s="516"/>
      <c r="OXE133" s="516"/>
      <c r="OXF133" s="516"/>
      <c r="OXG133" s="516"/>
      <c r="OXH133" s="516"/>
      <c r="OXI133" s="516"/>
      <c r="OXJ133" s="516"/>
      <c r="OXK133" s="516"/>
      <c r="OXL133" s="516"/>
      <c r="OXM133" s="516"/>
      <c r="OXN133" s="516"/>
      <c r="OXO133" s="516"/>
      <c r="OXP133" s="516"/>
      <c r="OXQ133" s="516"/>
      <c r="OXR133" s="516"/>
      <c r="OXS133" s="516"/>
      <c r="OXT133" s="516"/>
      <c r="OXU133" s="516"/>
      <c r="OXV133" s="516"/>
      <c r="OXW133" s="516"/>
      <c r="OXX133" s="516"/>
      <c r="OXY133" s="516"/>
      <c r="OXZ133" s="516"/>
      <c r="OYA133" s="516"/>
      <c r="OYB133" s="516"/>
      <c r="OYC133" s="516"/>
      <c r="OYD133" s="516"/>
      <c r="OYE133" s="516"/>
      <c r="OYF133" s="516"/>
      <c r="OYG133" s="516"/>
      <c r="OYH133" s="516"/>
      <c r="OYI133" s="516"/>
      <c r="OYJ133" s="516"/>
      <c r="OYK133" s="516"/>
      <c r="OYL133" s="516"/>
      <c r="OYM133" s="516"/>
      <c r="OYN133" s="516"/>
      <c r="OYO133" s="516"/>
      <c r="OYP133" s="516"/>
      <c r="OYQ133" s="516"/>
      <c r="OYR133" s="516"/>
      <c r="OYS133" s="516"/>
      <c r="OYT133" s="516"/>
      <c r="OYU133" s="516"/>
      <c r="OYV133" s="516"/>
      <c r="OYW133" s="516"/>
      <c r="OYX133" s="516"/>
      <c r="OYY133" s="516"/>
      <c r="OYZ133" s="516"/>
      <c r="OZA133" s="516"/>
      <c r="OZB133" s="516"/>
      <c r="OZC133" s="516"/>
      <c r="OZD133" s="516"/>
      <c r="OZE133" s="516"/>
      <c r="OZF133" s="516"/>
      <c r="OZG133" s="516"/>
      <c r="OZH133" s="516"/>
      <c r="OZI133" s="516"/>
      <c r="OZJ133" s="516"/>
      <c r="OZK133" s="516"/>
      <c r="OZL133" s="516"/>
      <c r="OZM133" s="516"/>
      <c r="OZN133" s="516"/>
      <c r="OZO133" s="516"/>
      <c r="OZP133" s="516"/>
      <c r="OZQ133" s="516"/>
      <c r="OZR133" s="516"/>
      <c r="OZS133" s="516"/>
      <c r="OZT133" s="516"/>
      <c r="OZU133" s="516"/>
      <c r="OZV133" s="516"/>
      <c r="OZW133" s="516"/>
      <c r="OZX133" s="516"/>
      <c r="OZY133" s="516"/>
      <c r="OZZ133" s="516"/>
      <c r="PAA133" s="516"/>
      <c r="PAB133" s="516"/>
      <c r="PAC133" s="516"/>
      <c r="PAD133" s="516"/>
      <c r="PAE133" s="516"/>
      <c r="PAF133" s="516"/>
      <c r="PAG133" s="516"/>
      <c r="PAH133" s="516"/>
      <c r="PAI133" s="516"/>
      <c r="PAJ133" s="516"/>
      <c r="PAK133" s="516"/>
      <c r="PAL133" s="516"/>
      <c r="PAM133" s="516"/>
      <c r="PAN133" s="516"/>
      <c r="PAO133" s="516"/>
      <c r="PAP133" s="516"/>
      <c r="PAQ133" s="516"/>
      <c r="PAR133" s="516"/>
      <c r="PAS133" s="516"/>
      <c r="PAT133" s="516"/>
      <c r="PAU133" s="516"/>
      <c r="PAV133" s="516"/>
      <c r="PAW133" s="516"/>
      <c r="PAX133" s="516"/>
      <c r="PAY133" s="516"/>
      <c r="PAZ133" s="516"/>
      <c r="PBA133" s="516"/>
      <c r="PBB133" s="516"/>
      <c r="PBC133" s="516"/>
      <c r="PBD133" s="516"/>
      <c r="PBE133" s="516"/>
      <c r="PBF133" s="516"/>
      <c r="PBG133" s="516"/>
      <c r="PBH133" s="516"/>
      <c r="PBI133" s="516"/>
      <c r="PBJ133" s="516"/>
      <c r="PBK133" s="516"/>
      <c r="PBL133" s="516"/>
      <c r="PBM133" s="516"/>
      <c r="PBN133" s="516"/>
      <c r="PBO133" s="516"/>
      <c r="PBP133" s="516"/>
      <c r="PBQ133" s="516"/>
      <c r="PBR133" s="516"/>
      <c r="PBS133" s="516"/>
      <c r="PBT133" s="516"/>
      <c r="PBU133" s="516"/>
      <c r="PBV133" s="516"/>
      <c r="PBW133" s="516"/>
      <c r="PBX133" s="516"/>
      <c r="PBY133" s="516"/>
      <c r="PBZ133" s="516"/>
      <c r="PCA133" s="516"/>
      <c r="PCB133" s="516"/>
      <c r="PCC133" s="516"/>
      <c r="PCD133" s="516"/>
      <c r="PCE133" s="516"/>
      <c r="PCF133" s="516"/>
      <c r="PCG133" s="516"/>
      <c r="PCH133" s="516"/>
      <c r="PCI133" s="516"/>
      <c r="PCJ133" s="516"/>
      <c r="PCK133" s="516"/>
      <c r="PCL133" s="516"/>
      <c r="PCM133" s="516"/>
      <c r="PCN133" s="516"/>
      <c r="PCO133" s="516"/>
      <c r="PCP133" s="516"/>
      <c r="PCQ133" s="516"/>
      <c r="PCR133" s="516"/>
      <c r="PCS133" s="516"/>
      <c r="PCT133" s="516"/>
      <c r="PCU133" s="516"/>
      <c r="PCV133" s="516"/>
      <c r="PCW133" s="516"/>
      <c r="PCX133" s="516"/>
      <c r="PCY133" s="516"/>
      <c r="PCZ133" s="516"/>
      <c r="PDA133" s="516"/>
      <c r="PDB133" s="516"/>
      <c r="PDC133" s="516"/>
      <c r="PDD133" s="516"/>
      <c r="PDE133" s="516"/>
      <c r="PDF133" s="516"/>
      <c r="PDG133" s="516"/>
      <c r="PDH133" s="516"/>
      <c r="PDI133" s="516"/>
      <c r="PDJ133" s="516"/>
      <c r="PDK133" s="516"/>
      <c r="PDL133" s="516"/>
      <c r="PDM133" s="516"/>
      <c r="PDN133" s="516"/>
      <c r="PDO133" s="516"/>
      <c r="PDP133" s="516"/>
      <c r="PDQ133" s="516"/>
      <c r="PDR133" s="516"/>
      <c r="PDS133" s="516"/>
      <c r="PDT133" s="516"/>
      <c r="PDU133" s="516"/>
      <c r="PDV133" s="516"/>
      <c r="PDW133" s="516"/>
      <c r="PDX133" s="516"/>
      <c r="PDY133" s="516"/>
      <c r="PDZ133" s="516"/>
      <c r="PEA133" s="516"/>
      <c r="PEB133" s="516"/>
      <c r="PEC133" s="516"/>
      <c r="PED133" s="516"/>
      <c r="PEE133" s="516"/>
      <c r="PEF133" s="516"/>
      <c r="PEG133" s="516"/>
      <c r="PEH133" s="516"/>
      <c r="PEI133" s="516"/>
      <c r="PEJ133" s="516"/>
      <c r="PEK133" s="516"/>
      <c r="PEL133" s="516"/>
      <c r="PEM133" s="516"/>
      <c r="PEN133" s="516"/>
      <c r="PEO133" s="516"/>
      <c r="PEP133" s="516"/>
      <c r="PEQ133" s="516"/>
      <c r="PER133" s="516"/>
      <c r="PES133" s="516"/>
      <c r="PET133" s="516"/>
      <c r="PEU133" s="516"/>
      <c r="PEV133" s="516"/>
      <c r="PEW133" s="516"/>
      <c r="PEX133" s="516"/>
      <c r="PEY133" s="516"/>
      <c r="PEZ133" s="516"/>
      <c r="PFA133" s="516"/>
      <c r="PFB133" s="516"/>
      <c r="PFC133" s="516"/>
      <c r="PFD133" s="516"/>
      <c r="PFE133" s="516"/>
      <c r="PFF133" s="516"/>
      <c r="PFG133" s="516"/>
      <c r="PFH133" s="516"/>
      <c r="PFI133" s="516"/>
      <c r="PFJ133" s="516"/>
      <c r="PFK133" s="516"/>
      <c r="PFL133" s="516"/>
      <c r="PFM133" s="516"/>
      <c r="PFN133" s="516"/>
      <c r="PFO133" s="516"/>
      <c r="PFP133" s="516"/>
      <c r="PFQ133" s="516"/>
      <c r="PFR133" s="516"/>
      <c r="PFS133" s="516"/>
      <c r="PFT133" s="516"/>
      <c r="PFU133" s="516"/>
      <c r="PFV133" s="516"/>
      <c r="PFW133" s="516"/>
      <c r="PFX133" s="516"/>
      <c r="PFY133" s="516"/>
      <c r="PFZ133" s="516"/>
      <c r="PGA133" s="516"/>
      <c r="PGB133" s="516"/>
      <c r="PGC133" s="516"/>
      <c r="PGD133" s="516"/>
      <c r="PGE133" s="516"/>
      <c r="PGF133" s="516"/>
      <c r="PGG133" s="516"/>
      <c r="PGH133" s="516"/>
      <c r="PGI133" s="516"/>
      <c r="PGJ133" s="516"/>
      <c r="PGK133" s="516"/>
      <c r="PGL133" s="516"/>
      <c r="PGM133" s="516"/>
      <c r="PGN133" s="516"/>
      <c r="PGO133" s="516"/>
      <c r="PGP133" s="516"/>
      <c r="PGQ133" s="516"/>
      <c r="PGR133" s="516"/>
      <c r="PGS133" s="516"/>
      <c r="PGT133" s="516"/>
      <c r="PGU133" s="516"/>
      <c r="PGV133" s="516"/>
      <c r="PGW133" s="516"/>
      <c r="PGX133" s="516"/>
      <c r="PGY133" s="516"/>
      <c r="PGZ133" s="516"/>
      <c r="PHA133" s="516"/>
      <c r="PHB133" s="516"/>
      <c r="PHC133" s="516"/>
      <c r="PHD133" s="516"/>
      <c r="PHE133" s="516"/>
      <c r="PHF133" s="516"/>
      <c r="PHG133" s="516"/>
      <c r="PHH133" s="516"/>
      <c r="PHI133" s="516"/>
      <c r="PHJ133" s="516"/>
      <c r="PHK133" s="516"/>
      <c r="PHL133" s="516"/>
      <c r="PHM133" s="516"/>
      <c r="PHN133" s="516"/>
      <c r="PHO133" s="516"/>
      <c r="PHP133" s="516"/>
      <c r="PHQ133" s="516"/>
      <c r="PHR133" s="516"/>
      <c r="PHS133" s="516"/>
      <c r="PHT133" s="516"/>
      <c r="PHU133" s="516"/>
      <c r="PHV133" s="516"/>
      <c r="PHW133" s="516"/>
      <c r="PHX133" s="516"/>
      <c r="PHY133" s="516"/>
      <c r="PHZ133" s="516"/>
      <c r="PIA133" s="516"/>
      <c r="PIB133" s="516"/>
      <c r="PIC133" s="516"/>
      <c r="PID133" s="516"/>
      <c r="PIE133" s="516"/>
      <c r="PIF133" s="516"/>
      <c r="PIG133" s="516"/>
      <c r="PIH133" s="516"/>
      <c r="PII133" s="516"/>
      <c r="PIJ133" s="516"/>
      <c r="PIK133" s="516"/>
      <c r="PIL133" s="516"/>
      <c r="PIM133" s="516"/>
      <c r="PIN133" s="516"/>
      <c r="PIO133" s="516"/>
      <c r="PIP133" s="516"/>
      <c r="PIQ133" s="516"/>
      <c r="PIR133" s="516"/>
      <c r="PIS133" s="516"/>
      <c r="PIT133" s="516"/>
      <c r="PIU133" s="516"/>
      <c r="PIV133" s="516"/>
      <c r="PIW133" s="516"/>
      <c r="PIX133" s="516"/>
      <c r="PIY133" s="516"/>
      <c r="PIZ133" s="516"/>
      <c r="PJA133" s="516"/>
      <c r="PJB133" s="516"/>
      <c r="PJC133" s="516"/>
      <c r="PJD133" s="516"/>
      <c r="PJE133" s="516"/>
      <c r="PJF133" s="516"/>
      <c r="PJG133" s="516"/>
      <c r="PJH133" s="516"/>
      <c r="PJI133" s="516"/>
      <c r="PJJ133" s="516"/>
      <c r="PJK133" s="516"/>
      <c r="PJL133" s="516"/>
      <c r="PJM133" s="516"/>
      <c r="PJN133" s="516"/>
      <c r="PJO133" s="516"/>
      <c r="PJP133" s="516"/>
      <c r="PJQ133" s="516"/>
      <c r="PJR133" s="516"/>
      <c r="PJS133" s="516"/>
      <c r="PJT133" s="516"/>
      <c r="PJU133" s="516"/>
      <c r="PJV133" s="516"/>
      <c r="PJW133" s="516"/>
      <c r="PJX133" s="516"/>
      <c r="PJY133" s="516"/>
      <c r="PJZ133" s="516"/>
      <c r="PKA133" s="516"/>
      <c r="PKB133" s="516"/>
      <c r="PKC133" s="516"/>
      <c r="PKD133" s="516"/>
      <c r="PKE133" s="516"/>
      <c r="PKF133" s="516"/>
      <c r="PKG133" s="516"/>
      <c r="PKH133" s="516"/>
      <c r="PKI133" s="516"/>
      <c r="PKJ133" s="516"/>
      <c r="PKK133" s="516"/>
      <c r="PKL133" s="516"/>
      <c r="PKM133" s="516"/>
      <c r="PKN133" s="516"/>
      <c r="PKO133" s="516"/>
      <c r="PKP133" s="516"/>
      <c r="PKQ133" s="516"/>
      <c r="PKR133" s="516"/>
      <c r="PKS133" s="516"/>
      <c r="PKT133" s="516"/>
      <c r="PKU133" s="516"/>
      <c r="PKV133" s="516"/>
      <c r="PKW133" s="516"/>
      <c r="PKX133" s="516"/>
      <c r="PKY133" s="516"/>
      <c r="PKZ133" s="516"/>
      <c r="PLA133" s="516"/>
      <c r="PLB133" s="516"/>
      <c r="PLC133" s="516"/>
      <c r="PLD133" s="516"/>
      <c r="PLE133" s="516"/>
      <c r="PLF133" s="516"/>
      <c r="PLG133" s="516"/>
      <c r="PLH133" s="516"/>
      <c r="PLI133" s="516"/>
      <c r="PLJ133" s="516"/>
      <c r="PLK133" s="516"/>
      <c r="PLL133" s="516"/>
      <c r="PLM133" s="516"/>
      <c r="PLN133" s="516"/>
      <c r="PLO133" s="516"/>
      <c r="PLP133" s="516"/>
      <c r="PLQ133" s="516"/>
      <c r="PLR133" s="516"/>
      <c r="PLS133" s="516"/>
      <c r="PLT133" s="516"/>
      <c r="PLU133" s="516"/>
      <c r="PLV133" s="516"/>
      <c r="PLW133" s="516"/>
      <c r="PLX133" s="516"/>
      <c r="PLY133" s="516"/>
      <c r="PLZ133" s="516"/>
      <c r="PMA133" s="516"/>
      <c r="PMB133" s="516"/>
      <c r="PMC133" s="516"/>
      <c r="PMD133" s="516"/>
      <c r="PME133" s="516"/>
      <c r="PMF133" s="516"/>
      <c r="PMG133" s="516"/>
      <c r="PMH133" s="516"/>
      <c r="PMI133" s="516"/>
      <c r="PMJ133" s="516"/>
      <c r="PMK133" s="516"/>
      <c r="PML133" s="516"/>
      <c r="PMM133" s="516"/>
      <c r="PMN133" s="516"/>
      <c r="PMO133" s="516"/>
      <c r="PMP133" s="516"/>
      <c r="PMQ133" s="516"/>
      <c r="PMR133" s="516"/>
      <c r="PMS133" s="516"/>
      <c r="PMT133" s="516"/>
      <c r="PMU133" s="516"/>
      <c r="PMV133" s="516"/>
      <c r="PMW133" s="516"/>
      <c r="PMX133" s="516"/>
      <c r="PMY133" s="516"/>
      <c r="PMZ133" s="516"/>
      <c r="PNA133" s="516"/>
      <c r="PNB133" s="516"/>
      <c r="PNC133" s="516"/>
      <c r="PND133" s="516"/>
      <c r="PNE133" s="516"/>
      <c r="PNF133" s="516"/>
      <c r="PNG133" s="516"/>
      <c r="PNH133" s="516"/>
      <c r="PNI133" s="516"/>
      <c r="PNJ133" s="516"/>
      <c r="PNK133" s="516"/>
      <c r="PNL133" s="516"/>
      <c r="PNM133" s="516"/>
      <c r="PNN133" s="516"/>
      <c r="PNO133" s="516"/>
      <c r="PNP133" s="516"/>
      <c r="PNQ133" s="516"/>
      <c r="PNR133" s="516"/>
      <c r="PNS133" s="516"/>
      <c r="PNT133" s="516"/>
      <c r="PNU133" s="516"/>
      <c r="PNV133" s="516"/>
      <c r="PNW133" s="516"/>
      <c r="PNX133" s="516"/>
      <c r="PNY133" s="516"/>
      <c r="PNZ133" s="516"/>
      <c r="POA133" s="516"/>
      <c r="POB133" s="516"/>
      <c r="POC133" s="516"/>
      <c r="POD133" s="516"/>
      <c r="POE133" s="516"/>
      <c r="POF133" s="516"/>
      <c r="POG133" s="516"/>
      <c r="POH133" s="516"/>
      <c r="POI133" s="516"/>
      <c r="POJ133" s="516"/>
      <c r="POK133" s="516"/>
      <c r="POL133" s="516"/>
      <c r="POM133" s="516"/>
      <c r="PON133" s="516"/>
      <c r="POO133" s="516"/>
      <c r="POP133" s="516"/>
      <c r="POQ133" s="516"/>
      <c r="POR133" s="516"/>
      <c r="POS133" s="516"/>
      <c r="POT133" s="516"/>
      <c r="POU133" s="516"/>
      <c r="POV133" s="516"/>
      <c r="POW133" s="516"/>
      <c r="POX133" s="516"/>
      <c r="POY133" s="516"/>
      <c r="POZ133" s="516"/>
      <c r="PPA133" s="516"/>
      <c r="PPB133" s="516"/>
      <c r="PPC133" s="516"/>
      <c r="PPD133" s="516"/>
      <c r="PPE133" s="516"/>
      <c r="PPF133" s="516"/>
      <c r="PPG133" s="516"/>
      <c r="PPH133" s="516"/>
      <c r="PPI133" s="516"/>
      <c r="PPJ133" s="516"/>
      <c r="PPK133" s="516"/>
      <c r="PPL133" s="516"/>
      <c r="PPM133" s="516"/>
      <c r="PPN133" s="516"/>
      <c r="PPO133" s="516"/>
      <c r="PPP133" s="516"/>
      <c r="PPQ133" s="516"/>
      <c r="PPR133" s="516"/>
      <c r="PPS133" s="516"/>
      <c r="PPT133" s="516"/>
      <c r="PPU133" s="516"/>
      <c r="PPV133" s="516"/>
      <c r="PPW133" s="516"/>
      <c r="PPX133" s="516"/>
      <c r="PPY133" s="516"/>
      <c r="PPZ133" s="516"/>
      <c r="PQA133" s="516"/>
      <c r="PQB133" s="516"/>
      <c r="PQC133" s="516"/>
      <c r="PQD133" s="516"/>
      <c r="PQE133" s="516"/>
      <c r="PQF133" s="516"/>
      <c r="PQG133" s="516"/>
      <c r="PQH133" s="516"/>
      <c r="PQI133" s="516"/>
      <c r="PQJ133" s="516"/>
      <c r="PQK133" s="516"/>
      <c r="PQL133" s="516"/>
      <c r="PQM133" s="516"/>
      <c r="PQN133" s="516"/>
      <c r="PQO133" s="516"/>
      <c r="PQP133" s="516"/>
      <c r="PQQ133" s="516"/>
      <c r="PQR133" s="516"/>
      <c r="PQS133" s="516"/>
      <c r="PQT133" s="516"/>
      <c r="PQU133" s="516"/>
      <c r="PQV133" s="516"/>
      <c r="PQW133" s="516"/>
      <c r="PQX133" s="516"/>
      <c r="PQY133" s="516"/>
      <c r="PQZ133" s="516"/>
      <c r="PRA133" s="516"/>
      <c r="PRB133" s="516"/>
      <c r="PRC133" s="516"/>
      <c r="PRD133" s="516"/>
      <c r="PRE133" s="516"/>
      <c r="PRF133" s="516"/>
      <c r="PRG133" s="516"/>
      <c r="PRH133" s="516"/>
      <c r="PRI133" s="516"/>
      <c r="PRJ133" s="516"/>
      <c r="PRK133" s="516"/>
      <c r="PRL133" s="516"/>
      <c r="PRM133" s="516"/>
      <c r="PRN133" s="516"/>
      <c r="PRO133" s="516"/>
      <c r="PRP133" s="516"/>
      <c r="PRQ133" s="516"/>
      <c r="PRR133" s="516"/>
      <c r="PRS133" s="516"/>
      <c r="PRT133" s="516"/>
      <c r="PRU133" s="516"/>
      <c r="PRV133" s="516"/>
      <c r="PRW133" s="516"/>
      <c r="PRX133" s="516"/>
      <c r="PRY133" s="516"/>
      <c r="PRZ133" s="516"/>
      <c r="PSA133" s="516"/>
      <c r="PSB133" s="516"/>
      <c r="PSC133" s="516"/>
      <c r="PSD133" s="516"/>
      <c r="PSE133" s="516"/>
      <c r="PSF133" s="516"/>
      <c r="PSG133" s="516"/>
      <c r="PSH133" s="516"/>
      <c r="PSI133" s="516"/>
      <c r="PSJ133" s="516"/>
      <c r="PSK133" s="516"/>
      <c r="PSL133" s="516"/>
      <c r="PSM133" s="516"/>
      <c r="PSN133" s="516"/>
      <c r="PSO133" s="516"/>
      <c r="PSP133" s="516"/>
      <c r="PSQ133" s="516"/>
      <c r="PSR133" s="516"/>
      <c r="PSS133" s="516"/>
      <c r="PST133" s="516"/>
      <c r="PSU133" s="516"/>
      <c r="PSV133" s="516"/>
      <c r="PSW133" s="516"/>
      <c r="PSX133" s="516"/>
      <c r="PSY133" s="516"/>
      <c r="PSZ133" s="516"/>
      <c r="PTA133" s="516"/>
      <c r="PTB133" s="516"/>
      <c r="PTC133" s="516"/>
      <c r="PTD133" s="516"/>
      <c r="PTE133" s="516"/>
      <c r="PTF133" s="516"/>
      <c r="PTG133" s="516"/>
      <c r="PTH133" s="516"/>
      <c r="PTI133" s="516"/>
      <c r="PTJ133" s="516"/>
      <c r="PTK133" s="516"/>
      <c r="PTL133" s="516"/>
      <c r="PTM133" s="516"/>
      <c r="PTN133" s="516"/>
      <c r="PTO133" s="516"/>
      <c r="PTP133" s="516"/>
      <c r="PTQ133" s="516"/>
      <c r="PTR133" s="516"/>
      <c r="PTS133" s="516"/>
      <c r="PTT133" s="516"/>
      <c r="PTU133" s="516"/>
      <c r="PTV133" s="516"/>
      <c r="PTW133" s="516"/>
      <c r="PTX133" s="516"/>
      <c r="PTY133" s="516"/>
      <c r="PTZ133" s="516"/>
      <c r="PUA133" s="516"/>
      <c r="PUB133" s="516"/>
      <c r="PUC133" s="516"/>
      <c r="PUD133" s="516"/>
      <c r="PUE133" s="516"/>
      <c r="PUF133" s="516"/>
      <c r="PUG133" s="516"/>
      <c r="PUH133" s="516"/>
      <c r="PUI133" s="516"/>
      <c r="PUJ133" s="516"/>
      <c r="PUK133" s="516"/>
      <c r="PUL133" s="516"/>
      <c r="PUM133" s="516"/>
      <c r="PUN133" s="516"/>
      <c r="PUO133" s="516"/>
      <c r="PUP133" s="516"/>
      <c r="PUQ133" s="516"/>
      <c r="PUR133" s="516"/>
      <c r="PUS133" s="516"/>
      <c r="PUT133" s="516"/>
      <c r="PUU133" s="516"/>
      <c r="PUV133" s="516"/>
      <c r="PUW133" s="516"/>
      <c r="PUX133" s="516"/>
      <c r="PUY133" s="516"/>
      <c r="PUZ133" s="516"/>
      <c r="PVA133" s="516"/>
      <c r="PVB133" s="516"/>
      <c r="PVC133" s="516"/>
      <c r="PVD133" s="516"/>
      <c r="PVE133" s="516"/>
      <c r="PVF133" s="516"/>
      <c r="PVG133" s="516"/>
      <c r="PVH133" s="516"/>
      <c r="PVI133" s="516"/>
      <c r="PVJ133" s="516"/>
      <c r="PVK133" s="516"/>
      <c r="PVL133" s="516"/>
      <c r="PVM133" s="516"/>
      <c r="PVN133" s="516"/>
      <c r="PVO133" s="516"/>
      <c r="PVP133" s="516"/>
      <c r="PVQ133" s="516"/>
      <c r="PVR133" s="516"/>
      <c r="PVS133" s="516"/>
      <c r="PVT133" s="516"/>
      <c r="PVU133" s="516"/>
      <c r="PVV133" s="516"/>
      <c r="PVW133" s="516"/>
      <c r="PVX133" s="516"/>
      <c r="PVY133" s="516"/>
      <c r="PVZ133" s="516"/>
      <c r="PWA133" s="516"/>
      <c r="PWB133" s="516"/>
      <c r="PWC133" s="516"/>
      <c r="PWD133" s="516"/>
      <c r="PWE133" s="516"/>
      <c r="PWF133" s="516"/>
      <c r="PWG133" s="516"/>
      <c r="PWH133" s="516"/>
      <c r="PWI133" s="516"/>
      <c r="PWJ133" s="516"/>
      <c r="PWK133" s="516"/>
      <c r="PWL133" s="516"/>
      <c r="PWM133" s="516"/>
      <c r="PWN133" s="516"/>
      <c r="PWO133" s="516"/>
      <c r="PWP133" s="516"/>
      <c r="PWQ133" s="516"/>
      <c r="PWR133" s="516"/>
      <c r="PWS133" s="516"/>
      <c r="PWT133" s="516"/>
      <c r="PWU133" s="516"/>
      <c r="PWV133" s="516"/>
      <c r="PWW133" s="516"/>
      <c r="PWX133" s="516"/>
      <c r="PWY133" s="516"/>
      <c r="PWZ133" s="516"/>
      <c r="PXA133" s="516"/>
      <c r="PXB133" s="516"/>
      <c r="PXC133" s="516"/>
      <c r="PXD133" s="516"/>
      <c r="PXE133" s="516"/>
      <c r="PXF133" s="516"/>
      <c r="PXG133" s="516"/>
      <c r="PXH133" s="516"/>
      <c r="PXI133" s="516"/>
      <c r="PXJ133" s="516"/>
      <c r="PXK133" s="516"/>
      <c r="PXL133" s="516"/>
      <c r="PXM133" s="516"/>
      <c r="PXN133" s="516"/>
      <c r="PXO133" s="516"/>
      <c r="PXP133" s="516"/>
      <c r="PXQ133" s="516"/>
      <c r="PXR133" s="516"/>
      <c r="PXS133" s="516"/>
      <c r="PXT133" s="516"/>
      <c r="PXU133" s="516"/>
      <c r="PXV133" s="516"/>
      <c r="PXW133" s="516"/>
      <c r="PXX133" s="516"/>
      <c r="PXY133" s="516"/>
      <c r="PXZ133" s="516"/>
      <c r="PYA133" s="516"/>
      <c r="PYB133" s="516"/>
      <c r="PYC133" s="516"/>
      <c r="PYD133" s="516"/>
      <c r="PYE133" s="516"/>
      <c r="PYF133" s="516"/>
      <c r="PYG133" s="516"/>
      <c r="PYH133" s="516"/>
      <c r="PYI133" s="516"/>
      <c r="PYJ133" s="516"/>
      <c r="PYK133" s="516"/>
      <c r="PYL133" s="516"/>
      <c r="PYM133" s="516"/>
      <c r="PYN133" s="516"/>
      <c r="PYO133" s="516"/>
      <c r="PYP133" s="516"/>
      <c r="PYQ133" s="516"/>
      <c r="PYR133" s="516"/>
      <c r="PYS133" s="516"/>
      <c r="PYT133" s="516"/>
      <c r="PYU133" s="516"/>
      <c r="PYV133" s="516"/>
      <c r="PYW133" s="516"/>
      <c r="PYX133" s="516"/>
      <c r="PYY133" s="516"/>
      <c r="PYZ133" s="516"/>
      <c r="PZA133" s="516"/>
      <c r="PZB133" s="516"/>
      <c r="PZC133" s="516"/>
      <c r="PZD133" s="516"/>
      <c r="PZE133" s="516"/>
      <c r="PZF133" s="516"/>
      <c r="PZG133" s="516"/>
      <c r="PZH133" s="516"/>
      <c r="PZI133" s="516"/>
      <c r="PZJ133" s="516"/>
      <c r="PZK133" s="516"/>
      <c r="PZL133" s="516"/>
      <c r="PZM133" s="516"/>
      <c r="PZN133" s="516"/>
      <c r="PZO133" s="516"/>
      <c r="PZP133" s="516"/>
      <c r="PZQ133" s="516"/>
      <c r="PZR133" s="516"/>
      <c r="PZS133" s="516"/>
      <c r="PZT133" s="516"/>
      <c r="PZU133" s="516"/>
      <c r="PZV133" s="516"/>
      <c r="PZW133" s="516"/>
      <c r="PZX133" s="516"/>
      <c r="PZY133" s="516"/>
      <c r="PZZ133" s="516"/>
      <c r="QAA133" s="516"/>
      <c r="QAB133" s="516"/>
      <c r="QAC133" s="516"/>
      <c r="QAD133" s="516"/>
      <c r="QAE133" s="516"/>
      <c r="QAF133" s="516"/>
      <c r="QAG133" s="516"/>
      <c r="QAH133" s="516"/>
      <c r="QAI133" s="516"/>
      <c r="QAJ133" s="516"/>
      <c r="QAK133" s="516"/>
      <c r="QAL133" s="516"/>
      <c r="QAM133" s="516"/>
      <c r="QAN133" s="516"/>
      <c r="QAO133" s="516"/>
      <c r="QAP133" s="516"/>
      <c r="QAQ133" s="516"/>
      <c r="QAR133" s="516"/>
      <c r="QAS133" s="516"/>
      <c r="QAT133" s="516"/>
      <c r="QAU133" s="516"/>
      <c r="QAV133" s="516"/>
      <c r="QAW133" s="516"/>
      <c r="QAX133" s="516"/>
      <c r="QAY133" s="516"/>
      <c r="QAZ133" s="516"/>
      <c r="QBA133" s="516"/>
      <c r="QBB133" s="516"/>
      <c r="QBC133" s="516"/>
      <c r="QBD133" s="516"/>
      <c r="QBE133" s="516"/>
      <c r="QBF133" s="516"/>
      <c r="QBG133" s="516"/>
      <c r="QBH133" s="516"/>
      <c r="QBI133" s="516"/>
      <c r="QBJ133" s="516"/>
      <c r="QBK133" s="516"/>
      <c r="QBL133" s="516"/>
      <c r="QBM133" s="516"/>
      <c r="QBN133" s="516"/>
      <c r="QBO133" s="516"/>
      <c r="QBP133" s="516"/>
      <c r="QBQ133" s="516"/>
      <c r="QBR133" s="516"/>
      <c r="QBS133" s="516"/>
      <c r="QBT133" s="516"/>
      <c r="QBU133" s="516"/>
      <c r="QBV133" s="516"/>
      <c r="QBW133" s="516"/>
      <c r="QBX133" s="516"/>
      <c r="QBY133" s="516"/>
      <c r="QBZ133" s="516"/>
      <c r="QCA133" s="516"/>
      <c r="QCB133" s="516"/>
      <c r="QCC133" s="516"/>
      <c r="QCD133" s="516"/>
      <c r="QCE133" s="516"/>
      <c r="QCF133" s="516"/>
      <c r="QCG133" s="516"/>
      <c r="QCH133" s="516"/>
      <c r="QCI133" s="516"/>
      <c r="QCJ133" s="516"/>
      <c r="QCK133" s="516"/>
      <c r="QCL133" s="516"/>
      <c r="QCM133" s="516"/>
      <c r="QCN133" s="516"/>
      <c r="QCO133" s="516"/>
      <c r="QCP133" s="516"/>
      <c r="QCQ133" s="516"/>
      <c r="QCR133" s="516"/>
      <c r="QCS133" s="516"/>
      <c r="QCT133" s="516"/>
      <c r="QCU133" s="516"/>
      <c r="QCV133" s="516"/>
      <c r="QCW133" s="516"/>
      <c r="QCX133" s="516"/>
      <c r="QCY133" s="516"/>
      <c r="QCZ133" s="516"/>
      <c r="QDA133" s="516"/>
      <c r="QDB133" s="516"/>
      <c r="QDC133" s="516"/>
      <c r="QDD133" s="516"/>
      <c r="QDE133" s="516"/>
      <c r="QDF133" s="516"/>
      <c r="QDG133" s="516"/>
      <c r="QDH133" s="516"/>
      <c r="QDI133" s="516"/>
      <c r="QDJ133" s="516"/>
      <c r="QDK133" s="516"/>
      <c r="QDL133" s="516"/>
      <c r="QDM133" s="516"/>
      <c r="QDN133" s="516"/>
      <c r="QDO133" s="516"/>
      <c r="QDP133" s="516"/>
      <c r="QDQ133" s="516"/>
      <c r="QDR133" s="516"/>
      <c r="QDS133" s="516"/>
      <c r="QDT133" s="516"/>
      <c r="QDU133" s="516"/>
      <c r="QDV133" s="516"/>
      <c r="QDW133" s="516"/>
      <c r="QDX133" s="516"/>
      <c r="QDY133" s="516"/>
      <c r="QDZ133" s="516"/>
      <c r="QEA133" s="516"/>
      <c r="QEB133" s="516"/>
      <c r="QEC133" s="516"/>
      <c r="QED133" s="516"/>
      <c r="QEE133" s="516"/>
      <c r="QEF133" s="516"/>
      <c r="QEG133" s="516"/>
      <c r="QEH133" s="516"/>
      <c r="QEI133" s="516"/>
      <c r="QEJ133" s="516"/>
      <c r="QEK133" s="516"/>
      <c r="QEL133" s="516"/>
      <c r="QEM133" s="516"/>
      <c r="QEN133" s="516"/>
      <c r="QEO133" s="516"/>
      <c r="QEP133" s="516"/>
      <c r="QEQ133" s="516"/>
      <c r="QER133" s="516"/>
      <c r="QES133" s="516"/>
      <c r="QET133" s="516"/>
      <c r="QEU133" s="516"/>
      <c r="QEV133" s="516"/>
      <c r="QEW133" s="516"/>
      <c r="QEX133" s="516"/>
      <c r="QEY133" s="516"/>
      <c r="QEZ133" s="516"/>
      <c r="QFA133" s="516"/>
      <c r="QFB133" s="516"/>
      <c r="QFC133" s="516"/>
      <c r="QFD133" s="516"/>
      <c r="QFE133" s="516"/>
      <c r="QFF133" s="516"/>
      <c r="QFG133" s="516"/>
      <c r="QFH133" s="516"/>
      <c r="QFI133" s="516"/>
      <c r="QFJ133" s="516"/>
      <c r="QFK133" s="516"/>
      <c r="QFL133" s="516"/>
      <c r="QFM133" s="516"/>
      <c r="QFN133" s="516"/>
      <c r="QFO133" s="516"/>
      <c r="QFP133" s="516"/>
      <c r="QFQ133" s="516"/>
      <c r="QFR133" s="516"/>
      <c r="QFS133" s="516"/>
      <c r="QFT133" s="516"/>
      <c r="QFU133" s="516"/>
      <c r="QFV133" s="516"/>
      <c r="QFW133" s="516"/>
      <c r="QFX133" s="516"/>
      <c r="QFY133" s="516"/>
      <c r="QFZ133" s="516"/>
      <c r="QGA133" s="516"/>
      <c r="QGB133" s="516"/>
      <c r="QGC133" s="516"/>
      <c r="QGD133" s="516"/>
      <c r="QGE133" s="516"/>
      <c r="QGF133" s="516"/>
      <c r="QGG133" s="516"/>
      <c r="QGH133" s="516"/>
      <c r="QGI133" s="516"/>
      <c r="QGJ133" s="516"/>
      <c r="QGK133" s="516"/>
      <c r="QGL133" s="516"/>
      <c r="QGM133" s="516"/>
      <c r="QGN133" s="516"/>
      <c r="QGO133" s="516"/>
      <c r="QGP133" s="516"/>
      <c r="QGQ133" s="516"/>
      <c r="QGR133" s="516"/>
      <c r="QGS133" s="516"/>
      <c r="QGT133" s="516"/>
      <c r="QGU133" s="516"/>
      <c r="QGV133" s="516"/>
      <c r="QGW133" s="516"/>
      <c r="QGX133" s="516"/>
      <c r="QGY133" s="516"/>
      <c r="QGZ133" s="516"/>
      <c r="QHA133" s="516"/>
      <c r="QHB133" s="516"/>
      <c r="QHC133" s="516"/>
      <c r="QHD133" s="516"/>
      <c r="QHE133" s="516"/>
      <c r="QHF133" s="516"/>
      <c r="QHG133" s="516"/>
      <c r="QHH133" s="516"/>
      <c r="QHI133" s="516"/>
      <c r="QHJ133" s="516"/>
      <c r="QHK133" s="516"/>
      <c r="QHL133" s="516"/>
      <c r="QHM133" s="516"/>
      <c r="QHN133" s="516"/>
      <c r="QHO133" s="516"/>
      <c r="QHP133" s="516"/>
      <c r="QHQ133" s="516"/>
      <c r="QHR133" s="516"/>
      <c r="QHS133" s="516"/>
      <c r="QHT133" s="516"/>
      <c r="QHU133" s="516"/>
      <c r="QHV133" s="516"/>
      <c r="QHW133" s="516"/>
      <c r="QHX133" s="516"/>
      <c r="QHY133" s="516"/>
      <c r="QHZ133" s="516"/>
      <c r="QIA133" s="516"/>
      <c r="QIB133" s="516"/>
      <c r="QIC133" s="516"/>
      <c r="QID133" s="516"/>
      <c r="QIE133" s="516"/>
      <c r="QIF133" s="516"/>
      <c r="QIG133" s="516"/>
      <c r="QIH133" s="516"/>
      <c r="QII133" s="516"/>
      <c r="QIJ133" s="516"/>
      <c r="QIK133" s="516"/>
      <c r="QIL133" s="516"/>
      <c r="QIM133" s="516"/>
      <c r="QIN133" s="516"/>
      <c r="QIO133" s="516"/>
      <c r="QIP133" s="516"/>
      <c r="QIQ133" s="516"/>
      <c r="QIR133" s="516"/>
      <c r="QIS133" s="516"/>
      <c r="QIT133" s="516"/>
      <c r="QIU133" s="516"/>
      <c r="QIV133" s="516"/>
      <c r="QIW133" s="516"/>
      <c r="QIX133" s="516"/>
      <c r="QIY133" s="516"/>
      <c r="QIZ133" s="516"/>
      <c r="QJA133" s="516"/>
      <c r="QJB133" s="516"/>
      <c r="QJC133" s="516"/>
      <c r="QJD133" s="516"/>
      <c r="QJE133" s="516"/>
      <c r="QJF133" s="516"/>
      <c r="QJG133" s="516"/>
      <c r="QJH133" s="516"/>
      <c r="QJI133" s="516"/>
      <c r="QJJ133" s="516"/>
      <c r="QJK133" s="516"/>
      <c r="QJL133" s="516"/>
      <c r="QJM133" s="516"/>
      <c r="QJN133" s="516"/>
      <c r="QJO133" s="516"/>
      <c r="QJP133" s="516"/>
      <c r="QJQ133" s="516"/>
      <c r="QJR133" s="516"/>
      <c r="QJS133" s="516"/>
      <c r="QJT133" s="516"/>
      <c r="QJU133" s="516"/>
      <c r="QJV133" s="516"/>
      <c r="QJW133" s="516"/>
      <c r="QJX133" s="516"/>
      <c r="QJY133" s="516"/>
      <c r="QJZ133" s="516"/>
      <c r="QKA133" s="516"/>
      <c r="QKB133" s="516"/>
      <c r="QKC133" s="516"/>
      <c r="QKD133" s="516"/>
      <c r="QKE133" s="516"/>
      <c r="QKF133" s="516"/>
      <c r="QKG133" s="516"/>
      <c r="QKH133" s="516"/>
      <c r="QKI133" s="516"/>
      <c r="QKJ133" s="516"/>
      <c r="QKK133" s="516"/>
      <c r="QKL133" s="516"/>
      <c r="QKM133" s="516"/>
      <c r="QKN133" s="516"/>
      <c r="QKO133" s="516"/>
      <c r="QKP133" s="516"/>
      <c r="QKQ133" s="516"/>
      <c r="QKR133" s="516"/>
      <c r="QKS133" s="516"/>
      <c r="QKT133" s="516"/>
      <c r="QKU133" s="516"/>
      <c r="QKV133" s="516"/>
      <c r="QKW133" s="516"/>
      <c r="QKX133" s="516"/>
      <c r="QKY133" s="516"/>
      <c r="QKZ133" s="516"/>
      <c r="QLA133" s="516"/>
      <c r="QLB133" s="516"/>
      <c r="QLC133" s="516"/>
      <c r="QLD133" s="516"/>
      <c r="QLE133" s="516"/>
      <c r="QLF133" s="516"/>
      <c r="QLG133" s="516"/>
      <c r="QLH133" s="516"/>
      <c r="QLI133" s="516"/>
      <c r="QLJ133" s="516"/>
      <c r="QLK133" s="516"/>
      <c r="QLL133" s="516"/>
      <c r="QLM133" s="516"/>
      <c r="QLN133" s="516"/>
      <c r="QLO133" s="516"/>
      <c r="QLP133" s="516"/>
      <c r="QLQ133" s="516"/>
      <c r="QLR133" s="516"/>
      <c r="QLS133" s="516"/>
      <c r="QLT133" s="516"/>
      <c r="QLU133" s="516"/>
      <c r="QLV133" s="516"/>
      <c r="QLW133" s="516"/>
      <c r="QLX133" s="516"/>
      <c r="QLY133" s="516"/>
      <c r="QLZ133" s="516"/>
      <c r="QMA133" s="516"/>
      <c r="QMB133" s="516"/>
      <c r="QMC133" s="516"/>
      <c r="QMD133" s="516"/>
      <c r="QME133" s="516"/>
      <c r="QMF133" s="516"/>
      <c r="QMG133" s="516"/>
      <c r="QMH133" s="516"/>
      <c r="QMI133" s="516"/>
      <c r="QMJ133" s="516"/>
      <c r="QMK133" s="516"/>
      <c r="QML133" s="516"/>
      <c r="QMM133" s="516"/>
      <c r="QMN133" s="516"/>
      <c r="QMO133" s="516"/>
      <c r="QMP133" s="516"/>
      <c r="QMQ133" s="516"/>
      <c r="QMR133" s="516"/>
      <c r="QMS133" s="516"/>
      <c r="QMT133" s="516"/>
      <c r="QMU133" s="516"/>
      <c r="QMV133" s="516"/>
      <c r="QMW133" s="516"/>
      <c r="QMX133" s="516"/>
      <c r="QMY133" s="516"/>
      <c r="QMZ133" s="516"/>
      <c r="QNA133" s="516"/>
      <c r="QNB133" s="516"/>
      <c r="QNC133" s="516"/>
      <c r="QND133" s="516"/>
      <c r="QNE133" s="516"/>
      <c r="QNF133" s="516"/>
      <c r="QNG133" s="516"/>
      <c r="QNH133" s="516"/>
      <c r="QNI133" s="516"/>
      <c r="QNJ133" s="516"/>
      <c r="QNK133" s="516"/>
      <c r="QNL133" s="516"/>
      <c r="QNM133" s="516"/>
      <c r="QNN133" s="516"/>
      <c r="QNO133" s="516"/>
      <c r="QNP133" s="516"/>
      <c r="QNQ133" s="516"/>
      <c r="QNR133" s="516"/>
      <c r="QNS133" s="516"/>
      <c r="QNT133" s="516"/>
      <c r="QNU133" s="516"/>
      <c r="QNV133" s="516"/>
      <c r="QNW133" s="516"/>
      <c r="QNX133" s="516"/>
      <c r="QNY133" s="516"/>
      <c r="QNZ133" s="516"/>
      <c r="QOA133" s="516"/>
      <c r="QOB133" s="516"/>
      <c r="QOC133" s="516"/>
      <c r="QOD133" s="516"/>
      <c r="QOE133" s="516"/>
      <c r="QOF133" s="516"/>
      <c r="QOG133" s="516"/>
      <c r="QOH133" s="516"/>
      <c r="QOI133" s="516"/>
      <c r="QOJ133" s="516"/>
      <c r="QOK133" s="516"/>
      <c r="QOL133" s="516"/>
      <c r="QOM133" s="516"/>
      <c r="QON133" s="516"/>
      <c r="QOO133" s="516"/>
      <c r="QOP133" s="516"/>
      <c r="QOQ133" s="516"/>
      <c r="QOR133" s="516"/>
      <c r="QOS133" s="516"/>
      <c r="QOT133" s="516"/>
      <c r="QOU133" s="516"/>
      <c r="QOV133" s="516"/>
      <c r="QOW133" s="516"/>
      <c r="QOX133" s="516"/>
      <c r="QOY133" s="516"/>
      <c r="QOZ133" s="516"/>
      <c r="QPA133" s="516"/>
      <c r="QPB133" s="516"/>
      <c r="QPC133" s="516"/>
      <c r="QPD133" s="516"/>
      <c r="QPE133" s="516"/>
      <c r="QPF133" s="516"/>
      <c r="QPG133" s="516"/>
      <c r="QPH133" s="516"/>
      <c r="QPI133" s="516"/>
      <c r="QPJ133" s="516"/>
      <c r="QPK133" s="516"/>
      <c r="QPL133" s="516"/>
      <c r="QPM133" s="516"/>
      <c r="QPN133" s="516"/>
      <c r="QPO133" s="516"/>
      <c r="QPP133" s="516"/>
      <c r="QPQ133" s="516"/>
      <c r="QPR133" s="516"/>
      <c r="QPS133" s="516"/>
      <c r="QPT133" s="516"/>
      <c r="QPU133" s="516"/>
      <c r="QPV133" s="516"/>
      <c r="QPW133" s="516"/>
      <c r="QPX133" s="516"/>
      <c r="QPY133" s="516"/>
      <c r="QPZ133" s="516"/>
      <c r="QQA133" s="516"/>
      <c r="QQB133" s="516"/>
      <c r="QQC133" s="516"/>
      <c r="QQD133" s="516"/>
      <c r="QQE133" s="516"/>
      <c r="QQF133" s="516"/>
      <c r="QQG133" s="516"/>
      <c r="QQH133" s="516"/>
      <c r="QQI133" s="516"/>
      <c r="QQJ133" s="516"/>
      <c r="QQK133" s="516"/>
      <c r="QQL133" s="516"/>
      <c r="QQM133" s="516"/>
      <c r="QQN133" s="516"/>
      <c r="QQO133" s="516"/>
      <c r="QQP133" s="516"/>
      <c r="QQQ133" s="516"/>
      <c r="QQR133" s="516"/>
      <c r="QQS133" s="516"/>
      <c r="QQT133" s="516"/>
      <c r="QQU133" s="516"/>
      <c r="QQV133" s="516"/>
      <c r="QQW133" s="516"/>
      <c r="QQX133" s="516"/>
      <c r="QQY133" s="516"/>
      <c r="QQZ133" s="516"/>
      <c r="QRA133" s="516"/>
      <c r="QRB133" s="516"/>
      <c r="QRC133" s="516"/>
      <c r="QRD133" s="516"/>
      <c r="QRE133" s="516"/>
      <c r="QRF133" s="516"/>
      <c r="QRG133" s="516"/>
      <c r="QRH133" s="516"/>
      <c r="QRI133" s="516"/>
      <c r="QRJ133" s="516"/>
      <c r="QRK133" s="516"/>
      <c r="QRL133" s="516"/>
      <c r="QRM133" s="516"/>
      <c r="QRN133" s="516"/>
      <c r="QRO133" s="516"/>
      <c r="QRP133" s="516"/>
      <c r="QRQ133" s="516"/>
      <c r="QRR133" s="516"/>
      <c r="QRS133" s="516"/>
      <c r="QRT133" s="516"/>
      <c r="QRU133" s="516"/>
      <c r="QRV133" s="516"/>
      <c r="QRW133" s="516"/>
      <c r="QRX133" s="516"/>
      <c r="QRY133" s="516"/>
      <c r="QRZ133" s="516"/>
      <c r="QSA133" s="516"/>
      <c r="QSB133" s="516"/>
      <c r="QSC133" s="516"/>
      <c r="QSD133" s="516"/>
      <c r="QSE133" s="516"/>
      <c r="QSF133" s="516"/>
      <c r="QSG133" s="516"/>
      <c r="QSH133" s="516"/>
      <c r="QSI133" s="516"/>
      <c r="QSJ133" s="516"/>
      <c r="QSK133" s="516"/>
      <c r="QSL133" s="516"/>
      <c r="QSM133" s="516"/>
      <c r="QSN133" s="516"/>
      <c r="QSO133" s="516"/>
      <c r="QSP133" s="516"/>
      <c r="QSQ133" s="516"/>
      <c r="QSR133" s="516"/>
      <c r="QSS133" s="516"/>
      <c r="QST133" s="516"/>
      <c r="QSU133" s="516"/>
      <c r="QSV133" s="516"/>
      <c r="QSW133" s="516"/>
      <c r="QSX133" s="516"/>
      <c r="QSY133" s="516"/>
      <c r="QSZ133" s="516"/>
      <c r="QTA133" s="516"/>
      <c r="QTB133" s="516"/>
      <c r="QTC133" s="516"/>
      <c r="QTD133" s="516"/>
      <c r="QTE133" s="516"/>
      <c r="QTF133" s="516"/>
      <c r="QTG133" s="516"/>
      <c r="QTH133" s="516"/>
      <c r="QTI133" s="516"/>
      <c r="QTJ133" s="516"/>
      <c r="QTK133" s="516"/>
      <c r="QTL133" s="516"/>
      <c r="QTM133" s="516"/>
      <c r="QTN133" s="516"/>
      <c r="QTO133" s="516"/>
      <c r="QTP133" s="516"/>
      <c r="QTQ133" s="516"/>
      <c r="QTR133" s="516"/>
      <c r="QTS133" s="516"/>
      <c r="QTT133" s="516"/>
      <c r="QTU133" s="516"/>
      <c r="QTV133" s="516"/>
      <c r="QTW133" s="516"/>
      <c r="QTX133" s="516"/>
      <c r="QTY133" s="516"/>
      <c r="QTZ133" s="516"/>
      <c r="QUA133" s="516"/>
      <c r="QUB133" s="516"/>
      <c r="QUC133" s="516"/>
      <c r="QUD133" s="516"/>
      <c r="QUE133" s="516"/>
      <c r="QUF133" s="516"/>
      <c r="QUG133" s="516"/>
      <c r="QUH133" s="516"/>
      <c r="QUI133" s="516"/>
      <c r="QUJ133" s="516"/>
      <c r="QUK133" s="516"/>
      <c r="QUL133" s="516"/>
      <c r="QUM133" s="516"/>
      <c r="QUN133" s="516"/>
      <c r="QUO133" s="516"/>
      <c r="QUP133" s="516"/>
      <c r="QUQ133" s="516"/>
      <c r="QUR133" s="516"/>
      <c r="QUS133" s="516"/>
      <c r="QUT133" s="516"/>
      <c r="QUU133" s="516"/>
      <c r="QUV133" s="516"/>
      <c r="QUW133" s="516"/>
      <c r="QUX133" s="516"/>
      <c r="QUY133" s="516"/>
      <c r="QUZ133" s="516"/>
      <c r="QVA133" s="516"/>
      <c r="QVB133" s="516"/>
      <c r="QVC133" s="516"/>
      <c r="QVD133" s="516"/>
      <c r="QVE133" s="516"/>
      <c r="QVF133" s="516"/>
      <c r="QVG133" s="516"/>
      <c r="QVH133" s="516"/>
      <c r="QVI133" s="516"/>
      <c r="QVJ133" s="516"/>
      <c r="QVK133" s="516"/>
      <c r="QVL133" s="516"/>
      <c r="QVM133" s="516"/>
      <c r="QVN133" s="516"/>
      <c r="QVO133" s="516"/>
      <c r="QVP133" s="516"/>
      <c r="QVQ133" s="516"/>
      <c r="QVR133" s="516"/>
      <c r="QVS133" s="516"/>
      <c r="QVT133" s="516"/>
      <c r="QVU133" s="516"/>
      <c r="QVV133" s="516"/>
      <c r="QVW133" s="516"/>
      <c r="QVX133" s="516"/>
      <c r="QVY133" s="516"/>
      <c r="QVZ133" s="516"/>
      <c r="QWA133" s="516"/>
      <c r="QWB133" s="516"/>
      <c r="QWC133" s="516"/>
      <c r="QWD133" s="516"/>
      <c r="QWE133" s="516"/>
      <c r="QWF133" s="516"/>
      <c r="QWG133" s="516"/>
      <c r="QWH133" s="516"/>
      <c r="QWI133" s="516"/>
      <c r="QWJ133" s="516"/>
      <c r="QWK133" s="516"/>
      <c r="QWL133" s="516"/>
      <c r="QWM133" s="516"/>
      <c r="QWN133" s="516"/>
      <c r="QWO133" s="516"/>
      <c r="QWP133" s="516"/>
      <c r="QWQ133" s="516"/>
      <c r="QWR133" s="516"/>
      <c r="QWS133" s="516"/>
      <c r="QWT133" s="516"/>
      <c r="QWU133" s="516"/>
      <c r="QWV133" s="516"/>
      <c r="QWW133" s="516"/>
      <c r="QWX133" s="516"/>
      <c r="QWY133" s="516"/>
      <c r="QWZ133" s="516"/>
      <c r="QXA133" s="516"/>
      <c r="QXB133" s="516"/>
      <c r="QXC133" s="516"/>
      <c r="QXD133" s="516"/>
      <c r="QXE133" s="516"/>
      <c r="QXF133" s="516"/>
      <c r="QXG133" s="516"/>
      <c r="QXH133" s="516"/>
      <c r="QXI133" s="516"/>
      <c r="QXJ133" s="516"/>
      <c r="QXK133" s="516"/>
      <c r="QXL133" s="516"/>
      <c r="QXM133" s="516"/>
      <c r="QXN133" s="516"/>
      <c r="QXO133" s="516"/>
      <c r="QXP133" s="516"/>
      <c r="QXQ133" s="516"/>
      <c r="QXR133" s="516"/>
      <c r="QXS133" s="516"/>
      <c r="QXT133" s="516"/>
      <c r="QXU133" s="516"/>
      <c r="QXV133" s="516"/>
      <c r="QXW133" s="516"/>
      <c r="QXX133" s="516"/>
      <c r="QXY133" s="516"/>
      <c r="QXZ133" s="516"/>
      <c r="QYA133" s="516"/>
      <c r="QYB133" s="516"/>
      <c r="QYC133" s="516"/>
      <c r="QYD133" s="516"/>
      <c r="QYE133" s="516"/>
      <c r="QYF133" s="516"/>
      <c r="QYG133" s="516"/>
      <c r="QYH133" s="516"/>
      <c r="QYI133" s="516"/>
      <c r="QYJ133" s="516"/>
      <c r="QYK133" s="516"/>
      <c r="QYL133" s="516"/>
      <c r="QYM133" s="516"/>
      <c r="QYN133" s="516"/>
      <c r="QYO133" s="516"/>
      <c r="QYP133" s="516"/>
      <c r="QYQ133" s="516"/>
      <c r="QYR133" s="516"/>
      <c r="QYS133" s="516"/>
      <c r="QYT133" s="516"/>
      <c r="QYU133" s="516"/>
      <c r="QYV133" s="516"/>
      <c r="QYW133" s="516"/>
      <c r="QYX133" s="516"/>
      <c r="QYY133" s="516"/>
      <c r="QYZ133" s="516"/>
      <c r="QZA133" s="516"/>
      <c r="QZB133" s="516"/>
      <c r="QZC133" s="516"/>
      <c r="QZD133" s="516"/>
      <c r="QZE133" s="516"/>
      <c r="QZF133" s="516"/>
      <c r="QZG133" s="516"/>
      <c r="QZH133" s="516"/>
      <c r="QZI133" s="516"/>
      <c r="QZJ133" s="516"/>
      <c r="QZK133" s="516"/>
      <c r="QZL133" s="516"/>
      <c r="QZM133" s="516"/>
      <c r="QZN133" s="516"/>
      <c r="QZO133" s="516"/>
      <c r="QZP133" s="516"/>
      <c r="QZQ133" s="516"/>
      <c r="QZR133" s="516"/>
      <c r="QZS133" s="516"/>
      <c r="QZT133" s="516"/>
      <c r="QZU133" s="516"/>
      <c r="QZV133" s="516"/>
      <c r="QZW133" s="516"/>
      <c r="QZX133" s="516"/>
      <c r="QZY133" s="516"/>
      <c r="QZZ133" s="516"/>
      <c r="RAA133" s="516"/>
      <c r="RAB133" s="516"/>
      <c r="RAC133" s="516"/>
      <c r="RAD133" s="516"/>
      <c r="RAE133" s="516"/>
      <c r="RAF133" s="516"/>
      <c r="RAG133" s="516"/>
      <c r="RAH133" s="516"/>
      <c r="RAI133" s="516"/>
      <c r="RAJ133" s="516"/>
      <c r="RAK133" s="516"/>
      <c r="RAL133" s="516"/>
      <c r="RAM133" s="516"/>
      <c r="RAN133" s="516"/>
      <c r="RAO133" s="516"/>
      <c r="RAP133" s="516"/>
      <c r="RAQ133" s="516"/>
      <c r="RAR133" s="516"/>
      <c r="RAS133" s="516"/>
      <c r="RAT133" s="516"/>
      <c r="RAU133" s="516"/>
      <c r="RAV133" s="516"/>
      <c r="RAW133" s="516"/>
      <c r="RAX133" s="516"/>
      <c r="RAY133" s="516"/>
      <c r="RAZ133" s="516"/>
      <c r="RBA133" s="516"/>
      <c r="RBB133" s="516"/>
      <c r="RBC133" s="516"/>
      <c r="RBD133" s="516"/>
      <c r="RBE133" s="516"/>
      <c r="RBF133" s="516"/>
      <c r="RBG133" s="516"/>
      <c r="RBH133" s="516"/>
      <c r="RBI133" s="516"/>
      <c r="RBJ133" s="516"/>
      <c r="RBK133" s="516"/>
      <c r="RBL133" s="516"/>
      <c r="RBM133" s="516"/>
      <c r="RBN133" s="516"/>
      <c r="RBO133" s="516"/>
      <c r="RBP133" s="516"/>
      <c r="RBQ133" s="516"/>
      <c r="RBR133" s="516"/>
      <c r="RBS133" s="516"/>
      <c r="RBT133" s="516"/>
      <c r="RBU133" s="516"/>
      <c r="RBV133" s="516"/>
      <c r="RBW133" s="516"/>
      <c r="RBX133" s="516"/>
      <c r="RBY133" s="516"/>
      <c r="RBZ133" s="516"/>
      <c r="RCA133" s="516"/>
      <c r="RCB133" s="516"/>
      <c r="RCC133" s="516"/>
      <c r="RCD133" s="516"/>
      <c r="RCE133" s="516"/>
      <c r="RCF133" s="516"/>
      <c r="RCG133" s="516"/>
      <c r="RCH133" s="516"/>
      <c r="RCI133" s="516"/>
      <c r="RCJ133" s="516"/>
      <c r="RCK133" s="516"/>
      <c r="RCL133" s="516"/>
      <c r="RCM133" s="516"/>
      <c r="RCN133" s="516"/>
      <c r="RCO133" s="516"/>
      <c r="RCP133" s="516"/>
      <c r="RCQ133" s="516"/>
      <c r="RCR133" s="516"/>
      <c r="RCS133" s="516"/>
      <c r="RCT133" s="516"/>
      <c r="RCU133" s="516"/>
      <c r="RCV133" s="516"/>
      <c r="RCW133" s="516"/>
      <c r="RCX133" s="516"/>
      <c r="RCY133" s="516"/>
      <c r="RCZ133" s="516"/>
      <c r="RDA133" s="516"/>
      <c r="RDB133" s="516"/>
      <c r="RDC133" s="516"/>
      <c r="RDD133" s="516"/>
      <c r="RDE133" s="516"/>
      <c r="RDF133" s="516"/>
      <c r="RDG133" s="516"/>
      <c r="RDH133" s="516"/>
      <c r="RDI133" s="516"/>
      <c r="RDJ133" s="516"/>
      <c r="RDK133" s="516"/>
      <c r="RDL133" s="516"/>
      <c r="RDM133" s="516"/>
      <c r="RDN133" s="516"/>
      <c r="RDO133" s="516"/>
      <c r="RDP133" s="516"/>
      <c r="RDQ133" s="516"/>
      <c r="RDR133" s="516"/>
      <c r="RDS133" s="516"/>
      <c r="RDT133" s="516"/>
      <c r="RDU133" s="516"/>
      <c r="RDV133" s="516"/>
      <c r="RDW133" s="516"/>
      <c r="RDX133" s="516"/>
      <c r="RDY133" s="516"/>
      <c r="RDZ133" s="516"/>
      <c r="REA133" s="516"/>
      <c r="REB133" s="516"/>
      <c r="REC133" s="516"/>
      <c r="RED133" s="516"/>
      <c r="REE133" s="516"/>
      <c r="REF133" s="516"/>
      <c r="REG133" s="516"/>
      <c r="REH133" s="516"/>
      <c r="REI133" s="516"/>
      <c r="REJ133" s="516"/>
      <c r="REK133" s="516"/>
      <c r="REL133" s="516"/>
      <c r="REM133" s="516"/>
      <c r="REN133" s="516"/>
      <c r="REO133" s="516"/>
      <c r="REP133" s="516"/>
      <c r="REQ133" s="516"/>
      <c r="RER133" s="516"/>
      <c r="RES133" s="516"/>
      <c r="RET133" s="516"/>
      <c r="REU133" s="516"/>
      <c r="REV133" s="516"/>
      <c r="REW133" s="516"/>
      <c r="REX133" s="516"/>
      <c r="REY133" s="516"/>
      <c r="REZ133" s="516"/>
      <c r="RFA133" s="516"/>
      <c r="RFB133" s="516"/>
      <c r="RFC133" s="516"/>
      <c r="RFD133" s="516"/>
      <c r="RFE133" s="516"/>
      <c r="RFF133" s="516"/>
      <c r="RFG133" s="516"/>
      <c r="RFH133" s="516"/>
      <c r="RFI133" s="516"/>
      <c r="RFJ133" s="516"/>
      <c r="RFK133" s="516"/>
      <c r="RFL133" s="516"/>
      <c r="RFM133" s="516"/>
      <c r="RFN133" s="516"/>
      <c r="RFO133" s="516"/>
      <c r="RFP133" s="516"/>
      <c r="RFQ133" s="516"/>
      <c r="RFR133" s="516"/>
      <c r="RFS133" s="516"/>
      <c r="RFT133" s="516"/>
      <c r="RFU133" s="516"/>
      <c r="RFV133" s="516"/>
      <c r="RFW133" s="516"/>
      <c r="RFX133" s="516"/>
      <c r="RFY133" s="516"/>
      <c r="RFZ133" s="516"/>
      <c r="RGA133" s="516"/>
      <c r="RGB133" s="516"/>
      <c r="RGC133" s="516"/>
      <c r="RGD133" s="516"/>
      <c r="RGE133" s="516"/>
      <c r="RGF133" s="516"/>
      <c r="RGG133" s="516"/>
      <c r="RGH133" s="516"/>
      <c r="RGI133" s="516"/>
      <c r="RGJ133" s="516"/>
      <c r="RGK133" s="516"/>
      <c r="RGL133" s="516"/>
      <c r="RGM133" s="516"/>
      <c r="RGN133" s="516"/>
      <c r="RGO133" s="516"/>
      <c r="RGP133" s="516"/>
      <c r="RGQ133" s="516"/>
      <c r="RGR133" s="516"/>
      <c r="RGS133" s="516"/>
      <c r="RGT133" s="516"/>
      <c r="RGU133" s="516"/>
      <c r="RGV133" s="516"/>
      <c r="RGW133" s="516"/>
      <c r="RGX133" s="516"/>
      <c r="RGY133" s="516"/>
      <c r="RGZ133" s="516"/>
      <c r="RHA133" s="516"/>
      <c r="RHB133" s="516"/>
      <c r="RHC133" s="516"/>
      <c r="RHD133" s="516"/>
      <c r="RHE133" s="516"/>
      <c r="RHF133" s="516"/>
      <c r="RHG133" s="516"/>
      <c r="RHH133" s="516"/>
      <c r="RHI133" s="516"/>
      <c r="RHJ133" s="516"/>
      <c r="RHK133" s="516"/>
      <c r="RHL133" s="516"/>
      <c r="RHM133" s="516"/>
      <c r="RHN133" s="516"/>
      <c r="RHO133" s="516"/>
      <c r="RHP133" s="516"/>
      <c r="RHQ133" s="516"/>
      <c r="RHR133" s="516"/>
      <c r="RHS133" s="516"/>
      <c r="RHT133" s="516"/>
      <c r="RHU133" s="516"/>
      <c r="RHV133" s="516"/>
      <c r="RHW133" s="516"/>
      <c r="RHX133" s="516"/>
      <c r="RHY133" s="516"/>
      <c r="RHZ133" s="516"/>
      <c r="RIA133" s="516"/>
      <c r="RIB133" s="516"/>
      <c r="RIC133" s="516"/>
      <c r="RID133" s="516"/>
      <c r="RIE133" s="516"/>
      <c r="RIF133" s="516"/>
      <c r="RIG133" s="516"/>
      <c r="RIH133" s="516"/>
      <c r="RII133" s="516"/>
      <c r="RIJ133" s="516"/>
      <c r="RIK133" s="516"/>
      <c r="RIL133" s="516"/>
      <c r="RIM133" s="516"/>
      <c r="RIN133" s="516"/>
      <c r="RIO133" s="516"/>
      <c r="RIP133" s="516"/>
      <c r="RIQ133" s="516"/>
      <c r="RIR133" s="516"/>
      <c r="RIS133" s="516"/>
      <c r="RIT133" s="516"/>
      <c r="RIU133" s="516"/>
      <c r="RIV133" s="516"/>
      <c r="RIW133" s="516"/>
      <c r="RIX133" s="516"/>
      <c r="RIY133" s="516"/>
      <c r="RIZ133" s="516"/>
      <c r="RJA133" s="516"/>
      <c r="RJB133" s="516"/>
      <c r="RJC133" s="516"/>
      <c r="RJD133" s="516"/>
      <c r="RJE133" s="516"/>
      <c r="RJF133" s="516"/>
      <c r="RJG133" s="516"/>
      <c r="RJH133" s="516"/>
      <c r="RJI133" s="516"/>
      <c r="RJJ133" s="516"/>
      <c r="RJK133" s="516"/>
      <c r="RJL133" s="516"/>
      <c r="RJM133" s="516"/>
      <c r="RJN133" s="516"/>
      <c r="RJO133" s="516"/>
      <c r="RJP133" s="516"/>
      <c r="RJQ133" s="516"/>
      <c r="RJR133" s="516"/>
      <c r="RJS133" s="516"/>
      <c r="RJT133" s="516"/>
      <c r="RJU133" s="516"/>
      <c r="RJV133" s="516"/>
      <c r="RJW133" s="516"/>
      <c r="RJX133" s="516"/>
      <c r="RJY133" s="516"/>
      <c r="RJZ133" s="516"/>
      <c r="RKA133" s="516"/>
      <c r="RKB133" s="516"/>
      <c r="RKC133" s="516"/>
      <c r="RKD133" s="516"/>
      <c r="RKE133" s="516"/>
      <c r="RKF133" s="516"/>
      <c r="RKG133" s="516"/>
      <c r="RKH133" s="516"/>
      <c r="RKI133" s="516"/>
      <c r="RKJ133" s="516"/>
      <c r="RKK133" s="516"/>
      <c r="RKL133" s="516"/>
      <c r="RKM133" s="516"/>
      <c r="RKN133" s="516"/>
      <c r="RKO133" s="516"/>
      <c r="RKP133" s="516"/>
      <c r="RKQ133" s="516"/>
      <c r="RKR133" s="516"/>
      <c r="RKS133" s="516"/>
      <c r="RKT133" s="516"/>
      <c r="RKU133" s="516"/>
      <c r="RKV133" s="516"/>
      <c r="RKW133" s="516"/>
      <c r="RKX133" s="516"/>
      <c r="RKY133" s="516"/>
      <c r="RKZ133" s="516"/>
      <c r="RLA133" s="516"/>
      <c r="RLB133" s="516"/>
      <c r="RLC133" s="516"/>
      <c r="RLD133" s="516"/>
      <c r="RLE133" s="516"/>
      <c r="RLF133" s="516"/>
      <c r="RLG133" s="516"/>
      <c r="RLH133" s="516"/>
      <c r="RLI133" s="516"/>
      <c r="RLJ133" s="516"/>
      <c r="RLK133" s="516"/>
      <c r="RLL133" s="516"/>
      <c r="RLM133" s="516"/>
      <c r="RLN133" s="516"/>
      <c r="RLO133" s="516"/>
      <c r="RLP133" s="516"/>
      <c r="RLQ133" s="516"/>
      <c r="RLR133" s="516"/>
      <c r="RLS133" s="516"/>
      <c r="RLT133" s="516"/>
      <c r="RLU133" s="516"/>
      <c r="RLV133" s="516"/>
      <c r="RLW133" s="516"/>
      <c r="RLX133" s="516"/>
      <c r="RLY133" s="516"/>
      <c r="RLZ133" s="516"/>
      <c r="RMA133" s="516"/>
      <c r="RMB133" s="516"/>
      <c r="RMC133" s="516"/>
      <c r="RMD133" s="516"/>
      <c r="RME133" s="516"/>
      <c r="RMF133" s="516"/>
      <c r="RMG133" s="516"/>
      <c r="RMH133" s="516"/>
      <c r="RMI133" s="516"/>
      <c r="RMJ133" s="516"/>
      <c r="RMK133" s="516"/>
      <c r="RML133" s="516"/>
      <c r="RMM133" s="516"/>
      <c r="RMN133" s="516"/>
      <c r="RMO133" s="516"/>
      <c r="RMP133" s="516"/>
      <c r="RMQ133" s="516"/>
      <c r="RMR133" s="516"/>
      <c r="RMS133" s="516"/>
      <c r="RMT133" s="516"/>
      <c r="RMU133" s="516"/>
      <c r="RMV133" s="516"/>
      <c r="RMW133" s="516"/>
      <c r="RMX133" s="516"/>
      <c r="RMY133" s="516"/>
      <c r="RMZ133" s="516"/>
      <c r="RNA133" s="516"/>
      <c r="RNB133" s="516"/>
      <c r="RNC133" s="516"/>
      <c r="RND133" s="516"/>
      <c r="RNE133" s="516"/>
      <c r="RNF133" s="516"/>
      <c r="RNG133" s="516"/>
      <c r="RNH133" s="516"/>
      <c r="RNI133" s="516"/>
      <c r="RNJ133" s="516"/>
      <c r="RNK133" s="516"/>
      <c r="RNL133" s="516"/>
      <c r="RNM133" s="516"/>
      <c r="RNN133" s="516"/>
      <c r="RNO133" s="516"/>
      <c r="RNP133" s="516"/>
      <c r="RNQ133" s="516"/>
      <c r="RNR133" s="516"/>
      <c r="RNS133" s="516"/>
      <c r="RNT133" s="516"/>
      <c r="RNU133" s="516"/>
      <c r="RNV133" s="516"/>
      <c r="RNW133" s="516"/>
      <c r="RNX133" s="516"/>
      <c r="RNY133" s="516"/>
      <c r="RNZ133" s="516"/>
      <c r="ROA133" s="516"/>
      <c r="ROB133" s="516"/>
      <c r="ROC133" s="516"/>
      <c r="ROD133" s="516"/>
      <c r="ROE133" s="516"/>
      <c r="ROF133" s="516"/>
      <c r="ROG133" s="516"/>
      <c r="ROH133" s="516"/>
      <c r="ROI133" s="516"/>
      <c r="ROJ133" s="516"/>
      <c r="ROK133" s="516"/>
      <c r="ROL133" s="516"/>
      <c r="ROM133" s="516"/>
      <c r="RON133" s="516"/>
      <c r="ROO133" s="516"/>
      <c r="ROP133" s="516"/>
      <c r="ROQ133" s="516"/>
      <c r="ROR133" s="516"/>
      <c r="ROS133" s="516"/>
      <c r="ROT133" s="516"/>
      <c r="ROU133" s="516"/>
      <c r="ROV133" s="516"/>
      <c r="ROW133" s="516"/>
      <c r="ROX133" s="516"/>
      <c r="ROY133" s="516"/>
      <c r="ROZ133" s="516"/>
      <c r="RPA133" s="516"/>
      <c r="RPB133" s="516"/>
      <c r="RPC133" s="516"/>
      <c r="RPD133" s="516"/>
      <c r="RPE133" s="516"/>
      <c r="RPF133" s="516"/>
      <c r="RPG133" s="516"/>
      <c r="RPH133" s="516"/>
      <c r="RPI133" s="516"/>
      <c r="RPJ133" s="516"/>
      <c r="RPK133" s="516"/>
      <c r="RPL133" s="516"/>
      <c r="RPM133" s="516"/>
      <c r="RPN133" s="516"/>
      <c r="RPO133" s="516"/>
      <c r="RPP133" s="516"/>
      <c r="RPQ133" s="516"/>
      <c r="RPR133" s="516"/>
      <c r="RPS133" s="516"/>
      <c r="RPT133" s="516"/>
      <c r="RPU133" s="516"/>
      <c r="RPV133" s="516"/>
      <c r="RPW133" s="516"/>
      <c r="RPX133" s="516"/>
      <c r="RPY133" s="516"/>
      <c r="RPZ133" s="516"/>
      <c r="RQA133" s="516"/>
      <c r="RQB133" s="516"/>
      <c r="RQC133" s="516"/>
      <c r="RQD133" s="516"/>
      <c r="RQE133" s="516"/>
      <c r="RQF133" s="516"/>
      <c r="RQG133" s="516"/>
      <c r="RQH133" s="516"/>
      <c r="RQI133" s="516"/>
      <c r="RQJ133" s="516"/>
      <c r="RQK133" s="516"/>
      <c r="RQL133" s="516"/>
      <c r="RQM133" s="516"/>
      <c r="RQN133" s="516"/>
      <c r="RQO133" s="516"/>
      <c r="RQP133" s="516"/>
      <c r="RQQ133" s="516"/>
      <c r="RQR133" s="516"/>
      <c r="RQS133" s="516"/>
      <c r="RQT133" s="516"/>
      <c r="RQU133" s="516"/>
      <c r="RQV133" s="516"/>
      <c r="RQW133" s="516"/>
      <c r="RQX133" s="516"/>
      <c r="RQY133" s="516"/>
      <c r="RQZ133" s="516"/>
      <c r="RRA133" s="516"/>
      <c r="RRB133" s="516"/>
      <c r="RRC133" s="516"/>
      <c r="RRD133" s="516"/>
      <c r="RRE133" s="516"/>
      <c r="RRF133" s="516"/>
      <c r="RRG133" s="516"/>
      <c r="RRH133" s="516"/>
      <c r="RRI133" s="516"/>
      <c r="RRJ133" s="516"/>
      <c r="RRK133" s="516"/>
      <c r="RRL133" s="516"/>
      <c r="RRM133" s="516"/>
      <c r="RRN133" s="516"/>
      <c r="RRO133" s="516"/>
      <c r="RRP133" s="516"/>
      <c r="RRQ133" s="516"/>
      <c r="RRR133" s="516"/>
      <c r="RRS133" s="516"/>
      <c r="RRT133" s="516"/>
      <c r="RRU133" s="516"/>
      <c r="RRV133" s="516"/>
      <c r="RRW133" s="516"/>
      <c r="RRX133" s="516"/>
      <c r="RRY133" s="516"/>
      <c r="RRZ133" s="516"/>
      <c r="RSA133" s="516"/>
      <c r="RSB133" s="516"/>
      <c r="RSC133" s="516"/>
      <c r="RSD133" s="516"/>
      <c r="RSE133" s="516"/>
      <c r="RSF133" s="516"/>
      <c r="RSG133" s="516"/>
      <c r="RSH133" s="516"/>
      <c r="RSI133" s="516"/>
      <c r="RSJ133" s="516"/>
      <c r="RSK133" s="516"/>
      <c r="RSL133" s="516"/>
      <c r="RSM133" s="516"/>
      <c r="RSN133" s="516"/>
      <c r="RSO133" s="516"/>
      <c r="RSP133" s="516"/>
      <c r="RSQ133" s="516"/>
      <c r="RSR133" s="516"/>
      <c r="RSS133" s="516"/>
      <c r="RST133" s="516"/>
      <c r="RSU133" s="516"/>
      <c r="RSV133" s="516"/>
      <c r="RSW133" s="516"/>
      <c r="RSX133" s="516"/>
      <c r="RSY133" s="516"/>
      <c r="RSZ133" s="516"/>
      <c r="RTA133" s="516"/>
      <c r="RTB133" s="516"/>
      <c r="RTC133" s="516"/>
      <c r="RTD133" s="516"/>
      <c r="RTE133" s="516"/>
      <c r="RTF133" s="516"/>
      <c r="RTG133" s="516"/>
      <c r="RTH133" s="516"/>
      <c r="RTI133" s="516"/>
      <c r="RTJ133" s="516"/>
      <c r="RTK133" s="516"/>
      <c r="RTL133" s="516"/>
      <c r="RTM133" s="516"/>
      <c r="RTN133" s="516"/>
      <c r="RTO133" s="516"/>
      <c r="RTP133" s="516"/>
      <c r="RTQ133" s="516"/>
      <c r="RTR133" s="516"/>
      <c r="RTS133" s="516"/>
      <c r="RTT133" s="516"/>
      <c r="RTU133" s="516"/>
      <c r="RTV133" s="516"/>
      <c r="RTW133" s="516"/>
      <c r="RTX133" s="516"/>
      <c r="RTY133" s="516"/>
      <c r="RTZ133" s="516"/>
      <c r="RUA133" s="516"/>
      <c r="RUB133" s="516"/>
      <c r="RUC133" s="516"/>
      <c r="RUD133" s="516"/>
      <c r="RUE133" s="516"/>
      <c r="RUF133" s="516"/>
      <c r="RUG133" s="516"/>
      <c r="RUH133" s="516"/>
      <c r="RUI133" s="516"/>
      <c r="RUJ133" s="516"/>
      <c r="RUK133" s="516"/>
      <c r="RUL133" s="516"/>
      <c r="RUM133" s="516"/>
      <c r="RUN133" s="516"/>
      <c r="RUO133" s="516"/>
      <c r="RUP133" s="516"/>
      <c r="RUQ133" s="516"/>
      <c r="RUR133" s="516"/>
      <c r="RUS133" s="516"/>
      <c r="RUT133" s="516"/>
      <c r="RUU133" s="516"/>
      <c r="RUV133" s="516"/>
      <c r="RUW133" s="516"/>
      <c r="RUX133" s="516"/>
      <c r="RUY133" s="516"/>
      <c r="RUZ133" s="516"/>
      <c r="RVA133" s="516"/>
      <c r="RVB133" s="516"/>
      <c r="RVC133" s="516"/>
      <c r="RVD133" s="516"/>
      <c r="RVE133" s="516"/>
      <c r="RVF133" s="516"/>
      <c r="RVG133" s="516"/>
      <c r="RVH133" s="516"/>
      <c r="RVI133" s="516"/>
      <c r="RVJ133" s="516"/>
      <c r="RVK133" s="516"/>
      <c r="RVL133" s="516"/>
      <c r="RVM133" s="516"/>
      <c r="RVN133" s="516"/>
      <c r="RVO133" s="516"/>
      <c r="RVP133" s="516"/>
      <c r="RVQ133" s="516"/>
      <c r="RVR133" s="516"/>
      <c r="RVS133" s="516"/>
      <c r="RVT133" s="516"/>
      <c r="RVU133" s="516"/>
      <c r="RVV133" s="516"/>
      <c r="RVW133" s="516"/>
      <c r="RVX133" s="516"/>
      <c r="RVY133" s="516"/>
      <c r="RVZ133" s="516"/>
      <c r="RWA133" s="516"/>
      <c r="RWB133" s="516"/>
      <c r="RWC133" s="516"/>
      <c r="RWD133" s="516"/>
      <c r="RWE133" s="516"/>
      <c r="RWF133" s="516"/>
      <c r="RWG133" s="516"/>
      <c r="RWH133" s="516"/>
      <c r="RWI133" s="516"/>
      <c r="RWJ133" s="516"/>
      <c r="RWK133" s="516"/>
      <c r="RWL133" s="516"/>
      <c r="RWM133" s="516"/>
      <c r="RWN133" s="516"/>
      <c r="RWO133" s="516"/>
      <c r="RWP133" s="516"/>
      <c r="RWQ133" s="516"/>
      <c r="RWR133" s="516"/>
      <c r="RWS133" s="516"/>
      <c r="RWT133" s="516"/>
      <c r="RWU133" s="516"/>
      <c r="RWV133" s="516"/>
      <c r="RWW133" s="516"/>
      <c r="RWX133" s="516"/>
      <c r="RWY133" s="516"/>
      <c r="RWZ133" s="516"/>
      <c r="RXA133" s="516"/>
      <c r="RXB133" s="516"/>
      <c r="RXC133" s="516"/>
      <c r="RXD133" s="516"/>
      <c r="RXE133" s="516"/>
      <c r="RXF133" s="516"/>
      <c r="RXG133" s="516"/>
      <c r="RXH133" s="516"/>
      <c r="RXI133" s="516"/>
      <c r="RXJ133" s="516"/>
      <c r="RXK133" s="516"/>
      <c r="RXL133" s="516"/>
      <c r="RXM133" s="516"/>
      <c r="RXN133" s="516"/>
      <c r="RXO133" s="516"/>
      <c r="RXP133" s="516"/>
      <c r="RXQ133" s="516"/>
      <c r="RXR133" s="516"/>
      <c r="RXS133" s="516"/>
      <c r="RXT133" s="516"/>
      <c r="RXU133" s="516"/>
      <c r="RXV133" s="516"/>
      <c r="RXW133" s="516"/>
      <c r="RXX133" s="516"/>
      <c r="RXY133" s="516"/>
      <c r="RXZ133" s="516"/>
      <c r="RYA133" s="516"/>
      <c r="RYB133" s="516"/>
      <c r="RYC133" s="516"/>
      <c r="RYD133" s="516"/>
      <c r="RYE133" s="516"/>
      <c r="RYF133" s="516"/>
      <c r="RYG133" s="516"/>
      <c r="RYH133" s="516"/>
      <c r="RYI133" s="516"/>
      <c r="RYJ133" s="516"/>
      <c r="RYK133" s="516"/>
      <c r="RYL133" s="516"/>
      <c r="RYM133" s="516"/>
      <c r="RYN133" s="516"/>
      <c r="RYO133" s="516"/>
      <c r="RYP133" s="516"/>
      <c r="RYQ133" s="516"/>
      <c r="RYR133" s="516"/>
      <c r="RYS133" s="516"/>
      <c r="RYT133" s="516"/>
      <c r="RYU133" s="516"/>
      <c r="RYV133" s="516"/>
      <c r="RYW133" s="516"/>
      <c r="RYX133" s="516"/>
      <c r="RYY133" s="516"/>
      <c r="RYZ133" s="516"/>
      <c r="RZA133" s="516"/>
      <c r="RZB133" s="516"/>
      <c r="RZC133" s="516"/>
      <c r="RZD133" s="516"/>
      <c r="RZE133" s="516"/>
      <c r="RZF133" s="516"/>
      <c r="RZG133" s="516"/>
      <c r="RZH133" s="516"/>
      <c r="RZI133" s="516"/>
      <c r="RZJ133" s="516"/>
      <c r="RZK133" s="516"/>
      <c r="RZL133" s="516"/>
      <c r="RZM133" s="516"/>
      <c r="RZN133" s="516"/>
      <c r="RZO133" s="516"/>
      <c r="RZP133" s="516"/>
      <c r="RZQ133" s="516"/>
      <c r="RZR133" s="516"/>
      <c r="RZS133" s="516"/>
      <c r="RZT133" s="516"/>
      <c r="RZU133" s="516"/>
      <c r="RZV133" s="516"/>
      <c r="RZW133" s="516"/>
      <c r="RZX133" s="516"/>
      <c r="RZY133" s="516"/>
      <c r="RZZ133" s="516"/>
      <c r="SAA133" s="516"/>
      <c r="SAB133" s="516"/>
      <c r="SAC133" s="516"/>
      <c r="SAD133" s="516"/>
      <c r="SAE133" s="516"/>
      <c r="SAF133" s="516"/>
      <c r="SAG133" s="516"/>
      <c r="SAH133" s="516"/>
      <c r="SAI133" s="516"/>
      <c r="SAJ133" s="516"/>
      <c r="SAK133" s="516"/>
      <c r="SAL133" s="516"/>
      <c r="SAM133" s="516"/>
      <c r="SAN133" s="516"/>
      <c r="SAO133" s="516"/>
      <c r="SAP133" s="516"/>
      <c r="SAQ133" s="516"/>
      <c r="SAR133" s="516"/>
      <c r="SAS133" s="516"/>
      <c r="SAT133" s="516"/>
      <c r="SAU133" s="516"/>
      <c r="SAV133" s="516"/>
      <c r="SAW133" s="516"/>
      <c r="SAX133" s="516"/>
      <c r="SAY133" s="516"/>
      <c r="SAZ133" s="516"/>
      <c r="SBA133" s="516"/>
      <c r="SBB133" s="516"/>
      <c r="SBC133" s="516"/>
      <c r="SBD133" s="516"/>
      <c r="SBE133" s="516"/>
      <c r="SBF133" s="516"/>
      <c r="SBG133" s="516"/>
      <c r="SBH133" s="516"/>
      <c r="SBI133" s="516"/>
      <c r="SBJ133" s="516"/>
      <c r="SBK133" s="516"/>
      <c r="SBL133" s="516"/>
      <c r="SBM133" s="516"/>
      <c r="SBN133" s="516"/>
      <c r="SBO133" s="516"/>
      <c r="SBP133" s="516"/>
      <c r="SBQ133" s="516"/>
      <c r="SBR133" s="516"/>
      <c r="SBS133" s="516"/>
      <c r="SBT133" s="516"/>
      <c r="SBU133" s="516"/>
      <c r="SBV133" s="516"/>
      <c r="SBW133" s="516"/>
      <c r="SBX133" s="516"/>
      <c r="SBY133" s="516"/>
      <c r="SBZ133" s="516"/>
      <c r="SCA133" s="516"/>
      <c r="SCB133" s="516"/>
      <c r="SCC133" s="516"/>
      <c r="SCD133" s="516"/>
      <c r="SCE133" s="516"/>
      <c r="SCF133" s="516"/>
      <c r="SCG133" s="516"/>
      <c r="SCH133" s="516"/>
      <c r="SCI133" s="516"/>
      <c r="SCJ133" s="516"/>
      <c r="SCK133" s="516"/>
      <c r="SCL133" s="516"/>
      <c r="SCM133" s="516"/>
      <c r="SCN133" s="516"/>
      <c r="SCO133" s="516"/>
      <c r="SCP133" s="516"/>
      <c r="SCQ133" s="516"/>
      <c r="SCR133" s="516"/>
      <c r="SCS133" s="516"/>
      <c r="SCT133" s="516"/>
      <c r="SCU133" s="516"/>
      <c r="SCV133" s="516"/>
      <c r="SCW133" s="516"/>
      <c r="SCX133" s="516"/>
      <c r="SCY133" s="516"/>
      <c r="SCZ133" s="516"/>
      <c r="SDA133" s="516"/>
      <c r="SDB133" s="516"/>
      <c r="SDC133" s="516"/>
      <c r="SDD133" s="516"/>
      <c r="SDE133" s="516"/>
      <c r="SDF133" s="516"/>
      <c r="SDG133" s="516"/>
      <c r="SDH133" s="516"/>
      <c r="SDI133" s="516"/>
      <c r="SDJ133" s="516"/>
      <c r="SDK133" s="516"/>
      <c r="SDL133" s="516"/>
      <c r="SDM133" s="516"/>
      <c r="SDN133" s="516"/>
      <c r="SDO133" s="516"/>
      <c r="SDP133" s="516"/>
      <c r="SDQ133" s="516"/>
      <c r="SDR133" s="516"/>
      <c r="SDS133" s="516"/>
      <c r="SDT133" s="516"/>
      <c r="SDU133" s="516"/>
      <c r="SDV133" s="516"/>
      <c r="SDW133" s="516"/>
      <c r="SDX133" s="516"/>
      <c r="SDY133" s="516"/>
      <c r="SDZ133" s="516"/>
      <c r="SEA133" s="516"/>
      <c r="SEB133" s="516"/>
      <c r="SEC133" s="516"/>
      <c r="SED133" s="516"/>
      <c r="SEE133" s="516"/>
      <c r="SEF133" s="516"/>
      <c r="SEG133" s="516"/>
      <c r="SEH133" s="516"/>
      <c r="SEI133" s="516"/>
      <c r="SEJ133" s="516"/>
      <c r="SEK133" s="516"/>
      <c r="SEL133" s="516"/>
      <c r="SEM133" s="516"/>
      <c r="SEN133" s="516"/>
      <c r="SEO133" s="516"/>
      <c r="SEP133" s="516"/>
      <c r="SEQ133" s="516"/>
      <c r="SER133" s="516"/>
      <c r="SES133" s="516"/>
      <c r="SET133" s="516"/>
      <c r="SEU133" s="516"/>
      <c r="SEV133" s="516"/>
      <c r="SEW133" s="516"/>
      <c r="SEX133" s="516"/>
      <c r="SEY133" s="516"/>
      <c r="SEZ133" s="516"/>
      <c r="SFA133" s="516"/>
      <c r="SFB133" s="516"/>
      <c r="SFC133" s="516"/>
      <c r="SFD133" s="516"/>
      <c r="SFE133" s="516"/>
      <c r="SFF133" s="516"/>
      <c r="SFG133" s="516"/>
      <c r="SFH133" s="516"/>
      <c r="SFI133" s="516"/>
      <c r="SFJ133" s="516"/>
      <c r="SFK133" s="516"/>
      <c r="SFL133" s="516"/>
      <c r="SFM133" s="516"/>
      <c r="SFN133" s="516"/>
      <c r="SFO133" s="516"/>
      <c r="SFP133" s="516"/>
      <c r="SFQ133" s="516"/>
      <c r="SFR133" s="516"/>
      <c r="SFS133" s="516"/>
      <c r="SFT133" s="516"/>
      <c r="SFU133" s="516"/>
      <c r="SFV133" s="516"/>
      <c r="SFW133" s="516"/>
      <c r="SFX133" s="516"/>
      <c r="SFY133" s="516"/>
      <c r="SFZ133" s="516"/>
      <c r="SGA133" s="516"/>
      <c r="SGB133" s="516"/>
      <c r="SGC133" s="516"/>
      <c r="SGD133" s="516"/>
      <c r="SGE133" s="516"/>
      <c r="SGF133" s="516"/>
      <c r="SGG133" s="516"/>
      <c r="SGH133" s="516"/>
      <c r="SGI133" s="516"/>
      <c r="SGJ133" s="516"/>
      <c r="SGK133" s="516"/>
      <c r="SGL133" s="516"/>
      <c r="SGM133" s="516"/>
      <c r="SGN133" s="516"/>
      <c r="SGO133" s="516"/>
      <c r="SGP133" s="516"/>
      <c r="SGQ133" s="516"/>
      <c r="SGR133" s="516"/>
      <c r="SGS133" s="516"/>
      <c r="SGT133" s="516"/>
      <c r="SGU133" s="516"/>
      <c r="SGV133" s="516"/>
      <c r="SGW133" s="516"/>
      <c r="SGX133" s="516"/>
      <c r="SGY133" s="516"/>
      <c r="SGZ133" s="516"/>
      <c r="SHA133" s="516"/>
      <c r="SHB133" s="516"/>
      <c r="SHC133" s="516"/>
      <c r="SHD133" s="516"/>
      <c r="SHE133" s="516"/>
      <c r="SHF133" s="516"/>
      <c r="SHG133" s="516"/>
      <c r="SHH133" s="516"/>
      <c r="SHI133" s="516"/>
      <c r="SHJ133" s="516"/>
      <c r="SHK133" s="516"/>
      <c r="SHL133" s="516"/>
      <c r="SHM133" s="516"/>
      <c r="SHN133" s="516"/>
      <c r="SHO133" s="516"/>
      <c r="SHP133" s="516"/>
      <c r="SHQ133" s="516"/>
      <c r="SHR133" s="516"/>
      <c r="SHS133" s="516"/>
      <c r="SHT133" s="516"/>
      <c r="SHU133" s="516"/>
      <c r="SHV133" s="516"/>
      <c r="SHW133" s="516"/>
      <c r="SHX133" s="516"/>
      <c r="SHY133" s="516"/>
      <c r="SHZ133" s="516"/>
      <c r="SIA133" s="516"/>
      <c r="SIB133" s="516"/>
      <c r="SIC133" s="516"/>
      <c r="SID133" s="516"/>
      <c r="SIE133" s="516"/>
      <c r="SIF133" s="516"/>
      <c r="SIG133" s="516"/>
      <c r="SIH133" s="516"/>
      <c r="SII133" s="516"/>
      <c r="SIJ133" s="516"/>
      <c r="SIK133" s="516"/>
      <c r="SIL133" s="516"/>
      <c r="SIM133" s="516"/>
      <c r="SIN133" s="516"/>
      <c r="SIO133" s="516"/>
      <c r="SIP133" s="516"/>
      <c r="SIQ133" s="516"/>
      <c r="SIR133" s="516"/>
      <c r="SIS133" s="516"/>
      <c r="SIT133" s="516"/>
      <c r="SIU133" s="516"/>
      <c r="SIV133" s="516"/>
      <c r="SIW133" s="516"/>
      <c r="SIX133" s="516"/>
      <c r="SIY133" s="516"/>
      <c r="SIZ133" s="516"/>
      <c r="SJA133" s="516"/>
      <c r="SJB133" s="516"/>
      <c r="SJC133" s="516"/>
      <c r="SJD133" s="516"/>
      <c r="SJE133" s="516"/>
      <c r="SJF133" s="516"/>
      <c r="SJG133" s="516"/>
      <c r="SJH133" s="516"/>
      <c r="SJI133" s="516"/>
      <c r="SJJ133" s="516"/>
      <c r="SJK133" s="516"/>
      <c r="SJL133" s="516"/>
      <c r="SJM133" s="516"/>
      <c r="SJN133" s="516"/>
      <c r="SJO133" s="516"/>
      <c r="SJP133" s="516"/>
      <c r="SJQ133" s="516"/>
      <c r="SJR133" s="516"/>
      <c r="SJS133" s="516"/>
      <c r="SJT133" s="516"/>
      <c r="SJU133" s="516"/>
      <c r="SJV133" s="516"/>
      <c r="SJW133" s="516"/>
      <c r="SJX133" s="516"/>
      <c r="SJY133" s="516"/>
      <c r="SJZ133" s="516"/>
      <c r="SKA133" s="516"/>
      <c r="SKB133" s="516"/>
      <c r="SKC133" s="516"/>
      <c r="SKD133" s="516"/>
      <c r="SKE133" s="516"/>
      <c r="SKF133" s="516"/>
      <c r="SKG133" s="516"/>
      <c r="SKH133" s="516"/>
      <c r="SKI133" s="516"/>
      <c r="SKJ133" s="516"/>
      <c r="SKK133" s="516"/>
      <c r="SKL133" s="516"/>
      <c r="SKM133" s="516"/>
      <c r="SKN133" s="516"/>
      <c r="SKO133" s="516"/>
      <c r="SKP133" s="516"/>
      <c r="SKQ133" s="516"/>
      <c r="SKR133" s="516"/>
      <c r="SKS133" s="516"/>
      <c r="SKT133" s="516"/>
      <c r="SKU133" s="516"/>
      <c r="SKV133" s="516"/>
      <c r="SKW133" s="516"/>
      <c r="SKX133" s="516"/>
      <c r="SKY133" s="516"/>
      <c r="SKZ133" s="516"/>
      <c r="SLA133" s="516"/>
      <c r="SLB133" s="516"/>
      <c r="SLC133" s="516"/>
      <c r="SLD133" s="516"/>
      <c r="SLE133" s="516"/>
      <c r="SLF133" s="516"/>
      <c r="SLG133" s="516"/>
      <c r="SLH133" s="516"/>
      <c r="SLI133" s="516"/>
      <c r="SLJ133" s="516"/>
      <c r="SLK133" s="516"/>
      <c r="SLL133" s="516"/>
      <c r="SLM133" s="516"/>
      <c r="SLN133" s="516"/>
      <c r="SLO133" s="516"/>
      <c r="SLP133" s="516"/>
      <c r="SLQ133" s="516"/>
      <c r="SLR133" s="516"/>
      <c r="SLS133" s="516"/>
      <c r="SLT133" s="516"/>
      <c r="SLU133" s="516"/>
      <c r="SLV133" s="516"/>
      <c r="SLW133" s="516"/>
      <c r="SLX133" s="516"/>
      <c r="SLY133" s="516"/>
      <c r="SLZ133" s="516"/>
      <c r="SMA133" s="516"/>
      <c r="SMB133" s="516"/>
      <c r="SMC133" s="516"/>
      <c r="SMD133" s="516"/>
      <c r="SME133" s="516"/>
      <c r="SMF133" s="516"/>
      <c r="SMG133" s="516"/>
      <c r="SMH133" s="516"/>
      <c r="SMI133" s="516"/>
      <c r="SMJ133" s="516"/>
      <c r="SMK133" s="516"/>
      <c r="SML133" s="516"/>
      <c r="SMM133" s="516"/>
      <c r="SMN133" s="516"/>
      <c r="SMO133" s="516"/>
      <c r="SMP133" s="516"/>
      <c r="SMQ133" s="516"/>
      <c r="SMR133" s="516"/>
      <c r="SMS133" s="516"/>
      <c r="SMT133" s="516"/>
      <c r="SMU133" s="516"/>
      <c r="SMV133" s="516"/>
      <c r="SMW133" s="516"/>
      <c r="SMX133" s="516"/>
      <c r="SMY133" s="516"/>
      <c r="SMZ133" s="516"/>
      <c r="SNA133" s="516"/>
      <c r="SNB133" s="516"/>
      <c r="SNC133" s="516"/>
      <c r="SND133" s="516"/>
      <c r="SNE133" s="516"/>
      <c r="SNF133" s="516"/>
      <c r="SNG133" s="516"/>
      <c r="SNH133" s="516"/>
      <c r="SNI133" s="516"/>
      <c r="SNJ133" s="516"/>
      <c r="SNK133" s="516"/>
      <c r="SNL133" s="516"/>
      <c r="SNM133" s="516"/>
      <c r="SNN133" s="516"/>
      <c r="SNO133" s="516"/>
      <c r="SNP133" s="516"/>
      <c r="SNQ133" s="516"/>
      <c r="SNR133" s="516"/>
      <c r="SNS133" s="516"/>
      <c r="SNT133" s="516"/>
      <c r="SNU133" s="516"/>
      <c r="SNV133" s="516"/>
      <c r="SNW133" s="516"/>
      <c r="SNX133" s="516"/>
      <c r="SNY133" s="516"/>
      <c r="SNZ133" s="516"/>
      <c r="SOA133" s="516"/>
      <c r="SOB133" s="516"/>
      <c r="SOC133" s="516"/>
      <c r="SOD133" s="516"/>
      <c r="SOE133" s="516"/>
      <c r="SOF133" s="516"/>
      <c r="SOG133" s="516"/>
      <c r="SOH133" s="516"/>
      <c r="SOI133" s="516"/>
      <c r="SOJ133" s="516"/>
      <c r="SOK133" s="516"/>
      <c r="SOL133" s="516"/>
      <c r="SOM133" s="516"/>
      <c r="SON133" s="516"/>
      <c r="SOO133" s="516"/>
      <c r="SOP133" s="516"/>
      <c r="SOQ133" s="516"/>
      <c r="SOR133" s="516"/>
      <c r="SOS133" s="516"/>
      <c r="SOT133" s="516"/>
      <c r="SOU133" s="516"/>
      <c r="SOV133" s="516"/>
      <c r="SOW133" s="516"/>
      <c r="SOX133" s="516"/>
      <c r="SOY133" s="516"/>
      <c r="SOZ133" s="516"/>
      <c r="SPA133" s="516"/>
      <c r="SPB133" s="516"/>
      <c r="SPC133" s="516"/>
      <c r="SPD133" s="516"/>
      <c r="SPE133" s="516"/>
      <c r="SPF133" s="516"/>
      <c r="SPG133" s="516"/>
      <c r="SPH133" s="516"/>
      <c r="SPI133" s="516"/>
      <c r="SPJ133" s="516"/>
      <c r="SPK133" s="516"/>
      <c r="SPL133" s="516"/>
      <c r="SPM133" s="516"/>
      <c r="SPN133" s="516"/>
      <c r="SPO133" s="516"/>
      <c r="SPP133" s="516"/>
      <c r="SPQ133" s="516"/>
      <c r="SPR133" s="516"/>
      <c r="SPS133" s="516"/>
      <c r="SPT133" s="516"/>
      <c r="SPU133" s="516"/>
      <c r="SPV133" s="516"/>
      <c r="SPW133" s="516"/>
      <c r="SPX133" s="516"/>
      <c r="SPY133" s="516"/>
      <c r="SPZ133" s="516"/>
      <c r="SQA133" s="516"/>
      <c r="SQB133" s="516"/>
      <c r="SQC133" s="516"/>
      <c r="SQD133" s="516"/>
      <c r="SQE133" s="516"/>
      <c r="SQF133" s="516"/>
      <c r="SQG133" s="516"/>
      <c r="SQH133" s="516"/>
      <c r="SQI133" s="516"/>
      <c r="SQJ133" s="516"/>
      <c r="SQK133" s="516"/>
      <c r="SQL133" s="516"/>
      <c r="SQM133" s="516"/>
      <c r="SQN133" s="516"/>
      <c r="SQO133" s="516"/>
      <c r="SQP133" s="516"/>
      <c r="SQQ133" s="516"/>
      <c r="SQR133" s="516"/>
      <c r="SQS133" s="516"/>
      <c r="SQT133" s="516"/>
      <c r="SQU133" s="516"/>
      <c r="SQV133" s="516"/>
      <c r="SQW133" s="516"/>
      <c r="SQX133" s="516"/>
      <c r="SQY133" s="516"/>
      <c r="SQZ133" s="516"/>
      <c r="SRA133" s="516"/>
      <c r="SRB133" s="516"/>
      <c r="SRC133" s="516"/>
      <c r="SRD133" s="516"/>
      <c r="SRE133" s="516"/>
      <c r="SRF133" s="516"/>
      <c r="SRG133" s="516"/>
      <c r="SRH133" s="516"/>
      <c r="SRI133" s="516"/>
      <c r="SRJ133" s="516"/>
      <c r="SRK133" s="516"/>
      <c r="SRL133" s="516"/>
      <c r="SRM133" s="516"/>
      <c r="SRN133" s="516"/>
      <c r="SRO133" s="516"/>
      <c r="SRP133" s="516"/>
      <c r="SRQ133" s="516"/>
      <c r="SRR133" s="516"/>
      <c r="SRS133" s="516"/>
      <c r="SRT133" s="516"/>
      <c r="SRU133" s="516"/>
      <c r="SRV133" s="516"/>
      <c r="SRW133" s="516"/>
      <c r="SRX133" s="516"/>
      <c r="SRY133" s="516"/>
      <c r="SRZ133" s="516"/>
      <c r="SSA133" s="516"/>
      <c r="SSB133" s="516"/>
      <c r="SSC133" s="516"/>
      <c r="SSD133" s="516"/>
      <c r="SSE133" s="516"/>
      <c r="SSF133" s="516"/>
      <c r="SSG133" s="516"/>
      <c r="SSH133" s="516"/>
      <c r="SSI133" s="516"/>
      <c r="SSJ133" s="516"/>
      <c r="SSK133" s="516"/>
      <c r="SSL133" s="516"/>
      <c r="SSM133" s="516"/>
      <c r="SSN133" s="516"/>
      <c r="SSO133" s="516"/>
      <c r="SSP133" s="516"/>
      <c r="SSQ133" s="516"/>
      <c r="SSR133" s="516"/>
      <c r="SSS133" s="516"/>
      <c r="SST133" s="516"/>
      <c r="SSU133" s="516"/>
      <c r="SSV133" s="516"/>
      <c r="SSW133" s="516"/>
      <c r="SSX133" s="516"/>
      <c r="SSY133" s="516"/>
      <c r="SSZ133" s="516"/>
      <c r="STA133" s="516"/>
      <c r="STB133" s="516"/>
      <c r="STC133" s="516"/>
      <c r="STD133" s="516"/>
      <c r="STE133" s="516"/>
      <c r="STF133" s="516"/>
      <c r="STG133" s="516"/>
      <c r="STH133" s="516"/>
      <c r="STI133" s="516"/>
      <c r="STJ133" s="516"/>
      <c r="STK133" s="516"/>
      <c r="STL133" s="516"/>
      <c r="STM133" s="516"/>
      <c r="STN133" s="516"/>
      <c r="STO133" s="516"/>
      <c r="STP133" s="516"/>
      <c r="STQ133" s="516"/>
      <c r="STR133" s="516"/>
      <c r="STS133" s="516"/>
      <c r="STT133" s="516"/>
      <c r="STU133" s="516"/>
      <c r="STV133" s="516"/>
      <c r="STW133" s="516"/>
      <c r="STX133" s="516"/>
      <c r="STY133" s="516"/>
      <c r="STZ133" s="516"/>
      <c r="SUA133" s="516"/>
      <c r="SUB133" s="516"/>
      <c r="SUC133" s="516"/>
      <c r="SUD133" s="516"/>
      <c r="SUE133" s="516"/>
      <c r="SUF133" s="516"/>
      <c r="SUG133" s="516"/>
      <c r="SUH133" s="516"/>
      <c r="SUI133" s="516"/>
      <c r="SUJ133" s="516"/>
      <c r="SUK133" s="516"/>
      <c r="SUL133" s="516"/>
      <c r="SUM133" s="516"/>
      <c r="SUN133" s="516"/>
      <c r="SUO133" s="516"/>
      <c r="SUP133" s="516"/>
      <c r="SUQ133" s="516"/>
      <c r="SUR133" s="516"/>
      <c r="SUS133" s="516"/>
      <c r="SUT133" s="516"/>
      <c r="SUU133" s="516"/>
      <c r="SUV133" s="516"/>
      <c r="SUW133" s="516"/>
      <c r="SUX133" s="516"/>
      <c r="SUY133" s="516"/>
      <c r="SUZ133" s="516"/>
      <c r="SVA133" s="516"/>
      <c r="SVB133" s="516"/>
      <c r="SVC133" s="516"/>
      <c r="SVD133" s="516"/>
      <c r="SVE133" s="516"/>
      <c r="SVF133" s="516"/>
      <c r="SVG133" s="516"/>
      <c r="SVH133" s="516"/>
      <c r="SVI133" s="516"/>
      <c r="SVJ133" s="516"/>
      <c r="SVK133" s="516"/>
      <c r="SVL133" s="516"/>
      <c r="SVM133" s="516"/>
      <c r="SVN133" s="516"/>
      <c r="SVO133" s="516"/>
      <c r="SVP133" s="516"/>
      <c r="SVQ133" s="516"/>
      <c r="SVR133" s="516"/>
      <c r="SVS133" s="516"/>
      <c r="SVT133" s="516"/>
      <c r="SVU133" s="516"/>
      <c r="SVV133" s="516"/>
      <c r="SVW133" s="516"/>
      <c r="SVX133" s="516"/>
      <c r="SVY133" s="516"/>
      <c r="SVZ133" s="516"/>
      <c r="SWA133" s="516"/>
      <c r="SWB133" s="516"/>
      <c r="SWC133" s="516"/>
      <c r="SWD133" s="516"/>
      <c r="SWE133" s="516"/>
      <c r="SWF133" s="516"/>
      <c r="SWG133" s="516"/>
      <c r="SWH133" s="516"/>
      <c r="SWI133" s="516"/>
      <c r="SWJ133" s="516"/>
      <c r="SWK133" s="516"/>
      <c r="SWL133" s="516"/>
      <c r="SWM133" s="516"/>
      <c r="SWN133" s="516"/>
      <c r="SWO133" s="516"/>
      <c r="SWP133" s="516"/>
      <c r="SWQ133" s="516"/>
      <c r="SWR133" s="516"/>
      <c r="SWS133" s="516"/>
      <c r="SWT133" s="516"/>
      <c r="SWU133" s="516"/>
      <c r="SWV133" s="516"/>
      <c r="SWW133" s="516"/>
      <c r="SWX133" s="516"/>
      <c r="SWY133" s="516"/>
      <c r="SWZ133" s="516"/>
      <c r="SXA133" s="516"/>
      <c r="SXB133" s="516"/>
      <c r="SXC133" s="516"/>
      <c r="SXD133" s="516"/>
      <c r="SXE133" s="516"/>
      <c r="SXF133" s="516"/>
      <c r="SXG133" s="516"/>
      <c r="SXH133" s="516"/>
      <c r="SXI133" s="516"/>
      <c r="SXJ133" s="516"/>
      <c r="SXK133" s="516"/>
      <c r="SXL133" s="516"/>
      <c r="SXM133" s="516"/>
      <c r="SXN133" s="516"/>
      <c r="SXO133" s="516"/>
      <c r="SXP133" s="516"/>
      <c r="SXQ133" s="516"/>
      <c r="SXR133" s="516"/>
      <c r="SXS133" s="516"/>
      <c r="SXT133" s="516"/>
      <c r="SXU133" s="516"/>
      <c r="SXV133" s="516"/>
      <c r="SXW133" s="516"/>
      <c r="SXX133" s="516"/>
      <c r="SXY133" s="516"/>
      <c r="SXZ133" s="516"/>
      <c r="SYA133" s="516"/>
      <c r="SYB133" s="516"/>
      <c r="SYC133" s="516"/>
      <c r="SYD133" s="516"/>
      <c r="SYE133" s="516"/>
      <c r="SYF133" s="516"/>
      <c r="SYG133" s="516"/>
      <c r="SYH133" s="516"/>
      <c r="SYI133" s="516"/>
      <c r="SYJ133" s="516"/>
      <c r="SYK133" s="516"/>
      <c r="SYL133" s="516"/>
      <c r="SYM133" s="516"/>
      <c r="SYN133" s="516"/>
      <c r="SYO133" s="516"/>
      <c r="SYP133" s="516"/>
      <c r="SYQ133" s="516"/>
      <c r="SYR133" s="516"/>
      <c r="SYS133" s="516"/>
      <c r="SYT133" s="516"/>
      <c r="SYU133" s="516"/>
      <c r="SYV133" s="516"/>
      <c r="SYW133" s="516"/>
      <c r="SYX133" s="516"/>
      <c r="SYY133" s="516"/>
      <c r="SYZ133" s="516"/>
      <c r="SZA133" s="516"/>
      <c r="SZB133" s="516"/>
      <c r="SZC133" s="516"/>
      <c r="SZD133" s="516"/>
      <c r="SZE133" s="516"/>
      <c r="SZF133" s="516"/>
      <c r="SZG133" s="516"/>
      <c r="SZH133" s="516"/>
      <c r="SZI133" s="516"/>
      <c r="SZJ133" s="516"/>
      <c r="SZK133" s="516"/>
      <c r="SZL133" s="516"/>
      <c r="SZM133" s="516"/>
      <c r="SZN133" s="516"/>
      <c r="SZO133" s="516"/>
      <c r="SZP133" s="516"/>
      <c r="SZQ133" s="516"/>
      <c r="SZR133" s="516"/>
      <c r="SZS133" s="516"/>
      <c r="SZT133" s="516"/>
      <c r="SZU133" s="516"/>
      <c r="SZV133" s="516"/>
      <c r="SZW133" s="516"/>
      <c r="SZX133" s="516"/>
      <c r="SZY133" s="516"/>
      <c r="SZZ133" s="516"/>
      <c r="TAA133" s="516"/>
      <c r="TAB133" s="516"/>
      <c r="TAC133" s="516"/>
      <c r="TAD133" s="516"/>
      <c r="TAE133" s="516"/>
      <c r="TAF133" s="516"/>
      <c r="TAG133" s="516"/>
      <c r="TAH133" s="516"/>
      <c r="TAI133" s="516"/>
      <c r="TAJ133" s="516"/>
      <c r="TAK133" s="516"/>
      <c r="TAL133" s="516"/>
      <c r="TAM133" s="516"/>
      <c r="TAN133" s="516"/>
      <c r="TAO133" s="516"/>
      <c r="TAP133" s="516"/>
      <c r="TAQ133" s="516"/>
      <c r="TAR133" s="516"/>
      <c r="TAS133" s="516"/>
      <c r="TAT133" s="516"/>
      <c r="TAU133" s="516"/>
      <c r="TAV133" s="516"/>
      <c r="TAW133" s="516"/>
      <c r="TAX133" s="516"/>
      <c r="TAY133" s="516"/>
      <c r="TAZ133" s="516"/>
      <c r="TBA133" s="516"/>
      <c r="TBB133" s="516"/>
      <c r="TBC133" s="516"/>
      <c r="TBD133" s="516"/>
      <c r="TBE133" s="516"/>
      <c r="TBF133" s="516"/>
      <c r="TBG133" s="516"/>
      <c r="TBH133" s="516"/>
      <c r="TBI133" s="516"/>
      <c r="TBJ133" s="516"/>
      <c r="TBK133" s="516"/>
      <c r="TBL133" s="516"/>
      <c r="TBM133" s="516"/>
      <c r="TBN133" s="516"/>
      <c r="TBO133" s="516"/>
      <c r="TBP133" s="516"/>
      <c r="TBQ133" s="516"/>
      <c r="TBR133" s="516"/>
      <c r="TBS133" s="516"/>
      <c r="TBT133" s="516"/>
      <c r="TBU133" s="516"/>
      <c r="TBV133" s="516"/>
      <c r="TBW133" s="516"/>
      <c r="TBX133" s="516"/>
      <c r="TBY133" s="516"/>
      <c r="TBZ133" s="516"/>
      <c r="TCA133" s="516"/>
      <c r="TCB133" s="516"/>
      <c r="TCC133" s="516"/>
      <c r="TCD133" s="516"/>
      <c r="TCE133" s="516"/>
      <c r="TCF133" s="516"/>
      <c r="TCG133" s="516"/>
      <c r="TCH133" s="516"/>
      <c r="TCI133" s="516"/>
      <c r="TCJ133" s="516"/>
      <c r="TCK133" s="516"/>
      <c r="TCL133" s="516"/>
      <c r="TCM133" s="516"/>
      <c r="TCN133" s="516"/>
      <c r="TCO133" s="516"/>
      <c r="TCP133" s="516"/>
      <c r="TCQ133" s="516"/>
      <c r="TCR133" s="516"/>
      <c r="TCS133" s="516"/>
      <c r="TCT133" s="516"/>
      <c r="TCU133" s="516"/>
      <c r="TCV133" s="516"/>
      <c r="TCW133" s="516"/>
      <c r="TCX133" s="516"/>
      <c r="TCY133" s="516"/>
      <c r="TCZ133" s="516"/>
      <c r="TDA133" s="516"/>
      <c r="TDB133" s="516"/>
      <c r="TDC133" s="516"/>
      <c r="TDD133" s="516"/>
      <c r="TDE133" s="516"/>
      <c r="TDF133" s="516"/>
      <c r="TDG133" s="516"/>
      <c r="TDH133" s="516"/>
      <c r="TDI133" s="516"/>
      <c r="TDJ133" s="516"/>
      <c r="TDK133" s="516"/>
      <c r="TDL133" s="516"/>
      <c r="TDM133" s="516"/>
      <c r="TDN133" s="516"/>
      <c r="TDO133" s="516"/>
      <c r="TDP133" s="516"/>
      <c r="TDQ133" s="516"/>
      <c r="TDR133" s="516"/>
      <c r="TDS133" s="516"/>
      <c r="TDT133" s="516"/>
      <c r="TDU133" s="516"/>
      <c r="TDV133" s="516"/>
      <c r="TDW133" s="516"/>
      <c r="TDX133" s="516"/>
      <c r="TDY133" s="516"/>
      <c r="TDZ133" s="516"/>
      <c r="TEA133" s="516"/>
      <c r="TEB133" s="516"/>
      <c r="TEC133" s="516"/>
      <c r="TED133" s="516"/>
      <c r="TEE133" s="516"/>
      <c r="TEF133" s="516"/>
      <c r="TEG133" s="516"/>
      <c r="TEH133" s="516"/>
      <c r="TEI133" s="516"/>
      <c r="TEJ133" s="516"/>
      <c r="TEK133" s="516"/>
      <c r="TEL133" s="516"/>
      <c r="TEM133" s="516"/>
      <c r="TEN133" s="516"/>
      <c r="TEO133" s="516"/>
      <c r="TEP133" s="516"/>
      <c r="TEQ133" s="516"/>
      <c r="TER133" s="516"/>
      <c r="TES133" s="516"/>
      <c r="TET133" s="516"/>
      <c r="TEU133" s="516"/>
      <c r="TEV133" s="516"/>
      <c r="TEW133" s="516"/>
      <c r="TEX133" s="516"/>
      <c r="TEY133" s="516"/>
      <c r="TEZ133" s="516"/>
      <c r="TFA133" s="516"/>
      <c r="TFB133" s="516"/>
      <c r="TFC133" s="516"/>
      <c r="TFD133" s="516"/>
      <c r="TFE133" s="516"/>
      <c r="TFF133" s="516"/>
      <c r="TFG133" s="516"/>
      <c r="TFH133" s="516"/>
      <c r="TFI133" s="516"/>
      <c r="TFJ133" s="516"/>
      <c r="TFK133" s="516"/>
      <c r="TFL133" s="516"/>
      <c r="TFM133" s="516"/>
      <c r="TFN133" s="516"/>
      <c r="TFO133" s="516"/>
      <c r="TFP133" s="516"/>
      <c r="TFQ133" s="516"/>
      <c r="TFR133" s="516"/>
      <c r="TFS133" s="516"/>
      <c r="TFT133" s="516"/>
      <c r="TFU133" s="516"/>
      <c r="TFV133" s="516"/>
      <c r="TFW133" s="516"/>
      <c r="TFX133" s="516"/>
      <c r="TFY133" s="516"/>
      <c r="TFZ133" s="516"/>
      <c r="TGA133" s="516"/>
      <c r="TGB133" s="516"/>
      <c r="TGC133" s="516"/>
      <c r="TGD133" s="516"/>
      <c r="TGE133" s="516"/>
      <c r="TGF133" s="516"/>
      <c r="TGG133" s="516"/>
      <c r="TGH133" s="516"/>
      <c r="TGI133" s="516"/>
      <c r="TGJ133" s="516"/>
      <c r="TGK133" s="516"/>
      <c r="TGL133" s="516"/>
      <c r="TGM133" s="516"/>
      <c r="TGN133" s="516"/>
      <c r="TGO133" s="516"/>
      <c r="TGP133" s="516"/>
      <c r="TGQ133" s="516"/>
      <c r="TGR133" s="516"/>
      <c r="TGS133" s="516"/>
      <c r="TGT133" s="516"/>
      <c r="TGU133" s="516"/>
      <c r="TGV133" s="516"/>
      <c r="TGW133" s="516"/>
      <c r="TGX133" s="516"/>
      <c r="TGY133" s="516"/>
      <c r="TGZ133" s="516"/>
      <c r="THA133" s="516"/>
      <c r="THB133" s="516"/>
      <c r="THC133" s="516"/>
      <c r="THD133" s="516"/>
      <c r="THE133" s="516"/>
      <c r="THF133" s="516"/>
      <c r="THG133" s="516"/>
      <c r="THH133" s="516"/>
      <c r="THI133" s="516"/>
      <c r="THJ133" s="516"/>
      <c r="THK133" s="516"/>
      <c r="THL133" s="516"/>
      <c r="THM133" s="516"/>
      <c r="THN133" s="516"/>
      <c r="THO133" s="516"/>
      <c r="THP133" s="516"/>
      <c r="THQ133" s="516"/>
      <c r="THR133" s="516"/>
      <c r="THS133" s="516"/>
      <c r="THT133" s="516"/>
      <c r="THU133" s="516"/>
      <c r="THV133" s="516"/>
      <c r="THW133" s="516"/>
      <c r="THX133" s="516"/>
      <c r="THY133" s="516"/>
      <c r="THZ133" s="516"/>
      <c r="TIA133" s="516"/>
      <c r="TIB133" s="516"/>
      <c r="TIC133" s="516"/>
      <c r="TID133" s="516"/>
      <c r="TIE133" s="516"/>
      <c r="TIF133" s="516"/>
      <c r="TIG133" s="516"/>
      <c r="TIH133" s="516"/>
      <c r="TII133" s="516"/>
      <c r="TIJ133" s="516"/>
      <c r="TIK133" s="516"/>
      <c r="TIL133" s="516"/>
      <c r="TIM133" s="516"/>
      <c r="TIN133" s="516"/>
      <c r="TIO133" s="516"/>
      <c r="TIP133" s="516"/>
      <c r="TIQ133" s="516"/>
      <c r="TIR133" s="516"/>
      <c r="TIS133" s="516"/>
      <c r="TIT133" s="516"/>
      <c r="TIU133" s="516"/>
      <c r="TIV133" s="516"/>
      <c r="TIW133" s="516"/>
      <c r="TIX133" s="516"/>
      <c r="TIY133" s="516"/>
      <c r="TIZ133" s="516"/>
      <c r="TJA133" s="516"/>
      <c r="TJB133" s="516"/>
      <c r="TJC133" s="516"/>
      <c r="TJD133" s="516"/>
      <c r="TJE133" s="516"/>
      <c r="TJF133" s="516"/>
      <c r="TJG133" s="516"/>
      <c r="TJH133" s="516"/>
      <c r="TJI133" s="516"/>
      <c r="TJJ133" s="516"/>
      <c r="TJK133" s="516"/>
      <c r="TJL133" s="516"/>
      <c r="TJM133" s="516"/>
      <c r="TJN133" s="516"/>
      <c r="TJO133" s="516"/>
      <c r="TJP133" s="516"/>
      <c r="TJQ133" s="516"/>
      <c r="TJR133" s="516"/>
      <c r="TJS133" s="516"/>
      <c r="TJT133" s="516"/>
      <c r="TJU133" s="516"/>
      <c r="TJV133" s="516"/>
      <c r="TJW133" s="516"/>
      <c r="TJX133" s="516"/>
      <c r="TJY133" s="516"/>
      <c r="TJZ133" s="516"/>
      <c r="TKA133" s="516"/>
      <c r="TKB133" s="516"/>
      <c r="TKC133" s="516"/>
      <c r="TKD133" s="516"/>
      <c r="TKE133" s="516"/>
      <c r="TKF133" s="516"/>
      <c r="TKG133" s="516"/>
      <c r="TKH133" s="516"/>
      <c r="TKI133" s="516"/>
      <c r="TKJ133" s="516"/>
      <c r="TKK133" s="516"/>
      <c r="TKL133" s="516"/>
      <c r="TKM133" s="516"/>
      <c r="TKN133" s="516"/>
      <c r="TKO133" s="516"/>
      <c r="TKP133" s="516"/>
      <c r="TKQ133" s="516"/>
      <c r="TKR133" s="516"/>
      <c r="TKS133" s="516"/>
      <c r="TKT133" s="516"/>
      <c r="TKU133" s="516"/>
      <c r="TKV133" s="516"/>
      <c r="TKW133" s="516"/>
      <c r="TKX133" s="516"/>
      <c r="TKY133" s="516"/>
      <c r="TKZ133" s="516"/>
      <c r="TLA133" s="516"/>
      <c r="TLB133" s="516"/>
      <c r="TLC133" s="516"/>
      <c r="TLD133" s="516"/>
      <c r="TLE133" s="516"/>
      <c r="TLF133" s="516"/>
      <c r="TLG133" s="516"/>
      <c r="TLH133" s="516"/>
      <c r="TLI133" s="516"/>
      <c r="TLJ133" s="516"/>
      <c r="TLK133" s="516"/>
      <c r="TLL133" s="516"/>
      <c r="TLM133" s="516"/>
      <c r="TLN133" s="516"/>
      <c r="TLO133" s="516"/>
      <c r="TLP133" s="516"/>
      <c r="TLQ133" s="516"/>
      <c r="TLR133" s="516"/>
      <c r="TLS133" s="516"/>
      <c r="TLT133" s="516"/>
      <c r="TLU133" s="516"/>
      <c r="TLV133" s="516"/>
      <c r="TLW133" s="516"/>
      <c r="TLX133" s="516"/>
      <c r="TLY133" s="516"/>
      <c r="TLZ133" s="516"/>
      <c r="TMA133" s="516"/>
      <c r="TMB133" s="516"/>
      <c r="TMC133" s="516"/>
      <c r="TMD133" s="516"/>
      <c r="TME133" s="516"/>
      <c r="TMF133" s="516"/>
      <c r="TMG133" s="516"/>
      <c r="TMH133" s="516"/>
      <c r="TMI133" s="516"/>
      <c r="TMJ133" s="516"/>
      <c r="TMK133" s="516"/>
      <c r="TML133" s="516"/>
      <c r="TMM133" s="516"/>
      <c r="TMN133" s="516"/>
      <c r="TMO133" s="516"/>
      <c r="TMP133" s="516"/>
      <c r="TMQ133" s="516"/>
      <c r="TMR133" s="516"/>
      <c r="TMS133" s="516"/>
      <c r="TMT133" s="516"/>
      <c r="TMU133" s="516"/>
      <c r="TMV133" s="516"/>
      <c r="TMW133" s="516"/>
      <c r="TMX133" s="516"/>
      <c r="TMY133" s="516"/>
      <c r="TMZ133" s="516"/>
      <c r="TNA133" s="516"/>
      <c r="TNB133" s="516"/>
      <c r="TNC133" s="516"/>
      <c r="TND133" s="516"/>
      <c r="TNE133" s="516"/>
      <c r="TNF133" s="516"/>
      <c r="TNG133" s="516"/>
      <c r="TNH133" s="516"/>
      <c r="TNI133" s="516"/>
      <c r="TNJ133" s="516"/>
      <c r="TNK133" s="516"/>
      <c r="TNL133" s="516"/>
      <c r="TNM133" s="516"/>
      <c r="TNN133" s="516"/>
      <c r="TNO133" s="516"/>
      <c r="TNP133" s="516"/>
      <c r="TNQ133" s="516"/>
      <c r="TNR133" s="516"/>
      <c r="TNS133" s="516"/>
      <c r="TNT133" s="516"/>
      <c r="TNU133" s="516"/>
      <c r="TNV133" s="516"/>
      <c r="TNW133" s="516"/>
      <c r="TNX133" s="516"/>
      <c r="TNY133" s="516"/>
      <c r="TNZ133" s="516"/>
      <c r="TOA133" s="516"/>
      <c r="TOB133" s="516"/>
      <c r="TOC133" s="516"/>
      <c r="TOD133" s="516"/>
      <c r="TOE133" s="516"/>
      <c r="TOF133" s="516"/>
      <c r="TOG133" s="516"/>
      <c r="TOH133" s="516"/>
      <c r="TOI133" s="516"/>
      <c r="TOJ133" s="516"/>
      <c r="TOK133" s="516"/>
      <c r="TOL133" s="516"/>
      <c r="TOM133" s="516"/>
      <c r="TON133" s="516"/>
      <c r="TOO133" s="516"/>
      <c r="TOP133" s="516"/>
      <c r="TOQ133" s="516"/>
      <c r="TOR133" s="516"/>
      <c r="TOS133" s="516"/>
      <c r="TOT133" s="516"/>
      <c r="TOU133" s="516"/>
      <c r="TOV133" s="516"/>
      <c r="TOW133" s="516"/>
      <c r="TOX133" s="516"/>
      <c r="TOY133" s="516"/>
      <c r="TOZ133" s="516"/>
      <c r="TPA133" s="516"/>
      <c r="TPB133" s="516"/>
      <c r="TPC133" s="516"/>
      <c r="TPD133" s="516"/>
      <c r="TPE133" s="516"/>
      <c r="TPF133" s="516"/>
      <c r="TPG133" s="516"/>
      <c r="TPH133" s="516"/>
      <c r="TPI133" s="516"/>
      <c r="TPJ133" s="516"/>
      <c r="TPK133" s="516"/>
      <c r="TPL133" s="516"/>
      <c r="TPM133" s="516"/>
      <c r="TPN133" s="516"/>
      <c r="TPO133" s="516"/>
      <c r="TPP133" s="516"/>
      <c r="TPQ133" s="516"/>
      <c r="TPR133" s="516"/>
      <c r="TPS133" s="516"/>
      <c r="TPT133" s="516"/>
      <c r="TPU133" s="516"/>
      <c r="TPV133" s="516"/>
      <c r="TPW133" s="516"/>
      <c r="TPX133" s="516"/>
      <c r="TPY133" s="516"/>
      <c r="TPZ133" s="516"/>
      <c r="TQA133" s="516"/>
      <c r="TQB133" s="516"/>
      <c r="TQC133" s="516"/>
      <c r="TQD133" s="516"/>
      <c r="TQE133" s="516"/>
      <c r="TQF133" s="516"/>
      <c r="TQG133" s="516"/>
      <c r="TQH133" s="516"/>
      <c r="TQI133" s="516"/>
      <c r="TQJ133" s="516"/>
      <c r="TQK133" s="516"/>
      <c r="TQL133" s="516"/>
      <c r="TQM133" s="516"/>
      <c r="TQN133" s="516"/>
      <c r="TQO133" s="516"/>
      <c r="TQP133" s="516"/>
      <c r="TQQ133" s="516"/>
      <c r="TQR133" s="516"/>
      <c r="TQS133" s="516"/>
      <c r="TQT133" s="516"/>
      <c r="TQU133" s="516"/>
      <c r="TQV133" s="516"/>
      <c r="TQW133" s="516"/>
      <c r="TQX133" s="516"/>
      <c r="TQY133" s="516"/>
      <c r="TQZ133" s="516"/>
      <c r="TRA133" s="516"/>
      <c r="TRB133" s="516"/>
      <c r="TRC133" s="516"/>
      <c r="TRD133" s="516"/>
      <c r="TRE133" s="516"/>
      <c r="TRF133" s="516"/>
      <c r="TRG133" s="516"/>
      <c r="TRH133" s="516"/>
      <c r="TRI133" s="516"/>
      <c r="TRJ133" s="516"/>
      <c r="TRK133" s="516"/>
      <c r="TRL133" s="516"/>
      <c r="TRM133" s="516"/>
      <c r="TRN133" s="516"/>
      <c r="TRO133" s="516"/>
      <c r="TRP133" s="516"/>
      <c r="TRQ133" s="516"/>
      <c r="TRR133" s="516"/>
      <c r="TRS133" s="516"/>
      <c r="TRT133" s="516"/>
      <c r="TRU133" s="516"/>
      <c r="TRV133" s="516"/>
      <c r="TRW133" s="516"/>
      <c r="TRX133" s="516"/>
      <c r="TRY133" s="516"/>
      <c r="TRZ133" s="516"/>
      <c r="TSA133" s="516"/>
      <c r="TSB133" s="516"/>
      <c r="TSC133" s="516"/>
      <c r="TSD133" s="516"/>
      <c r="TSE133" s="516"/>
      <c r="TSF133" s="516"/>
      <c r="TSG133" s="516"/>
      <c r="TSH133" s="516"/>
      <c r="TSI133" s="516"/>
      <c r="TSJ133" s="516"/>
      <c r="TSK133" s="516"/>
      <c r="TSL133" s="516"/>
      <c r="TSM133" s="516"/>
      <c r="TSN133" s="516"/>
      <c r="TSO133" s="516"/>
      <c r="TSP133" s="516"/>
      <c r="TSQ133" s="516"/>
      <c r="TSR133" s="516"/>
      <c r="TSS133" s="516"/>
      <c r="TST133" s="516"/>
      <c r="TSU133" s="516"/>
      <c r="TSV133" s="516"/>
      <c r="TSW133" s="516"/>
      <c r="TSX133" s="516"/>
      <c r="TSY133" s="516"/>
      <c r="TSZ133" s="516"/>
      <c r="TTA133" s="516"/>
      <c r="TTB133" s="516"/>
      <c r="TTC133" s="516"/>
      <c r="TTD133" s="516"/>
      <c r="TTE133" s="516"/>
      <c r="TTF133" s="516"/>
      <c r="TTG133" s="516"/>
      <c r="TTH133" s="516"/>
      <c r="TTI133" s="516"/>
      <c r="TTJ133" s="516"/>
      <c r="TTK133" s="516"/>
      <c r="TTL133" s="516"/>
      <c r="TTM133" s="516"/>
      <c r="TTN133" s="516"/>
      <c r="TTO133" s="516"/>
      <c r="TTP133" s="516"/>
      <c r="TTQ133" s="516"/>
      <c r="TTR133" s="516"/>
      <c r="TTS133" s="516"/>
      <c r="TTT133" s="516"/>
      <c r="TTU133" s="516"/>
      <c r="TTV133" s="516"/>
      <c r="TTW133" s="516"/>
      <c r="TTX133" s="516"/>
      <c r="TTY133" s="516"/>
      <c r="TTZ133" s="516"/>
      <c r="TUA133" s="516"/>
      <c r="TUB133" s="516"/>
      <c r="TUC133" s="516"/>
      <c r="TUD133" s="516"/>
      <c r="TUE133" s="516"/>
      <c r="TUF133" s="516"/>
      <c r="TUG133" s="516"/>
      <c r="TUH133" s="516"/>
      <c r="TUI133" s="516"/>
      <c r="TUJ133" s="516"/>
      <c r="TUK133" s="516"/>
      <c r="TUL133" s="516"/>
      <c r="TUM133" s="516"/>
      <c r="TUN133" s="516"/>
      <c r="TUO133" s="516"/>
      <c r="TUP133" s="516"/>
      <c r="TUQ133" s="516"/>
      <c r="TUR133" s="516"/>
      <c r="TUS133" s="516"/>
      <c r="TUT133" s="516"/>
      <c r="TUU133" s="516"/>
      <c r="TUV133" s="516"/>
      <c r="TUW133" s="516"/>
      <c r="TUX133" s="516"/>
      <c r="TUY133" s="516"/>
      <c r="TUZ133" s="516"/>
      <c r="TVA133" s="516"/>
      <c r="TVB133" s="516"/>
      <c r="TVC133" s="516"/>
      <c r="TVD133" s="516"/>
      <c r="TVE133" s="516"/>
      <c r="TVF133" s="516"/>
      <c r="TVG133" s="516"/>
      <c r="TVH133" s="516"/>
      <c r="TVI133" s="516"/>
      <c r="TVJ133" s="516"/>
      <c r="TVK133" s="516"/>
      <c r="TVL133" s="516"/>
      <c r="TVM133" s="516"/>
      <c r="TVN133" s="516"/>
      <c r="TVO133" s="516"/>
      <c r="TVP133" s="516"/>
      <c r="TVQ133" s="516"/>
      <c r="TVR133" s="516"/>
      <c r="TVS133" s="516"/>
      <c r="TVT133" s="516"/>
      <c r="TVU133" s="516"/>
      <c r="TVV133" s="516"/>
      <c r="TVW133" s="516"/>
      <c r="TVX133" s="516"/>
      <c r="TVY133" s="516"/>
      <c r="TVZ133" s="516"/>
      <c r="TWA133" s="516"/>
      <c r="TWB133" s="516"/>
      <c r="TWC133" s="516"/>
      <c r="TWD133" s="516"/>
      <c r="TWE133" s="516"/>
      <c r="TWF133" s="516"/>
      <c r="TWG133" s="516"/>
      <c r="TWH133" s="516"/>
      <c r="TWI133" s="516"/>
      <c r="TWJ133" s="516"/>
      <c r="TWK133" s="516"/>
      <c r="TWL133" s="516"/>
      <c r="TWM133" s="516"/>
      <c r="TWN133" s="516"/>
      <c r="TWO133" s="516"/>
      <c r="TWP133" s="516"/>
      <c r="TWQ133" s="516"/>
      <c r="TWR133" s="516"/>
      <c r="TWS133" s="516"/>
      <c r="TWT133" s="516"/>
      <c r="TWU133" s="516"/>
      <c r="TWV133" s="516"/>
      <c r="TWW133" s="516"/>
      <c r="TWX133" s="516"/>
      <c r="TWY133" s="516"/>
      <c r="TWZ133" s="516"/>
      <c r="TXA133" s="516"/>
      <c r="TXB133" s="516"/>
      <c r="TXC133" s="516"/>
      <c r="TXD133" s="516"/>
      <c r="TXE133" s="516"/>
      <c r="TXF133" s="516"/>
      <c r="TXG133" s="516"/>
      <c r="TXH133" s="516"/>
      <c r="TXI133" s="516"/>
      <c r="TXJ133" s="516"/>
      <c r="TXK133" s="516"/>
      <c r="TXL133" s="516"/>
      <c r="TXM133" s="516"/>
      <c r="TXN133" s="516"/>
      <c r="TXO133" s="516"/>
      <c r="TXP133" s="516"/>
      <c r="TXQ133" s="516"/>
      <c r="TXR133" s="516"/>
      <c r="TXS133" s="516"/>
      <c r="TXT133" s="516"/>
      <c r="TXU133" s="516"/>
      <c r="TXV133" s="516"/>
      <c r="TXW133" s="516"/>
      <c r="TXX133" s="516"/>
      <c r="TXY133" s="516"/>
      <c r="TXZ133" s="516"/>
      <c r="TYA133" s="516"/>
      <c r="TYB133" s="516"/>
      <c r="TYC133" s="516"/>
      <c r="TYD133" s="516"/>
      <c r="TYE133" s="516"/>
      <c r="TYF133" s="516"/>
      <c r="TYG133" s="516"/>
      <c r="TYH133" s="516"/>
      <c r="TYI133" s="516"/>
      <c r="TYJ133" s="516"/>
      <c r="TYK133" s="516"/>
      <c r="TYL133" s="516"/>
      <c r="TYM133" s="516"/>
      <c r="TYN133" s="516"/>
      <c r="TYO133" s="516"/>
      <c r="TYP133" s="516"/>
      <c r="TYQ133" s="516"/>
      <c r="TYR133" s="516"/>
      <c r="TYS133" s="516"/>
      <c r="TYT133" s="516"/>
      <c r="TYU133" s="516"/>
      <c r="TYV133" s="516"/>
      <c r="TYW133" s="516"/>
      <c r="TYX133" s="516"/>
      <c r="TYY133" s="516"/>
      <c r="TYZ133" s="516"/>
      <c r="TZA133" s="516"/>
      <c r="TZB133" s="516"/>
      <c r="TZC133" s="516"/>
      <c r="TZD133" s="516"/>
      <c r="TZE133" s="516"/>
      <c r="TZF133" s="516"/>
      <c r="TZG133" s="516"/>
      <c r="TZH133" s="516"/>
      <c r="TZI133" s="516"/>
      <c r="TZJ133" s="516"/>
      <c r="TZK133" s="516"/>
      <c r="TZL133" s="516"/>
      <c r="TZM133" s="516"/>
      <c r="TZN133" s="516"/>
      <c r="TZO133" s="516"/>
      <c r="TZP133" s="516"/>
      <c r="TZQ133" s="516"/>
      <c r="TZR133" s="516"/>
      <c r="TZS133" s="516"/>
      <c r="TZT133" s="516"/>
      <c r="TZU133" s="516"/>
      <c r="TZV133" s="516"/>
      <c r="TZW133" s="516"/>
      <c r="TZX133" s="516"/>
      <c r="TZY133" s="516"/>
      <c r="TZZ133" s="516"/>
      <c r="UAA133" s="516"/>
      <c r="UAB133" s="516"/>
      <c r="UAC133" s="516"/>
      <c r="UAD133" s="516"/>
      <c r="UAE133" s="516"/>
      <c r="UAF133" s="516"/>
      <c r="UAG133" s="516"/>
      <c r="UAH133" s="516"/>
      <c r="UAI133" s="516"/>
      <c r="UAJ133" s="516"/>
      <c r="UAK133" s="516"/>
      <c r="UAL133" s="516"/>
      <c r="UAM133" s="516"/>
      <c r="UAN133" s="516"/>
      <c r="UAO133" s="516"/>
      <c r="UAP133" s="516"/>
      <c r="UAQ133" s="516"/>
      <c r="UAR133" s="516"/>
      <c r="UAS133" s="516"/>
      <c r="UAT133" s="516"/>
      <c r="UAU133" s="516"/>
      <c r="UAV133" s="516"/>
      <c r="UAW133" s="516"/>
      <c r="UAX133" s="516"/>
      <c r="UAY133" s="516"/>
      <c r="UAZ133" s="516"/>
      <c r="UBA133" s="516"/>
      <c r="UBB133" s="516"/>
      <c r="UBC133" s="516"/>
      <c r="UBD133" s="516"/>
      <c r="UBE133" s="516"/>
      <c r="UBF133" s="516"/>
      <c r="UBG133" s="516"/>
      <c r="UBH133" s="516"/>
      <c r="UBI133" s="516"/>
      <c r="UBJ133" s="516"/>
      <c r="UBK133" s="516"/>
      <c r="UBL133" s="516"/>
      <c r="UBM133" s="516"/>
      <c r="UBN133" s="516"/>
      <c r="UBO133" s="516"/>
      <c r="UBP133" s="516"/>
      <c r="UBQ133" s="516"/>
      <c r="UBR133" s="516"/>
      <c r="UBS133" s="516"/>
      <c r="UBT133" s="516"/>
      <c r="UBU133" s="516"/>
      <c r="UBV133" s="516"/>
      <c r="UBW133" s="516"/>
      <c r="UBX133" s="516"/>
      <c r="UBY133" s="516"/>
      <c r="UBZ133" s="516"/>
      <c r="UCA133" s="516"/>
      <c r="UCB133" s="516"/>
      <c r="UCC133" s="516"/>
      <c r="UCD133" s="516"/>
      <c r="UCE133" s="516"/>
      <c r="UCF133" s="516"/>
      <c r="UCG133" s="516"/>
      <c r="UCH133" s="516"/>
      <c r="UCI133" s="516"/>
      <c r="UCJ133" s="516"/>
      <c r="UCK133" s="516"/>
      <c r="UCL133" s="516"/>
      <c r="UCM133" s="516"/>
      <c r="UCN133" s="516"/>
      <c r="UCO133" s="516"/>
      <c r="UCP133" s="516"/>
      <c r="UCQ133" s="516"/>
      <c r="UCR133" s="516"/>
      <c r="UCS133" s="516"/>
      <c r="UCT133" s="516"/>
      <c r="UCU133" s="516"/>
      <c r="UCV133" s="516"/>
      <c r="UCW133" s="516"/>
      <c r="UCX133" s="516"/>
      <c r="UCY133" s="516"/>
      <c r="UCZ133" s="516"/>
      <c r="UDA133" s="516"/>
      <c r="UDB133" s="516"/>
      <c r="UDC133" s="516"/>
      <c r="UDD133" s="516"/>
      <c r="UDE133" s="516"/>
      <c r="UDF133" s="516"/>
      <c r="UDG133" s="516"/>
      <c r="UDH133" s="516"/>
      <c r="UDI133" s="516"/>
      <c r="UDJ133" s="516"/>
      <c r="UDK133" s="516"/>
      <c r="UDL133" s="516"/>
      <c r="UDM133" s="516"/>
      <c r="UDN133" s="516"/>
      <c r="UDO133" s="516"/>
      <c r="UDP133" s="516"/>
      <c r="UDQ133" s="516"/>
      <c r="UDR133" s="516"/>
      <c r="UDS133" s="516"/>
      <c r="UDT133" s="516"/>
      <c r="UDU133" s="516"/>
      <c r="UDV133" s="516"/>
      <c r="UDW133" s="516"/>
      <c r="UDX133" s="516"/>
      <c r="UDY133" s="516"/>
      <c r="UDZ133" s="516"/>
      <c r="UEA133" s="516"/>
      <c r="UEB133" s="516"/>
      <c r="UEC133" s="516"/>
      <c r="UED133" s="516"/>
      <c r="UEE133" s="516"/>
      <c r="UEF133" s="516"/>
      <c r="UEG133" s="516"/>
      <c r="UEH133" s="516"/>
      <c r="UEI133" s="516"/>
      <c r="UEJ133" s="516"/>
      <c r="UEK133" s="516"/>
      <c r="UEL133" s="516"/>
      <c r="UEM133" s="516"/>
      <c r="UEN133" s="516"/>
      <c r="UEO133" s="516"/>
      <c r="UEP133" s="516"/>
      <c r="UEQ133" s="516"/>
      <c r="UER133" s="516"/>
      <c r="UES133" s="516"/>
      <c r="UET133" s="516"/>
      <c r="UEU133" s="516"/>
      <c r="UEV133" s="516"/>
      <c r="UEW133" s="516"/>
      <c r="UEX133" s="516"/>
      <c r="UEY133" s="516"/>
      <c r="UEZ133" s="516"/>
      <c r="UFA133" s="516"/>
      <c r="UFB133" s="516"/>
      <c r="UFC133" s="516"/>
      <c r="UFD133" s="516"/>
      <c r="UFE133" s="516"/>
      <c r="UFF133" s="516"/>
      <c r="UFG133" s="516"/>
      <c r="UFH133" s="516"/>
      <c r="UFI133" s="516"/>
      <c r="UFJ133" s="516"/>
      <c r="UFK133" s="516"/>
      <c r="UFL133" s="516"/>
      <c r="UFM133" s="516"/>
      <c r="UFN133" s="516"/>
      <c r="UFO133" s="516"/>
      <c r="UFP133" s="516"/>
      <c r="UFQ133" s="516"/>
      <c r="UFR133" s="516"/>
      <c r="UFS133" s="516"/>
      <c r="UFT133" s="516"/>
      <c r="UFU133" s="516"/>
      <c r="UFV133" s="516"/>
      <c r="UFW133" s="516"/>
      <c r="UFX133" s="516"/>
      <c r="UFY133" s="516"/>
      <c r="UFZ133" s="516"/>
      <c r="UGA133" s="516"/>
      <c r="UGB133" s="516"/>
      <c r="UGC133" s="516"/>
      <c r="UGD133" s="516"/>
      <c r="UGE133" s="516"/>
      <c r="UGF133" s="516"/>
      <c r="UGG133" s="516"/>
      <c r="UGH133" s="516"/>
      <c r="UGI133" s="516"/>
      <c r="UGJ133" s="516"/>
      <c r="UGK133" s="516"/>
      <c r="UGL133" s="516"/>
      <c r="UGM133" s="516"/>
      <c r="UGN133" s="516"/>
      <c r="UGO133" s="516"/>
      <c r="UGP133" s="516"/>
      <c r="UGQ133" s="516"/>
      <c r="UGR133" s="516"/>
      <c r="UGS133" s="516"/>
      <c r="UGT133" s="516"/>
      <c r="UGU133" s="516"/>
      <c r="UGV133" s="516"/>
      <c r="UGW133" s="516"/>
      <c r="UGX133" s="516"/>
      <c r="UGY133" s="516"/>
      <c r="UGZ133" s="516"/>
      <c r="UHA133" s="516"/>
      <c r="UHB133" s="516"/>
      <c r="UHC133" s="516"/>
      <c r="UHD133" s="516"/>
      <c r="UHE133" s="516"/>
      <c r="UHF133" s="516"/>
      <c r="UHG133" s="516"/>
      <c r="UHH133" s="516"/>
      <c r="UHI133" s="516"/>
      <c r="UHJ133" s="516"/>
      <c r="UHK133" s="516"/>
      <c r="UHL133" s="516"/>
      <c r="UHM133" s="516"/>
      <c r="UHN133" s="516"/>
      <c r="UHO133" s="516"/>
      <c r="UHP133" s="516"/>
      <c r="UHQ133" s="516"/>
      <c r="UHR133" s="516"/>
      <c r="UHS133" s="516"/>
      <c r="UHT133" s="516"/>
      <c r="UHU133" s="516"/>
      <c r="UHV133" s="516"/>
      <c r="UHW133" s="516"/>
      <c r="UHX133" s="516"/>
      <c r="UHY133" s="516"/>
      <c r="UHZ133" s="516"/>
      <c r="UIA133" s="516"/>
      <c r="UIB133" s="516"/>
      <c r="UIC133" s="516"/>
      <c r="UID133" s="516"/>
      <c r="UIE133" s="516"/>
      <c r="UIF133" s="516"/>
      <c r="UIG133" s="516"/>
      <c r="UIH133" s="516"/>
      <c r="UII133" s="516"/>
      <c r="UIJ133" s="516"/>
      <c r="UIK133" s="516"/>
      <c r="UIL133" s="516"/>
      <c r="UIM133" s="516"/>
      <c r="UIN133" s="516"/>
      <c r="UIO133" s="516"/>
      <c r="UIP133" s="516"/>
      <c r="UIQ133" s="516"/>
      <c r="UIR133" s="516"/>
      <c r="UIS133" s="516"/>
      <c r="UIT133" s="516"/>
      <c r="UIU133" s="516"/>
      <c r="UIV133" s="516"/>
      <c r="UIW133" s="516"/>
      <c r="UIX133" s="516"/>
      <c r="UIY133" s="516"/>
      <c r="UIZ133" s="516"/>
      <c r="UJA133" s="516"/>
      <c r="UJB133" s="516"/>
      <c r="UJC133" s="516"/>
      <c r="UJD133" s="516"/>
      <c r="UJE133" s="516"/>
      <c r="UJF133" s="516"/>
      <c r="UJG133" s="516"/>
      <c r="UJH133" s="516"/>
      <c r="UJI133" s="516"/>
      <c r="UJJ133" s="516"/>
      <c r="UJK133" s="516"/>
      <c r="UJL133" s="516"/>
      <c r="UJM133" s="516"/>
      <c r="UJN133" s="516"/>
      <c r="UJO133" s="516"/>
      <c r="UJP133" s="516"/>
      <c r="UJQ133" s="516"/>
      <c r="UJR133" s="516"/>
      <c r="UJS133" s="516"/>
      <c r="UJT133" s="516"/>
      <c r="UJU133" s="516"/>
      <c r="UJV133" s="516"/>
      <c r="UJW133" s="516"/>
      <c r="UJX133" s="516"/>
      <c r="UJY133" s="516"/>
      <c r="UJZ133" s="516"/>
      <c r="UKA133" s="516"/>
      <c r="UKB133" s="516"/>
      <c r="UKC133" s="516"/>
      <c r="UKD133" s="516"/>
      <c r="UKE133" s="516"/>
      <c r="UKF133" s="516"/>
      <c r="UKG133" s="516"/>
      <c r="UKH133" s="516"/>
      <c r="UKI133" s="516"/>
      <c r="UKJ133" s="516"/>
      <c r="UKK133" s="516"/>
      <c r="UKL133" s="516"/>
      <c r="UKM133" s="516"/>
      <c r="UKN133" s="516"/>
      <c r="UKO133" s="516"/>
      <c r="UKP133" s="516"/>
      <c r="UKQ133" s="516"/>
      <c r="UKR133" s="516"/>
      <c r="UKS133" s="516"/>
      <c r="UKT133" s="516"/>
      <c r="UKU133" s="516"/>
      <c r="UKV133" s="516"/>
      <c r="UKW133" s="516"/>
      <c r="UKX133" s="516"/>
      <c r="UKY133" s="516"/>
      <c r="UKZ133" s="516"/>
      <c r="ULA133" s="516"/>
      <c r="ULB133" s="516"/>
      <c r="ULC133" s="516"/>
      <c r="ULD133" s="516"/>
      <c r="ULE133" s="516"/>
      <c r="ULF133" s="516"/>
      <c r="ULG133" s="516"/>
      <c r="ULH133" s="516"/>
      <c r="ULI133" s="516"/>
      <c r="ULJ133" s="516"/>
      <c r="ULK133" s="516"/>
      <c r="ULL133" s="516"/>
      <c r="ULM133" s="516"/>
      <c r="ULN133" s="516"/>
      <c r="ULO133" s="516"/>
      <c r="ULP133" s="516"/>
      <c r="ULQ133" s="516"/>
      <c r="ULR133" s="516"/>
      <c r="ULS133" s="516"/>
      <c r="ULT133" s="516"/>
      <c r="ULU133" s="516"/>
      <c r="ULV133" s="516"/>
      <c r="ULW133" s="516"/>
      <c r="ULX133" s="516"/>
      <c r="ULY133" s="516"/>
      <c r="ULZ133" s="516"/>
      <c r="UMA133" s="516"/>
      <c r="UMB133" s="516"/>
      <c r="UMC133" s="516"/>
      <c r="UMD133" s="516"/>
      <c r="UME133" s="516"/>
      <c r="UMF133" s="516"/>
      <c r="UMG133" s="516"/>
      <c r="UMH133" s="516"/>
      <c r="UMI133" s="516"/>
      <c r="UMJ133" s="516"/>
      <c r="UMK133" s="516"/>
      <c r="UML133" s="516"/>
      <c r="UMM133" s="516"/>
      <c r="UMN133" s="516"/>
      <c r="UMO133" s="516"/>
      <c r="UMP133" s="516"/>
      <c r="UMQ133" s="516"/>
      <c r="UMR133" s="516"/>
      <c r="UMS133" s="516"/>
      <c r="UMT133" s="516"/>
      <c r="UMU133" s="516"/>
      <c r="UMV133" s="516"/>
      <c r="UMW133" s="516"/>
      <c r="UMX133" s="516"/>
      <c r="UMY133" s="516"/>
      <c r="UMZ133" s="516"/>
      <c r="UNA133" s="516"/>
      <c r="UNB133" s="516"/>
      <c r="UNC133" s="516"/>
      <c r="UND133" s="516"/>
      <c r="UNE133" s="516"/>
      <c r="UNF133" s="516"/>
      <c r="UNG133" s="516"/>
      <c r="UNH133" s="516"/>
      <c r="UNI133" s="516"/>
      <c r="UNJ133" s="516"/>
      <c r="UNK133" s="516"/>
      <c r="UNL133" s="516"/>
      <c r="UNM133" s="516"/>
      <c r="UNN133" s="516"/>
      <c r="UNO133" s="516"/>
      <c r="UNP133" s="516"/>
      <c r="UNQ133" s="516"/>
      <c r="UNR133" s="516"/>
      <c r="UNS133" s="516"/>
      <c r="UNT133" s="516"/>
      <c r="UNU133" s="516"/>
      <c r="UNV133" s="516"/>
      <c r="UNW133" s="516"/>
      <c r="UNX133" s="516"/>
      <c r="UNY133" s="516"/>
      <c r="UNZ133" s="516"/>
      <c r="UOA133" s="516"/>
      <c r="UOB133" s="516"/>
      <c r="UOC133" s="516"/>
      <c r="UOD133" s="516"/>
      <c r="UOE133" s="516"/>
      <c r="UOF133" s="516"/>
      <c r="UOG133" s="516"/>
      <c r="UOH133" s="516"/>
      <c r="UOI133" s="516"/>
      <c r="UOJ133" s="516"/>
      <c r="UOK133" s="516"/>
      <c r="UOL133" s="516"/>
      <c r="UOM133" s="516"/>
      <c r="UON133" s="516"/>
      <c r="UOO133" s="516"/>
      <c r="UOP133" s="516"/>
      <c r="UOQ133" s="516"/>
      <c r="UOR133" s="516"/>
      <c r="UOS133" s="516"/>
      <c r="UOT133" s="516"/>
      <c r="UOU133" s="516"/>
      <c r="UOV133" s="516"/>
      <c r="UOW133" s="516"/>
      <c r="UOX133" s="516"/>
      <c r="UOY133" s="516"/>
      <c r="UOZ133" s="516"/>
      <c r="UPA133" s="516"/>
      <c r="UPB133" s="516"/>
      <c r="UPC133" s="516"/>
      <c r="UPD133" s="516"/>
      <c r="UPE133" s="516"/>
      <c r="UPF133" s="516"/>
      <c r="UPG133" s="516"/>
      <c r="UPH133" s="516"/>
      <c r="UPI133" s="516"/>
      <c r="UPJ133" s="516"/>
      <c r="UPK133" s="516"/>
      <c r="UPL133" s="516"/>
      <c r="UPM133" s="516"/>
      <c r="UPN133" s="516"/>
      <c r="UPO133" s="516"/>
      <c r="UPP133" s="516"/>
      <c r="UPQ133" s="516"/>
      <c r="UPR133" s="516"/>
      <c r="UPS133" s="516"/>
      <c r="UPT133" s="516"/>
      <c r="UPU133" s="516"/>
      <c r="UPV133" s="516"/>
      <c r="UPW133" s="516"/>
      <c r="UPX133" s="516"/>
      <c r="UPY133" s="516"/>
      <c r="UPZ133" s="516"/>
      <c r="UQA133" s="516"/>
      <c r="UQB133" s="516"/>
      <c r="UQC133" s="516"/>
      <c r="UQD133" s="516"/>
      <c r="UQE133" s="516"/>
      <c r="UQF133" s="516"/>
      <c r="UQG133" s="516"/>
      <c r="UQH133" s="516"/>
      <c r="UQI133" s="516"/>
      <c r="UQJ133" s="516"/>
      <c r="UQK133" s="516"/>
      <c r="UQL133" s="516"/>
      <c r="UQM133" s="516"/>
      <c r="UQN133" s="516"/>
      <c r="UQO133" s="516"/>
      <c r="UQP133" s="516"/>
      <c r="UQQ133" s="516"/>
      <c r="UQR133" s="516"/>
      <c r="UQS133" s="516"/>
      <c r="UQT133" s="516"/>
      <c r="UQU133" s="516"/>
      <c r="UQV133" s="516"/>
      <c r="UQW133" s="516"/>
      <c r="UQX133" s="516"/>
      <c r="UQY133" s="516"/>
      <c r="UQZ133" s="516"/>
      <c r="URA133" s="516"/>
      <c r="URB133" s="516"/>
      <c r="URC133" s="516"/>
      <c r="URD133" s="516"/>
      <c r="URE133" s="516"/>
      <c r="URF133" s="516"/>
      <c r="URG133" s="516"/>
      <c r="URH133" s="516"/>
      <c r="URI133" s="516"/>
      <c r="URJ133" s="516"/>
      <c r="URK133" s="516"/>
      <c r="URL133" s="516"/>
      <c r="URM133" s="516"/>
      <c r="URN133" s="516"/>
      <c r="URO133" s="516"/>
      <c r="URP133" s="516"/>
      <c r="URQ133" s="516"/>
      <c r="URR133" s="516"/>
      <c r="URS133" s="516"/>
      <c r="URT133" s="516"/>
      <c r="URU133" s="516"/>
      <c r="URV133" s="516"/>
      <c r="URW133" s="516"/>
      <c r="URX133" s="516"/>
      <c r="URY133" s="516"/>
      <c r="URZ133" s="516"/>
      <c r="USA133" s="516"/>
      <c r="USB133" s="516"/>
      <c r="USC133" s="516"/>
      <c r="USD133" s="516"/>
      <c r="USE133" s="516"/>
      <c r="USF133" s="516"/>
      <c r="USG133" s="516"/>
      <c r="USH133" s="516"/>
      <c r="USI133" s="516"/>
      <c r="USJ133" s="516"/>
      <c r="USK133" s="516"/>
      <c r="USL133" s="516"/>
      <c r="USM133" s="516"/>
      <c r="USN133" s="516"/>
      <c r="USO133" s="516"/>
      <c r="USP133" s="516"/>
      <c r="USQ133" s="516"/>
      <c r="USR133" s="516"/>
      <c r="USS133" s="516"/>
      <c r="UST133" s="516"/>
      <c r="USU133" s="516"/>
      <c r="USV133" s="516"/>
      <c r="USW133" s="516"/>
      <c r="USX133" s="516"/>
      <c r="USY133" s="516"/>
      <c r="USZ133" s="516"/>
      <c r="UTA133" s="516"/>
      <c r="UTB133" s="516"/>
      <c r="UTC133" s="516"/>
      <c r="UTD133" s="516"/>
      <c r="UTE133" s="516"/>
      <c r="UTF133" s="516"/>
      <c r="UTG133" s="516"/>
      <c r="UTH133" s="516"/>
      <c r="UTI133" s="516"/>
      <c r="UTJ133" s="516"/>
      <c r="UTK133" s="516"/>
      <c r="UTL133" s="516"/>
      <c r="UTM133" s="516"/>
      <c r="UTN133" s="516"/>
      <c r="UTO133" s="516"/>
      <c r="UTP133" s="516"/>
      <c r="UTQ133" s="516"/>
      <c r="UTR133" s="516"/>
      <c r="UTS133" s="516"/>
      <c r="UTT133" s="516"/>
      <c r="UTU133" s="516"/>
      <c r="UTV133" s="516"/>
      <c r="UTW133" s="516"/>
      <c r="UTX133" s="516"/>
      <c r="UTY133" s="516"/>
      <c r="UTZ133" s="516"/>
      <c r="UUA133" s="516"/>
      <c r="UUB133" s="516"/>
      <c r="UUC133" s="516"/>
      <c r="UUD133" s="516"/>
      <c r="UUE133" s="516"/>
      <c r="UUF133" s="516"/>
      <c r="UUG133" s="516"/>
      <c r="UUH133" s="516"/>
      <c r="UUI133" s="516"/>
      <c r="UUJ133" s="516"/>
      <c r="UUK133" s="516"/>
      <c r="UUL133" s="516"/>
      <c r="UUM133" s="516"/>
      <c r="UUN133" s="516"/>
      <c r="UUO133" s="516"/>
      <c r="UUP133" s="516"/>
      <c r="UUQ133" s="516"/>
      <c r="UUR133" s="516"/>
      <c r="UUS133" s="516"/>
      <c r="UUT133" s="516"/>
      <c r="UUU133" s="516"/>
      <c r="UUV133" s="516"/>
      <c r="UUW133" s="516"/>
      <c r="UUX133" s="516"/>
      <c r="UUY133" s="516"/>
      <c r="UUZ133" s="516"/>
      <c r="UVA133" s="516"/>
      <c r="UVB133" s="516"/>
      <c r="UVC133" s="516"/>
      <c r="UVD133" s="516"/>
      <c r="UVE133" s="516"/>
      <c r="UVF133" s="516"/>
      <c r="UVG133" s="516"/>
      <c r="UVH133" s="516"/>
      <c r="UVI133" s="516"/>
      <c r="UVJ133" s="516"/>
      <c r="UVK133" s="516"/>
      <c r="UVL133" s="516"/>
      <c r="UVM133" s="516"/>
      <c r="UVN133" s="516"/>
      <c r="UVO133" s="516"/>
      <c r="UVP133" s="516"/>
      <c r="UVQ133" s="516"/>
      <c r="UVR133" s="516"/>
      <c r="UVS133" s="516"/>
      <c r="UVT133" s="516"/>
      <c r="UVU133" s="516"/>
      <c r="UVV133" s="516"/>
      <c r="UVW133" s="516"/>
      <c r="UVX133" s="516"/>
      <c r="UVY133" s="516"/>
      <c r="UVZ133" s="516"/>
      <c r="UWA133" s="516"/>
      <c r="UWB133" s="516"/>
      <c r="UWC133" s="516"/>
      <c r="UWD133" s="516"/>
      <c r="UWE133" s="516"/>
      <c r="UWF133" s="516"/>
      <c r="UWG133" s="516"/>
      <c r="UWH133" s="516"/>
      <c r="UWI133" s="516"/>
      <c r="UWJ133" s="516"/>
      <c r="UWK133" s="516"/>
      <c r="UWL133" s="516"/>
      <c r="UWM133" s="516"/>
      <c r="UWN133" s="516"/>
      <c r="UWO133" s="516"/>
      <c r="UWP133" s="516"/>
      <c r="UWQ133" s="516"/>
      <c r="UWR133" s="516"/>
      <c r="UWS133" s="516"/>
      <c r="UWT133" s="516"/>
      <c r="UWU133" s="516"/>
      <c r="UWV133" s="516"/>
      <c r="UWW133" s="516"/>
      <c r="UWX133" s="516"/>
      <c r="UWY133" s="516"/>
      <c r="UWZ133" s="516"/>
      <c r="UXA133" s="516"/>
      <c r="UXB133" s="516"/>
      <c r="UXC133" s="516"/>
      <c r="UXD133" s="516"/>
      <c r="UXE133" s="516"/>
      <c r="UXF133" s="516"/>
      <c r="UXG133" s="516"/>
      <c r="UXH133" s="516"/>
      <c r="UXI133" s="516"/>
      <c r="UXJ133" s="516"/>
      <c r="UXK133" s="516"/>
      <c r="UXL133" s="516"/>
      <c r="UXM133" s="516"/>
      <c r="UXN133" s="516"/>
      <c r="UXO133" s="516"/>
      <c r="UXP133" s="516"/>
      <c r="UXQ133" s="516"/>
      <c r="UXR133" s="516"/>
      <c r="UXS133" s="516"/>
      <c r="UXT133" s="516"/>
      <c r="UXU133" s="516"/>
      <c r="UXV133" s="516"/>
      <c r="UXW133" s="516"/>
      <c r="UXX133" s="516"/>
      <c r="UXY133" s="516"/>
      <c r="UXZ133" s="516"/>
      <c r="UYA133" s="516"/>
      <c r="UYB133" s="516"/>
      <c r="UYC133" s="516"/>
      <c r="UYD133" s="516"/>
      <c r="UYE133" s="516"/>
      <c r="UYF133" s="516"/>
      <c r="UYG133" s="516"/>
      <c r="UYH133" s="516"/>
      <c r="UYI133" s="516"/>
      <c r="UYJ133" s="516"/>
      <c r="UYK133" s="516"/>
      <c r="UYL133" s="516"/>
      <c r="UYM133" s="516"/>
      <c r="UYN133" s="516"/>
      <c r="UYO133" s="516"/>
      <c r="UYP133" s="516"/>
      <c r="UYQ133" s="516"/>
      <c r="UYR133" s="516"/>
      <c r="UYS133" s="516"/>
      <c r="UYT133" s="516"/>
      <c r="UYU133" s="516"/>
      <c r="UYV133" s="516"/>
      <c r="UYW133" s="516"/>
      <c r="UYX133" s="516"/>
      <c r="UYY133" s="516"/>
      <c r="UYZ133" s="516"/>
      <c r="UZA133" s="516"/>
      <c r="UZB133" s="516"/>
      <c r="UZC133" s="516"/>
      <c r="UZD133" s="516"/>
      <c r="UZE133" s="516"/>
      <c r="UZF133" s="516"/>
      <c r="UZG133" s="516"/>
      <c r="UZH133" s="516"/>
      <c r="UZI133" s="516"/>
      <c r="UZJ133" s="516"/>
      <c r="UZK133" s="516"/>
      <c r="UZL133" s="516"/>
      <c r="UZM133" s="516"/>
      <c r="UZN133" s="516"/>
      <c r="UZO133" s="516"/>
      <c r="UZP133" s="516"/>
      <c r="UZQ133" s="516"/>
      <c r="UZR133" s="516"/>
      <c r="UZS133" s="516"/>
      <c r="UZT133" s="516"/>
      <c r="UZU133" s="516"/>
      <c r="UZV133" s="516"/>
      <c r="UZW133" s="516"/>
      <c r="UZX133" s="516"/>
      <c r="UZY133" s="516"/>
      <c r="UZZ133" s="516"/>
      <c r="VAA133" s="516"/>
      <c r="VAB133" s="516"/>
      <c r="VAC133" s="516"/>
      <c r="VAD133" s="516"/>
      <c r="VAE133" s="516"/>
      <c r="VAF133" s="516"/>
      <c r="VAG133" s="516"/>
      <c r="VAH133" s="516"/>
      <c r="VAI133" s="516"/>
      <c r="VAJ133" s="516"/>
      <c r="VAK133" s="516"/>
      <c r="VAL133" s="516"/>
      <c r="VAM133" s="516"/>
      <c r="VAN133" s="516"/>
      <c r="VAO133" s="516"/>
      <c r="VAP133" s="516"/>
      <c r="VAQ133" s="516"/>
      <c r="VAR133" s="516"/>
      <c r="VAS133" s="516"/>
      <c r="VAT133" s="516"/>
      <c r="VAU133" s="516"/>
      <c r="VAV133" s="516"/>
      <c r="VAW133" s="516"/>
      <c r="VAX133" s="516"/>
      <c r="VAY133" s="516"/>
      <c r="VAZ133" s="516"/>
      <c r="VBA133" s="516"/>
      <c r="VBB133" s="516"/>
      <c r="VBC133" s="516"/>
      <c r="VBD133" s="516"/>
      <c r="VBE133" s="516"/>
      <c r="VBF133" s="516"/>
      <c r="VBG133" s="516"/>
      <c r="VBH133" s="516"/>
      <c r="VBI133" s="516"/>
      <c r="VBJ133" s="516"/>
      <c r="VBK133" s="516"/>
      <c r="VBL133" s="516"/>
      <c r="VBM133" s="516"/>
      <c r="VBN133" s="516"/>
      <c r="VBO133" s="516"/>
      <c r="VBP133" s="516"/>
      <c r="VBQ133" s="516"/>
      <c r="VBR133" s="516"/>
      <c r="VBS133" s="516"/>
      <c r="VBT133" s="516"/>
      <c r="VBU133" s="516"/>
      <c r="VBV133" s="516"/>
      <c r="VBW133" s="516"/>
      <c r="VBX133" s="516"/>
      <c r="VBY133" s="516"/>
      <c r="VBZ133" s="516"/>
      <c r="VCA133" s="516"/>
      <c r="VCB133" s="516"/>
      <c r="VCC133" s="516"/>
      <c r="VCD133" s="516"/>
      <c r="VCE133" s="516"/>
      <c r="VCF133" s="516"/>
      <c r="VCG133" s="516"/>
      <c r="VCH133" s="516"/>
      <c r="VCI133" s="516"/>
      <c r="VCJ133" s="516"/>
      <c r="VCK133" s="516"/>
      <c r="VCL133" s="516"/>
      <c r="VCM133" s="516"/>
      <c r="VCN133" s="516"/>
      <c r="VCO133" s="516"/>
      <c r="VCP133" s="516"/>
      <c r="VCQ133" s="516"/>
      <c r="VCR133" s="516"/>
      <c r="VCS133" s="516"/>
      <c r="VCT133" s="516"/>
      <c r="VCU133" s="516"/>
      <c r="VCV133" s="516"/>
      <c r="VCW133" s="516"/>
      <c r="VCX133" s="516"/>
      <c r="VCY133" s="516"/>
      <c r="VCZ133" s="516"/>
      <c r="VDA133" s="516"/>
      <c r="VDB133" s="516"/>
      <c r="VDC133" s="516"/>
      <c r="VDD133" s="516"/>
      <c r="VDE133" s="516"/>
      <c r="VDF133" s="516"/>
      <c r="VDG133" s="516"/>
      <c r="VDH133" s="516"/>
      <c r="VDI133" s="516"/>
      <c r="VDJ133" s="516"/>
      <c r="VDK133" s="516"/>
      <c r="VDL133" s="516"/>
      <c r="VDM133" s="516"/>
      <c r="VDN133" s="516"/>
      <c r="VDO133" s="516"/>
      <c r="VDP133" s="516"/>
      <c r="VDQ133" s="516"/>
      <c r="VDR133" s="516"/>
      <c r="VDS133" s="516"/>
      <c r="VDT133" s="516"/>
      <c r="VDU133" s="516"/>
      <c r="VDV133" s="516"/>
      <c r="VDW133" s="516"/>
      <c r="VDX133" s="516"/>
      <c r="VDY133" s="516"/>
      <c r="VDZ133" s="516"/>
      <c r="VEA133" s="516"/>
      <c r="VEB133" s="516"/>
      <c r="VEC133" s="516"/>
      <c r="VED133" s="516"/>
      <c r="VEE133" s="516"/>
      <c r="VEF133" s="516"/>
      <c r="VEG133" s="516"/>
      <c r="VEH133" s="516"/>
      <c r="VEI133" s="516"/>
      <c r="VEJ133" s="516"/>
      <c r="VEK133" s="516"/>
      <c r="VEL133" s="516"/>
      <c r="VEM133" s="516"/>
      <c r="VEN133" s="516"/>
      <c r="VEO133" s="516"/>
      <c r="VEP133" s="516"/>
      <c r="VEQ133" s="516"/>
      <c r="VER133" s="516"/>
      <c r="VES133" s="516"/>
      <c r="VET133" s="516"/>
      <c r="VEU133" s="516"/>
      <c r="VEV133" s="516"/>
      <c r="VEW133" s="516"/>
      <c r="VEX133" s="516"/>
      <c r="VEY133" s="516"/>
      <c r="VEZ133" s="516"/>
      <c r="VFA133" s="516"/>
      <c r="VFB133" s="516"/>
      <c r="VFC133" s="516"/>
      <c r="VFD133" s="516"/>
      <c r="VFE133" s="516"/>
      <c r="VFF133" s="516"/>
      <c r="VFG133" s="516"/>
      <c r="VFH133" s="516"/>
      <c r="VFI133" s="516"/>
      <c r="VFJ133" s="516"/>
      <c r="VFK133" s="516"/>
      <c r="VFL133" s="516"/>
      <c r="VFM133" s="516"/>
      <c r="VFN133" s="516"/>
      <c r="VFO133" s="516"/>
      <c r="VFP133" s="516"/>
      <c r="VFQ133" s="516"/>
      <c r="VFR133" s="516"/>
      <c r="VFS133" s="516"/>
      <c r="VFT133" s="516"/>
      <c r="VFU133" s="516"/>
      <c r="VFV133" s="516"/>
      <c r="VFW133" s="516"/>
      <c r="VFX133" s="516"/>
      <c r="VFY133" s="516"/>
      <c r="VFZ133" s="516"/>
      <c r="VGA133" s="516"/>
      <c r="VGB133" s="516"/>
      <c r="VGC133" s="516"/>
      <c r="VGD133" s="516"/>
      <c r="VGE133" s="516"/>
      <c r="VGF133" s="516"/>
      <c r="VGG133" s="516"/>
      <c r="VGH133" s="516"/>
      <c r="VGI133" s="516"/>
      <c r="VGJ133" s="516"/>
      <c r="VGK133" s="516"/>
      <c r="VGL133" s="516"/>
      <c r="VGM133" s="516"/>
      <c r="VGN133" s="516"/>
      <c r="VGO133" s="516"/>
      <c r="VGP133" s="516"/>
      <c r="VGQ133" s="516"/>
      <c r="VGR133" s="516"/>
      <c r="VGS133" s="516"/>
      <c r="VGT133" s="516"/>
      <c r="VGU133" s="516"/>
      <c r="VGV133" s="516"/>
      <c r="VGW133" s="516"/>
      <c r="VGX133" s="516"/>
      <c r="VGY133" s="516"/>
      <c r="VGZ133" s="516"/>
      <c r="VHA133" s="516"/>
      <c r="VHB133" s="516"/>
      <c r="VHC133" s="516"/>
      <c r="VHD133" s="516"/>
      <c r="VHE133" s="516"/>
      <c r="VHF133" s="516"/>
      <c r="VHG133" s="516"/>
      <c r="VHH133" s="516"/>
      <c r="VHI133" s="516"/>
      <c r="VHJ133" s="516"/>
      <c r="VHK133" s="516"/>
      <c r="VHL133" s="516"/>
      <c r="VHM133" s="516"/>
      <c r="VHN133" s="516"/>
      <c r="VHO133" s="516"/>
      <c r="VHP133" s="516"/>
      <c r="VHQ133" s="516"/>
      <c r="VHR133" s="516"/>
      <c r="VHS133" s="516"/>
      <c r="VHT133" s="516"/>
      <c r="VHU133" s="516"/>
      <c r="VHV133" s="516"/>
      <c r="VHW133" s="516"/>
      <c r="VHX133" s="516"/>
      <c r="VHY133" s="516"/>
      <c r="VHZ133" s="516"/>
      <c r="VIA133" s="516"/>
      <c r="VIB133" s="516"/>
      <c r="VIC133" s="516"/>
      <c r="VID133" s="516"/>
      <c r="VIE133" s="516"/>
      <c r="VIF133" s="516"/>
      <c r="VIG133" s="516"/>
      <c r="VIH133" s="516"/>
      <c r="VII133" s="516"/>
      <c r="VIJ133" s="516"/>
      <c r="VIK133" s="516"/>
      <c r="VIL133" s="516"/>
      <c r="VIM133" s="516"/>
      <c r="VIN133" s="516"/>
      <c r="VIO133" s="516"/>
      <c r="VIP133" s="516"/>
      <c r="VIQ133" s="516"/>
      <c r="VIR133" s="516"/>
      <c r="VIS133" s="516"/>
      <c r="VIT133" s="516"/>
      <c r="VIU133" s="516"/>
      <c r="VIV133" s="516"/>
      <c r="VIW133" s="516"/>
      <c r="VIX133" s="516"/>
      <c r="VIY133" s="516"/>
      <c r="VIZ133" s="516"/>
      <c r="VJA133" s="516"/>
      <c r="VJB133" s="516"/>
      <c r="VJC133" s="516"/>
      <c r="VJD133" s="516"/>
      <c r="VJE133" s="516"/>
      <c r="VJF133" s="516"/>
      <c r="VJG133" s="516"/>
      <c r="VJH133" s="516"/>
      <c r="VJI133" s="516"/>
      <c r="VJJ133" s="516"/>
      <c r="VJK133" s="516"/>
      <c r="VJL133" s="516"/>
      <c r="VJM133" s="516"/>
      <c r="VJN133" s="516"/>
      <c r="VJO133" s="516"/>
      <c r="VJP133" s="516"/>
      <c r="VJQ133" s="516"/>
      <c r="VJR133" s="516"/>
      <c r="VJS133" s="516"/>
      <c r="VJT133" s="516"/>
      <c r="VJU133" s="516"/>
      <c r="VJV133" s="516"/>
      <c r="VJW133" s="516"/>
      <c r="VJX133" s="516"/>
      <c r="VJY133" s="516"/>
      <c r="VJZ133" s="516"/>
      <c r="VKA133" s="516"/>
      <c r="VKB133" s="516"/>
      <c r="VKC133" s="516"/>
      <c r="VKD133" s="516"/>
      <c r="VKE133" s="516"/>
      <c r="VKF133" s="516"/>
      <c r="VKG133" s="516"/>
      <c r="VKH133" s="516"/>
      <c r="VKI133" s="516"/>
      <c r="VKJ133" s="516"/>
      <c r="VKK133" s="516"/>
      <c r="VKL133" s="516"/>
      <c r="VKM133" s="516"/>
      <c r="VKN133" s="516"/>
      <c r="VKO133" s="516"/>
      <c r="VKP133" s="516"/>
      <c r="VKQ133" s="516"/>
      <c r="VKR133" s="516"/>
      <c r="VKS133" s="516"/>
      <c r="VKT133" s="516"/>
      <c r="VKU133" s="516"/>
      <c r="VKV133" s="516"/>
      <c r="VKW133" s="516"/>
      <c r="VKX133" s="516"/>
      <c r="VKY133" s="516"/>
      <c r="VKZ133" s="516"/>
      <c r="VLA133" s="516"/>
      <c r="VLB133" s="516"/>
      <c r="VLC133" s="516"/>
      <c r="VLD133" s="516"/>
      <c r="VLE133" s="516"/>
      <c r="VLF133" s="516"/>
      <c r="VLG133" s="516"/>
      <c r="VLH133" s="516"/>
      <c r="VLI133" s="516"/>
      <c r="VLJ133" s="516"/>
      <c r="VLK133" s="516"/>
      <c r="VLL133" s="516"/>
      <c r="VLM133" s="516"/>
      <c r="VLN133" s="516"/>
      <c r="VLO133" s="516"/>
      <c r="VLP133" s="516"/>
      <c r="VLQ133" s="516"/>
      <c r="VLR133" s="516"/>
      <c r="VLS133" s="516"/>
      <c r="VLT133" s="516"/>
      <c r="VLU133" s="516"/>
      <c r="VLV133" s="516"/>
      <c r="VLW133" s="516"/>
      <c r="VLX133" s="516"/>
      <c r="VLY133" s="516"/>
      <c r="VLZ133" s="516"/>
      <c r="VMA133" s="516"/>
      <c r="VMB133" s="516"/>
      <c r="VMC133" s="516"/>
      <c r="VMD133" s="516"/>
      <c r="VME133" s="516"/>
      <c r="VMF133" s="516"/>
      <c r="VMG133" s="516"/>
      <c r="VMH133" s="516"/>
      <c r="VMI133" s="516"/>
      <c r="VMJ133" s="516"/>
      <c r="VMK133" s="516"/>
      <c r="VML133" s="516"/>
      <c r="VMM133" s="516"/>
      <c r="VMN133" s="516"/>
      <c r="VMO133" s="516"/>
      <c r="VMP133" s="516"/>
      <c r="VMQ133" s="516"/>
      <c r="VMR133" s="516"/>
      <c r="VMS133" s="516"/>
      <c r="VMT133" s="516"/>
      <c r="VMU133" s="516"/>
      <c r="VMV133" s="516"/>
      <c r="VMW133" s="516"/>
      <c r="VMX133" s="516"/>
      <c r="VMY133" s="516"/>
      <c r="VMZ133" s="516"/>
      <c r="VNA133" s="516"/>
      <c r="VNB133" s="516"/>
      <c r="VNC133" s="516"/>
      <c r="VND133" s="516"/>
      <c r="VNE133" s="516"/>
      <c r="VNF133" s="516"/>
      <c r="VNG133" s="516"/>
      <c r="VNH133" s="516"/>
      <c r="VNI133" s="516"/>
      <c r="VNJ133" s="516"/>
      <c r="VNK133" s="516"/>
      <c r="VNL133" s="516"/>
      <c r="VNM133" s="516"/>
      <c r="VNN133" s="516"/>
      <c r="VNO133" s="516"/>
      <c r="VNP133" s="516"/>
      <c r="VNQ133" s="516"/>
      <c r="VNR133" s="516"/>
      <c r="VNS133" s="516"/>
      <c r="VNT133" s="516"/>
      <c r="VNU133" s="516"/>
      <c r="VNV133" s="516"/>
      <c r="VNW133" s="516"/>
      <c r="VNX133" s="516"/>
      <c r="VNY133" s="516"/>
      <c r="VNZ133" s="516"/>
      <c r="VOA133" s="516"/>
      <c r="VOB133" s="516"/>
      <c r="VOC133" s="516"/>
      <c r="VOD133" s="516"/>
      <c r="VOE133" s="516"/>
      <c r="VOF133" s="516"/>
      <c r="VOG133" s="516"/>
      <c r="VOH133" s="516"/>
      <c r="VOI133" s="516"/>
      <c r="VOJ133" s="516"/>
      <c r="VOK133" s="516"/>
      <c r="VOL133" s="516"/>
      <c r="VOM133" s="516"/>
      <c r="VON133" s="516"/>
      <c r="VOO133" s="516"/>
      <c r="VOP133" s="516"/>
      <c r="VOQ133" s="516"/>
      <c r="VOR133" s="516"/>
      <c r="VOS133" s="516"/>
      <c r="VOT133" s="516"/>
      <c r="VOU133" s="516"/>
      <c r="VOV133" s="516"/>
      <c r="VOW133" s="516"/>
      <c r="VOX133" s="516"/>
      <c r="VOY133" s="516"/>
      <c r="VOZ133" s="516"/>
      <c r="VPA133" s="516"/>
      <c r="VPB133" s="516"/>
      <c r="VPC133" s="516"/>
      <c r="VPD133" s="516"/>
      <c r="VPE133" s="516"/>
      <c r="VPF133" s="516"/>
      <c r="VPG133" s="516"/>
      <c r="VPH133" s="516"/>
      <c r="VPI133" s="516"/>
      <c r="VPJ133" s="516"/>
      <c r="VPK133" s="516"/>
      <c r="VPL133" s="516"/>
      <c r="VPM133" s="516"/>
      <c r="VPN133" s="516"/>
      <c r="VPO133" s="516"/>
      <c r="VPP133" s="516"/>
      <c r="VPQ133" s="516"/>
      <c r="VPR133" s="516"/>
      <c r="VPS133" s="516"/>
      <c r="VPT133" s="516"/>
      <c r="VPU133" s="516"/>
      <c r="VPV133" s="516"/>
      <c r="VPW133" s="516"/>
      <c r="VPX133" s="516"/>
      <c r="VPY133" s="516"/>
      <c r="VPZ133" s="516"/>
      <c r="VQA133" s="516"/>
      <c r="VQB133" s="516"/>
      <c r="VQC133" s="516"/>
      <c r="VQD133" s="516"/>
      <c r="VQE133" s="516"/>
      <c r="VQF133" s="516"/>
      <c r="VQG133" s="516"/>
      <c r="VQH133" s="516"/>
      <c r="VQI133" s="516"/>
      <c r="VQJ133" s="516"/>
      <c r="VQK133" s="516"/>
      <c r="VQL133" s="516"/>
      <c r="VQM133" s="516"/>
      <c r="VQN133" s="516"/>
      <c r="VQO133" s="516"/>
      <c r="VQP133" s="516"/>
      <c r="VQQ133" s="516"/>
      <c r="VQR133" s="516"/>
      <c r="VQS133" s="516"/>
      <c r="VQT133" s="516"/>
      <c r="VQU133" s="516"/>
      <c r="VQV133" s="516"/>
      <c r="VQW133" s="516"/>
      <c r="VQX133" s="516"/>
      <c r="VQY133" s="516"/>
      <c r="VQZ133" s="516"/>
      <c r="VRA133" s="516"/>
      <c r="VRB133" s="516"/>
      <c r="VRC133" s="516"/>
      <c r="VRD133" s="516"/>
      <c r="VRE133" s="516"/>
      <c r="VRF133" s="516"/>
      <c r="VRG133" s="516"/>
      <c r="VRH133" s="516"/>
      <c r="VRI133" s="516"/>
      <c r="VRJ133" s="516"/>
      <c r="VRK133" s="516"/>
      <c r="VRL133" s="516"/>
      <c r="VRM133" s="516"/>
      <c r="VRN133" s="516"/>
      <c r="VRO133" s="516"/>
      <c r="VRP133" s="516"/>
      <c r="VRQ133" s="516"/>
      <c r="VRR133" s="516"/>
      <c r="VRS133" s="516"/>
      <c r="VRT133" s="516"/>
      <c r="VRU133" s="516"/>
      <c r="VRV133" s="516"/>
      <c r="VRW133" s="516"/>
      <c r="VRX133" s="516"/>
      <c r="VRY133" s="516"/>
      <c r="VRZ133" s="516"/>
      <c r="VSA133" s="516"/>
      <c r="VSB133" s="516"/>
      <c r="VSC133" s="516"/>
      <c r="VSD133" s="516"/>
      <c r="VSE133" s="516"/>
      <c r="VSF133" s="516"/>
      <c r="VSG133" s="516"/>
      <c r="VSH133" s="516"/>
      <c r="VSI133" s="516"/>
      <c r="VSJ133" s="516"/>
      <c r="VSK133" s="516"/>
      <c r="VSL133" s="516"/>
      <c r="VSM133" s="516"/>
      <c r="VSN133" s="516"/>
      <c r="VSO133" s="516"/>
      <c r="VSP133" s="516"/>
      <c r="VSQ133" s="516"/>
      <c r="VSR133" s="516"/>
      <c r="VSS133" s="516"/>
      <c r="VST133" s="516"/>
      <c r="VSU133" s="516"/>
      <c r="VSV133" s="516"/>
      <c r="VSW133" s="516"/>
      <c r="VSX133" s="516"/>
      <c r="VSY133" s="516"/>
      <c r="VSZ133" s="516"/>
      <c r="VTA133" s="516"/>
      <c r="VTB133" s="516"/>
      <c r="VTC133" s="516"/>
      <c r="VTD133" s="516"/>
      <c r="VTE133" s="516"/>
      <c r="VTF133" s="516"/>
      <c r="VTG133" s="516"/>
      <c r="VTH133" s="516"/>
      <c r="VTI133" s="516"/>
      <c r="VTJ133" s="516"/>
      <c r="VTK133" s="516"/>
      <c r="VTL133" s="516"/>
      <c r="VTM133" s="516"/>
      <c r="VTN133" s="516"/>
      <c r="VTO133" s="516"/>
      <c r="VTP133" s="516"/>
      <c r="VTQ133" s="516"/>
      <c r="VTR133" s="516"/>
      <c r="VTS133" s="516"/>
      <c r="VTT133" s="516"/>
      <c r="VTU133" s="516"/>
      <c r="VTV133" s="516"/>
      <c r="VTW133" s="516"/>
      <c r="VTX133" s="516"/>
      <c r="VTY133" s="516"/>
      <c r="VTZ133" s="516"/>
      <c r="VUA133" s="516"/>
      <c r="VUB133" s="516"/>
      <c r="VUC133" s="516"/>
      <c r="VUD133" s="516"/>
      <c r="VUE133" s="516"/>
      <c r="VUF133" s="516"/>
      <c r="VUG133" s="516"/>
      <c r="VUH133" s="516"/>
      <c r="VUI133" s="516"/>
      <c r="VUJ133" s="516"/>
      <c r="VUK133" s="516"/>
      <c r="VUL133" s="516"/>
      <c r="VUM133" s="516"/>
      <c r="VUN133" s="516"/>
      <c r="VUO133" s="516"/>
      <c r="VUP133" s="516"/>
      <c r="VUQ133" s="516"/>
      <c r="VUR133" s="516"/>
      <c r="VUS133" s="516"/>
      <c r="VUT133" s="516"/>
      <c r="VUU133" s="516"/>
      <c r="VUV133" s="516"/>
      <c r="VUW133" s="516"/>
      <c r="VUX133" s="516"/>
      <c r="VUY133" s="516"/>
      <c r="VUZ133" s="516"/>
      <c r="VVA133" s="516"/>
      <c r="VVB133" s="516"/>
      <c r="VVC133" s="516"/>
      <c r="VVD133" s="516"/>
      <c r="VVE133" s="516"/>
      <c r="VVF133" s="516"/>
      <c r="VVG133" s="516"/>
      <c r="VVH133" s="516"/>
      <c r="VVI133" s="516"/>
      <c r="VVJ133" s="516"/>
      <c r="VVK133" s="516"/>
      <c r="VVL133" s="516"/>
      <c r="VVM133" s="516"/>
      <c r="VVN133" s="516"/>
      <c r="VVO133" s="516"/>
      <c r="VVP133" s="516"/>
      <c r="VVQ133" s="516"/>
      <c r="VVR133" s="516"/>
      <c r="VVS133" s="516"/>
      <c r="VVT133" s="516"/>
      <c r="VVU133" s="516"/>
      <c r="VVV133" s="516"/>
      <c r="VVW133" s="516"/>
      <c r="VVX133" s="516"/>
      <c r="VVY133" s="516"/>
      <c r="VVZ133" s="516"/>
      <c r="VWA133" s="516"/>
      <c r="VWB133" s="516"/>
      <c r="VWC133" s="516"/>
      <c r="VWD133" s="516"/>
      <c r="VWE133" s="516"/>
      <c r="VWF133" s="516"/>
      <c r="VWG133" s="516"/>
      <c r="VWH133" s="516"/>
      <c r="VWI133" s="516"/>
      <c r="VWJ133" s="516"/>
      <c r="VWK133" s="516"/>
      <c r="VWL133" s="516"/>
      <c r="VWM133" s="516"/>
      <c r="VWN133" s="516"/>
      <c r="VWO133" s="516"/>
      <c r="VWP133" s="516"/>
      <c r="VWQ133" s="516"/>
      <c r="VWR133" s="516"/>
      <c r="VWS133" s="516"/>
      <c r="VWT133" s="516"/>
      <c r="VWU133" s="516"/>
      <c r="VWV133" s="516"/>
      <c r="VWW133" s="516"/>
      <c r="VWX133" s="516"/>
      <c r="VWY133" s="516"/>
      <c r="VWZ133" s="516"/>
      <c r="VXA133" s="516"/>
      <c r="VXB133" s="516"/>
      <c r="VXC133" s="516"/>
      <c r="VXD133" s="516"/>
      <c r="VXE133" s="516"/>
      <c r="VXF133" s="516"/>
      <c r="VXG133" s="516"/>
      <c r="VXH133" s="516"/>
      <c r="VXI133" s="516"/>
      <c r="VXJ133" s="516"/>
      <c r="VXK133" s="516"/>
      <c r="VXL133" s="516"/>
      <c r="VXM133" s="516"/>
      <c r="VXN133" s="516"/>
      <c r="VXO133" s="516"/>
      <c r="VXP133" s="516"/>
      <c r="VXQ133" s="516"/>
      <c r="VXR133" s="516"/>
      <c r="VXS133" s="516"/>
      <c r="VXT133" s="516"/>
      <c r="VXU133" s="516"/>
      <c r="VXV133" s="516"/>
      <c r="VXW133" s="516"/>
      <c r="VXX133" s="516"/>
      <c r="VXY133" s="516"/>
      <c r="VXZ133" s="516"/>
      <c r="VYA133" s="516"/>
      <c r="VYB133" s="516"/>
      <c r="VYC133" s="516"/>
      <c r="VYD133" s="516"/>
      <c r="VYE133" s="516"/>
      <c r="VYF133" s="516"/>
      <c r="VYG133" s="516"/>
      <c r="VYH133" s="516"/>
      <c r="VYI133" s="516"/>
      <c r="VYJ133" s="516"/>
      <c r="VYK133" s="516"/>
      <c r="VYL133" s="516"/>
      <c r="VYM133" s="516"/>
      <c r="VYN133" s="516"/>
      <c r="VYO133" s="516"/>
      <c r="VYP133" s="516"/>
      <c r="VYQ133" s="516"/>
      <c r="VYR133" s="516"/>
      <c r="VYS133" s="516"/>
      <c r="VYT133" s="516"/>
      <c r="VYU133" s="516"/>
      <c r="VYV133" s="516"/>
      <c r="VYW133" s="516"/>
      <c r="VYX133" s="516"/>
      <c r="VYY133" s="516"/>
      <c r="VYZ133" s="516"/>
      <c r="VZA133" s="516"/>
      <c r="VZB133" s="516"/>
      <c r="VZC133" s="516"/>
      <c r="VZD133" s="516"/>
      <c r="VZE133" s="516"/>
      <c r="VZF133" s="516"/>
      <c r="VZG133" s="516"/>
      <c r="VZH133" s="516"/>
      <c r="VZI133" s="516"/>
      <c r="VZJ133" s="516"/>
      <c r="VZK133" s="516"/>
      <c r="VZL133" s="516"/>
      <c r="VZM133" s="516"/>
      <c r="VZN133" s="516"/>
      <c r="VZO133" s="516"/>
      <c r="VZP133" s="516"/>
      <c r="VZQ133" s="516"/>
      <c r="VZR133" s="516"/>
      <c r="VZS133" s="516"/>
      <c r="VZT133" s="516"/>
      <c r="VZU133" s="516"/>
      <c r="VZV133" s="516"/>
      <c r="VZW133" s="516"/>
      <c r="VZX133" s="516"/>
      <c r="VZY133" s="516"/>
      <c r="VZZ133" s="516"/>
      <c r="WAA133" s="516"/>
      <c r="WAB133" s="516"/>
      <c r="WAC133" s="516"/>
      <c r="WAD133" s="516"/>
      <c r="WAE133" s="516"/>
      <c r="WAF133" s="516"/>
      <c r="WAG133" s="516"/>
      <c r="WAH133" s="516"/>
      <c r="WAI133" s="516"/>
      <c r="WAJ133" s="516"/>
      <c r="WAK133" s="516"/>
      <c r="WAL133" s="516"/>
      <c r="WAM133" s="516"/>
      <c r="WAN133" s="516"/>
      <c r="WAO133" s="516"/>
      <c r="WAP133" s="516"/>
      <c r="WAQ133" s="516"/>
      <c r="WAR133" s="516"/>
      <c r="WAS133" s="516"/>
      <c r="WAT133" s="516"/>
      <c r="WAU133" s="516"/>
      <c r="WAV133" s="516"/>
      <c r="WAW133" s="516"/>
      <c r="WAX133" s="516"/>
      <c r="WAY133" s="516"/>
      <c r="WAZ133" s="516"/>
      <c r="WBA133" s="516"/>
      <c r="WBB133" s="516"/>
      <c r="WBC133" s="516"/>
      <c r="WBD133" s="516"/>
      <c r="WBE133" s="516"/>
      <c r="WBF133" s="516"/>
      <c r="WBG133" s="516"/>
      <c r="WBH133" s="516"/>
      <c r="WBI133" s="516"/>
      <c r="WBJ133" s="516"/>
      <c r="WBK133" s="516"/>
      <c r="WBL133" s="516"/>
      <c r="WBM133" s="516"/>
      <c r="WBN133" s="516"/>
      <c r="WBO133" s="516"/>
      <c r="WBP133" s="516"/>
      <c r="WBQ133" s="516"/>
      <c r="WBR133" s="516"/>
      <c r="WBS133" s="516"/>
      <c r="WBT133" s="516"/>
      <c r="WBU133" s="516"/>
      <c r="WBV133" s="516"/>
      <c r="WBW133" s="516"/>
      <c r="WBX133" s="516"/>
      <c r="WBY133" s="516"/>
      <c r="WBZ133" s="516"/>
      <c r="WCA133" s="516"/>
      <c r="WCB133" s="516"/>
      <c r="WCC133" s="516"/>
      <c r="WCD133" s="516"/>
      <c r="WCE133" s="516"/>
      <c r="WCF133" s="516"/>
      <c r="WCG133" s="516"/>
      <c r="WCH133" s="516"/>
      <c r="WCI133" s="516"/>
      <c r="WCJ133" s="516"/>
      <c r="WCK133" s="516"/>
      <c r="WCL133" s="516"/>
      <c r="WCM133" s="516"/>
      <c r="WCN133" s="516"/>
      <c r="WCO133" s="516"/>
      <c r="WCP133" s="516"/>
      <c r="WCQ133" s="516"/>
      <c r="WCR133" s="516"/>
      <c r="WCS133" s="516"/>
      <c r="WCT133" s="516"/>
      <c r="WCU133" s="516"/>
      <c r="WCV133" s="516"/>
      <c r="WCW133" s="516"/>
      <c r="WCX133" s="516"/>
      <c r="WCY133" s="516"/>
      <c r="WCZ133" s="516"/>
      <c r="WDA133" s="516"/>
      <c r="WDB133" s="516"/>
      <c r="WDC133" s="516"/>
      <c r="WDD133" s="516"/>
      <c r="WDE133" s="516"/>
      <c r="WDF133" s="516"/>
      <c r="WDG133" s="516"/>
      <c r="WDH133" s="516"/>
      <c r="WDI133" s="516"/>
      <c r="WDJ133" s="516"/>
      <c r="WDK133" s="516"/>
      <c r="WDL133" s="516"/>
      <c r="WDM133" s="516"/>
      <c r="WDN133" s="516"/>
      <c r="WDO133" s="516"/>
      <c r="WDP133" s="516"/>
      <c r="WDQ133" s="516"/>
      <c r="WDR133" s="516"/>
      <c r="WDS133" s="516"/>
      <c r="WDT133" s="516"/>
      <c r="WDU133" s="516"/>
      <c r="WDV133" s="516"/>
      <c r="WDW133" s="516"/>
      <c r="WDX133" s="516"/>
      <c r="WDY133" s="516"/>
      <c r="WDZ133" s="516"/>
      <c r="WEA133" s="516"/>
      <c r="WEB133" s="516"/>
      <c r="WEC133" s="516"/>
      <c r="WED133" s="516"/>
      <c r="WEE133" s="516"/>
      <c r="WEF133" s="516"/>
      <c r="WEG133" s="516"/>
      <c r="WEH133" s="516"/>
      <c r="WEI133" s="516"/>
      <c r="WEJ133" s="516"/>
      <c r="WEK133" s="516"/>
      <c r="WEL133" s="516"/>
      <c r="WEM133" s="516"/>
      <c r="WEN133" s="516"/>
      <c r="WEO133" s="516"/>
      <c r="WEP133" s="516"/>
      <c r="WEQ133" s="516"/>
      <c r="WER133" s="516"/>
      <c r="WES133" s="516"/>
      <c r="WET133" s="516"/>
      <c r="WEU133" s="516"/>
      <c r="WEV133" s="516"/>
      <c r="WEW133" s="516"/>
      <c r="WEX133" s="516"/>
      <c r="WEY133" s="516"/>
      <c r="WEZ133" s="516"/>
      <c r="WFA133" s="516"/>
      <c r="WFB133" s="516"/>
      <c r="WFC133" s="516"/>
      <c r="WFD133" s="516"/>
      <c r="WFE133" s="516"/>
      <c r="WFF133" s="516"/>
      <c r="WFG133" s="516"/>
      <c r="WFH133" s="516"/>
      <c r="WFI133" s="516"/>
      <c r="WFJ133" s="516"/>
      <c r="WFK133" s="516"/>
      <c r="WFL133" s="516"/>
      <c r="WFM133" s="516"/>
      <c r="WFN133" s="516"/>
      <c r="WFO133" s="516"/>
      <c r="WFP133" s="516"/>
      <c r="WFQ133" s="516"/>
      <c r="WFR133" s="516"/>
      <c r="WFS133" s="516"/>
      <c r="WFT133" s="516"/>
      <c r="WFU133" s="516"/>
      <c r="WFV133" s="516"/>
      <c r="WFW133" s="516"/>
      <c r="WFX133" s="516"/>
      <c r="WFY133" s="516"/>
      <c r="WFZ133" s="516"/>
      <c r="WGA133" s="516"/>
      <c r="WGB133" s="516"/>
      <c r="WGC133" s="516"/>
      <c r="WGD133" s="516"/>
      <c r="WGE133" s="516"/>
      <c r="WGF133" s="516"/>
      <c r="WGG133" s="516"/>
      <c r="WGH133" s="516"/>
      <c r="WGI133" s="516"/>
      <c r="WGJ133" s="516"/>
      <c r="WGK133" s="516"/>
      <c r="WGL133" s="516"/>
      <c r="WGM133" s="516"/>
      <c r="WGN133" s="516"/>
      <c r="WGO133" s="516"/>
      <c r="WGP133" s="516"/>
      <c r="WGQ133" s="516"/>
      <c r="WGR133" s="516"/>
      <c r="WGS133" s="516"/>
      <c r="WGT133" s="516"/>
      <c r="WGU133" s="516"/>
      <c r="WGV133" s="516"/>
      <c r="WGW133" s="516"/>
      <c r="WGX133" s="516"/>
      <c r="WGY133" s="516"/>
      <c r="WGZ133" s="516"/>
      <c r="WHA133" s="516"/>
      <c r="WHB133" s="516"/>
      <c r="WHC133" s="516"/>
      <c r="WHD133" s="516"/>
      <c r="WHE133" s="516"/>
      <c r="WHF133" s="516"/>
      <c r="WHG133" s="516"/>
      <c r="WHH133" s="516"/>
      <c r="WHI133" s="516"/>
      <c r="WHJ133" s="516"/>
      <c r="WHK133" s="516"/>
      <c r="WHL133" s="516"/>
      <c r="WHM133" s="516"/>
      <c r="WHN133" s="516"/>
      <c r="WHO133" s="516"/>
      <c r="WHP133" s="516"/>
      <c r="WHQ133" s="516"/>
      <c r="WHR133" s="516"/>
      <c r="WHS133" s="516"/>
      <c r="WHT133" s="516"/>
      <c r="WHU133" s="516"/>
      <c r="WHV133" s="516"/>
      <c r="WHW133" s="516"/>
      <c r="WHX133" s="516"/>
      <c r="WHY133" s="516"/>
      <c r="WHZ133" s="516"/>
      <c r="WIA133" s="516"/>
      <c r="WIB133" s="516"/>
      <c r="WIC133" s="516"/>
      <c r="WID133" s="516"/>
      <c r="WIE133" s="516"/>
      <c r="WIF133" s="516"/>
      <c r="WIG133" s="516"/>
      <c r="WIH133" s="516"/>
      <c r="WII133" s="516"/>
      <c r="WIJ133" s="516"/>
      <c r="WIK133" s="516"/>
      <c r="WIL133" s="516"/>
      <c r="WIM133" s="516"/>
      <c r="WIN133" s="516"/>
      <c r="WIO133" s="516"/>
      <c r="WIP133" s="516"/>
      <c r="WIQ133" s="516"/>
      <c r="WIR133" s="516"/>
      <c r="WIS133" s="516"/>
      <c r="WIT133" s="516"/>
      <c r="WIU133" s="516"/>
      <c r="WIV133" s="516"/>
      <c r="WIW133" s="516"/>
      <c r="WIX133" s="516"/>
      <c r="WIY133" s="516"/>
      <c r="WIZ133" s="516"/>
      <c r="WJA133" s="516"/>
      <c r="WJB133" s="516"/>
      <c r="WJC133" s="516"/>
      <c r="WJD133" s="516"/>
      <c r="WJE133" s="516"/>
      <c r="WJF133" s="516"/>
      <c r="WJG133" s="516"/>
      <c r="WJH133" s="516"/>
      <c r="WJI133" s="516"/>
      <c r="WJJ133" s="516"/>
      <c r="WJK133" s="516"/>
      <c r="WJL133" s="516"/>
      <c r="WJM133" s="516"/>
      <c r="WJN133" s="516"/>
      <c r="WJO133" s="516"/>
      <c r="WJP133" s="516"/>
      <c r="WJQ133" s="516"/>
      <c r="WJR133" s="516"/>
      <c r="WJS133" s="516"/>
      <c r="WJT133" s="516"/>
      <c r="WJU133" s="516"/>
      <c r="WJV133" s="516"/>
      <c r="WJW133" s="516"/>
      <c r="WJX133" s="516"/>
      <c r="WJY133" s="516"/>
      <c r="WJZ133" s="516"/>
      <c r="WKA133" s="516"/>
      <c r="WKB133" s="516"/>
      <c r="WKC133" s="516"/>
      <c r="WKD133" s="516"/>
      <c r="WKE133" s="516"/>
      <c r="WKF133" s="516"/>
      <c r="WKG133" s="516"/>
      <c r="WKH133" s="516"/>
      <c r="WKI133" s="516"/>
      <c r="WKJ133" s="516"/>
      <c r="WKK133" s="516"/>
      <c r="WKL133" s="516"/>
      <c r="WKM133" s="516"/>
      <c r="WKN133" s="516"/>
      <c r="WKO133" s="516"/>
      <c r="WKP133" s="516"/>
      <c r="WKQ133" s="516"/>
      <c r="WKR133" s="516"/>
      <c r="WKS133" s="516"/>
      <c r="WKT133" s="516"/>
      <c r="WKU133" s="516"/>
      <c r="WKV133" s="516"/>
      <c r="WKW133" s="516"/>
      <c r="WKX133" s="516"/>
      <c r="WKY133" s="516"/>
      <c r="WKZ133" s="516"/>
      <c r="WLA133" s="516"/>
      <c r="WLB133" s="516"/>
      <c r="WLC133" s="516"/>
      <c r="WLD133" s="516"/>
      <c r="WLE133" s="516"/>
      <c r="WLF133" s="516"/>
      <c r="WLG133" s="516"/>
      <c r="WLH133" s="516"/>
      <c r="WLI133" s="516"/>
      <c r="WLJ133" s="516"/>
      <c r="WLK133" s="516"/>
      <c r="WLL133" s="516"/>
      <c r="WLM133" s="516"/>
      <c r="WLN133" s="516"/>
      <c r="WLO133" s="516"/>
      <c r="WLP133" s="516"/>
      <c r="WLQ133" s="516"/>
      <c r="WLR133" s="516"/>
      <c r="WLS133" s="516"/>
      <c r="WLT133" s="516"/>
      <c r="WLU133" s="516"/>
      <c r="WLV133" s="516"/>
      <c r="WLW133" s="516"/>
      <c r="WLX133" s="516"/>
      <c r="WLY133" s="516"/>
      <c r="WLZ133" s="516"/>
      <c r="WMA133" s="516"/>
      <c r="WMB133" s="516"/>
      <c r="WMC133" s="516"/>
      <c r="WMD133" s="516"/>
      <c r="WME133" s="516"/>
      <c r="WMF133" s="516"/>
      <c r="WMG133" s="516"/>
      <c r="WMH133" s="516"/>
      <c r="WMI133" s="516"/>
      <c r="WMJ133" s="516"/>
      <c r="WMK133" s="516"/>
      <c r="WML133" s="516"/>
      <c r="WMM133" s="516"/>
      <c r="WMN133" s="516"/>
      <c r="WMO133" s="516"/>
      <c r="WMP133" s="516"/>
      <c r="WMQ133" s="516"/>
      <c r="WMR133" s="516"/>
      <c r="WMS133" s="516"/>
      <c r="WMT133" s="516"/>
      <c r="WMU133" s="516"/>
      <c r="WMV133" s="516"/>
      <c r="WMW133" s="516"/>
      <c r="WMX133" s="516"/>
      <c r="WMY133" s="516"/>
      <c r="WMZ133" s="516"/>
      <c r="WNA133" s="516"/>
      <c r="WNB133" s="516"/>
      <c r="WNC133" s="516"/>
      <c r="WND133" s="516"/>
      <c r="WNE133" s="516"/>
      <c r="WNF133" s="516"/>
      <c r="WNG133" s="516"/>
      <c r="WNH133" s="516"/>
      <c r="WNI133" s="516"/>
      <c r="WNJ133" s="516"/>
      <c r="WNK133" s="516"/>
      <c r="WNL133" s="516"/>
      <c r="WNM133" s="516"/>
      <c r="WNN133" s="516"/>
      <c r="WNO133" s="516"/>
      <c r="WNP133" s="516"/>
      <c r="WNQ133" s="516"/>
      <c r="WNR133" s="516"/>
      <c r="WNS133" s="516"/>
      <c r="WNT133" s="516"/>
      <c r="WNU133" s="516"/>
      <c r="WNV133" s="516"/>
      <c r="WNW133" s="516"/>
      <c r="WNX133" s="516"/>
      <c r="WNY133" s="516"/>
      <c r="WNZ133" s="516"/>
      <c r="WOA133" s="516"/>
      <c r="WOB133" s="516"/>
      <c r="WOC133" s="516"/>
      <c r="WOD133" s="516"/>
      <c r="WOE133" s="516"/>
      <c r="WOF133" s="516"/>
      <c r="WOG133" s="516"/>
      <c r="WOH133" s="516"/>
      <c r="WOI133" s="516"/>
      <c r="WOJ133" s="516"/>
      <c r="WOK133" s="516"/>
      <c r="WOL133" s="516"/>
      <c r="WOM133" s="516"/>
      <c r="WON133" s="516"/>
      <c r="WOO133" s="516"/>
      <c r="WOP133" s="516"/>
      <c r="WOQ133" s="516"/>
      <c r="WOR133" s="516"/>
      <c r="WOS133" s="516"/>
      <c r="WOT133" s="516"/>
      <c r="WOU133" s="516"/>
      <c r="WOV133" s="516"/>
      <c r="WOW133" s="516"/>
      <c r="WOX133" s="516"/>
      <c r="WOY133" s="516"/>
      <c r="WOZ133" s="516"/>
      <c r="WPA133" s="516"/>
      <c r="WPB133" s="516"/>
      <c r="WPC133" s="516"/>
      <c r="WPD133" s="516"/>
      <c r="WPE133" s="516"/>
      <c r="WPF133" s="516"/>
      <c r="WPG133" s="516"/>
      <c r="WPH133" s="516"/>
      <c r="WPI133" s="516"/>
      <c r="WPJ133" s="516"/>
      <c r="WPK133" s="516"/>
      <c r="WPL133" s="516"/>
      <c r="WPM133" s="516"/>
      <c r="WPN133" s="516"/>
      <c r="WPO133" s="516"/>
      <c r="WPP133" s="516"/>
      <c r="WPQ133" s="516"/>
      <c r="WPR133" s="516"/>
      <c r="WPS133" s="516"/>
      <c r="WPT133" s="516"/>
      <c r="WPU133" s="516"/>
      <c r="WPV133" s="516"/>
      <c r="WPW133" s="516"/>
      <c r="WPX133" s="516"/>
      <c r="WPY133" s="516"/>
      <c r="WPZ133" s="516"/>
      <c r="WQA133" s="516"/>
      <c r="WQB133" s="516"/>
      <c r="WQC133" s="516"/>
      <c r="WQD133" s="516"/>
      <c r="WQE133" s="516"/>
      <c r="WQF133" s="516"/>
      <c r="WQG133" s="516"/>
      <c r="WQH133" s="516"/>
      <c r="WQI133" s="516"/>
      <c r="WQJ133" s="516"/>
      <c r="WQK133" s="516"/>
      <c r="WQL133" s="516"/>
      <c r="WQM133" s="516"/>
      <c r="WQN133" s="516"/>
      <c r="WQO133" s="516"/>
      <c r="WQP133" s="516"/>
      <c r="WQQ133" s="516"/>
      <c r="WQR133" s="516"/>
      <c r="WQS133" s="516"/>
      <c r="WQT133" s="516"/>
      <c r="WQU133" s="516"/>
      <c r="WQV133" s="516"/>
      <c r="WQW133" s="516"/>
      <c r="WQX133" s="516"/>
      <c r="WQY133" s="516"/>
      <c r="WQZ133" s="516"/>
      <c r="WRA133" s="516"/>
      <c r="WRB133" s="516"/>
      <c r="WRC133" s="516"/>
      <c r="WRD133" s="516"/>
      <c r="WRE133" s="516"/>
      <c r="WRF133" s="516"/>
      <c r="WRG133" s="516"/>
      <c r="WRH133" s="516"/>
      <c r="WRI133" s="516"/>
      <c r="WRJ133" s="516"/>
      <c r="WRK133" s="516"/>
      <c r="WRL133" s="516"/>
      <c r="WRM133" s="516"/>
      <c r="WRN133" s="516"/>
      <c r="WRO133" s="516"/>
      <c r="WRP133" s="516"/>
      <c r="WRQ133" s="516"/>
      <c r="WRR133" s="516"/>
      <c r="WRS133" s="516"/>
      <c r="WRT133" s="516"/>
      <c r="WRU133" s="516"/>
      <c r="WRV133" s="516"/>
      <c r="WRW133" s="516"/>
      <c r="WRX133" s="516"/>
      <c r="WRY133" s="516"/>
      <c r="WRZ133" s="516"/>
      <c r="WSA133" s="516"/>
      <c r="WSB133" s="516"/>
      <c r="WSC133" s="516"/>
      <c r="WSD133" s="516"/>
      <c r="WSE133" s="516"/>
      <c r="WSF133" s="516"/>
      <c r="WSG133" s="516"/>
      <c r="WSH133" s="516"/>
      <c r="WSI133" s="516"/>
      <c r="WSJ133" s="516"/>
      <c r="WSK133" s="516"/>
      <c r="WSL133" s="516"/>
      <c r="WSM133" s="516"/>
      <c r="WSN133" s="516"/>
      <c r="WSO133" s="516"/>
      <c r="WSP133" s="516"/>
      <c r="WSQ133" s="516"/>
      <c r="WSR133" s="516"/>
      <c r="WSS133" s="516"/>
      <c r="WST133" s="516"/>
      <c r="WSU133" s="516"/>
      <c r="WSV133" s="516"/>
      <c r="WSW133" s="516"/>
      <c r="WSX133" s="516"/>
      <c r="WSY133" s="516"/>
      <c r="WSZ133" s="516"/>
      <c r="WTA133" s="516"/>
      <c r="WTB133" s="516"/>
      <c r="WTC133" s="516"/>
      <c r="WTD133" s="516"/>
      <c r="WTE133" s="516"/>
      <c r="WTF133" s="516"/>
      <c r="WTG133" s="516"/>
      <c r="WTH133" s="516"/>
      <c r="WTI133" s="516"/>
      <c r="WTJ133" s="516"/>
      <c r="WTK133" s="516"/>
      <c r="WTL133" s="516"/>
      <c r="WTM133" s="516"/>
      <c r="WTN133" s="516"/>
      <c r="WTO133" s="516"/>
      <c r="WTP133" s="516"/>
      <c r="WTQ133" s="516"/>
      <c r="WTR133" s="516"/>
      <c r="WTS133" s="516"/>
      <c r="WTT133" s="516"/>
      <c r="WTU133" s="516"/>
      <c r="WTV133" s="516"/>
      <c r="WTW133" s="516"/>
      <c r="WTX133" s="516"/>
      <c r="WTY133" s="516"/>
      <c r="WTZ133" s="516"/>
      <c r="WUA133" s="516"/>
      <c r="WUB133" s="516"/>
      <c r="WUC133" s="516"/>
      <c r="WUD133" s="516"/>
      <c r="WUE133" s="516"/>
      <c r="WUF133" s="516"/>
      <c r="WUG133" s="516"/>
      <c r="WUH133" s="516"/>
      <c r="WUI133" s="516"/>
      <c r="WUJ133" s="516"/>
      <c r="WUK133" s="516"/>
      <c r="WUL133" s="516"/>
      <c r="WUM133" s="516"/>
      <c r="WUN133" s="516"/>
      <c r="WUO133" s="516"/>
      <c r="WUP133" s="516"/>
      <c r="WUQ133" s="516"/>
      <c r="WUR133" s="516"/>
      <c r="WUS133" s="516"/>
      <c r="WUT133" s="516"/>
      <c r="WUU133" s="516"/>
      <c r="WUV133" s="516"/>
      <c r="WUW133" s="516"/>
      <c r="WUX133" s="516"/>
      <c r="WUY133" s="516"/>
      <c r="WUZ133" s="516"/>
      <c r="WVA133" s="516"/>
      <c r="WVB133" s="516"/>
      <c r="WVC133" s="516"/>
      <c r="WVD133" s="516"/>
      <c r="WVE133" s="516"/>
      <c r="WVF133" s="516"/>
      <c r="WVG133" s="516"/>
      <c r="WVH133" s="516"/>
      <c r="WVI133" s="516"/>
      <c r="WVJ133" s="516"/>
      <c r="WVK133" s="516"/>
      <c r="WVL133" s="516"/>
      <c r="WVM133" s="516"/>
      <c r="WVN133" s="516"/>
      <c r="WVO133" s="516"/>
      <c r="WVP133" s="516"/>
      <c r="WVQ133" s="516"/>
    </row>
    <row r="134" spans="3:16137" s="513" customFormat="1">
      <c r="C134" s="611"/>
      <c r="F134" s="514"/>
      <c r="G134" s="515"/>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6"/>
      <c r="AK134" s="516"/>
      <c r="AL134" s="516"/>
      <c r="AM134" s="516"/>
      <c r="AN134" s="516"/>
      <c r="AO134" s="516"/>
      <c r="AP134" s="516"/>
      <c r="AQ134" s="516"/>
      <c r="AR134" s="516"/>
      <c r="AS134" s="516"/>
      <c r="AT134" s="516"/>
      <c r="AU134" s="516"/>
      <c r="AV134" s="516"/>
      <c r="AW134" s="516"/>
      <c r="AX134" s="516"/>
      <c r="AY134" s="516"/>
      <c r="AZ134" s="516"/>
      <c r="BA134" s="516"/>
      <c r="BB134" s="516"/>
      <c r="BC134" s="516"/>
      <c r="BD134" s="516"/>
      <c r="BE134" s="516"/>
      <c r="BF134" s="516"/>
      <c r="BG134" s="516"/>
      <c r="BH134" s="516"/>
      <c r="BI134" s="516"/>
      <c r="BJ134" s="516"/>
      <c r="BK134" s="516"/>
      <c r="BL134" s="516"/>
      <c r="BM134" s="516"/>
      <c r="BN134" s="516"/>
      <c r="BO134" s="516"/>
      <c r="BP134" s="516"/>
      <c r="BQ134" s="516"/>
      <c r="BR134" s="516"/>
      <c r="BS134" s="516"/>
      <c r="BT134" s="516"/>
      <c r="BU134" s="516"/>
      <c r="BV134" s="516"/>
      <c r="BW134" s="516"/>
      <c r="BX134" s="516"/>
      <c r="BY134" s="516"/>
      <c r="BZ134" s="516"/>
      <c r="CA134" s="516"/>
      <c r="CB134" s="516"/>
      <c r="CC134" s="516"/>
      <c r="CD134" s="516"/>
      <c r="CE134" s="516"/>
      <c r="CF134" s="516"/>
      <c r="CG134" s="516"/>
      <c r="CH134" s="516"/>
      <c r="CI134" s="516"/>
      <c r="CJ134" s="516"/>
      <c r="CK134" s="516"/>
      <c r="CL134" s="516"/>
      <c r="CM134" s="516"/>
      <c r="CN134" s="516"/>
      <c r="CO134" s="516"/>
      <c r="CP134" s="516"/>
      <c r="CQ134" s="516"/>
      <c r="CR134" s="516"/>
      <c r="CS134" s="516"/>
      <c r="CT134" s="516"/>
      <c r="CU134" s="516"/>
      <c r="CV134" s="516"/>
      <c r="CW134" s="516"/>
      <c r="CX134" s="516"/>
      <c r="CY134" s="516"/>
      <c r="CZ134" s="516"/>
      <c r="DA134" s="516"/>
      <c r="DB134" s="516"/>
      <c r="DC134" s="516"/>
      <c r="DD134" s="516"/>
      <c r="DE134" s="516"/>
      <c r="DF134" s="516"/>
      <c r="DG134" s="516"/>
      <c r="DH134" s="516"/>
      <c r="DI134" s="516"/>
      <c r="DJ134" s="516"/>
      <c r="DK134" s="516"/>
      <c r="DL134" s="516"/>
      <c r="DM134" s="516"/>
      <c r="DN134" s="516"/>
      <c r="DO134" s="516"/>
      <c r="DP134" s="516"/>
      <c r="DQ134" s="516"/>
      <c r="DR134" s="516"/>
      <c r="DS134" s="516"/>
      <c r="DT134" s="516"/>
      <c r="DU134" s="516"/>
      <c r="DV134" s="516"/>
      <c r="DW134" s="516"/>
      <c r="DX134" s="516"/>
      <c r="DY134" s="516"/>
      <c r="DZ134" s="516"/>
      <c r="EA134" s="516"/>
      <c r="EB134" s="516"/>
      <c r="EC134" s="516"/>
      <c r="ED134" s="516"/>
      <c r="EE134" s="516"/>
      <c r="EF134" s="516"/>
      <c r="EG134" s="516"/>
      <c r="EH134" s="516"/>
      <c r="EI134" s="516"/>
      <c r="EJ134" s="516"/>
      <c r="EK134" s="516"/>
      <c r="EL134" s="516"/>
      <c r="EM134" s="516"/>
      <c r="EN134" s="516"/>
      <c r="EO134" s="516"/>
      <c r="EP134" s="516"/>
      <c r="EQ134" s="516"/>
      <c r="ER134" s="516"/>
      <c r="ES134" s="516"/>
      <c r="ET134" s="516"/>
      <c r="EU134" s="516"/>
      <c r="EV134" s="516"/>
      <c r="EW134" s="516"/>
      <c r="EX134" s="516"/>
      <c r="EY134" s="516"/>
      <c r="EZ134" s="516"/>
      <c r="FA134" s="516"/>
      <c r="FB134" s="516"/>
      <c r="FC134" s="516"/>
      <c r="FD134" s="516"/>
      <c r="FE134" s="516"/>
      <c r="FF134" s="516"/>
      <c r="FG134" s="516"/>
      <c r="FH134" s="516"/>
      <c r="FI134" s="516"/>
      <c r="FJ134" s="516"/>
      <c r="FK134" s="516"/>
      <c r="FL134" s="516"/>
      <c r="FM134" s="516"/>
      <c r="FN134" s="516"/>
      <c r="FO134" s="516"/>
      <c r="FP134" s="516"/>
      <c r="FQ134" s="516"/>
      <c r="FR134" s="516"/>
      <c r="FS134" s="516"/>
      <c r="FT134" s="516"/>
      <c r="FU134" s="516"/>
      <c r="FV134" s="516"/>
      <c r="FW134" s="516"/>
      <c r="FX134" s="516"/>
      <c r="FY134" s="516"/>
      <c r="FZ134" s="516"/>
      <c r="GA134" s="516"/>
      <c r="GB134" s="516"/>
      <c r="GC134" s="516"/>
      <c r="GD134" s="516"/>
      <c r="GE134" s="516"/>
      <c r="GF134" s="516"/>
      <c r="GG134" s="516"/>
      <c r="GH134" s="516"/>
      <c r="GI134" s="516"/>
      <c r="GJ134" s="516"/>
      <c r="GK134" s="516"/>
      <c r="GL134" s="516"/>
      <c r="GM134" s="516"/>
      <c r="GN134" s="516"/>
      <c r="GO134" s="516"/>
      <c r="GP134" s="516"/>
      <c r="GQ134" s="516"/>
      <c r="GR134" s="516"/>
      <c r="GS134" s="516"/>
      <c r="GT134" s="516"/>
      <c r="GU134" s="516"/>
      <c r="GV134" s="516"/>
      <c r="GW134" s="516"/>
      <c r="GX134" s="516"/>
      <c r="GY134" s="516"/>
      <c r="GZ134" s="516"/>
      <c r="HA134" s="516"/>
      <c r="HB134" s="516"/>
      <c r="HC134" s="516"/>
      <c r="HD134" s="516"/>
      <c r="HE134" s="516"/>
      <c r="HF134" s="516"/>
      <c r="HG134" s="516"/>
      <c r="HH134" s="516"/>
      <c r="HI134" s="516"/>
      <c r="HJ134" s="516"/>
      <c r="HK134" s="516"/>
      <c r="HL134" s="516"/>
      <c r="HM134" s="516"/>
      <c r="HN134" s="516"/>
      <c r="HO134" s="516"/>
      <c r="HP134" s="516"/>
      <c r="HQ134" s="516"/>
      <c r="HR134" s="516"/>
      <c r="HS134" s="516"/>
      <c r="HT134" s="516"/>
      <c r="HU134" s="516"/>
      <c r="HV134" s="516"/>
      <c r="HW134" s="516"/>
      <c r="HX134" s="516"/>
      <c r="HY134" s="516"/>
      <c r="HZ134" s="516"/>
      <c r="IA134" s="516"/>
      <c r="IB134" s="516"/>
      <c r="IC134" s="516"/>
      <c r="ID134" s="516"/>
      <c r="IE134" s="516"/>
      <c r="IF134" s="516"/>
      <c r="IG134" s="516"/>
      <c r="IH134" s="516"/>
      <c r="II134" s="516"/>
      <c r="IJ134" s="516"/>
      <c r="IK134" s="516"/>
      <c r="IL134" s="516"/>
      <c r="IM134" s="516"/>
      <c r="IN134" s="516"/>
      <c r="IO134" s="516"/>
      <c r="IP134" s="516"/>
      <c r="IQ134" s="516"/>
      <c r="IR134" s="516"/>
      <c r="IS134" s="516"/>
      <c r="IT134" s="516"/>
      <c r="IU134" s="516"/>
      <c r="IV134" s="516"/>
      <c r="IW134" s="516"/>
      <c r="IX134" s="516"/>
      <c r="IY134" s="516"/>
      <c r="IZ134" s="516"/>
      <c r="JA134" s="516"/>
      <c r="JB134" s="516"/>
      <c r="JC134" s="516"/>
      <c r="JD134" s="516"/>
      <c r="JE134" s="516"/>
      <c r="JF134" s="516"/>
      <c r="JG134" s="516"/>
      <c r="JH134" s="516"/>
      <c r="JI134" s="516"/>
      <c r="JJ134" s="516"/>
      <c r="JK134" s="516"/>
      <c r="JL134" s="516"/>
      <c r="JM134" s="516"/>
      <c r="JN134" s="516"/>
      <c r="JO134" s="516"/>
      <c r="JP134" s="516"/>
      <c r="JQ134" s="516"/>
      <c r="JR134" s="516"/>
      <c r="JS134" s="516"/>
      <c r="JT134" s="516"/>
      <c r="JU134" s="516"/>
      <c r="JV134" s="516"/>
      <c r="JW134" s="516"/>
      <c r="JX134" s="516"/>
      <c r="JY134" s="516"/>
      <c r="JZ134" s="516"/>
      <c r="KA134" s="516"/>
      <c r="KB134" s="516"/>
      <c r="KC134" s="516"/>
      <c r="KD134" s="516"/>
      <c r="KE134" s="516"/>
      <c r="KF134" s="516"/>
      <c r="KG134" s="516"/>
      <c r="KH134" s="516"/>
      <c r="KI134" s="516"/>
      <c r="KJ134" s="516"/>
      <c r="KK134" s="516"/>
      <c r="KL134" s="516"/>
      <c r="KM134" s="516"/>
      <c r="KN134" s="516"/>
      <c r="KO134" s="516"/>
      <c r="KP134" s="516"/>
      <c r="KQ134" s="516"/>
      <c r="KR134" s="516"/>
      <c r="KS134" s="516"/>
      <c r="KT134" s="516"/>
      <c r="KU134" s="516"/>
      <c r="KV134" s="516"/>
      <c r="KW134" s="516"/>
      <c r="KX134" s="516"/>
      <c r="KY134" s="516"/>
      <c r="KZ134" s="516"/>
      <c r="LA134" s="516"/>
      <c r="LB134" s="516"/>
      <c r="LC134" s="516"/>
      <c r="LD134" s="516"/>
      <c r="LE134" s="516"/>
      <c r="LF134" s="516"/>
      <c r="LG134" s="516"/>
      <c r="LH134" s="516"/>
      <c r="LI134" s="516"/>
      <c r="LJ134" s="516"/>
      <c r="LK134" s="516"/>
      <c r="LL134" s="516"/>
      <c r="LM134" s="516"/>
      <c r="LN134" s="516"/>
      <c r="LO134" s="516"/>
      <c r="LP134" s="516"/>
      <c r="LQ134" s="516"/>
      <c r="LR134" s="516"/>
      <c r="LS134" s="516"/>
      <c r="LT134" s="516"/>
      <c r="LU134" s="516"/>
      <c r="LV134" s="516"/>
      <c r="LW134" s="516"/>
      <c r="LX134" s="516"/>
      <c r="LY134" s="516"/>
      <c r="LZ134" s="516"/>
      <c r="MA134" s="516"/>
      <c r="MB134" s="516"/>
      <c r="MC134" s="516"/>
      <c r="MD134" s="516"/>
      <c r="ME134" s="516"/>
      <c r="MF134" s="516"/>
      <c r="MG134" s="516"/>
      <c r="MH134" s="516"/>
      <c r="MI134" s="516"/>
      <c r="MJ134" s="516"/>
      <c r="MK134" s="516"/>
      <c r="ML134" s="516"/>
      <c r="MM134" s="516"/>
      <c r="MN134" s="516"/>
      <c r="MO134" s="516"/>
      <c r="MP134" s="516"/>
      <c r="MQ134" s="516"/>
      <c r="MR134" s="516"/>
      <c r="MS134" s="516"/>
      <c r="MT134" s="516"/>
      <c r="MU134" s="516"/>
      <c r="MV134" s="516"/>
      <c r="MW134" s="516"/>
      <c r="MX134" s="516"/>
      <c r="MY134" s="516"/>
      <c r="MZ134" s="516"/>
      <c r="NA134" s="516"/>
      <c r="NB134" s="516"/>
      <c r="NC134" s="516"/>
      <c r="ND134" s="516"/>
      <c r="NE134" s="516"/>
      <c r="NF134" s="516"/>
      <c r="NG134" s="516"/>
      <c r="NH134" s="516"/>
      <c r="NI134" s="516"/>
      <c r="NJ134" s="516"/>
      <c r="NK134" s="516"/>
      <c r="NL134" s="516"/>
      <c r="NM134" s="516"/>
      <c r="NN134" s="516"/>
      <c r="NO134" s="516"/>
      <c r="NP134" s="516"/>
      <c r="NQ134" s="516"/>
      <c r="NR134" s="516"/>
      <c r="NS134" s="516"/>
      <c r="NT134" s="516"/>
      <c r="NU134" s="516"/>
      <c r="NV134" s="516"/>
      <c r="NW134" s="516"/>
      <c r="NX134" s="516"/>
      <c r="NY134" s="516"/>
      <c r="NZ134" s="516"/>
      <c r="OA134" s="516"/>
      <c r="OB134" s="516"/>
      <c r="OC134" s="516"/>
      <c r="OD134" s="516"/>
      <c r="OE134" s="516"/>
      <c r="OF134" s="516"/>
      <c r="OG134" s="516"/>
      <c r="OH134" s="516"/>
      <c r="OI134" s="516"/>
      <c r="OJ134" s="516"/>
      <c r="OK134" s="516"/>
      <c r="OL134" s="516"/>
      <c r="OM134" s="516"/>
      <c r="ON134" s="516"/>
      <c r="OO134" s="516"/>
      <c r="OP134" s="516"/>
      <c r="OQ134" s="516"/>
      <c r="OR134" s="516"/>
      <c r="OS134" s="516"/>
      <c r="OT134" s="516"/>
      <c r="OU134" s="516"/>
      <c r="OV134" s="516"/>
      <c r="OW134" s="516"/>
      <c r="OX134" s="516"/>
      <c r="OY134" s="516"/>
      <c r="OZ134" s="516"/>
      <c r="PA134" s="516"/>
      <c r="PB134" s="516"/>
      <c r="PC134" s="516"/>
      <c r="PD134" s="516"/>
      <c r="PE134" s="516"/>
      <c r="PF134" s="516"/>
      <c r="PG134" s="516"/>
      <c r="PH134" s="516"/>
      <c r="PI134" s="516"/>
      <c r="PJ134" s="516"/>
      <c r="PK134" s="516"/>
      <c r="PL134" s="516"/>
      <c r="PM134" s="516"/>
      <c r="PN134" s="516"/>
      <c r="PO134" s="516"/>
      <c r="PP134" s="516"/>
      <c r="PQ134" s="516"/>
      <c r="PR134" s="516"/>
      <c r="PS134" s="516"/>
      <c r="PT134" s="516"/>
      <c r="PU134" s="516"/>
      <c r="PV134" s="516"/>
      <c r="PW134" s="516"/>
      <c r="PX134" s="516"/>
      <c r="PY134" s="516"/>
      <c r="PZ134" s="516"/>
      <c r="QA134" s="516"/>
      <c r="QB134" s="516"/>
      <c r="QC134" s="516"/>
      <c r="QD134" s="516"/>
      <c r="QE134" s="516"/>
      <c r="QF134" s="516"/>
      <c r="QG134" s="516"/>
      <c r="QH134" s="516"/>
      <c r="QI134" s="516"/>
      <c r="QJ134" s="516"/>
      <c r="QK134" s="516"/>
      <c r="QL134" s="516"/>
      <c r="QM134" s="516"/>
      <c r="QN134" s="516"/>
      <c r="QO134" s="516"/>
      <c r="QP134" s="516"/>
      <c r="QQ134" s="516"/>
      <c r="QR134" s="516"/>
      <c r="QS134" s="516"/>
      <c r="QT134" s="516"/>
      <c r="QU134" s="516"/>
      <c r="QV134" s="516"/>
      <c r="QW134" s="516"/>
      <c r="QX134" s="516"/>
      <c r="QY134" s="516"/>
      <c r="QZ134" s="516"/>
      <c r="RA134" s="516"/>
      <c r="RB134" s="516"/>
      <c r="RC134" s="516"/>
      <c r="RD134" s="516"/>
      <c r="RE134" s="516"/>
      <c r="RF134" s="516"/>
      <c r="RG134" s="516"/>
      <c r="RH134" s="516"/>
      <c r="RI134" s="516"/>
      <c r="RJ134" s="516"/>
      <c r="RK134" s="516"/>
      <c r="RL134" s="516"/>
      <c r="RM134" s="516"/>
      <c r="RN134" s="516"/>
      <c r="RO134" s="516"/>
      <c r="RP134" s="516"/>
      <c r="RQ134" s="516"/>
      <c r="RR134" s="516"/>
      <c r="RS134" s="516"/>
      <c r="RT134" s="516"/>
      <c r="RU134" s="516"/>
      <c r="RV134" s="516"/>
      <c r="RW134" s="516"/>
      <c r="RX134" s="516"/>
      <c r="RY134" s="516"/>
      <c r="RZ134" s="516"/>
      <c r="SA134" s="516"/>
      <c r="SB134" s="516"/>
      <c r="SC134" s="516"/>
      <c r="SD134" s="516"/>
      <c r="SE134" s="516"/>
      <c r="SF134" s="516"/>
      <c r="SG134" s="516"/>
      <c r="SH134" s="516"/>
      <c r="SI134" s="516"/>
      <c r="SJ134" s="516"/>
      <c r="SK134" s="516"/>
      <c r="SL134" s="516"/>
      <c r="SM134" s="516"/>
      <c r="SN134" s="516"/>
      <c r="SO134" s="516"/>
      <c r="SP134" s="516"/>
      <c r="SQ134" s="516"/>
      <c r="SR134" s="516"/>
      <c r="SS134" s="516"/>
      <c r="ST134" s="516"/>
      <c r="SU134" s="516"/>
      <c r="SV134" s="516"/>
      <c r="SW134" s="516"/>
      <c r="SX134" s="516"/>
      <c r="SY134" s="516"/>
      <c r="SZ134" s="516"/>
      <c r="TA134" s="516"/>
      <c r="TB134" s="516"/>
      <c r="TC134" s="516"/>
      <c r="TD134" s="516"/>
      <c r="TE134" s="516"/>
      <c r="TF134" s="516"/>
      <c r="TG134" s="516"/>
      <c r="TH134" s="516"/>
      <c r="TI134" s="516"/>
      <c r="TJ134" s="516"/>
      <c r="TK134" s="516"/>
      <c r="TL134" s="516"/>
      <c r="TM134" s="516"/>
      <c r="TN134" s="516"/>
      <c r="TO134" s="516"/>
      <c r="TP134" s="516"/>
      <c r="TQ134" s="516"/>
      <c r="TR134" s="516"/>
      <c r="TS134" s="516"/>
      <c r="TT134" s="516"/>
      <c r="TU134" s="516"/>
      <c r="TV134" s="516"/>
      <c r="TW134" s="516"/>
      <c r="TX134" s="516"/>
      <c r="TY134" s="516"/>
      <c r="TZ134" s="516"/>
      <c r="UA134" s="516"/>
      <c r="UB134" s="516"/>
      <c r="UC134" s="516"/>
      <c r="UD134" s="516"/>
      <c r="UE134" s="516"/>
      <c r="UF134" s="516"/>
      <c r="UG134" s="516"/>
      <c r="UH134" s="516"/>
      <c r="UI134" s="516"/>
      <c r="UJ134" s="516"/>
      <c r="UK134" s="516"/>
      <c r="UL134" s="516"/>
      <c r="UM134" s="516"/>
      <c r="UN134" s="516"/>
      <c r="UO134" s="516"/>
      <c r="UP134" s="516"/>
      <c r="UQ134" s="516"/>
      <c r="UR134" s="516"/>
      <c r="US134" s="516"/>
      <c r="UT134" s="516"/>
      <c r="UU134" s="516"/>
      <c r="UV134" s="516"/>
      <c r="UW134" s="516"/>
      <c r="UX134" s="516"/>
      <c r="UY134" s="516"/>
      <c r="UZ134" s="516"/>
      <c r="VA134" s="516"/>
      <c r="VB134" s="516"/>
      <c r="VC134" s="516"/>
      <c r="VD134" s="516"/>
      <c r="VE134" s="516"/>
      <c r="VF134" s="516"/>
      <c r="VG134" s="516"/>
      <c r="VH134" s="516"/>
      <c r="VI134" s="516"/>
      <c r="VJ134" s="516"/>
      <c r="VK134" s="516"/>
      <c r="VL134" s="516"/>
      <c r="VM134" s="516"/>
      <c r="VN134" s="516"/>
      <c r="VO134" s="516"/>
      <c r="VP134" s="516"/>
      <c r="VQ134" s="516"/>
      <c r="VR134" s="516"/>
      <c r="VS134" s="516"/>
      <c r="VT134" s="516"/>
      <c r="VU134" s="516"/>
      <c r="VV134" s="516"/>
      <c r="VW134" s="516"/>
      <c r="VX134" s="516"/>
      <c r="VY134" s="516"/>
      <c r="VZ134" s="516"/>
      <c r="WA134" s="516"/>
      <c r="WB134" s="516"/>
      <c r="WC134" s="516"/>
      <c r="WD134" s="516"/>
      <c r="WE134" s="516"/>
      <c r="WF134" s="516"/>
      <c r="WG134" s="516"/>
      <c r="WH134" s="516"/>
      <c r="WI134" s="516"/>
      <c r="WJ134" s="516"/>
      <c r="WK134" s="516"/>
      <c r="WL134" s="516"/>
      <c r="WM134" s="516"/>
      <c r="WN134" s="516"/>
      <c r="WO134" s="516"/>
      <c r="WP134" s="516"/>
      <c r="WQ134" s="516"/>
      <c r="WR134" s="516"/>
      <c r="WS134" s="516"/>
      <c r="WT134" s="516"/>
      <c r="WU134" s="516"/>
      <c r="WV134" s="516"/>
      <c r="WW134" s="516"/>
      <c r="WX134" s="516"/>
      <c r="WY134" s="516"/>
      <c r="WZ134" s="516"/>
      <c r="XA134" s="516"/>
      <c r="XB134" s="516"/>
      <c r="XC134" s="516"/>
      <c r="XD134" s="516"/>
      <c r="XE134" s="516"/>
      <c r="XF134" s="516"/>
      <c r="XG134" s="516"/>
      <c r="XH134" s="516"/>
      <c r="XI134" s="516"/>
      <c r="XJ134" s="516"/>
      <c r="XK134" s="516"/>
      <c r="XL134" s="516"/>
      <c r="XM134" s="516"/>
      <c r="XN134" s="516"/>
      <c r="XO134" s="516"/>
      <c r="XP134" s="516"/>
      <c r="XQ134" s="516"/>
      <c r="XR134" s="516"/>
      <c r="XS134" s="516"/>
      <c r="XT134" s="516"/>
      <c r="XU134" s="516"/>
      <c r="XV134" s="516"/>
      <c r="XW134" s="516"/>
      <c r="XX134" s="516"/>
      <c r="XY134" s="516"/>
      <c r="XZ134" s="516"/>
      <c r="YA134" s="516"/>
      <c r="YB134" s="516"/>
      <c r="YC134" s="516"/>
      <c r="YD134" s="516"/>
      <c r="YE134" s="516"/>
      <c r="YF134" s="516"/>
      <c r="YG134" s="516"/>
      <c r="YH134" s="516"/>
      <c r="YI134" s="516"/>
      <c r="YJ134" s="516"/>
      <c r="YK134" s="516"/>
      <c r="YL134" s="516"/>
      <c r="YM134" s="516"/>
      <c r="YN134" s="516"/>
      <c r="YO134" s="516"/>
      <c r="YP134" s="516"/>
      <c r="YQ134" s="516"/>
      <c r="YR134" s="516"/>
      <c r="YS134" s="516"/>
      <c r="YT134" s="516"/>
      <c r="YU134" s="516"/>
      <c r="YV134" s="516"/>
      <c r="YW134" s="516"/>
      <c r="YX134" s="516"/>
      <c r="YY134" s="516"/>
      <c r="YZ134" s="516"/>
      <c r="ZA134" s="516"/>
      <c r="ZB134" s="516"/>
      <c r="ZC134" s="516"/>
      <c r="ZD134" s="516"/>
      <c r="ZE134" s="516"/>
      <c r="ZF134" s="516"/>
      <c r="ZG134" s="516"/>
      <c r="ZH134" s="516"/>
      <c r="ZI134" s="516"/>
      <c r="ZJ134" s="516"/>
      <c r="ZK134" s="516"/>
      <c r="ZL134" s="516"/>
      <c r="ZM134" s="516"/>
      <c r="ZN134" s="516"/>
      <c r="ZO134" s="516"/>
      <c r="ZP134" s="516"/>
      <c r="ZQ134" s="516"/>
      <c r="ZR134" s="516"/>
      <c r="ZS134" s="516"/>
      <c r="ZT134" s="516"/>
      <c r="ZU134" s="516"/>
      <c r="ZV134" s="516"/>
      <c r="ZW134" s="516"/>
      <c r="ZX134" s="516"/>
      <c r="ZY134" s="516"/>
      <c r="ZZ134" s="516"/>
      <c r="AAA134" s="516"/>
      <c r="AAB134" s="516"/>
      <c r="AAC134" s="516"/>
      <c r="AAD134" s="516"/>
      <c r="AAE134" s="516"/>
      <c r="AAF134" s="516"/>
      <c r="AAG134" s="516"/>
      <c r="AAH134" s="516"/>
      <c r="AAI134" s="516"/>
      <c r="AAJ134" s="516"/>
      <c r="AAK134" s="516"/>
      <c r="AAL134" s="516"/>
      <c r="AAM134" s="516"/>
      <c r="AAN134" s="516"/>
      <c r="AAO134" s="516"/>
      <c r="AAP134" s="516"/>
      <c r="AAQ134" s="516"/>
      <c r="AAR134" s="516"/>
      <c r="AAS134" s="516"/>
      <c r="AAT134" s="516"/>
      <c r="AAU134" s="516"/>
      <c r="AAV134" s="516"/>
      <c r="AAW134" s="516"/>
      <c r="AAX134" s="516"/>
      <c r="AAY134" s="516"/>
      <c r="AAZ134" s="516"/>
      <c r="ABA134" s="516"/>
      <c r="ABB134" s="516"/>
      <c r="ABC134" s="516"/>
      <c r="ABD134" s="516"/>
      <c r="ABE134" s="516"/>
      <c r="ABF134" s="516"/>
      <c r="ABG134" s="516"/>
      <c r="ABH134" s="516"/>
      <c r="ABI134" s="516"/>
      <c r="ABJ134" s="516"/>
      <c r="ABK134" s="516"/>
      <c r="ABL134" s="516"/>
      <c r="ABM134" s="516"/>
      <c r="ABN134" s="516"/>
      <c r="ABO134" s="516"/>
      <c r="ABP134" s="516"/>
      <c r="ABQ134" s="516"/>
      <c r="ABR134" s="516"/>
      <c r="ABS134" s="516"/>
      <c r="ABT134" s="516"/>
      <c r="ABU134" s="516"/>
      <c r="ABV134" s="516"/>
      <c r="ABW134" s="516"/>
      <c r="ABX134" s="516"/>
      <c r="ABY134" s="516"/>
      <c r="ABZ134" s="516"/>
      <c r="ACA134" s="516"/>
      <c r="ACB134" s="516"/>
      <c r="ACC134" s="516"/>
      <c r="ACD134" s="516"/>
      <c r="ACE134" s="516"/>
      <c r="ACF134" s="516"/>
      <c r="ACG134" s="516"/>
      <c r="ACH134" s="516"/>
      <c r="ACI134" s="516"/>
      <c r="ACJ134" s="516"/>
      <c r="ACK134" s="516"/>
      <c r="ACL134" s="516"/>
      <c r="ACM134" s="516"/>
      <c r="ACN134" s="516"/>
      <c r="ACO134" s="516"/>
      <c r="ACP134" s="516"/>
      <c r="ACQ134" s="516"/>
      <c r="ACR134" s="516"/>
      <c r="ACS134" s="516"/>
      <c r="ACT134" s="516"/>
      <c r="ACU134" s="516"/>
      <c r="ACV134" s="516"/>
      <c r="ACW134" s="516"/>
      <c r="ACX134" s="516"/>
      <c r="ACY134" s="516"/>
      <c r="ACZ134" s="516"/>
      <c r="ADA134" s="516"/>
      <c r="ADB134" s="516"/>
      <c r="ADC134" s="516"/>
      <c r="ADD134" s="516"/>
      <c r="ADE134" s="516"/>
      <c r="ADF134" s="516"/>
      <c r="ADG134" s="516"/>
      <c r="ADH134" s="516"/>
      <c r="ADI134" s="516"/>
      <c r="ADJ134" s="516"/>
      <c r="ADK134" s="516"/>
      <c r="ADL134" s="516"/>
      <c r="ADM134" s="516"/>
      <c r="ADN134" s="516"/>
      <c r="ADO134" s="516"/>
      <c r="ADP134" s="516"/>
      <c r="ADQ134" s="516"/>
      <c r="ADR134" s="516"/>
      <c r="ADS134" s="516"/>
      <c r="ADT134" s="516"/>
      <c r="ADU134" s="516"/>
      <c r="ADV134" s="516"/>
      <c r="ADW134" s="516"/>
      <c r="ADX134" s="516"/>
      <c r="ADY134" s="516"/>
      <c r="ADZ134" s="516"/>
      <c r="AEA134" s="516"/>
      <c r="AEB134" s="516"/>
      <c r="AEC134" s="516"/>
      <c r="AED134" s="516"/>
      <c r="AEE134" s="516"/>
      <c r="AEF134" s="516"/>
      <c r="AEG134" s="516"/>
      <c r="AEH134" s="516"/>
      <c r="AEI134" s="516"/>
      <c r="AEJ134" s="516"/>
      <c r="AEK134" s="516"/>
      <c r="AEL134" s="516"/>
      <c r="AEM134" s="516"/>
      <c r="AEN134" s="516"/>
      <c r="AEO134" s="516"/>
      <c r="AEP134" s="516"/>
      <c r="AEQ134" s="516"/>
      <c r="AER134" s="516"/>
      <c r="AES134" s="516"/>
      <c r="AET134" s="516"/>
      <c r="AEU134" s="516"/>
      <c r="AEV134" s="516"/>
      <c r="AEW134" s="516"/>
      <c r="AEX134" s="516"/>
      <c r="AEY134" s="516"/>
      <c r="AEZ134" s="516"/>
      <c r="AFA134" s="516"/>
      <c r="AFB134" s="516"/>
      <c r="AFC134" s="516"/>
      <c r="AFD134" s="516"/>
      <c r="AFE134" s="516"/>
      <c r="AFF134" s="516"/>
      <c r="AFG134" s="516"/>
      <c r="AFH134" s="516"/>
      <c r="AFI134" s="516"/>
      <c r="AFJ134" s="516"/>
      <c r="AFK134" s="516"/>
      <c r="AFL134" s="516"/>
      <c r="AFM134" s="516"/>
      <c r="AFN134" s="516"/>
      <c r="AFO134" s="516"/>
      <c r="AFP134" s="516"/>
      <c r="AFQ134" s="516"/>
      <c r="AFR134" s="516"/>
      <c r="AFS134" s="516"/>
      <c r="AFT134" s="516"/>
      <c r="AFU134" s="516"/>
      <c r="AFV134" s="516"/>
      <c r="AFW134" s="516"/>
      <c r="AFX134" s="516"/>
      <c r="AFY134" s="516"/>
      <c r="AFZ134" s="516"/>
      <c r="AGA134" s="516"/>
      <c r="AGB134" s="516"/>
      <c r="AGC134" s="516"/>
      <c r="AGD134" s="516"/>
      <c r="AGE134" s="516"/>
      <c r="AGF134" s="516"/>
      <c r="AGG134" s="516"/>
      <c r="AGH134" s="516"/>
      <c r="AGI134" s="516"/>
      <c r="AGJ134" s="516"/>
      <c r="AGK134" s="516"/>
      <c r="AGL134" s="516"/>
      <c r="AGM134" s="516"/>
      <c r="AGN134" s="516"/>
      <c r="AGO134" s="516"/>
      <c r="AGP134" s="516"/>
      <c r="AGQ134" s="516"/>
      <c r="AGR134" s="516"/>
      <c r="AGS134" s="516"/>
      <c r="AGT134" s="516"/>
      <c r="AGU134" s="516"/>
      <c r="AGV134" s="516"/>
      <c r="AGW134" s="516"/>
      <c r="AGX134" s="516"/>
      <c r="AGY134" s="516"/>
      <c r="AGZ134" s="516"/>
      <c r="AHA134" s="516"/>
      <c r="AHB134" s="516"/>
      <c r="AHC134" s="516"/>
      <c r="AHD134" s="516"/>
      <c r="AHE134" s="516"/>
      <c r="AHF134" s="516"/>
      <c r="AHG134" s="516"/>
      <c r="AHH134" s="516"/>
      <c r="AHI134" s="516"/>
      <c r="AHJ134" s="516"/>
      <c r="AHK134" s="516"/>
      <c r="AHL134" s="516"/>
      <c r="AHM134" s="516"/>
      <c r="AHN134" s="516"/>
      <c r="AHO134" s="516"/>
      <c r="AHP134" s="516"/>
      <c r="AHQ134" s="516"/>
      <c r="AHR134" s="516"/>
      <c r="AHS134" s="516"/>
      <c r="AHT134" s="516"/>
      <c r="AHU134" s="516"/>
      <c r="AHV134" s="516"/>
      <c r="AHW134" s="516"/>
      <c r="AHX134" s="516"/>
      <c r="AHY134" s="516"/>
      <c r="AHZ134" s="516"/>
      <c r="AIA134" s="516"/>
      <c r="AIB134" s="516"/>
      <c r="AIC134" s="516"/>
      <c r="AID134" s="516"/>
      <c r="AIE134" s="516"/>
      <c r="AIF134" s="516"/>
      <c r="AIG134" s="516"/>
      <c r="AIH134" s="516"/>
      <c r="AII134" s="516"/>
      <c r="AIJ134" s="516"/>
      <c r="AIK134" s="516"/>
      <c r="AIL134" s="516"/>
      <c r="AIM134" s="516"/>
      <c r="AIN134" s="516"/>
      <c r="AIO134" s="516"/>
      <c r="AIP134" s="516"/>
      <c r="AIQ134" s="516"/>
      <c r="AIR134" s="516"/>
      <c r="AIS134" s="516"/>
      <c r="AIT134" s="516"/>
      <c r="AIU134" s="516"/>
      <c r="AIV134" s="516"/>
      <c r="AIW134" s="516"/>
      <c r="AIX134" s="516"/>
      <c r="AIY134" s="516"/>
      <c r="AIZ134" s="516"/>
      <c r="AJA134" s="516"/>
      <c r="AJB134" s="516"/>
      <c r="AJC134" s="516"/>
      <c r="AJD134" s="516"/>
      <c r="AJE134" s="516"/>
      <c r="AJF134" s="516"/>
      <c r="AJG134" s="516"/>
      <c r="AJH134" s="516"/>
      <c r="AJI134" s="516"/>
      <c r="AJJ134" s="516"/>
      <c r="AJK134" s="516"/>
      <c r="AJL134" s="516"/>
      <c r="AJM134" s="516"/>
      <c r="AJN134" s="516"/>
      <c r="AJO134" s="516"/>
      <c r="AJP134" s="516"/>
      <c r="AJQ134" s="516"/>
      <c r="AJR134" s="516"/>
      <c r="AJS134" s="516"/>
      <c r="AJT134" s="516"/>
      <c r="AJU134" s="516"/>
      <c r="AJV134" s="516"/>
      <c r="AJW134" s="516"/>
      <c r="AJX134" s="516"/>
      <c r="AJY134" s="516"/>
      <c r="AJZ134" s="516"/>
      <c r="AKA134" s="516"/>
      <c r="AKB134" s="516"/>
      <c r="AKC134" s="516"/>
      <c r="AKD134" s="516"/>
      <c r="AKE134" s="516"/>
      <c r="AKF134" s="516"/>
      <c r="AKG134" s="516"/>
      <c r="AKH134" s="516"/>
      <c r="AKI134" s="516"/>
      <c r="AKJ134" s="516"/>
      <c r="AKK134" s="516"/>
      <c r="AKL134" s="516"/>
      <c r="AKM134" s="516"/>
      <c r="AKN134" s="516"/>
      <c r="AKO134" s="516"/>
      <c r="AKP134" s="516"/>
      <c r="AKQ134" s="516"/>
      <c r="AKR134" s="516"/>
      <c r="AKS134" s="516"/>
      <c r="AKT134" s="516"/>
      <c r="AKU134" s="516"/>
      <c r="AKV134" s="516"/>
      <c r="AKW134" s="516"/>
      <c r="AKX134" s="516"/>
      <c r="AKY134" s="516"/>
      <c r="AKZ134" s="516"/>
      <c r="ALA134" s="516"/>
      <c r="ALB134" s="516"/>
      <c r="ALC134" s="516"/>
      <c r="ALD134" s="516"/>
      <c r="ALE134" s="516"/>
      <c r="ALF134" s="516"/>
      <c r="ALG134" s="516"/>
      <c r="ALH134" s="516"/>
      <c r="ALI134" s="516"/>
      <c r="ALJ134" s="516"/>
      <c r="ALK134" s="516"/>
      <c r="ALL134" s="516"/>
      <c r="ALM134" s="516"/>
      <c r="ALN134" s="516"/>
      <c r="ALO134" s="516"/>
      <c r="ALP134" s="516"/>
      <c r="ALQ134" s="516"/>
      <c r="ALR134" s="516"/>
      <c r="ALS134" s="516"/>
      <c r="ALT134" s="516"/>
      <c r="ALU134" s="516"/>
      <c r="ALV134" s="516"/>
      <c r="ALW134" s="516"/>
      <c r="ALX134" s="516"/>
      <c r="ALY134" s="516"/>
      <c r="ALZ134" s="516"/>
      <c r="AMA134" s="516"/>
      <c r="AMB134" s="516"/>
      <c r="AMC134" s="516"/>
      <c r="AMD134" s="516"/>
      <c r="AME134" s="516"/>
      <c r="AMF134" s="516"/>
      <c r="AMG134" s="516"/>
      <c r="AMH134" s="516"/>
      <c r="AMI134" s="516"/>
      <c r="AMJ134" s="516"/>
      <c r="AMK134" s="516"/>
      <c r="AML134" s="516"/>
      <c r="AMM134" s="516"/>
      <c r="AMN134" s="516"/>
      <c r="AMO134" s="516"/>
      <c r="AMP134" s="516"/>
      <c r="AMQ134" s="516"/>
      <c r="AMR134" s="516"/>
      <c r="AMS134" s="516"/>
      <c r="AMT134" s="516"/>
      <c r="AMU134" s="516"/>
      <c r="AMV134" s="516"/>
      <c r="AMW134" s="516"/>
      <c r="AMX134" s="516"/>
      <c r="AMY134" s="516"/>
      <c r="AMZ134" s="516"/>
      <c r="ANA134" s="516"/>
      <c r="ANB134" s="516"/>
      <c r="ANC134" s="516"/>
      <c r="AND134" s="516"/>
      <c r="ANE134" s="516"/>
      <c r="ANF134" s="516"/>
      <c r="ANG134" s="516"/>
      <c r="ANH134" s="516"/>
      <c r="ANI134" s="516"/>
      <c r="ANJ134" s="516"/>
      <c r="ANK134" s="516"/>
      <c r="ANL134" s="516"/>
      <c r="ANM134" s="516"/>
      <c r="ANN134" s="516"/>
      <c r="ANO134" s="516"/>
      <c r="ANP134" s="516"/>
      <c r="ANQ134" s="516"/>
      <c r="ANR134" s="516"/>
      <c r="ANS134" s="516"/>
      <c r="ANT134" s="516"/>
      <c r="ANU134" s="516"/>
      <c r="ANV134" s="516"/>
      <c r="ANW134" s="516"/>
      <c r="ANX134" s="516"/>
      <c r="ANY134" s="516"/>
      <c r="ANZ134" s="516"/>
      <c r="AOA134" s="516"/>
      <c r="AOB134" s="516"/>
      <c r="AOC134" s="516"/>
      <c r="AOD134" s="516"/>
      <c r="AOE134" s="516"/>
      <c r="AOF134" s="516"/>
      <c r="AOG134" s="516"/>
      <c r="AOH134" s="516"/>
      <c r="AOI134" s="516"/>
      <c r="AOJ134" s="516"/>
      <c r="AOK134" s="516"/>
      <c r="AOL134" s="516"/>
      <c r="AOM134" s="516"/>
      <c r="AON134" s="516"/>
      <c r="AOO134" s="516"/>
      <c r="AOP134" s="516"/>
      <c r="AOQ134" s="516"/>
      <c r="AOR134" s="516"/>
      <c r="AOS134" s="516"/>
      <c r="AOT134" s="516"/>
      <c r="AOU134" s="516"/>
      <c r="AOV134" s="516"/>
      <c r="AOW134" s="516"/>
      <c r="AOX134" s="516"/>
      <c r="AOY134" s="516"/>
      <c r="AOZ134" s="516"/>
      <c r="APA134" s="516"/>
      <c r="APB134" s="516"/>
      <c r="APC134" s="516"/>
      <c r="APD134" s="516"/>
      <c r="APE134" s="516"/>
      <c r="APF134" s="516"/>
      <c r="APG134" s="516"/>
      <c r="APH134" s="516"/>
      <c r="API134" s="516"/>
      <c r="APJ134" s="516"/>
      <c r="APK134" s="516"/>
      <c r="APL134" s="516"/>
      <c r="APM134" s="516"/>
      <c r="APN134" s="516"/>
      <c r="APO134" s="516"/>
      <c r="APP134" s="516"/>
      <c r="APQ134" s="516"/>
      <c r="APR134" s="516"/>
      <c r="APS134" s="516"/>
      <c r="APT134" s="516"/>
      <c r="APU134" s="516"/>
      <c r="APV134" s="516"/>
      <c r="APW134" s="516"/>
      <c r="APX134" s="516"/>
      <c r="APY134" s="516"/>
      <c r="APZ134" s="516"/>
      <c r="AQA134" s="516"/>
      <c r="AQB134" s="516"/>
      <c r="AQC134" s="516"/>
      <c r="AQD134" s="516"/>
      <c r="AQE134" s="516"/>
      <c r="AQF134" s="516"/>
      <c r="AQG134" s="516"/>
      <c r="AQH134" s="516"/>
      <c r="AQI134" s="516"/>
      <c r="AQJ134" s="516"/>
      <c r="AQK134" s="516"/>
      <c r="AQL134" s="516"/>
      <c r="AQM134" s="516"/>
      <c r="AQN134" s="516"/>
      <c r="AQO134" s="516"/>
      <c r="AQP134" s="516"/>
      <c r="AQQ134" s="516"/>
      <c r="AQR134" s="516"/>
      <c r="AQS134" s="516"/>
      <c r="AQT134" s="516"/>
      <c r="AQU134" s="516"/>
      <c r="AQV134" s="516"/>
      <c r="AQW134" s="516"/>
      <c r="AQX134" s="516"/>
      <c r="AQY134" s="516"/>
      <c r="AQZ134" s="516"/>
      <c r="ARA134" s="516"/>
      <c r="ARB134" s="516"/>
      <c r="ARC134" s="516"/>
      <c r="ARD134" s="516"/>
      <c r="ARE134" s="516"/>
      <c r="ARF134" s="516"/>
      <c r="ARG134" s="516"/>
      <c r="ARH134" s="516"/>
      <c r="ARI134" s="516"/>
      <c r="ARJ134" s="516"/>
      <c r="ARK134" s="516"/>
      <c r="ARL134" s="516"/>
      <c r="ARM134" s="516"/>
      <c r="ARN134" s="516"/>
      <c r="ARO134" s="516"/>
      <c r="ARP134" s="516"/>
      <c r="ARQ134" s="516"/>
      <c r="ARR134" s="516"/>
      <c r="ARS134" s="516"/>
      <c r="ART134" s="516"/>
      <c r="ARU134" s="516"/>
      <c r="ARV134" s="516"/>
      <c r="ARW134" s="516"/>
      <c r="ARX134" s="516"/>
      <c r="ARY134" s="516"/>
      <c r="ARZ134" s="516"/>
      <c r="ASA134" s="516"/>
      <c r="ASB134" s="516"/>
      <c r="ASC134" s="516"/>
      <c r="ASD134" s="516"/>
      <c r="ASE134" s="516"/>
      <c r="ASF134" s="516"/>
      <c r="ASG134" s="516"/>
      <c r="ASH134" s="516"/>
      <c r="ASI134" s="516"/>
      <c r="ASJ134" s="516"/>
      <c r="ASK134" s="516"/>
      <c r="ASL134" s="516"/>
      <c r="ASM134" s="516"/>
      <c r="ASN134" s="516"/>
      <c r="ASO134" s="516"/>
      <c r="ASP134" s="516"/>
      <c r="ASQ134" s="516"/>
      <c r="ASR134" s="516"/>
      <c r="ASS134" s="516"/>
      <c r="AST134" s="516"/>
      <c r="ASU134" s="516"/>
      <c r="ASV134" s="516"/>
      <c r="ASW134" s="516"/>
      <c r="ASX134" s="516"/>
      <c r="ASY134" s="516"/>
      <c r="ASZ134" s="516"/>
      <c r="ATA134" s="516"/>
      <c r="ATB134" s="516"/>
      <c r="ATC134" s="516"/>
      <c r="ATD134" s="516"/>
      <c r="ATE134" s="516"/>
      <c r="ATF134" s="516"/>
      <c r="ATG134" s="516"/>
      <c r="ATH134" s="516"/>
      <c r="ATI134" s="516"/>
      <c r="ATJ134" s="516"/>
      <c r="ATK134" s="516"/>
      <c r="ATL134" s="516"/>
      <c r="ATM134" s="516"/>
      <c r="ATN134" s="516"/>
      <c r="ATO134" s="516"/>
      <c r="ATP134" s="516"/>
      <c r="ATQ134" s="516"/>
      <c r="ATR134" s="516"/>
      <c r="ATS134" s="516"/>
      <c r="ATT134" s="516"/>
      <c r="ATU134" s="516"/>
      <c r="ATV134" s="516"/>
      <c r="ATW134" s="516"/>
      <c r="ATX134" s="516"/>
      <c r="ATY134" s="516"/>
      <c r="ATZ134" s="516"/>
      <c r="AUA134" s="516"/>
      <c r="AUB134" s="516"/>
      <c r="AUC134" s="516"/>
      <c r="AUD134" s="516"/>
      <c r="AUE134" s="516"/>
      <c r="AUF134" s="516"/>
      <c r="AUG134" s="516"/>
      <c r="AUH134" s="516"/>
      <c r="AUI134" s="516"/>
      <c r="AUJ134" s="516"/>
      <c r="AUK134" s="516"/>
      <c r="AUL134" s="516"/>
      <c r="AUM134" s="516"/>
      <c r="AUN134" s="516"/>
      <c r="AUO134" s="516"/>
      <c r="AUP134" s="516"/>
      <c r="AUQ134" s="516"/>
      <c r="AUR134" s="516"/>
      <c r="AUS134" s="516"/>
      <c r="AUT134" s="516"/>
      <c r="AUU134" s="516"/>
      <c r="AUV134" s="516"/>
      <c r="AUW134" s="516"/>
      <c r="AUX134" s="516"/>
      <c r="AUY134" s="516"/>
      <c r="AUZ134" s="516"/>
      <c r="AVA134" s="516"/>
      <c r="AVB134" s="516"/>
      <c r="AVC134" s="516"/>
      <c r="AVD134" s="516"/>
      <c r="AVE134" s="516"/>
      <c r="AVF134" s="516"/>
      <c r="AVG134" s="516"/>
      <c r="AVH134" s="516"/>
      <c r="AVI134" s="516"/>
      <c r="AVJ134" s="516"/>
      <c r="AVK134" s="516"/>
      <c r="AVL134" s="516"/>
      <c r="AVM134" s="516"/>
      <c r="AVN134" s="516"/>
      <c r="AVO134" s="516"/>
      <c r="AVP134" s="516"/>
      <c r="AVQ134" s="516"/>
      <c r="AVR134" s="516"/>
      <c r="AVS134" s="516"/>
      <c r="AVT134" s="516"/>
      <c r="AVU134" s="516"/>
      <c r="AVV134" s="516"/>
      <c r="AVW134" s="516"/>
      <c r="AVX134" s="516"/>
      <c r="AVY134" s="516"/>
      <c r="AVZ134" s="516"/>
      <c r="AWA134" s="516"/>
      <c r="AWB134" s="516"/>
      <c r="AWC134" s="516"/>
      <c r="AWD134" s="516"/>
      <c r="AWE134" s="516"/>
      <c r="AWF134" s="516"/>
      <c r="AWG134" s="516"/>
      <c r="AWH134" s="516"/>
      <c r="AWI134" s="516"/>
      <c r="AWJ134" s="516"/>
      <c r="AWK134" s="516"/>
      <c r="AWL134" s="516"/>
      <c r="AWM134" s="516"/>
      <c r="AWN134" s="516"/>
      <c r="AWO134" s="516"/>
      <c r="AWP134" s="516"/>
      <c r="AWQ134" s="516"/>
      <c r="AWR134" s="516"/>
      <c r="AWS134" s="516"/>
      <c r="AWT134" s="516"/>
      <c r="AWU134" s="516"/>
      <c r="AWV134" s="516"/>
      <c r="AWW134" s="516"/>
      <c r="AWX134" s="516"/>
      <c r="AWY134" s="516"/>
      <c r="AWZ134" s="516"/>
      <c r="AXA134" s="516"/>
      <c r="AXB134" s="516"/>
      <c r="AXC134" s="516"/>
      <c r="AXD134" s="516"/>
      <c r="AXE134" s="516"/>
      <c r="AXF134" s="516"/>
      <c r="AXG134" s="516"/>
      <c r="AXH134" s="516"/>
      <c r="AXI134" s="516"/>
      <c r="AXJ134" s="516"/>
      <c r="AXK134" s="516"/>
      <c r="AXL134" s="516"/>
      <c r="AXM134" s="516"/>
      <c r="AXN134" s="516"/>
      <c r="AXO134" s="516"/>
      <c r="AXP134" s="516"/>
      <c r="AXQ134" s="516"/>
      <c r="AXR134" s="516"/>
      <c r="AXS134" s="516"/>
      <c r="AXT134" s="516"/>
      <c r="AXU134" s="516"/>
      <c r="AXV134" s="516"/>
      <c r="AXW134" s="516"/>
      <c r="AXX134" s="516"/>
      <c r="AXY134" s="516"/>
      <c r="AXZ134" s="516"/>
      <c r="AYA134" s="516"/>
      <c r="AYB134" s="516"/>
      <c r="AYC134" s="516"/>
      <c r="AYD134" s="516"/>
      <c r="AYE134" s="516"/>
      <c r="AYF134" s="516"/>
      <c r="AYG134" s="516"/>
      <c r="AYH134" s="516"/>
      <c r="AYI134" s="516"/>
      <c r="AYJ134" s="516"/>
      <c r="AYK134" s="516"/>
      <c r="AYL134" s="516"/>
      <c r="AYM134" s="516"/>
      <c r="AYN134" s="516"/>
      <c r="AYO134" s="516"/>
      <c r="AYP134" s="516"/>
      <c r="AYQ134" s="516"/>
      <c r="AYR134" s="516"/>
      <c r="AYS134" s="516"/>
      <c r="AYT134" s="516"/>
      <c r="AYU134" s="516"/>
      <c r="AYV134" s="516"/>
      <c r="AYW134" s="516"/>
      <c r="AYX134" s="516"/>
      <c r="AYY134" s="516"/>
      <c r="AYZ134" s="516"/>
      <c r="AZA134" s="516"/>
      <c r="AZB134" s="516"/>
      <c r="AZC134" s="516"/>
      <c r="AZD134" s="516"/>
      <c r="AZE134" s="516"/>
      <c r="AZF134" s="516"/>
      <c r="AZG134" s="516"/>
      <c r="AZH134" s="516"/>
      <c r="AZI134" s="516"/>
      <c r="AZJ134" s="516"/>
      <c r="AZK134" s="516"/>
      <c r="AZL134" s="516"/>
      <c r="AZM134" s="516"/>
      <c r="AZN134" s="516"/>
      <c r="AZO134" s="516"/>
      <c r="AZP134" s="516"/>
      <c r="AZQ134" s="516"/>
      <c r="AZR134" s="516"/>
      <c r="AZS134" s="516"/>
      <c r="AZT134" s="516"/>
      <c r="AZU134" s="516"/>
      <c r="AZV134" s="516"/>
      <c r="AZW134" s="516"/>
      <c r="AZX134" s="516"/>
      <c r="AZY134" s="516"/>
      <c r="AZZ134" s="516"/>
      <c r="BAA134" s="516"/>
      <c r="BAB134" s="516"/>
      <c r="BAC134" s="516"/>
      <c r="BAD134" s="516"/>
      <c r="BAE134" s="516"/>
      <c r="BAF134" s="516"/>
      <c r="BAG134" s="516"/>
      <c r="BAH134" s="516"/>
      <c r="BAI134" s="516"/>
      <c r="BAJ134" s="516"/>
      <c r="BAK134" s="516"/>
      <c r="BAL134" s="516"/>
      <c r="BAM134" s="516"/>
      <c r="BAN134" s="516"/>
      <c r="BAO134" s="516"/>
      <c r="BAP134" s="516"/>
      <c r="BAQ134" s="516"/>
      <c r="BAR134" s="516"/>
      <c r="BAS134" s="516"/>
      <c r="BAT134" s="516"/>
      <c r="BAU134" s="516"/>
      <c r="BAV134" s="516"/>
      <c r="BAW134" s="516"/>
      <c r="BAX134" s="516"/>
      <c r="BAY134" s="516"/>
      <c r="BAZ134" s="516"/>
      <c r="BBA134" s="516"/>
      <c r="BBB134" s="516"/>
      <c r="BBC134" s="516"/>
      <c r="BBD134" s="516"/>
      <c r="BBE134" s="516"/>
      <c r="BBF134" s="516"/>
      <c r="BBG134" s="516"/>
      <c r="BBH134" s="516"/>
      <c r="BBI134" s="516"/>
      <c r="BBJ134" s="516"/>
      <c r="BBK134" s="516"/>
      <c r="BBL134" s="516"/>
      <c r="BBM134" s="516"/>
      <c r="BBN134" s="516"/>
      <c r="BBO134" s="516"/>
      <c r="BBP134" s="516"/>
      <c r="BBQ134" s="516"/>
      <c r="BBR134" s="516"/>
      <c r="BBS134" s="516"/>
      <c r="BBT134" s="516"/>
      <c r="BBU134" s="516"/>
      <c r="BBV134" s="516"/>
      <c r="BBW134" s="516"/>
      <c r="BBX134" s="516"/>
      <c r="BBY134" s="516"/>
      <c r="BBZ134" s="516"/>
      <c r="BCA134" s="516"/>
      <c r="BCB134" s="516"/>
      <c r="BCC134" s="516"/>
      <c r="BCD134" s="516"/>
      <c r="BCE134" s="516"/>
      <c r="BCF134" s="516"/>
      <c r="BCG134" s="516"/>
      <c r="BCH134" s="516"/>
      <c r="BCI134" s="516"/>
      <c r="BCJ134" s="516"/>
      <c r="BCK134" s="516"/>
      <c r="BCL134" s="516"/>
      <c r="BCM134" s="516"/>
      <c r="BCN134" s="516"/>
      <c r="BCO134" s="516"/>
      <c r="BCP134" s="516"/>
      <c r="BCQ134" s="516"/>
      <c r="BCR134" s="516"/>
      <c r="BCS134" s="516"/>
      <c r="BCT134" s="516"/>
      <c r="BCU134" s="516"/>
      <c r="BCV134" s="516"/>
      <c r="BCW134" s="516"/>
      <c r="BCX134" s="516"/>
      <c r="BCY134" s="516"/>
      <c r="BCZ134" s="516"/>
      <c r="BDA134" s="516"/>
      <c r="BDB134" s="516"/>
      <c r="BDC134" s="516"/>
      <c r="BDD134" s="516"/>
      <c r="BDE134" s="516"/>
      <c r="BDF134" s="516"/>
      <c r="BDG134" s="516"/>
      <c r="BDH134" s="516"/>
      <c r="BDI134" s="516"/>
      <c r="BDJ134" s="516"/>
      <c r="BDK134" s="516"/>
      <c r="BDL134" s="516"/>
      <c r="BDM134" s="516"/>
      <c r="BDN134" s="516"/>
      <c r="BDO134" s="516"/>
      <c r="BDP134" s="516"/>
      <c r="BDQ134" s="516"/>
      <c r="BDR134" s="516"/>
      <c r="BDS134" s="516"/>
      <c r="BDT134" s="516"/>
      <c r="BDU134" s="516"/>
      <c r="BDV134" s="516"/>
      <c r="BDW134" s="516"/>
      <c r="BDX134" s="516"/>
      <c r="BDY134" s="516"/>
      <c r="BDZ134" s="516"/>
      <c r="BEA134" s="516"/>
      <c r="BEB134" s="516"/>
      <c r="BEC134" s="516"/>
      <c r="BED134" s="516"/>
      <c r="BEE134" s="516"/>
      <c r="BEF134" s="516"/>
      <c r="BEG134" s="516"/>
      <c r="BEH134" s="516"/>
      <c r="BEI134" s="516"/>
      <c r="BEJ134" s="516"/>
      <c r="BEK134" s="516"/>
      <c r="BEL134" s="516"/>
      <c r="BEM134" s="516"/>
      <c r="BEN134" s="516"/>
      <c r="BEO134" s="516"/>
      <c r="BEP134" s="516"/>
      <c r="BEQ134" s="516"/>
      <c r="BER134" s="516"/>
      <c r="BES134" s="516"/>
      <c r="BET134" s="516"/>
      <c r="BEU134" s="516"/>
      <c r="BEV134" s="516"/>
      <c r="BEW134" s="516"/>
      <c r="BEX134" s="516"/>
      <c r="BEY134" s="516"/>
      <c r="BEZ134" s="516"/>
      <c r="BFA134" s="516"/>
      <c r="BFB134" s="516"/>
      <c r="BFC134" s="516"/>
      <c r="BFD134" s="516"/>
      <c r="BFE134" s="516"/>
      <c r="BFF134" s="516"/>
      <c r="BFG134" s="516"/>
      <c r="BFH134" s="516"/>
      <c r="BFI134" s="516"/>
      <c r="BFJ134" s="516"/>
      <c r="BFK134" s="516"/>
      <c r="BFL134" s="516"/>
      <c r="BFM134" s="516"/>
      <c r="BFN134" s="516"/>
      <c r="BFO134" s="516"/>
      <c r="BFP134" s="516"/>
      <c r="BFQ134" s="516"/>
      <c r="BFR134" s="516"/>
      <c r="BFS134" s="516"/>
      <c r="BFT134" s="516"/>
      <c r="BFU134" s="516"/>
      <c r="BFV134" s="516"/>
      <c r="BFW134" s="516"/>
      <c r="BFX134" s="516"/>
      <c r="BFY134" s="516"/>
      <c r="BFZ134" s="516"/>
      <c r="BGA134" s="516"/>
      <c r="BGB134" s="516"/>
      <c r="BGC134" s="516"/>
      <c r="BGD134" s="516"/>
      <c r="BGE134" s="516"/>
      <c r="BGF134" s="516"/>
      <c r="BGG134" s="516"/>
      <c r="BGH134" s="516"/>
      <c r="BGI134" s="516"/>
      <c r="BGJ134" s="516"/>
      <c r="BGK134" s="516"/>
      <c r="BGL134" s="516"/>
      <c r="BGM134" s="516"/>
      <c r="BGN134" s="516"/>
      <c r="BGO134" s="516"/>
      <c r="BGP134" s="516"/>
      <c r="BGQ134" s="516"/>
      <c r="BGR134" s="516"/>
      <c r="BGS134" s="516"/>
      <c r="BGT134" s="516"/>
      <c r="BGU134" s="516"/>
      <c r="BGV134" s="516"/>
      <c r="BGW134" s="516"/>
      <c r="BGX134" s="516"/>
      <c r="BGY134" s="516"/>
      <c r="BGZ134" s="516"/>
      <c r="BHA134" s="516"/>
      <c r="BHB134" s="516"/>
      <c r="BHC134" s="516"/>
      <c r="BHD134" s="516"/>
      <c r="BHE134" s="516"/>
      <c r="BHF134" s="516"/>
      <c r="BHG134" s="516"/>
      <c r="BHH134" s="516"/>
      <c r="BHI134" s="516"/>
      <c r="BHJ134" s="516"/>
      <c r="BHK134" s="516"/>
      <c r="BHL134" s="516"/>
      <c r="BHM134" s="516"/>
      <c r="BHN134" s="516"/>
      <c r="BHO134" s="516"/>
      <c r="BHP134" s="516"/>
      <c r="BHQ134" s="516"/>
      <c r="BHR134" s="516"/>
      <c r="BHS134" s="516"/>
      <c r="BHT134" s="516"/>
      <c r="BHU134" s="516"/>
      <c r="BHV134" s="516"/>
      <c r="BHW134" s="516"/>
      <c r="BHX134" s="516"/>
      <c r="BHY134" s="516"/>
      <c r="BHZ134" s="516"/>
      <c r="BIA134" s="516"/>
      <c r="BIB134" s="516"/>
      <c r="BIC134" s="516"/>
      <c r="BID134" s="516"/>
      <c r="BIE134" s="516"/>
      <c r="BIF134" s="516"/>
      <c r="BIG134" s="516"/>
      <c r="BIH134" s="516"/>
      <c r="BII134" s="516"/>
      <c r="BIJ134" s="516"/>
      <c r="BIK134" s="516"/>
      <c r="BIL134" s="516"/>
      <c r="BIM134" s="516"/>
      <c r="BIN134" s="516"/>
      <c r="BIO134" s="516"/>
      <c r="BIP134" s="516"/>
      <c r="BIQ134" s="516"/>
      <c r="BIR134" s="516"/>
      <c r="BIS134" s="516"/>
      <c r="BIT134" s="516"/>
      <c r="BIU134" s="516"/>
      <c r="BIV134" s="516"/>
      <c r="BIW134" s="516"/>
      <c r="BIX134" s="516"/>
      <c r="BIY134" s="516"/>
      <c r="BIZ134" s="516"/>
      <c r="BJA134" s="516"/>
      <c r="BJB134" s="516"/>
      <c r="BJC134" s="516"/>
      <c r="BJD134" s="516"/>
      <c r="BJE134" s="516"/>
      <c r="BJF134" s="516"/>
      <c r="BJG134" s="516"/>
      <c r="BJH134" s="516"/>
      <c r="BJI134" s="516"/>
      <c r="BJJ134" s="516"/>
      <c r="BJK134" s="516"/>
      <c r="BJL134" s="516"/>
      <c r="BJM134" s="516"/>
      <c r="BJN134" s="516"/>
      <c r="BJO134" s="516"/>
      <c r="BJP134" s="516"/>
      <c r="BJQ134" s="516"/>
      <c r="BJR134" s="516"/>
      <c r="BJS134" s="516"/>
      <c r="BJT134" s="516"/>
      <c r="BJU134" s="516"/>
      <c r="BJV134" s="516"/>
      <c r="BJW134" s="516"/>
      <c r="BJX134" s="516"/>
      <c r="BJY134" s="516"/>
      <c r="BJZ134" s="516"/>
      <c r="BKA134" s="516"/>
      <c r="BKB134" s="516"/>
      <c r="BKC134" s="516"/>
      <c r="BKD134" s="516"/>
      <c r="BKE134" s="516"/>
      <c r="BKF134" s="516"/>
      <c r="BKG134" s="516"/>
      <c r="BKH134" s="516"/>
      <c r="BKI134" s="516"/>
      <c r="BKJ134" s="516"/>
      <c r="BKK134" s="516"/>
      <c r="BKL134" s="516"/>
      <c r="BKM134" s="516"/>
      <c r="BKN134" s="516"/>
      <c r="BKO134" s="516"/>
      <c r="BKP134" s="516"/>
      <c r="BKQ134" s="516"/>
      <c r="BKR134" s="516"/>
      <c r="BKS134" s="516"/>
      <c r="BKT134" s="516"/>
      <c r="BKU134" s="516"/>
      <c r="BKV134" s="516"/>
      <c r="BKW134" s="516"/>
      <c r="BKX134" s="516"/>
      <c r="BKY134" s="516"/>
      <c r="BKZ134" s="516"/>
      <c r="BLA134" s="516"/>
      <c r="BLB134" s="516"/>
      <c r="BLC134" s="516"/>
      <c r="BLD134" s="516"/>
      <c r="BLE134" s="516"/>
      <c r="BLF134" s="516"/>
      <c r="BLG134" s="516"/>
      <c r="BLH134" s="516"/>
      <c r="BLI134" s="516"/>
      <c r="BLJ134" s="516"/>
      <c r="BLK134" s="516"/>
      <c r="BLL134" s="516"/>
      <c r="BLM134" s="516"/>
      <c r="BLN134" s="516"/>
      <c r="BLO134" s="516"/>
      <c r="BLP134" s="516"/>
      <c r="BLQ134" s="516"/>
      <c r="BLR134" s="516"/>
      <c r="BLS134" s="516"/>
      <c r="BLT134" s="516"/>
      <c r="BLU134" s="516"/>
      <c r="BLV134" s="516"/>
      <c r="BLW134" s="516"/>
      <c r="BLX134" s="516"/>
      <c r="BLY134" s="516"/>
      <c r="BLZ134" s="516"/>
      <c r="BMA134" s="516"/>
      <c r="BMB134" s="516"/>
      <c r="BMC134" s="516"/>
      <c r="BMD134" s="516"/>
      <c r="BME134" s="516"/>
      <c r="BMF134" s="516"/>
      <c r="BMG134" s="516"/>
      <c r="BMH134" s="516"/>
      <c r="BMI134" s="516"/>
      <c r="BMJ134" s="516"/>
      <c r="BMK134" s="516"/>
      <c r="BML134" s="516"/>
      <c r="BMM134" s="516"/>
      <c r="BMN134" s="516"/>
      <c r="BMO134" s="516"/>
      <c r="BMP134" s="516"/>
      <c r="BMQ134" s="516"/>
      <c r="BMR134" s="516"/>
      <c r="BMS134" s="516"/>
      <c r="BMT134" s="516"/>
      <c r="BMU134" s="516"/>
      <c r="BMV134" s="516"/>
      <c r="BMW134" s="516"/>
      <c r="BMX134" s="516"/>
      <c r="BMY134" s="516"/>
      <c r="BMZ134" s="516"/>
      <c r="BNA134" s="516"/>
      <c r="BNB134" s="516"/>
      <c r="BNC134" s="516"/>
      <c r="BND134" s="516"/>
      <c r="BNE134" s="516"/>
      <c r="BNF134" s="516"/>
      <c r="BNG134" s="516"/>
      <c r="BNH134" s="516"/>
      <c r="BNI134" s="516"/>
      <c r="BNJ134" s="516"/>
      <c r="BNK134" s="516"/>
      <c r="BNL134" s="516"/>
      <c r="BNM134" s="516"/>
      <c r="BNN134" s="516"/>
      <c r="BNO134" s="516"/>
      <c r="BNP134" s="516"/>
      <c r="BNQ134" s="516"/>
      <c r="BNR134" s="516"/>
      <c r="BNS134" s="516"/>
      <c r="BNT134" s="516"/>
      <c r="BNU134" s="516"/>
      <c r="BNV134" s="516"/>
      <c r="BNW134" s="516"/>
      <c r="BNX134" s="516"/>
      <c r="BNY134" s="516"/>
      <c r="BNZ134" s="516"/>
      <c r="BOA134" s="516"/>
      <c r="BOB134" s="516"/>
      <c r="BOC134" s="516"/>
      <c r="BOD134" s="516"/>
      <c r="BOE134" s="516"/>
      <c r="BOF134" s="516"/>
      <c r="BOG134" s="516"/>
      <c r="BOH134" s="516"/>
      <c r="BOI134" s="516"/>
      <c r="BOJ134" s="516"/>
      <c r="BOK134" s="516"/>
      <c r="BOL134" s="516"/>
      <c r="BOM134" s="516"/>
      <c r="BON134" s="516"/>
      <c r="BOO134" s="516"/>
      <c r="BOP134" s="516"/>
      <c r="BOQ134" s="516"/>
      <c r="BOR134" s="516"/>
      <c r="BOS134" s="516"/>
      <c r="BOT134" s="516"/>
      <c r="BOU134" s="516"/>
      <c r="BOV134" s="516"/>
      <c r="BOW134" s="516"/>
      <c r="BOX134" s="516"/>
      <c r="BOY134" s="516"/>
      <c r="BOZ134" s="516"/>
      <c r="BPA134" s="516"/>
      <c r="BPB134" s="516"/>
      <c r="BPC134" s="516"/>
      <c r="BPD134" s="516"/>
      <c r="BPE134" s="516"/>
      <c r="BPF134" s="516"/>
      <c r="BPG134" s="516"/>
      <c r="BPH134" s="516"/>
      <c r="BPI134" s="516"/>
      <c r="BPJ134" s="516"/>
      <c r="BPK134" s="516"/>
      <c r="BPL134" s="516"/>
      <c r="BPM134" s="516"/>
      <c r="BPN134" s="516"/>
      <c r="BPO134" s="516"/>
      <c r="BPP134" s="516"/>
      <c r="BPQ134" s="516"/>
      <c r="BPR134" s="516"/>
      <c r="BPS134" s="516"/>
      <c r="BPT134" s="516"/>
      <c r="BPU134" s="516"/>
      <c r="BPV134" s="516"/>
      <c r="BPW134" s="516"/>
      <c r="BPX134" s="516"/>
      <c r="BPY134" s="516"/>
      <c r="BPZ134" s="516"/>
      <c r="BQA134" s="516"/>
      <c r="BQB134" s="516"/>
      <c r="BQC134" s="516"/>
      <c r="BQD134" s="516"/>
      <c r="BQE134" s="516"/>
      <c r="BQF134" s="516"/>
      <c r="BQG134" s="516"/>
      <c r="BQH134" s="516"/>
      <c r="BQI134" s="516"/>
      <c r="BQJ134" s="516"/>
      <c r="BQK134" s="516"/>
      <c r="BQL134" s="516"/>
      <c r="BQM134" s="516"/>
      <c r="BQN134" s="516"/>
      <c r="BQO134" s="516"/>
      <c r="BQP134" s="516"/>
      <c r="BQQ134" s="516"/>
      <c r="BQR134" s="516"/>
      <c r="BQS134" s="516"/>
      <c r="BQT134" s="516"/>
      <c r="BQU134" s="516"/>
      <c r="BQV134" s="516"/>
      <c r="BQW134" s="516"/>
      <c r="BQX134" s="516"/>
      <c r="BQY134" s="516"/>
      <c r="BQZ134" s="516"/>
      <c r="BRA134" s="516"/>
      <c r="BRB134" s="516"/>
      <c r="BRC134" s="516"/>
      <c r="BRD134" s="516"/>
      <c r="BRE134" s="516"/>
      <c r="BRF134" s="516"/>
      <c r="BRG134" s="516"/>
      <c r="BRH134" s="516"/>
      <c r="BRI134" s="516"/>
      <c r="BRJ134" s="516"/>
      <c r="BRK134" s="516"/>
      <c r="BRL134" s="516"/>
      <c r="BRM134" s="516"/>
      <c r="BRN134" s="516"/>
      <c r="BRO134" s="516"/>
      <c r="BRP134" s="516"/>
      <c r="BRQ134" s="516"/>
      <c r="BRR134" s="516"/>
      <c r="BRS134" s="516"/>
      <c r="BRT134" s="516"/>
      <c r="BRU134" s="516"/>
      <c r="BRV134" s="516"/>
      <c r="BRW134" s="516"/>
      <c r="BRX134" s="516"/>
      <c r="BRY134" s="516"/>
      <c r="BRZ134" s="516"/>
      <c r="BSA134" s="516"/>
      <c r="BSB134" s="516"/>
      <c r="BSC134" s="516"/>
      <c r="BSD134" s="516"/>
      <c r="BSE134" s="516"/>
      <c r="BSF134" s="516"/>
      <c r="BSG134" s="516"/>
      <c r="BSH134" s="516"/>
      <c r="BSI134" s="516"/>
      <c r="BSJ134" s="516"/>
      <c r="BSK134" s="516"/>
      <c r="BSL134" s="516"/>
      <c r="BSM134" s="516"/>
      <c r="BSN134" s="516"/>
      <c r="BSO134" s="516"/>
      <c r="BSP134" s="516"/>
      <c r="BSQ134" s="516"/>
      <c r="BSR134" s="516"/>
      <c r="BSS134" s="516"/>
      <c r="BST134" s="516"/>
      <c r="BSU134" s="516"/>
      <c r="BSV134" s="516"/>
      <c r="BSW134" s="516"/>
      <c r="BSX134" s="516"/>
      <c r="BSY134" s="516"/>
      <c r="BSZ134" s="516"/>
      <c r="BTA134" s="516"/>
      <c r="BTB134" s="516"/>
      <c r="BTC134" s="516"/>
      <c r="BTD134" s="516"/>
      <c r="BTE134" s="516"/>
      <c r="BTF134" s="516"/>
      <c r="BTG134" s="516"/>
      <c r="BTH134" s="516"/>
      <c r="BTI134" s="516"/>
      <c r="BTJ134" s="516"/>
      <c r="BTK134" s="516"/>
      <c r="BTL134" s="516"/>
      <c r="BTM134" s="516"/>
      <c r="BTN134" s="516"/>
      <c r="BTO134" s="516"/>
      <c r="BTP134" s="516"/>
      <c r="BTQ134" s="516"/>
      <c r="BTR134" s="516"/>
      <c r="BTS134" s="516"/>
      <c r="BTT134" s="516"/>
      <c r="BTU134" s="516"/>
      <c r="BTV134" s="516"/>
      <c r="BTW134" s="516"/>
      <c r="BTX134" s="516"/>
      <c r="BTY134" s="516"/>
      <c r="BTZ134" s="516"/>
      <c r="BUA134" s="516"/>
      <c r="BUB134" s="516"/>
      <c r="BUC134" s="516"/>
      <c r="BUD134" s="516"/>
      <c r="BUE134" s="516"/>
      <c r="BUF134" s="516"/>
      <c r="BUG134" s="516"/>
      <c r="BUH134" s="516"/>
      <c r="BUI134" s="516"/>
      <c r="BUJ134" s="516"/>
      <c r="BUK134" s="516"/>
      <c r="BUL134" s="516"/>
      <c r="BUM134" s="516"/>
      <c r="BUN134" s="516"/>
      <c r="BUO134" s="516"/>
      <c r="BUP134" s="516"/>
      <c r="BUQ134" s="516"/>
      <c r="BUR134" s="516"/>
      <c r="BUS134" s="516"/>
      <c r="BUT134" s="516"/>
      <c r="BUU134" s="516"/>
      <c r="BUV134" s="516"/>
      <c r="BUW134" s="516"/>
      <c r="BUX134" s="516"/>
      <c r="BUY134" s="516"/>
      <c r="BUZ134" s="516"/>
      <c r="BVA134" s="516"/>
      <c r="BVB134" s="516"/>
      <c r="BVC134" s="516"/>
      <c r="BVD134" s="516"/>
      <c r="BVE134" s="516"/>
      <c r="BVF134" s="516"/>
      <c r="BVG134" s="516"/>
      <c r="BVH134" s="516"/>
      <c r="BVI134" s="516"/>
      <c r="BVJ134" s="516"/>
      <c r="BVK134" s="516"/>
      <c r="BVL134" s="516"/>
      <c r="BVM134" s="516"/>
      <c r="BVN134" s="516"/>
      <c r="BVO134" s="516"/>
      <c r="BVP134" s="516"/>
      <c r="BVQ134" s="516"/>
      <c r="BVR134" s="516"/>
      <c r="BVS134" s="516"/>
      <c r="BVT134" s="516"/>
      <c r="BVU134" s="516"/>
      <c r="BVV134" s="516"/>
      <c r="BVW134" s="516"/>
      <c r="BVX134" s="516"/>
      <c r="BVY134" s="516"/>
      <c r="BVZ134" s="516"/>
      <c r="BWA134" s="516"/>
      <c r="BWB134" s="516"/>
      <c r="BWC134" s="516"/>
      <c r="BWD134" s="516"/>
      <c r="BWE134" s="516"/>
      <c r="BWF134" s="516"/>
      <c r="BWG134" s="516"/>
      <c r="BWH134" s="516"/>
      <c r="BWI134" s="516"/>
      <c r="BWJ134" s="516"/>
      <c r="BWK134" s="516"/>
      <c r="BWL134" s="516"/>
      <c r="BWM134" s="516"/>
      <c r="BWN134" s="516"/>
      <c r="BWO134" s="516"/>
      <c r="BWP134" s="516"/>
      <c r="BWQ134" s="516"/>
      <c r="BWR134" s="516"/>
      <c r="BWS134" s="516"/>
      <c r="BWT134" s="516"/>
      <c r="BWU134" s="516"/>
      <c r="BWV134" s="516"/>
      <c r="BWW134" s="516"/>
      <c r="BWX134" s="516"/>
      <c r="BWY134" s="516"/>
      <c r="BWZ134" s="516"/>
      <c r="BXA134" s="516"/>
      <c r="BXB134" s="516"/>
      <c r="BXC134" s="516"/>
      <c r="BXD134" s="516"/>
      <c r="BXE134" s="516"/>
      <c r="BXF134" s="516"/>
      <c r="BXG134" s="516"/>
      <c r="BXH134" s="516"/>
      <c r="BXI134" s="516"/>
      <c r="BXJ134" s="516"/>
      <c r="BXK134" s="516"/>
      <c r="BXL134" s="516"/>
      <c r="BXM134" s="516"/>
      <c r="BXN134" s="516"/>
      <c r="BXO134" s="516"/>
      <c r="BXP134" s="516"/>
      <c r="BXQ134" s="516"/>
      <c r="BXR134" s="516"/>
      <c r="BXS134" s="516"/>
      <c r="BXT134" s="516"/>
      <c r="BXU134" s="516"/>
      <c r="BXV134" s="516"/>
      <c r="BXW134" s="516"/>
      <c r="BXX134" s="516"/>
      <c r="BXY134" s="516"/>
      <c r="BXZ134" s="516"/>
      <c r="BYA134" s="516"/>
      <c r="BYB134" s="516"/>
      <c r="BYC134" s="516"/>
      <c r="BYD134" s="516"/>
      <c r="BYE134" s="516"/>
      <c r="BYF134" s="516"/>
      <c r="BYG134" s="516"/>
      <c r="BYH134" s="516"/>
      <c r="BYI134" s="516"/>
      <c r="BYJ134" s="516"/>
      <c r="BYK134" s="516"/>
      <c r="BYL134" s="516"/>
      <c r="BYM134" s="516"/>
      <c r="BYN134" s="516"/>
      <c r="BYO134" s="516"/>
      <c r="BYP134" s="516"/>
      <c r="BYQ134" s="516"/>
      <c r="BYR134" s="516"/>
      <c r="BYS134" s="516"/>
      <c r="BYT134" s="516"/>
      <c r="BYU134" s="516"/>
      <c r="BYV134" s="516"/>
      <c r="BYW134" s="516"/>
      <c r="BYX134" s="516"/>
      <c r="BYY134" s="516"/>
      <c r="BYZ134" s="516"/>
      <c r="BZA134" s="516"/>
      <c r="BZB134" s="516"/>
      <c r="BZC134" s="516"/>
      <c r="BZD134" s="516"/>
      <c r="BZE134" s="516"/>
      <c r="BZF134" s="516"/>
      <c r="BZG134" s="516"/>
      <c r="BZH134" s="516"/>
      <c r="BZI134" s="516"/>
      <c r="BZJ134" s="516"/>
      <c r="BZK134" s="516"/>
      <c r="BZL134" s="516"/>
      <c r="BZM134" s="516"/>
      <c r="BZN134" s="516"/>
      <c r="BZO134" s="516"/>
      <c r="BZP134" s="516"/>
      <c r="BZQ134" s="516"/>
      <c r="BZR134" s="516"/>
      <c r="BZS134" s="516"/>
      <c r="BZT134" s="516"/>
      <c r="BZU134" s="516"/>
      <c r="BZV134" s="516"/>
      <c r="BZW134" s="516"/>
      <c r="BZX134" s="516"/>
      <c r="BZY134" s="516"/>
      <c r="BZZ134" s="516"/>
      <c r="CAA134" s="516"/>
      <c r="CAB134" s="516"/>
      <c r="CAC134" s="516"/>
      <c r="CAD134" s="516"/>
      <c r="CAE134" s="516"/>
      <c r="CAF134" s="516"/>
      <c r="CAG134" s="516"/>
      <c r="CAH134" s="516"/>
      <c r="CAI134" s="516"/>
      <c r="CAJ134" s="516"/>
      <c r="CAK134" s="516"/>
      <c r="CAL134" s="516"/>
      <c r="CAM134" s="516"/>
      <c r="CAN134" s="516"/>
      <c r="CAO134" s="516"/>
      <c r="CAP134" s="516"/>
      <c r="CAQ134" s="516"/>
      <c r="CAR134" s="516"/>
      <c r="CAS134" s="516"/>
      <c r="CAT134" s="516"/>
      <c r="CAU134" s="516"/>
      <c r="CAV134" s="516"/>
      <c r="CAW134" s="516"/>
      <c r="CAX134" s="516"/>
      <c r="CAY134" s="516"/>
      <c r="CAZ134" s="516"/>
      <c r="CBA134" s="516"/>
      <c r="CBB134" s="516"/>
      <c r="CBC134" s="516"/>
      <c r="CBD134" s="516"/>
      <c r="CBE134" s="516"/>
      <c r="CBF134" s="516"/>
      <c r="CBG134" s="516"/>
      <c r="CBH134" s="516"/>
      <c r="CBI134" s="516"/>
      <c r="CBJ134" s="516"/>
      <c r="CBK134" s="516"/>
      <c r="CBL134" s="516"/>
      <c r="CBM134" s="516"/>
      <c r="CBN134" s="516"/>
      <c r="CBO134" s="516"/>
      <c r="CBP134" s="516"/>
      <c r="CBQ134" s="516"/>
      <c r="CBR134" s="516"/>
      <c r="CBS134" s="516"/>
      <c r="CBT134" s="516"/>
      <c r="CBU134" s="516"/>
      <c r="CBV134" s="516"/>
      <c r="CBW134" s="516"/>
      <c r="CBX134" s="516"/>
      <c r="CBY134" s="516"/>
      <c r="CBZ134" s="516"/>
      <c r="CCA134" s="516"/>
      <c r="CCB134" s="516"/>
      <c r="CCC134" s="516"/>
      <c r="CCD134" s="516"/>
      <c r="CCE134" s="516"/>
      <c r="CCF134" s="516"/>
      <c r="CCG134" s="516"/>
      <c r="CCH134" s="516"/>
      <c r="CCI134" s="516"/>
      <c r="CCJ134" s="516"/>
      <c r="CCK134" s="516"/>
      <c r="CCL134" s="516"/>
      <c r="CCM134" s="516"/>
      <c r="CCN134" s="516"/>
      <c r="CCO134" s="516"/>
      <c r="CCP134" s="516"/>
      <c r="CCQ134" s="516"/>
      <c r="CCR134" s="516"/>
      <c r="CCS134" s="516"/>
      <c r="CCT134" s="516"/>
      <c r="CCU134" s="516"/>
      <c r="CCV134" s="516"/>
      <c r="CCW134" s="516"/>
      <c r="CCX134" s="516"/>
      <c r="CCY134" s="516"/>
      <c r="CCZ134" s="516"/>
      <c r="CDA134" s="516"/>
      <c r="CDB134" s="516"/>
      <c r="CDC134" s="516"/>
      <c r="CDD134" s="516"/>
      <c r="CDE134" s="516"/>
      <c r="CDF134" s="516"/>
      <c r="CDG134" s="516"/>
      <c r="CDH134" s="516"/>
      <c r="CDI134" s="516"/>
      <c r="CDJ134" s="516"/>
      <c r="CDK134" s="516"/>
      <c r="CDL134" s="516"/>
      <c r="CDM134" s="516"/>
      <c r="CDN134" s="516"/>
      <c r="CDO134" s="516"/>
      <c r="CDP134" s="516"/>
      <c r="CDQ134" s="516"/>
      <c r="CDR134" s="516"/>
      <c r="CDS134" s="516"/>
      <c r="CDT134" s="516"/>
      <c r="CDU134" s="516"/>
      <c r="CDV134" s="516"/>
      <c r="CDW134" s="516"/>
      <c r="CDX134" s="516"/>
      <c r="CDY134" s="516"/>
      <c r="CDZ134" s="516"/>
      <c r="CEA134" s="516"/>
      <c r="CEB134" s="516"/>
      <c r="CEC134" s="516"/>
      <c r="CED134" s="516"/>
      <c r="CEE134" s="516"/>
      <c r="CEF134" s="516"/>
      <c r="CEG134" s="516"/>
      <c r="CEH134" s="516"/>
      <c r="CEI134" s="516"/>
      <c r="CEJ134" s="516"/>
      <c r="CEK134" s="516"/>
      <c r="CEL134" s="516"/>
      <c r="CEM134" s="516"/>
      <c r="CEN134" s="516"/>
      <c r="CEO134" s="516"/>
      <c r="CEP134" s="516"/>
      <c r="CEQ134" s="516"/>
      <c r="CER134" s="516"/>
      <c r="CES134" s="516"/>
      <c r="CET134" s="516"/>
      <c r="CEU134" s="516"/>
      <c r="CEV134" s="516"/>
      <c r="CEW134" s="516"/>
      <c r="CEX134" s="516"/>
      <c r="CEY134" s="516"/>
      <c r="CEZ134" s="516"/>
      <c r="CFA134" s="516"/>
      <c r="CFB134" s="516"/>
      <c r="CFC134" s="516"/>
      <c r="CFD134" s="516"/>
      <c r="CFE134" s="516"/>
      <c r="CFF134" s="516"/>
      <c r="CFG134" s="516"/>
      <c r="CFH134" s="516"/>
      <c r="CFI134" s="516"/>
      <c r="CFJ134" s="516"/>
      <c r="CFK134" s="516"/>
      <c r="CFL134" s="516"/>
      <c r="CFM134" s="516"/>
      <c r="CFN134" s="516"/>
      <c r="CFO134" s="516"/>
      <c r="CFP134" s="516"/>
      <c r="CFQ134" s="516"/>
      <c r="CFR134" s="516"/>
      <c r="CFS134" s="516"/>
      <c r="CFT134" s="516"/>
      <c r="CFU134" s="516"/>
      <c r="CFV134" s="516"/>
      <c r="CFW134" s="516"/>
      <c r="CFX134" s="516"/>
      <c r="CFY134" s="516"/>
      <c r="CFZ134" s="516"/>
      <c r="CGA134" s="516"/>
      <c r="CGB134" s="516"/>
      <c r="CGC134" s="516"/>
      <c r="CGD134" s="516"/>
      <c r="CGE134" s="516"/>
      <c r="CGF134" s="516"/>
      <c r="CGG134" s="516"/>
      <c r="CGH134" s="516"/>
      <c r="CGI134" s="516"/>
      <c r="CGJ134" s="516"/>
      <c r="CGK134" s="516"/>
      <c r="CGL134" s="516"/>
      <c r="CGM134" s="516"/>
      <c r="CGN134" s="516"/>
      <c r="CGO134" s="516"/>
      <c r="CGP134" s="516"/>
      <c r="CGQ134" s="516"/>
      <c r="CGR134" s="516"/>
      <c r="CGS134" s="516"/>
      <c r="CGT134" s="516"/>
      <c r="CGU134" s="516"/>
      <c r="CGV134" s="516"/>
      <c r="CGW134" s="516"/>
      <c r="CGX134" s="516"/>
      <c r="CGY134" s="516"/>
      <c r="CGZ134" s="516"/>
      <c r="CHA134" s="516"/>
      <c r="CHB134" s="516"/>
      <c r="CHC134" s="516"/>
      <c r="CHD134" s="516"/>
      <c r="CHE134" s="516"/>
      <c r="CHF134" s="516"/>
      <c r="CHG134" s="516"/>
      <c r="CHH134" s="516"/>
      <c r="CHI134" s="516"/>
      <c r="CHJ134" s="516"/>
      <c r="CHK134" s="516"/>
      <c r="CHL134" s="516"/>
      <c r="CHM134" s="516"/>
      <c r="CHN134" s="516"/>
      <c r="CHO134" s="516"/>
      <c r="CHP134" s="516"/>
      <c r="CHQ134" s="516"/>
      <c r="CHR134" s="516"/>
      <c r="CHS134" s="516"/>
      <c r="CHT134" s="516"/>
      <c r="CHU134" s="516"/>
      <c r="CHV134" s="516"/>
      <c r="CHW134" s="516"/>
      <c r="CHX134" s="516"/>
      <c r="CHY134" s="516"/>
      <c r="CHZ134" s="516"/>
      <c r="CIA134" s="516"/>
      <c r="CIB134" s="516"/>
      <c r="CIC134" s="516"/>
      <c r="CID134" s="516"/>
      <c r="CIE134" s="516"/>
      <c r="CIF134" s="516"/>
      <c r="CIG134" s="516"/>
      <c r="CIH134" s="516"/>
      <c r="CII134" s="516"/>
      <c r="CIJ134" s="516"/>
      <c r="CIK134" s="516"/>
      <c r="CIL134" s="516"/>
      <c r="CIM134" s="516"/>
      <c r="CIN134" s="516"/>
      <c r="CIO134" s="516"/>
      <c r="CIP134" s="516"/>
      <c r="CIQ134" s="516"/>
      <c r="CIR134" s="516"/>
      <c r="CIS134" s="516"/>
      <c r="CIT134" s="516"/>
      <c r="CIU134" s="516"/>
      <c r="CIV134" s="516"/>
      <c r="CIW134" s="516"/>
      <c r="CIX134" s="516"/>
      <c r="CIY134" s="516"/>
      <c r="CIZ134" s="516"/>
      <c r="CJA134" s="516"/>
      <c r="CJB134" s="516"/>
      <c r="CJC134" s="516"/>
      <c r="CJD134" s="516"/>
      <c r="CJE134" s="516"/>
      <c r="CJF134" s="516"/>
      <c r="CJG134" s="516"/>
      <c r="CJH134" s="516"/>
      <c r="CJI134" s="516"/>
      <c r="CJJ134" s="516"/>
      <c r="CJK134" s="516"/>
      <c r="CJL134" s="516"/>
      <c r="CJM134" s="516"/>
      <c r="CJN134" s="516"/>
      <c r="CJO134" s="516"/>
      <c r="CJP134" s="516"/>
      <c r="CJQ134" s="516"/>
      <c r="CJR134" s="516"/>
      <c r="CJS134" s="516"/>
      <c r="CJT134" s="516"/>
      <c r="CJU134" s="516"/>
      <c r="CJV134" s="516"/>
      <c r="CJW134" s="516"/>
      <c r="CJX134" s="516"/>
      <c r="CJY134" s="516"/>
      <c r="CJZ134" s="516"/>
      <c r="CKA134" s="516"/>
      <c r="CKB134" s="516"/>
      <c r="CKC134" s="516"/>
      <c r="CKD134" s="516"/>
      <c r="CKE134" s="516"/>
      <c r="CKF134" s="516"/>
      <c r="CKG134" s="516"/>
      <c r="CKH134" s="516"/>
      <c r="CKI134" s="516"/>
      <c r="CKJ134" s="516"/>
      <c r="CKK134" s="516"/>
      <c r="CKL134" s="516"/>
      <c r="CKM134" s="516"/>
      <c r="CKN134" s="516"/>
      <c r="CKO134" s="516"/>
      <c r="CKP134" s="516"/>
      <c r="CKQ134" s="516"/>
      <c r="CKR134" s="516"/>
      <c r="CKS134" s="516"/>
      <c r="CKT134" s="516"/>
      <c r="CKU134" s="516"/>
      <c r="CKV134" s="516"/>
      <c r="CKW134" s="516"/>
      <c r="CKX134" s="516"/>
      <c r="CKY134" s="516"/>
      <c r="CKZ134" s="516"/>
      <c r="CLA134" s="516"/>
      <c r="CLB134" s="516"/>
      <c r="CLC134" s="516"/>
      <c r="CLD134" s="516"/>
      <c r="CLE134" s="516"/>
      <c r="CLF134" s="516"/>
      <c r="CLG134" s="516"/>
      <c r="CLH134" s="516"/>
      <c r="CLI134" s="516"/>
      <c r="CLJ134" s="516"/>
      <c r="CLK134" s="516"/>
      <c r="CLL134" s="516"/>
      <c r="CLM134" s="516"/>
      <c r="CLN134" s="516"/>
      <c r="CLO134" s="516"/>
      <c r="CLP134" s="516"/>
      <c r="CLQ134" s="516"/>
      <c r="CLR134" s="516"/>
      <c r="CLS134" s="516"/>
      <c r="CLT134" s="516"/>
      <c r="CLU134" s="516"/>
      <c r="CLV134" s="516"/>
      <c r="CLW134" s="516"/>
      <c r="CLX134" s="516"/>
      <c r="CLY134" s="516"/>
      <c r="CLZ134" s="516"/>
      <c r="CMA134" s="516"/>
      <c r="CMB134" s="516"/>
      <c r="CMC134" s="516"/>
      <c r="CMD134" s="516"/>
      <c r="CME134" s="516"/>
      <c r="CMF134" s="516"/>
      <c r="CMG134" s="516"/>
      <c r="CMH134" s="516"/>
      <c r="CMI134" s="516"/>
      <c r="CMJ134" s="516"/>
      <c r="CMK134" s="516"/>
      <c r="CML134" s="516"/>
      <c r="CMM134" s="516"/>
      <c r="CMN134" s="516"/>
      <c r="CMO134" s="516"/>
      <c r="CMP134" s="516"/>
      <c r="CMQ134" s="516"/>
      <c r="CMR134" s="516"/>
      <c r="CMS134" s="516"/>
      <c r="CMT134" s="516"/>
      <c r="CMU134" s="516"/>
      <c r="CMV134" s="516"/>
      <c r="CMW134" s="516"/>
      <c r="CMX134" s="516"/>
      <c r="CMY134" s="516"/>
      <c r="CMZ134" s="516"/>
      <c r="CNA134" s="516"/>
      <c r="CNB134" s="516"/>
      <c r="CNC134" s="516"/>
      <c r="CND134" s="516"/>
      <c r="CNE134" s="516"/>
      <c r="CNF134" s="516"/>
      <c r="CNG134" s="516"/>
      <c r="CNH134" s="516"/>
      <c r="CNI134" s="516"/>
      <c r="CNJ134" s="516"/>
      <c r="CNK134" s="516"/>
      <c r="CNL134" s="516"/>
      <c r="CNM134" s="516"/>
      <c r="CNN134" s="516"/>
      <c r="CNO134" s="516"/>
      <c r="CNP134" s="516"/>
      <c r="CNQ134" s="516"/>
      <c r="CNR134" s="516"/>
      <c r="CNS134" s="516"/>
      <c r="CNT134" s="516"/>
      <c r="CNU134" s="516"/>
      <c r="CNV134" s="516"/>
      <c r="CNW134" s="516"/>
      <c r="CNX134" s="516"/>
      <c r="CNY134" s="516"/>
      <c r="CNZ134" s="516"/>
      <c r="COA134" s="516"/>
      <c r="COB134" s="516"/>
      <c r="COC134" s="516"/>
      <c r="COD134" s="516"/>
      <c r="COE134" s="516"/>
      <c r="COF134" s="516"/>
      <c r="COG134" s="516"/>
      <c r="COH134" s="516"/>
      <c r="COI134" s="516"/>
      <c r="COJ134" s="516"/>
      <c r="COK134" s="516"/>
      <c r="COL134" s="516"/>
      <c r="COM134" s="516"/>
      <c r="CON134" s="516"/>
      <c r="COO134" s="516"/>
      <c r="COP134" s="516"/>
      <c r="COQ134" s="516"/>
      <c r="COR134" s="516"/>
      <c r="COS134" s="516"/>
      <c r="COT134" s="516"/>
      <c r="COU134" s="516"/>
      <c r="COV134" s="516"/>
      <c r="COW134" s="516"/>
      <c r="COX134" s="516"/>
      <c r="COY134" s="516"/>
      <c r="COZ134" s="516"/>
      <c r="CPA134" s="516"/>
      <c r="CPB134" s="516"/>
      <c r="CPC134" s="516"/>
      <c r="CPD134" s="516"/>
      <c r="CPE134" s="516"/>
      <c r="CPF134" s="516"/>
      <c r="CPG134" s="516"/>
      <c r="CPH134" s="516"/>
      <c r="CPI134" s="516"/>
      <c r="CPJ134" s="516"/>
      <c r="CPK134" s="516"/>
      <c r="CPL134" s="516"/>
      <c r="CPM134" s="516"/>
      <c r="CPN134" s="516"/>
      <c r="CPO134" s="516"/>
      <c r="CPP134" s="516"/>
      <c r="CPQ134" s="516"/>
      <c r="CPR134" s="516"/>
      <c r="CPS134" s="516"/>
      <c r="CPT134" s="516"/>
      <c r="CPU134" s="516"/>
      <c r="CPV134" s="516"/>
      <c r="CPW134" s="516"/>
      <c r="CPX134" s="516"/>
      <c r="CPY134" s="516"/>
      <c r="CPZ134" s="516"/>
      <c r="CQA134" s="516"/>
      <c r="CQB134" s="516"/>
      <c r="CQC134" s="516"/>
      <c r="CQD134" s="516"/>
      <c r="CQE134" s="516"/>
      <c r="CQF134" s="516"/>
      <c r="CQG134" s="516"/>
      <c r="CQH134" s="516"/>
      <c r="CQI134" s="516"/>
      <c r="CQJ134" s="516"/>
      <c r="CQK134" s="516"/>
      <c r="CQL134" s="516"/>
      <c r="CQM134" s="516"/>
      <c r="CQN134" s="516"/>
      <c r="CQO134" s="516"/>
      <c r="CQP134" s="516"/>
      <c r="CQQ134" s="516"/>
      <c r="CQR134" s="516"/>
      <c r="CQS134" s="516"/>
      <c r="CQT134" s="516"/>
      <c r="CQU134" s="516"/>
      <c r="CQV134" s="516"/>
      <c r="CQW134" s="516"/>
      <c r="CQX134" s="516"/>
      <c r="CQY134" s="516"/>
      <c r="CQZ134" s="516"/>
      <c r="CRA134" s="516"/>
      <c r="CRB134" s="516"/>
      <c r="CRC134" s="516"/>
      <c r="CRD134" s="516"/>
      <c r="CRE134" s="516"/>
      <c r="CRF134" s="516"/>
      <c r="CRG134" s="516"/>
      <c r="CRH134" s="516"/>
      <c r="CRI134" s="516"/>
      <c r="CRJ134" s="516"/>
      <c r="CRK134" s="516"/>
      <c r="CRL134" s="516"/>
      <c r="CRM134" s="516"/>
      <c r="CRN134" s="516"/>
      <c r="CRO134" s="516"/>
      <c r="CRP134" s="516"/>
      <c r="CRQ134" s="516"/>
      <c r="CRR134" s="516"/>
      <c r="CRS134" s="516"/>
      <c r="CRT134" s="516"/>
      <c r="CRU134" s="516"/>
      <c r="CRV134" s="516"/>
      <c r="CRW134" s="516"/>
      <c r="CRX134" s="516"/>
      <c r="CRY134" s="516"/>
      <c r="CRZ134" s="516"/>
      <c r="CSA134" s="516"/>
      <c r="CSB134" s="516"/>
      <c r="CSC134" s="516"/>
      <c r="CSD134" s="516"/>
      <c r="CSE134" s="516"/>
      <c r="CSF134" s="516"/>
      <c r="CSG134" s="516"/>
      <c r="CSH134" s="516"/>
      <c r="CSI134" s="516"/>
      <c r="CSJ134" s="516"/>
      <c r="CSK134" s="516"/>
      <c r="CSL134" s="516"/>
      <c r="CSM134" s="516"/>
      <c r="CSN134" s="516"/>
      <c r="CSO134" s="516"/>
      <c r="CSP134" s="516"/>
      <c r="CSQ134" s="516"/>
      <c r="CSR134" s="516"/>
      <c r="CSS134" s="516"/>
      <c r="CST134" s="516"/>
      <c r="CSU134" s="516"/>
      <c r="CSV134" s="516"/>
      <c r="CSW134" s="516"/>
      <c r="CSX134" s="516"/>
      <c r="CSY134" s="516"/>
      <c r="CSZ134" s="516"/>
      <c r="CTA134" s="516"/>
      <c r="CTB134" s="516"/>
      <c r="CTC134" s="516"/>
      <c r="CTD134" s="516"/>
      <c r="CTE134" s="516"/>
      <c r="CTF134" s="516"/>
      <c r="CTG134" s="516"/>
      <c r="CTH134" s="516"/>
      <c r="CTI134" s="516"/>
      <c r="CTJ134" s="516"/>
      <c r="CTK134" s="516"/>
      <c r="CTL134" s="516"/>
      <c r="CTM134" s="516"/>
      <c r="CTN134" s="516"/>
      <c r="CTO134" s="516"/>
      <c r="CTP134" s="516"/>
      <c r="CTQ134" s="516"/>
      <c r="CTR134" s="516"/>
      <c r="CTS134" s="516"/>
      <c r="CTT134" s="516"/>
      <c r="CTU134" s="516"/>
      <c r="CTV134" s="516"/>
      <c r="CTW134" s="516"/>
      <c r="CTX134" s="516"/>
      <c r="CTY134" s="516"/>
      <c r="CTZ134" s="516"/>
      <c r="CUA134" s="516"/>
      <c r="CUB134" s="516"/>
      <c r="CUC134" s="516"/>
      <c r="CUD134" s="516"/>
      <c r="CUE134" s="516"/>
      <c r="CUF134" s="516"/>
      <c r="CUG134" s="516"/>
      <c r="CUH134" s="516"/>
      <c r="CUI134" s="516"/>
      <c r="CUJ134" s="516"/>
      <c r="CUK134" s="516"/>
      <c r="CUL134" s="516"/>
      <c r="CUM134" s="516"/>
      <c r="CUN134" s="516"/>
      <c r="CUO134" s="516"/>
      <c r="CUP134" s="516"/>
      <c r="CUQ134" s="516"/>
      <c r="CUR134" s="516"/>
      <c r="CUS134" s="516"/>
      <c r="CUT134" s="516"/>
      <c r="CUU134" s="516"/>
      <c r="CUV134" s="516"/>
      <c r="CUW134" s="516"/>
      <c r="CUX134" s="516"/>
      <c r="CUY134" s="516"/>
      <c r="CUZ134" s="516"/>
      <c r="CVA134" s="516"/>
      <c r="CVB134" s="516"/>
      <c r="CVC134" s="516"/>
      <c r="CVD134" s="516"/>
      <c r="CVE134" s="516"/>
      <c r="CVF134" s="516"/>
      <c r="CVG134" s="516"/>
      <c r="CVH134" s="516"/>
      <c r="CVI134" s="516"/>
      <c r="CVJ134" s="516"/>
      <c r="CVK134" s="516"/>
      <c r="CVL134" s="516"/>
      <c r="CVM134" s="516"/>
      <c r="CVN134" s="516"/>
      <c r="CVO134" s="516"/>
      <c r="CVP134" s="516"/>
      <c r="CVQ134" s="516"/>
      <c r="CVR134" s="516"/>
      <c r="CVS134" s="516"/>
      <c r="CVT134" s="516"/>
      <c r="CVU134" s="516"/>
      <c r="CVV134" s="516"/>
      <c r="CVW134" s="516"/>
      <c r="CVX134" s="516"/>
      <c r="CVY134" s="516"/>
      <c r="CVZ134" s="516"/>
      <c r="CWA134" s="516"/>
      <c r="CWB134" s="516"/>
      <c r="CWC134" s="516"/>
      <c r="CWD134" s="516"/>
      <c r="CWE134" s="516"/>
      <c r="CWF134" s="516"/>
      <c r="CWG134" s="516"/>
      <c r="CWH134" s="516"/>
      <c r="CWI134" s="516"/>
      <c r="CWJ134" s="516"/>
      <c r="CWK134" s="516"/>
      <c r="CWL134" s="516"/>
      <c r="CWM134" s="516"/>
      <c r="CWN134" s="516"/>
      <c r="CWO134" s="516"/>
      <c r="CWP134" s="516"/>
      <c r="CWQ134" s="516"/>
      <c r="CWR134" s="516"/>
      <c r="CWS134" s="516"/>
      <c r="CWT134" s="516"/>
      <c r="CWU134" s="516"/>
      <c r="CWV134" s="516"/>
      <c r="CWW134" s="516"/>
      <c r="CWX134" s="516"/>
      <c r="CWY134" s="516"/>
      <c r="CWZ134" s="516"/>
      <c r="CXA134" s="516"/>
      <c r="CXB134" s="516"/>
      <c r="CXC134" s="516"/>
      <c r="CXD134" s="516"/>
      <c r="CXE134" s="516"/>
      <c r="CXF134" s="516"/>
      <c r="CXG134" s="516"/>
      <c r="CXH134" s="516"/>
      <c r="CXI134" s="516"/>
      <c r="CXJ134" s="516"/>
      <c r="CXK134" s="516"/>
      <c r="CXL134" s="516"/>
      <c r="CXM134" s="516"/>
      <c r="CXN134" s="516"/>
      <c r="CXO134" s="516"/>
      <c r="CXP134" s="516"/>
      <c r="CXQ134" s="516"/>
      <c r="CXR134" s="516"/>
      <c r="CXS134" s="516"/>
      <c r="CXT134" s="516"/>
      <c r="CXU134" s="516"/>
      <c r="CXV134" s="516"/>
      <c r="CXW134" s="516"/>
      <c r="CXX134" s="516"/>
      <c r="CXY134" s="516"/>
      <c r="CXZ134" s="516"/>
      <c r="CYA134" s="516"/>
      <c r="CYB134" s="516"/>
      <c r="CYC134" s="516"/>
      <c r="CYD134" s="516"/>
      <c r="CYE134" s="516"/>
      <c r="CYF134" s="516"/>
      <c r="CYG134" s="516"/>
      <c r="CYH134" s="516"/>
      <c r="CYI134" s="516"/>
      <c r="CYJ134" s="516"/>
      <c r="CYK134" s="516"/>
      <c r="CYL134" s="516"/>
      <c r="CYM134" s="516"/>
      <c r="CYN134" s="516"/>
      <c r="CYO134" s="516"/>
      <c r="CYP134" s="516"/>
      <c r="CYQ134" s="516"/>
      <c r="CYR134" s="516"/>
      <c r="CYS134" s="516"/>
      <c r="CYT134" s="516"/>
      <c r="CYU134" s="516"/>
      <c r="CYV134" s="516"/>
      <c r="CYW134" s="516"/>
      <c r="CYX134" s="516"/>
      <c r="CYY134" s="516"/>
      <c r="CYZ134" s="516"/>
      <c r="CZA134" s="516"/>
      <c r="CZB134" s="516"/>
      <c r="CZC134" s="516"/>
      <c r="CZD134" s="516"/>
      <c r="CZE134" s="516"/>
      <c r="CZF134" s="516"/>
      <c r="CZG134" s="516"/>
      <c r="CZH134" s="516"/>
      <c r="CZI134" s="516"/>
      <c r="CZJ134" s="516"/>
      <c r="CZK134" s="516"/>
      <c r="CZL134" s="516"/>
      <c r="CZM134" s="516"/>
      <c r="CZN134" s="516"/>
      <c r="CZO134" s="516"/>
      <c r="CZP134" s="516"/>
      <c r="CZQ134" s="516"/>
      <c r="CZR134" s="516"/>
      <c r="CZS134" s="516"/>
      <c r="CZT134" s="516"/>
      <c r="CZU134" s="516"/>
      <c r="CZV134" s="516"/>
      <c r="CZW134" s="516"/>
      <c r="CZX134" s="516"/>
      <c r="CZY134" s="516"/>
      <c r="CZZ134" s="516"/>
      <c r="DAA134" s="516"/>
      <c r="DAB134" s="516"/>
      <c r="DAC134" s="516"/>
      <c r="DAD134" s="516"/>
      <c r="DAE134" s="516"/>
      <c r="DAF134" s="516"/>
      <c r="DAG134" s="516"/>
      <c r="DAH134" s="516"/>
      <c r="DAI134" s="516"/>
      <c r="DAJ134" s="516"/>
      <c r="DAK134" s="516"/>
      <c r="DAL134" s="516"/>
      <c r="DAM134" s="516"/>
      <c r="DAN134" s="516"/>
      <c r="DAO134" s="516"/>
      <c r="DAP134" s="516"/>
      <c r="DAQ134" s="516"/>
      <c r="DAR134" s="516"/>
      <c r="DAS134" s="516"/>
      <c r="DAT134" s="516"/>
      <c r="DAU134" s="516"/>
      <c r="DAV134" s="516"/>
      <c r="DAW134" s="516"/>
      <c r="DAX134" s="516"/>
      <c r="DAY134" s="516"/>
      <c r="DAZ134" s="516"/>
      <c r="DBA134" s="516"/>
      <c r="DBB134" s="516"/>
      <c r="DBC134" s="516"/>
      <c r="DBD134" s="516"/>
      <c r="DBE134" s="516"/>
      <c r="DBF134" s="516"/>
      <c r="DBG134" s="516"/>
      <c r="DBH134" s="516"/>
      <c r="DBI134" s="516"/>
      <c r="DBJ134" s="516"/>
      <c r="DBK134" s="516"/>
      <c r="DBL134" s="516"/>
      <c r="DBM134" s="516"/>
      <c r="DBN134" s="516"/>
      <c r="DBO134" s="516"/>
      <c r="DBP134" s="516"/>
      <c r="DBQ134" s="516"/>
      <c r="DBR134" s="516"/>
      <c r="DBS134" s="516"/>
      <c r="DBT134" s="516"/>
      <c r="DBU134" s="516"/>
      <c r="DBV134" s="516"/>
      <c r="DBW134" s="516"/>
      <c r="DBX134" s="516"/>
      <c r="DBY134" s="516"/>
      <c r="DBZ134" s="516"/>
      <c r="DCA134" s="516"/>
      <c r="DCB134" s="516"/>
      <c r="DCC134" s="516"/>
      <c r="DCD134" s="516"/>
      <c r="DCE134" s="516"/>
      <c r="DCF134" s="516"/>
      <c r="DCG134" s="516"/>
      <c r="DCH134" s="516"/>
      <c r="DCI134" s="516"/>
      <c r="DCJ134" s="516"/>
      <c r="DCK134" s="516"/>
      <c r="DCL134" s="516"/>
      <c r="DCM134" s="516"/>
      <c r="DCN134" s="516"/>
      <c r="DCO134" s="516"/>
      <c r="DCP134" s="516"/>
      <c r="DCQ134" s="516"/>
      <c r="DCR134" s="516"/>
      <c r="DCS134" s="516"/>
      <c r="DCT134" s="516"/>
      <c r="DCU134" s="516"/>
      <c r="DCV134" s="516"/>
      <c r="DCW134" s="516"/>
      <c r="DCX134" s="516"/>
      <c r="DCY134" s="516"/>
      <c r="DCZ134" s="516"/>
      <c r="DDA134" s="516"/>
      <c r="DDB134" s="516"/>
      <c r="DDC134" s="516"/>
      <c r="DDD134" s="516"/>
      <c r="DDE134" s="516"/>
      <c r="DDF134" s="516"/>
      <c r="DDG134" s="516"/>
      <c r="DDH134" s="516"/>
      <c r="DDI134" s="516"/>
      <c r="DDJ134" s="516"/>
      <c r="DDK134" s="516"/>
      <c r="DDL134" s="516"/>
      <c r="DDM134" s="516"/>
      <c r="DDN134" s="516"/>
      <c r="DDO134" s="516"/>
      <c r="DDP134" s="516"/>
      <c r="DDQ134" s="516"/>
      <c r="DDR134" s="516"/>
      <c r="DDS134" s="516"/>
      <c r="DDT134" s="516"/>
      <c r="DDU134" s="516"/>
      <c r="DDV134" s="516"/>
      <c r="DDW134" s="516"/>
      <c r="DDX134" s="516"/>
      <c r="DDY134" s="516"/>
      <c r="DDZ134" s="516"/>
      <c r="DEA134" s="516"/>
      <c r="DEB134" s="516"/>
      <c r="DEC134" s="516"/>
      <c r="DED134" s="516"/>
      <c r="DEE134" s="516"/>
      <c r="DEF134" s="516"/>
      <c r="DEG134" s="516"/>
      <c r="DEH134" s="516"/>
      <c r="DEI134" s="516"/>
      <c r="DEJ134" s="516"/>
      <c r="DEK134" s="516"/>
      <c r="DEL134" s="516"/>
      <c r="DEM134" s="516"/>
      <c r="DEN134" s="516"/>
      <c r="DEO134" s="516"/>
      <c r="DEP134" s="516"/>
      <c r="DEQ134" s="516"/>
      <c r="DER134" s="516"/>
      <c r="DES134" s="516"/>
      <c r="DET134" s="516"/>
      <c r="DEU134" s="516"/>
      <c r="DEV134" s="516"/>
      <c r="DEW134" s="516"/>
      <c r="DEX134" s="516"/>
      <c r="DEY134" s="516"/>
      <c r="DEZ134" s="516"/>
      <c r="DFA134" s="516"/>
      <c r="DFB134" s="516"/>
      <c r="DFC134" s="516"/>
      <c r="DFD134" s="516"/>
      <c r="DFE134" s="516"/>
      <c r="DFF134" s="516"/>
      <c r="DFG134" s="516"/>
      <c r="DFH134" s="516"/>
      <c r="DFI134" s="516"/>
      <c r="DFJ134" s="516"/>
      <c r="DFK134" s="516"/>
      <c r="DFL134" s="516"/>
      <c r="DFM134" s="516"/>
      <c r="DFN134" s="516"/>
      <c r="DFO134" s="516"/>
      <c r="DFP134" s="516"/>
      <c r="DFQ134" s="516"/>
      <c r="DFR134" s="516"/>
      <c r="DFS134" s="516"/>
      <c r="DFT134" s="516"/>
      <c r="DFU134" s="516"/>
      <c r="DFV134" s="516"/>
      <c r="DFW134" s="516"/>
      <c r="DFX134" s="516"/>
      <c r="DFY134" s="516"/>
      <c r="DFZ134" s="516"/>
      <c r="DGA134" s="516"/>
      <c r="DGB134" s="516"/>
      <c r="DGC134" s="516"/>
      <c r="DGD134" s="516"/>
      <c r="DGE134" s="516"/>
      <c r="DGF134" s="516"/>
      <c r="DGG134" s="516"/>
      <c r="DGH134" s="516"/>
      <c r="DGI134" s="516"/>
      <c r="DGJ134" s="516"/>
      <c r="DGK134" s="516"/>
      <c r="DGL134" s="516"/>
      <c r="DGM134" s="516"/>
      <c r="DGN134" s="516"/>
      <c r="DGO134" s="516"/>
      <c r="DGP134" s="516"/>
      <c r="DGQ134" s="516"/>
      <c r="DGR134" s="516"/>
      <c r="DGS134" s="516"/>
      <c r="DGT134" s="516"/>
      <c r="DGU134" s="516"/>
      <c r="DGV134" s="516"/>
      <c r="DGW134" s="516"/>
      <c r="DGX134" s="516"/>
      <c r="DGY134" s="516"/>
      <c r="DGZ134" s="516"/>
      <c r="DHA134" s="516"/>
      <c r="DHB134" s="516"/>
      <c r="DHC134" s="516"/>
      <c r="DHD134" s="516"/>
      <c r="DHE134" s="516"/>
      <c r="DHF134" s="516"/>
      <c r="DHG134" s="516"/>
      <c r="DHH134" s="516"/>
      <c r="DHI134" s="516"/>
      <c r="DHJ134" s="516"/>
      <c r="DHK134" s="516"/>
      <c r="DHL134" s="516"/>
      <c r="DHM134" s="516"/>
      <c r="DHN134" s="516"/>
      <c r="DHO134" s="516"/>
      <c r="DHP134" s="516"/>
      <c r="DHQ134" s="516"/>
      <c r="DHR134" s="516"/>
      <c r="DHS134" s="516"/>
      <c r="DHT134" s="516"/>
      <c r="DHU134" s="516"/>
      <c r="DHV134" s="516"/>
      <c r="DHW134" s="516"/>
      <c r="DHX134" s="516"/>
      <c r="DHY134" s="516"/>
      <c r="DHZ134" s="516"/>
      <c r="DIA134" s="516"/>
      <c r="DIB134" s="516"/>
      <c r="DIC134" s="516"/>
      <c r="DID134" s="516"/>
      <c r="DIE134" s="516"/>
      <c r="DIF134" s="516"/>
      <c r="DIG134" s="516"/>
      <c r="DIH134" s="516"/>
      <c r="DII134" s="516"/>
      <c r="DIJ134" s="516"/>
      <c r="DIK134" s="516"/>
      <c r="DIL134" s="516"/>
      <c r="DIM134" s="516"/>
      <c r="DIN134" s="516"/>
      <c r="DIO134" s="516"/>
      <c r="DIP134" s="516"/>
      <c r="DIQ134" s="516"/>
      <c r="DIR134" s="516"/>
      <c r="DIS134" s="516"/>
      <c r="DIT134" s="516"/>
      <c r="DIU134" s="516"/>
      <c r="DIV134" s="516"/>
      <c r="DIW134" s="516"/>
      <c r="DIX134" s="516"/>
      <c r="DIY134" s="516"/>
      <c r="DIZ134" s="516"/>
      <c r="DJA134" s="516"/>
      <c r="DJB134" s="516"/>
      <c r="DJC134" s="516"/>
      <c r="DJD134" s="516"/>
      <c r="DJE134" s="516"/>
      <c r="DJF134" s="516"/>
      <c r="DJG134" s="516"/>
      <c r="DJH134" s="516"/>
      <c r="DJI134" s="516"/>
      <c r="DJJ134" s="516"/>
      <c r="DJK134" s="516"/>
      <c r="DJL134" s="516"/>
      <c r="DJM134" s="516"/>
      <c r="DJN134" s="516"/>
      <c r="DJO134" s="516"/>
      <c r="DJP134" s="516"/>
      <c r="DJQ134" s="516"/>
      <c r="DJR134" s="516"/>
      <c r="DJS134" s="516"/>
      <c r="DJT134" s="516"/>
      <c r="DJU134" s="516"/>
      <c r="DJV134" s="516"/>
      <c r="DJW134" s="516"/>
      <c r="DJX134" s="516"/>
      <c r="DJY134" s="516"/>
      <c r="DJZ134" s="516"/>
      <c r="DKA134" s="516"/>
      <c r="DKB134" s="516"/>
      <c r="DKC134" s="516"/>
      <c r="DKD134" s="516"/>
      <c r="DKE134" s="516"/>
      <c r="DKF134" s="516"/>
      <c r="DKG134" s="516"/>
      <c r="DKH134" s="516"/>
      <c r="DKI134" s="516"/>
      <c r="DKJ134" s="516"/>
      <c r="DKK134" s="516"/>
      <c r="DKL134" s="516"/>
      <c r="DKM134" s="516"/>
      <c r="DKN134" s="516"/>
      <c r="DKO134" s="516"/>
      <c r="DKP134" s="516"/>
      <c r="DKQ134" s="516"/>
      <c r="DKR134" s="516"/>
      <c r="DKS134" s="516"/>
      <c r="DKT134" s="516"/>
      <c r="DKU134" s="516"/>
      <c r="DKV134" s="516"/>
      <c r="DKW134" s="516"/>
      <c r="DKX134" s="516"/>
      <c r="DKY134" s="516"/>
      <c r="DKZ134" s="516"/>
      <c r="DLA134" s="516"/>
      <c r="DLB134" s="516"/>
      <c r="DLC134" s="516"/>
      <c r="DLD134" s="516"/>
      <c r="DLE134" s="516"/>
      <c r="DLF134" s="516"/>
      <c r="DLG134" s="516"/>
      <c r="DLH134" s="516"/>
      <c r="DLI134" s="516"/>
      <c r="DLJ134" s="516"/>
      <c r="DLK134" s="516"/>
      <c r="DLL134" s="516"/>
      <c r="DLM134" s="516"/>
      <c r="DLN134" s="516"/>
      <c r="DLO134" s="516"/>
      <c r="DLP134" s="516"/>
      <c r="DLQ134" s="516"/>
      <c r="DLR134" s="516"/>
      <c r="DLS134" s="516"/>
      <c r="DLT134" s="516"/>
      <c r="DLU134" s="516"/>
      <c r="DLV134" s="516"/>
      <c r="DLW134" s="516"/>
      <c r="DLX134" s="516"/>
      <c r="DLY134" s="516"/>
      <c r="DLZ134" s="516"/>
      <c r="DMA134" s="516"/>
      <c r="DMB134" s="516"/>
      <c r="DMC134" s="516"/>
      <c r="DMD134" s="516"/>
      <c r="DME134" s="516"/>
      <c r="DMF134" s="516"/>
      <c r="DMG134" s="516"/>
      <c r="DMH134" s="516"/>
      <c r="DMI134" s="516"/>
      <c r="DMJ134" s="516"/>
      <c r="DMK134" s="516"/>
      <c r="DML134" s="516"/>
      <c r="DMM134" s="516"/>
      <c r="DMN134" s="516"/>
      <c r="DMO134" s="516"/>
      <c r="DMP134" s="516"/>
      <c r="DMQ134" s="516"/>
      <c r="DMR134" s="516"/>
      <c r="DMS134" s="516"/>
      <c r="DMT134" s="516"/>
      <c r="DMU134" s="516"/>
      <c r="DMV134" s="516"/>
      <c r="DMW134" s="516"/>
      <c r="DMX134" s="516"/>
      <c r="DMY134" s="516"/>
      <c r="DMZ134" s="516"/>
      <c r="DNA134" s="516"/>
      <c r="DNB134" s="516"/>
      <c r="DNC134" s="516"/>
      <c r="DND134" s="516"/>
      <c r="DNE134" s="516"/>
      <c r="DNF134" s="516"/>
      <c r="DNG134" s="516"/>
      <c r="DNH134" s="516"/>
      <c r="DNI134" s="516"/>
      <c r="DNJ134" s="516"/>
      <c r="DNK134" s="516"/>
      <c r="DNL134" s="516"/>
      <c r="DNM134" s="516"/>
      <c r="DNN134" s="516"/>
      <c r="DNO134" s="516"/>
      <c r="DNP134" s="516"/>
      <c r="DNQ134" s="516"/>
      <c r="DNR134" s="516"/>
      <c r="DNS134" s="516"/>
      <c r="DNT134" s="516"/>
      <c r="DNU134" s="516"/>
      <c r="DNV134" s="516"/>
      <c r="DNW134" s="516"/>
      <c r="DNX134" s="516"/>
      <c r="DNY134" s="516"/>
      <c r="DNZ134" s="516"/>
      <c r="DOA134" s="516"/>
      <c r="DOB134" s="516"/>
      <c r="DOC134" s="516"/>
      <c r="DOD134" s="516"/>
      <c r="DOE134" s="516"/>
      <c r="DOF134" s="516"/>
      <c r="DOG134" s="516"/>
      <c r="DOH134" s="516"/>
      <c r="DOI134" s="516"/>
      <c r="DOJ134" s="516"/>
      <c r="DOK134" s="516"/>
      <c r="DOL134" s="516"/>
      <c r="DOM134" s="516"/>
      <c r="DON134" s="516"/>
      <c r="DOO134" s="516"/>
      <c r="DOP134" s="516"/>
      <c r="DOQ134" s="516"/>
      <c r="DOR134" s="516"/>
      <c r="DOS134" s="516"/>
      <c r="DOT134" s="516"/>
      <c r="DOU134" s="516"/>
      <c r="DOV134" s="516"/>
      <c r="DOW134" s="516"/>
      <c r="DOX134" s="516"/>
      <c r="DOY134" s="516"/>
      <c r="DOZ134" s="516"/>
      <c r="DPA134" s="516"/>
      <c r="DPB134" s="516"/>
      <c r="DPC134" s="516"/>
      <c r="DPD134" s="516"/>
      <c r="DPE134" s="516"/>
      <c r="DPF134" s="516"/>
      <c r="DPG134" s="516"/>
      <c r="DPH134" s="516"/>
      <c r="DPI134" s="516"/>
      <c r="DPJ134" s="516"/>
      <c r="DPK134" s="516"/>
      <c r="DPL134" s="516"/>
      <c r="DPM134" s="516"/>
      <c r="DPN134" s="516"/>
      <c r="DPO134" s="516"/>
      <c r="DPP134" s="516"/>
      <c r="DPQ134" s="516"/>
      <c r="DPR134" s="516"/>
      <c r="DPS134" s="516"/>
      <c r="DPT134" s="516"/>
      <c r="DPU134" s="516"/>
      <c r="DPV134" s="516"/>
      <c r="DPW134" s="516"/>
      <c r="DPX134" s="516"/>
      <c r="DPY134" s="516"/>
      <c r="DPZ134" s="516"/>
      <c r="DQA134" s="516"/>
      <c r="DQB134" s="516"/>
      <c r="DQC134" s="516"/>
      <c r="DQD134" s="516"/>
      <c r="DQE134" s="516"/>
      <c r="DQF134" s="516"/>
      <c r="DQG134" s="516"/>
      <c r="DQH134" s="516"/>
      <c r="DQI134" s="516"/>
      <c r="DQJ134" s="516"/>
      <c r="DQK134" s="516"/>
      <c r="DQL134" s="516"/>
      <c r="DQM134" s="516"/>
      <c r="DQN134" s="516"/>
      <c r="DQO134" s="516"/>
      <c r="DQP134" s="516"/>
      <c r="DQQ134" s="516"/>
      <c r="DQR134" s="516"/>
      <c r="DQS134" s="516"/>
      <c r="DQT134" s="516"/>
      <c r="DQU134" s="516"/>
      <c r="DQV134" s="516"/>
      <c r="DQW134" s="516"/>
      <c r="DQX134" s="516"/>
      <c r="DQY134" s="516"/>
      <c r="DQZ134" s="516"/>
      <c r="DRA134" s="516"/>
      <c r="DRB134" s="516"/>
      <c r="DRC134" s="516"/>
      <c r="DRD134" s="516"/>
      <c r="DRE134" s="516"/>
      <c r="DRF134" s="516"/>
      <c r="DRG134" s="516"/>
      <c r="DRH134" s="516"/>
      <c r="DRI134" s="516"/>
      <c r="DRJ134" s="516"/>
      <c r="DRK134" s="516"/>
      <c r="DRL134" s="516"/>
      <c r="DRM134" s="516"/>
      <c r="DRN134" s="516"/>
      <c r="DRO134" s="516"/>
      <c r="DRP134" s="516"/>
      <c r="DRQ134" s="516"/>
      <c r="DRR134" s="516"/>
      <c r="DRS134" s="516"/>
      <c r="DRT134" s="516"/>
      <c r="DRU134" s="516"/>
      <c r="DRV134" s="516"/>
      <c r="DRW134" s="516"/>
      <c r="DRX134" s="516"/>
      <c r="DRY134" s="516"/>
      <c r="DRZ134" s="516"/>
      <c r="DSA134" s="516"/>
      <c r="DSB134" s="516"/>
      <c r="DSC134" s="516"/>
      <c r="DSD134" s="516"/>
      <c r="DSE134" s="516"/>
      <c r="DSF134" s="516"/>
      <c r="DSG134" s="516"/>
      <c r="DSH134" s="516"/>
      <c r="DSI134" s="516"/>
      <c r="DSJ134" s="516"/>
      <c r="DSK134" s="516"/>
      <c r="DSL134" s="516"/>
      <c r="DSM134" s="516"/>
      <c r="DSN134" s="516"/>
      <c r="DSO134" s="516"/>
      <c r="DSP134" s="516"/>
      <c r="DSQ134" s="516"/>
      <c r="DSR134" s="516"/>
      <c r="DSS134" s="516"/>
      <c r="DST134" s="516"/>
      <c r="DSU134" s="516"/>
      <c r="DSV134" s="516"/>
      <c r="DSW134" s="516"/>
      <c r="DSX134" s="516"/>
      <c r="DSY134" s="516"/>
      <c r="DSZ134" s="516"/>
      <c r="DTA134" s="516"/>
      <c r="DTB134" s="516"/>
      <c r="DTC134" s="516"/>
      <c r="DTD134" s="516"/>
      <c r="DTE134" s="516"/>
      <c r="DTF134" s="516"/>
      <c r="DTG134" s="516"/>
      <c r="DTH134" s="516"/>
      <c r="DTI134" s="516"/>
      <c r="DTJ134" s="516"/>
      <c r="DTK134" s="516"/>
      <c r="DTL134" s="516"/>
      <c r="DTM134" s="516"/>
      <c r="DTN134" s="516"/>
      <c r="DTO134" s="516"/>
      <c r="DTP134" s="516"/>
      <c r="DTQ134" s="516"/>
      <c r="DTR134" s="516"/>
      <c r="DTS134" s="516"/>
      <c r="DTT134" s="516"/>
      <c r="DTU134" s="516"/>
      <c r="DTV134" s="516"/>
      <c r="DTW134" s="516"/>
      <c r="DTX134" s="516"/>
      <c r="DTY134" s="516"/>
      <c r="DTZ134" s="516"/>
      <c r="DUA134" s="516"/>
      <c r="DUB134" s="516"/>
      <c r="DUC134" s="516"/>
      <c r="DUD134" s="516"/>
      <c r="DUE134" s="516"/>
      <c r="DUF134" s="516"/>
      <c r="DUG134" s="516"/>
      <c r="DUH134" s="516"/>
      <c r="DUI134" s="516"/>
      <c r="DUJ134" s="516"/>
      <c r="DUK134" s="516"/>
      <c r="DUL134" s="516"/>
      <c r="DUM134" s="516"/>
      <c r="DUN134" s="516"/>
      <c r="DUO134" s="516"/>
      <c r="DUP134" s="516"/>
      <c r="DUQ134" s="516"/>
      <c r="DUR134" s="516"/>
      <c r="DUS134" s="516"/>
      <c r="DUT134" s="516"/>
      <c r="DUU134" s="516"/>
      <c r="DUV134" s="516"/>
      <c r="DUW134" s="516"/>
      <c r="DUX134" s="516"/>
      <c r="DUY134" s="516"/>
      <c r="DUZ134" s="516"/>
      <c r="DVA134" s="516"/>
      <c r="DVB134" s="516"/>
      <c r="DVC134" s="516"/>
      <c r="DVD134" s="516"/>
      <c r="DVE134" s="516"/>
      <c r="DVF134" s="516"/>
      <c r="DVG134" s="516"/>
      <c r="DVH134" s="516"/>
      <c r="DVI134" s="516"/>
      <c r="DVJ134" s="516"/>
      <c r="DVK134" s="516"/>
      <c r="DVL134" s="516"/>
      <c r="DVM134" s="516"/>
      <c r="DVN134" s="516"/>
      <c r="DVO134" s="516"/>
      <c r="DVP134" s="516"/>
      <c r="DVQ134" s="516"/>
      <c r="DVR134" s="516"/>
      <c r="DVS134" s="516"/>
      <c r="DVT134" s="516"/>
      <c r="DVU134" s="516"/>
      <c r="DVV134" s="516"/>
      <c r="DVW134" s="516"/>
      <c r="DVX134" s="516"/>
      <c r="DVY134" s="516"/>
      <c r="DVZ134" s="516"/>
      <c r="DWA134" s="516"/>
      <c r="DWB134" s="516"/>
      <c r="DWC134" s="516"/>
      <c r="DWD134" s="516"/>
      <c r="DWE134" s="516"/>
      <c r="DWF134" s="516"/>
      <c r="DWG134" s="516"/>
      <c r="DWH134" s="516"/>
      <c r="DWI134" s="516"/>
      <c r="DWJ134" s="516"/>
      <c r="DWK134" s="516"/>
      <c r="DWL134" s="516"/>
      <c r="DWM134" s="516"/>
      <c r="DWN134" s="516"/>
      <c r="DWO134" s="516"/>
      <c r="DWP134" s="516"/>
      <c r="DWQ134" s="516"/>
      <c r="DWR134" s="516"/>
      <c r="DWS134" s="516"/>
      <c r="DWT134" s="516"/>
      <c r="DWU134" s="516"/>
      <c r="DWV134" s="516"/>
      <c r="DWW134" s="516"/>
      <c r="DWX134" s="516"/>
      <c r="DWY134" s="516"/>
      <c r="DWZ134" s="516"/>
      <c r="DXA134" s="516"/>
      <c r="DXB134" s="516"/>
      <c r="DXC134" s="516"/>
      <c r="DXD134" s="516"/>
      <c r="DXE134" s="516"/>
      <c r="DXF134" s="516"/>
      <c r="DXG134" s="516"/>
      <c r="DXH134" s="516"/>
      <c r="DXI134" s="516"/>
      <c r="DXJ134" s="516"/>
      <c r="DXK134" s="516"/>
      <c r="DXL134" s="516"/>
      <c r="DXM134" s="516"/>
      <c r="DXN134" s="516"/>
      <c r="DXO134" s="516"/>
      <c r="DXP134" s="516"/>
      <c r="DXQ134" s="516"/>
      <c r="DXR134" s="516"/>
      <c r="DXS134" s="516"/>
      <c r="DXT134" s="516"/>
      <c r="DXU134" s="516"/>
      <c r="DXV134" s="516"/>
      <c r="DXW134" s="516"/>
      <c r="DXX134" s="516"/>
      <c r="DXY134" s="516"/>
      <c r="DXZ134" s="516"/>
      <c r="DYA134" s="516"/>
      <c r="DYB134" s="516"/>
      <c r="DYC134" s="516"/>
      <c r="DYD134" s="516"/>
      <c r="DYE134" s="516"/>
      <c r="DYF134" s="516"/>
      <c r="DYG134" s="516"/>
      <c r="DYH134" s="516"/>
      <c r="DYI134" s="516"/>
      <c r="DYJ134" s="516"/>
      <c r="DYK134" s="516"/>
      <c r="DYL134" s="516"/>
      <c r="DYM134" s="516"/>
      <c r="DYN134" s="516"/>
      <c r="DYO134" s="516"/>
      <c r="DYP134" s="516"/>
      <c r="DYQ134" s="516"/>
      <c r="DYR134" s="516"/>
      <c r="DYS134" s="516"/>
      <c r="DYT134" s="516"/>
      <c r="DYU134" s="516"/>
      <c r="DYV134" s="516"/>
      <c r="DYW134" s="516"/>
      <c r="DYX134" s="516"/>
      <c r="DYY134" s="516"/>
      <c r="DYZ134" s="516"/>
      <c r="DZA134" s="516"/>
      <c r="DZB134" s="516"/>
      <c r="DZC134" s="516"/>
      <c r="DZD134" s="516"/>
      <c r="DZE134" s="516"/>
      <c r="DZF134" s="516"/>
      <c r="DZG134" s="516"/>
      <c r="DZH134" s="516"/>
      <c r="DZI134" s="516"/>
      <c r="DZJ134" s="516"/>
      <c r="DZK134" s="516"/>
      <c r="DZL134" s="516"/>
      <c r="DZM134" s="516"/>
      <c r="DZN134" s="516"/>
      <c r="DZO134" s="516"/>
      <c r="DZP134" s="516"/>
      <c r="DZQ134" s="516"/>
      <c r="DZR134" s="516"/>
      <c r="DZS134" s="516"/>
      <c r="DZT134" s="516"/>
      <c r="DZU134" s="516"/>
      <c r="DZV134" s="516"/>
      <c r="DZW134" s="516"/>
      <c r="DZX134" s="516"/>
      <c r="DZY134" s="516"/>
      <c r="DZZ134" s="516"/>
      <c r="EAA134" s="516"/>
      <c r="EAB134" s="516"/>
      <c r="EAC134" s="516"/>
      <c r="EAD134" s="516"/>
      <c r="EAE134" s="516"/>
      <c r="EAF134" s="516"/>
      <c r="EAG134" s="516"/>
      <c r="EAH134" s="516"/>
      <c r="EAI134" s="516"/>
      <c r="EAJ134" s="516"/>
      <c r="EAK134" s="516"/>
      <c r="EAL134" s="516"/>
      <c r="EAM134" s="516"/>
      <c r="EAN134" s="516"/>
      <c r="EAO134" s="516"/>
      <c r="EAP134" s="516"/>
      <c r="EAQ134" s="516"/>
      <c r="EAR134" s="516"/>
      <c r="EAS134" s="516"/>
      <c r="EAT134" s="516"/>
      <c r="EAU134" s="516"/>
      <c r="EAV134" s="516"/>
      <c r="EAW134" s="516"/>
      <c r="EAX134" s="516"/>
      <c r="EAY134" s="516"/>
      <c r="EAZ134" s="516"/>
      <c r="EBA134" s="516"/>
      <c r="EBB134" s="516"/>
      <c r="EBC134" s="516"/>
      <c r="EBD134" s="516"/>
      <c r="EBE134" s="516"/>
      <c r="EBF134" s="516"/>
      <c r="EBG134" s="516"/>
      <c r="EBH134" s="516"/>
      <c r="EBI134" s="516"/>
      <c r="EBJ134" s="516"/>
      <c r="EBK134" s="516"/>
      <c r="EBL134" s="516"/>
      <c r="EBM134" s="516"/>
      <c r="EBN134" s="516"/>
      <c r="EBO134" s="516"/>
      <c r="EBP134" s="516"/>
      <c r="EBQ134" s="516"/>
      <c r="EBR134" s="516"/>
      <c r="EBS134" s="516"/>
      <c r="EBT134" s="516"/>
      <c r="EBU134" s="516"/>
      <c r="EBV134" s="516"/>
      <c r="EBW134" s="516"/>
      <c r="EBX134" s="516"/>
      <c r="EBY134" s="516"/>
      <c r="EBZ134" s="516"/>
      <c r="ECA134" s="516"/>
      <c r="ECB134" s="516"/>
      <c r="ECC134" s="516"/>
      <c r="ECD134" s="516"/>
      <c r="ECE134" s="516"/>
      <c r="ECF134" s="516"/>
      <c r="ECG134" s="516"/>
      <c r="ECH134" s="516"/>
      <c r="ECI134" s="516"/>
      <c r="ECJ134" s="516"/>
      <c r="ECK134" s="516"/>
      <c r="ECL134" s="516"/>
      <c r="ECM134" s="516"/>
      <c r="ECN134" s="516"/>
      <c r="ECO134" s="516"/>
      <c r="ECP134" s="516"/>
      <c r="ECQ134" s="516"/>
      <c r="ECR134" s="516"/>
      <c r="ECS134" s="516"/>
      <c r="ECT134" s="516"/>
      <c r="ECU134" s="516"/>
      <c r="ECV134" s="516"/>
      <c r="ECW134" s="516"/>
      <c r="ECX134" s="516"/>
      <c r="ECY134" s="516"/>
      <c r="ECZ134" s="516"/>
      <c r="EDA134" s="516"/>
      <c r="EDB134" s="516"/>
      <c r="EDC134" s="516"/>
      <c r="EDD134" s="516"/>
      <c r="EDE134" s="516"/>
      <c r="EDF134" s="516"/>
      <c r="EDG134" s="516"/>
      <c r="EDH134" s="516"/>
      <c r="EDI134" s="516"/>
      <c r="EDJ134" s="516"/>
      <c r="EDK134" s="516"/>
      <c r="EDL134" s="516"/>
      <c r="EDM134" s="516"/>
      <c r="EDN134" s="516"/>
      <c r="EDO134" s="516"/>
      <c r="EDP134" s="516"/>
      <c r="EDQ134" s="516"/>
      <c r="EDR134" s="516"/>
      <c r="EDS134" s="516"/>
      <c r="EDT134" s="516"/>
      <c r="EDU134" s="516"/>
      <c r="EDV134" s="516"/>
      <c r="EDW134" s="516"/>
      <c r="EDX134" s="516"/>
      <c r="EDY134" s="516"/>
      <c r="EDZ134" s="516"/>
      <c r="EEA134" s="516"/>
      <c r="EEB134" s="516"/>
      <c r="EEC134" s="516"/>
      <c r="EED134" s="516"/>
      <c r="EEE134" s="516"/>
      <c r="EEF134" s="516"/>
      <c r="EEG134" s="516"/>
      <c r="EEH134" s="516"/>
      <c r="EEI134" s="516"/>
      <c r="EEJ134" s="516"/>
      <c r="EEK134" s="516"/>
      <c r="EEL134" s="516"/>
      <c r="EEM134" s="516"/>
      <c r="EEN134" s="516"/>
      <c r="EEO134" s="516"/>
      <c r="EEP134" s="516"/>
      <c r="EEQ134" s="516"/>
      <c r="EER134" s="516"/>
      <c r="EES134" s="516"/>
      <c r="EET134" s="516"/>
      <c r="EEU134" s="516"/>
      <c r="EEV134" s="516"/>
      <c r="EEW134" s="516"/>
      <c r="EEX134" s="516"/>
      <c r="EEY134" s="516"/>
      <c r="EEZ134" s="516"/>
      <c r="EFA134" s="516"/>
      <c r="EFB134" s="516"/>
      <c r="EFC134" s="516"/>
      <c r="EFD134" s="516"/>
      <c r="EFE134" s="516"/>
      <c r="EFF134" s="516"/>
      <c r="EFG134" s="516"/>
      <c r="EFH134" s="516"/>
      <c r="EFI134" s="516"/>
      <c r="EFJ134" s="516"/>
      <c r="EFK134" s="516"/>
      <c r="EFL134" s="516"/>
      <c r="EFM134" s="516"/>
      <c r="EFN134" s="516"/>
      <c r="EFO134" s="516"/>
      <c r="EFP134" s="516"/>
      <c r="EFQ134" s="516"/>
      <c r="EFR134" s="516"/>
      <c r="EFS134" s="516"/>
      <c r="EFT134" s="516"/>
      <c r="EFU134" s="516"/>
      <c r="EFV134" s="516"/>
      <c r="EFW134" s="516"/>
      <c r="EFX134" s="516"/>
      <c r="EFY134" s="516"/>
      <c r="EFZ134" s="516"/>
      <c r="EGA134" s="516"/>
      <c r="EGB134" s="516"/>
      <c r="EGC134" s="516"/>
      <c r="EGD134" s="516"/>
      <c r="EGE134" s="516"/>
      <c r="EGF134" s="516"/>
      <c r="EGG134" s="516"/>
      <c r="EGH134" s="516"/>
      <c r="EGI134" s="516"/>
      <c r="EGJ134" s="516"/>
      <c r="EGK134" s="516"/>
      <c r="EGL134" s="516"/>
      <c r="EGM134" s="516"/>
      <c r="EGN134" s="516"/>
      <c r="EGO134" s="516"/>
      <c r="EGP134" s="516"/>
      <c r="EGQ134" s="516"/>
      <c r="EGR134" s="516"/>
      <c r="EGS134" s="516"/>
      <c r="EGT134" s="516"/>
      <c r="EGU134" s="516"/>
      <c r="EGV134" s="516"/>
      <c r="EGW134" s="516"/>
      <c r="EGX134" s="516"/>
      <c r="EGY134" s="516"/>
      <c r="EGZ134" s="516"/>
      <c r="EHA134" s="516"/>
      <c r="EHB134" s="516"/>
      <c r="EHC134" s="516"/>
      <c r="EHD134" s="516"/>
      <c r="EHE134" s="516"/>
      <c r="EHF134" s="516"/>
      <c r="EHG134" s="516"/>
      <c r="EHH134" s="516"/>
      <c r="EHI134" s="516"/>
      <c r="EHJ134" s="516"/>
      <c r="EHK134" s="516"/>
      <c r="EHL134" s="516"/>
      <c r="EHM134" s="516"/>
      <c r="EHN134" s="516"/>
      <c r="EHO134" s="516"/>
      <c r="EHP134" s="516"/>
      <c r="EHQ134" s="516"/>
      <c r="EHR134" s="516"/>
      <c r="EHS134" s="516"/>
      <c r="EHT134" s="516"/>
      <c r="EHU134" s="516"/>
      <c r="EHV134" s="516"/>
      <c r="EHW134" s="516"/>
      <c r="EHX134" s="516"/>
      <c r="EHY134" s="516"/>
      <c r="EHZ134" s="516"/>
      <c r="EIA134" s="516"/>
      <c r="EIB134" s="516"/>
      <c r="EIC134" s="516"/>
      <c r="EID134" s="516"/>
      <c r="EIE134" s="516"/>
      <c r="EIF134" s="516"/>
      <c r="EIG134" s="516"/>
      <c r="EIH134" s="516"/>
      <c r="EII134" s="516"/>
      <c r="EIJ134" s="516"/>
      <c r="EIK134" s="516"/>
      <c r="EIL134" s="516"/>
      <c r="EIM134" s="516"/>
      <c r="EIN134" s="516"/>
      <c r="EIO134" s="516"/>
      <c r="EIP134" s="516"/>
      <c r="EIQ134" s="516"/>
      <c r="EIR134" s="516"/>
      <c r="EIS134" s="516"/>
      <c r="EIT134" s="516"/>
      <c r="EIU134" s="516"/>
      <c r="EIV134" s="516"/>
      <c r="EIW134" s="516"/>
      <c r="EIX134" s="516"/>
      <c r="EIY134" s="516"/>
      <c r="EIZ134" s="516"/>
      <c r="EJA134" s="516"/>
      <c r="EJB134" s="516"/>
      <c r="EJC134" s="516"/>
      <c r="EJD134" s="516"/>
      <c r="EJE134" s="516"/>
      <c r="EJF134" s="516"/>
      <c r="EJG134" s="516"/>
      <c r="EJH134" s="516"/>
      <c r="EJI134" s="516"/>
      <c r="EJJ134" s="516"/>
      <c r="EJK134" s="516"/>
      <c r="EJL134" s="516"/>
      <c r="EJM134" s="516"/>
      <c r="EJN134" s="516"/>
      <c r="EJO134" s="516"/>
      <c r="EJP134" s="516"/>
      <c r="EJQ134" s="516"/>
      <c r="EJR134" s="516"/>
      <c r="EJS134" s="516"/>
      <c r="EJT134" s="516"/>
      <c r="EJU134" s="516"/>
      <c r="EJV134" s="516"/>
      <c r="EJW134" s="516"/>
      <c r="EJX134" s="516"/>
      <c r="EJY134" s="516"/>
      <c r="EJZ134" s="516"/>
      <c r="EKA134" s="516"/>
      <c r="EKB134" s="516"/>
      <c r="EKC134" s="516"/>
      <c r="EKD134" s="516"/>
      <c r="EKE134" s="516"/>
      <c r="EKF134" s="516"/>
      <c r="EKG134" s="516"/>
      <c r="EKH134" s="516"/>
      <c r="EKI134" s="516"/>
      <c r="EKJ134" s="516"/>
      <c r="EKK134" s="516"/>
      <c r="EKL134" s="516"/>
      <c r="EKM134" s="516"/>
      <c r="EKN134" s="516"/>
      <c r="EKO134" s="516"/>
      <c r="EKP134" s="516"/>
      <c r="EKQ134" s="516"/>
      <c r="EKR134" s="516"/>
      <c r="EKS134" s="516"/>
      <c r="EKT134" s="516"/>
      <c r="EKU134" s="516"/>
      <c r="EKV134" s="516"/>
      <c r="EKW134" s="516"/>
      <c r="EKX134" s="516"/>
      <c r="EKY134" s="516"/>
      <c r="EKZ134" s="516"/>
      <c r="ELA134" s="516"/>
      <c r="ELB134" s="516"/>
      <c r="ELC134" s="516"/>
      <c r="ELD134" s="516"/>
      <c r="ELE134" s="516"/>
      <c r="ELF134" s="516"/>
      <c r="ELG134" s="516"/>
      <c r="ELH134" s="516"/>
      <c r="ELI134" s="516"/>
      <c r="ELJ134" s="516"/>
      <c r="ELK134" s="516"/>
      <c r="ELL134" s="516"/>
      <c r="ELM134" s="516"/>
      <c r="ELN134" s="516"/>
      <c r="ELO134" s="516"/>
      <c r="ELP134" s="516"/>
      <c r="ELQ134" s="516"/>
      <c r="ELR134" s="516"/>
      <c r="ELS134" s="516"/>
      <c r="ELT134" s="516"/>
      <c r="ELU134" s="516"/>
      <c r="ELV134" s="516"/>
      <c r="ELW134" s="516"/>
      <c r="ELX134" s="516"/>
      <c r="ELY134" s="516"/>
      <c r="ELZ134" s="516"/>
      <c r="EMA134" s="516"/>
      <c r="EMB134" s="516"/>
      <c r="EMC134" s="516"/>
      <c r="EMD134" s="516"/>
      <c r="EME134" s="516"/>
      <c r="EMF134" s="516"/>
      <c r="EMG134" s="516"/>
      <c r="EMH134" s="516"/>
      <c r="EMI134" s="516"/>
      <c r="EMJ134" s="516"/>
      <c r="EMK134" s="516"/>
      <c r="EML134" s="516"/>
      <c r="EMM134" s="516"/>
      <c r="EMN134" s="516"/>
      <c r="EMO134" s="516"/>
      <c r="EMP134" s="516"/>
      <c r="EMQ134" s="516"/>
      <c r="EMR134" s="516"/>
      <c r="EMS134" s="516"/>
      <c r="EMT134" s="516"/>
      <c r="EMU134" s="516"/>
      <c r="EMV134" s="516"/>
      <c r="EMW134" s="516"/>
      <c r="EMX134" s="516"/>
      <c r="EMY134" s="516"/>
      <c r="EMZ134" s="516"/>
      <c r="ENA134" s="516"/>
      <c r="ENB134" s="516"/>
      <c r="ENC134" s="516"/>
      <c r="END134" s="516"/>
      <c r="ENE134" s="516"/>
      <c r="ENF134" s="516"/>
      <c r="ENG134" s="516"/>
      <c r="ENH134" s="516"/>
      <c r="ENI134" s="516"/>
      <c r="ENJ134" s="516"/>
      <c r="ENK134" s="516"/>
      <c r="ENL134" s="516"/>
      <c r="ENM134" s="516"/>
      <c r="ENN134" s="516"/>
      <c r="ENO134" s="516"/>
      <c r="ENP134" s="516"/>
      <c r="ENQ134" s="516"/>
      <c r="ENR134" s="516"/>
      <c r="ENS134" s="516"/>
      <c r="ENT134" s="516"/>
      <c r="ENU134" s="516"/>
      <c r="ENV134" s="516"/>
      <c r="ENW134" s="516"/>
      <c r="ENX134" s="516"/>
      <c r="ENY134" s="516"/>
      <c r="ENZ134" s="516"/>
      <c r="EOA134" s="516"/>
      <c r="EOB134" s="516"/>
      <c r="EOC134" s="516"/>
      <c r="EOD134" s="516"/>
      <c r="EOE134" s="516"/>
      <c r="EOF134" s="516"/>
      <c r="EOG134" s="516"/>
      <c r="EOH134" s="516"/>
      <c r="EOI134" s="516"/>
      <c r="EOJ134" s="516"/>
      <c r="EOK134" s="516"/>
      <c r="EOL134" s="516"/>
      <c r="EOM134" s="516"/>
      <c r="EON134" s="516"/>
      <c r="EOO134" s="516"/>
      <c r="EOP134" s="516"/>
      <c r="EOQ134" s="516"/>
      <c r="EOR134" s="516"/>
      <c r="EOS134" s="516"/>
      <c r="EOT134" s="516"/>
      <c r="EOU134" s="516"/>
      <c r="EOV134" s="516"/>
      <c r="EOW134" s="516"/>
      <c r="EOX134" s="516"/>
      <c r="EOY134" s="516"/>
      <c r="EOZ134" s="516"/>
      <c r="EPA134" s="516"/>
      <c r="EPB134" s="516"/>
      <c r="EPC134" s="516"/>
      <c r="EPD134" s="516"/>
      <c r="EPE134" s="516"/>
      <c r="EPF134" s="516"/>
      <c r="EPG134" s="516"/>
      <c r="EPH134" s="516"/>
      <c r="EPI134" s="516"/>
      <c r="EPJ134" s="516"/>
      <c r="EPK134" s="516"/>
      <c r="EPL134" s="516"/>
      <c r="EPM134" s="516"/>
      <c r="EPN134" s="516"/>
      <c r="EPO134" s="516"/>
      <c r="EPP134" s="516"/>
      <c r="EPQ134" s="516"/>
      <c r="EPR134" s="516"/>
      <c r="EPS134" s="516"/>
      <c r="EPT134" s="516"/>
      <c r="EPU134" s="516"/>
      <c r="EPV134" s="516"/>
      <c r="EPW134" s="516"/>
      <c r="EPX134" s="516"/>
      <c r="EPY134" s="516"/>
      <c r="EPZ134" s="516"/>
      <c r="EQA134" s="516"/>
      <c r="EQB134" s="516"/>
      <c r="EQC134" s="516"/>
      <c r="EQD134" s="516"/>
      <c r="EQE134" s="516"/>
      <c r="EQF134" s="516"/>
      <c r="EQG134" s="516"/>
      <c r="EQH134" s="516"/>
      <c r="EQI134" s="516"/>
      <c r="EQJ134" s="516"/>
      <c r="EQK134" s="516"/>
      <c r="EQL134" s="516"/>
      <c r="EQM134" s="516"/>
      <c r="EQN134" s="516"/>
      <c r="EQO134" s="516"/>
      <c r="EQP134" s="516"/>
      <c r="EQQ134" s="516"/>
      <c r="EQR134" s="516"/>
      <c r="EQS134" s="516"/>
      <c r="EQT134" s="516"/>
      <c r="EQU134" s="516"/>
      <c r="EQV134" s="516"/>
      <c r="EQW134" s="516"/>
      <c r="EQX134" s="516"/>
      <c r="EQY134" s="516"/>
      <c r="EQZ134" s="516"/>
      <c r="ERA134" s="516"/>
      <c r="ERB134" s="516"/>
      <c r="ERC134" s="516"/>
      <c r="ERD134" s="516"/>
      <c r="ERE134" s="516"/>
      <c r="ERF134" s="516"/>
      <c r="ERG134" s="516"/>
      <c r="ERH134" s="516"/>
      <c r="ERI134" s="516"/>
      <c r="ERJ134" s="516"/>
      <c r="ERK134" s="516"/>
      <c r="ERL134" s="516"/>
      <c r="ERM134" s="516"/>
      <c r="ERN134" s="516"/>
      <c r="ERO134" s="516"/>
      <c r="ERP134" s="516"/>
      <c r="ERQ134" s="516"/>
      <c r="ERR134" s="516"/>
      <c r="ERS134" s="516"/>
      <c r="ERT134" s="516"/>
      <c r="ERU134" s="516"/>
      <c r="ERV134" s="516"/>
      <c r="ERW134" s="516"/>
      <c r="ERX134" s="516"/>
      <c r="ERY134" s="516"/>
      <c r="ERZ134" s="516"/>
      <c r="ESA134" s="516"/>
      <c r="ESB134" s="516"/>
      <c r="ESC134" s="516"/>
      <c r="ESD134" s="516"/>
      <c r="ESE134" s="516"/>
      <c r="ESF134" s="516"/>
      <c r="ESG134" s="516"/>
      <c r="ESH134" s="516"/>
      <c r="ESI134" s="516"/>
      <c r="ESJ134" s="516"/>
      <c r="ESK134" s="516"/>
      <c r="ESL134" s="516"/>
      <c r="ESM134" s="516"/>
      <c r="ESN134" s="516"/>
      <c r="ESO134" s="516"/>
      <c r="ESP134" s="516"/>
      <c r="ESQ134" s="516"/>
      <c r="ESR134" s="516"/>
      <c r="ESS134" s="516"/>
      <c r="EST134" s="516"/>
      <c r="ESU134" s="516"/>
      <c r="ESV134" s="516"/>
      <c r="ESW134" s="516"/>
      <c r="ESX134" s="516"/>
      <c r="ESY134" s="516"/>
      <c r="ESZ134" s="516"/>
      <c r="ETA134" s="516"/>
      <c r="ETB134" s="516"/>
      <c r="ETC134" s="516"/>
      <c r="ETD134" s="516"/>
      <c r="ETE134" s="516"/>
      <c r="ETF134" s="516"/>
      <c r="ETG134" s="516"/>
      <c r="ETH134" s="516"/>
      <c r="ETI134" s="516"/>
      <c r="ETJ134" s="516"/>
      <c r="ETK134" s="516"/>
      <c r="ETL134" s="516"/>
      <c r="ETM134" s="516"/>
      <c r="ETN134" s="516"/>
      <c r="ETO134" s="516"/>
      <c r="ETP134" s="516"/>
      <c r="ETQ134" s="516"/>
      <c r="ETR134" s="516"/>
      <c r="ETS134" s="516"/>
      <c r="ETT134" s="516"/>
      <c r="ETU134" s="516"/>
      <c r="ETV134" s="516"/>
      <c r="ETW134" s="516"/>
      <c r="ETX134" s="516"/>
      <c r="ETY134" s="516"/>
      <c r="ETZ134" s="516"/>
      <c r="EUA134" s="516"/>
      <c r="EUB134" s="516"/>
      <c r="EUC134" s="516"/>
      <c r="EUD134" s="516"/>
      <c r="EUE134" s="516"/>
      <c r="EUF134" s="516"/>
      <c r="EUG134" s="516"/>
      <c r="EUH134" s="516"/>
      <c r="EUI134" s="516"/>
      <c r="EUJ134" s="516"/>
      <c r="EUK134" s="516"/>
      <c r="EUL134" s="516"/>
      <c r="EUM134" s="516"/>
      <c r="EUN134" s="516"/>
      <c r="EUO134" s="516"/>
      <c r="EUP134" s="516"/>
      <c r="EUQ134" s="516"/>
      <c r="EUR134" s="516"/>
      <c r="EUS134" s="516"/>
      <c r="EUT134" s="516"/>
      <c r="EUU134" s="516"/>
      <c r="EUV134" s="516"/>
      <c r="EUW134" s="516"/>
      <c r="EUX134" s="516"/>
      <c r="EUY134" s="516"/>
      <c r="EUZ134" s="516"/>
      <c r="EVA134" s="516"/>
      <c r="EVB134" s="516"/>
      <c r="EVC134" s="516"/>
      <c r="EVD134" s="516"/>
      <c r="EVE134" s="516"/>
      <c r="EVF134" s="516"/>
      <c r="EVG134" s="516"/>
      <c r="EVH134" s="516"/>
      <c r="EVI134" s="516"/>
      <c r="EVJ134" s="516"/>
      <c r="EVK134" s="516"/>
      <c r="EVL134" s="516"/>
      <c r="EVM134" s="516"/>
      <c r="EVN134" s="516"/>
      <c r="EVO134" s="516"/>
      <c r="EVP134" s="516"/>
      <c r="EVQ134" s="516"/>
      <c r="EVR134" s="516"/>
      <c r="EVS134" s="516"/>
      <c r="EVT134" s="516"/>
      <c r="EVU134" s="516"/>
      <c r="EVV134" s="516"/>
      <c r="EVW134" s="516"/>
      <c r="EVX134" s="516"/>
      <c r="EVY134" s="516"/>
      <c r="EVZ134" s="516"/>
      <c r="EWA134" s="516"/>
      <c r="EWB134" s="516"/>
      <c r="EWC134" s="516"/>
      <c r="EWD134" s="516"/>
      <c r="EWE134" s="516"/>
      <c r="EWF134" s="516"/>
      <c r="EWG134" s="516"/>
      <c r="EWH134" s="516"/>
      <c r="EWI134" s="516"/>
      <c r="EWJ134" s="516"/>
      <c r="EWK134" s="516"/>
      <c r="EWL134" s="516"/>
      <c r="EWM134" s="516"/>
      <c r="EWN134" s="516"/>
      <c r="EWO134" s="516"/>
      <c r="EWP134" s="516"/>
      <c r="EWQ134" s="516"/>
      <c r="EWR134" s="516"/>
      <c r="EWS134" s="516"/>
      <c r="EWT134" s="516"/>
      <c r="EWU134" s="516"/>
      <c r="EWV134" s="516"/>
      <c r="EWW134" s="516"/>
      <c r="EWX134" s="516"/>
      <c r="EWY134" s="516"/>
      <c r="EWZ134" s="516"/>
      <c r="EXA134" s="516"/>
      <c r="EXB134" s="516"/>
      <c r="EXC134" s="516"/>
      <c r="EXD134" s="516"/>
      <c r="EXE134" s="516"/>
      <c r="EXF134" s="516"/>
      <c r="EXG134" s="516"/>
      <c r="EXH134" s="516"/>
      <c r="EXI134" s="516"/>
      <c r="EXJ134" s="516"/>
      <c r="EXK134" s="516"/>
      <c r="EXL134" s="516"/>
      <c r="EXM134" s="516"/>
      <c r="EXN134" s="516"/>
      <c r="EXO134" s="516"/>
      <c r="EXP134" s="516"/>
      <c r="EXQ134" s="516"/>
      <c r="EXR134" s="516"/>
      <c r="EXS134" s="516"/>
      <c r="EXT134" s="516"/>
      <c r="EXU134" s="516"/>
      <c r="EXV134" s="516"/>
      <c r="EXW134" s="516"/>
      <c r="EXX134" s="516"/>
      <c r="EXY134" s="516"/>
      <c r="EXZ134" s="516"/>
      <c r="EYA134" s="516"/>
      <c r="EYB134" s="516"/>
      <c r="EYC134" s="516"/>
      <c r="EYD134" s="516"/>
      <c r="EYE134" s="516"/>
      <c r="EYF134" s="516"/>
      <c r="EYG134" s="516"/>
      <c r="EYH134" s="516"/>
      <c r="EYI134" s="516"/>
      <c r="EYJ134" s="516"/>
      <c r="EYK134" s="516"/>
      <c r="EYL134" s="516"/>
      <c r="EYM134" s="516"/>
      <c r="EYN134" s="516"/>
      <c r="EYO134" s="516"/>
      <c r="EYP134" s="516"/>
      <c r="EYQ134" s="516"/>
      <c r="EYR134" s="516"/>
      <c r="EYS134" s="516"/>
      <c r="EYT134" s="516"/>
      <c r="EYU134" s="516"/>
      <c r="EYV134" s="516"/>
      <c r="EYW134" s="516"/>
      <c r="EYX134" s="516"/>
      <c r="EYY134" s="516"/>
      <c r="EYZ134" s="516"/>
      <c r="EZA134" s="516"/>
      <c r="EZB134" s="516"/>
      <c r="EZC134" s="516"/>
      <c r="EZD134" s="516"/>
      <c r="EZE134" s="516"/>
      <c r="EZF134" s="516"/>
      <c r="EZG134" s="516"/>
      <c r="EZH134" s="516"/>
      <c r="EZI134" s="516"/>
      <c r="EZJ134" s="516"/>
      <c r="EZK134" s="516"/>
      <c r="EZL134" s="516"/>
      <c r="EZM134" s="516"/>
      <c r="EZN134" s="516"/>
      <c r="EZO134" s="516"/>
      <c r="EZP134" s="516"/>
      <c r="EZQ134" s="516"/>
      <c r="EZR134" s="516"/>
      <c r="EZS134" s="516"/>
      <c r="EZT134" s="516"/>
      <c r="EZU134" s="516"/>
      <c r="EZV134" s="516"/>
      <c r="EZW134" s="516"/>
      <c r="EZX134" s="516"/>
      <c r="EZY134" s="516"/>
      <c r="EZZ134" s="516"/>
      <c r="FAA134" s="516"/>
      <c r="FAB134" s="516"/>
      <c r="FAC134" s="516"/>
      <c r="FAD134" s="516"/>
      <c r="FAE134" s="516"/>
      <c r="FAF134" s="516"/>
      <c r="FAG134" s="516"/>
      <c r="FAH134" s="516"/>
      <c r="FAI134" s="516"/>
      <c r="FAJ134" s="516"/>
      <c r="FAK134" s="516"/>
      <c r="FAL134" s="516"/>
      <c r="FAM134" s="516"/>
      <c r="FAN134" s="516"/>
      <c r="FAO134" s="516"/>
      <c r="FAP134" s="516"/>
      <c r="FAQ134" s="516"/>
      <c r="FAR134" s="516"/>
      <c r="FAS134" s="516"/>
      <c r="FAT134" s="516"/>
      <c r="FAU134" s="516"/>
      <c r="FAV134" s="516"/>
      <c r="FAW134" s="516"/>
      <c r="FAX134" s="516"/>
      <c r="FAY134" s="516"/>
      <c r="FAZ134" s="516"/>
      <c r="FBA134" s="516"/>
      <c r="FBB134" s="516"/>
      <c r="FBC134" s="516"/>
      <c r="FBD134" s="516"/>
      <c r="FBE134" s="516"/>
      <c r="FBF134" s="516"/>
      <c r="FBG134" s="516"/>
      <c r="FBH134" s="516"/>
      <c r="FBI134" s="516"/>
      <c r="FBJ134" s="516"/>
      <c r="FBK134" s="516"/>
      <c r="FBL134" s="516"/>
      <c r="FBM134" s="516"/>
      <c r="FBN134" s="516"/>
      <c r="FBO134" s="516"/>
      <c r="FBP134" s="516"/>
      <c r="FBQ134" s="516"/>
      <c r="FBR134" s="516"/>
      <c r="FBS134" s="516"/>
      <c r="FBT134" s="516"/>
      <c r="FBU134" s="516"/>
      <c r="FBV134" s="516"/>
      <c r="FBW134" s="516"/>
      <c r="FBX134" s="516"/>
      <c r="FBY134" s="516"/>
      <c r="FBZ134" s="516"/>
      <c r="FCA134" s="516"/>
      <c r="FCB134" s="516"/>
      <c r="FCC134" s="516"/>
      <c r="FCD134" s="516"/>
      <c r="FCE134" s="516"/>
      <c r="FCF134" s="516"/>
      <c r="FCG134" s="516"/>
      <c r="FCH134" s="516"/>
      <c r="FCI134" s="516"/>
      <c r="FCJ134" s="516"/>
      <c r="FCK134" s="516"/>
      <c r="FCL134" s="516"/>
      <c r="FCM134" s="516"/>
      <c r="FCN134" s="516"/>
      <c r="FCO134" s="516"/>
      <c r="FCP134" s="516"/>
      <c r="FCQ134" s="516"/>
      <c r="FCR134" s="516"/>
      <c r="FCS134" s="516"/>
      <c r="FCT134" s="516"/>
      <c r="FCU134" s="516"/>
      <c r="FCV134" s="516"/>
      <c r="FCW134" s="516"/>
      <c r="FCX134" s="516"/>
      <c r="FCY134" s="516"/>
      <c r="FCZ134" s="516"/>
      <c r="FDA134" s="516"/>
      <c r="FDB134" s="516"/>
      <c r="FDC134" s="516"/>
      <c r="FDD134" s="516"/>
      <c r="FDE134" s="516"/>
      <c r="FDF134" s="516"/>
      <c r="FDG134" s="516"/>
      <c r="FDH134" s="516"/>
      <c r="FDI134" s="516"/>
      <c r="FDJ134" s="516"/>
      <c r="FDK134" s="516"/>
      <c r="FDL134" s="516"/>
      <c r="FDM134" s="516"/>
      <c r="FDN134" s="516"/>
      <c r="FDO134" s="516"/>
      <c r="FDP134" s="516"/>
      <c r="FDQ134" s="516"/>
      <c r="FDR134" s="516"/>
      <c r="FDS134" s="516"/>
      <c r="FDT134" s="516"/>
      <c r="FDU134" s="516"/>
      <c r="FDV134" s="516"/>
      <c r="FDW134" s="516"/>
      <c r="FDX134" s="516"/>
      <c r="FDY134" s="516"/>
      <c r="FDZ134" s="516"/>
      <c r="FEA134" s="516"/>
      <c r="FEB134" s="516"/>
      <c r="FEC134" s="516"/>
      <c r="FED134" s="516"/>
      <c r="FEE134" s="516"/>
      <c r="FEF134" s="516"/>
      <c r="FEG134" s="516"/>
      <c r="FEH134" s="516"/>
      <c r="FEI134" s="516"/>
      <c r="FEJ134" s="516"/>
      <c r="FEK134" s="516"/>
      <c r="FEL134" s="516"/>
      <c r="FEM134" s="516"/>
      <c r="FEN134" s="516"/>
      <c r="FEO134" s="516"/>
      <c r="FEP134" s="516"/>
      <c r="FEQ134" s="516"/>
      <c r="FER134" s="516"/>
      <c r="FES134" s="516"/>
      <c r="FET134" s="516"/>
      <c r="FEU134" s="516"/>
      <c r="FEV134" s="516"/>
      <c r="FEW134" s="516"/>
      <c r="FEX134" s="516"/>
      <c r="FEY134" s="516"/>
      <c r="FEZ134" s="516"/>
      <c r="FFA134" s="516"/>
      <c r="FFB134" s="516"/>
      <c r="FFC134" s="516"/>
      <c r="FFD134" s="516"/>
      <c r="FFE134" s="516"/>
      <c r="FFF134" s="516"/>
      <c r="FFG134" s="516"/>
      <c r="FFH134" s="516"/>
      <c r="FFI134" s="516"/>
      <c r="FFJ134" s="516"/>
      <c r="FFK134" s="516"/>
      <c r="FFL134" s="516"/>
      <c r="FFM134" s="516"/>
      <c r="FFN134" s="516"/>
      <c r="FFO134" s="516"/>
      <c r="FFP134" s="516"/>
      <c r="FFQ134" s="516"/>
      <c r="FFR134" s="516"/>
      <c r="FFS134" s="516"/>
      <c r="FFT134" s="516"/>
      <c r="FFU134" s="516"/>
      <c r="FFV134" s="516"/>
      <c r="FFW134" s="516"/>
      <c r="FFX134" s="516"/>
      <c r="FFY134" s="516"/>
      <c r="FFZ134" s="516"/>
      <c r="FGA134" s="516"/>
      <c r="FGB134" s="516"/>
      <c r="FGC134" s="516"/>
      <c r="FGD134" s="516"/>
      <c r="FGE134" s="516"/>
      <c r="FGF134" s="516"/>
      <c r="FGG134" s="516"/>
      <c r="FGH134" s="516"/>
      <c r="FGI134" s="516"/>
      <c r="FGJ134" s="516"/>
      <c r="FGK134" s="516"/>
      <c r="FGL134" s="516"/>
      <c r="FGM134" s="516"/>
      <c r="FGN134" s="516"/>
      <c r="FGO134" s="516"/>
      <c r="FGP134" s="516"/>
      <c r="FGQ134" s="516"/>
      <c r="FGR134" s="516"/>
      <c r="FGS134" s="516"/>
      <c r="FGT134" s="516"/>
      <c r="FGU134" s="516"/>
      <c r="FGV134" s="516"/>
      <c r="FGW134" s="516"/>
      <c r="FGX134" s="516"/>
      <c r="FGY134" s="516"/>
      <c r="FGZ134" s="516"/>
      <c r="FHA134" s="516"/>
      <c r="FHB134" s="516"/>
      <c r="FHC134" s="516"/>
      <c r="FHD134" s="516"/>
      <c r="FHE134" s="516"/>
      <c r="FHF134" s="516"/>
      <c r="FHG134" s="516"/>
      <c r="FHH134" s="516"/>
      <c r="FHI134" s="516"/>
      <c r="FHJ134" s="516"/>
      <c r="FHK134" s="516"/>
      <c r="FHL134" s="516"/>
      <c r="FHM134" s="516"/>
      <c r="FHN134" s="516"/>
      <c r="FHO134" s="516"/>
      <c r="FHP134" s="516"/>
      <c r="FHQ134" s="516"/>
      <c r="FHR134" s="516"/>
      <c r="FHS134" s="516"/>
      <c r="FHT134" s="516"/>
      <c r="FHU134" s="516"/>
      <c r="FHV134" s="516"/>
      <c r="FHW134" s="516"/>
      <c r="FHX134" s="516"/>
      <c r="FHY134" s="516"/>
      <c r="FHZ134" s="516"/>
      <c r="FIA134" s="516"/>
      <c r="FIB134" s="516"/>
      <c r="FIC134" s="516"/>
      <c r="FID134" s="516"/>
      <c r="FIE134" s="516"/>
      <c r="FIF134" s="516"/>
      <c r="FIG134" s="516"/>
      <c r="FIH134" s="516"/>
      <c r="FII134" s="516"/>
      <c r="FIJ134" s="516"/>
      <c r="FIK134" s="516"/>
      <c r="FIL134" s="516"/>
      <c r="FIM134" s="516"/>
      <c r="FIN134" s="516"/>
      <c r="FIO134" s="516"/>
      <c r="FIP134" s="516"/>
      <c r="FIQ134" s="516"/>
      <c r="FIR134" s="516"/>
      <c r="FIS134" s="516"/>
      <c r="FIT134" s="516"/>
      <c r="FIU134" s="516"/>
      <c r="FIV134" s="516"/>
      <c r="FIW134" s="516"/>
      <c r="FIX134" s="516"/>
      <c r="FIY134" s="516"/>
      <c r="FIZ134" s="516"/>
      <c r="FJA134" s="516"/>
      <c r="FJB134" s="516"/>
      <c r="FJC134" s="516"/>
      <c r="FJD134" s="516"/>
      <c r="FJE134" s="516"/>
      <c r="FJF134" s="516"/>
      <c r="FJG134" s="516"/>
      <c r="FJH134" s="516"/>
      <c r="FJI134" s="516"/>
      <c r="FJJ134" s="516"/>
      <c r="FJK134" s="516"/>
      <c r="FJL134" s="516"/>
      <c r="FJM134" s="516"/>
      <c r="FJN134" s="516"/>
      <c r="FJO134" s="516"/>
      <c r="FJP134" s="516"/>
      <c r="FJQ134" s="516"/>
      <c r="FJR134" s="516"/>
      <c r="FJS134" s="516"/>
      <c r="FJT134" s="516"/>
      <c r="FJU134" s="516"/>
      <c r="FJV134" s="516"/>
      <c r="FJW134" s="516"/>
      <c r="FJX134" s="516"/>
      <c r="FJY134" s="516"/>
      <c r="FJZ134" s="516"/>
      <c r="FKA134" s="516"/>
      <c r="FKB134" s="516"/>
      <c r="FKC134" s="516"/>
      <c r="FKD134" s="516"/>
      <c r="FKE134" s="516"/>
      <c r="FKF134" s="516"/>
      <c r="FKG134" s="516"/>
      <c r="FKH134" s="516"/>
      <c r="FKI134" s="516"/>
      <c r="FKJ134" s="516"/>
      <c r="FKK134" s="516"/>
      <c r="FKL134" s="516"/>
      <c r="FKM134" s="516"/>
      <c r="FKN134" s="516"/>
      <c r="FKO134" s="516"/>
      <c r="FKP134" s="516"/>
      <c r="FKQ134" s="516"/>
      <c r="FKR134" s="516"/>
      <c r="FKS134" s="516"/>
      <c r="FKT134" s="516"/>
      <c r="FKU134" s="516"/>
      <c r="FKV134" s="516"/>
      <c r="FKW134" s="516"/>
      <c r="FKX134" s="516"/>
      <c r="FKY134" s="516"/>
      <c r="FKZ134" s="516"/>
      <c r="FLA134" s="516"/>
      <c r="FLB134" s="516"/>
      <c r="FLC134" s="516"/>
      <c r="FLD134" s="516"/>
      <c r="FLE134" s="516"/>
      <c r="FLF134" s="516"/>
      <c r="FLG134" s="516"/>
      <c r="FLH134" s="516"/>
      <c r="FLI134" s="516"/>
      <c r="FLJ134" s="516"/>
      <c r="FLK134" s="516"/>
      <c r="FLL134" s="516"/>
      <c r="FLM134" s="516"/>
      <c r="FLN134" s="516"/>
      <c r="FLO134" s="516"/>
      <c r="FLP134" s="516"/>
      <c r="FLQ134" s="516"/>
      <c r="FLR134" s="516"/>
      <c r="FLS134" s="516"/>
      <c r="FLT134" s="516"/>
      <c r="FLU134" s="516"/>
      <c r="FLV134" s="516"/>
      <c r="FLW134" s="516"/>
      <c r="FLX134" s="516"/>
      <c r="FLY134" s="516"/>
      <c r="FLZ134" s="516"/>
      <c r="FMA134" s="516"/>
      <c r="FMB134" s="516"/>
      <c r="FMC134" s="516"/>
      <c r="FMD134" s="516"/>
      <c r="FME134" s="516"/>
      <c r="FMF134" s="516"/>
      <c r="FMG134" s="516"/>
      <c r="FMH134" s="516"/>
      <c r="FMI134" s="516"/>
      <c r="FMJ134" s="516"/>
      <c r="FMK134" s="516"/>
      <c r="FML134" s="516"/>
      <c r="FMM134" s="516"/>
      <c r="FMN134" s="516"/>
      <c r="FMO134" s="516"/>
      <c r="FMP134" s="516"/>
      <c r="FMQ134" s="516"/>
      <c r="FMR134" s="516"/>
      <c r="FMS134" s="516"/>
      <c r="FMT134" s="516"/>
      <c r="FMU134" s="516"/>
      <c r="FMV134" s="516"/>
      <c r="FMW134" s="516"/>
      <c r="FMX134" s="516"/>
      <c r="FMY134" s="516"/>
      <c r="FMZ134" s="516"/>
      <c r="FNA134" s="516"/>
      <c r="FNB134" s="516"/>
      <c r="FNC134" s="516"/>
      <c r="FND134" s="516"/>
      <c r="FNE134" s="516"/>
      <c r="FNF134" s="516"/>
      <c r="FNG134" s="516"/>
      <c r="FNH134" s="516"/>
      <c r="FNI134" s="516"/>
      <c r="FNJ134" s="516"/>
      <c r="FNK134" s="516"/>
      <c r="FNL134" s="516"/>
      <c r="FNM134" s="516"/>
      <c r="FNN134" s="516"/>
      <c r="FNO134" s="516"/>
      <c r="FNP134" s="516"/>
      <c r="FNQ134" s="516"/>
      <c r="FNR134" s="516"/>
      <c r="FNS134" s="516"/>
      <c r="FNT134" s="516"/>
      <c r="FNU134" s="516"/>
      <c r="FNV134" s="516"/>
      <c r="FNW134" s="516"/>
      <c r="FNX134" s="516"/>
      <c r="FNY134" s="516"/>
      <c r="FNZ134" s="516"/>
      <c r="FOA134" s="516"/>
      <c r="FOB134" s="516"/>
      <c r="FOC134" s="516"/>
      <c r="FOD134" s="516"/>
      <c r="FOE134" s="516"/>
      <c r="FOF134" s="516"/>
      <c r="FOG134" s="516"/>
      <c r="FOH134" s="516"/>
      <c r="FOI134" s="516"/>
      <c r="FOJ134" s="516"/>
      <c r="FOK134" s="516"/>
      <c r="FOL134" s="516"/>
      <c r="FOM134" s="516"/>
      <c r="FON134" s="516"/>
      <c r="FOO134" s="516"/>
      <c r="FOP134" s="516"/>
      <c r="FOQ134" s="516"/>
      <c r="FOR134" s="516"/>
      <c r="FOS134" s="516"/>
      <c r="FOT134" s="516"/>
      <c r="FOU134" s="516"/>
      <c r="FOV134" s="516"/>
      <c r="FOW134" s="516"/>
      <c r="FOX134" s="516"/>
      <c r="FOY134" s="516"/>
      <c r="FOZ134" s="516"/>
      <c r="FPA134" s="516"/>
      <c r="FPB134" s="516"/>
      <c r="FPC134" s="516"/>
      <c r="FPD134" s="516"/>
      <c r="FPE134" s="516"/>
      <c r="FPF134" s="516"/>
      <c r="FPG134" s="516"/>
      <c r="FPH134" s="516"/>
      <c r="FPI134" s="516"/>
      <c r="FPJ134" s="516"/>
      <c r="FPK134" s="516"/>
      <c r="FPL134" s="516"/>
      <c r="FPM134" s="516"/>
      <c r="FPN134" s="516"/>
      <c r="FPO134" s="516"/>
      <c r="FPP134" s="516"/>
      <c r="FPQ134" s="516"/>
      <c r="FPR134" s="516"/>
      <c r="FPS134" s="516"/>
      <c r="FPT134" s="516"/>
      <c r="FPU134" s="516"/>
      <c r="FPV134" s="516"/>
      <c r="FPW134" s="516"/>
      <c r="FPX134" s="516"/>
      <c r="FPY134" s="516"/>
      <c r="FPZ134" s="516"/>
      <c r="FQA134" s="516"/>
      <c r="FQB134" s="516"/>
      <c r="FQC134" s="516"/>
      <c r="FQD134" s="516"/>
      <c r="FQE134" s="516"/>
      <c r="FQF134" s="516"/>
      <c r="FQG134" s="516"/>
      <c r="FQH134" s="516"/>
      <c r="FQI134" s="516"/>
      <c r="FQJ134" s="516"/>
      <c r="FQK134" s="516"/>
      <c r="FQL134" s="516"/>
      <c r="FQM134" s="516"/>
      <c r="FQN134" s="516"/>
      <c r="FQO134" s="516"/>
      <c r="FQP134" s="516"/>
      <c r="FQQ134" s="516"/>
      <c r="FQR134" s="516"/>
      <c r="FQS134" s="516"/>
      <c r="FQT134" s="516"/>
      <c r="FQU134" s="516"/>
      <c r="FQV134" s="516"/>
      <c r="FQW134" s="516"/>
      <c r="FQX134" s="516"/>
      <c r="FQY134" s="516"/>
      <c r="FQZ134" s="516"/>
      <c r="FRA134" s="516"/>
      <c r="FRB134" s="516"/>
      <c r="FRC134" s="516"/>
      <c r="FRD134" s="516"/>
      <c r="FRE134" s="516"/>
      <c r="FRF134" s="516"/>
      <c r="FRG134" s="516"/>
      <c r="FRH134" s="516"/>
      <c r="FRI134" s="516"/>
      <c r="FRJ134" s="516"/>
      <c r="FRK134" s="516"/>
      <c r="FRL134" s="516"/>
      <c r="FRM134" s="516"/>
      <c r="FRN134" s="516"/>
      <c r="FRO134" s="516"/>
      <c r="FRP134" s="516"/>
      <c r="FRQ134" s="516"/>
      <c r="FRR134" s="516"/>
      <c r="FRS134" s="516"/>
      <c r="FRT134" s="516"/>
      <c r="FRU134" s="516"/>
      <c r="FRV134" s="516"/>
      <c r="FRW134" s="516"/>
      <c r="FRX134" s="516"/>
      <c r="FRY134" s="516"/>
      <c r="FRZ134" s="516"/>
      <c r="FSA134" s="516"/>
      <c r="FSB134" s="516"/>
      <c r="FSC134" s="516"/>
      <c r="FSD134" s="516"/>
      <c r="FSE134" s="516"/>
      <c r="FSF134" s="516"/>
      <c r="FSG134" s="516"/>
      <c r="FSH134" s="516"/>
      <c r="FSI134" s="516"/>
      <c r="FSJ134" s="516"/>
      <c r="FSK134" s="516"/>
      <c r="FSL134" s="516"/>
      <c r="FSM134" s="516"/>
      <c r="FSN134" s="516"/>
      <c r="FSO134" s="516"/>
      <c r="FSP134" s="516"/>
      <c r="FSQ134" s="516"/>
      <c r="FSR134" s="516"/>
      <c r="FSS134" s="516"/>
      <c r="FST134" s="516"/>
      <c r="FSU134" s="516"/>
      <c r="FSV134" s="516"/>
      <c r="FSW134" s="516"/>
      <c r="FSX134" s="516"/>
      <c r="FSY134" s="516"/>
      <c r="FSZ134" s="516"/>
      <c r="FTA134" s="516"/>
      <c r="FTB134" s="516"/>
      <c r="FTC134" s="516"/>
      <c r="FTD134" s="516"/>
      <c r="FTE134" s="516"/>
      <c r="FTF134" s="516"/>
      <c r="FTG134" s="516"/>
      <c r="FTH134" s="516"/>
      <c r="FTI134" s="516"/>
      <c r="FTJ134" s="516"/>
      <c r="FTK134" s="516"/>
      <c r="FTL134" s="516"/>
      <c r="FTM134" s="516"/>
      <c r="FTN134" s="516"/>
      <c r="FTO134" s="516"/>
      <c r="FTP134" s="516"/>
      <c r="FTQ134" s="516"/>
      <c r="FTR134" s="516"/>
      <c r="FTS134" s="516"/>
      <c r="FTT134" s="516"/>
      <c r="FTU134" s="516"/>
      <c r="FTV134" s="516"/>
      <c r="FTW134" s="516"/>
      <c r="FTX134" s="516"/>
      <c r="FTY134" s="516"/>
      <c r="FTZ134" s="516"/>
      <c r="FUA134" s="516"/>
      <c r="FUB134" s="516"/>
      <c r="FUC134" s="516"/>
      <c r="FUD134" s="516"/>
      <c r="FUE134" s="516"/>
      <c r="FUF134" s="516"/>
      <c r="FUG134" s="516"/>
      <c r="FUH134" s="516"/>
      <c r="FUI134" s="516"/>
      <c r="FUJ134" s="516"/>
      <c r="FUK134" s="516"/>
      <c r="FUL134" s="516"/>
      <c r="FUM134" s="516"/>
      <c r="FUN134" s="516"/>
      <c r="FUO134" s="516"/>
      <c r="FUP134" s="516"/>
      <c r="FUQ134" s="516"/>
      <c r="FUR134" s="516"/>
      <c r="FUS134" s="516"/>
      <c r="FUT134" s="516"/>
      <c r="FUU134" s="516"/>
      <c r="FUV134" s="516"/>
      <c r="FUW134" s="516"/>
      <c r="FUX134" s="516"/>
      <c r="FUY134" s="516"/>
      <c r="FUZ134" s="516"/>
      <c r="FVA134" s="516"/>
      <c r="FVB134" s="516"/>
      <c r="FVC134" s="516"/>
      <c r="FVD134" s="516"/>
      <c r="FVE134" s="516"/>
      <c r="FVF134" s="516"/>
      <c r="FVG134" s="516"/>
      <c r="FVH134" s="516"/>
      <c r="FVI134" s="516"/>
      <c r="FVJ134" s="516"/>
      <c r="FVK134" s="516"/>
      <c r="FVL134" s="516"/>
      <c r="FVM134" s="516"/>
      <c r="FVN134" s="516"/>
      <c r="FVO134" s="516"/>
      <c r="FVP134" s="516"/>
      <c r="FVQ134" s="516"/>
      <c r="FVR134" s="516"/>
      <c r="FVS134" s="516"/>
      <c r="FVT134" s="516"/>
      <c r="FVU134" s="516"/>
      <c r="FVV134" s="516"/>
      <c r="FVW134" s="516"/>
      <c r="FVX134" s="516"/>
      <c r="FVY134" s="516"/>
      <c r="FVZ134" s="516"/>
      <c r="FWA134" s="516"/>
      <c r="FWB134" s="516"/>
      <c r="FWC134" s="516"/>
      <c r="FWD134" s="516"/>
      <c r="FWE134" s="516"/>
      <c r="FWF134" s="516"/>
      <c r="FWG134" s="516"/>
      <c r="FWH134" s="516"/>
      <c r="FWI134" s="516"/>
      <c r="FWJ134" s="516"/>
      <c r="FWK134" s="516"/>
      <c r="FWL134" s="516"/>
      <c r="FWM134" s="516"/>
      <c r="FWN134" s="516"/>
      <c r="FWO134" s="516"/>
      <c r="FWP134" s="516"/>
      <c r="FWQ134" s="516"/>
      <c r="FWR134" s="516"/>
      <c r="FWS134" s="516"/>
      <c r="FWT134" s="516"/>
      <c r="FWU134" s="516"/>
      <c r="FWV134" s="516"/>
      <c r="FWW134" s="516"/>
      <c r="FWX134" s="516"/>
      <c r="FWY134" s="516"/>
      <c r="FWZ134" s="516"/>
      <c r="FXA134" s="516"/>
      <c r="FXB134" s="516"/>
      <c r="FXC134" s="516"/>
      <c r="FXD134" s="516"/>
      <c r="FXE134" s="516"/>
      <c r="FXF134" s="516"/>
      <c r="FXG134" s="516"/>
      <c r="FXH134" s="516"/>
      <c r="FXI134" s="516"/>
      <c r="FXJ134" s="516"/>
      <c r="FXK134" s="516"/>
      <c r="FXL134" s="516"/>
      <c r="FXM134" s="516"/>
      <c r="FXN134" s="516"/>
      <c r="FXO134" s="516"/>
      <c r="FXP134" s="516"/>
      <c r="FXQ134" s="516"/>
      <c r="FXR134" s="516"/>
      <c r="FXS134" s="516"/>
      <c r="FXT134" s="516"/>
      <c r="FXU134" s="516"/>
      <c r="FXV134" s="516"/>
      <c r="FXW134" s="516"/>
      <c r="FXX134" s="516"/>
      <c r="FXY134" s="516"/>
      <c r="FXZ134" s="516"/>
      <c r="FYA134" s="516"/>
      <c r="FYB134" s="516"/>
      <c r="FYC134" s="516"/>
      <c r="FYD134" s="516"/>
      <c r="FYE134" s="516"/>
      <c r="FYF134" s="516"/>
      <c r="FYG134" s="516"/>
      <c r="FYH134" s="516"/>
      <c r="FYI134" s="516"/>
      <c r="FYJ134" s="516"/>
      <c r="FYK134" s="516"/>
      <c r="FYL134" s="516"/>
      <c r="FYM134" s="516"/>
      <c r="FYN134" s="516"/>
      <c r="FYO134" s="516"/>
      <c r="FYP134" s="516"/>
      <c r="FYQ134" s="516"/>
      <c r="FYR134" s="516"/>
      <c r="FYS134" s="516"/>
      <c r="FYT134" s="516"/>
      <c r="FYU134" s="516"/>
      <c r="FYV134" s="516"/>
      <c r="FYW134" s="516"/>
      <c r="FYX134" s="516"/>
      <c r="FYY134" s="516"/>
      <c r="FYZ134" s="516"/>
      <c r="FZA134" s="516"/>
      <c r="FZB134" s="516"/>
      <c r="FZC134" s="516"/>
      <c r="FZD134" s="516"/>
      <c r="FZE134" s="516"/>
      <c r="FZF134" s="516"/>
      <c r="FZG134" s="516"/>
      <c r="FZH134" s="516"/>
      <c r="FZI134" s="516"/>
      <c r="FZJ134" s="516"/>
      <c r="FZK134" s="516"/>
      <c r="FZL134" s="516"/>
      <c r="FZM134" s="516"/>
      <c r="FZN134" s="516"/>
      <c r="FZO134" s="516"/>
      <c r="FZP134" s="516"/>
      <c r="FZQ134" s="516"/>
      <c r="FZR134" s="516"/>
      <c r="FZS134" s="516"/>
      <c r="FZT134" s="516"/>
      <c r="FZU134" s="516"/>
      <c r="FZV134" s="516"/>
      <c r="FZW134" s="516"/>
      <c r="FZX134" s="516"/>
      <c r="FZY134" s="516"/>
      <c r="FZZ134" s="516"/>
      <c r="GAA134" s="516"/>
      <c r="GAB134" s="516"/>
      <c r="GAC134" s="516"/>
      <c r="GAD134" s="516"/>
      <c r="GAE134" s="516"/>
      <c r="GAF134" s="516"/>
      <c r="GAG134" s="516"/>
      <c r="GAH134" s="516"/>
      <c r="GAI134" s="516"/>
      <c r="GAJ134" s="516"/>
      <c r="GAK134" s="516"/>
      <c r="GAL134" s="516"/>
      <c r="GAM134" s="516"/>
      <c r="GAN134" s="516"/>
      <c r="GAO134" s="516"/>
      <c r="GAP134" s="516"/>
      <c r="GAQ134" s="516"/>
      <c r="GAR134" s="516"/>
      <c r="GAS134" s="516"/>
      <c r="GAT134" s="516"/>
      <c r="GAU134" s="516"/>
      <c r="GAV134" s="516"/>
      <c r="GAW134" s="516"/>
      <c r="GAX134" s="516"/>
      <c r="GAY134" s="516"/>
      <c r="GAZ134" s="516"/>
      <c r="GBA134" s="516"/>
      <c r="GBB134" s="516"/>
      <c r="GBC134" s="516"/>
      <c r="GBD134" s="516"/>
      <c r="GBE134" s="516"/>
      <c r="GBF134" s="516"/>
      <c r="GBG134" s="516"/>
      <c r="GBH134" s="516"/>
      <c r="GBI134" s="516"/>
      <c r="GBJ134" s="516"/>
      <c r="GBK134" s="516"/>
      <c r="GBL134" s="516"/>
      <c r="GBM134" s="516"/>
      <c r="GBN134" s="516"/>
      <c r="GBO134" s="516"/>
      <c r="GBP134" s="516"/>
      <c r="GBQ134" s="516"/>
      <c r="GBR134" s="516"/>
      <c r="GBS134" s="516"/>
      <c r="GBT134" s="516"/>
      <c r="GBU134" s="516"/>
      <c r="GBV134" s="516"/>
      <c r="GBW134" s="516"/>
      <c r="GBX134" s="516"/>
      <c r="GBY134" s="516"/>
      <c r="GBZ134" s="516"/>
      <c r="GCA134" s="516"/>
      <c r="GCB134" s="516"/>
      <c r="GCC134" s="516"/>
      <c r="GCD134" s="516"/>
      <c r="GCE134" s="516"/>
      <c r="GCF134" s="516"/>
      <c r="GCG134" s="516"/>
      <c r="GCH134" s="516"/>
      <c r="GCI134" s="516"/>
      <c r="GCJ134" s="516"/>
      <c r="GCK134" s="516"/>
      <c r="GCL134" s="516"/>
      <c r="GCM134" s="516"/>
      <c r="GCN134" s="516"/>
      <c r="GCO134" s="516"/>
      <c r="GCP134" s="516"/>
      <c r="GCQ134" s="516"/>
      <c r="GCR134" s="516"/>
      <c r="GCS134" s="516"/>
      <c r="GCT134" s="516"/>
      <c r="GCU134" s="516"/>
      <c r="GCV134" s="516"/>
      <c r="GCW134" s="516"/>
      <c r="GCX134" s="516"/>
      <c r="GCY134" s="516"/>
      <c r="GCZ134" s="516"/>
      <c r="GDA134" s="516"/>
      <c r="GDB134" s="516"/>
      <c r="GDC134" s="516"/>
      <c r="GDD134" s="516"/>
      <c r="GDE134" s="516"/>
      <c r="GDF134" s="516"/>
      <c r="GDG134" s="516"/>
      <c r="GDH134" s="516"/>
      <c r="GDI134" s="516"/>
      <c r="GDJ134" s="516"/>
      <c r="GDK134" s="516"/>
      <c r="GDL134" s="516"/>
      <c r="GDM134" s="516"/>
      <c r="GDN134" s="516"/>
      <c r="GDO134" s="516"/>
      <c r="GDP134" s="516"/>
      <c r="GDQ134" s="516"/>
      <c r="GDR134" s="516"/>
      <c r="GDS134" s="516"/>
      <c r="GDT134" s="516"/>
      <c r="GDU134" s="516"/>
      <c r="GDV134" s="516"/>
      <c r="GDW134" s="516"/>
      <c r="GDX134" s="516"/>
      <c r="GDY134" s="516"/>
      <c r="GDZ134" s="516"/>
      <c r="GEA134" s="516"/>
      <c r="GEB134" s="516"/>
      <c r="GEC134" s="516"/>
      <c r="GED134" s="516"/>
      <c r="GEE134" s="516"/>
      <c r="GEF134" s="516"/>
      <c r="GEG134" s="516"/>
      <c r="GEH134" s="516"/>
      <c r="GEI134" s="516"/>
      <c r="GEJ134" s="516"/>
      <c r="GEK134" s="516"/>
      <c r="GEL134" s="516"/>
      <c r="GEM134" s="516"/>
      <c r="GEN134" s="516"/>
      <c r="GEO134" s="516"/>
      <c r="GEP134" s="516"/>
      <c r="GEQ134" s="516"/>
      <c r="GER134" s="516"/>
      <c r="GES134" s="516"/>
      <c r="GET134" s="516"/>
      <c r="GEU134" s="516"/>
      <c r="GEV134" s="516"/>
      <c r="GEW134" s="516"/>
      <c r="GEX134" s="516"/>
      <c r="GEY134" s="516"/>
      <c r="GEZ134" s="516"/>
      <c r="GFA134" s="516"/>
      <c r="GFB134" s="516"/>
      <c r="GFC134" s="516"/>
      <c r="GFD134" s="516"/>
      <c r="GFE134" s="516"/>
      <c r="GFF134" s="516"/>
      <c r="GFG134" s="516"/>
      <c r="GFH134" s="516"/>
      <c r="GFI134" s="516"/>
      <c r="GFJ134" s="516"/>
      <c r="GFK134" s="516"/>
      <c r="GFL134" s="516"/>
      <c r="GFM134" s="516"/>
      <c r="GFN134" s="516"/>
      <c r="GFO134" s="516"/>
      <c r="GFP134" s="516"/>
      <c r="GFQ134" s="516"/>
      <c r="GFR134" s="516"/>
      <c r="GFS134" s="516"/>
      <c r="GFT134" s="516"/>
      <c r="GFU134" s="516"/>
      <c r="GFV134" s="516"/>
      <c r="GFW134" s="516"/>
      <c r="GFX134" s="516"/>
      <c r="GFY134" s="516"/>
      <c r="GFZ134" s="516"/>
      <c r="GGA134" s="516"/>
      <c r="GGB134" s="516"/>
      <c r="GGC134" s="516"/>
      <c r="GGD134" s="516"/>
      <c r="GGE134" s="516"/>
      <c r="GGF134" s="516"/>
      <c r="GGG134" s="516"/>
      <c r="GGH134" s="516"/>
      <c r="GGI134" s="516"/>
      <c r="GGJ134" s="516"/>
      <c r="GGK134" s="516"/>
      <c r="GGL134" s="516"/>
      <c r="GGM134" s="516"/>
      <c r="GGN134" s="516"/>
      <c r="GGO134" s="516"/>
      <c r="GGP134" s="516"/>
      <c r="GGQ134" s="516"/>
      <c r="GGR134" s="516"/>
      <c r="GGS134" s="516"/>
      <c r="GGT134" s="516"/>
      <c r="GGU134" s="516"/>
      <c r="GGV134" s="516"/>
      <c r="GGW134" s="516"/>
      <c r="GGX134" s="516"/>
      <c r="GGY134" s="516"/>
      <c r="GGZ134" s="516"/>
      <c r="GHA134" s="516"/>
      <c r="GHB134" s="516"/>
      <c r="GHC134" s="516"/>
      <c r="GHD134" s="516"/>
      <c r="GHE134" s="516"/>
      <c r="GHF134" s="516"/>
      <c r="GHG134" s="516"/>
      <c r="GHH134" s="516"/>
      <c r="GHI134" s="516"/>
      <c r="GHJ134" s="516"/>
      <c r="GHK134" s="516"/>
      <c r="GHL134" s="516"/>
      <c r="GHM134" s="516"/>
      <c r="GHN134" s="516"/>
      <c r="GHO134" s="516"/>
      <c r="GHP134" s="516"/>
      <c r="GHQ134" s="516"/>
      <c r="GHR134" s="516"/>
      <c r="GHS134" s="516"/>
      <c r="GHT134" s="516"/>
      <c r="GHU134" s="516"/>
      <c r="GHV134" s="516"/>
      <c r="GHW134" s="516"/>
      <c r="GHX134" s="516"/>
      <c r="GHY134" s="516"/>
      <c r="GHZ134" s="516"/>
      <c r="GIA134" s="516"/>
      <c r="GIB134" s="516"/>
      <c r="GIC134" s="516"/>
      <c r="GID134" s="516"/>
      <c r="GIE134" s="516"/>
      <c r="GIF134" s="516"/>
      <c r="GIG134" s="516"/>
      <c r="GIH134" s="516"/>
      <c r="GII134" s="516"/>
      <c r="GIJ134" s="516"/>
      <c r="GIK134" s="516"/>
      <c r="GIL134" s="516"/>
      <c r="GIM134" s="516"/>
      <c r="GIN134" s="516"/>
      <c r="GIO134" s="516"/>
      <c r="GIP134" s="516"/>
      <c r="GIQ134" s="516"/>
      <c r="GIR134" s="516"/>
      <c r="GIS134" s="516"/>
      <c r="GIT134" s="516"/>
      <c r="GIU134" s="516"/>
      <c r="GIV134" s="516"/>
      <c r="GIW134" s="516"/>
      <c r="GIX134" s="516"/>
      <c r="GIY134" s="516"/>
      <c r="GIZ134" s="516"/>
      <c r="GJA134" s="516"/>
      <c r="GJB134" s="516"/>
      <c r="GJC134" s="516"/>
      <c r="GJD134" s="516"/>
      <c r="GJE134" s="516"/>
      <c r="GJF134" s="516"/>
      <c r="GJG134" s="516"/>
      <c r="GJH134" s="516"/>
      <c r="GJI134" s="516"/>
      <c r="GJJ134" s="516"/>
      <c r="GJK134" s="516"/>
      <c r="GJL134" s="516"/>
      <c r="GJM134" s="516"/>
      <c r="GJN134" s="516"/>
      <c r="GJO134" s="516"/>
      <c r="GJP134" s="516"/>
      <c r="GJQ134" s="516"/>
      <c r="GJR134" s="516"/>
      <c r="GJS134" s="516"/>
      <c r="GJT134" s="516"/>
      <c r="GJU134" s="516"/>
      <c r="GJV134" s="516"/>
      <c r="GJW134" s="516"/>
      <c r="GJX134" s="516"/>
      <c r="GJY134" s="516"/>
      <c r="GJZ134" s="516"/>
      <c r="GKA134" s="516"/>
      <c r="GKB134" s="516"/>
      <c r="GKC134" s="516"/>
      <c r="GKD134" s="516"/>
      <c r="GKE134" s="516"/>
      <c r="GKF134" s="516"/>
      <c r="GKG134" s="516"/>
      <c r="GKH134" s="516"/>
      <c r="GKI134" s="516"/>
      <c r="GKJ134" s="516"/>
      <c r="GKK134" s="516"/>
      <c r="GKL134" s="516"/>
      <c r="GKM134" s="516"/>
      <c r="GKN134" s="516"/>
      <c r="GKO134" s="516"/>
      <c r="GKP134" s="516"/>
      <c r="GKQ134" s="516"/>
      <c r="GKR134" s="516"/>
      <c r="GKS134" s="516"/>
      <c r="GKT134" s="516"/>
      <c r="GKU134" s="516"/>
      <c r="GKV134" s="516"/>
      <c r="GKW134" s="516"/>
      <c r="GKX134" s="516"/>
      <c r="GKY134" s="516"/>
      <c r="GKZ134" s="516"/>
      <c r="GLA134" s="516"/>
      <c r="GLB134" s="516"/>
      <c r="GLC134" s="516"/>
      <c r="GLD134" s="516"/>
      <c r="GLE134" s="516"/>
      <c r="GLF134" s="516"/>
      <c r="GLG134" s="516"/>
      <c r="GLH134" s="516"/>
      <c r="GLI134" s="516"/>
      <c r="GLJ134" s="516"/>
      <c r="GLK134" s="516"/>
      <c r="GLL134" s="516"/>
      <c r="GLM134" s="516"/>
      <c r="GLN134" s="516"/>
      <c r="GLO134" s="516"/>
      <c r="GLP134" s="516"/>
      <c r="GLQ134" s="516"/>
      <c r="GLR134" s="516"/>
      <c r="GLS134" s="516"/>
      <c r="GLT134" s="516"/>
      <c r="GLU134" s="516"/>
      <c r="GLV134" s="516"/>
      <c r="GLW134" s="516"/>
      <c r="GLX134" s="516"/>
      <c r="GLY134" s="516"/>
      <c r="GLZ134" s="516"/>
      <c r="GMA134" s="516"/>
      <c r="GMB134" s="516"/>
      <c r="GMC134" s="516"/>
      <c r="GMD134" s="516"/>
      <c r="GME134" s="516"/>
      <c r="GMF134" s="516"/>
      <c r="GMG134" s="516"/>
      <c r="GMH134" s="516"/>
      <c r="GMI134" s="516"/>
      <c r="GMJ134" s="516"/>
      <c r="GMK134" s="516"/>
      <c r="GML134" s="516"/>
      <c r="GMM134" s="516"/>
      <c r="GMN134" s="516"/>
      <c r="GMO134" s="516"/>
      <c r="GMP134" s="516"/>
      <c r="GMQ134" s="516"/>
      <c r="GMR134" s="516"/>
      <c r="GMS134" s="516"/>
      <c r="GMT134" s="516"/>
      <c r="GMU134" s="516"/>
      <c r="GMV134" s="516"/>
      <c r="GMW134" s="516"/>
      <c r="GMX134" s="516"/>
      <c r="GMY134" s="516"/>
      <c r="GMZ134" s="516"/>
      <c r="GNA134" s="516"/>
      <c r="GNB134" s="516"/>
      <c r="GNC134" s="516"/>
      <c r="GND134" s="516"/>
      <c r="GNE134" s="516"/>
      <c r="GNF134" s="516"/>
      <c r="GNG134" s="516"/>
      <c r="GNH134" s="516"/>
      <c r="GNI134" s="516"/>
      <c r="GNJ134" s="516"/>
      <c r="GNK134" s="516"/>
      <c r="GNL134" s="516"/>
      <c r="GNM134" s="516"/>
      <c r="GNN134" s="516"/>
      <c r="GNO134" s="516"/>
      <c r="GNP134" s="516"/>
      <c r="GNQ134" s="516"/>
      <c r="GNR134" s="516"/>
      <c r="GNS134" s="516"/>
      <c r="GNT134" s="516"/>
      <c r="GNU134" s="516"/>
      <c r="GNV134" s="516"/>
      <c r="GNW134" s="516"/>
      <c r="GNX134" s="516"/>
      <c r="GNY134" s="516"/>
      <c r="GNZ134" s="516"/>
      <c r="GOA134" s="516"/>
      <c r="GOB134" s="516"/>
      <c r="GOC134" s="516"/>
      <c r="GOD134" s="516"/>
      <c r="GOE134" s="516"/>
      <c r="GOF134" s="516"/>
      <c r="GOG134" s="516"/>
      <c r="GOH134" s="516"/>
      <c r="GOI134" s="516"/>
      <c r="GOJ134" s="516"/>
      <c r="GOK134" s="516"/>
      <c r="GOL134" s="516"/>
      <c r="GOM134" s="516"/>
      <c r="GON134" s="516"/>
      <c r="GOO134" s="516"/>
      <c r="GOP134" s="516"/>
      <c r="GOQ134" s="516"/>
      <c r="GOR134" s="516"/>
      <c r="GOS134" s="516"/>
      <c r="GOT134" s="516"/>
      <c r="GOU134" s="516"/>
      <c r="GOV134" s="516"/>
      <c r="GOW134" s="516"/>
      <c r="GOX134" s="516"/>
      <c r="GOY134" s="516"/>
      <c r="GOZ134" s="516"/>
      <c r="GPA134" s="516"/>
      <c r="GPB134" s="516"/>
      <c r="GPC134" s="516"/>
      <c r="GPD134" s="516"/>
      <c r="GPE134" s="516"/>
      <c r="GPF134" s="516"/>
      <c r="GPG134" s="516"/>
      <c r="GPH134" s="516"/>
      <c r="GPI134" s="516"/>
      <c r="GPJ134" s="516"/>
      <c r="GPK134" s="516"/>
      <c r="GPL134" s="516"/>
      <c r="GPM134" s="516"/>
      <c r="GPN134" s="516"/>
      <c r="GPO134" s="516"/>
      <c r="GPP134" s="516"/>
      <c r="GPQ134" s="516"/>
      <c r="GPR134" s="516"/>
      <c r="GPS134" s="516"/>
      <c r="GPT134" s="516"/>
      <c r="GPU134" s="516"/>
      <c r="GPV134" s="516"/>
      <c r="GPW134" s="516"/>
      <c r="GPX134" s="516"/>
      <c r="GPY134" s="516"/>
      <c r="GPZ134" s="516"/>
      <c r="GQA134" s="516"/>
      <c r="GQB134" s="516"/>
      <c r="GQC134" s="516"/>
      <c r="GQD134" s="516"/>
      <c r="GQE134" s="516"/>
      <c r="GQF134" s="516"/>
      <c r="GQG134" s="516"/>
      <c r="GQH134" s="516"/>
      <c r="GQI134" s="516"/>
      <c r="GQJ134" s="516"/>
      <c r="GQK134" s="516"/>
      <c r="GQL134" s="516"/>
      <c r="GQM134" s="516"/>
      <c r="GQN134" s="516"/>
      <c r="GQO134" s="516"/>
      <c r="GQP134" s="516"/>
      <c r="GQQ134" s="516"/>
      <c r="GQR134" s="516"/>
      <c r="GQS134" s="516"/>
      <c r="GQT134" s="516"/>
      <c r="GQU134" s="516"/>
      <c r="GQV134" s="516"/>
      <c r="GQW134" s="516"/>
      <c r="GQX134" s="516"/>
      <c r="GQY134" s="516"/>
      <c r="GQZ134" s="516"/>
      <c r="GRA134" s="516"/>
      <c r="GRB134" s="516"/>
      <c r="GRC134" s="516"/>
      <c r="GRD134" s="516"/>
      <c r="GRE134" s="516"/>
      <c r="GRF134" s="516"/>
      <c r="GRG134" s="516"/>
      <c r="GRH134" s="516"/>
      <c r="GRI134" s="516"/>
      <c r="GRJ134" s="516"/>
      <c r="GRK134" s="516"/>
      <c r="GRL134" s="516"/>
      <c r="GRM134" s="516"/>
      <c r="GRN134" s="516"/>
      <c r="GRO134" s="516"/>
      <c r="GRP134" s="516"/>
      <c r="GRQ134" s="516"/>
      <c r="GRR134" s="516"/>
      <c r="GRS134" s="516"/>
      <c r="GRT134" s="516"/>
      <c r="GRU134" s="516"/>
      <c r="GRV134" s="516"/>
      <c r="GRW134" s="516"/>
      <c r="GRX134" s="516"/>
      <c r="GRY134" s="516"/>
      <c r="GRZ134" s="516"/>
      <c r="GSA134" s="516"/>
      <c r="GSB134" s="516"/>
      <c r="GSC134" s="516"/>
      <c r="GSD134" s="516"/>
      <c r="GSE134" s="516"/>
      <c r="GSF134" s="516"/>
      <c r="GSG134" s="516"/>
      <c r="GSH134" s="516"/>
      <c r="GSI134" s="516"/>
      <c r="GSJ134" s="516"/>
      <c r="GSK134" s="516"/>
      <c r="GSL134" s="516"/>
      <c r="GSM134" s="516"/>
      <c r="GSN134" s="516"/>
      <c r="GSO134" s="516"/>
      <c r="GSP134" s="516"/>
      <c r="GSQ134" s="516"/>
      <c r="GSR134" s="516"/>
      <c r="GSS134" s="516"/>
      <c r="GST134" s="516"/>
      <c r="GSU134" s="516"/>
      <c r="GSV134" s="516"/>
      <c r="GSW134" s="516"/>
      <c r="GSX134" s="516"/>
      <c r="GSY134" s="516"/>
      <c r="GSZ134" s="516"/>
      <c r="GTA134" s="516"/>
      <c r="GTB134" s="516"/>
      <c r="GTC134" s="516"/>
      <c r="GTD134" s="516"/>
      <c r="GTE134" s="516"/>
      <c r="GTF134" s="516"/>
      <c r="GTG134" s="516"/>
      <c r="GTH134" s="516"/>
      <c r="GTI134" s="516"/>
      <c r="GTJ134" s="516"/>
      <c r="GTK134" s="516"/>
      <c r="GTL134" s="516"/>
      <c r="GTM134" s="516"/>
      <c r="GTN134" s="516"/>
      <c r="GTO134" s="516"/>
      <c r="GTP134" s="516"/>
      <c r="GTQ134" s="516"/>
      <c r="GTR134" s="516"/>
      <c r="GTS134" s="516"/>
      <c r="GTT134" s="516"/>
      <c r="GTU134" s="516"/>
      <c r="GTV134" s="516"/>
      <c r="GTW134" s="516"/>
      <c r="GTX134" s="516"/>
      <c r="GTY134" s="516"/>
      <c r="GTZ134" s="516"/>
      <c r="GUA134" s="516"/>
      <c r="GUB134" s="516"/>
      <c r="GUC134" s="516"/>
      <c r="GUD134" s="516"/>
      <c r="GUE134" s="516"/>
      <c r="GUF134" s="516"/>
      <c r="GUG134" s="516"/>
      <c r="GUH134" s="516"/>
      <c r="GUI134" s="516"/>
      <c r="GUJ134" s="516"/>
      <c r="GUK134" s="516"/>
      <c r="GUL134" s="516"/>
      <c r="GUM134" s="516"/>
      <c r="GUN134" s="516"/>
      <c r="GUO134" s="516"/>
      <c r="GUP134" s="516"/>
      <c r="GUQ134" s="516"/>
      <c r="GUR134" s="516"/>
      <c r="GUS134" s="516"/>
      <c r="GUT134" s="516"/>
      <c r="GUU134" s="516"/>
      <c r="GUV134" s="516"/>
      <c r="GUW134" s="516"/>
      <c r="GUX134" s="516"/>
      <c r="GUY134" s="516"/>
      <c r="GUZ134" s="516"/>
      <c r="GVA134" s="516"/>
      <c r="GVB134" s="516"/>
      <c r="GVC134" s="516"/>
      <c r="GVD134" s="516"/>
      <c r="GVE134" s="516"/>
      <c r="GVF134" s="516"/>
      <c r="GVG134" s="516"/>
      <c r="GVH134" s="516"/>
      <c r="GVI134" s="516"/>
      <c r="GVJ134" s="516"/>
      <c r="GVK134" s="516"/>
      <c r="GVL134" s="516"/>
      <c r="GVM134" s="516"/>
      <c r="GVN134" s="516"/>
      <c r="GVO134" s="516"/>
      <c r="GVP134" s="516"/>
      <c r="GVQ134" s="516"/>
      <c r="GVR134" s="516"/>
      <c r="GVS134" s="516"/>
      <c r="GVT134" s="516"/>
      <c r="GVU134" s="516"/>
      <c r="GVV134" s="516"/>
      <c r="GVW134" s="516"/>
      <c r="GVX134" s="516"/>
      <c r="GVY134" s="516"/>
      <c r="GVZ134" s="516"/>
      <c r="GWA134" s="516"/>
      <c r="GWB134" s="516"/>
      <c r="GWC134" s="516"/>
      <c r="GWD134" s="516"/>
      <c r="GWE134" s="516"/>
      <c r="GWF134" s="516"/>
      <c r="GWG134" s="516"/>
      <c r="GWH134" s="516"/>
      <c r="GWI134" s="516"/>
      <c r="GWJ134" s="516"/>
      <c r="GWK134" s="516"/>
      <c r="GWL134" s="516"/>
      <c r="GWM134" s="516"/>
      <c r="GWN134" s="516"/>
      <c r="GWO134" s="516"/>
      <c r="GWP134" s="516"/>
      <c r="GWQ134" s="516"/>
      <c r="GWR134" s="516"/>
      <c r="GWS134" s="516"/>
      <c r="GWT134" s="516"/>
      <c r="GWU134" s="516"/>
      <c r="GWV134" s="516"/>
      <c r="GWW134" s="516"/>
      <c r="GWX134" s="516"/>
      <c r="GWY134" s="516"/>
      <c r="GWZ134" s="516"/>
      <c r="GXA134" s="516"/>
      <c r="GXB134" s="516"/>
      <c r="GXC134" s="516"/>
      <c r="GXD134" s="516"/>
      <c r="GXE134" s="516"/>
      <c r="GXF134" s="516"/>
      <c r="GXG134" s="516"/>
      <c r="GXH134" s="516"/>
      <c r="GXI134" s="516"/>
      <c r="GXJ134" s="516"/>
      <c r="GXK134" s="516"/>
      <c r="GXL134" s="516"/>
      <c r="GXM134" s="516"/>
      <c r="GXN134" s="516"/>
      <c r="GXO134" s="516"/>
      <c r="GXP134" s="516"/>
      <c r="GXQ134" s="516"/>
      <c r="GXR134" s="516"/>
      <c r="GXS134" s="516"/>
      <c r="GXT134" s="516"/>
      <c r="GXU134" s="516"/>
      <c r="GXV134" s="516"/>
      <c r="GXW134" s="516"/>
      <c r="GXX134" s="516"/>
      <c r="GXY134" s="516"/>
      <c r="GXZ134" s="516"/>
      <c r="GYA134" s="516"/>
      <c r="GYB134" s="516"/>
      <c r="GYC134" s="516"/>
      <c r="GYD134" s="516"/>
      <c r="GYE134" s="516"/>
      <c r="GYF134" s="516"/>
      <c r="GYG134" s="516"/>
      <c r="GYH134" s="516"/>
      <c r="GYI134" s="516"/>
      <c r="GYJ134" s="516"/>
      <c r="GYK134" s="516"/>
      <c r="GYL134" s="516"/>
      <c r="GYM134" s="516"/>
      <c r="GYN134" s="516"/>
      <c r="GYO134" s="516"/>
      <c r="GYP134" s="516"/>
      <c r="GYQ134" s="516"/>
      <c r="GYR134" s="516"/>
      <c r="GYS134" s="516"/>
      <c r="GYT134" s="516"/>
      <c r="GYU134" s="516"/>
      <c r="GYV134" s="516"/>
      <c r="GYW134" s="516"/>
      <c r="GYX134" s="516"/>
      <c r="GYY134" s="516"/>
      <c r="GYZ134" s="516"/>
      <c r="GZA134" s="516"/>
      <c r="GZB134" s="516"/>
      <c r="GZC134" s="516"/>
      <c r="GZD134" s="516"/>
      <c r="GZE134" s="516"/>
      <c r="GZF134" s="516"/>
      <c r="GZG134" s="516"/>
      <c r="GZH134" s="516"/>
      <c r="GZI134" s="516"/>
      <c r="GZJ134" s="516"/>
      <c r="GZK134" s="516"/>
      <c r="GZL134" s="516"/>
      <c r="GZM134" s="516"/>
      <c r="GZN134" s="516"/>
      <c r="GZO134" s="516"/>
      <c r="GZP134" s="516"/>
      <c r="GZQ134" s="516"/>
      <c r="GZR134" s="516"/>
      <c r="GZS134" s="516"/>
      <c r="GZT134" s="516"/>
      <c r="GZU134" s="516"/>
      <c r="GZV134" s="516"/>
      <c r="GZW134" s="516"/>
      <c r="GZX134" s="516"/>
      <c r="GZY134" s="516"/>
      <c r="GZZ134" s="516"/>
      <c r="HAA134" s="516"/>
      <c r="HAB134" s="516"/>
      <c r="HAC134" s="516"/>
      <c r="HAD134" s="516"/>
      <c r="HAE134" s="516"/>
      <c r="HAF134" s="516"/>
      <c r="HAG134" s="516"/>
      <c r="HAH134" s="516"/>
      <c r="HAI134" s="516"/>
      <c r="HAJ134" s="516"/>
      <c r="HAK134" s="516"/>
      <c r="HAL134" s="516"/>
      <c r="HAM134" s="516"/>
      <c r="HAN134" s="516"/>
      <c r="HAO134" s="516"/>
      <c r="HAP134" s="516"/>
      <c r="HAQ134" s="516"/>
      <c r="HAR134" s="516"/>
      <c r="HAS134" s="516"/>
      <c r="HAT134" s="516"/>
      <c r="HAU134" s="516"/>
      <c r="HAV134" s="516"/>
      <c r="HAW134" s="516"/>
      <c r="HAX134" s="516"/>
      <c r="HAY134" s="516"/>
      <c r="HAZ134" s="516"/>
      <c r="HBA134" s="516"/>
      <c r="HBB134" s="516"/>
      <c r="HBC134" s="516"/>
      <c r="HBD134" s="516"/>
      <c r="HBE134" s="516"/>
      <c r="HBF134" s="516"/>
      <c r="HBG134" s="516"/>
      <c r="HBH134" s="516"/>
      <c r="HBI134" s="516"/>
      <c r="HBJ134" s="516"/>
      <c r="HBK134" s="516"/>
      <c r="HBL134" s="516"/>
      <c r="HBM134" s="516"/>
      <c r="HBN134" s="516"/>
      <c r="HBO134" s="516"/>
      <c r="HBP134" s="516"/>
      <c r="HBQ134" s="516"/>
      <c r="HBR134" s="516"/>
      <c r="HBS134" s="516"/>
      <c r="HBT134" s="516"/>
      <c r="HBU134" s="516"/>
      <c r="HBV134" s="516"/>
      <c r="HBW134" s="516"/>
      <c r="HBX134" s="516"/>
      <c r="HBY134" s="516"/>
      <c r="HBZ134" s="516"/>
      <c r="HCA134" s="516"/>
      <c r="HCB134" s="516"/>
      <c r="HCC134" s="516"/>
      <c r="HCD134" s="516"/>
      <c r="HCE134" s="516"/>
      <c r="HCF134" s="516"/>
      <c r="HCG134" s="516"/>
      <c r="HCH134" s="516"/>
      <c r="HCI134" s="516"/>
      <c r="HCJ134" s="516"/>
      <c r="HCK134" s="516"/>
      <c r="HCL134" s="516"/>
      <c r="HCM134" s="516"/>
      <c r="HCN134" s="516"/>
      <c r="HCO134" s="516"/>
      <c r="HCP134" s="516"/>
      <c r="HCQ134" s="516"/>
      <c r="HCR134" s="516"/>
      <c r="HCS134" s="516"/>
      <c r="HCT134" s="516"/>
      <c r="HCU134" s="516"/>
      <c r="HCV134" s="516"/>
      <c r="HCW134" s="516"/>
      <c r="HCX134" s="516"/>
      <c r="HCY134" s="516"/>
      <c r="HCZ134" s="516"/>
      <c r="HDA134" s="516"/>
      <c r="HDB134" s="516"/>
      <c r="HDC134" s="516"/>
      <c r="HDD134" s="516"/>
      <c r="HDE134" s="516"/>
      <c r="HDF134" s="516"/>
      <c r="HDG134" s="516"/>
      <c r="HDH134" s="516"/>
      <c r="HDI134" s="516"/>
      <c r="HDJ134" s="516"/>
      <c r="HDK134" s="516"/>
      <c r="HDL134" s="516"/>
      <c r="HDM134" s="516"/>
      <c r="HDN134" s="516"/>
      <c r="HDO134" s="516"/>
      <c r="HDP134" s="516"/>
      <c r="HDQ134" s="516"/>
      <c r="HDR134" s="516"/>
      <c r="HDS134" s="516"/>
      <c r="HDT134" s="516"/>
      <c r="HDU134" s="516"/>
      <c r="HDV134" s="516"/>
      <c r="HDW134" s="516"/>
      <c r="HDX134" s="516"/>
      <c r="HDY134" s="516"/>
      <c r="HDZ134" s="516"/>
      <c r="HEA134" s="516"/>
      <c r="HEB134" s="516"/>
      <c r="HEC134" s="516"/>
      <c r="HED134" s="516"/>
      <c r="HEE134" s="516"/>
      <c r="HEF134" s="516"/>
      <c r="HEG134" s="516"/>
      <c r="HEH134" s="516"/>
      <c r="HEI134" s="516"/>
      <c r="HEJ134" s="516"/>
      <c r="HEK134" s="516"/>
      <c r="HEL134" s="516"/>
      <c r="HEM134" s="516"/>
      <c r="HEN134" s="516"/>
      <c r="HEO134" s="516"/>
      <c r="HEP134" s="516"/>
      <c r="HEQ134" s="516"/>
      <c r="HER134" s="516"/>
      <c r="HES134" s="516"/>
      <c r="HET134" s="516"/>
      <c r="HEU134" s="516"/>
      <c r="HEV134" s="516"/>
      <c r="HEW134" s="516"/>
      <c r="HEX134" s="516"/>
      <c r="HEY134" s="516"/>
      <c r="HEZ134" s="516"/>
      <c r="HFA134" s="516"/>
      <c r="HFB134" s="516"/>
      <c r="HFC134" s="516"/>
      <c r="HFD134" s="516"/>
      <c r="HFE134" s="516"/>
      <c r="HFF134" s="516"/>
      <c r="HFG134" s="516"/>
      <c r="HFH134" s="516"/>
      <c r="HFI134" s="516"/>
      <c r="HFJ134" s="516"/>
      <c r="HFK134" s="516"/>
      <c r="HFL134" s="516"/>
      <c r="HFM134" s="516"/>
      <c r="HFN134" s="516"/>
      <c r="HFO134" s="516"/>
      <c r="HFP134" s="516"/>
      <c r="HFQ134" s="516"/>
      <c r="HFR134" s="516"/>
      <c r="HFS134" s="516"/>
      <c r="HFT134" s="516"/>
      <c r="HFU134" s="516"/>
      <c r="HFV134" s="516"/>
      <c r="HFW134" s="516"/>
      <c r="HFX134" s="516"/>
      <c r="HFY134" s="516"/>
      <c r="HFZ134" s="516"/>
      <c r="HGA134" s="516"/>
      <c r="HGB134" s="516"/>
      <c r="HGC134" s="516"/>
      <c r="HGD134" s="516"/>
      <c r="HGE134" s="516"/>
      <c r="HGF134" s="516"/>
      <c r="HGG134" s="516"/>
      <c r="HGH134" s="516"/>
      <c r="HGI134" s="516"/>
      <c r="HGJ134" s="516"/>
      <c r="HGK134" s="516"/>
      <c r="HGL134" s="516"/>
      <c r="HGM134" s="516"/>
      <c r="HGN134" s="516"/>
      <c r="HGO134" s="516"/>
      <c r="HGP134" s="516"/>
      <c r="HGQ134" s="516"/>
      <c r="HGR134" s="516"/>
      <c r="HGS134" s="516"/>
      <c r="HGT134" s="516"/>
      <c r="HGU134" s="516"/>
      <c r="HGV134" s="516"/>
      <c r="HGW134" s="516"/>
      <c r="HGX134" s="516"/>
      <c r="HGY134" s="516"/>
      <c r="HGZ134" s="516"/>
      <c r="HHA134" s="516"/>
      <c r="HHB134" s="516"/>
      <c r="HHC134" s="516"/>
      <c r="HHD134" s="516"/>
      <c r="HHE134" s="516"/>
      <c r="HHF134" s="516"/>
      <c r="HHG134" s="516"/>
      <c r="HHH134" s="516"/>
      <c r="HHI134" s="516"/>
      <c r="HHJ134" s="516"/>
      <c r="HHK134" s="516"/>
      <c r="HHL134" s="516"/>
      <c r="HHM134" s="516"/>
      <c r="HHN134" s="516"/>
      <c r="HHO134" s="516"/>
      <c r="HHP134" s="516"/>
      <c r="HHQ134" s="516"/>
      <c r="HHR134" s="516"/>
      <c r="HHS134" s="516"/>
      <c r="HHT134" s="516"/>
      <c r="HHU134" s="516"/>
      <c r="HHV134" s="516"/>
      <c r="HHW134" s="516"/>
      <c r="HHX134" s="516"/>
      <c r="HHY134" s="516"/>
      <c r="HHZ134" s="516"/>
      <c r="HIA134" s="516"/>
      <c r="HIB134" s="516"/>
      <c r="HIC134" s="516"/>
      <c r="HID134" s="516"/>
      <c r="HIE134" s="516"/>
      <c r="HIF134" s="516"/>
      <c r="HIG134" s="516"/>
      <c r="HIH134" s="516"/>
      <c r="HII134" s="516"/>
      <c r="HIJ134" s="516"/>
      <c r="HIK134" s="516"/>
      <c r="HIL134" s="516"/>
      <c r="HIM134" s="516"/>
      <c r="HIN134" s="516"/>
      <c r="HIO134" s="516"/>
      <c r="HIP134" s="516"/>
      <c r="HIQ134" s="516"/>
      <c r="HIR134" s="516"/>
      <c r="HIS134" s="516"/>
      <c r="HIT134" s="516"/>
      <c r="HIU134" s="516"/>
      <c r="HIV134" s="516"/>
      <c r="HIW134" s="516"/>
      <c r="HIX134" s="516"/>
      <c r="HIY134" s="516"/>
      <c r="HIZ134" s="516"/>
      <c r="HJA134" s="516"/>
      <c r="HJB134" s="516"/>
      <c r="HJC134" s="516"/>
      <c r="HJD134" s="516"/>
      <c r="HJE134" s="516"/>
      <c r="HJF134" s="516"/>
      <c r="HJG134" s="516"/>
      <c r="HJH134" s="516"/>
      <c r="HJI134" s="516"/>
      <c r="HJJ134" s="516"/>
      <c r="HJK134" s="516"/>
      <c r="HJL134" s="516"/>
      <c r="HJM134" s="516"/>
      <c r="HJN134" s="516"/>
      <c r="HJO134" s="516"/>
      <c r="HJP134" s="516"/>
      <c r="HJQ134" s="516"/>
      <c r="HJR134" s="516"/>
      <c r="HJS134" s="516"/>
      <c r="HJT134" s="516"/>
      <c r="HJU134" s="516"/>
      <c r="HJV134" s="516"/>
      <c r="HJW134" s="516"/>
      <c r="HJX134" s="516"/>
      <c r="HJY134" s="516"/>
      <c r="HJZ134" s="516"/>
      <c r="HKA134" s="516"/>
      <c r="HKB134" s="516"/>
      <c r="HKC134" s="516"/>
      <c r="HKD134" s="516"/>
      <c r="HKE134" s="516"/>
      <c r="HKF134" s="516"/>
      <c r="HKG134" s="516"/>
      <c r="HKH134" s="516"/>
      <c r="HKI134" s="516"/>
      <c r="HKJ134" s="516"/>
      <c r="HKK134" s="516"/>
      <c r="HKL134" s="516"/>
      <c r="HKM134" s="516"/>
      <c r="HKN134" s="516"/>
      <c r="HKO134" s="516"/>
      <c r="HKP134" s="516"/>
      <c r="HKQ134" s="516"/>
      <c r="HKR134" s="516"/>
      <c r="HKS134" s="516"/>
      <c r="HKT134" s="516"/>
      <c r="HKU134" s="516"/>
      <c r="HKV134" s="516"/>
      <c r="HKW134" s="516"/>
      <c r="HKX134" s="516"/>
      <c r="HKY134" s="516"/>
      <c r="HKZ134" s="516"/>
      <c r="HLA134" s="516"/>
      <c r="HLB134" s="516"/>
      <c r="HLC134" s="516"/>
      <c r="HLD134" s="516"/>
      <c r="HLE134" s="516"/>
      <c r="HLF134" s="516"/>
      <c r="HLG134" s="516"/>
      <c r="HLH134" s="516"/>
      <c r="HLI134" s="516"/>
      <c r="HLJ134" s="516"/>
      <c r="HLK134" s="516"/>
      <c r="HLL134" s="516"/>
      <c r="HLM134" s="516"/>
      <c r="HLN134" s="516"/>
      <c r="HLO134" s="516"/>
      <c r="HLP134" s="516"/>
      <c r="HLQ134" s="516"/>
      <c r="HLR134" s="516"/>
      <c r="HLS134" s="516"/>
      <c r="HLT134" s="516"/>
      <c r="HLU134" s="516"/>
      <c r="HLV134" s="516"/>
      <c r="HLW134" s="516"/>
      <c r="HLX134" s="516"/>
      <c r="HLY134" s="516"/>
      <c r="HLZ134" s="516"/>
      <c r="HMA134" s="516"/>
      <c r="HMB134" s="516"/>
      <c r="HMC134" s="516"/>
      <c r="HMD134" s="516"/>
      <c r="HME134" s="516"/>
      <c r="HMF134" s="516"/>
      <c r="HMG134" s="516"/>
      <c r="HMH134" s="516"/>
      <c r="HMI134" s="516"/>
      <c r="HMJ134" s="516"/>
      <c r="HMK134" s="516"/>
      <c r="HML134" s="516"/>
      <c r="HMM134" s="516"/>
      <c r="HMN134" s="516"/>
      <c r="HMO134" s="516"/>
      <c r="HMP134" s="516"/>
      <c r="HMQ134" s="516"/>
      <c r="HMR134" s="516"/>
      <c r="HMS134" s="516"/>
      <c r="HMT134" s="516"/>
      <c r="HMU134" s="516"/>
      <c r="HMV134" s="516"/>
      <c r="HMW134" s="516"/>
      <c r="HMX134" s="516"/>
      <c r="HMY134" s="516"/>
      <c r="HMZ134" s="516"/>
      <c r="HNA134" s="516"/>
      <c r="HNB134" s="516"/>
      <c r="HNC134" s="516"/>
      <c r="HND134" s="516"/>
      <c r="HNE134" s="516"/>
      <c r="HNF134" s="516"/>
      <c r="HNG134" s="516"/>
      <c r="HNH134" s="516"/>
      <c r="HNI134" s="516"/>
      <c r="HNJ134" s="516"/>
      <c r="HNK134" s="516"/>
      <c r="HNL134" s="516"/>
      <c r="HNM134" s="516"/>
      <c r="HNN134" s="516"/>
      <c r="HNO134" s="516"/>
      <c r="HNP134" s="516"/>
      <c r="HNQ134" s="516"/>
      <c r="HNR134" s="516"/>
      <c r="HNS134" s="516"/>
      <c r="HNT134" s="516"/>
      <c r="HNU134" s="516"/>
      <c r="HNV134" s="516"/>
      <c r="HNW134" s="516"/>
      <c r="HNX134" s="516"/>
      <c r="HNY134" s="516"/>
      <c r="HNZ134" s="516"/>
      <c r="HOA134" s="516"/>
      <c r="HOB134" s="516"/>
      <c r="HOC134" s="516"/>
      <c r="HOD134" s="516"/>
      <c r="HOE134" s="516"/>
      <c r="HOF134" s="516"/>
      <c r="HOG134" s="516"/>
      <c r="HOH134" s="516"/>
      <c r="HOI134" s="516"/>
      <c r="HOJ134" s="516"/>
      <c r="HOK134" s="516"/>
      <c r="HOL134" s="516"/>
      <c r="HOM134" s="516"/>
      <c r="HON134" s="516"/>
      <c r="HOO134" s="516"/>
      <c r="HOP134" s="516"/>
      <c r="HOQ134" s="516"/>
      <c r="HOR134" s="516"/>
      <c r="HOS134" s="516"/>
      <c r="HOT134" s="516"/>
      <c r="HOU134" s="516"/>
      <c r="HOV134" s="516"/>
      <c r="HOW134" s="516"/>
      <c r="HOX134" s="516"/>
      <c r="HOY134" s="516"/>
      <c r="HOZ134" s="516"/>
      <c r="HPA134" s="516"/>
      <c r="HPB134" s="516"/>
      <c r="HPC134" s="516"/>
      <c r="HPD134" s="516"/>
      <c r="HPE134" s="516"/>
      <c r="HPF134" s="516"/>
      <c r="HPG134" s="516"/>
      <c r="HPH134" s="516"/>
      <c r="HPI134" s="516"/>
      <c r="HPJ134" s="516"/>
      <c r="HPK134" s="516"/>
      <c r="HPL134" s="516"/>
      <c r="HPM134" s="516"/>
      <c r="HPN134" s="516"/>
      <c r="HPO134" s="516"/>
      <c r="HPP134" s="516"/>
      <c r="HPQ134" s="516"/>
      <c r="HPR134" s="516"/>
      <c r="HPS134" s="516"/>
      <c r="HPT134" s="516"/>
      <c r="HPU134" s="516"/>
      <c r="HPV134" s="516"/>
      <c r="HPW134" s="516"/>
      <c r="HPX134" s="516"/>
      <c r="HPY134" s="516"/>
      <c r="HPZ134" s="516"/>
      <c r="HQA134" s="516"/>
      <c r="HQB134" s="516"/>
      <c r="HQC134" s="516"/>
      <c r="HQD134" s="516"/>
      <c r="HQE134" s="516"/>
      <c r="HQF134" s="516"/>
      <c r="HQG134" s="516"/>
      <c r="HQH134" s="516"/>
      <c r="HQI134" s="516"/>
      <c r="HQJ134" s="516"/>
      <c r="HQK134" s="516"/>
      <c r="HQL134" s="516"/>
      <c r="HQM134" s="516"/>
      <c r="HQN134" s="516"/>
      <c r="HQO134" s="516"/>
      <c r="HQP134" s="516"/>
      <c r="HQQ134" s="516"/>
      <c r="HQR134" s="516"/>
      <c r="HQS134" s="516"/>
      <c r="HQT134" s="516"/>
      <c r="HQU134" s="516"/>
      <c r="HQV134" s="516"/>
      <c r="HQW134" s="516"/>
      <c r="HQX134" s="516"/>
      <c r="HQY134" s="516"/>
      <c r="HQZ134" s="516"/>
      <c r="HRA134" s="516"/>
      <c r="HRB134" s="516"/>
      <c r="HRC134" s="516"/>
      <c r="HRD134" s="516"/>
      <c r="HRE134" s="516"/>
      <c r="HRF134" s="516"/>
      <c r="HRG134" s="516"/>
      <c r="HRH134" s="516"/>
      <c r="HRI134" s="516"/>
      <c r="HRJ134" s="516"/>
      <c r="HRK134" s="516"/>
      <c r="HRL134" s="516"/>
      <c r="HRM134" s="516"/>
      <c r="HRN134" s="516"/>
      <c r="HRO134" s="516"/>
      <c r="HRP134" s="516"/>
      <c r="HRQ134" s="516"/>
      <c r="HRR134" s="516"/>
      <c r="HRS134" s="516"/>
      <c r="HRT134" s="516"/>
      <c r="HRU134" s="516"/>
      <c r="HRV134" s="516"/>
      <c r="HRW134" s="516"/>
      <c r="HRX134" s="516"/>
      <c r="HRY134" s="516"/>
      <c r="HRZ134" s="516"/>
      <c r="HSA134" s="516"/>
      <c r="HSB134" s="516"/>
      <c r="HSC134" s="516"/>
      <c r="HSD134" s="516"/>
      <c r="HSE134" s="516"/>
      <c r="HSF134" s="516"/>
      <c r="HSG134" s="516"/>
      <c r="HSH134" s="516"/>
      <c r="HSI134" s="516"/>
      <c r="HSJ134" s="516"/>
      <c r="HSK134" s="516"/>
      <c r="HSL134" s="516"/>
      <c r="HSM134" s="516"/>
      <c r="HSN134" s="516"/>
      <c r="HSO134" s="516"/>
      <c r="HSP134" s="516"/>
      <c r="HSQ134" s="516"/>
      <c r="HSR134" s="516"/>
      <c r="HSS134" s="516"/>
      <c r="HST134" s="516"/>
      <c r="HSU134" s="516"/>
      <c r="HSV134" s="516"/>
      <c r="HSW134" s="516"/>
      <c r="HSX134" s="516"/>
      <c r="HSY134" s="516"/>
      <c r="HSZ134" s="516"/>
      <c r="HTA134" s="516"/>
      <c r="HTB134" s="516"/>
      <c r="HTC134" s="516"/>
      <c r="HTD134" s="516"/>
      <c r="HTE134" s="516"/>
      <c r="HTF134" s="516"/>
      <c r="HTG134" s="516"/>
      <c r="HTH134" s="516"/>
      <c r="HTI134" s="516"/>
      <c r="HTJ134" s="516"/>
      <c r="HTK134" s="516"/>
      <c r="HTL134" s="516"/>
      <c r="HTM134" s="516"/>
      <c r="HTN134" s="516"/>
      <c r="HTO134" s="516"/>
      <c r="HTP134" s="516"/>
      <c r="HTQ134" s="516"/>
      <c r="HTR134" s="516"/>
      <c r="HTS134" s="516"/>
      <c r="HTT134" s="516"/>
      <c r="HTU134" s="516"/>
      <c r="HTV134" s="516"/>
      <c r="HTW134" s="516"/>
      <c r="HTX134" s="516"/>
      <c r="HTY134" s="516"/>
      <c r="HTZ134" s="516"/>
      <c r="HUA134" s="516"/>
      <c r="HUB134" s="516"/>
      <c r="HUC134" s="516"/>
      <c r="HUD134" s="516"/>
      <c r="HUE134" s="516"/>
      <c r="HUF134" s="516"/>
      <c r="HUG134" s="516"/>
      <c r="HUH134" s="516"/>
      <c r="HUI134" s="516"/>
      <c r="HUJ134" s="516"/>
      <c r="HUK134" s="516"/>
      <c r="HUL134" s="516"/>
      <c r="HUM134" s="516"/>
      <c r="HUN134" s="516"/>
      <c r="HUO134" s="516"/>
      <c r="HUP134" s="516"/>
      <c r="HUQ134" s="516"/>
      <c r="HUR134" s="516"/>
      <c r="HUS134" s="516"/>
      <c r="HUT134" s="516"/>
      <c r="HUU134" s="516"/>
      <c r="HUV134" s="516"/>
      <c r="HUW134" s="516"/>
      <c r="HUX134" s="516"/>
      <c r="HUY134" s="516"/>
      <c r="HUZ134" s="516"/>
      <c r="HVA134" s="516"/>
      <c r="HVB134" s="516"/>
      <c r="HVC134" s="516"/>
      <c r="HVD134" s="516"/>
      <c r="HVE134" s="516"/>
      <c r="HVF134" s="516"/>
      <c r="HVG134" s="516"/>
      <c r="HVH134" s="516"/>
      <c r="HVI134" s="516"/>
      <c r="HVJ134" s="516"/>
      <c r="HVK134" s="516"/>
      <c r="HVL134" s="516"/>
      <c r="HVM134" s="516"/>
      <c r="HVN134" s="516"/>
      <c r="HVO134" s="516"/>
      <c r="HVP134" s="516"/>
      <c r="HVQ134" s="516"/>
      <c r="HVR134" s="516"/>
      <c r="HVS134" s="516"/>
      <c r="HVT134" s="516"/>
      <c r="HVU134" s="516"/>
      <c r="HVV134" s="516"/>
      <c r="HVW134" s="516"/>
      <c r="HVX134" s="516"/>
      <c r="HVY134" s="516"/>
      <c r="HVZ134" s="516"/>
      <c r="HWA134" s="516"/>
      <c r="HWB134" s="516"/>
      <c r="HWC134" s="516"/>
      <c r="HWD134" s="516"/>
      <c r="HWE134" s="516"/>
      <c r="HWF134" s="516"/>
      <c r="HWG134" s="516"/>
      <c r="HWH134" s="516"/>
      <c r="HWI134" s="516"/>
      <c r="HWJ134" s="516"/>
      <c r="HWK134" s="516"/>
      <c r="HWL134" s="516"/>
      <c r="HWM134" s="516"/>
      <c r="HWN134" s="516"/>
      <c r="HWO134" s="516"/>
      <c r="HWP134" s="516"/>
      <c r="HWQ134" s="516"/>
      <c r="HWR134" s="516"/>
      <c r="HWS134" s="516"/>
      <c r="HWT134" s="516"/>
      <c r="HWU134" s="516"/>
      <c r="HWV134" s="516"/>
      <c r="HWW134" s="516"/>
      <c r="HWX134" s="516"/>
      <c r="HWY134" s="516"/>
      <c r="HWZ134" s="516"/>
      <c r="HXA134" s="516"/>
      <c r="HXB134" s="516"/>
      <c r="HXC134" s="516"/>
      <c r="HXD134" s="516"/>
      <c r="HXE134" s="516"/>
      <c r="HXF134" s="516"/>
      <c r="HXG134" s="516"/>
      <c r="HXH134" s="516"/>
      <c r="HXI134" s="516"/>
      <c r="HXJ134" s="516"/>
      <c r="HXK134" s="516"/>
      <c r="HXL134" s="516"/>
      <c r="HXM134" s="516"/>
      <c r="HXN134" s="516"/>
      <c r="HXO134" s="516"/>
      <c r="HXP134" s="516"/>
      <c r="HXQ134" s="516"/>
      <c r="HXR134" s="516"/>
      <c r="HXS134" s="516"/>
      <c r="HXT134" s="516"/>
      <c r="HXU134" s="516"/>
      <c r="HXV134" s="516"/>
      <c r="HXW134" s="516"/>
      <c r="HXX134" s="516"/>
      <c r="HXY134" s="516"/>
      <c r="HXZ134" s="516"/>
      <c r="HYA134" s="516"/>
      <c r="HYB134" s="516"/>
      <c r="HYC134" s="516"/>
      <c r="HYD134" s="516"/>
      <c r="HYE134" s="516"/>
      <c r="HYF134" s="516"/>
      <c r="HYG134" s="516"/>
      <c r="HYH134" s="516"/>
      <c r="HYI134" s="516"/>
      <c r="HYJ134" s="516"/>
      <c r="HYK134" s="516"/>
      <c r="HYL134" s="516"/>
      <c r="HYM134" s="516"/>
      <c r="HYN134" s="516"/>
      <c r="HYO134" s="516"/>
      <c r="HYP134" s="516"/>
      <c r="HYQ134" s="516"/>
      <c r="HYR134" s="516"/>
      <c r="HYS134" s="516"/>
      <c r="HYT134" s="516"/>
      <c r="HYU134" s="516"/>
      <c r="HYV134" s="516"/>
      <c r="HYW134" s="516"/>
      <c r="HYX134" s="516"/>
      <c r="HYY134" s="516"/>
      <c r="HYZ134" s="516"/>
      <c r="HZA134" s="516"/>
      <c r="HZB134" s="516"/>
      <c r="HZC134" s="516"/>
      <c r="HZD134" s="516"/>
      <c r="HZE134" s="516"/>
      <c r="HZF134" s="516"/>
      <c r="HZG134" s="516"/>
      <c r="HZH134" s="516"/>
      <c r="HZI134" s="516"/>
      <c r="HZJ134" s="516"/>
      <c r="HZK134" s="516"/>
      <c r="HZL134" s="516"/>
      <c r="HZM134" s="516"/>
      <c r="HZN134" s="516"/>
      <c r="HZO134" s="516"/>
      <c r="HZP134" s="516"/>
      <c r="HZQ134" s="516"/>
      <c r="HZR134" s="516"/>
      <c r="HZS134" s="516"/>
      <c r="HZT134" s="516"/>
      <c r="HZU134" s="516"/>
      <c r="HZV134" s="516"/>
      <c r="HZW134" s="516"/>
      <c r="HZX134" s="516"/>
      <c r="HZY134" s="516"/>
      <c r="HZZ134" s="516"/>
      <c r="IAA134" s="516"/>
      <c r="IAB134" s="516"/>
      <c r="IAC134" s="516"/>
      <c r="IAD134" s="516"/>
      <c r="IAE134" s="516"/>
      <c r="IAF134" s="516"/>
      <c r="IAG134" s="516"/>
      <c r="IAH134" s="516"/>
      <c r="IAI134" s="516"/>
      <c r="IAJ134" s="516"/>
      <c r="IAK134" s="516"/>
      <c r="IAL134" s="516"/>
      <c r="IAM134" s="516"/>
      <c r="IAN134" s="516"/>
      <c r="IAO134" s="516"/>
      <c r="IAP134" s="516"/>
      <c r="IAQ134" s="516"/>
      <c r="IAR134" s="516"/>
      <c r="IAS134" s="516"/>
      <c r="IAT134" s="516"/>
      <c r="IAU134" s="516"/>
      <c r="IAV134" s="516"/>
      <c r="IAW134" s="516"/>
      <c r="IAX134" s="516"/>
      <c r="IAY134" s="516"/>
      <c r="IAZ134" s="516"/>
      <c r="IBA134" s="516"/>
      <c r="IBB134" s="516"/>
      <c r="IBC134" s="516"/>
      <c r="IBD134" s="516"/>
      <c r="IBE134" s="516"/>
      <c r="IBF134" s="516"/>
      <c r="IBG134" s="516"/>
      <c r="IBH134" s="516"/>
      <c r="IBI134" s="516"/>
      <c r="IBJ134" s="516"/>
      <c r="IBK134" s="516"/>
      <c r="IBL134" s="516"/>
      <c r="IBM134" s="516"/>
      <c r="IBN134" s="516"/>
      <c r="IBO134" s="516"/>
      <c r="IBP134" s="516"/>
      <c r="IBQ134" s="516"/>
      <c r="IBR134" s="516"/>
      <c r="IBS134" s="516"/>
      <c r="IBT134" s="516"/>
      <c r="IBU134" s="516"/>
      <c r="IBV134" s="516"/>
      <c r="IBW134" s="516"/>
      <c r="IBX134" s="516"/>
      <c r="IBY134" s="516"/>
      <c r="IBZ134" s="516"/>
      <c r="ICA134" s="516"/>
      <c r="ICB134" s="516"/>
      <c r="ICC134" s="516"/>
      <c r="ICD134" s="516"/>
      <c r="ICE134" s="516"/>
      <c r="ICF134" s="516"/>
      <c r="ICG134" s="516"/>
      <c r="ICH134" s="516"/>
      <c r="ICI134" s="516"/>
      <c r="ICJ134" s="516"/>
      <c r="ICK134" s="516"/>
      <c r="ICL134" s="516"/>
      <c r="ICM134" s="516"/>
      <c r="ICN134" s="516"/>
      <c r="ICO134" s="516"/>
      <c r="ICP134" s="516"/>
      <c r="ICQ134" s="516"/>
      <c r="ICR134" s="516"/>
      <c r="ICS134" s="516"/>
      <c r="ICT134" s="516"/>
      <c r="ICU134" s="516"/>
      <c r="ICV134" s="516"/>
      <c r="ICW134" s="516"/>
      <c r="ICX134" s="516"/>
      <c r="ICY134" s="516"/>
      <c r="ICZ134" s="516"/>
      <c r="IDA134" s="516"/>
      <c r="IDB134" s="516"/>
      <c r="IDC134" s="516"/>
      <c r="IDD134" s="516"/>
      <c r="IDE134" s="516"/>
      <c r="IDF134" s="516"/>
      <c r="IDG134" s="516"/>
      <c r="IDH134" s="516"/>
      <c r="IDI134" s="516"/>
      <c r="IDJ134" s="516"/>
      <c r="IDK134" s="516"/>
      <c r="IDL134" s="516"/>
      <c r="IDM134" s="516"/>
      <c r="IDN134" s="516"/>
      <c r="IDO134" s="516"/>
      <c r="IDP134" s="516"/>
      <c r="IDQ134" s="516"/>
      <c r="IDR134" s="516"/>
      <c r="IDS134" s="516"/>
      <c r="IDT134" s="516"/>
      <c r="IDU134" s="516"/>
      <c r="IDV134" s="516"/>
      <c r="IDW134" s="516"/>
      <c r="IDX134" s="516"/>
      <c r="IDY134" s="516"/>
      <c r="IDZ134" s="516"/>
      <c r="IEA134" s="516"/>
      <c r="IEB134" s="516"/>
      <c r="IEC134" s="516"/>
      <c r="IED134" s="516"/>
      <c r="IEE134" s="516"/>
      <c r="IEF134" s="516"/>
      <c r="IEG134" s="516"/>
      <c r="IEH134" s="516"/>
      <c r="IEI134" s="516"/>
      <c r="IEJ134" s="516"/>
      <c r="IEK134" s="516"/>
      <c r="IEL134" s="516"/>
      <c r="IEM134" s="516"/>
      <c r="IEN134" s="516"/>
      <c r="IEO134" s="516"/>
      <c r="IEP134" s="516"/>
      <c r="IEQ134" s="516"/>
      <c r="IER134" s="516"/>
      <c r="IES134" s="516"/>
      <c r="IET134" s="516"/>
      <c r="IEU134" s="516"/>
      <c r="IEV134" s="516"/>
      <c r="IEW134" s="516"/>
      <c r="IEX134" s="516"/>
      <c r="IEY134" s="516"/>
      <c r="IEZ134" s="516"/>
      <c r="IFA134" s="516"/>
      <c r="IFB134" s="516"/>
      <c r="IFC134" s="516"/>
      <c r="IFD134" s="516"/>
      <c r="IFE134" s="516"/>
      <c r="IFF134" s="516"/>
      <c r="IFG134" s="516"/>
      <c r="IFH134" s="516"/>
      <c r="IFI134" s="516"/>
      <c r="IFJ134" s="516"/>
      <c r="IFK134" s="516"/>
      <c r="IFL134" s="516"/>
      <c r="IFM134" s="516"/>
      <c r="IFN134" s="516"/>
      <c r="IFO134" s="516"/>
      <c r="IFP134" s="516"/>
      <c r="IFQ134" s="516"/>
      <c r="IFR134" s="516"/>
      <c r="IFS134" s="516"/>
      <c r="IFT134" s="516"/>
      <c r="IFU134" s="516"/>
      <c r="IFV134" s="516"/>
      <c r="IFW134" s="516"/>
      <c r="IFX134" s="516"/>
      <c r="IFY134" s="516"/>
      <c r="IFZ134" s="516"/>
      <c r="IGA134" s="516"/>
      <c r="IGB134" s="516"/>
      <c r="IGC134" s="516"/>
      <c r="IGD134" s="516"/>
      <c r="IGE134" s="516"/>
      <c r="IGF134" s="516"/>
      <c r="IGG134" s="516"/>
      <c r="IGH134" s="516"/>
      <c r="IGI134" s="516"/>
      <c r="IGJ134" s="516"/>
      <c r="IGK134" s="516"/>
      <c r="IGL134" s="516"/>
      <c r="IGM134" s="516"/>
      <c r="IGN134" s="516"/>
      <c r="IGO134" s="516"/>
      <c r="IGP134" s="516"/>
      <c r="IGQ134" s="516"/>
      <c r="IGR134" s="516"/>
      <c r="IGS134" s="516"/>
      <c r="IGT134" s="516"/>
      <c r="IGU134" s="516"/>
      <c r="IGV134" s="516"/>
      <c r="IGW134" s="516"/>
      <c r="IGX134" s="516"/>
      <c r="IGY134" s="516"/>
      <c r="IGZ134" s="516"/>
      <c r="IHA134" s="516"/>
      <c r="IHB134" s="516"/>
      <c r="IHC134" s="516"/>
      <c r="IHD134" s="516"/>
      <c r="IHE134" s="516"/>
      <c r="IHF134" s="516"/>
      <c r="IHG134" s="516"/>
      <c r="IHH134" s="516"/>
      <c r="IHI134" s="516"/>
      <c r="IHJ134" s="516"/>
      <c r="IHK134" s="516"/>
      <c r="IHL134" s="516"/>
      <c r="IHM134" s="516"/>
      <c r="IHN134" s="516"/>
      <c r="IHO134" s="516"/>
      <c r="IHP134" s="516"/>
      <c r="IHQ134" s="516"/>
      <c r="IHR134" s="516"/>
      <c r="IHS134" s="516"/>
      <c r="IHT134" s="516"/>
      <c r="IHU134" s="516"/>
      <c r="IHV134" s="516"/>
      <c r="IHW134" s="516"/>
      <c r="IHX134" s="516"/>
      <c r="IHY134" s="516"/>
      <c r="IHZ134" s="516"/>
      <c r="IIA134" s="516"/>
      <c r="IIB134" s="516"/>
      <c r="IIC134" s="516"/>
      <c r="IID134" s="516"/>
      <c r="IIE134" s="516"/>
      <c r="IIF134" s="516"/>
      <c r="IIG134" s="516"/>
      <c r="IIH134" s="516"/>
      <c r="III134" s="516"/>
      <c r="IIJ134" s="516"/>
      <c r="IIK134" s="516"/>
      <c r="IIL134" s="516"/>
      <c r="IIM134" s="516"/>
      <c r="IIN134" s="516"/>
      <c r="IIO134" s="516"/>
      <c r="IIP134" s="516"/>
      <c r="IIQ134" s="516"/>
      <c r="IIR134" s="516"/>
      <c r="IIS134" s="516"/>
      <c r="IIT134" s="516"/>
      <c r="IIU134" s="516"/>
      <c r="IIV134" s="516"/>
      <c r="IIW134" s="516"/>
      <c r="IIX134" s="516"/>
      <c r="IIY134" s="516"/>
      <c r="IIZ134" s="516"/>
      <c r="IJA134" s="516"/>
      <c r="IJB134" s="516"/>
      <c r="IJC134" s="516"/>
      <c r="IJD134" s="516"/>
      <c r="IJE134" s="516"/>
      <c r="IJF134" s="516"/>
      <c r="IJG134" s="516"/>
      <c r="IJH134" s="516"/>
      <c r="IJI134" s="516"/>
      <c r="IJJ134" s="516"/>
      <c r="IJK134" s="516"/>
      <c r="IJL134" s="516"/>
      <c r="IJM134" s="516"/>
      <c r="IJN134" s="516"/>
      <c r="IJO134" s="516"/>
      <c r="IJP134" s="516"/>
      <c r="IJQ134" s="516"/>
      <c r="IJR134" s="516"/>
      <c r="IJS134" s="516"/>
      <c r="IJT134" s="516"/>
      <c r="IJU134" s="516"/>
      <c r="IJV134" s="516"/>
      <c r="IJW134" s="516"/>
      <c r="IJX134" s="516"/>
      <c r="IJY134" s="516"/>
      <c r="IJZ134" s="516"/>
      <c r="IKA134" s="516"/>
      <c r="IKB134" s="516"/>
      <c r="IKC134" s="516"/>
      <c r="IKD134" s="516"/>
      <c r="IKE134" s="516"/>
      <c r="IKF134" s="516"/>
      <c r="IKG134" s="516"/>
      <c r="IKH134" s="516"/>
      <c r="IKI134" s="516"/>
      <c r="IKJ134" s="516"/>
      <c r="IKK134" s="516"/>
      <c r="IKL134" s="516"/>
      <c r="IKM134" s="516"/>
      <c r="IKN134" s="516"/>
      <c r="IKO134" s="516"/>
      <c r="IKP134" s="516"/>
      <c r="IKQ134" s="516"/>
      <c r="IKR134" s="516"/>
      <c r="IKS134" s="516"/>
      <c r="IKT134" s="516"/>
      <c r="IKU134" s="516"/>
      <c r="IKV134" s="516"/>
      <c r="IKW134" s="516"/>
      <c r="IKX134" s="516"/>
      <c r="IKY134" s="516"/>
      <c r="IKZ134" s="516"/>
      <c r="ILA134" s="516"/>
      <c r="ILB134" s="516"/>
      <c r="ILC134" s="516"/>
      <c r="ILD134" s="516"/>
      <c r="ILE134" s="516"/>
      <c r="ILF134" s="516"/>
      <c r="ILG134" s="516"/>
      <c r="ILH134" s="516"/>
      <c r="ILI134" s="516"/>
      <c r="ILJ134" s="516"/>
      <c r="ILK134" s="516"/>
      <c r="ILL134" s="516"/>
      <c r="ILM134" s="516"/>
      <c r="ILN134" s="516"/>
      <c r="ILO134" s="516"/>
      <c r="ILP134" s="516"/>
      <c r="ILQ134" s="516"/>
      <c r="ILR134" s="516"/>
      <c r="ILS134" s="516"/>
      <c r="ILT134" s="516"/>
      <c r="ILU134" s="516"/>
      <c r="ILV134" s="516"/>
      <c r="ILW134" s="516"/>
      <c r="ILX134" s="516"/>
      <c r="ILY134" s="516"/>
      <c r="ILZ134" s="516"/>
      <c r="IMA134" s="516"/>
      <c r="IMB134" s="516"/>
      <c r="IMC134" s="516"/>
      <c r="IMD134" s="516"/>
      <c r="IME134" s="516"/>
      <c r="IMF134" s="516"/>
      <c r="IMG134" s="516"/>
      <c r="IMH134" s="516"/>
      <c r="IMI134" s="516"/>
      <c r="IMJ134" s="516"/>
      <c r="IMK134" s="516"/>
      <c r="IML134" s="516"/>
      <c r="IMM134" s="516"/>
      <c r="IMN134" s="516"/>
      <c r="IMO134" s="516"/>
      <c r="IMP134" s="516"/>
      <c r="IMQ134" s="516"/>
      <c r="IMR134" s="516"/>
      <c r="IMS134" s="516"/>
      <c r="IMT134" s="516"/>
      <c r="IMU134" s="516"/>
      <c r="IMV134" s="516"/>
      <c r="IMW134" s="516"/>
      <c r="IMX134" s="516"/>
      <c r="IMY134" s="516"/>
      <c r="IMZ134" s="516"/>
      <c r="INA134" s="516"/>
      <c r="INB134" s="516"/>
      <c r="INC134" s="516"/>
      <c r="IND134" s="516"/>
      <c r="INE134" s="516"/>
      <c r="INF134" s="516"/>
      <c r="ING134" s="516"/>
      <c r="INH134" s="516"/>
      <c r="INI134" s="516"/>
      <c r="INJ134" s="516"/>
      <c r="INK134" s="516"/>
      <c r="INL134" s="516"/>
      <c r="INM134" s="516"/>
      <c r="INN134" s="516"/>
      <c r="INO134" s="516"/>
      <c r="INP134" s="516"/>
      <c r="INQ134" s="516"/>
      <c r="INR134" s="516"/>
      <c r="INS134" s="516"/>
      <c r="INT134" s="516"/>
      <c r="INU134" s="516"/>
      <c r="INV134" s="516"/>
      <c r="INW134" s="516"/>
      <c r="INX134" s="516"/>
      <c r="INY134" s="516"/>
      <c r="INZ134" s="516"/>
      <c r="IOA134" s="516"/>
      <c r="IOB134" s="516"/>
      <c r="IOC134" s="516"/>
      <c r="IOD134" s="516"/>
      <c r="IOE134" s="516"/>
      <c r="IOF134" s="516"/>
      <c r="IOG134" s="516"/>
      <c r="IOH134" s="516"/>
      <c r="IOI134" s="516"/>
      <c r="IOJ134" s="516"/>
      <c r="IOK134" s="516"/>
      <c r="IOL134" s="516"/>
      <c r="IOM134" s="516"/>
      <c r="ION134" s="516"/>
      <c r="IOO134" s="516"/>
      <c r="IOP134" s="516"/>
      <c r="IOQ134" s="516"/>
      <c r="IOR134" s="516"/>
      <c r="IOS134" s="516"/>
      <c r="IOT134" s="516"/>
      <c r="IOU134" s="516"/>
      <c r="IOV134" s="516"/>
      <c r="IOW134" s="516"/>
      <c r="IOX134" s="516"/>
      <c r="IOY134" s="516"/>
      <c r="IOZ134" s="516"/>
      <c r="IPA134" s="516"/>
      <c r="IPB134" s="516"/>
      <c r="IPC134" s="516"/>
      <c r="IPD134" s="516"/>
      <c r="IPE134" s="516"/>
      <c r="IPF134" s="516"/>
      <c r="IPG134" s="516"/>
      <c r="IPH134" s="516"/>
      <c r="IPI134" s="516"/>
      <c r="IPJ134" s="516"/>
      <c r="IPK134" s="516"/>
      <c r="IPL134" s="516"/>
      <c r="IPM134" s="516"/>
      <c r="IPN134" s="516"/>
      <c r="IPO134" s="516"/>
      <c r="IPP134" s="516"/>
      <c r="IPQ134" s="516"/>
      <c r="IPR134" s="516"/>
      <c r="IPS134" s="516"/>
      <c r="IPT134" s="516"/>
      <c r="IPU134" s="516"/>
      <c r="IPV134" s="516"/>
      <c r="IPW134" s="516"/>
      <c r="IPX134" s="516"/>
      <c r="IPY134" s="516"/>
      <c r="IPZ134" s="516"/>
      <c r="IQA134" s="516"/>
      <c r="IQB134" s="516"/>
      <c r="IQC134" s="516"/>
      <c r="IQD134" s="516"/>
      <c r="IQE134" s="516"/>
      <c r="IQF134" s="516"/>
      <c r="IQG134" s="516"/>
      <c r="IQH134" s="516"/>
      <c r="IQI134" s="516"/>
      <c r="IQJ134" s="516"/>
      <c r="IQK134" s="516"/>
      <c r="IQL134" s="516"/>
      <c r="IQM134" s="516"/>
      <c r="IQN134" s="516"/>
      <c r="IQO134" s="516"/>
      <c r="IQP134" s="516"/>
      <c r="IQQ134" s="516"/>
      <c r="IQR134" s="516"/>
      <c r="IQS134" s="516"/>
      <c r="IQT134" s="516"/>
      <c r="IQU134" s="516"/>
      <c r="IQV134" s="516"/>
      <c r="IQW134" s="516"/>
      <c r="IQX134" s="516"/>
      <c r="IQY134" s="516"/>
      <c r="IQZ134" s="516"/>
      <c r="IRA134" s="516"/>
      <c r="IRB134" s="516"/>
      <c r="IRC134" s="516"/>
      <c r="IRD134" s="516"/>
      <c r="IRE134" s="516"/>
      <c r="IRF134" s="516"/>
      <c r="IRG134" s="516"/>
      <c r="IRH134" s="516"/>
      <c r="IRI134" s="516"/>
      <c r="IRJ134" s="516"/>
      <c r="IRK134" s="516"/>
      <c r="IRL134" s="516"/>
      <c r="IRM134" s="516"/>
      <c r="IRN134" s="516"/>
      <c r="IRO134" s="516"/>
      <c r="IRP134" s="516"/>
      <c r="IRQ134" s="516"/>
      <c r="IRR134" s="516"/>
      <c r="IRS134" s="516"/>
      <c r="IRT134" s="516"/>
      <c r="IRU134" s="516"/>
      <c r="IRV134" s="516"/>
      <c r="IRW134" s="516"/>
      <c r="IRX134" s="516"/>
      <c r="IRY134" s="516"/>
      <c r="IRZ134" s="516"/>
      <c r="ISA134" s="516"/>
      <c r="ISB134" s="516"/>
      <c r="ISC134" s="516"/>
      <c r="ISD134" s="516"/>
      <c r="ISE134" s="516"/>
      <c r="ISF134" s="516"/>
      <c r="ISG134" s="516"/>
      <c r="ISH134" s="516"/>
      <c r="ISI134" s="516"/>
      <c r="ISJ134" s="516"/>
      <c r="ISK134" s="516"/>
      <c r="ISL134" s="516"/>
      <c r="ISM134" s="516"/>
      <c r="ISN134" s="516"/>
      <c r="ISO134" s="516"/>
      <c r="ISP134" s="516"/>
      <c r="ISQ134" s="516"/>
      <c r="ISR134" s="516"/>
      <c r="ISS134" s="516"/>
      <c r="IST134" s="516"/>
      <c r="ISU134" s="516"/>
      <c r="ISV134" s="516"/>
      <c r="ISW134" s="516"/>
      <c r="ISX134" s="516"/>
      <c r="ISY134" s="516"/>
      <c r="ISZ134" s="516"/>
      <c r="ITA134" s="516"/>
      <c r="ITB134" s="516"/>
      <c r="ITC134" s="516"/>
      <c r="ITD134" s="516"/>
      <c r="ITE134" s="516"/>
      <c r="ITF134" s="516"/>
      <c r="ITG134" s="516"/>
      <c r="ITH134" s="516"/>
      <c r="ITI134" s="516"/>
      <c r="ITJ134" s="516"/>
      <c r="ITK134" s="516"/>
      <c r="ITL134" s="516"/>
      <c r="ITM134" s="516"/>
      <c r="ITN134" s="516"/>
      <c r="ITO134" s="516"/>
      <c r="ITP134" s="516"/>
      <c r="ITQ134" s="516"/>
      <c r="ITR134" s="516"/>
      <c r="ITS134" s="516"/>
      <c r="ITT134" s="516"/>
      <c r="ITU134" s="516"/>
      <c r="ITV134" s="516"/>
      <c r="ITW134" s="516"/>
      <c r="ITX134" s="516"/>
      <c r="ITY134" s="516"/>
      <c r="ITZ134" s="516"/>
      <c r="IUA134" s="516"/>
      <c r="IUB134" s="516"/>
      <c r="IUC134" s="516"/>
      <c r="IUD134" s="516"/>
      <c r="IUE134" s="516"/>
      <c r="IUF134" s="516"/>
      <c r="IUG134" s="516"/>
      <c r="IUH134" s="516"/>
      <c r="IUI134" s="516"/>
      <c r="IUJ134" s="516"/>
      <c r="IUK134" s="516"/>
      <c r="IUL134" s="516"/>
      <c r="IUM134" s="516"/>
      <c r="IUN134" s="516"/>
      <c r="IUO134" s="516"/>
      <c r="IUP134" s="516"/>
      <c r="IUQ134" s="516"/>
      <c r="IUR134" s="516"/>
      <c r="IUS134" s="516"/>
      <c r="IUT134" s="516"/>
      <c r="IUU134" s="516"/>
      <c r="IUV134" s="516"/>
      <c r="IUW134" s="516"/>
      <c r="IUX134" s="516"/>
      <c r="IUY134" s="516"/>
      <c r="IUZ134" s="516"/>
      <c r="IVA134" s="516"/>
      <c r="IVB134" s="516"/>
      <c r="IVC134" s="516"/>
      <c r="IVD134" s="516"/>
      <c r="IVE134" s="516"/>
      <c r="IVF134" s="516"/>
      <c r="IVG134" s="516"/>
      <c r="IVH134" s="516"/>
      <c r="IVI134" s="516"/>
      <c r="IVJ134" s="516"/>
      <c r="IVK134" s="516"/>
      <c r="IVL134" s="516"/>
      <c r="IVM134" s="516"/>
      <c r="IVN134" s="516"/>
      <c r="IVO134" s="516"/>
      <c r="IVP134" s="516"/>
      <c r="IVQ134" s="516"/>
      <c r="IVR134" s="516"/>
      <c r="IVS134" s="516"/>
      <c r="IVT134" s="516"/>
      <c r="IVU134" s="516"/>
      <c r="IVV134" s="516"/>
      <c r="IVW134" s="516"/>
      <c r="IVX134" s="516"/>
      <c r="IVY134" s="516"/>
      <c r="IVZ134" s="516"/>
      <c r="IWA134" s="516"/>
      <c r="IWB134" s="516"/>
      <c r="IWC134" s="516"/>
      <c r="IWD134" s="516"/>
      <c r="IWE134" s="516"/>
      <c r="IWF134" s="516"/>
      <c r="IWG134" s="516"/>
      <c r="IWH134" s="516"/>
      <c r="IWI134" s="516"/>
      <c r="IWJ134" s="516"/>
      <c r="IWK134" s="516"/>
      <c r="IWL134" s="516"/>
      <c r="IWM134" s="516"/>
      <c r="IWN134" s="516"/>
      <c r="IWO134" s="516"/>
      <c r="IWP134" s="516"/>
      <c r="IWQ134" s="516"/>
      <c r="IWR134" s="516"/>
      <c r="IWS134" s="516"/>
      <c r="IWT134" s="516"/>
      <c r="IWU134" s="516"/>
      <c r="IWV134" s="516"/>
      <c r="IWW134" s="516"/>
      <c r="IWX134" s="516"/>
      <c r="IWY134" s="516"/>
      <c r="IWZ134" s="516"/>
      <c r="IXA134" s="516"/>
      <c r="IXB134" s="516"/>
      <c r="IXC134" s="516"/>
      <c r="IXD134" s="516"/>
      <c r="IXE134" s="516"/>
      <c r="IXF134" s="516"/>
      <c r="IXG134" s="516"/>
      <c r="IXH134" s="516"/>
      <c r="IXI134" s="516"/>
      <c r="IXJ134" s="516"/>
      <c r="IXK134" s="516"/>
      <c r="IXL134" s="516"/>
      <c r="IXM134" s="516"/>
      <c r="IXN134" s="516"/>
      <c r="IXO134" s="516"/>
      <c r="IXP134" s="516"/>
      <c r="IXQ134" s="516"/>
      <c r="IXR134" s="516"/>
      <c r="IXS134" s="516"/>
      <c r="IXT134" s="516"/>
      <c r="IXU134" s="516"/>
      <c r="IXV134" s="516"/>
      <c r="IXW134" s="516"/>
      <c r="IXX134" s="516"/>
      <c r="IXY134" s="516"/>
      <c r="IXZ134" s="516"/>
      <c r="IYA134" s="516"/>
      <c r="IYB134" s="516"/>
      <c r="IYC134" s="516"/>
      <c r="IYD134" s="516"/>
      <c r="IYE134" s="516"/>
      <c r="IYF134" s="516"/>
      <c r="IYG134" s="516"/>
      <c r="IYH134" s="516"/>
      <c r="IYI134" s="516"/>
      <c r="IYJ134" s="516"/>
      <c r="IYK134" s="516"/>
      <c r="IYL134" s="516"/>
      <c r="IYM134" s="516"/>
      <c r="IYN134" s="516"/>
      <c r="IYO134" s="516"/>
      <c r="IYP134" s="516"/>
      <c r="IYQ134" s="516"/>
      <c r="IYR134" s="516"/>
      <c r="IYS134" s="516"/>
      <c r="IYT134" s="516"/>
      <c r="IYU134" s="516"/>
      <c r="IYV134" s="516"/>
      <c r="IYW134" s="516"/>
      <c r="IYX134" s="516"/>
      <c r="IYY134" s="516"/>
      <c r="IYZ134" s="516"/>
      <c r="IZA134" s="516"/>
      <c r="IZB134" s="516"/>
      <c r="IZC134" s="516"/>
      <c r="IZD134" s="516"/>
      <c r="IZE134" s="516"/>
      <c r="IZF134" s="516"/>
      <c r="IZG134" s="516"/>
      <c r="IZH134" s="516"/>
      <c r="IZI134" s="516"/>
      <c r="IZJ134" s="516"/>
      <c r="IZK134" s="516"/>
      <c r="IZL134" s="516"/>
      <c r="IZM134" s="516"/>
      <c r="IZN134" s="516"/>
      <c r="IZO134" s="516"/>
      <c r="IZP134" s="516"/>
      <c r="IZQ134" s="516"/>
      <c r="IZR134" s="516"/>
      <c r="IZS134" s="516"/>
      <c r="IZT134" s="516"/>
      <c r="IZU134" s="516"/>
      <c r="IZV134" s="516"/>
      <c r="IZW134" s="516"/>
      <c r="IZX134" s="516"/>
      <c r="IZY134" s="516"/>
      <c r="IZZ134" s="516"/>
      <c r="JAA134" s="516"/>
      <c r="JAB134" s="516"/>
      <c r="JAC134" s="516"/>
      <c r="JAD134" s="516"/>
      <c r="JAE134" s="516"/>
      <c r="JAF134" s="516"/>
      <c r="JAG134" s="516"/>
      <c r="JAH134" s="516"/>
      <c r="JAI134" s="516"/>
      <c r="JAJ134" s="516"/>
      <c r="JAK134" s="516"/>
      <c r="JAL134" s="516"/>
      <c r="JAM134" s="516"/>
      <c r="JAN134" s="516"/>
      <c r="JAO134" s="516"/>
      <c r="JAP134" s="516"/>
      <c r="JAQ134" s="516"/>
      <c r="JAR134" s="516"/>
      <c r="JAS134" s="516"/>
      <c r="JAT134" s="516"/>
      <c r="JAU134" s="516"/>
      <c r="JAV134" s="516"/>
      <c r="JAW134" s="516"/>
      <c r="JAX134" s="516"/>
      <c r="JAY134" s="516"/>
      <c r="JAZ134" s="516"/>
      <c r="JBA134" s="516"/>
      <c r="JBB134" s="516"/>
      <c r="JBC134" s="516"/>
      <c r="JBD134" s="516"/>
      <c r="JBE134" s="516"/>
      <c r="JBF134" s="516"/>
      <c r="JBG134" s="516"/>
      <c r="JBH134" s="516"/>
      <c r="JBI134" s="516"/>
      <c r="JBJ134" s="516"/>
      <c r="JBK134" s="516"/>
      <c r="JBL134" s="516"/>
      <c r="JBM134" s="516"/>
      <c r="JBN134" s="516"/>
      <c r="JBO134" s="516"/>
      <c r="JBP134" s="516"/>
      <c r="JBQ134" s="516"/>
      <c r="JBR134" s="516"/>
      <c r="JBS134" s="516"/>
      <c r="JBT134" s="516"/>
      <c r="JBU134" s="516"/>
      <c r="JBV134" s="516"/>
      <c r="JBW134" s="516"/>
      <c r="JBX134" s="516"/>
      <c r="JBY134" s="516"/>
      <c r="JBZ134" s="516"/>
      <c r="JCA134" s="516"/>
      <c r="JCB134" s="516"/>
      <c r="JCC134" s="516"/>
      <c r="JCD134" s="516"/>
      <c r="JCE134" s="516"/>
      <c r="JCF134" s="516"/>
      <c r="JCG134" s="516"/>
      <c r="JCH134" s="516"/>
      <c r="JCI134" s="516"/>
      <c r="JCJ134" s="516"/>
      <c r="JCK134" s="516"/>
      <c r="JCL134" s="516"/>
      <c r="JCM134" s="516"/>
      <c r="JCN134" s="516"/>
      <c r="JCO134" s="516"/>
      <c r="JCP134" s="516"/>
      <c r="JCQ134" s="516"/>
      <c r="JCR134" s="516"/>
      <c r="JCS134" s="516"/>
      <c r="JCT134" s="516"/>
      <c r="JCU134" s="516"/>
      <c r="JCV134" s="516"/>
      <c r="JCW134" s="516"/>
      <c r="JCX134" s="516"/>
      <c r="JCY134" s="516"/>
      <c r="JCZ134" s="516"/>
      <c r="JDA134" s="516"/>
      <c r="JDB134" s="516"/>
      <c r="JDC134" s="516"/>
      <c r="JDD134" s="516"/>
      <c r="JDE134" s="516"/>
      <c r="JDF134" s="516"/>
      <c r="JDG134" s="516"/>
      <c r="JDH134" s="516"/>
      <c r="JDI134" s="516"/>
      <c r="JDJ134" s="516"/>
      <c r="JDK134" s="516"/>
      <c r="JDL134" s="516"/>
      <c r="JDM134" s="516"/>
      <c r="JDN134" s="516"/>
      <c r="JDO134" s="516"/>
      <c r="JDP134" s="516"/>
      <c r="JDQ134" s="516"/>
      <c r="JDR134" s="516"/>
      <c r="JDS134" s="516"/>
      <c r="JDT134" s="516"/>
      <c r="JDU134" s="516"/>
      <c r="JDV134" s="516"/>
      <c r="JDW134" s="516"/>
      <c r="JDX134" s="516"/>
      <c r="JDY134" s="516"/>
      <c r="JDZ134" s="516"/>
      <c r="JEA134" s="516"/>
      <c r="JEB134" s="516"/>
      <c r="JEC134" s="516"/>
      <c r="JED134" s="516"/>
      <c r="JEE134" s="516"/>
      <c r="JEF134" s="516"/>
      <c r="JEG134" s="516"/>
      <c r="JEH134" s="516"/>
      <c r="JEI134" s="516"/>
      <c r="JEJ134" s="516"/>
      <c r="JEK134" s="516"/>
      <c r="JEL134" s="516"/>
      <c r="JEM134" s="516"/>
      <c r="JEN134" s="516"/>
      <c r="JEO134" s="516"/>
      <c r="JEP134" s="516"/>
      <c r="JEQ134" s="516"/>
      <c r="JER134" s="516"/>
      <c r="JES134" s="516"/>
      <c r="JET134" s="516"/>
      <c r="JEU134" s="516"/>
      <c r="JEV134" s="516"/>
      <c r="JEW134" s="516"/>
      <c r="JEX134" s="516"/>
      <c r="JEY134" s="516"/>
      <c r="JEZ134" s="516"/>
      <c r="JFA134" s="516"/>
      <c r="JFB134" s="516"/>
      <c r="JFC134" s="516"/>
      <c r="JFD134" s="516"/>
      <c r="JFE134" s="516"/>
      <c r="JFF134" s="516"/>
      <c r="JFG134" s="516"/>
      <c r="JFH134" s="516"/>
      <c r="JFI134" s="516"/>
      <c r="JFJ134" s="516"/>
      <c r="JFK134" s="516"/>
      <c r="JFL134" s="516"/>
      <c r="JFM134" s="516"/>
      <c r="JFN134" s="516"/>
      <c r="JFO134" s="516"/>
      <c r="JFP134" s="516"/>
      <c r="JFQ134" s="516"/>
      <c r="JFR134" s="516"/>
      <c r="JFS134" s="516"/>
      <c r="JFT134" s="516"/>
      <c r="JFU134" s="516"/>
      <c r="JFV134" s="516"/>
      <c r="JFW134" s="516"/>
      <c r="JFX134" s="516"/>
      <c r="JFY134" s="516"/>
      <c r="JFZ134" s="516"/>
      <c r="JGA134" s="516"/>
      <c r="JGB134" s="516"/>
      <c r="JGC134" s="516"/>
      <c r="JGD134" s="516"/>
      <c r="JGE134" s="516"/>
      <c r="JGF134" s="516"/>
      <c r="JGG134" s="516"/>
      <c r="JGH134" s="516"/>
      <c r="JGI134" s="516"/>
      <c r="JGJ134" s="516"/>
      <c r="JGK134" s="516"/>
      <c r="JGL134" s="516"/>
      <c r="JGM134" s="516"/>
      <c r="JGN134" s="516"/>
      <c r="JGO134" s="516"/>
      <c r="JGP134" s="516"/>
      <c r="JGQ134" s="516"/>
      <c r="JGR134" s="516"/>
      <c r="JGS134" s="516"/>
      <c r="JGT134" s="516"/>
      <c r="JGU134" s="516"/>
      <c r="JGV134" s="516"/>
      <c r="JGW134" s="516"/>
      <c r="JGX134" s="516"/>
      <c r="JGY134" s="516"/>
      <c r="JGZ134" s="516"/>
      <c r="JHA134" s="516"/>
      <c r="JHB134" s="516"/>
      <c r="JHC134" s="516"/>
      <c r="JHD134" s="516"/>
      <c r="JHE134" s="516"/>
      <c r="JHF134" s="516"/>
      <c r="JHG134" s="516"/>
      <c r="JHH134" s="516"/>
      <c r="JHI134" s="516"/>
      <c r="JHJ134" s="516"/>
      <c r="JHK134" s="516"/>
      <c r="JHL134" s="516"/>
      <c r="JHM134" s="516"/>
      <c r="JHN134" s="516"/>
      <c r="JHO134" s="516"/>
      <c r="JHP134" s="516"/>
      <c r="JHQ134" s="516"/>
      <c r="JHR134" s="516"/>
      <c r="JHS134" s="516"/>
      <c r="JHT134" s="516"/>
      <c r="JHU134" s="516"/>
      <c r="JHV134" s="516"/>
      <c r="JHW134" s="516"/>
      <c r="JHX134" s="516"/>
      <c r="JHY134" s="516"/>
      <c r="JHZ134" s="516"/>
      <c r="JIA134" s="516"/>
      <c r="JIB134" s="516"/>
      <c r="JIC134" s="516"/>
      <c r="JID134" s="516"/>
      <c r="JIE134" s="516"/>
      <c r="JIF134" s="516"/>
      <c r="JIG134" s="516"/>
      <c r="JIH134" s="516"/>
      <c r="JII134" s="516"/>
      <c r="JIJ134" s="516"/>
      <c r="JIK134" s="516"/>
      <c r="JIL134" s="516"/>
      <c r="JIM134" s="516"/>
      <c r="JIN134" s="516"/>
      <c r="JIO134" s="516"/>
      <c r="JIP134" s="516"/>
      <c r="JIQ134" s="516"/>
      <c r="JIR134" s="516"/>
      <c r="JIS134" s="516"/>
      <c r="JIT134" s="516"/>
      <c r="JIU134" s="516"/>
      <c r="JIV134" s="516"/>
      <c r="JIW134" s="516"/>
      <c r="JIX134" s="516"/>
      <c r="JIY134" s="516"/>
      <c r="JIZ134" s="516"/>
      <c r="JJA134" s="516"/>
      <c r="JJB134" s="516"/>
      <c r="JJC134" s="516"/>
      <c r="JJD134" s="516"/>
      <c r="JJE134" s="516"/>
      <c r="JJF134" s="516"/>
      <c r="JJG134" s="516"/>
      <c r="JJH134" s="516"/>
      <c r="JJI134" s="516"/>
      <c r="JJJ134" s="516"/>
      <c r="JJK134" s="516"/>
      <c r="JJL134" s="516"/>
      <c r="JJM134" s="516"/>
      <c r="JJN134" s="516"/>
      <c r="JJO134" s="516"/>
      <c r="JJP134" s="516"/>
      <c r="JJQ134" s="516"/>
      <c r="JJR134" s="516"/>
      <c r="JJS134" s="516"/>
      <c r="JJT134" s="516"/>
      <c r="JJU134" s="516"/>
      <c r="JJV134" s="516"/>
      <c r="JJW134" s="516"/>
      <c r="JJX134" s="516"/>
      <c r="JJY134" s="516"/>
      <c r="JJZ134" s="516"/>
      <c r="JKA134" s="516"/>
      <c r="JKB134" s="516"/>
      <c r="JKC134" s="516"/>
      <c r="JKD134" s="516"/>
      <c r="JKE134" s="516"/>
      <c r="JKF134" s="516"/>
      <c r="JKG134" s="516"/>
      <c r="JKH134" s="516"/>
      <c r="JKI134" s="516"/>
      <c r="JKJ134" s="516"/>
      <c r="JKK134" s="516"/>
      <c r="JKL134" s="516"/>
      <c r="JKM134" s="516"/>
      <c r="JKN134" s="516"/>
      <c r="JKO134" s="516"/>
      <c r="JKP134" s="516"/>
      <c r="JKQ134" s="516"/>
      <c r="JKR134" s="516"/>
      <c r="JKS134" s="516"/>
      <c r="JKT134" s="516"/>
      <c r="JKU134" s="516"/>
      <c r="JKV134" s="516"/>
      <c r="JKW134" s="516"/>
      <c r="JKX134" s="516"/>
      <c r="JKY134" s="516"/>
      <c r="JKZ134" s="516"/>
      <c r="JLA134" s="516"/>
      <c r="JLB134" s="516"/>
      <c r="JLC134" s="516"/>
      <c r="JLD134" s="516"/>
      <c r="JLE134" s="516"/>
      <c r="JLF134" s="516"/>
      <c r="JLG134" s="516"/>
      <c r="JLH134" s="516"/>
      <c r="JLI134" s="516"/>
      <c r="JLJ134" s="516"/>
      <c r="JLK134" s="516"/>
      <c r="JLL134" s="516"/>
      <c r="JLM134" s="516"/>
      <c r="JLN134" s="516"/>
      <c r="JLO134" s="516"/>
      <c r="JLP134" s="516"/>
      <c r="JLQ134" s="516"/>
      <c r="JLR134" s="516"/>
      <c r="JLS134" s="516"/>
      <c r="JLT134" s="516"/>
      <c r="JLU134" s="516"/>
      <c r="JLV134" s="516"/>
      <c r="JLW134" s="516"/>
      <c r="JLX134" s="516"/>
      <c r="JLY134" s="516"/>
      <c r="JLZ134" s="516"/>
      <c r="JMA134" s="516"/>
      <c r="JMB134" s="516"/>
      <c r="JMC134" s="516"/>
      <c r="JMD134" s="516"/>
      <c r="JME134" s="516"/>
      <c r="JMF134" s="516"/>
      <c r="JMG134" s="516"/>
      <c r="JMH134" s="516"/>
      <c r="JMI134" s="516"/>
      <c r="JMJ134" s="516"/>
      <c r="JMK134" s="516"/>
      <c r="JML134" s="516"/>
      <c r="JMM134" s="516"/>
      <c r="JMN134" s="516"/>
      <c r="JMO134" s="516"/>
      <c r="JMP134" s="516"/>
      <c r="JMQ134" s="516"/>
      <c r="JMR134" s="516"/>
      <c r="JMS134" s="516"/>
      <c r="JMT134" s="516"/>
      <c r="JMU134" s="516"/>
      <c r="JMV134" s="516"/>
      <c r="JMW134" s="516"/>
      <c r="JMX134" s="516"/>
      <c r="JMY134" s="516"/>
      <c r="JMZ134" s="516"/>
      <c r="JNA134" s="516"/>
      <c r="JNB134" s="516"/>
      <c r="JNC134" s="516"/>
      <c r="JND134" s="516"/>
      <c r="JNE134" s="516"/>
      <c r="JNF134" s="516"/>
      <c r="JNG134" s="516"/>
      <c r="JNH134" s="516"/>
      <c r="JNI134" s="516"/>
      <c r="JNJ134" s="516"/>
      <c r="JNK134" s="516"/>
      <c r="JNL134" s="516"/>
      <c r="JNM134" s="516"/>
      <c r="JNN134" s="516"/>
      <c r="JNO134" s="516"/>
      <c r="JNP134" s="516"/>
      <c r="JNQ134" s="516"/>
      <c r="JNR134" s="516"/>
      <c r="JNS134" s="516"/>
      <c r="JNT134" s="516"/>
      <c r="JNU134" s="516"/>
      <c r="JNV134" s="516"/>
      <c r="JNW134" s="516"/>
      <c r="JNX134" s="516"/>
      <c r="JNY134" s="516"/>
      <c r="JNZ134" s="516"/>
      <c r="JOA134" s="516"/>
      <c r="JOB134" s="516"/>
      <c r="JOC134" s="516"/>
      <c r="JOD134" s="516"/>
      <c r="JOE134" s="516"/>
      <c r="JOF134" s="516"/>
      <c r="JOG134" s="516"/>
      <c r="JOH134" s="516"/>
      <c r="JOI134" s="516"/>
      <c r="JOJ134" s="516"/>
      <c r="JOK134" s="516"/>
      <c r="JOL134" s="516"/>
      <c r="JOM134" s="516"/>
      <c r="JON134" s="516"/>
      <c r="JOO134" s="516"/>
      <c r="JOP134" s="516"/>
      <c r="JOQ134" s="516"/>
      <c r="JOR134" s="516"/>
      <c r="JOS134" s="516"/>
      <c r="JOT134" s="516"/>
      <c r="JOU134" s="516"/>
      <c r="JOV134" s="516"/>
      <c r="JOW134" s="516"/>
      <c r="JOX134" s="516"/>
      <c r="JOY134" s="516"/>
      <c r="JOZ134" s="516"/>
      <c r="JPA134" s="516"/>
      <c r="JPB134" s="516"/>
      <c r="JPC134" s="516"/>
      <c r="JPD134" s="516"/>
      <c r="JPE134" s="516"/>
      <c r="JPF134" s="516"/>
      <c r="JPG134" s="516"/>
      <c r="JPH134" s="516"/>
      <c r="JPI134" s="516"/>
      <c r="JPJ134" s="516"/>
      <c r="JPK134" s="516"/>
      <c r="JPL134" s="516"/>
      <c r="JPM134" s="516"/>
      <c r="JPN134" s="516"/>
      <c r="JPO134" s="516"/>
      <c r="JPP134" s="516"/>
      <c r="JPQ134" s="516"/>
      <c r="JPR134" s="516"/>
      <c r="JPS134" s="516"/>
      <c r="JPT134" s="516"/>
      <c r="JPU134" s="516"/>
      <c r="JPV134" s="516"/>
      <c r="JPW134" s="516"/>
      <c r="JPX134" s="516"/>
      <c r="JPY134" s="516"/>
      <c r="JPZ134" s="516"/>
      <c r="JQA134" s="516"/>
      <c r="JQB134" s="516"/>
      <c r="JQC134" s="516"/>
      <c r="JQD134" s="516"/>
      <c r="JQE134" s="516"/>
      <c r="JQF134" s="516"/>
      <c r="JQG134" s="516"/>
      <c r="JQH134" s="516"/>
      <c r="JQI134" s="516"/>
      <c r="JQJ134" s="516"/>
      <c r="JQK134" s="516"/>
      <c r="JQL134" s="516"/>
      <c r="JQM134" s="516"/>
      <c r="JQN134" s="516"/>
      <c r="JQO134" s="516"/>
      <c r="JQP134" s="516"/>
      <c r="JQQ134" s="516"/>
      <c r="JQR134" s="516"/>
      <c r="JQS134" s="516"/>
      <c r="JQT134" s="516"/>
      <c r="JQU134" s="516"/>
      <c r="JQV134" s="516"/>
      <c r="JQW134" s="516"/>
      <c r="JQX134" s="516"/>
      <c r="JQY134" s="516"/>
      <c r="JQZ134" s="516"/>
      <c r="JRA134" s="516"/>
      <c r="JRB134" s="516"/>
      <c r="JRC134" s="516"/>
      <c r="JRD134" s="516"/>
      <c r="JRE134" s="516"/>
      <c r="JRF134" s="516"/>
      <c r="JRG134" s="516"/>
      <c r="JRH134" s="516"/>
      <c r="JRI134" s="516"/>
      <c r="JRJ134" s="516"/>
      <c r="JRK134" s="516"/>
      <c r="JRL134" s="516"/>
      <c r="JRM134" s="516"/>
      <c r="JRN134" s="516"/>
      <c r="JRO134" s="516"/>
      <c r="JRP134" s="516"/>
      <c r="JRQ134" s="516"/>
      <c r="JRR134" s="516"/>
      <c r="JRS134" s="516"/>
      <c r="JRT134" s="516"/>
      <c r="JRU134" s="516"/>
      <c r="JRV134" s="516"/>
      <c r="JRW134" s="516"/>
      <c r="JRX134" s="516"/>
      <c r="JRY134" s="516"/>
      <c r="JRZ134" s="516"/>
      <c r="JSA134" s="516"/>
      <c r="JSB134" s="516"/>
      <c r="JSC134" s="516"/>
      <c r="JSD134" s="516"/>
      <c r="JSE134" s="516"/>
      <c r="JSF134" s="516"/>
      <c r="JSG134" s="516"/>
      <c r="JSH134" s="516"/>
      <c r="JSI134" s="516"/>
      <c r="JSJ134" s="516"/>
      <c r="JSK134" s="516"/>
      <c r="JSL134" s="516"/>
      <c r="JSM134" s="516"/>
      <c r="JSN134" s="516"/>
      <c r="JSO134" s="516"/>
      <c r="JSP134" s="516"/>
      <c r="JSQ134" s="516"/>
      <c r="JSR134" s="516"/>
      <c r="JSS134" s="516"/>
      <c r="JST134" s="516"/>
      <c r="JSU134" s="516"/>
      <c r="JSV134" s="516"/>
      <c r="JSW134" s="516"/>
      <c r="JSX134" s="516"/>
      <c r="JSY134" s="516"/>
      <c r="JSZ134" s="516"/>
      <c r="JTA134" s="516"/>
      <c r="JTB134" s="516"/>
      <c r="JTC134" s="516"/>
      <c r="JTD134" s="516"/>
      <c r="JTE134" s="516"/>
      <c r="JTF134" s="516"/>
      <c r="JTG134" s="516"/>
      <c r="JTH134" s="516"/>
      <c r="JTI134" s="516"/>
      <c r="JTJ134" s="516"/>
      <c r="JTK134" s="516"/>
      <c r="JTL134" s="516"/>
      <c r="JTM134" s="516"/>
      <c r="JTN134" s="516"/>
      <c r="JTO134" s="516"/>
      <c r="JTP134" s="516"/>
      <c r="JTQ134" s="516"/>
      <c r="JTR134" s="516"/>
      <c r="JTS134" s="516"/>
      <c r="JTT134" s="516"/>
      <c r="JTU134" s="516"/>
      <c r="JTV134" s="516"/>
      <c r="JTW134" s="516"/>
      <c r="JTX134" s="516"/>
      <c r="JTY134" s="516"/>
      <c r="JTZ134" s="516"/>
      <c r="JUA134" s="516"/>
      <c r="JUB134" s="516"/>
      <c r="JUC134" s="516"/>
      <c r="JUD134" s="516"/>
      <c r="JUE134" s="516"/>
      <c r="JUF134" s="516"/>
      <c r="JUG134" s="516"/>
      <c r="JUH134" s="516"/>
      <c r="JUI134" s="516"/>
      <c r="JUJ134" s="516"/>
      <c r="JUK134" s="516"/>
      <c r="JUL134" s="516"/>
      <c r="JUM134" s="516"/>
      <c r="JUN134" s="516"/>
      <c r="JUO134" s="516"/>
      <c r="JUP134" s="516"/>
      <c r="JUQ134" s="516"/>
      <c r="JUR134" s="516"/>
      <c r="JUS134" s="516"/>
      <c r="JUT134" s="516"/>
      <c r="JUU134" s="516"/>
      <c r="JUV134" s="516"/>
      <c r="JUW134" s="516"/>
      <c r="JUX134" s="516"/>
      <c r="JUY134" s="516"/>
      <c r="JUZ134" s="516"/>
      <c r="JVA134" s="516"/>
      <c r="JVB134" s="516"/>
      <c r="JVC134" s="516"/>
      <c r="JVD134" s="516"/>
      <c r="JVE134" s="516"/>
      <c r="JVF134" s="516"/>
      <c r="JVG134" s="516"/>
      <c r="JVH134" s="516"/>
      <c r="JVI134" s="516"/>
      <c r="JVJ134" s="516"/>
      <c r="JVK134" s="516"/>
      <c r="JVL134" s="516"/>
      <c r="JVM134" s="516"/>
      <c r="JVN134" s="516"/>
      <c r="JVO134" s="516"/>
      <c r="JVP134" s="516"/>
      <c r="JVQ134" s="516"/>
      <c r="JVR134" s="516"/>
      <c r="JVS134" s="516"/>
      <c r="JVT134" s="516"/>
      <c r="JVU134" s="516"/>
      <c r="JVV134" s="516"/>
      <c r="JVW134" s="516"/>
      <c r="JVX134" s="516"/>
      <c r="JVY134" s="516"/>
      <c r="JVZ134" s="516"/>
      <c r="JWA134" s="516"/>
      <c r="JWB134" s="516"/>
      <c r="JWC134" s="516"/>
      <c r="JWD134" s="516"/>
      <c r="JWE134" s="516"/>
      <c r="JWF134" s="516"/>
      <c r="JWG134" s="516"/>
      <c r="JWH134" s="516"/>
      <c r="JWI134" s="516"/>
      <c r="JWJ134" s="516"/>
      <c r="JWK134" s="516"/>
      <c r="JWL134" s="516"/>
      <c r="JWM134" s="516"/>
      <c r="JWN134" s="516"/>
      <c r="JWO134" s="516"/>
      <c r="JWP134" s="516"/>
      <c r="JWQ134" s="516"/>
      <c r="JWR134" s="516"/>
      <c r="JWS134" s="516"/>
      <c r="JWT134" s="516"/>
      <c r="JWU134" s="516"/>
      <c r="JWV134" s="516"/>
      <c r="JWW134" s="516"/>
      <c r="JWX134" s="516"/>
      <c r="JWY134" s="516"/>
      <c r="JWZ134" s="516"/>
      <c r="JXA134" s="516"/>
      <c r="JXB134" s="516"/>
      <c r="JXC134" s="516"/>
      <c r="JXD134" s="516"/>
      <c r="JXE134" s="516"/>
      <c r="JXF134" s="516"/>
      <c r="JXG134" s="516"/>
      <c r="JXH134" s="516"/>
      <c r="JXI134" s="516"/>
      <c r="JXJ134" s="516"/>
      <c r="JXK134" s="516"/>
      <c r="JXL134" s="516"/>
      <c r="JXM134" s="516"/>
      <c r="JXN134" s="516"/>
      <c r="JXO134" s="516"/>
      <c r="JXP134" s="516"/>
      <c r="JXQ134" s="516"/>
      <c r="JXR134" s="516"/>
      <c r="JXS134" s="516"/>
      <c r="JXT134" s="516"/>
      <c r="JXU134" s="516"/>
      <c r="JXV134" s="516"/>
      <c r="JXW134" s="516"/>
      <c r="JXX134" s="516"/>
      <c r="JXY134" s="516"/>
      <c r="JXZ134" s="516"/>
      <c r="JYA134" s="516"/>
      <c r="JYB134" s="516"/>
      <c r="JYC134" s="516"/>
      <c r="JYD134" s="516"/>
      <c r="JYE134" s="516"/>
      <c r="JYF134" s="516"/>
      <c r="JYG134" s="516"/>
      <c r="JYH134" s="516"/>
      <c r="JYI134" s="516"/>
      <c r="JYJ134" s="516"/>
      <c r="JYK134" s="516"/>
      <c r="JYL134" s="516"/>
      <c r="JYM134" s="516"/>
      <c r="JYN134" s="516"/>
      <c r="JYO134" s="516"/>
      <c r="JYP134" s="516"/>
      <c r="JYQ134" s="516"/>
      <c r="JYR134" s="516"/>
      <c r="JYS134" s="516"/>
      <c r="JYT134" s="516"/>
      <c r="JYU134" s="516"/>
      <c r="JYV134" s="516"/>
      <c r="JYW134" s="516"/>
      <c r="JYX134" s="516"/>
      <c r="JYY134" s="516"/>
      <c r="JYZ134" s="516"/>
      <c r="JZA134" s="516"/>
      <c r="JZB134" s="516"/>
      <c r="JZC134" s="516"/>
      <c r="JZD134" s="516"/>
      <c r="JZE134" s="516"/>
      <c r="JZF134" s="516"/>
      <c r="JZG134" s="516"/>
      <c r="JZH134" s="516"/>
      <c r="JZI134" s="516"/>
      <c r="JZJ134" s="516"/>
      <c r="JZK134" s="516"/>
      <c r="JZL134" s="516"/>
      <c r="JZM134" s="516"/>
      <c r="JZN134" s="516"/>
      <c r="JZO134" s="516"/>
      <c r="JZP134" s="516"/>
      <c r="JZQ134" s="516"/>
      <c r="JZR134" s="516"/>
      <c r="JZS134" s="516"/>
      <c r="JZT134" s="516"/>
      <c r="JZU134" s="516"/>
      <c r="JZV134" s="516"/>
      <c r="JZW134" s="516"/>
      <c r="JZX134" s="516"/>
      <c r="JZY134" s="516"/>
      <c r="JZZ134" s="516"/>
      <c r="KAA134" s="516"/>
      <c r="KAB134" s="516"/>
      <c r="KAC134" s="516"/>
      <c r="KAD134" s="516"/>
      <c r="KAE134" s="516"/>
      <c r="KAF134" s="516"/>
      <c r="KAG134" s="516"/>
      <c r="KAH134" s="516"/>
      <c r="KAI134" s="516"/>
      <c r="KAJ134" s="516"/>
      <c r="KAK134" s="516"/>
      <c r="KAL134" s="516"/>
      <c r="KAM134" s="516"/>
      <c r="KAN134" s="516"/>
      <c r="KAO134" s="516"/>
      <c r="KAP134" s="516"/>
      <c r="KAQ134" s="516"/>
      <c r="KAR134" s="516"/>
      <c r="KAS134" s="516"/>
      <c r="KAT134" s="516"/>
      <c r="KAU134" s="516"/>
      <c r="KAV134" s="516"/>
      <c r="KAW134" s="516"/>
      <c r="KAX134" s="516"/>
      <c r="KAY134" s="516"/>
      <c r="KAZ134" s="516"/>
      <c r="KBA134" s="516"/>
      <c r="KBB134" s="516"/>
      <c r="KBC134" s="516"/>
      <c r="KBD134" s="516"/>
      <c r="KBE134" s="516"/>
      <c r="KBF134" s="516"/>
      <c r="KBG134" s="516"/>
      <c r="KBH134" s="516"/>
      <c r="KBI134" s="516"/>
      <c r="KBJ134" s="516"/>
      <c r="KBK134" s="516"/>
      <c r="KBL134" s="516"/>
      <c r="KBM134" s="516"/>
      <c r="KBN134" s="516"/>
      <c r="KBO134" s="516"/>
      <c r="KBP134" s="516"/>
      <c r="KBQ134" s="516"/>
      <c r="KBR134" s="516"/>
      <c r="KBS134" s="516"/>
      <c r="KBT134" s="516"/>
      <c r="KBU134" s="516"/>
      <c r="KBV134" s="516"/>
      <c r="KBW134" s="516"/>
      <c r="KBX134" s="516"/>
      <c r="KBY134" s="516"/>
      <c r="KBZ134" s="516"/>
      <c r="KCA134" s="516"/>
      <c r="KCB134" s="516"/>
      <c r="KCC134" s="516"/>
      <c r="KCD134" s="516"/>
      <c r="KCE134" s="516"/>
      <c r="KCF134" s="516"/>
      <c r="KCG134" s="516"/>
      <c r="KCH134" s="516"/>
      <c r="KCI134" s="516"/>
      <c r="KCJ134" s="516"/>
      <c r="KCK134" s="516"/>
      <c r="KCL134" s="516"/>
      <c r="KCM134" s="516"/>
      <c r="KCN134" s="516"/>
      <c r="KCO134" s="516"/>
      <c r="KCP134" s="516"/>
      <c r="KCQ134" s="516"/>
      <c r="KCR134" s="516"/>
      <c r="KCS134" s="516"/>
      <c r="KCT134" s="516"/>
      <c r="KCU134" s="516"/>
      <c r="KCV134" s="516"/>
      <c r="KCW134" s="516"/>
      <c r="KCX134" s="516"/>
      <c r="KCY134" s="516"/>
      <c r="KCZ134" s="516"/>
      <c r="KDA134" s="516"/>
      <c r="KDB134" s="516"/>
      <c r="KDC134" s="516"/>
      <c r="KDD134" s="516"/>
      <c r="KDE134" s="516"/>
      <c r="KDF134" s="516"/>
      <c r="KDG134" s="516"/>
      <c r="KDH134" s="516"/>
      <c r="KDI134" s="516"/>
      <c r="KDJ134" s="516"/>
      <c r="KDK134" s="516"/>
      <c r="KDL134" s="516"/>
      <c r="KDM134" s="516"/>
      <c r="KDN134" s="516"/>
      <c r="KDO134" s="516"/>
      <c r="KDP134" s="516"/>
      <c r="KDQ134" s="516"/>
      <c r="KDR134" s="516"/>
      <c r="KDS134" s="516"/>
      <c r="KDT134" s="516"/>
      <c r="KDU134" s="516"/>
      <c r="KDV134" s="516"/>
      <c r="KDW134" s="516"/>
      <c r="KDX134" s="516"/>
      <c r="KDY134" s="516"/>
      <c r="KDZ134" s="516"/>
      <c r="KEA134" s="516"/>
      <c r="KEB134" s="516"/>
      <c r="KEC134" s="516"/>
      <c r="KED134" s="516"/>
      <c r="KEE134" s="516"/>
      <c r="KEF134" s="516"/>
      <c r="KEG134" s="516"/>
      <c r="KEH134" s="516"/>
      <c r="KEI134" s="516"/>
      <c r="KEJ134" s="516"/>
      <c r="KEK134" s="516"/>
      <c r="KEL134" s="516"/>
      <c r="KEM134" s="516"/>
      <c r="KEN134" s="516"/>
      <c r="KEO134" s="516"/>
      <c r="KEP134" s="516"/>
      <c r="KEQ134" s="516"/>
      <c r="KER134" s="516"/>
      <c r="KES134" s="516"/>
      <c r="KET134" s="516"/>
      <c r="KEU134" s="516"/>
      <c r="KEV134" s="516"/>
      <c r="KEW134" s="516"/>
      <c r="KEX134" s="516"/>
      <c r="KEY134" s="516"/>
      <c r="KEZ134" s="516"/>
      <c r="KFA134" s="516"/>
      <c r="KFB134" s="516"/>
      <c r="KFC134" s="516"/>
      <c r="KFD134" s="516"/>
      <c r="KFE134" s="516"/>
      <c r="KFF134" s="516"/>
      <c r="KFG134" s="516"/>
      <c r="KFH134" s="516"/>
      <c r="KFI134" s="516"/>
      <c r="KFJ134" s="516"/>
      <c r="KFK134" s="516"/>
      <c r="KFL134" s="516"/>
      <c r="KFM134" s="516"/>
      <c r="KFN134" s="516"/>
      <c r="KFO134" s="516"/>
      <c r="KFP134" s="516"/>
      <c r="KFQ134" s="516"/>
      <c r="KFR134" s="516"/>
      <c r="KFS134" s="516"/>
      <c r="KFT134" s="516"/>
      <c r="KFU134" s="516"/>
      <c r="KFV134" s="516"/>
      <c r="KFW134" s="516"/>
      <c r="KFX134" s="516"/>
      <c r="KFY134" s="516"/>
      <c r="KFZ134" s="516"/>
      <c r="KGA134" s="516"/>
      <c r="KGB134" s="516"/>
      <c r="KGC134" s="516"/>
      <c r="KGD134" s="516"/>
      <c r="KGE134" s="516"/>
      <c r="KGF134" s="516"/>
      <c r="KGG134" s="516"/>
      <c r="KGH134" s="516"/>
      <c r="KGI134" s="516"/>
      <c r="KGJ134" s="516"/>
      <c r="KGK134" s="516"/>
      <c r="KGL134" s="516"/>
      <c r="KGM134" s="516"/>
      <c r="KGN134" s="516"/>
      <c r="KGO134" s="516"/>
      <c r="KGP134" s="516"/>
      <c r="KGQ134" s="516"/>
      <c r="KGR134" s="516"/>
      <c r="KGS134" s="516"/>
      <c r="KGT134" s="516"/>
      <c r="KGU134" s="516"/>
      <c r="KGV134" s="516"/>
      <c r="KGW134" s="516"/>
      <c r="KGX134" s="516"/>
      <c r="KGY134" s="516"/>
      <c r="KGZ134" s="516"/>
      <c r="KHA134" s="516"/>
      <c r="KHB134" s="516"/>
      <c r="KHC134" s="516"/>
      <c r="KHD134" s="516"/>
      <c r="KHE134" s="516"/>
      <c r="KHF134" s="516"/>
      <c r="KHG134" s="516"/>
      <c r="KHH134" s="516"/>
      <c r="KHI134" s="516"/>
      <c r="KHJ134" s="516"/>
      <c r="KHK134" s="516"/>
      <c r="KHL134" s="516"/>
      <c r="KHM134" s="516"/>
      <c r="KHN134" s="516"/>
      <c r="KHO134" s="516"/>
      <c r="KHP134" s="516"/>
      <c r="KHQ134" s="516"/>
      <c r="KHR134" s="516"/>
      <c r="KHS134" s="516"/>
      <c r="KHT134" s="516"/>
      <c r="KHU134" s="516"/>
      <c r="KHV134" s="516"/>
      <c r="KHW134" s="516"/>
      <c r="KHX134" s="516"/>
      <c r="KHY134" s="516"/>
      <c r="KHZ134" s="516"/>
      <c r="KIA134" s="516"/>
      <c r="KIB134" s="516"/>
      <c r="KIC134" s="516"/>
      <c r="KID134" s="516"/>
      <c r="KIE134" s="516"/>
      <c r="KIF134" s="516"/>
      <c r="KIG134" s="516"/>
      <c r="KIH134" s="516"/>
      <c r="KII134" s="516"/>
      <c r="KIJ134" s="516"/>
      <c r="KIK134" s="516"/>
      <c r="KIL134" s="516"/>
      <c r="KIM134" s="516"/>
      <c r="KIN134" s="516"/>
      <c r="KIO134" s="516"/>
      <c r="KIP134" s="516"/>
      <c r="KIQ134" s="516"/>
      <c r="KIR134" s="516"/>
      <c r="KIS134" s="516"/>
      <c r="KIT134" s="516"/>
      <c r="KIU134" s="516"/>
      <c r="KIV134" s="516"/>
      <c r="KIW134" s="516"/>
      <c r="KIX134" s="516"/>
      <c r="KIY134" s="516"/>
      <c r="KIZ134" s="516"/>
      <c r="KJA134" s="516"/>
      <c r="KJB134" s="516"/>
      <c r="KJC134" s="516"/>
      <c r="KJD134" s="516"/>
      <c r="KJE134" s="516"/>
      <c r="KJF134" s="516"/>
      <c r="KJG134" s="516"/>
      <c r="KJH134" s="516"/>
      <c r="KJI134" s="516"/>
      <c r="KJJ134" s="516"/>
      <c r="KJK134" s="516"/>
      <c r="KJL134" s="516"/>
      <c r="KJM134" s="516"/>
      <c r="KJN134" s="516"/>
      <c r="KJO134" s="516"/>
      <c r="KJP134" s="516"/>
      <c r="KJQ134" s="516"/>
      <c r="KJR134" s="516"/>
      <c r="KJS134" s="516"/>
      <c r="KJT134" s="516"/>
      <c r="KJU134" s="516"/>
      <c r="KJV134" s="516"/>
      <c r="KJW134" s="516"/>
      <c r="KJX134" s="516"/>
      <c r="KJY134" s="516"/>
      <c r="KJZ134" s="516"/>
      <c r="KKA134" s="516"/>
      <c r="KKB134" s="516"/>
      <c r="KKC134" s="516"/>
      <c r="KKD134" s="516"/>
      <c r="KKE134" s="516"/>
      <c r="KKF134" s="516"/>
      <c r="KKG134" s="516"/>
      <c r="KKH134" s="516"/>
      <c r="KKI134" s="516"/>
      <c r="KKJ134" s="516"/>
      <c r="KKK134" s="516"/>
      <c r="KKL134" s="516"/>
      <c r="KKM134" s="516"/>
      <c r="KKN134" s="516"/>
      <c r="KKO134" s="516"/>
      <c r="KKP134" s="516"/>
      <c r="KKQ134" s="516"/>
      <c r="KKR134" s="516"/>
      <c r="KKS134" s="516"/>
      <c r="KKT134" s="516"/>
      <c r="KKU134" s="516"/>
      <c r="KKV134" s="516"/>
      <c r="KKW134" s="516"/>
      <c r="KKX134" s="516"/>
      <c r="KKY134" s="516"/>
      <c r="KKZ134" s="516"/>
      <c r="KLA134" s="516"/>
      <c r="KLB134" s="516"/>
      <c r="KLC134" s="516"/>
      <c r="KLD134" s="516"/>
      <c r="KLE134" s="516"/>
      <c r="KLF134" s="516"/>
      <c r="KLG134" s="516"/>
      <c r="KLH134" s="516"/>
      <c r="KLI134" s="516"/>
      <c r="KLJ134" s="516"/>
      <c r="KLK134" s="516"/>
      <c r="KLL134" s="516"/>
      <c r="KLM134" s="516"/>
      <c r="KLN134" s="516"/>
      <c r="KLO134" s="516"/>
      <c r="KLP134" s="516"/>
      <c r="KLQ134" s="516"/>
      <c r="KLR134" s="516"/>
      <c r="KLS134" s="516"/>
      <c r="KLT134" s="516"/>
      <c r="KLU134" s="516"/>
      <c r="KLV134" s="516"/>
      <c r="KLW134" s="516"/>
      <c r="KLX134" s="516"/>
      <c r="KLY134" s="516"/>
      <c r="KLZ134" s="516"/>
      <c r="KMA134" s="516"/>
      <c r="KMB134" s="516"/>
      <c r="KMC134" s="516"/>
      <c r="KMD134" s="516"/>
      <c r="KME134" s="516"/>
      <c r="KMF134" s="516"/>
      <c r="KMG134" s="516"/>
      <c r="KMH134" s="516"/>
      <c r="KMI134" s="516"/>
      <c r="KMJ134" s="516"/>
      <c r="KMK134" s="516"/>
      <c r="KML134" s="516"/>
      <c r="KMM134" s="516"/>
      <c r="KMN134" s="516"/>
      <c r="KMO134" s="516"/>
      <c r="KMP134" s="516"/>
      <c r="KMQ134" s="516"/>
      <c r="KMR134" s="516"/>
      <c r="KMS134" s="516"/>
      <c r="KMT134" s="516"/>
      <c r="KMU134" s="516"/>
      <c r="KMV134" s="516"/>
      <c r="KMW134" s="516"/>
      <c r="KMX134" s="516"/>
      <c r="KMY134" s="516"/>
      <c r="KMZ134" s="516"/>
      <c r="KNA134" s="516"/>
      <c r="KNB134" s="516"/>
      <c r="KNC134" s="516"/>
      <c r="KND134" s="516"/>
      <c r="KNE134" s="516"/>
      <c r="KNF134" s="516"/>
      <c r="KNG134" s="516"/>
      <c r="KNH134" s="516"/>
      <c r="KNI134" s="516"/>
      <c r="KNJ134" s="516"/>
      <c r="KNK134" s="516"/>
      <c r="KNL134" s="516"/>
      <c r="KNM134" s="516"/>
      <c r="KNN134" s="516"/>
      <c r="KNO134" s="516"/>
      <c r="KNP134" s="516"/>
      <c r="KNQ134" s="516"/>
      <c r="KNR134" s="516"/>
      <c r="KNS134" s="516"/>
      <c r="KNT134" s="516"/>
      <c r="KNU134" s="516"/>
      <c r="KNV134" s="516"/>
      <c r="KNW134" s="516"/>
      <c r="KNX134" s="516"/>
      <c r="KNY134" s="516"/>
      <c r="KNZ134" s="516"/>
      <c r="KOA134" s="516"/>
      <c r="KOB134" s="516"/>
      <c r="KOC134" s="516"/>
      <c r="KOD134" s="516"/>
      <c r="KOE134" s="516"/>
      <c r="KOF134" s="516"/>
      <c r="KOG134" s="516"/>
      <c r="KOH134" s="516"/>
      <c r="KOI134" s="516"/>
      <c r="KOJ134" s="516"/>
      <c r="KOK134" s="516"/>
      <c r="KOL134" s="516"/>
      <c r="KOM134" s="516"/>
      <c r="KON134" s="516"/>
      <c r="KOO134" s="516"/>
      <c r="KOP134" s="516"/>
      <c r="KOQ134" s="516"/>
      <c r="KOR134" s="516"/>
      <c r="KOS134" s="516"/>
      <c r="KOT134" s="516"/>
      <c r="KOU134" s="516"/>
      <c r="KOV134" s="516"/>
      <c r="KOW134" s="516"/>
      <c r="KOX134" s="516"/>
      <c r="KOY134" s="516"/>
      <c r="KOZ134" s="516"/>
      <c r="KPA134" s="516"/>
      <c r="KPB134" s="516"/>
      <c r="KPC134" s="516"/>
      <c r="KPD134" s="516"/>
      <c r="KPE134" s="516"/>
      <c r="KPF134" s="516"/>
      <c r="KPG134" s="516"/>
      <c r="KPH134" s="516"/>
      <c r="KPI134" s="516"/>
      <c r="KPJ134" s="516"/>
      <c r="KPK134" s="516"/>
      <c r="KPL134" s="516"/>
      <c r="KPM134" s="516"/>
      <c r="KPN134" s="516"/>
      <c r="KPO134" s="516"/>
      <c r="KPP134" s="516"/>
      <c r="KPQ134" s="516"/>
      <c r="KPR134" s="516"/>
      <c r="KPS134" s="516"/>
      <c r="KPT134" s="516"/>
      <c r="KPU134" s="516"/>
      <c r="KPV134" s="516"/>
      <c r="KPW134" s="516"/>
      <c r="KPX134" s="516"/>
      <c r="KPY134" s="516"/>
      <c r="KPZ134" s="516"/>
      <c r="KQA134" s="516"/>
      <c r="KQB134" s="516"/>
      <c r="KQC134" s="516"/>
      <c r="KQD134" s="516"/>
      <c r="KQE134" s="516"/>
      <c r="KQF134" s="516"/>
      <c r="KQG134" s="516"/>
      <c r="KQH134" s="516"/>
      <c r="KQI134" s="516"/>
      <c r="KQJ134" s="516"/>
      <c r="KQK134" s="516"/>
      <c r="KQL134" s="516"/>
      <c r="KQM134" s="516"/>
      <c r="KQN134" s="516"/>
      <c r="KQO134" s="516"/>
      <c r="KQP134" s="516"/>
      <c r="KQQ134" s="516"/>
      <c r="KQR134" s="516"/>
      <c r="KQS134" s="516"/>
      <c r="KQT134" s="516"/>
      <c r="KQU134" s="516"/>
      <c r="KQV134" s="516"/>
      <c r="KQW134" s="516"/>
      <c r="KQX134" s="516"/>
      <c r="KQY134" s="516"/>
      <c r="KQZ134" s="516"/>
      <c r="KRA134" s="516"/>
      <c r="KRB134" s="516"/>
      <c r="KRC134" s="516"/>
      <c r="KRD134" s="516"/>
      <c r="KRE134" s="516"/>
      <c r="KRF134" s="516"/>
      <c r="KRG134" s="516"/>
      <c r="KRH134" s="516"/>
      <c r="KRI134" s="516"/>
      <c r="KRJ134" s="516"/>
      <c r="KRK134" s="516"/>
      <c r="KRL134" s="516"/>
      <c r="KRM134" s="516"/>
      <c r="KRN134" s="516"/>
      <c r="KRO134" s="516"/>
      <c r="KRP134" s="516"/>
      <c r="KRQ134" s="516"/>
      <c r="KRR134" s="516"/>
      <c r="KRS134" s="516"/>
      <c r="KRT134" s="516"/>
      <c r="KRU134" s="516"/>
      <c r="KRV134" s="516"/>
      <c r="KRW134" s="516"/>
      <c r="KRX134" s="516"/>
      <c r="KRY134" s="516"/>
      <c r="KRZ134" s="516"/>
      <c r="KSA134" s="516"/>
      <c r="KSB134" s="516"/>
      <c r="KSC134" s="516"/>
      <c r="KSD134" s="516"/>
      <c r="KSE134" s="516"/>
      <c r="KSF134" s="516"/>
      <c r="KSG134" s="516"/>
      <c r="KSH134" s="516"/>
      <c r="KSI134" s="516"/>
      <c r="KSJ134" s="516"/>
      <c r="KSK134" s="516"/>
      <c r="KSL134" s="516"/>
      <c r="KSM134" s="516"/>
      <c r="KSN134" s="516"/>
      <c r="KSO134" s="516"/>
      <c r="KSP134" s="516"/>
      <c r="KSQ134" s="516"/>
      <c r="KSR134" s="516"/>
      <c r="KSS134" s="516"/>
      <c r="KST134" s="516"/>
      <c r="KSU134" s="516"/>
      <c r="KSV134" s="516"/>
      <c r="KSW134" s="516"/>
      <c r="KSX134" s="516"/>
      <c r="KSY134" s="516"/>
      <c r="KSZ134" s="516"/>
      <c r="KTA134" s="516"/>
      <c r="KTB134" s="516"/>
      <c r="KTC134" s="516"/>
      <c r="KTD134" s="516"/>
      <c r="KTE134" s="516"/>
      <c r="KTF134" s="516"/>
      <c r="KTG134" s="516"/>
      <c r="KTH134" s="516"/>
      <c r="KTI134" s="516"/>
      <c r="KTJ134" s="516"/>
      <c r="KTK134" s="516"/>
      <c r="KTL134" s="516"/>
      <c r="KTM134" s="516"/>
      <c r="KTN134" s="516"/>
      <c r="KTO134" s="516"/>
      <c r="KTP134" s="516"/>
      <c r="KTQ134" s="516"/>
      <c r="KTR134" s="516"/>
      <c r="KTS134" s="516"/>
      <c r="KTT134" s="516"/>
      <c r="KTU134" s="516"/>
      <c r="KTV134" s="516"/>
      <c r="KTW134" s="516"/>
      <c r="KTX134" s="516"/>
      <c r="KTY134" s="516"/>
      <c r="KTZ134" s="516"/>
      <c r="KUA134" s="516"/>
      <c r="KUB134" s="516"/>
      <c r="KUC134" s="516"/>
      <c r="KUD134" s="516"/>
      <c r="KUE134" s="516"/>
      <c r="KUF134" s="516"/>
      <c r="KUG134" s="516"/>
      <c r="KUH134" s="516"/>
      <c r="KUI134" s="516"/>
      <c r="KUJ134" s="516"/>
      <c r="KUK134" s="516"/>
      <c r="KUL134" s="516"/>
      <c r="KUM134" s="516"/>
      <c r="KUN134" s="516"/>
      <c r="KUO134" s="516"/>
      <c r="KUP134" s="516"/>
      <c r="KUQ134" s="516"/>
      <c r="KUR134" s="516"/>
      <c r="KUS134" s="516"/>
      <c r="KUT134" s="516"/>
      <c r="KUU134" s="516"/>
      <c r="KUV134" s="516"/>
      <c r="KUW134" s="516"/>
      <c r="KUX134" s="516"/>
      <c r="KUY134" s="516"/>
      <c r="KUZ134" s="516"/>
      <c r="KVA134" s="516"/>
      <c r="KVB134" s="516"/>
      <c r="KVC134" s="516"/>
      <c r="KVD134" s="516"/>
      <c r="KVE134" s="516"/>
      <c r="KVF134" s="516"/>
      <c r="KVG134" s="516"/>
      <c r="KVH134" s="516"/>
      <c r="KVI134" s="516"/>
      <c r="KVJ134" s="516"/>
      <c r="KVK134" s="516"/>
      <c r="KVL134" s="516"/>
      <c r="KVM134" s="516"/>
      <c r="KVN134" s="516"/>
      <c r="KVO134" s="516"/>
      <c r="KVP134" s="516"/>
      <c r="KVQ134" s="516"/>
      <c r="KVR134" s="516"/>
      <c r="KVS134" s="516"/>
      <c r="KVT134" s="516"/>
      <c r="KVU134" s="516"/>
      <c r="KVV134" s="516"/>
      <c r="KVW134" s="516"/>
      <c r="KVX134" s="516"/>
      <c r="KVY134" s="516"/>
      <c r="KVZ134" s="516"/>
      <c r="KWA134" s="516"/>
      <c r="KWB134" s="516"/>
      <c r="KWC134" s="516"/>
      <c r="KWD134" s="516"/>
      <c r="KWE134" s="516"/>
      <c r="KWF134" s="516"/>
      <c r="KWG134" s="516"/>
      <c r="KWH134" s="516"/>
      <c r="KWI134" s="516"/>
      <c r="KWJ134" s="516"/>
      <c r="KWK134" s="516"/>
      <c r="KWL134" s="516"/>
      <c r="KWM134" s="516"/>
      <c r="KWN134" s="516"/>
      <c r="KWO134" s="516"/>
      <c r="KWP134" s="516"/>
      <c r="KWQ134" s="516"/>
      <c r="KWR134" s="516"/>
      <c r="KWS134" s="516"/>
      <c r="KWT134" s="516"/>
      <c r="KWU134" s="516"/>
      <c r="KWV134" s="516"/>
      <c r="KWW134" s="516"/>
      <c r="KWX134" s="516"/>
      <c r="KWY134" s="516"/>
      <c r="KWZ134" s="516"/>
      <c r="KXA134" s="516"/>
      <c r="KXB134" s="516"/>
      <c r="KXC134" s="516"/>
      <c r="KXD134" s="516"/>
      <c r="KXE134" s="516"/>
      <c r="KXF134" s="516"/>
      <c r="KXG134" s="516"/>
      <c r="KXH134" s="516"/>
      <c r="KXI134" s="516"/>
      <c r="KXJ134" s="516"/>
      <c r="KXK134" s="516"/>
      <c r="KXL134" s="516"/>
      <c r="KXM134" s="516"/>
      <c r="KXN134" s="516"/>
      <c r="KXO134" s="516"/>
      <c r="KXP134" s="516"/>
      <c r="KXQ134" s="516"/>
      <c r="KXR134" s="516"/>
      <c r="KXS134" s="516"/>
      <c r="KXT134" s="516"/>
      <c r="KXU134" s="516"/>
      <c r="KXV134" s="516"/>
      <c r="KXW134" s="516"/>
      <c r="KXX134" s="516"/>
      <c r="KXY134" s="516"/>
      <c r="KXZ134" s="516"/>
      <c r="KYA134" s="516"/>
      <c r="KYB134" s="516"/>
      <c r="KYC134" s="516"/>
      <c r="KYD134" s="516"/>
      <c r="KYE134" s="516"/>
      <c r="KYF134" s="516"/>
      <c r="KYG134" s="516"/>
      <c r="KYH134" s="516"/>
      <c r="KYI134" s="516"/>
      <c r="KYJ134" s="516"/>
      <c r="KYK134" s="516"/>
      <c r="KYL134" s="516"/>
      <c r="KYM134" s="516"/>
      <c r="KYN134" s="516"/>
      <c r="KYO134" s="516"/>
      <c r="KYP134" s="516"/>
      <c r="KYQ134" s="516"/>
      <c r="KYR134" s="516"/>
      <c r="KYS134" s="516"/>
      <c r="KYT134" s="516"/>
      <c r="KYU134" s="516"/>
      <c r="KYV134" s="516"/>
      <c r="KYW134" s="516"/>
      <c r="KYX134" s="516"/>
      <c r="KYY134" s="516"/>
      <c r="KYZ134" s="516"/>
      <c r="KZA134" s="516"/>
      <c r="KZB134" s="516"/>
      <c r="KZC134" s="516"/>
      <c r="KZD134" s="516"/>
      <c r="KZE134" s="516"/>
      <c r="KZF134" s="516"/>
      <c r="KZG134" s="516"/>
      <c r="KZH134" s="516"/>
      <c r="KZI134" s="516"/>
      <c r="KZJ134" s="516"/>
      <c r="KZK134" s="516"/>
      <c r="KZL134" s="516"/>
      <c r="KZM134" s="516"/>
      <c r="KZN134" s="516"/>
      <c r="KZO134" s="516"/>
      <c r="KZP134" s="516"/>
      <c r="KZQ134" s="516"/>
      <c r="KZR134" s="516"/>
      <c r="KZS134" s="516"/>
      <c r="KZT134" s="516"/>
      <c r="KZU134" s="516"/>
      <c r="KZV134" s="516"/>
      <c r="KZW134" s="516"/>
      <c r="KZX134" s="516"/>
      <c r="KZY134" s="516"/>
      <c r="KZZ134" s="516"/>
      <c r="LAA134" s="516"/>
      <c r="LAB134" s="516"/>
      <c r="LAC134" s="516"/>
      <c r="LAD134" s="516"/>
      <c r="LAE134" s="516"/>
      <c r="LAF134" s="516"/>
      <c r="LAG134" s="516"/>
      <c r="LAH134" s="516"/>
      <c r="LAI134" s="516"/>
      <c r="LAJ134" s="516"/>
      <c r="LAK134" s="516"/>
      <c r="LAL134" s="516"/>
      <c r="LAM134" s="516"/>
      <c r="LAN134" s="516"/>
      <c r="LAO134" s="516"/>
      <c r="LAP134" s="516"/>
      <c r="LAQ134" s="516"/>
      <c r="LAR134" s="516"/>
      <c r="LAS134" s="516"/>
      <c r="LAT134" s="516"/>
      <c r="LAU134" s="516"/>
      <c r="LAV134" s="516"/>
      <c r="LAW134" s="516"/>
      <c r="LAX134" s="516"/>
      <c r="LAY134" s="516"/>
      <c r="LAZ134" s="516"/>
      <c r="LBA134" s="516"/>
      <c r="LBB134" s="516"/>
      <c r="LBC134" s="516"/>
      <c r="LBD134" s="516"/>
      <c r="LBE134" s="516"/>
      <c r="LBF134" s="516"/>
      <c r="LBG134" s="516"/>
      <c r="LBH134" s="516"/>
      <c r="LBI134" s="516"/>
      <c r="LBJ134" s="516"/>
      <c r="LBK134" s="516"/>
      <c r="LBL134" s="516"/>
      <c r="LBM134" s="516"/>
      <c r="LBN134" s="516"/>
      <c r="LBO134" s="516"/>
      <c r="LBP134" s="516"/>
      <c r="LBQ134" s="516"/>
      <c r="LBR134" s="516"/>
      <c r="LBS134" s="516"/>
      <c r="LBT134" s="516"/>
      <c r="LBU134" s="516"/>
      <c r="LBV134" s="516"/>
      <c r="LBW134" s="516"/>
      <c r="LBX134" s="516"/>
      <c r="LBY134" s="516"/>
      <c r="LBZ134" s="516"/>
      <c r="LCA134" s="516"/>
      <c r="LCB134" s="516"/>
      <c r="LCC134" s="516"/>
      <c r="LCD134" s="516"/>
      <c r="LCE134" s="516"/>
      <c r="LCF134" s="516"/>
      <c r="LCG134" s="516"/>
      <c r="LCH134" s="516"/>
      <c r="LCI134" s="516"/>
      <c r="LCJ134" s="516"/>
      <c r="LCK134" s="516"/>
      <c r="LCL134" s="516"/>
      <c r="LCM134" s="516"/>
      <c r="LCN134" s="516"/>
      <c r="LCO134" s="516"/>
      <c r="LCP134" s="516"/>
      <c r="LCQ134" s="516"/>
      <c r="LCR134" s="516"/>
      <c r="LCS134" s="516"/>
      <c r="LCT134" s="516"/>
      <c r="LCU134" s="516"/>
      <c r="LCV134" s="516"/>
      <c r="LCW134" s="516"/>
      <c r="LCX134" s="516"/>
      <c r="LCY134" s="516"/>
      <c r="LCZ134" s="516"/>
      <c r="LDA134" s="516"/>
      <c r="LDB134" s="516"/>
      <c r="LDC134" s="516"/>
      <c r="LDD134" s="516"/>
      <c r="LDE134" s="516"/>
      <c r="LDF134" s="516"/>
      <c r="LDG134" s="516"/>
      <c r="LDH134" s="516"/>
      <c r="LDI134" s="516"/>
      <c r="LDJ134" s="516"/>
      <c r="LDK134" s="516"/>
      <c r="LDL134" s="516"/>
      <c r="LDM134" s="516"/>
      <c r="LDN134" s="516"/>
      <c r="LDO134" s="516"/>
      <c r="LDP134" s="516"/>
      <c r="LDQ134" s="516"/>
      <c r="LDR134" s="516"/>
      <c r="LDS134" s="516"/>
      <c r="LDT134" s="516"/>
      <c r="LDU134" s="516"/>
      <c r="LDV134" s="516"/>
      <c r="LDW134" s="516"/>
      <c r="LDX134" s="516"/>
      <c r="LDY134" s="516"/>
      <c r="LDZ134" s="516"/>
      <c r="LEA134" s="516"/>
      <c r="LEB134" s="516"/>
      <c r="LEC134" s="516"/>
      <c r="LED134" s="516"/>
      <c r="LEE134" s="516"/>
      <c r="LEF134" s="516"/>
      <c r="LEG134" s="516"/>
      <c r="LEH134" s="516"/>
      <c r="LEI134" s="516"/>
      <c r="LEJ134" s="516"/>
      <c r="LEK134" s="516"/>
      <c r="LEL134" s="516"/>
      <c r="LEM134" s="516"/>
      <c r="LEN134" s="516"/>
      <c r="LEO134" s="516"/>
      <c r="LEP134" s="516"/>
      <c r="LEQ134" s="516"/>
      <c r="LER134" s="516"/>
      <c r="LES134" s="516"/>
      <c r="LET134" s="516"/>
      <c r="LEU134" s="516"/>
      <c r="LEV134" s="516"/>
      <c r="LEW134" s="516"/>
      <c r="LEX134" s="516"/>
      <c r="LEY134" s="516"/>
      <c r="LEZ134" s="516"/>
      <c r="LFA134" s="516"/>
      <c r="LFB134" s="516"/>
      <c r="LFC134" s="516"/>
      <c r="LFD134" s="516"/>
      <c r="LFE134" s="516"/>
      <c r="LFF134" s="516"/>
      <c r="LFG134" s="516"/>
      <c r="LFH134" s="516"/>
      <c r="LFI134" s="516"/>
      <c r="LFJ134" s="516"/>
      <c r="LFK134" s="516"/>
      <c r="LFL134" s="516"/>
      <c r="LFM134" s="516"/>
      <c r="LFN134" s="516"/>
      <c r="LFO134" s="516"/>
      <c r="LFP134" s="516"/>
      <c r="LFQ134" s="516"/>
      <c r="LFR134" s="516"/>
      <c r="LFS134" s="516"/>
      <c r="LFT134" s="516"/>
      <c r="LFU134" s="516"/>
      <c r="LFV134" s="516"/>
      <c r="LFW134" s="516"/>
      <c r="LFX134" s="516"/>
      <c r="LFY134" s="516"/>
      <c r="LFZ134" s="516"/>
      <c r="LGA134" s="516"/>
      <c r="LGB134" s="516"/>
      <c r="LGC134" s="516"/>
      <c r="LGD134" s="516"/>
      <c r="LGE134" s="516"/>
      <c r="LGF134" s="516"/>
      <c r="LGG134" s="516"/>
      <c r="LGH134" s="516"/>
      <c r="LGI134" s="516"/>
      <c r="LGJ134" s="516"/>
      <c r="LGK134" s="516"/>
      <c r="LGL134" s="516"/>
      <c r="LGM134" s="516"/>
      <c r="LGN134" s="516"/>
      <c r="LGO134" s="516"/>
      <c r="LGP134" s="516"/>
      <c r="LGQ134" s="516"/>
      <c r="LGR134" s="516"/>
      <c r="LGS134" s="516"/>
      <c r="LGT134" s="516"/>
      <c r="LGU134" s="516"/>
      <c r="LGV134" s="516"/>
      <c r="LGW134" s="516"/>
      <c r="LGX134" s="516"/>
      <c r="LGY134" s="516"/>
      <c r="LGZ134" s="516"/>
      <c r="LHA134" s="516"/>
      <c r="LHB134" s="516"/>
      <c r="LHC134" s="516"/>
      <c r="LHD134" s="516"/>
      <c r="LHE134" s="516"/>
      <c r="LHF134" s="516"/>
      <c r="LHG134" s="516"/>
      <c r="LHH134" s="516"/>
      <c r="LHI134" s="516"/>
      <c r="LHJ134" s="516"/>
      <c r="LHK134" s="516"/>
      <c r="LHL134" s="516"/>
      <c r="LHM134" s="516"/>
      <c r="LHN134" s="516"/>
      <c r="LHO134" s="516"/>
      <c r="LHP134" s="516"/>
      <c r="LHQ134" s="516"/>
      <c r="LHR134" s="516"/>
      <c r="LHS134" s="516"/>
      <c r="LHT134" s="516"/>
      <c r="LHU134" s="516"/>
      <c r="LHV134" s="516"/>
      <c r="LHW134" s="516"/>
      <c r="LHX134" s="516"/>
      <c r="LHY134" s="516"/>
      <c r="LHZ134" s="516"/>
      <c r="LIA134" s="516"/>
      <c r="LIB134" s="516"/>
      <c r="LIC134" s="516"/>
      <c r="LID134" s="516"/>
      <c r="LIE134" s="516"/>
      <c r="LIF134" s="516"/>
      <c r="LIG134" s="516"/>
      <c r="LIH134" s="516"/>
      <c r="LII134" s="516"/>
      <c r="LIJ134" s="516"/>
      <c r="LIK134" s="516"/>
      <c r="LIL134" s="516"/>
      <c r="LIM134" s="516"/>
      <c r="LIN134" s="516"/>
      <c r="LIO134" s="516"/>
      <c r="LIP134" s="516"/>
      <c r="LIQ134" s="516"/>
      <c r="LIR134" s="516"/>
      <c r="LIS134" s="516"/>
      <c r="LIT134" s="516"/>
      <c r="LIU134" s="516"/>
      <c r="LIV134" s="516"/>
      <c r="LIW134" s="516"/>
      <c r="LIX134" s="516"/>
      <c r="LIY134" s="516"/>
      <c r="LIZ134" s="516"/>
      <c r="LJA134" s="516"/>
      <c r="LJB134" s="516"/>
      <c r="LJC134" s="516"/>
      <c r="LJD134" s="516"/>
      <c r="LJE134" s="516"/>
      <c r="LJF134" s="516"/>
      <c r="LJG134" s="516"/>
      <c r="LJH134" s="516"/>
      <c r="LJI134" s="516"/>
      <c r="LJJ134" s="516"/>
      <c r="LJK134" s="516"/>
      <c r="LJL134" s="516"/>
      <c r="LJM134" s="516"/>
      <c r="LJN134" s="516"/>
      <c r="LJO134" s="516"/>
      <c r="LJP134" s="516"/>
      <c r="LJQ134" s="516"/>
      <c r="LJR134" s="516"/>
      <c r="LJS134" s="516"/>
      <c r="LJT134" s="516"/>
      <c r="LJU134" s="516"/>
      <c r="LJV134" s="516"/>
      <c r="LJW134" s="516"/>
      <c r="LJX134" s="516"/>
      <c r="LJY134" s="516"/>
      <c r="LJZ134" s="516"/>
      <c r="LKA134" s="516"/>
      <c r="LKB134" s="516"/>
      <c r="LKC134" s="516"/>
      <c r="LKD134" s="516"/>
      <c r="LKE134" s="516"/>
      <c r="LKF134" s="516"/>
      <c r="LKG134" s="516"/>
      <c r="LKH134" s="516"/>
      <c r="LKI134" s="516"/>
      <c r="LKJ134" s="516"/>
      <c r="LKK134" s="516"/>
      <c r="LKL134" s="516"/>
      <c r="LKM134" s="516"/>
      <c r="LKN134" s="516"/>
      <c r="LKO134" s="516"/>
      <c r="LKP134" s="516"/>
      <c r="LKQ134" s="516"/>
      <c r="LKR134" s="516"/>
      <c r="LKS134" s="516"/>
      <c r="LKT134" s="516"/>
      <c r="LKU134" s="516"/>
      <c r="LKV134" s="516"/>
      <c r="LKW134" s="516"/>
      <c r="LKX134" s="516"/>
      <c r="LKY134" s="516"/>
      <c r="LKZ134" s="516"/>
      <c r="LLA134" s="516"/>
      <c r="LLB134" s="516"/>
      <c r="LLC134" s="516"/>
      <c r="LLD134" s="516"/>
      <c r="LLE134" s="516"/>
      <c r="LLF134" s="516"/>
      <c r="LLG134" s="516"/>
      <c r="LLH134" s="516"/>
      <c r="LLI134" s="516"/>
      <c r="LLJ134" s="516"/>
      <c r="LLK134" s="516"/>
      <c r="LLL134" s="516"/>
      <c r="LLM134" s="516"/>
      <c r="LLN134" s="516"/>
      <c r="LLO134" s="516"/>
      <c r="LLP134" s="516"/>
      <c r="LLQ134" s="516"/>
      <c r="LLR134" s="516"/>
      <c r="LLS134" s="516"/>
      <c r="LLT134" s="516"/>
      <c r="LLU134" s="516"/>
      <c r="LLV134" s="516"/>
      <c r="LLW134" s="516"/>
      <c r="LLX134" s="516"/>
      <c r="LLY134" s="516"/>
      <c r="LLZ134" s="516"/>
      <c r="LMA134" s="516"/>
      <c r="LMB134" s="516"/>
      <c r="LMC134" s="516"/>
      <c r="LMD134" s="516"/>
      <c r="LME134" s="516"/>
      <c r="LMF134" s="516"/>
      <c r="LMG134" s="516"/>
      <c r="LMH134" s="516"/>
      <c r="LMI134" s="516"/>
      <c r="LMJ134" s="516"/>
      <c r="LMK134" s="516"/>
      <c r="LML134" s="516"/>
      <c r="LMM134" s="516"/>
      <c r="LMN134" s="516"/>
      <c r="LMO134" s="516"/>
      <c r="LMP134" s="516"/>
      <c r="LMQ134" s="516"/>
      <c r="LMR134" s="516"/>
      <c r="LMS134" s="516"/>
      <c r="LMT134" s="516"/>
      <c r="LMU134" s="516"/>
      <c r="LMV134" s="516"/>
      <c r="LMW134" s="516"/>
      <c r="LMX134" s="516"/>
      <c r="LMY134" s="516"/>
      <c r="LMZ134" s="516"/>
      <c r="LNA134" s="516"/>
      <c r="LNB134" s="516"/>
      <c r="LNC134" s="516"/>
      <c r="LND134" s="516"/>
      <c r="LNE134" s="516"/>
      <c r="LNF134" s="516"/>
      <c r="LNG134" s="516"/>
      <c r="LNH134" s="516"/>
      <c r="LNI134" s="516"/>
      <c r="LNJ134" s="516"/>
      <c r="LNK134" s="516"/>
      <c r="LNL134" s="516"/>
      <c r="LNM134" s="516"/>
      <c r="LNN134" s="516"/>
      <c r="LNO134" s="516"/>
      <c r="LNP134" s="516"/>
      <c r="LNQ134" s="516"/>
      <c r="LNR134" s="516"/>
      <c r="LNS134" s="516"/>
      <c r="LNT134" s="516"/>
      <c r="LNU134" s="516"/>
      <c r="LNV134" s="516"/>
      <c r="LNW134" s="516"/>
      <c r="LNX134" s="516"/>
      <c r="LNY134" s="516"/>
      <c r="LNZ134" s="516"/>
      <c r="LOA134" s="516"/>
      <c r="LOB134" s="516"/>
      <c r="LOC134" s="516"/>
      <c r="LOD134" s="516"/>
      <c r="LOE134" s="516"/>
      <c r="LOF134" s="516"/>
      <c r="LOG134" s="516"/>
      <c r="LOH134" s="516"/>
      <c r="LOI134" s="516"/>
      <c r="LOJ134" s="516"/>
      <c r="LOK134" s="516"/>
      <c r="LOL134" s="516"/>
      <c r="LOM134" s="516"/>
      <c r="LON134" s="516"/>
      <c r="LOO134" s="516"/>
      <c r="LOP134" s="516"/>
      <c r="LOQ134" s="516"/>
      <c r="LOR134" s="516"/>
      <c r="LOS134" s="516"/>
      <c r="LOT134" s="516"/>
      <c r="LOU134" s="516"/>
      <c r="LOV134" s="516"/>
      <c r="LOW134" s="516"/>
      <c r="LOX134" s="516"/>
      <c r="LOY134" s="516"/>
      <c r="LOZ134" s="516"/>
      <c r="LPA134" s="516"/>
      <c r="LPB134" s="516"/>
      <c r="LPC134" s="516"/>
      <c r="LPD134" s="516"/>
      <c r="LPE134" s="516"/>
      <c r="LPF134" s="516"/>
      <c r="LPG134" s="516"/>
      <c r="LPH134" s="516"/>
      <c r="LPI134" s="516"/>
      <c r="LPJ134" s="516"/>
      <c r="LPK134" s="516"/>
      <c r="LPL134" s="516"/>
      <c r="LPM134" s="516"/>
      <c r="LPN134" s="516"/>
      <c r="LPO134" s="516"/>
      <c r="LPP134" s="516"/>
      <c r="LPQ134" s="516"/>
      <c r="LPR134" s="516"/>
      <c r="LPS134" s="516"/>
      <c r="LPT134" s="516"/>
      <c r="LPU134" s="516"/>
      <c r="LPV134" s="516"/>
      <c r="LPW134" s="516"/>
      <c r="LPX134" s="516"/>
      <c r="LPY134" s="516"/>
      <c r="LPZ134" s="516"/>
      <c r="LQA134" s="516"/>
      <c r="LQB134" s="516"/>
      <c r="LQC134" s="516"/>
      <c r="LQD134" s="516"/>
      <c r="LQE134" s="516"/>
      <c r="LQF134" s="516"/>
      <c r="LQG134" s="516"/>
      <c r="LQH134" s="516"/>
      <c r="LQI134" s="516"/>
      <c r="LQJ134" s="516"/>
      <c r="LQK134" s="516"/>
      <c r="LQL134" s="516"/>
      <c r="LQM134" s="516"/>
      <c r="LQN134" s="516"/>
      <c r="LQO134" s="516"/>
      <c r="LQP134" s="516"/>
      <c r="LQQ134" s="516"/>
      <c r="LQR134" s="516"/>
      <c r="LQS134" s="516"/>
      <c r="LQT134" s="516"/>
      <c r="LQU134" s="516"/>
      <c r="LQV134" s="516"/>
      <c r="LQW134" s="516"/>
      <c r="LQX134" s="516"/>
      <c r="LQY134" s="516"/>
      <c r="LQZ134" s="516"/>
      <c r="LRA134" s="516"/>
      <c r="LRB134" s="516"/>
      <c r="LRC134" s="516"/>
      <c r="LRD134" s="516"/>
      <c r="LRE134" s="516"/>
      <c r="LRF134" s="516"/>
      <c r="LRG134" s="516"/>
      <c r="LRH134" s="516"/>
      <c r="LRI134" s="516"/>
      <c r="LRJ134" s="516"/>
      <c r="LRK134" s="516"/>
      <c r="LRL134" s="516"/>
      <c r="LRM134" s="516"/>
      <c r="LRN134" s="516"/>
      <c r="LRO134" s="516"/>
      <c r="LRP134" s="516"/>
      <c r="LRQ134" s="516"/>
      <c r="LRR134" s="516"/>
      <c r="LRS134" s="516"/>
      <c r="LRT134" s="516"/>
      <c r="LRU134" s="516"/>
      <c r="LRV134" s="516"/>
      <c r="LRW134" s="516"/>
      <c r="LRX134" s="516"/>
      <c r="LRY134" s="516"/>
      <c r="LRZ134" s="516"/>
      <c r="LSA134" s="516"/>
      <c r="LSB134" s="516"/>
      <c r="LSC134" s="516"/>
      <c r="LSD134" s="516"/>
      <c r="LSE134" s="516"/>
      <c r="LSF134" s="516"/>
      <c r="LSG134" s="516"/>
      <c r="LSH134" s="516"/>
      <c r="LSI134" s="516"/>
      <c r="LSJ134" s="516"/>
      <c r="LSK134" s="516"/>
      <c r="LSL134" s="516"/>
      <c r="LSM134" s="516"/>
      <c r="LSN134" s="516"/>
      <c r="LSO134" s="516"/>
      <c r="LSP134" s="516"/>
      <c r="LSQ134" s="516"/>
      <c r="LSR134" s="516"/>
      <c r="LSS134" s="516"/>
      <c r="LST134" s="516"/>
      <c r="LSU134" s="516"/>
      <c r="LSV134" s="516"/>
      <c r="LSW134" s="516"/>
      <c r="LSX134" s="516"/>
      <c r="LSY134" s="516"/>
      <c r="LSZ134" s="516"/>
      <c r="LTA134" s="516"/>
      <c r="LTB134" s="516"/>
      <c r="LTC134" s="516"/>
      <c r="LTD134" s="516"/>
      <c r="LTE134" s="516"/>
      <c r="LTF134" s="516"/>
      <c r="LTG134" s="516"/>
      <c r="LTH134" s="516"/>
      <c r="LTI134" s="516"/>
      <c r="LTJ134" s="516"/>
      <c r="LTK134" s="516"/>
      <c r="LTL134" s="516"/>
      <c r="LTM134" s="516"/>
      <c r="LTN134" s="516"/>
      <c r="LTO134" s="516"/>
      <c r="LTP134" s="516"/>
      <c r="LTQ134" s="516"/>
      <c r="LTR134" s="516"/>
      <c r="LTS134" s="516"/>
      <c r="LTT134" s="516"/>
      <c r="LTU134" s="516"/>
      <c r="LTV134" s="516"/>
      <c r="LTW134" s="516"/>
      <c r="LTX134" s="516"/>
      <c r="LTY134" s="516"/>
      <c r="LTZ134" s="516"/>
      <c r="LUA134" s="516"/>
      <c r="LUB134" s="516"/>
      <c r="LUC134" s="516"/>
      <c r="LUD134" s="516"/>
      <c r="LUE134" s="516"/>
      <c r="LUF134" s="516"/>
      <c r="LUG134" s="516"/>
      <c r="LUH134" s="516"/>
      <c r="LUI134" s="516"/>
      <c r="LUJ134" s="516"/>
      <c r="LUK134" s="516"/>
      <c r="LUL134" s="516"/>
      <c r="LUM134" s="516"/>
      <c r="LUN134" s="516"/>
      <c r="LUO134" s="516"/>
      <c r="LUP134" s="516"/>
      <c r="LUQ134" s="516"/>
      <c r="LUR134" s="516"/>
      <c r="LUS134" s="516"/>
      <c r="LUT134" s="516"/>
      <c r="LUU134" s="516"/>
      <c r="LUV134" s="516"/>
      <c r="LUW134" s="516"/>
      <c r="LUX134" s="516"/>
      <c r="LUY134" s="516"/>
      <c r="LUZ134" s="516"/>
      <c r="LVA134" s="516"/>
      <c r="LVB134" s="516"/>
      <c r="LVC134" s="516"/>
      <c r="LVD134" s="516"/>
      <c r="LVE134" s="516"/>
      <c r="LVF134" s="516"/>
      <c r="LVG134" s="516"/>
      <c r="LVH134" s="516"/>
      <c r="LVI134" s="516"/>
      <c r="LVJ134" s="516"/>
      <c r="LVK134" s="516"/>
      <c r="LVL134" s="516"/>
      <c r="LVM134" s="516"/>
      <c r="LVN134" s="516"/>
      <c r="LVO134" s="516"/>
      <c r="LVP134" s="516"/>
      <c r="LVQ134" s="516"/>
      <c r="LVR134" s="516"/>
      <c r="LVS134" s="516"/>
      <c r="LVT134" s="516"/>
      <c r="LVU134" s="516"/>
      <c r="LVV134" s="516"/>
      <c r="LVW134" s="516"/>
      <c r="LVX134" s="516"/>
      <c r="LVY134" s="516"/>
      <c r="LVZ134" s="516"/>
      <c r="LWA134" s="516"/>
      <c r="LWB134" s="516"/>
      <c r="LWC134" s="516"/>
      <c r="LWD134" s="516"/>
      <c r="LWE134" s="516"/>
      <c r="LWF134" s="516"/>
      <c r="LWG134" s="516"/>
      <c r="LWH134" s="516"/>
      <c r="LWI134" s="516"/>
      <c r="LWJ134" s="516"/>
      <c r="LWK134" s="516"/>
      <c r="LWL134" s="516"/>
      <c r="LWM134" s="516"/>
      <c r="LWN134" s="516"/>
      <c r="LWO134" s="516"/>
      <c r="LWP134" s="516"/>
      <c r="LWQ134" s="516"/>
      <c r="LWR134" s="516"/>
      <c r="LWS134" s="516"/>
      <c r="LWT134" s="516"/>
      <c r="LWU134" s="516"/>
      <c r="LWV134" s="516"/>
      <c r="LWW134" s="516"/>
      <c r="LWX134" s="516"/>
      <c r="LWY134" s="516"/>
      <c r="LWZ134" s="516"/>
      <c r="LXA134" s="516"/>
      <c r="LXB134" s="516"/>
      <c r="LXC134" s="516"/>
      <c r="LXD134" s="516"/>
      <c r="LXE134" s="516"/>
      <c r="LXF134" s="516"/>
      <c r="LXG134" s="516"/>
      <c r="LXH134" s="516"/>
      <c r="LXI134" s="516"/>
      <c r="LXJ134" s="516"/>
      <c r="LXK134" s="516"/>
      <c r="LXL134" s="516"/>
      <c r="LXM134" s="516"/>
      <c r="LXN134" s="516"/>
      <c r="LXO134" s="516"/>
      <c r="LXP134" s="516"/>
      <c r="LXQ134" s="516"/>
      <c r="LXR134" s="516"/>
      <c r="LXS134" s="516"/>
      <c r="LXT134" s="516"/>
      <c r="LXU134" s="516"/>
      <c r="LXV134" s="516"/>
      <c r="LXW134" s="516"/>
      <c r="LXX134" s="516"/>
      <c r="LXY134" s="516"/>
      <c r="LXZ134" s="516"/>
      <c r="LYA134" s="516"/>
      <c r="LYB134" s="516"/>
      <c r="LYC134" s="516"/>
      <c r="LYD134" s="516"/>
      <c r="LYE134" s="516"/>
      <c r="LYF134" s="516"/>
      <c r="LYG134" s="516"/>
      <c r="LYH134" s="516"/>
      <c r="LYI134" s="516"/>
      <c r="LYJ134" s="516"/>
      <c r="LYK134" s="516"/>
      <c r="LYL134" s="516"/>
      <c r="LYM134" s="516"/>
      <c r="LYN134" s="516"/>
      <c r="LYO134" s="516"/>
      <c r="LYP134" s="516"/>
      <c r="LYQ134" s="516"/>
      <c r="LYR134" s="516"/>
      <c r="LYS134" s="516"/>
      <c r="LYT134" s="516"/>
      <c r="LYU134" s="516"/>
      <c r="LYV134" s="516"/>
      <c r="LYW134" s="516"/>
      <c r="LYX134" s="516"/>
      <c r="LYY134" s="516"/>
      <c r="LYZ134" s="516"/>
      <c r="LZA134" s="516"/>
      <c r="LZB134" s="516"/>
      <c r="LZC134" s="516"/>
      <c r="LZD134" s="516"/>
      <c r="LZE134" s="516"/>
      <c r="LZF134" s="516"/>
      <c r="LZG134" s="516"/>
      <c r="LZH134" s="516"/>
      <c r="LZI134" s="516"/>
      <c r="LZJ134" s="516"/>
      <c r="LZK134" s="516"/>
      <c r="LZL134" s="516"/>
      <c r="LZM134" s="516"/>
      <c r="LZN134" s="516"/>
      <c r="LZO134" s="516"/>
      <c r="LZP134" s="516"/>
      <c r="LZQ134" s="516"/>
      <c r="LZR134" s="516"/>
      <c r="LZS134" s="516"/>
      <c r="LZT134" s="516"/>
      <c r="LZU134" s="516"/>
      <c r="LZV134" s="516"/>
      <c r="LZW134" s="516"/>
      <c r="LZX134" s="516"/>
      <c r="LZY134" s="516"/>
      <c r="LZZ134" s="516"/>
      <c r="MAA134" s="516"/>
      <c r="MAB134" s="516"/>
      <c r="MAC134" s="516"/>
      <c r="MAD134" s="516"/>
      <c r="MAE134" s="516"/>
      <c r="MAF134" s="516"/>
      <c r="MAG134" s="516"/>
      <c r="MAH134" s="516"/>
      <c r="MAI134" s="516"/>
      <c r="MAJ134" s="516"/>
      <c r="MAK134" s="516"/>
      <c r="MAL134" s="516"/>
      <c r="MAM134" s="516"/>
      <c r="MAN134" s="516"/>
      <c r="MAO134" s="516"/>
      <c r="MAP134" s="516"/>
      <c r="MAQ134" s="516"/>
      <c r="MAR134" s="516"/>
      <c r="MAS134" s="516"/>
      <c r="MAT134" s="516"/>
      <c r="MAU134" s="516"/>
      <c r="MAV134" s="516"/>
      <c r="MAW134" s="516"/>
      <c r="MAX134" s="516"/>
      <c r="MAY134" s="516"/>
      <c r="MAZ134" s="516"/>
      <c r="MBA134" s="516"/>
      <c r="MBB134" s="516"/>
      <c r="MBC134" s="516"/>
      <c r="MBD134" s="516"/>
      <c r="MBE134" s="516"/>
      <c r="MBF134" s="516"/>
      <c r="MBG134" s="516"/>
      <c r="MBH134" s="516"/>
      <c r="MBI134" s="516"/>
      <c r="MBJ134" s="516"/>
      <c r="MBK134" s="516"/>
      <c r="MBL134" s="516"/>
      <c r="MBM134" s="516"/>
      <c r="MBN134" s="516"/>
      <c r="MBO134" s="516"/>
      <c r="MBP134" s="516"/>
      <c r="MBQ134" s="516"/>
      <c r="MBR134" s="516"/>
      <c r="MBS134" s="516"/>
      <c r="MBT134" s="516"/>
      <c r="MBU134" s="516"/>
      <c r="MBV134" s="516"/>
      <c r="MBW134" s="516"/>
      <c r="MBX134" s="516"/>
      <c r="MBY134" s="516"/>
      <c r="MBZ134" s="516"/>
      <c r="MCA134" s="516"/>
      <c r="MCB134" s="516"/>
      <c r="MCC134" s="516"/>
      <c r="MCD134" s="516"/>
      <c r="MCE134" s="516"/>
      <c r="MCF134" s="516"/>
      <c r="MCG134" s="516"/>
      <c r="MCH134" s="516"/>
      <c r="MCI134" s="516"/>
      <c r="MCJ134" s="516"/>
      <c r="MCK134" s="516"/>
      <c r="MCL134" s="516"/>
      <c r="MCM134" s="516"/>
      <c r="MCN134" s="516"/>
      <c r="MCO134" s="516"/>
      <c r="MCP134" s="516"/>
      <c r="MCQ134" s="516"/>
      <c r="MCR134" s="516"/>
      <c r="MCS134" s="516"/>
      <c r="MCT134" s="516"/>
      <c r="MCU134" s="516"/>
      <c r="MCV134" s="516"/>
      <c r="MCW134" s="516"/>
      <c r="MCX134" s="516"/>
      <c r="MCY134" s="516"/>
      <c r="MCZ134" s="516"/>
      <c r="MDA134" s="516"/>
      <c r="MDB134" s="516"/>
      <c r="MDC134" s="516"/>
      <c r="MDD134" s="516"/>
      <c r="MDE134" s="516"/>
      <c r="MDF134" s="516"/>
      <c r="MDG134" s="516"/>
      <c r="MDH134" s="516"/>
      <c r="MDI134" s="516"/>
      <c r="MDJ134" s="516"/>
      <c r="MDK134" s="516"/>
      <c r="MDL134" s="516"/>
      <c r="MDM134" s="516"/>
      <c r="MDN134" s="516"/>
      <c r="MDO134" s="516"/>
      <c r="MDP134" s="516"/>
      <c r="MDQ134" s="516"/>
      <c r="MDR134" s="516"/>
      <c r="MDS134" s="516"/>
      <c r="MDT134" s="516"/>
      <c r="MDU134" s="516"/>
      <c r="MDV134" s="516"/>
      <c r="MDW134" s="516"/>
      <c r="MDX134" s="516"/>
      <c r="MDY134" s="516"/>
      <c r="MDZ134" s="516"/>
      <c r="MEA134" s="516"/>
      <c r="MEB134" s="516"/>
      <c r="MEC134" s="516"/>
      <c r="MED134" s="516"/>
      <c r="MEE134" s="516"/>
      <c r="MEF134" s="516"/>
      <c r="MEG134" s="516"/>
      <c r="MEH134" s="516"/>
      <c r="MEI134" s="516"/>
      <c r="MEJ134" s="516"/>
      <c r="MEK134" s="516"/>
      <c r="MEL134" s="516"/>
      <c r="MEM134" s="516"/>
      <c r="MEN134" s="516"/>
      <c r="MEO134" s="516"/>
      <c r="MEP134" s="516"/>
      <c r="MEQ134" s="516"/>
      <c r="MER134" s="516"/>
      <c r="MES134" s="516"/>
      <c r="MET134" s="516"/>
      <c r="MEU134" s="516"/>
      <c r="MEV134" s="516"/>
      <c r="MEW134" s="516"/>
      <c r="MEX134" s="516"/>
      <c r="MEY134" s="516"/>
      <c r="MEZ134" s="516"/>
      <c r="MFA134" s="516"/>
      <c r="MFB134" s="516"/>
      <c r="MFC134" s="516"/>
      <c r="MFD134" s="516"/>
      <c r="MFE134" s="516"/>
      <c r="MFF134" s="516"/>
      <c r="MFG134" s="516"/>
      <c r="MFH134" s="516"/>
      <c r="MFI134" s="516"/>
      <c r="MFJ134" s="516"/>
      <c r="MFK134" s="516"/>
      <c r="MFL134" s="516"/>
      <c r="MFM134" s="516"/>
      <c r="MFN134" s="516"/>
      <c r="MFO134" s="516"/>
      <c r="MFP134" s="516"/>
      <c r="MFQ134" s="516"/>
      <c r="MFR134" s="516"/>
      <c r="MFS134" s="516"/>
      <c r="MFT134" s="516"/>
      <c r="MFU134" s="516"/>
      <c r="MFV134" s="516"/>
      <c r="MFW134" s="516"/>
      <c r="MFX134" s="516"/>
      <c r="MFY134" s="516"/>
      <c r="MFZ134" s="516"/>
      <c r="MGA134" s="516"/>
      <c r="MGB134" s="516"/>
      <c r="MGC134" s="516"/>
      <c r="MGD134" s="516"/>
      <c r="MGE134" s="516"/>
      <c r="MGF134" s="516"/>
      <c r="MGG134" s="516"/>
      <c r="MGH134" s="516"/>
      <c r="MGI134" s="516"/>
      <c r="MGJ134" s="516"/>
      <c r="MGK134" s="516"/>
      <c r="MGL134" s="516"/>
      <c r="MGM134" s="516"/>
      <c r="MGN134" s="516"/>
      <c r="MGO134" s="516"/>
      <c r="MGP134" s="516"/>
      <c r="MGQ134" s="516"/>
      <c r="MGR134" s="516"/>
      <c r="MGS134" s="516"/>
      <c r="MGT134" s="516"/>
      <c r="MGU134" s="516"/>
      <c r="MGV134" s="516"/>
      <c r="MGW134" s="516"/>
      <c r="MGX134" s="516"/>
      <c r="MGY134" s="516"/>
      <c r="MGZ134" s="516"/>
      <c r="MHA134" s="516"/>
      <c r="MHB134" s="516"/>
      <c r="MHC134" s="516"/>
      <c r="MHD134" s="516"/>
      <c r="MHE134" s="516"/>
      <c r="MHF134" s="516"/>
      <c r="MHG134" s="516"/>
      <c r="MHH134" s="516"/>
      <c r="MHI134" s="516"/>
      <c r="MHJ134" s="516"/>
      <c r="MHK134" s="516"/>
      <c r="MHL134" s="516"/>
      <c r="MHM134" s="516"/>
      <c r="MHN134" s="516"/>
      <c r="MHO134" s="516"/>
      <c r="MHP134" s="516"/>
      <c r="MHQ134" s="516"/>
      <c r="MHR134" s="516"/>
      <c r="MHS134" s="516"/>
      <c r="MHT134" s="516"/>
      <c r="MHU134" s="516"/>
      <c r="MHV134" s="516"/>
      <c r="MHW134" s="516"/>
      <c r="MHX134" s="516"/>
      <c r="MHY134" s="516"/>
      <c r="MHZ134" s="516"/>
      <c r="MIA134" s="516"/>
      <c r="MIB134" s="516"/>
      <c r="MIC134" s="516"/>
      <c r="MID134" s="516"/>
      <c r="MIE134" s="516"/>
      <c r="MIF134" s="516"/>
      <c r="MIG134" s="516"/>
      <c r="MIH134" s="516"/>
      <c r="MII134" s="516"/>
      <c r="MIJ134" s="516"/>
      <c r="MIK134" s="516"/>
      <c r="MIL134" s="516"/>
      <c r="MIM134" s="516"/>
      <c r="MIN134" s="516"/>
      <c r="MIO134" s="516"/>
      <c r="MIP134" s="516"/>
      <c r="MIQ134" s="516"/>
      <c r="MIR134" s="516"/>
      <c r="MIS134" s="516"/>
      <c r="MIT134" s="516"/>
      <c r="MIU134" s="516"/>
      <c r="MIV134" s="516"/>
      <c r="MIW134" s="516"/>
      <c r="MIX134" s="516"/>
      <c r="MIY134" s="516"/>
      <c r="MIZ134" s="516"/>
      <c r="MJA134" s="516"/>
      <c r="MJB134" s="516"/>
      <c r="MJC134" s="516"/>
      <c r="MJD134" s="516"/>
      <c r="MJE134" s="516"/>
      <c r="MJF134" s="516"/>
      <c r="MJG134" s="516"/>
      <c r="MJH134" s="516"/>
      <c r="MJI134" s="516"/>
      <c r="MJJ134" s="516"/>
      <c r="MJK134" s="516"/>
      <c r="MJL134" s="516"/>
      <c r="MJM134" s="516"/>
      <c r="MJN134" s="516"/>
      <c r="MJO134" s="516"/>
      <c r="MJP134" s="516"/>
      <c r="MJQ134" s="516"/>
      <c r="MJR134" s="516"/>
      <c r="MJS134" s="516"/>
      <c r="MJT134" s="516"/>
      <c r="MJU134" s="516"/>
      <c r="MJV134" s="516"/>
      <c r="MJW134" s="516"/>
      <c r="MJX134" s="516"/>
      <c r="MJY134" s="516"/>
      <c r="MJZ134" s="516"/>
      <c r="MKA134" s="516"/>
      <c r="MKB134" s="516"/>
      <c r="MKC134" s="516"/>
      <c r="MKD134" s="516"/>
      <c r="MKE134" s="516"/>
      <c r="MKF134" s="516"/>
      <c r="MKG134" s="516"/>
      <c r="MKH134" s="516"/>
      <c r="MKI134" s="516"/>
      <c r="MKJ134" s="516"/>
      <c r="MKK134" s="516"/>
      <c r="MKL134" s="516"/>
      <c r="MKM134" s="516"/>
      <c r="MKN134" s="516"/>
      <c r="MKO134" s="516"/>
      <c r="MKP134" s="516"/>
      <c r="MKQ134" s="516"/>
      <c r="MKR134" s="516"/>
      <c r="MKS134" s="516"/>
      <c r="MKT134" s="516"/>
      <c r="MKU134" s="516"/>
      <c r="MKV134" s="516"/>
      <c r="MKW134" s="516"/>
      <c r="MKX134" s="516"/>
      <c r="MKY134" s="516"/>
      <c r="MKZ134" s="516"/>
      <c r="MLA134" s="516"/>
      <c r="MLB134" s="516"/>
      <c r="MLC134" s="516"/>
      <c r="MLD134" s="516"/>
      <c r="MLE134" s="516"/>
      <c r="MLF134" s="516"/>
      <c r="MLG134" s="516"/>
      <c r="MLH134" s="516"/>
      <c r="MLI134" s="516"/>
      <c r="MLJ134" s="516"/>
      <c r="MLK134" s="516"/>
      <c r="MLL134" s="516"/>
      <c r="MLM134" s="516"/>
      <c r="MLN134" s="516"/>
      <c r="MLO134" s="516"/>
      <c r="MLP134" s="516"/>
      <c r="MLQ134" s="516"/>
      <c r="MLR134" s="516"/>
      <c r="MLS134" s="516"/>
      <c r="MLT134" s="516"/>
      <c r="MLU134" s="516"/>
      <c r="MLV134" s="516"/>
      <c r="MLW134" s="516"/>
      <c r="MLX134" s="516"/>
      <c r="MLY134" s="516"/>
      <c r="MLZ134" s="516"/>
      <c r="MMA134" s="516"/>
      <c r="MMB134" s="516"/>
      <c r="MMC134" s="516"/>
      <c r="MMD134" s="516"/>
      <c r="MME134" s="516"/>
      <c r="MMF134" s="516"/>
      <c r="MMG134" s="516"/>
      <c r="MMH134" s="516"/>
      <c r="MMI134" s="516"/>
      <c r="MMJ134" s="516"/>
      <c r="MMK134" s="516"/>
      <c r="MML134" s="516"/>
      <c r="MMM134" s="516"/>
      <c r="MMN134" s="516"/>
      <c r="MMO134" s="516"/>
      <c r="MMP134" s="516"/>
      <c r="MMQ134" s="516"/>
      <c r="MMR134" s="516"/>
      <c r="MMS134" s="516"/>
      <c r="MMT134" s="516"/>
      <c r="MMU134" s="516"/>
      <c r="MMV134" s="516"/>
      <c r="MMW134" s="516"/>
      <c r="MMX134" s="516"/>
      <c r="MMY134" s="516"/>
      <c r="MMZ134" s="516"/>
      <c r="MNA134" s="516"/>
      <c r="MNB134" s="516"/>
      <c r="MNC134" s="516"/>
      <c r="MND134" s="516"/>
      <c r="MNE134" s="516"/>
      <c r="MNF134" s="516"/>
      <c r="MNG134" s="516"/>
      <c r="MNH134" s="516"/>
      <c r="MNI134" s="516"/>
      <c r="MNJ134" s="516"/>
      <c r="MNK134" s="516"/>
      <c r="MNL134" s="516"/>
      <c r="MNM134" s="516"/>
      <c r="MNN134" s="516"/>
      <c r="MNO134" s="516"/>
      <c r="MNP134" s="516"/>
      <c r="MNQ134" s="516"/>
      <c r="MNR134" s="516"/>
      <c r="MNS134" s="516"/>
      <c r="MNT134" s="516"/>
      <c r="MNU134" s="516"/>
      <c r="MNV134" s="516"/>
      <c r="MNW134" s="516"/>
      <c r="MNX134" s="516"/>
      <c r="MNY134" s="516"/>
      <c r="MNZ134" s="516"/>
      <c r="MOA134" s="516"/>
      <c r="MOB134" s="516"/>
      <c r="MOC134" s="516"/>
      <c r="MOD134" s="516"/>
      <c r="MOE134" s="516"/>
      <c r="MOF134" s="516"/>
      <c r="MOG134" s="516"/>
      <c r="MOH134" s="516"/>
      <c r="MOI134" s="516"/>
      <c r="MOJ134" s="516"/>
      <c r="MOK134" s="516"/>
      <c r="MOL134" s="516"/>
      <c r="MOM134" s="516"/>
      <c r="MON134" s="516"/>
      <c r="MOO134" s="516"/>
      <c r="MOP134" s="516"/>
      <c r="MOQ134" s="516"/>
      <c r="MOR134" s="516"/>
      <c r="MOS134" s="516"/>
      <c r="MOT134" s="516"/>
      <c r="MOU134" s="516"/>
      <c r="MOV134" s="516"/>
      <c r="MOW134" s="516"/>
      <c r="MOX134" s="516"/>
      <c r="MOY134" s="516"/>
      <c r="MOZ134" s="516"/>
      <c r="MPA134" s="516"/>
      <c r="MPB134" s="516"/>
      <c r="MPC134" s="516"/>
      <c r="MPD134" s="516"/>
      <c r="MPE134" s="516"/>
      <c r="MPF134" s="516"/>
      <c r="MPG134" s="516"/>
      <c r="MPH134" s="516"/>
      <c r="MPI134" s="516"/>
      <c r="MPJ134" s="516"/>
      <c r="MPK134" s="516"/>
      <c r="MPL134" s="516"/>
      <c r="MPM134" s="516"/>
      <c r="MPN134" s="516"/>
      <c r="MPO134" s="516"/>
      <c r="MPP134" s="516"/>
      <c r="MPQ134" s="516"/>
      <c r="MPR134" s="516"/>
      <c r="MPS134" s="516"/>
      <c r="MPT134" s="516"/>
      <c r="MPU134" s="516"/>
      <c r="MPV134" s="516"/>
      <c r="MPW134" s="516"/>
      <c r="MPX134" s="516"/>
      <c r="MPY134" s="516"/>
      <c r="MPZ134" s="516"/>
      <c r="MQA134" s="516"/>
      <c r="MQB134" s="516"/>
      <c r="MQC134" s="516"/>
      <c r="MQD134" s="516"/>
      <c r="MQE134" s="516"/>
      <c r="MQF134" s="516"/>
      <c r="MQG134" s="516"/>
      <c r="MQH134" s="516"/>
      <c r="MQI134" s="516"/>
      <c r="MQJ134" s="516"/>
      <c r="MQK134" s="516"/>
      <c r="MQL134" s="516"/>
      <c r="MQM134" s="516"/>
      <c r="MQN134" s="516"/>
      <c r="MQO134" s="516"/>
      <c r="MQP134" s="516"/>
      <c r="MQQ134" s="516"/>
      <c r="MQR134" s="516"/>
      <c r="MQS134" s="516"/>
      <c r="MQT134" s="516"/>
      <c r="MQU134" s="516"/>
      <c r="MQV134" s="516"/>
      <c r="MQW134" s="516"/>
      <c r="MQX134" s="516"/>
      <c r="MQY134" s="516"/>
      <c r="MQZ134" s="516"/>
      <c r="MRA134" s="516"/>
      <c r="MRB134" s="516"/>
      <c r="MRC134" s="516"/>
      <c r="MRD134" s="516"/>
      <c r="MRE134" s="516"/>
      <c r="MRF134" s="516"/>
      <c r="MRG134" s="516"/>
      <c r="MRH134" s="516"/>
      <c r="MRI134" s="516"/>
      <c r="MRJ134" s="516"/>
      <c r="MRK134" s="516"/>
      <c r="MRL134" s="516"/>
      <c r="MRM134" s="516"/>
      <c r="MRN134" s="516"/>
      <c r="MRO134" s="516"/>
      <c r="MRP134" s="516"/>
      <c r="MRQ134" s="516"/>
      <c r="MRR134" s="516"/>
      <c r="MRS134" s="516"/>
      <c r="MRT134" s="516"/>
      <c r="MRU134" s="516"/>
      <c r="MRV134" s="516"/>
      <c r="MRW134" s="516"/>
      <c r="MRX134" s="516"/>
      <c r="MRY134" s="516"/>
      <c r="MRZ134" s="516"/>
      <c r="MSA134" s="516"/>
      <c r="MSB134" s="516"/>
      <c r="MSC134" s="516"/>
      <c r="MSD134" s="516"/>
      <c r="MSE134" s="516"/>
      <c r="MSF134" s="516"/>
      <c r="MSG134" s="516"/>
      <c r="MSH134" s="516"/>
      <c r="MSI134" s="516"/>
      <c r="MSJ134" s="516"/>
      <c r="MSK134" s="516"/>
      <c r="MSL134" s="516"/>
      <c r="MSM134" s="516"/>
      <c r="MSN134" s="516"/>
      <c r="MSO134" s="516"/>
      <c r="MSP134" s="516"/>
      <c r="MSQ134" s="516"/>
      <c r="MSR134" s="516"/>
      <c r="MSS134" s="516"/>
      <c r="MST134" s="516"/>
      <c r="MSU134" s="516"/>
      <c r="MSV134" s="516"/>
      <c r="MSW134" s="516"/>
      <c r="MSX134" s="516"/>
      <c r="MSY134" s="516"/>
      <c r="MSZ134" s="516"/>
      <c r="MTA134" s="516"/>
      <c r="MTB134" s="516"/>
      <c r="MTC134" s="516"/>
      <c r="MTD134" s="516"/>
      <c r="MTE134" s="516"/>
      <c r="MTF134" s="516"/>
      <c r="MTG134" s="516"/>
      <c r="MTH134" s="516"/>
      <c r="MTI134" s="516"/>
      <c r="MTJ134" s="516"/>
      <c r="MTK134" s="516"/>
      <c r="MTL134" s="516"/>
      <c r="MTM134" s="516"/>
      <c r="MTN134" s="516"/>
      <c r="MTO134" s="516"/>
      <c r="MTP134" s="516"/>
      <c r="MTQ134" s="516"/>
      <c r="MTR134" s="516"/>
      <c r="MTS134" s="516"/>
      <c r="MTT134" s="516"/>
      <c r="MTU134" s="516"/>
      <c r="MTV134" s="516"/>
      <c r="MTW134" s="516"/>
      <c r="MTX134" s="516"/>
      <c r="MTY134" s="516"/>
      <c r="MTZ134" s="516"/>
      <c r="MUA134" s="516"/>
      <c r="MUB134" s="516"/>
      <c r="MUC134" s="516"/>
      <c r="MUD134" s="516"/>
      <c r="MUE134" s="516"/>
      <c r="MUF134" s="516"/>
      <c r="MUG134" s="516"/>
      <c r="MUH134" s="516"/>
      <c r="MUI134" s="516"/>
      <c r="MUJ134" s="516"/>
      <c r="MUK134" s="516"/>
      <c r="MUL134" s="516"/>
      <c r="MUM134" s="516"/>
      <c r="MUN134" s="516"/>
      <c r="MUO134" s="516"/>
      <c r="MUP134" s="516"/>
      <c r="MUQ134" s="516"/>
      <c r="MUR134" s="516"/>
      <c r="MUS134" s="516"/>
      <c r="MUT134" s="516"/>
      <c r="MUU134" s="516"/>
      <c r="MUV134" s="516"/>
      <c r="MUW134" s="516"/>
      <c r="MUX134" s="516"/>
      <c r="MUY134" s="516"/>
      <c r="MUZ134" s="516"/>
      <c r="MVA134" s="516"/>
      <c r="MVB134" s="516"/>
      <c r="MVC134" s="516"/>
      <c r="MVD134" s="516"/>
      <c r="MVE134" s="516"/>
      <c r="MVF134" s="516"/>
      <c r="MVG134" s="516"/>
      <c r="MVH134" s="516"/>
      <c r="MVI134" s="516"/>
      <c r="MVJ134" s="516"/>
      <c r="MVK134" s="516"/>
      <c r="MVL134" s="516"/>
      <c r="MVM134" s="516"/>
      <c r="MVN134" s="516"/>
      <c r="MVO134" s="516"/>
      <c r="MVP134" s="516"/>
      <c r="MVQ134" s="516"/>
      <c r="MVR134" s="516"/>
      <c r="MVS134" s="516"/>
      <c r="MVT134" s="516"/>
      <c r="MVU134" s="516"/>
      <c r="MVV134" s="516"/>
      <c r="MVW134" s="516"/>
      <c r="MVX134" s="516"/>
      <c r="MVY134" s="516"/>
      <c r="MVZ134" s="516"/>
      <c r="MWA134" s="516"/>
      <c r="MWB134" s="516"/>
      <c r="MWC134" s="516"/>
      <c r="MWD134" s="516"/>
      <c r="MWE134" s="516"/>
      <c r="MWF134" s="516"/>
      <c r="MWG134" s="516"/>
      <c r="MWH134" s="516"/>
      <c r="MWI134" s="516"/>
      <c r="MWJ134" s="516"/>
      <c r="MWK134" s="516"/>
      <c r="MWL134" s="516"/>
      <c r="MWM134" s="516"/>
      <c r="MWN134" s="516"/>
      <c r="MWO134" s="516"/>
      <c r="MWP134" s="516"/>
      <c r="MWQ134" s="516"/>
      <c r="MWR134" s="516"/>
      <c r="MWS134" s="516"/>
      <c r="MWT134" s="516"/>
      <c r="MWU134" s="516"/>
      <c r="MWV134" s="516"/>
      <c r="MWW134" s="516"/>
      <c r="MWX134" s="516"/>
      <c r="MWY134" s="516"/>
      <c r="MWZ134" s="516"/>
      <c r="MXA134" s="516"/>
      <c r="MXB134" s="516"/>
      <c r="MXC134" s="516"/>
      <c r="MXD134" s="516"/>
      <c r="MXE134" s="516"/>
      <c r="MXF134" s="516"/>
      <c r="MXG134" s="516"/>
      <c r="MXH134" s="516"/>
      <c r="MXI134" s="516"/>
      <c r="MXJ134" s="516"/>
      <c r="MXK134" s="516"/>
      <c r="MXL134" s="516"/>
      <c r="MXM134" s="516"/>
      <c r="MXN134" s="516"/>
      <c r="MXO134" s="516"/>
      <c r="MXP134" s="516"/>
      <c r="MXQ134" s="516"/>
      <c r="MXR134" s="516"/>
      <c r="MXS134" s="516"/>
      <c r="MXT134" s="516"/>
      <c r="MXU134" s="516"/>
      <c r="MXV134" s="516"/>
      <c r="MXW134" s="516"/>
      <c r="MXX134" s="516"/>
      <c r="MXY134" s="516"/>
      <c r="MXZ134" s="516"/>
      <c r="MYA134" s="516"/>
      <c r="MYB134" s="516"/>
      <c r="MYC134" s="516"/>
      <c r="MYD134" s="516"/>
      <c r="MYE134" s="516"/>
      <c r="MYF134" s="516"/>
      <c r="MYG134" s="516"/>
      <c r="MYH134" s="516"/>
      <c r="MYI134" s="516"/>
      <c r="MYJ134" s="516"/>
      <c r="MYK134" s="516"/>
      <c r="MYL134" s="516"/>
      <c r="MYM134" s="516"/>
      <c r="MYN134" s="516"/>
      <c r="MYO134" s="516"/>
      <c r="MYP134" s="516"/>
      <c r="MYQ134" s="516"/>
      <c r="MYR134" s="516"/>
      <c r="MYS134" s="516"/>
      <c r="MYT134" s="516"/>
      <c r="MYU134" s="516"/>
      <c r="MYV134" s="516"/>
      <c r="MYW134" s="516"/>
      <c r="MYX134" s="516"/>
      <c r="MYY134" s="516"/>
      <c r="MYZ134" s="516"/>
      <c r="MZA134" s="516"/>
      <c r="MZB134" s="516"/>
      <c r="MZC134" s="516"/>
      <c r="MZD134" s="516"/>
      <c r="MZE134" s="516"/>
      <c r="MZF134" s="516"/>
      <c r="MZG134" s="516"/>
      <c r="MZH134" s="516"/>
      <c r="MZI134" s="516"/>
      <c r="MZJ134" s="516"/>
      <c r="MZK134" s="516"/>
      <c r="MZL134" s="516"/>
      <c r="MZM134" s="516"/>
      <c r="MZN134" s="516"/>
      <c r="MZO134" s="516"/>
      <c r="MZP134" s="516"/>
      <c r="MZQ134" s="516"/>
      <c r="MZR134" s="516"/>
      <c r="MZS134" s="516"/>
      <c r="MZT134" s="516"/>
      <c r="MZU134" s="516"/>
      <c r="MZV134" s="516"/>
      <c r="MZW134" s="516"/>
      <c r="MZX134" s="516"/>
      <c r="MZY134" s="516"/>
      <c r="MZZ134" s="516"/>
      <c r="NAA134" s="516"/>
      <c r="NAB134" s="516"/>
      <c r="NAC134" s="516"/>
      <c r="NAD134" s="516"/>
      <c r="NAE134" s="516"/>
      <c r="NAF134" s="516"/>
      <c r="NAG134" s="516"/>
      <c r="NAH134" s="516"/>
      <c r="NAI134" s="516"/>
      <c r="NAJ134" s="516"/>
      <c r="NAK134" s="516"/>
      <c r="NAL134" s="516"/>
      <c r="NAM134" s="516"/>
      <c r="NAN134" s="516"/>
      <c r="NAO134" s="516"/>
      <c r="NAP134" s="516"/>
      <c r="NAQ134" s="516"/>
      <c r="NAR134" s="516"/>
      <c r="NAS134" s="516"/>
      <c r="NAT134" s="516"/>
      <c r="NAU134" s="516"/>
      <c r="NAV134" s="516"/>
      <c r="NAW134" s="516"/>
      <c r="NAX134" s="516"/>
      <c r="NAY134" s="516"/>
      <c r="NAZ134" s="516"/>
      <c r="NBA134" s="516"/>
      <c r="NBB134" s="516"/>
      <c r="NBC134" s="516"/>
      <c r="NBD134" s="516"/>
      <c r="NBE134" s="516"/>
      <c r="NBF134" s="516"/>
      <c r="NBG134" s="516"/>
      <c r="NBH134" s="516"/>
      <c r="NBI134" s="516"/>
      <c r="NBJ134" s="516"/>
      <c r="NBK134" s="516"/>
      <c r="NBL134" s="516"/>
      <c r="NBM134" s="516"/>
      <c r="NBN134" s="516"/>
      <c r="NBO134" s="516"/>
      <c r="NBP134" s="516"/>
      <c r="NBQ134" s="516"/>
      <c r="NBR134" s="516"/>
      <c r="NBS134" s="516"/>
      <c r="NBT134" s="516"/>
      <c r="NBU134" s="516"/>
      <c r="NBV134" s="516"/>
      <c r="NBW134" s="516"/>
      <c r="NBX134" s="516"/>
      <c r="NBY134" s="516"/>
      <c r="NBZ134" s="516"/>
      <c r="NCA134" s="516"/>
      <c r="NCB134" s="516"/>
      <c r="NCC134" s="516"/>
      <c r="NCD134" s="516"/>
      <c r="NCE134" s="516"/>
      <c r="NCF134" s="516"/>
      <c r="NCG134" s="516"/>
      <c r="NCH134" s="516"/>
      <c r="NCI134" s="516"/>
      <c r="NCJ134" s="516"/>
      <c r="NCK134" s="516"/>
      <c r="NCL134" s="516"/>
      <c r="NCM134" s="516"/>
      <c r="NCN134" s="516"/>
      <c r="NCO134" s="516"/>
      <c r="NCP134" s="516"/>
      <c r="NCQ134" s="516"/>
      <c r="NCR134" s="516"/>
      <c r="NCS134" s="516"/>
      <c r="NCT134" s="516"/>
      <c r="NCU134" s="516"/>
      <c r="NCV134" s="516"/>
      <c r="NCW134" s="516"/>
      <c r="NCX134" s="516"/>
      <c r="NCY134" s="516"/>
      <c r="NCZ134" s="516"/>
      <c r="NDA134" s="516"/>
      <c r="NDB134" s="516"/>
      <c r="NDC134" s="516"/>
      <c r="NDD134" s="516"/>
      <c r="NDE134" s="516"/>
      <c r="NDF134" s="516"/>
      <c r="NDG134" s="516"/>
      <c r="NDH134" s="516"/>
      <c r="NDI134" s="516"/>
      <c r="NDJ134" s="516"/>
      <c r="NDK134" s="516"/>
      <c r="NDL134" s="516"/>
      <c r="NDM134" s="516"/>
      <c r="NDN134" s="516"/>
      <c r="NDO134" s="516"/>
      <c r="NDP134" s="516"/>
      <c r="NDQ134" s="516"/>
      <c r="NDR134" s="516"/>
      <c r="NDS134" s="516"/>
      <c r="NDT134" s="516"/>
      <c r="NDU134" s="516"/>
      <c r="NDV134" s="516"/>
      <c r="NDW134" s="516"/>
      <c r="NDX134" s="516"/>
      <c r="NDY134" s="516"/>
      <c r="NDZ134" s="516"/>
      <c r="NEA134" s="516"/>
      <c r="NEB134" s="516"/>
      <c r="NEC134" s="516"/>
      <c r="NED134" s="516"/>
      <c r="NEE134" s="516"/>
      <c r="NEF134" s="516"/>
      <c r="NEG134" s="516"/>
      <c r="NEH134" s="516"/>
      <c r="NEI134" s="516"/>
      <c r="NEJ134" s="516"/>
      <c r="NEK134" s="516"/>
      <c r="NEL134" s="516"/>
      <c r="NEM134" s="516"/>
      <c r="NEN134" s="516"/>
      <c r="NEO134" s="516"/>
      <c r="NEP134" s="516"/>
      <c r="NEQ134" s="516"/>
      <c r="NER134" s="516"/>
      <c r="NES134" s="516"/>
      <c r="NET134" s="516"/>
      <c r="NEU134" s="516"/>
      <c r="NEV134" s="516"/>
      <c r="NEW134" s="516"/>
      <c r="NEX134" s="516"/>
      <c r="NEY134" s="516"/>
      <c r="NEZ134" s="516"/>
      <c r="NFA134" s="516"/>
      <c r="NFB134" s="516"/>
      <c r="NFC134" s="516"/>
      <c r="NFD134" s="516"/>
      <c r="NFE134" s="516"/>
      <c r="NFF134" s="516"/>
      <c r="NFG134" s="516"/>
      <c r="NFH134" s="516"/>
      <c r="NFI134" s="516"/>
      <c r="NFJ134" s="516"/>
      <c r="NFK134" s="516"/>
      <c r="NFL134" s="516"/>
      <c r="NFM134" s="516"/>
      <c r="NFN134" s="516"/>
      <c r="NFO134" s="516"/>
      <c r="NFP134" s="516"/>
      <c r="NFQ134" s="516"/>
      <c r="NFR134" s="516"/>
      <c r="NFS134" s="516"/>
      <c r="NFT134" s="516"/>
      <c r="NFU134" s="516"/>
      <c r="NFV134" s="516"/>
      <c r="NFW134" s="516"/>
      <c r="NFX134" s="516"/>
      <c r="NFY134" s="516"/>
      <c r="NFZ134" s="516"/>
      <c r="NGA134" s="516"/>
      <c r="NGB134" s="516"/>
      <c r="NGC134" s="516"/>
      <c r="NGD134" s="516"/>
      <c r="NGE134" s="516"/>
      <c r="NGF134" s="516"/>
      <c r="NGG134" s="516"/>
      <c r="NGH134" s="516"/>
      <c r="NGI134" s="516"/>
      <c r="NGJ134" s="516"/>
      <c r="NGK134" s="516"/>
      <c r="NGL134" s="516"/>
      <c r="NGM134" s="516"/>
      <c r="NGN134" s="516"/>
      <c r="NGO134" s="516"/>
      <c r="NGP134" s="516"/>
      <c r="NGQ134" s="516"/>
      <c r="NGR134" s="516"/>
      <c r="NGS134" s="516"/>
      <c r="NGT134" s="516"/>
      <c r="NGU134" s="516"/>
      <c r="NGV134" s="516"/>
      <c r="NGW134" s="516"/>
      <c r="NGX134" s="516"/>
      <c r="NGY134" s="516"/>
      <c r="NGZ134" s="516"/>
      <c r="NHA134" s="516"/>
      <c r="NHB134" s="516"/>
      <c r="NHC134" s="516"/>
      <c r="NHD134" s="516"/>
      <c r="NHE134" s="516"/>
      <c r="NHF134" s="516"/>
      <c r="NHG134" s="516"/>
      <c r="NHH134" s="516"/>
      <c r="NHI134" s="516"/>
      <c r="NHJ134" s="516"/>
      <c r="NHK134" s="516"/>
      <c r="NHL134" s="516"/>
      <c r="NHM134" s="516"/>
      <c r="NHN134" s="516"/>
      <c r="NHO134" s="516"/>
      <c r="NHP134" s="516"/>
      <c r="NHQ134" s="516"/>
      <c r="NHR134" s="516"/>
      <c r="NHS134" s="516"/>
      <c r="NHT134" s="516"/>
      <c r="NHU134" s="516"/>
      <c r="NHV134" s="516"/>
      <c r="NHW134" s="516"/>
      <c r="NHX134" s="516"/>
      <c r="NHY134" s="516"/>
      <c r="NHZ134" s="516"/>
      <c r="NIA134" s="516"/>
      <c r="NIB134" s="516"/>
      <c r="NIC134" s="516"/>
      <c r="NID134" s="516"/>
      <c r="NIE134" s="516"/>
      <c r="NIF134" s="516"/>
      <c r="NIG134" s="516"/>
      <c r="NIH134" s="516"/>
      <c r="NII134" s="516"/>
      <c r="NIJ134" s="516"/>
      <c r="NIK134" s="516"/>
      <c r="NIL134" s="516"/>
      <c r="NIM134" s="516"/>
      <c r="NIN134" s="516"/>
      <c r="NIO134" s="516"/>
      <c r="NIP134" s="516"/>
      <c r="NIQ134" s="516"/>
      <c r="NIR134" s="516"/>
      <c r="NIS134" s="516"/>
      <c r="NIT134" s="516"/>
      <c r="NIU134" s="516"/>
      <c r="NIV134" s="516"/>
      <c r="NIW134" s="516"/>
      <c r="NIX134" s="516"/>
      <c r="NIY134" s="516"/>
      <c r="NIZ134" s="516"/>
      <c r="NJA134" s="516"/>
      <c r="NJB134" s="516"/>
      <c r="NJC134" s="516"/>
      <c r="NJD134" s="516"/>
      <c r="NJE134" s="516"/>
      <c r="NJF134" s="516"/>
      <c r="NJG134" s="516"/>
      <c r="NJH134" s="516"/>
      <c r="NJI134" s="516"/>
      <c r="NJJ134" s="516"/>
      <c r="NJK134" s="516"/>
      <c r="NJL134" s="516"/>
      <c r="NJM134" s="516"/>
      <c r="NJN134" s="516"/>
      <c r="NJO134" s="516"/>
      <c r="NJP134" s="516"/>
      <c r="NJQ134" s="516"/>
      <c r="NJR134" s="516"/>
      <c r="NJS134" s="516"/>
      <c r="NJT134" s="516"/>
      <c r="NJU134" s="516"/>
      <c r="NJV134" s="516"/>
      <c r="NJW134" s="516"/>
      <c r="NJX134" s="516"/>
      <c r="NJY134" s="516"/>
      <c r="NJZ134" s="516"/>
      <c r="NKA134" s="516"/>
      <c r="NKB134" s="516"/>
      <c r="NKC134" s="516"/>
      <c r="NKD134" s="516"/>
      <c r="NKE134" s="516"/>
      <c r="NKF134" s="516"/>
      <c r="NKG134" s="516"/>
      <c r="NKH134" s="516"/>
      <c r="NKI134" s="516"/>
      <c r="NKJ134" s="516"/>
      <c r="NKK134" s="516"/>
      <c r="NKL134" s="516"/>
      <c r="NKM134" s="516"/>
      <c r="NKN134" s="516"/>
      <c r="NKO134" s="516"/>
      <c r="NKP134" s="516"/>
      <c r="NKQ134" s="516"/>
      <c r="NKR134" s="516"/>
      <c r="NKS134" s="516"/>
      <c r="NKT134" s="516"/>
      <c r="NKU134" s="516"/>
      <c r="NKV134" s="516"/>
      <c r="NKW134" s="516"/>
      <c r="NKX134" s="516"/>
      <c r="NKY134" s="516"/>
      <c r="NKZ134" s="516"/>
      <c r="NLA134" s="516"/>
      <c r="NLB134" s="516"/>
      <c r="NLC134" s="516"/>
      <c r="NLD134" s="516"/>
      <c r="NLE134" s="516"/>
      <c r="NLF134" s="516"/>
      <c r="NLG134" s="516"/>
      <c r="NLH134" s="516"/>
      <c r="NLI134" s="516"/>
      <c r="NLJ134" s="516"/>
      <c r="NLK134" s="516"/>
      <c r="NLL134" s="516"/>
      <c r="NLM134" s="516"/>
      <c r="NLN134" s="516"/>
      <c r="NLO134" s="516"/>
      <c r="NLP134" s="516"/>
      <c r="NLQ134" s="516"/>
      <c r="NLR134" s="516"/>
      <c r="NLS134" s="516"/>
      <c r="NLT134" s="516"/>
      <c r="NLU134" s="516"/>
      <c r="NLV134" s="516"/>
      <c r="NLW134" s="516"/>
      <c r="NLX134" s="516"/>
      <c r="NLY134" s="516"/>
      <c r="NLZ134" s="516"/>
      <c r="NMA134" s="516"/>
      <c r="NMB134" s="516"/>
      <c r="NMC134" s="516"/>
      <c r="NMD134" s="516"/>
      <c r="NME134" s="516"/>
      <c r="NMF134" s="516"/>
      <c r="NMG134" s="516"/>
      <c r="NMH134" s="516"/>
      <c r="NMI134" s="516"/>
      <c r="NMJ134" s="516"/>
      <c r="NMK134" s="516"/>
      <c r="NML134" s="516"/>
      <c r="NMM134" s="516"/>
      <c r="NMN134" s="516"/>
      <c r="NMO134" s="516"/>
      <c r="NMP134" s="516"/>
      <c r="NMQ134" s="516"/>
      <c r="NMR134" s="516"/>
      <c r="NMS134" s="516"/>
      <c r="NMT134" s="516"/>
      <c r="NMU134" s="516"/>
      <c r="NMV134" s="516"/>
      <c r="NMW134" s="516"/>
      <c r="NMX134" s="516"/>
      <c r="NMY134" s="516"/>
      <c r="NMZ134" s="516"/>
      <c r="NNA134" s="516"/>
      <c r="NNB134" s="516"/>
      <c r="NNC134" s="516"/>
      <c r="NND134" s="516"/>
      <c r="NNE134" s="516"/>
      <c r="NNF134" s="516"/>
      <c r="NNG134" s="516"/>
      <c r="NNH134" s="516"/>
      <c r="NNI134" s="516"/>
      <c r="NNJ134" s="516"/>
      <c r="NNK134" s="516"/>
      <c r="NNL134" s="516"/>
      <c r="NNM134" s="516"/>
      <c r="NNN134" s="516"/>
      <c r="NNO134" s="516"/>
      <c r="NNP134" s="516"/>
      <c r="NNQ134" s="516"/>
      <c r="NNR134" s="516"/>
      <c r="NNS134" s="516"/>
      <c r="NNT134" s="516"/>
      <c r="NNU134" s="516"/>
      <c r="NNV134" s="516"/>
      <c r="NNW134" s="516"/>
      <c r="NNX134" s="516"/>
      <c r="NNY134" s="516"/>
      <c r="NNZ134" s="516"/>
      <c r="NOA134" s="516"/>
      <c r="NOB134" s="516"/>
      <c r="NOC134" s="516"/>
      <c r="NOD134" s="516"/>
      <c r="NOE134" s="516"/>
      <c r="NOF134" s="516"/>
      <c r="NOG134" s="516"/>
      <c r="NOH134" s="516"/>
      <c r="NOI134" s="516"/>
      <c r="NOJ134" s="516"/>
      <c r="NOK134" s="516"/>
      <c r="NOL134" s="516"/>
      <c r="NOM134" s="516"/>
      <c r="NON134" s="516"/>
      <c r="NOO134" s="516"/>
      <c r="NOP134" s="516"/>
      <c r="NOQ134" s="516"/>
      <c r="NOR134" s="516"/>
      <c r="NOS134" s="516"/>
      <c r="NOT134" s="516"/>
      <c r="NOU134" s="516"/>
      <c r="NOV134" s="516"/>
      <c r="NOW134" s="516"/>
      <c r="NOX134" s="516"/>
      <c r="NOY134" s="516"/>
      <c r="NOZ134" s="516"/>
      <c r="NPA134" s="516"/>
      <c r="NPB134" s="516"/>
      <c r="NPC134" s="516"/>
      <c r="NPD134" s="516"/>
      <c r="NPE134" s="516"/>
      <c r="NPF134" s="516"/>
      <c r="NPG134" s="516"/>
      <c r="NPH134" s="516"/>
      <c r="NPI134" s="516"/>
      <c r="NPJ134" s="516"/>
      <c r="NPK134" s="516"/>
      <c r="NPL134" s="516"/>
      <c r="NPM134" s="516"/>
      <c r="NPN134" s="516"/>
      <c r="NPO134" s="516"/>
      <c r="NPP134" s="516"/>
      <c r="NPQ134" s="516"/>
      <c r="NPR134" s="516"/>
      <c r="NPS134" s="516"/>
      <c r="NPT134" s="516"/>
      <c r="NPU134" s="516"/>
      <c r="NPV134" s="516"/>
      <c r="NPW134" s="516"/>
      <c r="NPX134" s="516"/>
      <c r="NPY134" s="516"/>
      <c r="NPZ134" s="516"/>
      <c r="NQA134" s="516"/>
      <c r="NQB134" s="516"/>
      <c r="NQC134" s="516"/>
      <c r="NQD134" s="516"/>
      <c r="NQE134" s="516"/>
      <c r="NQF134" s="516"/>
      <c r="NQG134" s="516"/>
      <c r="NQH134" s="516"/>
      <c r="NQI134" s="516"/>
      <c r="NQJ134" s="516"/>
      <c r="NQK134" s="516"/>
      <c r="NQL134" s="516"/>
      <c r="NQM134" s="516"/>
      <c r="NQN134" s="516"/>
      <c r="NQO134" s="516"/>
      <c r="NQP134" s="516"/>
      <c r="NQQ134" s="516"/>
      <c r="NQR134" s="516"/>
      <c r="NQS134" s="516"/>
      <c r="NQT134" s="516"/>
      <c r="NQU134" s="516"/>
      <c r="NQV134" s="516"/>
      <c r="NQW134" s="516"/>
      <c r="NQX134" s="516"/>
      <c r="NQY134" s="516"/>
      <c r="NQZ134" s="516"/>
      <c r="NRA134" s="516"/>
      <c r="NRB134" s="516"/>
      <c r="NRC134" s="516"/>
      <c r="NRD134" s="516"/>
      <c r="NRE134" s="516"/>
      <c r="NRF134" s="516"/>
      <c r="NRG134" s="516"/>
      <c r="NRH134" s="516"/>
      <c r="NRI134" s="516"/>
      <c r="NRJ134" s="516"/>
      <c r="NRK134" s="516"/>
      <c r="NRL134" s="516"/>
      <c r="NRM134" s="516"/>
      <c r="NRN134" s="516"/>
      <c r="NRO134" s="516"/>
      <c r="NRP134" s="516"/>
      <c r="NRQ134" s="516"/>
      <c r="NRR134" s="516"/>
      <c r="NRS134" s="516"/>
      <c r="NRT134" s="516"/>
      <c r="NRU134" s="516"/>
      <c r="NRV134" s="516"/>
      <c r="NRW134" s="516"/>
      <c r="NRX134" s="516"/>
      <c r="NRY134" s="516"/>
      <c r="NRZ134" s="516"/>
      <c r="NSA134" s="516"/>
      <c r="NSB134" s="516"/>
      <c r="NSC134" s="516"/>
      <c r="NSD134" s="516"/>
      <c r="NSE134" s="516"/>
      <c r="NSF134" s="516"/>
      <c r="NSG134" s="516"/>
      <c r="NSH134" s="516"/>
      <c r="NSI134" s="516"/>
      <c r="NSJ134" s="516"/>
      <c r="NSK134" s="516"/>
      <c r="NSL134" s="516"/>
      <c r="NSM134" s="516"/>
      <c r="NSN134" s="516"/>
      <c r="NSO134" s="516"/>
      <c r="NSP134" s="516"/>
      <c r="NSQ134" s="516"/>
      <c r="NSR134" s="516"/>
      <c r="NSS134" s="516"/>
      <c r="NST134" s="516"/>
      <c r="NSU134" s="516"/>
      <c r="NSV134" s="516"/>
      <c r="NSW134" s="516"/>
      <c r="NSX134" s="516"/>
      <c r="NSY134" s="516"/>
      <c r="NSZ134" s="516"/>
      <c r="NTA134" s="516"/>
      <c r="NTB134" s="516"/>
      <c r="NTC134" s="516"/>
      <c r="NTD134" s="516"/>
      <c r="NTE134" s="516"/>
      <c r="NTF134" s="516"/>
      <c r="NTG134" s="516"/>
      <c r="NTH134" s="516"/>
      <c r="NTI134" s="516"/>
      <c r="NTJ134" s="516"/>
      <c r="NTK134" s="516"/>
      <c r="NTL134" s="516"/>
      <c r="NTM134" s="516"/>
      <c r="NTN134" s="516"/>
      <c r="NTO134" s="516"/>
      <c r="NTP134" s="516"/>
      <c r="NTQ134" s="516"/>
      <c r="NTR134" s="516"/>
      <c r="NTS134" s="516"/>
      <c r="NTT134" s="516"/>
      <c r="NTU134" s="516"/>
      <c r="NTV134" s="516"/>
      <c r="NTW134" s="516"/>
      <c r="NTX134" s="516"/>
      <c r="NTY134" s="516"/>
      <c r="NTZ134" s="516"/>
      <c r="NUA134" s="516"/>
      <c r="NUB134" s="516"/>
      <c r="NUC134" s="516"/>
      <c r="NUD134" s="516"/>
      <c r="NUE134" s="516"/>
      <c r="NUF134" s="516"/>
      <c r="NUG134" s="516"/>
      <c r="NUH134" s="516"/>
      <c r="NUI134" s="516"/>
      <c r="NUJ134" s="516"/>
      <c r="NUK134" s="516"/>
      <c r="NUL134" s="516"/>
      <c r="NUM134" s="516"/>
      <c r="NUN134" s="516"/>
      <c r="NUO134" s="516"/>
      <c r="NUP134" s="516"/>
      <c r="NUQ134" s="516"/>
      <c r="NUR134" s="516"/>
      <c r="NUS134" s="516"/>
      <c r="NUT134" s="516"/>
      <c r="NUU134" s="516"/>
      <c r="NUV134" s="516"/>
      <c r="NUW134" s="516"/>
      <c r="NUX134" s="516"/>
      <c r="NUY134" s="516"/>
      <c r="NUZ134" s="516"/>
      <c r="NVA134" s="516"/>
      <c r="NVB134" s="516"/>
      <c r="NVC134" s="516"/>
      <c r="NVD134" s="516"/>
      <c r="NVE134" s="516"/>
      <c r="NVF134" s="516"/>
      <c r="NVG134" s="516"/>
      <c r="NVH134" s="516"/>
      <c r="NVI134" s="516"/>
      <c r="NVJ134" s="516"/>
      <c r="NVK134" s="516"/>
      <c r="NVL134" s="516"/>
      <c r="NVM134" s="516"/>
      <c r="NVN134" s="516"/>
      <c r="NVO134" s="516"/>
      <c r="NVP134" s="516"/>
      <c r="NVQ134" s="516"/>
      <c r="NVR134" s="516"/>
      <c r="NVS134" s="516"/>
      <c r="NVT134" s="516"/>
      <c r="NVU134" s="516"/>
      <c r="NVV134" s="516"/>
      <c r="NVW134" s="516"/>
      <c r="NVX134" s="516"/>
      <c r="NVY134" s="516"/>
      <c r="NVZ134" s="516"/>
      <c r="NWA134" s="516"/>
      <c r="NWB134" s="516"/>
      <c r="NWC134" s="516"/>
      <c r="NWD134" s="516"/>
      <c r="NWE134" s="516"/>
      <c r="NWF134" s="516"/>
      <c r="NWG134" s="516"/>
      <c r="NWH134" s="516"/>
      <c r="NWI134" s="516"/>
      <c r="NWJ134" s="516"/>
      <c r="NWK134" s="516"/>
      <c r="NWL134" s="516"/>
      <c r="NWM134" s="516"/>
      <c r="NWN134" s="516"/>
      <c r="NWO134" s="516"/>
      <c r="NWP134" s="516"/>
      <c r="NWQ134" s="516"/>
      <c r="NWR134" s="516"/>
      <c r="NWS134" s="516"/>
      <c r="NWT134" s="516"/>
      <c r="NWU134" s="516"/>
      <c r="NWV134" s="516"/>
      <c r="NWW134" s="516"/>
      <c r="NWX134" s="516"/>
      <c r="NWY134" s="516"/>
      <c r="NWZ134" s="516"/>
      <c r="NXA134" s="516"/>
      <c r="NXB134" s="516"/>
      <c r="NXC134" s="516"/>
      <c r="NXD134" s="516"/>
      <c r="NXE134" s="516"/>
      <c r="NXF134" s="516"/>
      <c r="NXG134" s="516"/>
      <c r="NXH134" s="516"/>
      <c r="NXI134" s="516"/>
      <c r="NXJ134" s="516"/>
      <c r="NXK134" s="516"/>
      <c r="NXL134" s="516"/>
      <c r="NXM134" s="516"/>
      <c r="NXN134" s="516"/>
      <c r="NXO134" s="516"/>
      <c r="NXP134" s="516"/>
      <c r="NXQ134" s="516"/>
      <c r="NXR134" s="516"/>
      <c r="NXS134" s="516"/>
      <c r="NXT134" s="516"/>
      <c r="NXU134" s="516"/>
      <c r="NXV134" s="516"/>
      <c r="NXW134" s="516"/>
      <c r="NXX134" s="516"/>
      <c r="NXY134" s="516"/>
      <c r="NXZ134" s="516"/>
      <c r="NYA134" s="516"/>
      <c r="NYB134" s="516"/>
      <c r="NYC134" s="516"/>
      <c r="NYD134" s="516"/>
      <c r="NYE134" s="516"/>
      <c r="NYF134" s="516"/>
      <c r="NYG134" s="516"/>
      <c r="NYH134" s="516"/>
      <c r="NYI134" s="516"/>
      <c r="NYJ134" s="516"/>
      <c r="NYK134" s="516"/>
      <c r="NYL134" s="516"/>
      <c r="NYM134" s="516"/>
      <c r="NYN134" s="516"/>
      <c r="NYO134" s="516"/>
      <c r="NYP134" s="516"/>
      <c r="NYQ134" s="516"/>
      <c r="NYR134" s="516"/>
      <c r="NYS134" s="516"/>
      <c r="NYT134" s="516"/>
      <c r="NYU134" s="516"/>
      <c r="NYV134" s="516"/>
      <c r="NYW134" s="516"/>
      <c r="NYX134" s="516"/>
      <c r="NYY134" s="516"/>
      <c r="NYZ134" s="516"/>
      <c r="NZA134" s="516"/>
      <c r="NZB134" s="516"/>
      <c r="NZC134" s="516"/>
      <c r="NZD134" s="516"/>
      <c r="NZE134" s="516"/>
      <c r="NZF134" s="516"/>
      <c r="NZG134" s="516"/>
      <c r="NZH134" s="516"/>
      <c r="NZI134" s="516"/>
      <c r="NZJ134" s="516"/>
      <c r="NZK134" s="516"/>
      <c r="NZL134" s="516"/>
      <c r="NZM134" s="516"/>
      <c r="NZN134" s="516"/>
      <c r="NZO134" s="516"/>
      <c r="NZP134" s="516"/>
      <c r="NZQ134" s="516"/>
      <c r="NZR134" s="516"/>
      <c r="NZS134" s="516"/>
      <c r="NZT134" s="516"/>
      <c r="NZU134" s="516"/>
      <c r="NZV134" s="516"/>
      <c r="NZW134" s="516"/>
      <c r="NZX134" s="516"/>
      <c r="NZY134" s="516"/>
      <c r="NZZ134" s="516"/>
      <c r="OAA134" s="516"/>
      <c r="OAB134" s="516"/>
      <c r="OAC134" s="516"/>
      <c r="OAD134" s="516"/>
      <c r="OAE134" s="516"/>
      <c r="OAF134" s="516"/>
      <c r="OAG134" s="516"/>
      <c r="OAH134" s="516"/>
      <c r="OAI134" s="516"/>
      <c r="OAJ134" s="516"/>
      <c r="OAK134" s="516"/>
      <c r="OAL134" s="516"/>
      <c r="OAM134" s="516"/>
      <c r="OAN134" s="516"/>
      <c r="OAO134" s="516"/>
      <c r="OAP134" s="516"/>
      <c r="OAQ134" s="516"/>
      <c r="OAR134" s="516"/>
      <c r="OAS134" s="516"/>
      <c r="OAT134" s="516"/>
      <c r="OAU134" s="516"/>
      <c r="OAV134" s="516"/>
      <c r="OAW134" s="516"/>
      <c r="OAX134" s="516"/>
      <c r="OAY134" s="516"/>
      <c r="OAZ134" s="516"/>
      <c r="OBA134" s="516"/>
      <c r="OBB134" s="516"/>
      <c r="OBC134" s="516"/>
      <c r="OBD134" s="516"/>
      <c r="OBE134" s="516"/>
      <c r="OBF134" s="516"/>
      <c r="OBG134" s="516"/>
      <c r="OBH134" s="516"/>
      <c r="OBI134" s="516"/>
      <c r="OBJ134" s="516"/>
      <c r="OBK134" s="516"/>
      <c r="OBL134" s="516"/>
      <c r="OBM134" s="516"/>
      <c r="OBN134" s="516"/>
      <c r="OBO134" s="516"/>
      <c r="OBP134" s="516"/>
      <c r="OBQ134" s="516"/>
      <c r="OBR134" s="516"/>
      <c r="OBS134" s="516"/>
      <c r="OBT134" s="516"/>
      <c r="OBU134" s="516"/>
      <c r="OBV134" s="516"/>
      <c r="OBW134" s="516"/>
      <c r="OBX134" s="516"/>
      <c r="OBY134" s="516"/>
      <c r="OBZ134" s="516"/>
      <c r="OCA134" s="516"/>
      <c r="OCB134" s="516"/>
      <c r="OCC134" s="516"/>
      <c r="OCD134" s="516"/>
      <c r="OCE134" s="516"/>
      <c r="OCF134" s="516"/>
      <c r="OCG134" s="516"/>
      <c r="OCH134" s="516"/>
      <c r="OCI134" s="516"/>
      <c r="OCJ134" s="516"/>
      <c r="OCK134" s="516"/>
      <c r="OCL134" s="516"/>
      <c r="OCM134" s="516"/>
      <c r="OCN134" s="516"/>
      <c r="OCO134" s="516"/>
      <c r="OCP134" s="516"/>
      <c r="OCQ134" s="516"/>
      <c r="OCR134" s="516"/>
      <c r="OCS134" s="516"/>
      <c r="OCT134" s="516"/>
      <c r="OCU134" s="516"/>
      <c r="OCV134" s="516"/>
      <c r="OCW134" s="516"/>
      <c r="OCX134" s="516"/>
      <c r="OCY134" s="516"/>
      <c r="OCZ134" s="516"/>
      <c r="ODA134" s="516"/>
      <c r="ODB134" s="516"/>
      <c r="ODC134" s="516"/>
      <c r="ODD134" s="516"/>
      <c r="ODE134" s="516"/>
      <c r="ODF134" s="516"/>
      <c r="ODG134" s="516"/>
      <c r="ODH134" s="516"/>
      <c r="ODI134" s="516"/>
      <c r="ODJ134" s="516"/>
      <c r="ODK134" s="516"/>
      <c r="ODL134" s="516"/>
      <c r="ODM134" s="516"/>
      <c r="ODN134" s="516"/>
      <c r="ODO134" s="516"/>
      <c r="ODP134" s="516"/>
      <c r="ODQ134" s="516"/>
      <c r="ODR134" s="516"/>
      <c r="ODS134" s="516"/>
      <c r="ODT134" s="516"/>
      <c r="ODU134" s="516"/>
      <c r="ODV134" s="516"/>
      <c r="ODW134" s="516"/>
      <c r="ODX134" s="516"/>
      <c r="ODY134" s="516"/>
      <c r="ODZ134" s="516"/>
      <c r="OEA134" s="516"/>
      <c r="OEB134" s="516"/>
      <c r="OEC134" s="516"/>
      <c r="OED134" s="516"/>
      <c r="OEE134" s="516"/>
      <c r="OEF134" s="516"/>
      <c r="OEG134" s="516"/>
      <c r="OEH134" s="516"/>
      <c r="OEI134" s="516"/>
      <c r="OEJ134" s="516"/>
      <c r="OEK134" s="516"/>
      <c r="OEL134" s="516"/>
      <c r="OEM134" s="516"/>
      <c r="OEN134" s="516"/>
      <c r="OEO134" s="516"/>
      <c r="OEP134" s="516"/>
      <c r="OEQ134" s="516"/>
      <c r="OER134" s="516"/>
      <c r="OES134" s="516"/>
      <c r="OET134" s="516"/>
      <c r="OEU134" s="516"/>
      <c r="OEV134" s="516"/>
      <c r="OEW134" s="516"/>
      <c r="OEX134" s="516"/>
      <c r="OEY134" s="516"/>
      <c r="OEZ134" s="516"/>
      <c r="OFA134" s="516"/>
      <c r="OFB134" s="516"/>
      <c r="OFC134" s="516"/>
      <c r="OFD134" s="516"/>
      <c r="OFE134" s="516"/>
      <c r="OFF134" s="516"/>
      <c r="OFG134" s="516"/>
      <c r="OFH134" s="516"/>
      <c r="OFI134" s="516"/>
      <c r="OFJ134" s="516"/>
      <c r="OFK134" s="516"/>
      <c r="OFL134" s="516"/>
      <c r="OFM134" s="516"/>
      <c r="OFN134" s="516"/>
      <c r="OFO134" s="516"/>
      <c r="OFP134" s="516"/>
      <c r="OFQ134" s="516"/>
      <c r="OFR134" s="516"/>
      <c r="OFS134" s="516"/>
      <c r="OFT134" s="516"/>
      <c r="OFU134" s="516"/>
      <c r="OFV134" s="516"/>
      <c r="OFW134" s="516"/>
      <c r="OFX134" s="516"/>
      <c r="OFY134" s="516"/>
      <c r="OFZ134" s="516"/>
      <c r="OGA134" s="516"/>
      <c r="OGB134" s="516"/>
      <c r="OGC134" s="516"/>
      <c r="OGD134" s="516"/>
      <c r="OGE134" s="516"/>
      <c r="OGF134" s="516"/>
      <c r="OGG134" s="516"/>
      <c r="OGH134" s="516"/>
      <c r="OGI134" s="516"/>
      <c r="OGJ134" s="516"/>
      <c r="OGK134" s="516"/>
      <c r="OGL134" s="516"/>
      <c r="OGM134" s="516"/>
      <c r="OGN134" s="516"/>
      <c r="OGO134" s="516"/>
      <c r="OGP134" s="516"/>
      <c r="OGQ134" s="516"/>
      <c r="OGR134" s="516"/>
      <c r="OGS134" s="516"/>
      <c r="OGT134" s="516"/>
      <c r="OGU134" s="516"/>
      <c r="OGV134" s="516"/>
      <c r="OGW134" s="516"/>
      <c r="OGX134" s="516"/>
      <c r="OGY134" s="516"/>
      <c r="OGZ134" s="516"/>
      <c r="OHA134" s="516"/>
      <c r="OHB134" s="516"/>
      <c r="OHC134" s="516"/>
      <c r="OHD134" s="516"/>
      <c r="OHE134" s="516"/>
      <c r="OHF134" s="516"/>
      <c r="OHG134" s="516"/>
      <c r="OHH134" s="516"/>
      <c r="OHI134" s="516"/>
      <c r="OHJ134" s="516"/>
      <c r="OHK134" s="516"/>
      <c r="OHL134" s="516"/>
      <c r="OHM134" s="516"/>
      <c r="OHN134" s="516"/>
      <c r="OHO134" s="516"/>
      <c r="OHP134" s="516"/>
      <c r="OHQ134" s="516"/>
      <c r="OHR134" s="516"/>
      <c r="OHS134" s="516"/>
      <c r="OHT134" s="516"/>
      <c r="OHU134" s="516"/>
      <c r="OHV134" s="516"/>
      <c r="OHW134" s="516"/>
      <c r="OHX134" s="516"/>
      <c r="OHY134" s="516"/>
      <c r="OHZ134" s="516"/>
      <c r="OIA134" s="516"/>
      <c r="OIB134" s="516"/>
      <c r="OIC134" s="516"/>
      <c r="OID134" s="516"/>
      <c r="OIE134" s="516"/>
      <c r="OIF134" s="516"/>
      <c r="OIG134" s="516"/>
      <c r="OIH134" s="516"/>
      <c r="OII134" s="516"/>
      <c r="OIJ134" s="516"/>
      <c r="OIK134" s="516"/>
      <c r="OIL134" s="516"/>
      <c r="OIM134" s="516"/>
      <c r="OIN134" s="516"/>
      <c r="OIO134" s="516"/>
      <c r="OIP134" s="516"/>
      <c r="OIQ134" s="516"/>
      <c r="OIR134" s="516"/>
      <c r="OIS134" s="516"/>
      <c r="OIT134" s="516"/>
      <c r="OIU134" s="516"/>
      <c r="OIV134" s="516"/>
      <c r="OIW134" s="516"/>
      <c r="OIX134" s="516"/>
      <c r="OIY134" s="516"/>
      <c r="OIZ134" s="516"/>
      <c r="OJA134" s="516"/>
      <c r="OJB134" s="516"/>
      <c r="OJC134" s="516"/>
      <c r="OJD134" s="516"/>
      <c r="OJE134" s="516"/>
      <c r="OJF134" s="516"/>
      <c r="OJG134" s="516"/>
      <c r="OJH134" s="516"/>
      <c r="OJI134" s="516"/>
      <c r="OJJ134" s="516"/>
      <c r="OJK134" s="516"/>
      <c r="OJL134" s="516"/>
      <c r="OJM134" s="516"/>
      <c r="OJN134" s="516"/>
      <c r="OJO134" s="516"/>
      <c r="OJP134" s="516"/>
      <c r="OJQ134" s="516"/>
      <c r="OJR134" s="516"/>
      <c r="OJS134" s="516"/>
      <c r="OJT134" s="516"/>
      <c r="OJU134" s="516"/>
      <c r="OJV134" s="516"/>
      <c r="OJW134" s="516"/>
      <c r="OJX134" s="516"/>
      <c r="OJY134" s="516"/>
      <c r="OJZ134" s="516"/>
      <c r="OKA134" s="516"/>
      <c r="OKB134" s="516"/>
      <c r="OKC134" s="516"/>
      <c r="OKD134" s="516"/>
      <c r="OKE134" s="516"/>
      <c r="OKF134" s="516"/>
      <c r="OKG134" s="516"/>
      <c r="OKH134" s="516"/>
      <c r="OKI134" s="516"/>
      <c r="OKJ134" s="516"/>
      <c r="OKK134" s="516"/>
      <c r="OKL134" s="516"/>
      <c r="OKM134" s="516"/>
      <c r="OKN134" s="516"/>
      <c r="OKO134" s="516"/>
      <c r="OKP134" s="516"/>
      <c r="OKQ134" s="516"/>
      <c r="OKR134" s="516"/>
      <c r="OKS134" s="516"/>
      <c r="OKT134" s="516"/>
      <c r="OKU134" s="516"/>
      <c r="OKV134" s="516"/>
      <c r="OKW134" s="516"/>
      <c r="OKX134" s="516"/>
      <c r="OKY134" s="516"/>
      <c r="OKZ134" s="516"/>
      <c r="OLA134" s="516"/>
      <c r="OLB134" s="516"/>
      <c r="OLC134" s="516"/>
      <c r="OLD134" s="516"/>
      <c r="OLE134" s="516"/>
      <c r="OLF134" s="516"/>
      <c r="OLG134" s="516"/>
      <c r="OLH134" s="516"/>
      <c r="OLI134" s="516"/>
      <c r="OLJ134" s="516"/>
      <c r="OLK134" s="516"/>
      <c r="OLL134" s="516"/>
      <c r="OLM134" s="516"/>
      <c r="OLN134" s="516"/>
      <c r="OLO134" s="516"/>
      <c r="OLP134" s="516"/>
      <c r="OLQ134" s="516"/>
      <c r="OLR134" s="516"/>
      <c r="OLS134" s="516"/>
      <c r="OLT134" s="516"/>
      <c r="OLU134" s="516"/>
      <c r="OLV134" s="516"/>
      <c r="OLW134" s="516"/>
      <c r="OLX134" s="516"/>
      <c r="OLY134" s="516"/>
      <c r="OLZ134" s="516"/>
      <c r="OMA134" s="516"/>
      <c r="OMB134" s="516"/>
      <c r="OMC134" s="516"/>
      <c r="OMD134" s="516"/>
      <c r="OME134" s="516"/>
      <c r="OMF134" s="516"/>
      <c r="OMG134" s="516"/>
      <c r="OMH134" s="516"/>
      <c r="OMI134" s="516"/>
      <c r="OMJ134" s="516"/>
      <c r="OMK134" s="516"/>
      <c r="OML134" s="516"/>
      <c r="OMM134" s="516"/>
      <c r="OMN134" s="516"/>
      <c r="OMO134" s="516"/>
      <c r="OMP134" s="516"/>
      <c r="OMQ134" s="516"/>
      <c r="OMR134" s="516"/>
      <c r="OMS134" s="516"/>
      <c r="OMT134" s="516"/>
      <c r="OMU134" s="516"/>
      <c r="OMV134" s="516"/>
      <c r="OMW134" s="516"/>
      <c r="OMX134" s="516"/>
      <c r="OMY134" s="516"/>
      <c r="OMZ134" s="516"/>
      <c r="ONA134" s="516"/>
      <c r="ONB134" s="516"/>
      <c r="ONC134" s="516"/>
      <c r="OND134" s="516"/>
      <c r="ONE134" s="516"/>
      <c r="ONF134" s="516"/>
      <c r="ONG134" s="516"/>
      <c r="ONH134" s="516"/>
      <c r="ONI134" s="516"/>
      <c r="ONJ134" s="516"/>
      <c r="ONK134" s="516"/>
      <c r="ONL134" s="516"/>
      <c r="ONM134" s="516"/>
      <c r="ONN134" s="516"/>
      <c r="ONO134" s="516"/>
      <c r="ONP134" s="516"/>
      <c r="ONQ134" s="516"/>
      <c r="ONR134" s="516"/>
      <c r="ONS134" s="516"/>
      <c r="ONT134" s="516"/>
      <c r="ONU134" s="516"/>
      <c r="ONV134" s="516"/>
      <c r="ONW134" s="516"/>
      <c r="ONX134" s="516"/>
      <c r="ONY134" s="516"/>
      <c r="ONZ134" s="516"/>
      <c r="OOA134" s="516"/>
      <c r="OOB134" s="516"/>
      <c r="OOC134" s="516"/>
      <c r="OOD134" s="516"/>
      <c r="OOE134" s="516"/>
      <c r="OOF134" s="516"/>
      <c r="OOG134" s="516"/>
      <c r="OOH134" s="516"/>
      <c r="OOI134" s="516"/>
      <c r="OOJ134" s="516"/>
      <c r="OOK134" s="516"/>
      <c r="OOL134" s="516"/>
      <c r="OOM134" s="516"/>
      <c r="OON134" s="516"/>
      <c r="OOO134" s="516"/>
      <c r="OOP134" s="516"/>
      <c r="OOQ134" s="516"/>
      <c r="OOR134" s="516"/>
      <c r="OOS134" s="516"/>
      <c r="OOT134" s="516"/>
      <c r="OOU134" s="516"/>
      <c r="OOV134" s="516"/>
      <c r="OOW134" s="516"/>
      <c r="OOX134" s="516"/>
      <c r="OOY134" s="516"/>
      <c r="OOZ134" s="516"/>
      <c r="OPA134" s="516"/>
      <c r="OPB134" s="516"/>
      <c r="OPC134" s="516"/>
      <c r="OPD134" s="516"/>
      <c r="OPE134" s="516"/>
      <c r="OPF134" s="516"/>
      <c r="OPG134" s="516"/>
      <c r="OPH134" s="516"/>
      <c r="OPI134" s="516"/>
      <c r="OPJ134" s="516"/>
      <c r="OPK134" s="516"/>
      <c r="OPL134" s="516"/>
      <c r="OPM134" s="516"/>
      <c r="OPN134" s="516"/>
      <c r="OPO134" s="516"/>
      <c r="OPP134" s="516"/>
      <c r="OPQ134" s="516"/>
      <c r="OPR134" s="516"/>
      <c r="OPS134" s="516"/>
      <c r="OPT134" s="516"/>
      <c r="OPU134" s="516"/>
      <c r="OPV134" s="516"/>
      <c r="OPW134" s="516"/>
      <c r="OPX134" s="516"/>
      <c r="OPY134" s="516"/>
      <c r="OPZ134" s="516"/>
      <c r="OQA134" s="516"/>
      <c r="OQB134" s="516"/>
      <c r="OQC134" s="516"/>
      <c r="OQD134" s="516"/>
      <c r="OQE134" s="516"/>
      <c r="OQF134" s="516"/>
      <c r="OQG134" s="516"/>
      <c r="OQH134" s="516"/>
      <c r="OQI134" s="516"/>
      <c r="OQJ134" s="516"/>
      <c r="OQK134" s="516"/>
      <c r="OQL134" s="516"/>
      <c r="OQM134" s="516"/>
      <c r="OQN134" s="516"/>
      <c r="OQO134" s="516"/>
      <c r="OQP134" s="516"/>
      <c r="OQQ134" s="516"/>
      <c r="OQR134" s="516"/>
      <c r="OQS134" s="516"/>
      <c r="OQT134" s="516"/>
      <c r="OQU134" s="516"/>
      <c r="OQV134" s="516"/>
      <c r="OQW134" s="516"/>
      <c r="OQX134" s="516"/>
      <c r="OQY134" s="516"/>
      <c r="OQZ134" s="516"/>
      <c r="ORA134" s="516"/>
      <c r="ORB134" s="516"/>
      <c r="ORC134" s="516"/>
      <c r="ORD134" s="516"/>
      <c r="ORE134" s="516"/>
      <c r="ORF134" s="516"/>
      <c r="ORG134" s="516"/>
      <c r="ORH134" s="516"/>
      <c r="ORI134" s="516"/>
      <c r="ORJ134" s="516"/>
      <c r="ORK134" s="516"/>
      <c r="ORL134" s="516"/>
      <c r="ORM134" s="516"/>
      <c r="ORN134" s="516"/>
      <c r="ORO134" s="516"/>
      <c r="ORP134" s="516"/>
      <c r="ORQ134" s="516"/>
      <c r="ORR134" s="516"/>
      <c r="ORS134" s="516"/>
      <c r="ORT134" s="516"/>
      <c r="ORU134" s="516"/>
      <c r="ORV134" s="516"/>
      <c r="ORW134" s="516"/>
      <c r="ORX134" s="516"/>
      <c r="ORY134" s="516"/>
      <c r="ORZ134" s="516"/>
      <c r="OSA134" s="516"/>
      <c r="OSB134" s="516"/>
      <c r="OSC134" s="516"/>
      <c r="OSD134" s="516"/>
      <c r="OSE134" s="516"/>
      <c r="OSF134" s="516"/>
      <c r="OSG134" s="516"/>
      <c r="OSH134" s="516"/>
      <c r="OSI134" s="516"/>
      <c r="OSJ134" s="516"/>
      <c r="OSK134" s="516"/>
      <c r="OSL134" s="516"/>
      <c r="OSM134" s="516"/>
      <c r="OSN134" s="516"/>
      <c r="OSO134" s="516"/>
      <c r="OSP134" s="516"/>
      <c r="OSQ134" s="516"/>
      <c r="OSR134" s="516"/>
      <c r="OSS134" s="516"/>
      <c r="OST134" s="516"/>
      <c r="OSU134" s="516"/>
      <c r="OSV134" s="516"/>
      <c r="OSW134" s="516"/>
      <c r="OSX134" s="516"/>
      <c r="OSY134" s="516"/>
      <c r="OSZ134" s="516"/>
      <c r="OTA134" s="516"/>
      <c r="OTB134" s="516"/>
      <c r="OTC134" s="516"/>
      <c r="OTD134" s="516"/>
      <c r="OTE134" s="516"/>
      <c r="OTF134" s="516"/>
      <c r="OTG134" s="516"/>
      <c r="OTH134" s="516"/>
      <c r="OTI134" s="516"/>
      <c r="OTJ134" s="516"/>
      <c r="OTK134" s="516"/>
      <c r="OTL134" s="516"/>
      <c r="OTM134" s="516"/>
      <c r="OTN134" s="516"/>
      <c r="OTO134" s="516"/>
      <c r="OTP134" s="516"/>
      <c r="OTQ134" s="516"/>
      <c r="OTR134" s="516"/>
      <c r="OTS134" s="516"/>
      <c r="OTT134" s="516"/>
      <c r="OTU134" s="516"/>
      <c r="OTV134" s="516"/>
      <c r="OTW134" s="516"/>
      <c r="OTX134" s="516"/>
      <c r="OTY134" s="516"/>
      <c r="OTZ134" s="516"/>
      <c r="OUA134" s="516"/>
      <c r="OUB134" s="516"/>
      <c r="OUC134" s="516"/>
      <c r="OUD134" s="516"/>
      <c r="OUE134" s="516"/>
      <c r="OUF134" s="516"/>
      <c r="OUG134" s="516"/>
      <c r="OUH134" s="516"/>
      <c r="OUI134" s="516"/>
      <c r="OUJ134" s="516"/>
      <c r="OUK134" s="516"/>
      <c r="OUL134" s="516"/>
      <c r="OUM134" s="516"/>
      <c r="OUN134" s="516"/>
      <c r="OUO134" s="516"/>
      <c r="OUP134" s="516"/>
      <c r="OUQ134" s="516"/>
      <c r="OUR134" s="516"/>
      <c r="OUS134" s="516"/>
      <c r="OUT134" s="516"/>
      <c r="OUU134" s="516"/>
      <c r="OUV134" s="516"/>
      <c r="OUW134" s="516"/>
      <c r="OUX134" s="516"/>
      <c r="OUY134" s="516"/>
      <c r="OUZ134" s="516"/>
      <c r="OVA134" s="516"/>
      <c r="OVB134" s="516"/>
      <c r="OVC134" s="516"/>
      <c r="OVD134" s="516"/>
      <c r="OVE134" s="516"/>
      <c r="OVF134" s="516"/>
      <c r="OVG134" s="516"/>
      <c r="OVH134" s="516"/>
      <c r="OVI134" s="516"/>
      <c r="OVJ134" s="516"/>
      <c r="OVK134" s="516"/>
      <c r="OVL134" s="516"/>
      <c r="OVM134" s="516"/>
      <c r="OVN134" s="516"/>
      <c r="OVO134" s="516"/>
      <c r="OVP134" s="516"/>
      <c r="OVQ134" s="516"/>
      <c r="OVR134" s="516"/>
      <c r="OVS134" s="516"/>
      <c r="OVT134" s="516"/>
      <c r="OVU134" s="516"/>
      <c r="OVV134" s="516"/>
      <c r="OVW134" s="516"/>
      <c r="OVX134" s="516"/>
      <c r="OVY134" s="516"/>
      <c r="OVZ134" s="516"/>
      <c r="OWA134" s="516"/>
      <c r="OWB134" s="516"/>
      <c r="OWC134" s="516"/>
      <c r="OWD134" s="516"/>
      <c r="OWE134" s="516"/>
      <c r="OWF134" s="516"/>
      <c r="OWG134" s="516"/>
      <c r="OWH134" s="516"/>
      <c r="OWI134" s="516"/>
      <c r="OWJ134" s="516"/>
      <c r="OWK134" s="516"/>
      <c r="OWL134" s="516"/>
      <c r="OWM134" s="516"/>
      <c r="OWN134" s="516"/>
      <c r="OWO134" s="516"/>
      <c r="OWP134" s="516"/>
      <c r="OWQ134" s="516"/>
      <c r="OWR134" s="516"/>
      <c r="OWS134" s="516"/>
      <c r="OWT134" s="516"/>
      <c r="OWU134" s="516"/>
      <c r="OWV134" s="516"/>
      <c r="OWW134" s="516"/>
      <c r="OWX134" s="516"/>
      <c r="OWY134" s="516"/>
      <c r="OWZ134" s="516"/>
      <c r="OXA134" s="516"/>
      <c r="OXB134" s="516"/>
      <c r="OXC134" s="516"/>
      <c r="OXD134" s="516"/>
      <c r="OXE134" s="516"/>
      <c r="OXF134" s="516"/>
      <c r="OXG134" s="516"/>
      <c r="OXH134" s="516"/>
      <c r="OXI134" s="516"/>
      <c r="OXJ134" s="516"/>
      <c r="OXK134" s="516"/>
      <c r="OXL134" s="516"/>
      <c r="OXM134" s="516"/>
      <c r="OXN134" s="516"/>
      <c r="OXO134" s="516"/>
      <c r="OXP134" s="516"/>
      <c r="OXQ134" s="516"/>
      <c r="OXR134" s="516"/>
      <c r="OXS134" s="516"/>
      <c r="OXT134" s="516"/>
      <c r="OXU134" s="516"/>
      <c r="OXV134" s="516"/>
      <c r="OXW134" s="516"/>
      <c r="OXX134" s="516"/>
      <c r="OXY134" s="516"/>
      <c r="OXZ134" s="516"/>
      <c r="OYA134" s="516"/>
      <c r="OYB134" s="516"/>
      <c r="OYC134" s="516"/>
      <c r="OYD134" s="516"/>
      <c r="OYE134" s="516"/>
      <c r="OYF134" s="516"/>
      <c r="OYG134" s="516"/>
      <c r="OYH134" s="516"/>
      <c r="OYI134" s="516"/>
      <c r="OYJ134" s="516"/>
      <c r="OYK134" s="516"/>
      <c r="OYL134" s="516"/>
      <c r="OYM134" s="516"/>
      <c r="OYN134" s="516"/>
      <c r="OYO134" s="516"/>
      <c r="OYP134" s="516"/>
      <c r="OYQ134" s="516"/>
      <c r="OYR134" s="516"/>
      <c r="OYS134" s="516"/>
      <c r="OYT134" s="516"/>
      <c r="OYU134" s="516"/>
      <c r="OYV134" s="516"/>
      <c r="OYW134" s="516"/>
      <c r="OYX134" s="516"/>
      <c r="OYY134" s="516"/>
      <c r="OYZ134" s="516"/>
      <c r="OZA134" s="516"/>
      <c r="OZB134" s="516"/>
      <c r="OZC134" s="516"/>
      <c r="OZD134" s="516"/>
      <c r="OZE134" s="516"/>
      <c r="OZF134" s="516"/>
      <c r="OZG134" s="516"/>
      <c r="OZH134" s="516"/>
      <c r="OZI134" s="516"/>
      <c r="OZJ134" s="516"/>
      <c r="OZK134" s="516"/>
      <c r="OZL134" s="516"/>
      <c r="OZM134" s="516"/>
      <c r="OZN134" s="516"/>
      <c r="OZO134" s="516"/>
      <c r="OZP134" s="516"/>
      <c r="OZQ134" s="516"/>
      <c r="OZR134" s="516"/>
      <c r="OZS134" s="516"/>
      <c r="OZT134" s="516"/>
      <c r="OZU134" s="516"/>
      <c r="OZV134" s="516"/>
      <c r="OZW134" s="516"/>
      <c r="OZX134" s="516"/>
      <c r="OZY134" s="516"/>
      <c r="OZZ134" s="516"/>
      <c r="PAA134" s="516"/>
      <c r="PAB134" s="516"/>
      <c r="PAC134" s="516"/>
      <c r="PAD134" s="516"/>
      <c r="PAE134" s="516"/>
      <c r="PAF134" s="516"/>
      <c r="PAG134" s="516"/>
      <c r="PAH134" s="516"/>
      <c r="PAI134" s="516"/>
      <c r="PAJ134" s="516"/>
      <c r="PAK134" s="516"/>
      <c r="PAL134" s="516"/>
      <c r="PAM134" s="516"/>
      <c r="PAN134" s="516"/>
      <c r="PAO134" s="516"/>
      <c r="PAP134" s="516"/>
      <c r="PAQ134" s="516"/>
      <c r="PAR134" s="516"/>
      <c r="PAS134" s="516"/>
      <c r="PAT134" s="516"/>
      <c r="PAU134" s="516"/>
      <c r="PAV134" s="516"/>
      <c r="PAW134" s="516"/>
      <c r="PAX134" s="516"/>
      <c r="PAY134" s="516"/>
      <c r="PAZ134" s="516"/>
      <c r="PBA134" s="516"/>
      <c r="PBB134" s="516"/>
      <c r="PBC134" s="516"/>
      <c r="PBD134" s="516"/>
      <c r="PBE134" s="516"/>
      <c r="PBF134" s="516"/>
      <c r="PBG134" s="516"/>
      <c r="PBH134" s="516"/>
      <c r="PBI134" s="516"/>
      <c r="PBJ134" s="516"/>
      <c r="PBK134" s="516"/>
      <c r="PBL134" s="516"/>
      <c r="PBM134" s="516"/>
      <c r="PBN134" s="516"/>
      <c r="PBO134" s="516"/>
      <c r="PBP134" s="516"/>
      <c r="PBQ134" s="516"/>
      <c r="PBR134" s="516"/>
      <c r="PBS134" s="516"/>
      <c r="PBT134" s="516"/>
      <c r="PBU134" s="516"/>
      <c r="PBV134" s="516"/>
      <c r="PBW134" s="516"/>
      <c r="PBX134" s="516"/>
      <c r="PBY134" s="516"/>
      <c r="PBZ134" s="516"/>
      <c r="PCA134" s="516"/>
      <c r="PCB134" s="516"/>
      <c r="PCC134" s="516"/>
      <c r="PCD134" s="516"/>
      <c r="PCE134" s="516"/>
      <c r="PCF134" s="516"/>
      <c r="PCG134" s="516"/>
      <c r="PCH134" s="516"/>
      <c r="PCI134" s="516"/>
      <c r="PCJ134" s="516"/>
      <c r="PCK134" s="516"/>
      <c r="PCL134" s="516"/>
      <c r="PCM134" s="516"/>
      <c r="PCN134" s="516"/>
      <c r="PCO134" s="516"/>
      <c r="PCP134" s="516"/>
      <c r="PCQ134" s="516"/>
      <c r="PCR134" s="516"/>
      <c r="PCS134" s="516"/>
      <c r="PCT134" s="516"/>
      <c r="PCU134" s="516"/>
      <c r="PCV134" s="516"/>
      <c r="PCW134" s="516"/>
      <c r="PCX134" s="516"/>
      <c r="PCY134" s="516"/>
      <c r="PCZ134" s="516"/>
      <c r="PDA134" s="516"/>
      <c r="PDB134" s="516"/>
      <c r="PDC134" s="516"/>
      <c r="PDD134" s="516"/>
      <c r="PDE134" s="516"/>
      <c r="PDF134" s="516"/>
      <c r="PDG134" s="516"/>
      <c r="PDH134" s="516"/>
      <c r="PDI134" s="516"/>
      <c r="PDJ134" s="516"/>
      <c r="PDK134" s="516"/>
      <c r="PDL134" s="516"/>
      <c r="PDM134" s="516"/>
      <c r="PDN134" s="516"/>
      <c r="PDO134" s="516"/>
      <c r="PDP134" s="516"/>
      <c r="PDQ134" s="516"/>
      <c r="PDR134" s="516"/>
      <c r="PDS134" s="516"/>
      <c r="PDT134" s="516"/>
      <c r="PDU134" s="516"/>
      <c r="PDV134" s="516"/>
      <c r="PDW134" s="516"/>
      <c r="PDX134" s="516"/>
      <c r="PDY134" s="516"/>
      <c r="PDZ134" s="516"/>
      <c r="PEA134" s="516"/>
      <c r="PEB134" s="516"/>
      <c r="PEC134" s="516"/>
      <c r="PED134" s="516"/>
      <c r="PEE134" s="516"/>
      <c r="PEF134" s="516"/>
      <c r="PEG134" s="516"/>
      <c r="PEH134" s="516"/>
      <c r="PEI134" s="516"/>
      <c r="PEJ134" s="516"/>
      <c r="PEK134" s="516"/>
      <c r="PEL134" s="516"/>
      <c r="PEM134" s="516"/>
      <c r="PEN134" s="516"/>
      <c r="PEO134" s="516"/>
      <c r="PEP134" s="516"/>
      <c r="PEQ134" s="516"/>
      <c r="PER134" s="516"/>
      <c r="PES134" s="516"/>
      <c r="PET134" s="516"/>
      <c r="PEU134" s="516"/>
      <c r="PEV134" s="516"/>
      <c r="PEW134" s="516"/>
      <c r="PEX134" s="516"/>
      <c r="PEY134" s="516"/>
      <c r="PEZ134" s="516"/>
      <c r="PFA134" s="516"/>
      <c r="PFB134" s="516"/>
      <c r="PFC134" s="516"/>
      <c r="PFD134" s="516"/>
      <c r="PFE134" s="516"/>
      <c r="PFF134" s="516"/>
      <c r="PFG134" s="516"/>
      <c r="PFH134" s="516"/>
      <c r="PFI134" s="516"/>
      <c r="PFJ134" s="516"/>
      <c r="PFK134" s="516"/>
      <c r="PFL134" s="516"/>
      <c r="PFM134" s="516"/>
      <c r="PFN134" s="516"/>
      <c r="PFO134" s="516"/>
      <c r="PFP134" s="516"/>
      <c r="PFQ134" s="516"/>
      <c r="PFR134" s="516"/>
      <c r="PFS134" s="516"/>
      <c r="PFT134" s="516"/>
      <c r="PFU134" s="516"/>
      <c r="PFV134" s="516"/>
      <c r="PFW134" s="516"/>
      <c r="PFX134" s="516"/>
      <c r="PFY134" s="516"/>
      <c r="PFZ134" s="516"/>
      <c r="PGA134" s="516"/>
      <c r="PGB134" s="516"/>
      <c r="PGC134" s="516"/>
      <c r="PGD134" s="516"/>
      <c r="PGE134" s="516"/>
      <c r="PGF134" s="516"/>
      <c r="PGG134" s="516"/>
      <c r="PGH134" s="516"/>
      <c r="PGI134" s="516"/>
      <c r="PGJ134" s="516"/>
      <c r="PGK134" s="516"/>
      <c r="PGL134" s="516"/>
      <c r="PGM134" s="516"/>
      <c r="PGN134" s="516"/>
      <c r="PGO134" s="516"/>
      <c r="PGP134" s="516"/>
      <c r="PGQ134" s="516"/>
      <c r="PGR134" s="516"/>
      <c r="PGS134" s="516"/>
      <c r="PGT134" s="516"/>
      <c r="PGU134" s="516"/>
      <c r="PGV134" s="516"/>
      <c r="PGW134" s="516"/>
      <c r="PGX134" s="516"/>
      <c r="PGY134" s="516"/>
      <c r="PGZ134" s="516"/>
      <c r="PHA134" s="516"/>
      <c r="PHB134" s="516"/>
      <c r="PHC134" s="516"/>
      <c r="PHD134" s="516"/>
      <c r="PHE134" s="516"/>
      <c r="PHF134" s="516"/>
      <c r="PHG134" s="516"/>
      <c r="PHH134" s="516"/>
      <c r="PHI134" s="516"/>
      <c r="PHJ134" s="516"/>
      <c r="PHK134" s="516"/>
      <c r="PHL134" s="516"/>
      <c r="PHM134" s="516"/>
      <c r="PHN134" s="516"/>
      <c r="PHO134" s="516"/>
      <c r="PHP134" s="516"/>
      <c r="PHQ134" s="516"/>
      <c r="PHR134" s="516"/>
      <c r="PHS134" s="516"/>
      <c r="PHT134" s="516"/>
      <c r="PHU134" s="516"/>
      <c r="PHV134" s="516"/>
      <c r="PHW134" s="516"/>
      <c r="PHX134" s="516"/>
      <c r="PHY134" s="516"/>
      <c r="PHZ134" s="516"/>
      <c r="PIA134" s="516"/>
      <c r="PIB134" s="516"/>
      <c r="PIC134" s="516"/>
      <c r="PID134" s="516"/>
      <c r="PIE134" s="516"/>
      <c r="PIF134" s="516"/>
      <c r="PIG134" s="516"/>
      <c r="PIH134" s="516"/>
      <c r="PII134" s="516"/>
      <c r="PIJ134" s="516"/>
      <c r="PIK134" s="516"/>
      <c r="PIL134" s="516"/>
      <c r="PIM134" s="516"/>
      <c r="PIN134" s="516"/>
      <c r="PIO134" s="516"/>
      <c r="PIP134" s="516"/>
      <c r="PIQ134" s="516"/>
      <c r="PIR134" s="516"/>
      <c r="PIS134" s="516"/>
      <c r="PIT134" s="516"/>
      <c r="PIU134" s="516"/>
      <c r="PIV134" s="516"/>
      <c r="PIW134" s="516"/>
      <c r="PIX134" s="516"/>
      <c r="PIY134" s="516"/>
      <c r="PIZ134" s="516"/>
      <c r="PJA134" s="516"/>
      <c r="PJB134" s="516"/>
      <c r="PJC134" s="516"/>
      <c r="PJD134" s="516"/>
      <c r="PJE134" s="516"/>
      <c r="PJF134" s="516"/>
      <c r="PJG134" s="516"/>
      <c r="PJH134" s="516"/>
      <c r="PJI134" s="516"/>
      <c r="PJJ134" s="516"/>
      <c r="PJK134" s="516"/>
      <c r="PJL134" s="516"/>
      <c r="PJM134" s="516"/>
      <c r="PJN134" s="516"/>
      <c r="PJO134" s="516"/>
      <c r="PJP134" s="516"/>
      <c r="PJQ134" s="516"/>
      <c r="PJR134" s="516"/>
      <c r="PJS134" s="516"/>
      <c r="PJT134" s="516"/>
      <c r="PJU134" s="516"/>
      <c r="PJV134" s="516"/>
      <c r="PJW134" s="516"/>
      <c r="PJX134" s="516"/>
      <c r="PJY134" s="516"/>
      <c r="PJZ134" s="516"/>
      <c r="PKA134" s="516"/>
      <c r="PKB134" s="516"/>
      <c r="PKC134" s="516"/>
      <c r="PKD134" s="516"/>
      <c r="PKE134" s="516"/>
      <c r="PKF134" s="516"/>
      <c r="PKG134" s="516"/>
      <c r="PKH134" s="516"/>
      <c r="PKI134" s="516"/>
      <c r="PKJ134" s="516"/>
      <c r="PKK134" s="516"/>
      <c r="PKL134" s="516"/>
      <c r="PKM134" s="516"/>
      <c r="PKN134" s="516"/>
      <c r="PKO134" s="516"/>
      <c r="PKP134" s="516"/>
      <c r="PKQ134" s="516"/>
      <c r="PKR134" s="516"/>
      <c r="PKS134" s="516"/>
      <c r="PKT134" s="516"/>
      <c r="PKU134" s="516"/>
      <c r="PKV134" s="516"/>
      <c r="PKW134" s="516"/>
      <c r="PKX134" s="516"/>
      <c r="PKY134" s="516"/>
      <c r="PKZ134" s="516"/>
      <c r="PLA134" s="516"/>
      <c r="PLB134" s="516"/>
      <c r="PLC134" s="516"/>
      <c r="PLD134" s="516"/>
      <c r="PLE134" s="516"/>
      <c r="PLF134" s="516"/>
      <c r="PLG134" s="516"/>
      <c r="PLH134" s="516"/>
      <c r="PLI134" s="516"/>
      <c r="PLJ134" s="516"/>
      <c r="PLK134" s="516"/>
      <c r="PLL134" s="516"/>
      <c r="PLM134" s="516"/>
      <c r="PLN134" s="516"/>
      <c r="PLO134" s="516"/>
      <c r="PLP134" s="516"/>
      <c r="PLQ134" s="516"/>
      <c r="PLR134" s="516"/>
      <c r="PLS134" s="516"/>
      <c r="PLT134" s="516"/>
      <c r="PLU134" s="516"/>
      <c r="PLV134" s="516"/>
      <c r="PLW134" s="516"/>
      <c r="PLX134" s="516"/>
      <c r="PLY134" s="516"/>
      <c r="PLZ134" s="516"/>
      <c r="PMA134" s="516"/>
      <c r="PMB134" s="516"/>
      <c r="PMC134" s="516"/>
      <c r="PMD134" s="516"/>
      <c r="PME134" s="516"/>
      <c r="PMF134" s="516"/>
      <c r="PMG134" s="516"/>
      <c r="PMH134" s="516"/>
      <c r="PMI134" s="516"/>
      <c r="PMJ134" s="516"/>
      <c r="PMK134" s="516"/>
      <c r="PML134" s="516"/>
      <c r="PMM134" s="516"/>
      <c r="PMN134" s="516"/>
      <c r="PMO134" s="516"/>
      <c r="PMP134" s="516"/>
      <c r="PMQ134" s="516"/>
      <c r="PMR134" s="516"/>
      <c r="PMS134" s="516"/>
      <c r="PMT134" s="516"/>
      <c r="PMU134" s="516"/>
      <c r="PMV134" s="516"/>
      <c r="PMW134" s="516"/>
      <c r="PMX134" s="516"/>
      <c r="PMY134" s="516"/>
      <c r="PMZ134" s="516"/>
      <c r="PNA134" s="516"/>
      <c r="PNB134" s="516"/>
      <c r="PNC134" s="516"/>
      <c r="PND134" s="516"/>
      <c r="PNE134" s="516"/>
      <c r="PNF134" s="516"/>
      <c r="PNG134" s="516"/>
      <c r="PNH134" s="516"/>
      <c r="PNI134" s="516"/>
      <c r="PNJ134" s="516"/>
      <c r="PNK134" s="516"/>
      <c r="PNL134" s="516"/>
      <c r="PNM134" s="516"/>
      <c r="PNN134" s="516"/>
      <c r="PNO134" s="516"/>
      <c r="PNP134" s="516"/>
      <c r="PNQ134" s="516"/>
      <c r="PNR134" s="516"/>
      <c r="PNS134" s="516"/>
      <c r="PNT134" s="516"/>
      <c r="PNU134" s="516"/>
      <c r="PNV134" s="516"/>
      <c r="PNW134" s="516"/>
      <c r="PNX134" s="516"/>
      <c r="PNY134" s="516"/>
      <c r="PNZ134" s="516"/>
      <c r="POA134" s="516"/>
      <c r="POB134" s="516"/>
      <c r="POC134" s="516"/>
      <c r="POD134" s="516"/>
      <c r="POE134" s="516"/>
      <c r="POF134" s="516"/>
      <c r="POG134" s="516"/>
      <c r="POH134" s="516"/>
      <c r="POI134" s="516"/>
      <c r="POJ134" s="516"/>
      <c r="POK134" s="516"/>
      <c r="POL134" s="516"/>
      <c r="POM134" s="516"/>
      <c r="PON134" s="516"/>
      <c r="POO134" s="516"/>
      <c r="POP134" s="516"/>
      <c r="POQ134" s="516"/>
      <c r="POR134" s="516"/>
      <c r="POS134" s="516"/>
      <c r="POT134" s="516"/>
      <c r="POU134" s="516"/>
      <c r="POV134" s="516"/>
      <c r="POW134" s="516"/>
      <c r="POX134" s="516"/>
      <c r="POY134" s="516"/>
      <c r="POZ134" s="516"/>
      <c r="PPA134" s="516"/>
      <c r="PPB134" s="516"/>
      <c r="PPC134" s="516"/>
      <c r="PPD134" s="516"/>
      <c r="PPE134" s="516"/>
      <c r="PPF134" s="516"/>
      <c r="PPG134" s="516"/>
      <c r="PPH134" s="516"/>
      <c r="PPI134" s="516"/>
      <c r="PPJ134" s="516"/>
      <c r="PPK134" s="516"/>
      <c r="PPL134" s="516"/>
      <c r="PPM134" s="516"/>
      <c r="PPN134" s="516"/>
      <c r="PPO134" s="516"/>
      <c r="PPP134" s="516"/>
      <c r="PPQ134" s="516"/>
      <c r="PPR134" s="516"/>
      <c r="PPS134" s="516"/>
      <c r="PPT134" s="516"/>
      <c r="PPU134" s="516"/>
      <c r="PPV134" s="516"/>
      <c r="PPW134" s="516"/>
      <c r="PPX134" s="516"/>
      <c r="PPY134" s="516"/>
      <c r="PPZ134" s="516"/>
      <c r="PQA134" s="516"/>
      <c r="PQB134" s="516"/>
      <c r="PQC134" s="516"/>
      <c r="PQD134" s="516"/>
      <c r="PQE134" s="516"/>
      <c r="PQF134" s="516"/>
      <c r="PQG134" s="516"/>
      <c r="PQH134" s="516"/>
      <c r="PQI134" s="516"/>
      <c r="PQJ134" s="516"/>
      <c r="PQK134" s="516"/>
      <c r="PQL134" s="516"/>
      <c r="PQM134" s="516"/>
      <c r="PQN134" s="516"/>
      <c r="PQO134" s="516"/>
      <c r="PQP134" s="516"/>
      <c r="PQQ134" s="516"/>
      <c r="PQR134" s="516"/>
      <c r="PQS134" s="516"/>
      <c r="PQT134" s="516"/>
      <c r="PQU134" s="516"/>
      <c r="PQV134" s="516"/>
      <c r="PQW134" s="516"/>
      <c r="PQX134" s="516"/>
      <c r="PQY134" s="516"/>
      <c r="PQZ134" s="516"/>
      <c r="PRA134" s="516"/>
      <c r="PRB134" s="516"/>
      <c r="PRC134" s="516"/>
      <c r="PRD134" s="516"/>
      <c r="PRE134" s="516"/>
      <c r="PRF134" s="516"/>
      <c r="PRG134" s="516"/>
      <c r="PRH134" s="516"/>
      <c r="PRI134" s="516"/>
      <c r="PRJ134" s="516"/>
      <c r="PRK134" s="516"/>
      <c r="PRL134" s="516"/>
      <c r="PRM134" s="516"/>
      <c r="PRN134" s="516"/>
      <c r="PRO134" s="516"/>
      <c r="PRP134" s="516"/>
      <c r="PRQ134" s="516"/>
      <c r="PRR134" s="516"/>
      <c r="PRS134" s="516"/>
      <c r="PRT134" s="516"/>
      <c r="PRU134" s="516"/>
      <c r="PRV134" s="516"/>
      <c r="PRW134" s="516"/>
      <c r="PRX134" s="516"/>
      <c r="PRY134" s="516"/>
      <c r="PRZ134" s="516"/>
      <c r="PSA134" s="516"/>
      <c r="PSB134" s="516"/>
      <c r="PSC134" s="516"/>
      <c r="PSD134" s="516"/>
      <c r="PSE134" s="516"/>
      <c r="PSF134" s="516"/>
      <c r="PSG134" s="516"/>
      <c r="PSH134" s="516"/>
      <c r="PSI134" s="516"/>
      <c r="PSJ134" s="516"/>
      <c r="PSK134" s="516"/>
      <c r="PSL134" s="516"/>
      <c r="PSM134" s="516"/>
      <c r="PSN134" s="516"/>
      <c r="PSO134" s="516"/>
      <c r="PSP134" s="516"/>
      <c r="PSQ134" s="516"/>
      <c r="PSR134" s="516"/>
      <c r="PSS134" s="516"/>
      <c r="PST134" s="516"/>
      <c r="PSU134" s="516"/>
      <c r="PSV134" s="516"/>
      <c r="PSW134" s="516"/>
      <c r="PSX134" s="516"/>
      <c r="PSY134" s="516"/>
      <c r="PSZ134" s="516"/>
      <c r="PTA134" s="516"/>
      <c r="PTB134" s="516"/>
      <c r="PTC134" s="516"/>
      <c r="PTD134" s="516"/>
      <c r="PTE134" s="516"/>
      <c r="PTF134" s="516"/>
      <c r="PTG134" s="516"/>
      <c r="PTH134" s="516"/>
      <c r="PTI134" s="516"/>
      <c r="PTJ134" s="516"/>
      <c r="PTK134" s="516"/>
      <c r="PTL134" s="516"/>
      <c r="PTM134" s="516"/>
      <c r="PTN134" s="516"/>
      <c r="PTO134" s="516"/>
      <c r="PTP134" s="516"/>
      <c r="PTQ134" s="516"/>
      <c r="PTR134" s="516"/>
      <c r="PTS134" s="516"/>
      <c r="PTT134" s="516"/>
      <c r="PTU134" s="516"/>
      <c r="PTV134" s="516"/>
      <c r="PTW134" s="516"/>
      <c r="PTX134" s="516"/>
      <c r="PTY134" s="516"/>
      <c r="PTZ134" s="516"/>
      <c r="PUA134" s="516"/>
      <c r="PUB134" s="516"/>
      <c r="PUC134" s="516"/>
      <c r="PUD134" s="516"/>
      <c r="PUE134" s="516"/>
      <c r="PUF134" s="516"/>
      <c r="PUG134" s="516"/>
      <c r="PUH134" s="516"/>
      <c r="PUI134" s="516"/>
      <c r="PUJ134" s="516"/>
      <c r="PUK134" s="516"/>
      <c r="PUL134" s="516"/>
      <c r="PUM134" s="516"/>
      <c r="PUN134" s="516"/>
      <c r="PUO134" s="516"/>
      <c r="PUP134" s="516"/>
      <c r="PUQ134" s="516"/>
      <c r="PUR134" s="516"/>
      <c r="PUS134" s="516"/>
      <c r="PUT134" s="516"/>
      <c r="PUU134" s="516"/>
      <c r="PUV134" s="516"/>
      <c r="PUW134" s="516"/>
      <c r="PUX134" s="516"/>
      <c r="PUY134" s="516"/>
      <c r="PUZ134" s="516"/>
      <c r="PVA134" s="516"/>
      <c r="PVB134" s="516"/>
      <c r="PVC134" s="516"/>
      <c r="PVD134" s="516"/>
      <c r="PVE134" s="516"/>
      <c r="PVF134" s="516"/>
      <c r="PVG134" s="516"/>
      <c r="PVH134" s="516"/>
      <c r="PVI134" s="516"/>
      <c r="PVJ134" s="516"/>
      <c r="PVK134" s="516"/>
      <c r="PVL134" s="516"/>
      <c r="PVM134" s="516"/>
      <c r="PVN134" s="516"/>
      <c r="PVO134" s="516"/>
      <c r="PVP134" s="516"/>
      <c r="PVQ134" s="516"/>
      <c r="PVR134" s="516"/>
      <c r="PVS134" s="516"/>
      <c r="PVT134" s="516"/>
      <c r="PVU134" s="516"/>
      <c r="PVV134" s="516"/>
      <c r="PVW134" s="516"/>
      <c r="PVX134" s="516"/>
      <c r="PVY134" s="516"/>
      <c r="PVZ134" s="516"/>
      <c r="PWA134" s="516"/>
      <c r="PWB134" s="516"/>
      <c r="PWC134" s="516"/>
      <c r="PWD134" s="516"/>
      <c r="PWE134" s="516"/>
      <c r="PWF134" s="516"/>
      <c r="PWG134" s="516"/>
      <c r="PWH134" s="516"/>
      <c r="PWI134" s="516"/>
      <c r="PWJ134" s="516"/>
      <c r="PWK134" s="516"/>
      <c r="PWL134" s="516"/>
      <c r="PWM134" s="516"/>
      <c r="PWN134" s="516"/>
      <c r="PWO134" s="516"/>
      <c r="PWP134" s="516"/>
      <c r="PWQ134" s="516"/>
      <c r="PWR134" s="516"/>
      <c r="PWS134" s="516"/>
      <c r="PWT134" s="516"/>
      <c r="PWU134" s="516"/>
      <c r="PWV134" s="516"/>
      <c r="PWW134" s="516"/>
      <c r="PWX134" s="516"/>
      <c r="PWY134" s="516"/>
      <c r="PWZ134" s="516"/>
      <c r="PXA134" s="516"/>
      <c r="PXB134" s="516"/>
      <c r="PXC134" s="516"/>
      <c r="PXD134" s="516"/>
      <c r="PXE134" s="516"/>
      <c r="PXF134" s="516"/>
      <c r="PXG134" s="516"/>
      <c r="PXH134" s="516"/>
      <c r="PXI134" s="516"/>
      <c r="PXJ134" s="516"/>
      <c r="PXK134" s="516"/>
      <c r="PXL134" s="516"/>
      <c r="PXM134" s="516"/>
      <c r="PXN134" s="516"/>
      <c r="PXO134" s="516"/>
      <c r="PXP134" s="516"/>
      <c r="PXQ134" s="516"/>
      <c r="PXR134" s="516"/>
      <c r="PXS134" s="516"/>
      <c r="PXT134" s="516"/>
      <c r="PXU134" s="516"/>
      <c r="PXV134" s="516"/>
      <c r="PXW134" s="516"/>
      <c r="PXX134" s="516"/>
      <c r="PXY134" s="516"/>
      <c r="PXZ134" s="516"/>
      <c r="PYA134" s="516"/>
      <c r="PYB134" s="516"/>
      <c r="PYC134" s="516"/>
      <c r="PYD134" s="516"/>
      <c r="PYE134" s="516"/>
      <c r="PYF134" s="516"/>
      <c r="PYG134" s="516"/>
      <c r="PYH134" s="516"/>
      <c r="PYI134" s="516"/>
      <c r="PYJ134" s="516"/>
      <c r="PYK134" s="516"/>
      <c r="PYL134" s="516"/>
      <c r="PYM134" s="516"/>
      <c r="PYN134" s="516"/>
      <c r="PYO134" s="516"/>
      <c r="PYP134" s="516"/>
      <c r="PYQ134" s="516"/>
      <c r="PYR134" s="516"/>
      <c r="PYS134" s="516"/>
      <c r="PYT134" s="516"/>
      <c r="PYU134" s="516"/>
      <c r="PYV134" s="516"/>
      <c r="PYW134" s="516"/>
      <c r="PYX134" s="516"/>
      <c r="PYY134" s="516"/>
      <c r="PYZ134" s="516"/>
      <c r="PZA134" s="516"/>
      <c r="PZB134" s="516"/>
      <c r="PZC134" s="516"/>
      <c r="PZD134" s="516"/>
      <c r="PZE134" s="516"/>
      <c r="PZF134" s="516"/>
      <c r="PZG134" s="516"/>
      <c r="PZH134" s="516"/>
      <c r="PZI134" s="516"/>
      <c r="PZJ134" s="516"/>
      <c r="PZK134" s="516"/>
      <c r="PZL134" s="516"/>
      <c r="PZM134" s="516"/>
      <c r="PZN134" s="516"/>
      <c r="PZO134" s="516"/>
      <c r="PZP134" s="516"/>
      <c r="PZQ134" s="516"/>
      <c r="PZR134" s="516"/>
      <c r="PZS134" s="516"/>
      <c r="PZT134" s="516"/>
      <c r="PZU134" s="516"/>
      <c r="PZV134" s="516"/>
      <c r="PZW134" s="516"/>
      <c r="PZX134" s="516"/>
      <c r="PZY134" s="516"/>
      <c r="PZZ134" s="516"/>
      <c r="QAA134" s="516"/>
      <c r="QAB134" s="516"/>
      <c r="QAC134" s="516"/>
      <c r="QAD134" s="516"/>
      <c r="QAE134" s="516"/>
      <c r="QAF134" s="516"/>
      <c r="QAG134" s="516"/>
      <c r="QAH134" s="516"/>
      <c r="QAI134" s="516"/>
      <c r="QAJ134" s="516"/>
      <c r="QAK134" s="516"/>
      <c r="QAL134" s="516"/>
      <c r="QAM134" s="516"/>
      <c r="QAN134" s="516"/>
      <c r="QAO134" s="516"/>
      <c r="QAP134" s="516"/>
      <c r="QAQ134" s="516"/>
      <c r="QAR134" s="516"/>
      <c r="QAS134" s="516"/>
      <c r="QAT134" s="516"/>
      <c r="QAU134" s="516"/>
      <c r="QAV134" s="516"/>
      <c r="QAW134" s="516"/>
      <c r="QAX134" s="516"/>
      <c r="QAY134" s="516"/>
      <c r="QAZ134" s="516"/>
      <c r="QBA134" s="516"/>
      <c r="QBB134" s="516"/>
      <c r="QBC134" s="516"/>
      <c r="QBD134" s="516"/>
      <c r="QBE134" s="516"/>
      <c r="QBF134" s="516"/>
      <c r="QBG134" s="516"/>
      <c r="QBH134" s="516"/>
      <c r="QBI134" s="516"/>
      <c r="QBJ134" s="516"/>
      <c r="QBK134" s="516"/>
      <c r="QBL134" s="516"/>
      <c r="QBM134" s="516"/>
      <c r="QBN134" s="516"/>
      <c r="QBO134" s="516"/>
      <c r="QBP134" s="516"/>
      <c r="QBQ134" s="516"/>
      <c r="QBR134" s="516"/>
      <c r="QBS134" s="516"/>
      <c r="QBT134" s="516"/>
      <c r="QBU134" s="516"/>
      <c r="QBV134" s="516"/>
      <c r="QBW134" s="516"/>
      <c r="QBX134" s="516"/>
      <c r="QBY134" s="516"/>
      <c r="QBZ134" s="516"/>
      <c r="QCA134" s="516"/>
      <c r="QCB134" s="516"/>
      <c r="QCC134" s="516"/>
      <c r="QCD134" s="516"/>
      <c r="QCE134" s="516"/>
      <c r="QCF134" s="516"/>
      <c r="QCG134" s="516"/>
      <c r="QCH134" s="516"/>
      <c r="QCI134" s="516"/>
      <c r="QCJ134" s="516"/>
      <c r="QCK134" s="516"/>
      <c r="QCL134" s="516"/>
      <c r="QCM134" s="516"/>
      <c r="QCN134" s="516"/>
      <c r="QCO134" s="516"/>
      <c r="QCP134" s="516"/>
      <c r="QCQ134" s="516"/>
      <c r="QCR134" s="516"/>
      <c r="QCS134" s="516"/>
      <c r="QCT134" s="516"/>
      <c r="QCU134" s="516"/>
      <c r="QCV134" s="516"/>
      <c r="QCW134" s="516"/>
      <c r="QCX134" s="516"/>
      <c r="QCY134" s="516"/>
      <c r="QCZ134" s="516"/>
      <c r="QDA134" s="516"/>
      <c r="QDB134" s="516"/>
      <c r="QDC134" s="516"/>
      <c r="QDD134" s="516"/>
      <c r="QDE134" s="516"/>
      <c r="QDF134" s="516"/>
      <c r="QDG134" s="516"/>
      <c r="QDH134" s="516"/>
      <c r="QDI134" s="516"/>
      <c r="QDJ134" s="516"/>
      <c r="QDK134" s="516"/>
      <c r="QDL134" s="516"/>
      <c r="QDM134" s="516"/>
      <c r="QDN134" s="516"/>
      <c r="QDO134" s="516"/>
      <c r="QDP134" s="516"/>
      <c r="QDQ134" s="516"/>
      <c r="QDR134" s="516"/>
      <c r="QDS134" s="516"/>
      <c r="QDT134" s="516"/>
      <c r="QDU134" s="516"/>
      <c r="QDV134" s="516"/>
      <c r="QDW134" s="516"/>
      <c r="QDX134" s="516"/>
      <c r="QDY134" s="516"/>
      <c r="QDZ134" s="516"/>
      <c r="QEA134" s="516"/>
      <c r="QEB134" s="516"/>
      <c r="QEC134" s="516"/>
      <c r="QED134" s="516"/>
      <c r="QEE134" s="516"/>
      <c r="QEF134" s="516"/>
      <c r="QEG134" s="516"/>
      <c r="QEH134" s="516"/>
      <c r="QEI134" s="516"/>
      <c r="QEJ134" s="516"/>
      <c r="QEK134" s="516"/>
      <c r="QEL134" s="516"/>
      <c r="QEM134" s="516"/>
      <c r="QEN134" s="516"/>
      <c r="QEO134" s="516"/>
      <c r="QEP134" s="516"/>
      <c r="QEQ134" s="516"/>
      <c r="QER134" s="516"/>
      <c r="QES134" s="516"/>
      <c r="QET134" s="516"/>
      <c r="QEU134" s="516"/>
      <c r="QEV134" s="516"/>
      <c r="QEW134" s="516"/>
      <c r="QEX134" s="516"/>
      <c r="QEY134" s="516"/>
      <c r="QEZ134" s="516"/>
      <c r="QFA134" s="516"/>
      <c r="QFB134" s="516"/>
      <c r="QFC134" s="516"/>
      <c r="QFD134" s="516"/>
      <c r="QFE134" s="516"/>
      <c r="QFF134" s="516"/>
      <c r="QFG134" s="516"/>
      <c r="QFH134" s="516"/>
      <c r="QFI134" s="516"/>
      <c r="QFJ134" s="516"/>
      <c r="QFK134" s="516"/>
      <c r="QFL134" s="516"/>
      <c r="QFM134" s="516"/>
      <c r="QFN134" s="516"/>
      <c r="QFO134" s="516"/>
      <c r="QFP134" s="516"/>
      <c r="QFQ134" s="516"/>
      <c r="QFR134" s="516"/>
      <c r="QFS134" s="516"/>
      <c r="QFT134" s="516"/>
      <c r="QFU134" s="516"/>
      <c r="QFV134" s="516"/>
      <c r="QFW134" s="516"/>
      <c r="QFX134" s="516"/>
      <c r="QFY134" s="516"/>
      <c r="QFZ134" s="516"/>
      <c r="QGA134" s="516"/>
      <c r="QGB134" s="516"/>
      <c r="QGC134" s="516"/>
      <c r="QGD134" s="516"/>
      <c r="QGE134" s="516"/>
      <c r="QGF134" s="516"/>
      <c r="QGG134" s="516"/>
      <c r="QGH134" s="516"/>
      <c r="QGI134" s="516"/>
      <c r="QGJ134" s="516"/>
      <c r="QGK134" s="516"/>
      <c r="QGL134" s="516"/>
      <c r="QGM134" s="516"/>
      <c r="QGN134" s="516"/>
      <c r="QGO134" s="516"/>
      <c r="QGP134" s="516"/>
      <c r="QGQ134" s="516"/>
      <c r="QGR134" s="516"/>
      <c r="QGS134" s="516"/>
      <c r="QGT134" s="516"/>
      <c r="QGU134" s="516"/>
      <c r="QGV134" s="516"/>
      <c r="QGW134" s="516"/>
      <c r="QGX134" s="516"/>
      <c r="QGY134" s="516"/>
      <c r="QGZ134" s="516"/>
      <c r="QHA134" s="516"/>
      <c r="QHB134" s="516"/>
      <c r="QHC134" s="516"/>
      <c r="QHD134" s="516"/>
      <c r="QHE134" s="516"/>
      <c r="QHF134" s="516"/>
      <c r="QHG134" s="516"/>
      <c r="QHH134" s="516"/>
      <c r="QHI134" s="516"/>
      <c r="QHJ134" s="516"/>
      <c r="QHK134" s="516"/>
      <c r="QHL134" s="516"/>
      <c r="QHM134" s="516"/>
      <c r="QHN134" s="516"/>
      <c r="QHO134" s="516"/>
      <c r="QHP134" s="516"/>
      <c r="QHQ134" s="516"/>
      <c r="QHR134" s="516"/>
      <c r="QHS134" s="516"/>
      <c r="QHT134" s="516"/>
      <c r="QHU134" s="516"/>
      <c r="QHV134" s="516"/>
      <c r="QHW134" s="516"/>
      <c r="QHX134" s="516"/>
      <c r="QHY134" s="516"/>
      <c r="QHZ134" s="516"/>
      <c r="QIA134" s="516"/>
      <c r="QIB134" s="516"/>
      <c r="QIC134" s="516"/>
      <c r="QID134" s="516"/>
      <c r="QIE134" s="516"/>
      <c r="QIF134" s="516"/>
      <c r="QIG134" s="516"/>
      <c r="QIH134" s="516"/>
      <c r="QII134" s="516"/>
      <c r="QIJ134" s="516"/>
      <c r="QIK134" s="516"/>
      <c r="QIL134" s="516"/>
      <c r="QIM134" s="516"/>
      <c r="QIN134" s="516"/>
      <c r="QIO134" s="516"/>
      <c r="QIP134" s="516"/>
      <c r="QIQ134" s="516"/>
      <c r="QIR134" s="516"/>
      <c r="QIS134" s="516"/>
      <c r="QIT134" s="516"/>
      <c r="QIU134" s="516"/>
      <c r="QIV134" s="516"/>
      <c r="QIW134" s="516"/>
      <c r="QIX134" s="516"/>
      <c r="QIY134" s="516"/>
      <c r="QIZ134" s="516"/>
      <c r="QJA134" s="516"/>
      <c r="QJB134" s="516"/>
      <c r="QJC134" s="516"/>
      <c r="QJD134" s="516"/>
      <c r="QJE134" s="516"/>
      <c r="QJF134" s="516"/>
      <c r="QJG134" s="516"/>
      <c r="QJH134" s="516"/>
      <c r="QJI134" s="516"/>
      <c r="QJJ134" s="516"/>
      <c r="QJK134" s="516"/>
      <c r="QJL134" s="516"/>
      <c r="QJM134" s="516"/>
      <c r="QJN134" s="516"/>
      <c r="QJO134" s="516"/>
      <c r="QJP134" s="516"/>
      <c r="QJQ134" s="516"/>
      <c r="QJR134" s="516"/>
      <c r="QJS134" s="516"/>
      <c r="QJT134" s="516"/>
      <c r="QJU134" s="516"/>
      <c r="QJV134" s="516"/>
      <c r="QJW134" s="516"/>
      <c r="QJX134" s="516"/>
      <c r="QJY134" s="516"/>
      <c r="QJZ134" s="516"/>
      <c r="QKA134" s="516"/>
      <c r="QKB134" s="516"/>
      <c r="QKC134" s="516"/>
      <c r="QKD134" s="516"/>
      <c r="QKE134" s="516"/>
      <c r="QKF134" s="516"/>
      <c r="QKG134" s="516"/>
      <c r="QKH134" s="516"/>
      <c r="QKI134" s="516"/>
      <c r="QKJ134" s="516"/>
      <c r="QKK134" s="516"/>
      <c r="QKL134" s="516"/>
      <c r="QKM134" s="516"/>
      <c r="QKN134" s="516"/>
      <c r="QKO134" s="516"/>
      <c r="QKP134" s="516"/>
      <c r="QKQ134" s="516"/>
      <c r="QKR134" s="516"/>
      <c r="QKS134" s="516"/>
      <c r="QKT134" s="516"/>
      <c r="QKU134" s="516"/>
      <c r="QKV134" s="516"/>
      <c r="QKW134" s="516"/>
      <c r="QKX134" s="516"/>
      <c r="QKY134" s="516"/>
      <c r="QKZ134" s="516"/>
      <c r="QLA134" s="516"/>
      <c r="QLB134" s="516"/>
      <c r="QLC134" s="516"/>
      <c r="QLD134" s="516"/>
      <c r="QLE134" s="516"/>
      <c r="QLF134" s="516"/>
      <c r="QLG134" s="516"/>
      <c r="QLH134" s="516"/>
      <c r="QLI134" s="516"/>
      <c r="QLJ134" s="516"/>
      <c r="QLK134" s="516"/>
      <c r="QLL134" s="516"/>
      <c r="QLM134" s="516"/>
      <c r="QLN134" s="516"/>
      <c r="QLO134" s="516"/>
      <c r="QLP134" s="516"/>
      <c r="QLQ134" s="516"/>
      <c r="QLR134" s="516"/>
      <c r="QLS134" s="516"/>
      <c r="QLT134" s="516"/>
      <c r="QLU134" s="516"/>
      <c r="QLV134" s="516"/>
      <c r="QLW134" s="516"/>
      <c r="QLX134" s="516"/>
      <c r="QLY134" s="516"/>
      <c r="QLZ134" s="516"/>
      <c r="QMA134" s="516"/>
      <c r="QMB134" s="516"/>
      <c r="QMC134" s="516"/>
      <c r="QMD134" s="516"/>
      <c r="QME134" s="516"/>
      <c r="QMF134" s="516"/>
      <c r="QMG134" s="516"/>
      <c r="QMH134" s="516"/>
      <c r="QMI134" s="516"/>
      <c r="QMJ134" s="516"/>
      <c r="QMK134" s="516"/>
      <c r="QML134" s="516"/>
      <c r="QMM134" s="516"/>
      <c r="QMN134" s="516"/>
      <c r="QMO134" s="516"/>
      <c r="QMP134" s="516"/>
      <c r="QMQ134" s="516"/>
      <c r="QMR134" s="516"/>
      <c r="QMS134" s="516"/>
      <c r="QMT134" s="516"/>
      <c r="QMU134" s="516"/>
      <c r="QMV134" s="516"/>
      <c r="QMW134" s="516"/>
      <c r="QMX134" s="516"/>
      <c r="QMY134" s="516"/>
      <c r="QMZ134" s="516"/>
      <c r="QNA134" s="516"/>
      <c r="QNB134" s="516"/>
      <c r="QNC134" s="516"/>
      <c r="QND134" s="516"/>
      <c r="QNE134" s="516"/>
      <c r="QNF134" s="516"/>
      <c r="QNG134" s="516"/>
      <c r="QNH134" s="516"/>
      <c r="QNI134" s="516"/>
      <c r="QNJ134" s="516"/>
      <c r="QNK134" s="516"/>
      <c r="QNL134" s="516"/>
      <c r="QNM134" s="516"/>
      <c r="QNN134" s="516"/>
      <c r="QNO134" s="516"/>
      <c r="QNP134" s="516"/>
      <c r="QNQ134" s="516"/>
      <c r="QNR134" s="516"/>
      <c r="QNS134" s="516"/>
      <c r="QNT134" s="516"/>
      <c r="QNU134" s="516"/>
      <c r="QNV134" s="516"/>
      <c r="QNW134" s="516"/>
      <c r="QNX134" s="516"/>
      <c r="QNY134" s="516"/>
      <c r="QNZ134" s="516"/>
      <c r="QOA134" s="516"/>
      <c r="QOB134" s="516"/>
      <c r="QOC134" s="516"/>
      <c r="QOD134" s="516"/>
      <c r="QOE134" s="516"/>
      <c r="QOF134" s="516"/>
      <c r="QOG134" s="516"/>
      <c r="QOH134" s="516"/>
      <c r="QOI134" s="516"/>
      <c r="QOJ134" s="516"/>
      <c r="QOK134" s="516"/>
      <c r="QOL134" s="516"/>
      <c r="QOM134" s="516"/>
      <c r="QON134" s="516"/>
      <c r="QOO134" s="516"/>
      <c r="QOP134" s="516"/>
      <c r="QOQ134" s="516"/>
      <c r="QOR134" s="516"/>
      <c r="QOS134" s="516"/>
      <c r="QOT134" s="516"/>
      <c r="QOU134" s="516"/>
      <c r="QOV134" s="516"/>
      <c r="QOW134" s="516"/>
      <c r="QOX134" s="516"/>
      <c r="QOY134" s="516"/>
      <c r="QOZ134" s="516"/>
      <c r="QPA134" s="516"/>
      <c r="QPB134" s="516"/>
      <c r="QPC134" s="516"/>
      <c r="QPD134" s="516"/>
      <c r="QPE134" s="516"/>
      <c r="QPF134" s="516"/>
      <c r="QPG134" s="516"/>
      <c r="QPH134" s="516"/>
      <c r="QPI134" s="516"/>
      <c r="QPJ134" s="516"/>
      <c r="QPK134" s="516"/>
      <c r="QPL134" s="516"/>
      <c r="QPM134" s="516"/>
      <c r="QPN134" s="516"/>
      <c r="QPO134" s="516"/>
      <c r="QPP134" s="516"/>
      <c r="QPQ134" s="516"/>
      <c r="QPR134" s="516"/>
      <c r="QPS134" s="516"/>
      <c r="QPT134" s="516"/>
      <c r="QPU134" s="516"/>
      <c r="QPV134" s="516"/>
      <c r="QPW134" s="516"/>
      <c r="QPX134" s="516"/>
      <c r="QPY134" s="516"/>
      <c r="QPZ134" s="516"/>
      <c r="QQA134" s="516"/>
      <c r="QQB134" s="516"/>
      <c r="QQC134" s="516"/>
      <c r="QQD134" s="516"/>
      <c r="QQE134" s="516"/>
      <c r="QQF134" s="516"/>
      <c r="QQG134" s="516"/>
      <c r="QQH134" s="516"/>
      <c r="QQI134" s="516"/>
      <c r="QQJ134" s="516"/>
      <c r="QQK134" s="516"/>
      <c r="QQL134" s="516"/>
      <c r="QQM134" s="516"/>
      <c r="QQN134" s="516"/>
      <c r="QQO134" s="516"/>
      <c r="QQP134" s="516"/>
      <c r="QQQ134" s="516"/>
      <c r="QQR134" s="516"/>
      <c r="QQS134" s="516"/>
      <c r="QQT134" s="516"/>
      <c r="QQU134" s="516"/>
      <c r="QQV134" s="516"/>
      <c r="QQW134" s="516"/>
      <c r="QQX134" s="516"/>
      <c r="QQY134" s="516"/>
      <c r="QQZ134" s="516"/>
      <c r="QRA134" s="516"/>
      <c r="QRB134" s="516"/>
      <c r="QRC134" s="516"/>
      <c r="QRD134" s="516"/>
      <c r="QRE134" s="516"/>
      <c r="QRF134" s="516"/>
      <c r="QRG134" s="516"/>
      <c r="QRH134" s="516"/>
      <c r="QRI134" s="516"/>
      <c r="QRJ134" s="516"/>
      <c r="QRK134" s="516"/>
      <c r="QRL134" s="516"/>
      <c r="QRM134" s="516"/>
      <c r="QRN134" s="516"/>
      <c r="QRO134" s="516"/>
      <c r="QRP134" s="516"/>
      <c r="QRQ134" s="516"/>
      <c r="QRR134" s="516"/>
      <c r="QRS134" s="516"/>
      <c r="QRT134" s="516"/>
      <c r="QRU134" s="516"/>
      <c r="QRV134" s="516"/>
      <c r="QRW134" s="516"/>
      <c r="QRX134" s="516"/>
      <c r="QRY134" s="516"/>
      <c r="QRZ134" s="516"/>
      <c r="QSA134" s="516"/>
      <c r="QSB134" s="516"/>
      <c r="QSC134" s="516"/>
      <c r="QSD134" s="516"/>
      <c r="QSE134" s="516"/>
      <c r="QSF134" s="516"/>
      <c r="QSG134" s="516"/>
      <c r="QSH134" s="516"/>
      <c r="QSI134" s="516"/>
      <c r="QSJ134" s="516"/>
      <c r="QSK134" s="516"/>
      <c r="QSL134" s="516"/>
      <c r="QSM134" s="516"/>
      <c r="QSN134" s="516"/>
      <c r="QSO134" s="516"/>
      <c r="QSP134" s="516"/>
      <c r="QSQ134" s="516"/>
      <c r="QSR134" s="516"/>
      <c r="QSS134" s="516"/>
      <c r="QST134" s="516"/>
      <c r="QSU134" s="516"/>
      <c r="QSV134" s="516"/>
      <c r="QSW134" s="516"/>
      <c r="QSX134" s="516"/>
      <c r="QSY134" s="516"/>
      <c r="QSZ134" s="516"/>
      <c r="QTA134" s="516"/>
      <c r="QTB134" s="516"/>
      <c r="QTC134" s="516"/>
      <c r="QTD134" s="516"/>
      <c r="QTE134" s="516"/>
      <c r="QTF134" s="516"/>
      <c r="QTG134" s="516"/>
      <c r="QTH134" s="516"/>
      <c r="QTI134" s="516"/>
      <c r="QTJ134" s="516"/>
      <c r="QTK134" s="516"/>
      <c r="QTL134" s="516"/>
      <c r="QTM134" s="516"/>
      <c r="QTN134" s="516"/>
      <c r="QTO134" s="516"/>
      <c r="QTP134" s="516"/>
      <c r="QTQ134" s="516"/>
      <c r="QTR134" s="516"/>
      <c r="QTS134" s="516"/>
      <c r="QTT134" s="516"/>
      <c r="QTU134" s="516"/>
      <c r="QTV134" s="516"/>
      <c r="QTW134" s="516"/>
      <c r="QTX134" s="516"/>
      <c r="QTY134" s="516"/>
      <c r="QTZ134" s="516"/>
      <c r="QUA134" s="516"/>
      <c r="QUB134" s="516"/>
      <c r="QUC134" s="516"/>
      <c r="QUD134" s="516"/>
      <c r="QUE134" s="516"/>
      <c r="QUF134" s="516"/>
      <c r="QUG134" s="516"/>
      <c r="QUH134" s="516"/>
      <c r="QUI134" s="516"/>
      <c r="QUJ134" s="516"/>
      <c r="QUK134" s="516"/>
      <c r="QUL134" s="516"/>
      <c r="QUM134" s="516"/>
      <c r="QUN134" s="516"/>
      <c r="QUO134" s="516"/>
      <c r="QUP134" s="516"/>
      <c r="QUQ134" s="516"/>
      <c r="QUR134" s="516"/>
      <c r="QUS134" s="516"/>
      <c r="QUT134" s="516"/>
      <c r="QUU134" s="516"/>
      <c r="QUV134" s="516"/>
      <c r="QUW134" s="516"/>
      <c r="QUX134" s="516"/>
      <c r="QUY134" s="516"/>
      <c r="QUZ134" s="516"/>
      <c r="QVA134" s="516"/>
      <c r="QVB134" s="516"/>
      <c r="QVC134" s="516"/>
      <c r="QVD134" s="516"/>
      <c r="QVE134" s="516"/>
      <c r="QVF134" s="516"/>
      <c r="QVG134" s="516"/>
      <c r="QVH134" s="516"/>
      <c r="QVI134" s="516"/>
      <c r="QVJ134" s="516"/>
      <c r="QVK134" s="516"/>
      <c r="QVL134" s="516"/>
      <c r="QVM134" s="516"/>
      <c r="QVN134" s="516"/>
      <c r="QVO134" s="516"/>
      <c r="QVP134" s="516"/>
      <c r="QVQ134" s="516"/>
      <c r="QVR134" s="516"/>
      <c r="QVS134" s="516"/>
      <c r="QVT134" s="516"/>
      <c r="QVU134" s="516"/>
      <c r="QVV134" s="516"/>
      <c r="QVW134" s="516"/>
      <c r="QVX134" s="516"/>
      <c r="QVY134" s="516"/>
      <c r="QVZ134" s="516"/>
      <c r="QWA134" s="516"/>
      <c r="QWB134" s="516"/>
      <c r="QWC134" s="516"/>
      <c r="QWD134" s="516"/>
      <c r="QWE134" s="516"/>
      <c r="QWF134" s="516"/>
      <c r="QWG134" s="516"/>
      <c r="QWH134" s="516"/>
      <c r="QWI134" s="516"/>
      <c r="QWJ134" s="516"/>
      <c r="QWK134" s="516"/>
      <c r="QWL134" s="516"/>
      <c r="QWM134" s="516"/>
      <c r="QWN134" s="516"/>
      <c r="QWO134" s="516"/>
      <c r="QWP134" s="516"/>
      <c r="QWQ134" s="516"/>
      <c r="QWR134" s="516"/>
      <c r="QWS134" s="516"/>
      <c r="QWT134" s="516"/>
      <c r="QWU134" s="516"/>
      <c r="QWV134" s="516"/>
      <c r="QWW134" s="516"/>
      <c r="QWX134" s="516"/>
      <c r="QWY134" s="516"/>
      <c r="QWZ134" s="516"/>
      <c r="QXA134" s="516"/>
      <c r="QXB134" s="516"/>
      <c r="QXC134" s="516"/>
      <c r="QXD134" s="516"/>
      <c r="QXE134" s="516"/>
      <c r="QXF134" s="516"/>
      <c r="QXG134" s="516"/>
      <c r="QXH134" s="516"/>
      <c r="QXI134" s="516"/>
      <c r="QXJ134" s="516"/>
      <c r="QXK134" s="516"/>
      <c r="QXL134" s="516"/>
      <c r="QXM134" s="516"/>
      <c r="QXN134" s="516"/>
      <c r="QXO134" s="516"/>
      <c r="QXP134" s="516"/>
      <c r="QXQ134" s="516"/>
      <c r="QXR134" s="516"/>
      <c r="QXS134" s="516"/>
      <c r="QXT134" s="516"/>
      <c r="QXU134" s="516"/>
      <c r="QXV134" s="516"/>
      <c r="QXW134" s="516"/>
      <c r="QXX134" s="516"/>
      <c r="QXY134" s="516"/>
      <c r="QXZ134" s="516"/>
      <c r="QYA134" s="516"/>
      <c r="QYB134" s="516"/>
      <c r="QYC134" s="516"/>
      <c r="QYD134" s="516"/>
      <c r="QYE134" s="516"/>
      <c r="QYF134" s="516"/>
      <c r="QYG134" s="516"/>
      <c r="QYH134" s="516"/>
      <c r="QYI134" s="516"/>
      <c r="QYJ134" s="516"/>
      <c r="QYK134" s="516"/>
      <c r="QYL134" s="516"/>
      <c r="QYM134" s="516"/>
      <c r="QYN134" s="516"/>
      <c r="QYO134" s="516"/>
      <c r="QYP134" s="516"/>
      <c r="QYQ134" s="516"/>
      <c r="QYR134" s="516"/>
      <c r="QYS134" s="516"/>
      <c r="QYT134" s="516"/>
      <c r="QYU134" s="516"/>
      <c r="QYV134" s="516"/>
      <c r="QYW134" s="516"/>
      <c r="QYX134" s="516"/>
      <c r="QYY134" s="516"/>
      <c r="QYZ134" s="516"/>
      <c r="QZA134" s="516"/>
      <c r="QZB134" s="516"/>
      <c r="QZC134" s="516"/>
      <c r="QZD134" s="516"/>
      <c r="QZE134" s="516"/>
      <c r="QZF134" s="516"/>
      <c r="QZG134" s="516"/>
      <c r="QZH134" s="516"/>
      <c r="QZI134" s="516"/>
      <c r="QZJ134" s="516"/>
      <c r="QZK134" s="516"/>
      <c r="QZL134" s="516"/>
      <c r="QZM134" s="516"/>
      <c r="QZN134" s="516"/>
      <c r="QZO134" s="516"/>
      <c r="QZP134" s="516"/>
      <c r="QZQ134" s="516"/>
      <c r="QZR134" s="516"/>
      <c r="QZS134" s="516"/>
      <c r="QZT134" s="516"/>
      <c r="QZU134" s="516"/>
      <c r="QZV134" s="516"/>
      <c r="QZW134" s="516"/>
      <c r="QZX134" s="516"/>
      <c r="QZY134" s="516"/>
      <c r="QZZ134" s="516"/>
      <c r="RAA134" s="516"/>
      <c r="RAB134" s="516"/>
      <c r="RAC134" s="516"/>
      <c r="RAD134" s="516"/>
      <c r="RAE134" s="516"/>
      <c r="RAF134" s="516"/>
      <c r="RAG134" s="516"/>
      <c r="RAH134" s="516"/>
      <c r="RAI134" s="516"/>
      <c r="RAJ134" s="516"/>
      <c r="RAK134" s="516"/>
      <c r="RAL134" s="516"/>
      <c r="RAM134" s="516"/>
      <c r="RAN134" s="516"/>
      <c r="RAO134" s="516"/>
      <c r="RAP134" s="516"/>
      <c r="RAQ134" s="516"/>
      <c r="RAR134" s="516"/>
      <c r="RAS134" s="516"/>
      <c r="RAT134" s="516"/>
      <c r="RAU134" s="516"/>
      <c r="RAV134" s="516"/>
      <c r="RAW134" s="516"/>
      <c r="RAX134" s="516"/>
      <c r="RAY134" s="516"/>
      <c r="RAZ134" s="516"/>
      <c r="RBA134" s="516"/>
      <c r="RBB134" s="516"/>
      <c r="RBC134" s="516"/>
      <c r="RBD134" s="516"/>
      <c r="RBE134" s="516"/>
      <c r="RBF134" s="516"/>
      <c r="RBG134" s="516"/>
      <c r="RBH134" s="516"/>
      <c r="RBI134" s="516"/>
      <c r="RBJ134" s="516"/>
      <c r="RBK134" s="516"/>
      <c r="RBL134" s="516"/>
      <c r="RBM134" s="516"/>
      <c r="RBN134" s="516"/>
      <c r="RBO134" s="516"/>
      <c r="RBP134" s="516"/>
      <c r="RBQ134" s="516"/>
      <c r="RBR134" s="516"/>
      <c r="RBS134" s="516"/>
      <c r="RBT134" s="516"/>
      <c r="RBU134" s="516"/>
      <c r="RBV134" s="516"/>
      <c r="RBW134" s="516"/>
      <c r="RBX134" s="516"/>
      <c r="RBY134" s="516"/>
      <c r="RBZ134" s="516"/>
      <c r="RCA134" s="516"/>
      <c r="RCB134" s="516"/>
      <c r="RCC134" s="516"/>
      <c r="RCD134" s="516"/>
      <c r="RCE134" s="516"/>
      <c r="RCF134" s="516"/>
      <c r="RCG134" s="516"/>
      <c r="RCH134" s="516"/>
      <c r="RCI134" s="516"/>
      <c r="RCJ134" s="516"/>
      <c r="RCK134" s="516"/>
      <c r="RCL134" s="516"/>
      <c r="RCM134" s="516"/>
      <c r="RCN134" s="516"/>
      <c r="RCO134" s="516"/>
      <c r="RCP134" s="516"/>
      <c r="RCQ134" s="516"/>
      <c r="RCR134" s="516"/>
      <c r="RCS134" s="516"/>
      <c r="RCT134" s="516"/>
      <c r="RCU134" s="516"/>
      <c r="RCV134" s="516"/>
      <c r="RCW134" s="516"/>
      <c r="RCX134" s="516"/>
      <c r="RCY134" s="516"/>
      <c r="RCZ134" s="516"/>
      <c r="RDA134" s="516"/>
      <c r="RDB134" s="516"/>
      <c r="RDC134" s="516"/>
      <c r="RDD134" s="516"/>
      <c r="RDE134" s="516"/>
      <c r="RDF134" s="516"/>
      <c r="RDG134" s="516"/>
      <c r="RDH134" s="516"/>
      <c r="RDI134" s="516"/>
      <c r="RDJ134" s="516"/>
      <c r="RDK134" s="516"/>
      <c r="RDL134" s="516"/>
      <c r="RDM134" s="516"/>
      <c r="RDN134" s="516"/>
      <c r="RDO134" s="516"/>
      <c r="RDP134" s="516"/>
      <c r="RDQ134" s="516"/>
      <c r="RDR134" s="516"/>
      <c r="RDS134" s="516"/>
      <c r="RDT134" s="516"/>
      <c r="RDU134" s="516"/>
      <c r="RDV134" s="516"/>
      <c r="RDW134" s="516"/>
      <c r="RDX134" s="516"/>
      <c r="RDY134" s="516"/>
      <c r="RDZ134" s="516"/>
      <c r="REA134" s="516"/>
      <c r="REB134" s="516"/>
      <c r="REC134" s="516"/>
      <c r="RED134" s="516"/>
      <c r="REE134" s="516"/>
      <c r="REF134" s="516"/>
      <c r="REG134" s="516"/>
      <c r="REH134" s="516"/>
      <c r="REI134" s="516"/>
      <c r="REJ134" s="516"/>
      <c r="REK134" s="516"/>
      <c r="REL134" s="516"/>
      <c r="REM134" s="516"/>
      <c r="REN134" s="516"/>
      <c r="REO134" s="516"/>
      <c r="REP134" s="516"/>
      <c r="REQ134" s="516"/>
      <c r="RER134" s="516"/>
      <c r="RES134" s="516"/>
      <c r="RET134" s="516"/>
      <c r="REU134" s="516"/>
      <c r="REV134" s="516"/>
      <c r="REW134" s="516"/>
      <c r="REX134" s="516"/>
      <c r="REY134" s="516"/>
      <c r="REZ134" s="516"/>
      <c r="RFA134" s="516"/>
      <c r="RFB134" s="516"/>
      <c r="RFC134" s="516"/>
      <c r="RFD134" s="516"/>
      <c r="RFE134" s="516"/>
      <c r="RFF134" s="516"/>
      <c r="RFG134" s="516"/>
      <c r="RFH134" s="516"/>
      <c r="RFI134" s="516"/>
      <c r="RFJ134" s="516"/>
      <c r="RFK134" s="516"/>
      <c r="RFL134" s="516"/>
      <c r="RFM134" s="516"/>
      <c r="RFN134" s="516"/>
      <c r="RFO134" s="516"/>
      <c r="RFP134" s="516"/>
      <c r="RFQ134" s="516"/>
      <c r="RFR134" s="516"/>
      <c r="RFS134" s="516"/>
      <c r="RFT134" s="516"/>
      <c r="RFU134" s="516"/>
      <c r="RFV134" s="516"/>
      <c r="RFW134" s="516"/>
      <c r="RFX134" s="516"/>
      <c r="RFY134" s="516"/>
      <c r="RFZ134" s="516"/>
      <c r="RGA134" s="516"/>
      <c r="RGB134" s="516"/>
      <c r="RGC134" s="516"/>
      <c r="RGD134" s="516"/>
      <c r="RGE134" s="516"/>
      <c r="RGF134" s="516"/>
      <c r="RGG134" s="516"/>
      <c r="RGH134" s="516"/>
      <c r="RGI134" s="516"/>
      <c r="RGJ134" s="516"/>
      <c r="RGK134" s="516"/>
      <c r="RGL134" s="516"/>
      <c r="RGM134" s="516"/>
      <c r="RGN134" s="516"/>
      <c r="RGO134" s="516"/>
      <c r="RGP134" s="516"/>
      <c r="RGQ134" s="516"/>
      <c r="RGR134" s="516"/>
      <c r="RGS134" s="516"/>
      <c r="RGT134" s="516"/>
      <c r="RGU134" s="516"/>
      <c r="RGV134" s="516"/>
      <c r="RGW134" s="516"/>
      <c r="RGX134" s="516"/>
      <c r="RGY134" s="516"/>
      <c r="RGZ134" s="516"/>
      <c r="RHA134" s="516"/>
      <c r="RHB134" s="516"/>
      <c r="RHC134" s="516"/>
      <c r="RHD134" s="516"/>
      <c r="RHE134" s="516"/>
      <c r="RHF134" s="516"/>
      <c r="RHG134" s="516"/>
      <c r="RHH134" s="516"/>
      <c r="RHI134" s="516"/>
      <c r="RHJ134" s="516"/>
      <c r="RHK134" s="516"/>
      <c r="RHL134" s="516"/>
      <c r="RHM134" s="516"/>
      <c r="RHN134" s="516"/>
      <c r="RHO134" s="516"/>
      <c r="RHP134" s="516"/>
      <c r="RHQ134" s="516"/>
      <c r="RHR134" s="516"/>
      <c r="RHS134" s="516"/>
      <c r="RHT134" s="516"/>
      <c r="RHU134" s="516"/>
      <c r="RHV134" s="516"/>
      <c r="RHW134" s="516"/>
      <c r="RHX134" s="516"/>
      <c r="RHY134" s="516"/>
      <c r="RHZ134" s="516"/>
      <c r="RIA134" s="516"/>
      <c r="RIB134" s="516"/>
      <c r="RIC134" s="516"/>
      <c r="RID134" s="516"/>
      <c r="RIE134" s="516"/>
      <c r="RIF134" s="516"/>
      <c r="RIG134" s="516"/>
      <c r="RIH134" s="516"/>
      <c r="RII134" s="516"/>
      <c r="RIJ134" s="516"/>
      <c r="RIK134" s="516"/>
      <c r="RIL134" s="516"/>
      <c r="RIM134" s="516"/>
      <c r="RIN134" s="516"/>
      <c r="RIO134" s="516"/>
      <c r="RIP134" s="516"/>
      <c r="RIQ134" s="516"/>
      <c r="RIR134" s="516"/>
      <c r="RIS134" s="516"/>
      <c r="RIT134" s="516"/>
      <c r="RIU134" s="516"/>
      <c r="RIV134" s="516"/>
      <c r="RIW134" s="516"/>
      <c r="RIX134" s="516"/>
      <c r="RIY134" s="516"/>
      <c r="RIZ134" s="516"/>
      <c r="RJA134" s="516"/>
      <c r="RJB134" s="516"/>
      <c r="RJC134" s="516"/>
      <c r="RJD134" s="516"/>
      <c r="RJE134" s="516"/>
      <c r="RJF134" s="516"/>
      <c r="RJG134" s="516"/>
      <c r="RJH134" s="516"/>
      <c r="RJI134" s="516"/>
      <c r="RJJ134" s="516"/>
      <c r="RJK134" s="516"/>
      <c r="RJL134" s="516"/>
      <c r="RJM134" s="516"/>
      <c r="RJN134" s="516"/>
      <c r="RJO134" s="516"/>
      <c r="RJP134" s="516"/>
      <c r="RJQ134" s="516"/>
      <c r="RJR134" s="516"/>
      <c r="RJS134" s="516"/>
      <c r="RJT134" s="516"/>
      <c r="RJU134" s="516"/>
      <c r="RJV134" s="516"/>
      <c r="RJW134" s="516"/>
      <c r="RJX134" s="516"/>
      <c r="RJY134" s="516"/>
      <c r="RJZ134" s="516"/>
      <c r="RKA134" s="516"/>
      <c r="RKB134" s="516"/>
      <c r="RKC134" s="516"/>
      <c r="RKD134" s="516"/>
      <c r="RKE134" s="516"/>
      <c r="RKF134" s="516"/>
      <c r="RKG134" s="516"/>
      <c r="RKH134" s="516"/>
      <c r="RKI134" s="516"/>
      <c r="RKJ134" s="516"/>
      <c r="RKK134" s="516"/>
      <c r="RKL134" s="516"/>
      <c r="RKM134" s="516"/>
      <c r="RKN134" s="516"/>
      <c r="RKO134" s="516"/>
      <c r="RKP134" s="516"/>
      <c r="RKQ134" s="516"/>
      <c r="RKR134" s="516"/>
      <c r="RKS134" s="516"/>
      <c r="RKT134" s="516"/>
      <c r="RKU134" s="516"/>
      <c r="RKV134" s="516"/>
      <c r="RKW134" s="516"/>
      <c r="RKX134" s="516"/>
      <c r="RKY134" s="516"/>
      <c r="RKZ134" s="516"/>
      <c r="RLA134" s="516"/>
      <c r="RLB134" s="516"/>
      <c r="RLC134" s="516"/>
      <c r="RLD134" s="516"/>
      <c r="RLE134" s="516"/>
      <c r="RLF134" s="516"/>
      <c r="RLG134" s="516"/>
      <c r="RLH134" s="516"/>
      <c r="RLI134" s="516"/>
      <c r="RLJ134" s="516"/>
      <c r="RLK134" s="516"/>
      <c r="RLL134" s="516"/>
      <c r="RLM134" s="516"/>
      <c r="RLN134" s="516"/>
      <c r="RLO134" s="516"/>
      <c r="RLP134" s="516"/>
      <c r="RLQ134" s="516"/>
      <c r="RLR134" s="516"/>
      <c r="RLS134" s="516"/>
      <c r="RLT134" s="516"/>
      <c r="RLU134" s="516"/>
      <c r="RLV134" s="516"/>
      <c r="RLW134" s="516"/>
      <c r="RLX134" s="516"/>
      <c r="RLY134" s="516"/>
      <c r="RLZ134" s="516"/>
      <c r="RMA134" s="516"/>
      <c r="RMB134" s="516"/>
      <c r="RMC134" s="516"/>
      <c r="RMD134" s="516"/>
      <c r="RME134" s="516"/>
      <c r="RMF134" s="516"/>
      <c r="RMG134" s="516"/>
      <c r="RMH134" s="516"/>
      <c r="RMI134" s="516"/>
      <c r="RMJ134" s="516"/>
      <c r="RMK134" s="516"/>
      <c r="RML134" s="516"/>
      <c r="RMM134" s="516"/>
      <c r="RMN134" s="516"/>
      <c r="RMO134" s="516"/>
      <c r="RMP134" s="516"/>
      <c r="RMQ134" s="516"/>
      <c r="RMR134" s="516"/>
      <c r="RMS134" s="516"/>
      <c r="RMT134" s="516"/>
      <c r="RMU134" s="516"/>
      <c r="RMV134" s="516"/>
      <c r="RMW134" s="516"/>
      <c r="RMX134" s="516"/>
      <c r="RMY134" s="516"/>
      <c r="RMZ134" s="516"/>
      <c r="RNA134" s="516"/>
      <c r="RNB134" s="516"/>
      <c r="RNC134" s="516"/>
      <c r="RND134" s="516"/>
      <c r="RNE134" s="516"/>
      <c r="RNF134" s="516"/>
      <c r="RNG134" s="516"/>
      <c r="RNH134" s="516"/>
      <c r="RNI134" s="516"/>
      <c r="RNJ134" s="516"/>
      <c r="RNK134" s="516"/>
      <c r="RNL134" s="516"/>
      <c r="RNM134" s="516"/>
      <c r="RNN134" s="516"/>
      <c r="RNO134" s="516"/>
      <c r="RNP134" s="516"/>
      <c r="RNQ134" s="516"/>
      <c r="RNR134" s="516"/>
      <c r="RNS134" s="516"/>
      <c r="RNT134" s="516"/>
      <c r="RNU134" s="516"/>
      <c r="RNV134" s="516"/>
      <c r="RNW134" s="516"/>
      <c r="RNX134" s="516"/>
      <c r="RNY134" s="516"/>
      <c r="RNZ134" s="516"/>
      <c r="ROA134" s="516"/>
      <c r="ROB134" s="516"/>
      <c r="ROC134" s="516"/>
      <c r="ROD134" s="516"/>
      <c r="ROE134" s="516"/>
      <c r="ROF134" s="516"/>
      <c r="ROG134" s="516"/>
      <c r="ROH134" s="516"/>
      <c r="ROI134" s="516"/>
      <c r="ROJ134" s="516"/>
      <c r="ROK134" s="516"/>
      <c r="ROL134" s="516"/>
      <c r="ROM134" s="516"/>
      <c r="RON134" s="516"/>
      <c r="ROO134" s="516"/>
      <c r="ROP134" s="516"/>
      <c r="ROQ134" s="516"/>
      <c r="ROR134" s="516"/>
      <c r="ROS134" s="516"/>
      <c r="ROT134" s="516"/>
      <c r="ROU134" s="516"/>
      <c r="ROV134" s="516"/>
      <c r="ROW134" s="516"/>
      <c r="ROX134" s="516"/>
      <c r="ROY134" s="516"/>
      <c r="ROZ134" s="516"/>
      <c r="RPA134" s="516"/>
      <c r="RPB134" s="516"/>
      <c r="RPC134" s="516"/>
      <c r="RPD134" s="516"/>
      <c r="RPE134" s="516"/>
      <c r="RPF134" s="516"/>
      <c r="RPG134" s="516"/>
      <c r="RPH134" s="516"/>
      <c r="RPI134" s="516"/>
      <c r="RPJ134" s="516"/>
      <c r="RPK134" s="516"/>
      <c r="RPL134" s="516"/>
      <c r="RPM134" s="516"/>
      <c r="RPN134" s="516"/>
      <c r="RPO134" s="516"/>
      <c r="RPP134" s="516"/>
      <c r="RPQ134" s="516"/>
      <c r="RPR134" s="516"/>
      <c r="RPS134" s="516"/>
      <c r="RPT134" s="516"/>
      <c r="RPU134" s="516"/>
      <c r="RPV134" s="516"/>
      <c r="RPW134" s="516"/>
      <c r="RPX134" s="516"/>
      <c r="RPY134" s="516"/>
      <c r="RPZ134" s="516"/>
      <c r="RQA134" s="516"/>
      <c r="RQB134" s="516"/>
      <c r="RQC134" s="516"/>
      <c r="RQD134" s="516"/>
      <c r="RQE134" s="516"/>
      <c r="RQF134" s="516"/>
      <c r="RQG134" s="516"/>
      <c r="RQH134" s="516"/>
      <c r="RQI134" s="516"/>
      <c r="RQJ134" s="516"/>
      <c r="RQK134" s="516"/>
      <c r="RQL134" s="516"/>
      <c r="RQM134" s="516"/>
      <c r="RQN134" s="516"/>
      <c r="RQO134" s="516"/>
      <c r="RQP134" s="516"/>
      <c r="RQQ134" s="516"/>
      <c r="RQR134" s="516"/>
      <c r="RQS134" s="516"/>
      <c r="RQT134" s="516"/>
      <c r="RQU134" s="516"/>
      <c r="RQV134" s="516"/>
      <c r="RQW134" s="516"/>
      <c r="RQX134" s="516"/>
      <c r="RQY134" s="516"/>
      <c r="RQZ134" s="516"/>
      <c r="RRA134" s="516"/>
      <c r="RRB134" s="516"/>
      <c r="RRC134" s="516"/>
      <c r="RRD134" s="516"/>
      <c r="RRE134" s="516"/>
      <c r="RRF134" s="516"/>
      <c r="RRG134" s="516"/>
      <c r="RRH134" s="516"/>
      <c r="RRI134" s="516"/>
      <c r="RRJ134" s="516"/>
      <c r="RRK134" s="516"/>
      <c r="RRL134" s="516"/>
      <c r="RRM134" s="516"/>
      <c r="RRN134" s="516"/>
      <c r="RRO134" s="516"/>
      <c r="RRP134" s="516"/>
      <c r="RRQ134" s="516"/>
      <c r="RRR134" s="516"/>
      <c r="RRS134" s="516"/>
      <c r="RRT134" s="516"/>
      <c r="RRU134" s="516"/>
      <c r="RRV134" s="516"/>
      <c r="RRW134" s="516"/>
      <c r="RRX134" s="516"/>
      <c r="RRY134" s="516"/>
      <c r="RRZ134" s="516"/>
      <c r="RSA134" s="516"/>
      <c r="RSB134" s="516"/>
      <c r="RSC134" s="516"/>
      <c r="RSD134" s="516"/>
      <c r="RSE134" s="516"/>
      <c r="RSF134" s="516"/>
      <c r="RSG134" s="516"/>
      <c r="RSH134" s="516"/>
      <c r="RSI134" s="516"/>
      <c r="RSJ134" s="516"/>
      <c r="RSK134" s="516"/>
      <c r="RSL134" s="516"/>
      <c r="RSM134" s="516"/>
      <c r="RSN134" s="516"/>
      <c r="RSO134" s="516"/>
      <c r="RSP134" s="516"/>
      <c r="RSQ134" s="516"/>
      <c r="RSR134" s="516"/>
      <c r="RSS134" s="516"/>
      <c r="RST134" s="516"/>
      <c r="RSU134" s="516"/>
      <c r="RSV134" s="516"/>
      <c r="RSW134" s="516"/>
      <c r="RSX134" s="516"/>
      <c r="RSY134" s="516"/>
      <c r="RSZ134" s="516"/>
      <c r="RTA134" s="516"/>
      <c r="RTB134" s="516"/>
      <c r="RTC134" s="516"/>
      <c r="RTD134" s="516"/>
      <c r="RTE134" s="516"/>
      <c r="RTF134" s="516"/>
      <c r="RTG134" s="516"/>
      <c r="RTH134" s="516"/>
      <c r="RTI134" s="516"/>
      <c r="RTJ134" s="516"/>
      <c r="RTK134" s="516"/>
      <c r="RTL134" s="516"/>
      <c r="RTM134" s="516"/>
      <c r="RTN134" s="516"/>
      <c r="RTO134" s="516"/>
      <c r="RTP134" s="516"/>
      <c r="RTQ134" s="516"/>
      <c r="RTR134" s="516"/>
      <c r="RTS134" s="516"/>
      <c r="RTT134" s="516"/>
      <c r="RTU134" s="516"/>
      <c r="RTV134" s="516"/>
      <c r="RTW134" s="516"/>
      <c r="RTX134" s="516"/>
      <c r="RTY134" s="516"/>
      <c r="RTZ134" s="516"/>
      <c r="RUA134" s="516"/>
      <c r="RUB134" s="516"/>
      <c r="RUC134" s="516"/>
      <c r="RUD134" s="516"/>
      <c r="RUE134" s="516"/>
      <c r="RUF134" s="516"/>
      <c r="RUG134" s="516"/>
      <c r="RUH134" s="516"/>
      <c r="RUI134" s="516"/>
      <c r="RUJ134" s="516"/>
      <c r="RUK134" s="516"/>
      <c r="RUL134" s="516"/>
      <c r="RUM134" s="516"/>
      <c r="RUN134" s="516"/>
      <c r="RUO134" s="516"/>
      <c r="RUP134" s="516"/>
      <c r="RUQ134" s="516"/>
      <c r="RUR134" s="516"/>
      <c r="RUS134" s="516"/>
      <c r="RUT134" s="516"/>
      <c r="RUU134" s="516"/>
      <c r="RUV134" s="516"/>
      <c r="RUW134" s="516"/>
      <c r="RUX134" s="516"/>
      <c r="RUY134" s="516"/>
      <c r="RUZ134" s="516"/>
      <c r="RVA134" s="516"/>
      <c r="RVB134" s="516"/>
      <c r="RVC134" s="516"/>
      <c r="RVD134" s="516"/>
      <c r="RVE134" s="516"/>
      <c r="RVF134" s="516"/>
      <c r="RVG134" s="516"/>
      <c r="RVH134" s="516"/>
      <c r="RVI134" s="516"/>
      <c r="RVJ134" s="516"/>
      <c r="RVK134" s="516"/>
      <c r="RVL134" s="516"/>
      <c r="RVM134" s="516"/>
      <c r="RVN134" s="516"/>
      <c r="RVO134" s="516"/>
      <c r="RVP134" s="516"/>
      <c r="RVQ134" s="516"/>
      <c r="RVR134" s="516"/>
      <c r="RVS134" s="516"/>
      <c r="RVT134" s="516"/>
      <c r="RVU134" s="516"/>
      <c r="RVV134" s="516"/>
      <c r="RVW134" s="516"/>
      <c r="RVX134" s="516"/>
      <c r="RVY134" s="516"/>
      <c r="RVZ134" s="516"/>
      <c r="RWA134" s="516"/>
      <c r="RWB134" s="516"/>
      <c r="RWC134" s="516"/>
      <c r="RWD134" s="516"/>
      <c r="RWE134" s="516"/>
      <c r="RWF134" s="516"/>
      <c r="RWG134" s="516"/>
      <c r="RWH134" s="516"/>
      <c r="RWI134" s="516"/>
      <c r="RWJ134" s="516"/>
      <c r="RWK134" s="516"/>
      <c r="RWL134" s="516"/>
      <c r="RWM134" s="516"/>
      <c r="RWN134" s="516"/>
      <c r="RWO134" s="516"/>
      <c r="RWP134" s="516"/>
      <c r="RWQ134" s="516"/>
      <c r="RWR134" s="516"/>
      <c r="RWS134" s="516"/>
      <c r="RWT134" s="516"/>
      <c r="RWU134" s="516"/>
      <c r="RWV134" s="516"/>
      <c r="RWW134" s="516"/>
      <c r="RWX134" s="516"/>
      <c r="RWY134" s="516"/>
      <c r="RWZ134" s="516"/>
      <c r="RXA134" s="516"/>
      <c r="RXB134" s="516"/>
      <c r="RXC134" s="516"/>
      <c r="RXD134" s="516"/>
      <c r="RXE134" s="516"/>
      <c r="RXF134" s="516"/>
      <c r="RXG134" s="516"/>
      <c r="RXH134" s="516"/>
      <c r="RXI134" s="516"/>
      <c r="RXJ134" s="516"/>
      <c r="RXK134" s="516"/>
      <c r="RXL134" s="516"/>
      <c r="RXM134" s="516"/>
      <c r="RXN134" s="516"/>
      <c r="RXO134" s="516"/>
      <c r="RXP134" s="516"/>
      <c r="RXQ134" s="516"/>
      <c r="RXR134" s="516"/>
      <c r="RXS134" s="516"/>
      <c r="RXT134" s="516"/>
      <c r="RXU134" s="516"/>
      <c r="RXV134" s="516"/>
      <c r="RXW134" s="516"/>
      <c r="RXX134" s="516"/>
      <c r="RXY134" s="516"/>
      <c r="RXZ134" s="516"/>
      <c r="RYA134" s="516"/>
      <c r="RYB134" s="516"/>
      <c r="RYC134" s="516"/>
      <c r="RYD134" s="516"/>
      <c r="RYE134" s="516"/>
      <c r="RYF134" s="516"/>
      <c r="RYG134" s="516"/>
      <c r="RYH134" s="516"/>
      <c r="RYI134" s="516"/>
      <c r="RYJ134" s="516"/>
      <c r="RYK134" s="516"/>
      <c r="RYL134" s="516"/>
      <c r="RYM134" s="516"/>
      <c r="RYN134" s="516"/>
      <c r="RYO134" s="516"/>
      <c r="RYP134" s="516"/>
      <c r="RYQ134" s="516"/>
      <c r="RYR134" s="516"/>
      <c r="RYS134" s="516"/>
      <c r="RYT134" s="516"/>
      <c r="RYU134" s="516"/>
      <c r="RYV134" s="516"/>
      <c r="RYW134" s="516"/>
      <c r="RYX134" s="516"/>
      <c r="RYY134" s="516"/>
      <c r="RYZ134" s="516"/>
      <c r="RZA134" s="516"/>
      <c r="RZB134" s="516"/>
      <c r="RZC134" s="516"/>
      <c r="RZD134" s="516"/>
      <c r="RZE134" s="516"/>
      <c r="RZF134" s="516"/>
      <c r="RZG134" s="516"/>
      <c r="RZH134" s="516"/>
      <c r="RZI134" s="516"/>
      <c r="RZJ134" s="516"/>
      <c r="RZK134" s="516"/>
      <c r="RZL134" s="516"/>
      <c r="RZM134" s="516"/>
      <c r="RZN134" s="516"/>
      <c r="RZO134" s="516"/>
      <c r="RZP134" s="516"/>
      <c r="RZQ134" s="516"/>
      <c r="RZR134" s="516"/>
      <c r="RZS134" s="516"/>
      <c r="RZT134" s="516"/>
      <c r="RZU134" s="516"/>
      <c r="RZV134" s="516"/>
      <c r="RZW134" s="516"/>
      <c r="RZX134" s="516"/>
      <c r="RZY134" s="516"/>
      <c r="RZZ134" s="516"/>
      <c r="SAA134" s="516"/>
      <c r="SAB134" s="516"/>
      <c r="SAC134" s="516"/>
      <c r="SAD134" s="516"/>
      <c r="SAE134" s="516"/>
      <c r="SAF134" s="516"/>
      <c r="SAG134" s="516"/>
      <c r="SAH134" s="516"/>
      <c r="SAI134" s="516"/>
      <c r="SAJ134" s="516"/>
      <c r="SAK134" s="516"/>
      <c r="SAL134" s="516"/>
      <c r="SAM134" s="516"/>
      <c r="SAN134" s="516"/>
      <c r="SAO134" s="516"/>
      <c r="SAP134" s="516"/>
      <c r="SAQ134" s="516"/>
      <c r="SAR134" s="516"/>
      <c r="SAS134" s="516"/>
      <c r="SAT134" s="516"/>
      <c r="SAU134" s="516"/>
      <c r="SAV134" s="516"/>
      <c r="SAW134" s="516"/>
      <c r="SAX134" s="516"/>
      <c r="SAY134" s="516"/>
      <c r="SAZ134" s="516"/>
      <c r="SBA134" s="516"/>
      <c r="SBB134" s="516"/>
      <c r="SBC134" s="516"/>
      <c r="SBD134" s="516"/>
      <c r="SBE134" s="516"/>
      <c r="SBF134" s="516"/>
      <c r="SBG134" s="516"/>
      <c r="SBH134" s="516"/>
      <c r="SBI134" s="516"/>
      <c r="SBJ134" s="516"/>
      <c r="SBK134" s="516"/>
      <c r="SBL134" s="516"/>
      <c r="SBM134" s="516"/>
      <c r="SBN134" s="516"/>
      <c r="SBO134" s="516"/>
      <c r="SBP134" s="516"/>
      <c r="SBQ134" s="516"/>
      <c r="SBR134" s="516"/>
      <c r="SBS134" s="516"/>
      <c r="SBT134" s="516"/>
      <c r="SBU134" s="516"/>
      <c r="SBV134" s="516"/>
      <c r="SBW134" s="516"/>
      <c r="SBX134" s="516"/>
      <c r="SBY134" s="516"/>
      <c r="SBZ134" s="516"/>
      <c r="SCA134" s="516"/>
      <c r="SCB134" s="516"/>
      <c r="SCC134" s="516"/>
      <c r="SCD134" s="516"/>
      <c r="SCE134" s="516"/>
      <c r="SCF134" s="516"/>
      <c r="SCG134" s="516"/>
      <c r="SCH134" s="516"/>
      <c r="SCI134" s="516"/>
      <c r="SCJ134" s="516"/>
      <c r="SCK134" s="516"/>
      <c r="SCL134" s="516"/>
      <c r="SCM134" s="516"/>
      <c r="SCN134" s="516"/>
      <c r="SCO134" s="516"/>
      <c r="SCP134" s="516"/>
      <c r="SCQ134" s="516"/>
      <c r="SCR134" s="516"/>
      <c r="SCS134" s="516"/>
      <c r="SCT134" s="516"/>
      <c r="SCU134" s="516"/>
      <c r="SCV134" s="516"/>
      <c r="SCW134" s="516"/>
      <c r="SCX134" s="516"/>
      <c r="SCY134" s="516"/>
      <c r="SCZ134" s="516"/>
      <c r="SDA134" s="516"/>
      <c r="SDB134" s="516"/>
      <c r="SDC134" s="516"/>
      <c r="SDD134" s="516"/>
      <c r="SDE134" s="516"/>
      <c r="SDF134" s="516"/>
      <c r="SDG134" s="516"/>
      <c r="SDH134" s="516"/>
      <c r="SDI134" s="516"/>
      <c r="SDJ134" s="516"/>
      <c r="SDK134" s="516"/>
      <c r="SDL134" s="516"/>
      <c r="SDM134" s="516"/>
      <c r="SDN134" s="516"/>
      <c r="SDO134" s="516"/>
      <c r="SDP134" s="516"/>
      <c r="SDQ134" s="516"/>
      <c r="SDR134" s="516"/>
      <c r="SDS134" s="516"/>
      <c r="SDT134" s="516"/>
      <c r="SDU134" s="516"/>
      <c r="SDV134" s="516"/>
      <c r="SDW134" s="516"/>
      <c r="SDX134" s="516"/>
      <c r="SDY134" s="516"/>
      <c r="SDZ134" s="516"/>
      <c r="SEA134" s="516"/>
      <c r="SEB134" s="516"/>
      <c r="SEC134" s="516"/>
      <c r="SED134" s="516"/>
      <c r="SEE134" s="516"/>
      <c r="SEF134" s="516"/>
      <c r="SEG134" s="516"/>
      <c r="SEH134" s="516"/>
      <c r="SEI134" s="516"/>
      <c r="SEJ134" s="516"/>
      <c r="SEK134" s="516"/>
      <c r="SEL134" s="516"/>
      <c r="SEM134" s="516"/>
      <c r="SEN134" s="516"/>
      <c r="SEO134" s="516"/>
      <c r="SEP134" s="516"/>
      <c r="SEQ134" s="516"/>
      <c r="SER134" s="516"/>
      <c r="SES134" s="516"/>
      <c r="SET134" s="516"/>
      <c r="SEU134" s="516"/>
      <c r="SEV134" s="516"/>
      <c r="SEW134" s="516"/>
      <c r="SEX134" s="516"/>
      <c r="SEY134" s="516"/>
      <c r="SEZ134" s="516"/>
      <c r="SFA134" s="516"/>
      <c r="SFB134" s="516"/>
      <c r="SFC134" s="516"/>
      <c r="SFD134" s="516"/>
      <c r="SFE134" s="516"/>
      <c r="SFF134" s="516"/>
      <c r="SFG134" s="516"/>
      <c r="SFH134" s="516"/>
      <c r="SFI134" s="516"/>
      <c r="SFJ134" s="516"/>
      <c r="SFK134" s="516"/>
      <c r="SFL134" s="516"/>
      <c r="SFM134" s="516"/>
      <c r="SFN134" s="516"/>
      <c r="SFO134" s="516"/>
      <c r="SFP134" s="516"/>
      <c r="SFQ134" s="516"/>
      <c r="SFR134" s="516"/>
      <c r="SFS134" s="516"/>
      <c r="SFT134" s="516"/>
      <c r="SFU134" s="516"/>
      <c r="SFV134" s="516"/>
      <c r="SFW134" s="516"/>
      <c r="SFX134" s="516"/>
      <c r="SFY134" s="516"/>
      <c r="SFZ134" s="516"/>
      <c r="SGA134" s="516"/>
      <c r="SGB134" s="516"/>
      <c r="SGC134" s="516"/>
      <c r="SGD134" s="516"/>
      <c r="SGE134" s="516"/>
      <c r="SGF134" s="516"/>
      <c r="SGG134" s="516"/>
      <c r="SGH134" s="516"/>
      <c r="SGI134" s="516"/>
      <c r="SGJ134" s="516"/>
      <c r="SGK134" s="516"/>
      <c r="SGL134" s="516"/>
      <c r="SGM134" s="516"/>
      <c r="SGN134" s="516"/>
      <c r="SGO134" s="516"/>
      <c r="SGP134" s="516"/>
      <c r="SGQ134" s="516"/>
      <c r="SGR134" s="516"/>
      <c r="SGS134" s="516"/>
      <c r="SGT134" s="516"/>
      <c r="SGU134" s="516"/>
      <c r="SGV134" s="516"/>
      <c r="SGW134" s="516"/>
      <c r="SGX134" s="516"/>
      <c r="SGY134" s="516"/>
      <c r="SGZ134" s="516"/>
      <c r="SHA134" s="516"/>
      <c r="SHB134" s="516"/>
      <c r="SHC134" s="516"/>
      <c r="SHD134" s="516"/>
      <c r="SHE134" s="516"/>
      <c r="SHF134" s="516"/>
      <c r="SHG134" s="516"/>
      <c r="SHH134" s="516"/>
      <c r="SHI134" s="516"/>
      <c r="SHJ134" s="516"/>
      <c r="SHK134" s="516"/>
      <c r="SHL134" s="516"/>
      <c r="SHM134" s="516"/>
      <c r="SHN134" s="516"/>
      <c r="SHO134" s="516"/>
      <c r="SHP134" s="516"/>
      <c r="SHQ134" s="516"/>
      <c r="SHR134" s="516"/>
      <c r="SHS134" s="516"/>
      <c r="SHT134" s="516"/>
      <c r="SHU134" s="516"/>
      <c r="SHV134" s="516"/>
      <c r="SHW134" s="516"/>
      <c r="SHX134" s="516"/>
      <c r="SHY134" s="516"/>
      <c r="SHZ134" s="516"/>
      <c r="SIA134" s="516"/>
      <c r="SIB134" s="516"/>
      <c r="SIC134" s="516"/>
      <c r="SID134" s="516"/>
      <c r="SIE134" s="516"/>
      <c r="SIF134" s="516"/>
      <c r="SIG134" s="516"/>
      <c r="SIH134" s="516"/>
      <c r="SII134" s="516"/>
      <c r="SIJ134" s="516"/>
      <c r="SIK134" s="516"/>
      <c r="SIL134" s="516"/>
      <c r="SIM134" s="516"/>
      <c r="SIN134" s="516"/>
      <c r="SIO134" s="516"/>
      <c r="SIP134" s="516"/>
      <c r="SIQ134" s="516"/>
      <c r="SIR134" s="516"/>
      <c r="SIS134" s="516"/>
      <c r="SIT134" s="516"/>
      <c r="SIU134" s="516"/>
      <c r="SIV134" s="516"/>
      <c r="SIW134" s="516"/>
      <c r="SIX134" s="516"/>
      <c r="SIY134" s="516"/>
      <c r="SIZ134" s="516"/>
      <c r="SJA134" s="516"/>
      <c r="SJB134" s="516"/>
      <c r="SJC134" s="516"/>
      <c r="SJD134" s="516"/>
      <c r="SJE134" s="516"/>
      <c r="SJF134" s="516"/>
      <c r="SJG134" s="516"/>
      <c r="SJH134" s="516"/>
      <c r="SJI134" s="516"/>
      <c r="SJJ134" s="516"/>
      <c r="SJK134" s="516"/>
      <c r="SJL134" s="516"/>
      <c r="SJM134" s="516"/>
      <c r="SJN134" s="516"/>
      <c r="SJO134" s="516"/>
      <c r="SJP134" s="516"/>
      <c r="SJQ134" s="516"/>
      <c r="SJR134" s="516"/>
      <c r="SJS134" s="516"/>
      <c r="SJT134" s="516"/>
      <c r="SJU134" s="516"/>
      <c r="SJV134" s="516"/>
      <c r="SJW134" s="516"/>
      <c r="SJX134" s="516"/>
      <c r="SJY134" s="516"/>
      <c r="SJZ134" s="516"/>
      <c r="SKA134" s="516"/>
      <c r="SKB134" s="516"/>
      <c r="SKC134" s="516"/>
      <c r="SKD134" s="516"/>
      <c r="SKE134" s="516"/>
      <c r="SKF134" s="516"/>
      <c r="SKG134" s="516"/>
      <c r="SKH134" s="516"/>
      <c r="SKI134" s="516"/>
      <c r="SKJ134" s="516"/>
      <c r="SKK134" s="516"/>
      <c r="SKL134" s="516"/>
      <c r="SKM134" s="516"/>
      <c r="SKN134" s="516"/>
      <c r="SKO134" s="516"/>
      <c r="SKP134" s="516"/>
      <c r="SKQ134" s="516"/>
      <c r="SKR134" s="516"/>
      <c r="SKS134" s="516"/>
      <c r="SKT134" s="516"/>
      <c r="SKU134" s="516"/>
      <c r="SKV134" s="516"/>
      <c r="SKW134" s="516"/>
      <c r="SKX134" s="516"/>
      <c r="SKY134" s="516"/>
      <c r="SKZ134" s="516"/>
      <c r="SLA134" s="516"/>
      <c r="SLB134" s="516"/>
      <c r="SLC134" s="516"/>
      <c r="SLD134" s="516"/>
      <c r="SLE134" s="516"/>
      <c r="SLF134" s="516"/>
      <c r="SLG134" s="516"/>
      <c r="SLH134" s="516"/>
      <c r="SLI134" s="516"/>
      <c r="SLJ134" s="516"/>
      <c r="SLK134" s="516"/>
      <c r="SLL134" s="516"/>
      <c r="SLM134" s="516"/>
      <c r="SLN134" s="516"/>
      <c r="SLO134" s="516"/>
      <c r="SLP134" s="516"/>
      <c r="SLQ134" s="516"/>
      <c r="SLR134" s="516"/>
      <c r="SLS134" s="516"/>
      <c r="SLT134" s="516"/>
      <c r="SLU134" s="516"/>
      <c r="SLV134" s="516"/>
      <c r="SLW134" s="516"/>
      <c r="SLX134" s="516"/>
      <c r="SLY134" s="516"/>
      <c r="SLZ134" s="516"/>
      <c r="SMA134" s="516"/>
      <c r="SMB134" s="516"/>
      <c r="SMC134" s="516"/>
      <c r="SMD134" s="516"/>
      <c r="SME134" s="516"/>
      <c r="SMF134" s="516"/>
      <c r="SMG134" s="516"/>
      <c r="SMH134" s="516"/>
      <c r="SMI134" s="516"/>
      <c r="SMJ134" s="516"/>
      <c r="SMK134" s="516"/>
      <c r="SML134" s="516"/>
      <c r="SMM134" s="516"/>
      <c r="SMN134" s="516"/>
      <c r="SMO134" s="516"/>
      <c r="SMP134" s="516"/>
      <c r="SMQ134" s="516"/>
      <c r="SMR134" s="516"/>
      <c r="SMS134" s="516"/>
      <c r="SMT134" s="516"/>
      <c r="SMU134" s="516"/>
      <c r="SMV134" s="516"/>
      <c r="SMW134" s="516"/>
      <c r="SMX134" s="516"/>
      <c r="SMY134" s="516"/>
      <c r="SMZ134" s="516"/>
      <c r="SNA134" s="516"/>
      <c r="SNB134" s="516"/>
      <c r="SNC134" s="516"/>
      <c r="SND134" s="516"/>
      <c r="SNE134" s="516"/>
      <c r="SNF134" s="516"/>
      <c r="SNG134" s="516"/>
      <c r="SNH134" s="516"/>
      <c r="SNI134" s="516"/>
      <c r="SNJ134" s="516"/>
      <c r="SNK134" s="516"/>
      <c r="SNL134" s="516"/>
      <c r="SNM134" s="516"/>
      <c r="SNN134" s="516"/>
      <c r="SNO134" s="516"/>
      <c r="SNP134" s="516"/>
      <c r="SNQ134" s="516"/>
      <c r="SNR134" s="516"/>
      <c r="SNS134" s="516"/>
      <c r="SNT134" s="516"/>
      <c r="SNU134" s="516"/>
      <c r="SNV134" s="516"/>
      <c r="SNW134" s="516"/>
      <c r="SNX134" s="516"/>
      <c r="SNY134" s="516"/>
      <c r="SNZ134" s="516"/>
      <c r="SOA134" s="516"/>
      <c r="SOB134" s="516"/>
      <c r="SOC134" s="516"/>
      <c r="SOD134" s="516"/>
      <c r="SOE134" s="516"/>
      <c r="SOF134" s="516"/>
      <c r="SOG134" s="516"/>
      <c r="SOH134" s="516"/>
      <c r="SOI134" s="516"/>
      <c r="SOJ134" s="516"/>
      <c r="SOK134" s="516"/>
      <c r="SOL134" s="516"/>
      <c r="SOM134" s="516"/>
      <c r="SON134" s="516"/>
      <c r="SOO134" s="516"/>
      <c r="SOP134" s="516"/>
      <c r="SOQ134" s="516"/>
      <c r="SOR134" s="516"/>
      <c r="SOS134" s="516"/>
      <c r="SOT134" s="516"/>
      <c r="SOU134" s="516"/>
      <c r="SOV134" s="516"/>
      <c r="SOW134" s="516"/>
      <c r="SOX134" s="516"/>
      <c r="SOY134" s="516"/>
      <c r="SOZ134" s="516"/>
      <c r="SPA134" s="516"/>
      <c r="SPB134" s="516"/>
      <c r="SPC134" s="516"/>
      <c r="SPD134" s="516"/>
      <c r="SPE134" s="516"/>
      <c r="SPF134" s="516"/>
      <c r="SPG134" s="516"/>
      <c r="SPH134" s="516"/>
      <c r="SPI134" s="516"/>
      <c r="SPJ134" s="516"/>
      <c r="SPK134" s="516"/>
      <c r="SPL134" s="516"/>
      <c r="SPM134" s="516"/>
      <c r="SPN134" s="516"/>
      <c r="SPO134" s="516"/>
      <c r="SPP134" s="516"/>
      <c r="SPQ134" s="516"/>
      <c r="SPR134" s="516"/>
      <c r="SPS134" s="516"/>
      <c r="SPT134" s="516"/>
      <c r="SPU134" s="516"/>
      <c r="SPV134" s="516"/>
      <c r="SPW134" s="516"/>
      <c r="SPX134" s="516"/>
      <c r="SPY134" s="516"/>
      <c r="SPZ134" s="516"/>
      <c r="SQA134" s="516"/>
      <c r="SQB134" s="516"/>
      <c r="SQC134" s="516"/>
      <c r="SQD134" s="516"/>
      <c r="SQE134" s="516"/>
      <c r="SQF134" s="516"/>
      <c r="SQG134" s="516"/>
      <c r="SQH134" s="516"/>
      <c r="SQI134" s="516"/>
      <c r="SQJ134" s="516"/>
      <c r="SQK134" s="516"/>
      <c r="SQL134" s="516"/>
      <c r="SQM134" s="516"/>
      <c r="SQN134" s="516"/>
      <c r="SQO134" s="516"/>
      <c r="SQP134" s="516"/>
      <c r="SQQ134" s="516"/>
      <c r="SQR134" s="516"/>
      <c r="SQS134" s="516"/>
      <c r="SQT134" s="516"/>
      <c r="SQU134" s="516"/>
      <c r="SQV134" s="516"/>
      <c r="SQW134" s="516"/>
      <c r="SQX134" s="516"/>
      <c r="SQY134" s="516"/>
      <c r="SQZ134" s="516"/>
      <c r="SRA134" s="516"/>
      <c r="SRB134" s="516"/>
      <c r="SRC134" s="516"/>
      <c r="SRD134" s="516"/>
      <c r="SRE134" s="516"/>
      <c r="SRF134" s="516"/>
      <c r="SRG134" s="516"/>
      <c r="SRH134" s="516"/>
      <c r="SRI134" s="516"/>
      <c r="SRJ134" s="516"/>
      <c r="SRK134" s="516"/>
      <c r="SRL134" s="516"/>
      <c r="SRM134" s="516"/>
      <c r="SRN134" s="516"/>
      <c r="SRO134" s="516"/>
      <c r="SRP134" s="516"/>
      <c r="SRQ134" s="516"/>
      <c r="SRR134" s="516"/>
      <c r="SRS134" s="516"/>
      <c r="SRT134" s="516"/>
      <c r="SRU134" s="516"/>
      <c r="SRV134" s="516"/>
      <c r="SRW134" s="516"/>
      <c r="SRX134" s="516"/>
      <c r="SRY134" s="516"/>
      <c r="SRZ134" s="516"/>
      <c r="SSA134" s="516"/>
      <c r="SSB134" s="516"/>
      <c r="SSC134" s="516"/>
      <c r="SSD134" s="516"/>
      <c r="SSE134" s="516"/>
      <c r="SSF134" s="516"/>
      <c r="SSG134" s="516"/>
      <c r="SSH134" s="516"/>
      <c r="SSI134" s="516"/>
      <c r="SSJ134" s="516"/>
      <c r="SSK134" s="516"/>
      <c r="SSL134" s="516"/>
      <c r="SSM134" s="516"/>
      <c r="SSN134" s="516"/>
      <c r="SSO134" s="516"/>
      <c r="SSP134" s="516"/>
      <c r="SSQ134" s="516"/>
      <c r="SSR134" s="516"/>
      <c r="SSS134" s="516"/>
      <c r="SST134" s="516"/>
      <c r="SSU134" s="516"/>
      <c r="SSV134" s="516"/>
      <c r="SSW134" s="516"/>
      <c r="SSX134" s="516"/>
      <c r="SSY134" s="516"/>
      <c r="SSZ134" s="516"/>
      <c r="STA134" s="516"/>
      <c r="STB134" s="516"/>
      <c r="STC134" s="516"/>
      <c r="STD134" s="516"/>
      <c r="STE134" s="516"/>
      <c r="STF134" s="516"/>
      <c r="STG134" s="516"/>
      <c r="STH134" s="516"/>
      <c r="STI134" s="516"/>
      <c r="STJ134" s="516"/>
      <c r="STK134" s="516"/>
      <c r="STL134" s="516"/>
      <c r="STM134" s="516"/>
      <c r="STN134" s="516"/>
      <c r="STO134" s="516"/>
      <c r="STP134" s="516"/>
      <c r="STQ134" s="516"/>
      <c r="STR134" s="516"/>
      <c r="STS134" s="516"/>
      <c r="STT134" s="516"/>
      <c r="STU134" s="516"/>
      <c r="STV134" s="516"/>
      <c r="STW134" s="516"/>
      <c r="STX134" s="516"/>
      <c r="STY134" s="516"/>
      <c r="STZ134" s="516"/>
      <c r="SUA134" s="516"/>
      <c r="SUB134" s="516"/>
      <c r="SUC134" s="516"/>
      <c r="SUD134" s="516"/>
      <c r="SUE134" s="516"/>
      <c r="SUF134" s="516"/>
      <c r="SUG134" s="516"/>
      <c r="SUH134" s="516"/>
      <c r="SUI134" s="516"/>
      <c r="SUJ134" s="516"/>
      <c r="SUK134" s="516"/>
      <c r="SUL134" s="516"/>
      <c r="SUM134" s="516"/>
      <c r="SUN134" s="516"/>
      <c r="SUO134" s="516"/>
      <c r="SUP134" s="516"/>
      <c r="SUQ134" s="516"/>
      <c r="SUR134" s="516"/>
      <c r="SUS134" s="516"/>
      <c r="SUT134" s="516"/>
      <c r="SUU134" s="516"/>
      <c r="SUV134" s="516"/>
      <c r="SUW134" s="516"/>
      <c r="SUX134" s="516"/>
      <c r="SUY134" s="516"/>
      <c r="SUZ134" s="516"/>
      <c r="SVA134" s="516"/>
      <c r="SVB134" s="516"/>
      <c r="SVC134" s="516"/>
      <c r="SVD134" s="516"/>
      <c r="SVE134" s="516"/>
      <c r="SVF134" s="516"/>
      <c r="SVG134" s="516"/>
      <c r="SVH134" s="516"/>
      <c r="SVI134" s="516"/>
      <c r="SVJ134" s="516"/>
      <c r="SVK134" s="516"/>
      <c r="SVL134" s="516"/>
      <c r="SVM134" s="516"/>
      <c r="SVN134" s="516"/>
      <c r="SVO134" s="516"/>
      <c r="SVP134" s="516"/>
      <c r="SVQ134" s="516"/>
      <c r="SVR134" s="516"/>
      <c r="SVS134" s="516"/>
      <c r="SVT134" s="516"/>
      <c r="SVU134" s="516"/>
      <c r="SVV134" s="516"/>
      <c r="SVW134" s="516"/>
      <c r="SVX134" s="516"/>
      <c r="SVY134" s="516"/>
      <c r="SVZ134" s="516"/>
      <c r="SWA134" s="516"/>
      <c r="SWB134" s="516"/>
      <c r="SWC134" s="516"/>
      <c r="SWD134" s="516"/>
      <c r="SWE134" s="516"/>
      <c r="SWF134" s="516"/>
      <c r="SWG134" s="516"/>
      <c r="SWH134" s="516"/>
      <c r="SWI134" s="516"/>
      <c r="SWJ134" s="516"/>
      <c r="SWK134" s="516"/>
      <c r="SWL134" s="516"/>
      <c r="SWM134" s="516"/>
      <c r="SWN134" s="516"/>
      <c r="SWO134" s="516"/>
      <c r="SWP134" s="516"/>
      <c r="SWQ134" s="516"/>
      <c r="SWR134" s="516"/>
      <c r="SWS134" s="516"/>
      <c r="SWT134" s="516"/>
      <c r="SWU134" s="516"/>
      <c r="SWV134" s="516"/>
      <c r="SWW134" s="516"/>
      <c r="SWX134" s="516"/>
      <c r="SWY134" s="516"/>
      <c r="SWZ134" s="516"/>
      <c r="SXA134" s="516"/>
      <c r="SXB134" s="516"/>
      <c r="SXC134" s="516"/>
      <c r="SXD134" s="516"/>
      <c r="SXE134" s="516"/>
      <c r="SXF134" s="516"/>
      <c r="SXG134" s="516"/>
      <c r="SXH134" s="516"/>
      <c r="SXI134" s="516"/>
      <c r="SXJ134" s="516"/>
      <c r="SXK134" s="516"/>
      <c r="SXL134" s="516"/>
      <c r="SXM134" s="516"/>
      <c r="SXN134" s="516"/>
      <c r="SXO134" s="516"/>
      <c r="SXP134" s="516"/>
      <c r="SXQ134" s="516"/>
      <c r="SXR134" s="516"/>
      <c r="SXS134" s="516"/>
      <c r="SXT134" s="516"/>
      <c r="SXU134" s="516"/>
      <c r="SXV134" s="516"/>
      <c r="SXW134" s="516"/>
      <c r="SXX134" s="516"/>
      <c r="SXY134" s="516"/>
      <c r="SXZ134" s="516"/>
      <c r="SYA134" s="516"/>
      <c r="SYB134" s="516"/>
      <c r="SYC134" s="516"/>
      <c r="SYD134" s="516"/>
      <c r="SYE134" s="516"/>
      <c r="SYF134" s="516"/>
      <c r="SYG134" s="516"/>
      <c r="SYH134" s="516"/>
      <c r="SYI134" s="516"/>
      <c r="SYJ134" s="516"/>
      <c r="SYK134" s="516"/>
      <c r="SYL134" s="516"/>
      <c r="SYM134" s="516"/>
      <c r="SYN134" s="516"/>
      <c r="SYO134" s="516"/>
      <c r="SYP134" s="516"/>
      <c r="SYQ134" s="516"/>
      <c r="SYR134" s="516"/>
      <c r="SYS134" s="516"/>
      <c r="SYT134" s="516"/>
      <c r="SYU134" s="516"/>
      <c r="SYV134" s="516"/>
      <c r="SYW134" s="516"/>
      <c r="SYX134" s="516"/>
      <c r="SYY134" s="516"/>
      <c r="SYZ134" s="516"/>
      <c r="SZA134" s="516"/>
      <c r="SZB134" s="516"/>
      <c r="SZC134" s="516"/>
      <c r="SZD134" s="516"/>
      <c r="SZE134" s="516"/>
      <c r="SZF134" s="516"/>
      <c r="SZG134" s="516"/>
      <c r="SZH134" s="516"/>
      <c r="SZI134" s="516"/>
      <c r="SZJ134" s="516"/>
      <c r="SZK134" s="516"/>
      <c r="SZL134" s="516"/>
      <c r="SZM134" s="516"/>
      <c r="SZN134" s="516"/>
      <c r="SZO134" s="516"/>
      <c r="SZP134" s="516"/>
      <c r="SZQ134" s="516"/>
      <c r="SZR134" s="516"/>
      <c r="SZS134" s="516"/>
      <c r="SZT134" s="516"/>
      <c r="SZU134" s="516"/>
      <c r="SZV134" s="516"/>
      <c r="SZW134" s="516"/>
      <c r="SZX134" s="516"/>
      <c r="SZY134" s="516"/>
      <c r="SZZ134" s="516"/>
      <c r="TAA134" s="516"/>
      <c r="TAB134" s="516"/>
      <c r="TAC134" s="516"/>
      <c r="TAD134" s="516"/>
      <c r="TAE134" s="516"/>
      <c r="TAF134" s="516"/>
      <c r="TAG134" s="516"/>
      <c r="TAH134" s="516"/>
      <c r="TAI134" s="516"/>
      <c r="TAJ134" s="516"/>
      <c r="TAK134" s="516"/>
      <c r="TAL134" s="516"/>
      <c r="TAM134" s="516"/>
      <c r="TAN134" s="516"/>
      <c r="TAO134" s="516"/>
      <c r="TAP134" s="516"/>
      <c r="TAQ134" s="516"/>
      <c r="TAR134" s="516"/>
      <c r="TAS134" s="516"/>
      <c r="TAT134" s="516"/>
      <c r="TAU134" s="516"/>
      <c r="TAV134" s="516"/>
      <c r="TAW134" s="516"/>
      <c r="TAX134" s="516"/>
      <c r="TAY134" s="516"/>
      <c r="TAZ134" s="516"/>
      <c r="TBA134" s="516"/>
      <c r="TBB134" s="516"/>
      <c r="TBC134" s="516"/>
      <c r="TBD134" s="516"/>
      <c r="TBE134" s="516"/>
      <c r="TBF134" s="516"/>
      <c r="TBG134" s="516"/>
      <c r="TBH134" s="516"/>
      <c r="TBI134" s="516"/>
      <c r="TBJ134" s="516"/>
      <c r="TBK134" s="516"/>
      <c r="TBL134" s="516"/>
      <c r="TBM134" s="516"/>
      <c r="TBN134" s="516"/>
      <c r="TBO134" s="516"/>
      <c r="TBP134" s="516"/>
      <c r="TBQ134" s="516"/>
      <c r="TBR134" s="516"/>
      <c r="TBS134" s="516"/>
      <c r="TBT134" s="516"/>
      <c r="TBU134" s="516"/>
      <c r="TBV134" s="516"/>
      <c r="TBW134" s="516"/>
      <c r="TBX134" s="516"/>
      <c r="TBY134" s="516"/>
      <c r="TBZ134" s="516"/>
      <c r="TCA134" s="516"/>
      <c r="TCB134" s="516"/>
      <c r="TCC134" s="516"/>
      <c r="TCD134" s="516"/>
      <c r="TCE134" s="516"/>
      <c r="TCF134" s="516"/>
      <c r="TCG134" s="516"/>
      <c r="TCH134" s="516"/>
      <c r="TCI134" s="516"/>
      <c r="TCJ134" s="516"/>
      <c r="TCK134" s="516"/>
      <c r="TCL134" s="516"/>
      <c r="TCM134" s="516"/>
      <c r="TCN134" s="516"/>
      <c r="TCO134" s="516"/>
      <c r="TCP134" s="516"/>
      <c r="TCQ134" s="516"/>
      <c r="TCR134" s="516"/>
      <c r="TCS134" s="516"/>
      <c r="TCT134" s="516"/>
      <c r="TCU134" s="516"/>
      <c r="TCV134" s="516"/>
      <c r="TCW134" s="516"/>
      <c r="TCX134" s="516"/>
      <c r="TCY134" s="516"/>
      <c r="TCZ134" s="516"/>
      <c r="TDA134" s="516"/>
      <c r="TDB134" s="516"/>
      <c r="TDC134" s="516"/>
      <c r="TDD134" s="516"/>
      <c r="TDE134" s="516"/>
      <c r="TDF134" s="516"/>
      <c r="TDG134" s="516"/>
      <c r="TDH134" s="516"/>
      <c r="TDI134" s="516"/>
      <c r="TDJ134" s="516"/>
      <c r="TDK134" s="516"/>
      <c r="TDL134" s="516"/>
      <c r="TDM134" s="516"/>
      <c r="TDN134" s="516"/>
      <c r="TDO134" s="516"/>
      <c r="TDP134" s="516"/>
      <c r="TDQ134" s="516"/>
      <c r="TDR134" s="516"/>
      <c r="TDS134" s="516"/>
      <c r="TDT134" s="516"/>
      <c r="TDU134" s="516"/>
      <c r="TDV134" s="516"/>
      <c r="TDW134" s="516"/>
      <c r="TDX134" s="516"/>
      <c r="TDY134" s="516"/>
      <c r="TDZ134" s="516"/>
      <c r="TEA134" s="516"/>
      <c r="TEB134" s="516"/>
      <c r="TEC134" s="516"/>
      <c r="TED134" s="516"/>
      <c r="TEE134" s="516"/>
      <c r="TEF134" s="516"/>
      <c r="TEG134" s="516"/>
      <c r="TEH134" s="516"/>
      <c r="TEI134" s="516"/>
      <c r="TEJ134" s="516"/>
      <c r="TEK134" s="516"/>
      <c r="TEL134" s="516"/>
      <c r="TEM134" s="516"/>
      <c r="TEN134" s="516"/>
      <c r="TEO134" s="516"/>
      <c r="TEP134" s="516"/>
      <c r="TEQ134" s="516"/>
      <c r="TER134" s="516"/>
      <c r="TES134" s="516"/>
      <c r="TET134" s="516"/>
      <c r="TEU134" s="516"/>
      <c r="TEV134" s="516"/>
      <c r="TEW134" s="516"/>
      <c r="TEX134" s="516"/>
      <c r="TEY134" s="516"/>
      <c r="TEZ134" s="516"/>
      <c r="TFA134" s="516"/>
      <c r="TFB134" s="516"/>
      <c r="TFC134" s="516"/>
      <c r="TFD134" s="516"/>
      <c r="TFE134" s="516"/>
      <c r="TFF134" s="516"/>
      <c r="TFG134" s="516"/>
      <c r="TFH134" s="516"/>
      <c r="TFI134" s="516"/>
      <c r="TFJ134" s="516"/>
      <c r="TFK134" s="516"/>
      <c r="TFL134" s="516"/>
      <c r="TFM134" s="516"/>
      <c r="TFN134" s="516"/>
      <c r="TFO134" s="516"/>
      <c r="TFP134" s="516"/>
      <c r="TFQ134" s="516"/>
      <c r="TFR134" s="516"/>
      <c r="TFS134" s="516"/>
      <c r="TFT134" s="516"/>
      <c r="TFU134" s="516"/>
      <c r="TFV134" s="516"/>
      <c r="TFW134" s="516"/>
      <c r="TFX134" s="516"/>
      <c r="TFY134" s="516"/>
      <c r="TFZ134" s="516"/>
      <c r="TGA134" s="516"/>
      <c r="TGB134" s="516"/>
      <c r="TGC134" s="516"/>
      <c r="TGD134" s="516"/>
      <c r="TGE134" s="516"/>
      <c r="TGF134" s="516"/>
      <c r="TGG134" s="516"/>
      <c r="TGH134" s="516"/>
      <c r="TGI134" s="516"/>
      <c r="TGJ134" s="516"/>
      <c r="TGK134" s="516"/>
      <c r="TGL134" s="516"/>
      <c r="TGM134" s="516"/>
      <c r="TGN134" s="516"/>
      <c r="TGO134" s="516"/>
      <c r="TGP134" s="516"/>
      <c r="TGQ134" s="516"/>
      <c r="TGR134" s="516"/>
      <c r="TGS134" s="516"/>
      <c r="TGT134" s="516"/>
      <c r="TGU134" s="516"/>
      <c r="TGV134" s="516"/>
      <c r="TGW134" s="516"/>
      <c r="TGX134" s="516"/>
      <c r="TGY134" s="516"/>
      <c r="TGZ134" s="516"/>
      <c r="THA134" s="516"/>
      <c r="THB134" s="516"/>
      <c r="THC134" s="516"/>
      <c r="THD134" s="516"/>
      <c r="THE134" s="516"/>
      <c r="THF134" s="516"/>
      <c r="THG134" s="516"/>
      <c r="THH134" s="516"/>
      <c r="THI134" s="516"/>
      <c r="THJ134" s="516"/>
      <c r="THK134" s="516"/>
      <c r="THL134" s="516"/>
      <c r="THM134" s="516"/>
      <c r="THN134" s="516"/>
      <c r="THO134" s="516"/>
      <c r="THP134" s="516"/>
      <c r="THQ134" s="516"/>
      <c r="THR134" s="516"/>
      <c r="THS134" s="516"/>
      <c r="THT134" s="516"/>
      <c r="THU134" s="516"/>
      <c r="THV134" s="516"/>
      <c r="THW134" s="516"/>
      <c r="THX134" s="516"/>
      <c r="THY134" s="516"/>
      <c r="THZ134" s="516"/>
      <c r="TIA134" s="516"/>
      <c r="TIB134" s="516"/>
      <c r="TIC134" s="516"/>
      <c r="TID134" s="516"/>
      <c r="TIE134" s="516"/>
      <c r="TIF134" s="516"/>
      <c r="TIG134" s="516"/>
      <c r="TIH134" s="516"/>
      <c r="TII134" s="516"/>
      <c r="TIJ134" s="516"/>
      <c r="TIK134" s="516"/>
      <c r="TIL134" s="516"/>
      <c r="TIM134" s="516"/>
      <c r="TIN134" s="516"/>
      <c r="TIO134" s="516"/>
      <c r="TIP134" s="516"/>
      <c r="TIQ134" s="516"/>
      <c r="TIR134" s="516"/>
      <c r="TIS134" s="516"/>
      <c r="TIT134" s="516"/>
      <c r="TIU134" s="516"/>
      <c r="TIV134" s="516"/>
      <c r="TIW134" s="516"/>
      <c r="TIX134" s="516"/>
      <c r="TIY134" s="516"/>
      <c r="TIZ134" s="516"/>
      <c r="TJA134" s="516"/>
      <c r="TJB134" s="516"/>
      <c r="TJC134" s="516"/>
      <c r="TJD134" s="516"/>
      <c r="TJE134" s="516"/>
      <c r="TJF134" s="516"/>
      <c r="TJG134" s="516"/>
      <c r="TJH134" s="516"/>
      <c r="TJI134" s="516"/>
      <c r="TJJ134" s="516"/>
      <c r="TJK134" s="516"/>
      <c r="TJL134" s="516"/>
      <c r="TJM134" s="516"/>
      <c r="TJN134" s="516"/>
      <c r="TJO134" s="516"/>
      <c r="TJP134" s="516"/>
      <c r="TJQ134" s="516"/>
      <c r="TJR134" s="516"/>
      <c r="TJS134" s="516"/>
      <c r="TJT134" s="516"/>
      <c r="TJU134" s="516"/>
      <c r="TJV134" s="516"/>
      <c r="TJW134" s="516"/>
      <c r="TJX134" s="516"/>
      <c r="TJY134" s="516"/>
      <c r="TJZ134" s="516"/>
      <c r="TKA134" s="516"/>
      <c r="TKB134" s="516"/>
      <c r="TKC134" s="516"/>
      <c r="TKD134" s="516"/>
      <c r="TKE134" s="516"/>
      <c r="TKF134" s="516"/>
      <c r="TKG134" s="516"/>
      <c r="TKH134" s="516"/>
      <c r="TKI134" s="516"/>
      <c r="TKJ134" s="516"/>
      <c r="TKK134" s="516"/>
      <c r="TKL134" s="516"/>
      <c r="TKM134" s="516"/>
      <c r="TKN134" s="516"/>
      <c r="TKO134" s="516"/>
      <c r="TKP134" s="516"/>
      <c r="TKQ134" s="516"/>
      <c r="TKR134" s="516"/>
      <c r="TKS134" s="516"/>
      <c r="TKT134" s="516"/>
      <c r="TKU134" s="516"/>
      <c r="TKV134" s="516"/>
      <c r="TKW134" s="516"/>
      <c r="TKX134" s="516"/>
      <c r="TKY134" s="516"/>
      <c r="TKZ134" s="516"/>
      <c r="TLA134" s="516"/>
      <c r="TLB134" s="516"/>
      <c r="TLC134" s="516"/>
      <c r="TLD134" s="516"/>
      <c r="TLE134" s="516"/>
      <c r="TLF134" s="516"/>
      <c r="TLG134" s="516"/>
      <c r="TLH134" s="516"/>
      <c r="TLI134" s="516"/>
      <c r="TLJ134" s="516"/>
      <c r="TLK134" s="516"/>
      <c r="TLL134" s="516"/>
      <c r="TLM134" s="516"/>
      <c r="TLN134" s="516"/>
      <c r="TLO134" s="516"/>
      <c r="TLP134" s="516"/>
      <c r="TLQ134" s="516"/>
      <c r="TLR134" s="516"/>
      <c r="TLS134" s="516"/>
      <c r="TLT134" s="516"/>
      <c r="TLU134" s="516"/>
      <c r="TLV134" s="516"/>
      <c r="TLW134" s="516"/>
      <c r="TLX134" s="516"/>
      <c r="TLY134" s="516"/>
      <c r="TLZ134" s="516"/>
      <c r="TMA134" s="516"/>
      <c r="TMB134" s="516"/>
      <c r="TMC134" s="516"/>
      <c r="TMD134" s="516"/>
      <c r="TME134" s="516"/>
      <c r="TMF134" s="516"/>
      <c r="TMG134" s="516"/>
      <c r="TMH134" s="516"/>
      <c r="TMI134" s="516"/>
      <c r="TMJ134" s="516"/>
      <c r="TMK134" s="516"/>
      <c r="TML134" s="516"/>
      <c r="TMM134" s="516"/>
      <c r="TMN134" s="516"/>
      <c r="TMO134" s="516"/>
      <c r="TMP134" s="516"/>
      <c r="TMQ134" s="516"/>
      <c r="TMR134" s="516"/>
      <c r="TMS134" s="516"/>
      <c r="TMT134" s="516"/>
      <c r="TMU134" s="516"/>
      <c r="TMV134" s="516"/>
      <c r="TMW134" s="516"/>
      <c r="TMX134" s="516"/>
      <c r="TMY134" s="516"/>
      <c r="TMZ134" s="516"/>
      <c r="TNA134" s="516"/>
      <c r="TNB134" s="516"/>
      <c r="TNC134" s="516"/>
      <c r="TND134" s="516"/>
      <c r="TNE134" s="516"/>
      <c r="TNF134" s="516"/>
      <c r="TNG134" s="516"/>
      <c r="TNH134" s="516"/>
      <c r="TNI134" s="516"/>
      <c r="TNJ134" s="516"/>
      <c r="TNK134" s="516"/>
      <c r="TNL134" s="516"/>
      <c r="TNM134" s="516"/>
      <c r="TNN134" s="516"/>
      <c r="TNO134" s="516"/>
      <c r="TNP134" s="516"/>
      <c r="TNQ134" s="516"/>
      <c r="TNR134" s="516"/>
      <c r="TNS134" s="516"/>
      <c r="TNT134" s="516"/>
      <c r="TNU134" s="516"/>
      <c r="TNV134" s="516"/>
      <c r="TNW134" s="516"/>
      <c r="TNX134" s="516"/>
      <c r="TNY134" s="516"/>
      <c r="TNZ134" s="516"/>
      <c r="TOA134" s="516"/>
      <c r="TOB134" s="516"/>
      <c r="TOC134" s="516"/>
      <c r="TOD134" s="516"/>
      <c r="TOE134" s="516"/>
      <c r="TOF134" s="516"/>
      <c r="TOG134" s="516"/>
      <c r="TOH134" s="516"/>
      <c r="TOI134" s="516"/>
      <c r="TOJ134" s="516"/>
      <c r="TOK134" s="516"/>
      <c r="TOL134" s="516"/>
      <c r="TOM134" s="516"/>
      <c r="TON134" s="516"/>
      <c r="TOO134" s="516"/>
      <c r="TOP134" s="516"/>
      <c r="TOQ134" s="516"/>
      <c r="TOR134" s="516"/>
      <c r="TOS134" s="516"/>
      <c r="TOT134" s="516"/>
      <c r="TOU134" s="516"/>
      <c r="TOV134" s="516"/>
      <c r="TOW134" s="516"/>
      <c r="TOX134" s="516"/>
      <c r="TOY134" s="516"/>
      <c r="TOZ134" s="516"/>
      <c r="TPA134" s="516"/>
      <c r="TPB134" s="516"/>
      <c r="TPC134" s="516"/>
      <c r="TPD134" s="516"/>
      <c r="TPE134" s="516"/>
      <c r="TPF134" s="516"/>
      <c r="TPG134" s="516"/>
      <c r="TPH134" s="516"/>
      <c r="TPI134" s="516"/>
      <c r="TPJ134" s="516"/>
      <c r="TPK134" s="516"/>
      <c r="TPL134" s="516"/>
      <c r="TPM134" s="516"/>
      <c r="TPN134" s="516"/>
      <c r="TPO134" s="516"/>
      <c r="TPP134" s="516"/>
      <c r="TPQ134" s="516"/>
      <c r="TPR134" s="516"/>
      <c r="TPS134" s="516"/>
      <c r="TPT134" s="516"/>
      <c r="TPU134" s="516"/>
      <c r="TPV134" s="516"/>
      <c r="TPW134" s="516"/>
      <c r="TPX134" s="516"/>
      <c r="TPY134" s="516"/>
      <c r="TPZ134" s="516"/>
      <c r="TQA134" s="516"/>
      <c r="TQB134" s="516"/>
      <c r="TQC134" s="516"/>
      <c r="TQD134" s="516"/>
      <c r="TQE134" s="516"/>
      <c r="TQF134" s="516"/>
      <c r="TQG134" s="516"/>
      <c r="TQH134" s="516"/>
      <c r="TQI134" s="516"/>
      <c r="TQJ134" s="516"/>
      <c r="TQK134" s="516"/>
      <c r="TQL134" s="516"/>
      <c r="TQM134" s="516"/>
      <c r="TQN134" s="516"/>
      <c r="TQO134" s="516"/>
      <c r="TQP134" s="516"/>
      <c r="TQQ134" s="516"/>
      <c r="TQR134" s="516"/>
      <c r="TQS134" s="516"/>
      <c r="TQT134" s="516"/>
      <c r="TQU134" s="516"/>
      <c r="TQV134" s="516"/>
      <c r="TQW134" s="516"/>
      <c r="TQX134" s="516"/>
      <c r="TQY134" s="516"/>
      <c r="TQZ134" s="516"/>
      <c r="TRA134" s="516"/>
      <c r="TRB134" s="516"/>
      <c r="TRC134" s="516"/>
      <c r="TRD134" s="516"/>
      <c r="TRE134" s="516"/>
      <c r="TRF134" s="516"/>
      <c r="TRG134" s="516"/>
      <c r="TRH134" s="516"/>
      <c r="TRI134" s="516"/>
      <c r="TRJ134" s="516"/>
      <c r="TRK134" s="516"/>
      <c r="TRL134" s="516"/>
      <c r="TRM134" s="516"/>
      <c r="TRN134" s="516"/>
      <c r="TRO134" s="516"/>
      <c r="TRP134" s="516"/>
      <c r="TRQ134" s="516"/>
      <c r="TRR134" s="516"/>
      <c r="TRS134" s="516"/>
      <c r="TRT134" s="516"/>
      <c r="TRU134" s="516"/>
      <c r="TRV134" s="516"/>
      <c r="TRW134" s="516"/>
      <c r="TRX134" s="516"/>
      <c r="TRY134" s="516"/>
      <c r="TRZ134" s="516"/>
      <c r="TSA134" s="516"/>
      <c r="TSB134" s="516"/>
      <c r="TSC134" s="516"/>
      <c r="TSD134" s="516"/>
      <c r="TSE134" s="516"/>
      <c r="TSF134" s="516"/>
      <c r="TSG134" s="516"/>
      <c r="TSH134" s="516"/>
      <c r="TSI134" s="516"/>
      <c r="TSJ134" s="516"/>
      <c r="TSK134" s="516"/>
      <c r="TSL134" s="516"/>
      <c r="TSM134" s="516"/>
      <c r="TSN134" s="516"/>
      <c r="TSO134" s="516"/>
      <c r="TSP134" s="516"/>
      <c r="TSQ134" s="516"/>
      <c r="TSR134" s="516"/>
      <c r="TSS134" s="516"/>
      <c r="TST134" s="516"/>
      <c r="TSU134" s="516"/>
      <c r="TSV134" s="516"/>
      <c r="TSW134" s="516"/>
      <c r="TSX134" s="516"/>
      <c r="TSY134" s="516"/>
      <c r="TSZ134" s="516"/>
      <c r="TTA134" s="516"/>
      <c r="TTB134" s="516"/>
      <c r="TTC134" s="516"/>
      <c r="TTD134" s="516"/>
      <c r="TTE134" s="516"/>
      <c r="TTF134" s="516"/>
      <c r="TTG134" s="516"/>
      <c r="TTH134" s="516"/>
      <c r="TTI134" s="516"/>
      <c r="TTJ134" s="516"/>
      <c r="TTK134" s="516"/>
      <c r="TTL134" s="516"/>
      <c r="TTM134" s="516"/>
      <c r="TTN134" s="516"/>
      <c r="TTO134" s="516"/>
      <c r="TTP134" s="516"/>
      <c r="TTQ134" s="516"/>
      <c r="TTR134" s="516"/>
      <c r="TTS134" s="516"/>
      <c r="TTT134" s="516"/>
      <c r="TTU134" s="516"/>
      <c r="TTV134" s="516"/>
      <c r="TTW134" s="516"/>
      <c r="TTX134" s="516"/>
      <c r="TTY134" s="516"/>
      <c r="TTZ134" s="516"/>
      <c r="TUA134" s="516"/>
      <c r="TUB134" s="516"/>
      <c r="TUC134" s="516"/>
      <c r="TUD134" s="516"/>
      <c r="TUE134" s="516"/>
      <c r="TUF134" s="516"/>
      <c r="TUG134" s="516"/>
      <c r="TUH134" s="516"/>
      <c r="TUI134" s="516"/>
      <c r="TUJ134" s="516"/>
      <c r="TUK134" s="516"/>
      <c r="TUL134" s="516"/>
      <c r="TUM134" s="516"/>
      <c r="TUN134" s="516"/>
      <c r="TUO134" s="516"/>
      <c r="TUP134" s="516"/>
      <c r="TUQ134" s="516"/>
      <c r="TUR134" s="516"/>
      <c r="TUS134" s="516"/>
      <c r="TUT134" s="516"/>
      <c r="TUU134" s="516"/>
      <c r="TUV134" s="516"/>
      <c r="TUW134" s="516"/>
      <c r="TUX134" s="516"/>
      <c r="TUY134" s="516"/>
      <c r="TUZ134" s="516"/>
      <c r="TVA134" s="516"/>
      <c r="TVB134" s="516"/>
      <c r="TVC134" s="516"/>
      <c r="TVD134" s="516"/>
      <c r="TVE134" s="516"/>
      <c r="TVF134" s="516"/>
      <c r="TVG134" s="516"/>
      <c r="TVH134" s="516"/>
      <c r="TVI134" s="516"/>
      <c r="TVJ134" s="516"/>
      <c r="TVK134" s="516"/>
      <c r="TVL134" s="516"/>
      <c r="TVM134" s="516"/>
      <c r="TVN134" s="516"/>
      <c r="TVO134" s="516"/>
      <c r="TVP134" s="516"/>
      <c r="TVQ134" s="516"/>
      <c r="TVR134" s="516"/>
      <c r="TVS134" s="516"/>
      <c r="TVT134" s="516"/>
      <c r="TVU134" s="516"/>
      <c r="TVV134" s="516"/>
      <c r="TVW134" s="516"/>
      <c r="TVX134" s="516"/>
      <c r="TVY134" s="516"/>
      <c r="TVZ134" s="516"/>
      <c r="TWA134" s="516"/>
      <c r="TWB134" s="516"/>
      <c r="TWC134" s="516"/>
      <c r="TWD134" s="516"/>
      <c r="TWE134" s="516"/>
      <c r="TWF134" s="516"/>
      <c r="TWG134" s="516"/>
      <c r="TWH134" s="516"/>
      <c r="TWI134" s="516"/>
      <c r="TWJ134" s="516"/>
      <c r="TWK134" s="516"/>
      <c r="TWL134" s="516"/>
      <c r="TWM134" s="516"/>
      <c r="TWN134" s="516"/>
      <c r="TWO134" s="516"/>
      <c r="TWP134" s="516"/>
      <c r="TWQ134" s="516"/>
      <c r="TWR134" s="516"/>
      <c r="TWS134" s="516"/>
      <c r="TWT134" s="516"/>
      <c r="TWU134" s="516"/>
      <c r="TWV134" s="516"/>
      <c r="TWW134" s="516"/>
      <c r="TWX134" s="516"/>
      <c r="TWY134" s="516"/>
      <c r="TWZ134" s="516"/>
      <c r="TXA134" s="516"/>
      <c r="TXB134" s="516"/>
      <c r="TXC134" s="516"/>
      <c r="TXD134" s="516"/>
      <c r="TXE134" s="516"/>
      <c r="TXF134" s="516"/>
      <c r="TXG134" s="516"/>
      <c r="TXH134" s="516"/>
      <c r="TXI134" s="516"/>
      <c r="TXJ134" s="516"/>
      <c r="TXK134" s="516"/>
      <c r="TXL134" s="516"/>
      <c r="TXM134" s="516"/>
      <c r="TXN134" s="516"/>
      <c r="TXO134" s="516"/>
      <c r="TXP134" s="516"/>
      <c r="TXQ134" s="516"/>
      <c r="TXR134" s="516"/>
      <c r="TXS134" s="516"/>
      <c r="TXT134" s="516"/>
      <c r="TXU134" s="516"/>
      <c r="TXV134" s="516"/>
      <c r="TXW134" s="516"/>
      <c r="TXX134" s="516"/>
      <c r="TXY134" s="516"/>
      <c r="TXZ134" s="516"/>
      <c r="TYA134" s="516"/>
      <c r="TYB134" s="516"/>
      <c r="TYC134" s="516"/>
      <c r="TYD134" s="516"/>
      <c r="TYE134" s="516"/>
      <c r="TYF134" s="516"/>
      <c r="TYG134" s="516"/>
      <c r="TYH134" s="516"/>
      <c r="TYI134" s="516"/>
      <c r="TYJ134" s="516"/>
      <c r="TYK134" s="516"/>
      <c r="TYL134" s="516"/>
      <c r="TYM134" s="516"/>
      <c r="TYN134" s="516"/>
      <c r="TYO134" s="516"/>
      <c r="TYP134" s="516"/>
      <c r="TYQ134" s="516"/>
      <c r="TYR134" s="516"/>
      <c r="TYS134" s="516"/>
      <c r="TYT134" s="516"/>
      <c r="TYU134" s="516"/>
      <c r="TYV134" s="516"/>
      <c r="TYW134" s="516"/>
      <c r="TYX134" s="516"/>
      <c r="TYY134" s="516"/>
      <c r="TYZ134" s="516"/>
      <c r="TZA134" s="516"/>
      <c r="TZB134" s="516"/>
      <c r="TZC134" s="516"/>
      <c r="TZD134" s="516"/>
      <c r="TZE134" s="516"/>
      <c r="TZF134" s="516"/>
      <c r="TZG134" s="516"/>
      <c r="TZH134" s="516"/>
      <c r="TZI134" s="516"/>
      <c r="TZJ134" s="516"/>
      <c r="TZK134" s="516"/>
      <c r="TZL134" s="516"/>
      <c r="TZM134" s="516"/>
      <c r="TZN134" s="516"/>
      <c r="TZO134" s="516"/>
      <c r="TZP134" s="516"/>
      <c r="TZQ134" s="516"/>
      <c r="TZR134" s="516"/>
      <c r="TZS134" s="516"/>
      <c r="TZT134" s="516"/>
      <c r="TZU134" s="516"/>
      <c r="TZV134" s="516"/>
      <c r="TZW134" s="516"/>
      <c r="TZX134" s="516"/>
      <c r="TZY134" s="516"/>
      <c r="TZZ134" s="516"/>
      <c r="UAA134" s="516"/>
      <c r="UAB134" s="516"/>
      <c r="UAC134" s="516"/>
      <c r="UAD134" s="516"/>
      <c r="UAE134" s="516"/>
      <c r="UAF134" s="516"/>
      <c r="UAG134" s="516"/>
      <c r="UAH134" s="516"/>
      <c r="UAI134" s="516"/>
      <c r="UAJ134" s="516"/>
      <c r="UAK134" s="516"/>
      <c r="UAL134" s="516"/>
      <c r="UAM134" s="516"/>
      <c r="UAN134" s="516"/>
      <c r="UAO134" s="516"/>
      <c r="UAP134" s="516"/>
      <c r="UAQ134" s="516"/>
      <c r="UAR134" s="516"/>
      <c r="UAS134" s="516"/>
      <c r="UAT134" s="516"/>
      <c r="UAU134" s="516"/>
      <c r="UAV134" s="516"/>
      <c r="UAW134" s="516"/>
      <c r="UAX134" s="516"/>
      <c r="UAY134" s="516"/>
      <c r="UAZ134" s="516"/>
      <c r="UBA134" s="516"/>
      <c r="UBB134" s="516"/>
      <c r="UBC134" s="516"/>
      <c r="UBD134" s="516"/>
      <c r="UBE134" s="516"/>
      <c r="UBF134" s="516"/>
      <c r="UBG134" s="516"/>
      <c r="UBH134" s="516"/>
      <c r="UBI134" s="516"/>
      <c r="UBJ134" s="516"/>
      <c r="UBK134" s="516"/>
      <c r="UBL134" s="516"/>
      <c r="UBM134" s="516"/>
      <c r="UBN134" s="516"/>
      <c r="UBO134" s="516"/>
      <c r="UBP134" s="516"/>
      <c r="UBQ134" s="516"/>
      <c r="UBR134" s="516"/>
      <c r="UBS134" s="516"/>
      <c r="UBT134" s="516"/>
      <c r="UBU134" s="516"/>
      <c r="UBV134" s="516"/>
      <c r="UBW134" s="516"/>
      <c r="UBX134" s="516"/>
      <c r="UBY134" s="516"/>
      <c r="UBZ134" s="516"/>
      <c r="UCA134" s="516"/>
      <c r="UCB134" s="516"/>
      <c r="UCC134" s="516"/>
      <c r="UCD134" s="516"/>
      <c r="UCE134" s="516"/>
      <c r="UCF134" s="516"/>
      <c r="UCG134" s="516"/>
      <c r="UCH134" s="516"/>
      <c r="UCI134" s="516"/>
      <c r="UCJ134" s="516"/>
      <c r="UCK134" s="516"/>
      <c r="UCL134" s="516"/>
      <c r="UCM134" s="516"/>
      <c r="UCN134" s="516"/>
      <c r="UCO134" s="516"/>
      <c r="UCP134" s="516"/>
      <c r="UCQ134" s="516"/>
      <c r="UCR134" s="516"/>
      <c r="UCS134" s="516"/>
      <c r="UCT134" s="516"/>
      <c r="UCU134" s="516"/>
      <c r="UCV134" s="516"/>
      <c r="UCW134" s="516"/>
      <c r="UCX134" s="516"/>
      <c r="UCY134" s="516"/>
      <c r="UCZ134" s="516"/>
      <c r="UDA134" s="516"/>
      <c r="UDB134" s="516"/>
      <c r="UDC134" s="516"/>
      <c r="UDD134" s="516"/>
      <c r="UDE134" s="516"/>
      <c r="UDF134" s="516"/>
      <c r="UDG134" s="516"/>
      <c r="UDH134" s="516"/>
      <c r="UDI134" s="516"/>
      <c r="UDJ134" s="516"/>
      <c r="UDK134" s="516"/>
      <c r="UDL134" s="516"/>
      <c r="UDM134" s="516"/>
      <c r="UDN134" s="516"/>
      <c r="UDO134" s="516"/>
      <c r="UDP134" s="516"/>
      <c r="UDQ134" s="516"/>
      <c r="UDR134" s="516"/>
      <c r="UDS134" s="516"/>
      <c r="UDT134" s="516"/>
      <c r="UDU134" s="516"/>
      <c r="UDV134" s="516"/>
      <c r="UDW134" s="516"/>
      <c r="UDX134" s="516"/>
      <c r="UDY134" s="516"/>
      <c r="UDZ134" s="516"/>
      <c r="UEA134" s="516"/>
      <c r="UEB134" s="516"/>
      <c r="UEC134" s="516"/>
      <c r="UED134" s="516"/>
      <c r="UEE134" s="516"/>
      <c r="UEF134" s="516"/>
      <c r="UEG134" s="516"/>
      <c r="UEH134" s="516"/>
      <c r="UEI134" s="516"/>
      <c r="UEJ134" s="516"/>
      <c r="UEK134" s="516"/>
      <c r="UEL134" s="516"/>
      <c r="UEM134" s="516"/>
      <c r="UEN134" s="516"/>
      <c r="UEO134" s="516"/>
      <c r="UEP134" s="516"/>
      <c r="UEQ134" s="516"/>
      <c r="UER134" s="516"/>
      <c r="UES134" s="516"/>
      <c r="UET134" s="516"/>
      <c r="UEU134" s="516"/>
      <c r="UEV134" s="516"/>
      <c r="UEW134" s="516"/>
      <c r="UEX134" s="516"/>
      <c r="UEY134" s="516"/>
      <c r="UEZ134" s="516"/>
      <c r="UFA134" s="516"/>
      <c r="UFB134" s="516"/>
      <c r="UFC134" s="516"/>
      <c r="UFD134" s="516"/>
      <c r="UFE134" s="516"/>
      <c r="UFF134" s="516"/>
      <c r="UFG134" s="516"/>
      <c r="UFH134" s="516"/>
      <c r="UFI134" s="516"/>
      <c r="UFJ134" s="516"/>
      <c r="UFK134" s="516"/>
      <c r="UFL134" s="516"/>
      <c r="UFM134" s="516"/>
      <c r="UFN134" s="516"/>
      <c r="UFO134" s="516"/>
      <c r="UFP134" s="516"/>
      <c r="UFQ134" s="516"/>
      <c r="UFR134" s="516"/>
      <c r="UFS134" s="516"/>
      <c r="UFT134" s="516"/>
      <c r="UFU134" s="516"/>
      <c r="UFV134" s="516"/>
      <c r="UFW134" s="516"/>
      <c r="UFX134" s="516"/>
      <c r="UFY134" s="516"/>
      <c r="UFZ134" s="516"/>
      <c r="UGA134" s="516"/>
      <c r="UGB134" s="516"/>
      <c r="UGC134" s="516"/>
      <c r="UGD134" s="516"/>
      <c r="UGE134" s="516"/>
      <c r="UGF134" s="516"/>
      <c r="UGG134" s="516"/>
      <c r="UGH134" s="516"/>
      <c r="UGI134" s="516"/>
      <c r="UGJ134" s="516"/>
      <c r="UGK134" s="516"/>
      <c r="UGL134" s="516"/>
      <c r="UGM134" s="516"/>
      <c r="UGN134" s="516"/>
      <c r="UGO134" s="516"/>
      <c r="UGP134" s="516"/>
      <c r="UGQ134" s="516"/>
      <c r="UGR134" s="516"/>
      <c r="UGS134" s="516"/>
      <c r="UGT134" s="516"/>
      <c r="UGU134" s="516"/>
      <c r="UGV134" s="516"/>
      <c r="UGW134" s="516"/>
      <c r="UGX134" s="516"/>
      <c r="UGY134" s="516"/>
      <c r="UGZ134" s="516"/>
      <c r="UHA134" s="516"/>
      <c r="UHB134" s="516"/>
      <c r="UHC134" s="516"/>
      <c r="UHD134" s="516"/>
      <c r="UHE134" s="516"/>
      <c r="UHF134" s="516"/>
      <c r="UHG134" s="516"/>
      <c r="UHH134" s="516"/>
      <c r="UHI134" s="516"/>
      <c r="UHJ134" s="516"/>
      <c r="UHK134" s="516"/>
      <c r="UHL134" s="516"/>
      <c r="UHM134" s="516"/>
      <c r="UHN134" s="516"/>
      <c r="UHO134" s="516"/>
      <c r="UHP134" s="516"/>
      <c r="UHQ134" s="516"/>
      <c r="UHR134" s="516"/>
      <c r="UHS134" s="516"/>
      <c r="UHT134" s="516"/>
      <c r="UHU134" s="516"/>
      <c r="UHV134" s="516"/>
      <c r="UHW134" s="516"/>
      <c r="UHX134" s="516"/>
      <c r="UHY134" s="516"/>
      <c r="UHZ134" s="516"/>
      <c r="UIA134" s="516"/>
      <c r="UIB134" s="516"/>
      <c r="UIC134" s="516"/>
      <c r="UID134" s="516"/>
      <c r="UIE134" s="516"/>
      <c r="UIF134" s="516"/>
      <c r="UIG134" s="516"/>
      <c r="UIH134" s="516"/>
      <c r="UII134" s="516"/>
      <c r="UIJ134" s="516"/>
      <c r="UIK134" s="516"/>
      <c r="UIL134" s="516"/>
      <c r="UIM134" s="516"/>
      <c r="UIN134" s="516"/>
      <c r="UIO134" s="516"/>
      <c r="UIP134" s="516"/>
      <c r="UIQ134" s="516"/>
      <c r="UIR134" s="516"/>
      <c r="UIS134" s="516"/>
      <c r="UIT134" s="516"/>
      <c r="UIU134" s="516"/>
      <c r="UIV134" s="516"/>
      <c r="UIW134" s="516"/>
      <c r="UIX134" s="516"/>
      <c r="UIY134" s="516"/>
      <c r="UIZ134" s="516"/>
      <c r="UJA134" s="516"/>
      <c r="UJB134" s="516"/>
      <c r="UJC134" s="516"/>
      <c r="UJD134" s="516"/>
      <c r="UJE134" s="516"/>
      <c r="UJF134" s="516"/>
      <c r="UJG134" s="516"/>
      <c r="UJH134" s="516"/>
      <c r="UJI134" s="516"/>
      <c r="UJJ134" s="516"/>
      <c r="UJK134" s="516"/>
      <c r="UJL134" s="516"/>
      <c r="UJM134" s="516"/>
      <c r="UJN134" s="516"/>
      <c r="UJO134" s="516"/>
      <c r="UJP134" s="516"/>
      <c r="UJQ134" s="516"/>
      <c r="UJR134" s="516"/>
      <c r="UJS134" s="516"/>
      <c r="UJT134" s="516"/>
      <c r="UJU134" s="516"/>
      <c r="UJV134" s="516"/>
      <c r="UJW134" s="516"/>
      <c r="UJX134" s="516"/>
      <c r="UJY134" s="516"/>
      <c r="UJZ134" s="516"/>
      <c r="UKA134" s="516"/>
      <c r="UKB134" s="516"/>
      <c r="UKC134" s="516"/>
      <c r="UKD134" s="516"/>
      <c r="UKE134" s="516"/>
      <c r="UKF134" s="516"/>
      <c r="UKG134" s="516"/>
      <c r="UKH134" s="516"/>
      <c r="UKI134" s="516"/>
      <c r="UKJ134" s="516"/>
      <c r="UKK134" s="516"/>
      <c r="UKL134" s="516"/>
      <c r="UKM134" s="516"/>
      <c r="UKN134" s="516"/>
      <c r="UKO134" s="516"/>
      <c r="UKP134" s="516"/>
      <c r="UKQ134" s="516"/>
      <c r="UKR134" s="516"/>
      <c r="UKS134" s="516"/>
      <c r="UKT134" s="516"/>
      <c r="UKU134" s="516"/>
      <c r="UKV134" s="516"/>
      <c r="UKW134" s="516"/>
      <c r="UKX134" s="516"/>
      <c r="UKY134" s="516"/>
      <c r="UKZ134" s="516"/>
      <c r="ULA134" s="516"/>
      <c r="ULB134" s="516"/>
      <c r="ULC134" s="516"/>
      <c r="ULD134" s="516"/>
      <c r="ULE134" s="516"/>
      <c r="ULF134" s="516"/>
      <c r="ULG134" s="516"/>
      <c r="ULH134" s="516"/>
      <c r="ULI134" s="516"/>
      <c r="ULJ134" s="516"/>
      <c r="ULK134" s="516"/>
      <c r="ULL134" s="516"/>
      <c r="ULM134" s="516"/>
      <c r="ULN134" s="516"/>
      <c r="ULO134" s="516"/>
      <c r="ULP134" s="516"/>
      <c r="ULQ134" s="516"/>
      <c r="ULR134" s="516"/>
      <c r="ULS134" s="516"/>
      <c r="ULT134" s="516"/>
      <c r="ULU134" s="516"/>
      <c r="ULV134" s="516"/>
      <c r="ULW134" s="516"/>
      <c r="ULX134" s="516"/>
      <c r="ULY134" s="516"/>
      <c r="ULZ134" s="516"/>
      <c r="UMA134" s="516"/>
      <c r="UMB134" s="516"/>
      <c r="UMC134" s="516"/>
      <c r="UMD134" s="516"/>
      <c r="UME134" s="516"/>
      <c r="UMF134" s="516"/>
      <c r="UMG134" s="516"/>
      <c r="UMH134" s="516"/>
      <c r="UMI134" s="516"/>
      <c r="UMJ134" s="516"/>
      <c r="UMK134" s="516"/>
      <c r="UML134" s="516"/>
      <c r="UMM134" s="516"/>
      <c r="UMN134" s="516"/>
      <c r="UMO134" s="516"/>
      <c r="UMP134" s="516"/>
      <c r="UMQ134" s="516"/>
      <c r="UMR134" s="516"/>
      <c r="UMS134" s="516"/>
      <c r="UMT134" s="516"/>
      <c r="UMU134" s="516"/>
      <c r="UMV134" s="516"/>
      <c r="UMW134" s="516"/>
      <c r="UMX134" s="516"/>
      <c r="UMY134" s="516"/>
      <c r="UMZ134" s="516"/>
      <c r="UNA134" s="516"/>
      <c r="UNB134" s="516"/>
      <c r="UNC134" s="516"/>
      <c r="UND134" s="516"/>
      <c r="UNE134" s="516"/>
      <c r="UNF134" s="516"/>
      <c r="UNG134" s="516"/>
      <c r="UNH134" s="516"/>
      <c r="UNI134" s="516"/>
      <c r="UNJ134" s="516"/>
      <c r="UNK134" s="516"/>
      <c r="UNL134" s="516"/>
      <c r="UNM134" s="516"/>
      <c r="UNN134" s="516"/>
      <c r="UNO134" s="516"/>
      <c r="UNP134" s="516"/>
      <c r="UNQ134" s="516"/>
      <c r="UNR134" s="516"/>
      <c r="UNS134" s="516"/>
      <c r="UNT134" s="516"/>
      <c r="UNU134" s="516"/>
      <c r="UNV134" s="516"/>
      <c r="UNW134" s="516"/>
      <c r="UNX134" s="516"/>
      <c r="UNY134" s="516"/>
      <c r="UNZ134" s="516"/>
      <c r="UOA134" s="516"/>
      <c r="UOB134" s="516"/>
      <c r="UOC134" s="516"/>
      <c r="UOD134" s="516"/>
      <c r="UOE134" s="516"/>
      <c r="UOF134" s="516"/>
      <c r="UOG134" s="516"/>
      <c r="UOH134" s="516"/>
      <c r="UOI134" s="516"/>
      <c r="UOJ134" s="516"/>
      <c r="UOK134" s="516"/>
      <c r="UOL134" s="516"/>
      <c r="UOM134" s="516"/>
      <c r="UON134" s="516"/>
      <c r="UOO134" s="516"/>
      <c r="UOP134" s="516"/>
      <c r="UOQ134" s="516"/>
      <c r="UOR134" s="516"/>
      <c r="UOS134" s="516"/>
      <c r="UOT134" s="516"/>
      <c r="UOU134" s="516"/>
      <c r="UOV134" s="516"/>
      <c r="UOW134" s="516"/>
      <c r="UOX134" s="516"/>
      <c r="UOY134" s="516"/>
      <c r="UOZ134" s="516"/>
      <c r="UPA134" s="516"/>
      <c r="UPB134" s="516"/>
      <c r="UPC134" s="516"/>
      <c r="UPD134" s="516"/>
      <c r="UPE134" s="516"/>
      <c r="UPF134" s="516"/>
      <c r="UPG134" s="516"/>
      <c r="UPH134" s="516"/>
      <c r="UPI134" s="516"/>
      <c r="UPJ134" s="516"/>
      <c r="UPK134" s="516"/>
      <c r="UPL134" s="516"/>
      <c r="UPM134" s="516"/>
      <c r="UPN134" s="516"/>
      <c r="UPO134" s="516"/>
      <c r="UPP134" s="516"/>
      <c r="UPQ134" s="516"/>
      <c r="UPR134" s="516"/>
      <c r="UPS134" s="516"/>
      <c r="UPT134" s="516"/>
      <c r="UPU134" s="516"/>
      <c r="UPV134" s="516"/>
      <c r="UPW134" s="516"/>
      <c r="UPX134" s="516"/>
      <c r="UPY134" s="516"/>
      <c r="UPZ134" s="516"/>
      <c r="UQA134" s="516"/>
      <c r="UQB134" s="516"/>
      <c r="UQC134" s="516"/>
      <c r="UQD134" s="516"/>
      <c r="UQE134" s="516"/>
      <c r="UQF134" s="516"/>
      <c r="UQG134" s="516"/>
      <c r="UQH134" s="516"/>
      <c r="UQI134" s="516"/>
      <c r="UQJ134" s="516"/>
      <c r="UQK134" s="516"/>
      <c r="UQL134" s="516"/>
      <c r="UQM134" s="516"/>
      <c r="UQN134" s="516"/>
      <c r="UQO134" s="516"/>
      <c r="UQP134" s="516"/>
      <c r="UQQ134" s="516"/>
      <c r="UQR134" s="516"/>
      <c r="UQS134" s="516"/>
      <c r="UQT134" s="516"/>
      <c r="UQU134" s="516"/>
      <c r="UQV134" s="516"/>
      <c r="UQW134" s="516"/>
      <c r="UQX134" s="516"/>
      <c r="UQY134" s="516"/>
      <c r="UQZ134" s="516"/>
      <c r="URA134" s="516"/>
      <c r="URB134" s="516"/>
      <c r="URC134" s="516"/>
      <c r="URD134" s="516"/>
      <c r="URE134" s="516"/>
      <c r="URF134" s="516"/>
      <c r="URG134" s="516"/>
      <c r="URH134" s="516"/>
      <c r="URI134" s="516"/>
      <c r="URJ134" s="516"/>
      <c r="URK134" s="516"/>
      <c r="URL134" s="516"/>
      <c r="URM134" s="516"/>
      <c r="URN134" s="516"/>
      <c r="URO134" s="516"/>
      <c r="URP134" s="516"/>
      <c r="URQ134" s="516"/>
      <c r="URR134" s="516"/>
      <c r="URS134" s="516"/>
      <c r="URT134" s="516"/>
      <c r="URU134" s="516"/>
      <c r="URV134" s="516"/>
      <c r="URW134" s="516"/>
      <c r="URX134" s="516"/>
      <c r="URY134" s="516"/>
      <c r="URZ134" s="516"/>
      <c r="USA134" s="516"/>
      <c r="USB134" s="516"/>
      <c r="USC134" s="516"/>
      <c r="USD134" s="516"/>
      <c r="USE134" s="516"/>
      <c r="USF134" s="516"/>
      <c r="USG134" s="516"/>
      <c r="USH134" s="516"/>
      <c r="USI134" s="516"/>
      <c r="USJ134" s="516"/>
      <c r="USK134" s="516"/>
      <c r="USL134" s="516"/>
      <c r="USM134" s="516"/>
      <c r="USN134" s="516"/>
      <c r="USO134" s="516"/>
      <c r="USP134" s="516"/>
      <c r="USQ134" s="516"/>
      <c r="USR134" s="516"/>
      <c r="USS134" s="516"/>
      <c r="UST134" s="516"/>
      <c r="USU134" s="516"/>
      <c r="USV134" s="516"/>
      <c r="USW134" s="516"/>
      <c r="USX134" s="516"/>
      <c r="USY134" s="516"/>
      <c r="USZ134" s="516"/>
      <c r="UTA134" s="516"/>
      <c r="UTB134" s="516"/>
      <c r="UTC134" s="516"/>
      <c r="UTD134" s="516"/>
      <c r="UTE134" s="516"/>
      <c r="UTF134" s="516"/>
      <c r="UTG134" s="516"/>
      <c r="UTH134" s="516"/>
      <c r="UTI134" s="516"/>
      <c r="UTJ134" s="516"/>
      <c r="UTK134" s="516"/>
      <c r="UTL134" s="516"/>
      <c r="UTM134" s="516"/>
      <c r="UTN134" s="516"/>
      <c r="UTO134" s="516"/>
      <c r="UTP134" s="516"/>
      <c r="UTQ134" s="516"/>
      <c r="UTR134" s="516"/>
      <c r="UTS134" s="516"/>
      <c r="UTT134" s="516"/>
      <c r="UTU134" s="516"/>
      <c r="UTV134" s="516"/>
      <c r="UTW134" s="516"/>
      <c r="UTX134" s="516"/>
      <c r="UTY134" s="516"/>
      <c r="UTZ134" s="516"/>
      <c r="UUA134" s="516"/>
      <c r="UUB134" s="516"/>
      <c r="UUC134" s="516"/>
      <c r="UUD134" s="516"/>
      <c r="UUE134" s="516"/>
      <c r="UUF134" s="516"/>
      <c r="UUG134" s="516"/>
      <c r="UUH134" s="516"/>
      <c r="UUI134" s="516"/>
      <c r="UUJ134" s="516"/>
      <c r="UUK134" s="516"/>
      <c r="UUL134" s="516"/>
      <c r="UUM134" s="516"/>
      <c r="UUN134" s="516"/>
      <c r="UUO134" s="516"/>
      <c r="UUP134" s="516"/>
      <c r="UUQ134" s="516"/>
      <c r="UUR134" s="516"/>
      <c r="UUS134" s="516"/>
      <c r="UUT134" s="516"/>
      <c r="UUU134" s="516"/>
      <c r="UUV134" s="516"/>
      <c r="UUW134" s="516"/>
      <c r="UUX134" s="516"/>
      <c r="UUY134" s="516"/>
      <c r="UUZ134" s="516"/>
      <c r="UVA134" s="516"/>
      <c r="UVB134" s="516"/>
      <c r="UVC134" s="516"/>
      <c r="UVD134" s="516"/>
      <c r="UVE134" s="516"/>
      <c r="UVF134" s="516"/>
      <c r="UVG134" s="516"/>
      <c r="UVH134" s="516"/>
      <c r="UVI134" s="516"/>
      <c r="UVJ134" s="516"/>
      <c r="UVK134" s="516"/>
      <c r="UVL134" s="516"/>
      <c r="UVM134" s="516"/>
      <c r="UVN134" s="516"/>
      <c r="UVO134" s="516"/>
      <c r="UVP134" s="516"/>
      <c r="UVQ134" s="516"/>
      <c r="UVR134" s="516"/>
      <c r="UVS134" s="516"/>
      <c r="UVT134" s="516"/>
      <c r="UVU134" s="516"/>
      <c r="UVV134" s="516"/>
      <c r="UVW134" s="516"/>
      <c r="UVX134" s="516"/>
      <c r="UVY134" s="516"/>
      <c r="UVZ134" s="516"/>
      <c r="UWA134" s="516"/>
      <c r="UWB134" s="516"/>
      <c r="UWC134" s="516"/>
      <c r="UWD134" s="516"/>
      <c r="UWE134" s="516"/>
      <c r="UWF134" s="516"/>
      <c r="UWG134" s="516"/>
      <c r="UWH134" s="516"/>
      <c r="UWI134" s="516"/>
      <c r="UWJ134" s="516"/>
      <c r="UWK134" s="516"/>
      <c r="UWL134" s="516"/>
      <c r="UWM134" s="516"/>
      <c r="UWN134" s="516"/>
      <c r="UWO134" s="516"/>
      <c r="UWP134" s="516"/>
      <c r="UWQ134" s="516"/>
      <c r="UWR134" s="516"/>
      <c r="UWS134" s="516"/>
      <c r="UWT134" s="516"/>
      <c r="UWU134" s="516"/>
      <c r="UWV134" s="516"/>
      <c r="UWW134" s="516"/>
      <c r="UWX134" s="516"/>
      <c r="UWY134" s="516"/>
      <c r="UWZ134" s="516"/>
      <c r="UXA134" s="516"/>
      <c r="UXB134" s="516"/>
      <c r="UXC134" s="516"/>
      <c r="UXD134" s="516"/>
      <c r="UXE134" s="516"/>
      <c r="UXF134" s="516"/>
      <c r="UXG134" s="516"/>
      <c r="UXH134" s="516"/>
      <c r="UXI134" s="516"/>
      <c r="UXJ134" s="516"/>
      <c r="UXK134" s="516"/>
      <c r="UXL134" s="516"/>
      <c r="UXM134" s="516"/>
      <c r="UXN134" s="516"/>
      <c r="UXO134" s="516"/>
      <c r="UXP134" s="516"/>
      <c r="UXQ134" s="516"/>
      <c r="UXR134" s="516"/>
      <c r="UXS134" s="516"/>
      <c r="UXT134" s="516"/>
      <c r="UXU134" s="516"/>
      <c r="UXV134" s="516"/>
      <c r="UXW134" s="516"/>
      <c r="UXX134" s="516"/>
      <c r="UXY134" s="516"/>
      <c r="UXZ134" s="516"/>
      <c r="UYA134" s="516"/>
      <c r="UYB134" s="516"/>
      <c r="UYC134" s="516"/>
      <c r="UYD134" s="516"/>
      <c r="UYE134" s="516"/>
      <c r="UYF134" s="516"/>
      <c r="UYG134" s="516"/>
      <c r="UYH134" s="516"/>
      <c r="UYI134" s="516"/>
      <c r="UYJ134" s="516"/>
      <c r="UYK134" s="516"/>
      <c r="UYL134" s="516"/>
      <c r="UYM134" s="516"/>
      <c r="UYN134" s="516"/>
      <c r="UYO134" s="516"/>
      <c r="UYP134" s="516"/>
      <c r="UYQ134" s="516"/>
      <c r="UYR134" s="516"/>
      <c r="UYS134" s="516"/>
      <c r="UYT134" s="516"/>
      <c r="UYU134" s="516"/>
      <c r="UYV134" s="516"/>
      <c r="UYW134" s="516"/>
      <c r="UYX134" s="516"/>
      <c r="UYY134" s="516"/>
      <c r="UYZ134" s="516"/>
      <c r="UZA134" s="516"/>
      <c r="UZB134" s="516"/>
      <c r="UZC134" s="516"/>
      <c r="UZD134" s="516"/>
      <c r="UZE134" s="516"/>
      <c r="UZF134" s="516"/>
      <c r="UZG134" s="516"/>
      <c r="UZH134" s="516"/>
      <c r="UZI134" s="516"/>
      <c r="UZJ134" s="516"/>
      <c r="UZK134" s="516"/>
      <c r="UZL134" s="516"/>
      <c r="UZM134" s="516"/>
      <c r="UZN134" s="516"/>
      <c r="UZO134" s="516"/>
      <c r="UZP134" s="516"/>
      <c r="UZQ134" s="516"/>
      <c r="UZR134" s="516"/>
      <c r="UZS134" s="516"/>
      <c r="UZT134" s="516"/>
      <c r="UZU134" s="516"/>
      <c r="UZV134" s="516"/>
      <c r="UZW134" s="516"/>
      <c r="UZX134" s="516"/>
      <c r="UZY134" s="516"/>
      <c r="UZZ134" s="516"/>
      <c r="VAA134" s="516"/>
      <c r="VAB134" s="516"/>
      <c r="VAC134" s="516"/>
      <c r="VAD134" s="516"/>
      <c r="VAE134" s="516"/>
      <c r="VAF134" s="516"/>
      <c r="VAG134" s="516"/>
      <c r="VAH134" s="516"/>
      <c r="VAI134" s="516"/>
      <c r="VAJ134" s="516"/>
      <c r="VAK134" s="516"/>
      <c r="VAL134" s="516"/>
      <c r="VAM134" s="516"/>
      <c r="VAN134" s="516"/>
      <c r="VAO134" s="516"/>
      <c r="VAP134" s="516"/>
      <c r="VAQ134" s="516"/>
      <c r="VAR134" s="516"/>
      <c r="VAS134" s="516"/>
      <c r="VAT134" s="516"/>
      <c r="VAU134" s="516"/>
      <c r="VAV134" s="516"/>
      <c r="VAW134" s="516"/>
      <c r="VAX134" s="516"/>
      <c r="VAY134" s="516"/>
      <c r="VAZ134" s="516"/>
      <c r="VBA134" s="516"/>
      <c r="VBB134" s="516"/>
      <c r="VBC134" s="516"/>
      <c r="VBD134" s="516"/>
      <c r="VBE134" s="516"/>
      <c r="VBF134" s="516"/>
      <c r="VBG134" s="516"/>
      <c r="VBH134" s="516"/>
      <c r="VBI134" s="516"/>
      <c r="VBJ134" s="516"/>
      <c r="VBK134" s="516"/>
      <c r="VBL134" s="516"/>
      <c r="VBM134" s="516"/>
      <c r="VBN134" s="516"/>
      <c r="VBO134" s="516"/>
      <c r="VBP134" s="516"/>
      <c r="VBQ134" s="516"/>
      <c r="VBR134" s="516"/>
      <c r="VBS134" s="516"/>
      <c r="VBT134" s="516"/>
      <c r="VBU134" s="516"/>
      <c r="VBV134" s="516"/>
      <c r="VBW134" s="516"/>
      <c r="VBX134" s="516"/>
      <c r="VBY134" s="516"/>
      <c r="VBZ134" s="516"/>
      <c r="VCA134" s="516"/>
      <c r="VCB134" s="516"/>
      <c r="VCC134" s="516"/>
      <c r="VCD134" s="516"/>
      <c r="VCE134" s="516"/>
      <c r="VCF134" s="516"/>
      <c r="VCG134" s="516"/>
      <c r="VCH134" s="516"/>
      <c r="VCI134" s="516"/>
      <c r="VCJ134" s="516"/>
      <c r="VCK134" s="516"/>
      <c r="VCL134" s="516"/>
      <c r="VCM134" s="516"/>
      <c r="VCN134" s="516"/>
      <c r="VCO134" s="516"/>
      <c r="VCP134" s="516"/>
      <c r="VCQ134" s="516"/>
      <c r="VCR134" s="516"/>
      <c r="VCS134" s="516"/>
      <c r="VCT134" s="516"/>
      <c r="VCU134" s="516"/>
      <c r="VCV134" s="516"/>
      <c r="VCW134" s="516"/>
      <c r="VCX134" s="516"/>
      <c r="VCY134" s="516"/>
      <c r="VCZ134" s="516"/>
      <c r="VDA134" s="516"/>
      <c r="VDB134" s="516"/>
      <c r="VDC134" s="516"/>
      <c r="VDD134" s="516"/>
      <c r="VDE134" s="516"/>
      <c r="VDF134" s="516"/>
      <c r="VDG134" s="516"/>
      <c r="VDH134" s="516"/>
      <c r="VDI134" s="516"/>
      <c r="VDJ134" s="516"/>
      <c r="VDK134" s="516"/>
      <c r="VDL134" s="516"/>
      <c r="VDM134" s="516"/>
      <c r="VDN134" s="516"/>
      <c r="VDO134" s="516"/>
      <c r="VDP134" s="516"/>
      <c r="VDQ134" s="516"/>
      <c r="VDR134" s="516"/>
      <c r="VDS134" s="516"/>
      <c r="VDT134" s="516"/>
      <c r="VDU134" s="516"/>
      <c r="VDV134" s="516"/>
      <c r="VDW134" s="516"/>
      <c r="VDX134" s="516"/>
      <c r="VDY134" s="516"/>
      <c r="VDZ134" s="516"/>
      <c r="VEA134" s="516"/>
      <c r="VEB134" s="516"/>
      <c r="VEC134" s="516"/>
      <c r="VED134" s="516"/>
      <c r="VEE134" s="516"/>
      <c r="VEF134" s="516"/>
      <c r="VEG134" s="516"/>
      <c r="VEH134" s="516"/>
      <c r="VEI134" s="516"/>
      <c r="VEJ134" s="516"/>
      <c r="VEK134" s="516"/>
      <c r="VEL134" s="516"/>
      <c r="VEM134" s="516"/>
      <c r="VEN134" s="516"/>
      <c r="VEO134" s="516"/>
      <c r="VEP134" s="516"/>
      <c r="VEQ134" s="516"/>
      <c r="VER134" s="516"/>
      <c r="VES134" s="516"/>
      <c r="VET134" s="516"/>
      <c r="VEU134" s="516"/>
      <c r="VEV134" s="516"/>
      <c r="VEW134" s="516"/>
      <c r="VEX134" s="516"/>
      <c r="VEY134" s="516"/>
      <c r="VEZ134" s="516"/>
      <c r="VFA134" s="516"/>
      <c r="VFB134" s="516"/>
      <c r="VFC134" s="516"/>
      <c r="VFD134" s="516"/>
      <c r="VFE134" s="516"/>
      <c r="VFF134" s="516"/>
      <c r="VFG134" s="516"/>
      <c r="VFH134" s="516"/>
      <c r="VFI134" s="516"/>
      <c r="VFJ134" s="516"/>
      <c r="VFK134" s="516"/>
      <c r="VFL134" s="516"/>
      <c r="VFM134" s="516"/>
      <c r="VFN134" s="516"/>
      <c r="VFO134" s="516"/>
      <c r="VFP134" s="516"/>
      <c r="VFQ134" s="516"/>
      <c r="VFR134" s="516"/>
      <c r="VFS134" s="516"/>
      <c r="VFT134" s="516"/>
      <c r="VFU134" s="516"/>
      <c r="VFV134" s="516"/>
      <c r="VFW134" s="516"/>
      <c r="VFX134" s="516"/>
      <c r="VFY134" s="516"/>
      <c r="VFZ134" s="516"/>
      <c r="VGA134" s="516"/>
      <c r="VGB134" s="516"/>
      <c r="VGC134" s="516"/>
      <c r="VGD134" s="516"/>
      <c r="VGE134" s="516"/>
      <c r="VGF134" s="516"/>
      <c r="VGG134" s="516"/>
      <c r="VGH134" s="516"/>
      <c r="VGI134" s="516"/>
      <c r="VGJ134" s="516"/>
      <c r="VGK134" s="516"/>
      <c r="VGL134" s="516"/>
      <c r="VGM134" s="516"/>
      <c r="VGN134" s="516"/>
      <c r="VGO134" s="516"/>
      <c r="VGP134" s="516"/>
      <c r="VGQ134" s="516"/>
      <c r="VGR134" s="516"/>
      <c r="VGS134" s="516"/>
      <c r="VGT134" s="516"/>
      <c r="VGU134" s="516"/>
      <c r="VGV134" s="516"/>
      <c r="VGW134" s="516"/>
      <c r="VGX134" s="516"/>
      <c r="VGY134" s="516"/>
      <c r="VGZ134" s="516"/>
      <c r="VHA134" s="516"/>
      <c r="VHB134" s="516"/>
      <c r="VHC134" s="516"/>
      <c r="VHD134" s="516"/>
      <c r="VHE134" s="516"/>
      <c r="VHF134" s="516"/>
      <c r="VHG134" s="516"/>
      <c r="VHH134" s="516"/>
      <c r="VHI134" s="516"/>
      <c r="VHJ134" s="516"/>
      <c r="VHK134" s="516"/>
      <c r="VHL134" s="516"/>
      <c r="VHM134" s="516"/>
      <c r="VHN134" s="516"/>
      <c r="VHO134" s="516"/>
      <c r="VHP134" s="516"/>
      <c r="VHQ134" s="516"/>
      <c r="VHR134" s="516"/>
      <c r="VHS134" s="516"/>
      <c r="VHT134" s="516"/>
      <c r="VHU134" s="516"/>
      <c r="VHV134" s="516"/>
      <c r="VHW134" s="516"/>
      <c r="VHX134" s="516"/>
      <c r="VHY134" s="516"/>
      <c r="VHZ134" s="516"/>
      <c r="VIA134" s="516"/>
      <c r="VIB134" s="516"/>
      <c r="VIC134" s="516"/>
      <c r="VID134" s="516"/>
      <c r="VIE134" s="516"/>
      <c r="VIF134" s="516"/>
      <c r="VIG134" s="516"/>
      <c r="VIH134" s="516"/>
      <c r="VII134" s="516"/>
      <c r="VIJ134" s="516"/>
      <c r="VIK134" s="516"/>
      <c r="VIL134" s="516"/>
      <c r="VIM134" s="516"/>
      <c r="VIN134" s="516"/>
      <c r="VIO134" s="516"/>
      <c r="VIP134" s="516"/>
      <c r="VIQ134" s="516"/>
      <c r="VIR134" s="516"/>
      <c r="VIS134" s="516"/>
      <c r="VIT134" s="516"/>
      <c r="VIU134" s="516"/>
      <c r="VIV134" s="516"/>
      <c r="VIW134" s="516"/>
      <c r="VIX134" s="516"/>
      <c r="VIY134" s="516"/>
      <c r="VIZ134" s="516"/>
      <c r="VJA134" s="516"/>
      <c r="VJB134" s="516"/>
      <c r="VJC134" s="516"/>
      <c r="VJD134" s="516"/>
      <c r="VJE134" s="516"/>
      <c r="VJF134" s="516"/>
      <c r="VJG134" s="516"/>
      <c r="VJH134" s="516"/>
      <c r="VJI134" s="516"/>
      <c r="VJJ134" s="516"/>
      <c r="VJK134" s="516"/>
      <c r="VJL134" s="516"/>
      <c r="VJM134" s="516"/>
      <c r="VJN134" s="516"/>
      <c r="VJO134" s="516"/>
      <c r="VJP134" s="516"/>
      <c r="VJQ134" s="516"/>
      <c r="VJR134" s="516"/>
      <c r="VJS134" s="516"/>
      <c r="VJT134" s="516"/>
      <c r="VJU134" s="516"/>
      <c r="VJV134" s="516"/>
      <c r="VJW134" s="516"/>
      <c r="VJX134" s="516"/>
      <c r="VJY134" s="516"/>
      <c r="VJZ134" s="516"/>
      <c r="VKA134" s="516"/>
      <c r="VKB134" s="516"/>
      <c r="VKC134" s="516"/>
      <c r="VKD134" s="516"/>
      <c r="VKE134" s="516"/>
      <c r="VKF134" s="516"/>
      <c r="VKG134" s="516"/>
      <c r="VKH134" s="516"/>
      <c r="VKI134" s="516"/>
      <c r="VKJ134" s="516"/>
      <c r="VKK134" s="516"/>
      <c r="VKL134" s="516"/>
      <c r="VKM134" s="516"/>
      <c r="VKN134" s="516"/>
      <c r="VKO134" s="516"/>
      <c r="VKP134" s="516"/>
      <c r="VKQ134" s="516"/>
      <c r="VKR134" s="516"/>
      <c r="VKS134" s="516"/>
      <c r="VKT134" s="516"/>
      <c r="VKU134" s="516"/>
      <c r="VKV134" s="516"/>
      <c r="VKW134" s="516"/>
      <c r="VKX134" s="516"/>
      <c r="VKY134" s="516"/>
      <c r="VKZ134" s="516"/>
      <c r="VLA134" s="516"/>
      <c r="VLB134" s="516"/>
      <c r="VLC134" s="516"/>
      <c r="VLD134" s="516"/>
      <c r="VLE134" s="516"/>
      <c r="VLF134" s="516"/>
      <c r="VLG134" s="516"/>
      <c r="VLH134" s="516"/>
      <c r="VLI134" s="516"/>
      <c r="VLJ134" s="516"/>
      <c r="VLK134" s="516"/>
      <c r="VLL134" s="516"/>
      <c r="VLM134" s="516"/>
      <c r="VLN134" s="516"/>
      <c r="VLO134" s="516"/>
      <c r="VLP134" s="516"/>
      <c r="VLQ134" s="516"/>
      <c r="VLR134" s="516"/>
      <c r="VLS134" s="516"/>
      <c r="VLT134" s="516"/>
      <c r="VLU134" s="516"/>
      <c r="VLV134" s="516"/>
      <c r="VLW134" s="516"/>
      <c r="VLX134" s="516"/>
      <c r="VLY134" s="516"/>
      <c r="VLZ134" s="516"/>
      <c r="VMA134" s="516"/>
      <c r="VMB134" s="516"/>
      <c r="VMC134" s="516"/>
      <c r="VMD134" s="516"/>
      <c r="VME134" s="516"/>
      <c r="VMF134" s="516"/>
      <c r="VMG134" s="516"/>
      <c r="VMH134" s="516"/>
      <c r="VMI134" s="516"/>
      <c r="VMJ134" s="516"/>
      <c r="VMK134" s="516"/>
      <c r="VML134" s="516"/>
      <c r="VMM134" s="516"/>
      <c r="VMN134" s="516"/>
      <c r="VMO134" s="516"/>
      <c r="VMP134" s="516"/>
      <c r="VMQ134" s="516"/>
      <c r="VMR134" s="516"/>
      <c r="VMS134" s="516"/>
      <c r="VMT134" s="516"/>
      <c r="VMU134" s="516"/>
      <c r="VMV134" s="516"/>
      <c r="VMW134" s="516"/>
      <c r="VMX134" s="516"/>
      <c r="VMY134" s="516"/>
      <c r="VMZ134" s="516"/>
      <c r="VNA134" s="516"/>
      <c r="VNB134" s="516"/>
      <c r="VNC134" s="516"/>
      <c r="VND134" s="516"/>
      <c r="VNE134" s="516"/>
      <c r="VNF134" s="516"/>
      <c r="VNG134" s="516"/>
      <c r="VNH134" s="516"/>
      <c r="VNI134" s="516"/>
      <c r="VNJ134" s="516"/>
      <c r="VNK134" s="516"/>
      <c r="VNL134" s="516"/>
      <c r="VNM134" s="516"/>
      <c r="VNN134" s="516"/>
      <c r="VNO134" s="516"/>
      <c r="VNP134" s="516"/>
      <c r="VNQ134" s="516"/>
      <c r="VNR134" s="516"/>
      <c r="VNS134" s="516"/>
      <c r="VNT134" s="516"/>
      <c r="VNU134" s="516"/>
      <c r="VNV134" s="516"/>
      <c r="VNW134" s="516"/>
      <c r="VNX134" s="516"/>
      <c r="VNY134" s="516"/>
      <c r="VNZ134" s="516"/>
      <c r="VOA134" s="516"/>
      <c r="VOB134" s="516"/>
      <c r="VOC134" s="516"/>
      <c r="VOD134" s="516"/>
      <c r="VOE134" s="516"/>
      <c r="VOF134" s="516"/>
      <c r="VOG134" s="516"/>
      <c r="VOH134" s="516"/>
      <c r="VOI134" s="516"/>
      <c r="VOJ134" s="516"/>
      <c r="VOK134" s="516"/>
      <c r="VOL134" s="516"/>
      <c r="VOM134" s="516"/>
      <c r="VON134" s="516"/>
      <c r="VOO134" s="516"/>
      <c r="VOP134" s="516"/>
      <c r="VOQ134" s="516"/>
      <c r="VOR134" s="516"/>
      <c r="VOS134" s="516"/>
      <c r="VOT134" s="516"/>
      <c r="VOU134" s="516"/>
      <c r="VOV134" s="516"/>
      <c r="VOW134" s="516"/>
      <c r="VOX134" s="516"/>
      <c r="VOY134" s="516"/>
      <c r="VOZ134" s="516"/>
      <c r="VPA134" s="516"/>
      <c r="VPB134" s="516"/>
      <c r="VPC134" s="516"/>
      <c r="VPD134" s="516"/>
      <c r="VPE134" s="516"/>
      <c r="VPF134" s="516"/>
      <c r="VPG134" s="516"/>
      <c r="VPH134" s="516"/>
      <c r="VPI134" s="516"/>
      <c r="VPJ134" s="516"/>
      <c r="VPK134" s="516"/>
      <c r="VPL134" s="516"/>
      <c r="VPM134" s="516"/>
      <c r="VPN134" s="516"/>
      <c r="VPO134" s="516"/>
      <c r="VPP134" s="516"/>
      <c r="VPQ134" s="516"/>
      <c r="VPR134" s="516"/>
      <c r="VPS134" s="516"/>
      <c r="VPT134" s="516"/>
      <c r="VPU134" s="516"/>
      <c r="VPV134" s="516"/>
      <c r="VPW134" s="516"/>
      <c r="VPX134" s="516"/>
      <c r="VPY134" s="516"/>
      <c r="VPZ134" s="516"/>
      <c r="VQA134" s="516"/>
      <c r="VQB134" s="516"/>
      <c r="VQC134" s="516"/>
      <c r="VQD134" s="516"/>
      <c r="VQE134" s="516"/>
      <c r="VQF134" s="516"/>
      <c r="VQG134" s="516"/>
      <c r="VQH134" s="516"/>
      <c r="VQI134" s="516"/>
      <c r="VQJ134" s="516"/>
      <c r="VQK134" s="516"/>
      <c r="VQL134" s="516"/>
      <c r="VQM134" s="516"/>
      <c r="VQN134" s="516"/>
      <c r="VQO134" s="516"/>
      <c r="VQP134" s="516"/>
      <c r="VQQ134" s="516"/>
      <c r="VQR134" s="516"/>
      <c r="VQS134" s="516"/>
      <c r="VQT134" s="516"/>
      <c r="VQU134" s="516"/>
      <c r="VQV134" s="516"/>
      <c r="VQW134" s="516"/>
      <c r="VQX134" s="516"/>
      <c r="VQY134" s="516"/>
      <c r="VQZ134" s="516"/>
      <c r="VRA134" s="516"/>
      <c r="VRB134" s="516"/>
      <c r="VRC134" s="516"/>
      <c r="VRD134" s="516"/>
      <c r="VRE134" s="516"/>
      <c r="VRF134" s="516"/>
      <c r="VRG134" s="516"/>
      <c r="VRH134" s="516"/>
      <c r="VRI134" s="516"/>
      <c r="VRJ134" s="516"/>
      <c r="VRK134" s="516"/>
      <c r="VRL134" s="516"/>
      <c r="VRM134" s="516"/>
      <c r="VRN134" s="516"/>
      <c r="VRO134" s="516"/>
      <c r="VRP134" s="516"/>
      <c r="VRQ134" s="516"/>
      <c r="VRR134" s="516"/>
      <c r="VRS134" s="516"/>
      <c r="VRT134" s="516"/>
      <c r="VRU134" s="516"/>
      <c r="VRV134" s="516"/>
      <c r="VRW134" s="516"/>
      <c r="VRX134" s="516"/>
      <c r="VRY134" s="516"/>
      <c r="VRZ134" s="516"/>
      <c r="VSA134" s="516"/>
      <c r="VSB134" s="516"/>
      <c r="VSC134" s="516"/>
      <c r="VSD134" s="516"/>
      <c r="VSE134" s="516"/>
      <c r="VSF134" s="516"/>
      <c r="VSG134" s="516"/>
      <c r="VSH134" s="516"/>
      <c r="VSI134" s="516"/>
      <c r="VSJ134" s="516"/>
      <c r="VSK134" s="516"/>
      <c r="VSL134" s="516"/>
      <c r="VSM134" s="516"/>
      <c r="VSN134" s="516"/>
      <c r="VSO134" s="516"/>
      <c r="VSP134" s="516"/>
      <c r="VSQ134" s="516"/>
      <c r="VSR134" s="516"/>
      <c r="VSS134" s="516"/>
      <c r="VST134" s="516"/>
      <c r="VSU134" s="516"/>
      <c r="VSV134" s="516"/>
      <c r="VSW134" s="516"/>
      <c r="VSX134" s="516"/>
      <c r="VSY134" s="516"/>
      <c r="VSZ134" s="516"/>
      <c r="VTA134" s="516"/>
      <c r="VTB134" s="516"/>
      <c r="VTC134" s="516"/>
      <c r="VTD134" s="516"/>
      <c r="VTE134" s="516"/>
      <c r="VTF134" s="516"/>
      <c r="VTG134" s="516"/>
      <c r="VTH134" s="516"/>
      <c r="VTI134" s="516"/>
      <c r="VTJ134" s="516"/>
      <c r="VTK134" s="516"/>
      <c r="VTL134" s="516"/>
      <c r="VTM134" s="516"/>
      <c r="VTN134" s="516"/>
      <c r="VTO134" s="516"/>
      <c r="VTP134" s="516"/>
      <c r="VTQ134" s="516"/>
      <c r="VTR134" s="516"/>
      <c r="VTS134" s="516"/>
      <c r="VTT134" s="516"/>
      <c r="VTU134" s="516"/>
      <c r="VTV134" s="516"/>
      <c r="VTW134" s="516"/>
      <c r="VTX134" s="516"/>
      <c r="VTY134" s="516"/>
      <c r="VTZ134" s="516"/>
      <c r="VUA134" s="516"/>
      <c r="VUB134" s="516"/>
      <c r="VUC134" s="516"/>
      <c r="VUD134" s="516"/>
      <c r="VUE134" s="516"/>
      <c r="VUF134" s="516"/>
      <c r="VUG134" s="516"/>
      <c r="VUH134" s="516"/>
      <c r="VUI134" s="516"/>
      <c r="VUJ134" s="516"/>
      <c r="VUK134" s="516"/>
      <c r="VUL134" s="516"/>
      <c r="VUM134" s="516"/>
      <c r="VUN134" s="516"/>
      <c r="VUO134" s="516"/>
      <c r="VUP134" s="516"/>
      <c r="VUQ134" s="516"/>
      <c r="VUR134" s="516"/>
      <c r="VUS134" s="516"/>
      <c r="VUT134" s="516"/>
      <c r="VUU134" s="516"/>
      <c r="VUV134" s="516"/>
      <c r="VUW134" s="516"/>
      <c r="VUX134" s="516"/>
      <c r="VUY134" s="516"/>
      <c r="VUZ134" s="516"/>
      <c r="VVA134" s="516"/>
      <c r="VVB134" s="516"/>
      <c r="VVC134" s="516"/>
      <c r="VVD134" s="516"/>
      <c r="VVE134" s="516"/>
      <c r="VVF134" s="516"/>
      <c r="VVG134" s="516"/>
      <c r="VVH134" s="516"/>
      <c r="VVI134" s="516"/>
      <c r="VVJ134" s="516"/>
      <c r="VVK134" s="516"/>
      <c r="VVL134" s="516"/>
      <c r="VVM134" s="516"/>
      <c r="VVN134" s="516"/>
      <c r="VVO134" s="516"/>
      <c r="VVP134" s="516"/>
      <c r="VVQ134" s="516"/>
      <c r="VVR134" s="516"/>
      <c r="VVS134" s="516"/>
      <c r="VVT134" s="516"/>
      <c r="VVU134" s="516"/>
      <c r="VVV134" s="516"/>
      <c r="VVW134" s="516"/>
      <c r="VVX134" s="516"/>
      <c r="VVY134" s="516"/>
      <c r="VVZ134" s="516"/>
      <c r="VWA134" s="516"/>
      <c r="VWB134" s="516"/>
      <c r="VWC134" s="516"/>
      <c r="VWD134" s="516"/>
      <c r="VWE134" s="516"/>
      <c r="VWF134" s="516"/>
      <c r="VWG134" s="516"/>
      <c r="VWH134" s="516"/>
      <c r="VWI134" s="516"/>
      <c r="VWJ134" s="516"/>
      <c r="VWK134" s="516"/>
      <c r="VWL134" s="516"/>
      <c r="VWM134" s="516"/>
      <c r="VWN134" s="516"/>
      <c r="VWO134" s="516"/>
      <c r="VWP134" s="516"/>
      <c r="VWQ134" s="516"/>
      <c r="VWR134" s="516"/>
      <c r="VWS134" s="516"/>
      <c r="VWT134" s="516"/>
      <c r="VWU134" s="516"/>
      <c r="VWV134" s="516"/>
      <c r="VWW134" s="516"/>
      <c r="VWX134" s="516"/>
      <c r="VWY134" s="516"/>
      <c r="VWZ134" s="516"/>
      <c r="VXA134" s="516"/>
      <c r="VXB134" s="516"/>
      <c r="VXC134" s="516"/>
      <c r="VXD134" s="516"/>
      <c r="VXE134" s="516"/>
      <c r="VXF134" s="516"/>
      <c r="VXG134" s="516"/>
      <c r="VXH134" s="516"/>
      <c r="VXI134" s="516"/>
      <c r="VXJ134" s="516"/>
      <c r="VXK134" s="516"/>
      <c r="VXL134" s="516"/>
      <c r="VXM134" s="516"/>
      <c r="VXN134" s="516"/>
      <c r="VXO134" s="516"/>
      <c r="VXP134" s="516"/>
      <c r="VXQ134" s="516"/>
      <c r="VXR134" s="516"/>
      <c r="VXS134" s="516"/>
      <c r="VXT134" s="516"/>
      <c r="VXU134" s="516"/>
      <c r="VXV134" s="516"/>
      <c r="VXW134" s="516"/>
      <c r="VXX134" s="516"/>
      <c r="VXY134" s="516"/>
      <c r="VXZ134" s="516"/>
      <c r="VYA134" s="516"/>
      <c r="VYB134" s="516"/>
      <c r="VYC134" s="516"/>
      <c r="VYD134" s="516"/>
      <c r="VYE134" s="516"/>
      <c r="VYF134" s="516"/>
      <c r="VYG134" s="516"/>
      <c r="VYH134" s="516"/>
      <c r="VYI134" s="516"/>
      <c r="VYJ134" s="516"/>
      <c r="VYK134" s="516"/>
      <c r="VYL134" s="516"/>
      <c r="VYM134" s="516"/>
      <c r="VYN134" s="516"/>
      <c r="VYO134" s="516"/>
      <c r="VYP134" s="516"/>
      <c r="VYQ134" s="516"/>
      <c r="VYR134" s="516"/>
      <c r="VYS134" s="516"/>
      <c r="VYT134" s="516"/>
      <c r="VYU134" s="516"/>
      <c r="VYV134" s="516"/>
      <c r="VYW134" s="516"/>
      <c r="VYX134" s="516"/>
      <c r="VYY134" s="516"/>
      <c r="VYZ134" s="516"/>
      <c r="VZA134" s="516"/>
      <c r="VZB134" s="516"/>
      <c r="VZC134" s="516"/>
      <c r="VZD134" s="516"/>
      <c r="VZE134" s="516"/>
      <c r="VZF134" s="516"/>
      <c r="VZG134" s="516"/>
      <c r="VZH134" s="516"/>
      <c r="VZI134" s="516"/>
      <c r="VZJ134" s="516"/>
      <c r="VZK134" s="516"/>
      <c r="VZL134" s="516"/>
      <c r="VZM134" s="516"/>
      <c r="VZN134" s="516"/>
      <c r="VZO134" s="516"/>
      <c r="VZP134" s="516"/>
      <c r="VZQ134" s="516"/>
      <c r="VZR134" s="516"/>
      <c r="VZS134" s="516"/>
      <c r="VZT134" s="516"/>
      <c r="VZU134" s="516"/>
      <c r="VZV134" s="516"/>
      <c r="VZW134" s="516"/>
      <c r="VZX134" s="516"/>
      <c r="VZY134" s="516"/>
      <c r="VZZ134" s="516"/>
      <c r="WAA134" s="516"/>
      <c r="WAB134" s="516"/>
      <c r="WAC134" s="516"/>
      <c r="WAD134" s="516"/>
      <c r="WAE134" s="516"/>
      <c r="WAF134" s="516"/>
      <c r="WAG134" s="516"/>
      <c r="WAH134" s="516"/>
      <c r="WAI134" s="516"/>
      <c r="WAJ134" s="516"/>
      <c r="WAK134" s="516"/>
      <c r="WAL134" s="516"/>
      <c r="WAM134" s="516"/>
      <c r="WAN134" s="516"/>
      <c r="WAO134" s="516"/>
      <c r="WAP134" s="516"/>
      <c r="WAQ134" s="516"/>
      <c r="WAR134" s="516"/>
      <c r="WAS134" s="516"/>
      <c r="WAT134" s="516"/>
      <c r="WAU134" s="516"/>
      <c r="WAV134" s="516"/>
      <c r="WAW134" s="516"/>
      <c r="WAX134" s="516"/>
      <c r="WAY134" s="516"/>
      <c r="WAZ134" s="516"/>
      <c r="WBA134" s="516"/>
      <c r="WBB134" s="516"/>
      <c r="WBC134" s="516"/>
      <c r="WBD134" s="516"/>
      <c r="WBE134" s="516"/>
      <c r="WBF134" s="516"/>
      <c r="WBG134" s="516"/>
      <c r="WBH134" s="516"/>
      <c r="WBI134" s="516"/>
      <c r="WBJ134" s="516"/>
      <c r="WBK134" s="516"/>
      <c r="WBL134" s="516"/>
      <c r="WBM134" s="516"/>
      <c r="WBN134" s="516"/>
      <c r="WBO134" s="516"/>
      <c r="WBP134" s="516"/>
      <c r="WBQ134" s="516"/>
      <c r="WBR134" s="516"/>
      <c r="WBS134" s="516"/>
      <c r="WBT134" s="516"/>
      <c r="WBU134" s="516"/>
      <c r="WBV134" s="516"/>
      <c r="WBW134" s="516"/>
      <c r="WBX134" s="516"/>
      <c r="WBY134" s="516"/>
      <c r="WBZ134" s="516"/>
      <c r="WCA134" s="516"/>
      <c r="WCB134" s="516"/>
      <c r="WCC134" s="516"/>
      <c r="WCD134" s="516"/>
      <c r="WCE134" s="516"/>
      <c r="WCF134" s="516"/>
      <c r="WCG134" s="516"/>
      <c r="WCH134" s="516"/>
      <c r="WCI134" s="516"/>
      <c r="WCJ134" s="516"/>
      <c r="WCK134" s="516"/>
      <c r="WCL134" s="516"/>
      <c r="WCM134" s="516"/>
      <c r="WCN134" s="516"/>
      <c r="WCO134" s="516"/>
      <c r="WCP134" s="516"/>
      <c r="WCQ134" s="516"/>
      <c r="WCR134" s="516"/>
      <c r="WCS134" s="516"/>
      <c r="WCT134" s="516"/>
      <c r="WCU134" s="516"/>
      <c r="WCV134" s="516"/>
      <c r="WCW134" s="516"/>
      <c r="WCX134" s="516"/>
      <c r="WCY134" s="516"/>
      <c r="WCZ134" s="516"/>
      <c r="WDA134" s="516"/>
      <c r="WDB134" s="516"/>
      <c r="WDC134" s="516"/>
      <c r="WDD134" s="516"/>
      <c r="WDE134" s="516"/>
      <c r="WDF134" s="516"/>
      <c r="WDG134" s="516"/>
      <c r="WDH134" s="516"/>
      <c r="WDI134" s="516"/>
      <c r="WDJ134" s="516"/>
      <c r="WDK134" s="516"/>
      <c r="WDL134" s="516"/>
      <c r="WDM134" s="516"/>
      <c r="WDN134" s="516"/>
      <c r="WDO134" s="516"/>
      <c r="WDP134" s="516"/>
      <c r="WDQ134" s="516"/>
      <c r="WDR134" s="516"/>
      <c r="WDS134" s="516"/>
      <c r="WDT134" s="516"/>
      <c r="WDU134" s="516"/>
      <c r="WDV134" s="516"/>
      <c r="WDW134" s="516"/>
      <c r="WDX134" s="516"/>
      <c r="WDY134" s="516"/>
      <c r="WDZ134" s="516"/>
      <c r="WEA134" s="516"/>
      <c r="WEB134" s="516"/>
      <c r="WEC134" s="516"/>
      <c r="WED134" s="516"/>
      <c r="WEE134" s="516"/>
      <c r="WEF134" s="516"/>
      <c r="WEG134" s="516"/>
      <c r="WEH134" s="516"/>
      <c r="WEI134" s="516"/>
      <c r="WEJ134" s="516"/>
      <c r="WEK134" s="516"/>
      <c r="WEL134" s="516"/>
      <c r="WEM134" s="516"/>
      <c r="WEN134" s="516"/>
      <c r="WEO134" s="516"/>
      <c r="WEP134" s="516"/>
      <c r="WEQ134" s="516"/>
      <c r="WER134" s="516"/>
      <c r="WES134" s="516"/>
      <c r="WET134" s="516"/>
      <c r="WEU134" s="516"/>
      <c r="WEV134" s="516"/>
      <c r="WEW134" s="516"/>
      <c r="WEX134" s="516"/>
      <c r="WEY134" s="516"/>
      <c r="WEZ134" s="516"/>
      <c r="WFA134" s="516"/>
      <c r="WFB134" s="516"/>
      <c r="WFC134" s="516"/>
      <c r="WFD134" s="516"/>
      <c r="WFE134" s="516"/>
      <c r="WFF134" s="516"/>
      <c r="WFG134" s="516"/>
      <c r="WFH134" s="516"/>
      <c r="WFI134" s="516"/>
      <c r="WFJ134" s="516"/>
      <c r="WFK134" s="516"/>
      <c r="WFL134" s="516"/>
      <c r="WFM134" s="516"/>
      <c r="WFN134" s="516"/>
      <c r="WFO134" s="516"/>
      <c r="WFP134" s="516"/>
      <c r="WFQ134" s="516"/>
      <c r="WFR134" s="516"/>
      <c r="WFS134" s="516"/>
      <c r="WFT134" s="516"/>
      <c r="WFU134" s="516"/>
      <c r="WFV134" s="516"/>
      <c r="WFW134" s="516"/>
      <c r="WFX134" s="516"/>
      <c r="WFY134" s="516"/>
      <c r="WFZ134" s="516"/>
      <c r="WGA134" s="516"/>
      <c r="WGB134" s="516"/>
      <c r="WGC134" s="516"/>
      <c r="WGD134" s="516"/>
      <c r="WGE134" s="516"/>
      <c r="WGF134" s="516"/>
      <c r="WGG134" s="516"/>
      <c r="WGH134" s="516"/>
      <c r="WGI134" s="516"/>
      <c r="WGJ134" s="516"/>
      <c r="WGK134" s="516"/>
      <c r="WGL134" s="516"/>
      <c r="WGM134" s="516"/>
      <c r="WGN134" s="516"/>
      <c r="WGO134" s="516"/>
      <c r="WGP134" s="516"/>
      <c r="WGQ134" s="516"/>
      <c r="WGR134" s="516"/>
      <c r="WGS134" s="516"/>
      <c r="WGT134" s="516"/>
      <c r="WGU134" s="516"/>
      <c r="WGV134" s="516"/>
      <c r="WGW134" s="516"/>
      <c r="WGX134" s="516"/>
      <c r="WGY134" s="516"/>
      <c r="WGZ134" s="516"/>
      <c r="WHA134" s="516"/>
      <c r="WHB134" s="516"/>
      <c r="WHC134" s="516"/>
      <c r="WHD134" s="516"/>
      <c r="WHE134" s="516"/>
      <c r="WHF134" s="516"/>
      <c r="WHG134" s="516"/>
      <c r="WHH134" s="516"/>
      <c r="WHI134" s="516"/>
      <c r="WHJ134" s="516"/>
      <c r="WHK134" s="516"/>
      <c r="WHL134" s="516"/>
      <c r="WHM134" s="516"/>
      <c r="WHN134" s="516"/>
      <c r="WHO134" s="516"/>
      <c r="WHP134" s="516"/>
      <c r="WHQ134" s="516"/>
      <c r="WHR134" s="516"/>
      <c r="WHS134" s="516"/>
      <c r="WHT134" s="516"/>
      <c r="WHU134" s="516"/>
      <c r="WHV134" s="516"/>
      <c r="WHW134" s="516"/>
      <c r="WHX134" s="516"/>
      <c r="WHY134" s="516"/>
      <c r="WHZ134" s="516"/>
      <c r="WIA134" s="516"/>
      <c r="WIB134" s="516"/>
      <c r="WIC134" s="516"/>
      <c r="WID134" s="516"/>
      <c r="WIE134" s="516"/>
      <c r="WIF134" s="516"/>
      <c r="WIG134" s="516"/>
      <c r="WIH134" s="516"/>
      <c r="WII134" s="516"/>
      <c r="WIJ134" s="516"/>
      <c r="WIK134" s="516"/>
      <c r="WIL134" s="516"/>
      <c r="WIM134" s="516"/>
      <c r="WIN134" s="516"/>
      <c r="WIO134" s="516"/>
      <c r="WIP134" s="516"/>
      <c r="WIQ134" s="516"/>
      <c r="WIR134" s="516"/>
      <c r="WIS134" s="516"/>
      <c r="WIT134" s="516"/>
      <c r="WIU134" s="516"/>
      <c r="WIV134" s="516"/>
      <c r="WIW134" s="516"/>
      <c r="WIX134" s="516"/>
      <c r="WIY134" s="516"/>
      <c r="WIZ134" s="516"/>
      <c r="WJA134" s="516"/>
      <c r="WJB134" s="516"/>
      <c r="WJC134" s="516"/>
      <c r="WJD134" s="516"/>
      <c r="WJE134" s="516"/>
      <c r="WJF134" s="516"/>
      <c r="WJG134" s="516"/>
      <c r="WJH134" s="516"/>
      <c r="WJI134" s="516"/>
      <c r="WJJ134" s="516"/>
      <c r="WJK134" s="516"/>
      <c r="WJL134" s="516"/>
      <c r="WJM134" s="516"/>
      <c r="WJN134" s="516"/>
      <c r="WJO134" s="516"/>
      <c r="WJP134" s="516"/>
      <c r="WJQ134" s="516"/>
      <c r="WJR134" s="516"/>
      <c r="WJS134" s="516"/>
      <c r="WJT134" s="516"/>
      <c r="WJU134" s="516"/>
      <c r="WJV134" s="516"/>
      <c r="WJW134" s="516"/>
      <c r="WJX134" s="516"/>
      <c r="WJY134" s="516"/>
      <c r="WJZ134" s="516"/>
      <c r="WKA134" s="516"/>
      <c r="WKB134" s="516"/>
      <c r="WKC134" s="516"/>
      <c r="WKD134" s="516"/>
      <c r="WKE134" s="516"/>
      <c r="WKF134" s="516"/>
      <c r="WKG134" s="516"/>
      <c r="WKH134" s="516"/>
      <c r="WKI134" s="516"/>
      <c r="WKJ134" s="516"/>
      <c r="WKK134" s="516"/>
      <c r="WKL134" s="516"/>
      <c r="WKM134" s="516"/>
      <c r="WKN134" s="516"/>
      <c r="WKO134" s="516"/>
      <c r="WKP134" s="516"/>
      <c r="WKQ134" s="516"/>
      <c r="WKR134" s="516"/>
      <c r="WKS134" s="516"/>
      <c r="WKT134" s="516"/>
      <c r="WKU134" s="516"/>
      <c r="WKV134" s="516"/>
      <c r="WKW134" s="516"/>
      <c r="WKX134" s="516"/>
      <c r="WKY134" s="516"/>
      <c r="WKZ134" s="516"/>
      <c r="WLA134" s="516"/>
      <c r="WLB134" s="516"/>
      <c r="WLC134" s="516"/>
      <c r="WLD134" s="516"/>
      <c r="WLE134" s="516"/>
      <c r="WLF134" s="516"/>
      <c r="WLG134" s="516"/>
      <c r="WLH134" s="516"/>
      <c r="WLI134" s="516"/>
      <c r="WLJ134" s="516"/>
      <c r="WLK134" s="516"/>
      <c r="WLL134" s="516"/>
      <c r="WLM134" s="516"/>
      <c r="WLN134" s="516"/>
      <c r="WLO134" s="516"/>
      <c r="WLP134" s="516"/>
      <c r="WLQ134" s="516"/>
      <c r="WLR134" s="516"/>
      <c r="WLS134" s="516"/>
      <c r="WLT134" s="516"/>
      <c r="WLU134" s="516"/>
      <c r="WLV134" s="516"/>
      <c r="WLW134" s="516"/>
      <c r="WLX134" s="516"/>
      <c r="WLY134" s="516"/>
      <c r="WLZ134" s="516"/>
      <c r="WMA134" s="516"/>
      <c r="WMB134" s="516"/>
      <c r="WMC134" s="516"/>
      <c r="WMD134" s="516"/>
      <c r="WME134" s="516"/>
      <c r="WMF134" s="516"/>
      <c r="WMG134" s="516"/>
      <c r="WMH134" s="516"/>
      <c r="WMI134" s="516"/>
      <c r="WMJ134" s="516"/>
      <c r="WMK134" s="516"/>
      <c r="WML134" s="516"/>
      <c r="WMM134" s="516"/>
      <c r="WMN134" s="516"/>
      <c r="WMO134" s="516"/>
      <c r="WMP134" s="516"/>
      <c r="WMQ134" s="516"/>
      <c r="WMR134" s="516"/>
      <c r="WMS134" s="516"/>
      <c r="WMT134" s="516"/>
      <c r="WMU134" s="516"/>
      <c r="WMV134" s="516"/>
      <c r="WMW134" s="516"/>
      <c r="WMX134" s="516"/>
      <c r="WMY134" s="516"/>
      <c r="WMZ134" s="516"/>
      <c r="WNA134" s="516"/>
      <c r="WNB134" s="516"/>
      <c r="WNC134" s="516"/>
      <c r="WND134" s="516"/>
      <c r="WNE134" s="516"/>
      <c r="WNF134" s="516"/>
      <c r="WNG134" s="516"/>
      <c r="WNH134" s="516"/>
      <c r="WNI134" s="516"/>
      <c r="WNJ134" s="516"/>
      <c r="WNK134" s="516"/>
      <c r="WNL134" s="516"/>
      <c r="WNM134" s="516"/>
      <c r="WNN134" s="516"/>
      <c r="WNO134" s="516"/>
      <c r="WNP134" s="516"/>
      <c r="WNQ134" s="516"/>
      <c r="WNR134" s="516"/>
      <c r="WNS134" s="516"/>
      <c r="WNT134" s="516"/>
      <c r="WNU134" s="516"/>
      <c r="WNV134" s="516"/>
      <c r="WNW134" s="516"/>
      <c r="WNX134" s="516"/>
      <c r="WNY134" s="516"/>
      <c r="WNZ134" s="516"/>
      <c r="WOA134" s="516"/>
      <c r="WOB134" s="516"/>
      <c r="WOC134" s="516"/>
      <c r="WOD134" s="516"/>
      <c r="WOE134" s="516"/>
      <c r="WOF134" s="516"/>
      <c r="WOG134" s="516"/>
      <c r="WOH134" s="516"/>
      <c r="WOI134" s="516"/>
      <c r="WOJ134" s="516"/>
      <c r="WOK134" s="516"/>
      <c r="WOL134" s="516"/>
      <c r="WOM134" s="516"/>
      <c r="WON134" s="516"/>
      <c r="WOO134" s="516"/>
      <c r="WOP134" s="516"/>
      <c r="WOQ134" s="516"/>
      <c r="WOR134" s="516"/>
      <c r="WOS134" s="516"/>
      <c r="WOT134" s="516"/>
      <c r="WOU134" s="516"/>
      <c r="WOV134" s="516"/>
      <c r="WOW134" s="516"/>
      <c r="WOX134" s="516"/>
      <c r="WOY134" s="516"/>
      <c r="WOZ134" s="516"/>
      <c r="WPA134" s="516"/>
      <c r="WPB134" s="516"/>
      <c r="WPC134" s="516"/>
      <c r="WPD134" s="516"/>
      <c r="WPE134" s="516"/>
      <c r="WPF134" s="516"/>
      <c r="WPG134" s="516"/>
      <c r="WPH134" s="516"/>
      <c r="WPI134" s="516"/>
      <c r="WPJ134" s="516"/>
      <c r="WPK134" s="516"/>
      <c r="WPL134" s="516"/>
      <c r="WPM134" s="516"/>
      <c r="WPN134" s="516"/>
      <c r="WPO134" s="516"/>
      <c r="WPP134" s="516"/>
      <c r="WPQ134" s="516"/>
      <c r="WPR134" s="516"/>
      <c r="WPS134" s="516"/>
      <c r="WPT134" s="516"/>
      <c r="WPU134" s="516"/>
      <c r="WPV134" s="516"/>
      <c r="WPW134" s="516"/>
      <c r="WPX134" s="516"/>
      <c r="WPY134" s="516"/>
      <c r="WPZ134" s="516"/>
      <c r="WQA134" s="516"/>
      <c r="WQB134" s="516"/>
      <c r="WQC134" s="516"/>
      <c r="WQD134" s="516"/>
      <c r="WQE134" s="516"/>
      <c r="WQF134" s="516"/>
      <c r="WQG134" s="516"/>
      <c r="WQH134" s="516"/>
      <c r="WQI134" s="516"/>
      <c r="WQJ134" s="516"/>
      <c r="WQK134" s="516"/>
      <c r="WQL134" s="516"/>
      <c r="WQM134" s="516"/>
      <c r="WQN134" s="516"/>
      <c r="WQO134" s="516"/>
      <c r="WQP134" s="516"/>
      <c r="WQQ134" s="516"/>
      <c r="WQR134" s="516"/>
      <c r="WQS134" s="516"/>
      <c r="WQT134" s="516"/>
      <c r="WQU134" s="516"/>
      <c r="WQV134" s="516"/>
      <c r="WQW134" s="516"/>
      <c r="WQX134" s="516"/>
      <c r="WQY134" s="516"/>
      <c r="WQZ134" s="516"/>
      <c r="WRA134" s="516"/>
      <c r="WRB134" s="516"/>
      <c r="WRC134" s="516"/>
      <c r="WRD134" s="516"/>
      <c r="WRE134" s="516"/>
      <c r="WRF134" s="516"/>
      <c r="WRG134" s="516"/>
      <c r="WRH134" s="516"/>
      <c r="WRI134" s="516"/>
      <c r="WRJ134" s="516"/>
      <c r="WRK134" s="516"/>
      <c r="WRL134" s="516"/>
      <c r="WRM134" s="516"/>
      <c r="WRN134" s="516"/>
      <c r="WRO134" s="516"/>
      <c r="WRP134" s="516"/>
      <c r="WRQ134" s="516"/>
      <c r="WRR134" s="516"/>
      <c r="WRS134" s="516"/>
      <c r="WRT134" s="516"/>
      <c r="WRU134" s="516"/>
      <c r="WRV134" s="516"/>
      <c r="WRW134" s="516"/>
      <c r="WRX134" s="516"/>
      <c r="WRY134" s="516"/>
      <c r="WRZ134" s="516"/>
      <c r="WSA134" s="516"/>
      <c r="WSB134" s="516"/>
      <c r="WSC134" s="516"/>
      <c r="WSD134" s="516"/>
      <c r="WSE134" s="516"/>
      <c r="WSF134" s="516"/>
      <c r="WSG134" s="516"/>
      <c r="WSH134" s="516"/>
      <c r="WSI134" s="516"/>
      <c r="WSJ134" s="516"/>
      <c r="WSK134" s="516"/>
      <c r="WSL134" s="516"/>
      <c r="WSM134" s="516"/>
      <c r="WSN134" s="516"/>
      <c r="WSO134" s="516"/>
      <c r="WSP134" s="516"/>
      <c r="WSQ134" s="516"/>
      <c r="WSR134" s="516"/>
      <c r="WSS134" s="516"/>
      <c r="WST134" s="516"/>
      <c r="WSU134" s="516"/>
      <c r="WSV134" s="516"/>
      <c r="WSW134" s="516"/>
      <c r="WSX134" s="516"/>
      <c r="WSY134" s="516"/>
      <c r="WSZ134" s="516"/>
      <c r="WTA134" s="516"/>
      <c r="WTB134" s="516"/>
      <c r="WTC134" s="516"/>
      <c r="WTD134" s="516"/>
      <c r="WTE134" s="516"/>
      <c r="WTF134" s="516"/>
      <c r="WTG134" s="516"/>
      <c r="WTH134" s="516"/>
      <c r="WTI134" s="516"/>
      <c r="WTJ134" s="516"/>
      <c r="WTK134" s="516"/>
      <c r="WTL134" s="516"/>
      <c r="WTM134" s="516"/>
      <c r="WTN134" s="516"/>
      <c r="WTO134" s="516"/>
      <c r="WTP134" s="516"/>
      <c r="WTQ134" s="516"/>
      <c r="WTR134" s="516"/>
      <c r="WTS134" s="516"/>
      <c r="WTT134" s="516"/>
      <c r="WTU134" s="516"/>
      <c r="WTV134" s="516"/>
      <c r="WTW134" s="516"/>
      <c r="WTX134" s="516"/>
      <c r="WTY134" s="516"/>
      <c r="WTZ134" s="516"/>
      <c r="WUA134" s="516"/>
      <c r="WUB134" s="516"/>
      <c r="WUC134" s="516"/>
      <c r="WUD134" s="516"/>
      <c r="WUE134" s="516"/>
      <c r="WUF134" s="516"/>
      <c r="WUG134" s="516"/>
      <c r="WUH134" s="516"/>
      <c r="WUI134" s="516"/>
      <c r="WUJ134" s="516"/>
      <c r="WUK134" s="516"/>
      <c r="WUL134" s="516"/>
      <c r="WUM134" s="516"/>
      <c r="WUN134" s="516"/>
      <c r="WUO134" s="516"/>
      <c r="WUP134" s="516"/>
      <c r="WUQ134" s="516"/>
      <c r="WUR134" s="516"/>
      <c r="WUS134" s="516"/>
      <c r="WUT134" s="516"/>
      <c r="WUU134" s="516"/>
      <c r="WUV134" s="516"/>
      <c r="WUW134" s="516"/>
      <c r="WUX134" s="516"/>
      <c r="WUY134" s="516"/>
      <c r="WUZ134" s="516"/>
      <c r="WVA134" s="516"/>
      <c r="WVB134" s="516"/>
      <c r="WVC134" s="516"/>
      <c r="WVD134" s="516"/>
      <c r="WVE134" s="516"/>
      <c r="WVF134" s="516"/>
      <c r="WVG134" s="516"/>
      <c r="WVH134" s="516"/>
      <c r="WVI134" s="516"/>
      <c r="WVJ134" s="516"/>
      <c r="WVK134" s="516"/>
      <c r="WVL134" s="516"/>
      <c r="WVM134" s="516"/>
      <c r="WVN134" s="516"/>
      <c r="WVO134" s="516"/>
      <c r="WVP134" s="516"/>
      <c r="WVQ134" s="516"/>
    </row>
  </sheetData>
  <sheetProtection algorithmName="SHA-512" hashValue="FvhHOSd8F/jAHqmzu0XS6joblGg+cgt1vP0rmj2ZUf5Ae3RiLcyGyBM5jRvzRMBlaqunLsfNME1yeA0dOx+rxw==" saltValue="1L9YX8cS/b+1bgAP77N36A==" spinCount="100000" sheet="1"/>
  <mergeCells count="2">
    <mergeCell ref="B3:C4"/>
    <mergeCell ref="B8:H8"/>
  </mergeCells>
  <printOptions horizontalCentered="1"/>
  <pageMargins left="0.19652777777777777" right="0.19652777777777777" top="0.98541666666666661" bottom="0.84652777777777777" header="0.51180555555555551" footer="0.51180555555555551"/>
  <pageSetup paperSize="9" scale="71" firstPageNumber="0" orientation="portrait" horizontalDpi="300" verticalDpi="300" r:id="rId1"/>
  <headerFooter alignWithMargins="0">
    <oddHeader>&amp;R&amp;"Times New Roman CE,Běžné"Vzduchotechnika - specifikace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09B81-3FDA-4779-AA08-D7647CFA8CDB}">
  <dimension ref="A1:WVQ52"/>
  <sheetViews>
    <sheetView showGridLines="0" view="pageBreakPreview" zoomScale="115" zoomScaleSheetLayoutView="115" workbookViewId="0">
      <pane ySplit="10" topLeftCell="A11" activePane="bottomLeft" state="frozen"/>
      <selection activeCell="F184" sqref="F184"/>
      <selection pane="bottomLeft" activeCell="G34" sqref="G34"/>
    </sheetView>
  </sheetViews>
  <sheetFormatPr defaultRowHeight="12.75"/>
  <cols>
    <col min="1" max="1" width="2" style="513" customWidth="1"/>
    <col min="2" max="2" width="12.83203125" style="513" customWidth="1"/>
    <col min="3" max="3" width="64.6640625" style="513" customWidth="1"/>
    <col min="4" max="4" width="11.83203125" style="513" customWidth="1"/>
    <col min="5" max="5" width="12" style="513" customWidth="1"/>
    <col min="6" max="6" width="11.83203125" style="514" customWidth="1"/>
    <col min="7" max="7" width="17" style="515" customWidth="1"/>
    <col min="8" max="8" width="18.33203125" style="513" customWidth="1"/>
    <col min="9" max="9" width="10.5" style="513" customWidth="1"/>
    <col min="10" max="256" width="9.33203125" style="516"/>
    <col min="257" max="257" width="2" style="516" customWidth="1"/>
    <col min="258" max="258" width="12.83203125" style="516" customWidth="1"/>
    <col min="259" max="259" width="64.6640625" style="516" customWidth="1"/>
    <col min="260" max="260" width="11.83203125" style="516" customWidth="1"/>
    <col min="261" max="261" width="12" style="516" customWidth="1"/>
    <col min="262" max="262" width="11.83203125" style="516" customWidth="1"/>
    <col min="263" max="263" width="17" style="516" customWidth="1"/>
    <col min="264" max="264" width="18.33203125" style="516" customWidth="1"/>
    <col min="265" max="265" width="10.5" style="516" customWidth="1"/>
    <col min="266" max="512" width="9.33203125" style="516"/>
    <col min="513" max="513" width="2" style="516" customWidth="1"/>
    <col min="514" max="514" width="12.83203125" style="516" customWidth="1"/>
    <col min="515" max="515" width="64.6640625" style="516" customWidth="1"/>
    <col min="516" max="516" width="11.83203125" style="516" customWidth="1"/>
    <col min="517" max="517" width="12" style="516" customWidth="1"/>
    <col min="518" max="518" width="11.83203125" style="516" customWidth="1"/>
    <col min="519" max="519" width="17" style="516" customWidth="1"/>
    <col min="520" max="520" width="18.33203125" style="516" customWidth="1"/>
    <col min="521" max="521" width="10.5" style="516" customWidth="1"/>
    <col min="522" max="768" width="9.33203125" style="516"/>
    <col min="769" max="769" width="2" style="516" customWidth="1"/>
    <col min="770" max="770" width="12.83203125" style="516" customWidth="1"/>
    <col min="771" max="771" width="64.6640625" style="516" customWidth="1"/>
    <col min="772" max="772" width="11.83203125" style="516" customWidth="1"/>
    <col min="773" max="773" width="12" style="516" customWidth="1"/>
    <col min="774" max="774" width="11.83203125" style="516" customWidth="1"/>
    <col min="775" max="775" width="17" style="516" customWidth="1"/>
    <col min="776" max="776" width="18.33203125" style="516" customWidth="1"/>
    <col min="777" max="777" width="10.5" style="516" customWidth="1"/>
    <col min="778" max="1024" width="9.33203125" style="516"/>
    <col min="1025" max="1025" width="2" style="516" customWidth="1"/>
    <col min="1026" max="1026" width="12.83203125" style="516" customWidth="1"/>
    <col min="1027" max="1027" width="64.6640625" style="516" customWidth="1"/>
    <col min="1028" max="1028" width="11.83203125" style="516" customWidth="1"/>
    <col min="1029" max="1029" width="12" style="516" customWidth="1"/>
    <col min="1030" max="1030" width="11.83203125" style="516" customWidth="1"/>
    <col min="1031" max="1031" width="17" style="516" customWidth="1"/>
    <col min="1032" max="1032" width="18.33203125" style="516" customWidth="1"/>
    <col min="1033" max="1033" width="10.5" style="516" customWidth="1"/>
    <col min="1034" max="1280" width="9.33203125" style="516"/>
    <col min="1281" max="1281" width="2" style="516" customWidth="1"/>
    <col min="1282" max="1282" width="12.83203125" style="516" customWidth="1"/>
    <col min="1283" max="1283" width="64.6640625" style="516" customWidth="1"/>
    <col min="1284" max="1284" width="11.83203125" style="516" customWidth="1"/>
    <col min="1285" max="1285" width="12" style="516" customWidth="1"/>
    <col min="1286" max="1286" width="11.83203125" style="516" customWidth="1"/>
    <col min="1287" max="1287" width="17" style="516" customWidth="1"/>
    <col min="1288" max="1288" width="18.33203125" style="516" customWidth="1"/>
    <col min="1289" max="1289" width="10.5" style="516" customWidth="1"/>
    <col min="1290" max="1536" width="9.33203125" style="516"/>
    <col min="1537" max="1537" width="2" style="516" customWidth="1"/>
    <col min="1538" max="1538" width="12.83203125" style="516" customWidth="1"/>
    <col min="1539" max="1539" width="64.6640625" style="516" customWidth="1"/>
    <col min="1540" max="1540" width="11.83203125" style="516" customWidth="1"/>
    <col min="1541" max="1541" width="12" style="516" customWidth="1"/>
    <col min="1542" max="1542" width="11.83203125" style="516" customWidth="1"/>
    <col min="1543" max="1543" width="17" style="516" customWidth="1"/>
    <col min="1544" max="1544" width="18.33203125" style="516" customWidth="1"/>
    <col min="1545" max="1545" width="10.5" style="516" customWidth="1"/>
    <col min="1546" max="1792" width="9.33203125" style="516"/>
    <col min="1793" max="1793" width="2" style="516" customWidth="1"/>
    <col min="1794" max="1794" width="12.83203125" style="516" customWidth="1"/>
    <col min="1795" max="1795" width="64.6640625" style="516" customWidth="1"/>
    <col min="1796" max="1796" width="11.83203125" style="516" customWidth="1"/>
    <col min="1797" max="1797" width="12" style="516" customWidth="1"/>
    <col min="1798" max="1798" width="11.83203125" style="516" customWidth="1"/>
    <col min="1799" max="1799" width="17" style="516" customWidth="1"/>
    <col min="1800" max="1800" width="18.33203125" style="516" customWidth="1"/>
    <col min="1801" max="1801" width="10.5" style="516" customWidth="1"/>
    <col min="1802" max="2048" width="9.33203125" style="516"/>
    <col min="2049" max="2049" width="2" style="516" customWidth="1"/>
    <col min="2050" max="2050" width="12.83203125" style="516" customWidth="1"/>
    <col min="2051" max="2051" width="64.6640625" style="516" customWidth="1"/>
    <col min="2052" max="2052" width="11.83203125" style="516" customWidth="1"/>
    <col min="2053" max="2053" width="12" style="516" customWidth="1"/>
    <col min="2054" max="2054" width="11.83203125" style="516" customWidth="1"/>
    <col min="2055" max="2055" width="17" style="516" customWidth="1"/>
    <col min="2056" max="2056" width="18.33203125" style="516" customWidth="1"/>
    <col min="2057" max="2057" width="10.5" style="516" customWidth="1"/>
    <col min="2058" max="2304" width="9.33203125" style="516"/>
    <col min="2305" max="2305" width="2" style="516" customWidth="1"/>
    <col min="2306" max="2306" width="12.83203125" style="516" customWidth="1"/>
    <col min="2307" max="2307" width="64.6640625" style="516" customWidth="1"/>
    <col min="2308" max="2308" width="11.83203125" style="516" customWidth="1"/>
    <col min="2309" max="2309" width="12" style="516" customWidth="1"/>
    <col min="2310" max="2310" width="11.83203125" style="516" customWidth="1"/>
    <col min="2311" max="2311" width="17" style="516" customWidth="1"/>
    <col min="2312" max="2312" width="18.33203125" style="516" customWidth="1"/>
    <col min="2313" max="2313" width="10.5" style="516" customWidth="1"/>
    <col min="2314" max="2560" width="9.33203125" style="516"/>
    <col min="2561" max="2561" width="2" style="516" customWidth="1"/>
    <col min="2562" max="2562" width="12.83203125" style="516" customWidth="1"/>
    <col min="2563" max="2563" width="64.6640625" style="516" customWidth="1"/>
    <col min="2564" max="2564" width="11.83203125" style="516" customWidth="1"/>
    <col min="2565" max="2565" width="12" style="516" customWidth="1"/>
    <col min="2566" max="2566" width="11.83203125" style="516" customWidth="1"/>
    <col min="2567" max="2567" width="17" style="516" customWidth="1"/>
    <col min="2568" max="2568" width="18.33203125" style="516" customWidth="1"/>
    <col min="2569" max="2569" width="10.5" style="516" customWidth="1"/>
    <col min="2570" max="2816" width="9.33203125" style="516"/>
    <col min="2817" max="2817" width="2" style="516" customWidth="1"/>
    <col min="2818" max="2818" width="12.83203125" style="516" customWidth="1"/>
    <col min="2819" max="2819" width="64.6640625" style="516" customWidth="1"/>
    <col min="2820" max="2820" width="11.83203125" style="516" customWidth="1"/>
    <col min="2821" max="2821" width="12" style="516" customWidth="1"/>
    <col min="2822" max="2822" width="11.83203125" style="516" customWidth="1"/>
    <col min="2823" max="2823" width="17" style="516" customWidth="1"/>
    <col min="2824" max="2824" width="18.33203125" style="516" customWidth="1"/>
    <col min="2825" max="2825" width="10.5" style="516" customWidth="1"/>
    <col min="2826" max="3072" width="9.33203125" style="516"/>
    <col min="3073" max="3073" width="2" style="516" customWidth="1"/>
    <col min="3074" max="3074" width="12.83203125" style="516" customWidth="1"/>
    <col min="3075" max="3075" width="64.6640625" style="516" customWidth="1"/>
    <col min="3076" max="3076" width="11.83203125" style="516" customWidth="1"/>
    <col min="3077" max="3077" width="12" style="516" customWidth="1"/>
    <col min="3078" max="3078" width="11.83203125" style="516" customWidth="1"/>
    <col min="3079" max="3079" width="17" style="516" customWidth="1"/>
    <col min="3080" max="3080" width="18.33203125" style="516" customWidth="1"/>
    <col min="3081" max="3081" width="10.5" style="516" customWidth="1"/>
    <col min="3082" max="3328" width="9.33203125" style="516"/>
    <col min="3329" max="3329" width="2" style="516" customWidth="1"/>
    <col min="3330" max="3330" width="12.83203125" style="516" customWidth="1"/>
    <col min="3331" max="3331" width="64.6640625" style="516" customWidth="1"/>
    <col min="3332" max="3332" width="11.83203125" style="516" customWidth="1"/>
    <col min="3333" max="3333" width="12" style="516" customWidth="1"/>
    <col min="3334" max="3334" width="11.83203125" style="516" customWidth="1"/>
    <col min="3335" max="3335" width="17" style="516" customWidth="1"/>
    <col min="3336" max="3336" width="18.33203125" style="516" customWidth="1"/>
    <col min="3337" max="3337" width="10.5" style="516" customWidth="1"/>
    <col min="3338" max="3584" width="9.33203125" style="516"/>
    <col min="3585" max="3585" width="2" style="516" customWidth="1"/>
    <col min="3586" max="3586" width="12.83203125" style="516" customWidth="1"/>
    <col min="3587" max="3587" width="64.6640625" style="516" customWidth="1"/>
    <col min="3588" max="3588" width="11.83203125" style="516" customWidth="1"/>
    <col min="3589" max="3589" width="12" style="516" customWidth="1"/>
    <col min="3590" max="3590" width="11.83203125" style="516" customWidth="1"/>
    <col min="3591" max="3591" width="17" style="516" customWidth="1"/>
    <col min="3592" max="3592" width="18.33203125" style="516" customWidth="1"/>
    <col min="3593" max="3593" width="10.5" style="516" customWidth="1"/>
    <col min="3594" max="3840" width="9.33203125" style="516"/>
    <col min="3841" max="3841" width="2" style="516" customWidth="1"/>
    <col min="3842" max="3842" width="12.83203125" style="516" customWidth="1"/>
    <col min="3843" max="3843" width="64.6640625" style="516" customWidth="1"/>
    <col min="3844" max="3844" width="11.83203125" style="516" customWidth="1"/>
    <col min="3845" max="3845" width="12" style="516" customWidth="1"/>
    <col min="3846" max="3846" width="11.83203125" style="516" customWidth="1"/>
    <col min="3847" max="3847" width="17" style="516" customWidth="1"/>
    <col min="3848" max="3848" width="18.33203125" style="516" customWidth="1"/>
    <col min="3849" max="3849" width="10.5" style="516" customWidth="1"/>
    <col min="3850" max="4096" width="9.33203125" style="516"/>
    <col min="4097" max="4097" width="2" style="516" customWidth="1"/>
    <col min="4098" max="4098" width="12.83203125" style="516" customWidth="1"/>
    <col min="4099" max="4099" width="64.6640625" style="516" customWidth="1"/>
    <col min="4100" max="4100" width="11.83203125" style="516" customWidth="1"/>
    <col min="4101" max="4101" width="12" style="516" customWidth="1"/>
    <col min="4102" max="4102" width="11.83203125" style="516" customWidth="1"/>
    <col min="4103" max="4103" width="17" style="516" customWidth="1"/>
    <col min="4104" max="4104" width="18.33203125" style="516" customWidth="1"/>
    <col min="4105" max="4105" width="10.5" style="516" customWidth="1"/>
    <col min="4106" max="4352" width="9.33203125" style="516"/>
    <col min="4353" max="4353" width="2" style="516" customWidth="1"/>
    <col min="4354" max="4354" width="12.83203125" style="516" customWidth="1"/>
    <col min="4355" max="4355" width="64.6640625" style="516" customWidth="1"/>
    <col min="4356" max="4356" width="11.83203125" style="516" customWidth="1"/>
    <col min="4357" max="4357" width="12" style="516" customWidth="1"/>
    <col min="4358" max="4358" width="11.83203125" style="516" customWidth="1"/>
    <col min="4359" max="4359" width="17" style="516" customWidth="1"/>
    <col min="4360" max="4360" width="18.33203125" style="516" customWidth="1"/>
    <col min="4361" max="4361" width="10.5" style="516" customWidth="1"/>
    <col min="4362" max="4608" width="9.33203125" style="516"/>
    <col min="4609" max="4609" width="2" style="516" customWidth="1"/>
    <col min="4610" max="4610" width="12.83203125" style="516" customWidth="1"/>
    <col min="4611" max="4611" width="64.6640625" style="516" customWidth="1"/>
    <col min="4612" max="4612" width="11.83203125" style="516" customWidth="1"/>
    <col min="4613" max="4613" width="12" style="516" customWidth="1"/>
    <col min="4614" max="4614" width="11.83203125" style="516" customWidth="1"/>
    <col min="4615" max="4615" width="17" style="516" customWidth="1"/>
    <col min="4616" max="4616" width="18.33203125" style="516" customWidth="1"/>
    <col min="4617" max="4617" width="10.5" style="516" customWidth="1"/>
    <col min="4618" max="4864" width="9.33203125" style="516"/>
    <col min="4865" max="4865" width="2" style="516" customWidth="1"/>
    <col min="4866" max="4866" width="12.83203125" style="516" customWidth="1"/>
    <col min="4867" max="4867" width="64.6640625" style="516" customWidth="1"/>
    <col min="4868" max="4868" width="11.83203125" style="516" customWidth="1"/>
    <col min="4869" max="4869" width="12" style="516" customWidth="1"/>
    <col min="4870" max="4870" width="11.83203125" style="516" customWidth="1"/>
    <col min="4871" max="4871" width="17" style="516" customWidth="1"/>
    <col min="4872" max="4872" width="18.33203125" style="516" customWidth="1"/>
    <col min="4873" max="4873" width="10.5" style="516" customWidth="1"/>
    <col min="4874" max="5120" width="9.33203125" style="516"/>
    <col min="5121" max="5121" width="2" style="516" customWidth="1"/>
    <col min="5122" max="5122" width="12.83203125" style="516" customWidth="1"/>
    <col min="5123" max="5123" width="64.6640625" style="516" customWidth="1"/>
    <col min="5124" max="5124" width="11.83203125" style="516" customWidth="1"/>
    <col min="5125" max="5125" width="12" style="516" customWidth="1"/>
    <col min="5126" max="5126" width="11.83203125" style="516" customWidth="1"/>
    <col min="5127" max="5127" width="17" style="516" customWidth="1"/>
    <col min="5128" max="5128" width="18.33203125" style="516" customWidth="1"/>
    <col min="5129" max="5129" width="10.5" style="516" customWidth="1"/>
    <col min="5130" max="5376" width="9.33203125" style="516"/>
    <col min="5377" max="5377" width="2" style="516" customWidth="1"/>
    <col min="5378" max="5378" width="12.83203125" style="516" customWidth="1"/>
    <col min="5379" max="5379" width="64.6640625" style="516" customWidth="1"/>
    <col min="5380" max="5380" width="11.83203125" style="516" customWidth="1"/>
    <col min="5381" max="5381" width="12" style="516" customWidth="1"/>
    <col min="5382" max="5382" width="11.83203125" style="516" customWidth="1"/>
    <col min="5383" max="5383" width="17" style="516" customWidth="1"/>
    <col min="5384" max="5384" width="18.33203125" style="516" customWidth="1"/>
    <col min="5385" max="5385" width="10.5" style="516" customWidth="1"/>
    <col min="5386" max="5632" width="9.33203125" style="516"/>
    <col min="5633" max="5633" width="2" style="516" customWidth="1"/>
    <col min="5634" max="5634" width="12.83203125" style="516" customWidth="1"/>
    <col min="5635" max="5635" width="64.6640625" style="516" customWidth="1"/>
    <col min="5636" max="5636" width="11.83203125" style="516" customWidth="1"/>
    <col min="5637" max="5637" width="12" style="516" customWidth="1"/>
    <col min="5638" max="5638" width="11.83203125" style="516" customWidth="1"/>
    <col min="5639" max="5639" width="17" style="516" customWidth="1"/>
    <col min="5640" max="5640" width="18.33203125" style="516" customWidth="1"/>
    <col min="5641" max="5641" width="10.5" style="516" customWidth="1"/>
    <col min="5642" max="5888" width="9.33203125" style="516"/>
    <col min="5889" max="5889" width="2" style="516" customWidth="1"/>
    <col min="5890" max="5890" width="12.83203125" style="516" customWidth="1"/>
    <col min="5891" max="5891" width="64.6640625" style="516" customWidth="1"/>
    <col min="5892" max="5892" width="11.83203125" style="516" customWidth="1"/>
    <col min="5893" max="5893" width="12" style="516" customWidth="1"/>
    <col min="5894" max="5894" width="11.83203125" style="516" customWidth="1"/>
    <col min="5895" max="5895" width="17" style="516" customWidth="1"/>
    <col min="5896" max="5896" width="18.33203125" style="516" customWidth="1"/>
    <col min="5897" max="5897" width="10.5" style="516" customWidth="1"/>
    <col min="5898" max="6144" width="9.33203125" style="516"/>
    <col min="6145" max="6145" width="2" style="516" customWidth="1"/>
    <col min="6146" max="6146" width="12.83203125" style="516" customWidth="1"/>
    <col min="6147" max="6147" width="64.6640625" style="516" customWidth="1"/>
    <col min="6148" max="6148" width="11.83203125" style="516" customWidth="1"/>
    <col min="6149" max="6149" width="12" style="516" customWidth="1"/>
    <col min="6150" max="6150" width="11.83203125" style="516" customWidth="1"/>
    <col min="6151" max="6151" width="17" style="516" customWidth="1"/>
    <col min="6152" max="6152" width="18.33203125" style="516" customWidth="1"/>
    <col min="6153" max="6153" width="10.5" style="516" customWidth="1"/>
    <col min="6154" max="6400" width="9.33203125" style="516"/>
    <col min="6401" max="6401" width="2" style="516" customWidth="1"/>
    <col min="6402" max="6402" width="12.83203125" style="516" customWidth="1"/>
    <col min="6403" max="6403" width="64.6640625" style="516" customWidth="1"/>
    <col min="6404" max="6404" width="11.83203125" style="516" customWidth="1"/>
    <col min="6405" max="6405" width="12" style="516" customWidth="1"/>
    <col min="6406" max="6406" width="11.83203125" style="516" customWidth="1"/>
    <col min="6407" max="6407" width="17" style="516" customWidth="1"/>
    <col min="6408" max="6408" width="18.33203125" style="516" customWidth="1"/>
    <col min="6409" max="6409" width="10.5" style="516" customWidth="1"/>
    <col min="6410" max="6656" width="9.33203125" style="516"/>
    <col min="6657" max="6657" width="2" style="516" customWidth="1"/>
    <col min="6658" max="6658" width="12.83203125" style="516" customWidth="1"/>
    <col min="6659" max="6659" width="64.6640625" style="516" customWidth="1"/>
    <col min="6660" max="6660" width="11.83203125" style="516" customWidth="1"/>
    <col min="6661" max="6661" width="12" style="516" customWidth="1"/>
    <col min="6662" max="6662" width="11.83203125" style="516" customWidth="1"/>
    <col min="6663" max="6663" width="17" style="516" customWidth="1"/>
    <col min="6664" max="6664" width="18.33203125" style="516" customWidth="1"/>
    <col min="6665" max="6665" width="10.5" style="516" customWidth="1"/>
    <col min="6666" max="6912" width="9.33203125" style="516"/>
    <col min="6913" max="6913" width="2" style="516" customWidth="1"/>
    <col min="6914" max="6914" width="12.83203125" style="516" customWidth="1"/>
    <col min="6915" max="6915" width="64.6640625" style="516" customWidth="1"/>
    <col min="6916" max="6916" width="11.83203125" style="516" customWidth="1"/>
    <col min="6917" max="6917" width="12" style="516" customWidth="1"/>
    <col min="6918" max="6918" width="11.83203125" style="516" customWidth="1"/>
    <col min="6919" max="6919" width="17" style="516" customWidth="1"/>
    <col min="6920" max="6920" width="18.33203125" style="516" customWidth="1"/>
    <col min="6921" max="6921" width="10.5" style="516" customWidth="1"/>
    <col min="6922" max="7168" width="9.33203125" style="516"/>
    <col min="7169" max="7169" width="2" style="516" customWidth="1"/>
    <col min="7170" max="7170" width="12.83203125" style="516" customWidth="1"/>
    <col min="7171" max="7171" width="64.6640625" style="516" customWidth="1"/>
    <col min="7172" max="7172" width="11.83203125" style="516" customWidth="1"/>
    <col min="7173" max="7173" width="12" style="516" customWidth="1"/>
    <col min="7174" max="7174" width="11.83203125" style="516" customWidth="1"/>
    <col min="7175" max="7175" width="17" style="516" customWidth="1"/>
    <col min="7176" max="7176" width="18.33203125" style="516" customWidth="1"/>
    <col min="7177" max="7177" width="10.5" style="516" customWidth="1"/>
    <col min="7178" max="7424" width="9.33203125" style="516"/>
    <col min="7425" max="7425" width="2" style="516" customWidth="1"/>
    <col min="7426" max="7426" width="12.83203125" style="516" customWidth="1"/>
    <col min="7427" max="7427" width="64.6640625" style="516" customWidth="1"/>
    <col min="7428" max="7428" width="11.83203125" style="516" customWidth="1"/>
    <col min="7429" max="7429" width="12" style="516" customWidth="1"/>
    <col min="7430" max="7430" width="11.83203125" style="516" customWidth="1"/>
    <col min="7431" max="7431" width="17" style="516" customWidth="1"/>
    <col min="7432" max="7432" width="18.33203125" style="516" customWidth="1"/>
    <col min="7433" max="7433" width="10.5" style="516" customWidth="1"/>
    <col min="7434" max="7680" width="9.33203125" style="516"/>
    <col min="7681" max="7681" width="2" style="516" customWidth="1"/>
    <col min="7682" max="7682" width="12.83203125" style="516" customWidth="1"/>
    <col min="7683" max="7683" width="64.6640625" style="516" customWidth="1"/>
    <col min="7684" max="7684" width="11.83203125" style="516" customWidth="1"/>
    <col min="7685" max="7685" width="12" style="516" customWidth="1"/>
    <col min="7686" max="7686" width="11.83203125" style="516" customWidth="1"/>
    <col min="7687" max="7687" width="17" style="516" customWidth="1"/>
    <col min="7688" max="7688" width="18.33203125" style="516" customWidth="1"/>
    <col min="7689" max="7689" width="10.5" style="516" customWidth="1"/>
    <col min="7690" max="7936" width="9.33203125" style="516"/>
    <col min="7937" max="7937" width="2" style="516" customWidth="1"/>
    <col min="7938" max="7938" width="12.83203125" style="516" customWidth="1"/>
    <col min="7939" max="7939" width="64.6640625" style="516" customWidth="1"/>
    <col min="7940" max="7940" width="11.83203125" style="516" customWidth="1"/>
    <col min="7941" max="7941" width="12" style="516" customWidth="1"/>
    <col min="7942" max="7942" width="11.83203125" style="516" customWidth="1"/>
    <col min="7943" max="7943" width="17" style="516" customWidth="1"/>
    <col min="7944" max="7944" width="18.33203125" style="516" customWidth="1"/>
    <col min="7945" max="7945" width="10.5" style="516" customWidth="1"/>
    <col min="7946" max="8192" width="9.33203125" style="516"/>
    <col min="8193" max="8193" width="2" style="516" customWidth="1"/>
    <col min="8194" max="8194" width="12.83203125" style="516" customWidth="1"/>
    <col min="8195" max="8195" width="64.6640625" style="516" customWidth="1"/>
    <col min="8196" max="8196" width="11.83203125" style="516" customWidth="1"/>
    <col min="8197" max="8197" width="12" style="516" customWidth="1"/>
    <col min="8198" max="8198" width="11.83203125" style="516" customWidth="1"/>
    <col min="8199" max="8199" width="17" style="516" customWidth="1"/>
    <col min="8200" max="8200" width="18.33203125" style="516" customWidth="1"/>
    <col min="8201" max="8201" width="10.5" style="516" customWidth="1"/>
    <col min="8202" max="8448" width="9.33203125" style="516"/>
    <col min="8449" max="8449" width="2" style="516" customWidth="1"/>
    <col min="8450" max="8450" width="12.83203125" style="516" customWidth="1"/>
    <col min="8451" max="8451" width="64.6640625" style="516" customWidth="1"/>
    <col min="8452" max="8452" width="11.83203125" style="516" customWidth="1"/>
    <col min="8453" max="8453" width="12" style="516" customWidth="1"/>
    <col min="8454" max="8454" width="11.83203125" style="516" customWidth="1"/>
    <col min="8455" max="8455" width="17" style="516" customWidth="1"/>
    <col min="8456" max="8456" width="18.33203125" style="516" customWidth="1"/>
    <col min="8457" max="8457" width="10.5" style="516" customWidth="1"/>
    <col min="8458" max="8704" width="9.33203125" style="516"/>
    <col min="8705" max="8705" width="2" style="516" customWidth="1"/>
    <col min="8706" max="8706" width="12.83203125" style="516" customWidth="1"/>
    <col min="8707" max="8707" width="64.6640625" style="516" customWidth="1"/>
    <col min="8708" max="8708" width="11.83203125" style="516" customWidth="1"/>
    <col min="8709" max="8709" width="12" style="516" customWidth="1"/>
    <col min="8710" max="8710" width="11.83203125" style="516" customWidth="1"/>
    <col min="8711" max="8711" width="17" style="516" customWidth="1"/>
    <col min="8712" max="8712" width="18.33203125" style="516" customWidth="1"/>
    <col min="8713" max="8713" width="10.5" style="516" customWidth="1"/>
    <col min="8714" max="8960" width="9.33203125" style="516"/>
    <col min="8961" max="8961" width="2" style="516" customWidth="1"/>
    <col min="8962" max="8962" width="12.83203125" style="516" customWidth="1"/>
    <col min="8963" max="8963" width="64.6640625" style="516" customWidth="1"/>
    <col min="8964" max="8964" width="11.83203125" style="516" customWidth="1"/>
    <col min="8965" max="8965" width="12" style="516" customWidth="1"/>
    <col min="8966" max="8966" width="11.83203125" style="516" customWidth="1"/>
    <col min="8967" max="8967" width="17" style="516" customWidth="1"/>
    <col min="8968" max="8968" width="18.33203125" style="516" customWidth="1"/>
    <col min="8969" max="8969" width="10.5" style="516" customWidth="1"/>
    <col min="8970" max="9216" width="9.33203125" style="516"/>
    <col min="9217" max="9217" width="2" style="516" customWidth="1"/>
    <col min="9218" max="9218" width="12.83203125" style="516" customWidth="1"/>
    <col min="9219" max="9219" width="64.6640625" style="516" customWidth="1"/>
    <col min="9220" max="9220" width="11.83203125" style="516" customWidth="1"/>
    <col min="9221" max="9221" width="12" style="516" customWidth="1"/>
    <col min="9222" max="9222" width="11.83203125" style="516" customWidth="1"/>
    <col min="9223" max="9223" width="17" style="516" customWidth="1"/>
    <col min="9224" max="9224" width="18.33203125" style="516" customWidth="1"/>
    <col min="9225" max="9225" width="10.5" style="516" customWidth="1"/>
    <col min="9226" max="9472" width="9.33203125" style="516"/>
    <col min="9473" max="9473" width="2" style="516" customWidth="1"/>
    <col min="9474" max="9474" width="12.83203125" style="516" customWidth="1"/>
    <col min="9475" max="9475" width="64.6640625" style="516" customWidth="1"/>
    <col min="9476" max="9476" width="11.83203125" style="516" customWidth="1"/>
    <col min="9477" max="9477" width="12" style="516" customWidth="1"/>
    <col min="9478" max="9478" width="11.83203125" style="516" customWidth="1"/>
    <col min="9479" max="9479" width="17" style="516" customWidth="1"/>
    <col min="9480" max="9480" width="18.33203125" style="516" customWidth="1"/>
    <col min="9481" max="9481" width="10.5" style="516" customWidth="1"/>
    <col min="9482" max="9728" width="9.33203125" style="516"/>
    <col min="9729" max="9729" width="2" style="516" customWidth="1"/>
    <col min="9730" max="9730" width="12.83203125" style="516" customWidth="1"/>
    <col min="9731" max="9731" width="64.6640625" style="516" customWidth="1"/>
    <col min="9732" max="9732" width="11.83203125" style="516" customWidth="1"/>
    <col min="9733" max="9733" width="12" style="516" customWidth="1"/>
    <col min="9734" max="9734" width="11.83203125" style="516" customWidth="1"/>
    <col min="9735" max="9735" width="17" style="516" customWidth="1"/>
    <col min="9736" max="9736" width="18.33203125" style="516" customWidth="1"/>
    <col min="9737" max="9737" width="10.5" style="516" customWidth="1"/>
    <col min="9738" max="9984" width="9.33203125" style="516"/>
    <col min="9985" max="9985" width="2" style="516" customWidth="1"/>
    <col min="9986" max="9986" width="12.83203125" style="516" customWidth="1"/>
    <col min="9987" max="9987" width="64.6640625" style="516" customWidth="1"/>
    <col min="9988" max="9988" width="11.83203125" style="516" customWidth="1"/>
    <col min="9989" max="9989" width="12" style="516" customWidth="1"/>
    <col min="9990" max="9990" width="11.83203125" style="516" customWidth="1"/>
    <col min="9991" max="9991" width="17" style="516" customWidth="1"/>
    <col min="9992" max="9992" width="18.33203125" style="516" customWidth="1"/>
    <col min="9993" max="9993" width="10.5" style="516" customWidth="1"/>
    <col min="9994" max="10240" width="9.33203125" style="516"/>
    <col min="10241" max="10241" width="2" style="516" customWidth="1"/>
    <col min="10242" max="10242" width="12.83203125" style="516" customWidth="1"/>
    <col min="10243" max="10243" width="64.6640625" style="516" customWidth="1"/>
    <col min="10244" max="10244" width="11.83203125" style="516" customWidth="1"/>
    <col min="10245" max="10245" width="12" style="516" customWidth="1"/>
    <col min="10246" max="10246" width="11.83203125" style="516" customWidth="1"/>
    <col min="10247" max="10247" width="17" style="516" customWidth="1"/>
    <col min="10248" max="10248" width="18.33203125" style="516" customWidth="1"/>
    <col min="10249" max="10249" width="10.5" style="516" customWidth="1"/>
    <col min="10250" max="10496" width="9.33203125" style="516"/>
    <col min="10497" max="10497" width="2" style="516" customWidth="1"/>
    <col min="10498" max="10498" width="12.83203125" style="516" customWidth="1"/>
    <col min="10499" max="10499" width="64.6640625" style="516" customWidth="1"/>
    <col min="10500" max="10500" width="11.83203125" style="516" customWidth="1"/>
    <col min="10501" max="10501" width="12" style="516" customWidth="1"/>
    <col min="10502" max="10502" width="11.83203125" style="516" customWidth="1"/>
    <col min="10503" max="10503" width="17" style="516" customWidth="1"/>
    <col min="10504" max="10504" width="18.33203125" style="516" customWidth="1"/>
    <col min="10505" max="10505" width="10.5" style="516" customWidth="1"/>
    <col min="10506" max="10752" width="9.33203125" style="516"/>
    <col min="10753" max="10753" width="2" style="516" customWidth="1"/>
    <col min="10754" max="10754" width="12.83203125" style="516" customWidth="1"/>
    <col min="10755" max="10755" width="64.6640625" style="516" customWidth="1"/>
    <col min="10756" max="10756" width="11.83203125" style="516" customWidth="1"/>
    <col min="10757" max="10757" width="12" style="516" customWidth="1"/>
    <col min="10758" max="10758" width="11.83203125" style="516" customWidth="1"/>
    <col min="10759" max="10759" width="17" style="516" customWidth="1"/>
    <col min="10760" max="10760" width="18.33203125" style="516" customWidth="1"/>
    <col min="10761" max="10761" width="10.5" style="516" customWidth="1"/>
    <col min="10762" max="11008" width="9.33203125" style="516"/>
    <col min="11009" max="11009" width="2" style="516" customWidth="1"/>
    <col min="11010" max="11010" width="12.83203125" style="516" customWidth="1"/>
    <col min="11011" max="11011" width="64.6640625" style="516" customWidth="1"/>
    <col min="11012" max="11012" width="11.83203125" style="516" customWidth="1"/>
    <col min="11013" max="11013" width="12" style="516" customWidth="1"/>
    <col min="11014" max="11014" width="11.83203125" style="516" customWidth="1"/>
    <col min="11015" max="11015" width="17" style="516" customWidth="1"/>
    <col min="11016" max="11016" width="18.33203125" style="516" customWidth="1"/>
    <col min="11017" max="11017" width="10.5" style="516" customWidth="1"/>
    <col min="11018" max="11264" width="9.33203125" style="516"/>
    <col min="11265" max="11265" width="2" style="516" customWidth="1"/>
    <col min="11266" max="11266" width="12.83203125" style="516" customWidth="1"/>
    <col min="11267" max="11267" width="64.6640625" style="516" customWidth="1"/>
    <col min="11268" max="11268" width="11.83203125" style="516" customWidth="1"/>
    <col min="11269" max="11269" width="12" style="516" customWidth="1"/>
    <col min="11270" max="11270" width="11.83203125" style="516" customWidth="1"/>
    <col min="11271" max="11271" width="17" style="516" customWidth="1"/>
    <col min="11272" max="11272" width="18.33203125" style="516" customWidth="1"/>
    <col min="11273" max="11273" width="10.5" style="516" customWidth="1"/>
    <col min="11274" max="11520" width="9.33203125" style="516"/>
    <col min="11521" max="11521" width="2" style="516" customWidth="1"/>
    <col min="11522" max="11522" width="12.83203125" style="516" customWidth="1"/>
    <col min="11523" max="11523" width="64.6640625" style="516" customWidth="1"/>
    <col min="11524" max="11524" width="11.83203125" style="516" customWidth="1"/>
    <col min="11525" max="11525" width="12" style="516" customWidth="1"/>
    <col min="11526" max="11526" width="11.83203125" style="516" customWidth="1"/>
    <col min="11527" max="11527" width="17" style="516" customWidth="1"/>
    <col min="11528" max="11528" width="18.33203125" style="516" customWidth="1"/>
    <col min="11529" max="11529" width="10.5" style="516" customWidth="1"/>
    <col min="11530" max="11776" width="9.33203125" style="516"/>
    <col min="11777" max="11777" width="2" style="516" customWidth="1"/>
    <col min="11778" max="11778" width="12.83203125" style="516" customWidth="1"/>
    <col min="11779" max="11779" width="64.6640625" style="516" customWidth="1"/>
    <col min="11780" max="11780" width="11.83203125" style="516" customWidth="1"/>
    <col min="11781" max="11781" width="12" style="516" customWidth="1"/>
    <col min="11782" max="11782" width="11.83203125" style="516" customWidth="1"/>
    <col min="11783" max="11783" width="17" style="516" customWidth="1"/>
    <col min="11784" max="11784" width="18.33203125" style="516" customWidth="1"/>
    <col min="11785" max="11785" width="10.5" style="516" customWidth="1"/>
    <col min="11786" max="12032" width="9.33203125" style="516"/>
    <col min="12033" max="12033" width="2" style="516" customWidth="1"/>
    <col min="12034" max="12034" width="12.83203125" style="516" customWidth="1"/>
    <col min="12035" max="12035" width="64.6640625" style="516" customWidth="1"/>
    <col min="12036" max="12036" width="11.83203125" style="516" customWidth="1"/>
    <col min="12037" max="12037" width="12" style="516" customWidth="1"/>
    <col min="12038" max="12038" width="11.83203125" style="516" customWidth="1"/>
    <col min="12039" max="12039" width="17" style="516" customWidth="1"/>
    <col min="12040" max="12040" width="18.33203125" style="516" customWidth="1"/>
    <col min="12041" max="12041" width="10.5" style="516" customWidth="1"/>
    <col min="12042" max="12288" width="9.33203125" style="516"/>
    <col min="12289" max="12289" width="2" style="516" customWidth="1"/>
    <col min="12290" max="12290" width="12.83203125" style="516" customWidth="1"/>
    <col min="12291" max="12291" width="64.6640625" style="516" customWidth="1"/>
    <col min="12292" max="12292" width="11.83203125" style="516" customWidth="1"/>
    <col min="12293" max="12293" width="12" style="516" customWidth="1"/>
    <col min="12294" max="12294" width="11.83203125" style="516" customWidth="1"/>
    <col min="12295" max="12295" width="17" style="516" customWidth="1"/>
    <col min="12296" max="12296" width="18.33203125" style="516" customWidth="1"/>
    <col min="12297" max="12297" width="10.5" style="516" customWidth="1"/>
    <col min="12298" max="12544" width="9.33203125" style="516"/>
    <col min="12545" max="12545" width="2" style="516" customWidth="1"/>
    <col min="12546" max="12546" width="12.83203125" style="516" customWidth="1"/>
    <col min="12547" max="12547" width="64.6640625" style="516" customWidth="1"/>
    <col min="12548" max="12548" width="11.83203125" style="516" customWidth="1"/>
    <col min="12549" max="12549" width="12" style="516" customWidth="1"/>
    <col min="12550" max="12550" width="11.83203125" style="516" customWidth="1"/>
    <col min="12551" max="12551" width="17" style="516" customWidth="1"/>
    <col min="12552" max="12552" width="18.33203125" style="516" customWidth="1"/>
    <col min="12553" max="12553" width="10.5" style="516" customWidth="1"/>
    <col min="12554" max="12800" width="9.33203125" style="516"/>
    <col min="12801" max="12801" width="2" style="516" customWidth="1"/>
    <col min="12802" max="12802" width="12.83203125" style="516" customWidth="1"/>
    <col min="12803" max="12803" width="64.6640625" style="516" customWidth="1"/>
    <col min="12804" max="12804" width="11.83203125" style="516" customWidth="1"/>
    <col min="12805" max="12805" width="12" style="516" customWidth="1"/>
    <col min="12806" max="12806" width="11.83203125" style="516" customWidth="1"/>
    <col min="12807" max="12807" width="17" style="516" customWidth="1"/>
    <col min="12808" max="12808" width="18.33203125" style="516" customWidth="1"/>
    <col min="12809" max="12809" width="10.5" style="516" customWidth="1"/>
    <col min="12810" max="13056" width="9.33203125" style="516"/>
    <col min="13057" max="13057" width="2" style="516" customWidth="1"/>
    <col min="13058" max="13058" width="12.83203125" style="516" customWidth="1"/>
    <col min="13059" max="13059" width="64.6640625" style="516" customWidth="1"/>
    <col min="13060" max="13060" width="11.83203125" style="516" customWidth="1"/>
    <col min="13061" max="13061" width="12" style="516" customWidth="1"/>
    <col min="13062" max="13062" width="11.83203125" style="516" customWidth="1"/>
    <col min="13063" max="13063" width="17" style="516" customWidth="1"/>
    <col min="13064" max="13064" width="18.33203125" style="516" customWidth="1"/>
    <col min="13065" max="13065" width="10.5" style="516" customWidth="1"/>
    <col min="13066" max="13312" width="9.33203125" style="516"/>
    <col min="13313" max="13313" width="2" style="516" customWidth="1"/>
    <col min="13314" max="13314" width="12.83203125" style="516" customWidth="1"/>
    <col min="13315" max="13315" width="64.6640625" style="516" customWidth="1"/>
    <col min="13316" max="13316" width="11.83203125" style="516" customWidth="1"/>
    <col min="13317" max="13317" width="12" style="516" customWidth="1"/>
    <col min="13318" max="13318" width="11.83203125" style="516" customWidth="1"/>
    <col min="13319" max="13319" width="17" style="516" customWidth="1"/>
    <col min="13320" max="13320" width="18.33203125" style="516" customWidth="1"/>
    <col min="13321" max="13321" width="10.5" style="516" customWidth="1"/>
    <col min="13322" max="13568" width="9.33203125" style="516"/>
    <col min="13569" max="13569" width="2" style="516" customWidth="1"/>
    <col min="13570" max="13570" width="12.83203125" style="516" customWidth="1"/>
    <col min="13571" max="13571" width="64.6640625" style="516" customWidth="1"/>
    <col min="13572" max="13572" width="11.83203125" style="516" customWidth="1"/>
    <col min="13573" max="13573" width="12" style="516" customWidth="1"/>
    <col min="13574" max="13574" width="11.83203125" style="516" customWidth="1"/>
    <col min="13575" max="13575" width="17" style="516" customWidth="1"/>
    <col min="13576" max="13576" width="18.33203125" style="516" customWidth="1"/>
    <col min="13577" max="13577" width="10.5" style="516" customWidth="1"/>
    <col min="13578" max="13824" width="9.33203125" style="516"/>
    <col min="13825" max="13825" width="2" style="516" customWidth="1"/>
    <col min="13826" max="13826" width="12.83203125" style="516" customWidth="1"/>
    <col min="13827" max="13827" width="64.6640625" style="516" customWidth="1"/>
    <col min="13828" max="13828" width="11.83203125" style="516" customWidth="1"/>
    <col min="13829" max="13829" width="12" style="516" customWidth="1"/>
    <col min="13830" max="13830" width="11.83203125" style="516" customWidth="1"/>
    <col min="13831" max="13831" width="17" style="516" customWidth="1"/>
    <col min="13832" max="13832" width="18.33203125" style="516" customWidth="1"/>
    <col min="13833" max="13833" width="10.5" style="516" customWidth="1"/>
    <col min="13834" max="14080" width="9.33203125" style="516"/>
    <col min="14081" max="14081" width="2" style="516" customWidth="1"/>
    <col min="14082" max="14082" width="12.83203125" style="516" customWidth="1"/>
    <col min="14083" max="14083" width="64.6640625" style="516" customWidth="1"/>
    <col min="14084" max="14084" width="11.83203125" style="516" customWidth="1"/>
    <col min="14085" max="14085" width="12" style="516" customWidth="1"/>
    <col min="14086" max="14086" width="11.83203125" style="516" customWidth="1"/>
    <col min="14087" max="14087" width="17" style="516" customWidth="1"/>
    <col min="14088" max="14088" width="18.33203125" style="516" customWidth="1"/>
    <col min="14089" max="14089" width="10.5" style="516" customWidth="1"/>
    <col min="14090" max="14336" width="9.33203125" style="516"/>
    <col min="14337" max="14337" width="2" style="516" customWidth="1"/>
    <col min="14338" max="14338" width="12.83203125" style="516" customWidth="1"/>
    <col min="14339" max="14339" width="64.6640625" style="516" customWidth="1"/>
    <col min="14340" max="14340" width="11.83203125" style="516" customWidth="1"/>
    <col min="14341" max="14341" width="12" style="516" customWidth="1"/>
    <col min="14342" max="14342" width="11.83203125" style="516" customWidth="1"/>
    <col min="14343" max="14343" width="17" style="516" customWidth="1"/>
    <col min="14344" max="14344" width="18.33203125" style="516" customWidth="1"/>
    <col min="14345" max="14345" width="10.5" style="516" customWidth="1"/>
    <col min="14346" max="14592" width="9.33203125" style="516"/>
    <col min="14593" max="14593" width="2" style="516" customWidth="1"/>
    <col min="14594" max="14594" width="12.83203125" style="516" customWidth="1"/>
    <col min="14595" max="14595" width="64.6640625" style="516" customWidth="1"/>
    <col min="14596" max="14596" width="11.83203125" style="516" customWidth="1"/>
    <col min="14597" max="14597" width="12" style="516" customWidth="1"/>
    <col min="14598" max="14598" width="11.83203125" style="516" customWidth="1"/>
    <col min="14599" max="14599" width="17" style="516" customWidth="1"/>
    <col min="14600" max="14600" width="18.33203125" style="516" customWidth="1"/>
    <col min="14601" max="14601" width="10.5" style="516" customWidth="1"/>
    <col min="14602" max="14848" width="9.33203125" style="516"/>
    <col min="14849" max="14849" width="2" style="516" customWidth="1"/>
    <col min="14850" max="14850" width="12.83203125" style="516" customWidth="1"/>
    <col min="14851" max="14851" width="64.6640625" style="516" customWidth="1"/>
    <col min="14852" max="14852" width="11.83203125" style="516" customWidth="1"/>
    <col min="14853" max="14853" width="12" style="516" customWidth="1"/>
    <col min="14854" max="14854" width="11.83203125" style="516" customWidth="1"/>
    <col min="14855" max="14855" width="17" style="516" customWidth="1"/>
    <col min="14856" max="14856" width="18.33203125" style="516" customWidth="1"/>
    <col min="14857" max="14857" width="10.5" style="516" customWidth="1"/>
    <col min="14858" max="15104" width="9.33203125" style="516"/>
    <col min="15105" max="15105" width="2" style="516" customWidth="1"/>
    <col min="15106" max="15106" width="12.83203125" style="516" customWidth="1"/>
    <col min="15107" max="15107" width="64.6640625" style="516" customWidth="1"/>
    <col min="15108" max="15108" width="11.83203125" style="516" customWidth="1"/>
    <col min="15109" max="15109" width="12" style="516" customWidth="1"/>
    <col min="15110" max="15110" width="11.83203125" style="516" customWidth="1"/>
    <col min="15111" max="15111" width="17" style="516" customWidth="1"/>
    <col min="15112" max="15112" width="18.33203125" style="516" customWidth="1"/>
    <col min="15113" max="15113" width="10.5" style="516" customWidth="1"/>
    <col min="15114" max="15360" width="9.33203125" style="516"/>
    <col min="15361" max="15361" width="2" style="516" customWidth="1"/>
    <col min="15362" max="15362" width="12.83203125" style="516" customWidth="1"/>
    <col min="15363" max="15363" width="64.6640625" style="516" customWidth="1"/>
    <col min="15364" max="15364" width="11.83203125" style="516" customWidth="1"/>
    <col min="15365" max="15365" width="12" style="516" customWidth="1"/>
    <col min="15366" max="15366" width="11.83203125" style="516" customWidth="1"/>
    <col min="15367" max="15367" width="17" style="516" customWidth="1"/>
    <col min="15368" max="15368" width="18.33203125" style="516" customWidth="1"/>
    <col min="15369" max="15369" width="10.5" style="516" customWidth="1"/>
    <col min="15370" max="15616" width="9.33203125" style="516"/>
    <col min="15617" max="15617" width="2" style="516" customWidth="1"/>
    <col min="15618" max="15618" width="12.83203125" style="516" customWidth="1"/>
    <col min="15619" max="15619" width="64.6640625" style="516" customWidth="1"/>
    <col min="15620" max="15620" width="11.83203125" style="516" customWidth="1"/>
    <col min="15621" max="15621" width="12" style="516" customWidth="1"/>
    <col min="15622" max="15622" width="11.83203125" style="516" customWidth="1"/>
    <col min="15623" max="15623" width="17" style="516" customWidth="1"/>
    <col min="15624" max="15624" width="18.33203125" style="516" customWidth="1"/>
    <col min="15625" max="15625" width="10.5" style="516" customWidth="1"/>
    <col min="15626" max="15872" width="9.33203125" style="516"/>
    <col min="15873" max="15873" width="2" style="516" customWidth="1"/>
    <col min="15874" max="15874" width="12.83203125" style="516" customWidth="1"/>
    <col min="15875" max="15875" width="64.6640625" style="516" customWidth="1"/>
    <col min="15876" max="15876" width="11.83203125" style="516" customWidth="1"/>
    <col min="15877" max="15877" width="12" style="516" customWidth="1"/>
    <col min="15878" max="15878" width="11.83203125" style="516" customWidth="1"/>
    <col min="15879" max="15879" width="17" style="516" customWidth="1"/>
    <col min="15880" max="15880" width="18.33203125" style="516" customWidth="1"/>
    <col min="15881" max="15881" width="10.5" style="516" customWidth="1"/>
    <col min="15882" max="16128" width="9.33203125" style="516"/>
    <col min="16129" max="16129" width="2" style="516" customWidth="1"/>
    <col min="16130" max="16130" width="12.83203125" style="516" customWidth="1"/>
    <col min="16131" max="16131" width="64.6640625" style="516" customWidth="1"/>
    <col min="16132" max="16132" width="11.83203125" style="516" customWidth="1"/>
    <col min="16133" max="16133" width="12" style="516" customWidth="1"/>
    <col min="16134" max="16134" width="11.83203125" style="516" customWidth="1"/>
    <col min="16135" max="16135" width="17" style="516" customWidth="1"/>
    <col min="16136" max="16136" width="18.33203125" style="516" customWidth="1"/>
    <col min="16137" max="16137" width="10.5" style="516" customWidth="1"/>
    <col min="16138" max="16384" width="9.33203125" style="516"/>
  </cols>
  <sheetData>
    <row r="1" spans="1:9" ht="13.5" thickBot="1"/>
    <row r="2" spans="1:9" ht="13.5" thickTop="1">
      <c r="B2" s="517"/>
      <c r="C2" s="518"/>
      <c r="D2" s="518"/>
      <c r="E2" s="518"/>
      <c r="F2" s="519"/>
      <c r="G2" s="520"/>
      <c r="H2" s="521"/>
    </row>
    <row r="3" spans="1:9" ht="25.5" customHeight="1">
      <c r="B3" s="996" t="s">
        <v>6163</v>
      </c>
      <c r="C3" s="996"/>
      <c r="D3" s="522"/>
      <c r="E3" s="522"/>
      <c r="F3" s="523"/>
      <c r="G3" s="523"/>
      <c r="H3" s="524"/>
    </row>
    <row r="4" spans="1:9" ht="15">
      <c r="B4" s="996"/>
      <c r="C4" s="996"/>
      <c r="D4" s="525" t="s">
        <v>21</v>
      </c>
      <c r="E4" s="526" t="s">
        <v>6164</v>
      </c>
      <c r="F4" s="527"/>
      <c r="G4" s="523"/>
      <c r="H4" s="524"/>
    </row>
    <row r="5" spans="1:9" ht="13.5" thickBot="1">
      <c r="B5" s="528"/>
      <c r="C5" s="529"/>
      <c r="D5" s="529"/>
      <c r="E5" s="529"/>
      <c r="F5" s="530"/>
      <c r="G5" s="531"/>
      <c r="H5" s="532"/>
    </row>
    <row r="6" spans="1:9" ht="13.5" thickTop="1"/>
    <row r="7" spans="1:9">
      <c r="B7" s="267" t="s">
        <v>37</v>
      </c>
      <c r="C7" s="267"/>
      <c r="D7" s="268"/>
      <c r="E7" s="268"/>
      <c r="F7" s="268"/>
      <c r="G7" s="268"/>
    </row>
    <row r="8" spans="1:9" ht="32.25" customHeight="1">
      <c r="B8" s="986" t="s">
        <v>6165</v>
      </c>
      <c r="C8" s="986"/>
      <c r="D8" s="986"/>
      <c r="E8" s="986"/>
      <c r="F8" s="986"/>
      <c r="G8" s="986"/>
      <c r="H8" s="986"/>
    </row>
    <row r="9" spans="1:9" ht="13.5" thickBot="1"/>
    <row r="10" spans="1:9" s="533" customFormat="1" ht="20.100000000000001" customHeight="1" thickTop="1">
      <c r="B10" s="534" t="s">
        <v>5983</v>
      </c>
      <c r="C10" s="535" t="s">
        <v>5984</v>
      </c>
      <c r="D10" s="536" t="s">
        <v>145</v>
      </c>
      <c r="E10" s="536" t="s">
        <v>5985</v>
      </c>
      <c r="F10" s="536" t="s">
        <v>5986</v>
      </c>
      <c r="G10" s="536" t="s">
        <v>5987</v>
      </c>
      <c r="H10" s="537" t="s">
        <v>5988</v>
      </c>
    </row>
    <row r="11" spans="1:9" s="533" customFormat="1" ht="15.75">
      <c r="A11" s="538"/>
      <c r="B11" s="539"/>
      <c r="C11" s="613" t="s">
        <v>6166</v>
      </c>
      <c r="D11" s="614"/>
      <c r="E11" s="615"/>
      <c r="F11" s="542"/>
      <c r="G11" s="543"/>
      <c r="H11" s="544">
        <f>SUM(G12:G16)</f>
        <v>0</v>
      </c>
      <c r="I11" s="545"/>
    </row>
    <row r="12" spans="1:9" s="554" customFormat="1" ht="60">
      <c r="A12" s="546"/>
      <c r="B12" s="547" t="s">
        <v>5990</v>
      </c>
      <c r="C12" s="558" t="s">
        <v>6167</v>
      </c>
      <c r="D12" s="559" t="s">
        <v>6148</v>
      </c>
      <c r="E12" s="559">
        <v>1</v>
      </c>
      <c r="F12" s="551">
        <v>0</v>
      </c>
      <c r="G12" s="552">
        <f t="shared" ref="G12:G17" si="0">E12*F12</f>
        <v>0</v>
      </c>
      <c r="H12" s="616"/>
    </row>
    <row r="13" spans="1:9" s="533" customFormat="1" ht="33" customHeight="1">
      <c r="A13" s="538"/>
      <c r="B13" s="547" t="s">
        <v>5992</v>
      </c>
      <c r="C13" s="617" t="s">
        <v>6168</v>
      </c>
      <c r="D13" s="559" t="s">
        <v>6148</v>
      </c>
      <c r="E13" s="550">
        <v>1</v>
      </c>
      <c r="F13" s="551">
        <v>0</v>
      </c>
      <c r="G13" s="552">
        <f t="shared" si="0"/>
        <v>0</v>
      </c>
      <c r="H13" s="618"/>
    </row>
    <row r="14" spans="1:9" s="533" customFormat="1" ht="31.5" customHeight="1">
      <c r="A14" s="538"/>
      <c r="B14" s="547" t="s">
        <v>5994</v>
      </c>
      <c r="C14" s="558" t="s">
        <v>6169</v>
      </c>
      <c r="D14" s="565" t="s">
        <v>332</v>
      </c>
      <c r="E14" s="550">
        <v>16</v>
      </c>
      <c r="F14" s="567">
        <v>0</v>
      </c>
      <c r="G14" s="568">
        <f t="shared" si="0"/>
        <v>0</v>
      </c>
      <c r="H14" s="616"/>
    </row>
    <row r="15" spans="1:9" s="533" customFormat="1" ht="15">
      <c r="A15" s="538"/>
      <c r="B15" s="547" t="s">
        <v>5996</v>
      </c>
      <c r="C15" s="561" t="s">
        <v>6170</v>
      </c>
      <c r="D15" s="565" t="s">
        <v>332</v>
      </c>
      <c r="E15" s="550">
        <v>16</v>
      </c>
      <c r="F15" s="551">
        <v>0</v>
      </c>
      <c r="G15" s="552">
        <f t="shared" si="0"/>
        <v>0</v>
      </c>
      <c r="H15" s="616"/>
    </row>
    <row r="16" spans="1:9" s="533" customFormat="1" ht="15">
      <c r="A16" s="538"/>
      <c r="B16" s="547" t="s">
        <v>5998</v>
      </c>
      <c r="C16" s="561" t="s">
        <v>6171</v>
      </c>
      <c r="D16" s="559" t="s">
        <v>640</v>
      </c>
      <c r="E16" s="559">
        <v>1</v>
      </c>
      <c r="F16" s="567">
        <v>0</v>
      </c>
      <c r="G16" s="568">
        <f t="shared" si="0"/>
        <v>0</v>
      </c>
      <c r="H16" s="618"/>
    </row>
    <row r="17" spans="1:9" s="533" customFormat="1" ht="15">
      <c r="A17" s="538"/>
      <c r="B17" s="547" t="s">
        <v>6000</v>
      </c>
      <c r="C17" s="561" t="s">
        <v>6172</v>
      </c>
      <c r="D17" s="559" t="s">
        <v>640</v>
      </c>
      <c r="E17" s="559">
        <v>2</v>
      </c>
      <c r="F17" s="567">
        <v>0</v>
      </c>
      <c r="G17" s="568">
        <f t="shared" si="0"/>
        <v>0</v>
      </c>
      <c r="H17" s="618"/>
    </row>
    <row r="18" spans="1:9" s="533" customFormat="1" ht="15.75">
      <c r="A18" s="538"/>
      <c r="B18" s="539"/>
      <c r="C18" s="613" t="s">
        <v>6173</v>
      </c>
      <c r="D18" s="614"/>
      <c r="E18" s="615"/>
      <c r="F18" s="542"/>
      <c r="G18" s="543"/>
      <c r="H18" s="544">
        <f>SUM(G19:G23)</f>
        <v>0</v>
      </c>
      <c r="I18" s="545"/>
    </row>
    <row r="19" spans="1:9" s="554" customFormat="1" ht="45">
      <c r="A19" s="546"/>
      <c r="B19" s="547" t="s">
        <v>6048</v>
      </c>
      <c r="C19" s="558" t="s">
        <v>6174</v>
      </c>
      <c r="D19" s="559" t="s">
        <v>6148</v>
      </c>
      <c r="E19" s="559">
        <v>1</v>
      </c>
      <c r="F19" s="551">
        <v>0</v>
      </c>
      <c r="G19" s="552">
        <f>E19*F19</f>
        <v>0</v>
      </c>
      <c r="H19" s="616"/>
    </row>
    <row r="20" spans="1:9" s="533" customFormat="1" ht="33" customHeight="1">
      <c r="A20" s="538"/>
      <c r="B20" s="547" t="s">
        <v>6050</v>
      </c>
      <c r="C20" s="617" t="s">
        <v>6168</v>
      </c>
      <c r="D20" s="559" t="s">
        <v>6148</v>
      </c>
      <c r="E20" s="550">
        <v>1</v>
      </c>
      <c r="F20" s="551">
        <v>0</v>
      </c>
      <c r="G20" s="552">
        <f>E20*F20</f>
        <v>0</v>
      </c>
      <c r="H20" s="618"/>
    </row>
    <row r="21" spans="1:9" s="533" customFormat="1" ht="28.5" customHeight="1">
      <c r="A21" s="538"/>
      <c r="B21" s="547" t="s">
        <v>6052</v>
      </c>
      <c r="C21" s="558" t="s">
        <v>6175</v>
      </c>
      <c r="D21" s="565" t="s">
        <v>332</v>
      </c>
      <c r="E21" s="550">
        <v>30</v>
      </c>
      <c r="F21" s="567">
        <v>0</v>
      </c>
      <c r="G21" s="568">
        <f>E21*F21</f>
        <v>0</v>
      </c>
      <c r="H21" s="616"/>
    </row>
    <row r="22" spans="1:9" s="533" customFormat="1" ht="15">
      <c r="A22" s="538"/>
      <c r="B22" s="547" t="s">
        <v>6054</v>
      </c>
      <c r="C22" s="561" t="s">
        <v>6170</v>
      </c>
      <c r="D22" s="565" t="s">
        <v>332</v>
      </c>
      <c r="E22" s="550">
        <v>30</v>
      </c>
      <c r="F22" s="551">
        <v>0</v>
      </c>
      <c r="G22" s="552">
        <f>E22*F22</f>
        <v>0</v>
      </c>
      <c r="H22" s="616"/>
    </row>
    <row r="23" spans="1:9" s="533" customFormat="1" ht="15">
      <c r="A23" s="538"/>
      <c r="B23" s="547" t="s">
        <v>6056</v>
      </c>
      <c r="C23" s="561" t="s">
        <v>6176</v>
      </c>
      <c r="D23" s="559" t="s">
        <v>640</v>
      </c>
      <c r="E23" s="559">
        <v>1</v>
      </c>
      <c r="F23" s="567">
        <v>0</v>
      </c>
      <c r="G23" s="568">
        <f>E23*F23</f>
        <v>0</v>
      </c>
      <c r="H23" s="618"/>
    </row>
    <row r="24" spans="1:9" s="533" customFormat="1" ht="15.75">
      <c r="A24" s="538"/>
      <c r="B24" s="579"/>
      <c r="C24" s="540" t="s">
        <v>5771</v>
      </c>
      <c r="D24" s="580"/>
      <c r="E24" s="580"/>
      <c r="F24" s="581"/>
      <c r="G24" s="582"/>
      <c r="H24" s="583">
        <f>SUM(G25:G32)</f>
        <v>0</v>
      </c>
    </row>
    <row r="25" spans="1:9" s="533" customFormat="1" ht="15">
      <c r="A25" s="538"/>
      <c r="B25" s="584" t="s">
        <v>6080</v>
      </c>
      <c r="C25" s="585" t="s">
        <v>6177</v>
      </c>
      <c r="D25" s="559" t="s">
        <v>6148</v>
      </c>
      <c r="E25" s="586">
        <v>1</v>
      </c>
      <c r="F25" s="587">
        <v>0</v>
      </c>
      <c r="G25" s="589">
        <f t="shared" ref="G25:G32" si="1">E25*F25</f>
        <v>0</v>
      </c>
      <c r="H25" s="588"/>
    </row>
    <row r="26" spans="1:9" s="533" customFormat="1" ht="15">
      <c r="A26" s="538"/>
      <c r="B26" s="584" t="s">
        <v>6082</v>
      </c>
      <c r="C26" s="619" t="s">
        <v>6178</v>
      </c>
      <c r="D26" s="559" t="s">
        <v>6148</v>
      </c>
      <c r="E26" s="586">
        <v>1</v>
      </c>
      <c r="F26" s="587">
        <v>0</v>
      </c>
      <c r="G26" s="589">
        <f t="shared" si="1"/>
        <v>0</v>
      </c>
      <c r="H26" s="588" t="s">
        <v>6179</v>
      </c>
    </row>
    <row r="27" spans="1:9" s="533" customFormat="1" ht="15">
      <c r="A27" s="538"/>
      <c r="B27" s="584" t="s">
        <v>6084</v>
      </c>
      <c r="C27" s="620" t="s">
        <v>6152</v>
      </c>
      <c r="D27" s="559" t="s">
        <v>6148</v>
      </c>
      <c r="E27" s="586">
        <v>1</v>
      </c>
      <c r="F27" s="591">
        <v>0</v>
      </c>
      <c r="G27" s="592">
        <f t="shared" si="1"/>
        <v>0</v>
      </c>
      <c r="H27" s="588" t="s">
        <v>6179</v>
      </c>
    </row>
    <row r="28" spans="1:9" s="533" customFormat="1" ht="15">
      <c r="A28" s="538"/>
      <c r="B28" s="584" t="s">
        <v>6086</v>
      </c>
      <c r="C28" s="585" t="s">
        <v>5002</v>
      </c>
      <c r="D28" s="559" t="s">
        <v>6148</v>
      </c>
      <c r="E28" s="586">
        <v>1</v>
      </c>
      <c r="F28" s="587">
        <v>0</v>
      </c>
      <c r="G28" s="589">
        <f t="shared" si="1"/>
        <v>0</v>
      </c>
      <c r="H28" s="588"/>
    </row>
    <row r="29" spans="1:9" s="533" customFormat="1" ht="15">
      <c r="A29" s="538"/>
      <c r="B29" s="584" t="s">
        <v>6088</v>
      </c>
      <c r="C29" s="585" t="s">
        <v>6155</v>
      </c>
      <c r="D29" s="559" t="s">
        <v>6148</v>
      </c>
      <c r="E29" s="586">
        <v>1</v>
      </c>
      <c r="F29" s="587">
        <v>0</v>
      </c>
      <c r="G29" s="589">
        <f t="shared" si="1"/>
        <v>0</v>
      </c>
      <c r="H29" s="588"/>
    </row>
    <row r="30" spans="1:9" s="533" customFormat="1" ht="15">
      <c r="A30" s="538"/>
      <c r="B30" s="584" t="s">
        <v>6090</v>
      </c>
      <c r="C30" s="585" t="s">
        <v>6157</v>
      </c>
      <c r="D30" s="559" t="s">
        <v>6148</v>
      </c>
      <c r="E30" s="586">
        <v>1</v>
      </c>
      <c r="F30" s="587">
        <v>0</v>
      </c>
      <c r="G30" s="552">
        <f t="shared" si="1"/>
        <v>0</v>
      </c>
      <c r="H30" s="588"/>
    </row>
    <row r="31" spans="1:9" s="533" customFormat="1" ht="15">
      <c r="A31" s="538"/>
      <c r="B31" s="584" t="s">
        <v>6092</v>
      </c>
      <c r="C31" s="585" t="s">
        <v>6159</v>
      </c>
      <c r="D31" s="559" t="s">
        <v>6148</v>
      </c>
      <c r="E31" s="586">
        <v>1</v>
      </c>
      <c r="F31" s="587">
        <v>0</v>
      </c>
      <c r="G31" s="552">
        <f t="shared" si="1"/>
        <v>0</v>
      </c>
      <c r="H31" s="588"/>
    </row>
    <row r="32" spans="1:9" s="533" customFormat="1" ht="15.75" thickBot="1">
      <c r="A32" s="538"/>
      <c r="B32" s="593" t="s">
        <v>6094</v>
      </c>
      <c r="C32" s="594" t="s">
        <v>6161</v>
      </c>
      <c r="D32" s="595" t="s">
        <v>6148</v>
      </c>
      <c r="E32" s="596">
        <v>1</v>
      </c>
      <c r="F32" s="597">
        <v>0</v>
      </c>
      <c r="G32" s="598">
        <f t="shared" si="1"/>
        <v>0</v>
      </c>
      <c r="H32" s="599"/>
    </row>
    <row r="33" spans="2:16137" s="513" customFormat="1" ht="16.5" thickTop="1" thickBot="1">
      <c r="B33" s="600"/>
      <c r="C33" s="601"/>
      <c r="D33" s="600"/>
      <c r="E33" s="600"/>
      <c r="F33" s="602"/>
      <c r="G33" s="603"/>
      <c r="H33" s="600"/>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6"/>
      <c r="BF33" s="516"/>
      <c r="BG33" s="516"/>
      <c r="BH33" s="516"/>
      <c r="BI33" s="516"/>
      <c r="BJ33" s="516"/>
      <c r="BK33" s="516"/>
      <c r="BL33" s="516"/>
      <c r="BM33" s="516"/>
      <c r="BN33" s="516"/>
      <c r="BO33" s="516"/>
      <c r="BP33" s="516"/>
      <c r="BQ33" s="516"/>
      <c r="BR33" s="516"/>
      <c r="BS33" s="516"/>
      <c r="BT33" s="516"/>
      <c r="BU33" s="516"/>
      <c r="BV33" s="516"/>
      <c r="BW33" s="516"/>
      <c r="BX33" s="516"/>
      <c r="BY33" s="516"/>
      <c r="BZ33" s="516"/>
      <c r="CA33" s="516"/>
      <c r="CB33" s="516"/>
      <c r="CC33" s="516"/>
      <c r="CD33" s="516"/>
      <c r="CE33" s="516"/>
      <c r="CF33" s="516"/>
      <c r="CG33" s="516"/>
      <c r="CH33" s="516"/>
      <c r="CI33" s="516"/>
      <c r="CJ33" s="516"/>
      <c r="CK33" s="516"/>
      <c r="CL33" s="516"/>
      <c r="CM33" s="516"/>
      <c r="CN33" s="516"/>
      <c r="CO33" s="516"/>
      <c r="CP33" s="516"/>
      <c r="CQ33" s="516"/>
      <c r="CR33" s="516"/>
      <c r="CS33" s="516"/>
      <c r="CT33" s="516"/>
      <c r="CU33" s="516"/>
      <c r="CV33" s="516"/>
      <c r="CW33" s="516"/>
      <c r="CX33" s="516"/>
      <c r="CY33" s="516"/>
      <c r="CZ33" s="516"/>
      <c r="DA33" s="516"/>
      <c r="DB33" s="516"/>
      <c r="DC33" s="516"/>
      <c r="DD33" s="516"/>
      <c r="DE33" s="516"/>
      <c r="DF33" s="516"/>
      <c r="DG33" s="516"/>
      <c r="DH33" s="516"/>
      <c r="DI33" s="516"/>
      <c r="DJ33" s="516"/>
      <c r="DK33" s="516"/>
      <c r="DL33" s="516"/>
      <c r="DM33" s="516"/>
      <c r="DN33" s="516"/>
      <c r="DO33" s="516"/>
      <c r="DP33" s="516"/>
      <c r="DQ33" s="516"/>
      <c r="DR33" s="516"/>
      <c r="DS33" s="516"/>
      <c r="DT33" s="516"/>
      <c r="DU33" s="516"/>
      <c r="DV33" s="516"/>
      <c r="DW33" s="516"/>
      <c r="DX33" s="516"/>
      <c r="DY33" s="516"/>
      <c r="DZ33" s="516"/>
      <c r="EA33" s="516"/>
      <c r="EB33" s="516"/>
      <c r="EC33" s="516"/>
      <c r="ED33" s="516"/>
      <c r="EE33" s="516"/>
      <c r="EF33" s="516"/>
      <c r="EG33" s="516"/>
      <c r="EH33" s="516"/>
      <c r="EI33" s="516"/>
      <c r="EJ33" s="516"/>
      <c r="EK33" s="516"/>
      <c r="EL33" s="516"/>
      <c r="EM33" s="516"/>
      <c r="EN33" s="516"/>
      <c r="EO33" s="516"/>
      <c r="EP33" s="516"/>
      <c r="EQ33" s="516"/>
      <c r="ER33" s="516"/>
      <c r="ES33" s="516"/>
      <c r="ET33" s="516"/>
      <c r="EU33" s="516"/>
      <c r="EV33" s="516"/>
      <c r="EW33" s="516"/>
      <c r="EX33" s="516"/>
      <c r="EY33" s="516"/>
      <c r="EZ33" s="516"/>
      <c r="FA33" s="516"/>
      <c r="FB33" s="516"/>
      <c r="FC33" s="516"/>
      <c r="FD33" s="516"/>
      <c r="FE33" s="516"/>
      <c r="FF33" s="516"/>
      <c r="FG33" s="516"/>
      <c r="FH33" s="516"/>
      <c r="FI33" s="516"/>
      <c r="FJ33" s="516"/>
      <c r="FK33" s="516"/>
      <c r="FL33" s="516"/>
      <c r="FM33" s="516"/>
      <c r="FN33" s="516"/>
      <c r="FO33" s="516"/>
      <c r="FP33" s="516"/>
      <c r="FQ33" s="516"/>
      <c r="FR33" s="516"/>
      <c r="FS33" s="516"/>
      <c r="FT33" s="516"/>
      <c r="FU33" s="516"/>
      <c r="FV33" s="516"/>
      <c r="FW33" s="516"/>
      <c r="FX33" s="516"/>
      <c r="FY33" s="516"/>
      <c r="FZ33" s="516"/>
      <c r="GA33" s="516"/>
      <c r="GB33" s="516"/>
      <c r="GC33" s="516"/>
      <c r="GD33" s="516"/>
      <c r="GE33" s="516"/>
      <c r="GF33" s="516"/>
      <c r="GG33" s="516"/>
      <c r="GH33" s="516"/>
      <c r="GI33" s="516"/>
      <c r="GJ33" s="516"/>
      <c r="GK33" s="516"/>
      <c r="GL33" s="516"/>
      <c r="GM33" s="516"/>
      <c r="GN33" s="516"/>
      <c r="GO33" s="516"/>
      <c r="GP33" s="516"/>
      <c r="GQ33" s="516"/>
      <c r="GR33" s="516"/>
      <c r="GS33" s="516"/>
      <c r="GT33" s="516"/>
      <c r="GU33" s="516"/>
      <c r="GV33" s="516"/>
      <c r="GW33" s="516"/>
      <c r="GX33" s="516"/>
      <c r="GY33" s="516"/>
      <c r="GZ33" s="516"/>
      <c r="HA33" s="516"/>
      <c r="HB33" s="516"/>
      <c r="HC33" s="516"/>
      <c r="HD33" s="516"/>
      <c r="HE33" s="516"/>
      <c r="HF33" s="516"/>
      <c r="HG33" s="516"/>
      <c r="HH33" s="516"/>
      <c r="HI33" s="516"/>
      <c r="HJ33" s="516"/>
      <c r="HK33" s="516"/>
      <c r="HL33" s="516"/>
      <c r="HM33" s="516"/>
      <c r="HN33" s="516"/>
      <c r="HO33" s="516"/>
      <c r="HP33" s="516"/>
      <c r="HQ33" s="516"/>
      <c r="HR33" s="516"/>
      <c r="HS33" s="516"/>
      <c r="HT33" s="516"/>
      <c r="HU33" s="516"/>
      <c r="HV33" s="516"/>
      <c r="HW33" s="516"/>
      <c r="HX33" s="516"/>
      <c r="HY33" s="516"/>
      <c r="HZ33" s="516"/>
      <c r="IA33" s="516"/>
      <c r="IB33" s="516"/>
      <c r="IC33" s="516"/>
      <c r="ID33" s="516"/>
      <c r="IE33" s="516"/>
      <c r="IF33" s="516"/>
      <c r="IG33" s="516"/>
      <c r="IH33" s="516"/>
      <c r="II33" s="516"/>
      <c r="IJ33" s="516"/>
      <c r="IK33" s="516"/>
      <c r="IL33" s="516"/>
      <c r="IM33" s="516"/>
      <c r="IN33" s="516"/>
      <c r="IO33" s="516"/>
      <c r="IP33" s="516"/>
      <c r="IQ33" s="516"/>
      <c r="IR33" s="516"/>
      <c r="IS33" s="516"/>
      <c r="IT33" s="516"/>
      <c r="IU33" s="516"/>
      <c r="IV33" s="516"/>
      <c r="IW33" s="516"/>
      <c r="IX33" s="516"/>
      <c r="IY33" s="516"/>
      <c r="IZ33" s="516"/>
      <c r="JA33" s="516"/>
      <c r="JB33" s="516"/>
      <c r="JC33" s="516"/>
      <c r="JD33" s="516"/>
      <c r="JE33" s="516"/>
      <c r="JF33" s="516"/>
      <c r="JG33" s="516"/>
      <c r="JH33" s="516"/>
      <c r="JI33" s="516"/>
      <c r="JJ33" s="516"/>
      <c r="JK33" s="516"/>
      <c r="JL33" s="516"/>
      <c r="JM33" s="516"/>
      <c r="JN33" s="516"/>
      <c r="JO33" s="516"/>
      <c r="JP33" s="516"/>
      <c r="JQ33" s="516"/>
      <c r="JR33" s="516"/>
      <c r="JS33" s="516"/>
      <c r="JT33" s="516"/>
      <c r="JU33" s="516"/>
      <c r="JV33" s="516"/>
      <c r="JW33" s="516"/>
      <c r="JX33" s="516"/>
      <c r="JY33" s="516"/>
      <c r="JZ33" s="516"/>
      <c r="KA33" s="516"/>
      <c r="KB33" s="516"/>
      <c r="KC33" s="516"/>
      <c r="KD33" s="516"/>
      <c r="KE33" s="516"/>
      <c r="KF33" s="516"/>
      <c r="KG33" s="516"/>
      <c r="KH33" s="516"/>
      <c r="KI33" s="516"/>
      <c r="KJ33" s="516"/>
      <c r="KK33" s="516"/>
      <c r="KL33" s="516"/>
      <c r="KM33" s="516"/>
      <c r="KN33" s="516"/>
      <c r="KO33" s="516"/>
      <c r="KP33" s="516"/>
      <c r="KQ33" s="516"/>
      <c r="KR33" s="516"/>
      <c r="KS33" s="516"/>
      <c r="KT33" s="516"/>
      <c r="KU33" s="516"/>
      <c r="KV33" s="516"/>
      <c r="KW33" s="516"/>
      <c r="KX33" s="516"/>
      <c r="KY33" s="516"/>
      <c r="KZ33" s="516"/>
      <c r="LA33" s="516"/>
      <c r="LB33" s="516"/>
      <c r="LC33" s="516"/>
      <c r="LD33" s="516"/>
      <c r="LE33" s="516"/>
      <c r="LF33" s="516"/>
      <c r="LG33" s="516"/>
      <c r="LH33" s="516"/>
      <c r="LI33" s="516"/>
      <c r="LJ33" s="516"/>
      <c r="LK33" s="516"/>
      <c r="LL33" s="516"/>
      <c r="LM33" s="516"/>
      <c r="LN33" s="516"/>
      <c r="LO33" s="516"/>
      <c r="LP33" s="516"/>
      <c r="LQ33" s="516"/>
      <c r="LR33" s="516"/>
      <c r="LS33" s="516"/>
      <c r="LT33" s="516"/>
      <c r="LU33" s="516"/>
      <c r="LV33" s="516"/>
      <c r="LW33" s="516"/>
      <c r="LX33" s="516"/>
      <c r="LY33" s="516"/>
      <c r="LZ33" s="516"/>
      <c r="MA33" s="516"/>
      <c r="MB33" s="516"/>
      <c r="MC33" s="516"/>
      <c r="MD33" s="516"/>
      <c r="ME33" s="516"/>
      <c r="MF33" s="516"/>
      <c r="MG33" s="516"/>
      <c r="MH33" s="516"/>
      <c r="MI33" s="516"/>
      <c r="MJ33" s="516"/>
      <c r="MK33" s="516"/>
      <c r="ML33" s="516"/>
      <c r="MM33" s="516"/>
      <c r="MN33" s="516"/>
      <c r="MO33" s="516"/>
      <c r="MP33" s="516"/>
      <c r="MQ33" s="516"/>
      <c r="MR33" s="516"/>
      <c r="MS33" s="516"/>
      <c r="MT33" s="516"/>
      <c r="MU33" s="516"/>
      <c r="MV33" s="516"/>
      <c r="MW33" s="516"/>
      <c r="MX33" s="516"/>
      <c r="MY33" s="516"/>
      <c r="MZ33" s="516"/>
      <c r="NA33" s="516"/>
      <c r="NB33" s="516"/>
      <c r="NC33" s="516"/>
      <c r="ND33" s="516"/>
      <c r="NE33" s="516"/>
      <c r="NF33" s="516"/>
      <c r="NG33" s="516"/>
      <c r="NH33" s="516"/>
      <c r="NI33" s="516"/>
      <c r="NJ33" s="516"/>
      <c r="NK33" s="516"/>
      <c r="NL33" s="516"/>
      <c r="NM33" s="516"/>
      <c r="NN33" s="516"/>
      <c r="NO33" s="516"/>
      <c r="NP33" s="516"/>
      <c r="NQ33" s="516"/>
      <c r="NR33" s="516"/>
      <c r="NS33" s="516"/>
      <c r="NT33" s="516"/>
      <c r="NU33" s="516"/>
      <c r="NV33" s="516"/>
      <c r="NW33" s="516"/>
      <c r="NX33" s="516"/>
      <c r="NY33" s="516"/>
      <c r="NZ33" s="516"/>
      <c r="OA33" s="516"/>
      <c r="OB33" s="516"/>
      <c r="OC33" s="516"/>
      <c r="OD33" s="516"/>
      <c r="OE33" s="516"/>
      <c r="OF33" s="516"/>
      <c r="OG33" s="516"/>
      <c r="OH33" s="516"/>
      <c r="OI33" s="516"/>
      <c r="OJ33" s="516"/>
      <c r="OK33" s="516"/>
      <c r="OL33" s="516"/>
      <c r="OM33" s="516"/>
      <c r="ON33" s="516"/>
      <c r="OO33" s="516"/>
      <c r="OP33" s="516"/>
      <c r="OQ33" s="516"/>
      <c r="OR33" s="516"/>
      <c r="OS33" s="516"/>
      <c r="OT33" s="516"/>
      <c r="OU33" s="516"/>
      <c r="OV33" s="516"/>
      <c r="OW33" s="516"/>
      <c r="OX33" s="516"/>
      <c r="OY33" s="516"/>
      <c r="OZ33" s="516"/>
      <c r="PA33" s="516"/>
      <c r="PB33" s="516"/>
      <c r="PC33" s="516"/>
      <c r="PD33" s="516"/>
      <c r="PE33" s="516"/>
      <c r="PF33" s="516"/>
      <c r="PG33" s="516"/>
      <c r="PH33" s="516"/>
      <c r="PI33" s="516"/>
      <c r="PJ33" s="516"/>
      <c r="PK33" s="516"/>
      <c r="PL33" s="516"/>
      <c r="PM33" s="516"/>
      <c r="PN33" s="516"/>
      <c r="PO33" s="516"/>
      <c r="PP33" s="516"/>
      <c r="PQ33" s="516"/>
      <c r="PR33" s="516"/>
      <c r="PS33" s="516"/>
      <c r="PT33" s="516"/>
      <c r="PU33" s="516"/>
      <c r="PV33" s="516"/>
      <c r="PW33" s="516"/>
      <c r="PX33" s="516"/>
      <c r="PY33" s="516"/>
      <c r="PZ33" s="516"/>
      <c r="QA33" s="516"/>
      <c r="QB33" s="516"/>
      <c r="QC33" s="516"/>
      <c r="QD33" s="516"/>
      <c r="QE33" s="516"/>
      <c r="QF33" s="516"/>
      <c r="QG33" s="516"/>
      <c r="QH33" s="516"/>
      <c r="QI33" s="516"/>
      <c r="QJ33" s="516"/>
      <c r="QK33" s="516"/>
      <c r="QL33" s="516"/>
      <c r="QM33" s="516"/>
      <c r="QN33" s="516"/>
      <c r="QO33" s="516"/>
      <c r="QP33" s="516"/>
      <c r="QQ33" s="516"/>
      <c r="QR33" s="516"/>
      <c r="QS33" s="516"/>
      <c r="QT33" s="516"/>
      <c r="QU33" s="516"/>
      <c r="QV33" s="516"/>
      <c r="QW33" s="516"/>
      <c r="QX33" s="516"/>
      <c r="QY33" s="516"/>
      <c r="QZ33" s="516"/>
      <c r="RA33" s="516"/>
      <c r="RB33" s="516"/>
      <c r="RC33" s="516"/>
      <c r="RD33" s="516"/>
      <c r="RE33" s="516"/>
      <c r="RF33" s="516"/>
      <c r="RG33" s="516"/>
      <c r="RH33" s="516"/>
      <c r="RI33" s="516"/>
      <c r="RJ33" s="516"/>
      <c r="RK33" s="516"/>
      <c r="RL33" s="516"/>
      <c r="RM33" s="516"/>
      <c r="RN33" s="516"/>
      <c r="RO33" s="516"/>
      <c r="RP33" s="516"/>
      <c r="RQ33" s="516"/>
      <c r="RR33" s="516"/>
      <c r="RS33" s="516"/>
      <c r="RT33" s="516"/>
      <c r="RU33" s="516"/>
      <c r="RV33" s="516"/>
      <c r="RW33" s="516"/>
      <c r="RX33" s="516"/>
      <c r="RY33" s="516"/>
      <c r="RZ33" s="516"/>
      <c r="SA33" s="516"/>
      <c r="SB33" s="516"/>
      <c r="SC33" s="516"/>
      <c r="SD33" s="516"/>
      <c r="SE33" s="516"/>
      <c r="SF33" s="516"/>
      <c r="SG33" s="516"/>
      <c r="SH33" s="516"/>
      <c r="SI33" s="516"/>
      <c r="SJ33" s="516"/>
      <c r="SK33" s="516"/>
      <c r="SL33" s="516"/>
      <c r="SM33" s="516"/>
      <c r="SN33" s="516"/>
      <c r="SO33" s="516"/>
      <c r="SP33" s="516"/>
      <c r="SQ33" s="516"/>
      <c r="SR33" s="516"/>
      <c r="SS33" s="516"/>
      <c r="ST33" s="516"/>
      <c r="SU33" s="516"/>
      <c r="SV33" s="516"/>
      <c r="SW33" s="516"/>
      <c r="SX33" s="516"/>
      <c r="SY33" s="516"/>
      <c r="SZ33" s="516"/>
      <c r="TA33" s="516"/>
      <c r="TB33" s="516"/>
      <c r="TC33" s="516"/>
      <c r="TD33" s="516"/>
      <c r="TE33" s="516"/>
      <c r="TF33" s="516"/>
      <c r="TG33" s="516"/>
      <c r="TH33" s="516"/>
      <c r="TI33" s="516"/>
      <c r="TJ33" s="516"/>
      <c r="TK33" s="516"/>
      <c r="TL33" s="516"/>
      <c r="TM33" s="516"/>
      <c r="TN33" s="516"/>
      <c r="TO33" s="516"/>
      <c r="TP33" s="516"/>
      <c r="TQ33" s="516"/>
      <c r="TR33" s="516"/>
      <c r="TS33" s="516"/>
      <c r="TT33" s="516"/>
      <c r="TU33" s="516"/>
      <c r="TV33" s="516"/>
      <c r="TW33" s="516"/>
      <c r="TX33" s="516"/>
      <c r="TY33" s="516"/>
      <c r="TZ33" s="516"/>
      <c r="UA33" s="516"/>
      <c r="UB33" s="516"/>
      <c r="UC33" s="516"/>
      <c r="UD33" s="516"/>
      <c r="UE33" s="516"/>
      <c r="UF33" s="516"/>
      <c r="UG33" s="516"/>
      <c r="UH33" s="516"/>
      <c r="UI33" s="516"/>
      <c r="UJ33" s="516"/>
      <c r="UK33" s="516"/>
      <c r="UL33" s="516"/>
      <c r="UM33" s="516"/>
      <c r="UN33" s="516"/>
      <c r="UO33" s="516"/>
      <c r="UP33" s="516"/>
      <c r="UQ33" s="516"/>
      <c r="UR33" s="516"/>
      <c r="US33" s="516"/>
      <c r="UT33" s="516"/>
      <c r="UU33" s="516"/>
      <c r="UV33" s="516"/>
      <c r="UW33" s="516"/>
      <c r="UX33" s="516"/>
      <c r="UY33" s="516"/>
      <c r="UZ33" s="516"/>
      <c r="VA33" s="516"/>
      <c r="VB33" s="516"/>
      <c r="VC33" s="516"/>
      <c r="VD33" s="516"/>
      <c r="VE33" s="516"/>
      <c r="VF33" s="516"/>
      <c r="VG33" s="516"/>
      <c r="VH33" s="516"/>
      <c r="VI33" s="516"/>
      <c r="VJ33" s="516"/>
      <c r="VK33" s="516"/>
      <c r="VL33" s="516"/>
      <c r="VM33" s="516"/>
      <c r="VN33" s="516"/>
      <c r="VO33" s="516"/>
      <c r="VP33" s="516"/>
      <c r="VQ33" s="516"/>
      <c r="VR33" s="516"/>
      <c r="VS33" s="516"/>
      <c r="VT33" s="516"/>
      <c r="VU33" s="516"/>
      <c r="VV33" s="516"/>
      <c r="VW33" s="516"/>
      <c r="VX33" s="516"/>
      <c r="VY33" s="516"/>
      <c r="VZ33" s="516"/>
      <c r="WA33" s="516"/>
      <c r="WB33" s="516"/>
      <c r="WC33" s="516"/>
      <c r="WD33" s="516"/>
      <c r="WE33" s="516"/>
      <c r="WF33" s="516"/>
      <c r="WG33" s="516"/>
      <c r="WH33" s="516"/>
      <c r="WI33" s="516"/>
      <c r="WJ33" s="516"/>
      <c r="WK33" s="516"/>
      <c r="WL33" s="516"/>
      <c r="WM33" s="516"/>
      <c r="WN33" s="516"/>
      <c r="WO33" s="516"/>
      <c r="WP33" s="516"/>
      <c r="WQ33" s="516"/>
      <c r="WR33" s="516"/>
      <c r="WS33" s="516"/>
      <c r="WT33" s="516"/>
      <c r="WU33" s="516"/>
      <c r="WV33" s="516"/>
      <c r="WW33" s="516"/>
      <c r="WX33" s="516"/>
      <c r="WY33" s="516"/>
      <c r="WZ33" s="516"/>
      <c r="XA33" s="516"/>
      <c r="XB33" s="516"/>
      <c r="XC33" s="516"/>
      <c r="XD33" s="516"/>
      <c r="XE33" s="516"/>
      <c r="XF33" s="516"/>
      <c r="XG33" s="516"/>
      <c r="XH33" s="516"/>
      <c r="XI33" s="516"/>
      <c r="XJ33" s="516"/>
      <c r="XK33" s="516"/>
      <c r="XL33" s="516"/>
      <c r="XM33" s="516"/>
      <c r="XN33" s="516"/>
      <c r="XO33" s="516"/>
      <c r="XP33" s="516"/>
      <c r="XQ33" s="516"/>
      <c r="XR33" s="516"/>
      <c r="XS33" s="516"/>
      <c r="XT33" s="516"/>
      <c r="XU33" s="516"/>
      <c r="XV33" s="516"/>
      <c r="XW33" s="516"/>
      <c r="XX33" s="516"/>
      <c r="XY33" s="516"/>
      <c r="XZ33" s="516"/>
      <c r="YA33" s="516"/>
      <c r="YB33" s="516"/>
      <c r="YC33" s="516"/>
      <c r="YD33" s="516"/>
      <c r="YE33" s="516"/>
      <c r="YF33" s="516"/>
      <c r="YG33" s="516"/>
      <c r="YH33" s="516"/>
      <c r="YI33" s="516"/>
      <c r="YJ33" s="516"/>
      <c r="YK33" s="516"/>
      <c r="YL33" s="516"/>
      <c r="YM33" s="516"/>
      <c r="YN33" s="516"/>
      <c r="YO33" s="516"/>
      <c r="YP33" s="516"/>
      <c r="YQ33" s="516"/>
      <c r="YR33" s="516"/>
      <c r="YS33" s="516"/>
      <c r="YT33" s="516"/>
      <c r="YU33" s="516"/>
      <c r="YV33" s="516"/>
      <c r="YW33" s="516"/>
      <c r="YX33" s="516"/>
      <c r="YY33" s="516"/>
      <c r="YZ33" s="516"/>
      <c r="ZA33" s="516"/>
      <c r="ZB33" s="516"/>
      <c r="ZC33" s="516"/>
      <c r="ZD33" s="516"/>
      <c r="ZE33" s="516"/>
      <c r="ZF33" s="516"/>
      <c r="ZG33" s="516"/>
      <c r="ZH33" s="516"/>
      <c r="ZI33" s="516"/>
      <c r="ZJ33" s="516"/>
      <c r="ZK33" s="516"/>
      <c r="ZL33" s="516"/>
      <c r="ZM33" s="516"/>
      <c r="ZN33" s="516"/>
      <c r="ZO33" s="516"/>
      <c r="ZP33" s="516"/>
      <c r="ZQ33" s="516"/>
      <c r="ZR33" s="516"/>
      <c r="ZS33" s="516"/>
      <c r="ZT33" s="516"/>
      <c r="ZU33" s="516"/>
      <c r="ZV33" s="516"/>
      <c r="ZW33" s="516"/>
      <c r="ZX33" s="516"/>
      <c r="ZY33" s="516"/>
      <c r="ZZ33" s="516"/>
      <c r="AAA33" s="516"/>
      <c r="AAB33" s="516"/>
      <c r="AAC33" s="516"/>
      <c r="AAD33" s="516"/>
      <c r="AAE33" s="516"/>
      <c r="AAF33" s="516"/>
      <c r="AAG33" s="516"/>
      <c r="AAH33" s="516"/>
      <c r="AAI33" s="516"/>
      <c r="AAJ33" s="516"/>
      <c r="AAK33" s="516"/>
      <c r="AAL33" s="516"/>
      <c r="AAM33" s="516"/>
      <c r="AAN33" s="516"/>
      <c r="AAO33" s="516"/>
      <c r="AAP33" s="516"/>
      <c r="AAQ33" s="516"/>
      <c r="AAR33" s="516"/>
      <c r="AAS33" s="516"/>
      <c r="AAT33" s="516"/>
      <c r="AAU33" s="516"/>
      <c r="AAV33" s="516"/>
      <c r="AAW33" s="516"/>
      <c r="AAX33" s="516"/>
      <c r="AAY33" s="516"/>
      <c r="AAZ33" s="516"/>
      <c r="ABA33" s="516"/>
      <c r="ABB33" s="516"/>
      <c r="ABC33" s="516"/>
      <c r="ABD33" s="516"/>
      <c r="ABE33" s="516"/>
      <c r="ABF33" s="516"/>
      <c r="ABG33" s="516"/>
      <c r="ABH33" s="516"/>
      <c r="ABI33" s="516"/>
      <c r="ABJ33" s="516"/>
      <c r="ABK33" s="516"/>
      <c r="ABL33" s="516"/>
      <c r="ABM33" s="516"/>
      <c r="ABN33" s="516"/>
      <c r="ABO33" s="516"/>
      <c r="ABP33" s="516"/>
      <c r="ABQ33" s="516"/>
      <c r="ABR33" s="516"/>
      <c r="ABS33" s="516"/>
      <c r="ABT33" s="516"/>
      <c r="ABU33" s="516"/>
      <c r="ABV33" s="516"/>
      <c r="ABW33" s="516"/>
      <c r="ABX33" s="516"/>
      <c r="ABY33" s="516"/>
      <c r="ABZ33" s="516"/>
      <c r="ACA33" s="516"/>
      <c r="ACB33" s="516"/>
      <c r="ACC33" s="516"/>
      <c r="ACD33" s="516"/>
      <c r="ACE33" s="516"/>
      <c r="ACF33" s="516"/>
      <c r="ACG33" s="516"/>
      <c r="ACH33" s="516"/>
      <c r="ACI33" s="516"/>
      <c r="ACJ33" s="516"/>
      <c r="ACK33" s="516"/>
      <c r="ACL33" s="516"/>
      <c r="ACM33" s="516"/>
      <c r="ACN33" s="516"/>
      <c r="ACO33" s="516"/>
      <c r="ACP33" s="516"/>
      <c r="ACQ33" s="516"/>
      <c r="ACR33" s="516"/>
      <c r="ACS33" s="516"/>
      <c r="ACT33" s="516"/>
      <c r="ACU33" s="516"/>
      <c r="ACV33" s="516"/>
      <c r="ACW33" s="516"/>
      <c r="ACX33" s="516"/>
      <c r="ACY33" s="516"/>
      <c r="ACZ33" s="516"/>
      <c r="ADA33" s="516"/>
      <c r="ADB33" s="516"/>
      <c r="ADC33" s="516"/>
      <c r="ADD33" s="516"/>
      <c r="ADE33" s="516"/>
      <c r="ADF33" s="516"/>
      <c r="ADG33" s="516"/>
      <c r="ADH33" s="516"/>
      <c r="ADI33" s="516"/>
      <c r="ADJ33" s="516"/>
      <c r="ADK33" s="516"/>
      <c r="ADL33" s="516"/>
      <c r="ADM33" s="516"/>
      <c r="ADN33" s="516"/>
      <c r="ADO33" s="516"/>
      <c r="ADP33" s="516"/>
      <c r="ADQ33" s="516"/>
      <c r="ADR33" s="516"/>
      <c r="ADS33" s="516"/>
      <c r="ADT33" s="516"/>
      <c r="ADU33" s="516"/>
      <c r="ADV33" s="516"/>
      <c r="ADW33" s="516"/>
      <c r="ADX33" s="516"/>
      <c r="ADY33" s="516"/>
      <c r="ADZ33" s="516"/>
      <c r="AEA33" s="516"/>
      <c r="AEB33" s="516"/>
      <c r="AEC33" s="516"/>
      <c r="AED33" s="516"/>
      <c r="AEE33" s="516"/>
      <c r="AEF33" s="516"/>
      <c r="AEG33" s="516"/>
      <c r="AEH33" s="516"/>
      <c r="AEI33" s="516"/>
      <c r="AEJ33" s="516"/>
      <c r="AEK33" s="516"/>
      <c r="AEL33" s="516"/>
      <c r="AEM33" s="516"/>
      <c r="AEN33" s="516"/>
      <c r="AEO33" s="516"/>
      <c r="AEP33" s="516"/>
      <c r="AEQ33" s="516"/>
      <c r="AER33" s="516"/>
      <c r="AES33" s="516"/>
      <c r="AET33" s="516"/>
      <c r="AEU33" s="516"/>
      <c r="AEV33" s="516"/>
      <c r="AEW33" s="516"/>
      <c r="AEX33" s="516"/>
      <c r="AEY33" s="516"/>
      <c r="AEZ33" s="516"/>
      <c r="AFA33" s="516"/>
      <c r="AFB33" s="516"/>
      <c r="AFC33" s="516"/>
      <c r="AFD33" s="516"/>
      <c r="AFE33" s="516"/>
      <c r="AFF33" s="516"/>
      <c r="AFG33" s="516"/>
      <c r="AFH33" s="516"/>
      <c r="AFI33" s="516"/>
      <c r="AFJ33" s="516"/>
      <c r="AFK33" s="516"/>
      <c r="AFL33" s="516"/>
      <c r="AFM33" s="516"/>
      <c r="AFN33" s="516"/>
      <c r="AFO33" s="516"/>
      <c r="AFP33" s="516"/>
      <c r="AFQ33" s="516"/>
      <c r="AFR33" s="516"/>
      <c r="AFS33" s="516"/>
      <c r="AFT33" s="516"/>
      <c r="AFU33" s="516"/>
      <c r="AFV33" s="516"/>
      <c r="AFW33" s="516"/>
      <c r="AFX33" s="516"/>
      <c r="AFY33" s="516"/>
      <c r="AFZ33" s="516"/>
      <c r="AGA33" s="516"/>
      <c r="AGB33" s="516"/>
      <c r="AGC33" s="516"/>
      <c r="AGD33" s="516"/>
      <c r="AGE33" s="516"/>
      <c r="AGF33" s="516"/>
      <c r="AGG33" s="516"/>
      <c r="AGH33" s="516"/>
      <c r="AGI33" s="516"/>
      <c r="AGJ33" s="516"/>
      <c r="AGK33" s="516"/>
      <c r="AGL33" s="516"/>
      <c r="AGM33" s="516"/>
      <c r="AGN33" s="516"/>
      <c r="AGO33" s="516"/>
      <c r="AGP33" s="516"/>
      <c r="AGQ33" s="516"/>
      <c r="AGR33" s="516"/>
      <c r="AGS33" s="516"/>
      <c r="AGT33" s="516"/>
      <c r="AGU33" s="516"/>
      <c r="AGV33" s="516"/>
      <c r="AGW33" s="516"/>
      <c r="AGX33" s="516"/>
      <c r="AGY33" s="516"/>
      <c r="AGZ33" s="516"/>
      <c r="AHA33" s="516"/>
      <c r="AHB33" s="516"/>
      <c r="AHC33" s="516"/>
      <c r="AHD33" s="516"/>
      <c r="AHE33" s="516"/>
      <c r="AHF33" s="516"/>
      <c r="AHG33" s="516"/>
      <c r="AHH33" s="516"/>
      <c r="AHI33" s="516"/>
      <c r="AHJ33" s="516"/>
      <c r="AHK33" s="516"/>
      <c r="AHL33" s="516"/>
      <c r="AHM33" s="516"/>
      <c r="AHN33" s="516"/>
      <c r="AHO33" s="516"/>
      <c r="AHP33" s="516"/>
      <c r="AHQ33" s="516"/>
      <c r="AHR33" s="516"/>
      <c r="AHS33" s="516"/>
      <c r="AHT33" s="516"/>
      <c r="AHU33" s="516"/>
      <c r="AHV33" s="516"/>
      <c r="AHW33" s="516"/>
      <c r="AHX33" s="516"/>
      <c r="AHY33" s="516"/>
      <c r="AHZ33" s="516"/>
      <c r="AIA33" s="516"/>
      <c r="AIB33" s="516"/>
      <c r="AIC33" s="516"/>
      <c r="AID33" s="516"/>
      <c r="AIE33" s="516"/>
      <c r="AIF33" s="516"/>
      <c r="AIG33" s="516"/>
      <c r="AIH33" s="516"/>
      <c r="AII33" s="516"/>
      <c r="AIJ33" s="516"/>
      <c r="AIK33" s="516"/>
      <c r="AIL33" s="516"/>
      <c r="AIM33" s="516"/>
      <c r="AIN33" s="516"/>
      <c r="AIO33" s="516"/>
      <c r="AIP33" s="516"/>
      <c r="AIQ33" s="516"/>
      <c r="AIR33" s="516"/>
      <c r="AIS33" s="516"/>
      <c r="AIT33" s="516"/>
      <c r="AIU33" s="516"/>
      <c r="AIV33" s="516"/>
      <c r="AIW33" s="516"/>
      <c r="AIX33" s="516"/>
      <c r="AIY33" s="516"/>
      <c r="AIZ33" s="516"/>
      <c r="AJA33" s="516"/>
      <c r="AJB33" s="516"/>
      <c r="AJC33" s="516"/>
      <c r="AJD33" s="516"/>
      <c r="AJE33" s="516"/>
      <c r="AJF33" s="516"/>
      <c r="AJG33" s="516"/>
      <c r="AJH33" s="516"/>
      <c r="AJI33" s="516"/>
      <c r="AJJ33" s="516"/>
      <c r="AJK33" s="516"/>
      <c r="AJL33" s="516"/>
      <c r="AJM33" s="516"/>
      <c r="AJN33" s="516"/>
      <c r="AJO33" s="516"/>
      <c r="AJP33" s="516"/>
      <c r="AJQ33" s="516"/>
      <c r="AJR33" s="516"/>
      <c r="AJS33" s="516"/>
      <c r="AJT33" s="516"/>
      <c r="AJU33" s="516"/>
      <c r="AJV33" s="516"/>
      <c r="AJW33" s="516"/>
      <c r="AJX33" s="516"/>
      <c r="AJY33" s="516"/>
      <c r="AJZ33" s="516"/>
      <c r="AKA33" s="516"/>
      <c r="AKB33" s="516"/>
      <c r="AKC33" s="516"/>
      <c r="AKD33" s="516"/>
      <c r="AKE33" s="516"/>
      <c r="AKF33" s="516"/>
      <c r="AKG33" s="516"/>
      <c r="AKH33" s="516"/>
      <c r="AKI33" s="516"/>
      <c r="AKJ33" s="516"/>
      <c r="AKK33" s="516"/>
      <c r="AKL33" s="516"/>
      <c r="AKM33" s="516"/>
      <c r="AKN33" s="516"/>
      <c r="AKO33" s="516"/>
      <c r="AKP33" s="516"/>
      <c r="AKQ33" s="516"/>
      <c r="AKR33" s="516"/>
      <c r="AKS33" s="516"/>
      <c r="AKT33" s="516"/>
      <c r="AKU33" s="516"/>
      <c r="AKV33" s="516"/>
      <c r="AKW33" s="516"/>
      <c r="AKX33" s="516"/>
      <c r="AKY33" s="516"/>
      <c r="AKZ33" s="516"/>
      <c r="ALA33" s="516"/>
      <c r="ALB33" s="516"/>
      <c r="ALC33" s="516"/>
      <c r="ALD33" s="516"/>
      <c r="ALE33" s="516"/>
      <c r="ALF33" s="516"/>
      <c r="ALG33" s="516"/>
      <c r="ALH33" s="516"/>
      <c r="ALI33" s="516"/>
      <c r="ALJ33" s="516"/>
      <c r="ALK33" s="516"/>
      <c r="ALL33" s="516"/>
      <c r="ALM33" s="516"/>
      <c r="ALN33" s="516"/>
      <c r="ALO33" s="516"/>
      <c r="ALP33" s="516"/>
      <c r="ALQ33" s="516"/>
      <c r="ALR33" s="516"/>
      <c r="ALS33" s="516"/>
      <c r="ALT33" s="516"/>
      <c r="ALU33" s="516"/>
      <c r="ALV33" s="516"/>
      <c r="ALW33" s="516"/>
      <c r="ALX33" s="516"/>
      <c r="ALY33" s="516"/>
      <c r="ALZ33" s="516"/>
      <c r="AMA33" s="516"/>
      <c r="AMB33" s="516"/>
      <c r="AMC33" s="516"/>
      <c r="AMD33" s="516"/>
      <c r="AME33" s="516"/>
      <c r="AMF33" s="516"/>
      <c r="AMG33" s="516"/>
      <c r="AMH33" s="516"/>
      <c r="AMI33" s="516"/>
      <c r="AMJ33" s="516"/>
      <c r="AMK33" s="516"/>
      <c r="AML33" s="516"/>
      <c r="AMM33" s="516"/>
      <c r="AMN33" s="516"/>
      <c r="AMO33" s="516"/>
      <c r="AMP33" s="516"/>
      <c r="AMQ33" s="516"/>
      <c r="AMR33" s="516"/>
      <c r="AMS33" s="516"/>
      <c r="AMT33" s="516"/>
      <c r="AMU33" s="516"/>
      <c r="AMV33" s="516"/>
      <c r="AMW33" s="516"/>
      <c r="AMX33" s="516"/>
      <c r="AMY33" s="516"/>
      <c r="AMZ33" s="516"/>
      <c r="ANA33" s="516"/>
      <c r="ANB33" s="516"/>
      <c r="ANC33" s="516"/>
      <c r="AND33" s="516"/>
      <c r="ANE33" s="516"/>
      <c r="ANF33" s="516"/>
      <c r="ANG33" s="516"/>
      <c r="ANH33" s="516"/>
      <c r="ANI33" s="516"/>
      <c r="ANJ33" s="516"/>
      <c r="ANK33" s="516"/>
      <c r="ANL33" s="516"/>
      <c r="ANM33" s="516"/>
      <c r="ANN33" s="516"/>
      <c r="ANO33" s="516"/>
      <c r="ANP33" s="516"/>
      <c r="ANQ33" s="516"/>
      <c r="ANR33" s="516"/>
      <c r="ANS33" s="516"/>
      <c r="ANT33" s="516"/>
      <c r="ANU33" s="516"/>
      <c r="ANV33" s="516"/>
      <c r="ANW33" s="516"/>
      <c r="ANX33" s="516"/>
      <c r="ANY33" s="516"/>
      <c r="ANZ33" s="516"/>
      <c r="AOA33" s="516"/>
      <c r="AOB33" s="516"/>
      <c r="AOC33" s="516"/>
      <c r="AOD33" s="516"/>
      <c r="AOE33" s="516"/>
      <c r="AOF33" s="516"/>
      <c r="AOG33" s="516"/>
      <c r="AOH33" s="516"/>
      <c r="AOI33" s="516"/>
      <c r="AOJ33" s="516"/>
      <c r="AOK33" s="516"/>
      <c r="AOL33" s="516"/>
      <c r="AOM33" s="516"/>
      <c r="AON33" s="516"/>
      <c r="AOO33" s="516"/>
      <c r="AOP33" s="516"/>
      <c r="AOQ33" s="516"/>
      <c r="AOR33" s="516"/>
      <c r="AOS33" s="516"/>
      <c r="AOT33" s="516"/>
      <c r="AOU33" s="516"/>
      <c r="AOV33" s="516"/>
      <c r="AOW33" s="516"/>
      <c r="AOX33" s="516"/>
      <c r="AOY33" s="516"/>
      <c r="AOZ33" s="516"/>
      <c r="APA33" s="516"/>
      <c r="APB33" s="516"/>
      <c r="APC33" s="516"/>
      <c r="APD33" s="516"/>
      <c r="APE33" s="516"/>
      <c r="APF33" s="516"/>
      <c r="APG33" s="516"/>
      <c r="APH33" s="516"/>
      <c r="API33" s="516"/>
      <c r="APJ33" s="516"/>
      <c r="APK33" s="516"/>
      <c r="APL33" s="516"/>
      <c r="APM33" s="516"/>
      <c r="APN33" s="516"/>
      <c r="APO33" s="516"/>
      <c r="APP33" s="516"/>
      <c r="APQ33" s="516"/>
      <c r="APR33" s="516"/>
      <c r="APS33" s="516"/>
      <c r="APT33" s="516"/>
      <c r="APU33" s="516"/>
      <c r="APV33" s="516"/>
      <c r="APW33" s="516"/>
      <c r="APX33" s="516"/>
      <c r="APY33" s="516"/>
      <c r="APZ33" s="516"/>
      <c r="AQA33" s="516"/>
      <c r="AQB33" s="516"/>
      <c r="AQC33" s="516"/>
      <c r="AQD33" s="516"/>
      <c r="AQE33" s="516"/>
      <c r="AQF33" s="516"/>
      <c r="AQG33" s="516"/>
      <c r="AQH33" s="516"/>
      <c r="AQI33" s="516"/>
      <c r="AQJ33" s="516"/>
      <c r="AQK33" s="516"/>
      <c r="AQL33" s="516"/>
      <c r="AQM33" s="516"/>
      <c r="AQN33" s="516"/>
      <c r="AQO33" s="516"/>
      <c r="AQP33" s="516"/>
      <c r="AQQ33" s="516"/>
      <c r="AQR33" s="516"/>
      <c r="AQS33" s="516"/>
      <c r="AQT33" s="516"/>
      <c r="AQU33" s="516"/>
      <c r="AQV33" s="516"/>
      <c r="AQW33" s="516"/>
      <c r="AQX33" s="516"/>
      <c r="AQY33" s="516"/>
      <c r="AQZ33" s="516"/>
      <c r="ARA33" s="516"/>
      <c r="ARB33" s="516"/>
      <c r="ARC33" s="516"/>
      <c r="ARD33" s="516"/>
      <c r="ARE33" s="516"/>
      <c r="ARF33" s="516"/>
      <c r="ARG33" s="516"/>
      <c r="ARH33" s="516"/>
      <c r="ARI33" s="516"/>
      <c r="ARJ33" s="516"/>
      <c r="ARK33" s="516"/>
      <c r="ARL33" s="516"/>
      <c r="ARM33" s="516"/>
      <c r="ARN33" s="516"/>
      <c r="ARO33" s="516"/>
      <c r="ARP33" s="516"/>
      <c r="ARQ33" s="516"/>
      <c r="ARR33" s="516"/>
      <c r="ARS33" s="516"/>
      <c r="ART33" s="516"/>
      <c r="ARU33" s="516"/>
      <c r="ARV33" s="516"/>
      <c r="ARW33" s="516"/>
      <c r="ARX33" s="516"/>
      <c r="ARY33" s="516"/>
      <c r="ARZ33" s="516"/>
      <c r="ASA33" s="516"/>
      <c r="ASB33" s="516"/>
      <c r="ASC33" s="516"/>
      <c r="ASD33" s="516"/>
      <c r="ASE33" s="516"/>
      <c r="ASF33" s="516"/>
      <c r="ASG33" s="516"/>
      <c r="ASH33" s="516"/>
      <c r="ASI33" s="516"/>
      <c r="ASJ33" s="516"/>
      <c r="ASK33" s="516"/>
      <c r="ASL33" s="516"/>
      <c r="ASM33" s="516"/>
      <c r="ASN33" s="516"/>
      <c r="ASO33" s="516"/>
      <c r="ASP33" s="516"/>
      <c r="ASQ33" s="516"/>
      <c r="ASR33" s="516"/>
      <c r="ASS33" s="516"/>
      <c r="AST33" s="516"/>
      <c r="ASU33" s="516"/>
      <c r="ASV33" s="516"/>
      <c r="ASW33" s="516"/>
      <c r="ASX33" s="516"/>
      <c r="ASY33" s="516"/>
      <c r="ASZ33" s="516"/>
      <c r="ATA33" s="516"/>
      <c r="ATB33" s="516"/>
      <c r="ATC33" s="516"/>
      <c r="ATD33" s="516"/>
      <c r="ATE33" s="516"/>
      <c r="ATF33" s="516"/>
      <c r="ATG33" s="516"/>
      <c r="ATH33" s="516"/>
      <c r="ATI33" s="516"/>
      <c r="ATJ33" s="516"/>
      <c r="ATK33" s="516"/>
      <c r="ATL33" s="516"/>
      <c r="ATM33" s="516"/>
      <c r="ATN33" s="516"/>
      <c r="ATO33" s="516"/>
      <c r="ATP33" s="516"/>
      <c r="ATQ33" s="516"/>
      <c r="ATR33" s="516"/>
      <c r="ATS33" s="516"/>
      <c r="ATT33" s="516"/>
      <c r="ATU33" s="516"/>
      <c r="ATV33" s="516"/>
      <c r="ATW33" s="516"/>
      <c r="ATX33" s="516"/>
      <c r="ATY33" s="516"/>
      <c r="ATZ33" s="516"/>
      <c r="AUA33" s="516"/>
      <c r="AUB33" s="516"/>
      <c r="AUC33" s="516"/>
      <c r="AUD33" s="516"/>
      <c r="AUE33" s="516"/>
      <c r="AUF33" s="516"/>
      <c r="AUG33" s="516"/>
      <c r="AUH33" s="516"/>
      <c r="AUI33" s="516"/>
      <c r="AUJ33" s="516"/>
      <c r="AUK33" s="516"/>
      <c r="AUL33" s="516"/>
      <c r="AUM33" s="516"/>
      <c r="AUN33" s="516"/>
      <c r="AUO33" s="516"/>
      <c r="AUP33" s="516"/>
      <c r="AUQ33" s="516"/>
      <c r="AUR33" s="516"/>
      <c r="AUS33" s="516"/>
      <c r="AUT33" s="516"/>
      <c r="AUU33" s="516"/>
      <c r="AUV33" s="516"/>
      <c r="AUW33" s="516"/>
      <c r="AUX33" s="516"/>
      <c r="AUY33" s="516"/>
      <c r="AUZ33" s="516"/>
      <c r="AVA33" s="516"/>
      <c r="AVB33" s="516"/>
      <c r="AVC33" s="516"/>
      <c r="AVD33" s="516"/>
      <c r="AVE33" s="516"/>
      <c r="AVF33" s="516"/>
      <c r="AVG33" s="516"/>
      <c r="AVH33" s="516"/>
      <c r="AVI33" s="516"/>
      <c r="AVJ33" s="516"/>
      <c r="AVK33" s="516"/>
      <c r="AVL33" s="516"/>
      <c r="AVM33" s="516"/>
      <c r="AVN33" s="516"/>
      <c r="AVO33" s="516"/>
      <c r="AVP33" s="516"/>
      <c r="AVQ33" s="516"/>
      <c r="AVR33" s="516"/>
      <c r="AVS33" s="516"/>
      <c r="AVT33" s="516"/>
      <c r="AVU33" s="516"/>
      <c r="AVV33" s="516"/>
      <c r="AVW33" s="516"/>
      <c r="AVX33" s="516"/>
      <c r="AVY33" s="516"/>
      <c r="AVZ33" s="516"/>
      <c r="AWA33" s="516"/>
      <c r="AWB33" s="516"/>
      <c r="AWC33" s="516"/>
      <c r="AWD33" s="516"/>
      <c r="AWE33" s="516"/>
      <c r="AWF33" s="516"/>
      <c r="AWG33" s="516"/>
      <c r="AWH33" s="516"/>
      <c r="AWI33" s="516"/>
      <c r="AWJ33" s="516"/>
      <c r="AWK33" s="516"/>
      <c r="AWL33" s="516"/>
      <c r="AWM33" s="516"/>
      <c r="AWN33" s="516"/>
      <c r="AWO33" s="516"/>
      <c r="AWP33" s="516"/>
      <c r="AWQ33" s="516"/>
      <c r="AWR33" s="516"/>
      <c r="AWS33" s="516"/>
      <c r="AWT33" s="516"/>
      <c r="AWU33" s="516"/>
      <c r="AWV33" s="516"/>
      <c r="AWW33" s="516"/>
      <c r="AWX33" s="516"/>
      <c r="AWY33" s="516"/>
      <c r="AWZ33" s="516"/>
      <c r="AXA33" s="516"/>
      <c r="AXB33" s="516"/>
      <c r="AXC33" s="516"/>
      <c r="AXD33" s="516"/>
      <c r="AXE33" s="516"/>
      <c r="AXF33" s="516"/>
      <c r="AXG33" s="516"/>
      <c r="AXH33" s="516"/>
      <c r="AXI33" s="516"/>
      <c r="AXJ33" s="516"/>
      <c r="AXK33" s="516"/>
      <c r="AXL33" s="516"/>
      <c r="AXM33" s="516"/>
      <c r="AXN33" s="516"/>
      <c r="AXO33" s="516"/>
      <c r="AXP33" s="516"/>
      <c r="AXQ33" s="516"/>
      <c r="AXR33" s="516"/>
      <c r="AXS33" s="516"/>
      <c r="AXT33" s="516"/>
      <c r="AXU33" s="516"/>
      <c r="AXV33" s="516"/>
      <c r="AXW33" s="516"/>
      <c r="AXX33" s="516"/>
      <c r="AXY33" s="516"/>
      <c r="AXZ33" s="516"/>
      <c r="AYA33" s="516"/>
      <c r="AYB33" s="516"/>
      <c r="AYC33" s="516"/>
      <c r="AYD33" s="516"/>
      <c r="AYE33" s="516"/>
      <c r="AYF33" s="516"/>
      <c r="AYG33" s="516"/>
      <c r="AYH33" s="516"/>
      <c r="AYI33" s="516"/>
      <c r="AYJ33" s="516"/>
      <c r="AYK33" s="516"/>
      <c r="AYL33" s="516"/>
      <c r="AYM33" s="516"/>
      <c r="AYN33" s="516"/>
      <c r="AYO33" s="516"/>
      <c r="AYP33" s="516"/>
      <c r="AYQ33" s="516"/>
      <c r="AYR33" s="516"/>
      <c r="AYS33" s="516"/>
      <c r="AYT33" s="516"/>
      <c r="AYU33" s="516"/>
      <c r="AYV33" s="516"/>
      <c r="AYW33" s="516"/>
      <c r="AYX33" s="516"/>
      <c r="AYY33" s="516"/>
      <c r="AYZ33" s="516"/>
      <c r="AZA33" s="516"/>
      <c r="AZB33" s="516"/>
      <c r="AZC33" s="516"/>
      <c r="AZD33" s="516"/>
      <c r="AZE33" s="516"/>
      <c r="AZF33" s="516"/>
      <c r="AZG33" s="516"/>
      <c r="AZH33" s="516"/>
      <c r="AZI33" s="516"/>
      <c r="AZJ33" s="516"/>
      <c r="AZK33" s="516"/>
      <c r="AZL33" s="516"/>
      <c r="AZM33" s="516"/>
      <c r="AZN33" s="516"/>
      <c r="AZO33" s="516"/>
      <c r="AZP33" s="516"/>
      <c r="AZQ33" s="516"/>
      <c r="AZR33" s="516"/>
      <c r="AZS33" s="516"/>
      <c r="AZT33" s="516"/>
      <c r="AZU33" s="516"/>
      <c r="AZV33" s="516"/>
      <c r="AZW33" s="516"/>
      <c r="AZX33" s="516"/>
      <c r="AZY33" s="516"/>
      <c r="AZZ33" s="516"/>
      <c r="BAA33" s="516"/>
      <c r="BAB33" s="516"/>
      <c r="BAC33" s="516"/>
      <c r="BAD33" s="516"/>
      <c r="BAE33" s="516"/>
      <c r="BAF33" s="516"/>
      <c r="BAG33" s="516"/>
      <c r="BAH33" s="516"/>
      <c r="BAI33" s="516"/>
      <c r="BAJ33" s="516"/>
      <c r="BAK33" s="516"/>
      <c r="BAL33" s="516"/>
      <c r="BAM33" s="516"/>
      <c r="BAN33" s="516"/>
      <c r="BAO33" s="516"/>
      <c r="BAP33" s="516"/>
      <c r="BAQ33" s="516"/>
      <c r="BAR33" s="516"/>
      <c r="BAS33" s="516"/>
      <c r="BAT33" s="516"/>
      <c r="BAU33" s="516"/>
      <c r="BAV33" s="516"/>
      <c r="BAW33" s="516"/>
      <c r="BAX33" s="516"/>
      <c r="BAY33" s="516"/>
      <c r="BAZ33" s="516"/>
      <c r="BBA33" s="516"/>
      <c r="BBB33" s="516"/>
      <c r="BBC33" s="516"/>
      <c r="BBD33" s="516"/>
      <c r="BBE33" s="516"/>
      <c r="BBF33" s="516"/>
      <c r="BBG33" s="516"/>
      <c r="BBH33" s="516"/>
      <c r="BBI33" s="516"/>
      <c r="BBJ33" s="516"/>
      <c r="BBK33" s="516"/>
      <c r="BBL33" s="516"/>
      <c r="BBM33" s="516"/>
      <c r="BBN33" s="516"/>
      <c r="BBO33" s="516"/>
      <c r="BBP33" s="516"/>
      <c r="BBQ33" s="516"/>
      <c r="BBR33" s="516"/>
      <c r="BBS33" s="516"/>
      <c r="BBT33" s="516"/>
      <c r="BBU33" s="516"/>
      <c r="BBV33" s="516"/>
      <c r="BBW33" s="516"/>
      <c r="BBX33" s="516"/>
      <c r="BBY33" s="516"/>
      <c r="BBZ33" s="516"/>
      <c r="BCA33" s="516"/>
      <c r="BCB33" s="516"/>
      <c r="BCC33" s="516"/>
      <c r="BCD33" s="516"/>
      <c r="BCE33" s="516"/>
      <c r="BCF33" s="516"/>
      <c r="BCG33" s="516"/>
      <c r="BCH33" s="516"/>
      <c r="BCI33" s="516"/>
      <c r="BCJ33" s="516"/>
      <c r="BCK33" s="516"/>
      <c r="BCL33" s="516"/>
      <c r="BCM33" s="516"/>
      <c r="BCN33" s="516"/>
      <c r="BCO33" s="516"/>
      <c r="BCP33" s="516"/>
      <c r="BCQ33" s="516"/>
      <c r="BCR33" s="516"/>
      <c r="BCS33" s="516"/>
      <c r="BCT33" s="516"/>
      <c r="BCU33" s="516"/>
      <c r="BCV33" s="516"/>
      <c r="BCW33" s="516"/>
      <c r="BCX33" s="516"/>
      <c r="BCY33" s="516"/>
      <c r="BCZ33" s="516"/>
      <c r="BDA33" s="516"/>
      <c r="BDB33" s="516"/>
      <c r="BDC33" s="516"/>
      <c r="BDD33" s="516"/>
      <c r="BDE33" s="516"/>
      <c r="BDF33" s="516"/>
      <c r="BDG33" s="516"/>
      <c r="BDH33" s="516"/>
      <c r="BDI33" s="516"/>
      <c r="BDJ33" s="516"/>
      <c r="BDK33" s="516"/>
      <c r="BDL33" s="516"/>
      <c r="BDM33" s="516"/>
      <c r="BDN33" s="516"/>
      <c r="BDO33" s="516"/>
      <c r="BDP33" s="516"/>
      <c r="BDQ33" s="516"/>
      <c r="BDR33" s="516"/>
      <c r="BDS33" s="516"/>
      <c r="BDT33" s="516"/>
      <c r="BDU33" s="516"/>
      <c r="BDV33" s="516"/>
      <c r="BDW33" s="516"/>
      <c r="BDX33" s="516"/>
      <c r="BDY33" s="516"/>
      <c r="BDZ33" s="516"/>
      <c r="BEA33" s="516"/>
      <c r="BEB33" s="516"/>
      <c r="BEC33" s="516"/>
      <c r="BED33" s="516"/>
      <c r="BEE33" s="516"/>
      <c r="BEF33" s="516"/>
      <c r="BEG33" s="516"/>
      <c r="BEH33" s="516"/>
      <c r="BEI33" s="516"/>
      <c r="BEJ33" s="516"/>
      <c r="BEK33" s="516"/>
      <c r="BEL33" s="516"/>
      <c r="BEM33" s="516"/>
      <c r="BEN33" s="516"/>
      <c r="BEO33" s="516"/>
      <c r="BEP33" s="516"/>
      <c r="BEQ33" s="516"/>
      <c r="BER33" s="516"/>
      <c r="BES33" s="516"/>
      <c r="BET33" s="516"/>
      <c r="BEU33" s="516"/>
      <c r="BEV33" s="516"/>
      <c r="BEW33" s="516"/>
      <c r="BEX33" s="516"/>
      <c r="BEY33" s="516"/>
      <c r="BEZ33" s="516"/>
      <c r="BFA33" s="516"/>
      <c r="BFB33" s="516"/>
      <c r="BFC33" s="516"/>
      <c r="BFD33" s="516"/>
      <c r="BFE33" s="516"/>
      <c r="BFF33" s="516"/>
      <c r="BFG33" s="516"/>
      <c r="BFH33" s="516"/>
      <c r="BFI33" s="516"/>
      <c r="BFJ33" s="516"/>
      <c r="BFK33" s="516"/>
      <c r="BFL33" s="516"/>
      <c r="BFM33" s="516"/>
      <c r="BFN33" s="516"/>
      <c r="BFO33" s="516"/>
      <c r="BFP33" s="516"/>
      <c r="BFQ33" s="516"/>
      <c r="BFR33" s="516"/>
      <c r="BFS33" s="516"/>
      <c r="BFT33" s="516"/>
      <c r="BFU33" s="516"/>
      <c r="BFV33" s="516"/>
      <c r="BFW33" s="516"/>
      <c r="BFX33" s="516"/>
      <c r="BFY33" s="516"/>
      <c r="BFZ33" s="516"/>
      <c r="BGA33" s="516"/>
      <c r="BGB33" s="516"/>
      <c r="BGC33" s="516"/>
      <c r="BGD33" s="516"/>
      <c r="BGE33" s="516"/>
      <c r="BGF33" s="516"/>
      <c r="BGG33" s="516"/>
      <c r="BGH33" s="516"/>
      <c r="BGI33" s="516"/>
      <c r="BGJ33" s="516"/>
      <c r="BGK33" s="516"/>
      <c r="BGL33" s="516"/>
      <c r="BGM33" s="516"/>
      <c r="BGN33" s="516"/>
      <c r="BGO33" s="516"/>
      <c r="BGP33" s="516"/>
      <c r="BGQ33" s="516"/>
      <c r="BGR33" s="516"/>
      <c r="BGS33" s="516"/>
      <c r="BGT33" s="516"/>
      <c r="BGU33" s="516"/>
      <c r="BGV33" s="516"/>
      <c r="BGW33" s="516"/>
      <c r="BGX33" s="516"/>
      <c r="BGY33" s="516"/>
      <c r="BGZ33" s="516"/>
      <c r="BHA33" s="516"/>
      <c r="BHB33" s="516"/>
      <c r="BHC33" s="516"/>
      <c r="BHD33" s="516"/>
      <c r="BHE33" s="516"/>
      <c r="BHF33" s="516"/>
      <c r="BHG33" s="516"/>
      <c r="BHH33" s="516"/>
      <c r="BHI33" s="516"/>
      <c r="BHJ33" s="516"/>
      <c r="BHK33" s="516"/>
      <c r="BHL33" s="516"/>
      <c r="BHM33" s="516"/>
      <c r="BHN33" s="516"/>
      <c r="BHO33" s="516"/>
      <c r="BHP33" s="516"/>
      <c r="BHQ33" s="516"/>
      <c r="BHR33" s="516"/>
      <c r="BHS33" s="516"/>
      <c r="BHT33" s="516"/>
      <c r="BHU33" s="516"/>
      <c r="BHV33" s="516"/>
      <c r="BHW33" s="516"/>
      <c r="BHX33" s="516"/>
      <c r="BHY33" s="516"/>
      <c r="BHZ33" s="516"/>
      <c r="BIA33" s="516"/>
      <c r="BIB33" s="516"/>
      <c r="BIC33" s="516"/>
      <c r="BID33" s="516"/>
      <c r="BIE33" s="516"/>
      <c r="BIF33" s="516"/>
      <c r="BIG33" s="516"/>
      <c r="BIH33" s="516"/>
      <c r="BII33" s="516"/>
      <c r="BIJ33" s="516"/>
      <c r="BIK33" s="516"/>
      <c r="BIL33" s="516"/>
      <c r="BIM33" s="516"/>
      <c r="BIN33" s="516"/>
      <c r="BIO33" s="516"/>
      <c r="BIP33" s="516"/>
      <c r="BIQ33" s="516"/>
      <c r="BIR33" s="516"/>
      <c r="BIS33" s="516"/>
      <c r="BIT33" s="516"/>
      <c r="BIU33" s="516"/>
      <c r="BIV33" s="516"/>
      <c r="BIW33" s="516"/>
      <c r="BIX33" s="516"/>
      <c r="BIY33" s="516"/>
      <c r="BIZ33" s="516"/>
      <c r="BJA33" s="516"/>
      <c r="BJB33" s="516"/>
      <c r="BJC33" s="516"/>
      <c r="BJD33" s="516"/>
      <c r="BJE33" s="516"/>
      <c r="BJF33" s="516"/>
      <c r="BJG33" s="516"/>
      <c r="BJH33" s="516"/>
      <c r="BJI33" s="516"/>
      <c r="BJJ33" s="516"/>
      <c r="BJK33" s="516"/>
      <c r="BJL33" s="516"/>
      <c r="BJM33" s="516"/>
      <c r="BJN33" s="516"/>
      <c r="BJO33" s="516"/>
      <c r="BJP33" s="516"/>
      <c r="BJQ33" s="516"/>
      <c r="BJR33" s="516"/>
      <c r="BJS33" s="516"/>
      <c r="BJT33" s="516"/>
      <c r="BJU33" s="516"/>
      <c r="BJV33" s="516"/>
      <c r="BJW33" s="516"/>
      <c r="BJX33" s="516"/>
      <c r="BJY33" s="516"/>
      <c r="BJZ33" s="516"/>
      <c r="BKA33" s="516"/>
      <c r="BKB33" s="516"/>
      <c r="BKC33" s="516"/>
      <c r="BKD33" s="516"/>
      <c r="BKE33" s="516"/>
      <c r="BKF33" s="516"/>
      <c r="BKG33" s="516"/>
      <c r="BKH33" s="516"/>
      <c r="BKI33" s="516"/>
      <c r="BKJ33" s="516"/>
      <c r="BKK33" s="516"/>
      <c r="BKL33" s="516"/>
      <c r="BKM33" s="516"/>
      <c r="BKN33" s="516"/>
      <c r="BKO33" s="516"/>
      <c r="BKP33" s="516"/>
      <c r="BKQ33" s="516"/>
      <c r="BKR33" s="516"/>
      <c r="BKS33" s="516"/>
      <c r="BKT33" s="516"/>
      <c r="BKU33" s="516"/>
      <c r="BKV33" s="516"/>
      <c r="BKW33" s="516"/>
      <c r="BKX33" s="516"/>
      <c r="BKY33" s="516"/>
      <c r="BKZ33" s="516"/>
      <c r="BLA33" s="516"/>
      <c r="BLB33" s="516"/>
      <c r="BLC33" s="516"/>
      <c r="BLD33" s="516"/>
      <c r="BLE33" s="516"/>
      <c r="BLF33" s="516"/>
      <c r="BLG33" s="516"/>
      <c r="BLH33" s="516"/>
      <c r="BLI33" s="516"/>
      <c r="BLJ33" s="516"/>
      <c r="BLK33" s="516"/>
      <c r="BLL33" s="516"/>
      <c r="BLM33" s="516"/>
      <c r="BLN33" s="516"/>
      <c r="BLO33" s="516"/>
      <c r="BLP33" s="516"/>
      <c r="BLQ33" s="516"/>
      <c r="BLR33" s="516"/>
      <c r="BLS33" s="516"/>
      <c r="BLT33" s="516"/>
      <c r="BLU33" s="516"/>
      <c r="BLV33" s="516"/>
      <c r="BLW33" s="516"/>
      <c r="BLX33" s="516"/>
      <c r="BLY33" s="516"/>
      <c r="BLZ33" s="516"/>
      <c r="BMA33" s="516"/>
      <c r="BMB33" s="516"/>
      <c r="BMC33" s="516"/>
      <c r="BMD33" s="516"/>
      <c r="BME33" s="516"/>
      <c r="BMF33" s="516"/>
      <c r="BMG33" s="516"/>
      <c r="BMH33" s="516"/>
      <c r="BMI33" s="516"/>
      <c r="BMJ33" s="516"/>
      <c r="BMK33" s="516"/>
      <c r="BML33" s="516"/>
      <c r="BMM33" s="516"/>
      <c r="BMN33" s="516"/>
      <c r="BMO33" s="516"/>
      <c r="BMP33" s="516"/>
      <c r="BMQ33" s="516"/>
      <c r="BMR33" s="516"/>
      <c r="BMS33" s="516"/>
      <c r="BMT33" s="516"/>
      <c r="BMU33" s="516"/>
      <c r="BMV33" s="516"/>
      <c r="BMW33" s="516"/>
      <c r="BMX33" s="516"/>
      <c r="BMY33" s="516"/>
      <c r="BMZ33" s="516"/>
      <c r="BNA33" s="516"/>
      <c r="BNB33" s="516"/>
      <c r="BNC33" s="516"/>
      <c r="BND33" s="516"/>
      <c r="BNE33" s="516"/>
      <c r="BNF33" s="516"/>
      <c r="BNG33" s="516"/>
      <c r="BNH33" s="516"/>
      <c r="BNI33" s="516"/>
      <c r="BNJ33" s="516"/>
      <c r="BNK33" s="516"/>
      <c r="BNL33" s="516"/>
      <c r="BNM33" s="516"/>
      <c r="BNN33" s="516"/>
      <c r="BNO33" s="516"/>
      <c r="BNP33" s="516"/>
      <c r="BNQ33" s="516"/>
      <c r="BNR33" s="516"/>
      <c r="BNS33" s="516"/>
      <c r="BNT33" s="516"/>
      <c r="BNU33" s="516"/>
      <c r="BNV33" s="516"/>
      <c r="BNW33" s="516"/>
      <c r="BNX33" s="516"/>
      <c r="BNY33" s="516"/>
      <c r="BNZ33" s="516"/>
      <c r="BOA33" s="516"/>
      <c r="BOB33" s="516"/>
      <c r="BOC33" s="516"/>
      <c r="BOD33" s="516"/>
      <c r="BOE33" s="516"/>
      <c r="BOF33" s="516"/>
      <c r="BOG33" s="516"/>
      <c r="BOH33" s="516"/>
      <c r="BOI33" s="516"/>
      <c r="BOJ33" s="516"/>
      <c r="BOK33" s="516"/>
      <c r="BOL33" s="516"/>
      <c r="BOM33" s="516"/>
      <c r="BON33" s="516"/>
      <c r="BOO33" s="516"/>
      <c r="BOP33" s="516"/>
      <c r="BOQ33" s="516"/>
      <c r="BOR33" s="516"/>
      <c r="BOS33" s="516"/>
      <c r="BOT33" s="516"/>
      <c r="BOU33" s="516"/>
      <c r="BOV33" s="516"/>
      <c r="BOW33" s="516"/>
      <c r="BOX33" s="516"/>
      <c r="BOY33" s="516"/>
      <c r="BOZ33" s="516"/>
      <c r="BPA33" s="516"/>
      <c r="BPB33" s="516"/>
      <c r="BPC33" s="516"/>
      <c r="BPD33" s="516"/>
      <c r="BPE33" s="516"/>
      <c r="BPF33" s="516"/>
      <c r="BPG33" s="516"/>
      <c r="BPH33" s="516"/>
      <c r="BPI33" s="516"/>
      <c r="BPJ33" s="516"/>
      <c r="BPK33" s="516"/>
      <c r="BPL33" s="516"/>
      <c r="BPM33" s="516"/>
      <c r="BPN33" s="516"/>
      <c r="BPO33" s="516"/>
      <c r="BPP33" s="516"/>
      <c r="BPQ33" s="516"/>
      <c r="BPR33" s="516"/>
      <c r="BPS33" s="516"/>
      <c r="BPT33" s="516"/>
      <c r="BPU33" s="516"/>
      <c r="BPV33" s="516"/>
      <c r="BPW33" s="516"/>
      <c r="BPX33" s="516"/>
      <c r="BPY33" s="516"/>
      <c r="BPZ33" s="516"/>
      <c r="BQA33" s="516"/>
      <c r="BQB33" s="516"/>
      <c r="BQC33" s="516"/>
      <c r="BQD33" s="516"/>
      <c r="BQE33" s="516"/>
      <c r="BQF33" s="516"/>
      <c r="BQG33" s="516"/>
      <c r="BQH33" s="516"/>
      <c r="BQI33" s="516"/>
      <c r="BQJ33" s="516"/>
      <c r="BQK33" s="516"/>
      <c r="BQL33" s="516"/>
      <c r="BQM33" s="516"/>
      <c r="BQN33" s="516"/>
      <c r="BQO33" s="516"/>
      <c r="BQP33" s="516"/>
      <c r="BQQ33" s="516"/>
      <c r="BQR33" s="516"/>
      <c r="BQS33" s="516"/>
      <c r="BQT33" s="516"/>
      <c r="BQU33" s="516"/>
      <c r="BQV33" s="516"/>
      <c r="BQW33" s="516"/>
      <c r="BQX33" s="516"/>
      <c r="BQY33" s="516"/>
      <c r="BQZ33" s="516"/>
      <c r="BRA33" s="516"/>
      <c r="BRB33" s="516"/>
      <c r="BRC33" s="516"/>
      <c r="BRD33" s="516"/>
      <c r="BRE33" s="516"/>
      <c r="BRF33" s="516"/>
      <c r="BRG33" s="516"/>
      <c r="BRH33" s="516"/>
      <c r="BRI33" s="516"/>
      <c r="BRJ33" s="516"/>
      <c r="BRK33" s="516"/>
      <c r="BRL33" s="516"/>
      <c r="BRM33" s="516"/>
      <c r="BRN33" s="516"/>
      <c r="BRO33" s="516"/>
      <c r="BRP33" s="516"/>
      <c r="BRQ33" s="516"/>
      <c r="BRR33" s="516"/>
      <c r="BRS33" s="516"/>
      <c r="BRT33" s="516"/>
      <c r="BRU33" s="516"/>
      <c r="BRV33" s="516"/>
      <c r="BRW33" s="516"/>
      <c r="BRX33" s="516"/>
      <c r="BRY33" s="516"/>
      <c r="BRZ33" s="516"/>
      <c r="BSA33" s="516"/>
      <c r="BSB33" s="516"/>
      <c r="BSC33" s="516"/>
      <c r="BSD33" s="516"/>
      <c r="BSE33" s="516"/>
      <c r="BSF33" s="516"/>
      <c r="BSG33" s="516"/>
      <c r="BSH33" s="516"/>
      <c r="BSI33" s="516"/>
      <c r="BSJ33" s="516"/>
      <c r="BSK33" s="516"/>
      <c r="BSL33" s="516"/>
      <c r="BSM33" s="516"/>
      <c r="BSN33" s="516"/>
      <c r="BSO33" s="516"/>
      <c r="BSP33" s="516"/>
      <c r="BSQ33" s="516"/>
      <c r="BSR33" s="516"/>
      <c r="BSS33" s="516"/>
      <c r="BST33" s="516"/>
      <c r="BSU33" s="516"/>
      <c r="BSV33" s="516"/>
      <c r="BSW33" s="516"/>
      <c r="BSX33" s="516"/>
      <c r="BSY33" s="516"/>
      <c r="BSZ33" s="516"/>
      <c r="BTA33" s="516"/>
      <c r="BTB33" s="516"/>
      <c r="BTC33" s="516"/>
      <c r="BTD33" s="516"/>
      <c r="BTE33" s="516"/>
      <c r="BTF33" s="516"/>
      <c r="BTG33" s="516"/>
      <c r="BTH33" s="516"/>
      <c r="BTI33" s="516"/>
      <c r="BTJ33" s="516"/>
      <c r="BTK33" s="516"/>
      <c r="BTL33" s="516"/>
      <c r="BTM33" s="516"/>
      <c r="BTN33" s="516"/>
      <c r="BTO33" s="516"/>
      <c r="BTP33" s="516"/>
      <c r="BTQ33" s="516"/>
      <c r="BTR33" s="516"/>
      <c r="BTS33" s="516"/>
      <c r="BTT33" s="516"/>
      <c r="BTU33" s="516"/>
      <c r="BTV33" s="516"/>
      <c r="BTW33" s="516"/>
      <c r="BTX33" s="516"/>
      <c r="BTY33" s="516"/>
      <c r="BTZ33" s="516"/>
      <c r="BUA33" s="516"/>
      <c r="BUB33" s="516"/>
      <c r="BUC33" s="516"/>
      <c r="BUD33" s="516"/>
      <c r="BUE33" s="516"/>
      <c r="BUF33" s="516"/>
      <c r="BUG33" s="516"/>
      <c r="BUH33" s="516"/>
      <c r="BUI33" s="516"/>
      <c r="BUJ33" s="516"/>
      <c r="BUK33" s="516"/>
      <c r="BUL33" s="516"/>
      <c r="BUM33" s="516"/>
      <c r="BUN33" s="516"/>
      <c r="BUO33" s="516"/>
      <c r="BUP33" s="516"/>
      <c r="BUQ33" s="516"/>
      <c r="BUR33" s="516"/>
      <c r="BUS33" s="516"/>
      <c r="BUT33" s="516"/>
      <c r="BUU33" s="516"/>
      <c r="BUV33" s="516"/>
      <c r="BUW33" s="516"/>
      <c r="BUX33" s="516"/>
      <c r="BUY33" s="516"/>
      <c r="BUZ33" s="516"/>
      <c r="BVA33" s="516"/>
      <c r="BVB33" s="516"/>
      <c r="BVC33" s="516"/>
      <c r="BVD33" s="516"/>
      <c r="BVE33" s="516"/>
      <c r="BVF33" s="516"/>
      <c r="BVG33" s="516"/>
      <c r="BVH33" s="516"/>
      <c r="BVI33" s="516"/>
      <c r="BVJ33" s="516"/>
      <c r="BVK33" s="516"/>
      <c r="BVL33" s="516"/>
      <c r="BVM33" s="516"/>
      <c r="BVN33" s="516"/>
      <c r="BVO33" s="516"/>
      <c r="BVP33" s="516"/>
      <c r="BVQ33" s="516"/>
      <c r="BVR33" s="516"/>
      <c r="BVS33" s="516"/>
      <c r="BVT33" s="516"/>
      <c r="BVU33" s="516"/>
      <c r="BVV33" s="516"/>
      <c r="BVW33" s="516"/>
      <c r="BVX33" s="516"/>
      <c r="BVY33" s="516"/>
      <c r="BVZ33" s="516"/>
      <c r="BWA33" s="516"/>
      <c r="BWB33" s="516"/>
      <c r="BWC33" s="516"/>
      <c r="BWD33" s="516"/>
      <c r="BWE33" s="516"/>
      <c r="BWF33" s="516"/>
      <c r="BWG33" s="516"/>
      <c r="BWH33" s="516"/>
      <c r="BWI33" s="516"/>
      <c r="BWJ33" s="516"/>
      <c r="BWK33" s="516"/>
      <c r="BWL33" s="516"/>
      <c r="BWM33" s="516"/>
      <c r="BWN33" s="516"/>
      <c r="BWO33" s="516"/>
      <c r="BWP33" s="516"/>
      <c r="BWQ33" s="516"/>
      <c r="BWR33" s="516"/>
      <c r="BWS33" s="516"/>
      <c r="BWT33" s="516"/>
      <c r="BWU33" s="516"/>
      <c r="BWV33" s="516"/>
      <c r="BWW33" s="516"/>
      <c r="BWX33" s="516"/>
      <c r="BWY33" s="516"/>
      <c r="BWZ33" s="516"/>
      <c r="BXA33" s="516"/>
      <c r="BXB33" s="516"/>
      <c r="BXC33" s="516"/>
      <c r="BXD33" s="516"/>
      <c r="BXE33" s="516"/>
      <c r="BXF33" s="516"/>
      <c r="BXG33" s="516"/>
      <c r="BXH33" s="516"/>
      <c r="BXI33" s="516"/>
      <c r="BXJ33" s="516"/>
      <c r="BXK33" s="516"/>
      <c r="BXL33" s="516"/>
      <c r="BXM33" s="516"/>
      <c r="BXN33" s="516"/>
      <c r="BXO33" s="516"/>
      <c r="BXP33" s="516"/>
      <c r="BXQ33" s="516"/>
      <c r="BXR33" s="516"/>
      <c r="BXS33" s="516"/>
      <c r="BXT33" s="516"/>
      <c r="BXU33" s="516"/>
      <c r="BXV33" s="516"/>
      <c r="BXW33" s="516"/>
      <c r="BXX33" s="516"/>
      <c r="BXY33" s="516"/>
      <c r="BXZ33" s="516"/>
      <c r="BYA33" s="516"/>
      <c r="BYB33" s="516"/>
      <c r="BYC33" s="516"/>
      <c r="BYD33" s="516"/>
      <c r="BYE33" s="516"/>
      <c r="BYF33" s="516"/>
      <c r="BYG33" s="516"/>
      <c r="BYH33" s="516"/>
      <c r="BYI33" s="516"/>
      <c r="BYJ33" s="516"/>
      <c r="BYK33" s="516"/>
      <c r="BYL33" s="516"/>
      <c r="BYM33" s="516"/>
      <c r="BYN33" s="516"/>
      <c r="BYO33" s="516"/>
      <c r="BYP33" s="516"/>
      <c r="BYQ33" s="516"/>
      <c r="BYR33" s="516"/>
      <c r="BYS33" s="516"/>
      <c r="BYT33" s="516"/>
      <c r="BYU33" s="516"/>
      <c r="BYV33" s="516"/>
      <c r="BYW33" s="516"/>
      <c r="BYX33" s="516"/>
      <c r="BYY33" s="516"/>
      <c r="BYZ33" s="516"/>
      <c r="BZA33" s="516"/>
      <c r="BZB33" s="516"/>
      <c r="BZC33" s="516"/>
      <c r="BZD33" s="516"/>
      <c r="BZE33" s="516"/>
      <c r="BZF33" s="516"/>
      <c r="BZG33" s="516"/>
      <c r="BZH33" s="516"/>
      <c r="BZI33" s="516"/>
      <c r="BZJ33" s="516"/>
      <c r="BZK33" s="516"/>
      <c r="BZL33" s="516"/>
      <c r="BZM33" s="516"/>
      <c r="BZN33" s="516"/>
      <c r="BZO33" s="516"/>
      <c r="BZP33" s="516"/>
      <c r="BZQ33" s="516"/>
      <c r="BZR33" s="516"/>
      <c r="BZS33" s="516"/>
      <c r="BZT33" s="516"/>
      <c r="BZU33" s="516"/>
      <c r="BZV33" s="516"/>
      <c r="BZW33" s="516"/>
      <c r="BZX33" s="516"/>
      <c r="BZY33" s="516"/>
      <c r="BZZ33" s="516"/>
      <c r="CAA33" s="516"/>
      <c r="CAB33" s="516"/>
      <c r="CAC33" s="516"/>
      <c r="CAD33" s="516"/>
      <c r="CAE33" s="516"/>
      <c r="CAF33" s="516"/>
      <c r="CAG33" s="516"/>
      <c r="CAH33" s="516"/>
      <c r="CAI33" s="516"/>
      <c r="CAJ33" s="516"/>
      <c r="CAK33" s="516"/>
      <c r="CAL33" s="516"/>
      <c r="CAM33" s="516"/>
      <c r="CAN33" s="516"/>
      <c r="CAO33" s="516"/>
      <c r="CAP33" s="516"/>
      <c r="CAQ33" s="516"/>
      <c r="CAR33" s="516"/>
      <c r="CAS33" s="516"/>
      <c r="CAT33" s="516"/>
      <c r="CAU33" s="516"/>
      <c r="CAV33" s="516"/>
      <c r="CAW33" s="516"/>
      <c r="CAX33" s="516"/>
      <c r="CAY33" s="516"/>
      <c r="CAZ33" s="516"/>
      <c r="CBA33" s="516"/>
      <c r="CBB33" s="516"/>
      <c r="CBC33" s="516"/>
      <c r="CBD33" s="516"/>
      <c r="CBE33" s="516"/>
      <c r="CBF33" s="516"/>
      <c r="CBG33" s="516"/>
      <c r="CBH33" s="516"/>
      <c r="CBI33" s="516"/>
      <c r="CBJ33" s="516"/>
      <c r="CBK33" s="516"/>
      <c r="CBL33" s="516"/>
      <c r="CBM33" s="516"/>
      <c r="CBN33" s="516"/>
      <c r="CBO33" s="516"/>
      <c r="CBP33" s="516"/>
      <c r="CBQ33" s="516"/>
      <c r="CBR33" s="516"/>
      <c r="CBS33" s="516"/>
      <c r="CBT33" s="516"/>
      <c r="CBU33" s="516"/>
      <c r="CBV33" s="516"/>
      <c r="CBW33" s="516"/>
      <c r="CBX33" s="516"/>
      <c r="CBY33" s="516"/>
      <c r="CBZ33" s="516"/>
      <c r="CCA33" s="516"/>
      <c r="CCB33" s="516"/>
      <c r="CCC33" s="516"/>
      <c r="CCD33" s="516"/>
      <c r="CCE33" s="516"/>
      <c r="CCF33" s="516"/>
      <c r="CCG33" s="516"/>
      <c r="CCH33" s="516"/>
      <c r="CCI33" s="516"/>
      <c r="CCJ33" s="516"/>
      <c r="CCK33" s="516"/>
      <c r="CCL33" s="516"/>
      <c r="CCM33" s="516"/>
      <c r="CCN33" s="516"/>
      <c r="CCO33" s="516"/>
      <c r="CCP33" s="516"/>
      <c r="CCQ33" s="516"/>
      <c r="CCR33" s="516"/>
      <c r="CCS33" s="516"/>
      <c r="CCT33" s="516"/>
      <c r="CCU33" s="516"/>
      <c r="CCV33" s="516"/>
      <c r="CCW33" s="516"/>
      <c r="CCX33" s="516"/>
      <c r="CCY33" s="516"/>
      <c r="CCZ33" s="516"/>
      <c r="CDA33" s="516"/>
      <c r="CDB33" s="516"/>
      <c r="CDC33" s="516"/>
      <c r="CDD33" s="516"/>
      <c r="CDE33" s="516"/>
      <c r="CDF33" s="516"/>
      <c r="CDG33" s="516"/>
      <c r="CDH33" s="516"/>
      <c r="CDI33" s="516"/>
      <c r="CDJ33" s="516"/>
      <c r="CDK33" s="516"/>
      <c r="CDL33" s="516"/>
      <c r="CDM33" s="516"/>
      <c r="CDN33" s="516"/>
      <c r="CDO33" s="516"/>
      <c r="CDP33" s="516"/>
      <c r="CDQ33" s="516"/>
      <c r="CDR33" s="516"/>
      <c r="CDS33" s="516"/>
      <c r="CDT33" s="516"/>
      <c r="CDU33" s="516"/>
      <c r="CDV33" s="516"/>
      <c r="CDW33" s="516"/>
      <c r="CDX33" s="516"/>
      <c r="CDY33" s="516"/>
      <c r="CDZ33" s="516"/>
      <c r="CEA33" s="516"/>
      <c r="CEB33" s="516"/>
      <c r="CEC33" s="516"/>
      <c r="CED33" s="516"/>
      <c r="CEE33" s="516"/>
      <c r="CEF33" s="516"/>
      <c r="CEG33" s="516"/>
      <c r="CEH33" s="516"/>
      <c r="CEI33" s="516"/>
      <c r="CEJ33" s="516"/>
      <c r="CEK33" s="516"/>
      <c r="CEL33" s="516"/>
      <c r="CEM33" s="516"/>
      <c r="CEN33" s="516"/>
      <c r="CEO33" s="516"/>
      <c r="CEP33" s="516"/>
      <c r="CEQ33" s="516"/>
      <c r="CER33" s="516"/>
      <c r="CES33" s="516"/>
      <c r="CET33" s="516"/>
      <c r="CEU33" s="516"/>
      <c r="CEV33" s="516"/>
      <c r="CEW33" s="516"/>
      <c r="CEX33" s="516"/>
      <c r="CEY33" s="516"/>
      <c r="CEZ33" s="516"/>
      <c r="CFA33" s="516"/>
      <c r="CFB33" s="516"/>
      <c r="CFC33" s="516"/>
      <c r="CFD33" s="516"/>
      <c r="CFE33" s="516"/>
      <c r="CFF33" s="516"/>
      <c r="CFG33" s="516"/>
      <c r="CFH33" s="516"/>
      <c r="CFI33" s="516"/>
      <c r="CFJ33" s="516"/>
      <c r="CFK33" s="516"/>
      <c r="CFL33" s="516"/>
      <c r="CFM33" s="516"/>
      <c r="CFN33" s="516"/>
      <c r="CFO33" s="516"/>
      <c r="CFP33" s="516"/>
      <c r="CFQ33" s="516"/>
      <c r="CFR33" s="516"/>
      <c r="CFS33" s="516"/>
      <c r="CFT33" s="516"/>
      <c r="CFU33" s="516"/>
      <c r="CFV33" s="516"/>
      <c r="CFW33" s="516"/>
      <c r="CFX33" s="516"/>
      <c r="CFY33" s="516"/>
      <c r="CFZ33" s="516"/>
      <c r="CGA33" s="516"/>
      <c r="CGB33" s="516"/>
      <c r="CGC33" s="516"/>
      <c r="CGD33" s="516"/>
      <c r="CGE33" s="516"/>
      <c r="CGF33" s="516"/>
      <c r="CGG33" s="516"/>
      <c r="CGH33" s="516"/>
      <c r="CGI33" s="516"/>
      <c r="CGJ33" s="516"/>
      <c r="CGK33" s="516"/>
      <c r="CGL33" s="516"/>
      <c r="CGM33" s="516"/>
      <c r="CGN33" s="516"/>
      <c r="CGO33" s="516"/>
      <c r="CGP33" s="516"/>
      <c r="CGQ33" s="516"/>
      <c r="CGR33" s="516"/>
      <c r="CGS33" s="516"/>
      <c r="CGT33" s="516"/>
      <c r="CGU33" s="516"/>
      <c r="CGV33" s="516"/>
      <c r="CGW33" s="516"/>
      <c r="CGX33" s="516"/>
      <c r="CGY33" s="516"/>
      <c r="CGZ33" s="516"/>
      <c r="CHA33" s="516"/>
      <c r="CHB33" s="516"/>
      <c r="CHC33" s="516"/>
      <c r="CHD33" s="516"/>
      <c r="CHE33" s="516"/>
      <c r="CHF33" s="516"/>
      <c r="CHG33" s="516"/>
      <c r="CHH33" s="516"/>
      <c r="CHI33" s="516"/>
      <c r="CHJ33" s="516"/>
      <c r="CHK33" s="516"/>
      <c r="CHL33" s="516"/>
      <c r="CHM33" s="516"/>
      <c r="CHN33" s="516"/>
      <c r="CHO33" s="516"/>
      <c r="CHP33" s="516"/>
      <c r="CHQ33" s="516"/>
      <c r="CHR33" s="516"/>
      <c r="CHS33" s="516"/>
      <c r="CHT33" s="516"/>
      <c r="CHU33" s="516"/>
      <c r="CHV33" s="516"/>
      <c r="CHW33" s="516"/>
      <c r="CHX33" s="516"/>
      <c r="CHY33" s="516"/>
      <c r="CHZ33" s="516"/>
      <c r="CIA33" s="516"/>
      <c r="CIB33" s="516"/>
      <c r="CIC33" s="516"/>
      <c r="CID33" s="516"/>
      <c r="CIE33" s="516"/>
      <c r="CIF33" s="516"/>
      <c r="CIG33" s="516"/>
      <c r="CIH33" s="516"/>
      <c r="CII33" s="516"/>
      <c r="CIJ33" s="516"/>
      <c r="CIK33" s="516"/>
      <c r="CIL33" s="516"/>
      <c r="CIM33" s="516"/>
      <c r="CIN33" s="516"/>
      <c r="CIO33" s="516"/>
      <c r="CIP33" s="516"/>
      <c r="CIQ33" s="516"/>
      <c r="CIR33" s="516"/>
      <c r="CIS33" s="516"/>
      <c r="CIT33" s="516"/>
      <c r="CIU33" s="516"/>
      <c r="CIV33" s="516"/>
      <c r="CIW33" s="516"/>
      <c r="CIX33" s="516"/>
      <c r="CIY33" s="516"/>
      <c r="CIZ33" s="516"/>
      <c r="CJA33" s="516"/>
      <c r="CJB33" s="516"/>
      <c r="CJC33" s="516"/>
      <c r="CJD33" s="516"/>
      <c r="CJE33" s="516"/>
      <c r="CJF33" s="516"/>
      <c r="CJG33" s="516"/>
      <c r="CJH33" s="516"/>
      <c r="CJI33" s="516"/>
      <c r="CJJ33" s="516"/>
      <c r="CJK33" s="516"/>
      <c r="CJL33" s="516"/>
      <c r="CJM33" s="516"/>
      <c r="CJN33" s="516"/>
      <c r="CJO33" s="516"/>
      <c r="CJP33" s="516"/>
      <c r="CJQ33" s="516"/>
      <c r="CJR33" s="516"/>
      <c r="CJS33" s="516"/>
      <c r="CJT33" s="516"/>
      <c r="CJU33" s="516"/>
      <c r="CJV33" s="516"/>
      <c r="CJW33" s="516"/>
      <c r="CJX33" s="516"/>
      <c r="CJY33" s="516"/>
      <c r="CJZ33" s="516"/>
      <c r="CKA33" s="516"/>
      <c r="CKB33" s="516"/>
      <c r="CKC33" s="516"/>
      <c r="CKD33" s="516"/>
      <c r="CKE33" s="516"/>
      <c r="CKF33" s="516"/>
      <c r="CKG33" s="516"/>
      <c r="CKH33" s="516"/>
      <c r="CKI33" s="516"/>
      <c r="CKJ33" s="516"/>
      <c r="CKK33" s="516"/>
      <c r="CKL33" s="516"/>
      <c r="CKM33" s="516"/>
      <c r="CKN33" s="516"/>
      <c r="CKO33" s="516"/>
      <c r="CKP33" s="516"/>
      <c r="CKQ33" s="516"/>
      <c r="CKR33" s="516"/>
      <c r="CKS33" s="516"/>
      <c r="CKT33" s="516"/>
      <c r="CKU33" s="516"/>
      <c r="CKV33" s="516"/>
      <c r="CKW33" s="516"/>
      <c r="CKX33" s="516"/>
      <c r="CKY33" s="516"/>
      <c r="CKZ33" s="516"/>
      <c r="CLA33" s="516"/>
      <c r="CLB33" s="516"/>
      <c r="CLC33" s="516"/>
      <c r="CLD33" s="516"/>
      <c r="CLE33" s="516"/>
      <c r="CLF33" s="516"/>
      <c r="CLG33" s="516"/>
      <c r="CLH33" s="516"/>
      <c r="CLI33" s="516"/>
      <c r="CLJ33" s="516"/>
      <c r="CLK33" s="516"/>
      <c r="CLL33" s="516"/>
      <c r="CLM33" s="516"/>
      <c r="CLN33" s="516"/>
      <c r="CLO33" s="516"/>
      <c r="CLP33" s="516"/>
      <c r="CLQ33" s="516"/>
      <c r="CLR33" s="516"/>
      <c r="CLS33" s="516"/>
      <c r="CLT33" s="516"/>
      <c r="CLU33" s="516"/>
      <c r="CLV33" s="516"/>
      <c r="CLW33" s="516"/>
      <c r="CLX33" s="516"/>
      <c r="CLY33" s="516"/>
      <c r="CLZ33" s="516"/>
      <c r="CMA33" s="516"/>
      <c r="CMB33" s="516"/>
      <c r="CMC33" s="516"/>
      <c r="CMD33" s="516"/>
      <c r="CME33" s="516"/>
      <c r="CMF33" s="516"/>
      <c r="CMG33" s="516"/>
      <c r="CMH33" s="516"/>
      <c r="CMI33" s="516"/>
      <c r="CMJ33" s="516"/>
      <c r="CMK33" s="516"/>
      <c r="CML33" s="516"/>
      <c r="CMM33" s="516"/>
      <c r="CMN33" s="516"/>
      <c r="CMO33" s="516"/>
      <c r="CMP33" s="516"/>
      <c r="CMQ33" s="516"/>
      <c r="CMR33" s="516"/>
      <c r="CMS33" s="516"/>
      <c r="CMT33" s="516"/>
      <c r="CMU33" s="516"/>
      <c r="CMV33" s="516"/>
      <c r="CMW33" s="516"/>
      <c r="CMX33" s="516"/>
      <c r="CMY33" s="516"/>
      <c r="CMZ33" s="516"/>
      <c r="CNA33" s="516"/>
      <c r="CNB33" s="516"/>
      <c r="CNC33" s="516"/>
      <c r="CND33" s="516"/>
      <c r="CNE33" s="516"/>
      <c r="CNF33" s="516"/>
      <c r="CNG33" s="516"/>
      <c r="CNH33" s="516"/>
      <c r="CNI33" s="516"/>
      <c r="CNJ33" s="516"/>
      <c r="CNK33" s="516"/>
      <c r="CNL33" s="516"/>
      <c r="CNM33" s="516"/>
      <c r="CNN33" s="516"/>
      <c r="CNO33" s="516"/>
      <c r="CNP33" s="516"/>
      <c r="CNQ33" s="516"/>
      <c r="CNR33" s="516"/>
      <c r="CNS33" s="516"/>
      <c r="CNT33" s="516"/>
      <c r="CNU33" s="516"/>
      <c r="CNV33" s="516"/>
      <c r="CNW33" s="516"/>
      <c r="CNX33" s="516"/>
      <c r="CNY33" s="516"/>
      <c r="CNZ33" s="516"/>
      <c r="COA33" s="516"/>
      <c r="COB33" s="516"/>
      <c r="COC33" s="516"/>
      <c r="COD33" s="516"/>
      <c r="COE33" s="516"/>
      <c r="COF33" s="516"/>
      <c r="COG33" s="516"/>
      <c r="COH33" s="516"/>
      <c r="COI33" s="516"/>
      <c r="COJ33" s="516"/>
      <c r="COK33" s="516"/>
      <c r="COL33" s="516"/>
      <c r="COM33" s="516"/>
      <c r="CON33" s="516"/>
      <c r="COO33" s="516"/>
      <c r="COP33" s="516"/>
      <c r="COQ33" s="516"/>
      <c r="COR33" s="516"/>
      <c r="COS33" s="516"/>
      <c r="COT33" s="516"/>
      <c r="COU33" s="516"/>
      <c r="COV33" s="516"/>
      <c r="COW33" s="516"/>
      <c r="COX33" s="516"/>
      <c r="COY33" s="516"/>
      <c r="COZ33" s="516"/>
      <c r="CPA33" s="516"/>
      <c r="CPB33" s="516"/>
      <c r="CPC33" s="516"/>
      <c r="CPD33" s="516"/>
      <c r="CPE33" s="516"/>
      <c r="CPF33" s="516"/>
      <c r="CPG33" s="516"/>
      <c r="CPH33" s="516"/>
      <c r="CPI33" s="516"/>
      <c r="CPJ33" s="516"/>
      <c r="CPK33" s="516"/>
      <c r="CPL33" s="516"/>
      <c r="CPM33" s="516"/>
      <c r="CPN33" s="516"/>
      <c r="CPO33" s="516"/>
      <c r="CPP33" s="516"/>
      <c r="CPQ33" s="516"/>
      <c r="CPR33" s="516"/>
      <c r="CPS33" s="516"/>
      <c r="CPT33" s="516"/>
      <c r="CPU33" s="516"/>
      <c r="CPV33" s="516"/>
      <c r="CPW33" s="516"/>
      <c r="CPX33" s="516"/>
      <c r="CPY33" s="516"/>
      <c r="CPZ33" s="516"/>
      <c r="CQA33" s="516"/>
      <c r="CQB33" s="516"/>
      <c r="CQC33" s="516"/>
      <c r="CQD33" s="516"/>
      <c r="CQE33" s="516"/>
      <c r="CQF33" s="516"/>
      <c r="CQG33" s="516"/>
      <c r="CQH33" s="516"/>
      <c r="CQI33" s="516"/>
      <c r="CQJ33" s="516"/>
      <c r="CQK33" s="516"/>
      <c r="CQL33" s="516"/>
      <c r="CQM33" s="516"/>
      <c r="CQN33" s="516"/>
      <c r="CQO33" s="516"/>
      <c r="CQP33" s="516"/>
      <c r="CQQ33" s="516"/>
      <c r="CQR33" s="516"/>
      <c r="CQS33" s="516"/>
      <c r="CQT33" s="516"/>
      <c r="CQU33" s="516"/>
      <c r="CQV33" s="516"/>
      <c r="CQW33" s="516"/>
      <c r="CQX33" s="516"/>
      <c r="CQY33" s="516"/>
      <c r="CQZ33" s="516"/>
      <c r="CRA33" s="516"/>
      <c r="CRB33" s="516"/>
      <c r="CRC33" s="516"/>
      <c r="CRD33" s="516"/>
      <c r="CRE33" s="516"/>
      <c r="CRF33" s="516"/>
      <c r="CRG33" s="516"/>
      <c r="CRH33" s="516"/>
      <c r="CRI33" s="516"/>
      <c r="CRJ33" s="516"/>
      <c r="CRK33" s="516"/>
      <c r="CRL33" s="516"/>
      <c r="CRM33" s="516"/>
      <c r="CRN33" s="516"/>
      <c r="CRO33" s="516"/>
      <c r="CRP33" s="516"/>
      <c r="CRQ33" s="516"/>
      <c r="CRR33" s="516"/>
      <c r="CRS33" s="516"/>
      <c r="CRT33" s="516"/>
      <c r="CRU33" s="516"/>
      <c r="CRV33" s="516"/>
      <c r="CRW33" s="516"/>
      <c r="CRX33" s="516"/>
      <c r="CRY33" s="516"/>
      <c r="CRZ33" s="516"/>
      <c r="CSA33" s="516"/>
      <c r="CSB33" s="516"/>
      <c r="CSC33" s="516"/>
      <c r="CSD33" s="516"/>
      <c r="CSE33" s="516"/>
      <c r="CSF33" s="516"/>
      <c r="CSG33" s="516"/>
      <c r="CSH33" s="516"/>
      <c r="CSI33" s="516"/>
      <c r="CSJ33" s="516"/>
      <c r="CSK33" s="516"/>
      <c r="CSL33" s="516"/>
      <c r="CSM33" s="516"/>
      <c r="CSN33" s="516"/>
      <c r="CSO33" s="516"/>
      <c r="CSP33" s="516"/>
      <c r="CSQ33" s="516"/>
      <c r="CSR33" s="516"/>
      <c r="CSS33" s="516"/>
      <c r="CST33" s="516"/>
      <c r="CSU33" s="516"/>
      <c r="CSV33" s="516"/>
      <c r="CSW33" s="516"/>
      <c r="CSX33" s="516"/>
      <c r="CSY33" s="516"/>
      <c r="CSZ33" s="516"/>
      <c r="CTA33" s="516"/>
      <c r="CTB33" s="516"/>
      <c r="CTC33" s="516"/>
      <c r="CTD33" s="516"/>
      <c r="CTE33" s="516"/>
      <c r="CTF33" s="516"/>
      <c r="CTG33" s="516"/>
      <c r="CTH33" s="516"/>
      <c r="CTI33" s="516"/>
      <c r="CTJ33" s="516"/>
      <c r="CTK33" s="516"/>
      <c r="CTL33" s="516"/>
      <c r="CTM33" s="516"/>
      <c r="CTN33" s="516"/>
      <c r="CTO33" s="516"/>
      <c r="CTP33" s="516"/>
      <c r="CTQ33" s="516"/>
      <c r="CTR33" s="516"/>
      <c r="CTS33" s="516"/>
      <c r="CTT33" s="516"/>
      <c r="CTU33" s="516"/>
      <c r="CTV33" s="516"/>
      <c r="CTW33" s="516"/>
      <c r="CTX33" s="516"/>
      <c r="CTY33" s="516"/>
      <c r="CTZ33" s="516"/>
      <c r="CUA33" s="516"/>
      <c r="CUB33" s="516"/>
      <c r="CUC33" s="516"/>
      <c r="CUD33" s="516"/>
      <c r="CUE33" s="516"/>
      <c r="CUF33" s="516"/>
      <c r="CUG33" s="516"/>
      <c r="CUH33" s="516"/>
      <c r="CUI33" s="516"/>
      <c r="CUJ33" s="516"/>
      <c r="CUK33" s="516"/>
      <c r="CUL33" s="516"/>
      <c r="CUM33" s="516"/>
      <c r="CUN33" s="516"/>
      <c r="CUO33" s="516"/>
      <c r="CUP33" s="516"/>
      <c r="CUQ33" s="516"/>
      <c r="CUR33" s="516"/>
      <c r="CUS33" s="516"/>
      <c r="CUT33" s="516"/>
      <c r="CUU33" s="516"/>
      <c r="CUV33" s="516"/>
      <c r="CUW33" s="516"/>
      <c r="CUX33" s="516"/>
      <c r="CUY33" s="516"/>
      <c r="CUZ33" s="516"/>
      <c r="CVA33" s="516"/>
      <c r="CVB33" s="516"/>
      <c r="CVC33" s="516"/>
      <c r="CVD33" s="516"/>
      <c r="CVE33" s="516"/>
      <c r="CVF33" s="516"/>
      <c r="CVG33" s="516"/>
      <c r="CVH33" s="516"/>
      <c r="CVI33" s="516"/>
      <c r="CVJ33" s="516"/>
      <c r="CVK33" s="516"/>
      <c r="CVL33" s="516"/>
      <c r="CVM33" s="516"/>
      <c r="CVN33" s="516"/>
      <c r="CVO33" s="516"/>
      <c r="CVP33" s="516"/>
      <c r="CVQ33" s="516"/>
      <c r="CVR33" s="516"/>
      <c r="CVS33" s="516"/>
      <c r="CVT33" s="516"/>
      <c r="CVU33" s="516"/>
      <c r="CVV33" s="516"/>
      <c r="CVW33" s="516"/>
      <c r="CVX33" s="516"/>
      <c r="CVY33" s="516"/>
      <c r="CVZ33" s="516"/>
      <c r="CWA33" s="516"/>
      <c r="CWB33" s="516"/>
      <c r="CWC33" s="516"/>
      <c r="CWD33" s="516"/>
      <c r="CWE33" s="516"/>
      <c r="CWF33" s="516"/>
      <c r="CWG33" s="516"/>
      <c r="CWH33" s="516"/>
      <c r="CWI33" s="516"/>
      <c r="CWJ33" s="516"/>
      <c r="CWK33" s="516"/>
      <c r="CWL33" s="516"/>
      <c r="CWM33" s="516"/>
      <c r="CWN33" s="516"/>
      <c r="CWO33" s="516"/>
      <c r="CWP33" s="516"/>
      <c r="CWQ33" s="516"/>
      <c r="CWR33" s="516"/>
      <c r="CWS33" s="516"/>
      <c r="CWT33" s="516"/>
      <c r="CWU33" s="516"/>
      <c r="CWV33" s="516"/>
      <c r="CWW33" s="516"/>
      <c r="CWX33" s="516"/>
      <c r="CWY33" s="516"/>
      <c r="CWZ33" s="516"/>
      <c r="CXA33" s="516"/>
      <c r="CXB33" s="516"/>
      <c r="CXC33" s="516"/>
      <c r="CXD33" s="516"/>
      <c r="CXE33" s="516"/>
      <c r="CXF33" s="516"/>
      <c r="CXG33" s="516"/>
      <c r="CXH33" s="516"/>
      <c r="CXI33" s="516"/>
      <c r="CXJ33" s="516"/>
      <c r="CXK33" s="516"/>
      <c r="CXL33" s="516"/>
      <c r="CXM33" s="516"/>
      <c r="CXN33" s="516"/>
      <c r="CXO33" s="516"/>
      <c r="CXP33" s="516"/>
      <c r="CXQ33" s="516"/>
      <c r="CXR33" s="516"/>
      <c r="CXS33" s="516"/>
      <c r="CXT33" s="516"/>
      <c r="CXU33" s="516"/>
      <c r="CXV33" s="516"/>
      <c r="CXW33" s="516"/>
      <c r="CXX33" s="516"/>
      <c r="CXY33" s="516"/>
      <c r="CXZ33" s="516"/>
      <c r="CYA33" s="516"/>
      <c r="CYB33" s="516"/>
      <c r="CYC33" s="516"/>
      <c r="CYD33" s="516"/>
      <c r="CYE33" s="516"/>
      <c r="CYF33" s="516"/>
      <c r="CYG33" s="516"/>
      <c r="CYH33" s="516"/>
      <c r="CYI33" s="516"/>
      <c r="CYJ33" s="516"/>
      <c r="CYK33" s="516"/>
      <c r="CYL33" s="516"/>
      <c r="CYM33" s="516"/>
      <c r="CYN33" s="516"/>
      <c r="CYO33" s="516"/>
      <c r="CYP33" s="516"/>
      <c r="CYQ33" s="516"/>
      <c r="CYR33" s="516"/>
      <c r="CYS33" s="516"/>
      <c r="CYT33" s="516"/>
      <c r="CYU33" s="516"/>
      <c r="CYV33" s="516"/>
      <c r="CYW33" s="516"/>
      <c r="CYX33" s="516"/>
      <c r="CYY33" s="516"/>
      <c r="CYZ33" s="516"/>
      <c r="CZA33" s="516"/>
      <c r="CZB33" s="516"/>
      <c r="CZC33" s="516"/>
      <c r="CZD33" s="516"/>
      <c r="CZE33" s="516"/>
      <c r="CZF33" s="516"/>
      <c r="CZG33" s="516"/>
      <c r="CZH33" s="516"/>
      <c r="CZI33" s="516"/>
      <c r="CZJ33" s="516"/>
      <c r="CZK33" s="516"/>
      <c r="CZL33" s="516"/>
      <c r="CZM33" s="516"/>
      <c r="CZN33" s="516"/>
      <c r="CZO33" s="516"/>
      <c r="CZP33" s="516"/>
      <c r="CZQ33" s="516"/>
      <c r="CZR33" s="516"/>
      <c r="CZS33" s="516"/>
      <c r="CZT33" s="516"/>
      <c r="CZU33" s="516"/>
      <c r="CZV33" s="516"/>
      <c r="CZW33" s="516"/>
      <c r="CZX33" s="516"/>
      <c r="CZY33" s="516"/>
      <c r="CZZ33" s="516"/>
      <c r="DAA33" s="516"/>
      <c r="DAB33" s="516"/>
      <c r="DAC33" s="516"/>
      <c r="DAD33" s="516"/>
      <c r="DAE33" s="516"/>
      <c r="DAF33" s="516"/>
      <c r="DAG33" s="516"/>
      <c r="DAH33" s="516"/>
      <c r="DAI33" s="516"/>
      <c r="DAJ33" s="516"/>
      <c r="DAK33" s="516"/>
      <c r="DAL33" s="516"/>
      <c r="DAM33" s="516"/>
      <c r="DAN33" s="516"/>
      <c r="DAO33" s="516"/>
      <c r="DAP33" s="516"/>
      <c r="DAQ33" s="516"/>
      <c r="DAR33" s="516"/>
      <c r="DAS33" s="516"/>
      <c r="DAT33" s="516"/>
      <c r="DAU33" s="516"/>
      <c r="DAV33" s="516"/>
      <c r="DAW33" s="516"/>
      <c r="DAX33" s="516"/>
      <c r="DAY33" s="516"/>
      <c r="DAZ33" s="516"/>
      <c r="DBA33" s="516"/>
      <c r="DBB33" s="516"/>
      <c r="DBC33" s="516"/>
      <c r="DBD33" s="516"/>
      <c r="DBE33" s="516"/>
      <c r="DBF33" s="516"/>
      <c r="DBG33" s="516"/>
      <c r="DBH33" s="516"/>
      <c r="DBI33" s="516"/>
      <c r="DBJ33" s="516"/>
      <c r="DBK33" s="516"/>
      <c r="DBL33" s="516"/>
      <c r="DBM33" s="516"/>
      <c r="DBN33" s="516"/>
      <c r="DBO33" s="516"/>
      <c r="DBP33" s="516"/>
      <c r="DBQ33" s="516"/>
      <c r="DBR33" s="516"/>
      <c r="DBS33" s="516"/>
      <c r="DBT33" s="516"/>
      <c r="DBU33" s="516"/>
      <c r="DBV33" s="516"/>
      <c r="DBW33" s="516"/>
      <c r="DBX33" s="516"/>
      <c r="DBY33" s="516"/>
      <c r="DBZ33" s="516"/>
      <c r="DCA33" s="516"/>
      <c r="DCB33" s="516"/>
      <c r="DCC33" s="516"/>
      <c r="DCD33" s="516"/>
      <c r="DCE33" s="516"/>
      <c r="DCF33" s="516"/>
      <c r="DCG33" s="516"/>
      <c r="DCH33" s="516"/>
      <c r="DCI33" s="516"/>
      <c r="DCJ33" s="516"/>
      <c r="DCK33" s="516"/>
      <c r="DCL33" s="516"/>
      <c r="DCM33" s="516"/>
      <c r="DCN33" s="516"/>
      <c r="DCO33" s="516"/>
      <c r="DCP33" s="516"/>
      <c r="DCQ33" s="516"/>
      <c r="DCR33" s="516"/>
      <c r="DCS33" s="516"/>
      <c r="DCT33" s="516"/>
      <c r="DCU33" s="516"/>
      <c r="DCV33" s="516"/>
      <c r="DCW33" s="516"/>
      <c r="DCX33" s="516"/>
      <c r="DCY33" s="516"/>
      <c r="DCZ33" s="516"/>
      <c r="DDA33" s="516"/>
      <c r="DDB33" s="516"/>
      <c r="DDC33" s="516"/>
      <c r="DDD33" s="516"/>
      <c r="DDE33" s="516"/>
      <c r="DDF33" s="516"/>
      <c r="DDG33" s="516"/>
      <c r="DDH33" s="516"/>
      <c r="DDI33" s="516"/>
      <c r="DDJ33" s="516"/>
      <c r="DDK33" s="516"/>
      <c r="DDL33" s="516"/>
      <c r="DDM33" s="516"/>
      <c r="DDN33" s="516"/>
      <c r="DDO33" s="516"/>
      <c r="DDP33" s="516"/>
      <c r="DDQ33" s="516"/>
      <c r="DDR33" s="516"/>
      <c r="DDS33" s="516"/>
      <c r="DDT33" s="516"/>
      <c r="DDU33" s="516"/>
      <c r="DDV33" s="516"/>
      <c r="DDW33" s="516"/>
      <c r="DDX33" s="516"/>
      <c r="DDY33" s="516"/>
      <c r="DDZ33" s="516"/>
      <c r="DEA33" s="516"/>
      <c r="DEB33" s="516"/>
      <c r="DEC33" s="516"/>
      <c r="DED33" s="516"/>
      <c r="DEE33" s="516"/>
      <c r="DEF33" s="516"/>
      <c r="DEG33" s="516"/>
      <c r="DEH33" s="516"/>
      <c r="DEI33" s="516"/>
      <c r="DEJ33" s="516"/>
      <c r="DEK33" s="516"/>
      <c r="DEL33" s="516"/>
      <c r="DEM33" s="516"/>
      <c r="DEN33" s="516"/>
      <c r="DEO33" s="516"/>
      <c r="DEP33" s="516"/>
      <c r="DEQ33" s="516"/>
      <c r="DER33" s="516"/>
      <c r="DES33" s="516"/>
      <c r="DET33" s="516"/>
      <c r="DEU33" s="516"/>
      <c r="DEV33" s="516"/>
      <c r="DEW33" s="516"/>
      <c r="DEX33" s="516"/>
      <c r="DEY33" s="516"/>
      <c r="DEZ33" s="516"/>
      <c r="DFA33" s="516"/>
      <c r="DFB33" s="516"/>
      <c r="DFC33" s="516"/>
      <c r="DFD33" s="516"/>
      <c r="DFE33" s="516"/>
      <c r="DFF33" s="516"/>
      <c r="DFG33" s="516"/>
      <c r="DFH33" s="516"/>
      <c r="DFI33" s="516"/>
      <c r="DFJ33" s="516"/>
      <c r="DFK33" s="516"/>
      <c r="DFL33" s="516"/>
      <c r="DFM33" s="516"/>
      <c r="DFN33" s="516"/>
      <c r="DFO33" s="516"/>
      <c r="DFP33" s="516"/>
      <c r="DFQ33" s="516"/>
      <c r="DFR33" s="516"/>
      <c r="DFS33" s="516"/>
      <c r="DFT33" s="516"/>
      <c r="DFU33" s="516"/>
      <c r="DFV33" s="516"/>
      <c r="DFW33" s="516"/>
      <c r="DFX33" s="516"/>
      <c r="DFY33" s="516"/>
      <c r="DFZ33" s="516"/>
      <c r="DGA33" s="516"/>
      <c r="DGB33" s="516"/>
      <c r="DGC33" s="516"/>
      <c r="DGD33" s="516"/>
      <c r="DGE33" s="516"/>
      <c r="DGF33" s="516"/>
      <c r="DGG33" s="516"/>
      <c r="DGH33" s="516"/>
      <c r="DGI33" s="516"/>
      <c r="DGJ33" s="516"/>
      <c r="DGK33" s="516"/>
      <c r="DGL33" s="516"/>
      <c r="DGM33" s="516"/>
      <c r="DGN33" s="516"/>
      <c r="DGO33" s="516"/>
      <c r="DGP33" s="516"/>
      <c r="DGQ33" s="516"/>
      <c r="DGR33" s="516"/>
      <c r="DGS33" s="516"/>
      <c r="DGT33" s="516"/>
      <c r="DGU33" s="516"/>
      <c r="DGV33" s="516"/>
      <c r="DGW33" s="516"/>
      <c r="DGX33" s="516"/>
      <c r="DGY33" s="516"/>
      <c r="DGZ33" s="516"/>
      <c r="DHA33" s="516"/>
      <c r="DHB33" s="516"/>
      <c r="DHC33" s="516"/>
      <c r="DHD33" s="516"/>
      <c r="DHE33" s="516"/>
      <c r="DHF33" s="516"/>
      <c r="DHG33" s="516"/>
      <c r="DHH33" s="516"/>
      <c r="DHI33" s="516"/>
      <c r="DHJ33" s="516"/>
      <c r="DHK33" s="516"/>
      <c r="DHL33" s="516"/>
      <c r="DHM33" s="516"/>
      <c r="DHN33" s="516"/>
      <c r="DHO33" s="516"/>
      <c r="DHP33" s="516"/>
      <c r="DHQ33" s="516"/>
      <c r="DHR33" s="516"/>
      <c r="DHS33" s="516"/>
      <c r="DHT33" s="516"/>
      <c r="DHU33" s="516"/>
      <c r="DHV33" s="516"/>
      <c r="DHW33" s="516"/>
      <c r="DHX33" s="516"/>
      <c r="DHY33" s="516"/>
      <c r="DHZ33" s="516"/>
      <c r="DIA33" s="516"/>
      <c r="DIB33" s="516"/>
      <c r="DIC33" s="516"/>
      <c r="DID33" s="516"/>
      <c r="DIE33" s="516"/>
      <c r="DIF33" s="516"/>
      <c r="DIG33" s="516"/>
      <c r="DIH33" s="516"/>
      <c r="DII33" s="516"/>
      <c r="DIJ33" s="516"/>
      <c r="DIK33" s="516"/>
      <c r="DIL33" s="516"/>
      <c r="DIM33" s="516"/>
      <c r="DIN33" s="516"/>
      <c r="DIO33" s="516"/>
      <c r="DIP33" s="516"/>
      <c r="DIQ33" s="516"/>
      <c r="DIR33" s="516"/>
      <c r="DIS33" s="516"/>
      <c r="DIT33" s="516"/>
      <c r="DIU33" s="516"/>
      <c r="DIV33" s="516"/>
      <c r="DIW33" s="516"/>
      <c r="DIX33" s="516"/>
      <c r="DIY33" s="516"/>
      <c r="DIZ33" s="516"/>
      <c r="DJA33" s="516"/>
      <c r="DJB33" s="516"/>
      <c r="DJC33" s="516"/>
      <c r="DJD33" s="516"/>
      <c r="DJE33" s="516"/>
      <c r="DJF33" s="516"/>
      <c r="DJG33" s="516"/>
      <c r="DJH33" s="516"/>
      <c r="DJI33" s="516"/>
      <c r="DJJ33" s="516"/>
      <c r="DJK33" s="516"/>
      <c r="DJL33" s="516"/>
      <c r="DJM33" s="516"/>
      <c r="DJN33" s="516"/>
      <c r="DJO33" s="516"/>
      <c r="DJP33" s="516"/>
      <c r="DJQ33" s="516"/>
      <c r="DJR33" s="516"/>
      <c r="DJS33" s="516"/>
      <c r="DJT33" s="516"/>
      <c r="DJU33" s="516"/>
      <c r="DJV33" s="516"/>
      <c r="DJW33" s="516"/>
      <c r="DJX33" s="516"/>
      <c r="DJY33" s="516"/>
      <c r="DJZ33" s="516"/>
      <c r="DKA33" s="516"/>
      <c r="DKB33" s="516"/>
      <c r="DKC33" s="516"/>
      <c r="DKD33" s="516"/>
      <c r="DKE33" s="516"/>
      <c r="DKF33" s="516"/>
      <c r="DKG33" s="516"/>
      <c r="DKH33" s="516"/>
      <c r="DKI33" s="516"/>
      <c r="DKJ33" s="516"/>
      <c r="DKK33" s="516"/>
      <c r="DKL33" s="516"/>
      <c r="DKM33" s="516"/>
      <c r="DKN33" s="516"/>
      <c r="DKO33" s="516"/>
      <c r="DKP33" s="516"/>
      <c r="DKQ33" s="516"/>
      <c r="DKR33" s="516"/>
      <c r="DKS33" s="516"/>
      <c r="DKT33" s="516"/>
      <c r="DKU33" s="516"/>
      <c r="DKV33" s="516"/>
      <c r="DKW33" s="516"/>
      <c r="DKX33" s="516"/>
      <c r="DKY33" s="516"/>
      <c r="DKZ33" s="516"/>
      <c r="DLA33" s="516"/>
      <c r="DLB33" s="516"/>
      <c r="DLC33" s="516"/>
      <c r="DLD33" s="516"/>
      <c r="DLE33" s="516"/>
      <c r="DLF33" s="516"/>
      <c r="DLG33" s="516"/>
      <c r="DLH33" s="516"/>
      <c r="DLI33" s="516"/>
      <c r="DLJ33" s="516"/>
      <c r="DLK33" s="516"/>
      <c r="DLL33" s="516"/>
      <c r="DLM33" s="516"/>
      <c r="DLN33" s="516"/>
      <c r="DLO33" s="516"/>
      <c r="DLP33" s="516"/>
      <c r="DLQ33" s="516"/>
      <c r="DLR33" s="516"/>
      <c r="DLS33" s="516"/>
      <c r="DLT33" s="516"/>
      <c r="DLU33" s="516"/>
      <c r="DLV33" s="516"/>
      <c r="DLW33" s="516"/>
      <c r="DLX33" s="516"/>
      <c r="DLY33" s="516"/>
      <c r="DLZ33" s="516"/>
      <c r="DMA33" s="516"/>
      <c r="DMB33" s="516"/>
      <c r="DMC33" s="516"/>
      <c r="DMD33" s="516"/>
      <c r="DME33" s="516"/>
      <c r="DMF33" s="516"/>
      <c r="DMG33" s="516"/>
      <c r="DMH33" s="516"/>
      <c r="DMI33" s="516"/>
      <c r="DMJ33" s="516"/>
      <c r="DMK33" s="516"/>
      <c r="DML33" s="516"/>
      <c r="DMM33" s="516"/>
      <c r="DMN33" s="516"/>
      <c r="DMO33" s="516"/>
      <c r="DMP33" s="516"/>
      <c r="DMQ33" s="516"/>
      <c r="DMR33" s="516"/>
      <c r="DMS33" s="516"/>
      <c r="DMT33" s="516"/>
      <c r="DMU33" s="516"/>
      <c r="DMV33" s="516"/>
      <c r="DMW33" s="516"/>
      <c r="DMX33" s="516"/>
      <c r="DMY33" s="516"/>
      <c r="DMZ33" s="516"/>
      <c r="DNA33" s="516"/>
      <c r="DNB33" s="516"/>
      <c r="DNC33" s="516"/>
      <c r="DND33" s="516"/>
      <c r="DNE33" s="516"/>
      <c r="DNF33" s="516"/>
      <c r="DNG33" s="516"/>
      <c r="DNH33" s="516"/>
      <c r="DNI33" s="516"/>
      <c r="DNJ33" s="516"/>
      <c r="DNK33" s="516"/>
      <c r="DNL33" s="516"/>
      <c r="DNM33" s="516"/>
      <c r="DNN33" s="516"/>
      <c r="DNO33" s="516"/>
      <c r="DNP33" s="516"/>
      <c r="DNQ33" s="516"/>
      <c r="DNR33" s="516"/>
      <c r="DNS33" s="516"/>
      <c r="DNT33" s="516"/>
      <c r="DNU33" s="516"/>
      <c r="DNV33" s="516"/>
      <c r="DNW33" s="516"/>
      <c r="DNX33" s="516"/>
      <c r="DNY33" s="516"/>
      <c r="DNZ33" s="516"/>
      <c r="DOA33" s="516"/>
      <c r="DOB33" s="516"/>
      <c r="DOC33" s="516"/>
      <c r="DOD33" s="516"/>
      <c r="DOE33" s="516"/>
      <c r="DOF33" s="516"/>
      <c r="DOG33" s="516"/>
      <c r="DOH33" s="516"/>
      <c r="DOI33" s="516"/>
      <c r="DOJ33" s="516"/>
      <c r="DOK33" s="516"/>
      <c r="DOL33" s="516"/>
      <c r="DOM33" s="516"/>
      <c r="DON33" s="516"/>
      <c r="DOO33" s="516"/>
      <c r="DOP33" s="516"/>
      <c r="DOQ33" s="516"/>
      <c r="DOR33" s="516"/>
      <c r="DOS33" s="516"/>
      <c r="DOT33" s="516"/>
      <c r="DOU33" s="516"/>
      <c r="DOV33" s="516"/>
      <c r="DOW33" s="516"/>
      <c r="DOX33" s="516"/>
      <c r="DOY33" s="516"/>
      <c r="DOZ33" s="516"/>
      <c r="DPA33" s="516"/>
      <c r="DPB33" s="516"/>
      <c r="DPC33" s="516"/>
      <c r="DPD33" s="516"/>
      <c r="DPE33" s="516"/>
      <c r="DPF33" s="516"/>
      <c r="DPG33" s="516"/>
      <c r="DPH33" s="516"/>
      <c r="DPI33" s="516"/>
      <c r="DPJ33" s="516"/>
      <c r="DPK33" s="516"/>
      <c r="DPL33" s="516"/>
      <c r="DPM33" s="516"/>
      <c r="DPN33" s="516"/>
      <c r="DPO33" s="516"/>
      <c r="DPP33" s="516"/>
      <c r="DPQ33" s="516"/>
      <c r="DPR33" s="516"/>
      <c r="DPS33" s="516"/>
      <c r="DPT33" s="516"/>
      <c r="DPU33" s="516"/>
      <c r="DPV33" s="516"/>
      <c r="DPW33" s="516"/>
      <c r="DPX33" s="516"/>
      <c r="DPY33" s="516"/>
      <c r="DPZ33" s="516"/>
      <c r="DQA33" s="516"/>
      <c r="DQB33" s="516"/>
      <c r="DQC33" s="516"/>
      <c r="DQD33" s="516"/>
      <c r="DQE33" s="516"/>
      <c r="DQF33" s="516"/>
      <c r="DQG33" s="516"/>
      <c r="DQH33" s="516"/>
      <c r="DQI33" s="516"/>
      <c r="DQJ33" s="516"/>
      <c r="DQK33" s="516"/>
      <c r="DQL33" s="516"/>
      <c r="DQM33" s="516"/>
      <c r="DQN33" s="516"/>
      <c r="DQO33" s="516"/>
      <c r="DQP33" s="516"/>
      <c r="DQQ33" s="516"/>
      <c r="DQR33" s="516"/>
      <c r="DQS33" s="516"/>
      <c r="DQT33" s="516"/>
      <c r="DQU33" s="516"/>
      <c r="DQV33" s="516"/>
      <c r="DQW33" s="516"/>
      <c r="DQX33" s="516"/>
      <c r="DQY33" s="516"/>
      <c r="DQZ33" s="516"/>
      <c r="DRA33" s="516"/>
      <c r="DRB33" s="516"/>
      <c r="DRC33" s="516"/>
      <c r="DRD33" s="516"/>
      <c r="DRE33" s="516"/>
      <c r="DRF33" s="516"/>
      <c r="DRG33" s="516"/>
      <c r="DRH33" s="516"/>
      <c r="DRI33" s="516"/>
      <c r="DRJ33" s="516"/>
      <c r="DRK33" s="516"/>
      <c r="DRL33" s="516"/>
      <c r="DRM33" s="516"/>
      <c r="DRN33" s="516"/>
      <c r="DRO33" s="516"/>
      <c r="DRP33" s="516"/>
      <c r="DRQ33" s="516"/>
      <c r="DRR33" s="516"/>
      <c r="DRS33" s="516"/>
      <c r="DRT33" s="516"/>
      <c r="DRU33" s="516"/>
      <c r="DRV33" s="516"/>
      <c r="DRW33" s="516"/>
      <c r="DRX33" s="516"/>
      <c r="DRY33" s="516"/>
      <c r="DRZ33" s="516"/>
      <c r="DSA33" s="516"/>
      <c r="DSB33" s="516"/>
      <c r="DSC33" s="516"/>
      <c r="DSD33" s="516"/>
      <c r="DSE33" s="516"/>
      <c r="DSF33" s="516"/>
      <c r="DSG33" s="516"/>
      <c r="DSH33" s="516"/>
      <c r="DSI33" s="516"/>
      <c r="DSJ33" s="516"/>
      <c r="DSK33" s="516"/>
      <c r="DSL33" s="516"/>
      <c r="DSM33" s="516"/>
      <c r="DSN33" s="516"/>
      <c r="DSO33" s="516"/>
      <c r="DSP33" s="516"/>
      <c r="DSQ33" s="516"/>
      <c r="DSR33" s="516"/>
      <c r="DSS33" s="516"/>
      <c r="DST33" s="516"/>
      <c r="DSU33" s="516"/>
      <c r="DSV33" s="516"/>
      <c r="DSW33" s="516"/>
      <c r="DSX33" s="516"/>
      <c r="DSY33" s="516"/>
      <c r="DSZ33" s="516"/>
      <c r="DTA33" s="516"/>
      <c r="DTB33" s="516"/>
      <c r="DTC33" s="516"/>
      <c r="DTD33" s="516"/>
      <c r="DTE33" s="516"/>
      <c r="DTF33" s="516"/>
      <c r="DTG33" s="516"/>
      <c r="DTH33" s="516"/>
      <c r="DTI33" s="516"/>
      <c r="DTJ33" s="516"/>
      <c r="DTK33" s="516"/>
      <c r="DTL33" s="516"/>
      <c r="DTM33" s="516"/>
      <c r="DTN33" s="516"/>
      <c r="DTO33" s="516"/>
      <c r="DTP33" s="516"/>
      <c r="DTQ33" s="516"/>
      <c r="DTR33" s="516"/>
      <c r="DTS33" s="516"/>
      <c r="DTT33" s="516"/>
      <c r="DTU33" s="516"/>
      <c r="DTV33" s="516"/>
      <c r="DTW33" s="516"/>
      <c r="DTX33" s="516"/>
      <c r="DTY33" s="516"/>
      <c r="DTZ33" s="516"/>
      <c r="DUA33" s="516"/>
      <c r="DUB33" s="516"/>
      <c r="DUC33" s="516"/>
      <c r="DUD33" s="516"/>
      <c r="DUE33" s="516"/>
      <c r="DUF33" s="516"/>
      <c r="DUG33" s="516"/>
      <c r="DUH33" s="516"/>
      <c r="DUI33" s="516"/>
      <c r="DUJ33" s="516"/>
      <c r="DUK33" s="516"/>
      <c r="DUL33" s="516"/>
      <c r="DUM33" s="516"/>
      <c r="DUN33" s="516"/>
      <c r="DUO33" s="516"/>
      <c r="DUP33" s="516"/>
      <c r="DUQ33" s="516"/>
      <c r="DUR33" s="516"/>
      <c r="DUS33" s="516"/>
      <c r="DUT33" s="516"/>
      <c r="DUU33" s="516"/>
      <c r="DUV33" s="516"/>
      <c r="DUW33" s="516"/>
      <c r="DUX33" s="516"/>
      <c r="DUY33" s="516"/>
      <c r="DUZ33" s="516"/>
      <c r="DVA33" s="516"/>
      <c r="DVB33" s="516"/>
      <c r="DVC33" s="516"/>
      <c r="DVD33" s="516"/>
      <c r="DVE33" s="516"/>
      <c r="DVF33" s="516"/>
      <c r="DVG33" s="516"/>
      <c r="DVH33" s="516"/>
      <c r="DVI33" s="516"/>
      <c r="DVJ33" s="516"/>
      <c r="DVK33" s="516"/>
      <c r="DVL33" s="516"/>
      <c r="DVM33" s="516"/>
      <c r="DVN33" s="516"/>
      <c r="DVO33" s="516"/>
      <c r="DVP33" s="516"/>
      <c r="DVQ33" s="516"/>
      <c r="DVR33" s="516"/>
      <c r="DVS33" s="516"/>
      <c r="DVT33" s="516"/>
      <c r="DVU33" s="516"/>
      <c r="DVV33" s="516"/>
      <c r="DVW33" s="516"/>
      <c r="DVX33" s="516"/>
      <c r="DVY33" s="516"/>
      <c r="DVZ33" s="516"/>
      <c r="DWA33" s="516"/>
      <c r="DWB33" s="516"/>
      <c r="DWC33" s="516"/>
      <c r="DWD33" s="516"/>
      <c r="DWE33" s="516"/>
      <c r="DWF33" s="516"/>
      <c r="DWG33" s="516"/>
      <c r="DWH33" s="516"/>
      <c r="DWI33" s="516"/>
      <c r="DWJ33" s="516"/>
      <c r="DWK33" s="516"/>
      <c r="DWL33" s="516"/>
      <c r="DWM33" s="516"/>
      <c r="DWN33" s="516"/>
      <c r="DWO33" s="516"/>
      <c r="DWP33" s="516"/>
      <c r="DWQ33" s="516"/>
      <c r="DWR33" s="516"/>
      <c r="DWS33" s="516"/>
      <c r="DWT33" s="516"/>
      <c r="DWU33" s="516"/>
      <c r="DWV33" s="516"/>
      <c r="DWW33" s="516"/>
      <c r="DWX33" s="516"/>
      <c r="DWY33" s="516"/>
      <c r="DWZ33" s="516"/>
      <c r="DXA33" s="516"/>
      <c r="DXB33" s="516"/>
      <c r="DXC33" s="516"/>
      <c r="DXD33" s="516"/>
      <c r="DXE33" s="516"/>
      <c r="DXF33" s="516"/>
      <c r="DXG33" s="516"/>
      <c r="DXH33" s="516"/>
      <c r="DXI33" s="516"/>
      <c r="DXJ33" s="516"/>
      <c r="DXK33" s="516"/>
      <c r="DXL33" s="516"/>
      <c r="DXM33" s="516"/>
      <c r="DXN33" s="516"/>
      <c r="DXO33" s="516"/>
      <c r="DXP33" s="516"/>
      <c r="DXQ33" s="516"/>
      <c r="DXR33" s="516"/>
      <c r="DXS33" s="516"/>
      <c r="DXT33" s="516"/>
      <c r="DXU33" s="516"/>
      <c r="DXV33" s="516"/>
      <c r="DXW33" s="516"/>
      <c r="DXX33" s="516"/>
      <c r="DXY33" s="516"/>
      <c r="DXZ33" s="516"/>
      <c r="DYA33" s="516"/>
      <c r="DYB33" s="516"/>
      <c r="DYC33" s="516"/>
      <c r="DYD33" s="516"/>
      <c r="DYE33" s="516"/>
      <c r="DYF33" s="516"/>
      <c r="DYG33" s="516"/>
      <c r="DYH33" s="516"/>
      <c r="DYI33" s="516"/>
      <c r="DYJ33" s="516"/>
      <c r="DYK33" s="516"/>
      <c r="DYL33" s="516"/>
      <c r="DYM33" s="516"/>
      <c r="DYN33" s="516"/>
      <c r="DYO33" s="516"/>
      <c r="DYP33" s="516"/>
      <c r="DYQ33" s="516"/>
      <c r="DYR33" s="516"/>
      <c r="DYS33" s="516"/>
      <c r="DYT33" s="516"/>
      <c r="DYU33" s="516"/>
      <c r="DYV33" s="516"/>
      <c r="DYW33" s="516"/>
      <c r="DYX33" s="516"/>
      <c r="DYY33" s="516"/>
      <c r="DYZ33" s="516"/>
      <c r="DZA33" s="516"/>
      <c r="DZB33" s="516"/>
      <c r="DZC33" s="516"/>
      <c r="DZD33" s="516"/>
      <c r="DZE33" s="516"/>
      <c r="DZF33" s="516"/>
      <c r="DZG33" s="516"/>
      <c r="DZH33" s="516"/>
      <c r="DZI33" s="516"/>
      <c r="DZJ33" s="516"/>
      <c r="DZK33" s="516"/>
      <c r="DZL33" s="516"/>
      <c r="DZM33" s="516"/>
      <c r="DZN33" s="516"/>
      <c r="DZO33" s="516"/>
      <c r="DZP33" s="516"/>
      <c r="DZQ33" s="516"/>
      <c r="DZR33" s="516"/>
      <c r="DZS33" s="516"/>
      <c r="DZT33" s="516"/>
      <c r="DZU33" s="516"/>
      <c r="DZV33" s="516"/>
      <c r="DZW33" s="516"/>
      <c r="DZX33" s="516"/>
      <c r="DZY33" s="516"/>
      <c r="DZZ33" s="516"/>
      <c r="EAA33" s="516"/>
      <c r="EAB33" s="516"/>
      <c r="EAC33" s="516"/>
      <c r="EAD33" s="516"/>
      <c r="EAE33" s="516"/>
      <c r="EAF33" s="516"/>
      <c r="EAG33" s="516"/>
      <c r="EAH33" s="516"/>
      <c r="EAI33" s="516"/>
      <c r="EAJ33" s="516"/>
      <c r="EAK33" s="516"/>
      <c r="EAL33" s="516"/>
      <c r="EAM33" s="516"/>
      <c r="EAN33" s="516"/>
      <c r="EAO33" s="516"/>
      <c r="EAP33" s="516"/>
      <c r="EAQ33" s="516"/>
      <c r="EAR33" s="516"/>
      <c r="EAS33" s="516"/>
      <c r="EAT33" s="516"/>
      <c r="EAU33" s="516"/>
      <c r="EAV33" s="516"/>
      <c r="EAW33" s="516"/>
      <c r="EAX33" s="516"/>
      <c r="EAY33" s="516"/>
      <c r="EAZ33" s="516"/>
      <c r="EBA33" s="516"/>
      <c r="EBB33" s="516"/>
      <c r="EBC33" s="516"/>
      <c r="EBD33" s="516"/>
      <c r="EBE33" s="516"/>
      <c r="EBF33" s="516"/>
      <c r="EBG33" s="516"/>
      <c r="EBH33" s="516"/>
      <c r="EBI33" s="516"/>
      <c r="EBJ33" s="516"/>
      <c r="EBK33" s="516"/>
      <c r="EBL33" s="516"/>
      <c r="EBM33" s="516"/>
      <c r="EBN33" s="516"/>
      <c r="EBO33" s="516"/>
      <c r="EBP33" s="516"/>
      <c r="EBQ33" s="516"/>
      <c r="EBR33" s="516"/>
      <c r="EBS33" s="516"/>
      <c r="EBT33" s="516"/>
      <c r="EBU33" s="516"/>
      <c r="EBV33" s="516"/>
      <c r="EBW33" s="516"/>
      <c r="EBX33" s="516"/>
      <c r="EBY33" s="516"/>
      <c r="EBZ33" s="516"/>
      <c r="ECA33" s="516"/>
      <c r="ECB33" s="516"/>
      <c r="ECC33" s="516"/>
      <c r="ECD33" s="516"/>
      <c r="ECE33" s="516"/>
      <c r="ECF33" s="516"/>
      <c r="ECG33" s="516"/>
      <c r="ECH33" s="516"/>
      <c r="ECI33" s="516"/>
      <c r="ECJ33" s="516"/>
      <c r="ECK33" s="516"/>
      <c r="ECL33" s="516"/>
      <c r="ECM33" s="516"/>
      <c r="ECN33" s="516"/>
      <c r="ECO33" s="516"/>
      <c r="ECP33" s="516"/>
      <c r="ECQ33" s="516"/>
      <c r="ECR33" s="516"/>
      <c r="ECS33" s="516"/>
      <c r="ECT33" s="516"/>
      <c r="ECU33" s="516"/>
      <c r="ECV33" s="516"/>
      <c r="ECW33" s="516"/>
      <c r="ECX33" s="516"/>
      <c r="ECY33" s="516"/>
      <c r="ECZ33" s="516"/>
      <c r="EDA33" s="516"/>
      <c r="EDB33" s="516"/>
      <c r="EDC33" s="516"/>
      <c r="EDD33" s="516"/>
      <c r="EDE33" s="516"/>
      <c r="EDF33" s="516"/>
      <c r="EDG33" s="516"/>
      <c r="EDH33" s="516"/>
      <c r="EDI33" s="516"/>
      <c r="EDJ33" s="516"/>
      <c r="EDK33" s="516"/>
      <c r="EDL33" s="516"/>
      <c r="EDM33" s="516"/>
      <c r="EDN33" s="516"/>
      <c r="EDO33" s="516"/>
      <c r="EDP33" s="516"/>
      <c r="EDQ33" s="516"/>
      <c r="EDR33" s="516"/>
      <c r="EDS33" s="516"/>
      <c r="EDT33" s="516"/>
      <c r="EDU33" s="516"/>
      <c r="EDV33" s="516"/>
      <c r="EDW33" s="516"/>
      <c r="EDX33" s="516"/>
      <c r="EDY33" s="516"/>
      <c r="EDZ33" s="516"/>
      <c r="EEA33" s="516"/>
      <c r="EEB33" s="516"/>
      <c r="EEC33" s="516"/>
      <c r="EED33" s="516"/>
      <c r="EEE33" s="516"/>
      <c r="EEF33" s="516"/>
      <c r="EEG33" s="516"/>
      <c r="EEH33" s="516"/>
      <c r="EEI33" s="516"/>
      <c r="EEJ33" s="516"/>
      <c r="EEK33" s="516"/>
      <c r="EEL33" s="516"/>
      <c r="EEM33" s="516"/>
      <c r="EEN33" s="516"/>
      <c r="EEO33" s="516"/>
      <c r="EEP33" s="516"/>
      <c r="EEQ33" s="516"/>
      <c r="EER33" s="516"/>
      <c r="EES33" s="516"/>
      <c r="EET33" s="516"/>
      <c r="EEU33" s="516"/>
      <c r="EEV33" s="516"/>
      <c r="EEW33" s="516"/>
      <c r="EEX33" s="516"/>
      <c r="EEY33" s="516"/>
      <c r="EEZ33" s="516"/>
      <c r="EFA33" s="516"/>
      <c r="EFB33" s="516"/>
      <c r="EFC33" s="516"/>
      <c r="EFD33" s="516"/>
      <c r="EFE33" s="516"/>
      <c r="EFF33" s="516"/>
      <c r="EFG33" s="516"/>
      <c r="EFH33" s="516"/>
      <c r="EFI33" s="516"/>
      <c r="EFJ33" s="516"/>
      <c r="EFK33" s="516"/>
      <c r="EFL33" s="516"/>
      <c r="EFM33" s="516"/>
      <c r="EFN33" s="516"/>
      <c r="EFO33" s="516"/>
      <c r="EFP33" s="516"/>
      <c r="EFQ33" s="516"/>
      <c r="EFR33" s="516"/>
      <c r="EFS33" s="516"/>
      <c r="EFT33" s="516"/>
      <c r="EFU33" s="516"/>
      <c r="EFV33" s="516"/>
      <c r="EFW33" s="516"/>
      <c r="EFX33" s="516"/>
      <c r="EFY33" s="516"/>
      <c r="EFZ33" s="516"/>
      <c r="EGA33" s="516"/>
      <c r="EGB33" s="516"/>
      <c r="EGC33" s="516"/>
      <c r="EGD33" s="516"/>
      <c r="EGE33" s="516"/>
      <c r="EGF33" s="516"/>
      <c r="EGG33" s="516"/>
      <c r="EGH33" s="516"/>
      <c r="EGI33" s="516"/>
      <c r="EGJ33" s="516"/>
      <c r="EGK33" s="516"/>
      <c r="EGL33" s="516"/>
      <c r="EGM33" s="516"/>
      <c r="EGN33" s="516"/>
      <c r="EGO33" s="516"/>
      <c r="EGP33" s="516"/>
      <c r="EGQ33" s="516"/>
      <c r="EGR33" s="516"/>
      <c r="EGS33" s="516"/>
      <c r="EGT33" s="516"/>
      <c r="EGU33" s="516"/>
      <c r="EGV33" s="516"/>
      <c r="EGW33" s="516"/>
      <c r="EGX33" s="516"/>
      <c r="EGY33" s="516"/>
      <c r="EGZ33" s="516"/>
      <c r="EHA33" s="516"/>
      <c r="EHB33" s="516"/>
      <c r="EHC33" s="516"/>
      <c r="EHD33" s="516"/>
      <c r="EHE33" s="516"/>
      <c r="EHF33" s="516"/>
      <c r="EHG33" s="516"/>
      <c r="EHH33" s="516"/>
      <c r="EHI33" s="516"/>
      <c r="EHJ33" s="516"/>
      <c r="EHK33" s="516"/>
      <c r="EHL33" s="516"/>
      <c r="EHM33" s="516"/>
      <c r="EHN33" s="516"/>
      <c r="EHO33" s="516"/>
      <c r="EHP33" s="516"/>
      <c r="EHQ33" s="516"/>
      <c r="EHR33" s="516"/>
      <c r="EHS33" s="516"/>
      <c r="EHT33" s="516"/>
      <c r="EHU33" s="516"/>
      <c r="EHV33" s="516"/>
      <c r="EHW33" s="516"/>
      <c r="EHX33" s="516"/>
      <c r="EHY33" s="516"/>
      <c r="EHZ33" s="516"/>
      <c r="EIA33" s="516"/>
      <c r="EIB33" s="516"/>
      <c r="EIC33" s="516"/>
      <c r="EID33" s="516"/>
      <c r="EIE33" s="516"/>
      <c r="EIF33" s="516"/>
      <c r="EIG33" s="516"/>
      <c r="EIH33" s="516"/>
      <c r="EII33" s="516"/>
      <c r="EIJ33" s="516"/>
      <c r="EIK33" s="516"/>
      <c r="EIL33" s="516"/>
      <c r="EIM33" s="516"/>
      <c r="EIN33" s="516"/>
      <c r="EIO33" s="516"/>
      <c r="EIP33" s="516"/>
      <c r="EIQ33" s="516"/>
      <c r="EIR33" s="516"/>
      <c r="EIS33" s="516"/>
      <c r="EIT33" s="516"/>
      <c r="EIU33" s="516"/>
      <c r="EIV33" s="516"/>
      <c r="EIW33" s="516"/>
      <c r="EIX33" s="516"/>
      <c r="EIY33" s="516"/>
      <c r="EIZ33" s="516"/>
      <c r="EJA33" s="516"/>
      <c r="EJB33" s="516"/>
      <c r="EJC33" s="516"/>
      <c r="EJD33" s="516"/>
      <c r="EJE33" s="516"/>
      <c r="EJF33" s="516"/>
      <c r="EJG33" s="516"/>
      <c r="EJH33" s="516"/>
      <c r="EJI33" s="516"/>
      <c r="EJJ33" s="516"/>
      <c r="EJK33" s="516"/>
      <c r="EJL33" s="516"/>
      <c r="EJM33" s="516"/>
      <c r="EJN33" s="516"/>
      <c r="EJO33" s="516"/>
      <c r="EJP33" s="516"/>
      <c r="EJQ33" s="516"/>
      <c r="EJR33" s="516"/>
      <c r="EJS33" s="516"/>
      <c r="EJT33" s="516"/>
      <c r="EJU33" s="516"/>
      <c r="EJV33" s="516"/>
      <c r="EJW33" s="516"/>
      <c r="EJX33" s="516"/>
      <c r="EJY33" s="516"/>
      <c r="EJZ33" s="516"/>
      <c r="EKA33" s="516"/>
      <c r="EKB33" s="516"/>
      <c r="EKC33" s="516"/>
      <c r="EKD33" s="516"/>
      <c r="EKE33" s="516"/>
      <c r="EKF33" s="516"/>
      <c r="EKG33" s="516"/>
      <c r="EKH33" s="516"/>
      <c r="EKI33" s="516"/>
      <c r="EKJ33" s="516"/>
      <c r="EKK33" s="516"/>
      <c r="EKL33" s="516"/>
      <c r="EKM33" s="516"/>
      <c r="EKN33" s="516"/>
      <c r="EKO33" s="516"/>
      <c r="EKP33" s="516"/>
      <c r="EKQ33" s="516"/>
      <c r="EKR33" s="516"/>
      <c r="EKS33" s="516"/>
      <c r="EKT33" s="516"/>
      <c r="EKU33" s="516"/>
      <c r="EKV33" s="516"/>
      <c r="EKW33" s="516"/>
      <c r="EKX33" s="516"/>
      <c r="EKY33" s="516"/>
      <c r="EKZ33" s="516"/>
      <c r="ELA33" s="516"/>
      <c r="ELB33" s="516"/>
      <c r="ELC33" s="516"/>
      <c r="ELD33" s="516"/>
      <c r="ELE33" s="516"/>
      <c r="ELF33" s="516"/>
      <c r="ELG33" s="516"/>
      <c r="ELH33" s="516"/>
      <c r="ELI33" s="516"/>
      <c r="ELJ33" s="516"/>
      <c r="ELK33" s="516"/>
      <c r="ELL33" s="516"/>
      <c r="ELM33" s="516"/>
      <c r="ELN33" s="516"/>
      <c r="ELO33" s="516"/>
      <c r="ELP33" s="516"/>
      <c r="ELQ33" s="516"/>
      <c r="ELR33" s="516"/>
      <c r="ELS33" s="516"/>
      <c r="ELT33" s="516"/>
      <c r="ELU33" s="516"/>
      <c r="ELV33" s="516"/>
      <c r="ELW33" s="516"/>
      <c r="ELX33" s="516"/>
      <c r="ELY33" s="516"/>
      <c r="ELZ33" s="516"/>
      <c r="EMA33" s="516"/>
      <c r="EMB33" s="516"/>
      <c r="EMC33" s="516"/>
      <c r="EMD33" s="516"/>
      <c r="EME33" s="516"/>
      <c r="EMF33" s="516"/>
      <c r="EMG33" s="516"/>
      <c r="EMH33" s="516"/>
      <c r="EMI33" s="516"/>
      <c r="EMJ33" s="516"/>
      <c r="EMK33" s="516"/>
      <c r="EML33" s="516"/>
      <c r="EMM33" s="516"/>
      <c r="EMN33" s="516"/>
      <c r="EMO33" s="516"/>
      <c r="EMP33" s="516"/>
      <c r="EMQ33" s="516"/>
      <c r="EMR33" s="516"/>
      <c r="EMS33" s="516"/>
      <c r="EMT33" s="516"/>
      <c r="EMU33" s="516"/>
      <c r="EMV33" s="516"/>
      <c r="EMW33" s="516"/>
      <c r="EMX33" s="516"/>
      <c r="EMY33" s="516"/>
      <c r="EMZ33" s="516"/>
      <c r="ENA33" s="516"/>
      <c r="ENB33" s="516"/>
      <c r="ENC33" s="516"/>
      <c r="END33" s="516"/>
      <c r="ENE33" s="516"/>
      <c r="ENF33" s="516"/>
      <c r="ENG33" s="516"/>
      <c r="ENH33" s="516"/>
      <c r="ENI33" s="516"/>
      <c r="ENJ33" s="516"/>
      <c r="ENK33" s="516"/>
      <c r="ENL33" s="516"/>
      <c r="ENM33" s="516"/>
      <c r="ENN33" s="516"/>
      <c r="ENO33" s="516"/>
      <c r="ENP33" s="516"/>
      <c r="ENQ33" s="516"/>
      <c r="ENR33" s="516"/>
      <c r="ENS33" s="516"/>
      <c r="ENT33" s="516"/>
      <c r="ENU33" s="516"/>
      <c r="ENV33" s="516"/>
      <c r="ENW33" s="516"/>
      <c r="ENX33" s="516"/>
      <c r="ENY33" s="516"/>
      <c r="ENZ33" s="516"/>
      <c r="EOA33" s="516"/>
      <c r="EOB33" s="516"/>
      <c r="EOC33" s="516"/>
      <c r="EOD33" s="516"/>
      <c r="EOE33" s="516"/>
      <c r="EOF33" s="516"/>
      <c r="EOG33" s="516"/>
      <c r="EOH33" s="516"/>
      <c r="EOI33" s="516"/>
      <c r="EOJ33" s="516"/>
      <c r="EOK33" s="516"/>
      <c r="EOL33" s="516"/>
      <c r="EOM33" s="516"/>
      <c r="EON33" s="516"/>
      <c r="EOO33" s="516"/>
      <c r="EOP33" s="516"/>
      <c r="EOQ33" s="516"/>
      <c r="EOR33" s="516"/>
      <c r="EOS33" s="516"/>
      <c r="EOT33" s="516"/>
      <c r="EOU33" s="516"/>
      <c r="EOV33" s="516"/>
      <c r="EOW33" s="516"/>
      <c r="EOX33" s="516"/>
      <c r="EOY33" s="516"/>
      <c r="EOZ33" s="516"/>
      <c r="EPA33" s="516"/>
      <c r="EPB33" s="516"/>
      <c r="EPC33" s="516"/>
      <c r="EPD33" s="516"/>
      <c r="EPE33" s="516"/>
      <c r="EPF33" s="516"/>
      <c r="EPG33" s="516"/>
      <c r="EPH33" s="516"/>
      <c r="EPI33" s="516"/>
      <c r="EPJ33" s="516"/>
      <c r="EPK33" s="516"/>
      <c r="EPL33" s="516"/>
      <c r="EPM33" s="516"/>
      <c r="EPN33" s="516"/>
      <c r="EPO33" s="516"/>
      <c r="EPP33" s="516"/>
      <c r="EPQ33" s="516"/>
      <c r="EPR33" s="516"/>
      <c r="EPS33" s="516"/>
      <c r="EPT33" s="516"/>
      <c r="EPU33" s="516"/>
      <c r="EPV33" s="516"/>
      <c r="EPW33" s="516"/>
      <c r="EPX33" s="516"/>
      <c r="EPY33" s="516"/>
      <c r="EPZ33" s="516"/>
      <c r="EQA33" s="516"/>
      <c r="EQB33" s="516"/>
      <c r="EQC33" s="516"/>
      <c r="EQD33" s="516"/>
      <c r="EQE33" s="516"/>
      <c r="EQF33" s="516"/>
      <c r="EQG33" s="516"/>
      <c r="EQH33" s="516"/>
      <c r="EQI33" s="516"/>
      <c r="EQJ33" s="516"/>
      <c r="EQK33" s="516"/>
      <c r="EQL33" s="516"/>
      <c r="EQM33" s="516"/>
      <c r="EQN33" s="516"/>
      <c r="EQO33" s="516"/>
      <c r="EQP33" s="516"/>
      <c r="EQQ33" s="516"/>
      <c r="EQR33" s="516"/>
      <c r="EQS33" s="516"/>
      <c r="EQT33" s="516"/>
      <c r="EQU33" s="516"/>
      <c r="EQV33" s="516"/>
      <c r="EQW33" s="516"/>
      <c r="EQX33" s="516"/>
      <c r="EQY33" s="516"/>
      <c r="EQZ33" s="516"/>
      <c r="ERA33" s="516"/>
      <c r="ERB33" s="516"/>
      <c r="ERC33" s="516"/>
      <c r="ERD33" s="516"/>
      <c r="ERE33" s="516"/>
      <c r="ERF33" s="516"/>
      <c r="ERG33" s="516"/>
      <c r="ERH33" s="516"/>
      <c r="ERI33" s="516"/>
      <c r="ERJ33" s="516"/>
      <c r="ERK33" s="516"/>
      <c r="ERL33" s="516"/>
      <c r="ERM33" s="516"/>
      <c r="ERN33" s="516"/>
      <c r="ERO33" s="516"/>
      <c r="ERP33" s="516"/>
      <c r="ERQ33" s="516"/>
      <c r="ERR33" s="516"/>
      <c r="ERS33" s="516"/>
      <c r="ERT33" s="516"/>
      <c r="ERU33" s="516"/>
      <c r="ERV33" s="516"/>
      <c r="ERW33" s="516"/>
      <c r="ERX33" s="516"/>
      <c r="ERY33" s="516"/>
      <c r="ERZ33" s="516"/>
      <c r="ESA33" s="516"/>
      <c r="ESB33" s="516"/>
      <c r="ESC33" s="516"/>
      <c r="ESD33" s="516"/>
      <c r="ESE33" s="516"/>
      <c r="ESF33" s="516"/>
      <c r="ESG33" s="516"/>
      <c r="ESH33" s="516"/>
      <c r="ESI33" s="516"/>
      <c r="ESJ33" s="516"/>
      <c r="ESK33" s="516"/>
      <c r="ESL33" s="516"/>
      <c r="ESM33" s="516"/>
      <c r="ESN33" s="516"/>
      <c r="ESO33" s="516"/>
      <c r="ESP33" s="516"/>
      <c r="ESQ33" s="516"/>
      <c r="ESR33" s="516"/>
      <c r="ESS33" s="516"/>
      <c r="EST33" s="516"/>
      <c r="ESU33" s="516"/>
      <c r="ESV33" s="516"/>
      <c r="ESW33" s="516"/>
      <c r="ESX33" s="516"/>
      <c r="ESY33" s="516"/>
      <c r="ESZ33" s="516"/>
      <c r="ETA33" s="516"/>
      <c r="ETB33" s="516"/>
      <c r="ETC33" s="516"/>
      <c r="ETD33" s="516"/>
      <c r="ETE33" s="516"/>
      <c r="ETF33" s="516"/>
      <c r="ETG33" s="516"/>
      <c r="ETH33" s="516"/>
      <c r="ETI33" s="516"/>
      <c r="ETJ33" s="516"/>
      <c r="ETK33" s="516"/>
      <c r="ETL33" s="516"/>
      <c r="ETM33" s="516"/>
      <c r="ETN33" s="516"/>
      <c r="ETO33" s="516"/>
      <c r="ETP33" s="516"/>
      <c r="ETQ33" s="516"/>
      <c r="ETR33" s="516"/>
      <c r="ETS33" s="516"/>
      <c r="ETT33" s="516"/>
      <c r="ETU33" s="516"/>
      <c r="ETV33" s="516"/>
      <c r="ETW33" s="516"/>
      <c r="ETX33" s="516"/>
      <c r="ETY33" s="516"/>
      <c r="ETZ33" s="516"/>
      <c r="EUA33" s="516"/>
      <c r="EUB33" s="516"/>
      <c r="EUC33" s="516"/>
      <c r="EUD33" s="516"/>
      <c r="EUE33" s="516"/>
      <c r="EUF33" s="516"/>
      <c r="EUG33" s="516"/>
      <c r="EUH33" s="516"/>
      <c r="EUI33" s="516"/>
      <c r="EUJ33" s="516"/>
      <c r="EUK33" s="516"/>
      <c r="EUL33" s="516"/>
      <c r="EUM33" s="516"/>
      <c r="EUN33" s="516"/>
      <c r="EUO33" s="516"/>
      <c r="EUP33" s="516"/>
      <c r="EUQ33" s="516"/>
      <c r="EUR33" s="516"/>
      <c r="EUS33" s="516"/>
      <c r="EUT33" s="516"/>
      <c r="EUU33" s="516"/>
      <c r="EUV33" s="516"/>
      <c r="EUW33" s="516"/>
      <c r="EUX33" s="516"/>
      <c r="EUY33" s="516"/>
      <c r="EUZ33" s="516"/>
      <c r="EVA33" s="516"/>
      <c r="EVB33" s="516"/>
      <c r="EVC33" s="516"/>
      <c r="EVD33" s="516"/>
      <c r="EVE33" s="516"/>
      <c r="EVF33" s="516"/>
      <c r="EVG33" s="516"/>
      <c r="EVH33" s="516"/>
      <c r="EVI33" s="516"/>
      <c r="EVJ33" s="516"/>
      <c r="EVK33" s="516"/>
      <c r="EVL33" s="516"/>
      <c r="EVM33" s="516"/>
      <c r="EVN33" s="516"/>
      <c r="EVO33" s="516"/>
      <c r="EVP33" s="516"/>
      <c r="EVQ33" s="516"/>
      <c r="EVR33" s="516"/>
      <c r="EVS33" s="516"/>
      <c r="EVT33" s="516"/>
      <c r="EVU33" s="516"/>
      <c r="EVV33" s="516"/>
      <c r="EVW33" s="516"/>
      <c r="EVX33" s="516"/>
      <c r="EVY33" s="516"/>
      <c r="EVZ33" s="516"/>
      <c r="EWA33" s="516"/>
      <c r="EWB33" s="516"/>
      <c r="EWC33" s="516"/>
      <c r="EWD33" s="516"/>
      <c r="EWE33" s="516"/>
      <c r="EWF33" s="516"/>
      <c r="EWG33" s="516"/>
      <c r="EWH33" s="516"/>
      <c r="EWI33" s="516"/>
      <c r="EWJ33" s="516"/>
      <c r="EWK33" s="516"/>
      <c r="EWL33" s="516"/>
      <c r="EWM33" s="516"/>
      <c r="EWN33" s="516"/>
      <c r="EWO33" s="516"/>
      <c r="EWP33" s="516"/>
      <c r="EWQ33" s="516"/>
      <c r="EWR33" s="516"/>
      <c r="EWS33" s="516"/>
      <c r="EWT33" s="516"/>
      <c r="EWU33" s="516"/>
      <c r="EWV33" s="516"/>
      <c r="EWW33" s="516"/>
      <c r="EWX33" s="516"/>
      <c r="EWY33" s="516"/>
      <c r="EWZ33" s="516"/>
      <c r="EXA33" s="516"/>
      <c r="EXB33" s="516"/>
      <c r="EXC33" s="516"/>
      <c r="EXD33" s="516"/>
      <c r="EXE33" s="516"/>
      <c r="EXF33" s="516"/>
      <c r="EXG33" s="516"/>
      <c r="EXH33" s="516"/>
      <c r="EXI33" s="516"/>
      <c r="EXJ33" s="516"/>
      <c r="EXK33" s="516"/>
      <c r="EXL33" s="516"/>
      <c r="EXM33" s="516"/>
      <c r="EXN33" s="516"/>
      <c r="EXO33" s="516"/>
      <c r="EXP33" s="516"/>
      <c r="EXQ33" s="516"/>
      <c r="EXR33" s="516"/>
      <c r="EXS33" s="516"/>
      <c r="EXT33" s="516"/>
      <c r="EXU33" s="516"/>
      <c r="EXV33" s="516"/>
      <c r="EXW33" s="516"/>
      <c r="EXX33" s="516"/>
      <c r="EXY33" s="516"/>
      <c r="EXZ33" s="516"/>
      <c r="EYA33" s="516"/>
      <c r="EYB33" s="516"/>
      <c r="EYC33" s="516"/>
      <c r="EYD33" s="516"/>
      <c r="EYE33" s="516"/>
      <c r="EYF33" s="516"/>
      <c r="EYG33" s="516"/>
      <c r="EYH33" s="516"/>
      <c r="EYI33" s="516"/>
      <c r="EYJ33" s="516"/>
      <c r="EYK33" s="516"/>
      <c r="EYL33" s="516"/>
      <c r="EYM33" s="516"/>
      <c r="EYN33" s="516"/>
      <c r="EYO33" s="516"/>
      <c r="EYP33" s="516"/>
      <c r="EYQ33" s="516"/>
      <c r="EYR33" s="516"/>
      <c r="EYS33" s="516"/>
      <c r="EYT33" s="516"/>
      <c r="EYU33" s="516"/>
      <c r="EYV33" s="516"/>
      <c r="EYW33" s="516"/>
      <c r="EYX33" s="516"/>
      <c r="EYY33" s="516"/>
      <c r="EYZ33" s="516"/>
      <c r="EZA33" s="516"/>
      <c r="EZB33" s="516"/>
      <c r="EZC33" s="516"/>
      <c r="EZD33" s="516"/>
      <c r="EZE33" s="516"/>
      <c r="EZF33" s="516"/>
      <c r="EZG33" s="516"/>
      <c r="EZH33" s="516"/>
      <c r="EZI33" s="516"/>
      <c r="EZJ33" s="516"/>
      <c r="EZK33" s="516"/>
      <c r="EZL33" s="516"/>
      <c r="EZM33" s="516"/>
      <c r="EZN33" s="516"/>
      <c r="EZO33" s="516"/>
      <c r="EZP33" s="516"/>
      <c r="EZQ33" s="516"/>
      <c r="EZR33" s="516"/>
      <c r="EZS33" s="516"/>
      <c r="EZT33" s="516"/>
      <c r="EZU33" s="516"/>
      <c r="EZV33" s="516"/>
      <c r="EZW33" s="516"/>
      <c r="EZX33" s="516"/>
      <c r="EZY33" s="516"/>
      <c r="EZZ33" s="516"/>
      <c r="FAA33" s="516"/>
      <c r="FAB33" s="516"/>
      <c r="FAC33" s="516"/>
      <c r="FAD33" s="516"/>
      <c r="FAE33" s="516"/>
      <c r="FAF33" s="516"/>
      <c r="FAG33" s="516"/>
      <c r="FAH33" s="516"/>
      <c r="FAI33" s="516"/>
      <c r="FAJ33" s="516"/>
      <c r="FAK33" s="516"/>
      <c r="FAL33" s="516"/>
      <c r="FAM33" s="516"/>
      <c r="FAN33" s="516"/>
      <c r="FAO33" s="516"/>
      <c r="FAP33" s="516"/>
      <c r="FAQ33" s="516"/>
      <c r="FAR33" s="516"/>
      <c r="FAS33" s="516"/>
      <c r="FAT33" s="516"/>
      <c r="FAU33" s="516"/>
      <c r="FAV33" s="516"/>
      <c r="FAW33" s="516"/>
      <c r="FAX33" s="516"/>
      <c r="FAY33" s="516"/>
      <c r="FAZ33" s="516"/>
      <c r="FBA33" s="516"/>
      <c r="FBB33" s="516"/>
      <c r="FBC33" s="516"/>
      <c r="FBD33" s="516"/>
      <c r="FBE33" s="516"/>
      <c r="FBF33" s="516"/>
      <c r="FBG33" s="516"/>
      <c r="FBH33" s="516"/>
      <c r="FBI33" s="516"/>
      <c r="FBJ33" s="516"/>
      <c r="FBK33" s="516"/>
      <c r="FBL33" s="516"/>
      <c r="FBM33" s="516"/>
      <c r="FBN33" s="516"/>
      <c r="FBO33" s="516"/>
      <c r="FBP33" s="516"/>
      <c r="FBQ33" s="516"/>
      <c r="FBR33" s="516"/>
      <c r="FBS33" s="516"/>
      <c r="FBT33" s="516"/>
      <c r="FBU33" s="516"/>
      <c r="FBV33" s="516"/>
      <c r="FBW33" s="516"/>
      <c r="FBX33" s="516"/>
      <c r="FBY33" s="516"/>
      <c r="FBZ33" s="516"/>
      <c r="FCA33" s="516"/>
      <c r="FCB33" s="516"/>
      <c r="FCC33" s="516"/>
      <c r="FCD33" s="516"/>
      <c r="FCE33" s="516"/>
      <c r="FCF33" s="516"/>
      <c r="FCG33" s="516"/>
      <c r="FCH33" s="516"/>
      <c r="FCI33" s="516"/>
      <c r="FCJ33" s="516"/>
      <c r="FCK33" s="516"/>
      <c r="FCL33" s="516"/>
      <c r="FCM33" s="516"/>
      <c r="FCN33" s="516"/>
      <c r="FCO33" s="516"/>
      <c r="FCP33" s="516"/>
      <c r="FCQ33" s="516"/>
      <c r="FCR33" s="516"/>
      <c r="FCS33" s="516"/>
      <c r="FCT33" s="516"/>
      <c r="FCU33" s="516"/>
      <c r="FCV33" s="516"/>
      <c r="FCW33" s="516"/>
      <c r="FCX33" s="516"/>
      <c r="FCY33" s="516"/>
      <c r="FCZ33" s="516"/>
      <c r="FDA33" s="516"/>
      <c r="FDB33" s="516"/>
      <c r="FDC33" s="516"/>
      <c r="FDD33" s="516"/>
      <c r="FDE33" s="516"/>
      <c r="FDF33" s="516"/>
      <c r="FDG33" s="516"/>
      <c r="FDH33" s="516"/>
      <c r="FDI33" s="516"/>
      <c r="FDJ33" s="516"/>
      <c r="FDK33" s="516"/>
      <c r="FDL33" s="516"/>
      <c r="FDM33" s="516"/>
      <c r="FDN33" s="516"/>
      <c r="FDO33" s="516"/>
      <c r="FDP33" s="516"/>
      <c r="FDQ33" s="516"/>
      <c r="FDR33" s="516"/>
      <c r="FDS33" s="516"/>
      <c r="FDT33" s="516"/>
      <c r="FDU33" s="516"/>
      <c r="FDV33" s="516"/>
      <c r="FDW33" s="516"/>
      <c r="FDX33" s="516"/>
      <c r="FDY33" s="516"/>
      <c r="FDZ33" s="516"/>
      <c r="FEA33" s="516"/>
      <c r="FEB33" s="516"/>
      <c r="FEC33" s="516"/>
      <c r="FED33" s="516"/>
      <c r="FEE33" s="516"/>
      <c r="FEF33" s="516"/>
      <c r="FEG33" s="516"/>
      <c r="FEH33" s="516"/>
      <c r="FEI33" s="516"/>
      <c r="FEJ33" s="516"/>
      <c r="FEK33" s="516"/>
      <c r="FEL33" s="516"/>
      <c r="FEM33" s="516"/>
      <c r="FEN33" s="516"/>
      <c r="FEO33" s="516"/>
      <c r="FEP33" s="516"/>
      <c r="FEQ33" s="516"/>
      <c r="FER33" s="516"/>
      <c r="FES33" s="516"/>
      <c r="FET33" s="516"/>
      <c r="FEU33" s="516"/>
      <c r="FEV33" s="516"/>
      <c r="FEW33" s="516"/>
      <c r="FEX33" s="516"/>
      <c r="FEY33" s="516"/>
      <c r="FEZ33" s="516"/>
      <c r="FFA33" s="516"/>
      <c r="FFB33" s="516"/>
      <c r="FFC33" s="516"/>
      <c r="FFD33" s="516"/>
      <c r="FFE33" s="516"/>
      <c r="FFF33" s="516"/>
      <c r="FFG33" s="516"/>
      <c r="FFH33" s="516"/>
      <c r="FFI33" s="516"/>
      <c r="FFJ33" s="516"/>
      <c r="FFK33" s="516"/>
      <c r="FFL33" s="516"/>
      <c r="FFM33" s="516"/>
      <c r="FFN33" s="516"/>
      <c r="FFO33" s="516"/>
      <c r="FFP33" s="516"/>
      <c r="FFQ33" s="516"/>
      <c r="FFR33" s="516"/>
      <c r="FFS33" s="516"/>
      <c r="FFT33" s="516"/>
      <c r="FFU33" s="516"/>
      <c r="FFV33" s="516"/>
      <c r="FFW33" s="516"/>
      <c r="FFX33" s="516"/>
      <c r="FFY33" s="516"/>
      <c r="FFZ33" s="516"/>
      <c r="FGA33" s="516"/>
      <c r="FGB33" s="516"/>
      <c r="FGC33" s="516"/>
      <c r="FGD33" s="516"/>
      <c r="FGE33" s="516"/>
      <c r="FGF33" s="516"/>
      <c r="FGG33" s="516"/>
      <c r="FGH33" s="516"/>
      <c r="FGI33" s="516"/>
      <c r="FGJ33" s="516"/>
      <c r="FGK33" s="516"/>
      <c r="FGL33" s="516"/>
      <c r="FGM33" s="516"/>
      <c r="FGN33" s="516"/>
      <c r="FGO33" s="516"/>
      <c r="FGP33" s="516"/>
      <c r="FGQ33" s="516"/>
      <c r="FGR33" s="516"/>
      <c r="FGS33" s="516"/>
      <c r="FGT33" s="516"/>
      <c r="FGU33" s="516"/>
      <c r="FGV33" s="516"/>
      <c r="FGW33" s="516"/>
      <c r="FGX33" s="516"/>
      <c r="FGY33" s="516"/>
      <c r="FGZ33" s="516"/>
      <c r="FHA33" s="516"/>
      <c r="FHB33" s="516"/>
      <c r="FHC33" s="516"/>
      <c r="FHD33" s="516"/>
      <c r="FHE33" s="516"/>
      <c r="FHF33" s="516"/>
      <c r="FHG33" s="516"/>
      <c r="FHH33" s="516"/>
      <c r="FHI33" s="516"/>
      <c r="FHJ33" s="516"/>
      <c r="FHK33" s="516"/>
      <c r="FHL33" s="516"/>
      <c r="FHM33" s="516"/>
      <c r="FHN33" s="516"/>
      <c r="FHO33" s="516"/>
      <c r="FHP33" s="516"/>
      <c r="FHQ33" s="516"/>
      <c r="FHR33" s="516"/>
      <c r="FHS33" s="516"/>
      <c r="FHT33" s="516"/>
      <c r="FHU33" s="516"/>
      <c r="FHV33" s="516"/>
      <c r="FHW33" s="516"/>
      <c r="FHX33" s="516"/>
      <c r="FHY33" s="516"/>
      <c r="FHZ33" s="516"/>
      <c r="FIA33" s="516"/>
      <c r="FIB33" s="516"/>
      <c r="FIC33" s="516"/>
      <c r="FID33" s="516"/>
      <c r="FIE33" s="516"/>
      <c r="FIF33" s="516"/>
      <c r="FIG33" s="516"/>
      <c r="FIH33" s="516"/>
      <c r="FII33" s="516"/>
      <c r="FIJ33" s="516"/>
      <c r="FIK33" s="516"/>
      <c r="FIL33" s="516"/>
      <c r="FIM33" s="516"/>
      <c r="FIN33" s="516"/>
      <c r="FIO33" s="516"/>
      <c r="FIP33" s="516"/>
      <c r="FIQ33" s="516"/>
      <c r="FIR33" s="516"/>
      <c r="FIS33" s="516"/>
      <c r="FIT33" s="516"/>
      <c r="FIU33" s="516"/>
      <c r="FIV33" s="516"/>
      <c r="FIW33" s="516"/>
      <c r="FIX33" s="516"/>
      <c r="FIY33" s="516"/>
      <c r="FIZ33" s="516"/>
      <c r="FJA33" s="516"/>
      <c r="FJB33" s="516"/>
      <c r="FJC33" s="516"/>
      <c r="FJD33" s="516"/>
      <c r="FJE33" s="516"/>
      <c r="FJF33" s="516"/>
      <c r="FJG33" s="516"/>
      <c r="FJH33" s="516"/>
      <c r="FJI33" s="516"/>
      <c r="FJJ33" s="516"/>
      <c r="FJK33" s="516"/>
      <c r="FJL33" s="516"/>
      <c r="FJM33" s="516"/>
      <c r="FJN33" s="516"/>
      <c r="FJO33" s="516"/>
      <c r="FJP33" s="516"/>
      <c r="FJQ33" s="516"/>
      <c r="FJR33" s="516"/>
      <c r="FJS33" s="516"/>
      <c r="FJT33" s="516"/>
      <c r="FJU33" s="516"/>
      <c r="FJV33" s="516"/>
      <c r="FJW33" s="516"/>
      <c r="FJX33" s="516"/>
      <c r="FJY33" s="516"/>
      <c r="FJZ33" s="516"/>
      <c r="FKA33" s="516"/>
      <c r="FKB33" s="516"/>
      <c r="FKC33" s="516"/>
      <c r="FKD33" s="516"/>
      <c r="FKE33" s="516"/>
      <c r="FKF33" s="516"/>
      <c r="FKG33" s="516"/>
      <c r="FKH33" s="516"/>
      <c r="FKI33" s="516"/>
      <c r="FKJ33" s="516"/>
      <c r="FKK33" s="516"/>
      <c r="FKL33" s="516"/>
      <c r="FKM33" s="516"/>
      <c r="FKN33" s="516"/>
      <c r="FKO33" s="516"/>
      <c r="FKP33" s="516"/>
      <c r="FKQ33" s="516"/>
      <c r="FKR33" s="516"/>
      <c r="FKS33" s="516"/>
      <c r="FKT33" s="516"/>
      <c r="FKU33" s="516"/>
      <c r="FKV33" s="516"/>
      <c r="FKW33" s="516"/>
      <c r="FKX33" s="516"/>
      <c r="FKY33" s="516"/>
      <c r="FKZ33" s="516"/>
      <c r="FLA33" s="516"/>
      <c r="FLB33" s="516"/>
      <c r="FLC33" s="516"/>
      <c r="FLD33" s="516"/>
      <c r="FLE33" s="516"/>
      <c r="FLF33" s="516"/>
      <c r="FLG33" s="516"/>
      <c r="FLH33" s="516"/>
      <c r="FLI33" s="516"/>
      <c r="FLJ33" s="516"/>
      <c r="FLK33" s="516"/>
      <c r="FLL33" s="516"/>
      <c r="FLM33" s="516"/>
      <c r="FLN33" s="516"/>
      <c r="FLO33" s="516"/>
      <c r="FLP33" s="516"/>
      <c r="FLQ33" s="516"/>
      <c r="FLR33" s="516"/>
      <c r="FLS33" s="516"/>
      <c r="FLT33" s="516"/>
      <c r="FLU33" s="516"/>
      <c r="FLV33" s="516"/>
      <c r="FLW33" s="516"/>
      <c r="FLX33" s="516"/>
      <c r="FLY33" s="516"/>
      <c r="FLZ33" s="516"/>
      <c r="FMA33" s="516"/>
      <c r="FMB33" s="516"/>
      <c r="FMC33" s="516"/>
      <c r="FMD33" s="516"/>
      <c r="FME33" s="516"/>
      <c r="FMF33" s="516"/>
      <c r="FMG33" s="516"/>
      <c r="FMH33" s="516"/>
      <c r="FMI33" s="516"/>
      <c r="FMJ33" s="516"/>
      <c r="FMK33" s="516"/>
      <c r="FML33" s="516"/>
      <c r="FMM33" s="516"/>
      <c r="FMN33" s="516"/>
      <c r="FMO33" s="516"/>
      <c r="FMP33" s="516"/>
      <c r="FMQ33" s="516"/>
      <c r="FMR33" s="516"/>
      <c r="FMS33" s="516"/>
      <c r="FMT33" s="516"/>
      <c r="FMU33" s="516"/>
      <c r="FMV33" s="516"/>
      <c r="FMW33" s="516"/>
      <c r="FMX33" s="516"/>
      <c r="FMY33" s="516"/>
      <c r="FMZ33" s="516"/>
      <c r="FNA33" s="516"/>
      <c r="FNB33" s="516"/>
      <c r="FNC33" s="516"/>
      <c r="FND33" s="516"/>
      <c r="FNE33" s="516"/>
      <c r="FNF33" s="516"/>
      <c r="FNG33" s="516"/>
      <c r="FNH33" s="516"/>
      <c r="FNI33" s="516"/>
      <c r="FNJ33" s="516"/>
      <c r="FNK33" s="516"/>
      <c r="FNL33" s="516"/>
      <c r="FNM33" s="516"/>
      <c r="FNN33" s="516"/>
      <c r="FNO33" s="516"/>
      <c r="FNP33" s="516"/>
      <c r="FNQ33" s="516"/>
      <c r="FNR33" s="516"/>
      <c r="FNS33" s="516"/>
      <c r="FNT33" s="516"/>
      <c r="FNU33" s="516"/>
      <c r="FNV33" s="516"/>
      <c r="FNW33" s="516"/>
      <c r="FNX33" s="516"/>
      <c r="FNY33" s="516"/>
      <c r="FNZ33" s="516"/>
      <c r="FOA33" s="516"/>
      <c r="FOB33" s="516"/>
      <c r="FOC33" s="516"/>
      <c r="FOD33" s="516"/>
      <c r="FOE33" s="516"/>
      <c r="FOF33" s="516"/>
      <c r="FOG33" s="516"/>
      <c r="FOH33" s="516"/>
      <c r="FOI33" s="516"/>
      <c r="FOJ33" s="516"/>
      <c r="FOK33" s="516"/>
      <c r="FOL33" s="516"/>
      <c r="FOM33" s="516"/>
      <c r="FON33" s="516"/>
      <c r="FOO33" s="516"/>
      <c r="FOP33" s="516"/>
      <c r="FOQ33" s="516"/>
      <c r="FOR33" s="516"/>
      <c r="FOS33" s="516"/>
      <c r="FOT33" s="516"/>
      <c r="FOU33" s="516"/>
      <c r="FOV33" s="516"/>
      <c r="FOW33" s="516"/>
      <c r="FOX33" s="516"/>
      <c r="FOY33" s="516"/>
      <c r="FOZ33" s="516"/>
      <c r="FPA33" s="516"/>
      <c r="FPB33" s="516"/>
      <c r="FPC33" s="516"/>
      <c r="FPD33" s="516"/>
      <c r="FPE33" s="516"/>
      <c r="FPF33" s="516"/>
      <c r="FPG33" s="516"/>
      <c r="FPH33" s="516"/>
      <c r="FPI33" s="516"/>
      <c r="FPJ33" s="516"/>
      <c r="FPK33" s="516"/>
      <c r="FPL33" s="516"/>
      <c r="FPM33" s="516"/>
      <c r="FPN33" s="516"/>
      <c r="FPO33" s="516"/>
      <c r="FPP33" s="516"/>
      <c r="FPQ33" s="516"/>
      <c r="FPR33" s="516"/>
      <c r="FPS33" s="516"/>
      <c r="FPT33" s="516"/>
      <c r="FPU33" s="516"/>
      <c r="FPV33" s="516"/>
      <c r="FPW33" s="516"/>
      <c r="FPX33" s="516"/>
      <c r="FPY33" s="516"/>
      <c r="FPZ33" s="516"/>
      <c r="FQA33" s="516"/>
      <c r="FQB33" s="516"/>
      <c r="FQC33" s="516"/>
      <c r="FQD33" s="516"/>
      <c r="FQE33" s="516"/>
      <c r="FQF33" s="516"/>
      <c r="FQG33" s="516"/>
      <c r="FQH33" s="516"/>
      <c r="FQI33" s="516"/>
      <c r="FQJ33" s="516"/>
      <c r="FQK33" s="516"/>
      <c r="FQL33" s="516"/>
      <c r="FQM33" s="516"/>
      <c r="FQN33" s="516"/>
      <c r="FQO33" s="516"/>
      <c r="FQP33" s="516"/>
      <c r="FQQ33" s="516"/>
      <c r="FQR33" s="516"/>
      <c r="FQS33" s="516"/>
      <c r="FQT33" s="516"/>
      <c r="FQU33" s="516"/>
      <c r="FQV33" s="516"/>
      <c r="FQW33" s="516"/>
      <c r="FQX33" s="516"/>
      <c r="FQY33" s="516"/>
      <c r="FQZ33" s="516"/>
      <c r="FRA33" s="516"/>
      <c r="FRB33" s="516"/>
      <c r="FRC33" s="516"/>
      <c r="FRD33" s="516"/>
      <c r="FRE33" s="516"/>
      <c r="FRF33" s="516"/>
      <c r="FRG33" s="516"/>
      <c r="FRH33" s="516"/>
      <c r="FRI33" s="516"/>
      <c r="FRJ33" s="516"/>
      <c r="FRK33" s="516"/>
      <c r="FRL33" s="516"/>
      <c r="FRM33" s="516"/>
      <c r="FRN33" s="516"/>
      <c r="FRO33" s="516"/>
      <c r="FRP33" s="516"/>
      <c r="FRQ33" s="516"/>
      <c r="FRR33" s="516"/>
      <c r="FRS33" s="516"/>
      <c r="FRT33" s="516"/>
      <c r="FRU33" s="516"/>
      <c r="FRV33" s="516"/>
      <c r="FRW33" s="516"/>
      <c r="FRX33" s="516"/>
      <c r="FRY33" s="516"/>
      <c r="FRZ33" s="516"/>
      <c r="FSA33" s="516"/>
      <c r="FSB33" s="516"/>
      <c r="FSC33" s="516"/>
      <c r="FSD33" s="516"/>
      <c r="FSE33" s="516"/>
      <c r="FSF33" s="516"/>
      <c r="FSG33" s="516"/>
      <c r="FSH33" s="516"/>
      <c r="FSI33" s="516"/>
      <c r="FSJ33" s="516"/>
      <c r="FSK33" s="516"/>
      <c r="FSL33" s="516"/>
      <c r="FSM33" s="516"/>
      <c r="FSN33" s="516"/>
      <c r="FSO33" s="516"/>
      <c r="FSP33" s="516"/>
      <c r="FSQ33" s="516"/>
      <c r="FSR33" s="516"/>
      <c r="FSS33" s="516"/>
      <c r="FST33" s="516"/>
      <c r="FSU33" s="516"/>
      <c r="FSV33" s="516"/>
      <c r="FSW33" s="516"/>
      <c r="FSX33" s="516"/>
      <c r="FSY33" s="516"/>
      <c r="FSZ33" s="516"/>
      <c r="FTA33" s="516"/>
      <c r="FTB33" s="516"/>
      <c r="FTC33" s="516"/>
      <c r="FTD33" s="516"/>
      <c r="FTE33" s="516"/>
      <c r="FTF33" s="516"/>
      <c r="FTG33" s="516"/>
      <c r="FTH33" s="516"/>
      <c r="FTI33" s="516"/>
      <c r="FTJ33" s="516"/>
      <c r="FTK33" s="516"/>
      <c r="FTL33" s="516"/>
      <c r="FTM33" s="516"/>
      <c r="FTN33" s="516"/>
      <c r="FTO33" s="516"/>
      <c r="FTP33" s="516"/>
      <c r="FTQ33" s="516"/>
      <c r="FTR33" s="516"/>
      <c r="FTS33" s="516"/>
      <c r="FTT33" s="516"/>
      <c r="FTU33" s="516"/>
      <c r="FTV33" s="516"/>
      <c r="FTW33" s="516"/>
      <c r="FTX33" s="516"/>
      <c r="FTY33" s="516"/>
      <c r="FTZ33" s="516"/>
      <c r="FUA33" s="516"/>
      <c r="FUB33" s="516"/>
      <c r="FUC33" s="516"/>
      <c r="FUD33" s="516"/>
      <c r="FUE33" s="516"/>
      <c r="FUF33" s="516"/>
      <c r="FUG33" s="516"/>
      <c r="FUH33" s="516"/>
      <c r="FUI33" s="516"/>
      <c r="FUJ33" s="516"/>
      <c r="FUK33" s="516"/>
      <c r="FUL33" s="516"/>
      <c r="FUM33" s="516"/>
      <c r="FUN33" s="516"/>
      <c r="FUO33" s="516"/>
      <c r="FUP33" s="516"/>
      <c r="FUQ33" s="516"/>
      <c r="FUR33" s="516"/>
      <c r="FUS33" s="516"/>
      <c r="FUT33" s="516"/>
      <c r="FUU33" s="516"/>
      <c r="FUV33" s="516"/>
      <c r="FUW33" s="516"/>
      <c r="FUX33" s="516"/>
      <c r="FUY33" s="516"/>
      <c r="FUZ33" s="516"/>
      <c r="FVA33" s="516"/>
      <c r="FVB33" s="516"/>
      <c r="FVC33" s="516"/>
      <c r="FVD33" s="516"/>
      <c r="FVE33" s="516"/>
      <c r="FVF33" s="516"/>
      <c r="FVG33" s="516"/>
      <c r="FVH33" s="516"/>
      <c r="FVI33" s="516"/>
      <c r="FVJ33" s="516"/>
      <c r="FVK33" s="516"/>
      <c r="FVL33" s="516"/>
      <c r="FVM33" s="516"/>
      <c r="FVN33" s="516"/>
      <c r="FVO33" s="516"/>
      <c r="FVP33" s="516"/>
      <c r="FVQ33" s="516"/>
      <c r="FVR33" s="516"/>
      <c r="FVS33" s="516"/>
      <c r="FVT33" s="516"/>
      <c r="FVU33" s="516"/>
      <c r="FVV33" s="516"/>
      <c r="FVW33" s="516"/>
      <c r="FVX33" s="516"/>
      <c r="FVY33" s="516"/>
      <c r="FVZ33" s="516"/>
      <c r="FWA33" s="516"/>
      <c r="FWB33" s="516"/>
      <c r="FWC33" s="516"/>
      <c r="FWD33" s="516"/>
      <c r="FWE33" s="516"/>
      <c r="FWF33" s="516"/>
      <c r="FWG33" s="516"/>
      <c r="FWH33" s="516"/>
      <c r="FWI33" s="516"/>
      <c r="FWJ33" s="516"/>
      <c r="FWK33" s="516"/>
      <c r="FWL33" s="516"/>
      <c r="FWM33" s="516"/>
      <c r="FWN33" s="516"/>
      <c r="FWO33" s="516"/>
      <c r="FWP33" s="516"/>
      <c r="FWQ33" s="516"/>
      <c r="FWR33" s="516"/>
      <c r="FWS33" s="516"/>
      <c r="FWT33" s="516"/>
      <c r="FWU33" s="516"/>
      <c r="FWV33" s="516"/>
      <c r="FWW33" s="516"/>
      <c r="FWX33" s="516"/>
      <c r="FWY33" s="516"/>
      <c r="FWZ33" s="516"/>
      <c r="FXA33" s="516"/>
      <c r="FXB33" s="516"/>
      <c r="FXC33" s="516"/>
      <c r="FXD33" s="516"/>
      <c r="FXE33" s="516"/>
      <c r="FXF33" s="516"/>
      <c r="FXG33" s="516"/>
      <c r="FXH33" s="516"/>
      <c r="FXI33" s="516"/>
      <c r="FXJ33" s="516"/>
      <c r="FXK33" s="516"/>
      <c r="FXL33" s="516"/>
      <c r="FXM33" s="516"/>
      <c r="FXN33" s="516"/>
      <c r="FXO33" s="516"/>
      <c r="FXP33" s="516"/>
      <c r="FXQ33" s="516"/>
      <c r="FXR33" s="516"/>
      <c r="FXS33" s="516"/>
      <c r="FXT33" s="516"/>
      <c r="FXU33" s="516"/>
      <c r="FXV33" s="516"/>
      <c r="FXW33" s="516"/>
      <c r="FXX33" s="516"/>
      <c r="FXY33" s="516"/>
      <c r="FXZ33" s="516"/>
      <c r="FYA33" s="516"/>
      <c r="FYB33" s="516"/>
      <c r="FYC33" s="516"/>
      <c r="FYD33" s="516"/>
      <c r="FYE33" s="516"/>
      <c r="FYF33" s="516"/>
      <c r="FYG33" s="516"/>
      <c r="FYH33" s="516"/>
      <c r="FYI33" s="516"/>
      <c r="FYJ33" s="516"/>
      <c r="FYK33" s="516"/>
      <c r="FYL33" s="516"/>
      <c r="FYM33" s="516"/>
      <c r="FYN33" s="516"/>
      <c r="FYO33" s="516"/>
      <c r="FYP33" s="516"/>
      <c r="FYQ33" s="516"/>
      <c r="FYR33" s="516"/>
      <c r="FYS33" s="516"/>
      <c r="FYT33" s="516"/>
      <c r="FYU33" s="516"/>
      <c r="FYV33" s="516"/>
      <c r="FYW33" s="516"/>
      <c r="FYX33" s="516"/>
      <c r="FYY33" s="516"/>
      <c r="FYZ33" s="516"/>
      <c r="FZA33" s="516"/>
      <c r="FZB33" s="516"/>
      <c r="FZC33" s="516"/>
      <c r="FZD33" s="516"/>
      <c r="FZE33" s="516"/>
      <c r="FZF33" s="516"/>
      <c r="FZG33" s="516"/>
      <c r="FZH33" s="516"/>
      <c r="FZI33" s="516"/>
      <c r="FZJ33" s="516"/>
      <c r="FZK33" s="516"/>
      <c r="FZL33" s="516"/>
      <c r="FZM33" s="516"/>
      <c r="FZN33" s="516"/>
      <c r="FZO33" s="516"/>
      <c r="FZP33" s="516"/>
      <c r="FZQ33" s="516"/>
      <c r="FZR33" s="516"/>
      <c r="FZS33" s="516"/>
      <c r="FZT33" s="516"/>
      <c r="FZU33" s="516"/>
      <c r="FZV33" s="516"/>
      <c r="FZW33" s="516"/>
      <c r="FZX33" s="516"/>
      <c r="FZY33" s="516"/>
      <c r="FZZ33" s="516"/>
      <c r="GAA33" s="516"/>
      <c r="GAB33" s="516"/>
      <c r="GAC33" s="516"/>
      <c r="GAD33" s="516"/>
      <c r="GAE33" s="516"/>
      <c r="GAF33" s="516"/>
      <c r="GAG33" s="516"/>
      <c r="GAH33" s="516"/>
      <c r="GAI33" s="516"/>
      <c r="GAJ33" s="516"/>
      <c r="GAK33" s="516"/>
      <c r="GAL33" s="516"/>
      <c r="GAM33" s="516"/>
      <c r="GAN33" s="516"/>
      <c r="GAO33" s="516"/>
      <c r="GAP33" s="516"/>
      <c r="GAQ33" s="516"/>
      <c r="GAR33" s="516"/>
      <c r="GAS33" s="516"/>
      <c r="GAT33" s="516"/>
      <c r="GAU33" s="516"/>
      <c r="GAV33" s="516"/>
      <c r="GAW33" s="516"/>
      <c r="GAX33" s="516"/>
      <c r="GAY33" s="516"/>
      <c r="GAZ33" s="516"/>
      <c r="GBA33" s="516"/>
      <c r="GBB33" s="516"/>
      <c r="GBC33" s="516"/>
      <c r="GBD33" s="516"/>
      <c r="GBE33" s="516"/>
      <c r="GBF33" s="516"/>
      <c r="GBG33" s="516"/>
      <c r="GBH33" s="516"/>
      <c r="GBI33" s="516"/>
      <c r="GBJ33" s="516"/>
      <c r="GBK33" s="516"/>
      <c r="GBL33" s="516"/>
      <c r="GBM33" s="516"/>
      <c r="GBN33" s="516"/>
      <c r="GBO33" s="516"/>
      <c r="GBP33" s="516"/>
      <c r="GBQ33" s="516"/>
      <c r="GBR33" s="516"/>
      <c r="GBS33" s="516"/>
      <c r="GBT33" s="516"/>
      <c r="GBU33" s="516"/>
      <c r="GBV33" s="516"/>
      <c r="GBW33" s="516"/>
      <c r="GBX33" s="516"/>
      <c r="GBY33" s="516"/>
      <c r="GBZ33" s="516"/>
      <c r="GCA33" s="516"/>
      <c r="GCB33" s="516"/>
      <c r="GCC33" s="516"/>
      <c r="GCD33" s="516"/>
      <c r="GCE33" s="516"/>
      <c r="GCF33" s="516"/>
      <c r="GCG33" s="516"/>
      <c r="GCH33" s="516"/>
      <c r="GCI33" s="516"/>
      <c r="GCJ33" s="516"/>
      <c r="GCK33" s="516"/>
      <c r="GCL33" s="516"/>
      <c r="GCM33" s="516"/>
      <c r="GCN33" s="516"/>
      <c r="GCO33" s="516"/>
      <c r="GCP33" s="516"/>
      <c r="GCQ33" s="516"/>
      <c r="GCR33" s="516"/>
      <c r="GCS33" s="516"/>
      <c r="GCT33" s="516"/>
      <c r="GCU33" s="516"/>
      <c r="GCV33" s="516"/>
      <c r="GCW33" s="516"/>
      <c r="GCX33" s="516"/>
      <c r="GCY33" s="516"/>
      <c r="GCZ33" s="516"/>
      <c r="GDA33" s="516"/>
      <c r="GDB33" s="516"/>
      <c r="GDC33" s="516"/>
      <c r="GDD33" s="516"/>
      <c r="GDE33" s="516"/>
      <c r="GDF33" s="516"/>
      <c r="GDG33" s="516"/>
      <c r="GDH33" s="516"/>
      <c r="GDI33" s="516"/>
      <c r="GDJ33" s="516"/>
      <c r="GDK33" s="516"/>
      <c r="GDL33" s="516"/>
      <c r="GDM33" s="516"/>
      <c r="GDN33" s="516"/>
      <c r="GDO33" s="516"/>
      <c r="GDP33" s="516"/>
      <c r="GDQ33" s="516"/>
      <c r="GDR33" s="516"/>
      <c r="GDS33" s="516"/>
      <c r="GDT33" s="516"/>
      <c r="GDU33" s="516"/>
      <c r="GDV33" s="516"/>
      <c r="GDW33" s="516"/>
      <c r="GDX33" s="516"/>
      <c r="GDY33" s="516"/>
      <c r="GDZ33" s="516"/>
      <c r="GEA33" s="516"/>
      <c r="GEB33" s="516"/>
      <c r="GEC33" s="516"/>
      <c r="GED33" s="516"/>
      <c r="GEE33" s="516"/>
      <c r="GEF33" s="516"/>
      <c r="GEG33" s="516"/>
      <c r="GEH33" s="516"/>
      <c r="GEI33" s="516"/>
      <c r="GEJ33" s="516"/>
      <c r="GEK33" s="516"/>
      <c r="GEL33" s="516"/>
      <c r="GEM33" s="516"/>
      <c r="GEN33" s="516"/>
      <c r="GEO33" s="516"/>
      <c r="GEP33" s="516"/>
      <c r="GEQ33" s="516"/>
      <c r="GER33" s="516"/>
      <c r="GES33" s="516"/>
      <c r="GET33" s="516"/>
      <c r="GEU33" s="516"/>
      <c r="GEV33" s="516"/>
      <c r="GEW33" s="516"/>
      <c r="GEX33" s="516"/>
      <c r="GEY33" s="516"/>
      <c r="GEZ33" s="516"/>
      <c r="GFA33" s="516"/>
      <c r="GFB33" s="516"/>
      <c r="GFC33" s="516"/>
      <c r="GFD33" s="516"/>
      <c r="GFE33" s="516"/>
      <c r="GFF33" s="516"/>
      <c r="GFG33" s="516"/>
      <c r="GFH33" s="516"/>
      <c r="GFI33" s="516"/>
      <c r="GFJ33" s="516"/>
      <c r="GFK33" s="516"/>
      <c r="GFL33" s="516"/>
      <c r="GFM33" s="516"/>
      <c r="GFN33" s="516"/>
      <c r="GFO33" s="516"/>
      <c r="GFP33" s="516"/>
      <c r="GFQ33" s="516"/>
      <c r="GFR33" s="516"/>
      <c r="GFS33" s="516"/>
      <c r="GFT33" s="516"/>
      <c r="GFU33" s="516"/>
      <c r="GFV33" s="516"/>
      <c r="GFW33" s="516"/>
      <c r="GFX33" s="516"/>
      <c r="GFY33" s="516"/>
      <c r="GFZ33" s="516"/>
      <c r="GGA33" s="516"/>
      <c r="GGB33" s="516"/>
      <c r="GGC33" s="516"/>
      <c r="GGD33" s="516"/>
      <c r="GGE33" s="516"/>
      <c r="GGF33" s="516"/>
      <c r="GGG33" s="516"/>
      <c r="GGH33" s="516"/>
      <c r="GGI33" s="516"/>
      <c r="GGJ33" s="516"/>
      <c r="GGK33" s="516"/>
      <c r="GGL33" s="516"/>
      <c r="GGM33" s="516"/>
      <c r="GGN33" s="516"/>
      <c r="GGO33" s="516"/>
      <c r="GGP33" s="516"/>
      <c r="GGQ33" s="516"/>
      <c r="GGR33" s="516"/>
      <c r="GGS33" s="516"/>
      <c r="GGT33" s="516"/>
      <c r="GGU33" s="516"/>
      <c r="GGV33" s="516"/>
      <c r="GGW33" s="516"/>
      <c r="GGX33" s="516"/>
      <c r="GGY33" s="516"/>
      <c r="GGZ33" s="516"/>
      <c r="GHA33" s="516"/>
      <c r="GHB33" s="516"/>
      <c r="GHC33" s="516"/>
      <c r="GHD33" s="516"/>
      <c r="GHE33" s="516"/>
      <c r="GHF33" s="516"/>
      <c r="GHG33" s="516"/>
      <c r="GHH33" s="516"/>
      <c r="GHI33" s="516"/>
      <c r="GHJ33" s="516"/>
      <c r="GHK33" s="516"/>
      <c r="GHL33" s="516"/>
      <c r="GHM33" s="516"/>
      <c r="GHN33" s="516"/>
      <c r="GHO33" s="516"/>
      <c r="GHP33" s="516"/>
      <c r="GHQ33" s="516"/>
      <c r="GHR33" s="516"/>
      <c r="GHS33" s="516"/>
      <c r="GHT33" s="516"/>
      <c r="GHU33" s="516"/>
      <c r="GHV33" s="516"/>
      <c r="GHW33" s="516"/>
      <c r="GHX33" s="516"/>
      <c r="GHY33" s="516"/>
      <c r="GHZ33" s="516"/>
      <c r="GIA33" s="516"/>
      <c r="GIB33" s="516"/>
      <c r="GIC33" s="516"/>
      <c r="GID33" s="516"/>
      <c r="GIE33" s="516"/>
      <c r="GIF33" s="516"/>
      <c r="GIG33" s="516"/>
      <c r="GIH33" s="516"/>
      <c r="GII33" s="516"/>
      <c r="GIJ33" s="516"/>
      <c r="GIK33" s="516"/>
      <c r="GIL33" s="516"/>
      <c r="GIM33" s="516"/>
      <c r="GIN33" s="516"/>
      <c r="GIO33" s="516"/>
      <c r="GIP33" s="516"/>
      <c r="GIQ33" s="516"/>
      <c r="GIR33" s="516"/>
      <c r="GIS33" s="516"/>
      <c r="GIT33" s="516"/>
      <c r="GIU33" s="516"/>
      <c r="GIV33" s="516"/>
      <c r="GIW33" s="516"/>
      <c r="GIX33" s="516"/>
      <c r="GIY33" s="516"/>
      <c r="GIZ33" s="516"/>
      <c r="GJA33" s="516"/>
      <c r="GJB33" s="516"/>
      <c r="GJC33" s="516"/>
      <c r="GJD33" s="516"/>
      <c r="GJE33" s="516"/>
      <c r="GJF33" s="516"/>
      <c r="GJG33" s="516"/>
      <c r="GJH33" s="516"/>
      <c r="GJI33" s="516"/>
      <c r="GJJ33" s="516"/>
      <c r="GJK33" s="516"/>
      <c r="GJL33" s="516"/>
      <c r="GJM33" s="516"/>
      <c r="GJN33" s="516"/>
      <c r="GJO33" s="516"/>
      <c r="GJP33" s="516"/>
      <c r="GJQ33" s="516"/>
      <c r="GJR33" s="516"/>
      <c r="GJS33" s="516"/>
      <c r="GJT33" s="516"/>
      <c r="GJU33" s="516"/>
      <c r="GJV33" s="516"/>
      <c r="GJW33" s="516"/>
      <c r="GJX33" s="516"/>
      <c r="GJY33" s="516"/>
      <c r="GJZ33" s="516"/>
      <c r="GKA33" s="516"/>
      <c r="GKB33" s="516"/>
      <c r="GKC33" s="516"/>
      <c r="GKD33" s="516"/>
      <c r="GKE33" s="516"/>
      <c r="GKF33" s="516"/>
      <c r="GKG33" s="516"/>
      <c r="GKH33" s="516"/>
      <c r="GKI33" s="516"/>
      <c r="GKJ33" s="516"/>
      <c r="GKK33" s="516"/>
      <c r="GKL33" s="516"/>
      <c r="GKM33" s="516"/>
      <c r="GKN33" s="516"/>
      <c r="GKO33" s="516"/>
      <c r="GKP33" s="516"/>
      <c r="GKQ33" s="516"/>
      <c r="GKR33" s="516"/>
      <c r="GKS33" s="516"/>
      <c r="GKT33" s="516"/>
      <c r="GKU33" s="516"/>
      <c r="GKV33" s="516"/>
      <c r="GKW33" s="516"/>
      <c r="GKX33" s="516"/>
      <c r="GKY33" s="516"/>
      <c r="GKZ33" s="516"/>
      <c r="GLA33" s="516"/>
      <c r="GLB33" s="516"/>
      <c r="GLC33" s="516"/>
      <c r="GLD33" s="516"/>
      <c r="GLE33" s="516"/>
      <c r="GLF33" s="516"/>
      <c r="GLG33" s="516"/>
      <c r="GLH33" s="516"/>
      <c r="GLI33" s="516"/>
      <c r="GLJ33" s="516"/>
      <c r="GLK33" s="516"/>
      <c r="GLL33" s="516"/>
      <c r="GLM33" s="516"/>
      <c r="GLN33" s="516"/>
      <c r="GLO33" s="516"/>
      <c r="GLP33" s="516"/>
      <c r="GLQ33" s="516"/>
      <c r="GLR33" s="516"/>
      <c r="GLS33" s="516"/>
      <c r="GLT33" s="516"/>
      <c r="GLU33" s="516"/>
      <c r="GLV33" s="516"/>
      <c r="GLW33" s="516"/>
      <c r="GLX33" s="516"/>
      <c r="GLY33" s="516"/>
      <c r="GLZ33" s="516"/>
      <c r="GMA33" s="516"/>
      <c r="GMB33" s="516"/>
      <c r="GMC33" s="516"/>
      <c r="GMD33" s="516"/>
      <c r="GME33" s="516"/>
      <c r="GMF33" s="516"/>
      <c r="GMG33" s="516"/>
      <c r="GMH33" s="516"/>
      <c r="GMI33" s="516"/>
      <c r="GMJ33" s="516"/>
      <c r="GMK33" s="516"/>
      <c r="GML33" s="516"/>
      <c r="GMM33" s="516"/>
      <c r="GMN33" s="516"/>
      <c r="GMO33" s="516"/>
      <c r="GMP33" s="516"/>
      <c r="GMQ33" s="516"/>
      <c r="GMR33" s="516"/>
      <c r="GMS33" s="516"/>
      <c r="GMT33" s="516"/>
      <c r="GMU33" s="516"/>
      <c r="GMV33" s="516"/>
      <c r="GMW33" s="516"/>
      <c r="GMX33" s="516"/>
      <c r="GMY33" s="516"/>
      <c r="GMZ33" s="516"/>
      <c r="GNA33" s="516"/>
      <c r="GNB33" s="516"/>
      <c r="GNC33" s="516"/>
      <c r="GND33" s="516"/>
      <c r="GNE33" s="516"/>
      <c r="GNF33" s="516"/>
      <c r="GNG33" s="516"/>
      <c r="GNH33" s="516"/>
      <c r="GNI33" s="516"/>
      <c r="GNJ33" s="516"/>
      <c r="GNK33" s="516"/>
      <c r="GNL33" s="516"/>
      <c r="GNM33" s="516"/>
      <c r="GNN33" s="516"/>
      <c r="GNO33" s="516"/>
      <c r="GNP33" s="516"/>
      <c r="GNQ33" s="516"/>
      <c r="GNR33" s="516"/>
      <c r="GNS33" s="516"/>
      <c r="GNT33" s="516"/>
      <c r="GNU33" s="516"/>
      <c r="GNV33" s="516"/>
      <c r="GNW33" s="516"/>
      <c r="GNX33" s="516"/>
      <c r="GNY33" s="516"/>
      <c r="GNZ33" s="516"/>
      <c r="GOA33" s="516"/>
      <c r="GOB33" s="516"/>
      <c r="GOC33" s="516"/>
      <c r="GOD33" s="516"/>
      <c r="GOE33" s="516"/>
      <c r="GOF33" s="516"/>
      <c r="GOG33" s="516"/>
      <c r="GOH33" s="516"/>
      <c r="GOI33" s="516"/>
      <c r="GOJ33" s="516"/>
      <c r="GOK33" s="516"/>
      <c r="GOL33" s="516"/>
      <c r="GOM33" s="516"/>
      <c r="GON33" s="516"/>
      <c r="GOO33" s="516"/>
      <c r="GOP33" s="516"/>
      <c r="GOQ33" s="516"/>
      <c r="GOR33" s="516"/>
      <c r="GOS33" s="516"/>
      <c r="GOT33" s="516"/>
      <c r="GOU33" s="516"/>
      <c r="GOV33" s="516"/>
      <c r="GOW33" s="516"/>
      <c r="GOX33" s="516"/>
      <c r="GOY33" s="516"/>
      <c r="GOZ33" s="516"/>
      <c r="GPA33" s="516"/>
      <c r="GPB33" s="516"/>
      <c r="GPC33" s="516"/>
      <c r="GPD33" s="516"/>
      <c r="GPE33" s="516"/>
      <c r="GPF33" s="516"/>
      <c r="GPG33" s="516"/>
      <c r="GPH33" s="516"/>
      <c r="GPI33" s="516"/>
      <c r="GPJ33" s="516"/>
      <c r="GPK33" s="516"/>
      <c r="GPL33" s="516"/>
      <c r="GPM33" s="516"/>
      <c r="GPN33" s="516"/>
      <c r="GPO33" s="516"/>
      <c r="GPP33" s="516"/>
      <c r="GPQ33" s="516"/>
      <c r="GPR33" s="516"/>
      <c r="GPS33" s="516"/>
      <c r="GPT33" s="516"/>
      <c r="GPU33" s="516"/>
      <c r="GPV33" s="516"/>
      <c r="GPW33" s="516"/>
      <c r="GPX33" s="516"/>
      <c r="GPY33" s="516"/>
      <c r="GPZ33" s="516"/>
      <c r="GQA33" s="516"/>
      <c r="GQB33" s="516"/>
      <c r="GQC33" s="516"/>
      <c r="GQD33" s="516"/>
      <c r="GQE33" s="516"/>
      <c r="GQF33" s="516"/>
      <c r="GQG33" s="516"/>
      <c r="GQH33" s="516"/>
      <c r="GQI33" s="516"/>
      <c r="GQJ33" s="516"/>
      <c r="GQK33" s="516"/>
      <c r="GQL33" s="516"/>
      <c r="GQM33" s="516"/>
      <c r="GQN33" s="516"/>
      <c r="GQO33" s="516"/>
      <c r="GQP33" s="516"/>
      <c r="GQQ33" s="516"/>
      <c r="GQR33" s="516"/>
      <c r="GQS33" s="516"/>
      <c r="GQT33" s="516"/>
      <c r="GQU33" s="516"/>
      <c r="GQV33" s="516"/>
      <c r="GQW33" s="516"/>
      <c r="GQX33" s="516"/>
      <c r="GQY33" s="516"/>
      <c r="GQZ33" s="516"/>
      <c r="GRA33" s="516"/>
      <c r="GRB33" s="516"/>
      <c r="GRC33" s="516"/>
      <c r="GRD33" s="516"/>
      <c r="GRE33" s="516"/>
      <c r="GRF33" s="516"/>
      <c r="GRG33" s="516"/>
      <c r="GRH33" s="516"/>
      <c r="GRI33" s="516"/>
      <c r="GRJ33" s="516"/>
      <c r="GRK33" s="516"/>
      <c r="GRL33" s="516"/>
      <c r="GRM33" s="516"/>
      <c r="GRN33" s="516"/>
      <c r="GRO33" s="516"/>
      <c r="GRP33" s="516"/>
      <c r="GRQ33" s="516"/>
      <c r="GRR33" s="516"/>
      <c r="GRS33" s="516"/>
      <c r="GRT33" s="516"/>
      <c r="GRU33" s="516"/>
      <c r="GRV33" s="516"/>
      <c r="GRW33" s="516"/>
      <c r="GRX33" s="516"/>
      <c r="GRY33" s="516"/>
      <c r="GRZ33" s="516"/>
      <c r="GSA33" s="516"/>
      <c r="GSB33" s="516"/>
      <c r="GSC33" s="516"/>
      <c r="GSD33" s="516"/>
      <c r="GSE33" s="516"/>
      <c r="GSF33" s="516"/>
      <c r="GSG33" s="516"/>
      <c r="GSH33" s="516"/>
      <c r="GSI33" s="516"/>
      <c r="GSJ33" s="516"/>
      <c r="GSK33" s="516"/>
      <c r="GSL33" s="516"/>
      <c r="GSM33" s="516"/>
      <c r="GSN33" s="516"/>
      <c r="GSO33" s="516"/>
      <c r="GSP33" s="516"/>
      <c r="GSQ33" s="516"/>
      <c r="GSR33" s="516"/>
      <c r="GSS33" s="516"/>
      <c r="GST33" s="516"/>
      <c r="GSU33" s="516"/>
      <c r="GSV33" s="516"/>
      <c r="GSW33" s="516"/>
      <c r="GSX33" s="516"/>
      <c r="GSY33" s="516"/>
      <c r="GSZ33" s="516"/>
      <c r="GTA33" s="516"/>
      <c r="GTB33" s="516"/>
      <c r="GTC33" s="516"/>
      <c r="GTD33" s="516"/>
      <c r="GTE33" s="516"/>
      <c r="GTF33" s="516"/>
      <c r="GTG33" s="516"/>
      <c r="GTH33" s="516"/>
      <c r="GTI33" s="516"/>
      <c r="GTJ33" s="516"/>
      <c r="GTK33" s="516"/>
      <c r="GTL33" s="516"/>
      <c r="GTM33" s="516"/>
      <c r="GTN33" s="516"/>
      <c r="GTO33" s="516"/>
      <c r="GTP33" s="516"/>
      <c r="GTQ33" s="516"/>
      <c r="GTR33" s="516"/>
      <c r="GTS33" s="516"/>
      <c r="GTT33" s="516"/>
      <c r="GTU33" s="516"/>
      <c r="GTV33" s="516"/>
      <c r="GTW33" s="516"/>
      <c r="GTX33" s="516"/>
      <c r="GTY33" s="516"/>
      <c r="GTZ33" s="516"/>
      <c r="GUA33" s="516"/>
      <c r="GUB33" s="516"/>
      <c r="GUC33" s="516"/>
      <c r="GUD33" s="516"/>
      <c r="GUE33" s="516"/>
      <c r="GUF33" s="516"/>
      <c r="GUG33" s="516"/>
      <c r="GUH33" s="516"/>
      <c r="GUI33" s="516"/>
      <c r="GUJ33" s="516"/>
      <c r="GUK33" s="516"/>
      <c r="GUL33" s="516"/>
      <c r="GUM33" s="516"/>
      <c r="GUN33" s="516"/>
      <c r="GUO33" s="516"/>
      <c r="GUP33" s="516"/>
      <c r="GUQ33" s="516"/>
      <c r="GUR33" s="516"/>
      <c r="GUS33" s="516"/>
      <c r="GUT33" s="516"/>
      <c r="GUU33" s="516"/>
      <c r="GUV33" s="516"/>
      <c r="GUW33" s="516"/>
      <c r="GUX33" s="516"/>
      <c r="GUY33" s="516"/>
      <c r="GUZ33" s="516"/>
      <c r="GVA33" s="516"/>
      <c r="GVB33" s="516"/>
      <c r="GVC33" s="516"/>
      <c r="GVD33" s="516"/>
      <c r="GVE33" s="516"/>
      <c r="GVF33" s="516"/>
      <c r="GVG33" s="516"/>
      <c r="GVH33" s="516"/>
      <c r="GVI33" s="516"/>
      <c r="GVJ33" s="516"/>
      <c r="GVK33" s="516"/>
      <c r="GVL33" s="516"/>
      <c r="GVM33" s="516"/>
      <c r="GVN33" s="516"/>
      <c r="GVO33" s="516"/>
      <c r="GVP33" s="516"/>
      <c r="GVQ33" s="516"/>
      <c r="GVR33" s="516"/>
      <c r="GVS33" s="516"/>
      <c r="GVT33" s="516"/>
      <c r="GVU33" s="516"/>
      <c r="GVV33" s="516"/>
      <c r="GVW33" s="516"/>
      <c r="GVX33" s="516"/>
      <c r="GVY33" s="516"/>
      <c r="GVZ33" s="516"/>
      <c r="GWA33" s="516"/>
      <c r="GWB33" s="516"/>
      <c r="GWC33" s="516"/>
      <c r="GWD33" s="516"/>
      <c r="GWE33" s="516"/>
      <c r="GWF33" s="516"/>
      <c r="GWG33" s="516"/>
      <c r="GWH33" s="516"/>
      <c r="GWI33" s="516"/>
      <c r="GWJ33" s="516"/>
      <c r="GWK33" s="516"/>
      <c r="GWL33" s="516"/>
      <c r="GWM33" s="516"/>
      <c r="GWN33" s="516"/>
      <c r="GWO33" s="516"/>
      <c r="GWP33" s="516"/>
      <c r="GWQ33" s="516"/>
      <c r="GWR33" s="516"/>
      <c r="GWS33" s="516"/>
      <c r="GWT33" s="516"/>
      <c r="GWU33" s="516"/>
      <c r="GWV33" s="516"/>
      <c r="GWW33" s="516"/>
      <c r="GWX33" s="516"/>
      <c r="GWY33" s="516"/>
      <c r="GWZ33" s="516"/>
      <c r="GXA33" s="516"/>
      <c r="GXB33" s="516"/>
      <c r="GXC33" s="516"/>
      <c r="GXD33" s="516"/>
      <c r="GXE33" s="516"/>
      <c r="GXF33" s="516"/>
      <c r="GXG33" s="516"/>
      <c r="GXH33" s="516"/>
      <c r="GXI33" s="516"/>
      <c r="GXJ33" s="516"/>
      <c r="GXK33" s="516"/>
      <c r="GXL33" s="516"/>
      <c r="GXM33" s="516"/>
      <c r="GXN33" s="516"/>
      <c r="GXO33" s="516"/>
      <c r="GXP33" s="516"/>
      <c r="GXQ33" s="516"/>
      <c r="GXR33" s="516"/>
      <c r="GXS33" s="516"/>
      <c r="GXT33" s="516"/>
      <c r="GXU33" s="516"/>
      <c r="GXV33" s="516"/>
      <c r="GXW33" s="516"/>
      <c r="GXX33" s="516"/>
      <c r="GXY33" s="516"/>
      <c r="GXZ33" s="516"/>
      <c r="GYA33" s="516"/>
      <c r="GYB33" s="516"/>
      <c r="GYC33" s="516"/>
      <c r="GYD33" s="516"/>
      <c r="GYE33" s="516"/>
      <c r="GYF33" s="516"/>
      <c r="GYG33" s="516"/>
      <c r="GYH33" s="516"/>
      <c r="GYI33" s="516"/>
      <c r="GYJ33" s="516"/>
      <c r="GYK33" s="516"/>
      <c r="GYL33" s="516"/>
      <c r="GYM33" s="516"/>
      <c r="GYN33" s="516"/>
      <c r="GYO33" s="516"/>
      <c r="GYP33" s="516"/>
      <c r="GYQ33" s="516"/>
      <c r="GYR33" s="516"/>
      <c r="GYS33" s="516"/>
      <c r="GYT33" s="516"/>
      <c r="GYU33" s="516"/>
      <c r="GYV33" s="516"/>
      <c r="GYW33" s="516"/>
      <c r="GYX33" s="516"/>
      <c r="GYY33" s="516"/>
      <c r="GYZ33" s="516"/>
      <c r="GZA33" s="516"/>
      <c r="GZB33" s="516"/>
      <c r="GZC33" s="516"/>
      <c r="GZD33" s="516"/>
      <c r="GZE33" s="516"/>
      <c r="GZF33" s="516"/>
      <c r="GZG33" s="516"/>
      <c r="GZH33" s="516"/>
      <c r="GZI33" s="516"/>
      <c r="GZJ33" s="516"/>
      <c r="GZK33" s="516"/>
      <c r="GZL33" s="516"/>
      <c r="GZM33" s="516"/>
      <c r="GZN33" s="516"/>
      <c r="GZO33" s="516"/>
      <c r="GZP33" s="516"/>
      <c r="GZQ33" s="516"/>
      <c r="GZR33" s="516"/>
      <c r="GZS33" s="516"/>
      <c r="GZT33" s="516"/>
      <c r="GZU33" s="516"/>
      <c r="GZV33" s="516"/>
      <c r="GZW33" s="516"/>
      <c r="GZX33" s="516"/>
      <c r="GZY33" s="516"/>
      <c r="GZZ33" s="516"/>
      <c r="HAA33" s="516"/>
      <c r="HAB33" s="516"/>
      <c r="HAC33" s="516"/>
      <c r="HAD33" s="516"/>
      <c r="HAE33" s="516"/>
      <c r="HAF33" s="516"/>
      <c r="HAG33" s="516"/>
      <c r="HAH33" s="516"/>
      <c r="HAI33" s="516"/>
      <c r="HAJ33" s="516"/>
      <c r="HAK33" s="516"/>
      <c r="HAL33" s="516"/>
      <c r="HAM33" s="516"/>
      <c r="HAN33" s="516"/>
      <c r="HAO33" s="516"/>
      <c r="HAP33" s="516"/>
      <c r="HAQ33" s="516"/>
      <c r="HAR33" s="516"/>
      <c r="HAS33" s="516"/>
      <c r="HAT33" s="516"/>
      <c r="HAU33" s="516"/>
      <c r="HAV33" s="516"/>
      <c r="HAW33" s="516"/>
      <c r="HAX33" s="516"/>
      <c r="HAY33" s="516"/>
      <c r="HAZ33" s="516"/>
      <c r="HBA33" s="516"/>
      <c r="HBB33" s="516"/>
      <c r="HBC33" s="516"/>
      <c r="HBD33" s="516"/>
      <c r="HBE33" s="516"/>
      <c r="HBF33" s="516"/>
      <c r="HBG33" s="516"/>
      <c r="HBH33" s="516"/>
      <c r="HBI33" s="516"/>
      <c r="HBJ33" s="516"/>
      <c r="HBK33" s="516"/>
      <c r="HBL33" s="516"/>
      <c r="HBM33" s="516"/>
      <c r="HBN33" s="516"/>
      <c r="HBO33" s="516"/>
      <c r="HBP33" s="516"/>
      <c r="HBQ33" s="516"/>
      <c r="HBR33" s="516"/>
      <c r="HBS33" s="516"/>
      <c r="HBT33" s="516"/>
      <c r="HBU33" s="516"/>
      <c r="HBV33" s="516"/>
      <c r="HBW33" s="516"/>
      <c r="HBX33" s="516"/>
      <c r="HBY33" s="516"/>
      <c r="HBZ33" s="516"/>
      <c r="HCA33" s="516"/>
      <c r="HCB33" s="516"/>
      <c r="HCC33" s="516"/>
      <c r="HCD33" s="516"/>
      <c r="HCE33" s="516"/>
      <c r="HCF33" s="516"/>
      <c r="HCG33" s="516"/>
      <c r="HCH33" s="516"/>
      <c r="HCI33" s="516"/>
      <c r="HCJ33" s="516"/>
      <c r="HCK33" s="516"/>
      <c r="HCL33" s="516"/>
      <c r="HCM33" s="516"/>
      <c r="HCN33" s="516"/>
      <c r="HCO33" s="516"/>
      <c r="HCP33" s="516"/>
      <c r="HCQ33" s="516"/>
      <c r="HCR33" s="516"/>
      <c r="HCS33" s="516"/>
      <c r="HCT33" s="516"/>
      <c r="HCU33" s="516"/>
      <c r="HCV33" s="516"/>
      <c r="HCW33" s="516"/>
      <c r="HCX33" s="516"/>
      <c r="HCY33" s="516"/>
      <c r="HCZ33" s="516"/>
      <c r="HDA33" s="516"/>
      <c r="HDB33" s="516"/>
      <c r="HDC33" s="516"/>
      <c r="HDD33" s="516"/>
      <c r="HDE33" s="516"/>
      <c r="HDF33" s="516"/>
      <c r="HDG33" s="516"/>
      <c r="HDH33" s="516"/>
      <c r="HDI33" s="516"/>
      <c r="HDJ33" s="516"/>
      <c r="HDK33" s="516"/>
      <c r="HDL33" s="516"/>
      <c r="HDM33" s="516"/>
      <c r="HDN33" s="516"/>
      <c r="HDO33" s="516"/>
      <c r="HDP33" s="516"/>
      <c r="HDQ33" s="516"/>
      <c r="HDR33" s="516"/>
      <c r="HDS33" s="516"/>
      <c r="HDT33" s="516"/>
      <c r="HDU33" s="516"/>
      <c r="HDV33" s="516"/>
      <c r="HDW33" s="516"/>
      <c r="HDX33" s="516"/>
      <c r="HDY33" s="516"/>
      <c r="HDZ33" s="516"/>
      <c r="HEA33" s="516"/>
      <c r="HEB33" s="516"/>
      <c r="HEC33" s="516"/>
      <c r="HED33" s="516"/>
      <c r="HEE33" s="516"/>
      <c r="HEF33" s="516"/>
      <c r="HEG33" s="516"/>
      <c r="HEH33" s="516"/>
      <c r="HEI33" s="516"/>
      <c r="HEJ33" s="516"/>
      <c r="HEK33" s="516"/>
      <c r="HEL33" s="516"/>
      <c r="HEM33" s="516"/>
      <c r="HEN33" s="516"/>
      <c r="HEO33" s="516"/>
      <c r="HEP33" s="516"/>
      <c r="HEQ33" s="516"/>
      <c r="HER33" s="516"/>
      <c r="HES33" s="516"/>
      <c r="HET33" s="516"/>
      <c r="HEU33" s="516"/>
      <c r="HEV33" s="516"/>
      <c r="HEW33" s="516"/>
      <c r="HEX33" s="516"/>
      <c r="HEY33" s="516"/>
      <c r="HEZ33" s="516"/>
      <c r="HFA33" s="516"/>
      <c r="HFB33" s="516"/>
      <c r="HFC33" s="516"/>
      <c r="HFD33" s="516"/>
      <c r="HFE33" s="516"/>
      <c r="HFF33" s="516"/>
      <c r="HFG33" s="516"/>
      <c r="HFH33" s="516"/>
      <c r="HFI33" s="516"/>
      <c r="HFJ33" s="516"/>
      <c r="HFK33" s="516"/>
      <c r="HFL33" s="516"/>
      <c r="HFM33" s="516"/>
      <c r="HFN33" s="516"/>
      <c r="HFO33" s="516"/>
      <c r="HFP33" s="516"/>
      <c r="HFQ33" s="516"/>
      <c r="HFR33" s="516"/>
      <c r="HFS33" s="516"/>
      <c r="HFT33" s="516"/>
      <c r="HFU33" s="516"/>
      <c r="HFV33" s="516"/>
      <c r="HFW33" s="516"/>
      <c r="HFX33" s="516"/>
      <c r="HFY33" s="516"/>
      <c r="HFZ33" s="516"/>
      <c r="HGA33" s="516"/>
      <c r="HGB33" s="516"/>
      <c r="HGC33" s="516"/>
      <c r="HGD33" s="516"/>
      <c r="HGE33" s="516"/>
      <c r="HGF33" s="516"/>
      <c r="HGG33" s="516"/>
      <c r="HGH33" s="516"/>
      <c r="HGI33" s="516"/>
      <c r="HGJ33" s="516"/>
      <c r="HGK33" s="516"/>
      <c r="HGL33" s="516"/>
      <c r="HGM33" s="516"/>
      <c r="HGN33" s="516"/>
      <c r="HGO33" s="516"/>
      <c r="HGP33" s="516"/>
      <c r="HGQ33" s="516"/>
      <c r="HGR33" s="516"/>
      <c r="HGS33" s="516"/>
      <c r="HGT33" s="516"/>
      <c r="HGU33" s="516"/>
      <c r="HGV33" s="516"/>
      <c r="HGW33" s="516"/>
      <c r="HGX33" s="516"/>
      <c r="HGY33" s="516"/>
      <c r="HGZ33" s="516"/>
      <c r="HHA33" s="516"/>
      <c r="HHB33" s="516"/>
      <c r="HHC33" s="516"/>
      <c r="HHD33" s="516"/>
      <c r="HHE33" s="516"/>
      <c r="HHF33" s="516"/>
      <c r="HHG33" s="516"/>
      <c r="HHH33" s="516"/>
      <c r="HHI33" s="516"/>
      <c r="HHJ33" s="516"/>
      <c r="HHK33" s="516"/>
      <c r="HHL33" s="516"/>
      <c r="HHM33" s="516"/>
      <c r="HHN33" s="516"/>
      <c r="HHO33" s="516"/>
      <c r="HHP33" s="516"/>
      <c r="HHQ33" s="516"/>
      <c r="HHR33" s="516"/>
      <c r="HHS33" s="516"/>
      <c r="HHT33" s="516"/>
      <c r="HHU33" s="516"/>
      <c r="HHV33" s="516"/>
      <c r="HHW33" s="516"/>
      <c r="HHX33" s="516"/>
      <c r="HHY33" s="516"/>
      <c r="HHZ33" s="516"/>
      <c r="HIA33" s="516"/>
      <c r="HIB33" s="516"/>
      <c r="HIC33" s="516"/>
      <c r="HID33" s="516"/>
      <c r="HIE33" s="516"/>
      <c r="HIF33" s="516"/>
      <c r="HIG33" s="516"/>
      <c r="HIH33" s="516"/>
      <c r="HII33" s="516"/>
      <c r="HIJ33" s="516"/>
      <c r="HIK33" s="516"/>
      <c r="HIL33" s="516"/>
      <c r="HIM33" s="516"/>
      <c r="HIN33" s="516"/>
      <c r="HIO33" s="516"/>
      <c r="HIP33" s="516"/>
      <c r="HIQ33" s="516"/>
      <c r="HIR33" s="516"/>
      <c r="HIS33" s="516"/>
      <c r="HIT33" s="516"/>
      <c r="HIU33" s="516"/>
      <c r="HIV33" s="516"/>
      <c r="HIW33" s="516"/>
      <c r="HIX33" s="516"/>
      <c r="HIY33" s="516"/>
      <c r="HIZ33" s="516"/>
      <c r="HJA33" s="516"/>
      <c r="HJB33" s="516"/>
      <c r="HJC33" s="516"/>
      <c r="HJD33" s="516"/>
      <c r="HJE33" s="516"/>
      <c r="HJF33" s="516"/>
      <c r="HJG33" s="516"/>
      <c r="HJH33" s="516"/>
      <c r="HJI33" s="516"/>
      <c r="HJJ33" s="516"/>
      <c r="HJK33" s="516"/>
      <c r="HJL33" s="516"/>
      <c r="HJM33" s="516"/>
      <c r="HJN33" s="516"/>
      <c r="HJO33" s="516"/>
      <c r="HJP33" s="516"/>
      <c r="HJQ33" s="516"/>
      <c r="HJR33" s="516"/>
      <c r="HJS33" s="516"/>
      <c r="HJT33" s="516"/>
      <c r="HJU33" s="516"/>
      <c r="HJV33" s="516"/>
      <c r="HJW33" s="516"/>
      <c r="HJX33" s="516"/>
      <c r="HJY33" s="516"/>
      <c r="HJZ33" s="516"/>
      <c r="HKA33" s="516"/>
      <c r="HKB33" s="516"/>
      <c r="HKC33" s="516"/>
      <c r="HKD33" s="516"/>
      <c r="HKE33" s="516"/>
      <c r="HKF33" s="516"/>
      <c r="HKG33" s="516"/>
      <c r="HKH33" s="516"/>
      <c r="HKI33" s="516"/>
      <c r="HKJ33" s="516"/>
      <c r="HKK33" s="516"/>
      <c r="HKL33" s="516"/>
      <c r="HKM33" s="516"/>
      <c r="HKN33" s="516"/>
      <c r="HKO33" s="516"/>
      <c r="HKP33" s="516"/>
      <c r="HKQ33" s="516"/>
      <c r="HKR33" s="516"/>
      <c r="HKS33" s="516"/>
      <c r="HKT33" s="516"/>
      <c r="HKU33" s="516"/>
      <c r="HKV33" s="516"/>
      <c r="HKW33" s="516"/>
      <c r="HKX33" s="516"/>
      <c r="HKY33" s="516"/>
      <c r="HKZ33" s="516"/>
      <c r="HLA33" s="516"/>
      <c r="HLB33" s="516"/>
      <c r="HLC33" s="516"/>
      <c r="HLD33" s="516"/>
      <c r="HLE33" s="516"/>
      <c r="HLF33" s="516"/>
      <c r="HLG33" s="516"/>
      <c r="HLH33" s="516"/>
      <c r="HLI33" s="516"/>
      <c r="HLJ33" s="516"/>
      <c r="HLK33" s="516"/>
      <c r="HLL33" s="516"/>
      <c r="HLM33" s="516"/>
      <c r="HLN33" s="516"/>
      <c r="HLO33" s="516"/>
      <c r="HLP33" s="516"/>
      <c r="HLQ33" s="516"/>
      <c r="HLR33" s="516"/>
      <c r="HLS33" s="516"/>
      <c r="HLT33" s="516"/>
      <c r="HLU33" s="516"/>
      <c r="HLV33" s="516"/>
      <c r="HLW33" s="516"/>
      <c r="HLX33" s="516"/>
      <c r="HLY33" s="516"/>
      <c r="HLZ33" s="516"/>
      <c r="HMA33" s="516"/>
      <c r="HMB33" s="516"/>
      <c r="HMC33" s="516"/>
      <c r="HMD33" s="516"/>
      <c r="HME33" s="516"/>
      <c r="HMF33" s="516"/>
      <c r="HMG33" s="516"/>
      <c r="HMH33" s="516"/>
      <c r="HMI33" s="516"/>
      <c r="HMJ33" s="516"/>
      <c r="HMK33" s="516"/>
      <c r="HML33" s="516"/>
      <c r="HMM33" s="516"/>
      <c r="HMN33" s="516"/>
      <c r="HMO33" s="516"/>
      <c r="HMP33" s="516"/>
      <c r="HMQ33" s="516"/>
      <c r="HMR33" s="516"/>
      <c r="HMS33" s="516"/>
      <c r="HMT33" s="516"/>
      <c r="HMU33" s="516"/>
      <c r="HMV33" s="516"/>
      <c r="HMW33" s="516"/>
      <c r="HMX33" s="516"/>
      <c r="HMY33" s="516"/>
      <c r="HMZ33" s="516"/>
      <c r="HNA33" s="516"/>
      <c r="HNB33" s="516"/>
      <c r="HNC33" s="516"/>
      <c r="HND33" s="516"/>
      <c r="HNE33" s="516"/>
      <c r="HNF33" s="516"/>
      <c r="HNG33" s="516"/>
      <c r="HNH33" s="516"/>
      <c r="HNI33" s="516"/>
      <c r="HNJ33" s="516"/>
      <c r="HNK33" s="516"/>
      <c r="HNL33" s="516"/>
      <c r="HNM33" s="516"/>
      <c r="HNN33" s="516"/>
      <c r="HNO33" s="516"/>
      <c r="HNP33" s="516"/>
      <c r="HNQ33" s="516"/>
      <c r="HNR33" s="516"/>
      <c r="HNS33" s="516"/>
      <c r="HNT33" s="516"/>
      <c r="HNU33" s="516"/>
      <c r="HNV33" s="516"/>
      <c r="HNW33" s="516"/>
      <c r="HNX33" s="516"/>
      <c r="HNY33" s="516"/>
      <c r="HNZ33" s="516"/>
      <c r="HOA33" s="516"/>
      <c r="HOB33" s="516"/>
      <c r="HOC33" s="516"/>
      <c r="HOD33" s="516"/>
      <c r="HOE33" s="516"/>
      <c r="HOF33" s="516"/>
      <c r="HOG33" s="516"/>
      <c r="HOH33" s="516"/>
      <c r="HOI33" s="516"/>
      <c r="HOJ33" s="516"/>
      <c r="HOK33" s="516"/>
      <c r="HOL33" s="516"/>
      <c r="HOM33" s="516"/>
      <c r="HON33" s="516"/>
      <c r="HOO33" s="516"/>
      <c r="HOP33" s="516"/>
      <c r="HOQ33" s="516"/>
      <c r="HOR33" s="516"/>
      <c r="HOS33" s="516"/>
      <c r="HOT33" s="516"/>
      <c r="HOU33" s="516"/>
      <c r="HOV33" s="516"/>
      <c r="HOW33" s="516"/>
      <c r="HOX33" s="516"/>
      <c r="HOY33" s="516"/>
      <c r="HOZ33" s="516"/>
      <c r="HPA33" s="516"/>
      <c r="HPB33" s="516"/>
      <c r="HPC33" s="516"/>
      <c r="HPD33" s="516"/>
      <c r="HPE33" s="516"/>
      <c r="HPF33" s="516"/>
      <c r="HPG33" s="516"/>
      <c r="HPH33" s="516"/>
      <c r="HPI33" s="516"/>
      <c r="HPJ33" s="516"/>
      <c r="HPK33" s="516"/>
      <c r="HPL33" s="516"/>
      <c r="HPM33" s="516"/>
      <c r="HPN33" s="516"/>
      <c r="HPO33" s="516"/>
      <c r="HPP33" s="516"/>
      <c r="HPQ33" s="516"/>
      <c r="HPR33" s="516"/>
      <c r="HPS33" s="516"/>
      <c r="HPT33" s="516"/>
      <c r="HPU33" s="516"/>
      <c r="HPV33" s="516"/>
      <c r="HPW33" s="516"/>
      <c r="HPX33" s="516"/>
      <c r="HPY33" s="516"/>
      <c r="HPZ33" s="516"/>
      <c r="HQA33" s="516"/>
      <c r="HQB33" s="516"/>
      <c r="HQC33" s="516"/>
      <c r="HQD33" s="516"/>
      <c r="HQE33" s="516"/>
      <c r="HQF33" s="516"/>
      <c r="HQG33" s="516"/>
      <c r="HQH33" s="516"/>
      <c r="HQI33" s="516"/>
      <c r="HQJ33" s="516"/>
      <c r="HQK33" s="516"/>
      <c r="HQL33" s="516"/>
      <c r="HQM33" s="516"/>
      <c r="HQN33" s="516"/>
      <c r="HQO33" s="516"/>
      <c r="HQP33" s="516"/>
      <c r="HQQ33" s="516"/>
      <c r="HQR33" s="516"/>
      <c r="HQS33" s="516"/>
      <c r="HQT33" s="516"/>
      <c r="HQU33" s="516"/>
      <c r="HQV33" s="516"/>
      <c r="HQW33" s="516"/>
      <c r="HQX33" s="516"/>
      <c r="HQY33" s="516"/>
      <c r="HQZ33" s="516"/>
      <c r="HRA33" s="516"/>
      <c r="HRB33" s="516"/>
      <c r="HRC33" s="516"/>
      <c r="HRD33" s="516"/>
      <c r="HRE33" s="516"/>
      <c r="HRF33" s="516"/>
      <c r="HRG33" s="516"/>
      <c r="HRH33" s="516"/>
      <c r="HRI33" s="516"/>
      <c r="HRJ33" s="516"/>
      <c r="HRK33" s="516"/>
      <c r="HRL33" s="516"/>
      <c r="HRM33" s="516"/>
      <c r="HRN33" s="516"/>
      <c r="HRO33" s="516"/>
      <c r="HRP33" s="516"/>
      <c r="HRQ33" s="516"/>
      <c r="HRR33" s="516"/>
      <c r="HRS33" s="516"/>
      <c r="HRT33" s="516"/>
      <c r="HRU33" s="516"/>
      <c r="HRV33" s="516"/>
      <c r="HRW33" s="516"/>
      <c r="HRX33" s="516"/>
      <c r="HRY33" s="516"/>
      <c r="HRZ33" s="516"/>
      <c r="HSA33" s="516"/>
      <c r="HSB33" s="516"/>
      <c r="HSC33" s="516"/>
      <c r="HSD33" s="516"/>
      <c r="HSE33" s="516"/>
      <c r="HSF33" s="516"/>
      <c r="HSG33" s="516"/>
      <c r="HSH33" s="516"/>
      <c r="HSI33" s="516"/>
      <c r="HSJ33" s="516"/>
      <c r="HSK33" s="516"/>
      <c r="HSL33" s="516"/>
      <c r="HSM33" s="516"/>
      <c r="HSN33" s="516"/>
      <c r="HSO33" s="516"/>
      <c r="HSP33" s="516"/>
      <c r="HSQ33" s="516"/>
      <c r="HSR33" s="516"/>
      <c r="HSS33" s="516"/>
      <c r="HST33" s="516"/>
      <c r="HSU33" s="516"/>
      <c r="HSV33" s="516"/>
      <c r="HSW33" s="516"/>
      <c r="HSX33" s="516"/>
      <c r="HSY33" s="516"/>
      <c r="HSZ33" s="516"/>
      <c r="HTA33" s="516"/>
      <c r="HTB33" s="516"/>
      <c r="HTC33" s="516"/>
      <c r="HTD33" s="516"/>
      <c r="HTE33" s="516"/>
      <c r="HTF33" s="516"/>
      <c r="HTG33" s="516"/>
      <c r="HTH33" s="516"/>
      <c r="HTI33" s="516"/>
      <c r="HTJ33" s="516"/>
      <c r="HTK33" s="516"/>
      <c r="HTL33" s="516"/>
      <c r="HTM33" s="516"/>
      <c r="HTN33" s="516"/>
      <c r="HTO33" s="516"/>
      <c r="HTP33" s="516"/>
      <c r="HTQ33" s="516"/>
      <c r="HTR33" s="516"/>
      <c r="HTS33" s="516"/>
      <c r="HTT33" s="516"/>
      <c r="HTU33" s="516"/>
      <c r="HTV33" s="516"/>
      <c r="HTW33" s="516"/>
      <c r="HTX33" s="516"/>
      <c r="HTY33" s="516"/>
      <c r="HTZ33" s="516"/>
      <c r="HUA33" s="516"/>
      <c r="HUB33" s="516"/>
      <c r="HUC33" s="516"/>
      <c r="HUD33" s="516"/>
      <c r="HUE33" s="516"/>
      <c r="HUF33" s="516"/>
      <c r="HUG33" s="516"/>
      <c r="HUH33" s="516"/>
      <c r="HUI33" s="516"/>
      <c r="HUJ33" s="516"/>
      <c r="HUK33" s="516"/>
      <c r="HUL33" s="516"/>
      <c r="HUM33" s="516"/>
      <c r="HUN33" s="516"/>
      <c r="HUO33" s="516"/>
      <c r="HUP33" s="516"/>
      <c r="HUQ33" s="516"/>
      <c r="HUR33" s="516"/>
      <c r="HUS33" s="516"/>
      <c r="HUT33" s="516"/>
      <c r="HUU33" s="516"/>
      <c r="HUV33" s="516"/>
      <c r="HUW33" s="516"/>
      <c r="HUX33" s="516"/>
      <c r="HUY33" s="516"/>
      <c r="HUZ33" s="516"/>
      <c r="HVA33" s="516"/>
      <c r="HVB33" s="516"/>
      <c r="HVC33" s="516"/>
      <c r="HVD33" s="516"/>
      <c r="HVE33" s="516"/>
      <c r="HVF33" s="516"/>
      <c r="HVG33" s="516"/>
      <c r="HVH33" s="516"/>
      <c r="HVI33" s="516"/>
      <c r="HVJ33" s="516"/>
      <c r="HVK33" s="516"/>
      <c r="HVL33" s="516"/>
      <c r="HVM33" s="516"/>
      <c r="HVN33" s="516"/>
      <c r="HVO33" s="516"/>
      <c r="HVP33" s="516"/>
      <c r="HVQ33" s="516"/>
      <c r="HVR33" s="516"/>
      <c r="HVS33" s="516"/>
      <c r="HVT33" s="516"/>
      <c r="HVU33" s="516"/>
      <c r="HVV33" s="516"/>
      <c r="HVW33" s="516"/>
      <c r="HVX33" s="516"/>
      <c r="HVY33" s="516"/>
      <c r="HVZ33" s="516"/>
      <c r="HWA33" s="516"/>
      <c r="HWB33" s="516"/>
      <c r="HWC33" s="516"/>
      <c r="HWD33" s="516"/>
      <c r="HWE33" s="516"/>
      <c r="HWF33" s="516"/>
      <c r="HWG33" s="516"/>
      <c r="HWH33" s="516"/>
      <c r="HWI33" s="516"/>
      <c r="HWJ33" s="516"/>
      <c r="HWK33" s="516"/>
      <c r="HWL33" s="516"/>
      <c r="HWM33" s="516"/>
      <c r="HWN33" s="516"/>
      <c r="HWO33" s="516"/>
      <c r="HWP33" s="516"/>
      <c r="HWQ33" s="516"/>
      <c r="HWR33" s="516"/>
      <c r="HWS33" s="516"/>
      <c r="HWT33" s="516"/>
      <c r="HWU33" s="516"/>
      <c r="HWV33" s="516"/>
      <c r="HWW33" s="516"/>
      <c r="HWX33" s="516"/>
      <c r="HWY33" s="516"/>
      <c r="HWZ33" s="516"/>
      <c r="HXA33" s="516"/>
      <c r="HXB33" s="516"/>
      <c r="HXC33" s="516"/>
      <c r="HXD33" s="516"/>
      <c r="HXE33" s="516"/>
      <c r="HXF33" s="516"/>
      <c r="HXG33" s="516"/>
      <c r="HXH33" s="516"/>
      <c r="HXI33" s="516"/>
      <c r="HXJ33" s="516"/>
      <c r="HXK33" s="516"/>
      <c r="HXL33" s="516"/>
      <c r="HXM33" s="516"/>
      <c r="HXN33" s="516"/>
      <c r="HXO33" s="516"/>
      <c r="HXP33" s="516"/>
      <c r="HXQ33" s="516"/>
      <c r="HXR33" s="516"/>
      <c r="HXS33" s="516"/>
      <c r="HXT33" s="516"/>
      <c r="HXU33" s="516"/>
      <c r="HXV33" s="516"/>
      <c r="HXW33" s="516"/>
      <c r="HXX33" s="516"/>
      <c r="HXY33" s="516"/>
      <c r="HXZ33" s="516"/>
      <c r="HYA33" s="516"/>
      <c r="HYB33" s="516"/>
      <c r="HYC33" s="516"/>
      <c r="HYD33" s="516"/>
      <c r="HYE33" s="516"/>
      <c r="HYF33" s="516"/>
      <c r="HYG33" s="516"/>
      <c r="HYH33" s="516"/>
      <c r="HYI33" s="516"/>
      <c r="HYJ33" s="516"/>
      <c r="HYK33" s="516"/>
      <c r="HYL33" s="516"/>
      <c r="HYM33" s="516"/>
      <c r="HYN33" s="516"/>
      <c r="HYO33" s="516"/>
      <c r="HYP33" s="516"/>
      <c r="HYQ33" s="516"/>
      <c r="HYR33" s="516"/>
      <c r="HYS33" s="516"/>
      <c r="HYT33" s="516"/>
      <c r="HYU33" s="516"/>
      <c r="HYV33" s="516"/>
      <c r="HYW33" s="516"/>
      <c r="HYX33" s="516"/>
      <c r="HYY33" s="516"/>
      <c r="HYZ33" s="516"/>
      <c r="HZA33" s="516"/>
      <c r="HZB33" s="516"/>
      <c r="HZC33" s="516"/>
      <c r="HZD33" s="516"/>
      <c r="HZE33" s="516"/>
      <c r="HZF33" s="516"/>
      <c r="HZG33" s="516"/>
      <c r="HZH33" s="516"/>
      <c r="HZI33" s="516"/>
      <c r="HZJ33" s="516"/>
      <c r="HZK33" s="516"/>
      <c r="HZL33" s="516"/>
      <c r="HZM33" s="516"/>
      <c r="HZN33" s="516"/>
      <c r="HZO33" s="516"/>
      <c r="HZP33" s="516"/>
      <c r="HZQ33" s="516"/>
      <c r="HZR33" s="516"/>
      <c r="HZS33" s="516"/>
      <c r="HZT33" s="516"/>
      <c r="HZU33" s="516"/>
      <c r="HZV33" s="516"/>
      <c r="HZW33" s="516"/>
      <c r="HZX33" s="516"/>
      <c r="HZY33" s="516"/>
      <c r="HZZ33" s="516"/>
      <c r="IAA33" s="516"/>
      <c r="IAB33" s="516"/>
      <c r="IAC33" s="516"/>
      <c r="IAD33" s="516"/>
      <c r="IAE33" s="516"/>
      <c r="IAF33" s="516"/>
      <c r="IAG33" s="516"/>
      <c r="IAH33" s="516"/>
      <c r="IAI33" s="516"/>
      <c r="IAJ33" s="516"/>
      <c r="IAK33" s="516"/>
      <c r="IAL33" s="516"/>
      <c r="IAM33" s="516"/>
      <c r="IAN33" s="516"/>
      <c r="IAO33" s="516"/>
      <c r="IAP33" s="516"/>
      <c r="IAQ33" s="516"/>
      <c r="IAR33" s="516"/>
      <c r="IAS33" s="516"/>
      <c r="IAT33" s="516"/>
      <c r="IAU33" s="516"/>
      <c r="IAV33" s="516"/>
      <c r="IAW33" s="516"/>
      <c r="IAX33" s="516"/>
      <c r="IAY33" s="516"/>
      <c r="IAZ33" s="516"/>
      <c r="IBA33" s="516"/>
      <c r="IBB33" s="516"/>
      <c r="IBC33" s="516"/>
      <c r="IBD33" s="516"/>
      <c r="IBE33" s="516"/>
      <c r="IBF33" s="516"/>
      <c r="IBG33" s="516"/>
      <c r="IBH33" s="516"/>
      <c r="IBI33" s="516"/>
      <c r="IBJ33" s="516"/>
      <c r="IBK33" s="516"/>
      <c r="IBL33" s="516"/>
      <c r="IBM33" s="516"/>
      <c r="IBN33" s="516"/>
      <c r="IBO33" s="516"/>
      <c r="IBP33" s="516"/>
      <c r="IBQ33" s="516"/>
      <c r="IBR33" s="516"/>
      <c r="IBS33" s="516"/>
      <c r="IBT33" s="516"/>
      <c r="IBU33" s="516"/>
      <c r="IBV33" s="516"/>
      <c r="IBW33" s="516"/>
      <c r="IBX33" s="516"/>
      <c r="IBY33" s="516"/>
      <c r="IBZ33" s="516"/>
      <c r="ICA33" s="516"/>
      <c r="ICB33" s="516"/>
      <c r="ICC33" s="516"/>
      <c r="ICD33" s="516"/>
      <c r="ICE33" s="516"/>
      <c r="ICF33" s="516"/>
      <c r="ICG33" s="516"/>
      <c r="ICH33" s="516"/>
      <c r="ICI33" s="516"/>
      <c r="ICJ33" s="516"/>
      <c r="ICK33" s="516"/>
      <c r="ICL33" s="516"/>
      <c r="ICM33" s="516"/>
      <c r="ICN33" s="516"/>
      <c r="ICO33" s="516"/>
      <c r="ICP33" s="516"/>
      <c r="ICQ33" s="516"/>
      <c r="ICR33" s="516"/>
      <c r="ICS33" s="516"/>
      <c r="ICT33" s="516"/>
      <c r="ICU33" s="516"/>
      <c r="ICV33" s="516"/>
      <c r="ICW33" s="516"/>
      <c r="ICX33" s="516"/>
      <c r="ICY33" s="516"/>
      <c r="ICZ33" s="516"/>
      <c r="IDA33" s="516"/>
      <c r="IDB33" s="516"/>
      <c r="IDC33" s="516"/>
      <c r="IDD33" s="516"/>
      <c r="IDE33" s="516"/>
      <c r="IDF33" s="516"/>
      <c r="IDG33" s="516"/>
      <c r="IDH33" s="516"/>
      <c r="IDI33" s="516"/>
      <c r="IDJ33" s="516"/>
      <c r="IDK33" s="516"/>
      <c r="IDL33" s="516"/>
      <c r="IDM33" s="516"/>
      <c r="IDN33" s="516"/>
      <c r="IDO33" s="516"/>
      <c r="IDP33" s="516"/>
      <c r="IDQ33" s="516"/>
      <c r="IDR33" s="516"/>
      <c r="IDS33" s="516"/>
      <c r="IDT33" s="516"/>
      <c r="IDU33" s="516"/>
      <c r="IDV33" s="516"/>
      <c r="IDW33" s="516"/>
      <c r="IDX33" s="516"/>
      <c r="IDY33" s="516"/>
      <c r="IDZ33" s="516"/>
      <c r="IEA33" s="516"/>
      <c r="IEB33" s="516"/>
      <c r="IEC33" s="516"/>
      <c r="IED33" s="516"/>
      <c r="IEE33" s="516"/>
      <c r="IEF33" s="516"/>
      <c r="IEG33" s="516"/>
      <c r="IEH33" s="516"/>
      <c r="IEI33" s="516"/>
      <c r="IEJ33" s="516"/>
      <c r="IEK33" s="516"/>
      <c r="IEL33" s="516"/>
      <c r="IEM33" s="516"/>
      <c r="IEN33" s="516"/>
      <c r="IEO33" s="516"/>
      <c r="IEP33" s="516"/>
      <c r="IEQ33" s="516"/>
      <c r="IER33" s="516"/>
      <c r="IES33" s="516"/>
      <c r="IET33" s="516"/>
      <c r="IEU33" s="516"/>
      <c r="IEV33" s="516"/>
      <c r="IEW33" s="516"/>
      <c r="IEX33" s="516"/>
      <c r="IEY33" s="516"/>
      <c r="IEZ33" s="516"/>
      <c r="IFA33" s="516"/>
      <c r="IFB33" s="516"/>
      <c r="IFC33" s="516"/>
      <c r="IFD33" s="516"/>
      <c r="IFE33" s="516"/>
      <c r="IFF33" s="516"/>
      <c r="IFG33" s="516"/>
      <c r="IFH33" s="516"/>
      <c r="IFI33" s="516"/>
      <c r="IFJ33" s="516"/>
      <c r="IFK33" s="516"/>
      <c r="IFL33" s="516"/>
      <c r="IFM33" s="516"/>
      <c r="IFN33" s="516"/>
      <c r="IFO33" s="516"/>
      <c r="IFP33" s="516"/>
      <c r="IFQ33" s="516"/>
      <c r="IFR33" s="516"/>
      <c r="IFS33" s="516"/>
      <c r="IFT33" s="516"/>
      <c r="IFU33" s="516"/>
      <c r="IFV33" s="516"/>
      <c r="IFW33" s="516"/>
      <c r="IFX33" s="516"/>
      <c r="IFY33" s="516"/>
      <c r="IFZ33" s="516"/>
      <c r="IGA33" s="516"/>
      <c r="IGB33" s="516"/>
      <c r="IGC33" s="516"/>
      <c r="IGD33" s="516"/>
      <c r="IGE33" s="516"/>
      <c r="IGF33" s="516"/>
      <c r="IGG33" s="516"/>
      <c r="IGH33" s="516"/>
      <c r="IGI33" s="516"/>
      <c r="IGJ33" s="516"/>
      <c r="IGK33" s="516"/>
      <c r="IGL33" s="516"/>
      <c r="IGM33" s="516"/>
      <c r="IGN33" s="516"/>
      <c r="IGO33" s="516"/>
      <c r="IGP33" s="516"/>
      <c r="IGQ33" s="516"/>
      <c r="IGR33" s="516"/>
      <c r="IGS33" s="516"/>
      <c r="IGT33" s="516"/>
      <c r="IGU33" s="516"/>
      <c r="IGV33" s="516"/>
      <c r="IGW33" s="516"/>
      <c r="IGX33" s="516"/>
      <c r="IGY33" s="516"/>
      <c r="IGZ33" s="516"/>
      <c r="IHA33" s="516"/>
      <c r="IHB33" s="516"/>
      <c r="IHC33" s="516"/>
      <c r="IHD33" s="516"/>
      <c r="IHE33" s="516"/>
      <c r="IHF33" s="516"/>
      <c r="IHG33" s="516"/>
      <c r="IHH33" s="516"/>
      <c r="IHI33" s="516"/>
      <c r="IHJ33" s="516"/>
      <c r="IHK33" s="516"/>
      <c r="IHL33" s="516"/>
      <c r="IHM33" s="516"/>
      <c r="IHN33" s="516"/>
      <c r="IHO33" s="516"/>
      <c r="IHP33" s="516"/>
      <c r="IHQ33" s="516"/>
      <c r="IHR33" s="516"/>
      <c r="IHS33" s="516"/>
      <c r="IHT33" s="516"/>
      <c r="IHU33" s="516"/>
      <c r="IHV33" s="516"/>
      <c r="IHW33" s="516"/>
      <c r="IHX33" s="516"/>
      <c r="IHY33" s="516"/>
      <c r="IHZ33" s="516"/>
      <c r="IIA33" s="516"/>
      <c r="IIB33" s="516"/>
      <c r="IIC33" s="516"/>
      <c r="IID33" s="516"/>
      <c r="IIE33" s="516"/>
      <c r="IIF33" s="516"/>
      <c r="IIG33" s="516"/>
      <c r="IIH33" s="516"/>
      <c r="III33" s="516"/>
      <c r="IIJ33" s="516"/>
      <c r="IIK33" s="516"/>
      <c r="IIL33" s="516"/>
      <c r="IIM33" s="516"/>
      <c r="IIN33" s="516"/>
      <c r="IIO33" s="516"/>
      <c r="IIP33" s="516"/>
      <c r="IIQ33" s="516"/>
      <c r="IIR33" s="516"/>
      <c r="IIS33" s="516"/>
      <c r="IIT33" s="516"/>
      <c r="IIU33" s="516"/>
      <c r="IIV33" s="516"/>
      <c r="IIW33" s="516"/>
      <c r="IIX33" s="516"/>
      <c r="IIY33" s="516"/>
      <c r="IIZ33" s="516"/>
      <c r="IJA33" s="516"/>
      <c r="IJB33" s="516"/>
      <c r="IJC33" s="516"/>
      <c r="IJD33" s="516"/>
      <c r="IJE33" s="516"/>
      <c r="IJF33" s="516"/>
      <c r="IJG33" s="516"/>
      <c r="IJH33" s="516"/>
      <c r="IJI33" s="516"/>
      <c r="IJJ33" s="516"/>
      <c r="IJK33" s="516"/>
      <c r="IJL33" s="516"/>
      <c r="IJM33" s="516"/>
      <c r="IJN33" s="516"/>
      <c r="IJO33" s="516"/>
      <c r="IJP33" s="516"/>
      <c r="IJQ33" s="516"/>
      <c r="IJR33" s="516"/>
      <c r="IJS33" s="516"/>
      <c r="IJT33" s="516"/>
      <c r="IJU33" s="516"/>
      <c r="IJV33" s="516"/>
      <c r="IJW33" s="516"/>
      <c r="IJX33" s="516"/>
      <c r="IJY33" s="516"/>
      <c r="IJZ33" s="516"/>
      <c r="IKA33" s="516"/>
      <c r="IKB33" s="516"/>
      <c r="IKC33" s="516"/>
      <c r="IKD33" s="516"/>
      <c r="IKE33" s="516"/>
      <c r="IKF33" s="516"/>
      <c r="IKG33" s="516"/>
      <c r="IKH33" s="516"/>
      <c r="IKI33" s="516"/>
      <c r="IKJ33" s="516"/>
      <c r="IKK33" s="516"/>
      <c r="IKL33" s="516"/>
      <c r="IKM33" s="516"/>
      <c r="IKN33" s="516"/>
      <c r="IKO33" s="516"/>
      <c r="IKP33" s="516"/>
      <c r="IKQ33" s="516"/>
      <c r="IKR33" s="516"/>
      <c r="IKS33" s="516"/>
      <c r="IKT33" s="516"/>
      <c r="IKU33" s="516"/>
      <c r="IKV33" s="516"/>
      <c r="IKW33" s="516"/>
      <c r="IKX33" s="516"/>
      <c r="IKY33" s="516"/>
      <c r="IKZ33" s="516"/>
      <c r="ILA33" s="516"/>
      <c r="ILB33" s="516"/>
      <c r="ILC33" s="516"/>
      <c r="ILD33" s="516"/>
      <c r="ILE33" s="516"/>
      <c r="ILF33" s="516"/>
      <c r="ILG33" s="516"/>
      <c r="ILH33" s="516"/>
      <c r="ILI33" s="516"/>
      <c r="ILJ33" s="516"/>
      <c r="ILK33" s="516"/>
      <c r="ILL33" s="516"/>
      <c r="ILM33" s="516"/>
      <c r="ILN33" s="516"/>
      <c r="ILO33" s="516"/>
      <c r="ILP33" s="516"/>
      <c r="ILQ33" s="516"/>
      <c r="ILR33" s="516"/>
      <c r="ILS33" s="516"/>
      <c r="ILT33" s="516"/>
      <c r="ILU33" s="516"/>
      <c r="ILV33" s="516"/>
      <c r="ILW33" s="516"/>
      <c r="ILX33" s="516"/>
      <c r="ILY33" s="516"/>
      <c r="ILZ33" s="516"/>
      <c r="IMA33" s="516"/>
      <c r="IMB33" s="516"/>
      <c r="IMC33" s="516"/>
      <c r="IMD33" s="516"/>
      <c r="IME33" s="516"/>
      <c r="IMF33" s="516"/>
      <c r="IMG33" s="516"/>
      <c r="IMH33" s="516"/>
      <c r="IMI33" s="516"/>
      <c r="IMJ33" s="516"/>
      <c r="IMK33" s="516"/>
      <c r="IML33" s="516"/>
      <c r="IMM33" s="516"/>
      <c r="IMN33" s="516"/>
      <c r="IMO33" s="516"/>
      <c r="IMP33" s="516"/>
      <c r="IMQ33" s="516"/>
      <c r="IMR33" s="516"/>
      <c r="IMS33" s="516"/>
      <c r="IMT33" s="516"/>
      <c r="IMU33" s="516"/>
      <c r="IMV33" s="516"/>
      <c r="IMW33" s="516"/>
      <c r="IMX33" s="516"/>
      <c r="IMY33" s="516"/>
      <c r="IMZ33" s="516"/>
      <c r="INA33" s="516"/>
      <c r="INB33" s="516"/>
      <c r="INC33" s="516"/>
      <c r="IND33" s="516"/>
      <c r="INE33" s="516"/>
      <c r="INF33" s="516"/>
      <c r="ING33" s="516"/>
      <c r="INH33" s="516"/>
      <c r="INI33" s="516"/>
      <c r="INJ33" s="516"/>
      <c r="INK33" s="516"/>
      <c r="INL33" s="516"/>
      <c r="INM33" s="516"/>
      <c r="INN33" s="516"/>
      <c r="INO33" s="516"/>
      <c r="INP33" s="516"/>
      <c r="INQ33" s="516"/>
      <c r="INR33" s="516"/>
      <c r="INS33" s="516"/>
      <c r="INT33" s="516"/>
      <c r="INU33" s="516"/>
      <c r="INV33" s="516"/>
      <c r="INW33" s="516"/>
      <c r="INX33" s="516"/>
      <c r="INY33" s="516"/>
      <c r="INZ33" s="516"/>
      <c r="IOA33" s="516"/>
      <c r="IOB33" s="516"/>
      <c r="IOC33" s="516"/>
      <c r="IOD33" s="516"/>
      <c r="IOE33" s="516"/>
      <c r="IOF33" s="516"/>
      <c r="IOG33" s="516"/>
      <c r="IOH33" s="516"/>
      <c r="IOI33" s="516"/>
      <c r="IOJ33" s="516"/>
      <c r="IOK33" s="516"/>
      <c r="IOL33" s="516"/>
      <c r="IOM33" s="516"/>
      <c r="ION33" s="516"/>
      <c r="IOO33" s="516"/>
      <c r="IOP33" s="516"/>
      <c r="IOQ33" s="516"/>
      <c r="IOR33" s="516"/>
      <c r="IOS33" s="516"/>
      <c r="IOT33" s="516"/>
      <c r="IOU33" s="516"/>
      <c r="IOV33" s="516"/>
      <c r="IOW33" s="516"/>
      <c r="IOX33" s="516"/>
      <c r="IOY33" s="516"/>
      <c r="IOZ33" s="516"/>
      <c r="IPA33" s="516"/>
      <c r="IPB33" s="516"/>
      <c r="IPC33" s="516"/>
      <c r="IPD33" s="516"/>
      <c r="IPE33" s="516"/>
      <c r="IPF33" s="516"/>
      <c r="IPG33" s="516"/>
      <c r="IPH33" s="516"/>
      <c r="IPI33" s="516"/>
      <c r="IPJ33" s="516"/>
      <c r="IPK33" s="516"/>
      <c r="IPL33" s="516"/>
      <c r="IPM33" s="516"/>
      <c r="IPN33" s="516"/>
      <c r="IPO33" s="516"/>
      <c r="IPP33" s="516"/>
      <c r="IPQ33" s="516"/>
      <c r="IPR33" s="516"/>
      <c r="IPS33" s="516"/>
      <c r="IPT33" s="516"/>
      <c r="IPU33" s="516"/>
      <c r="IPV33" s="516"/>
      <c r="IPW33" s="516"/>
      <c r="IPX33" s="516"/>
      <c r="IPY33" s="516"/>
      <c r="IPZ33" s="516"/>
      <c r="IQA33" s="516"/>
      <c r="IQB33" s="516"/>
      <c r="IQC33" s="516"/>
      <c r="IQD33" s="516"/>
      <c r="IQE33" s="516"/>
      <c r="IQF33" s="516"/>
      <c r="IQG33" s="516"/>
      <c r="IQH33" s="516"/>
      <c r="IQI33" s="516"/>
      <c r="IQJ33" s="516"/>
      <c r="IQK33" s="516"/>
      <c r="IQL33" s="516"/>
      <c r="IQM33" s="516"/>
      <c r="IQN33" s="516"/>
      <c r="IQO33" s="516"/>
      <c r="IQP33" s="516"/>
      <c r="IQQ33" s="516"/>
      <c r="IQR33" s="516"/>
      <c r="IQS33" s="516"/>
      <c r="IQT33" s="516"/>
      <c r="IQU33" s="516"/>
      <c r="IQV33" s="516"/>
      <c r="IQW33" s="516"/>
      <c r="IQX33" s="516"/>
      <c r="IQY33" s="516"/>
      <c r="IQZ33" s="516"/>
      <c r="IRA33" s="516"/>
      <c r="IRB33" s="516"/>
      <c r="IRC33" s="516"/>
      <c r="IRD33" s="516"/>
      <c r="IRE33" s="516"/>
      <c r="IRF33" s="516"/>
      <c r="IRG33" s="516"/>
      <c r="IRH33" s="516"/>
      <c r="IRI33" s="516"/>
      <c r="IRJ33" s="516"/>
      <c r="IRK33" s="516"/>
      <c r="IRL33" s="516"/>
      <c r="IRM33" s="516"/>
      <c r="IRN33" s="516"/>
      <c r="IRO33" s="516"/>
      <c r="IRP33" s="516"/>
      <c r="IRQ33" s="516"/>
      <c r="IRR33" s="516"/>
      <c r="IRS33" s="516"/>
      <c r="IRT33" s="516"/>
      <c r="IRU33" s="516"/>
      <c r="IRV33" s="516"/>
      <c r="IRW33" s="516"/>
      <c r="IRX33" s="516"/>
      <c r="IRY33" s="516"/>
      <c r="IRZ33" s="516"/>
      <c r="ISA33" s="516"/>
      <c r="ISB33" s="516"/>
      <c r="ISC33" s="516"/>
      <c r="ISD33" s="516"/>
      <c r="ISE33" s="516"/>
      <c r="ISF33" s="516"/>
      <c r="ISG33" s="516"/>
      <c r="ISH33" s="516"/>
      <c r="ISI33" s="516"/>
      <c r="ISJ33" s="516"/>
      <c r="ISK33" s="516"/>
      <c r="ISL33" s="516"/>
      <c r="ISM33" s="516"/>
      <c r="ISN33" s="516"/>
      <c r="ISO33" s="516"/>
      <c r="ISP33" s="516"/>
      <c r="ISQ33" s="516"/>
      <c r="ISR33" s="516"/>
      <c r="ISS33" s="516"/>
      <c r="IST33" s="516"/>
      <c r="ISU33" s="516"/>
      <c r="ISV33" s="516"/>
      <c r="ISW33" s="516"/>
      <c r="ISX33" s="516"/>
      <c r="ISY33" s="516"/>
      <c r="ISZ33" s="516"/>
      <c r="ITA33" s="516"/>
      <c r="ITB33" s="516"/>
      <c r="ITC33" s="516"/>
      <c r="ITD33" s="516"/>
      <c r="ITE33" s="516"/>
      <c r="ITF33" s="516"/>
      <c r="ITG33" s="516"/>
      <c r="ITH33" s="516"/>
      <c r="ITI33" s="516"/>
      <c r="ITJ33" s="516"/>
      <c r="ITK33" s="516"/>
      <c r="ITL33" s="516"/>
      <c r="ITM33" s="516"/>
      <c r="ITN33" s="516"/>
      <c r="ITO33" s="516"/>
      <c r="ITP33" s="516"/>
      <c r="ITQ33" s="516"/>
      <c r="ITR33" s="516"/>
      <c r="ITS33" s="516"/>
      <c r="ITT33" s="516"/>
      <c r="ITU33" s="516"/>
      <c r="ITV33" s="516"/>
      <c r="ITW33" s="516"/>
      <c r="ITX33" s="516"/>
      <c r="ITY33" s="516"/>
      <c r="ITZ33" s="516"/>
      <c r="IUA33" s="516"/>
      <c r="IUB33" s="516"/>
      <c r="IUC33" s="516"/>
      <c r="IUD33" s="516"/>
      <c r="IUE33" s="516"/>
      <c r="IUF33" s="516"/>
      <c r="IUG33" s="516"/>
      <c r="IUH33" s="516"/>
      <c r="IUI33" s="516"/>
      <c r="IUJ33" s="516"/>
      <c r="IUK33" s="516"/>
      <c r="IUL33" s="516"/>
      <c r="IUM33" s="516"/>
      <c r="IUN33" s="516"/>
      <c r="IUO33" s="516"/>
      <c r="IUP33" s="516"/>
      <c r="IUQ33" s="516"/>
      <c r="IUR33" s="516"/>
      <c r="IUS33" s="516"/>
      <c r="IUT33" s="516"/>
      <c r="IUU33" s="516"/>
      <c r="IUV33" s="516"/>
      <c r="IUW33" s="516"/>
      <c r="IUX33" s="516"/>
      <c r="IUY33" s="516"/>
      <c r="IUZ33" s="516"/>
      <c r="IVA33" s="516"/>
      <c r="IVB33" s="516"/>
      <c r="IVC33" s="516"/>
      <c r="IVD33" s="516"/>
      <c r="IVE33" s="516"/>
      <c r="IVF33" s="516"/>
      <c r="IVG33" s="516"/>
      <c r="IVH33" s="516"/>
      <c r="IVI33" s="516"/>
      <c r="IVJ33" s="516"/>
      <c r="IVK33" s="516"/>
      <c r="IVL33" s="516"/>
      <c r="IVM33" s="516"/>
      <c r="IVN33" s="516"/>
      <c r="IVO33" s="516"/>
      <c r="IVP33" s="516"/>
      <c r="IVQ33" s="516"/>
      <c r="IVR33" s="516"/>
      <c r="IVS33" s="516"/>
      <c r="IVT33" s="516"/>
      <c r="IVU33" s="516"/>
      <c r="IVV33" s="516"/>
      <c r="IVW33" s="516"/>
      <c r="IVX33" s="516"/>
      <c r="IVY33" s="516"/>
      <c r="IVZ33" s="516"/>
      <c r="IWA33" s="516"/>
      <c r="IWB33" s="516"/>
      <c r="IWC33" s="516"/>
      <c r="IWD33" s="516"/>
      <c r="IWE33" s="516"/>
      <c r="IWF33" s="516"/>
      <c r="IWG33" s="516"/>
      <c r="IWH33" s="516"/>
      <c r="IWI33" s="516"/>
      <c r="IWJ33" s="516"/>
      <c r="IWK33" s="516"/>
      <c r="IWL33" s="516"/>
      <c r="IWM33" s="516"/>
      <c r="IWN33" s="516"/>
      <c r="IWO33" s="516"/>
      <c r="IWP33" s="516"/>
      <c r="IWQ33" s="516"/>
      <c r="IWR33" s="516"/>
      <c r="IWS33" s="516"/>
      <c r="IWT33" s="516"/>
      <c r="IWU33" s="516"/>
      <c r="IWV33" s="516"/>
      <c r="IWW33" s="516"/>
      <c r="IWX33" s="516"/>
      <c r="IWY33" s="516"/>
      <c r="IWZ33" s="516"/>
      <c r="IXA33" s="516"/>
      <c r="IXB33" s="516"/>
      <c r="IXC33" s="516"/>
      <c r="IXD33" s="516"/>
      <c r="IXE33" s="516"/>
      <c r="IXF33" s="516"/>
      <c r="IXG33" s="516"/>
      <c r="IXH33" s="516"/>
      <c r="IXI33" s="516"/>
      <c r="IXJ33" s="516"/>
      <c r="IXK33" s="516"/>
      <c r="IXL33" s="516"/>
      <c r="IXM33" s="516"/>
      <c r="IXN33" s="516"/>
      <c r="IXO33" s="516"/>
      <c r="IXP33" s="516"/>
      <c r="IXQ33" s="516"/>
      <c r="IXR33" s="516"/>
      <c r="IXS33" s="516"/>
      <c r="IXT33" s="516"/>
      <c r="IXU33" s="516"/>
      <c r="IXV33" s="516"/>
      <c r="IXW33" s="516"/>
      <c r="IXX33" s="516"/>
      <c r="IXY33" s="516"/>
      <c r="IXZ33" s="516"/>
      <c r="IYA33" s="516"/>
      <c r="IYB33" s="516"/>
      <c r="IYC33" s="516"/>
      <c r="IYD33" s="516"/>
      <c r="IYE33" s="516"/>
      <c r="IYF33" s="516"/>
      <c r="IYG33" s="516"/>
      <c r="IYH33" s="516"/>
      <c r="IYI33" s="516"/>
      <c r="IYJ33" s="516"/>
      <c r="IYK33" s="516"/>
      <c r="IYL33" s="516"/>
      <c r="IYM33" s="516"/>
      <c r="IYN33" s="516"/>
      <c r="IYO33" s="516"/>
      <c r="IYP33" s="516"/>
      <c r="IYQ33" s="516"/>
      <c r="IYR33" s="516"/>
      <c r="IYS33" s="516"/>
      <c r="IYT33" s="516"/>
      <c r="IYU33" s="516"/>
      <c r="IYV33" s="516"/>
      <c r="IYW33" s="516"/>
      <c r="IYX33" s="516"/>
      <c r="IYY33" s="516"/>
      <c r="IYZ33" s="516"/>
      <c r="IZA33" s="516"/>
      <c r="IZB33" s="516"/>
      <c r="IZC33" s="516"/>
      <c r="IZD33" s="516"/>
      <c r="IZE33" s="516"/>
      <c r="IZF33" s="516"/>
      <c r="IZG33" s="516"/>
      <c r="IZH33" s="516"/>
      <c r="IZI33" s="516"/>
      <c r="IZJ33" s="516"/>
      <c r="IZK33" s="516"/>
      <c r="IZL33" s="516"/>
      <c r="IZM33" s="516"/>
      <c r="IZN33" s="516"/>
      <c r="IZO33" s="516"/>
      <c r="IZP33" s="516"/>
      <c r="IZQ33" s="516"/>
      <c r="IZR33" s="516"/>
      <c r="IZS33" s="516"/>
      <c r="IZT33" s="516"/>
      <c r="IZU33" s="516"/>
      <c r="IZV33" s="516"/>
      <c r="IZW33" s="516"/>
      <c r="IZX33" s="516"/>
      <c r="IZY33" s="516"/>
      <c r="IZZ33" s="516"/>
      <c r="JAA33" s="516"/>
      <c r="JAB33" s="516"/>
      <c r="JAC33" s="516"/>
      <c r="JAD33" s="516"/>
      <c r="JAE33" s="516"/>
      <c r="JAF33" s="516"/>
      <c r="JAG33" s="516"/>
      <c r="JAH33" s="516"/>
      <c r="JAI33" s="516"/>
      <c r="JAJ33" s="516"/>
      <c r="JAK33" s="516"/>
      <c r="JAL33" s="516"/>
      <c r="JAM33" s="516"/>
      <c r="JAN33" s="516"/>
      <c r="JAO33" s="516"/>
      <c r="JAP33" s="516"/>
      <c r="JAQ33" s="516"/>
      <c r="JAR33" s="516"/>
      <c r="JAS33" s="516"/>
      <c r="JAT33" s="516"/>
      <c r="JAU33" s="516"/>
      <c r="JAV33" s="516"/>
      <c r="JAW33" s="516"/>
      <c r="JAX33" s="516"/>
      <c r="JAY33" s="516"/>
      <c r="JAZ33" s="516"/>
      <c r="JBA33" s="516"/>
      <c r="JBB33" s="516"/>
      <c r="JBC33" s="516"/>
      <c r="JBD33" s="516"/>
      <c r="JBE33" s="516"/>
      <c r="JBF33" s="516"/>
      <c r="JBG33" s="516"/>
      <c r="JBH33" s="516"/>
      <c r="JBI33" s="516"/>
      <c r="JBJ33" s="516"/>
      <c r="JBK33" s="516"/>
      <c r="JBL33" s="516"/>
      <c r="JBM33" s="516"/>
      <c r="JBN33" s="516"/>
      <c r="JBO33" s="516"/>
      <c r="JBP33" s="516"/>
      <c r="JBQ33" s="516"/>
      <c r="JBR33" s="516"/>
      <c r="JBS33" s="516"/>
      <c r="JBT33" s="516"/>
      <c r="JBU33" s="516"/>
      <c r="JBV33" s="516"/>
      <c r="JBW33" s="516"/>
      <c r="JBX33" s="516"/>
      <c r="JBY33" s="516"/>
      <c r="JBZ33" s="516"/>
      <c r="JCA33" s="516"/>
      <c r="JCB33" s="516"/>
      <c r="JCC33" s="516"/>
      <c r="JCD33" s="516"/>
      <c r="JCE33" s="516"/>
      <c r="JCF33" s="516"/>
      <c r="JCG33" s="516"/>
      <c r="JCH33" s="516"/>
      <c r="JCI33" s="516"/>
      <c r="JCJ33" s="516"/>
      <c r="JCK33" s="516"/>
      <c r="JCL33" s="516"/>
      <c r="JCM33" s="516"/>
      <c r="JCN33" s="516"/>
      <c r="JCO33" s="516"/>
      <c r="JCP33" s="516"/>
      <c r="JCQ33" s="516"/>
      <c r="JCR33" s="516"/>
      <c r="JCS33" s="516"/>
      <c r="JCT33" s="516"/>
      <c r="JCU33" s="516"/>
      <c r="JCV33" s="516"/>
      <c r="JCW33" s="516"/>
      <c r="JCX33" s="516"/>
      <c r="JCY33" s="516"/>
      <c r="JCZ33" s="516"/>
      <c r="JDA33" s="516"/>
      <c r="JDB33" s="516"/>
      <c r="JDC33" s="516"/>
      <c r="JDD33" s="516"/>
      <c r="JDE33" s="516"/>
      <c r="JDF33" s="516"/>
      <c r="JDG33" s="516"/>
      <c r="JDH33" s="516"/>
      <c r="JDI33" s="516"/>
      <c r="JDJ33" s="516"/>
      <c r="JDK33" s="516"/>
      <c r="JDL33" s="516"/>
      <c r="JDM33" s="516"/>
      <c r="JDN33" s="516"/>
      <c r="JDO33" s="516"/>
      <c r="JDP33" s="516"/>
      <c r="JDQ33" s="516"/>
      <c r="JDR33" s="516"/>
      <c r="JDS33" s="516"/>
      <c r="JDT33" s="516"/>
      <c r="JDU33" s="516"/>
      <c r="JDV33" s="516"/>
      <c r="JDW33" s="516"/>
      <c r="JDX33" s="516"/>
      <c r="JDY33" s="516"/>
      <c r="JDZ33" s="516"/>
      <c r="JEA33" s="516"/>
      <c r="JEB33" s="516"/>
      <c r="JEC33" s="516"/>
      <c r="JED33" s="516"/>
      <c r="JEE33" s="516"/>
      <c r="JEF33" s="516"/>
      <c r="JEG33" s="516"/>
      <c r="JEH33" s="516"/>
      <c r="JEI33" s="516"/>
      <c r="JEJ33" s="516"/>
      <c r="JEK33" s="516"/>
      <c r="JEL33" s="516"/>
      <c r="JEM33" s="516"/>
      <c r="JEN33" s="516"/>
      <c r="JEO33" s="516"/>
      <c r="JEP33" s="516"/>
      <c r="JEQ33" s="516"/>
      <c r="JER33" s="516"/>
      <c r="JES33" s="516"/>
      <c r="JET33" s="516"/>
      <c r="JEU33" s="516"/>
      <c r="JEV33" s="516"/>
      <c r="JEW33" s="516"/>
      <c r="JEX33" s="516"/>
      <c r="JEY33" s="516"/>
      <c r="JEZ33" s="516"/>
      <c r="JFA33" s="516"/>
      <c r="JFB33" s="516"/>
      <c r="JFC33" s="516"/>
      <c r="JFD33" s="516"/>
      <c r="JFE33" s="516"/>
      <c r="JFF33" s="516"/>
      <c r="JFG33" s="516"/>
      <c r="JFH33" s="516"/>
      <c r="JFI33" s="516"/>
      <c r="JFJ33" s="516"/>
      <c r="JFK33" s="516"/>
      <c r="JFL33" s="516"/>
      <c r="JFM33" s="516"/>
      <c r="JFN33" s="516"/>
      <c r="JFO33" s="516"/>
      <c r="JFP33" s="516"/>
      <c r="JFQ33" s="516"/>
      <c r="JFR33" s="516"/>
      <c r="JFS33" s="516"/>
      <c r="JFT33" s="516"/>
      <c r="JFU33" s="516"/>
      <c r="JFV33" s="516"/>
      <c r="JFW33" s="516"/>
      <c r="JFX33" s="516"/>
      <c r="JFY33" s="516"/>
      <c r="JFZ33" s="516"/>
      <c r="JGA33" s="516"/>
      <c r="JGB33" s="516"/>
      <c r="JGC33" s="516"/>
      <c r="JGD33" s="516"/>
      <c r="JGE33" s="516"/>
      <c r="JGF33" s="516"/>
      <c r="JGG33" s="516"/>
      <c r="JGH33" s="516"/>
      <c r="JGI33" s="516"/>
      <c r="JGJ33" s="516"/>
      <c r="JGK33" s="516"/>
      <c r="JGL33" s="516"/>
      <c r="JGM33" s="516"/>
      <c r="JGN33" s="516"/>
      <c r="JGO33" s="516"/>
      <c r="JGP33" s="516"/>
      <c r="JGQ33" s="516"/>
      <c r="JGR33" s="516"/>
      <c r="JGS33" s="516"/>
      <c r="JGT33" s="516"/>
      <c r="JGU33" s="516"/>
      <c r="JGV33" s="516"/>
      <c r="JGW33" s="516"/>
      <c r="JGX33" s="516"/>
      <c r="JGY33" s="516"/>
      <c r="JGZ33" s="516"/>
      <c r="JHA33" s="516"/>
      <c r="JHB33" s="516"/>
      <c r="JHC33" s="516"/>
      <c r="JHD33" s="516"/>
      <c r="JHE33" s="516"/>
      <c r="JHF33" s="516"/>
      <c r="JHG33" s="516"/>
      <c r="JHH33" s="516"/>
      <c r="JHI33" s="516"/>
      <c r="JHJ33" s="516"/>
      <c r="JHK33" s="516"/>
      <c r="JHL33" s="516"/>
      <c r="JHM33" s="516"/>
      <c r="JHN33" s="516"/>
      <c r="JHO33" s="516"/>
      <c r="JHP33" s="516"/>
      <c r="JHQ33" s="516"/>
      <c r="JHR33" s="516"/>
      <c r="JHS33" s="516"/>
      <c r="JHT33" s="516"/>
      <c r="JHU33" s="516"/>
      <c r="JHV33" s="516"/>
      <c r="JHW33" s="516"/>
      <c r="JHX33" s="516"/>
      <c r="JHY33" s="516"/>
      <c r="JHZ33" s="516"/>
      <c r="JIA33" s="516"/>
      <c r="JIB33" s="516"/>
      <c r="JIC33" s="516"/>
      <c r="JID33" s="516"/>
      <c r="JIE33" s="516"/>
      <c r="JIF33" s="516"/>
      <c r="JIG33" s="516"/>
      <c r="JIH33" s="516"/>
      <c r="JII33" s="516"/>
      <c r="JIJ33" s="516"/>
      <c r="JIK33" s="516"/>
      <c r="JIL33" s="516"/>
      <c r="JIM33" s="516"/>
      <c r="JIN33" s="516"/>
      <c r="JIO33" s="516"/>
      <c r="JIP33" s="516"/>
      <c r="JIQ33" s="516"/>
      <c r="JIR33" s="516"/>
      <c r="JIS33" s="516"/>
      <c r="JIT33" s="516"/>
      <c r="JIU33" s="516"/>
      <c r="JIV33" s="516"/>
      <c r="JIW33" s="516"/>
      <c r="JIX33" s="516"/>
      <c r="JIY33" s="516"/>
      <c r="JIZ33" s="516"/>
      <c r="JJA33" s="516"/>
      <c r="JJB33" s="516"/>
      <c r="JJC33" s="516"/>
      <c r="JJD33" s="516"/>
      <c r="JJE33" s="516"/>
      <c r="JJF33" s="516"/>
      <c r="JJG33" s="516"/>
      <c r="JJH33" s="516"/>
      <c r="JJI33" s="516"/>
      <c r="JJJ33" s="516"/>
      <c r="JJK33" s="516"/>
      <c r="JJL33" s="516"/>
      <c r="JJM33" s="516"/>
      <c r="JJN33" s="516"/>
      <c r="JJO33" s="516"/>
      <c r="JJP33" s="516"/>
      <c r="JJQ33" s="516"/>
      <c r="JJR33" s="516"/>
      <c r="JJS33" s="516"/>
      <c r="JJT33" s="516"/>
      <c r="JJU33" s="516"/>
      <c r="JJV33" s="516"/>
      <c r="JJW33" s="516"/>
      <c r="JJX33" s="516"/>
      <c r="JJY33" s="516"/>
      <c r="JJZ33" s="516"/>
      <c r="JKA33" s="516"/>
      <c r="JKB33" s="516"/>
      <c r="JKC33" s="516"/>
      <c r="JKD33" s="516"/>
      <c r="JKE33" s="516"/>
      <c r="JKF33" s="516"/>
      <c r="JKG33" s="516"/>
      <c r="JKH33" s="516"/>
      <c r="JKI33" s="516"/>
      <c r="JKJ33" s="516"/>
      <c r="JKK33" s="516"/>
      <c r="JKL33" s="516"/>
      <c r="JKM33" s="516"/>
      <c r="JKN33" s="516"/>
      <c r="JKO33" s="516"/>
      <c r="JKP33" s="516"/>
      <c r="JKQ33" s="516"/>
      <c r="JKR33" s="516"/>
      <c r="JKS33" s="516"/>
      <c r="JKT33" s="516"/>
      <c r="JKU33" s="516"/>
      <c r="JKV33" s="516"/>
      <c r="JKW33" s="516"/>
      <c r="JKX33" s="516"/>
      <c r="JKY33" s="516"/>
      <c r="JKZ33" s="516"/>
      <c r="JLA33" s="516"/>
      <c r="JLB33" s="516"/>
      <c r="JLC33" s="516"/>
      <c r="JLD33" s="516"/>
      <c r="JLE33" s="516"/>
      <c r="JLF33" s="516"/>
      <c r="JLG33" s="516"/>
      <c r="JLH33" s="516"/>
      <c r="JLI33" s="516"/>
      <c r="JLJ33" s="516"/>
      <c r="JLK33" s="516"/>
      <c r="JLL33" s="516"/>
      <c r="JLM33" s="516"/>
      <c r="JLN33" s="516"/>
      <c r="JLO33" s="516"/>
      <c r="JLP33" s="516"/>
      <c r="JLQ33" s="516"/>
      <c r="JLR33" s="516"/>
      <c r="JLS33" s="516"/>
      <c r="JLT33" s="516"/>
      <c r="JLU33" s="516"/>
      <c r="JLV33" s="516"/>
      <c r="JLW33" s="516"/>
      <c r="JLX33" s="516"/>
      <c r="JLY33" s="516"/>
      <c r="JLZ33" s="516"/>
      <c r="JMA33" s="516"/>
      <c r="JMB33" s="516"/>
      <c r="JMC33" s="516"/>
      <c r="JMD33" s="516"/>
      <c r="JME33" s="516"/>
      <c r="JMF33" s="516"/>
      <c r="JMG33" s="516"/>
      <c r="JMH33" s="516"/>
      <c r="JMI33" s="516"/>
      <c r="JMJ33" s="516"/>
      <c r="JMK33" s="516"/>
      <c r="JML33" s="516"/>
      <c r="JMM33" s="516"/>
      <c r="JMN33" s="516"/>
      <c r="JMO33" s="516"/>
      <c r="JMP33" s="516"/>
      <c r="JMQ33" s="516"/>
      <c r="JMR33" s="516"/>
      <c r="JMS33" s="516"/>
      <c r="JMT33" s="516"/>
      <c r="JMU33" s="516"/>
      <c r="JMV33" s="516"/>
      <c r="JMW33" s="516"/>
      <c r="JMX33" s="516"/>
      <c r="JMY33" s="516"/>
      <c r="JMZ33" s="516"/>
      <c r="JNA33" s="516"/>
      <c r="JNB33" s="516"/>
      <c r="JNC33" s="516"/>
      <c r="JND33" s="516"/>
      <c r="JNE33" s="516"/>
      <c r="JNF33" s="516"/>
      <c r="JNG33" s="516"/>
      <c r="JNH33" s="516"/>
      <c r="JNI33" s="516"/>
      <c r="JNJ33" s="516"/>
      <c r="JNK33" s="516"/>
      <c r="JNL33" s="516"/>
      <c r="JNM33" s="516"/>
      <c r="JNN33" s="516"/>
      <c r="JNO33" s="516"/>
      <c r="JNP33" s="516"/>
      <c r="JNQ33" s="516"/>
      <c r="JNR33" s="516"/>
      <c r="JNS33" s="516"/>
      <c r="JNT33" s="516"/>
      <c r="JNU33" s="516"/>
      <c r="JNV33" s="516"/>
      <c r="JNW33" s="516"/>
      <c r="JNX33" s="516"/>
      <c r="JNY33" s="516"/>
      <c r="JNZ33" s="516"/>
      <c r="JOA33" s="516"/>
      <c r="JOB33" s="516"/>
      <c r="JOC33" s="516"/>
      <c r="JOD33" s="516"/>
      <c r="JOE33" s="516"/>
      <c r="JOF33" s="516"/>
      <c r="JOG33" s="516"/>
      <c r="JOH33" s="516"/>
      <c r="JOI33" s="516"/>
      <c r="JOJ33" s="516"/>
      <c r="JOK33" s="516"/>
      <c r="JOL33" s="516"/>
      <c r="JOM33" s="516"/>
      <c r="JON33" s="516"/>
      <c r="JOO33" s="516"/>
      <c r="JOP33" s="516"/>
      <c r="JOQ33" s="516"/>
      <c r="JOR33" s="516"/>
      <c r="JOS33" s="516"/>
      <c r="JOT33" s="516"/>
      <c r="JOU33" s="516"/>
      <c r="JOV33" s="516"/>
      <c r="JOW33" s="516"/>
      <c r="JOX33" s="516"/>
      <c r="JOY33" s="516"/>
      <c r="JOZ33" s="516"/>
      <c r="JPA33" s="516"/>
      <c r="JPB33" s="516"/>
      <c r="JPC33" s="516"/>
      <c r="JPD33" s="516"/>
      <c r="JPE33" s="516"/>
      <c r="JPF33" s="516"/>
      <c r="JPG33" s="516"/>
      <c r="JPH33" s="516"/>
      <c r="JPI33" s="516"/>
      <c r="JPJ33" s="516"/>
      <c r="JPK33" s="516"/>
      <c r="JPL33" s="516"/>
      <c r="JPM33" s="516"/>
      <c r="JPN33" s="516"/>
      <c r="JPO33" s="516"/>
      <c r="JPP33" s="516"/>
      <c r="JPQ33" s="516"/>
      <c r="JPR33" s="516"/>
      <c r="JPS33" s="516"/>
      <c r="JPT33" s="516"/>
      <c r="JPU33" s="516"/>
      <c r="JPV33" s="516"/>
      <c r="JPW33" s="516"/>
      <c r="JPX33" s="516"/>
      <c r="JPY33" s="516"/>
      <c r="JPZ33" s="516"/>
      <c r="JQA33" s="516"/>
      <c r="JQB33" s="516"/>
      <c r="JQC33" s="516"/>
      <c r="JQD33" s="516"/>
      <c r="JQE33" s="516"/>
      <c r="JQF33" s="516"/>
      <c r="JQG33" s="516"/>
      <c r="JQH33" s="516"/>
      <c r="JQI33" s="516"/>
      <c r="JQJ33" s="516"/>
      <c r="JQK33" s="516"/>
      <c r="JQL33" s="516"/>
      <c r="JQM33" s="516"/>
      <c r="JQN33" s="516"/>
      <c r="JQO33" s="516"/>
      <c r="JQP33" s="516"/>
      <c r="JQQ33" s="516"/>
      <c r="JQR33" s="516"/>
      <c r="JQS33" s="516"/>
      <c r="JQT33" s="516"/>
      <c r="JQU33" s="516"/>
      <c r="JQV33" s="516"/>
      <c r="JQW33" s="516"/>
      <c r="JQX33" s="516"/>
      <c r="JQY33" s="516"/>
      <c r="JQZ33" s="516"/>
      <c r="JRA33" s="516"/>
      <c r="JRB33" s="516"/>
      <c r="JRC33" s="516"/>
      <c r="JRD33" s="516"/>
      <c r="JRE33" s="516"/>
      <c r="JRF33" s="516"/>
      <c r="JRG33" s="516"/>
      <c r="JRH33" s="516"/>
      <c r="JRI33" s="516"/>
      <c r="JRJ33" s="516"/>
      <c r="JRK33" s="516"/>
      <c r="JRL33" s="516"/>
      <c r="JRM33" s="516"/>
      <c r="JRN33" s="516"/>
      <c r="JRO33" s="516"/>
      <c r="JRP33" s="516"/>
      <c r="JRQ33" s="516"/>
      <c r="JRR33" s="516"/>
      <c r="JRS33" s="516"/>
      <c r="JRT33" s="516"/>
      <c r="JRU33" s="516"/>
      <c r="JRV33" s="516"/>
      <c r="JRW33" s="516"/>
      <c r="JRX33" s="516"/>
      <c r="JRY33" s="516"/>
      <c r="JRZ33" s="516"/>
      <c r="JSA33" s="516"/>
      <c r="JSB33" s="516"/>
      <c r="JSC33" s="516"/>
      <c r="JSD33" s="516"/>
      <c r="JSE33" s="516"/>
      <c r="JSF33" s="516"/>
      <c r="JSG33" s="516"/>
      <c r="JSH33" s="516"/>
      <c r="JSI33" s="516"/>
      <c r="JSJ33" s="516"/>
      <c r="JSK33" s="516"/>
      <c r="JSL33" s="516"/>
      <c r="JSM33" s="516"/>
      <c r="JSN33" s="516"/>
      <c r="JSO33" s="516"/>
      <c r="JSP33" s="516"/>
      <c r="JSQ33" s="516"/>
      <c r="JSR33" s="516"/>
      <c r="JSS33" s="516"/>
      <c r="JST33" s="516"/>
      <c r="JSU33" s="516"/>
      <c r="JSV33" s="516"/>
      <c r="JSW33" s="516"/>
      <c r="JSX33" s="516"/>
      <c r="JSY33" s="516"/>
      <c r="JSZ33" s="516"/>
      <c r="JTA33" s="516"/>
      <c r="JTB33" s="516"/>
      <c r="JTC33" s="516"/>
      <c r="JTD33" s="516"/>
      <c r="JTE33" s="516"/>
      <c r="JTF33" s="516"/>
      <c r="JTG33" s="516"/>
      <c r="JTH33" s="516"/>
      <c r="JTI33" s="516"/>
      <c r="JTJ33" s="516"/>
      <c r="JTK33" s="516"/>
      <c r="JTL33" s="516"/>
      <c r="JTM33" s="516"/>
      <c r="JTN33" s="516"/>
      <c r="JTO33" s="516"/>
      <c r="JTP33" s="516"/>
      <c r="JTQ33" s="516"/>
      <c r="JTR33" s="516"/>
      <c r="JTS33" s="516"/>
      <c r="JTT33" s="516"/>
      <c r="JTU33" s="516"/>
      <c r="JTV33" s="516"/>
      <c r="JTW33" s="516"/>
      <c r="JTX33" s="516"/>
      <c r="JTY33" s="516"/>
      <c r="JTZ33" s="516"/>
      <c r="JUA33" s="516"/>
      <c r="JUB33" s="516"/>
      <c r="JUC33" s="516"/>
      <c r="JUD33" s="516"/>
      <c r="JUE33" s="516"/>
      <c r="JUF33" s="516"/>
      <c r="JUG33" s="516"/>
      <c r="JUH33" s="516"/>
      <c r="JUI33" s="516"/>
      <c r="JUJ33" s="516"/>
      <c r="JUK33" s="516"/>
      <c r="JUL33" s="516"/>
      <c r="JUM33" s="516"/>
      <c r="JUN33" s="516"/>
      <c r="JUO33" s="516"/>
      <c r="JUP33" s="516"/>
      <c r="JUQ33" s="516"/>
      <c r="JUR33" s="516"/>
      <c r="JUS33" s="516"/>
      <c r="JUT33" s="516"/>
      <c r="JUU33" s="516"/>
      <c r="JUV33" s="516"/>
      <c r="JUW33" s="516"/>
      <c r="JUX33" s="516"/>
      <c r="JUY33" s="516"/>
      <c r="JUZ33" s="516"/>
      <c r="JVA33" s="516"/>
      <c r="JVB33" s="516"/>
      <c r="JVC33" s="516"/>
      <c r="JVD33" s="516"/>
      <c r="JVE33" s="516"/>
      <c r="JVF33" s="516"/>
      <c r="JVG33" s="516"/>
      <c r="JVH33" s="516"/>
      <c r="JVI33" s="516"/>
      <c r="JVJ33" s="516"/>
      <c r="JVK33" s="516"/>
      <c r="JVL33" s="516"/>
      <c r="JVM33" s="516"/>
      <c r="JVN33" s="516"/>
      <c r="JVO33" s="516"/>
      <c r="JVP33" s="516"/>
      <c r="JVQ33" s="516"/>
      <c r="JVR33" s="516"/>
      <c r="JVS33" s="516"/>
      <c r="JVT33" s="516"/>
      <c r="JVU33" s="516"/>
      <c r="JVV33" s="516"/>
      <c r="JVW33" s="516"/>
      <c r="JVX33" s="516"/>
      <c r="JVY33" s="516"/>
      <c r="JVZ33" s="516"/>
      <c r="JWA33" s="516"/>
      <c r="JWB33" s="516"/>
      <c r="JWC33" s="516"/>
      <c r="JWD33" s="516"/>
      <c r="JWE33" s="516"/>
      <c r="JWF33" s="516"/>
      <c r="JWG33" s="516"/>
      <c r="JWH33" s="516"/>
      <c r="JWI33" s="516"/>
      <c r="JWJ33" s="516"/>
      <c r="JWK33" s="516"/>
      <c r="JWL33" s="516"/>
      <c r="JWM33" s="516"/>
      <c r="JWN33" s="516"/>
      <c r="JWO33" s="516"/>
      <c r="JWP33" s="516"/>
      <c r="JWQ33" s="516"/>
      <c r="JWR33" s="516"/>
      <c r="JWS33" s="516"/>
      <c r="JWT33" s="516"/>
      <c r="JWU33" s="516"/>
      <c r="JWV33" s="516"/>
      <c r="JWW33" s="516"/>
      <c r="JWX33" s="516"/>
      <c r="JWY33" s="516"/>
      <c r="JWZ33" s="516"/>
      <c r="JXA33" s="516"/>
      <c r="JXB33" s="516"/>
      <c r="JXC33" s="516"/>
      <c r="JXD33" s="516"/>
      <c r="JXE33" s="516"/>
      <c r="JXF33" s="516"/>
      <c r="JXG33" s="516"/>
      <c r="JXH33" s="516"/>
      <c r="JXI33" s="516"/>
      <c r="JXJ33" s="516"/>
      <c r="JXK33" s="516"/>
      <c r="JXL33" s="516"/>
      <c r="JXM33" s="516"/>
      <c r="JXN33" s="516"/>
      <c r="JXO33" s="516"/>
      <c r="JXP33" s="516"/>
      <c r="JXQ33" s="516"/>
      <c r="JXR33" s="516"/>
      <c r="JXS33" s="516"/>
      <c r="JXT33" s="516"/>
      <c r="JXU33" s="516"/>
      <c r="JXV33" s="516"/>
      <c r="JXW33" s="516"/>
      <c r="JXX33" s="516"/>
      <c r="JXY33" s="516"/>
      <c r="JXZ33" s="516"/>
      <c r="JYA33" s="516"/>
      <c r="JYB33" s="516"/>
      <c r="JYC33" s="516"/>
      <c r="JYD33" s="516"/>
      <c r="JYE33" s="516"/>
      <c r="JYF33" s="516"/>
      <c r="JYG33" s="516"/>
      <c r="JYH33" s="516"/>
      <c r="JYI33" s="516"/>
      <c r="JYJ33" s="516"/>
      <c r="JYK33" s="516"/>
      <c r="JYL33" s="516"/>
      <c r="JYM33" s="516"/>
      <c r="JYN33" s="516"/>
      <c r="JYO33" s="516"/>
      <c r="JYP33" s="516"/>
      <c r="JYQ33" s="516"/>
      <c r="JYR33" s="516"/>
      <c r="JYS33" s="516"/>
      <c r="JYT33" s="516"/>
      <c r="JYU33" s="516"/>
      <c r="JYV33" s="516"/>
      <c r="JYW33" s="516"/>
      <c r="JYX33" s="516"/>
      <c r="JYY33" s="516"/>
      <c r="JYZ33" s="516"/>
      <c r="JZA33" s="516"/>
      <c r="JZB33" s="516"/>
      <c r="JZC33" s="516"/>
      <c r="JZD33" s="516"/>
      <c r="JZE33" s="516"/>
      <c r="JZF33" s="516"/>
      <c r="JZG33" s="516"/>
      <c r="JZH33" s="516"/>
      <c r="JZI33" s="516"/>
      <c r="JZJ33" s="516"/>
      <c r="JZK33" s="516"/>
      <c r="JZL33" s="516"/>
      <c r="JZM33" s="516"/>
      <c r="JZN33" s="516"/>
      <c r="JZO33" s="516"/>
      <c r="JZP33" s="516"/>
      <c r="JZQ33" s="516"/>
      <c r="JZR33" s="516"/>
      <c r="JZS33" s="516"/>
      <c r="JZT33" s="516"/>
      <c r="JZU33" s="516"/>
      <c r="JZV33" s="516"/>
      <c r="JZW33" s="516"/>
      <c r="JZX33" s="516"/>
      <c r="JZY33" s="516"/>
      <c r="JZZ33" s="516"/>
      <c r="KAA33" s="516"/>
      <c r="KAB33" s="516"/>
      <c r="KAC33" s="516"/>
      <c r="KAD33" s="516"/>
      <c r="KAE33" s="516"/>
      <c r="KAF33" s="516"/>
      <c r="KAG33" s="516"/>
      <c r="KAH33" s="516"/>
      <c r="KAI33" s="516"/>
      <c r="KAJ33" s="516"/>
      <c r="KAK33" s="516"/>
      <c r="KAL33" s="516"/>
      <c r="KAM33" s="516"/>
      <c r="KAN33" s="516"/>
      <c r="KAO33" s="516"/>
      <c r="KAP33" s="516"/>
      <c r="KAQ33" s="516"/>
      <c r="KAR33" s="516"/>
      <c r="KAS33" s="516"/>
      <c r="KAT33" s="516"/>
      <c r="KAU33" s="516"/>
      <c r="KAV33" s="516"/>
      <c r="KAW33" s="516"/>
      <c r="KAX33" s="516"/>
      <c r="KAY33" s="516"/>
      <c r="KAZ33" s="516"/>
      <c r="KBA33" s="516"/>
      <c r="KBB33" s="516"/>
      <c r="KBC33" s="516"/>
      <c r="KBD33" s="516"/>
      <c r="KBE33" s="516"/>
      <c r="KBF33" s="516"/>
      <c r="KBG33" s="516"/>
      <c r="KBH33" s="516"/>
      <c r="KBI33" s="516"/>
      <c r="KBJ33" s="516"/>
      <c r="KBK33" s="516"/>
      <c r="KBL33" s="516"/>
      <c r="KBM33" s="516"/>
      <c r="KBN33" s="516"/>
      <c r="KBO33" s="516"/>
      <c r="KBP33" s="516"/>
      <c r="KBQ33" s="516"/>
      <c r="KBR33" s="516"/>
      <c r="KBS33" s="516"/>
      <c r="KBT33" s="516"/>
      <c r="KBU33" s="516"/>
      <c r="KBV33" s="516"/>
      <c r="KBW33" s="516"/>
      <c r="KBX33" s="516"/>
      <c r="KBY33" s="516"/>
      <c r="KBZ33" s="516"/>
      <c r="KCA33" s="516"/>
      <c r="KCB33" s="516"/>
      <c r="KCC33" s="516"/>
      <c r="KCD33" s="516"/>
      <c r="KCE33" s="516"/>
      <c r="KCF33" s="516"/>
      <c r="KCG33" s="516"/>
      <c r="KCH33" s="516"/>
      <c r="KCI33" s="516"/>
      <c r="KCJ33" s="516"/>
      <c r="KCK33" s="516"/>
      <c r="KCL33" s="516"/>
      <c r="KCM33" s="516"/>
      <c r="KCN33" s="516"/>
      <c r="KCO33" s="516"/>
      <c r="KCP33" s="516"/>
      <c r="KCQ33" s="516"/>
      <c r="KCR33" s="516"/>
      <c r="KCS33" s="516"/>
      <c r="KCT33" s="516"/>
      <c r="KCU33" s="516"/>
      <c r="KCV33" s="516"/>
      <c r="KCW33" s="516"/>
      <c r="KCX33" s="516"/>
      <c r="KCY33" s="516"/>
      <c r="KCZ33" s="516"/>
      <c r="KDA33" s="516"/>
      <c r="KDB33" s="516"/>
      <c r="KDC33" s="516"/>
      <c r="KDD33" s="516"/>
      <c r="KDE33" s="516"/>
      <c r="KDF33" s="516"/>
      <c r="KDG33" s="516"/>
      <c r="KDH33" s="516"/>
      <c r="KDI33" s="516"/>
      <c r="KDJ33" s="516"/>
      <c r="KDK33" s="516"/>
      <c r="KDL33" s="516"/>
      <c r="KDM33" s="516"/>
      <c r="KDN33" s="516"/>
      <c r="KDO33" s="516"/>
      <c r="KDP33" s="516"/>
      <c r="KDQ33" s="516"/>
      <c r="KDR33" s="516"/>
      <c r="KDS33" s="516"/>
      <c r="KDT33" s="516"/>
      <c r="KDU33" s="516"/>
      <c r="KDV33" s="516"/>
      <c r="KDW33" s="516"/>
      <c r="KDX33" s="516"/>
      <c r="KDY33" s="516"/>
      <c r="KDZ33" s="516"/>
      <c r="KEA33" s="516"/>
      <c r="KEB33" s="516"/>
      <c r="KEC33" s="516"/>
      <c r="KED33" s="516"/>
      <c r="KEE33" s="516"/>
      <c r="KEF33" s="516"/>
      <c r="KEG33" s="516"/>
      <c r="KEH33" s="516"/>
      <c r="KEI33" s="516"/>
      <c r="KEJ33" s="516"/>
      <c r="KEK33" s="516"/>
      <c r="KEL33" s="516"/>
      <c r="KEM33" s="516"/>
      <c r="KEN33" s="516"/>
      <c r="KEO33" s="516"/>
      <c r="KEP33" s="516"/>
      <c r="KEQ33" s="516"/>
      <c r="KER33" s="516"/>
      <c r="KES33" s="516"/>
      <c r="KET33" s="516"/>
      <c r="KEU33" s="516"/>
      <c r="KEV33" s="516"/>
      <c r="KEW33" s="516"/>
      <c r="KEX33" s="516"/>
      <c r="KEY33" s="516"/>
      <c r="KEZ33" s="516"/>
      <c r="KFA33" s="516"/>
      <c r="KFB33" s="516"/>
      <c r="KFC33" s="516"/>
      <c r="KFD33" s="516"/>
      <c r="KFE33" s="516"/>
      <c r="KFF33" s="516"/>
      <c r="KFG33" s="516"/>
      <c r="KFH33" s="516"/>
      <c r="KFI33" s="516"/>
      <c r="KFJ33" s="516"/>
      <c r="KFK33" s="516"/>
      <c r="KFL33" s="516"/>
      <c r="KFM33" s="516"/>
      <c r="KFN33" s="516"/>
      <c r="KFO33" s="516"/>
      <c r="KFP33" s="516"/>
      <c r="KFQ33" s="516"/>
      <c r="KFR33" s="516"/>
      <c r="KFS33" s="516"/>
      <c r="KFT33" s="516"/>
      <c r="KFU33" s="516"/>
      <c r="KFV33" s="516"/>
      <c r="KFW33" s="516"/>
      <c r="KFX33" s="516"/>
      <c r="KFY33" s="516"/>
      <c r="KFZ33" s="516"/>
      <c r="KGA33" s="516"/>
      <c r="KGB33" s="516"/>
      <c r="KGC33" s="516"/>
      <c r="KGD33" s="516"/>
      <c r="KGE33" s="516"/>
      <c r="KGF33" s="516"/>
      <c r="KGG33" s="516"/>
      <c r="KGH33" s="516"/>
      <c r="KGI33" s="516"/>
      <c r="KGJ33" s="516"/>
      <c r="KGK33" s="516"/>
      <c r="KGL33" s="516"/>
      <c r="KGM33" s="516"/>
      <c r="KGN33" s="516"/>
      <c r="KGO33" s="516"/>
      <c r="KGP33" s="516"/>
      <c r="KGQ33" s="516"/>
      <c r="KGR33" s="516"/>
      <c r="KGS33" s="516"/>
      <c r="KGT33" s="516"/>
      <c r="KGU33" s="516"/>
      <c r="KGV33" s="516"/>
      <c r="KGW33" s="516"/>
      <c r="KGX33" s="516"/>
      <c r="KGY33" s="516"/>
      <c r="KGZ33" s="516"/>
      <c r="KHA33" s="516"/>
      <c r="KHB33" s="516"/>
      <c r="KHC33" s="516"/>
      <c r="KHD33" s="516"/>
      <c r="KHE33" s="516"/>
      <c r="KHF33" s="516"/>
      <c r="KHG33" s="516"/>
      <c r="KHH33" s="516"/>
      <c r="KHI33" s="516"/>
      <c r="KHJ33" s="516"/>
      <c r="KHK33" s="516"/>
      <c r="KHL33" s="516"/>
      <c r="KHM33" s="516"/>
      <c r="KHN33" s="516"/>
      <c r="KHO33" s="516"/>
      <c r="KHP33" s="516"/>
      <c r="KHQ33" s="516"/>
      <c r="KHR33" s="516"/>
      <c r="KHS33" s="516"/>
      <c r="KHT33" s="516"/>
      <c r="KHU33" s="516"/>
      <c r="KHV33" s="516"/>
      <c r="KHW33" s="516"/>
      <c r="KHX33" s="516"/>
      <c r="KHY33" s="516"/>
      <c r="KHZ33" s="516"/>
      <c r="KIA33" s="516"/>
      <c r="KIB33" s="516"/>
      <c r="KIC33" s="516"/>
      <c r="KID33" s="516"/>
      <c r="KIE33" s="516"/>
      <c r="KIF33" s="516"/>
      <c r="KIG33" s="516"/>
      <c r="KIH33" s="516"/>
      <c r="KII33" s="516"/>
      <c r="KIJ33" s="516"/>
      <c r="KIK33" s="516"/>
      <c r="KIL33" s="516"/>
      <c r="KIM33" s="516"/>
      <c r="KIN33" s="516"/>
      <c r="KIO33" s="516"/>
      <c r="KIP33" s="516"/>
      <c r="KIQ33" s="516"/>
      <c r="KIR33" s="516"/>
      <c r="KIS33" s="516"/>
      <c r="KIT33" s="516"/>
      <c r="KIU33" s="516"/>
      <c r="KIV33" s="516"/>
      <c r="KIW33" s="516"/>
      <c r="KIX33" s="516"/>
      <c r="KIY33" s="516"/>
      <c r="KIZ33" s="516"/>
      <c r="KJA33" s="516"/>
      <c r="KJB33" s="516"/>
      <c r="KJC33" s="516"/>
      <c r="KJD33" s="516"/>
      <c r="KJE33" s="516"/>
      <c r="KJF33" s="516"/>
      <c r="KJG33" s="516"/>
      <c r="KJH33" s="516"/>
      <c r="KJI33" s="516"/>
      <c r="KJJ33" s="516"/>
      <c r="KJK33" s="516"/>
      <c r="KJL33" s="516"/>
      <c r="KJM33" s="516"/>
      <c r="KJN33" s="516"/>
      <c r="KJO33" s="516"/>
      <c r="KJP33" s="516"/>
      <c r="KJQ33" s="516"/>
      <c r="KJR33" s="516"/>
      <c r="KJS33" s="516"/>
      <c r="KJT33" s="516"/>
      <c r="KJU33" s="516"/>
      <c r="KJV33" s="516"/>
      <c r="KJW33" s="516"/>
      <c r="KJX33" s="516"/>
      <c r="KJY33" s="516"/>
      <c r="KJZ33" s="516"/>
      <c r="KKA33" s="516"/>
      <c r="KKB33" s="516"/>
      <c r="KKC33" s="516"/>
      <c r="KKD33" s="516"/>
      <c r="KKE33" s="516"/>
      <c r="KKF33" s="516"/>
      <c r="KKG33" s="516"/>
      <c r="KKH33" s="516"/>
      <c r="KKI33" s="516"/>
      <c r="KKJ33" s="516"/>
      <c r="KKK33" s="516"/>
      <c r="KKL33" s="516"/>
      <c r="KKM33" s="516"/>
      <c r="KKN33" s="516"/>
      <c r="KKO33" s="516"/>
      <c r="KKP33" s="516"/>
      <c r="KKQ33" s="516"/>
      <c r="KKR33" s="516"/>
      <c r="KKS33" s="516"/>
      <c r="KKT33" s="516"/>
      <c r="KKU33" s="516"/>
      <c r="KKV33" s="516"/>
      <c r="KKW33" s="516"/>
      <c r="KKX33" s="516"/>
      <c r="KKY33" s="516"/>
      <c r="KKZ33" s="516"/>
      <c r="KLA33" s="516"/>
      <c r="KLB33" s="516"/>
      <c r="KLC33" s="516"/>
      <c r="KLD33" s="516"/>
      <c r="KLE33" s="516"/>
      <c r="KLF33" s="516"/>
      <c r="KLG33" s="516"/>
      <c r="KLH33" s="516"/>
      <c r="KLI33" s="516"/>
      <c r="KLJ33" s="516"/>
      <c r="KLK33" s="516"/>
      <c r="KLL33" s="516"/>
      <c r="KLM33" s="516"/>
      <c r="KLN33" s="516"/>
      <c r="KLO33" s="516"/>
      <c r="KLP33" s="516"/>
      <c r="KLQ33" s="516"/>
      <c r="KLR33" s="516"/>
      <c r="KLS33" s="516"/>
      <c r="KLT33" s="516"/>
      <c r="KLU33" s="516"/>
      <c r="KLV33" s="516"/>
      <c r="KLW33" s="516"/>
      <c r="KLX33" s="516"/>
      <c r="KLY33" s="516"/>
      <c r="KLZ33" s="516"/>
      <c r="KMA33" s="516"/>
      <c r="KMB33" s="516"/>
      <c r="KMC33" s="516"/>
      <c r="KMD33" s="516"/>
      <c r="KME33" s="516"/>
      <c r="KMF33" s="516"/>
      <c r="KMG33" s="516"/>
      <c r="KMH33" s="516"/>
      <c r="KMI33" s="516"/>
      <c r="KMJ33" s="516"/>
      <c r="KMK33" s="516"/>
      <c r="KML33" s="516"/>
      <c r="KMM33" s="516"/>
      <c r="KMN33" s="516"/>
      <c r="KMO33" s="516"/>
      <c r="KMP33" s="516"/>
      <c r="KMQ33" s="516"/>
      <c r="KMR33" s="516"/>
      <c r="KMS33" s="516"/>
      <c r="KMT33" s="516"/>
      <c r="KMU33" s="516"/>
      <c r="KMV33" s="516"/>
      <c r="KMW33" s="516"/>
      <c r="KMX33" s="516"/>
      <c r="KMY33" s="516"/>
      <c r="KMZ33" s="516"/>
      <c r="KNA33" s="516"/>
      <c r="KNB33" s="516"/>
      <c r="KNC33" s="516"/>
      <c r="KND33" s="516"/>
      <c r="KNE33" s="516"/>
      <c r="KNF33" s="516"/>
      <c r="KNG33" s="516"/>
      <c r="KNH33" s="516"/>
      <c r="KNI33" s="516"/>
      <c r="KNJ33" s="516"/>
      <c r="KNK33" s="516"/>
      <c r="KNL33" s="516"/>
      <c r="KNM33" s="516"/>
      <c r="KNN33" s="516"/>
      <c r="KNO33" s="516"/>
      <c r="KNP33" s="516"/>
      <c r="KNQ33" s="516"/>
      <c r="KNR33" s="516"/>
      <c r="KNS33" s="516"/>
      <c r="KNT33" s="516"/>
      <c r="KNU33" s="516"/>
      <c r="KNV33" s="516"/>
      <c r="KNW33" s="516"/>
      <c r="KNX33" s="516"/>
      <c r="KNY33" s="516"/>
      <c r="KNZ33" s="516"/>
      <c r="KOA33" s="516"/>
      <c r="KOB33" s="516"/>
      <c r="KOC33" s="516"/>
      <c r="KOD33" s="516"/>
      <c r="KOE33" s="516"/>
      <c r="KOF33" s="516"/>
      <c r="KOG33" s="516"/>
      <c r="KOH33" s="516"/>
      <c r="KOI33" s="516"/>
      <c r="KOJ33" s="516"/>
      <c r="KOK33" s="516"/>
      <c r="KOL33" s="516"/>
      <c r="KOM33" s="516"/>
      <c r="KON33" s="516"/>
      <c r="KOO33" s="516"/>
      <c r="KOP33" s="516"/>
      <c r="KOQ33" s="516"/>
      <c r="KOR33" s="516"/>
      <c r="KOS33" s="516"/>
      <c r="KOT33" s="516"/>
      <c r="KOU33" s="516"/>
      <c r="KOV33" s="516"/>
      <c r="KOW33" s="516"/>
      <c r="KOX33" s="516"/>
      <c r="KOY33" s="516"/>
      <c r="KOZ33" s="516"/>
      <c r="KPA33" s="516"/>
      <c r="KPB33" s="516"/>
      <c r="KPC33" s="516"/>
      <c r="KPD33" s="516"/>
      <c r="KPE33" s="516"/>
      <c r="KPF33" s="516"/>
      <c r="KPG33" s="516"/>
      <c r="KPH33" s="516"/>
      <c r="KPI33" s="516"/>
      <c r="KPJ33" s="516"/>
      <c r="KPK33" s="516"/>
      <c r="KPL33" s="516"/>
      <c r="KPM33" s="516"/>
      <c r="KPN33" s="516"/>
      <c r="KPO33" s="516"/>
      <c r="KPP33" s="516"/>
      <c r="KPQ33" s="516"/>
      <c r="KPR33" s="516"/>
      <c r="KPS33" s="516"/>
      <c r="KPT33" s="516"/>
      <c r="KPU33" s="516"/>
      <c r="KPV33" s="516"/>
      <c r="KPW33" s="516"/>
      <c r="KPX33" s="516"/>
      <c r="KPY33" s="516"/>
      <c r="KPZ33" s="516"/>
      <c r="KQA33" s="516"/>
      <c r="KQB33" s="516"/>
      <c r="KQC33" s="516"/>
      <c r="KQD33" s="516"/>
      <c r="KQE33" s="516"/>
      <c r="KQF33" s="516"/>
      <c r="KQG33" s="516"/>
      <c r="KQH33" s="516"/>
      <c r="KQI33" s="516"/>
      <c r="KQJ33" s="516"/>
      <c r="KQK33" s="516"/>
      <c r="KQL33" s="516"/>
      <c r="KQM33" s="516"/>
      <c r="KQN33" s="516"/>
      <c r="KQO33" s="516"/>
      <c r="KQP33" s="516"/>
      <c r="KQQ33" s="516"/>
      <c r="KQR33" s="516"/>
      <c r="KQS33" s="516"/>
      <c r="KQT33" s="516"/>
      <c r="KQU33" s="516"/>
      <c r="KQV33" s="516"/>
      <c r="KQW33" s="516"/>
      <c r="KQX33" s="516"/>
      <c r="KQY33" s="516"/>
      <c r="KQZ33" s="516"/>
      <c r="KRA33" s="516"/>
      <c r="KRB33" s="516"/>
      <c r="KRC33" s="516"/>
      <c r="KRD33" s="516"/>
      <c r="KRE33" s="516"/>
      <c r="KRF33" s="516"/>
      <c r="KRG33" s="516"/>
      <c r="KRH33" s="516"/>
      <c r="KRI33" s="516"/>
      <c r="KRJ33" s="516"/>
      <c r="KRK33" s="516"/>
      <c r="KRL33" s="516"/>
      <c r="KRM33" s="516"/>
      <c r="KRN33" s="516"/>
      <c r="KRO33" s="516"/>
      <c r="KRP33" s="516"/>
      <c r="KRQ33" s="516"/>
      <c r="KRR33" s="516"/>
      <c r="KRS33" s="516"/>
      <c r="KRT33" s="516"/>
      <c r="KRU33" s="516"/>
      <c r="KRV33" s="516"/>
      <c r="KRW33" s="516"/>
      <c r="KRX33" s="516"/>
      <c r="KRY33" s="516"/>
      <c r="KRZ33" s="516"/>
      <c r="KSA33" s="516"/>
      <c r="KSB33" s="516"/>
      <c r="KSC33" s="516"/>
      <c r="KSD33" s="516"/>
      <c r="KSE33" s="516"/>
      <c r="KSF33" s="516"/>
      <c r="KSG33" s="516"/>
      <c r="KSH33" s="516"/>
      <c r="KSI33" s="516"/>
      <c r="KSJ33" s="516"/>
      <c r="KSK33" s="516"/>
      <c r="KSL33" s="516"/>
      <c r="KSM33" s="516"/>
      <c r="KSN33" s="516"/>
      <c r="KSO33" s="516"/>
      <c r="KSP33" s="516"/>
      <c r="KSQ33" s="516"/>
      <c r="KSR33" s="516"/>
      <c r="KSS33" s="516"/>
      <c r="KST33" s="516"/>
      <c r="KSU33" s="516"/>
      <c r="KSV33" s="516"/>
      <c r="KSW33" s="516"/>
      <c r="KSX33" s="516"/>
      <c r="KSY33" s="516"/>
      <c r="KSZ33" s="516"/>
      <c r="KTA33" s="516"/>
      <c r="KTB33" s="516"/>
      <c r="KTC33" s="516"/>
      <c r="KTD33" s="516"/>
      <c r="KTE33" s="516"/>
      <c r="KTF33" s="516"/>
      <c r="KTG33" s="516"/>
      <c r="KTH33" s="516"/>
      <c r="KTI33" s="516"/>
      <c r="KTJ33" s="516"/>
      <c r="KTK33" s="516"/>
      <c r="KTL33" s="516"/>
      <c r="KTM33" s="516"/>
      <c r="KTN33" s="516"/>
      <c r="KTO33" s="516"/>
      <c r="KTP33" s="516"/>
      <c r="KTQ33" s="516"/>
      <c r="KTR33" s="516"/>
      <c r="KTS33" s="516"/>
      <c r="KTT33" s="516"/>
      <c r="KTU33" s="516"/>
      <c r="KTV33" s="516"/>
      <c r="KTW33" s="516"/>
      <c r="KTX33" s="516"/>
      <c r="KTY33" s="516"/>
      <c r="KTZ33" s="516"/>
      <c r="KUA33" s="516"/>
      <c r="KUB33" s="516"/>
      <c r="KUC33" s="516"/>
      <c r="KUD33" s="516"/>
      <c r="KUE33" s="516"/>
      <c r="KUF33" s="516"/>
      <c r="KUG33" s="516"/>
      <c r="KUH33" s="516"/>
      <c r="KUI33" s="516"/>
      <c r="KUJ33" s="516"/>
      <c r="KUK33" s="516"/>
      <c r="KUL33" s="516"/>
      <c r="KUM33" s="516"/>
      <c r="KUN33" s="516"/>
      <c r="KUO33" s="516"/>
      <c r="KUP33" s="516"/>
      <c r="KUQ33" s="516"/>
      <c r="KUR33" s="516"/>
      <c r="KUS33" s="516"/>
      <c r="KUT33" s="516"/>
      <c r="KUU33" s="516"/>
      <c r="KUV33" s="516"/>
      <c r="KUW33" s="516"/>
      <c r="KUX33" s="516"/>
      <c r="KUY33" s="516"/>
      <c r="KUZ33" s="516"/>
      <c r="KVA33" s="516"/>
      <c r="KVB33" s="516"/>
      <c r="KVC33" s="516"/>
      <c r="KVD33" s="516"/>
      <c r="KVE33" s="516"/>
      <c r="KVF33" s="516"/>
      <c r="KVG33" s="516"/>
      <c r="KVH33" s="516"/>
      <c r="KVI33" s="516"/>
      <c r="KVJ33" s="516"/>
      <c r="KVK33" s="516"/>
      <c r="KVL33" s="516"/>
      <c r="KVM33" s="516"/>
      <c r="KVN33" s="516"/>
      <c r="KVO33" s="516"/>
      <c r="KVP33" s="516"/>
      <c r="KVQ33" s="516"/>
      <c r="KVR33" s="516"/>
      <c r="KVS33" s="516"/>
      <c r="KVT33" s="516"/>
      <c r="KVU33" s="516"/>
      <c r="KVV33" s="516"/>
      <c r="KVW33" s="516"/>
      <c r="KVX33" s="516"/>
      <c r="KVY33" s="516"/>
      <c r="KVZ33" s="516"/>
      <c r="KWA33" s="516"/>
      <c r="KWB33" s="516"/>
      <c r="KWC33" s="516"/>
      <c r="KWD33" s="516"/>
      <c r="KWE33" s="516"/>
      <c r="KWF33" s="516"/>
      <c r="KWG33" s="516"/>
      <c r="KWH33" s="516"/>
      <c r="KWI33" s="516"/>
      <c r="KWJ33" s="516"/>
      <c r="KWK33" s="516"/>
      <c r="KWL33" s="516"/>
      <c r="KWM33" s="516"/>
      <c r="KWN33" s="516"/>
      <c r="KWO33" s="516"/>
      <c r="KWP33" s="516"/>
      <c r="KWQ33" s="516"/>
      <c r="KWR33" s="516"/>
      <c r="KWS33" s="516"/>
      <c r="KWT33" s="516"/>
      <c r="KWU33" s="516"/>
      <c r="KWV33" s="516"/>
      <c r="KWW33" s="516"/>
      <c r="KWX33" s="516"/>
      <c r="KWY33" s="516"/>
      <c r="KWZ33" s="516"/>
      <c r="KXA33" s="516"/>
      <c r="KXB33" s="516"/>
      <c r="KXC33" s="516"/>
      <c r="KXD33" s="516"/>
      <c r="KXE33" s="516"/>
      <c r="KXF33" s="516"/>
      <c r="KXG33" s="516"/>
      <c r="KXH33" s="516"/>
      <c r="KXI33" s="516"/>
      <c r="KXJ33" s="516"/>
      <c r="KXK33" s="516"/>
      <c r="KXL33" s="516"/>
      <c r="KXM33" s="516"/>
      <c r="KXN33" s="516"/>
      <c r="KXO33" s="516"/>
      <c r="KXP33" s="516"/>
      <c r="KXQ33" s="516"/>
      <c r="KXR33" s="516"/>
      <c r="KXS33" s="516"/>
      <c r="KXT33" s="516"/>
      <c r="KXU33" s="516"/>
      <c r="KXV33" s="516"/>
      <c r="KXW33" s="516"/>
      <c r="KXX33" s="516"/>
      <c r="KXY33" s="516"/>
      <c r="KXZ33" s="516"/>
      <c r="KYA33" s="516"/>
      <c r="KYB33" s="516"/>
      <c r="KYC33" s="516"/>
      <c r="KYD33" s="516"/>
      <c r="KYE33" s="516"/>
      <c r="KYF33" s="516"/>
      <c r="KYG33" s="516"/>
      <c r="KYH33" s="516"/>
      <c r="KYI33" s="516"/>
      <c r="KYJ33" s="516"/>
      <c r="KYK33" s="516"/>
      <c r="KYL33" s="516"/>
      <c r="KYM33" s="516"/>
      <c r="KYN33" s="516"/>
      <c r="KYO33" s="516"/>
      <c r="KYP33" s="516"/>
      <c r="KYQ33" s="516"/>
      <c r="KYR33" s="516"/>
      <c r="KYS33" s="516"/>
      <c r="KYT33" s="516"/>
      <c r="KYU33" s="516"/>
      <c r="KYV33" s="516"/>
      <c r="KYW33" s="516"/>
      <c r="KYX33" s="516"/>
      <c r="KYY33" s="516"/>
      <c r="KYZ33" s="516"/>
      <c r="KZA33" s="516"/>
      <c r="KZB33" s="516"/>
      <c r="KZC33" s="516"/>
      <c r="KZD33" s="516"/>
      <c r="KZE33" s="516"/>
      <c r="KZF33" s="516"/>
      <c r="KZG33" s="516"/>
      <c r="KZH33" s="516"/>
      <c r="KZI33" s="516"/>
      <c r="KZJ33" s="516"/>
      <c r="KZK33" s="516"/>
      <c r="KZL33" s="516"/>
      <c r="KZM33" s="516"/>
      <c r="KZN33" s="516"/>
      <c r="KZO33" s="516"/>
      <c r="KZP33" s="516"/>
      <c r="KZQ33" s="516"/>
      <c r="KZR33" s="516"/>
      <c r="KZS33" s="516"/>
      <c r="KZT33" s="516"/>
      <c r="KZU33" s="516"/>
      <c r="KZV33" s="516"/>
      <c r="KZW33" s="516"/>
      <c r="KZX33" s="516"/>
      <c r="KZY33" s="516"/>
      <c r="KZZ33" s="516"/>
      <c r="LAA33" s="516"/>
      <c r="LAB33" s="516"/>
      <c r="LAC33" s="516"/>
      <c r="LAD33" s="516"/>
      <c r="LAE33" s="516"/>
      <c r="LAF33" s="516"/>
      <c r="LAG33" s="516"/>
      <c r="LAH33" s="516"/>
      <c r="LAI33" s="516"/>
      <c r="LAJ33" s="516"/>
      <c r="LAK33" s="516"/>
      <c r="LAL33" s="516"/>
      <c r="LAM33" s="516"/>
      <c r="LAN33" s="516"/>
      <c r="LAO33" s="516"/>
      <c r="LAP33" s="516"/>
      <c r="LAQ33" s="516"/>
      <c r="LAR33" s="516"/>
      <c r="LAS33" s="516"/>
      <c r="LAT33" s="516"/>
      <c r="LAU33" s="516"/>
      <c r="LAV33" s="516"/>
      <c r="LAW33" s="516"/>
      <c r="LAX33" s="516"/>
      <c r="LAY33" s="516"/>
      <c r="LAZ33" s="516"/>
      <c r="LBA33" s="516"/>
      <c r="LBB33" s="516"/>
      <c r="LBC33" s="516"/>
      <c r="LBD33" s="516"/>
      <c r="LBE33" s="516"/>
      <c r="LBF33" s="516"/>
      <c r="LBG33" s="516"/>
      <c r="LBH33" s="516"/>
      <c r="LBI33" s="516"/>
      <c r="LBJ33" s="516"/>
      <c r="LBK33" s="516"/>
      <c r="LBL33" s="516"/>
      <c r="LBM33" s="516"/>
      <c r="LBN33" s="516"/>
      <c r="LBO33" s="516"/>
      <c r="LBP33" s="516"/>
      <c r="LBQ33" s="516"/>
      <c r="LBR33" s="516"/>
      <c r="LBS33" s="516"/>
      <c r="LBT33" s="516"/>
      <c r="LBU33" s="516"/>
      <c r="LBV33" s="516"/>
      <c r="LBW33" s="516"/>
      <c r="LBX33" s="516"/>
      <c r="LBY33" s="516"/>
      <c r="LBZ33" s="516"/>
      <c r="LCA33" s="516"/>
      <c r="LCB33" s="516"/>
      <c r="LCC33" s="516"/>
      <c r="LCD33" s="516"/>
      <c r="LCE33" s="516"/>
      <c r="LCF33" s="516"/>
      <c r="LCG33" s="516"/>
      <c r="LCH33" s="516"/>
      <c r="LCI33" s="516"/>
      <c r="LCJ33" s="516"/>
      <c r="LCK33" s="516"/>
      <c r="LCL33" s="516"/>
      <c r="LCM33" s="516"/>
      <c r="LCN33" s="516"/>
      <c r="LCO33" s="516"/>
      <c r="LCP33" s="516"/>
      <c r="LCQ33" s="516"/>
      <c r="LCR33" s="516"/>
      <c r="LCS33" s="516"/>
      <c r="LCT33" s="516"/>
      <c r="LCU33" s="516"/>
      <c r="LCV33" s="516"/>
      <c r="LCW33" s="516"/>
      <c r="LCX33" s="516"/>
      <c r="LCY33" s="516"/>
      <c r="LCZ33" s="516"/>
      <c r="LDA33" s="516"/>
      <c r="LDB33" s="516"/>
      <c r="LDC33" s="516"/>
      <c r="LDD33" s="516"/>
      <c r="LDE33" s="516"/>
      <c r="LDF33" s="516"/>
      <c r="LDG33" s="516"/>
      <c r="LDH33" s="516"/>
      <c r="LDI33" s="516"/>
      <c r="LDJ33" s="516"/>
      <c r="LDK33" s="516"/>
      <c r="LDL33" s="516"/>
      <c r="LDM33" s="516"/>
      <c r="LDN33" s="516"/>
      <c r="LDO33" s="516"/>
      <c r="LDP33" s="516"/>
      <c r="LDQ33" s="516"/>
      <c r="LDR33" s="516"/>
      <c r="LDS33" s="516"/>
      <c r="LDT33" s="516"/>
      <c r="LDU33" s="516"/>
      <c r="LDV33" s="516"/>
      <c r="LDW33" s="516"/>
      <c r="LDX33" s="516"/>
      <c r="LDY33" s="516"/>
      <c r="LDZ33" s="516"/>
      <c r="LEA33" s="516"/>
      <c r="LEB33" s="516"/>
      <c r="LEC33" s="516"/>
      <c r="LED33" s="516"/>
      <c r="LEE33" s="516"/>
      <c r="LEF33" s="516"/>
      <c r="LEG33" s="516"/>
      <c r="LEH33" s="516"/>
      <c r="LEI33" s="516"/>
      <c r="LEJ33" s="516"/>
      <c r="LEK33" s="516"/>
      <c r="LEL33" s="516"/>
      <c r="LEM33" s="516"/>
      <c r="LEN33" s="516"/>
      <c r="LEO33" s="516"/>
      <c r="LEP33" s="516"/>
      <c r="LEQ33" s="516"/>
      <c r="LER33" s="516"/>
      <c r="LES33" s="516"/>
      <c r="LET33" s="516"/>
      <c r="LEU33" s="516"/>
      <c r="LEV33" s="516"/>
      <c r="LEW33" s="516"/>
      <c r="LEX33" s="516"/>
      <c r="LEY33" s="516"/>
      <c r="LEZ33" s="516"/>
      <c r="LFA33" s="516"/>
      <c r="LFB33" s="516"/>
      <c r="LFC33" s="516"/>
      <c r="LFD33" s="516"/>
      <c r="LFE33" s="516"/>
      <c r="LFF33" s="516"/>
      <c r="LFG33" s="516"/>
      <c r="LFH33" s="516"/>
      <c r="LFI33" s="516"/>
      <c r="LFJ33" s="516"/>
      <c r="LFK33" s="516"/>
      <c r="LFL33" s="516"/>
      <c r="LFM33" s="516"/>
      <c r="LFN33" s="516"/>
      <c r="LFO33" s="516"/>
      <c r="LFP33" s="516"/>
      <c r="LFQ33" s="516"/>
      <c r="LFR33" s="516"/>
      <c r="LFS33" s="516"/>
      <c r="LFT33" s="516"/>
      <c r="LFU33" s="516"/>
      <c r="LFV33" s="516"/>
      <c r="LFW33" s="516"/>
      <c r="LFX33" s="516"/>
      <c r="LFY33" s="516"/>
      <c r="LFZ33" s="516"/>
      <c r="LGA33" s="516"/>
      <c r="LGB33" s="516"/>
      <c r="LGC33" s="516"/>
      <c r="LGD33" s="516"/>
      <c r="LGE33" s="516"/>
      <c r="LGF33" s="516"/>
      <c r="LGG33" s="516"/>
      <c r="LGH33" s="516"/>
      <c r="LGI33" s="516"/>
      <c r="LGJ33" s="516"/>
      <c r="LGK33" s="516"/>
      <c r="LGL33" s="516"/>
      <c r="LGM33" s="516"/>
      <c r="LGN33" s="516"/>
      <c r="LGO33" s="516"/>
      <c r="LGP33" s="516"/>
      <c r="LGQ33" s="516"/>
      <c r="LGR33" s="516"/>
      <c r="LGS33" s="516"/>
      <c r="LGT33" s="516"/>
      <c r="LGU33" s="516"/>
      <c r="LGV33" s="516"/>
      <c r="LGW33" s="516"/>
      <c r="LGX33" s="516"/>
      <c r="LGY33" s="516"/>
      <c r="LGZ33" s="516"/>
      <c r="LHA33" s="516"/>
      <c r="LHB33" s="516"/>
      <c r="LHC33" s="516"/>
      <c r="LHD33" s="516"/>
      <c r="LHE33" s="516"/>
      <c r="LHF33" s="516"/>
      <c r="LHG33" s="516"/>
      <c r="LHH33" s="516"/>
      <c r="LHI33" s="516"/>
      <c r="LHJ33" s="516"/>
      <c r="LHK33" s="516"/>
      <c r="LHL33" s="516"/>
      <c r="LHM33" s="516"/>
      <c r="LHN33" s="516"/>
      <c r="LHO33" s="516"/>
      <c r="LHP33" s="516"/>
      <c r="LHQ33" s="516"/>
      <c r="LHR33" s="516"/>
      <c r="LHS33" s="516"/>
      <c r="LHT33" s="516"/>
      <c r="LHU33" s="516"/>
      <c r="LHV33" s="516"/>
      <c r="LHW33" s="516"/>
      <c r="LHX33" s="516"/>
      <c r="LHY33" s="516"/>
      <c r="LHZ33" s="516"/>
      <c r="LIA33" s="516"/>
      <c r="LIB33" s="516"/>
      <c r="LIC33" s="516"/>
      <c r="LID33" s="516"/>
      <c r="LIE33" s="516"/>
      <c r="LIF33" s="516"/>
      <c r="LIG33" s="516"/>
      <c r="LIH33" s="516"/>
      <c r="LII33" s="516"/>
      <c r="LIJ33" s="516"/>
      <c r="LIK33" s="516"/>
      <c r="LIL33" s="516"/>
      <c r="LIM33" s="516"/>
      <c r="LIN33" s="516"/>
      <c r="LIO33" s="516"/>
      <c r="LIP33" s="516"/>
      <c r="LIQ33" s="516"/>
      <c r="LIR33" s="516"/>
      <c r="LIS33" s="516"/>
      <c r="LIT33" s="516"/>
      <c r="LIU33" s="516"/>
      <c r="LIV33" s="516"/>
      <c r="LIW33" s="516"/>
      <c r="LIX33" s="516"/>
      <c r="LIY33" s="516"/>
      <c r="LIZ33" s="516"/>
      <c r="LJA33" s="516"/>
      <c r="LJB33" s="516"/>
      <c r="LJC33" s="516"/>
      <c r="LJD33" s="516"/>
      <c r="LJE33" s="516"/>
      <c r="LJF33" s="516"/>
      <c r="LJG33" s="516"/>
      <c r="LJH33" s="516"/>
      <c r="LJI33" s="516"/>
      <c r="LJJ33" s="516"/>
      <c r="LJK33" s="516"/>
      <c r="LJL33" s="516"/>
      <c r="LJM33" s="516"/>
      <c r="LJN33" s="516"/>
      <c r="LJO33" s="516"/>
      <c r="LJP33" s="516"/>
      <c r="LJQ33" s="516"/>
      <c r="LJR33" s="516"/>
      <c r="LJS33" s="516"/>
      <c r="LJT33" s="516"/>
      <c r="LJU33" s="516"/>
      <c r="LJV33" s="516"/>
      <c r="LJW33" s="516"/>
      <c r="LJX33" s="516"/>
      <c r="LJY33" s="516"/>
      <c r="LJZ33" s="516"/>
      <c r="LKA33" s="516"/>
      <c r="LKB33" s="516"/>
      <c r="LKC33" s="516"/>
      <c r="LKD33" s="516"/>
      <c r="LKE33" s="516"/>
      <c r="LKF33" s="516"/>
      <c r="LKG33" s="516"/>
      <c r="LKH33" s="516"/>
      <c r="LKI33" s="516"/>
      <c r="LKJ33" s="516"/>
      <c r="LKK33" s="516"/>
      <c r="LKL33" s="516"/>
      <c r="LKM33" s="516"/>
      <c r="LKN33" s="516"/>
      <c r="LKO33" s="516"/>
      <c r="LKP33" s="516"/>
      <c r="LKQ33" s="516"/>
      <c r="LKR33" s="516"/>
      <c r="LKS33" s="516"/>
      <c r="LKT33" s="516"/>
      <c r="LKU33" s="516"/>
      <c r="LKV33" s="516"/>
      <c r="LKW33" s="516"/>
      <c r="LKX33" s="516"/>
      <c r="LKY33" s="516"/>
      <c r="LKZ33" s="516"/>
      <c r="LLA33" s="516"/>
      <c r="LLB33" s="516"/>
      <c r="LLC33" s="516"/>
      <c r="LLD33" s="516"/>
      <c r="LLE33" s="516"/>
      <c r="LLF33" s="516"/>
      <c r="LLG33" s="516"/>
      <c r="LLH33" s="516"/>
      <c r="LLI33" s="516"/>
      <c r="LLJ33" s="516"/>
      <c r="LLK33" s="516"/>
      <c r="LLL33" s="516"/>
      <c r="LLM33" s="516"/>
      <c r="LLN33" s="516"/>
      <c r="LLO33" s="516"/>
      <c r="LLP33" s="516"/>
      <c r="LLQ33" s="516"/>
      <c r="LLR33" s="516"/>
      <c r="LLS33" s="516"/>
      <c r="LLT33" s="516"/>
      <c r="LLU33" s="516"/>
      <c r="LLV33" s="516"/>
      <c r="LLW33" s="516"/>
      <c r="LLX33" s="516"/>
      <c r="LLY33" s="516"/>
      <c r="LLZ33" s="516"/>
      <c r="LMA33" s="516"/>
      <c r="LMB33" s="516"/>
      <c r="LMC33" s="516"/>
      <c r="LMD33" s="516"/>
      <c r="LME33" s="516"/>
      <c r="LMF33" s="516"/>
      <c r="LMG33" s="516"/>
      <c r="LMH33" s="516"/>
      <c r="LMI33" s="516"/>
      <c r="LMJ33" s="516"/>
      <c r="LMK33" s="516"/>
      <c r="LML33" s="516"/>
      <c r="LMM33" s="516"/>
      <c r="LMN33" s="516"/>
      <c r="LMO33" s="516"/>
      <c r="LMP33" s="516"/>
      <c r="LMQ33" s="516"/>
      <c r="LMR33" s="516"/>
      <c r="LMS33" s="516"/>
      <c r="LMT33" s="516"/>
      <c r="LMU33" s="516"/>
      <c r="LMV33" s="516"/>
      <c r="LMW33" s="516"/>
      <c r="LMX33" s="516"/>
      <c r="LMY33" s="516"/>
      <c r="LMZ33" s="516"/>
      <c r="LNA33" s="516"/>
      <c r="LNB33" s="516"/>
      <c r="LNC33" s="516"/>
      <c r="LND33" s="516"/>
      <c r="LNE33" s="516"/>
      <c r="LNF33" s="516"/>
      <c r="LNG33" s="516"/>
      <c r="LNH33" s="516"/>
      <c r="LNI33" s="516"/>
      <c r="LNJ33" s="516"/>
      <c r="LNK33" s="516"/>
      <c r="LNL33" s="516"/>
      <c r="LNM33" s="516"/>
      <c r="LNN33" s="516"/>
      <c r="LNO33" s="516"/>
      <c r="LNP33" s="516"/>
      <c r="LNQ33" s="516"/>
      <c r="LNR33" s="516"/>
      <c r="LNS33" s="516"/>
      <c r="LNT33" s="516"/>
      <c r="LNU33" s="516"/>
      <c r="LNV33" s="516"/>
      <c r="LNW33" s="516"/>
      <c r="LNX33" s="516"/>
      <c r="LNY33" s="516"/>
      <c r="LNZ33" s="516"/>
      <c r="LOA33" s="516"/>
      <c r="LOB33" s="516"/>
      <c r="LOC33" s="516"/>
      <c r="LOD33" s="516"/>
      <c r="LOE33" s="516"/>
      <c r="LOF33" s="516"/>
      <c r="LOG33" s="516"/>
      <c r="LOH33" s="516"/>
      <c r="LOI33" s="516"/>
      <c r="LOJ33" s="516"/>
      <c r="LOK33" s="516"/>
      <c r="LOL33" s="516"/>
      <c r="LOM33" s="516"/>
      <c r="LON33" s="516"/>
      <c r="LOO33" s="516"/>
      <c r="LOP33" s="516"/>
      <c r="LOQ33" s="516"/>
      <c r="LOR33" s="516"/>
      <c r="LOS33" s="516"/>
      <c r="LOT33" s="516"/>
      <c r="LOU33" s="516"/>
      <c r="LOV33" s="516"/>
      <c r="LOW33" s="516"/>
      <c r="LOX33" s="516"/>
      <c r="LOY33" s="516"/>
      <c r="LOZ33" s="516"/>
      <c r="LPA33" s="516"/>
      <c r="LPB33" s="516"/>
      <c r="LPC33" s="516"/>
      <c r="LPD33" s="516"/>
      <c r="LPE33" s="516"/>
      <c r="LPF33" s="516"/>
      <c r="LPG33" s="516"/>
      <c r="LPH33" s="516"/>
      <c r="LPI33" s="516"/>
      <c r="LPJ33" s="516"/>
      <c r="LPK33" s="516"/>
      <c r="LPL33" s="516"/>
      <c r="LPM33" s="516"/>
      <c r="LPN33" s="516"/>
      <c r="LPO33" s="516"/>
      <c r="LPP33" s="516"/>
      <c r="LPQ33" s="516"/>
      <c r="LPR33" s="516"/>
      <c r="LPS33" s="516"/>
      <c r="LPT33" s="516"/>
      <c r="LPU33" s="516"/>
      <c r="LPV33" s="516"/>
      <c r="LPW33" s="516"/>
      <c r="LPX33" s="516"/>
      <c r="LPY33" s="516"/>
      <c r="LPZ33" s="516"/>
      <c r="LQA33" s="516"/>
      <c r="LQB33" s="516"/>
      <c r="LQC33" s="516"/>
      <c r="LQD33" s="516"/>
      <c r="LQE33" s="516"/>
      <c r="LQF33" s="516"/>
      <c r="LQG33" s="516"/>
      <c r="LQH33" s="516"/>
      <c r="LQI33" s="516"/>
      <c r="LQJ33" s="516"/>
      <c r="LQK33" s="516"/>
      <c r="LQL33" s="516"/>
      <c r="LQM33" s="516"/>
      <c r="LQN33" s="516"/>
      <c r="LQO33" s="516"/>
      <c r="LQP33" s="516"/>
      <c r="LQQ33" s="516"/>
      <c r="LQR33" s="516"/>
      <c r="LQS33" s="516"/>
      <c r="LQT33" s="516"/>
      <c r="LQU33" s="516"/>
      <c r="LQV33" s="516"/>
      <c r="LQW33" s="516"/>
      <c r="LQX33" s="516"/>
      <c r="LQY33" s="516"/>
      <c r="LQZ33" s="516"/>
      <c r="LRA33" s="516"/>
      <c r="LRB33" s="516"/>
      <c r="LRC33" s="516"/>
      <c r="LRD33" s="516"/>
      <c r="LRE33" s="516"/>
      <c r="LRF33" s="516"/>
      <c r="LRG33" s="516"/>
      <c r="LRH33" s="516"/>
      <c r="LRI33" s="516"/>
      <c r="LRJ33" s="516"/>
      <c r="LRK33" s="516"/>
      <c r="LRL33" s="516"/>
      <c r="LRM33" s="516"/>
      <c r="LRN33" s="516"/>
      <c r="LRO33" s="516"/>
      <c r="LRP33" s="516"/>
      <c r="LRQ33" s="516"/>
      <c r="LRR33" s="516"/>
      <c r="LRS33" s="516"/>
      <c r="LRT33" s="516"/>
      <c r="LRU33" s="516"/>
      <c r="LRV33" s="516"/>
      <c r="LRW33" s="516"/>
      <c r="LRX33" s="516"/>
      <c r="LRY33" s="516"/>
      <c r="LRZ33" s="516"/>
      <c r="LSA33" s="516"/>
      <c r="LSB33" s="516"/>
      <c r="LSC33" s="516"/>
      <c r="LSD33" s="516"/>
      <c r="LSE33" s="516"/>
      <c r="LSF33" s="516"/>
      <c r="LSG33" s="516"/>
      <c r="LSH33" s="516"/>
      <c r="LSI33" s="516"/>
      <c r="LSJ33" s="516"/>
      <c r="LSK33" s="516"/>
      <c r="LSL33" s="516"/>
      <c r="LSM33" s="516"/>
      <c r="LSN33" s="516"/>
      <c r="LSO33" s="516"/>
      <c r="LSP33" s="516"/>
      <c r="LSQ33" s="516"/>
      <c r="LSR33" s="516"/>
      <c r="LSS33" s="516"/>
      <c r="LST33" s="516"/>
      <c r="LSU33" s="516"/>
      <c r="LSV33" s="516"/>
      <c r="LSW33" s="516"/>
      <c r="LSX33" s="516"/>
      <c r="LSY33" s="516"/>
      <c r="LSZ33" s="516"/>
      <c r="LTA33" s="516"/>
      <c r="LTB33" s="516"/>
      <c r="LTC33" s="516"/>
      <c r="LTD33" s="516"/>
      <c r="LTE33" s="516"/>
      <c r="LTF33" s="516"/>
      <c r="LTG33" s="516"/>
      <c r="LTH33" s="516"/>
      <c r="LTI33" s="516"/>
      <c r="LTJ33" s="516"/>
      <c r="LTK33" s="516"/>
      <c r="LTL33" s="516"/>
      <c r="LTM33" s="516"/>
      <c r="LTN33" s="516"/>
      <c r="LTO33" s="516"/>
      <c r="LTP33" s="516"/>
      <c r="LTQ33" s="516"/>
      <c r="LTR33" s="516"/>
      <c r="LTS33" s="516"/>
      <c r="LTT33" s="516"/>
      <c r="LTU33" s="516"/>
      <c r="LTV33" s="516"/>
      <c r="LTW33" s="516"/>
      <c r="LTX33" s="516"/>
      <c r="LTY33" s="516"/>
      <c r="LTZ33" s="516"/>
      <c r="LUA33" s="516"/>
      <c r="LUB33" s="516"/>
      <c r="LUC33" s="516"/>
      <c r="LUD33" s="516"/>
      <c r="LUE33" s="516"/>
      <c r="LUF33" s="516"/>
      <c r="LUG33" s="516"/>
      <c r="LUH33" s="516"/>
      <c r="LUI33" s="516"/>
      <c r="LUJ33" s="516"/>
      <c r="LUK33" s="516"/>
      <c r="LUL33" s="516"/>
      <c r="LUM33" s="516"/>
      <c r="LUN33" s="516"/>
      <c r="LUO33" s="516"/>
      <c r="LUP33" s="516"/>
      <c r="LUQ33" s="516"/>
      <c r="LUR33" s="516"/>
      <c r="LUS33" s="516"/>
      <c r="LUT33" s="516"/>
      <c r="LUU33" s="516"/>
      <c r="LUV33" s="516"/>
      <c r="LUW33" s="516"/>
      <c r="LUX33" s="516"/>
      <c r="LUY33" s="516"/>
      <c r="LUZ33" s="516"/>
      <c r="LVA33" s="516"/>
      <c r="LVB33" s="516"/>
      <c r="LVC33" s="516"/>
      <c r="LVD33" s="516"/>
      <c r="LVE33" s="516"/>
      <c r="LVF33" s="516"/>
      <c r="LVG33" s="516"/>
      <c r="LVH33" s="516"/>
      <c r="LVI33" s="516"/>
      <c r="LVJ33" s="516"/>
      <c r="LVK33" s="516"/>
      <c r="LVL33" s="516"/>
      <c r="LVM33" s="516"/>
      <c r="LVN33" s="516"/>
      <c r="LVO33" s="516"/>
      <c r="LVP33" s="516"/>
      <c r="LVQ33" s="516"/>
      <c r="LVR33" s="516"/>
      <c r="LVS33" s="516"/>
      <c r="LVT33" s="516"/>
      <c r="LVU33" s="516"/>
      <c r="LVV33" s="516"/>
      <c r="LVW33" s="516"/>
      <c r="LVX33" s="516"/>
      <c r="LVY33" s="516"/>
      <c r="LVZ33" s="516"/>
      <c r="LWA33" s="516"/>
      <c r="LWB33" s="516"/>
      <c r="LWC33" s="516"/>
      <c r="LWD33" s="516"/>
      <c r="LWE33" s="516"/>
      <c r="LWF33" s="516"/>
      <c r="LWG33" s="516"/>
      <c r="LWH33" s="516"/>
      <c r="LWI33" s="516"/>
      <c r="LWJ33" s="516"/>
      <c r="LWK33" s="516"/>
      <c r="LWL33" s="516"/>
      <c r="LWM33" s="516"/>
      <c r="LWN33" s="516"/>
      <c r="LWO33" s="516"/>
      <c r="LWP33" s="516"/>
      <c r="LWQ33" s="516"/>
      <c r="LWR33" s="516"/>
      <c r="LWS33" s="516"/>
      <c r="LWT33" s="516"/>
      <c r="LWU33" s="516"/>
      <c r="LWV33" s="516"/>
      <c r="LWW33" s="516"/>
      <c r="LWX33" s="516"/>
      <c r="LWY33" s="516"/>
      <c r="LWZ33" s="516"/>
      <c r="LXA33" s="516"/>
      <c r="LXB33" s="516"/>
      <c r="LXC33" s="516"/>
      <c r="LXD33" s="516"/>
      <c r="LXE33" s="516"/>
      <c r="LXF33" s="516"/>
      <c r="LXG33" s="516"/>
      <c r="LXH33" s="516"/>
      <c r="LXI33" s="516"/>
      <c r="LXJ33" s="516"/>
      <c r="LXK33" s="516"/>
      <c r="LXL33" s="516"/>
      <c r="LXM33" s="516"/>
      <c r="LXN33" s="516"/>
      <c r="LXO33" s="516"/>
      <c r="LXP33" s="516"/>
      <c r="LXQ33" s="516"/>
      <c r="LXR33" s="516"/>
      <c r="LXS33" s="516"/>
      <c r="LXT33" s="516"/>
      <c r="LXU33" s="516"/>
      <c r="LXV33" s="516"/>
      <c r="LXW33" s="516"/>
      <c r="LXX33" s="516"/>
      <c r="LXY33" s="516"/>
      <c r="LXZ33" s="516"/>
      <c r="LYA33" s="516"/>
      <c r="LYB33" s="516"/>
      <c r="LYC33" s="516"/>
      <c r="LYD33" s="516"/>
      <c r="LYE33" s="516"/>
      <c r="LYF33" s="516"/>
      <c r="LYG33" s="516"/>
      <c r="LYH33" s="516"/>
      <c r="LYI33" s="516"/>
      <c r="LYJ33" s="516"/>
      <c r="LYK33" s="516"/>
      <c r="LYL33" s="516"/>
      <c r="LYM33" s="516"/>
      <c r="LYN33" s="516"/>
      <c r="LYO33" s="516"/>
      <c r="LYP33" s="516"/>
      <c r="LYQ33" s="516"/>
      <c r="LYR33" s="516"/>
      <c r="LYS33" s="516"/>
      <c r="LYT33" s="516"/>
      <c r="LYU33" s="516"/>
      <c r="LYV33" s="516"/>
      <c r="LYW33" s="516"/>
      <c r="LYX33" s="516"/>
      <c r="LYY33" s="516"/>
      <c r="LYZ33" s="516"/>
      <c r="LZA33" s="516"/>
      <c r="LZB33" s="516"/>
      <c r="LZC33" s="516"/>
      <c r="LZD33" s="516"/>
      <c r="LZE33" s="516"/>
      <c r="LZF33" s="516"/>
      <c r="LZG33" s="516"/>
      <c r="LZH33" s="516"/>
      <c r="LZI33" s="516"/>
      <c r="LZJ33" s="516"/>
      <c r="LZK33" s="516"/>
      <c r="LZL33" s="516"/>
      <c r="LZM33" s="516"/>
      <c r="LZN33" s="516"/>
      <c r="LZO33" s="516"/>
      <c r="LZP33" s="516"/>
      <c r="LZQ33" s="516"/>
      <c r="LZR33" s="516"/>
      <c r="LZS33" s="516"/>
      <c r="LZT33" s="516"/>
      <c r="LZU33" s="516"/>
      <c r="LZV33" s="516"/>
      <c r="LZW33" s="516"/>
      <c r="LZX33" s="516"/>
      <c r="LZY33" s="516"/>
      <c r="LZZ33" s="516"/>
      <c r="MAA33" s="516"/>
      <c r="MAB33" s="516"/>
      <c r="MAC33" s="516"/>
      <c r="MAD33" s="516"/>
      <c r="MAE33" s="516"/>
      <c r="MAF33" s="516"/>
      <c r="MAG33" s="516"/>
      <c r="MAH33" s="516"/>
      <c r="MAI33" s="516"/>
      <c r="MAJ33" s="516"/>
      <c r="MAK33" s="516"/>
      <c r="MAL33" s="516"/>
      <c r="MAM33" s="516"/>
      <c r="MAN33" s="516"/>
      <c r="MAO33" s="516"/>
      <c r="MAP33" s="516"/>
      <c r="MAQ33" s="516"/>
      <c r="MAR33" s="516"/>
      <c r="MAS33" s="516"/>
      <c r="MAT33" s="516"/>
      <c r="MAU33" s="516"/>
      <c r="MAV33" s="516"/>
      <c r="MAW33" s="516"/>
      <c r="MAX33" s="516"/>
      <c r="MAY33" s="516"/>
      <c r="MAZ33" s="516"/>
      <c r="MBA33" s="516"/>
      <c r="MBB33" s="516"/>
      <c r="MBC33" s="516"/>
      <c r="MBD33" s="516"/>
      <c r="MBE33" s="516"/>
      <c r="MBF33" s="516"/>
      <c r="MBG33" s="516"/>
      <c r="MBH33" s="516"/>
      <c r="MBI33" s="516"/>
      <c r="MBJ33" s="516"/>
      <c r="MBK33" s="516"/>
      <c r="MBL33" s="516"/>
      <c r="MBM33" s="516"/>
      <c r="MBN33" s="516"/>
      <c r="MBO33" s="516"/>
      <c r="MBP33" s="516"/>
      <c r="MBQ33" s="516"/>
      <c r="MBR33" s="516"/>
      <c r="MBS33" s="516"/>
      <c r="MBT33" s="516"/>
      <c r="MBU33" s="516"/>
      <c r="MBV33" s="516"/>
      <c r="MBW33" s="516"/>
      <c r="MBX33" s="516"/>
      <c r="MBY33" s="516"/>
      <c r="MBZ33" s="516"/>
      <c r="MCA33" s="516"/>
      <c r="MCB33" s="516"/>
      <c r="MCC33" s="516"/>
      <c r="MCD33" s="516"/>
      <c r="MCE33" s="516"/>
      <c r="MCF33" s="516"/>
      <c r="MCG33" s="516"/>
      <c r="MCH33" s="516"/>
      <c r="MCI33" s="516"/>
      <c r="MCJ33" s="516"/>
      <c r="MCK33" s="516"/>
      <c r="MCL33" s="516"/>
      <c r="MCM33" s="516"/>
      <c r="MCN33" s="516"/>
      <c r="MCO33" s="516"/>
      <c r="MCP33" s="516"/>
      <c r="MCQ33" s="516"/>
      <c r="MCR33" s="516"/>
      <c r="MCS33" s="516"/>
      <c r="MCT33" s="516"/>
      <c r="MCU33" s="516"/>
      <c r="MCV33" s="516"/>
      <c r="MCW33" s="516"/>
      <c r="MCX33" s="516"/>
      <c r="MCY33" s="516"/>
      <c r="MCZ33" s="516"/>
      <c r="MDA33" s="516"/>
      <c r="MDB33" s="516"/>
      <c r="MDC33" s="516"/>
      <c r="MDD33" s="516"/>
      <c r="MDE33" s="516"/>
      <c r="MDF33" s="516"/>
      <c r="MDG33" s="516"/>
      <c r="MDH33" s="516"/>
      <c r="MDI33" s="516"/>
      <c r="MDJ33" s="516"/>
      <c r="MDK33" s="516"/>
      <c r="MDL33" s="516"/>
      <c r="MDM33" s="516"/>
      <c r="MDN33" s="516"/>
      <c r="MDO33" s="516"/>
      <c r="MDP33" s="516"/>
      <c r="MDQ33" s="516"/>
      <c r="MDR33" s="516"/>
      <c r="MDS33" s="516"/>
      <c r="MDT33" s="516"/>
      <c r="MDU33" s="516"/>
      <c r="MDV33" s="516"/>
      <c r="MDW33" s="516"/>
      <c r="MDX33" s="516"/>
      <c r="MDY33" s="516"/>
      <c r="MDZ33" s="516"/>
      <c r="MEA33" s="516"/>
      <c r="MEB33" s="516"/>
      <c r="MEC33" s="516"/>
      <c r="MED33" s="516"/>
      <c r="MEE33" s="516"/>
      <c r="MEF33" s="516"/>
      <c r="MEG33" s="516"/>
      <c r="MEH33" s="516"/>
      <c r="MEI33" s="516"/>
      <c r="MEJ33" s="516"/>
      <c r="MEK33" s="516"/>
      <c r="MEL33" s="516"/>
      <c r="MEM33" s="516"/>
      <c r="MEN33" s="516"/>
      <c r="MEO33" s="516"/>
      <c r="MEP33" s="516"/>
      <c r="MEQ33" s="516"/>
      <c r="MER33" s="516"/>
      <c r="MES33" s="516"/>
      <c r="MET33" s="516"/>
      <c r="MEU33" s="516"/>
      <c r="MEV33" s="516"/>
      <c r="MEW33" s="516"/>
      <c r="MEX33" s="516"/>
      <c r="MEY33" s="516"/>
      <c r="MEZ33" s="516"/>
      <c r="MFA33" s="516"/>
      <c r="MFB33" s="516"/>
      <c r="MFC33" s="516"/>
      <c r="MFD33" s="516"/>
      <c r="MFE33" s="516"/>
      <c r="MFF33" s="516"/>
      <c r="MFG33" s="516"/>
      <c r="MFH33" s="516"/>
      <c r="MFI33" s="516"/>
      <c r="MFJ33" s="516"/>
      <c r="MFK33" s="516"/>
      <c r="MFL33" s="516"/>
      <c r="MFM33" s="516"/>
      <c r="MFN33" s="516"/>
      <c r="MFO33" s="516"/>
      <c r="MFP33" s="516"/>
      <c r="MFQ33" s="516"/>
      <c r="MFR33" s="516"/>
      <c r="MFS33" s="516"/>
      <c r="MFT33" s="516"/>
      <c r="MFU33" s="516"/>
      <c r="MFV33" s="516"/>
      <c r="MFW33" s="516"/>
      <c r="MFX33" s="516"/>
      <c r="MFY33" s="516"/>
      <c r="MFZ33" s="516"/>
      <c r="MGA33" s="516"/>
      <c r="MGB33" s="516"/>
      <c r="MGC33" s="516"/>
      <c r="MGD33" s="516"/>
      <c r="MGE33" s="516"/>
      <c r="MGF33" s="516"/>
      <c r="MGG33" s="516"/>
      <c r="MGH33" s="516"/>
      <c r="MGI33" s="516"/>
      <c r="MGJ33" s="516"/>
      <c r="MGK33" s="516"/>
      <c r="MGL33" s="516"/>
      <c r="MGM33" s="516"/>
      <c r="MGN33" s="516"/>
      <c r="MGO33" s="516"/>
      <c r="MGP33" s="516"/>
      <c r="MGQ33" s="516"/>
      <c r="MGR33" s="516"/>
      <c r="MGS33" s="516"/>
      <c r="MGT33" s="516"/>
      <c r="MGU33" s="516"/>
      <c r="MGV33" s="516"/>
      <c r="MGW33" s="516"/>
      <c r="MGX33" s="516"/>
      <c r="MGY33" s="516"/>
      <c r="MGZ33" s="516"/>
      <c r="MHA33" s="516"/>
      <c r="MHB33" s="516"/>
      <c r="MHC33" s="516"/>
      <c r="MHD33" s="516"/>
      <c r="MHE33" s="516"/>
      <c r="MHF33" s="516"/>
      <c r="MHG33" s="516"/>
      <c r="MHH33" s="516"/>
      <c r="MHI33" s="516"/>
      <c r="MHJ33" s="516"/>
      <c r="MHK33" s="516"/>
      <c r="MHL33" s="516"/>
      <c r="MHM33" s="516"/>
      <c r="MHN33" s="516"/>
      <c r="MHO33" s="516"/>
      <c r="MHP33" s="516"/>
      <c r="MHQ33" s="516"/>
      <c r="MHR33" s="516"/>
      <c r="MHS33" s="516"/>
      <c r="MHT33" s="516"/>
      <c r="MHU33" s="516"/>
      <c r="MHV33" s="516"/>
      <c r="MHW33" s="516"/>
      <c r="MHX33" s="516"/>
      <c r="MHY33" s="516"/>
      <c r="MHZ33" s="516"/>
      <c r="MIA33" s="516"/>
      <c r="MIB33" s="516"/>
      <c r="MIC33" s="516"/>
      <c r="MID33" s="516"/>
      <c r="MIE33" s="516"/>
      <c r="MIF33" s="516"/>
      <c r="MIG33" s="516"/>
      <c r="MIH33" s="516"/>
      <c r="MII33" s="516"/>
      <c r="MIJ33" s="516"/>
      <c r="MIK33" s="516"/>
      <c r="MIL33" s="516"/>
      <c r="MIM33" s="516"/>
      <c r="MIN33" s="516"/>
      <c r="MIO33" s="516"/>
      <c r="MIP33" s="516"/>
      <c r="MIQ33" s="516"/>
      <c r="MIR33" s="516"/>
      <c r="MIS33" s="516"/>
      <c r="MIT33" s="516"/>
      <c r="MIU33" s="516"/>
      <c r="MIV33" s="516"/>
      <c r="MIW33" s="516"/>
      <c r="MIX33" s="516"/>
      <c r="MIY33" s="516"/>
      <c r="MIZ33" s="516"/>
      <c r="MJA33" s="516"/>
      <c r="MJB33" s="516"/>
      <c r="MJC33" s="516"/>
      <c r="MJD33" s="516"/>
      <c r="MJE33" s="516"/>
      <c r="MJF33" s="516"/>
      <c r="MJG33" s="516"/>
      <c r="MJH33" s="516"/>
      <c r="MJI33" s="516"/>
      <c r="MJJ33" s="516"/>
      <c r="MJK33" s="516"/>
      <c r="MJL33" s="516"/>
      <c r="MJM33" s="516"/>
      <c r="MJN33" s="516"/>
      <c r="MJO33" s="516"/>
      <c r="MJP33" s="516"/>
      <c r="MJQ33" s="516"/>
      <c r="MJR33" s="516"/>
      <c r="MJS33" s="516"/>
      <c r="MJT33" s="516"/>
      <c r="MJU33" s="516"/>
      <c r="MJV33" s="516"/>
      <c r="MJW33" s="516"/>
      <c r="MJX33" s="516"/>
      <c r="MJY33" s="516"/>
      <c r="MJZ33" s="516"/>
      <c r="MKA33" s="516"/>
      <c r="MKB33" s="516"/>
      <c r="MKC33" s="516"/>
      <c r="MKD33" s="516"/>
      <c r="MKE33" s="516"/>
      <c r="MKF33" s="516"/>
      <c r="MKG33" s="516"/>
      <c r="MKH33" s="516"/>
      <c r="MKI33" s="516"/>
      <c r="MKJ33" s="516"/>
      <c r="MKK33" s="516"/>
      <c r="MKL33" s="516"/>
      <c r="MKM33" s="516"/>
      <c r="MKN33" s="516"/>
      <c r="MKO33" s="516"/>
      <c r="MKP33" s="516"/>
      <c r="MKQ33" s="516"/>
      <c r="MKR33" s="516"/>
      <c r="MKS33" s="516"/>
      <c r="MKT33" s="516"/>
      <c r="MKU33" s="516"/>
      <c r="MKV33" s="516"/>
      <c r="MKW33" s="516"/>
      <c r="MKX33" s="516"/>
      <c r="MKY33" s="516"/>
      <c r="MKZ33" s="516"/>
      <c r="MLA33" s="516"/>
      <c r="MLB33" s="516"/>
      <c r="MLC33" s="516"/>
      <c r="MLD33" s="516"/>
      <c r="MLE33" s="516"/>
      <c r="MLF33" s="516"/>
      <c r="MLG33" s="516"/>
      <c r="MLH33" s="516"/>
      <c r="MLI33" s="516"/>
      <c r="MLJ33" s="516"/>
      <c r="MLK33" s="516"/>
      <c r="MLL33" s="516"/>
      <c r="MLM33" s="516"/>
      <c r="MLN33" s="516"/>
      <c r="MLO33" s="516"/>
      <c r="MLP33" s="516"/>
      <c r="MLQ33" s="516"/>
      <c r="MLR33" s="516"/>
      <c r="MLS33" s="516"/>
      <c r="MLT33" s="516"/>
      <c r="MLU33" s="516"/>
      <c r="MLV33" s="516"/>
      <c r="MLW33" s="516"/>
      <c r="MLX33" s="516"/>
      <c r="MLY33" s="516"/>
      <c r="MLZ33" s="516"/>
      <c r="MMA33" s="516"/>
      <c r="MMB33" s="516"/>
      <c r="MMC33" s="516"/>
      <c r="MMD33" s="516"/>
      <c r="MME33" s="516"/>
      <c r="MMF33" s="516"/>
      <c r="MMG33" s="516"/>
      <c r="MMH33" s="516"/>
      <c r="MMI33" s="516"/>
      <c r="MMJ33" s="516"/>
      <c r="MMK33" s="516"/>
      <c r="MML33" s="516"/>
      <c r="MMM33" s="516"/>
      <c r="MMN33" s="516"/>
      <c r="MMO33" s="516"/>
      <c r="MMP33" s="516"/>
      <c r="MMQ33" s="516"/>
      <c r="MMR33" s="516"/>
      <c r="MMS33" s="516"/>
      <c r="MMT33" s="516"/>
      <c r="MMU33" s="516"/>
      <c r="MMV33" s="516"/>
      <c r="MMW33" s="516"/>
      <c r="MMX33" s="516"/>
      <c r="MMY33" s="516"/>
      <c r="MMZ33" s="516"/>
      <c r="MNA33" s="516"/>
      <c r="MNB33" s="516"/>
      <c r="MNC33" s="516"/>
      <c r="MND33" s="516"/>
      <c r="MNE33" s="516"/>
      <c r="MNF33" s="516"/>
      <c r="MNG33" s="516"/>
      <c r="MNH33" s="516"/>
      <c r="MNI33" s="516"/>
      <c r="MNJ33" s="516"/>
      <c r="MNK33" s="516"/>
      <c r="MNL33" s="516"/>
      <c r="MNM33" s="516"/>
      <c r="MNN33" s="516"/>
      <c r="MNO33" s="516"/>
      <c r="MNP33" s="516"/>
      <c r="MNQ33" s="516"/>
      <c r="MNR33" s="516"/>
      <c r="MNS33" s="516"/>
      <c r="MNT33" s="516"/>
      <c r="MNU33" s="516"/>
      <c r="MNV33" s="516"/>
      <c r="MNW33" s="516"/>
      <c r="MNX33" s="516"/>
      <c r="MNY33" s="516"/>
      <c r="MNZ33" s="516"/>
      <c r="MOA33" s="516"/>
      <c r="MOB33" s="516"/>
      <c r="MOC33" s="516"/>
      <c r="MOD33" s="516"/>
      <c r="MOE33" s="516"/>
      <c r="MOF33" s="516"/>
      <c r="MOG33" s="516"/>
      <c r="MOH33" s="516"/>
      <c r="MOI33" s="516"/>
      <c r="MOJ33" s="516"/>
      <c r="MOK33" s="516"/>
      <c r="MOL33" s="516"/>
      <c r="MOM33" s="516"/>
      <c r="MON33" s="516"/>
      <c r="MOO33" s="516"/>
      <c r="MOP33" s="516"/>
      <c r="MOQ33" s="516"/>
      <c r="MOR33" s="516"/>
      <c r="MOS33" s="516"/>
      <c r="MOT33" s="516"/>
      <c r="MOU33" s="516"/>
      <c r="MOV33" s="516"/>
      <c r="MOW33" s="516"/>
      <c r="MOX33" s="516"/>
      <c r="MOY33" s="516"/>
      <c r="MOZ33" s="516"/>
      <c r="MPA33" s="516"/>
      <c r="MPB33" s="516"/>
      <c r="MPC33" s="516"/>
      <c r="MPD33" s="516"/>
      <c r="MPE33" s="516"/>
      <c r="MPF33" s="516"/>
      <c r="MPG33" s="516"/>
      <c r="MPH33" s="516"/>
      <c r="MPI33" s="516"/>
      <c r="MPJ33" s="516"/>
      <c r="MPK33" s="516"/>
      <c r="MPL33" s="516"/>
      <c r="MPM33" s="516"/>
      <c r="MPN33" s="516"/>
      <c r="MPO33" s="516"/>
      <c r="MPP33" s="516"/>
      <c r="MPQ33" s="516"/>
      <c r="MPR33" s="516"/>
      <c r="MPS33" s="516"/>
      <c r="MPT33" s="516"/>
      <c r="MPU33" s="516"/>
      <c r="MPV33" s="516"/>
      <c r="MPW33" s="516"/>
      <c r="MPX33" s="516"/>
      <c r="MPY33" s="516"/>
      <c r="MPZ33" s="516"/>
      <c r="MQA33" s="516"/>
      <c r="MQB33" s="516"/>
      <c r="MQC33" s="516"/>
      <c r="MQD33" s="516"/>
      <c r="MQE33" s="516"/>
      <c r="MQF33" s="516"/>
      <c r="MQG33" s="516"/>
      <c r="MQH33" s="516"/>
      <c r="MQI33" s="516"/>
      <c r="MQJ33" s="516"/>
      <c r="MQK33" s="516"/>
      <c r="MQL33" s="516"/>
      <c r="MQM33" s="516"/>
      <c r="MQN33" s="516"/>
      <c r="MQO33" s="516"/>
      <c r="MQP33" s="516"/>
      <c r="MQQ33" s="516"/>
      <c r="MQR33" s="516"/>
      <c r="MQS33" s="516"/>
      <c r="MQT33" s="516"/>
      <c r="MQU33" s="516"/>
      <c r="MQV33" s="516"/>
      <c r="MQW33" s="516"/>
      <c r="MQX33" s="516"/>
      <c r="MQY33" s="516"/>
      <c r="MQZ33" s="516"/>
      <c r="MRA33" s="516"/>
      <c r="MRB33" s="516"/>
      <c r="MRC33" s="516"/>
      <c r="MRD33" s="516"/>
      <c r="MRE33" s="516"/>
      <c r="MRF33" s="516"/>
      <c r="MRG33" s="516"/>
      <c r="MRH33" s="516"/>
      <c r="MRI33" s="516"/>
      <c r="MRJ33" s="516"/>
      <c r="MRK33" s="516"/>
      <c r="MRL33" s="516"/>
      <c r="MRM33" s="516"/>
      <c r="MRN33" s="516"/>
      <c r="MRO33" s="516"/>
      <c r="MRP33" s="516"/>
      <c r="MRQ33" s="516"/>
      <c r="MRR33" s="516"/>
      <c r="MRS33" s="516"/>
      <c r="MRT33" s="516"/>
      <c r="MRU33" s="516"/>
      <c r="MRV33" s="516"/>
      <c r="MRW33" s="516"/>
      <c r="MRX33" s="516"/>
      <c r="MRY33" s="516"/>
      <c r="MRZ33" s="516"/>
      <c r="MSA33" s="516"/>
      <c r="MSB33" s="516"/>
      <c r="MSC33" s="516"/>
      <c r="MSD33" s="516"/>
      <c r="MSE33" s="516"/>
      <c r="MSF33" s="516"/>
      <c r="MSG33" s="516"/>
      <c r="MSH33" s="516"/>
      <c r="MSI33" s="516"/>
      <c r="MSJ33" s="516"/>
      <c r="MSK33" s="516"/>
      <c r="MSL33" s="516"/>
      <c r="MSM33" s="516"/>
      <c r="MSN33" s="516"/>
      <c r="MSO33" s="516"/>
      <c r="MSP33" s="516"/>
      <c r="MSQ33" s="516"/>
      <c r="MSR33" s="516"/>
      <c r="MSS33" s="516"/>
      <c r="MST33" s="516"/>
      <c r="MSU33" s="516"/>
      <c r="MSV33" s="516"/>
      <c r="MSW33" s="516"/>
      <c r="MSX33" s="516"/>
      <c r="MSY33" s="516"/>
      <c r="MSZ33" s="516"/>
      <c r="MTA33" s="516"/>
      <c r="MTB33" s="516"/>
      <c r="MTC33" s="516"/>
      <c r="MTD33" s="516"/>
      <c r="MTE33" s="516"/>
      <c r="MTF33" s="516"/>
      <c r="MTG33" s="516"/>
      <c r="MTH33" s="516"/>
      <c r="MTI33" s="516"/>
      <c r="MTJ33" s="516"/>
      <c r="MTK33" s="516"/>
      <c r="MTL33" s="516"/>
      <c r="MTM33" s="516"/>
      <c r="MTN33" s="516"/>
      <c r="MTO33" s="516"/>
      <c r="MTP33" s="516"/>
      <c r="MTQ33" s="516"/>
      <c r="MTR33" s="516"/>
      <c r="MTS33" s="516"/>
      <c r="MTT33" s="516"/>
      <c r="MTU33" s="516"/>
      <c r="MTV33" s="516"/>
      <c r="MTW33" s="516"/>
      <c r="MTX33" s="516"/>
      <c r="MTY33" s="516"/>
      <c r="MTZ33" s="516"/>
      <c r="MUA33" s="516"/>
      <c r="MUB33" s="516"/>
      <c r="MUC33" s="516"/>
      <c r="MUD33" s="516"/>
      <c r="MUE33" s="516"/>
      <c r="MUF33" s="516"/>
      <c r="MUG33" s="516"/>
      <c r="MUH33" s="516"/>
      <c r="MUI33" s="516"/>
      <c r="MUJ33" s="516"/>
      <c r="MUK33" s="516"/>
      <c r="MUL33" s="516"/>
      <c r="MUM33" s="516"/>
      <c r="MUN33" s="516"/>
      <c r="MUO33" s="516"/>
      <c r="MUP33" s="516"/>
      <c r="MUQ33" s="516"/>
      <c r="MUR33" s="516"/>
      <c r="MUS33" s="516"/>
      <c r="MUT33" s="516"/>
      <c r="MUU33" s="516"/>
      <c r="MUV33" s="516"/>
      <c r="MUW33" s="516"/>
      <c r="MUX33" s="516"/>
      <c r="MUY33" s="516"/>
      <c r="MUZ33" s="516"/>
      <c r="MVA33" s="516"/>
      <c r="MVB33" s="516"/>
      <c r="MVC33" s="516"/>
      <c r="MVD33" s="516"/>
      <c r="MVE33" s="516"/>
      <c r="MVF33" s="516"/>
      <c r="MVG33" s="516"/>
      <c r="MVH33" s="516"/>
      <c r="MVI33" s="516"/>
      <c r="MVJ33" s="516"/>
      <c r="MVK33" s="516"/>
      <c r="MVL33" s="516"/>
      <c r="MVM33" s="516"/>
      <c r="MVN33" s="516"/>
      <c r="MVO33" s="516"/>
      <c r="MVP33" s="516"/>
      <c r="MVQ33" s="516"/>
      <c r="MVR33" s="516"/>
      <c r="MVS33" s="516"/>
      <c r="MVT33" s="516"/>
      <c r="MVU33" s="516"/>
      <c r="MVV33" s="516"/>
      <c r="MVW33" s="516"/>
      <c r="MVX33" s="516"/>
      <c r="MVY33" s="516"/>
      <c r="MVZ33" s="516"/>
      <c r="MWA33" s="516"/>
      <c r="MWB33" s="516"/>
      <c r="MWC33" s="516"/>
      <c r="MWD33" s="516"/>
      <c r="MWE33" s="516"/>
      <c r="MWF33" s="516"/>
      <c r="MWG33" s="516"/>
      <c r="MWH33" s="516"/>
      <c r="MWI33" s="516"/>
      <c r="MWJ33" s="516"/>
      <c r="MWK33" s="516"/>
      <c r="MWL33" s="516"/>
      <c r="MWM33" s="516"/>
      <c r="MWN33" s="516"/>
      <c r="MWO33" s="516"/>
      <c r="MWP33" s="516"/>
      <c r="MWQ33" s="516"/>
      <c r="MWR33" s="516"/>
      <c r="MWS33" s="516"/>
      <c r="MWT33" s="516"/>
      <c r="MWU33" s="516"/>
      <c r="MWV33" s="516"/>
      <c r="MWW33" s="516"/>
      <c r="MWX33" s="516"/>
      <c r="MWY33" s="516"/>
      <c r="MWZ33" s="516"/>
      <c r="MXA33" s="516"/>
      <c r="MXB33" s="516"/>
      <c r="MXC33" s="516"/>
      <c r="MXD33" s="516"/>
      <c r="MXE33" s="516"/>
      <c r="MXF33" s="516"/>
      <c r="MXG33" s="516"/>
      <c r="MXH33" s="516"/>
      <c r="MXI33" s="516"/>
      <c r="MXJ33" s="516"/>
      <c r="MXK33" s="516"/>
      <c r="MXL33" s="516"/>
      <c r="MXM33" s="516"/>
      <c r="MXN33" s="516"/>
      <c r="MXO33" s="516"/>
      <c r="MXP33" s="516"/>
      <c r="MXQ33" s="516"/>
      <c r="MXR33" s="516"/>
      <c r="MXS33" s="516"/>
      <c r="MXT33" s="516"/>
      <c r="MXU33" s="516"/>
      <c r="MXV33" s="516"/>
      <c r="MXW33" s="516"/>
      <c r="MXX33" s="516"/>
      <c r="MXY33" s="516"/>
      <c r="MXZ33" s="516"/>
      <c r="MYA33" s="516"/>
      <c r="MYB33" s="516"/>
      <c r="MYC33" s="516"/>
      <c r="MYD33" s="516"/>
      <c r="MYE33" s="516"/>
      <c r="MYF33" s="516"/>
      <c r="MYG33" s="516"/>
      <c r="MYH33" s="516"/>
      <c r="MYI33" s="516"/>
      <c r="MYJ33" s="516"/>
      <c r="MYK33" s="516"/>
      <c r="MYL33" s="516"/>
      <c r="MYM33" s="516"/>
      <c r="MYN33" s="516"/>
      <c r="MYO33" s="516"/>
      <c r="MYP33" s="516"/>
      <c r="MYQ33" s="516"/>
      <c r="MYR33" s="516"/>
      <c r="MYS33" s="516"/>
      <c r="MYT33" s="516"/>
      <c r="MYU33" s="516"/>
      <c r="MYV33" s="516"/>
      <c r="MYW33" s="516"/>
      <c r="MYX33" s="516"/>
      <c r="MYY33" s="516"/>
      <c r="MYZ33" s="516"/>
      <c r="MZA33" s="516"/>
      <c r="MZB33" s="516"/>
      <c r="MZC33" s="516"/>
      <c r="MZD33" s="516"/>
      <c r="MZE33" s="516"/>
      <c r="MZF33" s="516"/>
      <c r="MZG33" s="516"/>
      <c r="MZH33" s="516"/>
      <c r="MZI33" s="516"/>
      <c r="MZJ33" s="516"/>
      <c r="MZK33" s="516"/>
      <c r="MZL33" s="516"/>
      <c r="MZM33" s="516"/>
      <c r="MZN33" s="516"/>
      <c r="MZO33" s="516"/>
      <c r="MZP33" s="516"/>
      <c r="MZQ33" s="516"/>
      <c r="MZR33" s="516"/>
      <c r="MZS33" s="516"/>
      <c r="MZT33" s="516"/>
      <c r="MZU33" s="516"/>
      <c r="MZV33" s="516"/>
      <c r="MZW33" s="516"/>
      <c r="MZX33" s="516"/>
      <c r="MZY33" s="516"/>
      <c r="MZZ33" s="516"/>
      <c r="NAA33" s="516"/>
      <c r="NAB33" s="516"/>
      <c r="NAC33" s="516"/>
      <c r="NAD33" s="516"/>
      <c r="NAE33" s="516"/>
      <c r="NAF33" s="516"/>
      <c r="NAG33" s="516"/>
      <c r="NAH33" s="516"/>
      <c r="NAI33" s="516"/>
      <c r="NAJ33" s="516"/>
      <c r="NAK33" s="516"/>
      <c r="NAL33" s="516"/>
      <c r="NAM33" s="516"/>
      <c r="NAN33" s="516"/>
      <c r="NAO33" s="516"/>
      <c r="NAP33" s="516"/>
      <c r="NAQ33" s="516"/>
      <c r="NAR33" s="516"/>
      <c r="NAS33" s="516"/>
      <c r="NAT33" s="516"/>
      <c r="NAU33" s="516"/>
      <c r="NAV33" s="516"/>
      <c r="NAW33" s="516"/>
      <c r="NAX33" s="516"/>
      <c r="NAY33" s="516"/>
      <c r="NAZ33" s="516"/>
      <c r="NBA33" s="516"/>
      <c r="NBB33" s="516"/>
      <c r="NBC33" s="516"/>
      <c r="NBD33" s="516"/>
      <c r="NBE33" s="516"/>
      <c r="NBF33" s="516"/>
      <c r="NBG33" s="516"/>
      <c r="NBH33" s="516"/>
      <c r="NBI33" s="516"/>
      <c r="NBJ33" s="516"/>
      <c r="NBK33" s="516"/>
      <c r="NBL33" s="516"/>
      <c r="NBM33" s="516"/>
      <c r="NBN33" s="516"/>
      <c r="NBO33" s="516"/>
      <c r="NBP33" s="516"/>
      <c r="NBQ33" s="516"/>
      <c r="NBR33" s="516"/>
      <c r="NBS33" s="516"/>
      <c r="NBT33" s="516"/>
      <c r="NBU33" s="516"/>
      <c r="NBV33" s="516"/>
      <c r="NBW33" s="516"/>
      <c r="NBX33" s="516"/>
      <c r="NBY33" s="516"/>
      <c r="NBZ33" s="516"/>
      <c r="NCA33" s="516"/>
      <c r="NCB33" s="516"/>
      <c r="NCC33" s="516"/>
      <c r="NCD33" s="516"/>
      <c r="NCE33" s="516"/>
      <c r="NCF33" s="516"/>
      <c r="NCG33" s="516"/>
      <c r="NCH33" s="516"/>
      <c r="NCI33" s="516"/>
      <c r="NCJ33" s="516"/>
      <c r="NCK33" s="516"/>
      <c r="NCL33" s="516"/>
      <c r="NCM33" s="516"/>
      <c r="NCN33" s="516"/>
      <c r="NCO33" s="516"/>
      <c r="NCP33" s="516"/>
      <c r="NCQ33" s="516"/>
      <c r="NCR33" s="516"/>
      <c r="NCS33" s="516"/>
      <c r="NCT33" s="516"/>
      <c r="NCU33" s="516"/>
      <c r="NCV33" s="516"/>
      <c r="NCW33" s="516"/>
      <c r="NCX33" s="516"/>
      <c r="NCY33" s="516"/>
      <c r="NCZ33" s="516"/>
      <c r="NDA33" s="516"/>
      <c r="NDB33" s="516"/>
      <c r="NDC33" s="516"/>
      <c r="NDD33" s="516"/>
      <c r="NDE33" s="516"/>
      <c r="NDF33" s="516"/>
      <c r="NDG33" s="516"/>
      <c r="NDH33" s="516"/>
      <c r="NDI33" s="516"/>
      <c r="NDJ33" s="516"/>
      <c r="NDK33" s="516"/>
      <c r="NDL33" s="516"/>
      <c r="NDM33" s="516"/>
      <c r="NDN33" s="516"/>
      <c r="NDO33" s="516"/>
      <c r="NDP33" s="516"/>
      <c r="NDQ33" s="516"/>
      <c r="NDR33" s="516"/>
      <c r="NDS33" s="516"/>
      <c r="NDT33" s="516"/>
      <c r="NDU33" s="516"/>
      <c r="NDV33" s="516"/>
      <c r="NDW33" s="516"/>
      <c r="NDX33" s="516"/>
      <c r="NDY33" s="516"/>
      <c r="NDZ33" s="516"/>
      <c r="NEA33" s="516"/>
      <c r="NEB33" s="516"/>
      <c r="NEC33" s="516"/>
      <c r="NED33" s="516"/>
      <c r="NEE33" s="516"/>
      <c r="NEF33" s="516"/>
      <c r="NEG33" s="516"/>
      <c r="NEH33" s="516"/>
      <c r="NEI33" s="516"/>
      <c r="NEJ33" s="516"/>
      <c r="NEK33" s="516"/>
      <c r="NEL33" s="516"/>
      <c r="NEM33" s="516"/>
      <c r="NEN33" s="516"/>
      <c r="NEO33" s="516"/>
      <c r="NEP33" s="516"/>
      <c r="NEQ33" s="516"/>
      <c r="NER33" s="516"/>
      <c r="NES33" s="516"/>
      <c r="NET33" s="516"/>
      <c r="NEU33" s="516"/>
      <c r="NEV33" s="516"/>
      <c r="NEW33" s="516"/>
      <c r="NEX33" s="516"/>
      <c r="NEY33" s="516"/>
      <c r="NEZ33" s="516"/>
      <c r="NFA33" s="516"/>
      <c r="NFB33" s="516"/>
      <c r="NFC33" s="516"/>
      <c r="NFD33" s="516"/>
      <c r="NFE33" s="516"/>
      <c r="NFF33" s="516"/>
      <c r="NFG33" s="516"/>
      <c r="NFH33" s="516"/>
      <c r="NFI33" s="516"/>
      <c r="NFJ33" s="516"/>
      <c r="NFK33" s="516"/>
      <c r="NFL33" s="516"/>
      <c r="NFM33" s="516"/>
      <c r="NFN33" s="516"/>
      <c r="NFO33" s="516"/>
      <c r="NFP33" s="516"/>
      <c r="NFQ33" s="516"/>
      <c r="NFR33" s="516"/>
      <c r="NFS33" s="516"/>
      <c r="NFT33" s="516"/>
      <c r="NFU33" s="516"/>
      <c r="NFV33" s="516"/>
      <c r="NFW33" s="516"/>
      <c r="NFX33" s="516"/>
      <c r="NFY33" s="516"/>
      <c r="NFZ33" s="516"/>
      <c r="NGA33" s="516"/>
      <c r="NGB33" s="516"/>
      <c r="NGC33" s="516"/>
      <c r="NGD33" s="516"/>
      <c r="NGE33" s="516"/>
      <c r="NGF33" s="516"/>
      <c r="NGG33" s="516"/>
      <c r="NGH33" s="516"/>
      <c r="NGI33" s="516"/>
      <c r="NGJ33" s="516"/>
      <c r="NGK33" s="516"/>
      <c r="NGL33" s="516"/>
      <c r="NGM33" s="516"/>
      <c r="NGN33" s="516"/>
      <c r="NGO33" s="516"/>
      <c r="NGP33" s="516"/>
      <c r="NGQ33" s="516"/>
      <c r="NGR33" s="516"/>
      <c r="NGS33" s="516"/>
      <c r="NGT33" s="516"/>
      <c r="NGU33" s="516"/>
      <c r="NGV33" s="516"/>
      <c r="NGW33" s="516"/>
      <c r="NGX33" s="516"/>
      <c r="NGY33" s="516"/>
      <c r="NGZ33" s="516"/>
      <c r="NHA33" s="516"/>
      <c r="NHB33" s="516"/>
      <c r="NHC33" s="516"/>
      <c r="NHD33" s="516"/>
      <c r="NHE33" s="516"/>
      <c r="NHF33" s="516"/>
      <c r="NHG33" s="516"/>
      <c r="NHH33" s="516"/>
      <c r="NHI33" s="516"/>
      <c r="NHJ33" s="516"/>
      <c r="NHK33" s="516"/>
      <c r="NHL33" s="516"/>
      <c r="NHM33" s="516"/>
      <c r="NHN33" s="516"/>
      <c r="NHO33" s="516"/>
      <c r="NHP33" s="516"/>
      <c r="NHQ33" s="516"/>
      <c r="NHR33" s="516"/>
      <c r="NHS33" s="516"/>
      <c r="NHT33" s="516"/>
      <c r="NHU33" s="516"/>
      <c r="NHV33" s="516"/>
      <c r="NHW33" s="516"/>
      <c r="NHX33" s="516"/>
      <c r="NHY33" s="516"/>
      <c r="NHZ33" s="516"/>
      <c r="NIA33" s="516"/>
      <c r="NIB33" s="516"/>
      <c r="NIC33" s="516"/>
      <c r="NID33" s="516"/>
      <c r="NIE33" s="516"/>
      <c r="NIF33" s="516"/>
      <c r="NIG33" s="516"/>
      <c r="NIH33" s="516"/>
      <c r="NII33" s="516"/>
      <c r="NIJ33" s="516"/>
      <c r="NIK33" s="516"/>
      <c r="NIL33" s="516"/>
      <c r="NIM33" s="516"/>
      <c r="NIN33" s="516"/>
      <c r="NIO33" s="516"/>
      <c r="NIP33" s="516"/>
      <c r="NIQ33" s="516"/>
      <c r="NIR33" s="516"/>
      <c r="NIS33" s="516"/>
      <c r="NIT33" s="516"/>
      <c r="NIU33" s="516"/>
      <c r="NIV33" s="516"/>
      <c r="NIW33" s="516"/>
      <c r="NIX33" s="516"/>
      <c r="NIY33" s="516"/>
      <c r="NIZ33" s="516"/>
      <c r="NJA33" s="516"/>
      <c r="NJB33" s="516"/>
      <c r="NJC33" s="516"/>
      <c r="NJD33" s="516"/>
      <c r="NJE33" s="516"/>
      <c r="NJF33" s="516"/>
      <c r="NJG33" s="516"/>
      <c r="NJH33" s="516"/>
      <c r="NJI33" s="516"/>
      <c r="NJJ33" s="516"/>
      <c r="NJK33" s="516"/>
      <c r="NJL33" s="516"/>
      <c r="NJM33" s="516"/>
      <c r="NJN33" s="516"/>
      <c r="NJO33" s="516"/>
      <c r="NJP33" s="516"/>
      <c r="NJQ33" s="516"/>
      <c r="NJR33" s="516"/>
      <c r="NJS33" s="516"/>
      <c r="NJT33" s="516"/>
      <c r="NJU33" s="516"/>
      <c r="NJV33" s="516"/>
      <c r="NJW33" s="516"/>
      <c r="NJX33" s="516"/>
      <c r="NJY33" s="516"/>
      <c r="NJZ33" s="516"/>
      <c r="NKA33" s="516"/>
      <c r="NKB33" s="516"/>
      <c r="NKC33" s="516"/>
      <c r="NKD33" s="516"/>
      <c r="NKE33" s="516"/>
      <c r="NKF33" s="516"/>
      <c r="NKG33" s="516"/>
      <c r="NKH33" s="516"/>
      <c r="NKI33" s="516"/>
      <c r="NKJ33" s="516"/>
      <c r="NKK33" s="516"/>
      <c r="NKL33" s="516"/>
      <c r="NKM33" s="516"/>
      <c r="NKN33" s="516"/>
      <c r="NKO33" s="516"/>
      <c r="NKP33" s="516"/>
      <c r="NKQ33" s="516"/>
      <c r="NKR33" s="516"/>
      <c r="NKS33" s="516"/>
      <c r="NKT33" s="516"/>
      <c r="NKU33" s="516"/>
      <c r="NKV33" s="516"/>
      <c r="NKW33" s="516"/>
      <c r="NKX33" s="516"/>
      <c r="NKY33" s="516"/>
      <c r="NKZ33" s="516"/>
      <c r="NLA33" s="516"/>
      <c r="NLB33" s="516"/>
      <c r="NLC33" s="516"/>
      <c r="NLD33" s="516"/>
      <c r="NLE33" s="516"/>
      <c r="NLF33" s="516"/>
      <c r="NLG33" s="516"/>
      <c r="NLH33" s="516"/>
      <c r="NLI33" s="516"/>
      <c r="NLJ33" s="516"/>
      <c r="NLK33" s="516"/>
      <c r="NLL33" s="516"/>
      <c r="NLM33" s="516"/>
      <c r="NLN33" s="516"/>
      <c r="NLO33" s="516"/>
      <c r="NLP33" s="516"/>
      <c r="NLQ33" s="516"/>
      <c r="NLR33" s="516"/>
      <c r="NLS33" s="516"/>
      <c r="NLT33" s="516"/>
      <c r="NLU33" s="516"/>
      <c r="NLV33" s="516"/>
      <c r="NLW33" s="516"/>
      <c r="NLX33" s="516"/>
      <c r="NLY33" s="516"/>
      <c r="NLZ33" s="516"/>
      <c r="NMA33" s="516"/>
      <c r="NMB33" s="516"/>
      <c r="NMC33" s="516"/>
      <c r="NMD33" s="516"/>
      <c r="NME33" s="516"/>
      <c r="NMF33" s="516"/>
      <c r="NMG33" s="516"/>
      <c r="NMH33" s="516"/>
      <c r="NMI33" s="516"/>
      <c r="NMJ33" s="516"/>
      <c r="NMK33" s="516"/>
      <c r="NML33" s="516"/>
      <c r="NMM33" s="516"/>
      <c r="NMN33" s="516"/>
      <c r="NMO33" s="516"/>
      <c r="NMP33" s="516"/>
      <c r="NMQ33" s="516"/>
      <c r="NMR33" s="516"/>
      <c r="NMS33" s="516"/>
      <c r="NMT33" s="516"/>
      <c r="NMU33" s="516"/>
      <c r="NMV33" s="516"/>
      <c r="NMW33" s="516"/>
      <c r="NMX33" s="516"/>
      <c r="NMY33" s="516"/>
      <c r="NMZ33" s="516"/>
      <c r="NNA33" s="516"/>
      <c r="NNB33" s="516"/>
      <c r="NNC33" s="516"/>
      <c r="NND33" s="516"/>
      <c r="NNE33" s="516"/>
      <c r="NNF33" s="516"/>
      <c r="NNG33" s="516"/>
      <c r="NNH33" s="516"/>
      <c r="NNI33" s="516"/>
      <c r="NNJ33" s="516"/>
      <c r="NNK33" s="516"/>
      <c r="NNL33" s="516"/>
      <c r="NNM33" s="516"/>
      <c r="NNN33" s="516"/>
      <c r="NNO33" s="516"/>
      <c r="NNP33" s="516"/>
      <c r="NNQ33" s="516"/>
      <c r="NNR33" s="516"/>
      <c r="NNS33" s="516"/>
      <c r="NNT33" s="516"/>
      <c r="NNU33" s="516"/>
      <c r="NNV33" s="516"/>
      <c r="NNW33" s="516"/>
      <c r="NNX33" s="516"/>
      <c r="NNY33" s="516"/>
      <c r="NNZ33" s="516"/>
      <c r="NOA33" s="516"/>
      <c r="NOB33" s="516"/>
      <c r="NOC33" s="516"/>
      <c r="NOD33" s="516"/>
      <c r="NOE33" s="516"/>
      <c r="NOF33" s="516"/>
      <c r="NOG33" s="516"/>
      <c r="NOH33" s="516"/>
      <c r="NOI33" s="516"/>
      <c r="NOJ33" s="516"/>
      <c r="NOK33" s="516"/>
      <c r="NOL33" s="516"/>
      <c r="NOM33" s="516"/>
      <c r="NON33" s="516"/>
      <c r="NOO33" s="516"/>
      <c r="NOP33" s="516"/>
      <c r="NOQ33" s="516"/>
      <c r="NOR33" s="516"/>
      <c r="NOS33" s="516"/>
      <c r="NOT33" s="516"/>
      <c r="NOU33" s="516"/>
      <c r="NOV33" s="516"/>
      <c r="NOW33" s="516"/>
      <c r="NOX33" s="516"/>
      <c r="NOY33" s="516"/>
      <c r="NOZ33" s="516"/>
      <c r="NPA33" s="516"/>
      <c r="NPB33" s="516"/>
      <c r="NPC33" s="516"/>
      <c r="NPD33" s="516"/>
      <c r="NPE33" s="516"/>
      <c r="NPF33" s="516"/>
      <c r="NPG33" s="516"/>
      <c r="NPH33" s="516"/>
      <c r="NPI33" s="516"/>
      <c r="NPJ33" s="516"/>
      <c r="NPK33" s="516"/>
      <c r="NPL33" s="516"/>
      <c r="NPM33" s="516"/>
      <c r="NPN33" s="516"/>
      <c r="NPO33" s="516"/>
      <c r="NPP33" s="516"/>
      <c r="NPQ33" s="516"/>
      <c r="NPR33" s="516"/>
      <c r="NPS33" s="516"/>
      <c r="NPT33" s="516"/>
      <c r="NPU33" s="516"/>
      <c r="NPV33" s="516"/>
      <c r="NPW33" s="516"/>
      <c r="NPX33" s="516"/>
      <c r="NPY33" s="516"/>
      <c r="NPZ33" s="516"/>
      <c r="NQA33" s="516"/>
      <c r="NQB33" s="516"/>
      <c r="NQC33" s="516"/>
      <c r="NQD33" s="516"/>
      <c r="NQE33" s="516"/>
      <c r="NQF33" s="516"/>
      <c r="NQG33" s="516"/>
      <c r="NQH33" s="516"/>
      <c r="NQI33" s="516"/>
      <c r="NQJ33" s="516"/>
      <c r="NQK33" s="516"/>
      <c r="NQL33" s="516"/>
      <c r="NQM33" s="516"/>
      <c r="NQN33" s="516"/>
      <c r="NQO33" s="516"/>
      <c r="NQP33" s="516"/>
      <c r="NQQ33" s="516"/>
      <c r="NQR33" s="516"/>
      <c r="NQS33" s="516"/>
      <c r="NQT33" s="516"/>
      <c r="NQU33" s="516"/>
      <c r="NQV33" s="516"/>
      <c r="NQW33" s="516"/>
      <c r="NQX33" s="516"/>
      <c r="NQY33" s="516"/>
      <c r="NQZ33" s="516"/>
      <c r="NRA33" s="516"/>
      <c r="NRB33" s="516"/>
      <c r="NRC33" s="516"/>
      <c r="NRD33" s="516"/>
      <c r="NRE33" s="516"/>
      <c r="NRF33" s="516"/>
      <c r="NRG33" s="516"/>
      <c r="NRH33" s="516"/>
      <c r="NRI33" s="516"/>
      <c r="NRJ33" s="516"/>
      <c r="NRK33" s="516"/>
      <c r="NRL33" s="516"/>
      <c r="NRM33" s="516"/>
      <c r="NRN33" s="516"/>
      <c r="NRO33" s="516"/>
      <c r="NRP33" s="516"/>
      <c r="NRQ33" s="516"/>
      <c r="NRR33" s="516"/>
      <c r="NRS33" s="516"/>
      <c r="NRT33" s="516"/>
      <c r="NRU33" s="516"/>
      <c r="NRV33" s="516"/>
      <c r="NRW33" s="516"/>
      <c r="NRX33" s="516"/>
      <c r="NRY33" s="516"/>
      <c r="NRZ33" s="516"/>
      <c r="NSA33" s="516"/>
      <c r="NSB33" s="516"/>
      <c r="NSC33" s="516"/>
      <c r="NSD33" s="516"/>
      <c r="NSE33" s="516"/>
      <c r="NSF33" s="516"/>
      <c r="NSG33" s="516"/>
      <c r="NSH33" s="516"/>
      <c r="NSI33" s="516"/>
      <c r="NSJ33" s="516"/>
      <c r="NSK33" s="516"/>
      <c r="NSL33" s="516"/>
      <c r="NSM33" s="516"/>
      <c r="NSN33" s="516"/>
      <c r="NSO33" s="516"/>
      <c r="NSP33" s="516"/>
      <c r="NSQ33" s="516"/>
      <c r="NSR33" s="516"/>
      <c r="NSS33" s="516"/>
      <c r="NST33" s="516"/>
      <c r="NSU33" s="516"/>
      <c r="NSV33" s="516"/>
      <c r="NSW33" s="516"/>
      <c r="NSX33" s="516"/>
      <c r="NSY33" s="516"/>
      <c r="NSZ33" s="516"/>
      <c r="NTA33" s="516"/>
      <c r="NTB33" s="516"/>
      <c r="NTC33" s="516"/>
      <c r="NTD33" s="516"/>
      <c r="NTE33" s="516"/>
      <c r="NTF33" s="516"/>
      <c r="NTG33" s="516"/>
      <c r="NTH33" s="516"/>
      <c r="NTI33" s="516"/>
      <c r="NTJ33" s="516"/>
      <c r="NTK33" s="516"/>
      <c r="NTL33" s="516"/>
      <c r="NTM33" s="516"/>
      <c r="NTN33" s="516"/>
      <c r="NTO33" s="516"/>
      <c r="NTP33" s="516"/>
      <c r="NTQ33" s="516"/>
      <c r="NTR33" s="516"/>
      <c r="NTS33" s="516"/>
      <c r="NTT33" s="516"/>
      <c r="NTU33" s="516"/>
      <c r="NTV33" s="516"/>
      <c r="NTW33" s="516"/>
      <c r="NTX33" s="516"/>
      <c r="NTY33" s="516"/>
      <c r="NTZ33" s="516"/>
      <c r="NUA33" s="516"/>
      <c r="NUB33" s="516"/>
      <c r="NUC33" s="516"/>
      <c r="NUD33" s="516"/>
      <c r="NUE33" s="516"/>
      <c r="NUF33" s="516"/>
      <c r="NUG33" s="516"/>
      <c r="NUH33" s="516"/>
      <c r="NUI33" s="516"/>
      <c r="NUJ33" s="516"/>
      <c r="NUK33" s="516"/>
      <c r="NUL33" s="516"/>
      <c r="NUM33" s="516"/>
      <c r="NUN33" s="516"/>
      <c r="NUO33" s="516"/>
      <c r="NUP33" s="516"/>
      <c r="NUQ33" s="516"/>
      <c r="NUR33" s="516"/>
      <c r="NUS33" s="516"/>
      <c r="NUT33" s="516"/>
      <c r="NUU33" s="516"/>
      <c r="NUV33" s="516"/>
      <c r="NUW33" s="516"/>
      <c r="NUX33" s="516"/>
      <c r="NUY33" s="516"/>
      <c r="NUZ33" s="516"/>
      <c r="NVA33" s="516"/>
      <c r="NVB33" s="516"/>
      <c r="NVC33" s="516"/>
      <c r="NVD33" s="516"/>
      <c r="NVE33" s="516"/>
      <c r="NVF33" s="516"/>
      <c r="NVG33" s="516"/>
      <c r="NVH33" s="516"/>
      <c r="NVI33" s="516"/>
      <c r="NVJ33" s="516"/>
      <c r="NVK33" s="516"/>
      <c r="NVL33" s="516"/>
      <c r="NVM33" s="516"/>
      <c r="NVN33" s="516"/>
      <c r="NVO33" s="516"/>
      <c r="NVP33" s="516"/>
      <c r="NVQ33" s="516"/>
      <c r="NVR33" s="516"/>
      <c r="NVS33" s="516"/>
      <c r="NVT33" s="516"/>
      <c r="NVU33" s="516"/>
      <c r="NVV33" s="516"/>
      <c r="NVW33" s="516"/>
      <c r="NVX33" s="516"/>
      <c r="NVY33" s="516"/>
      <c r="NVZ33" s="516"/>
      <c r="NWA33" s="516"/>
      <c r="NWB33" s="516"/>
      <c r="NWC33" s="516"/>
      <c r="NWD33" s="516"/>
      <c r="NWE33" s="516"/>
      <c r="NWF33" s="516"/>
      <c r="NWG33" s="516"/>
      <c r="NWH33" s="516"/>
      <c r="NWI33" s="516"/>
      <c r="NWJ33" s="516"/>
      <c r="NWK33" s="516"/>
      <c r="NWL33" s="516"/>
      <c r="NWM33" s="516"/>
      <c r="NWN33" s="516"/>
      <c r="NWO33" s="516"/>
      <c r="NWP33" s="516"/>
      <c r="NWQ33" s="516"/>
      <c r="NWR33" s="516"/>
      <c r="NWS33" s="516"/>
      <c r="NWT33" s="516"/>
      <c r="NWU33" s="516"/>
      <c r="NWV33" s="516"/>
      <c r="NWW33" s="516"/>
      <c r="NWX33" s="516"/>
      <c r="NWY33" s="516"/>
      <c r="NWZ33" s="516"/>
      <c r="NXA33" s="516"/>
      <c r="NXB33" s="516"/>
      <c r="NXC33" s="516"/>
      <c r="NXD33" s="516"/>
      <c r="NXE33" s="516"/>
      <c r="NXF33" s="516"/>
      <c r="NXG33" s="516"/>
      <c r="NXH33" s="516"/>
      <c r="NXI33" s="516"/>
      <c r="NXJ33" s="516"/>
      <c r="NXK33" s="516"/>
      <c r="NXL33" s="516"/>
      <c r="NXM33" s="516"/>
      <c r="NXN33" s="516"/>
      <c r="NXO33" s="516"/>
      <c r="NXP33" s="516"/>
      <c r="NXQ33" s="516"/>
      <c r="NXR33" s="516"/>
      <c r="NXS33" s="516"/>
      <c r="NXT33" s="516"/>
      <c r="NXU33" s="516"/>
      <c r="NXV33" s="516"/>
      <c r="NXW33" s="516"/>
      <c r="NXX33" s="516"/>
      <c r="NXY33" s="516"/>
      <c r="NXZ33" s="516"/>
      <c r="NYA33" s="516"/>
      <c r="NYB33" s="516"/>
      <c r="NYC33" s="516"/>
      <c r="NYD33" s="516"/>
      <c r="NYE33" s="516"/>
      <c r="NYF33" s="516"/>
      <c r="NYG33" s="516"/>
      <c r="NYH33" s="516"/>
      <c r="NYI33" s="516"/>
      <c r="NYJ33" s="516"/>
      <c r="NYK33" s="516"/>
      <c r="NYL33" s="516"/>
      <c r="NYM33" s="516"/>
      <c r="NYN33" s="516"/>
      <c r="NYO33" s="516"/>
      <c r="NYP33" s="516"/>
      <c r="NYQ33" s="516"/>
      <c r="NYR33" s="516"/>
      <c r="NYS33" s="516"/>
      <c r="NYT33" s="516"/>
      <c r="NYU33" s="516"/>
      <c r="NYV33" s="516"/>
      <c r="NYW33" s="516"/>
      <c r="NYX33" s="516"/>
      <c r="NYY33" s="516"/>
      <c r="NYZ33" s="516"/>
      <c r="NZA33" s="516"/>
      <c r="NZB33" s="516"/>
      <c r="NZC33" s="516"/>
      <c r="NZD33" s="516"/>
      <c r="NZE33" s="516"/>
      <c r="NZF33" s="516"/>
      <c r="NZG33" s="516"/>
      <c r="NZH33" s="516"/>
      <c r="NZI33" s="516"/>
      <c r="NZJ33" s="516"/>
      <c r="NZK33" s="516"/>
      <c r="NZL33" s="516"/>
      <c r="NZM33" s="516"/>
      <c r="NZN33" s="516"/>
      <c r="NZO33" s="516"/>
      <c r="NZP33" s="516"/>
      <c r="NZQ33" s="516"/>
      <c r="NZR33" s="516"/>
      <c r="NZS33" s="516"/>
      <c r="NZT33" s="516"/>
      <c r="NZU33" s="516"/>
      <c r="NZV33" s="516"/>
      <c r="NZW33" s="516"/>
      <c r="NZX33" s="516"/>
      <c r="NZY33" s="516"/>
      <c r="NZZ33" s="516"/>
      <c r="OAA33" s="516"/>
      <c r="OAB33" s="516"/>
      <c r="OAC33" s="516"/>
      <c r="OAD33" s="516"/>
      <c r="OAE33" s="516"/>
      <c r="OAF33" s="516"/>
      <c r="OAG33" s="516"/>
      <c r="OAH33" s="516"/>
      <c r="OAI33" s="516"/>
      <c r="OAJ33" s="516"/>
      <c r="OAK33" s="516"/>
      <c r="OAL33" s="516"/>
      <c r="OAM33" s="516"/>
      <c r="OAN33" s="516"/>
      <c r="OAO33" s="516"/>
      <c r="OAP33" s="516"/>
      <c r="OAQ33" s="516"/>
      <c r="OAR33" s="516"/>
      <c r="OAS33" s="516"/>
      <c r="OAT33" s="516"/>
      <c r="OAU33" s="516"/>
      <c r="OAV33" s="516"/>
      <c r="OAW33" s="516"/>
      <c r="OAX33" s="516"/>
      <c r="OAY33" s="516"/>
      <c r="OAZ33" s="516"/>
      <c r="OBA33" s="516"/>
      <c r="OBB33" s="516"/>
      <c r="OBC33" s="516"/>
      <c r="OBD33" s="516"/>
      <c r="OBE33" s="516"/>
      <c r="OBF33" s="516"/>
      <c r="OBG33" s="516"/>
      <c r="OBH33" s="516"/>
      <c r="OBI33" s="516"/>
      <c r="OBJ33" s="516"/>
      <c r="OBK33" s="516"/>
      <c r="OBL33" s="516"/>
      <c r="OBM33" s="516"/>
      <c r="OBN33" s="516"/>
      <c r="OBO33" s="516"/>
      <c r="OBP33" s="516"/>
      <c r="OBQ33" s="516"/>
      <c r="OBR33" s="516"/>
      <c r="OBS33" s="516"/>
      <c r="OBT33" s="516"/>
      <c r="OBU33" s="516"/>
      <c r="OBV33" s="516"/>
      <c r="OBW33" s="516"/>
      <c r="OBX33" s="516"/>
      <c r="OBY33" s="516"/>
      <c r="OBZ33" s="516"/>
      <c r="OCA33" s="516"/>
      <c r="OCB33" s="516"/>
      <c r="OCC33" s="516"/>
      <c r="OCD33" s="516"/>
      <c r="OCE33" s="516"/>
      <c r="OCF33" s="516"/>
      <c r="OCG33" s="516"/>
      <c r="OCH33" s="516"/>
      <c r="OCI33" s="516"/>
      <c r="OCJ33" s="516"/>
      <c r="OCK33" s="516"/>
      <c r="OCL33" s="516"/>
      <c r="OCM33" s="516"/>
      <c r="OCN33" s="516"/>
      <c r="OCO33" s="516"/>
      <c r="OCP33" s="516"/>
      <c r="OCQ33" s="516"/>
      <c r="OCR33" s="516"/>
      <c r="OCS33" s="516"/>
      <c r="OCT33" s="516"/>
      <c r="OCU33" s="516"/>
      <c r="OCV33" s="516"/>
      <c r="OCW33" s="516"/>
      <c r="OCX33" s="516"/>
      <c r="OCY33" s="516"/>
      <c r="OCZ33" s="516"/>
      <c r="ODA33" s="516"/>
      <c r="ODB33" s="516"/>
      <c r="ODC33" s="516"/>
      <c r="ODD33" s="516"/>
      <c r="ODE33" s="516"/>
      <c r="ODF33" s="516"/>
      <c r="ODG33" s="516"/>
      <c r="ODH33" s="516"/>
      <c r="ODI33" s="516"/>
      <c r="ODJ33" s="516"/>
      <c r="ODK33" s="516"/>
      <c r="ODL33" s="516"/>
      <c r="ODM33" s="516"/>
      <c r="ODN33" s="516"/>
      <c r="ODO33" s="516"/>
      <c r="ODP33" s="516"/>
      <c r="ODQ33" s="516"/>
      <c r="ODR33" s="516"/>
      <c r="ODS33" s="516"/>
      <c r="ODT33" s="516"/>
      <c r="ODU33" s="516"/>
      <c r="ODV33" s="516"/>
      <c r="ODW33" s="516"/>
      <c r="ODX33" s="516"/>
      <c r="ODY33" s="516"/>
      <c r="ODZ33" s="516"/>
      <c r="OEA33" s="516"/>
      <c r="OEB33" s="516"/>
      <c r="OEC33" s="516"/>
      <c r="OED33" s="516"/>
      <c r="OEE33" s="516"/>
      <c r="OEF33" s="516"/>
      <c r="OEG33" s="516"/>
      <c r="OEH33" s="516"/>
      <c r="OEI33" s="516"/>
      <c r="OEJ33" s="516"/>
      <c r="OEK33" s="516"/>
      <c r="OEL33" s="516"/>
      <c r="OEM33" s="516"/>
      <c r="OEN33" s="516"/>
      <c r="OEO33" s="516"/>
      <c r="OEP33" s="516"/>
      <c r="OEQ33" s="516"/>
      <c r="OER33" s="516"/>
      <c r="OES33" s="516"/>
      <c r="OET33" s="516"/>
      <c r="OEU33" s="516"/>
      <c r="OEV33" s="516"/>
      <c r="OEW33" s="516"/>
      <c r="OEX33" s="516"/>
      <c r="OEY33" s="516"/>
      <c r="OEZ33" s="516"/>
      <c r="OFA33" s="516"/>
      <c r="OFB33" s="516"/>
      <c r="OFC33" s="516"/>
      <c r="OFD33" s="516"/>
      <c r="OFE33" s="516"/>
      <c r="OFF33" s="516"/>
      <c r="OFG33" s="516"/>
      <c r="OFH33" s="516"/>
      <c r="OFI33" s="516"/>
      <c r="OFJ33" s="516"/>
      <c r="OFK33" s="516"/>
      <c r="OFL33" s="516"/>
      <c r="OFM33" s="516"/>
      <c r="OFN33" s="516"/>
      <c r="OFO33" s="516"/>
      <c r="OFP33" s="516"/>
      <c r="OFQ33" s="516"/>
      <c r="OFR33" s="516"/>
      <c r="OFS33" s="516"/>
      <c r="OFT33" s="516"/>
      <c r="OFU33" s="516"/>
      <c r="OFV33" s="516"/>
      <c r="OFW33" s="516"/>
      <c r="OFX33" s="516"/>
      <c r="OFY33" s="516"/>
      <c r="OFZ33" s="516"/>
      <c r="OGA33" s="516"/>
      <c r="OGB33" s="516"/>
      <c r="OGC33" s="516"/>
      <c r="OGD33" s="516"/>
      <c r="OGE33" s="516"/>
      <c r="OGF33" s="516"/>
      <c r="OGG33" s="516"/>
      <c r="OGH33" s="516"/>
      <c r="OGI33" s="516"/>
      <c r="OGJ33" s="516"/>
      <c r="OGK33" s="516"/>
      <c r="OGL33" s="516"/>
      <c r="OGM33" s="516"/>
      <c r="OGN33" s="516"/>
      <c r="OGO33" s="516"/>
      <c r="OGP33" s="516"/>
      <c r="OGQ33" s="516"/>
      <c r="OGR33" s="516"/>
      <c r="OGS33" s="516"/>
      <c r="OGT33" s="516"/>
      <c r="OGU33" s="516"/>
      <c r="OGV33" s="516"/>
      <c r="OGW33" s="516"/>
      <c r="OGX33" s="516"/>
      <c r="OGY33" s="516"/>
      <c r="OGZ33" s="516"/>
      <c r="OHA33" s="516"/>
      <c r="OHB33" s="516"/>
      <c r="OHC33" s="516"/>
      <c r="OHD33" s="516"/>
      <c r="OHE33" s="516"/>
      <c r="OHF33" s="516"/>
      <c r="OHG33" s="516"/>
      <c r="OHH33" s="516"/>
      <c r="OHI33" s="516"/>
      <c r="OHJ33" s="516"/>
      <c r="OHK33" s="516"/>
      <c r="OHL33" s="516"/>
      <c r="OHM33" s="516"/>
      <c r="OHN33" s="516"/>
      <c r="OHO33" s="516"/>
      <c r="OHP33" s="516"/>
      <c r="OHQ33" s="516"/>
      <c r="OHR33" s="516"/>
      <c r="OHS33" s="516"/>
      <c r="OHT33" s="516"/>
      <c r="OHU33" s="516"/>
      <c r="OHV33" s="516"/>
      <c r="OHW33" s="516"/>
      <c r="OHX33" s="516"/>
      <c r="OHY33" s="516"/>
      <c r="OHZ33" s="516"/>
      <c r="OIA33" s="516"/>
      <c r="OIB33" s="516"/>
      <c r="OIC33" s="516"/>
      <c r="OID33" s="516"/>
      <c r="OIE33" s="516"/>
      <c r="OIF33" s="516"/>
      <c r="OIG33" s="516"/>
      <c r="OIH33" s="516"/>
      <c r="OII33" s="516"/>
      <c r="OIJ33" s="516"/>
      <c r="OIK33" s="516"/>
      <c r="OIL33" s="516"/>
      <c r="OIM33" s="516"/>
      <c r="OIN33" s="516"/>
      <c r="OIO33" s="516"/>
      <c r="OIP33" s="516"/>
      <c r="OIQ33" s="516"/>
      <c r="OIR33" s="516"/>
      <c r="OIS33" s="516"/>
      <c r="OIT33" s="516"/>
      <c r="OIU33" s="516"/>
      <c r="OIV33" s="516"/>
      <c r="OIW33" s="516"/>
      <c r="OIX33" s="516"/>
      <c r="OIY33" s="516"/>
      <c r="OIZ33" s="516"/>
      <c r="OJA33" s="516"/>
      <c r="OJB33" s="516"/>
      <c r="OJC33" s="516"/>
      <c r="OJD33" s="516"/>
      <c r="OJE33" s="516"/>
      <c r="OJF33" s="516"/>
      <c r="OJG33" s="516"/>
      <c r="OJH33" s="516"/>
      <c r="OJI33" s="516"/>
      <c r="OJJ33" s="516"/>
      <c r="OJK33" s="516"/>
      <c r="OJL33" s="516"/>
      <c r="OJM33" s="516"/>
      <c r="OJN33" s="516"/>
      <c r="OJO33" s="516"/>
      <c r="OJP33" s="516"/>
      <c r="OJQ33" s="516"/>
      <c r="OJR33" s="516"/>
      <c r="OJS33" s="516"/>
      <c r="OJT33" s="516"/>
      <c r="OJU33" s="516"/>
      <c r="OJV33" s="516"/>
      <c r="OJW33" s="516"/>
      <c r="OJX33" s="516"/>
      <c r="OJY33" s="516"/>
      <c r="OJZ33" s="516"/>
      <c r="OKA33" s="516"/>
      <c r="OKB33" s="516"/>
      <c r="OKC33" s="516"/>
      <c r="OKD33" s="516"/>
      <c r="OKE33" s="516"/>
      <c r="OKF33" s="516"/>
      <c r="OKG33" s="516"/>
      <c r="OKH33" s="516"/>
      <c r="OKI33" s="516"/>
      <c r="OKJ33" s="516"/>
      <c r="OKK33" s="516"/>
      <c r="OKL33" s="516"/>
      <c r="OKM33" s="516"/>
      <c r="OKN33" s="516"/>
      <c r="OKO33" s="516"/>
      <c r="OKP33" s="516"/>
      <c r="OKQ33" s="516"/>
      <c r="OKR33" s="516"/>
      <c r="OKS33" s="516"/>
      <c r="OKT33" s="516"/>
      <c r="OKU33" s="516"/>
      <c r="OKV33" s="516"/>
      <c r="OKW33" s="516"/>
      <c r="OKX33" s="516"/>
      <c r="OKY33" s="516"/>
      <c r="OKZ33" s="516"/>
      <c r="OLA33" s="516"/>
      <c r="OLB33" s="516"/>
      <c r="OLC33" s="516"/>
      <c r="OLD33" s="516"/>
      <c r="OLE33" s="516"/>
      <c r="OLF33" s="516"/>
      <c r="OLG33" s="516"/>
      <c r="OLH33" s="516"/>
      <c r="OLI33" s="516"/>
      <c r="OLJ33" s="516"/>
      <c r="OLK33" s="516"/>
      <c r="OLL33" s="516"/>
      <c r="OLM33" s="516"/>
      <c r="OLN33" s="516"/>
      <c r="OLO33" s="516"/>
      <c r="OLP33" s="516"/>
      <c r="OLQ33" s="516"/>
      <c r="OLR33" s="516"/>
      <c r="OLS33" s="516"/>
      <c r="OLT33" s="516"/>
      <c r="OLU33" s="516"/>
      <c r="OLV33" s="516"/>
      <c r="OLW33" s="516"/>
      <c r="OLX33" s="516"/>
      <c r="OLY33" s="516"/>
      <c r="OLZ33" s="516"/>
      <c r="OMA33" s="516"/>
      <c r="OMB33" s="516"/>
      <c r="OMC33" s="516"/>
      <c r="OMD33" s="516"/>
      <c r="OME33" s="516"/>
      <c r="OMF33" s="516"/>
      <c r="OMG33" s="516"/>
      <c r="OMH33" s="516"/>
      <c r="OMI33" s="516"/>
      <c r="OMJ33" s="516"/>
      <c r="OMK33" s="516"/>
      <c r="OML33" s="516"/>
      <c r="OMM33" s="516"/>
      <c r="OMN33" s="516"/>
      <c r="OMO33" s="516"/>
      <c r="OMP33" s="516"/>
      <c r="OMQ33" s="516"/>
      <c r="OMR33" s="516"/>
      <c r="OMS33" s="516"/>
      <c r="OMT33" s="516"/>
      <c r="OMU33" s="516"/>
      <c r="OMV33" s="516"/>
      <c r="OMW33" s="516"/>
      <c r="OMX33" s="516"/>
      <c r="OMY33" s="516"/>
      <c r="OMZ33" s="516"/>
      <c r="ONA33" s="516"/>
      <c r="ONB33" s="516"/>
      <c r="ONC33" s="516"/>
      <c r="OND33" s="516"/>
      <c r="ONE33" s="516"/>
      <c r="ONF33" s="516"/>
      <c r="ONG33" s="516"/>
      <c r="ONH33" s="516"/>
      <c r="ONI33" s="516"/>
      <c r="ONJ33" s="516"/>
      <c r="ONK33" s="516"/>
      <c r="ONL33" s="516"/>
      <c r="ONM33" s="516"/>
      <c r="ONN33" s="516"/>
      <c r="ONO33" s="516"/>
      <c r="ONP33" s="516"/>
      <c r="ONQ33" s="516"/>
      <c r="ONR33" s="516"/>
      <c r="ONS33" s="516"/>
      <c r="ONT33" s="516"/>
      <c r="ONU33" s="516"/>
      <c r="ONV33" s="516"/>
      <c r="ONW33" s="516"/>
      <c r="ONX33" s="516"/>
      <c r="ONY33" s="516"/>
      <c r="ONZ33" s="516"/>
      <c r="OOA33" s="516"/>
      <c r="OOB33" s="516"/>
      <c r="OOC33" s="516"/>
      <c r="OOD33" s="516"/>
      <c r="OOE33" s="516"/>
      <c r="OOF33" s="516"/>
      <c r="OOG33" s="516"/>
      <c r="OOH33" s="516"/>
      <c r="OOI33" s="516"/>
      <c r="OOJ33" s="516"/>
      <c r="OOK33" s="516"/>
      <c r="OOL33" s="516"/>
      <c r="OOM33" s="516"/>
      <c r="OON33" s="516"/>
      <c r="OOO33" s="516"/>
      <c r="OOP33" s="516"/>
      <c r="OOQ33" s="516"/>
      <c r="OOR33" s="516"/>
      <c r="OOS33" s="516"/>
      <c r="OOT33" s="516"/>
      <c r="OOU33" s="516"/>
      <c r="OOV33" s="516"/>
      <c r="OOW33" s="516"/>
      <c r="OOX33" s="516"/>
      <c r="OOY33" s="516"/>
      <c r="OOZ33" s="516"/>
      <c r="OPA33" s="516"/>
      <c r="OPB33" s="516"/>
      <c r="OPC33" s="516"/>
      <c r="OPD33" s="516"/>
      <c r="OPE33" s="516"/>
      <c r="OPF33" s="516"/>
      <c r="OPG33" s="516"/>
      <c r="OPH33" s="516"/>
      <c r="OPI33" s="516"/>
      <c r="OPJ33" s="516"/>
      <c r="OPK33" s="516"/>
      <c r="OPL33" s="516"/>
      <c r="OPM33" s="516"/>
      <c r="OPN33" s="516"/>
      <c r="OPO33" s="516"/>
      <c r="OPP33" s="516"/>
      <c r="OPQ33" s="516"/>
      <c r="OPR33" s="516"/>
      <c r="OPS33" s="516"/>
      <c r="OPT33" s="516"/>
      <c r="OPU33" s="516"/>
      <c r="OPV33" s="516"/>
      <c r="OPW33" s="516"/>
      <c r="OPX33" s="516"/>
      <c r="OPY33" s="516"/>
      <c r="OPZ33" s="516"/>
      <c r="OQA33" s="516"/>
      <c r="OQB33" s="516"/>
      <c r="OQC33" s="516"/>
      <c r="OQD33" s="516"/>
      <c r="OQE33" s="516"/>
      <c r="OQF33" s="516"/>
      <c r="OQG33" s="516"/>
      <c r="OQH33" s="516"/>
      <c r="OQI33" s="516"/>
      <c r="OQJ33" s="516"/>
      <c r="OQK33" s="516"/>
      <c r="OQL33" s="516"/>
      <c r="OQM33" s="516"/>
      <c r="OQN33" s="516"/>
      <c r="OQO33" s="516"/>
      <c r="OQP33" s="516"/>
      <c r="OQQ33" s="516"/>
      <c r="OQR33" s="516"/>
      <c r="OQS33" s="516"/>
      <c r="OQT33" s="516"/>
      <c r="OQU33" s="516"/>
      <c r="OQV33" s="516"/>
      <c r="OQW33" s="516"/>
      <c r="OQX33" s="516"/>
      <c r="OQY33" s="516"/>
      <c r="OQZ33" s="516"/>
      <c r="ORA33" s="516"/>
      <c r="ORB33" s="516"/>
      <c r="ORC33" s="516"/>
      <c r="ORD33" s="516"/>
      <c r="ORE33" s="516"/>
      <c r="ORF33" s="516"/>
      <c r="ORG33" s="516"/>
      <c r="ORH33" s="516"/>
      <c r="ORI33" s="516"/>
      <c r="ORJ33" s="516"/>
      <c r="ORK33" s="516"/>
      <c r="ORL33" s="516"/>
      <c r="ORM33" s="516"/>
      <c r="ORN33" s="516"/>
      <c r="ORO33" s="516"/>
      <c r="ORP33" s="516"/>
      <c r="ORQ33" s="516"/>
      <c r="ORR33" s="516"/>
      <c r="ORS33" s="516"/>
      <c r="ORT33" s="516"/>
      <c r="ORU33" s="516"/>
      <c r="ORV33" s="516"/>
      <c r="ORW33" s="516"/>
      <c r="ORX33" s="516"/>
      <c r="ORY33" s="516"/>
      <c r="ORZ33" s="516"/>
      <c r="OSA33" s="516"/>
      <c r="OSB33" s="516"/>
      <c r="OSC33" s="516"/>
      <c r="OSD33" s="516"/>
      <c r="OSE33" s="516"/>
      <c r="OSF33" s="516"/>
      <c r="OSG33" s="516"/>
      <c r="OSH33" s="516"/>
      <c r="OSI33" s="516"/>
      <c r="OSJ33" s="516"/>
      <c r="OSK33" s="516"/>
      <c r="OSL33" s="516"/>
      <c r="OSM33" s="516"/>
      <c r="OSN33" s="516"/>
      <c r="OSO33" s="516"/>
      <c r="OSP33" s="516"/>
      <c r="OSQ33" s="516"/>
      <c r="OSR33" s="516"/>
      <c r="OSS33" s="516"/>
      <c r="OST33" s="516"/>
      <c r="OSU33" s="516"/>
      <c r="OSV33" s="516"/>
      <c r="OSW33" s="516"/>
      <c r="OSX33" s="516"/>
      <c r="OSY33" s="516"/>
      <c r="OSZ33" s="516"/>
      <c r="OTA33" s="516"/>
      <c r="OTB33" s="516"/>
      <c r="OTC33" s="516"/>
      <c r="OTD33" s="516"/>
      <c r="OTE33" s="516"/>
      <c r="OTF33" s="516"/>
      <c r="OTG33" s="516"/>
      <c r="OTH33" s="516"/>
      <c r="OTI33" s="516"/>
      <c r="OTJ33" s="516"/>
      <c r="OTK33" s="516"/>
      <c r="OTL33" s="516"/>
      <c r="OTM33" s="516"/>
      <c r="OTN33" s="516"/>
      <c r="OTO33" s="516"/>
      <c r="OTP33" s="516"/>
      <c r="OTQ33" s="516"/>
      <c r="OTR33" s="516"/>
      <c r="OTS33" s="516"/>
      <c r="OTT33" s="516"/>
      <c r="OTU33" s="516"/>
      <c r="OTV33" s="516"/>
      <c r="OTW33" s="516"/>
      <c r="OTX33" s="516"/>
      <c r="OTY33" s="516"/>
      <c r="OTZ33" s="516"/>
      <c r="OUA33" s="516"/>
      <c r="OUB33" s="516"/>
      <c r="OUC33" s="516"/>
      <c r="OUD33" s="516"/>
      <c r="OUE33" s="516"/>
      <c r="OUF33" s="516"/>
      <c r="OUG33" s="516"/>
      <c r="OUH33" s="516"/>
      <c r="OUI33" s="516"/>
      <c r="OUJ33" s="516"/>
      <c r="OUK33" s="516"/>
      <c r="OUL33" s="516"/>
      <c r="OUM33" s="516"/>
      <c r="OUN33" s="516"/>
      <c r="OUO33" s="516"/>
      <c r="OUP33" s="516"/>
      <c r="OUQ33" s="516"/>
      <c r="OUR33" s="516"/>
      <c r="OUS33" s="516"/>
      <c r="OUT33" s="516"/>
      <c r="OUU33" s="516"/>
      <c r="OUV33" s="516"/>
      <c r="OUW33" s="516"/>
      <c r="OUX33" s="516"/>
      <c r="OUY33" s="516"/>
      <c r="OUZ33" s="516"/>
      <c r="OVA33" s="516"/>
      <c r="OVB33" s="516"/>
      <c r="OVC33" s="516"/>
      <c r="OVD33" s="516"/>
      <c r="OVE33" s="516"/>
      <c r="OVF33" s="516"/>
      <c r="OVG33" s="516"/>
      <c r="OVH33" s="516"/>
      <c r="OVI33" s="516"/>
      <c r="OVJ33" s="516"/>
      <c r="OVK33" s="516"/>
      <c r="OVL33" s="516"/>
      <c r="OVM33" s="516"/>
      <c r="OVN33" s="516"/>
      <c r="OVO33" s="516"/>
      <c r="OVP33" s="516"/>
      <c r="OVQ33" s="516"/>
      <c r="OVR33" s="516"/>
      <c r="OVS33" s="516"/>
      <c r="OVT33" s="516"/>
      <c r="OVU33" s="516"/>
      <c r="OVV33" s="516"/>
      <c r="OVW33" s="516"/>
      <c r="OVX33" s="516"/>
      <c r="OVY33" s="516"/>
      <c r="OVZ33" s="516"/>
      <c r="OWA33" s="516"/>
      <c r="OWB33" s="516"/>
      <c r="OWC33" s="516"/>
      <c r="OWD33" s="516"/>
      <c r="OWE33" s="516"/>
      <c r="OWF33" s="516"/>
      <c r="OWG33" s="516"/>
      <c r="OWH33" s="516"/>
      <c r="OWI33" s="516"/>
      <c r="OWJ33" s="516"/>
      <c r="OWK33" s="516"/>
      <c r="OWL33" s="516"/>
      <c r="OWM33" s="516"/>
      <c r="OWN33" s="516"/>
      <c r="OWO33" s="516"/>
      <c r="OWP33" s="516"/>
      <c r="OWQ33" s="516"/>
      <c r="OWR33" s="516"/>
      <c r="OWS33" s="516"/>
      <c r="OWT33" s="516"/>
      <c r="OWU33" s="516"/>
      <c r="OWV33" s="516"/>
      <c r="OWW33" s="516"/>
      <c r="OWX33" s="516"/>
      <c r="OWY33" s="516"/>
      <c r="OWZ33" s="516"/>
      <c r="OXA33" s="516"/>
      <c r="OXB33" s="516"/>
      <c r="OXC33" s="516"/>
      <c r="OXD33" s="516"/>
      <c r="OXE33" s="516"/>
      <c r="OXF33" s="516"/>
      <c r="OXG33" s="516"/>
      <c r="OXH33" s="516"/>
      <c r="OXI33" s="516"/>
      <c r="OXJ33" s="516"/>
      <c r="OXK33" s="516"/>
      <c r="OXL33" s="516"/>
      <c r="OXM33" s="516"/>
      <c r="OXN33" s="516"/>
      <c r="OXO33" s="516"/>
      <c r="OXP33" s="516"/>
      <c r="OXQ33" s="516"/>
      <c r="OXR33" s="516"/>
      <c r="OXS33" s="516"/>
      <c r="OXT33" s="516"/>
      <c r="OXU33" s="516"/>
      <c r="OXV33" s="516"/>
      <c r="OXW33" s="516"/>
      <c r="OXX33" s="516"/>
      <c r="OXY33" s="516"/>
      <c r="OXZ33" s="516"/>
      <c r="OYA33" s="516"/>
      <c r="OYB33" s="516"/>
      <c r="OYC33" s="516"/>
      <c r="OYD33" s="516"/>
      <c r="OYE33" s="516"/>
      <c r="OYF33" s="516"/>
      <c r="OYG33" s="516"/>
      <c r="OYH33" s="516"/>
      <c r="OYI33" s="516"/>
      <c r="OYJ33" s="516"/>
      <c r="OYK33" s="516"/>
      <c r="OYL33" s="516"/>
      <c r="OYM33" s="516"/>
      <c r="OYN33" s="516"/>
      <c r="OYO33" s="516"/>
      <c r="OYP33" s="516"/>
      <c r="OYQ33" s="516"/>
      <c r="OYR33" s="516"/>
      <c r="OYS33" s="516"/>
      <c r="OYT33" s="516"/>
      <c r="OYU33" s="516"/>
      <c r="OYV33" s="516"/>
      <c r="OYW33" s="516"/>
      <c r="OYX33" s="516"/>
      <c r="OYY33" s="516"/>
      <c r="OYZ33" s="516"/>
      <c r="OZA33" s="516"/>
      <c r="OZB33" s="516"/>
      <c r="OZC33" s="516"/>
      <c r="OZD33" s="516"/>
      <c r="OZE33" s="516"/>
      <c r="OZF33" s="516"/>
      <c r="OZG33" s="516"/>
      <c r="OZH33" s="516"/>
      <c r="OZI33" s="516"/>
      <c r="OZJ33" s="516"/>
      <c r="OZK33" s="516"/>
      <c r="OZL33" s="516"/>
      <c r="OZM33" s="516"/>
      <c r="OZN33" s="516"/>
      <c r="OZO33" s="516"/>
      <c r="OZP33" s="516"/>
      <c r="OZQ33" s="516"/>
      <c r="OZR33" s="516"/>
      <c r="OZS33" s="516"/>
      <c r="OZT33" s="516"/>
      <c r="OZU33" s="516"/>
      <c r="OZV33" s="516"/>
      <c r="OZW33" s="516"/>
      <c r="OZX33" s="516"/>
      <c r="OZY33" s="516"/>
      <c r="OZZ33" s="516"/>
      <c r="PAA33" s="516"/>
      <c r="PAB33" s="516"/>
      <c r="PAC33" s="516"/>
      <c r="PAD33" s="516"/>
      <c r="PAE33" s="516"/>
      <c r="PAF33" s="516"/>
      <c r="PAG33" s="516"/>
      <c r="PAH33" s="516"/>
      <c r="PAI33" s="516"/>
      <c r="PAJ33" s="516"/>
      <c r="PAK33" s="516"/>
      <c r="PAL33" s="516"/>
      <c r="PAM33" s="516"/>
      <c r="PAN33" s="516"/>
      <c r="PAO33" s="516"/>
      <c r="PAP33" s="516"/>
      <c r="PAQ33" s="516"/>
      <c r="PAR33" s="516"/>
      <c r="PAS33" s="516"/>
      <c r="PAT33" s="516"/>
      <c r="PAU33" s="516"/>
      <c r="PAV33" s="516"/>
      <c r="PAW33" s="516"/>
      <c r="PAX33" s="516"/>
      <c r="PAY33" s="516"/>
      <c r="PAZ33" s="516"/>
      <c r="PBA33" s="516"/>
      <c r="PBB33" s="516"/>
      <c r="PBC33" s="516"/>
      <c r="PBD33" s="516"/>
      <c r="PBE33" s="516"/>
      <c r="PBF33" s="516"/>
      <c r="PBG33" s="516"/>
      <c r="PBH33" s="516"/>
      <c r="PBI33" s="516"/>
      <c r="PBJ33" s="516"/>
      <c r="PBK33" s="516"/>
      <c r="PBL33" s="516"/>
      <c r="PBM33" s="516"/>
      <c r="PBN33" s="516"/>
      <c r="PBO33" s="516"/>
      <c r="PBP33" s="516"/>
      <c r="PBQ33" s="516"/>
      <c r="PBR33" s="516"/>
      <c r="PBS33" s="516"/>
      <c r="PBT33" s="516"/>
      <c r="PBU33" s="516"/>
      <c r="PBV33" s="516"/>
      <c r="PBW33" s="516"/>
      <c r="PBX33" s="516"/>
      <c r="PBY33" s="516"/>
      <c r="PBZ33" s="516"/>
      <c r="PCA33" s="516"/>
      <c r="PCB33" s="516"/>
      <c r="PCC33" s="516"/>
      <c r="PCD33" s="516"/>
      <c r="PCE33" s="516"/>
      <c r="PCF33" s="516"/>
      <c r="PCG33" s="516"/>
      <c r="PCH33" s="516"/>
      <c r="PCI33" s="516"/>
      <c r="PCJ33" s="516"/>
      <c r="PCK33" s="516"/>
      <c r="PCL33" s="516"/>
      <c r="PCM33" s="516"/>
      <c r="PCN33" s="516"/>
      <c r="PCO33" s="516"/>
      <c r="PCP33" s="516"/>
      <c r="PCQ33" s="516"/>
      <c r="PCR33" s="516"/>
      <c r="PCS33" s="516"/>
      <c r="PCT33" s="516"/>
      <c r="PCU33" s="516"/>
      <c r="PCV33" s="516"/>
      <c r="PCW33" s="516"/>
      <c r="PCX33" s="516"/>
      <c r="PCY33" s="516"/>
      <c r="PCZ33" s="516"/>
      <c r="PDA33" s="516"/>
      <c r="PDB33" s="516"/>
      <c r="PDC33" s="516"/>
      <c r="PDD33" s="516"/>
      <c r="PDE33" s="516"/>
      <c r="PDF33" s="516"/>
      <c r="PDG33" s="516"/>
      <c r="PDH33" s="516"/>
      <c r="PDI33" s="516"/>
      <c r="PDJ33" s="516"/>
      <c r="PDK33" s="516"/>
      <c r="PDL33" s="516"/>
      <c r="PDM33" s="516"/>
      <c r="PDN33" s="516"/>
      <c r="PDO33" s="516"/>
      <c r="PDP33" s="516"/>
      <c r="PDQ33" s="516"/>
      <c r="PDR33" s="516"/>
      <c r="PDS33" s="516"/>
      <c r="PDT33" s="516"/>
      <c r="PDU33" s="516"/>
      <c r="PDV33" s="516"/>
      <c r="PDW33" s="516"/>
      <c r="PDX33" s="516"/>
      <c r="PDY33" s="516"/>
      <c r="PDZ33" s="516"/>
      <c r="PEA33" s="516"/>
      <c r="PEB33" s="516"/>
      <c r="PEC33" s="516"/>
      <c r="PED33" s="516"/>
      <c r="PEE33" s="516"/>
      <c r="PEF33" s="516"/>
      <c r="PEG33" s="516"/>
      <c r="PEH33" s="516"/>
      <c r="PEI33" s="516"/>
      <c r="PEJ33" s="516"/>
      <c r="PEK33" s="516"/>
      <c r="PEL33" s="516"/>
      <c r="PEM33" s="516"/>
      <c r="PEN33" s="516"/>
      <c r="PEO33" s="516"/>
      <c r="PEP33" s="516"/>
      <c r="PEQ33" s="516"/>
      <c r="PER33" s="516"/>
      <c r="PES33" s="516"/>
      <c r="PET33" s="516"/>
      <c r="PEU33" s="516"/>
      <c r="PEV33" s="516"/>
      <c r="PEW33" s="516"/>
      <c r="PEX33" s="516"/>
      <c r="PEY33" s="516"/>
      <c r="PEZ33" s="516"/>
      <c r="PFA33" s="516"/>
      <c r="PFB33" s="516"/>
      <c r="PFC33" s="516"/>
      <c r="PFD33" s="516"/>
      <c r="PFE33" s="516"/>
      <c r="PFF33" s="516"/>
      <c r="PFG33" s="516"/>
      <c r="PFH33" s="516"/>
      <c r="PFI33" s="516"/>
      <c r="PFJ33" s="516"/>
      <c r="PFK33" s="516"/>
      <c r="PFL33" s="516"/>
      <c r="PFM33" s="516"/>
      <c r="PFN33" s="516"/>
      <c r="PFO33" s="516"/>
      <c r="PFP33" s="516"/>
      <c r="PFQ33" s="516"/>
      <c r="PFR33" s="516"/>
      <c r="PFS33" s="516"/>
      <c r="PFT33" s="516"/>
      <c r="PFU33" s="516"/>
      <c r="PFV33" s="516"/>
      <c r="PFW33" s="516"/>
      <c r="PFX33" s="516"/>
      <c r="PFY33" s="516"/>
      <c r="PFZ33" s="516"/>
      <c r="PGA33" s="516"/>
      <c r="PGB33" s="516"/>
      <c r="PGC33" s="516"/>
      <c r="PGD33" s="516"/>
      <c r="PGE33" s="516"/>
      <c r="PGF33" s="516"/>
      <c r="PGG33" s="516"/>
      <c r="PGH33" s="516"/>
      <c r="PGI33" s="516"/>
      <c r="PGJ33" s="516"/>
      <c r="PGK33" s="516"/>
      <c r="PGL33" s="516"/>
      <c r="PGM33" s="516"/>
      <c r="PGN33" s="516"/>
      <c r="PGO33" s="516"/>
      <c r="PGP33" s="516"/>
      <c r="PGQ33" s="516"/>
      <c r="PGR33" s="516"/>
      <c r="PGS33" s="516"/>
      <c r="PGT33" s="516"/>
      <c r="PGU33" s="516"/>
      <c r="PGV33" s="516"/>
      <c r="PGW33" s="516"/>
      <c r="PGX33" s="516"/>
      <c r="PGY33" s="516"/>
      <c r="PGZ33" s="516"/>
      <c r="PHA33" s="516"/>
      <c r="PHB33" s="516"/>
      <c r="PHC33" s="516"/>
      <c r="PHD33" s="516"/>
      <c r="PHE33" s="516"/>
      <c r="PHF33" s="516"/>
      <c r="PHG33" s="516"/>
      <c r="PHH33" s="516"/>
      <c r="PHI33" s="516"/>
      <c r="PHJ33" s="516"/>
      <c r="PHK33" s="516"/>
      <c r="PHL33" s="516"/>
      <c r="PHM33" s="516"/>
      <c r="PHN33" s="516"/>
      <c r="PHO33" s="516"/>
      <c r="PHP33" s="516"/>
      <c r="PHQ33" s="516"/>
      <c r="PHR33" s="516"/>
      <c r="PHS33" s="516"/>
      <c r="PHT33" s="516"/>
      <c r="PHU33" s="516"/>
      <c r="PHV33" s="516"/>
      <c r="PHW33" s="516"/>
      <c r="PHX33" s="516"/>
      <c r="PHY33" s="516"/>
      <c r="PHZ33" s="516"/>
      <c r="PIA33" s="516"/>
      <c r="PIB33" s="516"/>
      <c r="PIC33" s="516"/>
      <c r="PID33" s="516"/>
      <c r="PIE33" s="516"/>
      <c r="PIF33" s="516"/>
      <c r="PIG33" s="516"/>
      <c r="PIH33" s="516"/>
      <c r="PII33" s="516"/>
      <c r="PIJ33" s="516"/>
      <c r="PIK33" s="516"/>
      <c r="PIL33" s="516"/>
      <c r="PIM33" s="516"/>
      <c r="PIN33" s="516"/>
      <c r="PIO33" s="516"/>
      <c r="PIP33" s="516"/>
      <c r="PIQ33" s="516"/>
      <c r="PIR33" s="516"/>
      <c r="PIS33" s="516"/>
      <c r="PIT33" s="516"/>
      <c r="PIU33" s="516"/>
      <c r="PIV33" s="516"/>
      <c r="PIW33" s="516"/>
      <c r="PIX33" s="516"/>
      <c r="PIY33" s="516"/>
      <c r="PIZ33" s="516"/>
      <c r="PJA33" s="516"/>
      <c r="PJB33" s="516"/>
      <c r="PJC33" s="516"/>
      <c r="PJD33" s="516"/>
      <c r="PJE33" s="516"/>
      <c r="PJF33" s="516"/>
      <c r="PJG33" s="516"/>
      <c r="PJH33" s="516"/>
      <c r="PJI33" s="516"/>
      <c r="PJJ33" s="516"/>
      <c r="PJK33" s="516"/>
      <c r="PJL33" s="516"/>
      <c r="PJM33" s="516"/>
      <c r="PJN33" s="516"/>
      <c r="PJO33" s="516"/>
      <c r="PJP33" s="516"/>
      <c r="PJQ33" s="516"/>
      <c r="PJR33" s="516"/>
      <c r="PJS33" s="516"/>
      <c r="PJT33" s="516"/>
      <c r="PJU33" s="516"/>
      <c r="PJV33" s="516"/>
      <c r="PJW33" s="516"/>
      <c r="PJX33" s="516"/>
      <c r="PJY33" s="516"/>
      <c r="PJZ33" s="516"/>
      <c r="PKA33" s="516"/>
      <c r="PKB33" s="516"/>
      <c r="PKC33" s="516"/>
      <c r="PKD33" s="516"/>
      <c r="PKE33" s="516"/>
      <c r="PKF33" s="516"/>
      <c r="PKG33" s="516"/>
      <c r="PKH33" s="516"/>
      <c r="PKI33" s="516"/>
      <c r="PKJ33" s="516"/>
      <c r="PKK33" s="516"/>
      <c r="PKL33" s="516"/>
      <c r="PKM33" s="516"/>
      <c r="PKN33" s="516"/>
      <c r="PKO33" s="516"/>
      <c r="PKP33" s="516"/>
      <c r="PKQ33" s="516"/>
      <c r="PKR33" s="516"/>
      <c r="PKS33" s="516"/>
      <c r="PKT33" s="516"/>
      <c r="PKU33" s="516"/>
      <c r="PKV33" s="516"/>
      <c r="PKW33" s="516"/>
      <c r="PKX33" s="516"/>
      <c r="PKY33" s="516"/>
      <c r="PKZ33" s="516"/>
      <c r="PLA33" s="516"/>
      <c r="PLB33" s="516"/>
      <c r="PLC33" s="516"/>
      <c r="PLD33" s="516"/>
      <c r="PLE33" s="516"/>
      <c r="PLF33" s="516"/>
      <c r="PLG33" s="516"/>
      <c r="PLH33" s="516"/>
      <c r="PLI33" s="516"/>
      <c r="PLJ33" s="516"/>
      <c r="PLK33" s="516"/>
      <c r="PLL33" s="516"/>
      <c r="PLM33" s="516"/>
      <c r="PLN33" s="516"/>
      <c r="PLO33" s="516"/>
      <c r="PLP33" s="516"/>
      <c r="PLQ33" s="516"/>
      <c r="PLR33" s="516"/>
      <c r="PLS33" s="516"/>
      <c r="PLT33" s="516"/>
      <c r="PLU33" s="516"/>
      <c r="PLV33" s="516"/>
      <c r="PLW33" s="516"/>
      <c r="PLX33" s="516"/>
      <c r="PLY33" s="516"/>
      <c r="PLZ33" s="516"/>
      <c r="PMA33" s="516"/>
      <c r="PMB33" s="516"/>
      <c r="PMC33" s="516"/>
      <c r="PMD33" s="516"/>
      <c r="PME33" s="516"/>
      <c r="PMF33" s="516"/>
      <c r="PMG33" s="516"/>
      <c r="PMH33" s="516"/>
      <c r="PMI33" s="516"/>
      <c r="PMJ33" s="516"/>
      <c r="PMK33" s="516"/>
      <c r="PML33" s="516"/>
      <c r="PMM33" s="516"/>
      <c r="PMN33" s="516"/>
      <c r="PMO33" s="516"/>
      <c r="PMP33" s="516"/>
      <c r="PMQ33" s="516"/>
      <c r="PMR33" s="516"/>
      <c r="PMS33" s="516"/>
      <c r="PMT33" s="516"/>
      <c r="PMU33" s="516"/>
      <c r="PMV33" s="516"/>
      <c r="PMW33" s="516"/>
      <c r="PMX33" s="516"/>
      <c r="PMY33" s="516"/>
      <c r="PMZ33" s="516"/>
      <c r="PNA33" s="516"/>
      <c r="PNB33" s="516"/>
      <c r="PNC33" s="516"/>
      <c r="PND33" s="516"/>
      <c r="PNE33" s="516"/>
      <c r="PNF33" s="516"/>
      <c r="PNG33" s="516"/>
      <c r="PNH33" s="516"/>
      <c r="PNI33" s="516"/>
      <c r="PNJ33" s="516"/>
      <c r="PNK33" s="516"/>
      <c r="PNL33" s="516"/>
      <c r="PNM33" s="516"/>
      <c r="PNN33" s="516"/>
      <c r="PNO33" s="516"/>
      <c r="PNP33" s="516"/>
      <c r="PNQ33" s="516"/>
      <c r="PNR33" s="516"/>
      <c r="PNS33" s="516"/>
      <c r="PNT33" s="516"/>
      <c r="PNU33" s="516"/>
      <c r="PNV33" s="516"/>
      <c r="PNW33" s="516"/>
      <c r="PNX33" s="516"/>
      <c r="PNY33" s="516"/>
      <c r="PNZ33" s="516"/>
      <c r="POA33" s="516"/>
      <c r="POB33" s="516"/>
      <c r="POC33" s="516"/>
      <c r="POD33" s="516"/>
      <c r="POE33" s="516"/>
      <c r="POF33" s="516"/>
      <c r="POG33" s="516"/>
      <c r="POH33" s="516"/>
      <c r="POI33" s="516"/>
      <c r="POJ33" s="516"/>
      <c r="POK33" s="516"/>
      <c r="POL33" s="516"/>
      <c r="POM33" s="516"/>
      <c r="PON33" s="516"/>
      <c r="POO33" s="516"/>
      <c r="POP33" s="516"/>
      <c r="POQ33" s="516"/>
      <c r="POR33" s="516"/>
      <c r="POS33" s="516"/>
      <c r="POT33" s="516"/>
      <c r="POU33" s="516"/>
      <c r="POV33" s="516"/>
      <c r="POW33" s="516"/>
      <c r="POX33" s="516"/>
      <c r="POY33" s="516"/>
      <c r="POZ33" s="516"/>
      <c r="PPA33" s="516"/>
      <c r="PPB33" s="516"/>
      <c r="PPC33" s="516"/>
      <c r="PPD33" s="516"/>
      <c r="PPE33" s="516"/>
      <c r="PPF33" s="516"/>
      <c r="PPG33" s="516"/>
      <c r="PPH33" s="516"/>
      <c r="PPI33" s="516"/>
      <c r="PPJ33" s="516"/>
      <c r="PPK33" s="516"/>
      <c r="PPL33" s="516"/>
      <c r="PPM33" s="516"/>
      <c r="PPN33" s="516"/>
      <c r="PPO33" s="516"/>
      <c r="PPP33" s="516"/>
      <c r="PPQ33" s="516"/>
      <c r="PPR33" s="516"/>
      <c r="PPS33" s="516"/>
      <c r="PPT33" s="516"/>
      <c r="PPU33" s="516"/>
      <c r="PPV33" s="516"/>
      <c r="PPW33" s="516"/>
      <c r="PPX33" s="516"/>
      <c r="PPY33" s="516"/>
      <c r="PPZ33" s="516"/>
      <c r="PQA33" s="516"/>
      <c r="PQB33" s="516"/>
      <c r="PQC33" s="516"/>
      <c r="PQD33" s="516"/>
      <c r="PQE33" s="516"/>
      <c r="PQF33" s="516"/>
      <c r="PQG33" s="516"/>
      <c r="PQH33" s="516"/>
      <c r="PQI33" s="516"/>
      <c r="PQJ33" s="516"/>
      <c r="PQK33" s="516"/>
      <c r="PQL33" s="516"/>
      <c r="PQM33" s="516"/>
      <c r="PQN33" s="516"/>
      <c r="PQO33" s="516"/>
      <c r="PQP33" s="516"/>
      <c r="PQQ33" s="516"/>
      <c r="PQR33" s="516"/>
      <c r="PQS33" s="516"/>
      <c r="PQT33" s="516"/>
      <c r="PQU33" s="516"/>
      <c r="PQV33" s="516"/>
      <c r="PQW33" s="516"/>
      <c r="PQX33" s="516"/>
      <c r="PQY33" s="516"/>
      <c r="PQZ33" s="516"/>
      <c r="PRA33" s="516"/>
      <c r="PRB33" s="516"/>
      <c r="PRC33" s="516"/>
      <c r="PRD33" s="516"/>
      <c r="PRE33" s="516"/>
      <c r="PRF33" s="516"/>
      <c r="PRG33" s="516"/>
      <c r="PRH33" s="516"/>
      <c r="PRI33" s="516"/>
      <c r="PRJ33" s="516"/>
      <c r="PRK33" s="516"/>
      <c r="PRL33" s="516"/>
      <c r="PRM33" s="516"/>
      <c r="PRN33" s="516"/>
      <c r="PRO33" s="516"/>
      <c r="PRP33" s="516"/>
      <c r="PRQ33" s="516"/>
      <c r="PRR33" s="516"/>
      <c r="PRS33" s="516"/>
      <c r="PRT33" s="516"/>
      <c r="PRU33" s="516"/>
      <c r="PRV33" s="516"/>
      <c r="PRW33" s="516"/>
      <c r="PRX33" s="516"/>
      <c r="PRY33" s="516"/>
      <c r="PRZ33" s="516"/>
      <c r="PSA33" s="516"/>
      <c r="PSB33" s="516"/>
      <c r="PSC33" s="516"/>
      <c r="PSD33" s="516"/>
      <c r="PSE33" s="516"/>
      <c r="PSF33" s="516"/>
      <c r="PSG33" s="516"/>
      <c r="PSH33" s="516"/>
      <c r="PSI33" s="516"/>
      <c r="PSJ33" s="516"/>
      <c r="PSK33" s="516"/>
      <c r="PSL33" s="516"/>
      <c r="PSM33" s="516"/>
      <c r="PSN33" s="516"/>
      <c r="PSO33" s="516"/>
      <c r="PSP33" s="516"/>
      <c r="PSQ33" s="516"/>
      <c r="PSR33" s="516"/>
      <c r="PSS33" s="516"/>
      <c r="PST33" s="516"/>
      <c r="PSU33" s="516"/>
      <c r="PSV33" s="516"/>
      <c r="PSW33" s="516"/>
      <c r="PSX33" s="516"/>
      <c r="PSY33" s="516"/>
      <c r="PSZ33" s="516"/>
      <c r="PTA33" s="516"/>
      <c r="PTB33" s="516"/>
      <c r="PTC33" s="516"/>
      <c r="PTD33" s="516"/>
      <c r="PTE33" s="516"/>
      <c r="PTF33" s="516"/>
      <c r="PTG33" s="516"/>
      <c r="PTH33" s="516"/>
      <c r="PTI33" s="516"/>
      <c r="PTJ33" s="516"/>
      <c r="PTK33" s="516"/>
      <c r="PTL33" s="516"/>
      <c r="PTM33" s="516"/>
      <c r="PTN33" s="516"/>
      <c r="PTO33" s="516"/>
      <c r="PTP33" s="516"/>
      <c r="PTQ33" s="516"/>
      <c r="PTR33" s="516"/>
      <c r="PTS33" s="516"/>
      <c r="PTT33" s="516"/>
      <c r="PTU33" s="516"/>
      <c r="PTV33" s="516"/>
      <c r="PTW33" s="516"/>
      <c r="PTX33" s="516"/>
      <c r="PTY33" s="516"/>
      <c r="PTZ33" s="516"/>
      <c r="PUA33" s="516"/>
      <c r="PUB33" s="516"/>
      <c r="PUC33" s="516"/>
      <c r="PUD33" s="516"/>
      <c r="PUE33" s="516"/>
      <c r="PUF33" s="516"/>
      <c r="PUG33" s="516"/>
      <c r="PUH33" s="516"/>
      <c r="PUI33" s="516"/>
      <c r="PUJ33" s="516"/>
      <c r="PUK33" s="516"/>
      <c r="PUL33" s="516"/>
      <c r="PUM33" s="516"/>
      <c r="PUN33" s="516"/>
      <c r="PUO33" s="516"/>
      <c r="PUP33" s="516"/>
      <c r="PUQ33" s="516"/>
      <c r="PUR33" s="516"/>
      <c r="PUS33" s="516"/>
      <c r="PUT33" s="516"/>
      <c r="PUU33" s="516"/>
      <c r="PUV33" s="516"/>
      <c r="PUW33" s="516"/>
      <c r="PUX33" s="516"/>
      <c r="PUY33" s="516"/>
      <c r="PUZ33" s="516"/>
      <c r="PVA33" s="516"/>
      <c r="PVB33" s="516"/>
      <c r="PVC33" s="516"/>
      <c r="PVD33" s="516"/>
      <c r="PVE33" s="516"/>
      <c r="PVF33" s="516"/>
      <c r="PVG33" s="516"/>
      <c r="PVH33" s="516"/>
      <c r="PVI33" s="516"/>
      <c r="PVJ33" s="516"/>
      <c r="PVK33" s="516"/>
      <c r="PVL33" s="516"/>
      <c r="PVM33" s="516"/>
      <c r="PVN33" s="516"/>
      <c r="PVO33" s="516"/>
      <c r="PVP33" s="516"/>
      <c r="PVQ33" s="516"/>
      <c r="PVR33" s="516"/>
      <c r="PVS33" s="516"/>
      <c r="PVT33" s="516"/>
      <c r="PVU33" s="516"/>
      <c r="PVV33" s="516"/>
      <c r="PVW33" s="516"/>
      <c r="PVX33" s="516"/>
      <c r="PVY33" s="516"/>
      <c r="PVZ33" s="516"/>
      <c r="PWA33" s="516"/>
      <c r="PWB33" s="516"/>
      <c r="PWC33" s="516"/>
      <c r="PWD33" s="516"/>
      <c r="PWE33" s="516"/>
      <c r="PWF33" s="516"/>
      <c r="PWG33" s="516"/>
      <c r="PWH33" s="516"/>
      <c r="PWI33" s="516"/>
      <c r="PWJ33" s="516"/>
      <c r="PWK33" s="516"/>
      <c r="PWL33" s="516"/>
      <c r="PWM33" s="516"/>
      <c r="PWN33" s="516"/>
      <c r="PWO33" s="516"/>
      <c r="PWP33" s="516"/>
      <c r="PWQ33" s="516"/>
      <c r="PWR33" s="516"/>
      <c r="PWS33" s="516"/>
      <c r="PWT33" s="516"/>
      <c r="PWU33" s="516"/>
      <c r="PWV33" s="516"/>
      <c r="PWW33" s="516"/>
      <c r="PWX33" s="516"/>
      <c r="PWY33" s="516"/>
      <c r="PWZ33" s="516"/>
      <c r="PXA33" s="516"/>
      <c r="PXB33" s="516"/>
      <c r="PXC33" s="516"/>
      <c r="PXD33" s="516"/>
      <c r="PXE33" s="516"/>
      <c r="PXF33" s="516"/>
      <c r="PXG33" s="516"/>
      <c r="PXH33" s="516"/>
      <c r="PXI33" s="516"/>
      <c r="PXJ33" s="516"/>
      <c r="PXK33" s="516"/>
      <c r="PXL33" s="516"/>
      <c r="PXM33" s="516"/>
      <c r="PXN33" s="516"/>
      <c r="PXO33" s="516"/>
      <c r="PXP33" s="516"/>
      <c r="PXQ33" s="516"/>
      <c r="PXR33" s="516"/>
      <c r="PXS33" s="516"/>
      <c r="PXT33" s="516"/>
      <c r="PXU33" s="516"/>
      <c r="PXV33" s="516"/>
      <c r="PXW33" s="516"/>
      <c r="PXX33" s="516"/>
      <c r="PXY33" s="516"/>
      <c r="PXZ33" s="516"/>
      <c r="PYA33" s="516"/>
      <c r="PYB33" s="516"/>
      <c r="PYC33" s="516"/>
      <c r="PYD33" s="516"/>
      <c r="PYE33" s="516"/>
      <c r="PYF33" s="516"/>
      <c r="PYG33" s="516"/>
      <c r="PYH33" s="516"/>
      <c r="PYI33" s="516"/>
      <c r="PYJ33" s="516"/>
      <c r="PYK33" s="516"/>
      <c r="PYL33" s="516"/>
      <c r="PYM33" s="516"/>
      <c r="PYN33" s="516"/>
      <c r="PYO33" s="516"/>
      <c r="PYP33" s="516"/>
      <c r="PYQ33" s="516"/>
      <c r="PYR33" s="516"/>
      <c r="PYS33" s="516"/>
      <c r="PYT33" s="516"/>
      <c r="PYU33" s="516"/>
      <c r="PYV33" s="516"/>
      <c r="PYW33" s="516"/>
      <c r="PYX33" s="516"/>
      <c r="PYY33" s="516"/>
      <c r="PYZ33" s="516"/>
      <c r="PZA33" s="516"/>
      <c r="PZB33" s="516"/>
      <c r="PZC33" s="516"/>
      <c r="PZD33" s="516"/>
      <c r="PZE33" s="516"/>
      <c r="PZF33" s="516"/>
      <c r="PZG33" s="516"/>
      <c r="PZH33" s="516"/>
      <c r="PZI33" s="516"/>
      <c r="PZJ33" s="516"/>
      <c r="PZK33" s="516"/>
      <c r="PZL33" s="516"/>
      <c r="PZM33" s="516"/>
      <c r="PZN33" s="516"/>
      <c r="PZO33" s="516"/>
      <c r="PZP33" s="516"/>
      <c r="PZQ33" s="516"/>
      <c r="PZR33" s="516"/>
      <c r="PZS33" s="516"/>
      <c r="PZT33" s="516"/>
      <c r="PZU33" s="516"/>
      <c r="PZV33" s="516"/>
      <c r="PZW33" s="516"/>
      <c r="PZX33" s="516"/>
      <c r="PZY33" s="516"/>
      <c r="PZZ33" s="516"/>
      <c r="QAA33" s="516"/>
      <c r="QAB33" s="516"/>
      <c r="QAC33" s="516"/>
      <c r="QAD33" s="516"/>
      <c r="QAE33" s="516"/>
      <c r="QAF33" s="516"/>
      <c r="QAG33" s="516"/>
      <c r="QAH33" s="516"/>
      <c r="QAI33" s="516"/>
      <c r="QAJ33" s="516"/>
      <c r="QAK33" s="516"/>
      <c r="QAL33" s="516"/>
      <c r="QAM33" s="516"/>
      <c r="QAN33" s="516"/>
      <c r="QAO33" s="516"/>
      <c r="QAP33" s="516"/>
      <c r="QAQ33" s="516"/>
      <c r="QAR33" s="516"/>
      <c r="QAS33" s="516"/>
      <c r="QAT33" s="516"/>
      <c r="QAU33" s="516"/>
      <c r="QAV33" s="516"/>
      <c r="QAW33" s="516"/>
      <c r="QAX33" s="516"/>
      <c r="QAY33" s="516"/>
      <c r="QAZ33" s="516"/>
      <c r="QBA33" s="516"/>
      <c r="QBB33" s="516"/>
      <c r="QBC33" s="516"/>
      <c r="QBD33" s="516"/>
      <c r="QBE33" s="516"/>
      <c r="QBF33" s="516"/>
      <c r="QBG33" s="516"/>
      <c r="QBH33" s="516"/>
      <c r="QBI33" s="516"/>
      <c r="QBJ33" s="516"/>
      <c r="QBK33" s="516"/>
      <c r="QBL33" s="516"/>
      <c r="QBM33" s="516"/>
      <c r="QBN33" s="516"/>
      <c r="QBO33" s="516"/>
      <c r="QBP33" s="516"/>
      <c r="QBQ33" s="516"/>
      <c r="QBR33" s="516"/>
      <c r="QBS33" s="516"/>
      <c r="QBT33" s="516"/>
      <c r="QBU33" s="516"/>
      <c r="QBV33" s="516"/>
      <c r="QBW33" s="516"/>
      <c r="QBX33" s="516"/>
      <c r="QBY33" s="516"/>
      <c r="QBZ33" s="516"/>
      <c r="QCA33" s="516"/>
      <c r="QCB33" s="516"/>
      <c r="QCC33" s="516"/>
      <c r="QCD33" s="516"/>
      <c r="QCE33" s="516"/>
      <c r="QCF33" s="516"/>
      <c r="QCG33" s="516"/>
      <c r="QCH33" s="516"/>
      <c r="QCI33" s="516"/>
      <c r="QCJ33" s="516"/>
      <c r="QCK33" s="516"/>
      <c r="QCL33" s="516"/>
      <c r="QCM33" s="516"/>
      <c r="QCN33" s="516"/>
      <c r="QCO33" s="516"/>
      <c r="QCP33" s="516"/>
      <c r="QCQ33" s="516"/>
      <c r="QCR33" s="516"/>
      <c r="QCS33" s="516"/>
      <c r="QCT33" s="516"/>
      <c r="QCU33" s="516"/>
      <c r="QCV33" s="516"/>
      <c r="QCW33" s="516"/>
      <c r="QCX33" s="516"/>
      <c r="QCY33" s="516"/>
      <c r="QCZ33" s="516"/>
      <c r="QDA33" s="516"/>
      <c r="QDB33" s="516"/>
      <c r="QDC33" s="516"/>
      <c r="QDD33" s="516"/>
      <c r="QDE33" s="516"/>
      <c r="QDF33" s="516"/>
      <c r="QDG33" s="516"/>
      <c r="QDH33" s="516"/>
      <c r="QDI33" s="516"/>
      <c r="QDJ33" s="516"/>
      <c r="QDK33" s="516"/>
      <c r="QDL33" s="516"/>
      <c r="QDM33" s="516"/>
      <c r="QDN33" s="516"/>
      <c r="QDO33" s="516"/>
      <c r="QDP33" s="516"/>
      <c r="QDQ33" s="516"/>
      <c r="QDR33" s="516"/>
      <c r="QDS33" s="516"/>
      <c r="QDT33" s="516"/>
      <c r="QDU33" s="516"/>
      <c r="QDV33" s="516"/>
      <c r="QDW33" s="516"/>
      <c r="QDX33" s="516"/>
      <c r="QDY33" s="516"/>
      <c r="QDZ33" s="516"/>
      <c r="QEA33" s="516"/>
      <c r="QEB33" s="516"/>
      <c r="QEC33" s="516"/>
      <c r="QED33" s="516"/>
      <c r="QEE33" s="516"/>
      <c r="QEF33" s="516"/>
      <c r="QEG33" s="516"/>
      <c r="QEH33" s="516"/>
      <c r="QEI33" s="516"/>
      <c r="QEJ33" s="516"/>
      <c r="QEK33" s="516"/>
      <c r="QEL33" s="516"/>
      <c r="QEM33" s="516"/>
      <c r="QEN33" s="516"/>
      <c r="QEO33" s="516"/>
      <c r="QEP33" s="516"/>
      <c r="QEQ33" s="516"/>
      <c r="QER33" s="516"/>
      <c r="QES33" s="516"/>
      <c r="QET33" s="516"/>
      <c r="QEU33" s="516"/>
      <c r="QEV33" s="516"/>
      <c r="QEW33" s="516"/>
      <c r="QEX33" s="516"/>
      <c r="QEY33" s="516"/>
      <c r="QEZ33" s="516"/>
      <c r="QFA33" s="516"/>
      <c r="QFB33" s="516"/>
      <c r="QFC33" s="516"/>
      <c r="QFD33" s="516"/>
      <c r="QFE33" s="516"/>
      <c r="QFF33" s="516"/>
      <c r="QFG33" s="516"/>
      <c r="QFH33" s="516"/>
      <c r="QFI33" s="516"/>
      <c r="QFJ33" s="516"/>
      <c r="QFK33" s="516"/>
      <c r="QFL33" s="516"/>
      <c r="QFM33" s="516"/>
      <c r="QFN33" s="516"/>
      <c r="QFO33" s="516"/>
      <c r="QFP33" s="516"/>
      <c r="QFQ33" s="516"/>
      <c r="QFR33" s="516"/>
      <c r="QFS33" s="516"/>
      <c r="QFT33" s="516"/>
      <c r="QFU33" s="516"/>
      <c r="QFV33" s="516"/>
      <c r="QFW33" s="516"/>
      <c r="QFX33" s="516"/>
      <c r="QFY33" s="516"/>
      <c r="QFZ33" s="516"/>
      <c r="QGA33" s="516"/>
      <c r="QGB33" s="516"/>
      <c r="QGC33" s="516"/>
      <c r="QGD33" s="516"/>
      <c r="QGE33" s="516"/>
      <c r="QGF33" s="516"/>
      <c r="QGG33" s="516"/>
      <c r="QGH33" s="516"/>
      <c r="QGI33" s="516"/>
      <c r="QGJ33" s="516"/>
      <c r="QGK33" s="516"/>
      <c r="QGL33" s="516"/>
      <c r="QGM33" s="516"/>
      <c r="QGN33" s="516"/>
      <c r="QGO33" s="516"/>
      <c r="QGP33" s="516"/>
      <c r="QGQ33" s="516"/>
      <c r="QGR33" s="516"/>
      <c r="QGS33" s="516"/>
      <c r="QGT33" s="516"/>
      <c r="QGU33" s="516"/>
      <c r="QGV33" s="516"/>
      <c r="QGW33" s="516"/>
      <c r="QGX33" s="516"/>
      <c r="QGY33" s="516"/>
      <c r="QGZ33" s="516"/>
      <c r="QHA33" s="516"/>
      <c r="QHB33" s="516"/>
      <c r="QHC33" s="516"/>
      <c r="QHD33" s="516"/>
      <c r="QHE33" s="516"/>
      <c r="QHF33" s="516"/>
      <c r="QHG33" s="516"/>
      <c r="QHH33" s="516"/>
      <c r="QHI33" s="516"/>
      <c r="QHJ33" s="516"/>
      <c r="QHK33" s="516"/>
      <c r="QHL33" s="516"/>
      <c r="QHM33" s="516"/>
      <c r="QHN33" s="516"/>
      <c r="QHO33" s="516"/>
      <c r="QHP33" s="516"/>
      <c r="QHQ33" s="516"/>
      <c r="QHR33" s="516"/>
      <c r="QHS33" s="516"/>
      <c r="QHT33" s="516"/>
      <c r="QHU33" s="516"/>
      <c r="QHV33" s="516"/>
      <c r="QHW33" s="516"/>
      <c r="QHX33" s="516"/>
      <c r="QHY33" s="516"/>
      <c r="QHZ33" s="516"/>
      <c r="QIA33" s="516"/>
      <c r="QIB33" s="516"/>
      <c r="QIC33" s="516"/>
      <c r="QID33" s="516"/>
      <c r="QIE33" s="516"/>
      <c r="QIF33" s="516"/>
      <c r="QIG33" s="516"/>
      <c r="QIH33" s="516"/>
      <c r="QII33" s="516"/>
      <c r="QIJ33" s="516"/>
      <c r="QIK33" s="516"/>
      <c r="QIL33" s="516"/>
      <c r="QIM33" s="516"/>
      <c r="QIN33" s="516"/>
      <c r="QIO33" s="516"/>
      <c r="QIP33" s="516"/>
      <c r="QIQ33" s="516"/>
      <c r="QIR33" s="516"/>
      <c r="QIS33" s="516"/>
      <c r="QIT33" s="516"/>
      <c r="QIU33" s="516"/>
      <c r="QIV33" s="516"/>
      <c r="QIW33" s="516"/>
      <c r="QIX33" s="516"/>
      <c r="QIY33" s="516"/>
      <c r="QIZ33" s="516"/>
      <c r="QJA33" s="516"/>
      <c r="QJB33" s="516"/>
      <c r="QJC33" s="516"/>
      <c r="QJD33" s="516"/>
      <c r="QJE33" s="516"/>
      <c r="QJF33" s="516"/>
      <c r="QJG33" s="516"/>
      <c r="QJH33" s="516"/>
      <c r="QJI33" s="516"/>
      <c r="QJJ33" s="516"/>
      <c r="QJK33" s="516"/>
      <c r="QJL33" s="516"/>
      <c r="QJM33" s="516"/>
      <c r="QJN33" s="516"/>
      <c r="QJO33" s="516"/>
      <c r="QJP33" s="516"/>
      <c r="QJQ33" s="516"/>
      <c r="QJR33" s="516"/>
      <c r="QJS33" s="516"/>
      <c r="QJT33" s="516"/>
      <c r="QJU33" s="516"/>
      <c r="QJV33" s="516"/>
      <c r="QJW33" s="516"/>
      <c r="QJX33" s="516"/>
      <c r="QJY33" s="516"/>
      <c r="QJZ33" s="516"/>
      <c r="QKA33" s="516"/>
      <c r="QKB33" s="516"/>
      <c r="QKC33" s="516"/>
      <c r="QKD33" s="516"/>
      <c r="QKE33" s="516"/>
      <c r="QKF33" s="516"/>
      <c r="QKG33" s="516"/>
      <c r="QKH33" s="516"/>
      <c r="QKI33" s="516"/>
      <c r="QKJ33" s="516"/>
      <c r="QKK33" s="516"/>
      <c r="QKL33" s="516"/>
      <c r="QKM33" s="516"/>
      <c r="QKN33" s="516"/>
      <c r="QKO33" s="516"/>
      <c r="QKP33" s="516"/>
      <c r="QKQ33" s="516"/>
      <c r="QKR33" s="516"/>
      <c r="QKS33" s="516"/>
      <c r="QKT33" s="516"/>
      <c r="QKU33" s="516"/>
      <c r="QKV33" s="516"/>
      <c r="QKW33" s="516"/>
      <c r="QKX33" s="516"/>
      <c r="QKY33" s="516"/>
      <c r="QKZ33" s="516"/>
      <c r="QLA33" s="516"/>
      <c r="QLB33" s="516"/>
      <c r="QLC33" s="516"/>
      <c r="QLD33" s="516"/>
      <c r="QLE33" s="516"/>
      <c r="QLF33" s="516"/>
      <c r="QLG33" s="516"/>
      <c r="QLH33" s="516"/>
      <c r="QLI33" s="516"/>
      <c r="QLJ33" s="516"/>
      <c r="QLK33" s="516"/>
      <c r="QLL33" s="516"/>
      <c r="QLM33" s="516"/>
      <c r="QLN33" s="516"/>
      <c r="QLO33" s="516"/>
      <c r="QLP33" s="516"/>
      <c r="QLQ33" s="516"/>
      <c r="QLR33" s="516"/>
      <c r="QLS33" s="516"/>
      <c r="QLT33" s="516"/>
      <c r="QLU33" s="516"/>
      <c r="QLV33" s="516"/>
      <c r="QLW33" s="516"/>
      <c r="QLX33" s="516"/>
      <c r="QLY33" s="516"/>
      <c r="QLZ33" s="516"/>
      <c r="QMA33" s="516"/>
      <c r="QMB33" s="516"/>
      <c r="QMC33" s="516"/>
      <c r="QMD33" s="516"/>
      <c r="QME33" s="516"/>
      <c r="QMF33" s="516"/>
      <c r="QMG33" s="516"/>
      <c r="QMH33" s="516"/>
      <c r="QMI33" s="516"/>
      <c r="QMJ33" s="516"/>
      <c r="QMK33" s="516"/>
      <c r="QML33" s="516"/>
      <c r="QMM33" s="516"/>
      <c r="QMN33" s="516"/>
      <c r="QMO33" s="516"/>
      <c r="QMP33" s="516"/>
      <c r="QMQ33" s="516"/>
      <c r="QMR33" s="516"/>
      <c r="QMS33" s="516"/>
      <c r="QMT33" s="516"/>
      <c r="QMU33" s="516"/>
      <c r="QMV33" s="516"/>
      <c r="QMW33" s="516"/>
      <c r="QMX33" s="516"/>
      <c r="QMY33" s="516"/>
      <c r="QMZ33" s="516"/>
      <c r="QNA33" s="516"/>
      <c r="QNB33" s="516"/>
      <c r="QNC33" s="516"/>
      <c r="QND33" s="516"/>
      <c r="QNE33" s="516"/>
      <c r="QNF33" s="516"/>
      <c r="QNG33" s="516"/>
      <c r="QNH33" s="516"/>
      <c r="QNI33" s="516"/>
      <c r="QNJ33" s="516"/>
      <c r="QNK33" s="516"/>
      <c r="QNL33" s="516"/>
      <c r="QNM33" s="516"/>
      <c r="QNN33" s="516"/>
      <c r="QNO33" s="516"/>
      <c r="QNP33" s="516"/>
      <c r="QNQ33" s="516"/>
      <c r="QNR33" s="516"/>
      <c r="QNS33" s="516"/>
      <c r="QNT33" s="516"/>
      <c r="QNU33" s="516"/>
      <c r="QNV33" s="516"/>
      <c r="QNW33" s="516"/>
      <c r="QNX33" s="516"/>
      <c r="QNY33" s="516"/>
      <c r="QNZ33" s="516"/>
      <c r="QOA33" s="516"/>
      <c r="QOB33" s="516"/>
      <c r="QOC33" s="516"/>
      <c r="QOD33" s="516"/>
      <c r="QOE33" s="516"/>
      <c r="QOF33" s="516"/>
      <c r="QOG33" s="516"/>
      <c r="QOH33" s="516"/>
      <c r="QOI33" s="516"/>
      <c r="QOJ33" s="516"/>
      <c r="QOK33" s="516"/>
      <c r="QOL33" s="516"/>
      <c r="QOM33" s="516"/>
      <c r="QON33" s="516"/>
      <c r="QOO33" s="516"/>
      <c r="QOP33" s="516"/>
      <c r="QOQ33" s="516"/>
      <c r="QOR33" s="516"/>
      <c r="QOS33" s="516"/>
      <c r="QOT33" s="516"/>
      <c r="QOU33" s="516"/>
      <c r="QOV33" s="516"/>
      <c r="QOW33" s="516"/>
      <c r="QOX33" s="516"/>
      <c r="QOY33" s="516"/>
      <c r="QOZ33" s="516"/>
      <c r="QPA33" s="516"/>
      <c r="QPB33" s="516"/>
      <c r="QPC33" s="516"/>
      <c r="QPD33" s="516"/>
      <c r="QPE33" s="516"/>
      <c r="QPF33" s="516"/>
      <c r="QPG33" s="516"/>
      <c r="QPH33" s="516"/>
      <c r="QPI33" s="516"/>
      <c r="QPJ33" s="516"/>
      <c r="QPK33" s="516"/>
      <c r="QPL33" s="516"/>
      <c r="QPM33" s="516"/>
      <c r="QPN33" s="516"/>
      <c r="QPO33" s="516"/>
      <c r="QPP33" s="516"/>
      <c r="QPQ33" s="516"/>
      <c r="QPR33" s="516"/>
      <c r="QPS33" s="516"/>
      <c r="QPT33" s="516"/>
      <c r="QPU33" s="516"/>
      <c r="QPV33" s="516"/>
      <c r="QPW33" s="516"/>
      <c r="QPX33" s="516"/>
      <c r="QPY33" s="516"/>
      <c r="QPZ33" s="516"/>
      <c r="QQA33" s="516"/>
      <c r="QQB33" s="516"/>
      <c r="QQC33" s="516"/>
      <c r="QQD33" s="516"/>
      <c r="QQE33" s="516"/>
      <c r="QQF33" s="516"/>
      <c r="QQG33" s="516"/>
      <c r="QQH33" s="516"/>
      <c r="QQI33" s="516"/>
      <c r="QQJ33" s="516"/>
      <c r="QQK33" s="516"/>
      <c r="QQL33" s="516"/>
      <c r="QQM33" s="516"/>
      <c r="QQN33" s="516"/>
      <c r="QQO33" s="516"/>
      <c r="QQP33" s="516"/>
      <c r="QQQ33" s="516"/>
      <c r="QQR33" s="516"/>
      <c r="QQS33" s="516"/>
      <c r="QQT33" s="516"/>
      <c r="QQU33" s="516"/>
      <c r="QQV33" s="516"/>
      <c r="QQW33" s="516"/>
      <c r="QQX33" s="516"/>
      <c r="QQY33" s="516"/>
      <c r="QQZ33" s="516"/>
      <c r="QRA33" s="516"/>
      <c r="QRB33" s="516"/>
      <c r="QRC33" s="516"/>
      <c r="QRD33" s="516"/>
      <c r="QRE33" s="516"/>
      <c r="QRF33" s="516"/>
      <c r="QRG33" s="516"/>
      <c r="QRH33" s="516"/>
      <c r="QRI33" s="516"/>
      <c r="QRJ33" s="516"/>
      <c r="QRK33" s="516"/>
      <c r="QRL33" s="516"/>
      <c r="QRM33" s="516"/>
      <c r="QRN33" s="516"/>
      <c r="QRO33" s="516"/>
      <c r="QRP33" s="516"/>
      <c r="QRQ33" s="516"/>
      <c r="QRR33" s="516"/>
      <c r="QRS33" s="516"/>
      <c r="QRT33" s="516"/>
      <c r="QRU33" s="516"/>
      <c r="QRV33" s="516"/>
      <c r="QRW33" s="516"/>
      <c r="QRX33" s="516"/>
      <c r="QRY33" s="516"/>
      <c r="QRZ33" s="516"/>
      <c r="QSA33" s="516"/>
      <c r="QSB33" s="516"/>
      <c r="QSC33" s="516"/>
      <c r="QSD33" s="516"/>
      <c r="QSE33" s="516"/>
      <c r="QSF33" s="516"/>
      <c r="QSG33" s="516"/>
      <c r="QSH33" s="516"/>
      <c r="QSI33" s="516"/>
      <c r="QSJ33" s="516"/>
      <c r="QSK33" s="516"/>
      <c r="QSL33" s="516"/>
      <c r="QSM33" s="516"/>
      <c r="QSN33" s="516"/>
      <c r="QSO33" s="516"/>
      <c r="QSP33" s="516"/>
      <c r="QSQ33" s="516"/>
      <c r="QSR33" s="516"/>
      <c r="QSS33" s="516"/>
      <c r="QST33" s="516"/>
      <c r="QSU33" s="516"/>
      <c r="QSV33" s="516"/>
      <c r="QSW33" s="516"/>
      <c r="QSX33" s="516"/>
      <c r="QSY33" s="516"/>
      <c r="QSZ33" s="516"/>
      <c r="QTA33" s="516"/>
      <c r="QTB33" s="516"/>
      <c r="QTC33" s="516"/>
      <c r="QTD33" s="516"/>
      <c r="QTE33" s="516"/>
      <c r="QTF33" s="516"/>
      <c r="QTG33" s="516"/>
      <c r="QTH33" s="516"/>
      <c r="QTI33" s="516"/>
      <c r="QTJ33" s="516"/>
      <c r="QTK33" s="516"/>
      <c r="QTL33" s="516"/>
      <c r="QTM33" s="516"/>
      <c r="QTN33" s="516"/>
      <c r="QTO33" s="516"/>
      <c r="QTP33" s="516"/>
      <c r="QTQ33" s="516"/>
      <c r="QTR33" s="516"/>
      <c r="QTS33" s="516"/>
      <c r="QTT33" s="516"/>
      <c r="QTU33" s="516"/>
      <c r="QTV33" s="516"/>
      <c r="QTW33" s="516"/>
      <c r="QTX33" s="516"/>
      <c r="QTY33" s="516"/>
      <c r="QTZ33" s="516"/>
      <c r="QUA33" s="516"/>
      <c r="QUB33" s="516"/>
      <c r="QUC33" s="516"/>
      <c r="QUD33" s="516"/>
      <c r="QUE33" s="516"/>
      <c r="QUF33" s="516"/>
      <c r="QUG33" s="516"/>
      <c r="QUH33" s="516"/>
      <c r="QUI33" s="516"/>
      <c r="QUJ33" s="516"/>
      <c r="QUK33" s="516"/>
      <c r="QUL33" s="516"/>
      <c r="QUM33" s="516"/>
      <c r="QUN33" s="516"/>
      <c r="QUO33" s="516"/>
      <c r="QUP33" s="516"/>
      <c r="QUQ33" s="516"/>
      <c r="QUR33" s="516"/>
      <c r="QUS33" s="516"/>
      <c r="QUT33" s="516"/>
      <c r="QUU33" s="516"/>
      <c r="QUV33" s="516"/>
      <c r="QUW33" s="516"/>
      <c r="QUX33" s="516"/>
      <c r="QUY33" s="516"/>
      <c r="QUZ33" s="516"/>
      <c r="QVA33" s="516"/>
      <c r="QVB33" s="516"/>
      <c r="QVC33" s="516"/>
      <c r="QVD33" s="516"/>
      <c r="QVE33" s="516"/>
      <c r="QVF33" s="516"/>
      <c r="QVG33" s="516"/>
      <c r="QVH33" s="516"/>
      <c r="QVI33" s="516"/>
      <c r="QVJ33" s="516"/>
      <c r="QVK33" s="516"/>
      <c r="QVL33" s="516"/>
      <c r="QVM33" s="516"/>
      <c r="QVN33" s="516"/>
      <c r="QVO33" s="516"/>
      <c r="QVP33" s="516"/>
      <c r="QVQ33" s="516"/>
      <c r="QVR33" s="516"/>
      <c r="QVS33" s="516"/>
      <c r="QVT33" s="516"/>
      <c r="QVU33" s="516"/>
      <c r="QVV33" s="516"/>
      <c r="QVW33" s="516"/>
      <c r="QVX33" s="516"/>
      <c r="QVY33" s="516"/>
      <c r="QVZ33" s="516"/>
      <c r="QWA33" s="516"/>
      <c r="QWB33" s="516"/>
      <c r="QWC33" s="516"/>
      <c r="QWD33" s="516"/>
      <c r="QWE33" s="516"/>
      <c r="QWF33" s="516"/>
      <c r="QWG33" s="516"/>
      <c r="QWH33" s="516"/>
      <c r="QWI33" s="516"/>
      <c r="QWJ33" s="516"/>
      <c r="QWK33" s="516"/>
      <c r="QWL33" s="516"/>
      <c r="QWM33" s="516"/>
      <c r="QWN33" s="516"/>
      <c r="QWO33" s="516"/>
      <c r="QWP33" s="516"/>
      <c r="QWQ33" s="516"/>
      <c r="QWR33" s="516"/>
      <c r="QWS33" s="516"/>
      <c r="QWT33" s="516"/>
      <c r="QWU33" s="516"/>
      <c r="QWV33" s="516"/>
      <c r="QWW33" s="516"/>
      <c r="QWX33" s="516"/>
      <c r="QWY33" s="516"/>
      <c r="QWZ33" s="516"/>
      <c r="QXA33" s="516"/>
      <c r="QXB33" s="516"/>
      <c r="QXC33" s="516"/>
      <c r="QXD33" s="516"/>
      <c r="QXE33" s="516"/>
      <c r="QXF33" s="516"/>
      <c r="QXG33" s="516"/>
      <c r="QXH33" s="516"/>
      <c r="QXI33" s="516"/>
      <c r="QXJ33" s="516"/>
      <c r="QXK33" s="516"/>
      <c r="QXL33" s="516"/>
      <c r="QXM33" s="516"/>
      <c r="QXN33" s="516"/>
      <c r="QXO33" s="516"/>
      <c r="QXP33" s="516"/>
      <c r="QXQ33" s="516"/>
      <c r="QXR33" s="516"/>
      <c r="QXS33" s="516"/>
      <c r="QXT33" s="516"/>
      <c r="QXU33" s="516"/>
      <c r="QXV33" s="516"/>
      <c r="QXW33" s="516"/>
      <c r="QXX33" s="516"/>
      <c r="QXY33" s="516"/>
      <c r="QXZ33" s="516"/>
      <c r="QYA33" s="516"/>
      <c r="QYB33" s="516"/>
      <c r="QYC33" s="516"/>
      <c r="QYD33" s="516"/>
      <c r="QYE33" s="516"/>
      <c r="QYF33" s="516"/>
      <c r="QYG33" s="516"/>
      <c r="QYH33" s="516"/>
      <c r="QYI33" s="516"/>
      <c r="QYJ33" s="516"/>
      <c r="QYK33" s="516"/>
      <c r="QYL33" s="516"/>
      <c r="QYM33" s="516"/>
      <c r="QYN33" s="516"/>
      <c r="QYO33" s="516"/>
      <c r="QYP33" s="516"/>
      <c r="QYQ33" s="516"/>
      <c r="QYR33" s="516"/>
      <c r="QYS33" s="516"/>
      <c r="QYT33" s="516"/>
      <c r="QYU33" s="516"/>
      <c r="QYV33" s="516"/>
      <c r="QYW33" s="516"/>
      <c r="QYX33" s="516"/>
      <c r="QYY33" s="516"/>
      <c r="QYZ33" s="516"/>
      <c r="QZA33" s="516"/>
      <c r="QZB33" s="516"/>
      <c r="QZC33" s="516"/>
      <c r="QZD33" s="516"/>
      <c r="QZE33" s="516"/>
      <c r="QZF33" s="516"/>
      <c r="QZG33" s="516"/>
      <c r="QZH33" s="516"/>
      <c r="QZI33" s="516"/>
      <c r="QZJ33" s="516"/>
      <c r="QZK33" s="516"/>
      <c r="QZL33" s="516"/>
      <c r="QZM33" s="516"/>
      <c r="QZN33" s="516"/>
      <c r="QZO33" s="516"/>
      <c r="QZP33" s="516"/>
      <c r="QZQ33" s="516"/>
      <c r="QZR33" s="516"/>
      <c r="QZS33" s="516"/>
      <c r="QZT33" s="516"/>
      <c r="QZU33" s="516"/>
      <c r="QZV33" s="516"/>
      <c r="QZW33" s="516"/>
      <c r="QZX33" s="516"/>
      <c r="QZY33" s="516"/>
      <c r="QZZ33" s="516"/>
      <c r="RAA33" s="516"/>
      <c r="RAB33" s="516"/>
      <c r="RAC33" s="516"/>
      <c r="RAD33" s="516"/>
      <c r="RAE33" s="516"/>
      <c r="RAF33" s="516"/>
      <c r="RAG33" s="516"/>
      <c r="RAH33" s="516"/>
      <c r="RAI33" s="516"/>
      <c r="RAJ33" s="516"/>
      <c r="RAK33" s="516"/>
      <c r="RAL33" s="516"/>
      <c r="RAM33" s="516"/>
      <c r="RAN33" s="516"/>
      <c r="RAO33" s="516"/>
      <c r="RAP33" s="516"/>
      <c r="RAQ33" s="516"/>
      <c r="RAR33" s="516"/>
      <c r="RAS33" s="516"/>
      <c r="RAT33" s="516"/>
      <c r="RAU33" s="516"/>
      <c r="RAV33" s="516"/>
      <c r="RAW33" s="516"/>
      <c r="RAX33" s="516"/>
      <c r="RAY33" s="516"/>
      <c r="RAZ33" s="516"/>
      <c r="RBA33" s="516"/>
      <c r="RBB33" s="516"/>
      <c r="RBC33" s="516"/>
      <c r="RBD33" s="516"/>
      <c r="RBE33" s="516"/>
      <c r="RBF33" s="516"/>
      <c r="RBG33" s="516"/>
      <c r="RBH33" s="516"/>
      <c r="RBI33" s="516"/>
      <c r="RBJ33" s="516"/>
      <c r="RBK33" s="516"/>
      <c r="RBL33" s="516"/>
      <c r="RBM33" s="516"/>
      <c r="RBN33" s="516"/>
      <c r="RBO33" s="516"/>
      <c r="RBP33" s="516"/>
      <c r="RBQ33" s="516"/>
      <c r="RBR33" s="516"/>
      <c r="RBS33" s="516"/>
      <c r="RBT33" s="516"/>
      <c r="RBU33" s="516"/>
      <c r="RBV33" s="516"/>
      <c r="RBW33" s="516"/>
      <c r="RBX33" s="516"/>
      <c r="RBY33" s="516"/>
      <c r="RBZ33" s="516"/>
      <c r="RCA33" s="516"/>
      <c r="RCB33" s="516"/>
      <c r="RCC33" s="516"/>
      <c r="RCD33" s="516"/>
      <c r="RCE33" s="516"/>
      <c r="RCF33" s="516"/>
      <c r="RCG33" s="516"/>
      <c r="RCH33" s="516"/>
      <c r="RCI33" s="516"/>
      <c r="RCJ33" s="516"/>
      <c r="RCK33" s="516"/>
      <c r="RCL33" s="516"/>
      <c r="RCM33" s="516"/>
      <c r="RCN33" s="516"/>
      <c r="RCO33" s="516"/>
      <c r="RCP33" s="516"/>
      <c r="RCQ33" s="516"/>
      <c r="RCR33" s="516"/>
      <c r="RCS33" s="516"/>
      <c r="RCT33" s="516"/>
      <c r="RCU33" s="516"/>
      <c r="RCV33" s="516"/>
      <c r="RCW33" s="516"/>
      <c r="RCX33" s="516"/>
      <c r="RCY33" s="516"/>
      <c r="RCZ33" s="516"/>
      <c r="RDA33" s="516"/>
      <c r="RDB33" s="516"/>
      <c r="RDC33" s="516"/>
      <c r="RDD33" s="516"/>
      <c r="RDE33" s="516"/>
      <c r="RDF33" s="516"/>
      <c r="RDG33" s="516"/>
      <c r="RDH33" s="516"/>
      <c r="RDI33" s="516"/>
      <c r="RDJ33" s="516"/>
      <c r="RDK33" s="516"/>
      <c r="RDL33" s="516"/>
      <c r="RDM33" s="516"/>
      <c r="RDN33" s="516"/>
      <c r="RDO33" s="516"/>
      <c r="RDP33" s="516"/>
      <c r="RDQ33" s="516"/>
      <c r="RDR33" s="516"/>
      <c r="RDS33" s="516"/>
      <c r="RDT33" s="516"/>
      <c r="RDU33" s="516"/>
      <c r="RDV33" s="516"/>
      <c r="RDW33" s="516"/>
      <c r="RDX33" s="516"/>
      <c r="RDY33" s="516"/>
      <c r="RDZ33" s="516"/>
      <c r="REA33" s="516"/>
      <c r="REB33" s="516"/>
      <c r="REC33" s="516"/>
      <c r="RED33" s="516"/>
      <c r="REE33" s="516"/>
      <c r="REF33" s="516"/>
      <c r="REG33" s="516"/>
      <c r="REH33" s="516"/>
      <c r="REI33" s="516"/>
      <c r="REJ33" s="516"/>
      <c r="REK33" s="516"/>
      <c r="REL33" s="516"/>
      <c r="REM33" s="516"/>
      <c r="REN33" s="516"/>
      <c r="REO33" s="516"/>
      <c r="REP33" s="516"/>
      <c r="REQ33" s="516"/>
      <c r="RER33" s="516"/>
      <c r="RES33" s="516"/>
      <c r="RET33" s="516"/>
      <c r="REU33" s="516"/>
      <c r="REV33" s="516"/>
      <c r="REW33" s="516"/>
      <c r="REX33" s="516"/>
      <c r="REY33" s="516"/>
      <c r="REZ33" s="516"/>
      <c r="RFA33" s="516"/>
      <c r="RFB33" s="516"/>
      <c r="RFC33" s="516"/>
      <c r="RFD33" s="516"/>
      <c r="RFE33" s="516"/>
      <c r="RFF33" s="516"/>
      <c r="RFG33" s="516"/>
      <c r="RFH33" s="516"/>
      <c r="RFI33" s="516"/>
      <c r="RFJ33" s="516"/>
      <c r="RFK33" s="516"/>
      <c r="RFL33" s="516"/>
      <c r="RFM33" s="516"/>
      <c r="RFN33" s="516"/>
      <c r="RFO33" s="516"/>
      <c r="RFP33" s="516"/>
      <c r="RFQ33" s="516"/>
      <c r="RFR33" s="516"/>
      <c r="RFS33" s="516"/>
      <c r="RFT33" s="516"/>
      <c r="RFU33" s="516"/>
      <c r="RFV33" s="516"/>
      <c r="RFW33" s="516"/>
      <c r="RFX33" s="516"/>
      <c r="RFY33" s="516"/>
      <c r="RFZ33" s="516"/>
      <c r="RGA33" s="516"/>
      <c r="RGB33" s="516"/>
      <c r="RGC33" s="516"/>
      <c r="RGD33" s="516"/>
      <c r="RGE33" s="516"/>
      <c r="RGF33" s="516"/>
      <c r="RGG33" s="516"/>
      <c r="RGH33" s="516"/>
      <c r="RGI33" s="516"/>
      <c r="RGJ33" s="516"/>
      <c r="RGK33" s="516"/>
      <c r="RGL33" s="516"/>
      <c r="RGM33" s="516"/>
      <c r="RGN33" s="516"/>
      <c r="RGO33" s="516"/>
      <c r="RGP33" s="516"/>
      <c r="RGQ33" s="516"/>
      <c r="RGR33" s="516"/>
      <c r="RGS33" s="516"/>
      <c r="RGT33" s="516"/>
      <c r="RGU33" s="516"/>
      <c r="RGV33" s="516"/>
      <c r="RGW33" s="516"/>
      <c r="RGX33" s="516"/>
      <c r="RGY33" s="516"/>
      <c r="RGZ33" s="516"/>
      <c r="RHA33" s="516"/>
      <c r="RHB33" s="516"/>
      <c r="RHC33" s="516"/>
      <c r="RHD33" s="516"/>
      <c r="RHE33" s="516"/>
      <c r="RHF33" s="516"/>
      <c r="RHG33" s="516"/>
      <c r="RHH33" s="516"/>
      <c r="RHI33" s="516"/>
      <c r="RHJ33" s="516"/>
      <c r="RHK33" s="516"/>
      <c r="RHL33" s="516"/>
      <c r="RHM33" s="516"/>
      <c r="RHN33" s="516"/>
      <c r="RHO33" s="516"/>
      <c r="RHP33" s="516"/>
      <c r="RHQ33" s="516"/>
      <c r="RHR33" s="516"/>
      <c r="RHS33" s="516"/>
      <c r="RHT33" s="516"/>
      <c r="RHU33" s="516"/>
      <c r="RHV33" s="516"/>
      <c r="RHW33" s="516"/>
      <c r="RHX33" s="516"/>
      <c r="RHY33" s="516"/>
      <c r="RHZ33" s="516"/>
      <c r="RIA33" s="516"/>
      <c r="RIB33" s="516"/>
      <c r="RIC33" s="516"/>
      <c r="RID33" s="516"/>
      <c r="RIE33" s="516"/>
      <c r="RIF33" s="516"/>
      <c r="RIG33" s="516"/>
      <c r="RIH33" s="516"/>
      <c r="RII33" s="516"/>
      <c r="RIJ33" s="516"/>
      <c r="RIK33" s="516"/>
      <c r="RIL33" s="516"/>
      <c r="RIM33" s="516"/>
      <c r="RIN33" s="516"/>
      <c r="RIO33" s="516"/>
      <c r="RIP33" s="516"/>
      <c r="RIQ33" s="516"/>
      <c r="RIR33" s="516"/>
      <c r="RIS33" s="516"/>
      <c r="RIT33" s="516"/>
      <c r="RIU33" s="516"/>
      <c r="RIV33" s="516"/>
      <c r="RIW33" s="516"/>
      <c r="RIX33" s="516"/>
      <c r="RIY33" s="516"/>
      <c r="RIZ33" s="516"/>
      <c r="RJA33" s="516"/>
      <c r="RJB33" s="516"/>
      <c r="RJC33" s="516"/>
      <c r="RJD33" s="516"/>
      <c r="RJE33" s="516"/>
      <c r="RJF33" s="516"/>
      <c r="RJG33" s="516"/>
      <c r="RJH33" s="516"/>
      <c r="RJI33" s="516"/>
      <c r="RJJ33" s="516"/>
      <c r="RJK33" s="516"/>
      <c r="RJL33" s="516"/>
      <c r="RJM33" s="516"/>
      <c r="RJN33" s="516"/>
      <c r="RJO33" s="516"/>
      <c r="RJP33" s="516"/>
      <c r="RJQ33" s="516"/>
      <c r="RJR33" s="516"/>
      <c r="RJS33" s="516"/>
      <c r="RJT33" s="516"/>
      <c r="RJU33" s="516"/>
      <c r="RJV33" s="516"/>
      <c r="RJW33" s="516"/>
      <c r="RJX33" s="516"/>
      <c r="RJY33" s="516"/>
      <c r="RJZ33" s="516"/>
      <c r="RKA33" s="516"/>
      <c r="RKB33" s="516"/>
      <c r="RKC33" s="516"/>
      <c r="RKD33" s="516"/>
      <c r="RKE33" s="516"/>
      <c r="RKF33" s="516"/>
      <c r="RKG33" s="516"/>
      <c r="RKH33" s="516"/>
      <c r="RKI33" s="516"/>
      <c r="RKJ33" s="516"/>
      <c r="RKK33" s="516"/>
      <c r="RKL33" s="516"/>
      <c r="RKM33" s="516"/>
      <c r="RKN33" s="516"/>
      <c r="RKO33" s="516"/>
      <c r="RKP33" s="516"/>
      <c r="RKQ33" s="516"/>
      <c r="RKR33" s="516"/>
      <c r="RKS33" s="516"/>
      <c r="RKT33" s="516"/>
      <c r="RKU33" s="516"/>
      <c r="RKV33" s="516"/>
      <c r="RKW33" s="516"/>
      <c r="RKX33" s="516"/>
      <c r="RKY33" s="516"/>
      <c r="RKZ33" s="516"/>
      <c r="RLA33" s="516"/>
      <c r="RLB33" s="516"/>
      <c r="RLC33" s="516"/>
      <c r="RLD33" s="516"/>
      <c r="RLE33" s="516"/>
      <c r="RLF33" s="516"/>
      <c r="RLG33" s="516"/>
      <c r="RLH33" s="516"/>
      <c r="RLI33" s="516"/>
      <c r="RLJ33" s="516"/>
      <c r="RLK33" s="516"/>
      <c r="RLL33" s="516"/>
      <c r="RLM33" s="516"/>
      <c r="RLN33" s="516"/>
      <c r="RLO33" s="516"/>
      <c r="RLP33" s="516"/>
      <c r="RLQ33" s="516"/>
      <c r="RLR33" s="516"/>
      <c r="RLS33" s="516"/>
      <c r="RLT33" s="516"/>
      <c r="RLU33" s="516"/>
      <c r="RLV33" s="516"/>
      <c r="RLW33" s="516"/>
      <c r="RLX33" s="516"/>
      <c r="RLY33" s="516"/>
      <c r="RLZ33" s="516"/>
      <c r="RMA33" s="516"/>
      <c r="RMB33" s="516"/>
      <c r="RMC33" s="516"/>
      <c r="RMD33" s="516"/>
      <c r="RME33" s="516"/>
      <c r="RMF33" s="516"/>
      <c r="RMG33" s="516"/>
      <c r="RMH33" s="516"/>
      <c r="RMI33" s="516"/>
      <c r="RMJ33" s="516"/>
      <c r="RMK33" s="516"/>
      <c r="RML33" s="516"/>
      <c r="RMM33" s="516"/>
      <c r="RMN33" s="516"/>
      <c r="RMO33" s="516"/>
      <c r="RMP33" s="516"/>
      <c r="RMQ33" s="516"/>
      <c r="RMR33" s="516"/>
      <c r="RMS33" s="516"/>
      <c r="RMT33" s="516"/>
      <c r="RMU33" s="516"/>
      <c r="RMV33" s="516"/>
      <c r="RMW33" s="516"/>
      <c r="RMX33" s="516"/>
      <c r="RMY33" s="516"/>
      <c r="RMZ33" s="516"/>
      <c r="RNA33" s="516"/>
      <c r="RNB33" s="516"/>
      <c r="RNC33" s="516"/>
      <c r="RND33" s="516"/>
      <c r="RNE33" s="516"/>
      <c r="RNF33" s="516"/>
      <c r="RNG33" s="516"/>
      <c r="RNH33" s="516"/>
      <c r="RNI33" s="516"/>
      <c r="RNJ33" s="516"/>
      <c r="RNK33" s="516"/>
      <c r="RNL33" s="516"/>
      <c r="RNM33" s="516"/>
      <c r="RNN33" s="516"/>
      <c r="RNO33" s="516"/>
      <c r="RNP33" s="516"/>
      <c r="RNQ33" s="516"/>
      <c r="RNR33" s="516"/>
      <c r="RNS33" s="516"/>
      <c r="RNT33" s="516"/>
      <c r="RNU33" s="516"/>
      <c r="RNV33" s="516"/>
      <c r="RNW33" s="516"/>
      <c r="RNX33" s="516"/>
      <c r="RNY33" s="516"/>
      <c r="RNZ33" s="516"/>
      <c r="ROA33" s="516"/>
      <c r="ROB33" s="516"/>
      <c r="ROC33" s="516"/>
      <c r="ROD33" s="516"/>
      <c r="ROE33" s="516"/>
      <c r="ROF33" s="516"/>
      <c r="ROG33" s="516"/>
      <c r="ROH33" s="516"/>
      <c r="ROI33" s="516"/>
      <c r="ROJ33" s="516"/>
      <c r="ROK33" s="516"/>
      <c r="ROL33" s="516"/>
      <c r="ROM33" s="516"/>
      <c r="RON33" s="516"/>
      <c r="ROO33" s="516"/>
      <c r="ROP33" s="516"/>
      <c r="ROQ33" s="516"/>
      <c r="ROR33" s="516"/>
      <c r="ROS33" s="516"/>
      <c r="ROT33" s="516"/>
      <c r="ROU33" s="516"/>
      <c r="ROV33" s="516"/>
      <c r="ROW33" s="516"/>
      <c r="ROX33" s="516"/>
      <c r="ROY33" s="516"/>
      <c r="ROZ33" s="516"/>
      <c r="RPA33" s="516"/>
      <c r="RPB33" s="516"/>
      <c r="RPC33" s="516"/>
      <c r="RPD33" s="516"/>
      <c r="RPE33" s="516"/>
      <c r="RPF33" s="516"/>
      <c r="RPG33" s="516"/>
      <c r="RPH33" s="516"/>
      <c r="RPI33" s="516"/>
      <c r="RPJ33" s="516"/>
      <c r="RPK33" s="516"/>
      <c r="RPL33" s="516"/>
      <c r="RPM33" s="516"/>
      <c r="RPN33" s="516"/>
      <c r="RPO33" s="516"/>
      <c r="RPP33" s="516"/>
      <c r="RPQ33" s="516"/>
      <c r="RPR33" s="516"/>
      <c r="RPS33" s="516"/>
      <c r="RPT33" s="516"/>
      <c r="RPU33" s="516"/>
      <c r="RPV33" s="516"/>
      <c r="RPW33" s="516"/>
      <c r="RPX33" s="516"/>
      <c r="RPY33" s="516"/>
      <c r="RPZ33" s="516"/>
      <c r="RQA33" s="516"/>
      <c r="RQB33" s="516"/>
      <c r="RQC33" s="516"/>
      <c r="RQD33" s="516"/>
      <c r="RQE33" s="516"/>
      <c r="RQF33" s="516"/>
      <c r="RQG33" s="516"/>
      <c r="RQH33" s="516"/>
      <c r="RQI33" s="516"/>
      <c r="RQJ33" s="516"/>
      <c r="RQK33" s="516"/>
      <c r="RQL33" s="516"/>
      <c r="RQM33" s="516"/>
      <c r="RQN33" s="516"/>
      <c r="RQO33" s="516"/>
      <c r="RQP33" s="516"/>
      <c r="RQQ33" s="516"/>
      <c r="RQR33" s="516"/>
      <c r="RQS33" s="516"/>
      <c r="RQT33" s="516"/>
      <c r="RQU33" s="516"/>
      <c r="RQV33" s="516"/>
      <c r="RQW33" s="516"/>
      <c r="RQX33" s="516"/>
      <c r="RQY33" s="516"/>
      <c r="RQZ33" s="516"/>
      <c r="RRA33" s="516"/>
      <c r="RRB33" s="516"/>
      <c r="RRC33" s="516"/>
      <c r="RRD33" s="516"/>
      <c r="RRE33" s="516"/>
      <c r="RRF33" s="516"/>
      <c r="RRG33" s="516"/>
      <c r="RRH33" s="516"/>
      <c r="RRI33" s="516"/>
      <c r="RRJ33" s="516"/>
      <c r="RRK33" s="516"/>
      <c r="RRL33" s="516"/>
      <c r="RRM33" s="516"/>
      <c r="RRN33" s="516"/>
      <c r="RRO33" s="516"/>
      <c r="RRP33" s="516"/>
      <c r="RRQ33" s="516"/>
      <c r="RRR33" s="516"/>
      <c r="RRS33" s="516"/>
      <c r="RRT33" s="516"/>
      <c r="RRU33" s="516"/>
      <c r="RRV33" s="516"/>
      <c r="RRW33" s="516"/>
      <c r="RRX33" s="516"/>
      <c r="RRY33" s="516"/>
      <c r="RRZ33" s="516"/>
      <c r="RSA33" s="516"/>
      <c r="RSB33" s="516"/>
      <c r="RSC33" s="516"/>
      <c r="RSD33" s="516"/>
      <c r="RSE33" s="516"/>
      <c r="RSF33" s="516"/>
      <c r="RSG33" s="516"/>
      <c r="RSH33" s="516"/>
      <c r="RSI33" s="516"/>
      <c r="RSJ33" s="516"/>
      <c r="RSK33" s="516"/>
      <c r="RSL33" s="516"/>
      <c r="RSM33" s="516"/>
      <c r="RSN33" s="516"/>
      <c r="RSO33" s="516"/>
      <c r="RSP33" s="516"/>
      <c r="RSQ33" s="516"/>
      <c r="RSR33" s="516"/>
      <c r="RSS33" s="516"/>
      <c r="RST33" s="516"/>
      <c r="RSU33" s="516"/>
      <c r="RSV33" s="516"/>
      <c r="RSW33" s="516"/>
      <c r="RSX33" s="516"/>
      <c r="RSY33" s="516"/>
      <c r="RSZ33" s="516"/>
      <c r="RTA33" s="516"/>
      <c r="RTB33" s="516"/>
      <c r="RTC33" s="516"/>
      <c r="RTD33" s="516"/>
      <c r="RTE33" s="516"/>
      <c r="RTF33" s="516"/>
      <c r="RTG33" s="516"/>
      <c r="RTH33" s="516"/>
      <c r="RTI33" s="516"/>
      <c r="RTJ33" s="516"/>
      <c r="RTK33" s="516"/>
      <c r="RTL33" s="516"/>
      <c r="RTM33" s="516"/>
      <c r="RTN33" s="516"/>
      <c r="RTO33" s="516"/>
      <c r="RTP33" s="516"/>
      <c r="RTQ33" s="516"/>
      <c r="RTR33" s="516"/>
      <c r="RTS33" s="516"/>
      <c r="RTT33" s="516"/>
      <c r="RTU33" s="516"/>
      <c r="RTV33" s="516"/>
      <c r="RTW33" s="516"/>
      <c r="RTX33" s="516"/>
      <c r="RTY33" s="516"/>
      <c r="RTZ33" s="516"/>
      <c r="RUA33" s="516"/>
      <c r="RUB33" s="516"/>
      <c r="RUC33" s="516"/>
      <c r="RUD33" s="516"/>
      <c r="RUE33" s="516"/>
      <c r="RUF33" s="516"/>
      <c r="RUG33" s="516"/>
      <c r="RUH33" s="516"/>
      <c r="RUI33" s="516"/>
      <c r="RUJ33" s="516"/>
      <c r="RUK33" s="516"/>
      <c r="RUL33" s="516"/>
      <c r="RUM33" s="516"/>
      <c r="RUN33" s="516"/>
      <c r="RUO33" s="516"/>
      <c r="RUP33" s="516"/>
      <c r="RUQ33" s="516"/>
      <c r="RUR33" s="516"/>
      <c r="RUS33" s="516"/>
      <c r="RUT33" s="516"/>
      <c r="RUU33" s="516"/>
      <c r="RUV33" s="516"/>
      <c r="RUW33" s="516"/>
      <c r="RUX33" s="516"/>
      <c r="RUY33" s="516"/>
      <c r="RUZ33" s="516"/>
      <c r="RVA33" s="516"/>
      <c r="RVB33" s="516"/>
      <c r="RVC33" s="516"/>
      <c r="RVD33" s="516"/>
      <c r="RVE33" s="516"/>
      <c r="RVF33" s="516"/>
      <c r="RVG33" s="516"/>
      <c r="RVH33" s="516"/>
      <c r="RVI33" s="516"/>
      <c r="RVJ33" s="516"/>
      <c r="RVK33" s="516"/>
      <c r="RVL33" s="516"/>
      <c r="RVM33" s="516"/>
      <c r="RVN33" s="516"/>
      <c r="RVO33" s="516"/>
      <c r="RVP33" s="516"/>
      <c r="RVQ33" s="516"/>
      <c r="RVR33" s="516"/>
      <c r="RVS33" s="516"/>
      <c r="RVT33" s="516"/>
      <c r="RVU33" s="516"/>
      <c r="RVV33" s="516"/>
      <c r="RVW33" s="516"/>
      <c r="RVX33" s="516"/>
      <c r="RVY33" s="516"/>
      <c r="RVZ33" s="516"/>
      <c r="RWA33" s="516"/>
      <c r="RWB33" s="516"/>
      <c r="RWC33" s="516"/>
      <c r="RWD33" s="516"/>
      <c r="RWE33" s="516"/>
      <c r="RWF33" s="516"/>
      <c r="RWG33" s="516"/>
      <c r="RWH33" s="516"/>
      <c r="RWI33" s="516"/>
      <c r="RWJ33" s="516"/>
      <c r="RWK33" s="516"/>
      <c r="RWL33" s="516"/>
      <c r="RWM33" s="516"/>
      <c r="RWN33" s="516"/>
      <c r="RWO33" s="516"/>
      <c r="RWP33" s="516"/>
      <c r="RWQ33" s="516"/>
      <c r="RWR33" s="516"/>
      <c r="RWS33" s="516"/>
      <c r="RWT33" s="516"/>
      <c r="RWU33" s="516"/>
      <c r="RWV33" s="516"/>
      <c r="RWW33" s="516"/>
      <c r="RWX33" s="516"/>
      <c r="RWY33" s="516"/>
      <c r="RWZ33" s="516"/>
      <c r="RXA33" s="516"/>
      <c r="RXB33" s="516"/>
      <c r="RXC33" s="516"/>
      <c r="RXD33" s="516"/>
      <c r="RXE33" s="516"/>
      <c r="RXF33" s="516"/>
      <c r="RXG33" s="516"/>
      <c r="RXH33" s="516"/>
      <c r="RXI33" s="516"/>
      <c r="RXJ33" s="516"/>
      <c r="RXK33" s="516"/>
      <c r="RXL33" s="516"/>
      <c r="RXM33" s="516"/>
      <c r="RXN33" s="516"/>
      <c r="RXO33" s="516"/>
      <c r="RXP33" s="516"/>
      <c r="RXQ33" s="516"/>
      <c r="RXR33" s="516"/>
      <c r="RXS33" s="516"/>
      <c r="RXT33" s="516"/>
      <c r="RXU33" s="516"/>
      <c r="RXV33" s="516"/>
      <c r="RXW33" s="516"/>
      <c r="RXX33" s="516"/>
      <c r="RXY33" s="516"/>
      <c r="RXZ33" s="516"/>
      <c r="RYA33" s="516"/>
      <c r="RYB33" s="516"/>
      <c r="RYC33" s="516"/>
      <c r="RYD33" s="516"/>
      <c r="RYE33" s="516"/>
      <c r="RYF33" s="516"/>
      <c r="RYG33" s="516"/>
      <c r="RYH33" s="516"/>
      <c r="RYI33" s="516"/>
      <c r="RYJ33" s="516"/>
      <c r="RYK33" s="516"/>
      <c r="RYL33" s="516"/>
      <c r="RYM33" s="516"/>
      <c r="RYN33" s="516"/>
      <c r="RYO33" s="516"/>
      <c r="RYP33" s="516"/>
      <c r="RYQ33" s="516"/>
      <c r="RYR33" s="516"/>
      <c r="RYS33" s="516"/>
      <c r="RYT33" s="516"/>
      <c r="RYU33" s="516"/>
      <c r="RYV33" s="516"/>
      <c r="RYW33" s="516"/>
      <c r="RYX33" s="516"/>
      <c r="RYY33" s="516"/>
      <c r="RYZ33" s="516"/>
      <c r="RZA33" s="516"/>
      <c r="RZB33" s="516"/>
      <c r="RZC33" s="516"/>
      <c r="RZD33" s="516"/>
      <c r="RZE33" s="516"/>
      <c r="RZF33" s="516"/>
      <c r="RZG33" s="516"/>
      <c r="RZH33" s="516"/>
      <c r="RZI33" s="516"/>
      <c r="RZJ33" s="516"/>
      <c r="RZK33" s="516"/>
      <c r="RZL33" s="516"/>
      <c r="RZM33" s="516"/>
      <c r="RZN33" s="516"/>
      <c r="RZO33" s="516"/>
      <c r="RZP33" s="516"/>
      <c r="RZQ33" s="516"/>
      <c r="RZR33" s="516"/>
      <c r="RZS33" s="516"/>
      <c r="RZT33" s="516"/>
      <c r="RZU33" s="516"/>
      <c r="RZV33" s="516"/>
      <c r="RZW33" s="516"/>
      <c r="RZX33" s="516"/>
      <c r="RZY33" s="516"/>
      <c r="RZZ33" s="516"/>
      <c r="SAA33" s="516"/>
      <c r="SAB33" s="516"/>
      <c r="SAC33" s="516"/>
      <c r="SAD33" s="516"/>
      <c r="SAE33" s="516"/>
      <c r="SAF33" s="516"/>
      <c r="SAG33" s="516"/>
      <c r="SAH33" s="516"/>
      <c r="SAI33" s="516"/>
      <c r="SAJ33" s="516"/>
      <c r="SAK33" s="516"/>
      <c r="SAL33" s="516"/>
      <c r="SAM33" s="516"/>
      <c r="SAN33" s="516"/>
      <c r="SAO33" s="516"/>
      <c r="SAP33" s="516"/>
      <c r="SAQ33" s="516"/>
      <c r="SAR33" s="516"/>
      <c r="SAS33" s="516"/>
      <c r="SAT33" s="516"/>
      <c r="SAU33" s="516"/>
      <c r="SAV33" s="516"/>
      <c r="SAW33" s="516"/>
      <c r="SAX33" s="516"/>
      <c r="SAY33" s="516"/>
      <c r="SAZ33" s="516"/>
      <c r="SBA33" s="516"/>
      <c r="SBB33" s="516"/>
      <c r="SBC33" s="516"/>
      <c r="SBD33" s="516"/>
      <c r="SBE33" s="516"/>
      <c r="SBF33" s="516"/>
      <c r="SBG33" s="516"/>
      <c r="SBH33" s="516"/>
      <c r="SBI33" s="516"/>
      <c r="SBJ33" s="516"/>
      <c r="SBK33" s="516"/>
      <c r="SBL33" s="516"/>
      <c r="SBM33" s="516"/>
      <c r="SBN33" s="516"/>
      <c r="SBO33" s="516"/>
      <c r="SBP33" s="516"/>
      <c r="SBQ33" s="516"/>
      <c r="SBR33" s="516"/>
      <c r="SBS33" s="516"/>
      <c r="SBT33" s="516"/>
      <c r="SBU33" s="516"/>
      <c r="SBV33" s="516"/>
      <c r="SBW33" s="516"/>
      <c r="SBX33" s="516"/>
      <c r="SBY33" s="516"/>
      <c r="SBZ33" s="516"/>
      <c r="SCA33" s="516"/>
      <c r="SCB33" s="516"/>
      <c r="SCC33" s="516"/>
      <c r="SCD33" s="516"/>
      <c r="SCE33" s="516"/>
      <c r="SCF33" s="516"/>
      <c r="SCG33" s="516"/>
      <c r="SCH33" s="516"/>
      <c r="SCI33" s="516"/>
      <c r="SCJ33" s="516"/>
      <c r="SCK33" s="516"/>
      <c r="SCL33" s="516"/>
      <c r="SCM33" s="516"/>
      <c r="SCN33" s="516"/>
      <c r="SCO33" s="516"/>
      <c r="SCP33" s="516"/>
      <c r="SCQ33" s="516"/>
      <c r="SCR33" s="516"/>
      <c r="SCS33" s="516"/>
      <c r="SCT33" s="516"/>
      <c r="SCU33" s="516"/>
      <c r="SCV33" s="516"/>
      <c r="SCW33" s="516"/>
      <c r="SCX33" s="516"/>
      <c r="SCY33" s="516"/>
      <c r="SCZ33" s="516"/>
      <c r="SDA33" s="516"/>
      <c r="SDB33" s="516"/>
      <c r="SDC33" s="516"/>
      <c r="SDD33" s="516"/>
      <c r="SDE33" s="516"/>
      <c r="SDF33" s="516"/>
      <c r="SDG33" s="516"/>
      <c r="SDH33" s="516"/>
      <c r="SDI33" s="516"/>
      <c r="SDJ33" s="516"/>
      <c r="SDK33" s="516"/>
      <c r="SDL33" s="516"/>
      <c r="SDM33" s="516"/>
      <c r="SDN33" s="516"/>
      <c r="SDO33" s="516"/>
      <c r="SDP33" s="516"/>
      <c r="SDQ33" s="516"/>
      <c r="SDR33" s="516"/>
      <c r="SDS33" s="516"/>
      <c r="SDT33" s="516"/>
      <c r="SDU33" s="516"/>
      <c r="SDV33" s="516"/>
      <c r="SDW33" s="516"/>
      <c r="SDX33" s="516"/>
      <c r="SDY33" s="516"/>
      <c r="SDZ33" s="516"/>
      <c r="SEA33" s="516"/>
      <c r="SEB33" s="516"/>
      <c r="SEC33" s="516"/>
      <c r="SED33" s="516"/>
      <c r="SEE33" s="516"/>
      <c r="SEF33" s="516"/>
      <c r="SEG33" s="516"/>
      <c r="SEH33" s="516"/>
      <c r="SEI33" s="516"/>
      <c r="SEJ33" s="516"/>
      <c r="SEK33" s="516"/>
      <c r="SEL33" s="516"/>
      <c r="SEM33" s="516"/>
      <c r="SEN33" s="516"/>
      <c r="SEO33" s="516"/>
      <c r="SEP33" s="516"/>
      <c r="SEQ33" s="516"/>
      <c r="SER33" s="516"/>
      <c r="SES33" s="516"/>
      <c r="SET33" s="516"/>
      <c r="SEU33" s="516"/>
      <c r="SEV33" s="516"/>
      <c r="SEW33" s="516"/>
      <c r="SEX33" s="516"/>
      <c r="SEY33" s="516"/>
      <c r="SEZ33" s="516"/>
      <c r="SFA33" s="516"/>
      <c r="SFB33" s="516"/>
      <c r="SFC33" s="516"/>
      <c r="SFD33" s="516"/>
      <c r="SFE33" s="516"/>
      <c r="SFF33" s="516"/>
      <c r="SFG33" s="516"/>
      <c r="SFH33" s="516"/>
      <c r="SFI33" s="516"/>
      <c r="SFJ33" s="516"/>
      <c r="SFK33" s="516"/>
      <c r="SFL33" s="516"/>
      <c r="SFM33" s="516"/>
      <c r="SFN33" s="516"/>
      <c r="SFO33" s="516"/>
      <c r="SFP33" s="516"/>
      <c r="SFQ33" s="516"/>
      <c r="SFR33" s="516"/>
      <c r="SFS33" s="516"/>
      <c r="SFT33" s="516"/>
      <c r="SFU33" s="516"/>
      <c r="SFV33" s="516"/>
      <c r="SFW33" s="516"/>
      <c r="SFX33" s="516"/>
      <c r="SFY33" s="516"/>
      <c r="SFZ33" s="516"/>
      <c r="SGA33" s="516"/>
      <c r="SGB33" s="516"/>
      <c r="SGC33" s="516"/>
      <c r="SGD33" s="516"/>
      <c r="SGE33" s="516"/>
      <c r="SGF33" s="516"/>
      <c r="SGG33" s="516"/>
      <c r="SGH33" s="516"/>
      <c r="SGI33" s="516"/>
      <c r="SGJ33" s="516"/>
      <c r="SGK33" s="516"/>
      <c r="SGL33" s="516"/>
      <c r="SGM33" s="516"/>
      <c r="SGN33" s="516"/>
      <c r="SGO33" s="516"/>
      <c r="SGP33" s="516"/>
      <c r="SGQ33" s="516"/>
      <c r="SGR33" s="516"/>
      <c r="SGS33" s="516"/>
      <c r="SGT33" s="516"/>
      <c r="SGU33" s="516"/>
      <c r="SGV33" s="516"/>
      <c r="SGW33" s="516"/>
      <c r="SGX33" s="516"/>
      <c r="SGY33" s="516"/>
      <c r="SGZ33" s="516"/>
      <c r="SHA33" s="516"/>
      <c r="SHB33" s="516"/>
      <c r="SHC33" s="516"/>
      <c r="SHD33" s="516"/>
      <c r="SHE33" s="516"/>
      <c r="SHF33" s="516"/>
      <c r="SHG33" s="516"/>
      <c r="SHH33" s="516"/>
      <c r="SHI33" s="516"/>
      <c r="SHJ33" s="516"/>
      <c r="SHK33" s="516"/>
      <c r="SHL33" s="516"/>
      <c r="SHM33" s="516"/>
      <c r="SHN33" s="516"/>
      <c r="SHO33" s="516"/>
      <c r="SHP33" s="516"/>
      <c r="SHQ33" s="516"/>
      <c r="SHR33" s="516"/>
      <c r="SHS33" s="516"/>
      <c r="SHT33" s="516"/>
      <c r="SHU33" s="516"/>
      <c r="SHV33" s="516"/>
      <c r="SHW33" s="516"/>
      <c r="SHX33" s="516"/>
      <c r="SHY33" s="516"/>
      <c r="SHZ33" s="516"/>
      <c r="SIA33" s="516"/>
      <c r="SIB33" s="516"/>
      <c r="SIC33" s="516"/>
      <c r="SID33" s="516"/>
      <c r="SIE33" s="516"/>
      <c r="SIF33" s="516"/>
      <c r="SIG33" s="516"/>
      <c r="SIH33" s="516"/>
      <c r="SII33" s="516"/>
      <c r="SIJ33" s="516"/>
      <c r="SIK33" s="516"/>
      <c r="SIL33" s="516"/>
      <c r="SIM33" s="516"/>
      <c r="SIN33" s="516"/>
      <c r="SIO33" s="516"/>
      <c r="SIP33" s="516"/>
      <c r="SIQ33" s="516"/>
      <c r="SIR33" s="516"/>
      <c r="SIS33" s="516"/>
      <c r="SIT33" s="516"/>
      <c r="SIU33" s="516"/>
      <c r="SIV33" s="516"/>
      <c r="SIW33" s="516"/>
      <c r="SIX33" s="516"/>
      <c r="SIY33" s="516"/>
      <c r="SIZ33" s="516"/>
      <c r="SJA33" s="516"/>
      <c r="SJB33" s="516"/>
      <c r="SJC33" s="516"/>
      <c r="SJD33" s="516"/>
      <c r="SJE33" s="516"/>
      <c r="SJF33" s="516"/>
      <c r="SJG33" s="516"/>
      <c r="SJH33" s="516"/>
      <c r="SJI33" s="516"/>
      <c r="SJJ33" s="516"/>
      <c r="SJK33" s="516"/>
      <c r="SJL33" s="516"/>
      <c r="SJM33" s="516"/>
      <c r="SJN33" s="516"/>
      <c r="SJO33" s="516"/>
      <c r="SJP33" s="516"/>
      <c r="SJQ33" s="516"/>
      <c r="SJR33" s="516"/>
      <c r="SJS33" s="516"/>
      <c r="SJT33" s="516"/>
      <c r="SJU33" s="516"/>
      <c r="SJV33" s="516"/>
      <c r="SJW33" s="516"/>
      <c r="SJX33" s="516"/>
      <c r="SJY33" s="516"/>
      <c r="SJZ33" s="516"/>
      <c r="SKA33" s="516"/>
      <c r="SKB33" s="516"/>
      <c r="SKC33" s="516"/>
      <c r="SKD33" s="516"/>
      <c r="SKE33" s="516"/>
      <c r="SKF33" s="516"/>
      <c r="SKG33" s="516"/>
      <c r="SKH33" s="516"/>
      <c r="SKI33" s="516"/>
      <c r="SKJ33" s="516"/>
      <c r="SKK33" s="516"/>
      <c r="SKL33" s="516"/>
      <c r="SKM33" s="516"/>
      <c r="SKN33" s="516"/>
      <c r="SKO33" s="516"/>
      <c r="SKP33" s="516"/>
      <c r="SKQ33" s="516"/>
      <c r="SKR33" s="516"/>
      <c r="SKS33" s="516"/>
      <c r="SKT33" s="516"/>
      <c r="SKU33" s="516"/>
      <c r="SKV33" s="516"/>
      <c r="SKW33" s="516"/>
      <c r="SKX33" s="516"/>
      <c r="SKY33" s="516"/>
      <c r="SKZ33" s="516"/>
      <c r="SLA33" s="516"/>
      <c r="SLB33" s="516"/>
      <c r="SLC33" s="516"/>
      <c r="SLD33" s="516"/>
      <c r="SLE33" s="516"/>
      <c r="SLF33" s="516"/>
      <c r="SLG33" s="516"/>
      <c r="SLH33" s="516"/>
      <c r="SLI33" s="516"/>
      <c r="SLJ33" s="516"/>
      <c r="SLK33" s="516"/>
      <c r="SLL33" s="516"/>
      <c r="SLM33" s="516"/>
      <c r="SLN33" s="516"/>
      <c r="SLO33" s="516"/>
      <c r="SLP33" s="516"/>
      <c r="SLQ33" s="516"/>
      <c r="SLR33" s="516"/>
      <c r="SLS33" s="516"/>
      <c r="SLT33" s="516"/>
      <c r="SLU33" s="516"/>
      <c r="SLV33" s="516"/>
      <c r="SLW33" s="516"/>
      <c r="SLX33" s="516"/>
      <c r="SLY33" s="516"/>
      <c r="SLZ33" s="516"/>
      <c r="SMA33" s="516"/>
      <c r="SMB33" s="516"/>
      <c r="SMC33" s="516"/>
      <c r="SMD33" s="516"/>
      <c r="SME33" s="516"/>
      <c r="SMF33" s="516"/>
      <c r="SMG33" s="516"/>
      <c r="SMH33" s="516"/>
      <c r="SMI33" s="516"/>
      <c r="SMJ33" s="516"/>
      <c r="SMK33" s="516"/>
      <c r="SML33" s="516"/>
      <c r="SMM33" s="516"/>
      <c r="SMN33" s="516"/>
      <c r="SMO33" s="516"/>
      <c r="SMP33" s="516"/>
      <c r="SMQ33" s="516"/>
      <c r="SMR33" s="516"/>
      <c r="SMS33" s="516"/>
      <c r="SMT33" s="516"/>
      <c r="SMU33" s="516"/>
      <c r="SMV33" s="516"/>
      <c r="SMW33" s="516"/>
      <c r="SMX33" s="516"/>
      <c r="SMY33" s="516"/>
      <c r="SMZ33" s="516"/>
      <c r="SNA33" s="516"/>
      <c r="SNB33" s="516"/>
      <c r="SNC33" s="516"/>
      <c r="SND33" s="516"/>
      <c r="SNE33" s="516"/>
      <c r="SNF33" s="516"/>
      <c r="SNG33" s="516"/>
      <c r="SNH33" s="516"/>
      <c r="SNI33" s="516"/>
      <c r="SNJ33" s="516"/>
      <c r="SNK33" s="516"/>
      <c r="SNL33" s="516"/>
      <c r="SNM33" s="516"/>
      <c r="SNN33" s="516"/>
      <c r="SNO33" s="516"/>
      <c r="SNP33" s="516"/>
      <c r="SNQ33" s="516"/>
      <c r="SNR33" s="516"/>
      <c r="SNS33" s="516"/>
      <c r="SNT33" s="516"/>
      <c r="SNU33" s="516"/>
      <c r="SNV33" s="516"/>
      <c r="SNW33" s="516"/>
      <c r="SNX33" s="516"/>
      <c r="SNY33" s="516"/>
      <c r="SNZ33" s="516"/>
      <c r="SOA33" s="516"/>
      <c r="SOB33" s="516"/>
      <c r="SOC33" s="516"/>
      <c r="SOD33" s="516"/>
      <c r="SOE33" s="516"/>
      <c r="SOF33" s="516"/>
      <c r="SOG33" s="516"/>
      <c r="SOH33" s="516"/>
      <c r="SOI33" s="516"/>
      <c r="SOJ33" s="516"/>
      <c r="SOK33" s="516"/>
      <c r="SOL33" s="516"/>
      <c r="SOM33" s="516"/>
      <c r="SON33" s="516"/>
      <c r="SOO33" s="516"/>
      <c r="SOP33" s="516"/>
      <c r="SOQ33" s="516"/>
      <c r="SOR33" s="516"/>
      <c r="SOS33" s="516"/>
      <c r="SOT33" s="516"/>
      <c r="SOU33" s="516"/>
      <c r="SOV33" s="516"/>
      <c r="SOW33" s="516"/>
      <c r="SOX33" s="516"/>
      <c r="SOY33" s="516"/>
      <c r="SOZ33" s="516"/>
      <c r="SPA33" s="516"/>
      <c r="SPB33" s="516"/>
      <c r="SPC33" s="516"/>
      <c r="SPD33" s="516"/>
      <c r="SPE33" s="516"/>
      <c r="SPF33" s="516"/>
      <c r="SPG33" s="516"/>
      <c r="SPH33" s="516"/>
      <c r="SPI33" s="516"/>
      <c r="SPJ33" s="516"/>
      <c r="SPK33" s="516"/>
      <c r="SPL33" s="516"/>
      <c r="SPM33" s="516"/>
      <c r="SPN33" s="516"/>
      <c r="SPO33" s="516"/>
      <c r="SPP33" s="516"/>
      <c r="SPQ33" s="516"/>
      <c r="SPR33" s="516"/>
      <c r="SPS33" s="516"/>
      <c r="SPT33" s="516"/>
      <c r="SPU33" s="516"/>
      <c r="SPV33" s="516"/>
      <c r="SPW33" s="516"/>
      <c r="SPX33" s="516"/>
      <c r="SPY33" s="516"/>
      <c r="SPZ33" s="516"/>
      <c r="SQA33" s="516"/>
      <c r="SQB33" s="516"/>
      <c r="SQC33" s="516"/>
      <c r="SQD33" s="516"/>
      <c r="SQE33" s="516"/>
      <c r="SQF33" s="516"/>
      <c r="SQG33" s="516"/>
      <c r="SQH33" s="516"/>
      <c r="SQI33" s="516"/>
      <c r="SQJ33" s="516"/>
      <c r="SQK33" s="516"/>
      <c r="SQL33" s="516"/>
      <c r="SQM33" s="516"/>
      <c r="SQN33" s="516"/>
      <c r="SQO33" s="516"/>
      <c r="SQP33" s="516"/>
      <c r="SQQ33" s="516"/>
      <c r="SQR33" s="516"/>
      <c r="SQS33" s="516"/>
      <c r="SQT33" s="516"/>
      <c r="SQU33" s="516"/>
      <c r="SQV33" s="516"/>
      <c r="SQW33" s="516"/>
      <c r="SQX33" s="516"/>
      <c r="SQY33" s="516"/>
      <c r="SQZ33" s="516"/>
      <c r="SRA33" s="516"/>
      <c r="SRB33" s="516"/>
      <c r="SRC33" s="516"/>
      <c r="SRD33" s="516"/>
      <c r="SRE33" s="516"/>
      <c r="SRF33" s="516"/>
      <c r="SRG33" s="516"/>
      <c r="SRH33" s="516"/>
      <c r="SRI33" s="516"/>
      <c r="SRJ33" s="516"/>
      <c r="SRK33" s="516"/>
      <c r="SRL33" s="516"/>
      <c r="SRM33" s="516"/>
      <c r="SRN33" s="516"/>
      <c r="SRO33" s="516"/>
      <c r="SRP33" s="516"/>
      <c r="SRQ33" s="516"/>
      <c r="SRR33" s="516"/>
      <c r="SRS33" s="516"/>
      <c r="SRT33" s="516"/>
      <c r="SRU33" s="516"/>
      <c r="SRV33" s="516"/>
      <c r="SRW33" s="516"/>
      <c r="SRX33" s="516"/>
      <c r="SRY33" s="516"/>
      <c r="SRZ33" s="516"/>
      <c r="SSA33" s="516"/>
      <c r="SSB33" s="516"/>
      <c r="SSC33" s="516"/>
      <c r="SSD33" s="516"/>
      <c r="SSE33" s="516"/>
      <c r="SSF33" s="516"/>
      <c r="SSG33" s="516"/>
      <c r="SSH33" s="516"/>
      <c r="SSI33" s="516"/>
      <c r="SSJ33" s="516"/>
      <c r="SSK33" s="516"/>
      <c r="SSL33" s="516"/>
      <c r="SSM33" s="516"/>
      <c r="SSN33" s="516"/>
      <c r="SSO33" s="516"/>
      <c r="SSP33" s="516"/>
      <c r="SSQ33" s="516"/>
      <c r="SSR33" s="516"/>
      <c r="SSS33" s="516"/>
      <c r="SST33" s="516"/>
      <c r="SSU33" s="516"/>
      <c r="SSV33" s="516"/>
      <c r="SSW33" s="516"/>
      <c r="SSX33" s="516"/>
      <c r="SSY33" s="516"/>
      <c r="SSZ33" s="516"/>
      <c r="STA33" s="516"/>
      <c r="STB33" s="516"/>
      <c r="STC33" s="516"/>
      <c r="STD33" s="516"/>
      <c r="STE33" s="516"/>
      <c r="STF33" s="516"/>
      <c r="STG33" s="516"/>
      <c r="STH33" s="516"/>
      <c r="STI33" s="516"/>
      <c r="STJ33" s="516"/>
      <c r="STK33" s="516"/>
      <c r="STL33" s="516"/>
      <c r="STM33" s="516"/>
      <c r="STN33" s="516"/>
      <c r="STO33" s="516"/>
      <c r="STP33" s="516"/>
      <c r="STQ33" s="516"/>
      <c r="STR33" s="516"/>
      <c r="STS33" s="516"/>
      <c r="STT33" s="516"/>
      <c r="STU33" s="516"/>
      <c r="STV33" s="516"/>
      <c r="STW33" s="516"/>
      <c r="STX33" s="516"/>
      <c r="STY33" s="516"/>
      <c r="STZ33" s="516"/>
      <c r="SUA33" s="516"/>
      <c r="SUB33" s="516"/>
      <c r="SUC33" s="516"/>
      <c r="SUD33" s="516"/>
      <c r="SUE33" s="516"/>
      <c r="SUF33" s="516"/>
      <c r="SUG33" s="516"/>
      <c r="SUH33" s="516"/>
      <c r="SUI33" s="516"/>
      <c r="SUJ33" s="516"/>
      <c r="SUK33" s="516"/>
      <c r="SUL33" s="516"/>
      <c r="SUM33" s="516"/>
      <c r="SUN33" s="516"/>
      <c r="SUO33" s="516"/>
      <c r="SUP33" s="516"/>
      <c r="SUQ33" s="516"/>
      <c r="SUR33" s="516"/>
      <c r="SUS33" s="516"/>
      <c r="SUT33" s="516"/>
      <c r="SUU33" s="516"/>
      <c r="SUV33" s="516"/>
      <c r="SUW33" s="516"/>
      <c r="SUX33" s="516"/>
      <c r="SUY33" s="516"/>
      <c r="SUZ33" s="516"/>
      <c r="SVA33" s="516"/>
      <c r="SVB33" s="516"/>
      <c r="SVC33" s="516"/>
      <c r="SVD33" s="516"/>
      <c r="SVE33" s="516"/>
      <c r="SVF33" s="516"/>
      <c r="SVG33" s="516"/>
      <c r="SVH33" s="516"/>
      <c r="SVI33" s="516"/>
      <c r="SVJ33" s="516"/>
      <c r="SVK33" s="516"/>
      <c r="SVL33" s="516"/>
      <c r="SVM33" s="516"/>
      <c r="SVN33" s="516"/>
      <c r="SVO33" s="516"/>
      <c r="SVP33" s="516"/>
      <c r="SVQ33" s="516"/>
      <c r="SVR33" s="516"/>
      <c r="SVS33" s="516"/>
      <c r="SVT33" s="516"/>
      <c r="SVU33" s="516"/>
      <c r="SVV33" s="516"/>
      <c r="SVW33" s="516"/>
      <c r="SVX33" s="516"/>
      <c r="SVY33" s="516"/>
      <c r="SVZ33" s="516"/>
      <c r="SWA33" s="516"/>
      <c r="SWB33" s="516"/>
      <c r="SWC33" s="516"/>
      <c r="SWD33" s="516"/>
      <c r="SWE33" s="516"/>
      <c r="SWF33" s="516"/>
      <c r="SWG33" s="516"/>
      <c r="SWH33" s="516"/>
      <c r="SWI33" s="516"/>
      <c r="SWJ33" s="516"/>
      <c r="SWK33" s="516"/>
      <c r="SWL33" s="516"/>
      <c r="SWM33" s="516"/>
      <c r="SWN33" s="516"/>
      <c r="SWO33" s="516"/>
      <c r="SWP33" s="516"/>
      <c r="SWQ33" s="516"/>
      <c r="SWR33" s="516"/>
      <c r="SWS33" s="516"/>
      <c r="SWT33" s="516"/>
      <c r="SWU33" s="516"/>
      <c r="SWV33" s="516"/>
      <c r="SWW33" s="516"/>
      <c r="SWX33" s="516"/>
      <c r="SWY33" s="516"/>
      <c r="SWZ33" s="516"/>
      <c r="SXA33" s="516"/>
      <c r="SXB33" s="516"/>
      <c r="SXC33" s="516"/>
      <c r="SXD33" s="516"/>
      <c r="SXE33" s="516"/>
      <c r="SXF33" s="516"/>
      <c r="SXG33" s="516"/>
      <c r="SXH33" s="516"/>
      <c r="SXI33" s="516"/>
      <c r="SXJ33" s="516"/>
      <c r="SXK33" s="516"/>
      <c r="SXL33" s="516"/>
      <c r="SXM33" s="516"/>
      <c r="SXN33" s="516"/>
      <c r="SXO33" s="516"/>
      <c r="SXP33" s="516"/>
      <c r="SXQ33" s="516"/>
      <c r="SXR33" s="516"/>
      <c r="SXS33" s="516"/>
      <c r="SXT33" s="516"/>
      <c r="SXU33" s="516"/>
      <c r="SXV33" s="516"/>
      <c r="SXW33" s="516"/>
      <c r="SXX33" s="516"/>
      <c r="SXY33" s="516"/>
      <c r="SXZ33" s="516"/>
      <c r="SYA33" s="516"/>
      <c r="SYB33" s="516"/>
      <c r="SYC33" s="516"/>
      <c r="SYD33" s="516"/>
      <c r="SYE33" s="516"/>
      <c r="SYF33" s="516"/>
      <c r="SYG33" s="516"/>
      <c r="SYH33" s="516"/>
      <c r="SYI33" s="516"/>
      <c r="SYJ33" s="516"/>
      <c r="SYK33" s="516"/>
      <c r="SYL33" s="516"/>
      <c r="SYM33" s="516"/>
      <c r="SYN33" s="516"/>
      <c r="SYO33" s="516"/>
      <c r="SYP33" s="516"/>
      <c r="SYQ33" s="516"/>
      <c r="SYR33" s="516"/>
      <c r="SYS33" s="516"/>
      <c r="SYT33" s="516"/>
      <c r="SYU33" s="516"/>
      <c r="SYV33" s="516"/>
      <c r="SYW33" s="516"/>
      <c r="SYX33" s="516"/>
      <c r="SYY33" s="516"/>
      <c r="SYZ33" s="516"/>
      <c r="SZA33" s="516"/>
      <c r="SZB33" s="516"/>
      <c r="SZC33" s="516"/>
      <c r="SZD33" s="516"/>
      <c r="SZE33" s="516"/>
      <c r="SZF33" s="516"/>
      <c r="SZG33" s="516"/>
      <c r="SZH33" s="516"/>
      <c r="SZI33" s="516"/>
      <c r="SZJ33" s="516"/>
      <c r="SZK33" s="516"/>
      <c r="SZL33" s="516"/>
      <c r="SZM33" s="516"/>
      <c r="SZN33" s="516"/>
      <c r="SZO33" s="516"/>
      <c r="SZP33" s="516"/>
      <c r="SZQ33" s="516"/>
      <c r="SZR33" s="516"/>
      <c r="SZS33" s="516"/>
      <c r="SZT33" s="516"/>
      <c r="SZU33" s="516"/>
      <c r="SZV33" s="516"/>
      <c r="SZW33" s="516"/>
      <c r="SZX33" s="516"/>
      <c r="SZY33" s="516"/>
      <c r="SZZ33" s="516"/>
      <c r="TAA33" s="516"/>
      <c r="TAB33" s="516"/>
      <c r="TAC33" s="516"/>
      <c r="TAD33" s="516"/>
      <c r="TAE33" s="516"/>
      <c r="TAF33" s="516"/>
      <c r="TAG33" s="516"/>
      <c r="TAH33" s="516"/>
      <c r="TAI33" s="516"/>
      <c r="TAJ33" s="516"/>
      <c r="TAK33" s="516"/>
      <c r="TAL33" s="516"/>
      <c r="TAM33" s="516"/>
      <c r="TAN33" s="516"/>
      <c r="TAO33" s="516"/>
      <c r="TAP33" s="516"/>
      <c r="TAQ33" s="516"/>
      <c r="TAR33" s="516"/>
      <c r="TAS33" s="516"/>
      <c r="TAT33" s="516"/>
      <c r="TAU33" s="516"/>
      <c r="TAV33" s="516"/>
      <c r="TAW33" s="516"/>
      <c r="TAX33" s="516"/>
      <c r="TAY33" s="516"/>
      <c r="TAZ33" s="516"/>
      <c r="TBA33" s="516"/>
      <c r="TBB33" s="516"/>
      <c r="TBC33" s="516"/>
      <c r="TBD33" s="516"/>
      <c r="TBE33" s="516"/>
      <c r="TBF33" s="516"/>
      <c r="TBG33" s="516"/>
      <c r="TBH33" s="516"/>
      <c r="TBI33" s="516"/>
      <c r="TBJ33" s="516"/>
      <c r="TBK33" s="516"/>
      <c r="TBL33" s="516"/>
      <c r="TBM33" s="516"/>
      <c r="TBN33" s="516"/>
      <c r="TBO33" s="516"/>
      <c r="TBP33" s="516"/>
      <c r="TBQ33" s="516"/>
      <c r="TBR33" s="516"/>
      <c r="TBS33" s="516"/>
      <c r="TBT33" s="516"/>
      <c r="TBU33" s="516"/>
      <c r="TBV33" s="516"/>
      <c r="TBW33" s="516"/>
      <c r="TBX33" s="516"/>
      <c r="TBY33" s="516"/>
      <c r="TBZ33" s="516"/>
      <c r="TCA33" s="516"/>
      <c r="TCB33" s="516"/>
      <c r="TCC33" s="516"/>
      <c r="TCD33" s="516"/>
      <c r="TCE33" s="516"/>
      <c r="TCF33" s="516"/>
      <c r="TCG33" s="516"/>
      <c r="TCH33" s="516"/>
      <c r="TCI33" s="516"/>
      <c r="TCJ33" s="516"/>
      <c r="TCK33" s="516"/>
      <c r="TCL33" s="516"/>
      <c r="TCM33" s="516"/>
      <c r="TCN33" s="516"/>
      <c r="TCO33" s="516"/>
      <c r="TCP33" s="516"/>
      <c r="TCQ33" s="516"/>
      <c r="TCR33" s="516"/>
      <c r="TCS33" s="516"/>
      <c r="TCT33" s="516"/>
      <c r="TCU33" s="516"/>
      <c r="TCV33" s="516"/>
      <c r="TCW33" s="516"/>
      <c r="TCX33" s="516"/>
      <c r="TCY33" s="516"/>
      <c r="TCZ33" s="516"/>
      <c r="TDA33" s="516"/>
      <c r="TDB33" s="516"/>
      <c r="TDC33" s="516"/>
      <c r="TDD33" s="516"/>
      <c r="TDE33" s="516"/>
      <c r="TDF33" s="516"/>
      <c r="TDG33" s="516"/>
      <c r="TDH33" s="516"/>
      <c r="TDI33" s="516"/>
      <c r="TDJ33" s="516"/>
      <c r="TDK33" s="516"/>
      <c r="TDL33" s="516"/>
      <c r="TDM33" s="516"/>
      <c r="TDN33" s="516"/>
      <c r="TDO33" s="516"/>
      <c r="TDP33" s="516"/>
      <c r="TDQ33" s="516"/>
      <c r="TDR33" s="516"/>
      <c r="TDS33" s="516"/>
      <c r="TDT33" s="516"/>
      <c r="TDU33" s="516"/>
      <c r="TDV33" s="516"/>
      <c r="TDW33" s="516"/>
      <c r="TDX33" s="516"/>
      <c r="TDY33" s="516"/>
      <c r="TDZ33" s="516"/>
      <c r="TEA33" s="516"/>
      <c r="TEB33" s="516"/>
      <c r="TEC33" s="516"/>
      <c r="TED33" s="516"/>
      <c r="TEE33" s="516"/>
      <c r="TEF33" s="516"/>
      <c r="TEG33" s="516"/>
      <c r="TEH33" s="516"/>
      <c r="TEI33" s="516"/>
      <c r="TEJ33" s="516"/>
      <c r="TEK33" s="516"/>
      <c r="TEL33" s="516"/>
      <c r="TEM33" s="516"/>
      <c r="TEN33" s="516"/>
      <c r="TEO33" s="516"/>
      <c r="TEP33" s="516"/>
      <c r="TEQ33" s="516"/>
      <c r="TER33" s="516"/>
      <c r="TES33" s="516"/>
      <c r="TET33" s="516"/>
      <c r="TEU33" s="516"/>
      <c r="TEV33" s="516"/>
      <c r="TEW33" s="516"/>
      <c r="TEX33" s="516"/>
      <c r="TEY33" s="516"/>
      <c r="TEZ33" s="516"/>
      <c r="TFA33" s="516"/>
      <c r="TFB33" s="516"/>
      <c r="TFC33" s="516"/>
      <c r="TFD33" s="516"/>
      <c r="TFE33" s="516"/>
      <c r="TFF33" s="516"/>
      <c r="TFG33" s="516"/>
      <c r="TFH33" s="516"/>
      <c r="TFI33" s="516"/>
      <c r="TFJ33" s="516"/>
      <c r="TFK33" s="516"/>
      <c r="TFL33" s="516"/>
      <c r="TFM33" s="516"/>
      <c r="TFN33" s="516"/>
      <c r="TFO33" s="516"/>
      <c r="TFP33" s="516"/>
      <c r="TFQ33" s="516"/>
      <c r="TFR33" s="516"/>
      <c r="TFS33" s="516"/>
      <c r="TFT33" s="516"/>
      <c r="TFU33" s="516"/>
      <c r="TFV33" s="516"/>
      <c r="TFW33" s="516"/>
      <c r="TFX33" s="516"/>
      <c r="TFY33" s="516"/>
      <c r="TFZ33" s="516"/>
      <c r="TGA33" s="516"/>
      <c r="TGB33" s="516"/>
      <c r="TGC33" s="516"/>
      <c r="TGD33" s="516"/>
      <c r="TGE33" s="516"/>
      <c r="TGF33" s="516"/>
      <c r="TGG33" s="516"/>
      <c r="TGH33" s="516"/>
      <c r="TGI33" s="516"/>
      <c r="TGJ33" s="516"/>
      <c r="TGK33" s="516"/>
      <c r="TGL33" s="516"/>
      <c r="TGM33" s="516"/>
      <c r="TGN33" s="516"/>
      <c r="TGO33" s="516"/>
      <c r="TGP33" s="516"/>
      <c r="TGQ33" s="516"/>
      <c r="TGR33" s="516"/>
      <c r="TGS33" s="516"/>
      <c r="TGT33" s="516"/>
      <c r="TGU33" s="516"/>
      <c r="TGV33" s="516"/>
      <c r="TGW33" s="516"/>
      <c r="TGX33" s="516"/>
      <c r="TGY33" s="516"/>
      <c r="TGZ33" s="516"/>
      <c r="THA33" s="516"/>
      <c r="THB33" s="516"/>
      <c r="THC33" s="516"/>
      <c r="THD33" s="516"/>
      <c r="THE33" s="516"/>
      <c r="THF33" s="516"/>
      <c r="THG33" s="516"/>
      <c r="THH33" s="516"/>
      <c r="THI33" s="516"/>
      <c r="THJ33" s="516"/>
      <c r="THK33" s="516"/>
      <c r="THL33" s="516"/>
      <c r="THM33" s="516"/>
      <c r="THN33" s="516"/>
      <c r="THO33" s="516"/>
      <c r="THP33" s="516"/>
      <c r="THQ33" s="516"/>
      <c r="THR33" s="516"/>
      <c r="THS33" s="516"/>
      <c r="THT33" s="516"/>
      <c r="THU33" s="516"/>
      <c r="THV33" s="516"/>
      <c r="THW33" s="516"/>
      <c r="THX33" s="516"/>
      <c r="THY33" s="516"/>
      <c r="THZ33" s="516"/>
      <c r="TIA33" s="516"/>
      <c r="TIB33" s="516"/>
      <c r="TIC33" s="516"/>
      <c r="TID33" s="516"/>
      <c r="TIE33" s="516"/>
      <c r="TIF33" s="516"/>
      <c r="TIG33" s="516"/>
      <c r="TIH33" s="516"/>
      <c r="TII33" s="516"/>
      <c r="TIJ33" s="516"/>
      <c r="TIK33" s="516"/>
      <c r="TIL33" s="516"/>
      <c r="TIM33" s="516"/>
      <c r="TIN33" s="516"/>
      <c r="TIO33" s="516"/>
      <c r="TIP33" s="516"/>
      <c r="TIQ33" s="516"/>
      <c r="TIR33" s="516"/>
      <c r="TIS33" s="516"/>
      <c r="TIT33" s="516"/>
      <c r="TIU33" s="516"/>
      <c r="TIV33" s="516"/>
      <c r="TIW33" s="516"/>
      <c r="TIX33" s="516"/>
      <c r="TIY33" s="516"/>
      <c r="TIZ33" s="516"/>
      <c r="TJA33" s="516"/>
      <c r="TJB33" s="516"/>
      <c r="TJC33" s="516"/>
      <c r="TJD33" s="516"/>
      <c r="TJE33" s="516"/>
      <c r="TJF33" s="516"/>
      <c r="TJG33" s="516"/>
      <c r="TJH33" s="516"/>
      <c r="TJI33" s="516"/>
      <c r="TJJ33" s="516"/>
      <c r="TJK33" s="516"/>
      <c r="TJL33" s="516"/>
      <c r="TJM33" s="516"/>
      <c r="TJN33" s="516"/>
      <c r="TJO33" s="516"/>
      <c r="TJP33" s="516"/>
      <c r="TJQ33" s="516"/>
      <c r="TJR33" s="516"/>
      <c r="TJS33" s="516"/>
      <c r="TJT33" s="516"/>
      <c r="TJU33" s="516"/>
      <c r="TJV33" s="516"/>
      <c r="TJW33" s="516"/>
      <c r="TJX33" s="516"/>
      <c r="TJY33" s="516"/>
      <c r="TJZ33" s="516"/>
      <c r="TKA33" s="516"/>
      <c r="TKB33" s="516"/>
      <c r="TKC33" s="516"/>
      <c r="TKD33" s="516"/>
      <c r="TKE33" s="516"/>
      <c r="TKF33" s="516"/>
      <c r="TKG33" s="516"/>
      <c r="TKH33" s="516"/>
      <c r="TKI33" s="516"/>
      <c r="TKJ33" s="516"/>
      <c r="TKK33" s="516"/>
      <c r="TKL33" s="516"/>
      <c r="TKM33" s="516"/>
      <c r="TKN33" s="516"/>
      <c r="TKO33" s="516"/>
      <c r="TKP33" s="516"/>
      <c r="TKQ33" s="516"/>
      <c r="TKR33" s="516"/>
      <c r="TKS33" s="516"/>
      <c r="TKT33" s="516"/>
      <c r="TKU33" s="516"/>
      <c r="TKV33" s="516"/>
      <c r="TKW33" s="516"/>
      <c r="TKX33" s="516"/>
      <c r="TKY33" s="516"/>
      <c r="TKZ33" s="516"/>
      <c r="TLA33" s="516"/>
      <c r="TLB33" s="516"/>
      <c r="TLC33" s="516"/>
      <c r="TLD33" s="516"/>
      <c r="TLE33" s="516"/>
      <c r="TLF33" s="516"/>
      <c r="TLG33" s="516"/>
      <c r="TLH33" s="516"/>
      <c r="TLI33" s="516"/>
      <c r="TLJ33" s="516"/>
      <c r="TLK33" s="516"/>
      <c r="TLL33" s="516"/>
      <c r="TLM33" s="516"/>
      <c r="TLN33" s="516"/>
      <c r="TLO33" s="516"/>
      <c r="TLP33" s="516"/>
      <c r="TLQ33" s="516"/>
      <c r="TLR33" s="516"/>
      <c r="TLS33" s="516"/>
      <c r="TLT33" s="516"/>
      <c r="TLU33" s="516"/>
      <c r="TLV33" s="516"/>
      <c r="TLW33" s="516"/>
      <c r="TLX33" s="516"/>
      <c r="TLY33" s="516"/>
      <c r="TLZ33" s="516"/>
      <c r="TMA33" s="516"/>
      <c r="TMB33" s="516"/>
      <c r="TMC33" s="516"/>
      <c r="TMD33" s="516"/>
      <c r="TME33" s="516"/>
      <c r="TMF33" s="516"/>
      <c r="TMG33" s="516"/>
      <c r="TMH33" s="516"/>
      <c r="TMI33" s="516"/>
      <c r="TMJ33" s="516"/>
      <c r="TMK33" s="516"/>
      <c r="TML33" s="516"/>
      <c r="TMM33" s="516"/>
      <c r="TMN33" s="516"/>
      <c r="TMO33" s="516"/>
      <c r="TMP33" s="516"/>
      <c r="TMQ33" s="516"/>
      <c r="TMR33" s="516"/>
      <c r="TMS33" s="516"/>
      <c r="TMT33" s="516"/>
      <c r="TMU33" s="516"/>
      <c r="TMV33" s="516"/>
      <c r="TMW33" s="516"/>
      <c r="TMX33" s="516"/>
      <c r="TMY33" s="516"/>
      <c r="TMZ33" s="516"/>
      <c r="TNA33" s="516"/>
      <c r="TNB33" s="516"/>
      <c r="TNC33" s="516"/>
      <c r="TND33" s="516"/>
      <c r="TNE33" s="516"/>
      <c r="TNF33" s="516"/>
      <c r="TNG33" s="516"/>
      <c r="TNH33" s="516"/>
      <c r="TNI33" s="516"/>
      <c r="TNJ33" s="516"/>
      <c r="TNK33" s="516"/>
      <c r="TNL33" s="516"/>
      <c r="TNM33" s="516"/>
      <c r="TNN33" s="516"/>
      <c r="TNO33" s="516"/>
      <c r="TNP33" s="516"/>
      <c r="TNQ33" s="516"/>
      <c r="TNR33" s="516"/>
      <c r="TNS33" s="516"/>
      <c r="TNT33" s="516"/>
      <c r="TNU33" s="516"/>
      <c r="TNV33" s="516"/>
      <c r="TNW33" s="516"/>
      <c r="TNX33" s="516"/>
      <c r="TNY33" s="516"/>
      <c r="TNZ33" s="516"/>
      <c r="TOA33" s="516"/>
      <c r="TOB33" s="516"/>
      <c r="TOC33" s="516"/>
      <c r="TOD33" s="516"/>
      <c r="TOE33" s="516"/>
      <c r="TOF33" s="516"/>
      <c r="TOG33" s="516"/>
      <c r="TOH33" s="516"/>
      <c r="TOI33" s="516"/>
      <c r="TOJ33" s="516"/>
      <c r="TOK33" s="516"/>
      <c r="TOL33" s="516"/>
      <c r="TOM33" s="516"/>
      <c r="TON33" s="516"/>
      <c r="TOO33" s="516"/>
      <c r="TOP33" s="516"/>
      <c r="TOQ33" s="516"/>
      <c r="TOR33" s="516"/>
      <c r="TOS33" s="516"/>
      <c r="TOT33" s="516"/>
      <c r="TOU33" s="516"/>
      <c r="TOV33" s="516"/>
      <c r="TOW33" s="516"/>
      <c r="TOX33" s="516"/>
      <c r="TOY33" s="516"/>
      <c r="TOZ33" s="516"/>
      <c r="TPA33" s="516"/>
      <c r="TPB33" s="516"/>
      <c r="TPC33" s="516"/>
      <c r="TPD33" s="516"/>
      <c r="TPE33" s="516"/>
      <c r="TPF33" s="516"/>
      <c r="TPG33" s="516"/>
      <c r="TPH33" s="516"/>
      <c r="TPI33" s="516"/>
      <c r="TPJ33" s="516"/>
      <c r="TPK33" s="516"/>
      <c r="TPL33" s="516"/>
      <c r="TPM33" s="516"/>
      <c r="TPN33" s="516"/>
      <c r="TPO33" s="516"/>
      <c r="TPP33" s="516"/>
      <c r="TPQ33" s="516"/>
      <c r="TPR33" s="516"/>
      <c r="TPS33" s="516"/>
      <c r="TPT33" s="516"/>
      <c r="TPU33" s="516"/>
      <c r="TPV33" s="516"/>
      <c r="TPW33" s="516"/>
      <c r="TPX33" s="516"/>
      <c r="TPY33" s="516"/>
      <c r="TPZ33" s="516"/>
      <c r="TQA33" s="516"/>
      <c r="TQB33" s="516"/>
      <c r="TQC33" s="516"/>
      <c r="TQD33" s="516"/>
      <c r="TQE33" s="516"/>
      <c r="TQF33" s="516"/>
      <c r="TQG33" s="516"/>
      <c r="TQH33" s="516"/>
      <c r="TQI33" s="516"/>
      <c r="TQJ33" s="516"/>
      <c r="TQK33" s="516"/>
      <c r="TQL33" s="516"/>
      <c r="TQM33" s="516"/>
      <c r="TQN33" s="516"/>
      <c r="TQO33" s="516"/>
      <c r="TQP33" s="516"/>
      <c r="TQQ33" s="516"/>
      <c r="TQR33" s="516"/>
      <c r="TQS33" s="516"/>
      <c r="TQT33" s="516"/>
      <c r="TQU33" s="516"/>
      <c r="TQV33" s="516"/>
      <c r="TQW33" s="516"/>
      <c r="TQX33" s="516"/>
      <c r="TQY33" s="516"/>
      <c r="TQZ33" s="516"/>
      <c r="TRA33" s="516"/>
      <c r="TRB33" s="516"/>
      <c r="TRC33" s="516"/>
      <c r="TRD33" s="516"/>
      <c r="TRE33" s="516"/>
      <c r="TRF33" s="516"/>
      <c r="TRG33" s="516"/>
      <c r="TRH33" s="516"/>
      <c r="TRI33" s="516"/>
      <c r="TRJ33" s="516"/>
      <c r="TRK33" s="516"/>
      <c r="TRL33" s="516"/>
      <c r="TRM33" s="516"/>
      <c r="TRN33" s="516"/>
      <c r="TRO33" s="516"/>
      <c r="TRP33" s="516"/>
      <c r="TRQ33" s="516"/>
      <c r="TRR33" s="516"/>
      <c r="TRS33" s="516"/>
      <c r="TRT33" s="516"/>
      <c r="TRU33" s="516"/>
      <c r="TRV33" s="516"/>
      <c r="TRW33" s="516"/>
      <c r="TRX33" s="516"/>
      <c r="TRY33" s="516"/>
      <c r="TRZ33" s="516"/>
      <c r="TSA33" s="516"/>
      <c r="TSB33" s="516"/>
      <c r="TSC33" s="516"/>
      <c r="TSD33" s="516"/>
      <c r="TSE33" s="516"/>
      <c r="TSF33" s="516"/>
      <c r="TSG33" s="516"/>
      <c r="TSH33" s="516"/>
      <c r="TSI33" s="516"/>
      <c r="TSJ33" s="516"/>
      <c r="TSK33" s="516"/>
      <c r="TSL33" s="516"/>
      <c r="TSM33" s="516"/>
      <c r="TSN33" s="516"/>
      <c r="TSO33" s="516"/>
      <c r="TSP33" s="516"/>
      <c r="TSQ33" s="516"/>
      <c r="TSR33" s="516"/>
      <c r="TSS33" s="516"/>
      <c r="TST33" s="516"/>
      <c r="TSU33" s="516"/>
      <c r="TSV33" s="516"/>
      <c r="TSW33" s="516"/>
      <c r="TSX33" s="516"/>
      <c r="TSY33" s="516"/>
      <c r="TSZ33" s="516"/>
      <c r="TTA33" s="516"/>
      <c r="TTB33" s="516"/>
      <c r="TTC33" s="516"/>
      <c r="TTD33" s="516"/>
      <c r="TTE33" s="516"/>
      <c r="TTF33" s="516"/>
      <c r="TTG33" s="516"/>
      <c r="TTH33" s="516"/>
      <c r="TTI33" s="516"/>
      <c r="TTJ33" s="516"/>
      <c r="TTK33" s="516"/>
      <c r="TTL33" s="516"/>
      <c r="TTM33" s="516"/>
      <c r="TTN33" s="516"/>
      <c r="TTO33" s="516"/>
      <c r="TTP33" s="516"/>
      <c r="TTQ33" s="516"/>
      <c r="TTR33" s="516"/>
      <c r="TTS33" s="516"/>
      <c r="TTT33" s="516"/>
      <c r="TTU33" s="516"/>
      <c r="TTV33" s="516"/>
      <c r="TTW33" s="516"/>
      <c r="TTX33" s="516"/>
      <c r="TTY33" s="516"/>
      <c r="TTZ33" s="516"/>
      <c r="TUA33" s="516"/>
      <c r="TUB33" s="516"/>
      <c r="TUC33" s="516"/>
      <c r="TUD33" s="516"/>
      <c r="TUE33" s="516"/>
      <c r="TUF33" s="516"/>
      <c r="TUG33" s="516"/>
      <c r="TUH33" s="516"/>
      <c r="TUI33" s="516"/>
      <c r="TUJ33" s="516"/>
      <c r="TUK33" s="516"/>
      <c r="TUL33" s="516"/>
      <c r="TUM33" s="516"/>
      <c r="TUN33" s="516"/>
      <c r="TUO33" s="516"/>
      <c r="TUP33" s="516"/>
      <c r="TUQ33" s="516"/>
      <c r="TUR33" s="516"/>
      <c r="TUS33" s="516"/>
      <c r="TUT33" s="516"/>
      <c r="TUU33" s="516"/>
      <c r="TUV33" s="516"/>
      <c r="TUW33" s="516"/>
      <c r="TUX33" s="516"/>
      <c r="TUY33" s="516"/>
      <c r="TUZ33" s="516"/>
      <c r="TVA33" s="516"/>
      <c r="TVB33" s="516"/>
      <c r="TVC33" s="516"/>
      <c r="TVD33" s="516"/>
      <c r="TVE33" s="516"/>
      <c r="TVF33" s="516"/>
      <c r="TVG33" s="516"/>
      <c r="TVH33" s="516"/>
      <c r="TVI33" s="516"/>
      <c r="TVJ33" s="516"/>
      <c r="TVK33" s="516"/>
      <c r="TVL33" s="516"/>
      <c r="TVM33" s="516"/>
      <c r="TVN33" s="516"/>
      <c r="TVO33" s="516"/>
      <c r="TVP33" s="516"/>
      <c r="TVQ33" s="516"/>
      <c r="TVR33" s="516"/>
      <c r="TVS33" s="516"/>
      <c r="TVT33" s="516"/>
      <c r="TVU33" s="516"/>
      <c r="TVV33" s="516"/>
      <c r="TVW33" s="516"/>
      <c r="TVX33" s="516"/>
      <c r="TVY33" s="516"/>
      <c r="TVZ33" s="516"/>
      <c r="TWA33" s="516"/>
      <c r="TWB33" s="516"/>
      <c r="TWC33" s="516"/>
      <c r="TWD33" s="516"/>
      <c r="TWE33" s="516"/>
      <c r="TWF33" s="516"/>
      <c r="TWG33" s="516"/>
      <c r="TWH33" s="516"/>
      <c r="TWI33" s="516"/>
      <c r="TWJ33" s="516"/>
      <c r="TWK33" s="516"/>
      <c r="TWL33" s="516"/>
      <c r="TWM33" s="516"/>
      <c r="TWN33" s="516"/>
      <c r="TWO33" s="516"/>
      <c r="TWP33" s="516"/>
      <c r="TWQ33" s="516"/>
      <c r="TWR33" s="516"/>
      <c r="TWS33" s="516"/>
      <c r="TWT33" s="516"/>
      <c r="TWU33" s="516"/>
      <c r="TWV33" s="516"/>
      <c r="TWW33" s="516"/>
      <c r="TWX33" s="516"/>
      <c r="TWY33" s="516"/>
      <c r="TWZ33" s="516"/>
      <c r="TXA33" s="516"/>
      <c r="TXB33" s="516"/>
      <c r="TXC33" s="516"/>
      <c r="TXD33" s="516"/>
      <c r="TXE33" s="516"/>
      <c r="TXF33" s="516"/>
      <c r="TXG33" s="516"/>
      <c r="TXH33" s="516"/>
      <c r="TXI33" s="516"/>
      <c r="TXJ33" s="516"/>
      <c r="TXK33" s="516"/>
      <c r="TXL33" s="516"/>
      <c r="TXM33" s="516"/>
      <c r="TXN33" s="516"/>
      <c r="TXO33" s="516"/>
      <c r="TXP33" s="516"/>
      <c r="TXQ33" s="516"/>
      <c r="TXR33" s="516"/>
      <c r="TXS33" s="516"/>
      <c r="TXT33" s="516"/>
      <c r="TXU33" s="516"/>
      <c r="TXV33" s="516"/>
      <c r="TXW33" s="516"/>
      <c r="TXX33" s="516"/>
      <c r="TXY33" s="516"/>
      <c r="TXZ33" s="516"/>
      <c r="TYA33" s="516"/>
      <c r="TYB33" s="516"/>
      <c r="TYC33" s="516"/>
      <c r="TYD33" s="516"/>
      <c r="TYE33" s="516"/>
      <c r="TYF33" s="516"/>
      <c r="TYG33" s="516"/>
      <c r="TYH33" s="516"/>
      <c r="TYI33" s="516"/>
      <c r="TYJ33" s="516"/>
      <c r="TYK33" s="516"/>
      <c r="TYL33" s="516"/>
      <c r="TYM33" s="516"/>
      <c r="TYN33" s="516"/>
      <c r="TYO33" s="516"/>
      <c r="TYP33" s="516"/>
      <c r="TYQ33" s="516"/>
      <c r="TYR33" s="516"/>
      <c r="TYS33" s="516"/>
      <c r="TYT33" s="516"/>
      <c r="TYU33" s="516"/>
      <c r="TYV33" s="516"/>
      <c r="TYW33" s="516"/>
      <c r="TYX33" s="516"/>
      <c r="TYY33" s="516"/>
      <c r="TYZ33" s="516"/>
      <c r="TZA33" s="516"/>
      <c r="TZB33" s="516"/>
      <c r="TZC33" s="516"/>
      <c r="TZD33" s="516"/>
      <c r="TZE33" s="516"/>
      <c r="TZF33" s="516"/>
      <c r="TZG33" s="516"/>
      <c r="TZH33" s="516"/>
      <c r="TZI33" s="516"/>
      <c r="TZJ33" s="516"/>
      <c r="TZK33" s="516"/>
      <c r="TZL33" s="516"/>
      <c r="TZM33" s="516"/>
      <c r="TZN33" s="516"/>
      <c r="TZO33" s="516"/>
      <c r="TZP33" s="516"/>
      <c r="TZQ33" s="516"/>
      <c r="TZR33" s="516"/>
      <c r="TZS33" s="516"/>
      <c r="TZT33" s="516"/>
      <c r="TZU33" s="516"/>
      <c r="TZV33" s="516"/>
      <c r="TZW33" s="516"/>
      <c r="TZX33" s="516"/>
      <c r="TZY33" s="516"/>
      <c r="TZZ33" s="516"/>
      <c r="UAA33" s="516"/>
      <c r="UAB33" s="516"/>
      <c r="UAC33" s="516"/>
      <c r="UAD33" s="516"/>
      <c r="UAE33" s="516"/>
      <c r="UAF33" s="516"/>
      <c r="UAG33" s="516"/>
      <c r="UAH33" s="516"/>
      <c r="UAI33" s="516"/>
      <c r="UAJ33" s="516"/>
      <c r="UAK33" s="516"/>
      <c r="UAL33" s="516"/>
      <c r="UAM33" s="516"/>
      <c r="UAN33" s="516"/>
      <c r="UAO33" s="516"/>
      <c r="UAP33" s="516"/>
      <c r="UAQ33" s="516"/>
      <c r="UAR33" s="516"/>
      <c r="UAS33" s="516"/>
      <c r="UAT33" s="516"/>
      <c r="UAU33" s="516"/>
      <c r="UAV33" s="516"/>
      <c r="UAW33" s="516"/>
      <c r="UAX33" s="516"/>
      <c r="UAY33" s="516"/>
      <c r="UAZ33" s="516"/>
      <c r="UBA33" s="516"/>
      <c r="UBB33" s="516"/>
      <c r="UBC33" s="516"/>
      <c r="UBD33" s="516"/>
      <c r="UBE33" s="516"/>
      <c r="UBF33" s="516"/>
      <c r="UBG33" s="516"/>
      <c r="UBH33" s="516"/>
      <c r="UBI33" s="516"/>
      <c r="UBJ33" s="516"/>
      <c r="UBK33" s="516"/>
      <c r="UBL33" s="516"/>
      <c r="UBM33" s="516"/>
      <c r="UBN33" s="516"/>
      <c r="UBO33" s="516"/>
      <c r="UBP33" s="516"/>
      <c r="UBQ33" s="516"/>
      <c r="UBR33" s="516"/>
      <c r="UBS33" s="516"/>
      <c r="UBT33" s="516"/>
      <c r="UBU33" s="516"/>
      <c r="UBV33" s="516"/>
      <c r="UBW33" s="516"/>
      <c r="UBX33" s="516"/>
      <c r="UBY33" s="516"/>
      <c r="UBZ33" s="516"/>
      <c r="UCA33" s="516"/>
      <c r="UCB33" s="516"/>
      <c r="UCC33" s="516"/>
      <c r="UCD33" s="516"/>
      <c r="UCE33" s="516"/>
      <c r="UCF33" s="516"/>
      <c r="UCG33" s="516"/>
      <c r="UCH33" s="516"/>
      <c r="UCI33" s="516"/>
      <c r="UCJ33" s="516"/>
      <c r="UCK33" s="516"/>
      <c r="UCL33" s="516"/>
      <c r="UCM33" s="516"/>
      <c r="UCN33" s="516"/>
      <c r="UCO33" s="516"/>
      <c r="UCP33" s="516"/>
      <c r="UCQ33" s="516"/>
      <c r="UCR33" s="516"/>
      <c r="UCS33" s="516"/>
      <c r="UCT33" s="516"/>
      <c r="UCU33" s="516"/>
      <c r="UCV33" s="516"/>
      <c r="UCW33" s="516"/>
      <c r="UCX33" s="516"/>
      <c r="UCY33" s="516"/>
      <c r="UCZ33" s="516"/>
      <c r="UDA33" s="516"/>
      <c r="UDB33" s="516"/>
      <c r="UDC33" s="516"/>
      <c r="UDD33" s="516"/>
      <c r="UDE33" s="516"/>
      <c r="UDF33" s="516"/>
      <c r="UDG33" s="516"/>
      <c r="UDH33" s="516"/>
      <c r="UDI33" s="516"/>
      <c r="UDJ33" s="516"/>
      <c r="UDK33" s="516"/>
      <c r="UDL33" s="516"/>
      <c r="UDM33" s="516"/>
      <c r="UDN33" s="516"/>
      <c r="UDO33" s="516"/>
      <c r="UDP33" s="516"/>
      <c r="UDQ33" s="516"/>
      <c r="UDR33" s="516"/>
      <c r="UDS33" s="516"/>
      <c r="UDT33" s="516"/>
      <c r="UDU33" s="516"/>
      <c r="UDV33" s="516"/>
      <c r="UDW33" s="516"/>
      <c r="UDX33" s="516"/>
      <c r="UDY33" s="516"/>
      <c r="UDZ33" s="516"/>
      <c r="UEA33" s="516"/>
      <c r="UEB33" s="516"/>
      <c r="UEC33" s="516"/>
      <c r="UED33" s="516"/>
      <c r="UEE33" s="516"/>
      <c r="UEF33" s="516"/>
      <c r="UEG33" s="516"/>
      <c r="UEH33" s="516"/>
      <c r="UEI33" s="516"/>
      <c r="UEJ33" s="516"/>
      <c r="UEK33" s="516"/>
      <c r="UEL33" s="516"/>
      <c r="UEM33" s="516"/>
      <c r="UEN33" s="516"/>
      <c r="UEO33" s="516"/>
      <c r="UEP33" s="516"/>
      <c r="UEQ33" s="516"/>
      <c r="UER33" s="516"/>
      <c r="UES33" s="516"/>
      <c r="UET33" s="516"/>
      <c r="UEU33" s="516"/>
      <c r="UEV33" s="516"/>
      <c r="UEW33" s="516"/>
      <c r="UEX33" s="516"/>
      <c r="UEY33" s="516"/>
      <c r="UEZ33" s="516"/>
      <c r="UFA33" s="516"/>
      <c r="UFB33" s="516"/>
      <c r="UFC33" s="516"/>
      <c r="UFD33" s="516"/>
      <c r="UFE33" s="516"/>
      <c r="UFF33" s="516"/>
      <c r="UFG33" s="516"/>
      <c r="UFH33" s="516"/>
      <c r="UFI33" s="516"/>
      <c r="UFJ33" s="516"/>
      <c r="UFK33" s="516"/>
      <c r="UFL33" s="516"/>
      <c r="UFM33" s="516"/>
      <c r="UFN33" s="516"/>
      <c r="UFO33" s="516"/>
      <c r="UFP33" s="516"/>
      <c r="UFQ33" s="516"/>
      <c r="UFR33" s="516"/>
      <c r="UFS33" s="516"/>
      <c r="UFT33" s="516"/>
      <c r="UFU33" s="516"/>
      <c r="UFV33" s="516"/>
      <c r="UFW33" s="516"/>
      <c r="UFX33" s="516"/>
      <c r="UFY33" s="516"/>
      <c r="UFZ33" s="516"/>
      <c r="UGA33" s="516"/>
      <c r="UGB33" s="516"/>
      <c r="UGC33" s="516"/>
      <c r="UGD33" s="516"/>
      <c r="UGE33" s="516"/>
      <c r="UGF33" s="516"/>
      <c r="UGG33" s="516"/>
      <c r="UGH33" s="516"/>
      <c r="UGI33" s="516"/>
      <c r="UGJ33" s="516"/>
      <c r="UGK33" s="516"/>
      <c r="UGL33" s="516"/>
      <c r="UGM33" s="516"/>
      <c r="UGN33" s="516"/>
      <c r="UGO33" s="516"/>
      <c r="UGP33" s="516"/>
      <c r="UGQ33" s="516"/>
      <c r="UGR33" s="516"/>
      <c r="UGS33" s="516"/>
      <c r="UGT33" s="516"/>
      <c r="UGU33" s="516"/>
      <c r="UGV33" s="516"/>
      <c r="UGW33" s="516"/>
      <c r="UGX33" s="516"/>
      <c r="UGY33" s="516"/>
      <c r="UGZ33" s="516"/>
      <c r="UHA33" s="516"/>
      <c r="UHB33" s="516"/>
      <c r="UHC33" s="516"/>
      <c r="UHD33" s="516"/>
      <c r="UHE33" s="516"/>
      <c r="UHF33" s="516"/>
      <c r="UHG33" s="516"/>
      <c r="UHH33" s="516"/>
      <c r="UHI33" s="516"/>
      <c r="UHJ33" s="516"/>
      <c r="UHK33" s="516"/>
      <c r="UHL33" s="516"/>
      <c r="UHM33" s="516"/>
      <c r="UHN33" s="516"/>
      <c r="UHO33" s="516"/>
      <c r="UHP33" s="516"/>
      <c r="UHQ33" s="516"/>
      <c r="UHR33" s="516"/>
      <c r="UHS33" s="516"/>
      <c r="UHT33" s="516"/>
      <c r="UHU33" s="516"/>
      <c r="UHV33" s="516"/>
      <c r="UHW33" s="516"/>
      <c r="UHX33" s="516"/>
      <c r="UHY33" s="516"/>
      <c r="UHZ33" s="516"/>
      <c r="UIA33" s="516"/>
      <c r="UIB33" s="516"/>
      <c r="UIC33" s="516"/>
      <c r="UID33" s="516"/>
      <c r="UIE33" s="516"/>
      <c r="UIF33" s="516"/>
      <c r="UIG33" s="516"/>
      <c r="UIH33" s="516"/>
      <c r="UII33" s="516"/>
      <c r="UIJ33" s="516"/>
      <c r="UIK33" s="516"/>
      <c r="UIL33" s="516"/>
      <c r="UIM33" s="516"/>
      <c r="UIN33" s="516"/>
      <c r="UIO33" s="516"/>
      <c r="UIP33" s="516"/>
      <c r="UIQ33" s="516"/>
      <c r="UIR33" s="516"/>
      <c r="UIS33" s="516"/>
      <c r="UIT33" s="516"/>
      <c r="UIU33" s="516"/>
      <c r="UIV33" s="516"/>
      <c r="UIW33" s="516"/>
      <c r="UIX33" s="516"/>
      <c r="UIY33" s="516"/>
      <c r="UIZ33" s="516"/>
      <c r="UJA33" s="516"/>
      <c r="UJB33" s="516"/>
      <c r="UJC33" s="516"/>
      <c r="UJD33" s="516"/>
      <c r="UJE33" s="516"/>
      <c r="UJF33" s="516"/>
      <c r="UJG33" s="516"/>
      <c r="UJH33" s="516"/>
      <c r="UJI33" s="516"/>
      <c r="UJJ33" s="516"/>
      <c r="UJK33" s="516"/>
      <c r="UJL33" s="516"/>
      <c r="UJM33" s="516"/>
      <c r="UJN33" s="516"/>
      <c r="UJO33" s="516"/>
      <c r="UJP33" s="516"/>
      <c r="UJQ33" s="516"/>
      <c r="UJR33" s="516"/>
      <c r="UJS33" s="516"/>
      <c r="UJT33" s="516"/>
      <c r="UJU33" s="516"/>
      <c r="UJV33" s="516"/>
      <c r="UJW33" s="516"/>
      <c r="UJX33" s="516"/>
      <c r="UJY33" s="516"/>
      <c r="UJZ33" s="516"/>
      <c r="UKA33" s="516"/>
      <c r="UKB33" s="516"/>
      <c r="UKC33" s="516"/>
      <c r="UKD33" s="516"/>
      <c r="UKE33" s="516"/>
      <c r="UKF33" s="516"/>
      <c r="UKG33" s="516"/>
      <c r="UKH33" s="516"/>
      <c r="UKI33" s="516"/>
      <c r="UKJ33" s="516"/>
      <c r="UKK33" s="516"/>
      <c r="UKL33" s="516"/>
      <c r="UKM33" s="516"/>
      <c r="UKN33" s="516"/>
      <c r="UKO33" s="516"/>
      <c r="UKP33" s="516"/>
      <c r="UKQ33" s="516"/>
      <c r="UKR33" s="516"/>
      <c r="UKS33" s="516"/>
      <c r="UKT33" s="516"/>
      <c r="UKU33" s="516"/>
      <c r="UKV33" s="516"/>
      <c r="UKW33" s="516"/>
      <c r="UKX33" s="516"/>
      <c r="UKY33" s="516"/>
      <c r="UKZ33" s="516"/>
      <c r="ULA33" s="516"/>
      <c r="ULB33" s="516"/>
      <c r="ULC33" s="516"/>
      <c r="ULD33" s="516"/>
      <c r="ULE33" s="516"/>
      <c r="ULF33" s="516"/>
      <c r="ULG33" s="516"/>
      <c r="ULH33" s="516"/>
      <c r="ULI33" s="516"/>
      <c r="ULJ33" s="516"/>
      <c r="ULK33" s="516"/>
      <c r="ULL33" s="516"/>
      <c r="ULM33" s="516"/>
      <c r="ULN33" s="516"/>
      <c r="ULO33" s="516"/>
      <c r="ULP33" s="516"/>
      <c r="ULQ33" s="516"/>
      <c r="ULR33" s="516"/>
      <c r="ULS33" s="516"/>
      <c r="ULT33" s="516"/>
      <c r="ULU33" s="516"/>
      <c r="ULV33" s="516"/>
      <c r="ULW33" s="516"/>
      <c r="ULX33" s="516"/>
      <c r="ULY33" s="516"/>
      <c r="ULZ33" s="516"/>
      <c r="UMA33" s="516"/>
      <c r="UMB33" s="516"/>
      <c r="UMC33" s="516"/>
      <c r="UMD33" s="516"/>
      <c r="UME33" s="516"/>
      <c r="UMF33" s="516"/>
      <c r="UMG33" s="516"/>
      <c r="UMH33" s="516"/>
      <c r="UMI33" s="516"/>
      <c r="UMJ33" s="516"/>
      <c r="UMK33" s="516"/>
      <c r="UML33" s="516"/>
      <c r="UMM33" s="516"/>
      <c r="UMN33" s="516"/>
      <c r="UMO33" s="516"/>
      <c r="UMP33" s="516"/>
      <c r="UMQ33" s="516"/>
      <c r="UMR33" s="516"/>
      <c r="UMS33" s="516"/>
      <c r="UMT33" s="516"/>
      <c r="UMU33" s="516"/>
      <c r="UMV33" s="516"/>
      <c r="UMW33" s="516"/>
      <c r="UMX33" s="516"/>
      <c r="UMY33" s="516"/>
      <c r="UMZ33" s="516"/>
      <c r="UNA33" s="516"/>
      <c r="UNB33" s="516"/>
      <c r="UNC33" s="516"/>
      <c r="UND33" s="516"/>
      <c r="UNE33" s="516"/>
      <c r="UNF33" s="516"/>
      <c r="UNG33" s="516"/>
      <c r="UNH33" s="516"/>
      <c r="UNI33" s="516"/>
      <c r="UNJ33" s="516"/>
      <c r="UNK33" s="516"/>
      <c r="UNL33" s="516"/>
      <c r="UNM33" s="516"/>
      <c r="UNN33" s="516"/>
      <c r="UNO33" s="516"/>
      <c r="UNP33" s="516"/>
      <c r="UNQ33" s="516"/>
      <c r="UNR33" s="516"/>
      <c r="UNS33" s="516"/>
      <c r="UNT33" s="516"/>
      <c r="UNU33" s="516"/>
      <c r="UNV33" s="516"/>
      <c r="UNW33" s="516"/>
      <c r="UNX33" s="516"/>
      <c r="UNY33" s="516"/>
      <c r="UNZ33" s="516"/>
      <c r="UOA33" s="516"/>
      <c r="UOB33" s="516"/>
      <c r="UOC33" s="516"/>
      <c r="UOD33" s="516"/>
      <c r="UOE33" s="516"/>
      <c r="UOF33" s="516"/>
      <c r="UOG33" s="516"/>
      <c r="UOH33" s="516"/>
      <c r="UOI33" s="516"/>
      <c r="UOJ33" s="516"/>
      <c r="UOK33" s="516"/>
      <c r="UOL33" s="516"/>
      <c r="UOM33" s="516"/>
      <c r="UON33" s="516"/>
      <c r="UOO33" s="516"/>
      <c r="UOP33" s="516"/>
      <c r="UOQ33" s="516"/>
      <c r="UOR33" s="516"/>
      <c r="UOS33" s="516"/>
      <c r="UOT33" s="516"/>
      <c r="UOU33" s="516"/>
      <c r="UOV33" s="516"/>
      <c r="UOW33" s="516"/>
      <c r="UOX33" s="516"/>
      <c r="UOY33" s="516"/>
      <c r="UOZ33" s="516"/>
      <c r="UPA33" s="516"/>
      <c r="UPB33" s="516"/>
      <c r="UPC33" s="516"/>
      <c r="UPD33" s="516"/>
      <c r="UPE33" s="516"/>
      <c r="UPF33" s="516"/>
      <c r="UPG33" s="516"/>
      <c r="UPH33" s="516"/>
      <c r="UPI33" s="516"/>
      <c r="UPJ33" s="516"/>
      <c r="UPK33" s="516"/>
      <c r="UPL33" s="516"/>
      <c r="UPM33" s="516"/>
      <c r="UPN33" s="516"/>
      <c r="UPO33" s="516"/>
      <c r="UPP33" s="516"/>
      <c r="UPQ33" s="516"/>
      <c r="UPR33" s="516"/>
      <c r="UPS33" s="516"/>
      <c r="UPT33" s="516"/>
      <c r="UPU33" s="516"/>
      <c r="UPV33" s="516"/>
      <c r="UPW33" s="516"/>
      <c r="UPX33" s="516"/>
      <c r="UPY33" s="516"/>
      <c r="UPZ33" s="516"/>
      <c r="UQA33" s="516"/>
      <c r="UQB33" s="516"/>
      <c r="UQC33" s="516"/>
      <c r="UQD33" s="516"/>
      <c r="UQE33" s="516"/>
      <c r="UQF33" s="516"/>
      <c r="UQG33" s="516"/>
      <c r="UQH33" s="516"/>
      <c r="UQI33" s="516"/>
      <c r="UQJ33" s="516"/>
      <c r="UQK33" s="516"/>
      <c r="UQL33" s="516"/>
      <c r="UQM33" s="516"/>
      <c r="UQN33" s="516"/>
      <c r="UQO33" s="516"/>
      <c r="UQP33" s="516"/>
      <c r="UQQ33" s="516"/>
      <c r="UQR33" s="516"/>
      <c r="UQS33" s="516"/>
      <c r="UQT33" s="516"/>
      <c r="UQU33" s="516"/>
      <c r="UQV33" s="516"/>
      <c r="UQW33" s="516"/>
      <c r="UQX33" s="516"/>
      <c r="UQY33" s="516"/>
      <c r="UQZ33" s="516"/>
      <c r="URA33" s="516"/>
      <c r="URB33" s="516"/>
      <c r="URC33" s="516"/>
      <c r="URD33" s="516"/>
      <c r="URE33" s="516"/>
      <c r="URF33" s="516"/>
      <c r="URG33" s="516"/>
      <c r="URH33" s="516"/>
      <c r="URI33" s="516"/>
      <c r="URJ33" s="516"/>
      <c r="URK33" s="516"/>
      <c r="URL33" s="516"/>
      <c r="URM33" s="516"/>
      <c r="URN33" s="516"/>
      <c r="URO33" s="516"/>
      <c r="URP33" s="516"/>
      <c r="URQ33" s="516"/>
      <c r="URR33" s="516"/>
      <c r="URS33" s="516"/>
      <c r="URT33" s="516"/>
      <c r="URU33" s="516"/>
      <c r="URV33" s="516"/>
      <c r="URW33" s="516"/>
      <c r="URX33" s="516"/>
      <c r="URY33" s="516"/>
      <c r="URZ33" s="516"/>
      <c r="USA33" s="516"/>
      <c r="USB33" s="516"/>
      <c r="USC33" s="516"/>
      <c r="USD33" s="516"/>
      <c r="USE33" s="516"/>
      <c r="USF33" s="516"/>
      <c r="USG33" s="516"/>
      <c r="USH33" s="516"/>
      <c r="USI33" s="516"/>
      <c r="USJ33" s="516"/>
      <c r="USK33" s="516"/>
      <c r="USL33" s="516"/>
      <c r="USM33" s="516"/>
      <c r="USN33" s="516"/>
      <c r="USO33" s="516"/>
      <c r="USP33" s="516"/>
      <c r="USQ33" s="516"/>
      <c r="USR33" s="516"/>
      <c r="USS33" s="516"/>
      <c r="UST33" s="516"/>
      <c r="USU33" s="516"/>
      <c r="USV33" s="516"/>
      <c r="USW33" s="516"/>
      <c r="USX33" s="516"/>
      <c r="USY33" s="516"/>
      <c r="USZ33" s="516"/>
      <c r="UTA33" s="516"/>
      <c r="UTB33" s="516"/>
      <c r="UTC33" s="516"/>
      <c r="UTD33" s="516"/>
      <c r="UTE33" s="516"/>
      <c r="UTF33" s="516"/>
      <c r="UTG33" s="516"/>
      <c r="UTH33" s="516"/>
      <c r="UTI33" s="516"/>
      <c r="UTJ33" s="516"/>
      <c r="UTK33" s="516"/>
      <c r="UTL33" s="516"/>
      <c r="UTM33" s="516"/>
      <c r="UTN33" s="516"/>
      <c r="UTO33" s="516"/>
      <c r="UTP33" s="516"/>
      <c r="UTQ33" s="516"/>
      <c r="UTR33" s="516"/>
      <c r="UTS33" s="516"/>
      <c r="UTT33" s="516"/>
      <c r="UTU33" s="516"/>
      <c r="UTV33" s="516"/>
      <c r="UTW33" s="516"/>
      <c r="UTX33" s="516"/>
      <c r="UTY33" s="516"/>
      <c r="UTZ33" s="516"/>
      <c r="UUA33" s="516"/>
      <c r="UUB33" s="516"/>
      <c r="UUC33" s="516"/>
      <c r="UUD33" s="516"/>
      <c r="UUE33" s="516"/>
      <c r="UUF33" s="516"/>
      <c r="UUG33" s="516"/>
      <c r="UUH33" s="516"/>
      <c r="UUI33" s="516"/>
      <c r="UUJ33" s="516"/>
      <c r="UUK33" s="516"/>
      <c r="UUL33" s="516"/>
      <c r="UUM33" s="516"/>
      <c r="UUN33" s="516"/>
      <c r="UUO33" s="516"/>
      <c r="UUP33" s="516"/>
      <c r="UUQ33" s="516"/>
      <c r="UUR33" s="516"/>
      <c r="UUS33" s="516"/>
      <c r="UUT33" s="516"/>
      <c r="UUU33" s="516"/>
      <c r="UUV33" s="516"/>
      <c r="UUW33" s="516"/>
      <c r="UUX33" s="516"/>
      <c r="UUY33" s="516"/>
      <c r="UUZ33" s="516"/>
      <c r="UVA33" s="516"/>
      <c r="UVB33" s="516"/>
      <c r="UVC33" s="516"/>
      <c r="UVD33" s="516"/>
      <c r="UVE33" s="516"/>
      <c r="UVF33" s="516"/>
      <c r="UVG33" s="516"/>
      <c r="UVH33" s="516"/>
      <c r="UVI33" s="516"/>
      <c r="UVJ33" s="516"/>
      <c r="UVK33" s="516"/>
      <c r="UVL33" s="516"/>
      <c r="UVM33" s="516"/>
      <c r="UVN33" s="516"/>
      <c r="UVO33" s="516"/>
      <c r="UVP33" s="516"/>
      <c r="UVQ33" s="516"/>
      <c r="UVR33" s="516"/>
      <c r="UVS33" s="516"/>
      <c r="UVT33" s="516"/>
      <c r="UVU33" s="516"/>
      <c r="UVV33" s="516"/>
      <c r="UVW33" s="516"/>
      <c r="UVX33" s="516"/>
      <c r="UVY33" s="516"/>
      <c r="UVZ33" s="516"/>
      <c r="UWA33" s="516"/>
      <c r="UWB33" s="516"/>
      <c r="UWC33" s="516"/>
      <c r="UWD33" s="516"/>
      <c r="UWE33" s="516"/>
      <c r="UWF33" s="516"/>
      <c r="UWG33" s="516"/>
      <c r="UWH33" s="516"/>
      <c r="UWI33" s="516"/>
      <c r="UWJ33" s="516"/>
      <c r="UWK33" s="516"/>
      <c r="UWL33" s="516"/>
      <c r="UWM33" s="516"/>
      <c r="UWN33" s="516"/>
      <c r="UWO33" s="516"/>
      <c r="UWP33" s="516"/>
      <c r="UWQ33" s="516"/>
      <c r="UWR33" s="516"/>
      <c r="UWS33" s="516"/>
      <c r="UWT33" s="516"/>
      <c r="UWU33" s="516"/>
      <c r="UWV33" s="516"/>
      <c r="UWW33" s="516"/>
      <c r="UWX33" s="516"/>
      <c r="UWY33" s="516"/>
      <c r="UWZ33" s="516"/>
      <c r="UXA33" s="516"/>
      <c r="UXB33" s="516"/>
      <c r="UXC33" s="516"/>
      <c r="UXD33" s="516"/>
      <c r="UXE33" s="516"/>
      <c r="UXF33" s="516"/>
      <c r="UXG33" s="516"/>
      <c r="UXH33" s="516"/>
      <c r="UXI33" s="516"/>
      <c r="UXJ33" s="516"/>
      <c r="UXK33" s="516"/>
      <c r="UXL33" s="516"/>
      <c r="UXM33" s="516"/>
      <c r="UXN33" s="516"/>
      <c r="UXO33" s="516"/>
      <c r="UXP33" s="516"/>
      <c r="UXQ33" s="516"/>
      <c r="UXR33" s="516"/>
      <c r="UXS33" s="516"/>
      <c r="UXT33" s="516"/>
      <c r="UXU33" s="516"/>
      <c r="UXV33" s="516"/>
      <c r="UXW33" s="516"/>
      <c r="UXX33" s="516"/>
      <c r="UXY33" s="516"/>
      <c r="UXZ33" s="516"/>
      <c r="UYA33" s="516"/>
      <c r="UYB33" s="516"/>
      <c r="UYC33" s="516"/>
      <c r="UYD33" s="516"/>
      <c r="UYE33" s="516"/>
      <c r="UYF33" s="516"/>
      <c r="UYG33" s="516"/>
      <c r="UYH33" s="516"/>
      <c r="UYI33" s="516"/>
      <c r="UYJ33" s="516"/>
      <c r="UYK33" s="516"/>
      <c r="UYL33" s="516"/>
      <c r="UYM33" s="516"/>
      <c r="UYN33" s="516"/>
      <c r="UYO33" s="516"/>
      <c r="UYP33" s="516"/>
      <c r="UYQ33" s="516"/>
      <c r="UYR33" s="516"/>
      <c r="UYS33" s="516"/>
      <c r="UYT33" s="516"/>
      <c r="UYU33" s="516"/>
      <c r="UYV33" s="516"/>
      <c r="UYW33" s="516"/>
      <c r="UYX33" s="516"/>
      <c r="UYY33" s="516"/>
      <c r="UYZ33" s="516"/>
      <c r="UZA33" s="516"/>
      <c r="UZB33" s="516"/>
      <c r="UZC33" s="516"/>
      <c r="UZD33" s="516"/>
      <c r="UZE33" s="516"/>
      <c r="UZF33" s="516"/>
      <c r="UZG33" s="516"/>
      <c r="UZH33" s="516"/>
      <c r="UZI33" s="516"/>
      <c r="UZJ33" s="516"/>
      <c r="UZK33" s="516"/>
      <c r="UZL33" s="516"/>
      <c r="UZM33" s="516"/>
      <c r="UZN33" s="516"/>
      <c r="UZO33" s="516"/>
      <c r="UZP33" s="516"/>
      <c r="UZQ33" s="516"/>
      <c r="UZR33" s="516"/>
      <c r="UZS33" s="516"/>
      <c r="UZT33" s="516"/>
      <c r="UZU33" s="516"/>
      <c r="UZV33" s="516"/>
      <c r="UZW33" s="516"/>
      <c r="UZX33" s="516"/>
      <c r="UZY33" s="516"/>
      <c r="UZZ33" s="516"/>
      <c r="VAA33" s="516"/>
      <c r="VAB33" s="516"/>
      <c r="VAC33" s="516"/>
      <c r="VAD33" s="516"/>
      <c r="VAE33" s="516"/>
      <c r="VAF33" s="516"/>
      <c r="VAG33" s="516"/>
      <c r="VAH33" s="516"/>
      <c r="VAI33" s="516"/>
      <c r="VAJ33" s="516"/>
      <c r="VAK33" s="516"/>
      <c r="VAL33" s="516"/>
      <c r="VAM33" s="516"/>
      <c r="VAN33" s="516"/>
      <c r="VAO33" s="516"/>
      <c r="VAP33" s="516"/>
      <c r="VAQ33" s="516"/>
      <c r="VAR33" s="516"/>
      <c r="VAS33" s="516"/>
      <c r="VAT33" s="516"/>
      <c r="VAU33" s="516"/>
      <c r="VAV33" s="516"/>
      <c r="VAW33" s="516"/>
      <c r="VAX33" s="516"/>
      <c r="VAY33" s="516"/>
      <c r="VAZ33" s="516"/>
      <c r="VBA33" s="516"/>
      <c r="VBB33" s="516"/>
      <c r="VBC33" s="516"/>
      <c r="VBD33" s="516"/>
      <c r="VBE33" s="516"/>
      <c r="VBF33" s="516"/>
      <c r="VBG33" s="516"/>
      <c r="VBH33" s="516"/>
      <c r="VBI33" s="516"/>
      <c r="VBJ33" s="516"/>
      <c r="VBK33" s="516"/>
      <c r="VBL33" s="516"/>
      <c r="VBM33" s="516"/>
      <c r="VBN33" s="516"/>
      <c r="VBO33" s="516"/>
      <c r="VBP33" s="516"/>
      <c r="VBQ33" s="516"/>
      <c r="VBR33" s="516"/>
      <c r="VBS33" s="516"/>
      <c r="VBT33" s="516"/>
      <c r="VBU33" s="516"/>
      <c r="VBV33" s="516"/>
      <c r="VBW33" s="516"/>
      <c r="VBX33" s="516"/>
      <c r="VBY33" s="516"/>
      <c r="VBZ33" s="516"/>
      <c r="VCA33" s="516"/>
      <c r="VCB33" s="516"/>
      <c r="VCC33" s="516"/>
      <c r="VCD33" s="516"/>
      <c r="VCE33" s="516"/>
      <c r="VCF33" s="516"/>
      <c r="VCG33" s="516"/>
      <c r="VCH33" s="516"/>
      <c r="VCI33" s="516"/>
      <c r="VCJ33" s="516"/>
      <c r="VCK33" s="516"/>
      <c r="VCL33" s="516"/>
      <c r="VCM33" s="516"/>
      <c r="VCN33" s="516"/>
      <c r="VCO33" s="516"/>
      <c r="VCP33" s="516"/>
      <c r="VCQ33" s="516"/>
      <c r="VCR33" s="516"/>
      <c r="VCS33" s="516"/>
      <c r="VCT33" s="516"/>
      <c r="VCU33" s="516"/>
      <c r="VCV33" s="516"/>
      <c r="VCW33" s="516"/>
      <c r="VCX33" s="516"/>
      <c r="VCY33" s="516"/>
      <c r="VCZ33" s="516"/>
      <c r="VDA33" s="516"/>
      <c r="VDB33" s="516"/>
      <c r="VDC33" s="516"/>
      <c r="VDD33" s="516"/>
      <c r="VDE33" s="516"/>
      <c r="VDF33" s="516"/>
      <c r="VDG33" s="516"/>
      <c r="VDH33" s="516"/>
      <c r="VDI33" s="516"/>
      <c r="VDJ33" s="516"/>
      <c r="VDK33" s="516"/>
      <c r="VDL33" s="516"/>
      <c r="VDM33" s="516"/>
      <c r="VDN33" s="516"/>
      <c r="VDO33" s="516"/>
      <c r="VDP33" s="516"/>
      <c r="VDQ33" s="516"/>
      <c r="VDR33" s="516"/>
      <c r="VDS33" s="516"/>
      <c r="VDT33" s="516"/>
      <c r="VDU33" s="516"/>
      <c r="VDV33" s="516"/>
      <c r="VDW33" s="516"/>
      <c r="VDX33" s="516"/>
      <c r="VDY33" s="516"/>
      <c r="VDZ33" s="516"/>
      <c r="VEA33" s="516"/>
      <c r="VEB33" s="516"/>
      <c r="VEC33" s="516"/>
      <c r="VED33" s="516"/>
      <c r="VEE33" s="516"/>
      <c r="VEF33" s="516"/>
      <c r="VEG33" s="516"/>
      <c r="VEH33" s="516"/>
      <c r="VEI33" s="516"/>
      <c r="VEJ33" s="516"/>
      <c r="VEK33" s="516"/>
      <c r="VEL33" s="516"/>
      <c r="VEM33" s="516"/>
      <c r="VEN33" s="516"/>
      <c r="VEO33" s="516"/>
      <c r="VEP33" s="516"/>
      <c r="VEQ33" s="516"/>
      <c r="VER33" s="516"/>
      <c r="VES33" s="516"/>
      <c r="VET33" s="516"/>
      <c r="VEU33" s="516"/>
      <c r="VEV33" s="516"/>
      <c r="VEW33" s="516"/>
      <c r="VEX33" s="516"/>
      <c r="VEY33" s="516"/>
      <c r="VEZ33" s="516"/>
      <c r="VFA33" s="516"/>
      <c r="VFB33" s="516"/>
      <c r="VFC33" s="516"/>
      <c r="VFD33" s="516"/>
      <c r="VFE33" s="516"/>
      <c r="VFF33" s="516"/>
      <c r="VFG33" s="516"/>
      <c r="VFH33" s="516"/>
      <c r="VFI33" s="516"/>
      <c r="VFJ33" s="516"/>
      <c r="VFK33" s="516"/>
      <c r="VFL33" s="516"/>
      <c r="VFM33" s="516"/>
      <c r="VFN33" s="516"/>
      <c r="VFO33" s="516"/>
      <c r="VFP33" s="516"/>
      <c r="VFQ33" s="516"/>
      <c r="VFR33" s="516"/>
      <c r="VFS33" s="516"/>
      <c r="VFT33" s="516"/>
      <c r="VFU33" s="516"/>
      <c r="VFV33" s="516"/>
      <c r="VFW33" s="516"/>
      <c r="VFX33" s="516"/>
      <c r="VFY33" s="516"/>
      <c r="VFZ33" s="516"/>
      <c r="VGA33" s="516"/>
      <c r="VGB33" s="516"/>
      <c r="VGC33" s="516"/>
      <c r="VGD33" s="516"/>
      <c r="VGE33" s="516"/>
      <c r="VGF33" s="516"/>
      <c r="VGG33" s="516"/>
      <c r="VGH33" s="516"/>
      <c r="VGI33" s="516"/>
      <c r="VGJ33" s="516"/>
      <c r="VGK33" s="516"/>
      <c r="VGL33" s="516"/>
      <c r="VGM33" s="516"/>
      <c r="VGN33" s="516"/>
      <c r="VGO33" s="516"/>
      <c r="VGP33" s="516"/>
      <c r="VGQ33" s="516"/>
      <c r="VGR33" s="516"/>
      <c r="VGS33" s="516"/>
      <c r="VGT33" s="516"/>
      <c r="VGU33" s="516"/>
      <c r="VGV33" s="516"/>
      <c r="VGW33" s="516"/>
      <c r="VGX33" s="516"/>
      <c r="VGY33" s="516"/>
      <c r="VGZ33" s="516"/>
      <c r="VHA33" s="516"/>
      <c r="VHB33" s="516"/>
      <c r="VHC33" s="516"/>
      <c r="VHD33" s="516"/>
      <c r="VHE33" s="516"/>
      <c r="VHF33" s="516"/>
      <c r="VHG33" s="516"/>
      <c r="VHH33" s="516"/>
      <c r="VHI33" s="516"/>
      <c r="VHJ33" s="516"/>
      <c r="VHK33" s="516"/>
      <c r="VHL33" s="516"/>
      <c r="VHM33" s="516"/>
      <c r="VHN33" s="516"/>
      <c r="VHO33" s="516"/>
      <c r="VHP33" s="516"/>
      <c r="VHQ33" s="516"/>
      <c r="VHR33" s="516"/>
      <c r="VHS33" s="516"/>
      <c r="VHT33" s="516"/>
      <c r="VHU33" s="516"/>
      <c r="VHV33" s="516"/>
      <c r="VHW33" s="516"/>
      <c r="VHX33" s="516"/>
      <c r="VHY33" s="516"/>
      <c r="VHZ33" s="516"/>
      <c r="VIA33" s="516"/>
      <c r="VIB33" s="516"/>
      <c r="VIC33" s="516"/>
      <c r="VID33" s="516"/>
      <c r="VIE33" s="516"/>
      <c r="VIF33" s="516"/>
      <c r="VIG33" s="516"/>
      <c r="VIH33" s="516"/>
      <c r="VII33" s="516"/>
      <c r="VIJ33" s="516"/>
      <c r="VIK33" s="516"/>
      <c r="VIL33" s="516"/>
      <c r="VIM33" s="516"/>
      <c r="VIN33" s="516"/>
      <c r="VIO33" s="516"/>
      <c r="VIP33" s="516"/>
      <c r="VIQ33" s="516"/>
      <c r="VIR33" s="516"/>
      <c r="VIS33" s="516"/>
      <c r="VIT33" s="516"/>
      <c r="VIU33" s="516"/>
      <c r="VIV33" s="516"/>
      <c r="VIW33" s="516"/>
      <c r="VIX33" s="516"/>
      <c r="VIY33" s="516"/>
      <c r="VIZ33" s="516"/>
      <c r="VJA33" s="516"/>
      <c r="VJB33" s="516"/>
      <c r="VJC33" s="516"/>
      <c r="VJD33" s="516"/>
      <c r="VJE33" s="516"/>
      <c r="VJF33" s="516"/>
      <c r="VJG33" s="516"/>
      <c r="VJH33" s="516"/>
      <c r="VJI33" s="516"/>
      <c r="VJJ33" s="516"/>
      <c r="VJK33" s="516"/>
      <c r="VJL33" s="516"/>
      <c r="VJM33" s="516"/>
      <c r="VJN33" s="516"/>
      <c r="VJO33" s="516"/>
      <c r="VJP33" s="516"/>
      <c r="VJQ33" s="516"/>
      <c r="VJR33" s="516"/>
      <c r="VJS33" s="516"/>
      <c r="VJT33" s="516"/>
      <c r="VJU33" s="516"/>
      <c r="VJV33" s="516"/>
      <c r="VJW33" s="516"/>
      <c r="VJX33" s="516"/>
      <c r="VJY33" s="516"/>
      <c r="VJZ33" s="516"/>
      <c r="VKA33" s="516"/>
      <c r="VKB33" s="516"/>
      <c r="VKC33" s="516"/>
      <c r="VKD33" s="516"/>
      <c r="VKE33" s="516"/>
      <c r="VKF33" s="516"/>
      <c r="VKG33" s="516"/>
      <c r="VKH33" s="516"/>
      <c r="VKI33" s="516"/>
      <c r="VKJ33" s="516"/>
      <c r="VKK33" s="516"/>
      <c r="VKL33" s="516"/>
      <c r="VKM33" s="516"/>
      <c r="VKN33" s="516"/>
      <c r="VKO33" s="516"/>
      <c r="VKP33" s="516"/>
      <c r="VKQ33" s="516"/>
      <c r="VKR33" s="516"/>
      <c r="VKS33" s="516"/>
      <c r="VKT33" s="516"/>
      <c r="VKU33" s="516"/>
      <c r="VKV33" s="516"/>
      <c r="VKW33" s="516"/>
      <c r="VKX33" s="516"/>
      <c r="VKY33" s="516"/>
      <c r="VKZ33" s="516"/>
      <c r="VLA33" s="516"/>
      <c r="VLB33" s="516"/>
      <c r="VLC33" s="516"/>
      <c r="VLD33" s="516"/>
      <c r="VLE33" s="516"/>
      <c r="VLF33" s="516"/>
      <c r="VLG33" s="516"/>
      <c r="VLH33" s="516"/>
      <c r="VLI33" s="516"/>
      <c r="VLJ33" s="516"/>
      <c r="VLK33" s="516"/>
      <c r="VLL33" s="516"/>
      <c r="VLM33" s="516"/>
      <c r="VLN33" s="516"/>
      <c r="VLO33" s="516"/>
      <c r="VLP33" s="516"/>
      <c r="VLQ33" s="516"/>
      <c r="VLR33" s="516"/>
      <c r="VLS33" s="516"/>
      <c r="VLT33" s="516"/>
      <c r="VLU33" s="516"/>
      <c r="VLV33" s="516"/>
      <c r="VLW33" s="516"/>
      <c r="VLX33" s="516"/>
      <c r="VLY33" s="516"/>
      <c r="VLZ33" s="516"/>
      <c r="VMA33" s="516"/>
      <c r="VMB33" s="516"/>
      <c r="VMC33" s="516"/>
      <c r="VMD33" s="516"/>
      <c r="VME33" s="516"/>
      <c r="VMF33" s="516"/>
      <c r="VMG33" s="516"/>
      <c r="VMH33" s="516"/>
      <c r="VMI33" s="516"/>
      <c r="VMJ33" s="516"/>
      <c r="VMK33" s="516"/>
      <c r="VML33" s="516"/>
      <c r="VMM33" s="516"/>
      <c r="VMN33" s="516"/>
      <c r="VMO33" s="516"/>
      <c r="VMP33" s="516"/>
      <c r="VMQ33" s="516"/>
      <c r="VMR33" s="516"/>
      <c r="VMS33" s="516"/>
      <c r="VMT33" s="516"/>
      <c r="VMU33" s="516"/>
      <c r="VMV33" s="516"/>
      <c r="VMW33" s="516"/>
      <c r="VMX33" s="516"/>
      <c r="VMY33" s="516"/>
      <c r="VMZ33" s="516"/>
      <c r="VNA33" s="516"/>
      <c r="VNB33" s="516"/>
      <c r="VNC33" s="516"/>
      <c r="VND33" s="516"/>
      <c r="VNE33" s="516"/>
      <c r="VNF33" s="516"/>
      <c r="VNG33" s="516"/>
      <c r="VNH33" s="516"/>
      <c r="VNI33" s="516"/>
      <c r="VNJ33" s="516"/>
      <c r="VNK33" s="516"/>
      <c r="VNL33" s="516"/>
      <c r="VNM33" s="516"/>
      <c r="VNN33" s="516"/>
      <c r="VNO33" s="516"/>
      <c r="VNP33" s="516"/>
      <c r="VNQ33" s="516"/>
      <c r="VNR33" s="516"/>
      <c r="VNS33" s="516"/>
      <c r="VNT33" s="516"/>
      <c r="VNU33" s="516"/>
      <c r="VNV33" s="516"/>
      <c r="VNW33" s="516"/>
      <c r="VNX33" s="516"/>
      <c r="VNY33" s="516"/>
      <c r="VNZ33" s="516"/>
      <c r="VOA33" s="516"/>
      <c r="VOB33" s="516"/>
      <c r="VOC33" s="516"/>
      <c r="VOD33" s="516"/>
      <c r="VOE33" s="516"/>
      <c r="VOF33" s="516"/>
      <c r="VOG33" s="516"/>
      <c r="VOH33" s="516"/>
      <c r="VOI33" s="516"/>
      <c r="VOJ33" s="516"/>
      <c r="VOK33" s="516"/>
      <c r="VOL33" s="516"/>
      <c r="VOM33" s="516"/>
      <c r="VON33" s="516"/>
      <c r="VOO33" s="516"/>
      <c r="VOP33" s="516"/>
      <c r="VOQ33" s="516"/>
      <c r="VOR33" s="516"/>
      <c r="VOS33" s="516"/>
      <c r="VOT33" s="516"/>
      <c r="VOU33" s="516"/>
      <c r="VOV33" s="516"/>
      <c r="VOW33" s="516"/>
      <c r="VOX33" s="516"/>
      <c r="VOY33" s="516"/>
      <c r="VOZ33" s="516"/>
      <c r="VPA33" s="516"/>
      <c r="VPB33" s="516"/>
      <c r="VPC33" s="516"/>
      <c r="VPD33" s="516"/>
      <c r="VPE33" s="516"/>
      <c r="VPF33" s="516"/>
      <c r="VPG33" s="516"/>
      <c r="VPH33" s="516"/>
      <c r="VPI33" s="516"/>
      <c r="VPJ33" s="516"/>
      <c r="VPK33" s="516"/>
      <c r="VPL33" s="516"/>
      <c r="VPM33" s="516"/>
      <c r="VPN33" s="516"/>
      <c r="VPO33" s="516"/>
      <c r="VPP33" s="516"/>
      <c r="VPQ33" s="516"/>
      <c r="VPR33" s="516"/>
      <c r="VPS33" s="516"/>
      <c r="VPT33" s="516"/>
      <c r="VPU33" s="516"/>
      <c r="VPV33" s="516"/>
      <c r="VPW33" s="516"/>
      <c r="VPX33" s="516"/>
      <c r="VPY33" s="516"/>
      <c r="VPZ33" s="516"/>
      <c r="VQA33" s="516"/>
      <c r="VQB33" s="516"/>
      <c r="VQC33" s="516"/>
      <c r="VQD33" s="516"/>
      <c r="VQE33" s="516"/>
      <c r="VQF33" s="516"/>
      <c r="VQG33" s="516"/>
      <c r="VQH33" s="516"/>
      <c r="VQI33" s="516"/>
      <c r="VQJ33" s="516"/>
      <c r="VQK33" s="516"/>
      <c r="VQL33" s="516"/>
      <c r="VQM33" s="516"/>
      <c r="VQN33" s="516"/>
      <c r="VQO33" s="516"/>
      <c r="VQP33" s="516"/>
      <c r="VQQ33" s="516"/>
      <c r="VQR33" s="516"/>
      <c r="VQS33" s="516"/>
      <c r="VQT33" s="516"/>
      <c r="VQU33" s="516"/>
      <c r="VQV33" s="516"/>
      <c r="VQW33" s="516"/>
      <c r="VQX33" s="516"/>
      <c r="VQY33" s="516"/>
      <c r="VQZ33" s="516"/>
      <c r="VRA33" s="516"/>
      <c r="VRB33" s="516"/>
      <c r="VRC33" s="516"/>
      <c r="VRD33" s="516"/>
      <c r="VRE33" s="516"/>
      <c r="VRF33" s="516"/>
      <c r="VRG33" s="516"/>
      <c r="VRH33" s="516"/>
      <c r="VRI33" s="516"/>
      <c r="VRJ33" s="516"/>
      <c r="VRK33" s="516"/>
      <c r="VRL33" s="516"/>
      <c r="VRM33" s="516"/>
      <c r="VRN33" s="516"/>
      <c r="VRO33" s="516"/>
      <c r="VRP33" s="516"/>
      <c r="VRQ33" s="516"/>
      <c r="VRR33" s="516"/>
      <c r="VRS33" s="516"/>
      <c r="VRT33" s="516"/>
      <c r="VRU33" s="516"/>
      <c r="VRV33" s="516"/>
      <c r="VRW33" s="516"/>
      <c r="VRX33" s="516"/>
      <c r="VRY33" s="516"/>
      <c r="VRZ33" s="516"/>
      <c r="VSA33" s="516"/>
      <c r="VSB33" s="516"/>
      <c r="VSC33" s="516"/>
      <c r="VSD33" s="516"/>
      <c r="VSE33" s="516"/>
      <c r="VSF33" s="516"/>
      <c r="VSG33" s="516"/>
      <c r="VSH33" s="516"/>
      <c r="VSI33" s="516"/>
      <c r="VSJ33" s="516"/>
      <c r="VSK33" s="516"/>
      <c r="VSL33" s="516"/>
      <c r="VSM33" s="516"/>
      <c r="VSN33" s="516"/>
      <c r="VSO33" s="516"/>
      <c r="VSP33" s="516"/>
      <c r="VSQ33" s="516"/>
      <c r="VSR33" s="516"/>
      <c r="VSS33" s="516"/>
      <c r="VST33" s="516"/>
      <c r="VSU33" s="516"/>
      <c r="VSV33" s="516"/>
      <c r="VSW33" s="516"/>
      <c r="VSX33" s="516"/>
      <c r="VSY33" s="516"/>
      <c r="VSZ33" s="516"/>
      <c r="VTA33" s="516"/>
      <c r="VTB33" s="516"/>
      <c r="VTC33" s="516"/>
      <c r="VTD33" s="516"/>
      <c r="VTE33" s="516"/>
      <c r="VTF33" s="516"/>
      <c r="VTG33" s="516"/>
      <c r="VTH33" s="516"/>
      <c r="VTI33" s="516"/>
      <c r="VTJ33" s="516"/>
      <c r="VTK33" s="516"/>
      <c r="VTL33" s="516"/>
      <c r="VTM33" s="516"/>
      <c r="VTN33" s="516"/>
      <c r="VTO33" s="516"/>
      <c r="VTP33" s="516"/>
      <c r="VTQ33" s="516"/>
      <c r="VTR33" s="516"/>
      <c r="VTS33" s="516"/>
      <c r="VTT33" s="516"/>
      <c r="VTU33" s="516"/>
      <c r="VTV33" s="516"/>
      <c r="VTW33" s="516"/>
      <c r="VTX33" s="516"/>
      <c r="VTY33" s="516"/>
      <c r="VTZ33" s="516"/>
      <c r="VUA33" s="516"/>
      <c r="VUB33" s="516"/>
      <c r="VUC33" s="516"/>
      <c r="VUD33" s="516"/>
      <c r="VUE33" s="516"/>
      <c r="VUF33" s="516"/>
      <c r="VUG33" s="516"/>
      <c r="VUH33" s="516"/>
      <c r="VUI33" s="516"/>
      <c r="VUJ33" s="516"/>
      <c r="VUK33" s="516"/>
      <c r="VUL33" s="516"/>
      <c r="VUM33" s="516"/>
      <c r="VUN33" s="516"/>
      <c r="VUO33" s="516"/>
      <c r="VUP33" s="516"/>
      <c r="VUQ33" s="516"/>
      <c r="VUR33" s="516"/>
      <c r="VUS33" s="516"/>
      <c r="VUT33" s="516"/>
      <c r="VUU33" s="516"/>
      <c r="VUV33" s="516"/>
      <c r="VUW33" s="516"/>
      <c r="VUX33" s="516"/>
      <c r="VUY33" s="516"/>
      <c r="VUZ33" s="516"/>
      <c r="VVA33" s="516"/>
      <c r="VVB33" s="516"/>
      <c r="VVC33" s="516"/>
      <c r="VVD33" s="516"/>
      <c r="VVE33" s="516"/>
      <c r="VVF33" s="516"/>
      <c r="VVG33" s="516"/>
      <c r="VVH33" s="516"/>
      <c r="VVI33" s="516"/>
      <c r="VVJ33" s="516"/>
      <c r="VVK33" s="516"/>
      <c r="VVL33" s="516"/>
      <c r="VVM33" s="516"/>
      <c r="VVN33" s="516"/>
      <c r="VVO33" s="516"/>
      <c r="VVP33" s="516"/>
      <c r="VVQ33" s="516"/>
      <c r="VVR33" s="516"/>
      <c r="VVS33" s="516"/>
      <c r="VVT33" s="516"/>
      <c r="VVU33" s="516"/>
      <c r="VVV33" s="516"/>
      <c r="VVW33" s="516"/>
      <c r="VVX33" s="516"/>
      <c r="VVY33" s="516"/>
      <c r="VVZ33" s="516"/>
      <c r="VWA33" s="516"/>
      <c r="VWB33" s="516"/>
      <c r="VWC33" s="516"/>
      <c r="VWD33" s="516"/>
      <c r="VWE33" s="516"/>
      <c r="VWF33" s="516"/>
      <c r="VWG33" s="516"/>
      <c r="VWH33" s="516"/>
      <c r="VWI33" s="516"/>
      <c r="VWJ33" s="516"/>
      <c r="VWK33" s="516"/>
      <c r="VWL33" s="516"/>
      <c r="VWM33" s="516"/>
      <c r="VWN33" s="516"/>
      <c r="VWO33" s="516"/>
      <c r="VWP33" s="516"/>
      <c r="VWQ33" s="516"/>
      <c r="VWR33" s="516"/>
      <c r="VWS33" s="516"/>
      <c r="VWT33" s="516"/>
      <c r="VWU33" s="516"/>
      <c r="VWV33" s="516"/>
      <c r="VWW33" s="516"/>
      <c r="VWX33" s="516"/>
      <c r="VWY33" s="516"/>
      <c r="VWZ33" s="516"/>
      <c r="VXA33" s="516"/>
      <c r="VXB33" s="516"/>
      <c r="VXC33" s="516"/>
      <c r="VXD33" s="516"/>
      <c r="VXE33" s="516"/>
      <c r="VXF33" s="516"/>
      <c r="VXG33" s="516"/>
      <c r="VXH33" s="516"/>
      <c r="VXI33" s="516"/>
      <c r="VXJ33" s="516"/>
      <c r="VXK33" s="516"/>
      <c r="VXL33" s="516"/>
      <c r="VXM33" s="516"/>
      <c r="VXN33" s="516"/>
      <c r="VXO33" s="516"/>
      <c r="VXP33" s="516"/>
      <c r="VXQ33" s="516"/>
      <c r="VXR33" s="516"/>
      <c r="VXS33" s="516"/>
      <c r="VXT33" s="516"/>
      <c r="VXU33" s="516"/>
      <c r="VXV33" s="516"/>
      <c r="VXW33" s="516"/>
      <c r="VXX33" s="516"/>
      <c r="VXY33" s="516"/>
      <c r="VXZ33" s="516"/>
      <c r="VYA33" s="516"/>
      <c r="VYB33" s="516"/>
      <c r="VYC33" s="516"/>
      <c r="VYD33" s="516"/>
      <c r="VYE33" s="516"/>
      <c r="VYF33" s="516"/>
      <c r="VYG33" s="516"/>
      <c r="VYH33" s="516"/>
      <c r="VYI33" s="516"/>
      <c r="VYJ33" s="516"/>
      <c r="VYK33" s="516"/>
      <c r="VYL33" s="516"/>
      <c r="VYM33" s="516"/>
      <c r="VYN33" s="516"/>
      <c r="VYO33" s="516"/>
      <c r="VYP33" s="516"/>
      <c r="VYQ33" s="516"/>
      <c r="VYR33" s="516"/>
      <c r="VYS33" s="516"/>
      <c r="VYT33" s="516"/>
      <c r="VYU33" s="516"/>
      <c r="VYV33" s="516"/>
      <c r="VYW33" s="516"/>
      <c r="VYX33" s="516"/>
      <c r="VYY33" s="516"/>
      <c r="VYZ33" s="516"/>
      <c r="VZA33" s="516"/>
      <c r="VZB33" s="516"/>
      <c r="VZC33" s="516"/>
      <c r="VZD33" s="516"/>
      <c r="VZE33" s="516"/>
      <c r="VZF33" s="516"/>
      <c r="VZG33" s="516"/>
      <c r="VZH33" s="516"/>
      <c r="VZI33" s="516"/>
      <c r="VZJ33" s="516"/>
      <c r="VZK33" s="516"/>
      <c r="VZL33" s="516"/>
      <c r="VZM33" s="516"/>
      <c r="VZN33" s="516"/>
      <c r="VZO33" s="516"/>
      <c r="VZP33" s="516"/>
      <c r="VZQ33" s="516"/>
      <c r="VZR33" s="516"/>
      <c r="VZS33" s="516"/>
      <c r="VZT33" s="516"/>
      <c r="VZU33" s="516"/>
      <c r="VZV33" s="516"/>
      <c r="VZW33" s="516"/>
      <c r="VZX33" s="516"/>
      <c r="VZY33" s="516"/>
      <c r="VZZ33" s="516"/>
      <c r="WAA33" s="516"/>
      <c r="WAB33" s="516"/>
      <c r="WAC33" s="516"/>
      <c r="WAD33" s="516"/>
      <c r="WAE33" s="516"/>
      <c r="WAF33" s="516"/>
      <c r="WAG33" s="516"/>
      <c r="WAH33" s="516"/>
      <c r="WAI33" s="516"/>
      <c r="WAJ33" s="516"/>
      <c r="WAK33" s="516"/>
      <c r="WAL33" s="516"/>
      <c r="WAM33" s="516"/>
      <c r="WAN33" s="516"/>
      <c r="WAO33" s="516"/>
      <c r="WAP33" s="516"/>
      <c r="WAQ33" s="516"/>
      <c r="WAR33" s="516"/>
      <c r="WAS33" s="516"/>
      <c r="WAT33" s="516"/>
      <c r="WAU33" s="516"/>
      <c r="WAV33" s="516"/>
      <c r="WAW33" s="516"/>
      <c r="WAX33" s="516"/>
      <c r="WAY33" s="516"/>
      <c r="WAZ33" s="516"/>
      <c r="WBA33" s="516"/>
      <c r="WBB33" s="516"/>
      <c r="WBC33" s="516"/>
      <c r="WBD33" s="516"/>
      <c r="WBE33" s="516"/>
      <c r="WBF33" s="516"/>
      <c r="WBG33" s="516"/>
      <c r="WBH33" s="516"/>
      <c r="WBI33" s="516"/>
      <c r="WBJ33" s="516"/>
      <c r="WBK33" s="516"/>
      <c r="WBL33" s="516"/>
      <c r="WBM33" s="516"/>
      <c r="WBN33" s="516"/>
      <c r="WBO33" s="516"/>
      <c r="WBP33" s="516"/>
      <c r="WBQ33" s="516"/>
      <c r="WBR33" s="516"/>
      <c r="WBS33" s="516"/>
      <c r="WBT33" s="516"/>
      <c r="WBU33" s="516"/>
      <c r="WBV33" s="516"/>
      <c r="WBW33" s="516"/>
      <c r="WBX33" s="516"/>
      <c r="WBY33" s="516"/>
      <c r="WBZ33" s="516"/>
      <c r="WCA33" s="516"/>
      <c r="WCB33" s="516"/>
      <c r="WCC33" s="516"/>
      <c r="WCD33" s="516"/>
      <c r="WCE33" s="516"/>
      <c r="WCF33" s="516"/>
      <c r="WCG33" s="516"/>
      <c r="WCH33" s="516"/>
      <c r="WCI33" s="516"/>
      <c r="WCJ33" s="516"/>
      <c r="WCK33" s="516"/>
      <c r="WCL33" s="516"/>
      <c r="WCM33" s="516"/>
      <c r="WCN33" s="516"/>
      <c r="WCO33" s="516"/>
      <c r="WCP33" s="516"/>
      <c r="WCQ33" s="516"/>
      <c r="WCR33" s="516"/>
      <c r="WCS33" s="516"/>
      <c r="WCT33" s="516"/>
      <c r="WCU33" s="516"/>
      <c r="WCV33" s="516"/>
      <c r="WCW33" s="516"/>
      <c r="WCX33" s="516"/>
      <c r="WCY33" s="516"/>
      <c r="WCZ33" s="516"/>
      <c r="WDA33" s="516"/>
      <c r="WDB33" s="516"/>
      <c r="WDC33" s="516"/>
      <c r="WDD33" s="516"/>
      <c r="WDE33" s="516"/>
      <c r="WDF33" s="516"/>
      <c r="WDG33" s="516"/>
      <c r="WDH33" s="516"/>
      <c r="WDI33" s="516"/>
      <c r="WDJ33" s="516"/>
      <c r="WDK33" s="516"/>
      <c r="WDL33" s="516"/>
      <c r="WDM33" s="516"/>
      <c r="WDN33" s="516"/>
      <c r="WDO33" s="516"/>
      <c r="WDP33" s="516"/>
      <c r="WDQ33" s="516"/>
      <c r="WDR33" s="516"/>
      <c r="WDS33" s="516"/>
      <c r="WDT33" s="516"/>
      <c r="WDU33" s="516"/>
      <c r="WDV33" s="516"/>
      <c r="WDW33" s="516"/>
      <c r="WDX33" s="516"/>
      <c r="WDY33" s="516"/>
      <c r="WDZ33" s="516"/>
      <c r="WEA33" s="516"/>
      <c r="WEB33" s="516"/>
      <c r="WEC33" s="516"/>
      <c r="WED33" s="516"/>
      <c r="WEE33" s="516"/>
      <c r="WEF33" s="516"/>
      <c r="WEG33" s="516"/>
      <c r="WEH33" s="516"/>
      <c r="WEI33" s="516"/>
      <c r="WEJ33" s="516"/>
      <c r="WEK33" s="516"/>
      <c r="WEL33" s="516"/>
      <c r="WEM33" s="516"/>
      <c r="WEN33" s="516"/>
      <c r="WEO33" s="516"/>
      <c r="WEP33" s="516"/>
      <c r="WEQ33" s="516"/>
      <c r="WER33" s="516"/>
      <c r="WES33" s="516"/>
      <c r="WET33" s="516"/>
      <c r="WEU33" s="516"/>
      <c r="WEV33" s="516"/>
      <c r="WEW33" s="516"/>
      <c r="WEX33" s="516"/>
      <c r="WEY33" s="516"/>
      <c r="WEZ33" s="516"/>
      <c r="WFA33" s="516"/>
      <c r="WFB33" s="516"/>
      <c r="WFC33" s="516"/>
      <c r="WFD33" s="516"/>
      <c r="WFE33" s="516"/>
      <c r="WFF33" s="516"/>
      <c r="WFG33" s="516"/>
      <c r="WFH33" s="516"/>
      <c r="WFI33" s="516"/>
      <c r="WFJ33" s="516"/>
      <c r="WFK33" s="516"/>
      <c r="WFL33" s="516"/>
      <c r="WFM33" s="516"/>
      <c r="WFN33" s="516"/>
      <c r="WFO33" s="516"/>
      <c r="WFP33" s="516"/>
      <c r="WFQ33" s="516"/>
      <c r="WFR33" s="516"/>
      <c r="WFS33" s="516"/>
      <c r="WFT33" s="516"/>
      <c r="WFU33" s="516"/>
      <c r="WFV33" s="516"/>
      <c r="WFW33" s="516"/>
      <c r="WFX33" s="516"/>
      <c r="WFY33" s="516"/>
      <c r="WFZ33" s="516"/>
      <c r="WGA33" s="516"/>
      <c r="WGB33" s="516"/>
      <c r="WGC33" s="516"/>
      <c r="WGD33" s="516"/>
      <c r="WGE33" s="516"/>
      <c r="WGF33" s="516"/>
      <c r="WGG33" s="516"/>
      <c r="WGH33" s="516"/>
      <c r="WGI33" s="516"/>
      <c r="WGJ33" s="516"/>
      <c r="WGK33" s="516"/>
      <c r="WGL33" s="516"/>
      <c r="WGM33" s="516"/>
      <c r="WGN33" s="516"/>
      <c r="WGO33" s="516"/>
      <c r="WGP33" s="516"/>
      <c r="WGQ33" s="516"/>
      <c r="WGR33" s="516"/>
      <c r="WGS33" s="516"/>
      <c r="WGT33" s="516"/>
      <c r="WGU33" s="516"/>
      <c r="WGV33" s="516"/>
      <c r="WGW33" s="516"/>
      <c r="WGX33" s="516"/>
      <c r="WGY33" s="516"/>
      <c r="WGZ33" s="516"/>
      <c r="WHA33" s="516"/>
      <c r="WHB33" s="516"/>
      <c r="WHC33" s="516"/>
      <c r="WHD33" s="516"/>
      <c r="WHE33" s="516"/>
      <c r="WHF33" s="516"/>
      <c r="WHG33" s="516"/>
      <c r="WHH33" s="516"/>
      <c r="WHI33" s="516"/>
      <c r="WHJ33" s="516"/>
      <c r="WHK33" s="516"/>
      <c r="WHL33" s="516"/>
      <c r="WHM33" s="516"/>
      <c r="WHN33" s="516"/>
      <c r="WHO33" s="516"/>
      <c r="WHP33" s="516"/>
      <c r="WHQ33" s="516"/>
      <c r="WHR33" s="516"/>
      <c r="WHS33" s="516"/>
      <c r="WHT33" s="516"/>
      <c r="WHU33" s="516"/>
      <c r="WHV33" s="516"/>
      <c r="WHW33" s="516"/>
      <c r="WHX33" s="516"/>
      <c r="WHY33" s="516"/>
      <c r="WHZ33" s="516"/>
      <c r="WIA33" s="516"/>
      <c r="WIB33" s="516"/>
      <c r="WIC33" s="516"/>
      <c r="WID33" s="516"/>
      <c r="WIE33" s="516"/>
      <c r="WIF33" s="516"/>
      <c r="WIG33" s="516"/>
      <c r="WIH33" s="516"/>
      <c r="WII33" s="516"/>
      <c r="WIJ33" s="516"/>
      <c r="WIK33" s="516"/>
      <c r="WIL33" s="516"/>
      <c r="WIM33" s="516"/>
      <c r="WIN33" s="516"/>
      <c r="WIO33" s="516"/>
      <c r="WIP33" s="516"/>
      <c r="WIQ33" s="516"/>
      <c r="WIR33" s="516"/>
      <c r="WIS33" s="516"/>
      <c r="WIT33" s="516"/>
      <c r="WIU33" s="516"/>
      <c r="WIV33" s="516"/>
      <c r="WIW33" s="516"/>
      <c r="WIX33" s="516"/>
      <c r="WIY33" s="516"/>
      <c r="WIZ33" s="516"/>
      <c r="WJA33" s="516"/>
      <c r="WJB33" s="516"/>
      <c r="WJC33" s="516"/>
      <c r="WJD33" s="516"/>
      <c r="WJE33" s="516"/>
      <c r="WJF33" s="516"/>
      <c r="WJG33" s="516"/>
      <c r="WJH33" s="516"/>
      <c r="WJI33" s="516"/>
      <c r="WJJ33" s="516"/>
      <c r="WJK33" s="516"/>
      <c r="WJL33" s="516"/>
      <c r="WJM33" s="516"/>
      <c r="WJN33" s="516"/>
      <c r="WJO33" s="516"/>
      <c r="WJP33" s="516"/>
      <c r="WJQ33" s="516"/>
      <c r="WJR33" s="516"/>
      <c r="WJS33" s="516"/>
      <c r="WJT33" s="516"/>
      <c r="WJU33" s="516"/>
      <c r="WJV33" s="516"/>
      <c r="WJW33" s="516"/>
      <c r="WJX33" s="516"/>
      <c r="WJY33" s="516"/>
      <c r="WJZ33" s="516"/>
      <c r="WKA33" s="516"/>
      <c r="WKB33" s="516"/>
      <c r="WKC33" s="516"/>
      <c r="WKD33" s="516"/>
      <c r="WKE33" s="516"/>
      <c r="WKF33" s="516"/>
      <c r="WKG33" s="516"/>
      <c r="WKH33" s="516"/>
      <c r="WKI33" s="516"/>
      <c r="WKJ33" s="516"/>
      <c r="WKK33" s="516"/>
      <c r="WKL33" s="516"/>
      <c r="WKM33" s="516"/>
      <c r="WKN33" s="516"/>
      <c r="WKO33" s="516"/>
      <c r="WKP33" s="516"/>
      <c r="WKQ33" s="516"/>
      <c r="WKR33" s="516"/>
      <c r="WKS33" s="516"/>
      <c r="WKT33" s="516"/>
      <c r="WKU33" s="516"/>
      <c r="WKV33" s="516"/>
      <c r="WKW33" s="516"/>
      <c r="WKX33" s="516"/>
      <c r="WKY33" s="516"/>
      <c r="WKZ33" s="516"/>
      <c r="WLA33" s="516"/>
      <c r="WLB33" s="516"/>
      <c r="WLC33" s="516"/>
      <c r="WLD33" s="516"/>
      <c r="WLE33" s="516"/>
      <c r="WLF33" s="516"/>
      <c r="WLG33" s="516"/>
      <c r="WLH33" s="516"/>
      <c r="WLI33" s="516"/>
      <c r="WLJ33" s="516"/>
      <c r="WLK33" s="516"/>
      <c r="WLL33" s="516"/>
      <c r="WLM33" s="516"/>
      <c r="WLN33" s="516"/>
      <c r="WLO33" s="516"/>
      <c r="WLP33" s="516"/>
      <c r="WLQ33" s="516"/>
      <c r="WLR33" s="516"/>
      <c r="WLS33" s="516"/>
      <c r="WLT33" s="516"/>
      <c r="WLU33" s="516"/>
      <c r="WLV33" s="516"/>
      <c r="WLW33" s="516"/>
      <c r="WLX33" s="516"/>
      <c r="WLY33" s="516"/>
      <c r="WLZ33" s="516"/>
      <c r="WMA33" s="516"/>
      <c r="WMB33" s="516"/>
      <c r="WMC33" s="516"/>
      <c r="WMD33" s="516"/>
      <c r="WME33" s="516"/>
      <c r="WMF33" s="516"/>
      <c r="WMG33" s="516"/>
      <c r="WMH33" s="516"/>
      <c r="WMI33" s="516"/>
      <c r="WMJ33" s="516"/>
      <c r="WMK33" s="516"/>
      <c r="WML33" s="516"/>
      <c r="WMM33" s="516"/>
      <c r="WMN33" s="516"/>
      <c r="WMO33" s="516"/>
      <c r="WMP33" s="516"/>
      <c r="WMQ33" s="516"/>
      <c r="WMR33" s="516"/>
      <c r="WMS33" s="516"/>
      <c r="WMT33" s="516"/>
      <c r="WMU33" s="516"/>
      <c r="WMV33" s="516"/>
      <c r="WMW33" s="516"/>
      <c r="WMX33" s="516"/>
      <c r="WMY33" s="516"/>
      <c r="WMZ33" s="516"/>
      <c r="WNA33" s="516"/>
      <c r="WNB33" s="516"/>
      <c r="WNC33" s="516"/>
      <c r="WND33" s="516"/>
      <c r="WNE33" s="516"/>
      <c r="WNF33" s="516"/>
      <c r="WNG33" s="516"/>
      <c r="WNH33" s="516"/>
      <c r="WNI33" s="516"/>
      <c r="WNJ33" s="516"/>
      <c r="WNK33" s="516"/>
      <c r="WNL33" s="516"/>
      <c r="WNM33" s="516"/>
      <c r="WNN33" s="516"/>
      <c r="WNO33" s="516"/>
      <c r="WNP33" s="516"/>
      <c r="WNQ33" s="516"/>
      <c r="WNR33" s="516"/>
      <c r="WNS33" s="516"/>
      <c r="WNT33" s="516"/>
      <c r="WNU33" s="516"/>
      <c r="WNV33" s="516"/>
      <c r="WNW33" s="516"/>
      <c r="WNX33" s="516"/>
      <c r="WNY33" s="516"/>
      <c r="WNZ33" s="516"/>
      <c r="WOA33" s="516"/>
      <c r="WOB33" s="516"/>
      <c r="WOC33" s="516"/>
      <c r="WOD33" s="516"/>
      <c r="WOE33" s="516"/>
      <c r="WOF33" s="516"/>
      <c r="WOG33" s="516"/>
      <c r="WOH33" s="516"/>
      <c r="WOI33" s="516"/>
      <c r="WOJ33" s="516"/>
      <c r="WOK33" s="516"/>
      <c r="WOL33" s="516"/>
      <c r="WOM33" s="516"/>
      <c r="WON33" s="516"/>
      <c r="WOO33" s="516"/>
      <c r="WOP33" s="516"/>
      <c r="WOQ33" s="516"/>
      <c r="WOR33" s="516"/>
      <c r="WOS33" s="516"/>
      <c r="WOT33" s="516"/>
      <c r="WOU33" s="516"/>
      <c r="WOV33" s="516"/>
      <c r="WOW33" s="516"/>
      <c r="WOX33" s="516"/>
      <c r="WOY33" s="516"/>
      <c r="WOZ33" s="516"/>
      <c r="WPA33" s="516"/>
      <c r="WPB33" s="516"/>
      <c r="WPC33" s="516"/>
      <c r="WPD33" s="516"/>
      <c r="WPE33" s="516"/>
      <c r="WPF33" s="516"/>
      <c r="WPG33" s="516"/>
      <c r="WPH33" s="516"/>
      <c r="WPI33" s="516"/>
      <c r="WPJ33" s="516"/>
      <c r="WPK33" s="516"/>
      <c r="WPL33" s="516"/>
      <c r="WPM33" s="516"/>
      <c r="WPN33" s="516"/>
      <c r="WPO33" s="516"/>
      <c r="WPP33" s="516"/>
      <c r="WPQ33" s="516"/>
      <c r="WPR33" s="516"/>
      <c r="WPS33" s="516"/>
      <c r="WPT33" s="516"/>
      <c r="WPU33" s="516"/>
      <c r="WPV33" s="516"/>
      <c r="WPW33" s="516"/>
      <c r="WPX33" s="516"/>
      <c r="WPY33" s="516"/>
      <c r="WPZ33" s="516"/>
      <c r="WQA33" s="516"/>
      <c r="WQB33" s="516"/>
      <c r="WQC33" s="516"/>
      <c r="WQD33" s="516"/>
      <c r="WQE33" s="516"/>
      <c r="WQF33" s="516"/>
      <c r="WQG33" s="516"/>
      <c r="WQH33" s="516"/>
      <c r="WQI33" s="516"/>
      <c r="WQJ33" s="516"/>
      <c r="WQK33" s="516"/>
      <c r="WQL33" s="516"/>
      <c r="WQM33" s="516"/>
      <c r="WQN33" s="516"/>
      <c r="WQO33" s="516"/>
      <c r="WQP33" s="516"/>
      <c r="WQQ33" s="516"/>
      <c r="WQR33" s="516"/>
      <c r="WQS33" s="516"/>
      <c r="WQT33" s="516"/>
      <c r="WQU33" s="516"/>
      <c r="WQV33" s="516"/>
      <c r="WQW33" s="516"/>
      <c r="WQX33" s="516"/>
      <c r="WQY33" s="516"/>
      <c r="WQZ33" s="516"/>
      <c r="WRA33" s="516"/>
      <c r="WRB33" s="516"/>
      <c r="WRC33" s="516"/>
      <c r="WRD33" s="516"/>
      <c r="WRE33" s="516"/>
      <c r="WRF33" s="516"/>
      <c r="WRG33" s="516"/>
      <c r="WRH33" s="516"/>
      <c r="WRI33" s="516"/>
      <c r="WRJ33" s="516"/>
      <c r="WRK33" s="516"/>
      <c r="WRL33" s="516"/>
      <c r="WRM33" s="516"/>
      <c r="WRN33" s="516"/>
      <c r="WRO33" s="516"/>
      <c r="WRP33" s="516"/>
      <c r="WRQ33" s="516"/>
      <c r="WRR33" s="516"/>
      <c r="WRS33" s="516"/>
      <c r="WRT33" s="516"/>
      <c r="WRU33" s="516"/>
      <c r="WRV33" s="516"/>
      <c r="WRW33" s="516"/>
      <c r="WRX33" s="516"/>
      <c r="WRY33" s="516"/>
      <c r="WRZ33" s="516"/>
      <c r="WSA33" s="516"/>
      <c r="WSB33" s="516"/>
      <c r="WSC33" s="516"/>
      <c r="WSD33" s="516"/>
      <c r="WSE33" s="516"/>
      <c r="WSF33" s="516"/>
      <c r="WSG33" s="516"/>
      <c r="WSH33" s="516"/>
      <c r="WSI33" s="516"/>
      <c r="WSJ33" s="516"/>
      <c r="WSK33" s="516"/>
      <c r="WSL33" s="516"/>
      <c r="WSM33" s="516"/>
      <c r="WSN33" s="516"/>
      <c r="WSO33" s="516"/>
      <c r="WSP33" s="516"/>
      <c r="WSQ33" s="516"/>
      <c r="WSR33" s="516"/>
      <c r="WSS33" s="516"/>
      <c r="WST33" s="516"/>
      <c r="WSU33" s="516"/>
      <c r="WSV33" s="516"/>
      <c r="WSW33" s="516"/>
      <c r="WSX33" s="516"/>
      <c r="WSY33" s="516"/>
      <c r="WSZ33" s="516"/>
      <c r="WTA33" s="516"/>
      <c r="WTB33" s="516"/>
      <c r="WTC33" s="516"/>
      <c r="WTD33" s="516"/>
      <c r="WTE33" s="516"/>
      <c r="WTF33" s="516"/>
      <c r="WTG33" s="516"/>
      <c r="WTH33" s="516"/>
      <c r="WTI33" s="516"/>
      <c r="WTJ33" s="516"/>
      <c r="WTK33" s="516"/>
      <c r="WTL33" s="516"/>
      <c r="WTM33" s="516"/>
      <c r="WTN33" s="516"/>
      <c r="WTO33" s="516"/>
      <c r="WTP33" s="516"/>
      <c r="WTQ33" s="516"/>
      <c r="WTR33" s="516"/>
      <c r="WTS33" s="516"/>
      <c r="WTT33" s="516"/>
      <c r="WTU33" s="516"/>
      <c r="WTV33" s="516"/>
      <c r="WTW33" s="516"/>
      <c r="WTX33" s="516"/>
      <c r="WTY33" s="516"/>
      <c r="WTZ33" s="516"/>
      <c r="WUA33" s="516"/>
      <c r="WUB33" s="516"/>
      <c r="WUC33" s="516"/>
      <c r="WUD33" s="516"/>
      <c r="WUE33" s="516"/>
      <c r="WUF33" s="516"/>
      <c r="WUG33" s="516"/>
      <c r="WUH33" s="516"/>
      <c r="WUI33" s="516"/>
      <c r="WUJ33" s="516"/>
      <c r="WUK33" s="516"/>
      <c r="WUL33" s="516"/>
      <c r="WUM33" s="516"/>
      <c r="WUN33" s="516"/>
      <c r="WUO33" s="516"/>
      <c r="WUP33" s="516"/>
      <c r="WUQ33" s="516"/>
      <c r="WUR33" s="516"/>
      <c r="WUS33" s="516"/>
      <c r="WUT33" s="516"/>
      <c r="WUU33" s="516"/>
      <c r="WUV33" s="516"/>
      <c r="WUW33" s="516"/>
      <c r="WUX33" s="516"/>
      <c r="WUY33" s="516"/>
      <c r="WUZ33" s="516"/>
      <c r="WVA33" s="516"/>
      <c r="WVB33" s="516"/>
      <c r="WVC33" s="516"/>
      <c r="WVD33" s="516"/>
      <c r="WVE33" s="516"/>
      <c r="WVF33" s="516"/>
      <c r="WVG33" s="516"/>
      <c r="WVH33" s="516"/>
      <c r="WVI33" s="516"/>
      <c r="WVJ33" s="516"/>
      <c r="WVK33" s="516"/>
      <c r="WVL33" s="516"/>
      <c r="WVM33" s="516"/>
      <c r="WVN33" s="516"/>
      <c r="WVO33" s="516"/>
      <c r="WVP33" s="516"/>
      <c r="WVQ33" s="516"/>
    </row>
    <row r="34" spans="2:16137" s="604" customFormat="1" ht="16.5" thickBot="1">
      <c r="B34" s="605"/>
      <c r="C34" s="607" t="s">
        <v>6180</v>
      </c>
      <c r="D34" s="607"/>
      <c r="E34" s="607"/>
      <c r="F34" s="608"/>
      <c r="G34" s="609">
        <f>SUM(G11:G32)</f>
        <v>0</v>
      </c>
      <c r="H34" s="610"/>
    </row>
    <row r="35" spans="2:16137" s="513" customFormat="1">
      <c r="C35" s="611"/>
      <c r="D35" s="612"/>
      <c r="F35" s="514"/>
      <c r="G35" s="515"/>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c r="GV35" s="516"/>
      <c r="GW35" s="516"/>
      <c r="GX35" s="516"/>
      <c r="GY35" s="516"/>
      <c r="GZ35" s="516"/>
      <c r="HA35" s="516"/>
      <c r="HB35" s="516"/>
      <c r="HC35" s="516"/>
      <c r="HD35" s="516"/>
      <c r="HE35" s="516"/>
      <c r="HF35" s="516"/>
      <c r="HG35" s="516"/>
      <c r="HH35" s="516"/>
      <c r="HI35" s="516"/>
      <c r="HJ35" s="516"/>
      <c r="HK35" s="516"/>
      <c r="HL35" s="516"/>
      <c r="HM35" s="516"/>
      <c r="HN35" s="516"/>
      <c r="HO35" s="516"/>
      <c r="HP35" s="516"/>
      <c r="HQ35" s="516"/>
      <c r="HR35" s="516"/>
      <c r="HS35" s="516"/>
      <c r="HT35" s="516"/>
      <c r="HU35" s="516"/>
      <c r="HV35" s="516"/>
      <c r="HW35" s="516"/>
      <c r="HX35" s="516"/>
      <c r="HY35" s="516"/>
      <c r="HZ35" s="516"/>
      <c r="IA35" s="516"/>
      <c r="IB35" s="516"/>
      <c r="IC35" s="516"/>
      <c r="ID35" s="516"/>
      <c r="IE35" s="516"/>
      <c r="IF35" s="516"/>
      <c r="IG35" s="516"/>
      <c r="IH35" s="516"/>
      <c r="II35" s="516"/>
      <c r="IJ35" s="516"/>
      <c r="IK35" s="516"/>
      <c r="IL35" s="516"/>
      <c r="IM35" s="516"/>
      <c r="IN35" s="516"/>
      <c r="IO35" s="516"/>
      <c r="IP35" s="516"/>
      <c r="IQ35" s="516"/>
      <c r="IR35" s="516"/>
      <c r="IS35" s="516"/>
      <c r="IT35" s="516"/>
      <c r="IU35" s="516"/>
      <c r="IV35" s="516"/>
      <c r="IW35" s="516"/>
      <c r="IX35" s="516"/>
      <c r="IY35" s="516"/>
      <c r="IZ35" s="516"/>
      <c r="JA35" s="516"/>
      <c r="JB35" s="516"/>
      <c r="JC35" s="516"/>
      <c r="JD35" s="516"/>
      <c r="JE35" s="516"/>
      <c r="JF35" s="516"/>
      <c r="JG35" s="516"/>
      <c r="JH35" s="516"/>
      <c r="JI35" s="516"/>
      <c r="JJ35" s="516"/>
      <c r="JK35" s="516"/>
      <c r="JL35" s="516"/>
      <c r="JM35" s="516"/>
      <c r="JN35" s="516"/>
      <c r="JO35" s="516"/>
      <c r="JP35" s="516"/>
      <c r="JQ35" s="516"/>
      <c r="JR35" s="516"/>
      <c r="JS35" s="516"/>
      <c r="JT35" s="516"/>
      <c r="JU35" s="516"/>
      <c r="JV35" s="516"/>
      <c r="JW35" s="516"/>
      <c r="JX35" s="516"/>
      <c r="JY35" s="516"/>
      <c r="JZ35" s="516"/>
      <c r="KA35" s="516"/>
      <c r="KB35" s="516"/>
      <c r="KC35" s="516"/>
      <c r="KD35" s="516"/>
      <c r="KE35" s="516"/>
      <c r="KF35" s="516"/>
      <c r="KG35" s="516"/>
      <c r="KH35" s="516"/>
      <c r="KI35" s="516"/>
      <c r="KJ35" s="516"/>
      <c r="KK35" s="516"/>
      <c r="KL35" s="516"/>
      <c r="KM35" s="516"/>
      <c r="KN35" s="516"/>
      <c r="KO35" s="516"/>
      <c r="KP35" s="516"/>
      <c r="KQ35" s="516"/>
      <c r="KR35" s="516"/>
      <c r="KS35" s="516"/>
      <c r="KT35" s="516"/>
      <c r="KU35" s="516"/>
      <c r="KV35" s="516"/>
      <c r="KW35" s="516"/>
      <c r="KX35" s="516"/>
      <c r="KY35" s="516"/>
      <c r="KZ35" s="516"/>
      <c r="LA35" s="516"/>
      <c r="LB35" s="516"/>
      <c r="LC35" s="516"/>
      <c r="LD35" s="516"/>
      <c r="LE35" s="516"/>
      <c r="LF35" s="516"/>
      <c r="LG35" s="516"/>
      <c r="LH35" s="516"/>
      <c r="LI35" s="516"/>
      <c r="LJ35" s="516"/>
      <c r="LK35" s="516"/>
      <c r="LL35" s="516"/>
      <c r="LM35" s="516"/>
      <c r="LN35" s="516"/>
      <c r="LO35" s="516"/>
      <c r="LP35" s="516"/>
      <c r="LQ35" s="516"/>
      <c r="LR35" s="516"/>
      <c r="LS35" s="516"/>
      <c r="LT35" s="516"/>
      <c r="LU35" s="516"/>
      <c r="LV35" s="516"/>
      <c r="LW35" s="516"/>
      <c r="LX35" s="516"/>
      <c r="LY35" s="516"/>
      <c r="LZ35" s="516"/>
      <c r="MA35" s="516"/>
      <c r="MB35" s="516"/>
      <c r="MC35" s="516"/>
      <c r="MD35" s="516"/>
      <c r="ME35" s="516"/>
      <c r="MF35" s="516"/>
      <c r="MG35" s="516"/>
      <c r="MH35" s="516"/>
      <c r="MI35" s="516"/>
      <c r="MJ35" s="516"/>
      <c r="MK35" s="516"/>
      <c r="ML35" s="516"/>
      <c r="MM35" s="516"/>
      <c r="MN35" s="516"/>
      <c r="MO35" s="516"/>
      <c r="MP35" s="516"/>
      <c r="MQ35" s="516"/>
      <c r="MR35" s="516"/>
      <c r="MS35" s="516"/>
      <c r="MT35" s="516"/>
      <c r="MU35" s="516"/>
      <c r="MV35" s="516"/>
      <c r="MW35" s="516"/>
      <c r="MX35" s="516"/>
      <c r="MY35" s="516"/>
      <c r="MZ35" s="516"/>
      <c r="NA35" s="516"/>
      <c r="NB35" s="516"/>
      <c r="NC35" s="516"/>
      <c r="ND35" s="516"/>
      <c r="NE35" s="516"/>
      <c r="NF35" s="516"/>
      <c r="NG35" s="516"/>
      <c r="NH35" s="516"/>
      <c r="NI35" s="516"/>
      <c r="NJ35" s="516"/>
      <c r="NK35" s="516"/>
      <c r="NL35" s="516"/>
      <c r="NM35" s="516"/>
      <c r="NN35" s="516"/>
      <c r="NO35" s="516"/>
      <c r="NP35" s="516"/>
      <c r="NQ35" s="516"/>
      <c r="NR35" s="516"/>
      <c r="NS35" s="516"/>
      <c r="NT35" s="516"/>
      <c r="NU35" s="516"/>
      <c r="NV35" s="516"/>
      <c r="NW35" s="516"/>
      <c r="NX35" s="516"/>
      <c r="NY35" s="516"/>
      <c r="NZ35" s="516"/>
      <c r="OA35" s="516"/>
      <c r="OB35" s="516"/>
      <c r="OC35" s="516"/>
      <c r="OD35" s="516"/>
      <c r="OE35" s="516"/>
      <c r="OF35" s="516"/>
      <c r="OG35" s="516"/>
      <c r="OH35" s="516"/>
      <c r="OI35" s="516"/>
      <c r="OJ35" s="516"/>
      <c r="OK35" s="516"/>
      <c r="OL35" s="516"/>
      <c r="OM35" s="516"/>
      <c r="ON35" s="516"/>
      <c r="OO35" s="516"/>
      <c r="OP35" s="516"/>
      <c r="OQ35" s="516"/>
      <c r="OR35" s="516"/>
      <c r="OS35" s="516"/>
      <c r="OT35" s="516"/>
      <c r="OU35" s="516"/>
      <c r="OV35" s="516"/>
      <c r="OW35" s="516"/>
      <c r="OX35" s="516"/>
      <c r="OY35" s="516"/>
      <c r="OZ35" s="516"/>
      <c r="PA35" s="516"/>
      <c r="PB35" s="516"/>
      <c r="PC35" s="516"/>
      <c r="PD35" s="516"/>
      <c r="PE35" s="516"/>
      <c r="PF35" s="516"/>
      <c r="PG35" s="516"/>
      <c r="PH35" s="516"/>
      <c r="PI35" s="516"/>
      <c r="PJ35" s="516"/>
      <c r="PK35" s="516"/>
      <c r="PL35" s="516"/>
      <c r="PM35" s="516"/>
      <c r="PN35" s="516"/>
      <c r="PO35" s="516"/>
      <c r="PP35" s="516"/>
      <c r="PQ35" s="516"/>
      <c r="PR35" s="516"/>
      <c r="PS35" s="516"/>
      <c r="PT35" s="516"/>
      <c r="PU35" s="516"/>
      <c r="PV35" s="516"/>
      <c r="PW35" s="516"/>
      <c r="PX35" s="516"/>
      <c r="PY35" s="516"/>
      <c r="PZ35" s="516"/>
      <c r="QA35" s="516"/>
      <c r="QB35" s="516"/>
      <c r="QC35" s="516"/>
      <c r="QD35" s="516"/>
      <c r="QE35" s="516"/>
      <c r="QF35" s="516"/>
      <c r="QG35" s="516"/>
      <c r="QH35" s="516"/>
      <c r="QI35" s="516"/>
      <c r="QJ35" s="516"/>
      <c r="QK35" s="516"/>
      <c r="QL35" s="516"/>
      <c r="QM35" s="516"/>
      <c r="QN35" s="516"/>
      <c r="QO35" s="516"/>
      <c r="QP35" s="516"/>
      <c r="QQ35" s="516"/>
      <c r="QR35" s="516"/>
      <c r="QS35" s="516"/>
      <c r="QT35" s="516"/>
      <c r="QU35" s="516"/>
      <c r="QV35" s="516"/>
      <c r="QW35" s="516"/>
      <c r="QX35" s="516"/>
      <c r="QY35" s="516"/>
      <c r="QZ35" s="516"/>
      <c r="RA35" s="516"/>
      <c r="RB35" s="516"/>
      <c r="RC35" s="516"/>
      <c r="RD35" s="516"/>
      <c r="RE35" s="516"/>
      <c r="RF35" s="516"/>
      <c r="RG35" s="516"/>
      <c r="RH35" s="516"/>
      <c r="RI35" s="516"/>
      <c r="RJ35" s="516"/>
      <c r="RK35" s="516"/>
      <c r="RL35" s="516"/>
      <c r="RM35" s="516"/>
      <c r="RN35" s="516"/>
      <c r="RO35" s="516"/>
      <c r="RP35" s="516"/>
      <c r="RQ35" s="516"/>
      <c r="RR35" s="516"/>
      <c r="RS35" s="516"/>
      <c r="RT35" s="516"/>
      <c r="RU35" s="516"/>
      <c r="RV35" s="516"/>
      <c r="RW35" s="516"/>
      <c r="RX35" s="516"/>
      <c r="RY35" s="516"/>
      <c r="RZ35" s="516"/>
      <c r="SA35" s="516"/>
      <c r="SB35" s="516"/>
      <c r="SC35" s="516"/>
      <c r="SD35" s="516"/>
      <c r="SE35" s="516"/>
      <c r="SF35" s="516"/>
      <c r="SG35" s="516"/>
      <c r="SH35" s="516"/>
      <c r="SI35" s="516"/>
      <c r="SJ35" s="516"/>
      <c r="SK35" s="516"/>
      <c r="SL35" s="516"/>
      <c r="SM35" s="516"/>
      <c r="SN35" s="516"/>
      <c r="SO35" s="516"/>
      <c r="SP35" s="516"/>
      <c r="SQ35" s="516"/>
      <c r="SR35" s="516"/>
      <c r="SS35" s="516"/>
      <c r="ST35" s="516"/>
      <c r="SU35" s="516"/>
      <c r="SV35" s="516"/>
      <c r="SW35" s="516"/>
      <c r="SX35" s="516"/>
      <c r="SY35" s="516"/>
      <c r="SZ35" s="516"/>
      <c r="TA35" s="516"/>
      <c r="TB35" s="516"/>
      <c r="TC35" s="516"/>
      <c r="TD35" s="516"/>
      <c r="TE35" s="516"/>
      <c r="TF35" s="516"/>
      <c r="TG35" s="516"/>
      <c r="TH35" s="516"/>
      <c r="TI35" s="516"/>
      <c r="TJ35" s="516"/>
      <c r="TK35" s="516"/>
      <c r="TL35" s="516"/>
      <c r="TM35" s="516"/>
      <c r="TN35" s="516"/>
      <c r="TO35" s="516"/>
      <c r="TP35" s="516"/>
      <c r="TQ35" s="516"/>
      <c r="TR35" s="516"/>
      <c r="TS35" s="516"/>
      <c r="TT35" s="516"/>
      <c r="TU35" s="516"/>
      <c r="TV35" s="516"/>
      <c r="TW35" s="516"/>
      <c r="TX35" s="516"/>
      <c r="TY35" s="516"/>
      <c r="TZ35" s="516"/>
      <c r="UA35" s="516"/>
      <c r="UB35" s="516"/>
      <c r="UC35" s="516"/>
      <c r="UD35" s="516"/>
      <c r="UE35" s="516"/>
      <c r="UF35" s="516"/>
      <c r="UG35" s="516"/>
      <c r="UH35" s="516"/>
      <c r="UI35" s="516"/>
      <c r="UJ35" s="516"/>
      <c r="UK35" s="516"/>
      <c r="UL35" s="516"/>
      <c r="UM35" s="516"/>
      <c r="UN35" s="516"/>
      <c r="UO35" s="516"/>
      <c r="UP35" s="516"/>
      <c r="UQ35" s="516"/>
      <c r="UR35" s="516"/>
      <c r="US35" s="516"/>
      <c r="UT35" s="516"/>
      <c r="UU35" s="516"/>
      <c r="UV35" s="516"/>
      <c r="UW35" s="516"/>
      <c r="UX35" s="516"/>
      <c r="UY35" s="516"/>
      <c r="UZ35" s="516"/>
      <c r="VA35" s="516"/>
      <c r="VB35" s="516"/>
      <c r="VC35" s="516"/>
      <c r="VD35" s="516"/>
      <c r="VE35" s="516"/>
      <c r="VF35" s="516"/>
      <c r="VG35" s="516"/>
      <c r="VH35" s="516"/>
      <c r="VI35" s="516"/>
      <c r="VJ35" s="516"/>
      <c r="VK35" s="516"/>
      <c r="VL35" s="516"/>
      <c r="VM35" s="516"/>
      <c r="VN35" s="516"/>
      <c r="VO35" s="516"/>
      <c r="VP35" s="516"/>
      <c r="VQ35" s="516"/>
      <c r="VR35" s="516"/>
      <c r="VS35" s="516"/>
      <c r="VT35" s="516"/>
      <c r="VU35" s="516"/>
      <c r="VV35" s="516"/>
      <c r="VW35" s="516"/>
      <c r="VX35" s="516"/>
      <c r="VY35" s="516"/>
      <c r="VZ35" s="516"/>
      <c r="WA35" s="516"/>
      <c r="WB35" s="516"/>
      <c r="WC35" s="516"/>
      <c r="WD35" s="516"/>
      <c r="WE35" s="516"/>
      <c r="WF35" s="516"/>
      <c r="WG35" s="516"/>
      <c r="WH35" s="516"/>
      <c r="WI35" s="516"/>
      <c r="WJ35" s="516"/>
      <c r="WK35" s="516"/>
      <c r="WL35" s="516"/>
      <c r="WM35" s="516"/>
      <c r="WN35" s="516"/>
      <c r="WO35" s="516"/>
      <c r="WP35" s="516"/>
      <c r="WQ35" s="516"/>
      <c r="WR35" s="516"/>
      <c r="WS35" s="516"/>
      <c r="WT35" s="516"/>
      <c r="WU35" s="516"/>
      <c r="WV35" s="516"/>
      <c r="WW35" s="516"/>
      <c r="WX35" s="516"/>
      <c r="WY35" s="516"/>
      <c r="WZ35" s="516"/>
      <c r="XA35" s="516"/>
      <c r="XB35" s="516"/>
      <c r="XC35" s="516"/>
      <c r="XD35" s="516"/>
      <c r="XE35" s="516"/>
      <c r="XF35" s="516"/>
      <c r="XG35" s="516"/>
      <c r="XH35" s="516"/>
      <c r="XI35" s="516"/>
      <c r="XJ35" s="516"/>
      <c r="XK35" s="516"/>
      <c r="XL35" s="516"/>
      <c r="XM35" s="516"/>
      <c r="XN35" s="516"/>
      <c r="XO35" s="516"/>
      <c r="XP35" s="516"/>
      <c r="XQ35" s="516"/>
      <c r="XR35" s="516"/>
      <c r="XS35" s="516"/>
      <c r="XT35" s="516"/>
      <c r="XU35" s="516"/>
      <c r="XV35" s="516"/>
      <c r="XW35" s="516"/>
      <c r="XX35" s="516"/>
      <c r="XY35" s="516"/>
      <c r="XZ35" s="516"/>
      <c r="YA35" s="516"/>
      <c r="YB35" s="516"/>
      <c r="YC35" s="516"/>
      <c r="YD35" s="516"/>
      <c r="YE35" s="516"/>
      <c r="YF35" s="516"/>
      <c r="YG35" s="516"/>
      <c r="YH35" s="516"/>
      <c r="YI35" s="516"/>
      <c r="YJ35" s="516"/>
      <c r="YK35" s="516"/>
      <c r="YL35" s="516"/>
      <c r="YM35" s="516"/>
      <c r="YN35" s="516"/>
      <c r="YO35" s="516"/>
      <c r="YP35" s="516"/>
      <c r="YQ35" s="516"/>
      <c r="YR35" s="516"/>
      <c r="YS35" s="516"/>
      <c r="YT35" s="516"/>
      <c r="YU35" s="516"/>
      <c r="YV35" s="516"/>
      <c r="YW35" s="516"/>
      <c r="YX35" s="516"/>
      <c r="YY35" s="516"/>
      <c r="YZ35" s="516"/>
      <c r="ZA35" s="516"/>
      <c r="ZB35" s="516"/>
      <c r="ZC35" s="516"/>
      <c r="ZD35" s="516"/>
      <c r="ZE35" s="516"/>
      <c r="ZF35" s="516"/>
      <c r="ZG35" s="516"/>
      <c r="ZH35" s="516"/>
      <c r="ZI35" s="516"/>
      <c r="ZJ35" s="516"/>
      <c r="ZK35" s="516"/>
      <c r="ZL35" s="516"/>
      <c r="ZM35" s="516"/>
      <c r="ZN35" s="516"/>
      <c r="ZO35" s="516"/>
      <c r="ZP35" s="516"/>
      <c r="ZQ35" s="516"/>
      <c r="ZR35" s="516"/>
      <c r="ZS35" s="516"/>
      <c r="ZT35" s="516"/>
      <c r="ZU35" s="516"/>
      <c r="ZV35" s="516"/>
      <c r="ZW35" s="516"/>
      <c r="ZX35" s="516"/>
      <c r="ZY35" s="516"/>
      <c r="ZZ35" s="516"/>
      <c r="AAA35" s="516"/>
      <c r="AAB35" s="516"/>
      <c r="AAC35" s="516"/>
      <c r="AAD35" s="516"/>
      <c r="AAE35" s="516"/>
      <c r="AAF35" s="516"/>
      <c r="AAG35" s="516"/>
      <c r="AAH35" s="516"/>
      <c r="AAI35" s="516"/>
      <c r="AAJ35" s="516"/>
      <c r="AAK35" s="516"/>
      <c r="AAL35" s="516"/>
      <c r="AAM35" s="516"/>
      <c r="AAN35" s="516"/>
      <c r="AAO35" s="516"/>
      <c r="AAP35" s="516"/>
      <c r="AAQ35" s="516"/>
      <c r="AAR35" s="516"/>
      <c r="AAS35" s="516"/>
      <c r="AAT35" s="516"/>
      <c r="AAU35" s="516"/>
      <c r="AAV35" s="516"/>
      <c r="AAW35" s="516"/>
      <c r="AAX35" s="516"/>
      <c r="AAY35" s="516"/>
      <c r="AAZ35" s="516"/>
      <c r="ABA35" s="516"/>
      <c r="ABB35" s="516"/>
      <c r="ABC35" s="516"/>
      <c r="ABD35" s="516"/>
      <c r="ABE35" s="516"/>
      <c r="ABF35" s="516"/>
      <c r="ABG35" s="516"/>
      <c r="ABH35" s="516"/>
      <c r="ABI35" s="516"/>
      <c r="ABJ35" s="516"/>
      <c r="ABK35" s="516"/>
      <c r="ABL35" s="516"/>
      <c r="ABM35" s="516"/>
      <c r="ABN35" s="516"/>
      <c r="ABO35" s="516"/>
      <c r="ABP35" s="516"/>
      <c r="ABQ35" s="516"/>
      <c r="ABR35" s="516"/>
      <c r="ABS35" s="516"/>
      <c r="ABT35" s="516"/>
      <c r="ABU35" s="516"/>
      <c r="ABV35" s="516"/>
      <c r="ABW35" s="516"/>
      <c r="ABX35" s="516"/>
      <c r="ABY35" s="516"/>
      <c r="ABZ35" s="516"/>
      <c r="ACA35" s="516"/>
      <c r="ACB35" s="516"/>
      <c r="ACC35" s="516"/>
      <c r="ACD35" s="516"/>
      <c r="ACE35" s="516"/>
      <c r="ACF35" s="516"/>
      <c r="ACG35" s="516"/>
      <c r="ACH35" s="516"/>
      <c r="ACI35" s="516"/>
      <c r="ACJ35" s="516"/>
      <c r="ACK35" s="516"/>
      <c r="ACL35" s="516"/>
      <c r="ACM35" s="516"/>
      <c r="ACN35" s="516"/>
      <c r="ACO35" s="516"/>
      <c r="ACP35" s="516"/>
      <c r="ACQ35" s="516"/>
      <c r="ACR35" s="516"/>
      <c r="ACS35" s="516"/>
      <c r="ACT35" s="516"/>
      <c r="ACU35" s="516"/>
      <c r="ACV35" s="516"/>
      <c r="ACW35" s="516"/>
      <c r="ACX35" s="516"/>
      <c r="ACY35" s="516"/>
      <c r="ACZ35" s="516"/>
      <c r="ADA35" s="516"/>
      <c r="ADB35" s="516"/>
      <c r="ADC35" s="516"/>
      <c r="ADD35" s="516"/>
      <c r="ADE35" s="516"/>
      <c r="ADF35" s="516"/>
      <c r="ADG35" s="516"/>
      <c r="ADH35" s="516"/>
      <c r="ADI35" s="516"/>
      <c r="ADJ35" s="516"/>
      <c r="ADK35" s="516"/>
      <c r="ADL35" s="516"/>
      <c r="ADM35" s="516"/>
      <c r="ADN35" s="516"/>
      <c r="ADO35" s="516"/>
      <c r="ADP35" s="516"/>
      <c r="ADQ35" s="516"/>
      <c r="ADR35" s="516"/>
      <c r="ADS35" s="516"/>
      <c r="ADT35" s="516"/>
      <c r="ADU35" s="516"/>
      <c r="ADV35" s="516"/>
      <c r="ADW35" s="516"/>
      <c r="ADX35" s="516"/>
      <c r="ADY35" s="516"/>
      <c r="ADZ35" s="516"/>
      <c r="AEA35" s="516"/>
      <c r="AEB35" s="516"/>
      <c r="AEC35" s="516"/>
      <c r="AED35" s="516"/>
      <c r="AEE35" s="516"/>
      <c r="AEF35" s="516"/>
      <c r="AEG35" s="516"/>
      <c r="AEH35" s="516"/>
      <c r="AEI35" s="516"/>
      <c r="AEJ35" s="516"/>
      <c r="AEK35" s="516"/>
      <c r="AEL35" s="516"/>
      <c r="AEM35" s="516"/>
      <c r="AEN35" s="516"/>
      <c r="AEO35" s="516"/>
      <c r="AEP35" s="516"/>
      <c r="AEQ35" s="516"/>
      <c r="AER35" s="516"/>
      <c r="AES35" s="516"/>
      <c r="AET35" s="516"/>
      <c r="AEU35" s="516"/>
      <c r="AEV35" s="516"/>
      <c r="AEW35" s="516"/>
      <c r="AEX35" s="516"/>
      <c r="AEY35" s="516"/>
      <c r="AEZ35" s="516"/>
      <c r="AFA35" s="516"/>
      <c r="AFB35" s="516"/>
      <c r="AFC35" s="516"/>
      <c r="AFD35" s="516"/>
      <c r="AFE35" s="516"/>
      <c r="AFF35" s="516"/>
      <c r="AFG35" s="516"/>
      <c r="AFH35" s="516"/>
      <c r="AFI35" s="516"/>
      <c r="AFJ35" s="516"/>
      <c r="AFK35" s="516"/>
      <c r="AFL35" s="516"/>
      <c r="AFM35" s="516"/>
      <c r="AFN35" s="516"/>
      <c r="AFO35" s="516"/>
      <c r="AFP35" s="516"/>
      <c r="AFQ35" s="516"/>
      <c r="AFR35" s="516"/>
      <c r="AFS35" s="516"/>
      <c r="AFT35" s="516"/>
      <c r="AFU35" s="516"/>
      <c r="AFV35" s="516"/>
      <c r="AFW35" s="516"/>
      <c r="AFX35" s="516"/>
      <c r="AFY35" s="516"/>
      <c r="AFZ35" s="516"/>
      <c r="AGA35" s="516"/>
      <c r="AGB35" s="516"/>
      <c r="AGC35" s="516"/>
      <c r="AGD35" s="516"/>
      <c r="AGE35" s="516"/>
      <c r="AGF35" s="516"/>
      <c r="AGG35" s="516"/>
      <c r="AGH35" s="516"/>
      <c r="AGI35" s="516"/>
      <c r="AGJ35" s="516"/>
      <c r="AGK35" s="516"/>
      <c r="AGL35" s="516"/>
      <c r="AGM35" s="516"/>
      <c r="AGN35" s="516"/>
      <c r="AGO35" s="516"/>
      <c r="AGP35" s="516"/>
      <c r="AGQ35" s="516"/>
      <c r="AGR35" s="516"/>
      <c r="AGS35" s="516"/>
      <c r="AGT35" s="516"/>
      <c r="AGU35" s="516"/>
      <c r="AGV35" s="516"/>
      <c r="AGW35" s="516"/>
      <c r="AGX35" s="516"/>
      <c r="AGY35" s="516"/>
      <c r="AGZ35" s="516"/>
      <c r="AHA35" s="516"/>
      <c r="AHB35" s="516"/>
      <c r="AHC35" s="516"/>
      <c r="AHD35" s="516"/>
      <c r="AHE35" s="516"/>
      <c r="AHF35" s="516"/>
      <c r="AHG35" s="516"/>
      <c r="AHH35" s="516"/>
      <c r="AHI35" s="516"/>
      <c r="AHJ35" s="516"/>
      <c r="AHK35" s="516"/>
      <c r="AHL35" s="516"/>
      <c r="AHM35" s="516"/>
      <c r="AHN35" s="516"/>
      <c r="AHO35" s="516"/>
      <c r="AHP35" s="516"/>
      <c r="AHQ35" s="516"/>
      <c r="AHR35" s="516"/>
      <c r="AHS35" s="516"/>
      <c r="AHT35" s="516"/>
      <c r="AHU35" s="516"/>
      <c r="AHV35" s="516"/>
      <c r="AHW35" s="516"/>
      <c r="AHX35" s="516"/>
      <c r="AHY35" s="516"/>
      <c r="AHZ35" s="516"/>
      <c r="AIA35" s="516"/>
      <c r="AIB35" s="516"/>
      <c r="AIC35" s="516"/>
      <c r="AID35" s="516"/>
      <c r="AIE35" s="516"/>
      <c r="AIF35" s="516"/>
      <c r="AIG35" s="516"/>
      <c r="AIH35" s="516"/>
      <c r="AII35" s="516"/>
      <c r="AIJ35" s="516"/>
      <c r="AIK35" s="516"/>
      <c r="AIL35" s="516"/>
      <c r="AIM35" s="516"/>
      <c r="AIN35" s="516"/>
      <c r="AIO35" s="516"/>
      <c r="AIP35" s="516"/>
      <c r="AIQ35" s="516"/>
      <c r="AIR35" s="516"/>
      <c r="AIS35" s="516"/>
      <c r="AIT35" s="516"/>
      <c r="AIU35" s="516"/>
      <c r="AIV35" s="516"/>
      <c r="AIW35" s="516"/>
      <c r="AIX35" s="516"/>
      <c r="AIY35" s="516"/>
      <c r="AIZ35" s="516"/>
      <c r="AJA35" s="516"/>
      <c r="AJB35" s="516"/>
      <c r="AJC35" s="516"/>
      <c r="AJD35" s="516"/>
      <c r="AJE35" s="516"/>
      <c r="AJF35" s="516"/>
      <c r="AJG35" s="516"/>
      <c r="AJH35" s="516"/>
      <c r="AJI35" s="516"/>
      <c r="AJJ35" s="516"/>
      <c r="AJK35" s="516"/>
      <c r="AJL35" s="516"/>
      <c r="AJM35" s="516"/>
      <c r="AJN35" s="516"/>
      <c r="AJO35" s="516"/>
      <c r="AJP35" s="516"/>
      <c r="AJQ35" s="516"/>
      <c r="AJR35" s="516"/>
      <c r="AJS35" s="516"/>
      <c r="AJT35" s="516"/>
      <c r="AJU35" s="516"/>
      <c r="AJV35" s="516"/>
      <c r="AJW35" s="516"/>
      <c r="AJX35" s="516"/>
      <c r="AJY35" s="516"/>
      <c r="AJZ35" s="516"/>
      <c r="AKA35" s="516"/>
      <c r="AKB35" s="516"/>
      <c r="AKC35" s="516"/>
      <c r="AKD35" s="516"/>
      <c r="AKE35" s="516"/>
      <c r="AKF35" s="516"/>
      <c r="AKG35" s="516"/>
      <c r="AKH35" s="516"/>
      <c r="AKI35" s="516"/>
      <c r="AKJ35" s="516"/>
      <c r="AKK35" s="516"/>
      <c r="AKL35" s="516"/>
      <c r="AKM35" s="516"/>
      <c r="AKN35" s="516"/>
      <c r="AKO35" s="516"/>
      <c r="AKP35" s="516"/>
      <c r="AKQ35" s="516"/>
      <c r="AKR35" s="516"/>
      <c r="AKS35" s="516"/>
      <c r="AKT35" s="516"/>
      <c r="AKU35" s="516"/>
      <c r="AKV35" s="516"/>
      <c r="AKW35" s="516"/>
      <c r="AKX35" s="516"/>
      <c r="AKY35" s="516"/>
      <c r="AKZ35" s="516"/>
      <c r="ALA35" s="516"/>
      <c r="ALB35" s="516"/>
      <c r="ALC35" s="516"/>
      <c r="ALD35" s="516"/>
      <c r="ALE35" s="516"/>
      <c r="ALF35" s="516"/>
      <c r="ALG35" s="516"/>
      <c r="ALH35" s="516"/>
      <c r="ALI35" s="516"/>
      <c r="ALJ35" s="516"/>
      <c r="ALK35" s="516"/>
      <c r="ALL35" s="516"/>
      <c r="ALM35" s="516"/>
      <c r="ALN35" s="516"/>
      <c r="ALO35" s="516"/>
      <c r="ALP35" s="516"/>
      <c r="ALQ35" s="516"/>
      <c r="ALR35" s="516"/>
      <c r="ALS35" s="516"/>
      <c r="ALT35" s="516"/>
      <c r="ALU35" s="516"/>
      <c r="ALV35" s="516"/>
      <c r="ALW35" s="516"/>
      <c r="ALX35" s="516"/>
      <c r="ALY35" s="516"/>
      <c r="ALZ35" s="516"/>
      <c r="AMA35" s="516"/>
      <c r="AMB35" s="516"/>
      <c r="AMC35" s="516"/>
      <c r="AMD35" s="516"/>
      <c r="AME35" s="516"/>
      <c r="AMF35" s="516"/>
      <c r="AMG35" s="516"/>
      <c r="AMH35" s="516"/>
      <c r="AMI35" s="516"/>
      <c r="AMJ35" s="516"/>
      <c r="AMK35" s="516"/>
      <c r="AML35" s="516"/>
      <c r="AMM35" s="516"/>
      <c r="AMN35" s="516"/>
      <c r="AMO35" s="516"/>
      <c r="AMP35" s="516"/>
      <c r="AMQ35" s="516"/>
      <c r="AMR35" s="516"/>
      <c r="AMS35" s="516"/>
      <c r="AMT35" s="516"/>
      <c r="AMU35" s="516"/>
      <c r="AMV35" s="516"/>
      <c r="AMW35" s="516"/>
      <c r="AMX35" s="516"/>
      <c r="AMY35" s="516"/>
      <c r="AMZ35" s="516"/>
      <c r="ANA35" s="516"/>
      <c r="ANB35" s="516"/>
      <c r="ANC35" s="516"/>
      <c r="AND35" s="516"/>
      <c r="ANE35" s="516"/>
      <c r="ANF35" s="516"/>
      <c r="ANG35" s="516"/>
      <c r="ANH35" s="516"/>
      <c r="ANI35" s="516"/>
      <c r="ANJ35" s="516"/>
      <c r="ANK35" s="516"/>
      <c r="ANL35" s="516"/>
      <c r="ANM35" s="516"/>
      <c r="ANN35" s="516"/>
      <c r="ANO35" s="516"/>
      <c r="ANP35" s="516"/>
      <c r="ANQ35" s="516"/>
      <c r="ANR35" s="516"/>
      <c r="ANS35" s="516"/>
      <c r="ANT35" s="516"/>
      <c r="ANU35" s="516"/>
      <c r="ANV35" s="516"/>
      <c r="ANW35" s="516"/>
      <c r="ANX35" s="516"/>
      <c r="ANY35" s="516"/>
      <c r="ANZ35" s="516"/>
      <c r="AOA35" s="516"/>
      <c r="AOB35" s="516"/>
      <c r="AOC35" s="516"/>
      <c r="AOD35" s="516"/>
      <c r="AOE35" s="516"/>
      <c r="AOF35" s="516"/>
      <c r="AOG35" s="516"/>
      <c r="AOH35" s="516"/>
      <c r="AOI35" s="516"/>
      <c r="AOJ35" s="516"/>
      <c r="AOK35" s="516"/>
      <c r="AOL35" s="516"/>
      <c r="AOM35" s="516"/>
      <c r="AON35" s="516"/>
      <c r="AOO35" s="516"/>
      <c r="AOP35" s="516"/>
      <c r="AOQ35" s="516"/>
      <c r="AOR35" s="516"/>
      <c r="AOS35" s="516"/>
      <c r="AOT35" s="516"/>
      <c r="AOU35" s="516"/>
      <c r="AOV35" s="516"/>
      <c r="AOW35" s="516"/>
      <c r="AOX35" s="516"/>
      <c r="AOY35" s="516"/>
      <c r="AOZ35" s="516"/>
      <c r="APA35" s="516"/>
      <c r="APB35" s="516"/>
      <c r="APC35" s="516"/>
      <c r="APD35" s="516"/>
      <c r="APE35" s="516"/>
      <c r="APF35" s="516"/>
      <c r="APG35" s="516"/>
      <c r="APH35" s="516"/>
      <c r="API35" s="516"/>
      <c r="APJ35" s="516"/>
      <c r="APK35" s="516"/>
      <c r="APL35" s="516"/>
      <c r="APM35" s="516"/>
      <c r="APN35" s="516"/>
      <c r="APO35" s="516"/>
      <c r="APP35" s="516"/>
      <c r="APQ35" s="516"/>
      <c r="APR35" s="516"/>
      <c r="APS35" s="516"/>
      <c r="APT35" s="516"/>
      <c r="APU35" s="516"/>
      <c r="APV35" s="516"/>
      <c r="APW35" s="516"/>
      <c r="APX35" s="516"/>
      <c r="APY35" s="516"/>
      <c r="APZ35" s="516"/>
      <c r="AQA35" s="516"/>
      <c r="AQB35" s="516"/>
      <c r="AQC35" s="516"/>
      <c r="AQD35" s="516"/>
      <c r="AQE35" s="516"/>
      <c r="AQF35" s="516"/>
      <c r="AQG35" s="516"/>
      <c r="AQH35" s="516"/>
      <c r="AQI35" s="516"/>
      <c r="AQJ35" s="516"/>
      <c r="AQK35" s="516"/>
      <c r="AQL35" s="516"/>
      <c r="AQM35" s="516"/>
      <c r="AQN35" s="516"/>
      <c r="AQO35" s="516"/>
      <c r="AQP35" s="516"/>
      <c r="AQQ35" s="516"/>
      <c r="AQR35" s="516"/>
      <c r="AQS35" s="516"/>
      <c r="AQT35" s="516"/>
      <c r="AQU35" s="516"/>
      <c r="AQV35" s="516"/>
      <c r="AQW35" s="516"/>
      <c r="AQX35" s="516"/>
      <c r="AQY35" s="516"/>
      <c r="AQZ35" s="516"/>
      <c r="ARA35" s="516"/>
      <c r="ARB35" s="516"/>
      <c r="ARC35" s="516"/>
      <c r="ARD35" s="516"/>
      <c r="ARE35" s="516"/>
      <c r="ARF35" s="516"/>
      <c r="ARG35" s="516"/>
      <c r="ARH35" s="516"/>
      <c r="ARI35" s="516"/>
      <c r="ARJ35" s="516"/>
      <c r="ARK35" s="516"/>
      <c r="ARL35" s="516"/>
      <c r="ARM35" s="516"/>
      <c r="ARN35" s="516"/>
      <c r="ARO35" s="516"/>
      <c r="ARP35" s="516"/>
      <c r="ARQ35" s="516"/>
      <c r="ARR35" s="516"/>
      <c r="ARS35" s="516"/>
      <c r="ART35" s="516"/>
      <c r="ARU35" s="516"/>
      <c r="ARV35" s="516"/>
      <c r="ARW35" s="516"/>
      <c r="ARX35" s="516"/>
      <c r="ARY35" s="516"/>
      <c r="ARZ35" s="516"/>
      <c r="ASA35" s="516"/>
      <c r="ASB35" s="516"/>
      <c r="ASC35" s="516"/>
      <c r="ASD35" s="516"/>
      <c r="ASE35" s="516"/>
      <c r="ASF35" s="516"/>
      <c r="ASG35" s="516"/>
      <c r="ASH35" s="516"/>
      <c r="ASI35" s="516"/>
      <c r="ASJ35" s="516"/>
      <c r="ASK35" s="516"/>
      <c r="ASL35" s="516"/>
      <c r="ASM35" s="516"/>
      <c r="ASN35" s="516"/>
      <c r="ASO35" s="516"/>
      <c r="ASP35" s="516"/>
      <c r="ASQ35" s="516"/>
      <c r="ASR35" s="516"/>
      <c r="ASS35" s="516"/>
      <c r="AST35" s="516"/>
      <c r="ASU35" s="516"/>
      <c r="ASV35" s="516"/>
      <c r="ASW35" s="516"/>
      <c r="ASX35" s="516"/>
      <c r="ASY35" s="516"/>
      <c r="ASZ35" s="516"/>
      <c r="ATA35" s="516"/>
      <c r="ATB35" s="516"/>
      <c r="ATC35" s="516"/>
      <c r="ATD35" s="516"/>
      <c r="ATE35" s="516"/>
      <c r="ATF35" s="516"/>
      <c r="ATG35" s="516"/>
      <c r="ATH35" s="516"/>
      <c r="ATI35" s="516"/>
      <c r="ATJ35" s="516"/>
      <c r="ATK35" s="516"/>
      <c r="ATL35" s="516"/>
      <c r="ATM35" s="516"/>
      <c r="ATN35" s="516"/>
      <c r="ATO35" s="516"/>
      <c r="ATP35" s="516"/>
      <c r="ATQ35" s="516"/>
      <c r="ATR35" s="516"/>
      <c r="ATS35" s="516"/>
      <c r="ATT35" s="516"/>
      <c r="ATU35" s="516"/>
      <c r="ATV35" s="516"/>
      <c r="ATW35" s="516"/>
      <c r="ATX35" s="516"/>
      <c r="ATY35" s="516"/>
      <c r="ATZ35" s="516"/>
      <c r="AUA35" s="516"/>
      <c r="AUB35" s="516"/>
      <c r="AUC35" s="516"/>
      <c r="AUD35" s="516"/>
      <c r="AUE35" s="516"/>
      <c r="AUF35" s="516"/>
      <c r="AUG35" s="516"/>
      <c r="AUH35" s="516"/>
      <c r="AUI35" s="516"/>
      <c r="AUJ35" s="516"/>
      <c r="AUK35" s="516"/>
      <c r="AUL35" s="516"/>
      <c r="AUM35" s="516"/>
      <c r="AUN35" s="516"/>
      <c r="AUO35" s="516"/>
      <c r="AUP35" s="516"/>
      <c r="AUQ35" s="516"/>
      <c r="AUR35" s="516"/>
      <c r="AUS35" s="516"/>
      <c r="AUT35" s="516"/>
      <c r="AUU35" s="516"/>
      <c r="AUV35" s="516"/>
      <c r="AUW35" s="516"/>
      <c r="AUX35" s="516"/>
      <c r="AUY35" s="516"/>
      <c r="AUZ35" s="516"/>
      <c r="AVA35" s="516"/>
      <c r="AVB35" s="516"/>
      <c r="AVC35" s="516"/>
      <c r="AVD35" s="516"/>
      <c r="AVE35" s="516"/>
      <c r="AVF35" s="516"/>
      <c r="AVG35" s="516"/>
      <c r="AVH35" s="516"/>
      <c r="AVI35" s="516"/>
      <c r="AVJ35" s="516"/>
      <c r="AVK35" s="516"/>
      <c r="AVL35" s="516"/>
      <c r="AVM35" s="516"/>
      <c r="AVN35" s="516"/>
      <c r="AVO35" s="516"/>
      <c r="AVP35" s="516"/>
      <c r="AVQ35" s="516"/>
      <c r="AVR35" s="516"/>
      <c r="AVS35" s="516"/>
      <c r="AVT35" s="516"/>
      <c r="AVU35" s="516"/>
      <c r="AVV35" s="516"/>
      <c r="AVW35" s="516"/>
      <c r="AVX35" s="516"/>
      <c r="AVY35" s="516"/>
      <c r="AVZ35" s="516"/>
      <c r="AWA35" s="516"/>
      <c r="AWB35" s="516"/>
      <c r="AWC35" s="516"/>
      <c r="AWD35" s="516"/>
      <c r="AWE35" s="516"/>
      <c r="AWF35" s="516"/>
      <c r="AWG35" s="516"/>
      <c r="AWH35" s="516"/>
      <c r="AWI35" s="516"/>
      <c r="AWJ35" s="516"/>
      <c r="AWK35" s="516"/>
      <c r="AWL35" s="516"/>
      <c r="AWM35" s="516"/>
      <c r="AWN35" s="516"/>
      <c r="AWO35" s="516"/>
      <c r="AWP35" s="516"/>
      <c r="AWQ35" s="516"/>
      <c r="AWR35" s="516"/>
      <c r="AWS35" s="516"/>
      <c r="AWT35" s="516"/>
      <c r="AWU35" s="516"/>
      <c r="AWV35" s="516"/>
      <c r="AWW35" s="516"/>
      <c r="AWX35" s="516"/>
      <c r="AWY35" s="516"/>
      <c r="AWZ35" s="516"/>
      <c r="AXA35" s="516"/>
      <c r="AXB35" s="516"/>
      <c r="AXC35" s="516"/>
      <c r="AXD35" s="516"/>
      <c r="AXE35" s="516"/>
      <c r="AXF35" s="516"/>
      <c r="AXG35" s="516"/>
      <c r="AXH35" s="516"/>
      <c r="AXI35" s="516"/>
      <c r="AXJ35" s="516"/>
      <c r="AXK35" s="516"/>
      <c r="AXL35" s="516"/>
      <c r="AXM35" s="516"/>
      <c r="AXN35" s="516"/>
      <c r="AXO35" s="516"/>
      <c r="AXP35" s="516"/>
      <c r="AXQ35" s="516"/>
      <c r="AXR35" s="516"/>
      <c r="AXS35" s="516"/>
      <c r="AXT35" s="516"/>
      <c r="AXU35" s="516"/>
      <c r="AXV35" s="516"/>
      <c r="AXW35" s="516"/>
      <c r="AXX35" s="516"/>
      <c r="AXY35" s="516"/>
      <c r="AXZ35" s="516"/>
      <c r="AYA35" s="516"/>
      <c r="AYB35" s="516"/>
      <c r="AYC35" s="516"/>
      <c r="AYD35" s="516"/>
      <c r="AYE35" s="516"/>
      <c r="AYF35" s="516"/>
      <c r="AYG35" s="516"/>
      <c r="AYH35" s="516"/>
      <c r="AYI35" s="516"/>
      <c r="AYJ35" s="516"/>
      <c r="AYK35" s="516"/>
      <c r="AYL35" s="516"/>
      <c r="AYM35" s="516"/>
      <c r="AYN35" s="516"/>
      <c r="AYO35" s="516"/>
      <c r="AYP35" s="516"/>
      <c r="AYQ35" s="516"/>
      <c r="AYR35" s="516"/>
      <c r="AYS35" s="516"/>
      <c r="AYT35" s="516"/>
      <c r="AYU35" s="516"/>
      <c r="AYV35" s="516"/>
      <c r="AYW35" s="516"/>
      <c r="AYX35" s="516"/>
      <c r="AYY35" s="516"/>
      <c r="AYZ35" s="516"/>
      <c r="AZA35" s="516"/>
      <c r="AZB35" s="516"/>
      <c r="AZC35" s="516"/>
      <c r="AZD35" s="516"/>
      <c r="AZE35" s="516"/>
      <c r="AZF35" s="516"/>
      <c r="AZG35" s="516"/>
      <c r="AZH35" s="516"/>
      <c r="AZI35" s="516"/>
      <c r="AZJ35" s="516"/>
      <c r="AZK35" s="516"/>
      <c r="AZL35" s="516"/>
      <c r="AZM35" s="516"/>
      <c r="AZN35" s="516"/>
      <c r="AZO35" s="516"/>
      <c r="AZP35" s="516"/>
      <c r="AZQ35" s="516"/>
      <c r="AZR35" s="516"/>
      <c r="AZS35" s="516"/>
      <c r="AZT35" s="516"/>
      <c r="AZU35" s="516"/>
      <c r="AZV35" s="516"/>
      <c r="AZW35" s="516"/>
      <c r="AZX35" s="516"/>
      <c r="AZY35" s="516"/>
      <c r="AZZ35" s="516"/>
      <c r="BAA35" s="516"/>
      <c r="BAB35" s="516"/>
      <c r="BAC35" s="516"/>
      <c r="BAD35" s="516"/>
      <c r="BAE35" s="516"/>
      <c r="BAF35" s="516"/>
      <c r="BAG35" s="516"/>
      <c r="BAH35" s="516"/>
      <c r="BAI35" s="516"/>
      <c r="BAJ35" s="516"/>
      <c r="BAK35" s="516"/>
      <c r="BAL35" s="516"/>
      <c r="BAM35" s="516"/>
      <c r="BAN35" s="516"/>
      <c r="BAO35" s="516"/>
      <c r="BAP35" s="516"/>
      <c r="BAQ35" s="516"/>
      <c r="BAR35" s="516"/>
      <c r="BAS35" s="516"/>
      <c r="BAT35" s="516"/>
      <c r="BAU35" s="516"/>
      <c r="BAV35" s="516"/>
      <c r="BAW35" s="516"/>
      <c r="BAX35" s="516"/>
      <c r="BAY35" s="516"/>
      <c r="BAZ35" s="516"/>
      <c r="BBA35" s="516"/>
      <c r="BBB35" s="516"/>
      <c r="BBC35" s="516"/>
      <c r="BBD35" s="516"/>
      <c r="BBE35" s="516"/>
      <c r="BBF35" s="516"/>
      <c r="BBG35" s="516"/>
      <c r="BBH35" s="516"/>
      <c r="BBI35" s="516"/>
      <c r="BBJ35" s="516"/>
      <c r="BBK35" s="516"/>
      <c r="BBL35" s="516"/>
      <c r="BBM35" s="516"/>
      <c r="BBN35" s="516"/>
      <c r="BBO35" s="516"/>
      <c r="BBP35" s="516"/>
      <c r="BBQ35" s="516"/>
      <c r="BBR35" s="516"/>
      <c r="BBS35" s="516"/>
      <c r="BBT35" s="516"/>
      <c r="BBU35" s="516"/>
      <c r="BBV35" s="516"/>
      <c r="BBW35" s="516"/>
      <c r="BBX35" s="516"/>
      <c r="BBY35" s="516"/>
      <c r="BBZ35" s="516"/>
      <c r="BCA35" s="516"/>
      <c r="BCB35" s="516"/>
      <c r="BCC35" s="516"/>
      <c r="BCD35" s="516"/>
      <c r="BCE35" s="516"/>
      <c r="BCF35" s="516"/>
      <c r="BCG35" s="516"/>
      <c r="BCH35" s="516"/>
      <c r="BCI35" s="516"/>
      <c r="BCJ35" s="516"/>
      <c r="BCK35" s="516"/>
      <c r="BCL35" s="516"/>
      <c r="BCM35" s="516"/>
      <c r="BCN35" s="516"/>
      <c r="BCO35" s="516"/>
      <c r="BCP35" s="516"/>
      <c r="BCQ35" s="516"/>
      <c r="BCR35" s="516"/>
      <c r="BCS35" s="516"/>
      <c r="BCT35" s="516"/>
      <c r="BCU35" s="516"/>
      <c r="BCV35" s="516"/>
      <c r="BCW35" s="516"/>
      <c r="BCX35" s="516"/>
      <c r="BCY35" s="516"/>
      <c r="BCZ35" s="516"/>
      <c r="BDA35" s="516"/>
      <c r="BDB35" s="516"/>
      <c r="BDC35" s="516"/>
      <c r="BDD35" s="516"/>
      <c r="BDE35" s="516"/>
      <c r="BDF35" s="516"/>
      <c r="BDG35" s="516"/>
      <c r="BDH35" s="516"/>
      <c r="BDI35" s="516"/>
      <c r="BDJ35" s="516"/>
      <c r="BDK35" s="516"/>
      <c r="BDL35" s="516"/>
      <c r="BDM35" s="516"/>
      <c r="BDN35" s="516"/>
      <c r="BDO35" s="516"/>
      <c r="BDP35" s="516"/>
      <c r="BDQ35" s="516"/>
      <c r="BDR35" s="516"/>
      <c r="BDS35" s="516"/>
      <c r="BDT35" s="516"/>
      <c r="BDU35" s="516"/>
      <c r="BDV35" s="516"/>
      <c r="BDW35" s="516"/>
      <c r="BDX35" s="516"/>
      <c r="BDY35" s="516"/>
      <c r="BDZ35" s="516"/>
      <c r="BEA35" s="516"/>
      <c r="BEB35" s="516"/>
      <c r="BEC35" s="516"/>
      <c r="BED35" s="516"/>
      <c r="BEE35" s="516"/>
      <c r="BEF35" s="516"/>
      <c r="BEG35" s="516"/>
      <c r="BEH35" s="516"/>
      <c r="BEI35" s="516"/>
      <c r="BEJ35" s="516"/>
      <c r="BEK35" s="516"/>
      <c r="BEL35" s="516"/>
      <c r="BEM35" s="516"/>
      <c r="BEN35" s="516"/>
      <c r="BEO35" s="516"/>
      <c r="BEP35" s="516"/>
      <c r="BEQ35" s="516"/>
      <c r="BER35" s="516"/>
      <c r="BES35" s="516"/>
      <c r="BET35" s="516"/>
      <c r="BEU35" s="516"/>
      <c r="BEV35" s="516"/>
      <c r="BEW35" s="516"/>
      <c r="BEX35" s="516"/>
      <c r="BEY35" s="516"/>
      <c r="BEZ35" s="516"/>
      <c r="BFA35" s="516"/>
      <c r="BFB35" s="516"/>
      <c r="BFC35" s="516"/>
      <c r="BFD35" s="516"/>
      <c r="BFE35" s="516"/>
      <c r="BFF35" s="516"/>
      <c r="BFG35" s="516"/>
      <c r="BFH35" s="516"/>
      <c r="BFI35" s="516"/>
      <c r="BFJ35" s="516"/>
      <c r="BFK35" s="516"/>
      <c r="BFL35" s="516"/>
      <c r="BFM35" s="516"/>
      <c r="BFN35" s="516"/>
      <c r="BFO35" s="516"/>
      <c r="BFP35" s="516"/>
      <c r="BFQ35" s="516"/>
      <c r="BFR35" s="516"/>
      <c r="BFS35" s="516"/>
      <c r="BFT35" s="516"/>
      <c r="BFU35" s="516"/>
      <c r="BFV35" s="516"/>
      <c r="BFW35" s="516"/>
      <c r="BFX35" s="516"/>
      <c r="BFY35" s="516"/>
      <c r="BFZ35" s="516"/>
      <c r="BGA35" s="516"/>
      <c r="BGB35" s="516"/>
      <c r="BGC35" s="516"/>
      <c r="BGD35" s="516"/>
      <c r="BGE35" s="516"/>
      <c r="BGF35" s="516"/>
      <c r="BGG35" s="516"/>
      <c r="BGH35" s="516"/>
      <c r="BGI35" s="516"/>
      <c r="BGJ35" s="516"/>
      <c r="BGK35" s="516"/>
      <c r="BGL35" s="516"/>
      <c r="BGM35" s="516"/>
      <c r="BGN35" s="516"/>
      <c r="BGO35" s="516"/>
      <c r="BGP35" s="516"/>
      <c r="BGQ35" s="516"/>
      <c r="BGR35" s="516"/>
      <c r="BGS35" s="516"/>
      <c r="BGT35" s="516"/>
      <c r="BGU35" s="516"/>
      <c r="BGV35" s="516"/>
      <c r="BGW35" s="516"/>
      <c r="BGX35" s="516"/>
      <c r="BGY35" s="516"/>
      <c r="BGZ35" s="516"/>
      <c r="BHA35" s="516"/>
      <c r="BHB35" s="516"/>
      <c r="BHC35" s="516"/>
      <c r="BHD35" s="516"/>
      <c r="BHE35" s="516"/>
      <c r="BHF35" s="516"/>
      <c r="BHG35" s="516"/>
      <c r="BHH35" s="516"/>
      <c r="BHI35" s="516"/>
      <c r="BHJ35" s="516"/>
      <c r="BHK35" s="516"/>
      <c r="BHL35" s="516"/>
      <c r="BHM35" s="516"/>
      <c r="BHN35" s="516"/>
      <c r="BHO35" s="516"/>
      <c r="BHP35" s="516"/>
      <c r="BHQ35" s="516"/>
      <c r="BHR35" s="516"/>
      <c r="BHS35" s="516"/>
      <c r="BHT35" s="516"/>
      <c r="BHU35" s="516"/>
      <c r="BHV35" s="516"/>
      <c r="BHW35" s="516"/>
      <c r="BHX35" s="516"/>
      <c r="BHY35" s="516"/>
      <c r="BHZ35" s="516"/>
      <c r="BIA35" s="516"/>
      <c r="BIB35" s="516"/>
      <c r="BIC35" s="516"/>
      <c r="BID35" s="516"/>
      <c r="BIE35" s="516"/>
      <c r="BIF35" s="516"/>
      <c r="BIG35" s="516"/>
      <c r="BIH35" s="516"/>
      <c r="BII35" s="516"/>
      <c r="BIJ35" s="516"/>
      <c r="BIK35" s="516"/>
      <c r="BIL35" s="516"/>
      <c r="BIM35" s="516"/>
      <c r="BIN35" s="516"/>
      <c r="BIO35" s="516"/>
      <c r="BIP35" s="516"/>
      <c r="BIQ35" s="516"/>
      <c r="BIR35" s="516"/>
      <c r="BIS35" s="516"/>
      <c r="BIT35" s="516"/>
      <c r="BIU35" s="516"/>
      <c r="BIV35" s="516"/>
      <c r="BIW35" s="516"/>
      <c r="BIX35" s="516"/>
      <c r="BIY35" s="516"/>
      <c r="BIZ35" s="516"/>
      <c r="BJA35" s="516"/>
      <c r="BJB35" s="516"/>
      <c r="BJC35" s="516"/>
      <c r="BJD35" s="516"/>
      <c r="BJE35" s="516"/>
      <c r="BJF35" s="516"/>
      <c r="BJG35" s="516"/>
      <c r="BJH35" s="516"/>
      <c r="BJI35" s="516"/>
      <c r="BJJ35" s="516"/>
      <c r="BJK35" s="516"/>
      <c r="BJL35" s="516"/>
      <c r="BJM35" s="516"/>
      <c r="BJN35" s="516"/>
      <c r="BJO35" s="516"/>
      <c r="BJP35" s="516"/>
      <c r="BJQ35" s="516"/>
      <c r="BJR35" s="516"/>
      <c r="BJS35" s="516"/>
      <c r="BJT35" s="516"/>
      <c r="BJU35" s="516"/>
      <c r="BJV35" s="516"/>
      <c r="BJW35" s="516"/>
      <c r="BJX35" s="516"/>
      <c r="BJY35" s="516"/>
      <c r="BJZ35" s="516"/>
      <c r="BKA35" s="516"/>
      <c r="BKB35" s="516"/>
      <c r="BKC35" s="516"/>
      <c r="BKD35" s="516"/>
      <c r="BKE35" s="516"/>
      <c r="BKF35" s="516"/>
      <c r="BKG35" s="516"/>
      <c r="BKH35" s="516"/>
      <c r="BKI35" s="516"/>
      <c r="BKJ35" s="516"/>
      <c r="BKK35" s="516"/>
      <c r="BKL35" s="516"/>
      <c r="BKM35" s="516"/>
      <c r="BKN35" s="516"/>
      <c r="BKO35" s="516"/>
      <c r="BKP35" s="516"/>
      <c r="BKQ35" s="516"/>
      <c r="BKR35" s="516"/>
      <c r="BKS35" s="516"/>
      <c r="BKT35" s="516"/>
      <c r="BKU35" s="516"/>
      <c r="BKV35" s="516"/>
      <c r="BKW35" s="516"/>
      <c r="BKX35" s="516"/>
      <c r="BKY35" s="516"/>
      <c r="BKZ35" s="516"/>
      <c r="BLA35" s="516"/>
      <c r="BLB35" s="516"/>
      <c r="BLC35" s="516"/>
      <c r="BLD35" s="516"/>
      <c r="BLE35" s="516"/>
      <c r="BLF35" s="516"/>
      <c r="BLG35" s="516"/>
      <c r="BLH35" s="516"/>
      <c r="BLI35" s="516"/>
      <c r="BLJ35" s="516"/>
      <c r="BLK35" s="516"/>
      <c r="BLL35" s="516"/>
      <c r="BLM35" s="516"/>
      <c r="BLN35" s="516"/>
      <c r="BLO35" s="516"/>
      <c r="BLP35" s="516"/>
      <c r="BLQ35" s="516"/>
      <c r="BLR35" s="516"/>
      <c r="BLS35" s="516"/>
      <c r="BLT35" s="516"/>
      <c r="BLU35" s="516"/>
      <c r="BLV35" s="516"/>
      <c r="BLW35" s="516"/>
      <c r="BLX35" s="516"/>
      <c r="BLY35" s="516"/>
      <c r="BLZ35" s="516"/>
      <c r="BMA35" s="516"/>
      <c r="BMB35" s="516"/>
      <c r="BMC35" s="516"/>
      <c r="BMD35" s="516"/>
      <c r="BME35" s="516"/>
      <c r="BMF35" s="516"/>
      <c r="BMG35" s="516"/>
      <c r="BMH35" s="516"/>
      <c r="BMI35" s="516"/>
      <c r="BMJ35" s="516"/>
      <c r="BMK35" s="516"/>
      <c r="BML35" s="516"/>
      <c r="BMM35" s="516"/>
      <c r="BMN35" s="516"/>
      <c r="BMO35" s="516"/>
      <c r="BMP35" s="516"/>
      <c r="BMQ35" s="516"/>
      <c r="BMR35" s="516"/>
      <c r="BMS35" s="516"/>
      <c r="BMT35" s="516"/>
      <c r="BMU35" s="516"/>
      <c r="BMV35" s="516"/>
      <c r="BMW35" s="516"/>
      <c r="BMX35" s="516"/>
      <c r="BMY35" s="516"/>
      <c r="BMZ35" s="516"/>
      <c r="BNA35" s="516"/>
      <c r="BNB35" s="516"/>
      <c r="BNC35" s="516"/>
      <c r="BND35" s="516"/>
      <c r="BNE35" s="516"/>
      <c r="BNF35" s="516"/>
      <c r="BNG35" s="516"/>
      <c r="BNH35" s="516"/>
      <c r="BNI35" s="516"/>
      <c r="BNJ35" s="516"/>
      <c r="BNK35" s="516"/>
      <c r="BNL35" s="516"/>
      <c r="BNM35" s="516"/>
      <c r="BNN35" s="516"/>
      <c r="BNO35" s="516"/>
      <c r="BNP35" s="516"/>
      <c r="BNQ35" s="516"/>
      <c r="BNR35" s="516"/>
      <c r="BNS35" s="516"/>
      <c r="BNT35" s="516"/>
      <c r="BNU35" s="516"/>
      <c r="BNV35" s="516"/>
      <c r="BNW35" s="516"/>
      <c r="BNX35" s="516"/>
      <c r="BNY35" s="516"/>
      <c r="BNZ35" s="516"/>
      <c r="BOA35" s="516"/>
      <c r="BOB35" s="516"/>
      <c r="BOC35" s="516"/>
      <c r="BOD35" s="516"/>
      <c r="BOE35" s="516"/>
      <c r="BOF35" s="516"/>
      <c r="BOG35" s="516"/>
      <c r="BOH35" s="516"/>
      <c r="BOI35" s="516"/>
      <c r="BOJ35" s="516"/>
      <c r="BOK35" s="516"/>
      <c r="BOL35" s="516"/>
      <c r="BOM35" s="516"/>
      <c r="BON35" s="516"/>
      <c r="BOO35" s="516"/>
      <c r="BOP35" s="516"/>
      <c r="BOQ35" s="516"/>
      <c r="BOR35" s="516"/>
      <c r="BOS35" s="516"/>
      <c r="BOT35" s="516"/>
      <c r="BOU35" s="516"/>
      <c r="BOV35" s="516"/>
      <c r="BOW35" s="516"/>
      <c r="BOX35" s="516"/>
      <c r="BOY35" s="516"/>
      <c r="BOZ35" s="516"/>
      <c r="BPA35" s="516"/>
      <c r="BPB35" s="516"/>
      <c r="BPC35" s="516"/>
      <c r="BPD35" s="516"/>
      <c r="BPE35" s="516"/>
      <c r="BPF35" s="516"/>
      <c r="BPG35" s="516"/>
      <c r="BPH35" s="516"/>
      <c r="BPI35" s="516"/>
      <c r="BPJ35" s="516"/>
      <c r="BPK35" s="516"/>
      <c r="BPL35" s="516"/>
      <c r="BPM35" s="516"/>
      <c r="BPN35" s="516"/>
      <c r="BPO35" s="516"/>
      <c r="BPP35" s="516"/>
      <c r="BPQ35" s="516"/>
      <c r="BPR35" s="516"/>
      <c r="BPS35" s="516"/>
      <c r="BPT35" s="516"/>
      <c r="BPU35" s="516"/>
      <c r="BPV35" s="516"/>
      <c r="BPW35" s="516"/>
      <c r="BPX35" s="516"/>
      <c r="BPY35" s="516"/>
      <c r="BPZ35" s="516"/>
      <c r="BQA35" s="516"/>
      <c r="BQB35" s="516"/>
      <c r="BQC35" s="516"/>
      <c r="BQD35" s="516"/>
      <c r="BQE35" s="516"/>
      <c r="BQF35" s="516"/>
      <c r="BQG35" s="516"/>
      <c r="BQH35" s="516"/>
      <c r="BQI35" s="516"/>
      <c r="BQJ35" s="516"/>
      <c r="BQK35" s="516"/>
      <c r="BQL35" s="516"/>
      <c r="BQM35" s="516"/>
      <c r="BQN35" s="516"/>
      <c r="BQO35" s="516"/>
      <c r="BQP35" s="516"/>
      <c r="BQQ35" s="516"/>
      <c r="BQR35" s="516"/>
      <c r="BQS35" s="516"/>
      <c r="BQT35" s="516"/>
      <c r="BQU35" s="516"/>
      <c r="BQV35" s="516"/>
      <c r="BQW35" s="516"/>
      <c r="BQX35" s="516"/>
      <c r="BQY35" s="516"/>
      <c r="BQZ35" s="516"/>
      <c r="BRA35" s="516"/>
      <c r="BRB35" s="516"/>
      <c r="BRC35" s="516"/>
      <c r="BRD35" s="516"/>
      <c r="BRE35" s="516"/>
      <c r="BRF35" s="516"/>
      <c r="BRG35" s="516"/>
      <c r="BRH35" s="516"/>
      <c r="BRI35" s="516"/>
      <c r="BRJ35" s="516"/>
      <c r="BRK35" s="516"/>
      <c r="BRL35" s="516"/>
      <c r="BRM35" s="516"/>
      <c r="BRN35" s="516"/>
      <c r="BRO35" s="516"/>
      <c r="BRP35" s="516"/>
      <c r="BRQ35" s="516"/>
      <c r="BRR35" s="516"/>
      <c r="BRS35" s="516"/>
      <c r="BRT35" s="516"/>
      <c r="BRU35" s="516"/>
      <c r="BRV35" s="516"/>
      <c r="BRW35" s="516"/>
      <c r="BRX35" s="516"/>
      <c r="BRY35" s="516"/>
      <c r="BRZ35" s="516"/>
      <c r="BSA35" s="516"/>
      <c r="BSB35" s="516"/>
      <c r="BSC35" s="516"/>
      <c r="BSD35" s="516"/>
      <c r="BSE35" s="516"/>
      <c r="BSF35" s="516"/>
      <c r="BSG35" s="516"/>
      <c r="BSH35" s="516"/>
      <c r="BSI35" s="516"/>
      <c r="BSJ35" s="516"/>
      <c r="BSK35" s="516"/>
      <c r="BSL35" s="516"/>
      <c r="BSM35" s="516"/>
      <c r="BSN35" s="516"/>
      <c r="BSO35" s="516"/>
      <c r="BSP35" s="516"/>
      <c r="BSQ35" s="516"/>
      <c r="BSR35" s="516"/>
      <c r="BSS35" s="516"/>
      <c r="BST35" s="516"/>
      <c r="BSU35" s="516"/>
      <c r="BSV35" s="516"/>
      <c r="BSW35" s="516"/>
      <c r="BSX35" s="516"/>
      <c r="BSY35" s="516"/>
      <c r="BSZ35" s="516"/>
      <c r="BTA35" s="516"/>
      <c r="BTB35" s="516"/>
      <c r="BTC35" s="516"/>
      <c r="BTD35" s="516"/>
      <c r="BTE35" s="516"/>
      <c r="BTF35" s="516"/>
      <c r="BTG35" s="516"/>
      <c r="BTH35" s="516"/>
      <c r="BTI35" s="516"/>
      <c r="BTJ35" s="516"/>
      <c r="BTK35" s="516"/>
      <c r="BTL35" s="516"/>
      <c r="BTM35" s="516"/>
      <c r="BTN35" s="516"/>
      <c r="BTO35" s="516"/>
      <c r="BTP35" s="516"/>
      <c r="BTQ35" s="516"/>
      <c r="BTR35" s="516"/>
      <c r="BTS35" s="516"/>
      <c r="BTT35" s="516"/>
      <c r="BTU35" s="516"/>
      <c r="BTV35" s="516"/>
      <c r="BTW35" s="516"/>
      <c r="BTX35" s="516"/>
      <c r="BTY35" s="516"/>
      <c r="BTZ35" s="516"/>
      <c r="BUA35" s="516"/>
      <c r="BUB35" s="516"/>
      <c r="BUC35" s="516"/>
      <c r="BUD35" s="516"/>
      <c r="BUE35" s="516"/>
      <c r="BUF35" s="516"/>
      <c r="BUG35" s="516"/>
      <c r="BUH35" s="516"/>
      <c r="BUI35" s="516"/>
      <c r="BUJ35" s="516"/>
      <c r="BUK35" s="516"/>
      <c r="BUL35" s="516"/>
      <c r="BUM35" s="516"/>
      <c r="BUN35" s="516"/>
      <c r="BUO35" s="516"/>
      <c r="BUP35" s="516"/>
      <c r="BUQ35" s="516"/>
      <c r="BUR35" s="516"/>
      <c r="BUS35" s="516"/>
      <c r="BUT35" s="516"/>
      <c r="BUU35" s="516"/>
      <c r="BUV35" s="516"/>
      <c r="BUW35" s="516"/>
      <c r="BUX35" s="516"/>
      <c r="BUY35" s="516"/>
      <c r="BUZ35" s="516"/>
      <c r="BVA35" s="516"/>
      <c r="BVB35" s="516"/>
      <c r="BVC35" s="516"/>
      <c r="BVD35" s="516"/>
      <c r="BVE35" s="516"/>
      <c r="BVF35" s="516"/>
      <c r="BVG35" s="516"/>
      <c r="BVH35" s="516"/>
      <c r="BVI35" s="516"/>
      <c r="BVJ35" s="516"/>
      <c r="BVK35" s="516"/>
      <c r="BVL35" s="516"/>
      <c r="BVM35" s="516"/>
      <c r="BVN35" s="516"/>
      <c r="BVO35" s="516"/>
      <c r="BVP35" s="516"/>
      <c r="BVQ35" s="516"/>
      <c r="BVR35" s="516"/>
      <c r="BVS35" s="516"/>
      <c r="BVT35" s="516"/>
      <c r="BVU35" s="516"/>
      <c r="BVV35" s="516"/>
      <c r="BVW35" s="516"/>
      <c r="BVX35" s="516"/>
      <c r="BVY35" s="516"/>
      <c r="BVZ35" s="516"/>
      <c r="BWA35" s="516"/>
      <c r="BWB35" s="516"/>
      <c r="BWC35" s="516"/>
      <c r="BWD35" s="516"/>
      <c r="BWE35" s="516"/>
      <c r="BWF35" s="516"/>
      <c r="BWG35" s="516"/>
      <c r="BWH35" s="516"/>
      <c r="BWI35" s="516"/>
      <c r="BWJ35" s="516"/>
      <c r="BWK35" s="516"/>
      <c r="BWL35" s="516"/>
      <c r="BWM35" s="516"/>
      <c r="BWN35" s="516"/>
      <c r="BWO35" s="516"/>
      <c r="BWP35" s="516"/>
      <c r="BWQ35" s="516"/>
      <c r="BWR35" s="516"/>
      <c r="BWS35" s="516"/>
      <c r="BWT35" s="516"/>
      <c r="BWU35" s="516"/>
      <c r="BWV35" s="516"/>
      <c r="BWW35" s="516"/>
      <c r="BWX35" s="516"/>
      <c r="BWY35" s="516"/>
      <c r="BWZ35" s="516"/>
      <c r="BXA35" s="516"/>
      <c r="BXB35" s="516"/>
      <c r="BXC35" s="516"/>
      <c r="BXD35" s="516"/>
      <c r="BXE35" s="516"/>
      <c r="BXF35" s="516"/>
      <c r="BXG35" s="516"/>
      <c r="BXH35" s="516"/>
      <c r="BXI35" s="516"/>
      <c r="BXJ35" s="516"/>
      <c r="BXK35" s="516"/>
      <c r="BXL35" s="516"/>
      <c r="BXM35" s="516"/>
      <c r="BXN35" s="516"/>
      <c r="BXO35" s="516"/>
      <c r="BXP35" s="516"/>
      <c r="BXQ35" s="516"/>
      <c r="BXR35" s="516"/>
      <c r="BXS35" s="516"/>
      <c r="BXT35" s="516"/>
      <c r="BXU35" s="516"/>
      <c r="BXV35" s="516"/>
      <c r="BXW35" s="516"/>
      <c r="BXX35" s="516"/>
      <c r="BXY35" s="516"/>
      <c r="BXZ35" s="516"/>
      <c r="BYA35" s="516"/>
      <c r="BYB35" s="516"/>
      <c r="BYC35" s="516"/>
      <c r="BYD35" s="516"/>
      <c r="BYE35" s="516"/>
      <c r="BYF35" s="516"/>
      <c r="BYG35" s="516"/>
      <c r="BYH35" s="516"/>
      <c r="BYI35" s="516"/>
      <c r="BYJ35" s="516"/>
      <c r="BYK35" s="516"/>
      <c r="BYL35" s="516"/>
      <c r="BYM35" s="516"/>
      <c r="BYN35" s="516"/>
      <c r="BYO35" s="516"/>
      <c r="BYP35" s="516"/>
      <c r="BYQ35" s="516"/>
      <c r="BYR35" s="516"/>
      <c r="BYS35" s="516"/>
      <c r="BYT35" s="516"/>
      <c r="BYU35" s="516"/>
      <c r="BYV35" s="516"/>
      <c r="BYW35" s="516"/>
      <c r="BYX35" s="516"/>
      <c r="BYY35" s="516"/>
      <c r="BYZ35" s="516"/>
      <c r="BZA35" s="516"/>
      <c r="BZB35" s="516"/>
      <c r="BZC35" s="516"/>
      <c r="BZD35" s="516"/>
      <c r="BZE35" s="516"/>
      <c r="BZF35" s="516"/>
      <c r="BZG35" s="516"/>
      <c r="BZH35" s="516"/>
      <c r="BZI35" s="516"/>
      <c r="BZJ35" s="516"/>
      <c r="BZK35" s="516"/>
      <c r="BZL35" s="516"/>
      <c r="BZM35" s="516"/>
      <c r="BZN35" s="516"/>
      <c r="BZO35" s="516"/>
      <c r="BZP35" s="516"/>
      <c r="BZQ35" s="516"/>
      <c r="BZR35" s="516"/>
      <c r="BZS35" s="516"/>
      <c r="BZT35" s="516"/>
      <c r="BZU35" s="516"/>
      <c r="BZV35" s="516"/>
      <c r="BZW35" s="516"/>
      <c r="BZX35" s="516"/>
      <c r="BZY35" s="516"/>
      <c r="BZZ35" s="516"/>
      <c r="CAA35" s="516"/>
      <c r="CAB35" s="516"/>
      <c r="CAC35" s="516"/>
      <c r="CAD35" s="516"/>
      <c r="CAE35" s="516"/>
      <c r="CAF35" s="516"/>
      <c r="CAG35" s="516"/>
      <c r="CAH35" s="516"/>
      <c r="CAI35" s="516"/>
      <c r="CAJ35" s="516"/>
      <c r="CAK35" s="516"/>
      <c r="CAL35" s="516"/>
      <c r="CAM35" s="516"/>
      <c r="CAN35" s="516"/>
      <c r="CAO35" s="516"/>
      <c r="CAP35" s="516"/>
      <c r="CAQ35" s="516"/>
      <c r="CAR35" s="516"/>
      <c r="CAS35" s="516"/>
      <c r="CAT35" s="516"/>
      <c r="CAU35" s="516"/>
      <c r="CAV35" s="516"/>
      <c r="CAW35" s="516"/>
      <c r="CAX35" s="516"/>
      <c r="CAY35" s="516"/>
      <c r="CAZ35" s="516"/>
      <c r="CBA35" s="516"/>
      <c r="CBB35" s="516"/>
      <c r="CBC35" s="516"/>
      <c r="CBD35" s="516"/>
      <c r="CBE35" s="516"/>
      <c r="CBF35" s="516"/>
      <c r="CBG35" s="516"/>
      <c r="CBH35" s="516"/>
      <c r="CBI35" s="516"/>
      <c r="CBJ35" s="516"/>
      <c r="CBK35" s="516"/>
      <c r="CBL35" s="516"/>
      <c r="CBM35" s="516"/>
      <c r="CBN35" s="516"/>
      <c r="CBO35" s="516"/>
      <c r="CBP35" s="516"/>
      <c r="CBQ35" s="516"/>
      <c r="CBR35" s="516"/>
      <c r="CBS35" s="516"/>
      <c r="CBT35" s="516"/>
      <c r="CBU35" s="516"/>
      <c r="CBV35" s="516"/>
      <c r="CBW35" s="516"/>
      <c r="CBX35" s="516"/>
      <c r="CBY35" s="516"/>
      <c r="CBZ35" s="516"/>
      <c r="CCA35" s="516"/>
      <c r="CCB35" s="516"/>
      <c r="CCC35" s="516"/>
      <c r="CCD35" s="516"/>
      <c r="CCE35" s="516"/>
      <c r="CCF35" s="516"/>
      <c r="CCG35" s="516"/>
      <c r="CCH35" s="516"/>
      <c r="CCI35" s="516"/>
      <c r="CCJ35" s="516"/>
      <c r="CCK35" s="516"/>
      <c r="CCL35" s="516"/>
      <c r="CCM35" s="516"/>
      <c r="CCN35" s="516"/>
      <c r="CCO35" s="516"/>
      <c r="CCP35" s="516"/>
      <c r="CCQ35" s="516"/>
      <c r="CCR35" s="516"/>
      <c r="CCS35" s="516"/>
      <c r="CCT35" s="516"/>
      <c r="CCU35" s="516"/>
      <c r="CCV35" s="516"/>
      <c r="CCW35" s="516"/>
      <c r="CCX35" s="516"/>
      <c r="CCY35" s="516"/>
      <c r="CCZ35" s="516"/>
      <c r="CDA35" s="516"/>
      <c r="CDB35" s="516"/>
      <c r="CDC35" s="516"/>
      <c r="CDD35" s="516"/>
      <c r="CDE35" s="516"/>
      <c r="CDF35" s="516"/>
      <c r="CDG35" s="516"/>
      <c r="CDH35" s="516"/>
      <c r="CDI35" s="516"/>
      <c r="CDJ35" s="516"/>
      <c r="CDK35" s="516"/>
      <c r="CDL35" s="516"/>
      <c r="CDM35" s="516"/>
      <c r="CDN35" s="516"/>
      <c r="CDO35" s="516"/>
      <c r="CDP35" s="516"/>
      <c r="CDQ35" s="516"/>
      <c r="CDR35" s="516"/>
      <c r="CDS35" s="516"/>
      <c r="CDT35" s="516"/>
      <c r="CDU35" s="516"/>
      <c r="CDV35" s="516"/>
      <c r="CDW35" s="516"/>
      <c r="CDX35" s="516"/>
      <c r="CDY35" s="516"/>
      <c r="CDZ35" s="516"/>
      <c r="CEA35" s="516"/>
      <c r="CEB35" s="516"/>
      <c r="CEC35" s="516"/>
      <c r="CED35" s="516"/>
      <c r="CEE35" s="516"/>
      <c r="CEF35" s="516"/>
      <c r="CEG35" s="516"/>
      <c r="CEH35" s="516"/>
      <c r="CEI35" s="516"/>
      <c r="CEJ35" s="516"/>
      <c r="CEK35" s="516"/>
      <c r="CEL35" s="516"/>
      <c r="CEM35" s="516"/>
      <c r="CEN35" s="516"/>
      <c r="CEO35" s="516"/>
      <c r="CEP35" s="516"/>
      <c r="CEQ35" s="516"/>
      <c r="CER35" s="516"/>
      <c r="CES35" s="516"/>
      <c r="CET35" s="516"/>
      <c r="CEU35" s="516"/>
      <c r="CEV35" s="516"/>
      <c r="CEW35" s="516"/>
      <c r="CEX35" s="516"/>
      <c r="CEY35" s="516"/>
      <c r="CEZ35" s="516"/>
      <c r="CFA35" s="516"/>
      <c r="CFB35" s="516"/>
      <c r="CFC35" s="516"/>
      <c r="CFD35" s="516"/>
      <c r="CFE35" s="516"/>
      <c r="CFF35" s="516"/>
      <c r="CFG35" s="516"/>
      <c r="CFH35" s="516"/>
      <c r="CFI35" s="516"/>
      <c r="CFJ35" s="516"/>
      <c r="CFK35" s="516"/>
      <c r="CFL35" s="516"/>
      <c r="CFM35" s="516"/>
      <c r="CFN35" s="516"/>
      <c r="CFO35" s="516"/>
      <c r="CFP35" s="516"/>
      <c r="CFQ35" s="516"/>
      <c r="CFR35" s="516"/>
      <c r="CFS35" s="516"/>
      <c r="CFT35" s="516"/>
      <c r="CFU35" s="516"/>
      <c r="CFV35" s="516"/>
      <c r="CFW35" s="516"/>
      <c r="CFX35" s="516"/>
      <c r="CFY35" s="516"/>
      <c r="CFZ35" s="516"/>
      <c r="CGA35" s="516"/>
      <c r="CGB35" s="516"/>
      <c r="CGC35" s="516"/>
      <c r="CGD35" s="516"/>
      <c r="CGE35" s="516"/>
      <c r="CGF35" s="516"/>
      <c r="CGG35" s="516"/>
      <c r="CGH35" s="516"/>
      <c r="CGI35" s="516"/>
      <c r="CGJ35" s="516"/>
      <c r="CGK35" s="516"/>
      <c r="CGL35" s="516"/>
      <c r="CGM35" s="516"/>
      <c r="CGN35" s="516"/>
      <c r="CGO35" s="516"/>
      <c r="CGP35" s="516"/>
      <c r="CGQ35" s="516"/>
      <c r="CGR35" s="516"/>
      <c r="CGS35" s="516"/>
      <c r="CGT35" s="516"/>
      <c r="CGU35" s="516"/>
      <c r="CGV35" s="516"/>
      <c r="CGW35" s="516"/>
      <c r="CGX35" s="516"/>
      <c r="CGY35" s="516"/>
      <c r="CGZ35" s="516"/>
      <c r="CHA35" s="516"/>
      <c r="CHB35" s="516"/>
      <c r="CHC35" s="516"/>
      <c r="CHD35" s="516"/>
      <c r="CHE35" s="516"/>
      <c r="CHF35" s="516"/>
      <c r="CHG35" s="516"/>
      <c r="CHH35" s="516"/>
      <c r="CHI35" s="516"/>
      <c r="CHJ35" s="516"/>
      <c r="CHK35" s="516"/>
      <c r="CHL35" s="516"/>
      <c r="CHM35" s="516"/>
      <c r="CHN35" s="516"/>
      <c r="CHO35" s="516"/>
      <c r="CHP35" s="516"/>
      <c r="CHQ35" s="516"/>
      <c r="CHR35" s="516"/>
      <c r="CHS35" s="516"/>
      <c r="CHT35" s="516"/>
      <c r="CHU35" s="516"/>
      <c r="CHV35" s="516"/>
      <c r="CHW35" s="516"/>
      <c r="CHX35" s="516"/>
      <c r="CHY35" s="516"/>
      <c r="CHZ35" s="516"/>
      <c r="CIA35" s="516"/>
      <c r="CIB35" s="516"/>
      <c r="CIC35" s="516"/>
      <c r="CID35" s="516"/>
      <c r="CIE35" s="516"/>
      <c r="CIF35" s="516"/>
      <c r="CIG35" s="516"/>
      <c r="CIH35" s="516"/>
      <c r="CII35" s="516"/>
      <c r="CIJ35" s="516"/>
      <c r="CIK35" s="516"/>
      <c r="CIL35" s="516"/>
      <c r="CIM35" s="516"/>
      <c r="CIN35" s="516"/>
      <c r="CIO35" s="516"/>
      <c r="CIP35" s="516"/>
      <c r="CIQ35" s="516"/>
      <c r="CIR35" s="516"/>
      <c r="CIS35" s="516"/>
      <c r="CIT35" s="516"/>
      <c r="CIU35" s="516"/>
      <c r="CIV35" s="516"/>
      <c r="CIW35" s="516"/>
      <c r="CIX35" s="516"/>
      <c r="CIY35" s="516"/>
      <c r="CIZ35" s="516"/>
      <c r="CJA35" s="516"/>
      <c r="CJB35" s="516"/>
      <c r="CJC35" s="516"/>
      <c r="CJD35" s="516"/>
      <c r="CJE35" s="516"/>
      <c r="CJF35" s="516"/>
      <c r="CJG35" s="516"/>
      <c r="CJH35" s="516"/>
      <c r="CJI35" s="516"/>
      <c r="CJJ35" s="516"/>
      <c r="CJK35" s="516"/>
      <c r="CJL35" s="516"/>
      <c r="CJM35" s="516"/>
      <c r="CJN35" s="516"/>
      <c r="CJO35" s="516"/>
      <c r="CJP35" s="516"/>
      <c r="CJQ35" s="516"/>
      <c r="CJR35" s="516"/>
      <c r="CJS35" s="516"/>
      <c r="CJT35" s="516"/>
      <c r="CJU35" s="516"/>
      <c r="CJV35" s="516"/>
      <c r="CJW35" s="516"/>
      <c r="CJX35" s="516"/>
      <c r="CJY35" s="516"/>
      <c r="CJZ35" s="516"/>
      <c r="CKA35" s="516"/>
      <c r="CKB35" s="516"/>
      <c r="CKC35" s="516"/>
      <c r="CKD35" s="516"/>
      <c r="CKE35" s="516"/>
      <c r="CKF35" s="516"/>
      <c r="CKG35" s="516"/>
      <c r="CKH35" s="516"/>
      <c r="CKI35" s="516"/>
      <c r="CKJ35" s="516"/>
      <c r="CKK35" s="516"/>
      <c r="CKL35" s="516"/>
      <c r="CKM35" s="516"/>
      <c r="CKN35" s="516"/>
      <c r="CKO35" s="516"/>
      <c r="CKP35" s="516"/>
      <c r="CKQ35" s="516"/>
      <c r="CKR35" s="516"/>
      <c r="CKS35" s="516"/>
      <c r="CKT35" s="516"/>
      <c r="CKU35" s="516"/>
      <c r="CKV35" s="516"/>
      <c r="CKW35" s="516"/>
      <c r="CKX35" s="516"/>
      <c r="CKY35" s="516"/>
      <c r="CKZ35" s="516"/>
      <c r="CLA35" s="516"/>
      <c r="CLB35" s="516"/>
      <c r="CLC35" s="516"/>
      <c r="CLD35" s="516"/>
      <c r="CLE35" s="516"/>
      <c r="CLF35" s="516"/>
      <c r="CLG35" s="516"/>
      <c r="CLH35" s="516"/>
      <c r="CLI35" s="516"/>
      <c r="CLJ35" s="516"/>
      <c r="CLK35" s="516"/>
      <c r="CLL35" s="516"/>
      <c r="CLM35" s="516"/>
      <c r="CLN35" s="516"/>
      <c r="CLO35" s="516"/>
      <c r="CLP35" s="516"/>
      <c r="CLQ35" s="516"/>
      <c r="CLR35" s="516"/>
      <c r="CLS35" s="516"/>
      <c r="CLT35" s="516"/>
      <c r="CLU35" s="516"/>
      <c r="CLV35" s="516"/>
      <c r="CLW35" s="516"/>
      <c r="CLX35" s="516"/>
      <c r="CLY35" s="516"/>
      <c r="CLZ35" s="516"/>
      <c r="CMA35" s="516"/>
      <c r="CMB35" s="516"/>
      <c r="CMC35" s="516"/>
      <c r="CMD35" s="516"/>
      <c r="CME35" s="516"/>
      <c r="CMF35" s="516"/>
      <c r="CMG35" s="516"/>
      <c r="CMH35" s="516"/>
      <c r="CMI35" s="516"/>
      <c r="CMJ35" s="516"/>
      <c r="CMK35" s="516"/>
      <c r="CML35" s="516"/>
      <c r="CMM35" s="516"/>
      <c r="CMN35" s="516"/>
      <c r="CMO35" s="516"/>
      <c r="CMP35" s="516"/>
      <c r="CMQ35" s="516"/>
      <c r="CMR35" s="516"/>
      <c r="CMS35" s="516"/>
      <c r="CMT35" s="516"/>
      <c r="CMU35" s="516"/>
      <c r="CMV35" s="516"/>
      <c r="CMW35" s="516"/>
      <c r="CMX35" s="516"/>
      <c r="CMY35" s="516"/>
      <c r="CMZ35" s="516"/>
      <c r="CNA35" s="516"/>
      <c r="CNB35" s="516"/>
      <c r="CNC35" s="516"/>
      <c r="CND35" s="516"/>
      <c r="CNE35" s="516"/>
      <c r="CNF35" s="516"/>
      <c r="CNG35" s="516"/>
      <c r="CNH35" s="516"/>
      <c r="CNI35" s="516"/>
      <c r="CNJ35" s="516"/>
      <c r="CNK35" s="516"/>
      <c r="CNL35" s="516"/>
      <c r="CNM35" s="516"/>
      <c r="CNN35" s="516"/>
      <c r="CNO35" s="516"/>
      <c r="CNP35" s="516"/>
      <c r="CNQ35" s="516"/>
      <c r="CNR35" s="516"/>
      <c r="CNS35" s="516"/>
      <c r="CNT35" s="516"/>
      <c r="CNU35" s="516"/>
      <c r="CNV35" s="516"/>
      <c r="CNW35" s="516"/>
      <c r="CNX35" s="516"/>
      <c r="CNY35" s="516"/>
      <c r="CNZ35" s="516"/>
      <c r="COA35" s="516"/>
      <c r="COB35" s="516"/>
      <c r="COC35" s="516"/>
      <c r="COD35" s="516"/>
      <c r="COE35" s="516"/>
      <c r="COF35" s="516"/>
      <c r="COG35" s="516"/>
      <c r="COH35" s="516"/>
      <c r="COI35" s="516"/>
      <c r="COJ35" s="516"/>
      <c r="COK35" s="516"/>
      <c r="COL35" s="516"/>
      <c r="COM35" s="516"/>
      <c r="CON35" s="516"/>
      <c r="COO35" s="516"/>
      <c r="COP35" s="516"/>
      <c r="COQ35" s="516"/>
      <c r="COR35" s="516"/>
      <c r="COS35" s="516"/>
      <c r="COT35" s="516"/>
      <c r="COU35" s="516"/>
      <c r="COV35" s="516"/>
      <c r="COW35" s="516"/>
      <c r="COX35" s="516"/>
      <c r="COY35" s="516"/>
      <c r="COZ35" s="516"/>
      <c r="CPA35" s="516"/>
      <c r="CPB35" s="516"/>
      <c r="CPC35" s="516"/>
      <c r="CPD35" s="516"/>
      <c r="CPE35" s="516"/>
      <c r="CPF35" s="516"/>
      <c r="CPG35" s="516"/>
      <c r="CPH35" s="516"/>
      <c r="CPI35" s="516"/>
      <c r="CPJ35" s="516"/>
      <c r="CPK35" s="516"/>
      <c r="CPL35" s="516"/>
      <c r="CPM35" s="516"/>
      <c r="CPN35" s="516"/>
      <c r="CPO35" s="516"/>
      <c r="CPP35" s="516"/>
      <c r="CPQ35" s="516"/>
      <c r="CPR35" s="516"/>
      <c r="CPS35" s="516"/>
      <c r="CPT35" s="516"/>
      <c r="CPU35" s="516"/>
      <c r="CPV35" s="516"/>
      <c r="CPW35" s="516"/>
      <c r="CPX35" s="516"/>
      <c r="CPY35" s="516"/>
      <c r="CPZ35" s="516"/>
      <c r="CQA35" s="516"/>
      <c r="CQB35" s="516"/>
      <c r="CQC35" s="516"/>
      <c r="CQD35" s="516"/>
      <c r="CQE35" s="516"/>
      <c r="CQF35" s="516"/>
      <c r="CQG35" s="516"/>
      <c r="CQH35" s="516"/>
      <c r="CQI35" s="516"/>
      <c r="CQJ35" s="516"/>
      <c r="CQK35" s="516"/>
      <c r="CQL35" s="516"/>
      <c r="CQM35" s="516"/>
      <c r="CQN35" s="516"/>
      <c r="CQO35" s="516"/>
      <c r="CQP35" s="516"/>
      <c r="CQQ35" s="516"/>
      <c r="CQR35" s="516"/>
      <c r="CQS35" s="516"/>
      <c r="CQT35" s="516"/>
      <c r="CQU35" s="516"/>
      <c r="CQV35" s="516"/>
      <c r="CQW35" s="516"/>
      <c r="CQX35" s="516"/>
      <c r="CQY35" s="516"/>
      <c r="CQZ35" s="516"/>
      <c r="CRA35" s="516"/>
      <c r="CRB35" s="516"/>
      <c r="CRC35" s="516"/>
      <c r="CRD35" s="516"/>
      <c r="CRE35" s="516"/>
      <c r="CRF35" s="516"/>
      <c r="CRG35" s="516"/>
      <c r="CRH35" s="516"/>
      <c r="CRI35" s="516"/>
      <c r="CRJ35" s="516"/>
      <c r="CRK35" s="516"/>
      <c r="CRL35" s="516"/>
      <c r="CRM35" s="516"/>
      <c r="CRN35" s="516"/>
      <c r="CRO35" s="516"/>
      <c r="CRP35" s="516"/>
      <c r="CRQ35" s="516"/>
      <c r="CRR35" s="516"/>
      <c r="CRS35" s="516"/>
      <c r="CRT35" s="516"/>
      <c r="CRU35" s="516"/>
      <c r="CRV35" s="516"/>
      <c r="CRW35" s="516"/>
      <c r="CRX35" s="516"/>
      <c r="CRY35" s="516"/>
      <c r="CRZ35" s="516"/>
      <c r="CSA35" s="516"/>
      <c r="CSB35" s="516"/>
      <c r="CSC35" s="516"/>
      <c r="CSD35" s="516"/>
      <c r="CSE35" s="516"/>
      <c r="CSF35" s="516"/>
      <c r="CSG35" s="516"/>
      <c r="CSH35" s="516"/>
      <c r="CSI35" s="516"/>
      <c r="CSJ35" s="516"/>
      <c r="CSK35" s="516"/>
      <c r="CSL35" s="516"/>
      <c r="CSM35" s="516"/>
      <c r="CSN35" s="516"/>
      <c r="CSO35" s="516"/>
      <c r="CSP35" s="516"/>
      <c r="CSQ35" s="516"/>
      <c r="CSR35" s="516"/>
      <c r="CSS35" s="516"/>
      <c r="CST35" s="516"/>
      <c r="CSU35" s="516"/>
      <c r="CSV35" s="516"/>
      <c r="CSW35" s="516"/>
      <c r="CSX35" s="516"/>
      <c r="CSY35" s="516"/>
      <c r="CSZ35" s="516"/>
      <c r="CTA35" s="516"/>
      <c r="CTB35" s="516"/>
      <c r="CTC35" s="516"/>
      <c r="CTD35" s="516"/>
      <c r="CTE35" s="516"/>
      <c r="CTF35" s="516"/>
      <c r="CTG35" s="516"/>
      <c r="CTH35" s="516"/>
      <c r="CTI35" s="516"/>
      <c r="CTJ35" s="516"/>
      <c r="CTK35" s="516"/>
      <c r="CTL35" s="516"/>
      <c r="CTM35" s="516"/>
      <c r="CTN35" s="516"/>
      <c r="CTO35" s="516"/>
      <c r="CTP35" s="516"/>
      <c r="CTQ35" s="516"/>
      <c r="CTR35" s="516"/>
      <c r="CTS35" s="516"/>
      <c r="CTT35" s="516"/>
      <c r="CTU35" s="516"/>
      <c r="CTV35" s="516"/>
      <c r="CTW35" s="516"/>
      <c r="CTX35" s="516"/>
      <c r="CTY35" s="516"/>
      <c r="CTZ35" s="516"/>
      <c r="CUA35" s="516"/>
      <c r="CUB35" s="516"/>
      <c r="CUC35" s="516"/>
      <c r="CUD35" s="516"/>
      <c r="CUE35" s="516"/>
      <c r="CUF35" s="516"/>
      <c r="CUG35" s="516"/>
      <c r="CUH35" s="516"/>
      <c r="CUI35" s="516"/>
      <c r="CUJ35" s="516"/>
      <c r="CUK35" s="516"/>
      <c r="CUL35" s="516"/>
      <c r="CUM35" s="516"/>
      <c r="CUN35" s="516"/>
      <c r="CUO35" s="516"/>
      <c r="CUP35" s="516"/>
      <c r="CUQ35" s="516"/>
      <c r="CUR35" s="516"/>
      <c r="CUS35" s="516"/>
      <c r="CUT35" s="516"/>
      <c r="CUU35" s="516"/>
      <c r="CUV35" s="516"/>
      <c r="CUW35" s="516"/>
      <c r="CUX35" s="516"/>
      <c r="CUY35" s="516"/>
      <c r="CUZ35" s="516"/>
      <c r="CVA35" s="516"/>
      <c r="CVB35" s="516"/>
      <c r="CVC35" s="516"/>
      <c r="CVD35" s="516"/>
      <c r="CVE35" s="516"/>
      <c r="CVF35" s="516"/>
      <c r="CVG35" s="516"/>
      <c r="CVH35" s="516"/>
      <c r="CVI35" s="516"/>
      <c r="CVJ35" s="516"/>
      <c r="CVK35" s="516"/>
      <c r="CVL35" s="516"/>
      <c r="CVM35" s="516"/>
      <c r="CVN35" s="516"/>
      <c r="CVO35" s="516"/>
      <c r="CVP35" s="516"/>
      <c r="CVQ35" s="516"/>
      <c r="CVR35" s="516"/>
      <c r="CVS35" s="516"/>
      <c r="CVT35" s="516"/>
      <c r="CVU35" s="516"/>
      <c r="CVV35" s="516"/>
      <c r="CVW35" s="516"/>
      <c r="CVX35" s="516"/>
      <c r="CVY35" s="516"/>
      <c r="CVZ35" s="516"/>
      <c r="CWA35" s="516"/>
      <c r="CWB35" s="516"/>
      <c r="CWC35" s="516"/>
      <c r="CWD35" s="516"/>
      <c r="CWE35" s="516"/>
      <c r="CWF35" s="516"/>
      <c r="CWG35" s="516"/>
      <c r="CWH35" s="516"/>
      <c r="CWI35" s="516"/>
      <c r="CWJ35" s="516"/>
      <c r="CWK35" s="516"/>
      <c r="CWL35" s="516"/>
      <c r="CWM35" s="516"/>
      <c r="CWN35" s="516"/>
      <c r="CWO35" s="516"/>
      <c r="CWP35" s="516"/>
      <c r="CWQ35" s="516"/>
      <c r="CWR35" s="516"/>
      <c r="CWS35" s="516"/>
      <c r="CWT35" s="516"/>
      <c r="CWU35" s="516"/>
      <c r="CWV35" s="516"/>
      <c r="CWW35" s="516"/>
      <c r="CWX35" s="516"/>
      <c r="CWY35" s="516"/>
      <c r="CWZ35" s="516"/>
      <c r="CXA35" s="516"/>
      <c r="CXB35" s="516"/>
      <c r="CXC35" s="516"/>
      <c r="CXD35" s="516"/>
      <c r="CXE35" s="516"/>
      <c r="CXF35" s="516"/>
      <c r="CXG35" s="516"/>
      <c r="CXH35" s="516"/>
      <c r="CXI35" s="516"/>
      <c r="CXJ35" s="516"/>
      <c r="CXK35" s="516"/>
      <c r="CXL35" s="516"/>
      <c r="CXM35" s="516"/>
      <c r="CXN35" s="516"/>
      <c r="CXO35" s="516"/>
      <c r="CXP35" s="516"/>
      <c r="CXQ35" s="516"/>
      <c r="CXR35" s="516"/>
      <c r="CXS35" s="516"/>
      <c r="CXT35" s="516"/>
      <c r="CXU35" s="516"/>
      <c r="CXV35" s="516"/>
      <c r="CXW35" s="516"/>
      <c r="CXX35" s="516"/>
      <c r="CXY35" s="516"/>
      <c r="CXZ35" s="516"/>
      <c r="CYA35" s="516"/>
      <c r="CYB35" s="516"/>
      <c r="CYC35" s="516"/>
      <c r="CYD35" s="516"/>
      <c r="CYE35" s="516"/>
      <c r="CYF35" s="516"/>
      <c r="CYG35" s="516"/>
      <c r="CYH35" s="516"/>
      <c r="CYI35" s="516"/>
      <c r="CYJ35" s="516"/>
      <c r="CYK35" s="516"/>
      <c r="CYL35" s="516"/>
      <c r="CYM35" s="516"/>
      <c r="CYN35" s="516"/>
      <c r="CYO35" s="516"/>
      <c r="CYP35" s="516"/>
      <c r="CYQ35" s="516"/>
      <c r="CYR35" s="516"/>
      <c r="CYS35" s="516"/>
      <c r="CYT35" s="516"/>
      <c r="CYU35" s="516"/>
      <c r="CYV35" s="516"/>
      <c r="CYW35" s="516"/>
      <c r="CYX35" s="516"/>
      <c r="CYY35" s="516"/>
      <c r="CYZ35" s="516"/>
      <c r="CZA35" s="516"/>
      <c r="CZB35" s="516"/>
      <c r="CZC35" s="516"/>
      <c r="CZD35" s="516"/>
      <c r="CZE35" s="516"/>
      <c r="CZF35" s="516"/>
      <c r="CZG35" s="516"/>
      <c r="CZH35" s="516"/>
      <c r="CZI35" s="516"/>
      <c r="CZJ35" s="516"/>
      <c r="CZK35" s="516"/>
      <c r="CZL35" s="516"/>
      <c r="CZM35" s="516"/>
      <c r="CZN35" s="516"/>
      <c r="CZO35" s="516"/>
      <c r="CZP35" s="516"/>
      <c r="CZQ35" s="516"/>
      <c r="CZR35" s="516"/>
      <c r="CZS35" s="516"/>
      <c r="CZT35" s="516"/>
      <c r="CZU35" s="516"/>
      <c r="CZV35" s="516"/>
      <c r="CZW35" s="516"/>
      <c r="CZX35" s="516"/>
      <c r="CZY35" s="516"/>
      <c r="CZZ35" s="516"/>
      <c r="DAA35" s="516"/>
      <c r="DAB35" s="516"/>
      <c r="DAC35" s="516"/>
      <c r="DAD35" s="516"/>
      <c r="DAE35" s="516"/>
      <c r="DAF35" s="516"/>
      <c r="DAG35" s="516"/>
      <c r="DAH35" s="516"/>
      <c r="DAI35" s="516"/>
      <c r="DAJ35" s="516"/>
      <c r="DAK35" s="516"/>
      <c r="DAL35" s="516"/>
      <c r="DAM35" s="516"/>
      <c r="DAN35" s="516"/>
      <c r="DAO35" s="516"/>
      <c r="DAP35" s="516"/>
      <c r="DAQ35" s="516"/>
      <c r="DAR35" s="516"/>
      <c r="DAS35" s="516"/>
      <c r="DAT35" s="516"/>
      <c r="DAU35" s="516"/>
      <c r="DAV35" s="516"/>
      <c r="DAW35" s="516"/>
      <c r="DAX35" s="516"/>
      <c r="DAY35" s="516"/>
      <c r="DAZ35" s="516"/>
      <c r="DBA35" s="516"/>
      <c r="DBB35" s="516"/>
      <c r="DBC35" s="516"/>
      <c r="DBD35" s="516"/>
      <c r="DBE35" s="516"/>
      <c r="DBF35" s="516"/>
      <c r="DBG35" s="516"/>
      <c r="DBH35" s="516"/>
      <c r="DBI35" s="516"/>
      <c r="DBJ35" s="516"/>
      <c r="DBK35" s="516"/>
      <c r="DBL35" s="516"/>
      <c r="DBM35" s="516"/>
      <c r="DBN35" s="516"/>
      <c r="DBO35" s="516"/>
      <c r="DBP35" s="516"/>
      <c r="DBQ35" s="516"/>
      <c r="DBR35" s="516"/>
      <c r="DBS35" s="516"/>
      <c r="DBT35" s="516"/>
      <c r="DBU35" s="516"/>
      <c r="DBV35" s="516"/>
      <c r="DBW35" s="516"/>
      <c r="DBX35" s="516"/>
      <c r="DBY35" s="516"/>
      <c r="DBZ35" s="516"/>
      <c r="DCA35" s="516"/>
      <c r="DCB35" s="516"/>
      <c r="DCC35" s="516"/>
      <c r="DCD35" s="516"/>
      <c r="DCE35" s="516"/>
      <c r="DCF35" s="516"/>
      <c r="DCG35" s="516"/>
      <c r="DCH35" s="516"/>
      <c r="DCI35" s="516"/>
      <c r="DCJ35" s="516"/>
      <c r="DCK35" s="516"/>
      <c r="DCL35" s="516"/>
      <c r="DCM35" s="516"/>
      <c r="DCN35" s="516"/>
      <c r="DCO35" s="516"/>
      <c r="DCP35" s="516"/>
      <c r="DCQ35" s="516"/>
      <c r="DCR35" s="516"/>
      <c r="DCS35" s="516"/>
      <c r="DCT35" s="516"/>
      <c r="DCU35" s="516"/>
      <c r="DCV35" s="516"/>
      <c r="DCW35" s="516"/>
      <c r="DCX35" s="516"/>
      <c r="DCY35" s="516"/>
      <c r="DCZ35" s="516"/>
      <c r="DDA35" s="516"/>
      <c r="DDB35" s="516"/>
      <c r="DDC35" s="516"/>
      <c r="DDD35" s="516"/>
      <c r="DDE35" s="516"/>
      <c r="DDF35" s="516"/>
      <c r="DDG35" s="516"/>
      <c r="DDH35" s="516"/>
      <c r="DDI35" s="516"/>
      <c r="DDJ35" s="516"/>
      <c r="DDK35" s="516"/>
      <c r="DDL35" s="516"/>
      <c r="DDM35" s="516"/>
      <c r="DDN35" s="516"/>
      <c r="DDO35" s="516"/>
      <c r="DDP35" s="516"/>
      <c r="DDQ35" s="516"/>
      <c r="DDR35" s="516"/>
      <c r="DDS35" s="516"/>
      <c r="DDT35" s="516"/>
      <c r="DDU35" s="516"/>
      <c r="DDV35" s="516"/>
      <c r="DDW35" s="516"/>
      <c r="DDX35" s="516"/>
      <c r="DDY35" s="516"/>
      <c r="DDZ35" s="516"/>
      <c r="DEA35" s="516"/>
      <c r="DEB35" s="516"/>
      <c r="DEC35" s="516"/>
      <c r="DED35" s="516"/>
      <c r="DEE35" s="516"/>
      <c r="DEF35" s="516"/>
      <c r="DEG35" s="516"/>
      <c r="DEH35" s="516"/>
      <c r="DEI35" s="516"/>
      <c r="DEJ35" s="516"/>
      <c r="DEK35" s="516"/>
      <c r="DEL35" s="516"/>
      <c r="DEM35" s="516"/>
      <c r="DEN35" s="516"/>
      <c r="DEO35" s="516"/>
      <c r="DEP35" s="516"/>
      <c r="DEQ35" s="516"/>
      <c r="DER35" s="516"/>
      <c r="DES35" s="516"/>
      <c r="DET35" s="516"/>
      <c r="DEU35" s="516"/>
      <c r="DEV35" s="516"/>
      <c r="DEW35" s="516"/>
      <c r="DEX35" s="516"/>
      <c r="DEY35" s="516"/>
      <c r="DEZ35" s="516"/>
      <c r="DFA35" s="516"/>
      <c r="DFB35" s="516"/>
      <c r="DFC35" s="516"/>
      <c r="DFD35" s="516"/>
      <c r="DFE35" s="516"/>
      <c r="DFF35" s="516"/>
      <c r="DFG35" s="516"/>
      <c r="DFH35" s="516"/>
      <c r="DFI35" s="516"/>
      <c r="DFJ35" s="516"/>
      <c r="DFK35" s="516"/>
      <c r="DFL35" s="516"/>
      <c r="DFM35" s="516"/>
      <c r="DFN35" s="516"/>
      <c r="DFO35" s="516"/>
      <c r="DFP35" s="516"/>
      <c r="DFQ35" s="516"/>
      <c r="DFR35" s="516"/>
      <c r="DFS35" s="516"/>
      <c r="DFT35" s="516"/>
      <c r="DFU35" s="516"/>
      <c r="DFV35" s="516"/>
      <c r="DFW35" s="516"/>
      <c r="DFX35" s="516"/>
      <c r="DFY35" s="516"/>
      <c r="DFZ35" s="516"/>
      <c r="DGA35" s="516"/>
      <c r="DGB35" s="516"/>
      <c r="DGC35" s="516"/>
      <c r="DGD35" s="516"/>
      <c r="DGE35" s="516"/>
      <c r="DGF35" s="516"/>
      <c r="DGG35" s="516"/>
      <c r="DGH35" s="516"/>
      <c r="DGI35" s="516"/>
      <c r="DGJ35" s="516"/>
      <c r="DGK35" s="516"/>
      <c r="DGL35" s="516"/>
      <c r="DGM35" s="516"/>
      <c r="DGN35" s="516"/>
      <c r="DGO35" s="516"/>
      <c r="DGP35" s="516"/>
      <c r="DGQ35" s="516"/>
      <c r="DGR35" s="516"/>
      <c r="DGS35" s="516"/>
      <c r="DGT35" s="516"/>
      <c r="DGU35" s="516"/>
      <c r="DGV35" s="516"/>
      <c r="DGW35" s="516"/>
      <c r="DGX35" s="516"/>
      <c r="DGY35" s="516"/>
      <c r="DGZ35" s="516"/>
      <c r="DHA35" s="516"/>
      <c r="DHB35" s="516"/>
      <c r="DHC35" s="516"/>
      <c r="DHD35" s="516"/>
      <c r="DHE35" s="516"/>
      <c r="DHF35" s="516"/>
      <c r="DHG35" s="516"/>
      <c r="DHH35" s="516"/>
      <c r="DHI35" s="516"/>
      <c r="DHJ35" s="516"/>
      <c r="DHK35" s="516"/>
      <c r="DHL35" s="516"/>
      <c r="DHM35" s="516"/>
      <c r="DHN35" s="516"/>
      <c r="DHO35" s="516"/>
      <c r="DHP35" s="516"/>
      <c r="DHQ35" s="516"/>
      <c r="DHR35" s="516"/>
      <c r="DHS35" s="516"/>
      <c r="DHT35" s="516"/>
      <c r="DHU35" s="516"/>
      <c r="DHV35" s="516"/>
      <c r="DHW35" s="516"/>
      <c r="DHX35" s="516"/>
      <c r="DHY35" s="516"/>
      <c r="DHZ35" s="516"/>
      <c r="DIA35" s="516"/>
      <c r="DIB35" s="516"/>
      <c r="DIC35" s="516"/>
      <c r="DID35" s="516"/>
      <c r="DIE35" s="516"/>
      <c r="DIF35" s="516"/>
      <c r="DIG35" s="516"/>
      <c r="DIH35" s="516"/>
      <c r="DII35" s="516"/>
      <c r="DIJ35" s="516"/>
      <c r="DIK35" s="516"/>
      <c r="DIL35" s="516"/>
      <c r="DIM35" s="516"/>
      <c r="DIN35" s="516"/>
      <c r="DIO35" s="516"/>
      <c r="DIP35" s="516"/>
      <c r="DIQ35" s="516"/>
      <c r="DIR35" s="516"/>
      <c r="DIS35" s="516"/>
      <c r="DIT35" s="516"/>
      <c r="DIU35" s="516"/>
      <c r="DIV35" s="516"/>
      <c r="DIW35" s="516"/>
      <c r="DIX35" s="516"/>
      <c r="DIY35" s="516"/>
      <c r="DIZ35" s="516"/>
      <c r="DJA35" s="516"/>
      <c r="DJB35" s="516"/>
      <c r="DJC35" s="516"/>
      <c r="DJD35" s="516"/>
      <c r="DJE35" s="516"/>
      <c r="DJF35" s="516"/>
      <c r="DJG35" s="516"/>
      <c r="DJH35" s="516"/>
      <c r="DJI35" s="516"/>
      <c r="DJJ35" s="516"/>
      <c r="DJK35" s="516"/>
      <c r="DJL35" s="516"/>
      <c r="DJM35" s="516"/>
      <c r="DJN35" s="516"/>
      <c r="DJO35" s="516"/>
      <c r="DJP35" s="516"/>
      <c r="DJQ35" s="516"/>
      <c r="DJR35" s="516"/>
      <c r="DJS35" s="516"/>
      <c r="DJT35" s="516"/>
      <c r="DJU35" s="516"/>
      <c r="DJV35" s="516"/>
      <c r="DJW35" s="516"/>
      <c r="DJX35" s="516"/>
      <c r="DJY35" s="516"/>
      <c r="DJZ35" s="516"/>
      <c r="DKA35" s="516"/>
      <c r="DKB35" s="516"/>
      <c r="DKC35" s="516"/>
      <c r="DKD35" s="516"/>
      <c r="DKE35" s="516"/>
      <c r="DKF35" s="516"/>
      <c r="DKG35" s="516"/>
      <c r="DKH35" s="516"/>
      <c r="DKI35" s="516"/>
      <c r="DKJ35" s="516"/>
      <c r="DKK35" s="516"/>
      <c r="DKL35" s="516"/>
      <c r="DKM35" s="516"/>
      <c r="DKN35" s="516"/>
      <c r="DKO35" s="516"/>
      <c r="DKP35" s="516"/>
      <c r="DKQ35" s="516"/>
      <c r="DKR35" s="516"/>
      <c r="DKS35" s="516"/>
      <c r="DKT35" s="516"/>
      <c r="DKU35" s="516"/>
      <c r="DKV35" s="516"/>
      <c r="DKW35" s="516"/>
      <c r="DKX35" s="516"/>
      <c r="DKY35" s="516"/>
      <c r="DKZ35" s="516"/>
      <c r="DLA35" s="516"/>
      <c r="DLB35" s="516"/>
      <c r="DLC35" s="516"/>
      <c r="DLD35" s="516"/>
      <c r="DLE35" s="516"/>
      <c r="DLF35" s="516"/>
      <c r="DLG35" s="516"/>
      <c r="DLH35" s="516"/>
      <c r="DLI35" s="516"/>
      <c r="DLJ35" s="516"/>
      <c r="DLK35" s="516"/>
      <c r="DLL35" s="516"/>
      <c r="DLM35" s="516"/>
      <c r="DLN35" s="516"/>
      <c r="DLO35" s="516"/>
      <c r="DLP35" s="516"/>
      <c r="DLQ35" s="516"/>
      <c r="DLR35" s="516"/>
      <c r="DLS35" s="516"/>
      <c r="DLT35" s="516"/>
      <c r="DLU35" s="516"/>
      <c r="DLV35" s="516"/>
      <c r="DLW35" s="516"/>
      <c r="DLX35" s="516"/>
      <c r="DLY35" s="516"/>
      <c r="DLZ35" s="516"/>
      <c r="DMA35" s="516"/>
      <c r="DMB35" s="516"/>
      <c r="DMC35" s="516"/>
      <c r="DMD35" s="516"/>
      <c r="DME35" s="516"/>
      <c r="DMF35" s="516"/>
      <c r="DMG35" s="516"/>
      <c r="DMH35" s="516"/>
      <c r="DMI35" s="516"/>
      <c r="DMJ35" s="516"/>
      <c r="DMK35" s="516"/>
      <c r="DML35" s="516"/>
      <c r="DMM35" s="516"/>
      <c r="DMN35" s="516"/>
      <c r="DMO35" s="516"/>
      <c r="DMP35" s="516"/>
      <c r="DMQ35" s="516"/>
      <c r="DMR35" s="516"/>
      <c r="DMS35" s="516"/>
      <c r="DMT35" s="516"/>
      <c r="DMU35" s="516"/>
      <c r="DMV35" s="516"/>
      <c r="DMW35" s="516"/>
      <c r="DMX35" s="516"/>
      <c r="DMY35" s="516"/>
      <c r="DMZ35" s="516"/>
      <c r="DNA35" s="516"/>
      <c r="DNB35" s="516"/>
      <c r="DNC35" s="516"/>
      <c r="DND35" s="516"/>
      <c r="DNE35" s="516"/>
      <c r="DNF35" s="516"/>
      <c r="DNG35" s="516"/>
      <c r="DNH35" s="516"/>
      <c r="DNI35" s="516"/>
      <c r="DNJ35" s="516"/>
      <c r="DNK35" s="516"/>
      <c r="DNL35" s="516"/>
      <c r="DNM35" s="516"/>
      <c r="DNN35" s="516"/>
      <c r="DNO35" s="516"/>
      <c r="DNP35" s="516"/>
      <c r="DNQ35" s="516"/>
      <c r="DNR35" s="516"/>
      <c r="DNS35" s="516"/>
      <c r="DNT35" s="516"/>
      <c r="DNU35" s="516"/>
      <c r="DNV35" s="516"/>
      <c r="DNW35" s="516"/>
      <c r="DNX35" s="516"/>
      <c r="DNY35" s="516"/>
      <c r="DNZ35" s="516"/>
      <c r="DOA35" s="516"/>
      <c r="DOB35" s="516"/>
      <c r="DOC35" s="516"/>
      <c r="DOD35" s="516"/>
      <c r="DOE35" s="516"/>
      <c r="DOF35" s="516"/>
      <c r="DOG35" s="516"/>
      <c r="DOH35" s="516"/>
      <c r="DOI35" s="516"/>
      <c r="DOJ35" s="516"/>
      <c r="DOK35" s="516"/>
      <c r="DOL35" s="516"/>
      <c r="DOM35" s="516"/>
      <c r="DON35" s="516"/>
      <c r="DOO35" s="516"/>
      <c r="DOP35" s="516"/>
      <c r="DOQ35" s="516"/>
      <c r="DOR35" s="516"/>
      <c r="DOS35" s="516"/>
      <c r="DOT35" s="516"/>
      <c r="DOU35" s="516"/>
      <c r="DOV35" s="516"/>
      <c r="DOW35" s="516"/>
      <c r="DOX35" s="516"/>
      <c r="DOY35" s="516"/>
      <c r="DOZ35" s="516"/>
      <c r="DPA35" s="516"/>
      <c r="DPB35" s="516"/>
      <c r="DPC35" s="516"/>
      <c r="DPD35" s="516"/>
      <c r="DPE35" s="516"/>
      <c r="DPF35" s="516"/>
      <c r="DPG35" s="516"/>
      <c r="DPH35" s="516"/>
      <c r="DPI35" s="516"/>
      <c r="DPJ35" s="516"/>
      <c r="DPK35" s="516"/>
      <c r="DPL35" s="516"/>
      <c r="DPM35" s="516"/>
      <c r="DPN35" s="516"/>
      <c r="DPO35" s="516"/>
      <c r="DPP35" s="516"/>
      <c r="DPQ35" s="516"/>
      <c r="DPR35" s="516"/>
      <c r="DPS35" s="516"/>
      <c r="DPT35" s="516"/>
      <c r="DPU35" s="516"/>
      <c r="DPV35" s="516"/>
      <c r="DPW35" s="516"/>
      <c r="DPX35" s="516"/>
      <c r="DPY35" s="516"/>
      <c r="DPZ35" s="516"/>
      <c r="DQA35" s="516"/>
      <c r="DQB35" s="516"/>
      <c r="DQC35" s="516"/>
      <c r="DQD35" s="516"/>
      <c r="DQE35" s="516"/>
      <c r="DQF35" s="516"/>
      <c r="DQG35" s="516"/>
      <c r="DQH35" s="516"/>
      <c r="DQI35" s="516"/>
      <c r="DQJ35" s="516"/>
      <c r="DQK35" s="516"/>
      <c r="DQL35" s="516"/>
      <c r="DQM35" s="516"/>
      <c r="DQN35" s="516"/>
      <c r="DQO35" s="516"/>
      <c r="DQP35" s="516"/>
      <c r="DQQ35" s="516"/>
      <c r="DQR35" s="516"/>
      <c r="DQS35" s="516"/>
      <c r="DQT35" s="516"/>
      <c r="DQU35" s="516"/>
      <c r="DQV35" s="516"/>
      <c r="DQW35" s="516"/>
      <c r="DQX35" s="516"/>
      <c r="DQY35" s="516"/>
      <c r="DQZ35" s="516"/>
      <c r="DRA35" s="516"/>
      <c r="DRB35" s="516"/>
      <c r="DRC35" s="516"/>
      <c r="DRD35" s="516"/>
      <c r="DRE35" s="516"/>
      <c r="DRF35" s="516"/>
      <c r="DRG35" s="516"/>
      <c r="DRH35" s="516"/>
      <c r="DRI35" s="516"/>
      <c r="DRJ35" s="516"/>
      <c r="DRK35" s="516"/>
      <c r="DRL35" s="516"/>
      <c r="DRM35" s="516"/>
      <c r="DRN35" s="516"/>
      <c r="DRO35" s="516"/>
      <c r="DRP35" s="516"/>
      <c r="DRQ35" s="516"/>
      <c r="DRR35" s="516"/>
      <c r="DRS35" s="516"/>
      <c r="DRT35" s="516"/>
      <c r="DRU35" s="516"/>
      <c r="DRV35" s="516"/>
      <c r="DRW35" s="516"/>
      <c r="DRX35" s="516"/>
      <c r="DRY35" s="516"/>
      <c r="DRZ35" s="516"/>
      <c r="DSA35" s="516"/>
      <c r="DSB35" s="516"/>
      <c r="DSC35" s="516"/>
      <c r="DSD35" s="516"/>
      <c r="DSE35" s="516"/>
      <c r="DSF35" s="516"/>
      <c r="DSG35" s="516"/>
      <c r="DSH35" s="516"/>
      <c r="DSI35" s="516"/>
      <c r="DSJ35" s="516"/>
      <c r="DSK35" s="516"/>
      <c r="DSL35" s="516"/>
      <c r="DSM35" s="516"/>
      <c r="DSN35" s="516"/>
      <c r="DSO35" s="516"/>
      <c r="DSP35" s="516"/>
      <c r="DSQ35" s="516"/>
      <c r="DSR35" s="516"/>
      <c r="DSS35" s="516"/>
      <c r="DST35" s="516"/>
      <c r="DSU35" s="516"/>
      <c r="DSV35" s="516"/>
      <c r="DSW35" s="516"/>
      <c r="DSX35" s="516"/>
      <c r="DSY35" s="516"/>
      <c r="DSZ35" s="516"/>
      <c r="DTA35" s="516"/>
      <c r="DTB35" s="516"/>
      <c r="DTC35" s="516"/>
      <c r="DTD35" s="516"/>
      <c r="DTE35" s="516"/>
      <c r="DTF35" s="516"/>
      <c r="DTG35" s="516"/>
      <c r="DTH35" s="516"/>
      <c r="DTI35" s="516"/>
      <c r="DTJ35" s="516"/>
      <c r="DTK35" s="516"/>
      <c r="DTL35" s="516"/>
      <c r="DTM35" s="516"/>
      <c r="DTN35" s="516"/>
      <c r="DTO35" s="516"/>
      <c r="DTP35" s="516"/>
      <c r="DTQ35" s="516"/>
      <c r="DTR35" s="516"/>
      <c r="DTS35" s="516"/>
      <c r="DTT35" s="516"/>
      <c r="DTU35" s="516"/>
      <c r="DTV35" s="516"/>
      <c r="DTW35" s="516"/>
      <c r="DTX35" s="516"/>
      <c r="DTY35" s="516"/>
      <c r="DTZ35" s="516"/>
      <c r="DUA35" s="516"/>
      <c r="DUB35" s="516"/>
      <c r="DUC35" s="516"/>
      <c r="DUD35" s="516"/>
      <c r="DUE35" s="516"/>
      <c r="DUF35" s="516"/>
      <c r="DUG35" s="516"/>
      <c r="DUH35" s="516"/>
      <c r="DUI35" s="516"/>
      <c r="DUJ35" s="516"/>
      <c r="DUK35" s="516"/>
      <c r="DUL35" s="516"/>
      <c r="DUM35" s="516"/>
      <c r="DUN35" s="516"/>
      <c r="DUO35" s="516"/>
      <c r="DUP35" s="516"/>
      <c r="DUQ35" s="516"/>
      <c r="DUR35" s="516"/>
      <c r="DUS35" s="516"/>
      <c r="DUT35" s="516"/>
      <c r="DUU35" s="516"/>
      <c r="DUV35" s="516"/>
      <c r="DUW35" s="516"/>
      <c r="DUX35" s="516"/>
      <c r="DUY35" s="516"/>
      <c r="DUZ35" s="516"/>
      <c r="DVA35" s="516"/>
      <c r="DVB35" s="516"/>
      <c r="DVC35" s="516"/>
      <c r="DVD35" s="516"/>
      <c r="DVE35" s="516"/>
      <c r="DVF35" s="516"/>
      <c r="DVG35" s="516"/>
      <c r="DVH35" s="516"/>
      <c r="DVI35" s="516"/>
      <c r="DVJ35" s="516"/>
      <c r="DVK35" s="516"/>
      <c r="DVL35" s="516"/>
      <c r="DVM35" s="516"/>
      <c r="DVN35" s="516"/>
      <c r="DVO35" s="516"/>
      <c r="DVP35" s="516"/>
      <c r="DVQ35" s="516"/>
      <c r="DVR35" s="516"/>
      <c r="DVS35" s="516"/>
      <c r="DVT35" s="516"/>
      <c r="DVU35" s="516"/>
      <c r="DVV35" s="516"/>
      <c r="DVW35" s="516"/>
      <c r="DVX35" s="516"/>
      <c r="DVY35" s="516"/>
      <c r="DVZ35" s="516"/>
      <c r="DWA35" s="516"/>
      <c r="DWB35" s="516"/>
      <c r="DWC35" s="516"/>
      <c r="DWD35" s="516"/>
      <c r="DWE35" s="516"/>
      <c r="DWF35" s="516"/>
      <c r="DWG35" s="516"/>
      <c r="DWH35" s="516"/>
      <c r="DWI35" s="516"/>
      <c r="DWJ35" s="516"/>
      <c r="DWK35" s="516"/>
      <c r="DWL35" s="516"/>
      <c r="DWM35" s="516"/>
      <c r="DWN35" s="516"/>
      <c r="DWO35" s="516"/>
      <c r="DWP35" s="516"/>
      <c r="DWQ35" s="516"/>
      <c r="DWR35" s="516"/>
      <c r="DWS35" s="516"/>
      <c r="DWT35" s="516"/>
      <c r="DWU35" s="516"/>
      <c r="DWV35" s="516"/>
      <c r="DWW35" s="516"/>
      <c r="DWX35" s="516"/>
      <c r="DWY35" s="516"/>
      <c r="DWZ35" s="516"/>
      <c r="DXA35" s="516"/>
      <c r="DXB35" s="516"/>
      <c r="DXC35" s="516"/>
      <c r="DXD35" s="516"/>
      <c r="DXE35" s="516"/>
      <c r="DXF35" s="516"/>
      <c r="DXG35" s="516"/>
      <c r="DXH35" s="516"/>
      <c r="DXI35" s="516"/>
      <c r="DXJ35" s="516"/>
      <c r="DXK35" s="516"/>
      <c r="DXL35" s="516"/>
      <c r="DXM35" s="516"/>
      <c r="DXN35" s="516"/>
      <c r="DXO35" s="516"/>
      <c r="DXP35" s="516"/>
      <c r="DXQ35" s="516"/>
      <c r="DXR35" s="516"/>
      <c r="DXS35" s="516"/>
      <c r="DXT35" s="516"/>
      <c r="DXU35" s="516"/>
      <c r="DXV35" s="516"/>
      <c r="DXW35" s="516"/>
      <c r="DXX35" s="516"/>
      <c r="DXY35" s="516"/>
      <c r="DXZ35" s="516"/>
      <c r="DYA35" s="516"/>
      <c r="DYB35" s="516"/>
      <c r="DYC35" s="516"/>
      <c r="DYD35" s="516"/>
      <c r="DYE35" s="516"/>
      <c r="DYF35" s="516"/>
      <c r="DYG35" s="516"/>
      <c r="DYH35" s="516"/>
      <c r="DYI35" s="516"/>
      <c r="DYJ35" s="516"/>
      <c r="DYK35" s="516"/>
      <c r="DYL35" s="516"/>
      <c r="DYM35" s="516"/>
      <c r="DYN35" s="516"/>
      <c r="DYO35" s="516"/>
      <c r="DYP35" s="516"/>
      <c r="DYQ35" s="516"/>
      <c r="DYR35" s="516"/>
      <c r="DYS35" s="516"/>
      <c r="DYT35" s="516"/>
      <c r="DYU35" s="516"/>
      <c r="DYV35" s="516"/>
      <c r="DYW35" s="516"/>
      <c r="DYX35" s="516"/>
      <c r="DYY35" s="516"/>
      <c r="DYZ35" s="516"/>
      <c r="DZA35" s="516"/>
      <c r="DZB35" s="516"/>
      <c r="DZC35" s="516"/>
      <c r="DZD35" s="516"/>
      <c r="DZE35" s="516"/>
      <c r="DZF35" s="516"/>
      <c r="DZG35" s="516"/>
      <c r="DZH35" s="516"/>
      <c r="DZI35" s="516"/>
      <c r="DZJ35" s="516"/>
      <c r="DZK35" s="516"/>
      <c r="DZL35" s="516"/>
      <c r="DZM35" s="516"/>
      <c r="DZN35" s="516"/>
      <c r="DZO35" s="516"/>
      <c r="DZP35" s="516"/>
      <c r="DZQ35" s="516"/>
      <c r="DZR35" s="516"/>
      <c r="DZS35" s="516"/>
      <c r="DZT35" s="516"/>
      <c r="DZU35" s="516"/>
      <c r="DZV35" s="516"/>
      <c r="DZW35" s="516"/>
      <c r="DZX35" s="516"/>
      <c r="DZY35" s="516"/>
      <c r="DZZ35" s="516"/>
      <c r="EAA35" s="516"/>
      <c r="EAB35" s="516"/>
      <c r="EAC35" s="516"/>
      <c r="EAD35" s="516"/>
      <c r="EAE35" s="516"/>
      <c r="EAF35" s="516"/>
      <c r="EAG35" s="516"/>
      <c r="EAH35" s="516"/>
      <c r="EAI35" s="516"/>
      <c r="EAJ35" s="516"/>
      <c r="EAK35" s="516"/>
      <c r="EAL35" s="516"/>
      <c r="EAM35" s="516"/>
      <c r="EAN35" s="516"/>
      <c r="EAO35" s="516"/>
      <c r="EAP35" s="516"/>
      <c r="EAQ35" s="516"/>
      <c r="EAR35" s="516"/>
      <c r="EAS35" s="516"/>
      <c r="EAT35" s="516"/>
      <c r="EAU35" s="516"/>
      <c r="EAV35" s="516"/>
      <c r="EAW35" s="516"/>
      <c r="EAX35" s="516"/>
      <c r="EAY35" s="516"/>
      <c r="EAZ35" s="516"/>
      <c r="EBA35" s="516"/>
      <c r="EBB35" s="516"/>
      <c r="EBC35" s="516"/>
      <c r="EBD35" s="516"/>
      <c r="EBE35" s="516"/>
      <c r="EBF35" s="516"/>
      <c r="EBG35" s="516"/>
      <c r="EBH35" s="516"/>
      <c r="EBI35" s="516"/>
      <c r="EBJ35" s="516"/>
      <c r="EBK35" s="516"/>
      <c r="EBL35" s="516"/>
      <c r="EBM35" s="516"/>
      <c r="EBN35" s="516"/>
      <c r="EBO35" s="516"/>
      <c r="EBP35" s="516"/>
      <c r="EBQ35" s="516"/>
      <c r="EBR35" s="516"/>
      <c r="EBS35" s="516"/>
      <c r="EBT35" s="516"/>
      <c r="EBU35" s="516"/>
      <c r="EBV35" s="516"/>
      <c r="EBW35" s="516"/>
      <c r="EBX35" s="516"/>
      <c r="EBY35" s="516"/>
      <c r="EBZ35" s="516"/>
      <c r="ECA35" s="516"/>
      <c r="ECB35" s="516"/>
      <c r="ECC35" s="516"/>
      <c r="ECD35" s="516"/>
      <c r="ECE35" s="516"/>
      <c r="ECF35" s="516"/>
      <c r="ECG35" s="516"/>
      <c r="ECH35" s="516"/>
      <c r="ECI35" s="516"/>
      <c r="ECJ35" s="516"/>
      <c r="ECK35" s="516"/>
      <c r="ECL35" s="516"/>
      <c r="ECM35" s="516"/>
      <c r="ECN35" s="516"/>
      <c r="ECO35" s="516"/>
      <c r="ECP35" s="516"/>
      <c r="ECQ35" s="516"/>
      <c r="ECR35" s="516"/>
      <c r="ECS35" s="516"/>
      <c r="ECT35" s="516"/>
      <c r="ECU35" s="516"/>
      <c r="ECV35" s="516"/>
      <c r="ECW35" s="516"/>
      <c r="ECX35" s="516"/>
      <c r="ECY35" s="516"/>
      <c r="ECZ35" s="516"/>
      <c r="EDA35" s="516"/>
      <c r="EDB35" s="516"/>
      <c r="EDC35" s="516"/>
      <c r="EDD35" s="516"/>
      <c r="EDE35" s="516"/>
      <c r="EDF35" s="516"/>
      <c r="EDG35" s="516"/>
      <c r="EDH35" s="516"/>
      <c r="EDI35" s="516"/>
      <c r="EDJ35" s="516"/>
      <c r="EDK35" s="516"/>
      <c r="EDL35" s="516"/>
      <c r="EDM35" s="516"/>
      <c r="EDN35" s="516"/>
      <c r="EDO35" s="516"/>
      <c r="EDP35" s="516"/>
      <c r="EDQ35" s="516"/>
      <c r="EDR35" s="516"/>
      <c r="EDS35" s="516"/>
      <c r="EDT35" s="516"/>
      <c r="EDU35" s="516"/>
      <c r="EDV35" s="516"/>
      <c r="EDW35" s="516"/>
      <c r="EDX35" s="516"/>
      <c r="EDY35" s="516"/>
      <c r="EDZ35" s="516"/>
      <c r="EEA35" s="516"/>
      <c r="EEB35" s="516"/>
      <c r="EEC35" s="516"/>
      <c r="EED35" s="516"/>
      <c r="EEE35" s="516"/>
      <c r="EEF35" s="516"/>
      <c r="EEG35" s="516"/>
      <c r="EEH35" s="516"/>
      <c r="EEI35" s="516"/>
      <c r="EEJ35" s="516"/>
      <c r="EEK35" s="516"/>
      <c r="EEL35" s="516"/>
      <c r="EEM35" s="516"/>
      <c r="EEN35" s="516"/>
      <c r="EEO35" s="516"/>
      <c r="EEP35" s="516"/>
      <c r="EEQ35" s="516"/>
      <c r="EER35" s="516"/>
      <c r="EES35" s="516"/>
      <c r="EET35" s="516"/>
      <c r="EEU35" s="516"/>
      <c r="EEV35" s="516"/>
      <c r="EEW35" s="516"/>
      <c r="EEX35" s="516"/>
      <c r="EEY35" s="516"/>
      <c r="EEZ35" s="516"/>
      <c r="EFA35" s="516"/>
      <c r="EFB35" s="516"/>
      <c r="EFC35" s="516"/>
      <c r="EFD35" s="516"/>
      <c r="EFE35" s="516"/>
      <c r="EFF35" s="516"/>
      <c r="EFG35" s="516"/>
      <c r="EFH35" s="516"/>
      <c r="EFI35" s="516"/>
      <c r="EFJ35" s="516"/>
      <c r="EFK35" s="516"/>
      <c r="EFL35" s="516"/>
      <c r="EFM35" s="516"/>
      <c r="EFN35" s="516"/>
      <c r="EFO35" s="516"/>
      <c r="EFP35" s="516"/>
      <c r="EFQ35" s="516"/>
      <c r="EFR35" s="516"/>
      <c r="EFS35" s="516"/>
      <c r="EFT35" s="516"/>
      <c r="EFU35" s="516"/>
      <c r="EFV35" s="516"/>
      <c r="EFW35" s="516"/>
      <c r="EFX35" s="516"/>
      <c r="EFY35" s="516"/>
      <c r="EFZ35" s="516"/>
      <c r="EGA35" s="516"/>
      <c r="EGB35" s="516"/>
      <c r="EGC35" s="516"/>
      <c r="EGD35" s="516"/>
      <c r="EGE35" s="516"/>
      <c r="EGF35" s="516"/>
      <c r="EGG35" s="516"/>
      <c r="EGH35" s="516"/>
      <c r="EGI35" s="516"/>
      <c r="EGJ35" s="516"/>
      <c r="EGK35" s="516"/>
      <c r="EGL35" s="516"/>
      <c r="EGM35" s="516"/>
      <c r="EGN35" s="516"/>
      <c r="EGO35" s="516"/>
      <c r="EGP35" s="516"/>
      <c r="EGQ35" s="516"/>
      <c r="EGR35" s="516"/>
      <c r="EGS35" s="516"/>
      <c r="EGT35" s="516"/>
      <c r="EGU35" s="516"/>
      <c r="EGV35" s="516"/>
      <c r="EGW35" s="516"/>
      <c r="EGX35" s="516"/>
      <c r="EGY35" s="516"/>
      <c r="EGZ35" s="516"/>
      <c r="EHA35" s="516"/>
      <c r="EHB35" s="516"/>
      <c r="EHC35" s="516"/>
      <c r="EHD35" s="516"/>
      <c r="EHE35" s="516"/>
      <c r="EHF35" s="516"/>
      <c r="EHG35" s="516"/>
      <c r="EHH35" s="516"/>
      <c r="EHI35" s="516"/>
      <c r="EHJ35" s="516"/>
      <c r="EHK35" s="516"/>
      <c r="EHL35" s="516"/>
      <c r="EHM35" s="516"/>
      <c r="EHN35" s="516"/>
      <c r="EHO35" s="516"/>
      <c r="EHP35" s="516"/>
      <c r="EHQ35" s="516"/>
      <c r="EHR35" s="516"/>
      <c r="EHS35" s="516"/>
      <c r="EHT35" s="516"/>
      <c r="EHU35" s="516"/>
      <c r="EHV35" s="516"/>
      <c r="EHW35" s="516"/>
      <c r="EHX35" s="516"/>
      <c r="EHY35" s="516"/>
      <c r="EHZ35" s="516"/>
      <c r="EIA35" s="516"/>
      <c r="EIB35" s="516"/>
      <c r="EIC35" s="516"/>
      <c r="EID35" s="516"/>
      <c r="EIE35" s="516"/>
      <c r="EIF35" s="516"/>
      <c r="EIG35" s="516"/>
      <c r="EIH35" s="516"/>
      <c r="EII35" s="516"/>
      <c r="EIJ35" s="516"/>
      <c r="EIK35" s="516"/>
      <c r="EIL35" s="516"/>
      <c r="EIM35" s="516"/>
      <c r="EIN35" s="516"/>
      <c r="EIO35" s="516"/>
      <c r="EIP35" s="516"/>
      <c r="EIQ35" s="516"/>
      <c r="EIR35" s="516"/>
      <c r="EIS35" s="516"/>
      <c r="EIT35" s="516"/>
      <c r="EIU35" s="516"/>
      <c r="EIV35" s="516"/>
      <c r="EIW35" s="516"/>
      <c r="EIX35" s="516"/>
      <c r="EIY35" s="516"/>
      <c r="EIZ35" s="516"/>
      <c r="EJA35" s="516"/>
      <c r="EJB35" s="516"/>
      <c r="EJC35" s="516"/>
      <c r="EJD35" s="516"/>
      <c r="EJE35" s="516"/>
      <c r="EJF35" s="516"/>
      <c r="EJG35" s="516"/>
      <c r="EJH35" s="516"/>
      <c r="EJI35" s="516"/>
      <c r="EJJ35" s="516"/>
      <c r="EJK35" s="516"/>
      <c r="EJL35" s="516"/>
      <c r="EJM35" s="516"/>
      <c r="EJN35" s="516"/>
      <c r="EJO35" s="516"/>
      <c r="EJP35" s="516"/>
      <c r="EJQ35" s="516"/>
      <c r="EJR35" s="516"/>
      <c r="EJS35" s="516"/>
      <c r="EJT35" s="516"/>
      <c r="EJU35" s="516"/>
      <c r="EJV35" s="516"/>
      <c r="EJW35" s="516"/>
      <c r="EJX35" s="516"/>
      <c r="EJY35" s="516"/>
      <c r="EJZ35" s="516"/>
      <c r="EKA35" s="516"/>
      <c r="EKB35" s="516"/>
      <c r="EKC35" s="516"/>
      <c r="EKD35" s="516"/>
      <c r="EKE35" s="516"/>
      <c r="EKF35" s="516"/>
      <c r="EKG35" s="516"/>
      <c r="EKH35" s="516"/>
      <c r="EKI35" s="516"/>
      <c r="EKJ35" s="516"/>
      <c r="EKK35" s="516"/>
      <c r="EKL35" s="516"/>
      <c r="EKM35" s="516"/>
      <c r="EKN35" s="516"/>
      <c r="EKO35" s="516"/>
      <c r="EKP35" s="516"/>
      <c r="EKQ35" s="516"/>
      <c r="EKR35" s="516"/>
      <c r="EKS35" s="516"/>
      <c r="EKT35" s="516"/>
      <c r="EKU35" s="516"/>
      <c r="EKV35" s="516"/>
      <c r="EKW35" s="516"/>
      <c r="EKX35" s="516"/>
      <c r="EKY35" s="516"/>
      <c r="EKZ35" s="516"/>
      <c r="ELA35" s="516"/>
      <c r="ELB35" s="516"/>
      <c r="ELC35" s="516"/>
      <c r="ELD35" s="516"/>
      <c r="ELE35" s="516"/>
      <c r="ELF35" s="516"/>
      <c r="ELG35" s="516"/>
      <c r="ELH35" s="516"/>
      <c r="ELI35" s="516"/>
      <c r="ELJ35" s="516"/>
      <c r="ELK35" s="516"/>
      <c r="ELL35" s="516"/>
      <c r="ELM35" s="516"/>
      <c r="ELN35" s="516"/>
      <c r="ELO35" s="516"/>
      <c r="ELP35" s="516"/>
      <c r="ELQ35" s="516"/>
      <c r="ELR35" s="516"/>
      <c r="ELS35" s="516"/>
      <c r="ELT35" s="516"/>
      <c r="ELU35" s="516"/>
      <c r="ELV35" s="516"/>
      <c r="ELW35" s="516"/>
      <c r="ELX35" s="516"/>
      <c r="ELY35" s="516"/>
      <c r="ELZ35" s="516"/>
      <c r="EMA35" s="516"/>
      <c r="EMB35" s="516"/>
      <c r="EMC35" s="516"/>
      <c r="EMD35" s="516"/>
      <c r="EME35" s="516"/>
      <c r="EMF35" s="516"/>
      <c r="EMG35" s="516"/>
      <c r="EMH35" s="516"/>
      <c r="EMI35" s="516"/>
      <c r="EMJ35" s="516"/>
      <c r="EMK35" s="516"/>
      <c r="EML35" s="516"/>
      <c r="EMM35" s="516"/>
      <c r="EMN35" s="516"/>
      <c r="EMO35" s="516"/>
      <c r="EMP35" s="516"/>
      <c r="EMQ35" s="516"/>
      <c r="EMR35" s="516"/>
      <c r="EMS35" s="516"/>
      <c r="EMT35" s="516"/>
      <c r="EMU35" s="516"/>
      <c r="EMV35" s="516"/>
      <c r="EMW35" s="516"/>
      <c r="EMX35" s="516"/>
      <c r="EMY35" s="516"/>
      <c r="EMZ35" s="516"/>
      <c r="ENA35" s="516"/>
      <c r="ENB35" s="516"/>
      <c r="ENC35" s="516"/>
      <c r="END35" s="516"/>
      <c r="ENE35" s="516"/>
      <c r="ENF35" s="516"/>
      <c r="ENG35" s="516"/>
      <c r="ENH35" s="516"/>
      <c r="ENI35" s="516"/>
      <c r="ENJ35" s="516"/>
      <c r="ENK35" s="516"/>
      <c r="ENL35" s="516"/>
      <c r="ENM35" s="516"/>
      <c r="ENN35" s="516"/>
      <c r="ENO35" s="516"/>
      <c r="ENP35" s="516"/>
      <c r="ENQ35" s="516"/>
      <c r="ENR35" s="516"/>
      <c r="ENS35" s="516"/>
      <c r="ENT35" s="516"/>
      <c r="ENU35" s="516"/>
      <c r="ENV35" s="516"/>
      <c r="ENW35" s="516"/>
      <c r="ENX35" s="516"/>
      <c r="ENY35" s="516"/>
      <c r="ENZ35" s="516"/>
      <c r="EOA35" s="516"/>
      <c r="EOB35" s="516"/>
      <c r="EOC35" s="516"/>
      <c r="EOD35" s="516"/>
      <c r="EOE35" s="516"/>
      <c r="EOF35" s="516"/>
      <c r="EOG35" s="516"/>
      <c r="EOH35" s="516"/>
      <c r="EOI35" s="516"/>
      <c r="EOJ35" s="516"/>
      <c r="EOK35" s="516"/>
      <c r="EOL35" s="516"/>
      <c r="EOM35" s="516"/>
      <c r="EON35" s="516"/>
      <c r="EOO35" s="516"/>
      <c r="EOP35" s="516"/>
      <c r="EOQ35" s="516"/>
      <c r="EOR35" s="516"/>
      <c r="EOS35" s="516"/>
      <c r="EOT35" s="516"/>
      <c r="EOU35" s="516"/>
      <c r="EOV35" s="516"/>
      <c r="EOW35" s="516"/>
      <c r="EOX35" s="516"/>
      <c r="EOY35" s="516"/>
      <c r="EOZ35" s="516"/>
      <c r="EPA35" s="516"/>
      <c r="EPB35" s="516"/>
      <c r="EPC35" s="516"/>
      <c r="EPD35" s="516"/>
      <c r="EPE35" s="516"/>
      <c r="EPF35" s="516"/>
      <c r="EPG35" s="516"/>
      <c r="EPH35" s="516"/>
      <c r="EPI35" s="516"/>
      <c r="EPJ35" s="516"/>
      <c r="EPK35" s="516"/>
      <c r="EPL35" s="516"/>
      <c r="EPM35" s="516"/>
      <c r="EPN35" s="516"/>
      <c r="EPO35" s="516"/>
      <c r="EPP35" s="516"/>
      <c r="EPQ35" s="516"/>
      <c r="EPR35" s="516"/>
      <c r="EPS35" s="516"/>
      <c r="EPT35" s="516"/>
      <c r="EPU35" s="516"/>
      <c r="EPV35" s="516"/>
      <c r="EPW35" s="516"/>
      <c r="EPX35" s="516"/>
      <c r="EPY35" s="516"/>
      <c r="EPZ35" s="516"/>
      <c r="EQA35" s="516"/>
      <c r="EQB35" s="516"/>
      <c r="EQC35" s="516"/>
      <c r="EQD35" s="516"/>
      <c r="EQE35" s="516"/>
      <c r="EQF35" s="516"/>
      <c r="EQG35" s="516"/>
      <c r="EQH35" s="516"/>
      <c r="EQI35" s="516"/>
      <c r="EQJ35" s="516"/>
      <c r="EQK35" s="516"/>
      <c r="EQL35" s="516"/>
      <c r="EQM35" s="516"/>
      <c r="EQN35" s="516"/>
      <c r="EQO35" s="516"/>
      <c r="EQP35" s="516"/>
      <c r="EQQ35" s="516"/>
      <c r="EQR35" s="516"/>
      <c r="EQS35" s="516"/>
      <c r="EQT35" s="516"/>
      <c r="EQU35" s="516"/>
      <c r="EQV35" s="516"/>
      <c r="EQW35" s="516"/>
      <c r="EQX35" s="516"/>
      <c r="EQY35" s="516"/>
      <c r="EQZ35" s="516"/>
      <c r="ERA35" s="516"/>
      <c r="ERB35" s="516"/>
      <c r="ERC35" s="516"/>
      <c r="ERD35" s="516"/>
      <c r="ERE35" s="516"/>
      <c r="ERF35" s="516"/>
      <c r="ERG35" s="516"/>
      <c r="ERH35" s="516"/>
      <c r="ERI35" s="516"/>
      <c r="ERJ35" s="516"/>
      <c r="ERK35" s="516"/>
      <c r="ERL35" s="516"/>
      <c r="ERM35" s="516"/>
      <c r="ERN35" s="516"/>
      <c r="ERO35" s="516"/>
      <c r="ERP35" s="516"/>
      <c r="ERQ35" s="516"/>
      <c r="ERR35" s="516"/>
      <c r="ERS35" s="516"/>
      <c r="ERT35" s="516"/>
      <c r="ERU35" s="516"/>
      <c r="ERV35" s="516"/>
      <c r="ERW35" s="516"/>
      <c r="ERX35" s="516"/>
      <c r="ERY35" s="516"/>
      <c r="ERZ35" s="516"/>
      <c r="ESA35" s="516"/>
      <c r="ESB35" s="516"/>
      <c r="ESC35" s="516"/>
      <c r="ESD35" s="516"/>
      <c r="ESE35" s="516"/>
      <c r="ESF35" s="516"/>
      <c r="ESG35" s="516"/>
      <c r="ESH35" s="516"/>
      <c r="ESI35" s="516"/>
      <c r="ESJ35" s="516"/>
      <c r="ESK35" s="516"/>
      <c r="ESL35" s="516"/>
      <c r="ESM35" s="516"/>
      <c r="ESN35" s="516"/>
      <c r="ESO35" s="516"/>
      <c r="ESP35" s="516"/>
      <c r="ESQ35" s="516"/>
      <c r="ESR35" s="516"/>
      <c r="ESS35" s="516"/>
      <c r="EST35" s="516"/>
      <c r="ESU35" s="516"/>
      <c r="ESV35" s="516"/>
      <c r="ESW35" s="516"/>
      <c r="ESX35" s="516"/>
      <c r="ESY35" s="516"/>
      <c r="ESZ35" s="516"/>
      <c r="ETA35" s="516"/>
      <c r="ETB35" s="516"/>
      <c r="ETC35" s="516"/>
      <c r="ETD35" s="516"/>
      <c r="ETE35" s="516"/>
      <c r="ETF35" s="516"/>
      <c r="ETG35" s="516"/>
      <c r="ETH35" s="516"/>
      <c r="ETI35" s="516"/>
      <c r="ETJ35" s="516"/>
      <c r="ETK35" s="516"/>
      <c r="ETL35" s="516"/>
      <c r="ETM35" s="516"/>
      <c r="ETN35" s="516"/>
      <c r="ETO35" s="516"/>
      <c r="ETP35" s="516"/>
      <c r="ETQ35" s="516"/>
      <c r="ETR35" s="516"/>
      <c r="ETS35" s="516"/>
      <c r="ETT35" s="516"/>
      <c r="ETU35" s="516"/>
      <c r="ETV35" s="516"/>
      <c r="ETW35" s="516"/>
      <c r="ETX35" s="516"/>
      <c r="ETY35" s="516"/>
      <c r="ETZ35" s="516"/>
      <c r="EUA35" s="516"/>
      <c r="EUB35" s="516"/>
      <c r="EUC35" s="516"/>
      <c r="EUD35" s="516"/>
      <c r="EUE35" s="516"/>
      <c r="EUF35" s="516"/>
      <c r="EUG35" s="516"/>
      <c r="EUH35" s="516"/>
      <c r="EUI35" s="516"/>
      <c r="EUJ35" s="516"/>
      <c r="EUK35" s="516"/>
      <c r="EUL35" s="516"/>
      <c r="EUM35" s="516"/>
      <c r="EUN35" s="516"/>
      <c r="EUO35" s="516"/>
      <c r="EUP35" s="516"/>
      <c r="EUQ35" s="516"/>
      <c r="EUR35" s="516"/>
      <c r="EUS35" s="516"/>
      <c r="EUT35" s="516"/>
      <c r="EUU35" s="516"/>
      <c r="EUV35" s="516"/>
      <c r="EUW35" s="516"/>
      <c r="EUX35" s="516"/>
      <c r="EUY35" s="516"/>
      <c r="EUZ35" s="516"/>
      <c r="EVA35" s="516"/>
      <c r="EVB35" s="516"/>
      <c r="EVC35" s="516"/>
      <c r="EVD35" s="516"/>
      <c r="EVE35" s="516"/>
      <c r="EVF35" s="516"/>
      <c r="EVG35" s="516"/>
      <c r="EVH35" s="516"/>
      <c r="EVI35" s="516"/>
      <c r="EVJ35" s="516"/>
      <c r="EVK35" s="516"/>
      <c r="EVL35" s="516"/>
      <c r="EVM35" s="516"/>
      <c r="EVN35" s="516"/>
      <c r="EVO35" s="516"/>
      <c r="EVP35" s="516"/>
      <c r="EVQ35" s="516"/>
      <c r="EVR35" s="516"/>
      <c r="EVS35" s="516"/>
      <c r="EVT35" s="516"/>
      <c r="EVU35" s="516"/>
      <c r="EVV35" s="516"/>
      <c r="EVW35" s="516"/>
      <c r="EVX35" s="516"/>
      <c r="EVY35" s="516"/>
      <c r="EVZ35" s="516"/>
      <c r="EWA35" s="516"/>
      <c r="EWB35" s="516"/>
      <c r="EWC35" s="516"/>
      <c r="EWD35" s="516"/>
      <c r="EWE35" s="516"/>
      <c r="EWF35" s="516"/>
      <c r="EWG35" s="516"/>
      <c r="EWH35" s="516"/>
      <c r="EWI35" s="516"/>
      <c r="EWJ35" s="516"/>
      <c r="EWK35" s="516"/>
      <c r="EWL35" s="516"/>
      <c r="EWM35" s="516"/>
      <c r="EWN35" s="516"/>
      <c r="EWO35" s="516"/>
      <c r="EWP35" s="516"/>
      <c r="EWQ35" s="516"/>
      <c r="EWR35" s="516"/>
      <c r="EWS35" s="516"/>
      <c r="EWT35" s="516"/>
      <c r="EWU35" s="516"/>
      <c r="EWV35" s="516"/>
      <c r="EWW35" s="516"/>
      <c r="EWX35" s="516"/>
      <c r="EWY35" s="516"/>
      <c r="EWZ35" s="516"/>
      <c r="EXA35" s="516"/>
      <c r="EXB35" s="516"/>
      <c r="EXC35" s="516"/>
      <c r="EXD35" s="516"/>
      <c r="EXE35" s="516"/>
      <c r="EXF35" s="516"/>
      <c r="EXG35" s="516"/>
      <c r="EXH35" s="516"/>
      <c r="EXI35" s="516"/>
      <c r="EXJ35" s="516"/>
      <c r="EXK35" s="516"/>
      <c r="EXL35" s="516"/>
      <c r="EXM35" s="516"/>
      <c r="EXN35" s="516"/>
      <c r="EXO35" s="516"/>
      <c r="EXP35" s="516"/>
      <c r="EXQ35" s="516"/>
      <c r="EXR35" s="516"/>
      <c r="EXS35" s="516"/>
      <c r="EXT35" s="516"/>
      <c r="EXU35" s="516"/>
      <c r="EXV35" s="516"/>
      <c r="EXW35" s="516"/>
      <c r="EXX35" s="516"/>
      <c r="EXY35" s="516"/>
      <c r="EXZ35" s="516"/>
      <c r="EYA35" s="516"/>
      <c r="EYB35" s="516"/>
      <c r="EYC35" s="516"/>
      <c r="EYD35" s="516"/>
      <c r="EYE35" s="516"/>
      <c r="EYF35" s="516"/>
      <c r="EYG35" s="516"/>
      <c r="EYH35" s="516"/>
      <c r="EYI35" s="516"/>
      <c r="EYJ35" s="516"/>
      <c r="EYK35" s="516"/>
      <c r="EYL35" s="516"/>
      <c r="EYM35" s="516"/>
      <c r="EYN35" s="516"/>
      <c r="EYO35" s="516"/>
      <c r="EYP35" s="516"/>
      <c r="EYQ35" s="516"/>
      <c r="EYR35" s="516"/>
      <c r="EYS35" s="516"/>
      <c r="EYT35" s="516"/>
      <c r="EYU35" s="516"/>
      <c r="EYV35" s="516"/>
      <c r="EYW35" s="516"/>
      <c r="EYX35" s="516"/>
      <c r="EYY35" s="516"/>
      <c r="EYZ35" s="516"/>
      <c r="EZA35" s="516"/>
      <c r="EZB35" s="516"/>
      <c r="EZC35" s="516"/>
      <c r="EZD35" s="516"/>
      <c r="EZE35" s="516"/>
      <c r="EZF35" s="516"/>
      <c r="EZG35" s="516"/>
      <c r="EZH35" s="516"/>
      <c r="EZI35" s="516"/>
      <c r="EZJ35" s="516"/>
      <c r="EZK35" s="516"/>
      <c r="EZL35" s="516"/>
      <c r="EZM35" s="516"/>
      <c r="EZN35" s="516"/>
      <c r="EZO35" s="516"/>
      <c r="EZP35" s="516"/>
      <c r="EZQ35" s="516"/>
      <c r="EZR35" s="516"/>
      <c r="EZS35" s="516"/>
      <c r="EZT35" s="516"/>
      <c r="EZU35" s="516"/>
      <c r="EZV35" s="516"/>
      <c r="EZW35" s="516"/>
      <c r="EZX35" s="516"/>
      <c r="EZY35" s="516"/>
      <c r="EZZ35" s="516"/>
      <c r="FAA35" s="516"/>
      <c r="FAB35" s="516"/>
      <c r="FAC35" s="516"/>
      <c r="FAD35" s="516"/>
      <c r="FAE35" s="516"/>
      <c r="FAF35" s="516"/>
      <c r="FAG35" s="516"/>
      <c r="FAH35" s="516"/>
      <c r="FAI35" s="516"/>
      <c r="FAJ35" s="516"/>
      <c r="FAK35" s="516"/>
      <c r="FAL35" s="516"/>
      <c r="FAM35" s="516"/>
      <c r="FAN35" s="516"/>
      <c r="FAO35" s="516"/>
      <c r="FAP35" s="516"/>
      <c r="FAQ35" s="516"/>
      <c r="FAR35" s="516"/>
      <c r="FAS35" s="516"/>
      <c r="FAT35" s="516"/>
      <c r="FAU35" s="516"/>
      <c r="FAV35" s="516"/>
      <c r="FAW35" s="516"/>
      <c r="FAX35" s="516"/>
      <c r="FAY35" s="516"/>
      <c r="FAZ35" s="516"/>
      <c r="FBA35" s="516"/>
      <c r="FBB35" s="516"/>
      <c r="FBC35" s="516"/>
      <c r="FBD35" s="516"/>
      <c r="FBE35" s="516"/>
      <c r="FBF35" s="516"/>
      <c r="FBG35" s="516"/>
      <c r="FBH35" s="516"/>
      <c r="FBI35" s="516"/>
      <c r="FBJ35" s="516"/>
      <c r="FBK35" s="516"/>
      <c r="FBL35" s="516"/>
      <c r="FBM35" s="516"/>
      <c r="FBN35" s="516"/>
      <c r="FBO35" s="516"/>
      <c r="FBP35" s="516"/>
      <c r="FBQ35" s="516"/>
      <c r="FBR35" s="516"/>
      <c r="FBS35" s="516"/>
      <c r="FBT35" s="516"/>
      <c r="FBU35" s="516"/>
      <c r="FBV35" s="516"/>
      <c r="FBW35" s="516"/>
      <c r="FBX35" s="516"/>
      <c r="FBY35" s="516"/>
      <c r="FBZ35" s="516"/>
      <c r="FCA35" s="516"/>
      <c r="FCB35" s="516"/>
      <c r="FCC35" s="516"/>
      <c r="FCD35" s="516"/>
      <c r="FCE35" s="516"/>
      <c r="FCF35" s="516"/>
      <c r="FCG35" s="516"/>
      <c r="FCH35" s="516"/>
      <c r="FCI35" s="516"/>
      <c r="FCJ35" s="516"/>
      <c r="FCK35" s="516"/>
      <c r="FCL35" s="516"/>
      <c r="FCM35" s="516"/>
      <c r="FCN35" s="516"/>
      <c r="FCO35" s="516"/>
      <c r="FCP35" s="516"/>
      <c r="FCQ35" s="516"/>
      <c r="FCR35" s="516"/>
      <c r="FCS35" s="516"/>
      <c r="FCT35" s="516"/>
      <c r="FCU35" s="516"/>
      <c r="FCV35" s="516"/>
      <c r="FCW35" s="516"/>
      <c r="FCX35" s="516"/>
      <c r="FCY35" s="516"/>
      <c r="FCZ35" s="516"/>
      <c r="FDA35" s="516"/>
      <c r="FDB35" s="516"/>
      <c r="FDC35" s="516"/>
      <c r="FDD35" s="516"/>
      <c r="FDE35" s="516"/>
      <c r="FDF35" s="516"/>
      <c r="FDG35" s="516"/>
      <c r="FDH35" s="516"/>
      <c r="FDI35" s="516"/>
      <c r="FDJ35" s="516"/>
      <c r="FDK35" s="516"/>
      <c r="FDL35" s="516"/>
      <c r="FDM35" s="516"/>
      <c r="FDN35" s="516"/>
      <c r="FDO35" s="516"/>
      <c r="FDP35" s="516"/>
      <c r="FDQ35" s="516"/>
      <c r="FDR35" s="516"/>
      <c r="FDS35" s="516"/>
      <c r="FDT35" s="516"/>
      <c r="FDU35" s="516"/>
      <c r="FDV35" s="516"/>
      <c r="FDW35" s="516"/>
      <c r="FDX35" s="516"/>
      <c r="FDY35" s="516"/>
      <c r="FDZ35" s="516"/>
      <c r="FEA35" s="516"/>
      <c r="FEB35" s="516"/>
      <c r="FEC35" s="516"/>
      <c r="FED35" s="516"/>
      <c r="FEE35" s="516"/>
      <c r="FEF35" s="516"/>
      <c r="FEG35" s="516"/>
      <c r="FEH35" s="516"/>
      <c r="FEI35" s="516"/>
      <c r="FEJ35" s="516"/>
      <c r="FEK35" s="516"/>
      <c r="FEL35" s="516"/>
      <c r="FEM35" s="516"/>
      <c r="FEN35" s="516"/>
      <c r="FEO35" s="516"/>
      <c r="FEP35" s="516"/>
      <c r="FEQ35" s="516"/>
      <c r="FER35" s="516"/>
      <c r="FES35" s="516"/>
      <c r="FET35" s="516"/>
      <c r="FEU35" s="516"/>
      <c r="FEV35" s="516"/>
      <c r="FEW35" s="516"/>
      <c r="FEX35" s="516"/>
      <c r="FEY35" s="516"/>
      <c r="FEZ35" s="516"/>
      <c r="FFA35" s="516"/>
      <c r="FFB35" s="516"/>
      <c r="FFC35" s="516"/>
      <c r="FFD35" s="516"/>
      <c r="FFE35" s="516"/>
      <c r="FFF35" s="516"/>
      <c r="FFG35" s="516"/>
      <c r="FFH35" s="516"/>
      <c r="FFI35" s="516"/>
      <c r="FFJ35" s="516"/>
      <c r="FFK35" s="516"/>
      <c r="FFL35" s="516"/>
      <c r="FFM35" s="516"/>
      <c r="FFN35" s="516"/>
      <c r="FFO35" s="516"/>
      <c r="FFP35" s="516"/>
      <c r="FFQ35" s="516"/>
      <c r="FFR35" s="516"/>
      <c r="FFS35" s="516"/>
      <c r="FFT35" s="516"/>
      <c r="FFU35" s="516"/>
      <c r="FFV35" s="516"/>
      <c r="FFW35" s="516"/>
      <c r="FFX35" s="516"/>
      <c r="FFY35" s="516"/>
      <c r="FFZ35" s="516"/>
      <c r="FGA35" s="516"/>
      <c r="FGB35" s="516"/>
      <c r="FGC35" s="516"/>
      <c r="FGD35" s="516"/>
      <c r="FGE35" s="516"/>
      <c r="FGF35" s="516"/>
      <c r="FGG35" s="516"/>
      <c r="FGH35" s="516"/>
      <c r="FGI35" s="516"/>
      <c r="FGJ35" s="516"/>
      <c r="FGK35" s="516"/>
      <c r="FGL35" s="516"/>
      <c r="FGM35" s="516"/>
      <c r="FGN35" s="516"/>
      <c r="FGO35" s="516"/>
      <c r="FGP35" s="516"/>
      <c r="FGQ35" s="516"/>
      <c r="FGR35" s="516"/>
      <c r="FGS35" s="516"/>
      <c r="FGT35" s="516"/>
      <c r="FGU35" s="516"/>
      <c r="FGV35" s="516"/>
      <c r="FGW35" s="516"/>
      <c r="FGX35" s="516"/>
      <c r="FGY35" s="516"/>
      <c r="FGZ35" s="516"/>
      <c r="FHA35" s="516"/>
      <c r="FHB35" s="516"/>
      <c r="FHC35" s="516"/>
      <c r="FHD35" s="516"/>
      <c r="FHE35" s="516"/>
      <c r="FHF35" s="516"/>
      <c r="FHG35" s="516"/>
      <c r="FHH35" s="516"/>
      <c r="FHI35" s="516"/>
      <c r="FHJ35" s="516"/>
      <c r="FHK35" s="516"/>
      <c r="FHL35" s="516"/>
      <c r="FHM35" s="516"/>
      <c r="FHN35" s="516"/>
      <c r="FHO35" s="516"/>
      <c r="FHP35" s="516"/>
      <c r="FHQ35" s="516"/>
      <c r="FHR35" s="516"/>
      <c r="FHS35" s="516"/>
      <c r="FHT35" s="516"/>
      <c r="FHU35" s="516"/>
      <c r="FHV35" s="516"/>
      <c r="FHW35" s="516"/>
      <c r="FHX35" s="516"/>
      <c r="FHY35" s="516"/>
      <c r="FHZ35" s="516"/>
      <c r="FIA35" s="516"/>
      <c r="FIB35" s="516"/>
      <c r="FIC35" s="516"/>
      <c r="FID35" s="516"/>
      <c r="FIE35" s="516"/>
      <c r="FIF35" s="516"/>
      <c r="FIG35" s="516"/>
      <c r="FIH35" s="516"/>
      <c r="FII35" s="516"/>
      <c r="FIJ35" s="516"/>
      <c r="FIK35" s="516"/>
      <c r="FIL35" s="516"/>
      <c r="FIM35" s="516"/>
      <c r="FIN35" s="516"/>
      <c r="FIO35" s="516"/>
      <c r="FIP35" s="516"/>
      <c r="FIQ35" s="516"/>
      <c r="FIR35" s="516"/>
      <c r="FIS35" s="516"/>
      <c r="FIT35" s="516"/>
      <c r="FIU35" s="516"/>
      <c r="FIV35" s="516"/>
      <c r="FIW35" s="516"/>
      <c r="FIX35" s="516"/>
      <c r="FIY35" s="516"/>
      <c r="FIZ35" s="516"/>
      <c r="FJA35" s="516"/>
      <c r="FJB35" s="516"/>
      <c r="FJC35" s="516"/>
      <c r="FJD35" s="516"/>
      <c r="FJE35" s="516"/>
      <c r="FJF35" s="516"/>
      <c r="FJG35" s="516"/>
      <c r="FJH35" s="516"/>
      <c r="FJI35" s="516"/>
      <c r="FJJ35" s="516"/>
      <c r="FJK35" s="516"/>
      <c r="FJL35" s="516"/>
      <c r="FJM35" s="516"/>
      <c r="FJN35" s="516"/>
      <c r="FJO35" s="516"/>
      <c r="FJP35" s="516"/>
      <c r="FJQ35" s="516"/>
      <c r="FJR35" s="516"/>
      <c r="FJS35" s="516"/>
      <c r="FJT35" s="516"/>
      <c r="FJU35" s="516"/>
      <c r="FJV35" s="516"/>
      <c r="FJW35" s="516"/>
      <c r="FJX35" s="516"/>
      <c r="FJY35" s="516"/>
      <c r="FJZ35" s="516"/>
      <c r="FKA35" s="516"/>
      <c r="FKB35" s="516"/>
      <c r="FKC35" s="516"/>
      <c r="FKD35" s="516"/>
      <c r="FKE35" s="516"/>
      <c r="FKF35" s="516"/>
      <c r="FKG35" s="516"/>
      <c r="FKH35" s="516"/>
      <c r="FKI35" s="516"/>
      <c r="FKJ35" s="516"/>
      <c r="FKK35" s="516"/>
      <c r="FKL35" s="516"/>
      <c r="FKM35" s="516"/>
      <c r="FKN35" s="516"/>
      <c r="FKO35" s="516"/>
      <c r="FKP35" s="516"/>
      <c r="FKQ35" s="516"/>
      <c r="FKR35" s="516"/>
      <c r="FKS35" s="516"/>
      <c r="FKT35" s="516"/>
      <c r="FKU35" s="516"/>
      <c r="FKV35" s="516"/>
      <c r="FKW35" s="516"/>
      <c r="FKX35" s="516"/>
      <c r="FKY35" s="516"/>
      <c r="FKZ35" s="516"/>
      <c r="FLA35" s="516"/>
      <c r="FLB35" s="516"/>
      <c r="FLC35" s="516"/>
      <c r="FLD35" s="516"/>
      <c r="FLE35" s="516"/>
      <c r="FLF35" s="516"/>
      <c r="FLG35" s="516"/>
      <c r="FLH35" s="516"/>
      <c r="FLI35" s="516"/>
      <c r="FLJ35" s="516"/>
      <c r="FLK35" s="516"/>
      <c r="FLL35" s="516"/>
      <c r="FLM35" s="516"/>
      <c r="FLN35" s="516"/>
      <c r="FLO35" s="516"/>
      <c r="FLP35" s="516"/>
      <c r="FLQ35" s="516"/>
      <c r="FLR35" s="516"/>
      <c r="FLS35" s="516"/>
      <c r="FLT35" s="516"/>
      <c r="FLU35" s="516"/>
      <c r="FLV35" s="516"/>
      <c r="FLW35" s="516"/>
      <c r="FLX35" s="516"/>
      <c r="FLY35" s="516"/>
      <c r="FLZ35" s="516"/>
      <c r="FMA35" s="516"/>
      <c r="FMB35" s="516"/>
      <c r="FMC35" s="516"/>
      <c r="FMD35" s="516"/>
      <c r="FME35" s="516"/>
      <c r="FMF35" s="516"/>
      <c r="FMG35" s="516"/>
      <c r="FMH35" s="516"/>
      <c r="FMI35" s="516"/>
      <c r="FMJ35" s="516"/>
      <c r="FMK35" s="516"/>
      <c r="FML35" s="516"/>
      <c r="FMM35" s="516"/>
      <c r="FMN35" s="516"/>
      <c r="FMO35" s="516"/>
      <c r="FMP35" s="516"/>
      <c r="FMQ35" s="516"/>
      <c r="FMR35" s="516"/>
      <c r="FMS35" s="516"/>
      <c r="FMT35" s="516"/>
      <c r="FMU35" s="516"/>
      <c r="FMV35" s="516"/>
      <c r="FMW35" s="516"/>
      <c r="FMX35" s="516"/>
      <c r="FMY35" s="516"/>
      <c r="FMZ35" s="516"/>
      <c r="FNA35" s="516"/>
      <c r="FNB35" s="516"/>
      <c r="FNC35" s="516"/>
      <c r="FND35" s="516"/>
      <c r="FNE35" s="516"/>
      <c r="FNF35" s="516"/>
      <c r="FNG35" s="516"/>
      <c r="FNH35" s="516"/>
      <c r="FNI35" s="516"/>
      <c r="FNJ35" s="516"/>
      <c r="FNK35" s="516"/>
      <c r="FNL35" s="516"/>
      <c r="FNM35" s="516"/>
      <c r="FNN35" s="516"/>
      <c r="FNO35" s="516"/>
      <c r="FNP35" s="516"/>
      <c r="FNQ35" s="516"/>
      <c r="FNR35" s="516"/>
      <c r="FNS35" s="516"/>
      <c r="FNT35" s="516"/>
      <c r="FNU35" s="516"/>
      <c r="FNV35" s="516"/>
      <c r="FNW35" s="516"/>
      <c r="FNX35" s="516"/>
      <c r="FNY35" s="516"/>
      <c r="FNZ35" s="516"/>
      <c r="FOA35" s="516"/>
      <c r="FOB35" s="516"/>
      <c r="FOC35" s="516"/>
      <c r="FOD35" s="516"/>
      <c r="FOE35" s="516"/>
      <c r="FOF35" s="516"/>
      <c r="FOG35" s="516"/>
      <c r="FOH35" s="516"/>
      <c r="FOI35" s="516"/>
      <c r="FOJ35" s="516"/>
      <c r="FOK35" s="516"/>
      <c r="FOL35" s="516"/>
      <c r="FOM35" s="516"/>
      <c r="FON35" s="516"/>
      <c r="FOO35" s="516"/>
      <c r="FOP35" s="516"/>
      <c r="FOQ35" s="516"/>
      <c r="FOR35" s="516"/>
      <c r="FOS35" s="516"/>
      <c r="FOT35" s="516"/>
      <c r="FOU35" s="516"/>
      <c r="FOV35" s="516"/>
      <c r="FOW35" s="516"/>
      <c r="FOX35" s="516"/>
      <c r="FOY35" s="516"/>
      <c r="FOZ35" s="516"/>
      <c r="FPA35" s="516"/>
      <c r="FPB35" s="516"/>
      <c r="FPC35" s="516"/>
      <c r="FPD35" s="516"/>
      <c r="FPE35" s="516"/>
      <c r="FPF35" s="516"/>
      <c r="FPG35" s="516"/>
      <c r="FPH35" s="516"/>
      <c r="FPI35" s="516"/>
      <c r="FPJ35" s="516"/>
      <c r="FPK35" s="516"/>
      <c r="FPL35" s="516"/>
      <c r="FPM35" s="516"/>
      <c r="FPN35" s="516"/>
      <c r="FPO35" s="516"/>
      <c r="FPP35" s="516"/>
      <c r="FPQ35" s="516"/>
      <c r="FPR35" s="516"/>
      <c r="FPS35" s="516"/>
      <c r="FPT35" s="516"/>
      <c r="FPU35" s="516"/>
      <c r="FPV35" s="516"/>
      <c r="FPW35" s="516"/>
      <c r="FPX35" s="516"/>
      <c r="FPY35" s="516"/>
      <c r="FPZ35" s="516"/>
      <c r="FQA35" s="516"/>
      <c r="FQB35" s="516"/>
      <c r="FQC35" s="516"/>
      <c r="FQD35" s="516"/>
      <c r="FQE35" s="516"/>
      <c r="FQF35" s="516"/>
      <c r="FQG35" s="516"/>
      <c r="FQH35" s="516"/>
      <c r="FQI35" s="516"/>
      <c r="FQJ35" s="516"/>
      <c r="FQK35" s="516"/>
      <c r="FQL35" s="516"/>
      <c r="FQM35" s="516"/>
      <c r="FQN35" s="516"/>
      <c r="FQO35" s="516"/>
      <c r="FQP35" s="516"/>
      <c r="FQQ35" s="516"/>
      <c r="FQR35" s="516"/>
      <c r="FQS35" s="516"/>
      <c r="FQT35" s="516"/>
      <c r="FQU35" s="516"/>
      <c r="FQV35" s="516"/>
      <c r="FQW35" s="516"/>
      <c r="FQX35" s="516"/>
      <c r="FQY35" s="516"/>
      <c r="FQZ35" s="516"/>
      <c r="FRA35" s="516"/>
      <c r="FRB35" s="516"/>
      <c r="FRC35" s="516"/>
      <c r="FRD35" s="516"/>
      <c r="FRE35" s="516"/>
      <c r="FRF35" s="516"/>
      <c r="FRG35" s="516"/>
      <c r="FRH35" s="516"/>
      <c r="FRI35" s="516"/>
      <c r="FRJ35" s="516"/>
      <c r="FRK35" s="516"/>
      <c r="FRL35" s="516"/>
      <c r="FRM35" s="516"/>
      <c r="FRN35" s="516"/>
      <c r="FRO35" s="516"/>
      <c r="FRP35" s="516"/>
      <c r="FRQ35" s="516"/>
      <c r="FRR35" s="516"/>
      <c r="FRS35" s="516"/>
      <c r="FRT35" s="516"/>
      <c r="FRU35" s="516"/>
      <c r="FRV35" s="516"/>
      <c r="FRW35" s="516"/>
      <c r="FRX35" s="516"/>
      <c r="FRY35" s="516"/>
      <c r="FRZ35" s="516"/>
      <c r="FSA35" s="516"/>
      <c r="FSB35" s="516"/>
      <c r="FSC35" s="516"/>
      <c r="FSD35" s="516"/>
      <c r="FSE35" s="516"/>
      <c r="FSF35" s="516"/>
      <c r="FSG35" s="516"/>
      <c r="FSH35" s="516"/>
      <c r="FSI35" s="516"/>
      <c r="FSJ35" s="516"/>
      <c r="FSK35" s="516"/>
      <c r="FSL35" s="516"/>
      <c r="FSM35" s="516"/>
      <c r="FSN35" s="516"/>
      <c r="FSO35" s="516"/>
      <c r="FSP35" s="516"/>
      <c r="FSQ35" s="516"/>
      <c r="FSR35" s="516"/>
      <c r="FSS35" s="516"/>
      <c r="FST35" s="516"/>
      <c r="FSU35" s="516"/>
      <c r="FSV35" s="516"/>
      <c r="FSW35" s="516"/>
      <c r="FSX35" s="516"/>
      <c r="FSY35" s="516"/>
      <c r="FSZ35" s="516"/>
      <c r="FTA35" s="516"/>
      <c r="FTB35" s="516"/>
      <c r="FTC35" s="516"/>
      <c r="FTD35" s="516"/>
      <c r="FTE35" s="516"/>
      <c r="FTF35" s="516"/>
      <c r="FTG35" s="516"/>
      <c r="FTH35" s="516"/>
      <c r="FTI35" s="516"/>
      <c r="FTJ35" s="516"/>
      <c r="FTK35" s="516"/>
      <c r="FTL35" s="516"/>
      <c r="FTM35" s="516"/>
      <c r="FTN35" s="516"/>
      <c r="FTO35" s="516"/>
      <c r="FTP35" s="516"/>
      <c r="FTQ35" s="516"/>
      <c r="FTR35" s="516"/>
      <c r="FTS35" s="516"/>
      <c r="FTT35" s="516"/>
      <c r="FTU35" s="516"/>
      <c r="FTV35" s="516"/>
      <c r="FTW35" s="516"/>
      <c r="FTX35" s="516"/>
      <c r="FTY35" s="516"/>
      <c r="FTZ35" s="516"/>
      <c r="FUA35" s="516"/>
      <c r="FUB35" s="516"/>
      <c r="FUC35" s="516"/>
      <c r="FUD35" s="516"/>
      <c r="FUE35" s="516"/>
      <c r="FUF35" s="516"/>
      <c r="FUG35" s="516"/>
      <c r="FUH35" s="516"/>
      <c r="FUI35" s="516"/>
      <c r="FUJ35" s="516"/>
      <c r="FUK35" s="516"/>
      <c r="FUL35" s="516"/>
      <c r="FUM35" s="516"/>
      <c r="FUN35" s="516"/>
      <c r="FUO35" s="516"/>
      <c r="FUP35" s="516"/>
      <c r="FUQ35" s="516"/>
      <c r="FUR35" s="516"/>
      <c r="FUS35" s="516"/>
      <c r="FUT35" s="516"/>
      <c r="FUU35" s="516"/>
      <c r="FUV35" s="516"/>
      <c r="FUW35" s="516"/>
      <c r="FUX35" s="516"/>
      <c r="FUY35" s="516"/>
      <c r="FUZ35" s="516"/>
      <c r="FVA35" s="516"/>
      <c r="FVB35" s="516"/>
      <c r="FVC35" s="516"/>
      <c r="FVD35" s="516"/>
      <c r="FVE35" s="516"/>
      <c r="FVF35" s="516"/>
      <c r="FVG35" s="516"/>
      <c r="FVH35" s="516"/>
      <c r="FVI35" s="516"/>
      <c r="FVJ35" s="516"/>
      <c r="FVK35" s="516"/>
      <c r="FVL35" s="516"/>
      <c r="FVM35" s="516"/>
      <c r="FVN35" s="516"/>
      <c r="FVO35" s="516"/>
      <c r="FVP35" s="516"/>
      <c r="FVQ35" s="516"/>
      <c r="FVR35" s="516"/>
      <c r="FVS35" s="516"/>
      <c r="FVT35" s="516"/>
      <c r="FVU35" s="516"/>
      <c r="FVV35" s="516"/>
      <c r="FVW35" s="516"/>
      <c r="FVX35" s="516"/>
      <c r="FVY35" s="516"/>
      <c r="FVZ35" s="516"/>
      <c r="FWA35" s="516"/>
      <c r="FWB35" s="516"/>
      <c r="FWC35" s="516"/>
      <c r="FWD35" s="516"/>
      <c r="FWE35" s="516"/>
      <c r="FWF35" s="516"/>
      <c r="FWG35" s="516"/>
      <c r="FWH35" s="516"/>
      <c r="FWI35" s="516"/>
      <c r="FWJ35" s="516"/>
      <c r="FWK35" s="516"/>
      <c r="FWL35" s="516"/>
      <c r="FWM35" s="516"/>
      <c r="FWN35" s="516"/>
      <c r="FWO35" s="516"/>
      <c r="FWP35" s="516"/>
      <c r="FWQ35" s="516"/>
      <c r="FWR35" s="516"/>
      <c r="FWS35" s="516"/>
      <c r="FWT35" s="516"/>
      <c r="FWU35" s="516"/>
      <c r="FWV35" s="516"/>
      <c r="FWW35" s="516"/>
      <c r="FWX35" s="516"/>
      <c r="FWY35" s="516"/>
      <c r="FWZ35" s="516"/>
      <c r="FXA35" s="516"/>
      <c r="FXB35" s="516"/>
      <c r="FXC35" s="516"/>
      <c r="FXD35" s="516"/>
      <c r="FXE35" s="516"/>
      <c r="FXF35" s="516"/>
      <c r="FXG35" s="516"/>
      <c r="FXH35" s="516"/>
      <c r="FXI35" s="516"/>
      <c r="FXJ35" s="516"/>
      <c r="FXK35" s="516"/>
      <c r="FXL35" s="516"/>
      <c r="FXM35" s="516"/>
      <c r="FXN35" s="516"/>
      <c r="FXO35" s="516"/>
      <c r="FXP35" s="516"/>
      <c r="FXQ35" s="516"/>
      <c r="FXR35" s="516"/>
      <c r="FXS35" s="516"/>
      <c r="FXT35" s="516"/>
      <c r="FXU35" s="516"/>
      <c r="FXV35" s="516"/>
      <c r="FXW35" s="516"/>
      <c r="FXX35" s="516"/>
      <c r="FXY35" s="516"/>
      <c r="FXZ35" s="516"/>
      <c r="FYA35" s="516"/>
      <c r="FYB35" s="516"/>
      <c r="FYC35" s="516"/>
      <c r="FYD35" s="516"/>
      <c r="FYE35" s="516"/>
      <c r="FYF35" s="516"/>
      <c r="FYG35" s="516"/>
      <c r="FYH35" s="516"/>
      <c r="FYI35" s="516"/>
      <c r="FYJ35" s="516"/>
      <c r="FYK35" s="516"/>
      <c r="FYL35" s="516"/>
      <c r="FYM35" s="516"/>
      <c r="FYN35" s="516"/>
      <c r="FYO35" s="516"/>
      <c r="FYP35" s="516"/>
      <c r="FYQ35" s="516"/>
      <c r="FYR35" s="516"/>
      <c r="FYS35" s="516"/>
      <c r="FYT35" s="516"/>
      <c r="FYU35" s="516"/>
      <c r="FYV35" s="516"/>
      <c r="FYW35" s="516"/>
      <c r="FYX35" s="516"/>
      <c r="FYY35" s="516"/>
      <c r="FYZ35" s="516"/>
      <c r="FZA35" s="516"/>
      <c r="FZB35" s="516"/>
      <c r="FZC35" s="516"/>
      <c r="FZD35" s="516"/>
      <c r="FZE35" s="516"/>
      <c r="FZF35" s="516"/>
      <c r="FZG35" s="516"/>
      <c r="FZH35" s="516"/>
      <c r="FZI35" s="516"/>
      <c r="FZJ35" s="516"/>
      <c r="FZK35" s="516"/>
      <c r="FZL35" s="516"/>
      <c r="FZM35" s="516"/>
      <c r="FZN35" s="516"/>
      <c r="FZO35" s="516"/>
      <c r="FZP35" s="516"/>
      <c r="FZQ35" s="516"/>
      <c r="FZR35" s="516"/>
      <c r="FZS35" s="516"/>
      <c r="FZT35" s="516"/>
      <c r="FZU35" s="516"/>
      <c r="FZV35" s="516"/>
      <c r="FZW35" s="516"/>
      <c r="FZX35" s="516"/>
      <c r="FZY35" s="516"/>
      <c r="FZZ35" s="516"/>
      <c r="GAA35" s="516"/>
      <c r="GAB35" s="516"/>
      <c r="GAC35" s="516"/>
      <c r="GAD35" s="516"/>
      <c r="GAE35" s="516"/>
      <c r="GAF35" s="516"/>
      <c r="GAG35" s="516"/>
      <c r="GAH35" s="516"/>
      <c r="GAI35" s="516"/>
      <c r="GAJ35" s="516"/>
      <c r="GAK35" s="516"/>
      <c r="GAL35" s="516"/>
      <c r="GAM35" s="516"/>
      <c r="GAN35" s="516"/>
      <c r="GAO35" s="516"/>
      <c r="GAP35" s="516"/>
      <c r="GAQ35" s="516"/>
      <c r="GAR35" s="516"/>
      <c r="GAS35" s="516"/>
      <c r="GAT35" s="516"/>
      <c r="GAU35" s="516"/>
      <c r="GAV35" s="516"/>
      <c r="GAW35" s="516"/>
      <c r="GAX35" s="516"/>
      <c r="GAY35" s="516"/>
      <c r="GAZ35" s="516"/>
      <c r="GBA35" s="516"/>
      <c r="GBB35" s="516"/>
      <c r="GBC35" s="516"/>
      <c r="GBD35" s="516"/>
      <c r="GBE35" s="516"/>
      <c r="GBF35" s="516"/>
      <c r="GBG35" s="516"/>
      <c r="GBH35" s="516"/>
      <c r="GBI35" s="516"/>
      <c r="GBJ35" s="516"/>
      <c r="GBK35" s="516"/>
      <c r="GBL35" s="516"/>
      <c r="GBM35" s="516"/>
      <c r="GBN35" s="516"/>
      <c r="GBO35" s="516"/>
      <c r="GBP35" s="516"/>
      <c r="GBQ35" s="516"/>
      <c r="GBR35" s="516"/>
      <c r="GBS35" s="516"/>
      <c r="GBT35" s="516"/>
      <c r="GBU35" s="516"/>
      <c r="GBV35" s="516"/>
      <c r="GBW35" s="516"/>
      <c r="GBX35" s="516"/>
      <c r="GBY35" s="516"/>
      <c r="GBZ35" s="516"/>
      <c r="GCA35" s="516"/>
      <c r="GCB35" s="516"/>
      <c r="GCC35" s="516"/>
      <c r="GCD35" s="516"/>
      <c r="GCE35" s="516"/>
      <c r="GCF35" s="516"/>
      <c r="GCG35" s="516"/>
      <c r="GCH35" s="516"/>
      <c r="GCI35" s="516"/>
      <c r="GCJ35" s="516"/>
      <c r="GCK35" s="516"/>
      <c r="GCL35" s="516"/>
      <c r="GCM35" s="516"/>
      <c r="GCN35" s="516"/>
      <c r="GCO35" s="516"/>
      <c r="GCP35" s="516"/>
      <c r="GCQ35" s="516"/>
      <c r="GCR35" s="516"/>
      <c r="GCS35" s="516"/>
      <c r="GCT35" s="516"/>
      <c r="GCU35" s="516"/>
      <c r="GCV35" s="516"/>
      <c r="GCW35" s="516"/>
      <c r="GCX35" s="516"/>
      <c r="GCY35" s="516"/>
      <c r="GCZ35" s="516"/>
      <c r="GDA35" s="516"/>
      <c r="GDB35" s="516"/>
      <c r="GDC35" s="516"/>
      <c r="GDD35" s="516"/>
      <c r="GDE35" s="516"/>
      <c r="GDF35" s="516"/>
      <c r="GDG35" s="516"/>
      <c r="GDH35" s="516"/>
      <c r="GDI35" s="516"/>
      <c r="GDJ35" s="516"/>
      <c r="GDK35" s="516"/>
      <c r="GDL35" s="516"/>
      <c r="GDM35" s="516"/>
      <c r="GDN35" s="516"/>
      <c r="GDO35" s="516"/>
      <c r="GDP35" s="516"/>
      <c r="GDQ35" s="516"/>
      <c r="GDR35" s="516"/>
      <c r="GDS35" s="516"/>
      <c r="GDT35" s="516"/>
      <c r="GDU35" s="516"/>
      <c r="GDV35" s="516"/>
      <c r="GDW35" s="516"/>
      <c r="GDX35" s="516"/>
      <c r="GDY35" s="516"/>
      <c r="GDZ35" s="516"/>
      <c r="GEA35" s="516"/>
      <c r="GEB35" s="516"/>
      <c r="GEC35" s="516"/>
      <c r="GED35" s="516"/>
      <c r="GEE35" s="516"/>
      <c r="GEF35" s="516"/>
      <c r="GEG35" s="516"/>
      <c r="GEH35" s="516"/>
      <c r="GEI35" s="516"/>
      <c r="GEJ35" s="516"/>
      <c r="GEK35" s="516"/>
      <c r="GEL35" s="516"/>
      <c r="GEM35" s="516"/>
      <c r="GEN35" s="516"/>
      <c r="GEO35" s="516"/>
      <c r="GEP35" s="516"/>
      <c r="GEQ35" s="516"/>
      <c r="GER35" s="516"/>
      <c r="GES35" s="516"/>
      <c r="GET35" s="516"/>
      <c r="GEU35" s="516"/>
      <c r="GEV35" s="516"/>
      <c r="GEW35" s="516"/>
      <c r="GEX35" s="516"/>
      <c r="GEY35" s="516"/>
      <c r="GEZ35" s="516"/>
      <c r="GFA35" s="516"/>
      <c r="GFB35" s="516"/>
      <c r="GFC35" s="516"/>
      <c r="GFD35" s="516"/>
      <c r="GFE35" s="516"/>
      <c r="GFF35" s="516"/>
      <c r="GFG35" s="516"/>
      <c r="GFH35" s="516"/>
      <c r="GFI35" s="516"/>
      <c r="GFJ35" s="516"/>
      <c r="GFK35" s="516"/>
      <c r="GFL35" s="516"/>
      <c r="GFM35" s="516"/>
      <c r="GFN35" s="516"/>
      <c r="GFO35" s="516"/>
      <c r="GFP35" s="516"/>
      <c r="GFQ35" s="516"/>
      <c r="GFR35" s="516"/>
      <c r="GFS35" s="516"/>
      <c r="GFT35" s="516"/>
      <c r="GFU35" s="516"/>
      <c r="GFV35" s="516"/>
      <c r="GFW35" s="516"/>
      <c r="GFX35" s="516"/>
      <c r="GFY35" s="516"/>
      <c r="GFZ35" s="516"/>
      <c r="GGA35" s="516"/>
      <c r="GGB35" s="516"/>
      <c r="GGC35" s="516"/>
      <c r="GGD35" s="516"/>
      <c r="GGE35" s="516"/>
      <c r="GGF35" s="516"/>
      <c r="GGG35" s="516"/>
      <c r="GGH35" s="516"/>
      <c r="GGI35" s="516"/>
      <c r="GGJ35" s="516"/>
      <c r="GGK35" s="516"/>
      <c r="GGL35" s="516"/>
      <c r="GGM35" s="516"/>
      <c r="GGN35" s="516"/>
      <c r="GGO35" s="516"/>
      <c r="GGP35" s="516"/>
      <c r="GGQ35" s="516"/>
      <c r="GGR35" s="516"/>
      <c r="GGS35" s="516"/>
      <c r="GGT35" s="516"/>
      <c r="GGU35" s="516"/>
      <c r="GGV35" s="516"/>
      <c r="GGW35" s="516"/>
      <c r="GGX35" s="516"/>
      <c r="GGY35" s="516"/>
      <c r="GGZ35" s="516"/>
      <c r="GHA35" s="516"/>
      <c r="GHB35" s="516"/>
      <c r="GHC35" s="516"/>
      <c r="GHD35" s="516"/>
      <c r="GHE35" s="516"/>
      <c r="GHF35" s="516"/>
      <c r="GHG35" s="516"/>
      <c r="GHH35" s="516"/>
      <c r="GHI35" s="516"/>
      <c r="GHJ35" s="516"/>
      <c r="GHK35" s="516"/>
      <c r="GHL35" s="516"/>
      <c r="GHM35" s="516"/>
      <c r="GHN35" s="516"/>
      <c r="GHO35" s="516"/>
      <c r="GHP35" s="516"/>
      <c r="GHQ35" s="516"/>
      <c r="GHR35" s="516"/>
      <c r="GHS35" s="516"/>
      <c r="GHT35" s="516"/>
      <c r="GHU35" s="516"/>
      <c r="GHV35" s="516"/>
      <c r="GHW35" s="516"/>
      <c r="GHX35" s="516"/>
      <c r="GHY35" s="516"/>
      <c r="GHZ35" s="516"/>
      <c r="GIA35" s="516"/>
      <c r="GIB35" s="516"/>
      <c r="GIC35" s="516"/>
      <c r="GID35" s="516"/>
      <c r="GIE35" s="516"/>
      <c r="GIF35" s="516"/>
      <c r="GIG35" s="516"/>
      <c r="GIH35" s="516"/>
      <c r="GII35" s="516"/>
      <c r="GIJ35" s="516"/>
      <c r="GIK35" s="516"/>
      <c r="GIL35" s="516"/>
      <c r="GIM35" s="516"/>
      <c r="GIN35" s="516"/>
      <c r="GIO35" s="516"/>
      <c r="GIP35" s="516"/>
      <c r="GIQ35" s="516"/>
      <c r="GIR35" s="516"/>
      <c r="GIS35" s="516"/>
      <c r="GIT35" s="516"/>
      <c r="GIU35" s="516"/>
      <c r="GIV35" s="516"/>
      <c r="GIW35" s="516"/>
      <c r="GIX35" s="516"/>
      <c r="GIY35" s="516"/>
      <c r="GIZ35" s="516"/>
      <c r="GJA35" s="516"/>
      <c r="GJB35" s="516"/>
      <c r="GJC35" s="516"/>
      <c r="GJD35" s="516"/>
      <c r="GJE35" s="516"/>
      <c r="GJF35" s="516"/>
      <c r="GJG35" s="516"/>
      <c r="GJH35" s="516"/>
      <c r="GJI35" s="516"/>
      <c r="GJJ35" s="516"/>
      <c r="GJK35" s="516"/>
      <c r="GJL35" s="516"/>
      <c r="GJM35" s="516"/>
      <c r="GJN35" s="516"/>
      <c r="GJO35" s="516"/>
      <c r="GJP35" s="516"/>
      <c r="GJQ35" s="516"/>
      <c r="GJR35" s="516"/>
      <c r="GJS35" s="516"/>
      <c r="GJT35" s="516"/>
      <c r="GJU35" s="516"/>
      <c r="GJV35" s="516"/>
      <c r="GJW35" s="516"/>
      <c r="GJX35" s="516"/>
      <c r="GJY35" s="516"/>
      <c r="GJZ35" s="516"/>
      <c r="GKA35" s="516"/>
      <c r="GKB35" s="516"/>
      <c r="GKC35" s="516"/>
      <c r="GKD35" s="516"/>
      <c r="GKE35" s="516"/>
      <c r="GKF35" s="516"/>
      <c r="GKG35" s="516"/>
      <c r="GKH35" s="516"/>
      <c r="GKI35" s="516"/>
      <c r="GKJ35" s="516"/>
      <c r="GKK35" s="516"/>
      <c r="GKL35" s="516"/>
      <c r="GKM35" s="516"/>
      <c r="GKN35" s="516"/>
      <c r="GKO35" s="516"/>
      <c r="GKP35" s="516"/>
      <c r="GKQ35" s="516"/>
      <c r="GKR35" s="516"/>
      <c r="GKS35" s="516"/>
      <c r="GKT35" s="516"/>
      <c r="GKU35" s="516"/>
      <c r="GKV35" s="516"/>
      <c r="GKW35" s="516"/>
      <c r="GKX35" s="516"/>
      <c r="GKY35" s="516"/>
      <c r="GKZ35" s="516"/>
      <c r="GLA35" s="516"/>
      <c r="GLB35" s="516"/>
      <c r="GLC35" s="516"/>
      <c r="GLD35" s="516"/>
      <c r="GLE35" s="516"/>
      <c r="GLF35" s="516"/>
      <c r="GLG35" s="516"/>
      <c r="GLH35" s="516"/>
      <c r="GLI35" s="516"/>
      <c r="GLJ35" s="516"/>
      <c r="GLK35" s="516"/>
      <c r="GLL35" s="516"/>
      <c r="GLM35" s="516"/>
      <c r="GLN35" s="516"/>
      <c r="GLO35" s="516"/>
      <c r="GLP35" s="516"/>
      <c r="GLQ35" s="516"/>
      <c r="GLR35" s="516"/>
      <c r="GLS35" s="516"/>
      <c r="GLT35" s="516"/>
      <c r="GLU35" s="516"/>
      <c r="GLV35" s="516"/>
      <c r="GLW35" s="516"/>
      <c r="GLX35" s="516"/>
      <c r="GLY35" s="516"/>
      <c r="GLZ35" s="516"/>
      <c r="GMA35" s="516"/>
      <c r="GMB35" s="516"/>
      <c r="GMC35" s="516"/>
      <c r="GMD35" s="516"/>
      <c r="GME35" s="516"/>
      <c r="GMF35" s="516"/>
      <c r="GMG35" s="516"/>
      <c r="GMH35" s="516"/>
      <c r="GMI35" s="516"/>
      <c r="GMJ35" s="516"/>
      <c r="GMK35" s="516"/>
      <c r="GML35" s="516"/>
      <c r="GMM35" s="516"/>
      <c r="GMN35" s="516"/>
      <c r="GMO35" s="516"/>
      <c r="GMP35" s="516"/>
      <c r="GMQ35" s="516"/>
      <c r="GMR35" s="516"/>
      <c r="GMS35" s="516"/>
      <c r="GMT35" s="516"/>
      <c r="GMU35" s="516"/>
      <c r="GMV35" s="516"/>
      <c r="GMW35" s="516"/>
      <c r="GMX35" s="516"/>
      <c r="GMY35" s="516"/>
      <c r="GMZ35" s="516"/>
      <c r="GNA35" s="516"/>
      <c r="GNB35" s="516"/>
      <c r="GNC35" s="516"/>
      <c r="GND35" s="516"/>
      <c r="GNE35" s="516"/>
      <c r="GNF35" s="516"/>
      <c r="GNG35" s="516"/>
      <c r="GNH35" s="516"/>
      <c r="GNI35" s="516"/>
      <c r="GNJ35" s="516"/>
      <c r="GNK35" s="516"/>
      <c r="GNL35" s="516"/>
      <c r="GNM35" s="516"/>
      <c r="GNN35" s="516"/>
      <c r="GNO35" s="516"/>
      <c r="GNP35" s="516"/>
      <c r="GNQ35" s="516"/>
      <c r="GNR35" s="516"/>
      <c r="GNS35" s="516"/>
      <c r="GNT35" s="516"/>
      <c r="GNU35" s="516"/>
      <c r="GNV35" s="516"/>
      <c r="GNW35" s="516"/>
      <c r="GNX35" s="516"/>
      <c r="GNY35" s="516"/>
      <c r="GNZ35" s="516"/>
      <c r="GOA35" s="516"/>
      <c r="GOB35" s="516"/>
      <c r="GOC35" s="516"/>
      <c r="GOD35" s="516"/>
      <c r="GOE35" s="516"/>
      <c r="GOF35" s="516"/>
      <c r="GOG35" s="516"/>
      <c r="GOH35" s="516"/>
      <c r="GOI35" s="516"/>
      <c r="GOJ35" s="516"/>
      <c r="GOK35" s="516"/>
      <c r="GOL35" s="516"/>
      <c r="GOM35" s="516"/>
      <c r="GON35" s="516"/>
      <c r="GOO35" s="516"/>
      <c r="GOP35" s="516"/>
      <c r="GOQ35" s="516"/>
      <c r="GOR35" s="516"/>
      <c r="GOS35" s="516"/>
      <c r="GOT35" s="516"/>
      <c r="GOU35" s="516"/>
      <c r="GOV35" s="516"/>
      <c r="GOW35" s="516"/>
      <c r="GOX35" s="516"/>
      <c r="GOY35" s="516"/>
      <c r="GOZ35" s="516"/>
      <c r="GPA35" s="516"/>
      <c r="GPB35" s="516"/>
      <c r="GPC35" s="516"/>
      <c r="GPD35" s="516"/>
      <c r="GPE35" s="516"/>
      <c r="GPF35" s="516"/>
      <c r="GPG35" s="516"/>
      <c r="GPH35" s="516"/>
      <c r="GPI35" s="516"/>
      <c r="GPJ35" s="516"/>
      <c r="GPK35" s="516"/>
      <c r="GPL35" s="516"/>
      <c r="GPM35" s="516"/>
      <c r="GPN35" s="516"/>
      <c r="GPO35" s="516"/>
      <c r="GPP35" s="516"/>
      <c r="GPQ35" s="516"/>
      <c r="GPR35" s="516"/>
      <c r="GPS35" s="516"/>
      <c r="GPT35" s="516"/>
      <c r="GPU35" s="516"/>
      <c r="GPV35" s="516"/>
      <c r="GPW35" s="516"/>
      <c r="GPX35" s="516"/>
      <c r="GPY35" s="516"/>
      <c r="GPZ35" s="516"/>
      <c r="GQA35" s="516"/>
      <c r="GQB35" s="516"/>
      <c r="GQC35" s="516"/>
      <c r="GQD35" s="516"/>
      <c r="GQE35" s="516"/>
      <c r="GQF35" s="516"/>
      <c r="GQG35" s="516"/>
      <c r="GQH35" s="516"/>
      <c r="GQI35" s="516"/>
      <c r="GQJ35" s="516"/>
      <c r="GQK35" s="516"/>
      <c r="GQL35" s="516"/>
      <c r="GQM35" s="516"/>
      <c r="GQN35" s="516"/>
      <c r="GQO35" s="516"/>
      <c r="GQP35" s="516"/>
      <c r="GQQ35" s="516"/>
      <c r="GQR35" s="516"/>
      <c r="GQS35" s="516"/>
      <c r="GQT35" s="516"/>
      <c r="GQU35" s="516"/>
      <c r="GQV35" s="516"/>
      <c r="GQW35" s="516"/>
      <c r="GQX35" s="516"/>
      <c r="GQY35" s="516"/>
      <c r="GQZ35" s="516"/>
      <c r="GRA35" s="516"/>
      <c r="GRB35" s="516"/>
      <c r="GRC35" s="516"/>
      <c r="GRD35" s="516"/>
      <c r="GRE35" s="516"/>
      <c r="GRF35" s="516"/>
      <c r="GRG35" s="516"/>
      <c r="GRH35" s="516"/>
      <c r="GRI35" s="516"/>
      <c r="GRJ35" s="516"/>
      <c r="GRK35" s="516"/>
      <c r="GRL35" s="516"/>
      <c r="GRM35" s="516"/>
      <c r="GRN35" s="516"/>
      <c r="GRO35" s="516"/>
      <c r="GRP35" s="516"/>
      <c r="GRQ35" s="516"/>
      <c r="GRR35" s="516"/>
      <c r="GRS35" s="516"/>
      <c r="GRT35" s="516"/>
      <c r="GRU35" s="516"/>
      <c r="GRV35" s="516"/>
      <c r="GRW35" s="516"/>
      <c r="GRX35" s="516"/>
      <c r="GRY35" s="516"/>
      <c r="GRZ35" s="516"/>
      <c r="GSA35" s="516"/>
      <c r="GSB35" s="516"/>
      <c r="GSC35" s="516"/>
      <c r="GSD35" s="516"/>
      <c r="GSE35" s="516"/>
      <c r="GSF35" s="516"/>
      <c r="GSG35" s="516"/>
      <c r="GSH35" s="516"/>
      <c r="GSI35" s="516"/>
      <c r="GSJ35" s="516"/>
      <c r="GSK35" s="516"/>
      <c r="GSL35" s="516"/>
      <c r="GSM35" s="516"/>
      <c r="GSN35" s="516"/>
      <c r="GSO35" s="516"/>
      <c r="GSP35" s="516"/>
      <c r="GSQ35" s="516"/>
      <c r="GSR35" s="516"/>
      <c r="GSS35" s="516"/>
      <c r="GST35" s="516"/>
      <c r="GSU35" s="516"/>
      <c r="GSV35" s="516"/>
      <c r="GSW35" s="516"/>
      <c r="GSX35" s="516"/>
      <c r="GSY35" s="516"/>
      <c r="GSZ35" s="516"/>
      <c r="GTA35" s="516"/>
      <c r="GTB35" s="516"/>
      <c r="GTC35" s="516"/>
      <c r="GTD35" s="516"/>
      <c r="GTE35" s="516"/>
      <c r="GTF35" s="516"/>
      <c r="GTG35" s="516"/>
      <c r="GTH35" s="516"/>
      <c r="GTI35" s="516"/>
      <c r="GTJ35" s="516"/>
      <c r="GTK35" s="516"/>
      <c r="GTL35" s="516"/>
      <c r="GTM35" s="516"/>
      <c r="GTN35" s="516"/>
      <c r="GTO35" s="516"/>
      <c r="GTP35" s="516"/>
      <c r="GTQ35" s="516"/>
      <c r="GTR35" s="516"/>
      <c r="GTS35" s="516"/>
      <c r="GTT35" s="516"/>
      <c r="GTU35" s="516"/>
      <c r="GTV35" s="516"/>
      <c r="GTW35" s="516"/>
      <c r="GTX35" s="516"/>
      <c r="GTY35" s="516"/>
      <c r="GTZ35" s="516"/>
      <c r="GUA35" s="516"/>
      <c r="GUB35" s="516"/>
      <c r="GUC35" s="516"/>
      <c r="GUD35" s="516"/>
      <c r="GUE35" s="516"/>
      <c r="GUF35" s="516"/>
      <c r="GUG35" s="516"/>
      <c r="GUH35" s="516"/>
      <c r="GUI35" s="516"/>
      <c r="GUJ35" s="516"/>
      <c r="GUK35" s="516"/>
      <c r="GUL35" s="516"/>
      <c r="GUM35" s="516"/>
      <c r="GUN35" s="516"/>
      <c r="GUO35" s="516"/>
      <c r="GUP35" s="516"/>
      <c r="GUQ35" s="516"/>
      <c r="GUR35" s="516"/>
      <c r="GUS35" s="516"/>
      <c r="GUT35" s="516"/>
      <c r="GUU35" s="516"/>
      <c r="GUV35" s="516"/>
      <c r="GUW35" s="516"/>
      <c r="GUX35" s="516"/>
      <c r="GUY35" s="516"/>
      <c r="GUZ35" s="516"/>
      <c r="GVA35" s="516"/>
      <c r="GVB35" s="516"/>
      <c r="GVC35" s="516"/>
      <c r="GVD35" s="516"/>
      <c r="GVE35" s="516"/>
      <c r="GVF35" s="516"/>
      <c r="GVG35" s="516"/>
      <c r="GVH35" s="516"/>
      <c r="GVI35" s="516"/>
      <c r="GVJ35" s="516"/>
      <c r="GVK35" s="516"/>
      <c r="GVL35" s="516"/>
      <c r="GVM35" s="516"/>
      <c r="GVN35" s="516"/>
      <c r="GVO35" s="516"/>
      <c r="GVP35" s="516"/>
      <c r="GVQ35" s="516"/>
      <c r="GVR35" s="516"/>
      <c r="GVS35" s="516"/>
      <c r="GVT35" s="516"/>
      <c r="GVU35" s="516"/>
      <c r="GVV35" s="516"/>
      <c r="GVW35" s="516"/>
      <c r="GVX35" s="516"/>
      <c r="GVY35" s="516"/>
      <c r="GVZ35" s="516"/>
      <c r="GWA35" s="516"/>
      <c r="GWB35" s="516"/>
      <c r="GWC35" s="516"/>
      <c r="GWD35" s="516"/>
      <c r="GWE35" s="516"/>
      <c r="GWF35" s="516"/>
      <c r="GWG35" s="516"/>
      <c r="GWH35" s="516"/>
      <c r="GWI35" s="516"/>
      <c r="GWJ35" s="516"/>
      <c r="GWK35" s="516"/>
      <c r="GWL35" s="516"/>
      <c r="GWM35" s="516"/>
      <c r="GWN35" s="516"/>
      <c r="GWO35" s="516"/>
      <c r="GWP35" s="516"/>
      <c r="GWQ35" s="516"/>
      <c r="GWR35" s="516"/>
      <c r="GWS35" s="516"/>
      <c r="GWT35" s="516"/>
      <c r="GWU35" s="516"/>
      <c r="GWV35" s="516"/>
      <c r="GWW35" s="516"/>
      <c r="GWX35" s="516"/>
      <c r="GWY35" s="516"/>
      <c r="GWZ35" s="516"/>
      <c r="GXA35" s="516"/>
      <c r="GXB35" s="516"/>
      <c r="GXC35" s="516"/>
      <c r="GXD35" s="516"/>
      <c r="GXE35" s="516"/>
      <c r="GXF35" s="516"/>
      <c r="GXG35" s="516"/>
      <c r="GXH35" s="516"/>
      <c r="GXI35" s="516"/>
      <c r="GXJ35" s="516"/>
      <c r="GXK35" s="516"/>
      <c r="GXL35" s="516"/>
      <c r="GXM35" s="516"/>
      <c r="GXN35" s="516"/>
      <c r="GXO35" s="516"/>
      <c r="GXP35" s="516"/>
      <c r="GXQ35" s="516"/>
      <c r="GXR35" s="516"/>
      <c r="GXS35" s="516"/>
      <c r="GXT35" s="516"/>
      <c r="GXU35" s="516"/>
      <c r="GXV35" s="516"/>
      <c r="GXW35" s="516"/>
      <c r="GXX35" s="516"/>
      <c r="GXY35" s="516"/>
      <c r="GXZ35" s="516"/>
      <c r="GYA35" s="516"/>
      <c r="GYB35" s="516"/>
      <c r="GYC35" s="516"/>
      <c r="GYD35" s="516"/>
      <c r="GYE35" s="516"/>
      <c r="GYF35" s="516"/>
      <c r="GYG35" s="516"/>
      <c r="GYH35" s="516"/>
      <c r="GYI35" s="516"/>
      <c r="GYJ35" s="516"/>
      <c r="GYK35" s="516"/>
      <c r="GYL35" s="516"/>
      <c r="GYM35" s="516"/>
      <c r="GYN35" s="516"/>
      <c r="GYO35" s="516"/>
      <c r="GYP35" s="516"/>
      <c r="GYQ35" s="516"/>
      <c r="GYR35" s="516"/>
      <c r="GYS35" s="516"/>
      <c r="GYT35" s="516"/>
      <c r="GYU35" s="516"/>
      <c r="GYV35" s="516"/>
      <c r="GYW35" s="516"/>
      <c r="GYX35" s="516"/>
      <c r="GYY35" s="516"/>
      <c r="GYZ35" s="516"/>
      <c r="GZA35" s="516"/>
      <c r="GZB35" s="516"/>
      <c r="GZC35" s="516"/>
      <c r="GZD35" s="516"/>
      <c r="GZE35" s="516"/>
      <c r="GZF35" s="516"/>
      <c r="GZG35" s="516"/>
      <c r="GZH35" s="516"/>
      <c r="GZI35" s="516"/>
      <c r="GZJ35" s="516"/>
      <c r="GZK35" s="516"/>
      <c r="GZL35" s="516"/>
      <c r="GZM35" s="516"/>
      <c r="GZN35" s="516"/>
      <c r="GZO35" s="516"/>
      <c r="GZP35" s="516"/>
      <c r="GZQ35" s="516"/>
      <c r="GZR35" s="516"/>
      <c r="GZS35" s="516"/>
      <c r="GZT35" s="516"/>
      <c r="GZU35" s="516"/>
      <c r="GZV35" s="516"/>
      <c r="GZW35" s="516"/>
      <c r="GZX35" s="516"/>
      <c r="GZY35" s="516"/>
      <c r="GZZ35" s="516"/>
      <c r="HAA35" s="516"/>
      <c r="HAB35" s="516"/>
      <c r="HAC35" s="516"/>
      <c r="HAD35" s="516"/>
      <c r="HAE35" s="516"/>
      <c r="HAF35" s="516"/>
      <c r="HAG35" s="516"/>
      <c r="HAH35" s="516"/>
      <c r="HAI35" s="516"/>
      <c r="HAJ35" s="516"/>
      <c r="HAK35" s="516"/>
      <c r="HAL35" s="516"/>
      <c r="HAM35" s="516"/>
      <c r="HAN35" s="516"/>
      <c r="HAO35" s="516"/>
      <c r="HAP35" s="516"/>
      <c r="HAQ35" s="516"/>
      <c r="HAR35" s="516"/>
      <c r="HAS35" s="516"/>
      <c r="HAT35" s="516"/>
      <c r="HAU35" s="516"/>
      <c r="HAV35" s="516"/>
      <c r="HAW35" s="516"/>
      <c r="HAX35" s="516"/>
      <c r="HAY35" s="516"/>
      <c r="HAZ35" s="516"/>
      <c r="HBA35" s="516"/>
      <c r="HBB35" s="516"/>
      <c r="HBC35" s="516"/>
      <c r="HBD35" s="516"/>
      <c r="HBE35" s="516"/>
      <c r="HBF35" s="516"/>
      <c r="HBG35" s="516"/>
      <c r="HBH35" s="516"/>
      <c r="HBI35" s="516"/>
      <c r="HBJ35" s="516"/>
      <c r="HBK35" s="516"/>
      <c r="HBL35" s="516"/>
      <c r="HBM35" s="516"/>
      <c r="HBN35" s="516"/>
      <c r="HBO35" s="516"/>
      <c r="HBP35" s="516"/>
      <c r="HBQ35" s="516"/>
      <c r="HBR35" s="516"/>
      <c r="HBS35" s="516"/>
      <c r="HBT35" s="516"/>
      <c r="HBU35" s="516"/>
      <c r="HBV35" s="516"/>
      <c r="HBW35" s="516"/>
      <c r="HBX35" s="516"/>
      <c r="HBY35" s="516"/>
      <c r="HBZ35" s="516"/>
      <c r="HCA35" s="516"/>
      <c r="HCB35" s="516"/>
      <c r="HCC35" s="516"/>
      <c r="HCD35" s="516"/>
      <c r="HCE35" s="516"/>
      <c r="HCF35" s="516"/>
      <c r="HCG35" s="516"/>
      <c r="HCH35" s="516"/>
      <c r="HCI35" s="516"/>
      <c r="HCJ35" s="516"/>
      <c r="HCK35" s="516"/>
      <c r="HCL35" s="516"/>
      <c r="HCM35" s="516"/>
      <c r="HCN35" s="516"/>
      <c r="HCO35" s="516"/>
      <c r="HCP35" s="516"/>
      <c r="HCQ35" s="516"/>
      <c r="HCR35" s="516"/>
      <c r="HCS35" s="516"/>
      <c r="HCT35" s="516"/>
      <c r="HCU35" s="516"/>
      <c r="HCV35" s="516"/>
      <c r="HCW35" s="516"/>
      <c r="HCX35" s="516"/>
      <c r="HCY35" s="516"/>
      <c r="HCZ35" s="516"/>
      <c r="HDA35" s="516"/>
      <c r="HDB35" s="516"/>
      <c r="HDC35" s="516"/>
      <c r="HDD35" s="516"/>
      <c r="HDE35" s="516"/>
      <c r="HDF35" s="516"/>
      <c r="HDG35" s="516"/>
      <c r="HDH35" s="516"/>
      <c r="HDI35" s="516"/>
      <c r="HDJ35" s="516"/>
      <c r="HDK35" s="516"/>
      <c r="HDL35" s="516"/>
      <c r="HDM35" s="516"/>
      <c r="HDN35" s="516"/>
      <c r="HDO35" s="516"/>
      <c r="HDP35" s="516"/>
      <c r="HDQ35" s="516"/>
      <c r="HDR35" s="516"/>
      <c r="HDS35" s="516"/>
      <c r="HDT35" s="516"/>
      <c r="HDU35" s="516"/>
      <c r="HDV35" s="516"/>
      <c r="HDW35" s="516"/>
      <c r="HDX35" s="516"/>
      <c r="HDY35" s="516"/>
      <c r="HDZ35" s="516"/>
      <c r="HEA35" s="516"/>
      <c r="HEB35" s="516"/>
      <c r="HEC35" s="516"/>
      <c r="HED35" s="516"/>
      <c r="HEE35" s="516"/>
      <c r="HEF35" s="516"/>
      <c r="HEG35" s="516"/>
      <c r="HEH35" s="516"/>
      <c r="HEI35" s="516"/>
      <c r="HEJ35" s="516"/>
      <c r="HEK35" s="516"/>
      <c r="HEL35" s="516"/>
      <c r="HEM35" s="516"/>
      <c r="HEN35" s="516"/>
      <c r="HEO35" s="516"/>
      <c r="HEP35" s="516"/>
      <c r="HEQ35" s="516"/>
      <c r="HER35" s="516"/>
      <c r="HES35" s="516"/>
      <c r="HET35" s="516"/>
      <c r="HEU35" s="516"/>
      <c r="HEV35" s="516"/>
      <c r="HEW35" s="516"/>
      <c r="HEX35" s="516"/>
      <c r="HEY35" s="516"/>
      <c r="HEZ35" s="516"/>
      <c r="HFA35" s="516"/>
      <c r="HFB35" s="516"/>
      <c r="HFC35" s="516"/>
      <c r="HFD35" s="516"/>
      <c r="HFE35" s="516"/>
      <c r="HFF35" s="516"/>
      <c r="HFG35" s="516"/>
      <c r="HFH35" s="516"/>
      <c r="HFI35" s="516"/>
      <c r="HFJ35" s="516"/>
      <c r="HFK35" s="516"/>
      <c r="HFL35" s="516"/>
      <c r="HFM35" s="516"/>
      <c r="HFN35" s="516"/>
      <c r="HFO35" s="516"/>
      <c r="HFP35" s="516"/>
      <c r="HFQ35" s="516"/>
      <c r="HFR35" s="516"/>
      <c r="HFS35" s="516"/>
      <c r="HFT35" s="516"/>
      <c r="HFU35" s="516"/>
      <c r="HFV35" s="516"/>
      <c r="HFW35" s="516"/>
      <c r="HFX35" s="516"/>
      <c r="HFY35" s="516"/>
      <c r="HFZ35" s="516"/>
      <c r="HGA35" s="516"/>
      <c r="HGB35" s="516"/>
      <c r="HGC35" s="516"/>
      <c r="HGD35" s="516"/>
      <c r="HGE35" s="516"/>
      <c r="HGF35" s="516"/>
      <c r="HGG35" s="516"/>
      <c r="HGH35" s="516"/>
      <c r="HGI35" s="516"/>
      <c r="HGJ35" s="516"/>
      <c r="HGK35" s="516"/>
      <c r="HGL35" s="516"/>
      <c r="HGM35" s="516"/>
      <c r="HGN35" s="516"/>
      <c r="HGO35" s="516"/>
      <c r="HGP35" s="516"/>
      <c r="HGQ35" s="516"/>
      <c r="HGR35" s="516"/>
      <c r="HGS35" s="516"/>
      <c r="HGT35" s="516"/>
      <c r="HGU35" s="516"/>
      <c r="HGV35" s="516"/>
      <c r="HGW35" s="516"/>
      <c r="HGX35" s="516"/>
      <c r="HGY35" s="516"/>
      <c r="HGZ35" s="516"/>
      <c r="HHA35" s="516"/>
      <c r="HHB35" s="516"/>
      <c r="HHC35" s="516"/>
      <c r="HHD35" s="516"/>
      <c r="HHE35" s="516"/>
      <c r="HHF35" s="516"/>
      <c r="HHG35" s="516"/>
      <c r="HHH35" s="516"/>
      <c r="HHI35" s="516"/>
      <c r="HHJ35" s="516"/>
      <c r="HHK35" s="516"/>
      <c r="HHL35" s="516"/>
      <c r="HHM35" s="516"/>
      <c r="HHN35" s="516"/>
      <c r="HHO35" s="516"/>
      <c r="HHP35" s="516"/>
      <c r="HHQ35" s="516"/>
      <c r="HHR35" s="516"/>
      <c r="HHS35" s="516"/>
      <c r="HHT35" s="516"/>
      <c r="HHU35" s="516"/>
      <c r="HHV35" s="516"/>
      <c r="HHW35" s="516"/>
      <c r="HHX35" s="516"/>
      <c r="HHY35" s="516"/>
      <c r="HHZ35" s="516"/>
      <c r="HIA35" s="516"/>
      <c r="HIB35" s="516"/>
      <c r="HIC35" s="516"/>
      <c r="HID35" s="516"/>
      <c r="HIE35" s="516"/>
      <c r="HIF35" s="516"/>
      <c r="HIG35" s="516"/>
      <c r="HIH35" s="516"/>
      <c r="HII35" s="516"/>
      <c r="HIJ35" s="516"/>
      <c r="HIK35" s="516"/>
      <c r="HIL35" s="516"/>
      <c r="HIM35" s="516"/>
      <c r="HIN35" s="516"/>
      <c r="HIO35" s="516"/>
      <c r="HIP35" s="516"/>
      <c r="HIQ35" s="516"/>
      <c r="HIR35" s="516"/>
      <c r="HIS35" s="516"/>
      <c r="HIT35" s="516"/>
      <c r="HIU35" s="516"/>
      <c r="HIV35" s="516"/>
      <c r="HIW35" s="516"/>
      <c r="HIX35" s="516"/>
      <c r="HIY35" s="516"/>
      <c r="HIZ35" s="516"/>
      <c r="HJA35" s="516"/>
      <c r="HJB35" s="516"/>
      <c r="HJC35" s="516"/>
      <c r="HJD35" s="516"/>
      <c r="HJE35" s="516"/>
      <c r="HJF35" s="516"/>
      <c r="HJG35" s="516"/>
      <c r="HJH35" s="516"/>
      <c r="HJI35" s="516"/>
      <c r="HJJ35" s="516"/>
      <c r="HJK35" s="516"/>
      <c r="HJL35" s="516"/>
      <c r="HJM35" s="516"/>
      <c r="HJN35" s="516"/>
      <c r="HJO35" s="516"/>
      <c r="HJP35" s="516"/>
      <c r="HJQ35" s="516"/>
      <c r="HJR35" s="516"/>
      <c r="HJS35" s="516"/>
      <c r="HJT35" s="516"/>
      <c r="HJU35" s="516"/>
      <c r="HJV35" s="516"/>
      <c r="HJW35" s="516"/>
      <c r="HJX35" s="516"/>
      <c r="HJY35" s="516"/>
      <c r="HJZ35" s="516"/>
      <c r="HKA35" s="516"/>
      <c r="HKB35" s="516"/>
      <c r="HKC35" s="516"/>
      <c r="HKD35" s="516"/>
      <c r="HKE35" s="516"/>
      <c r="HKF35" s="516"/>
      <c r="HKG35" s="516"/>
      <c r="HKH35" s="516"/>
      <c r="HKI35" s="516"/>
      <c r="HKJ35" s="516"/>
      <c r="HKK35" s="516"/>
      <c r="HKL35" s="516"/>
      <c r="HKM35" s="516"/>
      <c r="HKN35" s="516"/>
      <c r="HKO35" s="516"/>
      <c r="HKP35" s="516"/>
      <c r="HKQ35" s="516"/>
      <c r="HKR35" s="516"/>
      <c r="HKS35" s="516"/>
      <c r="HKT35" s="516"/>
      <c r="HKU35" s="516"/>
      <c r="HKV35" s="516"/>
      <c r="HKW35" s="516"/>
      <c r="HKX35" s="516"/>
      <c r="HKY35" s="516"/>
      <c r="HKZ35" s="516"/>
      <c r="HLA35" s="516"/>
      <c r="HLB35" s="516"/>
      <c r="HLC35" s="516"/>
      <c r="HLD35" s="516"/>
      <c r="HLE35" s="516"/>
      <c r="HLF35" s="516"/>
      <c r="HLG35" s="516"/>
      <c r="HLH35" s="516"/>
      <c r="HLI35" s="516"/>
      <c r="HLJ35" s="516"/>
      <c r="HLK35" s="516"/>
      <c r="HLL35" s="516"/>
      <c r="HLM35" s="516"/>
      <c r="HLN35" s="516"/>
      <c r="HLO35" s="516"/>
      <c r="HLP35" s="516"/>
      <c r="HLQ35" s="516"/>
      <c r="HLR35" s="516"/>
      <c r="HLS35" s="516"/>
      <c r="HLT35" s="516"/>
      <c r="HLU35" s="516"/>
      <c r="HLV35" s="516"/>
      <c r="HLW35" s="516"/>
      <c r="HLX35" s="516"/>
      <c r="HLY35" s="516"/>
      <c r="HLZ35" s="516"/>
      <c r="HMA35" s="516"/>
      <c r="HMB35" s="516"/>
      <c r="HMC35" s="516"/>
      <c r="HMD35" s="516"/>
      <c r="HME35" s="516"/>
      <c r="HMF35" s="516"/>
      <c r="HMG35" s="516"/>
      <c r="HMH35" s="516"/>
      <c r="HMI35" s="516"/>
      <c r="HMJ35" s="516"/>
      <c r="HMK35" s="516"/>
      <c r="HML35" s="516"/>
      <c r="HMM35" s="516"/>
      <c r="HMN35" s="516"/>
      <c r="HMO35" s="516"/>
      <c r="HMP35" s="516"/>
      <c r="HMQ35" s="516"/>
      <c r="HMR35" s="516"/>
      <c r="HMS35" s="516"/>
      <c r="HMT35" s="516"/>
      <c r="HMU35" s="516"/>
      <c r="HMV35" s="516"/>
      <c r="HMW35" s="516"/>
      <c r="HMX35" s="516"/>
      <c r="HMY35" s="516"/>
      <c r="HMZ35" s="516"/>
      <c r="HNA35" s="516"/>
      <c r="HNB35" s="516"/>
      <c r="HNC35" s="516"/>
      <c r="HND35" s="516"/>
      <c r="HNE35" s="516"/>
      <c r="HNF35" s="516"/>
      <c r="HNG35" s="516"/>
      <c r="HNH35" s="516"/>
      <c r="HNI35" s="516"/>
      <c r="HNJ35" s="516"/>
      <c r="HNK35" s="516"/>
      <c r="HNL35" s="516"/>
      <c r="HNM35" s="516"/>
      <c r="HNN35" s="516"/>
      <c r="HNO35" s="516"/>
      <c r="HNP35" s="516"/>
      <c r="HNQ35" s="516"/>
      <c r="HNR35" s="516"/>
      <c r="HNS35" s="516"/>
      <c r="HNT35" s="516"/>
      <c r="HNU35" s="516"/>
      <c r="HNV35" s="516"/>
      <c r="HNW35" s="516"/>
      <c r="HNX35" s="516"/>
      <c r="HNY35" s="516"/>
      <c r="HNZ35" s="516"/>
      <c r="HOA35" s="516"/>
      <c r="HOB35" s="516"/>
      <c r="HOC35" s="516"/>
      <c r="HOD35" s="516"/>
      <c r="HOE35" s="516"/>
      <c r="HOF35" s="516"/>
      <c r="HOG35" s="516"/>
      <c r="HOH35" s="516"/>
      <c r="HOI35" s="516"/>
      <c r="HOJ35" s="516"/>
      <c r="HOK35" s="516"/>
      <c r="HOL35" s="516"/>
      <c r="HOM35" s="516"/>
      <c r="HON35" s="516"/>
      <c r="HOO35" s="516"/>
      <c r="HOP35" s="516"/>
      <c r="HOQ35" s="516"/>
      <c r="HOR35" s="516"/>
      <c r="HOS35" s="516"/>
      <c r="HOT35" s="516"/>
      <c r="HOU35" s="516"/>
      <c r="HOV35" s="516"/>
      <c r="HOW35" s="516"/>
      <c r="HOX35" s="516"/>
      <c r="HOY35" s="516"/>
      <c r="HOZ35" s="516"/>
      <c r="HPA35" s="516"/>
      <c r="HPB35" s="516"/>
      <c r="HPC35" s="516"/>
      <c r="HPD35" s="516"/>
      <c r="HPE35" s="516"/>
      <c r="HPF35" s="516"/>
      <c r="HPG35" s="516"/>
      <c r="HPH35" s="516"/>
      <c r="HPI35" s="516"/>
      <c r="HPJ35" s="516"/>
      <c r="HPK35" s="516"/>
      <c r="HPL35" s="516"/>
      <c r="HPM35" s="516"/>
      <c r="HPN35" s="516"/>
      <c r="HPO35" s="516"/>
      <c r="HPP35" s="516"/>
      <c r="HPQ35" s="516"/>
      <c r="HPR35" s="516"/>
      <c r="HPS35" s="516"/>
      <c r="HPT35" s="516"/>
      <c r="HPU35" s="516"/>
      <c r="HPV35" s="516"/>
      <c r="HPW35" s="516"/>
      <c r="HPX35" s="516"/>
      <c r="HPY35" s="516"/>
      <c r="HPZ35" s="516"/>
      <c r="HQA35" s="516"/>
      <c r="HQB35" s="516"/>
      <c r="HQC35" s="516"/>
      <c r="HQD35" s="516"/>
      <c r="HQE35" s="516"/>
      <c r="HQF35" s="516"/>
      <c r="HQG35" s="516"/>
      <c r="HQH35" s="516"/>
      <c r="HQI35" s="516"/>
      <c r="HQJ35" s="516"/>
      <c r="HQK35" s="516"/>
      <c r="HQL35" s="516"/>
      <c r="HQM35" s="516"/>
      <c r="HQN35" s="516"/>
      <c r="HQO35" s="516"/>
      <c r="HQP35" s="516"/>
      <c r="HQQ35" s="516"/>
      <c r="HQR35" s="516"/>
      <c r="HQS35" s="516"/>
      <c r="HQT35" s="516"/>
      <c r="HQU35" s="516"/>
      <c r="HQV35" s="516"/>
      <c r="HQW35" s="516"/>
      <c r="HQX35" s="516"/>
      <c r="HQY35" s="516"/>
      <c r="HQZ35" s="516"/>
      <c r="HRA35" s="516"/>
      <c r="HRB35" s="516"/>
      <c r="HRC35" s="516"/>
      <c r="HRD35" s="516"/>
      <c r="HRE35" s="516"/>
      <c r="HRF35" s="516"/>
      <c r="HRG35" s="516"/>
      <c r="HRH35" s="516"/>
      <c r="HRI35" s="516"/>
      <c r="HRJ35" s="516"/>
      <c r="HRK35" s="516"/>
      <c r="HRL35" s="516"/>
      <c r="HRM35" s="516"/>
      <c r="HRN35" s="516"/>
      <c r="HRO35" s="516"/>
      <c r="HRP35" s="516"/>
      <c r="HRQ35" s="516"/>
      <c r="HRR35" s="516"/>
      <c r="HRS35" s="516"/>
      <c r="HRT35" s="516"/>
      <c r="HRU35" s="516"/>
      <c r="HRV35" s="516"/>
      <c r="HRW35" s="516"/>
      <c r="HRX35" s="516"/>
      <c r="HRY35" s="516"/>
      <c r="HRZ35" s="516"/>
      <c r="HSA35" s="516"/>
      <c r="HSB35" s="516"/>
      <c r="HSC35" s="516"/>
      <c r="HSD35" s="516"/>
      <c r="HSE35" s="516"/>
      <c r="HSF35" s="516"/>
      <c r="HSG35" s="516"/>
      <c r="HSH35" s="516"/>
      <c r="HSI35" s="516"/>
      <c r="HSJ35" s="516"/>
      <c r="HSK35" s="516"/>
      <c r="HSL35" s="516"/>
      <c r="HSM35" s="516"/>
      <c r="HSN35" s="516"/>
      <c r="HSO35" s="516"/>
      <c r="HSP35" s="516"/>
      <c r="HSQ35" s="516"/>
      <c r="HSR35" s="516"/>
      <c r="HSS35" s="516"/>
      <c r="HST35" s="516"/>
      <c r="HSU35" s="516"/>
      <c r="HSV35" s="516"/>
      <c r="HSW35" s="516"/>
      <c r="HSX35" s="516"/>
      <c r="HSY35" s="516"/>
      <c r="HSZ35" s="516"/>
      <c r="HTA35" s="516"/>
      <c r="HTB35" s="516"/>
      <c r="HTC35" s="516"/>
      <c r="HTD35" s="516"/>
      <c r="HTE35" s="516"/>
      <c r="HTF35" s="516"/>
      <c r="HTG35" s="516"/>
      <c r="HTH35" s="516"/>
      <c r="HTI35" s="516"/>
      <c r="HTJ35" s="516"/>
      <c r="HTK35" s="516"/>
      <c r="HTL35" s="516"/>
      <c r="HTM35" s="516"/>
      <c r="HTN35" s="516"/>
      <c r="HTO35" s="516"/>
      <c r="HTP35" s="516"/>
      <c r="HTQ35" s="516"/>
      <c r="HTR35" s="516"/>
      <c r="HTS35" s="516"/>
      <c r="HTT35" s="516"/>
      <c r="HTU35" s="516"/>
      <c r="HTV35" s="516"/>
      <c r="HTW35" s="516"/>
      <c r="HTX35" s="516"/>
      <c r="HTY35" s="516"/>
      <c r="HTZ35" s="516"/>
      <c r="HUA35" s="516"/>
      <c r="HUB35" s="516"/>
      <c r="HUC35" s="516"/>
      <c r="HUD35" s="516"/>
      <c r="HUE35" s="516"/>
      <c r="HUF35" s="516"/>
      <c r="HUG35" s="516"/>
      <c r="HUH35" s="516"/>
      <c r="HUI35" s="516"/>
      <c r="HUJ35" s="516"/>
      <c r="HUK35" s="516"/>
      <c r="HUL35" s="516"/>
      <c r="HUM35" s="516"/>
      <c r="HUN35" s="516"/>
      <c r="HUO35" s="516"/>
      <c r="HUP35" s="516"/>
      <c r="HUQ35" s="516"/>
      <c r="HUR35" s="516"/>
      <c r="HUS35" s="516"/>
      <c r="HUT35" s="516"/>
      <c r="HUU35" s="516"/>
      <c r="HUV35" s="516"/>
      <c r="HUW35" s="516"/>
      <c r="HUX35" s="516"/>
      <c r="HUY35" s="516"/>
      <c r="HUZ35" s="516"/>
      <c r="HVA35" s="516"/>
      <c r="HVB35" s="516"/>
      <c r="HVC35" s="516"/>
      <c r="HVD35" s="516"/>
      <c r="HVE35" s="516"/>
      <c r="HVF35" s="516"/>
      <c r="HVG35" s="516"/>
      <c r="HVH35" s="516"/>
      <c r="HVI35" s="516"/>
      <c r="HVJ35" s="516"/>
      <c r="HVK35" s="516"/>
      <c r="HVL35" s="516"/>
      <c r="HVM35" s="516"/>
      <c r="HVN35" s="516"/>
      <c r="HVO35" s="516"/>
      <c r="HVP35" s="516"/>
      <c r="HVQ35" s="516"/>
      <c r="HVR35" s="516"/>
      <c r="HVS35" s="516"/>
      <c r="HVT35" s="516"/>
      <c r="HVU35" s="516"/>
      <c r="HVV35" s="516"/>
      <c r="HVW35" s="516"/>
      <c r="HVX35" s="516"/>
      <c r="HVY35" s="516"/>
      <c r="HVZ35" s="516"/>
      <c r="HWA35" s="516"/>
      <c r="HWB35" s="516"/>
      <c r="HWC35" s="516"/>
      <c r="HWD35" s="516"/>
      <c r="HWE35" s="516"/>
      <c r="HWF35" s="516"/>
      <c r="HWG35" s="516"/>
      <c r="HWH35" s="516"/>
      <c r="HWI35" s="516"/>
      <c r="HWJ35" s="516"/>
      <c r="HWK35" s="516"/>
      <c r="HWL35" s="516"/>
      <c r="HWM35" s="516"/>
      <c r="HWN35" s="516"/>
      <c r="HWO35" s="516"/>
      <c r="HWP35" s="516"/>
      <c r="HWQ35" s="516"/>
      <c r="HWR35" s="516"/>
      <c r="HWS35" s="516"/>
      <c r="HWT35" s="516"/>
      <c r="HWU35" s="516"/>
      <c r="HWV35" s="516"/>
      <c r="HWW35" s="516"/>
      <c r="HWX35" s="516"/>
      <c r="HWY35" s="516"/>
      <c r="HWZ35" s="516"/>
      <c r="HXA35" s="516"/>
      <c r="HXB35" s="516"/>
      <c r="HXC35" s="516"/>
      <c r="HXD35" s="516"/>
      <c r="HXE35" s="516"/>
      <c r="HXF35" s="516"/>
      <c r="HXG35" s="516"/>
      <c r="HXH35" s="516"/>
      <c r="HXI35" s="516"/>
      <c r="HXJ35" s="516"/>
      <c r="HXK35" s="516"/>
      <c r="HXL35" s="516"/>
      <c r="HXM35" s="516"/>
      <c r="HXN35" s="516"/>
      <c r="HXO35" s="516"/>
      <c r="HXP35" s="516"/>
      <c r="HXQ35" s="516"/>
      <c r="HXR35" s="516"/>
      <c r="HXS35" s="516"/>
      <c r="HXT35" s="516"/>
      <c r="HXU35" s="516"/>
      <c r="HXV35" s="516"/>
      <c r="HXW35" s="516"/>
      <c r="HXX35" s="516"/>
      <c r="HXY35" s="516"/>
      <c r="HXZ35" s="516"/>
      <c r="HYA35" s="516"/>
      <c r="HYB35" s="516"/>
      <c r="HYC35" s="516"/>
      <c r="HYD35" s="516"/>
      <c r="HYE35" s="516"/>
      <c r="HYF35" s="516"/>
      <c r="HYG35" s="516"/>
      <c r="HYH35" s="516"/>
      <c r="HYI35" s="516"/>
      <c r="HYJ35" s="516"/>
      <c r="HYK35" s="516"/>
      <c r="HYL35" s="516"/>
      <c r="HYM35" s="516"/>
      <c r="HYN35" s="516"/>
      <c r="HYO35" s="516"/>
      <c r="HYP35" s="516"/>
      <c r="HYQ35" s="516"/>
      <c r="HYR35" s="516"/>
      <c r="HYS35" s="516"/>
      <c r="HYT35" s="516"/>
      <c r="HYU35" s="516"/>
      <c r="HYV35" s="516"/>
      <c r="HYW35" s="516"/>
      <c r="HYX35" s="516"/>
      <c r="HYY35" s="516"/>
      <c r="HYZ35" s="516"/>
      <c r="HZA35" s="516"/>
      <c r="HZB35" s="516"/>
      <c r="HZC35" s="516"/>
      <c r="HZD35" s="516"/>
      <c r="HZE35" s="516"/>
      <c r="HZF35" s="516"/>
      <c r="HZG35" s="516"/>
      <c r="HZH35" s="516"/>
      <c r="HZI35" s="516"/>
      <c r="HZJ35" s="516"/>
      <c r="HZK35" s="516"/>
      <c r="HZL35" s="516"/>
      <c r="HZM35" s="516"/>
      <c r="HZN35" s="516"/>
      <c r="HZO35" s="516"/>
      <c r="HZP35" s="516"/>
      <c r="HZQ35" s="516"/>
      <c r="HZR35" s="516"/>
      <c r="HZS35" s="516"/>
      <c r="HZT35" s="516"/>
      <c r="HZU35" s="516"/>
      <c r="HZV35" s="516"/>
      <c r="HZW35" s="516"/>
      <c r="HZX35" s="516"/>
      <c r="HZY35" s="516"/>
      <c r="HZZ35" s="516"/>
      <c r="IAA35" s="516"/>
      <c r="IAB35" s="516"/>
      <c r="IAC35" s="516"/>
      <c r="IAD35" s="516"/>
      <c r="IAE35" s="516"/>
      <c r="IAF35" s="516"/>
      <c r="IAG35" s="516"/>
      <c r="IAH35" s="516"/>
      <c r="IAI35" s="516"/>
      <c r="IAJ35" s="516"/>
      <c r="IAK35" s="516"/>
      <c r="IAL35" s="516"/>
      <c r="IAM35" s="516"/>
      <c r="IAN35" s="516"/>
      <c r="IAO35" s="516"/>
      <c r="IAP35" s="516"/>
      <c r="IAQ35" s="516"/>
      <c r="IAR35" s="516"/>
      <c r="IAS35" s="516"/>
      <c r="IAT35" s="516"/>
      <c r="IAU35" s="516"/>
      <c r="IAV35" s="516"/>
      <c r="IAW35" s="516"/>
      <c r="IAX35" s="516"/>
      <c r="IAY35" s="516"/>
      <c r="IAZ35" s="516"/>
      <c r="IBA35" s="516"/>
      <c r="IBB35" s="516"/>
      <c r="IBC35" s="516"/>
      <c r="IBD35" s="516"/>
      <c r="IBE35" s="516"/>
      <c r="IBF35" s="516"/>
      <c r="IBG35" s="516"/>
      <c r="IBH35" s="516"/>
      <c r="IBI35" s="516"/>
      <c r="IBJ35" s="516"/>
      <c r="IBK35" s="516"/>
      <c r="IBL35" s="516"/>
      <c r="IBM35" s="516"/>
      <c r="IBN35" s="516"/>
      <c r="IBO35" s="516"/>
      <c r="IBP35" s="516"/>
      <c r="IBQ35" s="516"/>
      <c r="IBR35" s="516"/>
      <c r="IBS35" s="516"/>
      <c r="IBT35" s="516"/>
      <c r="IBU35" s="516"/>
      <c r="IBV35" s="516"/>
      <c r="IBW35" s="516"/>
      <c r="IBX35" s="516"/>
      <c r="IBY35" s="516"/>
      <c r="IBZ35" s="516"/>
      <c r="ICA35" s="516"/>
      <c r="ICB35" s="516"/>
      <c r="ICC35" s="516"/>
      <c r="ICD35" s="516"/>
      <c r="ICE35" s="516"/>
      <c r="ICF35" s="516"/>
      <c r="ICG35" s="516"/>
      <c r="ICH35" s="516"/>
      <c r="ICI35" s="516"/>
      <c r="ICJ35" s="516"/>
      <c r="ICK35" s="516"/>
      <c r="ICL35" s="516"/>
      <c r="ICM35" s="516"/>
      <c r="ICN35" s="516"/>
      <c r="ICO35" s="516"/>
      <c r="ICP35" s="516"/>
      <c r="ICQ35" s="516"/>
      <c r="ICR35" s="516"/>
      <c r="ICS35" s="516"/>
      <c r="ICT35" s="516"/>
      <c r="ICU35" s="516"/>
      <c r="ICV35" s="516"/>
      <c r="ICW35" s="516"/>
      <c r="ICX35" s="516"/>
      <c r="ICY35" s="516"/>
      <c r="ICZ35" s="516"/>
      <c r="IDA35" s="516"/>
      <c r="IDB35" s="516"/>
      <c r="IDC35" s="516"/>
      <c r="IDD35" s="516"/>
      <c r="IDE35" s="516"/>
      <c r="IDF35" s="516"/>
      <c r="IDG35" s="516"/>
      <c r="IDH35" s="516"/>
      <c r="IDI35" s="516"/>
      <c r="IDJ35" s="516"/>
      <c r="IDK35" s="516"/>
      <c r="IDL35" s="516"/>
      <c r="IDM35" s="516"/>
      <c r="IDN35" s="516"/>
      <c r="IDO35" s="516"/>
      <c r="IDP35" s="516"/>
      <c r="IDQ35" s="516"/>
      <c r="IDR35" s="516"/>
      <c r="IDS35" s="516"/>
      <c r="IDT35" s="516"/>
      <c r="IDU35" s="516"/>
      <c r="IDV35" s="516"/>
      <c r="IDW35" s="516"/>
      <c r="IDX35" s="516"/>
      <c r="IDY35" s="516"/>
      <c r="IDZ35" s="516"/>
      <c r="IEA35" s="516"/>
      <c r="IEB35" s="516"/>
      <c r="IEC35" s="516"/>
      <c r="IED35" s="516"/>
      <c r="IEE35" s="516"/>
      <c r="IEF35" s="516"/>
      <c r="IEG35" s="516"/>
      <c r="IEH35" s="516"/>
      <c r="IEI35" s="516"/>
      <c r="IEJ35" s="516"/>
      <c r="IEK35" s="516"/>
      <c r="IEL35" s="516"/>
      <c r="IEM35" s="516"/>
      <c r="IEN35" s="516"/>
      <c r="IEO35" s="516"/>
      <c r="IEP35" s="516"/>
      <c r="IEQ35" s="516"/>
      <c r="IER35" s="516"/>
      <c r="IES35" s="516"/>
      <c r="IET35" s="516"/>
      <c r="IEU35" s="516"/>
      <c r="IEV35" s="516"/>
      <c r="IEW35" s="516"/>
      <c r="IEX35" s="516"/>
      <c r="IEY35" s="516"/>
      <c r="IEZ35" s="516"/>
      <c r="IFA35" s="516"/>
      <c r="IFB35" s="516"/>
      <c r="IFC35" s="516"/>
      <c r="IFD35" s="516"/>
      <c r="IFE35" s="516"/>
      <c r="IFF35" s="516"/>
      <c r="IFG35" s="516"/>
      <c r="IFH35" s="516"/>
      <c r="IFI35" s="516"/>
      <c r="IFJ35" s="516"/>
      <c r="IFK35" s="516"/>
      <c r="IFL35" s="516"/>
      <c r="IFM35" s="516"/>
      <c r="IFN35" s="516"/>
      <c r="IFO35" s="516"/>
      <c r="IFP35" s="516"/>
      <c r="IFQ35" s="516"/>
      <c r="IFR35" s="516"/>
      <c r="IFS35" s="516"/>
      <c r="IFT35" s="516"/>
      <c r="IFU35" s="516"/>
      <c r="IFV35" s="516"/>
      <c r="IFW35" s="516"/>
      <c r="IFX35" s="516"/>
      <c r="IFY35" s="516"/>
      <c r="IFZ35" s="516"/>
      <c r="IGA35" s="516"/>
      <c r="IGB35" s="516"/>
      <c r="IGC35" s="516"/>
      <c r="IGD35" s="516"/>
      <c r="IGE35" s="516"/>
      <c r="IGF35" s="516"/>
      <c r="IGG35" s="516"/>
      <c r="IGH35" s="516"/>
      <c r="IGI35" s="516"/>
      <c r="IGJ35" s="516"/>
      <c r="IGK35" s="516"/>
      <c r="IGL35" s="516"/>
      <c r="IGM35" s="516"/>
      <c r="IGN35" s="516"/>
      <c r="IGO35" s="516"/>
      <c r="IGP35" s="516"/>
      <c r="IGQ35" s="516"/>
      <c r="IGR35" s="516"/>
      <c r="IGS35" s="516"/>
      <c r="IGT35" s="516"/>
      <c r="IGU35" s="516"/>
      <c r="IGV35" s="516"/>
      <c r="IGW35" s="516"/>
      <c r="IGX35" s="516"/>
      <c r="IGY35" s="516"/>
      <c r="IGZ35" s="516"/>
      <c r="IHA35" s="516"/>
      <c r="IHB35" s="516"/>
      <c r="IHC35" s="516"/>
      <c r="IHD35" s="516"/>
      <c r="IHE35" s="516"/>
      <c r="IHF35" s="516"/>
      <c r="IHG35" s="516"/>
      <c r="IHH35" s="516"/>
      <c r="IHI35" s="516"/>
      <c r="IHJ35" s="516"/>
      <c r="IHK35" s="516"/>
      <c r="IHL35" s="516"/>
      <c r="IHM35" s="516"/>
      <c r="IHN35" s="516"/>
      <c r="IHO35" s="516"/>
      <c r="IHP35" s="516"/>
      <c r="IHQ35" s="516"/>
      <c r="IHR35" s="516"/>
      <c r="IHS35" s="516"/>
      <c r="IHT35" s="516"/>
      <c r="IHU35" s="516"/>
      <c r="IHV35" s="516"/>
      <c r="IHW35" s="516"/>
      <c r="IHX35" s="516"/>
      <c r="IHY35" s="516"/>
      <c r="IHZ35" s="516"/>
      <c r="IIA35" s="516"/>
      <c r="IIB35" s="516"/>
      <c r="IIC35" s="516"/>
      <c r="IID35" s="516"/>
      <c r="IIE35" s="516"/>
      <c r="IIF35" s="516"/>
      <c r="IIG35" s="516"/>
      <c r="IIH35" s="516"/>
      <c r="III35" s="516"/>
      <c r="IIJ35" s="516"/>
      <c r="IIK35" s="516"/>
      <c r="IIL35" s="516"/>
      <c r="IIM35" s="516"/>
      <c r="IIN35" s="516"/>
      <c r="IIO35" s="516"/>
      <c r="IIP35" s="516"/>
      <c r="IIQ35" s="516"/>
      <c r="IIR35" s="516"/>
      <c r="IIS35" s="516"/>
      <c r="IIT35" s="516"/>
      <c r="IIU35" s="516"/>
      <c r="IIV35" s="516"/>
      <c r="IIW35" s="516"/>
      <c r="IIX35" s="516"/>
      <c r="IIY35" s="516"/>
      <c r="IIZ35" s="516"/>
      <c r="IJA35" s="516"/>
      <c r="IJB35" s="516"/>
      <c r="IJC35" s="516"/>
      <c r="IJD35" s="516"/>
      <c r="IJE35" s="516"/>
      <c r="IJF35" s="516"/>
      <c r="IJG35" s="516"/>
      <c r="IJH35" s="516"/>
      <c r="IJI35" s="516"/>
      <c r="IJJ35" s="516"/>
      <c r="IJK35" s="516"/>
      <c r="IJL35" s="516"/>
      <c r="IJM35" s="516"/>
      <c r="IJN35" s="516"/>
      <c r="IJO35" s="516"/>
      <c r="IJP35" s="516"/>
      <c r="IJQ35" s="516"/>
      <c r="IJR35" s="516"/>
      <c r="IJS35" s="516"/>
      <c r="IJT35" s="516"/>
      <c r="IJU35" s="516"/>
      <c r="IJV35" s="516"/>
      <c r="IJW35" s="516"/>
      <c r="IJX35" s="516"/>
      <c r="IJY35" s="516"/>
      <c r="IJZ35" s="516"/>
      <c r="IKA35" s="516"/>
      <c r="IKB35" s="516"/>
      <c r="IKC35" s="516"/>
      <c r="IKD35" s="516"/>
      <c r="IKE35" s="516"/>
      <c r="IKF35" s="516"/>
      <c r="IKG35" s="516"/>
      <c r="IKH35" s="516"/>
      <c r="IKI35" s="516"/>
      <c r="IKJ35" s="516"/>
      <c r="IKK35" s="516"/>
      <c r="IKL35" s="516"/>
      <c r="IKM35" s="516"/>
      <c r="IKN35" s="516"/>
      <c r="IKO35" s="516"/>
      <c r="IKP35" s="516"/>
      <c r="IKQ35" s="516"/>
      <c r="IKR35" s="516"/>
      <c r="IKS35" s="516"/>
      <c r="IKT35" s="516"/>
      <c r="IKU35" s="516"/>
      <c r="IKV35" s="516"/>
      <c r="IKW35" s="516"/>
      <c r="IKX35" s="516"/>
      <c r="IKY35" s="516"/>
      <c r="IKZ35" s="516"/>
      <c r="ILA35" s="516"/>
      <c r="ILB35" s="516"/>
      <c r="ILC35" s="516"/>
      <c r="ILD35" s="516"/>
      <c r="ILE35" s="516"/>
      <c r="ILF35" s="516"/>
      <c r="ILG35" s="516"/>
      <c r="ILH35" s="516"/>
      <c r="ILI35" s="516"/>
      <c r="ILJ35" s="516"/>
      <c r="ILK35" s="516"/>
      <c r="ILL35" s="516"/>
      <c r="ILM35" s="516"/>
      <c r="ILN35" s="516"/>
      <c r="ILO35" s="516"/>
      <c r="ILP35" s="516"/>
      <c r="ILQ35" s="516"/>
      <c r="ILR35" s="516"/>
      <c r="ILS35" s="516"/>
      <c r="ILT35" s="516"/>
      <c r="ILU35" s="516"/>
      <c r="ILV35" s="516"/>
      <c r="ILW35" s="516"/>
      <c r="ILX35" s="516"/>
      <c r="ILY35" s="516"/>
      <c r="ILZ35" s="516"/>
      <c r="IMA35" s="516"/>
      <c r="IMB35" s="516"/>
      <c r="IMC35" s="516"/>
      <c r="IMD35" s="516"/>
      <c r="IME35" s="516"/>
      <c r="IMF35" s="516"/>
      <c r="IMG35" s="516"/>
      <c r="IMH35" s="516"/>
      <c r="IMI35" s="516"/>
      <c r="IMJ35" s="516"/>
      <c r="IMK35" s="516"/>
      <c r="IML35" s="516"/>
      <c r="IMM35" s="516"/>
      <c r="IMN35" s="516"/>
      <c r="IMO35" s="516"/>
      <c r="IMP35" s="516"/>
      <c r="IMQ35" s="516"/>
      <c r="IMR35" s="516"/>
      <c r="IMS35" s="516"/>
      <c r="IMT35" s="516"/>
      <c r="IMU35" s="516"/>
      <c r="IMV35" s="516"/>
      <c r="IMW35" s="516"/>
      <c r="IMX35" s="516"/>
      <c r="IMY35" s="516"/>
      <c r="IMZ35" s="516"/>
      <c r="INA35" s="516"/>
      <c r="INB35" s="516"/>
      <c r="INC35" s="516"/>
      <c r="IND35" s="516"/>
      <c r="INE35" s="516"/>
      <c r="INF35" s="516"/>
      <c r="ING35" s="516"/>
      <c r="INH35" s="516"/>
      <c r="INI35" s="516"/>
      <c r="INJ35" s="516"/>
      <c r="INK35" s="516"/>
      <c r="INL35" s="516"/>
      <c r="INM35" s="516"/>
      <c r="INN35" s="516"/>
      <c r="INO35" s="516"/>
      <c r="INP35" s="516"/>
      <c r="INQ35" s="516"/>
      <c r="INR35" s="516"/>
      <c r="INS35" s="516"/>
      <c r="INT35" s="516"/>
      <c r="INU35" s="516"/>
      <c r="INV35" s="516"/>
      <c r="INW35" s="516"/>
      <c r="INX35" s="516"/>
      <c r="INY35" s="516"/>
      <c r="INZ35" s="516"/>
      <c r="IOA35" s="516"/>
      <c r="IOB35" s="516"/>
      <c r="IOC35" s="516"/>
      <c r="IOD35" s="516"/>
      <c r="IOE35" s="516"/>
      <c r="IOF35" s="516"/>
      <c r="IOG35" s="516"/>
      <c r="IOH35" s="516"/>
      <c r="IOI35" s="516"/>
      <c r="IOJ35" s="516"/>
      <c r="IOK35" s="516"/>
      <c r="IOL35" s="516"/>
      <c r="IOM35" s="516"/>
      <c r="ION35" s="516"/>
      <c r="IOO35" s="516"/>
      <c r="IOP35" s="516"/>
      <c r="IOQ35" s="516"/>
      <c r="IOR35" s="516"/>
      <c r="IOS35" s="516"/>
      <c r="IOT35" s="516"/>
      <c r="IOU35" s="516"/>
      <c r="IOV35" s="516"/>
      <c r="IOW35" s="516"/>
      <c r="IOX35" s="516"/>
      <c r="IOY35" s="516"/>
      <c r="IOZ35" s="516"/>
      <c r="IPA35" s="516"/>
      <c r="IPB35" s="516"/>
      <c r="IPC35" s="516"/>
      <c r="IPD35" s="516"/>
      <c r="IPE35" s="516"/>
      <c r="IPF35" s="516"/>
      <c r="IPG35" s="516"/>
      <c r="IPH35" s="516"/>
      <c r="IPI35" s="516"/>
      <c r="IPJ35" s="516"/>
      <c r="IPK35" s="516"/>
      <c r="IPL35" s="516"/>
      <c r="IPM35" s="516"/>
      <c r="IPN35" s="516"/>
      <c r="IPO35" s="516"/>
      <c r="IPP35" s="516"/>
      <c r="IPQ35" s="516"/>
      <c r="IPR35" s="516"/>
      <c r="IPS35" s="516"/>
      <c r="IPT35" s="516"/>
      <c r="IPU35" s="516"/>
      <c r="IPV35" s="516"/>
      <c r="IPW35" s="516"/>
      <c r="IPX35" s="516"/>
      <c r="IPY35" s="516"/>
      <c r="IPZ35" s="516"/>
      <c r="IQA35" s="516"/>
      <c r="IQB35" s="516"/>
      <c r="IQC35" s="516"/>
      <c r="IQD35" s="516"/>
      <c r="IQE35" s="516"/>
      <c r="IQF35" s="516"/>
      <c r="IQG35" s="516"/>
      <c r="IQH35" s="516"/>
      <c r="IQI35" s="516"/>
      <c r="IQJ35" s="516"/>
      <c r="IQK35" s="516"/>
      <c r="IQL35" s="516"/>
      <c r="IQM35" s="516"/>
      <c r="IQN35" s="516"/>
      <c r="IQO35" s="516"/>
      <c r="IQP35" s="516"/>
      <c r="IQQ35" s="516"/>
      <c r="IQR35" s="516"/>
      <c r="IQS35" s="516"/>
      <c r="IQT35" s="516"/>
      <c r="IQU35" s="516"/>
      <c r="IQV35" s="516"/>
      <c r="IQW35" s="516"/>
      <c r="IQX35" s="516"/>
      <c r="IQY35" s="516"/>
      <c r="IQZ35" s="516"/>
      <c r="IRA35" s="516"/>
      <c r="IRB35" s="516"/>
      <c r="IRC35" s="516"/>
      <c r="IRD35" s="516"/>
      <c r="IRE35" s="516"/>
      <c r="IRF35" s="516"/>
      <c r="IRG35" s="516"/>
      <c r="IRH35" s="516"/>
      <c r="IRI35" s="516"/>
      <c r="IRJ35" s="516"/>
      <c r="IRK35" s="516"/>
      <c r="IRL35" s="516"/>
      <c r="IRM35" s="516"/>
      <c r="IRN35" s="516"/>
      <c r="IRO35" s="516"/>
      <c r="IRP35" s="516"/>
      <c r="IRQ35" s="516"/>
      <c r="IRR35" s="516"/>
      <c r="IRS35" s="516"/>
      <c r="IRT35" s="516"/>
      <c r="IRU35" s="516"/>
      <c r="IRV35" s="516"/>
      <c r="IRW35" s="516"/>
      <c r="IRX35" s="516"/>
      <c r="IRY35" s="516"/>
      <c r="IRZ35" s="516"/>
      <c r="ISA35" s="516"/>
      <c r="ISB35" s="516"/>
      <c r="ISC35" s="516"/>
      <c r="ISD35" s="516"/>
      <c r="ISE35" s="516"/>
      <c r="ISF35" s="516"/>
      <c r="ISG35" s="516"/>
      <c r="ISH35" s="516"/>
      <c r="ISI35" s="516"/>
      <c r="ISJ35" s="516"/>
      <c r="ISK35" s="516"/>
      <c r="ISL35" s="516"/>
      <c r="ISM35" s="516"/>
      <c r="ISN35" s="516"/>
      <c r="ISO35" s="516"/>
      <c r="ISP35" s="516"/>
      <c r="ISQ35" s="516"/>
      <c r="ISR35" s="516"/>
      <c r="ISS35" s="516"/>
      <c r="IST35" s="516"/>
      <c r="ISU35" s="516"/>
      <c r="ISV35" s="516"/>
      <c r="ISW35" s="516"/>
      <c r="ISX35" s="516"/>
      <c r="ISY35" s="516"/>
      <c r="ISZ35" s="516"/>
      <c r="ITA35" s="516"/>
      <c r="ITB35" s="516"/>
      <c r="ITC35" s="516"/>
      <c r="ITD35" s="516"/>
      <c r="ITE35" s="516"/>
      <c r="ITF35" s="516"/>
      <c r="ITG35" s="516"/>
      <c r="ITH35" s="516"/>
      <c r="ITI35" s="516"/>
      <c r="ITJ35" s="516"/>
      <c r="ITK35" s="516"/>
      <c r="ITL35" s="516"/>
      <c r="ITM35" s="516"/>
      <c r="ITN35" s="516"/>
      <c r="ITO35" s="516"/>
      <c r="ITP35" s="516"/>
      <c r="ITQ35" s="516"/>
      <c r="ITR35" s="516"/>
      <c r="ITS35" s="516"/>
      <c r="ITT35" s="516"/>
      <c r="ITU35" s="516"/>
      <c r="ITV35" s="516"/>
      <c r="ITW35" s="516"/>
      <c r="ITX35" s="516"/>
      <c r="ITY35" s="516"/>
      <c r="ITZ35" s="516"/>
      <c r="IUA35" s="516"/>
      <c r="IUB35" s="516"/>
      <c r="IUC35" s="516"/>
      <c r="IUD35" s="516"/>
      <c r="IUE35" s="516"/>
      <c r="IUF35" s="516"/>
      <c r="IUG35" s="516"/>
      <c r="IUH35" s="516"/>
      <c r="IUI35" s="516"/>
      <c r="IUJ35" s="516"/>
      <c r="IUK35" s="516"/>
      <c r="IUL35" s="516"/>
      <c r="IUM35" s="516"/>
      <c r="IUN35" s="516"/>
      <c r="IUO35" s="516"/>
      <c r="IUP35" s="516"/>
      <c r="IUQ35" s="516"/>
      <c r="IUR35" s="516"/>
      <c r="IUS35" s="516"/>
      <c r="IUT35" s="516"/>
      <c r="IUU35" s="516"/>
      <c r="IUV35" s="516"/>
      <c r="IUW35" s="516"/>
      <c r="IUX35" s="516"/>
      <c r="IUY35" s="516"/>
      <c r="IUZ35" s="516"/>
      <c r="IVA35" s="516"/>
      <c r="IVB35" s="516"/>
      <c r="IVC35" s="516"/>
      <c r="IVD35" s="516"/>
      <c r="IVE35" s="516"/>
      <c r="IVF35" s="516"/>
      <c r="IVG35" s="516"/>
      <c r="IVH35" s="516"/>
      <c r="IVI35" s="516"/>
      <c r="IVJ35" s="516"/>
      <c r="IVK35" s="516"/>
      <c r="IVL35" s="516"/>
      <c r="IVM35" s="516"/>
      <c r="IVN35" s="516"/>
      <c r="IVO35" s="516"/>
      <c r="IVP35" s="516"/>
      <c r="IVQ35" s="516"/>
      <c r="IVR35" s="516"/>
      <c r="IVS35" s="516"/>
      <c r="IVT35" s="516"/>
      <c r="IVU35" s="516"/>
      <c r="IVV35" s="516"/>
      <c r="IVW35" s="516"/>
      <c r="IVX35" s="516"/>
      <c r="IVY35" s="516"/>
      <c r="IVZ35" s="516"/>
      <c r="IWA35" s="516"/>
      <c r="IWB35" s="516"/>
      <c r="IWC35" s="516"/>
      <c r="IWD35" s="516"/>
      <c r="IWE35" s="516"/>
      <c r="IWF35" s="516"/>
      <c r="IWG35" s="516"/>
      <c r="IWH35" s="516"/>
      <c r="IWI35" s="516"/>
      <c r="IWJ35" s="516"/>
      <c r="IWK35" s="516"/>
      <c r="IWL35" s="516"/>
      <c r="IWM35" s="516"/>
      <c r="IWN35" s="516"/>
      <c r="IWO35" s="516"/>
      <c r="IWP35" s="516"/>
      <c r="IWQ35" s="516"/>
      <c r="IWR35" s="516"/>
      <c r="IWS35" s="516"/>
      <c r="IWT35" s="516"/>
      <c r="IWU35" s="516"/>
      <c r="IWV35" s="516"/>
      <c r="IWW35" s="516"/>
      <c r="IWX35" s="516"/>
      <c r="IWY35" s="516"/>
      <c r="IWZ35" s="516"/>
      <c r="IXA35" s="516"/>
      <c r="IXB35" s="516"/>
      <c r="IXC35" s="516"/>
      <c r="IXD35" s="516"/>
      <c r="IXE35" s="516"/>
      <c r="IXF35" s="516"/>
      <c r="IXG35" s="516"/>
      <c r="IXH35" s="516"/>
      <c r="IXI35" s="516"/>
      <c r="IXJ35" s="516"/>
      <c r="IXK35" s="516"/>
      <c r="IXL35" s="516"/>
      <c r="IXM35" s="516"/>
      <c r="IXN35" s="516"/>
      <c r="IXO35" s="516"/>
      <c r="IXP35" s="516"/>
      <c r="IXQ35" s="516"/>
      <c r="IXR35" s="516"/>
      <c r="IXS35" s="516"/>
      <c r="IXT35" s="516"/>
      <c r="IXU35" s="516"/>
      <c r="IXV35" s="516"/>
      <c r="IXW35" s="516"/>
      <c r="IXX35" s="516"/>
      <c r="IXY35" s="516"/>
      <c r="IXZ35" s="516"/>
      <c r="IYA35" s="516"/>
      <c r="IYB35" s="516"/>
      <c r="IYC35" s="516"/>
      <c r="IYD35" s="516"/>
      <c r="IYE35" s="516"/>
      <c r="IYF35" s="516"/>
      <c r="IYG35" s="516"/>
      <c r="IYH35" s="516"/>
      <c r="IYI35" s="516"/>
      <c r="IYJ35" s="516"/>
      <c r="IYK35" s="516"/>
      <c r="IYL35" s="516"/>
      <c r="IYM35" s="516"/>
      <c r="IYN35" s="516"/>
      <c r="IYO35" s="516"/>
      <c r="IYP35" s="516"/>
      <c r="IYQ35" s="516"/>
      <c r="IYR35" s="516"/>
      <c r="IYS35" s="516"/>
      <c r="IYT35" s="516"/>
      <c r="IYU35" s="516"/>
      <c r="IYV35" s="516"/>
      <c r="IYW35" s="516"/>
      <c r="IYX35" s="516"/>
      <c r="IYY35" s="516"/>
      <c r="IYZ35" s="516"/>
      <c r="IZA35" s="516"/>
      <c r="IZB35" s="516"/>
      <c r="IZC35" s="516"/>
      <c r="IZD35" s="516"/>
      <c r="IZE35" s="516"/>
      <c r="IZF35" s="516"/>
      <c r="IZG35" s="516"/>
      <c r="IZH35" s="516"/>
      <c r="IZI35" s="516"/>
      <c r="IZJ35" s="516"/>
      <c r="IZK35" s="516"/>
      <c r="IZL35" s="516"/>
      <c r="IZM35" s="516"/>
      <c r="IZN35" s="516"/>
      <c r="IZO35" s="516"/>
      <c r="IZP35" s="516"/>
      <c r="IZQ35" s="516"/>
      <c r="IZR35" s="516"/>
      <c r="IZS35" s="516"/>
      <c r="IZT35" s="516"/>
      <c r="IZU35" s="516"/>
      <c r="IZV35" s="516"/>
      <c r="IZW35" s="516"/>
      <c r="IZX35" s="516"/>
      <c r="IZY35" s="516"/>
      <c r="IZZ35" s="516"/>
      <c r="JAA35" s="516"/>
      <c r="JAB35" s="516"/>
      <c r="JAC35" s="516"/>
      <c r="JAD35" s="516"/>
      <c r="JAE35" s="516"/>
      <c r="JAF35" s="516"/>
      <c r="JAG35" s="516"/>
      <c r="JAH35" s="516"/>
      <c r="JAI35" s="516"/>
      <c r="JAJ35" s="516"/>
      <c r="JAK35" s="516"/>
      <c r="JAL35" s="516"/>
      <c r="JAM35" s="516"/>
      <c r="JAN35" s="516"/>
      <c r="JAO35" s="516"/>
      <c r="JAP35" s="516"/>
      <c r="JAQ35" s="516"/>
      <c r="JAR35" s="516"/>
      <c r="JAS35" s="516"/>
      <c r="JAT35" s="516"/>
      <c r="JAU35" s="516"/>
      <c r="JAV35" s="516"/>
      <c r="JAW35" s="516"/>
      <c r="JAX35" s="516"/>
      <c r="JAY35" s="516"/>
      <c r="JAZ35" s="516"/>
      <c r="JBA35" s="516"/>
      <c r="JBB35" s="516"/>
      <c r="JBC35" s="516"/>
      <c r="JBD35" s="516"/>
      <c r="JBE35" s="516"/>
      <c r="JBF35" s="516"/>
      <c r="JBG35" s="516"/>
      <c r="JBH35" s="516"/>
      <c r="JBI35" s="516"/>
      <c r="JBJ35" s="516"/>
      <c r="JBK35" s="516"/>
      <c r="JBL35" s="516"/>
      <c r="JBM35" s="516"/>
      <c r="JBN35" s="516"/>
      <c r="JBO35" s="516"/>
      <c r="JBP35" s="516"/>
      <c r="JBQ35" s="516"/>
      <c r="JBR35" s="516"/>
      <c r="JBS35" s="516"/>
      <c r="JBT35" s="516"/>
      <c r="JBU35" s="516"/>
      <c r="JBV35" s="516"/>
      <c r="JBW35" s="516"/>
      <c r="JBX35" s="516"/>
      <c r="JBY35" s="516"/>
      <c r="JBZ35" s="516"/>
      <c r="JCA35" s="516"/>
      <c r="JCB35" s="516"/>
      <c r="JCC35" s="516"/>
      <c r="JCD35" s="516"/>
      <c r="JCE35" s="516"/>
      <c r="JCF35" s="516"/>
      <c r="JCG35" s="516"/>
      <c r="JCH35" s="516"/>
      <c r="JCI35" s="516"/>
      <c r="JCJ35" s="516"/>
      <c r="JCK35" s="516"/>
      <c r="JCL35" s="516"/>
      <c r="JCM35" s="516"/>
      <c r="JCN35" s="516"/>
      <c r="JCO35" s="516"/>
      <c r="JCP35" s="516"/>
      <c r="JCQ35" s="516"/>
      <c r="JCR35" s="516"/>
      <c r="JCS35" s="516"/>
      <c r="JCT35" s="516"/>
      <c r="JCU35" s="516"/>
      <c r="JCV35" s="516"/>
      <c r="JCW35" s="516"/>
      <c r="JCX35" s="516"/>
      <c r="JCY35" s="516"/>
      <c r="JCZ35" s="516"/>
      <c r="JDA35" s="516"/>
      <c r="JDB35" s="516"/>
      <c r="JDC35" s="516"/>
      <c r="JDD35" s="516"/>
      <c r="JDE35" s="516"/>
      <c r="JDF35" s="516"/>
      <c r="JDG35" s="516"/>
      <c r="JDH35" s="516"/>
      <c r="JDI35" s="516"/>
      <c r="JDJ35" s="516"/>
      <c r="JDK35" s="516"/>
      <c r="JDL35" s="516"/>
      <c r="JDM35" s="516"/>
      <c r="JDN35" s="516"/>
      <c r="JDO35" s="516"/>
      <c r="JDP35" s="516"/>
      <c r="JDQ35" s="516"/>
      <c r="JDR35" s="516"/>
      <c r="JDS35" s="516"/>
      <c r="JDT35" s="516"/>
      <c r="JDU35" s="516"/>
      <c r="JDV35" s="516"/>
      <c r="JDW35" s="516"/>
      <c r="JDX35" s="516"/>
      <c r="JDY35" s="516"/>
      <c r="JDZ35" s="516"/>
      <c r="JEA35" s="516"/>
      <c r="JEB35" s="516"/>
      <c r="JEC35" s="516"/>
      <c r="JED35" s="516"/>
      <c r="JEE35" s="516"/>
      <c r="JEF35" s="516"/>
      <c r="JEG35" s="516"/>
      <c r="JEH35" s="516"/>
      <c r="JEI35" s="516"/>
      <c r="JEJ35" s="516"/>
      <c r="JEK35" s="516"/>
      <c r="JEL35" s="516"/>
      <c r="JEM35" s="516"/>
      <c r="JEN35" s="516"/>
      <c r="JEO35" s="516"/>
      <c r="JEP35" s="516"/>
      <c r="JEQ35" s="516"/>
      <c r="JER35" s="516"/>
      <c r="JES35" s="516"/>
      <c r="JET35" s="516"/>
      <c r="JEU35" s="516"/>
      <c r="JEV35" s="516"/>
      <c r="JEW35" s="516"/>
      <c r="JEX35" s="516"/>
      <c r="JEY35" s="516"/>
      <c r="JEZ35" s="516"/>
      <c r="JFA35" s="516"/>
      <c r="JFB35" s="516"/>
      <c r="JFC35" s="516"/>
      <c r="JFD35" s="516"/>
      <c r="JFE35" s="516"/>
      <c r="JFF35" s="516"/>
      <c r="JFG35" s="516"/>
      <c r="JFH35" s="516"/>
      <c r="JFI35" s="516"/>
      <c r="JFJ35" s="516"/>
      <c r="JFK35" s="516"/>
      <c r="JFL35" s="516"/>
      <c r="JFM35" s="516"/>
      <c r="JFN35" s="516"/>
      <c r="JFO35" s="516"/>
      <c r="JFP35" s="516"/>
      <c r="JFQ35" s="516"/>
      <c r="JFR35" s="516"/>
      <c r="JFS35" s="516"/>
      <c r="JFT35" s="516"/>
      <c r="JFU35" s="516"/>
      <c r="JFV35" s="516"/>
      <c r="JFW35" s="516"/>
      <c r="JFX35" s="516"/>
      <c r="JFY35" s="516"/>
      <c r="JFZ35" s="516"/>
      <c r="JGA35" s="516"/>
      <c r="JGB35" s="516"/>
      <c r="JGC35" s="516"/>
      <c r="JGD35" s="516"/>
      <c r="JGE35" s="516"/>
      <c r="JGF35" s="516"/>
      <c r="JGG35" s="516"/>
      <c r="JGH35" s="516"/>
      <c r="JGI35" s="516"/>
      <c r="JGJ35" s="516"/>
      <c r="JGK35" s="516"/>
      <c r="JGL35" s="516"/>
      <c r="JGM35" s="516"/>
      <c r="JGN35" s="516"/>
      <c r="JGO35" s="516"/>
      <c r="JGP35" s="516"/>
      <c r="JGQ35" s="516"/>
      <c r="JGR35" s="516"/>
      <c r="JGS35" s="516"/>
      <c r="JGT35" s="516"/>
      <c r="JGU35" s="516"/>
      <c r="JGV35" s="516"/>
      <c r="JGW35" s="516"/>
      <c r="JGX35" s="516"/>
      <c r="JGY35" s="516"/>
      <c r="JGZ35" s="516"/>
      <c r="JHA35" s="516"/>
      <c r="JHB35" s="516"/>
      <c r="JHC35" s="516"/>
      <c r="JHD35" s="516"/>
      <c r="JHE35" s="516"/>
      <c r="JHF35" s="516"/>
      <c r="JHG35" s="516"/>
      <c r="JHH35" s="516"/>
      <c r="JHI35" s="516"/>
      <c r="JHJ35" s="516"/>
      <c r="JHK35" s="516"/>
      <c r="JHL35" s="516"/>
      <c r="JHM35" s="516"/>
      <c r="JHN35" s="516"/>
      <c r="JHO35" s="516"/>
      <c r="JHP35" s="516"/>
      <c r="JHQ35" s="516"/>
      <c r="JHR35" s="516"/>
      <c r="JHS35" s="516"/>
      <c r="JHT35" s="516"/>
      <c r="JHU35" s="516"/>
      <c r="JHV35" s="516"/>
      <c r="JHW35" s="516"/>
      <c r="JHX35" s="516"/>
      <c r="JHY35" s="516"/>
      <c r="JHZ35" s="516"/>
      <c r="JIA35" s="516"/>
      <c r="JIB35" s="516"/>
      <c r="JIC35" s="516"/>
      <c r="JID35" s="516"/>
      <c r="JIE35" s="516"/>
      <c r="JIF35" s="516"/>
      <c r="JIG35" s="516"/>
      <c r="JIH35" s="516"/>
      <c r="JII35" s="516"/>
      <c r="JIJ35" s="516"/>
      <c r="JIK35" s="516"/>
      <c r="JIL35" s="516"/>
      <c r="JIM35" s="516"/>
      <c r="JIN35" s="516"/>
      <c r="JIO35" s="516"/>
      <c r="JIP35" s="516"/>
      <c r="JIQ35" s="516"/>
      <c r="JIR35" s="516"/>
      <c r="JIS35" s="516"/>
      <c r="JIT35" s="516"/>
      <c r="JIU35" s="516"/>
      <c r="JIV35" s="516"/>
      <c r="JIW35" s="516"/>
      <c r="JIX35" s="516"/>
      <c r="JIY35" s="516"/>
      <c r="JIZ35" s="516"/>
      <c r="JJA35" s="516"/>
      <c r="JJB35" s="516"/>
      <c r="JJC35" s="516"/>
      <c r="JJD35" s="516"/>
      <c r="JJE35" s="516"/>
      <c r="JJF35" s="516"/>
      <c r="JJG35" s="516"/>
      <c r="JJH35" s="516"/>
      <c r="JJI35" s="516"/>
      <c r="JJJ35" s="516"/>
      <c r="JJK35" s="516"/>
      <c r="JJL35" s="516"/>
      <c r="JJM35" s="516"/>
      <c r="JJN35" s="516"/>
      <c r="JJO35" s="516"/>
      <c r="JJP35" s="516"/>
      <c r="JJQ35" s="516"/>
      <c r="JJR35" s="516"/>
      <c r="JJS35" s="516"/>
      <c r="JJT35" s="516"/>
      <c r="JJU35" s="516"/>
      <c r="JJV35" s="516"/>
      <c r="JJW35" s="516"/>
      <c r="JJX35" s="516"/>
      <c r="JJY35" s="516"/>
      <c r="JJZ35" s="516"/>
      <c r="JKA35" s="516"/>
      <c r="JKB35" s="516"/>
      <c r="JKC35" s="516"/>
      <c r="JKD35" s="516"/>
      <c r="JKE35" s="516"/>
      <c r="JKF35" s="516"/>
      <c r="JKG35" s="516"/>
      <c r="JKH35" s="516"/>
      <c r="JKI35" s="516"/>
      <c r="JKJ35" s="516"/>
      <c r="JKK35" s="516"/>
      <c r="JKL35" s="516"/>
      <c r="JKM35" s="516"/>
      <c r="JKN35" s="516"/>
      <c r="JKO35" s="516"/>
      <c r="JKP35" s="516"/>
      <c r="JKQ35" s="516"/>
      <c r="JKR35" s="516"/>
      <c r="JKS35" s="516"/>
      <c r="JKT35" s="516"/>
      <c r="JKU35" s="516"/>
      <c r="JKV35" s="516"/>
      <c r="JKW35" s="516"/>
      <c r="JKX35" s="516"/>
      <c r="JKY35" s="516"/>
      <c r="JKZ35" s="516"/>
      <c r="JLA35" s="516"/>
      <c r="JLB35" s="516"/>
      <c r="JLC35" s="516"/>
      <c r="JLD35" s="516"/>
      <c r="JLE35" s="516"/>
      <c r="JLF35" s="516"/>
      <c r="JLG35" s="516"/>
      <c r="JLH35" s="516"/>
      <c r="JLI35" s="516"/>
      <c r="JLJ35" s="516"/>
      <c r="JLK35" s="516"/>
      <c r="JLL35" s="516"/>
      <c r="JLM35" s="516"/>
      <c r="JLN35" s="516"/>
      <c r="JLO35" s="516"/>
      <c r="JLP35" s="516"/>
      <c r="JLQ35" s="516"/>
      <c r="JLR35" s="516"/>
      <c r="JLS35" s="516"/>
      <c r="JLT35" s="516"/>
      <c r="JLU35" s="516"/>
      <c r="JLV35" s="516"/>
      <c r="JLW35" s="516"/>
      <c r="JLX35" s="516"/>
      <c r="JLY35" s="516"/>
      <c r="JLZ35" s="516"/>
      <c r="JMA35" s="516"/>
      <c r="JMB35" s="516"/>
      <c r="JMC35" s="516"/>
      <c r="JMD35" s="516"/>
      <c r="JME35" s="516"/>
      <c r="JMF35" s="516"/>
      <c r="JMG35" s="516"/>
      <c r="JMH35" s="516"/>
      <c r="JMI35" s="516"/>
      <c r="JMJ35" s="516"/>
      <c r="JMK35" s="516"/>
      <c r="JML35" s="516"/>
      <c r="JMM35" s="516"/>
      <c r="JMN35" s="516"/>
      <c r="JMO35" s="516"/>
      <c r="JMP35" s="516"/>
      <c r="JMQ35" s="516"/>
      <c r="JMR35" s="516"/>
      <c r="JMS35" s="516"/>
      <c r="JMT35" s="516"/>
      <c r="JMU35" s="516"/>
      <c r="JMV35" s="516"/>
      <c r="JMW35" s="516"/>
      <c r="JMX35" s="516"/>
      <c r="JMY35" s="516"/>
      <c r="JMZ35" s="516"/>
      <c r="JNA35" s="516"/>
      <c r="JNB35" s="516"/>
      <c r="JNC35" s="516"/>
      <c r="JND35" s="516"/>
      <c r="JNE35" s="516"/>
      <c r="JNF35" s="516"/>
      <c r="JNG35" s="516"/>
      <c r="JNH35" s="516"/>
      <c r="JNI35" s="516"/>
      <c r="JNJ35" s="516"/>
      <c r="JNK35" s="516"/>
      <c r="JNL35" s="516"/>
      <c r="JNM35" s="516"/>
      <c r="JNN35" s="516"/>
      <c r="JNO35" s="516"/>
      <c r="JNP35" s="516"/>
      <c r="JNQ35" s="516"/>
      <c r="JNR35" s="516"/>
      <c r="JNS35" s="516"/>
      <c r="JNT35" s="516"/>
      <c r="JNU35" s="516"/>
      <c r="JNV35" s="516"/>
      <c r="JNW35" s="516"/>
      <c r="JNX35" s="516"/>
      <c r="JNY35" s="516"/>
      <c r="JNZ35" s="516"/>
      <c r="JOA35" s="516"/>
      <c r="JOB35" s="516"/>
      <c r="JOC35" s="516"/>
      <c r="JOD35" s="516"/>
      <c r="JOE35" s="516"/>
      <c r="JOF35" s="516"/>
      <c r="JOG35" s="516"/>
      <c r="JOH35" s="516"/>
      <c r="JOI35" s="516"/>
      <c r="JOJ35" s="516"/>
      <c r="JOK35" s="516"/>
      <c r="JOL35" s="516"/>
      <c r="JOM35" s="516"/>
      <c r="JON35" s="516"/>
      <c r="JOO35" s="516"/>
      <c r="JOP35" s="516"/>
      <c r="JOQ35" s="516"/>
      <c r="JOR35" s="516"/>
      <c r="JOS35" s="516"/>
      <c r="JOT35" s="516"/>
      <c r="JOU35" s="516"/>
      <c r="JOV35" s="516"/>
      <c r="JOW35" s="516"/>
      <c r="JOX35" s="516"/>
      <c r="JOY35" s="516"/>
      <c r="JOZ35" s="516"/>
      <c r="JPA35" s="516"/>
      <c r="JPB35" s="516"/>
      <c r="JPC35" s="516"/>
      <c r="JPD35" s="516"/>
      <c r="JPE35" s="516"/>
      <c r="JPF35" s="516"/>
      <c r="JPG35" s="516"/>
      <c r="JPH35" s="516"/>
      <c r="JPI35" s="516"/>
      <c r="JPJ35" s="516"/>
      <c r="JPK35" s="516"/>
      <c r="JPL35" s="516"/>
      <c r="JPM35" s="516"/>
      <c r="JPN35" s="516"/>
      <c r="JPO35" s="516"/>
      <c r="JPP35" s="516"/>
      <c r="JPQ35" s="516"/>
      <c r="JPR35" s="516"/>
      <c r="JPS35" s="516"/>
      <c r="JPT35" s="516"/>
      <c r="JPU35" s="516"/>
      <c r="JPV35" s="516"/>
      <c r="JPW35" s="516"/>
      <c r="JPX35" s="516"/>
      <c r="JPY35" s="516"/>
      <c r="JPZ35" s="516"/>
      <c r="JQA35" s="516"/>
      <c r="JQB35" s="516"/>
      <c r="JQC35" s="516"/>
      <c r="JQD35" s="516"/>
      <c r="JQE35" s="516"/>
      <c r="JQF35" s="516"/>
      <c r="JQG35" s="516"/>
      <c r="JQH35" s="516"/>
      <c r="JQI35" s="516"/>
      <c r="JQJ35" s="516"/>
      <c r="JQK35" s="516"/>
      <c r="JQL35" s="516"/>
      <c r="JQM35" s="516"/>
      <c r="JQN35" s="516"/>
      <c r="JQO35" s="516"/>
      <c r="JQP35" s="516"/>
      <c r="JQQ35" s="516"/>
      <c r="JQR35" s="516"/>
      <c r="JQS35" s="516"/>
      <c r="JQT35" s="516"/>
      <c r="JQU35" s="516"/>
      <c r="JQV35" s="516"/>
      <c r="JQW35" s="516"/>
      <c r="JQX35" s="516"/>
      <c r="JQY35" s="516"/>
      <c r="JQZ35" s="516"/>
      <c r="JRA35" s="516"/>
      <c r="JRB35" s="516"/>
      <c r="JRC35" s="516"/>
      <c r="JRD35" s="516"/>
      <c r="JRE35" s="516"/>
      <c r="JRF35" s="516"/>
      <c r="JRG35" s="516"/>
      <c r="JRH35" s="516"/>
      <c r="JRI35" s="516"/>
      <c r="JRJ35" s="516"/>
      <c r="JRK35" s="516"/>
      <c r="JRL35" s="516"/>
      <c r="JRM35" s="516"/>
      <c r="JRN35" s="516"/>
      <c r="JRO35" s="516"/>
      <c r="JRP35" s="516"/>
      <c r="JRQ35" s="516"/>
      <c r="JRR35" s="516"/>
      <c r="JRS35" s="516"/>
      <c r="JRT35" s="516"/>
      <c r="JRU35" s="516"/>
      <c r="JRV35" s="516"/>
      <c r="JRW35" s="516"/>
      <c r="JRX35" s="516"/>
      <c r="JRY35" s="516"/>
      <c r="JRZ35" s="516"/>
      <c r="JSA35" s="516"/>
      <c r="JSB35" s="516"/>
      <c r="JSC35" s="516"/>
      <c r="JSD35" s="516"/>
      <c r="JSE35" s="516"/>
      <c r="JSF35" s="516"/>
      <c r="JSG35" s="516"/>
      <c r="JSH35" s="516"/>
      <c r="JSI35" s="516"/>
      <c r="JSJ35" s="516"/>
      <c r="JSK35" s="516"/>
      <c r="JSL35" s="516"/>
      <c r="JSM35" s="516"/>
      <c r="JSN35" s="516"/>
      <c r="JSO35" s="516"/>
      <c r="JSP35" s="516"/>
      <c r="JSQ35" s="516"/>
      <c r="JSR35" s="516"/>
      <c r="JSS35" s="516"/>
      <c r="JST35" s="516"/>
      <c r="JSU35" s="516"/>
      <c r="JSV35" s="516"/>
      <c r="JSW35" s="516"/>
      <c r="JSX35" s="516"/>
      <c r="JSY35" s="516"/>
      <c r="JSZ35" s="516"/>
      <c r="JTA35" s="516"/>
      <c r="JTB35" s="516"/>
      <c r="JTC35" s="516"/>
      <c r="JTD35" s="516"/>
      <c r="JTE35" s="516"/>
      <c r="JTF35" s="516"/>
      <c r="JTG35" s="516"/>
      <c r="JTH35" s="516"/>
      <c r="JTI35" s="516"/>
      <c r="JTJ35" s="516"/>
      <c r="JTK35" s="516"/>
      <c r="JTL35" s="516"/>
      <c r="JTM35" s="516"/>
      <c r="JTN35" s="516"/>
      <c r="JTO35" s="516"/>
      <c r="JTP35" s="516"/>
      <c r="JTQ35" s="516"/>
      <c r="JTR35" s="516"/>
      <c r="JTS35" s="516"/>
      <c r="JTT35" s="516"/>
      <c r="JTU35" s="516"/>
      <c r="JTV35" s="516"/>
      <c r="JTW35" s="516"/>
      <c r="JTX35" s="516"/>
      <c r="JTY35" s="516"/>
      <c r="JTZ35" s="516"/>
      <c r="JUA35" s="516"/>
      <c r="JUB35" s="516"/>
      <c r="JUC35" s="516"/>
      <c r="JUD35" s="516"/>
      <c r="JUE35" s="516"/>
      <c r="JUF35" s="516"/>
      <c r="JUG35" s="516"/>
      <c r="JUH35" s="516"/>
      <c r="JUI35" s="516"/>
      <c r="JUJ35" s="516"/>
      <c r="JUK35" s="516"/>
      <c r="JUL35" s="516"/>
      <c r="JUM35" s="516"/>
      <c r="JUN35" s="516"/>
      <c r="JUO35" s="516"/>
      <c r="JUP35" s="516"/>
      <c r="JUQ35" s="516"/>
      <c r="JUR35" s="516"/>
      <c r="JUS35" s="516"/>
      <c r="JUT35" s="516"/>
      <c r="JUU35" s="516"/>
      <c r="JUV35" s="516"/>
      <c r="JUW35" s="516"/>
      <c r="JUX35" s="516"/>
      <c r="JUY35" s="516"/>
      <c r="JUZ35" s="516"/>
      <c r="JVA35" s="516"/>
      <c r="JVB35" s="516"/>
      <c r="JVC35" s="516"/>
      <c r="JVD35" s="516"/>
      <c r="JVE35" s="516"/>
      <c r="JVF35" s="516"/>
      <c r="JVG35" s="516"/>
      <c r="JVH35" s="516"/>
      <c r="JVI35" s="516"/>
      <c r="JVJ35" s="516"/>
      <c r="JVK35" s="516"/>
      <c r="JVL35" s="516"/>
      <c r="JVM35" s="516"/>
      <c r="JVN35" s="516"/>
      <c r="JVO35" s="516"/>
      <c r="JVP35" s="516"/>
      <c r="JVQ35" s="516"/>
      <c r="JVR35" s="516"/>
      <c r="JVS35" s="516"/>
      <c r="JVT35" s="516"/>
      <c r="JVU35" s="516"/>
      <c r="JVV35" s="516"/>
      <c r="JVW35" s="516"/>
      <c r="JVX35" s="516"/>
      <c r="JVY35" s="516"/>
      <c r="JVZ35" s="516"/>
      <c r="JWA35" s="516"/>
      <c r="JWB35" s="516"/>
      <c r="JWC35" s="516"/>
      <c r="JWD35" s="516"/>
      <c r="JWE35" s="516"/>
      <c r="JWF35" s="516"/>
      <c r="JWG35" s="516"/>
      <c r="JWH35" s="516"/>
      <c r="JWI35" s="516"/>
      <c r="JWJ35" s="516"/>
      <c r="JWK35" s="516"/>
      <c r="JWL35" s="516"/>
      <c r="JWM35" s="516"/>
      <c r="JWN35" s="516"/>
      <c r="JWO35" s="516"/>
      <c r="JWP35" s="516"/>
      <c r="JWQ35" s="516"/>
      <c r="JWR35" s="516"/>
      <c r="JWS35" s="516"/>
      <c r="JWT35" s="516"/>
      <c r="JWU35" s="516"/>
      <c r="JWV35" s="516"/>
      <c r="JWW35" s="516"/>
      <c r="JWX35" s="516"/>
      <c r="JWY35" s="516"/>
      <c r="JWZ35" s="516"/>
      <c r="JXA35" s="516"/>
      <c r="JXB35" s="516"/>
      <c r="JXC35" s="516"/>
      <c r="JXD35" s="516"/>
      <c r="JXE35" s="516"/>
      <c r="JXF35" s="516"/>
      <c r="JXG35" s="516"/>
      <c r="JXH35" s="516"/>
      <c r="JXI35" s="516"/>
      <c r="JXJ35" s="516"/>
      <c r="JXK35" s="516"/>
      <c r="JXL35" s="516"/>
      <c r="JXM35" s="516"/>
      <c r="JXN35" s="516"/>
      <c r="JXO35" s="516"/>
      <c r="JXP35" s="516"/>
      <c r="JXQ35" s="516"/>
      <c r="JXR35" s="516"/>
      <c r="JXS35" s="516"/>
      <c r="JXT35" s="516"/>
      <c r="JXU35" s="516"/>
      <c r="JXV35" s="516"/>
      <c r="JXW35" s="516"/>
      <c r="JXX35" s="516"/>
      <c r="JXY35" s="516"/>
      <c r="JXZ35" s="516"/>
      <c r="JYA35" s="516"/>
      <c r="JYB35" s="516"/>
      <c r="JYC35" s="516"/>
      <c r="JYD35" s="516"/>
      <c r="JYE35" s="516"/>
      <c r="JYF35" s="516"/>
      <c r="JYG35" s="516"/>
      <c r="JYH35" s="516"/>
      <c r="JYI35" s="516"/>
      <c r="JYJ35" s="516"/>
      <c r="JYK35" s="516"/>
      <c r="JYL35" s="516"/>
      <c r="JYM35" s="516"/>
      <c r="JYN35" s="516"/>
      <c r="JYO35" s="516"/>
      <c r="JYP35" s="516"/>
      <c r="JYQ35" s="516"/>
      <c r="JYR35" s="516"/>
      <c r="JYS35" s="516"/>
      <c r="JYT35" s="516"/>
      <c r="JYU35" s="516"/>
      <c r="JYV35" s="516"/>
      <c r="JYW35" s="516"/>
      <c r="JYX35" s="516"/>
      <c r="JYY35" s="516"/>
      <c r="JYZ35" s="516"/>
      <c r="JZA35" s="516"/>
      <c r="JZB35" s="516"/>
      <c r="JZC35" s="516"/>
      <c r="JZD35" s="516"/>
      <c r="JZE35" s="516"/>
      <c r="JZF35" s="516"/>
      <c r="JZG35" s="516"/>
      <c r="JZH35" s="516"/>
      <c r="JZI35" s="516"/>
      <c r="JZJ35" s="516"/>
      <c r="JZK35" s="516"/>
      <c r="JZL35" s="516"/>
      <c r="JZM35" s="516"/>
      <c r="JZN35" s="516"/>
      <c r="JZO35" s="516"/>
      <c r="JZP35" s="516"/>
      <c r="JZQ35" s="516"/>
      <c r="JZR35" s="516"/>
      <c r="JZS35" s="516"/>
      <c r="JZT35" s="516"/>
      <c r="JZU35" s="516"/>
      <c r="JZV35" s="516"/>
      <c r="JZW35" s="516"/>
      <c r="JZX35" s="516"/>
      <c r="JZY35" s="516"/>
      <c r="JZZ35" s="516"/>
      <c r="KAA35" s="516"/>
      <c r="KAB35" s="516"/>
      <c r="KAC35" s="516"/>
      <c r="KAD35" s="516"/>
      <c r="KAE35" s="516"/>
      <c r="KAF35" s="516"/>
      <c r="KAG35" s="516"/>
      <c r="KAH35" s="516"/>
      <c r="KAI35" s="516"/>
      <c r="KAJ35" s="516"/>
      <c r="KAK35" s="516"/>
      <c r="KAL35" s="516"/>
      <c r="KAM35" s="516"/>
      <c r="KAN35" s="516"/>
      <c r="KAO35" s="516"/>
      <c r="KAP35" s="516"/>
      <c r="KAQ35" s="516"/>
      <c r="KAR35" s="516"/>
      <c r="KAS35" s="516"/>
      <c r="KAT35" s="516"/>
      <c r="KAU35" s="516"/>
      <c r="KAV35" s="516"/>
      <c r="KAW35" s="516"/>
      <c r="KAX35" s="516"/>
      <c r="KAY35" s="516"/>
      <c r="KAZ35" s="516"/>
      <c r="KBA35" s="516"/>
      <c r="KBB35" s="516"/>
      <c r="KBC35" s="516"/>
      <c r="KBD35" s="516"/>
      <c r="KBE35" s="516"/>
      <c r="KBF35" s="516"/>
      <c r="KBG35" s="516"/>
      <c r="KBH35" s="516"/>
      <c r="KBI35" s="516"/>
      <c r="KBJ35" s="516"/>
      <c r="KBK35" s="516"/>
      <c r="KBL35" s="516"/>
      <c r="KBM35" s="516"/>
      <c r="KBN35" s="516"/>
      <c r="KBO35" s="516"/>
      <c r="KBP35" s="516"/>
      <c r="KBQ35" s="516"/>
      <c r="KBR35" s="516"/>
      <c r="KBS35" s="516"/>
      <c r="KBT35" s="516"/>
      <c r="KBU35" s="516"/>
      <c r="KBV35" s="516"/>
      <c r="KBW35" s="516"/>
      <c r="KBX35" s="516"/>
      <c r="KBY35" s="516"/>
      <c r="KBZ35" s="516"/>
      <c r="KCA35" s="516"/>
      <c r="KCB35" s="516"/>
      <c r="KCC35" s="516"/>
      <c r="KCD35" s="516"/>
      <c r="KCE35" s="516"/>
      <c r="KCF35" s="516"/>
      <c r="KCG35" s="516"/>
      <c r="KCH35" s="516"/>
      <c r="KCI35" s="516"/>
      <c r="KCJ35" s="516"/>
      <c r="KCK35" s="516"/>
      <c r="KCL35" s="516"/>
      <c r="KCM35" s="516"/>
      <c r="KCN35" s="516"/>
      <c r="KCO35" s="516"/>
      <c r="KCP35" s="516"/>
      <c r="KCQ35" s="516"/>
      <c r="KCR35" s="516"/>
      <c r="KCS35" s="516"/>
      <c r="KCT35" s="516"/>
      <c r="KCU35" s="516"/>
      <c r="KCV35" s="516"/>
      <c r="KCW35" s="516"/>
      <c r="KCX35" s="516"/>
      <c r="KCY35" s="516"/>
      <c r="KCZ35" s="516"/>
      <c r="KDA35" s="516"/>
      <c r="KDB35" s="516"/>
      <c r="KDC35" s="516"/>
      <c r="KDD35" s="516"/>
      <c r="KDE35" s="516"/>
      <c r="KDF35" s="516"/>
      <c r="KDG35" s="516"/>
      <c r="KDH35" s="516"/>
      <c r="KDI35" s="516"/>
      <c r="KDJ35" s="516"/>
      <c r="KDK35" s="516"/>
      <c r="KDL35" s="516"/>
      <c r="KDM35" s="516"/>
      <c r="KDN35" s="516"/>
      <c r="KDO35" s="516"/>
      <c r="KDP35" s="516"/>
      <c r="KDQ35" s="516"/>
      <c r="KDR35" s="516"/>
      <c r="KDS35" s="516"/>
      <c r="KDT35" s="516"/>
      <c r="KDU35" s="516"/>
      <c r="KDV35" s="516"/>
      <c r="KDW35" s="516"/>
      <c r="KDX35" s="516"/>
      <c r="KDY35" s="516"/>
      <c r="KDZ35" s="516"/>
      <c r="KEA35" s="516"/>
      <c r="KEB35" s="516"/>
      <c r="KEC35" s="516"/>
      <c r="KED35" s="516"/>
      <c r="KEE35" s="516"/>
      <c r="KEF35" s="516"/>
      <c r="KEG35" s="516"/>
      <c r="KEH35" s="516"/>
      <c r="KEI35" s="516"/>
      <c r="KEJ35" s="516"/>
      <c r="KEK35" s="516"/>
      <c r="KEL35" s="516"/>
      <c r="KEM35" s="516"/>
      <c r="KEN35" s="516"/>
      <c r="KEO35" s="516"/>
      <c r="KEP35" s="516"/>
      <c r="KEQ35" s="516"/>
      <c r="KER35" s="516"/>
      <c r="KES35" s="516"/>
      <c r="KET35" s="516"/>
      <c r="KEU35" s="516"/>
      <c r="KEV35" s="516"/>
      <c r="KEW35" s="516"/>
      <c r="KEX35" s="516"/>
      <c r="KEY35" s="516"/>
      <c r="KEZ35" s="516"/>
      <c r="KFA35" s="516"/>
      <c r="KFB35" s="516"/>
      <c r="KFC35" s="516"/>
      <c r="KFD35" s="516"/>
      <c r="KFE35" s="516"/>
      <c r="KFF35" s="516"/>
      <c r="KFG35" s="516"/>
      <c r="KFH35" s="516"/>
      <c r="KFI35" s="516"/>
      <c r="KFJ35" s="516"/>
      <c r="KFK35" s="516"/>
      <c r="KFL35" s="516"/>
      <c r="KFM35" s="516"/>
      <c r="KFN35" s="516"/>
      <c r="KFO35" s="516"/>
      <c r="KFP35" s="516"/>
      <c r="KFQ35" s="516"/>
      <c r="KFR35" s="516"/>
      <c r="KFS35" s="516"/>
      <c r="KFT35" s="516"/>
      <c r="KFU35" s="516"/>
      <c r="KFV35" s="516"/>
      <c r="KFW35" s="516"/>
      <c r="KFX35" s="516"/>
      <c r="KFY35" s="516"/>
      <c r="KFZ35" s="516"/>
      <c r="KGA35" s="516"/>
      <c r="KGB35" s="516"/>
      <c r="KGC35" s="516"/>
      <c r="KGD35" s="516"/>
      <c r="KGE35" s="516"/>
      <c r="KGF35" s="516"/>
      <c r="KGG35" s="516"/>
      <c r="KGH35" s="516"/>
      <c r="KGI35" s="516"/>
      <c r="KGJ35" s="516"/>
      <c r="KGK35" s="516"/>
      <c r="KGL35" s="516"/>
      <c r="KGM35" s="516"/>
      <c r="KGN35" s="516"/>
      <c r="KGO35" s="516"/>
      <c r="KGP35" s="516"/>
      <c r="KGQ35" s="516"/>
      <c r="KGR35" s="516"/>
      <c r="KGS35" s="516"/>
      <c r="KGT35" s="516"/>
      <c r="KGU35" s="516"/>
      <c r="KGV35" s="516"/>
      <c r="KGW35" s="516"/>
      <c r="KGX35" s="516"/>
      <c r="KGY35" s="516"/>
      <c r="KGZ35" s="516"/>
      <c r="KHA35" s="516"/>
      <c r="KHB35" s="516"/>
      <c r="KHC35" s="516"/>
      <c r="KHD35" s="516"/>
      <c r="KHE35" s="516"/>
      <c r="KHF35" s="516"/>
      <c r="KHG35" s="516"/>
      <c r="KHH35" s="516"/>
      <c r="KHI35" s="516"/>
      <c r="KHJ35" s="516"/>
      <c r="KHK35" s="516"/>
      <c r="KHL35" s="516"/>
      <c r="KHM35" s="516"/>
      <c r="KHN35" s="516"/>
      <c r="KHO35" s="516"/>
      <c r="KHP35" s="516"/>
      <c r="KHQ35" s="516"/>
      <c r="KHR35" s="516"/>
      <c r="KHS35" s="516"/>
      <c r="KHT35" s="516"/>
      <c r="KHU35" s="516"/>
      <c r="KHV35" s="516"/>
      <c r="KHW35" s="516"/>
      <c r="KHX35" s="516"/>
      <c r="KHY35" s="516"/>
      <c r="KHZ35" s="516"/>
      <c r="KIA35" s="516"/>
      <c r="KIB35" s="516"/>
      <c r="KIC35" s="516"/>
      <c r="KID35" s="516"/>
      <c r="KIE35" s="516"/>
      <c r="KIF35" s="516"/>
      <c r="KIG35" s="516"/>
      <c r="KIH35" s="516"/>
      <c r="KII35" s="516"/>
      <c r="KIJ35" s="516"/>
      <c r="KIK35" s="516"/>
      <c r="KIL35" s="516"/>
      <c r="KIM35" s="516"/>
      <c r="KIN35" s="516"/>
      <c r="KIO35" s="516"/>
      <c r="KIP35" s="516"/>
      <c r="KIQ35" s="516"/>
      <c r="KIR35" s="516"/>
      <c r="KIS35" s="516"/>
      <c r="KIT35" s="516"/>
      <c r="KIU35" s="516"/>
      <c r="KIV35" s="516"/>
      <c r="KIW35" s="516"/>
      <c r="KIX35" s="516"/>
      <c r="KIY35" s="516"/>
      <c r="KIZ35" s="516"/>
      <c r="KJA35" s="516"/>
      <c r="KJB35" s="516"/>
      <c r="KJC35" s="516"/>
      <c r="KJD35" s="516"/>
      <c r="KJE35" s="516"/>
      <c r="KJF35" s="516"/>
      <c r="KJG35" s="516"/>
      <c r="KJH35" s="516"/>
      <c r="KJI35" s="516"/>
      <c r="KJJ35" s="516"/>
      <c r="KJK35" s="516"/>
      <c r="KJL35" s="516"/>
      <c r="KJM35" s="516"/>
      <c r="KJN35" s="516"/>
      <c r="KJO35" s="516"/>
      <c r="KJP35" s="516"/>
      <c r="KJQ35" s="516"/>
      <c r="KJR35" s="516"/>
      <c r="KJS35" s="516"/>
      <c r="KJT35" s="516"/>
      <c r="KJU35" s="516"/>
      <c r="KJV35" s="516"/>
      <c r="KJW35" s="516"/>
      <c r="KJX35" s="516"/>
      <c r="KJY35" s="516"/>
      <c r="KJZ35" s="516"/>
      <c r="KKA35" s="516"/>
      <c r="KKB35" s="516"/>
      <c r="KKC35" s="516"/>
      <c r="KKD35" s="516"/>
      <c r="KKE35" s="516"/>
      <c r="KKF35" s="516"/>
      <c r="KKG35" s="516"/>
      <c r="KKH35" s="516"/>
      <c r="KKI35" s="516"/>
      <c r="KKJ35" s="516"/>
      <c r="KKK35" s="516"/>
      <c r="KKL35" s="516"/>
      <c r="KKM35" s="516"/>
      <c r="KKN35" s="516"/>
      <c r="KKO35" s="516"/>
      <c r="KKP35" s="516"/>
      <c r="KKQ35" s="516"/>
      <c r="KKR35" s="516"/>
      <c r="KKS35" s="516"/>
      <c r="KKT35" s="516"/>
      <c r="KKU35" s="516"/>
      <c r="KKV35" s="516"/>
      <c r="KKW35" s="516"/>
      <c r="KKX35" s="516"/>
      <c r="KKY35" s="516"/>
      <c r="KKZ35" s="516"/>
      <c r="KLA35" s="516"/>
      <c r="KLB35" s="516"/>
      <c r="KLC35" s="516"/>
      <c r="KLD35" s="516"/>
      <c r="KLE35" s="516"/>
      <c r="KLF35" s="516"/>
      <c r="KLG35" s="516"/>
      <c r="KLH35" s="516"/>
      <c r="KLI35" s="516"/>
      <c r="KLJ35" s="516"/>
      <c r="KLK35" s="516"/>
      <c r="KLL35" s="516"/>
      <c r="KLM35" s="516"/>
      <c r="KLN35" s="516"/>
      <c r="KLO35" s="516"/>
      <c r="KLP35" s="516"/>
      <c r="KLQ35" s="516"/>
      <c r="KLR35" s="516"/>
      <c r="KLS35" s="516"/>
      <c r="KLT35" s="516"/>
      <c r="KLU35" s="516"/>
      <c r="KLV35" s="516"/>
      <c r="KLW35" s="516"/>
      <c r="KLX35" s="516"/>
      <c r="KLY35" s="516"/>
      <c r="KLZ35" s="516"/>
      <c r="KMA35" s="516"/>
      <c r="KMB35" s="516"/>
      <c r="KMC35" s="516"/>
      <c r="KMD35" s="516"/>
      <c r="KME35" s="516"/>
      <c r="KMF35" s="516"/>
      <c r="KMG35" s="516"/>
      <c r="KMH35" s="516"/>
      <c r="KMI35" s="516"/>
      <c r="KMJ35" s="516"/>
      <c r="KMK35" s="516"/>
      <c r="KML35" s="516"/>
      <c r="KMM35" s="516"/>
      <c r="KMN35" s="516"/>
      <c r="KMO35" s="516"/>
      <c r="KMP35" s="516"/>
      <c r="KMQ35" s="516"/>
      <c r="KMR35" s="516"/>
      <c r="KMS35" s="516"/>
      <c r="KMT35" s="516"/>
      <c r="KMU35" s="516"/>
      <c r="KMV35" s="516"/>
      <c r="KMW35" s="516"/>
      <c r="KMX35" s="516"/>
      <c r="KMY35" s="516"/>
      <c r="KMZ35" s="516"/>
      <c r="KNA35" s="516"/>
      <c r="KNB35" s="516"/>
      <c r="KNC35" s="516"/>
      <c r="KND35" s="516"/>
      <c r="KNE35" s="516"/>
      <c r="KNF35" s="516"/>
      <c r="KNG35" s="516"/>
      <c r="KNH35" s="516"/>
      <c r="KNI35" s="516"/>
      <c r="KNJ35" s="516"/>
      <c r="KNK35" s="516"/>
      <c r="KNL35" s="516"/>
      <c r="KNM35" s="516"/>
      <c r="KNN35" s="516"/>
      <c r="KNO35" s="516"/>
      <c r="KNP35" s="516"/>
      <c r="KNQ35" s="516"/>
      <c r="KNR35" s="516"/>
      <c r="KNS35" s="516"/>
      <c r="KNT35" s="516"/>
      <c r="KNU35" s="516"/>
      <c r="KNV35" s="516"/>
      <c r="KNW35" s="516"/>
      <c r="KNX35" s="516"/>
      <c r="KNY35" s="516"/>
      <c r="KNZ35" s="516"/>
      <c r="KOA35" s="516"/>
      <c r="KOB35" s="516"/>
      <c r="KOC35" s="516"/>
      <c r="KOD35" s="516"/>
      <c r="KOE35" s="516"/>
      <c r="KOF35" s="516"/>
      <c r="KOG35" s="516"/>
      <c r="KOH35" s="516"/>
      <c r="KOI35" s="516"/>
      <c r="KOJ35" s="516"/>
      <c r="KOK35" s="516"/>
      <c r="KOL35" s="516"/>
      <c r="KOM35" s="516"/>
      <c r="KON35" s="516"/>
      <c r="KOO35" s="516"/>
      <c r="KOP35" s="516"/>
      <c r="KOQ35" s="516"/>
      <c r="KOR35" s="516"/>
      <c r="KOS35" s="516"/>
      <c r="KOT35" s="516"/>
      <c r="KOU35" s="516"/>
      <c r="KOV35" s="516"/>
      <c r="KOW35" s="516"/>
      <c r="KOX35" s="516"/>
      <c r="KOY35" s="516"/>
      <c r="KOZ35" s="516"/>
      <c r="KPA35" s="516"/>
      <c r="KPB35" s="516"/>
      <c r="KPC35" s="516"/>
      <c r="KPD35" s="516"/>
      <c r="KPE35" s="516"/>
      <c r="KPF35" s="516"/>
      <c r="KPG35" s="516"/>
      <c r="KPH35" s="516"/>
      <c r="KPI35" s="516"/>
      <c r="KPJ35" s="516"/>
      <c r="KPK35" s="516"/>
      <c r="KPL35" s="516"/>
      <c r="KPM35" s="516"/>
      <c r="KPN35" s="516"/>
      <c r="KPO35" s="516"/>
      <c r="KPP35" s="516"/>
      <c r="KPQ35" s="516"/>
      <c r="KPR35" s="516"/>
      <c r="KPS35" s="516"/>
      <c r="KPT35" s="516"/>
      <c r="KPU35" s="516"/>
      <c r="KPV35" s="516"/>
      <c r="KPW35" s="516"/>
      <c r="KPX35" s="516"/>
      <c r="KPY35" s="516"/>
      <c r="KPZ35" s="516"/>
      <c r="KQA35" s="516"/>
      <c r="KQB35" s="516"/>
      <c r="KQC35" s="516"/>
      <c r="KQD35" s="516"/>
      <c r="KQE35" s="516"/>
      <c r="KQF35" s="516"/>
      <c r="KQG35" s="516"/>
      <c r="KQH35" s="516"/>
      <c r="KQI35" s="516"/>
      <c r="KQJ35" s="516"/>
      <c r="KQK35" s="516"/>
      <c r="KQL35" s="516"/>
      <c r="KQM35" s="516"/>
      <c r="KQN35" s="516"/>
      <c r="KQO35" s="516"/>
      <c r="KQP35" s="516"/>
      <c r="KQQ35" s="516"/>
      <c r="KQR35" s="516"/>
      <c r="KQS35" s="516"/>
      <c r="KQT35" s="516"/>
      <c r="KQU35" s="516"/>
      <c r="KQV35" s="516"/>
      <c r="KQW35" s="516"/>
      <c r="KQX35" s="516"/>
      <c r="KQY35" s="516"/>
      <c r="KQZ35" s="516"/>
      <c r="KRA35" s="516"/>
      <c r="KRB35" s="516"/>
      <c r="KRC35" s="516"/>
      <c r="KRD35" s="516"/>
      <c r="KRE35" s="516"/>
      <c r="KRF35" s="516"/>
      <c r="KRG35" s="516"/>
      <c r="KRH35" s="516"/>
      <c r="KRI35" s="516"/>
      <c r="KRJ35" s="516"/>
      <c r="KRK35" s="516"/>
      <c r="KRL35" s="516"/>
      <c r="KRM35" s="516"/>
      <c r="KRN35" s="516"/>
      <c r="KRO35" s="516"/>
      <c r="KRP35" s="516"/>
      <c r="KRQ35" s="516"/>
      <c r="KRR35" s="516"/>
      <c r="KRS35" s="516"/>
      <c r="KRT35" s="516"/>
      <c r="KRU35" s="516"/>
      <c r="KRV35" s="516"/>
      <c r="KRW35" s="516"/>
      <c r="KRX35" s="516"/>
      <c r="KRY35" s="516"/>
      <c r="KRZ35" s="516"/>
      <c r="KSA35" s="516"/>
      <c r="KSB35" s="516"/>
      <c r="KSC35" s="516"/>
      <c r="KSD35" s="516"/>
      <c r="KSE35" s="516"/>
      <c r="KSF35" s="516"/>
      <c r="KSG35" s="516"/>
      <c r="KSH35" s="516"/>
      <c r="KSI35" s="516"/>
      <c r="KSJ35" s="516"/>
      <c r="KSK35" s="516"/>
      <c r="KSL35" s="516"/>
      <c r="KSM35" s="516"/>
      <c r="KSN35" s="516"/>
      <c r="KSO35" s="516"/>
      <c r="KSP35" s="516"/>
      <c r="KSQ35" s="516"/>
      <c r="KSR35" s="516"/>
      <c r="KSS35" s="516"/>
      <c r="KST35" s="516"/>
      <c r="KSU35" s="516"/>
      <c r="KSV35" s="516"/>
      <c r="KSW35" s="516"/>
      <c r="KSX35" s="516"/>
      <c r="KSY35" s="516"/>
      <c r="KSZ35" s="516"/>
      <c r="KTA35" s="516"/>
      <c r="KTB35" s="516"/>
      <c r="KTC35" s="516"/>
      <c r="KTD35" s="516"/>
      <c r="KTE35" s="516"/>
      <c r="KTF35" s="516"/>
      <c r="KTG35" s="516"/>
      <c r="KTH35" s="516"/>
      <c r="KTI35" s="516"/>
      <c r="KTJ35" s="516"/>
      <c r="KTK35" s="516"/>
      <c r="KTL35" s="516"/>
      <c r="KTM35" s="516"/>
      <c r="KTN35" s="516"/>
      <c r="KTO35" s="516"/>
      <c r="KTP35" s="516"/>
      <c r="KTQ35" s="516"/>
      <c r="KTR35" s="516"/>
      <c r="KTS35" s="516"/>
      <c r="KTT35" s="516"/>
      <c r="KTU35" s="516"/>
      <c r="KTV35" s="516"/>
      <c r="KTW35" s="516"/>
      <c r="KTX35" s="516"/>
      <c r="KTY35" s="516"/>
      <c r="KTZ35" s="516"/>
      <c r="KUA35" s="516"/>
      <c r="KUB35" s="516"/>
      <c r="KUC35" s="516"/>
      <c r="KUD35" s="516"/>
      <c r="KUE35" s="516"/>
      <c r="KUF35" s="516"/>
      <c r="KUG35" s="516"/>
      <c r="KUH35" s="516"/>
      <c r="KUI35" s="516"/>
      <c r="KUJ35" s="516"/>
      <c r="KUK35" s="516"/>
      <c r="KUL35" s="516"/>
      <c r="KUM35" s="516"/>
      <c r="KUN35" s="516"/>
      <c r="KUO35" s="516"/>
      <c r="KUP35" s="516"/>
      <c r="KUQ35" s="516"/>
      <c r="KUR35" s="516"/>
      <c r="KUS35" s="516"/>
      <c r="KUT35" s="516"/>
      <c r="KUU35" s="516"/>
      <c r="KUV35" s="516"/>
      <c r="KUW35" s="516"/>
      <c r="KUX35" s="516"/>
      <c r="KUY35" s="516"/>
      <c r="KUZ35" s="516"/>
      <c r="KVA35" s="516"/>
      <c r="KVB35" s="516"/>
      <c r="KVC35" s="516"/>
      <c r="KVD35" s="516"/>
      <c r="KVE35" s="516"/>
      <c r="KVF35" s="516"/>
      <c r="KVG35" s="516"/>
      <c r="KVH35" s="516"/>
      <c r="KVI35" s="516"/>
      <c r="KVJ35" s="516"/>
      <c r="KVK35" s="516"/>
      <c r="KVL35" s="516"/>
      <c r="KVM35" s="516"/>
      <c r="KVN35" s="516"/>
      <c r="KVO35" s="516"/>
      <c r="KVP35" s="516"/>
      <c r="KVQ35" s="516"/>
      <c r="KVR35" s="516"/>
      <c r="KVS35" s="516"/>
      <c r="KVT35" s="516"/>
      <c r="KVU35" s="516"/>
      <c r="KVV35" s="516"/>
      <c r="KVW35" s="516"/>
      <c r="KVX35" s="516"/>
      <c r="KVY35" s="516"/>
      <c r="KVZ35" s="516"/>
      <c r="KWA35" s="516"/>
      <c r="KWB35" s="516"/>
      <c r="KWC35" s="516"/>
      <c r="KWD35" s="516"/>
      <c r="KWE35" s="516"/>
      <c r="KWF35" s="516"/>
      <c r="KWG35" s="516"/>
      <c r="KWH35" s="516"/>
      <c r="KWI35" s="516"/>
      <c r="KWJ35" s="516"/>
      <c r="KWK35" s="516"/>
      <c r="KWL35" s="516"/>
      <c r="KWM35" s="516"/>
      <c r="KWN35" s="516"/>
      <c r="KWO35" s="516"/>
      <c r="KWP35" s="516"/>
      <c r="KWQ35" s="516"/>
      <c r="KWR35" s="516"/>
      <c r="KWS35" s="516"/>
      <c r="KWT35" s="516"/>
      <c r="KWU35" s="516"/>
      <c r="KWV35" s="516"/>
      <c r="KWW35" s="516"/>
      <c r="KWX35" s="516"/>
      <c r="KWY35" s="516"/>
      <c r="KWZ35" s="516"/>
      <c r="KXA35" s="516"/>
      <c r="KXB35" s="516"/>
      <c r="KXC35" s="516"/>
      <c r="KXD35" s="516"/>
      <c r="KXE35" s="516"/>
      <c r="KXF35" s="516"/>
      <c r="KXG35" s="516"/>
      <c r="KXH35" s="516"/>
      <c r="KXI35" s="516"/>
      <c r="KXJ35" s="516"/>
      <c r="KXK35" s="516"/>
      <c r="KXL35" s="516"/>
      <c r="KXM35" s="516"/>
      <c r="KXN35" s="516"/>
      <c r="KXO35" s="516"/>
      <c r="KXP35" s="516"/>
      <c r="KXQ35" s="516"/>
      <c r="KXR35" s="516"/>
      <c r="KXS35" s="516"/>
      <c r="KXT35" s="516"/>
      <c r="KXU35" s="516"/>
      <c r="KXV35" s="516"/>
      <c r="KXW35" s="516"/>
      <c r="KXX35" s="516"/>
      <c r="KXY35" s="516"/>
      <c r="KXZ35" s="516"/>
      <c r="KYA35" s="516"/>
      <c r="KYB35" s="516"/>
      <c r="KYC35" s="516"/>
      <c r="KYD35" s="516"/>
      <c r="KYE35" s="516"/>
      <c r="KYF35" s="516"/>
      <c r="KYG35" s="516"/>
      <c r="KYH35" s="516"/>
      <c r="KYI35" s="516"/>
      <c r="KYJ35" s="516"/>
      <c r="KYK35" s="516"/>
      <c r="KYL35" s="516"/>
      <c r="KYM35" s="516"/>
      <c r="KYN35" s="516"/>
      <c r="KYO35" s="516"/>
      <c r="KYP35" s="516"/>
      <c r="KYQ35" s="516"/>
      <c r="KYR35" s="516"/>
      <c r="KYS35" s="516"/>
      <c r="KYT35" s="516"/>
      <c r="KYU35" s="516"/>
      <c r="KYV35" s="516"/>
      <c r="KYW35" s="516"/>
      <c r="KYX35" s="516"/>
      <c r="KYY35" s="516"/>
      <c r="KYZ35" s="516"/>
      <c r="KZA35" s="516"/>
      <c r="KZB35" s="516"/>
      <c r="KZC35" s="516"/>
      <c r="KZD35" s="516"/>
      <c r="KZE35" s="516"/>
      <c r="KZF35" s="516"/>
      <c r="KZG35" s="516"/>
      <c r="KZH35" s="516"/>
      <c r="KZI35" s="516"/>
      <c r="KZJ35" s="516"/>
      <c r="KZK35" s="516"/>
      <c r="KZL35" s="516"/>
      <c r="KZM35" s="516"/>
      <c r="KZN35" s="516"/>
      <c r="KZO35" s="516"/>
      <c r="KZP35" s="516"/>
      <c r="KZQ35" s="516"/>
      <c r="KZR35" s="516"/>
      <c r="KZS35" s="516"/>
      <c r="KZT35" s="516"/>
      <c r="KZU35" s="516"/>
      <c r="KZV35" s="516"/>
      <c r="KZW35" s="516"/>
      <c r="KZX35" s="516"/>
      <c r="KZY35" s="516"/>
      <c r="KZZ35" s="516"/>
      <c r="LAA35" s="516"/>
      <c r="LAB35" s="516"/>
      <c r="LAC35" s="516"/>
      <c r="LAD35" s="516"/>
      <c r="LAE35" s="516"/>
      <c r="LAF35" s="516"/>
      <c r="LAG35" s="516"/>
      <c r="LAH35" s="516"/>
      <c r="LAI35" s="516"/>
      <c r="LAJ35" s="516"/>
      <c r="LAK35" s="516"/>
      <c r="LAL35" s="516"/>
      <c r="LAM35" s="516"/>
      <c r="LAN35" s="516"/>
      <c r="LAO35" s="516"/>
      <c r="LAP35" s="516"/>
      <c r="LAQ35" s="516"/>
      <c r="LAR35" s="516"/>
      <c r="LAS35" s="516"/>
      <c r="LAT35" s="516"/>
      <c r="LAU35" s="516"/>
      <c r="LAV35" s="516"/>
      <c r="LAW35" s="516"/>
      <c r="LAX35" s="516"/>
      <c r="LAY35" s="516"/>
      <c r="LAZ35" s="516"/>
      <c r="LBA35" s="516"/>
      <c r="LBB35" s="516"/>
      <c r="LBC35" s="516"/>
      <c r="LBD35" s="516"/>
      <c r="LBE35" s="516"/>
      <c r="LBF35" s="516"/>
      <c r="LBG35" s="516"/>
      <c r="LBH35" s="516"/>
      <c r="LBI35" s="516"/>
      <c r="LBJ35" s="516"/>
      <c r="LBK35" s="516"/>
      <c r="LBL35" s="516"/>
      <c r="LBM35" s="516"/>
      <c r="LBN35" s="516"/>
      <c r="LBO35" s="516"/>
      <c r="LBP35" s="516"/>
      <c r="LBQ35" s="516"/>
      <c r="LBR35" s="516"/>
      <c r="LBS35" s="516"/>
      <c r="LBT35" s="516"/>
      <c r="LBU35" s="516"/>
      <c r="LBV35" s="516"/>
      <c r="LBW35" s="516"/>
      <c r="LBX35" s="516"/>
      <c r="LBY35" s="516"/>
      <c r="LBZ35" s="516"/>
      <c r="LCA35" s="516"/>
      <c r="LCB35" s="516"/>
      <c r="LCC35" s="516"/>
      <c r="LCD35" s="516"/>
      <c r="LCE35" s="516"/>
      <c r="LCF35" s="516"/>
      <c r="LCG35" s="516"/>
      <c r="LCH35" s="516"/>
      <c r="LCI35" s="516"/>
      <c r="LCJ35" s="516"/>
      <c r="LCK35" s="516"/>
      <c r="LCL35" s="516"/>
      <c r="LCM35" s="516"/>
      <c r="LCN35" s="516"/>
      <c r="LCO35" s="516"/>
      <c r="LCP35" s="516"/>
      <c r="LCQ35" s="516"/>
      <c r="LCR35" s="516"/>
      <c r="LCS35" s="516"/>
      <c r="LCT35" s="516"/>
      <c r="LCU35" s="516"/>
      <c r="LCV35" s="516"/>
      <c r="LCW35" s="516"/>
      <c r="LCX35" s="516"/>
      <c r="LCY35" s="516"/>
      <c r="LCZ35" s="516"/>
      <c r="LDA35" s="516"/>
      <c r="LDB35" s="516"/>
      <c r="LDC35" s="516"/>
      <c r="LDD35" s="516"/>
      <c r="LDE35" s="516"/>
      <c r="LDF35" s="516"/>
      <c r="LDG35" s="516"/>
      <c r="LDH35" s="516"/>
      <c r="LDI35" s="516"/>
      <c r="LDJ35" s="516"/>
      <c r="LDK35" s="516"/>
      <c r="LDL35" s="516"/>
      <c r="LDM35" s="516"/>
      <c r="LDN35" s="516"/>
      <c r="LDO35" s="516"/>
      <c r="LDP35" s="516"/>
      <c r="LDQ35" s="516"/>
      <c r="LDR35" s="516"/>
      <c r="LDS35" s="516"/>
      <c r="LDT35" s="516"/>
      <c r="LDU35" s="516"/>
      <c r="LDV35" s="516"/>
      <c r="LDW35" s="516"/>
      <c r="LDX35" s="516"/>
      <c r="LDY35" s="516"/>
      <c r="LDZ35" s="516"/>
      <c r="LEA35" s="516"/>
      <c r="LEB35" s="516"/>
      <c r="LEC35" s="516"/>
      <c r="LED35" s="516"/>
      <c r="LEE35" s="516"/>
      <c r="LEF35" s="516"/>
      <c r="LEG35" s="516"/>
      <c r="LEH35" s="516"/>
      <c r="LEI35" s="516"/>
      <c r="LEJ35" s="516"/>
      <c r="LEK35" s="516"/>
      <c r="LEL35" s="516"/>
      <c r="LEM35" s="516"/>
      <c r="LEN35" s="516"/>
      <c r="LEO35" s="516"/>
      <c r="LEP35" s="516"/>
      <c r="LEQ35" s="516"/>
      <c r="LER35" s="516"/>
      <c r="LES35" s="516"/>
      <c r="LET35" s="516"/>
      <c r="LEU35" s="516"/>
      <c r="LEV35" s="516"/>
      <c r="LEW35" s="516"/>
      <c r="LEX35" s="516"/>
      <c r="LEY35" s="516"/>
      <c r="LEZ35" s="516"/>
      <c r="LFA35" s="516"/>
      <c r="LFB35" s="516"/>
      <c r="LFC35" s="516"/>
      <c r="LFD35" s="516"/>
      <c r="LFE35" s="516"/>
      <c r="LFF35" s="516"/>
      <c r="LFG35" s="516"/>
      <c r="LFH35" s="516"/>
      <c r="LFI35" s="516"/>
      <c r="LFJ35" s="516"/>
      <c r="LFK35" s="516"/>
      <c r="LFL35" s="516"/>
      <c r="LFM35" s="516"/>
      <c r="LFN35" s="516"/>
      <c r="LFO35" s="516"/>
      <c r="LFP35" s="516"/>
      <c r="LFQ35" s="516"/>
      <c r="LFR35" s="516"/>
      <c r="LFS35" s="516"/>
      <c r="LFT35" s="516"/>
      <c r="LFU35" s="516"/>
      <c r="LFV35" s="516"/>
      <c r="LFW35" s="516"/>
      <c r="LFX35" s="516"/>
      <c r="LFY35" s="516"/>
      <c r="LFZ35" s="516"/>
      <c r="LGA35" s="516"/>
      <c r="LGB35" s="516"/>
      <c r="LGC35" s="516"/>
      <c r="LGD35" s="516"/>
      <c r="LGE35" s="516"/>
      <c r="LGF35" s="516"/>
      <c r="LGG35" s="516"/>
      <c r="LGH35" s="516"/>
      <c r="LGI35" s="516"/>
      <c r="LGJ35" s="516"/>
      <c r="LGK35" s="516"/>
      <c r="LGL35" s="516"/>
      <c r="LGM35" s="516"/>
      <c r="LGN35" s="516"/>
      <c r="LGO35" s="516"/>
      <c r="LGP35" s="516"/>
      <c r="LGQ35" s="516"/>
      <c r="LGR35" s="516"/>
      <c r="LGS35" s="516"/>
      <c r="LGT35" s="516"/>
      <c r="LGU35" s="516"/>
      <c r="LGV35" s="516"/>
      <c r="LGW35" s="516"/>
      <c r="LGX35" s="516"/>
      <c r="LGY35" s="516"/>
      <c r="LGZ35" s="516"/>
      <c r="LHA35" s="516"/>
      <c r="LHB35" s="516"/>
      <c r="LHC35" s="516"/>
      <c r="LHD35" s="516"/>
      <c r="LHE35" s="516"/>
      <c r="LHF35" s="516"/>
      <c r="LHG35" s="516"/>
      <c r="LHH35" s="516"/>
      <c r="LHI35" s="516"/>
      <c r="LHJ35" s="516"/>
      <c r="LHK35" s="516"/>
      <c r="LHL35" s="516"/>
      <c r="LHM35" s="516"/>
      <c r="LHN35" s="516"/>
      <c r="LHO35" s="516"/>
      <c r="LHP35" s="516"/>
      <c r="LHQ35" s="516"/>
      <c r="LHR35" s="516"/>
      <c r="LHS35" s="516"/>
      <c r="LHT35" s="516"/>
      <c r="LHU35" s="516"/>
      <c r="LHV35" s="516"/>
      <c r="LHW35" s="516"/>
      <c r="LHX35" s="516"/>
      <c r="LHY35" s="516"/>
      <c r="LHZ35" s="516"/>
      <c r="LIA35" s="516"/>
      <c r="LIB35" s="516"/>
      <c r="LIC35" s="516"/>
      <c r="LID35" s="516"/>
      <c r="LIE35" s="516"/>
      <c r="LIF35" s="516"/>
      <c r="LIG35" s="516"/>
      <c r="LIH35" s="516"/>
      <c r="LII35" s="516"/>
      <c r="LIJ35" s="516"/>
      <c r="LIK35" s="516"/>
      <c r="LIL35" s="516"/>
      <c r="LIM35" s="516"/>
      <c r="LIN35" s="516"/>
      <c r="LIO35" s="516"/>
      <c r="LIP35" s="516"/>
      <c r="LIQ35" s="516"/>
      <c r="LIR35" s="516"/>
      <c r="LIS35" s="516"/>
      <c r="LIT35" s="516"/>
      <c r="LIU35" s="516"/>
      <c r="LIV35" s="516"/>
      <c r="LIW35" s="516"/>
      <c r="LIX35" s="516"/>
      <c r="LIY35" s="516"/>
      <c r="LIZ35" s="516"/>
      <c r="LJA35" s="516"/>
      <c r="LJB35" s="516"/>
      <c r="LJC35" s="516"/>
      <c r="LJD35" s="516"/>
      <c r="LJE35" s="516"/>
      <c r="LJF35" s="516"/>
      <c r="LJG35" s="516"/>
      <c r="LJH35" s="516"/>
      <c r="LJI35" s="516"/>
      <c r="LJJ35" s="516"/>
      <c r="LJK35" s="516"/>
      <c r="LJL35" s="516"/>
      <c r="LJM35" s="516"/>
      <c r="LJN35" s="516"/>
      <c r="LJO35" s="516"/>
      <c r="LJP35" s="516"/>
      <c r="LJQ35" s="516"/>
      <c r="LJR35" s="516"/>
      <c r="LJS35" s="516"/>
      <c r="LJT35" s="516"/>
      <c r="LJU35" s="516"/>
      <c r="LJV35" s="516"/>
      <c r="LJW35" s="516"/>
      <c r="LJX35" s="516"/>
      <c r="LJY35" s="516"/>
      <c r="LJZ35" s="516"/>
      <c r="LKA35" s="516"/>
      <c r="LKB35" s="516"/>
      <c r="LKC35" s="516"/>
      <c r="LKD35" s="516"/>
      <c r="LKE35" s="516"/>
      <c r="LKF35" s="516"/>
      <c r="LKG35" s="516"/>
      <c r="LKH35" s="516"/>
      <c r="LKI35" s="516"/>
      <c r="LKJ35" s="516"/>
      <c r="LKK35" s="516"/>
      <c r="LKL35" s="516"/>
      <c r="LKM35" s="516"/>
      <c r="LKN35" s="516"/>
      <c r="LKO35" s="516"/>
      <c r="LKP35" s="516"/>
      <c r="LKQ35" s="516"/>
      <c r="LKR35" s="516"/>
      <c r="LKS35" s="516"/>
      <c r="LKT35" s="516"/>
      <c r="LKU35" s="516"/>
      <c r="LKV35" s="516"/>
      <c r="LKW35" s="516"/>
      <c r="LKX35" s="516"/>
      <c r="LKY35" s="516"/>
      <c r="LKZ35" s="516"/>
      <c r="LLA35" s="516"/>
      <c r="LLB35" s="516"/>
      <c r="LLC35" s="516"/>
      <c r="LLD35" s="516"/>
      <c r="LLE35" s="516"/>
      <c r="LLF35" s="516"/>
      <c r="LLG35" s="516"/>
      <c r="LLH35" s="516"/>
      <c r="LLI35" s="516"/>
      <c r="LLJ35" s="516"/>
      <c r="LLK35" s="516"/>
      <c r="LLL35" s="516"/>
      <c r="LLM35" s="516"/>
      <c r="LLN35" s="516"/>
      <c r="LLO35" s="516"/>
      <c r="LLP35" s="516"/>
      <c r="LLQ35" s="516"/>
      <c r="LLR35" s="516"/>
      <c r="LLS35" s="516"/>
      <c r="LLT35" s="516"/>
      <c r="LLU35" s="516"/>
      <c r="LLV35" s="516"/>
      <c r="LLW35" s="516"/>
      <c r="LLX35" s="516"/>
      <c r="LLY35" s="516"/>
      <c r="LLZ35" s="516"/>
      <c r="LMA35" s="516"/>
      <c r="LMB35" s="516"/>
      <c r="LMC35" s="516"/>
      <c r="LMD35" s="516"/>
      <c r="LME35" s="516"/>
      <c r="LMF35" s="516"/>
      <c r="LMG35" s="516"/>
      <c r="LMH35" s="516"/>
      <c r="LMI35" s="516"/>
      <c r="LMJ35" s="516"/>
      <c r="LMK35" s="516"/>
      <c r="LML35" s="516"/>
      <c r="LMM35" s="516"/>
      <c r="LMN35" s="516"/>
      <c r="LMO35" s="516"/>
      <c r="LMP35" s="516"/>
      <c r="LMQ35" s="516"/>
      <c r="LMR35" s="516"/>
      <c r="LMS35" s="516"/>
      <c r="LMT35" s="516"/>
      <c r="LMU35" s="516"/>
      <c r="LMV35" s="516"/>
      <c r="LMW35" s="516"/>
      <c r="LMX35" s="516"/>
      <c r="LMY35" s="516"/>
      <c r="LMZ35" s="516"/>
      <c r="LNA35" s="516"/>
      <c r="LNB35" s="516"/>
      <c r="LNC35" s="516"/>
      <c r="LND35" s="516"/>
      <c r="LNE35" s="516"/>
      <c r="LNF35" s="516"/>
      <c r="LNG35" s="516"/>
      <c r="LNH35" s="516"/>
      <c r="LNI35" s="516"/>
      <c r="LNJ35" s="516"/>
      <c r="LNK35" s="516"/>
      <c r="LNL35" s="516"/>
      <c r="LNM35" s="516"/>
      <c r="LNN35" s="516"/>
      <c r="LNO35" s="516"/>
      <c r="LNP35" s="516"/>
      <c r="LNQ35" s="516"/>
      <c r="LNR35" s="516"/>
      <c r="LNS35" s="516"/>
      <c r="LNT35" s="516"/>
      <c r="LNU35" s="516"/>
      <c r="LNV35" s="516"/>
      <c r="LNW35" s="516"/>
      <c r="LNX35" s="516"/>
      <c r="LNY35" s="516"/>
      <c r="LNZ35" s="516"/>
      <c r="LOA35" s="516"/>
      <c r="LOB35" s="516"/>
      <c r="LOC35" s="516"/>
      <c r="LOD35" s="516"/>
      <c r="LOE35" s="516"/>
      <c r="LOF35" s="516"/>
      <c r="LOG35" s="516"/>
      <c r="LOH35" s="516"/>
      <c r="LOI35" s="516"/>
      <c r="LOJ35" s="516"/>
      <c r="LOK35" s="516"/>
      <c r="LOL35" s="516"/>
      <c r="LOM35" s="516"/>
      <c r="LON35" s="516"/>
      <c r="LOO35" s="516"/>
      <c r="LOP35" s="516"/>
      <c r="LOQ35" s="516"/>
      <c r="LOR35" s="516"/>
      <c r="LOS35" s="516"/>
      <c r="LOT35" s="516"/>
      <c r="LOU35" s="516"/>
      <c r="LOV35" s="516"/>
      <c r="LOW35" s="516"/>
      <c r="LOX35" s="516"/>
      <c r="LOY35" s="516"/>
      <c r="LOZ35" s="516"/>
      <c r="LPA35" s="516"/>
      <c r="LPB35" s="516"/>
      <c r="LPC35" s="516"/>
      <c r="LPD35" s="516"/>
      <c r="LPE35" s="516"/>
      <c r="LPF35" s="516"/>
      <c r="LPG35" s="516"/>
      <c r="LPH35" s="516"/>
      <c r="LPI35" s="516"/>
      <c r="LPJ35" s="516"/>
      <c r="LPK35" s="516"/>
      <c r="LPL35" s="516"/>
      <c r="LPM35" s="516"/>
      <c r="LPN35" s="516"/>
      <c r="LPO35" s="516"/>
      <c r="LPP35" s="516"/>
      <c r="LPQ35" s="516"/>
      <c r="LPR35" s="516"/>
      <c r="LPS35" s="516"/>
      <c r="LPT35" s="516"/>
      <c r="LPU35" s="516"/>
      <c r="LPV35" s="516"/>
      <c r="LPW35" s="516"/>
      <c r="LPX35" s="516"/>
      <c r="LPY35" s="516"/>
      <c r="LPZ35" s="516"/>
      <c r="LQA35" s="516"/>
      <c r="LQB35" s="516"/>
      <c r="LQC35" s="516"/>
      <c r="LQD35" s="516"/>
      <c r="LQE35" s="516"/>
      <c r="LQF35" s="516"/>
      <c r="LQG35" s="516"/>
      <c r="LQH35" s="516"/>
      <c r="LQI35" s="516"/>
      <c r="LQJ35" s="516"/>
      <c r="LQK35" s="516"/>
      <c r="LQL35" s="516"/>
      <c r="LQM35" s="516"/>
      <c r="LQN35" s="516"/>
      <c r="LQO35" s="516"/>
      <c r="LQP35" s="516"/>
      <c r="LQQ35" s="516"/>
      <c r="LQR35" s="516"/>
      <c r="LQS35" s="516"/>
      <c r="LQT35" s="516"/>
      <c r="LQU35" s="516"/>
      <c r="LQV35" s="516"/>
      <c r="LQW35" s="516"/>
      <c r="LQX35" s="516"/>
      <c r="LQY35" s="516"/>
      <c r="LQZ35" s="516"/>
      <c r="LRA35" s="516"/>
      <c r="LRB35" s="516"/>
      <c r="LRC35" s="516"/>
      <c r="LRD35" s="516"/>
      <c r="LRE35" s="516"/>
      <c r="LRF35" s="516"/>
      <c r="LRG35" s="516"/>
      <c r="LRH35" s="516"/>
      <c r="LRI35" s="516"/>
      <c r="LRJ35" s="516"/>
      <c r="LRK35" s="516"/>
      <c r="LRL35" s="516"/>
      <c r="LRM35" s="516"/>
      <c r="LRN35" s="516"/>
      <c r="LRO35" s="516"/>
      <c r="LRP35" s="516"/>
      <c r="LRQ35" s="516"/>
      <c r="LRR35" s="516"/>
      <c r="LRS35" s="516"/>
      <c r="LRT35" s="516"/>
      <c r="LRU35" s="516"/>
      <c r="LRV35" s="516"/>
      <c r="LRW35" s="516"/>
      <c r="LRX35" s="516"/>
      <c r="LRY35" s="516"/>
      <c r="LRZ35" s="516"/>
      <c r="LSA35" s="516"/>
      <c r="LSB35" s="516"/>
      <c r="LSC35" s="516"/>
      <c r="LSD35" s="516"/>
      <c r="LSE35" s="516"/>
      <c r="LSF35" s="516"/>
      <c r="LSG35" s="516"/>
      <c r="LSH35" s="516"/>
      <c r="LSI35" s="516"/>
      <c r="LSJ35" s="516"/>
      <c r="LSK35" s="516"/>
      <c r="LSL35" s="516"/>
      <c r="LSM35" s="516"/>
      <c r="LSN35" s="516"/>
      <c r="LSO35" s="516"/>
      <c r="LSP35" s="516"/>
      <c r="LSQ35" s="516"/>
      <c r="LSR35" s="516"/>
      <c r="LSS35" s="516"/>
      <c r="LST35" s="516"/>
      <c r="LSU35" s="516"/>
      <c r="LSV35" s="516"/>
      <c r="LSW35" s="516"/>
      <c r="LSX35" s="516"/>
      <c r="LSY35" s="516"/>
      <c r="LSZ35" s="516"/>
      <c r="LTA35" s="516"/>
      <c r="LTB35" s="516"/>
      <c r="LTC35" s="516"/>
      <c r="LTD35" s="516"/>
      <c r="LTE35" s="516"/>
      <c r="LTF35" s="516"/>
      <c r="LTG35" s="516"/>
      <c r="LTH35" s="516"/>
      <c r="LTI35" s="516"/>
      <c r="LTJ35" s="516"/>
      <c r="LTK35" s="516"/>
      <c r="LTL35" s="516"/>
      <c r="LTM35" s="516"/>
      <c r="LTN35" s="516"/>
      <c r="LTO35" s="516"/>
      <c r="LTP35" s="516"/>
      <c r="LTQ35" s="516"/>
      <c r="LTR35" s="516"/>
      <c r="LTS35" s="516"/>
      <c r="LTT35" s="516"/>
      <c r="LTU35" s="516"/>
      <c r="LTV35" s="516"/>
      <c r="LTW35" s="516"/>
      <c r="LTX35" s="516"/>
      <c r="LTY35" s="516"/>
      <c r="LTZ35" s="516"/>
      <c r="LUA35" s="516"/>
      <c r="LUB35" s="516"/>
      <c r="LUC35" s="516"/>
      <c r="LUD35" s="516"/>
      <c r="LUE35" s="516"/>
      <c r="LUF35" s="516"/>
      <c r="LUG35" s="516"/>
      <c r="LUH35" s="516"/>
      <c r="LUI35" s="516"/>
      <c r="LUJ35" s="516"/>
      <c r="LUK35" s="516"/>
      <c r="LUL35" s="516"/>
      <c r="LUM35" s="516"/>
      <c r="LUN35" s="516"/>
      <c r="LUO35" s="516"/>
      <c r="LUP35" s="516"/>
      <c r="LUQ35" s="516"/>
      <c r="LUR35" s="516"/>
      <c r="LUS35" s="516"/>
      <c r="LUT35" s="516"/>
      <c r="LUU35" s="516"/>
      <c r="LUV35" s="516"/>
      <c r="LUW35" s="516"/>
      <c r="LUX35" s="516"/>
      <c r="LUY35" s="516"/>
      <c r="LUZ35" s="516"/>
      <c r="LVA35" s="516"/>
      <c r="LVB35" s="516"/>
      <c r="LVC35" s="516"/>
      <c r="LVD35" s="516"/>
      <c r="LVE35" s="516"/>
      <c r="LVF35" s="516"/>
      <c r="LVG35" s="516"/>
      <c r="LVH35" s="516"/>
      <c r="LVI35" s="516"/>
      <c r="LVJ35" s="516"/>
      <c r="LVK35" s="516"/>
      <c r="LVL35" s="516"/>
      <c r="LVM35" s="516"/>
      <c r="LVN35" s="516"/>
      <c r="LVO35" s="516"/>
      <c r="LVP35" s="516"/>
      <c r="LVQ35" s="516"/>
      <c r="LVR35" s="516"/>
      <c r="LVS35" s="516"/>
      <c r="LVT35" s="516"/>
      <c r="LVU35" s="516"/>
      <c r="LVV35" s="516"/>
      <c r="LVW35" s="516"/>
      <c r="LVX35" s="516"/>
      <c r="LVY35" s="516"/>
      <c r="LVZ35" s="516"/>
      <c r="LWA35" s="516"/>
      <c r="LWB35" s="516"/>
      <c r="LWC35" s="516"/>
      <c r="LWD35" s="516"/>
      <c r="LWE35" s="516"/>
      <c r="LWF35" s="516"/>
      <c r="LWG35" s="516"/>
      <c r="LWH35" s="516"/>
      <c r="LWI35" s="516"/>
      <c r="LWJ35" s="516"/>
      <c r="LWK35" s="516"/>
      <c r="LWL35" s="516"/>
      <c r="LWM35" s="516"/>
      <c r="LWN35" s="516"/>
      <c r="LWO35" s="516"/>
      <c r="LWP35" s="516"/>
      <c r="LWQ35" s="516"/>
      <c r="LWR35" s="516"/>
      <c r="LWS35" s="516"/>
      <c r="LWT35" s="516"/>
      <c r="LWU35" s="516"/>
      <c r="LWV35" s="516"/>
      <c r="LWW35" s="516"/>
      <c r="LWX35" s="516"/>
      <c r="LWY35" s="516"/>
      <c r="LWZ35" s="516"/>
      <c r="LXA35" s="516"/>
      <c r="LXB35" s="516"/>
      <c r="LXC35" s="516"/>
      <c r="LXD35" s="516"/>
      <c r="LXE35" s="516"/>
      <c r="LXF35" s="516"/>
      <c r="LXG35" s="516"/>
      <c r="LXH35" s="516"/>
      <c r="LXI35" s="516"/>
      <c r="LXJ35" s="516"/>
      <c r="LXK35" s="516"/>
      <c r="LXL35" s="516"/>
      <c r="LXM35" s="516"/>
      <c r="LXN35" s="516"/>
      <c r="LXO35" s="516"/>
      <c r="LXP35" s="516"/>
      <c r="LXQ35" s="516"/>
      <c r="LXR35" s="516"/>
      <c r="LXS35" s="516"/>
      <c r="LXT35" s="516"/>
      <c r="LXU35" s="516"/>
      <c r="LXV35" s="516"/>
      <c r="LXW35" s="516"/>
      <c r="LXX35" s="516"/>
      <c r="LXY35" s="516"/>
      <c r="LXZ35" s="516"/>
      <c r="LYA35" s="516"/>
      <c r="LYB35" s="516"/>
      <c r="LYC35" s="516"/>
      <c r="LYD35" s="516"/>
      <c r="LYE35" s="516"/>
      <c r="LYF35" s="516"/>
      <c r="LYG35" s="516"/>
      <c r="LYH35" s="516"/>
      <c r="LYI35" s="516"/>
      <c r="LYJ35" s="516"/>
      <c r="LYK35" s="516"/>
      <c r="LYL35" s="516"/>
      <c r="LYM35" s="516"/>
      <c r="LYN35" s="516"/>
      <c r="LYO35" s="516"/>
      <c r="LYP35" s="516"/>
      <c r="LYQ35" s="516"/>
      <c r="LYR35" s="516"/>
      <c r="LYS35" s="516"/>
      <c r="LYT35" s="516"/>
      <c r="LYU35" s="516"/>
      <c r="LYV35" s="516"/>
      <c r="LYW35" s="516"/>
      <c r="LYX35" s="516"/>
      <c r="LYY35" s="516"/>
      <c r="LYZ35" s="516"/>
      <c r="LZA35" s="516"/>
      <c r="LZB35" s="516"/>
      <c r="LZC35" s="516"/>
      <c r="LZD35" s="516"/>
      <c r="LZE35" s="516"/>
      <c r="LZF35" s="516"/>
      <c r="LZG35" s="516"/>
      <c r="LZH35" s="516"/>
      <c r="LZI35" s="516"/>
      <c r="LZJ35" s="516"/>
      <c r="LZK35" s="516"/>
      <c r="LZL35" s="516"/>
      <c r="LZM35" s="516"/>
      <c r="LZN35" s="516"/>
      <c r="LZO35" s="516"/>
      <c r="LZP35" s="516"/>
      <c r="LZQ35" s="516"/>
      <c r="LZR35" s="516"/>
      <c r="LZS35" s="516"/>
      <c r="LZT35" s="516"/>
      <c r="LZU35" s="516"/>
      <c r="LZV35" s="516"/>
      <c r="LZW35" s="516"/>
      <c r="LZX35" s="516"/>
      <c r="LZY35" s="516"/>
      <c r="LZZ35" s="516"/>
      <c r="MAA35" s="516"/>
      <c r="MAB35" s="516"/>
      <c r="MAC35" s="516"/>
      <c r="MAD35" s="516"/>
      <c r="MAE35" s="516"/>
      <c r="MAF35" s="516"/>
      <c r="MAG35" s="516"/>
      <c r="MAH35" s="516"/>
      <c r="MAI35" s="516"/>
      <c r="MAJ35" s="516"/>
      <c r="MAK35" s="516"/>
      <c r="MAL35" s="516"/>
      <c r="MAM35" s="516"/>
      <c r="MAN35" s="516"/>
      <c r="MAO35" s="516"/>
      <c r="MAP35" s="516"/>
      <c r="MAQ35" s="516"/>
      <c r="MAR35" s="516"/>
      <c r="MAS35" s="516"/>
      <c r="MAT35" s="516"/>
      <c r="MAU35" s="516"/>
      <c r="MAV35" s="516"/>
      <c r="MAW35" s="516"/>
      <c r="MAX35" s="516"/>
      <c r="MAY35" s="516"/>
      <c r="MAZ35" s="516"/>
      <c r="MBA35" s="516"/>
      <c r="MBB35" s="516"/>
      <c r="MBC35" s="516"/>
      <c r="MBD35" s="516"/>
      <c r="MBE35" s="516"/>
      <c r="MBF35" s="516"/>
      <c r="MBG35" s="516"/>
      <c r="MBH35" s="516"/>
      <c r="MBI35" s="516"/>
      <c r="MBJ35" s="516"/>
      <c r="MBK35" s="516"/>
      <c r="MBL35" s="516"/>
      <c r="MBM35" s="516"/>
      <c r="MBN35" s="516"/>
      <c r="MBO35" s="516"/>
      <c r="MBP35" s="516"/>
      <c r="MBQ35" s="516"/>
      <c r="MBR35" s="516"/>
      <c r="MBS35" s="516"/>
      <c r="MBT35" s="516"/>
      <c r="MBU35" s="516"/>
      <c r="MBV35" s="516"/>
      <c r="MBW35" s="516"/>
      <c r="MBX35" s="516"/>
      <c r="MBY35" s="516"/>
      <c r="MBZ35" s="516"/>
      <c r="MCA35" s="516"/>
      <c r="MCB35" s="516"/>
      <c r="MCC35" s="516"/>
      <c r="MCD35" s="516"/>
      <c r="MCE35" s="516"/>
      <c r="MCF35" s="516"/>
      <c r="MCG35" s="516"/>
      <c r="MCH35" s="516"/>
      <c r="MCI35" s="516"/>
      <c r="MCJ35" s="516"/>
      <c r="MCK35" s="516"/>
      <c r="MCL35" s="516"/>
      <c r="MCM35" s="516"/>
      <c r="MCN35" s="516"/>
      <c r="MCO35" s="516"/>
      <c r="MCP35" s="516"/>
      <c r="MCQ35" s="516"/>
      <c r="MCR35" s="516"/>
      <c r="MCS35" s="516"/>
      <c r="MCT35" s="516"/>
      <c r="MCU35" s="516"/>
      <c r="MCV35" s="516"/>
      <c r="MCW35" s="516"/>
      <c r="MCX35" s="516"/>
      <c r="MCY35" s="516"/>
      <c r="MCZ35" s="516"/>
      <c r="MDA35" s="516"/>
      <c r="MDB35" s="516"/>
      <c r="MDC35" s="516"/>
      <c r="MDD35" s="516"/>
      <c r="MDE35" s="516"/>
      <c r="MDF35" s="516"/>
      <c r="MDG35" s="516"/>
      <c r="MDH35" s="516"/>
      <c r="MDI35" s="516"/>
      <c r="MDJ35" s="516"/>
      <c r="MDK35" s="516"/>
      <c r="MDL35" s="516"/>
      <c r="MDM35" s="516"/>
      <c r="MDN35" s="516"/>
      <c r="MDO35" s="516"/>
      <c r="MDP35" s="516"/>
      <c r="MDQ35" s="516"/>
      <c r="MDR35" s="516"/>
      <c r="MDS35" s="516"/>
      <c r="MDT35" s="516"/>
      <c r="MDU35" s="516"/>
      <c r="MDV35" s="516"/>
      <c r="MDW35" s="516"/>
      <c r="MDX35" s="516"/>
      <c r="MDY35" s="516"/>
      <c r="MDZ35" s="516"/>
      <c r="MEA35" s="516"/>
      <c r="MEB35" s="516"/>
      <c r="MEC35" s="516"/>
      <c r="MED35" s="516"/>
      <c r="MEE35" s="516"/>
      <c r="MEF35" s="516"/>
      <c r="MEG35" s="516"/>
      <c r="MEH35" s="516"/>
      <c r="MEI35" s="516"/>
      <c r="MEJ35" s="516"/>
      <c r="MEK35" s="516"/>
      <c r="MEL35" s="516"/>
      <c r="MEM35" s="516"/>
      <c r="MEN35" s="516"/>
      <c r="MEO35" s="516"/>
      <c r="MEP35" s="516"/>
      <c r="MEQ35" s="516"/>
      <c r="MER35" s="516"/>
      <c r="MES35" s="516"/>
      <c r="MET35" s="516"/>
      <c r="MEU35" s="516"/>
      <c r="MEV35" s="516"/>
      <c r="MEW35" s="516"/>
      <c r="MEX35" s="516"/>
      <c r="MEY35" s="516"/>
      <c r="MEZ35" s="516"/>
      <c r="MFA35" s="516"/>
      <c r="MFB35" s="516"/>
      <c r="MFC35" s="516"/>
      <c r="MFD35" s="516"/>
      <c r="MFE35" s="516"/>
      <c r="MFF35" s="516"/>
      <c r="MFG35" s="516"/>
      <c r="MFH35" s="516"/>
      <c r="MFI35" s="516"/>
      <c r="MFJ35" s="516"/>
      <c r="MFK35" s="516"/>
      <c r="MFL35" s="516"/>
      <c r="MFM35" s="516"/>
      <c r="MFN35" s="516"/>
      <c r="MFO35" s="516"/>
      <c r="MFP35" s="516"/>
      <c r="MFQ35" s="516"/>
      <c r="MFR35" s="516"/>
      <c r="MFS35" s="516"/>
      <c r="MFT35" s="516"/>
      <c r="MFU35" s="516"/>
      <c r="MFV35" s="516"/>
      <c r="MFW35" s="516"/>
      <c r="MFX35" s="516"/>
      <c r="MFY35" s="516"/>
      <c r="MFZ35" s="516"/>
      <c r="MGA35" s="516"/>
      <c r="MGB35" s="516"/>
      <c r="MGC35" s="516"/>
      <c r="MGD35" s="516"/>
      <c r="MGE35" s="516"/>
      <c r="MGF35" s="516"/>
      <c r="MGG35" s="516"/>
      <c r="MGH35" s="516"/>
      <c r="MGI35" s="516"/>
      <c r="MGJ35" s="516"/>
      <c r="MGK35" s="516"/>
      <c r="MGL35" s="516"/>
      <c r="MGM35" s="516"/>
      <c r="MGN35" s="516"/>
      <c r="MGO35" s="516"/>
      <c r="MGP35" s="516"/>
      <c r="MGQ35" s="516"/>
      <c r="MGR35" s="516"/>
      <c r="MGS35" s="516"/>
      <c r="MGT35" s="516"/>
      <c r="MGU35" s="516"/>
      <c r="MGV35" s="516"/>
      <c r="MGW35" s="516"/>
      <c r="MGX35" s="516"/>
      <c r="MGY35" s="516"/>
      <c r="MGZ35" s="516"/>
      <c r="MHA35" s="516"/>
      <c r="MHB35" s="516"/>
      <c r="MHC35" s="516"/>
      <c r="MHD35" s="516"/>
      <c r="MHE35" s="516"/>
      <c r="MHF35" s="516"/>
      <c r="MHG35" s="516"/>
      <c r="MHH35" s="516"/>
      <c r="MHI35" s="516"/>
      <c r="MHJ35" s="516"/>
      <c r="MHK35" s="516"/>
      <c r="MHL35" s="516"/>
      <c r="MHM35" s="516"/>
      <c r="MHN35" s="516"/>
      <c r="MHO35" s="516"/>
      <c r="MHP35" s="516"/>
      <c r="MHQ35" s="516"/>
      <c r="MHR35" s="516"/>
      <c r="MHS35" s="516"/>
      <c r="MHT35" s="516"/>
      <c r="MHU35" s="516"/>
      <c r="MHV35" s="516"/>
      <c r="MHW35" s="516"/>
      <c r="MHX35" s="516"/>
      <c r="MHY35" s="516"/>
      <c r="MHZ35" s="516"/>
      <c r="MIA35" s="516"/>
      <c r="MIB35" s="516"/>
      <c r="MIC35" s="516"/>
      <c r="MID35" s="516"/>
      <c r="MIE35" s="516"/>
      <c r="MIF35" s="516"/>
      <c r="MIG35" s="516"/>
      <c r="MIH35" s="516"/>
      <c r="MII35" s="516"/>
      <c r="MIJ35" s="516"/>
      <c r="MIK35" s="516"/>
      <c r="MIL35" s="516"/>
      <c r="MIM35" s="516"/>
      <c r="MIN35" s="516"/>
      <c r="MIO35" s="516"/>
      <c r="MIP35" s="516"/>
      <c r="MIQ35" s="516"/>
      <c r="MIR35" s="516"/>
      <c r="MIS35" s="516"/>
      <c r="MIT35" s="516"/>
      <c r="MIU35" s="516"/>
      <c r="MIV35" s="516"/>
      <c r="MIW35" s="516"/>
      <c r="MIX35" s="516"/>
      <c r="MIY35" s="516"/>
      <c r="MIZ35" s="516"/>
      <c r="MJA35" s="516"/>
      <c r="MJB35" s="516"/>
      <c r="MJC35" s="516"/>
      <c r="MJD35" s="516"/>
      <c r="MJE35" s="516"/>
      <c r="MJF35" s="516"/>
      <c r="MJG35" s="516"/>
      <c r="MJH35" s="516"/>
      <c r="MJI35" s="516"/>
      <c r="MJJ35" s="516"/>
      <c r="MJK35" s="516"/>
      <c r="MJL35" s="516"/>
      <c r="MJM35" s="516"/>
      <c r="MJN35" s="516"/>
      <c r="MJO35" s="516"/>
      <c r="MJP35" s="516"/>
      <c r="MJQ35" s="516"/>
      <c r="MJR35" s="516"/>
      <c r="MJS35" s="516"/>
      <c r="MJT35" s="516"/>
      <c r="MJU35" s="516"/>
      <c r="MJV35" s="516"/>
      <c r="MJW35" s="516"/>
      <c r="MJX35" s="516"/>
      <c r="MJY35" s="516"/>
      <c r="MJZ35" s="516"/>
      <c r="MKA35" s="516"/>
      <c r="MKB35" s="516"/>
      <c r="MKC35" s="516"/>
      <c r="MKD35" s="516"/>
      <c r="MKE35" s="516"/>
      <c r="MKF35" s="516"/>
      <c r="MKG35" s="516"/>
      <c r="MKH35" s="516"/>
      <c r="MKI35" s="516"/>
      <c r="MKJ35" s="516"/>
      <c r="MKK35" s="516"/>
      <c r="MKL35" s="516"/>
      <c r="MKM35" s="516"/>
      <c r="MKN35" s="516"/>
      <c r="MKO35" s="516"/>
      <c r="MKP35" s="516"/>
      <c r="MKQ35" s="516"/>
      <c r="MKR35" s="516"/>
      <c r="MKS35" s="516"/>
      <c r="MKT35" s="516"/>
      <c r="MKU35" s="516"/>
      <c r="MKV35" s="516"/>
      <c r="MKW35" s="516"/>
      <c r="MKX35" s="516"/>
      <c r="MKY35" s="516"/>
      <c r="MKZ35" s="516"/>
      <c r="MLA35" s="516"/>
      <c r="MLB35" s="516"/>
      <c r="MLC35" s="516"/>
      <c r="MLD35" s="516"/>
      <c r="MLE35" s="516"/>
      <c r="MLF35" s="516"/>
      <c r="MLG35" s="516"/>
      <c r="MLH35" s="516"/>
      <c r="MLI35" s="516"/>
      <c r="MLJ35" s="516"/>
      <c r="MLK35" s="516"/>
      <c r="MLL35" s="516"/>
      <c r="MLM35" s="516"/>
      <c r="MLN35" s="516"/>
      <c r="MLO35" s="516"/>
      <c r="MLP35" s="516"/>
      <c r="MLQ35" s="516"/>
      <c r="MLR35" s="516"/>
      <c r="MLS35" s="516"/>
      <c r="MLT35" s="516"/>
      <c r="MLU35" s="516"/>
      <c r="MLV35" s="516"/>
      <c r="MLW35" s="516"/>
      <c r="MLX35" s="516"/>
      <c r="MLY35" s="516"/>
      <c r="MLZ35" s="516"/>
      <c r="MMA35" s="516"/>
      <c r="MMB35" s="516"/>
      <c r="MMC35" s="516"/>
      <c r="MMD35" s="516"/>
      <c r="MME35" s="516"/>
      <c r="MMF35" s="516"/>
      <c r="MMG35" s="516"/>
      <c r="MMH35" s="516"/>
      <c r="MMI35" s="516"/>
      <c r="MMJ35" s="516"/>
      <c r="MMK35" s="516"/>
      <c r="MML35" s="516"/>
      <c r="MMM35" s="516"/>
      <c r="MMN35" s="516"/>
      <c r="MMO35" s="516"/>
      <c r="MMP35" s="516"/>
      <c r="MMQ35" s="516"/>
      <c r="MMR35" s="516"/>
      <c r="MMS35" s="516"/>
      <c r="MMT35" s="516"/>
      <c r="MMU35" s="516"/>
      <c r="MMV35" s="516"/>
      <c r="MMW35" s="516"/>
      <c r="MMX35" s="516"/>
      <c r="MMY35" s="516"/>
      <c r="MMZ35" s="516"/>
      <c r="MNA35" s="516"/>
      <c r="MNB35" s="516"/>
      <c r="MNC35" s="516"/>
      <c r="MND35" s="516"/>
      <c r="MNE35" s="516"/>
      <c r="MNF35" s="516"/>
      <c r="MNG35" s="516"/>
      <c r="MNH35" s="516"/>
      <c r="MNI35" s="516"/>
      <c r="MNJ35" s="516"/>
      <c r="MNK35" s="516"/>
      <c r="MNL35" s="516"/>
      <c r="MNM35" s="516"/>
      <c r="MNN35" s="516"/>
      <c r="MNO35" s="516"/>
      <c r="MNP35" s="516"/>
      <c r="MNQ35" s="516"/>
      <c r="MNR35" s="516"/>
      <c r="MNS35" s="516"/>
      <c r="MNT35" s="516"/>
      <c r="MNU35" s="516"/>
      <c r="MNV35" s="516"/>
      <c r="MNW35" s="516"/>
      <c r="MNX35" s="516"/>
      <c r="MNY35" s="516"/>
      <c r="MNZ35" s="516"/>
      <c r="MOA35" s="516"/>
      <c r="MOB35" s="516"/>
      <c r="MOC35" s="516"/>
      <c r="MOD35" s="516"/>
      <c r="MOE35" s="516"/>
      <c r="MOF35" s="516"/>
      <c r="MOG35" s="516"/>
      <c r="MOH35" s="516"/>
      <c r="MOI35" s="516"/>
      <c r="MOJ35" s="516"/>
      <c r="MOK35" s="516"/>
      <c r="MOL35" s="516"/>
      <c r="MOM35" s="516"/>
      <c r="MON35" s="516"/>
      <c r="MOO35" s="516"/>
      <c r="MOP35" s="516"/>
      <c r="MOQ35" s="516"/>
      <c r="MOR35" s="516"/>
      <c r="MOS35" s="516"/>
      <c r="MOT35" s="516"/>
      <c r="MOU35" s="516"/>
      <c r="MOV35" s="516"/>
      <c r="MOW35" s="516"/>
      <c r="MOX35" s="516"/>
      <c r="MOY35" s="516"/>
      <c r="MOZ35" s="516"/>
      <c r="MPA35" s="516"/>
      <c r="MPB35" s="516"/>
      <c r="MPC35" s="516"/>
      <c r="MPD35" s="516"/>
      <c r="MPE35" s="516"/>
      <c r="MPF35" s="516"/>
      <c r="MPG35" s="516"/>
      <c r="MPH35" s="516"/>
      <c r="MPI35" s="516"/>
      <c r="MPJ35" s="516"/>
      <c r="MPK35" s="516"/>
      <c r="MPL35" s="516"/>
      <c r="MPM35" s="516"/>
      <c r="MPN35" s="516"/>
      <c r="MPO35" s="516"/>
      <c r="MPP35" s="516"/>
      <c r="MPQ35" s="516"/>
      <c r="MPR35" s="516"/>
      <c r="MPS35" s="516"/>
      <c r="MPT35" s="516"/>
      <c r="MPU35" s="516"/>
      <c r="MPV35" s="516"/>
      <c r="MPW35" s="516"/>
      <c r="MPX35" s="516"/>
      <c r="MPY35" s="516"/>
      <c r="MPZ35" s="516"/>
      <c r="MQA35" s="516"/>
      <c r="MQB35" s="516"/>
      <c r="MQC35" s="516"/>
      <c r="MQD35" s="516"/>
      <c r="MQE35" s="516"/>
      <c r="MQF35" s="516"/>
      <c r="MQG35" s="516"/>
      <c r="MQH35" s="516"/>
      <c r="MQI35" s="516"/>
      <c r="MQJ35" s="516"/>
      <c r="MQK35" s="516"/>
      <c r="MQL35" s="516"/>
      <c r="MQM35" s="516"/>
      <c r="MQN35" s="516"/>
      <c r="MQO35" s="516"/>
      <c r="MQP35" s="516"/>
      <c r="MQQ35" s="516"/>
      <c r="MQR35" s="516"/>
      <c r="MQS35" s="516"/>
      <c r="MQT35" s="516"/>
      <c r="MQU35" s="516"/>
      <c r="MQV35" s="516"/>
      <c r="MQW35" s="516"/>
      <c r="MQX35" s="516"/>
      <c r="MQY35" s="516"/>
      <c r="MQZ35" s="516"/>
      <c r="MRA35" s="516"/>
      <c r="MRB35" s="516"/>
      <c r="MRC35" s="516"/>
      <c r="MRD35" s="516"/>
      <c r="MRE35" s="516"/>
      <c r="MRF35" s="516"/>
      <c r="MRG35" s="516"/>
      <c r="MRH35" s="516"/>
      <c r="MRI35" s="516"/>
      <c r="MRJ35" s="516"/>
      <c r="MRK35" s="516"/>
      <c r="MRL35" s="516"/>
      <c r="MRM35" s="516"/>
      <c r="MRN35" s="516"/>
      <c r="MRO35" s="516"/>
      <c r="MRP35" s="516"/>
      <c r="MRQ35" s="516"/>
      <c r="MRR35" s="516"/>
      <c r="MRS35" s="516"/>
      <c r="MRT35" s="516"/>
      <c r="MRU35" s="516"/>
      <c r="MRV35" s="516"/>
      <c r="MRW35" s="516"/>
      <c r="MRX35" s="516"/>
      <c r="MRY35" s="516"/>
      <c r="MRZ35" s="516"/>
      <c r="MSA35" s="516"/>
      <c r="MSB35" s="516"/>
      <c r="MSC35" s="516"/>
      <c r="MSD35" s="516"/>
      <c r="MSE35" s="516"/>
      <c r="MSF35" s="516"/>
      <c r="MSG35" s="516"/>
      <c r="MSH35" s="516"/>
      <c r="MSI35" s="516"/>
      <c r="MSJ35" s="516"/>
      <c r="MSK35" s="516"/>
      <c r="MSL35" s="516"/>
      <c r="MSM35" s="516"/>
      <c r="MSN35" s="516"/>
      <c r="MSO35" s="516"/>
      <c r="MSP35" s="516"/>
      <c r="MSQ35" s="516"/>
      <c r="MSR35" s="516"/>
      <c r="MSS35" s="516"/>
      <c r="MST35" s="516"/>
      <c r="MSU35" s="516"/>
      <c r="MSV35" s="516"/>
      <c r="MSW35" s="516"/>
      <c r="MSX35" s="516"/>
      <c r="MSY35" s="516"/>
      <c r="MSZ35" s="516"/>
      <c r="MTA35" s="516"/>
      <c r="MTB35" s="516"/>
      <c r="MTC35" s="516"/>
      <c r="MTD35" s="516"/>
      <c r="MTE35" s="516"/>
      <c r="MTF35" s="516"/>
      <c r="MTG35" s="516"/>
      <c r="MTH35" s="516"/>
      <c r="MTI35" s="516"/>
      <c r="MTJ35" s="516"/>
      <c r="MTK35" s="516"/>
      <c r="MTL35" s="516"/>
      <c r="MTM35" s="516"/>
      <c r="MTN35" s="516"/>
      <c r="MTO35" s="516"/>
      <c r="MTP35" s="516"/>
      <c r="MTQ35" s="516"/>
      <c r="MTR35" s="516"/>
      <c r="MTS35" s="516"/>
      <c r="MTT35" s="516"/>
      <c r="MTU35" s="516"/>
      <c r="MTV35" s="516"/>
      <c r="MTW35" s="516"/>
      <c r="MTX35" s="516"/>
      <c r="MTY35" s="516"/>
      <c r="MTZ35" s="516"/>
      <c r="MUA35" s="516"/>
      <c r="MUB35" s="516"/>
      <c r="MUC35" s="516"/>
      <c r="MUD35" s="516"/>
      <c r="MUE35" s="516"/>
      <c r="MUF35" s="516"/>
      <c r="MUG35" s="516"/>
      <c r="MUH35" s="516"/>
      <c r="MUI35" s="516"/>
      <c r="MUJ35" s="516"/>
      <c r="MUK35" s="516"/>
      <c r="MUL35" s="516"/>
      <c r="MUM35" s="516"/>
      <c r="MUN35" s="516"/>
      <c r="MUO35" s="516"/>
      <c r="MUP35" s="516"/>
      <c r="MUQ35" s="516"/>
      <c r="MUR35" s="516"/>
      <c r="MUS35" s="516"/>
      <c r="MUT35" s="516"/>
      <c r="MUU35" s="516"/>
      <c r="MUV35" s="516"/>
      <c r="MUW35" s="516"/>
      <c r="MUX35" s="516"/>
      <c r="MUY35" s="516"/>
      <c r="MUZ35" s="516"/>
      <c r="MVA35" s="516"/>
      <c r="MVB35" s="516"/>
      <c r="MVC35" s="516"/>
      <c r="MVD35" s="516"/>
      <c r="MVE35" s="516"/>
      <c r="MVF35" s="516"/>
      <c r="MVG35" s="516"/>
      <c r="MVH35" s="516"/>
      <c r="MVI35" s="516"/>
      <c r="MVJ35" s="516"/>
      <c r="MVK35" s="516"/>
      <c r="MVL35" s="516"/>
      <c r="MVM35" s="516"/>
      <c r="MVN35" s="516"/>
      <c r="MVO35" s="516"/>
      <c r="MVP35" s="516"/>
      <c r="MVQ35" s="516"/>
      <c r="MVR35" s="516"/>
      <c r="MVS35" s="516"/>
      <c r="MVT35" s="516"/>
      <c r="MVU35" s="516"/>
      <c r="MVV35" s="516"/>
      <c r="MVW35" s="516"/>
      <c r="MVX35" s="516"/>
      <c r="MVY35" s="516"/>
      <c r="MVZ35" s="516"/>
      <c r="MWA35" s="516"/>
      <c r="MWB35" s="516"/>
      <c r="MWC35" s="516"/>
      <c r="MWD35" s="516"/>
      <c r="MWE35" s="516"/>
      <c r="MWF35" s="516"/>
      <c r="MWG35" s="516"/>
      <c r="MWH35" s="516"/>
      <c r="MWI35" s="516"/>
      <c r="MWJ35" s="516"/>
      <c r="MWK35" s="516"/>
      <c r="MWL35" s="516"/>
      <c r="MWM35" s="516"/>
      <c r="MWN35" s="516"/>
      <c r="MWO35" s="516"/>
      <c r="MWP35" s="516"/>
      <c r="MWQ35" s="516"/>
      <c r="MWR35" s="516"/>
      <c r="MWS35" s="516"/>
      <c r="MWT35" s="516"/>
      <c r="MWU35" s="516"/>
      <c r="MWV35" s="516"/>
      <c r="MWW35" s="516"/>
      <c r="MWX35" s="516"/>
      <c r="MWY35" s="516"/>
      <c r="MWZ35" s="516"/>
      <c r="MXA35" s="516"/>
      <c r="MXB35" s="516"/>
      <c r="MXC35" s="516"/>
      <c r="MXD35" s="516"/>
      <c r="MXE35" s="516"/>
      <c r="MXF35" s="516"/>
      <c r="MXG35" s="516"/>
      <c r="MXH35" s="516"/>
      <c r="MXI35" s="516"/>
      <c r="MXJ35" s="516"/>
      <c r="MXK35" s="516"/>
      <c r="MXL35" s="516"/>
      <c r="MXM35" s="516"/>
      <c r="MXN35" s="516"/>
      <c r="MXO35" s="516"/>
      <c r="MXP35" s="516"/>
      <c r="MXQ35" s="516"/>
      <c r="MXR35" s="516"/>
      <c r="MXS35" s="516"/>
      <c r="MXT35" s="516"/>
      <c r="MXU35" s="516"/>
      <c r="MXV35" s="516"/>
      <c r="MXW35" s="516"/>
      <c r="MXX35" s="516"/>
      <c r="MXY35" s="516"/>
      <c r="MXZ35" s="516"/>
      <c r="MYA35" s="516"/>
      <c r="MYB35" s="516"/>
      <c r="MYC35" s="516"/>
      <c r="MYD35" s="516"/>
      <c r="MYE35" s="516"/>
      <c r="MYF35" s="516"/>
      <c r="MYG35" s="516"/>
      <c r="MYH35" s="516"/>
      <c r="MYI35" s="516"/>
      <c r="MYJ35" s="516"/>
      <c r="MYK35" s="516"/>
      <c r="MYL35" s="516"/>
      <c r="MYM35" s="516"/>
      <c r="MYN35" s="516"/>
      <c r="MYO35" s="516"/>
      <c r="MYP35" s="516"/>
      <c r="MYQ35" s="516"/>
      <c r="MYR35" s="516"/>
      <c r="MYS35" s="516"/>
      <c r="MYT35" s="516"/>
      <c r="MYU35" s="516"/>
      <c r="MYV35" s="516"/>
      <c r="MYW35" s="516"/>
      <c r="MYX35" s="516"/>
      <c r="MYY35" s="516"/>
      <c r="MYZ35" s="516"/>
      <c r="MZA35" s="516"/>
      <c r="MZB35" s="516"/>
      <c r="MZC35" s="516"/>
      <c r="MZD35" s="516"/>
      <c r="MZE35" s="516"/>
      <c r="MZF35" s="516"/>
      <c r="MZG35" s="516"/>
      <c r="MZH35" s="516"/>
      <c r="MZI35" s="516"/>
      <c r="MZJ35" s="516"/>
      <c r="MZK35" s="516"/>
      <c r="MZL35" s="516"/>
      <c r="MZM35" s="516"/>
      <c r="MZN35" s="516"/>
      <c r="MZO35" s="516"/>
      <c r="MZP35" s="516"/>
      <c r="MZQ35" s="516"/>
      <c r="MZR35" s="516"/>
      <c r="MZS35" s="516"/>
      <c r="MZT35" s="516"/>
      <c r="MZU35" s="516"/>
      <c r="MZV35" s="516"/>
      <c r="MZW35" s="516"/>
      <c r="MZX35" s="516"/>
      <c r="MZY35" s="516"/>
      <c r="MZZ35" s="516"/>
      <c r="NAA35" s="516"/>
      <c r="NAB35" s="516"/>
      <c r="NAC35" s="516"/>
      <c r="NAD35" s="516"/>
      <c r="NAE35" s="516"/>
      <c r="NAF35" s="516"/>
      <c r="NAG35" s="516"/>
      <c r="NAH35" s="516"/>
      <c r="NAI35" s="516"/>
      <c r="NAJ35" s="516"/>
      <c r="NAK35" s="516"/>
      <c r="NAL35" s="516"/>
      <c r="NAM35" s="516"/>
      <c r="NAN35" s="516"/>
      <c r="NAO35" s="516"/>
      <c r="NAP35" s="516"/>
      <c r="NAQ35" s="516"/>
      <c r="NAR35" s="516"/>
      <c r="NAS35" s="516"/>
      <c r="NAT35" s="516"/>
      <c r="NAU35" s="516"/>
      <c r="NAV35" s="516"/>
      <c r="NAW35" s="516"/>
      <c r="NAX35" s="516"/>
      <c r="NAY35" s="516"/>
      <c r="NAZ35" s="516"/>
      <c r="NBA35" s="516"/>
      <c r="NBB35" s="516"/>
      <c r="NBC35" s="516"/>
      <c r="NBD35" s="516"/>
      <c r="NBE35" s="516"/>
      <c r="NBF35" s="516"/>
      <c r="NBG35" s="516"/>
      <c r="NBH35" s="516"/>
      <c r="NBI35" s="516"/>
      <c r="NBJ35" s="516"/>
      <c r="NBK35" s="516"/>
      <c r="NBL35" s="516"/>
      <c r="NBM35" s="516"/>
      <c r="NBN35" s="516"/>
      <c r="NBO35" s="516"/>
      <c r="NBP35" s="516"/>
      <c r="NBQ35" s="516"/>
      <c r="NBR35" s="516"/>
      <c r="NBS35" s="516"/>
      <c r="NBT35" s="516"/>
      <c r="NBU35" s="516"/>
      <c r="NBV35" s="516"/>
      <c r="NBW35" s="516"/>
      <c r="NBX35" s="516"/>
      <c r="NBY35" s="516"/>
      <c r="NBZ35" s="516"/>
      <c r="NCA35" s="516"/>
      <c r="NCB35" s="516"/>
      <c r="NCC35" s="516"/>
      <c r="NCD35" s="516"/>
      <c r="NCE35" s="516"/>
      <c r="NCF35" s="516"/>
      <c r="NCG35" s="516"/>
      <c r="NCH35" s="516"/>
      <c r="NCI35" s="516"/>
      <c r="NCJ35" s="516"/>
      <c r="NCK35" s="516"/>
      <c r="NCL35" s="516"/>
      <c r="NCM35" s="516"/>
      <c r="NCN35" s="516"/>
      <c r="NCO35" s="516"/>
      <c r="NCP35" s="516"/>
      <c r="NCQ35" s="516"/>
      <c r="NCR35" s="516"/>
      <c r="NCS35" s="516"/>
      <c r="NCT35" s="516"/>
      <c r="NCU35" s="516"/>
      <c r="NCV35" s="516"/>
      <c r="NCW35" s="516"/>
      <c r="NCX35" s="516"/>
      <c r="NCY35" s="516"/>
      <c r="NCZ35" s="516"/>
      <c r="NDA35" s="516"/>
      <c r="NDB35" s="516"/>
      <c r="NDC35" s="516"/>
      <c r="NDD35" s="516"/>
      <c r="NDE35" s="516"/>
      <c r="NDF35" s="516"/>
      <c r="NDG35" s="516"/>
      <c r="NDH35" s="516"/>
      <c r="NDI35" s="516"/>
      <c r="NDJ35" s="516"/>
      <c r="NDK35" s="516"/>
      <c r="NDL35" s="516"/>
      <c r="NDM35" s="516"/>
      <c r="NDN35" s="516"/>
      <c r="NDO35" s="516"/>
      <c r="NDP35" s="516"/>
      <c r="NDQ35" s="516"/>
      <c r="NDR35" s="516"/>
      <c r="NDS35" s="516"/>
      <c r="NDT35" s="516"/>
      <c r="NDU35" s="516"/>
      <c r="NDV35" s="516"/>
      <c r="NDW35" s="516"/>
      <c r="NDX35" s="516"/>
      <c r="NDY35" s="516"/>
      <c r="NDZ35" s="516"/>
      <c r="NEA35" s="516"/>
      <c r="NEB35" s="516"/>
      <c r="NEC35" s="516"/>
      <c r="NED35" s="516"/>
      <c r="NEE35" s="516"/>
      <c r="NEF35" s="516"/>
      <c r="NEG35" s="516"/>
      <c r="NEH35" s="516"/>
      <c r="NEI35" s="516"/>
      <c r="NEJ35" s="516"/>
      <c r="NEK35" s="516"/>
      <c r="NEL35" s="516"/>
      <c r="NEM35" s="516"/>
      <c r="NEN35" s="516"/>
      <c r="NEO35" s="516"/>
      <c r="NEP35" s="516"/>
      <c r="NEQ35" s="516"/>
      <c r="NER35" s="516"/>
      <c r="NES35" s="516"/>
      <c r="NET35" s="516"/>
      <c r="NEU35" s="516"/>
      <c r="NEV35" s="516"/>
      <c r="NEW35" s="516"/>
      <c r="NEX35" s="516"/>
      <c r="NEY35" s="516"/>
      <c r="NEZ35" s="516"/>
      <c r="NFA35" s="516"/>
      <c r="NFB35" s="516"/>
      <c r="NFC35" s="516"/>
      <c r="NFD35" s="516"/>
      <c r="NFE35" s="516"/>
      <c r="NFF35" s="516"/>
      <c r="NFG35" s="516"/>
      <c r="NFH35" s="516"/>
      <c r="NFI35" s="516"/>
      <c r="NFJ35" s="516"/>
      <c r="NFK35" s="516"/>
      <c r="NFL35" s="516"/>
      <c r="NFM35" s="516"/>
      <c r="NFN35" s="516"/>
      <c r="NFO35" s="516"/>
      <c r="NFP35" s="516"/>
      <c r="NFQ35" s="516"/>
      <c r="NFR35" s="516"/>
      <c r="NFS35" s="516"/>
      <c r="NFT35" s="516"/>
      <c r="NFU35" s="516"/>
      <c r="NFV35" s="516"/>
      <c r="NFW35" s="516"/>
      <c r="NFX35" s="516"/>
      <c r="NFY35" s="516"/>
      <c r="NFZ35" s="516"/>
      <c r="NGA35" s="516"/>
      <c r="NGB35" s="516"/>
      <c r="NGC35" s="516"/>
      <c r="NGD35" s="516"/>
      <c r="NGE35" s="516"/>
      <c r="NGF35" s="516"/>
      <c r="NGG35" s="516"/>
      <c r="NGH35" s="516"/>
      <c r="NGI35" s="516"/>
      <c r="NGJ35" s="516"/>
      <c r="NGK35" s="516"/>
      <c r="NGL35" s="516"/>
      <c r="NGM35" s="516"/>
      <c r="NGN35" s="516"/>
      <c r="NGO35" s="516"/>
      <c r="NGP35" s="516"/>
      <c r="NGQ35" s="516"/>
      <c r="NGR35" s="516"/>
      <c r="NGS35" s="516"/>
      <c r="NGT35" s="516"/>
      <c r="NGU35" s="516"/>
      <c r="NGV35" s="516"/>
      <c r="NGW35" s="516"/>
      <c r="NGX35" s="516"/>
      <c r="NGY35" s="516"/>
      <c r="NGZ35" s="516"/>
      <c r="NHA35" s="516"/>
      <c r="NHB35" s="516"/>
      <c r="NHC35" s="516"/>
      <c r="NHD35" s="516"/>
      <c r="NHE35" s="516"/>
      <c r="NHF35" s="516"/>
      <c r="NHG35" s="516"/>
      <c r="NHH35" s="516"/>
      <c r="NHI35" s="516"/>
      <c r="NHJ35" s="516"/>
      <c r="NHK35" s="516"/>
      <c r="NHL35" s="516"/>
      <c r="NHM35" s="516"/>
      <c r="NHN35" s="516"/>
      <c r="NHO35" s="516"/>
      <c r="NHP35" s="516"/>
      <c r="NHQ35" s="516"/>
      <c r="NHR35" s="516"/>
      <c r="NHS35" s="516"/>
      <c r="NHT35" s="516"/>
      <c r="NHU35" s="516"/>
      <c r="NHV35" s="516"/>
      <c r="NHW35" s="516"/>
      <c r="NHX35" s="516"/>
      <c r="NHY35" s="516"/>
      <c r="NHZ35" s="516"/>
      <c r="NIA35" s="516"/>
      <c r="NIB35" s="516"/>
      <c r="NIC35" s="516"/>
      <c r="NID35" s="516"/>
      <c r="NIE35" s="516"/>
      <c r="NIF35" s="516"/>
      <c r="NIG35" s="516"/>
      <c r="NIH35" s="516"/>
      <c r="NII35" s="516"/>
      <c r="NIJ35" s="516"/>
      <c r="NIK35" s="516"/>
      <c r="NIL35" s="516"/>
      <c r="NIM35" s="516"/>
      <c r="NIN35" s="516"/>
      <c r="NIO35" s="516"/>
      <c r="NIP35" s="516"/>
      <c r="NIQ35" s="516"/>
      <c r="NIR35" s="516"/>
      <c r="NIS35" s="516"/>
      <c r="NIT35" s="516"/>
      <c r="NIU35" s="516"/>
      <c r="NIV35" s="516"/>
      <c r="NIW35" s="516"/>
      <c r="NIX35" s="516"/>
      <c r="NIY35" s="516"/>
      <c r="NIZ35" s="516"/>
      <c r="NJA35" s="516"/>
      <c r="NJB35" s="516"/>
      <c r="NJC35" s="516"/>
      <c r="NJD35" s="516"/>
      <c r="NJE35" s="516"/>
      <c r="NJF35" s="516"/>
      <c r="NJG35" s="516"/>
      <c r="NJH35" s="516"/>
      <c r="NJI35" s="516"/>
      <c r="NJJ35" s="516"/>
      <c r="NJK35" s="516"/>
      <c r="NJL35" s="516"/>
      <c r="NJM35" s="516"/>
      <c r="NJN35" s="516"/>
      <c r="NJO35" s="516"/>
      <c r="NJP35" s="516"/>
      <c r="NJQ35" s="516"/>
      <c r="NJR35" s="516"/>
      <c r="NJS35" s="516"/>
      <c r="NJT35" s="516"/>
      <c r="NJU35" s="516"/>
      <c r="NJV35" s="516"/>
      <c r="NJW35" s="516"/>
      <c r="NJX35" s="516"/>
      <c r="NJY35" s="516"/>
      <c r="NJZ35" s="516"/>
      <c r="NKA35" s="516"/>
      <c r="NKB35" s="516"/>
      <c r="NKC35" s="516"/>
      <c r="NKD35" s="516"/>
      <c r="NKE35" s="516"/>
      <c r="NKF35" s="516"/>
      <c r="NKG35" s="516"/>
      <c r="NKH35" s="516"/>
      <c r="NKI35" s="516"/>
      <c r="NKJ35" s="516"/>
      <c r="NKK35" s="516"/>
      <c r="NKL35" s="516"/>
      <c r="NKM35" s="516"/>
      <c r="NKN35" s="516"/>
      <c r="NKO35" s="516"/>
      <c r="NKP35" s="516"/>
      <c r="NKQ35" s="516"/>
      <c r="NKR35" s="516"/>
      <c r="NKS35" s="516"/>
      <c r="NKT35" s="516"/>
      <c r="NKU35" s="516"/>
      <c r="NKV35" s="516"/>
      <c r="NKW35" s="516"/>
      <c r="NKX35" s="516"/>
      <c r="NKY35" s="516"/>
      <c r="NKZ35" s="516"/>
      <c r="NLA35" s="516"/>
      <c r="NLB35" s="516"/>
      <c r="NLC35" s="516"/>
      <c r="NLD35" s="516"/>
      <c r="NLE35" s="516"/>
      <c r="NLF35" s="516"/>
      <c r="NLG35" s="516"/>
      <c r="NLH35" s="516"/>
      <c r="NLI35" s="516"/>
      <c r="NLJ35" s="516"/>
      <c r="NLK35" s="516"/>
      <c r="NLL35" s="516"/>
      <c r="NLM35" s="516"/>
      <c r="NLN35" s="516"/>
      <c r="NLO35" s="516"/>
      <c r="NLP35" s="516"/>
      <c r="NLQ35" s="516"/>
      <c r="NLR35" s="516"/>
      <c r="NLS35" s="516"/>
      <c r="NLT35" s="516"/>
      <c r="NLU35" s="516"/>
      <c r="NLV35" s="516"/>
      <c r="NLW35" s="516"/>
      <c r="NLX35" s="516"/>
      <c r="NLY35" s="516"/>
      <c r="NLZ35" s="516"/>
      <c r="NMA35" s="516"/>
      <c r="NMB35" s="516"/>
      <c r="NMC35" s="516"/>
      <c r="NMD35" s="516"/>
      <c r="NME35" s="516"/>
      <c r="NMF35" s="516"/>
      <c r="NMG35" s="516"/>
      <c r="NMH35" s="516"/>
      <c r="NMI35" s="516"/>
      <c r="NMJ35" s="516"/>
      <c r="NMK35" s="516"/>
      <c r="NML35" s="516"/>
      <c r="NMM35" s="516"/>
      <c r="NMN35" s="516"/>
      <c r="NMO35" s="516"/>
      <c r="NMP35" s="516"/>
      <c r="NMQ35" s="516"/>
      <c r="NMR35" s="516"/>
      <c r="NMS35" s="516"/>
      <c r="NMT35" s="516"/>
      <c r="NMU35" s="516"/>
      <c r="NMV35" s="516"/>
      <c r="NMW35" s="516"/>
      <c r="NMX35" s="516"/>
      <c r="NMY35" s="516"/>
      <c r="NMZ35" s="516"/>
      <c r="NNA35" s="516"/>
      <c r="NNB35" s="516"/>
      <c r="NNC35" s="516"/>
      <c r="NND35" s="516"/>
      <c r="NNE35" s="516"/>
      <c r="NNF35" s="516"/>
      <c r="NNG35" s="516"/>
      <c r="NNH35" s="516"/>
      <c r="NNI35" s="516"/>
      <c r="NNJ35" s="516"/>
      <c r="NNK35" s="516"/>
      <c r="NNL35" s="516"/>
      <c r="NNM35" s="516"/>
      <c r="NNN35" s="516"/>
      <c r="NNO35" s="516"/>
      <c r="NNP35" s="516"/>
      <c r="NNQ35" s="516"/>
      <c r="NNR35" s="516"/>
      <c r="NNS35" s="516"/>
      <c r="NNT35" s="516"/>
      <c r="NNU35" s="516"/>
      <c r="NNV35" s="516"/>
      <c r="NNW35" s="516"/>
      <c r="NNX35" s="516"/>
      <c r="NNY35" s="516"/>
      <c r="NNZ35" s="516"/>
      <c r="NOA35" s="516"/>
      <c r="NOB35" s="516"/>
      <c r="NOC35" s="516"/>
      <c r="NOD35" s="516"/>
      <c r="NOE35" s="516"/>
      <c r="NOF35" s="516"/>
      <c r="NOG35" s="516"/>
      <c r="NOH35" s="516"/>
      <c r="NOI35" s="516"/>
      <c r="NOJ35" s="516"/>
      <c r="NOK35" s="516"/>
      <c r="NOL35" s="516"/>
      <c r="NOM35" s="516"/>
      <c r="NON35" s="516"/>
      <c r="NOO35" s="516"/>
      <c r="NOP35" s="516"/>
      <c r="NOQ35" s="516"/>
      <c r="NOR35" s="516"/>
      <c r="NOS35" s="516"/>
      <c r="NOT35" s="516"/>
      <c r="NOU35" s="516"/>
      <c r="NOV35" s="516"/>
      <c r="NOW35" s="516"/>
      <c r="NOX35" s="516"/>
      <c r="NOY35" s="516"/>
      <c r="NOZ35" s="516"/>
      <c r="NPA35" s="516"/>
      <c r="NPB35" s="516"/>
      <c r="NPC35" s="516"/>
      <c r="NPD35" s="516"/>
      <c r="NPE35" s="516"/>
      <c r="NPF35" s="516"/>
      <c r="NPG35" s="516"/>
      <c r="NPH35" s="516"/>
      <c r="NPI35" s="516"/>
      <c r="NPJ35" s="516"/>
      <c r="NPK35" s="516"/>
      <c r="NPL35" s="516"/>
      <c r="NPM35" s="516"/>
      <c r="NPN35" s="516"/>
      <c r="NPO35" s="516"/>
      <c r="NPP35" s="516"/>
      <c r="NPQ35" s="516"/>
      <c r="NPR35" s="516"/>
      <c r="NPS35" s="516"/>
      <c r="NPT35" s="516"/>
      <c r="NPU35" s="516"/>
      <c r="NPV35" s="516"/>
      <c r="NPW35" s="516"/>
      <c r="NPX35" s="516"/>
      <c r="NPY35" s="516"/>
      <c r="NPZ35" s="516"/>
      <c r="NQA35" s="516"/>
      <c r="NQB35" s="516"/>
      <c r="NQC35" s="516"/>
      <c r="NQD35" s="516"/>
      <c r="NQE35" s="516"/>
      <c r="NQF35" s="516"/>
      <c r="NQG35" s="516"/>
      <c r="NQH35" s="516"/>
      <c r="NQI35" s="516"/>
      <c r="NQJ35" s="516"/>
      <c r="NQK35" s="516"/>
      <c r="NQL35" s="516"/>
      <c r="NQM35" s="516"/>
      <c r="NQN35" s="516"/>
      <c r="NQO35" s="516"/>
      <c r="NQP35" s="516"/>
      <c r="NQQ35" s="516"/>
      <c r="NQR35" s="516"/>
      <c r="NQS35" s="516"/>
      <c r="NQT35" s="516"/>
      <c r="NQU35" s="516"/>
      <c r="NQV35" s="516"/>
      <c r="NQW35" s="516"/>
      <c r="NQX35" s="516"/>
      <c r="NQY35" s="516"/>
      <c r="NQZ35" s="516"/>
      <c r="NRA35" s="516"/>
      <c r="NRB35" s="516"/>
      <c r="NRC35" s="516"/>
      <c r="NRD35" s="516"/>
      <c r="NRE35" s="516"/>
      <c r="NRF35" s="516"/>
      <c r="NRG35" s="516"/>
      <c r="NRH35" s="516"/>
      <c r="NRI35" s="516"/>
      <c r="NRJ35" s="516"/>
      <c r="NRK35" s="516"/>
      <c r="NRL35" s="516"/>
      <c r="NRM35" s="516"/>
      <c r="NRN35" s="516"/>
      <c r="NRO35" s="516"/>
      <c r="NRP35" s="516"/>
      <c r="NRQ35" s="516"/>
      <c r="NRR35" s="516"/>
      <c r="NRS35" s="516"/>
      <c r="NRT35" s="516"/>
      <c r="NRU35" s="516"/>
      <c r="NRV35" s="516"/>
      <c r="NRW35" s="516"/>
      <c r="NRX35" s="516"/>
      <c r="NRY35" s="516"/>
      <c r="NRZ35" s="516"/>
      <c r="NSA35" s="516"/>
      <c r="NSB35" s="516"/>
      <c r="NSC35" s="516"/>
      <c r="NSD35" s="516"/>
      <c r="NSE35" s="516"/>
      <c r="NSF35" s="516"/>
      <c r="NSG35" s="516"/>
      <c r="NSH35" s="516"/>
      <c r="NSI35" s="516"/>
      <c r="NSJ35" s="516"/>
      <c r="NSK35" s="516"/>
      <c r="NSL35" s="516"/>
      <c r="NSM35" s="516"/>
      <c r="NSN35" s="516"/>
      <c r="NSO35" s="516"/>
      <c r="NSP35" s="516"/>
      <c r="NSQ35" s="516"/>
      <c r="NSR35" s="516"/>
      <c r="NSS35" s="516"/>
      <c r="NST35" s="516"/>
      <c r="NSU35" s="516"/>
      <c r="NSV35" s="516"/>
      <c r="NSW35" s="516"/>
      <c r="NSX35" s="516"/>
      <c r="NSY35" s="516"/>
      <c r="NSZ35" s="516"/>
      <c r="NTA35" s="516"/>
      <c r="NTB35" s="516"/>
      <c r="NTC35" s="516"/>
      <c r="NTD35" s="516"/>
      <c r="NTE35" s="516"/>
      <c r="NTF35" s="516"/>
      <c r="NTG35" s="516"/>
      <c r="NTH35" s="516"/>
      <c r="NTI35" s="516"/>
      <c r="NTJ35" s="516"/>
      <c r="NTK35" s="516"/>
      <c r="NTL35" s="516"/>
      <c r="NTM35" s="516"/>
      <c r="NTN35" s="516"/>
      <c r="NTO35" s="516"/>
      <c r="NTP35" s="516"/>
      <c r="NTQ35" s="516"/>
      <c r="NTR35" s="516"/>
      <c r="NTS35" s="516"/>
      <c r="NTT35" s="516"/>
      <c r="NTU35" s="516"/>
      <c r="NTV35" s="516"/>
      <c r="NTW35" s="516"/>
      <c r="NTX35" s="516"/>
      <c r="NTY35" s="516"/>
      <c r="NTZ35" s="516"/>
      <c r="NUA35" s="516"/>
      <c r="NUB35" s="516"/>
      <c r="NUC35" s="516"/>
      <c r="NUD35" s="516"/>
      <c r="NUE35" s="516"/>
      <c r="NUF35" s="516"/>
      <c r="NUG35" s="516"/>
      <c r="NUH35" s="516"/>
      <c r="NUI35" s="516"/>
      <c r="NUJ35" s="516"/>
      <c r="NUK35" s="516"/>
      <c r="NUL35" s="516"/>
      <c r="NUM35" s="516"/>
      <c r="NUN35" s="516"/>
      <c r="NUO35" s="516"/>
      <c r="NUP35" s="516"/>
      <c r="NUQ35" s="516"/>
      <c r="NUR35" s="516"/>
      <c r="NUS35" s="516"/>
      <c r="NUT35" s="516"/>
      <c r="NUU35" s="516"/>
      <c r="NUV35" s="516"/>
      <c r="NUW35" s="516"/>
      <c r="NUX35" s="516"/>
      <c r="NUY35" s="516"/>
      <c r="NUZ35" s="516"/>
      <c r="NVA35" s="516"/>
      <c r="NVB35" s="516"/>
      <c r="NVC35" s="516"/>
      <c r="NVD35" s="516"/>
      <c r="NVE35" s="516"/>
      <c r="NVF35" s="516"/>
      <c r="NVG35" s="516"/>
      <c r="NVH35" s="516"/>
      <c r="NVI35" s="516"/>
      <c r="NVJ35" s="516"/>
      <c r="NVK35" s="516"/>
      <c r="NVL35" s="516"/>
      <c r="NVM35" s="516"/>
      <c r="NVN35" s="516"/>
      <c r="NVO35" s="516"/>
      <c r="NVP35" s="516"/>
      <c r="NVQ35" s="516"/>
      <c r="NVR35" s="516"/>
      <c r="NVS35" s="516"/>
      <c r="NVT35" s="516"/>
      <c r="NVU35" s="516"/>
      <c r="NVV35" s="516"/>
      <c r="NVW35" s="516"/>
      <c r="NVX35" s="516"/>
      <c r="NVY35" s="516"/>
      <c r="NVZ35" s="516"/>
      <c r="NWA35" s="516"/>
      <c r="NWB35" s="516"/>
      <c r="NWC35" s="516"/>
      <c r="NWD35" s="516"/>
      <c r="NWE35" s="516"/>
      <c r="NWF35" s="516"/>
      <c r="NWG35" s="516"/>
      <c r="NWH35" s="516"/>
      <c r="NWI35" s="516"/>
      <c r="NWJ35" s="516"/>
      <c r="NWK35" s="516"/>
      <c r="NWL35" s="516"/>
      <c r="NWM35" s="516"/>
      <c r="NWN35" s="516"/>
      <c r="NWO35" s="516"/>
      <c r="NWP35" s="516"/>
      <c r="NWQ35" s="516"/>
      <c r="NWR35" s="516"/>
      <c r="NWS35" s="516"/>
      <c r="NWT35" s="516"/>
      <c r="NWU35" s="516"/>
      <c r="NWV35" s="516"/>
      <c r="NWW35" s="516"/>
      <c r="NWX35" s="516"/>
      <c r="NWY35" s="516"/>
      <c r="NWZ35" s="516"/>
      <c r="NXA35" s="516"/>
      <c r="NXB35" s="516"/>
      <c r="NXC35" s="516"/>
      <c r="NXD35" s="516"/>
      <c r="NXE35" s="516"/>
      <c r="NXF35" s="516"/>
      <c r="NXG35" s="516"/>
      <c r="NXH35" s="516"/>
      <c r="NXI35" s="516"/>
      <c r="NXJ35" s="516"/>
      <c r="NXK35" s="516"/>
      <c r="NXL35" s="516"/>
      <c r="NXM35" s="516"/>
      <c r="NXN35" s="516"/>
      <c r="NXO35" s="516"/>
      <c r="NXP35" s="516"/>
      <c r="NXQ35" s="516"/>
      <c r="NXR35" s="516"/>
      <c r="NXS35" s="516"/>
      <c r="NXT35" s="516"/>
      <c r="NXU35" s="516"/>
      <c r="NXV35" s="516"/>
      <c r="NXW35" s="516"/>
      <c r="NXX35" s="516"/>
      <c r="NXY35" s="516"/>
      <c r="NXZ35" s="516"/>
      <c r="NYA35" s="516"/>
      <c r="NYB35" s="516"/>
      <c r="NYC35" s="516"/>
      <c r="NYD35" s="516"/>
      <c r="NYE35" s="516"/>
      <c r="NYF35" s="516"/>
      <c r="NYG35" s="516"/>
      <c r="NYH35" s="516"/>
      <c r="NYI35" s="516"/>
      <c r="NYJ35" s="516"/>
      <c r="NYK35" s="516"/>
      <c r="NYL35" s="516"/>
      <c r="NYM35" s="516"/>
      <c r="NYN35" s="516"/>
      <c r="NYO35" s="516"/>
      <c r="NYP35" s="516"/>
      <c r="NYQ35" s="516"/>
      <c r="NYR35" s="516"/>
      <c r="NYS35" s="516"/>
      <c r="NYT35" s="516"/>
      <c r="NYU35" s="516"/>
      <c r="NYV35" s="516"/>
      <c r="NYW35" s="516"/>
      <c r="NYX35" s="516"/>
      <c r="NYY35" s="516"/>
      <c r="NYZ35" s="516"/>
      <c r="NZA35" s="516"/>
      <c r="NZB35" s="516"/>
      <c r="NZC35" s="516"/>
      <c r="NZD35" s="516"/>
      <c r="NZE35" s="516"/>
      <c r="NZF35" s="516"/>
      <c r="NZG35" s="516"/>
      <c r="NZH35" s="516"/>
      <c r="NZI35" s="516"/>
      <c r="NZJ35" s="516"/>
      <c r="NZK35" s="516"/>
      <c r="NZL35" s="516"/>
      <c r="NZM35" s="516"/>
      <c r="NZN35" s="516"/>
      <c r="NZO35" s="516"/>
      <c r="NZP35" s="516"/>
      <c r="NZQ35" s="516"/>
      <c r="NZR35" s="516"/>
      <c r="NZS35" s="516"/>
      <c r="NZT35" s="516"/>
      <c r="NZU35" s="516"/>
      <c r="NZV35" s="516"/>
      <c r="NZW35" s="516"/>
      <c r="NZX35" s="516"/>
      <c r="NZY35" s="516"/>
      <c r="NZZ35" s="516"/>
      <c r="OAA35" s="516"/>
      <c r="OAB35" s="516"/>
      <c r="OAC35" s="516"/>
      <c r="OAD35" s="516"/>
      <c r="OAE35" s="516"/>
      <c r="OAF35" s="516"/>
      <c r="OAG35" s="516"/>
      <c r="OAH35" s="516"/>
      <c r="OAI35" s="516"/>
      <c r="OAJ35" s="516"/>
      <c r="OAK35" s="516"/>
      <c r="OAL35" s="516"/>
      <c r="OAM35" s="516"/>
      <c r="OAN35" s="516"/>
      <c r="OAO35" s="516"/>
      <c r="OAP35" s="516"/>
      <c r="OAQ35" s="516"/>
      <c r="OAR35" s="516"/>
      <c r="OAS35" s="516"/>
      <c r="OAT35" s="516"/>
      <c r="OAU35" s="516"/>
      <c r="OAV35" s="516"/>
      <c r="OAW35" s="516"/>
      <c r="OAX35" s="516"/>
      <c r="OAY35" s="516"/>
      <c r="OAZ35" s="516"/>
      <c r="OBA35" s="516"/>
      <c r="OBB35" s="516"/>
      <c r="OBC35" s="516"/>
      <c r="OBD35" s="516"/>
      <c r="OBE35" s="516"/>
      <c r="OBF35" s="516"/>
      <c r="OBG35" s="516"/>
      <c r="OBH35" s="516"/>
      <c r="OBI35" s="516"/>
      <c r="OBJ35" s="516"/>
      <c r="OBK35" s="516"/>
      <c r="OBL35" s="516"/>
      <c r="OBM35" s="516"/>
      <c r="OBN35" s="516"/>
      <c r="OBO35" s="516"/>
      <c r="OBP35" s="516"/>
      <c r="OBQ35" s="516"/>
      <c r="OBR35" s="516"/>
      <c r="OBS35" s="516"/>
      <c r="OBT35" s="516"/>
      <c r="OBU35" s="516"/>
      <c r="OBV35" s="516"/>
      <c r="OBW35" s="516"/>
      <c r="OBX35" s="516"/>
      <c r="OBY35" s="516"/>
      <c r="OBZ35" s="516"/>
      <c r="OCA35" s="516"/>
      <c r="OCB35" s="516"/>
      <c r="OCC35" s="516"/>
      <c r="OCD35" s="516"/>
      <c r="OCE35" s="516"/>
      <c r="OCF35" s="516"/>
      <c r="OCG35" s="516"/>
      <c r="OCH35" s="516"/>
      <c r="OCI35" s="516"/>
      <c r="OCJ35" s="516"/>
      <c r="OCK35" s="516"/>
      <c r="OCL35" s="516"/>
      <c r="OCM35" s="516"/>
      <c r="OCN35" s="516"/>
      <c r="OCO35" s="516"/>
      <c r="OCP35" s="516"/>
      <c r="OCQ35" s="516"/>
      <c r="OCR35" s="516"/>
      <c r="OCS35" s="516"/>
      <c r="OCT35" s="516"/>
      <c r="OCU35" s="516"/>
      <c r="OCV35" s="516"/>
      <c r="OCW35" s="516"/>
      <c r="OCX35" s="516"/>
      <c r="OCY35" s="516"/>
      <c r="OCZ35" s="516"/>
      <c r="ODA35" s="516"/>
      <c r="ODB35" s="516"/>
      <c r="ODC35" s="516"/>
      <c r="ODD35" s="516"/>
      <c r="ODE35" s="516"/>
      <c r="ODF35" s="516"/>
      <c r="ODG35" s="516"/>
      <c r="ODH35" s="516"/>
      <c r="ODI35" s="516"/>
      <c r="ODJ35" s="516"/>
      <c r="ODK35" s="516"/>
      <c r="ODL35" s="516"/>
      <c r="ODM35" s="516"/>
      <c r="ODN35" s="516"/>
      <c r="ODO35" s="516"/>
      <c r="ODP35" s="516"/>
      <c r="ODQ35" s="516"/>
      <c r="ODR35" s="516"/>
      <c r="ODS35" s="516"/>
      <c r="ODT35" s="516"/>
      <c r="ODU35" s="516"/>
      <c r="ODV35" s="516"/>
      <c r="ODW35" s="516"/>
      <c r="ODX35" s="516"/>
      <c r="ODY35" s="516"/>
      <c r="ODZ35" s="516"/>
      <c r="OEA35" s="516"/>
      <c r="OEB35" s="516"/>
      <c r="OEC35" s="516"/>
      <c r="OED35" s="516"/>
      <c r="OEE35" s="516"/>
      <c r="OEF35" s="516"/>
      <c r="OEG35" s="516"/>
      <c r="OEH35" s="516"/>
      <c r="OEI35" s="516"/>
      <c r="OEJ35" s="516"/>
      <c r="OEK35" s="516"/>
      <c r="OEL35" s="516"/>
      <c r="OEM35" s="516"/>
      <c r="OEN35" s="516"/>
      <c r="OEO35" s="516"/>
      <c r="OEP35" s="516"/>
      <c r="OEQ35" s="516"/>
      <c r="OER35" s="516"/>
      <c r="OES35" s="516"/>
      <c r="OET35" s="516"/>
      <c r="OEU35" s="516"/>
      <c r="OEV35" s="516"/>
      <c r="OEW35" s="516"/>
      <c r="OEX35" s="516"/>
      <c r="OEY35" s="516"/>
      <c r="OEZ35" s="516"/>
      <c r="OFA35" s="516"/>
      <c r="OFB35" s="516"/>
      <c r="OFC35" s="516"/>
      <c r="OFD35" s="516"/>
      <c r="OFE35" s="516"/>
      <c r="OFF35" s="516"/>
      <c r="OFG35" s="516"/>
      <c r="OFH35" s="516"/>
      <c r="OFI35" s="516"/>
      <c r="OFJ35" s="516"/>
      <c r="OFK35" s="516"/>
      <c r="OFL35" s="516"/>
      <c r="OFM35" s="516"/>
      <c r="OFN35" s="516"/>
      <c r="OFO35" s="516"/>
      <c r="OFP35" s="516"/>
      <c r="OFQ35" s="516"/>
      <c r="OFR35" s="516"/>
      <c r="OFS35" s="516"/>
      <c r="OFT35" s="516"/>
      <c r="OFU35" s="516"/>
      <c r="OFV35" s="516"/>
      <c r="OFW35" s="516"/>
      <c r="OFX35" s="516"/>
      <c r="OFY35" s="516"/>
      <c r="OFZ35" s="516"/>
      <c r="OGA35" s="516"/>
      <c r="OGB35" s="516"/>
      <c r="OGC35" s="516"/>
      <c r="OGD35" s="516"/>
      <c r="OGE35" s="516"/>
      <c r="OGF35" s="516"/>
      <c r="OGG35" s="516"/>
      <c r="OGH35" s="516"/>
      <c r="OGI35" s="516"/>
      <c r="OGJ35" s="516"/>
      <c r="OGK35" s="516"/>
      <c r="OGL35" s="516"/>
      <c r="OGM35" s="516"/>
      <c r="OGN35" s="516"/>
      <c r="OGO35" s="516"/>
      <c r="OGP35" s="516"/>
      <c r="OGQ35" s="516"/>
      <c r="OGR35" s="516"/>
      <c r="OGS35" s="516"/>
      <c r="OGT35" s="516"/>
      <c r="OGU35" s="516"/>
      <c r="OGV35" s="516"/>
      <c r="OGW35" s="516"/>
      <c r="OGX35" s="516"/>
      <c r="OGY35" s="516"/>
      <c r="OGZ35" s="516"/>
      <c r="OHA35" s="516"/>
      <c r="OHB35" s="516"/>
      <c r="OHC35" s="516"/>
      <c r="OHD35" s="516"/>
      <c r="OHE35" s="516"/>
      <c r="OHF35" s="516"/>
      <c r="OHG35" s="516"/>
      <c r="OHH35" s="516"/>
      <c r="OHI35" s="516"/>
      <c r="OHJ35" s="516"/>
      <c r="OHK35" s="516"/>
      <c r="OHL35" s="516"/>
      <c r="OHM35" s="516"/>
      <c r="OHN35" s="516"/>
      <c r="OHO35" s="516"/>
      <c r="OHP35" s="516"/>
      <c r="OHQ35" s="516"/>
      <c r="OHR35" s="516"/>
      <c r="OHS35" s="516"/>
      <c r="OHT35" s="516"/>
      <c r="OHU35" s="516"/>
      <c r="OHV35" s="516"/>
      <c r="OHW35" s="516"/>
      <c r="OHX35" s="516"/>
      <c r="OHY35" s="516"/>
      <c r="OHZ35" s="516"/>
      <c r="OIA35" s="516"/>
      <c r="OIB35" s="516"/>
      <c r="OIC35" s="516"/>
      <c r="OID35" s="516"/>
      <c r="OIE35" s="516"/>
      <c r="OIF35" s="516"/>
      <c r="OIG35" s="516"/>
      <c r="OIH35" s="516"/>
      <c r="OII35" s="516"/>
      <c r="OIJ35" s="516"/>
      <c r="OIK35" s="516"/>
      <c r="OIL35" s="516"/>
      <c r="OIM35" s="516"/>
      <c r="OIN35" s="516"/>
      <c r="OIO35" s="516"/>
      <c r="OIP35" s="516"/>
      <c r="OIQ35" s="516"/>
      <c r="OIR35" s="516"/>
      <c r="OIS35" s="516"/>
      <c r="OIT35" s="516"/>
      <c r="OIU35" s="516"/>
      <c r="OIV35" s="516"/>
      <c r="OIW35" s="516"/>
      <c r="OIX35" s="516"/>
      <c r="OIY35" s="516"/>
      <c r="OIZ35" s="516"/>
      <c r="OJA35" s="516"/>
      <c r="OJB35" s="516"/>
      <c r="OJC35" s="516"/>
      <c r="OJD35" s="516"/>
      <c r="OJE35" s="516"/>
      <c r="OJF35" s="516"/>
      <c r="OJG35" s="516"/>
      <c r="OJH35" s="516"/>
      <c r="OJI35" s="516"/>
      <c r="OJJ35" s="516"/>
      <c r="OJK35" s="516"/>
      <c r="OJL35" s="516"/>
      <c r="OJM35" s="516"/>
      <c r="OJN35" s="516"/>
      <c r="OJO35" s="516"/>
      <c r="OJP35" s="516"/>
      <c r="OJQ35" s="516"/>
      <c r="OJR35" s="516"/>
      <c r="OJS35" s="516"/>
      <c r="OJT35" s="516"/>
      <c r="OJU35" s="516"/>
      <c r="OJV35" s="516"/>
      <c r="OJW35" s="516"/>
      <c r="OJX35" s="516"/>
      <c r="OJY35" s="516"/>
      <c r="OJZ35" s="516"/>
      <c r="OKA35" s="516"/>
      <c r="OKB35" s="516"/>
      <c r="OKC35" s="516"/>
      <c r="OKD35" s="516"/>
      <c r="OKE35" s="516"/>
      <c r="OKF35" s="516"/>
      <c r="OKG35" s="516"/>
      <c r="OKH35" s="516"/>
      <c r="OKI35" s="516"/>
      <c r="OKJ35" s="516"/>
      <c r="OKK35" s="516"/>
      <c r="OKL35" s="516"/>
      <c r="OKM35" s="516"/>
      <c r="OKN35" s="516"/>
      <c r="OKO35" s="516"/>
      <c r="OKP35" s="516"/>
      <c r="OKQ35" s="516"/>
      <c r="OKR35" s="516"/>
      <c r="OKS35" s="516"/>
      <c r="OKT35" s="516"/>
      <c r="OKU35" s="516"/>
      <c r="OKV35" s="516"/>
      <c r="OKW35" s="516"/>
      <c r="OKX35" s="516"/>
      <c r="OKY35" s="516"/>
      <c r="OKZ35" s="516"/>
      <c r="OLA35" s="516"/>
      <c r="OLB35" s="516"/>
      <c r="OLC35" s="516"/>
      <c r="OLD35" s="516"/>
      <c r="OLE35" s="516"/>
      <c r="OLF35" s="516"/>
      <c r="OLG35" s="516"/>
      <c r="OLH35" s="516"/>
      <c r="OLI35" s="516"/>
      <c r="OLJ35" s="516"/>
      <c r="OLK35" s="516"/>
      <c r="OLL35" s="516"/>
      <c r="OLM35" s="516"/>
      <c r="OLN35" s="516"/>
      <c r="OLO35" s="516"/>
      <c r="OLP35" s="516"/>
      <c r="OLQ35" s="516"/>
      <c r="OLR35" s="516"/>
      <c r="OLS35" s="516"/>
      <c r="OLT35" s="516"/>
      <c r="OLU35" s="516"/>
      <c r="OLV35" s="516"/>
      <c r="OLW35" s="516"/>
      <c r="OLX35" s="516"/>
      <c r="OLY35" s="516"/>
      <c r="OLZ35" s="516"/>
      <c r="OMA35" s="516"/>
      <c r="OMB35" s="516"/>
      <c r="OMC35" s="516"/>
      <c r="OMD35" s="516"/>
      <c r="OME35" s="516"/>
      <c r="OMF35" s="516"/>
      <c r="OMG35" s="516"/>
      <c r="OMH35" s="516"/>
      <c r="OMI35" s="516"/>
      <c r="OMJ35" s="516"/>
      <c r="OMK35" s="516"/>
      <c r="OML35" s="516"/>
      <c r="OMM35" s="516"/>
      <c r="OMN35" s="516"/>
      <c r="OMO35" s="516"/>
      <c r="OMP35" s="516"/>
      <c r="OMQ35" s="516"/>
      <c r="OMR35" s="516"/>
      <c r="OMS35" s="516"/>
      <c r="OMT35" s="516"/>
      <c r="OMU35" s="516"/>
      <c r="OMV35" s="516"/>
      <c r="OMW35" s="516"/>
      <c r="OMX35" s="516"/>
      <c r="OMY35" s="516"/>
      <c r="OMZ35" s="516"/>
      <c r="ONA35" s="516"/>
      <c r="ONB35" s="516"/>
      <c r="ONC35" s="516"/>
      <c r="OND35" s="516"/>
      <c r="ONE35" s="516"/>
      <c r="ONF35" s="516"/>
      <c r="ONG35" s="516"/>
      <c r="ONH35" s="516"/>
      <c r="ONI35" s="516"/>
      <c r="ONJ35" s="516"/>
      <c r="ONK35" s="516"/>
      <c r="ONL35" s="516"/>
      <c r="ONM35" s="516"/>
      <c r="ONN35" s="516"/>
      <c r="ONO35" s="516"/>
      <c r="ONP35" s="516"/>
      <c r="ONQ35" s="516"/>
      <c r="ONR35" s="516"/>
      <c r="ONS35" s="516"/>
      <c r="ONT35" s="516"/>
      <c r="ONU35" s="516"/>
      <c r="ONV35" s="516"/>
      <c r="ONW35" s="516"/>
      <c r="ONX35" s="516"/>
      <c r="ONY35" s="516"/>
      <c r="ONZ35" s="516"/>
      <c r="OOA35" s="516"/>
      <c r="OOB35" s="516"/>
      <c r="OOC35" s="516"/>
      <c r="OOD35" s="516"/>
      <c r="OOE35" s="516"/>
      <c r="OOF35" s="516"/>
      <c r="OOG35" s="516"/>
      <c r="OOH35" s="516"/>
      <c r="OOI35" s="516"/>
      <c r="OOJ35" s="516"/>
      <c r="OOK35" s="516"/>
      <c r="OOL35" s="516"/>
      <c r="OOM35" s="516"/>
      <c r="OON35" s="516"/>
      <c r="OOO35" s="516"/>
      <c r="OOP35" s="516"/>
      <c r="OOQ35" s="516"/>
      <c r="OOR35" s="516"/>
      <c r="OOS35" s="516"/>
      <c r="OOT35" s="516"/>
      <c r="OOU35" s="516"/>
      <c r="OOV35" s="516"/>
      <c r="OOW35" s="516"/>
      <c r="OOX35" s="516"/>
      <c r="OOY35" s="516"/>
      <c r="OOZ35" s="516"/>
      <c r="OPA35" s="516"/>
      <c r="OPB35" s="516"/>
      <c r="OPC35" s="516"/>
      <c r="OPD35" s="516"/>
      <c r="OPE35" s="516"/>
      <c r="OPF35" s="516"/>
      <c r="OPG35" s="516"/>
      <c r="OPH35" s="516"/>
      <c r="OPI35" s="516"/>
      <c r="OPJ35" s="516"/>
      <c r="OPK35" s="516"/>
      <c r="OPL35" s="516"/>
      <c r="OPM35" s="516"/>
      <c r="OPN35" s="516"/>
      <c r="OPO35" s="516"/>
      <c r="OPP35" s="516"/>
      <c r="OPQ35" s="516"/>
      <c r="OPR35" s="516"/>
      <c r="OPS35" s="516"/>
      <c r="OPT35" s="516"/>
      <c r="OPU35" s="516"/>
      <c r="OPV35" s="516"/>
      <c r="OPW35" s="516"/>
      <c r="OPX35" s="516"/>
      <c r="OPY35" s="516"/>
      <c r="OPZ35" s="516"/>
      <c r="OQA35" s="516"/>
      <c r="OQB35" s="516"/>
      <c r="OQC35" s="516"/>
      <c r="OQD35" s="516"/>
      <c r="OQE35" s="516"/>
      <c r="OQF35" s="516"/>
      <c r="OQG35" s="516"/>
      <c r="OQH35" s="516"/>
      <c r="OQI35" s="516"/>
      <c r="OQJ35" s="516"/>
      <c r="OQK35" s="516"/>
      <c r="OQL35" s="516"/>
      <c r="OQM35" s="516"/>
      <c r="OQN35" s="516"/>
      <c r="OQO35" s="516"/>
      <c r="OQP35" s="516"/>
      <c r="OQQ35" s="516"/>
      <c r="OQR35" s="516"/>
      <c r="OQS35" s="516"/>
      <c r="OQT35" s="516"/>
      <c r="OQU35" s="516"/>
      <c r="OQV35" s="516"/>
      <c r="OQW35" s="516"/>
      <c r="OQX35" s="516"/>
      <c r="OQY35" s="516"/>
      <c r="OQZ35" s="516"/>
      <c r="ORA35" s="516"/>
      <c r="ORB35" s="516"/>
      <c r="ORC35" s="516"/>
      <c r="ORD35" s="516"/>
      <c r="ORE35" s="516"/>
      <c r="ORF35" s="516"/>
      <c r="ORG35" s="516"/>
      <c r="ORH35" s="516"/>
      <c r="ORI35" s="516"/>
      <c r="ORJ35" s="516"/>
      <c r="ORK35" s="516"/>
      <c r="ORL35" s="516"/>
      <c r="ORM35" s="516"/>
      <c r="ORN35" s="516"/>
      <c r="ORO35" s="516"/>
      <c r="ORP35" s="516"/>
      <c r="ORQ35" s="516"/>
      <c r="ORR35" s="516"/>
      <c r="ORS35" s="516"/>
      <c r="ORT35" s="516"/>
      <c r="ORU35" s="516"/>
      <c r="ORV35" s="516"/>
      <c r="ORW35" s="516"/>
      <c r="ORX35" s="516"/>
      <c r="ORY35" s="516"/>
      <c r="ORZ35" s="516"/>
      <c r="OSA35" s="516"/>
      <c r="OSB35" s="516"/>
      <c r="OSC35" s="516"/>
      <c r="OSD35" s="516"/>
      <c r="OSE35" s="516"/>
      <c r="OSF35" s="516"/>
      <c r="OSG35" s="516"/>
      <c r="OSH35" s="516"/>
      <c r="OSI35" s="516"/>
      <c r="OSJ35" s="516"/>
      <c r="OSK35" s="516"/>
      <c r="OSL35" s="516"/>
      <c r="OSM35" s="516"/>
      <c r="OSN35" s="516"/>
      <c r="OSO35" s="516"/>
      <c r="OSP35" s="516"/>
      <c r="OSQ35" s="516"/>
      <c r="OSR35" s="516"/>
      <c r="OSS35" s="516"/>
      <c r="OST35" s="516"/>
      <c r="OSU35" s="516"/>
      <c r="OSV35" s="516"/>
      <c r="OSW35" s="516"/>
      <c r="OSX35" s="516"/>
      <c r="OSY35" s="516"/>
      <c r="OSZ35" s="516"/>
      <c r="OTA35" s="516"/>
      <c r="OTB35" s="516"/>
      <c r="OTC35" s="516"/>
      <c r="OTD35" s="516"/>
      <c r="OTE35" s="516"/>
      <c r="OTF35" s="516"/>
      <c r="OTG35" s="516"/>
      <c r="OTH35" s="516"/>
      <c r="OTI35" s="516"/>
      <c r="OTJ35" s="516"/>
      <c r="OTK35" s="516"/>
      <c r="OTL35" s="516"/>
      <c r="OTM35" s="516"/>
      <c r="OTN35" s="516"/>
      <c r="OTO35" s="516"/>
      <c r="OTP35" s="516"/>
      <c r="OTQ35" s="516"/>
      <c r="OTR35" s="516"/>
      <c r="OTS35" s="516"/>
      <c r="OTT35" s="516"/>
      <c r="OTU35" s="516"/>
      <c r="OTV35" s="516"/>
      <c r="OTW35" s="516"/>
      <c r="OTX35" s="516"/>
      <c r="OTY35" s="516"/>
      <c r="OTZ35" s="516"/>
      <c r="OUA35" s="516"/>
      <c r="OUB35" s="516"/>
      <c r="OUC35" s="516"/>
      <c r="OUD35" s="516"/>
      <c r="OUE35" s="516"/>
      <c r="OUF35" s="516"/>
      <c r="OUG35" s="516"/>
      <c r="OUH35" s="516"/>
      <c r="OUI35" s="516"/>
      <c r="OUJ35" s="516"/>
      <c r="OUK35" s="516"/>
      <c r="OUL35" s="516"/>
      <c r="OUM35" s="516"/>
      <c r="OUN35" s="516"/>
      <c r="OUO35" s="516"/>
      <c r="OUP35" s="516"/>
      <c r="OUQ35" s="516"/>
      <c r="OUR35" s="516"/>
      <c r="OUS35" s="516"/>
      <c r="OUT35" s="516"/>
      <c r="OUU35" s="516"/>
      <c r="OUV35" s="516"/>
      <c r="OUW35" s="516"/>
      <c r="OUX35" s="516"/>
      <c r="OUY35" s="516"/>
      <c r="OUZ35" s="516"/>
      <c r="OVA35" s="516"/>
      <c r="OVB35" s="516"/>
      <c r="OVC35" s="516"/>
      <c r="OVD35" s="516"/>
      <c r="OVE35" s="516"/>
      <c r="OVF35" s="516"/>
      <c r="OVG35" s="516"/>
      <c r="OVH35" s="516"/>
      <c r="OVI35" s="516"/>
      <c r="OVJ35" s="516"/>
      <c r="OVK35" s="516"/>
      <c r="OVL35" s="516"/>
      <c r="OVM35" s="516"/>
      <c r="OVN35" s="516"/>
      <c r="OVO35" s="516"/>
      <c r="OVP35" s="516"/>
      <c r="OVQ35" s="516"/>
      <c r="OVR35" s="516"/>
      <c r="OVS35" s="516"/>
      <c r="OVT35" s="516"/>
      <c r="OVU35" s="516"/>
      <c r="OVV35" s="516"/>
      <c r="OVW35" s="516"/>
      <c r="OVX35" s="516"/>
      <c r="OVY35" s="516"/>
      <c r="OVZ35" s="516"/>
      <c r="OWA35" s="516"/>
      <c r="OWB35" s="516"/>
      <c r="OWC35" s="516"/>
      <c r="OWD35" s="516"/>
      <c r="OWE35" s="516"/>
      <c r="OWF35" s="516"/>
      <c r="OWG35" s="516"/>
      <c r="OWH35" s="516"/>
      <c r="OWI35" s="516"/>
      <c r="OWJ35" s="516"/>
      <c r="OWK35" s="516"/>
      <c r="OWL35" s="516"/>
      <c r="OWM35" s="516"/>
      <c r="OWN35" s="516"/>
      <c r="OWO35" s="516"/>
      <c r="OWP35" s="516"/>
      <c r="OWQ35" s="516"/>
      <c r="OWR35" s="516"/>
      <c r="OWS35" s="516"/>
      <c r="OWT35" s="516"/>
      <c r="OWU35" s="516"/>
      <c r="OWV35" s="516"/>
      <c r="OWW35" s="516"/>
      <c r="OWX35" s="516"/>
      <c r="OWY35" s="516"/>
      <c r="OWZ35" s="516"/>
      <c r="OXA35" s="516"/>
      <c r="OXB35" s="516"/>
      <c r="OXC35" s="516"/>
      <c r="OXD35" s="516"/>
      <c r="OXE35" s="516"/>
      <c r="OXF35" s="516"/>
      <c r="OXG35" s="516"/>
      <c r="OXH35" s="516"/>
      <c r="OXI35" s="516"/>
      <c r="OXJ35" s="516"/>
      <c r="OXK35" s="516"/>
      <c r="OXL35" s="516"/>
      <c r="OXM35" s="516"/>
      <c r="OXN35" s="516"/>
      <c r="OXO35" s="516"/>
      <c r="OXP35" s="516"/>
      <c r="OXQ35" s="516"/>
      <c r="OXR35" s="516"/>
      <c r="OXS35" s="516"/>
      <c r="OXT35" s="516"/>
      <c r="OXU35" s="516"/>
      <c r="OXV35" s="516"/>
      <c r="OXW35" s="516"/>
      <c r="OXX35" s="516"/>
      <c r="OXY35" s="516"/>
      <c r="OXZ35" s="516"/>
      <c r="OYA35" s="516"/>
      <c r="OYB35" s="516"/>
      <c r="OYC35" s="516"/>
      <c r="OYD35" s="516"/>
      <c r="OYE35" s="516"/>
      <c r="OYF35" s="516"/>
      <c r="OYG35" s="516"/>
      <c r="OYH35" s="516"/>
      <c r="OYI35" s="516"/>
      <c r="OYJ35" s="516"/>
      <c r="OYK35" s="516"/>
      <c r="OYL35" s="516"/>
      <c r="OYM35" s="516"/>
      <c r="OYN35" s="516"/>
      <c r="OYO35" s="516"/>
      <c r="OYP35" s="516"/>
      <c r="OYQ35" s="516"/>
      <c r="OYR35" s="516"/>
      <c r="OYS35" s="516"/>
      <c r="OYT35" s="516"/>
      <c r="OYU35" s="516"/>
      <c r="OYV35" s="516"/>
      <c r="OYW35" s="516"/>
      <c r="OYX35" s="516"/>
      <c r="OYY35" s="516"/>
      <c r="OYZ35" s="516"/>
      <c r="OZA35" s="516"/>
      <c r="OZB35" s="516"/>
      <c r="OZC35" s="516"/>
      <c r="OZD35" s="516"/>
      <c r="OZE35" s="516"/>
      <c r="OZF35" s="516"/>
      <c r="OZG35" s="516"/>
      <c r="OZH35" s="516"/>
      <c r="OZI35" s="516"/>
      <c r="OZJ35" s="516"/>
      <c r="OZK35" s="516"/>
      <c r="OZL35" s="516"/>
      <c r="OZM35" s="516"/>
      <c r="OZN35" s="516"/>
      <c r="OZO35" s="516"/>
      <c r="OZP35" s="516"/>
      <c r="OZQ35" s="516"/>
      <c r="OZR35" s="516"/>
      <c r="OZS35" s="516"/>
      <c r="OZT35" s="516"/>
      <c r="OZU35" s="516"/>
      <c r="OZV35" s="516"/>
      <c r="OZW35" s="516"/>
      <c r="OZX35" s="516"/>
      <c r="OZY35" s="516"/>
      <c r="OZZ35" s="516"/>
      <c r="PAA35" s="516"/>
      <c r="PAB35" s="516"/>
      <c r="PAC35" s="516"/>
      <c r="PAD35" s="516"/>
      <c r="PAE35" s="516"/>
      <c r="PAF35" s="516"/>
      <c r="PAG35" s="516"/>
      <c r="PAH35" s="516"/>
      <c r="PAI35" s="516"/>
      <c r="PAJ35" s="516"/>
      <c r="PAK35" s="516"/>
      <c r="PAL35" s="516"/>
      <c r="PAM35" s="516"/>
      <c r="PAN35" s="516"/>
      <c r="PAO35" s="516"/>
      <c r="PAP35" s="516"/>
      <c r="PAQ35" s="516"/>
      <c r="PAR35" s="516"/>
      <c r="PAS35" s="516"/>
      <c r="PAT35" s="516"/>
      <c r="PAU35" s="516"/>
      <c r="PAV35" s="516"/>
      <c r="PAW35" s="516"/>
      <c r="PAX35" s="516"/>
      <c r="PAY35" s="516"/>
      <c r="PAZ35" s="516"/>
      <c r="PBA35" s="516"/>
      <c r="PBB35" s="516"/>
      <c r="PBC35" s="516"/>
      <c r="PBD35" s="516"/>
      <c r="PBE35" s="516"/>
      <c r="PBF35" s="516"/>
      <c r="PBG35" s="516"/>
      <c r="PBH35" s="516"/>
      <c r="PBI35" s="516"/>
      <c r="PBJ35" s="516"/>
      <c r="PBK35" s="516"/>
      <c r="PBL35" s="516"/>
      <c r="PBM35" s="516"/>
      <c r="PBN35" s="516"/>
      <c r="PBO35" s="516"/>
      <c r="PBP35" s="516"/>
      <c r="PBQ35" s="516"/>
      <c r="PBR35" s="516"/>
      <c r="PBS35" s="516"/>
      <c r="PBT35" s="516"/>
      <c r="PBU35" s="516"/>
      <c r="PBV35" s="516"/>
      <c r="PBW35" s="516"/>
      <c r="PBX35" s="516"/>
      <c r="PBY35" s="516"/>
      <c r="PBZ35" s="516"/>
      <c r="PCA35" s="516"/>
      <c r="PCB35" s="516"/>
      <c r="PCC35" s="516"/>
      <c r="PCD35" s="516"/>
      <c r="PCE35" s="516"/>
      <c r="PCF35" s="516"/>
      <c r="PCG35" s="516"/>
      <c r="PCH35" s="516"/>
      <c r="PCI35" s="516"/>
      <c r="PCJ35" s="516"/>
      <c r="PCK35" s="516"/>
      <c r="PCL35" s="516"/>
      <c r="PCM35" s="516"/>
      <c r="PCN35" s="516"/>
      <c r="PCO35" s="516"/>
      <c r="PCP35" s="516"/>
      <c r="PCQ35" s="516"/>
      <c r="PCR35" s="516"/>
      <c r="PCS35" s="516"/>
      <c r="PCT35" s="516"/>
      <c r="PCU35" s="516"/>
      <c r="PCV35" s="516"/>
      <c r="PCW35" s="516"/>
      <c r="PCX35" s="516"/>
      <c r="PCY35" s="516"/>
      <c r="PCZ35" s="516"/>
      <c r="PDA35" s="516"/>
      <c r="PDB35" s="516"/>
      <c r="PDC35" s="516"/>
      <c r="PDD35" s="516"/>
      <c r="PDE35" s="516"/>
      <c r="PDF35" s="516"/>
      <c r="PDG35" s="516"/>
      <c r="PDH35" s="516"/>
      <c r="PDI35" s="516"/>
      <c r="PDJ35" s="516"/>
      <c r="PDK35" s="516"/>
      <c r="PDL35" s="516"/>
      <c r="PDM35" s="516"/>
      <c r="PDN35" s="516"/>
      <c r="PDO35" s="516"/>
      <c r="PDP35" s="516"/>
      <c r="PDQ35" s="516"/>
      <c r="PDR35" s="516"/>
      <c r="PDS35" s="516"/>
      <c r="PDT35" s="516"/>
      <c r="PDU35" s="516"/>
      <c r="PDV35" s="516"/>
      <c r="PDW35" s="516"/>
      <c r="PDX35" s="516"/>
      <c r="PDY35" s="516"/>
      <c r="PDZ35" s="516"/>
      <c r="PEA35" s="516"/>
      <c r="PEB35" s="516"/>
      <c r="PEC35" s="516"/>
      <c r="PED35" s="516"/>
      <c r="PEE35" s="516"/>
      <c r="PEF35" s="516"/>
      <c r="PEG35" s="516"/>
      <c r="PEH35" s="516"/>
      <c r="PEI35" s="516"/>
      <c r="PEJ35" s="516"/>
      <c r="PEK35" s="516"/>
      <c r="PEL35" s="516"/>
      <c r="PEM35" s="516"/>
      <c r="PEN35" s="516"/>
      <c r="PEO35" s="516"/>
      <c r="PEP35" s="516"/>
      <c r="PEQ35" s="516"/>
      <c r="PER35" s="516"/>
      <c r="PES35" s="516"/>
      <c r="PET35" s="516"/>
      <c r="PEU35" s="516"/>
      <c r="PEV35" s="516"/>
      <c r="PEW35" s="516"/>
      <c r="PEX35" s="516"/>
      <c r="PEY35" s="516"/>
      <c r="PEZ35" s="516"/>
      <c r="PFA35" s="516"/>
      <c r="PFB35" s="516"/>
      <c r="PFC35" s="516"/>
      <c r="PFD35" s="516"/>
      <c r="PFE35" s="516"/>
      <c r="PFF35" s="516"/>
      <c r="PFG35" s="516"/>
      <c r="PFH35" s="516"/>
      <c r="PFI35" s="516"/>
      <c r="PFJ35" s="516"/>
      <c r="PFK35" s="516"/>
      <c r="PFL35" s="516"/>
      <c r="PFM35" s="516"/>
      <c r="PFN35" s="516"/>
      <c r="PFO35" s="516"/>
      <c r="PFP35" s="516"/>
      <c r="PFQ35" s="516"/>
      <c r="PFR35" s="516"/>
      <c r="PFS35" s="516"/>
      <c r="PFT35" s="516"/>
      <c r="PFU35" s="516"/>
      <c r="PFV35" s="516"/>
      <c r="PFW35" s="516"/>
      <c r="PFX35" s="516"/>
      <c r="PFY35" s="516"/>
      <c r="PFZ35" s="516"/>
      <c r="PGA35" s="516"/>
      <c r="PGB35" s="516"/>
      <c r="PGC35" s="516"/>
      <c r="PGD35" s="516"/>
      <c r="PGE35" s="516"/>
      <c r="PGF35" s="516"/>
      <c r="PGG35" s="516"/>
      <c r="PGH35" s="516"/>
      <c r="PGI35" s="516"/>
      <c r="PGJ35" s="516"/>
      <c r="PGK35" s="516"/>
      <c r="PGL35" s="516"/>
      <c r="PGM35" s="516"/>
      <c r="PGN35" s="516"/>
      <c r="PGO35" s="516"/>
      <c r="PGP35" s="516"/>
      <c r="PGQ35" s="516"/>
      <c r="PGR35" s="516"/>
      <c r="PGS35" s="516"/>
      <c r="PGT35" s="516"/>
      <c r="PGU35" s="516"/>
      <c r="PGV35" s="516"/>
      <c r="PGW35" s="516"/>
      <c r="PGX35" s="516"/>
      <c r="PGY35" s="516"/>
      <c r="PGZ35" s="516"/>
      <c r="PHA35" s="516"/>
      <c r="PHB35" s="516"/>
      <c r="PHC35" s="516"/>
      <c r="PHD35" s="516"/>
      <c r="PHE35" s="516"/>
      <c r="PHF35" s="516"/>
      <c r="PHG35" s="516"/>
      <c r="PHH35" s="516"/>
      <c r="PHI35" s="516"/>
      <c r="PHJ35" s="516"/>
      <c r="PHK35" s="516"/>
      <c r="PHL35" s="516"/>
      <c r="PHM35" s="516"/>
      <c r="PHN35" s="516"/>
      <c r="PHO35" s="516"/>
      <c r="PHP35" s="516"/>
      <c r="PHQ35" s="516"/>
      <c r="PHR35" s="516"/>
      <c r="PHS35" s="516"/>
      <c r="PHT35" s="516"/>
      <c r="PHU35" s="516"/>
      <c r="PHV35" s="516"/>
      <c r="PHW35" s="516"/>
      <c r="PHX35" s="516"/>
      <c r="PHY35" s="516"/>
      <c r="PHZ35" s="516"/>
      <c r="PIA35" s="516"/>
      <c r="PIB35" s="516"/>
      <c r="PIC35" s="516"/>
      <c r="PID35" s="516"/>
      <c r="PIE35" s="516"/>
      <c r="PIF35" s="516"/>
      <c r="PIG35" s="516"/>
      <c r="PIH35" s="516"/>
      <c r="PII35" s="516"/>
      <c r="PIJ35" s="516"/>
      <c r="PIK35" s="516"/>
      <c r="PIL35" s="516"/>
      <c r="PIM35" s="516"/>
      <c r="PIN35" s="516"/>
      <c r="PIO35" s="516"/>
      <c r="PIP35" s="516"/>
      <c r="PIQ35" s="516"/>
      <c r="PIR35" s="516"/>
      <c r="PIS35" s="516"/>
      <c r="PIT35" s="516"/>
      <c r="PIU35" s="516"/>
      <c r="PIV35" s="516"/>
      <c r="PIW35" s="516"/>
      <c r="PIX35" s="516"/>
      <c r="PIY35" s="516"/>
      <c r="PIZ35" s="516"/>
      <c r="PJA35" s="516"/>
      <c r="PJB35" s="516"/>
      <c r="PJC35" s="516"/>
      <c r="PJD35" s="516"/>
      <c r="PJE35" s="516"/>
      <c r="PJF35" s="516"/>
      <c r="PJG35" s="516"/>
      <c r="PJH35" s="516"/>
      <c r="PJI35" s="516"/>
      <c r="PJJ35" s="516"/>
      <c r="PJK35" s="516"/>
      <c r="PJL35" s="516"/>
      <c r="PJM35" s="516"/>
      <c r="PJN35" s="516"/>
      <c r="PJO35" s="516"/>
      <c r="PJP35" s="516"/>
      <c r="PJQ35" s="516"/>
      <c r="PJR35" s="516"/>
      <c r="PJS35" s="516"/>
      <c r="PJT35" s="516"/>
      <c r="PJU35" s="516"/>
      <c r="PJV35" s="516"/>
      <c r="PJW35" s="516"/>
      <c r="PJX35" s="516"/>
      <c r="PJY35" s="516"/>
      <c r="PJZ35" s="516"/>
      <c r="PKA35" s="516"/>
      <c r="PKB35" s="516"/>
      <c r="PKC35" s="516"/>
      <c r="PKD35" s="516"/>
      <c r="PKE35" s="516"/>
      <c r="PKF35" s="516"/>
      <c r="PKG35" s="516"/>
      <c r="PKH35" s="516"/>
      <c r="PKI35" s="516"/>
      <c r="PKJ35" s="516"/>
      <c r="PKK35" s="516"/>
      <c r="PKL35" s="516"/>
      <c r="PKM35" s="516"/>
      <c r="PKN35" s="516"/>
      <c r="PKO35" s="516"/>
      <c r="PKP35" s="516"/>
      <c r="PKQ35" s="516"/>
      <c r="PKR35" s="516"/>
      <c r="PKS35" s="516"/>
      <c r="PKT35" s="516"/>
      <c r="PKU35" s="516"/>
      <c r="PKV35" s="516"/>
      <c r="PKW35" s="516"/>
      <c r="PKX35" s="516"/>
      <c r="PKY35" s="516"/>
      <c r="PKZ35" s="516"/>
      <c r="PLA35" s="516"/>
      <c r="PLB35" s="516"/>
      <c r="PLC35" s="516"/>
      <c r="PLD35" s="516"/>
      <c r="PLE35" s="516"/>
      <c r="PLF35" s="516"/>
      <c r="PLG35" s="516"/>
      <c r="PLH35" s="516"/>
      <c r="PLI35" s="516"/>
      <c r="PLJ35" s="516"/>
      <c r="PLK35" s="516"/>
      <c r="PLL35" s="516"/>
      <c r="PLM35" s="516"/>
      <c r="PLN35" s="516"/>
      <c r="PLO35" s="516"/>
      <c r="PLP35" s="516"/>
      <c r="PLQ35" s="516"/>
      <c r="PLR35" s="516"/>
      <c r="PLS35" s="516"/>
      <c r="PLT35" s="516"/>
      <c r="PLU35" s="516"/>
      <c r="PLV35" s="516"/>
      <c r="PLW35" s="516"/>
      <c r="PLX35" s="516"/>
      <c r="PLY35" s="516"/>
      <c r="PLZ35" s="516"/>
      <c r="PMA35" s="516"/>
      <c r="PMB35" s="516"/>
      <c r="PMC35" s="516"/>
      <c r="PMD35" s="516"/>
      <c r="PME35" s="516"/>
      <c r="PMF35" s="516"/>
      <c r="PMG35" s="516"/>
      <c r="PMH35" s="516"/>
      <c r="PMI35" s="516"/>
      <c r="PMJ35" s="516"/>
      <c r="PMK35" s="516"/>
      <c r="PML35" s="516"/>
      <c r="PMM35" s="516"/>
      <c r="PMN35" s="516"/>
      <c r="PMO35" s="516"/>
      <c r="PMP35" s="516"/>
      <c r="PMQ35" s="516"/>
      <c r="PMR35" s="516"/>
      <c r="PMS35" s="516"/>
      <c r="PMT35" s="516"/>
      <c r="PMU35" s="516"/>
      <c r="PMV35" s="516"/>
      <c r="PMW35" s="516"/>
      <c r="PMX35" s="516"/>
      <c r="PMY35" s="516"/>
      <c r="PMZ35" s="516"/>
      <c r="PNA35" s="516"/>
      <c r="PNB35" s="516"/>
      <c r="PNC35" s="516"/>
      <c r="PND35" s="516"/>
      <c r="PNE35" s="516"/>
      <c r="PNF35" s="516"/>
      <c r="PNG35" s="516"/>
      <c r="PNH35" s="516"/>
      <c r="PNI35" s="516"/>
      <c r="PNJ35" s="516"/>
      <c r="PNK35" s="516"/>
      <c r="PNL35" s="516"/>
      <c r="PNM35" s="516"/>
      <c r="PNN35" s="516"/>
      <c r="PNO35" s="516"/>
      <c r="PNP35" s="516"/>
      <c r="PNQ35" s="516"/>
      <c r="PNR35" s="516"/>
      <c r="PNS35" s="516"/>
      <c r="PNT35" s="516"/>
      <c r="PNU35" s="516"/>
      <c r="PNV35" s="516"/>
      <c r="PNW35" s="516"/>
      <c r="PNX35" s="516"/>
      <c r="PNY35" s="516"/>
      <c r="PNZ35" s="516"/>
      <c r="POA35" s="516"/>
      <c r="POB35" s="516"/>
      <c r="POC35" s="516"/>
      <c r="POD35" s="516"/>
      <c r="POE35" s="516"/>
      <c r="POF35" s="516"/>
      <c r="POG35" s="516"/>
      <c r="POH35" s="516"/>
      <c r="POI35" s="516"/>
      <c r="POJ35" s="516"/>
      <c r="POK35" s="516"/>
      <c r="POL35" s="516"/>
      <c r="POM35" s="516"/>
      <c r="PON35" s="516"/>
      <c r="POO35" s="516"/>
      <c r="POP35" s="516"/>
      <c r="POQ35" s="516"/>
      <c r="POR35" s="516"/>
      <c r="POS35" s="516"/>
      <c r="POT35" s="516"/>
      <c r="POU35" s="516"/>
      <c r="POV35" s="516"/>
      <c r="POW35" s="516"/>
      <c r="POX35" s="516"/>
      <c r="POY35" s="516"/>
      <c r="POZ35" s="516"/>
      <c r="PPA35" s="516"/>
      <c r="PPB35" s="516"/>
      <c r="PPC35" s="516"/>
      <c r="PPD35" s="516"/>
      <c r="PPE35" s="516"/>
      <c r="PPF35" s="516"/>
      <c r="PPG35" s="516"/>
      <c r="PPH35" s="516"/>
      <c r="PPI35" s="516"/>
      <c r="PPJ35" s="516"/>
      <c r="PPK35" s="516"/>
      <c r="PPL35" s="516"/>
      <c r="PPM35" s="516"/>
      <c r="PPN35" s="516"/>
      <c r="PPO35" s="516"/>
      <c r="PPP35" s="516"/>
      <c r="PPQ35" s="516"/>
      <c r="PPR35" s="516"/>
      <c r="PPS35" s="516"/>
      <c r="PPT35" s="516"/>
      <c r="PPU35" s="516"/>
      <c r="PPV35" s="516"/>
      <c r="PPW35" s="516"/>
      <c r="PPX35" s="516"/>
      <c r="PPY35" s="516"/>
      <c r="PPZ35" s="516"/>
      <c r="PQA35" s="516"/>
      <c r="PQB35" s="516"/>
      <c r="PQC35" s="516"/>
      <c r="PQD35" s="516"/>
      <c r="PQE35" s="516"/>
      <c r="PQF35" s="516"/>
      <c r="PQG35" s="516"/>
      <c r="PQH35" s="516"/>
      <c r="PQI35" s="516"/>
      <c r="PQJ35" s="516"/>
      <c r="PQK35" s="516"/>
      <c r="PQL35" s="516"/>
      <c r="PQM35" s="516"/>
      <c r="PQN35" s="516"/>
      <c r="PQO35" s="516"/>
      <c r="PQP35" s="516"/>
      <c r="PQQ35" s="516"/>
      <c r="PQR35" s="516"/>
      <c r="PQS35" s="516"/>
      <c r="PQT35" s="516"/>
      <c r="PQU35" s="516"/>
      <c r="PQV35" s="516"/>
      <c r="PQW35" s="516"/>
      <c r="PQX35" s="516"/>
      <c r="PQY35" s="516"/>
      <c r="PQZ35" s="516"/>
      <c r="PRA35" s="516"/>
      <c r="PRB35" s="516"/>
      <c r="PRC35" s="516"/>
      <c r="PRD35" s="516"/>
      <c r="PRE35" s="516"/>
      <c r="PRF35" s="516"/>
      <c r="PRG35" s="516"/>
      <c r="PRH35" s="516"/>
      <c r="PRI35" s="516"/>
      <c r="PRJ35" s="516"/>
      <c r="PRK35" s="516"/>
      <c r="PRL35" s="516"/>
      <c r="PRM35" s="516"/>
      <c r="PRN35" s="516"/>
      <c r="PRO35" s="516"/>
      <c r="PRP35" s="516"/>
      <c r="PRQ35" s="516"/>
      <c r="PRR35" s="516"/>
      <c r="PRS35" s="516"/>
      <c r="PRT35" s="516"/>
      <c r="PRU35" s="516"/>
      <c r="PRV35" s="516"/>
      <c r="PRW35" s="516"/>
      <c r="PRX35" s="516"/>
      <c r="PRY35" s="516"/>
      <c r="PRZ35" s="516"/>
      <c r="PSA35" s="516"/>
      <c r="PSB35" s="516"/>
      <c r="PSC35" s="516"/>
      <c r="PSD35" s="516"/>
      <c r="PSE35" s="516"/>
      <c r="PSF35" s="516"/>
      <c r="PSG35" s="516"/>
      <c r="PSH35" s="516"/>
      <c r="PSI35" s="516"/>
      <c r="PSJ35" s="516"/>
      <c r="PSK35" s="516"/>
      <c r="PSL35" s="516"/>
      <c r="PSM35" s="516"/>
      <c r="PSN35" s="516"/>
      <c r="PSO35" s="516"/>
      <c r="PSP35" s="516"/>
      <c r="PSQ35" s="516"/>
      <c r="PSR35" s="516"/>
      <c r="PSS35" s="516"/>
      <c r="PST35" s="516"/>
      <c r="PSU35" s="516"/>
      <c r="PSV35" s="516"/>
      <c r="PSW35" s="516"/>
      <c r="PSX35" s="516"/>
      <c r="PSY35" s="516"/>
      <c r="PSZ35" s="516"/>
      <c r="PTA35" s="516"/>
      <c r="PTB35" s="516"/>
      <c r="PTC35" s="516"/>
      <c r="PTD35" s="516"/>
      <c r="PTE35" s="516"/>
      <c r="PTF35" s="516"/>
      <c r="PTG35" s="516"/>
      <c r="PTH35" s="516"/>
      <c r="PTI35" s="516"/>
      <c r="PTJ35" s="516"/>
      <c r="PTK35" s="516"/>
      <c r="PTL35" s="516"/>
      <c r="PTM35" s="516"/>
      <c r="PTN35" s="516"/>
      <c r="PTO35" s="516"/>
      <c r="PTP35" s="516"/>
      <c r="PTQ35" s="516"/>
      <c r="PTR35" s="516"/>
      <c r="PTS35" s="516"/>
      <c r="PTT35" s="516"/>
      <c r="PTU35" s="516"/>
      <c r="PTV35" s="516"/>
      <c r="PTW35" s="516"/>
      <c r="PTX35" s="516"/>
      <c r="PTY35" s="516"/>
      <c r="PTZ35" s="516"/>
      <c r="PUA35" s="516"/>
      <c r="PUB35" s="516"/>
      <c r="PUC35" s="516"/>
      <c r="PUD35" s="516"/>
      <c r="PUE35" s="516"/>
      <c r="PUF35" s="516"/>
      <c r="PUG35" s="516"/>
      <c r="PUH35" s="516"/>
      <c r="PUI35" s="516"/>
      <c r="PUJ35" s="516"/>
      <c r="PUK35" s="516"/>
      <c r="PUL35" s="516"/>
      <c r="PUM35" s="516"/>
      <c r="PUN35" s="516"/>
      <c r="PUO35" s="516"/>
      <c r="PUP35" s="516"/>
      <c r="PUQ35" s="516"/>
      <c r="PUR35" s="516"/>
      <c r="PUS35" s="516"/>
      <c r="PUT35" s="516"/>
      <c r="PUU35" s="516"/>
      <c r="PUV35" s="516"/>
      <c r="PUW35" s="516"/>
      <c r="PUX35" s="516"/>
      <c r="PUY35" s="516"/>
      <c r="PUZ35" s="516"/>
      <c r="PVA35" s="516"/>
      <c r="PVB35" s="516"/>
      <c r="PVC35" s="516"/>
      <c r="PVD35" s="516"/>
      <c r="PVE35" s="516"/>
      <c r="PVF35" s="516"/>
      <c r="PVG35" s="516"/>
      <c r="PVH35" s="516"/>
      <c r="PVI35" s="516"/>
      <c r="PVJ35" s="516"/>
      <c r="PVK35" s="516"/>
      <c r="PVL35" s="516"/>
      <c r="PVM35" s="516"/>
      <c r="PVN35" s="516"/>
      <c r="PVO35" s="516"/>
      <c r="PVP35" s="516"/>
      <c r="PVQ35" s="516"/>
      <c r="PVR35" s="516"/>
      <c r="PVS35" s="516"/>
      <c r="PVT35" s="516"/>
      <c r="PVU35" s="516"/>
      <c r="PVV35" s="516"/>
      <c r="PVW35" s="516"/>
      <c r="PVX35" s="516"/>
      <c r="PVY35" s="516"/>
      <c r="PVZ35" s="516"/>
      <c r="PWA35" s="516"/>
      <c r="PWB35" s="516"/>
      <c r="PWC35" s="516"/>
      <c r="PWD35" s="516"/>
      <c r="PWE35" s="516"/>
      <c r="PWF35" s="516"/>
      <c r="PWG35" s="516"/>
      <c r="PWH35" s="516"/>
      <c r="PWI35" s="516"/>
      <c r="PWJ35" s="516"/>
      <c r="PWK35" s="516"/>
      <c r="PWL35" s="516"/>
      <c r="PWM35" s="516"/>
      <c r="PWN35" s="516"/>
      <c r="PWO35" s="516"/>
      <c r="PWP35" s="516"/>
      <c r="PWQ35" s="516"/>
      <c r="PWR35" s="516"/>
      <c r="PWS35" s="516"/>
      <c r="PWT35" s="516"/>
      <c r="PWU35" s="516"/>
      <c r="PWV35" s="516"/>
      <c r="PWW35" s="516"/>
      <c r="PWX35" s="516"/>
      <c r="PWY35" s="516"/>
      <c r="PWZ35" s="516"/>
      <c r="PXA35" s="516"/>
      <c r="PXB35" s="516"/>
      <c r="PXC35" s="516"/>
      <c r="PXD35" s="516"/>
      <c r="PXE35" s="516"/>
      <c r="PXF35" s="516"/>
      <c r="PXG35" s="516"/>
      <c r="PXH35" s="516"/>
      <c r="PXI35" s="516"/>
      <c r="PXJ35" s="516"/>
      <c r="PXK35" s="516"/>
      <c r="PXL35" s="516"/>
      <c r="PXM35" s="516"/>
      <c r="PXN35" s="516"/>
      <c r="PXO35" s="516"/>
      <c r="PXP35" s="516"/>
      <c r="PXQ35" s="516"/>
      <c r="PXR35" s="516"/>
      <c r="PXS35" s="516"/>
      <c r="PXT35" s="516"/>
      <c r="PXU35" s="516"/>
      <c r="PXV35" s="516"/>
      <c r="PXW35" s="516"/>
      <c r="PXX35" s="516"/>
      <c r="PXY35" s="516"/>
      <c r="PXZ35" s="516"/>
      <c r="PYA35" s="516"/>
      <c r="PYB35" s="516"/>
      <c r="PYC35" s="516"/>
      <c r="PYD35" s="516"/>
      <c r="PYE35" s="516"/>
      <c r="PYF35" s="516"/>
      <c r="PYG35" s="516"/>
      <c r="PYH35" s="516"/>
      <c r="PYI35" s="516"/>
      <c r="PYJ35" s="516"/>
      <c r="PYK35" s="516"/>
      <c r="PYL35" s="516"/>
      <c r="PYM35" s="516"/>
      <c r="PYN35" s="516"/>
      <c r="PYO35" s="516"/>
      <c r="PYP35" s="516"/>
      <c r="PYQ35" s="516"/>
      <c r="PYR35" s="516"/>
      <c r="PYS35" s="516"/>
      <c r="PYT35" s="516"/>
      <c r="PYU35" s="516"/>
      <c r="PYV35" s="516"/>
      <c r="PYW35" s="516"/>
      <c r="PYX35" s="516"/>
      <c r="PYY35" s="516"/>
      <c r="PYZ35" s="516"/>
      <c r="PZA35" s="516"/>
      <c r="PZB35" s="516"/>
      <c r="PZC35" s="516"/>
      <c r="PZD35" s="516"/>
      <c r="PZE35" s="516"/>
      <c r="PZF35" s="516"/>
      <c r="PZG35" s="516"/>
      <c r="PZH35" s="516"/>
      <c r="PZI35" s="516"/>
      <c r="PZJ35" s="516"/>
      <c r="PZK35" s="516"/>
      <c r="PZL35" s="516"/>
      <c r="PZM35" s="516"/>
      <c r="PZN35" s="516"/>
      <c r="PZO35" s="516"/>
      <c r="PZP35" s="516"/>
      <c r="PZQ35" s="516"/>
      <c r="PZR35" s="516"/>
      <c r="PZS35" s="516"/>
      <c r="PZT35" s="516"/>
      <c r="PZU35" s="516"/>
      <c r="PZV35" s="516"/>
      <c r="PZW35" s="516"/>
      <c r="PZX35" s="516"/>
      <c r="PZY35" s="516"/>
      <c r="PZZ35" s="516"/>
      <c r="QAA35" s="516"/>
      <c r="QAB35" s="516"/>
      <c r="QAC35" s="516"/>
      <c r="QAD35" s="516"/>
      <c r="QAE35" s="516"/>
      <c r="QAF35" s="516"/>
      <c r="QAG35" s="516"/>
      <c r="QAH35" s="516"/>
      <c r="QAI35" s="516"/>
      <c r="QAJ35" s="516"/>
      <c r="QAK35" s="516"/>
      <c r="QAL35" s="516"/>
      <c r="QAM35" s="516"/>
      <c r="QAN35" s="516"/>
      <c r="QAO35" s="516"/>
      <c r="QAP35" s="516"/>
      <c r="QAQ35" s="516"/>
      <c r="QAR35" s="516"/>
      <c r="QAS35" s="516"/>
      <c r="QAT35" s="516"/>
      <c r="QAU35" s="516"/>
      <c r="QAV35" s="516"/>
      <c r="QAW35" s="516"/>
      <c r="QAX35" s="516"/>
      <c r="QAY35" s="516"/>
      <c r="QAZ35" s="516"/>
      <c r="QBA35" s="516"/>
      <c r="QBB35" s="516"/>
      <c r="QBC35" s="516"/>
      <c r="QBD35" s="516"/>
      <c r="QBE35" s="516"/>
      <c r="QBF35" s="516"/>
      <c r="QBG35" s="516"/>
      <c r="QBH35" s="516"/>
      <c r="QBI35" s="516"/>
      <c r="QBJ35" s="516"/>
      <c r="QBK35" s="516"/>
      <c r="QBL35" s="516"/>
      <c r="QBM35" s="516"/>
      <c r="QBN35" s="516"/>
      <c r="QBO35" s="516"/>
      <c r="QBP35" s="516"/>
      <c r="QBQ35" s="516"/>
      <c r="QBR35" s="516"/>
      <c r="QBS35" s="516"/>
      <c r="QBT35" s="516"/>
      <c r="QBU35" s="516"/>
      <c r="QBV35" s="516"/>
      <c r="QBW35" s="516"/>
      <c r="QBX35" s="516"/>
      <c r="QBY35" s="516"/>
      <c r="QBZ35" s="516"/>
      <c r="QCA35" s="516"/>
      <c r="QCB35" s="516"/>
      <c r="QCC35" s="516"/>
      <c r="QCD35" s="516"/>
      <c r="QCE35" s="516"/>
      <c r="QCF35" s="516"/>
      <c r="QCG35" s="516"/>
      <c r="QCH35" s="516"/>
      <c r="QCI35" s="516"/>
      <c r="QCJ35" s="516"/>
      <c r="QCK35" s="516"/>
      <c r="QCL35" s="516"/>
      <c r="QCM35" s="516"/>
      <c r="QCN35" s="516"/>
      <c r="QCO35" s="516"/>
      <c r="QCP35" s="516"/>
      <c r="QCQ35" s="516"/>
      <c r="QCR35" s="516"/>
      <c r="QCS35" s="516"/>
      <c r="QCT35" s="516"/>
      <c r="QCU35" s="516"/>
      <c r="QCV35" s="516"/>
      <c r="QCW35" s="516"/>
      <c r="QCX35" s="516"/>
      <c r="QCY35" s="516"/>
      <c r="QCZ35" s="516"/>
      <c r="QDA35" s="516"/>
      <c r="QDB35" s="516"/>
      <c r="QDC35" s="516"/>
      <c r="QDD35" s="516"/>
      <c r="QDE35" s="516"/>
      <c r="QDF35" s="516"/>
      <c r="QDG35" s="516"/>
      <c r="QDH35" s="516"/>
      <c r="QDI35" s="516"/>
      <c r="QDJ35" s="516"/>
      <c r="QDK35" s="516"/>
      <c r="QDL35" s="516"/>
      <c r="QDM35" s="516"/>
      <c r="QDN35" s="516"/>
      <c r="QDO35" s="516"/>
      <c r="QDP35" s="516"/>
      <c r="QDQ35" s="516"/>
      <c r="QDR35" s="516"/>
      <c r="QDS35" s="516"/>
      <c r="QDT35" s="516"/>
      <c r="QDU35" s="516"/>
      <c r="QDV35" s="516"/>
      <c r="QDW35" s="516"/>
      <c r="QDX35" s="516"/>
      <c r="QDY35" s="516"/>
      <c r="QDZ35" s="516"/>
      <c r="QEA35" s="516"/>
      <c r="QEB35" s="516"/>
      <c r="QEC35" s="516"/>
      <c r="QED35" s="516"/>
      <c r="QEE35" s="516"/>
      <c r="QEF35" s="516"/>
      <c r="QEG35" s="516"/>
      <c r="QEH35" s="516"/>
      <c r="QEI35" s="516"/>
      <c r="QEJ35" s="516"/>
      <c r="QEK35" s="516"/>
      <c r="QEL35" s="516"/>
      <c r="QEM35" s="516"/>
      <c r="QEN35" s="516"/>
      <c r="QEO35" s="516"/>
      <c r="QEP35" s="516"/>
      <c r="QEQ35" s="516"/>
      <c r="QER35" s="516"/>
      <c r="QES35" s="516"/>
      <c r="QET35" s="516"/>
      <c r="QEU35" s="516"/>
      <c r="QEV35" s="516"/>
      <c r="QEW35" s="516"/>
      <c r="QEX35" s="516"/>
      <c r="QEY35" s="516"/>
      <c r="QEZ35" s="516"/>
      <c r="QFA35" s="516"/>
      <c r="QFB35" s="516"/>
      <c r="QFC35" s="516"/>
      <c r="QFD35" s="516"/>
      <c r="QFE35" s="516"/>
      <c r="QFF35" s="516"/>
      <c r="QFG35" s="516"/>
      <c r="QFH35" s="516"/>
      <c r="QFI35" s="516"/>
      <c r="QFJ35" s="516"/>
      <c r="QFK35" s="516"/>
      <c r="QFL35" s="516"/>
      <c r="QFM35" s="516"/>
      <c r="QFN35" s="516"/>
      <c r="QFO35" s="516"/>
      <c r="QFP35" s="516"/>
      <c r="QFQ35" s="516"/>
      <c r="QFR35" s="516"/>
      <c r="QFS35" s="516"/>
      <c r="QFT35" s="516"/>
      <c r="QFU35" s="516"/>
      <c r="QFV35" s="516"/>
      <c r="QFW35" s="516"/>
      <c r="QFX35" s="516"/>
      <c r="QFY35" s="516"/>
      <c r="QFZ35" s="516"/>
      <c r="QGA35" s="516"/>
      <c r="QGB35" s="516"/>
      <c r="QGC35" s="516"/>
      <c r="QGD35" s="516"/>
      <c r="QGE35" s="516"/>
      <c r="QGF35" s="516"/>
      <c r="QGG35" s="516"/>
      <c r="QGH35" s="516"/>
      <c r="QGI35" s="516"/>
      <c r="QGJ35" s="516"/>
      <c r="QGK35" s="516"/>
      <c r="QGL35" s="516"/>
      <c r="QGM35" s="516"/>
      <c r="QGN35" s="516"/>
      <c r="QGO35" s="516"/>
      <c r="QGP35" s="516"/>
      <c r="QGQ35" s="516"/>
      <c r="QGR35" s="516"/>
      <c r="QGS35" s="516"/>
      <c r="QGT35" s="516"/>
      <c r="QGU35" s="516"/>
      <c r="QGV35" s="516"/>
      <c r="QGW35" s="516"/>
      <c r="QGX35" s="516"/>
      <c r="QGY35" s="516"/>
      <c r="QGZ35" s="516"/>
      <c r="QHA35" s="516"/>
      <c r="QHB35" s="516"/>
      <c r="QHC35" s="516"/>
      <c r="QHD35" s="516"/>
      <c r="QHE35" s="516"/>
      <c r="QHF35" s="516"/>
      <c r="QHG35" s="516"/>
      <c r="QHH35" s="516"/>
      <c r="QHI35" s="516"/>
      <c r="QHJ35" s="516"/>
      <c r="QHK35" s="516"/>
      <c r="QHL35" s="516"/>
      <c r="QHM35" s="516"/>
      <c r="QHN35" s="516"/>
      <c r="QHO35" s="516"/>
      <c r="QHP35" s="516"/>
      <c r="QHQ35" s="516"/>
      <c r="QHR35" s="516"/>
      <c r="QHS35" s="516"/>
      <c r="QHT35" s="516"/>
      <c r="QHU35" s="516"/>
      <c r="QHV35" s="516"/>
      <c r="QHW35" s="516"/>
      <c r="QHX35" s="516"/>
      <c r="QHY35" s="516"/>
      <c r="QHZ35" s="516"/>
      <c r="QIA35" s="516"/>
      <c r="QIB35" s="516"/>
      <c r="QIC35" s="516"/>
      <c r="QID35" s="516"/>
      <c r="QIE35" s="516"/>
      <c r="QIF35" s="516"/>
      <c r="QIG35" s="516"/>
      <c r="QIH35" s="516"/>
      <c r="QII35" s="516"/>
      <c r="QIJ35" s="516"/>
      <c r="QIK35" s="516"/>
      <c r="QIL35" s="516"/>
      <c r="QIM35" s="516"/>
      <c r="QIN35" s="516"/>
      <c r="QIO35" s="516"/>
      <c r="QIP35" s="516"/>
      <c r="QIQ35" s="516"/>
      <c r="QIR35" s="516"/>
      <c r="QIS35" s="516"/>
      <c r="QIT35" s="516"/>
      <c r="QIU35" s="516"/>
      <c r="QIV35" s="516"/>
      <c r="QIW35" s="516"/>
      <c r="QIX35" s="516"/>
      <c r="QIY35" s="516"/>
      <c r="QIZ35" s="516"/>
      <c r="QJA35" s="516"/>
      <c r="QJB35" s="516"/>
      <c r="QJC35" s="516"/>
      <c r="QJD35" s="516"/>
      <c r="QJE35" s="516"/>
      <c r="QJF35" s="516"/>
      <c r="QJG35" s="516"/>
      <c r="QJH35" s="516"/>
      <c r="QJI35" s="516"/>
      <c r="QJJ35" s="516"/>
      <c r="QJK35" s="516"/>
      <c r="QJL35" s="516"/>
      <c r="QJM35" s="516"/>
      <c r="QJN35" s="516"/>
      <c r="QJO35" s="516"/>
      <c r="QJP35" s="516"/>
      <c r="QJQ35" s="516"/>
      <c r="QJR35" s="516"/>
      <c r="QJS35" s="516"/>
      <c r="QJT35" s="516"/>
      <c r="QJU35" s="516"/>
      <c r="QJV35" s="516"/>
      <c r="QJW35" s="516"/>
      <c r="QJX35" s="516"/>
      <c r="QJY35" s="516"/>
      <c r="QJZ35" s="516"/>
      <c r="QKA35" s="516"/>
      <c r="QKB35" s="516"/>
      <c r="QKC35" s="516"/>
      <c r="QKD35" s="516"/>
      <c r="QKE35" s="516"/>
      <c r="QKF35" s="516"/>
      <c r="QKG35" s="516"/>
      <c r="QKH35" s="516"/>
      <c r="QKI35" s="516"/>
      <c r="QKJ35" s="516"/>
      <c r="QKK35" s="516"/>
      <c r="QKL35" s="516"/>
      <c r="QKM35" s="516"/>
      <c r="QKN35" s="516"/>
      <c r="QKO35" s="516"/>
      <c r="QKP35" s="516"/>
      <c r="QKQ35" s="516"/>
      <c r="QKR35" s="516"/>
      <c r="QKS35" s="516"/>
      <c r="QKT35" s="516"/>
      <c r="QKU35" s="516"/>
      <c r="QKV35" s="516"/>
      <c r="QKW35" s="516"/>
      <c r="QKX35" s="516"/>
      <c r="QKY35" s="516"/>
      <c r="QKZ35" s="516"/>
      <c r="QLA35" s="516"/>
      <c r="QLB35" s="516"/>
      <c r="QLC35" s="516"/>
      <c r="QLD35" s="516"/>
      <c r="QLE35" s="516"/>
      <c r="QLF35" s="516"/>
      <c r="QLG35" s="516"/>
      <c r="QLH35" s="516"/>
      <c r="QLI35" s="516"/>
      <c r="QLJ35" s="516"/>
      <c r="QLK35" s="516"/>
      <c r="QLL35" s="516"/>
      <c r="QLM35" s="516"/>
      <c r="QLN35" s="516"/>
      <c r="QLO35" s="516"/>
      <c r="QLP35" s="516"/>
      <c r="QLQ35" s="516"/>
      <c r="QLR35" s="516"/>
      <c r="QLS35" s="516"/>
      <c r="QLT35" s="516"/>
      <c r="QLU35" s="516"/>
      <c r="QLV35" s="516"/>
      <c r="QLW35" s="516"/>
      <c r="QLX35" s="516"/>
      <c r="QLY35" s="516"/>
      <c r="QLZ35" s="516"/>
      <c r="QMA35" s="516"/>
      <c r="QMB35" s="516"/>
      <c r="QMC35" s="516"/>
      <c r="QMD35" s="516"/>
      <c r="QME35" s="516"/>
      <c r="QMF35" s="516"/>
      <c r="QMG35" s="516"/>
      <c r="QMH35" s="516"/>
      <c r="QMI35" s="516"/>
      <c r="QMJ35" s="516"/>
      <c r="QMK35" s="516"/>
      <c r="QML35" s="516"/>
      <c r="QMM35" s="516"/>
      <c r="QMN35" s="516"/>
      <c r="QMO35" s="516"/>
      <c r="QMP35" s="516"/>
      <c r="QMQ35" s="516"/>
      <c r="QMR35" s="516"/>
      <c r="QMS35" s="516"/>
      <c r="QMT35" s="516"/>
      <c r="QMU35" s="516"/>
      <c r="QMV35" s="516"/>
      <c r="QMW35" s="516"/>
      <c r="QMX35" s="516"/>
      <c r="QMY35" s="516"/>
      <c r="QMZ35" s="516"/>
      <c r="QNA35" s="516"/>
      <c r="QNB35" s="516"/>
      <c r="QNC35" s="516"/>
      <c r="QND35" s="516"/>
      <c r="QNE35" s="516"/>
      <c r="QNF35" s="516"/>
      <c r="QNG35" s="516"/>
      <c r="QNH35" s="516"/>
      <c r="QNI35" s="516"/>
      <c r="QNJ35" s="516"/>
      <c r="QNK35" s="516"/>
      <c r="QNL35" s="516"/>
      <c r="QNM35" s="516"/>
      <c r="QNN35" s="516"/>
      <c r="QNO35" s="516"/>
      <c r="QNP35" s="516"/>
      <c r="QNQ35" s="516"/>
      <c r="QNR35" s="516"/>
      <c r="QNS35" s="516"/>
      <c r="QNT35" s="516"/>
      <c r="QNU35" s="516"/>
      <c r="QNV35" s="516"/>
      <c r="QNW35" s="516"/>
      <c r="QNX35" s="516"/>
      <c r="QNY35" s="516"/>
      <c r="QNZ35" s="516"/>
      <c r="QOA35" s="516"/>
      <c r="QOB35" s="516"/>
      <c r="QOC35" s="516"/>
      <c r="QOD35" s="516"/>
      <c r="QOE35" s="516"/>
      <c r="QOF35" s="516"/>
      <c r="QOG35" s="516"/>
      <c r="QOH35" s="516"/>
      <c r="QOI35" s="516"/>
      <c r="QOJ35" s="516"/>
      <c r="QOK35" s="516"/>
      <c r="QOL35" s="516"/>
      <c r="QOM35" s="516"/>
      <c r="QON35" s="516"/>
      <c r="QOO35" s="516"/>
      <c r="QOP35" s="516"/>
      <c r="QOQ35" s="516"/>
      <c r="QOR35" s="516"/>
      <c r="QOS35" s="516"/>
      <c r="QOT35" s="516"/>
      <c r="QOU35" s="516"/>
      <c r="QOV35" s="516"/>
      <c r="QOW35" s="516"/>
      <c r="QOX35" s="516"/>
      <c r="QOY35" s="516"/>
      <c r="QOZ35" s="516"/>
      <c r="QPA35" s="516"/>
      <c r="QPB35" s="516"/>
      <c r="QPC35" s="516"/>
      <c r="QPD35" s="516"/>
      <c r="QPE35" s="516"/>
      <c r="QPF35" s="516"/>
      <c r="QPG35" s="516"/>
      <c r="QPH35" s="516"/>
      <c r="QPI35" s="516"/>
      <c r="QPJ35" s="516"/>
      <c r="QPK35" s="516"/>
      <c r="QPL35" s="516"/>
      <c r="QPM35" s="516"/>
      <c r="QPN35" s="516"/>
      <c r="QPO35" s="516"/>
      <c r="QPP35" s="516"/>
      <c r="QPQ35" s="516"/>
      <c r="QPR35" s="516"/>
      <c r="QPS35" s="516"/>
      <c r="QPT35" s="516"/>
      <c r="QPU35" s="516"/>
      <c r="QPV35" s="516"/>
      <c r="QPW35" s="516"/>
      <c r="QPX35" s="516"/>
      <c r="QPY35" s="516"/>
      <c r="QPZ35" s="516"/>
      <c r="QQA35" s="516"/>
      <c r="QQB35" s="516"/>
      <c r="QQC35" s="516"/>
      <c r="QQD35" s="516"/>
      <c r="QQE35" s="516"/>
      <c r="QQF35" s="516"/>
      <c r="QQG35" s="516"/>
      <c r="QQH35" s="516"/>
      <c r="QQI35" s="516"/>
      <c r="QQJ35" s="516"/>
      <c r="QQK35" s="516"/>
      <c r="QQL35" s="516"/>
      <c r="QQM35" s="516"/>
      <c r="QQN35" s="516"/>
      <c r="QQO35" s="516"/>
      <c r="QQP35" s="516"/>
      <c r="QQQ35" s="516"/>
      <c r="QQR35" s="516"/>
      <c r="QQS35" s="516"/>
      <c r="QQT35" s="516"/>
      <c r="QQU35" s="516"/>
      <c r="QQV35" s="516"/>
      <c r="QQW35" s="516"/>
      <c r="QQX35" s="516"/>
      <c r="QQY35" s="516"/>
      <c r="QQZ35" s="516"/>
      <c r="QRA35" s="516"/>
      <c r="QRB35" s="516"/>
      <c r="QRC35" s="516"/>
      <c r="QRD35" s="516"/>
      <c r="QRE35" s="516"/>
      <c r="QRF35" s="516"/>
      <c r="QRG35" s="516"/>
      <c r="QRH35" s="516"/>
      <c r="QRI35" s="516"/>
      <c r="QRJ35" s="516"/>
      <c r="QRK35" s="516"/>
      <c r="QRL35" s="516"/>
      <c r="QRM35" s="516"/>
      <c r="QRN35" s="516"/>
      <c r="QRO35" s="516"/>
      <c r="QRP35" s="516"/>
      <c r="QRQ35" s="516"/>
      <c r="QRR35" s="516"/>
      <c r="QRS35" s="516"/>
      <c r="QRT35" s="516"/>
      <c r="QRU35" s="516"/>
      <c r="QRV35" s="516"/>
      <c r="QRW35" s="516"/>
      <c r="QRX35" s="516"/>
      <c r="QRY35" s="516"/>
      <c r="QRZ35" s="516"/>
      <c r="QSA35" s="516"/>
      <c r="QSB35" s="516"/>
      <c r="QSC35" s="516"/>
      <c r="QSD35" s="516"/>
      <c r="QSE35" s="516"/>
      <c r="QSF35" s="516"/>
      <c r="QSG35" s="516"/>
      <c r="QSH35" s="516"/>
      <c r="QSI35" s="516"/>
      <c r="QSJ35" s="516"/>
      <c r="QSK35" s="516"/>
      <c r="QSL35" s="516"/>
      <c r="QSM35" s="516"/>
      <c r="QSN35" s="516"/>
      <c r="QSO35" s="516"/>
      <c r="QSP35" s="516"/>
      <c r="QSQ35" s="516"/>
      <c r="QSR35" s="516"/>
      <c r="QSS35" s="516"/>
      <c r="QST35" s="516"/>
      <c r="QSU35" s="516"/>
      <c r="QSV35" s="516"/>
      <c r="QSW35" s="516"/>
      <c r="QSX35" s="516"/>
      <c r="QSY35" s="516"/>
      <c r="QSZ35" s="516"/>
      <c r="QTA35" s="516"/>
      <c r="QTB35" s="516"/>
      <c r="QTC35" s="516"/>
      <c r="QTD35" s="516"/>
      <c r="QTE35" s="516"/>
      <c r="QTF35" s="516"/>
      <c r="QTG35" s="516"/>
      <c r="QTH35" s="516"/>
      <c r="QTI35" s="516"/>
      <c r="QTJ35" s="516"/>
      <c r="QTK35" s="516"/>
      <c r="QTL35" s="516"/>
      <c r="QTM35" s="516"/>
      <c r="QTN35" s="516"/>
      <c r="QTO35" s="516"/>
      <c r="QTP35" s="516"/>
      <c r="QTQ35" s="516"/>
      <c r="QTR35" s="516"/>
      <c r="QTS35" s="516"/>
      <c r="QTT35" s="516"/>
      <c r="QTU35" s="516"/>
      <c r="QTV35" s="516"/>
      <c r="QTW35" s="516"/>
      <c r="QTX35" s="516"/>
      <c r="QTY35" s="516"/>
      <c r="QTZ35" s="516"/>
      <c r="QUA35" s="516"/>
      <c r="QUB35" s="516"/>
      <c r="QUC35" s="516"/>
      <c r="QUD35" s="516"/>
      <c r="QUE35" s="516"/>
      <c r="QUF35" s="516"/>
      <c r="QUG35" s="516"/>
      <c r="QUH35" s="516"/>
      <c r="QUI35" s="516"/>
      <c r="QUJ35" s="516"/>
      <c r="QUK35" s="516"/>
      <c r="QUL35" s="516"/>
      <c r="QUM35" s="516"/>
      <c r="QUN35" s="516"/>
      <c r="QUO35" s="516"/>
      <c r="QUP35" s="516"/>
      <c r="QUQ35" s="516"/>
      <c r="QUR35" s="516"/>
      <c r="QUS35" s="516"/>
      <c r="QUT35" s="516"/>
      <c r="QUU35" s="516"/>
      <c r="QUV35" s="516"/>
      <c r="QUW35" s="516"/>
      <c r="QUX35" s="516"/>
      <c r="QUY35" s="516"/>
      <c r="QUZ35" s="516"/>
      <c r="QVA35" s="516"/>
      <c r="QVB35" s="516"/>
      <c r="QVC35" s="516"/>
      <c r="QVD35" s="516"/>
      <c r="QVE35" s="516"/>
      <c r="QVF35" s="516"/>
      <c r="QVG35" s="516"/>
      <c r="QVH35" s="516"/>
      <c r="QVI35" s="516"/>
      <c r="QVJ35" s="516"/>
      <c r="QVK35" s="516"/>
      <c r="QVL35" s="516"/>
      <c r="QVM35" s="516"/>
      <c r="QVN35" s="516"/>
      <c r="QVO35" s="516"/>
      <c r="QVP35" s="516"/>
      <c r="QVQ35" s="516"/>
      <c r="QVR35" s="516"/>
      <c r="QVS35" s="516"/>
      <c r="QVT35" s="516"/>
      <c r="QVU35" s="516"/>
      <c r="QVV35" s="516"/>
      <c r="QVW35" s="516"/>
      <c r="QVX35" s="516"/>
      <c r="QVY35" s="516"/>
      <c r="QVZ35" s="516"/>
      <c r="QWA35" s="516"/>
      <c r="QWB35" s="516"/>
      <c r="QWC35" s="516"/>
      <c r="QWD35" s="516"/>
      <c r="QWE35" s="516"/>
      <c r="QWF35" s="516"/>
      <c r="QWG35" s="516"/>
      <c r="QWH35" s="516"/>
      <c r="QWI35" s="516"/>
      <c r="QWJ35" s="516"/>
      <c r="QWK35" s="516"/>
      <c r="QWL35" s="516"/>
      <c r="QWM35" s="516"/>
      <c r="QWN35" s="516"/>
      <c r="QWO35" s="516"/>
      <c r="QWP35" s="516"/>
      <c r="QWQ35" s="516"/>
      <c r="QWR35" s="516"/>
      <c r="QWS35" s="516"/>
      <c r="QWT35" s="516"/>
      <c r="QWU35" s="516"/>
      <c r="QWV35" s="516"/>
      <c r="QWW35" s="516"/>
      <c r="QWX35" s="516"/>
      <c r="QWY35" s="516"/>
      <c r="QWZ35" s="516"/>
      <c r="QXA35" s="516"/>
      <c r="QXB35" s="516"/>
      <c r="QXC35" s="516"/>
      <c r="QXD35" s="516"/>
      <c r="QXE35" s="516"/>
      <c r="QXF35" s="516"/>
      <c r="QXG35" s="516"/>
      <c r="QXH35" s="516"/>
      <c r="QXI35" s="516"/>
      <c r="QXJ35" s="516"/>
      <c r="QXK35" s="516"/>
      <c r="QXL35" s="516"/>
      <c r="QXM35" s="516"/>
      <c r="QXN35" s="516"/>
      <c r="QXO35" s="516"/>
      <c r="QXP35" s="516"/>
      <c r="QXQ35" s="516"/>
      <c r="QXR35" s="516"/>
      <c r="QXS35" s="516"/>
      <c r="QXT35" s="516"/>
      <c r="QXU35" s="516"/>
      <c r="QXV35" s="516"/>
      <c r="QXW35" s="516"/>
      <c r="QXX35" s="516"/>
      <c r="QXY35" s="516"/>
      <c r="QXZ35" s="516"/>
      <c r="QYA35" s="516"/>
      <c r="QYB35" s="516"/>
      <c r="QYC35" s="516"/>
      <c r="QYD35" s="516"/>
      <c r="QYE35" s="516"/>
      <c r="QYF35" s="516"/>
      <c r="QYG35" s="516"/>
      <c r="QYH35" s="516"/>
      <c r="QYI35" s="516"/>
      <c r="QYJ35" s="516"/>
      <c r="QYK35" s="516"/>
      <c r="QYL35" s="516"/>
      <c r="QYM35" s="516"/>
      <c r="QYN35" s="516"/>
      <c r="QYO35" s="516"/>
      <c r="QYP35" s="516"/>
      <c r="QYQ35" s="516"/>
      <c r="QYR35" s="516"/>
      <c r="QYS35" s="516"/>
      <c r="QYT35" s="516"/>
      <c r="QYU35" s="516"/>
      <c r="QYV35" s="516"/>
      <c r="QYW35" s="516"/>
      <c r="QYX35" s="516"/>
      <c r="QYY35" s="516"/>
      <c r="QYZ35" s="516"/>
      <c r="QZA35" s="516"/>
      <c r="QZB35" s="516"/>
      <c r="QZC35" s="516"/>
      <c r="QZD35" s="516"/>
      <c r="QZE35" s="516"/>
      <c r="QZF35" s="516"/>
      <c r="QZG35" s="516"/>
      <c r="QZH35" s="516"/>
      <c r="QZI35" s="516"/>
      <c r="QZJ35" s="516"/>
      <c r="QZK35" s="516"/>
      <c r="QZL35" s="516"/>
      <c r="QZM35" s="516"/>
      <c r="QZN35" s="516"/>
      <c r="QZO35" s="516"/>
      <c r="QZP35" s="516"/>
      <c r="QZQ35" s="516"/>
      <c r="QZR35" s="516"/>
      <c r="QZS35" s="516"/>
      <c r="QZT35" s="516"/>
      <c r="QZU35" s="516"/>
      <c r="QZV35" s="516"/>
      <c r="QZW35" s="516"/>
      <c r="QZX35" s="516"/>
      <c r="QZY35" s="516"/>
      <c r="QZZ35" s="516"/>
      <c r="RAA35" s="516"/>
      <c r="RAB35" s="516"/>
      <c r="RAC35" s="516"/>
      <c r="RAD35" s="516"/>
      <c r="RAE35" s="516"/>
      <c r="RAF35" s="516"/>
      <c r="RAG35" s="516"/>
      <c r="RAH35" s="516"/>
      <c r="RAI35" s="516"/>
      <c r="RAJ35" s="516"/>
      <c r="RAK35" s="516"/>
      <c r="RAL35" s="516"/>
      <c r="RAM35" s="516"/>
      <c r="RAN35" s="516"/>
      <c r="RAO35" s="516"/>
      <c r="RAP35" s="516"/>
      <c r="RAQ35" s="516"/>
      <c r="RAR35" s="516"/>
      <c r="RAS35" s="516"/>
      <c r="RAT35" s="516"/>
      <c r="RAU35" s="516"/>
      <c r="RAV35" s="516"/>
      <c r="RAW35" s="516"/>
      <c r="RAX35" s="516"/>
      <c r="RAY35" s="516"/>
      <c r="RAZ35" s="516"/>
      <c r="RBA35" s="516"/>
      <c r="RBB35" s="516"/>
      <c r="RBC35" s="516"/>
      <c r="RBD35" s="516"/>
      <c r="RBE35" s="516"/>
      <c r="RBF35" s="516"/>
      <c r="RBG35" s="516"/>
      <c r="RBH35" s="516"/>
      <c r="RBI35" s="516"/>
      <c r="RBJ35" s="516"/>
      <c r="RBK35" s="516"/>
      <c r="RBL35" s="516"/>
      <c r="RBM35" s="516"/>
      <c r="RBN35" s="516"/>
      <c r="RBO35" s="516"/>
      <c r="RBP35" s="516"/>
      <c r="RBQ35" s="516"/>
      <c r="RBR35" s="516"/>
      <c r="RBS35" s="516"/>
      <c r="RBT35" s="516"/>
      <c r="RBU35" s="516"/>
      <c r="RBV35" s="516"/>
      <c r="RBW35" s="516"/>
      <c r="RBX35" s="516"/>
      <c r="RBY35" s="516"/>
      <c r="RBZ35" s="516"/>
      <c r="RCA35" s="516"/>
      <c r="RCB35" s="516"/>
      <c r="RCC35" s="516"/>
      <c r="RCD35" s="516"/>
      <c r="RCE35" s="516"/>
      <c r="RCF35" s="516"/>
      <c r="RCG35" s="516"/>
      <c r="RCH35" s="516"/>
      <c r="RCI35" s="516"/>
      <c r="RCJ35" s="516"/>
      <c r="RCK35" s="516"/>
      <c r="RCL35" s="516"/>
      <c r="RCM35" s="516"/>
      <c r="RCN35" s="516"/>
      <c r="RCO35" s="516"/>
      <c r="RCP35" s="516"/>
      <c r="RCQ35" s="516"/>
      <c r="RCR35" s="516"/>
      <c r="RCS35" s="516"/>
      <c r="RCT35" s="516"/>
      <c r="RCU35" s="516"/>
      <c r="RCV35" s="516"/>
      <c r="RCW35" s="516"/>
      <c r="RCX35" s="516"/>
      <c r="RCY35" s="516"/>
      <c r="RCZ35" s="516"/>
      <c r="RDA35" s="516"/>
      <c r="RDB35" s="516"/>
      <c r="RDC35" s="516"/>
      <c r="RDD35" s="516"/>
      <c r="RDE35" s="516"/>
      <c r="RDF35" s="516"/>
      <c r="RDG35" s="516"/>
      <c r="RDH35" s="516"/>
      <c r="RDI35" s="516"/>
      <c r="RDJ35" s="516"/>
      <c r="RDK35" s="516"/>
      <c r="RDL35" s="516"/>
      <c r="RDM35" s="516"/>
      <c r="RDN35" s="516"/>
      <c r="RDO35" s="516"/>
      <c r="RDP35" s="516"/>
      <c r="RDQ35" s="516"/>
      <c r="RDR35" s="516"/>
      <c r="RDS35" s="516"/>
      <c r="RDT35" s="516"/>
      <c r="RDU35" s="516"/>
      <c r="RDV35" s="516"/>
      <c r="RDW35" s="516"/>
      <c r="RDX35" s="516"/>
      <c r="RDY35" s="516"/>
      <c r="RDZ35" s="516"/>
      <c r="REA35" s="516"/>
      <c r="REB35" s="516"/>
      <c r="REC35" s="516"/>
      <c r="RED35" s="516"/>
      <c r="REE35" s="516"/>
      <c r="REF35" s="516"/>
      <c r="REG35" s="516"/>
      <c r="REH35" s="516"/>
      <c r="REI35" s="516"/>
      <c r="REJ35" s="516"/>
      <c r="REK35" s="516"/>
      <c r="REL35" s="516"/>
      <c r="REM35" s="516"/>
      <c r="REN35" s="516"/>
      <c r="REO35" s="516"/>
      <c r="REP35" s="516"/>
      <c r="REQ35" s="516"/>
      <c r="RER35" s="516"/>
      <c r="RES35" s="516"/>
      <c r="RET35" s="516"/>
      <c r="REU35" s="516"/>
      <c r="REV35" s="516"/>
      <c r="REW35" s="516"/>
      <c r="REX35" s="516"/>
      <c r="REY35" s="516"/>
      <c r="REZ35" s="516"/>
      <c r="RFA35" s="516"/>
      <c r="RFB35" s="516"/>
      <c r="RFC35" s="516"/>
      <c r="RFD35" s="516"/>
      <c r="RFE35" s="516"/>
      <c r="RFF35" s="516"/>
      <c r="RFG35" s="516"/>
      <c r="RFH35" s="516"/>
      <c r="RFI35" s="516"/>
      <c r="RFJ35" s="516"/>
      <c r="RFK35" s="516"/>
      <c r="RFL35" s="516"/>
      <c r="RFM35" s="516"/>
      <c r="RFN35" s="516"/>
      <c r="RFO35" s="516"/>
      <c r="RFP35" s="516"/>
      <c r="RFQ35" s="516"/>
      <c r="RFR35" s="516"/>
      <c r="RFS35" s="516"/>
      <c r="RFT35" s="516"/>
      <c r="RFU35" s="516"/>
      <c r="RFV35" s="516"/>
      <c r="RFW35" s="516"/>
      <c r="RFX35" s="516"/>
      <c r="RFY35" s="516"/>
      <c r="RFZ35" s="516"/>
      <c r="RGA35" s="516"/>
      <c r="RGB35" s="516"/>
      <c r="RGC35" s="516"/>
      <c r="RGD35" s="516"/>
      <c r="RGE35" s="516"/>
      <c r="RGF35" s="516"/>
      <c r="RGG35" s="516"/>
      <c r="RGH35" s="516"/>
      <c r="RGI35" s="516"/>
      <c r="RGJ35" s="516"/>
      <c r="RGK35" s="516"/>
      <c r="RGL35" s="516"/>
      <c r="RGM35" s="516"/>
      <c r="RGN35" s="516"/>
      <c r="RGO35" s="516"/>
      <c r="RGP35" s="516"/>
      <c r="RGQ35" s="516"/>
      <c r="RGR35" s="516"/>
      <c r="RGS35" s="516"/>
      <c r="RGT35" s="516"/>
      <c r="RGU35" s="516"/>
      <c r="RGV35" s="516"/>
      <c r="RGW35" s="516"/>
      <c r="RGX35" s="516"/>
      <c r="RGY35" s="516"/>
      <c r="RGZ35" s="516"/>
      <c r="RHA35" s="516"/>
      <c r="RHB35" s="516"/>
      <c r="RHC35" s="516"/>
      <c r="RHD35" s="516"/>
      <c r="RHE35" s="516"/>
      <c r="RHF35" s="516"/>
      <c r="RHG35" s="516"/>
      <c r="RHH35" s="516"/>
      <c r="RHI35" s="516"/>
      <c r="RHJ35" s="516"/>
      <c r="RHK35" s="516"/>
      <c r="RHL35" s="516"/>
      <c r="RHM35" s="516"/>
      <c r="RHN35" s="516"/>
      <c r="RHO35" s="516"/>
      <c r="RHP35" s="516"/>
      <c r="RHQ35" s="516"/>
      <c r="RHR35" s="516"/>
      <c r="RHS35" s="516"/>
      <c r="RHT35" s="516"/>
      <c r="RHU35" s="516"/>
      <c r="RHV35" s="516"/>
      <c r="RHW35" s="516"/>
      <c r="RHX35" s="516"/>
      <c r="RHY35" s="516"/>
      <c r="RHZ35" s="516"/>
      <c r="RIA35" s="516"/>
      <c r="RIB35" s="516"/>
      <c r="RIC35" s="516"/>
      <c r="RID35" s="516"/>
      <c r="RIE35" s="516"/>
      <c r="RIF35" s="516"/>
      <c r="RIG35" s="516"/>
      <c r="RIH35" s="516"/>
      <c r="RII35" s="516"/>
      <c r="RIJ35" s="516"/>
      <c r="RIK35" s="516"/>
      <c r="RIL35" s="516"/>
      <c r="RIM35" s="516"/>
      <c r="RIN35" s="516"/>
      <c r="RIO35" s="516"/>
      <c r="RIP35" s="516"/>
      <c r="RIQ35" s="516"/>
      <c r="RIR35" s="516"/>
      <c r="RIS35" s="516"/>
      <c r="RIT35" s="516"/>
      <c r="RIU35" s="516"/>
      <c r="RIV35" s="516"/>
      <c r="RIW35" s="516"/>
      <c r="RIX35" s="516"/>
      <c r="RIY35" s="516"/>
      <c r="RIZ35" s="516"/>
      <c r="RJA35" s="516"/>
      <c r="RJB35" s="516"/>
      <c r="RJC35" s="516"/>
      <c r="RJD35" s="516"/>
      <c r="RJE35" s="516"/>
      <c r="RJF35" s="516"/>
      <c r="RJG35" s="516"/>
      <c r="RJH35" s="516"/>
      <c r="RJI35" s="516"/>
      <c r="RJJ35" s="516"/>
      <c r="RJK35" s="516"/>
      <c r="RJL35" s="516"/>
      <c r="RJM35" s="516"/>
      <c r="RJN35" s="516"/>
      <c r="RJO35" s="516"/>
      <c r="RJP35" s="516"/>
      <c r="RJQ35" s="516"/>
      <c r="RJR35" s="516"/>
      <c r="RJS35" s="516"/>
      <c r="RJT35" s="516"/>
      <c r="RJU35" s="516"/>
      <c r="RJV35" s="516"/>
      <c r="RJW35" s="516"/>
      <c r="RJX35" s="516"/>
      <c r="RJY35" s="516"/>
      <c r="RJZ35" s="516"/>
      <c r="RKA35" s="516"/>
      <c r="RKB35" s="516"/>
      <c r="RKC35" s="516"/>
      <c r="RKD35" s="516"/>
      <c r="RKE35" s="516"/>
      <c r="RKF35" s="516"/>
      <c r="RKG35" s="516"/>
      <c r="RKH35" s="516"/>
      <c r="RKI35" s="516"/>
      <c r="RKJ35" s="516"/>
      <c r="RKK35" s="516"/>
      <c r="RKL35" s="516"/>
      <c r="RKM35" s="516"/>
      <c r="RKN35" s="516"/>
      <c r="RKO35" s="516"/>
      <c r="RKP35" s="516"/>
      <c r="RKQ35" s="516"/>
      <c r="RKR35" s="516"/>
      <c r="RKS35" s="516"/>
      <c r="RKT35" s="516"/>
      <c r="RKU35" s="516"/>
      <c r="RKV35" s="516"/>
      <c r="RKW35" s="516"/>
      <c r="RKX35" s="516"/>
      <c r="RKY35" s="516"/>
      <c r="RKZ35" s="516"/>
      <c r="RLA35" s="516"/>
      <c r="RLB35" s="516"/>
      <c r="RLC35" s="516"/>
      <c r="RLD35" s="516"/>
      <c r="RLE35" s="516"/>
      <c r="RLF35" s="516"/>
      <c r="RLG35" s="516"/>
      <c r="RLH35" s="516"/>
      <c r="RLI35" s="516"/>
      <c r="RLJ35" s="516"/>
      <c r="RLK35" s="516"/>
      <c r="RLL35" s="516"/>
      <c r="RLM35" s="516"/>
      <c r="RLN35" s="516"/>
      <c r="RLO35" s="516"/>
      <c r="RLP35" s="516"/>
      <c r="RLQ35" s="516"/>
      <c r="RLR35" s="516"/>
      <c r="RLS35" s="516"/>
      <c r="RLT35" s="516"/>
      <c r="RLU35" s="516"/>
      <c r="RLV35" s="516"/>
      <c r="RLW35" s="516"/>
      <c r="RLX35" s="516"/>
      <c r="RLY35" s="516"/>
      <c r="RLZ35" s="516"/>
      <c r="RMA35" s="516"/>
      <c r="RMB35" s="516"/>
      <c r="RMC35" s="516"/>
      <c r="RMD35" s="516"/>
      <c r="RME35" s="516"/>
      <c r="RMF35" s="516"/>
      <c r="RMG35" s="516"/>
      <c r="RMH35" s="516"/>
      <c r="RMI35" s="516"/>
      <c r="RMJ35" s="516"/>
      <c r="RMK35" s="516"/>
      <c r="RML35" s="516"/>
      <c r="RMM35" s="516"/>
      <c r="RMN35" s="516"/>
      <c r="RMO35" s="516"/>
      <c r="RMP35" s="516"/>
      <c r="RMQ35" s="516"/>
      <c r="RMR35" s="516"/>
      <c r="RMS35" s="516"/>
      <c r="RMT35" s="516"/>
      <c r="RMU35" s="516"/>
      <c r="RMV35" s="516"/>
      <c r="RMW35" s="516"/>
      <c r="RMX35" s="516"/>
      <c r="RMY35" s="516"/>
      <c r="RMZ35" s="516"/>
      <c r="RNA35" s="516"/>
      <c r="RNB35" s="516"/>
      <c r="RNC35" s="516"/>
      <c r="RND35" s="516"/>
      <c r="RNE35" s="516"/>
      <c r="RNF35" s="516"/>
      <c r="RNG35" s="516"/>
      <c r="RNH35" s="516"/>
      <c r="RNI35" s="516"/>
      <c r="RNJ35" s="516"/>
      <c r="RNK35" s="516"/>
      <c r="RNL35" s="516"/>
      <c r="RNM35" s="516"/>
      <c r="RNN35" s="516"/>
      <c r="RNO35" s="516"/>
      <c r="RNP35" s="516"/>
      <c r="RNQ35" s="516"/>
      <c r="RNR35" s="516"/>
      <c r="RNS35" s="516"/>
      <c r="RNT35" s="516"/>
      <c r="RNU35" s="516"/>
      <c r="RNV35" s="516"/>
      <c r="RNW35" s="516"/>
      <c r="RNX35" s="516"/>
      <c r="RNY35" s="516"/>
      <c r="RNZ35" s="516"/>
      <c r="ROA35" s="516"/>
      <c r="ROB35" s="516"/>
      <c r="ROC35" s="516"/>
      <c r="ROD35" s="516"/>
      <c r="ROE35" s="516"/>
      <c r="ROF35" s="516"/>
      <c r="ROG35" s="516"/>
      <c r="ROH35" s="516"/>
      <c r="ROI35" s="516"/>
      <c r="ROJ35" s="516"/>
      <c r="ROK35" s="516"/>
      <c r="ROL35" s="516"/>
      <c r="ROM35" s="516"/>
      <c r="RON35" s="516"/>
      <c r="ROO35" s="516"/>
      <c r="ROP35" s="516"/>
      <c r="ROQ35" s="516"/>
      <c r="ROR35" s="516"/>
      <c r="ROS35" s="516"/>
      <c r="ROT35" s="516"/>
      <c r="ROU35" s="516"/>
      <c r="ROV35" s="516"/>
      <c r="ROW35" s="516"/>
      <c r="ROX35" s="516"/>
      <c r="ROY35" s="516"/>
      <c r="ROZ35" s="516"/>
      <c r="RPA35" s="516"/>
      <c r="RPB35" s="516"/>
      <c r="RPC35" s="516"/>
      <c r="RPD35" s="516"/>
      <c r="RPE35" s="516"/>
      <c r="RPF35" s="516"/>
      <c r="RPG35" s="516"/>
      <c r="RPH35" s="516"/>
      <c r="RPI35" s="516"/>
      <c r="RPJ35" s="516"/>
      <c r="RPK35" s="516"/>
      <c r="RPL35" s="516"/>
      <c r="RPM35" s="516"/>
      <c r="RPN35" s="516"/>
      <c r="RPO35" s="516"/>
      <c r="RPP35" s="516"/>
      <c r="RPQ35" s="516"/>
      <c r="RPR35" s="516"/>
      <c r="RPS35" s="516"/>
      <c r="RPT35" s="516"/>
      <c r="RPU35" s="516"/>
      <c r="RPV35" s="516"/>
      <c r="RPW35" s="516"/>
      <c r="RPX35" s="516"/>
      <c r="RPY35" s="516"/>
      <c r="RPZ35" s="516"/>
      <c r="RQA35" s="516"/>
      <c r="RQB35" s="516"/>
      <c r="RQC35" s="516"/>
      <c r="RQD35" s="516"/>
      <c r="RQE35" s="516"/>
      <c r="RQF35" s="516"/>
      <c r="RQG35" s="516"/>
      <c r="RQH35" s="516"/>
      <c r="RQI35" s="516"/>
      <c r="RQJ35" s="516"/>
      <c r="RQK35" s="516"/>
      <c r="RQL35" s="516"/>
      <c r="RQM35" s="516"/>
      <c r="RQN35" s="516"/>
      <c r="RQO35" s="516"/>
      <c r="RQP35" s="516"/>
      <c r="RQQ35" s="516"/>
      <c r="RQR35" s="516"/>
      <c r="RQS35" s="516"/>
      <c r="RQT35" s="516"/>
      <c r="RQU35" s="516"/>
      <c r="RQV35" s="516"/>
      <c r="RQW35" s="516"/>
      <c r="RQX35" s="516"/>
      <c r="RQY35" s="516"/>
      <c r="RQZ35" s="516"/>
      <c r="RRA35" s="516"/>
      <c r="RRB35" s="516"/>
      <c r="RRC35" s="516"/>
      <c r="RRD35" s="516"/>
      <c r="RRE35" s="516"/>
      <c r="RRF35" s="516"/>
      <c r="RRG35" s="516"/>
      <c r="RRH35" s="516"/>
      <c r="RRI35" s="516"/>
      <c r="RRJ35" s="516"/>
      <c r="RRK35" s="516"/>
      <c r="RRL35" s="516"/>
      <c r="RRM35" s="516"/>
      <c r="RRN35" s="516"/>
      <c r="RRO35" s="516"/>
      <c r="RRP35" s="516"/>
      <c r="RRQ35" s="516"/>
      <c r="RRR35" s="516"/>
      <c r="RRS35" s="516"/>
      <c r="RRT35" s="516"/>
      <c r="RRU35" s="516"/>
      <c r="RRV35" s="516"/>
      <c r="RRW35" s="516"/>
      <c r="RRX35" s="516"/>
      <c r="RRY35" s="516"/>
      <c r="RRZ35" s="516"/>
      <c r="RSA35" s="516"/>
      <c r="RSB35" s="516"/>
      <c r="RSC35" s="516"/>
      <c r="RSD35" s="516"/>
      <c r="RSE35" s="516"/>
      <c r="RSF35" s="516"/>
      <c r="RSG35" s="516"/>
      <c r="RSH35" s="516"/>
      <c r="RSI35" s="516"/>
      <c r="RSJ35" s="516"/>
      <c r="RSK35" s="516"/>
      <c r="RSL35" s="516"/>
      <c r="RSM35" s="516"/>
      <c r="RSN35" s="516"/>
      <c r="RSO35" s="516"/>
      <c r="RSP35" s="516"/>
      <c r="RSQ35" s="516"/>
      <c r="RSR35" s="516"/>
      <c r="RSS35" s="516"/>
      <c r="RST35" s="516"/>
      <c r="RSU35" s="516"/>
      <c r="RSV35" s="516"/>
      <c r="RSW35" s="516"/>
      <c r="RSX35" s="516"/>
      <c r="RSY35" s="516"/>
      <c r="RSZ35" s="516"/>
      <c r="RTA35" s="516"/>
      <c r="RTB35" s="516"/>
      <c r="RTC35" s="516"/>
      <c r="RTD35" s="516"/>
      <c r="RTE35" s="516"/>
      <c r="RTF35" s="516"/>
      <c r="RTG35" s="516"/>
      <c r="RTH35" s="516"/>
      <c r="RTI35" s="516"/>
      <c r="RTJ35" s="516"/>
      <c r="RTK35" s="516"/>
      <c r="RTL35" s="516"/>
      <c r="RTM35" s="516"/>
      <c r="RTN35" s="516"/>
      <c r="RTO35" s="516"/>
      <c r="RTP35" s="516"/>
      <c r="RTQ35" s="516"/>
      <c r="RTR35" s="516"/>
      <c r="RTS35" s="516"/>
      <c r="RTT35" s="516"/>
      <c r="RTU35" s="516"/>
      <c r="RTV35" s="516"/>
      <c r="RTW35" s="516"/>
      <c r="RTX35" s="516"/>
      <c r="RTY35" s="516"/>
      <c r="RTZ35" s="516"/>
      <c r="RUA35" s="516"/>
      <c r="RUB35" s="516"/>
      <c r="RUC35" s="516"/>
      <c r="RUD35" s="516"/>
      <c r="RUE35" s="516"/>
      <c r="RUF35" s="516"/>
      <c r="RUG35" s="516"/>
      <c r="RUH35" s="516"/>
      <c r="RUI35" s="516"/>
      <c r="RUJ35" s="516"/>
      <c r="RUK35" s="516"/>
      <c r="RUL35" s="516"/>
      <c r="RUM35" s="516"/>
      <c r="RUN35" s="516"/>
      <c r="RUO35" s="516"/>
      <c r="RUP35" s="516"/>
      <c r="RUQ35" s="516"/>
      <c r="RUR35" s="516"/>
      <c r="RUS35" s="516"/>
      <c r="RUT35" s="516"/>
      <c r="RUU35" s="516"/>
      <c r="RUV35" s="516"/>
      <c r="RUW35" s="516"/>
      <c r="RUX35" s="516"/>
      <c r="RUY35" s="516"/>
      <c r="RUZ35" s="516"/>
      <c r="RVA35" s="516"/>
      <c r="RVB35" s="516"/>
      <c r="RVC35" s="516"/>
      <c r="RVD35" s="516"/>
      <c r="RVE35" s="516"/>
      <c r="RVF35" s="516"/>
      <c r="RVG35" s="516"/>
      <c r="RVH35" s="516"/>
      <c r="RVI35" s="516"/>
      <c r="RVJ35" s="516"/>
      <c r="RVK35" s="516"/>
      <c r="RVL35" s="516"/>
      <c r="RVM35" s="516"/>
      <c r="RVN35" s="516"/>
      <c r="RVO35" s="516"/>
      <c r="RVP35" s="516"/>
      <c r="RVQ35" s="516"/>
      <c r="RVR35" s="516"/>
      <c r="RVS35" s="516"/>
      <c r="RVT35" s="516"/>
      <c r="RVU35" s="516"/>
      <c r="RVV35" s="516"/>
      <c r="RVW35" s="516"/>
      <c r="RVX35" s="516"/>
      <c r="RVY35" s="516"/>
      <c r="RVZ35" s="516"/>
      <c r="RWA35" s="516"/>
      <c r="RWB35" s="516"/>
      <c r="RWC35" s="516"/>
      <c r="RWD35" s="516"/>
      <c r="RWE35" s="516"/>
      <c r="RWF35" s="516"/>
      <c r="RWG35" s="516"/>
      <c r="RWH35" s="516"/>
      <c r="RWI35" s="516"/>
      <c r="RWJ35" s="516"/>
      <c r="RWK35" s="516"/>
      <c r="RWL35" s="516"/>
      <c r="RWM35" s="516"/>
      <c r="RWN35" s="516"/>
      <c r="RWO35" s="516"/>
      <c r="RWP35" s="516"/>
      <c r="RWQ35" s="516"/>
      <c r="RWR35" s="516"/>
      <c r="RWS35" s="516"/>
      <c r="RWT35" s="516"/>
      <c r="RWU35" s="516"/>
      <c r="RWV35" s="516"/>
      <c r="RWW35" s="516"/>
      <c r="RWX35" s="516"/>
      <c r="RWY35" s="516"/>
      <c r="RWZ35" s="516"/>
      <c r="RXA35" s="516"/>
      <c r="RXB35" s="516"/>
      <c r="RXC35" s="516"/>
      <c r="RXD35" s="516"/>
      <c r="RXE35" s="516"/>
      <c r="RXF35" s="516"/>
      <c r="RXG35" s="516"/>
      <c r="RXH35" s="516"/>
      <c r="RXI35" s="516"/>
      <c r="RXJ35" s="516"/>
      <c r="RXK35" s="516"/>
      <c r="RXL35" s="516"/>
      <c r="RXM35" s="516"/>
      <c r="RXN35" s="516"/>
      <c r="RXO35" s="516"/>
      <c r="RXP35" s="516"/>
      <c r="RXQ35" s="516"/>
      <c r="RXR35" s="516"/>
      <c r="RXS35" s="516"/>
      <c r="RXT35" s="516"/>
      <c r="RXU35" s="516"/>
      <c r="RXV35" s="516"/>
      <c r="RXW35" s="516"/>
      <c r="RXX35" s="516"/>
      <c r="RXY35" s="516"/>
      <c r="RXZ35" s="516"/>
      <c r="RYA35" s="516"/>
      <c r="RYB35" s="516"/>
      <c r="RYC35" s="516"/>
      <c r="RYD35" s="516"/>
      <c r="RYE35" s="516"/>
      <c r="RYF35" s="516"/>
      <c r="RYG35" s="516"/>
      <c r="RYH35" s="516"/>
      <c r="RYI35" s="516"/>
      <c r="RYJ35" s="516"/>
      <c r="RYK35" s="516"/>
      <c r="RYL35" s="516"/>
      <c r="RYM35" s="516"/>
      <c r="RYN35" s="516"/>
      <c r="RYO35" s="516"/>
      <c r="RYP35" s="516"/>
      <c r="RYQ35" s="516"/>
      <c r="RYR35" s="516"/>
      <c r="RYS35" s="516"/>
      <c r="RYT35" s="516"/>
      <c r="RYU35" s="516"/>
      <c r="RYV35" s="516"/>
      <c r="RYW35" s="516"/>
      <c r="RYX35" s="516"/>
      <c r="RYY35" s="516"/>
      <c r="RYZ35" s="516"/>
      <c r="RZA35" s="516"/>
      <c r="RZB35" s="516"/>
      <c r="RZC35" s="516"/>
      <c r="RZD35" s="516"/>
      <c r="RZE35" s="516"/>
      <c r="RZF35" s="516"/>
      <c r="RZG35" s="516"/>
      <c r="RZH35" s="516"/>
      <c r="RZI35" s="516"/>
      <c r="RZJ35" s="516"/>
      <c r="RZK35" s="516"/>
      <c r="RZL35" s="516"/>
      <c r="RZM35" s="516"/>
      <c r="RZN35" s="516"/>
      <c r="RZO35" s="516"/>
      <c r="RZP35" s="516"/>
      <c r="RZQ35" s="516"/>
      <c r="RZR35" s="516"/>
      <c r="RZS35" s="516"/>
      <c r="RZT35" s="516"/>
      <c r="RZU35" s="516"/>
      <c r="RZV35" s="516"/>
      <c r="RZW35" s="516"/>
      <c r="RZX35" s="516"/>
      <c r="RZY35" s="516"/>
      <c r="RZZ35" s="516"/>
      <c r="SAA35" s="516"/>
      <c r="SAB35" s="516"/>
      <c r="SAC35" s="516"/>
      <c r="SAD35" s="516"/>
      <c r="SAE35" s="516"/>
      <c r="SAF35" s="516"/>
      <c r="SAG35" s="516"/>
      <c r="SAH35" s="516"/>
      <c r="SAI35" s="516"/>
      <c r="SAJ35" s="516"/>
      <c r="SAK35" s="516"/>
      <c r="SAL35" s="516"/>
      <c r="SAM35" s="516"/>
      <c r="SAN35" s="516"/>
      <c r="SAO35" s="516"/>
      <c r="SAP35" s="516"/>
      <c r="SAQ35" s="516"/>
      <c r="SAR35" s="516"/>
      <c r="SAS35" s="516"/>
      <c r="SAT35" s="516"/>
      <c r="SAU35" s="516"/>
      <c r="SAV35" s="516"/>
      <c r="SAW35" s="516"/>
      <c r="SAX35" s="516"/>
      <c r="SAY35" s="516"/>
      <c r="SAZ35" s="516"/>
      <c r="SBA35" s="516"/>
      <c r="SBB35" s="516"/>
      <c r="SBC35" s="516"/>
      <c r="SBD35" s="516"/>
      <c r="SBE35" s="516"/>
      <c r="SBF35" s="516"/>
      <c r="SBG35" s="516"/>
      <c r="SBH35" s="516"/>
      <c r="SBI35" s="516"/>
      <c r="SBJ35" s="516"/>
      <c r="SBK35" s="516"/>
      <c r="SBL35" s="516"/>
      <c r="SBM35" s="516"/>
      <c r="SBN35" s="516"/>
      <c r="SBO35" s="516"/>
      <c r="SBP35" s="516"/>
      <c r="SBQ35" s="516"/>
      <c r="SBR35" s="516"/>
      <c r="SBS35" s="516"/>
      <c r="SBT35" s="516"/>
      <c r="SBU35" s="516"/>
      <c r="SBV35" s="516"/>
      <c r="SBW35" s="516"/>
      <c r="SBX35" s="516"/>
      <c r="SBY35" s="516"/>
      <c r="SBZ35" s="516"/>
      <c r="SCA35" s="516"/>
      <c r="SCB35" s="516"/>
      <c r="SCC35" s="516"/>
      <c r="SCD35" s="516"/>
      <c r="SCE35" s="516"/>
      <c r="SCF35" s="516"/>
      <c r="SCG35" s="516"/>
      <c r="SCH35" s="516"/>
      <c r="SCI35" s="516"/>
      <c r="SCJ35" s="516"/>
      <c r="SCK35" s="516"/>
      <c r="SCL35" s="516"/>
      <c r="SCM35" s="516"/>
      <c r="SCN35" s="516"/>
      <c r="SCO35" s="516"/>
      <c r="SCP35" s="516"/>
      <c r="SCQ35" s="516"/>
      <c r="SCR35" s="516"/>
      <c r="SCS35" s="516"/>
      <c r="SCT35" s="516"/>
      <c r="SCU35" s="516"/>
      <c r="SCV35" s="516"/>
      <c r="SCW35" s="516"/>
      <c r="SCX35" s="516"/>
      <c r="SCY35" s="516"/>
      <c r="SCZ35" s="516"/>
      <c r="SDA35" s="516"/>
      <c r="SDB35" s="516"/>
      <c r="SDC35" s="516"/>
      <c r="SDD35" s="516"/>
      <c r="SDE35" s="516"/>
      <c r="SDF35" s="516"/>
      <c r="SDG35" s="516"/>
      <c r="SDH35" s="516"/>
      <c r="SDI35" s="516"/>
      <c r="SDJ35" s="516"/>
      <c r="SDK35" s="516"/>
      <c r="SDL35" s="516"/>
      <c r="SDM35" s="516"/>
      <c r="SDN35" s="516"/>
      <c r="SDO35" s="516"/>
      <c r="SDP35" s="516"/>
      <c r="SDQ35" s="516"/>
      <c r="SDR35" s="516"/>
      <c r="SDS35" s="516"/>
      <c r="SDT35" s="516"/>
      <c r="SDU35" s="516"/>
      <c r="SDV35" s="516"/>
      <c r="SDW35" s="516"/>
      <c r="SDX35" s="516"/>
      <c r="SDY35" s="516"/>
      <c r="SDZ35" s="516"/>
      <c r="SEA35" s="516"/>
      <c r="SEB35" s="516"/>
      <c r="SEC35" s="516"/>
      <c r="SED35" s="516"/>
      <c r="SEE35" s="516"/>
      <c r="SEF35" s="516"/>
      <c r="SEG35" s="516"/>
      <c r="SEH35" s="516"/>
      <c r="SEI35" s="516"/>
      <c r="SEJ35" s="516"/>
      <c r="SEK35" s="516"/>
      <c r="SEL35" s="516"/>
      <c r="SEM35" s="516"/>
      <c r="SEN35" s="516"/>
      <c r="SEO35" s="516"/>
      <c r="SEP35" s="516"/>
      <c r="SEQ35" s="516"/>
      <c r="SER35" s="516"/>
      <c r="SES35" s="516"/>
      <c r="SET35" s="516"/>
      <c r="SEU35" s="516"/>
      <c r="SEV35" s="516"/>
      <c r="SEW35" s="516"/>
      <c r="SEX35" s="516"/>
      <c r="SEY35" s="516"/>
      <c r="SEZ35" s="516"/>
      <c r="SFA35" s="516"/>
      <c r="SFB35" s="516"/>
      <c r="SFC35" s="516"/>
      <c r="SFD35" s="516"/>
      <c r="SFE35" s="516"/>
      <c r="SFF35" s="516"/>
      <c r="SFG35" s="516"/>
      <c r="SFH35" s="516"/>
      <c r="SFI35" s="516"/>
      <c r="SFJ35" s="516"/>
      <c r="SFK35" s="516"/>
      <c r="SFL35" s="516"/>
      <c r="SFM35" s="516"/>
      <c r="SFN35" s="516"/>
      <c r="SFO35" s="516"/>
      <c r="SFP35" s="516"/>
      <c r="SFQ35" s="516"/>
      <c r="SFR35" s="516"/>
      <c r="SFS35" s="516"/>
      <c r="SFT35" s="516"/>
      <c r="SFU35" s="516"/>
      <c r="SFV35" s="516"/>
      <c r="SFW35" s="516"/>
      <c r="SFX35" s="516"/>
      <c r="SFY35" s="516"/>
      <c r="SFZ35" s="516"/>
      <c r="SGA35" s="516"/>
      <c r="SGB35" s="516"/>
      <c r="SGC35" s="516"/>
      <c r="SGD35" s="516"/>
      <c r="SGE35" s="516"/>
      <c r="SGF35" s="516"/>
      <c r="SGG35" s="516"/>
      <c r="SGH35" s="516"/>
      <c r="SGI35" s="516"/>
      <c r="SGJ35" s="516"/>
      <c r="SGK35" s="516"/>
      <c r="SGL35" s="516"/>
      <c r="SGM35" s="516"/>
      <c r="SGN35" s="516"/>
      <c r="SGO35" s="516"/>
      <c r="SGP35" s="516"/>
      <c r="SGQ35" s="516"/>
      <c r="SGR35" s="516"/>
      <c r="SGS35" s="516"/>
      <c r="SGT35" s="516"/>
      <c r="SGU35" s="516"/>
      <c r="SGV35" s="516"/>
      <c r="SGW35" s="516"/>
      <c r="SGX35" s="516"/>
      <c r="SGY35" s="516"/>
      <c r="SGZ35" s="516"/>
      <c r="SHA35" s="516"/>
      <c r="SHB35" s="516"/>
      <c r="SHC35" s="516"/>
      <c r="SHD35" s="516"/>
      <c r="SHE35" s="516"/>
      <c r="SHF35" s="516"/>
      <c r="SHG35" s="516"/>
      <c r="SHH35" s="516"/>
      <c r="SHI35" s="516"/>
      <c r="SHJ35" s="516"/>
      <c r="SHK35" s="516"/>
      <c r="SHL35" s="516"/>
      <c r="SHM35" s="516"/>
      <c r="SHN35" s="516"/>
      <c r="SHO35" s="516"/>
      <c r="SHP35" s="516"/>
      <c r="SHQ35" s="516"/>
      <c r="SHR35" s="516"/>
      <c r="SHS35" s="516"/>
      <c r="SHT35" s="516"/>
      <c r="SHU35" s="516"/>
      <c r="SHV35" s="516"/>
      <c r="SHW35" s="516"/>
      <c r="SHX35" s="516"/>
      <c r="SHY35" s="516"/>
      <c r="SHZ35" s="516"/>
      <c r="SIA35" s="516"/>
      <c r="SIB35" s="516"/>
      <c r="SIC35" s="516"/>
      <c r="SID35" s="516"/>
      <c r="SIE35" s="516"/>
      <c r="SIF35" s="516"/>
      <c r="SIG35" s="516"/>
      <c r="SIH35" s="516"/>
      <c r="SII35" s="516"/>
      <c r="SIJ35" s="516"/>
      <c r="SIK35" s="516"/>
      <c r="SIL35" s="516"/>
      <c r="SIM35" s="516"/>
      <c r="SIN35" s="516"/>
      <c r="SIO35" s="516"/>
      <c r="SIP35" s="516"/>
      <c r="SIQ35" s="516"/>
      <c r="SIR35" s="516"/>
      <c r="SIS35" s="516"/>
      <c r="SIT35" s="516"/>
      <c r="SIU35" s="516"/>
      <c r="SIV35" s="516"/>
      <c r="SIW35" s="516"/>
      <c r="SIX35" s="516"/>
      <c r="SIY35" s="516"/>
      <c r="SIZ35" s="516"/>
      <c r="SJA35" s="516"/>
      <c r="SJB35" s="516"/>
      <c r="SJC35" s="516"/>
      <c r="SJD35" s="516"/>
      <c r="SJE35" s="516"/>
      <c r="SJF35" s="516"/>
      <c r="SJG35" s="516"/>
      <c r="SJH35" s="516"/>
      <c r="SJI35" s="516"/>
      <c r="SJJ35" s="516"/>
      <c r="SJK35" s="516"/>
      <c r="SJL35" s="516"/>
      <c r="SJM35" s="516"/>
      <c r="SJN35" s="516"/>
      <c r="SJO35" s="516"/>
      <c r="SJP35" s="516"/>
      <c r="SJQ35" s="516"/>
      <c r="SJR35" s="516"/>
      <c r="SJS35" s="516"/>
      <c r="SJT35" s="516"/>
      <c r="SJU35" s="516"/>
      <c r="SJV35" s="516"/>
      <c r="SJW35" s="516"/>
      <c r="SJX35" s="516"/>
      <c r="SJY35" s="516"/>
      <c r="SJZ35" s="516"/>
      <c r="SKA35" s="516"/>
      <c r="SKB35" s="516"/>
      <c r="SKC35" s="516"/>
      <c r="SKD35" s="516"/>
      <c r="SKE35" s="516"/>
      <c r="SKF35" s="516"/>
      <c r="SKG35" s="516"/>
      <c r="SKH35" s="516"/>
      <c r="SKI35" s="516"/>
      <c r="SKJ35" s="516"/>
      <c r="SKK35" s="516"/>
      <c r="SKL35" s="516"/>
      <c r="SKM35" s="516"/>
      <c r="SKN35" s="516"/>
      <c r="SKO35" s="516"/>
      <c r="SKP35" s="516"/>
      <c r="SKQ35" s="516"/>
      <c r="SKR35" s="516"/>
      <c r="SKS35" s="516"/>
      <c r="SKT35" s="516"/>
      <c r="SKU35" s="516"/>
      <c r="SKV35" s="516"/>
      <c r="SKW35" s="516"/>
      <c r="SKX35" s="516"/>
      <c r="SKY35" s="516"/>
      <c r="SKZ35" s="516"/>
      <c r="SLA35" s="516"/>
      <c r="SLB35" s="516"/>
      <c r="SLC35" s="516"/>
      <c r="SLD35" s="516"/>
      <c r="SLE35" s="516"/>
      <c r="SLF35" s="516"/>
      <c r="SLG35" s="516"/>
      <c r="SLH35" s="516"/>
      <c r="SLI35" s="516"/>
      <c r="SLJ35" s="516"/>
      <c r="SLK35" s="516"/>
      <c r="SLL35" s="516"/>
      <c r="SLM35" s="516"/>
      <c r="SLN35" s="516"/>
      <c r="SLO35" s="516"/>
      <c r="SLP35" s="516"/>
      <c r="SLQ35" s="516"/>
      <c r="SLR35" s="516"/>
      <c r="SLS35" s="516"/>
      <c r="SLT35" s="516"/>
      <c r="SLU35" s="516"/>
      <c r="SLV35" s="516"/>
      <c r="SLW35" s="516"/>
      <c r="SLX35" s="516"/>
      <c r="SLY35" s="516"/>
      <c r="SLZ35" s="516"/>
      <c r="SMA35" s="516"/>
      <c r="SMB35" s="516"/>
      <c r="SMC35" s="516"/>
      <c r="SMD35" s="516"/>
      <c r="SME35" s="516"/>
      <c r="SMF35" s="516"/>
      <c r="SMG35" s="516"/>
      <c r="SMH35" s="516"/>
      <c r="SMI35" s="516"/>
      <c r="SMJ35" s="516"/>
      <c r="SMK35" s="516"/>
      <c r="SML35" s="516"/>
      <c r="SMM35" s="516"/>
      <c r="SMN35" s="516"/>
      <c r="SMO35" s="516"/>
      <c r="SMP35" s="516"/>
      <c r="SMQ35" s="516"/>
      <c r="SMR35" s="516"/>
      <c r="SMS35" s="516"/>
      <c r="SMT35" s="516"/>
      <c r="SMU35" s="516"/>
      <c r="SMV35" s="516"/>
      <c r="SMW35" s="516"/>
      <c r="SMX35" s="516"/>
      <c r="SMY35" s="516"/>
      <c r="SMZ35" s="516"/>
      <c r="SNA35" s="516"/>
      <c r="SNB35" s="516"/>
      <c r="SNC35" s="516"/>
      <c r="SND35" s="516"/>
      <c r="SNE35" s="516"/>
      <c r="SNF35" s="516"/>
      <c r="SNG35" s="516"/>
      <c r="SNH35" s="516"/>
      <c r="SNI35" s="516"/>
      <c r="SNJ35" s="516"/>
      <c r="SNK35" s="516"/>
      <c r="SNL35" s="516"/>
      <c r="SNM35" s="516"/>
      <c r="SNN35" s="516"/>
      <c r="SNO35" s="516"/>
      <c r="SNP35" s="516"/>
      <c r="SNQ35" s="516"/>
      <c r="SNR35" s="516"/>
      <c r="SNS35" s="516"/>
      <c r="SNT35" s="516"/>
      <c r="SNU35" s="516"/>
      <c r="SNV35" s="516"/>
      <c r="SNW35" s="516"/>
      <c r="SNX35" s="516"/>
      <c r="SNY35" s="516"/>
      <c r="SNZ35" s="516"/>
      <c r="SOA35" s="516"/>
      <c r="SOB35" s="516"/>
      <c r="SOC35" s="516"/>
      <c r="SOD35" s="516"/>
      <c r="SOE35" s="516"/>
      <c r="SOF35" s="516"/>
      <c r="SOG35" s="516"/>
      <c r="SOH35" s="516"/>
      <c r="SOI35" s="516"/>
      <c r="SOJ35" s="516"/>
      <c r="SOK35" s="516"/>
      <c r="SOL35" s="516"/>
      <c r="SOM35" s="516"/>
      <c r="SON35" s="516"/>
      <c r="SOO35" s="516"/>
      <c r="SOP35" s="516"/>
      <c r="SOQ35" s="516"/>
      <c r="SOR35" s="516"/>
      <c r="SOS35" s="516"/>
      <c r="SOT35" s="516"/>
      <c r="SOU35" s="516"/>
      <c r="SOV35" s="516"/>
      <c r="SOW35" s="516"/>
      <c r="SOX35" s="516"/>
      <c r="SOY35" s="516"/>
      <c r="SOZ35" s="516"/>
      <c r="SPA35" s="516"/>
      <c r="SPB35" s="516"/>
      <c r="SPC35" s="516"/>
      <c r="SPD35" s="516"/>
      <c r="SPE35" s="516"/>
      <c r="SPF35" s="516"/>
      <c r="SPG35" s="516"/>
      <c r="SPH35" s="516"/>
      <c r="SPI35" s="516"/>
      <c r="SPJ35" s="516"/>
      <c r="SPK35" s="516"/>
      <c r="SPL35" s="516"/>
      <c r="SPM35" s="516"/>
      <c r="SPN35" s="516"/>
      <c r="SPO35" s="516"/>
      <c r="SPP35" s="516"/>
      <c r="SPQ35" s="516"/>
      <c r="SPR35" s="516"/>
      <c r="SPS35" s="516"/>
      <c r="SPT35" s="516"/>
      <c r="SPU35" s="516"/>
      <c r="SPV35" s="516"/>
      <c r="SPW35" s="516"/>
      <c r="SPX35" s="516"/>
      <c r="SPY35" s="516"/>
      <c r="SPZ35" s="516"/>
      <c r="SQA35" s="516"/>
      <c r="SQB35" s="516"/>
      <c r="SQC35" s="516"/>
      <c r="SQD35" s="516"/>
      <c r="SQE35" s="516"/>
      <c r="SQF35" s="516"/>
      <c r="SQG35" s="516"/>
      <c r="SQH35" s="516"/>
      <c r="SQI35" s="516"/>
      <c r="SQJ35" s="516"/>
      <c r="SQK35" s="516"/>
      <c r="SQL35" s="516"/>
      <c r="SQM35" s="516"/>
      <c r="SQN35" s="516"/>
      <c r="SQO35" s="516"/>
      <c r="SQP35" s="516"/>
      <c r="SQQ35" s="516"/>
      <c r="SQR35" s="516"/>
      <c r="SQS35" s="516"/>
      <c r="SQT35" s="516"/>
      <c r="SQU35" s="516"/>
      <c r="SQV35" s="516"/>
      <c r="SQW35" s="516"/>
      <c r="SQX35" s="516"/>
      <c r="SQY35" s="516"/>
      <c r="SQZ35" s="516"/>
      <c r="SRA35" s="516"/>
      <c r="SRB35" s="516"/>
      <c r="SRC35" s="516"/>
      <c r="SRD35" s="516"/>
      <c r="SRE35" s="516"/>
      <c r="SRF35" s="516"/>
      <c r="SRG35" s="516"/>
      <c r="SRH35" s="516"/>
      <c r="SRI35" s="516"/>
      <c r="SRJ35" s="516"/>
      <c r="SRK35" s="516"/>
      <c r="SRL35" s="516"/>
      <c r="SRM35" s="516"/>
      <c r="SRN35" s="516"/>
      <c r="SRO35" s="516"/>
      <c r="SRP35" s="516"/>
      <c r="SRQ35" s="516"/>
      <c r="SRR35" s="516"/>
      <c r="SRS35" s="516"/>
      <c r="SRT35" s="516"/>
      <c r="SRU35" s="516"/>
      <c r="SRV35" s="516"/>
      <c r="SRW35" s="516"/>
      <c r="SRX35" s="516"/>
      <c r="SRY35" s="516"/>
      <c r="SRZ35" s="516"/>
      <c r="SSA35" s="516"/>
      <c r="SSB35" s="516"/>
      <c r="SSC35" s="516"/>
      <c r="SSD35" s="516"/>
      <c r="SSE35" s="516"/>
      <c r="SSF35" s="516"/>
      <c r="SSG35" s="516"/>
      <c r="SSH35" s="516"/>
      <c r="SSI35" s="516"/>
      <c r="SSJ35" s="516"/>
      <c r="SSK35" s="516"/>
      <c r="SSL35" s="516"/>
      <c r="SSM35" s="516"/>
      <c r="SSN35" s="516"/>
      <c r="SSO35" s="516"/>
      <c r="SSP35" s="516"/>
      <c r="SSQ35" s="516"/>
      <c r="SSR35" s="516"/>
      <c r="SSS35" s="516"/>
      <c r="SST35" s="516"/>
      <c r="SSU35" s="516"/>
      <c r="SSV35" s="516"/>
      <c r="SSW35" s="516"/>
      <c r="SSX35" s="516"/>
      <c r="SSY35" s="516"/>
      <c r="SSZ35" s="516"/>
      <c r="STA35" s="516"/>
      <c r="STB35" s="516"/>
      <c r="STC35" s="516"/>
      <c r="STD35" s="516"/>
      <c r="STE35" s="516"/>
      <c r="STF35" s="516"/>
      <c r="STG35" s="516"/>
      <c r="STH35" s="516"/>
      <c r="STI35" s="516"/>
      <c r="STJ35" s="516"/>
      <c r="STK35" s="516"/>
      <c r="STL35" s="516"/>
      <c r="STM35" s="516"/>
      <c r="STN35" s="516"/>
      <c r="STO35" s="516"/>
      <c r="STP35" s="516"/>
      <c r="STQ35" s="516"/>
      <c r="STR35" s="516"/>
      <c r="STS35" s="516"/>
      <c r="STT35" s="516"/>
      <c r="STU35" s="516"/>
      <c r="STV35" s="516"/>
      <c r="STW35" s="516"/>
      <c r="STX35" s="516"/>
      <c r="STY35" s="516"/>
      <c r="STZ35" s="516"/>
      <c r="SUA35" s="516"/>
      <c r="SUB35" s="516"/>
      <c r="SUC35" s="516"/>
      <c r="SUD35" s="516"/>
      <c r="SUE35" s="516"/>
      <c r="SUF35" s="516"/>
      <c r="SUG35" s="516"/>
      <c r="SUH35" s="516"/>
      <c r="SUI35" s="516"/>
      <c r="SUJ35" s="516"/>
      <c r="SUK35" s="516"/>
      <c r="SUL35" s="516"/>
      <c r="SUM35" s="516"/>
      <c r="SUN35" s="516"/>
      <c r="SUO35" s="516"/>
      <c r="SUP35" s="516"/>
      <c r="SUQ35" s="516"/>
      <c r="SUR35" s="516"/>
      <c r="SUS35" s="516"/>
      <c r="SUT35" s="516"/>
      <c r="SUU35" s="516"/>
      <c r="SUV35" s="516"/>
      <c r="SUW35" s="516"/>
      <c r="SUX35" s="516"/>
      <c r="SUY35" s="516"/>
      <c r="SUZ35" s="516"/>
      <c r="SVA35" s="516"/>
      <c r="SVB35" s="516"/>
      <c r="SVC35" s="516"/>
      <c r="SVD35" s="516"/>
      <c r="SVE35" s="516"/>
      <c r="SVF35" s="516"/>
      <c r="SVG35" s="516"/>
      <c r="SVH35" s="516"/>
      <c r="SVI35" s="516"/>
      <c r="SVJ35" s="516"/>
      <c r="SVK35" s="516"/>
      <c r="SVL35" s="516"/>
      <c r="SVM35" s="516"/>
      <c r="SVN35" s="516"/>
      <c r="SVO35" s="516"/>
      <c r="SVP35" s="516"/>
      <c r="SVQ35" s="516"/>
      <c r="SVR35" s="516"/>
      <c r="SVS35" s="516"/>
      <c r="SVT35" s="516"/>
      <c r="SVU35" s="516"/>
      <c r="SVV35" s="516"/>
      <c r="SVW35" s="516"/>
      <c r="SVX35" s="516"/>
      <c r="SVY35" s="516"/>
      <c r="SVZ35" s="516"/>
      <c r="SWA35" s="516"/>
      <c r="SWB35" s="516"/>
      <c r="SWC35" s="516"/>
      <c r="SWD35" s="516"/>
      <c r="SWE35" s="516"/>
      <c r="SWF35" s="516"/>
      <c r="SWG35" s="516"/>
      <c r="SWH35" s="516"/>
      <c r="SWI35" s="516"/>
      <c r="SWJ35" s="516"/>
      <c r="SWK35" s="516"/>
      <c r="SWL35" s="516"/>
      <c r="SWM35" s="516"/>
      <c r="SWN35" s="516"/>
      <c r="SWO35" s="516"/>
      <c r="SWP35" s="516"/>
      <c r="SWQ35" s="516"/>
      <c r="SWR35" s="516"/>
      <c r="SWS35" s="516"/>
      <c r="SWT35" s="516"/>
      <c r="SWU35" s="516"/>
      <c r="SWV35" s="516"/>
      <c r="SWW35" s="516"/>
      <c r="SWX35" s="516"/>
      <c r="SWY35" s="516"/>
      <c r="SWZ35" s="516"/>
      <c r="SXA35" s="516"/>
      <c r="SXB35" s="516"/>
      <c r="SXC35" s="516"/>
      <c r="SXD35" s="516"/>
      <c r="SXE35" s="516"/>
      <c r="SXF35" s="516"/>
      <c r="SXG35" s="516"/>
      <c r="SXH35" s="516"/>
      <c r="SXI35" s="516"/>
      <c r="SXJ35" s="516"/>
      <c r="SXK35" s="516"/>
      <c r="SXL35" s="516"/>
      <c r="SXM35" s="516"/>
      <c r="SXN35" s="516"/>
      <c r="SXO35" s="516"/>
      <c r="SXP35" s="516"/>
      <c r="SXQ35" s="516"/>
      <c r="SXR35" s="516"/>
      <c r="SXS35" s="516"/>
      <c r="SXT35" s="516"/>
      <c r="SXU35" s="516"/>
      <c r="SXV35" s="516"/>
      <c r="SXW35" s="516"/>
      <c r="SXX35" s="516"/>
      <c r="SXY35" s="516"/>
      <c r="SXZ35" s="516"/>
      <c r="SYA35" s="516"/>
      <c r="SYB35" s="516"/>
      <c r="SYC35" s="516"/>
      <c r="SYD35" s="516"/>
      <c r="SYE35" s="516"/>
      <c r="SYF35" s="516"/>
      <c r="SYG35" s="516"/>
      <c r="SYH35" s="516"/>
      <c r="SYI35" s="516"/>
      <c r="SYJ35" s="516"/>
      <c r="SYK35" s="516"/>
      <c r="SYL35" s="516"/>
      <c r="SYM35" s="516"/>
      <c r="SYN35" s="516"/>
      <c r="SYO35" s="516"/>
      <c r="SYP35" s="516"/>
      <c r="SYQ35" s="516"/>
      <c r="SYR35" s="516"/>
      <c r="SYS35" s="516"/>
      <c r="SYT35" s="516"/>
      <c r="SYU35" s="516"/>
      <c r="SYV35" s="516"/>
      <c r="SYW35" s="516"/>
      <c r="SYX35" s="516"/>
      <c r="SYY35" s="516"/>
      <c r="SYZ35" s="516"/>
      <c r="SZA35" s="516"/>
      <c r="SZB35" s="516"/>
      <c r="SZC35" s="516"/>
      <c r="SZD35" s="516"/>
      <c r="SZE35" s="516"/>
      <c r="SZF35" s="516"/>
      <c r="SZG35" s="516"/>
      <c r="SZH35" s="516"/>
      <c r="SZI35" s="516"/>
      <c r="SZJ35" s="516"/>
      <c r="SZK35" s="516"/>
      <c r="SZL35" s="516"/>
      <c r="SZM35" s="516"/>
      <c r="SZN35" s="516"/>
      <c r="SZO35" s="516"/>
      <c r="SZP35" s="516"/>
      <c r="SZQ35" s="516"/>
      <c r="SZR35" s="516"/>
      <c r="SZS35" s="516"/>
      <c r="SZT35" s="516"/>
      <c r="SZU35" s="516"/>
      <c r="SZV35" s="516"/>
      <c r="SZW35" s="516"/>
      <c r="SZX35" s="516"/>
      <c r="SZY35" s="516"/>
      <c r="SZZ35" s="516"/>
      <c r="TAA35" s="516"/>
      <c r="TAB35" s="516"/>
      <c r="TAC35" s="516"/>
      <c r="TAD35" s="516"/>
      <c r="TAE35" s="516"/>
      <c r="TAF35" s="516"/>
      <c r="TAG35" s="516"/>
      <c r="TAH35" s="516"/>
      <c r="TAI35" s="516"/>
      <c r="TAJ35" s="516"/>
      <c r="TAK35" s="516"/>
      <c r="TAL35" s="516"/>
      <c r="TAM35" s="516"/>
      <c r="TAN35" s="516"/>
      <c r="TAO35" s="516"/>
      <c r="TAP35" s="516"/>
      <c r="TAQ35" s="516"/>
      <c r="TAR35" s="516"/>
      <c r="TAS35" s="516"/>
      <c r="TAT35" s="516"/>
      <c r="TAU35" s="516"/>
      <c r="TAV35" s="516"/>
      <c r="TAW35" s="516"/>
      <c r="TAX35" s="516"/>
      <c r="TAY35" s="516"/>
      <c r="TAZ35" s="516"/>
      <c r="TBA35" s="516"/>
      <c r="TBB35" s="516"/>
      <c r="TBC35" s="516"/>
      <c r="TBD35" s="516"/>
      <c r="TBE35" s="516"/>
      <c r="TBF35" s="516"/>
      <c r="TBG35" s="516"/>
      <c r="TBH35" s="516"/>
      <c r="TBI35" s="516"/>
      <c r="TBJ35" s="516"/>
      <c r="TBK35" s="516"/>
      <c r="TBL35" s="516"/>
      <c r="TBM35" s="516"/>
      <c r="TBN35" s="516"/>
      <c r="TBO35" s="516"/>
      <c r="TBP35" s="516"/>
      <c r="TBQ35" s="516"/>
      <c r="TBR35" s="516"/>
      <c r="TBS35" s="516"/>
      <c r="TBT35" s="516"/>
      <c r="TBU35" s="516"/>
      <c r="TBV35" s="516"/>
      <c r="TBW35" s="516"/>
      <c r="TBX35" s="516"/>
      <c r="TBY35" s="516"/>
      <c r="TBZ35" s="516"/>
      <c r="TCA35" s="516"/>
      <c r="TCB35" s="516"/>
      <c r="TCC35" s="516"/>
      <c r="TCD35" s="516"/>
      <c r="TCE35" s="516"/>
      <c r="TCF35" s="516"/>
      <c r="TCG35" s="516"/>
      <c r="TCH35" s="516"/>
      <c r="TCI35" s="516"/>
      <c r="TCJ35" s="516"/>
      <c r="TCK35" s="516"/>
      <c r="TCL35" s="516"/>
      <c r="TCM35" s="516"/>
      <c r="TCN35" s="516"/>
      <c r="TCO35" s="516"/>
      <c r="TCP35" s="516"/>
      <c r="TCQ35" s="516"/>
      <c r="TCR35" s="516"/>
      <c r="TCS35" s="516"/>
      <c r="TCT35" s="516"/>
      <c r="TCU35" s="516"/>
      <c r="TCV35" s="516"/>
      <c r="TCW35" s="516"/>
      <c r="TCX35" s="516"/>
      <c r="TCY35" s="516"/>
      <c r="TCZ35" s="516"/>
      <c r="TDA35" s="516"/>
      <c r="TDB35" s="516"/>
      <c r="TDC35" s="516"/>
      <c r="TDD35" s="516"/>
      <c r="TDE35" s="516"/>
      <c r="TDF35" s="516"/>
      <c r="TDG35" s="516"/>
      <c r="TDH35" s="516"/>
      <c r="TDI35" s="516"/>
      <c r="TDJ35" s="516"/>
      <c r="TDK35" s="516"/>
      <c r="TDL35" s="516"/>
      <c r="TDM35" s="516"/>
      <c r="TDN35" s="516"/>
      <c r="TDO35" s="516"/>
      <c r="TDP35" s="516"/>
      <c r="TDQ35" s="516"/>
      <c r="TDR35" s="516"/>
      <c r="TDS35" s="516"/>
      <c r="TDT35" s="516"/>
      <c r="TDU35" s="516"/>
      <c r="TDV35" s="516"/>
      <c r="TDW35" s="516"/>
      <c r="TDX35" s="516"/>
      <c r="TDY35" s="516"/>
      <c r="TDZ35" s="516"/>
      <c r="TEA35" s="516"/>
      <c r="TEB35" s="516"/>
      <c r="TEC35" s="516"/>
      <c r="TED35" s="516"/>
      <c r="TEE35" s="516"/>
      <c r="TEF35" s="516"/>
      <c r="TEG35" s="516"/>
      <c r="TEH35" s="516"/>
      <c r="TEI35" s="516"/>
      <c r="TEJ35" s="516"/>
      <c r="TEK35" s="516"/>
      <c r="TEL35" s="516"/>
      <c r="TEM35" s="516"/>
      <c r="TEN35" s="516"/>
      <c r="TEO35" s="516"/>
      <c r="TEP35" s="516"/>
      <c r="TEQ35" s="516"/>
      <c r="TER35" s="516"/>
      <c r="TES35" s="516"/>
      <c r="TET35" s="516"/>
      <c r="TEU35" s="516"/>
      <c r="TEV35" s="516"/>
      <c r="TEW35" s="516"/>
      <c r="TEX35" s="516"/>
      <c r="TEY35" s="516"/>
      <c r="TEZ35" s="516"/>
      <c r="TFA35" s="516"/>
      <c r="TFB35" s="516"/>
      <c r="TFC35" s="516"/>
      <c r="TFD35" s="516"/>
      <c r="TFE35" s="516"/>
      <c r="TFF35" s="516"/>
      <c r="TFG35" s="516"/>
      <c r="TFH35" s="516"/>
      <c r="TFI35" s="516"/>
      <c r="TFJ35" s="516"/>
      <c r="TFK35" s="516"/>
      <c r="TFL35" s="516"/>
      <c r="TFM35" s="516"/>
      <c r="TFN35" s="516"/>
      <c r="TFO35" s="516"/>
      <c r="TFP35" s="516"/>
      <c r="TFQ35" s="516"/>
      <c r="TFR35" s="516"/>
      <c r="TFS35" s="516"/>
      <c r="TFT35" s="516"/>
      <c r="TFU35" s="516"/>
      <c r="TFV35" s="516"/>
      <c r="TFW35" s="516"/>
      <c r="TFX35" s="516"/>
      <c r="TFY35" s="516"/>
      <c r="TFZ35" s="516"/>
      <c r="TGA35" s="516"/>
      <c r="TGB35" s="516"/>
      <c r="TGC35" s="516"/>
      <c r="TGD35" s="516"/>
      <c r="TGE35" s="516"/>
      <c r="TGF35" s="516"/>
      <c r="TGG35" s="516"/>
      <c r="TGH35" s="516"/>
      <c r="TGI35" s="516"/>
      <c r="TGJ35" s="516"/>
      <c r="TGK35" s="516"/>
      <c r="TGL35" s="516"/>
      <c r="TGM35" s="516"/>
      <c r="TGN35" s="516"/>
      <c r="TGO35" s="516"/>
      <c r="TGP35" s="516"/>
      <c r="TGQ35" s="516"/>
      <c r="TGR35" s="516"/>
      <c r="TGS35" s="516"/>
      <c r="TGT35" s="516"/>
      <c r="TGU35" s="516"/>
      <c r="TGV35" s="516"/>
      <c r="TGW35" s="516"/>
      <c r="TGX35" s="516"/>
      <c r="TGY35" s="516"/>
      <c r="TGZ35" s="516"/>
      <c r="THA35" s="516"/>
      <c r="THB35" s="516"/>
      <c r="THC35" s="516"/>
      <c r="THD35" s="516"/>
      <c r="THE35" s="516"/>
      <c r="THF35" s="516"/>
      <c r="THG35" s="516"/>
      <c r="THH35" s="516"/>
      <c r="THI35" s="516"/>
      <c r="THJ35" s="516"/>
      <c r="THK35" s="516"/>
      <c r="THL35" s="516"/>
      <c r="THM35" s="516"/>
      <c r="THN35" s="516"/>
      <c r="THO35" s="516"/>
      <c r="THP35" s="516"/>
      <c r="THQ35" s="516"/>
      <c r="THR35" s="516"/>
      <c r="THS35" s="516"/>
      <c r="THT35" s="516"/>
      <c r="THU35" s="516"/>
      <c r="THV35" s="516"/>
      <c r="THW35" s="516"/>
      <c r="THX35" s="516"/>
      <c r="THY35" s="516"/>
      <c r="THZ35" s="516"/>
      <c r="TIA35" s="516"/>
      <c r="TIB35" s="516"/>
      <c r="TIC35" s="516"/>
      <c r="TID35" s="516"/>
      <c r="TIE35" s="516"/>
      <c r="TIF35" s="516"/>
      <c r="TIG35" s="516"/>
      <c r="TIH35" s="516"/>
      <c r="TII35" s="516"/>
      <c r="TIJ35" s="516"/>
      <c r="TIK35" s="516"/>
      <c r="TIL35" s="516"/>
      <c r="TIM35" s="516"/>
      <c r="TIN35" s="516"/>
      <c r="TIO35" s="516"/>
      <c r="TIP35" s="516"/>
      <c r="TIQ35" s="516"/>
      <c r="TIR35" s="516"/>
      <c r="TIS35" s="516"/>
      <c r="TIT35" s="516"/>
      <c r="TIU35" s="516"/>
      <c r="TIV35" s="516"/>
      <c r="TIW35" s="516"/>
      <c r="TIX35" s="516"/>
      <c r="TIY35" s="516"/>
      <c r="TIZ35" s="516"/>
      <c r="TJA35" s="516"/>
      <c r="TJB35" s="516"/>
      <c r="TJC35" s="516"/>
      <c r="TJD35" s="516"/>
      <c r="TJE35" s="516"/>
      <c r="TJF35" s="516"/>
      <c r="TJG35" s="516"/>
      <c r="TJH35" s="516"/>
      <c r="TJI35" s="516"/>
      <c r="TJJ35" s="516"/>
      <c r="TJK35" s="516"/>
      <c r="TJL35" s="516"/>
      <c r="TJM35" s="516"/>
      <c r="TJN35" s="516"/>
      <c r="TJO35" s="516"/>
      <c r="TJP35" s="516"/>
      <c r="TJQ35" s="516"/>
      <c r="TJR35" s="516"/>
      <c r="TJS35" s="516"/>
      <c r="TJT35" s="516"/>
      <c r="TJU35" s="516"/>
      <c r="TJV35" s="516"/>
      <c r="TJW35" s="516"/>
      <c r="TJX35" s="516"/>
      <c r="TJY35" s="516"/>
      <c r="TJZ35" s="516"/>
      <c r="TKA35" s="516"/>
      <c r="TKB35" s="516"/>
      <c r="TKC35" s="516"/>
      <c r="TKD35" s="516"/>
      <c r="TKE35" s="516"/>
      <c r="TKF35" s="516"/>
      <c r="TKG35" s="516"/>
      <c r="TKH35" s="516"/>
      <c r="TKI35" s="516"/>
      <c r="TKJ35" s="516"/>
      <c r="TKK35" s="516"/>
      <c r="TKL35" s="516"/>
      <c r="TKM35" s="516"/>
      <c r="TKN35" s="516"/>
      <c r="TKO35" s="516"/>
      <c r="TKP35" s="516"/>
      <c r="TKQ35" s="516"/>
      <c r="TKR35" s="516"/>
      <c r="TKS35" s="516"/>
      <c r="TKT35" s="516"/>
      <c r="TKU35" s="516"/>
      <c r="TKV35" s="516"/>
      <c r="TKW35" s="516"/>
      <c r="TKX35" s="516"/>
      <c r="TKY35" s="516"/>
      <c r="TKZ35" s="516"/>
      <c r="TLA35" s="516"/>
      <c r="TLB35" s="516"/>
      <c r="TLC35" s="516"/>
      <c r="TLD35" s="516"/>
      <c r="TLE35" s="516"/>
      <c r="TLF35" s="516"/>
      <c r="TLG35" s="516"/>
      <c r="TLH35" s="516"/>
      <c r="TLI35" s="516"/>
      <c r="TLJ35" s="516"/>
      <c r="TLK35" s="516"/>
      <c r="TLL35" s="516"/>
      <c r="TLM35" s="516"/>
      <c r="TLN35" s="516"/>
      <c r="TLO35" s="516"/>
      <c r="TLP35" s="516"/>
      <c r="TLQ35" s="516"/>
      <c r="TLR35" s="516"/>
      <c r="TLS35" s="516"/>
      <c r="TLT35" s="516"/>
      <c r="TLU35" s="516"/>
      <c r="TLV35" s="516"/>
      <c r="TLW35" s="516"/>
      <c r="TLX35" s="516"/>
      <c r="TLY35" s="516"/>
      <c r="TLZ35" s="516"/>
      <c r="TMA35" s="516"/>
      <c r="TMB35" s="516"/>
      <c r="TMC35" s="516"/>
      <c r="TMD35" s="516"/>
      <c r="TME35" s="516"/>
      <c r="TMF35" s="516"/>
      <c r="TMG35" s="516"/>
      <c r="TMH35" s="516"/>
      <c r="TMI35" s="516"/>
      <c r="TMJ35" s="516"/>
      <c r="TMK35" s="516"/>
      <c r="TML35" s="516"/>
      <c r="TMM35" s="516"/>
      <c r="TMN35" s="516"/>
      <c r="TMO35" s="516"/>
      <c r="TMP35" s="516"/>
      <c r="TMQ35" s="516"/>
      <c r="TMR35" s="516"/>
      <c r="TMS35" s="516"/>
      <c r="TMT35" s="516"/>
      <c r="TMU35" s="516"/>
      <c r="TMV35" s="516"/>
      <c r="TMW35" s="516"/>
      <c r="TMX35" s="516"/>
      <c r="TMY35" s="516"/>
      <c r="TMZ35" s="516"/>
      <c r="TNA35" s="516"/>
      <c r="TNB35" s="516"/>
      <c r="TNC35" s="516"/>
      <c r="TND35" s="516"/>
      <c r="TNE35" s="516"/>
      <c r="TNF35" s="516"/>
      <c r="TNG35" s="516"/>
      <c r="TNH35" s="516"/>
      <c r="TNI35" s="516"/>
      <c r="TNJ35" s="516"/>
      <c r="TNK35" s="516"/>
      <c r="TNL35" s="516"/>
      <c r="TNM35" s="516"/>
      <c r="TNN35" s="516"/>
      <c r="TNO35" s="516"/>
      <c r="TNP35" s="516"/>
      <c r="TNQ35" s="516"/>
      <c r="TNR35" s="516"/>
      <c r="TNS35" s="516"/>
      <c r="TNT35" s="516"/>
      <c r="TNU35" s="516"/>
      <c r="TNV35" s="516"/>
      <c r="TNW35" s="516"/>
      <c r="TNX35" s="516"/>
      <c r="TNY35" s="516"/>
      <c r="TNZ35" s="516"/>
      <c r="TOA35" s="516"/>
      <c r="TOB35" s="516"/>
      <c r="TOC35" s="516"/>
      <c r="TOD35" s="516"/>
      <c r="TOE35" s="516"/>
      <c r="TOF35" s="516"/>
      <c r="TOG35" s="516"/>
      <c r="TOH35" s="516"/>
      <c r="TOI35" s="516"/>
      <c r="TOJ35" s="516"/>
      <c r="TOK35" s="516"/>
      <c r="TOL35" s="516"/>
      <c r="TOM35" s="516"/>
      <c r="TON35" s="516"/>
      <c r="TOO35" s="516"/>
      <c r="TOP35" s="516"/>
      <c r="TOQ35" s="516"/>
      <c r="TOR35" s="516"/>
      <c r="TOS35" s="516"/>
      <c r="TOT35" s="516"/>
      <c r="TOU35" s="516"/>
      <c r="TOV35" s="516"/>
      <c r="TOW35" s="516"/>
      <c r="TOX35" s="516"/>
      <c r="TOY35" s="516"/>
      <c r="TOZ35" s="516"/>
      <c r="TPA35" s="516"/>
      <c r="TPB35" s="516"/>
      <c r="TPC35" s="516"/>
      <c r="TPD35" s="516"/>
      <c r="TPE35" s="516"/>
      <c r="TPF35" s="516"/>
      <c r="TPG35" s="516"/>
      <c r="TPH35" s="516"/>
      <c r="TPI35" s="516"/>
      <c r="TPJ35" s="516"/>
      <c r="TPK35" s="516"/>
      <c r="TPL35" s="516"/>
      <c r="TPM35" s="516"/>
      <c r="TPN35" s="516"/>
      <c r="TPO35" s="516"/>
      <c r="TPP35" s="516"/>
      <c r="TPQ35" s="516"/>
      <c r="TPR35" s="516"/>
      <c r="TPS35" s="516"/>
      <c r="TPT35" s="516"/>
      <c r="TPU35" s="516"/>
      <c r="TPV35" s="516"/>
      <c r="TPW35" s="516"/>
      <c r="TPX35" s="516"/>
      <c r="TPY35" s="516"/>
      <c r="TPZ35" s="516"/>
      <c r="TQA35" s="516"/>
      <c r="TQB35" s="516"/>
      <c r="TQC35" s="516"/>
      <c r="TQD35" s="516"/>
      <c r="TQE35" s="516"/>
      <c r="TQF35" s="516"/>
      <c r="TQG35" s="516"/>
      <c r="TQH35" s="516"/>
      <c r="TQI35" s="516"/>
      <c r="TQJ35" s="516"/>
      <c r="TQK35" s="516"/>
      <c r="TQL35" s="516"/>
      <c r="TQM35" s="516"/>
      <c r="TQN35" s="516"/>
      <c r="TQO35" s="516"/>
      <c r="TQP35" s="516"/>
      <c r="TQQ35" s="516"/>
      <c r="TQR35" s="516"/>
      <c r="TQS35" s="516"/>
      <c r="TQT35" s="516"/>
      <c r="TQU35" s="516"/>
      <c r="TQV35" s="516"/>
      <c r="TQW35" s="516"/>
      <c r="TQX35" s="516"/>
      <c r="TQY35" s="516"/>
      <c r="TQZ35" s="516"/>
      <c r="TRA35" s="516"/>
      <c r="TRB35" s="516"/>
      <c r="TRC35" s="516"/>
      <c r="TRD35" s="516"/>
      <c r="TRE35" s="516"/>
      <c r="TRF35" s="516"/>
      <c r="TRG35" s="516"/>
      <c r="TRH35" s="516"/>
      <c r="TRI35" s="516"/>
      <c r="TRJ35" s="516"/>
      <c r="TRK35" s="516"/>
      <c r="TRL35" s="516"/>
      <c r="TRM35" s="516"/>
      <c r="TRN35" s="516"/>
      <c r="TRO35" s="516"/>
      <c r="TRP35" s="516"/>
      <c r="TRQ35" s="516"/>
      <c r="TRR35" s="516"/>
      <c r="TRS35" s="516"/>
      <c r="TRT35" s="516"/>
      <c r="TRU35" s="516"/>
      <c r="TRV35" s="516"/>
      <c r="TRW35" s="516"/>
      <c r="TRX35" s="516"/>
      <c r="TRY35" s="516"/>
      <c r="TRZ35" s="516"/>
      <c r="TSA35" s="516"/>
      <c r="TSB35" s="516"/>
      <c r="TSC35" s="516"/>
      <c r="TSD35" s="516"/>
      <c r="TSE35" s="516"/>
      <c r="TSF35" s="516"/>
      <c r="TSG35" s="516"/>
      <c r="TSH35" s="516"/>
      <c r="TSI35" s="516"/>
      <c r="TSJ35" s="516"/>
      <c r="TSK35" s="516"/>
      <c r="TSL35" s="516"/>
      <c r="TSM35" s="516"/>
      <c r="TSN35" s="516"/>
      <c r="TSO35" s="516"/>
      <c r="TSP35" s="516"/>
      <c r="TSQ35" s="516"/>
      <c r="TSR35" s="516"/>
      <c r="TSS35" s="516"/>
      <c r="TST35" s="516"/>
      <c r="TSU35" s="516"/>
      <c r="TSV35" s="516"/>
      <c r="TSW35" s="516"/>
      <c r="TSX35" s="516"/>
      <c r="TSY35" s="516"/>
      <c r="TSZ35" s="516"/>
      <c r="TTA35" s="516"/>
      <c r="TTB35" s="516"/>
      <c r="TTC35" s="516"/>
      <c r="TTD35" s="516"/>
      <c r="TTE35" s="516"/>
      <c r="TTF35" s="516"/>
      <c r="TTG35" s="516"/>
      <c r="TTH35" s="516"/>
      <c r="TTI35" s="516"/>
      <c r="TTJ35" s="516"/>
      <c r="TTK35" s="516"/>
      <c r="TTL35" s="516"/>
      <c r="TTM35" s="516"/>
      <c r="TTN35" s="516"/>
      <c r="TTO35" s="516"/>
      <c r="TTP35" s="516"/>
      <c r="TTQ35" s="516"/>
      <c r="TTR35" s="516"/>
      <c r="TTS35" s="516"/>
      <c r="TTT35" s="516"/>
      <c r="TTU35" s="516"/>
      <c r="TTV35" s="516"/>
      <c r="TTW35" s="516"/>
      <c r="TTX35" s="516"/>
      <c r="TTY35" s="516"/>
      <c r="TTZ35" s="516"/>
      <c r="TUA35" s="516"/>
      <c r="TUB35" s="516"/>
      <c r="TUC35" s="516"/>
      <c r="TUD35" s="516"/>
      <c r="TUE35" s="516"/>
      <c r="TUF35" s="516"/>
      <c r="TUG35" s="516"/>
      <c r="TUH35" s="516"/>
      <c r="TUI35" s="516"/>
      <c r="TUJ35" s="516"/>
      <c r="TUK35" s="516"/>
      <c r="TUL35" s="516"/>
      <c r="TUM35" s="516"/>
      <c r="TUN35" s="516"/>
      <c r="TUO35" s="516"/>
      <c r="TUP35" s="516"/>
      <c r="TUQ35" s="516"/>
      <c r="TUR35" s="516"/>
      <c r="TUS35" s="516"/>
      <c r="TUT35" s="516"/>
      <c r="TUU35" s="516"/>
      <c r="TUV35" s="516"/>
      <c r="TUW35" s="516"/>
      <c r="TUX35" s="516"/>
      <c r="TUY35" s="516"/>
      <c r="TUZ35" s="516"/>
      <c r="TVA35" s="516"/>
      <c r="TVB35" s="516"/>
      <c r="TVC35" s="516"/>
      <c r="TVD35" s="516"/>
      <c r="TVE35" s="516"/>
      <c r="TVF35" s="516"/>
      <c r="TVG35" s="516"/>
      <c r="TVH35" s="516"/>
      <c r="TVI35" s="516"/>
      <c r="TVJ35" s="516"/>
      <c r="TVK35" s="516"/>
      <c r="TVL35" s="516"/>
      <c r="TVM35" s="516"/>
      <c r="TVN35" s="516"/>
      <c r="TVO35" s="516"/>
      <c r="TVP35" s="516"/>
      <c r="TVQ35" s="516"/>
      <c r="TVR35" s="516"/>
      <c r="TVS35" s="516"/>
      <c r="TVT35" s="516"/>
      <c r="TVU35" s="516"/>
      <c r="TVV35" s="516"/>
      <c r="TVW35" s="516"/>
      <c r="TVX35" s="516"/>
      <c r="TVY35" s="516"/>
      <c r="TVZ35" s="516"/>
      <c r="TWA35" s="516"/>
      <c r="TWB35" s="516"/>
      <c r="TWC35" s="516"/>
      <c r="TWD35" s="516"/>
      <c r="TWE35" s="516"/>
      <c r="TWF35" s="516"/>
      <c r="TWG35" s="516"/>
      <c r="TWH35" s="516"/>
      <c r="TWI35" s="516"/>
      <c r="TWJ35" s="516"/>
      <c r="TWK35" s="516"/>
      <c r="TWL35" s="516"/>
      <c r="TWM35" s="516"/>
      <c r="TWN35" s="516"/>
      <c r="TWO35" s="516"/>
      <c r="TWP35" s="516"/>
      <c r="TWQ35" s="516"/>
      <c r="TWR35" s="516"/>
      <c r="TWS35" s="516"/>
      <c r="TWT35" s="516"/>
      <c r="TWU35" s="516"/>
      <c r="TWV35" s="516"/>
      <c r="TWW35" s="516"/>
      <c r="TWX35" s="516"/>
      <c r="TWY35" s="516"/>
      <c r="TWZ35" s="516"/>
      <c r="TXA35" s="516"/>
      <c r="TXB35" s="516"/>
      <c r="TXC35" s="516"/>
      <c r="TXD35" s="516"/>
      <c r="TXE35" s="516"/>
      <c r="TXF35" s="516"/>
      <c r="TXG35" s="516"/>
      <c r="TXH35" s="516"/>
      <c r="TXI35" s="516"/>
      <c r="TXJ35" s="516"/>
      <c r="TXK35" s="516"/>
      <c r="TXL35" s="516"/>
      <c r="TXM35" s="516"/>
      <c r="TXN35" s="516"/>
      <c r="TXO35" s="516"/>
      <c r="TXP35" s="516"/>
      <c r="TXQ35" s="516"/>
      <c r="TXR35" s="516"/>
      <c r="TXS35" s="516"/>
      <c r="TXT35" s="516"/>
      <c r="TXU35" s="516"/>
      <c r="TXV35" s="516"/>
      <c r="TXW35" s="516"/>
      <c r="TXX35" s="516"/>
      <c r="TXY35" s="516"/>
      <c r="TXZ35" s="516"/>
      <c r="TYA35" s="516"/>
      <c r="TYB35" s="516"/>
      <c r="TYC35" s="516"/>
      <c r="TYD35" s="516"/>
      <c r="TYE35" s="516"/>
      <c r="TYF35" s="516"/>
      <c r="TYG35" s="516"/>
      <c r="TYH35" s="516"/>
      <c r="TYI35" s="516"/>
      <c r="TYJ35" s="516"/>
      <c r="TYK35" s="516"/>
      <c r="TYL35" s="516"/>
      <c r="TYM35" s="516"/>
      <c r="TYN35" s="516"/>
      <c r="TYO35" s="516"/>
      <c r="TYP35" s="516"/>
      <c r="TYQ35" s="516"/>
      <c r="TYR35" s="516"/>
      <c r="TYS35" s="516"/>
      <c r="TYT35" s="516"/>
      <c r="TYU35" s="516"/>
      <c r="TYV35" s="516"/>
      <c r="TYW35" s="516"/>
      <c r="TYX35" s="516"/>
      <c r="TYY35" s="516"/>
      <c r="TYZ35" s="516"/>
      <c r="TZA35" s="516"/>
      <c r="TZB35" s="516"/>
      <c r="TZC35" s="516"/>
      <c r="TZD35" s="516"/>
      <c r="TZE35" s="516"/>
      <c r="TZF35" s="516"/>
      <c r="TZG35" s="516"/>
      <c r="TZH35" s="516"/>
      <c r="TZI35" s="516"/>
      <c r="TZJ35" s="516"/>
      <c r="TZK35" s="516"/>
      <c r="TZL35" s="516"/>
      <c r="TZM35" s="516"/>
      <c r="TZN35" s="516"/>
      <c r="TZO35" s="516"/>
      <c r="TZP35" s="516"/>
      <c r="TZQ35" s="516"/>
      <c r="TZR35" s="516"/>
      <c r="TZS35" s="516"/>
      <c r="TZT35" s="516"/>
      <c r="TZU35" s="516"/>
      <c r="TZV35" s="516"/>
      <c r="TZW35" s="516"/>
      <c r="TZX35" s="516"/>
      <c r="TZY35" s="516"/>
      <c r="TZZ35" s="516"/>
      <c r="UAA35" s="516"/>
      <c r="UAB35" s="516"/>
      <c r="UAC35" s="516"/>
      <c r="UAD35" s="516"/>
      <c r="UAE35" s="516"/>
      <c r="UAF35" s="516"/>
      <c r="UAG35" s="516"/>
      <c r="UAH35" s="516"/>
      <c r="UAI35" s="516"/>
      <c r="UAJ35" s="516"/>
      <c r="UAK35" s="516"/>
      <c r="UAL35" s="516"/>
      <c r="UAM35" s="516"/>
      <c r="UAN35" s="516"/>
      <c r="UAO35" s="516"/>
      <c r="UAP35" s="516"/>
      <c r="UAQ35" s="516"/>
      <c r="UAR35" s="516"/>
      <c r="UAS35" s="516"/>
      <c r="UAT35" s="516"/>
      <c r="UAU35" s="516"/>
      <c r="UAV35" s="516"/>
      <c r="UAW35" s="516"/>
      <c r="UAX35" s="516"/>
      <c r="UAY35" s="516"/>
      <c r="UAZ35" s="516"/>
      <c r="UBA35" s="516"/>
      <c r="UBB35" s="516"/>
      <c r="UBC35" s="516"/>
      <c r="UBD35" s="516"/>
      <c r="UBE35" s="516"/>
      <c r="UBF35" s="516"/>
      <c r="UBG35" s="516"/>
      <c r="UBH35" s="516"/>
      <c r="UBI35" s="516"/>
      <c r="UBJ35" s="516"/>
      <c r="UBK35" s="516"/>
      <c r="UBL35" s="516"/>
      <c r="UBM35" s="516"/>
      <c r="UBN35" s="516"/>
      <c r="UBO35" s="516"/>
      <c r="UBP35" s="516"/>
      <c r="UBQ35" s="516"/>
      <c r="UBR35" s="516"/>
      <c r="UBS35" s="516"/>
      <c r="UBT35" s="516"/>
      <c r="UBU35" s="516"/>
      <c r="UBV35" s="516"/>
      <c r="UBW35" s="516"/>
      <c r="UBX35" s="516"/>
      <c r="UBY35" s="516"/>
      <c r="UBZ35" s="516"/>
      <c r="UCA35" s="516"/>
      <c r="UCB35" s="516"/>
      <c r="UCC35" s="516"/>
      <c r="UCD35" s="516"/>
      <c r="UCE35" s="516"/>
      <c r="UCF35" s="516"/>
      <c r="UCG35" s="516"/>
      <c r="UCH35" s="516"/>
      <c r="UCI35" s="516"/>
      <c r="UCJ35" s="516"/>
      <c r="UCK35" s="516"/>
      <c r="UCL35" s="516"/>
      <c r="UCM35" s="516"/>
      <c r="UCN35" s="516"/>
      <c r="UCO35" s="516"/>
      <c r="UCP35" s="516"/>
      <c r="UCQ35" s="516"/>
      <c r="UCR35" s="516"/>
      <c r="UCS35" s="516"/>
      <c r="UCT35" s="516"/>
      <c r="UCU35" s="516"/>
      <c r="UCV35" s="516"/>
      <c r="UCW35" s="516"/>
      <c r="UCX35" s="516"/>
      <c r="UCY35" s="516"/>
      <c r="UCZ35" s="516"/>
      <c r="UDA35" s="516"/>
      <c r="UDB35" s="516"/>
      <c r="UDC35" s="516"/>
      <c r="UDD35" s="516"/>
      <c r="UDE35" s="516"/>
      <c r="UDF35" s="516"/>
      <c r="UDG35" s="516"/>
      <c r="UDH35" s="516"/>
      <c r="UDI35" s="516"/>
      <c r="UDJ35" s="516"/>
      <c r="UDK35" s="516"/>
      <c r="UDL35" s="516"/>
      <c r="UDM35" s="516"/>
      <c r="UDN35" s="516"/>
      <c r="UDO35" s="516"/>
      <c r="UDP35" s="516"/>
      <c r="UDQ35" s="516"/>
      <c r="UDR35" s="516"/>
      <c r="UDS35" s="516"/>
      <c r="UDT35" s="516"/>
      <c r="UDU35" s="516"/>
      <c r="UDV35" s="516"/>
      <c r="UDW35" s="516"/>
      <c r="UDX35" s="516"/>
      <c r="UDY35" s="516"/>
      <c r="UDZ35" s="516"/>
      <c r="UEA35" s="516"/>
      <c r="UEB35" s="516"/>
      <c r="UEC35" s="516"/>
      <c r="UED35" s="516"/>
      <c r="UEE35" s="516"/>
      <c r="UEF35" s="516"/>
      <c r="UEG35" s="516"/>
      <c r="UEH35" s="516"/>
      <c r="UEI35" s="516"/>
      <c r="UEJ35" s="516"/>
      <c r="UEK35" s="516"/>
      <c r="UEL35" s="516"/>
      <c r="UEM35" s="516"/>
      <c r="UEN35" s="516"/>
      <c r="UEO35" s="516"/>
      <c r="UEP35" s="516"/>
      <c r="UEQ35" s="516"/>
      <c r="UER35" s="516"/>
      <c r="UES35" s="516"/>
      <c r="UET35" s="516"/>
      <c r="UEU35" s="516"/>
      <c r="UEV35" s="516"/>
      <c r="UEW35" s="516"/>
      <c r="UEX35" s="516"/>
      <c r="UEY35" s="516"/>
      <c r="UEZ35" s="516"/>
      <c r="UFA35" s="516"/>
      <c r="UFB35" s="516"/>
      <c r="UFC35" s="516"/>
      <c r="UFD35" s="516"/>
      <c r="UFE35" s="516"/>
      <c r="UFF35" s="516"/>
      <c r="UFG35" s="516"/>
      <c r="UFH35" s="516"/>
      <c r="UFI35" s="516"/>
      <c r="UFJ35" s="516"/>
      <c r="UFK35" s="516"/>
      <c r="UFL35" s="516"/>
      <c r="UFM35" s="516"/>
      <c r="UFN35" s="516"/>
      <c r="UFO35" s="516"/>
      <c r="UFP35" s="516"/>
      <c r="UFQ35" s="516"/>
      <c r="UFR35" s="516"/>
      <c r="UFS35" s="516"/>
      <c r="UFT35" s="516"/>
      <c r="UFU35" s="516"/>
      <c r="UFV35" s="516"/>
      <c r="UFW35" s="516"/>
      <c r="UFX35" s="516"/>
      <c r="UFY35" s="516"/>
      <c r="UFZ35" s="516"/>
      <c r="UGA35" s="516"/>
      <c r="UGB35" s="516"/>
      <c r="UGC35" s="516"/>
      <c r="UGD35" s="516"/>
      <c r="UGE35" s="516"/>
      <c r="UGF35" s="516"/>
      <c r="UGG35" s="516"/>
      <c r="UGH35" s="516"/>
      <c r="UGI35" s="516"/>
      <c r="UGJ35" s="516"/>
      <c r="UGK35" s="516"/>
      <c r="UGL35" s="516"/>
      <c r="UGM35" s="516"/>
      <c r="UGN35" s="516"/>
      <c r="UGO35" s="516"/>
      <c r="UGP35" s="516"/>
      <c r="UGQ35" s="516"/>
      <c r="UGR35" s="516"/>
      <c r="UGS35" s="516"/>
      <c r="UGT35" s="516"/>
      <c r="UGU35" s="516"/>
      <c r="UGV35" s="516"/>
      <c r="UGW35" s="516"/>
      <c r="UGX35" s="516"/>
      <c r="UGY35" s="516"/>
      <c r="UGZ35" s="516"/>
      <c r="UHA35" s="516"/>
      <c r="UHB35" s="516"/>
      <c r="UHC35" s="516"/>
      <c r="UHD35" s="516"/>
      <c r="UHE35" s="516"/>
      <c r="UHF35" s="516"/>
      <c r="UHG35" s="516"/>
      <c r="UHH35" s="516"/>
      <c r="UHI35" s="516"/>
      <c r="UHJ35" s="516"/>
      <c r="UHK35" s="516"/>
      <c r="UHL35" s="516"/>
      <c r="UHM35" s="516"/>
      <c r="UHN35" s="516"/>
      <c r="UHO35" s="516"/>
      <c r="UHP35" s="516"/>
      <c r="UHQ35" s="516"/>
      <c r="UHR35" s="516"/>
      <c r="UHS35" s="516"/>
      <c r="UHT35" s="516"/>
      <c r="UHU35" s="516"/>
      <c r="UHV35" s="516"/>
      <c r="UHW35" s="516"/>
      <c r="UHX35" s="516"/>
      <c r="UHY35" s="516"/>
      <c r="UHZ35" s="516"/>
      <c r="UIA35" s="516"/>
      <c r="UIB35" s="516"/>
      <c r="UIC35" s="516"/>
      <c r="UID35" s="516"/>
      <c r="UIE35" s="516"/>
      <c r="UIF35" s="516"/>
      <c r="UIG35" s="516"/>
      <c r="UIH35" s="516"/>
      <c r="UII35" s="516"/>
      <c r="UIJ35" s="516"/>
      <c r="UIK35" s="516"/>
      <c r="UIL35" s="516"/>
      <c r="UIM35" s="516"/>
      <c r="UIN35" s="516"/>
      <c r="UIO35" s="516"/>
      <c r="UIP35" s="516"/>
      <c r="UIQ35" s="516"/>
      <c r="UIR35" s="516"/>
      <c r="UIS35" s="516"/>
      <c r="UIT35" s="516"/>
      <c r="UIU35" s="516"/>
      <c r="UIV35" s="516"/>
      <c r="UIW35" s="516"/>
      <c r="UIX35" s="516"/>
      <c r="UIY35" s="516"/>
      <c r="UIZ35" s="516"/>
      <c r="UJA35" s="516"/>
      <c r="UJB35" s="516"/>
      <c r="UJC35" s="516"/>
      <c r="UJD35" s="516"/>
      <c r="UJE35" s="516"/>
      <c r="UJF35" s="516"/>
      <c r="UJG35" s="516"/>
      <c r="UJH35" s="516"/>
      <c r="UJI35" s="516"/>
      <c r="UJJ35" s="516"/>
      <c r="UJK35" s="516"/>
      <c r="UJL35" s="516"/>
      <c r="UJM35" s="516"/>
      <c r="UJN35" s="516"/>
      <c r="UJO35" s="516"/>
      <c r="UJP35" s="516"/>
      <c r="UJQ35" s="516"/>
      <c r="UJR35" s="516"/>
      <c r="UJS35" s="516"/>
      <c r="UJT35" s="516"/>
      <c r="UJU35" s="516"/>
      <c r="UJV35" s="516"/>
      <c r="UJW35" s="516"/>
      <c r="UJX35" s="516"/>
      <c r="UJY35" s="516"/>
      <c r="UJZ35" s="516"/>
      <c r="UKA35" s="516"/>
      <c r="UKB35" s="516"/>
      <c r="UKC35" s="516"/>
      <c r="UKD35" s="516"/>
      <c r="UKE35" s="516"/>
      <c r="UKF35" s="516"/>
      <c r="UKG35" s="516"/>
      <c r="UKH35" s="516"/>
      <c r="UKI35" s="516"/>
      <c r="UKJ35" s="516"/>
      <c r="UKK35" s="516"/>
      <c r="UKL35" s="516"/>
      <c r="UKM35" s="516"/>
      <c r="UKN35" s="516"/>
      <c r="UKO35" s="516"/>
      <c r="UKP35" s="516"/>
      <c r="UKQ35" s="516"/>
      <c r="UKR35" s="516"/>
      <c r="UKS35" s="516"/>
      <c r="UKT35" s="516"/>
      <c r="UKU35" s="516"/>
      <c r="UKV35" s="516"/>
      <c r="UKW35" s="516"/>
      <c r="UKX35" s="516"/>
      <c r="UKY35" s="516"/>
      <c r="UKZ35" s="516"/>
      <c r="ULA35" s="516"/>
      <c r="ULB35" s="516"/>
      <c r="ULC35" s="516"/>
      <c r="ULD35" s="516"/>
      <c r="ULE35" s="516"/>
      <c r="ULF35" s="516"/>
      <c r="ULG35" s="516"/>
      <c r="ULH35" s="516"/>
      <c r="ULI35" s="516"/>
      <c r="ULJ35" s="516"/>
      <c r="ULK35" s="516"/>
      <c r="ULL35" s="516"/>
      <c r="ULM35" s="516"/>
      <c r="ULN35" s="516"/>
      <c r="ULO35" s="516"/>
      <c r="ULP35" s="516"/>
      <c r="ULQ35" s="516"/>
      <c r="ULR35" s="516"/>
      <c r="ULS35" s="516"/>
      <c r="ULT35" s="516"/>
      <c r="ULU35" s="516"/>
      <c r="ULV35" s="516"/>
      <c r="ULW35" s="516"/>
      <c r="ULX35" s="516"/>
      <c r="ULY35" s="516"/>
      <c r="ULZ35" s="516"/>
      <c r="UMA35" s="516"/>
      <c r="UMB35" s="516"/>
      <c r="UMC35" s="516"/>
      <c r="UMD35" s="516"/>
      <c r="UME35" s="516"/>
      <c r="UMF35" s="516"/>
      <c r="UMG35" s="516"/>
      <c r="UMH35" s="516"/>
      <c r="UMI35" s="516"/>
      <c r="UMJ35" s="516"/>
      <c r="UMK35" s="516"/>
      <c r="UML35" s="516"/>
      <c r="UMM35" s="516"/>
      <c r="UMN35" s="516"/>
      <c r="UMO35" s="516"/>
      <c r="UMP35" s="516"/>
      <c r="UMQ35" s="516"/>
      <c r="UMR35" s="516"/>
      <c r="UMS35" s="516"/>
      <c r="UMT35" s="516"/>
      <c r="UMU35" s="516"/>
      <c r="UMV35" s="516"/>
      <c r="UMW35" s="516"/>
      <c r="UMX35" s="516"/>
      <c r="UMY35" s="516"/>
      <c r="UMZ35" s="516"/>
      <c r="UNA35" s="516"/>
      <c r="UNB35" s="516"/>
      <c r="UNC35" s="516"/>
      <c r="UND35" s="516"/>
      <c r="UNE35" s="516"/>
      <c r="UNF35" s="516"/>
      <c r="UNG35" s="516"/>
      <c r="UNH35" s="516"/>
      <c r="UNI35" s="516"/>
      <c r="UNJ35" s="516"/>
      <c r="UNK35" s="516"/>
      <c r="UNL35" s="516"/>
      <c r="UNM35" s="516"/>
      <c r="UNN35" s="516"/>
      <c r="UNO35" s="516"/>
      <c r="UNP35" s="516"/>
      <c r="UNQ35" s="516"/>
      <c r="UNR35" s="516"/>
      <c r="UNS35" s="516"/>
      <c r="UNT35" s="516"/>
      <c r="UNU35" s="516"/>
      <c r="UNV35" s="516"/>
      <c r="UNW35" s="516"/>
      <c r="UNX35" s="516"/>
      <c r="UNY35" s="516"/>
      <c r="UNZ35" s="516"/>
      <c r="UOA35" s="516"/>
      <c r="UOB35" s="516"/>
      <c r="UOC35" s="516"/>
      <c r="UOD35" s="516"/>
      <c r="UOE35" s="516"/>
      <c r="UOF35" s="516"/>
      <c r="UOG35" s="516"/>
      <c r="UOH35" s="516"/>
      <c r="UOI35" s="516"/>
      <c r="UOJ35" s="516"/>
      <c r="UOK35" s="516"/>
      <c r="UOL35" s="516"/>
      <c r="UOM35" s="516"/>
      <c r="UON35" s="516"/>
      <c r="UOO35" s="516"/>
      <c r="UOP35" s="516"/>
      <c r="UOQ35" s="516"/>
      <c r="UOR35" s="516"/>
      <c r="UOS35" s="516"/>
      <c r="UOT35" s="516"/>
      <c r="UOU35" s="516"/>
      <c r="UOV35" s="516"/>
      <c r="UOW35" s="516"/>
      <c r="UOX35" s="516"/>
      <c r="UOY35" s="516"/>
      <c r="UOZ35" s="516"/>
      <c r="UPA35" s="516"/>
      <c r="UPB35" s="516"/>
      <c r="UPC35" s="516"/>
      <c r="UPD35" s="516"/>
      <c r="UPE35" s="516"/>
      <c r="UPF35" s="516"/>
      <c r="UPG35" s="516"/>
      <c r="UPH35" s="516"/>
      <c r="UPI35" s="516"/>
      <c r="UPJ35" s="516"/>
      <c r="UPK35" s="516"/>
      <c r="UPL35" s="516"/>
      <c r="UPM35" s="516"/>
      <c r="UPN35" s="516"/>
      <c r="UPO35" s="516"/>
      <c r="UPP35" s="516"/>
      <c r="UPQ35" s="516"/>
      <c r="UPR35" s="516"/>
      <c r="UPS35" s="516"/>
      <c r="UPT35" s="516"/>
      <c r="UPU35" s="516"/>
      <c r="UPV35" s="516"/>
      <c r="UPW35" s="516"/>
      <c r="UPX35" s="516"/>
      <c r="UPY35" s="516"/>
      <c r="UPZ35" s="516"/>
      <c r="UQA35" s="516"/>
      <c r="UQB35" s="516"/>
      <c r="UQC35" s="516"/>
      <c r="UQD35" s="516"/>
      <c r="UQE35" s="516"/>
      <c r="UQF35" s="516"/>
      <c r="UQG35" s="516"/>
      <c r="UQH35" s="516"/>
      <c r="UQI35" s="516"/>
      <c r="UQJ35" s="516"/>
      <c r="UQK35" s="516"/>
      <c r="UQL35" s="516"/>
      <c r="UQM35" s="516"/>
      <c r="UQN35" s="516"/>
      <c r="UQO35" s="516"/>
      <c r="UQP35" s="516"/>
      <c r="UQQ35" s="516"/>
      <c r="UQR35" s="516"/>
      <c r="UQS35" s="516"/>
      <c r="UQT35" s="516"/>
      <c r="UQU35" s="516"/>
      <c r="UQV35" s="516"/>
      <c r="UQW35" s="516"/>
      <c r="UQX35" s="516"/>
      <c r="UQY35" s="516"/>
      <c r="UQZ35" s="516"/>
      <c r="URA35" s="516"/>
      <c r="URB35" s="516"/>
      <c r="URC35" s="516"/>
      <c r="URD35" s="516"/>
      <c r="URE35" s="516"/>
      <c r="URF35" s="516"/>
      <c r="URG35" s="516"/>
      <c r="URH35" s="516"/>
      <c r="URI35" s="516"/>
      <c r="URJ35" s="516"/>
      <c r="URK35" s="516"/>
      <c r="URL35" s="516"/>
      <c r="URM35" s="516"/>
      <c r="URN35" s="516"/>
      <c r="URO35" s="516"/>
      <c r="URP35" s="516"/>
      <c r="URQ35" s="516"/>
      <c r="URR35" s="516"/>
      <c r="URS35" s="516"/>
      <c r="URT35" s="516"/>
      <c r="URU35" s="516"/>
      <c r="URV35" s="516"/>
      <c r="URW35" s="516"/>
      <c r="URX35" s="516"/>
      <c r="URY35" s="516"/>
      <c r="URZ35" s="516"/>
      <c r="USA35" s="516"/>
      <c r="USB35" s="516"/>
      <c r="USC35" s="516"/>
      <c r="USD35" s="516"/>
      <c r="USE35" s="516"/>
      <c r="USF35" s="516"/>
      <c r="USG35" s="516"/>
      <c r="USH35" s="516"/>
      <c r="USI35" s="516"/>
      <c r="USJ35" s="516"/>
      <c r="USK35" s="516"/>
      <c r="USL35" s="516"/>
      <c r="USM35" s="516"/>
      <c r="USN35" s="516"/>
      <c r="USO35" s="516"/>
      <c r="USP35" s="516"/>
      <c r="USQ35" s="516"/>
      <c r="USR35" s="516"/>
      <c r="USS35" s="516"/>
      <c r="UST35" s="516"/>
      <c r="USU35" s="516"/>
      <c r="USV35" s="516"/>
      <c r="USW35" s="516"/>
      <c r="USX35" s="516"/>
      <c r="USY35" s="516"/>
      <c r="USZ35" s="516"/>
      <c r="UTA35" s="516"/>
      <c r="UTB35" s="516"/>
      <c r="UTC35" s="516"/>
      <c r="UTD35" s="516"/>
      <c r="UTE35" s="516"/>
      <c r="UTF35" s="516"/>
      <c r="UTG35" s="516"/>
      <c r="UTH35" s="516"/>
      <c r="UTI35" s="516"/>
      <c r="UTJ35" s="516"/>
      <c r="UTK35" s="516"/>
      <c r="UTL35" s="516"/>
      <c r="UTM35" s="516"/>
      <c r="UTN35" s="516"/>
      <c r="UTO35" s="516"/>
      <c r="UTP35" s="516"/>
      <c r="UTQ35" s="516"/>
      <c r="UTR35" s="516"/>
      <c r="UTS35" s="516"/>
      <c r="UTT35" s="516"/>
      <c r="UTU35" s="516"/>
      <c r="UTV35" s="516"/>
      <c r="UTW35" s="516"/>
      <c r="UTX35" s="516"/>
      <c r="UTY35" s="516"/>
      <c r="UTZ35" s="516"/>
      <c r="UUA35" s="516"/>
      <c r="UUB35" s="516"/>
      <c r="UUC35" s="516"/>
      <c r="UUD35" s="516"/>
      <c r="UUE35" s="516"/>
      <c r="UUF35" s="516"/>
      <c r="UUG35" s="516"/>
      <c r="UUH35" s="516"/>
      <c r="UUI35" s="516"/>
      <c r="UUJ35" s="516"/>
      <c r="UUK35" s="516"/>
      <c r="UUL35" s="516"/>
      <c r="UUM35" s="516"/>
      <c r="UUN35" s="516"/>
      <c r="UUO35" s="516"/>
      <c r="UUP35" s="516"/>
      <c r="UUQ35" s="516"/>
      <c r="UUR35" s="516"/>
      <c r="UUS35" s="516"/>
      <c r="UUT35" s="516"/>
      <c r="UUU35" s="516"/>
      <c r="UUV35" s="516"/>
      <c r="UUW35" s="516"/>
      <c r="UUX35" s="516"/>
      <c r="UUY35" s="516"/>
      <c r="UUZ35" s="516"/>
      <c r="UVA35" s="516"/>
      <c r="UVB35" s="516"/>
      <c r="UVC35" s="516"/>
      <c r="UVD35" s="516"/>
      <c r="UVE35" s="516"/>
      <c r="UVF35" s="516"/>
      <c r="UVG35" s="516"/>
      <c r="UVH35" s="516"/>
      <c r="UVI35" s="516"/>
      <c r="UVJ35" s="516"/>
      <c r="UVK35" s="516"/>
      <c r="UVL35" s="516"/>
      <c r="UVM35" s="516"/>
      <c r="UVN35" s="516"/>
      <c r="UVO35" s="516"/>
      <c r="UVP35" s="516"/>
      <c r="UVQ35" s="516"/>
      <c r="UVR35" s="516"/>
      <c r="UVS35" s="516"/>
      <c r="UVT35" s="516"/>
      <c r="UVU35" s="516"/>
      <c r="UVV35" s="516"/>
      <c r="UVW35" s="516"/>
      <c r="UVX35" s="516"/>
      <c r="UVY35" s="516"/>
      <c r="UVZ35" s="516"/>
      <c r="UWA35" s="516"/>
      <c r="UWB35" s="516"/>
      <c r="UWC35" s="516"/>
      <c r="UWD35" s="516"/>
      <c r="UWE35" s="516"/>
      <c r="UWF35" s="516"/>
      <c r="UWG35" s="516"/>
      <c r="UWH35" s="516"/>
      <c r="UWI35" s="516"/>
      <c r="UWJ35" s="516"/>
      <c r="UWK35" s="516"/>
      <c r="UWL35" s="516"/>
      <c r="UWM35" s="516"/>
      <c r="UWN35" s="516"/>
      <c r="UWO35" s="516"/>
      <c r="UWP35" s="516"/>
      <c r="UWQ35" s="516"/>
      <c r="UWR35" s="516"/>
      <c r="UWS35" s="516"/>
      <c r="UWT35" s="516"/>
      <c r="UWU35" s="516"/>
      <c r="UWV35" s="516"/>
      <c r="UWW35" s="516"/>
      <c r="UWX35" s="516"/>
      <c r="UWY35" s="516"/>
      <c r="UWZ35" s="516"/>
      <c r="UXA35" s="516"/>
      <c r="UXB35" s="516"/>
      <c r="UXC35" s="516"/>
      <c r="UXD35" s="516"/>
      <c r="UXE35" s="516"/>
      <c r="UXF35" s="516"/>
      <c r="UXG35" s="516"/>
      <c r="UXH35" s="516"/>
      <c r="UXI35" s="516"/>
      <c r="UXJ35" s="516"/>
      <c r="UXK35" s="516"/>
      <c r="UXL35" s="516"/>
      <c r="UXM35" s="516"/>
      <c r="UXN35" s="516"/>
      <c r="UXO35" s="516"/>
      <c r="UXP35" s="516"/>
      <c r="UXQ35" s="516"/>
      <c r="UXR35" s="516"/>
      <c r="UXS35" s="516"/>
      <c r="UXT35" s="516"/>
      <c r="UXU35" s="516"/>
      <c r="UXV35" s="516"/>
      <c r="UXW35" s="516"/>
      <c r="UXX35" s="516"/>
      <c r="UXY35" s="516"/>
      <c r="UXZ35" s="516"/>
      <c r="UYA35" s="516"/>
      <c r="UYB35" s="516"/>
      <c r="UYC35" s="516"/>
      <c r="UYD35" s="516"/>
      <c r="UYE35" s="516"/>
      <c r="UYF35" s="516"/>
      <c r="UYG35" s="516"/>
      <c r="UYH35" s="516"/>
      <c r="UYI35" s="516"/>
      <c r="UYJ35" s="516"/>
      <c r="UYK35" s="516"/>
      <c r="UYL35" s="516"/>
      <c r="UYM35" s="516"/>
      <c r="UYN35" s="516"/>
      <c r="UYO35" s="516"/>
      <c r="UYP35" s="516"/>
      <c r="UYQ35" s="516"/>
      <c r="UYR35" s="516"/>
      <c r="UYS35" s="516"/>
      <c r="UYT35" s="516"/>
      <c r="UYU35" s="516"/>
      <c r="UYV35" s="516"/>
      <c r="UYW35" s="516"/>
      <c r="UYX35" s="516"/>
      <c r="UYY35" s="516"/>
      <c r="UYZ35" s="516"/>
      <c r="UZA35" s="516"/>
      <c r="UZB35" s="516"/>
      <c r="UZC35" s="516"/>
      <c r="UZD35" s="516"/>
      <c r="UZE35" s="516"/>
      <c r="UZF35" s="516"/>
      <c r="UZG35" s="516"/>
      <c r="UZH35" s="516"/>
      <c r="UZI35" s="516"/>
      <c r="UZJ35" s="516"/>
      <c r="UZK35" s="516"/>
      <c r="UZL35" s="516"/>
      <c r="UZM35" s="516"/>
      <c r="UZN35" s="516"/>
      <c r="UZO35" s="516"/>
      <c r="UZP35" s="516"/>
      <c r="UZQ35" s="516"/>
      <c r="UZR35" s="516"/>
      <c r="UZS35" s="516"/>
      <c r="UZT35" s="516"/>
      <c r="UZU35" s="516"/>
      <c r="UZV35" s="516"/>
      <c r="UZW35" s="516"/>
      <c r="UZX35" s="516"/>
      <c r="UZY35" s="516"/>
      <c r="UZZ35" s="516"/>
      <c r="VAA35" s="516"/>
      <c r="VAB35" s="516"/>
      <c r="VAC35" s="516"/>
      <c r="VAD35" s="516"/>
      <c r="VAE35" s="516"/>
      <c r="VAF35" s="516"/>
      <c r="VAG35" s="516"/>
      <c r="VAH35" s="516"/>
      <c r="VAI35" s="516"/>
      <c r="VAJ35" s="516"/>
      <c r="VAK35" s="516"/>
      <c r="VAL35" s="516"/>
      <c r="VAM35" s="516"/>
      <c r="VAN35" s="516"/>
      <c r="VAO35" s="516"/>
      <c r="VAP35" s="516"/>
      <c r="VAQ35" s="516"/>
      <c r="VAR35" s="516"/>
      <c r="VAS35" s="516"/>
      <c r="VAT35" s="516"/>
      <c r="VAU35" s="516"/>
      <c r="VAV35" s="516"/>
      <c r="VAW35" s="516"/>
      <c r="VAX35" s="516"/>
      <c r="VAY35" s="516"/>
      <c r="VAZ35" s="516"/>
      <c r="VBA35" s="516"/>
      <c r="VBB35" s="516"/>
      <c r="VBC35" s="516"/>
      <c r="VBD35" s="516"/>
      <c r="VBE35" s="516"/>
      <c r="VBF35" s="516"/>
      <c r="VBG35" s="516"/>
      <c r="VBH35" s="516"/>
      <c r="VBI35" s="516"/>
      <c r="VBJ35" s="516"/>
      <c r="VBK35" s="516"/>
      <c r="VBL35" s="516"/>
      <c r="VBM35" s="516"/>
      <c r="VBN35" s="516"/>
      <c r="VBO35" s="516"/>
      <c r="VBP35" s="516"/>
      <c r="VBQ35" s="516"/>
      <c r="VBR35" s="516"/>
      <c r="VBS35" s="516"/>
      <c r="VBT35" s="516"/>
      <c r="VBU35" s="516"/>
      <c r="VBV35" s="516"/>
      <c r="VBW35" s="516"/>
      <c r="VBX35" s="516"/>
      <c r="VBY35" s="516"/>
      <c r="VBZ35" s="516"/>
      <c r="VCA35" s="516"/>
      <c r="VCB35" s="516"/>
      <c r="VCC35" s="516"/>
      <c r="VCD35" s="516"/>
      <c r="VCE35" s="516"/>
      <c r="VCF35" s="516"/>
      <c r="VCG35" s="516"/>
      <c r="VCH35" s="516"/>
      <c r="VCI35" s="516"/>
      <c r="VCJ35" s="516"/>
      <c r="VCK35" s="516"/>
      <c r="VCL35" s="516"/>
      <c r="VCM35" s="516"/>
      <c r="VCN35" s="516"/>
      <c r="VCO35" s="516"/>
      <c r="VCP35" s="516"/>
      <c r="VCQ35" s="516"/>
      <c r="VCR35" s="516"/>
      <c r="VCS35" s="516"/>
      <c r="VCT35" s="516"/>
      <c r="VCU35" s="516"/>
      <c r="VCV35" s="516"/>
      <c r="VCW35" s="516"/>
      <c r="VCX35" s="516"/>
      <c r="VCY35" s="516"/>
      <c r="VCZ35" s="516"/>
      <c r="VDA35" s="516"/>
      <c r="VDB35" s="516"/>
      <c r="VDC35" s="516"/>
      <c r="VDD35" s="516"/>
      <c r="VDE35" s="516"/>
      <c r="VDF35" s="516"/>
      <c r="VDG35" s="516"/>
      <c r="VDH35" s="516"/>
      <c r="VDI35" s="516"/>
      <c r="VDJ35" s="516"/>
      <c r="VDK35" s="516"/>
      <c r="VDL35" s="516"/>
      <c r="VDM35" s="516"/>
      <c r="VDN35" s="516"/>
      <c r="VDO35" s="516"/>
      <c r="VDP35" s="516"/>
      <c r="VDQ35" s="516"/>
      <c r="VDR35" s="516"/>
      <c r="VDS35" s="516"/>
      <c r="VDT35" s="516"/>
      <c r="VDU35" s="516"/>
      <c r="VDV35" s="516"/>
      <c r="VDW35" s="516"/>
      <c r="VDX35" s="516"/>
      <c r="VDY35" s="516"/>
      <c r="VDZ35" s="516"/>
      <c r="VEA35" s="516"/>
      <c r="VEB35" s="516"/>
      <c r="VEC35" s="516"/>
      <c r="VED35" s="516"/>
      <c r="VEE35" s="516"/>
      <c r="VEF35" s="516"/>
      <c r="VEG35" s="516"/>
      <c r="VEH35" s="516"/>
      <c r="VEI35" s="516"/>
      <c r="VEJ35" s="516"/>
      <c r="VEK35" s="516"/>
      <c r="VEL35" s="516"/>
      <c r="VEM35" s="516"/>
      <c r="VEN35" s="516"/>
      <c r="VEO35" s="516"/>
      <c r="VEP35" s="516"/>
      <c r="VEQ35" s="516"/>
      <c r="VER35" s="516"/>
      <c r="VES35" s="516"/>
      <c r="VET35" s="516"/>
      <c r="VEU35" s="516"/>
      <c r="VEV35" s="516"/>
      <c r="VEW35" s="516"/>
      <c r="VEX35" s="516"/>
      <c r="VEY35" s="516"/>
      <c r="VEZ35" s="516"/>
      <c r="VFA35" s="516"/>
      <c r="VFB35" s="516"/>
      <c r="VFC35" s="516"/>
      <c r="VFD35" s="516"/>
      <c r="VFE35" s="516"/>
      <c r="VFF35" s="516"/>
      <c r="VFG35" s="516"/>
      <c r="VFH35" s="516"/>
      <c r="VFI35" s="516"/>
      <c r="VFJ35" s="516"/>
      <c r="VFK35" s="516"/>
      <c r="VFL35" s="516"/>
      <c r="VFM35" s="516"/>
      <c r="VFN35" s="516"/>
      <c r="VFO35" s="516"/>
      <c r="VFP35" s="516"/>
      <c r="VFQ35" s="516"/>
      <c r="VFR35" s="516"/>
      <c r="VFS35" s="516"/>
      <c r="VFT35" s="516"/>
      <c r="VFU35" s="516"/>
      <c r="VFV35" s="516"/>
      <c r="VFW35" s="516"/>
      <c r="VFX35" s="516"/>
      <c r="VFY35" s="516"/>
      <c r="VFZ35" s="516"/>
      <c r="VGA35" s="516"/>
      <c r="VGB35" s="516"/>
      <c r="VGC35" s="516"/>
      <c r="VGD35" s="516"/>
      <c r="VGE35" s="516"/>
      <c r="VGF35" s="516"/>
      <c r="VGG35" s="516"/>
      <c r="VGH35" s="516"/>
      <c r="VGI35" s="516"/>
      <c r="VGJ35" s="516"/>
      <c r="VGK35" s="516"/>
      <c r="VGL35" s="516"/>
      <c r="VGM35" s="516"/>
      <c r="VGN35" s="516"/>
      <c r="VGO35" s="516"/>
      <c r="VGP35" s="516"/>
      <c r="VGQ35" s="516"/>
      <c r="VGR35" s="516"/>
      <c r="VGS35" s="516"/>
      <c r="VGT35" s="516"/>
      <c r="VGU35" s="516"/>
      <c r="VGV35" s="516"/>
      <c r="VGW35" s="516"/>
      <c r="VGX35" s="516"/>
      <c r="VGY35" s="516"/>
      <c r="VGZ35" s="516"/>
      <c r="VHA35" s="516"/>
      <c r="VHB35" s="516"/>
      <c r="VHC35" s="516"/>
      <c r="VHD35" s="516"/>
      <c r="VHE35" s="516"/>
      <c r="VHF35" s="516"/>
      <c r="VHG35" s="516"/>
      <c r="VHH35" s="516"/>
      <c r="VHI35" s="516"/>
      <c r="VHJ35" s="516"/>
      <c r="VHK35" s="516"/>
      <c r="VHL35" s="516"/>
      <c r="VHM35" s="516"/>
      <c r="VHN35" s="516"/>
      <c r="VHO35" s="516"/>
      <c r="VHP35" s="516"/>
      <c r="VHQ35" s="516"/>
      <c r="VHR35" s="516"/>
      <c r="VHS35" s="516"/>
      <c r="VHT35" s="516"/>
      <c r="VHU35" s="516"/>
      <c r="VHV35" s="516"/>
      <c r="VHW35" s="516"/>
      <c r="VHX35" s="516"/>
      <c r="VHY35" s="516"/>
      <c r="VHZ35" s="516"/>
      <c r="VIA35" s="516"/>
      <c r="VIB35" s="516"/>
      <c r="VIC35" s="516"/>
      <c r="VID35" s="516"/>
      <c r="VIE35" s="516"/>
      <c r="VIF35" s="516"/>
      <c r="VIG35" s="516"/>
      <c r="VIH35" s="516"/>
      <c r="VII35" s="516"/>
      <c r="VIJ35" s="516"/>
      <c r="VIK35" s="516"/>
      <c r="VIL35" s="516"/>
      <c r="VIM35" s="516"/>
      <c r="VIN35" s="516"/>
      <c r="VIO35" s="516"/>
      <c r="VIP35" s="516"/>
      <c r="VIQ35" s="516"/>
      <c r="VIR35" s="516"/>
      <c r="VIS35" s="516"/>
      <c r="VIT35" s="516"/>
      <c r="VIU35" s="516"/>
      <c r="VIV35" s="516"/>
      <c r="VIW35" s="516"/>
      <c r="VIX35" s="516"/>
      <c r="VIY35" s="516"/>
      <c r="VIZ35" s="516"/>
      <c r="VJA35" s="516"/>
      <c r="VJB35" s="516"/>
      <c r="VJC35" s="516"/>
      <c r="VJD35" s="516"/>
      <c r="VJE35" s="516"/>
      <c r="VJF35" s="516"/>
      <c r="VJG35" s="516"/>
      <c r="VJH35" s="516"/>
      <c r="VJI35" s="516"/>
      <c r="VJJ35" s="516"/>
      <c r="VJK35" s="516"/>
      <c r="VJL35" s="516"/>
      <c r="VJM35" s="516"/>
      <c r="VJN35" s="516"/>
      <c r="VJO35" s="516"/>
      <c r="VJP35" s="516"/>
      <c r="VJQ35" s="516"/>
      <c r="VJR35" s="516"/>
      <c r="VJS35" s="516"/>
      <c r="VJT35" s="516"/>
      <c r="VJU35" s="516"/>
      <c r="VJV35" s="516"/>
      <c r="VJW35" s="516"/>
      <c r="VJX35" s="516"/>
      <c r="VJY35" s="516"/>
      <c r="VJZ35" s="516"/>
      <c r="VKA35" s="516"/>
      <c r="VKB35" s="516"/>
      <c r="VKC35" s="516"/>
      <c r="VKD35" s="516"/>
      <c r="VKE35" s="516"/>
      <c r="VKF35" s="516"/>
      <c r="VKG35" s="516"/>
      <c r="VKH35" s="516"/>
      <c r="VKI35" s="516"/>
      <c r="VKJ35" s="516"/>
      <c r="VKK35" s="516"/>
      <c r="VKL35" s="516"/>
      <c r="VKM35" s="516"/>
      <c r="VKN35" s="516"/>
      <c r="VKO35" s="516"/>
      <c r="VKP35" s="516"/>
      <c r="VKQ35" s="516"/>
      <c r="VKR35" s="516"/>
      <c r="VKS35" s="516"/>
      <c r="VKT35" s="516"/>
      <c r="VKU35" s="516"/>
      <c r="VKV35" s="516"/>
      <c r="VKW35" s="516"/>
      <c r="VKX35" s="516"/>
      <c r="VKY35" s="516"/>
      <c r="VKZ35" s="516"/>
      <c r="VLA35" s="516"/>
      <c r="VLB35" s="516"/>
      <c r="VLC35" s="516"/>
      <c r="VLD35" s="516"/>
      <c r="VLE35" s="516"/>
      <c r="VLF35" s="516"/>
      <c r="VLG35" s="516"/>
      <c r="VLH35" s="516"/>
      <c r="VLI35" s="516"/>
      <c r="VLJ35" s="516"/>
      <c r="VLK35" s="516"/>
      <c r="VLL35" s="516"/>
      <c r="VLM35" s="516"/>
      <c r="VLN35" s="516"/>
      <c r="VLO35" s="516"/>
      <c r="VLP35" s="516"/>
      <c r="VLQ35" s="516"/>
      <c r="VLR35" s="516"/>
      <c r="VLS35" s="516"/>
      <c r="VLT35" s="516"/>
      <c r="VLU35" s="516"/>
      <c r="VLV35" s="516"/>
      <c r="VLW35" s="516"/>
      <c r="VLX35" s="516"/>
      <c r="VLY35" s="516"/>
      <c r="VLZ35" s="516"/>
      <c r="VMA35" s="516"/>
      <c r="VMB35" s="516"/>
      <c r="VMC35" s="516"/>
      <c r="VMD35" s="516"/>
      <c r="VME35" s="516"/>
      <c r="VMF35" s="516"/>
      <c r="VMG35" s="516"/>
      <c r="VMH35" s="516"/>
      <c r="VMI35" s="516"/>
      <c r="VMJ35" s="516"/>
      <c r="VMK35" s="516"/>
      <c r="VML35" s="516"/>
      <c r="VMM35" s="516"/>
      <c r="VMN35" s="516"/>
      <c r="VMO35" s="516"/>
      <c r="VMP35" s="516"/>
      <c r="VMQ35" s="516"/>
      <c r="VMR35" s="516"/>
      <c r="VMS35" s="516"/>
      <c r="VMT35" s="516"/>
      <c r="VMU35" s="516"/>
      <c r="VMV35" s="516"/>
      <c r="VMW35" s="516"/>
      <c r="VMX35" s="516"/>
      <c r="VMY35" s="516"/>
      <c r="VMZ35" s="516"/>
      <c r="VNA35" s="516"/>
      <c r="VNB35" s="516"/>
      <c r="VNC35" s="516"/>
      <c r="VND35" s="516"/>
      <c r="VNE35" s="516"/>
      <c r="VNF35" s="516"/>
      <c r="VNG35" s="516"/>
      <c r="VNH35" s="516"/>
      <c r="VNI35" s="516"/>
      <c r="VNJ35" s="516"/>
      <c r="VNK35" s="516"/>
      <c r="VNL35" s="516"/>
      <c r="VNM35" s="516"/>
      <c r="VNN35" s="516"/>
      <c r="VNO35" s="516"/>
      <c r="VNP35" s="516"/>
      <c r="VNQ35" s="516"/>
      <c r="VNR35" s="516"/>
      <c r="VNS35" s="516"/>
      <c r="VNT35" s="516"/>
      <c r="VNU35" s="516"/>
      <c r="VNV35" s="516"/>
      <c r="VNW35" s="516"/>
      <c r="VNX35" s="516"/>
      <c r="VNY35" s="516"/>
      <c r="VNZ35" s="516"/>
      <c r="VOA35" s="516"/>
      <c r="VOB35" s="516"/>
      <c r="VOC35" s="516"/>
      <c r="VOD35" s="516"/>
      <c r="VOE35" s="516"/>
      <c r="VOF35" s="516"/>
      <c r="VOG35" s="516"/>
      <c r="VOH35" s="516"/>
      <c r="VOI35" s="516"/>
      <c r="VOJ35" s="516"/>
      <c r="VOK35" s="516"/>
      <c r="VOL35" s="516"/>
      <c r="VOM35" s="516"/>
      <c r="VON35" s="516"/>
      <c r="VOO35" s="516"/>
      <c r="VOP35" s="516"/>
      <c r="VOQ35" s="516"/>
      <c r="VOR35" s="516"/>
      <c r="VOS35" s="516"/>
      <c r="VOT35" s="516"/>
      <c r="VOU35" s="516"/>
      <c r="VOV35" s="516"/>
      <c r="VOW35" s="516"/>
      <c r="VOX35" s="516"/>
      <c r="VOY35" s="516"/>
      <c r="VOZ35" s="516"/>
      <c r="VPA35" s="516"/>
      <c r="VPB35" s="516"/>
      <c r="VPC35" s="516"/>
      <c r="VPD35" s="516"/>
      <c r="VPE35" s="516"/>
      <c r="VPF35" s="516"/>
      <c r="VPG35" s="516"/>
      <c r="VPH35" s="516"/>
      <c r="VPI35" s="516"/>
      <c r="VPJ35" s="516"/>
      <c r="VPK35" s="516"/>
      <c r="VPL35" s="516"/>
      <c r="VPM35" s="516"/>
      <c r="VPN35" s="516"/>
      <c r="VPO35" s="516"/>
      <c r="VPP35" s="516"/>
      <c r="VPQ35" s="516"/>
      <c r="VPR35" s="516"/>
      <c r="VPS35" s="516"/>
      <c r="VPT35" s="516"/>
      <c r="VPU35" s="516"/>
      <c r="VPV35" s="516"/>
      <c r="VPW35" s="516"/>
      <c r="VPX35" s="516"/>
      <c r="VPY35" s="516"/>
      <c r="VPZ35" s="516"/>
      <c r="VQA35" s="516"/>
      <c r="VQB35" s="516"/>
      <c r="VQC35" s="516"/>
      <c r="VQD35" s="516"/>
      <c r="VQE35" s="516"/>
      <c r="VQF35" s="516"/>
      <c r="VQG35" s="516"/>
      <c r="VQH35" s="516"/>
      <c r="VQI35" s="516"/>
      <c r="VQJ35" s="516"/>
      <c r="VQK35" s="516"/>
      <c r="VQL35" s="516"/>
      <c r="VQM35" s="516"/>
      <c r="VQN35" s="516"/>
      <c r="VQO35" s="516"/>
      <c r="VQP35" s="516"/>
      <c r="VQQ35" s="516"/>
      <c r="VQR35" s="516"/>
      <c r="VQS35" s="516"/>
      <c r="VQT35" s="516"/>
      <c r="VQU35" s="516"/>
      <c r="VQV35" s="516"/>
      <c r="VQW35" s="516"/>
      <c r="VQX35" s="516"/>
      <c r="VQY35" s="516"/>
      <c r="VQZ35" s="516"/>
      <c r="VRA35" s="516"/>
      <c r="VRB35" s="516"/>
      <c r="VRC35" s="516"/>
      <c r="VRD35" s="516"/>
      <c r="VRE35" s="516"/>
      <c r="VRF35" s="516"/>
      <c r="VRG35" s="516"/>
      <c r="VRH35" s="516"/>
      <c r="VRI35" s="516"/>
      <c r="VRJ35" s="516"/>
      <c r="VRK35" s="516"/>
      <c r="VRL35" s="516"/>
      <c r="VRM35" s="516"/>
      <c r="VRN35" s="516"/>
      <c r="VRO35" s="516"/>
      <c r="VRP35" s="516"/>
      <c r="VRQ35" s="516"/>
      <c r="VRR35" s="516"/>
      <c r="VRS35" s="516"/>
      <c r="VRT35" s="516"/>
      <c r="VRU35" s="516"/>
      <c r="VRV35" s="516"/>
      <c r="VRW35" s="516"/>
      <c r="VRX35" s="516"/>
      <c r="VRY35" s="516"/>
      <c r="VRZ35" s="516"/>
      <c r="VSA35" s="516"/>
      <c r="VSB35" s="516"/>
      <c r="VSC35" s="516"/>
      <c r="VSD35" s="516"/>
      <c r="VSE35" s="516"/>
      <c r="VSF35" s="516"/>
      <c r="VSG35" s="516"/>
      <c r="VSH35" s="516"/>
      <c r="VSI35" s="516"/>
      <c r="VSJ35" s="516"/>
      <c r="VSK35" s="516"/>
      <c r="VSL35" s="516"/>
      <c r="VSM35" s="516"/>
      <c r="VSN35" s="516"/>
      <c r="VSO35" s="516"/>
      <c r="VSP35" s="516"/>
      <c r="VSQ35" s="516"/>
      <c r="VSR35" s="516"/>
      <c r="VSS35" s="516"/>
      <c r="VST35" s="516"/>
      <c r="VSU35" s="516"/>
      <c r="VSV35" s="516"/>
      <c r="VSW35" s="516"/>
      <c r="VSX35" s="516"/>
      <c r="VSY35" s="516"/>
      <c r="VSZ35" s="516"/>
      <c r="VTA35" s="516"/>
      <c r="VTB35" s="516"/>
      <c r="VTC35" s="516"/>
      <c r="VTD35" s="516"/>
      <c r="VTE35" s="516"/>
      <c r="VTF35" s="516"/>
      <c r="VTG35" s="516"/>
      <c r="VTH35" s="516"/>
      <c r="VTI35" s="516"/>
      <c r="VTJ35" s="516"/>
      <c r="VTK35" s="516"/>
      <c r="VTL35" s="516"/>
      <c r="VTM35" s="516"/>
      <c r="VTN35" s="516"/>
      <c r="VTO35" s="516"/>
      <c r="VTP35" s="516"/>
      <c r="VTQ35" s="516"/>
      <c r="VTR35" s="516"/>
      <c r="VTS35" s="516"/>
      <c r="VTT35" s="516"/>
      <c r="VTU35" s="516"/>
      <c r="VTV35" s="516"/>
      <c r="VTW35" s="516"/>
      <c r="VTX35" s="516"/>
      <c r="VTY35" s="516"/>
      <c r="VTZ35" s="516"/>
      <c r="VUA35" s="516"/>
      <c r="VUB35" s="516"/>
      <c r="VUC35" s="516"/>
      <c r="VUD35" s="516"/>
      <c r="VUE35" s="516"/>
      <c r="VUF35" s="516"/>
      <c r="VUG35" s="516"/>
      <c r="VUH35" s="516"/>
      <c r="VUI35" s="516"/>
      <c r="VUJ35" s="516"/>
      <c r="VUK35" s="516"/>
      <c r="VUL35" s="516"/>
      <c r="VUM35" s="516"/>
      <c r="VUN35" s="516"/>
      <c r="VUO35" s="516"/>
      <c r="VUP35" s="516"/>
      <c r="VUQ35" s="516"/>
      <c r="VUR35" s="516"/>
      <c r="VUS35" s="516"/>
      <c r="VUT35" s="516"/>
      <c r="VUU35" s="516"/>
      <c r="VUV35" s="516"/>
      <c r="VUW35" s="516"/>
      <c r="VUX35" s="516"/>
      <c r="VUY35" s="516"/>
      <c r="VUZ35" s="516"/>
      <c r="VVA35" s="516"/>
      <c r="VVB35" s="516"/>
      <c r="VVC35" s="516"/>
      <c r="VVD35" s="516"/>
      <c r="VVE35" s="516"/>
      <c r="VVF35" s="516"/>
      <c r="VVG35" s="516"/>
      <c r="VVH35" s="516"/>
      <c r="VVI35" s="516"/>
      <c r="VVJ35" s="516"/>
      <c r="VVK35" s="516"/>
      <c r="VVL35" s="516"/>
      <c r="VVM35" s="516"/>
      <c r="VVN35" s="516"/>
      <c r="VVO35" s="516"/>
      <c r="VVP35" s="516"/>
      <c r="VVQ35" s="516"/>
      <c r="VVR35" s="516"/>
      <c r="VVS35" s="516"/>
      <c r="VVT35" s="516"/>
      <c r="VVU35" s="516"/>
      <c r="VVV35" s="516"/>
      <c r="VVW35" s="516"/>
      <c r="VVX35" s="516"/>
      <c r="VVY35" s="516"/>
      <c r="VVZ35" s="516"/>
      <c r="VWA35" s="516"/>
      <c r="VWB35" s="516"/>
      <c r="VWC35" s="516"/>
      <c r="VWD35" s="516"/>
      <c r="VWE35" s="516"/>
      <c r="VWF35" s="516"/>
      <c r="VWG35" s="516"/>
      <c r="VWH35" s="516"/>
      <c r="VWI35" s="516"/>
      <c r="VWJ35" s="516"/>
      <c r="VWK35" s="516"/>
      <c r="VWL35" s="516"/>
      <c r="VWM35" s="516"/>
      <c r="VWN35" s="516"/>
      <c r="VWO35" s="516"/>
      <c r="VWP35" s="516"/>
      <c r="VWQ35" s="516"/>
      <c r="VWR35" s="516"/>
      <c r="VWS35" s="516"/>
      <c r="VWT35" s="516"/>
      <c r="VWU35" s="516"/>
      <c r="VWV35" s="516"/>
      <c r="VWW35" s="516"/>
      <c r="VWX35" s="516"/>
      <c r="VWY35" s="516"/>
      <c r="VWZ35" s="516"/>
      <c r="VXA35" s="516"/>
      <c r="VXB35" s="516"/>
      <c r="VXC35" s="516"/>
      <c r="VXD35" s="516"/>
      <c r="VXE35" s="516"/>
      <c r="VXF35" s="516"/>
      <c r="VXG35" s="516"/>
      <c r="VXH35" s="516"/>
      <c r="VXI35" s="516"/>
      <c r="VXJ35" s="516"/>
      <c r="VXK35" s="516"/>
      <c r="VXL35" s="516"/>
      <c r="VXM35" s="516"/>
      <c r="VXN35" s="516"/>
      <c r="VXO35" s="516"/>
      <c r="VXP35" s="516"/>
      <c r="VXQ35" s="516"/>
      <c r="VXR35" s="516"/>
      <c r="VXS35" s="516"/>
      <c r="VXT35" s="516"/>
      <c r="VXU35" s="516"/>
      <c r="VXV35" s="516"/>
      <c r="VXW35" s="516"/>
      <c r="VXX35" s="516"/>
      <c r="VXY35" s="516"/>
      <c r="VXZ35" s="516"/>
      <c r="VYA35" s="516"/>
      <c r="VYB35" s="516"/>
      <c r="VYC35" s="516"/>
      <c r="VYD35" s="516"/>
      <c r="VYE35" s="516"/>
      <c r="VYF35" s="516"/>
      <c r="VYG35" s="516"/>
      <c r="VYH35" s="516"/>
      <c r="VYI35" s="516"/>
      <c r="VYJ35" s="516"/>
      <c r="VYK35" s="516"/>
      <c r="VYL35" s="516"/>
      <c r="VYM35" s="516"/>
      <c r="VYN35" s="516"/>
      <c r="VYO35" s="516"/>
      <c r="VYP35" s="516"/>
      <c r="VYQ35" s="516"/>
      <c r="VYR35" s="516"/>
      <c r="VYS35" s="516"/>
      <c r="VYT35" s="516"/>
      <c r="VYU35" s="516"/>
      <c r="VYV35" s="516"/>
      <c r="VYW35" s="516"/>
      <c r="VYX35" s="516"/>
      <c r="VYY35" s="516"/>
      <c r="VYZ35" s="516"/>
      <c r="VZA35" s="516"/>
      <c r="VZB35" s="516"/>
      <c r="VZC35" s="516"/>
      <c r="VZD35" s="516"/>
      <c r="VZE35" s="516"/>
      <c r="VZF35" s="516"/>
      <c r="VZG35" s="516"/>
      <c r="VZH35" s="516"/>
      <c r="VZI35" s="516"/>
      <c r="VZJ35" s="516"/>
      <c r="VZK35" s="516"/>
      <c r="VZL35" s="516"/>
      <c r="VZM35" s="516"/>
      <c r="VZN35" s="516"/>
      <c r="VZO35" s="516"/>
      <c r="VZP35" s="516"/>
      <c r="VZQ35" s="516"/>
      <c r="VZR35" s="516"/>
      <c r="VZS35" s="516"/>
      <c r="VZT35" s="516"/>
      <c r="VZU35" s="516"/>
      <c r="VZV35" s="516"/>
      <c r="VZW35" s="516"/>
      <c r="VZX35" s="516"/>
      <c r="VZY35" s="516"/>
      <c r="VZZ35" s="516"/>
      <c r="WAA35" s="516"/>
      <c r="WAB35" s="516"/>
      <c r="WAC35" s="516"/>
      <c r="WAD35" s="516"/>
      <c r="WAE35" s="516"/>
      <c r="WAF35" s="516"/>
      <c r="WAG35" s="516"/>
      <c r="WAH35" s="516"/>
      <c r="WAI35" s="516"/>
      <c r="WAJ35" s="516"/>
      <c r="WAK35" s="516"/>
      <c r="WAL35" s="516"/>
      <c r="WAM35" s="516"/>
      <c r="WAN35" s="516"/>
      <c r="WAO35" s="516"/>
      <c r="WAP35" s="516"/>
      <c r="WAQ35" s="516"/>
      <c r="WAR35" s="516"/>
      <c r="WAS35" s="516"/>
      <c r="WAT35" s="516"/>
      <c r="WAU35" s="516"/>
      <c r="WAV35" s="516"/>
      <c r="WAW35" s="516"/>
      <c r="WAX35" s="516"/>
      <c r="WAY35" s="516"/>
      <c r="WAZ35" s="516"/>
      <c r="WBA35" s="516"/>
      <c r="WBB35" s="516"/>
      <c r="WBC35" s="516"/>
      <c r="WBD35" s="516"/>
      <c r="WBE35" s="516"/>
      <c r="WBF35" s="516"/>
      <c r="WBG35" s="516"/>
      <c r="WBH35" s="516"/>
      <c r="WBI35" s="516"/>
      <c r="WBJ35" s="516"/>
      <c r="WBK35" s="516"/>
      <c r="WBL35" s="516"/>
      <c r="WBM35" s="516"/>
      <c r="WBN35" s="516"/>
      <c r="WBO35" s="516"/>
      <c r="WBP35" s="516"/>
      <c r="WBQ35" s="516"/>
      <c r="WBR35" s="516"/>
      <c r="WBS35" s="516"/>
      <c r="WBT35" s="516"/>
      <c r="WBU35" s="516"/>
      <c r="WBV35" s="516"/>
      <c r="WBW35" s="516"/>
      <c r="WBX35" s="516"/>
      <c r="WBY35" s="516"/>
      <c r="WBZ35" s="516"/>
      <c r="WCA35" s="516"/>
      <c r="WCB35" s="516"/>
      <c r="WCC35" s="516"/>
      <c r="WCD35" s="516"/>
      <c r="WCE35" s="516"/>
      <c r="WCF35" s="516"/>
      <c r="WCG35" s="516"/>
      <c r="WCH35" s="516"/>
      <c r="WCI35" s="516"/>
      <c r="WCJ35" s="516"/>
      <c r="WCK35" s="516"/>
      <c r="WCL35" s="516"/>
      <c r="WCM35" s="516"/>
      <c r="WCN35" s="516"/>
      <c r="WCO35" s="516"/>
      <c r="WCP35" s="516"/>
      <c r="WCQ35" s="516"/>
      <c r="WCR35" s="516"/>
      <c r="WCS35" s="516"/>
      <c r="WCT35" s="516"/>
      <c r="WCU35" s="516"/>
      <c r="WCV35" s="516"/>
      <c r="WCW35" s="516"/>
      <c r="WCX35" s="516"/>
      <c r="WCY35" s="516"/>
      <c r="WCZ35" s="516"/>
      <c r="WDA35" s="516"/>
      <c r="WDB35" s="516"/>
      <c r="WDC35" s="516"/>
      <c r="WDD35" s="516"/>
      <c r="WDE35" s="516"/>
      <c r="WDF35" s="516"/>
      <c r="WDG35" s="516"/>
      <c r="WDH35" s="516"/>
      <c r="WDI35" s="516"/>
      <c r="WDJ35" s="516"/>
      <c r="WDK35" s="516"/>
      <c r="WDL35" s="516"/>
      <c r="WDM35" s="516"/>
      <c r="WDN35" s="516"/>
      <c r="WDO35" s="516"/>
      <c r="WDP35" s="516"/>
      <c r="WDQ35" s="516"/>
      <c r="WDR35" s="516"/>
      <c r="WDS35" s="516"/>
      <c r="WDT35" s="516"/>
      <c r="WDU35" s="516"/>
      <c r="WDV35" s="516"/>
      <c r="WDW35" s="516"/>
      <c r="WDX35" s="516"/>
      <c r="WDY35" s="516"/>
      <c r="WDZ35" s="516"/>
      <c r="WEA35" s="516"/>
      <c r="WEB35" s="516"/>
      <c r="WEC35" s="516"/>
      <c r="WED35" s="516"/>
      <c r="WEE35" s="516"/>
      <c r="WEF35" s="516"/>
      <c r="WEG35" s="516"/>
      <c r="WEH35" s="516"/>
      <c r="WEI35" s="516"/>
      <c r="WEJ35" s="516"/>
      <c r="WEK35" s="516"/>
      <c r="WEL35" s="516"/>
      <c r="WEM35" s="516"/>
      <c r="WEN35" s="516"/>
      <c r="WEO35" s="516"/>
      <c r="WEP35" s="516"/>
      <c r="WEQ35" s="516"/>
      <c r="WER35" s="516"/>
      <c r="WES35" s="516"/>
      <c r="WET35" s="516"/>
      <c r="WEU35" s="516"/>
      <c r="WEV35" s="516"/>
      <c r="WEW35" s="516"/>
      <c r="WEX35" s="516"/>
      <c r="WEY35" s="516"/>
      <c r="WEZ35" s="516"/>
      <c r="WFA35" s="516"/>
      <c r="WFB35" s="516"/>
      <c r="WFC35" s="516"/>
      <c r="WFD35" s="516"/>
      <c r="WFE35" s="516"/>
      <c r="WFF35" s="516"/>
      <c r="WFG35" s="516"/>
      <c r="WFH35" s="516"/>
      <c r="WFI35" s="516"/>
      <c r="WFJ35" s="516"/>
      <c r="WFK35" s="516"/>
      <c r="WFL35" s="516"/>
      <c r="WFM35" s="516"/>
      <c r="WFN35" s="516"/>
      <c r="WFO35" s="516"/>
      <c r="WFP35" s="516"/>
      <c r="WFQ35" s="516"/>
      <c r="WFR35" s="516"/>
      <c r="WFS35" s="516"/>
      <c r="WFT35" s="516"/>
      <c r="WFU35" s="516"/>
      <c r="WFV35" s="516"/>
      <c r="WFW35" s="516"/>
      <c r="WFX35" s="516"/>
      <c r="WFY35" s="516"/>
      <c r="WFZ35" s="516"/>
      <c r="WGA35" s="516"/>
      <c r="WGB35" s="516"/>
      <c r="WGC35" s="516"/>
      <c r="WGD35" s="516"/>
      <c r="WGE35" s="516"/>
      <c r="WGF35" s="516"/>
      <c r="WGG35" s="516"/>
      <c r="WGH35" s="516"/>
      <c r="WGI35" s="516"/>
      <c r="WGJ35" s="516"/>
      <c r="WGK35" s="516"/>
      <c r="WGL35" s="516"/>
      <c r="WGM35" s="516"/>
      <c r="WGN35" s="516"/>
      <c r="WGO35" s="516"/>
      <c r="WGP35" s="516"/>
      <c r="WGQ35" s="516"/>
      <c r="WGR35" s="516"/>
      <c r="WGS35" s="516"/>
      <c r="WGT35" s="516"/>
      <c r="WGU35" s="516"/>
      <c r="WGV35" s="516"/>
      <c r="WGW35" s="516"/>
      <c r="WGX35" s="516"/>
      <c r="WGY35" s="516"/>
      <c r="WGZ35" s="516"/>
      <c r="WHA35" s="516"/>
      <c r="WHB35" s="516"/>
      <c r="WHC35" s="516"/>
      <c r="WHD35" s="516"/>
      <c r="WHE35" s="516"/>
      <c r="WHF35" s="516"/>
      <c r="WHG35" s="516"/>
      <c r="WHH35" s="516"/>
      <c r="WHI35" s="516"/>
      <c r="WHJ35" s="516"/>
      <c r="WHK35" s="516"/>
      <c r="WHL35" s="516"/>
      <c r="WHM35" s="516"/>
      <c r="WHN35" s="516"/>
      <c r="WHO35" s="516"/>
      <c r="WHP35" s="516"/>
      <c r="WHQ35" s="516"/>
      <c r="WHR35" s="516"/>
      <c r="WHS35" s="516"/>
      <c r="WHT35" s="516"/>
      <c r="WHU35" s="516"/>
      <c r="WHV35" s="516"/>
      <c r="WHW35" s="516"/>
      <c r="WHX35" s="516"/>
      <c r="WHY35" s="516"/>
      <c r="WHZ35" s="516"/>
      <c r="WIA35" s="516"/>
      <c r="WIB35" s="516"/>
      <c r="WIC35" s="516"/>
      <c r="WID35" s="516"/>
      <c r="WIE35" s="516"/>
      <c r="WIF35" s="516"/>
      <c r="WIG35" s="516"/>
      <c r="WIH35" s="516"/>
      <c r="WII35" s="516"/>
      <c r="WIJ35" s="516"/>
      <c r="WIK35" s="516"/>
      <c r="WIL35" s="516"/>
      <c r="WIM35" s="516"/>
      <c r="WIN35" s="516"/>
      <c r="WIO35" s="516"/>
      <c r="WIP35" s="516"/>
      <c r="WIQ35" s="516"/>
      <c r="WIR35" s="516"/>
      <c r="WIS35" s="516"/>
      <c r="WIT35" s="516"/>
      <c r="WIU35" s="516"/>
      <c r="WIV35" s="516"/>
      <c r="WIW35" s="516"/>
      <c r="WIX35" s="516"/>
      <c r="WIY35" s="516"/>
      <c r="WIZ35" s="516"/>
      <c r="WJA35" s="516"/>
      <c r="WJB35" s="516"/>
      <c r="WJC35" s="516"/>
      <c r="WJD35" s="516"/>
      <c r="WJE35" s="516"/>
      <c r="WJF35" s="516"/>
      <c r="WJG35" s="516"/>
      <c r="WJH35" s="516"/>
      <c r="WJI35" s="516"/>
      <c r="WJJ35" s="516"/>
      <c r="WJK35" s="516"/>
      <c r="WJL35" s="516"/>
      <c r="WJM35" s="516"/>
      <c r="WJN35" s="516"/>
      <c r="WJO35" s="516"/>
      <c r="WJP35" s="516"/>
      <c r="WJQ35" s="516"/>
      <c r="WJR35" s="516"/>
      <c r="WJS35" s="516"/>
      <c r="WJT35" s="516"/>
      <c r="WJU35" s="516"/>
      <c r="WJV35" s="516"/>
      <c r="WJW35" s="516"/>
      <c r="WJX35" s="516"/>
      <c r="WJY35" s="516"/>
      <c r="WJZ35" s="516"/>
      <c r="WKA35" s="516"/>
      <c r="WKB35" s="516"/>
      <c r="WKC35" s="516"/>
      <c r="WKD35" s="516"/>
      <c r="WKE35" s="516"/>
      <c r="WKF35" s="516"/>
      <c r="WKG35" s="516"/>
      <c r="WKH35" s="516"/>
      <c r="WKI35" s="516"/>
      <c r="WKJ35" s="516"/>
      <c r="WKK35" s="516"/>
      <c r="WKL35" s="516"/>
      <c r="WKM35" s="516"/>
      <c r="WKN35" s="516"/>
      <c r="WKO35" s="516"/>
      <c r="WKP35" s="516"/>
      <c r="WKQ35" s="516"/>
      <c r="WKR35" s="516"/>
      <c r="WKS35" s="516"/>
      <c r="WKT35" s="516"/>
      <c r="WKU35" s="516"/>
      <c r="WKV35" s="516"/>
      <c r="WKW35" s="516"/>
      <c r="WKX35" s="516"/>
      <c r="WKY35" s="516"/>
      <c r="WKZ35" s="516"/>
      <c r="WLA35" s="516"/>
      <c r="WLB35" s="516"/>
      <c r="WLC35" s="516"/>
      <c r="WLD35" s="516"/>
      <c r="WLE35" s="516"/>
      <c r="WLF35" s="516"/>
      <c r="WLG35" s="516"/>
      <c r="WLH35" s="516"/>
      <c r="WLI35" s="516"/>
      <c r="WLJ35" s="516"/>
      <c r="WLK35" s="516"/>
      <c r="WLL35" s="516"/>
      <c r="WLM35" s="516"/>
      <c r="WLN35" s="516"/>
      <c r="WLO35" s="516"/>
      <c r="WLP35" s="516"/>
      <c r="WLQ35" s="516"/>
      <c r="WLR35" s="516"/>
      <c r="WLS35" s="516"/>
      <c r="WLT35" s="516"/>
      <c r="WLU35" s="516"/>
      <c r="WLV35" s="516"/>
      <c r="WLW35" s="516"/>
      <c r="WLX35" s="516"/>
      <c r="WLY35" s="516"/>
      <c r="WLZ35" s="516"/>
      <c r="WMA35" s="516"/>
      <c r="WMB35" s="516"/>
      <c r="WMC35" s="516"/>
      <c r="WMD35" s="516"/>
      <c r="WME35" s="516"/>
      <c r="WMF35" s="516"/>
      <c r="WMG35" s="516"/>
      <c r="WMH35" s="516"/>
      <c r="WMI35" s="516"/>
      <c r="WMJ35" s="516"/>
      <c r="WMK35" s="516"/>
      <c r="WML35" s="516"/>
      <c r="WMM35" s="516"/>
      <c r="WMN35" s="516"/>
      <c r="WMO35" s="516"/>
      <c r="WMP35" s="516"/>
      <c r="WMQ35" s="516"/>
      <c r="WMR35" s="516"/>
      <c r="WMS35" s="516"/>
      <c r="WMT35" s="516"/>
      <c r="WMU35" s="516"/>
      <c r="WMV35" s="516"/>
      <c r="WMW35" s="516"/>
      <c r="WMX35" s="516"/>
      <c r="WMY35" s="516"/>
      <c r="WMZ35" s="516"/>
      <c r="WNA35" s="516"/>
      <c r="WNB35" s="516"/>
      <c r="WNC35" s="516"/>
      <c r="WND35" s="516"/>
      <c r="WNE35" s="516"/>
      <c r="WNF35" s="516"/>
      <c r="WNG35" s="516"/>
      <c r="WNH35" s="516"/>
      <c r="WNI35" s="516"/>
      <c r="WNJ35" s="516"/>
      <c r="WNK35" s="516"/>
      <c r="WNL35" s="516"/>
      <c r="WNM35" s="516"/>
      <c r="WNN35" s="516"/>
      <c r="WNO35" s="516"/>
      <c r="WNP35" s="516"/>
      <c r="WNQ35" s="516"/>
      <c r="WNR35" s="516"/>
      <c r="WNS35" s="516"/>
      <c r="WNT35" s="516"/>
      <c r="WNU35" s="516"/>
      <c r="WNV35" s="516"/>
      <c r="WNW35" s="516"/>
      <c r="WNX35" s="516"/>
      <c r="WNY35" s="516"/>
      <c r="WNZ35" s="516"/>
      <c r="WOA35" s="516"/>
      <c r="WOB35" s="516"/>
      <c r="WOC35" s="516"/>
      <c r="WOD35" s="516"/>
      <c r="WOE35" s="516"/>
      <c r="WOF35" s="516"/>
      <c r="WOG35" s="516"/>
      <c r="WOH35" s="516"/>
      <c r="WOI35" s="516"/>
      <c r="WOJ35" s="516"/>
      <c r="WOK35" s="516"/>
      <c r="WOL35" s="516"/>
      <c r="WOM35" s="516"/>
      <c r="WON35" s="516"/>
      <c r="WOO35" s="516"/>
      <c r="WOP35" s="516"/>
      <c r="WOQ35" s="516"/>
      <c r="WOR35" s="516"/>
      <c r="WOS35" s="516"/>
      <c r="WOT35" s="516"/>
      <c r="WOU35" s="516"/>
      <c r="WOV35" s="516"/>
      <c r="WOW35" s="516"/>
      <c r="WOX35" s="516"/>
      <c r="WOY35" s="516"/>
      <c r="WOZ35" s="516"/>
      <c r="WPA35" s="516"/>
      <c r="WPB35" s="516"/>
      <c r="WPC35" s="516"/>
      <c r="WPD35" s="516"/>
      <c r="WPE35" s="516"/>
      <c r="WPF35" s="516"/>
      <c r="WPG35" s="516"/>
      <c r="WPH35" s="516"/>
      <c r="WPI35" s="516"/>
      <c r="WPJ35" s="516"/>
      <c r="WPK35" s="516"/>
      <c r="WPL35" s="516"/>
      <c r="WPM35" s="516"/>
      <c r="WPN35" s="516"/>
      <c r="WPO35" s="516"/>
      <c r="WPP35" s="516"/>
      <c r="WPQ35" s="516"/>
      <c r="WPR35" s="516"/>
      <c r="WPS35" s="516"/>
      <c r="WPT35" s="516"/>
      <c r="WPU35" s="516"/>
      <c r="WPV35" s="516"/>
      <c r="WPW35" s="516"/>
      <c r="WPX35" s="516"/>
      <c r="WPY35" s="516"/>
      <c r="WPZ35" s="516"/>
      <c r="WQA35" s="516"/>
      <c r="WQB35" s="516"/>
      <c r="WQC35" s="516"/>
      <c r="WQD35" s="516"/>
      <c r="WQE35" s="516"/>
      <c r="WQF35" s="516"/>
      <c r="WQG35" s="516"/>
      <c r="WQH35" s="516"/>
      <c r="WQI35" s="516"/>
      <c r="WQJ35" s="516"/>
      <c r="WQK35" s="516"/>
      <c r="WQL35" s="516"/>
      <c r="WQM35" s="516"/>
      <c r="WQN35" s="516"/>
      <c r="WQO35" s="516"/>
      <c r="WQP35" s="516"/>
      <c r="WQQ35" s="516"/>
      <c r="WQR35" s="516"/>
      <c r="WQS35" s="516"/>
      <c r="WQT35" s="516"/>
      <c r="WQU35" s="516"/>
      <c r="WQV35" s="516"/>
      <c r="WQW35" s="516"/>
      <c r="WQX35" s="516"/>
      <c r="WQY35" s="516"/>
      <c r="WQZ35" s="516"/>
      <c r="WRA35" s="516"/>
      <c r="WRB35" s="516"/>
      <c r="WRC35" s="516"/>
      <c r="WRD35" s="516"/>
      <c r="WRE35" s="516"/>
      <c r="WRF35" s="516"/>
      <c r="WRG35" s="516"/>
      <c r="WRH35" s="516"/>
      <c r="WRI35" s="516"/>
      <c r="WRJ35" s="516"/>
      <c r="WRK35" s="516"/>
      <c r="WRL35" s="516"/>
      <c r="WRM35" s="516"/>
      <c r="WRN35" s="516"/>
      <c r="WRO35" s="516"/>
      <c r="WRP35" s="516"/>
      <c r="WRQ35" s="516"/>
      <c r="WRR35" s="516"/>
      <c r="WRS35" s="516"/>
      <c r="WRT35" s="516"/>
      <c r="WRU35" s="516"/>
      <c r="WRV35" s="516"/>
      <c r="WRW35" s="516"/>
      <c r="WRX35" s="516"/>
      <c r="WRY35" s="516"/>
      <c r="WRZ35" s="516"/>
      <c r="WSA35" s="516"/>
      <c r="WSB35" s="516"/>
      <c r="WSC35" s="516"/>
      <c r="WSD35" s="516"/>
      <c r="WSE35" s="516"/>
      <c r="WSF35" s="516"/>
      <c r="WSG35" s="516"/>
      <c r="WSH35" s="516"/>
      <c r="WSI35" s="516"/>
      <c r="WSJ35" s="516"/>
      <c r="WSK35" s="516"/>
      <c r="WSL35" s="516"/>
      <c r="WSM35" s="516"/>
      <c r="WSN35" s="516"/>
      <c r="WSO35" s="516"/>
      <c r="WSP35" s="516"/>
      <c r="WSQ35" s="516"/>
      <c r="WSR35" s="516"/>
      <c r="WSS35" s="516"/>
      <c r="WST35" s="516"/>
      <c r="WSU35" s="516"/>
      <c r="WSV35" s="516"/>
      <c r="WSW35" s="516"/>
      <c r="WSX35" s="516"/>
      <c r="WSY35" s="516"/>
      <c r="WSZ35" s="516"/>
      <c r="WTA35" s="516"/>
      <c r="WTB35" s="516"/>
      <c r="WTC35" s="516"/>
      <c r="WTD35" s="516"/>
      <c r="WTE35" s="516"/>
      <c r="WTF35" s="516"/>
      <c r="WTG35" s="516"/>
      <c r="WTH35" s="516"/>
      <c r="WTI35" s="516"/>
      <c r="WTJ35" s="516"/>
      <c r="WTK35" s="516"/>
      <c r="WTL35" s="516"/>
      <c r="WTM35" s="516"/>
      <c r="WTN35" s="516"/>
      <c r="WTO35" s="516"/>
      <c r="WTP35" s="516"/>
      <c r="WTQ35" s="516"/>
      <c r="WTR35" s="516"/>
      <c r="WTS35" s="516"/>
      <c r="WTT35" s="516"/>
      <c r="WTU35" s="516"/>
      <c r="WTV35" s="516"/>
      <c r="WTW35" s="516"/>
      <c r="WTX35" s="516"/>
      <c r="WTY35" s="516"/>
      <c r="WTZ35" s="516"/>
      <c r="WUA35" s="516"/>
      <c r="WUB35" s="516"/>
      <c r="WUC35" s="516"/>
      <c r="WUD35" s="516"/>
      <c r="WUE35" s="516"/>
      <c r="WUF35" s="516"/>
      <c r="WUG35" s="516"/>
      <c r="WUH35" s="516"/>
      <c r="WUI35" s="516"/>
      <c r="WUJ35" s="516"/>
      <c r="WUK35" s="516"/>
      <c r="WUL35" s="516"/>
      <c r="WUM35" s="516"/>
      <c r="WUN35" s="516"/>
      <c r="WUO35" s="516"/>
      <c r="WUP35" s="516"/>
      <c r="WUQ35" s="516"/>
      <c r="WUR35" s="516"/>
      <c r="WUS35" s="516"/>
      <c r="WUT35" s="516"/>
      <c r="WUU35" s="516"/>
      <c r="WUV35" s="516"/>
      <c r="WUW35" s="516"/>
      <c r="WUX35" s="516"/>
      <c r="WUY35" s="516"/>
      <c r="WUZ35" s="516"/>
      <c r="WVA35" s="516"/>
      <c r="WVB35" s="516"/>
      <c r="WVC35" s="516"/>
      <c r="WVD35" s="516"/>
      <c r="WVE35" s="516"/>
      <c r="WVF35" s="516"/>
      <c r="WVG35" s="516"/>
      <c r="WVH35" s="516"/>
      <c r="WVI35" s="516"/>
      <c r="WVJ35" s="516"/>
      <c r="WVK35" s="516"/>
      <c r="WVL35" s="516"/>
      <c r="WVM35" s="516"/>
      <c r="WVN35" s="516"/>
      <c r="WVO35" s="516"/>
      <c r="WVP35" s="516"/>
      <c r="WVQ35" s="516"/>
    </row>
    <row r="36" spans="2:16137" s="513" customFormat="1">
      <c r="C36" s="611"/>
      <c r="D36" s="612"/>
      <c r="F36" s="514"/>
      <c r="G36" s="515"/>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c r="GV36" s="516"/>
      <c r="GW36" s="516"/>
      <c r="GX36" s="516"/>
      <c r="GY36" s="516"/>
      <c r="GZ36" s="516"/>
      <c r="HA36" s="516"/>
      <c r="HB36" s="516"/>
      <c r="HC36" s="516"/>
      <c r="HD36" s="516"/>
      <c r="HE36" s="516"/>
      <c r="HF36" s="516"/>
      <c r="HG36" s="516"/>
      <c r="HH36" s="516"/>
      <c r="HI36" s="516"/>
      <c r="HJ36" s="516"/>
      <c r="HK36" s="516"/>
      <c r="HL36" s="516"/>
      <c r="HM36" s="516"/>
      <c r="HN36" s="516"/>
      <c r="HO36" s="516"/>
      <c r="HP36" s="516"/>
      <c r="HQ36" s="516"/>
      <c r="HR36" s="516"/>
      <c r="HS36" s="516"/>
      <c r="HT36" s="516"/>
      <c r="HU36" s="516"/>
      <c r="HV36" s="516"/>
      <c r="HW36" s="516"/>
      <c r="HX36" s="516"/>
      <c r="HY36" s="516"/>
      <c r="HZ36" s="516"/>
      <c r="IA36" s="516"/>
      <c r="IB36" s="516"/>
      <c r="IC36" s="516"/>
      <c r="ID36" s="516"/>
      <c r="IE36" s="516"/>
      <c r="IF36" s="516"/>
      <c r="IG36" s="516"/>
      <c r="IH36" s="516"/>
      <c r="II36" s="516"/>
      <c r="IJ36" s="516"/>
      <c r="IK36" s="516"/>
      <c r="IL36" s="516"/>
      <c r="IM36" s="516"/>
      <c r="IN36" s="516"/>
      <c r="IO36" s="516"/>
      <c r="IP36" s="516"/>
      <c r="IQ36" s="516"/>
      <c r="IR36" s="516"/>
      <c r="IS36" s="516"/>
      <c r="IT36" s="516"/>
      <c r="IU36" s="516"/>
      <c r="IV36" s="516"/>
      <c r="IW36" s="516"/>
      <c r="IX36" s="516"/>
      <c r="IY36" s="516"/>
      <c r="IZ36" s="516"/>
      <c r="JA36" s="516"/>
      <c r="JB36" s="516"/>
      <c r="JC36" s="516"/>
      <c r="JD36" s="516"/>
      <c r="JE36" s="516"/>
      <c r="JF36" s="516"/>
      <c r="JG36" s="516"/>
      <c r="JH36" s="516"/>
      <c r="JI36" s="516"/>
      <c r="JJ36" s="516"/>
      <c r="JK36" s="516"/>
      <c r="JL36" s="516"/>
      <c r="JM36" s="516"/>
      <c r="JN36" s="516"/>
      <c r="JO36" s="516"/>
      <c r="JP36" s="516"/>
      <c r="JQ36" s="516"/>
      <c r="JR36" s="516"/>
      <c r="JS36" s="516"/>
      <c r="JT36" s="516"/>
      <c r="JU36" s="516"/>
      <c r="JV36" s="516"/>
      <c r="JW36" s="516"/>
      <c r="JX36" s="516"/>
      <c r="JY36" s="516"/>
      <c r="JZ36" s="516"/>
      <c r="KA36" s="516"/>
      <c r="KB36" s="516"/>
      <c r="KC36" s="516"/>
      <c r="KD36" s="516"/>
      <c r="KE36" s="516"/>
      <c r="KF36" s="516"/>
      <c r="KG36" s="516"/>
      <c r="KH36" s="516"/>
      <c r="KI36" s="516"/>
      <c r="KJ36" s="516"/>
      <c r="KK36" s="516"/>
      <c r="KL36" s="516"/>
      <c r="KM36" s="516"/>
      <c r="KN36" s="516"/>
      <c r="KO36" s="516"/>
      <c r="KP36" s="516"/>
      <c r="KQ36" s="516"/>
      <c r="KR36" s="516"/>
      <c r="KS36" s="516"/>
      <c r="KT36" s="516"/>
      <c r="KU36" s="516"/>
      <c r="KV36" s="516"/>
      <c r="KW36" s="516"/>
      <c r="KX36" s="516"/>
      <c r="KY36" s="516"/>
      <c r="KZ36" s="516"/>
      <c r="LA36" s="516"/>
      <c r="LB36" s="516"/>
      <c r="LC36" s="516"/>
      <c r="LD36" s="516"/>
      <c r="LE36" s="516"/>
      <c r="LF36" s="516"/>
      <c r="LG36" s="516"/>
      <c r="LH36" s="516"/>
      <c r="LI36" s="516"/>
      <c r="LJ36" s="516"/>
      <c r="LK36" s="516"/>
      <c r="LL36" s="516"/>
      <c r="LM36" s="516"/>
      <c r="LN36" s="516"/>
      <c r="LO36" s="516"/>
      <c r="LP36" s="516"/>
      <c r="LQ36" s="516"/>
      <c r="LR36" s="516"/>
      <c r="LS36" s="516"/>
      <c r="LT36" s="516"/>
      <c r="LU36" s="516"/>
      <c r="LV36" s="516"/>
      <c r="LW36" s="516"/>
      <c r="LX36" s="516"/>
      <c r="LY36" s="516"/>
      <c r="LZ36" s="516"/>
      <c r="MA36" s="516"/>
      <c r="MB36" s="516"/>
      <c r="MC36" s="516"/>
      <c r="MD36" s="516"/>
      <c r="ME36" s="516"/>
      <c r="MF36" s="516"/>
      <c r="MG36" s="516"/>
      <c r="MH36" s="516"/>
      <c r="MI36" s="516"/>
      <c r="MJ36" s="516"/>
      <c r="MK36" s="516"/>
      <c r="ML36" s="516"/>
      <c r="MM36" s="516"/>
      <c r="MN36" s="516"/>
      <c r="MO36" s="516"/>
      <c r="MP36" s="516"/>
      <c r="MQ36" s="516"/>
      <c r="MR36" s="516"/>
      <c r="MS36" s="516"/>
      <c r="MT36" s="516"/>
      <c r="MU36" s="516"/>
      <c r="MV36" s="516"/>
      <c r="MW36" s="516"/>
      <c r="MX36" s="516"/>
      <c r="MY36" s="516"/>
      <c r="MZ36" s="516"/>
      <c r="NA36" s="516"/>
      <c r="NB36" s="516"/>
      <c r="NC36" s="516"/>
      <c r="ND36" s="516"/>
      <c r="NE36" s="516"/>
      <c r="NF36" s="516"/>
      <c r="NG36" s="516"/>
      <c r="NH36" s="516"/>
      <c r="NI36" s="516"/>
      <c r="NJ36" s="516"/>
      <c r="NK36" s="516"/>
      <c r="NL36" s="516"/>
      <c r="NM36" s="516"/>
      <c r="NN36" s="516"/>
      <c r="NO36" s="516"/>
      <c r="NP36" s="516"/>
      <c r="NQ36" s="516"/>
      <c r="NR36" s="516"/>
      <c r="NS36" s="516"/>
      <c r="NT36" s="516"/>
      <c r="NU36" s="516"/>
      <c r="NV36" s="516"/>
      <c r="NW36" s="516"/>
      <c r="NX36" s="516"/>
      <c r="NY36" s="516"/>
      <c r="NZ36" s="516"/>
      <c r="OA36" s="516"/>
      <c r="OB36" s="516"/>
      <c r="OC36" s="516"/>
      <c r="OD36" s="516"/>
      <c r="OE36" s="516"/>
      <c r="OF36" s="516"/>
      <c r="OG36" s="516"/>
      <c r="OH36" s="516"/>
      <c r="OI36" s="516"/>
      <c r="OJ36" s="516"/>
      <c r="OK36" s="516"/>
      <c r="OL36" s="516"/>
      <c r="OM36" s="516"/>
      <c r="ON36" s="516"/>
      <c r="OO36" s="516"/>
      <c r="OP36" s="516"/>
      <c r="OQ36" s="516"/>
      <c r="OR36" s="516"/>
      <c r="OS36" s="516"/>
      <c r="OT36" s="516"/>
      <c r="OU36" s="516"/>
      <c r="OV36" s="516"/>
      <c r="OW36" s="516"/>
      <c r="OX36" s="516"/>
      <c r="OY36" s="516"/>
      <c r="OZ36" s="516"/>
      <c r="PA36" s="516"/>
      <c r="PB36" s="516"/>
      <c r="PC36" s="516"/>
      <c r="PD36" s="516"/>
      <c r="PE36" s="516"/>
      <c r="PF36" s="516"/>
      <c r="PG36" s="516"/>
      <c r="PH36" s="516"/>
      <c r="PI36" s="516"/>
      <c r="PJ36" s="516"/>
      <c r="PK36" s="516"/>
      <c r="PL36" s="516"/>
      <c r="PM36" s="516"/>
      <c r="PN36" s="516"/>
      <c r="PO36" s="516"/>
      <c r="PP36" s="516"/>
      <c r="PQ36" s="516"/>
      <c r="PR36" s="516"/>
      <c r="PS36" s="516"/>
      <c r="PT36" s="516"/>
      <c r="PU36" s="516"/>
      <c r="PV36" s="516"/>
      <c r="PW36" s="516"/>
      <c r="PX36" s="516"/>
      <c r="PY36" s="516"/>
      <c r="PZ36" s="516"/>
      <c r="QA36" s="516"/>
      <c r="QB36" s="516"/>
      <c r="QC36" s="516"/>
      <c r="QD36" s="516"/>
      <c r="QE36" s="516"/>
      <c r="QF36" s="516"/>
      <c r="QG36" s="516"/>
      <c r="QH36" s="516"/>
      <c r="QI36" s="516"/>
      <c r="QJ36" s="516"/>
      <c r="QK36" s="516"/>
      <c r="QL36" s="516"/>
      <c r="QM36" s="516"/>
      <c r="QN36" s="516"/>
      <c r="QO36" s="516"/>
      <c r="QP36" s="516"/>
      <c r="QQ36" s="516"/>
      <c r="QR36" s="516"/>
      <c r="QS36" s="516"/>
      <c r="QT36" s="516"/>
      <c r="QU36" s="516"/>
      <c r="QV36" s="516"/>
      <c r="QW36" s="516"/>
      <c r="QX36" s="516"/>
      <c r="QY36" s="516"/>
      <c r="QZ36" s="516"/>
      <c r="RA36" s="516"/>
      <c r="RB36" s="516"/>
      <c r="RC36" s="516"/>
      <c r="RD36" s="516"/>
      <c r="RE36" s="516"/>
      <c r="RF36" s="516"/>
      <c r="RG36" s="516"/>
      <c r="RH36" s="516"/>
      <c r="RI36" s="516"/>
      <c r="RJ36" s="516"/>
      <c r="RK36" s="516"/>
      <c r="RL36" s="516"/>
      <c r="RM36" s="516"/>
      <c r="RN36" s="516"/>
      <c r="RO36" s="516"/>
      <c r="RP36" s="516"/>
      <c r="RQ36" s="516"/>
      <c r="RR36" s="516"/>
      <c r="RS36" s="516"/>
      <c r="RT36" s="516"/>
      <c r="RU36" s="516"/>
      <c r="RV36" s="516"/>
      <c r="RW36" s="516"/>
      <c r="RX36" s="516"/>
      <c r="RY36" s="516"/>
      <c r="RZ36" s="516"/>
      <c r="SA36" s="516"/>
      <c r="SB36" s="516"/>
      <c r="SC36" s="516"/>
      <c r="SD36" s="516"/>
      <c r="SE36" s="516"/>
      <c r="SF36" s="516"/>
      <c r="SG36" s="516"/>
      <c r="SH36" s="516"/>
      <c r="SI36" s="516"/>
      <c r="SJ36" s="516"/>
      <c r="SK36" s="516"/>
      <c r="SL36" s="516"/>
      <c r="SM36" s="516"/>
      <c r="SN36" s="516"/>
      <c r="SO36" s="516"/>
      <c r="SP36" s="516"/>
      <c r="SQ36" s="516"/>
      <c r="SR36" s="516"/>
      <c r="SS36" s="516"/>
      <c r="ST36" s="516"/>
      <c r="SU36" s="516"/>
      <c r="SV36" s="516"/>
      <c r="SW36" s="516"/>
      <c r="SX36" s="516"/>
      <c r="SY36" s="516"/>
      <c r="SZ36" s="516"/>
      <c r="TA36" s="516"/>
      <c r="TB36" s="516"/>
      <c r="TC36" s="516"/>
      <c r="TD36" s="516"/>
      <c r="TE36" s="516"/>
      <c r="TF36" s="516"/>
      <c r="TG36" s="516"/>
      <c r="TH36" s="516"/>
      <c r="TI36" s="516"/>
      <c r="TJ36" s="516"/>
      <c r="TK36" s="516"/>
      <c r="TL36" s="516"/>
      <c r="TM36" s="516"/>
      <c r="TN36" s="516"/>
      <c r="TO36" s="516"/>
      <c r="TP36" s="516"/>
      <c r="TQ36" s="516"/>
      <c r="TR36" s="516"/>
      <c r="TS36" s="516"/>
      <c r="TT36" s="516"/>
      <c r="TU36" s="516"/>
      <c r="TV36" s="516"/>
      <c r="TW36" s="516"/>
      <c r="TX36" s="516"/>
      <c r="TY36" s="516"/>
      <c r="TZ36" s="516"/>
      <c r="UA36" s="516"/>
      <c r="UB36" s="516"/>
      <c r="UC36" s="516"/>
      <c r="UD36" s="516"/>
      <c r="UE36" s="516"/>
      <c r="UF36" s="516"/>
      <c r="UG36" s="516"/>
      <c r="UH36" s="516"/>
      <c r="UI36" s="516"/>
      <c r="UJ36" s="516"/>
      <c r="UK36" s="516"/>
      <c r="UL36" s="516"/>
      <c r="UM36" s="516"/>
      <c r="UN36" s="516"/>
      <c r="UO36" s="516"/>
      <c r="UP36" s="516"/>
      <c r="UQ36" s="516"/>
      <c r="UR36" s="516"/>
      <c r="US36" s="516"/>
      <c r="UT36" s="516"/>
      <c r="UU36" s="516"/>
      <c r="UV36" s="516"/>
      <c r="UW36" s="516"/>
      <c r="UX36" s="516"/>
      <c r="UY36" s="516"/>
      <c r="UZ36" s="516"/>
      <c r="VA36" s="516"/>
      <c r="VB36" s="516"/>
      <c r="VC36" s="516"/>
      <c r="VD36" s="516"/>
      <c r="VE36" s="516"/>
      <c r="VF36" s="516"/>
      <c r="VG36" s="516"/>
      <c r="VH36" s="516"/>
      <c r="VI36" s="516"/>
      <c r="VJ36" s="516"/>
      <c r="VK36" s="516"/>
      <c r="VL36" s="516"/>
      <c r="VM36" s="516"/>
      <c r="VN36" s="516"/>
      <c r="VO36" s="516"/>
      <c r="VP36" s="516"/>
      <c r="VQ36" s="516"/>
      <c r="VR36" s="516"/>
      <c r="VS36" s="516"/>
      <c r="VT36" s="516"/>
      <c r="VU36" s="516"/>
      <c r="VV36" s="516"/>
      <c r="VW36" s="516"/>
      <c r="VX36" s="516"/>
      <c r="VY36" s="516"/>
      <c r="VZ36" s="516"/>
      <c r="WA36" s="516"/>
      <c r="WB36" s="516"/>
      <c r="WC36" s="516"/>
      <c r="WD36" s="516"/>
      <c r="WE36" s="516"/>
      <c r="WF36" s="516"/>
      <c r="WG36" s="516"/>
      <c r="WH36" s="516"/>
      <c r="WI36" s="516"/>
      <c r="WJ36" s="516"/>
      <c r="WK36" s="516"/>
      <c r="WL36" s="516"/>
      <c r="WM36" s="516"/>
      <c r="WN36" s="516"/>
      <c r="WO36" s="516"/>
      <c r="WP36" s="516"/>
      <c r="WQ36" s="516"/>
      <c r="WR36" s="516"/>
      <c r="WS36" s="516"/>
      <c r="WT36" s="516"/>
      <c r="WU36" s="516"/>
      <c r="WV36" s="516"/>
      <c r="WW36" s="516"/>
      <c r="WX36" s="516"/>
      <c r="WY36" s="516"/>
      <c r="WZ36" s="516"/>
      <c r="XA36" s="516"/>
      <c r="XB36" s="516"/>
      <c r="XC36" s="516"/>
      <c r="XD36" s="516"/>
      <c r="XE36" s="516"/>
      <c r="XF36" s="516"/>
      <c r="XG36" s="516"/>
      <c r="XH36" s="516"/>
      <c r="XI36" s="516"/>
      <c r="XJ36" s="516"/>
      <c r="XK36" s="516"/>
      <c r="XL36" s="516"/>
      <c r="XM36" s="516"/>
      <c r="XN36" s="516"/>
      <c r="XO36" s="516"/>
      <c r="XP36" s="516"/>
      <c r="XQ36" s="516"/>
      <c r="XR36" s="516"/>
      <c r="XS36" s="516"/>
      <c r="XT36" s="516"/>
      <c r="XU36" s="516"/>
      <c r="XV36" s="516"/>
      <c r="XW36" s="516"/>
      <c r="XX36" s="516"/>
      <c r="XY36" s="516"/>
      <c r="XZ36" s="516"/>
      <c r="YA36" s="516"/>
      <c r="YB36" s="516"/>
      <c r="YC36" s="516"/>
      <c r="YD36" s="516"/>
      <c r="YE36" s="516"/>
      <c r="YF36" s="516"/>
      <c r="YG36" s="516"/>
      <c r="YH36" s="516"/>
      <c r="YI36" s="516"/>
      <c r="YJ36" s="516"/>
      <c r="YK36" s="516"/>
      <c r="YL36" s="516"/>
      <c r="YM36" s="516"/>
      <c r="YN36" s="516"/>
      <c r="YO36" s="516"/>
      <c r="YP36" s="516"/>
      <c r="YQ36" s="516"/>
      <c r="YR36" s="516"/>
      <c r="YS36" s="516"/>
      <c r="YT36" s="516"/>
      <c r="YU36" s="516"/>
      <c r="YV36" s="516"/>
      <c r="YW36" s="516"/>
      <c r="YX36" s="516"/>
      <c r="YY36" s="516"/>
      <c r="YZ36" s="516"/>
      <c r="ZA36" s="516"/>
      <c r="ZB36" s="516"/>
      <c r="ZC36" s="516"/>
      <c r="ZD36" s="516"/>
      <c r="ZE36" s="516"/>
      <c r="ZF36" s="516"/>
      <c r="ZG36" s="516"/>
      <c r="ZH36" s="516"/>
      <c r="ZI36" s="516"/>
      <c r="ZJ36" s="516"/>
      <c r="ZK36" s="516"/>
      <c r="ZL36" s="516"/>
      <c r="ZM36" s="516"/>
      <c r="ZN36" s="516"/>
      <c r="ZO36" s="516"/>
      <c r="ZP36" s="516"/>
      <c r="ZQ36" s="516"/>
      <c r="ZR36" s="516"/>
      <c r="ZS36" s="516"/>
      <c r="ZT36" s="516"/>
      <c r="ZU36" s="516"/>
      <c r="ZV36" s="516"/>
      <c r="ZW36" s="516"/>
      <c r="ZX36" s="516"/>
      <c r="ZY36" s="516"/>
      <c r="ZZ36" s="516"/>
      <c r="AAA36" s="516"/>
      <c r="AAB36" s="516"/>
      <c r="AAC36" s="516"/>
      <c r="AAD36" s="516"/>
      <c r="AAE36" s="516"/>
      <c r="AAF36" s="516"/>
      <c r="AAG36" s="516"/>
      <c r="AAH36" s="516"/>
      <c r="AAI36" s="516"/>
      <c r="AAJ36" s="516"/>
      <c r="AAK36" s="516"/>
      <c r="AAL36" s="516"/>
      <c r="AAM36" s="516"/>
      <c r="AAN36" s="516"/>
      <c r="AAO36" s="516"/>
      <c r="AAP36" s="516"/>
      <c r="AAQ36" s="516"/>
      <c r="AAR36" s="516"/>
      <c r="AAS36" s="516"/>
      <c r="AAT36" s="516"/>
      <c r="AAU36" s="516"/>
      <c r="AAV36" s="516"/>
      <c r="AAW36" s="516"/>
      <c r="AAX36" s="516"/>
      <c r="AAY36" s="516"/>
      <c r="AAZ36" s="516"/>
      <c r="ABA36" s="516"/>
      <c r="ABB36" s="516"/>
      <c r="ABC36" s="516"/>
      <c r="ABD36" s="516"/>
      <c r="ABE36" s="516"/>
      <c r="ABF36" s="516"/>
      <c r="ABG36" s="516"/>
      <c r="ABH36" s="516"/>
      <c r="ABI36" s="516"/>
      <c r="ABJ36" s="516"/>
      <c r="ABK36" s="516"/>
      <c r="ABL36" s="516"/>
      <c r="ABM36" s="516"/>
      <c r="ABN36" s="516"/>
      <c r="ABO36" s="516"/>
      <c r="ABP36" s="516"/>
      <c r="ABQ36" s="516"/>
      <c r="ABR36" s="516"/>
      <c r="ABS36" s="516"/>
      <c r="ABT36" s="516"/>
      <c r="ABU36" s="516"/>
      <c r="ABV36" s="516"/>
      <c r="ABW36" s="516"/>
      <c r="ABX36" s="516"/>
      <c r="ABY36" s="516"/>
      <c r="ABZ36" s="516"/>
      <c r="ACA36" s="516"/>
      <c r="ACB36" s="516"/>
      <c r="ACC36" s="516"/>
      <c r="ACD36" s="516"/>
      <c r="ACE36" s="516"/>
      <c r="ACF36" s="516"/>
      <c r="ACG36" s="516"/>
      <c r="ACH36" s="516"/>
      <c r="ACI36" s="516"/>
      <c r="ACJ36" s="516"/>
      <c r="ACK36" s="516"/>
      <c r="ACL36" s="516"/>
      <c r="ACM36" s="516"/>
      <c r="ACN36" s="516"/>
      <c r="ACO36" s="516"/>
      <c r="ACP36" s="516"/>
      <c r="ACQ36" s="516"/>
      <c r="ACR36" s="516"/>
      <c r="ACS36" s="516"/>
      <c r="ACT36" s="516"/>
      <c r="ACU36" s="516"/>
      <c r="ACV36" s="516"/>
      <c r="ACW36" s="516"/>
      <c r="ACX36" s="516"/>
      <c r="ACY36" s="516"/>
      <c r="ACZ36" s="516"/>
      <c r="ADA36" s="516"/>
      <c r="ADB36" s="516"/>
      <c r="ADC36" s="516"/>
      <c r="ADD36" s="516"/>
      <c r="ADE36" s="516"/>
      <c r="ADF36" s="516"/>
      <c r="ADG36" s="516"/>
      <c r="ADH36" s="516"/>
      <c r="ADI36" s="516"/>
      <c r="ADJ36" s="516"/>
      <c r="ADK36" s="516"/>
      <c r="ADL36" s="516"/>
      <c r="ADM36" s="516"/>
      <c r="ADN36" s="516"/>
      <c r="ADO36" s="516"/>
      <c r="ADP36" s="516"/>
      <c r="ADQ36" s="516"/>
      <c r="ADR36" s="516"/>
      <c r="ADS36" s="516"/>
      <c r="ADT36" s="516"/>
      <c r="ADU36" s="516"/>
      <c r="ADV36" s="516"/>
      <c r="ADW36" s="516"/>
      <c r="ADX36" s="516"/>
      <c r="ADY36" s="516"/>
      <c r="ADZ36" s="516"/>
      <c r="AEA36" s="516"/>
      <c r="AEB36" s="516"/>
      <c r="AEC36" s="516"/>
      <c r="AED36" s="516"/>
      <c r="AEE36" s="516"/>
      <c r="AEF36" s="516"/>
      <c r="AEG36" s="516"/>
      <c r="AEH36" s="516"/>
      <c r="AEI36" s="516"/>
      <c r="AEJ36" s="516"/>
      <c r="AEK36" s="516"/>
      <c r="AEL36" s="516"/>
      <c r="AEM36" s="516"/>
      <c r="AEN36" s="516"/>
      <c r="AEO36" s="516"/>
      <c r="AEP36" s="516"/>
      <c r="AEQ36" s="516"/>
      <c r="AER36" s="516"/>
      <c r="AES36" s="516"/>
      <c r="AET36" s="516"/>
      <c r="AEU36" s="516"/>
      <c r="AEV36" s="516"/>
      <c r="AEW36" s="516"/>
      <c r="AEX36" s="516"/>
      <c r="AEY36" s="516"/>
      <c r="AEZ36" s="516"/>
      <c r="AFA36" s="516"/>
      <c r="AFB36" s="516"/>
      <c r="AFC36" s="516"/>
      <c r="AFD36" s="516"/>
      <c r="AFE36" s="516"/>
      <c r="AFF36" s="516"/>
      <c r="AFG36" s="516"/>
      <c r="AFH36" s="516"/>
      <c r="AFI36" s="516"/>
      <c r="AFJ36" s="516"/>
      <c r="AFK36" s="516"/>
      <c r="AFL36" s="516"/>
      <c r="AFM36" s="516"/>
      <c r="AFN36" s="516"/>
      <c r="AFO36" s="516"/>
      <c r="AFP36" s="516"/>
      <c r="AFQ36" s="516"/>
      <c r="AFR36" s="516"/>
      <c r="AFS36" s="516"/>
      <c r="AFT36" s="516"/>
      <c r="AFU36" s="516"/>
      <c r="AFV36" s="516"/>
      <c r="AFW36" s="516"/>
      <c r="AFX36" s="516"/>
      <c r="AFY36" s="516"/>
      <c r="AFZ36" s="516"/>
      <c r="AGA36" s="516"/>
      <c r="AGB36" s="516"/>
      <c r="AGC36" s="516"/>
      <c r="AGD36" s="516"/>
      <c r="AGE36" s="516"/>
      <c r="AGF36" s="516"/>
      <c r="AGG36" s="516"/>
      <c r="AGH36" s="516"/>
      <c r="AGI36" s="516"/>
      <c r="AGJ36" s="516"/>
      <c r="AGK36" s="516"/>
      <c r="AGL36" s="516"/>
      <c r="AGM36" s="516"/>
      <c r="AGN36" s="516"/>
      <c r="AGO36" s="516"/>
      <c r="AGP36" s="516"/>
      <c r="AGQ36" s="516"/>
      <c r="AGR36" s="516"/>
      <c r="AGS36" s="516"/>
      <c r="AGT36" s="516"/>
      <c r="AGU36" s="516"/>
      <c r="AGV36" s="516"/>
      <c r="AGW36" s="516"/>
      <c r="AGX36" s="516"/>
      <c r="AGY36" s="516"/>
      <c r="AGZ36" s="516"/>
      <c r="AHA36" s="516"/>
      <c r="AHB36" s="516"/>
      <c r="AHC36" s="516"/>
      <c r="AHD36" s="516"/>
      <c r="AHE36" s="516"/>
      <c r="AHF36" s="516"/>
      <c r="AHG36" s="516"/>
      <c r="AHH36" s="516"/>
      <c r="AHI36" s="516"/>
      <c r="AHJ36" s="516"/>
      <c r="AHK36" s="516"/>
      <c r="AHL36" s="516"/>
      <c r="AHM36" s="516"/>
      <c r="AHN36" s="516"/>
      <c r="AHO36" s="516"/>
      <c r="AHP36" s="516"/>
      <c r="AHQ36" s="516"/>
      <c r="AHR36" s="516"/>
      <c r="AHS36" s="516"/>
      <c r="AHT36" s="516"/>
      <c r="AHU36" s="516"/>
      <c r="AHV36" s="516"/>
      <c r="AHW36" s="516"/>
      <c r="AHX36" s="516"/>
      <c r="AHY36" s="516"/>
      <c r="AHZ36" s="516"/>
      <c r="AIA36" s="516"/>
      <c r="AIB36" s="516"/>
      <c r="AIC36" s="516"/>
      <c r="AID36" s="516"/>
      <c r="AIE36" s="516"/>
      <c r="AIF36" s="516"/>
      <c r="AIG36" s="516"/>
      <c r="AIH36" s="516"/>
      <c r="AII36" s="516"/>
      <c r="AIJ36" s="516"/>
      <c r="AIK36" s="516"/>
      <c r="AIL36" s="516"/>
      <c r="AIM36" s="516"/>
      <c r="AIN36" s="516"/>
      <c r="AIO36" s="516"/>
      <c r="AIP36" s="516"/>
      <c r="AIQ36" s="516"/>
      <c r="AIR36" s="516"/>
      <c r="AIS36" s="516"/>
      <c r="AIT36" s="516"/>
      <c r="AIU36" s="516"/>
      <c r="AIV36" s="516"/>
      <c r="AIW36" s="516"/>
      <c r="AIX36" s="516"/>
      <c r="AIY36" s="516"/>
      <c r="AIZ36" s="516"/>
      <c r="AJA36" s="516"/>
      <c r="AJB36" s="516"/>
      <c r="AJC36" s="516"/>
      <c r="AJD36" s="516"/>
      <c r="AJE36" s="516"/>
      <c r="AJF36" s="516"/>
      <c r="AJG36" s="516"/>
      <c r="AJH36" s="516"/>
      <c r="AJI36" s="516"/>
      <c r="AJJ36" s="516"/>
      <c r="AJK36" s="516"/>
      <c r="AJL36" s="516"/>
      <c r="AJM36" s="516"/>
      <c r="AJN36" s="516"/>
      <c r="AJO36" s="516"/>
      <c r="AJP36" s="516"/>
      <c r="AJQ36" s="516"/>
      <c r="AJR36" s="516"/>
      <c r="AJS36" s="516"/>
      <c r="AJT36" s="516"/>
      <c r="AJU36" s="516"/>
      <c r="AJV36" s="516"/>
      <c r="AJW36" s="516"/>
      <c r="AJX36" s="516"/>
      <c r="AJY36" s="516"/>
      <c r="AJZ36" s="516"/>
      <c r="AKA36" s="516"/>
      <c r="AKB36" s="516"/>
      <c r="AKC36" s="516"/>
      <c r="AKD36" s="516"/>
      <c r="AKE36" s="516"/>
      <c r="AKF36" s="516"/>
      <c r="AKG36" s="516"/>
      <c r="AKH36" s="516"/>
      <c r="AKI36" s="516"/>
      <c r="AKJ36" s="516"/>
      <c r="AKK36" s="516"/>
      <c r="AKL36" s="516"/>
      <c r="AKM36" s="516"/>
      <c r="AKN36" s="516"/>
      <c r="AKO36" s="516"/>
      <c r="AKP36" s="516"/>
      <c r="AKQ36" s="516"/>
      <c r="AKR36" s="516"/>
      <c r="AKS36" s="516"/>
      <c r="AKT36" s="516"/>
      <c r="AKU36" s="516"/>
      <c r="AKV36" s="516"/>
      <c r="AKW36" s="516"/>
      <c r="AKX36" s="516"/>
      <c r="AKY36" s="516"/>
      <c r="AKZ36" s="516"/>
      <c r="ALA36" s="516"/>
      <c r="ALB36" s="516"/>
      <c r="ALC36" s="516"/>
      <c r="ALD36" s="516"/>
      <c r="ALE36" s="516"/>
      <c r="ALF36" s="516"/>
      <c r="ALG36" s="516"/>
      <c r="ALH36" s="516"/>
      <c r="ALI36" s="516"/>
      <c r="ALJ36" s="516"/>
      <c r="ALK36" s="516"/>
      <c r="ALL36" s="516"/>
      <c r="ALM36" s="516"/>
      <c r="ALN36" s="516"/>
      <c r="ALO36" s="516"/>
      <c r="ALP36" s="516"/>
      <c r="ALQ36" s="516"/>
      <c r="ALR36" s="516"/>
      <c r="ALS36" s="516"/>
      <c r="ALT36" s="516"/>
      <c r="ALU36" s="516"/>
      <c r="ALV36" s="516"/>
      <c r="ALW36" s="516"/>
      <c r="ALX36" s="516"/>
      <c r="ALY36" s="516"/>
      <c r="ALZ36" s="516"/>
      <c r="AMA36" s="516"/>
      <c r="AMB36" s="516"/>
      <c r="AMC36" s="516"/>
      <c r="AMD36" s="516"/>
      <c r="AME36" s="516"/>
      <c r="AMF36" s="516"/>
      <c r="AMG36" s="516"/>
      <c r="AMH36" s="516"/>
      <c r="AMI36" s="516"/>
      <c r="AMJ36" s="516"/>
      <c r="AMK36" s="516"/>
      <c r="AML36" s="516"/>
      <c r="AMM36" s="516"/>
      <c r="AMN36" s="516"/>
      <c r="AMO36" s="516"/>
      <c r="AMP36" s="516"/>
      <c r="AMQ36" s="516"/>
      <c r="AMR36" s="516"/>
      <c r="AMS36" s="516"/>
      <c r="AMT36" s="516"/>
      <c r="AMU36" s="516"/>
      <c r="AMV36" s="516"/>
      <c r="AMW36" s="516"/>
      <c r="AMX36" s="516"/>
      <c r="AMY36" s="516"/>
      <c r="AMZ36" s="516"/>
      <c r="ANA36" s="516"/>
      <c r="ANB36" s="516"/>
      <c r="ANC36" s="516"/>
      <c r="AND36" s="516"/>
      <c r="ANE36" s="516"/>
      <c r="ANF36" s="516"/>
      <c r="ANG36" s="516"/>
      <c r="ANH36" s="516"/>
      <c r="ANI36" s="516"/>
      <c r="ANJ36" s="516"/>
      <c r="ANK36" s="516"/>
      <c r="ANL36" s="516"/>
      <c r="ANM36" s="516"/>
      <c r="ANN36" s="516"/>
      <c r="ANO36" s="516"/>
      <c r="ANP36" s="516"/>
      <c r="ANQ36" s="516"/>
      <c r="ANR36" s="516"/>
      <c r="ANS36" s="516"/>
      <c r="ANT36" s="516"/>
      <c r="ANU36" s="516"/>
      <c r="ANV36" s="516"/>
      <c r="ANW36" s="516"/>
      <c r="ANX36" s="516"/>
      <c r="ANY36" s="516"/>
      <c r="ANZ36" s="516"/>
      <c r="AOA36" s="516"/>
      <c r="AOB36" s="516"/>
      <c r="AOC36" s="516"/>
      <c r="AOD36" s="516"/>
      <c r="AOE36" s="516"/>
      <c r="AOF36" s="516"/>
      <c r="AOG36" s="516"/>
      <c r="AOH36" s="516"/>
      <c r="AOI36" s="516"/>
      <c r="AOJ36" s="516"/>
      <c r="AOK36" s="516"/>
      <c r="AOL36" s="516"/>
      <c r="AOM36" s="516"/>
      <c r="AON36" s="516"/>
      <c r="AOO36" s="516"/>
      <c r="AOP36" s="516"/>
      <c r="AOQ36" s="516"/>
      <c r="AOR36" s="516"/>
      <c r="AOS36" s="516"/>
      <c r="AOT36" s="516"/>
      <c r="AOU36" s="516"/>
      <c r="AOV36" s="516"/>
      <c r="AOW36" s="516"/>
      <c r="AOX36" s="516"/>
      <c r="AOY36" s="516"/>
      <c r="AOZ36" s="516"/>
      <c r="APA36" s="516"/>
      <c r="APB36" s="516"/>
      <c r="APC36" s="516"/>
      <c r="APD36" s="516"/>
      <c r="APE36" s="516"/>
      <c r="APF36" s="516"/>
      <c r="APG36" s="516"/>
      <c r="APH36" s="516"/>
      <c r="API36" s="516"/>
      <c r="APJ36" s="516"/>
      <c r="APK36" s="516"/>
      <c r="APL36" s="516"/>
      <c r="APM36" s="516"/>
      <c r="APN36" s="516"/>
      <c r="APO36" s="516"/>
      <c r="APP36" s="516"/>
      <c r="APQ36" s="516"/>
      <c r="APR36" s="516"/>
      <c r="APS36" s="516"/>
      <c r="APT36" s="516"/>
      <c r="APU36" s="516"/>
      <c r="APV36" s="516"/>
      <c r="APW36" s="516"/>
      <c r="APX36" s="516"/>
      <c r="APY36" s="516"/>
      <c r="APZ36" s="516"/>
      <c r="AQA36" s="516"/>
      <c r="AQB36" s="516"/>
      <c r="AQC36" s="516"/>
      <c r="AQD36" s="516"/>
      <c r="AQE36" s="516"/>
      <c r="AQF36" s="516"/>
      <c r="AQG36" s="516"/>
      <c r="AQH36" s="516"/>
      <c r="AQI36" s="516"/>
      <c r="AQJ36" s="516"/>
      <c r="AQK36" s="516"/>
      <c r="AQL36" s="516"/>
      <c r="AQM36" s="516"/>
      <c r="AQN36" s="516"/>
      <c r="AQO36" s="516"/>
      <c r="AQP36" s="516"/>
      <c r="AQQ36" s="516"/>
      <c r="AQR36" s="516"/>
      <c r="AQS36" s="516"/>
      <c r="AQT36" s="516"/>
      <c r="AQU36" s="516"/>
      <c r="AQV36" s="516"/>
      <c r="AQW36" s="516"/>
      <c r="AQX36" s="516"/>
      <c r="AQY36" s="516"/>
      <c r="AQZ36" s="516"/>
      <c r="ARA36" s="516"/>
      <c r="ARB36" s="516"/>
      <c r="ARC36" s="516"/>
      <c r="ARD36" s="516"/>
      <c r="ARE36" s="516"/>
      <c r="ARF36" s="516"/>
      <c r="ARG36" s="516"/>
      <c r="ARH36" s="516"/>
      <c r="ARI36" s="516"/>
      <c r="ARJ36" s="516"/>
      <c r="ARK36" s="516"/>
      <c r="ARL36" s="516"/>
      <c r="ARM36" s="516"/>
      <c r="ARN36" s="516"/>
      <c r="ARO36" s="516"/>
      <c r="ARP36" s="516"/>
      <c r="ARQ36" s="516"/>
      <c r="ARR36" s="516"/>
      <c r="ARS36" s="516"/>
      <c r="ART36" s="516"/>
      <c r="ARU36" s="516"/>
      <c r="ARV36" s="516"/>
      <c r="ARW36" s="516"/>
      <c r="ARX36" s="516"/>
      <c r="ARY36" s="516"/>
      <c r="ARZ36" s="516"/>
      <c r="ASA36" s="516"/>
      <c r="ASB36" s="516"/>
      <c r="ASC36" s="516"/>
      <c r="ASD36" s="516"/>
      <c r="ASE36" s="516"/>
      <c r="ASF36" s="516"/>
      <c r="ASG36" s="516"/>
      <c r="ASH36" s="516"/>
      <c r="ASI36" s="516"/>
      <c r="ASJ36" s="516"/>
      <c r="ASK36" s="516"/>
      <c r="ASL36" s="516"/>
      <c r="ASM36" s="516"/>
      <c r="ASN36" s="516"/>
      <c r="ASO36" s="516"/>
      <c r="ASP36" s="516"/>
      <c r="ASQ36" s="516"/>
      <c r="ASR36" s="516"/>
      <c r="ASS36" s="516"/>
      <c r="AST36" s="516"/>
      <c r="ASU36" s="516"/>
      <c r="ASV36" s="516"/>
      <c r="ASW36" s="516"/>
      <c r="ASX36" s="516"/>
      <c r="ASY36" s="516"/>
      <c r="ASZ36" s="516"/>
      <c r="ATA36" s="516"/>
      <c r="ATB36" s="516"/>
      <c r="ATC36" s="516"/>
      <c r="ATD36" s="516"/>
      <c r="ATE36" s="516"/>
      <c r="ATF36" s="516"/>
      <c r="ATG36" s="516"/>
      <c r="ATH36" s="516"/>
      <c r="ATI36" s="516"/>
      <c r="ATJ36" s="516"/>
      <c r="ATK36" s="516"/>
      <c r="ATL36" s="516"/>
      <c r="ATM36" s="516"/>
      <c r="ATN36" s="516"/>
      <c r="ATO36" s="516"/>
      <c r="ATP36" s="516"/>
      <c r="ATQ36" s="516"/>
      <c r="ATR36" s="516"/>
      <c r="ATS36" s="516"/>
      <c r="ATT36" s="516"/>
      <c r="ATU36" s="516"/>
      <c r="ATV36" s="516"/>
      <c r="ATW36" s="516"/>
      <c r="ATX36" s="516"/>
      <c r="ATY36" s="516"/>
      <c r="ATZ36" s="516"/>
      <c r="AUA36" s="516"/>
      <c r="AUB36" s="516"/>
      <c r="AUC36" s="516"/>
      <c r="AUD36" s="516"/>
      <c r="AUE36" s="516"/>
      <c r="AUF36" s="516"/>
      <c r="AUG36" s="516"/>
      <c r="AUH36" s="516"/>
      <c r="AUI36" s="516"/>
      <c r="AUJ36" s="516"/>
      <c r="AUK36" s="516"/>
      <c r="AUL36" s="516"/>
      <c r="AUM36" s="516"/>
      <c r="AUN36" s="516"/>
      <c r="AUO36" s="516"/>
      <c r="AUP36" s="516"/>
      <c r="AUQ36" s="516"/>
      <c r="AUR36" s="516"/>
      <c r="AUS36" s="516"/>
      <c r="AUT36" s="516"/>
      <c r="AUU36" s="516"/>
      <c r="AUV36" s="516"/>
      <c r="AUW36" s="516"/>
      <c r="AUX36" s="516"/>
      <c r="AUY36" s="516"/>
      <c r="AUZ36" s="516"/>
      <c r="AVA36" s="516"/>
      <c r="AVB36" s="516"/>
      <c r="AVC36" s="516"/>
      <c r="AVD36" s="516"/>
      <c r="AVE36" s="516"/>
      <c r="AVF36" s="516"/>
      <c r="AVG36" s="516"/>
      <c r="AVH36" s="516"/>
      <c r="AVI36" s="516"/>
      <c r="AVJ36" s="516"/>
      <c r="AVK36" s="516"/>
      <c r="AVL36" s="516"/>
      <c r="AVM36" s="516"/>
      <c r="AVN36" s="516"/>
      <c r="AVO36" s="516"/>
      <c r="AVP36" s="516"/>
      <c r="AVQ36" s="516"/>
      <c r="AVR36" s="516"/>
      <c r="AVS36" s="516"/>
      <c r="AVT36" s="516"/>
      <c r="AVU36" s="516"/>
      <c r="AVV36" s="516"/>
      <c r="AVW36" s="516"/>
      <c r="AVX36" s="516"/>
      <c r="AVY36" s="516"/>
      <c r="AVZ36" s="516"/>
      <c r="AWA36" s="516"/>
      <c r="AWB36" s="516"/>
      <c r="AWC36" s="516"/>
      <c r="AWD36" s="516"/>
      <c r="AWE36" s="516"/>
      <c r="AWF36" s="516"/>
      <c r="AWG36" s="516"/>
      <c r="AWH36" s="516"/>
      <c r="AWI36" s="516"/>
      <c r="AWJ36" s="516"/>
      <c r="AWK36" s="516"/>
      <c r="AWL36" s="516"/>
      <c r="AWM36" s="516"/>
      <c r="AWN36" s="516"/>
      <c r="AWO36" s="516"/>
      <c r="AWP36" s="516"/>
      <c r="AWQ36" s="516"/>
      <c r="AWR36" s="516"/>
      <c r="AWS36" s="516"/>
      <c r="AWT36" s="516"/>
      <c r="AWU36" s="516"/>
      <c r="AWV36" s="516"/>
      <c r="AWW36" s="516"/>
      <c r="AWX36" s="516"/>
      <c r="AWY36" s="516"/>
      <c r="AWZ36" s="516"/>
      <c r="AXA36" s="516"/>
      <c r="AXB36" s="516"/>
      <c r="AXC36" s="516"/>
      <c r="AXD36" s="516"/>
      <c r="AXE36" s="516"/>
      <c r="AXF36" s="516"/>
      <c r="AXG36" s="516"/>
      <c r="AXH36" s="516"/>
      <c r="AXI36" s="516"/>
      <c r="AXJ36" s="516"/>
      <c r="AXK36" s="516"/>
      <c r="AXL36" s="516"/>
      <c r="AXM36" s="516"/>
      <c r="AXN36" s="516"/>
      <c r="AXO36" s="516"/>
      <c r="AXP36" s="516"/>
      <c r="AXQ36" s="516"/>
      <c r="AXR36" s="516"/>
      <c r="AXS36" s="516"/>
      <c r="AXT36" s="516"/>
      <c r="AXU36" s="516"/>
      <c r="AXV36" s="516"/>
      <c r="AXW36" s="516"/>
      <c r="AXX36" s="516"/>
      <c r="AXY36" s="516"/>
      <c r="AXZ36" s="516"/>
      <c r="AYA36" s="516"/>
      <c r="AYB36" s="516"/>
      <c r="AYC36" s="516"/>
      <c r="AYD36" s="516"/>
      <c r="AYE36" s="516"/>
      <c r="AYF36" s="516"/>
      <c r="AYG36" s="516"/>
      <c r="AYH36" s="516"/>
      <c r="AYI36" s="516"/>
      <c r="AYJ36" s="516"/>
      <c r="AYK36" s="516"/>
      <c r="AYL36" s="516"/>
      <c r="AYM36" s="516"/>
      <c r="AYN36" s="516"/>
      <c r="AYO36" s="516"/>
      <c r="AYP36" s="516"/>
      <c r="AYQ36" s="516"/>
      <c r="AYR36" s="516"/>
      <c r="AYS36" s="516"/>
      <c r="AYT36" s="516"/>
      <c r="AYU36" s="516"/>
      <c r="AYV36" s="516"/>
      <c r="AYW36" s="516"/>
      <c r="AYX36" s="516"/>
      <c r="AYY36" s="516"/>
      <c r="AYZ36" s="516"/>
      <c r="AZA36" s="516"/>
      <c r="AZB36" s="516"/>
      <c r="AZC36" s="516"/>
      <c r="AZD36" s="516"/>
      <c r="AZE36" s="516"/>
      <c r="AZF36" s="516"/>
      <c r="AZG36" s="516"/>
      <c r="AZH36" s="516"/>
      <c r="AZI36" s="516"/>
      <c r="AZJ36" s="516"/>
      <c r="AZK36" s="516"/>
      <c r="AZL36" s="516"/>
      <c r="AZM36" s="516"/>
      <c r="AZN36" s="516"/>
      <c r="AZO36" s="516"/>
      <c r="AZP36" s="516"/>
      <c r="AZQ36" s="516"/>
      <c r="AZR36" s="516"/>
      <c r="AZS36" s="516"/>
      <c r="AZT36" s="516"/>
      <c r="AZU36" s="516"/>
      <c r="AZV36" s="516"/>
      <c r="AZW36" s="516"/>
      <c r="AZX36" s="516"/>
      <c r="AZY36" s="516"/>
      <c r="AZZ36" s="516"/>
      <c r="BAA36" s="516"/>
      <c r="BAB36" s="516"/>
      <c r="BAC36" s="516"/>
      <c r="BAD36" s="516"/>
      <c r="BAE36" s="516"/>
      <c r="BAF36" s="516"/>
      <c r="BAG36" s="516"/>
      <c r="BAH36" s="516"/>
      <c r="BAI36" s="516"/>
      <c r="BAJ36" s="516"/>
      <c r="BAK36" s="516"/>
      <c r="BAL36" s="516"/>
      <c r="BAM36" s="516"/>
      <c r="BAN36" s="516"/>
      <c r="BAO36" s="516"/>
      <c r="BAP36" s="516"/>
      <c r="BAQ36" s="516"/>
      <c r="BAR36" s="516"/>
      <c r="BAS36" s="516"/>
      <c r="BAT36" s="516"/>
      <c r="BAU36" s="516"/>
      <c r="BAV36" s="516"/>
      <c r="BAW36" s="516"/>
      <c r="BAX36" s="516"/>
      <c r="BAY36" s="516"/>
      <c r="BAZ36" s="516"/>
      <c r="BBA36" s="516"/>
      <c r="BBB36" s="516"/>
      <c r="BBC36" s="516"/>
      <c r="BBD36" s="516"/>
      <c r="BBE36" s="516"/>
      <c r="BBF36" s="516"/>
      <c r="BBG36" s="516"/>
      <c r="BBH36" s="516"/>
      <c r="BBI36" s="516"/>
      <c r="BBJ36" s="516"/>
      <c r="BBK36" s="516"/>
      <c r="BBL36" s="516"/>
      <c r="BBM36" s="516"/>
      <c r="BBN36" s="516"/>
      <c r="BBO36" s="516"/>
      <c r="BBP36" s="516"/>
      <c r="BBQ36" s="516"/>
      <c r="BBR36" s="516"/>
      <c r="BBS36" s="516"/>
      <c r="BBT36" s="516"/>
      <c r="BBU36" s="516"/>
      <c r="BBV36" s="516"/>
      <c r="BBW36" s="516"/>
      <c r="BBX36" s="516"/>
      <c r="BBY36" s="516"/>
      <c r="BBZ36" s="516"/>
      <c r="BCA36" s="516"/>
      <c r="BCB36" s="516"/>
      <c r="BCC36" s="516"/>
      <c r="BCD36" s="516"/>
      <c r="BCE36" s="516"/>
      <c r="BCF36" s="516"/>
      <c r="BCG36" s="516"/>
      <c r="BCH36" s="516"/>
      <c r="BCI36" s="516"/>
      <c r="BCJ36" s="516"/>
      <c r="BCK36" s="516"/>
      <c r="BCL36" s="516"/>
      <c r="BCM36" s="516"/>
      <c r="BCN36" s="516"/>
      <c r="BCO36" s="516"/>
      <c r="BCP36" s="516"/>
      <c r="BCQ36" s="516"/>
      <c r="BCR36" s="516"/>
      <c r="BCS36" s="516"/>
      <c r="BCT36" s="516"/>
      <c r="BCU36" s="516"/>
      <c r="BCV36" s="516"/>
      <c r="BCW36" s="516"/>
      <c r="BCX36" s="516"/>
      <c r="BCY36" s="516"/>
      <c r="BCZ36" s="516"/>
      <c r="BDA36" s="516"/>
      <c r="BDB36" s="516"/>
      <c r="BDC36" s="516"/>
      <c r="BDD36" s="516"/>
      <c r="BDE36" s="516"/>
      <c r="BDF36" s="516"/>
      <c r="BDG36" s="516"/>
      <c r="BDH36" s="516"/>
      <c r="BDI36" s="516"/>
      <c r="BDJ36" s="516"/>
      <c r="BDK36" s="516"/>
      <c r="BDL36" s="516"/>
      <c r="BDM36" s="516"/>
      <c r="BDN36" s="516"/>
      <c r="BDO36" s="516"/>
      <c r="BDP36" s="516"/>
      <c r="BDQ36" s="516"/>
      <c r="BDR36" s="516"/>
      <c r="BDS36" s="516"/>
      <c r="BDT36" s="516"/>
      <c r="BDU36" s="516"/>
      <c r="BDV36" s="516"/>
      <c r="BDW36" s="516"/>
      <c r="BDX36" s="516"/>
      <c r="BDY36" s="516"/>
      <c r="BDZ36" s="516"/>
      <c r="BEA36" s="516"/>
      <c r="BEB36" s="516"/>
      <c r="BEC36" s="516"/>
      <c r="BED36" s="516"/>
      <c r="BEE36" s="516"/>
      <c r="BEF36" s="516"/>
      <c r="BEG36" s="516"/>
      <c r="BEH36" s="516"/>
      <c r="BEI36" s="516"/>
      <c r="BEJ36" s="516"/>
      <c r="BEK36" s="516"/>
      <c r="BEL36" s="516"/>
      <c r="BEM36" s="516"/>
      <c r="BEN36" s="516"/>
      <c r="BEO36" s="516"/>
      <c r="BEP36" s="516"/>
      <c r="BEQ36" s="516"/>
      <c r="BER36" s="516"/>
      <c r="BES36" s="516"/>
      <c r="BET36" s="516"/>
      <c r="BEU36" s="516"/>
      <c r="BEV36" s="516"/>
      <c r="BEW36" s="516"/>
      <c r="BEX36" s="516"/>
      <c r="BEY36" s="516"/>
      <c r="BEZ36" s="516"/>
      <c r="BFA36" s="516"/>
      <c r="BFB36" s="516"/>
      <c r="BFC36" s="516"/>
      <c r="BFD36" s="516"/>
      <c r="BFE36" s="516"/>
      <c r="BFF36" s="516"/>
      <c r="BFG36" s="516"/>
      <c r="BFH36" s="516"/>
      <c r="BFI36" s="516"/>
      <c r="BFJ36" s="516"/>
      <c r="BFK36" s="516"/>
      <c r="BFL36" s="516"/>
      <c r="BFM36" s="516"/>
      <c r="BFN36" s="516"/>
      <c r="BFO36" s="516"/>
      <c r="BFP36" s="516"/>
      <c r="BFQ36" s="516"/>
      <c r="BFR36" s="516"/>
      <c r="BFS36" s="516"/>
      <c r="BFT36" s="516"/>
      <c r="BFU36" s="516"/>
      <c r="BFV36" s="516"/>
      <c r="BFW36" s="516"/>
      <c r="BFX36" s="516"/>
      <c r="BFY36" s="516"/>
      <c r="BFZ36" s="516"/>
      <c r="BGA36" s="516"/>
      <c r="BGB36" s="516"/>
      <c r="BGC36" s="516"/>
      <c r="BGD36" s="516"/>
      <c r="BGE36" s="516"/>
      <c r="BGF36" s="516"/>
      <c r="BGG36" s="516"/>
      <c r="BGH36" s="516"/>
      <c r="BGI36" s="516"/>
      <c r="BGJ36" s="516"/>
      <c r="BGK36" s="516"/>
      <c r="BGL36" s="516"/>
      <c r="BGM36" s="516"/>
      <c r="BGN36" s="516"/>
      <c r="BGO36" s="516"/>
      <c r="BGP36" s="516"/>
      <c r="BGQ36" s="516"/>
      <c r="BGR36" s="516"/>
      <c r="BGS36" s="516"/>
      <c r="BGT36" s="516"/>
      <c r="BGU36" s="516"/>
      <c r="BGV36" s="516"/>
      <c r="BGW36" s="516"/>
      <c r="BGX36" s="516"/>
      <c r="BGY36" s="516"/>
      <c r="BGZ36" s="516"/>
      <c r="BHA36" s="516"/>
      <c r="BHB36" s="516"/>
      <c r="BHC36" s="516"/>
      <c r="BHD36" s="516"/>
      <c r="BHE36" s="516"/>
      <c r="BHF36" s="516"/>
      <c r="BHG36" s="516"/>
      <c r="BHH36" s="516"/>
      <c r="BHI36" s="516"/>
      <c r="BHJ36" s="516"/>
      <c r="BHK36" s="516"/>
      <c r="BHL36" s="516"/>
      <c r="BHM36" s="516"/>
      <c r="BHN36" s="516"/>
      <c r="BHO36" s="516"/>
      <c r="BHP36" s="516"/>
      <c r="BHQ36" s="516"/>
      <c r="BHR36" s="516"/>
      <c r="BHS36" s="516"/>
      <c r="BHT36" s="516"/>
      <c r="BHU36" s="516"/>
      <c r="BHV36" s="516"/>
      <c r="BHW36" s="516"/>
      <c r="BHX36" s="516"/>
      <c r="BHY36" s="516"/>
      <c r="BHZ36" s="516"/>
      <c r="BIA36" s="516"/>
      <c r="BIB36" s="516"/>
      <c r="BIC36" s="516"/>
      <c r="BID36" s="516"/>
      <c r="BIE36" s="516"/>
      <c r="BIF36" s="516"/>
      <c r="BIG36" s="516"/>
      <c r="BIH36" s="516"/>
      <c r="BII36" s="516"/>
      <c r="BIJ36" s="516"/>
      <c r="BIK36" s="516"/>
      <c r="BIL36" s="516"/>
      <c r="BIM36" s="516"/>
      <c r="BIN36" s="516"/>
      <c r="BIO36" s="516"/>
      <c r="BIP36" s="516"/>
      <c r="BIQ36" s="516"/>
      <c r="BIR36" s="516"/>
      <c r="BIS36" s="516"/>
      <c r="BIT36" s="516"/>
      <c r="BIU36" s="516"/>
      <c r="BIV36" s="516"/>
      <c r="BIW36" s="516"/>
      <c r="BIX36" s="516"/>
      <c r="BIY36" s="516"/>
      <c r="BIZ36" s="516"/>
      <c r="BJA36" s="516"/>
      <c r="BJB36" s="516"/>
      <c r="BJC36" s="516"/>
      <c r="BJD36" s="516"/>
      <c r="BJE36" s="516"/>
      <c r="BJF36" s="516"/>
      <c r="BJG36" s="516"/>
      <c r="BJH36" s="516"/>
      <c r="BJI36" s="516"/>
      <c r="BJJ36" s="516"/>
      <c r="BJK36" s="516"/>
      <c r="BJL36" s="516"/>
      <c r="BJM36" s="516"/>
      <c r="BJN36" s="516"/>
      <c r="BJO36" s="516"/>
      <c r="BJP36" s="516"/>
      <c r="BJQ36" s="516"/>
      <c r="BJR36" s="516"/>
      <c r="BJS36" s="516"/>
      <c r="BJT36" s="516"/>
      <c r="BJU36" s="516"/>
      <c r="BJV36" s="516"/>
      <c r="BJW36" s="516"/>
      <c r="BJX36" s="516"/>
      <c r="BJY36" s="516"/>
      <c r="BJZ36" s="516"/>
      <c r="BKA36" s="516"/>
      <c r="BKB36" s="516"/>
      <c r="BKC36" s="516"/>
      <c r="BKD36" s="516"/>
      <c r="BKE36" s="516"/>
      <c r="BKF36" s="516"/>
      <c r="BKG36" s="516"/>
      <c r="BKH36" s="516"/>
      <c r="BKI36" s="516"/>
      <c r="BKJ36" s="516"/>
      <c r="BKK36" s="516"/>
      <c r="BKL36" s="516"/>
      <c r="BKM36" s="516"/>
      <c r="BKN36" s="516"/>
      <c r="BKO36" s="516"/>
      <c r="BKP36" s="516"/>
      <c r="BKQ36" s="516"/>
      <c r="BKR36" s="516"/>
      <c r="BKS36" s="516"/>
      <c r="BKT36" s="516"/>
      <c r="BKU36" s="516"/>
      <c r="BKV36" s="516"/>
      <c r="BKW36" s="516"/>
      <c r="BKX36" s="516"/>
      <c r="BKY36" s="516"/>
      <c r="BKZ36" s="516"/>
      <c r="BLA36" s="516"/>
      <c r="BLB36" s="516"/>
      <c r="BLC36" s="516"/>
      <c r="BLD36" s="516"/>
      <c r="BLE36" s="516"/>
      <c r="BLF36" s="516"/>
      <c r="BLG36" s="516"/>
      <c r="BLH36" s="516"/>
      <c r="BLI36" s="516"/>
      <c r="BLJ36" s="516"/>
      <c r="BLK36" s="516"/>
      <c r="BLL36" s="516"/>
      <c r="BLM36" s="516"/>
      <c r="BLN36" s="516"/>
      <c r="BLO36" s="516"/>
      <c r="BLP36" s="516"/>
      <c r="BLQ36" s="516"/>
      <c r="BLR36" s="516"/>
      <c r="BLS36" s="516"/>
      <c r="BLT36" s="516"/>
      <c r="BLU36" s="516"/>
      <c r="BLV36" s="516"/>
      <c r="BLW36" s="516"/>
      <c r="BLX36" s="516"/>
      <c r="BLY36" s="516"/>
      <c r="BLZ36" s="516"/>
      <c r="BMA36" s="516"/>
      <c r="BMB36" s="516"/>
      <c r="BMC36" s="516"/>
      <c r="BMD36" s="516"/>
      <c r="BME36" s="516"/>
      <c r="BMF36" s="516"/>
      <c r="BMG36" s="516"/>
      <c r="BMH36" s="516"/>
      <c r="BMI36" s="516"/>
      <c r="BMJ36" s="516"/>
      <c r="BMK36" s="516"/>
      <c r="BML36" s="516"/>
      <c r="BMM36" s="516"/>
      <c r="BMN36" s="516"/>
      <c r="BMO36" s="516"/>
      <c r="BMP36" s="516"/>
      <c r="BMQ36" s="516"/>
      <c r="BMR36" s="516"/>
      <c r="BMS36" s="516"/>
      <c r="BMT36" s="516"/>
      <c r="BMU36" s="516"/>
      <c r="BMV36" s="516"/>
      <c r="BMW36" s="516"/>
      <c r="BMX36" s="516"/>
      <c r="BMY36" s="516"/>
      <c r="BMZ36" s="516"/>
      <c r="BNA36" s="516"/>
      <c r="BNB36" s="516"/>
      <c r="BNC36" s="516"/>
      <c r="BND36" s="516"/>
      <c r="BNE36" s="516"/>
      <c r="BNF36" s="516"/>
      <c r="BNG36" s="516"/>
      <c r="BNH36" s="516"/>
      <c r="BNI36" s="516"/>
      <c r="BNJ36" s="516"/>
      <c r="BNK36" s="516"/>
      <c r="BNL36" s="516"/>
      <c r="BNM36" s="516"/>
      <c r="BNN36" s="516"/>
      <c r="BNO36" s="516"/>
      <c r="BNP36" s="516"/>
      <c r="BNQ36" s="516"/>
      <c r="BNR36" s="516"/>
      <c r="BNS36" s="516"/>
      <c r="BNT36" s="516"/>
      <c r="BNU36" s="516"/>
      <c r="BNV36" s="516"/>
      <c r="BNW36" s="516"/>
      <c r="BNX36" s="516"/>
      <c r="BNY36" s="516"/>
      <c r="BNZ36" s="516"/>
      <c r="BOA36" s="516"/>
      <c r="BOB36" s="516"/>
      <c r="BOC36" s="516"/>
      <c r="BOD36" s="516"/>
      <c r="BOE36" s="516"/>
      <c r="BOF36" s="516"/>
      <c r="BOG36" s="516"/>
      <c r="BOH36" s="516"/>
      <c r="BOI36" s="516"/>
      <c r="BOJ36" s="516"/>
      <c r="BOK36" s="516"/>
      <c r="BOL36" s="516"/>
      <c r="BOM36" s="516"/>
      <c r="BON36" s="516"/>
      <c r="BOO36" s="516"/>
      <c r="BOP36" s="516"/>
      <c r="BOQ36" s="516"/>
      <c r="BOR36" s="516"/>
      <c r="BOS36" s="516"/>
      <c r="BOT36" s="516"/>
      <c r="BOU36" s="516"/>
      <c r="BOV36" s="516"/>
      <c r="BOW36" s="516"/>
      <c r="BOX36" s="516"/>
      <c r="BOY36" s="516"/>
      <c r="BOZ36" s="516"/>
      <c r="BPA36" s="516"/>
      <c r="BPB36" s="516"/>
      <c r="BPC36" s="516"/>
      <c r="BPD36" s="516"/>
      <c r="BPE36" s="516"/>
      <c r="BPF36" s="516"/>
      <c r="BPG36" s="516"/>
      <c r="BPH36" s="516"/>
      <c r="BPI36" s="516"/>
      <c r="BPJ36" s="516"/>
      <c r="BPK36" s="516"/>
      <c r="BPL36" s="516"/>
      <c r="BPM36" s="516"/>
      <c r="BPN36" s="516"/>
      <c r="BPO36" s="516"/>
      <c r="BPP36" s="516"/>
      <c r="BPQ36" s="516"/>
      <c r="BPR36" s="516"/>
      <c r="BPS36" s="516"/>
      <c r="BPT36" s="516"/>
      <c r="BPU36" s="516"/>
      <c r="BPV36" s="516"/>
      <c r="BPW36" s="516"/>
      <c r="BPX36" s="516"/>
      <c r="BPY36" s="516"/>
      <c r="BPZ36" s="516"/>
      <c r="BQA36" s="516"/>
      <c r="BQB36" s="516"/>
      <c r="BQC36" s="516"/>
      <c r="BQD36" s="516"/>
      <c r="BQE36" s="516"/>
      <c r="BQF36" s="516"/>
      <c r="BQG36" s="516"/>
      <c r="BQH36" s="516"/>
      <c r="BQI36" s="516"/>
      <c r="BQJ36" s="516"/>
      <c r="BQK36" s="516"/>
      <c r="BQL36" s="516"/>
      <c r="BQM36" s="516"/>
      <c r="BQN36" s="516"/>
      <c r="BQO36" s="516"/>
      <c r="BQP36" s="516"/>
      <c r="BQQ36" s="516"/>
      <c r="BQR36" s="516"/>
      <c r="BQS36" s="516"/>
      <c r="BQT36" s="516"/>
      <c r="BQU36" s="516"/>
      <c r="BQV36" s="516"/>
      <c r="BQW36" s="516"/>
      <c r="BQX36" s="516"/>
      <c r="BQY36" s="516"/>
      <c r="BQZ36" s="516"/>
      <c r="BRA36" s="516"/>
      <c r="BRB36" s="516"/>
      <c r="BRC36" s="516"/>
      <c r="BRD36" s="516"/>
      <c r="BRE36" s="516"/>
      <c r="BRF36" s="516"/>
      <c r="BRG36" s="516"/>
      <c r="BRH36" s="516"/>
      <c r="BRI36" s="516"/>
      <c r="BRJ36" s="516"/>
      <c r="BRK36" s="516"/>
      <c r="BRL36" s="516"/>
      <c r="BRM36" s="516"/>
      <c r="BRN36" s="516"/>
      <c r="BRO36" s="516"/>
      <c r="BRP36" s="516"/>
      <c r="BRQ36" s="516"/>
      <c r="BRR36" s="516"/>
      <c r="BRS36" s="516"/>
      <c r="BRT36" s="516"/>
      <c r="BRU36" s="516"/>
      <c r="BRV36" s="516"/>
      <c r="BRW36" s="516"/>
      <c r="BRX36" s="516"/>
      <c r="BRY36" s="516"/>
      <c r="BRZ36" s="516"/>
      <c r="BSA36" s="516"/>
      <c r="BSB36" s="516"/>
      <c r="BSC36" s="516"/>
      <c r="BSD36" s="516"/>
      <c r="BSE36" s="516"/>
      <c r="BSF36" s="516"/>
      <c r="BSG36" s="516"/>
      <c r="BSH36" s="516"/>
      <c r="BSI36" s="516"/>
      <c r="BSJ36" s="516"/>
      <c r="BSK36" s="516"/>
      <c r="BSL36" s="516"/>
      <c r="BSM36" s="516"/>
      <c r="BSN36" s="516"/>
      <c r="BSO36" s="516"/>
      <c r="BSP36" s="516"/>
      <c r="BSQ36" s="516"/>
      <c r="BSR36" s="516"/>
      <c r="BSS36" s="516"/>
      <c r="BST36" s="516"/>
      <c r="BSU36" s="516"/>
      <c r="BSV36" s="516"/>
      <c r="BSW36" s="516"/>
      <c r="BSX36" s="516"/>
      <c r="BSY36" s="516"/>
      <c r="BSZ36" s="516"/>
      <c r="BTA36" s="516"/>
      <c r="BTB36" s="516"/>
      <c r="BTC36" s="516"/>
      <c r="BTD36" s="516"/>
      <c r="BTE36" s="516"/>
      <c r="BTF36" s="516"/>
      <c r="BTG36" s="516"/>
      <c r="BTH36" s="516"/>
      <c r="BTI36" s="516"/>
      <c r="BTJ36" s="516"/>
      <c r="BTK36" s="516"/>
      <c r="BTL36" s="516"/>
      <c r="BTM36" s="516"/>
      <c r="BTN36" s="516"/>
      <c r="BTO36" s="516"/>
      <c r="BTP36" s="516"/>
      <c r="BTQ36" s="516"/>
      <c r="BTR36" s="516"/>
      <c r="BTS36" s="516"/>
      <c r="BTT36" s="516"/>
      <c r="BTU36" s="516"/>
      <c r="BTV36" s="516"/>
      <c r="BTW36" s="516"/>
      <c r="BTX36" s="516"/>
      <c r="BTY36" s="516"/>
      <c r="BTZ36" s="516"/>
      <c r="BUA36" s="516"/>
      <c r="BUB36" s="516"/>
      <c r="BUC36" s="516"/>
      <c r="BUD36" s="516"/>
      <c r="BUE36" s="516"/>
      <c r="BUF36" s="516"/>
      <c r="BUG36" s="516"/>
      <c r="BUH36" s="516"/>
      <c r="BUI36" s="516"/>
      <c r="BUJ36" s="516"/>
      <c r="BUK36" s="516"/>
      <c r="BUL36" s="516"/>
      <c r="BUM36" s="516"/>
      <c r="BUN36" s="516"/>
      <c r="BUO36" s="516"/>
      <c r="BUP36" s="516"/>
      <c r="BUQ36" s="516"/>
      <c r="BUR36" s="516"/>
      <c r="BUS36" s="516"/>
      <c r="BUT36" s="516"/>
      <c r="BUU36" s="516"/>
      <c r="BUV36" s="516"/>
      <c r="BUW36" s="516"/>
      <c r="BUX36" s="516"/>
      <c r="BUY36" s="516"/>
      <c r="BUZ36" s="516"/>
      <c r="BVA36" s="516"/>
      <c r="BVB36" s="516"/>
      <c r="BVC36" s="516"/>
      <c r="BVD36" s="516"/>
      <c r="BVE36" s="516"/>
      <c r="BVF36" s="516"/>
      <c r="BVG36" s="516"/>
      <c r="BVH36" s="516"/>
      <c r="BVI36" s="516"/>
      <c r="BVJ36" s="516"/>
      <c r="BVK36" s="516"/>
      <c r="BVL36" s="516"/>
      <c r="BVM36" s="516"/>
      <c r="BVN36" s="516"/>
      <c r="BVO36" s="516"/>
      <c r="BVP36" s="516"/>
      <c r="BVQ36" s="516"/>
      <c r="BVR36" s="516"/>
      <c r="BVS36" s="516"/>
      <c r="BVT36" s="516"/>
      <c r="BVU36" s="516"/>
      <c r="BVV36" s="516"/>
      <c r="BVW36" s="516"/>
      <c r="BVX36" s="516"/>
      <c r="BVY36" s="516"/>
      <c r="BVZ36" s="516"/>
      <c r="BWA36" s="516"/>
      <c r="BWB36" s="516"/>
      <c r="BWC36" s="516"/>
      <c r="BWD36" s="516"/>
      <c r="BWE36" s="516"/>
      <c r="BWF36" s="516"/>
      <c r="BWG36" s="516"/>
      <c r="BWH36" s="516"/>
      <c r="BWI36" s="516"/>
      <c r="BWJ36" s="516"/>
      <c r="BWK36" s="516"/>
      <c r="BWL36" s="516"/>
      <c r="BWM36" s="516"/>
      <c r="BWN36" s="516"/>
      <c r="BWO36" s="516"/>
      <c r="BWP36" s="516"/>
      <c r="BWQ36" s="516"/>
      <c r="BWR36" s="516"/>
      <c r="BWS36" s="516"/>
      <c r="BWT36" s="516"/>
      <c r="BWU36" s="516"/>
      <c r="BWV36" s="516"/>
      <c r="BWW36" s="516"/>
      <c r="BWX36" s="516"/>
      <c r="BWY36" s="516"/>
      <c r="BWZ36" s="516"/>
      <c r="BXA36" s="516"/>
      <c r="BXB36" s="516"/>
      <c r="BXC36" s="516"/>
      <c r="BXD36" s="516"/>
      <c r="BXE36" s="516"/>
      <c r="BXF36" s="516"/>
      <c r="BXG36" s="516"/>
      <c r="BXH36" s="516"/>
      <c r="BXI36" s="516"/>
      <c r="BXJ36" s="516"/>
      <c r="BXK36" s="516"/>
      <c r="BXL36" s="516"/>
      <c r="BXM36" s="516"/>
      <c r="BXN36" s="516"/>
      <c r="BXO36" s="516"/>
      <c r="BXP36" s="516"/>
      <c r="BXQ36" s="516"/>
      <c r="BXR36" s="516"/>
      <c r="BXS36" s="516"/>
      <c r="BXT36" s="516"/>
      <c r="BXU36" s="516"/>
      <c r="BXV36" s="516"/>
      <c r="BXW36" s="516"/>
      <c r="BXX36" s="516"/>
      <c r="BXY36" s="516"/>
      <c r="BXZ36" s="516"/>
      <c r="BYA36" s="516"/>
      <c r="BYB36" s="516"/>
      <c r="BYC36" s="516"/>
      <c r="BYD36" s="516"/>
      <c r="BYE36" s="516"/>
      <c r="BYF36" s="516"/>
      <c r="BYG36" s="516"/>
      <c r="BYH36" s="516"/>
      <c r="BYI36" s="516"/>
      <c r="BYJ36" s="516"/>
      <c r="BYK36" s="516"/>
      <c r="BYL36" s="516"/>
      <c r="BYM36" s="516"/>
      <c r="BYN36" s="516"/>
      <c r="BYO36" s="516"/>
      <c r="BYP36" s="516"/>
      <c r="BYQ36" s="516"/>
      <c r="BYR36" s="516"/>
      <c r="BYS36" s="516"/>
      <c r="BYT36" s="516"/>
      <c r="BYU36" s="516"/>
      <c r="BYV36" s="516"/>
      <c r="BYW36" s="516"/>
      <c r="BYX36" s="516"/>
      <c r="BYY36" s="516"/>
      <c r="BYZ36" s="516"/>
      <c r="BZA36" s="516"/>
      <c r="BZB36" s="516"/>
      <c r="BZC36" s="516"/>
      <c r="BZD36" s="516"/>
      <c r="BZE36" s="516"/>
      <c r="BZF36" s="516"/>
      <c r="BZG36" s="516"/>
      <c r="BZH36" s="516"/>
      <c r="BZI36" s="516"/>
      <c r="BZJ36" s="516"/>
      <c r="BZK36" s="516"/>
      <c r="BZL36" s="516"/>
      <c r="BZM36" s="516"/>
      <c r="BZN36" s="516"/>
      <c r="BZO36" s="516"/>
      <c r="BZP36" s="516"/>
      <c r="BZQ36" s="516"/>
      <c r="BZR36" s="516"/>
      <c r="BZS36" s="516"/>
      <c r="BZT36" s="516"/>
      <c r="BZU36" s="516"/>
      <c r="BZV36" s="516"/>
      <c r="BZW36" s="516"/>
      <c r="BZX36" s="516"/>
      <c r="BZY36" s="516"/>
      <c r="BZZ36" s="516"/>
      <c r="CAA36" s="516"/>
      <c r="CAB36" s="516"/>
      <c r="CAC36" s="516"/>
      <c r="CAD36" s="516"/>
      <c r="CAE36" s="516"/>
      <c r="CAF36" s="516"/>
      <c r="CAG36" s="516"/>
      <c r="CAH36" s="516"/>
      <c r="CAI36" s="516"/>
      <c r="CAJ36" s="516"/>
      <c r="CAK36" s="516"/>
      <c r="CAL36" s="516"/>
      <c r="CAM36" s="516"/>
      <c r="CAN36" s="516"/>
      <c r="CAO36" s="516"/>
      <c r="CAP36" s="516"/>
      <c r="CAQ36" s="516"/>
      <c r="CAR36" s="516"/>
      <c r="CAS36" s="516"/>
      <c r="CAT36" s="516"/>
      <c r="CAU36" s="516"/>
      <c r="CAV36" s="516"/>
      <c r="CAW36" s="516"/>
      <c r="CAX36" s="516"/>
      <c r="CAY36" s="516"/>
      <c r="CAZ36" s="516"/>
      <c r="CBA36" s="516"/>
      <c r="CBB36" s="516"/>
      <c r="CBC36" s="516"/>
      <c r="CBD36" s="516"/>
      <c r="CBE36" s="516"/>
      <c r="CBF36" s="516"/>
      <c r="CBG36" s="516"/>
      <c r="CBH36" s="516"/>
      <c r="CBI36" s="516"/>
      <c r="CBJ36" s="516"/>
      <c r="CBK36" s="516"/>
      <c r="CBL36" s="516"/>
      <c r="CBM36" s="516"/>
      <c r="CBN36" s="516"/>
      <c r="CBO36" s="516"/>
      <c r="CBP36" s="516"/>
      <c r="CBQ36" s="516"/>
      <c r="CBR36" s="516"/>
      <c r="CBS36" s="516"/>
      <c r="CBT36" s="516"/>
      <c r="CBU36" s="516"/>
      <c r="CBV36" s="516"/>
      <c r="CBW36" s="516"/>
      <c r="CBX36" s="516"/>
      <c r="CBY36" s="516"/>
      <c r="CBZ36" s="516"/>
      <c r="CCA36" s="516"/>
      <c r="CCB36" s="516"/>
      <c r="CCC36" s="516"/>
      <c r="CCD36" s="516"/>
      <c r="CCE36" s="516"/>
      <c r="CCF36" s="516"/>
      <c r="CCG36" s="516"/>
      <c r="CCH36" s="516"/>
      <c r="CCI36" s="516"/>
      <c r="CCJ36" s="516"/>
      <c r="CCK36" s="516"/>
      <c r="CCL36" s="516"/>
      <c r="CCM36" s="516"/>
      <c r="CCN36" s="516"/>
      <c r="CCO36" s="516"/>
      <c r="CCP36" s="516"/>
      <c r="CCQ36" s="516"/>
      <c r="CCR36" s="516"/>
      <c r="CCS36" s="516"/>
      <c r="CCT36" s="516"/>
      <c r="CCU36" s="516"/>
      <c r="CCV36" s="516"/>
      <c r="CCW36" s="516"/>
      <c r="CCX36" s="516"/>
      <c r="CCY36" s="516"/>
      <c r="CCZ36" s="516"/>
      <c r="CDA36" s="516"/>
      <c r="CDB36" s="516"/>
      <c r="CDC36" s="516"/>
      <c r="CDD36" s="516"/>
      <c r="CDE36" s="516"/>
      <c r="CDF36" s="516"/>
      <c r="CDG36" s="516"/>
      <c r="CDH36" s="516"/>
      <c r="CDI36" s="516"/>
      <c r="CDJ36" s="516"/>
      <c r="CDK36" s="516"/>
      <c r="CDL36" s="516"/>
      <c r="CDM36" s="516"/>
      <c r="CDN36" s="516"/>
      <c r="CDO36" s="516"/>
      <c r="CDP36" s="516"/>
      <c r="CDQ36" s="516"/>
      <c r="CDR36" s="516"/>
      <c r="CDS36" s="516"/>
      <c r="CDT36" s="516"/>
      <c r="CDU36" s="516"/>
      <c r="CDV36" s="516"/>
      <c r="CDW36" s="516"/>
      <c r="CDX36" s="516"/>
      <c r="CDY36" s="516"/>
      <c r="CDZ36" s="516"/>
      <c r="CEA36" s="516"/>
      <c r="CEB36" s="516"/>
      <c r="CEC36" s="516"/>
      <c r="CED36" s="516"/>
      <c r="CEE36" s="516"/>
      <c r="CEF36" s="516"/>
      <c r="CEG36" s="516"/>
      <c r="CEH36" s="516"/>
      <c r="CEI36" s="516"/>
      <c r="CEJ36" s="516"/>
      <c r="CEK36" s="516"/>
      <c r="CEL36" s="516"/>
      <c r="CEM36" s="516"/>
      <c r="CEN36" s="516"/>
      <c r="CEO36" s="516"/>
      <c r="CEP36" s="516"/>
      <c r="CEQ36" s="516"/>
      <c r="CER36" s="516"/>
      <c r="CES36" s="516"/>
      <c r="CET36" s="516"/>
      <c r="CEU36" s="516"/>
      <c r="CEV36" s="516"/>
      <c r="CEW36" s="516"/>
      <c r="CEX36" s="516"/>
      <c r="CEY36" s="516"/>
      <c r="CEZ36" s="516"/>
      <c r="CFA36" s="516"/>
      <c r="CFB36" s="516"/>
      <c r="CFC36" s="516"/>
      <c r="CFD36" s="516"/>
      <c r="CFE36" s="516"/>
      <c r="CFF36" s="516"/>
      <c r="CFG36" s="516"/>
      <c r="CFH36" s="516"/>
      <c r="CFI36" s="516"/>
      <c r="CFJ36" s="516"/>
      <c r="CFK36" s="516"/>
      <c r="CFL36" s="516"/>
      <c r="CFM36" s="516"/>
      <c r="CFN36" s="516"/>
      <c r="CFO36" s="516"/>
      <c r="CFP36" s="516"/>
      <c r="CFQ36" s="516"/>
      <c r="CFR36" s="516"/>
      <c r="CFS36" s="516"/>
      <c r="CFT36" s="516"/>
      <c r="CFU36" s="516"/>
      <c r="CFV36" s="516"/>
      <c r="CFW36" s="516"/>
      <c r="CFX36" s="516"/>
      <c r="CFY36" s="516"/>
      <c r="CFZ36" s="516"/>
      <c r="CGA36" s="516"/>
      <c r="CGB36" s="516"/>
      <c r="CGC36" s="516"/>
      <c r="CGD36" s="516"/>
      <c r="CGE36" s="516"/>
      <c r="CGF36" s="516"/>
      <c r="CGG36" s="516"/>
      <c r="CGH36" s="516"/>
      <c r="CGI36" s="516"/>
      <c r="CGJ36" s="516"/>
      <c r="CGK36" s="516"/>
      <c r="CGL36" s="516"/>
      <c r="CGM36" s="516"/>
      <c r="CGN36" s="516"/>
      <c r="CGO36" s="516"/>
      <c r="CGP36" s="516"/>
      <c r="CGQ36" s="516"/>
      <c r="CGR36" s="516"/>
      <c r="CGS36" s="516"/>
      <c r="CGT36" s="516"/>
      <c r="CGU36" s="516"/>
      <c r="CGV36" s="516"/>
      <c r="CGW36" s="516"/>
      <c r="CGX36" s="516"/>
      <c r="CGY36" s="516"/>
      <c r="CGZ36" s="516"/>
      <c r="CHA36" s="516"/>
      <c r="CHB36" s="516"/>
      <c r="CHC36" s="516"/>
      <c r="CHD36" s="516"/>
      <c r="CHE36" s="516"/>
      <c r="CHF36" s="516"/>
      <c r="CHG36" s="516"/>
      <c r="CHH36" s="516"/>
      <c r="CHI36" s="516"/>
      <c r="CHJ36" s="516"/>
      <c r="CHK36" s="516"/>
      <c r="CHL36" s="516"/>
      <c r="CHM36" s="516"/>
      <c r="CHN36" s="516"/>
      <c r="CHO36" s="516"/>
      <c r="CHP36" s="516"/>
      <c r="CHQ36" s="516"/>
      <c r="CHR36" s="516"/>
      <c r="CHS36" s="516"/>
      <c r="CHT36" s="516"/>
      <c r="CHU36" s="516"/>
      <c r="CHV36" s="516"/>
      <c r="CHW36" s="516"/>
      <c r="CHX36" s="516"/>
      <c r="CHY36" s="516"/>
      <c r="CHZ36" s="516"/>
      <c r="CIA36" s="516"/>
      <c r="CIB36" s="516"/>
      <c r="CIC36" s="516"/>
      <c r="CID36" s="516"/>
      <c r="CIE36" s="516"/>
      <c r="CIF36" s="516"/>
      <c r="CIG36" s="516"/>
      <c r="CIH36" s="516"/>
      <c r="CII36" s="516"/>
      <c r="CIJ36" s="516"/>
      <c r="CIK36" s="516"/>
      <c r="CIL36" s="516"/>
      <c r="CIM36" s="516"/>
      <c r="CIN36" s="516"/>
      <c r="CIO36" s="516"/>
      <c r="CIP36" s="516"/>
      <c r="CIQ36" s="516"/>
      <c r="CIR36" s="516"/>
      <c r="CIS36" s="516"/>
      <c r="CIT36" s="516"/>
      <c r="CIU36" s="516"/>
      <c r="CIV36" s="516"/>
      <c r="CIW36" s="516"/>
      <c r="CIX36" s="516"/>
      <c r="CIY36" s="516"/>
      <c r="CIZ36" s="516"/>
      <c r="CJA36" s="516"/>
      <c r="CJB36" s="516"/>
      <c r="CJC36" s="516"/>
      <c r="CJD36" s="516"/>
      <c r="CJE36" s="516"/>
      <c r="CJF36" s="516"/>
      <c r="CJG36" s="516"/>
      <c r="CJH36" s="516"/>
      <c r="CJI36" s="516"/>
      <c r="CJJ36" s="516"/>
      <c r="CJK36" s="516"/>
      <c r="CJL36" s="516"/>
      <c r="CJM36" s="516"/>
      <c r="CJN36" s="516"/>
      <c r="CJO36" s="516"/>
      <c r="CJP36" s="516"/>
      <c r="CJQ36" s="516"/>
      <c r="CJR36" s="516"/>
      <c r="CJS36" s="516"/>
      <c r="CJT36" s="516"/>
      <c r="CJU36" s="516"/>
      <c r="CJV36" s="516"/>
      <c r="CJW36" s="516"/>
      <c r="CJX36" s="516"/>
      <c r="CJY36" s="516"/>
      <c r="CJZ36" s="516"/>
      <c r="CKA36" s="516"/>
      <c r="CKB36" s="516"/>
      <c r="CKC36" s="516"/>
      <c r="CKD36" s="516"/>
      <c r="CKE36" s="516"/>
      <c r="CKF36" s="516"/>
      <c r="CKG36" s="516"/>
      <c r="CKH36" s="516"/>
      <c r="CKI36" s="516"/>
      <c r="CKJ36" s="516"/>
      <c r="CKK36" s="516"/>
      <c r="CKL36" s="516"/>
      <c r="CKM36" s="516"/>
      <c r="CKN36" s="516"/>
      <c r="CKO36" s="516"/>
      <c r="CKP36" s="516"/>
      <c r="CKQ36" s="516"/>
      <c r="CKR36" s="516"/>
      <c r="CKS36" s="516"/>
      <c r="CKT36" s="516"/>
      <c r="CKU36" s="516"/>
      <c r="CKV36" s="516"/>
      <c r="CKW36" s="516"/>
      <c r="CKX36" s="516"/>
      <c r="CKY36" s="516"/>
      <c r="CKZ36" s="516"/>
      <c r="CLA36" s="516"/>
      <c r="CLB36" s="516"/>
      <c r="CLC36" s="516"/>
      <c r="CLD36" s="516"/>
      <c r="CLE36" s="516"/>
      <c r="CLF36" s="516"/>
      <c r="CLG36" s="516"/>
      <c r="CLH36" s="516"/>
      <c r="CLI36" s="516"/>
      <c r="CLJ36" s="516"/>
      <c r="CLK36" s="516"/>
      <c r="CLL36" s="516"/>
      <c r="CLM36" s="516"/>
      <c r="CLN36" s="516"/>
      <c r="CLO36" s="516"/>
      <c r="CLP36" s="516"/>
      <c r="CLQ36" s="516"/>
      <c r="CLR36" s="516"/>
      <c r="CLS36" s="516"/>
      <c r="CLT36" s="516"/>
      <c r="CLU36" s="516"/>
      <c r="CLV36" s="516"/>
      <c r="CLW36" s="516"/>
      <c r="CLX36" s="516"/>
      <c r="CLY36" s="516"/>
      <c r="CLZ36" s="516"/>
      <c r="CMA36" s="516"/>
      <c r="CMB36" s="516"/>
      <c r="CMC36" s="516"/>
      <c r="CMD36" s="516"/>
      <c r="CME36" s="516"/>
      <c r="CMF36" s="516"/>
      <c r="CMG36" s="516"/>
      <c r="CMH36" s="516"/>
      <c r="CMI36" s="516"/>
      <c r="CMJ36" s="516"/>
      <c r="CMK36" s="516"/>
      <c r="CML36" s="516"/>
      <c r="CMM36" s="516"/>
      <c r="CMN36" s="516"/>
      <c r="CMO36" s="516"/>
      <c r="CMP36" s="516"/>
      <c r="CMQ36" s="516"/>
      <c r="CMR36" s="516"/>
      <c r="CMS36" s="516"/>
      <c r="CMT36" s="516"/>
      <c r="CMU36" s="516"/>
      <c r="CMV36" s="516"/>
      <c r="CMW36" s="516"/>
      <c r="CMX36" s="516"/>
      <c r="CMY36" s="516"/>
      <c r="CMZ36" s="516"/>
      <c r="CNA36" s="516"/>
      <c r="CNB36" s="516"/>
      <c r="CNC36" s="516"/>
      <c r="CND36" s="516"/>
      <c r="CNE36" s="516"/>
      <c r="CNF36" s="516"/>
      <c r="CNG36" s="516"/>
      <c r="CNH36" s="516"/>
      <c r="CNI36" s="516"/>
      <c r="CNJ36" s="516"/>
      <c r="CNK36" s="516"/>
      <c r="CNL36" s="516"/>
      <c r="CNM36" s="516"/>
      <c r="CNN36" s="516"/>
      <c r="CNO36" s="516"/>
      <c r="CNP36" s="516"/>
      <c r="CNQ36" s="516"/>
      <c r="CNR36" s="516"/>
      <c r="CNS36" s="516"/>
      <c r="CNT36" s="516"/>
      <c r="CNU36" s="516"/>
      <c r="CNV36" s="516"/>
      <c r="CNW36" s="516"/>
      <c r="CNX36" s="516"/>
      <c r="CNY36" s="516"/>
      <c r="CNZ36" s="516"/>
      <c r="COA36" s="516"/>
      <c r="COB36" s="516"/>
      <c r="COC36" s="516"/>
      <c r="COD36" s="516"/>
      <c r="COE36" s="516"/>
      <c r="COF36" s="516"/>
      <c r="COG36" s="516"/>
      <c r="COH36" s="516"/>
      <c r="COI36" s="516"/>
      <c r="COJ36" s="516"/>
      <c r="COK36" s="516"/>
      <c r="COL36" s="516"/>
      <c r="COM36" s="516"/>
      <c r="CON36" s="516"/>
      <c r="COO36" s="516"/>
      <c r="COP36" s="516"/>
      <c r="COQ36" s="516"/>
      <c r="COR36" s="516"/>
      <c r="COS36" s="516"/>
      <c r="COT36" s="516"/>
      <c r="COU36" s="516"/>
      <c r="COV36" s="516"/>
      <c r="COW36" s="516"/>
      <c r="COX36" s="516"/>
      <c r="COY36" s="516"/>
      <c r="COZ36" s="516"/>
      <c r="CPA36" s="516"/>
      <c r="CPB36" s="516"/>
      <c r="CPC36" s="516"/>
      <c r="CPD36" s="516"/>
      <c r="CPE36" s="516"/>
      <c r="CPF36" s="516"/>
      <c r="CPG36" s="516"/>
      <c r="CPH36" s="516"/>
      <c r="CPI36" s="516"/>
      <c r="CPJ36" s="516"/>
      <c r="CPK36" s="516"/>
      <c r="CPL36" s="516"/>
      <c r="CPM36" s="516"/>
      <c r="CPN36" s="516"/>
      <c r="CPO36" s="516"/>
      <c r="CPP36" s="516"/>
      <c r="CPQ36" s="516"/>
      <c r="CPR36" s="516"/>
      <c r="CPS36" s="516"/>
      <c r="CPT36" s="516"/>
      <c r="CPU36" s="516"/>
      <c r="CPV36" s="516"/>
      <c r="CPW36" s="516"/>
      <c r="CPX36" s="516"/>
      <c r="CPY36" s="516"/>
      <c r="CPZ36" s="516"/>
      <c r="CQA36" s="516"/>
      <c r="CQB36" s="516"/>
      <c r="CQC36" s="516"/>
      <c r="CQD36" s="516"/>
      <c r="CQE36" s="516"/>
      <c r="CQF36" s="516"/>
      <c r="CQG36" s="516"/>
      <c r="CQH36" s="516"/>
      <c r="CQI36" s="516"/>
      <c r="CQJ36" s="516"/>
      <c r="CQK36" s="516"/>
      <c r="CQL36" s="516"/>
      <c r="CQM36" s="516"/>
      <c r="CQN36" s="516"/>
      <c r="CQO36" s="516"/>
      <c r="CQP36" s="516"/>
      <c r="CQQ36" s="516"/>
      <c r="CQR36" s="516"/>
      <c r="CQS36" s="516"/>
      <c r="CQT36" s="516"/>
      <c r="CQU36" s="516"/>
      <c r="CQV36" s="516"/>
      <c r="CQW36" s="516"/>
      <c r="CQX36" s="516"/>
      <c r="CQY36" s="516"/>
      <c r="CQZ36" s="516"/>
      <c r="CRA36" s="516"/>
      <c r="CRB36" s="516"/>
      <c r="CRC36" s="516"/>
      <c r="CRD36" s="516"/>
      <c r="CRE36" s="516"/>
      <c r="CRF36" s="516"/>
      <c r="CRG36" s="516"/>
      <c r="CRH36" s="516"/>
      <c r="CRI36" s="516"/>
      <c r="CRJ36" s="516"/>
      <c r="CRK36" s="516"/>
      <c r="CRL36" s="516"/>
      <c r="CRM36" s="516"/>
      <c r="CRN36" s="516"/>
      <c r="CRO36" s="516"/>
      <c r="CRP36" s="516"/>
      <c r="CRQ36" s="516"/>
      <c r="CRR36" s="516"/>
      <c r="CRS36" s="516"/>
      <c r="CRT36" s="516"/>
      <c r="CRU36" s="516"/>
      <c r="CRV36" s="516"/>
      <c r="CRW36" s="516"/>
      <c r="CRX36" s="516"/>
      <c r="CRY36" s="516"/>
      <c r="CRZ36" s="516"/>
      <c r="CSA36" s="516"/>
      <c r="CSB36" s="516"/>
      <c r="CSC36" s="516"/>
      <c r="CSD36" s="516"/>
      <c r="CSE36" s="516"/>
      <c r="CSF36" s="516"/>
      <c r="CSG36" s="516"/>
      <c r="CSH36" s="516"/>
      <c r="CSI36" s="516"/>
      <c r="CSJ36" s="516"/>
      <c r="CSK36" s="516"/>
      <c r="CSL36" s="516"/>
      <c r="CSM36" s="516"/>
      <c r="CSN36" s="516"/>
      <c r="CSO36" s="516"/>
      <c r="CSP36" s="516"/>
      <c r="CSQ36" s="516"/>
      <c r="CSR36" s="516"/>
      <c r="CSS36" s="516"/>
      <c r="CST36" s="516"/>
      <c r="CSU36" s="516"/>
      <c r="CSV36" s="516"/>
      <c r="CSW36" s="516"/>
      <c r="CSX36" s="516"/>
      <c r="CSY36" s="516"/>
      <c r="CSZ36" s="516"/>
      <c r="CTA36" s="516"/>
      <c r="CTB36" s="516"/>
      <c r="CTC36" s="516"/>
      <c r="CTD36" s="516"/>
      <c r="CTE36" s="516"/>
      <c r="CTF36" s="516"/>
      <c r="CTG36" s="516"/>
      <c r="CTH36" s="516"/>
      <c r="CTI36" s="516"/>
      <c r="CTJ36" s="516"/>
      <c r="CTK36" s="516"/>
      <c r="CTL36" s="516"/>
      <c r="CTM36" s="516"/>
      <c r="CTN36" s="516"/>
      <c r="CTO36" s="516"/>
      <c r="CTP36" s="516"/>
      <c r="CTQ36" s="516"/>
      <c r="CTR36" s="516"/>
      <c r="CTS36" s="516"/>
      <c r="CTT36" s="516"/>
      <c r="CTU36" s="516"/>
      <c r="CTV36" s="516"/>
      <c r="CTW36" s="516"/>
      <c r="CTX36" s="516"/>
      <c r="CTY36" s="516"/>
      <c r="CTZ36" s="516"/>
      <c r="CUA36" s="516"/>
      <c r="CUB36" s="516"/>
      <c r="CUC36" s="516"/>
      <c r="CUD36" s="516"/>
      <c r="CUE36" s="516"/>
      <c r="CUF36" s="516"/>
      <c r="CUG36" s="516"/>
      <c r="CUH36" s="516"/>
      <c r="CUI36" s="516"/>
      <c r="CUJ36" s="516"/>
      <c r="CUK36" s="516"/>
      <c r="CUL36" s="516"/>
      <c r="CUM36" s="516"/>
      <c r="CUN36" s="516"/>
      <c r="CUO36" s="516"/>
      <c r="CUP36" s="516"/>
      <c r="CUQ36" s="516"/>
      <c r="CUR36" s="516"/>
      <c r="CUS36" s="516"/>
      <c r="CUT36" s="516"/>
      <c r="CUU36" s="516"/>
      <c r="CUV36" s="516"/>
      <c r="CUW36" s="516"/>
      <c r="CUX36" s="516"/>
      <c r="CUY36" s="516"/>
      <c r="CUZ36" s="516"/>
      <c r="CVA36" s="516"/>
      <c r="CVB36" s="516"/>
      <c r="CVC36" s="516"/>
      <c r="CVD36" s="516"/>
      <c r="CVE36" s="516"/>
      <c r="CVF36" s="516"/>
      <c r="CVG36" s="516"/>
      <c r="CVH36" s="516"/>
      <c r="CVI36" s="516"/>
      <c r="CVJ36" s="516"/>
      <c r="CVK36" s="516"/>
      <c r="CVL36" s="516"/>
      <c r="CVM36" s="516"/>
      <c r="CVN36" s="516"/>
      <c r="CVO36" s="516"/>
      <c r="CVP36" s="516"/>
      <c r="CVQ36" s="516"/>
      <c r="CVR36" s="516"/>
      <c r="CVS36" s="516"/>
      <c r="CVT36" s="516"/>
      <c r="CVU36" s="516"/>
      <c r="CVV36" s="516"/>
      <c r="CVW36" s="516"/>
      <c r="CVX36" s="516"/>
      <c r="CVY36" s="516"/>
      <c r="CVZ36" s="516"/>
      <c r="CWA36" s="516"/>
      <c r="CWB36" s="516"/>
      <c r="CWC36" s="516"/>
      <c r="CWD36" s="516"/>
      <c r="CWE36" s="516"/>
      <c r="CWF36" s="516"/>
      <c r="CWG36" s="516"/>
      <c r="CWH36" s="516"/>
      <c r="CWI36" s="516"/>
      <c r="CWJ36" s="516"/>
      <c r="CWK36" s="516"/>
      <c r="CWL36" s="516"/>
      <c r="CWM36" s="516"/>
      <c r="CWN36" s="516"/>
      <c r="CWO36" s="516"/>
      <c r="CWP36" s="516"/>
      <c r="CWQ36" s="516"/>
      <c r="CWR36" s="516"/>
      <c r="CWS36" s="516"/>
      <c r="CWT36" s="516"/>
      <c r="CWU36" s="516"/>
      <c r="CWV36" s="516"/>
      <c r="CWW36" s="516"/>
      <c r="CWX36" s="516"/>
      <c r="CWY36" s="516"/>
      <c r="CWZ36" s="516"/>
      <c r="CXA36" s="516"/>
      <c r="CXB36" s="516"/>
      <c r="CXC36" s="516"/>
      <c r="CXD36" s="516"/>
      <c r="CXE36" s="516"/>
      <c r="CXF36" s="516"/>
      <c r="CXG36" s="516"/>
      <c r="CXH36" s="516"/>
      <c r="CXI36" s="516"/>
      <c r="CXJ36" s="516"/>
      <c r="CXK36" s="516"/>
      <c r="CXL36" s="516"/>
      <c r="CXM36" s="516"/>
      <c r="CXN36" s="516"/>
      <c r="CXO36" s="516"/>
      <c r="CXP36" s="516"/>
      <c r="CXQ36" s="516"/>
      <c r="CXR36" s="516"/>
      <c r="CXS36" s="516"/>
      <c r="CXT36" s="516"/>
      <c r="CXU36" s="516"/>
      <c r="CXV36" s="516"/>
      <c r="CXW36" s="516"/>
      <c r="CXX36" s="516"/>
      <c r="CXY36" s="516"/>
      <c r="CXZ36" s="516"/>
      <c r="CYA36" s="516"/>
      <c r="CYB36" s="516"/>
      <c r="CYC36" s="516"/>
      <c r="CYD36" s="516"/>
      <c r="CYE36" s="516"/>
      <c r="CYF36" s="516"/>
      <c r="CYG36" s="516"/>
      <c r="CYH36" s="516"/>
      <c r="CYI36" s="516"/>
      <c r="CYJ36" s="516"/>
      <c r="CYK36" s="516"/>
      <c r="CYL36" s="516"/>
      <c r="CYM36" s="516"/>
      <c r="CYN36" s="516"/>
      <c r="CYO36" s="516"/>
      <c r="CYP36" s="516"/>
      <c r="CYQ36" s="516"/>
      <c r="CYR36" s="516"/>
      <c r="CYS36" s="516"/>
      <c r="CYT36" s="516"/>
      <c r="CYU36" s="516"/>
      <c r="CYV36" s="516"/>
      <c r="CYW36" s="516"/>
      <c r="CYX36" s="516"/>
      <c r="CYY36" s="516"/>
      <c r="CYZ36" s="516"/>
      <c r="CZA36" s="516"/>
      <c r="CZB36" s="516"/>
      <c r="CZC36" s="516"/>
      <c r="CZD36" s="516"/>
      <c r="CZE36" s="516"/>
      <c r="CZF36" s="516"/>
      <c r="CZG36" s="516"/>
      <c r="CZH36" s="516"/>
      <c r="CZI36" s="516"/>
      <c r="CZJ36" s="516"/>
      <c r="CZK36" s="516"/>
      <c r="CZL36" s="516"/>
      <c r="CZM36" s="516"/>
      <c r="CZN36" s="516"/>
      <c r="CZO36" s="516"/>
      <c r="CZP36" s="516"/>
      <c r="CZQ36" s="516"/>
      <c r="CZR36" s="516"/>
      <c r="CZS36" s="516"/>
      <c r="CZT36" s="516"/>
      <c r="CZU36" s="516"/>
      <c r="CZV36" s="516"/>
      <c r="CZW36" s="516"/>
      <c r="CZX36" s="516"/>
      <c r="CZY36" s="516"/>
      <c r="CZZ36" s="516"/>
      <c r="DAA36" s="516"/>
      <c r="DAB36" s="516"/>
      <c r="DAC36" s="516"/>
      <c r="DAD36" s="516"/>
      <c r="DAE36" s="516"/>
      <c r="DAF36" s="516"/>
      <c r="DAG36" s="516"/>
      <c r="DAH36" s="516"/>
      <c r="DAI36" s="516"/>
      <c r="DAJ36" s="516"/>
      <c r="DAK36" s="516"/>
      <c r="DAL36" s="516"/>
      <c r="DAM36" s="516"/>
      <c r="DAN36" s="516"/>
      <c r="DAO36" s="516"/>
      <c r="DAP36" s="516"/>
      <c r="DAQ36" s="516"/>
      <c r="DAR36" s="516"/>
      <c r="DAS36" s="516"/>
      <c r="DAT36" s="516"/>
      <c r="DAU36" s="516"/>
      <c r="DAV36" s="516"/>
      <c r="DAW36" s="516"/>
      <c r="DAX36" s="516"/>
      <c r="DAY36" s="516"/>
      <c r="DAZ36" s="516"/>
      <c r="DBA36" s="516"/>
      <c r="DBB36" s="516"/>
      <c r="DBC36" s="516"/>
      <c r="DBD36" s="516"/>
      <c r="DBE36" s="516"/>
      <c r="DBF36" s="516"/>
      <c r="DBG36" s="516"/>
      <c r="DBH36" s="516"/>
      <c r="DBI36" s="516"/>
      <c r="DBJ36" s="516"/>
      <c r="DBK36" s="516"/>
      <c r="DBL36" s="516"/>
      <c r="DBM36" s="516"/>
      <c r="DBN36" s="516"/>
      <c r="DBO36" s="516"/>
      <c r="DBP36" s="516"/>
      <c r="DBQ36" s="516"/>
      <c r="DBR36" s="516"/>
      <c r="DBS36" s="516"/>
      <c r="DBT36" s="516"/>
      <c r="DBU36" s="516"/>
      <c r="DBV36" s="516"/>
      <c r="DBW36" s="516"/>
      <c r="DBX36" s="516"/>
      <c r="DBY36" s="516"/>
      <c r="DBZ36" s="516"/>
      <c r="DCA36" s="516"/>
      <c r="DCB36" s="516"/>
      <c r="DCC36" s="516"/>
      <c r="DCD36" s="516"/>
      <c r="DCE36" s="516"/>
      <c r="DCF36" s="516"/>
      <c r="DCG36" s="516"/>
      <c r="DCH36" s="516"/>
      <c r="DCI36" s="516"/>
      <c r="DCJ36" s="516"/>
      <c r="DCK36" s="516"/>
      <c r="DCL36" s="516"/>
      <c r="DCM36" s="516"/>
      <c r="DCN36" s="516"/>
      <c r="DCO36" s="516"/>
      <c r="DCP36" s="516"/>
      <c r="DCQ36" s="516"/>
      <c r="DCR36" s="516"/>
      <c r="DCS36" s="516"/>
      <c r="DCT36" s="516"/>
      <c r="DCU36" s="516"/>
      <c r="DCV36" s="516"/>
      <c r="DCW36" s="516"/>
      <c r="DCX36" s="516"/>
      <c r="DCY36" s="516"/>
      <c r="DCZ36" s="516"/>
      <c r="DDA36" s="516"/>
      <c r="DDB36" s="516"/>
      <c r="DDC36" s="516"/>
      <c r="DDD36" s="516"/>
      <c r="DDE36" s="516"/>
      <c r="DDF36" s="516"/>
      <c r="DDG36" s="516"/>
      <c r="DDH36" s="516"/>
      <c r="DDI36" s="516"/>
      <c r="DDJ36" s="516"/>
      <c r="DDK36" s="516"/>
      <c r="DDL36" s="516"/>
      <c r="DDM36" s="516"/>
      <c r="DDN36" s="516"/>
      <c r="DDO36" s="516"/>
      <c r="DDP36" s="516"/>
      <c r="DDQ36" s="516"/>
      <c r="DDR36" s="516"/>
      <c r="DDS36" s="516"/>
      <c r="DDT36" s="516"/>
      <c r="DDU36" s="516"/>
      <c r="DDV36" s="516"/>
      <c r="DDW36" s="516"/>
      <c r="DDX36" s="516"/>
      <c r="DDY36" s="516"/>
      <c r="DDZ36" s="516"/>
      <c r="DEA36" s="516"/>
      <c r="DEB36" s="516"/>
      <c r="DEC36" s="516"/>
      <c r="DED36" s="516"/>
      <c r="DEE36" s="516"/>
      <c r="DEF36" s="516"/>
      <c r="DEG36" s="516"/>
      <c r="DEH36" s="516"/>
      <c r="DEI36" s="516"/>
      <c r="DEJ36" s="516"/>
      <c r="DEK36" s="516"/>
      <c r="DEL36" s="516"/>
      <c r="DEM36" s="516"/>
      <c r="DEN36" s="516"/>
      <c r="DEO36" s="516"/>
      <c r="DEP36" s="516"/>
      <c r="DEQ36" s="516"/>
      <c r="DER36" s="516"/>
      <c r="DES36" s="516"/>
      <c r="DET36" s="516"/>
      <c r="DEU36" s="516"/>
      <c r="DEV36" s="516"/>
      <c r="DEW36" s="516"/>
      <c r="DEX36" s="516"/>
      <c r="DEY36" s="516"/>
      <c r="DEZ36" s="516"/>
      <c r="DFA36" s="516"/>
      <c r="DFB36" s="516"/>
      <c r="DFC36" s="516"/>
      <c r="DFD36" s="516"/>
      <c r="DFE36" s="516"/>
      <c r="DFF36" s="516"/>
      <c r="DFG36" s="516"/>
      <c r="DFH36" s="516"/>
      <c r="DFI36" s="516"/>
      <c r="DFJ36" s="516"/>
      <c r="DFK36" s="516"/>
      <c r="DFL36" s="516"/>
      <c r="DFM36" s="516"/>
      <c r="DFN36" s="516"/>
      <c r="DFO36" s="516"/>
      <c r="DFP36" s="516"/>
      <c r="DFQ36" s="516"/>
      <c r="DFR36" s="516"/>
      <c r="DFS36" s="516"/>
      <c r="DFT36" s="516"/>
      <c r="DFU36" s="516"/>
      <c r="DFV36" s="516"/>
      <c r="DFW36" s="516"/>
      <c r="DFX36" s="516"/>
      <c r="DFY36" s="516"/>
      <c r="DFZ36" s="516"/>
      <c r="DGA36" s="516"/>
      <c r="DGB36" s="516"/>
      <c r="DGC36" s="516"/>
      <c r="DGD36" s="516"/>
      <c r="DGE36" s="516"/>
      <c r="DGF36" s="516"/>
      <c r="DGG36" s="516"/>
      <c r="DGH36" s="516"/>
      <c r="DGI36" s="516"/>
      <c r="DGJ36" s="516"/>
      <c r="DGK36" s="516"/>
      <c r="DGL36" s="516"/>
      <c r="DGM36" s="516"/>
      <c r="DGN36" s="516"/>
      <c r="DGO36" s="516"/>
      <c r="DGP36" s="516"/>
      <c r="DGQ36" s="516"/>
      <c r="DGR36" s="516"/>
      <c r="DGS36" s="516"/>
      <c r="DGT36" s="516"/>
      <c r="DGU36" s="516"/>
      <c r="DGV36" s="516"/>
      <c r="DGW36" s="516"/>
      <c r="DGX36" s="516"/>
      <c r="DGY36" s="516"/>
      <c r="DGZ36" s="516"/>
      <c r="DHA36" s="516"/>
      <c r="DHB36" s="516"/>
      <c r="DHC36" s="516"/>
      <c r="DHD36" s="516"/>
      <c r="DHE36" s="516"/>
      <c r="DHF36" s="516"/>
      <c r="DHG36" s="516"/>
      <c r="DHH36" s="516"/>
      <c r="DHI36" s="516"/>
      <c r="DHJ36" s="516"/>
      <c r="DHK36" s="516"/>
      <c r="DHL36" s="516"/>
      <c r="DHM36" s="516"/>
      <c r="DHN36" s="516"/>
      <c r="DHO36" s="516"/>
      <c r="DHP36" s="516"/>
      <c r="DHQ36" s="516"/>
      <c r="DHR36" s="516"/>
      <c r="DHS36" s="516"/>
      <c r="DHT36" s="516"/>
      <c r="DHU36" s="516"/>
      <c r="DHV36" s="516"/>
      <c r="DHW36" s="516"/>
      <c r="DHX36" s="516"/>
      <c r="DHY36" s="516"/>
      <c r="DHZ36" s="516"/>
      <c r="DIA36" s="516"/>
      <c r="DIB36" s="516"/>
      <c r="DIC36" s="516"/>
      <c r="DID36" s="516"/>
      <c r="DIE36" s="516"/>
      <c r="DIF36" s="516"/>
      <c r="DIG36" s="516"/>
      <c r="DIH36" s="516"/>
      <c r="DII36" s="516"/>
      <c r="DIJ36" s="516"/>
      <c r="DIK36" s="516"/>
      <c r="DIL36" s="516"/>
      <c r="DIM36" s="516"/>
      <c r="DIN36" s="516"/>
      <c r="DIO36" s="516"/>
      <c r="DIP36" s="516"/>
      <c r="DIQ36" s="516"/>
      <c r="DIR36" s="516"/>
      <c r="DIS36" s="516"/>
      <c r="DIT36" s="516"/>
      <c r="DIU36" s="516"/>
      <c r="DIV36" s="516"/>
      <c r="DIW36" s="516"/>
      <c r="DIX36" s="516"/>
      <c r="DIY36" s="516"/>
      <c r="DIZ36" s="516"/>
      <c r="DJA36" s="516"/>
      <c r="DJB36" s="516"/>
      <c r="DJC36" s="516"/>
      <c r="DJD36" s="516"/>
      <c r="DJE36" s="516"/>
      <c r="DJF36" s="516"/>
      <c r="DJG36" s="516"/>
      <c r="DJH36" s="516"/>
      <c r="DJI36" s="516"/>
      <c r="DJJ36" s="516"/>
      <c r="DJK36" s="516"/>
      <c r="DJL36" s="516"/>
      <c r="DJM36" s="516"/>
      <c r="DJN36" s="516"/>
      <c r="DJO36" s="516"/>
      <c r="DJP36" s="516"/>
      <c r="DJQ36" s="516"/>
      <c r="DJR36" s="516"/>
      <c r="DJS36" s="516"/>
      <c r="DJT36" s="516"/>
      <c r="DJU36" s="516"/>
      <c r="DJV36" s="516"/>
      <c r="DJW36" s="516"/>
      <c r="DJX36" s="516"/>
      <c r="DJY36" s="516"/>
      <c r="DJZ36" s="516"/>
      <c r="DKA36" s="516"/>
      <c r="DKB36" s="516"/>
      <c r="DKC36" s="516"/>
      <c r="DKD36" s="516"/>
      <c r="DKE36" s="516"/>
      <c r="DKF36" s="516"/>
      <c r="DKG36" s="516"/>
      <c r="DKH36" s="516"/>
      <c r="DKI36" s="516"/>
      <c r="DKJ36" s="516"/>
      <c r="DKK36" s="516"/>
      <c r="DKL36" s="516"/>
      <c r="DKM36" s="516"/>
      <c r="DKN36" s="516"/>
      <c r="DKO36" s="516"/>
      <c r="DKP36" s="516"/>
      <c r="DKQ36" s="516"/>
      <c r="DKR36" s="516"/>
      <c r="DKS36" s="516"/>
      <c r="DKT36" s="516"/>
      <c r="DKU36" s="516"/>
      <c r="DKV36" s="516"/>
      <c r="DKW36" s="516"/>
      <c r="DKX36" s="516"/>
      <c r="DKY36" s="516"/>
      <c r="DKZ36" s="516"/>
      <c r="DLA36" s="516"/>
      <c r="DLB36" s="516"/>
      <c r="DLC36" s="516"/>
      <c r="DLD36" s="516"/>
      <c r="DLE36" s="516"/>
      <c r="DLF36" s="516"/>
      <c r="DLG36" s="516"/>
      <c r="DLH36" s="516"/>
      <c r="DLI36" s="516"/>
      <c r="DLJ36" s="516"/>
      <c r="DLK36" s="516"/>
      <c r="DLL36" s="516"/>
      <c r="DLM36" s="516"/>
      <c r="DLN36" s="516"/>
      <c r="DLO36" s="516"/>
      <c r="DLP36" s="516"/>
      <c r="DLQ36" s="516"/>
      <c r="DLR36" s="516"/>
      <c r="DLS36" s="516"/>
      <c r="DLT36" s="516"/>
      <c r="DLU36" s="516"/>
      <c r="DLV36" s="516"/>
      <c r="DLW36" s="516"/>
      <c r="DLX36" s="516"/>
      <c r="DLY36" s="516"/>
      <c r="DLZ36" s="516"/>
      <c r="DMA36" s="516"/>
      <c r="DMB36" s="516"/>
      <c r="DMC36" s="516"/>
      <c r="DMD36" s="516"/>
      <c r="DME36" s="516"/>
      <c r="DMF36" s="516"/>
      <c r="DMG36" s="516"/>
      <c r="DMH36" s="516"/>
      <c r="DMI36" s="516"/>
      <c r="DMJ36" s="516"/>
      <c r="DMK36" s="516"/>
      <c r="DML36" s="516"/>
      <c r="DMM36" s="516"/>
      <c r="DMN36" s="516"/>
      <c r="DMO36" s="516"/>
      <c r="DMP36" s="516"/>
      <c r="DMQ36" s="516"/>
      <c r="DMR36" s="516"/>
      <c r="DMS36" s="516"/>
      <c r="DMT36" s="516"/>
      <c r="DMU36" s="516"/>
      <c r="DMV36" s="516"/>
      <c r="DMW36" s="516"/>
      <c r="DMX36" s="516"/>
      <c r="DMY36" s="516"/>
      <c r="DMZ36" s="516"/>
      <c r="DNA36" s="516"/>
      <c r="DNB36" s="516"/>
      <c r="DNC36" s="516"/>
      <c r="DND36" s="516"/>
      <c r="DNE36" s="516"/>
      <c r="DNF36" s="516"/>
      <c r="DNG36" s="516"/>
      <c r="DNH36" s="516"/>
      <c r="DNI36" s="516"/>
      <c r="DNJ36" s="516"/>
      <c r="DNK36" s="516"/>
      <c r="DNL36" s="516"/>
      <c r="DNM36" s="516"/>
      <c r="DNN36" s="516"/>
      <c r="DNO36" s="516"/>
      <c r="DNP36" s="516"/>
      <c r="DNQ36" s="516"/>
      <c r="DNR36" s="516"/>
      <c r="DNS36" s="516"/>
      <c r="DNT36" s="516"/>
      <c r="DNU36" s="516"/>
      <c r="DNV36" s="516"/>
      <c r="DNW36" s="516"/>
      <c r="DNX36" s="516"/>
      <c r="DNY36" s="516"/>
      <c r="DNZ36" s="516"/>
      <c r="DOA36" s="516"/>
      <c r="DOB36" s="516"/>
      <c r="DOC36" s="516"/>
      <c r="DOD36" s="516"/>
      <c r="DOE36" s="516"/>
      <c r="DOF36" s="516"/>
      <c r="DOG36" s="516"/>
      <c r="DOH36" s="516"/>
      <c r="DOI36" s="516"/>
      <c r="DOJ36" s="516"/>
      <c r="DOK36" s="516"/>
      <c r="DOL36" s="516"/>
      <c r="DOM36" s="516"/>
      <c r="DON36" s="516"/>
      <c r="DOO36" s="516"/>
      <c r="DOP36" s="516"/>
      <c r="DOQ36" s="516"/>
      <c r="DOR36" s="516"/>
      <c r="DOS36" s="516"/>
      <c r="DOT36" s="516"/>
      <c r="DOU36" s="516"/>
      <c r="DOV36" s="516"/>
      <c r="DOW36" s="516"/>
      <c r="DOX36" s="516"/>
      <c r="DOY36" s="516"/>
      <c r="DOZ36" s="516"/>
      <c r="DPA36" s="516"/>
      <c r="DPB36" s="516"/>
      <c r="DPC36" s="516"/>
      <c r="DPD36" s="516"/>
      <c r="DPE36" s="516"/>
      <c r="DPF36" s="516"/>
      <c r="DPG36" s="516"/>
      <c r="DPH36" s="516"/>
      <c r="DPI36" s="516"/>
      <c r="DPJ36" s="516"/>
      <c r="DPK36" s="516"/>
      <c r="DPL36" s="516"/>
      <c r="DPM36" s="516"/>
      <c r="DPN36" s="516"/>
      <c r="DPO36" s="516"/>
      <c r="DPP36" s="516"/>
      <c r="DPQ36" s="516"/>
      <c r="DPR36" s="516"/>
      <c r="DPS36" s="516"/>
      <c r="DPT36" s="516"/>
      <c r="DPU36" s="516"/>
      <c r="DPV36" s="516"/>
      <c r="DPW36" s="516"/>
      <c r="DPX36" s="516"/>
      <c r="DPY36" s="516"/>
      <c r="DPZ36" s="516"/>
      <c r="DQA36" s="516"/>
      <c r="DQB36" s="516"/>
      <c r="DQC36" s="516"/>
      <c r="DQD36" s="516"/>
      <c r="DQE36" s="516"/>
      <c r="DQF36" s="516"/>
      <c r="DQG36" s="516"/>
      <c r="DQH36" s="516"/>
      <c r="DQI36" s="516"/>
      <c r="DQJ36" s="516"/>
      <c r="DQK36" s="516"/>
      <c r="DQL36" s="516"/>
      <c r="DQM36" s="516"/>
      <c r="DQN36" s="516"/>
      <c r="DQO36" s="516"/>
      <c r="DQP36" s="516"/>
      <c r="DQQ36" s="516"/>
      <c r="DQR36" s="516"/>
      <c r="DQS36" s="516"/>
      <c r="DQT36" s="516"/>
      <c r="DQU36" s="516"/>
      <c r="DQV36" s="516"/>
      <c r="DQW36" s="516"/>
      <c r="DQX36" s="516"/>
      <c r="DQY36" s="516"/>
      <c r="DQZ36" s="516"/>
      <c r="DRA36" s="516"/>
      <c r="DRB36" s="516"/>
      <c r="DRC36" s="516"/>
      <c r="DRD36" s="516"/>
      <c r="DRE36" s="516"/>
      <c r="DRF36" s="516"/>
      <c r="DRG36" s="516"/>
      <c r="DRH36" s="516"/>
      <c r="DRI36" s="516"/>
      <c r="DRJ36" s="516"/>
      <c r="DRK36" s="516"/>
      <c r="DRL36" s="516"/>
      <c r="DRM36" s="516"/>
      <c r="DRN36" s="516"/>
      <c r="DRO36" s="516"/>
      <c r="DRP36" s="516"/>
      <c r="DRQ36" s="516"/>
      <c r="DRR36" s="516"/>
      <c r="DRS36" s="516"/>
      <c r="DRT36" s="516"/>
      <c r="DRU36" s="516"/>
      <c r="DRV36" s="516"/>
      <c r="DRW36" s="516"/>
      <c r="DRX36" s="516"/>
      <c r="DRY36" s="516"/>
      <c r="DRZ36" s="516"/>
      <c r="DSA36" s="516"/>
      <c r="DSB36" s="516"/>
      <c r="DSC36" s="516"/>
      <c r="DSD36" s="516"/>
      <c r="DSE36" s="516"/>
      <c r="DSF36" s="516"/>
      <c r="DSG36" s="516"/>
      <c r="DSH36" s="516"/>
      <c r="DSI36" s="516"/>
      <c r="DSJ36" s="516"/>
      <c r="DSK36" s="516"/>
      <c r="DSL36" s="516"/>
      <c r="DSM36" s="516"/>
      <c r="DSN36" s="516"/>
      <c r="DSO36" s="516"/>
      <c r="DSP36" s="516"/>
      <c r="DSQ36" s="516"/>
      <c r="DSR36" s="516"/>
      <c r="DSS36" s="516"/>
      <c r="DST36" s="516"/>
      <c r="DSU36" s="516"/>
      <c r="DSV36" s="516"/>
      <c r="DSW36" s="516"/>
      <c r="DSX36" s="516"/>
      <c r="DSY36" s="516"/>
      <c r="DSZ36" s="516"/>
      <c r="DTA36" s="516"/>
      <c r="DTB36" s="516"/>
      <c r="DTC36" s="516"/>
      <c r="DTD36" s="516"/>
      <c r="DTE36" s="516"/>
      <c r="DTF36" s="516"/>
      <c r="DTG36" s="516"/>
      <c r="DTH36" s="516"/>
      <c r="DTI36" s="516"/>
      <c r="DTJ36" s="516"/>
      <c r="DTK36" s="516"/>
      <c r="DTL36" s="516"/>
      <c r="DTM36" s="516"/>
      <c r="DTN36" s="516"/>
      <c r="DTO36" s="516"/>
      <c r="DTP36" s="516"/>
      <c r="DTQ36" s="516"/>
      <c r="DTR36" s="516"/>
      <c r="DTS36" s="516"/>
      <c r="DTT36" s="516"/>
      <c r="DTU36" s="516"/>
      <c r="DTV36" s="516"/>
      <c r="DTW36" s="516"/>
      <c r="DTX36" s="516"/>
      <c r="DTY36" s="516"/>
      <c r="DTZ36" s="516"/>
      <c r="DUA36" s="516"/>
      <c r="DUB36" s="516"/>
      <c r="DUC36" s="516"/>
      <c r="DUD36" s="516"/>
      <c r="DUE36" s="516"/>
      <c r="DUF36" s="516"/>
      <c r="DUG36" s="516"/>
      <c r="DUH36" s="516"/>
      <c r="DUI36" s="516"/>
      <c r="DUJ36" s="516"/>
      <c r="DUK36" s="516"/>
      <c r="DUL36" s="516"/>
      <c r="DUM36" s="516"/>
      <c r="DUN36" s="516"/>
      <c r="DUO36" s="516"/>
      <c r="DUP36" s="516"/>
      <c r="DUQ36" s="516"/>
      <c r="DUR36" s="516"/>
      <c r="DUS36" s="516"/>
      <c r="DUT36" s="516"/>
      <c r="DUU36" s="516"/>
      <c r="DUV36" s="516"/>
      <c r="DUW36" s="516"/>
      <c r="DUX36" s="516"/>
      <c r="DUY36" s="516"/>
      <c r="DUZ36" s="516"/>
      <c r="DVA36" s="516"/>
      <c r="DVB36" s="516"/>
      <c r="DVC36" s="516"/>
      <c r="DVD36" s="516"/>
      <c r="DVE36" s="516"/>
      <c r="DVF36" s="516"/>
      <c r="DVG36" s="516"/>
      <c r="DVH36" s="516"/>
      <c r="DVI36" s="516"/>
      <c r="DVJ36" s="516"/>
      <c r="DVK36" s="516"/>
      <c r="DVL36" s="516"/>
      <c r="DVM36" s="516"/>
      <c r="DVN36" s="516"/>
      <c r="DVO36" s="516"/>
      <c r="DVP36" s="516"/>
      <c r="DVQ36" s="516"/>
      <c r="DVR36" s="516"/>
      <c r="DVS36" s="516"/>
      <c r="DVT36" s="516"/>
      <c r="DVU36" s="516"/>
      <c r="DVV36" s="516"/>
      <c r="DVW36" s="516"/>
      <c r="DVX36" s="516"/>
      <c r="DVY36" s="516"/>
      <c r="DVZ36" s="516"/>
      <c r="DWA36" s="516"/>
      <c r="DWB36" s="516"/>
      <c r="DWC36" s="516"/>
      <c r="DWD36" s="516"/>
      <c r="DWE36" s="516"/>
      <c r="DWF36" s="516"/>
      <c r="DWG36" s="516"/>
      <c r="DWH36" s="516"/>
      <c r="DWI36" s="516"/>
      <c r="DWJ36" s="516"/>
      <c r="DWK36" s="516"/>
      <c r="DWL36" s="516"/>
      <c r="DWM36" s="516"/>
      <c r="DWN36" s="516"/>
      <c r="DWO36" s="516"/>
      <c r="DWP36" s="516"/>
      <c r="DWQ36" s="516"/>
      <c r="DWR36" s="516"/>
      <c r="DWS36" s="516"/>
      <c r="DWT36" s="516"/>
      <c r="DWU36" s="516"/>
      <c r="DWV36" s="516"/>
      <c r="DWW36" s="516"/>
      <c r="DWX36" s="516"/>
      <c r="DWY36" s="516"/>
      <c r="DWZ36" s="516"/>
      <c r="DXA36" s="516"/>
      <c r="DXB36" s="516"/>
      <c r="DXC36" s="516"/>
      <c r="DXD36" s="516"/>
      <c r="DXE36" s="516"/>
      <c r="DXF36" s="516"/>
      <c r="DXG36" s="516"/>
      <c r="DXH36" s="516"/>
      <c r="DXI36" s="516"/>
      <c r="DXJ36" s="516"/>
      <c r="DXK36" s="516"/>
      <c r="DXL36" s="516"/>
      <c r="DXM36" s="516"/>
      <c r="DXN36" s="516"/>
      <c r="DXO36" s="516"/>
      <c r="DXP36" s="516"/>
      <c r="DXQ36" s="516"/>
      <c r="DXR36" s="516"/>
      <c r="DXS36" s="516"/>
      <c r="DXT36" s="516"/>
      <c r="DXU36" s="516"/>
      <c r="DXV36" s="516"/>
      <c r="DXW36" s="516"/>
      <c r="DXX36" s="516"/>
      <c r="DXY36" s="516"/>
      <c r="DXZ36" s="516"/>
      <c r="DYA36" s="516"/>
      <c r="DYB36" s="516"/>
      <c r="DYC36" s="516"/>
      <c r="DYD36" s="516"/>
      <c r="DYE36" s="516"/>
      <c r="DYF36" s="516"/>
      <c r="DYG36" s="516"/>
      <c r="DYH36" s="516"/>
      <c r="DYI36" s="516"/>
      <c r="DYJ36" s="516"/>
      <c r="DYK36" s="516"/>
      <c r="DYL36" s="516"/>
      <c r="DYM36" s="516"/>
      <c r="DYN36" s="516"/>
      <c r="DYO36" s="516"/>
      <c r="DYP36" s="516"/>
      <c r="DYQ36" s="516"/>
      <c r="DYR36" s="516"/>
      <c r="DYS36" s="516"/>
      <c r="DYT36" s="516"/>
      <c r="DYU36" s="516"/>
      <c r="DYV36" s="516"/>
      <c r="DYW36" s="516"/>
      <c r="DYX36" s="516"/>
      <c r="DYY36" s="516"/>
      <c r="DYZ36" s="516"/>
      <c r="DZA36" s="516"/>
      <c r="DZB36" s="516"/>
      <c r="DZC36" s="516"/>
      <c r="DZD36" s="516"/>
      <c r="DZE36" s="516"/>
      <c r="DZF36" s="516"/>
      <c r="DZG36" s="516"/>
      <c r="DZH36" s="516"/>
      <c r="DZI36" s="516"/>
      <c r="DZJ36" s="516"/>
      <c r="DZK36" s="516"/>
      <c r="DZL36" s="516"/>
      <c r="DZM36" s="516"/>
      <c r="DZN36" s="516"/>
      <c r="DZO36" s="516"/>
      <c r="DZP36" s="516"/>
      <c r="DZQ36" s="516"/>
      <c r="DZR36" s="516"/>
      <c r="DZS36" s="516"/>
      <c r="DZT36" s="516"/>
      <c r="DZU36" s="516"/>
      <c r="DZV36" s="516"/>
      <c r="DZW36" s="516"/>
      <c r="DZX36" s="516"/>
      <c r="DZY36" s="516"/>
      <c r="DZZ36" s="516"/>
      <c r="EAA36" s="516"/>
      <c r="EAB36" s="516"/>
      <c r="EAC36" s="516"/>
      <c r="EAD36" s="516"/>
      <c r="EAE36" s="516"/>
      <c r="EAF36" s="516"/>
      <c r="EAG36" s="516"/>
      <c r="EAH36" s="516"/>
      <c r="EAI36" s="516"/>
      <c r="EAJ36" s="516"/>
      <c r="EAK36" s="516"/>
      <c r="EAL36" s="516"/>
      <c r="EAM36" s="516"/>
      <c r="EAN36" s="516"/>
      <c r="EAO36" s="516"/>
      <c r="EAP36" s="516"/>
      <c r="EAQ36" s="516"/>
      <c r="EAR36" s="516"/>
      <c r="EAS36" s="516"/>
      <c r="EAT36" s="516"/>
      <c r="EAU36" s="516"/>
      <c r="EAV36" s="516"/>
      <c r="EAW36" s="516"/>
      <c r="EAX36" s="516"/>
      <c r="EAY36" s="516"/>
      <c r="EAZ36" s="516"/>
      <c r="EBA36" s="516"/>
      <c r="EBB36" s="516"/>
      <c r="EBC36" s="516"/>
      <c r="EBD36" s="516"/>
      <c r="EBE36" s="516"/>
      <c r="EBF36" s="516"/>
      <c r="EBG36" s="516"/>
      <c r="EBH36" s="516"/>
      <c r="EBI36" s="516"/>
      <c r="EBJ36" s="516"/>
      <c r="EBK36" s="516"/>
      <c r="EBL36" s="516"/>
      <c r="EBM36" s="516"/>
      <c r="EBN36" s="516"/>
      <c r="EBO36" s="516"/>
      <c r="EBP36" s="516"/>
      <c r="EBQ36" s="516"/>
      <c r="EBR36" s="516"/>
      <c r="EBS36" s="516"/>
      <c r="EBT36" s="516"/>
      <c r="EBU36" s="516"/>
      <c r="EBV36" s="516"/>
      <c r="EBW36" s="516"/>
      <c r="EBX36" s="516"/>
      <c r="EBY36" s="516"/>
      <c r="EBZ36" s="516"/>
      <c r="ECA36" s="516"/>
      <c r="ECB36" s="516"/>
      <c r="ECC36" s="516"/>
      <c r="ECD36" s="516"/>
      <c r="ECE36" s="516"/>
      <c r="ECF36" s="516"/>
      <c r="ECG36" s="516"/>
      <c r="ECH36" s="516"/>
      <c r="ECI36" s="516"/>
      <c r="ECJ36" s="516"/>
      <c r="ECK36" s="516"/>
      <c r="ECL36" s="516"/>
      <c r="ECM36" s="516"/>
      <c r="ECN36" s="516"/>
      <c r="ECO36" s="516"/>
      <c r="ECP36" s="516"/>
      <c r="ECQ36" s="516"/>
      <c r="ECR36" s="516"/>
      <c r="ECS36" s="516"/>
      <c r="ECT36" s="516"/>
      <c r="ECU36" s="516"/>
      <c r="ECV36" s="516"/>
      <c r="ECW36" s="516"/>
      <c r="ECX36" s="516"/>
      <c r="ECY36" s="516"/>
      <c r="ECZ36" s="516"/>
      <c r="EDA36" s="516"/>
      <c r="EDB36" s="516"/>
      <c r="EDC36" s="516"/>
      <c r="EDD36" s="516"/>
      <c r="EDE36" s="516"/>
      <c r="EDF36" s="516"/>
      <c r="EDG36" s="516"/>
      <c r="EDH36" s="516"/>
      <c r="EDI36" s="516"/>
      <c r="EDJ36" s="516"/>
      <c r="EDK36" s="516"/>
      <c r="EDL36" s="516"/>
      <c r="EDM36" s="516"/>
      <c r="EDN36" s="516"/>
      <c r="EDO36" s="516"/>
      <c r="EDP36" s="516"/>
      <c r="EDQ36" s="516"/>
      <c r="EDR36" s="516"/>
      <c r="EDS36" s="516"/>
      <c r="EDT36" s="516"/>
      <c r="EDU36" s="516"/>
      <c r="EDV36" s="516"/>
      <c r="EDW36" s="516"/>
      <c r="EDX36" s="516"/>
      <c r="EDY36" s="516"/>
      <c r="EDZ36" s="516"/>
      <c r="EEA36" s="516"/>
      <c r="EEB36" s="516"/>
      <c r="EEC36" s="516"/>
      <c r="EED36" s="516"/>
      <c r="EEE36" s="516"/>
      <c r="EEF36" s="516"/>
      <c r="EEG36" s="516"/>
      <c r="EEH36" s="516"/>
      <c r="EEI36" s="516"/>
      <c r="EEJ36" s="516"/>
      <c r="EEK36" s="516"/>
      <c r="EEL36" s="516"/>
      <c r="EEM36" s="516"/>
      <c r="EEN36" s="516"/>
      <c r="EEO36" s="516"/>
      <c r="EEP36" s="516"/>
      <c r="EEQ36" s="516"/>
      <c r="EER36" s="516"/>
      <c r="EES36" s="516"/>
      <c r="EET36" s="516"/>
      <c r="EEU36" s="516"/>
      <c r="EEV36" s="516"/>
      <c r="EEW36" s="516"/>
      <c r="EEX36" s="516"/>
      <c r="EEY36" s="516"/>
      <c r="EEZ36" s="516"/>
      <c r="EFA36" s="516"/>
      <c r="EFB36" s="516"/>
      <c r="EFC36" s="516"/>
      <c r="EFD36" s="516"/>
      <c r="EFE36" s="516"/>
      <c r="EFF36" s="516"/>
      <c r="EFG36" s="516"/>
      <c r="EFH36" s="516"/>
      <c r="EFI36" s="516"/>
      <c r="EFJ36" s="516"/>
      <c r="EFK36" s="516"/>
      <c r="EFL36" s="516"/>
      <c r="EFM36" s="516"/>
      <c r="EFN36" s="516"/>
      <c r="EFO36" s="516"/>
      <c r="EFP36" s="516"/>
      <c r="EFQ36" s="516"/>
      <c r="EFR36" s="516"/>
      <c r="EFS36" s="516"/>
      <c r="EFT36" s="516"/>
      <c r="EFU36" s="516"/>
      <c r="EFV36" s="516"/>
      <c r="EFW36" s="516"/>
      <c r="EFX36" s="516"/>
      <c r="EFY36" s="516"/>
      <c r="EFZ36" s="516"/>
      <c r="EGA36" s="516"/>
      <c r="EGB36" s="516"/>
      <c r="EGC36" s="516"/>
      <c r="EGD36" s="516"/>
      <c r="EGE36" s="516"/>
      <c r="EGF36" s="516"/>
      <c r="EGG36" s="516"/>
      <c r="EGH36" s="516"/>
      <c r="EGI36" s="516"/>
      <c r="EGJ36" s="516"/>
      <c r="EGK36" s="516"/>
      <c r="EGL36" s="516"/>
      <c r="EGM36" s="516"/>
      <c r="EGN36" s="516"/>
      <c r="EGO36" s="516"/>
      <c r="EGP36" s="516"/>
      <c r="EGQ36" s="516"/>
      <c r="EGR36" s="516"/>
      <c r="EGS36" s="516"/>
      <c r="EGT36" s="516"/>
      <c r="EGU36" s="516"/>
      <c r="EGV36" s="516"/>
      <c r="EGW36" s="516"/>
      <c r="EGX36" s="516"/>
      <c r="EGY36" s="516"/>
      <c r="EGZ36" s="516"/>
      <c r="EHA36" s="516"/>
      <c r="EHB36" s="516"/>
      <c r="EHC36" s="516"/>
      <c r="EHD36" s="516"/>
      <c r="EHE36" s="516"/>
      <c r="EHF36" s="516"/>
      <c r="EHG36" s="516"/>
      <c r="EHH36" s="516"/>
      <c r="EHI36" s="516"/>
      <c r="EHJ36" s="516"/>
      <c r="EHK36" s="516"/>
      <c r="EHL36" s="516"/>
      <c r="EHM36" s="516"/>
      <c r="EHN36" s="516"/>
      <c r="EHO36" s="516"/>
      <c r="EHP36" s="516"/>
      <c r="EHQ36" s="516"/>
      <c r="EHR36" s="516"/>
      <c r="EHS36" s="516"/>
      <c r="EHT36" s="516"/>
      <c r="EHU36" s="516"/>
      <c r="EHV36" s="516"/>
      <c r="EHW36" s="516"/>
      <c r="EHX36" s="516"/>
      <c r="EHY36" s="516"/>
      <c r="EHZ36" s="516"/>
      <c r="EIA36" s="516"/>
      <c r="EIB36" s="516"/>
      <c r="EIC36" s="516"/>
      <c r="EID36" s="516"/>
      <c r="EIE36" s="516"/>
      <c r="EIF36" s="516"/>
      <c r="EIG36" s="516"/>
      <c r="EIH36" s="516"/>
      <c r="EII36" s="516"/>
      <c r="EIJ36" s="516"/>
      <c r="EIK36" s="516"/>
      <c r="EIL36" s="516"/>
      <c r="EIM36" s="516"/>
      <c r="EIN36" s="516"/>
      <c r="EIO36" s="516"/>
      <c r="EIP36" s="516"/>
      <c r="EIQ36" s="516"/>
      <c r="EIR36" s="516"/>
      <c r="EIS36" s="516"/>
      <c r="EIT36" s="516"/>
      <c r="EIU36" s="516"/>
      <c r="EIV36" s="516"/>
      <c r="EIW36" s="516"/>
      <c r="EIX36" s="516"/>
      <c r="EIY36" s="516"/>
      <c r="EIZ36" s="516"/>
      <c r="EJA36" s="516"/>
      <c r="EJB36" s="516"/>
      <c r="EJC36" s="516"/>
      <c r="EJD36" s="516"/>
      <c r="EJE36" s="516"/>
      <c r="EJF36" s="516"/>
      <c r="EJG36" s="516"/>
      <c r="EJH36" s="516"/>
      <c r="EJI36" s="516"/>
      <c r="EJJ36" s="516"/>
      <c r="EJK36" s="516"/>
      <c r="EJL36" s="516"/>
      <c r="EJM36" s="516"/>
      <c r="EJN36" s="516"/>
      <c r="EJO36" s="516"/>
      <c r="EJP36" s="516"/>
      <c r="EJQ36" s="516"/>
      <c r="EJR36" s="516"/>
      <c r="EJS36" s="516"/>
      <c r="EJT36" s="516"/>
      <c r="EJU36" s="516"/>
      <c r="EJV36" s="516"/>
      <c r="EJW36" s="516"/>
      <c r="EJX36" s="516"/>
      <c r="EJY36" s="516"/>
      <c r="EJZ36" s="516"/>
      <c r="EKA36" s="516"/>
      <c r="EKB36" s="516"/>
      <c r="EKC36" s="516"/>
      <c r="EKD36" s="516"/>
      <c r="EKE36" s="516"/>
      <c r="EKF36" s="516"/>
      <c r="EKG36" s="516"/>
      <c r="EKH36" s="516"/>
      <c r="EKI36" s="516"/>
      <c r="EKJ36" s="516"/>
      <c r="EKK36" s="516"/>
      <c r="EKL36" s="516"/>
      <c r="EKM36" s="516"/>
      <c r="EKN36" s="516"/>
      <c r="EKO36" s="516"/>
      <c r="EKP36" s="516"/>
      <c r="EKQ36" s="516"/>
      <c r="EKR36" s="516"/>
      <c r="EKS36" s="516"/>
      <c r="EKT36" s="516"/>
      <c r="EKU36" s="516"/>
      <c r="EKV36" s="516"/>
      <c r="EKW36" s="516"/>
      <c r="EKX36" s="516"/>
      <c r="EKY36" s="516"/>
      <c r="EKZ36" s="516"/>
      <c r="ELA36" s="516"/>
      <c r="ELB36" s="516"/>
      <c r="ELC36" s="516"/>
      <c r="ELD36" s="516"/>
      <c r="ELE36" s="516"/>
      <c r="ELF36" s="516"/>
      <c r="ELG36" s="516"/>
      <c r="ELH36" s="516"/>
      <c r="ELI36" s="516"/>
      <c r="ELJ36" s="516"/>
      <c r="ELK36" s="516"/>
      <c r="ELL36" s="516"/>
      <c r="ELM36" s="516"/>
      <c r="ELN36" s="516"/>
      <c r="ELO36" s="516"/>
      <c r="ELP36" s="516"/>
      <c r="ELQ36" s="516"/>
      <c r="ELR36" s="516"/>
      <c r="ELS36" s="516"/>
      <c r="ELT36" s="516"/>
      <c r="ELU36" s="516"/>
      <c r="ELV36" s="516"/>
      <c r="ELW36" s="516"/>
      <c r="ELX36" s="516"/>
      <c r="ELY36" s="516"/>
      <c r="ELZ36" s="516"/>
      <c r="EMA36" s="516"/>
      <c r="EMB36" s="516"/>
      <c r="EMC36" s="516"/>
      <c r="EMD36" s="516"/>
      <c r="EME36" s="516"/>
      <c r="EMF36" s="516"/>
      <c r="EMG36" s="516"/>
      <c r="EMH36" s="516"/>
      <c r="EMI36" s="516"/>
      <c r="EMJ36" s="516"/>
      <c r="EMK36" s="516"/>
      <c r="EML36" s="516"/>
      <c r="EMM36" s="516"/>
      <c r="EMN36" s="516"/>
      <c r="EMO36" s="516"/>
      <c r="EMP36" s="516"/>
      <c r="EMQ36" s="516"/>
      <c r="EMR36" s="516"/>
      <c r="EMS36" s="516"/>
      <c r="EMT36" s="516"/>
      <c r="EMU36" s="516"/>
      <c r="EMV36" s="516"/>
      <c r="EMW36" s="516"/>
      <c r="EMX36" s="516"/>
      <c r="EMY36" s="516"/>
      <c r="EMZ36" s="516"/>
      <c r="ENA36" s="516"/>
      <c r="ENB36" s="516"/>
      <c r="ENC36" s="516"/>
      <c r="END36" s="516"/>
      <c r="ENE36" s="516"/>
      <c r="ENF36" s="516"/>
      <c r="ENG36" s="516"/>
      <c r="ENH36" s="516"/>
      <c r="ENI36" s="516"/>
      <c r="ENJ36" s="516"/>
      <c r="ENK36" s="516"/>
      <c r="ENL36" s="516"/>
      <c r="ENM36" s="516"/>
      <c r="ENN36" s="516"/>
      <c r="ENO36" s="516"/>
      <c r="ENP36" s="516"/>
      <c r="ENQ36" s="516"/>
      <c r="ENR36" s="516"/>
      <c r="ENS36" s="516"/>
      <c r="ENT36" s="516"/>
      <c r="ENU36" s="516"/>
      <c r="ENV36" s="516"/>
      <c r="ENW36" s="516"/>
      <c r="ENX36" s="516"/>
      <c r="ENY36" s="516"/>
      <c r="ENZ36" s="516"/>
      <c r="EOA36" s="516"/>
      <c r="EOB36" s="516"/>
      <c r="EOC36" s="516"/>
      <c r="EOD36" s="516"/>
      <c r="EOE36" s="516"/>
      <c r="EOF36" s="516"/>
      <c r="EOG36" s="516"/>
      <c r="EOH36" s="516"/>
      <c r="EOI36" s="516"/>
      <c r="EOJ36" s="516"/>
      <c r="EOK36" s="516"/>
      <c r="EOL36" s="516"/>
      <c r="EOM36" s="516"/>
      <c r="EON36" s="516"/>
      <c r="EOO36" s="516"/>
      <c r="EOP36" s="516"/>
      <c r="EOQ36" s="516"/>
      <c r="EOR36" s="516"/>
      <c r="EOS36" s="516"/>
      <c r="EOT36" s="516"/>
      <c r="EOU36" s="516"/>
      <c r="EOV36" s="516"/>
      <c r="EOW36" s="516"/>
      <c r="EOX36" s="516"/>
      <c r="EOY36" s="516"/>
      <c r="EOZ36" s="516"/>
      <c r="EPA36" s="516"/>
      <c r="EPB36" s="516"/>
      <c r="EPC36" s="516"/>
      <c r="EPD36" s="516"/>
      <c r="EPE36" s="516"/>
      <c r="EPF36" s="516"/>
      <c r="EPG36" s="516"/>
      <c r="EPH36" s="516"/>
      <c r="EPI36" s="516"/>
      <c r="EPJ36" s="516"/>
      <c r="EPK36" s="516"/>
      <c r="EPL36" s="516"/>
      <c r="EPM36" s="516"/>
      <c r="EPN36" s="516"/>
      <c r="EPO36" s="516"/>
      <c r="EPP36" s="516"/>
      <c r="EPQ36" s="516"/>
      <c r="EPR36" s="516"/>
      <c r="EPS36" s="516"/>
      <c r="EPT36" s="516"/>
      <c r="EPU36" s="516"/>
      <c r="EPV36" s="516"/>
      <c r="EPW36" s="516"/>
      <c r="EPX36" s="516"/>
      <c r="EPY36" s="516"/>
      <c r="EPZ36" s="516"/>
      <c r="EQA36" s="516"/>
      <c r="EQB36" s="516"/>
      <c r="EQC36" s="516"/>
      <c r="EQD36" s="516"/>
      <c r="EQE36" s="516"/>
      <c r="EQF36" s="516"/>
      <c r="EQG36" s="516"/>
      <c r="EQH36" s="516"/>
      <c r="EQI36" s="516"/>
      <c r="EQJ36" s="516"/>
      <c r="EQK36" s="516"/>
      <c r="EQL36" s="516"/>
      <c r="EQM36" s="516"/>
      <c r="EQN36" s="516"/>
      <c r="EQO36" s="516"/>
      <c r="EQP36" s="516"/>
      <c r="EQQ36" s="516"/>
      <c r="EQR36" s="516"/>
      <c r="EQS36" s="516"/>
      <c r="EQT36" s="516"/>
      <c r="EQU36" s="516"/>
      <c r="EQV36" s="516"/>
      <c r="EQW36" s="516"/>
      <c r="EQX36" s="516"/>
      <c r="EQY36" s="516"/>
      <c r="EQZ36" s="516"/>
      <c r="ERA36" s="516"/>
      <c r="ERB36" s="516"/>
      <c r="ERC36" s="516"/>
      <c r="ERD36" s="516"/>
      <c r="ERE36" s="516"/>
      <c r="ERF36" s="516"/>
      <c r="ERG36" s="516"/>
      <c r="ERH36" s="516"/>
      <c r="ERI36" s="516"/>
      <c r="ERJ36" s="516"/>
      <c r="ERK36" s="516"/>
      <c r="ERL36" s="516"/>
      <c r="ERM36" s="516"/>
      <c r="ERN36" s="516"/>
      <c r="ERO36" s="516"/>
      <c r="ERP36" s="516"/>
      <c r="ERQ36" s="516"/>
      <c r="ERR36" s="516"/>
      <c r="ERS36" s="516"/>
      <c r="ERT36" s="516"/>
      <c r="ERU36" s="516"/>
      <c r="ERV36" s="516"/>
      <c r="ERW36" s="516"/>
      <c r="ERX36" s="516"/>
      <c r="ERY36" s="516"/>
      <c r="ERZ36" s="516"/>
      <c r="ESA36" s="516"/>
      <c r="ESB36" s="516"/>
      <c r="ESC36" s="516"/>
      <c r="ESD36" s="516"/>
      <c r="ESE36" s="516"/>
      <c r="ESF36" s="516"/>
      <c r="ESG36" s="516"/>
      <c r="ESH36" s="516"/>
      <c r="ESI36" s="516"/>
      <c r="ESJ36" s="516"/>
      <c r="ESK36" s="516"/>
      <c r="ESL36" s="516"/>
      <c r="ESM36" s="516"/>
      <c r="ESN36" s="516"/>
      <c r="ESO36" s="516"/>
      <c r="ESP36" s="516"/>
      <c r="ESQ36" s="516"/>
      <c r="ESR36" s="516"/>
      <c r="ESS36" s="516"/>
      <c r="EST36" s="516"/>
      <c r="ESU36" s="516"/>
      <c r="ESV36" s="516"/>
      <c r="ESW36" s="516"/>
      <c r="ESX36" s="516"/>
      <c r="ESY36" s="516"/>
      <c r="ESZ36" s="516"/>
      <c r="ETA36" s="516"/>
      <c r="ETB36" s="516"/>
      <c r="ETC36" s="516"/>
      <c r="ETD36" s="516"/>
      <c r="ETE36" s="516"/>
      <c r="ETF36" s="516"/>
      <c r="ETG36" s="516"/>
      <c r="ETH36" s="516"/>
      <c r="ETI36" s="516"/>
      <c r="ETJ36" s="516"/>
      <c r="ETK36" s="516"/>
      <c r="ETL36" s="516"/>
      <c r="ETM36" s="516"/>
      <c r="ETN36" s="516"/>
      <c r="ETO36" s="516"/>
      <c r="ETP36" s="516"/>
      <c r="ETQ36" s="516"/>
      <c r="ETR36" s="516"/>
      <c r="ETS36" s="516"/>
      <c r="ETT36" s="516"/>
      <c r="ETU36" s="516"/>
      <c r="ETV36" s="516"/>
      <c r="ETW36" s="516"/>
      <c r="ETX36" s="516"/>
      <c r="ETY36" s="516"/>
      <c r="ETZ36" s="516"/>
      <c r="EUA36" s="516"/>
      <c r="EUB36" s="516"/>
      <c r="EUC36" s="516"/>
      <c r="EUD36" s="516"/>
      <c r="EUE36" s="516"/>
      <c r="EUF36" s="516"/>
      <c r="EUG36" s="516"/>
      <c r="EUH36" s="516"/>
      <c r="EUI36" s="516"/>
      <c r="EUJ36" s="516"/>
      <c r="EUK36" s="516"/>
      <c r="EUL36" s="516"/>
      <c r="EUM36" s="516"/>
      <c r="EUN36" s="516"/>
      <c r="EUO36" s="516"/>
      <c r="EUP36" s="516"/>
      <c r="EUQ36" s="516"/>
      <c r="EUR36" s="516"/>
      <c r="EUS36" s="516"/>
      <c r="EUT36" s="516"/>
      <c r="EUU36" s="516"/>
      <c r="EUV36" s="516"/>
      <c r="EUW36" s="516"/>
      <c r="EUX36" s="516"/>
      <c r="EUY36" s="516"/>
      <c r="EUZ36" s="516"/>
      <c r="EVA36" s="516"/>
      <c r="EVB36" s="516"/>
      <c r="EVC36" s="516"/>
      <c r="EVD36" s="516"/>
      <c r="EVE36" s="516"/>
      <c r="EVF36" s="516"/>
      <c r="EVG36" s="516"/>
      <c r="EVH36" s="516"/>
      <c r="EVI36" s="516"/>
      <c r="EVJ36" s="516"/>
      <c r="EVK36" s="516"/>
      <c r="EVL36" s="516"/>
      <c r="EVM36" s="516"/>
      <c r="EVN36" s="516"/>
      <c r="EVO36" s="516"/>
      <c r="EVP36" s="516"/>
      <c r="EVQ36" s="516"/>
      <c r="EVR36" s="516"/>
      <c r="EVS36" s="516"/>
      <c r="EVT36" s="516"/>
      <c r="EVU36" s="516"/>
      <c r="EVV36" s="516"/>
      <c r="EVW36" s="516"/>
      <c r="EVX36" s="516"/>
      <c r="EVY36" s="516"/>
      <c r="EVZ36" s="516"/>
      <c r="EWA36" s="516"/>
      <c r="EWB36" s="516"/>
      <c r="EWC36" s="516"/>
      <c r="EWD36" s="516"/>
      <c r="EWE36" s="516"/>
      <c r="EWF36" s="516"/>
      <c r="EWG36" s="516"/>
      <c r="EWH36" s="516"/>
      <c r="EWI36" s="516"/>
      <c r="EWJ36" s="516"/>
      <c r="EWK36" s="516"/>
      <c r="EWL36" s="516"/>
      <c r="EWM36" s="516"/>
      <c r="EWN36" s="516"/>
      <c r="EWO36" s="516"/>
      <c r="EWP36" s="516"/>
      <c r="EWQ36" s="516"/>
      <c r="EWR36" s="516"/>
      <c r="EWS36" s="516"/>
      <c r="EWT36" s="516"/>
      <c r="EWU36" s="516"/>
      <c r="EWV36" s="516"/>
      <c r="EWW36" s="516"/>
      <c r="EWX36" s="516"/>
      <c r="EWY36" s="516"/>
      <c r="EWZ36" s="516"/>
      <c r="EXA36" s="516"/>
      <c r="EXB36" s="516"/>
      <c r="EXC36" s="516"/>
      <c r="EXD36" s="516"/>
      <c r="EXE36" s="516"/>
      <c r="EXF36" s="516"/>
      <c r="EXG36" s="516"/>
      <c r="EXH36" s="516"/>
      <c r="EXI36" s="516"/>
      <c r="EXJ36" s="516"/>
      <c r="EXK36" s="516"/>
      <c r="EXL36" s="516"/>
      <c r="EXM36" s="516"/>
      <c r="EXN36" s="516"/>
      <c r="EXO36" s="516"/>
      <c r="EXP36" s="516"/>
      <c r="EXQ36" s="516"/>
      <c r="EXR36" s="516"/>
      <c r="EXS36" s="516"/>
      <c r="EXT36" s="516"/>
      <c r="EXU36" s="516"/>
      <c r="EXV36" s="516"/>
      <c r="EXW36" s="516"/>
      <c r="EXX36" s="516"/>
      <c r="EXY36" s="516"/>
      <c r="EXZ36" s="516"/>
      <c r="EYA36" s="516"/>
      <c r="EYB36" s="516"/>
      <c r="EYC36" s="516"/>
      <c r="EYD36" s="516"/>
      <c r="EYE36" s="516"/>
      <c r="EYF36" s="516"/>
      <c r="EYG36" s="516"/>
      <c r="EYH36" s="516"/>
      <c r="EYI36" s="516"/>
      <c r="EYJ36" s="516"/>
      <c r="EYK36" s="516"/>
      <c r="EYL36" s="516"/>
      <c r="EYM36" s="516"/>
      <c r="EYN36" s="516"/>
      <c r="EYO36" s="516"/>
      <c r="EYP36" s="516"/>
      <c r="EYQ36" s="516"/>
      <c r="EYR36" s="516"/>
      <c r="EYS36" s="516"/>
      <c r="EYT36" s="516"/>
      <c r="EYU36" s="516"/>
      <c r="EYV36" s="516"/>
      <c r="EYW36" s="516"/>
      <c r="EYX36" s="516"/>
      <c r="EYY36" s="516"/>
      <c r="EYZ36" s="516"/>
      <c r="EZA36" s="516"/>
      <c r="EZB36" s="516"/>
      <c r="EZC36" s="516"/>
      <c r="EZD36" s="516"/>
      <c r="EZE36" s="516"/>
      <c r="EZF36" s="516"/>
      <c r="EZG36" s="516"/>
      <c r="EZH36" s="516"/>
      <c r="EZI36" s="516"/>
      <c r="EZJ36" s="516"/>
      <c r="EZK36" s="516"/>
      <c r="EZL36" s="516"/>
      <c r="EZM36" s="516"/>
      <c r="EZN36" s="516"/>
      <c r="EZO36" s="516"/>
      <c r="EZP36" s="516"/>
      <c r="EZQ36" s="516"/>
      <c r="EZR36" s="516"/>
      <c r="EZS36" s="516"/>
      <c r="EZT36" s="516"/>
      <c r="EZU36" s="516"/>
      <c r="EZV36" s="516"/>
      <c r="EZW36" s="516"/>
      <c r="EZX36" s="516"/>
      <c r="EZY36" s="516"/>
      <c r="EZZ36" s="516"/>
      <c r="FAA36" s="516"/>
      <c r="FAB36" s="516"/>
      <c r="FAC36" s="516"/>
      <c r="FAD36" s="516"/>
      <c r="FAE36" s="516"/>
      <c r="FAF36" s="516"/>
      <c r="FAG36" s="516"/>
      <c r="FAH36" s="516"/>
      <c r="FAI36" s="516"/>
      <c r="FAJ36" s="516"/>
      <c r="FAK36" s="516"/>
      <c r="FAL36" s="516"/>
      <c r="FAM36" s="516"/>
      <c r="FAN36" s="516"/>
      <c r="FAO36" s="516"/>
      <c r="FAP36" s="516"/>
      <c r="FAQ36" s="516"/>
      <c r="FAR36" s="516"/>
      <c r="FAS36" s="516"/>
      <c r="FAT36" s="516"/>
      <c r="FAU36" s="516"/>
      <c r="FAV36" s="516"/>
      <c r="FAW36" s="516"/>
      <c r="FAX36" s="516"/>
      <c r="FAY36" s="516"/>
      <c r="FAZ36" s="516"/>
      <c r="FBA36" s="516"/>
      <c r="FBB36" s="516"/>
      <c r="FBC36" s="516"/>
      <c r="FBD36" s="516"/>
      <c r="FBE36" s="516"/>
      <c r="FBF36" s="516"/>
      <c r="FBG36" s="516"/>
      <c r="FBH36" s="516"/>
      <c r="FBI36" s="516"/>
      <c r="FBJ36" s="516"/>
      <c r="FBK36" s="516"/>
      <c r="FBL36" s="516"/>
      <c r="FBM36" s="516"/>
      <c r="FBN36" s="516"/>
      <c r="FBO36" s="516"/>
      <c r="FBP36" s="516"/>
      <c r="FBQ36" s="516"/>
      <c r="FBR36" s="516"/>
      <c r="FBS36" s="516"/>
      <c r="FBT36" s="516"/>
      <c r="FBU36" s="516"/>
      <c r="FBV36" s="516"/>
      <c r="FBW36" s="516"/>
      <c r="FBX36" s="516"/>
      <c r="FBY36" s="516"/>
      <c r="FBZ36" s="516"/>
      <c r="FCA36" s="516"/>
      <c r="FCB36" s="516"/>
      <c r="FCC36" s="516"/>
      <c r="FCD36" s="516"/>
      <c r="FCE36" s="516"/>
      <c r="FCF36" s="516"/>
      <c r="FCG36" s="516"/>
      <c r="FCH36" s="516"/>
      <c r="FCI36" s="516"/>
      <c r="FCJ36" s="516"/>
      <c r="FCK36" s="516"/>
      <c r="FCL36" s="516"/>
      <c r="FCM36" s="516"/>
      <c r="FCN36" s="516"/>
      <c r="FCO36" s="516"/>
      <c r="FCP36" s="516"/>
      <c r="FCQ36" s="516"/>
      <c r="FCR36" s="516"/>
      <c r="FCS36" s="516"/>
      <c r="FCT36" s="516"/>
      <c r="FCU36" s="516"/>
      <c r="FCV36" s="516"/>
      <c r="FCW36" s="516"/>
      <c r="FCX36" s="516"/>
      <c r="FCY36" s="516"/>
      <c r="FCZ36" s="516"/>
      <c r="FDA36" s="516"/>
      <c r="FDB36" s="516"/>
      <c r="FDC36" s="516"/>
      <c r="FDD36" s="516"/>
      <c r="FDE36" s="516"/>
      <c r="FDF36" s="516"/>
      <c r="FDG36" s="516"/>
      <c r="FDH36" s="516"/>
      <c r="FDI36" s="516"/>
      <c r="FDJ36" s="516"/>
      <c r="FDK36" s="516"/>
      <c r="FDL36" s="516"/>
      <c r="FDM36" s="516"/>
      <c r="FDN36" s="516"/>
      <c r="FDO36" s="516"/>
      <c r="FDP36" s="516"/>
      <c r="FDQ36" s="516"/>
      <c r="FDR36" s="516"/>
      <c r="FDS36" s="516"/>
      <c r="FDT36" s="516"/>
      <c r="FDU36" s="516"/>
      <c r="FDV36" s="516"/>
      <c r="FDW36" s="516"/>
      <c r="FDX36" s="516"/>
      <c r="FDY36" s="516"/>
      <c r="FDZ36" s="516"/>
      <c r="FEA36" s="516"/>
      <c r="FEB36" s="516"/>
      <c r="FEC36" s="516"/>
      <c r="FED36" s="516"/>
      <c r="FEE36" s="516"/>
      <c r="FEF36" s="516"/>
      <c r="FEG36" s="516"/>
      <c r="FEH36" s="516"/>
      <c r="FEI36" s="516"/>
      <c r="FEJ36" s="516"/>
      <c r="FEK36" s="516"/>
      <c r="FEL36" s="516"/>
      <c r="FEM36" s="516"/>
      <c r="FEN36" s="516"/>
      <c r="FEO36" s="516"/>
      <c r="FEP36" s="516"/>
      <c r="FEQ36" s="516"/>
      <c r="FER36" s="516"/>
      <c r="FES36" s="516"/>
      <c r="FET36" s="516"/>
      <c r="FEU36" s="516"/>
      <c r="FEV36" s="516"/>
      <c r="FEW36" s="516"/>
      <c r="FEX36" s="516"/>
      <c r="FEY36" s="516"/>
      <c r="FEZ36" s="516"/>
      <c r="FFA36" s="516"/>
      <c r="FFB36" s="516"/>
      <c r="FFC36" s="516"/>
      <c r="FFD36" s="516"/>
      <c r="FFE36" s="516"/>
      <c r="FFF36" s="516"/>
      <c r="FFG36" s="516"/>
      <c r="FFH36" s="516"/>
      <c r="FFI36" s="516"/>
      <c r="FFJ36" s="516"/>
      <c r="FFK36" s="516"/>
      <c r="FFL36" s="516"/>
      <c r="FFM36" s="516"/>
      <c r="FFN36" s="516"/>
      <c r="FFO36" s="516"/>
      <c r="FFP36" s="516"/>
      <c r="FFQ36" s="516"/>
      <c r="FFR36" s="516"/>
      <c r="FFS36" s="516"/>
      <c r="FFT36" s="516"/>
      <c r="FFU36" s="516"/>
      <c r="FFV36" s="516"/>
      <c r="FFW36" s="516"/>
      <c r="FFX36" s="516"/>
      <c r="FFY36" s="516"/>
      <c r="FFZ36" s="516"/>
      <c r="FGA36" s="516"/>
      <c r="FGB36" s="516"/>
      <c r="FGC36" s="516"/>
      <c r="FGD36" s="516"/>
      <c r="FGE36" s="516"/>
      <c r="FGF36" s="516"/>
      <c r="FGG36" s="516"/>
      <c r="FGH36" s="516"/>
      <c r="FGI36" s="516"/>
      <c r="FGJ36" s="516"/>
      <c r="FGK36" s="516"/>
      <c r="FGL36" s="516"/>
      <c r="FGM36" s="516"/>
      <c r="FGN36" s="516"/>
      <c r="FGO36" s="516"/>
      <c r="FGP36" s="516"/>
      <c r="FGQ36" s="516"/>
      <c r="FGR36" s="516"/>
      <c r="FGS36" s="516"/>
      <c r="FGT36" s="516"/>
      <c r="FGU36" s="516"/>
      <c r="FGV36" s="516"/>
      <c r="FGW36" s="516"/>
      <c r="FGX36" s="516"/>
      <c r="FGY36" s="516"/>
      <c r="FGZ36" s="516"/>
      <c r="FHA36" s="516"/>
      <c r="FHB36" s="516"/>
      <c r="FHC36" s="516"/>
      <c r="FHD36" s="516"/>
      <c r="FHE36" s="516"/>
      <c r="FHF36" s="516"/>
      <c r="FHG36" s="516"/>
      <c r="FHH36" s="516"/>
      <c r="FHI36" s="516"/>
      <c r="FHJ36" s="516"/>
      <c r="FHK36" s="516"/>
      <c r="FHL36" s="516"/>
      <c r="FHM36" s="516"/>
      <c r="FHN36" s="516"/>
      <c r="FHO36" s="516"/>
      <c r="FHP36" s="516"/>
      <c r="FHQ36" s="516"/>
      <c r="FHR36" s="516"/>
      <c r="FHS36" s="516"/>
      <c r="FHT36" s="516"/>
      <c r="FHU36" s="516"/>
      <c r="FHV36" s="516"/>
      <c r="FHW36" s="516"/>
      <c r="FHX36" s="516"/>
      <c r="FHY36" s="516"/>
      <c r="FHZ36" s="516"/>
      <c r="FIA36" s="516"/>
      <c r="FIB36" s="516"/>
      <c r="FIC36" s="516"/>
      <c r="FID36" s="516"/>
      <c r="FIE36" s="516"/>
      <c r="FIF36" s="516"/>
      <c r="FIG36" s="516"/>
      <c r="FIH36" s="516"/>
      <c r="FII36" s="516"/>
      <c r="FIJ36" s="516"/>
      <c r="FIK36" s="516"/>
      <c r="FIL36" s="516"/>
      <c r="FIM36" s="516"/>
      <c r="FIN36" s="516"/>
      <c r="FIO36" s="516"/>
      <c r="FIP36" s="516"/>
      <c r="FIQ36" s="516"/>
      <c r="FIR36" s="516"/>
      <c r="FIS36" s="516"/>
      <c r="FIT36" s="516"/>
      <c r="FIU36" s="516"/>
      <c r="FIV36" s="516"/>
      <c r="FIW36" s="516"/>
      <c r="FIX36" s="516"/>
      <c r="FIY36" s="516"/>
      <c r="FIZ36" s="516"/>
      <c r="FJA36" s="516"/>
      <c r="FJB36" s="516"/>
      <c r="FJC36" s="516"/>
      <c r="FJD36" s="516"/>
      <c r="FJE36" s="516"/>
      <c r="FJF36" s="516"/>
      <c r="FJG36" s="516"/>
      <c r="FJH36" s="516"/>
      <c r="FJI36" s="516"/>
      <c r="FJJ36" s="516"/>
      <c r="FJK36" s="516"/>
      <c r="FJL36" s="516"/>
      <c r="FJM36" s="516"/>
      <c r="FJN36" s="516"/>
      <c r="FJO36" s="516"/>
      <c r="FJP36" s="516"/>
      <c r="FJQ36" s="516"/>
      <c r="FJR36" s="516"/>
      <c r="FJS36" s="516"/>
      <c r="FJT36" s="516"/>
      <c r="FJU36" s="516"/>
      <c r="FJV36" s="516"/>
      <c r="FJW36" s="516"/>
      <c r="FJX36" s="516"/>
      <c r="FJY36" s="516"/>
      <c r="FJZ36" s="516"/>
      <c r="FKA36" s="516"/>
      <c r="FKB36" s="516"/>
      <c r="FKC36" s="516"/>
      <c r="FKD36" s="516"/>
      <c r="FKE36" s="516"/>
      <c r="FKF36" s="516"/>
      <c r="FKG36" s="516"/>
      <c r="FKH36" s="516"/>
      <c r="FKI36" s="516"/>
      <c r="FKJ36" s="516"/>
      <c r="FKK36" s="516"/>
      <c r="FKL36" s="516"/>
      <c r="FKM36" s="516"/>
      <c r="FKN36" s="516"/>
      <c r="FKO36" s="516"/>
      <c r="FKP36" s="516"/>
      <c r="FKQ36" s="516"/>
      <c r="FKR36" s="516"/>
      <c r="FKS36" s="516"/>
      <c r="FKT36" s="516"/>
      <c r="FKU36" s="516"/>
      <c r="FKV36" s="516"/>
      <c r="FKW36" s="516"/>
      <c r="FKX36" s="516"/>
      <c r="FKY36" s="516"/>
      <c r="FKZ36" s="516"/>
      <c r="FLA36" s="516"/>
      <c r="FLB36" s="516"/>
      <c r="FLC36" s="516"/>
      <c r="FLD36" s="516"/>
      <c r="FLE36" s="516"/>
      <c r="FLF36" s="516"/>
      <c r="FLG36" s="516"/>
      <c r="FLH36" s="516"/>
      <c r="FLI36" s="516"/>
      <c r="FLJ36" s="516"/>
      <c r="FLK36" s="516"/>
      <c r="FLL36" s="516"/>
      <c r="FLM36" s="516"/>
      <c r="FLN36" s="516"/>
      <c r="FLO36" s="516"/>
      <c r="FLP36" s="516"/>
      <c r="FLQ36" s="516"/>
      <c r="FLR36" s="516"/>
      <c r="FLS36" s="516"/>
      <c r="FLT36" s="516"/>
      <c r="FLU36" s="516"/>
      <c r="FLV36" s="516"/>
      <c r="FLW36" s="516"/>
      <c r="FLX36" s="516"/>
      <c r="FLY36" s="516"/>
      <c r="FLZ36" s="516"/>
      <c r="FMA36" s="516"/>
      <c r="FMB36" s="516"/>
      <c r="FMC36" s="516"/>
      <c r="FMD36" s="516"/>
      <c r="FME36" s="516"/>
      <c r="FMF36" s="516"/>
      <c r="FMG36" s="516"/>
      <c r="FMH36" s="516"/>
      <c r="FMI36" s="516"/>
      <c r="FMJ36" s="516"/>
      <c r="FMK36" s="516"/>
      <c r="FML36" s="516"/>
      <c r="FMM36" s="516"/>
      <c r="FMN36" s="516"/>
      <c r="FMO36" s="516"/>
      <c r="FMP36" s="516"/>
      <c r="FMQ36" s="516"/>
      <c r="FMR36" s="516"/>
      <c r="FMS36" s="516"/>
      <c r="FMT36" s="516"/>
      <c r="FMU36" s="516"/>
      <c r="FMV36" s="516"/>
      <c r="FMW36" s="516"/>
      <c r="FMX36" s="516"/>
      <c r="FMY36" s="516"/>
      <c r="FMZ36" s="516"/>
      <c r="FNA36" s="516"/>
      <c r="FNB36" s="516"/>
      <c r="FNC36" s="516"/>
      <c r="FND36" s="516"/>
      <c r="FNE36" s="516"/>
      <c r="FNF36" s="516"/>
      <c r="FNG36" s="516"/>
      <c r="FNH36" s="516"/>
      <c r="FNI36" s="516"/>
      <c r="FNJ36" s="516"/>
      <c r="FNK36" s="516"/>
      <c r="FNL36" s="516"/>
      <c r="FNM36" s="516"/>
      <c r="FNN36" s="516"/>
      <c r="FNO36" s="516"/>
      <c r="FNP36" s="516"/>
      <c r="FNQ36" s="516"/>
      <c r="FNR36" s="516"/>
      <c r="FNS36" s="516"/>
      <c r="FNT36" s="516"/>
      <c r="FNU36" s="516"/>
      <c r="FNV36" s="516"/>
      <c r="FNW36" s="516"/>
      <c r="FNX36" s="516"/>
      <c r="FNY36" s="516"/>
      <c r="FNZ36" s="516"/>
      <c r="FOA36" s="516"/>
      <c r="FOB36" s="516"/>
      <c r="FOC36" s="516"/>
      <c r="FOD36" s="516"/>
      <c r="FOE36" s="516"/>
      <c r="FOF36" s="516"/>
      <c r="FOG36" s="516"/>
      <c r="FOH36" s="516"/>
      <c r="FOI36" s="516"/>
      <c r="FOJ36" s="516"/>
      <c r="FOK36" s="516"/>
      <c r="FOL36" s="516"/>
      <c r="FOM36" s="516"/>
      <c r="FON36" s="516"/>
      <c r="FOO36" s="516"/>
      <c r="FOP36" s="516"/>
      <c r="FOQ36" s="516"/>
      <c r="FOR36" s="516"/>
      <c r="FOS36" s="516"/>
      <c r="FOT36" s="516"/>
      <c r="FOU36" s="516"/>
      <c r="FOV36" s="516"/>
      <c r="FOW36" s="516"/>
      <c r="FOX36" s="516"/>
      <c r="FOY36" s="516"/>
      <c r="FOZ36" s="516"/>
      <c r="FPA36" s="516"/>
      <c r="FPB36" s="516"/>
      <c r="FPC36" s="516"/>
      <c r="FPD36" s="516"/>
      <c r="FPE36" s="516"/>
      <c r="FPF36" s="516"/>
      <c r="FPG36" s="516"/>
      <c r="FPH36" s="516"/>
      <c r="FPI36" s="516"/>
      <c r="FPJ36" s="516"/>
      <c r="FPK36" s="516"/>
      <c r="FPL36" s="516"/>
      <c r="FPM36" s="516"/>
      <c r="FPN36" s="516"/>
      <c r="FPO36" s="516"/>
      <c r="FPP36" s="516"/>
      <c r="FPQ36" s="516"/>
      <c r="FPR36" s="516"/>
      <c r="FPS36" s="516"/>
      <c r="FPT36" s="516"/>
      <c r="FPU36" s="516"/>
      <c r="FPV36" s="516"/>
      <c r="FPW36" s="516"/>
      <c r="FPX36" s="516"/>
      <c r="FPY36" s="516"/>
      <c r="FPZ36" s="516"/>
      <c r="FQA36" s="516"/>
      <c r="FQB36" s="516"/>
      <c r="FQC36" s="516"/>
      <c r="FQD36" s="516"/>
      <c r="FQE36" s="516"/>
      <c r="FQF36" s="516"/>
      <c r="FQG36" s="516"/>
      <c r="FQH36" s="516"/>
      <c r="FQI36" s="516"/>
      <c r="FQJ36" s="516"/>
      <c r="FQK36" s="516"/>
      <c r="FQL36" s="516"/>
      <c r="FQM36" s="516"/>
      <c r="FQN36" s="516"/>
      <c r="FQO36" s="516"/>
      <c r="FQP36" s="516"/>
      <c r="FQQ36" s="516"/>
      <c r="FQR36" s="516"/>
      <c r="FQS36" s="516"/>
      <c r="FQT36" s="516"/>
      <c r="FQU36" s="516"/>
      <c r="FQV36" s="516"/>
      <c r="FQW36" s="516"/>
      <c r="FQX36" s="516"/>
      <c r="FQY36" s="516"/>
      <c r="FQZ36" s="516"/>
      <c r="FRA36" s="516"/>
      <c r="FRB36" s="516"/>
      <c r="FRC36" s="516"/>
      <c r="FRD36" s="516"/>
      <c r="FRE36" s="516"/>
      <c r="FRF36" s="516"/>
      <c r="FRG36" s="516"/>
      <c r="FRH36" s="516"/>
      <c r="FRI36" s="516"/>
      <c r="FRJ36" s="516"/>
      <c r="FRK36" s="516"/>
      <c r="FRL36" s="516"/>
      <c r="FRM36" s="516"/>
      <c r="FRN36" s="516"/>
      <c r="FRO36" s="516"/>
      <c r="FRP36" s="516"/>
      <c r="FRQ36" s="516"/>
      <c r="FRR36" s="516"/>
      <c r="FRS36" s="516"/>
      <c r="FRT36" s="516"/>
      <c r="FRU36" s="516"/>
      <c r="FRV36" s="516"/>
      <c r="FRW36" s="516"/>
      <c r="FRX36" s="516"/>
      <c r="FRY36" s="516"/>
      <c r="FRZ36" s="516"/>
      <c r="FSA36" s="516"/>
      <c r="FSB36" s="516"/>
      <c r="FSC36" s="516"/>
      <c r="FSD36" s="516"/>
      <c r="FSE36" s="516"/>
      <c r="FSF36" s="516"/>
      <c r="FSG36" s="516"/>
      <c r="FSH36" s="516"/>
      <c r="FSI36" s="516"/>
      <c r="FSJ36" s="516"/>
      <c r="FSK36" s="516"/>
      <c r="FSL36" s="516"/>
      <c r="FSM36" s="516"/>
      <c r="FSN36" s="516"/>
      <c r="FSO36" s="516"/>
      <c r="FSP36" s="516"/>
      <c r="FSQ36" s="516"/>
      <c r="FSR36" s="516"/>
      <c r="FSS36" s="516"/>
      <c r="FST36" s="516"/>
      <c r="FSU36" s="516"/>
      <c r="FSV36" s="516"/>
      <c r="FSW36" s="516"/>
      <c r="FSX36" s="516"/>
      <c r="FSY36" s="516"/>
      <c r="FSZ36" s="516"/>
      <c r="FTA36" s="516"/>
      <c r="FTB36" s="516"/>
      <c r="FTC36" s="516"/>
      <c r="FTD36" s="516"/>
      <c r="FTE36" s="516"/>
      <c r="FTF36" s="516"/>
      <c r="FTG36" s="516"/>
      <c r="FTH36" s="516"/>
      <c r="FTI36" s="516"/>
      <c r="FTJ36" s="516"/>
      <c r="FTK36" s="516"/>
      <c r="FTL36" s="516"/>
      <c r="FTM36" s="516"/>
      <c r="FTN36" s="516"/>
      <c r="FTO36" s="516"/>
      <c r="FTP36" s="516"/>
      <c r="FTQ36" s="516"/>
      <c r="FTR36" s="516"/>
      <c r="FTS36" s="516"/>
      <c r="FTT36" s="516"/>
      <c r="FTU36" s="516"/>
      <c r="FTV36" s="516"/>
      <c r="FTW36" s="516"/>
      <c r="FTX36" s="516"/>
      <c r="FTY36" s="516"/>
      <c r="FTZ36" s="516"/>
      <c r="FUA36" s="516"/>
      <c r="FUB36" s="516"/>
      <c r="FUC36" s="516"/>
      <c r="FUD36" s="516"/>
      <c r="FUE36" s="516"/>
      <c r="FUF36" s="516"/>
      <c r="FUG36" s="516"/>
      <c r="FUH36" s="516"/>
      <c r="FUI36" s="516"/>
      <c r="FUJ36" s="516"/>
      <c r="FUK36" s="516"/>
      <c r="FUL36" s="516"/>
      <c r="FUM36" s="516"/>
      <c r="FUN36" s="516"/>
      <c r="FUO36" s="516"/>
      <c r="FUP36" s="516"/>
      <c r="FUQ36" s="516"/>
      <c r="FUR36" s="516"/>
      <c r="FUS36" s="516"/>
      <c r="FUT36" s="516"/>
      <c r="FUU36" s="516"/>
      <c r="FUV36" s="516"/>
      <c r="FUW36" s="516"/>
      <c r="FUX36" s="516"/>
      <c r="FUY36" s="516"/>
      <c r="FUZ36" s="516"/>
      <c r="FVA36" s="516"/>
      <c r="FVB36" s="516"/>
      <c r="FVC36" s="516"/>
      <c r="FVD36" s="516"/>
      <c r="FVE36" s="516"/>
      <c r="FVF36" s="516"/>
      <c r="FVG36" s="516"/>
      <c r="FVH36" s="516"/>
      <c r="FVI36" s="516"/>
      <c r="FVJ36" s="516"/>
      <c r="FVK36" s="516"/>
      <c r="FVL36" s="516"/>
      <c r="FVM36" s="516"/>
      <c r="FVN36" s="516"/>
      <c r="FVO36" s="516"/>
      <c r="FVP36" s="516"/>
      <c r="FVQ36" s="516"/>
      <c r="FVR36" s="516"/>
      <c r="FVS36" s="516"/>
      <c r="FVT36" s="516"/>
      <c r="FVU36" s="516"/>
      <c r="FVV36" s="516"/>
      <c r="FVW36" s="516"/>
      <c r="FVX36" s="516"/>
      <c r="FVY36" s="516"/>
      <c r="FVZ36" s="516"/>
      <c r="FWA36" s="516"/>
      <c r="FWB36" s="516"/>
      <c r="FWC36" s="516"/>
      <c r="FWD36" s="516"/>
      <c r="FWE36" s="516"/>
      <c r="FWF36" s="516"/>
      <c r="FWG36" s="516"/>
      <c r="FWH36" s="516"/>
      <c r="FWI36" s="516"/>
      <c r="FWJ36" s="516"/>
      <c r="FWK36" s="516"/>
      <c r="FWL36" s="516"/>
      <c r="FWM36" s="516"/>
      <c r="FWN36" s="516"/>
      <c r="FWO36" s="516"/>
      <c r="FWP36" s="516"/>
      <c r="FWQ36" s="516"/>
      <c r="FWR36" s="516"/>
      <c r="FWS36" s="516"/>
      <c r="FWT36" s="516"/>
      <c r="FWU36" s="516"/>
      <c r="FWV36" s="516"/>
      <c r="FWW36" s="516"/>
      <c r="FWX36" s="516"/>
      <c r="FWY36" s="516"/>
      <c r="FWZ36" s="516"/>
      <c r="FXA36" s="516"/>
      <c r="FXB36" s="516"/>
      <c r="FXC36" s="516"/>
      <c r="FXD36" s="516"/>
      <c r="FXE36" s="516"/>
      <c r="FXF36" s="516"/>
      <c r="FXG36" s="516"/>
      <c r="FXH36" s="516"/>
      <c r="FXI36" s="516"/>
      <c r="FXJ36" s="516"/>
      <c r="FXK36" s="516"/>
      <c r="FXL36" s="516"/>
      <c r="FXM36" s="516"/>
      <c r="FXN36" s="516"/>
      <c r="FXO36" s="516"/>
      <c r="FXP36" s="516"/>
      <c r="FXQ36" s="516"/>
      <c r="FXR36" s="516"/>
      <c r="FXS36" s="516"/>
      <c r="FXT36" s="516"/>
      <c r="FXU36" s="516"/>
      <c r="FXV36" s="516"/>
      <c r="FXW36" s="516"/>
      <c r="FXX36" s="516"/>
      <c r="FXY36" s="516"/>
      <c r="FXZ36" s="516"/>
      <c r="FYA36" s="516"/>
      <c r="FYB36" s="516"/>
      <c r="FYC36" s="516"/>
      <c r="FYD36" s="516"/>
      <c r="FYE36" s="516"/>
      <c r="FYF36" s="516"/>
      <c r="FYG36" s="516"/>
      <c r="FYH36" s="516"/>
      <c r="FYI36" s="516"/>
      <c r="FYJ36" s="516"/>
      <c r="FYK36" s="516"/>
      <c r="FYL36" s="516"/>
      <c r="FYM36" s="516"/>
      <c r="FYN36" s="516"/>
      <c r="FYO36" s="516"/>
      <c r="FYP36" s="516"/>
      <c r="FYQ36" s="516"/>
      <c r="FYR36" s="516"/>
      <c r="FYS36" s="516"/>
      <c r="FYT36" s="516"/>
      <c r="FYU36" s="516"/>
      <c r="FYV36" s="516"/>
      <c r="FYW36" s="516"/>
      <c r="FYX36" s="516"/>
      <c r="FYY36" s="516"/>
      <c r="FYZ36" s="516"/>
      <c r="FZA36" s="516"/>
      <c r="FZB36" s="516"/>
      <c r="FZC36" s="516"/>
      <c r="FZD36" s="516"/>
      <c r="FZE36" s="516"/>
      <c r="FZF36" s="516"/>
      <c r="FZG36" s="516"/>
      <c r="FZH36" s="516"/>
      <c r="FZI36" s="516"/>
      <c r="FZJ36" s="516"/>
      <c r="FZK36" s="516"/>
      <c r="FZL36" s="516"/>
      <c r="FZM36" s="516"/>
      <c r="FZN36" s="516"/>
      <c r="FZO36" s="516"/>
      <c r="FZP36" s="516"/>
      <c r="FZQ36" s="516"/>
      <c r="FZR36" s="516"/>
      <c r="FZS36" s="516"/>
      <c r="FZT36" s="516"/>
      <c r="FZU36" s="516"/>
      <c r="FZV36" s="516"/>
      <c r="FZW36" s="516"/>
      <c r="FZX36" s="516"/>
      <c r="FZY36" s="516"/>
      <c r="FZZ36" s="516"/>
      <c r="GAA36" s="516"/>
      <c r="GAB36" s="516"/>
      <c r="GAC36" s="516"/>
      <c r="GAD36" s="516"/>
      <c r="GAE36" s="516"/>
      <c r="GAF36" s="516"/>
      <c r="GAG36" s="516"/>
      <c r="GAH36" s="516"/>
      <c r="GAI36" s="516"/>
      <c r="GAJ36" s="516"/>
      <c r="GAK36" s="516"/>
      <c r="GAL36" s="516"/>
      <c r="GAM36" s="516"/>
      <c r="GAN36" s="516"/>
      <c r="GAO36" s="516"/>
      <c r="GAP36" s="516"/>
      <c r="GAQ36" s="516"/>
      <c r="GAR36" s="516"/>
      <c r="GAS36" s="516"/>
      <c r="GAT36" s="516"/>
      <c r="GAU36" s="516"/>
      <c r="GAV36" s="516"/>
      <c r="GAW36" s="516"/>
      <c r="GAX36" s="516"/>
      <c r="GAY36" s="516"/>
      <c r="GAZ36" s="516"/>
      <c r="GBA36" s="516"/>
      <c r="GBB36" s="516"/>
      <c r="GBC36" s="516"/>
      <c r="GBD36" s="516"/>
      <c r="GBE36" s="516"/>
      <c r="GBF36" s="516"/>
      <c r="GBG36" s="516"/>
      <c r="GBH36" s="516"/>
      <c r="GBI36" s="516"/>
      <c r="GBJ36" s="516"/>
      <c r="GBK36" s="516"/>
      <c r="GBL36" s="516"/>
      <c r="GBM36" s="516"/>
      <c r="GBN36" s="516"/>
      <c r="GBO36" s="516"/>
      <c r="GBP36" s="516"/>
      <c r="GBQ36" s="516"/>
      <c r="GBR36" s="516"/>
      <c r="GBS36" s="516"/>
      <c r="GBT36" s="516"/>
      <c r="GBU36" s="516"/>
      <c r="GBV36" s="516"/>
      <c r="GBW36" s="516"/>
      <c r="GBX36" s="516"/>
      <c r="GBY36" s="516"/>
      <c r="GBZ36" s="516"/>
      <c r="GCA36" s="516"/>
      <c r="GCB36" s="516"/>
      <c r="GCC36" s="516"/>
      <c r="GCD36" s="516"/>
      <c r="GCE36" s="516"/>
      <c r="GCF36" s="516"/>
      <c r="GCG36" s="516"/>
      <c r="GCH36" s="516"/>
      <c r="GCI36" s="516"/>
      <c r="GCJ36" s="516"/>
      <c r="GCK36" s="516"/>
      <c r="GCL36" s="516"/>
      <c r="GCM36" s="516"/>
      <c r="GCN36" s="516"/>
      <c r="GCO36" s="516"/>
      <c r="GCP36" s="516"/>
      <c r="GCQ36" s="516"/>
      <c r="GCR36" s="516"/>
      <c r="GCS36" s="516"/>
      <c r="GCT36" s="516"/>
      <c r="GCU36" s="516"/>
      <c r="GCV36" s="516"/>
      <c r="GCW36" s="516"/>
      <c r="GCX36" s="516"/>
      <c r="GCY36" s="516"/>
      <c r="GCZ36" s="516"/>
      <c r="GDA36" s="516"/>
      <c r="GDB36" s="516"/>
      <c r="GDC36" s="516"/>
      <c r="GDD36" s="516"/>
      <c r="GDE36" s="516"/>
      <c r="GDF36" s="516"/>
      <c r="GDG36" s="516"/>
      <c r="GDH36" s="516"/>
      <c r="GDI36" s="516"/>
      <c r="GDJ36" s="516"/>
      <c r="GDK36" s="516"/>
      <c r="GDL36" s="516"/>
      <c r="GDM36" s="516"/>
      <c r="GDN36" s="516"/>
      <c r="GDO36" s="516"/>
      <c r="GDP36" s="516"/>
      <c r="GDQ36" s="516"/>
      <c r="GDR36" s="516"/>
      <c r="GDS36" s="516"/>
      <c r="GDT36" s="516"/>
      <c r="GDU36" s="516"/>
      <c r="GDV36" s="516"/>
      <c r="GDW36" s="516"/>
      <c r="GDX36" s="516"/>
      <c r="GDY36" s="516"/>
      <c r="GDZ36" s="516"/>
      <c r="GEA36" s="516"/>
      <c r="GEB36" s="516"/>
      <c r="GEC36" s="516"/>
      <c r="GED36" s="516"/>
      <c r="GEE36" s="516"/>
      <c r="GEF36" s="516"/>
      <c r="GEG36" s="516"/>
      <c r="GEH36" s="516"/>
      <c r="GEI36" s="516"/>
      <c r="GEJ36" s="516"/>
      <c r="GEK36" s="516"/>
      <c r="GEL36" s="516"/>
      <c r="GEM36" s="516"/>
      <c r="GEN36" s="516"/>
      <c r="GEO36" s="516"/>
      <c r="GEP36" s="516"/>
      <c r="GEQ36" s="516"/>
      <c r="GER36" s="516"/>
      <c r="GES36" s="516"/>
      <c r="GET36" s="516"/>
      <c r="GEU36" s="516"/>
      <c r="GEV36" s="516"/>
      <c r="GEW36" s="516"/>
      <c r="GEX36" s="516"/>
      <c r="GEY36" s="516"/>
      <c r="GEZ36" s="516"/>
      <c r="GFA36" s="516"/>
      <c r="GFB36" s="516"/>
      <c r="GFC36" s="516"/>
      <c r="GFD36" s="516"/>
      <c r="GFE36" s="516"/>
      <c r="GFF36" s="516"/>
      <c r="GFG36" s="516"/>
      <c r="GFH36" s="516"/>
      <c r="GFI36" s="516"/>
      <c r="GFJ36" s="516"/>
      <c r="GFK36" s="516"/>
      <c r="GFL36" s="516"/>
      <c r="GFM36" s="516"/>
      <c r="GFN36" s="516"/>
      <c r="GFO36" s="516"/>
      <c r="GFP36" s="516"/>
      <c r="GFQ36" s="516"/>
      <c r="GFR36" s="516"/>
      <c r="GFS36" s="516"/>
      <c r="GFT36" s="516"/>
      <c r="GFU36" s="516"/>
      <c r="GFV36" s="516"/>
      <c r="GFW36" s="516"/>
      <c r="GFX36" s="516"/>
      <c r="GFY36" s="516"/>
      <c r="GFZ36" s="516"/>
      <c r="GGA36" s="516"/>
      <c r="GGB36" s="516"/>
      <c r="GGC36" s="516"/>
      <c r="GGD36" s="516"/>
      <c r="GGE36" s="516"/>
      <c r="GGF36" s="516"/>
      <c r="GGG36" s="516"/>
      <c r="GGH36" s="516"/>
      <c r="GGI36" s="516"/>
      <c r="GGJ36" s="516"/>
      <c r="GGK36" s="516"/>
      <c r="GGL36" s="516"/>
      <c r="GGM36" s="516"/>
      <c r="GGN36" s="516"/>
      <c r="GGO36" s="516"/>
      <c r="GGP36" s="516"/>
      <c r="GGQ36" s="516"/>
      <c r="GGR36" s="516"/>
      <c r="GGS36" s="516"/>
      <c r="GGT36" s="516"/>
      <c r="GGU36" s="516"/>
      <c r="GGV36" s="516"/>
      <c r="GGW36" s="516"/>
      <c r="GGX36" s="516"/>
      <c r="GGY36" s="516"/>
      <c r="GGZ36" s="516"/>
      <c r="GHA36" s="516"/>
      <c r="GHB36" s="516"/>
      <c r="GHC36" s="516"/>
      <c r="GHD36" s="516"/>
      <c r="GHE36" s="516"/>
      <c r="GHF36" s="516"/>
      <c r="GHG36" s="516"/>
      <c r="GHH36" s="516"/>
      <c r="GHI36" s="516"/>
      <c r="GHJ36" s="516"/>
      <c r="GHK36" s="516"/>
      <c r="GHL36" s="516"/>
      <c r="GHM36" s="516"/>
      <c r="GHN36" s="516"/>
      <c r="GHO36" s="516"/>
      <c r="GHP36" s="516"/>
      <c r="GHQ36" s="516"/>
      <c r="GHR36" s="516"/>
      <c r="GHS36" s="516"/>
      <c r="GHT36" s="516"/>
      <c r="GHU36" s="516"/>
      <c r="GHV36" s="516"/>
      <c r="GHW36" s="516"/>
      <c r="GHX36" s="516"/>
      <c r="GHY36" s="516"/>
      <c r="GHZ36" s="516"/>
      <c r="GIA36" s="516"/>
      <c r="GIB36" s="516"/>
      <c r="GIC36" s="516"/>
      <c r="GID36" s="516"/>
      <c r="GIE36" s="516"/>
      <c r="GIF36" s="516"/>
      <c r="GIG36" s="516"/>
      <c r="GIH36" s="516"/>
      <c r="GII36" s="516"/>
      <c r="GIJ36" s="516"/>
      <c r="GIK36" s="516"/>
      <c r="GIL36" s="516"/>
      <c r="GIM36" s="516"/>
      <c r="GIN36" s="516"/>
      <c r="GIO36" s="516"/>
      <c r="GIP36" s="516"/>
      <c r="GIQ36" s="516"/>
      <c r="GIR36" s="516"/>
      <c r="GIS36" s="516"/>
      <c r="GIT36" s="516"/>
      <c r="GIU36" s="516"/>
      <c r="GIV36" s="516"/>
      <c r="GIW36" s="516"/>
      <c r="GIX36" s="516"/>
      <c r="GIY36" s="516"/>
      <c r="GIZ36" s="516"/>
      <c r="GJA36" s="516"/>
      <c r="GJB36" s="516"/>
      <c r="GJC36" s="516"/>
      <c r="GJD36" s="516"/>
      <c r="GJE36" s="516"/>
      <c r="GJF36" s="516"/>
      <c r="GJG36" s="516"/>
      <c r="GJH36" s="516"/>
      <c r="GJI36" s="516"/>
      <c r="GJJ36" s="516"/>
      <c r="GJK36" s="516"/>
      <c r="GJL36" s="516"/>
      <c r="GJM36" s="516"/>
      <c r="GJN36" s="516"/>
      <c r="GJO36" s="516"/>
      <c r="GJP36" s="516"/>
      <c r="GJQ36" s="516"/>
      <c r="GJR36" s="516"/>
      <c r="GJS36" s="516"/>
      <c r="GJT36" s="516"/>
      <c r="GJU36" s="516"/>
      <c r="GJV36" s="516"/>
      <c r="GJW36" s="516"/>
      <c r="GJX36" s="516"/>
      <c r="GJY36" s="516"/>
      <c r="GJZ36" s="516"/>
      <c r="GKA36" s="516"/>
      <c r="GKB36" s="516"/>
      <c r="GKC36" s="516"/>
      <c r="GKD36" s="516"/>
      <c r="GKE36" s="516"/>
      <c r="GKF36" s="516"/>
      <c r="GKG36" s="516"/>
      <c r="GKH36" s="516"/>
      <c r="GKI36" s="516"/>
      <c r="GKJ36" s="516"/>
      <c r="GKK36" s="516"/>
      <c r="GKL36" s="516"/>
      <c r="GKM36" s="516"/>
      <c r="GKN36" s="516"/>
      <c r="GKO36" s="516"/>
      <c r="GKP36" s="516"/>
      <c r="GKQ36" s="516"/>
      <c r="GKR36" s="516"/>
      <c r="GKS36" s="516"/>
      <c r="GKT36" s="516"/>
      <c r="GKU36" s="516"/>
      <c r="GKV36" s="516"/>
      <c r="GKW36" s="516"/>
      <c r="GKX36" s="516"/>
      <c r="GKY36" s="516"/>
      <c r="GKZ36" s="516"/>
      <c r="GLA36" s="516"/>
      <c r="GLB36" s="516"/>
      <c r="GLC36" s="516"/>
      <c r="GLD36" s="516"/>
      <c r="GLE36" s="516"/>
      <c r="GLF36" s="516"/>
      <c r="GLG36" s="516"/>
      <c r="GLH36" s="516"/>
      <c r="GLI36" s="516"/>
      <c r="GLJ36" s="516"/>
      <c r="GLK36" s="516"/>
      <c r="GLL36" s="516"/>
      <c r="GLM36" s="516"/>
      <c r="GLN36" s="516"/>
      <c r="GLO36" s="516"/>
      <c r="GLP36" s="516"/>
      <c r="GLQ36" s="516"/>
      <c r="GLR36" s="516"/>
      <c r="GLS36" s="516"/>
      <c r="GLT36" s="516"/>
      <c r="GLU36" s="516"/>
      <c r="GLV36" s="516"/>
      <c r="GLW36" s="516"/>
      <c r="GLX36" s="516"/>
      <c r="GLY36" s="516"/>
      <c r="GLZ36" s="516"/>
      <c r="GMA36" s="516"/>
      <c r="GMB36" s="516"/>
      <c r="GMC36" s="516"/>
      <c r="GMD36" s="516"/>
      <c r="GME36" s="516"/>
      <c r="GMF36" s="516"/>
      <c r="GMG36" s="516"/>
      <c r="GMH36" s="516"/>
      <c r="GMI36" s="516"/>
      <c r="GMJ36" s="516"/>
      <c r="GMK36" s="516"/>
      <c r="GML36" s="516"/>
      <c r="GMM36" s="516"/>
      <c r="GMN36" s="516"/>
      <c r="GMO36" s="516"/>
      <c r="GMP36" s="516"/>
      <c r="GMQ36" s="516"/>
      <c r="GMR36" s="516"/>
      <c r="GMS36" s="516"/>
      <c r="GMT36" s="516"/>
      <c r="GMU36" s="516"/>
      <c r="GMV36" s="516"/>
      <c r="GMW36" s="516"/>
      <c r="GMX36" s="516"/>
      <c r="GMY36" s="516"/>
      <c r="GMZ36" s="516"/>
      <c r="GNA36" s="516"/>
      <c r="GNB36" s="516"/>
      <c r="GNC36" s="516"/>
      <c r="GND36" s="516"/>
      <c r="GNE36" s="516"/>
      <c r="GNF36" s="516"/>
      <c r="GNG36" s="516"/>
      <c r="GNH36" s="516"/>
      <c r="GNI36" s="516"/>
      <c r="GNJ36" s="516"/>
      <c r="GNK36" s="516"/>
      <c r="GNL36" s="516"/>
      <c r="GNM36" s="516"/>
      <c r="GNN36" s="516"/>
      <c r="GNO36" s="516"/>
      <c r="GNP36" s="516"/>
      <c r="GNQ36" s="516"/>
      <c r="GNR36" s="516"/>
      <c r="GNS36" s="516"/>
      <c r="GNT36" s="516"/>
      <c r="GNU36" s="516"/>
      <c r="GNV36" s="516"/>
      <c r="GNW36" s="516"/>
      <c r="GNX36" s="516"/>
      <c r="GNY36" s="516"/>
      <c r="GNZ36" s="516"/>
      <c r="GOA36" s="516"/>
      <c r="GOB36" s="516"/>
      <c r="GOC36" s="516"/>
      <c r="GOD36" s="516"/>
      <c r="GOE36" s="516"/>
      <c r="GOF36" s="516"/>
      <c r="GOG36" s="516"/>
      <c r="GOH36" s="516"/>
      <c r="GOI36" s="516"/>
      <c r="GOJ36" s="516"/>
      <c r="GOK36" s="516"/>
      <c r="GOL36" s="516"/>
      <c r="GOM36" s="516"/>
      <c r="GON36" s="516"/>
      <c r="GOO36" s="516"/>
      <c r="GOP36" s="516"/>
      <c r="GOQ36" s="516"/>
      <c r="GOR36" s="516"/>
      <c r="GOS36" s="516"/>
      <c r="GOT36" s="516"/>
      <c r="GOU36" s="516"/>
      <c r="GOV36" s="516"/>
      <c r="GOW36" s="516"/>
      <c r="GOX36" s="516"/>
      <c r="GOY36" s="516"/>
      <c r="GOZ36" s="516"/>
      <c r="GPA36" s="516"/>
      <c r="GPB36" s="516"/>
      <c r="GPC36" s="516"/>
      <c r="GPD36" s="516"/>
      <c r="GPE36" s="516"/>
      <c r="GPF36" s="516"/>
      <c r="GPG36" s="516"/>
      <c r="GPH36" s="516"/>
      <c r="GPI36" s="516"/>
      <c r="GPJ36" s="516"/>
      <c r="GPK36" s="516"/>
      <c r="GPL36" s="516"/>
      <c r="GPM36" s="516"/>
      <c r="GPN36" s="516"/>
      <c r="GPO36" s="516"/>
      <c r="GPP36" s="516"/>
      <c r="GPQ36" s="516"/>
      <c r="GPR36" s="516"/>
      <c r="GPS36" s="516"/>
      <c r="GPT36" s="516"/>
      <c r="GPU36" s="516"/>
      <c r="GPV36" s="516"/>
      <c r="GPW36" s="516"/>
      <c r="GPX36" s="516"/>
      <c r="GPY36" s="516"/>
      <c r="GPZ36" s="516"/>
      <c r="GQA36" s="516"/>
      <c r="GQB36" s="516"/>
      <c r="GQC36" s="516"/>
      <c r="GQD36" s="516"/>
      <c r="GQE36" s="516"/>
      <c r="GQF36" s="516"/>
      <c r="GQG36" s="516"/>
      <c r="GQH36" s="516"/>
      <c r="GQI36" s="516"/>
      <c r="GQJ36" s="516"/>
      <c r="GQK36" s="516"/>
      <c r="GQL36" s="516"/>
      <c r="GQM36" s="516"/>
      <c r="GQN36" s="516"/>
      <c r="GQO36" s="516"/>
      <c r="GQP36" s="516"/>
      <c r="GQQ36" s="516"/>
      <c r="GQR36" s="516"/>
      <c r="GQS36" s="516"/>
      <c r="GQT36" s="516"/>
      <c r="GQU36" s="516"/>
      <c r="GQV36" s="516"/>
      <c r="GQW36" s="516"/>
      <c r="GQX36" s="516"/>
      <c r="GQY36" s="516"/>
      <c r="GQZ36" s="516"/>
      <c r="GRA36" s="516"/>
      <c r="GRB36" s="516"/>
      <c r="GRC36" s="516"/>
      <c r="GRD36" s="516"/>
      <c r="GRE36" s="516"/>
      <c r="GRF36" s="516"/>
      <c r="GRG36" s="516"/>
      <c r="GRH36" s="516"/>
      <c r="GRI36" s="516"/>
      <c r="GRJ36" s="516"/>
      <c r="GRK36" s="516"/>
      <c r="GRL36" s="516"/>
      <c r="GRM36" s="516"/>
      <c r="GRN36" s="516"/>
      <c r="GRO36" s="516"/>
      <c r="GRP36" s="516"/>
      <c r="GRQ36" s="516"/>
      <c r="GRR36" s="516"/>
      <c r="GRS36" s="516"/>
      <c r="GRT36" s="516"/>
      <c r="GRU36" s="516"/>
      <c r="GRV36" s="516"/>
      <c r="GRW36" s="516"/>
      <c r="GRX36" s="516"/>
      <c r="GRY36" s="516"/>
      <c r="GRZ36" s="516"/>
      <c r="GSA36" s="516"/>
      <c r="GSB36" s="516"/>
      <c r="GSC36" s="516"/>
      <c r="GSD36" s="516"/>
      <c r="GSE36" s="516"/>
      <c r="GSF36" s="516"/>
      <c r="GSG36" s="516"/>
      <c r="GSH36" s="516"/>
      <c r="GSI36" s="516"/>
      <c r="GSJ36" s="516"/>
      <c r="GSK36" s="516"/>
      <c r="GSL36" s="516"/>
      <c r="GSM36" s="516"/>
      <c r="GSN36" s="516"/>
      <c r="GSO36" s="516"/>
      <c r="GSP36" s="516"/>
      <c r="GSQ36" s="516"/>
      <c r="GSR36" s="516"/>
      <c r="GSS36" s="516"/>
      <c r="GST36" s="516"/>
      <c r="GSU36" s="516"/>
      <c r="GSV36" s="516"/>
      <c r="GSW36" s="516"/>
      <c r="GSX36" s="516"/>
      <c r="GSY36" s="516"/>
      <c r="GSZ36" s="516"/>
      <c r="GTA36" s="516"/>
      <c r="GTB36" s="516"/>
      <c r="GTC36" s="516"/>
      <c r="GTD36" s="516"/>
      <c r="GTE36" s="516"/>
      <c r="GTF36" s="516"/>
      <c r="GTG36" s="516"/>
      <c r="GTH36" s="516"/>
      <c r="GTI36" s="516"/>
      <c r="GTJ36" s="516"/>
      <c r="GTK36" s="516"/>
      <c r="GTL36" s="516"/>
      <c r="GTM36" s="516"/>
      <c r="GTN36" s="516"/>
      <c r="GTO36" s="516"/>
      <c r="GTP36" s="516"/>
      <c r="GTQ36" s="516"/>
      <c r="GTR36" s="516"/>
      <c r="GTS36" s="516"/>
      <c r="GTT36" s="516"/>
      <c r="GTU36" s="516"/>
      <c r="GTV36" s="516"/>
      <c r="GTW36" s="516"/>
      <c r="GTX36" s="516"/>
      <c r="GTY36" s="516"/>
      <c r="GTZ36" s="516"/>
      <c r="GUA36" s="516"/>
      <c r="GUB36" s="516"/>
      <c r="GUC36" s="516"/>
      <c r="GUD36" s="516"/>
      <c r="GUE36" s="516"/>
      <c r="GUF36" s="516"/>
      <c r="GUG36" s="516"/>
      <c r="GUH36" s="516"/>
      <c r="GUI36" s="516"/>
      <c r="GUJ36" s="516"/>
      <c r="GUK36" s="516"/>
      <c r="GUL36" s="516"/>
      <c r="GUM36" s="516"/>
      <c r="GUN36" s="516"/>
      <c r="GUO36" s="516"/>
      <c r="GUP36" s="516"/>
      <c r="GUQ36" s="516"/>
      <c r="GUR36" s="516"/>
      <c r="GUS36" s="516"/>
      <c r="GUT36" s="516"/>
      <c r="GUU36" s="516"/>
      <c r="GUV36" s="516"/>
      <c r="GUW36" s="516"/>
      <c r="GUX36" s="516"/>
      <c r="GUY36" s="516"/>
      <c r="GUZ36" s="516"/>
      <c r="GVA36" s="516"/>
      <c r="GVB36" s="516"/>
      <c r="GVC36" s="516"/>
      <c r="GVD36" s="516"/>
      <c r="GVE36" s="516"/>
      <c r="GVF36" s="516"/>
      <c r="GVG36" s="516"/>
      <c r="GVH36" s="516"/>
      <c r="GVI36" s="516"/>
      <c r="GVJ36" s="516"/>
      <c r="GVK36" s="516"/>
      <c r="GVL36" s="516"/>
      <c r="GVM36" s="516"/>
      <c r="GVN36" s="516"/>
      <c r="GVO36" s="516"/>
      <c r="GVP36" s="516"/>
      <c r="GVQ36" s="516"/>
      <c r="GVR36" s="516"/>
      <c r="GVS36" s="516"/>
      <c r="GVT36" s="516"/>
      <c r="GVU36" s="516"/>
      <c r="GVV36" s="516"/>
      <c r="GVW36" s="516"/>
      <c r="GVX36" s="516"/>
      <c r="GVY36" s="516"/>
      <c r="GVZ36" s="516"/>
      <c r="GWA36" s="516"/>
      <c r="GWB36" s="516"/>
      <c r="GWC36" s="516"/>
      <c r="GWD36" s="516"/>
      <c r="GWE36" s="516"/>
      <c r="GWF36" s="516"/>
      <c r="GWG36" s="516"/>
      <c r="GWH36" s="516"/>
      <c r="GWI36" s="516"/>
      <c r="GWJ36" s="516"/>
      <c r="GWK36" s="516"/>
      <c r="GWL36" s="516"/>
      <c r="GWM36" s="516"/>
      <c r="GWN36" s="516"/>
      <c r="GWO36" s="516"/>
      <c r="GWP36" s="516"/>
      <c r="GWQ36" s="516"/>
      <c r="GWR36" s="516"/>
      <c r="GWS36" s="516"/>
      <c r="GWT36" s="516"/>
      <c r="GWU36" s="516"/>
      <c r="GWV36" s="516"/>
      <c r="GWW36" s="516"/>
      <c r="GWX36" s="516"/>
      <c r="GWY36" s="516"/>
      <c r="GWZ36" s="516"/>
      <c r="GXA36" s="516"/>
      <c r="GXB36" s="516"/>
      <c r="GXC36" s="516"/>
      <c r="GXD36" s="516"/>
      <c r="GXE36" s="516"/>
      <c r="GXF36" s="516"/>
      <c r="GXG36" s="516"/>
      <c r="GXH36" s="516"/>
      <c r="GXI36" s="516"/>
      <c r="GXJ36" s="516"/>
      <c r="GXK36" s="516"/>
      <c r="GXL36" s="516"/>
      <c r="GXM36" s="516"/>
      <c r="GXN36" s="516"/>
      <c r="GXO36" s="516"/>
      <c r="GXP36" s="516"/>
      <c r="GXQ36" s="516"/>
      <c r="GXR36" s="516"/>
      <c r="GXS36" s="516"/>
      <c r="GXT36" s="516"/>
      <c r="GXU36" s="516"/>
      <c r="GXV36" s="516"/>
      <c r="GXW36" s="516"/>
      <c r="GXX36" s="516"/>
      <c r="GXY36" s="516"/>
      <c r="GXZ36" s="516"/>
      <c r="GYA36" s="516"/>
      <c r="GYB36" s="516"/>
      <c r="GYC36" s="516"/>
      <c r="GYD36" s="516"/>
      <c r="GYE36" s="516"/>
      <c r="GYF36" s="516"/>
      <c r="GYG36" s="516"/>
      <c r="GYH36" s="516"/>
      <c r="GYI36" s="516"/>
      <c r="GYJ36" s="516"/>
      <c r="GYK36" s="516"/>
      <c r="GYL36" s="516"/>
      <c r="GYM36" s="516"/>
      <c r="GYN36" s="516"/>
      <c r="GYO36" s="516"/>
      <c r="GYP36" s="516"/>
      <c r="GYQ36" s="516"/>
      <c r="GYR36" s="516"/>
      <c r="GYS36" s="516"/>
      <c r="GYT36" s="516"/>
      <c r="GYU36" s="516"/>
      <c r="GYV36" s="516"/>
      <c r="GYW36" s="516"/>
      <c r="GYX36" s="516"/>
      <c r="GYY36" s="516"/>
      <c r="GYZ36" s="516"/>
      <c r="GZA36" s="516"/>
      <c r="GZB36" s="516"/>
      <c r="GZC36" s="516"/>
      <c r="GZD36" s="516"/>
      <c r="GZE36" s="516"/>
      <c r="GZF36" s="516"/>
      <c r="GZG36" s="516"/>
      <c r="GZH36" s="516"/>
      <c r="GZI36" s="516"/>
      <c r="GZJ36" s="516"/>
      <c r="GZK36" s="516"/>
      <c r="GZL36" s="516"/>
      <c r="GZM36" s="516"/>
      <c r="GZN36" s="516"/>
      <c r="GZO36" s="516"/>
      <c r="GZP36" s="516"/>
      <c r="GZQ36" s="516"/>
      <c r="GZR36" s="516"/>
      <c r="GZS36" s="516"/>
      <c r="GZT36" s="516"/>
      <c r="GZU36" s="516"/>
      <c r="GZV36" s="516"/>
      <c r="GZW36" s="516"/>
      <c r="GZX36" s="516"/>
      <c r="GZY36" s="516"/>
      <c r="GZZ36" s="516"/>
      <c r="HAA36" s="516"/>
      <c r="HAB36" s="516"/>
      <c r="HAC36" s="516"/>
      <c r="HAD36" s="516"/>
      <c r="HAE36" s="516"/>
      <c r="HAF36" s="516"/>
      <c r="HAG36" s="516"/>
      <c r="HAH36" s="516"/>
      <c r="HAI36" s="516"/>
      <c r="HAJ36" s="516"/>
      <c r="HAK36" s="516"/>
      <c r="HAL36" s="516"/>
      <c r="HAM36" s="516"/>
      <c r="HAN36" s="516"/>
      <c r="HAO36" s="516"/>
      <c r="HAP36" s="516"/>
      <c r="HAQ36" s="516"/>
      <c r="HAR36" s="516"/>
      <c r="HAS36" s="516"/>
      <c r="HAT36" s="516"/>
      <c r="HAU36" s="516"/>
      <c r="HAV36" s="516"/>
      <c r="HAW36" s="516"/>
      <c r="HAX36" s="516"/>
      <c r="HAY36" s="516"/>
      <c r="HAZ36" s="516"/>
      <c r="HBA36" s="516"/>
      <c r="HBB36" s="516"/>
      <c r="HBC36" s="516"/>
      <c r="HBD36" s="516"/>
      <c r="HBE36" s="516"/>
      <c r="HBF36" s="516"/>
      <c r="HBG36" s="516"/>
      <c r="HBH36" s="516"/>
      <c r="HBI36" s="516"/>
      <c r="HBJ36" s="516"/>
      <c r="HBK36" s="516"/>
      <c r="HBL36" s="516"/>
      <c r="HBM36" s="516"/>
      <c r="HBN36" s="516"/>
      <c r="HBO36" s="516"/>
      <c r="HBP36" s="516"/>
      <c r="HBQ36" s="516"/>
      <c r="HBR36" s="516"/>
      <c r="HBS36" s="516"/>
      <c r="HBT36" s="516"/>
      <c r="HBU36" s="516"/>
      <c r="HBV36" s="516"/>
      <c r="HBW36" s="516"/>
      <c r="HBX36" s="516"/>
      <c r="HBY36" s="516"/>
      <c r="HBZ36" s="516"/>
      <c r="HCA36" s="516"/>
      <c r="HCB36" s="516"/>
      <c r="HCC36" s="516"/>
      <c r="HCD36" s="516"/>
      <c r="HCE36" s="516"/>
      <c r="HCF36" s="516"/>
      <c r="HCG36" s="516"/>
      <c r="HCH36" s="516"/>
      <c r="HCI36" s="516"/>
      <c r="HCJ36" s="516"/>
      <c r="HCK36" s="516"/>
      <c r="HCL36" s="516"/>
      <c r="HCM36" s="516"/>
      <c r="HCN36" s="516"/>
      <c r="HCO36" s="516"/>
      <c r="HCP36" s="516"/>
      <c r="HCQ36" s="516"/>
      <c r="HCR36" s="516"/>
      <c r="HCS36" s="516"/>
      <c r="HCT36" s="516"/>
      <c r="HCU36" s="516"/>
      <c r="HCV36" s="516"/>
      <c r="HCW36" s="516"/>
      <c r="HCX36" s="516"/>
      <c r="HCY36" s="516"/>
      <c r="HCZ36" s="516"/>
      <c r="HDA36" s="516"/>
      <c r="HDB36" s="516"/>
      <c r="HDC36" s="516"/>
      <c r="HDD36" s="516"/>
      <c r="HDE36" s="516"/>
      <c r="HDF36" s="516"/>
      <c r="HDG36" s="516"/>
      <c r="HDH36" s="516"/>
      <c r="HDI36" s="516"/>
      <c r="HDJ36" s="516"/>
      <c r="HDK36" s="516"/>
      <c r="HDL36" s="516"/>
      <c r="HDM36" s="516"/>
      <c r="HDN36" s="516"/>
      <c r="HDO36" s="516"/>
      <c r="HDP36" s="516"/>
      <c r="HDQ36" s="516"/>
      <c r="HDR36" s="516"/>
      <c r="HDS36" s="516"/>
      <c r="HDT36" s="516"/>
      <c r="HDU36" s="516"/>
      <c r="HDV36" s="516"/>
      <c r="HDW36" s="516"/>
      <c r="HDX36" s="516"/>
      <c r="HDY36" s="516"/>
      <c r="HDZ36" s="516"/>
      <c r="HEA36" s="516"/>
      <c r="HEB36" s="516"/>
      <c r="HEC36" s="516"/>
      <c r="HED36" s="516"/>
      <c r="HEE36" s="516"/>
      <c r="HEF36" s="516"/>
      <c r="HEG36" s="516"/>
      <c r="HEH36" s="516"/>
      <c r="HEI36" s="516"/>
      <c r="HEJ36" s="516"/>
      <c r="HEK36" s="516"/>
      <c r="HEL36" s="516"/>
      <c r="HEM36" s="516"/>
      <c r="HEN36" s="516"/>
      <c r="HEO36" s="516"/>
      <c r="HEP36" s="516"/>
      <c r="HEQ36" s="516"/>
      <c r="HER36" s="516"/>
      <c r="HES36" s="516"/>
      <c r="HET36" s="516"/>
      <c r="HEU36" s="516"/>
      <c r="HEV36" s="516"/>
      <c r="HEW36" s="516"/>
      <c r="HEX36" s="516"/>
      <c r="HEY36" s="516"/>
      <c r="HEZ36" s="516"/>
      <c r="HFA36" s="516"/>
      <c r="HFB36" s="516"/>
      <c r="HFC36" s="516"/>
      <c r="HFD36" s="516"/>
      <c r="HFE36" s="516"/>
      <c r="HFF36" s="516"/>
      <c r="HFG36" s="516"/>
      <c r="HFH36" s="516"/>
      <c r="HFI36" s="516"/>
      <c r="HFJ36" s="516"/>
      <c r="HFK36" s="516"/>
      <c r="HFL36" s="516"/>
      <c r="HFM36" s="516"/>
      <c r="HFN36" s="516"/>
      <c r="HFO36" s="516"/>
      <c r="HFP36" s="516"/>
      <c r="HFQ36" s="516"/>
      <c r="HFR36" s="516"/>
      <c r="HFS36" s="516"/>
      <c r="HFT36" s="516"/>
      <c r="HFU36" s="516"/>
      <c r="HFV36" s="516"/>
      <c r="HFW36" s="516"/>
      <c r="HFX36" s="516"/>
      <c r="HFY36" s="516"/>
      <c r="HFZ36" s="516"/>
      <c r="HGA36" s="516"/>
      <c r="HGB36" s="516"/>
      <c r="HGC36" s="516"/>
      <c r="HGD36" s="516"/>
      <c r="HGE36" s="516"/>
      <c r="HGF36" s="516"/>
      <c r="HGG36" s="516"/>
      <c r="HGH36" s="516"/>
      <c r="HGI36" s="516"/>
      <c r="HGJ36" s="516"/>
      <c r="HGK36" s="516"/>
      <c r="HGL36" s="516"/>
      <c r="HGM36" s="516"/>
      <c r="HGN36" s="516"/>
      <c r="HGO36" s="516"/>
      <c r="HGP36" s="516"/>
      <c r="HGQ36" s="516"/>
      <c r="HGR36" s="516"/>
      <c r="HGS36" s="516"/>
      <c r="HGT36" s="516"/>
      <c r="HGU36" s="516"/>
      <c r="HGV36" s="516"/>
      <c r="HGW36" s="516"/>
      <c r="HGX36" s="516"/>
      <c r="HGY36" s="516"/>
      <c r="HGZ36" s="516"/>
      <c r="HHA36" s="516"/>
      <c r="HHB36" s="516"/>
      <c r="HHC36" s="516"/>
      <c r="HHD36" s="516"/>
      <c r="HHE36" s="516"/>
      <c r="HHF36" s="516"/>
      <c r="HHG36" s="516"/>
      <c r="HHH36" s="516"/>
      <c r="HHI36" s="516"/>
      <c r="HHJ36" s="516"/>
      <c r="HHK36" s="516"/>
      <c r="HHL36" s="516"/>
      <c r="HHM36" s="516"/>
      <c r="HHN36" s="516"/>
      <c r="HHO36" s="516"/>
      <c r="HHP36" s="516"/>
      <c r="HHQ36" s="516"/>
      <c r="HHR36" s="516"/>
      <c r="HHS36" s="516"/>
      <c r="HHT36" s="516"/>
      <c r="HHU36" s="516"/>
      <c r="HHV36" s="516"/>
      <c r="HHW36" s="516"/>
      <c r="HHX36" s="516"/>
      <c r="HHY36" s="516"/>
      <c r="HHZ36" s="516"/>
      <c r="HIA36" s="516"/>
      <c r="HIB36" s="516"/>
      <c r="HIC36" s="516"/>
      <c r="HID36" s="516"/>
      <c r="HIE36" s="516"/>
      <c r="HIF36" s="516"/>
      <c r="HIG36" s="516"/>
      <c r="HIH36" s="516"/>
      <c r="HII36" s="516"/>
      <c r="HIJ36" s="516"/>
      <c r="HIK36" s="516"/>
      <c r="HIL36" s="516"/>
      <c r="HIM36" s="516"/>
      <c r="HIN36" s="516"/>
      <c r="HIO36" s="516"/>
      <c r="HIP36" s="516"/>
      <c r="HIQ36" s="516"/>
      <c r="HIR36" s="516"/>
      <c r="HIS36" s="516"/>
      <c r="HIT36" s="516"/>
      <c r="HIU36" s="516"/>
      <c r="HIV36" s="516"/>
      <c r="HIW36" s="516"/>
      <c r="HIX36" s="516"/>
      <c r="HIY36" s="516"/>
      <c r="HIZ36" s="516"/>
      <c r="HJA36" s="516"/>
      <c r="HJB36" s="516"/>
      <c r="HJC36" s="516"/>
      <c r="HJD36" s="516"/>
      <c r="HJE36" s="516"/>
      <c r="HJF36" s="516"/>
      <c r="HJG36" s="516"/>
      <c r="HJH36" s="516"/>
      <c r="HJI36" s="516"/>
      <c r="HJJ36" s="516"/>
      <c r="HJK36" s="516"/>
      <c r="HJL36" s="516"/>
      <c r="HJM36" s="516"/>
      <c r="HJN36" s="516"/>
      <c r="HJO36" s="516"/>
      <c r="HJP36" s="516"/>
      <c r="HJQ36" s="516"/>
      <c r="HJR36" s="516"/>
      <c r="HJS36" s="516"/>
      <c r="HJT36" s="516"/>
      <c r="HJU36" s="516"/>
      <c r="HJV36" s="516"/>
      <c r="HJW36" s="516"/>
      <c r="HJX36" s="516"/>
      <c r="HJY36" s="516"/>
      <c r="HJZ36" s="516"/>
      <c r="HKA36" s="516"/>
      <c r="HKB36" s="516"/>
      <c r="HKC36" s="516"/>
      <c r="HKD36" s="516"/>
      <c r="HKE36" s="516"/>
      <c r="HKF36" s="516"/>
      <c r="HKG36" s="516"/>
      <c r="HKH36" s="516"/>
      <c r="HKI36" s="516"/>
      <c r="HKJ36" s="516"/>
      <c r="HKK36" s="516"/>
      <c r="HKL36" s="516"/>
      <c r="HKM36" s="516"/>
      <c r="HKN36" s="516"/>
      <c r="HKO36" s="516"/>
      <c r="HKP36" s="516"/>
      <c r="HKQ36" s="516"/>
      <c r="HKR36" s="516"/>
      <c r="HKS36" s="516"/>
      <c r="HKT36" s="516"/>
      <c r="HKU36" s="516"/>
      <c r="HKV36" s="516"/>
      <c r="HKW36" s="516"/>
      <c r="HKX36" s="516"/>
      <c r="HKY36" s="516"/>
      <c r="HKZ36" s="516"/>
      <c r="HLA36" s="516"/>
      <c r="HLB36" s="516"/>
      <c r="HLC36" s="516"/>
      <c r="HLD36" s="516"/>
      <c r="HLE36" s="516"/>
      <c r="HLF36" s="516"/>
      <c r="HLG36" s="516"/>
      <c r="HLH36" s="516"/>
      <c r="HLI36" s="516"/>
      <c r="HLJ36" s="516"/>
      <c r="HLK36" s="516"/>
      <c r="HLL36" s="516"/>
      <c r="HLM36" s="516"/>
      <c r="HLN36" s="516"/>
      <c r="HLO36" s="516"/>
      <c r="HLP36" s="516"/>
      <c r="HLQ36" s="516"/>
      <c r="HLR36" s="516"/>
      <c r="HLS36" s="516"/>
      <c r="HLT36" s="516"/>
      <c r="HLU36" s="516"/>
      <c r="HLV36" s="516"/>
      <c r="HLW36" s="516"/>
      <c r="HLX36" s="516"/>
      <c r="HLY36" s="516"/>
      <c r="HLZ36" s="516"/>
      <c r="HMA36" s="516"/>
      <c r="HMB36" s="516"/>
      <c r="HMC36" s="516"/>
      <c r="HMD36" s="516"/>
      <c r="HME36" s="516"/>
      <c r="HMF36" s="516"/>
      <c r="HMG36" s="516"/>
      <c r="HMH36" s="516"/>
      <c r="HMI36" s="516"/>
      <c r="HMJ36" s="516"/>
      <c r="HMK36" s="516"/>
      <c r="HML36" s="516"/>
      <c r="HMM36" s="516"/>
      <c r="HMN36" s="516"/>
      <c r="HMO36" s="516"/>
      <c r="HMP36" s="516"/>
      <c r="HMQ36" s="516"/>
      <c r="HMR36" s="516"/>
      <c r="HMS36" s="516"/>
      <c r="HMT36" s="516"/>
      <c r="HMU36" s="516"/>
      <c r="HMV36" s="516"/>
      <c r="HMW36" s="516"/>
      <c r="HMX36" s="516"/>
      <c r="HMY36" s="516"/>
      <c r="HMZ36" s="516"/>
      <c r="HNA36" s="516"/>
      <c r="HNB36" s="516"/>
      <c r="HNC36" s="516"/>
      <c r="HND36" s="516"/>
      <c r="HNE36" s="516"/>
      <c r="HNF36" s="516"/>
      <c r="HNG36" s="516"/>
      <c r="HNH36" s="516"/>
      <c r="HNI36" s="516"/>
      <c r="HNJ36" s="516"/>
      <c r="HNK36" s="516"/>
      <c r="HNL36" s="516"/>
      <c r="HNM36" s="516"/>
      <c r="HNN36" s="516"/>
      <c r="HNO36" s="516"/>
      <c r="HNP36" s="516"/>
      <c r="HNQ36" s="516"/>
      <c r="HNR36" s="516"/>
      <c r="HNS36" s="516"/>
      <c r="HNT36" s="516"/>
      <c r="HNU36" s="516"/>
      <c r="HNV36" s="516"/>
      <c r="HNW36" s="516"/>
      <c r="HNX36" s="516"/>
      <c r="HNY36" s="516"/>
      <c r="HNZ36" s="516"/>
      <c r="HOA36" s="516"/>
      <c r="HOB36" s="516"/>
      <c r="HOC36" s="516"/>
      <c r="HOD36" s="516"/>
      <c r="HOE36" s="516"/>
      <c r="HOF36" s="516"/>
      <c r="HOG36" s="516"/>
      <c r="HOH36" s="516"/>
      <c r="HOI36" s="516"/>
      <c r="HOJ36" s="516"/>
      <c r="HOK36" s="516"/>
      <c r="HOL36" s="516"/>
      <c r="HOM36" s="516"/>
      <c r="HON36" s="516"/>
      <c r="HOO36" s="516"/>
      <c r="HOP36" s="516"/>
      <c r="HOQ36" s="516"/>
      <c r="HOR36" s="516"/>
      <c r="HOS36" s="516"/>
      <c r="HOT36" s="516"/>
      <c r="HOU36" s="516"/>
      <c r="HOV36" s="516"/>
      <c r="HOW36" s="516"/>
      <c r="HOX36" s="516"/>
      <c r="HOY36" s="516"/>
      <c r="HOZ36" s="516"/>
      <c r="HPA36" s="516"/>
      <c r="HPB36" s="516"/>
      <c r="HPC36" s="516"/>
      <c r="HPD36" s="516"/>
      <c r="HPE36" s="516"/>
      <c r="HPF36" s="516"/>
      <c r="HPG36" s="516"/>
      <c r="HPH36" s="516"/>
      <c r="HPI36" s="516"/>
      <c r="HPJ36" s="516"/>
      <c r="HPK36" s="516"/>
      <c r="HPL36" s="516"/>
      <c r="HPM36" s="516"/>
      <c r="HPN36" s="516"/>
      <c r="HPO36" s="516"/>
      <c r="HPP36" s="516"/>
      <c r="HPQ36" s="516"/>
      <c r="HPR36" s="516"/>
      <c r="HPS36" s="516"/>
      <c r="HPT36" s="516"/>
      <c r="HPU36" s="516"/>
      <c r="HPV36" s="516"/>
      <c r="HPW36" s="516"/>
      <c r="HPX36" s="516"/>
      <c r="HPY36" s="516"/>
      <c r="HPZ36" s="516"/>
      <c r="HQA36" s="516"/>
      <c r="HQB36" s="516"/>
      <c r="HQC36" s="516"/>
      <c r="HQD36" s="516"/>
      <c r="HQE36" s="516"/>
      <c r="HQF36" s="516"/>
      <c r="HQG36" s="516"/>
      <c r="HQH36" s="516"/>
      <c r="HQI36" s="516"/>
      <c r="HQJ36" s="516"/>
      <c r="HQK36" s="516"/>
      <c r="HQL36" s="516"/>
      <c r="HQM36" s="516"/>
      <c r="HQN36" s="516"/>
      <c r="HQO36" s="516"/>
      <c r="HQP36" s="516"/>
      <c r="HQQ36" s="516"/>
      <c r="HQR36" s="516"/>
      <c r="HQS36" s="516"/>
      <c r="HQT36" s="516"/>
      <c r="HQU36" s="516"/>
      <c r="HQV36" s="516"/>
      <c r="HQW36" s="516"/>
      <c r="HQX36" s="516"/>
      <c r="HQY36" s="516"/>
      <c r="HQZ36" s="516"/>
      <c r="HRA36" s="516"/>
      <c r="HRB36" s="516"/>
      <c r="HRC36" s="516"/>
      <c r="HRD36" s="516"/>
      <c r="HRE36" s="516"/>
      <c r="HRF36" s="516"/>
      <c r="HRG36" s="516"/>
      <c r="HRH36" s="516"/>
      <c r="HRI36" s="516"/>
      <c r="HRJ36" s="516"/>
      <c r="HRK36" s="516"/>
      <c r="HRL36" s="516"/>
      <c r="HRM36" s="516"/>
      <c r="HRN36" s="516"/>
      <c r="HRO36" s="516"/>
      <c r="HRP36" s="516"/>
      <c r="HRQ36" s="516"/>
      <c r="HRR36" s="516"/>
      <c r="HRS36" s="516"/>
      <c r="HRT36" s="516"/>
      <c r="HRU36" s="516"/>
      <c r="HRV36" s="516"/>
      <c r="HRW36" s="516"/>
      <c r="HRX36" s="516"/>
      <c r="HRY36" s="516"/>
      <c r="HRZ36" s="516"/>
      <c r="HSA36" s="516"/>
      <c r="HSB36" s="516"/>
      <c r="HSC36" s="516"/>
      <c r="HSD36" s="516"/>
      <c r="HSE36" s="516"/>
      <c r="HSF36" s="516"/>
      <c r="HSG36" s="516"/>
      <c r="HSH36" s="516"/>
      <c r="HSI36" s="516"/>
      <c r="HSJ36" s="516"/>
      <c r="HSK36" s="516"/>
      <c r="HSL36" s="516"/>
      <c r="HSM36" s="516"/>
      <c r="HSN36" s="516"/>
      <c r="HSO36" s="516"/>
      <c r="HSP36" s="516"/>
      <c r="HSQ36" s="516"/>
      <c r="HSR36" s="516"/>
      <c r="HSS36" s="516"/>
      <c r="HST36" s="516"/>
      <c r="HSU36" s="516"/>
      <c r="HSV36" s="516"/>
      <c r="HSW36" s="516"/>
      <c r="HSX36" s="516"/>
      <c r="HSY36" s="516"/>
      <c r="HSZ36" s="516"/>
      <c r="HTA36" s="516"/>
      <c r="HTB36" s="516"/>
      <c r="HTC36" s="516"/>
      <c r="HTD36" s="516"/>
      <c r="HTE36" s="516"/>
      <c r="HTF36" s="516"/>
      <c r="HTG36" s="516"/>
      <c r="HTH36" s="516"/>
      <c r="HTI36" s="516"/>
      <c r="HTJ36" s="516"/>
      <c r="HTK36" s="516"/>
      <c r="HTL36" s="516"/>
      <c r="HTM36" s="516"/>
      <c r="HTN36" s="516"/>
      <c r="HTO36" s="516"/>
      <c r="HTP36" s="516"/>
      <c r="HTQ36" s="516"/>
      <c r="HTR36" s="516"/>
      <c r="HTS36" s="516"/>
      <c r="HTT36" s="516"/>
      <c r="HTU36" s="516"/>
      <c r="HTV36" s="516"/>
      <c r="HTW36" s="516"/>
      <c r="HTX36" s="516"/>
      <c r="HTY36" s="516"/>
      <c r="HTZ36" s="516"/>
      <c r="HUA36" s="516"/>
      <c r="HUB36" s="516"/>
      <c r="HUC36" s="516"/>
      <c r="HUD36" s="516"/>
      <c r="HUE36" s="516"/>
      <c r="HUF36" s="516"/>
      <c r="HUG36" s="516"/>
      <c r="HUH36" s="516"/>
      <c r="HUI36" s="516"/>
      <c r="HUJ36" s="516"/>
      <c r="HUK36" s="516"/>
      <c r="HUL36" s="516"/>
      <c r="HUM36" s="516"/>
      <c r="HUN36" s="516"/>
      <c r="HUO36" s="516"/>
      <c r="HUP36" s="516"/>
      <c r="HUQ36" s="516"/>
      <c r="HUR36" s="516"/>
      <c r="HUS36" s="516"/>
      <c r="HUT36" s="516"/>
      <c r="HUU36" s="516"/>
      <c r="HUV36" s="516"/>
      <c r="HUW36" s="516"/>
      <c r="HUX36" s="516"/>
      <c r="HUY36" s="516"/>
      <c r="HUZ36" s="516"/>
      <c r="HVA36" s="516"/>
      <c r="HVB36" s="516"/>
      <c r="HVC36" s="516"/>
      <c r="HVD36" s="516"/>
      <c r="HVE36" s="516"/>
      <c r="HVF36" s="516"/>
      <c r="HVG36" s="516"/>
      <c r="HVH36" s="516"/>
      <c r="HVI36" s="516"/>
      <c r="HVJ36" s="516"/>
      <c r="HVK36" s="516"/>
      <c r="HVL36" s="516"/>
      <c r="HVM36" s="516"/>
      <c r="HVN36" s="516"/>
      <c r="HVO36" s="516"/>
      <c r="HVP36" s="516"/>
      <c r="HVQ36" s="516"/>
      <c r="HVR36" s="516"/>
      <c r="HVS36" s="516"/>
      <c r="HVT36" s="516"/>
      <c r="HVU36" s="516"/>
      <c r="HVV36" s="516"/>
      <c r="HVW36" s="516"/>
      <c r="HVX36" s="516"/>
      <c r="HVY36" s="516"/>
      <c r="HVZ36" s="516"/>
      <c r="HWA36" s="516"/>
      <c r="HWB36" s="516"/>
      <c r="HWC36" s="516"/>
      <c r="HWD36" s="516"/>
      <c r="HWE36" s="516"/>
      <c r="HWF36" s="516"/>
      <c r="HWG36" s="516"/>
      <c r="HWH36" s="516"/>
      <c r="HWI36" s="516"/>
      <c r="HWJ36" s="516"/>
      <c r="HWK36" s="516"/>
      <c r="HWL36" s="516"/>
      <c r="HWM36" s="516"/>
      <c r="HWN36" s="516"/>
      <c r="HWO36" s="516"/>
      <c r="HWP36" s="516"/>
      <c r="HWQ36" s="516"/>
      <c r="HWR36" s="516"/>
      <c r="HWS36" s="516"/>
      <c r="HWT36" s="516"/>
      <c r="HWU36" s="516"/>
      <c r="HWV36" s="516"/>
      <c r="HWW36" s="516"/>
      <c r="HWX36" s="516"/>
      <c r="HWY36" s="516"/>
      <c r="HWZ36" s="516"/>
      <c r="HXA36" s="516"/>
      <c r="HXB36" s="516"/>
      <c r="HXC36" s="516"/>
      <c r="HXD36" s="516"/>
      <c r="HXE36" s="516"/>
      <c r="HXF36" s="516"/>
      <c r="HXG36" s="516"/>
      <c r="HXH36" s="516"/>
      <c r="HXI36" s="516"/>
      <c r="HXJ36" s="516"/>
      <c r="HXK36" s="516"/>
      <c r="HXL36" s="516"/>
      <c r="HXM36" s="516"/>
      <c r="HXN36" s="516"/>
      <c r="HXO36" s="516"/>
      <c r="HXP36" s="516"/>
      <c r="HXQ36" s="516"/>
      <c r="HXR36" s="516"/>
      <c r="HXS36" s="516"/>
      <c r="HXT36" s="516"/>
      <c r="HXU36" s="516"/>
      <c r="HXV36" s="516"/>
      <c r="HXW36" s="516"/>
      <c r="HXX36" s="516"/>
      <c r="HXY36" s="516"/>
      <c r="HXZ36" s="516"/>
      <c r="HYA36" s="516"/>
      <c r="HYB36" s="516"/>
      <c r="HYC36" s="516"/>
      <c r="HYD36" s="516"/>
      <c r="HYE36" s="516"/>
      <c r="HYF36" s="516"/>
      <c r="HYG36" s="516"/>
      <c r="HYH36" s="516"/>
      <c r="HYI36" s="516"/>
      <c r="HYJ36" s="516"/>
      <c r="HYK36" s="516"/>
      <c r="HYL36" s="516"/>
      <c r="HYM36" s="516"/>
      <c r="HYN36" s="516"/>
      <c r="HYO36" s="516"/>
      <c r="HYP36" s="516"/>
      <c r="HYQ36" s="516"/>
      <c r="HYR36" s="516"/>
      <c r="HYS36" s="516"/>
      <c r="HYT36" s="516"/>
      <c r="HYU36" s="516"/>
      <c r="HYV36" s="516"/>
      <c r="HYW36" s="516"/>
      <c r="HYX36" s="516"/>
      <c r="HYY36" s="516"/>
      <c r="HYZ36" s="516"/>
      <c r="HZA36" s="516"/>
      <c r="HZB36" s="516"/>
      <c r="HZC36" s="516"/>
      <c r="HZD36" s="516"/>
      <c r="HZE36" s="516"/>
      <c r="HZF36" s="516"/>
      <c r="HZG36" s="516"/>
      <c r="HZH36" s="516"/>
      <c r="HZI36" s="516"/>
      <c r="HZJ36" s="516"/>
      <c r="HZK36" s="516"/>
      <c r="HZL36" s="516"/>
      <c r="HZM36" s="516"/>
      <c r="HZN36" s="516"/>
      <c r="HZO36" s="516"/>
      <c r="HZP36" s="516"/>
      <c r="HZQ36" s="516"/>
      <c r="HZR36" s="516"/>
      <c r="HZS36" s="516"/>
      <c r="HZT36" s="516"/>
      <c r="HZU36" s="516"/>
      <c r="HZV36" s="516"/>
      <c r="HZW36" s="516"/>
      <c r="HZX36" s="516"/>
      <c r="HZY36" s="516"/>
      <c r="HZZ36" s="516"/>
      <c r="IAA36" s="516"/>
      <c r="IAB36" s="516"/>
      <c r="IAC36" s="516"/>
      <c r="IAD36" s="516"/>
      <c r="IAE36" s="516"/>
      <c r="IAF36" s="516"/>
      <c r="IAG36" s="516"/>
      <c r="IAH36" s="516"/>
      <c r="IAI36" s="516"/>
      <c r="IAJ36" s="516"/>
      <c r="IAK36" s="516"/>
      <c r="IAL36" s="516"/>
      <c r="IAM36" s="516"/>
      <c r="IAN36" s="516"/>
      <c r="IAO36" s="516"/>
      <c r="IAP36" s="516"/>
      <c r="IAQ36" s="516"/>
      <c r="IAR36" s="516"/>
      <c r="IAS36" s="516"/>
      <c r="IAT36" s="516"/>
      <c r="IAU36" s="516"/>
      <c r="IAV36" s="516"/>
      <c r="IAW36" s="516"/>
      <c r="IAX36" s="516"/>
      <c r="IAY36" s="516"/>
      <c r="IAZ36" s="516"/>
      <c r="IBA36" s="516"/>
      <c r="IBB36" s="516"/>
      <c r="IBC36" s="516"/>
      <c r="IBD36" s="516"/>
      <c r="IBE36" s="516"/>
      <c r="IBF36" s="516"/>
      <c r="IBG36" s="516"/>
      <c r="IBH36" s="516"/>
      <c r="IBI36" s="516"/>
      <c r="IBJ36" s="516"/>
      <c r="IBK36" s="516"/>
      <c r="IBL36" s="516"/>
      <c r="IBM36" s="516"/>
      <c r="IBN36" s="516"/>
      <c r="IBO36" s="516"/>
      <c r="IBP36" s="516"/>
      <c r="IBQ36" s="516"/>
      <c r="IBR36" s="516"/>
      <c r="IBS36" s="516"/>
      <c r="IBT36" s="516"/>
      <c r="IBU36" s="516"/>
      <c r="IBV36" s="516"/>
      <c r="IBW36" s="516"/>
      <c r="IBX36" s="516"/>
      <c r="IBY36" s="516"/>
      <c r="IBZ36" s="516"/>
      <c r="ICA36" s="516"/>
      <c r="ICB36" s="516"/>
      <c r="ICC36" s="516"/>
      <c r="ICD36" s="516"/>
      <c r="ICE36" s="516"/>
      <c r="ICF36" s="516"/>
      <c r="ICG36" s="516"/>
      <c r="ICH36" s="516"/>
      <c r="ICI36" s="516"/>
      <c r="ICJ36" s="516"/>
      <c r="ICK36" s="516"/>
      <c r="ICL36" s="516"/>
      <c r="ICM36" s="516"/>
      <c r="ICN36" s="516"/>
      <c r="ICO36" s="516"/>
      <c r="ICP36" s="516"/>
      <c r="ICQ36" s="516"/>
      <c r="ICR36" s="516"/>
      <c r="ICS36" s="516"/>
      <c r="ICT36" s="516"/>
      <c r="ICU36" s="516"/>
      <c r="ICV36" s="516"/>
      <c r="ICW36" s="516"/>
      <c r="ICX36" s="516"/>
      <c r="ICY36" s="516"/>
      <c r="ICZ36" s="516"/>
      <c r="IDA36" s="516"/>
      <c r="IDB36" s="516"/>
      <c r="IDC36" s="516"/>
      <c r="IDD36" s="516"/>
      <c r="IDE36" s="516"/>
      <c r="IDF36" s="516"/>
      <c r="IDG36" s="516"/>
      <c r="IDH36" s="516"/>
      <c r="IDI36" s="516"/>
      <c r="IDJ36" s="516"/>
      <c r="IDK36" s="516"/>
      <c r="IDL36" s="516"/>
      <c r="IDM36" s="516"/>
      <c r="IDN36" s="516"/>
      <c r="IDO36" s="516"/>
      <c r="IDP36" s="516"/>
      <c r="IDQ36" s="516"/>
      <c r="IDR36" s="516"/>
      <c r="IDS36" s="516"/>
      <c r="IDT36" s="516"/>
      <c r="IDU36" s="516"/>
      <c r="IDV36" s="516"/>
      <c r="IDW36" s="516"/>
      <c r="IDX36" s="516"/>
      <c r="IDY36" s="516"/>
      <c r="IDZ36" s="516"/>
      <c r="IEA36" s="516"/>
      <c r="IEB36" s="516"/>
      <c r="IEC36" s="516"/>
      <c r="IED36" s="516"/>
      <c r="IEE36" s="516"/>
      <c r="IEF36" s="516"/>
      <c r="IEG36" s="516"/>
      <c r="IEH36" s="516"/>
      <c r="IEI36" s="516"/>
      <c r="IEJ36" s="516"/>
      <c r="IEK36" s="516"/>
      <c r="IEL36" s="516"/>
      <c r="IEM36" s="516"/>
      <c r="IEN36" s="516"/>
      <c r="IEO36" s="516"/>
      <c r="IEP36" s="516"/>
      <c r="IEQ36" s="516"/>
      <c r="IER36" s="516"/>
      <c r="IES36" s="516"/>
      <c r="IET36" s="516"/>
      <c r="IEU36" s="516"/>
      <c r="IEV36" s="516"/>
      <c r="IEW36" s="516"/>
      <c r="IEX36" s="516"/>
      <c r="IEY36" s="516"/>
      <c r="IEZ36" s="516"/>
      <c r="IFA36" s="516"/>
      <c r="IFB36" s="516"/>
      <c r="IFC36" s="516"/>
      <c r="IFD36" s="516"/>
      <c r="IFE36" s="516"/>
      <c r="IFF36" s="516"/>
      <c r="IFG36" s="516"/>
      <c r="IFH36" s="516"/>
      <c r="IFI36" s="516"/>
      <c r="IFJ36" s="516"/>
      <c r="IFK36" s="516"/>
      <c r="IFL36" s="516"/>
      <c r="IFM36" s="516"/>
      <c r="IFN36" s="516"/>
      <c r="IFO36" s="516"/>
      <c r="IFP36" s="516"/>
      <c r="IFQ36" s="516"/>
      <c r="IFR36" s="516"/>
      <c r="IFS36" s="516"/>
      <c r="IFT36" s="516"/>
      <c r="IFU36" s="516"/>
      <c r="IFV36" s="516"/>
      <c r="IFW36" s="516"/>
      <c r="IFX36" s="516"/>
      <c r="IFY36" s="516"/>
      <c r="IFZ36" s="516"/>
      <c r="IGA36" s="516"/>
      <c r="IGB36" s="516"/>
      <c r="IGC36" s="516"/>
      <c r="IGD36" s="516"/>
      <c r="IGE36" s="516"/>
      <c r="IGF36" s="516"/>
      <c r="IGG36" s="516"/>
      <c r="IGH36" s="516"/>
      <c r="IGI36" s="516"/>
      <c r="IGJ36" s="516"/>
      <c r="IGK36" s="516"/>
      <c r="IGL36" s="516"/>
      <c r="IGM36" s="516"/>
      <c r="IGN36" s="516"/>
      <c r="IGO36" s="516"/>
      <c r="IGP36" s="516"/>
      <c r="IGQ36" s="516"/>
      <c r="IGR36" s="516"/>
      <c r="IGS36" s="516"/>
      <c r="IGT36" s="516"/>
      <c r="IGU36" s="516"/>
      <c r="IGV36" s="516"/>
      <c r="IGW36" s="516"/>
      <c r="IGX36" s="516"/>
      <c r="IGY36" s="516"/>
      <c r="IGZ36" s="516"/>
      <c r="IHA36" s="516"/>
      <c r="IHB36" s="516"/>
      <c r="IHC36" s="516"/>
      <c r="IHD36" s="516"/>
      <c r="IHE36" s="516"/>
      <c r="IHF36" s="516"/>
      <c r="IHG36" s="516"/>
      <c r="IHH36" s="516"/>
      <c r="IHI36" s="516"/>
      <c r="IHJ36" s="516"/>
      <c r="IHK36" s="516"/>
      <c r="IHL36" s="516"/>
      <c r="IHM36" s="516"/>
      <c r="IHN36" s="516"/>
      <c r="IHO36" s="516"/>
      <c r="IHP36" s="516"/>
      <c r="IHQ36" s="516"/>
      <c r="IHR36" s="516"/>
      <c r="IHS36" s="516"/>
      <c r="IHT36" s="516"/>
      <c r="IHU36" s="516"/>
      <c r="IHV36" s="516"/>
      <c r="IHW36" s="516"/>
      <c r="IHX36" s="516"/>
      <c r="IHY36" s="516"/>
      <c r="IHZ36" s="516"/>
      <c r="IIA36" s="516"/>
      <c r="IIB36" s="516"/>
      <c r="IIC36" s="516"/>
      <c r="IID36" s="516"/>
      <c r="IIE36" s="516"/>
      <c r="IIF36" s="516"/>
      <c r="IIG36" s="516"/>
      <c r="IIH36" s="516"/>
      <c r="III36" s="516"/>
      <c r="IIJ36" s="516"/>
      <c r="IIK36" s="516"/>
      <c r="IIL36" s="516"/>
      <c r="IIM36" s="516"/>
      <c r="IIN36" s="516"/>
      <c r="IIO36" s="516"/>
      <c r="IIP36" s="516"/>
      <c r="IIQ36" s="516"/>
      <c r="IIR36" s="516"/>
      <c r="IIS36" s="516"/>
      <c r="IIT36" s="516"/>
      <c r="IIU36" s="516"/>
      <c r="IIV36" s="516"/>
      <c r="IIW36" s="516"/>
      <c r="IIX36" s="516"/>
      <c r="IIY36" s="516"/>
      <c r="IIZ36" s="516"/>
      <c r="IJA36" s="516"/>
      <c r="IJB36" s="516"/>
      <c r="IJC36" s="516"/>
      <c r="IJD36" s="516"/>
      <c r="IJE36" s="516"/>
      <c r="IJF36" s="516"/>
      <c r="IJG36" s="516"/>
      <c r="IJH36" s="516"/>
      <c r="IJI36" s="516"/>
      <c r="IJJ36" s="516"/>
      <c r="IJK36" s="516"/>
      <c r="IJL36" s="516"/>
      <c r="IJM36" s="516"/>
      <c r="IJN36" s="516"/>
      <c r="IJO36" s="516"/>
      <c r="IJP36" s="516"/>
      <c r="IJQ36" s="516"/>
      <c r="IJR36" s="516"/>
      <c r="IJS36" s="516"/>
      <c r="IJT36" s="516"/>
      <c r="IJU36" s="516"/>
      <c r="IJV36" s="516"/>
      <c r="IJW36" s="516"/>
      <c r="IJX36" s="516"/>
      <c r="IJY36" s="516"/>
      <c r="IJZ36" s="516"/>
      <c r="IKA36" s="516"/>
      <c r="IKB36" s="516"/>
      <c r="IKC36" s="516"/>
      <c r="IKD36" s="516"/>
      <c r="IKE36" s="516"/>
      <c r="IKF36" s="516"/>
      <c r="IKG36" s="516"/>
      <c r="IKH36" s="516"/>
      <c r="IKI36" s="516"/>
      <c r="IKJ36" s="516"/>
      <c r="IKK36" s="516"/>
      <c r="IKL36" s="516"/>
      <c r="IKM36" s="516"/>
      <c r="IKN36" s="516"/>
      <c r="IKO36" s="516"/>
      <c r="IKP36" s="516"/>
      <c r="IKQ36" s="516"/>
      <c r="IKR36" s="516"/>
      <c r="IKS36" s="516"/>
      <c r="IKT36" s="516"/>
      <c r="IKU36" s="516"/>
      <c r="IKV36" s="516"/>
      <c r="IKW36" s="516"/>
      <c r="IKX36" s="516"/>
      <c r="IKY36" s="516"/>
      <c r="IKZ36" s="516"/>
      <c r="ILA36" s="516"/>
      <c r="ILB36" s="516"/>
      <c r="ILC36" s="516"/>
      <c r="ILD36" s="516"/>
      <c r="ILE36" s="516"/>
      <c r="ILF36" s="516"/>
      <c r="ILG36" s="516"/>
      <c r="ILH36" s="516"/>
      <c r="ILI36" s="516"/>
      <c r="ILJ36" s="516"/>
      <c r="ILK36" s="516"/>
      <c r="ILL36" s="516"/>
      <c r="ILM36" s="516"/>
      <c r="ILN36" s="516"/>
      <c r="ILO36" s="516"/>
      <c r="ILP36" s="516"/>
      <c r="ILQ36" s="516"/>
      <c r="ILR36" s="516"/>
      <c r="ILS36" s="516"/>
      <c r="ILT36" s="516"/>
      <c r="ILU36" s="516"/>
      <c r="ILV36" s="516"/>
      <c r="ILW36" s="516"/>
      <c r="ILX36" s="516"/>
      <c r="ILY36" s="516"/>
      <c r="ILZ36" s="516"/>
      <c r="IMA36" s="516"/>
      <c r="IMB36" s="516"/>
      <c r="IMC36" s="516"/>
      <c r="IMD36" s="516"/>
      <c r="IME36" s="516"/>
      <c r="IMF36" s="516"/>
      <c r="IMG36" s="516"/>
      <c r="IMH36" s="516"/>
      <c r="IMI36" s="516"/>
      <c r="IMJ36" s="516"/>
      <c r="IMK36" s="516"/>
      <c r="IML36" s="516"/>
      <c r="IMM36" s="516"/>
      <c r="IMN36" s="516"/>
      <c r="IMO36" s="516"/>
      <c r="IMP36" s="516"/>
      <c r="IMQ36" s="516"/>
      <c r="IMR36" s="516"/>
      <c r="IMS36" s="516"/>
      <c r="IMT36" s="516"/>
      <c r="IMU36" s="516"/>
      <c r="IMV36" s="516"/>
      <c r="IMW36" s="516"/>
      <c r="IMX36" s="516"/>
      <c r="IMY36" s="516"/>
      <c r="IMZ36" s="516"/>
      <c r="INA36" s="516"/>
      <c r="INB36" s="516"/>
      <c r="INC36" s="516"/>
      <c r="IND36" s="516"/>
      <c r="INE36" s="516"/>
      <c r="INF36" s="516"/>
      <c r="ING36" s="516"/>
      <c r="INH36" s="516"/>
      <c r="INI36" s="516"/>
      <c r="INJ36" s="516"/>
      <c r="INK36" s="516"/>
      <c r="INL36" s="516"/>
      <c r="INM36" s="516"/>
      <c r="INN36" s="516"/>
      <c r="INO36" s="516"/>
      <c r="INP36" s="516"/>
      <c r="INQ36" s="516"/>
      <c r="INR36" s="516"/>
      <c r="INS36" s="516"/>
      <c r="INT36" s="516"/>
      <c r="INU36" s="516"/>
      <c r="INV36" s="516"/>
      <c r="INW36" s="516"/>
      <c r="INX36" s="516"/>
      <c r="INY36" s="516"/>
      <c r="INZ36" s="516"/>
      <c r="IOA36" s="516"/>
      <c r="IOB36" s="516"/>
      <c r="IOC36" s="516"/>
      <c r="IOD36" s="516"/>
      <c r="IOE36" s="516"/>
      <c r="IOF36" s="516"/>
      <c r="IOG36" s="516"/>
      <c r="IOH36" s="516"/>
      <c r="IOI36" s="516"/>
      <c r="IOJ36" s="516"/>
      <c r="IOK36" s="516"/>
      <c r="IOL36" s="516"/>
      <c r="IOM36" s="516"/>
      <c r="ION36" s="516"/>
      <c r="IOO36" s="516"/>
      <c r="IOP36" s="516"/>
      <c r="IOQ36" s="516"/>
      <c r="IOR36" s="516"/>
      <c r="IOS36" s="516"/>
      <c r="IOT36" s="516"/>
      <c r="IOU36" s="516"/>
      <c r="IOV36" s="516"/>
      <c r="IOW36" s="516"/>
      <c r="IOX36" s="516"/>
      <c r="IOY36" s="516"/>
      <c r="IOZ36" s="516"/>
      <c r="IPA36" s="516"/>
      <c r="IPB36" s="516"/>
      <c r="IPC36" s="516"/>
      <c r="IPD36" s="516"/>
      <c r="IPE36" s="516"/>
      <c r="IPF36" s="516"/>
      <c r="IPG36" s="516"/>
      <c r="IPH36" s="516"/>
      <c r="IPI36" s="516"/>
      <c r="IPJ36" s="516"/>
      <c r="IPK36" s="516"/>
      <c r="IPL36" s="516"/>
      <c r="IPM36" s="516"/>
      <c r="IPN36" s="516"/>
      <c r="IPO36" s="516"/>
      <c r="IPP36" s="516"/>
      <c r="IPQ36" s="516"/>
      <c r="IPR36" s="516"/>
      <c r="IPS36" s="516"/>
      <c r="IPT36" s="516"/>
      <c r="IPU36" s="516"/>
      <c r="IPV36" s="516"/>
      <c r="IPW36" s="516"/>
      <c r="IPX36" s="516"/>
      <c r="IPY36" s="516"/>
      <c r="IPZ36" s="516"/>
      <c r="IQA36" s="516"/>
      <c r="IQB36" s="516"/>
      <c r="IQC36" s="516"/>
      <c r="IQD36" s="516"/>
      <c r="IQE36" s="516"/>
      <c r="IQF36" s="516"/>
      <c r="IQG36" s="516"/>
      <c r="IQH36" s="516"/>
      <c r="IQI36" s="516"/>
      <c r="IQJ36" s="516"/>
      <c r="IQK36" s="516"/>
      <c r="IQL36" s="516"/>
      <c r="IQM36" s="516"/>
      <c r="IQN36" s="516"/>
      <c r="IQO36" s="516"/>
      <c r="IQP36" s="516"/>
      <c r="IQQ36" s="516"/>
      <c r="IQR36" s="516"/>
      <c r="IQS36" s="516"/>
      <c r="IQT36" s="516"/>
      <c r="IQU36" s="516"/>
      <c r="IQV36" s="516"/>
      <c r="IQW36" s="516"/>
      <c r="IQX36" s="516"/>
      <c r="IQY36" s="516"/>
      <c r="IQZ36" s="516"/>
      <c r="IRA36" s="516"/>
      <c r="IRB36" s="516"/>
      <c r="IRC36" s="516"/>
      <c r="IRD36" s="516"/>
      <c r="IRE36" s="516"/>
      <c r="IRF36" s="516"/>
      <c r="IRG36" s="516"/>
      <c r="IRH36" s="516"/>
      <c r="IRI36" s="516"/>
      <c r="IRJ36" s="516"/>
      <c r="IRK36" s="516"/>
      <c r="IRL36" s="516"/>
      <c r="IRM36" s="516"/>
      <c r="IRN36" s="516"/>
      <c r="IRO36" s="516"/>
      <c r="IRP36" s="516"/>
      <c r="IRQ36" s="516"/>
      <c r="IRR36" s="516"/>
      <c r="IRS36" s="516"/>
      <c r="IRT36" s="516"/>
      <c r="IRU36" s="516"/>
      <c r="IRV36" s="516"/>
      <c r="IRW36" s="516"/>
      <c r="IRX36" s="516"/>
      <c r="IRY36" s="516"/>
      <c r="IRZ36" s="516"/>
      <c r="ISA36" s="516"/>
      <c r="ISB36" s="516"/>
      <c r="ISC36" s="516"/>
      <c r="ISD36" s="516"/>
      <c r="ISE36" s="516"/>
      <c r="ISF36" s="516"/>
      <c r="ISG36" s="516"/>
      <c r="ISH36" s="516"/>
      <c r="ISI36" s="516"/>
      <c r="ISJ36" s="516"/>
      <c r="ISK36" s="516"/>
      <c r="ISL36" s="516"/>
      <c r="ISM36" s="516"/>
      <c r="ISN36" s="516"/>
      <c r="ISO36" s="516"/>
      <c r="ISP36" s="516"/>
      <c r="ISQ36" s="516"/>
      <c r="ISR36" s="516"/>
      <c r="ISS36" s="516"/>
      <c r="IST36" s="516"/>
      <c r="ISU36" s="516"/>
      <c r="ISV36" s="516"/>
      <c r="ISW36" s="516"/>
      <c r="ISX36" s="516"/>
      <c r="ISY36" s="516"/>
      <c r="ISZ36" s="516"/>
      <c r="ITA36" s="516"/>
      <c r="ITB36" s="516"/>
      <c r="ITC36" s="516"/>
      <c r="ITD36" s="516"/>
      <c r="ITE36" s="516"/>
      <c r="ITF36" s="516"/>
      <c r="ITG36" s="516"/>
      <c r="ITH36" s="516"/>
      <c r="ITI36" s="516"/>
      <c r="ITJ36" s="516"/>
      <c r="ITK36" s="516"/>
      <c r="ITL36" s="516"/>
      <c r="ITM36" s="516"/>
      <c r="ITN36" s="516"/>
      <c r="ITO36" s="516"/>
      <c r="ITP36" s="516"/>
      <c r="ITQ36" s="516"/>
      <c r="ITR36" s="516"/>
      <c r="ITS36" s="516"/>
      <c r="ITT36" s="516"/>
      <c r="ITU36" s="516"/>
      <c r="ITV36" s="516"/>
      <c r="ITW36" s="516"/>
      <c r="ITX36" s="516"/>
      <c r="ITY36" s="516"/>
      <c r="ITZ36" s="516"/>
      <c r="IUA36" s="516"/>
      <c r="IUB36" s="516"/>
      <c r="IUC36" s="516"/>
      <c r="IUD36" s="516"/>
      <c r="IUE36" s="516"/>
      <c r="IUF36" s="516"/>
      <c r="IUG36" s="516"/>
      <c r="IUH36" s="516"/>
      <c r="IUI36" s="516"/>
      <c r="IUJ36" s="516"/>
      <c r="IUK36" s="516"/>
      <c r="IUL36" s="516"/>
      <c r="IUM36" s="516"/>
      <c r="IUN36" s="516"/>
      <c r="IUO36" s="516"/>
      <c r="IUP36" s="516"/>
      <c r="IUQ36" s="516"/>
      <c r="IUR36" s="516"/>
      <c r="IUS36" s="516"/>
      <c r="IUT36" s="516"/>
      <c r="IUU36" s="516"/>
      <c r="IUV36" s="516"/>
      <c r="IUW36" s="516"/>
      <c r="IUX36" s="516"/>
      <c r="IUY36" s="516"/>
      <c r="IUZ36" s="516"/>
      <c r="IVA36" s="516"/>
      <c r="IVB36" s="516"/>
      <c r="IVC36" s="516"/>
      <c r="IVD36" s="516"/>
      <c r="IVE36" s="516"/>
      <c r="IVF36" s="516"/>
      <c r="IVG36" s="516"/>
      <c r="IVH36" s="516"/>
      <c r="IVI36" s="516"/>
      <c r="IVJ36" s="516"/>
      <c r="IVK36" s="516"/>
      <c r="IVL36" s="516"/>
      <c r="IVM36" s="516"/>
      <c r="IVN36" s="516"/>
      <c r="IVO36" s="516"/>
      <c r="IVP36" s="516"/>
      <c r="IVQ36" s="516"/>
      <c r="IVR36" s="516"/>
      <c r="IVS36" s="516"/>
      <c r="IVT36" s="516"/>
      <c r="IVU36" s="516"/>
      <c r="IVV36" s="516"/>
      <c r="IVW36" s="516"/>
      <c r="IVX36" s="516"/>
      <c r="IVY36" s="516"/>
      <c r="IVZ36" s="516"/>
      <c r="IWA36" s="516"/>
      <c r="IWB36" s="516"/>
      <c r="IWC36" s="516"/>
      <c r="IWD36" s="516"/>
      <c r="IWE36" s="516"/>
      <c r="IWF36" s="516"/>
      <c r="IWG36" s="516"/>
      <c r="IWH36" s="516"/>
      <c r="IWI36" s="516"/>
      <c r="IWJ36" s="516"/>
      <c r="IWK36" s="516"/>
      <c r="IWL36" s="516"/>
      <c r="IWM36" s="516"/>
      <c r="IWN36" s="516"/>
      <c r="IWO36" s="516"/>
      <c r="IWP36" s="516"/>
      <c r="IWQ36" s="516"/>
      <c r="IWR36" s="516"/>
      <c r="IWS36" s="516"/>
      <c r="IWT36" s="516"/>
      <c r="IWU36" s="516"/>
      <c r="IWV36" s="516"/>
      <c r="IWW36" s="516"/>
      <c r="IWX36" s="516"/>
      <c r="IWY36" s="516"/>
      <c r="IWZ36" s="516"/>
      <c r="IXA36" s="516"/>
      <c r="IXB36" s="516"/>
      <c r="IXC36" s="516"/>
      <c r="IXD36" s="516"/>
      <c r="IXE36" s="516"/>
      <c r="IXF36" s="516"/>
      <c r="IXG36" s="516"/>
      <c r="IXH36" s="516"/>
      <c r="IXI36" s="516"/>
      <c r="IXJ36" s="516"/>
      <c r="IXK36" s="516"/>
      <c r="IXL36" s="516"/>
      <c r="IXM36" s="516"/>
      <c r="IXN36" s="516"/>
      <c r="IXO36" s="516"/>
      <c r="IXP36" s="516"/>
      <c r="IXQ36" s="516"/>
      <c r="IXR36" s="516"/>
      <c r="IXS36" s="516"/>
      <c r="IXT36" s="516"/>
      <c r="IXU36" s="516"/>
      <c r="IXV36" s="516"/>
      <c r="IXW36" s="516"/>
      <c r="IXX36" s="516"/>
      <c r="IXY36" s="516"/>
      <c r="IXZ36" s="516"/>
      <c r="IYA36" s="516"/>
      <c r="IYB36" s="516"/>
      <c r="IYC36" s="516"/>
      <c r="IYD36" s="516"/>
      <c r="IYE36" s="516"/>
      <c r="IYF36" s="516"/>
      <c r="IYG36" s="516"/>
      <c r="IYH36" s="516"/>
      <c r="IYI36" s="516"/>
      <c r="IYJ36" s="516"/>
      <c r="IYK36" s="516"/>
      <c r="IYL36" s="516"/>
      <c r="IYM36" s="516"/>
      <c r="IYN36" s="516"/>
      <c r="IYO36" s="516"/>
      <c r="IYP36" s="516"/>
      <c r="IYQ36" s="516"/>
      <c r="IYR36" s="516"/>
      <c r="IYS36" s="516"/>
      <c r="IYT36" s="516"/>
      <c r="IYU36" s="516"/>
      <c r="IYV36" s="516"/>
      <c r="IYW36" s="516"/>
      <c r="IYX36" s="516"/>
      <c r="IYY36" s="516"/>
      <c r="IYZ36" s="516"/>
      <c r="IZA36" s="516"/>
      <c r="IZB36" s="516"/>
      <c r="IZC36" s="516"/>
      <c r="IZD36" s="516"/>
      <c r="IZE36" s="516"/>
      <c r="IZF36" s="516"/>
      <c r="IZG36" s="516"/>
      <c r="IZH36" s="516"/>
      <c r="IZI36" s="516"/>
      <c r="IZJ36" s="516"/>
      <c r="IZK36" s="516"/>
      <c r="IZL36" s="516"/>
      <c r="IZM36" s="516"/>
      <c r="IZN36" s="516"/>
      <c r="IZO36" s="516"/>
      <c r="IZP36" s="516"/>
      <c r="IZQ36" s="516"/>
      <c r="IZR36" s="516"/>
      <c r="IZS36" s="516"/>
      <c r="IZT36" s="516"/>
      <c r="IZU36" s="516"/>
      <c r="IZV36" s="516"/>
      <c r="IZW36" s="516"/>
      <c r="IZX36" s="516"/>
      <c r="IZY36" s="516"/>
      <c r="IZZ36" s="516"/>
      <c r="JAA36" s="516"/>
      <c r="JAB36" s="516"/>
      <c r="JAC36" s="516"/>
      <c r="JAD36" s="516"/>
      <c r="JAE36" s="516"/>
      <c r="JAF36" s="516"/>
      <c r="JAG36" s="516"/>
      <c r="JAH36" s="516"/>
      <c r="JAI36" s="516"/>
      <c r="JAJ36" s="516"/>
      <c r="JAK36" s="516"/>
      <c r="JAL36" s="516"/>
      <c r="JAM36" s="516"/>
      <c r="JAN36" s="516"/>
      <c r="JAO36" s="516"/>
      <c r="JAP36" s="516"/>
      <c r="JAQ36" s="516"/>
      <c r="JAR36" s="516"/>
      <c r="JAS36" s="516"/>
      <c r="JAT36" s="516"/>
      <c r="JAU36" s="516"/>
      <c r="JAV36" s="516"/>
      <c r="JAW36" s="516"/>
      <c r="JAX36" s="516"/>
      <c r="JAY36" s="516"/>
      <c r="JAZ36" s="516"/>
      <c r="JBA36" s="516"/>
      <c r="JBB36" s="516"/>
      <c r="JBC36" s="516"/>
      <c r="JBD36" s="516"/>
      <c r="JBE36" s="516"/>
      <c r="JBF36" s="516"/>
      <c r="JBG36" s="516"/>
      <c r="JBH36" s="516"/>
      <c r="JBI36" s="516"/>
      <c r="JBJ36" s="516"/>
      <c r="JBK36" s="516"/>
      <c r="JBL36" s="516"/>
      <c r="JBM36" s="516"/>
      <c r="JBN36" s="516"/>
      <c r="JBO36" s="516"/>
      <c r="JBP36" s="516"/>
      <c r="JBQ36" s="516"/>
      <c r="JBR36" s="516"/>
      <c r="JBS36" s="516"/>
      <c r="JBT36" s="516"/>
      <c r="JBU36" s="516"/>
      <c r="JBV36" s="516"/>
      <c r="JBW36" s="516"/>
      <c r="JBX36" s="516"/>
      <c r="JBY36" s="516"/>
      <c r="JBZ36" s="516"/>
      <c r="JCA36" s="516"/>
      <c r="JCB36" s="516"/>
      <c r="JCC36" s="516"/>
      <c r="JCD36" s="516"/>
      <c r="JCE36" s="516"/>
      <c r="JCF36" s="516"/>
      <c r="JCG36" s="516"/>
      <c r="JCH36" s="516"/>
      <c r="JCI36" s="516"/>
      <c r="JCJ36" s="516"/>
      <c r="JCK36" s="516"/>
      <c r="JCL36" s="516"/>
      <c r="JCM36" s="516"/>
      <c r="JCN36" s="516"/>
      <c r="JCO36" s="516"/>
      <c r="JCP36" s="516"/>
      <c r="JCQ36" s="516"/>
      <c r="JCR36" s="516"/>
      <c r="JCS36" s="516"/>
      <c r="JCT36" s="516"/>
      <c r="JCU36" s="516"/>
      <c r="JCV36" s="516"/>
      <c r="JCW36" s="516"/>
      <c r="JCX36" s="516"/>
      <c r="JCY36" s="516"/>
      <c r="JCZ36" s="516"/>
      <c r="JDA36" s="516"/>
      <c r="JDB36" s="516"/>
      <c r="JDC36" s="516"/>
      <c r="JDD36" s="516"/>
      <c r="JDE36" s="516"/>
      <c r="JDF36" s="516"/>
      <c r="JDG36" s="516"/>
      <c r="JDH36" s="516"/>
      <c r="JDI36" s="516"/>
      <c r="JDJ36" s="516"/>
      <c r="JDK36" s="516"/>
      <c r="JDL36" s="516"/>
      <c r="JDM36" s="516"/>
      <c r="JDN36" s="516"/>
      <c r="JDO36" s="516"/>
      <c r="JDP36" s="516"/>
      <c r="JDQ36" s="516"/>
      <c r="JDR36" s="516"/>
      <c r="JDS36" s="516"/>
      <c r="JDT36" s="516"/>
      <c r="JDU36" s="516"/>
      <c r="JDV36" s="516"/>
      <c r="JDW36" s="516"/>
      <c r="JDX36" s="516"/>
      <c r="JDY36" s="516"/>
      <c r="JDZ36" s="516"/>
      <c r="JEA36" s="516"/>
      <c r="JEB36" s="516"/>
      <c r="JEC36" s="516"/>
      <c r="JED36" s="516"/>
      <c r="JEE36" s="516"/>
      <c r="JEF36" s="516"/>
      <c r="JEG36" s="516"/>
      <c r="JEH36" s="516"/>
      <c r="JEI36" s="516"/>
      <c r="JEJ36" s="516"/>
      <c r="JEK36" s="516"/>
      <c r="JEL36" s="516"/>
      <c r="JEM36" s="516"/>
      <c r="JEN36" s="516"/>
      <c r="JEO36" s="516"/>
      <c r="JEP36" s="516"/>
      <c r="JEQ36" s="516"/>
      <c r="JER36" s="516"/>
      <c r="JES36" s="516"/>
      <c r="JET36" s="516"/>
      <c r="JEU36" s="516"/>
      <c r="JEV36" s="516"/>
      <c r="JEW36" s="516"/>
      <c r="JEX36" s="516"/>
      <c r="JEY36" s="516"/>
      <c r="JEZ36" s="516"/>
      <c r="JFA36" s="516"/>
      <c r="JFB36" s="516"/>
      <c r="JFC36" s="516"/>
      <c r="JFD36" s="516"/>
      <c r="JFE36" s="516"/>
      <c r="JFF36" s="516"/>
      <c r="JFG36" s="516"/>
      <c r="JFH36" s="516"/>
      <c r="JFI36" s="516"/>
      <c r="JFJ36" s="516"/>
      <c r="JFK36" s="516"/>
      <c r="JFL36" s="516"/>
      <c r="JFM36" s="516"/>
      <c r="JFN36" s="516"/>
      <c r="JFO36" s="516"/>
      <c r="JFP36" s="516"/>
      <c r="JFQ36" s="516"/>
      <c r="JFR36" s="516"/>
      <c r="JFS36" s="516"/>
      <c r="JFT36" s="516"/>
      <c r="JFU36" s="516"/>
      <c r="JFV36" s="516"/>
      <c r="JFW36" s="516"/>
      <c r="JFX36" s="516"/>
      <c r="JFY36" s="516"/>
      <c r="JFZ36" s="516"/>
      <c r="JGA36" s="516"/>
      <c r="JGB36" s="516"/>
      <c r="JGC36" s="516"/>
      <c r="JGD36" s="516"/>
      <c r="JGE36" s="516"/>
      <c r="JGF36" s="516"/>
      <c r="JGG36" s="516"/>
      <c r="JGH36" s="516"/>
      <c r="JGI36" s="516"/>
      <c r="JGJ36" s="516"/>
      <c r="JGK36" s="516"/>
      <c r="JGL36" s="516"/>
      <c r="JGM36" s="516"/>
      <c r="JGN36" s="516"/>
      <c r="JGO36" s="516"/>
      <c r="JGP36" s="516"/>
      <c r="JGQ36" s="516"/>
      <c r="JGR36" s="516"/>
      <c r="JGS36" s="516"/>
      <c r="JGT36" s="516"/>
      <c r="JGU36" s="516"/>
      <c r="JGV36" s="516"/>
      <c r="JGW36" s="516"/>
      <c r="JGX36" s="516"/>
      <c r="JGY36" s="516"/>
      <c r="JGZ36" s="516"/>
      <c r="JHA36" s="516"/>
      <c r="JHB36" s="516"/>
      <c r="JHC36" s="516"/>
      <c r="JHD36" s="516"/>
      <c r="JHE36" s="516"/>
      <c r="JHF36" s="516"/>
      <c r="JHG36" s="516"/>
      <c r="JHH36" s="516"/>
      <c r="JHI36" s="516"/>
      <c r="JHJ36" s="516"/>
      <c r="JHK36" s="516"/>
      <c r="JHL36" s="516"/>
      <c r="JHM36" s="516"/>
      <c r="JHN36" s="516"/>
      <c r="JHO36" s="516"/>
      <c r="JHP36" s="516"/>
      <c r="JHQ36" s="516"/>
      <c r="JHR36" s="516"/>
      <c r="JHS36" s="516"/>
      <c r="JHT36" s="516"/>
      <c r="JHU36" s="516"/>
      <c r="JHV36" s="516"/>
      <c r="JHW36" s="516"/>
      <c r="JHX36" s="516"/>
      <c r="JHY36" s="516"/>
      <c r="JHZ36" s="516"/>
      <c r="JIA36" s="516"/>
      <c r="JIB36" s="516"/>
      <c r="JIC36" s="516"/>
      <c r="JID36" s="516"/>
      <c r="JIE36" s="516"/>
      <c r="JIF36" s="516"/>
      <c r="JIG36" s="516"/>
      <c r="JIH36" s="516"/>
      <c r="JII36" s="516"/>
      <c r="JIJ36" s="516"/>
      <c r="JIK36" s="516"/>
      <c r="JIL36" s="516"/>
      <c r="JIM36" s="516"/>
      <c r="JIN36" s="516"/>
      <c r="JIO36" s="516"/>
      <c r="JIP36" s="516"/>
      <c r="JIQ36" s="516"/>
      <c r="JIR36" s="516"/>
      <c r="JIS36" s="516"/>
      <c r="JIT36" s="516"/>
      <c r="JIU36" s="516"/>
      <c r="JIV36" s="516"/>
      <c r="JIW36" s="516"/>
      <c r="JIX36" s="516"/>
      <c r="JIY36" s="516"/>
      <c r="JIZ36" s="516"/>
      <c r="JJA36" s="516"/>
      <c r="JJB36" s="516"/>
      <c r="JJC36" s="516"/>
      <c r="JJD36" s="516"/>
      <c r="JJE36" s="516"/>
      <c r="JJF36" s="516"/>
      <c r="JJG36" s="516"/>
      <c r="JJH36" s="516"/>
      <c r="JJI36" s="516"/>
      <c r="JJJ36" s="516"/>
      <c r="JJK36" s="516"/>
      <c r="JJL36" s="516"/>
      <c r="JJM36" s="516"/>
      <c r="JJN36" s="516"/>
      <c r="JJO36" s="516"/>
      <c r="JJP36" s="516"/>
      <c r="JJQ36" s="516"/>
      <c r="JJR36" s="516"/>
      <c r="JJS36" s="516"/>
      <c r="JJT36" s="516"/>
      <c r="JJU36" s="516"/>
      <c r="JJV36" s="516"/>
      <c r="JJW36" s="516"/>
      <c r="JJX36" s="516"/>
      <c r="JJY36" s="516"/>
      <c r="JJZ36" s="516"/>
      <c r="JKA36" s="516"/>
      <c r="JKB36" s="516"/>
      <c r="JKC36" s="516"/>
      <c r="JKD36" s="516"/>
      <c r="JKE36" s="516"/>
      <c r="JKF36" s="516"/>
      <c r="JKG36" s="516"/>
      <c r="JKH36" s="516"/>
      <c r="JKI36" s="516"/>
      <c r="JKJ36" s="516"/>
      <c r="JKK36" s="516"/>
      <c r="JKL36" s="516"/>
      <c r="JKM36" s="516"/>
      <c r="JKN36" s="516"/>
      <c r="JKO36" s="516"/>
      <c r="JKP36" s="516"/>
      <c r="JKQ36" s="516"/>
      <c r="JKR36" s="516"/>
      <c r="JKS36" s="516"/>
      <c r="JKT36" s="516"/>
      <c r="JKU36" s="516"/>
      <c r="JKV36" s="516"/>
      <c r="JKW36" s="516"/>
      <c r="JKX36" s="516"/>
      <c r="JKY36" s="516"/>
      <c r="JKZ36" s="516"/>
      <c r="JLA36" s="516"/>
      <c r="JLB36" s="516"/>
      <c r="JLC36" s="516"/>
      <c r="JLD36" s="516"/>
      <c r="JLE36" s="516"/>
      <c r="JLF36" s="516"/>
      <c r="JLG36" s="516"/>
      <c r="JLH36" s="516"/>
      <c r="JLI36" s="516"/>
      <c r="JLJ36" s="516"/>
      <c r="JLK36" s="516"/>
      <c r="JLL36" s="516"/>
      <c r="JLM36" s="516"/>
      <c r="JLN36" s="516"/>
      <c r="JLO36" s="516"/>
      <c r="JLP36" s="516"/>
      <c r="JLQ36" s="516"/>
      <c r="JLR36" s="516"/>
      <c r="JLS36" s="516"/>
      <c r="JLT36" s="516"/>
      <c r="JLU36" s="516"/>
      <c r="JLV36" s="516"/>
      <c r="JLW36" s="516"/>
      <c r="JLX36" s="516"/>
      <c r="JLY36" s="516"/>
      <c r="JLZ36" s="516"/>
      <c r="JMA36" s="516"/>
      <c r="JMB36" s="516"/>
      <c r="JMC36" s="516"/>
      <c r="JMD36" s="516"/>
      <c r="JME36" s="516"/>
      <c r="JMF36" s="516"/>
      <c r="JMG36" s="516"/>
      <c r="JMH36" s="516"/>
      <c r="JMI36" s="516"/>
      <c r="JMJ36" s="516"/>
      <c r="JMK36" s="516"/>
      <c r="JML36" s="516"/>
      <c r="JMM36" s="516"/>
      <c r="JMN36" s="516"/>
      <c r="JMO36" s="516"/>
      <c r="JMP36" s="516"/>
      <c r="JMQ36" s="516"/>
      <c r="JMR36" s="516"/>
      <c r="JMS36" s="516"/>
      <c r="JMT36" s="516"/>
      <c r="JMU36" s="516"/>
      <c r="JMV36" s="516"/>
      <c r="JMW36" s="516"/>
      <c r="JMX36" s="516"/>
      <c r="JMY36" s="516"/>
      <c r="JMZ36" s="516"/>
      <c r="JNA36" s="516"/>
      <c r="JNB36" s="516"/>
      <c r="JNC36" s="516"/>
      <c r="JND36" s="516"/>
      <c r="JNE36" s="516"/>
      <c r="JNF36" s="516"/>
      <c r="JNG36" s="516"/>
      <c r="JNH36" s="516"/>
      <c r="JNI36" s="516"/>
      <c r="JNJ36" s="516"/>
      <c r="JNK36" s="516"/>
      <c r="JNL36" s="516"/>
      <c r="JNM36" s="516"/>
      <c r="JNN36" s="516"/>
      <c r="JNO36" s="516"/>
      <c r="JNP36" s="516"/>
      <c r="JNQ36" s="516"/>
      <c r="JNR36" s="516"/>
      <c r="JNS36" s="516"/>
      <c r="JNT36" s="516"/>
      <c r="JNU36" s="516"/>
      <c r="JNV36" s="516"/>
      <c r="JNW36" s="516"/>
      <c r="JNX36" s="516"/>
      <c r="JNY36" s="516"/>
      <c r="JNZ36" s="516"/>
      <c r="JOA36" s="516"/>
      <c r="JOB36" s="516"/>
      <c r="JOC36" s="516"/>
      <c r="JOD36" s="516"/>
      <c r="JOE36" s="516"/>
      <c r="JOF36" s="516"/>
      <c r="JOG36" s="516"/>
      <c r="JOH36" s="516"/>
      <c r="JOI36" s="516"/>
      <c r="JOJ36" s="516"/>
      <c r="JOK36" s="516"/>
      <c r="JOL36" s="516"/>
      <c r="JOM36" s="516"/>
      <c r="JON36" s="516"/>
      <c r="JOO36" s="516"/>
      <c r="JOP36" s="516"/>
      <c r="JOQ36" s="516"/>
      <c r="JOR36" s="516"/>
      <c r="JOS36" s="516"/>
      <c r="JOT36" s="516"/>
      <c r="JOU36" s="516"/>
      <c r="JOV36" s="516"/>
      <c r="JOW36" s="516"/>
      <c r="JOX36" s="516"/>
      <c r="JOY36" s="516"/>
      <c r="JOZ36" s="516"/>
      <c r="JPA36" s="516"/>
      <c r="JPB36" s="516"/>
      <c r="JPC36" s="516"/>
      <c r="JPD36" s="516"/>
      <c r="JPE36" s="516"/>
      <c r="JPF36" s="516"/>
      <c r="JPG36" s="516"/>
      <c r="JPH36" s="516"/>
      <c r="JPI36" s="516"/>
      <c r="JPJ36" s="516"/>
      <c r="JPK36" s="516"/>
      <c r="JPL36" s="516"/>
      <c r="JPM36" s="516"/>
      <c r="JPN36" s="516"/>
      <c r="JPO36" s="516"/>
      <c r="JPP36" s="516"/>
      <c r="JPQ36" s="516"/>
      <c r="JPR36" s="516"/>
      <c r="JPS36" s="516"/>
      <c r="JPT36" s="516"/>
      <c r="JPU36" s="516"/>
      <c r="JPV36" s="516"/>
      <c r="JPW36" s="516"/>
      <c r="JPX36" s="516"/>
      <c r="JPY36" s="516"/>
      <c r="JPZ36" s="516"/>
      <c r="JQA36" s="516"/>
      <c r="JQB36" s="516"/>
      <c r="JQC36" s="516"/>
      <c r="JQD36" s="516"/>
      <c r="JQE36" s="516"/>
      <c r="JQF36" s="516"/>
      <c r="JQG36" s="516"/>
      <c r="JQH36" s="516"/>
      <c r="JQI36" s="516"/>
      <c r="JQJ36" s="516"/>
      <c r="JQK36" s="516"/>
      <c r="JQL36" s="516"/>
      <c r="JQM36" s="516"/>
      <c r="JQN36" s="516"/>
      <c r="JQO36" s="516"/>
      <c r="JQP36" s="516"/>
      <c r="JQQ36" s="516"/>
      <c r="JQR36" s="516"/>
      <c r="JQS36" s="516"/>
      <c r="JQT36" s="516"/>
      <c r="JQU36" s="516"/>
      <c r="JQV36" s="516"/>
      <c r="JQW36" s="516"/>
      <c r="JQX36" s="516"/>
      <c r="JQY36" s="516"/>
      <c r="JQZ36" s="516"/>
      <c r="JRA36" s="516"/>
      <c r="JRB36" s="516"/>
      <c r="JRC36" s="516"/>
      <c r="JRD36" s="516"/>
      <c r="JRE36" s="516"/>
      <c r="JRF36" s="516"/>
      <c r="JRG36" s="516"/>
      <c r="JRH36" s="516"/>
      <c r="JRI36" s="516"/>
      <c r="JRJ36" s="516"/>
      <c r="JRK36" s="516"/>
      <c r="JRL36" s="516"/>
      <c r="JRM36" s="516"/>
      <c r="JRN36" s="516"/>
      <c r="JRO36" s="516"/>
      <c r="JRP36" s="516"/>
      <c r="JRQ36" s="516"/>
      <c r="JRR36" s="516"/>
      <c r="JRS36" s="516"/>
      <c r="JRT36" s="516"/>
      <c r="JRU36" s="516"/>
      <c r="JRV36" s="516"/>
      <c r="JRW36" s="516"/>
      <c r="JRX36" s="516"/>
      <c r="JRY36" s="516"/>
      <c r="JRZ36" s="516"/>
      <c r="JSA36" s="516"/>
      <c r="JSB36" s="516"/>
      <c r="JSC36" s="516"/>
      <c r="JSD36" s="516"/>
      <c r="JSE36" s="516"/>
      <c r="JSF36" s="516"/>
      <c r="JSG36" s="516"/>
      <c r="JSH36" s="516"/>
      <c r="JSI36" s="516"/>
      <c r="JSJ36" s="516"/>
      <c r="JSK36" s="516"/>
      <c r="JSL36" s="516"/>
      <c r="JSM36" s="516"/>
      <c r="JSN36" s="516"/>
      <c r="JSO36" s="516"/>
      <c r="JSP36" s="516"/>
      <c r="JSQ36" s="516"/>
      <c r="JSR36" s="516"/>
      <c r="JSS36" s="516"/>
      <c r="JST36" s="516"/>
      <c r="JSU36" s="516"/>
      <c r="JSV36" s="516"/>
      <c r="JSW36" s="516"/>
      <c r="JSX36" s="516"/>
      <c r="JSY36" s="516"/>
      <c r="JSZ36" s="516"/>
      <c r="JTA36" s="516"/>
      <c r="JTB36" s="516"/>
      <c r="JTC36" s="516"/>
      <c r="JTD36" s="516"/>
      <c r="JTE36" s="516"/>
      <c r="JTF36" s="516"/>
      <c r="JTG36" s="516"/>
      <c r="JTH36" s="516"/>
      <c r="JTI36" s="516"/>
      <c r="JTJ36" s="516"/>
      <c r="JTK36" s="516"/>
      <c r="JTL36" s="516"/>
      <c r="JTM36" s="516"/>
      <c r="JTN36" s="516"/>
      <c r="JTO36" s="516"/>
      <c r="JTP36" s="516"/>
      <c r="JTQ36" s="516"/>
      <c r="JTR36" s="516"/>
      <c r="JTS36" s="516"/>
      <c r="JTT36" s="516"/>
      <c r="JTU36" s="516"/>
      <c r="JTV36" s="516"/>
      <c r="JTW36" s="516"/>
      <c r="JTX36" s="516"/>
      <c r="JTY36" s="516"/>
      <c r="JTZ36" s="516"/>
      <c r="JUA36" s="516"/>
      <c r="JUB36" s="516"/>
      <c r="JUC36" s="516"/>
      <c r="JUD36" s="516"/>
      <c r="JUE36" s="516"/>
      <c r="JUF36" s="516"/>
      <c r="JUG36" s="516"/>
      <c r="JUH36" s="516"/>
      <c r="JUI36" s="516"/>
      <c r="JUJ36" s="516"/>
      <c r="JUK36" s="516"/>
      <c r="JUL36" s="516"/>
      <c r="JUM36" s="516"/>
      <c r="JUN36" s="516"/>
      <c r="JUO36" s="516"/>
      <c r="JUP36" s="516"/>
      <c r="JUQ36" s="516"/>
      <c r="JUR36" s="516"/>
      <c r="JUS36" s="516"/>
      <c r="JUT36" s="516"/>
      <c r="JUU36" s="516"/>
      <c r="JUV36" s="516"/>
      <c r="JUW36" s="516"/>
      <c r="JUX36" s="516"/>
      <c r="JUY36" s="516"/>
      <c r="JUZ36" s="516"/>
      <c r="JVA36" s="516"/>
      <c r="JVB36" s="516"/>
      <c r="JVC36" s="516"/>
      <c r="JVD36" s="516"/>
      <c r="JVE36" s="516"/>
      <c r="JVF36" s="516"/>
      <c r="JVG36" s="516"/>
      <c r="JVH36" s="516"/>
      <c r="JVI36" s="516"/>
      <c r="JVJ36" s="516"/>
      <c r="JVK36" s="516"/>
      <c r="JVL36" s="516"/>
      <c r="JVM36" s="516"/>
      <c r="JVN36" s="516"/>
      <c r="JVO36" s="516"/>
      <c r="JVP36" s="516"/>
      <c r="JVQ36" s="516"/>
      <c r="JVR36" s="516"/>
      <c r="JVS36" s="516"/>
      <c r="JVT36" s="516"/>
      <c r="JVU36" s="516"/>
      <c r="JVV36" s="516"/>
      <c r="JVW36" s="516"/>
      <c r="JVX36" s="516"/>
      <c r="JVY36" s="516"/>
      <c r="JVZ36" s="516"/>
      <c r="JWA36" s="516"/>
      <c r="JWB36" s="516"/>
      <c r="JWC36" s="516"/>
      <c r="JWD36" s="516"/>
      <c r="JWE36" s="516"/>
      <c r="JWF36" s="516"/>
      <c r="JWG36" s="516"/>
      <c r="JWH36" s="516"/>
      <c r="JWI36" s="516"/>
      <c r="JWJ36" s="516"/>
      <c r="JWK36" s="516"/>
      <c r="JWL36" s="516"/>
      <c r="JWM36" s="516"/>
      <c r="JWN36" s="516"/>
      <c r="JWO36" s="516"/>
      <c r="JWP36" s="516"/>
      <c r="JWQ36" s="516"/>
      <c r="JWR36" s="516"/>
      <c r="JWS36" s="516"/>
      <c r="JWT36" s="516"/>
      <c r="JWU36" s="516"/>
      <c r="JWV36" s="516"/>
      <c r="JWW36" s="516"/>
      <c r="JWX36" s="516"/>
      <c r="JWY36" s="516"/>
      <c r="JWZ36" s="516"/>
      <c r="JXA36" s="516"/>
      <c r="JXB36" s="516"/>
      <c r="JXC36" s="516"/>
      <c r="JXD36" s="516"/>
      <c r="JXE36" s="516"/>
      <c r="JXF36" s="516"/>
      <c r="JXG36" s="516"/>
      <c r="JXH36" s="516"/>
      <c r="JXI36" s="516"/>
      <c r="JXJ36" s="516"/>
      <c r="JXK36" s="516"/>
      <c r="JXL36" s="516"/>
      <c r="JXM36" s="516"/>
      <c r="JXN36" s="516"/>
      <c r="JXO36" s="516"/>
      <c r="JXP36" s="516"/>
      <c r="JXQ36" s="516"/>
      <c r="JXR36" s="516"/>
      <c r="JXS36" s="516"/>
      <c r="JXT36" s="516"/>
      <c r="JXU36" s="516"/>
      <c r="JXV36" s="516"/>
      <c r="JXW36" s="516"/>
      <c r="JXX36" s="516"/>
      <c r="JXY36" s="516"/>
      <c r="JXZ36" s="516"/>
      <c r="JYA36" s="516"/>
      <c r="JYB36" s="516"/>
      <c r="JYC36" s="516"/>
      <c r="JYD36" s="516"/>
      <c r="JYE36" s="516"/>
      <c r="JYF36" s="516"/>
      <c r="JYG36" s="516"/>
      <c r="JYH36" s="516"/>
      <c r="JYI36" s="516"/>
      <c r="JYJ36" s="516"/>
      <c r="JYK36" s="516"/>
      <c r="JYL36" s="516"/>
      <c r="JYM36" s="516"/>
      <c r="JYN36" s="516"/>
      <c r="JYO36" s="516"/>
      <c r="JYP36" s="516"/>
      <c r="JYQ36" s="516"/>
      <c r="JYR36" s="516"/>
      <c r="JYS36" s="516"/>
      <c r="JYT36" s="516"/>
      <c r="JYU36" s="516"/>
      <c r="JYV36" s="516"/>
      <c r="JYW36" s="516"/>
      <c r="JYX36" s="516"/>
      <c r="JYY36" s="516"/>
      <c r="JYZ36" s="516"/>
      <c r="JZA36" s="516"/>
      <c r="JZB36" s="516"/>
      <c r="JZC36" s="516"/>
      <c r="JZD36" s="516"/>
      <c r="JZE36" s="516"/>
      <c r="JZF36" s="516"/>
      <c r="JZG36" s="516"/>
      <c r="JZH36" s="516"/>
      <c r="JZI36" s="516"/>
      <c r="JZJ36" s="516"/>
      <c r="JZK36" s="516"/>
      <c r="JZL36" s="516"/>
      <c r="JZM36" s="516"/>
      <c r="JZN36" s="516"/>
      <c r="JZO36" s="516"/>
      <c r="JZP36" s="516"/>
      <c r="JZQ36" s="516"/>
      <c r="JZR36" s="516"/>
      <c r="JZS36" s="516"/>
      <c r="JZT36" s="516"/>
      <c r="JZU36" s="516"/>
      <c r="JZV36" s="516"/>
      <c r="JZW36" s="516"/>
      <c r="JZX36" s="516"/>
      <c r="JZY36" s="516"/>
      <c r="JZZ36" s="516"/>
      <c r="KAA36" s="516"/>
      <c r="KAB36" s="516"/>
      <c r="KAC36" s="516"/>
      <c r="KAD36" s="516"/>
      <c r="KAE36" s="516"/>
      <c r="KAF36" s="516"/>
      <c r="KAG36" s="516"/>
      <c r="KAH36" s="516"/>
      <c r="KAI36" s="516"/>
      <c r="KAJ36" s="516"/>
      <c r="KAK36" s="516"/>
      <c r="KAL36" s="516"/>
      <c r="KAM36" s="516"/>
      <c r="KAN36" s="516"/>
      <c r="KAO36" s="516"/>
      <c r="KAP36" s="516"/>
      <c r="KAQ36" s="516"/>
      <c r="KAR36" s="516"/>
      <c r="KAS36" s="516"/>
      <c r="KAT36" s="516"/>
      <c r="KAU36" s="516"/>
      <c r="KAV36" s="516"/>
      <c r="KAW36" s="516"/>
      <c r="KAX36" s="516"/>
      <c r="KAY36" s="516"/>
      <c r="KAZ36" s="516"/>
      <c r="KBA36" s="516"/>
      <c r="KBB36" s="516"/>
      <c r="KBC36" s="516"/>
      <c r="KBD36" s="516"/>
      <c r="KBE36" s="516"/>
      <c r="KBF36" s="516"/>
      <c r="KBG36" s="516"/>
      <c r="KBH36" s="516"/>
      <c r="KBI36" s="516"/>
      <c r="KBJ36" s="516"/>
      <c r="KBK36" s="516"/>
      <c r="KBL36" s="516"/>
      <c r="KBM36" s="516"/>
      <c r="KBN36" s="516"/>
      <c r="KBO36" s="516"/>
      <c r="KBP36" s="516"/>
      <c r="KBQ36" s="516"/>
      <c r="KBR36" s="516"/>
      <c r="KBS36" s="516"/>
      <c r="KBT36" s="516"/>
      <c r="KBU36" s="516"/>
      <c r="KBV36" s="516"/>
      <c r="KBW36" s="516"/>
      <c r="KBX36" s="516"/>
      <c r="KBY36" s="516"/>
      <c r="KBZ36" s="516"/>
      <c r="KCA36" s="516"/>
      <c r="KCB36" s="516"/>
      <c r="KCC36" s="516"/>
      <c r="KCD36" s="516"/>
      <c r="KCE36" s="516"/>
      <c r="KCF36" s="516"/>
      <c r="KCG36" s="516"/>
      <c r="KCH36" s="516"/>
      <c r="KCI36" s="516"/>
      <c r="KCJ36" s="516"/>
      <c r="KCK36" s="516"/>
      <c r="KCL36" s="516"/>
      <c r="KCM36" s="516"/>
      <c r="KCN36" s="516"/>
      <c r="KCO36" s="516"/>
      <c r="KCP36" s="516"/>
      <c r="KCQ36" s="516"/>
      <c r="KCR36" s="516"/>
      <c r="KCS36" s="516"/>
      <c r="KCT36" s="516"/>
      <c r="KCU36" s="516"/>
      <c r="KCV36" s="516"/>
      <c r="KCW36" s="516"/>
      <c r="KCX36" s="516"/>
      <c r="KCY36" s="516"/>
      <c r="KCZ36" s="516"/>
      <c r="KDA36" s="516"/>
      <c r="KDB36" s="516"/>
      <c r="KDC36" s="516"/>
      <c r="KDD36" s="516"/>
      <c r="KDE36" s="516"/>
      <c r="KDF36" s="516"/>
      <c r="KDG36" s="516"/>
      <c r="KDH36" s="516"/>
      <c r="KDI36" s="516"/>
      <c r="KDJ36" s="516"/>
      <c r="KDK36" s="516"/>
      <c r="KDL36" s="516"/>
      <c r="KDM36" s="516"/>
      <c r="KDN36" s="516"/>
      <c r="KDO36" s="516"/>
      <c r="KDP36" s="516"/>
      <c r="KDQ36" s="516"/>
      <c r="KDR36" s="516"/>
      <c r="KDS36" s="516"/>
      <c r="KDT36" s="516"/>
      <c r="KDU36" s="516"/>
      <c r="KDV36" s="516"/>
      <c r="KDW36" s="516"/>
      <c r="KDX36" s="516"/>
      <c r="KDY36" s="516"/>
      <c r="KDZ36" s="516"/>
      <c r="KEA36" s="516"/>
      <c r="KEB36" s="516"/>
      <c r="KEC36" s="516"/>
      <c r="KED36" s="516"/>
      <c r="KEE36" s="516"/>
      <c r="KEF36" s="516"/>
      <c r="KEG36" s="516"/>
      <c r="KEH36" s="516"/>
      <c r="KEI36" s="516"/>
      <c r="KEJ36" s="516"/>
      <c r="KEK36" s="516"/>
      <c r="KEL36" s="516"/>
      <c r="KEM36" s="516"/>
      <c r="KEN36" s="516"/>
      <c r="KEO36" s="516"/>
      <c r="KEP36" s="516"/>
      <c r="KEQ36" s="516"/>
      <c r="KER36" s="516"/>
      <c r="KES36" s="516"/>
      <c r="KET36" s="516"/>
      <c r="KEU36" s="516"/>
      <c r="KEV36" s="516"/>
      <c r="KEW36" s="516"/>
      <c r="KEX36" s="516"/>
      <c r="KEY36" s="516"/>
      <c r="KEZ36" s="516"/>
      <c r="KFA36" s="516"/>
      <c r="KFB36" s="516"/>
      <c r="KFC36" s="516"/>
      <c r="KFD36" s="516"/>
      <c r="KFE36" s="516"/>
      <c r="KFF36" s="516"/>
      <c r="KFG36" s="516"/>
      <c r="KFH36" s="516"/>
      <c r="KFI36" s="516"/>
      <c r="KFJ36" s="516"/>
      <c r="KFK36" s="516"/>
      <c r="KFL36" s="516"/>
      <c r="KFM36" s="516"/>
      <c r="KFN36" s="516"/>
      <c r="KFO36" s="516"/>
      <c r="KFP36" s="516"/>
      <c r="KFQ36" s="516"/>
      <c r="KFR36" s="516"/>
      <c r="KFS36" s="516"/>
      <c r="KFT36" s="516"/>
      <c r="KFU36" s="516"/>
      <c r="KFV36" s="516"/>
      <c r="KFW36" s="516"/>
      <c r="KFX36" s="516"/>
      <c r="KFY36" s="516"/>
      <c r="KFZ36" s="516"/>
      <c r="KGA36" s="516"/>
      <c r="KGB36" s="516"/>
      <c r="KGC36" s="516"/>
      <c r="KGD36" s="516"/>
      <c r="KGE36" s="516"/>
      <c r="KGF36" s="516"/>
      <c r="KGG36" s="516"/>
      <c r="KGH36" s="516"/>
      <c r="KGI36" s="516"/>
      <c r="KGJ36" s="516"/>
      <c r="KGK36" s="516"/>
      <c r="KGL36" s="516"/>
      <c r="KGM36" s="516"/>
      <c r="KGN36" s="516"/>
      <c r="KGO36" s="516"/>
      <c r="KGP36" s="516"/>
      <c r="KGQ36" s="516"/>
      <c r="KGR36" s="516"/>
      <c r="KGS36" s="516"/>
      <c r="KGT36" s="516"/>
      <c r="KGU36" s="516"/>
      <c r="KGV36" s="516"/>
      <c r="KGW36" s="516"/>
      <c r="KGX36" s="516"/>
      <c r="KGY36" s="516"/>
      <c r="KGZ36" s="516"/>
      <c r="KHA36" s="516"/>
      <c r="KHB36" s="516"/>
      <c r="KHC36" s="516"/>
      <c r="KHD36" s="516"/>
      <c r="KHE36" s="516"/>
      <c r="KHF36" s="516"/>
      <c r="KHG36" s="516"/>
      <c r="KHH36" s="516"/>
      <c r="KHI36" s="516"/>
      <c r="KHJ36" s="516"/>
      <c r="KHK36" s="516"/>
      <c r="KHL36" s="516"/>
      <c r="KHM36" s="516"/>
      <c r="KHN36" s="516"/>
      <c r="KHO36" s="516"/>
      <c r="KHP36" s="516"/>
      <c r="KHQ36" s="516"/>
      <c r="KHR36" s="516"/>
      <c r="KHS36" s="516"/>
      <c r="KHT36" s="516"/>
      <c r="KHU36" s="516"/>
      <c r="KHV36" s="516"/>
      <c r="KHW36" s="516"/>
      <c r="KHX36" s="516"/>
      <c r="KHY36" s="516"/>
      <c r="KHZ36" s="516"/>
      <c r="KIA36" s="516"/>
      <c r="KIB36" s="516"/>
      <c r="KIC36" s="516"/>
      <c r="KID36" s="516"/>
      <c r="KIE36" s="516"/>
      <c r="KIF36" s="516"/>
      <c r="KIG36" s="516"/>
      <c r="KIH36" s="516"/>
      <c r="KII36" s="516"/>
      <c r="KIJ36" s="516"/>
      <c r="KIK36" s="516"/>
      <c r="KIL36" s="516"/>
      <c r="KIM36" s="516"/>
      <c r="KIN36" s="516"/>
      <c r="KIO36" s="516"/>
      <c r="KIP36" s="516"/>
      <c r="KIQ36" s="516"/>
      <c r="KIR36" s="516"/>
      <c r="KIS36" s="516"/>
      <c r="KIT36" s="516"/>
      <c r="KIU36" s="516"/>
      <c r="KIV36" s="516"/>
      <c r="KIW36" s="516"/>
      <c r="KIX36" s="516"/>
      <c r="KIY36" s="516"/>
      <c r="KIZ36" s="516"/>
      <c r="KJA36" s="516"/>
      <c r="KJB36" s="516"/>
      <c r="KJC36" s="516"/>
      <c r="KJD36" s="516"/>
      <c r="KJE36" s="516"/>
      <c r="KJF36" s="516"/>
      <c r="KJG36" s="516"/>
      <c r="KJH36" s="516"/>
      <c r="KJI36" s="516"/>
      <c r="KJJ36" s="516"/>
      <c r="KJK36" s="516"/>
      <c r="KJL36" s="516"/>
      <c r="KJM36" s="516"/>
      <c r="KJN36" s="516"/>
      <c r="KJO36" s="516"/>
      <c r="KJP36" s="516"/>
      <c r="KJQ36" s="516"/>
      <c r="KJR36" s="516"/>
      <c r="KJS36" s="516"/>
      <c r="KJT36" s="516"/>
      <c r="KJU36" s="516"/>
      <c r="KJV36" s="516"/>
      <c r="KJW36" s="516"/>
      <c r="KJX36" s="516"/>
      <c r="KJY36" s="516"/>
      <c r="KJZ36" s="516"/>
      <c r="KKA36" s="516"/>
      <c r="KKB36" s="516"/>
      <c r="KKC36" s="516"/>
      <c r="KKD36" s="516"/>
      <c r="KKE36" s="516"/>
      <c r="KKF36" s="516"/>
      <c r="KKG36" s="516"/>
      <c r="KKH36" s="516"/>
      <c r="KKI36" s="516"/>
      <c r="KKJ36" s="516"/>
      <c r="KKK36" s="516"/>
      <c r="KKL36" s="516"/>
      <c r="KKM36" s="516"/>
      <c r="KKN36" s="516"/>
      <c r="KKO36" s="516"/>
      <c r="KKP36" s="516"/>
      <c r="KKQ36" s="516"/>
      <c r="KKR36" s="516"/>
      <c r="KKS36" s="516"/>
      <c r="KKT36" s="516"/>
      <c r="KKU36" s="516"/>
      <c r="KKV36" s="516"/>
      <c r="KKW36" s="516"/>
      <c r="KKX36" s="516"/>
      <c r="KKY36" s="516"/>
      <c r="KKZ36" s="516"/>
      <c r="KLA36" s="516"/>
      <c r="KLB36" s="516"/>
      <c r="KLC36" s="516"/>
      <c r="KLD36" s="516"/>
      <c r="KLE36" s="516"/>
      <c r="KLF36" s="516"/>
      <c r="KLG36" s="516"/>
      <c r="KLH36" s="516"/>
      <c r="KLI36" s="516"/>
      <c r="KLJ36" s="516"/>
      <c r="KLK36" s="516"/>
      <c r="KLL36" s="516"/>
      <c r="KLM36" s="516"/>
      <c r="KLN36" s="516"/>
      <c r="KLO36" s="516"/>
      <c r="KLP36" s="516"/>
      <c r="KLQ36" s="516"/>
      <c r="KLR36" s="516"/>
      <c r="KLS36" s="516"/>
      <c r="KLT36" s="516"/>
      <c r="KLU36" s="516"/>
      <c r="KLV36" s="516"/>
      <c r="KLW36" s="516"/>
      <c r="KLX36" s="516"/>
      <c r="KLY36" s="516"/>
      <c r="KLZ36" s="516"/>
      <c r="KMA36" s="516"/>
      <c r="KMB36" s="516"/>
      <c r="KMC36" s="516"/>
      <c r="KMD36" s="516"/>
      <c r="KME36" s="516"/>
      <c r="KMF36" s="516"/>
      <c r="KMG36" s="516"/>
      <c r="KMH36" s="516"/>
      <c r="KMI36" s="516"/>
      <c r="KMJ36" s="516"/>
      <c r="KMK36" s="516"/>
      <c r="KML36" s="516"/>
      <c r="KMM36" s="516"/>
      <c r="KMN36" s="516"/>
      <c r="KMO36" s="516"/>
      <c r="KMP36" s="516"/>
      <c r="KMQ36" s="516"/>
      <c r="KMR36" s="516"/>
      <c r="KMS36" s="516"/>
      <c r="KMT36" s="516"/>
      <c r="KMU36" s="516"/>
      <c r="KMV36" s="516"/>
      <c r="KMW36" s="516"/>
      <c r="KMX36" s="516"/>
      <c r="KMY36" s="516"/>
      <c r="KMZ36" s="516"/>
      <c r="KNA36" s="516"/>
      <c r="KNB36" s="516"/>
      <c r="KNC36" s="516"/>
      <c r="KND36" s="516"/>
      <c r="KNE36" s="516"/>
      <c r="KNF36" s="516"/>
      <c r="KNG36" s="516"/>
      <c r="KNH36" s="516"/>
      <c r="KNI36" s="516"/>
      <c r="KNJ36" s="516"/>
      <c r="KNK36" s="516"/>
      <c r="KNL36" s="516"/>
      <c r="KNM36" s="516"/>
      <c r="KNN36" s="516"/>
      <c r="KNO36" s="516"/>
      <c r="KNP36" s="516"/>
      <c r="KNQ36" s="516"/>
      <c r="KNR36" s="516"/>
      <c r="KNS36" s="516"/>
      <c r="KNT36" s="516"/>
      <c r="KNU36" s="516"/>
      <c r="KNV36" s="516"/>
      <c r="KNW36" s="516"/>
      <c r="KNX36" s="516"/>
      <c r="KNY36" s="516"/>
      <c r="KNZ36" s="516"/>
      <c r="KOA36" s="516"/>
      <c r="KOB36" s="516"/>
      <c r="KOC36" s="516"/>
      <c r="KOD36" s="516"/>
      <c r="KOE36" s="516"/>
      <c r="KOF36" s="516"/>
      <c r="KOG36" s="516"/>
      <c r="KOH36" s="516"/>
      <c r="KOI36" s="516"/>
      <c r="KOJ36" s="516"/>
      <c r="KOK36" s="516"/>
      <c r="KOL36" s="516"/>
      <c r="KOM36" s="516"/>
      <c r="KON36" s="516"/>
      <c r="KOO36" s="516"/>
      <c r="KOP36" s="516"/>
      <c r="KOQ36" s="516"/>
      <c r="KOR36" s="516"/>
      <c r="KOS36" s="516"/>
      <c r="KOT36" s="516"/>
      <c r="KOU36" s="516"/>
      <c r="KOV36" s="516"/>
      <c r="KOW36" s="516"/>
      <c r="KOX36" s="516"/>
      <c r="KOY36" s="516"/>
      <c r="KOZ36" s="516"/>
      <c r="KPA36" s="516"/>
      <c r="KPB36" s="516"/>
      <c r="KPC36" s="516"/>
      <c r="KPD36" s="516"/>
      <c r="KPE36" s="516"/>
      <c r="KPF36" s="516"/>
      <c r="KPG36" s="516"/>
      <c r="KPH36" s="516"/>
      <c r="KPI36" s="516"/>
      <c r="KPJ36" s="516"/>
      <c r="KPK36" s="516"/>
      <c r="KPL36" s="516"/>
      <c r="KPM36" s="516"/>
      <c r="KPN36" s="516"/>
      <c r="KPO36" s="516"/>
      <c r="KPP36" s="516"/>
      <c r="KPQ36" s="516"/>
      <c r="KPR36" s="516"/>
      <c r="KPS36" s="516"/>
      <c r="KPT36" s="516"/>
      <c r="KPU36" s="516"/>
      <c r="KPV36" s="516"/>
      <c r="KPW36" s="516"/>
      <c r="KPX36" s="516"/>
      <c r="KPY36" s="516"/>
      <c r="KPZ36" s="516"/>
      <c r="KQA36" s="516"/>
      <c r="KQB36" s="516"/>
      <c r="KQC36" s="516"/>
      <c r="KQD36" s="516"/>
      <c r="KQE36" s="516"/>
      <c r="KQF36" s="516"/>
      <c r="KQG36" s="516"/>
      <c r="KQH36" s="516"/>
      <c r="KQI36" s="516"/>
      <c r="KQJ36" s="516"/>
      <c r="KQK36" s="516"/>
      <c r="KQL36" s="516"/>
      <c r="KQM36" s="516"/>
      <c r="KQN36" s="516"/>
      <c r="KQO36" s="516"/>
      <c r="KQP36" s="516"/>
      <c r="KQQ36" s="516"/>
      <c r="KQR36" s="516"/>
      <c r="KQS36" s="516"/>
      <c r="KQT36" s="516"/>
      <c r="KQU36" s="516"/>
      <c r="KQV36" s="516"/>
      <c r="KQW36" s="516"/>
      <c r="KQX36" s="516"/>
      <c r="KQY36" s="516"/>
      <c r="KQZ36" s="516"/>
      <c r="KRA36" s="516"/>
      <c r="KRB36" s="516"/>
      <c r="KRC36" s="516"/>
      <c r="KRD36" s="516"/>
      <c r="KRE36" s="516"/>
      <c r="KRF36" s="516"/>
      <c r="KRG36" s="516"/>
      <c r="KRH36" s="516"/>
      <c r="KRI36" s="516"/>
      <c r="KRJ36" s="516"/>
      <c r="KRK36" s="516"/>
      <c r="KRL36" s="516"/>
      <c r="KRM36" s="516"/>
      <c r="KRN36" s="516"/>
      <c r="KRO36" s="516"/>
      <c r="KRP36" s="516"/>
      <c r="KRQ36" s="516"/>
      <c r="KRR36" s="516"/>
      <c r="KRS36" s="516"/>
      <c r="KRT36" s="516"/>
      <c r="KRU36" s="516"/>
      <c r="KRV36" s="516"/>
      <c r="KRW36" s="516"/>
      <c r="KRX36" s="516"/>
      <c r="KRY36" s="516"/>
      <c r="KRZ36" s="516"/>
      <c r="KSA36" s="516"/>
      <c r="KSB36" s="516"/>
      <c r="KSC36" s="516"/>
      <c r="KSD36" s="516"/>
      <c r="KSE36" s="516"/>
      <c r="KSF36" s="516"/>
      <c r="KSG36" s="516"/>
      <c r="KSH36" s="516"/>
      <c r="KSI36" s="516"/>
      <c r="KSJ36" s="516"/>
      <c r="KSK36" s="516"/>
      <c r="KSL36" s="516"/>
      <c r="KSM36" s="516"/>
      <c r="KSN36" s="516"/>
      <c r="KSO36" s="516"/>
      <c r="KSP36" s="516"/>
      <c r="KSQ36" s="516"/>
      <c r="KSR36" s="516"/>
      <c r="KSS36" s="516"/>
      <c r="KST36" s="516"/>
      <c r="KSU36" s="516"/>
      <c r="KSV36" s="516"/>
      <c r="KSW36" s="516"/>
      <c r="KSX36" s="516"/>
      <c r="KSY36" s="516"/>
      <c r="KSZ36" s="516"/>
      <c r="KTA36" s="516"/>
      <c r="KTB36" s="516"/>
      <c r="KTC36" s="516"/>
      <c r="KTD36" s="516"/>
      <c r="KTE36" s="516"/>
      <c r="KTF36" s="516"/>
      <c r="KTG36" s="516"/>
      <c r="KTH36" s="516"/>
      <c r="KTI36" s="516"/>
      <c r="KTJ36" s="516"/>
      <c r="KTK36" s="516"/>
      <c r="KTL36" s="516"/>
      <c r="KTM36" s="516"/>
      <c r="KTN36" s="516"/>
      <c r="KTO36" s="516"/>
      <c r="KTP36" s="516"/>
      <c r="KTQ36" s="516"/>
      <c r="KTR36" s="516"/>
      <c r="KTS36" s="516"/>
      <c r="KTT36" s="516"/>
      <c r="KTU36" s="516"/>
      <c r="KTV36" s="516"/>
      <c r="KTW36" s="516"/>
      <c r="KTX36" s="516"/>
      <c r="KTY36" s="516"/>
      <c r="KTZ36" s="516"/>
      <c r="KUA36" s="516"/>
      <c r="KUB36" s="516"/>
      <c r="KUC36" s="516"/>
      <c r="KUD36" s="516"/>
      <c r="KUE36" s="516"/>
      <c r="KUF36" s="516"/>
      <c r="KUG36" s="516"/>
      <c r="KUH36" s="516"/>
      <c r="KUI36" s="516"/>
      <c r="KUJ36" s="516"/>
      <c r="KUK36" s="516"/>
      <c r="KUL36" s="516"/>
      <c r="KUM36" s="516"/>
      <c r="KUN36" s="516"/>
      <c r="KUO36" s="516"/>
      <c r="KUP36" s="516"/>
      <c r="KUQ36" s="516"/>
      <c r="KUR36" s="516"/>
      <c r="KUS36" s="516"/>
      <c r="KUT36" s="516"/>
      <c r="KUU36" s="516"/>
      <c r="KUV36" s="516"/>
      <c r="KUW36" s="516"/>
      <c r="KUX36" s="516"/>
      <c r="KUY36" s="516"/>
      <c r="KUZ36" s="516"/>
      <c r="KVA36" s="516"/>
      <c r="KVB36" s="516"/>
      <c r="KVC36" s="516"/>
      <c r="KVD36" s="516"/>
      <c r="KVE36" s="516"/>
      <c r="KVF36" s="516"/>
      <c r="KVG36" s="516"/>
      <c r="KVH36" s="516"/>
      <c r="KVI36" s="516"/>
      <c r="KVJ36" s="516"/>
      <c r="KVK36" s="516"/>
      <c r="KVL36" s="516"/>
      <c r="KVM36" s="516"/>
      <c r="KVN36" s="516"/>
      <c r="KVO36" s="516"/>
      <c r="KVP36" s="516"/>
      <c r="KVQ36" s="516"/>
      <c r="KVR36" s="516"/>
      <c r="KVS36" s="516"/>
      <c r="KVT36" s="516"/>
      <c r="KVU36" s="516"/>
      <c r="KVV36" s="516"/>
      <c r="KVW36" s="516"/>
      <c r="KVX36" s="516"/>
      <c r="KVY36" s="516"/>
      <c r="KVZ36" s="516"/>
      <c r="KWA36" s="516"/>
      <c r="KWB36" s="516"/>
      <c r="KWC36" s="516"/>
      <c r="KWD36" s="516"/>
      <c r="KWE36" s="516"/>
      <c r="KWF36" s="516"/>
      <c r="KWG36" s="516"/>
      <c r="KWH36" s="516"/>
      <c r="KWI36" s="516"/>
      <c r="KWJ36" s="516"/>
      <c r="KWK36" s="516"/>
      <c r="KWL36" s="516"/>
      <c r="KWM36" s="516"/>
      <c r="KWN36" s="516"/>
      <c r="KWO36" s="516"/>
      <c r="KWP36" s="516"/>
      <c r="KWQ36" s="516"/>
      <c r="KWR36" s="516"/>
      <c r="KWS36" s="516"/>
      <c r="KWT36" s="516"/>
      <c r="KWU36" s="516"/>
      <c r="KWV36" s="516"/>
      <c r="KWW36" s="516"/>
      <c r="KWX36" s="516"/>
      <c r="KWY36" s="516"/>
      <c r="KWZ36" s="516"/>
      <c r="KXA36" s="516"/>
      <c r="KXB36" s="516"/>
      <c r="KXC36" s="516"/>
      <c r="KXD36" s="516"/>
      <c r="KXE36" s="516"/>
      <c r="KXF36" s="516"/>
      <c r="KXG36" s="516"/>
      <c r="KXH36" s="516"/>
      <c r="KXI36" s="516"/>
      <c r="KXJ36" s="516"/>
      <c r="KXK36" s="516"/>
      <c r="KXL36" s="516"/>
      <c r="KXM36" s="516"/>
      <c r="KXN36" s="516"/>
      <c r="KXO36" s="516"/>
      <c r="KXP36" s="516"/>
      <c r="KXQ36" s="516"/>
      <c r="KXR36" s="516"/>
      <c r="KXS36" s="516"/>
      <c r="KXT36" s="516"/>
      <c r="KXU36" s="516"/>
      <c r="KXV36" s="516"/>
      <c r="KXW36" s="516"/>
      <c r="KXX36" s="516"/>
      <c r="KXY36" s="516"/>
      <c r="KXZ36" s="516"/>
      <c r="KYA36" s="516"/>
      <c r="KYB36" s="516"/>
      <c r="KYC36" s="516"/>
      <c r="KYD36" s="516"/>
      <c r="KYE36" s="516"/>
      <c r="KYF36" s="516"/>
      <c r="KYG36" s="516"/>
      <c r="KYH36" s="516"/>
      <c r="KYI36" s="516"/>
      <c r="KYJ36" s="516"/>
      <c r="KYK36" s="516"/>
      <c r="KYL36" s="516"/>
      <c r="KYM36" s="516"/>
      <c r="KYN36" s="516"/>
      <c r="KYO36" s="516"/>
      <c r="KYP36" s="516"/>
      <c r="KYQ36" s="516"/>
      <c r="KYR36" s="516"/>
      <c r="KYS36" s="516"/>
      <c r="KYT36" s="516"/>
      <c r="KYU36" s="516"/>
      <c r="KYV36" s="516"/>
      <c r="KYW36" s="516"/>
      <c r="KYX36" s="516"/>
      <c r="KYY36" s="516"/>
      <c r="KYZ36" s="516"/>
      <c r="KZA36" s="516"/>
      <c r="KZB36" s="516"/>
      <c r="KZC36" s="516"/>
      <c r="KZD36" s="516"/>
      <c r="KZE36" s="516"/>
      <c r="KZF36" s="516"/>
      <c r="KZG36" s="516"/>
      <c r="KZH36" s="516"/>
      <c r="KZI36" s="516"/>
      <c r="KZJ36" s="516"/>
      <c r="KZK36" s="516"/>
      <c r="KZL36" s="516"/>
      <c r="KZM36" s="516"/>
      <c r="KZN36" s="516"/>
      <c r="KZO36" s="516"/>
      <c r="KZP36" s="516"/>
      <c r="KZQ36" s="516"/>
      <c r="KZR36" s="516"/>
      <c r="KZS36" s="516"/>
      <c r="KZT36" s="516"/>
      <c r="KZU36" s="516"/>
      <c r="KZV36" s="516"/>
      <c r="KZW36" s="516"/>
      <c r="KZX36" s="516"/>
      <c r="KZY36" s="516"/>
      <c r="KZZ36" s="516"/>
      <c r="LAA36" s="516"/>
      <c r="LAB36" s="516"/>
      <c r="LAC36" s="516"/>
      <c r="LAD36" s="516"/>
      <c r="LAE36" s="516"/>
      <c r="LAF36" s="516"/>
      <c r="LAG36" s="516"/>
      <c r="LAH36" s="516"/>
      <c r="LAI36" s="516"/>
      <c r="LAJ36" s="516"/>
      <c r="LAK36" s="516"/>
      <c r="LAL36" s="516"/>
      <c r="LAM36" s="516"/>
      <c r="LAN36" s="516"/>
      <c r="LAO36" s="516"/>
      <c r="LAP36" s="516"/>
      <c r="LAQ36" s="516"/>
      <c r="LAR36" s="516"/>
      <c r="LAS36" s="516"/>
      <c r="LAT36" s="516"/>
      <c r="LAU36" s="516"/>
      <c r="LAV36" s="516"/>
      <c r="LAW36" s="516"/>
      <c r="LAX36" s="516"/>
      <c r="LAY36" s="516"/>
      <c r="LAZ36" s="516"/>
      <c r="LBA36" s="516"/>
      <c r="LBB36" s="516"/>
      <c r="LBC36" s="516"/>
      <c r="LBD36" s="516"/>
      <c r="LBE36" s="516"/>
      <c r="LBF36" s="516"/>
      <c r="LBG36" s="516"/>
      <c r="LBH36" s="516"/>
      <c r="LBI36" s="516"/>
      <c r="LBJ36" s="516"/>
      <c r="LBK36" s="516"/>
      <c r="LBL36" s="516"/>
      <c r="LBM36" s="516"/>
      <c r="LBN36" s="516"/>
      <c r="LBO36" s="516"/>
      <c r="LBP36" s="516"/>
      <c r="LBQ36" s="516"/>
      <c r="LBR36" s="516"/>
      <c r="LBS36" s="516"/>
      <c r="LBT36" s="516"/>
      <c r="LBU36" s="516"/>
      <c r="LBV36" s="516"/>
      <c r="LBW36" s="516"/>
      <c r="LBX36" s="516"/>
      <c r="LBY36" s="516"/>
      <c r="LBZ36" s="516"/>
      <c r="LCA36" s="516"/>
      <c r="LCB36" s="516"/>
      <c r="LCC36" s="516"/>
      <c r="LCD36" s="516"/>
      <c r="LCE36" s="516"/>
      <c r="LCF36" s="516"/>
      <c r="LCG36" s="516"/>
      <c r="LCH36" s="516"/>
      <c r="LCI36" s="516"/>
      <c r="LCJ36" s="516"/>
      <c r="LCK36" s="516"/>
      <c r="LCL36" s="516"/>
      <c r="LCM36" s="516"/>
      <c r="LCN36" s="516"/>
      <c r="LCO36" s="516"/>
      <c r="LCP36" s="516"/>
      <c r="LCQ36" s="516"/>
      <c r="LCR36" s="516"/>
      <c r="LCS36" s="516"/>
      <c r="LCT36" s="516"/>
      <c r="LCU36" s="516"/>
      <c r="LCV36" s="516"/>
      <c r="LCW36" s="516"/>
      <c r="LCX36" s="516"/>
      <c r="LCY36" s="516"/>
      <c r="LCZ36" s="516"/>
      <c r="LDA36" s="516"/>
      <c r="LDB36" s="516"/>
      <c r="LDC36" s="516"/>
      <c r="LDD36" s="516"/>
      <c r="LDE36" s="516"/>
      <c r="LDF36" s="516"/>
      <c r="LDG36" s="516"/>
      <c r="LDH36" s="516"/>
      <c r="LDI36" s="516"/>
      <c r="LDJ36" s="516"/>
      <c r="LDK36" s="516"/>
      <c r="LDL36" s="516"/>
      <c r="LDM36" s="516"/>
      <c r="LDN36" s="516"/>
      <c r="LDO36" s="516"/>
      <c r="LDP36" s="516"/>
      <c r="LDQ36" s="516"/>
      <c r="LDR36" s="516"/>
      <c r="LDS36" s="516"/>
      <c r="LDT36" s="516"/>
      <c r="LDU36" s="516"/>
      <c r="LDV36" s="516"/>
      <c r="LDW36" s="516"/>
      <c r="LDX36" s="516"/>
      <c r="LDY36" s="516"/>
      <c r="LDZ36" s="516"/>
      <c r="LEA36" s="516"/>
      <c r="LEB36" s="516"/>
      <c r="LEC36" s="516"/>
      <c r="LED36" s="516"/>
      <c r="LEE36" s="516"/>
      <c r="LEF36" s="516"/>
      <c r="LEG36" s="516"/>
      <c r="LEH36" s="516"/>
      <c r="LEI36" s="516"/>
      <c r="LEJ36" s="516"/>
      <c r="LEK36" s="516"/>
      <c r="LEL36" s="516"/>
      <c r="LEM36" s="516"/>
      <c r="LEN36" s="516"/>
      <c r="LEO36" s="516"/>
      <c r="LEP36" s="516"/>
      <c r="LEQ36" s="516"/>
      <c r="LER36" s="516"/>
      <c r="LES36" s="516"/>
      <c r="LET36" s="516"/>
      <c r="LEU36" s="516"/>
      <c r="LEV36" s="516"/>
      <c r="LEW36" s="516"/>
      <c r="LEX36" s="516"/>
      <c r="LEY36" s="516"/>
      <c r="LEZ36" s="516"/>
      <c r="LFA36" s="516"/>
      <c r="LFB36" s="516"/>
      <c r="LFC36" s="516"/>
      <c r="LFD36" s="516"/>
      <c r="LFE36" s="516"/>
      <c r="LFF36" s="516"/>
      <c r="LFG36" s="516"/>
      <c r="LFH36" s="516"/>
      <c r="LFI36" s="516"/>
      <c r="LFJ36" s="516"/>
      <c r="LFK36" s="516"/>
      <c r="LFL36" s="516"/>
      <c r="LFM36" s="516"/>
      <c r="LFN36" s="516"/>
      <c r="LFO36" s="516"/>
      <c r="LFP36" s="516"/>
      <c r="LFQ36" s="516"/>
      <c r="LFR36" s="516"/>
      <c r="LFS36" s="516"/>
      <c r="LFT36" s="516"/>
      <c r="LFU36" s="516"/>
      <c r="LFV36" s="516"/>
      <c r="LFW36" s="516"/>
      <c r="LFX36" s="516"/>
      <c r="LFY36" s="516"/>
      <c r="LFZ36" s="516"/>
      <c r="LGA36" s="516"/>
      <c r="LGB36" s="516"/>
      <c r="LGC36" s="516"/>
      <c r="LGD36" s="516"/>
      <c r="LGE36" s="516"/>
      <c r="LGF36" s="516"/>
      <c r="LGG36" s="516"/>
      <c r="LGH36" s="516"/>
      <c r="LGI36" s="516"/>
      <c r="LGJ36" s="516"/>
      <c r="LGK36" s="516"/>
      <c r="LGL36" s="516"/>
      <c r="LGM36" s="516"/>
      <c r="LGN36" s="516"/>
      <c r="LGO36" s="516"/>
      <c r="LGP36" s="516"/>
      <c r="LGQ36" s="516"/>
      <c r="LGR36" s="516"/>
      <c r="LGS36" s="516"/>
      <c r="LGT36" s="516"/>
      <c r="LGU36" s="516"/>
      <c r="LGV36" s="516"/>
      <c r="LGW36" s="516"/>
      <c r="LGX36" s="516"/>
      <c r="LGY36" s="516"/>
      <c r="LGZ36" s="516"/>
      <c r="LHA36" s="516"/>
      <c r="LHB36" s="516"/>
      <c r="LHC36" s="516"/>
      <c r="LHD36" s="516"/>
      <c r="LHE36" s="516"/>
      <c r="LHF36" s="516"/>
      <c r="LHG36" s="516"/>
      <c r="LHH36" s="516"/>
      <c r="LHI36" s="516"/>
      <c r="LHJ36" s="516"/>
      <c r="LHK36" s="516"/>
      <c r="LHL36" s="516"/>
      <c r="LHM36" s="516"/>
      <c r="LHN36" s="516"/>
      <c r="LHO36" s="516"/>
      <c r="LHP36" s="516"/>
      <c r="LHQ36" s="516"/>
      <c r="LHR36" s="516"/>
      <c r="LHS36" s="516"/>
      <c r="LHT36" s="516"/>
      <c r="LHU36" s="516"/>
      <c r="LHV36" s="516"/>
      <c r="LHW36" s="516"/>
      <c r="LHX36" s="516"/>
      <c r="LHY36" s="516"/>
      <c r="LHZ36" s="516"/>
      <c r="LIA36" s="516"/>
      <c r="LIB36" s="516"/>
      <c r="LIC36" s="516"/>
      <c r="LID36" s="516"/>
      <c r="LIE36" s="516"/>
      <c r="LIF36" s="516"/>
      <c r="LIG36" s="516"/>
      <c r="LIH36" s="516"/>
      <c r="LII36" s="516"/>
      <c r="LIJ36" s="516"/>
      <c r="LIK36" s="516"/>
      <c r="LIL36" s="516"/>
      <c r="LIM36" s="516"/>
      <c r="LIN36" s="516"/>
      <c r="LIO36" s="516"/>
      <c r="LIP36" s="516"/>
      <c r="LIQ36" s="516"/>
      <c r="LIR36" s="516"/>
      <c r="LIS36" s="516"/>
      <c r="LIT36" s="516"/>
      <c r="LIU36" s="516"/>
      <c r="LIV36" s="516"/>
      <c r="LIW36" s="516"/>
      <c r="LIX36" s="516"/>
      <c r="LIY36" s="516"/>
      <c r="LIZ36" s="516"/>
      <c r="LJA36" s="516"/>
      <c r="LJB36" s="516"/>
      <c r="LJC36" s="516"/>
      <c r="LJD36" s="516"/>
      <c r="LJE36" s="516"/>
      <c r="LJF36" s="516"/>
      <c r="LJG36" s="516"/>
      <c r="LJH36" s="516"/>
      <c r="LJI36" s="516"/>
      <c r="LJJ36" s="516"/>
      <c r="LJK36" s="516"/>
      <c r="LJL36" s="516"/>
      <c r="LJM36" s="516"/>
      <c r="LJN36" s="516"/>
      <c r="LJO36" s="516"/>
      <c r="LJP36" s="516"/>
      <c r="LJQ36" s="516"/>
      <c r="LJR36" s="516"/>
      <c r="LJS36" s="516"/>
      <c r="LJT36" s="516"/>
      <c r="LJU36" s="516"/>
      <c r="LJV36" s="516"/>
      <c r="LJW36" s="516"/>
      <c r="LJX36" s="516"/>
      <c r="LJY36" s="516"/>
      <c r="LJZ36" s="516"/>
      <c r="LKA36" s="516"/>
      <c r="LKB36" s="516"/>
      <c r="LKC36" s="516"/>
      <c r="LKD36" s="516"/>
      <c r="LKE36" s="516"/>
      <c r="LKF36" s="516"/>
      <c r="LKG36" s="516"/>
      <c r="LKH36" s="516"/>
      <c r="LKI36" s="516"/>
      <c r="LKJ36" s="516"/>
      <c r="LKK36" s="516"/>
      <c r="LKL36" s="516"/>
      <c r="LKM36" s="516"/>
      <c r="LKN36" s="516"/>
      <c r="LKO36" s="516"/>
      <c r="LKP36" s="516"/>
      <c r="LKQ36" s="516"/>
      <c r="LKR36" s="516"/>
      <c r="LKS36" s="516"/>
      <c r="LKT36" s="516"/>
      <c r="LKU36" s="516"/>
      <c r="LKV36" s="516"/>
      <c r="LKW36" s="516"/>
      <c r="LKX36" s="516"/>
      <c r="LKY36" s="516"/>
      <c r="LKZ36" s="516"/>
      <c r="LLA36" s="516"/>
      <c r="LLB36" s="516"/>
      <c r="LLC36" s="516"/>
      <c r="LLD36" s="516"/>
      <c r="LLE36" s="516"/>
      <c r="LLF36" s="516"/>
      <c r="LLG36" s="516"/>
      <c r="LLH36" s="516"/>
      <c r="LLI36" s="516"/>
      <c r="LLJ36" s="516"/>
      <c r="LLK36" s="516"/>
      <c r="LLL36" s="516"/>
      <c r="LLM36" s="516"/>
      <c r="LLN36" s="516"/>
      <c r="LLO36" s="516"/>
      <c r="LLP36" s="516"/>
      <c r="LLQ36" s="516"/>
      <c r="LLR36" s="516"/>
      <c r="LLS36" s="516"/>
      <c r="LLT36" s="516"/>
      <c r="LLU36" s="516"/>
      <c r="LLV36" s="516"/>
      <c r="LLW36" s="516"/>
      <c r="LLX36" s="516"/>
      <c r="LLY36" s="516"/>
      <c r="LLZ36" s="516"/>
      <c r="LMA36" s="516"/>
      <c r="LMB36" s="516"/>
      <c r="LMC36" s="516"/>
      <c r="LMD36" s="516"/>
      <c r="LME36" s="516"/>
      <c r="LMF36" s="516"/>
      <c r="LMG36" s="516"/>
      <c r="LMH36" s="516"/>
      <c r="LMI36" s="516"/>
      <c r="LMJ36" s="516"/>
      <c r="LMK36" s="516"/>
      <c r="LML36" s="516"/>
      <c r="LMM36" s="516"/>
      <c r="LMN36" s="516"/>
      <c r="LMO36" s="516"/>
      <c r="LMP36" s="516"/>
      <c r="LMQ36" s="516"/>
      <c r="LMR36" s="516"/>
      <c r="LMS36" s="516"/>
      <c r="LMT36" s="516"/>
      <c r="LMU36" s="516"/>
      <c r="LMV36" s="516"/>
      <c r="LMW36" s="516"/>
      <c r="LMX36" s="516"/>
      <c r="LMY36" s="516"/>
      <c r="LMZ36" s="516"/>
      <c r="LNA36" s="516"/>
      <c r="LNB36" s="516"/>
      <c r="LNC36" s="516"/>
      <c r="LND36" s="516"/>
      <c r="LNE36" s="516"/>
      <c r="LNF36" s="516"/>
      <c r="LNG36" s="516"/>
      <c r="LNH36" s="516"/>
      <c r="LNI36" s="516"/>
      <c r="LNJ36" s="516"/>
      <c r="LNK36" s="516"/>
      <c r="LNL36" s="516"/>
      <c r="LNM36" s="516"/>
      <c r="LNN36" s="516"/>
      <c r="LNO36" s="516"/>
      <c r="LNP36" s="516"/>
      <c r="LNQ36" s="516"/>
      <c r="LNR36" s="516"/>
      <c r="LNS36" s="516"/>
      <c r="LNT36" s="516"/>
      <c r="LNU36" s="516"/>
      <c r="LNV36" s="516"/>
      <c r="LNW36" s="516"/>
      <c r="LNX36" s="516"/>
      <c r="LNY36" s="516"/>
      <c r="LNZ36" s="516"/>
      <c r="LOA36" s="516"/>
      <c r="LOB36" s="516"/>
      <c r="LOC36" s="516"/>
      <c r="LOD36" s="516"/>
      <c r="LOE36" s="516"/>
      <c r="LOF36" s="516"/>
      <c r="LOG36" s="516"/>
      <c r="LOH36" s="516"/>
      <c r="LOI36" s="516"/>
      <c r="LOJ36" s="516"/>
      <c r="LOK36" s="516"/>
      <c r="LOL36" s="516"/>
      <c r="LOM36" s="516"/>
      <c r="LON36" s="516"/>
      <c r="LOO36" s="516"/>
      <c r="LOP36" s="516"/>
      <c r="LOQ36" s="516"/>
      <c r="LOR36" s="516"/>
      <c r="LOS36" s="516"/>
      <c r="LOT36" s="516"/>
      <c r="LOU36" s="516"/>
      <c r="LOV36" s="516"/>
      <c r="LOW36" s="516"/>
      <c r="LOX36" s="516"/>
      <c r="LOY36" s="516"/>
      <c r="LOZ36" s="516"/>
      <c r="LPA36" s="516"/>
      <c r="LPB36" s="516"/>
      <c r="LPC36" s="516"/>
      <c r="LPD36" s="516"/>
      <c r="LPE36" s="516"/>
      <c r="LPF36" s="516"/>
      <c r="LPG36" s="516"/>
      <c r="LPH36" s="516"/>
      <c r="LPI36" s="516"/>
      <c r="LPJ36" s="516"/>
      <c r="LPK36" s="516"/>
      <c r="LPL36" s="516"/>
      <c r="LPM36" s="516"/>
      <c r="LPN36" s="516"/>
      <c r="LPO36" s="516"/>
      <c r="LPP36" s="516"/>
      <c r="LPQ36" s="516"/>
      <c r="LPR36" s="516"/>
      <c r="LPS36" s="516"/>
      <c r="LPT36" s="516"/>
      <c r="LPU36" s="516"/>
      <c r="LPV36" s="516"/>
      <c r="LPW36" s="516"/>
      <c r="LPX36" s="516"/>
      <c r="LPY36" s="516"/>
      <c r="LPZ36" s="516"/>
      <c r="LQA36" s="516"/>
      <c r="LQB36" s="516"/>
      <c r="LQC36" s="516"/>
      <c r="LQD36" s="516"/>
      <c r="LQE36" s="516"/>
      <c r="LQF36" s="516"/>
      <c r="LQG36" s="516"/>
      <c r="LQH36" s="516"/>
      <c r="LQI36" s="516"/>
      <c r="LQJ36" s="516"/>
      <c r="LQK36" s="516"/>
      <c r="LQL36" s="516"/>
      <c r="LQM36" s="516"/>
      <c r="LQN36" s="516"/>
      <c r="LQO36" s="516"/>
      <c r="LQP36" s="516"/>
      <c r="LQQ36" s="516"/>
      <c r="LQR36" s="516"/>
      <c r="LQS36" s="516"/>
      <c r="LQT36" s="516"/>
      <c r="LQU36" s="516"/>
      <c r="LQV36" s="516"/>
      <c r="LQW36" s="516"/>
      <c r="LQX36" s="516"/>
      <c r="LQY36" s="516"/>
      <c r="LQZ36" s="516"/>
      <c r="LRA36" s="516"/>
      <c r="LRB36" s="516"/>
      <c r="LRC36" s="516"/>
      <c r="LRD36" s="516"/>
      <c r="LRE36" s="516"/>
      <c r="LRF36" s="516"/>
      <c r="LRG36" s="516"/>
      <c r="LRH36" s="516"/>
      <c r="LRI36" s="516"/>
      <c r="LRJ36" s="516"/>
      <c r="LRK36" s="516"/>
      <c r="LRL36" s="516"/>
      <c r="LRM36" s="516"/>
      <c r="LRN36" s="516"/>
      <c r="LRO36" s="516"/>
      <c r="LRP36" s="516"/>
      <c r="LRQ36" s="516"/>
      <c r="LRR36" s="516"/>
      <c r="LRS36" s="516"/>
      <c r="LRT36" s="516"/>
      <c r="LRU36" s="516"/>
      <c r="LRV36" s="516"/>
      <c r="LRW36" s="516"/>
      <c r="LRX36" s="516"/>
      <c r="LRY36" s="516"/>
      <c r="LRZ36" s="516"/>
      <c r="LSA36" s="516"/>
      <c r="LSB36" s="516"/>
      <c r="LSC36" s="516"/>
      <c r="LSD36" s="516"/>
      <c r="LSE36" s="516"/>
      <c r="LSF36" s="516"/>
      <c r="LSG36" s="516"/>
      <c r="LSH36" s="516"/>
      <c r="LSI36" s="516"/>
      <c r="LSJ36" s="516"/>
      <c r="LSK36" s="516"/>
      <c r="LSL36" s="516"/>
      <c r="LSM36" s="516"/>
      <c r="LSN36" s="516"/>
      <c r="LSO36" s="516"/>
      <c r="LSP36" s="516"/>
      <c r="LSQ36" s="516"/>
      <c r="LSR36" s="516"/>
      <c r="LSS36" s="516"/>
      <c r="LST36" s="516"/>
      <c r="LSU36" s="516"/>
      <c r="LSV36" s="516"/>
      <c r="LSW36" s="516"/>
      <c r="LSX36" s="516"/>
      <c r="LSY36" s="516"/>
      <c r="LSZ36" s="516"/>
      <c r="LTA36" s="516"/>
      <c r="LTB36" s="516"/>
      <c r="LTC36" s="516"/>
      <c r="LTD36" s="516"/>
      <c r="LTE36" s="516"/>
      <c r="LTF36" s="516"/>
      <c r="LTG36" s="516"/>
      <c r="LTH36" s="516"/>
      <c r="LTI36" s="516"/>
      <c r="LTJ36" s="516"/>
      <c r="LTK36" s="516"/>
      <c r="LTL36" s="516"/>
      <c r="LTM36" s="516"/>
      <c r="LTN36" s="516"/>
      <c r="LTO36" s="516"/>
      <c r="LTP36" s="516"/>
      <c r="LTQ36" s="516"/>
      <c r="LTR36" s="516"/>
      <c r="LTS36" s="516"/>
      <c r="LTT36" s="516"/>
      <c r="LTU36" s="516"/>
      <c r="LTV36" s="516"/>
      <c r="LTW36" s="516"/>
      <c r="LTX36" s="516"/>
      <c r="LTY36" s="516"/>
      <c r="LTZ36" s="516"/>
      <c r="LUA36" s="516"/>
      <c r="LUB36" s="516"/>
      <c r="LUC36" s="516"/>
      <c r="LUD36" s="516"/>
      <c r="LUE36" s="516"/>
      <c r="LUF36" s="516"/>
      <c r="LUG36" s="516"/>
      <c r="LUH36" s="516"/>
      <c r="LUI36" s="516"/>
      <c r="LUJ36" s="516"/>
      <c r="LUK36" s="516"/>
      <c r="LUL36" s="516"/>
      <c r="LUM36" s="516"/>
      <c r="LUN36" s="516"/>
      <c r="LUO36" s="516"/>
      <c r="LUP36" s="516"/>
      <c r="LUQ36" s="516"/>
      <c r="LUR36" s="516"/>
      <c r="LUS36" s="516"/>
      <c r="LUT36" s="516"/>
      <c r="LUU36" s="516"/>
      <c r="LUV36" s="516"/>
      <c r="LUW36" s="516"/>
      <c r="LUX36" s="516"/>
      <c r="LUY36" s="516"/>
      <c r="LUZ36" s="516"/>
      <c r="LVA36" s="516"/>
      <c r="LVB36" s="516"/>
      <c r="LVC36" s="516"/>
      <c r="LVD36" s="516"/>
      <c r="LVE36" s="516"/>
      <c r="LVF36" s="516"/>
      <c r="LVG36" s="516"/>
      <c r="LVH36" s="516"/>
      <c r="LVI36" s="516"/>
      <c r="LVJ36" s="516"/>
      <c r="LVK36" s="516"/>
      <c r="LVL36" s="516"/>
      <c r="LVM36" s="516"/>
      <c r="LVN36" s="516"/>
      <c r="LVO36" s="516"/>
      <c r="LVP36" s="516"/>
      <c r="LVQ36" s="516"/>
      <c r="LVR36" s="516"/>
      <c r="LVS36" s="516"/>
      <c r="LVT36" s="516"/>
      <c r="LVU36" s="516"/>
      <c r="LVV36" s="516"/>
      <c r="LVW36" s="516"/>
      <c r="LVX36" s="516"/>
      <c r="LVY36" s="516"/>
      <c r="LVZ36" s="516"/>
      <c r="LWA36" s="516"/>
      <c r="LWB36" s="516"/>
      <c r="LWC36" s="516"/>
      <c r="LWD36" s="516"/>
      <c r="LWE36" s="516"/>
      <c r="LWF36" s="516"/>
      <c r="LWG36" s="516"/>
      <c r="LWH36" s="516"/>
      <c r="LWI36" s="516"/>
      <c r="LWJ36" s="516"/>
      <c r="LWK36" s="516"/>
      <c r="LWL36" s="516"/>
      <c r="LWM36" s="516"/>
      <c r="LWN36" s="516"/>
      <c r="LWO36" s="516"/>
      <c r="LWP36" s="516"/>
      <c r="LWQ36" s="516"/>
      <c r="LWR36" s="516"/>
      <c r="LWS36" s="516"/>
      <c r="LWT36" s="516"/>
      <c r="LWU36" s="516"/>
      <c r="LWV36" s="516"/>
      <c r="LWW36" s="516"/>
      <c r="LWX36" s="516"/>
      <c r="LWY36" s="516"/>
      <c r="LWZ36" s="516"/>
      <c r="LXA36" s="516"/>
      <c r="LXB36" s="516"/>
      <c r="LXC36" s="516"/>
      <c r="LXD36" s="516"/>
      <c r="LXE36" s="516"/>
      <c r="LXF36" s="516"/>
      <c r="LXG36" s="516"/>
      <c r="LXH36" s="516"/>
      <c r="LXI36" s="516"/>
      <c r="LXJ36" s="516"/>
      <c r="LXK36" s="516"/>
      <c r="LXL36" s="516"/>
      <c r="LXM36" s="516"/>
      <c r="LXN36" s="516"/>
      <c r="LXO36" s="516"/>
      <c r="LXP36" s="516"/>
      <c r="LXQ36" s="516"/>
      <c r="LXR36" s="516"/>
      <c r="LXS36" s="516"/>
      <c r="LXT36" s="516"/>
      <c r="LXU36" s="516"/>
      <c r="LXV36" s="516"/>
      <c r="LXW36" s="516"/>
      <c r="LXX36" s="516"/>
      <c r="LXY36" s="516"/>
      <c r="LXZ36" s="516"/>
      <c r="LYA36" s="516"/>
      <c r="LYB36" s="516"/>
      <c r="LYC36" s="516"/>
      <c r="LYD36" s="516"/>
      <c r="LYE36" s="516"/>
      <c r="LYF36" s="516"/>
      <c r="LYG36" s="516"/>
      <c r="LYH36" s="516"/>
      <c r="LYI36" s="516"/>
      <c r="LYJ36" s="516"/>
      <c r="LYK36" s="516"/>
      <c r="LYL36" s="516"/>
      <c r="LYM36" s="516"/>
      <c r="LYN36" s="516"/>
      <c r="LYO36" s="516"/>
      <c r="LYP36" s="516"/>
      <c r="LYQ36" s="516"/>
      <c r="LYR36" s="516"/>
      <c r="LYS36" s="516"/>
      <c r="LYT36" s="516"/>
      <c r="LYU36" s="516"/>
      <c r="LYV36" s="516"/>
      <c r="LYW36" s="516"/>
      <c r="LYX36" s="516"/>
      <c r="LYY36" s="516"/>
      <c r="LYZ36" s="516"/>
      <c r="LZA36" s="516"/>
      <c r="LZB36" s="516"/>
      <c r="LZC36" s="516"/>
      <c r="LZD36" s="516"/>
      <c r="LZE36" s="516"/>
      <c r="LZF36" s="516"/>
      <c r="LZG36" s="516"/>
      <c r="LZH36" s="516"/>
      <c r="LZI36" s="516"/>
      <c r="LZJ36" s="516"/>
      <c r="LZK36" s="516"/>
      <c r="LZL36" s="516"/>
      <c r="LZM36" s="516"/>
      <c r="LZN36" s="516"/>
      <c r="LZO36" s="516"/>
      <c r="LZP36" s="516"/>
      <c r="LZQ36" s="516"/>
      <c r="LZR36" s="516"/>
      <c r="LZS36" s="516"/>
      <c r="LZT36" s="516"/>
      <c r="LZU36" s="516"/>
      <c r="LZV36" s="516"/>
      <c r="LZW36" s="516"/>
      <c r="LZX36" s="516"/>
      <c r="LZY36" s="516"/>
      <c r="LZZ36" s="516"/>
      <c r="MAA36" s="516"/>
      <c r="MAB36" s="516"/>
      <c r="MAC36" s="516"/>
      <c r="MAD36" s="516"/>
      <c r="MAE36" s="516"/>
      <c r="MAF36" s="516"/>
      <c r="MAG36" s="516"/>
      <c r="MAH36" s="516"/>
      <c r="MAI36" s="516"/>
      <c r="MAJ36" s="516"/>
      <c r="MAK36" s="516"/>
      <c r="MAL36" s="516"/>
      <c r="MAM36" s="516"/>
      <c r="MAN36" s="516"/>
      <c r="MAO36" s="516"/>
      <c r="MAP36" s="516"/>
      <c r="MAQ36" s="516"/>
      <c r="MAR36" s="516"/>
      <c r="MAS36" s="516"/>
      <c r="MAT36" s="516"/>
      <c r="MAU36" s="516"/>
      <c r="MAV36" s="516"/>
      <c r="MAW36" s="516"/>
      <c r="MAX36" s="516"/>
      <c r="MAY36" s="516"/>
      <c r="MAZ36" s="516"/>
      <c r="MBA36" s="516"/>
      <c r="MBB36" s="516"/>
      <c r="MBC36" s="516"/>
      <c r="MBD36" s="516"/>
      <c r="MBE36" s="516"/>
      <c r="MBF36" s="516"/>
      <c r="MBG36" s="516"/>
      <c r="MBH36" s="516"/>
      <c r="MBI36" s="516"/>
      <c r="MBJ36" s="516"/>
      <c r="MBK36" s="516"/>
      <c r="MBL36" s="516"/>
      <c r="MBM36" s="516"/>
      <c r="MBN36" s="516"/>
      <c r="MBO36" s="516"/>
      <c r="MBP36" s="516"/>
      <c r="MBQ36" s="516"/>
      <c r="MBR36" s="516"/>
      <c r="MBS36" s="516"/>
      <c r="MBT36" s="516"/>
      <c r="MBU36" s="516"/>
      <c r="MBV36" s="516"/>
      <c r="MBW36" s="516"/>
      <c r="MBX36" s="516"/>
      <c r="MBY36" s="516"/>
      <c r="MBZ36" s="516"/>
      <c r="MCA36" s="516"/>
      <c r="MCB36" s="516"/>
      <c r="MCC36" s="516"/>
      <c r="MCD36" s="516"/>
      <c r="MCE36" s="516"/>
      <c r="MCF36" s="516"/>
      <c r="MCG36" s="516"/>
      <c r="MCH36" s="516"/>
      <c r="MCI36" s="516"/>
      <c r="MCJ36" s="516"/>
      <c r="MCK36" s="516"/>
      <c r="MCL36" s="516"/>
      <c r="MCM36" s="516"/>
      <c r="MCN36" s="516"/>
      <c r="MCO36" s="516"/>
      <c r="MCP36" s="516"/>
      <c r="MCQ36" s="516"/>
      <c r="MCR36" s="516"/>
      <c r="MCS36" s="516"/>
      <c r="MCT36" s="516"/>
      <c r="MCU36" s="516"/>
      <c r="MCV36" s="516"/>
      <c r="MCW36" s="516"/>
      <c r="MCX36" s="516"/>
      <c r="MCY36" s="516"/>
      <c r="MCZ36" s="516"/>
      <c r="MDA36" s="516"/>
      <c r="MDB36" s="516"/>
      <c r="MDC36" s="516"/>
      <c r="MDD36" s="516"/>
      <c r="MDE36" s="516"/>
      <c r="MDF36" s="516"/>
      <c r="MDG36" s="516"/>
      <c r="MDH36" s="516"/>
      <c r="MDI36" s="516"/>
      <c r="MDJ36" s="516"/>
      <c r="MDK36" s="516"/>
      <c r="MDL36" s="516"/>
      <c r="MDM36" s="516"/>
      <c r="MDN36" s="516"/>
      <c r="MDO36" s="516"/>
      <c r="MDP36" s="516"/>
      <c r="MDQ36" s="516"/>
      <c r="MDR36" s="516"/>
      <c r="MDS36" s="516"/>
      <c r="MDT36" s="516"/>
      <c r="MDU36" s="516"/>
      <c r="MDV36" s="516"/>
      <c r="MDW36" s="516"/>
      <c r="MDX36" s="516"/>
      <c r="MDY36" s="516"/>
      <c r="MDZ36" s="516"/>
      <c r="MEA36" s="516"/>
      <c r="MEB36" s="516"/>
      <c r="MEC36" s="516"/>
      <c r="MED36" s="516"/>
      <c r="MEE36" s="516"/>
      <c r="MEF36" s="516"/>
      <c r="MEG36" s="516"/>
      <c r="MEH36" s="516"/>
      <c r="MEI36" s="516"/>
      <c r="MEJ36" s="516"/>
      <c r="MEK36" s="516"/>
      <c r="MEL36" s="516"/>
      <c r="MEM36" s="516"/>
      <c r="MEN36" s="516"/>
      <c r="MEO36" s="516"/>
      <c r="MEP36" s="516"/>
      <c r="MEQ36" s="516"/>
      <c r="MER36" s="516"/>
      <c r="MES36" s="516"/>
      <c r="MET36" s="516"/>
      <c r="MEU36" s="516"/>
      <c r="MEV36" s="516"/>
      <c r="MEW36" s="516"/>
      <c r="MEX36" s="516"/>
      <c r="MEY36" s="516"/>
      <c r="MEZ36" s="516"/>
      <c r="MFA36" s="516"/>
      <c r="MFB36" s="516"/>
      <c r="MFC36" s="516"/>
      <c r="MFD36" s="516"/>
      <c r="MFE36" s="516"/>
      <c r="MFF36" s="516"/>
      <c r="MFG36" s="516"/>
      <c r="MFH36" s="516"/>
      <c r="MFI36" s="516"/>
      <c r="MFJ36" s="516"/>
      <c r="MFK36" s="516"/>
      <c r="MFL36" s="516"/>
      <c r="MFM36" s="516"/>
      <c r="MFN36" s="516"/>
      <c r="MFO36" s="516"/>
      <c r="MFP36" s="516"/>
      <c r="MFQ36" s="516"/>
      <c r="MFR36" s="516"/>
      <c r="MFS36" s="516"/>
      <c r="MFT36" s="516"/>
      <c r="MFU36" s="516"/>
      <c r="MFV36" s="516"/>
      <c r="MFW36" s="516"/>
      <c r="MFX36" s="516"/>
      <c r="MFY36" s="516"/>
      <c r="MFZ36" s="516"/>
      <c r="MGA36" s="516"/>
      <c r="MGB36" s="516"/>
      <c r="MGC36" s="516"/>
      <c r="MGD36" s="516"/>
      <c r="MGE36" s="516"/>
      <c r="MGF36" s="516"/>
      <c r="MGG36" s="516"/>
      <c r="MGH36" s="516"/>
      <c r="MGI36" s="516"/>
      <c r="MGJ36" s="516"/>
      <c r="MGK36" s="516"/>
      <c r="MGL36" s="516"/>
      <c r="MGM36" s="516"/>
      <c r="MGN36" s="516"/>
      <c r="MGO36" s="516"/>
      <c r="MGP36" s="516"/>
      <c r="MGQ36" s="516"/>
      <c r="MGR36" s="516"/>
      <c r="MGS36" s="516"/>
      <c r="MGT36" s="516"/>
      <c r="MGU36" s="516"/>
      <c r="MGV36" s="516"/>
      <c r="MGW36" s="516"/>
      <c r="MGX36" s="516"/>
      <c r="MGY36" s="516"/>
      <c r="MGZ36" s="516"/>
      <c r="MHA36" s="516"/>
      <c r="MHB36" s="516"/>
      <c r="MHC36" s="516"/>
      <c r="MHD36" s="516"/>
      <c r="MHE36" s="516"/>
      <c r="MHF36" s="516"/>
      <c r="MHG36" s="516"/>
      <c r="MHH36" s="516"/>
      <c r="MHI36" s="516"/>
      <c r="MHJ36" s="516"/>
      <c r="MHK36" s="516"/>
      <c r="MHL36" s="516"/>
      <c r="MHM36" s="516"/>
      <c r="MHN36" s="516"/>
      <c r="MHO36" s="516"/>
      <c r="MHP36" s="516"/>
      <c r="MHQ36" s="516"/>
      <c r="MHR36" s="516"/>
      <c r="MHS36" s="516"/>
      <c r="MHT36" s="516"/>
      <c r="MHU36" s="516"/>
      <c r="MHV36" s="516"/>
      <c r="MHW36" s="516"/>
      <c r="MHX36" s="516"/>
      <c r="MHY36" s="516"/>
      <c r="MHZ36" s="516"/>
      <c r="MIA36" s="516"/>
      <c r="MIB36" s="516"/>
      <c r="MIC36" s="516"/>
      <c r="MID36" s="516"/>
      <c r="MIE36" s="516"/>
      <c r="MIF36" s="516"/>
      <c r="MIG36" s="516"/>
      <c r="MIH36" s="516"/>
      <c r="MII36" s="516"/>
      <c r="MIJ36" s="516"/>
      <c r="MIK36" s="516"/>
      <c r="MIL36" s="516"/>
      <c r="MIM36" s="516"/>
      <c r="MIN36" s="516"/>
      <c r="MIO36" s="516"/>
      <c r="MIP36" s="516"/>
      <c r="MIQ36" s="516"/>
      <c r="MIR36" s="516"/>
      <c r="MIS36" s="516"/>
      <c r="MIT36" s="516"/>
      <c r="MIU36" s="516"/>
      <c r="MIV36" s="516"/>
      <c r="MIW36" s="516"/>
      <c r="MIX36" s="516"/>
      <c r="MIY36" s="516"/>
      <c r="MIZ36" s="516"/>
      <c r="MJA36" s="516"/>
      <c r="MJB36" s="516"/>
      <c r="MJC36" s="516"/>
      <c r="MJD36" s="516"/>
      <c r="MJE36" s="516"/>
      <c r="MJF36" s="516"/>
      <c r="MJG36" s="516"/>
      <c r="MJH36" s="516"/>
      <c r="MJI36" s="516"/>
      <c r="MJJ36" s="516"/>
      <c r="MJK36" s="516"/>
      <c r="MJL36" s="516"/>
      <c r="MJM36" s="516"/>
      <c r="MJN36" s="516"/>
      <c r="MJO36" s="516"/>
      <c r="MJP36" s="516"/>
      <c r="MJQ36" s="516"/>
      <c r="MJR36" s="516"/>
      <c r="MJS36" s="516"/>
      <c r="MJT36" s="516"/>
      <c r="MJU36" s="516"/>
      <c r="MJV36" s="516"/>
      <c r="MJW36" s="516"/>
      <c r="MJX36" s="516"/>
      <c r="MJY36" s="516"/>
      <c r="MJZ36" s="516"/>
      <c r="MKA36" s="516"/>
      <c r="MKB36" s="516"/>
      <c r="MKC36" s="516"/>
      <c r="MKD36" s="516"/>
      <c r="MKE36" s="516"/>
      <c r="MKF36" s="516"/>
      <c r="MKG36" s="516"/>
      <c r="MKH36" s="516"/>
      <c r="MKI36" s="516"/>
      <c r="MKJ36" s="516"/>
      <c r="MKK36" s="516"/>
      <c r="MKL36" s="516"/>
      <c r="MKM36" s="516"/>
      <c r="MKN36" s="516"/>
      <c r="MKO36" s="516"/>
      <c r="MKP36" s="516"/>
      <c r="MKQ36" s="516"/>
      <c r="MKR36" s="516"/>
      <c r="MKS36" s="516"/>
      <c r="MKT36" s="516"/>
      <c r="MKU36" s="516"/>
      <c r="MKV36" s="516"/>
      <c r="MKW36" s="516"/>
      <c r="MKX36" s="516"/>
      <c r="MKY36" s="516"/>
      <c r="MKZ36" s="516"/>
      <c r="MLA36" s="516"/>
      <c r="MLB36" s="516"/>
      <c r="MLC36" s="516"/>
      <c r="MLD36" s="516"/>
      <c r="MLE36" s="516"/>
      <c r="MLF36" s="516"/>
      <c r="MLG36" s="516"/>
      <c r="MLH36" s="516"/>
      <c r="MLI36" s="516"/>
      <c r="MLJ36" s="516"/>
      <c r="MLK36" s="516"/>
      <c r="MLL36" s="516"/>
      <c r="MLM36" s="516"/>
      <c r="MLN36" s="516"/>
      <c r="MLO36" s="516"/>
      <c r="MLP36" s="516"/>
      <c r="MLQ36" s="516"/>
      <c r="MLR36" s="516"/>
      <c r="MLS36" s="516"/>
      <c r="MLT36" s="516"/>
      <c r="MLU36" s="516"/>
      <c r="MLV36" s="516"/>
      <c r="MLW36" s="516"/>
      <c r="MLX36" s="516"/>
      <c r="MLY36" s="516"/>
      <c r="MLZ36" s="516"/>
      <c r="MMA36" s="516"/>
      <c r="MMB36" s="516"/>
      <c r="MMC36" s="516"/>
      <c r="MMD36" s="516"/>
      <c r="MME36" s="516"/>
      <c r="MMF36" s="516"/>
      <c r="MMG36" s="516"/>
      <c r="MMH36" s="516"/>
      <c r="MMI36" s="516"/>
      <c r="MMJ36" s="516"/>
      <c r="MMK36" s="516"/>
      <c r="MML36" s="516"/>
      <c r="MMM36" s="516"/>
      <c r="MMN36" s="516"/>
      <c r="MMO36" s="516"/>
      <c r="MMP36" s="516"/>
      <c r="MMQ36" s="516"/>
      <c r="MMR36" s="516"/>
      <c r="MMS36" s="516"/>
      <c r="MMT36" s="516"/>
      <c r="MMU36" s="516"/>
      <c r="MMV36" s="516"/>
      <c r="MMW36" s="516"/>
      <c r="MMX36" s="516"/>
      <c r="MMY36" s="516"/>
      <c r="MMZ36" s="516"/>
      <c r="MNA36" s="516"/>
      <c r="MNB36" s="516"/>
      <c r="MNC36" s="516"/>
      <c r="MND36" s="516"/>
      <c r="MNE36" s="516"/>
      <c r="MNF36" s="516"/>
      <c r="MNG36" s="516"/>
      <c r="MNH36" s="516"/>
      <c r="MNI36" s="516"/>
      <c r="MNJ36" s="516"/>
      <c r="MNK36" s="516"/>
      <c r="MNL36" s="516"/>
      <c r="MNM36" s="516"/>
      <c r="MNN36" s="516"/>
      <c r="MNO36" s="516"/>
      <c r="MNP36" s="516"/>
      <c r="MNQ36" s="516"/>
      <c r="MNR36" s="516"/>
      <c r="MNS36" s="516"/>
      <c r="MNT36" s="516"/>
      <c r="MNU36" s="516"/>
      <c r="MNV36" s="516"/>
      <c r="MNW36" s="516"/>
      <c r="MNX36" s="516"/>
      <c r="MNY36" s="516"/>
      <c r="MNZ36" s="516"/>
      <c r="MOA36" s="516"/>
      <c r="MOB36" s="516"/>
      <c r="MOC36" s="516"/>
      <c r="MOD36" s="516"/>
      <c r="MOE36" s="516"/>
      <c r="MOF36" s="516"/>
      <c r="MOG36" s="516"/>
      <c r="MOH36" s="516"/>
      <c r="MOI36" s="516"/>
      <c r="MOJ36" s="516"/>
      <c r="MOK36" s="516"/>
      <c r="MOL36" s="516"/>
      <c r="MOM36" s="516"/>
      <c r="MON36" s="516"/>
      <c r="MOO36" s="516"/>
      <c r="MOP36" s="516"/>
      <c r="MOQ36" s="516"/>
      <c r="MOR36" s="516"/>
      <c r="MOS36" s="516"/>
      <c r="MOT36" s="516"/>
      <c r="MOU36" s="516"/>
      <c r="MOV36" s="516"/>
      <c r="MOW36" s="516"/>
      <c r="MOX36" s="516"/>
      <c r="MOY36" s="516"/>
      <c r="MOZ36" s="516"/>
      <c r="MPA36" s="516"/>
      <c r="MPB36" s="516"/>
      <c r="MPC36" s="516"/>
      <c r="MPD36" s="516"/>
      <c r="MPE36" s="516"/>
      <c r="MPF36" s="516"/>
      <c r="MPG36" s="516"/>
      <c r="MPH36" s="516"/>
      <c r="MPI36" s="516"/>
      <c r="MPJ36" s="516"/>
      <c r="MPK36" s="516"/>
      <c r="MPL36" s="516"/>
      <c r="MPM36" s="516"/>
      <c r="MPN36" s="516"/>
      <c r="MPO36" s="516"/>
      <c r="MPP36" s="516"/>
      <c r="MPQ36" s="516"/>
      <c r="MPR36" s="516"/>
      <c r="MPS36" s="516"/>
      <c r="MPT36" s="516"/>
      <c r="MPU36" s="516"/>
      <c r="MPV36" s="516"/>
      <c r="MPW36" s="516"/>
      <c r="MPX36" s="516"/>
      <c r="MPY36" s="516"/>
      <c r="MPZ36" s="516"/>
      <c r="MQA36" s="516"/>
      <c r="MQB36" s="516"/>
      <c r="MQC36" s="516"/>
      <c r="MQD36" s="516"/>
      <c r="MQE36" s="516"/>
      <c r="MQF36" s="516"/>
      <c r="MQG36" s="516"/>
      <c r="MQH36" s="516"/>
      <c r="MQI36" s="516"/>
      <c r="MQJ36" s="516"/>
      <c r="MQK36" s="516"/>
      <c r="MQL36" s="516"/>
      <c r="MQM36" s="516"/>
      <c r="MQN36" s="516"/>
      <c r="MQO36" s="516"/>
      <c r="MQP36" s="516"/>
      <c r="MQQ36" s="516"/>
      <c r="MQR36" s="516"/>
      <c r="MQS36" s="516"/>
      <c r="MQT36" s="516"/>
      <c r="MQU36" s="516"/>
      <c r="MQV36" s="516"/>
      <c r="MQW36" s="516"/>
      <c r="MQX36" s="516"/>
      <c r="MQY36" s="516"/>
      <c r="MQZ36" s="516"/>
      <c r="MRA36" s="516"/>
      <c r="MRB36" s="516"/>
      <c r="MRC36" s="516"/>
      <c r="MRD36" s="516"/>
      <c r="MRE36" s="516"/>
      <c r="MRF36" s="516"/>
      <c r="MRG36" s="516"/>
      <c r="MRH36" s="516"/>
      <c r="MRI36" s="516"/>
      <c r="MRJ36" s="516"/>
      <c r="MRK36" s="516"/>
      <c r="MRL36" s="516"/>
      <c r="MRM36" s="516"/>
      <c r="MRN36" s="516"/>
      <c r="MRO36" s="516"/>
      <c r="MRP36" s="516"/>
      <c r="MRQ36" s="516"/>
      <c r="MRR36" s="516"/>
      <c r="MRS36" s="516"/>
      <c r="MRT36" s="516"/>
      <c r="MRU36" s="516"/>
      <c r="MRV36" s="516"/>
      <c r="MRW36" s="516"/>
      <c r="MRX36" s="516"/>
      <c r="MRY36" s="516"/>
      <c r="MRZ36" s="516"/>
      <c r="MSA36" s="516"/>
      <c r="MSB36" s="516"/>
      <c r="MSC36" s="516"/>
      <c r="MSD36" s="516"/>
      <c r="MSE36" s="516"/>
      <c r="MSF36" s="516"/>
      <c r="MSG36" s="516"/>
      <c r="MSH36" s="516"/>
      <c r="MSI36" s="516"/>
      <c r="MSJ36" s="516"/>
      <c r="MSK36" s="516"/>
      <c r="MSL36" s="516"/>
      <c r="MSM36" s="516"/>
      <c r="MSN36" s="516"/>
      <c r="MSO36" s="516"/>
      <c r="MSP36" s="516"/>
      <c r="MSQ36" s="516"/>
      <c r="MSR36" s="516"/>
      <c r="MSS36" s="516"/>
      <c r="MST36" s="516"/>
      <c r="MSU36" s="516"/>
      <c r="MSV36" s="516"/>
      <c r="MSW36" s="516"/>
      <c r="MSX36" s="516"/>
      <c r="MSY36" s="516"/>
      <c r="MSZ36" s="516"/>
      <c r="MTA36" s="516"/>
      <c r="MTB36" s="516"/>
      <c r="MTC36" s="516"/>
      <c r="MTD36" s="516"/>
      <c r="MTE36" s="516"/>
      <c r="MTF36" s="516"/>
      <c r="MTG36" s="516"/>
      <c r="MTH36" s="516"/>
      <c r="MTI36" s="516"/>
      <c r="MTJ36" s="516"/>
      <c r="MTK36" s="516"/>
      <c r="MTL36" s="516"/>
      <c r="MTM36" s="516"/>
      <c r="MTN36" s="516"/>
      <c r="MTO36" s="516"/>
      <c r="MTP36" s="516"/>
      <c r="MTQ36" s="516"/>
      <c r="MTR36" s="516"/>
      <c r="MTS36" s="516"/>
      <c r="MTT36" s="516"/>
      <c r="MTU36" s="516"/>
      <c r="MTV36" s="516"/>
      <c r="MTW36" s="516"/>
      <c r="MTX36" s="516"/>
      <c r="MTY36" s="516"/>
      <c r="MTZ36" s="516"/>
      <c r="MUA36" s="516"/>
      <c r="MUB36" s="516"/>
      <c r="MUC36" s="516"/>
      <c r="MUD36" s="516"/>
      <c r="MUE36" s="516"/>
      <c r="MUF36" s="516"/>
      <c r="MUG36" s="516"/>
      <c r="MUH36" s="516"/>
      <c r="MUI36" s="516"/>
      <c r="MUJ36" s="516"/>
      <c r="MUK36" s="516"/>
      <c r="MUL36" s="516"/>
      <c r="MUM36" s="516"/>
      <c r="MUN36" s="516"/>
      <c r="MUO36" s="516"/>
      <c r="MUP36" s="516"/>
      <c r="MUQ36" s="516"/>
      <c r="MUR36" s="516"/>
      <c r="MUS36" s="516"/>
      <c r="MUT36" s="516"/>
      <c r="MUU36" s="516"/>
      <c r="MUV36" s="516"/>
      <c r="MUW36" s="516"/>
      <c r="MUX36" s="516"/>
      <c r="MUY36" s="516"/>
      <c r="MUZ36" s="516"/>
      <c r="MVA36" s="516"/>
      <c r="MVB36" s="516"/>
      <c r="MVC36" s="516"/>
      <c r="MVD36" s="516"/>
      <c r="MVE36" s="516"/>
      <c r="MVF36" s="516"/>
      <c r="MVG36" s="516"/>
      <c r="MVH36" s="516"/>
      <c r="MVI36" s="516"/>
      <c r="MVJ36" s="516"/>
      <c r="MVK36" s="516"/>
      <c r="MVL36" s="516"/>
      <c r="MVM36" s="516"/>
      <c r="MVN36" s="516"/>
      <c r="MVO36" s="516"/>
      <c r="MVP36" s="516"/>
      <c r="MVQ36" s="516"/>
      <c r="MVR36" s="516"/>
      <c r="MVS36" s="516"/>
      <c r="MVT36" s="516"/>
      <c r="MVU36" s="516"/>
      <c r="MVV36" s="516"/>
      <c r="MVW36" s="516"/>
      <c r="MVX36" s="516"/>
      <c r="MVY36" s="516"/>
      <c r="MVZ36" s="516"/>
      <c r="MWA36" s="516"/>
      <c r="MWB36" s="516"/>
      <c r="MWC36" s="516"/>
      <c r="MWD36" s="516"/>
      <c r="MWE36" s="516"/>
      <c r="MWF36" s="516"/>
      <c r="MWG36" s="516"/>
      <c r="MWH36" s="516"/>
      <c r="MWI36" s="516"/>
      <c r="MWJ36" s="516"/>
      <c r="MWK36" s="516"/>
      <c r="MWL36" s="516"/>
      <c r="MWM36" s="516"/>
      <c r="MWN36" s="516"/>
      <c r="MWO36" s="516"/>
      <c r="MWP36" s="516"/>
      <c r="MWQ36" s="516"/>
      <c r="MWR36" s="516"/>
      <c r="MWS36" s="516"/>
      <c r="MWT36" s="516"/>
      <c r="MWU36" s="516"/>
      <c r="MWV36" s="516"/>
      <c r="MWW36" s="516"/>
      <c r="MWX36" s="516"/>
      <c r="MWY36" s="516"/>
      <c r="MWZ36" s="516"/>
      <c r="MXA36" s="516"/>
      <c r="MXB36" s="516"/>
      <c r="MXC36" s="516"/>
      <c r="MXD36" s="516"/>
      <c r="MXE36" s="516"/>
      <c r="MXF36" s="516"/>
      <c r="MXG36" s="516"/>
      <c r="MXH36" s="516"/>
      <c r="MXI36" s="516"/>
      <c r="MXJ36" s="516"/>
      <c r="MXK36" s="516"/>
      <c r="MXL36" s="516"/>
      <c r="MXM36" s="516"/>
      <c r="MXN36" s="516"/>
      <c r="MXO36" s="516"/>
      <c r="MXP36" s="516"/>
      <c r="MXQ36" s="516"/>
      <c r="MXR36" s="516"/>
      <c r="MXS36" s="516"/>
      <c r="MXT36" s="516"/>
      <c r="MXU36" s="516"/>
      <c r="MXV36" s="516"/>
      <c r="MXW36" s="516"/>
      <c r="MXX36" s="516"/>
      <c r="MXY36" s="516"/>
      <c r="MXZ36" s="516"/>
      <c r="MYA36" s="516"/>
      <c r="MYB36" s="516"/>
      <c r="MYC36" s="516"/>
      <c r="MYD36" s="516"/>
      <c r="MYE36" s="516"/>
      <c r="MYF36" s="516"/>
      <c r="MYG36" s="516"/>
      <c r="MYH36" s="516"/>
      <c r="MYI36" s="516"/>
      <c r="MYJ36" s="516"/>
      <c r="MYK36" s="516"/>
      <c r="MYL36" s="516"/>
      <c r="MYM36" s="516"/>
      <c r="MYN36" s="516"/>
      <c r="MYO36" s="516"/>
      <c r="MYP36" s="516"/>
      <c r="MYQ36" s="516"/>
      <c r="MYR36" s="516"/>
      <c r="MYS36" s="516"/>
      <c r="MYT36" s="516"/>
      <c r="MYU36" s="516"/>
      <c r="MYV36" s="516"/>
      <c r="MYW36" s="516"/>
      <c r="MYX36" s="516"/>
      <c r="MYY36" s="516"/>
      <c r="MYZ36" s="516"/>
      <c r="MZA36" s="516"/>
      <c r="MZB36" s="516"/>
      <c r="MZC36" s="516"/>
      <c r="MZD36" s="516"/>
      <c r="MZE36" s="516"/>
      <c r="MZF36" s="516"/>
      <c r="MZG36" s="516"/>
      <c r="MZH36" s="516"/>
      <c r="MZI36" s="516"/>
      <c r="MZJ36" s="516"/>
      <c r="MZK36" s="516"/>
      <c r="MZL36" s="516"/>
      <c r="MZM36" s="516"/>
      <c r="MZN36" s="516"/>
      <c r="MZO36" s="516"/>
      <c r="MZP36" s="516"/>
      <c r="MZQ36" s="516"/>
      <c r="MZR36" s="516"/>
      <c r="MZS36" s="516"/>
      <c r="MZT36" s="516"/>
      <c r="MZU36" s="516"/>
      <c r="MZV36" s="516"/>
      <c r="MZW36" s="516"/>
      <c r="MZX36" s="516"/>
      <c r="MZY36" s="516"/>
      <c r="MZZ36" s="516"/>
      <c r="NAA36" s="516"/>
      <c r="NAB36" s="516"/>
      <c r="NAC36" s="516"/>
      <c r="NAD36" s="516"/>
      <c r="NAE36" s="516"/>
      <c r="NAF36" s="516"/>
      <c r="NAG36" s="516"/>
      <c r="NAH36" s="516"/>
      <c r="NAI36" s="516"/>
      <c r="NAJ36" s="516"/>
      <c r="NAK36" s="516"/>
      <c r="NAL36" s="516"/>
      <c r="NAM36" s="516"/>
      <c r="NAN36" s="516"/>
      <c r="NAO36" s="516"/>
      <c r="NAP36" s="516"/>
      <c r="NAQ36" s="516"/>
      <c r="NAR36" s="516"/>
      <c r="NAS36" s="516"/>
      <c r="NAT36" s="516"/>
      <c r="NAU36" s="516"/>
      <c r="NAV36" s="516"/>
      <c r="NAW36" s="516"/>
      <c r="NAX36" s="516"/>
      <c r="NAY36" s="516"/>
      <c r="NAZ36" s="516"/>
      <c r="NBA36" s="516"/>
      <c r="NBB36" s="516"/>
      <c r="NBC36" s="516"/>
      <c r="NBD36" s="516"/>
      <c r="NBE36" s="516"/>
      <c r="NBF36" s="516"/>
      <c r="NBG36" s="516"/>
      <c r="NBH36" s="516"/>
      <c r="NBI36" s="516"/>
      <c r="NBJ36" s="516"/>
      <c r="NBK36" s="516"/>
      <c r="NBL36" s="516"/>
      <c r="NBM36" s="516"/>
      <c r="NBN36" s="516"/>
      <c r="NBO36" s="516"/>
      <c r="NBP36" s="516"/>
      <c r="NBQ36" s="516"/>
      <c r="NBR36" s="516"/>
      <c r="NBS36" s="516"/>
      <c r="NBT36" s="516"/>
      <c r="NBU36" s="516"/>
      <c r="NBV36" s="516"/>
      <c r="NBW36" s="516"/>
      <c r="NBX36" s="516"/>
      <c r="NBY36" s="516"/>
      <c r="NBZ36" s="516"/>
      <c r="NCA36" s="516"/>
      <c r="NCB36" s="516"/>
      <c r="NCC36" s="516"/>
      <c r="NCD36" s="516"/>
      <c r="NCE36" s="516"/>
      <c r="NCF36" s="516"/>
      <c r="NCG36" s="516"/>
      <c r="NCH36" s="516"/>
      <c r="NCI36" s="516"/>
      <c r="NCJ36" s="516"/>
      <c r="NCK36" s="516"/>
      <c r="NCL36" s="516"/>
      <c r="NCM36" s="516"/>
      <c r="NCN36" s="516"/>
      <c r="NCO36" s="516"/>
      <c r="NCP36" s="516"/>
      <c r="NCQ36" s="516"/>
      <c r="NCR36" s="516"/>
      <c r="NCS36" s="516"/>
      <c r="NCT36" s="516"/>
      <c r="NCU36" s="516"/>
      <c r="NCV36" s="516"/>
      <c r="NCW36" s="516"/>
      <c r="NCX36" s="516"/>
      <c r="NCY36" s="516"/>
      <c r="NCZ36" s="516"/>
      <c r="NDA36" s="516"/>
      <c r="NDB36" s="516"/>
      <c r="NDC36" s="516"/>
      <c r="NDD36" s="516"/>
      <c r="NDE36" s="516"/>
      <c r="NDF36" s="516"/>
      <c r="NDG36" s="516"/>
      <c r="NDH36" s="516"/>
      <c r="NDI36" s="516"/>
      <c r="NDJ36" s="516"/>
      <c r="NDK36" s="516"/>
      <c r="NDL36" s="516"/>
      <c r="NDM36" s="516"/>
      <c r="NDN36" s="516"/>
      <c r="NDO36" s="516"/>
      <c r="NDP36" s="516"/>
      <c r="NDQ36" s="516"/>
      <c r="NDR36" s="516"/>
      <c r="NDS36" s="516"/>
      <c r="NDT36" s="516"/>
      <c r="NDU36" s="516"/>
      <c r="NDV36" s="516"/>
      <c r="NDW36" s="516"/>
      <c r="NDX36" s="516"/>
      <c r="NDY36" s="516"/>
      <c r="NDZ36" s="516"/>
      <c r="NEA36" s="516"/>
      <c r="NEB36" s="516"/>
      <c r="NEC36" s="516"/>
      <c r="NED36" s="516"/>
      <c r="NEE36" s="516"/>
      <c r="NEF36" s="516"/>
      <c r="NEG36" s="516"/>
      <c r="NEH36" s="516"/>
      <c r="NEI36" s="516"/>
      <c r="NEJ36" s="516"/>
      <c r="NEK36" s="516"/>
      <c r="NEL36" s="516"/>
      <c r="NEM36" s="516"/>
      <c r="NEN36" s="516"/>
      <c r="NEO36" s="516"/>
      <c r="NEP36" s="516"/>
      <c r="NEQ36" s="516"/>
      <c r="NER36" s="516"/>
      <c r="NES36" s="516"/>
      <c r="NET36" s="516"/>
      <c r="NEU36" s="516"/>
      <c r="NEV36" s="516"/>
      <c r="NEW36" s="516"/>
      <c r="NEX36" s="516"/>
      <c r="NEY36" s="516"/>
      <c r="NEZ36" s="516"/>
      <c r="NFA36" s="516"/>
      <c r="NFB36" s="516"/>
      <c r="NFC36" s="516"/>
      <c r="NFD36" s="516"/>
      <c r="NFE36" s="516"/>
      <c r="NFF36" s="516"/>
      <c r="NFG36" s="516"/>
      <c r="NFH36" s="516"/>
      <c r="NFI36" s="516"/>
      <c r="NFJ36" s="516"/>
      <c r="NFK36" s="516"/>
      <c r="NFL36" s="516"/>
      <c r="NFM36" s="516"/>
      <c r="NFN36" s="516"/>
      <c r="NFO36" s="516"/>
      <c r="NFP36" s="516"/>
      <c r="NFQ36" s="516"/>
      <c r="NFR36" s="516"/>
      <c r="NFS36" s="516"/>
      <c r="NFT36" s="516"/>
      <c r="NFU36" s="516"/>
      <c r="NFV36" s="516"/>
      <c r="NFW36" s="516"/>
      <c r="NFX36" s="516"/>
      <c r="NFY36" s="516"/>
      <c r="NFZ36" s="516"/>
      <c r="NGA36" s="516"/>
      <c r="NGB36" s="516"/>
      <c r="NGC36" s="516"/>
      <c r="NGD36" s="516"/>
      <c r="NGE36" s="516"/>
      <c r="NGF36" s="516"/>
      <c r="NGG36" s="516"/>
      <c r="NGH36" s="516"/>
      <c r="NGI36" s="516"/>
      <c r="NGJ36" s="516"/>
      <c r="NGK36" s="516"/>
      <c r="NGL36" s="516"/>
      <c r="NGM36" s="516"/>
      <c r="NGN36" s="516"/>
      <c r="NGO36" s="516"/>
      <c r="NGP36" s="516"/>
      <c r="NGQ36" s="516"/>
      <c r="NGR36" s="516"/>
      <c r="NGS36" s="516"/>
      <c r="NGT36" s="516"/>
      <c r="NGU36" s="516"/>
      <c r="NGV36" s="516"/>
      <c r="NGW36" s="516"/>
      <c r="NGX36" s="516"/>
      <c r="NGY36" s="516"/>
      <c r="NGZ36" s="516"/>
      <c r="NHA36" s="516"/>
      <c r="NHB36" s="516"/>
      <c r="NHC36" s="516"/>
      <c r="NHD36" s="516"/>
      <c r="NHE36" s="516"/>
      <c r="NHF36" s="516"/>
      <c r="NHG36" s="516"/>
      <c r="NHH36" s="516"/>
      <c r="NHI36" s="516"/>
      <c r="NHJ36" s="516"/>
      <c r="NHK36" s="516"/>
      <c r="NHL36" s="516"/>
      <c r="NHM36" s="516"/>
      <c r="NHN36" s="516"/>
      <c r="NHO36" s="516"/>
      <c r="NHP36" s="516"/>
      <c r="NHQ36" s="516"/>
      <c r="NHR36" s="516"/>
      <c r="NHS36" s="516"/>
      <c r="NHT36" s="516"/>
      <c r="NHU36" s="516"/>
      <c r="NHV36" s="516"/>
      <c r="NHW36" s="516"/>
      <c r="NHX36" s="516"/>
      <c r="NHY36" s="516"/>
      <c r="NHZ36" s="516"/>
      <c r="NIA36" s="516"/>
      <c r="NIB36" s="516"/>
      <c r="NIC36" s="516"/>
      <c r="NID36" s="516"/>
      <c r="NIE36" s="516"/>
      <c r="NIF36" s="516"/>
      <c r="NIG36" s="516"/>
      <c r="NIH36" s="516"/>
      <c r="NII36" s="516"/>
      <c r="NIJ36" s="516"/>
      <c r="NIK36" s="516"/>
      <c r="NIL36" s="516"/>
      <c r="NIM36" s="516"/>
      <c r="NIN36" s="516"/>
      <c r="NIO36" s="516"/>
      <c r="NIP36" s="516"/>
      <c r="NIQ36" s="516"/>
      <c r="NIR36" s="516"/>
      <c r="NIS36" s="516"/>
      <c r="NIT36" s="516"/>
      <c r="NIU36" s="516"/>
      <c r="NIV36" s="516"/>
      <c r="NIW36" s="516"/>
      <c r="NIX36" s="516"/>
      <c r="NIY36" s="516"/>
      <c r="NIZ36" s="516"/>
      <c r="NJA36" s="516"/>
      <c r="NJB36" s="516"/>
      <c r="NJC36" s="516"/>
      <c r="NJD36" s="516"/>
      <c r="NJE36" s="516"/>
      <c r="NJF36" s="516"/>
      <c r="NJG36" s="516"/>
      <c r="NJH36" s="516"/>
      <c r="NJI36" s="516"/>
      <c r="NJJ36" s="516"/>
      <c r="NJK36" s="516"/>
      <c r="NJL36" s="516"/>
      <c r="NJM36" s="516"/>
      <c r="NJN36" s="516"/>
      <c r="NJO36" s="516"/>
      <c r="NJP36" s="516"/>
      <c r="NJQ36" s="516"/>
      <c r="NJR36" s="516"/>
      <c r="NJS36" s="516"/>
      <c r="NJT36" s="516"/>
      <c r="NJU36" s="516"/>
      <c r="NJV36" s="516"/>
      <c r="NJW36" s="516"/>
      <c r="NJX36" s="516"/>
      <c r="NJY36" s="516"/>
      <c r="NJZ36" s="516"/>
      <c r="NKA36" s="516"/>
      <c r="NKB36" s="516"/>
      <c r="NKC36" s="516"/>
      <c r="NKD36" s="516"/>
      <c r="NKE36" s="516"/>
      <c r="NKF36" s="516"/>
      <c r="NKG36" s="516"/>
      <c r="NKH36" s="516"/>
      <c r="NKI36" s="516"/>
      <c r="NKJ36" s="516"/>
      <c r="NKK36" s="516"/>
      <c r="NKL36" s="516"/>
      <c r="NKM36" s="516"/>
      <c r="NKN36" s="516"/>
      <c r="NKO36" s="516"/>
      <c r="NKP36" s="516"/>
      <c r="NKQ36" s="516"/>
      <c r="NKR36" s="516"/>
      <c r="NKS36" s="516"/>
      <c r="NKT36" s="516"/>
      <c r="NKU36" s="516"/>
      <c r="NKV36" s="516"/>
      <c r="NKW36" s="516"/>
      <c r="NKX36" s="516"/>
      <c r="NKY36" s="516"/>
      <c r="NKZ36" s="516"/>
      <c r="NLA36" s="516"/>
      <c r="NLB36" s="516"/>
      <c r="NLC36" s="516"/>
      <c r="NLD36" s="516"/>
      <c r="NLE36" s="516"/>
      <c r="NLF36" s="516"/>
      <c r="NLG36" s="516"/>
      <c r="NLH36" s="516"/>
      <c r="NLI36" s="516"/>
      <c r="NLJ36" s="516"/>
      <c r="NLK36" s="516"/>
      <c r="NLL36" s="516"/>
      <c r="NLM36" s="516"/>
      <c r="NLN36" s="516"/>
      <c r="NLO36" s="516"/>
      <c r="NLP36" s="516"/>
      <c r="NLQ36" s="516"/>
      <c r="NLR36" s="516"/>
      <c r="NLS36" s="516"/>
      <c r="NLT36" s="516"/>
      <c r="NLU36" s="516"/>
      <c r="NLV36" s="516"/>
      <c r="NLW36" s="516"/>
      <c r="NLX36" s="516"/>
      <c r="NLY36" s="516"/>
      <c r="NLZ36" s="516"/>
      <c r="NMA36" s="516"/>
      <c r="NMB36" s="516"/>
      <c r="NMC36" s="516"/>
      <c r="NMD36" s="516"/>
      <c r="NME36" s="516"/>
      <c r="NMF36" s="516"/>
      <c r="NMG36" s="516"/>
      <c r="NMH36" s="516"/>
      <c r="NMI36" s="516"/>
      <c r="NMJ36" s="516"/>
      <c r="NMK36" s="516"/>
      <c r="NML36" s="516"/>
      <c r="NMM36" s="516"/>
      <c r="NMN36" s="516"/>
      <c r="NMO36" s="516"/>
      <c r="NMP36" s="516"/>
      <c r="NMQ36" s="516"/>
      <c r="NMR36" s="516"/>
      <c r="NMS36" s="516"/>
      <c r="NMT36" s="516"/>
      <c r="NMU36" s="516"/>
      <c r="NMV36" s="516"/>
      <c r="NMW36" s="516"/>
      <c r="NMX36" s="516"/>
      <c r="NMY36" s="516"/>
      <c r="NMZ36" s="516"/>
      <c r="NNA36" s="516"/>
      <c r="NNB36" s="516"/>
      <c r="NNC36" s="516"/>
      <c r="NND36" s="516"/>
      <c r="NNE36" s="516"/>
      <c r="NNF36" s="516"/>
      <c r="NNG36" s="516"/>
      <c r="NNH36" s="516"/>
      <c r="NNI36" s="516"/>
      <c r="NNJ36" s="516"/>
      <c r="NNK36" s="516"/>
      <c r="NNL36" s="516"/>
      <c r="NNM36" s="516"/>
      <c r="NNN36" s="516"/>
      <c r="NNO36" s="516"/>
      <c r="NNP36" s="516"/>
      <c r="NNQ36" s="516"/>
      <c r="NNR36" s="516"/>
      <c r="NNS36" s="516"/>
      <c r="NNT36" s="516"/>
      <c r="NNU36" s="516"/>
      <c r="NNV36" s="516"/>
      <c r="NNW36" s="516"/>
      <c r="NNX36" s="516"/>
      <c r="NNY36" s="516"/>
      <c r="NNZ36" s="516"/>
      <c r="NOA36" s="516"/>
      <c r="NOB36" s="516"/>
      <c r="NOC36" s="516"/>
      <c r="NOD36" s="516"/>
      <c r="NOE36" s="516"/>
      <c r="NOF36" s="516"/>
      <c r="NOG36" s="516"/>
      <c r="NOH36" s="516"/>
      <c r="NOI36" s="516"/>
      <c r="NOJ36" s="516"/>
      <c r="NOK36" s="516"/>
      <c r="NOL36" s="516"/>
      <c r="NOM36" s="516"/>
      <c r="NON36" s="516"/>
      <c r="NOO36" s="516"/>
      <c r="NOP36" s="516"/>
      <c r="NOQ36" s="516"/>
      <c r="NOR36" s="516"/>
      <c r="NOS36" s="516"/>
      <c r="NOT36" s="516"/>
      <c r="NOU36" s="516"/>
      <c r="NOV36" s="516"/>
      <c r="NOW36" s="516"/>
      <c r="NOX36" s="516"/>
      <c r="NOY36" s="516"/>
      <c r="NOZ36" s="516"/>
      <c r="NPA36" s="516"/>
      <c r="NPB36" s="516"/>
      <c r="NPC36" s="516"/>
      <c r="NPD36" s="516"/>
      <c r="NPE36" s="516"/>
      <c r="NPF36" s="516"/>
      <c r="NPG36" s="516"/>
      <c r="NPH36" s="516"/>
      <c r="NPI36" s="516"/>
      <c r="NPJ36" s="516"/>
      <c r="NPK36" s="516"/>
      <c r="NPL36" s="516"/>
      <c r="NPM36" s="516"/>
      <c r="NPN36" s="516"/>
      <c r="NPO36" s="516"/>
      <c r="NPP36" s="516"/>
      <c r="NPQ36" s="516"/>
      <c r="NPR36" s="516"/>
      <c r="NPS36" s="516"/>
      <c r="NPT36" s="516"/>
      <c r="NPU36" s="516"/>
      <c r="NPV36" s="516"/>
      <c r="NPW36" s="516"/>
      <c r="NPX36" s="516"/>
      <c r="NPY36" s="516"/>
      <c r="NPZ36" s="516"/>
      <c r="NQA36" s="516"/>
      <c r="NQB36" s="516"/>
      <c r="NQC36" s="516"/>
      <c r="NQD36" s="516"/>
      <c r="NQE36" s="516"/>
      <c r="NQF36" s="516"/>
      <c r="NQG36" s="516"/>
      <c r="NQH36" s="516"/>
      <c r="NQI36" s="516"/>
      <c r="NQJ36" s="516"/>
      <c r="NQK36" s="516"/>
      <c r="NQL36" s="516"/>
      <c r="NQM36" s="516"/>
      <c r="NQN36" s="516"/>
      <c r="NQO36" s="516"/>
      <c r="NQP36" s="516"/>
      <c r="NQQ36" s="516"/>
      <c r="NQR36" s="516"/>
      <c r="NQS36" s="516"/>
      <c r="NQT36" s="516"/>
      <c r="NQU36" s="516"/>
      <c r="NQV36" s="516"/>
      <c r="NQW36" s="516"/>
      <c r="NQX36" s="516"/>
      <c r="NQY36" s="516"/>
      <c r="NQZ36" s="516"/>
      <c r="NRA36" s="516"/>
      <c r="NRB36" s="516"/>
      <c r="NRC36" s="516"/>
      <c r="NRD36" s="516"/>
      <c r="NRE36" s="516"/>
      <c r="NRF36" s="516"/>
      <c r="NRG36" s="516"/>
      <c r="NRH36" s="516"/>
      <c r="NRI36" s="516"/>
      <c r="NRJ36" s="516"/>
      <c r="NRK36" s="516"/>
      <c r="NRL36" s="516"/>
      <c r="NRM36" s="516"/>
      <c r="NRN36" s="516"/>
      <c r="NRO36" s="516"/>
      <c r="NRP36" s="516"/>
      <c r="NRQ36" s="516"/>
      <c r="NRR36" s="516"/>
      <c r="NRS36" s="516"/>
      <c r="NRT36" s="516"/>
      <c r="NRU36" s="516"/>
      <c r="NRV36" s="516"/>
      <c r="NRW36" s="516"/>
      <c r="NRX36" s="516"/>
      <c r="NRY36" s="516"/>
      <c r="NRZ36" s="516"/>
      <c r="NSA36" s="516"/>
      <c r="NSB36" s="516"/>
      <c r="NSC36" s="516"/>
      <c r="NSD36" s="516"/>
      <c r="NSE36" s="516"/>
      <c r="NSF36" s="516"/>
      <c r="NSG36" s="516"/>
      <c r="NSH36" s="516"/>
      <c r="NSI36" s="516"/>
      <c r="NSJ36" s="516"/>
      <c r="NSK36" s="516"/>
      <c r="NSL36" s="516"/>
      <c r="NSM36" s="516"/>
      <c r="NSN36" s="516"/>
      <c r="NSO36" s="516"/>
      <c r="NSP36" s="516"/>
      <c r="NSQ36" s="516"/>
      <c r="NSR36" s="516"/>
      <c r="NSS36" s="516"/>
      <c r="NST36" s="516"/>
      <c r="NSU36" s="516"/>
      <c r="NSV36" s="516"/>
      <c r="NSW36" s="516"/>
      <c r="NSX36" s="516"/>
      <c r="NSY36" s="516"/>
      <c r="NSZ36" s="516"/>
      <c r="NTA36" s="516"/>
      <c r="NTB36" s="516"/>
      <c r="NTC36" s="516"/>
      <c r="NTD36" s="516"/>
      <c r="NTE36" s="516"/>
      <c r="NTF36" s="516"/>
      <c r="NTG36" s="516"/>
      <c r="NTH36" s="516"/>
      <c r="NTI36" s="516"/>
      <c r="NTJ36" s="516"/>
      <c r="NTK36" s="516"/>
      <c r="NTL36" s="516"/>
      <c r="NTM36" s="516"/>
      <c r="NTN36" s="516"/>
      <c r="NTO36" s="516"/>
      <c r="NTP36" s="516"/>
      <c r="NTQ36" s="516"/>
      <c r="NTR36" s="516"/>
      <c r="NTS36" s="516"/>
      <c r="NTT36" s="516"/>
      <c r="NTU36" s="516"/>
      <c r="NTV36" s="516"/>
      <c r="NTW36" s="516"/>
      <c r="NTX36" s="516"/>
      <c r="NTY36" s="516"/>
      <c r="NTZ36" s="516"/>
      <c r="NUA36" s="516"/>
      <c r="NUB36" s="516"/>
      <c r="NUC36" s="516"/>
      <c r="NUD36" s="516"/>
      <c r="NUE36" s="516"/>
      <c r="NUF36" s="516"/>
      <c r="NUG36" s="516"/>
      <c r="NUH36" s="516"/>
      <c r="NUI36" s="516"/>
      <c r="NUJ36" s="516"/>
      <c r="NUK36" s="516"/>
      <c r="NUL36" s="516"/>
      <c r="NUM36" s="516"/>
      <c r="NUN36" s="516"/>
      <c r="NUO36" s="516"/>
      <c r="NUP36" s="516"/>
      <c r="NUQ36" s="516"/>
      <c r="NUR36" s="516"/>
      <c r="NUS36" s="516"/>
      <c r="NUT36" s="516"/>
      <c r="NUU36" s="516"/>
      <c r="NUV36" s="516"/>
      <c r="NUW36" s="516"/>
      <c r="NUX36" s="516"/>
      <c r="NUY36" s="516"/>
      <c r="NUZ36" s="516"/>
      <c r="NVA36" s="516"/>
      <c r="NVB36" s="516"/>
      <c r="NVC36" s="516"/>
      <c r="NVD36" s="516"/>
      <c r="NVE36" s="516"/>
      <c r="NVF36" s="516"/>
      <c r="NVG36" s="516"/>
      <c r="NVH36" s="516"/>
      <c r="NVI36" s="516"/>
      <c r="NVJ36" s="516"/>
      <c r="NVK36" s="516"/>
      <c r="NVL36" s="516"/>
      <c r="NVM36" s="516"/>
      <c r="NVN36" s="516"/>
      <c r="NVO36" s="516"/>
      <c r="NVP36" s="516"/>
      <c r="NVQ36" s="516"/>
      <c r="NVR36" s="516"/>
      <c r="NVS36" s="516"/>
      <c r="NVT36" s="516"/>
      <c r="NVU36" s="516"/>
      <c r="NVV36" s="516"/>
      <c r="NVW36" s="516"/>
      <c r="NVX36" s="516"/>
      <c r="NVY36" s="516"/>
      <c r="NVZ36" s="516"/>
      <c r="NWA36" s="516"/>
      <c r="NWB36" s="516"/>
      <c r="NWC36" s="516"/>
      <c r="NWD36" s="516"/>
      <c r="NWE36" s="516"/>
      <c r="NWF36" s="516"/>
      <c r="NWG36" s="516"/>
      <c r="NWH36" s="516"/>
      <c r="NWI36" s="516"/>
      <c r="NWJ36" s="516"/>
      <c r="NWK36" s="516"/>
      <c r="NWL36" s="516"/>
      <c r="NWM36" s="516"/>
      <c r="NWN36" s="516"/>
      <c r="NWO36" s="516"/>
      <c r="NWP36" s="516"/>
      <c r="NWQ36" s="516"/>
      <c r="NWR36" s="516"/>
      <c r="NWS36" s="516"/>
      <c r="NWT36" s="516"/>
      <c r="NWU36" s="516"/>
      <c r="NWV36" s="516"/>
      <c r="NWW36" s="516"/>
      <c r="NWX36" s="516"/>
      <c r="NWY36" s="516"/>
      <c r="NWZ36" s="516"/>
      <c r="NXA36" s="516"/>
      <c r="NXB36" s="516"/>
      <c r="NXC36" s="516"/>
      <c r="NXD36" s="516"/>
      <c r="NXE36" s="516"/>
      <c r="NXF36" s="516"/>
      <c r="NXG36" s="516"/>
      <c r="NXH36" s="516"/>
      <c r="NXI36" s="516"/>
      <c r="NXJ36" s="516"/>
      <c r="NXK36" s="516"/>
      <c r="NXL36" s="516"/>
      <c r="NXM36" s="516"/>
      <c r="NXN36" s="516"/>
      <c r="NXO36" s="516"/>
      <c r="NXP36" s="516"/>
      <c r="NXQ36" s="516"/>
      <c r="NXR36" s="516"/>
      <c r="NXS36" s="516"/>
      <c r="NXT36" s="516"/>
      <c r="NXU36" s="516"/>
      <c r="NXV36" s="516"/>
      <c r="NXW36" s="516"/>
      <c r="NXX36" s="516"/>
      <c r="NXY36" s="516"/>
      <c r="NXZ36" s="516"/>
      <c r="NYA36" s="516"/>
      <c r="NYB36" s="516"/>
      <c r="NYC36" s="516"/>
      <c r="NYD36" s="516"/>
      <c r="NYE36" s="516"/>
      <c r="NYF36" s="516"/>
      <c r="NYG36" s="516"/>
      <c r="NYH36" s="516"/>
      <c r="NYI36" s="516"/>
      <c r="NYJ36" s="516"/>
      <c r="NYK36" s="516"/>
      <c r="NYL36" s="516"/>
      <c r="NYM36" s="516"/>
      <c r="NYN36" s="516"/>
      <c r="NYO36" s="516"/>
      <c r="NYP36" s="516"/>
      <c r="NYQ36" s="516"/>
      <c r="NYR36" s="516"/>
      <c r="NYS36" s="516"/>
      <c r="NYT36" s="516"/>
      <c r="NYU36" s="516"/>
      <c r="NYV36" s="516"/>
      <c r="NYW36" s="516"/>
      <c r="NYX36" s="516"/>
      <c r="NYY36" s="516"/>
      <c r="NYZ36" s="516"/>
      <c r="NZA36" s="516"/>
      <c r="NZB36" s="516"/>
      <c r="NZC36" s="516"/>
      <c r="NZD36" s="516"/>
      <c r="NZE36" s="516"/>
      <c r="NZF36" s="516"/>
      <c r="NZG36" s="516"/>
      <c r="NZH36" s="516"/>
      <c r="NZI36" s="516"/>
      <c r="NZJ36" s="516"/>
      <c r="NZK36" s="516"/>
      <c r="NZL36" s="516"/>
      <c r="NZM36" s="516"/>
      <c r="NZN36" s="516"/>
      <c r="NZO36" s="516"/>
      <c r="NZP36" s="516"/>
      <c r="NZQ36" s="516"/>
      <c r="NZR36" s="516"/>
      <c r="NZS36" s="516"/>
      <c r="NZT36" s="516"/>
      <c r="NZU36" s="516"/>
      <c r="NZV36" s="516"/>
      <c r="NZW36" s="516"/>
      <c r="NZX36" s="516"/>
      <c r="NZY36" s="516"/>
      <c r="NZZ36" s="516"/>
      <c r="OAA36" s="516"/>
      <c r="OAB36" s="516"/>
      <c r="OAC36" s="516"/>
      <c r="OAD36" s="516"/>
      <c r="OAE36" s="516"/>
      <c r="OAF36" s="516"/>
      <c r="OAG36" s="516"/>
      <c r="OAH36" s="516"/>
      <c r="OAI36" s="516"/>
      <c r="OAJ36" s="516"/>
      <c r="OAK36" s="516"/>
      <c r="OAL36" s="516"/>
      <c r="OAM36" s="516"/>
      <c r="OAN36" s="516"/>
      <c r="OAO36" s="516"/>
      <c r="OAP36" s="516"/>
      <c r="OAQ36" s="516"/>
      <c r="OAR36" s="516"/>
      <c r="OAS36" s="516"/>
      <c r="OAT36" s="516"/>
      <c r="OAU36" s="516"/>
      <c r="OAV36" s="516"/>
      <c r="OAW36" s="516"/>
      <c r="OAX36" s="516"/>
      <c r="OAY36" s="516"/>
      <c r="OAZ36" s="516"/>
      <c r="OBA36" s="516"/>
      <c r="OBB36" s="516"/>
      <c r="OBC36" s="516"/>
      <c r="OBD36" s="516"/>
      <c r="OBE36" s="516"/>
      <c r="OBF36" s="516"/>
      <c r="OBG36" s="516"/>
      <c r="OBH36" s="516"/>
      <c r="OBI36" s="516"/>
      <c r="OBJ36" s="516"/>
      <c r="OBK36" s="516"/>
      <c r="OBL36" s="516"/>
      <c r="OBM36" s="516"/>
      <c r="OBN36" s="516"/>
      <c r="OBO36" s="516"/>
      <c r="OBP36" s="516"/>
      <c r="OBQ36" s="516"/>
      <c r="OBR36" s="516"/>
      <c r="OBS36" s="516"/>
      <c r="OBT36" s="516"/>
      <c r="OBU36" s="516"/>
      <c r="OBV36" s="516"/>
      <c r="OBW36" s="516"/>
      <c r="OBX36" s="516"/>
      <c r="OBY36" s="516"/>
      <c r="OBZ36" s="516"/>
      <c r="OCA36" s="516"/>
      <c r="OCB36" s="516"/>
      <c r="OCC36" s="516"/>
      <c r="OCD36" s="516"/>
      <c r="OCE36" s="516"/>
      <c r="OCF36" s="516"/>
      <c r="OCG36" s="516"/>
      <c r="OCH36" s="516"/>
      <c r="OCI36" s="516"/>
      <c r="OCJ36" s="516"/>
      <c r="OCK36" s="516"/>
      <c r="OCL36" s="516"/>
      <c r="OCM36" s="516"/>
      <c r="OCN36" s="516"/>
      <c r="OCO36" s="516"/>
      <c r="OCP36" s="516"/>
      <c r="OCQ36" s="516"/>
      <c r="OCR36" s="516"/>
      <c r="OCS36" s="516"/>
      <c r="OCT36" s="516"/>
      <c r="OCU36" s="516"/>
      <c r="OCV36" s="516"/>
      <c r="OCW36" s="516"/>
      <c r="OCX36" s="516"/>
      <c r="OCY36" s="516"/>
      <c r="OCZ36" s="516"/>
      <c r="ODA36" s="516"/>
      <c r="ODB36" s="516"/>
      <c r="ODC36" s="516"/>
      <c r="ODD36" s="516"/>
      <c r="ODE36" s="516"/>
      <c r="ODF36" s="516"/>
      <c r="ODG36" s="516"/>
      <c r="ODH36" s="516"/>
      <c r="ODI36" s="516"/>
      <c r="ODJ36" s="516"/>
      <c r="ODK36" s="516"/>
      <c r="ODL36" s="516"/>
      <c r="ODM36" s="516"/>
      <c r="ODN36" s="516"/>
      <c r="ODO36" s="516"/>
      <c r="ODP36" s="516"/>
      <c r="ODQ36" s="516"/>
      <c r="ODR36" s="516"/>
      <c r="ODS36" s="516"/>
      <c r="ODT36" s="516"/>
      <c r="ODU36" s="516"/>
      <c r="ODV36" s="516"/>
      <c r="ODW36" s="516"/>
      <c r="ODX36" s="516"/>
      <c r="ODY36" s="516"/>
      <c r="ODZ36" s="516"/>
      <c r="OEA36" s="516"/>
      <c r="OEB36" s="516"/>
      <c r="OEC36" s="516"/>
      <c r="OED36" s="516"/>
      <c r="OEE36" s="516"/>
      <c r="OEF36" s="516"/>
      <c r="OEG36" s="516"/>
      <c r="OEH36" s="516"/>
      <c r="OEI36" s="516"/>
      <c r="OEJ36" s="516"/>
      <c r="OEK36" s="516"/>
      <c r="OEL36" s="516"/>
      <c r="OEM36" s="516"/>
      <c r="OEN36" s="516"/>
      <c r="OEO36" s="516"/>
      <c r="OEP36" s="516"/>
      <c r="OEQ36" s="516"/>
      <c r="OER36" s="516"/>
      <c r="OES36" s="516"/>
      <c r="OET36" s="516"/>
      <c r="OEU36" s="516"/>
      <c r="OEV36" s="516"/>
      <c r="OEW36" s="516"/>
      <c r="OEX36" s="516"/>
      <c r="OEY36" s="516"/>
      <c r="OEZ36" s="516"/>
      <c r="OFA36" s="516"/>
      <c r="OFB36" s="516"/>
      <c r="OFC36" s="516"/>
      <c r="OFD36" s="516"/>
      <c r="OFE36" s="516"/>
      <c r="OFF36" s="516"/>
      <c r="OFG36" s="516"/>
      <c r="OFH36" s="516"/>
      <c r="OFI36" s="516"/>
      <c r="OFJ36" s="516"/>
      <c r="OFK36" s="516"/>
      <c r="OFL36" s="516"/>
      <c r="OFM36" s="516"/>
      <c r="OFN36" s="516"/>
      <c r="OFO36" s="516"/>
      <c r="OFP36" s="516"/>
      <c r="OFQ36" s="516"/>
      <c r="OFR36" s="516"/>
      <c r="OFS36" s="516"/>
      <c r="OFT36" s="516"/>
      <c r="OFU36" s="516"/>
      <c r="OFV36" s="516"/>
      <c r="OFW36" s="516"/>
      <c r="OFX36" s="516"/>
      <c r="OFY36" s="516"/>
      <c r="OFZ36" s="516"/>
      <c r="OGA36" s="516"/>
      <c r="OGB36" s="516"/>
      <c r="OGC36" s="516"/>
      <c r="OGD36" s="516"/>
      <c r="OGE36" s="516"/>
      <c r="OGF36" s="516"/>
      <c r="OGG36" s="516"/>
      <c r="OGH36" s="516"/>
      <c r="OGI36" s="516"/>
      <c r="OGJ36" s="516"/>
      <c r="OGK36" s="516"/>
      <c r="OGL36" s="516"/>
      <c r="OGM36" s="516"/>
      <c r="OGN36" s="516"/>
      <c r="OGO36" s="516"/>
      <c r="OGP36" s="516"/>
      <c r="OGQ36" s="516"/>
      <c r="OGR36" s="516"/>
      <c r="OGS36" s="516"/>
      <c r="OGT36" s="516"/>
      <c r="OGU36" s="516"/>
      <c r="OGV36" s="516"/>
      <c r="OGW36" s="516"/>
      <c r="OGX36" s="516"/>
      <c r="OGY36" s="516"/>
      <c r="OGZ36" s="516"/>
      <c r="OHA36" s="516"/>
      <c r="OHB36" s="516"/>
      <c r="OHC36" s="516"/>
      <c r="OHD36" s="516"/>
      <c r="OHE36" s="516"/>
      <c r="OHF36" s="516"/>
      <c r="OHG36" s="516"/>
      <c r="OHH36" s="516"/>
      <c r="OHI36" s="516"/>
      <c r="OHJ36" s="516"/>
      <c r="OHK36" s="516"/>
      <c r="OHL36" s="516"/>
      <c r="OHM36" s="516"/>
      <c r="OHN36" s="516"/>
      <c r="OHO36" s="516"/>
      <c r="OHP36" s="516"/>
      <c r="OHQ36" s="516"/>
      <c r="OHR36" s="516"/>
      <c r="OHS36" s="516"/>
      <c r="OHT36" s="516"/>
      <c r="OHU36" s="516"/>
      <c r="OHV36" s="516"/>
      <c r="OHW36" s="516"/>
      <c r="OHX36" s="516"/>
      <c r="OHY36" s="516"/>
      <c r="OHZ36" s="516"/>
      <c r="OIA36" s="516"/>
      <c r="OIB36" s="516"/>
      <c r="OIC36" s="516"/>
      <c r="OID36" s="516"/>
      <c r="OIE36" s="516"/>
      <c r="OIF36" s="516"/>
      <c r="OIG36" s="516"/>
      <c r="OIH36" s="516"/>
      <c r="OII36" s="516"/>
      <c r="OIJ36" s="516"/>
      <c r="OIK36" s="516"/>
      <c r="OIL36" s="516"/>
      <c r="OIM36" s="516"/>
      <c r="OIN36" s="516"/>
      <c r="OIO36" s="516"/>
      <c r="OIP36" s="516"/>
      <c r="OIQ36" s="516"/>
      <c r="OIR36" s="516"/>
      <c r="OIS36" s="516"/>
      <c r="OIT36" s="516"/>
      <c r="OIU36" s="516"/>
      <c r="OIV36" s="516"/>
      <c r="OIW36" s="516"/>
      <c r="OIX36" s="516"/>
      <c r="OIY36" s="516"/>
      <c r="OIZ36" s="516"/>
      <c r="OJA36" s="516"/>
      <c r="OJB36" s="516"/>
      <c r="OJC36" s="516"/>
      <c r="OJD36" s="516"/>
      <c r="OJE36" s="516"/>
      <c r="OJF36" s="516"/>
      <c r="OJG36" s="516"/>
      <c r="OJH36" s="516"/>
      <c r="OJI36" s="516"/>
      <c r="OJJ36" s="516"/>
      <c r="OJK36" s="516"/>
      <c r="OJL36" s="516"/>
      <c r="OJM36" s="516"/>
      <c r="OJN36" s="516"/>
      <c r="OJO36" s="516"/>
      <c r="OJP36" s="516"/>
      <c r="OJQ36" s="516"/>
      <c r="OJR36" s="516"/>
      <c r="OJS36" s="516"/>
      <c r="OJT36" s="516"/>
      <c r="OJU36" s="516"/>
      <c r="OJV36" s="516"/>
      <c r="OJW36" s="516"/>
      <c r="OJX36" s="516"/>
      <c r="OJY36" s="516"/>
      <c r="OJZ36" s="516"/>
      <c r="OKA36" s="516"/>
      <c r="OKB36" s="516"/>
      <c r="OKC36" s="516"/>
      <c r="OKD36" s="516"/>
      <c r="OKE36" s="516"/>
      <c r="OKF36" s="516"/>
      <c r="OKG36" s="516"/>
      <c r="OKH36" s="516"/>
      <c r="OKI36" s="516"/>
      <c r="OKJ36" s="516"/>
      <c r="OKK36" s="516"/>
      <c r="OKL36" s="516"/>
      <c r="OKM36" s="516"/>
      <c r="OKN36" s="516"/>
      <c r="OKO36" s="516"/>
      <c r="OKP36" s="516"/>
      <c r="OKQ36" s="516"/>
      <c r="OKR36" s="516"/>
      <c r="OKS36" s="516"/>
      <c r="OKT36" s="516"/>
      <c r="OKU36" s="516"/>
      <c r="OKV36" s="516"/>
      <c r="OKW36" s="516"/>
      <c r="OKX36" s="516"/>
      <c r="OKY36" s="516"/>
      <c r="OKZ36" s="516"/>
      <c r="OLA36" s="516"/>
      <c r="OLB36" s="516"/>
      <c r="OLC36" s="516"/>
      <c r="OLD36" s="516"/>
      <c r="OLE36" s="516"/>
      <c r="OLF36" s="516"/>
      <c r="OLG36" s="516"/>
      <c r="OLH36" s="516"/>
      <c r="OLI36" s="516"/>
      <c r="OLJ36" s="516"/>
      <c r="OLK36" s="516"/>
      <c r="OLL36" s="516"/>
      <c r="OLM36" s="516"/>
      <c r="OLN36" s="516"/>
      <c r="OLO36" s="516"/>
      <c r="OLP36" s="516"/>
      <c r="OLQ36" s="516"/>
      <c r="OLR36" s="516"/>
      <c r="OLS36" s="516"/>
      <c r="OLT36" s="516"/>
      <c r="OLU36" s="516"/>
      <c r="OLV36" s="516"/>
      <c r="OLW36" s="516"/>
      <c r="OLX36" s="516"/>
      <c r="OLY36" s="516"/>
      <c r="OLZ36" s="516"/>
      <c r="OMA36" s="516"/>
      <c r="OMB36" s="516"/>
      <c r="OMC36" s="516"/>
      <c r="OMD36" s="516"/>
      <c r="OME36" s="516"/>
      <c r="OMF36" s="516"/>
      <c r="OMG36" s="516"/>
      <c r="OMH36" s="516"/>
      <c r="OMI36" s="516"/>
      <c r="OMJ36" s="516"/>
      <c r="OMK36" s="516"/>
      <c r="OML36" s="516"/>
      <c r="OMM36" s="516"/>
      <c r="OMN36" s="516"/>
      <c r="OMO36" s="516"/>
      <c r="OMP36" s="516"/>
      <c r="OMQ36" s="516"/>
      <c r="OMR36" s="516"/>
      <c r="OMS36" s="516"/>
      <c r="OMT36" s="516"/>
      <c r="OMU36" s="516"/>
      <c r="OMV36" s="516"/>
      <c r="OMW36" s="516"/>
      <c r="OMX36" s="516"/>
      <c r="OMY36" s="516"/>
      <c r="OMZ36" s="516"/>
      <c r="ONA36" s="516"/>
      <c r="ONB36" s="516"/>
      <c r="ONC36" s="516"/>
      <c r="OND36" s="516"/>
      <c r="ONE36" s="516"/>
      <c r="ONF36" s="516"/>
      <c r="ONG36" s="516"/>
      <c r="ONH36" s="516"/>
      <c r="ONI36" s="516"/>
      <c r="ONJ36" s="516"/>
      <c r="ONK36" s="516"/>
      <c r="ONL36" s="516"/>
      <c r="ONM36" s="516"/>
      <c r="ONN36" s="516"/>
      <c r="ONO36" s="516"/>
      <c r="ONP36" s="516"/>
      <c r="ONQ36" s="516"/>
      <c r="ONR36" s="516"/>
      <c r="ONS36" s="516"/>
      <c r="ONT36" s="516"/>
      <c r="ONU36" s="516"/>
      <c r="ONV36" s="516"/>
      <c r="ONW36" s="516"/>
      <c r="ONX36" s="516"/>
      <c r="ONY36" s="516"/>
      <c r="ONZ36" s="516"/>
      <c r="OOA36" s="516"/>
      <c r="OOB36" s="516"/>
      <c r="OOC36" s="516"/>
      <c r="OOD36" s="516"/>
      <c r="OOE36" s="516"/>
      <c r="OOF36" s="516"/>
      <c r="OOG36" s="516"/>
      <c r="OOH36" s="516"/>
      <c r="OOI36" s="516"/>
      <c r="OOJ36" s="516"/>
      <c r="OOK36" s="516"/>
      <c r="OOL36" s="516"/>
      <c r="OOM36" s="516"/>
      <c r="OON36" s="516"/>
      <c r="OOO36" s="516"/>
      <c r="OOP36" s="516"/>
      <c r="OOQ36" s="516"/>
      <c r="OOR36" s="516"/>
      <c r="OOS36" s="516"/>
      <c r="OOT36" s="516"/>
      <c r="OOU36" s="516"/>
      <c r="OOV36" s="516"/>
      <c r="OOW36" s="516"/>
      <c r="OOX36" s="516"/>
      <c r="OOY36" s="516"/>
      <c r="OOZ36" s="516"/>
      <c r="OPA36" s="516"/>
      <c r="OPB36" s="516"/>
      <c r="OPC36" s="516"/>
      <c r="OPD36" s="516"/>
      <c r="OPE36" s="516"/>
      <c r="OPF36" s="516"/>
      <c r="OPG36" s="516"/>
      <c r="OPH36" s="516"/>
      <c r="OPI36" s="516"/>
      <c r="OPJ36" s="516"/>
      <c r="OPK36" s="516"/>
      <c r="OPL36" s="516"/>
      <c r="OPM36" s="516"/>
      <c r="OPN36" s="516"/>
      <c r="OPO36" s="516"/>
      <c r="OPP36" s="516"/>
      <c r="OPQ36" s="516"/>
      <c r="OPR36" s="516"/>
      <c r="OPS36" s="516"/>
      <c r="OPT36" s="516"/>
      <c r="OPU36" s="516"/>
      <c r="OPV36" s="516"/>
      <c r="OPW36" s="516"/>
      <c r="OPX36" s="516"/>
      <c r="OPY36" s="516"/>
      <c r="OPZ36" s="516"/>
      <c r="OQA36" s="516"/>
      <c r="OQB36" s="516"/>
      <c r="OQC36" s="516"/>
      <c r="OQD36" s="516"/>
      <c r="OQE36" s="516"/>
      <c r="OQF36" s="516"/>
      <c r="OQG36" s="516"/>
      <c r="OQH36" s="516"/>
      <c r="OQI36" s="516"/>
      <c r="OQJ36" s="516"/>
      <c r="OQK36" s="516"/>
      <c r="OQL36" s="516"/>
      <c r="OQM36" s="516"/>
      <c r="OQN36" s="516"/>
      <c r="OQO36" s="516"/>
      <c r="OQP36" s="516"/>
      <c r="OQQ36" s="516"/>
      <c r="OQR36" s="516"/>
      <c r="OQS36" s="516"/>
      <c r="OQT36" s="516"/>
      <c r="OQU36" s="516"/>
      <c r="OQV36" s="516"/>
      <c r="OQW36" s="516"/>
      <c r="OQX36" s="516"/>
      <c r="OQY36" s="516"/>
      <c r="OQZ36" s="516"/>
      <c r="ORA36" s="516"/>
      <c r="ORB36" s="516"/>
      <c r="ORC36" s="516"/>
      <c r="ORD36" s="516"/>
      <c r="ORE36" s="516"/>
      <c r="ORF36" s="516"/>
      <c r="ORG36" s="516"/>
      <c r="ORH36" s="516"/>
      <c r="ORI36" s="516"/>
      <c r="ORJ36" s="516"/>
      <c r="ORK36" s="516"/>
      <c r="ORL36" s="516"/>
      <c r="ORM36" s="516"/>
      <c r="ORN36" s="516"/>
      <c r="ORO36" s="516"/>
      <c r="ORP36" s="516"/>
      <c r="ORQ36" s="516"/>
      <c r="ORR36" s="516"/>
      <c r="ORS36" s="516"/>
      <c r="ORT36" s="516"/>
      <c r="ORU36" s="516"/>
      <c r="ORV36" s="516"/>
      <c r="ORW36" s="516"/>
      <c r="ORX36" s="516"/>
      <c r="ORY36" s="516"/>
      <c r="ORZ36" s="516"/>
      <c r="OSA36" s="516"/>
      <c r="OSB36" s="516"/>
      <c r="OSC36" s="516"/>
      <c r="OSD36" s="516"/>
      <c r="OSE36" s="516"/>
      <c r="OSF36" s="516"/>
      <c r="OSG36" s="516"/>
      <c r="OSH36" s="516"/>
      <c r="OSI36" s="516"/>
      <c r="OSJ36" s="516"/>
      <c r="OSK36" s="516"/>
      <c r="OSL36" s="516"/>
      <c r="OSM36" s="516"/>
      <c r="OSN36" s="516"/>
      <c r="OSO36" s="516"/>
      <c r="OSP36" s="516"/>
      <c r="OSQ36" s="516"/>
      <c r="OSR36" s="516"/>
      <c r="OSS36" s="516"/>
      <c r="OST36" s="516"/>
      <c r="OSU36" s="516"/>
      <c r="OSV36" s="516"/>
      <c r="OSW36" s="516"/>
      <c r="OSX36" s="516"/>
      <c r="OSY36" s="516"/>
      <c r="OSZ36" s="516"/>
      <c r="OTA36" s="516"/>
      <c r="OTB36" s="516"/>
      <c r="OTC36" s="516"/>
      <c r="OTD36" s="516"/>
      <c r="OTE36" s="516"/>
      <c r="OTF36" s="516"/>
      <c r="OTG36" s="516"/>
      <c r="OTH36" s="516"/>
      <c r="OTI36" s="516"/>
      <c r="OTJ36" s="516"/>
      <c r="OTK36" s="516"/>
      <c r="OTL36" s="516"/>
      <c r="OTM36" s="516"/>
      <c r="OTN36" s="516"/>
      <c r="OTO36" s="516"/>
      <c r="OTP36" s="516"/>
      <c r="OTQ36" s="516"/>
      <c r="OTR36" s="516"/>
      <c r="OTS36" s="516"/>
      <c r="OTT36" s="516"/>
      <c r="OTU36" s="516"/>
      <c r="OTV36" s="516"/>
      <c r="OTW36" s="516"/>
      <c r="OTX36" s="516"/>
      <c r="OTY36" s="516"/>
      <c r="OTZ36" s="516"/>
      <c r="OUA36" s="516"/>
      <c r="OUB36" s="516"/>
      <c r="OUC36" s="516"/>
      <c r="OUD36" s="516"/>
      <c r="OUE36" s="516"/>
      <c r="OUF36" s="516"/>
      <c r="OUG36" s="516"/>
      <c r="OUH36" s="516"/>
      <c r="OUI36" s="516"/>
      <c r="OUJ36" s="516"/>
      <c r="OUK36" s="516"/>
      <c r="OUL36" s="516"/>
      <c r="OUM36" s="516"/>
      <c r="OUN36" s="516"/>
      <c r="OUO36" s="516"/>
      <c r="OUP36" s="516"/>
      <c r="OUQ36" s="516"/>
      <c r="OUR36" s="516"/>
      <c r="OUS36" s="516"/>
      <c r="OUT36" s="516"/>
      <c r="OUU36" s="516"/>
      <c r="OUV36" s="516"/>
      <c r="OUW36" s="516"/>
      <c r="OUX36" s="516"/>
      <c r="OUY36" s="516"/>
      <c r="OUZ36" s="516"/>
      <c r="OVA36" s="516"/>
      <c r="OVB36" s="516"/>
      <c r="OVC36" s="516"/>
      <c r="OVD36" s="516"/>
      <c r="OVE36" s="516"/>
      <c r="OVF36" s="516"/>
      <c r="OVG36" s="516"/>
      <c r="OVH36" s="516"/>
      <c r="OVI36" s="516"/>
      <c r="OVJ36" s="516"/>
      <c r="OVK36" s="516"/>
      <c r="OVL36" s="516"/>
      <c r="OVM36" s="516"/>
      <c r="OVN36" s="516"/>
      <c r="OVO36" s="516"/>
      <c r="OVP36" s="516"/>
      <c r="OVQ36" s="516"/>
      <c r="OVR36" s="516"/>
      <c r="OVS36" s="516"/>
      <c r="OVT36" s="516"/>
      <c r="OVU36" s="516"/>
      <c r="OVV36" s="516"/>
      <c r="OVW36" s="516"/>
      <c r="OVX36" s="516"/>
      <c r="OVY36" s="516"/>
      <c r="OVZ36" s="516"/>
      <c r="OWA36" s="516"/>
      <c r="OWB36" s="516"/>
      <c r="OWC36" s="516"/>
      <c r="OWD36" s="516"/>
      <c r="OWE36" s="516"/>
      <c r="OWF36" s="516"/>
      <c r="OWG36" s="516"/>
      <c r="OWH36" s="516"/>
      <c r="OWI36" s="516"/>
      <c r="OWJ36" s="516"/>
      <c r="OWK36" s="516"/>
      <c r="OWL36" s="516"/>
      <c r="OWM36" s="516"/>
      <c r="OWN36" s="516"/>
      <c r="OWO36" s="516"/>
      <c r="OWP36" s="516"/>
      <c r="OWQ36" s="516"/>
      <c r="OWR36" s="516"/>
      <c r="OWS36" s="516"/>
      <c r="OWT36" s="516"/>
      <c r="OWU36" s="516"/>
      <c r="OWV36" s="516"/>
      <c r="OWW36" s="516"/>
      <c r="OWX36" s="516"/>
      <c r="OWY36" s="516"/>
      <c r="OWZ36" s="516"/>
      <c r="OXA36" s="516"/>
      <c r="OXB36" s="516"/>
      <c r="OXC36" s="516"/>
      <c r="OXD36" s="516"/>
      <c r="OXE36" s="516"/>
      <c r="OXF36" s="516"/>
      <c r="OXG36" s="516"/>
      <c r="OXH36" s="516"/>
      <c r="OXI36" s="516"/>
      <c r="OXJ36" s="516"/>
      <c r="OXK36" s="516"/>
      <c r="OXL36" s="516"/>
      <c r="OXM36" s="516"/>
      <c r="OXN36" s="516"/>
      <c r="OXO36" s="516"/>
      <c r="OXP36" s="516"/>
      <c r="OXQ36" s="516"/>
      <c r="OXR36" s="516"/>
      <c r="OXS36" s="516"/>
      <c r="OXT36" s="516"/>
      <c r="OXU36" s="516"/>
      <c r="OXV36" s="516"/>
      <c r="OXW36" s="516"/>
      <c r="OXX36" s="516"/>
      <c r="OXY36" s="516"/>
      <c r="OXZ36" s="516"/>
      <c r="OYA36" s="516"/>
      <c r="OYB36" s="516"/>
      <c r="OYC36" s="516"/>
      <c r="OYD36" s="516"/>
      <c r="OYE36" s="516"/>
      <c r="OYF36" s="516"/>
      <c r="OYG36" s="516"/>
      <c r="OYH36" s="516"/>
      <c r="OYI36" s="516"/>
      <c r="OYJ36" s="516"/>
      <c r="OYK36" s="516"/>
      <c r="OYL36" s="516"/>
      <c r="OYM36" s="516"/>
      <c r="OYN36" s="516"/>
      <c r="OYO36" s="516"/>
      <c r="OYP36" s="516"/>
      <c r="OYQ36" s="516"/>
      <c r="OYR36" s="516"/>
      <c r="OYS36" s="516"/>
      <c r="OYT36" s="516"/>
      <c r="OYU36" s="516"/>
      <c r="OYV36" s="516"/>
      <c r="OYW36" s="516"/>
      <c r="OYX36" s="516"/>
      <c r="OYY36" s="516"/>
      <c r="OYZ36" s="516"/>
      <c r="OZA36" s="516"/>
      <c r="OZB36" s="516"/>
      <c r="OZC36" s="516"/>
      <c r="OZD36" s="516"/>
      <c r="OZE36" s="516"/>
      <c r="OZF36" s="516"/>
      <c r="OZG36" s="516"/>
      <c r="OZH36" s="516"/>
      <c r="OZI36" s="516"/>
      <c r="OZJ36" s="516"/>
      <c r="OZK36" s="516"/>
      <c r="OZL36" s="516"/>
      <c r="OZM36" s="516"/>
      <c r="OZN36" s="516"/>
      <c r="OZO36" s="516"/>
      <c r="OZP36" s="516"/>
      <c r="OZQ36" s="516"/>
      <c r="OZR36" s="516"/>
      <c r="OZS36" s="516"/>
      <c r="OZT36" s="516"/>
      <c r="OZU36" s="516"/>
      <c r="OZV36" s="516"/>
      <c r="OZW36" s="516"/>
      <c r="OZX36" s="516"/>
      <c r="OZY36" s="516"/>
      <c r="OZZ36" s="516"/>
      <c r="PAA36" s="516"/>
      <c r="PAB36" s="516"/>
      <c r="PAC36" s="516"/>
      <c r="PAD36" s="516"/>
      <c r="PAE36" s="516"/>
      <c r="PAF36" s="516"/>
      <c r="PAG36" s="516"/>
      <c r="PAH36" s="516"/>
      <c r="PAI36" s="516"/>
      <c r="PAJ36" s="516"/>
      <c r="PAK36" s="516"/>
      <c r="PAL36" s="516"/>
      <c r="PAM36" s="516"/>
      <c r="PAN36" s="516"/>
      <c r="PAO36" s="516"/>
      <c r="PAP36" s="516"/>
      <c r="PAQ36" s="516"/>
      <c r="PAR36" s="516"/>
      <c r="PAS36" s="516"/>
      <c r="PAT36" s="516"/>
      <c r="PAU36" s="516"/>
      <c r="PAV36" s="516"/>
      <c r="PAW36" s="516"/>
      <c r="PAX36" s="516"/>
      <c r="PAY36" s="516"/>
      <c r="PAZ36" s="516"/>
      <c r="PBA36" s="516"/>
      <c r="PBB36" s="516"/>
      <c r="PBC36" s="516"/>
      <c r="PBD36" s="516"/>
      <c r="PBE36" s="516"/>
      <c r="PBF36" s="516"/>
      <c r="PBG36" s="516"/>
      <c r="PBH36" s="516"/>
      <c r="PBI36" s="516"/>
      <c r="PBJ36" s="516"/>
      <c r="PBK36" s="516"/>
      <c r="PBL36" s="516"/>
      <c r="PBM36" s="516"/>
      <c r="PBN36" s="516"/>
      <c r="PBO36" s="516"/>
      <c r="PBP36" s="516"/>
      <c r="PBQ36" s="516"/>
      <c r="PBR36" s="516"/>
      <c r="PBS36" s="516"/>
      <c r="PBT36" s="516"/>
      <c r="PBU36" s="516"/>
      <c r="PBV36" s="516"/>
      <c r="PBW36" s="516"/>
      <c r="PBX36" s="516"/>
      <c r="PBY36" s="516"/>
      <c r="PBZ36" s="516"/>
      <c r="PCA36" s="516"/>
      <c r="PCB36" s="516"/>
      <c r="PCC36" s="516"/>
      <c r="PCD36" s="516"/>
      <c r="PCE36" s="516"/>
      <c r="PCF36" s="516"/>
      <c r="PCG36" s="516"/>
      <c r="PCH36" s="516"/>
      <c r="PCI36" s="516"/>
      <c r="PCJ36" s="516"/>
      <c r="PCK36" s="516"/>
      <c r="PCL36" s="516"/>
      <c r="PCM36" s="516"/>
      <c r="PCN36" s="516"/>
      <c r="PCO36" s="516"/>
      <c r="PCP36" s="516"/>
      <c r="PCQ36" s="516"/>
      <c r="PCR36" s="516"/>
      <c r="PCS36" s="516"/>
      <c r="PCT36" s="516"/>
      <c r="PCU36" s="516"/>
      <c r="PCV36" s="516"/>
      <c r="PCW36" s="516"/>
      <c r="PCX36" s="516"/>
      <c r="PCY36" s="516"/>
      <c r="PCZ36" s="516"/>
      <c r="PDA36" s="516"/>
      <c r="PDB36" s="516"/>
      <c r="PDC36" s="516"/>
      <c r="PDD36" s="516"/>
      <c r="PDE36" s="516"/>
      <c r="PDF36" s="516"/>
      <c r="PDG36" s="516"/>
      <c r="PDH36" s="516"/>
      <c r="PDI36" s="516"/>
      <c r="PDJ36" s="516"/>
      <c r="PDK36" s="516"/>
      <c r="PDL36" s="516"/>
      <c r="PDM36" s="516"/>
      <c r="PDN36" s="516"/>
      <c r="PDO36" s="516"/>
      <c r="PDP36" s="516"/>
      <c r="PDQ36" s="516"/>
      <c r="PDR36" s="516"/>
      <c r="PDS36" s="516"/>
      <c r="PDT36" s="516"/>
      <c r="PDU36" s="516"/>
      <c r="PDV36" s="516"/>
      <c r="PDW36" s="516"/>
      <c r="PDX36" s="516"/>
      <c r="PDY36" s="516"/>
      <c r="PDZ36" s="516"/>
      <c r="PEA36" s="516"/>
      <c r="PEB36" s="516"/>
      <c r="PEC36" s="516"/>
      <c r="PED36" s="516"/>
      <c r="PEE36" s="516"/>
      <c r="PEF36" s="516"/>
      <c r="PEG36" s="516"/>
      <c r="PEH36" s="516"/>
      <c r="PEI36" s="516"/>
      <c r="PEJ36" s="516"/>
      <c r="PEK36" s="516"/>
      <c r="PEL36" s="516"/>
      <c r="PEM36" s="516"/>
      <c r="PEN36" s="516"/>
      <c r="PEO36" s="516"/>
      <c r="PEP36" s="516"/>
      <c r="PEQ36" s="516"/>
      <c r="PER36" s="516"/>
      <c r="PES36" s="516"/>
      <c r="PET36" s="516"/>
      <c r="PEU36" s="516"/>
      <c r="PEV36" s="516"/>
      <c r="PEW36" s="516"/>
      <c r="PEX36" s="516"/>
      <c r="PEY36" s="516"/>
      <c r="PEZ36" s="516"/>
      <c r="PFA36" s="516"/>
      <c r="PFB36" s="516"/>
      <c r="PFC36" s="516"/>
      <c r="PFD36" s="516"/>
      <c r="PFE36" s="516"/>
      <c r="PFF36" s="516"/>
      <c r="PFG36" s="516"/>
      <c r="PFH36" s="516"/>
      <c r="PFI36" s="516"/>
      <c r="PFJ36" s="516"/>
      <c r="PFK36" s="516"/>
      <c r="PFL36" s="516"/>
      <c r="PFM36" s="516"/>
      <c r="PFN36" s="516"/>
      <c r="PFO36" s="516"/>
      <c r="PFP36" s="516"/>
      <c r="PFQ36" s="516"/>
      <c r="PFR36" s="516"/>
      <c r="PFS36" s="516"/>
      <c r="PFT36" s="516"/>
      <c r="PFU36" s="516"/>
      <c r="PFV36" s="516"/>
      <c r="PFW36" s="516"/>
      <c r="PFX36" s="516"/>
      <c r="PFY36" s="516"/>
      <c r="PFZ36" s="516"/>
      <c r="PGA36" s="516"/>
      <c r="PGB36" s="516"/>
      <c r="PGC36" s="516"/>
      <c r="PGD36" s="516"/>
      <c r="PGE36" s="516"/>
      <c r="PGF36" s="516"/>
      <c r="PGG36" s="516"/>
      <c r="PGH36" s="516"/>
      <c r="PGI36" s="516"/>
      <c r="PGJ36" s="516"/>
      <c r="PGK36" s="516"/>
      <c r="PGL36" s="516"/>
      <c r="PGM36" s="516"/>
      <c r="PGN36" s="516"/>
      <c r="PGO36" s="516"/>
      <c r="PGP36" s="516"/>
      <c r="PGQ36" s="516"/>
      <c r="PGR36" s="516"/>
      <c r="PGS36" s="516"/>
      <c r="PGT36" s="516"/>
      <c r="PGU36" s="516"/>
      <c r="PGV36" s="516"/>
      <c r="PGW36" s="516"/>
      <c r="PGX36" s="516"/>
      <c r="PGY36" s="516"/>
      <c r="PGZ36" s="516"/>
      <c r="PHA36" s="516"/>
      <c r="PHB36" s="516"/>
      <c r="PHC36" s="516"/>
      <c r="PHD36" s="516"/>
      <c r="PHE36" s="516"/>
      <c r="PHF36" s="516"/>
      <c r="PHG36" s="516"/>
      <c r="PHH36" s="516"/>
      <c r="PHI36" s="516"/>
      <c r="PHJ36" s="516"/>
      <c r="PHK36" s="516"/>
      <c r="PHL36" s="516"/>
      <c r="PHM36" s="516"/>
      <c r="PHN36" s="516"/>
      <c r="PHO36" s="516"/>
      <c r="PHP36" s="516"/>
      <c r="PHQ36" s="516"/>
      <c r="PHR36" s="516"/>
      <c r="PHS36" s="516"/>
      <c r="PHT36" s="516"/>
      <c r="PHU36" s="516"/>
      <c r="PHV36" s="516"/>
      <c r="PHW36" s="516"/>
      <c r="PHX36" s="516"/>
      <c r="PHY36" s="516"/>
      <c r="PHZ36" s="516"/>
      <c r="PIA36" s="516"/>
      <c r="PIB36" s="516"/>
      <c r="PIC36" s="516"/>
      <c r="PID36" s="516"/>
      <c r="PIE36" s="516"/>
      <c r="PIF36" s="516"/>
      <c r="PIG36" s="516"/>
      <c r="PIH36" s="516"/>
      <c r="PII36" s="516"/>
      <c r="PIJ36" s="516"/>
      <c r="PIK36" s="516"/>
      <c r="PIL36" s="516"/>
      <c r="PIM36" s="516"/>
      <c r="PIN36" s="516"/>
      <c r="PIO36" s="516"/>
      <c r="PIP36" s="516"/>
      <c r="PIQ36" s="516"/>
      <c r="PIR36" s="516"/>
      <c r="PIS36" s="516"/>
      <c r="PIT36" s="516"/>
      <c r="PIU36" s="516"/>
      <c r="PIV36" s="516"/>
      <c r="PIW36" s="516"/>
      <c r="PIX36" s="516"/>
      <c r="PIY36" s="516"/>
      <c r="PIZ36" s="516"/>
      <c r="PJA36" s="516"/>
      <c r="PJB36" s="516"/>
      <c r="PJC36" s="516"/>
      <c r="PJD36" s="516"/>
      <c r="PJE36" s="516"/>
      <c r="PJF36" s="516"/>
      <c r="PJG36" s="516"/>
      <c r="PJH36" s="516"/>
      <c r="PJI36" s="516"/>
      <c r="PJJ36" s="516"/>
      <c r="PJK36" s="516"/>
      <c r="PJL36" s="516"/>
      <c r="PJM36" s="516"/>
      <c r="PJN36" s="516"/>
      <c r="PJO36" s="516"/>
      <c r="PJP36" s="516"/>
      <c r="PJQ36" s="516"/>
      <c r="PJR36" s="516"/>
      <c r="PJS36" s="516"/>
      <c r="PJT36" s="516"/>
      <c r="PJU36" s="516"/>
      <c r="PJV36" s="516"/>
      <c r="PJW36" s="516"/>
      <c r="PJX36" s="516"/>
      <c r="PJY36" s="516"/>
      <c r="PJZ36" s="516"/>
      <c r="PKA36" s="516"/>
      <c r="PKB36" s="516"/>
      <c r="PKC36" s="516"/>
      <c r="PKD36" s="516"/>
      <c r="PKE36" s="516"/>
      <c r="PKF36" s="516"/>
      <c r="PKG36" s="516"/>
      <c r="PKH36" s="516"/>
      <c r="PKI36" s="516"/>
      <c r="PKJ36" s="516"/>
      <c r="PKK36" s="516"/>
      <c r="PKL36" s="516"/>
      <c r="PKM36" s="516"/>
      <c r="PKN36" s="516"/>
      <c r="PKO36" s="516"/>
      <c r="PKP36" s="516"/>
      <c r="PKQ36" s="516"/>
      <c r="PKR36" s="516"/>
      <c r="PKS36" s="516"/>
      <c r="PKT36" s="516"/>
      <c r="PKU36" s="516"/>
      <c r="PKV36" s="516"/>
      <c r="PKW36" s="516"/>
      <c r="PKX36" s="516"/>
      <c r="PKY36" s="516"/>
      <c r="PKZ36" s="516"/>
      <c r="PLA36" s="516"/>
      <c r="PLB36" s="516"/>
      <c r="PLC36" s="516"/>
      <c r="PLD36" s="516"/>
      <c r="PLE36" s="516"/>
      <c r="PLF36" s="516"/>
      <c r="PLG36" s="516"/>
      <c r="PLH36" s="516"/>
      <c r="PLI36" s="516"/>
      <c r="PLJ36" s="516"/>
      <c r="PLK36" s="516"/>
      <c r="PLL36" s="516"/>
      <c r="PLM36" s="516"/>
      <c r="PLN36" s="516"/>
      <c r="PLO36" s="516"/>
      <c r="PLP36" s="516"/>
      <c r="PLQ36" s="516"/>
      <c r="PLR36" s="516"/>
      <c r="PLS36" s="516"/>
      <c r="PLT36" s="516"/>
      <c r="PLU36" s="516"/>
      <c r="PLV36" s="516"/>
      <c r="PLW36" s="516"/>
      <c r="PLX36" s="516"/>
      <c r="PLY36" s="516"/>
      <c r="PLZ36" s="516"/>
      <c r="PMA36" s="516"/>
      <c r="PMB36" s="516"/>
      <c r="PMC36" s="516"/>
      <c r="PMD36" s="516"/>
      <c r="PME36" s="516"/>
      <c r="PMF36" s="516"/>
      <c r="PMG36" s="516"/>
      <c r="PMH36" s="516"/>
      <c r="PMI36" s="516"/>
      <c r="PMJ36" s="516"/>
      <c r="PMK36" s="516"/>
      <c r="PML36" s="516"/>
      <c r="PMM36" s="516"/>
      <c r="PMN36" s="516"/>
      <c r="PMO36" s="516"/>
      <c r="PMP36" s="516"/>
      <c r="PMQ36" s="516"/>
      <c r="PMR36" s="516"/>
      <c r="PMS36" s="516"/>
      <c r="PMT36" s="516"/>
      <c r="PMU36" s="516"/>
      <c r="PMV36" s="516"/>
      <c r="PMW36" s="516"/>
      <c r="PMX36" s="516"/>
      <c r="PMY36" s="516"/>
      <c r="PMZ36" s="516"/>
      <c r="PNA36" s="516"/>
      <c r="PNB36" s="516"/>
      <c r="PNC36" s="516"/>
      <c r="PND36" s="516"/>
      <c r="PNE36" s="516"/>
      <c r="PNF36" s="516"/>
      <c r="PNG36" s="516"/>
      <c r="PNH36" s="516"/>
      <c r="PNI36" s="516"/>
      <c r="PNJ36" s="516"/>
      <c r="PNK36" s="516"/>
      <c r="PNL36" s="516"/>
      <c r="PNM36" s="516"/>
      <c r="PNN36" s="516"/>
      <c r="PNO36" s="516"/>
      <c r="PNP36" s="516"/>
      <c r="PNQ36" s="516"/>
      <c r="PNR36" s="516"/>
      <c r="PNS36" s="516"/>
      <c r="PNT36" s="516"/>
      <c r="PNU36" s="516"/>
      <c r="PNV36" s="516"/>
      <c r="PNW36" s="516"/>
      <c r="PNX36" s="516"/>
      <c r="PNY36" s="516"/>
      <c r="PNZ36" s="516"/>
      <c r="POA36" s="516"/>
      <c r="POB36" s="516"/>
      <c r="POC36" s="516"/>
      <c r="POD36" s="516"/>
      <c r="POE36" s="516"/>
      <c r="POF36" s="516"/>
      <c r="POG36" s="516"/>
      <c r="POH36" s="516"/>
      <c r="POI36" s="516"/>
      <c r="POJ36" s="516"/>
      <c r="POK36" s="516"/>
      <c r="POL36" s="516"/>
      <c r="POM36" s="516"/>
      <c r="PON36" s="516"/>
      <c r="POO36" s="516"/>
      <c r="POP36" s="516"/>
      <c r="POQ36" s="516"/>
      <c r="POR36" s="516"/>
      <c r="POS36" s="516"/>
      <c r="POT36" s="516"/>
      <c r="POU36" s="516"/>
      <c r="POV36" s="516"/>
      <c r="POW36" s="516"/>
      <c r="POX36" s="516"/>
      <c r="POY36" s="516"/>
      <c r="POZ36" s="516"/>
      <c r="PPA36" s="516"/>
      <c r="PPB36" s="516"/>
      <c r="PPC36" s="516"/>
      <c r="PPD36" s="516"/>
      <c r="PPE36" s="516"/>
      <c r="PPF36" s="516"/>
      <c r="PPG36" s="516"/>
      <c r="PPH36" s="516"/>
      <c r="PPI36" s="516"/>
      <c r="PPJ36" s="516"/>
      <c r="PPK36" s="516"/>
      <c r="PPL36" s="516"/>
      <c r="PPM36" s="516"/>
      <c r="PPN36" s="516"/>
      <c r="PPO36" s="516"/>
      <c r="PPP36" s="516"/>
      <c r="PPQ36" s="516"/>
      <c r="PPR36" s="516"/>
      <c r="PPS36" s="516"/>
      <c r="PPT36" s="516"/>
      <c r="PPU36" s="516"/>
      <c r="PPV36" s="516"/>
      <c r="PPW36" s="516"/>
      <c r="PPX36" s="516"/>
      <c r="PPY36" s="516"/>
      <c r="PPZ36" s="516"/>
      <c r="PQA36" s="516"/>
      <c r="PQB36" s="516"/>
      <c r="PQC36" s="516"/>
      <c r="PQD36" s="516"/>
      <c r="PQE36" s="516"/>
      <c r="PQF36" s="516"/>
      <c r="PQG36" s="516"/>
      <c r="PQH36" s="516"/>
      <c r="PQI36" s="516"/>
      <c r="PQJ36" s="516"/>
      <c r="PQK36" s="516"/>
      <c r="PQL36" s="516"/>
      <c r="PQM36" s="516"/>
      <c r="PQN36" s="516"/>
      <c r="PQO36" s="516"/>
      <c r="PQP36" s="516"/>
      <c r="PQQ36" s="516"/>
      <c r="PQR36" s="516"/>
      <c r="PQS36" s="516"/>
      <c r="PQT36" s="516"/>
      <c r="PQU36" s="516"/>
      <c r="PQV36" s="516"/>
      <c r="PQW36" s="516"/>
      <c r="PQX36" s="516"/>
      <c r="PQY36" s="516"/>
      <c r="PQZ36" s="516"/>
      <c r="PRA36" s="516"/>
      <c r="PRB36" s="516"/>
      <c r="PRC36" s="516"/>
      <c r="PRD36" s="516"/>
      <c r="PRE36" s="516"/>
      <c r="PRF36" s="516"/>
      <c r="PRG36" s="516"/>
      <c r="PRH36" s="516"/>
      <c r="PRI36" s="516"/>
      <c r="PRJ36" s="516"/>
      <c r="PRK36" s="516"/>
      <c r="PRL36" s="516"/>
      <c r="PRM36" s="516"/>
      <c r="PRN36" s="516"/>
      <c r="PRO36" s="516"/>
      <c r="PRP36" s="516"/>
      <c r="PRQ36" s="516"/>
      <c r="PRR36" s="516"/>
      <c r="PRS36" s="516"/>
      <c r="PRT36" s="516"/>
      <c r="PRU36" s="516"/>
      <c r="PRV36" s="516"/>
      <c r="PRW36" s="516"/>
      <c r="PRX36" s="516"/>
      <c r="PRY36" s="516"/>
      <c r="PRZ36" s="516"/>
      <c r="PSA36" s="516"/>
      <c r="PSB36" s="516"/>
      <c r="PSC36" s="516"/>
      <c r="PSD36" s="516"/>
      <c r="PSE36" s="516"/>
      <c r="PSF36" s="516"/>
      <c r="PSG36" s="516"/>
      <c r="PSH36" s="516"/>
      <c r="PSI36" s="516"/>
      <c r="PSJ36" s="516"/>
      <c r="PSK36" s="516"/>
      <c r="PSL36" s="516"/>
      <c r="PSM36" s="516"/>
      <c r="PSN36" s="516"/>
      <c r="PSO36" s="516"/>
      <c r="PSP36" s="516"/>
      <c r="PSQ36" s="516"/>
      <c r="PSR36" s="516"/>
      <c r="PSS36" s="516"/>
      <c r="PST36" s="516"/>
      <c r="PSU36" s="516"/>
      <c r="PSV36" s="516"/>
      <c r="PSW36" s="516"/>
      <c r="PSX36" s="516"/>
      <c r="PSY36" s="516"/>
      <c r="PSZ36" s="516"/>
      <c r="PTA36" s="516"/>
      <c r="PTB36" s="516"/>
      <c r="PTC36" s="516"/>
      <c r="PTD36" s="516"/>
      <c r="PTE36" s="516"/>
      <c r="PTF36" s="516"/>
      <c r="PTG36" s="516"/>
      <c r="PTH36" s="516"/>
      <c r="PTI36" s="516"/>
      <c r="PTJ36" s="516"/>
      <c r="PTK36" s="516"/>
      <c r="PTL36" s="516"/>
      <c r="PTM36" s="516"/>
      <c r="PTN36" s="516"/>
      <c r="PTO36" s="516"/>
      <c r="PTP36" s="516"/>
      <c r="PTQ36" s="516"/>
      <c r="PTR36" s="516"/>
      <c r="PTS36" s="516"/>
      <c r="PTT36" s="516"/>
      <c r="PTU36" s="516"/>
      <c r="PTV36" s="516"/>
      <c r="PTW36" s="516"/>
      <c r="PTX36" s="516"/>
      <c r="PTY36" s="516"/>
      <c r="PTZ36" s="516"/>
      <c r="PUA36" s="516"/>
      <c r="PUB36" s="516"/>
      <c r="PUC36" s="516"/>
      <c r="PUD36" s="516"/>
      <c r="PUE36" s="516"/>
      <c r="PUF36" s="516"/>
      <c r="PUG36" s="516"/>
      <c r="PUH36" s="516"/>
      <c r="PUI36" s="516"/>
      <c r="PUJ36" s="516"/>
      <c r="PUK36" s="516"/>
      <c r="PUL36" s="516"/>
      <c r="PUM36" s="516"/>
      <c r="PUN36" s="516"/>
      <c r="PUO36" s="516"/>
      <c r="PUP36" s="516"/>
      <c r="PUQ36" s="516"/>
      <c r="PUR36" s="516"/>
      <c r="PUS36" s="516"/>
      <c r="PUT36" s="516"/>
      <c r="PUU36" s="516"/>
      <c r="PUV36" s="516"/>
      <c r="PUW36" s="516"/>
      <c r="PUX36" s="516"/>
      <c r="PUY36" s="516"/>
      <c r="PUZ36" s="516"/>
      <c r="PVA36" s="516"/>
      <c r="PVB36" s="516"/>
      <c r="PVC36" s="516"/>
      <c r="PVD36" s="516"/>
      <c r="PVE36" s="516"/>
      <c r="PVF36" s="516"/>
      <c r="PVG36" s="516"/>
      <c r="PVH36" s="516"/>
      <c r="PVI36" s="516"/>
      <c r="PVJ36" s="516"/>
      <c r="PVK36" s="516"/>
      <c r="PVL36" s="516"/>
      <c r="PVM36" s="516"/>
      <c r="PVN36" s="516"/>
      <c r="PVO36" s="516"/>
      <c r="PVP36" s="516"/>
      <c r="PVQ36" s="516"/>
      <c r="PVR36" s="516"/>
      <c r="PVS36" s="516"/>
      <c r="PVT36" s="516"/>
      <c r="PVU36" s="516"/>
      <c r="PVV36" s="516"/>
      <c r="PVW36" s="516"/>
      <c r="PVX36" s="516"/>
      <c r="PVY36" s="516"/>
      <c r="PVZ36" s="516"/>
      <c r="PWA36" s="516"/>
      <c r="PWB36" s="516"/>
      <c r="PWC36" s="516"/>
      <c r="PWD36" s="516"/>
      <c r="PWE36" s="516"/>
      <c r="PWF36" s="516"/>
      <c r="PWG36" s="516"/>
      <c r="PWH36" s="516"/>
      <c r="PWI36" s="516"/>
      <c r="PWJ36" s="516"/>
      <c r="PWK36" s="516"/>
      <c r="PWL36" s="516"/>
      <c r="PWM36" s="516"/>
      <c r="PWN36" s="516"/>
      <c r="PWO36" s="516"/>
      <c r="PWP36" s="516"/>
      <c r="PWQ36" s="516"/>
      <c r="PWR36" s="516"/>
      <c r="PWS36" s="516"/>
      <c r="PWT36" s="516"/>
      <c r="PWU36" s="516"/>
      <c r="PWV36" s="516"/>
      <c r="PWW36" s="516"/>
      <c r="PWX36" s="516"/>
      <c r="PWY36" s="516"/>
      <c r="PWZ36" s="516"/>
      <c r="PXA36" s="516"/>
      <c r="PXB36" s="516"/>
      <c r="PXC36" s="516"/>
      <c r="PXD36" s="516"/>
      <c r="PXE36" s="516"/>
      <c r="PXF36" s="516"/>
      <c r="PXG36" s="516"/>
      <c r="PXH36" s="516"/>
      <c r="PXI36" s="516"/>
      <c r="PXJ36" s="516"/>
      <c r="PXK36" s="516"/>
      <c r="PXL36" s="516"/>
      <c r="PXM36" s="516"/>
      <c r="PXN36" s="516"/>
      <c r="PXO36" s="516"/>
      <c r="PXP36" s="516"/>
      <c r="PXQ36" s="516"/>
      <c r="PXR36" s="516"/>
      <c r="PXS36" s="516"/>
      <c r="PXT36" s="516"/>
      <c r="PXU36" s="516"/>
      <c r="PXV36" s="516"/>
      <c r="PXW36" s="516"/>
      <c r="PXX36" s="516"/>
      <c r="PXY36" s="516"/>
      <c r="PXZ36" s="516"/>
      <c r="PYA36" s="516"/>
      <c r="PYB36" s="516"/>
      <c r="PYC36" s="516"/>
      <c r="PYD36" s="516"/>
      <c r="PYE36" s="516"/>
      <c r="PYF36" s="516"/>
      <c r="PYG36" s="516"/>
      <c r="PYH36" s="516"/>
      <c r="PYI36" s="516"/>
      <c r="PYJ36" s="516"/>
      <c r="PYK36" s="516"/>
      <c r="PYL36" s="516"/>
      <c r="PYM36" s="516"/>
      <c r="PYN36" s="516"/>
      <c r="PYO36" s="516"/>
      <c r="PYP36" s="516"/>
      <c r="PYQ36" s="516"/>
      <c r="PYR36" s="516"/>
      <c r="PYS36" s="516"/>
      <c r="PYT36" s="516"/>
      <c r="PYU36" s="516"/>
      <c r="PYV36" s="516"/>
      <c r="PYW36" s="516"/>
      <c r="PYX36" s="516"/>
      <c r="PYY36" s="516"/>
      <c r="PYZ36" s="516"/>
      <c r="PZA36" s="516"/>
      <c r="PZB36" s="516"/>
      <c r="PZC36" s="516"/>
      <c r="PZD36" s="516"/>
      <c r="PZE36" s="516"/>
      <c r="PZF36" s="516"/>
      <c r="PZG36" s="516"/>
      <c r="PZH36" s="516"/>
      <c r="PZI36" s="516"/>
      <c r="PZJ36" s="516"/>
      <c r="PZK36" s="516"/>
      <c r="PZL36" s="516"/>
      <c r="PZM36" s="516"/>
      <c r="PZN36" s="516"/>
      <c r="PZO36" s="516"/>
      <c r="PZP36" s="516"/>
      <c r="PZQ36" s="516"/>
      <c r="PZR36" s="516"/>
      <c r="PZS36" s="516"/>
      <c r="PZT36" s="516"/>
      <c r="PZU36" s="516"/>
      <c r="PZV36" s="516"/>
      <c r="PZW36" s="516"/>
      <c r="PZX36" s="516"/>
      <c r="PZY36" s="516"/>
      <c r="PZZ36" s="516"/>
      <c r="QAA36" s="516"/>
      <c r="QAB36" s="516"/>
      <c r="QAC36" s="516"/>
      <c r="QAD36" s="516"/>
      <c r="QAE36" s="516"/>
      <c r="QAF36" s="516"/>
      <c r="QAG36" s="516"/>
      <c r="QAH36" s="516"/>
      <c r="QAI36" s="516"/>
      <c r="QAJ36" s="516"/>
      <c r="QAK36" s="516"/>
      <c r="QAL36" s="516"/>
      <c r="QAM36" s="516"/>
      <c r="QAN36" s="516"/>
      <c r="QAO36" s="516"/>
      <c r="QAP36" s="516"/>
      <c r="QAQ36" s="516"/>
      <c r="QAR36" s="516"/>
      <c r="QAS36" s="516"/>
      <c r="QAT36" s="516"/>
      <c r="QAU36" s="516"/>
      <c r="QAV36" s="516"/>
      <c r="QAW36" s="516"/>
      <c r="QAX36" s="516"/>
      <c r="QAY36" s="516"/>
      <c r="QAZ36" s="516"/>
      <c r="QBA36" s="516"/>
      <c r="QBB36" s="516"/>
      <c r="QBC36" s="516"/>
      <c r="QBD36" s="516"/>
      <c r="QBE36" s="516"/>
      <c r="QBF36" s="516"/>
      <c r="QBG36" s="516"/>
      <c r="QBH36" s="516"/>
      <c r="QBI36" s="516"/>
      <c r="QBJ36" s="516"/>
      <c r="QBK36" s="516"/>
      <c r="QBL36" s="516"/>
      <c r="QBM36" s="516"/>
      <c r="QBN36" s="516"/>
      <c r="QBO36" s="516"/>
      <c r="QBP36" s="516"/>
      <c r="QBQ36" s="516"/>
      <c r="QBR36" s="516"/>
      <c r="QBS36" s="516"/>
      <c r="QBT36" s="516"/>
      <c r="QBU36" s="516"/>
      <c r="QBV36" s="516"/>
      <c r="QBW36" s="516"/>
      <c r="QBX36" s="516"/>
      <c r="QBY36" s="516"/>
      <c r="QBZ36" s="516"/>
      <c r="QCA36" s="516"/>
      <c r="QCB36" s="516"/>
      <c r="QCC36" s="516"/>
      <c r="QCD36" s="516"/>
      <c r="QCE36" s="516"/>
      <c r="QCF36" s="516"/>
      <c r="QCG36" s="516"/>
      <c r="QCH36" s="516"/>
      <c r="QCI36" s="516"/>
      <c r="QCJ36" s="516"/>
      <c r="QCK36" s="516"/>
      <c r="QCL36" s="516"/>
      <c r="QCM36" s="516"/>
      <c r="QCN36" s="516"/>
      <c r="QCO36" s="516"/>
      <c r="QCP36" s="516"/>
      <c r="QCQ36" s="516"/>
      <c r="QCR36" s="516"/>
      <c r="QCS36" s="516"/>
      <c r="QCT36" s="516"/>
      <c r="QCU36" s="516"/>
      <c r="QCV36" s="516"/>
      <c r="QCW36" s="516"/>
      <c r="QCX36" s="516"/>
      <c r="QCY36" s="516"/>
      <c r="QCZ36" s="516"/>
      <c r="QDA36" s="516"/>
      <c r="QDB36" s="516"/>
      <c r="QDC36" s="516"/>
      <c r="QDD36" s="516"/>
      <c r="QDE36" s="516"/>
      <c r="QDF36" s="516"/>
      <c r="QDG36" s="516"/>
      <c r="QDH36" s="516"/>
      <c r="QDI36" s="516"/>
      <c r="QDJ36" s="516"/>
      <c r="QDK36" s="516"/>
      <c r="QDL36" s="516"/>
      <c r="QDM36" s="516"/>
      <c r="QDN36" s="516"/>
      <c r="QDO36" s="516"/>
      <c r="QDP36" s="516"/>
      <c r="QDQ36" s="516"/>
      <c r="QDR36" s="516"/>
      <c r="QDS36" s="516"/>
      <c r="QDT36" s="516"/>
      <c r="QDU36" s="516"/>
      <c r="QDV36" s="516"/>
      <c r="QDW36" s="516"/>
      <c r="QDX36" s="516"/>
      <c r="QDY36" s="516"/>
      <c r="QDZ36" s="516"/>
      <c r="QEA36" s="516"/>
      <c r="QEB36" s="516"/>
      <c r="QEC36" s="516"/>
      <c r="QED36" s="516"/>
      <c r="QEE36" s="516"/>
      <c r="QEF36" s="516"/>
      <c r="QEG36" s="516"/>
      <c r="QEH36" s="516"/>
      <c r="QEI36" s="516"/>
      <c r="QEJ36" s="516"/>
      <c r="QEK36" s="516"/>
      <c r="QEL36" s="516"/>
      <c r="QEM36" s="516"/>
      <c r="QEN36" s="516"/>
      <c r="QEO36" s="516"/>
      <c r="QEP36" s="516"/>
      <c r="QEQ36" s="516"/>
      <c r="QER36" s="516"/>
      <c r="QES36" s="516"/>
      <c r="QET36" s="516"/>
      <c r="QEU36" s="516"/>
      <c r="QEV36" s="516"/>
      <c r="QEW36" s="516"/>
      <c r="QEX36" s="516"/>
      <c r="QEY36" s="516"/>
      <c r="QEZ36" s="516"/>
      <c r="QFA36" s="516"/>
      <c r="QFB36" s="516"/>
      <c r="QFC36" s="516"/>
      <c r="QFD36" s="516"/>
      <c r="QFE36" s="516"/>
      <c r="QFF36" s="516"/>
      <c r="QFG36" s="516"/>
      <c r="QFH36" s="516"/>
      <c r="QFI36" s="516"/>
      <c r="QFJ36" s="516"/>
      <c r="QFK36" s="516"/>
      <c r="QFL36" s="516"/>
      <c r="QFM36" s="516"/>
      <c r="QFN36" s="516"/>
      <c r="QFO36" s="516"/>
      <c r="QFP36" s="516"/>
      <c r="QFQ36" s="516"/>
      <c r="QFR36" s="516"/>
      <c r="QFS36" s="516"/>
      <c r="QFT36" s="516"/>
      <c r="QFU36" s="516"/>
      <c r="QFV36" s="516"/>
      <c r="QFW36" s="516"/>
      <c r="QFX36" s="516"/>
      <c r="QFY36" s="516"/>
      <c r="QFZ36" s="516"/>
      <c r="QGA36" s="516"/>
      <c r="QGB36" s="516"/>
      <c r="QGC36" s="516"/>
      <c r="QGD36" s="516"/>
      <c r="QGE36" s="516"/>
      <c r="QGF36" s="516"/>
      <c r="QGG36" s="516"/>
      <c r="QGH36" s="516"/>
      <c r="QGI36" s="516"/>
      <c r="QGJ36" s="516"/>
      <c r="QGK36" s="516"/>
      <c r="QGL36" s="516"/>
      <c r="QGM36" s="516"/>
      <c r="QGN36" s="516"/>
      <c r="QGO36" s="516"/>
      <c r="QGP36" s="516"/>
      <c r="QGQ36" s="516"/>
      <c r="QGR36" s="516"/>
      <c r="QGS36" s="516"/>
      <c r="QGT36" s="516"/>
      <c r="QGU36" s="516"/>
      <c r="QGV36" s="516"/>
      <c r="QGW36" s="516"/>
      <c r="QGX36" s="516"/>
      <c r="QGY36" s="516"/>
      <c r="QGZ36" s="516"/>
      <c r="QHA36" s="516"/>
      <c r="QHB36" s="516"/>
      <c r="QHC36" s="516"/>
      <c r="QHD36" s="516"/>
      <c r="QHE36" s="516"/>
      <c r="QHF36" s="516"/>
      <c r="QHG36" s="516"/>
      <c r="QHH36" s="516"/>
      <c r="QHI36" s="516"/>
      <c r="QHJ36" s="516"/>
      <c r="QHK36" s="516"/>
      <c r="QHL36" s="516"/>
      <c r="QHM36" s="516"/>
      <c r="QHN36" s="516"/>
      <c r="QHO36" s="516"/>
      <c r="QHP36" s="516"/>
      <c r="QHQ36" s="516"/>
      <c r="QHR36" s="516"/>
      <c r="QHS36" s="516"/>
      <c r="QHT36" s="516"/>
      <c r="QHU36" s="516"/>
      <c r="QHV36" s="516"/>
      <c r="QHW36" s="516"/>
      <c r="QHX36" s="516"/>
      <c r="QHY36" s="516"/>
      <c r="QHZ36" s="516"/>
      <c r="QIA36" s="516"/>
      <c r="QIB36" s="516"/>
      <c r="QIC36" s="516"/>
      <c r="QID36" s="516"/>
      <c r="QIE36" s="516"/>
      <c r="QIF36" s="516"/>
      <c r="QIG36" s="516"/>
      <c r="QIH36" s="516"/>
      <c r="QII36" s="516"/>
      <c r="QIJ36" s="516"/>
      <c r="QIK36" s="516"/>
      <c r="QIL36" s="516"/>
      <c r="QIM36" s="516"/>
      <c r="QIN36" s="516"/>
      <c r="QIO36" s="516"/>
      <c r="QIP36" s="516"/>
      <c r="QIQ36" s="516"/>
      <c r="QIR36" s="516"/>
      <c r="QIS36" s="516"/>
      <c r="QIT36" s="516"/>
      <c r="QIU36" s="516"/>
      <c r="QIV36" s="516"/>
      <c r="QIW36" s="516"/>
      <c r="QIX36" s="516"/>
      <c r="QIY36" s="516"/>
      <c r="QIZ36" s="516"/>
      <c r="QJA36" s="516"/>
      <c r="QJB36" s="516"/>
      <c r="QJC36" s="516"/>
      <c r="QJD36" s="516"/>
      <c r="QJE36" s="516"/>
      <c r="QJF36" s="516"/>
      <c r="QJG36" s="516"/>
      <c r="QJH36" s="516"/>
      <c r="QJI36" s="516"/>
      <c r="QJJ36" s="516"/>
      <c r="QJK36" s="516"/>
      <c r="QJL36" s="516"/>
      <c r="QJM36" s="516"/>
      <c r="QJN36" s="516"/>
      <c r="QJO36" s="516"/>
      <c r="QJP36" s="516"/>
      <c r="QJQ36" s="516"/>
      <c r="QJR36" s="516"/>
      <c r="QJS36" s="516"/>
      <c r="QJT36" s="516"/>
      <c r="QJU36" s="516"/>
      <c r="QJV36" s="516"/>
      <c r="QJW36" s="516"/>
      <c r="QJX36" s="516"/>
      <c r="QJY36" s="516"/>
      <c r="QJZ36" s="516"/>
      <c r="QKA36" s="516"/>
      <c r="QKB36" s="516"/>
      <c r="QKC36" s="516"/>
      <c r="QKD36" s="516"/>
      <c r="QKE36" s="516"/>
      <c r="QKF36" s="516"/>
      <c r="QKG36" s="516"/>
      <c r="QKH36" s="516"/>
      <c r="QKI36" s="516"/>
      <c r="QKJ36" s="516"/>
      <c r="QKK36" s="516"/>
      <c r="QKL36" s="516"/>
      <c r="QKM36" s="516"/>
      <c r="QKN36" s="516"/>
      <c r="QKO36" s="516"/>
      <c r="QKP36" s="516"/>
      <c r="QKQ36" s="516"/>
      <c r="QKR36" s="516"/>
      <c r="QKS36" s="516"/>
      <c r="QKT36" s="516"/>
      <c r="QKU36" s="516"/>
      <c r="QKV36" s="516"/>
      <c r="QKW36" s="516"/>
      <c r="QKX36" s="516"/>
      <c r="QKY36" s="516"/>
      <c r="QKZ36" s="516"/>
      <c r="QLA36" s="516"/>
      <c r="QLB36" s="516"/>
      <c r="QLC36" s="516"/>
      <c r="QLD36" s="516"/>
      <c r="QLE36" s="516"/>
      <c r="QLF36" s="516"/>
      <c r="QLG36" s="516"/>
      <c r="QLH36" s="516"/>
      <c r="QLI36" s="516"/>
      <c r="QLJ36" s="516"/>
      <c r="QLK36" s="516"/>
      <c r="QLL36" s="516"/>
      <c r="QLM36" s="516"/>
      <c r="QLN36" s="516"/>
      <c r="QLO36" s="516"/>
      <c r="QLP36" s="516"/>
      <c r="QLQ36" s="516"/>
      <c r="QLR36" s="516"/>
      <c r="QLS36" s="516"/>
      <c r="QLT36" s="516"/>
      <c r="QLU36" s="516"/>
      <c r="QLV36" s="516"/>
      <c r="QLW36" s="516"/>
      <c r="QLX36" s="516"/>
      <c r="QLY36" s="516"/>
      <c r="QLZ36" s="516"/>
      <c r="QMA36" s="516"/>
      <c r="QMB36" s="516"/>
      <c r="QMC36" s="516"/>
      <c r="QMD36" s="516"/>
      <c r="QME36" s="516"/>
      <c r="QMF36" s="516"/>
      <c r="QMG36" s="516"/>
      <c r="QMH36" s="516"/>
      <c r="QMI36" s="516"/>
      <c r="QMJ36" s="516"/>
      <c r="QMK36" s="516"/>
      <c r="QML36" s="516"/>
      <c r="QMM36" s="516"/>
      <c r="QMN36" s="516"/>
      <c r="QMO36" s="516"/>
      <c r="QMP36" s="516"/>
      <c r="QMQ36" s="516"/>
      <c r="QMR36" s="516"/>
      <c r="QMS36" s="516"/>
      <c r="QMT36" s="516"/>
      <c r="QMU36" s="516"/>
      <c r="QMV36" s="516"/>
      <c r="QMW36" s="516"/>
      <c r="QMX36" s="516"/>
      <c r="QMY36" s="516"/>
      <c r="QMZ36" s="516"/>
      <c r="QNA36" s="516"/>
      <c r="QNB36" s="516"/>
      <c r="QNC36" s="516"/>
      <c r="QND36" s="516"/>
      <c r="QNE36" s="516"/>
      <c r="QNF36" s="516"/>
      <c r="QNG36" s="516"/>
      <c r="QNH36" s="516"/>
      <c r="QNI36" s="516"/>
      <c r="QNJ36" s="516"/>
      <c r="QNK36" s="516"/>
      <c r="QNL36" s="516"/>
      <c r="QNM36" s="516"/>
      <c r="QNN36" s="516"/>
      <c r="QNO36" s="516"/>
      <c r="QNP36" s="516"/>
      <c r="QNQ36" s="516"/>
      <c r="QNR36" s="516"/>
      <c r="QNS36" s="516"/>
      <c r="QNT36" s="516"/>
      <c r="QNU36" s="516"/>
      <c r="QNV36" s="516"/>
      <c r="QNW36" s="516"/>
      <c r="QNX36" s="516"/>
      <c r="QNY36" s="516"/>
      <c r="QNZ36" s="516"/>
      <c r="QOA36" s="516"/>
      <c r="QOB36" s="516"/>
      <c r="QOC36" s="516"/>
      <c r="QOD36" s="516"/>
      <c r="QOE36" s="516"/>
      <c r="QOF36" s="516"/>
      <c r="QOG36" s="516"/>
      <c r="QOH36" s="516"/>
      <c r="QOI36" s="516"/>
      <c r="QOJ36" s="516"/>
      <c r="QOK36" s="516"/>
      <c r="QOL36" s="516"/>
      <c r="QOM36" s="516"/>
      <c r="QON36" s="516"/>
      <c r="QOO36" s="516"/>
      <c r="QOP36" s="516"/>
      <c r="QOQ36" s="516"/>
      <c r="QOR36" s="516"/>
      <c r="QOS36" s="516"/>
      <c r="QOT36" s="516"/>
      <c r="QOU36" s="516"/>
      <c r="QOV36" s="516"/>
      <c r="QOW36" s="516"/>
      <c r="QOX36" s="516"/>
      <c r="QOY36" s="516"/>
      <c r="QOZ36" s="516"/>
      <c r="QPA36" s="516"/>
      <c r="QPB36" s="516"/>
      <c r="QPC36" s="516"/>
      <c r="QPD36" s="516"/>
      <c r="QPE36" s="516"/>
      <c r="QPF36" s="516"/>
      <c r="QPG36" s="516"/>
      <c r="QPH36" s="516"/>
      <c r="QPI36" s="516"/>
      <c r="QPJ36" s="516"/>
      <c r="QPK36" s="516"/>
      <c r="QPL36" s="516"/>
      <c r="QPM36" s="516"/>
      <c r="QPN36" s="516"/>
      <c r="QPO36" s="516"/>
      <c r="QPP36" s="516"/>
      <c r="QPQ36" s="516"/>
      <c r="QPR36" s="516"/>
      <c r="QPS36" s="516"/>
      <c r="QPT36" s="516"/>
      <c r="QPU36" s="516"/>
      <c r="QPV36" s="516"/>
      <c r="QPW36" s="516"/>
      <c r="QPX36" s="516"/>
      <c r="QPY36" s="516"/>
      <c r="QPZ36" s="516"/>
      <c r="QQA36" s="516"/>
      <c r="QQB36" s="516"/>
      <c r="QQC36" s="516"/>
      <c r="QQD36" s="516"/>
      <c r="QQE36" s="516"/>
      <c r="QQF36" s="516"/>
      <c r="QQG36" s="516"/>
      <c r="QQH36" s="516"/>
      <c r="QQI36" s="516"/>
      <c r="QQJ36" s="516"/>
      <c r="QQK36" s="516"/>
      <c r="QQL36" s="516"/>
      <c r="QQM36" s="516"/>
      <c r="QQN36" s="516"/>
      <c r="QQO36" s="516"/>
      <c r="QQP36" s="516"/>
      <c r="QQQ36" s="516"/>
      <c r="QQR36" s="516"/>
      <c r="QQS36" s="516"/>
      <c r="QQT36" s="516"/>
      <c r="QQU36" s="516"/>
      <c r="QQV36" s="516"/>
      <c r="QQW36" s="516"/>
      <c r="QQX36" s="516"/>
      <c r="QQY36" s="516"/>
      <c r="QQZ36" s="516"/>
      <c r="QRA36" s="516"/>
      <c r="QRB36" s="516"/>
      <c r="QRC36" s="516"/>
      <c r="QRD36" s="516"/>
      <c r="QRE36" s="516"/>
      <c r="QRF36" s="516"/>
      <c r="QRG36" s="516"/>
      <c r="QRH36" s="516"/>
      <c r="QRI36" s="516"/>
      <c r="QRJ36" s="516"/>
      <c r="QRK36" s="516"/>
      <c r="QRL36" s="516"/>
      <c r="QRM36" s="516"/>
      <c r="QRN36" s="516"/>
      <c r="QRO36" s="516"/>
      <c r="QRP36" s="516"/>
      <c r="QRQ36" s="516"/>
      <c r="QRR36" s="516"/>
      <c r="QRS36" s="516"/>
      <c r="QRT36" s="516"/>
      <c r="QRU36" s="516"/>
      <c r="QRV36" s="516"/>
      <c r="QRW36" s="516"/>
      <c r="QRX36" s="516"/>
      <c r="QRY36" s="516"/>
      <c r="QRZ36" s="516"/>
      <c r="QSA36" s="516"/>
      <c r="QSB36" s="516"/>
      <c r="QSC36" s="516"/>
      <c r="QSD36" s="516"/>
      <c r="QSE36" s="516"/>
      <c r="QSF36" s="516"/>
      <c r="QSG36" s="516"/>
      <c r="QSH36" s="516"/>
      <c r="QSI36" s="516"/>
      <c r="QSJ36" s="516"/>
      <c r="QSK36" s="516"/>
      <c r="QSL36" s="516"/>
      <c r="QSM36" s="516"/>
      <c r="QSN36" s="516"/>
      <c r="QSO36" s="516"/>
      <c r="QSP36" s="516"/>
      <c r="QSQ36" s="516"/>
      <c r="QSR36" s="516"/>
      <c r="QSS36" s="516"/>
      <c r="QST36" s="516"/>
      <c r="QSU36" s="516"/>
      <c r="QSV36" s="516"/>
      <c r="QSW36" s="516"/>
      <c r="QSX36" s="516"/>
      <c r="QSY36" s="516"/>
      <c r="QSZ36" s="516"/>
      <c r="QTA36" s="516"/>
      <c r="QTB36" s="516"/>
      <c r="QTC36" s="516"/>
      <c r="QTD36" s="516"/>
      <c r="QTE36" s="516"/>
      <c r="QTF36" s="516"/>
      <c r="QTG36" s="516"/>
      <c r="QTH36" s="516"/>
      <c r="QTI36" s="516"/>
      <c r="QTJ36" s="516"/>
      <c r="QTK36" s="516"/>
      <c r="QTL36" s="516"/>
      <c r="QTM36" s="516"/>
      <c r="QTN36" s="516"/>
      <c r="QTO36" s="516"/>
      <c r="QTP36" s="516"/>
      <c r="QTQ36" s="516"/>
      <c r="QTR36" s="516"/>
      <c r="QTS36" s="516"/>
      <c r="QTT36" s="516"/>
      <c r="QTU36" s="516"/>
      <c r="QTV36" s="516"/>
      <c r="QTW36" s="516"/>
      <c r="QTX36" s="516"/>
      <c r="QTY36" s="516"/>
      <c r="QTZ36" s="516"/>
      <c r="QUA36" s="516"/>
      <c r="QUB36" s="516"/>
      <c r="QUC36" s="516"/>
      <c r="QUD36" s="516"/>
      <c r="QUE36" s="516"/>
      <c r="QUF36" s="516"/>
      <c r="QUG36" s="516"/>
      <c r="QUH36" s="516"/>
      <c r="QUI36" s="516"/>
      <c r="QUJ36" s="516"/>
      <c r="QUK36" s="516"/>
      <c r="QUL36" s="516"/>
      <c r="QUM36" s="516"/>
      <c r="QUN36" s="516"/>
      <c r="QUO36" s="516"/>
      <c r="QUP36" s="516"/>
      <c r="QUQ36" s="516"/>
      <c r="QUR36" s="516"/>
      <c r="QUS36" s="516"/>
      <c r="QUT36" s="516"/>
      <c r="QUU36" s="516"/>
      <c r="QUV36" s="516"/>
      <c r="QUW36" s="516"/>
      <c r="QUX36" s="516"/>
      <c r="QUY36" s="516"/>
      <c r="QUZ36" s="516"/>
      <c r="QVA36" s="516"/>
      <c r="QVB36" s="516"/>
      <c r="QVC36" s="516"/>
      <c r="QVD36" s="516"/>
      <c r="QVE36" s="516"/>
      <c r="QVF36" s="516"/>
      <c r="QVG36" s="516"/>
      <c r="QVH36" s="516"/>
      <c r="QVI36" s="516"/>
      <c r="QVJ36" s="516"/>
      <c r="QVK36" s="516"/>
      <c r="QVL36" s="516"/>
      <c r="QVM36" s="516"/>
      <c r="QVN36" s="516"/>
      <c r="QVO36" s="516"/>
      <c r="QVP36" s="516"/>
      <c r="QVQ36" s="516"/>
      <c r="QVR36" s="516"/>
      <c r="QVS36" s="516"/>
      <c r="QVT36" s="516"/>
      <c r="QVU36" s="516"/>
      <c r="QVV36" s="516"/>
      <c r="QVW36" s="516"/>
      <c r="QVX36" s="516"/>
      <c r="QVY36" s="516"/>
      <c r="QVZ36" s="516"/>
      <c r="QWA36" s="516"/>
      <c r="QWB36" s="516"/>
      <c r="QWC36" s="516"/>
      <c r="QWD36" s="516"/>
      <c r="QWE36" s="516"/>
      <c r="QWF36" s="516"/>
      <c r="QWG36" s="516"/>
      <c r="QWH36" s="516"/>
      <c r="QWI36" s="516"/>
      <c r="QWJ36" s="516"/>
      <c r="QWK36" s="516"/>
      <c r="QWL36" s="516"/>
      <c r="QWM36" s="516"/>
      <c r="QWN36" s="516"/>
      <c r="QWO36" s="516"/>
      <c r="QWP36" s="516"/>
      <c r="QWQ36" s="516"/>
      <c r="QWR36" s="516"/>
      <c r="QWS36" s="516"/>
      <c r="QWT36" s="516"/>
      <c r="QWU36" s="516"/>
      <c r="QWV36" s="516"/>
      <c r="QWW36" s="516"/>
      <c r="QWX36" s="516"/>
      <c r="QWY36" s="516"/>
      <c r="QWZ36" s="516"/>
      <c r="QXA36" s="516"/>
      <c r="QXB36" s="516"/>
      <c r="QXC36" s="516"/>
      <c r="QXD36" s="516"/>
      <c r="QXE36" s="516"/>
      <c r="QXF36" s="516"/>
      <c r="QXG36" s="516"/>
      <c r="QXH36" s="516"/>
      <c r="QXI36" s="516"/>
      <c r="QXJ36" s="516"/>
      <c r="QXK36" s="516"/>
      <c r="QXL36" s="516"/>
      <c r="QXM36" s="516"/>
      <c r="QXN36" s="516"/>
      <c r="QXO36" s="516"/>
      <c r="QXP36" s="516"/>
      <c r="QXQ36" s="516"/>
      <c r="QXR36" s="516"/>
      <c r="QXS36" s="516"/>
      <c r="QXT36" s="516"/>
      <c r="QXU36" s="516"/>
      <c r="QXV36" s="516"/>
      <c r="QXW36" s="516"/>
      <c r="QXX36" s="516"/>
      <c r="QXY36" s="516"/>
      <c r="QXZ36" s="516"/>
      <c r="QYA36" s="516"/>
      <c r="QYB36" s="516"/>
      <c r="QYC36" s="516"/>
      <c r="QYD36" s="516"/>
      <c r="QYE36" s="516"/>
      <c r="QYF36" s="516"/>
      <c r="QYG36" s="516"/>
      <c r="QYH36" s="516"/>
      <c r="QYI36" s="516"/>
      <c r="QYJ36" s="516"/>
      <c r="QYK36" s="516"/>
      <c r="QYL36" s="516"/>
      <c r="QYM36" s="516"/>
      <c r="QYN36" s="516"/>
      <c r="QYO36" s="516"/>
      <c r="QYP36" s="516"/>
      <c r="QYQ36" s="516"/>
      <c r="QYR36" s="516"/>
      <c r="QYS36" s="516"/>
      <c r="QYT36" s="516"/>
      <c r="QYU36" s="516"/>
      <c r="QYV36" s="516"/>
      <c r="QYW36" s="516"/>
      <c r="QYX36" s="516"/>
      <c r="QYY36" s="516"/>
      <c r="QYZ36" s="516"/>
      <c r="QZA36" s="516"/>
      <c r="QZB36" s="516"/>
      <c r="QZC36" s="516"/>
      <c r="QZD36" s="516"/>
      <c r="QZE36" s="516"/>
      <c r="QZF36" s="516"/>
      <c r="QZG36" s="516"/>
      <c r="QZH36" s="516"/>
      <c r="QZI36" s="516"/>
      <c r="QZJ36" s="516"/>
      <c r="QZK36" s="516"/>
      <c r="QZL36" s="516"/>
      <c r="QZM36" s="516"/>
      <c r="QZN36" s="516"/>
      <c r="QZO36" s="516"/>
      <c r="QZP36" s="516"/>
      <c r="QZQ36" s="516"/>
      <c r="QZR36" s="516"/>
      <c r="QZS36" s="516"/>
      <c r="QZT36" s="516"/>
      <c r="QZU36" s="516"/>
      <c r="QZV36" s="516"/>
      <c r="QZW36" s="516"/>
      <c r="QZX36" s="516"/>
      <c r="QZY36" s="516"/>
      <c r="QZZ36" s="516"/>
      <c r="RAA36" s="516"/>
      <c r="RAB36" s="516"/>
      <c r="RAC36" s="516"/>
      <c r="RAD36" s="516"/>
      <c r="RAE36" s="516"/>
      <c r="RAF36" s="516"/>
      <c r="RAG36" s="516"/>
      <c r="RAH36" s="516"/>
      <c r="RAI36" s="516"/>
      <c r="RAJ36" s="516"/>
      <c r="RAK36" s="516"/>
      <c r="RAL36" s="516"/>
      <c r="RAM36" s="516"/>
      <c r="RAN36" s="516"/>
      <c r="RAO36" s="516"/>
      <c r="RAP36" s="516"/>
      <c r="RAQ36" s="516"/>
      <c r="RAR36" s="516"/>
      <c r="RAS36" s="516"/>
      <c r="RAT36" s="516"/>
      <c r="RAU36" s="516"/>
      <c r="RAV36" s="516"/>
      <c r="RAW36" s="516"/>
      <c r="RAX36" s="516"/>
      <c r="RAY36" s="516"/>
      <c r="RAZ36" s="516"/>
      <c r="RBA36" s="516"/>
      <c r="RBB36" s="516"/>
      <c r="RBC36" s="516"/>
      <c r="RBD36" s="516"/>
      <c r="RBE36" s="516"/>
      <c r="RBF36" s="516"/>
      <c r="RBG36" s="516"/>
      <c r="RBH36" s="516"/>
      <c r="RBI36" s="516"/>
      <c r="RBJ36" s="516"/>
      <c r="RBK36" s="516"/>
      <c r="RBL36" s="516"/>
      <c r="RBM36" s="516"/>
      <c r="RBN36" s="516"/>
      <c r="RBO36" s="516"/>
      <c r="RBP36" s="516"/>
      <c r="RBQ36" s="516"/>
      <c r="RBR36" s="516"/>
      <c r="RBS36" s="516"/>
      <c r="RBT36" s="516"/>
      <c r="RBU36" s="516"/>
      <c r="RBV36" s="516"/>
      <c r="RBW36" s="516"/>
      <c r="RBX36" s="516"/>
      <c r="RBY36" s="516"/>
      <c r="RBZ36" s="516"/>
      <c r="RCA36" s="516"/>
      <c r="RCB36" s="516"/>
      <c r="RCC36" s="516"/>
      <c r="RCD36" s="516"/>
      <c r="RCE36" s="516"/>
      <c r="RCF36" s="516"/>
      <c r="RCG36" s="516"/>
      <c r="RCH36" s="516"/>
      <c r="RCI36" s="516"/>
      <c r="RCJ36" s="516"/>
      <c r="RCK36" s="516"/>
      <c r="RCL36" s="516"/>
      <c r="RCM36" s="516"/>
      <c r="RCN36" s="516"/>
      <c r="RCO36" s="516"/>
      <c r="RCP36" s="516"/>
      <c r="RCQ36" s="516"/>
      <c r="RCR36" s="516"/>
      <c r="RCS36" s="516"/>
      <c r="RCT36" s="516"/>
      <c r="RCU36" s="516"/>
      <c r="RCV36" s="516"/>
      <c r="RCW36" s="516"/>
      <c r="RCX36" s="516"/>
      <c r="RCY36" s="516"/>
      <c r="RCZ36" s="516"/>
      <c r="RDA36" s="516"/>
      <c r="RDB36" s="516"/>
      <c r="RDC36" s="516"/>
      <c r="RDD36" s="516"/>
      <c r="RDE36" s="516"/>
      <c r="RDF36" s="516"/>
      <c r="RDG36" s="516"/>
      <c r="RDH36" s="516"/>
      <c r="RDI36" s="516"/>
      <c r="RDJ36" s="516"/>
      <c r="RDK36" s="516"/>
      <c r="RDL36" s="516"/>
      <c r="RDM36" s="516"/>
      <c r="RDN36" s="516"/>
      <c r="RDO36" s="516"/>
      <c r="RDP36" s="516"/>
      <c r="RDQ36" s="516"/>
      <c r="RDR36" s="516"/>
      <c r="RDS36" s="516"/>
      <c r="RDT36" s="516"/>
      <c r="RDU36" s="516"/>
      <c r="RDV36" s="516"/>
      <c r="RDW36" s="516"/>
      <c r="RDX36" s="516"/>
      <c r="RDY36" s="516"/>
      <c r="RDZ36" s="516"/>
      <c r="REA36" s="516"/>
      <c r="REB36" s="516"/>
      <c r="REC36" s="516"/>
      <c r="RED36" s="516"/>
      <c r="REE36" s="516"/>
      <c r="REF36" s="516"/>
      <c r="REG36" s="516"/>
      <c r="REH36" s="516"/>
      <c r="REI36" s="516"/>
      <c r="REJ36" s="516"/>
      <c r="REK36" s="516"/>
      <c r="REL36" s="516"/>
      <c r="REM36" s="516"/>
      <c r="REN36" s="516"/>
      <c r="REO36" s="516"/>
      <c r="REP36" s="516"/>
      <c r="REQ36" s="516"/>
      <c r="RER36" s="516"/>
      <c r="RES36" s="516"/>
      <c r="RET36" s="516"/>
      <c r="REU36" s="516"/>
      <c r="REV36" s="516"/>
      <c r="REW36" s="516"/>
      <c r="REX36" s="516"/>
      <c r="REY36" s="516"/>
      <c r="REZ36" s="516"/>
      <c r="RFA36" s="516"/>
      <c r="RFB36" s="516"/>
      <c r="RFC36" s="516"/>
      <c r="RFD36" s="516"/>
      <c r="RFE36" s="516"/>
      <c r="RFF36" s="516"/>
      <c r="RFG36" s="516"/>
      <c r="RFH36" s="516"/>
      <c r="RFI36" s="516"/>
      <c r="RFJ36" s="516"/>
      <c r="RFK36" s="516"/>
      <c r="RFL36" s="516"/>
      <c r="RFM36" s="516"/>
      <c r="RFN36" s="516"/>
      <c r="RFO36" s="516"/>
      <c r="RFP36" s="516"/>
      <c r="RFQ36" s="516"/>
      <c r="RFR36" s="516"/>
      <c r="RFS36" s="516"/>
      <c r="RFT36" s="516"/>
      <c r="RFU36" s="516"/>
      <c r="RFV36" s="516"/>
      <c r="RFW36" s="516"/>
      <c r="RFX36" s="516"/>
      <c r="RFY36" s="516"/>
      <c r="RFZ36" s="516"/>
      <c r="RGA36" s="516"/>
      <c r="RGB36" s="516"/>
      <c r="RGC36" s="516"/>
      <c r="RGD36" s="516"/>
      <c r="RGE36" s="516"/>
      <c r="RGF36" s="516"/>
      <c r="RGG36" s="516"/>
      <c r="RGH36" s="516"/>
      <c r="RGI36" s="516"/>
      <c r="RGJ36" s="516"/>
      <c r="RGK36" s="516"/>
      <c r="RGL36" s="516"/>
      <c r="RGM36" s="516"/>
      <c r="RGN36" s="516"/>
      <c r="RGO36" s="516"/>
      <c r="RGP36" s="516"/>
      <c r="RGQ36" s="516"/>
      <c r="RGR36" s="516"/>
      <c r="RGS36" s="516"/>
      <c r="RGT36" s="516"/>
      <c r="RGU36" s="516"/>
      <c r="RGV36" s="516"/>
      <c r="RGW36" s="516"/>
      <c r="RGX36" s="516"/>
      <c r="RGY36" s="516"/>
      <c r="RGZ36" s="516"/>
      <c r="RHA36" s="516"/>
      <c r="RHB36" s="516"/>
      <c r="RHC36" s="516"/>
      <c r="RHD36" s="516"/>
      <c r="RHE36" s="516"/>
      <c r="RHF36" s="516"/>
      <c r="RHG36" s="516"/>
      <c r="RHH36" s="516"/>
      <c r="RHI36" s="516"/>
      <c r="RHJ36" s="516"/>
      <c r="RHK36" s="516"/>
      <c r="RHL36" s="516"/>
      <c r="RHM36" s="516"/>
      <c r="RHN36" s="516"/>
      <c r="RHO36" s="516"/>
      <c r="RHP36" s="516"/>
      <c r="RHQ36" s="516"/>
      <c r="RHR36" s="516"/>
      <c r="RHS36" s="516"/>
      <c r="RHT36" s="516"/>
      <c r="RHU36" s="516"/>
      <c r="RHV36" s="516"/>
      <c r="RHW36" s="516"/>
      <c r="RHX36" s="516"/>
      <c r="RHY36" s="516"/>
      <c r="RHZ36" s="516"/>
      <c r="RIA36" s="516"/>
      <c r="RIB36" s="516"/>
      <c r="RIC36" s="516"/>
      <c r="RID36" s="516"/>
      <c r="RIE36" s="516"/>
      <c r="RIF36" s="516"/>
      <c r="RIG36" s="516"/>
      <c r="RIH36" s="516"/>
      <c r="RII36" s="516"/>
      <c r="RIJ36" s="516"/>
      <c r="RIK36" s="516"/>
      <c r="RIL36" s="516"/>
      <c r="RIM36" s="516"/>
      <c r="RIN36" s="516"/>
      <c r="RIO36" s="516"/>
      <c r="RIP36" s="516"/>
      <c r="RIQ36" s="516"/>
      <c r="RIR36" s="516"/>
      <c r="RIS36" s="516"/>
      <c r="RIT36" s="516"/>
      <c r="RIU36" s="516"/>
      <c r="RIV36" s="516"/>
      <c r="RIW36" s="516"/>
      <c r="RIX36" s="516"/>
      <c r="RIY36" s="516"/>
      <c r="RIZ36" s="516"/>
      <c r="RJA36" s="516"/>
      <c r="RJB36" s="516"/>
      <c r="RJC36" s="516"/>
      <c r="RJD36" s="516"/>
      <c r="RJE36" s="516"/>
      <c r="RJF36" s="516"/>
      <c r="RJG36" s="516"/>
      <c r="RJH36" s="516"/>
      <c r="RJI36" s="516"/>
      <c r="RJJ36" s="516"/>
      <c r="RJK36" s="516"/>
      <c r="RJL36" s="516"/>
      <c r="RJM36" s="516"/>
      <c r="RJN36" s="516"/>
      <c r="RJO36" s="516"/>
      <c r="RJP36" s="516"/>
      <c r="RJQ36" s="516"/>
      <c r="RJR36" s="516"/>
      <c r="RJS36" s="516"/>
      <c r="RJT36" s="516"/>
      <c r="RJU36" s="516"/>
      <c r="RJV36" s="516"/>
      <c r="RJW36" s="516"/>
      <c r="RJX36" s="516"/>
      <c r="RJY36" s="516"/>
      <c r="RJZ36" s="516"/>
      <c r="RKA36" s="516"/>
      <c r="RKB36" s="516"/>
      <c r="RKC36" s="516"/>
      <c r="RKD36" s="516"/>
      <c r="RKE36" s="516"/>
      <c r="RKF36" s="516"/>
      <c r="RKG36" s="516"/>
      <c r="RKH36" s="516"/>
      <c r="RKI36" s="516"/>
      <c r="RKJ36" s="516"/>
      <c r="RKK36" s="516"/>
      <c r="RKL36" s="516"/>
      <c r="RKM36" s="516"/>
      <c r="RKN36" s="516"/>
      <c r="RKO36" s="516"/>
      <c r="RKP36" s="516"/>
      <c r="RKQ36" s="516"/>
      <c r="RKR36" s="516"/>
      <c r="RKS36" s="516"/>
      <c r="RKT36" s="516"/>
      <c r="RKU36" s="516"/>
      <c r="RKV36" s="516"/>
      <c r="RKW36" s="516"/>
      <c r="RKX36" s="516"/>
      <c r="RKY36" s="516"/>
      <c r="RKZ36" s="516"/>
      <c r="RLA36" s="516"/>
      <c r="RLB36" s="516"/>
      <c r="RLC36" s="516"/>
      <c r="RLD36" s="516"/>
      <c r="RLE36" s="516"/>
      <c r="RLF36" s="516"/>
      <c r="RLG36" s="516"/>
      <c r="RLH36" s="516"/>
      <c r="RLI36" s="516"/>
      <c r="RLJ36" s="516"/>
      <c r="RLK36" s="516"/>
      <c r="RLL36" s="516"/>
      <c r="RLM36" s="516"/>
      <c r="RLN36" s="516"/>
      <c r="RLO36" s="516"/>
      <c r="RLP36" s="516"/>
      <c r="RLQ36" s="516"/>
      <c r="RLR36" s="516"/>
      <c r="RLS36" s="516"/>
      <c r="RLT36" s="516"/>
      <c r="RLU36" s="516"/>
      <c r="RLV36" s="516"/>
      <c r="RLW36" s="516"/>
      <c r="RLX36" s="516"/>
      <c r="RLY36" s="516"/>
      <c r="RLZ36" s="516"/>
      <c r="RMA36" s="516"/>
      <c r="RMB36" s="516"/>
      <c r="RMC36" s="516"/>
      <c r="RMD36" s="516"/>
      <c r="RME36" s="516"/>
      <c r="RMF36" s="516"/>
      <c r="RMG36" s="516"/>
      <c r="RMH36" s="516"/>
      <c r="RMI36" s="516"/>
      <c r="RMJ36" s="516"/>
      <c r="RMK36" s="516"/>
      <c r="RML36" s="516"/>
      <c r="RMM36" s="516"/>
      <c r="RMN36" s="516"/>
      <c r="RMO36" s="516"/>
      <c r="RMP36" s="516"/>
      <c r="RMQ36" s="516"/>
      <c r="RMR36" s="516"/>
      <c r="RMS36" s="516"/>
      <c r="RMT36" s="516"/>
      <c r="RMU36" s="516"/>
      <c r="RMV36" s="516"/>
      <c r="RMW36" s="516"/>
      <c r="RMX36" s="516"/>
      <c r="RMY36" s="516"/>
      <c r="RMZ36" s="516"/>
      <c r="RNA36" s="516"/>
      <c r="RNB36" s="516"/>
      <c r="RNC36" s="516"/>
      <c r="RND36" s="516"/>
      <c r="RNE36" s="516"/>
      <c r="RNF36" s="516"/>
      <c r="RNG36" s="516"/>
      <c r="RNH36" s="516"/>
      <c r="RNI36" s="516"/>
      <c r="RNJ36" s="516"/>
      <c r="RNK36" s="516"/>
      <c r="RNL36" s="516"/>
      <c r="RNM36" s="516"/>
      <c r="RNN36" s="516"/>
      <c r="RNO36" s="516"/>
      <c r="RNP36" s="516"/>
      <c r="RNQ36" s="516"/>
      <c r="RNR36" s="516"/>
      <c r="RNS36" s="516"/>
      <c r="RNT36" s="516"/>
      <c r="RNU36" s="516"/>
      <c r="RNV36" s="516"/>
      <c r="RNW36" s="516"/>
      <c r="RNX36" s="516"/>
      <c r="RNY36" s="516"/>
      <c r="RNZ36" s="516"/>
      <c r="ROA36" s="516"/>
      <c r="ROB36" s="516"/>
      <c r="ROC36" s="516"/>
      <c r="ROD36" s="516"/>
      <c r="ROE36" s="516"/>
      <c r="ROF36" s="516"/>
      <c r="ROG36" s="516"/>
      <c r="ROH36" s="516"/>
      <c r="ROI36" s="516"/>
      <c r="ROJ36" s="516"/>
      <c r="ROK36" s="516"/>
      <c r="ROL36" s="516"/>
      <c r="ROM36" s="516"/>
      <c r="RON36" s="516"/>
      <c r="ROO36" s="516"/>
      <c r="ROP36" s="516"/>
      <c r="ROQ36" s="516"/>
      <c r="ROR36" s="516"/>
      <c r="ROS36" s="516"/>
      <c r="ROT36" s="516"/>
      <c r="ROU36" s="516"/>
      <c r="ROV36" s="516"/>
      <c r="ROW36" s="516"/>
      <c r="ROX36" s="516"/>
      <c r="ROY36" s="516"/>
      <c r="ROZ36" s="516"/>
      <c r="RPA36" s="516"/>
      <c r="RPB36" s="516"/>
      <c r="RPC36" s="516"/>
      <c r="RPD36" s="516"/>
      <c r="RPE36" s="516"/>
      <c r="RPF36" s="516"/>
      <c r="RPG36" s="516"/>
      <c r="RPH36" s="516"/>
      <c r="RPI36" s="516"/>
      <c r="RPJ36" s="516"/>
      <c r="RPK36" s="516"/>
      <c r="RPL36" s="516"/>
      <c r="RPM36" s="516"/>
      <c r="RPN36" s="516"/>
      <c r="RPO36" s="516"/>
      <c r="RPP36" s="516"/>
      <c r="RPQ36" s="516"/>
      <c r="RPR36" s="516"/>
      <c r="RPS36" s="516"/>
      <c r="RPT36" s="516"/>
      <c r="RPU36" s="516"/>
      <c r="RPV36" s="516"/>
      <c r="RPW36" s="516"/>
      <c r="RPX36" s="516"/>
      <c r="RPY36" s="516"/>
      <c r="RPZ36" s="516"/>
      <c r="RQA36" s="516"/>
      <c r="RQB36" s="516"/>
      <c r="RQC36" s="516"/>
      <c r="RQD36" s="516"/>
      <c r="RQE36" s="516"/>
      <c r="RQF36" s="516"/>
      <c r="RQG36" s="516"/>
      <c r="RQH36" s="516"/>
      <c r="RQI36" s="516"/>
      <c r="RQJ36" s="516"/>
      <c r="RQK36" s="516"/>
      <c r="RQL36" s="516"/>
      <c r="RQM36" s="516"/>
      <c r="RQN36" s="516"/>
      <c r="RQO36" s="516"/>
      <c r="RQP36" s="516"/>
      <c r="RQQ36" s="516"/>
      <c r="RQR36" s="516"/>
      <c r="RQS36" s="516"/>
      <c r="RQT36" s="516"/>
      <c r="RQU36" s="516"/>
      <c r="RQV36" s="516"/>
      <c r="RQW36" s="516"/>
      <c r="RQX36" s="516"/>
      <c r="RQY36" s="516"/>
      <c r="RQZ36" s="516"/>
      <c r="RRA36" s="516"/>
      <c r="RRB36" s="516"/>
      <c r="RRC36" s="516"/>
      <c r="RRD36" s="516"/>
      <c r="RRE36" s="516"/>
      <c r="RRF36" s="516"/>
      <c r="RRG36" s="516"/>
      <c r="RRH36" s="516"/>
      <c r="RRI36" s="516"/>
      <c r="RRJ36" s="516"/>
      <c r="RRK36" s="516"/>
      <c r="RRL36" s="516"/>
      <c r="RRM36" s="516"/>
      <c r="RRN36" s="516"/>
      <c r="RRO36" s="516"/>
      <c r="RRP36" s="516"/>
      <c r="RRQ36" s="516"/>
      <c r="RRR36" s="516"/>
      <c r="RRS36" s="516"/>
      <c r="RRT36" s="516"/>
      <c r="RRU36" s="516"/>
      <c r="RRV36" s="516"/>
      <c r="RRW36" s="516"/>
      <c r="RRX36" s="516"/>
      <c r="RRY36" s="516"/>
      <c r="RRZ36" s="516"/>
      <c r="RSA36" s="516"/>
      <c r="RSB36" s="516"/>
      <c r="RSC36" s="516"/>
      <c r="RSD36" s="516"/>
      <c r="RSE36" s="516"/>
      <c r="RSF36" s="516"/>
      <c r="RSG36" s="516"/>
      <c r="RSH36" s="516"/>
      <c r="RSI36" s="516"/>
      <c r="RSJ36" s="516"/>
      <c r="RSK36" s="516"/>
      <c r="RSL36" s="516"/>
      <c r="RSM36" s="516"/>
      <c r="RSN36" s="516"/>
      <c r="RSO36" s="516"/>
      <c r="RSP36" s="516"/>
      <c r="RSQ36" s="516"/>
      <c r="RSR36" s="516"/>
      <c r="RSS36" s="516"/>
      <c r="RST36" s="516"/>
      <c r="RSU36" s="516"/>
      <c r="RSV36" s="516"/>
      <c r="RSW36" s="516"/>
      <c r="RSX36" s="516"/>
      <c r="RSY36" s="516"/>
      <c r="RSZ36" s="516"/>
      <c r="RTA36" s="516"/>
      <c r="RTB36" s="516"/>
      <c r="RTC36" s="516"/>
      <c r="RTD36" s="516"/>
      <c r="RTE36" s="516"/>
      <c r="RTF36" s="516"/>
      <c r="RTG36" s="516"/>
      <c r="RTH36" s="516"/>
      <c r="RTI36" s="516"/>
      <c r="RTJ36" s="516"/>
      <c r="RTK36" s="516"/>
      <c r="RTL36" s="516"/>
      <c r="RTM36" s="516"/>
      <c r="RTN36" s="516"/>
      <c r="RTO36" s="516"/>
      <c r="RTP36" s="516"/>
      <c r="RTQ36" s="516"/>
      <c r="RTR36" s="516"/>
      <c r="RTS36" s="516"/>
      <c r="RTT36" s="516"/>
      <c r="RTU36" s="516"/>
      <c r="RTV36" s="516"/>
      <c r="RTW36" s="516"/>
      <c r="RTX36" s="516"/>
      <c r="RTY36" s="516"/>
      <c r="RTZ36" s="516"/>
      <c r="RUA36" s="516"/>
      <c r="RUB36" s="516"/>
      <c r="RUC36" s="516"/>
      <c r="RUD36" s="516"/>
      <c r="RUE36" s="516"/>
      <c r="RUF36" s="516"/>
      <c r="RUG36" s="516"/>
      <c r="RUH36" s="516"/>
      <c r="RUI36" s="516"/>
      <c r="RUJ36" s="516"/>
      <c r="RUK36" s="516"/>
      <c r="RUL36" s="516"/>
      <c r="RUM36" s="516"/>
      <c r="RUN36" s="516"/>
      <c r="RUO36" s="516"/>
      <c r="RUP36" s="516"/>
      <c r="RUQ36" s="516"/>
      <c r="RUR36" s="516"/>
      <c r="RUS36" s="516"/>
      <c r="RUT36" s="516"/>
      <c r="RUU36" s="516"/>
      <c r="RUV36" s="516"/>
      <c r="RUW36" s="516"/>
      <c r="RUX36" s="516"/>
      <c r="RUY36" s="516"/>
      <c r="RUZ36" s="516"/>
      <c r="RVA36" s="516"/>
      <c r="RVB36" s="516"/>
      <c r="RVC36" s="516"/>
      <c r="RVD36" s="516"/>
      <c r="RVE36" s="516"/>
      <c r="RVF36" s="516"/>
      <c r="RVG36" s="516"/>
      <c r="RVH36" s="516"/>
      <c r="RVI36" s="516"/>
      <c r="RVJ36" s="516"/>
      <c r="RVK36" s="516"/>
      <c r="RVL36" s="516"/>
      <c r="RVM36" s="516"/>
      <c r="RVN36" s="516"/>
      <c r="RVO36" s="516"/>
      <c r="RVP36" s="516"/>
      <c r="RVQ36" s="516"/>
      <c r="RVR36" s="516"/>
      <c r="RVS36" s="516"/>
      <c r="RVT36" s="516"/>
      <c r="RVU36" s="516"/>
      <c r="RVV36" s="516"/>
      <c r="RVW36" s="516"/>
      <c r="RVX36" s="516"/>
      <c r="RVY36" s="516"/>
      <c r="RVZ36" s="516"/>
      <c r="RWA36" s="516"/>
      <c r="RWB36" s="516"/>
      <c r="RWC36" s="516"/>
      <c r="RWD36" s="516"/>
      <c r="RWE36" s="516"/>
      <c r="RWF36" s="516"/>
      <c r="RWG36" s="516"/>
      <c r="RWH36" s="516"/>
      <c r="RWI36" s="516"/>
      <c r="RWJ36" s="516"/>
      <c r="RWK36" s="516"/>
      <c r="RWL36" s="516"/>
      <c r="RWM36" s="516"/>
      <c r="RWN36" s="516"/>
      <c r="RWO36" s="516"/>
      <c r="RWP36" s="516"/>
      <c r="RWQ36" s="516"/>
      <c r="RWR36" s="516"/>
      <c r="RWS36" s="516"/>
      <c r="RWT36" s="516"/>
      <c r="RWU36" s="516"/>
      <c r="RWV36" s="516"/>
      <c r="RWW36" s="516"/>
      <c r="RWX36" s="516"/>
      <c r="RWY36" s="516"/>
      <c r="RWZ36" s="516"/>
      <c r="RXA36" s="516"/>
      <c r="RXB36" s="516"/>
      <c r="RXC36" s="516"/>
      <c r="RXD36" s="516"/>
      <c r="RXE36" s="516"/>
      <c r="RXF36" s="516"/>
      <c r="RXG36" s="516"/>
      <c r="RXH36" s="516"/>
      <c r="RXI36" s="516"/>
      <c r="RXJ36" s="516"/>
      <c r="RXK36" s="516"/>
      <c r="RXL36" s="516"/>
      <c r="RXM36" s="516"/>
      <c r="RXN36" s="516"/>
      <c r="RXO36" s="516"/>
      <c r="RXP36" s="516"/>
      <c r="RXQ36" s="516"/>
      <c r="RXR36" s="516"/>
      <c r="RXS36" s="516"/>
      <c r="RXT36" s="516"/>
      <c r="RXU36" s="516"/>
      <c r="RXV36" s="516"/>
      <c r="RXW36" s="516"/>
      <c r="RXX36" s="516"/>
      <c r="RXY36" s="516"/>
      <c r="RXZ36" s="516"/>
      <c r="RYA36" s="516"/>
      <c r="RYB36" s="516"/>
      <c r="RYC36" s="516"/>
      <c r="RYD36" s="516"/>
      <c r="RYE36" s="516"/>
      <c r="RYF36" s="516"/>
      <c r="RYG36" s="516"/>
      <c r="RYH36" s="516"/>
      <c r="RYI36" s="516"/>
      <c r="RYJ36" s="516"/>
      <c r="RYK36" s="516"/>
      <c r="RYL36" s="516"/>
      <c r="RYM36" s="516"/>
      <c r="RYN36" s="516"/>
      <c r="RYO36" s="516"/>
      <c r="RYP36" s="516"/>
      <c r="RYQ36" s="516"/>
      <c r="RYR36" s="516"/>
      <c r="RYS36" s="516"/>
      <c r="RYT36" s="516"/>
      <c r="RYU36" s="516"/>
      <c r="RYV36" s="516"/>
      <c r="RYW36" s="516"/>
      <c r="RYX36" s="516"/>
      <c r="RYY36" s="516"/>
      <c r="RYZ36" s="516"/>
      <c r="RZA36" s="516"/>
      <c r="RZB36" s="516"/>
      <c r="RZC36" s="516"/>
      <c r="RZD36" s="516"/>
      <c r="RZE36" s="516"/>
      <c r="RZF36" s="516"/>
      <c r="RZG36" s="516"/>
      <c r="RZH36" s="516"/>
      <c r="RZI36" s="516"/>
      <c r="RZJ36" s="516"/>
      <c r="RZK36" s="516"/>
      <c r="RZL36" s="516"/>
      <c r="RZM36" s="516"/>
      <c r="RZN36" s="516"/>
      <c r="RZO36" s="516"/>
      <c r="RZP36" s="516"/>
      <c r="RZQ36" s="516"/>
      <c r="RZR36" s="516"/>
      <c r="RZS36" s="516"/>
      <c r="RZT36" s="516"/>
      <c r="RZU36" s="516"/>
      <c r="RZV36" s="516"/>
      <c r="RZW36" s="516"/>
      <c r="RZX36" s="516"/>
      <c r="RZY36" s="516"/>
      <c r="RZZ36" s="516"/>
      <c r="SAA36" s="516"/>
      <c r="SAB36" s="516"/>
      <c r="SAC36" s="516"/>
      <c r="SAD36" s="516"/>
      <c r="SAE36" s="516"/>
      <c r="SAF36" s="516"/>
      <c r="SAG36" s="516"/>
      <c r="SAH36" s="516"/>
      <c r="SAI36" s="516"/>
      <c r="SAJ36" s="516"/>
      <c r="SAK36" s="516"/>
      <c r="SAL36" s="516"/>
      <c r="SAM36" s="516"/>
      <c r="SAN36" s="516"/>
      <c r="SAO36" s="516"/>
      <c r="SAP36" s="516"/>
      <c r="SAQ36" s="516"/>
      <c r="SAR36" s="516"/>
      <c r="SAS36" s="516"/>
      <c r="SAT36" s="516"/>
      <c r="SAU36" s="516"/>
      <c r="SAV36" s="516"/>
      <c r="SAW36" s="516"/>
      <c r="SAX36" s="516"/>
      <c r="SAY36" s="516"/>
      <c r="SAZ36" s="516"/>
      <c r="SBA36" s="516"/>
      <c r="SBB36" s="516"/>
      <c r="SBC36" s="516"/>
      <c r="SBD36" s="516"/>
      <c r="SBE36" s="516"/>
      <c r="SBF36" s="516"/>
      <c r="SBG36" s="516"/>
      <c r="SBH36" s="516"/>
      <c r="SBI36" s="516"/>
      <c r="SBJ36" s="516"/>
      <c r="SBK36" s="516"/>
      <c r="SBL36" s="516"/>
      <c r="SBM36" s="516"/>
      <c r="SBN36" s="516"/>
      <c r="SBO36" s="516"/>
      <c r="SBP36" s="516"/>
      <c r="SBQ36" s="516"/>
      <c r="SBR36" s="516"/>
      <c r="SBS36" s="516"/>
      <c r="SBT36" s="516"/>
      <c r="SBU36" s="516"/>
      <c r="SBV36" s="516"/>
      <c r="SBW36" s="516"/>
      <c r="SBX36" s="516"/>
      <c r="SBY36" s="516"/>
      <c r="SBZ36" s="516"/>
      <c r="SCA36" s="516"/>
      <c r="SCB36" s="516"/>
      <c r="SCC36" s="516"/>
      <c r="SCD36" s="516"/>
      <c r="SCE36" s="516"/>
      <c r="SCF36" s="516"/>
      <c r="SCG36" s="516"/>
      <c r="SCH36" s="516"/>
      <c r="SCI36" s="516"/>
      <c r="SCJ36" s="516"/>
      <c r="SCK36" s="516"/>
      <c r="SCL36" s="516"/>
      <c r="SCM36" s="516"/>
      <c r="SCN36" s="516"/>
      <c r="SCO36" s="516"/>
      <c r="SCP36" s="516"/>
      <c r="SCQ36" s="516"/>
      <c r="SCR36" s="516"/>
      <c r="SCS36" s="516"/>
      <c r="SCT36" s="516"/>
      <c r="SCU36" s="516"/>
      <c r="SCV36" s="516"/>
      <c r="SCW36" s="516"/>
      <c r="SCX36" s="516"/>
      <c r="SCY36" s="516"/>
      <c r="SCZ36" s="516"/>
      <c r="SDA36" s="516"/>
      <c r="SDB36" s="516"/>
      <c r="SDC36" s="516"/>
      <c r="SDD36" s="516"/>
      <c r="SDE36" s="516"/>
      <c r="SDF36" s="516"/>
      <c r="SDG36" s="516"/>
      <c r="SDH36" s="516"/>
      <c r="SDI36" s="516"/>
      <c r="SDJ36" s="516"/>
      <c r="SDK36" s="516"/>
      <c r="SDL36" s="516"/>
      <c r="SDM36" s="516"/>
      <c r="SDN36" s="516"/>
      <c r="SDO36" s="516"/>
      <c r="SDP36" s="516"/>
      <c r="SDQ36" s="516"/>
      <c r="SDR36" s="516"/>
      <c r="SDS36" s="516"/>
      <c r="SDT36" s="516"/>
      <c r="SDU36" s="516"/>
      <c r="SDV36" s="516"/>
      <c r="SDW36" s="516"/>
      <c r="SDX36" s="516"/>
      <c r="SDY36" s="516"/>
      <c r="SDZ36" s="516"/>
      <c r="SEA36" s="516"/>
      <c r="SEB36" s="516"/>
      <c r="SEC36" s="516"/>
      <c r="SED36" s="516"/>
      <c r="SEE36" s="516"/>
      <c r="SEF36" s="516"/>
      <c r="SEG36" s="516"/>
      <c r="SEH36" s="516"/>
      <c r="SEI36" s="516"/>
      <c r="SEJ36" s="516"/>
      <c r="SEK36" s="516"/>
      <c r="SEL36" s="516"/>
      <c r="SEM36" s="516"/>
      <c r="SEN36" s="516"/>
      <c r="SEO36" s="516"/>
      <c r="SEP36" s="516"/>
      <c r="SEQ36" s="516"/>
      <c r="SER36" s="516"/>
      <c r="SES36" s="516"/>
      <c r="SET36" s="516"/>
      <c r="SEU36" s="516"/>
      <c r="SEV36" s="516"/>
      <c r="SEW36" s="516"/>
      <c r="SEX36" s="516"/>
      <c r="SEY36" s="516"/>
      <c r="SEZ36" s="516"/>
      <c r="SFA36" s="516"/>
      <c r="SFB36" s="516"/>
      <c r="SFC36" s="516"/>
      <c r="SFD36" s="516"/>
      <c r="SFE36" s="516"/>
      <c r="SFF36" s="516"/>
      <c r="SFG36" s="516"/>
      <c r="SFH36" s="516"/>
      <c r="SFI36" s="516"/>
      <c r="SFJ36" s="516"/>
      <c r="SFK36" s="516"/>
      <c r="SFL36" s="516"/>
      <c r="SFM36" s="516"/>
      <c r="SFN36" s="516"/>
      <c r="SFO36" s="516"/>
      <c r="SFP36" s="516"/>
      <c r="SFQ36" s="516"/>
      <c r="SFR36" s="516"/>
      <c r="SFS36" s="516"/>
      <c r="SFT36" s="516"/>
      <c r="SFU36" s="516"/>
      <c r="SFV36" s="516"/>
      <c r="SFW36" s="516"/>
      <c r="SFX36" s="516"/>
      <c r="SFY36" s="516"/>
      <c r="SFZ36" s="516"/>
      <c r="SGA36" s="516"/>
      <c r="SGB36" s="516"/>
      <c r="SGC36" s="516"/>
      <c r="SGD36" s="516"/>
      <c r="SGE36" s="516"/>
      <c r="SGF36" s="516"/>
      <c r="SGG36" s="516"/>
      <c r="SGH36" s="516"/>
      <c r="SGI36" s="516"/>
      <c r="SGJ36" s="516"/>
      <c r="SGK36" s="516"/>
      <c r="SGL36" s="516"/>
      <c r="SGM36" s="516"/>
      <c r="SGN36" s="516"/>
      <c r="SGO36" s="516"/>
      <c r="SGP36" s="516"/>
      <c r="SGQ36" s="516"/>
      <c r="SGR36" s="516"/>
      <c r="SGS36" s="516"/>
      <c r="SGT36" s="516"/>
      <c r="SGU36" s="516"/>
      <c r="SGV36" s="516"/>
      <c r="SGW36" s="516"/>
      <c r="SGX36" s="516"/>
      <c r="SGY36" s="516"/>
      <c r="SGZ36" s="516"/>
      <c r="SHA36" s="516"/>
      <c r="SHB36" s="516"/>
      <c r="SHC36" s="516"/>
      <c r="SHD36" s="516"/>
      <c r="SHE36" s="516"/>
      <c r="SHF36" s="516"/>
      <c r="SHG36" s="516"/>
      <c r="SHH36" s="516"/>
      <c r="SHI36" s="516"/>
      <c r="SHJ36" s="516"/>
      <c r="SHK36" s="516"/>
      <c r="SHL36" s="516"/>
      <c r="SHM36" s="516"/>
      <c r="SHN36" s="516"/>
      <c r="SHO36" s="516"/>
      <c r="SHP36" s="516"/>
      <c r="SHQ36" s="516"/>
      <c r="SHR36" s="516"/>
      <c r="SHS36" s="516"/>
      <c r="SHT36" s="516"/>
      <c r="SHU36" s="516"/>
      <c r="SHV36" s="516"/>
      <c r="SHW36" s="516"/>
      <c r="SHX36" s="516"/>
      <c r="SHY36" s="516"/>
      <c r="SHZ36" s="516"/>
      <c r="SIA36" s="516"/>
      <c r="SIB36" s="516"/>
      <c r="SIC36" s="516"/>
      <c r="SID36" s="516"/>
      <c r="SIE36" s="516"/>
      <c r="SIF36" s="516"/>
      <c r="SIG36" s="516"/>
      <c r="SIH36" s="516"/>
      <c r="SII36" s="516"/>
      <c r="SIJ36" s="516"/>
      <c r="SIK36" s="516"/>
      <c r="SIL36" s="516"/>
      <c r="SIM36" s="516"/>
      <c r="SIN36" s="516"/>
      <c r="SIO36" s="516"/>
      <c r="SIP36" s="516"/>
      <c r="SIQ36" s="516"/>
      <c r="SIR36" s="516"/>
      <c r="SIS36" s="516"/>
      <c r="SIT36" s="516"/>
      <c r="SIU36" s="516"/>
      <c r="SIV36" s="516"/>
      <c r="SIW36" s="516"/>
      <c r="SIX36" s="516"/>
      <c r="SIY36" s="516"/>
      <c r="SIZ36" s="516"/>
      <c r="SJA36" s="516"/>
      <c r="SJB36" s="516"/>
      <c r="SJC36" s="516"/>
      <c r="SJD36" s="516"/>
      <c r="SJE36" s="516"/>
      <c r="SJF36" s="516"/>
      <c r="SJG36" s="516"/>
      <c r="SJH36" s="516"/>
      <c r="SJI36" s="516"/>
      <c r="SJJ36" s="516"/>
      <c r="SJK36" s="516"/>
      <c r="SJL36" s="516"/>
      <c r="SJM36" s="516"/>
      <c r="SJN36" s="516"/>
      <c r="SJO36" s="516"/>
      <c r="SJP36" s="516"/>
      <c r="SJQ36" s="516"/>
      <c r="SJR36" s="516"/>
      <c r="SJS36" s="516"/>
      <c r="SJT36" s="516"/>
      <c r="SJU36" s="516"/>
      <c r="SJV36" s="516"/>
      <c r="SJW36" s="516"/>
      <c r="SJX36" s="516"/>
      <c r="SJY36" s="516"/>
      <c r="SJZ36" s="516"/>
      <c r="SKA36" s="516"/>
      <c r="SKB36" s="516"/>
      <c r="SKC36" s="516"/>
      <c r="SKD36" s="516"/>
      <c r="SKE36" s="516"/>
      <c r="SKF36" s="516"/>
      <c r="SKG36" s="516"/>
      <c r="SKH36" s="516"/>
      <c r="SKI36" s="516"/>
      <c r="SKJ36" s="516"/>
      <c r="SKK36" s="516"/>
      <c r="SKL36" s="516"/>
      <c r="SKM36" s="516"/>
      <c r="SKN36" s="516"/>
      <c r="SKO36" s="516"/>
      <c r="SKP36" s="516"/>
      <c r="SKQ36" s="516"/>
      <c r="SKR36" s="516"/>
      <c r="SKS36" s="516"/>
      <c r="SKT36" s="516"/>
      <c r="SKU36" s="516"/>
      <c r="SKV36" s="516"/>
      <c r="SKW36" s="516"/>
      <c r="SKX36" s="516"/>
      <c r="SKY36" s="516"/>
      <c r="SKZ36" s="516"/>
      <c r="SLA36" s="516"/>
      <c r="SLB36" s="516"/>
      <c r="SLC36" s="516"/>
      <c r="SLD36" s="516"/>
      <c r="SLE36" s="516"/>
      <c r="SLF36" s="516"/>
      <c r="SLG36" s="516"/>
      <c r="SLH36" s="516"/>
      <c r="SLI36" s="516"/>
      <c r="SLJ36" s="516"/>
      <c r="SLK36" s="516"/>
      <c r="SLL36" s="516"/>
      <c r="SLM36" s="516"/>
      <c r="SLN36" s="516"/>
      <c r="SLO36" s="516"/>
      <c r="SLP36" s="516"/>
      <c r="SLQ36" s="516"/>
      <c r="SLR36" s="516"/>
      <c r="SLS36" s="516"/>
      <c r="SLT36" s="516"/>
      <c r="SLU36" s="516"/>
      <c r="SLV36" s="516"/>
      <c r="SLW36" s="516"/>
      <c r="SLX36" s="516"/>
      <c r="SLY36" s="516"/>
      <c r="SLZ36" s="516"/>
      <c r="SMA36" s="516"/>
      <c r="SMB36" s="516"/>
      <c r="SMC36" s="516"/>
      <c r="SMD36" s="516"/>
      <c r="SME36" s="516"/>
      <c r="SMF36" s="516"/>
      <c r="SMG36" s="516"/>
      <c r="SMH36" s="516"/>
      <c r="SMI36" s="516"/>
      <c r="SMJ36" s="516"/>
      <c r="SMK36" s="516"/>
      <c r="SML36" s="516"/>
      <c r="SMM36" s="516"/>
      <c r="SMN36" s="516"/>
      <c r="SMO36" s="516"/>
      <c r="SMP36" s="516"/>
      <c r="SMQ36" s="516"/>
      <c r="SMR36" s="516"/>
      <c r="SMS36" s="516"/>
      <c r="SMT36" s="516"/>
      <c r="SMU36" s="516"/>
      <c r="SMV36" s="516"/>
      <c r="SMW36" s="516"/>
      <c r="SMX36" s="516"/>
      <c r="SMY36" s="516"/>
      <c r="SMZ36" s="516"/>
      <c r="SNA36" s="516"/>
      <c r="SNB36" s="516"/>
      <c r="SNC36" s="516"/>
      <c r="SND36" s="516"/>
      <c r="SNE36" s="516"/>
      <c r="SNF36" s="516"/>
      <c r="SNG36" s="516"/>
      <c r="SNH36" s="516"/>
      <c r="SNI36" s="516"/>
      <c r="SNJ36" s="516"/>
      <c r="SNK36" s="516"/>
      <c r="SNL36" s="516"/>
      <c r="SNM36" s="516"/>
      <c r="SNN36" s="516"/>
      <c r="SNO36" s="516"/>
      <c r="SNP36" s="516"/>
      <c r="SNQ36" s="516"/>
      <c r="SNR36" s="516"/>
      <c r="SNS36" s="516"/>
      <c r="SNT36" s="516"/>
      <c r="SNU36" s="516"/>
      <c r="SNV36" s="516"/>
      <c r="SNW36" s="516"/>
      <c r="SNX36" s="516"/>
      <c r="SNY36" s="516"/>
      <c r="SNZ36" s="516"/>
      <c r="SOA36" s="516"/>
      <c r="SOB36" s="516"/>
      <c r="SOC36" s="516"/>
      <c r="SOD36" s="516"/>
      <c r="SOE36" s="516"/>
      <c r="SOF36" s="516"/>
      <c r="SOG36" s="516"/>
      <c r="SOH36" s="516"/>
      <c r="SOI36" s="516"/>
      <c r="SOJ36" s="516"/>
      <c r="SOK36" s="516"/>
      <c r="SOL36" s="516"/>
      <c r="SOM36" s="516"/>
      <c r="SON36" s="516"/>
      <c r="SOO36" s="516"/>
      <c r="SOP36" s="516"/>
      <c r="SOQ36" s="516"/>
      <c r="SOR36" s="516"/>
      <c r="SOS36" s="516"/>
      <c r="SOT36" s="516"/>
      <c r="SOU36" s="516"/>
      <c r="SOV36" s="516"/>
      <c r="SOW36" s="516"/>
      <c r="SOX36" s="516"/>
      <c r="SOY36" s="516"/>
      <c r="SOZ36" s="516"/>
      <c r="SPA36" s="516"/>
      <c r="SPB36" s="516"/>
      <c r="SPC36" s="516"/>
      <c r="SPD36" s="516"/>
      <c r="SPE36" s="516"/>
      <c r="SPF36" s="516"/>
      <c r="SPG36" s="516"/>
      <c r="SPH36" s="516"/>
      <c r="SPI36" s="516"/>
      <c r="SPJ36" s="516"/>
      <c r="SPK36" s="516"/>
      <c r="SPL36" s="516"/>
      <c r="SPM36" s="516"/>
      <c r="SPN36" s="516"/>
      <c r="SPO36" s="516"/>
      <c r="SPP36" s="516"/>
      <c r="SPQ36" s="516"/>
      <c r="SPR36" s="516"/>
      <c r="SPS36" s="516"/>
      <c r="SPT36" s="516"/>
      <c r="SPU36" s="516"/>
      <c r="SPV36" s="516"/>
      <c r="SPW36" s="516"/>
      <c r="SPX36" s="516"/>
      <c r="SPY36" s="516"/>
      <c r="SPZ36" s="516"/>
      <c r="SQA36" s="516"/>
      <c r="SQB36" s="516"/>
      <c r="SQC36" s="516"/>
      <c r="SQD36" s="516"/>
      <c r="SQE36" s="516"/>
      <c r="SQF36" s="516"/>
      <c r="SQG36" s="516"/>
      <c r="SQH36" s="516"/>
      <c r="SQI36" s="516"/>
      <c r="SQJ36" s="516"/>
      <c r="SQK36" s="516"/>
      <c r="SQL36" s="516"/>
      <c r="SQM36" s="516"/>
      <c r="SQN36" s="516"/>
      <c r="SQO36" s="516"/>
      <c r="SQP36" s="516"/>
      <c r="SQQ36" s="516"/>
      <c r="SQR36" s="516"/>
      <c r="SQS36" s="516"/>
      <c r="SQT36" s="516"/>
      <c r="SQU36" s="516"/>
      <c r="SQV36" s="516"/>
      <c r="SQW36" s="516"/>
      <c r="SQX36" s="516"/>
      <c r="SQY36" s="516"/>
      <c r="SQZ36" s="516"/>
      <c r="SRA36" s="516"/>
      <c r="SRB36" s="516"/>
      <c r="SRC36" s="516"/>
      <c r="SRD36" s="516"/>
      <c r="SRE36" s="516"/>
      <c r="SRF36" s="516"/>
      <c r="SRG36" s="516"/>
      <c r="SRH36" s="516"/>
      <c r="SRI36" s="516"/>
      <c r="SRJ36" s="516"/>
      <c r="SRK36" s="516"/>
      <c r="SRL36" s="516"/>
      <c r="SRM36" s="516"/>
      <c r="SRN36" s="516"/>
      <c r="SRO36" s="516"/>
      <c r="SRP36" s="516"/>
      <c r="SRQ36" s="516"/>
      <c r="SRR36" s="516"/>
      <c r="SRS36" s="516"/>
      <c r="SRT36" s="516"/>
      <c r="SRU36" s="516"/>
      <c r="SRV36" s="516"/>
      <c r="SRW36" s="516"/>
      <c r="SRX36" s="516"/>
      <c r="SRY36" s="516"/>
      <c r="SRZ36" s="516"/>
      <c r="SSA36" s="516"/>
      <c r="SSB36" s="516"/>
      <c r="SSC36" s="516"/>
      <c r="SSD36" s="516"/>
      <c r="SSE36" s="516"/>
      <c r="SSF36" s="516"/>
      <c r="SSG36" s="516"/>
      <c r="SSH36" s="516"/>
      <c r="SSI36" s="516"/>
      <c r="SSJ36" s="516"/>
      <c r="SSK36" s="516"/>
      <c r="SSL36" s="516"/>
      <c r="SSM36" s="516"/>
      <c r="SSN36" s="516"/>
      <c r="SSO36" s="516"/>
      <c r="SSP36" s="516"/>
      <c r="SSQ36" s="516"/>
      <c r="SSR36" s="516"/>
      <c r="SSS36" s="516"/>
      <c r="SST36" s="516"/>
      <c r="SSU36" s="516"/>
      <c r="SSV36" s="516"/>
      <c r="SSW36" s="516"/>
      <c r="SSX36" s="516"/>
      <c r="SSY36" s="516"/>
      <c r="SSZ36" s="516"/>
      <c r="STA36" s="516"/>
      <c r="STB36" s="516"/>
      <c r="STC36" s="516"/>
      <c r="STD36" s="516"/>
      <c r="STE36" s="516"/>
      <c r="STF36" s="516"/>
      <c r="STG36" s="516"/>
      <c r="STH36" s="516"/>
      <c r="STI36" s="516"/>
      <c r="STJ36" s="516"/>
      <c r="STK36" s="516"/>
      <c r="STL36" s="516"/>
      <c r="STM36" s="516"/>
      <c r="STN36" s="516"/>
      <c r="STO36" s="516"/>
      <c r="STP36" s="516"/>
      <c r="STQ36" s="516"/>
      <c r="STR36" s="516"/>
      <c r="STS36" s="516"/>
      <c r="STT36" s="516"/>
      <c r="STU36" s="516"/>
      <c r="STV36" s="516"/>
      <c r="STW36" s="516"/>
      <c r="STX36" s="516"/>
      <c r="STY36" s="516"/>
      <c r="STZ36" s="516"/>
      <c r="SUA36" s="516"/>
      <c r="SUB36" s="516"/>
      <c r="SUC36" s="516"/>
      <c r="SUD36" s="516"/>
      <c r="SUE36" s="516"/>
      <c r="SUF36" s="516"/>
      <c r="SUG36" s="516"/>
      <c r="SUH36" s="516"/>
      <c r="SUI36" s="516"/>
      <c r="SUJ36" s="516"/>
      <c r="SUK36" s="516"/>
      <c r="SUL36" s="516"/>
      <c r="SUM36" s="516"/>
      <c r="SUN36" s="516"/>
      <c r="SUO36" s="516"/>
      <c r="SUP36" s="516"/>
      <c r="SUQ36" s="516"/>
      <c r="SUR36" s="516"/>
      <c r="SUS36" s="516"/>
      <c r="SUT36" s="516"/>
      <c r="SUU36" s="516"/>
      <c r="SUV36" s="516"/>
      <c r="SUW36" s="516"/>
      <c r="SUX36" s="516"/>
      <c r="SUY36" s="516"/>
      <c r="SUZ36" s="516"/>
      <c r="SVA36" s="516"/>
      <c r="SVB36" s="516"/>
      <c r="SVC36" s="516"/>
      <c r="SVD36" s="516"/>
      <c r="SVE36" s="516"/>
      <c r="SVF36" s="516"/>
      <c r="SVG36" s="516"/>
      <c r="SVH36" s="516"/>
      <c r="SVI36" s="516"/>
      <c r="SVJ36" s="516"/>
      <c r="SVK36" s="516"/>
      <c r="SVL36" s="516"/>
      <c r="SVM36" s="516"/>
      <c r="SVN36" s="516"/>
      <c r="SVO36" s="516"/>
      <c r="SVP36" s="516"/>
      <c r="SVQ36" s="516"/>
      <c r="SVR36" s="516"/>
      <c r="SVS36" s="516"/>
      <c r="SVT36" s="516"/>
      <c r="SVU36" s="516"/>
      <c r="SVV36" s="516"/>
      <c r="SVW36" s="516"/>
      <c r="SVX36" s="516"/>
      <c r="SVY36" s="516"/>
      <c r="SVZ36" s="516"/>
      <c r="SWA36" s="516"/>
      <c r="SWB36" s="516"/>
      <c r="SWC36" s="516"/>
      <c r="SWD36" s="516"/>
      <c r="SWE36" s="516"/>
      <c r="SWF36" s="516"/>
      <c r="SWG36" s="516"/>
      <c r="SWH36" s="516"/>
      <c r="SWI36" s="516"/>
      <c r="SWJ36" s="516"/>
      <c r="SWK36" s="516"/>
      <c r="SWL36" s="516"/>
      <c r="SWM36" s="516"/>
      <c r="SWN36" s="516"/>
      <c r="SWO36" s="516"/>
      <c r="SWP36" s="516"/>
      <c r="SWQ36" s="516"/>
      <c r="SWR36" s="516"/>
      <c r="SWS36" s="516"/>
      <c r="SWT36" s="516"/>
      <c r="SWU36" s="516"/>
      <c r="SWV36" s="516"/>
      <c r="SWW36" s="516"/>
      <c r="SWX36" s="516"/>
      <c r="SWY36" s="516"/>
      <c r="SWZ36" s="516"/>
      <c r="SXA36" s="516"/>
      <c r="SXB36" s="516"/>
      <c r="SXC36" s="516"/>
      <c r="SXD36" s="516"/>
      <c r="SXE36" s="516"/>
      <c r="SXF36" s="516"/>
      <c r="SXG36" s="516"/>
      <c r="SXH36" s="516"/>
      <c r="SXI36" s="516"/>
      <c r="SXJ36" s="516"/>
      <c r="SXK36" s="516"/>
      <c r="SXL36" s="516"/>
      <c r="SXM36" s="516"/>
      <c r="SXN36" s="516"/>
      <c r="SXO36" s="516"/>
      <c r="SXP36" s="516"/>
      <c r="SXQ36" s="516"/>
      <c r="SXR36" s="516"/>
      <c r="SXS36" s="516"/>
      <c r="SXT36" s="516"/>
      <c r="SXU36" s="516"/>
      <c r="SXV36" s="516"/>
      <c r="SXW36" s="516"/>
      <c r="SXX36" s="516"/>
      <c r="SXY36" s="516"/>
      <c r="SXZ36" s="516"/>
      <c r="SYA36" s="516"/>
      <c r="SYB36" s="516"/>
      <c r="SYC36" s="516"/>
      <c r="SYD36" s="516"/>
      <c r="SYE36" s="516"/>
      <c r="SYF36" s="516"/>
      <c r="SYG36" s="516"/>
      <c r="SYH36" s="516"/>
      <c r="SYI36" s="516"/>
      <c r="SYJ36" s="516"/>
      <c r="SYK36" s="516"/>
      <c r="SYL36" s="516"/>
      <c r="SYM36" s="516"/>
      <c r="SYN36" s="516"/>
      <c r="SYO36" s="516"/>
      <c r="SYP36" s="516"/>
      <c r="SYQ36" s="516"/>
      <c r="SYR36" s="516"/>
      <c r="SYS36" s="516"/>
      <c r="SYT36" s="516"/>
      <c r="SYU36" s="516"/>
      <c r="SYV36" s="516"/>
      <c r="SYW36" s="516"/>
      <c r="SYX36" s="516"/>
      <c r="SYY36" s="516"/>
      <c r="SYZ36" s="516"/>
      <c r="SZA36" s="516"/>
      <c r="SZB36" s="516"/>
      <c r="SZC36" s="516"/>
      <c r="SZD36" s="516"/>
      <c r="SZE36" s="516"/>
      <c r="SZF36" s="516"/>
      <c r="SZG36" s="516"/>
      <c r="SZH36" s="516"/>
      <c r="SZI36" s="516"/>
      <c r="SZJ36" s="516"/>
      <c r="SZK36" s="516"/>
      <c r="SZL36" s="516"/>
      <c r="SZM36" s="516"/>
      <c r="SZN36" s="516"/>
      <c r="SZO36" s="516"/>
      <c r="SZP36" s="516"/>
      <c r="SZQ36" s="516"/>
      <c r="SZR36" s="516"/>
      <c r="SZS36" s="516"/>
      <c r="SZT36" s="516"/>
      <c r="SZU36" s="516"/>
      <c r="SZV36" s="516"/>
      <c r="SZW36" s="516"/>
      <c r="SZX36" s="516"/>
      <c r="SZY36" s="516"/>
      <c r="SZZ36" s="516"/>
      <c r="TAA36" s="516"/>
      <c r="TAB36" s="516"/>
      <c r="TAC36" s="516"/>
      <c r="TAD36" s="516"/>
      <c r="TAE36" s="516"/>
      <c r="TAF36" s="516"/>
      <c r="TAG36" s="516"/>
      <c r="TAH36" s="516"/>
      <c r="TAI36" s="516"/>
      <c r="TAJ36" s="516"/>
      <c r="TAK36" s="516"/>
      <c r="TAL36" s="516"/>
      <c r="TAM36" s="516"/>
      <c r="TAN36" s="516"/>
      <c r="TAO36" s="516"/>
      <c r="TAP36" s="516"/>
      <c r="TAQ36" s="516"/>
      <c r="TAR36" s="516"/>
      <c r="TAS36" s="516"/>
      <c r="TAT36" s="516"/>
      <c r="TAU36" s="516"/>
      <c r="TAV36" s="516"/>
      <c r="TAW36" s="516"/>
      <c r="TAX36" s="516"/>
      <c r="TAY36" s="516"/>
      <c r="TAZ36" s="516"/>
      <c r="TBA36" s="516"/>
      <c r="TBB36" s="516"/>
      <c r="TBC36" s="516"/>
      <c r="TBD36" s="516"/>
      <c r="TBE36" s="516"/>
      <c r="TBF36" s="516"/>
      <c r="TBG36" s="516"/>
      <c r="TBH36" s="516"/>
      <c r="TBI36" s="516"/>
      <c r="TBJ36" s="516"/>
      <c r="TBK36" s="516"/>
      <c r="TBL36" s="516"/>
      <c r="TBM36" s="516"/>
      <c r="TBN36" s="516"/>
      <c r="TBO36" s="516"/>
      <c r="TBP36" s="516"/>
      <c r="TBQ36" s="516"/>
      <c r="TBR36" s="516"/>
      <c r="TBS36" s="516"/>
      <c r="TBT36" s="516"/>
      <c r="TBU36" s="516"/>
      <c r="TBV36" s="516"/>
      <c r="TBW36" s="516"/>
      <c r="TBX36" s="516"/>
      <c r="TBY36" s="516"/>
      <c r="TBZ36" s="516"/>
      <c r="TCA36" s="516"/>
      <c r="TCB36" s="516"/>
      <c r="TCC36" s="516"/>
      <c r="TCD36" s="516"/>
      <c r="TCE36" s="516"/>
      <c r="TCF36" s="516"/>
      <c r="TCG36" s="516"/>
      <c r="TCH36" s="516"/>
      <c r="TCI36" s="516"/>
      <c r="TCJ36" s="516"/>
      <c r="TCK36" s="516"/>
      <c r="TCL36" s="516"/>
      <c r="TCM36" s="516"/>
      <c r="TCN36" s="516"/>
      <c r="TCO36" s="516"/>
      <c r="TCP36" s="516"/>
      <c r="TCQ36" s="516"/>
      <c r="TCR36" s="516"/>
      <c r="TCS36" s="516"/>
      <c r="TCT36" s="516"/>
      <c r="TCU36" s="516"/>
      <c r="TCV36" s="516"/>
      <c r="TCW36" s="516"/>
      <c r="TCX36" s="516"/>
      <c r="TCY36" s="516"/>
      <c r="TCZ36" s="516"/>
      <c r="TDA36" s="516"/>
      <c r="TDB36" s="516"/>
      <c r="TDC36" s="516"/>
      <c r="TDD36" s="516"/>
      <c r="TDE36" s="516"/>
      <c r="TDF36" s="516"/>
      <c r="TDG36" s="516"/>
      <c r="TDH36" s="516"/>
      <c r="TDI36" s="516"/>
      <c r="TDJ36" s="516"/>
      <c r="TDK36" s="516"/>
      <c r="TDL36" s="516"/>
      <c r="TDM36" s="516"/>
      <c r="TDN36" s="516"/>
      <c r="TDO36" s="516"/>
      <c r="TDP36" s="516"/>
      <c r="TDQ36" s="516"/>
      <c r="TDR36" s="516"/>
      <c r="TDS36" s="516"/>
      <c r="TDT36" s="516"/>
      <c r="TDU36" s="516"/>
      <c r="TDV36" s="516"/>
      <c r="TDW36" s="516"/>
      <c r="TDX36" s="516"/>
      <c r="TDY36" s="516"/>
      <c r="TDZ36" s="516"/>
      <c r="TEA36" s="516"/>
      <c r="TEB36" s="516"/>
      <c r="TEC36" s="516"/>
      <c r="TED36" s="516"/>
      <c r="TEE36" s="516"/>
      <c r="TEF36" s="516"/>
      <c r="TEG36" s="516"/>
      <c r="TEH36" s="516"/>
      <c r="TEI36" s="516"/>
      <c r="TEJ36" s="516"/>
      <c r="TEK36" s="516"/>
      <c r="TEL36" s="516"/>
      <c r="TEM36" s="516"/>
      <c r="TEN36" s="516"/>
      <c r="TEO36" s="516"/>
      <c r="TEP36" s="516"/>
      <c r="TEQ36" s="516"/>
      <c r="TER36" s="516"/>
      <c r="TES36" s="516"/>
      <c r="TET36" s="516"/>
      <c r="TEU36" s="516"/>
      <c r="TEV36" s="516"/>
      <c r="TEW36" s="516"/>
      <c r="TEX36" s="516"/>
      <c r="TEY36" s="516"/>
      <c r="TEZ36" s="516"/>
      <c r="TFA36" s="516"/>
      <c r="TFB36" s="516"/>
      <c r="TFC36" s="516"/>
      <c r="TFD36" s="516"/>
      <c r="TFE36" s="516"/>
      <c r="TFF36" s="516"/>
      <c r="TFG36" s="516"/>
      <c r="TFH36" s="516"/>
      <c r="TFI36" s="516"/>
      <c r="TFJ36" s="516"/>
      <c r="TFK36" s="516"/>
      <c r="TFL36" s="516"/>
      <c r="TFM36" s="516"/>
      <c r="TFN36" s="516"/>
      <c r="TFO36" s="516"/>
      <c r="TFP36" s="516"/>
      <c r="TFQ36" s="516"/>
      <c r="TFR36" s="516"/>
      <c r="TFS36" s="516"/>
      <c r="TFT36" s="516"/>
      <c r="TFU36" s="516"/>
      <c r="TFV36" s="516"/>
      <c r="TFW36" s="516"/>
      <c r="TFX36" s="516"/>
      <c r="TFY36" s="516"/>
      <c r="TFZ36" s="516"/>
      <c r="TGA36" s="516"/>
      <c r="TGB36" s="516"/>
      <c r="TGC36" s="516"/>
      <c r="TGD36" s="516"/>
      <c r="TGE36" s="516"/>
      <c r="TGF36" s="516"/>
      <c r="TGG36" s="516"/>
      <c r="TGH36" s="516"/>
      <c r="TGI36" s="516"/>
      <c r="TGJ36" s="516"/>
      <c r="TGK36" s="516"/>
      <c r="TGL36" s="516"/>
      <c r="TGM36" s="516"/>
      <c r="TGN36" s="516"/>
      <c r="TGO36" s="516"/>
      <c r="TGP36" s="516"/>
      <c r="TGQ36" s="516"/>
      <c r="TGR36" s="516"/>
      <c r="TGS36" s="516"/>
      <c r="TGT36" s="516"/>
      <c r="TGU36" s="516"/>
      <c r="TGV36" s="516"/>
      <c r="TGW36" s="516"/>
      <c r="TGX36" s="516"/>
      <c r="TGY36" s="516"/>
      <c r="TGZ36" s="516"/>
      <c r="THA36" s="516"/>
      <c r="THB36" s="516"/>
      <c r="THC36" s="516"/>
      <c r="THD36" s="516"/>
      <c r="THE36" s="516"/>
      <c r="THF36" s="516"/>
      <c r="THG36" s="516"/>
      <c r="THH36" s="516"/>
      <c r="THI36" s="516"/>
      <c r="THJ36" s="516"/>
      <c r="THK36" s="516"/>
      <c r="THL36" s="516"/>
      <c r="THM36" s="516"/>
      <c r="THN36" s="516"/>
      <c r="THO36" s="516"/>
      <c r="THP36" s="516"/>
      <c r="THQ36" s="516"/>
      <c r="THR36" s="516"/>
      <c r="THS36" s="516"/>
      <c r="THT36" s="516"/>
      <c r="THU36" s="516"/>
      <c r="THV36" s="516"/>
      <c r="THW36" s="516"/>
      <c r="THX36" s="516"/>
      <c r="THY36" s="516"/>
      <c r="THZ36" s="516"/>
      <c r="TIA36" s="516"/>
      <c r="TIB36" s="516"/>
      <c r="TIC36" s="516"/>
      <c r="TID36" s="516"/>
      <c r="TIE36" s="516"/>
      <c r="TIF36" s="516"/>
      <c r="TIG36" s="516"/>
      <c r="TIH36" s="516"/>
      <c r="TII36" s="516"/>
      <c r="TIJ36" s="516"/>
      <c r="TIK36" s="516"/>
      <c r="TIL36" s="516"/>
      <c r="TIM36" s="516"/>
      <c r="TIN36" s="516"/>
      <c r="TIO36" s="516"/>
      <c r="TIP36" s="516"/>
      <c r="TIQ36" s="516"/>
      <c r="TIR36" s="516"/>
      <c r="TIS36" s="516"/>
      <c r="TIT36" s="516"/>
      <c r="TIU36" s="516"/>
      <c r="TIV36" s="516"/>
      <c r="TIW36" s="516"/>
      <c r="TIX36" s="516"/>
      <c r="TIY36" s="516"/>
      <c r="TIZ36" s="516"/>
      <c r="TJA36" s="516"/>
      <c r="TJB36" s="516"/>
      <c r="TJC36" s="516"/>
      <c r="TJD36" s="516"/>
      <c r="TJE36" s="516"/>
      <c r="TJF36" s="516"/>
      <c r="TJG36" s="516"/>
      <c r="TJH36" s="516"/>
      <c r="TJI36" s="516"/>
      <c r="TJJ36" s="516"/>
      <c r="TJK36" s="516"/>
      <c r="TJL36" s="516"/>
      <c r="TJM36" s="516"/>
      <c r="TJN36" s="516"/>
      <c r="TJO36" s="516"/>
      <c r="TJP36" s="516"/>
      <c r="TJQ36" s="516"/>
      <c r="TJR36" s="516"/>
      <c r="TJS36" s="516"/>
      <c r="TJT36" s="516"/>
      <c r="TJU36" s="516"/>
      <c r="TJV36" s="516"/>
      <c r="TJW36" s="516"/>
      <c r="TJX36" s="516"/>
      <c r="TJY36" s="516"/>
      <c r="TJZ36" s="516"/>
      <c r="TKA36" s="516"/>
      <c r="TKB36" s="516"/>
      <c r="TKC36" s="516"/>
      <c r="TKD36" s="516"/>
      <c r="TKE36" s="516"/>
      <c r="TKF36" s="516"/>
      <c r="TKG36" s="516"/>
      <c r="TKH36" s="516"/>
      <c r="TKI36" s="516"/>
      <c r="TKJ36" s="516"/>
      <c r="TKK36" s="516"/>
      <c r="TKL36" s="516"/>
      <c r="TKM36" s="516"/>
      <c r="TKN36" s="516"/>
      <c r="TKO36" s="516"/>
      <c r="TKP36" s="516"/>
      <c r="TKQ36" s="516"/>
      <c r="TKR36" s="516"/>
      <c r="TKS36" s="516"/>
      <c r="TKT36" s="516"/>
      <c r="TKU36" s="516"/>
      <c r="TKV36" s="516"/>
      <c r="TKW36" s="516"/>
      <c r="TKX36" s="516"/>
      <c r="TKY36" s="516"/>
      <c r="TKZ36" s="516"/>
      <c r="TLA36" s="516"/>
      <c r="TLB36" s="516"/>
      <c r="TLC36" s="516"/>
      <c r="TLD36" s="516"/>
      <c r="TLE36" s="516"/>
      <c r="TLF36" s="516"/>
      <c r="TLG36" s="516"/>
      <c r="TLH36" s="516"/>
      <c r="TLI36" s="516"/>
      <c r="TLJ36" s="516"/>
      <c r="TLK36" s="516"/>
      <c r="TLL36" s="516"/>
      <c r="TLM36" s="516"/>
      <c r="TLN36" s="516"/>
      <c r="TLO36" s="516"/>
      <c r="TLP36" s="516"/>
      <c r="TLQ36" s="516"/>
      <c r="TLR36" s="516"/>
      <c r="TLS36" s="516"/>
      <c r="TLT36" s="516"/>
      <c r="TLU36" s="516"/>
      <c r="TLV36" s="516"/>
      <c r="TLW36" s="516"/>
      <c r="TLX36" s="516"/>
      <c r="TLY36" s="516"/>
      <c r="TLZ36" s="516"/>
      <c r="TMA36" s="516"/>
      <c r="TMB36" s="516"/>
      <c r="TMC36" s="516"/>
      <c r="TMD36" s="516"/>
      <c r="TME36" s="516"/>
      <c r="TMF36" s="516"/>
      <c r="TMG36" s="516"/>
      <c r="TMH36" s="516"/>
      <c r="TMI36" s="516"/>
      <c r="TMJ36" s="516"/>
      <c r="TMK36" s="516"/>
      <c r="TML36" s="516"/>
      <c r="TMM36" s="516"/>
      <c r="TMN36" s="516"/>
      <c r="TMO36" s="516"/>
      <c r="TMP36" s="516"/>
      <c r="TMQ36" s="516"/>
      <c r="TMR36" s="516"/>
      <c r="TMS36" s="516"/>
      <c r="TMT36" s="516"/>
      <c r="TMU36" s="516"/>
      <c r="TMV36" s="516"/>
      <c r="TMW36" s="516"/>
      <c r="TMX36" s="516"/>
      <c r="TMY36" s="516"/>
      <c r="TMZ36" s="516"/>
      <c r="TNA36" s="516"/>
      <c r="TNB36" s="516"/>
      <c r="TNC36" s="516"/>
      <c r="TND36" s="516"/>
      <c r="TNE36" s="516"/>
      <c r="TNF36" s="516"/>
      <c r="TNG36" s="516"/>
      <c r="TNH36" s="516"/>
      <c r="TNI36" s="516"/>
      <c r="TNJ36" s="516"/>
      <c r="TNK36" s="516"/>
      <c r="TNL36" s="516"/>
      <c r="TNM36" s="516"/>
      <c r="TNN36" s="516"/>
      <c r="TNO36" s="516"/>
      <c r="TNP36" s="516"/>
      <c r="TNQ36" s="516"/>
      <c r="TNR36" s="516"/>
      <c r="TNS36" s="516"/>
      <c r="TNT36" s="516"/>
      <c r="TNU36" s="516"/>
      <c r="TNV36" s="516"/>
      <c r="TNW36" s="516"/>
      <c r="TNX36" s="516"/>
      <c r="TNY36" s="516"/>
      <c r="TNZ36" s="516"/>
      <c r="TOA36" s="516"/>
      <c r="TOB36" s="516"/>
      <c r="TOC36" s="516"/>
      <c r="TOD36" s="516"/>
      <c r="TOE36" s="516"/>
      <c r="TOF36" s="516"/>
      <c r="TOG36" s="516"/>
      <c r="TOH36" s="516"/>
      <c r="TOI36" s="516"/>
      <c r="TOJ36" s="516"/>
      <c r="TOK36" s="516"/>
      <c r="TOL36" s="516"/>
      <c r="TOM36" s="516"/>
      <c r="TON36" s="516"/>
      <c r="TOO36" s="516"/>
      <c r="TOP36" s="516"/>
      <c r="TOQ36" s="516"/>
      <c r="TOR36" s="516"/>
      <c r="TOS36" s="516"/>
      <c r="TOT36" s="516"/>
      <c r="TOU36" s="516"/>
      <c r="TOV36" s="516"/>
      <c r="TOW36" s="516"/>
      <c r="TOX36" s="516"/>
      <c r="TOY36" s="516"/>
      <c r="TOZ36" s="516"/>
      <c r="TPA36" s="516"/>
      <c r="TPB36" s="516"/>
      <c r="TPC36" s="516"/>
      <c r="TPD36" s="516"/>
      <c r="TPE36" s="516"/>
      <c r="TPF36" s="516"/>
      <c r="TPG36" s="516"/>
      <c r="TPH36" s="516"/>
      <c r="TPI36" s="516"/>
      <c r="TPJ36" s="516"/>
      <c r="TPK36" s="516"/>
      <c r="TPL36" s="516"/>
      <c r="TPM36" s="516"/>
      <c r="TPN36" s="516"/>
      <c r="TPO36" s="516"/>
      <c r="TPP36" s="516"/>
      <c r="TPQ36" s="516"/>
      <c r="TPR36" s="516"/>
      <c r="TPS36" s="516"/>
      <c r="TPT36" s="516"/>
      <c r="TPU36" s="516"/>
      <c r="TPV36" s="516"/>
      <c r="TPW36" s="516"/>
      <c r="TPX36" s="516"/>
      <c r="TPY36" s="516"/>
      <c r="TPZ36" s="516"/>
      <c r="TQA36" s="516"/>
      <c r="TQB36" s="516"/>
      <c r="TQC36" s="516"/>
      <c r="TQD36" s="516"/>
      <c r="TQE36" s="516"/>
      <c r="TQF36" s="516"/>
      <c r="TQG36" s="516"/>
      <c r="TQH36" s="516"/>
      <c r="TQI36" s="516"/>
      <c r="TQJ36" s="516"/>
      <c r="TQK36" s="516"/>
      <c r="TQL36" s="516"/>
      <c r="TQM36" s="516"/>
      <c r="TQN36" s="516"/>
      <c r="TQO36" s="516"/>
      <c r="TQP36" s="516"/>
      <c r="TQQ36" s="516"/>
      <c r="TQR36" s="516"/>
      <c r="TQS36" s="516"/>
      <c r="TQT36" s="516"/>
      <c r="TQU36" s="516"/>
      <c r="TQV36" s="516"/>
      <c r="TQW36" s="516"/>
      <c r="TQX36" s="516"/>
      <c r="TQY36" s="516"/>
      <c r="TQZ36" s="516"/>
      <c r="TRA36" s="516"/>
      <c r="TRB36" s="516"/>
      <c r="TRC36" s="516"/>
      <c r="TRD36" s="516"/>
      <c r="TRE36" s="516"/>
      <c r="TRF36" s="516"/>
      <c r="TRG36" s="516"/>
      <c r="TRH36" s="516"/>
      <c r="TRI36" s="516"/>
      <c r="TRJ36" s="516"/>
      <c r="TRK36" s="516"/>
      <c r="TRL36" s="516"/>
      <c r="TRM36" s="516"/>
      <c r="TRN36" s="516"/>
      <c r="TRO36" s="516"/>
      <c r="TRP36" s="516"/>
      <c r="TRQ36" s="516"/>
      <c r="TRR36" s="516"/>
      <c r="TRS36" s="516"/>
      <c r="TRT36" s="516"/>
      <c r="TRU36" s="516"/>
      <c r="TRV36" s="516"/>
      <c r="TRW36" s="516"/>
      <c r="TRX36" s="516"/>
      <c r="TRY36" s="516"/>
      <c r="TRZ36" s="516"/>
      <c r="TSA36" s="516"/>
      <c r="TSB36" s="516"/>
      <c r="TSC36" s="516"/>
      <c r="TSD36" s="516"/>
      <c r="TSE36" s="516"/>
      <c r="TSF36" s="516"/>
      <c r="TSG36" s="516"/>
      <c r="TSH36" s="516"/>
      <c r="TSI36" s="516"/>
      <c r="TSJ36" s="516"/>
      <c r="TSK36" s="516"/>
      <c r="TSL36" s="516"/>
      <c r="TSM36" s="516"/>
      <c r="TSN36" s="516"/>
      <c r="TSO36" s="516"/>
      <c r="TSP36" s="516"/>
      <c r="TSQ36" s="516"/>
      <c r="TSR36" s="516"/>
      <c r="TSS36" s="516"/>
      <c r="TST36" s="516"/>
      <c r="TSU36" s="516"/>
      <c r="TSV36" s="516"/>
      <c r="TSW36" s="516"/>
      <c r="TSX36" s="516"/>
      <c r="TSY36" s="516"/>
      <c r="TSZ36" s="516"/>
      <c r="TTA36" s="516"/>
      <c r="TTB36" s="516"/>
      <c r="TTC36" s="516"/>
      <c r="TTD36" s="516"/>
      <c r="TTE36" s="516"/>
      <c r="TTF36" s="516"/>
      <c r="TTG36" s="516"/>
      <c r="TTH36" s="516"/>
      <c r="TTI36" s="516"/>
      <c r="TTJ36" s="516"/>
      <c r="TTK36" s="516"/>
      <c r="TTL36" s="516"/>
      <c r="TTM36" s="516"/>
      <c r="TTN36" s="516"/>
      <c r="TTO36" s="516"/>
      <c r="TTP36" s="516"/>
      <c r="TTQ36" s="516"/>
      <c r="TTR36" s="516"/>
      <c r="TTS36" s="516"/>
      <c r="TTT36" s="516"/>
      <c r="TTU36" s="516"/>
      <c r="TTV36" s="516"/>
      <c r="TTW36" s="516"/>
      <c r="TTX36" s="516"/>
      <c r="TTY36" s="516"/>
      <c r="TTZ36" s="516"/>
      <c r="TUA36" s="516"/>
      <c r="TUB36" s="516"/>
      <c r="TUC36" s="516"/>
      <c r="TUD36" s="516"/>
      <c r="TUE36" s="516"/>
      <c r="TUF36" s="516"/>
      <c r="TUG36" s="516"/>
      <c r="TUH36" s="516"/>
      <c r="TUI36" s="516"/>
      <c r="TUJ36" s="516"/>
      <c r="TUK36" s="516"/>
      <c r="TUL36" s="516"/>
      <c r="TUM36" s="516"/>
      <c r="TUN36" s="516"/>
      <c r="TUO36" s="516"/>
      <c r="TUP36" s="516"/>
      <c r="TUQ36" s="516"/>
      <c r="TUR36" s="516"/>
      <c r="TUS36" s="516"/>
      <c r="TUT36" s="516"/>
      <c r="TUU36" s="516"/>
      <c r="TUV36" s="516"/>
      <c r="TUW36" s="516"/>
      <c r="TUX36" s="516"/>
      <c r="TUY36" s="516"/>
      <c r="TUZ36" s="516"/>
      <c r="TVA36" s="516"/>
      <c r="TVB36" s="516"/>
      <c r="TVC36" s="516"/>
      <c r="TVD36" s="516"/>
      <c r="TVE36" s="516"/>
      <c r="TVF36" s="516"/>
      <c r="TVG36" s="516"/>
      <c r="TVH36" s="516"/>
      <c r="TVI36" s="516"/>
      <c r="TVJ36" s="516"/>
      <c r="TVK36" s="516"/>
      <c r="TVL36" s="516"/>
      <c r="TVM36" s="516"/>
      <c r="TVN36" s="516"/>
      <c r="TVO36" s="516"/>
      <c r="TVP36" s="516"/>
      <c r="TVQ36" s="516"/>
      <c r="TVR36" s="516"/>
      <c r="TVS36" s="516"/>
      <c r="TVT36" s="516"/>
      <c r="TVU36" s="516"/>
      <c r="TVV36" s="516"/>
      <c r="TVW36" s="516"/>
      <c r="TVX36" s="516"/>
      <c r="TVY36" s="516"/>
      <c r="TVZ36" s="516"/>
      <c r="TWA36" s="516"/>
      <c r="TWB36" s="516"/>
      <c r="TWC36" s="516"/>
      <c r="TWD36" s="516"/>
      <c r="TWE36" s="516"/>
      <c r="TWF36" s="516"/>
      <c r="TWG36" s="516"/>
      <c r="TWH36" s="516"/>
      <c r="TWI36" s="516"/>
      <c r="TWJ36" s="516"/>
      <c r="TWK36" s="516"/>
      <c r="TWL36" s="516"/>
      <c r="TWM36" s="516"/>
      <c r="TWN36" s="516"/>
      <c r="TWO36" s="516"/>
      <c r="TWP36" s="516"/>
      <c r="TWQ36" s="516"/>
      <c r="TWR36" s="516"/>
      <c r="TWS36" s="516"/>
      <c r="TWT36" s="516"/>
      <c r="TWU36" s="516"/>
      <c r="TWV36" s="516"/>
      <c r="TWW36" s="516"/>
      <c r="TWX36" s="516"/>
      <c r="TWY36" s="516"/>
      <c r="TWZ36" s="516"/>
      <c r="TXA36" s="516"/>
      <c r="TXB36" s="516"/>
      <c r="TXC36" s="516"/>
      <c r="TXD36" s="516"/>
      <c r="TXE36" s="516"/>
      <c r="TXF36" s="516"/>
      <c r="TXG36" s="516"/>
      <c r="TXH36" s="516"/>
      <c r="TXI36" s="516"/>
      <c r="TXJ36" s="516"/>
      <c r="TXK36" s="516"/>
      <c r="TXL36" s="516"/>
      <c r="TXM36" s="516"/>
      <c r="TXN36" s="516"/>
      <c r="TXO36" s="516"/>
      <c r="TXP36" s="516"/>
      <c r="TXQ36" s="516"/>
      <c r="TXR36" s="516"/>
      <c r="TXS36" s="516"/>
      <c r="TXT36" s="516"/>
      <c r="TXU36" s="516"/>
      <c r="TXV36" s="516"/>
      <c r="TXW36" s="516"/>
      <c r="TXX36" s="516"/>
      <c r="TXY36" s="516"/>
      <c r="TXZ36" s="516"/>
      <c r="TYA36" s="516"/>
      <c r="TYB36" s="516"/>
      <c r="TYC36" s="516"/>
      <c r="TYD36" s="516"/>
      <c r="TYE36" s="516"/>
      <c r="TYF36" s="516"/>
      <c r="TYG36" s="516"/>
      <c r="TYH36" s="516"/>
      <c r="TYI36" s="516"/>
      <c r="TYJ36" s="516"/>
      <c r="TYK36" s="516"/>
      <c r="TYL36" s="516"/>
      <c r="TYM36" s="516"/>
      <c r="TYN36" s="516"/>
      <c r="TYO36" s="516"/>
      <c r="TYP36" s="516"/>
      <c r="TYQ36" s="516"/>
      <c r="TYR36" s="516"/>
      <c r="TYS36" s="516"/>
      <c r="TYT36" s="516"/>
      <c r="TYU36" s="516"/>
      <c r="TYV36" s="516"/>
      <c r="TYW36" s="516"/>
      <c r="TYX36" s="516"/>
      <c r="TYY36" s="516"/>
      <c r="TYZ36" s="516"/>
      <c r="TZA36" s="516"/>
      <c r="TZB36" s="516"/>
      <c r="TZC36" s="516"/>
      <c r="TZD36" s="516"/>
      <c r="TZE36" s="516"/>
      <c r="TZF36" s="516"/>
      <c r="TZG36" s="516"/>
      <c r="TZH36" s="516"/>
      <c r="TZI36" s="516"/>
      <c r="TZJ36" s="516"/>
      <c r="TZK36" s="516"/>
      <c r="TZL36" s="516"/>
      <c r="TZM36" s="516"/>
      <c r="TZN36" s="516"/>
      <c r="TZO36" s="516"/>
      <c r="TZP36" s="516"/>
      <c r="TZQ36" s="516"/>
      <c r="TZR36" s="516"/>
      <c r="TZS36" s="516"/>
      <c r="TZT36" s="516"/>
      <c r="TZU36" s="516"/>
      <c r="TZV36" s="516"/>
      <c r="TZW36" s="516"/>
      <c r="TZX36" s="516"/>
      <c r="TZY36" s="516"/>
      <c r="TZZ36" s="516"/>
      <c r="UAA36" s="516"/>
      <c r="UAB36" s="516"/>
      <c r="UAC36" s="516"/>
      <c r="UAD36" s="516"/>
      <c r="UAE36" s="516"/>
      <c r="UAF36" s="516"/>
      <c r="UAG36" s="516"/>
      <c r="UAH36" s="516"/>
      <c r="UAI36" s="516"/>
      <c r="UAJ36" s="516"/>
      <c r="UAK36" s="516"/>
      <c r="UAL36" s="516"/>
      <c r="UAM36" s="516"/>
      <c r="UAN36" s="516"/>
      <c r="UAO36" s="516"/>
      <c r="UAP36" s="516"/>
      <c r="UAQ36" s="516"/>
      <c r="UAR36" s="516"/>
      <c r="UAS36" s="516"/>
      <c r="UAT36" s="516"/>
      <c r="UAU36" s="516"/>
      <c r="UAV36" s="516"/>
      <c r="UAW36" s="516"/>
      <c r="UAX36" s="516"/>
      <c r="UAY36" s="516"/>
      <c r="UAZ36" s="516"/>
      <c r="UBA36" s="516"/>
      <c r="UBB36" s="516"/>
      <c r="UBC36" s="516"/>
      <c r="UBD36" s="516"/>
      <c r="UBE36" s="516"/>
      <c r="UBF36" s="516"/>
      <c r="UBG36" s="516"/>
      <c r="UBH36" s="516"/>
      <c r="UBI36" s="516"/>
      <c r="UBJ36" s="516"/>
      <c r="UBK36" s="516"/>
      <c r="UBL36" s="516"/>
      <c r="UBM36" s="516"/>
      <c r="UBN36" s="516"/>
      <c r="UBO36" s="516"/>
      <c r="UBP36" s="516"/>
      <c r="UBQ36" s="516"/>
      <c r="UBR36" s="516"/>
      <c r="UBS36" s="516"/>
      <c r="UBT36" s="516"/>
      <c r="UBU36" s="516"/>
      <c r="UBV36" s="516"/>
      <c r="UBW36" s="516"/>
      <c r="UBX36" s="516"/>
      <c r="UBY36" s="516"/>
      <c r="UBZ36" s="516"/>
      <c r="UCA36" s="516"/>
      <c r="UCB36" s="516"/>
      <c r="UCC36" s="516"/>
      <c r="UCD36" s="516"/>
      <c r="UCE36" s="516"/>
      <c r="UCF36" s="516"/>
      <c r="UCG36" s="516"/>
      <c r="UCH36" s="516"/>
      <c r="UCI36" s="516"/>
      <c r="UCJ36" s="516"/>
      <c r="UCK36" s="516"/>
      <c r="UCL36" s="516"/>
      <c r="UCM36" s="516"/>
      <c r="UCN36" s="516"/>
      <c r="UCO36" s="516"/>
      <c r="UCP36" s="516"/>
      <c r="UCQ36" s="516"/>
      <c r="UCR36" s="516"/>
      <c r="UCS36" s="516"/>
      <c r="UCT36" s="516"/>
      <c r="UCU36" s="516"/>
      <c r="UCV36" s="516"/>
      <c r="UCW36" s="516"/>
      <c r="UCX36" s="516"/>
      <c r="UCY36" s="516"/>
      <c r="UCZ36" s="516"/>
      <c r="UDA36" s="516"/>
      <c r="UDB36" s="516"/>
      <c r="UDC36" s="516"/>
      <c r="UDD36" s="516"/>
      <c r="UDE36" s="516"/>
      <c r="UDF36" s="516"/>
      <c r="UDG36" s="516"/>
      <c r="UDH36" s="516"/>
      <c r="UDI36" s="516"/>
      <c r="UDJ36" s="516"/>
      <c r="UDK36" s="516"/>
      <c r="UDL36" s="516"/>
      <c r="UDM36" s="516"/>
      <c r="UDN36" s="516"/>
      <c r="UDO36" s="516"/>
      <c r="UDP36" s="516"/>
      <c r="UDQ36" s="516"/>
      <c r="UDR36" s="516"/>
      <c r="UDS36" s="516"/>
      <c r="UDT36" s="516"/>
      <c r="UDU36" s="516"/>
      <c r="UDV36" s="516"/>
      <c r="UDW36" s="516"/>
      <c r="UDX36" s="516"/>
      <c r="UDY36" s="516"/>
      <c r="UDZ36" s="516"/>
      <c r="UEA36" s="516"/>
      <c r="UEB36" s="516"/>
      <c r="UEC36" s="516"/>
      <c r="UED36" s="516"/>
      <c r="UEE36" s="516"/>
      <c r="UEF36" s="516"/>
      <c r="UEG36" s="516"/>
      <c r="UEH36" s="516"/>
      <c r="UEI36" s="516"/>
      <c r="UEJ36" s="516"/>
      <c r="UEK36" s="516"/>
      <c r="UEL36" s="516"/>
      <c r="UEM36" s="516"/>
      <c r="UEN36" s="516"/>
      <c r="UEO36" s="516"/>
      <c r="UEP36" s="516"/>
      <c r="UEQ36" s="516"/>
      <c r="UER36" s="516"/>
      <c r="UES36" s="516"/>
      <c r="UET36" s="516"/>
      <c r="UEU36" s="516"/>
      <c r="UEV36" s="516"/>
      <c r="UEW36" s="516"/>
      <c r="UEX36" s="516"/>
      <c r="UEY36" s="516"/>
      <c r="UEZ36" s="516"/>
      <c r="UFA36" s="516"/>
      <c r="UFB36" s="516"/>
      <c r="UFC36" s="516"/>
      <c r="UFD36" s="516"/>
      <c r="UFE36" s="516"/>
      <c r="UFF36" s="516"/>
      <c r="UFG36" s="516"/>
      <c r="UFH36" s="516"/>
      <c r="UFI36" s="516"/>
      <c r="UFJ36" s="516"/>
      <c r="UFK36" s="516"/>
      <c r="UFL36" s="516"/>
      <c r="UFM36" s="516"/>
      <c r="UFN36" s="516"/>
      <c r="UFO36" s="516"/>
      <c r="UFP36" s="516"/>
      <c r="UFQ36" s="516"/>
      <c r="UFR36" s="516"/>
      <c r="UFS36" s="516"/>
      <c r="UFT36" s="516"/>
      <c r="UFU36" s="516"/>
      <c r="UFV36" s="516"/>
      <c r="UFW36" s="516"/>
      <c r="UFX36" s="516"/>
      <c r="UFY36" s="516"/>
      <c r="UFZ36" s="516"/>
      <c r="UGA36" s="516"/>
      <c r="UGB36" s="516"/>
      <c r="UGC36" s="516"/>
      <c r="UGD36" s="516"/>
      <c r="UGE36" s="516"/>
      <c r="UGF36" s="516"/>
      <c r="UGG36" s="516"/>
      <c r="UGH36" s="516"/>
      <c r="UGI36" s="516"/>
      <c r="UGJ36" s="516"/>
      <c r="UGK36" s="516"/>
      <c r="UGL36" s="516"/>
      <c r="UGM36" s="516"/>
      <c r="UGN36" s="516"/>
      <c r="UGO36" s="516"/>
      <c r="UGP36" s="516"/>
      <c r="UGQ36" s="516"/>
      <c r="UGR36" s="516"/>
      <c r="UGS36" s="516"/>
      <c r="UGT36" s="516"/>
      <c r="UGU36" s="516"/>
      <c r="UGV36" s="516"/>
      <c r="UGW36" s="516"/>
      <c r="UGX36" s="516"/>
      <c r="UGY36" s="516"/>
      <c r="UGZ36" s="516"/>
      <c r="UHA36" s="516"/>
      <c r="UHB36" s="516"/>
      <c r="UHC36" s="516"/>
      <c r="UHD36" s="516"/>
      <c r="UHE36" s="516"/>
      <c r="UHF36" s="516"/>
      <c r="UHG36" s="516"/>
      <c r="UHH36" s="516"/>
      <c r="UHI36" s="516"/>
      <c r="UHJ36" s="516"/>
      <c r="UHK36" s="516"/>
      <c r="UHL36" s="516"/>
      <c r="UHM36" s="516"/>
      <c r="UHN36" s="516"/>
      <c r="UHO36" s="516"/>
      <c r="UHP36" s="516"/>
      <c r="UHQ36" s="516"/>
      <c r="UHR36" s="516"/>
      <c r="UHS36" s="516"/>
      <c r="UHT36" s="516"/>
      <c r="UHU36" s="516"/>
      <c r="UHV36" s="516"/>
      <c r="UHW36" s="516"/>
      <c r="UHX36" s="516"/>
      <c r="UHY36" s="516"/>
      <c r="UHZ36" s="516"/>
      <c r="UIA36" s="516"/>
      <c r="UIB36" s="516"/>
      <c r="UIC36" s="516"/>
      <c r="UID36" s="516"/>
      <c r="UIE36" s="516"/>
      <c r="UIF36" s="516"/>
      <c r="UIG36" s="516"/>
      <c r="UIH36" s="516"/>
      <c r="UII36" s="516"/>
      <c r="UIJ36" s="516"/>
      <c r="UIK36" s="516"/>
      <c r="UIL36" s="516"/>
      <c r="UIM36" s="516"/>
      <c r="UIN36" s="516"/>
      <c r="UIO36" s="516"/>
      <c r="UIP36" s="516"/>
      <c r="UIQ36" s="516"/>
      <c r="UIR36" s="516"/>
      <c r="UIS36" s="516"/>
      <c r="UIT36" s="516"/>
      <c r="UIU36" s="516"/>
      <c r="UIV36" s="516"/>
      <c r="UIW36" s="516"/>
      <c r="UIX36" s="516"/>
      <c r="UIY36" s="516"/>
      <c r="UIZ36" s="516"/>
      <c r="UJA36" s="516"/>
      <c r="UJB36" s="516"/>
      <c r="UJC36" s="516"/>
      <c r="UJD36" s="516"/>
      <c r="UJE36" s="516"/>
      <c r="UJF36" s="516"/>
      <c r="UJG36" s="516"/>
      <c r="UJH36" s="516"/>
      <c r="UJI36" s="516"/>
      <c r="UJJ36" s="516"/>
      <c r="UJK36" s="516"/>
      <c r="UJL36" s="516"/>
      <c r="UJM36" s="516"/>
      <c r="UJN36" s="516"/>
      <c r="UJO36" s="516"/>
      <c r="UJP36" s="516"/>
      <c r="UJQ36" s="516"/>
      <c r="UJR36" s="516"/>
      <c r="UJS36" s="516"/>
      <c r="UJT36" s="516"/>
      <c r="UJU36" s="516"/>
      <c r="UJV36" s="516"/>
      <c r="UJW36" s="516"/>
      <c r="UJX36" s="516"/>
      <c r="UJY36" s="516"/>
      <c r="UJZ36" s="516"/>
      <c r="UKA36" s="516"/>
      <c r="UKB36" s="516"/>
      <c r="UKC36" s="516"/>
      <c r="UKD36" s="516"/>
      <c r="UKE36" s="516"/>
      <c r="UKF36" s="516"/>
      <c r="UKG36" s="516"/>
      <c r="UKH36" s="516"/>
      <c r="UKI36" s="516"/>
      <c r="UKJ36" s="516"/>
      <c r="UKK36" s="516"/>
      <c r="UKL36" s="516"/>
      <c r="UKM36" s="516"/>
      <c r="UKN36" s="516"/>
      <c r="UKO36" s="516"/>
      <c r="UKP36" s="516"/>
      <c r="UKQ36" s="516"/>
      <c r="UKR36" s="516"/>
      <c r="UKS36" s="516"/>
      <c r="UKT36" s="516"/>
      <c r="UKU36" s="516"/>
      <c r="UKV36" s="516"/>
      <c r="UKW36" s="516"/>
      <c r="UKX36" s="516"/>
      <c r="UKY36" s="516"/>
      <c r="UKZ36" s="516"/>
      <c r="ULA36" s="516"/>
      <c r="ULB36" s="516"/>
      <c r="ULC36" s="516"/>
      <c r="ULD36" s="516"/>
      <c r="ULE36" s="516"/>
      <c r="ULF36" s="516"/>
      <c r="ULG36" s="516"/>
      <c r="ULH36" s="516"/>
      <c r="ULI36" s="516"/>
      <c r="ULJ36" s="516"/>
      <c r="ULK36" s="516"/>
      <c r="ULL36" s="516"/>
      <c r="ULM36" s="516"/>
      <c r="ULN36" s="516"/>
      <c r="ULO36" s="516"/>
      <c r="ULP36" s="516"/>
      <c r="ULQ36" s="516"/>
      <c r="ULR36" s="516"/>
      <c r="ULS36" s="516"/>
      <c r="ULT36" s="516"/>
      <c r="ULU36" s="516"/>
      <c r="ULV36" s="516"/>
      <c r="ULW36" s="516"/>
      <c r="ULX36" s="516"/>
      <c r="ULY36" s="516"/>
      <c r="ULZ36" s="516"/>
      <c r="UMA36" s="516"/>
      <c r="UMB36" s="516"/>
      <c r="UMC36" s="516"/>
      <c r="UMD36" s="516"/>
      <c r="UME36" s="516"/>
      <c r="UMF36" s="516"/>
      <c r="UMG36" s="516"/>
      <c r="UMH36" s="516"/>
      <c r="UMI36" s="516"/>
      <c r="UMJ36" s="516"/>
      <c r="UMK36" s="516"/>
      <c r="UML36" s="516"/>
      <c r="UMM36" s="516"/>
      <c r="UMN36" s="516"/>
      <c r="UMO36" s="516"/>
      <c r="UMP36" s="516"/>
      <c r="UMQ36" s="516"/>
      <c r="UMR36" s="516"/>
      <c r="UMS36" s="516"/>
      <c r="UMT36" s="516"/>
      <c r="UMU36" s="516"/>
      <c r="UMV36" s="516"/>
      <c r="UMW36" s="516"/>
      <c r="UMX36" s="516"/>
      <c r="UMY36" s="516"/>
      <c r="UMZ36" s="516"/>
      <c r="UNA36" s="516"/>
      <c r="UNB36" s="516"/>
      <c r="UNC36" s="516"/>
      <c r="UND36" s="516"/>
      <c r="UNE36" s="516"/>
      <c r="UNF36" s="516"/>
      <c r="UNG36" s="516"/>
      <c r="UNH36" s="516"/>
      <c r="UNI36" s="516"/>
      <c r="UNJ36" s="516"/>
      <c r="UNK36" s="516"/>
      <c r="UNL36" s="516"/>
      <c r="UNM36" s="516"/>
      <c r="UNN36" s="516"/>
      <c r="UNO36" s="516"/>
      <c r="UNP36" s="516"/>
      <c r="UNQ36" s="516"/>
      <c r="UNR36" s="516"/>
      <c r="UNS36" s="516"/>
      <c r="UNT36" s="516"/>
      <c r="UNU36" s="516"/>
      <c r="UNV36" s="516"/>
      <c r="UNW36" s="516"/>
      <c r="UNX36" s="516"/>
      <c r="UNY36" s="516"/>
      <c r="UNZ36" s="516"/>
      <c r="UOA36" s="516"/>
      <c r="UOB36" s="516"/>
      <c r="UOC36" s="516"/>
      <c r="UOD36" s="516"/>
      <c r="UOE36" s="516"/>
      <c r="UOF36" s="516"/>
      <c r="UOG36" s="516"/>
      <c r="UOH36" s="516"/>
      <c r="UOI36" s="516"/>
      <c r="UOJ36" s="516"/>
      <c r="UOK36" s="516"/>
      <c r="UOL36" s="516"/>
      <c r="UOM36" s="516"/>
      <c r="UON36" s="516"/>
      <c r="UOO36" s="516"/>
      <c r="UOP36" s="516"/>
      <c r="UOQ36" s="516"/>
      <c r="UOR36" s="516"/>
      <c r="UOS36" s="516"/>
      <c r="UOT36" s="516"/>
      <c r="UOU36" s="516"/>
      <c r="UOV36" s="516"/>
      <c r="UOW36" s="516"/>
      <c r="UOX36" s="516"/>
      <c r="UOY36" s="516"/>
      <c r="UOZ36" s="516"/>
      <c r="UPA36" s="516"/>
      <c r="UPB36" s="516"/>
      <c r="UPC36" s="516"/>
      <c r="UPD36" s="516"/>
      <c r="UPE36" s="516"/>
      <c r="UPF36" s="516"/>
      <c r="UPG36" s="516"/>
      <c r="UPH36" s="516"/>
      <c r="UPI36" s="516"/>
      <c r="UPJ36" s="516"/>
      <c r="UPK36" s="516"/>
      <c r="UPL36" s="516"/>
      <c r="UPM36" s="516"/>
      <c r="UPN36" s="516"/>
      <c r="UPO36" s="516"/>
      <c r="UPP36" s="516"/>
      <c r="UPQ36" s="516"/>
      <c r="UPR36" s="516"/>
      <c r="UPS36" s="516"/>
      <c r="UPT36" s="516"/>
      <c r="UPU36" s="516"/>
      <c r="UPV36" s="516"/>
      <c r="UPW36" s="516"/>
      <c r="UPX36" s="516"/>
      <c r="UPY36" s="516"/>
      <c r="UPZ36" s="516"/>
      <c r="UQA36" s="516"/>
      <c r="UQB36" s="516"/>
      <c r="UQC36" s="516"/>
      <c r="UQD36" s="516"/>
      <c r="UQE36" s="516"/>
      <c r="UQF36" s="516"/>
      <c r="UQG36" s="516"/>
      <c r="UQH36" s="516"/>
      <c r="UQI36" s="516"/>
      <c r="UQJ36" s="516"/>
      <c r="UQK36" s="516"/>
      <c r="UQL36" s="516"/>
      <c r="UQM36" s="516"/>
      <c r="UQN36" s="516"/>
      <c r="UQO36" s="516"/>
      <c r="UQP36" s="516"/>
      <c r="UQQ36" s="516"/>
      <c r="UQR36" s="516"/>
      <c r="UQS36" s="516"/>
      <c r="UQT36" s="516"/>
      <c r="UQU36" s="516"/>
      <c r="UQV36" s="516"/>
      <c r="UQW36" s="516"/>
      <c r="UQX36" s="516"/>
      <c r="UQY36" s="516"/>
      <c r="UQZ36" s="516"/>
      <c r="URA36" s="516"/>
      <c r="URB36" s="516"/>
      <c r="URC36" s="516"/>
      <c r="URD36" s="516"/>
      <c r="URE36" s="516"/>
      <c r="URF36" s="516"/>
      <c r="URG36" s="516"/>
      <c r="URH36" s="516"/>
      <c r="URI36" s="516"/>
      <c r="URJ36" s="516"/>
      <c r="URK36" s="516"/>
      <c r="URL36" s="516"/>
      <c r="URM36" s="516"/>
      <c r="URN36" s="516"/>
      <c r="URO36" s="516"/>
      <c r="URP36" s="516"/>
      <c r="URQ36" s="516"/>
      <c r="URR36" s="516"/>
      <c r="URS36" s="516"/>
      <c r="URT36" s="516"/>
      <c r="URU36" s="516"/>
      <c r="URV36" s="516"/>
      <c r="URW36" s="516"/>
      <c r="URX36" s="516"/>
      <c r="URY36" s="516"/>
      <c r="URZ36" s="516"/>
      <c r="USA36" s="516"/>
      <c r="USB36" s="516"/>
      <c r="USC36" s="516"/>
      <c r="USD36" s="516"/>
      <c r="USE36" s="516"/>
      <c r="USF36" s="516"/>
      <c r="USG36" s="516"/>
      <c r="USH36" s="516"/>
      <c r="USI36" s="516"/>
      <c r="USJ36" s="516"/>
      <c r="USK36" s="516"/>
      <c r="USL36" s="516"/>
      <c r="USM36" s="516"/>
      <c r="USN36" s="516"/>
      <c r="USO36" s="516"/>
      <c r="USP36" s="516"/>
      <c r="USQ36" s="516"/>
      <c r="USR36" s="516"/>
      <c r="USS36" s="516"/>
      <c r="UST36" s="516"/>
      <c r="USU36" s="516"/>
      <c r="USV36" s="516"/>
      <c r="USW36" s="516"/>
      <c r="USX36" s="516"/>
      <c r="USY36" s="516"/>
      <c r="USZ36" s="516"/>
      <c r="UTA36" s="516"/>
      <c r="UTB36" s="516"/>
      <c r="UTC36" s="516"/>
      <c r="UTD36" s="516"/>
      <c r="UTE36" s="516"/>
      <c r="UTF36" s="516"/>
      <c r="UTG36" s="516"/>
      <c r="UTH36" s="516"/>
      <c r="UTI36" s="516"/>
      <c r="UTJ36" s="516"/>
      <c r="UTK36" s="516"/>
      <c r="UTL36" s="516"/>
      <c r="UTM36" s="516"/>
      <c r="UTN36" s="516"/>
      <c r="UTO36" s="516"/>
      <c r="UTP36" s="516"/>
      <c r="UTQ36" s="516"/>
      <c r="UTR36" s="516"/>
      <c r="UTS36" s="516"/>
      <c r="UTT36" s="516"/>
      <c r="UTU36" s="516"/>
      <c r="UTV36" s="516"/>
      <c r="UTW36" s="516"/>
      <c r="UTX36" s="516"/>
      <c r="UTY36" s="516"/>
      <c r="UTZ36" s="516"/>
      <c r="UUA36" s="516"/>
      <c r="UUB36" s="516"/>
      <c r="UUC36" s="516"/>
      <c r="UUD36" s="516"/>
      <c r="UUE36" s="516"/>
      <c r="UUF36" s="516"/>
      <c r="UUG36" s="516"/>
      <c r="UUH36" s="516"/>
      <c r="UUI36" s="516"/>
      <c r="UUJ36" s="516"/>
      <c r="UUK36" s="516"/>
      <c r="UUL36" s="516"/>
      <c r="UUM36" s="516"/>
      <c r="UUN36" s="516"/>
      <c r="UUO36" s="516"/>
      <c r="UUP36" s="516"/>
      <c r="UUQ36" s="516"/>
      <c r="UUR36" s="516"/>
      <c r="UUS36" s="516"/>
      <c r="UUT36" s="516"/>
      <c r="UUU36" s="516"/>
      <c r="UUV36" s="516"/>
      <c r="UUW36" s="516"/>
      <c r="UUX36" s="516"/>
      <c r="UUY36" s="516"/>
      <c r="UUZ36" s="516"/>
      <c r="UVA36" s="516"/>
      <c r="UVB36" s="516"/>
      <c r="UVC36" s="516"/>
      <c r="UVD36" s="516"/>
      <c r="UVE36" s="516"/>
      <c r="UVF36" s="516"/>
      <c r="UVG36" s="516"/>
      <c r="UVH36" s="516"/>
      <c r="UVI36" s="516"/>
      <c r="UVJ36" s="516"/>
      <c r="UVK36" s="516"/>
      <c r="UVL36" s="516"/>
      <c r="UVM36" s="516"/>
      <c r="UVN36" s="516"/>
      <c r="UVO36" s="516"/>
      <c r="UVP36" s="516"/>
      <c r="UVQ36" s="516"/>
      <c r="UVR36" s="516"/>
      <c r="UVS36" s="516"/>
      <c r="UVT36" s="516"/>
      <c r="UVU36" s="516"/>
      <c r="UVV36" s="516"/>
      <c r="UVW36" s="516"/>
      <c r="UVX36" s="516"/>
      <c r="UVY36" s="516"/>
      <c r="UVZ36" s="516"/>
      <c r="UWA36" s="516"/>
      <c r="UWB36" s="516"/>
      <c r="UWC36" s="516"/>
      <c r="UWD36" s="516"/>
      <c r="UWE36" s="516"/>
      <c r="UWF36" s="516"/>
      <c r="UWG36" s="516"/>
      <c r="UWH36" s="516"/>
      <c r="UWI36" s="516"/>
      <c r="UWJ36" s="516"/>
      <c r="UWK36" s="516"/>
      <c r="UWL36" s="516"/>
      <c r="UWM36" s="516"/>
      <c r="UWN36" s="516"/>
      <c r="UWO36" s="516"/>
      <c r="UWP36" s="516"/>
      <c r="UWQ36" s="516"/>
      <c r="UWR36" s="516"/>
      <c r="UWS36" s="516"/>
      <c r="UWT36" s="516"/>
      <c r="UWU36" s="516"/>
      <c r="UWV36" s="516"/>
      <c r="UWW36" s="516"/>
      <c r="UWX36" s="516"/>
      <c r="UWY36" s="516"/>
      <c r="UWZ36" s="516"/>
      <c r="UXA36" s="516"/>
      <c r="UXB36" s="516"/>
      <c r="UXC36" s="516"/>
      <c r="UXD36" s="516"/>
      <c r="UXE36" s="516"/>
      <c r="UXF36" s="516"/>
      <c r="UXG36" s="516"/>
      <c r="UXH36" s="516"/>
      <c r="UXI36" s="516"/>
      <c r="UXJ36" s="516"/>
      <c r="UXK36" s="516"/>
      <c r="UXL36" s="516"/>
      <c r="UXM36" s="516"/>
      <c r="UXN36" s="516"/>
      <c r="UXO36" s="516"/>
      <c r="UXP36" s="516"/>
      <c r="UXQ36" s="516"/>
      <c r="UXR36" s="516"/>
      <c r="UXS36" s="516"/>
      <c r="UXT36" s="516"/>
      <c r="UXU36" s="516"/>
      <c r="UXV36" s="516"/>
      <c r="UXW36" s="516"/>
      <c r="UXX36" s="516"/>
      <c r="UXY36" s="516"/>
      <c r="UXZ36" s="516"/>
      <c r="UYA36" s="516"/>
      <c r="UYB36" s="516"/>
      <c r="UYC36" s="516"/>
      <c r="UYD36" s="516"/>
      <c r="UYE36" s="516"/>
      <c r="UYF36" s="516"/>
      <c r="UYG36" s="516"/>
      <c r="UYH36" s="516"/>
      <c r="UYI36" s="516"/>
      <c r="UYJ36" s="516"/>
      <c r="UYK36" s="516"/>
      <c r="UYL36" s="516"/>
      <c r="UYM36" s="516"/>
      <c r="UYN36" s="516"/>
      <c r="UYO36" s="516"/>
      <c r="UYP36" s="516"/>
      <c r="UYQ36" s="516"/>
      <c r="UYR36" s="516"/>
      <c r="UYS36" s="516"/>
      <c r="UYT36" s="516"/>
      <c r="UYU36" s="516"/>
      <c r="UYV36" s="516"/>
      <c r="UYW36" s="516"/>
      <c r="UYX36" s="516"/>
      <c r="UYY36" s="516"/>
      <c r="UYZ36" s="516"/>
      <c r="UZA36" s="516"/>
      <c r="UZB36" s="516"/>
      <c r="UZC36" s="516"/>
      <c r="UZD36" s="516"/>
      <c r="UZE36" s="516"/>
      <c r="UZF36" s="516"/>
      <c r="UZG36" s="516"/>
      <c r="UZH36" s="516"/>
      <c r="UZI36" s="516"/>
      <c r="UZJ36" s="516"/>
      <c r="UZK36" s="516"/>
      <c r="UZL36" s="516"/>
      <c r="UZM36" s="516"/>
      <c r="UZN36" s="516"/>
      <c r="UZO36" s="516"/>
      <c r="UZP36" s="516"/>
      <c r="UZQ36" s="516"/>
      <c r="UZR36" s="516"/>
      <c r="UZS36" s="516"/>
      <c r="UZT36" s="516"/>
      <c r="UZU36" s="516"/>
      <c r="UZV36" s="516"/>
      <c r="UZW36" s="516"/>
      <c r="UZX36" s="516"/>
      <c r="UZY36" s="516"/>
      <c r="UZZ36" s="516"/>
      <c r="VAA36" s="516"/>
      <c r="VAB36" s="516"/>
      <c r="VAC36" s="516"/>
      <c r="VAD36" s="516"/>
      <c r="VAE36" s="516"/>
      <c r="VAF36" s="516"/>
      <c r="VAG36" s="516"/>
      <c r="VAH36" s="516"/>
      <c r="VAI36" s="516"/>
      <c r="VAJ36" s="516"/>
      <c r="VAK36" s="516"/>
      <c r="VAL36" s="516"/>
      <c r="VAM36" s="516"/>
      <c r="VAN36" s="516"/>
      <c r="VAO36" s="516"/>
      <c r="VAP36" s="516"/>
      <c r="VAQ36" s="516"/>
      <c r="VAR36" s="516"/>
      <c r="VAS36" s="516"/>
      <c r="VAT36" s="516"/>
      <c r="VAU36" s="516"/>
      <c r="VAV36" s="516"/>
      <c r="VAW36" s="516"/>
      <c r="VAX36" s="516"/>
      <c r="VAY36" s="516"/>
      <c r="VAZ36" s="516"/>
      <c r="VBA36" s="516"/>
      <c r="VBB36" s="516"/>
      <c r="VBC36" s="516"/>
      <c r="VBD36" s="516"/>
      <c r="VBE36" s="516"/>
      <c r="VBF36" s="516"/>
      <c r="VBG36" s="516"/>
      <c r="VBH36" s="516"/>
      <c r="VBI36" s="516"/>
      <c r="VBJ36" s="516"/>
      <c r="VBK36" s="516"/>
      <c r="VBL36" s="516"/>
      <c r="VBM36" s="516"/>
      <c r="VBN36" s="516"/>
      <c r="VBO36" s="516"/>
      <c r="VBP36" s="516"/>
      <c r="VBQ36" s="516"/>
      <c r="VBR36" s="516"/>
      <c r="VBS36" s="516"/>
      <c r="VBT36" s="516"/>
      <c r="VBU36" s="516"/>
      <c r="VBV36" s="516"/>
      <c r="VBW36" s="516"/>
      <c r="VBX36" s="516"/>
      <c r="VBY36" s="516"/>
      <c r="VBZ36" s="516"/>
      <c r="VCA36" s="516"/>
      <c r="VCB36" s="516"/>
      <c r="VCC36" s="516"/>
      <c r="VCD36" s="516"/>
      <c r="VCE36" s="516"/>
      <c r="VCF36" s="516"/>
      <c r="VCG36" s="516"/>
      <c r="VCH36" s="516"/>
      <c r="VCI36" s="516"/>
      <c r="VCJ36" s="516"/>
      <c r="VCK36" s="516"/>
      <c r="VCL36" s="516"/>
      <c r="VCM36" s="516"/>
      <c r="VCN36" s="516"/>
      <c r="VCO36" s="516"/>
      <c r="VCP36" s="516"/>
      <c r="VCQ36" s="516"/>
      <c r="VCR36" s="516"/>
      <c r="VCS36" s="516"/>
      <c r="VCT36" s="516"/>
      <c r="VCU36" s="516"/>
      <c r="VCV36" s="516"/>
      <c r="VCW36" s="516"/>
      <c r="VCX36" s="516"/>
      <c r="VCY36" s="516"/>
      <c r="VCZ36" s="516"/>
      <c r="VDA36" s="516"/>
      <c r="VDB36" s="516"/>
      <c r="VDC36" s="516"/>
      <c r="VDD36" s="516"/>
      <c r="VDE36" s="516"/>
      <c r="VDF36" s="516"/>
      <c r="VDG36" s="516"/>
      <c r="VDH36" s="516"/>
      <c r="VDI36" s="516"/>
      <c r="VDJ36" s="516"/>
      <c r="VDK36" s="516"/>
      <c r="VDL36" s="516"/>
      <c r="VDM36" s="516"/>
      <c r="VDN36" s="516"/>
      <c r="VDO36" s="516"/>
      <c r="VDP36" s="516"/>
      <c r="VDQ36" s="516"/>
      <c r="VDR36" s="516"/>
      <c r="VDS36" s="516"/>
      <c r="VDT36" s="516"/>
      <c r="VDU36" s="516"/>
      <c r="VDV36" s="516"/>
      <c r="VDW36" s="516"/>
      <c r="VDX36" s="516"/>
      <c r="VDY36" s="516"/>
      <c r="VDZ36" s="516"/>
      <c r="VEA36" s="516"/>
      <c r="VEB36" s="516"/>
      <c r="VEC36" s="516"/>
      <c r="VED36" s="516"/>
      <c r="VEE36" s="516"/>
      <c r="VEF36" s="516"/>
      <c r="VEG36" s="516"/>
      <c r="VEH36" s="516"/>
      <c r="VEI36" s="516"/>
      <c r="VEJ36" s="516"/>
      <c r="VEK36" s="516"/>
      <c r="VEL36" s="516"/>
      <c r="VEM36" s="516"/>
      <c r="VEN36" s="516"/>
      <c r="VEO36" s="516"/>
      <c r="VEP36" s="516"/>
      <c r="VEQ36" s="516"/>
      <c r="VER36" s="516"/>
      <c r="VES36" s="516"/>
      <c r="VET36" s="516"/>
      <c r="VEU36" s="516"/>
      <c r="VEV36" s="516"/>
      <c r="VEW36" s="516"/>
      <c r="VEX36" s="516"/>
      <c r="VEY36" s="516"/>
      <c r="VEZ36" s="516"/>
      <c r="VFA36" s="516"/>
      <c r="VFB36" s="516"/>
      <c r="VFC36" s="516"/>
      <c r="VFD36" s="516"/>
      <c r="VFE36" s="516"/>
      <c r="VFF36" s="516"/>
      <c r="VFG36" s="516"/>
      <c r="VFH36" s="516"/>
      <c r="VFI36" s="516"/>
      <c r="VFJ36" s="516"/>
      <c r="VFK36" s="516"/>
      <c r="VFL36" s="516"/>
      <c r="VFM36" s="516"/>
      <c r="VFN36" s="516"/>
      <c r="VFO36" s="516"/>
      <c r="VFP36" s="516"/>
      <c r="VFQ36" s="516"/>
      <c r="VFR36" s="516"/>
      <c r="VFS36" s="516"/>
      <c r="VFT36" s="516"/>
      <c r="VFU36" s="516"/>
      <c r="VFV36" s="516"/>
      <c r="VFW36" s="516"/>
      <c r="VFX36" s="516"/>
      <c r="VFY36" s="516"/>
      <c r="VFZ36" s="516"/>
      <c r="VGA36" s="516"/>
      <c r="VGB36" s="516"/>
      <c r="VGC36" s="516"/>
      <c r="VGD36" s="516"/>
      <c r="VGE36" s="516"/>
      <c r="VGF36" s="516"/>
      <c r="VGG36" s="516"/>
      <c r="VGH36" s="516"/>
      <c r="VGI36" s="516"/>
      <c r="VGJ36" s="516"/>
      <c r="VGK36" s="516"/>
      <c r="VGL36" s="516"/>
      <c r="VGM36" s="516"/>
      <c r="VGN36" s="516"/>
      <c r="VGO36" s="516"/>
      <c r="VGP36" s="516"/>
      <c r="VGQ36" s="516"/>
      <c r="VGR36" s="516"/>
      <c r="VGS36" s="516"/>
      <c r="VGT36" s="516"/>
      <c r="VGU36" s="516"/>
      <c r="VGV36" s="516"/>
      <c r="VGW36" s="516"/>
      <c r="VGX36" s="516"/>
      <c r="VGY36" s="516"/>
      <c r="VGZ36" s="516"/>
      <c r="VHA36" s="516"/>
      <c r="VHB36" s="516"/>
      <c r="VHC36" s="516"/>
      <c r="VHD36" s="516"/>
      <c r="VHE36" s="516"/>
      <c r="VHF36" s="516"/>
      <c r="VHG36" s="516"/>
      <c r="VHH36" s="516"/>
      <c r="VHI36" s="516"/>
      <c r="VHJ36" s="516"/>
      <c r="VHK36" s="516"/>
      <c r="VHL36" s="516"/>
      <c r="VHM36" s="516"/>
      <c r="VHN36" s="516"/>
      <c r="VHO36" s="516"/>
      <c r="VHP36" s="516"/>
      <c r="VHQ36" s="516"/>
      <c r="VHR36" s="516"/>
      <c r="VHS36" s="516"/>
      <c r="VHT36" s="516"/>
      <c r="VHU36" s="516"/>
      <c r="VHV36" s="516"/>
      <c r="VHW36" s="516"/>
      <c r="VHX36" s="516"/>
      <c r="VHY36" s="516"/>
      <c r="VHZ36" s="516"/>
      <c r="VIA36" s="516"/>
      <c r="VIB36" s="516"/>
      <c r="VIC36" s="516"/>
      <c r="VID36" s="516"/>
      <c r="VIE36" s="516"/>
      <c r="VIF36" s="516"/>
      <c r="VIG36" s="516"/>
      <c r="VIH36" s="516"/>
      <c r="VII36" s="516"/>
      <c r="VIJ36" s="516"/>
      <c r="VIK36" s="516"/>
      <c r="VIL36" s="516"/>
      <c r="VIM36" s="516"/>
      <c r="VIN36" s="516"/>
      <c r="VIO36" s="516"/>
      <c r="VIP36" s="516"/>
      <c r="VIQ36" s="516"/>
      <c r="VIR36" s="516"/>
      <c r="VIS36" s="516"/>
      <c r="VIT36" s="516"/>
      <c r="VIU36" s="516"/>
      <c r="VIV36" s="516"/>
      <c r="VIW36" s="516"/>
      <c r="VIX36" s="516"/>
      <c r="VIY36" s="516"/>
      <c r="VIZ36" s="516"/>
      <c r="VJA36" s="516"/>
      <c r="VJB36" s="516"/>
      <c r="VJC36" s="516"/>
      <c r="VJD36" s="516"/>
      <c r="VJE36" s="516"/>
      <c r="VJF36" s="516"/>
      <c r="VJG36" s="516"/>
      <c r="VJH36" s="516"/>
      <c r="VJI36" s="516"/>
      <c r="VJJ36" s="516"/>
      <c r="VJK36" s="516"/>
      <c r="VJL36" s="516"/>
      <c r="VJM36" s="516"/>
      <c r="VJN36" s="516"/>
      <c r="VJO36" s="516"/>
      <c r="VJP36" s="516"/>
      <c r="VJQ36" s="516"/>
      <c r="VJR36" s="516"/>
      <c r="VJS36" s="516"/>
      <c r="VJT36" s="516"/>
      <c r="VJU36" s="516"/>
      <c r="VJV36" s="516"/>
      <c r="VJW36" s="516"/>
      <c r="VJX36" s="516"/>
      <c r="VJY36" s="516"/>
      <c r="VJZ36" s="516"/>
      <c r="VKA36" s="516"/>
      <c r="VKB36" s="516"/>
      <c r="VKC36" s="516"/>
      <c r="VKD36" s="516"/>
      <c r="VKE36" s="516"/>
      <c r="VKF36" s="516"/>
      <c r="VKG36" s="516"/>
      <c r="VKH36" s="516"/>
      <c r="VKI36" s="516"/>
      <c r="VKJ36" s="516"/>
      <c r="VKK36" s="516"/>
      <c r="VKL36" s="516"/>
      <c r="VKM36" s="516"/>
      <c r="VKN36" s="516"/>
      <c r="VKO36" s="516"/>
      <c r="VKP36" s="516"/>
      <c r="VKQ36" s="516"/>
      <c r="VKR36" s="516"/>
      <c r="VKS36" s="516"/>
      <c r="VKT36" s="516"/>
      <c r="VKU36" s="516"/>
      <c r="VKV36" s="516"/>
      <c r="VKW36" s="516"/>
      <c r="VKX36" s="516"/>
      <c r="VKY36" s="516"/>
      <c r="VKZ36" s="516"/>
      <c r="VLA36" s="516"/>
      <c r="VLB36" s="516"/>
      <c r="VLC36" s="516"/>
      <c r="VLD36" s="516"/>
      <c r="VLE36" s="516"/>
      <c r="VLF36" s="516"/>
      <c r="VLG36" s="516"/>
      <c r="VLH36" s="516"/>
      <c r="VLI36" s="516"/>
      <c r="VLJ36" s="516"/>
      <c r="VLK36" s="516"/>
      <c r="VLL36" s="516"/>
      <c r="VLM36" s="516"/>
      <c r="VLN36" s="516"/>
      <c r="VLO36" s="516"/>
      <c r="VLP36" s="516"/>
      <c r="VLQ36" s="516"/>
      <c r="VLR36" s="516"/>
      <c r="VLS36" s="516"/>
      <c r="VLT36" s="516"/>
      <c r="VLU36" s="516"/>
      <c r="VLV36" s="516"/>
      <c r="VLW36" s="516"/>
      <c r="VLX36" s="516"/>
      <c r="VLY36" s="516"/>
      <c r="VLZ36" s="516"/>
      <c r="VMA36" s="516"/>
      <c r="VMB36" s="516"/>
      <c r="VMC36" s="516"/>
      <c r="VMD36" s="516"/>
      <c r="VME36" s="516"/>
      <c r="VMF36" s="516"/>
      <c r="VMG36" s="516"/>
      <c r="VMH36" s="516"/>
      <c r="VMI36" s="516"/>
      <c r="VMJ36" s="516"/>
      <c r="VMK36" s="516"/>
      <c r="VML36" s="516"/>
      <c r="VMM36" s="516"/>
      <c r="VMN36" s="516"/>
      <c r="VMO36" s="516"/>
      <c r="VMP36" s="516"/>
      <c r="VMQ36" s="516"/>
      <c r="VMR36" s="516"/>
      <c r="VMS36" s="516"/>
      <c r="VMT36" s="516"/>
      <c r="VMU36" s="516"/>
      <c r="VMV36" s="516"/>
      <c r="VMW36" s="516"/>
      <c r="VMX36" s="516"/>
      <c r="VMY36" s="516"/>
      <c r="VMZ36" s="516"/>
      <c r="VNA36" s="516"/>
      <c r="VNB36" s="516"/>
      <c r="VNC36" s="516"/>
      <c r="VND36" s="516"/>
      <c r="VNE36" s="516"/>
      <c r="VNF36" s="516"/>
      <c r="VNG36" s="516"/>
      <c r="VNH36" s="516"/>
      <c r="VNI36" s="516"/>
      <c r="VNJ36" s="516"/>
      <c r="VNK36" s="516"/>
      <c r="VNL36" s="516"/>
      <c r="VNM36" s="516"/>
      <c r="VNN36" s="516"/>
      <c r="VNO36" s="516"/>
      <c r="VNP36" s="516"/>
      <c r="VNQ36" s="516"/>
      <c r="VNR36" s="516"/>
      <c r="VNS36" s="516"/>
      <c r="VNT36" s="516"/>
      <c r="VNU36" s="516"/>
      <c r="VNV36" s="516"/>
      <c r="VNW36" s="516"/>
      <c r="VNX36" s="516"/>
      <c r="VNY36" s="516"/>
      <c r="VNZ36" s="516"/>
      <c r="VOA36" s="516"/>
      <c r="VOB36" s="516"/>
      <c r="VOC36" s="516"/>
      <c r="VOD36" s="516"/>
      <c r="VOE36" s="516"/>
      <c r="VOF36" s="516"/>
      <c r="VOG36" s="516"/>
      <c r="VOH36" s="516"/>
      <c r="VOI36" s="516"/>
      <c r="VOJ36" s="516"/>
      <c r="VOK36" s="516"/>
      <c r="VOL36" s="516"/>
      <c r="VOM36" s="516"/>
      <c r="VON36" s="516"/>
      <c r="VOO36" s="516"/>
      <c r="VOP36" s="516"/>
      <c r="VOQ36" s="516"/>
      <c r="VOR36" s="516"/>
      <c r="VOS36" s="516"/>
      <c r="VOT36" s="516"/>
      <c r="VOU36" s="516"/>
      <c r="VOV36" s="516"/>
      <c r="VOW36" s="516"/>
      <c r="VOX36" s="516"/>
      <c r="VOY36" s="516"/>
      <c r="VOZ36" s="516"/>
      <c r="VPA36" s="516"/>
      <c r="VPB36" s="516"/>
      <c r="VPC36" s="516"/>
      <c r="VPD36" s="516"/>
      <c r="VPE36" s="516"/>
      <c r="VPF36" s="516"/>
      <c r="VPG36" s="516"/>
      <c r="VPH36" s="516"/>
      <c r="VPI36" s="516"/>
      <c r="VPJ36" s="516"/>
      <c r="VPK36" s="516"/>
      <c r="VPL36" s="516"/>
      <c r="VPM36" s="516"/>
      <c r="VPN36" s="516"/>
      <c r="VPO36" s="516"/>
      <c r="VPP36" s="516"/>
      <c r="VPQ36" s="516"/>
      <c r="VPR36" s="516"/>
      <c r="VPS36" s="516"/>
      <c r="VPT36" s="516"/>
      <c r="VPU36" s="516"/>
      <c r="VPV36" s="516"/>
      <c r="VPW36" s="516"/>
      <c r="VPX36" s="516"/>
      <c r="VPY36" s="516"/>
      <c r="VPZ36" s="516"/>
      <c r="VQA36" s="516"/>
      <c r="VQB36" s="516"/>
      <c r="VQC36" s="516"/>
      <c r="VQD36" s="516"/>
      <c r="VQE36" s="516"/>
      <c r="VQF36" s="516"/>
      <c r="VQG36" s="516"/>
      <c r="VQH36" s="516"/>
      <c r="VQI36" s="516"/>
      <c r="VQJ36" s="516"/>
      <c r="VQK36" s="516"/>
      <c r="VQL36" s="516"/>
      <c r="VQM36" s="516"/>
      <c r="VQN36" s="516"/>
      <c r="VQO36" s="516"/>
      <c r="VQP36" s="516"/>
      <c r="VQQ36" s="516"/>
      <c r="VQR36" s="516"/>
      <c r="VQS36" s="516"/>
      <c r="VQT36" s="516"/>
      <c r="VQU36" s="516"/>
      <c r="VQV36" s="516"/>
      <c r="VQW36" s="516"/>
      <c r="VQX36" s="516"/>
      <c r="VQY36" s="516"/>
      <c r="VQZ36" s="516"/>
      <c r="VRA36" s="516"/>
      <c r="VRB36" s="516"/>
      <c r="VRC36" s="516"/>
      <c r="VRD36" s="516"/>
      <c r="VRE36" s="516"/>
      <c r="VRF36" s="516"/>
      <c r="VRG36" s="516"/>
      <c r="VRH36" s="516"/>
      <c r="VRI36" s="516"/>
      <c r="VRJ36" s="516"/>
      <c r="VRK36" s="516"/>
      <c r="VRL36" s="516"/>
      <c r="VRM36" s="516"/>
      <c r="VRN36" s="516"/>
      <c r="VRO36" s="516"/>
      <c r="VRP36" s="516"/>
      <c r="VRQ36" s="516"/>
      <c r="VRR36" s="516"/>
      <c r="VRS36" s="516"/>
      <c r="VRT36" s="516"/>
      <c r="VRU36" s="516"/>
      <c r="VRV36" s="516"/>
      <c r="VRW36" s="516"/>
      <c r="VRX36" s="516"/>
      <c r="VRY36" s="516"/>
      <c r="VRZ36" s="516"/>
      <c r="VSA36" s="516"/>
      <c r="VSB36" s="516"/>
      <c r="VSC36" s="516"/>
      <c r="VSD36" s="516"/>
      <c r="VSE36" s="516"/>
      <c r="VSF36" s="516"/>
      <c r="VSG36" s="516"/>
      <c r="VSH36" s="516"/>
      <c r="VSI36" s="516"/>
      <c r="VSJ36" s="516"/>
      <c r="VSK36" s="516"/>
      <c r="VSL36" s="516"/>
      <c r="VSM36" s="516"/>
      <c r="VSN36" s="516"/>
      <c r="VSO36" s="516"/>
      <c r="VSP36" s="516"/>
      <c r="VSQ36" s="516"/>
      <c r="VSR36" s="516"/>
      <c r="VSS36" s="516"/>
      <c r="VST36" s="516"/>
      <c r="VSU36" s="516"/>
      <c r="VSV36" s="516"/>
      <c r="VSW36" s="516"/>
      <c r="VSX36" s="516"/>
      <c r="VSY36" s="516"/>
      <c r="VSZ36" s="516"/>
      <c r="VTA36" s="516"/>
      <c r="VTB36" s="516"/>
      <c r="VTC36" s="516"/>
      <c r="VTD36" s="516"/>
      <c r="VTE36" s="516"/>
      <c r="VTF36" s="516"/>
      <c r="VTG36" s="516"/>
      <c r="VTH36" s="516"/>
      <c r="VTI36" s="516"/>
      <c r="VTJ36" s="516"/>
      <c r="VTK36" s="516"/>
      <c r="VTL36" s="516"/>
      <c r="VTM36" s="516"/>
      <c r="VTN36" s="516"/>
      <c r="VTO36" s="516"/>
      <c r="VTP36" s="516"/>
      <c r="VTQ36" s="516"/>
      <c r="VTR36" s="516"/>
      <c r="VTS36" s="516"/>
      <c r="VTT36" s="516"/>
      <c r="VTU36" s="516"/>
      <c r="VTV36" s="516"/>
      <c r="VTW36" s="516"/>
      <c r="VTX36" s="516"/>
      <c r="VTY36" s="516"/>
      <c r="VTZ36" s="516"/>
      <c r="VUA36" s="516"/>
      <c r="VUB36" s="516"/>
      <c r="VUC36" s="516"/>
      <c r="VUD36" s="516"/>
      <c r="VUE36" s="516"/>
      <c r="VUF36" s="516"/>
      <c r="VUG36" s="516"/>
      <c r="VUH36" s="516"/>
      <c r="VUI36" s="516"/>
      <c r="VUJ36" s="516"/>
      <c r="VUK36" s="516"/>
      <c r="VUL36" s="516"/>
      <c r="VUM36" s="516"/>
      <c r="VUN36" s="516"/>
      <c r="VUO36" s="516"/>
      <c r="VUP36" s="516"/>
      <c r="VUQ36" s="516"/>
      <c r="VUR36" s="516"/>
      <c r="VUS36" s="516"/>
      <c r="VUT36" s="516"/>
      <c r="VUU36" s="516"/>
      <c r="VUV36" s="516"/>
      <c r="VUW36" s="516"/>
      <c r="VUX36" s="516"/>
      <c r="VUY36" s="516"/>
      <c r="VUZ36" s="516"/>
      <c r="VVA36" s="516"/>
      <c r="VVB36" s="516"/>
      <c r="VVC36" s="516"/>
      <c r="VVD36" s="516"/>
      <c r="VVE36" s="516"/>
      <c r="VVF36" s="516"/>
      <c r="VVG36" s="516"/>
      <c r="VVH36" s="516"/>
      <c r="VVI36" s="516"/>
      <c r="VVJ36" s="516"/>
      <c r="VVK36" s="516"/>
      <c r="VVL36" s="516"/>
      <c r="VVM36" s="516"/>
      <c r="VVN36" s="516"/>
      <c r="VVO36" s="516"/>
      <c r="VVP36" s="516"/>
      <c r="VVQ36" s="516"/>
      <c r="VVR36" s="516"/>
      <c r="VVS36" s="516"/>
      <c r="VVT36" s="516"/>
      <c r="VVU36" s="516"/>
      <c r="VVV36" s="516"/>
      <c r="VVW36" s="516"/>
      <c r="VVX36" s="516"/>
      <c r="VVY36" s="516"/>
      <c r="VVZ36" s="516"/>
      <c r="VWA36" s="516"/>
      <c r="VWB36" s="516"/>
      <c r="VWC36" s="516"/>
      <c r="VWD36" s="516"/>
      <c r="VWE36" s="516"/>
      <c r="VWF36" s="516"/>
      <c r="VWG36" s="516"/>
      <c r="VWH36" s="516"/>
      <c r="VWI36" s="516"/>
      <c r="VWJ36" s="516"/>
      <c r="VWK36" s="516"/>
      <c r="VWL36" s="516"/>
      <c r="VWM36" s="516"/>
      <c r="VWN36" s="516"/>
      <c r="VWO36" s="516"/>
      <c r="VWP36" s="516"/>
      <c r="VWQ36" s="516"/>
      <c r="VWR36" s="516"/>
      <c r="VWS36" s="516"/>
      <c r="VWT36" s="516"/>
      <c r="VWU36" s="516"/>
      <c r="VWV36" s="516"/>
      <c r="VWW36" s="516"/>
      <c r="VWX36" s="516"/>
      <c r="VWY36" s="516"/>
      <c r="VWZ36" s="516"/>
      <c r="VXA36" s="516"/>
      <c r="VXB36" s="516"/>
      <c r="VXC36" s="516"/>
      <c r="VXD36" s="516"/>
      <c r="VXE36" s="516"/>
      <c r="VXF36" s="516"/>
      <c r="VXG36" s="516"/>
      <c r="VXH36" s="516"/>
      <c r="VXI36" s="516"/>
      <c r="VXJ36" s="516"/>
      <c r="VXK36" s="516"/>
      <c r="VXL36" s="516"/>
      <c r="VXM36" s="516"/>
      <c r="VXN36" s="516"/>
      <c r="VXO36" s="516"/>
      <c r="VXP36" s="516"/>
      <c r="VXQ36" s="516"/>
      <c r="VXR36" s="516"/>
      <c r="VXS36" s="516"/>
      <c r="VXT36" s="516"/>
      <c r="VXU36" s="516"/>
      <c r="VXV36" s="516"/>
      <c r="VXW36" s="516"/>
      <c r="VXX36" s="516"/>
      <c r="VXY36" s="516"/>
      <c r="VXZ36" s="516"/>
      <c r="VYA36" s="516"/>
      <c r="VYB36" s="516"/>
      <c r="VYC36" s="516"/>
      <c r="VYD36" s="516"/>
      <c r="VYE36" s="516"/>
      <c r="VYF36" s="516"/>
      <c r="VYG36" s="516"/>
      <c r="VYH36" s="516"/>
      <c r="VYI36" s="516"/>
      <c r="VYJ36" s="516"/>
      <c r="VYK36" s="516"/>
      <c r="VYL36" s="516"/>
      <c r="VYM36" s="516"/>
      <c r="VYN36" s="516"/>
      <c r="VYO36" s="516"/>
      <c r="VYP36" s="516"/>
      <c r="VYQ36" s="516"/>
      <c r="VYR36" s="516"/>
      <c r="VYS36" s="516"/>
      <c r="VYT36" s="516"/>
      <c r="VYU36" s="516"/>
      <c r="VYV36" s="516"/>
      <c r="VYW36" s="516"/>
      <c r="VYX36" s="516"/>
      <c r="VYY36" s="516"/>
      <c r="VYZ36" s="516"/>
      <c r="VZA36" s="516"/>
      <c r="VZB36" s="516"/>
      <c r="VZC36" s="516"/>
      <c r="VZD36" s="516"/>
      <c r="VZE36" s="516"/>
      <c r="VZF36" s="516"/>
      <c r="VZG36" s="516"/>
      <c r="VZH36" s="516"/>
      <c r="VZI36" s="516"/>
      <c r="VZJ36" s="516"/>
      <c r="VZK36" s="516"/>
      <c r="VZL36" s="516"/>
      <c r="VZM36" s="516"/>
      <c r="VZN36" s="516"/>
      <c r="VZO36" s="516"/>
      <c r="VZP36" s="516"/>
      <c r="VZQ36" s="516"/>
      <c r="VZR36" s="516"/>
      <c r="VZS36" s="516"/>
      <c r="VZT36" s="516"/>
      <c r="VZU36" s="516"/>
      <c r="VZV36" s="516"/>
      <c r="VZW36" s="516"/>
      <c r="VZX36" s="516"/>
      <c r="VZY36" s="516"/>
      <c r="VZZ36" s="516"/>
      <c r="WAA36" s="516"/>
      <c r="WAB36" s="516"/>
      <c r="WAC36" s="516"/>
      <c r="WAD36" s="516"/>
      <c r="WAE36" s="516"/>
      <c r="WAF36" s="516"/>
      <c r="WAG36" s="516"/>
      <c r="WAH36" s="516"/>
      <c r="WAI36" s="516"/>
      <c r="WAJ36" s="516"/>
      <c r="WAK36" s="516"/>
      <c r="WAL36" s="516"/>
      <c r="WAM36" s="516"/>
      <c r="WAN36" s="516"/>
      <c r="WAO36" s="516"/>
      <c r="WAP36" s="516"/>
      <c r="WAQ36" s="516"/>
      <c r="WAR36" s="516"/>
      <c r="WAS36" s="516"/>
      <c r="WAT36" s="516"/>
      <c r="WAU36" s="516"/>
      <c r="WAV36" s="516"/>
      <c r="WAW36" s="516"/>
      <c r="WAX36" s="516"/>
      <c r="WAY36" s="516"/>
      <c r="WAZ36" s="516"/>
      <c r="WBA36" s="516"/>
      <c r="WBB36" s="516"/>
      <c r="WBC36" s="516"/>
      <c r="WBD36" s="516"/>
      <c r="WBE36" s="516"/>
      <c r="WBF36" s="516"/>
      <c r="WBG36" s="516"/>
      <c r="WBH36" s="516"/>
      <c r="WBI36" s="516"/>
      <c r="WBJ36" s="516"/>
      <c r="WBK36" s="516"/>
      <c r="WBL36" s="516"/>
      <c r="WBM36" s="516"/>
      <c r="WBN36" s="516"/>
      <c r="WBO36" s="516"/>
      <c r="WBP36" s="516"/>
      <c r="WBQ36" s="516"/>
      <c r="WBR36" s="516"/>
      <c r="WBS36" s="516"/>
      <c r="WBT36" s="516"/>
      <c r="WBU36" s="516"/>
      <c r="WBV36" s="516"/>
      <c r="WBW36" s="516"/>
      <c r="WBX36" s="516"/>
      <c r="WBY36" s="516"/>
      <c r="WBZ36" s="516"/>
      <c r="WCA36" s="516"/>
      <c r="WCB36" s="516"/>
      <c r="WCC36" s="516"/>
      <c r="WCD36" s="516"/>
      <c r="WCE36" s="516"/>
      <c r="WCF36" s="516"/>
      <c r="WCG36" s="516"/>
      <c r="WCH36" s="516"/>
      <c r="WCI36" s="516"/>
      <c r="WCJ36" s="516"/>
      <c r="WCK36" s="516"/>
      <c r="WCL36" s="516"/>
      <c r="WCM36" s="516"/>
      <c r="WCN36" s="516"/>
      <c r="WCO36" s="516"/>
      <c r="WCP36" s="516"/>
      <c r="WCQ36" s="516"/>
      <c r="WCR36" s="516"/>
      <c r="WCS36" s="516"/>
      <c r="WCT36" s="516"/>
      <c r="WCU36" s="516"/>
      <c r="WCV36" s="516"/>
      <c r="WCW36" s="516"/>
      <c r="WCX36" s="516"/>
      <c r="WCY36" s="516"/>
      <c r="WCZ36" s="516"/>
      <c r="WDA36" s="516"/>
      <c r="WDB36" s="516"/>
      <c r="WDC36" s="516"/>
      <c r="WDD36" s="516"/>
      <c r="WDE36" s="516"/>
      <c r="WDF36" s="516"/>
      <c r="WDG36" s="516"/>
      <c r="WDH36" s="516"/>
      <c r="WDI36" s="516"/>
      <c r="WDJ36" s="516"/>
      <c r="WDK36" s="516"/>
      <c r="WDL36" s="516"/>
      <c r="WDM36" s="516"/>
      <c r="WDN36" s="516"/>
      <c r="WDO36" s="516"/>
      <c r="WDP36" s="516"/>
      <c r="WDQ36" s="516"/>
      <c r="WDR36" s="516"/>
      <c r="WDS36" s="516"/>
      <c r="WDT36" s="516"/>
      <c r="WDU36" s="516"/>
      <c r="WDV36" s="516"/>
      <c r="WDW36" s="516"/>
      <c r="WDX36" s="516"/>
      <c r="WDY36" s="516"/>
      <c r="WDZ36" s="516"/>
      <c r="WEA36" s="516"/>
      <c r="WEB36" s="516"/>
      <c r="WEC36" s="516"/>
      <c r="WED36" s="516"/>
      <c r="WEE36" s="516"/>
      <c r="WEF36" s="516"/>
      <c r="WEG36" s="516"/>
      <c r="WEH36" s="516"/>
      <c r="WEI36" s="516"/>
      <c r="WEJ36" s="516"/>
      <c r="WEK36" s="516"/>
      <c r="WEL36" s="516"/>
      <c r="WEM36" s="516"/>
      <c r="WEN36" s="516"/>
      <c r="WEO36" s="516"/>
      <c r="WEP36" s="516"/>
      <c r="WEQ36" s="516"/>
      <c r="WER36" s="516"/>
      <c r="WES36" s="516"/>
      <c r="WET36" s="516"/>
      <c r="WEU36" s="516"/>
      <c r="WEV36" s="516"/>
      <c r="WEW36" s="516"/>
      <c r="WEX36" s="516"/>
      <c r="WEY36" s="516"/>
      <c r="WEZ36" s="516"/>
      <c r="WFA36" s="516"/>
      <c r="WFB36" s="516"/>
      <c r="WFC36" s="516"/>
      <c r="WFD36" s="516"/>
      <c r="WFE36" s="516"/>
      <c r="WFF36" s="516"/>
      <c r="WFG36" s="516"/>
      <c r="WFH36" s="516"/>
      <c r="WFI36" s="516"/>
      <c r="WFJ36" s="516"/>
      <c r="WFK36" s="516"/>
      <c r="WFL36" s="516"/>
      <c r="WFM36" s="516"/>
      <c r="WFN36" s="516"/>
      <c r="WFO36" s="516"/>
      <c r="WFP36" s="516"/>
      <c r="WFQ36" s="516"/>
      <c r="WFR36" s="516"/>
      <c r="WFS36" s="516"/>
      <c r="WFT36" s="516"/>
      <c r="WFU36" s="516"/>
      <c r="WFV36" s="516"/>
      <c r="WFW36" s="516"/>
      <c r="WFX36" s="516"/>
      <c r="WFY36" s="516"/>
      <c r="WFZ36" s="516"/>
      <c r="WGA36" s="516"/>
      <c r="WGB36" s="516"/>
      <c r="WGC36" s="516"/>
      <c r="WGD36" s="516"/>
      <c r="WGE36" s="516"/>
      <c r="WGF36" s="516"/>
      <c r="WGG36" s="516"/>
      <c r="WGH36" s="516"/>
      <c r="WGI36" s="516"/>
      <c r="WGJ36" s="516"/>
      <c r="WGK36" s="516"/>
      <c r="WGL36" s="516"/>
      <c r="WGM36" s="516"/>
      <c r="WGN36" s="516"/>
      <c r="WGO36" s="516"/>
      <c r="WGP36" s="516"/>
      <c r="WGQ36" s="516"/>
      <c r="WGR36" s="516"/>
      <c r="WGS36" s="516"/>
      <c r="WGT36" s="516"/>
      <c r="WGU36" s="516"/>
      <c r="WGV36" s="516"/>
      <c r="WGW36" s="516"/>
      <c r="WGX36" s="516"/>
      <c r="WGY36" s="516"/>
      <c r="WGZ36" s="516"/>
      <c r="WHA36" s="516"/>
      <c r="WHB36" s="516"/>
      <c r="WHC36" s="516"/>
      <c r="WHD36" s="516"/>
      <c r="WHE36" s="516"/>
      <c r="WHF36" s="516"/>
      <c r="WHG36" s="516"/>
      <c r="WHH36" s="516"/>
      <c r="WHI36" s="516"/>
      <c r="WHJ36" s="516"/>
      <c r="WHK36" s="516"/>
      <c r="WHL36" s="516"/>
      <c r="WHM36" s="516"/>
      <c r="WHN36" s="516"/>
      <c r="WHO36" s="516"/>
      <c r="WHP36" s="516"/>
      <c r="WHQ36" s="516"/>
      <c r="WHR36" s="516"/>
      <c r="WHS36" s="516"/>
      <c r="WHT36" s="516"/>
      <c r="WHU36" s="516"/>
      <c r="WHV36" s="516"/>
      <c r="WHW36" s="516"/>
      <c r="WHX36" s="516"/>
      <c r="WHY36" s="516"/>
      <c r="WHZ36" s="516"/>
      <c r="WIA36" s="516"/>
      <c r="WIB36" s="516"/>
      <c r="WIC36" s="516"/>
      <c r="WID36" s="516"/>
      <c r="WIE36" s="516"/>
      <c r="WIF36" s="516"/>
      <c r="WIG36" s="516"/>
      <c r="WIH36" s="516"/>
      <c r="WII36" s="516"/>
      <c r="WIJ36" s="516"/>
      <c r="WIK36" s="516"/>
      <c r="WIL36" s="516"/>
      <c r="WIM36" s="516"/>
      <c r="WIN36" s="516"/>
      <c r="WIO36" s="516"/>
      <c r="WIP36" s="516"/>
      <c r="WIQ36" s="516"/>
      <c r="WIR36" s="516"/>
      <c r="WIS36" s="516"/>
      <c r="WIT36" s="516"/>
      <c r="WIU36" s="516"/>
      <c r="WIV36" s="516"/>
      <c r="WIW36" s="516"/>
      <c r="WIX36" s="516"/>
      <c r="WIY36" s="516"/>
      <c r="WIZ36" s="516"/>
      <c r="WJA36" s="516"/>
      <c r="WJB36" s="516"/>
      <c r="WJC36" s="516"/>
      <c r="WJD36" s="516"/>
      <c r="WJE36" s="516"/>
      <c r="WJF36" s="516"/>
      <c r="WJG36" s="516"/>
      <c r="WJH36" s="516"/>
      <c r="WJI36" s="516"/>
      <c r="WJJ36" s="516"/>
      <c r="WJK36" s="516"/>
      <c r="WJL36" s="516"/>
      <c r="WJM36" s="516"/>
      <c r="WJN36" s="516"/>
      <c r="WJO36" s="516"/>
      <c r="WJP36" s="516"/>
      <c r="WJQ36" s="516"/>
      <c r="WJR36" s="516"/>
      <c r="WJS36" s="516"/>
      <c r="WJT36" s="516"/>
      <c r="WJU36" s="516"/>
      <c r="WJV36" s="516"/>
      <c r="WJW36" s="516"/>
      <c r="WJX36" s="516"/>
      <c r="WJY36" s="516"/>
      <c r="WJZ36" s="516"/>
      <c r="WKA36" s="516"/>
      <c r="WKB36" s="516"/>
      <c r="WKC36" s="516"/>
      <c r="WKD36" s="516"/>
      <c r="WKE36" s="516"/>
      <c r="WKF36" s="516"/>
      <c r="WKG36" s="516"/>
      <c r="WKH36" s="516"/>
      <c r="WKI36" s="516"/>
      <c r="WKJ36" s="516"/>
      <c r="WKK36" s="516"/>
      <c r="WKL36" s="516"/>
      <c r="WKM36" s="516"/>
      <c r="WKN36" s="516"/>
      <c r="WKO36" s="516"/>
      <c r="WKP36" s="516"/>
      <c r="WKQ36" s="516"/>
      <c r="WKR36" s="516"/>
      <c r="WKS36" s="516"/>
      <c r="WKT36" s="516"/>
      <c r="WKU36" s="516"/>
      <c r="WKV36" s="516"/>
      <c r="WKW36" s="516"/>
      <c r="WKX36" s="516"/>
      <c r="WKY36" s="516"/>
      <c r="WKZ36" s="516"/>
      <c r="WLA36" s="516"/>
      <c r="WLB36" s="516"/>
      <c r="WLC36" s="516"/>
      <c r="WLD36" s="516"/>
      <c r="WLE36" s="516"/>
      <c r="WLF36" s="516"/>
      <c r="WLG36" s="516"/>
      <c r="WLH36" s="516"/>
      <c r="WLI36" s="516"/>
      <c r="WLJ36" s="516"/>
      <c r="WLK36" s="516"/>
      <c r="WLL36" s="516"/>
      <c r="WLM36" s="516"/>
      <c r="WLN36" s="516"/>
      <c r="WLO36" s="516"/>
      <c r="WLP36" s="516"/>
      <c r="WLQ36" s="516"/>
      <c r="WLR36" s="516"/>
      <c r="WLS36" s="516"/>
      <c r="WLT36" s="516"/>
      <c r="WLU36" s="516"/>
      <c r="WLV36" s="516"/>
      <c r="WLW36" s="516"/>
      <c r="WLX36" s="516"/>
      <c r="WLY36" s="516"/>
      <c r="WLZ36" s="516"/>
      <c r="WMA36" s="516"/>
      <c r="WMB36" s="516"/>
      <c r="WMC36" s="516"/>
      <c r="WMD36" s="516"/>
      <c r="WME36" s="516"/>
      <c r="WMF36" s="516"/>
      <c r="WMG36" s="516"/>
      <c r="WMH36" s="516"/>
      <c r="WMI36" s="516"/>
      <c r="WMJ36" s="516"/>
      <c r="WMK36" s="516"/>
      <c r="WML36" s="516"/>
      <c r="WMM36" s="516"/>
      <c r="WMN36" s="516"/>
      <c r="WMO36" s="516"/>
      <c r="WMP36" s="516"/>
      <c r="WMQ36" s="516"/>
      <c r="WMR36" s="516"/>
      <c r="WMS36" s="516"/>
      <c r="WMT36" s="516"/>
      <c r="WMU36" s="516"/>
      <c r="WMV36" s="516"/>
      <c r="WMW36" s="516"/>
      <c r="WMX36" s="516"/>
      <c r="WMY36" s="516"/>
      <c r="WMZ36" s="516"/>
      <c r="WNA36" s="516"/>
      <c r="WNB36" s="516"/>
      <c r="WNC36" s="516"/>
      <c r="WND36" s="516"/>
      <c r="WNE36" s="516"/>
      <c r="WNF36" s="516"/>
      <c r="WNG36" s="516"/>
      <c r="WNH36" s="516"/>
      <c r="WNI36" s="516"/>
      <c r="WNJ36" s="516"/>
      <c r="WNK36" s="516"/>
      <c r="WNL36" s="516"/>
      <c r="WNM36" s="516"/>
      <c r="WNN36" s="516"/>
      <c r="WNO36" s="516"/>
      <c r="WNP36" s="516"/>
      <c r="WNQ36" s="516"/>
      <c r="WNR36" s="516"/>
      <c r="WNS36" s="516"/>
      <c r="WNT36" s="516"/>
      <c r="WNU36" s="516"/>
      <c r="WNV36" s="516"/>
      <c r="WNW36" s="516"/>
      <c r="WNX36" s="516"/>
      <c r="WNY36" s="516"/>
      <c r="WNZ36" s="516"/>
      <c r="WOA36" s="516"/>
      <c r="WOB36" s="516"/>
      <c r="WOC36" s="516"/>
      <c r="WOD36" s="516"/>
      <c r="WOE36" s="516"/>
      <c r="WOF36" s="516"/>
      <c r="WOG36" s="516"/>
      <c r="WOH36" s="516"/>
      <c r="WOI36" s="516"/>
      <c r="WOJ36" s="516"/>
      <c r="WOK36" s="516"/>
      <c r="WOL36" s="516"/>
      <c r="WOM36" s="516"/>
      <c r="WON36" s="516"/>
      <c r="WOO36" s="516"/>
      <c r="WOP36" s="516"/>
      <c r="WOQ36" s="516"/>
      <c r="WOR36" s="516"/>
      <c r="WOS36" s="516"/>
      <c r="WOT36" s="516"/>
      <c r="WOU36" s="516"/>
      <c r="WOV36" s="516"/>
      <c r="WOW36" s="516"/>
      <c r="WOX36" s="516"/>
      <c r="WOY36" s="516"/>
      <c r="WOZ36" s="516"/>
      <c r="WPA36" s="516"/>
      <c r="WPB36" s="516"/>
      <c r="WPC36" s="516"/>
      <c r="WPD36" s="516"/>
      <c r="WPE36" s="516"/>
      <c r="WPF36" s="516"/>
      <c r="WPG36" s="516"/>
      <c r="WPH36" s="516"/>
      <c r="WPI36" s="516"/>
      <c r="WPJ36" s="516"/>
      <c r="WPK36" s="516"/>
      <c r="WPL36" s="516"/>
      <c r="WPM36" s="516"/>
      <c r="WPN36" s="516"/>
      <c r="WPO36" s="516"/>
      <c r="WPP36" s="516"/>
      <c r="WPQ36" s="516"/>
      <c r="WPR36" s="516"/>
      <c r="WPS36" s="516"/>
      <c r="WPT36" s="516"/>
      <c r="WPU36" s="516"/>
      <c r="WPV36" s="516"/>
      <c r="WPW36" s="516"/>
      <c r="WPX36" s="516"/>
      <c r="WPY36" s="516"/>
      <c r="WPZ36" s="516"/>
      <c r="WQA36" s="516"/>
      <c r="WQB36" s="516"/>
      <c r="WQC36" s="516"/>
      <c r="WQD36" s="516"/>
      <c r="WQE36" s="516"/>
      <c r="WQF36" s="516"/>
      <c r="WQG36" s="516"/>
      <c r="WQH36" s="516"/>
      <c r="WQI36" s="516"/>
      <c r="WQJ36" s="516"/>
      <c r="WQK36" s="516"/>
      <c r="WQL36" s="516"/>
      <c r="WQM36" s="516"/>
      <c r="WQN36" s="516"/>
      <c r="WQO36" s="516"/>
      <c r="WQP36" s="516"/>
      <c r="WQQ36" s="516"/>
      <c r="WQR36" s="516"/>
      <c r="WQS36" s="516"/>
      <c r="WQT36" s="516"/>
      <c r="WQU36" s="516"/>
      <c r="WQV36" s="516"/>
      <c r="WQW36" s="516"/>
      <c r="WQX36" s="516"/>
      <c r="WQY36" s="516"/>
      <c r="WQZ36" s="516"/>
      <c r="WRA36" s="516"/>
      <c r="WRB36" s="516"/>
      <c r="WRC36" s="516"/>
      <c r="WRD36" s="516"/>
      <c r="WRE36" s="516"/>
      <c r="WRF36" s="516"/>
      <c r="WRG36" s="516"/>
      <c r="WRH36" s="516"/>
      <c r="WRI36" s="516"/>
      <c r="WRJ36" s="516"/>
      <c r="WRK36" s="516"/>
      <c r="WRL36" s="516"/>
      <c r="WRM36" s="516"/>
      <c r="WRN36" s="516"/>
      <c r="WRO36" s="516"/>
      <c r="WRP36" s="516"/>
      <c r="WRQ36" s="516"/>
      <c r="WRR36" s="516"/>
      <c r="WRS36" s="516"/>
      <c r="WRT36" s="516"/>
      <c r="WRU36" s="516"/>
      <c r="WRV36" s="516"/>
      <c r="WRW36" s="516"/>
      <c r="WRX36" s="516"/>
      <c r="WRY36" s="516"/>
      <c r="WRZ36" s="516"/>
      <c r="WSA36" s="516"/>
      <c r="WSB36" s="516"/>
      <c r="WSC36" s="516"/>
      <c r="WSD36" s="516"/>
      <c r="WSE36" s="516"/>
      <c r="WSF36" s="516"/>
      <c r="WSG36" s="516"/>
      <c r="WSH36" s="516"/>
      <c r="WSI36" s="516"/>
      <c r="WSJ36" s="516"/>
      <c r="WSK36" s="516"/>
      <c r="WSL36" s="516"/>
      <c r="WSM36" s="516"/>
      <c r="WSN36" s="516"/>
      <c r="WSO36" s="516"/>
      <c r="WSP36" s="516"/>
      <c r="WSQ36" s="516"/>
      <c r="WSR36" s="516"/>
      <c r="WSS36" s="516"/>
      <c r="WST36" s="516"/>
      <c r="WSU36" s="516"/>
      <c r="WSV36" s="516"/>
      <c r="WSW36" s="516"/>
      <c r="WSX36" s="516"/>
      <c r="WSY36" s="516"/>
      <c r="WSZ36" s="516"/>
      <c r="WTA36" s="516"/>
      <c r="WTB36" s="516"/>
      <c r="WTC36" s="516"/>
      <c r="WTD36" s="516"/>
      <c r="WTE36" s="516"/>
      <c r="WTF36" s="516"/>
      <c r="WTG36" s="516"/>
      <c r="WTH36" s="516"/>
      <c r="WTI36" s="516"/>
      <c r="WTJ36" s="516"/>
      <c r="WTK36" s="516"/>
      <c r="WTL36" s="516"/>
      <c r="WTM36" s="516"/>
      <c r="WTN36" s="516"/>
      <c r="WTO36" s="516"/>
      <c r="WTP36" s="516"/>
      <c r="WTQ36" s="516"/>
      <c r="WTR36" s="516"/>
      <c r="WTS36" s="516"/>
      <c r="WTT36" s="516"/>
      <c r="WTU36" s="516"/>
      <c r="WTV36" s="516"/>
      <c r="WTW36" s="516"/>
      <c r="WTX36" s="516"/>
      <c r="WTY36" s="516"/>
      <c r="WTZ36" s="516"/>
      <c r="WUA36" s="516"/>
      <c r="WUB36" s="516"/>
      <c r="WUC36" s="516"/>
      <c r="WUD36" s="516"/>
      <c r="WUE36" s="516"/>
      <c r="WUF36" s="516"/>
      <c r="WUG36" s="516"/>
      <c r="WUH36" s="516"/>
      <c r="WUI36" s="516"/>
      <c r="WUJ36" s="516"/>
      <c r="WUK36" s="516"/>
      <c r="WUL36" s="516"/>
      <c r="WUM36" s="516"/>
      <c r="WUN36" s="516"/>
      <c r="WUO36" s="516"/>
      <c r="WUP36" s="516"/>
      <c r="WUQ36" s="516"/>
      <c r="WUR36" s="516"/>
      <c r="WUS36" s="516"/>
      <c r="WUT36" s="516"/>
      <c r="WUU36" s="516"/>
      <c r="WUV36" s="516"/>
      <c r="WUW36" s="516"/>
      <c r="WUX36" s="516"/>
      <c r="WUY36" s="516"/>
      <c r="WUZ36" s="516"/>
      <c r="WVA36" s="516"/>
      <c r="WVB36" s="516"/>
      <c r="WVC36" s="516"/>
      <c r="WVD36" s="516"/>
      <c r="WVE36" s="516"/>
      <c r="WVF36" s="516"/>
      <c r="WVG36" s="516"/>
      <c r="WVH36" s="516"/>
      <c r="WVI36" s="516"/>
      <c r="WVJ36" s="516"/>
      <c r="WVK36" s="516"/>
      <c r="WVL36" s="516"/>
      <c r="WVM36" s="516"/>
      <c r="WVN36" s="516"/>
      <c r="WVO36" s="516"/>
      <c r="WVP36" s="516"/>
      <c r="WVQ36" s="516"/>
    </row>
    <row r="37" spans="2:16137" s="513" customFormat="1">
      <c r="C37" s="611"/>
      <c r="D37" s="612"/>
      <c r="F37" s="514"/>
      <c r="G37" s="515"/>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c r="GV37" s="516"/>
      <c r="GW37" s="516"/>
      <c r="GX37" s="516"/>
      <c r="GY37" s="516"/>
      <c r="GZ37" s="516"/>
      <c r="HA37" s="516"/>
      <c r="HB37" s="516"/>
      <c r="HC37" s="516"/>
      <c r="HD37" s="516"/>
      <c r="HE37" s="516"/>
      <c r="HF37" s="516"/>
      <c r="HG37" s="516"/>
      <c r="HH37" s="516"/>
      <c r="HI37" s="516"/>
      <c r="HJ37" s="516"/>
      <c r="HK37" s="516"/>
      <c r="HL37" s="516"/>
      <c r="HM37" s="516"/>
      <c r="HN37" s="516"/>
      <c r="HO37" s="516"/>
      <c r="HP37" s="516"/>
      <c r="HQ37" s="516"/>
      <c r="HR37" s="516"/>
      <c r="HS37" s="516"/>
      <c r="HT37" s="516"/>
      <c r="HU37" s="516"/>
      <c r="HV37" s="516"/>
      <c r="HW37" s="516"/>
      <c r="HX37" s="516"/>
      <c r="HY37" s="516"/>
      <c r="HZ37" s="516"/>
      <c r="IA37" s="516"/>
      <c r="IB37" s="516"/>
      <c r="IC37" s="516"/>
      <c r="ID37" s="516"/>
      <c r="IE37" s="516"/>
      <c r="IF37" s="516"/>
      <c r="IG37" s="516"/>
      <c r="IH37" s="516"/>
      <c r="II37" s="516"/>
      <c r="IJ37" s="516"/>
      <c r="IK37" s="516"/>
      <c r="IL37" s="516"/>
      <c r="IM37" s="516"/>
      <c r="IN37" s="516"/>
      <c r="IO37" s="516"/>
      <c r="IP37" s="516"/>
      <c r="IQ37" s="516"/>
      <c r="IR37" s="516"/>
      <c r="IS37" s="516"/>
      <c r="IT37" s="516"/>
      <c r="IU37" s="516"/>
      <c r="IV37" s="516"/>
      <c r="IW37" s="516"/>
      <c r="IX37" s="516"/>
      <c r="IY37" s="516"/>
      <c r="IZ37" s="516"/>
      <c r="JA37" s="516"/>
      <c r="JB37" s="516"/>
      <c r="JC37" s="516"/>
      <c r="JD37" s="516"/>
      <c r="JE37" s="516"/>
      <c r="JF37" s="516"/>
      <c r="JG37" s="516"/>
      <c r="JH37" s="516"/>
      <c r="JI37" s="516"/>
      <c r="JJ37" s="516"/>
      <c r="JK37" s="516"/>
      <c r="JL37" s="516"/>
      <c r="JM37" s="516"/>
      <c r="JN37" s="516"/>
      <c r="JO37" s="516"/>
      <c r="JP37" s="516"/>
      <c r="JQ37" s="516"/>
      <c r="JR37" s="516"/>
      <c r="JS37" s="516"/>
      <c r="JT37" s="516"/>
      <c r="JU37" s="516"/>
      <c r="JV37" s="516"/>
      <c r="JW37" s="516"/>
      <c r="JX37" s="516"/>
      <c r="JY37" s="516"/>
      <c r="JZ37" s="516"/>
      <c r="KA37" s="516"/>
      <c r="KB37" s="516"/>
      <c r="KC37" s="516"/>
      <c r="KD37" s="516"/>
      <c r="KE37" s="516"/>
      <c r="KF37" s="516"/>
      <c r="KG37" s="516"/>
      <c r="KH37" s="516"/>
      <c r="KI37" s="516"/>
      <c r="KJ37" s="516"/>
      <c r="KK37" s="516"/>
      <c r="KL37" s="516"/>
      <c r="KM37" s="516"/>
      <c r="KN37" s="516"/>
      <c r="KO37" s="516"/>
      <c r="KP37" s="516"/>
      <c r="KQ37" s="516"/>
      <c r="KR37" s="516"/>
      <c r="KS37" s="516"/>
      <c r="KT37" s="516"/>
      <c r="KU37" s="516"/>
      <c r="KV37" s="516"/>
      <c r="KW37" s="516"/>
      <c r="KX37" s="516"/>
      <c r="KY37" s="516"/>
      <c r="KZ37" s="516"/>
      <c r="LA37" s="516"/>
      <c r="LB37" s="516"/>
      <c r="LC37" s="516"/>
      <c r="LD37" s="516"/>
      <c r="LE37" s="516"/>
      <c r="LF37" s="516"/>
      <c r="LG37" s="516"/>
      <c r="LH37" s="516"/>
      <c r="LI37" s="516"/>
      <c r="LJ37" s="516"/>
      <c r="LK37" s="516"/>
      <c r="LL37" s="516"/>
      <c r="LM37" s="516"/>
      <c r="LN37" s="516"/>
      <c r="LO37" s="516"/>
      <c r="LP37" s="516"/>
      <c r="LQ37" s="516"/>
      <c r="LR37" s="516"/>
      <c r="LS37" s="516"/>
      <c r="LT37" s="516"/>
      <c r="LU37" s="516"/>
      <c r="LV37" s="516"/>
      <c r="LW37" s="516"/>
      <c r="LX37" s="516"/>
      <c r="LY37" s="516"/>
      <c r="LZ37" s="516"/>
      <c r="MA37" s="516"/>
      <c r="MB37" s="516"/>
      <c r="MC37" s="516"/>
      <c r="MD37" s="516"/>
      <c r="ME37" s="516"/>
      <c r="MF37" s="516"/>
      <c r="MG37" s="516"/>
      <c r="MH37" s="516"/>
      <c r="MI37" s="516"/>
      <c r="MJ37" s="516"/>
      <c r="MK37" s="516"/>
      <c r="ML37" s="516"/>
      <c r="MM37" s="516"/>
      <c r="MN37" s="516"/>
      <c r="MO37" s="516"/>
      <c r="MP37" s="516"/>
      <c r="MQ37" s="516"/>
      <c r="MR37" s="516"/>
      <c r="MS37" s="516"/>
      <c r="MT37" s="516"/>
      <c r="MU37" s="516"/>
      <c r="MV37" s="516"/>
      <c r="MW37" s="516"/>
      <c r="MX37" s="516"/>
      <c r="MY37" s="516"/>
      <c r="MZ37" s="516"/>
      <c r="NA37" s="516"/>
      <c r="NB37" s="516"/>
      <c r="NC37" s="516"/>
      <c r="ND37" s="516"/>
      <c r="NE37" s="516"/>
      <c r="NF37" s="516"/>
      <c r="NG37" s="516"/>
      <c r="NH37" s="516"/>
      <c r="NI37" s="516"/>
      <c r="NJ37" s="516"/>
      <c r="NK37" s="516"/>
      <c r="NL37" s="516"/>
      <c r="NM37" s="516"/>
      <c r="NN37" s="516"/>
      <c r="NO37" s="516"/>
      <c r="NP37" s="516"/>
      <c r="NQ37" s="516"/>
      <c r="NR37" s="516"/>
      <c r="NS37" s="516"/>
      <c r="NT37" s="516"/>
      <c r="NU37" s="516"/>
      <c r="NV37" s="516"/>
      <c r="NW37" s="516"/>
      <c r="NX37" s="516"/>
      <c r="NY37" s="516"/>
      <c r="NZ37" s="516"/>
      <c r="OA37" s="516"/>
      <c r="OB37" s="516"/>
      <c r="OC37" s="516"/>
      <c r="OD37" s="516"/>
      <c r="OE37" s="516"/>
      <c r="OF37" s="516"/>
      <c r="OG37" s="516"/>
      <c r="OH37" s="516"/>
      <c r="OI37" s="516"/>
      <c r="OJ37" s="516"/>
      <c r="OK37" s="516"/>
      <c r="OL37" s="516"/>
      <c r="OM37" s="516"/>
      <c r="ON37" s="516"/>
      <c r="OO37" s="516"/>
      <c r="OP37" s="516"/>
      <c r="OQ37" s="516"/>
      <c r="OR37" s="516"/>
      <c r="OS37" s="516"/>
      <c r="OT37" s="516"/>
      <c r="OU37" s="516"/>
      <c r="OV37" s="516"/>
      <c r="OW37" s="516"/>
      <c r="OX37" s="516"/>
      <c r="OY37" s="516"/>
      <c r="OZ37" s="516"/>
      <c r="PA37" s="516"/>
      <c r="PB37" s="516"/>
      <c r="PC37" s="516"/>
      <c r="PD37" s="516"/>
      <c r="PE37" s="516"/>
      <c r="PF37" s="516"/>
      <c r="PG37" s="516"/>
      <c r="PH37" s="516"/>
      <c r="PI37" s="516"/>
      <c r="PJ37" s="516"/>
      <c r="PK37" s="516"/>
      <c r="PL37" s="516"/>
      <c r="PM37" s="516"/>
      <c r="PN37" s="516"/>
      <c r="PO37" s="516"/>
      <c r="PP37" s="516"/>
      <c r="PQ37" s="516"/>
      <c r="PR37" s="516"/>
      <c r="PS37" s="516"/>
      <c r="PT37" s="516"/>
      <c r="PU37" s="516"/>
      <c r="PV37" s="516"/>
      <c r="PW37" s="516"/>
      <c r="PX37" s="516"/>
      <c r="PY37" s="516"/>
      <c r="PZ37" s="516"/>
      <c r="QA37" s="516"/>
      <c r="QB37" s="516"/>
      <c r="QC37" s="516"/>
      <c r="QD37" s="516"/>
      <c r="QE37" s="516"/>
      <c r="QF37" s="516"/>
      <c r="QG37" s="516"/>
      <c r="QH37" s="516"/>
      <c r="QI37" s="516"/>
      <c r="QJ37" s="516"/>
      <c r="QK37" s="516"/>
      <c r="QL37" s="516"/>
      <c r="QM37" s="516"/>
      <c r="QN37" s="516"/>
      <c r="QO37" s="516"/>
      <c r="QP37" s="516"/>
      <c r="QQ37" s="516"/>
      <c r="QR37" s="516"/>
      <c r="QS37" s="516"/>
      <c r="QT37" s="516"/>
      <c r="QU37" s="516"/>
      <c r="QV37" s="516"/>
      <c r="QW37" s="516"/>
      <c r="QX37" s="516"/>
      <c r="QY37" s="516"/>
      <c r="QZ37" s="516"/>
      <c r="RA37" s="516"/>
      <c r="RB37" s="516"/>
      <c r="RC37" s="516"/>
      <c r="RD37" s="516"/>
      <c r="RE37" s="516"/>
      <c r="RF37" s="516"/>
      <c r="RG37" s="516"/>
      <c r="RH37" s="516"/>
      <c r="RI37" s="516"/>
      <c r="RJ37" s="516"/>
      <c r="RK37" s="516"/>
      <c r="RL37" s="516"/>
      <c r="RM37" s="516"/>
      <c r="RN37" s="516"/>
      <c r="RO37" s="516"/>
      <c r="RP37" s="516"/>
      <c r="RQ37" s="516"/>
      <c r="RR37" s="516"/>
      <c r="RS37" s="516"/>
      <c r="RT37" s="516"/>
      <c r="RU37" s="516"/>
      <c r="RV37" s="516"/>
      <c r="RW37" s="516"/>
      <c r="RX37" s="516"/>
      <c r="RY37" s="516"/>
      <c r="RZ37" s="516"/>
      <c r="SA37" s="516"/>
      <c r="SB37" s="516"/>
      <c r="SC37" s="516"/>
      <c r="SD37" s="516"/>
      <c r="SE37" s="516"/>
      <c r="SF37" s="516"/>
      <c r="SG37" s="516"/>
      <c r="SH37" s="516"/>
      <c r="SI37" s="516"/>
      <c r="SJ37" s="516"/>
      <c r="SK37" s="516"/>
      <c r="SL37" s="516"/>
      <c r="SM37" s="516"/>
      <c r="SN37" s="516"/>
      <c r="SO37" s="516"/>
      <c r="SP37" s="516"/>
      <c r="SQ37" s="516"/>
      <c r="SR37" s="516"/>
      <c r="SS37" s="516"/>
      <c r="ST37" s="516"/>
      <c r="SU37" s="516"/>
      <c r="SV37" s="516"/>
      <c r="SW37" s="516"/>
      <c r="SX37" s="516"/>
      <c r="SY37" s="516"/>
      <c r="SZ37" s="516"/>
      <c r="TA37" s="516"/>
      <c r="TB37" s="516"/>
      <c r="TC37" s="516"/>
      <c r="TD37" s="516"/>
      <c r="TE37" s="516"/>
      <c r="TF37" s="516"/>
      <c r="TG37" s="516"/>
      <c r="TH37" s="516"/>
      <c r="TI37" s="516"/>
      <c r="TJ37" s="516"/>
      <c r="TK37" s="516"/>
      <c r="TL37" s="516"/>
      <c r="TM37" s="516"/>
      <c r="TN37" s="516"/>
      <c r="TO37" s="516"/>
      <c r="TP37" s="516"/>
      <c r="TQ37" s="516"/>
      <c r="TR37" s="516"/>
      <c r="TS37" s="516"/>
      <c r="TT37" s="516"/>
      <c r="TU37" s="516"/>
      <c r="TV37" s="516"/>
      <c r="TW37" s="516"/>
      <c r="TX37" s="516"/>
      <c r="TY37" s="516"/>
      <c r="TZ37" s="516"/>
      <c r="UA37" s="516"/>
      <c r="UB37" s="516"/>
      <c r="UC37" s="516"/>
      <c r="UD37" s="516"/>
      <c r="UE37" s="516"/>
      <c r="UF37" s="516"/>
      <c r="UG37" s="516"/>
      <c r="UH37" s="516"/>
      <c r="UI37" s="516"/>
      <c r="UJ37" s="516"/>
      <c r="UK37" s="516"/>
      <c r="UL37" s="516"/>
      <c r="UM37" s="516"/>
      <c r="UN37" s="516"/>
      <c r="UO37" s="516"/>
      <c r="UP37" s="516"/>
      <c r="UQ37" s="516"/>
      <c r="UR37" s="516"/>
      <c r="US37" s="516"/>
      <c r="UT37" s="516"/>
      <c r="UU37" s="516"/>
      <c r="UV37" s="516"/>
      <c r="UW37" s="516"/>
      <c r="UX37" s="516"/>
      <c r="UY37" s="516"/>
      <c r="UZ37" s="516"/>
      <c r="VA37" s="516"/>
      <c r="VB37" s="516"/>
      <c r="VC37" s="516"/>
      <c r="VD37" s="516"/>
      <c r="VE37" s="516"/>
      <c r="VF37" s="516"/>
      <c r="VG37" s="516"/>
      <c r="VH37" s="516"/>
      <c r="VI37" s="516"/>
      <c r="VJ37" s="516"/>
      <c r="VK37" s="516"/>
      <c r="VL37" s="516"/>
      <c r="VM37" s="516"/>
      <c r="VN37" s="516"/>
      <c r="VO37" s="516"/>
      <c r="VP37" s="516"/>
      <c r="VQ37" s="516"/>
      <c r="VR37" s="516"/>
      <c r="VS37" s="516"/>
      <c r="VT37" s="516"/>
      <c r="VU37" s="516"/>
      <c r="VV37" s="516"/>
      <c r="VW37" s="516"/>
      <c r="VX37" s="516"/>
      <c r="VY37" s="516"/>
      <c r="VZ37" s="516"/>
      <c r="WA37" s="516"/>
      <c r="WB37" s="516"/>
      <c r="WC37" s="516"/>
      <c r="WD37" s="516"/>
      <c r="WE37" s="516"/>
      <c r="WF37" s="516"/>
      <c r="WG37" s="516"/>
      <c r="WH37" s="516"/>
      <c r="WI37" s="516"/>
      <c r="WJ37" s="516"/>
      <c r="WK37" s="516"/>
      <c r="WL37" s="516"/>
      <c r="WM37" s="516"/>
      <c r="WN37" s="516"/>
      <c r="WO37" s="516"/>
      <c r="WP37" s="516"/>
      <c r="WQ37" s="516"/>
      <c r="WR37" s="516"/>
      <c r="WS37" s="516"/>
      <c r="WT37" s="516"/>
      <c r="WU37" s="516"/>
      <c r="WV37" s="516"/>
      <c r="WW37" s="516"/>
      <c r="WX37" s="516"/>
      <c r="WY37" s="516"/>
      <c r="WZ37" s="516"/>
      <c r="XA37" s="516"/>
      <c r="XB37" s="516"/>
      <c r="XC37" s="516"/>
      <c r="XD37" s="516"/>
      <c r="XE37" s="516"/>
      <c r="XF37" s="516"/>
      <c r="XG37" s="516"/>
      <c r="XH37" s="516"/>
      <c r="XI37" s="516"/>
      <c r="XJ37" s="516"/>
      <c r="XK37" s="516"/>
      <c r="XL37" s="516"/>
      <c r="XM37" s="516"/>
      <c r="XN37" s="516"/>
      <c r="XO37" s="516"/>
      <c r="XP37" s="516"/>
      <c r="XQ37" s="516"/>
      <c r="XR37" s="516"/>
      <c r="XS37" s="516"/>
      <c r="XT37" s="516"/>
      <c r="XU37" s="516"/>
      <c r="XV37" s="516"/>
      <c r="XW37" s="516"/>
      <c r="XX37" s="516"/>
      <c r="XY37" s="516"/>
      <c r="XZ37" s="516"/>
      <c r="YA37" s="516"/>
      <c r="YB37" s="516"/>
      <c r="YC37" s="516"/>
      <c r="YD37" s="516"/>
      <c r="YE37" s="516"/>
      <c r="YF37" s="516"/>
      <c r="YG37" s="516"/>
      <c r="YH37" s="516"/>
      <c r="YI37" s="516"/>
      <c r="YJ37" s="516"/>
      <c r="YK37" s="516"/>
      <c r="YL37" s="516"/>
      <c r="YM37" s="516"/>
      <c r="YN37" s="516"/>
      <c r="YO37" s="516"/>
      <c r="YP37" s="516"/>
      <c r="YQ37" s="516"/>
      <c r="YR37" s="516"/>
      <c r="YS37" s="516"/>
      <c r="YT37" s="516"/>
      <c r="YU37" s="516"/>
      <c r="YV37" s="516"/>
      <c r="YW37" s="516"/>
      <c r="YX37" s="516"/>
      <c r="YY37" s="516"/>
      <c r="YZ37" s="516"/>
      <c r="ZA37" s="516"/>
      <c r="ZB37" s="516"/>
      <c r="ZC37" s="516"/>
      <c r="ZD37" s="516"/>
      <c r="ZE37" s="516"/>
      <c r="ZF37" s="516"/>
      <c r="ZG37" s="516"/>
      <c r="ZH37" s="516"/>
      <c r="ZI37" s="516"/>
      <c r="ZJ37" s="516"/>
      <c r="ZK37" s="516"/>
      <c r="ZL37" s="516"/>
      <c r="ZM37" s="516"/>
      <c r="ZN37" s="516"/>
      <c r="ZO37" s="516"/>
      <c r="ZP37" s="516"/>
      <c r="ZQ37" s="516"/>
      <c r="ZR37" s="516"/>
      <c r="ZS37" s="516"/>
      <c r="ZT37" s="516"/>
      <c r="ZU37" s="516"/>
      <c r="ZV37" s="516"/>
      <c r="ZW37" s="516"/>
      <c r="ZX37" s="516"/>
      <c r="ZY37" s="516"/>
      <c r="ZZ37" s="516"/>
      <c r="AAA37" s="516"/>
      <c r="AAB37" s="516"/>
      <c r="AAC37" s="516"/>
      <c r="AAD37" s="516"/>
      <c r="AAE37" s="516"/>
      <c r="AAF37" s="516"/>
      <c r="AAG37" s="516"/>
      <c r="AAH37" s="516"/>
      <c r="AAI37" s="516"/>
      <c r="AAJ37" s="516"/>
      <c r="AAK37" s="516"/>
      <c r="AAL37" s="516"/>
      <c r="AAM37" s="516"/>
      <c r="AAN37" s="516"/>
      <c r="AAO37" s="516"/>
      <c r="AAP37" s="516"/>
      <c r="AAQ37" s="516"/>
      <c r="AAR37" s="516"/>
      <c r="AAS37" s="516"/>
      <c r="AAT37" s="516"/>
      <c r="AAU37" s="516"/>
      <c r="AAV37" s="516"/>
      <c r="AAW37" s="516"/>
      <c r="AAX37" s="516"/>
      <c r="AAY37" s="516"/>
      <c r="AAZ37" s="516"/>
      <c r="ABA37" s="516"/>
      <c r="ABB37" s="516"/>
      <c r="ABC37" s="516"/>
      <c r="ABD37" s="516"/>
      <c r="ABE37" s="516"/>
      <c r="ABF37" s="516"/>
      <c r="ABG37" s="516"/>
      <c r="ABH37" s="516"/>
      <c r="ABI37" s="516"/>
      <c r="ABJ37" s="516"/>
      <c r="ABK37" s="516"/>
      <c r="ABL37" s="516"/>
      <c r="ABM37" s="516"/>
      <c r="ABN37" s="516"/>
      <c r="ABO37" s="516"/>
      <c r="ABP37" s="516"/>
      <c r="ABQ37" s="516"/>
      <c r="ABR37" s="516"/>
      <c r="ABS37" s="516"/>
      <c r="ABT37" s="516"/>
      <c r="ABU37" s="516"/>
      <c r="ABV37" s="516"/>
      <c r="ABW37" s="516"/>
      <c r="ABX37" s="516"/>
      <c r="ABY37" s="516"/>
      <c r="ABZ37" s="516"/>
      <c r="ACA37" s="516"/>
      <c r="ACB37" s="516"/>
      <c r="ACC37" s="516"/>
      <c r="ACD37" s="516"/>
      <c r="ACE37" s="516"/>
      <c r="ACF37" s="516"/>
      <c r="ACG37" s="516"/>
      <c r="ACH37" s="516"/>
      <c r="ACI37" s="516"/>
      <c r="ACJ37" s="516"/>
      <c r="ACK37" s="516"/>
      <c r="ACL37" s="516"/>
      <c r="ACM37" s="516"/>
      <c r="ACN37" s="516"/>
      <c r="ACO37" s="516"/>
      <c r="ACP37" s="516"/>
      <c r="ACQ37" s="516"/>
      <c r="ACR37" s="516"/>
      <c r="ACS37" s="516"/>
      <c r="ACT37" s="516"/>
      <c r="ACU37" s="516"/>
      <c r="ACV37" s="516"/>
      <c r="ACW37" s="516"/>
      <c r="ACX37" s="516"/>
      <c r="ACY37" s="516"/>
      <c r="ACZ37" s="516"/>
      <c r="ADA37" s="516"/>
      <c r="ADB37" s="516"/>
      <c r="ADC37" s="516"/>
      <c r="ADD37" s="516"/>
      <c r="ADE37" s="516"/>
      <c r="ADF37" s="516"/>
      <c r="ADG37" s="516"/>
      <c r="ADH37" s="516"/>
      <c r="ADI37" s="516"/>
      <c r="ADJ37" s="516"/>
      <c r="ADK37" s="516"/>
      <c r="ADL37" s="516"/>
      <c r="ADM37" s="516"/>
      <c r="ADN37" s="516"/>
      <c r="ADO37" s="516"/>
      <c r="ADP37" s="516"/>
      <c r="ADQ37" s="516"/>
      <c r="ADR37" s="516"/>
      <c r="ADS37" s="516"/>
      <c r="ADT37" s="516"/>
      <c r="ADU37" s="516"/>
      <c r="ADV37" s="516"/>
      <c r="ADW37" s="516"/>
      <c r="ADX37" s="516"/>
      <c r="ADY37" s="516"/>
      <c r="ADZ37" s="516"/>
      <c r="AEA37" s="516"/>
      <c r="AEB37" s="516"/>
      <c r="AEC37" s="516"/>
      <c r="AED37" s="516"/>
      <c r="AEE37" s="516"/>
      <c r="AEF37" s="516"/>
      <c r="AEG37" s="516"/>
      <c r="AEH37" s="516"/>
      <c r="AEI37" s="516"/>
      <c r="AEJ37" s="516"/>
      <c r="AEK37" s="516"/>
      <c r="AEL37" s="516"/>
      <c r="AEM37" s="516"/>
      <c r="AEN37" s="516"/>
      <c r="AEO37" s="516"/>
      <c r="AEP37" s="516"/>
      <c r="AEQ37" s="516"/>
      <c r="AER37" s="516"/>
      <c r="AES37" s="516"/>
      <c r="AET37" s="516"/>
      <c r="AEU37" s="516"/>
      <c r="AEV37" s="516"/>
      <c r="AEW37" s="516"/>
      <c r="AEX37" s="516"/>
      <c r="AEY37" s="516"/>
      <c r="AEZ37" s="516"/>
      <c r="AFA37" s="516"/>
      <c r="AFB37" s="516"/>
      <c r="AFC37" s="516"/>
      <c r="AFD37" s="516"/>
      <c r="AFE37" s="516"/>
      <c r="AFF37" s="516"/>
      <c r="AFG37" s="516"/>
      <c r="AFH37" s="516"/>
      <c r="AFI37" s="516"/>
      <c r="AFJ37" s="516"/>
      <c r="AFK37" s="516"/>
      <c r="AFL37" s="516"/>
      <c r="AFM37" s="516"/>
      <c r="AFN37" s="516"/>
      <c r="AFO37" s="516"/>
      <c r="AFP37" s="516"/>
      <c r="AFQ37" s="516"/>
      <c r="AFR37" s="516"/>
      <c r="AFS37" s="516"/>
      <c r="AFT37" s="516"/>
      <c r="AFU37" s="516"/>
      <c r="AFV37" s="516"/>
      <c r="AFW37" s="516"/>
      <c r="AFX37" s="516"/>
      <c r="AFY37" s="516"/>
      <c r="AFZ37" s="516"/>
      <c r="AGA37" s="516"/>
      <c r="AGB37" s="516"/>
      <c r="AGC37" s="516"/>
      <c r="AGD37" s="516"/>
      <c r="AGE37" s="516"/>
      <c r="AGF37" s="516"/>
      <c r="AGG37" s="516"/>
      <c r="AGH37" s="516"/>
      <c r="AGI37" s="516"/>
      <c r="AGJ37" s="516"/>
      <c r="AGK37" s="516"/>
      <c r="AGL37" s="516"/>
      <c r="AGM37" s="516"/>
      <c r="AGN37" s="516"/>
      <c r="AGO37" s="516"/>
      <c r="AGP37" s="516"/>
      <c r="AGQ37" s="516"/>
      <c r="AGR37" s="516"/>
      <c r="AGS37" s="516"/>
      <c r="AGT37" s="516"/>
      <c r="AGU37" s="516"/>
      <c r="AGV37" s="516"/>
      <c r="AGW37" s="516"/>
      <c r="AGX37" s="516"/>
      <c r="AGY37" s="516"/>
      <c r="AGZ37" s="516"/>
      <c r="AHA37" s="516"/>
      <c r="AHB37" s="516"/>
      <c r="AHC37" s="516"/>
      <c r="AHD37" s="516"/>
      <c r="AHE37" s="516"/>
      <c r="AHF37" s="516"/>
      <c r="AHG37" s="516"/>
      <c r="AHH37" s="516"/>
      <c r="AHI37" s="516"/>
      <c r="AHJ37" s="516"/>
      <c r="AHK37" s="516"/>
      <c r="AHL37" s="516"/>
      <c r="AHM37" s="516"/>
      <c r="AHN37" s="516"/>
      <c r="AHO37" s="516"/>
      <c r="AHP37" s="516"/>
      <c r="AHQ37" s="516"/>
      <c r="AHR37" s="516"/>
      <c r="AHS37" s="516"/>
      <c r="AHT37" s="516"/>
      <c r="AHU37" s="516"/>
      <c r="AHV37" s="516"/>
      <c r="AHW37" s="516"/>
      <c r="AHX37" s="516"/>
      <c r="AHY37" s="516"/>
      <c r="AHZ37" s="516"/>
      <c r="AIA37" s="516"/>
      <c r="AIB37" s="516"/>
      <c r="AIC37" s="516"/>
      <c r="AID37" s="516"/>
      <c r="AIE37" s="516"/>
      <c r="AIF37" s="516"/>
      <c r="AIG37" s="516"/>
      <c r="AIH37" s="516"/>
      <c r="AII37" s="516"/>
      <c r="AIJ37" s="516"/>
      <c r="AIK37" s="516"/>
      <c r="AIL37" s="516"/>
      <c r="AIM37" s="516"/>
      <c r="AIN37" s="516"/>
      <c r="AIO37" s="516"/>
      <c r="AIP37" s="516"/>
      <c r="AIQ37" s="516"/>
      <c r="AIR37" s="516"/>
      <c r="AIS37" s="516"/>
      <c r="AIT37" s="516"/>
      <c r="AIU37" s="516"/>
      <c r="AIV37" s="516"/>
      <c r="AIW37" s="516"/>
      <c r="AIX37" s="516"/>
      <c r="AIY37" s="516"/>
      <c r="AIZ37" s="516"/>
      <c r="AJA37" s="516"/>
      <c r="AJB37" s="516"/>
      <c r="AJC37" s="516"/>
      <c r="AJD37" s="516"/>
      <c r="AJE37" s="516"/>
      <c r="AJF37" s="516"/>
      <c r="AJG37" s="516"/>
      <c r="AJH37" s="516"/>
      <c r="AJI37" s="516"/>
      <c r="AJJ37" s="516"/>
      <c r="AJK37" s="516"/>
      <c r="AJL37" s="516"/>
      <c r="AJM37" s="516"/>
      <c r="AJN37" s="516"/>
      <c r="AJO37" s="516"/>
      <c r="AJP37" s="516"/>
      <c r="AJQ37" s="516"/>
      <c r="AJR37" s="516"/>
      <c r="AJS37" s="516"/>
      <c r="AJT37" s="516"/>
      <c r="AJU37" s="516"/>
      <c r="AJV37" s="516"/>
      <c r="AJW37" s="516"/>
      <c r="AJX37" s="516"/>
      <c r="AJY37" s="516"/>
      <c r="AJZ37" s="516"/>
      <c r="AKA37" s="516"/>
      <c r="AKB37" s="516"/>
      <c r="AKC37" s="516"/>
      <c r="AKD37" s="516"/>
      <c r="AKE37" s="516"/>
      <c r="AKF37" s="516"/>
      <c r="AKG37" s="516"/>
      <c r="AKH37" s="516"/>
      <c r="AKI37" s="516"/>
      <c r="AKJ37" s="516"/>
      <c r="AKK37" s="516"/>
      <c r="AKL37" s="516"/>
      <c r="AKM37" s="516"/>
      <c r="AKN37" s="516"/>
      <c r="AKO37" s="516"/>
      <c r="AKP37" s="516"/>
      <c r="AKQ37" s="516"/>
      <c r="AKR37" s="516"/>
      <c r="AKS37" s="516"/>
      <c r="AKT37" s="516"/>
      <c r="AKU37" s="516"/>
      <c r="AKV37" s="516"/>
      <c r="AKW37" s="516"/>
      <c r="AKX37" s="516"/>
      <c r="AKY37" s="516"/>
      <c r="AKZ37" s="516"/>
      <c r="ALA37" s="516"/>
      <c r="ALB37" s="516"/>
      <c r="ALC37" s="516"/>
      <c r="ALD37" s="516"/>
      <c r="ALE37" s="516"/>
      <c r="ALF37" s="516"/>
      <c r="ALG37" s="516"/>
      <c r="ALH37" s="516"/>
      <c r="ALI37" s="516"/>
      <c r="ALJ37" s="516"/>
      <c r="ALK37" s="516"/>
      <c r="ALL37" s="516"/>
      <c r="ALM37" s="516"/>
      <c r="ALN37" s="516"/>
      <c r="ALO37" s="516"/>
      <c r="ALP37" s="516"/>
      <c r="ALQ37" s="516"/>
      <c r="ALR37" s="516"/>
      <c r="ALS37" s="516"/>
      <c r="ALT37" s="516"/>
      <c r="ALU37" s="516"/>
      <c r="ALV37" s="516"/>
      <c r="ALW37" s="516"/>
      <c r="ALX37" s="516"/>
      <c r="ALY37" s="516"/>
      <c r="ALZ37" s="516"/>
      <c r="AMA37" s="516"/>
      <c r="AMB37" s="516"/>
      <c r="AMC37" s="516"/>
      <c r="AMD37" s="516"/>
      <c r="AME37" s="516"/>
      <c r="AMF37" s="516"/>
      <c r="AMG37" s="516"/>
      <c r="AMH37" s="516"/>
      <c r="AMI37" s="516"/>
      <c r="AMJ37" s="516"/>
      <c r="AMK37" s="516"/>
      <c r="AML37" s="516"/>
      <c r="AMM37" s="516"/>
      <c r="AMN37" s="516"/>
      <c r="AMO37" s="516"/>
      <c r="AMP37" s="516"/>
      <c r="AMQ37" s="516"/>
      <c r="AMR37" s="516"/>
      <c r="AMS37" s="516"/>
      <c r="AMT37" s="516"/>
      <c r="AMU37" s="516"/>
      <c r="AMV37" s="516"/>
      <c r="AMW37" s="516"/>
      <c r="AMX37" s="516"/>
      <c r="AMY37" s="516"/>
      <c r="AMZ37" s="516"/>
      <c r="ANA37" s="516"/>
      <c r="ANB37" s="516"/>
      <c r="ANC37" s="516"/>
      <c r="AND37" s="516"/>
      <c r="ANE37" s="516"/>
      <c r="ANF37" s="516"/>
      <c r="ANG37" s="516"/>
      <c r="ANH37" s="516"/>
      <c r="ANI37" s="516"/>
      <c r="ANJ37" s="516"/>
      <c r="ANK37" s="516"/>
      <c r="ANL37" s="516"/>
      <c r="ANM37" s="516"/>
      <c r="ANN37" s="516"/>
      <c r="ANO37" s="516"/>
      <c r="ANP37" s="516"/>
      <c r="ANQ37" s="516"/>
      <c r="ANR37" s="516"/>
      <c r="ANS37" s="516"/>
      <c r="ANT37" s="516"/>
      <c r="ANU37" s="516"/>
      <c r="ANV37" s="516"/>
      <c r="ANW37" s="516"/>
      <c r="ANX37" s="516"/>
      <c r="ANY37" s="516"/>
      <c r="ANZ37" s="516"/>
      <c r="AOA37" s="516"/>
      <c r="AOB37" s="516"/>
      <c r="AOC37" s="516"/>
      <c r="AOD37" s="516"/>
      <c r="AOE37" s="516"/>
      <c r="AOF37" s="516"/>
      <c r="AOG37" s="516"/>
      <c r="AOH37" s="516"/>
      <c r="AOI37" s="516"/>
      <c r="AOJ37" s="516"/>
      <c r="AOK37" s="516"/>
      <c r="AOL37" s="516"/>
      <c r="AOM37" s="516"/>
      <c r="AON37" s="516"/>
      <c r="AOO37" s="516"/>
      <c r="AOP37" s="516"/>
      <c r="AOQ37" s="516"/>
      <c r="AOR37" s="516"/>
      <c r="AOS37" s="516"/>
      <c r="AOT37" s="516"/>
      <c r="AOU37" s="516"/>
      <c r="AOV37" s="516"/>
      <c r="AOW37" s="516"/>
      <c r="AOX37" s="516"/>
      <c r="AOY37" s="516"/>
      <c r="AOZ37" s="516"/>
      <c r="APA37" s="516"/>
      <c r="APB37" s="516"/>
      <c r="APC37" s="516"/>
      <c r="APD37" s="516"/>
      <c r="APE37" s="516"/>
      <c r="APF37" s="516"/>
      <c r="APG37" s="516"/>
      <c r="APH37" s="516"/>
      <c r="API37" s="516"/>
      <c r="APJ37" s="516"/>
      <c r="APK37" s="516"/>
      <c r="APL37" s="516"/>
      <c r="APM37" s="516"/>
      <c r="APN37" s="516"/>
      <c r="APO37" s="516"/>
      <c r="APP37" s="516"/>
      <c r="APQ37" s="516"/>
      <c r="APR37" s="516"/>
      <c r="APS37" s="516"/>
      <c r="APT37" s="516"/>
      <c r="APU37" s="516"/>
      <c r="APV37" s="516"/>
      <c r="APW37" s="516"/>
      <c r="APX37" s="516"/>
      <c r="APY37" s="516"/>
      <c r="APZ37" s="516"/>
      <c r="AQA37" s="516"/>
      <c r="AQB37" s="516"/>
      <c r="AQC37" s="516"/>
      <c r="AQD37" s="516"/>
      <c r="AQE37" s="516"/>
      <c r="AQF37" s="516"/>
      <c r="AQG37" s="516"/>
      <c r="AQH37" s="516"/>
      <c r="AQI37" s="516"/>
      <c r="AQJ37" s="516"/>
      <c r="AQK37" s="516"/>
      <c r="AQL37" s="516"/>
      <c r="AQM37" s="516"/>
      <c r="AQN37" s="516"/>
      <c r="AQO37" s="516"/>
      <c r="AQP37" s="516"/>
      <c r="AQQ37" s="516"/>
      <c r="AQR37" s="516"/>
      <c r="AQS37" s="516"/>
      <c r="AQT37" s="516"/>
      <c r="AQU37" s="516"/>
      <c r="AQV37" s="516"/>
      <c r="AQW37" s="516"/>
      <c r="AQX37" s="516"/>
      <c r="AQY37" s="516"/>
      <c r="AQZ37" s="516"/>
      <c r="ARA37" s="516"/>
      <c r="ARB37" s="516"/>
      <c r="ARC37" s="516"/>
      <c r="ARD37" s="516"/>
      <c r="ARE37" s="516"/>
      <c r="ARF37" s="516"/>
      <c r="ARG37" s="516"/>
      <c r="ARH37" s="516"/>
      <c r="ARI37" s="516"/>
      <c r="ARJ37" s="516"/>
      <c r="ARK37" s="516"/>
      <c r="ARL37" s="516"/>
      <c r="ARM37" s="516"/>
      <c r="ARN37" s="516"/>
      <c r="ARO37" s="516"/>
      <c r="ARP37" s="516"/>
      <c r="ARQ37" s="516"/>
      <c r="ARR37" s="516"/>
      <c r="ARS37" s="516"/>
      <c r="ART37" s="516"/>
      <c r="ARU37" s="516"/>
      <c r="ARV37" s="516"/>
      <c r="ARW37" s="516"/>
      <c r="ARX37" s="516"/>
      <c r="ARY37" s="516"/>
      <c r="ARZ37" s="516"/>
      <c r="ASA37" s="516"/>
      <c r="ASB37" s="516"/>
      <c r="ASC37" s="516"/>
      <c r="ASD37" s="516"/>
      <c r="ASE37" s="516"/>
      <c r="ASF37" s="516"/>
      <c r="ASG37" s="516"/>
      <c r="ASH37" s="516"/>
      <c r="ASI37" s="516"/>
      <c r="ASJ37" s="516"/>
      <c r="ASK37" s="516"/>
      <c r="ASL37" s="516"/>
      <c r="ASM37" s="516"/>
      <c r="ASN37" s="516"/>
      <c r="ASO37" s="516"/>
      <c r="ASP37" s="516"/>
      <c r="ASQ37" s="516"/>
      <c r="ASR37" s="516"/>
      <c r="ASS37" s="516"/>
      <c r="AST37" s="516"/>
      <c r="ASU37" s="516"/>
      <c r="ASV37" s="516"/>
      <c r="ASW37" s="516"/>
      <c r="ASX37" s="516"/>
      <c r="ASY37" s="516"/>
      <c r="ASZ37" s="516"/>
      <c r="ATA37" s="516"/>
      <c r="ATB37" s="516"/>
      <c r="ATC37" s="516"/>
      <c r="ATD37" s="516"/>
      <c r="ATE37" s="516"/>
      <c r="ATF37" s="516"/>
      <c r="ATG37" s="516"/>
      <c r="ATH37" s="516"/>
      <c r="ATI37" s="516"/>
      <c r="ATJ37" s="516"/>
      <c r="ATK37" s="516"/>
      <c r="ATL37" s="516"/>
      <c r="ATM37" s="516"/>
      <c r="ATN37" s="516"/>
      <c r="ATO37" s="516"/>
      <c r="ATP37" s="516"/>
      <c r="ATQ37" s="516"/>
      <c r="ATR37" s="516"/>
      <c r="ATS37" s="516"/>
      <c r="ATT37" s="516"/>
      <c r="ATU37" s="516"/>
      <c r="ATV37" s="516"/>
      <c r="ATW37" s="516"/>
      <c r="ATX37" s="516"/>
      <c r="ATY37" s="516"/>
      <c r="ATZ37" s="516"/>
      <c r="AUA37" s="516"/>
      <c r="AUB37" s="516"/>
      <c r="AUC37" s="516"/>
      <c r="AUD37" s="516"/>
      <c r="AUE37" s="516"/>
      <c r="AUF37" s="516"/>
      <c r="AUG37" s="516"/>
      <c r="AUH37" s="516"/>
      <c r="AUI37" s="516"/>
      <c r="AUJ37" s="516"/>
      <c r="AUK37" s="516"/>
      <c r="AUL37" s="516"/>
      <c r="AUM37" s="516"/>
      <c r="AUN37" s="516"/>
      <c r="AUO37" s="516"/>
      <c r="AUP37" s="516"/>
      <c r="AUQ37" s="516"/>
      <c r="AUR37" s="516"/>
      <c r="AUS37" s="516"/>
      <c r="AUT37" s="516"/>
      <c r="AUU37" s="516"/>
      <c r="AUV37" s="516"/>
      <c r="AUW37" s="516"/>
      <c r="AUX37" s="516"/>
      <c r="AUY37" s="516"/>
      <c r="AUZ37" s="516"/>
      <c r="AVA37" s="516"/>
      <c r="AVB37" s="516"/>
      <c r="AVC37" s="516"/>
      <c r="AVD37" s="516"/>
      <c r="AVE37" s="516"/>
      <c r="AVF37" s="516"/>
      <c r="AVG37" s="516"/>
      <c r="AVH37" s="516"/>
      <c r="AVI37" s="516"/>
      <c r="AVJ37" s="516"/>
      <c r="AVK37" s="516"/>
      <c r="AVL37" s="516"/>
      <c r="AVM37" s="516"/>
      <c r="AVN37" s="516"/>
      <c r="AVO37" s="516"/>
      <c r="AVP37" s="516"/>
      <c r="AVQ37" s="516"/>
      <c r="AVR37" s="516"/>
      <c r="AVS37" s="516"/>
      <c r="AVT37" s="516"/>
      <c r="AVU37" s="516"/>
      <c r="AVV37" s="516"/>
      <c r="AVW37" s="516"/>
      <c r="AVX37" s="516"/>
      <c r="AVY37" s="516"/>
      <c r="AVZ37" s="516"/>
      <c r="AWA37" s="516"/>
      <c r="AWB37" s="516"/>
      <c r="AWC37" s="516"/>
      <c r="AWD37" s="516"/>
      <c r="AWE37" s="516"/>
      <c r="AWF37" s="516"/>
      <c r="AWG37" s="516"/>
      <c r="AWH37" s="516"/>
      <c r="AWI37" s="516"/>
      <c r="AWJ37" s="516"/>
      <c r="AWK37" s="516"/>
      <c r="AWL37" s="516"/>
      <c r="AWM37" s="516"/>
      <c r="AWN37" s="516"/>
      <c r="AWO37" s="516"/>
      <c r="AWP37" s="516"/>
      <c r="AWQ37" s="516"/>
      <c r="AWR37" s="516"/>
      <c r="AWS37" s="516"/>
      <c r="AWT37" s="516"/>
      <c r="AWU37" s="516"/>
      <c r="AWV37" s="516"/>
      <c r="AWW37" s="516"/>
      <c r="AWX37" s="516"/>
      <c r="AWY37" s="516"/>
      <c r="AWZ37" s="516"/>
      <c r="AXA37" s="516"/>
      <c r="AXB37" s="516"/>
      <c r="AXC37" s="516"/>
      <c r="AXD37" s="516"/>
      <c r="AXE37" s="516"/>
      <c r="AXF37" s="516"/>
      <c r="AXG37" s="516"/>
      <c r="AXH37" s="516"/>
      <c r="AXI37" s="516"/>
      <c r="AXJ37" s="516"/>
      <c r="AXK37" s="516"/>
      <c r="AXL37" s="516"/>
      <c r="AXM37" s="516"/>
      <c r="AXN37" s="516"/>
      <c r="AXO37" s="516"/>
      <c r="AXP37" s="516"/>
      <c r="AXQ37" s="516"/>
      <c r="AXR37" s="516"/>
      <c r="AXS37" s="516"/>
      <c r="AXT37" s="516"/>
      <c r="AXU37" s="516"/>
      <c r="AXV37" s="516"/>
      <c r="AXW37" s="516"/>
      <c r="AXX37" s="516"/>
      <c r="AXY37" s="516"/>
      <c r="AXZ37" s="516"/>
      <c r="AYA37" s="516"/>
      <c r="AYB37" s="516"/>
      <c r="AYC37" s="516"/>
      <c r="AYD37" s="516"/>
      <c r="AYE37" s="516"/>
      <c r="AYF37" s="516"/>
      <c r="AYG37" s="516"/>
      <c r="AYH37" s="516"/>
      <c r="AYI37" s="516"/>
      <c r="AYJ37" s="516"/>
      <c r="AYK37" s="516"/>
      <c r="AYL37" s="516"/>
      <c r="AYM37" s="516"/>
      <c r="AYN37" s="516"/>
      <c r="AYO37" s="516"/>
      <c r="AYP37" s="516"/>
      <c r="AYQ37" s="516"/>
      <c r="AYR37" s="516"/>
      <c r="AYS37" s="516"/>
      <c r="AYT37" s="516"/>
      <c r="AYU37" s="516"/>
      <c r="AYV37" s="516"/>
      <c r="AYW37" s="516"/>
      <c r="AYX37" s="516"/>
      <c r="AYY37" s="516"/>
      <c r="AYZ37" s="516"/>
      <c r="AZA37" s="516"/>
      <c r="AZB37" s="516"/>
      <c r="AZC37" s="516"/>
      <c r="AZD37" s="516"/>
      <c r="AZE37" s="516"/>
      <c r="AZF37" s="516"/>
      <c r="AZG37" s="516"/>
      <c r="AZH37" s="516"/>
      <c r="AZI37" s="516"/>
      <c r="AZJ37" s="516"/>
      <c r="AZK37" s="516"/>
      <c r="AZL37" s="516"/>
      <c r="AZM37" s="516"/>
      <c r="AZN37" s="516"/>
      <c r="AZO37" s="516"/>
      <c r="AZP37" s="516"/>
      <c r="AZQ37" s="516"/>
      <c r="AZR37" s="516"/>
      <c r="AZS37" s="516"/>
      <c r="AZT37" s="516"/>
      <c r="AZU37" s="516"/>
      <c r="AZV37" s="516"/>
      <c r="AZW37" s="516"/>
      <c r="AZX37" s="516"/>
      <c r="AZY37" s="516"/>
      <c r="AZZ37" s="516"/>
      <c r="BAA37" s="516"/>
      <c r="BAB37" s="516"/>
      <c r="BAC37" s="516"/>
      <c r="BAD37" s="516"/>
      <c r="BAE37" s="516"/>
      <c r="BAF37" s="516"/>
      <c r="BAG37" s="516"/>
      <c r="BAH37" s="516"/>
      <c r="BAI37" s="516"/>
      <c r="BAJ37" s="516"/>
      <c r="BAK37" s="516"/>
      <c r="BAL37" s="516"/>
      <c r="BAM37" s="516"/>
      <c r="BAN37" s="516"/>
      <c r="BAO37" s="516"/>
      <c r="BAP37" s="516"/>
      <c r="BAQ37" s="516"/>
      <c r="BAR37" s="516"/>
      <c r="BAS37" s="516"/>
      <c r="BAT37" s="516"/>
      <c r="BAU37" s="516"/>
      <c r="BAV37" s="516"/>
      <c r="BAW37" s="516"/>
      <c r="BAX37" s="516"/>
      <c r="BAY37" s="516"/>
      <c r="BAZ37" s="516"/>
      <c r="BBA37" s="516"/>
      <c r="BBB37" s="516"/>
      <c r="BBC37" s="516"/>
      <c r="BBD37" s="516"/>
      <c r="BBE37" s="516"/>
      <c r="BBF37" s="516"/>
      <c r="BBG37" s="516"/>
      <c r="BBH37" s="516"/>
      <c r="BBI37" s="516"/>
      <c r="BBJ37" s="516"/>
      <c r="BBK37" s="516"/>
      <c r="BBL37" s="516"/>
      <c r="BBM37" s="516"/>
      <c r="BBN37" s="516"/>
      <c r="BBO37" s="516"/>
      <c r="BBP37" s="516"/>
      <c r="BBQ37" s="516"/>
      <c r="BBR37" s="516"/>
      <c r="BBS37" s="516"/>
      <c r="BBT37" s="516"/>
      <c r="BBU37" s="516"/>
      <c r="BBV37" s="516"/>
      <c r="BBW37" s="516"/>
      <c r="BBX37" s="516"/>
      <c r="BBY37" s="516"/>
      <c r="BBZ37" s="516"/>
      <c r="BCA37" s="516"/>
      <c r="BCB37" s="516"/>
      <c r="BCC37" s="516"/>
      <c r="BCD37" s="516"/>
      <c r="BCE37" s="516"/>
      <c r="BCF37" s="516"/>
      <c r="BCG37" s="516"/>
      <c r="BCH37" s="516"/>
      <c r="BCI37" s="516"/>
      <c r="BCJ37" s="516"/>
      <c r="BCK37" s="516"/>
      <c r="BCL37" s="516"/>
      <c r="BCM37" s="516"/>
      <c r="BCN37" s="516"/>
      <c r="BCO37" s="516"/>
      <c r="BCP37" s="516"/>
      <c r="BCQ37" s="516"/>
      <c r="BCR37" s="516"/>
      <c r="BCS37" s="516"/>
      <c r="BCT37" s="516"/>
      <c r="BCU37" s="516"/>
      <c r="BCV37" s="516"/>
      <c r="BCW37" s="516"/>
      <c r="BCX37" s="516"/>
      <c r="BCY37" s="516"/>
      <c r="BCZ37" s="516"/>
      <c r="BDA37" s="516"/>
      <c r="BDB37" s="516"/>
      <c r="BDC37" s="516"/>
      <c r="BDD37" s="516"/>
      <c r="BDE37" s="516"/>
      <c r="BDF37" s="516"/>
      <c r="BDG37" s="516"/>
      <c r="BDH37" s="516"/>
      <c r="BDI37" s="516"/>
      <c r="BDJ37" s="516"/>
      <c r="BDK37" s="516"/>
      <c r="BDL37" s="516"/>
      <c r="BDM37" s="516"/>
      <c r="BDN37" s="516"/>
      <c r="BDO37" s="516"/>
      <c r="BDP37" s="516"/>
      <c r="BDQ37" s="516"/>
      <c r="BDR37" s="516"/>
      <c r="BDS37" s="516"/>
      <c r="BDT37" s="516"/>
      <c r="BDU37" s="516"/>
      <c r="BDV37" s="516"/>
      <c r="BDW37" s="516"/>
      <c r="BDX37" s="516"/>
      <c r="BDY37" s="516"/>
      <c r="BDZ37" s="516"/>
      <c r="BEA37" s="516"/>
      <c r="BEB37" s="516"/>
      <c r="BEC37" s="516"/>
      <c r="BED37" s="516"/>
      <c r="BEE37" s="516"/>
      <c r="BEF37" s="516"/>
      <c r="BEG37" s="516"/>
      <c r="BEH37" s="516"/>
      <c r="BEI37" s="516"/>
      <c r="BEJ37" s="516"/>
      <c r="BEK37" s="516"/>
      <c r="BEL37" s="516"/>
      <c r="BEM37" s="516"/>
      <c r="BEN37" s="516"/>
      <c r="BEO37" s="516"/>
      <c r="BEP37" s="516"/>
      <c r="BEQ37" s="516"/>
      <c r="BER37" s="516"/>
      <c r="BES37" s="516"/>
      <c r="BET37" s="516"/>
      <c r="BEU37" s="516"/>
      <c r="BEV37" s="516"/>
      <c r="BEW37" s="516"/>
      <c r="BEX37" s="516"/>
      <c r="BEY37" s="516"/>
      <c r="BEZ37" s="516"/>
      <c r="BFA37" s="516"/>
      <c r="BFB37" s="516"/>
      <c r="BFC37" s="516"/>
      <c r="BFD37" s="516"/>
      <c r="BFE37" s="516"/>
      <c r="BFF37" s="516"/>
      <c r="BFG37" s="516"/>
      <c r="BFH37" s="516"/>
      <c r="BFI37" s="516"/>
      <c r="BFJ37" s="516"/>
      <c r="BFK37" s="516"/>
      <c r="BFL37" s="516"/>
      <c r="BFM37" s="516"/>
      <c r="BFN37" s="516"/>
      <c r="BFO37" s="516"/>
      <c r="BFP37" s="516"/>
      <c r="BFQ37" s="516"/>
      <c r="BFR37" s="516"/>
      <c r="BFS37" s="516"/>
      <c r="BFT37" s="516"/>
      <c r="BFU37" s="516"/>
      <c r="BFV37" s="516"/>
      <c r="BFW37" s="516"/>
      <c r="BFX37" s="516"/>
      <c r="BFY37" s="516"/>
      <c r="BFZ37" s="516"/>
      <c r="BGA37" s="516"/>
      <c r="BGB37" s="516"/>
      <c r="BGC37" s="516"/>
      <c r="BGD37" s="516"/>
      <c r="BGE37" s="516"/>
      <c r="BGF37" s="516"/>
      <c r="BGG37" s="516"/>
      <c r="BGH37" s="516"/>
      <c r="BGI37" s="516"/>
      <c r="BGJ37" s="516"/>
      <c r="BGK37" s="516"/>
      <c r="BGL37" s="516"/>
      <c r="BGM37" s="516"/>
      <c r="BGN37" s="516"/>
      <c r="BGO37" s="516"/>
      <c r="BGP37" s="516"/>
      <c r="BGQ37" s="516"/>
      <c r="BGR37" s="516"/>
      <c r="BGS37" s="516"/>
      <c r="BGT37" s="516"/>
      <c r="BGU37" s="516"/>
      <c r="BGV37" s="516"/>
      <c r="BGW37" s="516"/>
      <c r="BGX37" s="516"/>
      <c r="BGY37" s="516"/>
      <c r="BGZ37" s="516"/>
      <c r="BHA37" s="516"/>
      <c r="BHB37" s="516"/>
      <c r="BHC37" s="516"/>
      <c r="BHD37" s="516"/>
      <c r="BHE37" s="516"/>
      <c r="BHF37" s="516"/>
      <c r="BHG37" s="516"/>
      <c r="BHH37" s="516"/>
      <c r="BHI37" s="516"/>
      <c r="BHJ37" s="516"/>
      <c r="BHK37" s="516"/>
      <c r="BHL37" s="516"/>
      <c r="BHM37" s="516"/>
      <c r="BHN37" s="516"/>
      <c r="BHO37" s="516"/>
      <c r="BHP37" s="516"/>
      <c r="BHQ37" s="516"/>
      <c r="BHR37" s="516"/>
      <c r="BHS37" s="516"/>
      <c r="BHT37" s="516"/>
      <c r="BHU37" s="516"/>
      <c r="BHV37" s="516"/>
      <c r="BHW37" s="516"/>
      <c r="BHX37" s="516"/>
      <c r="BHY37" s="516"/>
      <c r="BHZ37" s="516"/>
      <c r="BIA37" s="516"/>
      <c r="BIB37" s="516"/>
      <c r="BIC37" s="516"/>
      <c r="BID37" s="516"/>
      <c r="BIE37" s="516"/>
      <c r="BIF37" s="516"/>
      <c r="BIG37" s="516"/>
      <c r="BIH37" s="516"/>
      <c r="BII37" s="516"/>
      <c r="BIJ37" s="516"/>
      <c r="BIK37" s="516"/>
      <c r="BIL37" s="516"/>
      <c r="BIM37" s="516"/>
      <c r="BIN37" s="516"/>
      <c r="BIO37" s="516"/>
      <c r="BIP37" s="516"/>
      <c r="BIQ37" s="516"/>
      <c r="BIR37" s="516"/>
      <c r="BIS37" s="516"/>
      <c r="BIT37" s="516"/>
      <c r="BIU37" s="516"/>
      <c r="BIV37" s="516"/>
      <c r="BIW37" s="516"/>
      <c r="BIX37" s="516"/>
      <c r="BIY37" s="516"/>
      <c r="BIZ37" s="516"/>
      <c r="BJA37" s="516"/>
      <c r="BJB37" s="516"/>
      <c r="BJC37" s="516"/>
      <c r="BJD37" s="516"/>
      <c r="BJE37" s="516"/>
      <c r="BJF37" s="516"/>
      <c r="BJG37" s="516"/>
      <c r="BJH37" s="516"/>
      <c r="BJI37" s="516"/>
      <c r="BJJ37" s="516"/>
      <c r="BJK37" s="516"/>
      <c r="BJL37" s="516"/>
      <c r="BJM37" s="516"/>
      <c r="BJN37" s="516"/>
      <c r="BJO37" s="516"/>
      <c r="BJP37" s="516"/>
      <c r="BJQ37" s="516"/>
      <c r="BJR37" s="516"/>
      <c r="BJS37" s="516"/>
      <c r="BJT37" s="516"/>
      <c r="BJU37" s="516"/>
      <c r="BJV37" s="516"/>
      <c r="BJW37" s="516"/>
      <c r="BJX37" s="516"/>
      <c r="BJY37" s="516"/>
      <c r="BJZ37" s="516"/>
      <c r="BKA37" s="516"/>
      <c r="BKB37" s="516"/>
      <c r="BKC37" s="516"/>
      <c r="BKD37" s="516"/>
      <c r="BKE37" s="516"/>
      <c r="BKF37" s="516"/>
      <c r="BKG37" s="516"/>
      <c r="BKH37" s="516"/>
      <c r="BKI37" s="516"/>
      <c r="BKJ37" s="516"/>
      <c r="BKK37" s="516"/>
      <c r="BKL37" s="516"/>
      <c r="BKM37" s="516"/>
      <c r="BKN37" s="516"/>
      <c r="BKO37" s="516"/>
      <c r="BKP37" s="516"/>
      <c r="BKQ37" s="516"/>
      <c r="BKR37" s="516"/>
      <c r="BKS37" s="516"/>
      <c r="BKT37" s="516"/>
      <c r="BKU37" s="516"/>
      <c r="BKV37" s="516"/>
      <c r="BKW37" s="516"/>
      <c r="BKX37" s="516"/>
      <c r="BKY37" s="516"/>
      <c r="BKZ37" s="516"/>
      <c r="BLA37" s="516"/>
      <c r="BLB37" s="516"/>
      <c r="BLC37" s="516"/>
      <c r="BLD37" s="516"/>
      <c r="BLE37" s="516"/>
      <c r="BLF37" s="516"/>
      <c r="BLG37" s="516"/>
      <c r="BLH37" s="516"/>
      <c r="BLI37" s="516"/>
      <c r="BLJ37" s="516"/>
      <c r="BLK37" s="516"/>
      <c r="BLL37" s="516"/>
      <c r="BLM37" s="516"/>
      <c r="BLN37" s="516"/>
      <c r="BLO37" s="516"/>
      <c r="BLP37" s="516"/>
      <c r="BLQ37" s="516"/>
      <c r="BLR37" s="516"/>
      <c r="BLS37" s="516"/>
      <c r="BLT37" s="516"/>
      <c r="BLU37" s="516"/>
      <c r="BLV37" s="516"/>
      <c r="BLW37" s="516"/>
      <c r="BLX37" s="516"/>
      <c r="BLY37" s="516"/>
      <c r="BLZ37" s="516"/>
      <c r="BMA37" s="516"/>
      <c r="BMB37" s="516"/>
      <c r="BMC37" s="516"/>
      <c r="BMD37" s="516"/>
      <c r="BME37" s="516"/>
      <c r="BMF37" s="516"/>
      <c r="BMG37" s="516"/>
      <c r="BMH37" s="516"/>
      <c r="BMI37" s="516"/>
      <c r="BMJ37" s="516"/>
      <c r="BMK37" s="516"/>
      <c r="BML37" s="516"/>
      <c r="BMM37" s="516"/>
      <c r="BMN37" s="516"/>
      <c r="BMO37" s="516"/>
      <c r="BMP37" s="516"/>
      <c r="BMQ37" s="516"/>
      <c r="BMR37" s="516"/>
      <c r="BMS37" s="516"/>
      <c r="BMT37" s="516"/>
      <c r="BMU37" s="516"/>
      <c r="BMV37" s="516"/>
      <c r="BMW37" s="516"/>
      <c r="BMX37" s="516"/>
      <c r="BMY37" s="516"/>
      <c r="BMZ37" s="516"/>
      <c r="BNA37" s="516"/>
      <c r="BNB37" s="516"/>
      <c r="BNC37" s="516"/>
      <c r="BND37" s="516"/>
      <c r="BNE37" s="516"/>
      <c r="BNF37" s="516"/>
      <c r="BNG37" s="516"/>
      <c r="BNH37" s="516"/>
      <c r="BNI37" s="516"/>
      <c r="BNJ37" s="516"/>
      <c r="BNK37" s="516"/>
      <c r="BNL37" s="516"/>
      <c r="BNM37" s="516"/>
      <c r="BNN37" s="516"/>
      <c r="BNO37" s="516"/>
      <c r="BNP37" s="516"/>
      <c r="BNQ37" s="516"/>
      <c r="BNR37" s="516"/>
      <c r="BNS37" s="516"/>
      <c r="BNT37" s="516"/>
      <c r="BNU37" s="516"/>
      <c r="BNV37" s="516"/>
      <c r="BNW37" s="516"/>
      <c r="BNX37" s="516"/>
      <c r="BNY37" s="516"/>
      <c r="BNZ37" s="516"/>
      <c r="BOA37" s="516"/>
      <c r="BOB37" s="516"/>
      <c r="BOC37" s="516"/>
      <c r="BOD37" s="516"/>
      <c r="BOE37" s="516"/>
      <c r="BOF37" s="516"/>
      <c r="BOG37" s="516"/>
      <c r="BOH37" s="516"/>
      <c r="BOI37" s="516"/>
      <c r="BOJ37" s="516"/>
      <c r="BOK37" s="516"/>
      <c r="BOL37" s="516"/>
      <c r="BOM37" s="516"/>
      <c r="BON37" s="516"/>
      <c r="BOO37" s="516"/>
      <c r="BOP37" s="516"/>
      <c r="BOQ37" s="516"/>
      <c r="BOR37" s="516"/>
      <c r="BOS37" s="516"/>
      <c r="BOT37" s="516"/>
      <c r="BOU37" s="516"/>
      <c r="BOV37" s="516"/>
      <c r="BOW37" s="516"/>
      <c r="BOX37" s="516"/>
      <c r="BOY37" s="516"/>
      <c r="BOZ37" s="516"/>
      <c r="BPA37" s="516"/>
      <c r="BPB37" s="516"/>
      <c r="BPC37" s="516"/>
      <c r="BPD37" s="516"/>
      <c r="BPE37" s="516"/>
      <c r="BPF37" s="516"/>
      <c r="BPG37" s="516"/>
      <c r="BPH37" s="516"/>
      <c r="BPI37" s="516"/>
      <c r="BPJ37" s="516"/>
      <c r="BPK37" s="516"/>
      <c r="BPL37" s="516"/>
      <c r="BPM37" s="516"/>
      <c r="BPN37" s="516"/>
      <c r="BPO37" s="516"/>
      <c r="BPP37" s="516"/>
      <c r="BPQ37" s="516"/>
      <c r="BPR37" s="516"/>
      <c r="BPS37" s="516"/>
      <c r="BPT37" s="516"/>
      <c r="BPU37" s="516"/>
      <c r="BPV37" s="516"/>
      <c r="BPW37" s="516"/>
      <c r="BPX37" s="516"/>
      <c r="BPY37" s="516"/>
      <c r="BPZ37" s="516"/>
      <c r="BQA37" s="516"/>
      <c r="BQB37" s="516"/>
      <c r="BQC37" s="516"/>
      <c r="BQD37" s="516"/>
      <c r="BQE37" s="516"/>
      <c r="BQF37" s="516"/>
      <c r="BQG37" s="516"/>
      <c r="BQH37" s="516"/>
      <c r="BQI37" s="516"/>
      <c r="BQJ37" s="516"/>
      <c r="BQK37" s="516"/>
      <c r="BQL37" s="516"/>
      <c r="BQM37" s="516"/>
      <c r="BQN37" s="516"/>
      <c r="BQO37" s="516"/>
      <c r="BQP37" s="516"/>
      <c r="BQQ37" s="516"/>
      <c r="BQR37" s="516"/>
      <c r="BQS37" s="516"/>
      <c r="BQT37" s="516"/>
      <c r="BQU37" s="516"/>
      <c r="BQV37" s="516"/>
      <c r="BQW37" s="516"/>
      <c r="BQX37" s="516"/>
      <c r="BQY37" s="516"/>
      <c r="BQZ37" s="516"/>
      <c r="BRA37" s="516"/>
      <c r="BRB37" s="516"/>
      <c r="BRC37" s="516"/>
      <c r="BRD37" s="516"/>
      <c r="BRE37" s="516"/>
      <c r="BRF37" s="516"/>
      <c r="BRG37" s="516"/>
      <c r="BRH37" s="516"/>
      <c r="BRI37" s="516"/>
      <c r="BRJ37" s="516"/>
      <c r="BRK37" s="516"/>
      <c r="BRL37" s="516"/>
      <c r="BRM37" s="516"/>
      <c r="BRN37" s="516"/>
      <c r="BRO37" s="516"/>
      <c r="BRP37" s="516"/>
      <c r="BRQ37" s="516"/>
      <c r="BRR37" s="516"/>
      <c r="BRS37" s="516"/>
      <c r="BRT37" s="516"/>
      <c r="BRU37" s="516"/>
      <c r="BRV37" s="516"/>
      <c r="BRW37" s="516"/>
      <c r="BRX37" s="516"/>
      <c r="BRY37" s="516"/>
      <c r="BRZ37" s="516"/>
      <c r="BSA37" s="516"/>
      <c r="BSB37" s="516"/>
      <c r="BSC37" s="516"/>
      <c r="BSD37" s="516"/>
      <c r="BSE37" s="516"/>
      <c r="BSF37" s="516"/>
      <c r="BSG37" s="516"/>
      <c r="BSH37" s="516"/>
      <c r="BSI37" s="516"/>
      <c r="BSJ37" s="516"/>
      <c r="BSK37" s="516"/>
      <c r="BSL37" s="516"/>
      <c r="BSM37" s="516"/>
      <c r="BSN37" s="516"/>
      <c r="BSO37" s="516"/>
      <c r="BSP37" s="516"/>
      <c r="BSQ37" s="516"/>
      <c r="BSR37" s="516"/>
      <c r="BSS37" s="516"/>
      <c r="BST37" s="516"/>
      <c r="BSU37" s="516"/>
      <c r="BSV37" s="516"/>
      <c r="BSW37" s="516"/>
      <c r="BSX37" s="516"/>
      <c r="BSY37" s="516"/>
      <c r="BSZ37" s="516"/>
      <c r="BTA37" s="516"/>
      <c r="BTB37" s="516"/>
      <c r="BTC37" s="516"/>
      <c r="BTD37" s="516"/>
      <c r="BTE37" s="516"/>
      <c r="BTF37" s="516"/>
      <c r="BTG37" s="516"/>
      <c r="BTH37" s="516"/>
      <c r="BTI37" s="516"/>
      <c r="BTJ37" s="516"/>
      <c r="BTK37" s="516"/>
      <c r="BTL37" s="516"/>
      <c r="BTM37" s="516"/>
      <c r="BTN37" s="516"/>
      <c r="BTO37" s="516"/>
      <c r="BTP37" s="516"/>
      <c r="BTQ37" s="516"/>
      <c r="BTR37" s="516"/>
      <c r="BTS37" s="516"/>
      <c r="BTT37" s="516"/>
      <c r="BTU37" s="516"/>
      <c r="BTV37" s="516"/>
      <c r="BTW37" s="516"/>
      <c r="BTX37" s="516"/>
      <c r="BTY37" s="516"/>
      <c r="BTZ37" s="516"/>
      <c r="BUA37" s="516"/>
      <c r="BUB37" s="516"/>
      <c r="BUC37" s="516"/>
      <c r="BUD37" s="516"/>
      <c r="BUE37" s="516"/>
      <c r="BUF37" s="516"/>
      <c r="BUG37" s="516"/>
      <c r="BUH37" s="516"/>
      <c r="BUI37" s="516"/>
      <c r="BUJ37" s="516"/>
      <c r="BUK37" s="516"/>
      <c r="BUL37" s="516"/>
      <c r="BUM37" s="516"/>
      <c r="BUN37" s="516"/>
      <c r="BUO37" s="516"/>
      <c r="BUP37" s="516"/>
      <c r="BUQ37" s="516"/>
      <c r="BUR37" s="516"/>
      <c r="BUS37" s="516"/>
      <c r="BUT37" s="516"/>
      <c r="BUU37" s="516"/>
      <c r="BUV37" s="516"/>
      <c r="BUW37" s="516"/>
      <c r="BUX37" s="516"/>
      <c r="BUY37" s="516"/>
      <c r="BUZ37" s="516"/>
      <c r="BVA37" s="516"/>
      <c r="BVB37" s="516"/>
      <c r="BVC37" s="516"/>
      <c r="BVD37" s="516"/>
      <c r="BVE37" s="516"/>
      <c r="BVF37" s="516"/>
      <c r="BVG37" s="516"/>
      <c r="BVH37" s="516"/>
      <c r="BVI37" s="516"/>
      <c r="BVJ37" s="516"/>
      <c r="BVK37" s="516"/>
      <c r="BVL37" s="516"/>
      <c r="BVM37" s="516"/>
      <c r="BVN37" s="516"/>
      <c r="BVO37" s="516"/>
      <c r="BVP37" s="516"/>
      <c r="BVQ37" s="516"/>
      <c r="BVR37" s="516"/>
      <c r="BVS37" s="516"/>
      <c r="BVT37" s="516"/>
      <c r="BVU37" s="516"/>
      <c r="BVV37" s="516"/>
      <c r="BVW37" s="516"/>
      <c r="BVX37" s="516"/>
      <c r="BVY37" s="516"/>
      <c r="BVZ37" s="516"/>
      <c r="BWA37" s="516"/>
      <c r="BWB37" s="516"/>
      <c r="BWC37" s="516"/>
      <c r="BWD37" s="516"/>
      <c r="BWE37" s="516"/>
      <c r="BWF37" s="516"/>
      <c r="BWG37" s="516"/>
      <c r="BWH37" s="516"/>
      <c r="BWI37" s="516"/>
      <c r="BWJ37" s="516"/>
      <c r="BWK37" s="516"/>
      <c r="BWL37" s="516"/>
      <c r="BWM37" s="516"/>
      <c r="BWN37" s="516"/>
      <c r="BWO37" s="516"/>
      <c r="BWP37" s="516"/>
      <c r="BWQ37" s="516"/>
      <c r="BWR37" s="516"/>
      <c r="BWS37" s="516"/>
      <c r="BWT37" s="516"/>
      <c r="BWU37" s="516"/>
      <c r="BWV37" s="516"/>
      <c r="BWW37" s="516"/>
      <c r="BWX37" s="516"/>
      <c r="BWY37" s="516"/>
      <c r="BWZ37" s="516"/>
      <c r="BXA37" s="516"/>
      <c r="BXB37" s="516"/>
      <c r="BXC37" s="516"/>
      <c r="BXD37" s="516"/>
      <c r="BXE37" s="516"/>
      <c r="BXF37" s="516"/>
      <c r="BXG37" s="516"/>
      <c r="BXH37" s="516"/>
      <c r="BXI37" s="516"/>
      <c r="BXJ37" s="516"/>
      <c r="BXK37" s="516"/>
      <c r="BXL37" s="516"/>
      <c r="BXM37" s="516"/>
      <c r="BXN37" s="516"/>
      <c r="BXO37" s="516"/>
      <c r="BXP37" s="516"/>
      <c r="BXQ37" s="516"/>
      <c r="BXR37" s="516"/>
      <c r="BXS37" s="516"/>
      <c r="BXT37" s="516"/>
      <c r="BXU37" s="516"/>
      <c r="BXV37" s="516"/>
      <c r="BXW37" s="516"/>
      <c r="BXX37" s="516"/>
      <c r="BXY37" s="516"/>
      <c r="BXZ37" s="516"/>
      <c r="BYA37" s="516"/>
      <c r="BYB37" s="516"/>
      <c r="BYC37" s="516"/>
      <c r="BYD37" s="516"/>
      <c r="BYE37" s="516"/>
      <c r="BYF37" s="516"/>
      <c r="BYG37" s="516"/>
      <c r="BYH37" s="516"/>
      <c r="BYI37" s="516"/>
      <c r="BYJ37" s="516"/>
      <c r="BYK37" s="516"/>
      <c r="BYL37" s="516"/>
      <c r="BYM37" s="516"/>
      <c r="BYN37" s="516"/>
      <c r="BYO37" s="516"/>
      <c r="BYP37" s="516"/>
      <c r="BYQ37" s="516"/>
      <c r="BYR37" s="516"/>
      <c r="BYS37" s="516"/>
      <c r="BYT37" s="516"/>
      <c r="BYU37" s="516"/>
      <c r="BYV37" s="516"/>
      <c r="BYW37" s="516"/>
      <c r="BYX37" s="516"/>
      <c r="BYY37" s="516"/>
      <c r="BYZ37" s="516"/>
      <c r="BZA37" s="516"/>
      <c r="BZB37" s="516"/>
      <c r="BZC37" s="516"/>
      <c r="BZD37" s="516"/>
      <c r="BZE37" s="516"/>
      <c r="BZF37" s="516"/>
      <c r="BZG37" s="516"/>
      <c r="BZH37" s="516"/>
      <c r="BZI37" s="516"/>
      <c r="BZJ37" s="516"/>
      <c r="BZK37" s="516"/>
      <c r="BZL37" s="516"/>
      <c r="BZM37" s="516"/>
      <c r="BZN37" s="516"/>
      <c r="BZO37" s="516"/>
      <c r="BZP37" s="516"/>
      <c r="BZQ37" s="516"/>
      <c r="BZR37" s="516"/>
      <c r="BZS37" s="516"/>
      <c r="BZT37" s="516"/>
      <c r="BZU37" s="516"/>
      <c r="BZV37" s="516"/>
      <c r="BZW37" s="516"/>
      <c r="BZX37" s="516"/>
      <c r="BZY37" s="516"/>
      <c r="BZZ37" s="516"/>
      <c r="CAA37" s="516"/>
      <c r="CAB37" s="516"/>
      <c r="CAC37" s="516"/>
      <c r="CAD37" s="516"/>
      <c r="CAE37" s="516"/>
      <c r="CAF37" s="516"/>
      <c r="CAG37" s="516"/>
      <c r="CAH37" s="516"/>
      <c r="CAI37" s="516"/>
      <c r="CAJ37" s="516"/>
      <c r="CAK37" s="516"/>
      <c r="CAL37" s="516"/>
      <c r="CAM37" s="516"/>
      <c r="CAN37" s="516"/>
      <c r="CAO37" s="516"/>
      <c r="CAP37" s="516"/>
      <c r="CAQ37" s="516"/>
      <c r="CAR37" s="516"/>
      <c r="CAS37" s="516"/>
      <c r="CAT37" s="516"/>
      <c r="CAU37" s="516"/>
      <c r="CAV37" s="516"/>
      <c r="CAW37" s="516"/>
      <c r="CAX37" s="516"/>
      <c r="CAY37" s="516"/>
      <c r="CAZ37" s="516"/>
      <c r="CBA37" s="516"/>
      <c r="CBB37" s="516"/>
      <c r="CBC37" s="516"/>
      <c r="CBD37" s="516"/>
      <c r="CBE37" s="516"/>
      <c r="CBF37" s="516"/>
      <c r="CBG37" s="516"/>
      <c r="CBH37" s="516"/>
      <c r="CBI37" s="516"/>
      <c r="CBJ37" s="516"/>
      <c r="CBK37" s="516"/>
      <c r="CBL37" s="516"/>
      <c r="CBM37" s="516"/>
      <c r="CBN37" s="516"/>
      <c r="CBO37" s="516"/>
      <c r="CBP37" s="516"/>
      <c r="CBQ37" s="516"/>
      <c r="CBR37" s="516"/>
      <c r="CBS37" s="516"/>
      <c r="CBT37" s="516"/>
      <c r="CBU37" s="516"/>
      <c r="CBV37" s="516"/>
      <c r="CBW37" s="516"/>
      <c r="CBX37" s="516"/>
      <c r="CBY37" s="516"/>
      <c r="CBZ37" s="516"/>
      <c r="CCA37" s="516"/>
      <c r="CCB37" s="516"/>
      <c r="CCC37" s="516"/>
      <c r="CCD37" s="516"/>
      <c r="CCE37" s="516"/>
      <c r="CCF37" s="516"/>
      <c r="CCG37" s="516"/>
      <c r="CCH37" s="516"/>
      <c r="CCI37" s="516"/>
      <c r="CCJ37" s="516"/>
      <c r="CCK37" s="516"/>
      <c r="CCL37" s="516"/>
      <c r="CCM37" s="516"/>
      <c r="CCN37" s="516"/>
      <c r="CCO37" s="516"/>
      <c r="CCP37" s="516"/>
      <c r="CCQ37" s="516"/>
      <c r="CCR37" s="516"/>
      <c r="CCS37" s="516"/>
      <c r="CCT37" s="516"/>
      <c r="CCU37" s="516"/>
      <c r="CCV37" s="516"/>
      <c r="CCW37" s="516"/>
      <c r="CCX37" s="516"/>
      <c r="CCY37" s="516"/>
      <c r="CCZ37" s="516"/>
      <c r="CDA37" s="516"/>
      <c r="CDB37" s="516"/>
      <c r="CDC37" s="516"/>
      <c r="CDD37" s="516"/>
      <c r="CDE37" s="516"/>
      <c r="CDF37" s="516"/>
      <c r="CDG37" s="516"/>
      <c r="CDH37" s="516"/>
      <c r="CDI37" s="516"/>
      <c r="CDJ37" s="516"/>
      <c r="CDK37" s="516"/>
      <c r="CDL37" s="516"/>
      <c r="CDM37" s="516"/>
      <c r="CDN37" s="516"/>
      <c r="CDO37" s="516"/>
      <c r="CDP37" s="516"/>
      <c r="CDQ37" s="516"/>
      <c r="CDR37" s="516"/>
      <c r="CDS37" s="516"/>
      <c r="CDT37" s="516"/>
      <c r="CDU37" s="516"/>
      <c r="CDV37" s="516"/>
      <c r="CDW37" s="516"/>
      <c r="CDX37" s="516"/>
      <c r="CDY37" s="516"/>
      <c r="CDZ37" s="516"/>
      <c r="CEA37" s="516"/>
      <c r="CEB37" s="516"/>
      <c r="CEC37" s="516"/>
      <c r="CED37" s="516"/>
      <c r="CEE37" s="516"/>
      <c r="CEF37" s="516"/>
      <c r="CEG37" s="516"/>
      <c r="CEH37" s="516"/>
      <c r="CEI37" s="516"/>
      <c r="CEJ37" s="516"/>
      <c r="CEK37" s="516"/>
      <c r="CEL37" s="516"/>
      <c r="CEM37" s="516"/>
      <c r="CEN37" s="516"/>
      <c r="CEO37" s="516"/>
      <c r="CEP37" s="516"/>
      <c r="CEQ37" s="516"/>
      <c r="CER37" s="516"/>
      <c r="CES37" s="516"/>
      <c r="CET37" s="516"/>
      <c r="CEU37" s="516"/>
      <c r="CEV37" s="516"/>
      <c r="CEW37" s="516"/>
      <c r="CEX37" s="516"/>
      <c r="CEY37" s="516"/>
      <c r="CEZ37" s="516"/>
      <c r="CFA37" s="516"/>
      <c r="CFB37" s="516"/>
      <c r="CFC37" s="516"/>
      <c r="CFD37" s="516"/>
      <c r="CFE37" s="516"/>
      <c r="CFF37" s="516"/>
      <c r="CFG37" s="516"/>
      <c r="CFH37" s="516"/>
      <c r="CFI37" s="516"/>
      <c r="CFJ37" s="516"/>
      <c r="CFK37" s="516"/>
      <c r="CFL37" s="516"/>
      <c r="CFM37" s="516"/>
      <c r="CFN37" s="516"/>
      <c r="CFO37" s="516"/>
      <c r="CFP37" s="516"/>
      <c r="CFQ37" s="516"/>
      <c r="CFR37" s="516"/>
      <c r="CFS37" s="516"/>
      <c r="CFT37" s="516"/>
      <c r="CFU37" s="516"/>
      <c r="CFV37" s="516"/>
      <c r="CFW37" s="516"/>
      <c r="CFX37" s="516"/>
      <c r="CFY37" s="516"/>
      <c r="CFZ37" s="516"/>
      <c r="CGA37" s="516"/>
      <c r="CGB37" s="516"/>
      <c r="CGC37" s="516"/>
      <c r="CGD37" s="516"/>
      <c r="CGE37" s="516"/>
      <c r="CGF37" s="516"/>
      <c r="CGG37" s="516"/>
      <c r="CGH37" s="516"/>
      <c r="CGI37" s="516"/>
      <c r="CGJ37" s="516"/>
      <c r="CGK37" s="516"/>
      <c r="CGL37" s="516"/>
      <c r="CGM37" s="516"/>
      <c r="CGN37" s="516"/>
      <c r="CGO37" s="516"/>
      <c r="CGP37" s="516"/>
      <c r="CGQ37" s="516"/>
      <c r="CGR37" s="516"/>
      <c r="CGS37" s="516"/>
      <c r="CGT37" s="516"/>
      <c r="CGU37" s="516"/>
      <c r="CGV37" s="516"/>
      <c r="CGW37" s="516"/>
      <c r="CGX37" s="516"/>
      <c r="CGY37" s="516"/>
      <c r="CGZ37" s="516"/>
      <c r="CHA37" s="516"/>
      <c r="CHB37" s="516"/>
      <c r="CHC37" s="516"/>
      <c r="CHD37" s="516"/>
      <c r="CHE37" s="516"/>
      <c r="CHF37" s="516"/>
      <c r="CHG37" s="516"/>
      <c r="CHH37" s="516"/>
      <c r="CHI37" s="516"/>
      <c r="CHJ37" s="516"/>
      <c r="CHK37" s="516"/>
      <c r="CHL37" s="516"/>
      <c r="CHM37" s="516"/>
      <c r="CHN37" s="516"/>
      <c r="CHO37" s="516"/>
      <c r="CHP37" s="516"/>
      <c r="CHQ37" s="516"/>
      <c r="CHR37" s="516"/>
      <c r="CHS37" s="516"/>
      <c r="CHT37" s="516"/>
      <c r="CHU37" s="516"/>
      <c r="CHV37" s="516"/>
      <c r="CHW37" s="516"/>
      <c r="CHX37" s="516"/>
      <c r="CHY37" s="516"/>
      <c r="CHZ37" s="516"/>
      <c r="CIA37" s="516"/>
      <c r="CIB37" s="516"/>
      <c r="CIC37" s="516"/>
      <c r="CID37" s="516"/>
      <c r="CIE37" s="516"/>
      <c r="CIF37" s="516"/>
      <c r="CIG37" s="516"/>
      <c r="CIH37" s="516"/>
      <c r="CII37" s="516"/>
      <c r="CIJ37" s="516"/>
      <c r="CIK37" s="516"/>
      <c r="CIL37" s="516"/>
      <c r="CIM37" s="516"/>
      <c r="CIN37" s="516"/>
      <c r="CIO37" s="516"/>
      <c r="CIP37" s="516"/>
      <c r="CIQ37" s="516"/>
      <c r="CIR37" s="516"/>
      <c r="CIS37" s="516"/>
      <c r="CIT37" s="516"/>
      <c r="CIU37" s="516"/>
      <c r="CIV37" s="516"/>
      <c r="CIW37" s="516"/>
      <c r="CIX37" s="516"/>
      <c r="CIY37" s="516"/>
      <c r="CIZ37" s="516"/>
      <c r="CJA37" s="516"/>
      <c r="CJB37" s="516"/>
      <c r="CJC37" s="516"/>
      <c r="CJD37" s="516"/>
      <c r="CJE37" s="516"/>
      <c r="CJF37" s="516"/>
      <c r="CJG37" s="516"/>
      <c r="CJH37" s="516"/>
      <c r="CJI37" s="516"/>
      <c r="CJJ37" s="516"/>
      <c r="CJK37" s="516"/>
      <c r="CJL37" s="516"/>
      <c r="CJM37" s="516"/>
      <c r="CJN37" s="516"/>
      <c r="CJO37" s="516"/>
      <c r="CJP37" s="516"/>
      <c r="CJQ37" s="516"/>
      <c r="CJR37" s="516"/>
      <c r="CJS37" s="516"/>
      <c r="CJT37" s="516"/>
      <c r="CJU37" s="516"/>
      <c r="CJV37" s="516"/>
      <c r="CJW37" s="516"/>
      <c r="CJX37" s="516"/>
      <c r="CJY37" s="516"/>
      <c r="CJZ37" s="516"/>
      <c r="CKA37" s="516"/>
      <c r="CKB37" s="516"/>
      <c r="CKC37" s="516"/>
      <c r="CKD37" s="516"/>
      <c r="CKE37" s="516"/>
      <c r="CKF37" s="516"/>
      <c r="CKG37" s="516"/>
      <c r="CKH37" s="516"/>
      <c r="CKI37" s="516"/>
      <c r="CKJ37" s="516"/>
      <c r="CKK37" s="516"/>
      <c r="CKL37" s="516"/>
      <c r="CKM37" s="516"/>
      <c r="CKN37" s="516"/>
      <c r="CKO37" s="516"/>
      <c r="CKP37" s="516"/>
      <c r="CKQ37" s="516"/>
      <c r="CKR37" s="516"/>
      <c r="CKS37" s="516"/>
      <c r="CKT37" s="516"/>
      <c r="CKU37" s="516"/>
      <c r="CKV37" s="516"/>
      <c r="CKW37" s="516"/>
      <c r="CKX37" s="516"/>
      <c r="CKY37" s="516"/>
      <c r="CKZ37" s="516"/>
      <c r="CLA37" s="516"/>
      <c r="CLB37" s="516"/>
      <c r="CLC37" s="516"/>
      <c r="CLD37" s="516"/>
      <c r="CLE37" s="516"/>
      <c r="CLF37" s="516"/>
      <c r="CLG37" s="516"/>
      <c r="CLH37" s="516"/>
      <c r="CLI37" s="516"/>
      <c r="CLJ37" s="516"/>
      <c r="CLK37" s="516"/>
      <c r="CLL37" s="516"/>
      <c r="CLM37" s="516"/>
      <c r="CLN37" s="516"/>
      <c r="CLO37" s="516"/>
      <c r="CLP37" s="516"/>
      <c r="CLQ37" s="516"/>
      <c r="CLR37" s="516"/>
      <c r="CLS37" s="516"/>
      <c r="CLT37" s="516"/>
      <c r="CLU37" s="516"/>
      <c r="CLV37" s="516"/>
      <c r="CLW37" s="516"/>
      <c r="CLX37" s="516"/>
      <c r="CLY37" s="516"/>
      <c r="CLZ37" s="516"/>
      <c r="CMA37" s="516"/>
      <c r="CMB37" s="516"/>
      <c r="CMC37" s="516"/>
      <c r="CMD37" s="516"/>
      <c r="CME37" s="516"/>
      <c r="CMF37" s="516"/>
      <c r="CMG37" s="516"/>
      <c r="CMH37" s="516"/>
      <c r="CMI37" s="516"/>
      <c r="CMJ37" s="516"/>
      <c r="CMK37" s="516"/>
      <c r="CML37" s="516"/>
      <c r="CMM37" s="516"/>
      <c r="CMN37" s="516"/>
      <c r="CMO37" s="516"/>
      <c r="CMP37" s="516"/>
      <c r="CMQ37" s="516"/>
      <c r="CMR37" s="516"/>
      <c r="CMS37" s="516"/>
      <c r="CMT37" s="516"/>
      <c r="CMU37" s="516"/>
      <c r="CMV37" s="516"/>
      <c r="CMW37" s="516"/>
      <c r="CMX37" s="516"/>
      <c r="CMY37" s="516"/>
      <c r="CMZ37" s="516"/>
      <c r="CNA37" s="516"/>
      <c r="CNB37" s="516"/>
      <c r="CNC37" s="516"/>
      <c r="CND37" s="516"/>
      <c r="CNE37" s="516"/>
      <c r="CNF37" s="516"/>
      <c r="CNG37" s="516"/>
      <c r="CNH37" s="516"/>
      <c r="CNI37" s="516"/>
      <c r="CNJ37" s="516"/>
      <c r="CNK37" s="516"/>
      <c r="CNL37" s="516"/>
      <c r="CNM37" s="516"/>
      <c r="CNN37" s="516"/>
      <c r="CNO37" s="516"/>
      <c r="CNP37" s="516"/>
      <c r="CNQ37" s="516"/>
      <c r="CNR37" s="516"/>
      <c r="CNS37" s="516"/>
      <c r="CNT37" s="516"/>
      <c r="CNU37" s="516"/>
      <c r="CNV37" s="516"/>
      <c r="CNW37" s="516"/>
      <c r="CNX37" s="516"/>
      <c r="CNY37" s="516"/>
      <c r="CNZ37" s="516"/>
      <c r="COA37" s="516"/>
      <c r="COB37" s="516"/>
      <c r="COC37" s="516"/>
      <c r="COD37" s="516"/>
      <c r="COE37" s="516"/>
      <c r="COF37" s="516"/>
      <c r="COG37" s="516"/>
      <c r="COH37" s="516"/>
      <c r="COI37" s="516"/>
      <c r="COJ37" s="516"/>
      <c r="COK37" s="516"/>
      <c r="COL37" s="516"/>
      <c r="COM37" s="516"/>
      <c r="CON37" s="516"/>
      <c r="COO37" s="516"/>
      <c r="COP37" s="516"/>
      <c r="COQ37" s="516"/>
      <c r="COR37" s="516"/>
      <c r="COS37" s="516"/>
      <c r="COT37" s="516"/>
      <c r="COU37" s="516"/>
      <c r="COV37" s="516"/>
      <c r="COW37" s="516"/>
      <c r="COX37" s="516"/>
      <c r="COY37" s="516"/>
      <c r="COZ37" s="516"/>
      <c r="CPA37" s="516"/>
      <c r="CPB37" s="516"/>
      <c r="CPC37" s="516"/>
      <c r="CPD37" s="516"/>
      <c r="CPE37" s="516"/>
      <c r="CPF37" s="516"/>
      <c r="CPG37" s="516"/>
      <c r="CPH37" s="516"/>
      <c r="CPI37" s="516"/>
      <c r="CPJ37" s="516"/>
      <c r="CPK37" s="516"/>
      <c r="CPL37" s="516"/>
      <c r="CPM37" s="516"/>
      <c r="CPN37" s="516"/>
      <c r="CPO37" s="516"/>
      <c r="CPP37" s="516"/>
      <c r="CPQ37" s="516"/>
      <c r="CPR37" s="516"/>
      <c r="CPS37" s="516"/>
      <c r="CPT37" s="516"/>
      <c r="CPU37" s="516"/>
      <c r="CPV37" s="516"/>
      <c r="CPW37" s="516"/>
      <c r="CPX37" s="516"/>
      <c r="CPY37" s="516"/>
      <c r="CPZ37" s="516"/>
      <c r="CQA37" s="516"/>
      <c r="CQB37" s="516"/>
      <c r="CQC37" s="516"/>
      <c r="CQD37" s="516"/>
      <c r="CQE37" s="516"/>
      <c r="CQF37" s="516"/>
      <c r="CQG37" s="516"/>
      <c r="CQH37" s="516"/>
      <c r="CQI37" s="516"/>
      <c r="CQJ37" s="516"/>
      <c r="CQK37" s="516"/>
      <c r="CQL37" s="516"/>
      <c r="CQM37" s="516"/>
      <c r="CQN37" s="516"/>
      <c r="CQO37" s="516"/>
      <c r="CQP37" s="516"/>
      <c r="CQQ37" s="516"/>
      <c r="CQR37" s="516"/>
      <c r="CQS37" s="516"/>
      <c r="CQT37" s="516"/>
      <c r="CQU37" s="516"/>
      <c r="CQV37" s="516"/>
      <c r="CQW37" s="516"/>
      <c r="CQX37" s="516"/>
      <c r="CQY37" s="516"/>
      <c r="CQZ37" s="516"/>
      <c r="CRA37" s="516"/>
      <c r="CRB37" s="516"/>
      <c r="CRC37" s="516"/>
      <c r="CRD37" s="516"/>
      <c r="CRE37" s="516"/>
      <c r="CRF37" s="516"/>
      <c r="CRG37" s="516"/>
      <c r="CRH37" s="516"/>
      <c r="CRI37" s="516"/>
      <c r="CRJ37" s="516"/>
      <c r="CRK37" s="516"/>
      <c r="CRL37" s="516"/>
      <c r="CRM37" s="516"/>
      <c r="CRN37" s="516"/>
      <c r="CRO37" s="516"/>
      <c r="CRP37" s="516"/>
      <c r="CRQ37" s="516"/>
      <c r="CRR37" s="516"/>
      <c r="CRS37" s="516"/>
      <c r="CRT37" s="516"/>
      <c r="CRU37" s="516"/>
      <c r="CRV37" s="516"/>
      <c r="CRW37" s="516"/>
      <c r="CRX37" s="516"/>
      <c r="CRY37" s="516"/>
      <c r="CRZ37" s="516"/>
      <c r="CSA37" s="516"/>
      <c r="CSB37" s="516"/>
      <c r="CSC37" s="516"/>
      <c r="CSD37" s="516"/>
      <c r="CSE37" s="516"/>
      <c r="CSF37" s="516"/>
      <c r="CSG37" s="516"/>
      <c r="CSH37" s="516"/>
      <c r="CSI37" s="516"/>
      <c r="CSJ37" s="516"/>
      <c r="CSK37" s="516"/>
      <c r="CSL37" s="516"/>
      <c r="CSM37" s="516"/>
      <c r="CSN37" s="516"/>
      <c r="CSO37" s="516"/>
      <c r="CSP37" s="516"/>
      <c r="CSQ37" s="516"/>
      <c r="CSR37" s="516"/>
      <c r="CSS37" s="516"/>
      <c r="CST37" s="516"/>
      <c r="CSU37" s="516"/>
      <c r="CSV37" s="516"/>
      <c r="CSW37" s="516"/>
      <c r="CSX37" s="516"/>
      <c r="CSY37" s="516"/>
      <c r="CSZ37" s="516"/>
      <c r="CTA37" s="516"/>
      <c r="CTB37" s="516"/>
      <c r="CTC37" s="516"/>
      <c r="CTD37" s="516"/>
      <c r="CTE37" s="516"/>
      <c r="CTF37" s="516"/>
      <c r="CTG37" s="516"/>
      <c r="CTH37" s="516"/>
      <c r="CTI37" s="516"/>
      <c r="CTJ37" s="516"/>
      <c r="CTK37" s="516"/>
      <c r="CTL37" s="516"/>
      <c r="CTM37" s="516"/>
      <c r="CTN37" s="516"/>
      <c r="CTO37" s="516"/>
      <c r="CTP37" s="516"/>
      <c r="CTQ37" s="516"/>
      <c r="CTR37" s="516"/>
      <c r="CTS37" s="516"/>
      <c r="CTT37" s="516"/>
      <c r="CTU37" s="516"/>
      <c r="CTV37" s="516"/>
      <c r="CTW37" s="516"/>
      <c r="CTX37" s="516"/>
      <c r="CTY37" s="516"/>
      <c r="CTZ37" s="516"/>
      <c r="CUA37" s="516"/>
      <c r="CUB37" s="516"/>
      <c r="CUC37" s="516"/>
      <c r="CUD37" s="516"/>
      <c r="CUE37" s="516"/>
      <c r="CUF37" s="516"/>
      <c r="CUG37" s="516"/>
      <c r="CUH37" s="516"/>
      <c r="CUI37" s="516"/>
      <c r="CUJ37" s="516"/>
      <c r="CUK37" s="516"/>
      <c r="CUL37" s="516"/>
      <c r="CUM37" s="516"/>
      <c r="CUN37" s="516"/>
      <c r="CUO37" s="516"/>
      <c r="CUP37" s="516"/>
      <c r="CUQ37" s="516"/>
      <c r="CUR37" s="516"/>
      <c r="CUS37" s="516"/>
      <c r="CUT37" s="516"/>
      <c r="CUU37" s="516"/>
      <c r="CUV37" s="516"/>
      <c r="CUW37" s="516"/>
      <c r="CUX37" s="516"/>
      <c r="CUY37" s="516"/>
      <c r="CUZ37" s="516"/>
      <c r="CVA37" s="516"/>
      <c r="CVB37" s="516"/>
      <c r="CVC37" s="516"/>
      <c r="CVD37" s="516"/>
      <c r="CVE37" s="516"/>
      <c r="CVF37" s="516"/>
      <c r="CVG37" s="516"/>
      <c r="CVH37" s="516"/>
      <c r="CVI37" s="516"/>
      <c r="CVJ37" s="516"/>
      <c r="CVK37" s="516"/>
      <c r="CVL37" s="516"/>
      <c r="CVM37" s="516"/>
      <c r="CVN37" s="516"/>
      <c r="CVO37" s="516"/>
      <c r="CVP37" s="516"/>
      <c r="CVQ37" s="516"/>
      <c r="CVR37" s="516"/>
      <c r="CVS37" s="516"/>
      <c r="CVT37" s="516"/>
      <c r="CVU37" s="516"/>
      <c r="CVV37" s="516"/>
      <c r="CVW37" s="516"/>
      <c r="CVX37" s="516"/>
      <c r="CVY37" s="516"/>
      <c r="CVZ37" s="516"/>
      <c r="CWA37" s="516"/>
      <c r="CWB37" s="516"/>
      <c r="CWC37" s="516"/>
      <c r="CWD37" s="516"/>
      <c r="CWE37" s="516"/>
      <c r="CWF37" s="516"/>
      <c r="CWG37" s="516"/>
      <c r="CWH37" s="516"/>
      <c r="CWI37" s="516"/>
      <c r="CWJ37" s="516"/>
      <c r="CWK37" s="516"/>
      <c r="CWL37" s="516"/>
      <c r="CWM37" s="516"/>
      <c r="CWN37" s="516"/>
      <c r="CWO37" s="516"/>
      <c r="CWP37" s="516"/>
      <c r="CWQ37" s="516"/>
      <c r="CWR37" s="516"/>
      <c r="CWS37" s="516"/>
      <c r="CWT37" s="516"/>
      <c r="CWU37" s="516"/>
      <c r="CWV37" s="516"/>
      <c r="CWW37" s="516"/>
      <c r="CWX37" s="516"/>
      <c r="CWY37" s="516"/>
      <c r="CWZ37" s="516"/>
      <c r="CXA37" s="516"/>
      <c r="CXB37" s="516"/>
      <c r="CXC37" s="516"/>
      <c r="CXD37" s="516"/>
      <c r="CXE37" s="516"/>
      <c r="CXF37" s="516"/>
      <c r="CXG37" s="516"/>
      <c r="CXH37" s="516"/>
      <c r="CXI37" s="516"/>
      <c r="CXJ37" s="516"/>
      <c r="CXK37" s="516"/>
      <c r="CXL37" s="516"/>
      <c r="CXM37" s="516"/>
      <c r="CXN37" s="516"/>
      <c r="CXO37" s="516"/>
      <c r="CXP37" s="516"/>
      <c r="CXQ37" s="516"/>
      <c r="CXR37" s="516"/>
      <c r="CXS37" s="516"/>
      <c r="CXT37" s="516"/>
      <c r="CXU37" s="516"/>
      <c r="CXV37" s="516"/>
      <c r="CXW37" s="516"/>
      <c r="CXX37" s="516"/>
      <c r="CXY37" s="516"/>
      <c r="CXZ37" s="516"/>
      <c r="CYA37" s="516"/>
      <c r="CYB37" s="516"/>
      <c r="CYC37" s="516"/>
      <c r="CYD37" s="516"/>
      <c r="CYE37" s="516"/>
      <c r="CYF37" s="516"/>
      <c r="CYG37" s="516"/>
      <c r="CYH37" s="516"/>
      <c r="CYI37" s="516"/>
      <c r="CYJ37" s="516"/>
      <c r="CYK37" s="516"/>
      <c r="CYL37" s="516"/>
      <c r="CYM37" s="516"/>
      <c r="CYN37" s="516"/>
      <c r="CYO37" s="516"/>
      <c r="CYP37" s="516"/>
      <c r="CYQ37" s="516"/>
      <c r="CYR37" s="516"/>
      <c r="CYS37" s="516"/>
      <c r="CYT37" s="516"/>
      <c r="CYU37" s="516"/>
      <c r="CYV37" s="516"/>
      <c r="CYW37" s="516"/>
      <c r="CYX37" s="516"/>
      <c r="CYY37" s="516"/>
      <c r="CYZ37" s="516"/>
      <c r="CZA37" s="516"/>
      <c r="CZB37" s="516"/>
      <c r="CZC37" s="516"/>
      <c r="CZD37" s="516"/>
      <c r="CZE37" s="516"/>
      <c r="CZF37" s="516"/>
      <c r="CZG37" s="516"/>
      <c r="CZH37" s="516"/>
      <c r="CZI37" s="516"/>
      <c r="CZJ37" s="516"/>
      <c r="CZK37" s="516"/>
      <c r="CZL37" s="516"/>
      <c r="CZM37" s="516"/>
      <c r="CZN37" s="516"/>
      <c r="CZO37" s="516"/>
      <c r="CZP37" s="516"/>
      <c r="CZQ37" s="516"/>
      <c r="CZR37" s="516"/>
      <c r="CZS37" s="516"/>
      <c r="CZT37" s="516"/>
      <c r="CZU37" s="516"/>
      <c r="CZV37" s="516"/>
      <c r="CZW37" s="516"/>
      <c r="CZX37" s="516"/>
      <c r="CZY37" s="516"/>
      <c r="CZZ37" s="516"/>
      <c r="DAA37" s="516"/>
      <c r="DAB37" s="516"/>
      <c r="DAC37" s="516"/>
      <c r="DAD37" s="516"/>
      <c r="DAE37" s="516"/>
      <c r="DAF37" s="516"/>
      <c r="DAG37" s="516"/>
      <c r="DAH37" s="516"/>
      <c r="DAI37" s="516"/>
      <c r="DAJ37" s="516"/>
      <c r="DAK37" s="516"/>
      <c r="DAL37" s="516"/>
      <c r="DAM37" s="516"/>
      <c r="DAN37" s="516"/>
      <c r="DAO37" s="516"/>
      <c r="DAP37" s="516"/>
      <c r="DAQ37" s="516"/>
      <c r="DAR37" s="516"/>
      <c r="DAS37" s="516"/>
      <c r="DAT37" s="516"/>
      <c r="DAU37" s="516"/>
      <c r="DAV37" s="516"/>
      <c r="DAW37" s="516"/>
      <c r="DAX37" s="516"/>
      <c r="DAY37" s="516"/>
      <c r="DAZ37" s="516"/>
      <c r="DBA37" s="516"/>
      <c r="DBB37" s="516"/>
      <c r="DBC37" s="516"/>
      <c r="DBD37" s="516"/>
      <c r="DBE37" s="516"/>
      <c r="DBF37" s="516"/>
      <c r="DBG37" s="516"/>
      <c r="DBH37" s="516"/>
      <c r="DBI37" s="516"/>
      <c r="DBJ37" s="516"/>
      <c r="DBK37" s="516"/>
      <c r="DBL37" s="516"/>
      <c r="DBM37" s="516"/>
      <c r="DBN37" s="516"/>
      <c r="DBO37" s="516"/>
      <c r="DBP37" s="516"/>
      <c r="DBQ37" s="516"/>
      <c r="DBR37" s="516"/>
      <c r="DBS37" s="516"/>
      <c r="DBT37" s="516"/>
      <c r="DBU37" s="516"/>
      <c r="DBV37" s="516"/>
      <c r="DBW37" s="516"/>
      <c r="DBX37" s="516"/>
      <c r="DBY37" s="516"/>
      <c r="DBZ37" s="516"/>
      <c r="DCA37" s="516"/>
      <c r="DCB37" s="516"/>
      <c r="DCC37" s="516"/>
      <c r="DCD37" s="516"/>
      <c r="DCE37" s="516"/>
      <c r="DCF37" s="516"/>
      <c r="DCG37" s="516"/>
      <c r="DCH37" s="516"/>
      <c r="DCI37" s="516"/>
      <c r="DCJ37" s="516"/>
      <c r="DCK37" s="516"/>
      <c r="DCL37" s="516"/>
      <c r="DCM37" s="516"/>
      <c r="DCN37" s="516"/>
      <c r="DCO37" s="516"/>
      <c r="DCP37" s="516"/>
      <c r="DCQ37" s="516"/>
      <c r="DCR37" s="516"/>
      <c r="DCS37" s="516"/>
      <c r="DCT37" s="516"/>
      <c r="DCU37" s="516"/>
      <c r="DCV37" s="516"/>
      <c r="DCW37" s="516"/>
      <c r="DCX37" s="516"/>
      <c r="DCY37" s="516"/>
      <c r="DCZ37" s="516"/>
      <c r="DDA37" s="516"/>
      <c r="DDB37" s="516"/>
      <c r="DDC37" s="516"/>
      <c r="DDD37" s="516"/>
      <c r="DDE37" s="516"/>
      <c r="DDF37" s="516"/>
      <c r="DDG37" s="516"/>
      <c r="DDH37" s="516"/>
      <c r="DDI37" s="516"/>
      <c r="DDJ37" s="516"/>
      <c r="DDK37" s="516"/>
      <c r="DDL37" s="516"/>
      <c r="DDM37" s="516"/>
      <c r="DDN37" s="516"/>
      <c r="DDO37" s="516"/>
      <c r="DDP37" s="516"/>
      <c r="DDQ37" s="516"/>
      <c r="DDR37" s="516"/>
      <c r="DDS37" s="516"/>
      <c r="DDT37" s="516"/>
      <c r="DDU37" s="516"/>
      <c r="DDV37" s="516"/>
      <c r="DDW37" s="516"/>
      <c r="DDX37" s="516"/>
      <c r="DDY37" s="516"/>
      <c r="DDZ37" s="516"/>
      <c r="DEA37" s="516"/>
      <c r="DEB37" s="516"/>
      <c r="DEC37" s="516"/>
      <c r="DED37" s="516"/>
      <c r="DEE37" s="516"/>
      <c r="DEF37" s="516"/>
      <c r="DEG37" s="516"/>
      <c r="DEH37" s="516"/>
      <c r="DEI37" s="516"/>
      <c r="DEJ37" s="516"/>
      <c r="DEK37" s="516"/>
      <c r="DEL37" s="516"/>
      <c r="DEM37" s="516"/>
      <c r="DEN37" s="516"/>
      <c r="DEO37" s="516"/>
      <c r="DEP37" s="516"/>
      <c r="DEQ37" s="516"/>
      <c r="DER37" s="516"/>
      <c r="DES37" s="516"/>
      <c r="DET37" s="516"/>
      <c r="DEU37" s="516"/>
      <c r="DEV37" s="516"/>
      <c r="DEW37" s="516"/>
      <c r="DEX37" s="516"/>
      <c r="DEY37" s="516"/>
      <c r="DEZ37" s="516"/>
      <c r="DFA37" s="516"/>
      <c r="DFB37" s="516"/>
      <c r="DFC37" s="516"/>
      <c r="DFD37" s="516"/>
      <c r="DFE37" s="516"/>
      <c r="DFF37" s="516"/>
      <c r="DFG37" s="516"/>
      <c r="DFH37" s="516"/>
      <c r="DFI37" s="516"/>
      <c r="DFJ37" s="516"/>
      <c r="DFK37" s="516"/>
      <c r="DFL37" s="516"/>
      <c r="DFM37" s="516"/>
      <c r="DFN37" s="516"/>
      <c r="DFO37" s="516"/>
      <c r="DFP37" s="516"/>
      <c r="DFQ37" s="516"/>
      <c r="DFR37" s="516"/>
      <c r="DFS37" s="516"/>
      <c r="DFT37" s="516"/>
      <c r="DFU37" s="516"/>
      <c r="DFV37" s="516"/>
      <c r="DFW37" s="516"/>
      <c r="DFX37" s="516"/>
      <c r="DFY37" s="516"/>
      <c r="DFZ37" s="516"/>
      <c r="DGA37" s="516"/>
      <c r="DGB37" s="516"/>
      <c r="DGC37" s="516"/>
      <c r="DGD37" s="516"/>
      <c r="DGE37" s="516"/>
      <c r="DGF37" s="516"/>
      <c r="DGG37" s="516"/>
      <c r="DGH37" s="516"/>
      <c r="DGI37" s="516"/>
      <c r="DGJ37" s="516"/>
      <c r="DGK37" s="516"/>
      <c r="DGL37" s="516"/>
      <c r="DGM37" s="516"/>
      <c r="DGN37" s="516"/>
      <c r="DGO37" s="516"/>
      <c r="DGP37" s="516"/>
      <c r="DGQ37" s="516"/>
      <c r="DGR37" s="516"/>
      <c r="DGS37" s="516"/>
      <c r="DGT37" s="516"/>
      <c r="DGU37" s="516"/>
      <c r="DGV37" s="516"/>
      <c r="DGW37" s="516"/>
      <c r="DGX37" s="516"/>
      <c r="DGY37" s="516"/>
      <c r="DGZ37" s="516"/>
      <c r="DHA37" s="516"/>
      <c r="DHB37" s="516"/>
      <c r="DHC37" s="516"/>
      <c r="DHD37" s="516"/>
      <c r="DHE37" s="516"/>
      <c r="DHF37" s="516"/>
      <c r="DHG37" s="516"/>
      <c r="DHH37" s="516"/>
      <c r="DHI37" s="516"/>
      <c r="DHJ37" s="516"/>
      <c r="DHK37" s="516"/>
      <c r="DHL37" s="516"/>
      <c r="DHM37" s="516"/>
      <c r="DHN37" s="516"/>
      <c r="DHO37" s="516"/>
      <c r="DHP37" s="516"/>
      <c r="DHQ37" s="516"/>
      <c r="DHR37" s="516"/>
      <c r="DHS37" s="516"/>
      <c r="DHT37" s="516"/>
      <c r="DHU37" s="516"/>
      <c r="DHV37" s="516"/>
      <c r="DHW37" s="516"/>
      <c r="DHX37" s="516"/>
      <c r="DHY37" s="516"/>
      <c r="DHZ37" s="516"/>
      <c r="DIA37" s="516"/>
      <c r="DIB37" s="516"/>
      <c r="DIC37" s="516"/>
      <c r="DID37" s="516"/>
      <c r="DIE37" s="516"/>
      <c r="DIF37" s="516"/>
      <c r="DIG37" s="516"/>
      <c r="DIH37" s="516"/>
      <c r="DII37" s="516"/>
      <c r="DIJ37" s="516"/>
      <c r="DIK37" s="516"/>
      <c r="DIL37" s="516"/>
      <c r="DIM37" s="516"/>
      <c r="DIN37" s="516"/>
      <c r="DIO37" s="516"/>
      <c r="DIP37" s="516"/>
      <c r="DIQ37" s="516"/>
      <c r="DIR37" s="516"/>
      <c r="DIS37" s="516"/>
      <c r="DIT37" s="516"/>
      <c r="DIU37" s="516"/>
      <c r="DIV37" s="516"/>
      <c r="DIW37" s="516"/>
      <c r="DIX37" s="516"/>
      <c r="DIY37" s="516"/>
      <c r="DIZ37" s="516"/>
      <c r="DJA37" s="516"/>
      <c r="DJB37" s="516"/>
      <c r="DJC37" s="516"/>
      <c r="DJD37" s="516"/>
      <c r="DJE37" s="516"/>
      <c r="DJF37" s="516"/>
      <c r="DJG37" s="516"/>
      <c r="DJH37" s="516"/>
      <c r="DJI37" s="516"/>
      <c r="DJJ37" s="516"/>
      <c r="DJK37" s="516"/>
      <c r="DJL37" s="516"/>
      <c r="DJM37" s="516"/>
      <c r="DJN37" s="516"/>
      <c r="DJO37" s="516"/>
      <c r="DJP37" s="516"/>
      <c r="DJQ37" s="516"/>
      <c r="DJR37" s="516"/>
      <c r="DJS37" s="516"/>
      <c r="DJT37" s="516"/>
      <c r="DJU37" s="516"/>
      <c r="DJV37" s="516"/>
      <c r="DJW37" s="516"/>
      <c r="DJX37" s="516"/>
      <c r="DJY37" s="516"/>
      <c r="DJZ37" s="516"/>
      <c r="DKA37" s="516"/>
      <c r="DKB37" s="516"/>
      <c r="DKC37" s="516"/>
      <c r="DKD37" s="516"/>
      <c r="DKE37" s="516"/>
      <c r="DKF37" s="516"/>
      <c r="DKG37" s="516"/>
      <c r="DKH37" s="516"/>
      <c r="DKI37" s="516"/>
      <c r="DKJ37" s="516"/>
      <c r="DKK37" s="516"/>
      <c r="DKL37" s="516"/>
      <c r="DKM37" s="516"/>
      <c r="DKN37" s="516"/>
      <c r="DKO37" s="516"/>
      <c r="DKP37" s="516"/>
      <c r="DKQ37" s="516"/>
      <c r="DKR37" s="516"/>
      <c r="DKS37" s="516"/>
      <c r="DKT37" s="516"/>
      <c r="DKU37" s="516"/>
      <c r="DKV37" s="516"/>
      <c r="DKW37" s="516"/>
      <c r="DKX37" s="516"/>
      <c r="DKY37" s="516"/>
      <c r="DKZ37" s="516"/>
      <c r="DLA37" s="516"/>
      <c r="DLB37" s="516"/>
      <c r="DLC37" s="516"/>
      <c r="DLD37" s="516"/>
      <c r="DLE37" s="516"/>
      <c r="DLF37" s="516"/>
      <c r="DLG37" s="516"/>
      <c r="DLH37" s="516"/>
      <c r="DLI37" s="516"/>
      <c r="DLJ37" s="516"/>
      <c r="DLK37" s="516"/>
      <c r="DLL37" s="516"/>
      <c r="DLM37" s="516"/>
      <c r="DLN37" s="516"/>
      <c r="DLO37" s="516"/>
      <c r="DLP37" s="516"/>
      <c r="DLQ37" s="516"/>
      <c r="DLR37" s="516"/>
      <c r="DLS37" s="516"/>
      <c r="DLT37" s="516"/>
      <c r="DLU37" s="516"/>
      <c r="DLV37" s="516"/>
      <c r="DLW37" s="516"/>
      <c r="DLX37" s="516"/>
      <c r="DLY37" s="516"/>
      <c r="DLZ37" s="516"/>
      <c r="DMA37" s="516"/>
      <c r="DMB37" s="516"/>
      <c r="DMC37" s="516"/>
      <c r="DMD37" s="516"/>
      <c r="DME37" s="516"/>
      <c r="DMF37" s="516"/>
      <c r="DMG37" s="516"/>
      <c r="DMH37" s="516"/>
      <c r="DMI37" s="516"/>
      <c r="DMJ37" s="516"/>
      <c r="DMK37" s="516"/>
      <c r="DML37" s="516"/>
      <c r="DMM37" s="516"/>
      <c r="DMN37" s="516"/>
      <c r="DMO37" s="516"/>
      <c r="DMP37" s="516"/>
      <c r="DMQ37" s="516"/>
      <c r="DMR37" s="516"/>
      <c r="DMS37" s="516"/>
      <c r="DMT37" s="516"/>
      <c r="DMU37" s="516"/>
      <c r="DMV37" s="516"/>
      <c r="DMW37" s="516"/>
      <c r="DMX37" s="516"/>
      <c r="DMY37" s="516"/>
      <c r="DMZ37" s="516"/>
      <c r="DNA37" s="516"/>
      <c r="DNB37" s="516"/>
      <c r="DNC37" s="516"/>
      <c r="DND37" s="516"/>
      <c r="DNE37" s="516"/>
      <c r="DNF37" s="516"/>
      <c r="DNG37" s="516"/>
      <c r="DNH37" s="516"/>
      <c r="DNI37" s="516"/>
      <c r="DNJ37" s="516"/>
      <c r="DNK37" s="516"/>
      <c r="DNL37" s="516"/>
      <c r="DNM37" s="516"/>
      <c r="DNN37" s="516"/>
      <c r="DNO37" s="516"/>
      <c r="DNP37" s="516"/>
      <c r="DNQ37" s="516"/>
      <c r="DNR37" s="516"/>
      <c r="DNS37" s="516"/>
      <c r="DNT37" s="516"/>
      <c r="DNU37" s="516"/>
      <c r="DNV37" s="516"/>
      <c r="DNW37" s="516"/>
      <c r="DNX37" s="516"/>
      <c r="DNY37" s="516"/>
      <c r="DNZ37" s="516"/>
      <c r="DOA37" s="516"/>
      <c r="DOB37" s="516"/>
      <c r="DOC37" s="516"/>
      <c r="DOD37" s="516"/>
      <c r="DOE37" s="516"/>
      <c r="DOF37" s="516"/>
      <c r="DOG37" s="516"/>
      <c r="DOH37" s="516"/>
      <c r="DOI37" s="516"/>
      <c r="DOJ37" s="516"/>
      <c r="DOK37" s="516"/>
      <c r="DOL37" s="516"/>
      <c r="DOM37" s="516"/>
      <c r="DON37" s="516"/>
      <c r="DOO37" s="516"/>
      <c r="DOP37" s="516"/>
      <c r="DOQ37" s="516"/>
      <c r="DOR37" s="516"/>
      <c r="DOS37" s="516"/>
      <c r="DOT37" s="516"/>
      <c r="DOU37" s="516"/>
      <c r="DOV37" s="516"/>
      <c r="DOW37" s="516"/>
      <c r="DOX37" s="516"/>
      <c r="DOY37" s="516"/>
      <c r="DOZ37" s="516"/>
      <c r="DPA37" s="516"/>
      <c r="DPB37" s="516"/>
      <c r="DPC37" s="516"/>
      <c r="DPD37" s="516"/>
      <c r="DPE37" s="516"/>
      <c r="DPF37" s="516"/>
      <c r="DPG37" s="516"/>
      <c r="DPH37" s="516"/>
      <c r="DPI37" s="516"/>
      <c r="DPJ37" s="516"/>
      <c r="DPK37" s="516"/>
      <c r="DPL37" s="516"/>
      <c r="DPM37" s="516"/>
      <c r="DPN37" s="516"/>
      <c r="DPO37" s="516"/>
      <c r="DPP37" s="516"/>
      <c r="DPQ37" s="516"/>
      <c r="DPR37" s="516"/>
      <c r="DPS37" s="516"/>
      <c r="DPT37" s="516"/>
      <c r="DPU37" s="516"/>
      <c r="DPV37" s="516"/>
      <c r="DPW37" s="516"/>
      <c r="DPX37" s="516"/>
      <c r="DPY37" s="516"/>
      <c r="DPZ37" s="516"/>
      <c r="DQA37" s="516"/>
      <c r="DQB37" s="516"/>
      <c r="DQC37" s="516"/>
      <c r="DQD37" s="516"/>
      <c r="DQE37" s="516"/>
      <c r="DQF37" s="516"/>
      <c r="DQG37" s="516"/>
      <c r="DQH37" s="516"/>
      <c r="DQI37" s="516"/>
      <c r="DQJ37" s="516"/>
      <c r="DQK37" s="516"/>
      <c r="DQL37" s="516"/>
      <c r="DQM37" s="516"/>
      <c r="DQN37" s="516"/>
      <c r="DQO37" s="516"/>
      <c r="DQP37" s="516"/>
      <c r="DQQ37" s="516"/>
      <c r="DQR37" s="516"/>
      <c r="DQS37" s="516"/>
      <c r="DQT37" s="516"/>
      <c r="DQU37" s="516"/>
      <c r="DQV37" s="516"/>
      <c r="DQW37" s="516"/>
      <c r="DQX37" s="516"/>
      <c r="DQY37" s="516"/>
      <c r="DQZ37" s="516"/>
      <c r="DRA37" s="516"/>
      <c r="DRB37" s="516"/>
      <c r="DRC37" s="516"/>
      <c r="DRD37" s="516"/>
      <c r="DRE37" s="516"/>
      <c r="DRF37" s="516"/>
      <c r="DRG37" s="516"/>
      <c r="DRH37" s="516"/>
      <c r="DRI37" s="516"/>
      <c r="DRJ37" s="516"/>
      <c r="DRK37" s="516"/>
      <c r="DRL37" s="516"/>
      <c r="DRM37" s="516"/>
      <c r="DRN37" s="516"/>
      <c r="DRO37" s="516"/>
      <c r="DRP37" s="516"/>
      <c r="DRQ37" s="516"/>
      <c r="DRR37" s="516"/>
      <c r="DRS37" s="516"/>
      <c r="DRT37" s="516"/>
      <c r="DRU37" s="516"/>
      <c r="DRV37" s="516"/>
      <c r="DRW37" s="516"/>
      <c r="DRX37" s="516"/>
      <c r="DRY37" s="516"/>
      <c r="DRZ37" s="516"/>
      <c r="DSA37" s="516"/>
      <c r="DSB37" s="516"/>
      <c r="DSC37" s="516"/>
      <c r="DSD37" s="516"/>
      <c r="DSE37" s="516"/>
      <c r="DSF37" s="516"/>
      <c r="DSG37" s="516"/>
      <c r="DSH37" s="516"/>
      <c r="DSI37" s="516"/>
      <c r="DSJ37" s="516"/>
      <c r="DSK37" s="516"/>
      <c r="DSL37" s="516"/>
      <c r="DSM37" s="516"/>
      <c r="DSN37" s="516"/>
      <c r="DSO37" s="516"/>
      <c r="DSP37" s="516"/>
      <c r="DSQ37" s="516"/>
      <c r="DSR37" s="516"/>
      <c r="DSS37" s="516"/>
      <c r="DST37" s="516"/>
      <c r="DSU37" s="516"/>
      <c r="DSV37" s="516"/>
      <c r="DSW37" s="516"/>
      <c r="DSX37" s="516"/>
      <c r="DSY37" s="516"/>
      <c r="DSZ37" s="516"/>
      <c r="DTA37" s="516"/>
      <c r="DTB37" s="516"/>
      <c r="DTC37" s="516"/>
      <c r="DTD37" s="516"/>
      <c r="DTE37" s="516"/>
      <c r="DTF37" s="516"/>
      <c r="DTG37" s="516"/>
      <c r="DTH37" s="516"/>
      <c r="DTI37" s="516"/>
      <c r="DTJ37" s="516"/>
      <c r="DTK37" s="516"/>
      <c r="DTL37" s="516"/>
      <c r="DTM37" s="516"/>
      <c r="DTN37" s="516"/>
      <c r="DTO37" s="516"/>
      <c r="DTP37" s="516"/>
      <c r="DTQ37" s="516"/>
      <c r="DTR37" s="516"/>
      <c r="DTS37" s="516"/>
      <c r="DTT37" s="516"/>
      <c r="DTU37" s="516"/>
      <c r="DTV37" s="516"/>
      <c r="DTW37" s="516"/>
      <c r="DTX37" s="516"/>
      <c r="DTY37" s="516"/>
      <c r="DTZ37" s="516"/>
      <c r="DUA37" s="516"/>
      <c r="DUB37" s="516"/>
      <c r="DUC37" s="516"/>
      <c r="DUD37" s="516"/>
      <c r="DUE37" s="516"/>
      <c r="DUF37" s="516"/>
      <c r="DUG37" s="516"/>
      <c r="DUH37" s="516"/>
      <c r="DUI37" s="516"/>
      <c r="DUJ37" s="516"/>
      <c r="DUK37" s="516"/>
      <c r="DUL37" s="516"/>
      <c r="DUM37" s="516"/>
      <c r="DUN37" s="516"/>
      <c r="DUO37" s="516"/>
      <c r="DUP37" s="516"/>
      <c r="DUQ37" s="516"/>
      <c r="DUR37" s="516"/>
      <c r="DUS37" s="516"/>
      <c r="DUT37" s="516"/>
      <c r="DUU37" s="516"/>
      <c r="DUV37" s="516"/>
      <c r="DUW37" s="516"/>
      <c r="DUX37" s="516"/>
      <c r="DUY37" s="516"/>
      <c r="DUZ37" s="516"/>
      <c r="DVA37" s="516"/>
      <c r="DVB37" s="516"/>
      <c r="DVC37" s="516"/>
      <c r="DVD37" s="516"/>
      <c r="DVE37" s="516"/>
      <c r="DVF37" s="516"/>
      <c r="DVG37" s="516"/>
      <c r="DVH37" s="516"/>
      <c r="DVI37" s="516"/>
      <c r="DVJ37" s="516"/>
      <c r="DVK37" s="516"/>
      <c r="DVL37" s="516"/>
      <c r="DVM37" s="516"/>
      <c r="DVN37" s="516"/>
      <c r="DVO37" s="516"/>
      <c r="DVP37" s="516"/>
      <c r="DVQ37" s="516"/>
      <c r="DVR37" s="516"/>
      <c r="DVS37" s="516"/>
      <c r="DVT37" s="516"/>
      <c r="DVU37" s="516"/>
      <c r="DVV37" s="516"/>
      <c r="DVW37" s="516"/>
      <c r="DVX37" s="516"/>
      <c r="DVY37" s="516"/>
      <c r="DVZ37" s="516"/>
      <c r="DWA37" s="516"/>
      <c r="DWB37" s="516"/>
      <c r="DWC37" s="516"/>
      <c r="DWD37" s="516"/>
      <c r="DWE37" s="516"/>
      <c r="DWF37" s="516"/>
      <c r="DWG37" s="516"/>
      <c r="DWH37" s="516"/>
      <c r="DWI37" s="516"/>
      <c r="DWJ37" s="516"/>
      <c r="DWK37" s="516"/>
      <c r="DWL37" s="516"/>
      <c r="DWM37" s="516"/>
      <c r="DWN37" s="516"/>
      <c r="DWO37" s="516"/>
      <c r="DWP37" s="516"/>
      <c r="DWQ37" s="516"/>
      <c r="DWR37" s="516"/>
      <c r="DWS37" s="516"/>
      <c r="DWT37" s="516"/>
      <c r="DWU37" s="516"/>
      <c r="DWV37" s="516"/>
      <c r="DWW37" s="516"/>
      <c r="DWX37" s="516"/>
      <c r="DWY37" s="516"/>
      <c r="DWZ37" s="516"/>
      <c r="DXA37" s="516"/>
      <c r="DXB37" s="516"/>
      <c r="DXC37" s="516"/>
      <c r="DXD37" s="516"/>
      <c r="DXE37" s="516"/>
      <c r="DXF37" s="516"/>
      <c r="DXG37" s="516"/>
      <c r="DXH37" s="516"/>
      <c r="DXI37" s="516"/>
      <c r="DXJ37" s="516"/>
      <c r="DXK37" s="516"/>
      <c r="DXL37" s="516"/>
      <c r="DXM37" s="516"/>
      <c r="DXN37" s="516"/>
      <c r="DXO37" s="516"/>
      <c r="DXP37" s="516"/>
      <c r="DXQ37" s="516"/>
      <c r="DXR37" s="516"/>
      <c r="DXS37" s="516"/>
      <c r="DXT37" s="516"/>
      <c r="DXU37" s="516"/>
      <c r="DXV37" s="516"/>
      <c r="DXW37" s="516"/>
      <c r="DXX37" s="516"/>
      <c r="DXY37" s="516"/>
      <c r="DXZ37" s="516"/>
      <c r="DYA37" s="516"/>
      <c r="DYB37" s="516"/>
      <c r="DYC37" s="516"/>
      <c r="DYD37" s="516"/>
      <c r="DYE37" s="516"/>
      <c r="DYF37" s="516"/>
      <c r="DYG37" s="516"/>
      <c r="DYH37" s="516"/>
      <c r="DYI37" s="516"/>
      <c r="DYJ37" s="516"/>
      <c r="DYK37" s="516"/>
      <c r="DYL37" s="516"/>
      <c r="DYM37" s="516"/>
      <c r="DYN37" s="516"/>
      <c r="DYO37" s="516"/>
      <c r="DYP37" s="516"/>
      <c r="DYQ37" s="516"/>
      <c r="DYR37" s="516"/>
      <c r="DYS37" s="516"/>
      <c r="DYT37" s="516"/>
      <c r="DYU37" s="516"/>
      <c r="DYV37" s="516"/>
      <c r="DYW37" s="516"/>
      <c r="DYX37" s="516"/>
      <c r="DYY37" s="516"/>
      <c r="DYZ37" s="516"/>
      <c r="DZA37" s="516"/>
      <c r="DZB37" s="516"/>
      <c r="DZC37" s="516"/>
      <c r="DZD37" s="516"/>
      <c r="DZE37" s="516"/>
      <c r="DZF37" s="516"/>
      <c r="DZG37" s="516"/>
      <c r="DZH37" s="516"/>
      <c r="DZI37" s="516"/>
      <c r="DZJ37" s="516"/>
      <c r="DZK37" s="516"/>
      <c r="DZL37" s="516"/>
      <c r="DZM37" s="516"/>
      <c r="DZN37" s="516"/>
      <c r="DZO37" s="516"/>
      <c r="DZP37" s="516"/>
      <c r="DZQ37" s="516"/>
      <c r="DZR37" s="516"/>
      <c r="DZS37" s="516"/>
      <c r="DZT37" s="516"/>
      <c r="DZU37" s="516"/>
      <c r="DZV37" s="516"/>
      <c r="DZW37" s="516"/>
      <c r="DZX37" s="516"/>
      <c r="DZY37" s="516"/>
      <c r="DZZ37" s="516"/>
      <c r="EAA37" s="516"/>
      <c r="EAB37" s="516"/>
      <c r="EAC37" s="516"/>
      <c r="EAD37" s="516"/>
      <c r="EAE37" s="516"/>
      <c r="EAF37" s="516"/>
      <c r="EAG37" s="516"/>
      <c r="EAH37" s="516"/>
      <c r="EAI37" s="516"/>
      <c r="EAJ37" s="516"/>
      <c r="EAK37" s="516"/>
      <c r="EAL37" s="516"/>
      <c r="EAM37" s="516"/>
      <c r="EAN37" s="516"/>
      <c r="EAO37" s="516"/>
      <c r="EAP37" s="516"/>
      <c r="EAQ37" s="516"/>
      <c r="EAR37" s="516"/>
      <c r="EAS37" s="516"/>
      <c r="EAT37" s="516"/>
      <c r="EAU37" s="516"/>
      <c r="EAV37" s="516"/>
      <c r="EAW37" s="516"/>
      <c r="EAX37" s="516"/>
      <c r="EAY37" s="516"/>
      <c r="EAZ37" s="516"/>
      <c r="EBA37" s="516"/>
      <c r="EBB37" s="516"/>
      <c r="EBC37" s="516"/>
      <c r="EBD37" s="516"/>
      <c r="EBE37" s="516"/>
      <c r="EBF37" s="516"/>
      <c r="EBG37" s="516"/>
      <c r="EBH37" s="516"/>
      <c r="EBI37" s="516"/>
      <c r="EBJ37" s="516"/>
      <c r="EBK37" s="516"/>
      <c r="EBL37" s="516"/>
      <c r="EBM37" s="516"/>
      <c r="EBN37" s="516"/>
      <c r="EBO37" s="516"/>
      <c r="EBP37" s="516"/>
      <c r="EBQ37" s="516"/>
      <c r="EBR37" s="516"/>
      <c r="EBS37" s="516"/>
      <c r="EBT37" s="516"/>
      <c r="EBU37" s="516"/>
      <c r="EBV37" s="516"/>
      <c r="EBW37" s="516"/>
      <c r="EBX37" s="516"/>
      <c r="EBY37" s="516"/>
      <c r="EBZ37" s="516"/>
      <c r="ECA37" s="516"/>
      <c r="ECB37" s="516"/>
      <c r="ECC37" s="516"/>
      <c r="ECD37" s="516"/>
      <c r="ECE37" s="516"/>
      <c r="ECF37" s="516"/>
      <c r="ECG37" s="516"/>
      <c r="ECH37" s="516"/>
      <c r="ECI37" s="516"/>
      <c r="ECJ37" s="516"/>
      <c r="ECK37" s="516"/>
      <c r="ECL37" s="516"/>
      <c r="ECM37" s="516"/>
      <c r="ECN37" s="516"/>
      <c r="ECO37" s="516"/>
      <c r="ECP37" s="516"/>
      <c r="ECQ37" s="516"/>
      <c r="ECR37" s="516"/>
      <c r="ECS37" s="516"/>
      <c r="ECT37" s="516"/>
      <c r="ECU37" s="516"/>
      <c r="ECV37" s="516"/>
      <c r="ECW37" s="516"/>
      <c r="ECX37" s="516"/>
      <c r="ECY37" s="516"/>
      <c r="ECZ37" s="516"/>
      <c r="EDA37" s="516"/>
      <c r="EDB37" s="516"/>
      <c r="EDC37" s="516"/>
      <c r="EDD37" s="516"/>
      <c r="EDE37" s="516"/>
      <c r="EDF37" s="516"/>
      <c r="EDG37" s="516"/>
      <c r="EDH37" s="516"/>
      <c r="EDI37" s="516"/>
      <c r="EDJ37" s="516"/>
      <c r="EDK37" s="516"/>
      <c r="EDL37" s="516"/>
      <c r="EDM37" s="516"/>
      <c r="EDN37" s="516"/>
      <c r="EDO37" s="516"/>
      <c r="EDP37" s="516"/>
      <c r="EDQ37" s="516"/>
      <c r="EDR37" s="516"/>
      <c r="EDS37" s="516"/>
      <c r="EDT37" s="516"/>
      <c r="EDU37" s="516"/>
      <c r="EDV37" s="516"/>
      <c r="EDW37" s="516"/>
      <c r="EDX37" s="516"/>
      <c r="EDY37" s="516"/>
      <c r="EDZ37" s="516"/>
      <c r="EEA37" s="516"/>
      <c r="EEB37" s="516"/>
      <c r="EEC37" s="516"/>
      <c r="EED37" s="516"/>
      <c r="EEE37" s="516"/>
      <c r="EEF37" s="516"/>
      <c r="EEG37" s="516"/>
      <c r="EEH37" s="516"/>
      <c r="EEI37" s="516"/>
      <c r="EEJ37" s="516"/>
      <c r="EEK37" s="516"/>
      <c r="EEL37" s="516"/>
      <c r="EEM37" s="516"/>
      <c r="EEN37" s="516"/>
      <c r="EEO37" s="516"/>
      <c r="EEP37" s="516"/>
      <c r="EEQ37" s="516"/>
      <c r="EER37" s="516"/>
      <c r="EES37" s="516"/>
      <c r="EET37" s="516"/>
      <c r="EEU37" s="516"/>
      <c r="EEV37" s="516"/>
      <c r="EEW37" s="516"/>
      <c r="EEX37" s="516"/>
      <c r="EEY37" s="516"/>
      <c r="EEZ37" s="516"/>
      <c r="EFA37" s="516"/>
      <c r="EFB37" s="516"/>
      <c r="EFC37" s="516"/>
      <c r="EFD37" s="516"/>
      <c r="EFE37" s="516"/>
      <c r="EFF37" s="516"/>
      <c r="EFG37" s="516"/>
      <c r="EFH37" s="516"/>
      <c r="EFI37" s="516"/>
      <c r="EFJ37" s="516"/>
      <c r="EFK37" s="516"/>
      <c r="EFL37" s="516"/>
      <c r="EFM37" s="516"/>
      <c r="EFN37" s="516"/>
      <c r="EFO37" s="516"/>
      <c r="EFP37" s="516"/>
      <c r="EFQ37" s="516"/>
      <c r="EFR37" s="516"/>
      <c r="EFS37" s="516"/>
      <c r="EFT37" s="516"/>
      <c r="EFU37" s="516"/>
      <c r="EFV37" s="516"/>
      <c r="EFW37" s="516"/>
      <c r="EFX37" s="516"/>
      <c r="EFY37" s="516"/>
      <c r="EFZ37" s="516"/>
      <c r="EGA37" s="516"/>
      <c r="EGB37" s="516"/>
      <c r="EGC37" s="516"/>
      <c r="EGD37" s="516"/>
      <c r="EGE37" s="516"/>
      <c r="EGF37" s="516"/>
      <c r="EGG37" s="516"/>
      <c r="EGH37" s="516"/>
      <c r="EGI37" s="516"/>
      <c r="EGJ37" s="516"/>
      <c r="EGK37" s="516"/>
      <c r="EGL37" s="516"/>
      <c r="EGM37" s="516"/>
      <c r="EGN37" s="516"/>
      <c r="EGO37" s="516"/>
      <c r="EGP37" s="516"/>
      <c r="EGQ37" s="516"/>
      <c r="EGR37" s="516"/>
      <c r="EGS37" s="516"/>
      <c r="EGT37" s="516"/>
      <c r="EGU37" s="516"/>
      <c r="EGV37" s="516"/>
      <c r="EGW37" s="516"/>
      <c r="EGX37" s="516"/>
      <c r="EGY37" s="516"/>
      <c r="EGZ37" s="516"/>
      <c r="EHA37" s="516"/>
      <c r="EHB37" s="516"/>
      <c r="EHC37" s="516"/>
      <c r="EHD37" s="516"/>
      <c r="EHE37" s="516"/>
      <c r="EHF37" s="516"/>
      <c r="EHG37" s="516"/>
      <c r="EHH37" s="516"/>
      <c r="EHI37" s="516"/>
      <c r="EHJ37" s="516"/>
      <c r="EHK37" s="516"/>
      <c r="EHL37" s="516"/>
      <c r="EHM37" s="516"/>
      <c r="EHN37" s="516"/>
      <c r="EHO37" s="516"/>
      <c r="EHP37" s="516"/>
      <c r="EHQ37" s="516"/>
      <c r="EHR37" s="516"/>
      <c r="EHS37" s="516"/>
      <c r="EHT37" s="516"/>
      <c r="EHU37" s="516"/>
      <c r="EHV37" s="516"/>
      <c r="EHW37" s="516"/>
      <c r="EHX37" s="516"/>
      <c r="EHY37" s="516"/>
      <c r="EHZ37" s="516"/>
      <c r="EIA37" s="516"/>
      <c r="EIB37" s="516"/>
      <c r="EIC37" s="516"/>
      <c r="EID37" s="516"/>
      <c r="EIE37" s="516"/>
      <c r="EIF37" s="516"/>
      <c r="EIG37" s="516"/>
      <c r="EIH37" s="516"/>
      <c r="EII37" s="516"/>
      <c r="EIJ37" s="516"/>
      <c r="EIK37" s="516"/>
      <c r="EIL37" s="516"/>
      <c r="EIM37" s="516"/>
      <c r="EIN37" s="516"/>
      <c r="EIO37" s="516"/>
      <c r="EIP37" s="516"/>
      <c r="EIQ37" s="516"/>
      <c r="EIR37" s="516"/>
      <c r="EIS37" s="516"/>
      <c r="EIT37" s="516"/>
      <c r="EIU37" s="516"/>
      <c r="EIV37" s="516"/>
      <c r="EIW37" s="516"/>
      <c r="EIX37" s="516"/>
      <c r="EIY37" s="516"/>
      <c r="EIZ37" s="516"/>
      <c r="EJA37" s="516"/>
      <c r="EJB37" s="516"/>
      <c r="EJC37" s="516"/>
      <c r="EJD37" s="516"/>
      <c r="EJE37" s="516"/>
      <c r="EJF37" s="516"/>
      <c r="EJG37" s="516"/>
      <c r="EJH37" s="516"/>
      <c r="EJI37" s="516"/>
      <c r="EJJ37" s="516"/>
      <c r="EJK37" s="516"/>
      <c r="EJL37" s="516"/>
      <c r="EJM37" s="516"/>
      <c r="EJN37" s="516"/>
      <c r="EJO37" s="516"/>
      <c r="EJP37" s="516"/>
      <c r="EJQ37" s="516"/>
      <c r="EJR37" s="516"/>
      <c r="EJS37" s="516"/>
      <c r="EJT37" s="516"/>
      <c r="EJU37" s="516"/>
      <c r="EJV37" s="516"/>
      <c r="EJW37" s="516"/>
      <c r="EJX37" s="516"/>
      <c r="EJY37" s="516"/>
      <c r="EJZ37" s="516"/>
      <c r="EKA37" s="516"/>
      <c r="EKB37" s="516"/>
      <c r="EKC37" s="516"/>
      <c r="EKD37" s="516"/>
      <c r="EKE37" s="516"/>
      <c r="EKF37" s="516"/>
      <c r="EKG37" s="516"/>
      <c r="EKH37" s="516"/>
      <c r="EKI37" s="516"/>
      <c r="EKJ37" s="516"/>
      <c r="EKK37" s="516"/>
      <c r="EKL37" s="516"/>
      <c r="EKM37" s="516"/>
      <c r="EKN37" s="516"/>
      <c r="EKO37" s="516"/>
      <c r="EKP37" s="516"/>
      <c r="EKQ37" s="516"/>
      <c r="EKR37" s="516"/>
      <c r="EKS37" s="516"/>
      <c r="EKT37" s="516"/>
      <c r="EKU37" s="516"/>
      <c r="EKV37" s="516"/>
      <c r="EKW37" s="516"/>
      <c r="EKX37" s="516"/>
      <c r="EKY37" s="516"/>
      <c r="EKZ37" s="516"/>
      <c r="ELA37" s="516"/>
      <c r="ELB37" s="516"/>
      <c r="ELC37" s="516"/>
      <c r="ELD37" s="516"/>
      <c r="ELE37" s="516"/>
      <c r="ELF37" s="516"/>
      <c r="ELG37" s="516"/>
      <c r="ELH37" s="516"/>
      <c r="ELI37" s="516"/>
      <c r="ELJ37" s="516"/>
      <c r="ELK37" s="516"/>
      <c r="ELL37" s="516"/>
      <c r="ELM37" s="516"/>
      <c r="ELN37" s="516"/>
      <c r="ELO37" s="516"/>
      <c r="ELP37" s="516"/>
      <c r="ELQ37" s="516"/>
      <c r="ELR37" s="516"/>
      <c r="ELS37" s="516"/>
      <c r="ELT37" s="516"/>
      <c r="ELU37" s="516"/>
      <c r="ELV37" s="516"/>
      <c r="ELW37" s="516"/>
      <c r="ELX37" s="516"/>
      <c r="ELY37" s="516"/>
      <c r="ELZ37" s="516"/>
      <c r="EMA37" s="516"/>
      <c r="EMB37" s="516"/>
      <c r="EMC37" s="516"/>
      <c r="EMD37" s="516"/>
      <c r="EME37" s="516"/>
      <c r="EMF37" s="516"/>
      <c r="EMG37" s="516"/>
      <c r="EMH37" s="516"/>
      <c r="EMI37" s="516"/>
      <c r="EMJ37" s="516"/>
      <c r="EMK37" s="516"/>
      <c r="EML37" s="516"/>
      <c r="EMM37" s="516"/>
      <c r="EMN37" s="516"/>
      <c r="EMO37" s="516"/>
      <c r="EMP37" s="516"/>
      <c r="EMQ37" s="516"/>
      <c r="EMR37" s="516"/>
      <c r="EMS37" s="516"/>
      <c r="EMT37" s="516"/>
      <c r="EMU37" s="516"/>
      <c r="EMV37" s="516"/>
      <c r="EMW37" s="516"/>
      <c r="EMX37" s="516"/>
      <c r="EMY37" s="516"/>
      <c r="EMZ37" s="516"/>
      <c r="ENA37" s="516"/>
      <c r="ENB37" s="516"/>
      <c r="ENC37" s="516"/>
      <c r="END37" s="516"/>
      <c r="ENE37" s="516"/>
      <c r="ENF37" s="516"/>
      <c r="ENG37" s="516"/>
      <c r="ENH37" s="516"/>
      <c r="ENI37" s="516"/>
      <c r="ENJ37" s="516"/>
      <c r="ENK37" s="516"/>
      <c r="ENL37" s="516"/>
      <c r="ENM37" s="516"/>
      <c r="ENN37" s="516"/>
      <c r="ENO37" s="516"/>
      <c r="ENP37" s="516"/>
      <c r="ENQ37" s="516"/>
      <c r="ENR37" s="516"/>
      <c r="ENS37" s="516"/>
      <c r="ENT37" s="516"/>
      <c r="ENU37" s="516"/>
      <c r="ENV37" s="516"/>
      <c r="ENW37" s="516"/>
      <c r="ENX37" s="516"/>
      <c r="ENY37" s="516"/>
      <c r="ENZ37" s="516"/>
      <c r="EOA37" s="516"/>
      <c r="EOB37" s="516"/>
      <c r="EOC37" s="516"/>
      <c r="EOD37" s="516"/>
      <c r="EOE37" s="516"/>
      <c r="EOF37" s="516"/>
      <c r="EOG37" s="516"/>
      <c r="EOH37" s="516"/>
      <c r="EOI37" s="516"/>
      <c r="EOJ37" s="516"/>
      <c r="EOK37" s="516"/>
      <c r="EOL37" s="516"/>
      <c r="EOM37" s="516"/>
      <c r="EON37" s="516"/>
      <c r="EOO37" s="516"/>
      <c r="EOP37" s="516"/>
      <c r="EOQ37" s="516"/>
      <c r="EOR37" s="516"/>
      <c r="EOS37" s="516"/>
      <c r="EOT37" s="516"/>
      <c r="EOU37" s="516"/>
      <c r="EOV37" s="516"/>
      <c r="EOW37" s="516"/>
      <c r="EOX37" s="516"/>
      <c r="EOY37" s="516"/>
      <c r="EOZ37" s="516"/>
      <c r="EPA37" s="516"/>
      <c r="EPB37" s="516"/>
      <c r="EPC37" s="516"/>
      <c r="EPD37" s="516"/>
      <c r="EPE37" s="516"/>
      <c r="EPF37" s="516"/>
      <c r="EPG37" s="516"/>
      <c r="EPH37" s="516"/>
      <c r="EPI37" s="516"/>
      <c r="EPJ37" s="516"/>
      <c r="EPK37" s="516"/>
      <c r="EPL37" s="516"/>
      <c r="EPM37" s="516"/>
      <c r="EPN37" s="516"/>
      <c r="EPO37" s="516"/>
      <c r="EPP37" s="516"/>
      <c r="EPQ37" s="516"/>
      <c r="EPR37" s="516"/>
      <c r="EPS37" s="516"/>
      <c r="EPT37" s="516"/>
      <c r="EPU37" s="516"/>
      <c r="EPV37" s="516"/>
      <c r="EPW37" s="516"/>
      <c r="EPX37" s="516"/>
      <c r="EPY37" s="516"/>
      <c r="EPZ37" s="516"/>
      <c r="EQA37" s="516"/>
      <c r="EQB37" s="516"/>
      <c r="EQC37" s="516"/>
      <c r="EQD37" s="516"/>
      <c r="EQE37" s="516"/>
      <c r="EQF37" s="516"/>
      <c r="EQG37" s="516"/>
      <c r="EQH37" s="516"/>
      <c r="EQI37" s="516"/>
      <c r="EQJ37" s="516"/>
      <c r="EQK37" s="516"/>
      <c r="EQL37" s="516"/>
      <c r="EQM37" s="516"/>
      <c r="EQN37" s="516"/>
      <c r="EQO37" s="516"/>
      <c r="EQP37" s="516"/>
      <c r="EQQ37" s="516"/>
      <c r="EQR37" s="516"/>
      <c r="EQS37" s="516"/>
      <c r="EQT37" s="516"/>
      <c r="EQU37" s="516"/>
      <c r="EQV37" s="516"/>
      <c r="EQW37" s="516"/>
      <c r="EQX37" s="516"/>
      <c r="EQY37" s="516"/>
      <c r="EQZ37" s="516"/>
      <c r="ERA37" s="516"/>
      <c r="ERB37" s="516"/>
      <c r="ERC37" s="516"/>
      <c r="ERD37" s="516"/>
      <c r="ERE37" s="516"/>
      <c r="ERF37" s="516"/>
      <c r="ERG37" s="516"/>
      <c r="ERH37" s="516"/>
      <c r="ERI37" s="516"/>
      <c r="ERJ37" s="516"/>
      <c r="ERK37" s="516"/>
      <c r="ERL37" s="516"/>
      <c r="ERM37" s="516"/>
      <c r="ERN37" s="516"/>
      <c r="ERO37" s="516"/>
      <c r="ERP37" s="516"/>
      <c r="ERQ37" s="516"/>
      <c r="ERR37" s="516"/>
      <c r="ERS37" s="516"/>
      <c r="ERT37" s="516"/>
      <c r="ERU37" s="516"/>
      <c r="ERV37" s="516"/>
      <c r="ERW37" s="516"/>
      <c r="ERX37" s="516"/>
      <c r="ERY37" s="516"/>
      <c r="ERZ37" s="516"/>
      <c r="ESA37" s="516"/>
      <c r="ESB37" s="516"/>
      <c r="ESC37" s="516"/>
      <c r="ESD37" s="516"/>
      <c r="ESE37" s="516"/>
      <c r="ESF37" s="516"/>
      <c r="ESG37" s="516"/>
      <c r="ESH37" s="516"/>
      <c r="ESI37" s="516"/>
      <c r="ESJ37" s="516"/>
      <c r="ESK37" s="516"/>
      <c r="ESL37" s="516"/>
      <c r="ESM37" s="516"/>
      <c r="ESN37" s="516"/>
      <c r="ESO37" s="516"/>
      <c r="ESP37" s="516"/>
      <c r="ESQ37" s="516"/>
      <c r="ESR37" s="516"/>
      <c r="ESS37" s="516"/>
      <c r="EST37" s="516"/>
      <c r="ESU37" s="516"/>
      <c r="ESV37" s="516"/>
      <c r="ESW37" s="516"/>
      <c r="ESX37" s="516"/>
      <c r="ESY37" s="516"/>
      <c r="ESZ37" s="516"/>
      <c r="ETA37" s="516"/>
      <c r="ETB37" s="516"/>
      <c r="ETC37" s="516"/>
      <c r="ETD37" s="516"/>
      <c r="ETE37" s="516"/>
      <c r="ETF37" s="516"/>
      <c r="ETG37" s="516"/>
      <c r="ETH37" s="516"/>
      <c r="ETI37" s="516"/>
      <c r="ETJ37" s="516"/>
      <c r="ETK37" s="516"/>
      <c r="ETL37" s="516"/>
      <c r="ETM37" s="516"/>
      <c r="ETN37" s="516"/>
      <c r="ETO37" s="516"/>
      <c r="ETP37" s="516"/>
      <c r="ETQ37" s="516"/>
      <c r="ETR37" s="516"/>
      <c r="ETS37" s="516"/>
      <c r="ETT37" s="516"/>
      <c r="ETU37" s="516"/>
      <c r="ETV37" s="516"/>
      <c r="ETW37" s="516"/>
      <c r="ETX37" s="516"/>
      <c r="ETY37" s="516"/>
      <c r="ETZ37" s="516"/>
      <c r="EUA37" s="516"/>
      <c r="EUB37" s="516"/>
      <c r="EUC37" s="516"/>
      <c r="EUD37" s="516"/>
      <c r="EUE37" s="516"/>
      <c r="EUF37" s="516"/>
      <c r="EUG37" s="516"/>
      <c r="EUH37" s="516"/>
      <c r="EUI37" s="516"/>
      <c r="EUJ37" s="516"/>
      <c r="EUK37" s="516"/>
      <c r="EUL37" s="516"/>
      <c r="EUM37" s="516"/>
      <c r="EUN37" s="516"/>
      <c r="EUO37" s="516"/>
      <c r="EUP37" s="516"/>
      <c r="EUQ37" s="516"/>
      <c r="EUR37" s="516"/>
      <c r="EUS37" s="516"/>
      <c r="EUT37" s="516"/>
      <c r="EUU37" s="516"/>
      <c r="EUV37" s="516"/>
      <c r="EUW37" s="516"/>
      <c r="EUX37" s="516"/>
      <c r="EUY37" s="516"/>
      <c r="EUZ37" s="516"/>
      <c r="EVA37" s="516"/>
      <c r="EVB37" s="516"/>
      <c r="EVC37" s="516"/>
      <c r="EVD37" s="516"/>
      <c r="EVE37" s="516"/>
      <c r="EVF37" s="516"/>
      <c r="EVG37" s="516"/>
      <c r="EVH37" s="516"/>
      <c r="EVI37" s="516"/>
      <c r="EVJ37" s="516"/>
      <c r="EVK37" s="516"/>
      <c r="EVL37" s="516"/>
      <c r="EVM37" s="516"/>
      <c r="EVN37" s="516"/>
      <c r="EVO37" s="516"/>
      <c r="EVP37" s="516"/>
      <c r="EVQ37" s="516"/>
      <c r="EVR37" s="516"/>
      <c r="EVS37" s="516"/>
      <c r="EVT37" s="516"/>
      <c r="EVU37" s="516"/>
      <c r="EVV37" s="516"/>
      <c r="EVW37" s="516"/>
      <c r="EVX37" s="516"/>
      <c r="EVY37" s="516"/>
      <c r="EVZ37" s="516"/>
      <c r="EWA37" s="516"/>
      <c r="EWB37" s="516"/>
      <c r="EWC37" s="516"/>
      <c r="EWD37" s="516"/>
      <c r="EWE37" s="516"/>
      <c r="EWF37" s="516"/>
      <c r="EWG37" s="516"/>
      <c r="EWH37" s="516"/>
      <c r="EWI37" s="516"/>
      <c r="EWJ37" s="516"/>
      <c r="EWK37" s="516"/>
      <c r="EWL37" s="516"/>
      <c r="EWM37" s="516"/>
      <c r="EWN37" s="516"/>
      <c r="EWO37" s="516"/>
      <c r="EWP37" s="516"/>
      <c r="EWQ37" s="516"/>
      <c r="EWR37" s="516"/>
      <c r="EWS37" s="516"/>
      <c r="EWT37" s="516"/>
      <c r="EWU37" s="516"/>
      <c r="EWV37" s="516"/>
      <c r="EWW37" s="516"/>
      <c r="EWX37" s="516"/>
      <c r="EWY37" s="516"/>
      <c r="EWZ37" s="516"/>
      <c r="EXA37" s="516"/>
      <c r="EXB37" s="516"/>
      <c r="EXC37" s="516"/>
      <c r="EXD37" s="516"/>
      <c r="EXE37" s="516"/>
      <c r="EXF37" s="516"/>
      <c r="EXG37" s="516"/>
      <c r="EXH37" s="516"/>
      <c r="EXI37" s="516"/>
      <c r="EXJ37" s="516"/>
      <c r="EXK37" s="516"/>
      <c r="EXL37" s="516"/>
      <c r="EXM37" s="516"/>
      <c r="EXN37" s="516"/>
      <c r="EXO37" s="516"/>
      <c r="EXP37" s="516"/>
      <c r="EXQ37" s="516"/>
      <c r="EXR37" s="516"/>
      <c r="EXS37" s="516"/>
      <c r="EXT37" s="516"/>
      <c r="EXU37" s="516"/>
      <c r="EXV37" s="516"/>
      <c r="EXW37" s="516"/>
      <c r="EXX37" s="516"/>
      <c r="EXY37" s="516"/>
      <c r="EXZ37" s="516"/>
      <c r="EYA37" s="516"/>
      <c r="EYB37" s="516"/>
      <c r="EYC37" s="516"/>
      <c r="EYD37" s="516"/>
      <c r="EYE37" s="516"/>
      <c r="EYF37" s="516"/>
      <c r="EYG37" s="516"/>
      <c r="EYH37" s="516"/>
      <c r="EYI37" s="516"/>
      <c r="EYJ37" s="516"/>
      <c r="EYK37" s="516"/>
      <c r="EYL37" s="516"/>
      <c r="EYM37" s="516"/>
      <c r="EYN37" s="516"/>
      <c r="EYO37" s="516"/>
      <c r="EYP37" s="516"/>
      <c r="EYQ37" s="516"/>
      <c r="EYR37" s="516"/>
      <c r="EYS37" s="516"/>
      <c r="EYT37" s="516"/>
      <c r="EYU37" s="516"/>
      <c r="EYV37" s="516"/>
      <c r="EYW37" s="516"/>
      <c r="EYX37" s="516"/>
      <c r="EYY37" s="516"/>
      <c r="EYZ37" s="516"/>
      <c r="EZA37" s="516"/>
      <c r="EZB37" s="516"/>
      <c r="EZC37" s="516"/>
      <c r="EZD37" s="516"/>
      <c r="EZE37" s="516"/>
      <c r="EZF37" s="516"/>
      <c r="EZG37" s="516"/>
      <c r="EZH37" s="516"/>
      <c r="EZI37" s="516"/>
      <c r="EZJ37" s="516"/>
      <c r="EZK37" s="516"/>
      <c r="EZL37" s="516"/>
      <c r="EZM37" s="516"/>
      <c r="EZN37" s="516"/>
      <c r="EZO37" s="516"/>
      <c r="EZP37" s="516"/>
      <c r="EZQ37" s="516"/>
      <c r="EZR37" s="516"/>
      <c r="EZS37" s="516"/>
      <c r="EZT37" s="516"/>
      <c r="EZU37" s="516"/>
      <c r="EZV37" s="516"/>
      <c r="EZW37" s="516"/>
      <c r="EZX37" s="516"/>
      <c r="EZY37" s="516"/>
      <c r="EZZ37" s="516"/>
      <c r="FAA37" s="516"/>
      <c r="FAB37" s="516"/>
      <c r="FAC37" s="516"/>
      <c r="FAD37" s="516"/>
      <c r="FAE37" s="516"/>
      <c r="FAF37" s="516"/>
      <c r="FAG37" s="516"/>
      <c r="FAH37" s="516"/>
      <c r="FAI37" s="516"/>
      <c r="FAJ37" s="516"/>
      <c r="FAK37" s="516"/>
      <c r="FAL37" s="516"/>
      <c r="FAM37" s="516"/>
      <c r="FAN37" s="516"/>
      <c r="FAO37" s="516"/>
      <c r="FAP37" s="516"/>
      <c r="FAQ37" s="516"/>
      <c r="FAR37" s="516"/>
      <c r="FAS37" s="516"/>
      <c r="FAT37" s="516"/>
      <c r="FAU37" s="516"/>
      <c r="FAV37" s="516"/>
      <c r="FAW37" s="516"/>
      <c r="FAX37" s="516"/>
      <c r="FAY37" s="516"/>
      <c r="FAZ37" s="516"/>
      <c r="FBA37" s="516"/>
      <c r="FBB37" s="516"/>
      <c r="FBC37" s="516"/>
      <c r="FBD37" s="516"/>
      <c r="FBE37" s="516"/>
      <c r="FBF37" s="516"/>
      <c r="FBG37" s="516"/>
      <c r="FBH37" s="516"/>
      <c r="FBI37" s="516"/>
      <c r="FBJ37" s="516"/>
      <c r="FBK37" s="516"/>
      <c r="FBL37" s="516"/>
      <c r="FBM37" s="516"/>
      <c r="FBN37" s="516"/>
      <c r="FBO37" s="516"/>
      <c r="FBP37" s="516"/>
      <c r="FBQ37" s="516"/>
      <c r="FBR37" s="516"/>
      <c r="FBS37" s="516"/>
      <c r="FBT37" s="516"/>
      <c r="FBU37" s="516"/>
      <c r="FBV37" s="516"/>
      <c r="FBW37" s="516"/>
      <c r="FBX37" s="516"/>
      <c r="FBY37" s="516"/>
      <c r="FBZ37" s="516"/>
      <c r="FCA37" s="516"/>
      <c r="FCB37" s="516"/>
      <c r="FCC37" s="516"/>
      <c r="FCD37" s="516"/>
      <c r="FCE37" s="516"/>
      <c r="FCF37" s="516"/>
      <c r="FCG37" s="516"/>
      <c r="FCH37" s="516"/>
      <c r="FCI37" s="516"/>
      <c r="FCJ37" s="516"/>
      <c r="FCK37" s="516"/>
      <c r="FCL37" s="516"/>
      <c r="FCM37" s="516"/>
      <c r="FCN37" s="516"/>
      <c r="FCO37" s="516"/>
      <c r="FCP37" s="516"/>
      <c r="FCQ37" s="516"/>
      <c r="FCR37" s="516"/>
      <c r="FCS37" s="516"/>
      <c r="FCT37" s="516"/>
      <c r="FCU37" s="516"/>
      <c r="FCV37" s="516"/>
      <c r="FCW37" s="516"/>
      <c r="FCX37" s="516"/>
      <c r="FCY37" s="516"/>
      <c r="FCZ37" s="516"/>
      <c r="FDA37" s="516"/>
      <c r="FDB37" s="516"/>
      <c r="FDC37" s="516"/>
      <c r="FDD37" s="516"/>
      <c r="FDE37" s="516"/>
      <c r="FDF37" s="516"/>
      <c r="FDG37" s="516"/>
      <c r="FDH37" s="516"/>
      <c r="FDI37" s="516"/>
      <c r="FDJ37" s="516"/>
      <c r="FDK37" s="516"/>
      <c r="FDL37" s="516"/>
      <c r="FDM37" s="516"/>
      <c r="FDN37" s="516"/>
      <c r="FDO37" s="516"/>
      <c r="FDP37" s="516"/>
      <c r="FDQ37" s="516"/>
      <c r="FDR37" s="516"/>
      <c r="FDS37" s="516"/>
      <c r="FDT37" s="516"/>
      <c r="FDU37" s="516"/>
      <c r="FDV37" s="516"/>
      <c r="FDW37" s="516"/>
      <c r="FDX37" s="516"/>
      <c r="FDY37" s="516"/>
      <c r="FDZ37" s="516"/>
      <c r="FEA37" s="516"/>
      <c r="FEB37" s="516"/>
      <c r="FEC37" s="516"/>
      <c r="FED37" s="516"/>
      <c r="FEE37" s="516"/>
      <c r="FEF37" s="516"/>
      <c r="FEG37" s="516"/>
      <c r="FEH37" s="516"/>
      <c r="FEI37" s="516"/>
      <c r="FEJ37" s="516"/>
      <c r="FEK37" s="516"/>
      <c r="FEL37" s="516"/>
      <c r="FEM37" s="516"/>
      <c r="FEN37" s="516"/>
      <c r="FEO37" s="516"/>
      <c r="FEP37" s="516"/>
      <c r="FEQ37" s="516"/>
      <c r="FER37" s="516"/>
      <c r="FES37" s="516"/>
      <c r="FET37" s="516"/>
      <c r="FEU37" s="516"/>
      <c r="FEV37" s="516"/>
      <c r="FEW37" s="516"/>
      <c r="FEX37" s="516"/>
      <c r="FEY37" s="516"/>
      <c r="FEZ37" s="516"/>
      <c r="FFA37" s="516"/>
      <c r="FFB37" s="516"/>
      <c r="FFC37" s="516"/>
      <c r="FFD37" s="516"/>
      <c r="FFE37" s="516"/>
      <c r="FFF37" s="516"/>
      <c r="FFG37" s="516"/>
      <c r="FFH37" s="516"/>
      <c r="FFI37" s="516"/>
      <c r="FFJ37" s="516"/>
      <c r="FFK37" s="516"/>
      <c r="FFL37" s="516"/>
      <c r="FFM37" s="516"/>
      <c r="FFN37" s="516"/>
      <c r="FFO37" s="516"/>
      <c r="FFP37" s="516"/>
      <c r="FFQ37" s="516"/>
      <c r="FFR37" s="516"/>
      <c r="FFS37" s="516"/>
      <c r="FFT37" s="516"/>
      <c r="FFU37" s="516"/>
      <c r="FFV37" s="516"/>
      <c r="FFW37" s="516"/>
      <c r="FFX37" s="516"/>
      <c r="FFY37" s="516"/>
      <c r="FFZ37" s="516"/>
      <c r="FGA37" s="516"/>
      <c r="FGB37" s="516"/>
      <c r="FGC37" s="516"/>
      <c r="FGD37" s="516"/>
      <c r="FGE37" s="516"/>
      <c r="FGF37" s="516"/>
      <c r="FGG37" s="516"/>
      <c r="FGH37" s="516"/>
      <c r="FGI37" s="516"/>
      <c r="FGJ37" s="516"/>
      <c r="FGK37" s="516"/>
      <c r="FGL37" s="516"/>
      <c r="FGM37" s="516"/>
      <c r="FGN37" s="516"/>
      <c r="FGO37" s="516"/>
      <c r="FGP37" s="516"/>
      <c r="FGQ37" s="516"/>
      <c r="FGR37" s="516"/>
      <c r="FGS37" s="516"/>
      <c r="FGT37" s="516"/>
      <c r="FGU37" s="516"/>
      <c r="FGV37" s="516"/>
      <c r="FGW37" s="516"/>
      <c r="FGX37" s="516"/>
      <c r="FGY37" s="516"/>
      <c r="FGZ37" s="516"/>
      <c r="FHA37" s="516"/>
      <c r="FHB37" s="516"/>
      <c r="FHC37" s="516"/>
      <c r="FHD37" s="516"/>
      <c r="FHE37" s="516"/>
      <c r="FHF37" s="516"/>
      <c r="FHG37" s="516"/>
      <c r="FHH37" s="516"/>
      <c r="FHI37" s="516"/>
      <c r="FHJ37" s="516"/>
      <c r="FHK37" s="516"/>
      <c r="FHL37" s="516"/>
      <c r="FHM37" s="516"/>
      <c r="FHN37" s="516"/>
      <c r="FHO37" s="516"/>
      <c r="FHP37" s="516"/>
      <c r="FHQ37" s="516"/>
      <c r="FHR37" s="516"/>
      <c r="FHS37" s="516"/>
      <c r="FHT37" s="516"/>
      <c r="FHU37" s="516"/>
      <c r="FHV37" s="516"/>
      <c r="FHW37" s="516"/>
      <c r="FHX37" s="516"/>
      <c r="FHY37" s="516"/>
      <c r="FHZ37" s="516"/>
      <c r="FIA37" s="516"/>
      <c r="FIB37" s="516"/>
      <c r="FIC37" s="516"/>
      <c r="FID37" s="516"/>
      <c r="FIE37" s="516"/>
      <c r="FIF37" s="516"/>
      <c r="FIG37" s="516"/>
      <c r="FIH37" s="516"/>
      <c r="FII37" s="516"/>
      <c r="FIJ37" s="516"/>
      <c r="FIK37" s="516"/>
      <c r="FIL37" s="516"/>
      <c r="FIM37" s="516"/>
      <c r="FIN37" s="516"/>
      <c r="FIO37" s="516"/>
      <c r="FIP37" s="516"/>
      <c r="FIQ37" s="516"/>
      <c r="FIR37" s="516"/>
      <c r="FIS37" s="516"/>
      <c r="FIT37" s="516"/>
      <c r="FIU37" s="516"/>
      <c r="FIV37" s="516"/>
      <c r="FIW37" s="516"/>
      <c r="FIX37" s="516"/>
      <c r="FIY37" s="516"/>
      <c r="FIZ37" s="516"/>
      <c r="FJA37" s="516"/>
      <c r="FJB37" s="516"/>
      <c r="FJC37" s="516"/>
      <c r="FJD37" s="516"/>
      <c r="FJE37" s="516"/>
      <c r="FJF37" s="516"/>
      <c r="FJG37" s="516"/>
      <c r="FJH37" s="516"/>
      <c r="FJI37" s="516"/>
      <c r="FJJ37" s="516"/>
      <c r="FJK37" s="516"/>
      <c r="FJL37" s="516"/>
      <c r="FJM37" s="516"/>
      <c r="FJN37" s="516"/>
      <c r="FJO37" s="516"/>
      <c r="FJP37" s="516"/>
      <c r="FJQ37" s="516"/>
      <c r="FJR37" s="516"/>
      <c r="FJS37" s="516"/>
      <c r="FJT37" s="516"/>
      <c r="FJU37" s="516"/>
      <c r="FJV37" s="516"/>
      <c r="FJW37" s="516"/>
      <c r="FJX37" s="516"/>
      <c r="FJY37" s="516"/>
      <c r="FJZ37" s="516"/>
      <c r="FKA37" s="516"/>
      <c r="FKB37" s="516"/>
      <c r="FKC37" s="516"/>
      <c r="FKD37" s="516"/>
      <c r="FKE37" s="516"/>
      <c r="FKF37" s="516"/>
      <c r="FKG37" s="516"/>
      <c r="FKH37" s="516"/>
      <c r="FKI37" s="516"/>
      <c r="FKJ37" s="516"/>
      <c r="FKK37" s="516"/>
      <c r="FKL37" s="516"/>
      <c r="FKM37" s="516"/>
      <c r="FKN37" s="516"/>
      <c r="FKO37" s="516"/>
      <c r="FKP37" s="516"/>
      <c r="FKQ37" s="516"/>
      <c r="FKR37" s="516"/>
      <c r="FKS37" s="516"/>
      <c r="FKT37" s="516"/>
      <c r="FKU37" s="516"/>
      <c r="FKV37" s="516"/>
      <c r="FKW37" s="516"/>
      <c r="FKX37" s="516"/>
      <c r="FKY37" s="516"/>
      <c r="FKZ37" s="516"/>
      <c r="FLA37" s="516"/>
      <c r="FLB37" s="516"/>
      <c r="FLC37" s="516"/>
      <c r="FLD37" s="516"/>
      <c r="FLE37" s="516"/>
      <c r="FLF37" s="516"/>
      <c r="FLG37" s="516"/>
      <c r="FLH37" s="516"/>
      <c r="FLI37" s="516"/>
      <c r="FLJ37" s="516"/>
      <c r="FLK37" s="516"/>
      <c r="FLL37" s="516"/>
      <c r="FLM37" s="516"/>
      <c r="FLN37" s="516"/>
      <c r="FLO37" s="516"/>
      <c r="FLP37" s="516"/>
      <c r="FLQ37" s="516"/>
      <c r="FLR37" s="516"/>
      <c r="FLS37" s="516"/>
      <c r="FLT37" s="516"/>
      <c r="FLU37" s="516"/>
      <c r="FLV37" s="516"/>
      <c r="FLW37" s="516"/>
      <c r="FLX37" s="516"/>
      <c r="FLY37" s="516"/>
      <c r="FLZ37" s="516"/>
      <c r="FMA37" s="516"/>
      <c r="FMB37" s="516"/>
      <c r="FMC37" s="516"/>
      <c r="FMD37" s="516"/>
      <c r="FME37" s="516"/>
      <c r="FMF37" s="516"/>
      <c r="FMG37" s="516"/>
      <c r="FMH37" s="516"/>
      <c r="FMI37" s="516"/>
      <c r="FMJ37" s="516"/>
      <c r="FMK37" s="516"/>
      <c r="FML37" s="516"/>
      <c r="FMM37" s="516"/>
      <c r="FMN37" s="516"/>
      <c r="FMO37" s="516"/>
      <c r="FMP37" s="516"/>
      <c r="FMQ37" s="516"/>
      <c r="FMR37" s="516"/>
      <c r="FMS37" s="516"/>
      <c r="FMT37" s="516"/>
      <c r="FMU37" s="516"/>
      <c r="FMV37" s="516"/>
      <c r="FMW37" s="516"/>
      <c r="FMX37" s="516"/>
      <c r="FMY37" s="516"/>
      <c r="FMZ37" s="516"/>
      <c r="FNA37" s="516"/>
      <c r="FNB37" s="516"/>
      <c r="FNC37" s="516"/>
      <c r="FND37" s="516"/>
      <c r="FNE37" s="516"/>
      <c r="FNF37" s="516"/>
      <c r="FNG37" s="516"/>
      <c r="FNH37" s="516"/>
      <c r="FNI37" s="516"/>
      <c r="FNJ37" s="516"/>
      <c r="FNK37" s="516"/>
      <c r="FNL37" s="516"/>
      <c r="FNM37" s="516"/>
      <c r="FNN37" s="516"/>
      <c r="FNO37" s="516"/>
      <c r="FNP37" s="516"/>
      <c r="FNQ37" s="516"/>
      <c r="FNR37" s="516"/>
      <c r="FNS37" s="516"/>
      <c r="FNT37" s="516"/>
      <c r="FNU37" s="516"/>
      <c r="FNV37" s="516"/>
      <c r="FNW37" s="516"/>
      <c r="FNX37" s="516"/>
      <c r="FNY37" s="516"/>
      <c r="FNZ37" s="516"/>
      <c r="FOA37" s="516"/>
      <c r="FOB37" s="516"/>
      <c r="FOC37" s="516"/>
      <c r="FOD37" s="516"/>
      <c r="FOE37" s="516"/>
      <c r="FOF37" s="516"/>
      <c r="FOG37" s="516"/>
      <c r="FOH37" s="516"/>
      <c r="FOI37" s="516"/>
      <c r="FOJ37" s="516"/>
      <c r="FOK37" s="516"/>
      <c r="FOL37" s="516"/>
      <c r="FOM37" s="516"/>
      <c r="FON37" s="516"/>
      <c r="FOO37" s="516"/>
      <c r="FOP37" s="516"/>
      <c r="FOQ37" s="516"/>
      <c r="FOR37" s="516"/>
      <c r="FOS37" s="516"/>
      <c r="FOT37" s="516"/>
      <c r="FOU37" s="516"/>
      <c r="FOV37" s="516"/>
      <c r="FOW37" s="516"/>
      <c r="FOX37" s="516"/>
      <c r="FOY37" s="516"/>
      <c r="FOZ37" s="516"/>
      <c r="FPA37" s="516"/>
      <c r="FPB37" s="516"/>
      <c r="FPC37" s="516"/>
      <c r="FPD37" s="516"/>
      <c r="FPE37" s="516"/>
      <c r="FPF37" s="516"/>
      <c r="FPG37" s="516"/>
      <c r="FPH37" s="516"/>
      <c r="FPI37" s="516"/>
      <c r="FPJ37" s="516"/>
      <c r="FPK37" s="516"/>
      <c r="FPL37" s="516"/>
      <c r="FPM37" s="516"/>
      <c r="FPN37" s="516"/>
      <c r="FPO37" s="516"/>
      <c r="FPP37" s="516"/>
      <c r="FPQ37" s="516"/>
      <c r="FPR37" s="516"/>
      <c r="FPS37" s="516"/>
      <c r="FPT37" s="516"/>
      <c r="FPU37" s="516"/>
      <c r="FPV37" s="516"/>
      <c r="FPW37" s="516"/>
      <c r="FPX37" s="516"/>
      <c r="FPY37" s="516"/>
      <c r="FPZ37" s="516"/>
      <c r="FQA37" s="516"/>
      <c r="FQB37" s="516"/>
      <c r="FQC37" s="516"/>
      <c r="FQD37" s="516"/>
      <c r="FQE37" s="516"/>
      <c r="FQF37" s="516"/>
      <c r="FQG37" s="516"/>
      <c r="FQH37" s="516"/>
      <c r="FQI37" s="516"/>
      <c r="FQJ37" s="516"/>
      <c r="FQK37" s="516"/>
      <c r="FQL37" s="516"/>
      <c r="FQM37" s="516"/>
      <c r="FQN37" s="516"/>
      <c r="FQO37" s="516"/>
      <c r="FQP37" s="516"/>
      <c r="FQQ37" s="516"/>
      <c r="FQR37" s="516"/>
      <c r="FQS37" s="516"/>
      <c r="FQT37" s="516"/>
      <c r="FQU37" s="516"/>
      <c r="FQV37" s="516"/>
      <c r="FQW37" s="516"/>
      <c r="FQX37" s="516"/>
      <c r="FQY37" s="516"/>
      <c r="FQZ37" s="516"/>
      <c r="FRA37" s="516"/>
      <c r="FRB37" s="516"/>
      <c r="FRC37" s="516"/>
      <c r="FRD37" s="516"/>
      <c r="FRE37" s="516"/>
      <c r="FRF37" s="516"/>
      <c r="FRG37" s="516"/>
      <c r="FRH37" s="516"/>
      <c r="FRI37" s="516"/>
      <c r="FRJ37" s="516"/>
      <c r="FRK37" s="516"/>
      <c r="FRL37" s="516"/>
      <c r="FRM37" s="516"/>
      <c r="FRN37" s="516"/>
      <c r="FRO37" s="516"/>
      <c r="FRP37" s="516"/>
      <c r="FRQ37" s="516"/>
      <c r="FRR37" s="516"/>
      <c r="FRS37" s="516"/>
      <c r="FRT37" s="516"/>
      <c r="FRU37" s="516"/>
      <c r="FRV37" s="516"/>
      <c r="FRW37" s="516"/>
      <c r="FRX37" s="516"/>
      <c r="FRY37" s="516"/>
      <c r="FRZ37" s="516"/>
      <c r="FSA37" s="516"/>
      <c r="FSB37" s="516"/>
      <c r="FSC37" s="516"/>
      <c r="FSD37" s="516"/>
      <c r="FSE37" s="516"/>
      <c r="FSF37" s="516"/>
      <c r="FSG37" s="516"/>
      <c r="FSH37" s="516"/>
      <c r="FSI37" s="516"/>
      <c r="FSJ37" s="516"/>
      <c r="FSK37" s="516"/>
      <c r="FSL37" s="516"/>
      <c r="FSM37" s="516"/>
      <c r="FSN37" s="516"/>
      <c r="FSO37" s="516"/>
      <c r="FSP37" s="516"/>
      <c r="FSQ37" s="516"/>
      <c r="FSR37" s="516"/>
      <c r="FSS37" s="516"/>
      <c r="FST37" s="516"/>
      <c r="FSU37" s="516"/>
      <c r="FSV37" s="516"/>
      <c r="FSW37" s="516"/>
      <c r="FSX37" s="516"/>
      <c r="FSY37" s="516"/>
      <c r="FSZ37" s="516"/>
      <c r="FTA37" s="516"/>
      <c r="FTB37" s="516"/>
      <c r="FTC37" s="516"/>
      <c r="FTD37" s="516"/>
      <c r="FTE37" s="516"/>
      <c r="FTF37" s="516"/>
      <c r="FTG37" s="516"/>
      <c r="FTH37" s="516"/>
      <c r="FTI37" s="516"/>
      <c r="FTJ37" s="516"/>
      <c r="FTK37" s="516"/>
      <c r="FTL37" s="516"/>
      <c r="FTM37" s="516"/>
      <c r="FTN37" s="516"/>
      <c r="FTO37" s="516"/>
      <c r="FTP37" s="516"/>
      <c r="FTQ37" s="516"/>
      <c r="FTR37" s="516"/>
      <c r="FTS37" s="516"/>
      <c r="FTT37" s="516"/>
      <c r="FTU37" s="516"/>
      <c r="FTV37" s="516"/>
      <c r="FTW37" s="516"/>
      <c r="FTX37" s="516"/>
      <c r="FTY37" s="516"/>
      <c r="FTZ37" s="516"/>
      <c r="FUA37" s="516"/>
      <c r="FUB37" s="516"/>
      <c r="FUC37" s="516"/>
      <c r="FUD37" s="516"/>
      <c r="FUE37" s="516"/>
      <c r="FUF37" s="516"/>
      <c r="FUG37" s="516"/>
      <c r="FUH37" s="516"/>
      <c r="FUI37" s="516"/>
      <c r="FUJ37" s="516"/>
      <c r="FUK37" s="516"/>
      <c r="FUL37" s="516"/>
      <c r="FUM37" s="516"/>
      <c r="FUN37" s="516"/>
      <c r="FUO37" s="516"/>
      <c r="FUP37" s="516"/>
      <c r="FUQ37" s="516"/>
      <c r="FUR37" s="516"/>
      <c r="FUS37" s="516"/>
      <c r="FUT37" s="516"/>
      <c r="FUU37" s="516"/>
      <c r="FUV37" s="516"/>
      <c r="FUW37" s="516"/>
      <c r="FUX37" s="516"/>
      <c r="FUY37" s="516"/>
      <c r="FUZ37" s="516"/>
      <c r="FVA37" s="516"/>
      <c r="FVB37" s="516"/>
      <c r="FVC37" s="516"/>
      <c r="FVD37" s="516"/>
      <c r="FVE37" s="516"/>
      <c r="FVF37" s="516"/>
      <c r="FVG37" s="516"/>
      <c r="FVH37" s="516"/>
      <c r="FVI37" s="516"/>
      <c r="FVJ37" s="516"/>
      <c r="FVK37" s="516"/>
      <c r="FVL37" s="516"/>
      <c r="FVM37" s="516"/>
      <c r="FVN37" s="516"/>
      <c r="FVO37" s="516"/>
      <c r="FVP37" s="516"/>
      <c r="FVQ37" s="516"/>
      <c r="FVR37" s="516"/>
      <c r="FVS37" s="516"/>
      <c r="FVT37" s="516"/>
      <c r="FVU37" s="516"/>
      <c r="FVV37" s="516"/>
      <c r="FVW37" s="516"/>
      <c r="FVX37" s="516"/>
      <c r="FVY37" s="516"/>
      <c r="FVZ37" s="516"/>
      <c r="FWA37" s="516"/>
      <c r="FWB37" s="516"/>
      <c r="FWC37" s="516"/>
      <c r="FWD37" s="516"/>
      <c r="FWE37" s="516"/>
      <c r="FWF37" s="516"/>
      <c r="FWG37" s="516"/>
      <c r="FWH37" s="516"/>
      <c r="FWI37" s="516"/>
      <c r="FWJ37" s="516"/>
      <c r="FWK37" s="516"/>
      <c r="FWL37" s="516"/>
      <c r="FWM37" s="516"/>
      <c r="FWN37" s="516"/>
      <c r="FWO37" s="516"/>
      <c r="FWP37" s="516"/>
      <c r="FWQ37" s="516"/>
      <c r="FWR37" s="516"/>
      <c r="FWS37" s="516"/>
      <c r="FWT37" s="516"/>
      <c r="FWU37" s="516"/>
      <c r="FWV37" s="516"/>
      <c r="FWW37" s="516"/>
      <c r="FWX37" s="516"/>
      <c r="FWY37" s="516"/>
      <c r="FWZ37" s="516"/>
      <c r="FXA37" s="516"/>
      <c r="FXB37" s="516"/>
      <c r="FXC37" s="516"/>
      <c r="FXD37" s="516"/>
      <c r="FXE37" s="516"/>
      <c r="FXF37" s="516"/>
      <c r="FXG37" s="516"/>
      <c r="FXH37" s="516"/>
      <c r="FXI37" s="516"/>
      <c r="FXJ37" s="516"/>
      <c r="FXK37" s="516"/>
      <c r="FXL37" s="516"/>
      <c r="FXM37" s="516"/>
      <c r="FXN37" s="516"/>
      <c r="FXO37" s="516"/>
      <c r="FXP37" s="516"/>
      <c r="FXQ37" s="516"/>
      <c r="FXR37" s="516"/>
      <c r="FXS37" s="516"/>
      <c r="FXT37" s="516"/>
      <c r="FXU37" s="516"/>
      <c r="FXV37" s="516"/>
      <c r="FXW37" s="516"/>
      <c r="FXX37" s="516"/>
      <c r="FXY37" s="516"/>
      <c r="FXZ37" s="516"/>
      <c r="FYA37" s="516"/>
      <c r="FYB37" s="516"/>
      <c r="FYC37" s="516"/>
      <c r="FYD37" s="516"/>
      <c r="FYE37" s="516"/>
      <c r="FYF37" s="516"/>
      <c r="FYG37" s="516"/>
      <c r="FYH37" s="516"/>
      <c r="FYI37" s="516"/>
      <c r="FYJ37" s="516"/>
      <c r="FYK37" s="516"/>
      <c r="FYL37" s="516"/>
      <c r="FYM37" s="516"/>
      <c r="FYN37" s="516"/>
      <c r="FYO37" s="516"/>
      <c r="FYP37" s="516"/>
      <c r="FYQ37" s="516"/>
      <c r="FYR37" s="516"/>
      <c r="FYS37" s="516"/>
      <c r="FYT37" s="516"/>
      <c r="FYU37" s="516"/>
      <c r="FYV37" s="516"/>
      <c r="FYW37" s="516"/>
      <c r="FYX37" s="516"/>
      <c r="FYY37" s="516"/>
      <c r="FYZ37" s="516"/>
      <c r="FZA37" s="516"/>
      <c r="FZB37" s="516"/>
      <c r="FZC37" s="516"/>
      <c r="FZD37" s="516"/>
      <c r="FZE37" s="516"/>
      <c r="FZF37" s="516"/>
      <c r="FZG37" s="516"/>
      <c r="FZH37" s="516"/>
      <c r="FZI37" s="516"/>
      <c r="FZJ37" s="516"/>
      <c r="FZK37" s="516"/>
      <c r="FZL37" s="516"/>
      <c r="FZM37" s="516"/>
      <c r="FZN37" s="516"/>
      <c r="FZO37" s="516"/>
      <c r="FZP37" s="516"/>
      <c r="FZQ37" s="516"/>
      <c r="FZR37" s="516"/>
      <c r="FZS37" s="516"/>
      <c r="FZT37" s="516"/>
      <c r="FZU37" s="516"/>
      <c r="FZV37" s="516"/>
      <c r="FZW37" s="516"/>
      <c r="FZX37" s="516"/>
      <c r="FZY37" s="516"/>
      <c r="FZZ37" s="516"/>
      <c r="GAA37" s="516"/>
      <c r="GAB37" s="516"/>
      <c r="GAC37" s="516"/>
      <c r="GAD37" s="516"/>
      <c r="GAE37" s="516"/>
      <c r="GAF37" s="516"/>
      <c r="GAG37" s="516"/>
      <c r="GAH37" s="516"/>
      <c r="GAI37" s="516"/>
      <c r="GAJ37" s="516"/>
      <c r="GAK37" s="516"/>
      <c r="GAL37" s="516"/>
      <c r="GAM37" s="516"/>
      <c r="GAN37" s="516"/>
      <c r="GAO37" s="516"/>
      <c r="GAP37" s="516"/>
      <c r="GAQ37" s="516"/>
      <c r="GAR37" s="516"/>
      <c r="GAS37" s="516"/>
      <c r="GAT37" s="516"/>
      <c r="GAU37" s="516"/>
      <c r="GAV37" s="516"/>
      <c r="GAW37" s="516"/>
      <c r="GAX37" s="516"/>
      <c r="GAY37" s="516"/>
      <c r="GAZ37" s="516"/>
      <c r="GBA37" s="516"/>
      <c r="GBB37" s="516"/>
      <c r="GBC37" s="516"/>
      <c r="GBD37" s="516"/>
      <c r="GBE37" s="516"/>
      <c r="GBF37" s="516"/>
      <c r="GBG37" s="516"/>
      <c r="GBH37" s="516"/>
      <c r="GBI37" s="516"/>
      <c r="GBJ37" s="516"/>
      <c r="GBK37" s="516"/>
      <c r="GBL37" s="516"/>
      <c r="GBM37" s="516"/>
      <c r="GBN37" s="516"/>
      <c r="GBO37" s="516"/>
      <c r="GBP37" s="516"/>
      <c r="GBQ37" s="516"/>
      <c r="GBR37" s="516"/>
      <c r="GBS37" s="516"/>
      <c r="GBT37" s="516"/>
      <c r="GBU37" s="516"/>
      <c r="GBV37" s="516"/>
      <c r="GBW37" s="516"/>
      <c r="GBX37" s="516"/>
      <c r="GBY37" s="516"/>
      <c r="GBZ37" s="516"/>
      <c r="GCA37" s="516"/>
      <c r="GCB37" s="516"/>
      <c r="GCC37" s="516"/>
      <c r="GCD37" s="516"/>
      <c r="GCE37" s="516"/>
      <c r="GCF37" s="516"/>
      <c r="GCG37" s="516"/>
      <c r="GCH37" s="516"/>
      <c r="GCI37" s="516"/>
      <c r="GCJ37" s="516"/>
      <c r="GCK37" s="516"/>
      <c r="GCL37" s="516"/>
      <c r="GCM37" s="516"/>
      <c r="GCN37" s="516"/>
      <c r="GCO37" s="516"/>
      <c r="GCP37" s="516"/>
      <c r="GCQ37" s="516"/>
      <c r="GCR37" s="516"/>
      <c r="GCS37" s="516"/>
      <c r="GCT37" s="516"/>
      <c r="GCU37" s="516"/>
      <c r="GCV37" s="516"/>
      <c r="GCW37" s="516"/>
      <c r="GCX37" s="516"/>
      <c r="GCY37" s="516"/>
      <c r="GCZ37" s="516"/>
      <c r="GDA37" s="516"/>
      <c r="GDB37" s="516"/>
      <c r="GDC37" s="516"/>
      <c r="GDD37" s="516"/>
      <c r="GDE37" s="516"/>
      <c r="GDF37" s="516"/>
      <c r="GDG37" s="516"/>
      <c r="GDH37" s="516"/>
      <c r="GDI37" s="516"/>
      <c r="GDJ37" s="516"/>
      <c r="GDK37" s="516"/>
      <c r="GDL37" s="516"/>
      <c r="GDM37" s="516"/>
      <c r="GDN37" s="516"/>
      <c r="GDO37" s="516"/>
      <c r="GDP37" s="516"/>
      <c r="GDQ37" s="516"/>
      <c r="GDR37" s="516"/>
      <c r="GDS37" s="516"/>
      <c r="GDT37" s="516"/>
      <c r="GDU37" s="516"/>
      <c r="GDV37" s="516"/>
      <c r="GDW37" s="516"/>
      <c r="GDX37" s="516"/>
      <c r="GDY37" s="516"/>
      <c r="GDZ37" s="516"/>
      <c r="GEA37" s="516"/>
      <c r="GEB37" s="516"/>
      <c r="GEC37" s="516"/>
      <c r="GED37" s="516"/>
      <c r="GEE37" s="516"/>
      <c r="GEF37" s="516"/>
      <c r="GEG37" s="516"/>
      <c r="GEH37" s="516"/>
      <c r="GEI37" s="516"/>
      <c r="GEJ37" s="516"/>
      <c r="GEK37" s="516"/>
      <c r="GEL37" s="516"/>
      <c r="GEM37" s="516"/>
      <c r="GEN37" s="516"/>
      <c r="GEO37" s="516"/>
      <c r="GEP37" s="516"/>
      <c r="GEQ37" s="516"/>
      <c r="GER37" s="516"/>
      <c r="GES37" s="516"/>
      <c r="GET37" s="516"/>
      <c r="GEU37" s="516"/>
      <c r="GEV37" s="516"/>
      <c r="GEW37" s="516"/>
      <c r="GEX37" s="516"/>
      <c r="GEY37" s="516"/>
      <c r="GEZ37" s="516"/>
      <c r="GFA37" s="516"/>
      <c r="GFB37" s="516"/>
      <c r="GFC37" s="516"/>
      <c r="GFD37" s="516"/>
      <c r="GFE37" s="516"/>
      <c r="GFF37" s="516"/>
      <c r="GFG37" s="516"/>
      <c r="GFH37" s="516"/>
      <c r="GFI37" s="516"/>
      <c r="GFJ37" s="516"/>
      <c r="GFK37" s="516"/>
      <c r="GFL37" s="516"/>
      <c r="GFM37" s="516"/>
      <c r="GFN37" s="516"/>
      <c r="GFO37" s="516"/>
      <c r="GFP37" s="516"/>
      <c r="GFQ37" s="516"/>
      <c r="GFR37" s="516"/>
      <c r="GFS37" s="516"/>
      <c r="GFT37" s="516"/>
      <c r="GFU37" s="516"/>
      <c r="GFV37" s="516"/>
      <c r="GFW37" s="516"/>
      <c r="GFX37" s="516"/>
      <c r="GFY37" s="516"/>
      <c r="GFZ37" s="516"/>
      <c r="GGA37" s="516"/>
      <c r="GGB37" s="516"/>
      <c r="GGC37" s="516"/>
      <c r="GGD37" s="516"/>
      <c r="GGE37" s="516"/>
      <c r="GGF37" s="516"/>
      <c r="GGG37" s="516"/>
      <c r="GGH37" s="516"/>
      <c r="GGI37" s="516"/>
      <c r="GGJ37" s="516"/>
      <c r="GGK37" s="516"/>
      <c r="GGL37" s="516"/>
      <c r="GGM37" s="516"/>
      <c r="GGN37" s="516"/>
      <c r="GGO37" s="516"/>
      <c r="GGP37" s="516"/>
      <c r="GGQ37" s="516"/>
      <c r="GGR37" s="516"/>
      <c r="GGS37" s="516"/>
      <c r="GGT37" s="516"/>
      <c r="GGU37" s="516"/>
      <c r="GGV37" s="516"/>
      <c r="GGW37" s="516"/>
      <c r="GGX37" s="516"/>
      <c r="GGY37" s="516"/>
      <c r="GGZ37" s="516"/>
      <c r="GHA37" s="516"/>
      <c r="GHB37" s="516"/>
      <c r="GHC37" s="516"/>
      <c r="GHD37" s="516"/>
      <c r="GHE37" s="516"/>
      <c r="GHF37" s="516"/>
      <c r="GHG37" s="516"/>
      <c r="GHH37" s="516"/>
      <c r="GHI37" s="516"/>
      <c r="GHJ37" s="516"/>
      <c r="GHK37" s="516"/>
      <c r="GHL37" s="516"/>
      <c r="GHM37" s="516"/>
      <c r="GHN37" s="516"/>
      <c r="GHO37" s="516"/>
      <c r="GHP37" s="516"/>
      <c r="GHQ37" s="516"/>
      <c r="GHR37" s="516"/>
      <c r="GHS37" s="516"/>
      <c r="GHT37" s="516"/>
      <c r="GHU37" s="516"/>
      <c r="GHV37" s="516"/>
      <c r="GHW37" s="516"/>
      <c r="GHX37" s="516"/>
      <c r="GHY37" s="516"/>
      <c r="GHZ37" s="516"/>
      <c r="GIA37" s="516"/>
      <c r="GIB37" s="516"/>
      <c r="GIC37" s="516"/>
      <c r="GID37" s="516"/>
      <c r="GIE37" s="516"/>
      <c r="GIF37" s="516"/>
      <c r="GIG37" s="516"/>
      <c r="GIH37" s="516"/>
      <c r="GII37" s="516"/>
      <c r="GIJ37" s="516"/>
      <c r="GIK37" s="516"/>
      <c r="GIL37" s="516"/>
      <c r="GIM37" s="516"/>
      <c r="GIN37" s="516"/>
      <c r="GIO37" s="516"/>
      <c r="GIP37" s="516"/>
      <c r="GIQ37" s="516"/>
      <c r="GIR37" s="516"/>
      <c r="GIS37" s="516"/>
      <c r="GIT37" s="516"/>
      <c r="GIU37" s="516"/>
      <c r="GIV37" s="516"/>
      <c r="GIW37" s="516"/>
      <c r="GIX37" s="516"/>
      <c r="GIY37" s="516"/>
      <c r="GIZ37" s="516"/>
      <c r="GJA37" s="516"/>
      <c r="GJB37" s="516"/>
      <c r="GJC37" s="516"/>
      <c r="GJD37" s="516"/>
      <c r="GJE37" s="516"/>
      <c r="GJF37" s="516"/>
      <c r="GJG37" s="516"/>
      <c r="GJH37" s="516"/>
      <c r="GJI37" s="516"/>
      <c r="GJJ37" s="516"/>
      <c r="GJK37" s="516"/>
      <c r="GJL37" s="516"/>
      <c r="GJM37" s="516"/>
      <c r="GJN37" s="516"/>
      <c r="GJO37" s="516"/>
      <c r="GJP37" s="516"/>
      <c r="GJQ37" s="516"/>
      <c r="GJR37" s="516"/>
      <c r="GJS37" s="516"/>
      <c r="GJT37" s="516"/>
      <c r="GJU37" s="516"/>
      <c r="GJV37" s="516"/>
      <c r="GJW37" s="516"/>
      <c r="GJX37" s="516"/>
      <c r="GJY37" s="516"/>
      <c r="GJZ37" s="516"/>
      <c r="GKA37" s="516"/>
      <c r="GKB37" s="516"/>
      <c r="GKC37" s="516"/>
      <c r="GKD37" s="516"/>
      <c r="GKE37" s="516"/>
      <c r="GKF37" s="516"/>
      <c r="GKG37" s="516"/>
      <c r="GKH37" s="516"/>
      <c r="GKI37" s="516"/>
      <c r="GKJ37" s="516"/>
      <c r="GKK37" s="516"/>
      <c r="GKL37" s="516"/>
      <c r="GKM37" s="516"/>
      <c r="GKN37" s="516"/>
      <c r="GKO37" s="516"/>
      <c r="GKP37" s="516"/>
      <c r="GKQ37" s="516"/>
      <c r="GKR37" s="516"/>
      <c r="GKS37" s="516"/>
      <c r="GKT37" s="516"/>
      <c r="GKU37" s="516"/>
      <c r="GKV37" s="516"/>
      <c r="GKW37" s="516"/>
      <c r="GKX37" s="516"/>
      <c r="GKY37" s="516"/>
      <c r="GKZ37" s="516"/>
      <c r="GLA37" s="516"/>
      <c r="GLB37" s="516"/>
      <c r="GLC37" s="516"/>
      <c r="GLD37" s="516"/>
      <c r="GLE37" s="516"/>
      <c r="GLF37" s="516"/>
      <c r="GLG37" s="516"/>
      <c r="GLH37" s="516"/>
      <c r="GLI37" s="516"/>
      <c r="GLJ37" s="516"/>
      <c r="GLK37" s="516"/>
      <c r="GLL37" s="516"/>
      <c r="GLM37" s="516"/>
      <c r="GLN37" s="516"/>
      <c r="GLO37" s="516"/>
      <c r="GLP37" s="516"/>
      <c r="GLQ37" s="516"/>
      <c r="GLR37" s="516"/>
      <c r="GLS37" s="516"/>
      <c r="GLT37" s="516"/>
      <c r="GLU37" s="516"/>
      <c r="GLV37" s="516"/>
      <c r="GLW37" s="516"/>
      <c r="GLX37" s="516"/>
      <c r="GLY37" s="516"/>
      <c r="GLZ37" s="516"/>
      <c r="GMA37" s="516"/>
      <c r="GMB37" s="516"/>
      <c r="GMC37" s="516"/>
      <c r="GMD37" s="516"/>
      <c r="GME37" s="516"/>
      <c r="GMF37" s="516"/>
      <c r="GMG37" s="516"/>
      <c r="GMH37" s="516"/>
      <c r="GMI37" s="516"/>
      <c r="GMJ37" s="516"/>
      <c r="GMK37" s="516"/>
      <c r="GML37" s="516"/>
      <c r="GMM37" s="516"/>
      <c r="GMN37" s="516"/>
      <c r="GMO37" s="516"/>
      <c r="GMP37" s="516"/>
      <c r="GMQ37" s="516"/>
      <c r="GMR37" s="516"/>
      <c r="GMS37" s="516"/>
      <c r="GMT37" s="516"/>
      <c r="GMU37" s="516"/>
      <c r="GMV37" s="516"/>
      <c r="GMW37" s="516"/>
      <c r="GMX37" s="516"/>
      <c r="GMY37" s="516"/>
      <c r="GMZ37" s="516"/>
      <c r="GNA37" s="516"/>
      <c r="GNB37" s="516"/>
      <c r="GNC37" s="516"/>
      <c r="GND37" s="516"/>
      <c r="GNE37" s="516"/>
      <c r="GNF37" s="516"/>
      <c r="GNG37" s="516"/>
      <c r="GNH37" s="516"/>
      <c r="GNI37" s="516"/>
      <c r="GNJ37" s="516"/>
      <c r="GNK37" s="516"/>
      <c r="GNL37" s="516"/>
      <c r="GNM37" s="516"/>
      <c r="GNN37" s="516"/>
      <c r="GNO37" s="516"/>
      <c r="GNP37" s="516"/>
      <c r="GNQ37" s="516"/>
      <c r="GNR37" s="516"/>
      <c r="GNS37" s="516"/>
      <c r="GNT37" s="516"/>
      <c r="GNU37" s="516"/>
      <c r="GNV37" s="516"/>
      <c r="GNW37" s="516"/>
      <c r="GNX37" s="516"/>
      <c r="GNY37" s="516"/>
      <c r="GNZ37" s="516"/>
      <c r="GOA37" s="516"/>
      <c r="GOB37" s="516"/>
      <c r="GOC37" s="516"/>
      <c r="GOD37" s="516"/>
      <c r="GOE37" s="516"/>
      <c r="GOF37" s="516"/>
      <c r="GOG37" s="516"/>
      <c r="GOH37" s="516"/>
      <c r="GOI37" s="516"/>
      <c r="GOJ37" s="516"/>
      <c r="GOK37" s="516"/>
      <c r="GOL37" s="516"/>
      <c r="GOM37" s="516"/>
      <c r="GON37" s="516"/>
      <c r="GOO37" s="516"/>
      <c r="GOP37" s="516"/>
      <c r="GOQ37" s="516"/>
      <c r="GOR37" s="516"/>
      <c r="GOS37" s="516"/>
      <c r="GOT37" s="516"/>
      <c r="GOU37" s="516"/>
      <c r="GOV37" s="516"/>
      <c r="GOW37" s="516"/>
      <c r="GOX37" s="516"/>
      <c r="GOY37" s="516"/>
      <c r="GOZ37" s="516"/>
      <c r="GPA37" s="516"/>
      <c r="GPB37" s="516"/>
      <c r="GPC37" s="516"/>
      <c r="GPD37" s="516"/>
      <c r="GPE37" s="516"/>
      <c r="GPF37" s="516"/>
      <c r="GPG37" s="516"/>
      <c r="GPH37" s="516"/>
      <c r="GPI37" s="516"/>
      <c r="GPJ37" s="516"/>
      <c r="GPK37" s="516"/>
      <c r="GPL37" s="516"/>
      <c r="GPM37" s="516"/>
      <c r="GPN37" s="516"/>
      <c r="GPO37" s="516"/>
      <c r="GPP37" s="516"/>
      <c r="GPQ37" s="516"/>
      <c r="GPR37" s="516"/>
      <c r="GPS37" s="516"/>
      <c r="GPT37" s="516"/>
      <c r="GPU37" s="516"/>
      <c r="GPV37" s="516"/>
      <c r="GPW37" s="516"/>
      <c r="GPX37" s="516"/>
      <c r="GPY37" s="516"/>
      <c r="GPZ37" s="516"/>
      <c r="GQA37" s="516"/>
      <c r="GQB37" s="516"/>
      <c r="GQC37" s="516"/>
      <c r="GQD37" s="516"/>
      <c r="GQE37" s="516"/>
      <c r="GQF37" s="516"/>
      <c r="GQG37" s="516"/>
      <c r="GQH37" s="516"/>
      <c r="GQI37" s="516"/>
      <c r="GQJ37" s="516"/>
      <c r="GQK37" s="516"/>
      <c r="GQL37" s="516"/>
      <c r="GQM37" s="516"/>
      <c r="GQN37" s="516"/>
      <c r="GQO37" s="516"/>
      <c r="GQP37" s="516"/>
      <c r="GQQ37" s="516"/>
      <c r="GQR37" s="516"/>
      <c r="GQS37" s="516"/>
      <c r="GQT37" s="516"/>
      <c r="GQU37" s="516"/>
      <c r="GQV37" s="516"/>
      <c r="GQW37" s="516"/>
      <c r="GQX37" s="516"/>
      <c r="GQY37" s="516"/>
      <c r="GQZ37" s="516"/>
      <c r="GRA37" s="516"/>
      <c r="GRB37" s="516"/>
      <c r="GRC37" s="516"/>
      <c r="GRD37" s="516"/>
      <c r="GRE37" s="516"/>
      <c r="GRF37" s="516"/>
      <c r="GRG37" s="516"/>
      <c r="GRH37" s="516"/>
      <c r="GRI37" s="516"/>
      <c r="GRJ37" s="516"/>
      <c r="GRK37" s="516"/>
      <c r="GRL37" s="516"/>
      <c r="GRM37" s="516"/>
      <c r="GRN37" s="516"/>
      <c r="GRO37" s="516"/>
      <c r="GRP37" s="516"/>
      <c r="GRQ37" s="516"/>
      <c r="GRR37" s="516"/>
      <c r="GRS37" s="516"/>
      <c r="GRT37" s="516"/>
      <c r="GRU37" s="516"/>
      <c r="GRV37" s="516"/>
      <c r="GRW37" s="516"/>
      <c r="GRX37" s="516"/>
      <c r="GRY37" s="516"/>
      <c r="GRZ37" s="516"/>
      <c r="GSA37" s="516"/>
      <c r="GSB37" s="516"/>
      <c r="GSC37" s="516"/>
      <c r="GSD37" s="516"/>
      <c r="GSE37" s="516"/>
      <c r="GSF37" s="516"/>
      <c r="GSG37" s="516"/>
      <c r="GSH37" s="516"/>
      <c r="GSI37" s="516"/>
      <c r="GSJ37" s="516"/>
      <c r="GSK37" s="516"/>
      <c r="GSL37" s="516"/>
      <c r="GSM37" s="516"/>
      <c r="GSN37" s="516"/>
      <c r="GSO37" s="516"/>
      <c r="GSP37" s="516"/>
      <c r="GSQ37" s="516"/>
      <c r="GSR37" s="516"/>
      <c r="GSS37" s="516"/>
      <c r="GST37" s="516"/>
      <c r="GSU37" s="516"/>
      <c r="GSV37" s="516"/>
      <c r="GSW37" s="516"/>
      <c r="GSX37" s="516"/>
      <c r="GSY37" s="516"/>
      <c r="GSZ37" s="516"/>
      <c r="GTA37" s="516"/>
      <c r="GTB37" s="516"/>
      <c r="GTC37" s="516"/>
      <c r="GTD37" s="516"/>
      <c r="GTE37" s="516"/>
      <c r="GTF37" s="516"/>
      <c r="GTG37" s="516"/>
      <c r="GTH37" s="516"/>
      <c r="GTI37" s="516"/>
      <c r="GTJ37" s="516"/>
      <c r="GTK37" s="516"/>
      <c r="GTL37" s="516"/>
      <c r="GTM37" s="516"/>
      <c r="GTN37" s="516"/>
      <c r="GTO37" s="516"/>
      <c r="GTP37" s="516"/>
      <c r="GTQ37" s="516"/>
      <c r="GTR37" s="516"/>
      <c r="GTS37" s="516"/>
      <c r="GTT37" s="516"/>
      <c r="GTU37" s="516"/>
      <c r="GTV37" s="516"/>
      <c r="GTW37" s="516"/>
      <c r="GTX37" s="516"/>
      <c r="GTY37" s="516"/>
      <c r="GTZ37" s="516"/>
      <c r="GUA37" s="516"/>
      <c r="GUB37" s="516"/>
      <c r="GUC37" s="516"/>
      <c r="GUD37" s="516"/>
      <c r="GUE37" s="516"/>
      <c r="GUF37" s="516"/>
      <c r="GUG37" s="516"/>
      <c r="GUH37" s="516"/>
      <c r="GUI37" s="516"/>
      <c r="GUJ37" s="516"/>
      <c r="GUK37" s="516"/>
      <c r="GUL37" s="516"/>
      <c r="GUM37" s="516"/>
      <c r="GUN37" s="516"/>
      <c r="GUO37" s="516"/>
      <c r="GUP37" s="516"/>
      <c r="GUQ37" s="516"/>
      <c r="GUR37" s="516"/>
      <c r="GUS37" s="516"/>
      <c r="GUT37" s="516"/>
      <c r="GUU37" s="516"/>
      <c r="GUV37" s="516"/>
      <c r="GUW37" s="516"/>
      <c r="GUX37" s="516"/>
      <c r="GUY37" s="516"/>
      <c r="GUZ37" s="516"/>
      <c r="GVA37" s="516"/>
      <c r="GVB37" s="516"/>
      <c r="GVC37" s="516"/>
      <c r="GVD37" s="516"/>
      <c r="GVE37" s="516"/>
      <c r="GVF37" s="516"/>
      <c r="GVG37" s="516"/>
      <c r="GVH37" s="516"/>
      <c r="GVI37" s="516"/>
      <c r="GVJ37" s="516"/>
      <c r="GVK37" s="516"/>
      <c r="GVL37" s="516"/>
      <c r="GVM37" s="516"/>
      <c r="GVN37" s="516"/>
      <c r="GVO37" s="516"/>
      <c r="GVP37" s="516"/>
      <c r="GVQ37" s="516"/>
      <c r="GVR37" s="516"/>
      <c r="GVS37" s="516"/>
      <c r="GVT37" s="516"/>
      <c r="GVU37" s="516"/>
      <c r="GVV37" s="516"/>
      <c r="GVW37" s="516"/>
      <c r="GVX37" s="516"/>
      <c r="GVY37" s="516"/>
      <c r="GVZ37" s="516"/>
      <c r="GWA37" s="516"/>
      <c r="GWB37" s="516"/>
      <c r="GWC37" s="516"/>
      <c r="GWD37" s="516"/>
      <c r="GWE37" s="516"/>
      <c r="GWF37" s="516"/>
      <c r="GWG37" s="516"/>
      <c r="GWH37" s="516"/>
      <c r="GWI37" s="516"/>
      <c r="GWJ37" s="516"/>
      <c r="GWK37" s="516"/>
      <c r="GWL37" s="516"/>
      <c r="GWM37" s="516"/>
      <c r="GWN37" s="516"/>
      <c r="GWO37" s="516"/>
      <c r="GWP37" s="516"/>
      <c r="GWQ37" s="516"/>
      <c r="GWR37" s="516"/>
      <c r="GWS37" s="516"/>
      <c r="GWT37" s="516"/>
      <c r="GWU37" s="516"/>
      <c r="GWV37" s="516"/>
      <c r="GWW37" s="516"/>
      <c r="GWX37" s="516"/>
      <c r="GWY37" s="516"/>
      <c r="GWZ37" s="516"/>
      <c r="GXA37" s="516"/>
      <c r="GXB37" s="516"/>
      <c r="GXC37" s="516"/>
      <c r="GXD37" s="516"/>
      <c r="GXE37" s="516"/>
      <c r="GXF37" s="516"/>
      <c r="GXG37" s="516"/>
      <c r="GXH37" s="516"/>
      <c r="GXI37" s="516"/>
      <c r="GXJ37" s="516"/>
      <c r="GXK37" s="516"/>
      <c r="GXL37" s="516"/>
      <c r="GXM37" s="516"/>
      <c r="GXN37" s="516"/>
      <c r="GXO37" s="516"/>
      <c r="GXP37" s="516"/>
      <c r="GXQ37" s="516"/>
      <c r="GXR37" s="516"/>
      <c r="GXS37" s="516"/>
      <c r="GXT37" s="516"/>
      <c r="GXU37" s="516"/>
      <c r="GXV37" s="516"/>
      <c r="GXW37" s="516"/>
      <c r="GXX37" s="516"/>
      <c r="GXY37" s="516"/>
      <c r="GXZ37" s="516"/>
      <c r="GYA37" s="516"/>
      <c r="GYB37" s="516"/>
      <c r="GYC37" s="516"/>
      <c r="GYD37" s="516"/>
      <c r="GYE37" s="516"/>
      <c r="GYF37" s="516"/>
      <c r="GYG37" s="516"/>
      <c r="GYH37" s="516"/>
      <c r="GYI37" s="516"/>
      <c r="GYJ37" s="516"/>
      <c r="GYK37" s="516"/>
      <c r="GYL37" s="516"/>
      <c r="GYM37" s="516"/>
      <c r="GYN37" s="516"/>
      <c r="GYO37" s="516"/>
      <c r="GYP37" s="516"/>
      <c r="GYQ37" s="516"/>
      <c r="GYR37" s="516"/>
      <c r="GYS37" s="516"/>
      <c r="GYT37" s="516"/>
      <c r="GYU37" s="516"/>
      <c r="GYV37" s="516"/>
      <c r="GYW37" s="516"/>
      <c r="GYX37" s="516"/>
      <c r="GYY37" s="516"/>
      <c r="GYZ37" s="516"/>
      <c r="GZA37" s="516"/>
      <c r="GZB37" s="516"/>
      <c r="GZC37" s="516"/>
      <c r="GZD37" s="516"/>
      <c r="GZE37" s="516"/>
      <c r="GZF37" s="516"/>
      <c r="GZG37" s="516"/>
      <c r="GZH37" s="516"/>
      <c r="GZI37" s="516"/>
      <c r="GZJ37" s="516"/>
      <c r="GZK37" s="516"/>
      <c r="GZL37" s="516"/>
      <c r="GZM37" s="516"/>
      <c r="GZN37" s="516"/>
      <c r="GZO37" s="516"/>
      <c r="GZP37" s="516"/>
      <c r="GZQ37" s="516"/>
      <c r="GZR37" s="516"/>
      <c r="GZS37" s="516"/>
      <c r="GZT37" s="516"/>
      <c r="GZU37" s="516"/>
      <c r="GZV37" s="516"/>
      <c r="GZW37" s="516"/>
      <c r="GZX37" s="516"/>
      <c r="GZY37" s="516"/>
      <c r="GZZ37" s="516"/>
      <c r="HAA37" s="516"/>
      <c r="HAB37" s="516"/>
      <c r="HAC37" s="516"/>
      <c r="HAD37" s="516"/>
      <c r="HAE37" s="516"/>
      <c r="HAF37" s="516"/>
      <c r="HAG37" s="516"/>
      <c r="HAH37" s="516"/>
      <c r="HAI37" s="516"/>
      <c r="HAJ37" s="516"/>
      <c r="HAK37" s="516"/>
      <c r="HAL37" s="516"/>
      <c r="HAM37" s="516"/>
      <c r="HAN37" s="516"/>
      <c r="HAO37" s="516"/>
      <c r="HAP37" s="516"/>
      <c r="HAQ37" s="516"/>
      <c r="HAR37" s="516"/>
      <c r="HAS37" s="516"/>
      <c r="HAT37" s="516"/>
      <c r="HAU37" s="516"/>
      <c r="HAV37" s="516"/>
      <c r="HAW37" s="516"/>
      <c r="HAX37" s="516"/>
      <c r="HAY37" s="516"/>
      <c r="HAZ37" s="516"/>
      <c r="HBA37" s="516"/>
      <c r="HBB37" s="516"/>
      <c r="HBC37" s="516"/>
      <c r="HBD37" s="516"/>
      <c r="HBE37" s="516"/>
      <c r="HBF37" s="516"/>
      <c r="HBG37" s="516"/>
      <c r="HBH37" s="516"/>
      <c r="HBI37" s="516"/>
      <c r="HBJ37" s="516"/>
      <c r="HBK37" s="516"/>
      <c r="HBL37" s="516"/>
      <c r="HBM37" s="516"/>
      <c r="HBN37" s="516"/>
      <c r="HBO37" s="516"/>
      <c r="HBP37" s="516"/>
      <c r="HBQ37" s="516"/>
      <c r="HBR37" s="516"/>
      <c r="HBS37" s="516"/>
      <c r="HBT37" s="516"/>
      <c r="HBU37" s="516"/>
      <c r="HBV37" s="516"/>
      <c r="HBW37" s="516"/>
      <c r="HBX37" s="516"/>
      <c r="HBY37" s="516"/>
      <c r="HBZ37" s="516"/>
      <c r="HCA37" s="516"/>
      <c r="HCB37" s="516"/>
      <c r="HCC37" s="516"/>
      <c r="HCD37" s="516"/>
      <c r="HCE37" s="516"/>
      <c r="HCF37" s="516"/>
      <c r="HCG37" s="516"/>
      <c r="HCH37" s="516"/>
      <c r="HCI37" s="516"/>
      <c r="HCJ37" s="516"/>
      <c r="HCK37" s="516"/>
      <c r="HCL37" s="516"/>
      <c r="HCM37" s="516"/>
      <c r="HCN37" s="516"/>
      <c r="HCO37" s="516"/>
      <c r="HCP37" s="516"/>
      <c r="HCQ37" s="516"/>
      <c r="HCR37" s="516"/>
      <c r="HCS37" s="516"/>
      <c r="HCT37" s="516"/>
      <c r="HCU37" s="516"/>
      <c r="HCV37" s="516"/>
      <c r="HCW37" s="516"/>
      <c r="HCX37" s="516"/>
      <c r="HCY37" s="516"/>
      <c r="HCZ37" s="516"/>
      <c r="HDA37" s="516"/>
      <c r="HDB37" s="516"/>
      <c r="HDC37" s="516"/>
      <c r="HDD37" s="516"/>
      <c r="HDE37" s="516"/>
      <c r="HDF37" s="516"/>
      <c r="HDG37" s="516"/>
      <c r="HDH37" s="516"/>
      <c r="HDI37" s="516"/>
      <c r="HDJ37" s="516"/>
      <c r="HDK37" s="516"/>
      <c r="HDL37" s="516"/>
      <c r="HDM37" s="516"/>
      <c r="HDN37" s="516"/>
      <c r="HDO37" s="516"/>
      <c r="HDP37" s="516"/>
      <c r="HDQ37" s="516"/>
      <c r="HDR37" s="516"/>
      <c r="HDS37" s="516"/>
      <c r="HDT37" s="516"/>
      <c r="HDU37" s="516"/>
      <c r="HDV37" s="516"/>
      <c r="HDW37" s="516"/>
      <c r="HDX37" s="516"/>
      <c r="HDY37" s="516"/>
      <c r="HDZ37" s="516"/>
      <c r="HEA37" s="516"/>
      <c r="HEB37" s="516"/>
      <c r="HEC37" s="516"/>
      <c r="HED37" s="516"/>
      <c r="HEE37" s="516"/>
      <c r="HEF37" s="516"/>
      <c r="HEG37" s="516"/>
      <c r="HEH37" s="516"/>
      <c r="HEI37" s="516"/>
      <c r="HEJ37" s="516"/>
      <c r="HEK37" s="516"/>
      <c r="HEL37" s="516"/>
      <c r="HEM37" s="516"/>
      <c r="HEN37" s="516"/>
      <c r="HEO37" s="516"/>
      <c r="HEP37" s="516"/>
      <c r="HEQ37" s="516"/>
      <c r="HER37" s="516"/>
      <c r="HES37" s="516"/>
      <c r="HET37" s="516"/>
      <c r="HEU37" s="516"/>
      <c r="HEV37" s="516"/>
      <c r="HEW37" s="516"/>
      <c r="HEX37" s="516"/>
      <c r="HEY37" s="516"/>
      <c r="HEZ37" s="516"/>
      <c r="HFA37" s="516"/>
      <c r="HFB37" s="516"/>
      <c r="HFC37" s="516"/>
      <c r="HFD37" s="516"/>
      <c r="HFE37" s="516"/>
      <c r="HFF37" s="516"/>
      <c r="HFG37" s="516"/>
      <c r="HFH37" s="516"/>
      <c r="HFI37" s="516"/>
      <c r="HFJ37" s="516"/>
      <c r="HFK37" s="516"/>
      <c r="HFL37" s="516"/>
      <c r="HFM37" s="516"/>
      <c r="HFN37" s="516"/>
      <c r="HFO37" s="516"/>
      <c r="HFP37" s="516"/>
      <c r="HFQ37" s="516"/>
      <c r="HFR37" s="516"/>
      <c r="HFS37" s="516"/>
      <c r="HFT37" s="516"/>
      <c r="HFU37" s="516"/>
      <c r="HFV37" s="516"/>
      <c r="HFW37" s="516"/>
      <c r="HFX37" s="516"/>
      <c r="HFY37" s="516"/>
      <c r="HFZ37" s="516"/>
      <c r="HGA37" s="516"/>
      <c r="HGB37" s="516"/>
      <c r="HGC37" s="516"/>
      <c r="HGD37" s="516"/>
      <c r="HGE37" s="516"/>
      <c r="HGF37" s="516"/>
      <c r="HGG37" s="516"/>
      <c r="HGH37" s="516"/>
      <c r="HGI37" s="516"/>
      <c r="HGJ37" s="516"/>
      <c r="HGK37" s="516"/>
      <c r="HGL37" s="516"/>
      <c r="HGM37" s="516"/>
      <c r="HGN37" s="516"/>
      <c r="HGO37" s="516"/>
      <c r="HGP37" s="516"/>
      <c r="HGQ37" s="516"/>
      <c r="HGR37" s="516"/>
      <c r="HGS37" s="516"/>
      <c r="HGT37" s="516"/>
      <c r="HGU37" s="516"/>
      <c r="HGV37" s="516"/>
      <c r="HGW37" s="516"/>
      <c r="HGX37" s="516"/>
      <c r="HGY37" s="516"/>
      <c r="HGZ37" s="516"/>
      <c r="HHA37" s="516"/>
      <c r="HHB37" s="516"/>
      <c r="HHC37" s="516"/>
      <c r="HHD37" s="516"/>
      <c r="HHE37" s="516"/>
      <c r="HHF37" s="516"/>
      <c r="HHG37" s="516"/>
      <c r="HHH37" s="516"/>
      <c r="HHI37" s="516"/>
      <c r="HHJ37" s="516"/>
      <c r="HHK37" s="516"/>
      <c r="HHL37" s="516"/>
      <c r="HHM37" s="516"/>
      <c r="HHN37" s="516"/>
      <c r="HHO37" s="516"/>
      <c r="HHP37" s="516"/>
      <c r="HHQ37" s="516"/>
      <c r="HHR37" s="516"/>
      <c r="HHS37" s="516"/>
      <c r="HHT37" s="516"/>
      <c r="HHU37" s="516"/>
      <c r="HHV37" s="516"/>
      <c r="HHW37" s="516"/>
      <c r="HHX37" s="516"/>
      <c r="HHY37" s="516"/>
      <c r="HHZ37" s="516"/>
      <c r="HIA37" s="516"/>
      <c r="HIB37" s="516"/>
      <c r="HIC37" s="516"/>
      <c r="HID37" s="516"/>
      <c r="HIE37" s="516"/>
      <c r="HIF37" s="516"/>
      <c r="HIG37" s="516"/>
      <c r="HIH37" s="516"/>
      <c r="HII37" s="516"/>
      <c r="HIJ37" s="516"/>
      <c r="HIK37" s="516"/>
      <c r="HIL37" s="516"/>
      <c r="HIM37" s="516"/>
      <c r="HIN37" s="516"/>
      <c r="HIO37" s="516"/>
      <c r="HIP37" s="516"/>
      <c r="HIQ37" s="516"/>
      <c r="HIR37" s="516"/>
      <c r="HIS37" s="516"/>
      <c r="HIT37" s="516"/>
      <c r="HIU37" s="516"/>
      <c r="HIV37" s="516"/>
      <c r="HIW37" s="516"/>
      <c r="HIX37" s="516"/>
      <c r="HIY37" s="516"/>
      <c r="HIZ37" s="516"/>
      <c r="HJA37" s="516"/>
      <c r="HJB37" s="516"/>
      <c r="HJC37" s="516"/>
      <c r="HJD37" s="516"/>
      <c r="HJE37" s="516"/>
      <c r="HJF37" s="516"/>
      <c r="HJG37" s="516"/>
      <c r="HJH37" s="516"/>
      <c r="HJI37" s="516"/>
      <c r="HJJ37" s="516"/>
      <c r="HJK37" s="516"/>
      <c r="HJL37" s="516"/>
      <c r="HJM37" s="516"/>
      <c r="HJN37" s="516"/>
      <c r="HJO37" s="516"/>
      <c r="HJP37" s="516"/>
      <c r="HJQ37" s="516"/>
      <c r="HJR37" s="516"/>
      <c r="HJS37" s="516"/>
      <c r="HJT37" s="516"/>
      <c r="HJU37" s="516"/>
      <c r="HJV37" s="516"/>
      <c r="HJW37" s="516"/>
      <c r="HJX37" s="516"/>
      <c r="HJY37" s="516"/>
      <c r="HJZ37" s="516"/>
      <c r="HKA37" s="516"/>
      <c r="HKB37" s="516"/>
      <c r="HKC37" s="516"/>
      <c r="HKD37" s="516"/>
      <c r="HKE37" s="516"/>
      <c r="HKF37" s="516"/>
      <c r="HKG37" s="516"/>
      <c r="HKH37" s="516"/>
      <c r="HKI37" s="516"/>
      <c r="HKJ37" s="516"/>
      <c r="HKK37" s="516"/>
      <c r="HKL37" s="516"/>
      <c r="HKM37" s="516"/>
      <c r="HKN37" s="516"/>
      <c r="HKO37" s="516"/>
      <c r="HKP37" s="516"/>
      <c r="HKQ37" s="516"/>
      <c r="HKR37" s="516"/>
      <c r="HKS37" s="516"/>
      <c r="HKT37" s="516"/>
      <c r="HKU37" s="516"/>
      <c r="HKV37" s="516"/>
      <c r="HKW37" s="516"/>
      <c r="HKX37" s="516"/>
      <c r="HKY37" s="516"/>
      <c r="HKZ37" s="516"/>
      <c r="HLA37" s="516"/>
      <c r="HLB37" s="516"/>
      <c r="HLC37" s="516"/>
      <c r="HLD37" s="516"/>
      <c r="HLE37" s="516"/>
      <c r="HLF37" s="516"/>
      <c r="HLG37" s="516"/>
      <c r="HLH37" s="516"/>
      <c r="HLI37" s="516"/>
      <c r="HLJ37" s="516"/>
      <c r="HLK37" s="516"/>
      <c r="HLL37" s="516"/>
      <c r="HLM37" s="516"/>
      <c r="HLN37" s="516"/>
      <c r="HLO37" s="516"/>
      <c r="HLP37" s="516"/>
      <c r="HLQ37" s="516"/>
      <c r="HLR37" s="516"/>
      <c r="HLS37" s="516"/>
      <c r="HLT37" s="516"/>
      <c r="HLU37" s="516"/>
      <c r="HLV37" s="516"/>
      <c r="HLW37" s="516"/>
      <c r="HLX37" s="516"/>
      <c r="HLY37" s="516"/>
      <c r="HLZ37" s="516"/>
      <c r="HMA37" s="516"/>
      <c r="HMB37" s="516"/>
      <c r="HMC37" s="516"/>
      <c r="HMD37" s="516"/>
      <c r="HME37" s="516"/>
      <c r="HMF37" s="516"/>
      <c r="HMG37" s="516"/>
      <c r="HMH37" s="516"/>
      <c r="HMI37" s="516"/>
      <c r="HMJ37" s="516"/>
      <c r="HMK37" s="516"/>
      <c r="HML37" s="516"/>
      <c r="HMM37" s="516"/>
      <c r="HMN37" s="516"/>
      <c r="HMO37" s="516"/>
      <c r="HMP37" s="516"/>
      <c r="HMQ37" s="516"/>
      <c r="HMR37" s="516"/>
      <c r="HMS37" s="516"/>
      <c r="HMT37" s="516"/>
      <c r="HMU37" s="516"/>
      <c r="HMV37" s="516"/>
      <c r="HMW37" s="516"/>
      <c r="HMX37" s="516"/>
      <c r="HMY37" s="516"/>
      <c r="HMZ37" s="516"/>
      <c r="HNA37" s="516"/>
      <c r="HNB37" s="516"/>
      <c r="HNC37" s="516"/>
      <c r="HND37" s="516"/>
      <c r="HNE37" s="516"/>
      <c r="HNF37" s="516"/>
      <c r="HNG37" s="516"/>
      <c r="HNH37" s="516"/>
      <c r="HNI37" s="516"/>
      <c r="HNJ37" s="516"/>
      <c r="HNK37" s="516"/>
      <c r="HNL37" s="516"/>
      <c r="HNM37" s="516"/>
      <c r="HNN37" s="516"/>
      <c r="HNO37" s="516"/>
      <c r="HNP37" s="516"/>
      <c r="HNQ37" s="516"/>
      <c r="HNR37" s="516"/>
      <c r="HNS37" s="516"/>
      <c r="HNT37" s="516"/>
      <c r="HNU37" s="516"/>
      <c r="HNV37" s="516"/>
      <c r="HNW37" s="516"/>
      <c r="HNX37" s="516"/>
      <c r="HNY37" s="516"/>
      <c r="HNZ37" s="516"/>
      <c r="HOA37" s="516"/>
      <c r="HOB37" s="516"/>
      <c r="HOC37" s="516"/>
      <c r="HOD37" s="516"/>
      <c r="HOE37" s="516"/>
      <c r="HOF37" s="516"/>
      <c r="HOG37" s="516"/>
      <c r="HOH37" s="516"/>
      <c r="HOI37" s="516"/>
      <c r="HOJ37" s="516"/>
      <c r="HOK37" s="516"/>
      <c r="HOL37" s="516"/>
      <c r="HOM37" s="516"/>
      <c r="HON37" s="516"/>
      <c r="HOO37" s="516"/>
      <c r="HOP37" s="516"/>
      <c r="HOQ37" s="516"/>
      <c r="HOR37" s="516"/>
      <c r="HOS37" s="516"/>
      <c r="HOT37" s="516"/>
      <c r="HOU37" s="516"/>
      <c r="HOV37" s="516"/>
      <c r="HOW37" s="516"/>
      <c r="HOX37" s="516"/>
      <c r="HOY37" s="516"/>
      <c r="HOZ37" s="516"/>
      <c r="HPA37" s="516"/>
      <c r="HPB37" s="516"/>
      <c r="HPC37" s="516"/>
      <c r="HPD37" s="516"/>
      <c r="HPE37" s="516"/>
      <c r="HPF37" s="516"/>
      <c r="HPG37" s="516"/>
      <c r="HPH37" s="516"/>
      <c r="HPI37" s="516"/>
      <c r="HPJ37" s="516"/>
      <c r="HPK37" s="516"/>
      <c r="HPL37" s="516"/>
      <c r="HPM37" s="516"/>
      <c r="HPN37" s="516"/>
      <c r="HPO37" s="516"/>
      <c r="HPP37" s="516"/>
      <c r="HPQ37" s="516"/>
      <c r="HPR37" s="516"/>
      <c r="HPS37" s="516"/>
      <c r="HPT37" s="516"/>
      <c r="HPU37" s="516"/>
      <c r="HPV37" s="516"/>
      <c r="HPW37" s="516"/>
      <c r="HPX37" s="516"/>
      <c r="HPY37" s="516"/>
      <c r="HPZ37" s="516"/>
      <c r="HQA37" s="516"/>
      <c r="HQB37" s="516"/>
      <c r="HQC37" s="516"/>
      <c r="HQD37" s="516"/>
      <c r="HQE37" s="516"/>
      <c r="HQF37" s="516"/>
      <c r="HQG37" s="516"/>
      <c r="HQH37" s="516"/>
      <c r="HQI37" s="516"/>
      <c r="HQJ37" s="516"/>
      <c r="HQK37" s="516"/>
      <c r="HQL37" s="516"/>
      <c r="HQM37" s="516"/>
      <c r="HQN37" s="516"/>
      <c r="HQO37" s="516"/>
      <c r="HQP37" s="516"/>
      <c r="HQQ37" s="516"/>
      <c r="HQR37" s="516"/>
      <c r="HQS37" s="516"/>
      <c r="HQT37" s="516"/>
      <c r="HQU37" s="516"/>
      <c r="HQV37" s="516"/>
      <c r="HQW37" s="516"/>
      <c r="HQX37" s="516"/>
      <c r="HQY37" s="516"/>
      <c r="HQZ37" s="516"/>
      <c r="HRA37" s="516"/>
      <c r="HRB37" s="516"/>
      <c r="HRC37" s="516"/>
      <c r="HRD37" s="516"/>
      <c r="HRE37" s="516"/>
      <c r="HRF37" s="516"/>
      <c r="HRG37" s="516"/>
      <c r="HRH37" s="516"/>
      <c r="HRI37" s="516"/>
      <c r="HRJ37" s="516"/>
      <c r="HRK37" s="516"/>
      <c r="HRL37" s="516"/>
      <c r="HRM37" s="516"/>
      <c r="HRN37" s="516"/>
      <c r="HRO37" s="516"/>
      <c r="HRP37" s="516"/>
      <c r="HRQ37" s="516"/>
      <c r="HRR37" s="516"/>
      <c r="HRS37" s="516"/>
      <c r="HRT37" s="516"/>
      <c r="HRU37" s="516"/>
      <c r="HRV37" s="516"/>
      <c r="HRW37" s="516"/>
      <c r="HRX37" s="516"/>
      <c r="HRY37" s="516"/>
      <c r="HRZ37" s="516"/>
      <c r="HSA37" s="516"/>
      <c r="HSB37" s="516"/>
      <c r="HSC37" s="516"/>
      <c r="HSD37" s="516"/>
      <c r="HSE37" s="516"/>
      <c r="HSF37" s="516"/>
      <c r="HSG37" s="516"/>
      <c r="HSH37" s="516"/>
      <c r="HSI37" s="516"/>
      <c r="HSJ37" s="516"/>
      <c r="HSK37" s="516"/>
      <c r="HSL37" s="516"/>
      <c r="HSM37" s="516"/>
      <c r="HSN37" s="516"/>
      <c r="HSO37" s="516"/>
      <c r="HSP37" s="516"/>
      <c r="HSQ37" s="516"/>
      <c r="HSR37" s="516"/>
      <c r="HSS37" s="516"/>
      <c r="HST37" s="516"/>
      <c r="HSU37" s="516"/>
      <c r="HSV37" s="516"/>
      <c r="HSW37" s="516"/>
      <c r="HSX37" s="516"/>
      <c r="HSY37" s="516"/>
      <c r="HSZ37" s="516"/>
      <c r="HTA37" s="516"/>
      <c r="HTB37" s="516"/>
      <c r="HTC37" s="516"/>
      <c r="HTD37" s="516"/>
      <c r="HTE37" s="516"/>
      <c r="HTF37" s="516"/>
      <c r="HTG37" s="516"/>
      <c r="HTH37" s="516"/>
      <c r="HTI37" s="516"/>
      <c r="HTJ37" s="516"/>
      <c r="HTK37" s="516"/>
      <c r="HTL37" s="516"/>
      <c r="HTM37" s="516"/>
      <c r="HTN37" s="516"/>
      <c r="HTO37" s="516"/>
      <c r="HTP37" s="516"/>
      <c r="HTQ37" s="516"/>
      <c r="HTR37" s="516"/>
      <c r="HTS37" s="516"/>
      <c r="HTT37" s="516"/>
      <c r="HTU37" s="516"/>
      <c r="HTV37" s="516"/>
      <c r="HTW37" s="516"/>
      <c r="HTX37" s="516"/>
      <c r="HTY37" s="516"/>
      <c r="HTZ37" s="516"/>
      <c r="HUA37" s="516"/>
      <c r="HUB37" s="516"/>
      <c r="HUC37" s="516"/>
      <c r="HUD37" s="516"/>
      <c r="HUE37" s="516"/>
      <c r="HUF37" s="516"/>
      <c r="HUG37" s="516"/>
      <c r="HUH37" s="516"/>
      <c r="HUI37" s="516"/>
      <c r="HUJ37" s="516"/>
      <c r="HUK37" s="516"/>
      <c r="HUL37" s="516"/>
      <c r="HUM37" s="516"/>
      <c r="HUN37" s="516"/>
      <c r="HUO37" s="516"/>
      <c r="HUP37" s="516"/>
      <c r="HUQ37" s="516"/>
      <c r="HUR37" s="516"/>
      <c r="HUS37" s="516"/>
      <c r="HUT37" s="516"/>
      <c r="HUU37" s="516"/>
      <c r="HUV37" s="516"/>
      <c r="HUW37" s="516"/>
      <c r="HUX37" s="516"/>
      <c r="HUY37" s="516"/>
      <c r="HUZ37" s="516"/>
      <c r="HVA37" s="516"/>
      <c r="HVB37" s="516"/>
      <c r="HVC37" s="516"/>
      <c r="HVD37" s="516"/>
      <c r="HVE37" s="516"/>
      <c r="HVF37" s="516"/>
      <c r="HVG37" s="516"/>
      <c r="HVH37" s="516"/>
      <c r="HVI37" s="516"/>
      <c r="HVJ37" s="516"/>
      <c r="HVK37" s="516"/>
      <c r="HVL37" s="516"/>
      <c r="HVM37" s="516"/>
      <c r="HVN37" s="516"/>
      <c r="HVO37" s="516"/>
      <c r="HVP37" s="516"/>
      <c r="HVQ37" s="516"/>
      <c r="HVR37" s="516"/>
      <c r="HVS37" s="516"/>
      <c r="HVT37" s="516"/>
      <c r="HVU37" s="516"/>
      <c r="HVV37" s="516"/>
      <c r="HVW37" s="516"/>
      <c r="HVX37" s="516"/>
      <c r="HVY37" s="516"/>
      <c r="HVZ37" s="516"/>
      <c r="HWA37" s="516"/>
      <c r="HWB37" s="516"/>
      <c r="HWC37" s="516"/>
      <c r="HWD37" s="516"/>
      <c r="HWE37" s="516"/>
      <c r="HWF37" s="516"/>
      <c r="HWG37" s="516"/>
      <c r="HWH37" s="516"/>
      <c r="HWI37" s="516"/>
      <c r="HWJ37" s="516"/>
      <c r="HWK37" s="516"/>
      <c r="HWL37" s="516"/>
      <c r="HWM37" s="516"/>
      <c r="HWN37" s="516"/>
      <c r="HWO37" s="516"/>
      <c r="HWP37" s="516"/>
      <c r="HWQ37" s="516"/>
      <c r="HWR37" s="516"/>
      <c r="HWS37" s="516"/>
      <c r="HWT37" s="516"/>
      <c r="HWU37" s="516"/>
      <c r="HWV37" s="516"/>
      <c r="HWW37" s="516"/>
      <c r="HWX37" s="516"/>
      <c r="HWY37" s="516"/>
      <c r="HWZ37" s="516"/>
      <c r="HXA37" s="516"/>
      <c r="HXB37" s="516"/>
      <c r="HXC37" s="516"/>
      <c r="HXD37" s="516"/>
      <c r="HXE37" s="516"/>
      <c r="HXF37" s="516"/>
      <c r="HXG37" s="516"/>
      <c r="HXH37" s="516"/>
      <c r="HXI37" s="516"/>
      <c r="HXJ37" s="516"/>
      <c r="HXK37" s="516"/>
      <c r="HXL37" s="516"/>
      <c r="HXM37" s="516"/>
      <c r="HXN37" s="516"/>
      <c r="HXO37" s="516"/>
      <c r="HXP37" s="516"/>
      <c r="HXQ37" s="516"/>
      <c r="HXR37" s="516"/>
      <c r="HXS37" s="516"/>
      <c r="HXT37" s="516"/>
      <c r="HXU37" s="516"/>
      <c r="HXV37" s="516"/>
      <c r="HXW37" s="516"/>
      <c r="HXX37" s="516"/>
      <c r="HXY37" s="516"/>
      <c r="HXZ37" s="516"/>
      <c r="HYA37" s="516"/>
      <c r="HYB37" s="516"/>
      <c r="HYC37" s="516"/>
      <c r="HYD37" s="516"/>
      <c r="HYE37" s="516"/>
      <c r="HYF37" s="516"/>
      <c r="HYG37" s="516"/>
      <c r="HYH37" s="516"/>
      <c r="HYI37" s="516"/>
      <c r="HYJ37" s="516"/>
      <c r="HYK37" s="516"/>
      <c r="HYL37" s="516"/>
      <c r="HYM37" s="516"/>
      <c r="HYN37" s="516"/>
      <c r="HYO37" s="516"/>
      <c r="HYP37" s="516"/>
      <c r="HYQ37" s="516"/>
      <c r="HYR37" s="516"/>
      <c r="HYS37" s="516"/>
      <c r="HYT37" s="516"/>
      <c r="HYU37" s="516"/>
      <c r="HYV37" s="516"/>
      <c r="HYW37" s="516"/>
      <c r="HYX37" s="516"/>
      <c r="HYY37" s="516"/>
      <c r="HYZ37" s="516"/>
      <c r="HZA37" s="516"/>
      <c r="HZB37" s="516"/>
      <c r="HZC37" s="516"/>
      <c r="HZD37" s="516"/>
      <c r="HZE37" s="516"/>
      <c r="HZF37" s="516"/>
      <c r="HZG37" s="516"/>
      <c r="HZH37" s="516"/>
      <c r="HZI37" s="516"/>
      <c r="HZJ37" s="516"/>
      <c r="HZK37" s="516"/>
      <c r="HZL37" s="516"/>
      <c r="HZM37" s="516"/>
      <c r="HZN37" s="516"/>
      <c r="HZO37" s="516"/>
      <c r="HZP37" s="516"/>
      <c r="HZQ37" s="516"/>
      <c r="HZR37" s="516"/>
      <c r="HZS37" s="516"/>
      <c r="HZT37" s="516"/>
      <c r="HZU37" s="516"/>
      <c r="HZV37" s="516"/>
      <c r="HZW37" s="516"/>
      <c r="HZX37" s="516"/>
      <c r="HZY37" s="516"/>
      <c r="HZZ37" s="516"/>
      <c r="IAA37" s="516"/>
      <c r="IAB37" s="516"/>
      <c r="IAC37" s="516"/>
      <c r="IAD37" s="516"/>
      <c r="IAE37" s="516"/>
      <c r="IAF37" s="516"/>
      <c r="IAG37" s="516"/>
      <c r="IAH37" s="516"/>
      <c r="IAI37" s="516"/>
      <c r="IAJ37" s="516"/>
      <c r="IAK37" s="516"/>
      <c r="IAL37" s="516"/>
      <c r="IAM37" s="516"/>
      <c r="IAN37" s="516"/>
      <c r="IAO37" s="516"/>
      <c r="IAP37" s="516"/>
      <c r="IAQ37" s="516"/>
      <c r="IAR37" s="516"/>
      <c r="IAS37" s="516"/>
      <c r="IAT37" s="516"/>
      <c r="IAU37" s="516"/>
      <c r="IAV37" s="516"/>
      <c r="IAW37" s="516"/>
      <c r="IAX37" s="516"/>
      <c r="IAY37" s="516"/>
      <c r="IAZ37" s="516"/>
      <c r="IBA37" s="516"/>
      <c r="IBB37" s="516"/>
      <c r="IBC37" s="516"/>
      <c r="IBD37" s="516"/>
      <c r="IBE37" s="516"/>
      <c r="IBF37" s="516"/>
      <c r="IBG37" s="516"/>
      <c r="IBH37" s="516"/>
      <c r="IBI37" s="516"/>
      <c r="IBJ37" s="516"/>
      <c r="IBK37" s="516"/>
      <c r="IBL37" s="516"/>
      <c r="IBM37" s="516"/>
      <c r="IBN37" s="516"/>
      <c r="IBO37" s="516"/>
      <c r="IBP37" s="516"/>
      <c r="IBQ37" s="516"/>
      <c r="IBR37" s="516"/>
      <c r="IBS37" s="516"/>
      <c r="IBT37" s="516"/>
      <c r="IBU37" s="516"/>
      <c r="IBV37" s="516"/>
      <c r="IBW37" s="516"/>
      <c r="IBX37" s="516"/>
      <c r="IBY37" s="516"/>
      <c r="IBZ37" s="516"/>
      <c r="ICA37" s="516"/>
      <c r="ICB37" s="516"/>
      <c r="ICC37" s="516"/>
      <c r="ICD37" s="516"/>
      <c r="ICE37" s="516"/>
      <c r="ICF37" s="516"/>
      <c r="ICG37" s="516"/>
      <c r="ICH37" s="516"/>
      <c r="ICI37" s="516"/>
      <c r="ICJ37" s="516"/>
      <c r="ICK37" s="516"/>
      <c r="ICL37" s="516"/>
      <c r="ICM37" s="516"/>
      <c r="ICN37" s="516"/>
      <c r="ICO37" s="516"/>
      <c r="ICP37" s="516"/>
      <c r="ICQ37" s="516"/>
      <c r="ICR37" s="516"/>
      <c r="ICS37" s="516"/>
      <c r="ICT37" s="516"/>
      <c r="ICU37" s="516"/>
      <c r="ICV37" s="516"/>
      <c r="ICW37" s="516"/>
      <c r="ICX37" s="516"/>
      <c r="ICY37" s="516"/>
      <c r="ICZ37" s="516"/>
      <c r="IDA37" s="516"/>
      <c r="IDB37" s="516"/>
      <c r="IDC37" s="516"/>
      <c r="IDD37" s="516"/>
      <c r="IDE37" s="516"/>
      <c r="IDF37" s="516"/>
      <c r="IDG37" s="516"/>
      <c r="IDH37" s="516"/>
      <c r="IDI37" s="516"/>
      <c r="IDJ37" s="516"/>
      <c r="IDK37" s="516"/>
      <c r="IDL37" s="516"/>
      <c r="IDM37" s="516"/>
      <c r="IDN37" s="516"/>
      <c r="IDO37" s="516"/>
      <c r="IDP37" s="516"/>
      <c r="IDQ37" s="516"/>
      <c r="IDR37" s="516"/>
      <c r="IDS37" s="516"/>
      <c r="IDT37" s="516"/>
      <c r="IDU37" s="516"/>
      <c r="IDV37" s="516"/>
      <c r="IDW37" s="516"/>
      <c r="IDX37" s="516"/>
      <c r="IDY37" s="516"/>
      <c r="IDZ37" s="516"/>
      <c r="IEA37" s="516"/>
      <c r="IEB37" s="516"/>
      <c r="IEC37" s="516"/>
      <c r="IED37" s="516"/>
      <c r="IEE37" s="516"/>
      <c r="IEF37" s="516"/>
      <c r="IEG37" s="516"/>
      <c r="IEH37" s="516"/>
      <c r="IEI37" s="516"/>
      <c r="IEJ37" s="516"/>
      <c r="IEK37" s="516"/>
      <c r="IEL37" s="516"/>
      <c r="IEM37" s="516"/>
      <c r="IEN37" s="516"/>
      <c r="IEO37" s="516"/>
      <c r="IEP37" s="516"/>
      <c r="IEQ37" s="516"/>
      <c r="IER37" s="516"/>
      <c r="IES37" s="516"/>
      <c r="IET37" s="516"/>
      <c r="IEU37" s="516"/>
      <c r="IEV37" s="516"/>
      <c r="IEW37" s="516"/>
      <c r="IEX37" s="516"/>
      <c r="IEY37" s="516"/>
      <c r="IEZ37" s="516"/>
      <c r="IFA37" s="516"/>
      <c r="IFB37" s="516"/>
      <c r="IFC37" s="516"/>
      <c r="IFD37" s="516"/>
      <c r="IFE37" s="516"/>
      <c r="IFF37" s="516"/>
      <c r="IFG37" s="516"/>
      <c r="IFH37" s="516"/>
      <c r="IFI37" s="516"/>
      <c r="IFJ37" s="516"/>
      <c r="IFK37" s="516"/>
      <c r="IFL37" s="516"/>
      <c r="IFM37" s="516"/>
      <c r="IFN37" s="516"/>
      <c r="IFO37" s="516"/>
      <c r="IFP37" s="516"/>
      <c r="IFQ37" s="516"/>
      <c r="IFR37" s="516"/>
      <c r="IFS37" s="516"/>
      <c r="IFT37" s="516"/>
      <c r="IFU37" s="516"/>
      <c r="IFV37" s="516"/>
      <c r="IFW37" s="516"/>
      <c r="IFX37" s="516"/>
      <c r="IFY37" s="516"/>
      <c r="IFZ37" s="516"/>
      <c r="IGA37" s="516"/>
      <c r="IGB37" s="516"/>
      <c r="IGC37" s="516"/>
      <c r="IGD37" s="516"/>
      <c r="IGE37" s="516"/>
      <c r="IGF37" s="516"/>
      <c r="IGG37" s="516"/>
      <c r="IGH37" s="516"/>
      <c r="IGI37" s="516"/>
      <c r="IGJ37" s="516"/>
      <c r="IGK37" s="516"/>
      <c r="IGL37" s="516"/>
      <c r="IGM37" s="516"/>
      <c r="IGN37" s="516"/>
      <c r="IGO37" s="516"/>
      <c r="IGP37" s="516"/>
      <c r="IGQ37" s="516"/>
      <c r="IGR37" s="516"/>
      <c r="IGS37" s="516"/>
      <c r="IGT37" s="516"/>
      <c r="IGU37" s="516"/>
      <c r="IGV37" s="516"/>
      <c r="IGW37" s="516"/>
      <c r="IGX37" s="516"/>
      <c r="IGY37" s="516"/>
      <c r="IGZ37" s="516"/>
      <c r="IHA37" s="516"/>
      <c r="IHB37" s="516"/>
      <c r="IHC37" s="516"/>
      <c r="IHD37" s="516"/>
      <c r="IHE37" s="516"/>
      <c r="IHF37" s="516"/>
      <c r="IHG37" s="516"/>
      <c r="IHH37" s="516"/>
      <c r="IHI37" s="516"/>
      <c r="IHJ37" s="516"/>
      <c r="IHK37" s="516"/>
      <c r="IHL37" s="516"/>
      <c r="IHM37" s="516"/>
      <c r="IHN37" s="516"/>
      <c r="IHO37" s="516"/>
      <c r="IHP37" s="516"/>
      <c r="IHQ37" s="516"/>
      <c r="IHR37" s="516"/>
      <c r="IHS37" s="516"/>
      <c r="IHT37" s="516"/>
      <c r="IHU37" s="516"/>
      <c r="IHV37" s="516"/>
      <c r="IHW37" s="516"/>
      <c r="IHX37" s="516"/>
      <c r="IHY37" s="516"/>
      <c r="IHZ37" s="516"/>
      <c r="IIA37" s="516"/>
      <c r="IIB37" s="516"/>
      <c r="IIC37" s="516"/>
      <c r="IID37" s="516"/>
      <c r="IIE37" s="516"/>
      <c r="IIF37" s="516"/>
      <c r="IIG37" s="516"/>
      <c r="IIH37" s="516"/>
      <c r="III37" s="516"/>
      <c r="IIJ37" s="516"/>
      <c r="IIK37" s="516"/>
      <c r="IIL37" s="516"/>
      <c r="IIM37" s="516"/>
      <c r="IIN37" s="516"/>
      <c r="IIO37" s="516"/>
      <c r="IIP37" s="516"/>
      <c r="IIQ37" s="516"/>
      <c r="IIR37" s="516"/>
      <c r="IIS37" s="516"/>
      <c r="IIT37" s="516"/>
      <c r="IIU37" s="516"/>
      <c r="IIV37" s="516"/>
      <c r="IIW37" s="516"/>
      <c r="IIX37" s="516"/>
      <c r="IIY37" s="516"/>
      <c r="IIZ37" s="516"/>
      <c r="IJA37" s="516"/>
      <c r="IJB37" s="516"/>
      <c r="IJC37" s="516"/>
      <c r="IJD37" s="516"/>
      <c r="IJE37" s="516"/>
      <c r="IJF37" s="516"/>
      <c r="IJG37" s="516"/>
      <c r="IJH37" s="516"/>
      <c r="IJI37" s="516"/>
      <c r="IJJ37" s="516"/>
      <c r="IJK37" s="516"/>
      <c r="IJL37" s="516"/>
      <c r="IJM37" s="516"/>
      <c r="IJN37" s="516"/>
      <c r="IJO37" s="516"/>
      <c r="IJP37" s="516"/>
      <c r="IJQ37" s="516"/>
      <c r="IJR37" s="516"/>
      <c r="IJS37" s="516"/>
      <c r="IJT37" s="516"/>
      <c r="IJU37" s="516"/>
      <c r="IJV37" s="516"/>
      <c r="IJW37" s="516"/>
      <c r="IJX37" s="516"/>
      <c r="IJY37" s="516"/>
      <c r="IJZ37" s="516"/>
      <c r="IKA37" s="516"/>
      <c r="IKB37" s="516"/>
      <c r="IKC37" s="516"/>
      <c r="IKD37" s="516"/>
      <c r="IKE37" s="516"/>
      <c r="IKF37" s="516"/>
      <c r="IKG37" s="516"/>
      <c r="IKH37" s="516"/>
      <c r="IKI37" s="516"/>
      <c r="IKJ37" s="516"/>
      <c r="IKK37" s="516"/>
      <c r="IKL37" s="516"/>
      <c r="IKM37" s="516"/>
      <c r="IKN37" s="516"/>
      <c r="IKO37" s="516"/>
      <c r="IKP37" s="516"/>
      <c r="IKQ37" s="516"/>
      <c r="IKR37" s="516"/>
      <c r="IKS37" s="516"/>
      <c r="IKT37" s="516"/>
      <c r="IKU37" s="516"/>
      <c r="IKV37" s="516"/>
      <c r="IKW37" s="516"/>
      <c r="IKX37" s="516"/>
      <c r="IKY37" s="516"/>
      <c r="IKZ37" s="516"/>
      <c r="ILA37" s="516"/>
      <c r="ILB37" s="516"/>
      <c r="ILC37" s="516"/>
      <c r="ILD37" s="516"/>
      <c r="ILE37" s="516"/>
      <c r="ILF37" s="516"/>
      <c r="ILG37" s="516"/>
      <c r="ILH37" s="516"/>
      <c r="ILI37" s="516"/>
      <c r="ILJ37" s="516"/>
      <c r="ILK37" s="516"/>
      <c r="ILL37" s="516"/>
      <c r="ILM37" s="516"/>
      <c r="ILN37" s="516"/>
      <c r="ILO37" s="516"/>
      <c r="ILP37" s="516"/>
      <c r="ILQ37" s="516"/>
      <c r="ILR37" s="516"/>
      <c r="ILS37" s="516"/>
      <c r="ILT37" s="516"/>
      <c r="ILU37" s="516"/>
      <c r="ILV37" s="516"/>
      <c r="ILW37" s="516"/>
      <c r="ILX37" s="516"/>
      <c r="ILY37" s="516"/>
      <c r="ILZ37" s="516"/>
      <c r="IMA37" s="516"/>
      <c r="IMB37" s="516"/>
      <c r="IMC37" s="516"/>
      <c r="IMD37" s="516"/>
      <c r="IME37" s="516"/>
      <c r="IMF37" s="516"/>
      <c r="IMG37" s="516"/>
      <c r="IMH37" s="516"/>
      <c r="IMI37" s="516"/>
      <c r="IMJ37" s="516"/>
      <c r="IMK37" s="516"/>
      <c r="IML37" s="516"/>
      <c r="IMM37" s="516"/>
      <c r="IMN37" s="516"/>
      <c r="IMO37" s="516"/>
      <c r="IMP37" s="516"/>
      <c r="IMQ37" s="516"/>
      <c r="IMR37" s="516"/>
      <c r="IMS37" s="516"/>
      <c r="IMT37" s="516"/>
      <c r="IMU37" s="516"/>
      <c r="IMV37" s="516"/>
      <c r="IMW37" s="516"/>
      <c r="IMX37" s="516"/>
      <c r="IMY37" s="516"/>
      <c r="IMZ37" s="516"/>
      <c r="INA37" s="516"/>
      <c r="INB37" s="516"/>
      <c r="INC37" s="516"/>
      <c r="IND37" s="516"/>
      <c r="INE37" s="516"/>
      <c r="INF37" s="516"/>
      <c r="ING37" s="516"/>
      <c r="INH37" s="516"/>
      <c r="INI37" s="516"/>
      <c r="INJ37" s="516"/>
      <c r="INK37" s="516"/>
      <c r="INL37" s="516"/>
      <c r="INM37" s="516"/>
      <c r="INN37" s="516"/>
      <c r="INO37" s="516"/>
      <c r="INP37" s="516"/>
      <c r="INQ37" s="516"/>
      <c r="INR37" s="516"/>
      <c r="INS37" s="516"/>
      <c r="INT37" s="516"/>
      <c r="INU37" s="516"/>
      <c r="INV37" s="516"/>
      <c r="INW37" s="516"/>
      <c r="INX37" s="516"/>
      <c r="INY37" s="516"/>
      <c r="INZ37" s="516"/>
      <c r="IOA37" s="516"/>
      <c r="IOB37" s="516"/>
      <c r="IOC37" s="516"/>
      <c r="IOD37" s="516"/>
      <c r="IOE37" s="516"/>
      <c r="IOF37" s="516"/>
      <c r="IOG37" s="516"/>
      <c r="IOH37" s="516"/>
      <c r="IOI37" s="516"/>
      <c r="IOJ37" s="516"/>
      <c r="IOK37" s="516"/>
      <c r="IOL37" s="516"/>
      <c r="IOM37" s="516"/>
      <c r="ION37" s="516"/>
      <c r="IOO37" s="516"/>
      <c r="IOP37" s="516"/>
      <c r="IOQ37" s="516"/>
      <c r="IOR37" s="516"/>
      <c r="IOS37" s="516"/>
      <c r="IOT37" s="516"/>
      <c r="IOU37" s="516"/>
      <c r="IOV37" s="516"/>
      <c r="IOW37" s="516"/>
      <c r="IOX37" s="516"/>
      <c r="IOY37" s="516"/>
      <c r="IOZ37" s="516"/>
      <c r="IPA37" s="516"/>
      <c r="IPB37" s="516"/>
      <c r="IPC37" s="516"/>
      <c r="IPD37" s="516"/>
      <c r="IPE37" s="516"/>
      <c r="IPF37" s="516"/>
      <c r="IPG37" s="516"/>
      <c r="IPH37" s="516"/>
      <c r="IPI37" s="516"/>
      <c r="IPJ37" s="516"/>
      <c r="IPK37" s="516"/>
      <c r="IPL37" s="516"/>
      <c r="IPM37" s="516"/>
      <c r="IPN37" s="516"/>
      <c r="IPO37" s="516"/>
      <c r="IPP37" s="516"/>
      <c r="IPQ37" s="516"/>
      <c r="IPR37" s="516"/>
      <c r="IPS37" s="516"/>
      <c r="IPT37" s="516"/>
      <c r="IPU37" s="516"/>
      <c r="IPV37" s="516"/>
      <c r="IPW37" s="516"/>
      <c r="IPX37" s="516"/>
      <c r="IPY37" s="516"/>
      <c r="IPZ37" s="516"/>
      <c r="IQA37" s="516"/>
      <c r="IQB37" s="516"/>
      <c r="IQC37" s="516"/>
      <c r="IQD37" s="516"/>
      <c r="IQE37" s="516"/>
      <c r="IQF37" s="516"/>
      <c r="IQG37" s="516"/>
      <c r="IQH37" s="516"/>
      <c r="IQI37" s="516"/>
      <c r="IQJ37" s="516"/>
      <c r="IQK37" s="516"/>
      <c r="IQL37" s="516"/>
      <c r="IQM37" s="516"/>
      <c r="IQN37" s="516"/>
      <c r="IQO37" s="516"/>
      <c r="IQP37" s="516"/>
      <c r="IQQ37" s="516"/>
      <c r="IQR37" s="516"/>
      <c r="IQS37" s="516"/>
      <c r="IQT37" s="516"/>
      <c r="IQU37" s="516"/>
      <c r="IQV37" s="516"/>
      <c r="IQW37" s="516"/>
      <c r="IQX37" s="516"/>
      <c r="IQY37" s="516"/>
      <c r="IQZ37" s="516"/>
      <c r="IRA37" s="516"/>
      <c r="IRB37" s="516"/>
      <c r="IRC37" s="516"/>
      <c r="IRD37" s="516"/>
      <c r="IRE37" s="516"/>
      <c r="IRF37" s="516"/>
      <c r="IRG37" s="516"/>
      <c r="IRH37" s="516"/>
      <c r="IRI37" s="516"/>
      <c r="IRJ37" s="516"/>
      <c r="IRK37" s="516"/>
      <c r="IRL37" s="516"/>
      <c r="IRM37" s="516"/>
      <c r="IRN37" s="516"/>
      <c r="IRO37" s="516"/>
      <c r="IRP37" s="516"/>
      <c r="IRQ37" s="516"/>
      <c r="IRR37" s="516"/>
      <c r="IRS37" s="516"/>
      <c r="IRT37" s="516"/>
      <c r="IRU37" s="516"/>
      <c r="IRV37" s="516"/>
      <c r="IRW37" s="516"/>
      <c r="IRX37" s="516"/>
      <c r="IRY37" s="516"/>
      <c r="IRZ37" s="516"/>
      <c r="ISA37" s="516"/>
      <c r="ISB37" s="516"/>
      <c r="ISC37" s="516"/>
      <c r="ISD37" s="516"/>
      <c r="ISE37" s="516"/>
      <c r="ISF37" s="516"/>
      <c r="ISG37" s="516"/>
      <c r="ISH37" s="516"/>
      <c r="ISI37" s="516"/>
      <c r="ISJ37" s="516"/>
      <c r="ISK37" s="516"/>
      <c r="ISL37" s="516"/>
      <c r="ISM37" s="516"/>
      <c r="ISN37" s="516"/>
      <c r="ISO37" s="516"/>
      <c r="ISP37" s="516"/>
      <c r="ISQ37" s="516"/>
      <c r="ISR37" s="516"/>
      <c r="ISS37" s="516"/>
      <c r="IST37" s="516"/>
      <c r="ISU37" s="516"/>
      <c r="ISV37" s="516"/>
      <c r="ISW37" s="516"/>
      <c r="ISX37" s="516"/>
      <c r="ISY37" s="516"/>
      <c r="ISZ37" s="516"/>
      <c r="ITA37" s="516"/>
      <c r="ITB37" s="516"/>
      <c r="ITC37" s="516"/>
      <c r="ITD37" s="516"/>
      <c r="ITE37" s="516"/>
      <c r="ITF37" s="516"/>
      <c r="ITG37" s="516"/>
      <c r="ITH37" s="516"/>
      <c r="ITI37" s="516"/>
      <c r="ITJ37" s="516"/>
      <c r="ITK37" s="516"/>
      <c r="ITL37" s="516"/>
      <c r="ITM37" s="516"/>
      <c r="ITN37" s="516"/>
      <c r="ITO37" s="516"/>
      <c r="ITP37" s="516"/>
      <c r="ITQ37" s="516"/>
      <c r="ITR37" s="516"/>
      <c r="ITS37" s="516"/>
      <c r="ITT37" s="516"/>
      <c r="ITU37" s="516"/>
      <c r="ITV37" s="516"/>
      <c r="ITW37" s="516"/>
      <c r="ITX37" s="516"/>
      <c r="ITY37" s="516"/>
      <c r="ITZ37" s="516"/>
      <c r="IUA37" s="516"/>
      <c r="IUB37" s="516"/>
      <c r="IUC37" s="516"/>
      <c r="IUD37" s="516"/>
      <c r="IUE37" s="516"/>
      <c r="IUF37" s="516"/>
      <c r="IUG37" s="516"/>
      <c r="IUH37" s="516"/>
      <c r="IUI37" s="516"/>
      <c r="IUJ37" s="516"/>
      <c r="IUK37" s="516"/>
      <c r="IUL37" s="516"/>
      <c r="IUM37" s="516"/>
      <c r="IUN37" s="516"/>
      <c r="IUO37" s="516"/>
      <c r="IUP37" s="516"/>
      <c r="IUQ37" s="516"/>
      <c r="IUR37" s="516"/>
      <c r="IUS37" s="516"/>
      <c r="IUT37" s="516"/>
      <c r="IUU37" s="516"/>
      <c r="IUV37" s="516"/>
      <c r="IUW37" s="516"/>
      <c r="IUX37" s="516"/>
      <c r="IUY37" s="516"/>
      <c r="IUZ37" s="516"/>
      <c r="IVA37" s="516"/>
      <c r="IVB37" s="516"/>
      <c r="IVC37" s="516"/>
      <c r="IVD37" s="516"/>
      <c r="IVE37" s="516"/>
      <c r="IVF37" s="516"/>
      <c r="IVG37" s="516"/>
      <c r="IVH37" s="516"/>
      <c r="IVI37" s="516"/>
      <c r="IVJ37" s="516"/>
      <c r="IVK37" s="516"/>
      <c r="IVL37" s="516"/>
      <c r="IVM37" s="516"/>
      <c r="IVN37" s="516"/>
      <c r="IVO37" s="516"/>
      <c r="IVP37" s="516"/>
      <c r="IVQ37" s="516"/>
      <c r="IVR37" s="516"/>
      <c r="IVS37" s="516"/>
      <c r="IVT37" s="516"/>
      <c r="IVU37" s="516"/>
      <c r="IVV37" s="516"/>
      <c r="IVW37" s="516"/>
      <c r="IVX37" s="516"/>
      <c r="IVY37" s="516"/>
      <c r="IVZ37" s="516"/>
      <c r="IWA37" s="516"/>
      <c r="IWB37" s="516"/>
      <c r="IWC37" s="516"/>
      <c r="IWD37" s="516"/>
      <c r="IWE37" s="516"/>
      <c r="IWF37" s="516"/>
      <c r="IWG37" s="516"/>
      <c r="IWH37" s="516"/>
      <c r="IWI37" s="516"/>
      <c r="IWJ37" s="516"/>
      <c r="IWK37" s="516"/>
      <c r="IWL37" s="516"/>
      <c r="IWM37" s="516"/>
      <c r="IWN37" s="516"/>
      <c r="IWO37" s="516"/>
      <c r="IWP37" s="516"/>
      <c r="IWQ37" s="516"/>
      <c r="IWR37" s="516"/>
      <c r="IWS37" s="516"/>
      <c r="IWT37" s="516"/>
      <c r="IWU37" s="516"/>
      <c r="IWV37" s="516"/>
      <c r="IWW37" s="516"/>
      <c r="IWX37" s="516"/>
      <c r="IWY37" s="516"/>
      <c r="IWZ37" s="516"/>
      <c r="IXA37" s="516"/>
      <c r="IXB37" s="516"/>
      <c r="IXC37" s="516"/>
      <c r="IXD37" s="516"/>
      <c r="IXE37" s="516"/>
      <c r="IXF37" s="516"/>
      <c r="IXG37" s="516"/>
      <c r="IXH37" s="516"/>
      <c r="IXI37" s="516"/>
      <c r="IXJ37" s="516"/>
      <c r="IXK37" s="516"/>
      <c r="IXL37" s="516"/>
      <c r="IXM37" s="516"/>
      <c r="IXN37" s="516"/>
      <c r="IXO37" s="516"/>
      <c r="IXP37" s="516"/>
      <c r="IXQ37" s="516"/>
      <c r="IXR37" s="516"/>
      <c r="IXS37" s="516"/>
      <c r="IXT37" s="516"/>
      <c r="IXU37" s="516"/>
      <c r="IXV37" s="516"/>
      <c r="IXW37" s="516"/>
      <c r="IXX37" s="516"/>
      <c r="IXY37" s="516"/>
      <c r="IXZ37" s="516"/>
      <c r="IYA37" s="516"/>
      <c r="IYB37" s="516"/>
      <c r="IYC37" s="516"/>
      <c r="IYD37" s="516"/>
      <c r="IYE37" s="516"/>
      <c r="IYF37" s="516"/>
      <c r="IYG37" s="516"/>
      <c r="IYH37" s="516"/>
      <c r="IYI37" s="516"/>
      <c r="IYJ37" s="516"/>
      <c r="IYK37" s="516"/>
      <c r="IYL37" s="516"/>
      <c r="IYM37" s="516"/>
      <c r="IYN37" s="516"/>
      <c r="IYO37" s="516"/>
      <c r="IYP37" s="516"/>
      <c r="IYQ37" s="516"/>
      <c r="IYR37" s="516"/>
      <c r="IYS37" s="516"/>
      <c r="IYT37" s="516"/>
      <c r="IYU37" s="516"/>
      <c r="IYV37" s="516"/>
      <c r="IYW37" s="516"/>
      <c r="IYX37" s="516"/>
      <c r="IYY37" s="516"/>
      <c r="IYZ37" s="516"/>
      <c r="IZA37" s="516"/>
      <c r="IZB37" s="516"/>
      <c r="IZC37" s="516"/>
      <c r="IZD37" s="516"/>
      <c r="IZE37" s="516"/>
      <c r="IZF37" s="516"/>
      <c r="IZG37" s="516"/>
      <c r="IZH37" s="516"/>
      <c r="IZI37" s="516"/>
      <c r="IZJ37" s="516"/>
      <c r="IZK37" s="516"/>
      <c r="IZL37" s="516"/>
      <c r="IZM37" s="516"/>
      <c r="IZN37" s="516"/>
      <c r="IZO37" s="516"/>
      <c r="IZP37" s="516"/>
      <c r="IZQ37" s="516"/>
      <c r="IZR37" s="516"/>
      <c r="IZS37" s="516"/>
      <c r="IZT37" s="516"/>
      <c r="IZU37" s="516"/>
      <c r="IZV37" s="516"/>
      <c r="IZW37" s="516"/>
      <c r="IZX37" s="516"/>
      <c r="IZY37" s="516"/>
      <c r="IZZ37" s="516"/>
      <c r="JAA37" s="516"/>
      <c r="JAB37" s="516"/>
      <c r="JAC37" s="516"/>
      <c r="JAD37" s="516"/>
      <c r="JAE37" s="516"/>
      <c r="JAF37" s="516"/>
      <c r="JAG37" s="516"/>
      <c r="JAH37" s="516"/>
      <c r="JAI37" s="516"/>
      <c r="JAJ37" s="516"/>
      <c r="JAK37" s="516"/>
      <c r="JAL37" s="516"/>
      <c r="JAM37" s="516"/>
      <c r="JAN37" s="516"/>
      <c r="JAO37" s="516"/>
      <c r="JAP37" s="516"/>
      <c r="JAQ37" s="516"/>
      <c r="JAR37" s="516"/>
      <c r="JAS37" s="516"/>
      <c r="JAT37" s="516"/>
      <c r="JAU37" s="516"/>
      <c r="JAV37" s="516"/>
      <c r="JAW37" s="516"/>
      <c r="JAX37" s="516"/>
      <c r="JAY37" s="516"/>
      <c r="JAZ37" s="516"/>
      <c r="JBA37" s="516"/>
      <c r="JBB37" s="516"/>
      <c r="JBC37" s="516"/>
      <c r="JBD37" s="516"/>
      <c r="JBE37" s="516"/>
      <c r="JBF37" s="516"/>
      <c r="JBG37" s="516"/>
      <c r="JBH37" s="516"/>
      <c r="JBI37" s="516"/>
      <c r="JBJ37" s="516"/>
      <c r="JBK37" s="516"/>
      <c r="JBL37" s="516"/>
      <c r="JBM37" s="516"/>
      <c r="JBN37" s="516"/>
      <c r="JBO37" s="516"/>
      <c r="JBP37" s="516"/>
      <c r="JBQ37" s="516"/>
      <c r="JBR37" s="516"/>
      <c r="JBS37" s="516"/>
      <c r="JBT37" s="516"/>
      <c r="JBU37" s="516"/>
      <c r="JBV37" s="516"/>
      <c r="JBW37" s="516"/>
      <c r="JBX37" s="516"/>
      <c r="JBY37" s="516"/>
      <c r="JBZ37" s="516"/>
      <c r="JCA37" s="516"/>
      <c r="JCB37" s="516"/>
      <c r="JCC37" s="516"/>
      <c r="JCD37" s="516"/>
      <c r="JCE37" s="516"/>
      <c r="JCF37" s="516"/>
      <c r="JCG37" s="516"/>
      <c r="JCH37" s="516"/>
      <c r="JCI37" s="516"/>
      <c r="JCJ37" s="516"/>
      <c r="JCK37" s="516"/>
      <c r="JCL37" s="516"/>
      <c r="JCM37" s="516"/>
      <c r="JCN37" s="516"/>
      <c r="JCO37" s="516"/>
      <c r="JCP37" s="516"/>
      <c r="JCQ37" s="516"/>
      <c r="JCR37" s="516"/>
      <c r="JCS37" s="516"/>
      <c r="JCT37" s="516"/>
      <c r="JCU37" s="516"/>
      <c r="JCV37" s="516"/>
      <c r="JCW37" s="516"/>
      <c r="JCX37" s="516"/>
      <c r="JCY37" s="516"/>
      <c r="JCZ37" s="516"/>
      <c r="JDA37" s="516"/>
      <c r="JDB37" s="516"/>
      <c r="JDC37" s="516"/>
      <c r="JDD37" s="516"/>
      <c r="JDE37" s="516"/>
      <c r="JDF37" s="516"/>
      <c r="JDG37" s="516"/>
      <c r="JDH37" s="516"/>
      <c r="JDI37" s="516"/>
      <c r="JDJ37" s="516"/>
      <c r="JDK37" s="516"/>
      <c r="JDL37" s="516"/>
      <c r="JDM37" s="516"/>
      <c r="JDN37" s="516"/>
      <c r="JDO37" s="516"/>
      <c r="JDP37" s="516"/>
      <c r="JDQ37" s="516"/>
      <c r="JDR37" s="516"/>
      <c r="JDS37" s="516"/>
      <c r="JDT37" s="516"/>
      <c r="JDU37" s="516"/>
      <c r="JDV37" s="516"/>
      <c r="JDW37" s="516"/>
      <c r="JDX37" s="516"/>
      <c r="JDY37" s="516"/>
      <c r="JDZ37" s="516"/>
      <c r="JEA37" s="516"/>
      <c r="JEB37" s="516"/>
      <c r="JEC37" s="516"/>
      <c r="JED37" s="516"/>
      <c r="JEE37" s="516"/>
      <c r="JEF37" s="516"/>
      <c r="JEG37" s="516"/>
      <c r="JEH37" s="516"/>
      <c r="JEI37" s="516"/>
      <c r="JEJ37" s="516"/>
      <c r="JEK37" s="516"/>
      <c r="JEL37" s="516"/>
      <c r="JEM37" s="516"/>
      <c r="JEN37" s="516"/>
      <c r="JEO37" s="516"/>
      <c r="JEP37" s="516"/>
      <c r="JEQ37" s="516"/>
      <c r="JER37" s="516"/>
      <c r="JES37" s="516"/>
      <c r="JET37" s="516"/>
      <c r="JEU37" s="516"/>
      <c r="JEV37" s="516"/>
      <c r="JEW37" s="516"/>
      <c r="JEX37" s="516"/>
      <c r="JEY37" s="516"/>
      <c r="JEZ37" s="516"/>
      <c r="JFA37" s="516"/>
      <c r="JFB37" s="516"/>
      <c r="JFC37" s="516"/>
      <c r="JFD37" s="516"/>
      <c r="JFE37" s="516"/>
      <c r="JFF37" s="516"/>
      <c r="JFG37" s="516"/>
      <c r="JFH37" s="516"/>
      <c r="JFI37" s="516"/>
      <c r="JFJ37" s="516"/>
      <c r="JFK37" s="516"/>
      <c r="JFL37" s="516"/>
      <c r="JFM37" s="516"/>
      <c r="JFN37" s="516"/>
      <c r="JFO37" s="516"/>
      <c r="JFP37" s="516"/>
      <c r="JFQ37" s="516"/>
      <c r="JFR37" s="516"/>
      <c r="JFS37" s="516"/>
      <c r="JFT37" s="516"/>
      <c r="JFU37" s="516"/>
      <c r="JFV37" s="516"/>
      <c r="JFW37" s="516"/>
      <c r="JFX37" s="516"/>
      <c r="JFY37" s="516"/>
      <c r="JFZ37" s="516"/>
      <c r="JGA37" s="516"/>
      <c r="JGB37" s="516"/>
      <c r="JGC37" s="516"/>
      <c r="JGD37" s="516"/>
      <c r="JGE37" s="516"/>
      <c r="JGF37" s="516"/>
      <c r="JGG37" s="516"/>
      <c r="JGH37" s="516"/>
      <c r="JGI37" s="516"/>
      <c r="JGJ37" s="516"/>
      <c r="JGK37" s="516"/>
      <c r="JGL37" s="516"/>
      <c r="JGM37" s="516"/>
      <c r="JGN37" s="516"/>
      <c r="JGO37" s="516"/>
      <c r="JGP37" s="516"/>
      <c r="JGQ37" s="516"/>
      <c r="JGR37" s="516"/>
      <c r="JGS37" s="516"/>
      <c r="JGT37" s="516"/>
      <c r="JGU37" s="516"/>
      <c r="JGV37" s="516"/>
      <c r="JGW37" s="516"/>
      <c r="JGX37" s="516"/>
      <c r="JGY37" s="516"/>
      <c r="JGZ37" s="516"/>
      <c r="JHA37" s="516"/>
      <c r="JHB37" s="516"/>
      <c r="JHC37" s="516"/>
      <c r="JHD37" s="516"/>
      <c r="JHE37" s="516"/>
      <c r="JHF37" s="516"/>
      <c r="JHG37" s="516"/>
      <c r="JHH37" s="516"/>
      <c r="JHI37" s="516"/>
      <c r="JHJ37" s="516"/>
      <c r="JHK37" s="516"/>
      <c r="JHL37" s="516"/>
      <c r="JHM37" s="516"/>
      <c r="JHN37" s="516"/>
      <c r="JHO37" s="516"/>
      <c r="JHP37" s="516"/>
      <c r="JHQ37" s="516"/>
      <c r="JHR37" s="516"/>
      <c r="JHS37" s="516"/>
      <c r="JHT37" s="516"/>
      <c r="JHU37" s="516"/>
      <c r="JHV37" s="516"/>
      <c r="JHW37" s="516"/>
      <c r="JHX37" s="516"/>
      <c r="JHY37" s="516"/>
      <c r="JHZ37" s="516"/>
      <c r="JIA37" s="516"/>
      <c r="JIB37" s="516"/>
      <c r="JIC37" s="516"/>
      <c r="JID37" s="516"/>
      <c r="JIE37" s="516"/>
      <c r="JIF37" s="516"/>
      <c r="JIG37" s="516"/>
      <c r="JIH37" s="516"/>
      <c r="JII37" s="516"/>
      <c r="JIJ37" s="516"/>
      <c r="JIK37" s="516"/>
      <c r="JIL37" s="516"/>
      <c r="JIM37" s="516"/>
      <c r="JIN37" s="516"/>
      <c r="JIO37" s="516"/>
      <c r="JIP37" s="516"/>
      <c r="JIQ37" s="516"/>
      <c r="JIR37" s="516"/>
      <c r="JIS37" s="516"/>
      <c r="JIT37" s="516"/>
      <c r="JIU37" s="516"/>
      <c r="JIV37" s="516"/>
      <c r="JIW37" s="516"/>
      <c r="JIX37" s="516"/>
      <c r="JIY37" s="516"/>
      <c r="JIZ37" s="516"/>
      <c r="JJA37" s="516"/>
      <c r="JJB37" s="516"/>
      <c r="JJC37" s="516"/>
      <c r="JJD37" s="516"/>
      <c r="JJE37" s="516"/>
      <c r="JJF37" s="516"/>
      <c r="JJG37" s="516"/>
      <c r="JJH37" s="516"/>
      <c r="JJI37" s="516"/>
      <c r="JJJ37" s="516"/>
      <c r="JJK37" s="516"/>
      <c r="JJL37" s="516"/>
      <c r="JJM37" s="516"/>
      <c r="JJN37" s="516"/>
      <c r="JJO37" s="516"/>
      <c r="JJP37" s="516"/>
      <c r="JJQ37" s="516"/>
      <c r="JJR37" s="516"/>
      <c r="JJS37" s="516"/>
      <c r="JJT37" s="516"/>
      <c r="JJU37" s="516"/>
      <c r="JJV37" s="516"/>
      <c r="JJW37" s="516"/>
      <c r="JJX37" s="516"/>
      <c r="JJY37" s="516"/>
      <c r="JJZ37" s="516"/>
      <c r="JKA37" s="516"/>
      <c r="JKB37" s="516"/>
      <c r="JKC37" s="516"/>
      <c r="JKD37" s="516"/>
      <c r="JKE37" s="516"/>
      <c r="JKF37" s="516"/>
      <c r="JKG37" s="516"/>
      <c r="JKH37" s="516"/>
      <c r="JKI37" s="516"/>
      <c r="JKJ37" s="516"/>
      <c r="JKK37" s="516"/>
      <c r="JKL37" s="516"/>
      <c r="JKM37" s="516"/>
      <c r="JKN37" s="516"/>
      <c r="JKO37" s="516"/>
      <c r="JKP37" s="516"/>
      <c r="JKQ37" s="516"/>
      <c r="JKR37" s="516"/>
      <c r="JKS37" s="516"/>
      <c r="JKT37" s="516"/>
      <c r="JKU37" s="516"/>
      <c r="JKV37" s="516"/>
      <c r="JKW37" s="516"/>
      <c r="JKX37" s="516"/>
      <c r="JKY37" s="516"/>
      <c r="JKZ37" s="516"/>
      <c r="JLA37" s="516"/>
      <c r="JLB37" s="516"/>
      <c r="JLC37" s="516"/>
      <c r="JLD37" s="516"/>
      <c r="JLE37" s="516"/>
      <c r="JLF37" s="516"/>
      <c r="JLG37" s="516"/>
      <c r="JLH37" s="516"/>
      <c r="JLI37" s="516"/>
      <c r="JLJ37" s="516"/>
      <c r="JLK37" s="516"/>
      <c r="JLL37" s="516"/>
      <c r="JLM37" s="516"/>
      <c r="JLN37" s="516"/>
      <c r="JLO37" s="516"/>
      <c r="JLP37" s="516"/>
      <c r="JLQ37" s="516"/>
      <c r="JLR37" s="516"/>
      <c r="JLS37" s="516"/>
      <c r="JLT37" s="516"/>
      <c r="JLU37" s="516"/>
      <c r="JLV37" s="516"/>
      <c r="JLW37" s="516"/>
      <c r="JLX37" s="516"/>
      <c r="JLY37" s="516"/>
      <c r="JLZ37" s="516"/>
      <c r="JMA37" s="516"/>
      <c r="JMB37" s="516"/>
      <c r="JMC37" s="516"/>
      <c r="JMD37" s="516"/>
      <c r="JME37" s="516"/>
      <c r="JMF37" s="516"/>
      <c r="JMG37" s="516"/>
      <c r="JMH37" s="516"/>
      <c r="JMI37" s="516"/>
      <c r="JMJ37" s="516"/>
      <c r="JMK37" s="516"/>
      <c r="JML37" s="516"/>
      <c r="JMM37" s="516"/>
      <c r="JMN37" s="516"/>
      <c r="JMO37" s="516"/>
      <c r="JMP37" s="516"/>
      <c r="JMQ37" s="516"/>
      <c r="JMR37" s="516"/>
      <c r="JMS37" s="516"/>
      <c r="JMT37" s="516"/>
      <c r="JMU37" s="516"/>
      <c r="JMV37" s="516"/>
      <c r="JMW37" s="516"/>
      <c r="JMX37" s="516"/>
      <c r="JMY37" s="516"/>
      <c r="JMZ37" s="516"/>
      <c r="JNA37" s="516"/>
      <c r="JNB37" s="516"/>
      <c r="JNC37" s="516"/>
      <c r="JND37" s="516"/>
      <c r="JNE37" s="516"/>
      <c r="JNF37" s="516"/>
      <c r="JNG37" s="516"/>
      <c r="JNH37" s="516"/>
      <c r="JNI37" s="516"/>
      <c r="JNJ37" s="516"/>
      <c r="JNK37" s="516"/>
      <c r="JNL37" s="516"/>
      <c r="JNM37" s="516"/>
      <c r="JNN37" s="516"/>
      <c r="JNO37" s="516"/>
      <c r="JNP37" s="516"/>
      <c r="JNQ37" s="516"/>
      <c r="JNR37" s="516"/>
      <c r="JNS37" s="516"/>
      <c r="JNT37" s="516"/>
      <c r="JNU37" s="516"/>
      <c r="JNV37" s="516"/>
      <c r="JNW37" s="516"/>
      <c r="JNX37" s="516"/>
      <c r="JNY37" s="516"/>
      <c r="JNZ37" s="516"/>
      <c r="JOA37" s="516"/>
      <c r="JOB37" s="516"/>
      <c r="JOC37" s="516"/>
      <c r="JOD37" s="516"/>
      <c r="JOE37" s="516"/>
      <c r="JOF37" s="516"/>
      <c r="JOG37" s="516"/>
      <c r="JOH37" s="516"/>
      <c r="JOI37" s="516"/>
      <c r="JOJ37" s="516"/>
      <c r="JOK37" s="516"/>
      <c r="JOL37" s="516"/>
      <c r="JOM37" s="516"/>
      <c r="JON37" s="516"/>
      <c r="JOO37" s="516"/>
      <c r="JOP37" s="516"/>
      <c r="JOQ37" s="516"/>
      <c r="JOR37" s="516"/>
      <c r="JOS37" s="516"/>
      <c r="JOT37" s="516"/>
      <c r="JOU37" s="516"/>
      <c r="JOV37" s="516"/>
      <c r="JOW37" s="516"/>
      <c r="JOX37" s="516"/>
      <c r="JOY37" s="516"/>
      <c r="JOZ37" s="516"/>
      <c r="JPA37" s="516"/>
      <c r="JPB37" s="516"/>
      <c r="JPC37" s="516"/>
      <c r="JPD37" s="516"/>
      <c r="JPE37" s="516"/>
      <c r="JPF37" s="516"/>
      <c r="JPG37" s="516"/>
      <c r="JPH37" s="516"/>
      <c r="JPI37" s="516"/>
      <c r="JPJ37" s="516"/>
      <c r="JPK37" s="516"/>
      <c r="JPL37" s="516"/>
      <c r="JPM37" s="516"/>
      <c r="JPN37" s="516"/>
      <c r="JPO37" s="516"/>
      <c r="JPP37" s="516"/>
      <c r="JPQ37" s="516"/>
      <c r="JPR37" s="516"/>
      <c r="JPS37" s="516"/>
      <c r="JPT37" s="516"/>
      <c r="JPU37" s="516"/>
      <c r="JPV37" s="516"/>
      <c r="JPW37" s="516"/>
      <c r="JPX37" s="516"/>
      <c r="JPY37" s="516"/>
      <c r="JPZ37" s="516"/>
      <c r="JQA37" s="516"/>
      <c r="JQB37" s="516"/>
      <c r="JQC37" s="516"/>
      <c r="JQD37" s="516"/>
      <c r="JQE37" s="516"/>
      <c r="JQF37" s="516"/>
      <c r="JQG37" s="516"/>
      <c r="JQH37" s="516"/>
      <c r="JQI37" s="516"/>
      <c r="JQJ37" s="516"/>
      <c r="JQK37" s="516"/>
      <c r="JQL37" s="516"/>
      <c r="JQM37" s="516"/>
      <c r="JQN37" s="516"/>
      <c r="JQO37" s="516"/>
      <c r="JQP37" s="516"/>
      <c r="JQQ37" s="516"/>
      <c r="JQR37" s="516"/>
      <c r="JQS37" s="516"/>
      <c r="JQT37" s="516"/>
      <c r="JQU37" s="516"/>
      <c r="JQV37" s="516"/>
      <c r="JQW37" s="516"/>
      <c r="JQX37" s="516"/>
      <c r="JQY37" s="516"/>
      <c r="JQZ37" s="516"/>
      <c r="JRA37" s="516"/>
      <c r="JRB37" s="516"/>
      <c r="JRC37" s="516"/>
      <c r="JRD37" s="516"/>
      <c r="JRE37" s="516"/>
      <c r="JRF37" s="516"/>
      <c r="JRG37" s="516"/>
      <c r="JRH37" s="516"/>
      <c r="JRI37" s="516"/>
      <c r="JRJ37" s="516"/>
      <c r="JRK37" s="516"/>
      <c r="JRL37" s="516"/>
      <c r="JRM37" s="516"/>
      <c r="JRN37" s="516"/>
      <c r="JRO37" s="516"/>
      <c r="JRP37" s="516"/>
      <c r="JRQ37" s="516"/>
      <c r="JRR37" s="516"/>
      <c r="JRS37" s="516"/>
      <c r="JRT37" s="516"/>
      <c r="JRU37" s="516"/>
      <c r="JRV37" s="516"/>
      <c r="JRW37" s="516"/>
      <c r="JRX37" s="516"/>
      <c r="JRY37" s="516"/>
      <c r="JRZ37" s="516"/>
      <c r="JSA37" s="516"/>
      <c r="JSB37" s="516"/>
      <c r="JSC37" s="516"/>
      <c r="JSD37" s="516"/>
      <c r="JSE37" s="516"/>
      <c r="JSF37" s="516"/>
      <c r="JSG37" s="516"/>
      <c r="JSH37" s="516"/>
      <c r="JSI37" s="516"/>
      <c r="JSJ37" s="516"/>
      <c r="JSK37" s="516"/>
      <c r="JSL37" s="516"/>
      <c r="JSM37" s="516"/>
      <c r="JSN37" s="516"/>
      <c r="JSO37" s="516"/>
      <c r="JSP37" s="516"/>
      <c r="JSQ37" s="516"/>
      <c r="JSR37" s="516"/>
      <c r="JSS37" s="516"/>
      <c r="JST37" s="516"/>
      <c r="JSU37" s="516"/>
      <c r="JSV37" s="516"/>
      <c r="JSW37" s="516"/>
      <c r="JSX37" s="516"/>
      <c r="JSY37" s="516"/>
      <c r="JSZ37" s="516"/>
      <c r="JTA37" s="516"/>
      <c r="JTB37" s="516"/>
      <c r="JTC37" s="516"/>
      <c r="JTD37" s="516"/>
      <c r="JTE37" s="516"/>
      <c r="JTF37" s="516"/>
      <c r="JTG37" s="516"/>
      <c r="JTH37" s="516"/>
      <c r="JTI37" s="516"/>
      <c r="JTJ37" s="516"/>
      <c r="JTK37" s="516"/>
      <c r="JTL37" s="516"/>
      <c r="JTM37" s="516"/>
      <c r="JTN37" s="516"/>
      <c r="JTO37" s="516"/>
      <c r="JTP37" s="516"/>
      <c r="JTQ37" s="516"/>
      <c r="JTR37" s="516"/>
      <c r="JTS37" s="516"/>
      <c r="JTT37" s="516"/>
      <c r="JTU37" s="516"/>
      <c r="JTV37" s="516"/>
      <c r="JTW37" s="516"/>
      <c r="JTX37" s="516"/>
      <c r="JTY37" s="516"/>
      <c r="JTZ37" s="516"/>
      <c r="JUA37" s="516"/>
      <c r="JUB37" s="516"/>
      <c r="JUC37" s="516"/>
      <c r="JUD37" s="516"/>
      <c r="JUE37" s="516"/>
      <c r="JUF37" s="516"/>
      <c r="JUG37" s="516"/>
      <c r="JUH37" s="516"/>
      <c r="JUI37" s="516"/>
      <c r="JUJ37" s="516"/>
      <c r="JUK37" s="516"/>
      <c r="JUL37" s="516"/>
      <c r="JUM37" s="516"/>
      <c r="JUN37" s="516"/>
      <c r="JUO37" s="516"/>
      <c r="JUP37" s="516"/>
      <c r="JUQ37" s="516"/>
      <c r="JUR37" s="516"/>
      <c r="JUS37" s="516"/>
      <c r="JUT37" s="516"/>
      <c r="JUU37" s="516"/>
      <c r="JUV37" s="516"/>
      <c r="JUW37" s="516"/>
      <c r="JUX37" s="516"/>
      <c r="JUY37" s="516"/>
      <c r="JUZ37" s="516"/>
      <c r="JVA37" s="516"/>
      <c r="JVB37" s="516"/>
      <c r="JVC37" s="516"/>
      <c r="JVD37" s="516"/>
      <c r="JVE37" s="516"/>
      <c r="JVF37" s="516"/>
      <c r="JVG37" s="516"/>
      <c r="JVH37" s="516"/>
      <c r="JVI37" s="516"/>
      <c r="JVJ37" s="516"/>
      <c r="JVK37" s="516"/>
      <c r="JVL37" s="516"/>
      <c r="JVM37" s="516"/>
      <c r="JVN37" s="516"/>
      <c r="JVO37" s="516"/>
      <c r="JVP37" s="516"/>
      <c r="JVQ37" s="516"/>
      <c r="JVR37" s="516"/>
      <c r="JVS37" s="516"/>
      <c r="JVT37" s="516"/>
      <c r="JVU37" s="516"/>
      <c r="JVV37" s="516"/>
      <c r="JVW37" s="516"/>
      <c r="JVX37" s="516"/>
      <c r="JVY37" s="516"/>
      <c r="JVZ37" s="516"/>
      <c r="JWA37" s="516"/>
      <c r="JWB37" s="516"/>
      <c r="JWC37" s="516"/>
      <c r="JWD37" s="516"/>
      <c r="JWE37" s="516"/>
      <c r="JWF37" s="516"/>
      <c r="JWG37" s="516"/>
      <c r="JWH37" s="516"/>
      <c r="JWI37" s="516"/>
      <c r="JWJ37" s="516"/>
      <c r="JWK37" s="516"/>
      <c r="JWL37" s="516"/>
      <c r="JWM37" s="516"/>
      <c r="JWN37" s="516"/>
      <c r="JWO37" s="516"/>
      <c r="JWP37" s="516"/>
      <c r="JWQ37" s="516"/>
      <c r="JWR37" s="516"/>
      <c r="JWS37" s="516"/>
      <c r="JWT37" s="516"/>
      <c r="JWU37" s="516"/>
      <c r="JWV37" s="516"/>
      <c r="JWW37" s="516"/>
      <c r="JWX37" s="516"/>
      <c r="JWY37" s="516"/>
      <c r="JWZ37" s="516"/>
      <c r="JXA37" s="516"/>
      <c r="JXB37" s="516"/>
      <c r="JXC37" s="516"/>
      <c r="JXD37" s="516"/>
      <c r="JXE37" s="516"/>
      <c r="JXF37" s="516"/>
      <c r="JXG37" s="516"/>
      <c r="JXH37" s="516"/>
      <c r="JXI37" s="516"/>
      <c r="JXJ37" s="516"/>
      <c r="JXK37" s="516"/>
      <c r="JXL37" s="516"/>
      <c r="JXM37" s="516"/>
      <c r="JXN37" s="516"/>
      <c r="JXO37" s="516"/>
      <c r="JXP37" s="516"/>
      <c r="JXQ37" s="516"/>
      <c r="JXR37" s="516"/>
      <c r="JXS37" s="516"/>
      <c r="JXT37" s="516"/>
      <c r="JXU37" s="516"/>
      <c r="JXV37" s="516"/>
      <c r="JXW37" s="516"/>
      <c r="JXX37" s="516"/>
      <c r="JXY37" s="516"/>
      <c r="JXZ37" s="516"/>
      <c r="JYA37" s="516"/>
      <c r="JYB37" s="516"/>
      <c r="JYC37" s="516"/>
      <c r="JYD37" s="516"/>
      <c r="JYE37" s="516"/>
      <c r="JYF37" s="516"/>
      <c r="JYG37" s="516"/>
      <c r="JYH37" s="516"/>
      <c r="JYI37" s="516"/>
      <c r="JYJ37" s="516"/>
      <c r="JYK37" s="516"/>
      <c r="JYL37" s="516"/>
      <c r="JYM37" s="516"/>
      <c r="JYN37" s="516"/>
      <c r="JYO37" s="516"/>
      <c r="JYP37" s="516"/>
      <c r="JYQ37" s="516"/>
      <c r="JYR37" s="516"/>
      <c r="JYS37" s="516"/>
      <c r="JYT37" s="516"/>
      <c r="JYU37" s="516"/>
      <c r="JYV37" s="516"/>
      <c r="JYW37" s="516"/>
      <c r="JYX37" s="516"/>
      <c r="JYY37" s="516"/>
      <c r="JYZ37" s="516"/>
      <c r="JZA37" s="516"/>
      <c r="JZB37" s="516"/>
      <c r="JZC37" s="516"/>
      <c r="JZD37" s="516"/>
      <c r="JZE37" s="516"/>
      <c r="JZF37" s="516"/>
      <c r="JZG37" s="516"/>
      <c r="JZH37" s="516"/>
      <c r="JZI37" s="516"/>
      <c r="JZJ37" s="516"/>
      <c r="JZK37" s="516"/>
      <c r="JZL37" s="516"/>
      <c r="JZM37" s="516"/>
      <c r="JZN37" s="516"/>
      <c r="JZO37" s="516"/>
      <c r="JZP37" s="516"/>
      <c r="JZQ37" s="516"/>
      <c r="JZR37" s="516"/>
      <c r="JZS37" s="516"/>
      <c r="JZT37" s="516"/>
      <c r="JZU37" s="516"/>
      <c r="JZV37" s="516"/>
      <c r="JZW37" s="516"/>
      <c r="JZX37" s="516"/>
      <c r="JZY37" s="516"/>
      <c r="JZZ37" s="516"/>
      <c r="KAA37" s="516"/>
      <c r="KAB37" s="516"/>
      <c r="KAC37" s="516"/>
      <c r="KAD37" s="516"/>
      <c r="KAE37" s="516"/>
      <c r="KAF37" s="516"/>
      <c r="KAG37" s="516"/>
      <c r="KAH37" s="516"/>
      <c r="KAI37" s="516"/>
      <c r="KAJ37" s="516"/>
      <c r="KAK37" s="516"/>
      <c r="KAL37" s="516"/>
      <c r="KAM37" s="516"/>
      <c r="KAN37" s="516"/>
      <c r="KAO37" s="516"/>
      <c r="KAP37" s="516"/>
      <c r="KAQ37" s="516"/>
      <c r="KAR37" s="516"/>
      <c r="KAS37" s="516"/>
      <c r="KAT37" s="516"/>
      <c r="KAU37" s="516"/>
      <c r="KAV37" s="516"/>
      <c r="KAW37" s="516"/>
      <c r="KAX37" s="516"/>
      <c r="KAY37" s="516"/>
      <c r="KAZ37" s="516"/>
      <c r="KBA37" s="516"/>
      <c r="KBB37" s="516"/>
      <c r="KBC37" s="516"/>
      <c r="KBD37" s="516"/>
      <c r="KBE37" s="516"/>
      <c r="KBF37" s="516"/>
      <c r="KBG37" s="516"/>
      <c r="KBH37" s="516"/>
      <c r="KBI37" s="516"/>
      <c r="KBJ37" s="516"/>
      <c r="KBK37" s="516"/>
      <c r="KBL37" s="516"/>
      <c r="KBM37" s="516"/>
      <c r="KBN37" s="516"/>
      <c r="KBO37" s="516"/>
      <c r="KBP37" s="516"/>
      <c r="KBQ37" s="516"/>
      <c r="KBR37" s="516"/>
      <c r="KBS37" s="516"/>
      <c r="KBT37" s="516"/>
      <c r="KBU37" s="516"/>
      <c r="KBV37" s="516"/>
      <c r="KBW37" s="516"/>
      <c r="KBX37" s="516"/>
      <c r="KBY37" s="516"/>
      <c r="KBZ37" s="516"/>
      <c r="KCA37" s="516"/>
      <c r="KCB37" s="516"/>
      <c r="KCC37" s="516"/>
      <c r="KCD37" s="516"/>
      <c r="KCE37" s="516"/>
      <c r="KCF37" s="516"/>
      <c r="KCG37" s="516"/>
      <c r="KCH37" s="516"/>
      <c r="KCI37" s="516"/>
      <c r="KCJ37" s="516"/>
      <c r="KCK37" s="516"/>
      <c r="KCL37" s="516"/>
      <c r="KCM37" s="516"/>
      <c r="KCN37" s="516"/>
      <c r="KCO37" s="516"/>
      <c r="KCP37" s="516"/>
      <c r="KCQ37" s="516"/>
      <c r="KCR37" s="516"/>
      <c r="KCS37" s="516"/>
      <c r="KCT37" s="516"/>
      <c r="KCU37" s="516"/>
      <c r="KCV37" s="516"/>
      <c r="KCW37" s="516"/>
      <c r="KCX37" s="516"/>
      <c r="KCY37" s="516"/>
      <c r="KCZ37" s="516"/>
      <c r="KDA37" s="516"/>
      <c r="KDB37" s="516"/>
      <c r="KDC37" s="516"/>
      <c r="KDD37" s="516"/>
      <c r="KDE37" s="516"/>
      <c r="KDF37" s="516"/>
      <c r="KDG37" s="516"/>
      <c r="KDH37" s="516"/>
      <c r="KDI37" s="516"/>
      <c r="KDJ37" s="516"/>
      <c r="KDK37" s="516"/>
      <c r="KDL37" s="516"/>
      <c r="KDM37" s="516"/>
      <c r="KDN37" s="516"/>
      <c r="KDO37" s="516"/>
      <c r="KDP37" s="516"/>
      <c r="KDQ37" s="516"/>
      <c r="KDR37" s="516"/>
      <c r="KDS37" s="516"/>
      <c r="KDT37" s="516"/>
      <c r="KDU37" s="516"/>
      <c r="KDV37" s="516"/>
      <c r="KDW37" s="516"/>
      <c r="KDX37" s="516"/>
      <c r="KDY37" s="516"/>
      <c r="KDZ37" s="516"/>
      <c r="KEA37" s="516"/>
      <c r="KEB37" s="516"/>
      <c r="KEC37" s="516"/>
      <c r="KED37" s="516"/>
      <c r="KEE37" s="516"/>
      <c r="KEF37" s="516"/>
      <c r="KEG37" s="516"/>
      <c r="KEH37" s="516"/>
      <c r="KEI37" s="516"/>
      <c r="KEJ37" s="516"/>
      <c r="KEK37" s="516"/>
      <c r="KEL37" s="516"/>
      <c r="KEM37" s="516"/>
      <c r="KEN37" s="516"/>
      <c r="KEO37" s="516"/>
      <c r="KEP37" s="516"/>
      <c r="KEQ37" s="516"/>
      <c r="KER37" s="516"/>
      <c r="KES37" s="516"/>
      <c r="KET37" s="516"/>
      <c r="KEU37" s="516"/>
      <c r="KEV37" s="516"/>
      <c r="KEW37" s="516"/>
      <c r="KEX37" s="516"/>
      <c r="KEY37" s="516"/>
      <c r="KEZ37" s="516"/>
      <c r="KFA37" s="516"/>
      <c r="KFB37" s="516"/>
      <c r="KFC37" s="516"/>
      <c r="KFD37" s="516"/>
      <c r="KFE37" s="516"/>
      <c r="KFF37" s="516"/>
      <c r="KFG37" s="516"/>
      <c r="KFH37" s="516"/>
      <c r="KFI37" s="516"/>
      <c r="KFJ37" s="516"/>
      <c r="KFK37" s="516"/>
      <c r="KFL37" s="516"/>
      <c r="KFM37" s="516"/>
      <c r="KFN37" s="516"/>
      <c r="KFO37" s="516"/>
      <c r="KFP37" s="516"/>
      <c r="KFQ37" s="516"/>
      <c r="KFR37" s="516"/>
      <c r="KFS37" s="516"/>
      <c r="KFT37" s="516"/>
      <c r="KFU37" s="516"/>
      <c r="KFV37" s="516"/>
      <c r="KFW37" s="516"/>
      <c r="KFX37" s="516"/>
      <c r="KFY37" s="516"/>
      <c r="KFZ37" s="516"/>
      <c r="KGA37" s="516"/>
      <c r="KGB37" s="516"/>
      <c r="KGC37" s="516"/>
      <c r="KGD37" s="516"/>
      <c r="KGE37" s="516"/>
      <c r="KGF37" s="516"/>
      <c r="KGG37" s="516"/>
      <c r="KGH37" s="516"/>
      <c r="KGI37" s="516"/>
      <c r="KGJ37" s="516"/>
      <c r="KGK37" s="516"/>
      <c r="KGL37" s="516"/>
      <c r="KGM37" s="516"/>
      <c r="KGN37" s="516"/>
      <c r="KGO37" s="516"/>
      <c r="KGP37" s="516"/>
      <c r="KGQ37" s="516"/>
      <c r="KGR37" s="516"/>
      <c r="KGS37" s="516"/>
      <c r="KGT37" s="516"/>
      <c r="KGU37" s="516"/>
      <c r="KGV37" s="516"/>
      <c r="KGW37" s="516"/>
      <c r="KGX37" s="516"/>
      <c r="KGY37" s="516"/>
      <c r="KGZ37" s="516"/>
      <c r="KHA37" s="516"/>
      <c r="KHB37" s="516"/>
      <c r="KHC37" s="516"/>
      <c r="KHD37" s="516"/>
      <c r="KHE37" s="516"/>
      <c r="KHF37" s="516"/>
      <c r="KHG37" s="516"/>
      <c r="KHH37" s="516"/>
      <c r="KHI37" s="516"/>
      <c r="KHJ37" s="516"/>
      <c r="KHK37" s="516"/>
      <c r="KHL37" s="516"/>
      <c r="KHM37" s="516"/>
      <c r="KHN37" s="516"/>
      <c r="KHO37" s="516"/>
      <c r="KHP37" s="516"/>
      <c r="KHQ37" s="516"/>
      <c r="KHR37" s="516"/>
      <c r="KHS37" s="516"/>
      <c r="KHT37" s="516"/>
      <c r="KHU37" s="516"/>
      <c r="KHV37" s="516"/>
      <c r="KHW37" s="516"/>
      <c r="KHX37" s="516"/>
      <c r="KHY37" s="516"/>
      <c r="KHZ37" s="516"/>
      <c r="KIA37" s="516"/>
      <c r="KIB37" s="516"/>
      <c r="KIC37" s="516"/>
      <c r="KID37" s="516"/>
      <c r="KIE37" s="516"/>
      <c r="KIF37" s="516"/>
      <c r="KIG37" s="516"/>
      <c r="KIH37" s="516"/>
      <c r="KII37" s="516"/>
      <c r="KIJ37" s="516"/>
      <c r="KIK37" s="516"/>
      <c r="KIL37" s="516"/>
      <c r="KIM37" s="516"/>
      <c r="KIN37" s="516"/>
      <c r="KIO37" s="516"/>
      <c r="KIP37" s="516"/>
      <c r="KIQ37" s="516"/>
      <c r="KIR37" s="516"/>
      <c r="KIS37" s="516"/>
      <c r="KIT37" s="516"/>
      <c r="KIU37" s="516"/>
      <c r="KIV37" s="516"/>
      <c r="KIW37" s="516"/>
      <c r="KIX37" s="516"/>
      <c r="KIY37" s="516"/>
      <c r="KIZ37" s="516"/>
      <c r="KJA37" s="516"/>
      <c r="KJB37" s="516"/>
      <c r="KJC37" s="516"/>
      <c r="KJD37" s="516"/>
      <c r="KJE37" s="516"/>
      <c r="KJF37" s="516"/>
      <c r="KJG37" s="516"/>
      <c r="KJH37" s="516"/>
      <c r="KJI37" s="516"/>
      <c r="KJJ37" s="516"/>
      <c r="KJK37" s="516"/>
      <c r="KJL37" s="516"/>
      <c r="KJM37" s="516"/>
      <c r="KJN37" s="516"/>
      <c r="KJO37" s="516"/>
      <c r="KJP37" s="516"/>
      <c r="KJQ37" s="516"/>
      <c r="KJR37" s="516"/>
      <c r="KJS37" s="516"/>
      <c r="KJT37" s="516"/>
      <c r="KJU37" s="516"/>
      <c r="KJV37" s="516"/>
      <c r="KJW37" s="516"/>
      <c r="KJX37" s="516"/>
      <c r="KJY37" s="516"/>
      <c r="KJZ37" s="516"/>
      <c r="KKA37" s="516"/>
      <c r="KKB37" s="516"/>
      <c r="KKC37" s="516"/>
      <c r="KKD37" s="516"/>
      <c r="KKE37" s="516"/>
      <c r="KKF37" s="516"/>
      <c r="KKG37" s="516"/>
      <c r="KKH37" s="516"/>
      <c r="KKI37" s="516"/>
      <c r="KKJ37" s="516"/>
      <c r="KKK37" s="516"/>
      <c r="KKL37" s="516"/>
      <c r="KKM37" s="516"/>
      <c r="KKN37" s="516"/>
      <c r="KKO37" s="516"/>
      <c r="KKP37" s="516"/>
      <c r="KKQ37" s="516"/>
      <c r="KKR37" s="516"/>
      <c r="KKS37" s="516"/>
      <c r="KKT37" s="516"/>
      <c r="KKU37" s="516"/>
      <c r="KKV37" s="516"/>
      <c r="KKW37" s="516"/>
      <c r="KKX37" s="516"/>
      <c r="KKY37" s="516"/>
      <c r="KKZ37" s="516"/>
      <c r="KLA37" s="516"/>
      <c r="KLB37" s="516"/>
      <c r="KLC37" s="516"/>
      <c r="KLD37" s="516"/>
      <c r="KLE37" s="516"/>
      <c r="KLF37" s="516"/>
      <c r="KLG37" s="516"/>
      <c r="KLH37" s="516"/>
      <c r="KLI37" s="516"/>
      <c r="KLJ37" s="516"/>
      <c r="KLK37" s="516"/>
      <c r="KLL37" s="516"/>
      <c r="KLM37" s="516"/>
      <c r="KLN37" s="516"/>
      <c r="KLO37" s="516"/>
      <c r="KLP37" s="516"/>
      <c r="KLQ37" s="516"/>
      <c r="KLR37" s="516"/>
      <c r="KLS37" s="516"/>
      <c r="KLT37" s="516"/>
      <c r="KLU37" s="516"/>
      <c r="KLV37" s="516"/>
      <c r="KLW37" s="516"/>
      <c r="KLX37" s="516"/>
      <c r="KLY37" s="516"/>
      <c r="KLZ37" s="516"/>
      <c r="KMA37" s="516"/>
      <c r="KMB37" s="516"/>
      <c r="KMC37" s="516"/>
      <c r="KMD37" s="516"/>
      <c r="KME37" s="516"/>
      <c r="KMF37" s="516"/>
      <c r="KMG37" s="516"/>
      <c r="KMH37" s="516"/>
      <c r="KMI37" s="516"/>
      <c r="KMJ37" s="516"/>
      <c r="KMK37" s="516"/>
      <c r="KML37" s="516"/>
      <c r="KMM37" s="516"/>
      <c r="KMN37" s="516"/>
      <c r="KMO37" s="516"/>
      <c r="KMP37" s="516"/>
      <c r="KMQ37" s="516"/>
      <c r="KMR37" s="516"/>
      <c r="KMS37" s="516"/>
      <c r="KMT37" s="516"/>
      <c r="KMU37" s="516"/>
      <c r="KMV37" s="516"/>
      <c r="KMW37" s="516"/>
      <c r="KMX37" s="516"/>
      <c r="KMY37" s="516"/>
      <c r="KMZ37" s="516"/>
      <c r="KNA37" s="516"/>
      <c r="KNB37" s="516"/>
      <c r="KNC37" s="516"/>
      <c r="KND37" s="516"/>
      <c r="KNE37" s="516"/>
      <c r="KNF37" s="516"/>
      <c r="KNG37" s="516"/>
      <c r="KNH37" s="516"/>
      <c r="KNI37" s="516"/>
      <c r="KNJ37" s="516"/>
      <c r="KNK37" s="516"/>
      <c r="KNL37" s="516"/>
      <c r="KNM37" s="516"/>
      <c r="KNN37" s="516"/>
      <c r="KNO37" s="516"/>
      <c r="KNP37" s="516"/>
      <c r="KNQ37" s="516"/>
      <c r="KNR37" s="516"/>
      <c r="KNS37" s="516"/>
      <c r="KNT37" s="516"/>
      <c r="KNU37" s="516"/>
      <c r="KNV37" s="516"/>
      <c r="KNW37" s="516"/>
      <c r="KNX37" s="516"/>
      <c r="KNY37" s="516"/>
      <c r="KNZ37" s="516"/>
      <c r="KOA37" s="516"/>
      <c r="KOB37" s="516"/>
      <c r="KOC37" s="516"/>
      <c r="KOD37" s="516"/>
      <c r="KOE37" s="516"/>
      <c r="KOF37" s="516"/>
      <c r="KOG37" s="516"/>
      <c r="KOH37" s="516"/>
      <c r="KOI37" s="516"/>
      <c r="KOJ37" s="516"/>
      <c r="KOK37" s="516"/>
      <c r="KOL37" s="516"/>
      <c r="KOM37" s="516"/>
      <c r="KON37" s="516"/>
      <c r="KOO37" s="516"/>
      <c r="KOP37" s="516"/>
      <c r="KOQ37" s="516"/>
      <c r="KOR37" s="516"/>
      <c r="KOS37" s="516"/>
      <c r="KOT37" s="516"/>
      <c r="KOU37" s="516"/>
      <c r="KOV37" s="516"/>
      <c r="KOW37" s="516"/>
      <c r="KOX37" s="516"/>
      <c r="KOY37" s="516"/>
      <c r="KOZ37" s="516"/>
      <c r="KPA37" s="516"/>
      <c r="KPB37" s="516"/>
      <c r="KPC37" s="516"/>
      <c r="KPD37" s="516"/>
      <c r="KPE37" s="516"/>
      <c r="KPF37" s="516"/>
      <c r="KPG37" s="516"/>
      <c r="KPH37" s="516"/>
      <c r="KPI37" s="516"/>
      <c r="KPJ37" s="516"/>
      <c r="KPK37" s="516"/>
      <c r="KPL37" s="516"/>
      <c r="KPM37" s="516"/>
      <c r="KPN37" s="516"/>
      <c r="KPO37" s="516"/>
      <c r="KPP37" s="516"/>
      <c r="KPQ37" s="516"/>
      <c r="KPR37" s="516"/>
      <c r="KPS37" s="516"/>
      <c r="KPT37" s="516"/>
      <c r="KPU37" s="516"/>
      <c r="KPV37" s="516"/>
      <c r="KPW37" s="516"/>
      <c r="KPX37" s="516"/>
      <c r="KPY37" s="516"/>
      <c r="KPZ37" s="516"/>
      <c r="KQA37" s="516"/>
      <c r="KQB37" s="516"/>
      <c r="KQC37" s="516"/>
      <c r="KQD37" s="516"/>
      <c r="KQE37" s="516"/>
      <c r="KQF37" s="516"/>
      <c r="KQG37" s="516"/>
      <c r="KQH37" s="516"/>
      <c r="KQI37" s="516"/>
      <c r="KQJ37" s="516"/>
      <c r="KQK37" s="516"/>
      <c r="KQL37" s="516"/>
      <c r="KQM37" s="516"/>
      <c r="KQN37" s="516"/>
      <c r="KQO37" s="516"/>
      <c r="KQP37" s="516"/>
      <c r="KQQ37" s="516"/>
      <c r="KQR37" s="516"/>
      <c r="KQS37" s="516"/>
      <c r="KQT37" s="516"/>
      <c r="KQU37" s="516"/>
      <c r="KQV37" s="516"/>
      <c r="KQW37" s="516"/>
      <c r="KQX37" s="516"/>
      <c r="KQY37" s="516"/>
      <c r="KQZ37" s="516"/>
      <c r="KRA37" s="516"/>
      <c r="KRB37" s="516"/>
      <c r="KRC37" s="516"/>
      <c r="KRD37" s="516"/>
      <c r="KRE37" s="516"/>
      <c r="KRF37" s="516"/>
      <c r="KRG37" s="516"/>
      <c r="KRH37" s="516"/>
      <c r="KRI37" s="516"/>
      <c r="KRJ37" s="516"/>
      <c r="KRK37" s="516"/>
      <c r="KRL37" s="516"/>
      <c r="KRM37" s="516"/>
      <c r="KRN37" s="516"/>
      <c r="KRO37" s="516"/>
      <c r="KRP37" s="516"/>
      <c r="KRQ37" s="516"/>
      <c r="KRR37" s="516"/>
      <c r="KRS37" s="516"/>
      <c r="KRT37" s="516"/>
      <c r="KRU37" s="516"/>
      <c r="KRV37" s="516"/>
      <c r="KRW37" s="516"/>
      <c r="KRX37" s="516"/>
      <c r="KRY37" s="516"/>
      <c r="KRZ37" s="516"/>
      <c r="KSA37" s="516"/>
      <c r="KSB37" s="516"/>
      <c r="KSC37" s="516"/>
      <c r="KSD37" s="516"/>
      <c r="KSE37" s="516"/>
      <c r="KSF37" s="516"/>
      <c r="KSG37" s="516"/>
      <c r="KSH37" s="516"/>
      <c r="KSI37" s="516"/>
      <c r="KSJ37" s="516"/>
      <c r="KSK37" s="516"/>
      <c r="KSL37" s="516"/>
      <c r="KSM37" s="516"/>
      <c r="KSN37" s="516"/>
      <c r="KSO37" s="516"/>
      <c r="KSP37" s="516"/>
      <c r="KSQ37" s="516"/>
      <c r="KSR37" s="516"/>
      <c r="KSS37" s="516"/>
      <c r="KST37" s="516"/>
      <c r="KSU37" s="516"/>
      <c r="KSV37" s="516"/>
      <c r="KSW37" s="516"/>
      <c r="KSX37" s="516"/>
      <c r="KSY37" s="516"/>
      <c r="KSZ37" s="516"/>
      <c r="KTA37" s="516"/>
      <c r="KTB37" s="516"/>
      <c r="KTC37" s="516"/>
      <c r="KTD37" s="516"/>
      <c r="KTE37" s="516"/>
      <c r="KTF37" s="516"/>
      <c r="KTG37" s="516"/>
      <c r="KTH37" s="516"/>
      <c r="KTI37" s="516"/>
      <c r="KTJ37" s="516"/>
      <c r="KTK37" s="516"/>
      <c r="KTL37" s="516"/>
      <c r="KTM37" s="516"/>
      <c r="KTN37" s="516"/>
      <c r="KTO37" s="516"/>
      <c r="KTP37" s="516"/>
      <c r="KTQ37" s="516"/>
      <c r="KTR37" s="516"/>
      <c r="KTS37" s="516"/>
      <c r="KTT37" s="516"/>
      <c r="KTU37" s="516"/>
      <c r="KTV37" s="516"/>
      <c r="KTW37" s="516"/>
      <c r="KTX37" s="516"/>
      <c r="KTY37" s="516"/>
      <c r="KTZ37" s="516"/>
      <c r="KUA37" s="516"/>
      <c r="KUB37" s="516"/>
      <c r="KUC37" s="516"/>
      <c r="KUD37" s="516"/>
      <c r="KUE37" s="516"/>
      <c r="KUF37" s="516"/>
      <c r="KUG37" s="516"/>
      <c r="KUH37" s="516"/>
      <c r="KUI37" s="516"/>
      <c r="KUJ37" s="516"/>
      <c r="KUK37" s="516"/>
      <c r="KUL37" s="516"/>
      <c r="KUM37" s="516"/>
      <c r="KUN37" s="516"/>
      <c r="KUO37" s="516"/>
      <c r="KUP37" s="516"/>
      <c r="KUQ37" s="516"/>
      <c r="KUR37" s="516"/>
      <c r="KUS37" s="516"/>
      <c r="KUT37" s="516"/>
      <c r="KUU37" s="516"/>
      <c r="KUV37" s="516"/>
      <c r="KUW37" s="516"/>
      <c r="KUX37" s="516"/>
      <c r="KUY37" s="516"/>
      <c r="KUZ37" s="516"/>
      <c r="KVA37" s="516"/>
      <c r="KVB37" s="516"/>
      <c r="KVC37" s="516"/>
      <c r="KVD37" s="516"/>
      <c r="KVE37" s="516"/>
      <c r="KVF37" s="516"/>
      <c r="KVG37" s="516"/>
      <c r="KVH37" s="516"/>
      <c r="KVI37" s="516"/>
      <c r="KVJ37" s="516"/>
      <c r="KVK37" s="516"/>
      <c r="KVL37" s="516"/>
      <c r="KVM37" s="516"/>
      <c r="KVN37" s="516"/>
      <c r="KVO37" s="516"/>
      <c r="KVP37" s="516"/>
      <c r="KVQ37" s="516"/>
      <c r="KVR37" s="516"/>
      <c r="KVS37" s="516"/>
      <c r="KVT37" s="516"/>
      <c r="KVU37" s="516"/>
      <c r="KVV37" s="516"/>
      <c r="KVW37" s="516"/>
      <c r="KVX37" s="516"/>
      <c r="KVY37" s="516"/>
      <c r="KVZ37" s="516"/>
      <c r="KWA37" s="516"/>
      <c r="KWB37" s="516"/>
      <c r="KWC37" s="516"/>
      <c r="KWD37" s="516"/>
      <c r="KWE37" s="516"/>
      <c r="KWF37" s="516"/>
      <c r="KWG37" s="516"/>
      <c r="KWH37" s="516"/>
      <c r="KWI37" s="516"/>
      <c r="KWJ37" s="516"/>
      <c r="KWK37" s="516"/>
      <c r="KWL37" s="516"/>
      <c r="KWM37" s="516"/>
      <c r="KWN37" s="516"/>
      <c r="KWO37" s="516"/>
      <c r="KWP37" s="516"/>
      <c r="KWQ37" s="516"/>
      <c r="KWR37" s="516"/>
      <c r="KWS37" s="516"/>
      <c r="KWT37" s="516"/>
      <c r="KWU37" s="516"/>
      <c r="KWV37" s="516"/>
      <c r="KWW37" s="516"/>
      <c r="KWX37" s="516"/>
      <c r="KWY37" s="516"/>
      <c r="KWZ37" s="516"/>
      <c r="KXA37" s="516"/>
      <c r="KXB37" s="516"/>
      <c r="KXC37" s="516"/>
      <c r="KXD37" s="516"/>
      <c r="KXE37" s="516"/>
      <c r="KXF37" s="516"/>
      <c r="KXG37" s="516"/>
      <c r="KXH37" s="516"/>
      <c r="KXI37" s="516"/>
      <c r="KXJ37" s="516"/>
      <c r="KXK37" s="516"/>
      <c r="KXL37" s="516"/>
      <c r="KXM37" s="516"/>
      <c r="KXN37" s="516"/>
      <c r="KXO37" s="516"/>
      <c r="KXP37" s="516"/>
      <c r="KXQ37" s="516"/>
      <c r="KXR37" s="516"/>
      <c r="KXS37" s="516"/>
      <c r="KXT37" s="516"/>
      <c r="KXU37" s="516"/>
      <c r="KXV37" s="516"/>
      <c r="KXW37" s="516"/>
      <c r="KXX37" s="516"/>
      <c r="KXY37" s="516"/>
      <c r="KXZ37" s="516"/>
      <c r="KYA37" s="516"/>
      <c r="KYB37" s="516"/>
      <c r="KYC37" s="516"/>
      <c r="KYD37" s="516"/>
      <c r="KYE37" s="516"/>
      <c r="KYF37" s="516"/>
      <c r="KYG37" s="516"/>
      <c r="KYH37" s="516"/>
      <c r="KYI37" s="516"/>
      <c r="KYJ37" s="516"/>
      <c r="KYK37" s="516"/>
      <c r="KYL37" s="516"/>
      <c r="KYM37" s="516"/>
      <c r="KYN37" s="516"/>
      <c r="KYO37" s="516"/>
      <c r="KYP37" s="516"/>
      <c r="KYQ37" s="516"/>
      <c r="KYR37" s="516"/>
      <c r="KYS37" s="516"/>
      <c r="KYT37" s="516"/>
      <c r="KYU37" s="516"/>
      <c r="KYV37" s="516"/>
      <c r="KYW37" s="516"/>
      <c r="KYX37" s="516"/>
      <c r="KYY37" s="516"/>
      <c r="KYZ37" s="516"/>
      <c r="KZA37" s="516"/>
      <c r="KZB37" s="516"/>
      <c r="KZC37" s="516"/>
      <c r="KZD37" s="516"/>
      <c r="KZE37" s="516"/>
      <c r="KZF37" s="516"/>
      <c r="KZG37" s="516"/>
      <c r="KZH37" s="516"/>
      <c r="KZI37" s="516"/>
      <c r="KZJ37" s="516"/>
      <c r="KZK37" s="516"/>
      <c r="KZL37" s="516"/>
      <c r="KZM37" s="516"/>
      <c r="KZN37" s="516"/>
      <c r="KZO37" s="516"/>
      <c r="KZP37" s="516"/>
      <c r="KZQ37" s="516"/>
      <c r="KZR37" s="516"/>
      <c r="KZS37" s="516"/>
      <c r="KZT37" s="516"/>
      <c r="KZU37" s="516"/>
      <c r="KZV37" s="516"/>
      <c r="KZW37" s="516"/>
      <c r="KZX37" s="516"/>
      <c r="KZY37" s="516"/>
      <c r="KZZ37" s="516"/>
      <c r="LAA37" s="516"/>
      <c r="LAB37" s="516"/>
      <c r="LAC37" s="516"/>
      <c r="LAD37" s="516"/>
      <c r="LAE37" s="516"/>
      <c r="LAF37" s="516"/>
      <c r="LAG37" s="516"/>
      <c r="LAH37" s="516"/>
      <c r="LAI37" s="516"/>
      <c r="LAJ37" s="516"/>
      <c r="LAK37" s="516"/>
      <c r="LAL37" s="516"/>
      <c r="LAM37" s="516"/>
      <c r="LAN37" s="516"/>
      <c r="LAO37" s="516"/>
      <c r="LAP37" s="516"/>
      <c r="LAQ37" s="516"/>
      <c r="LAR37" s="516"/>
      <c r="LAS37" s="516"/>
      <c r="LAT37" s="516"/>
      <c r="LAU37" s="516"/>
      <c r="LAV37" s="516"/>
      <c r="LAW37" s="516"/>
      <c r="LAX37" s="516"/>
      <c r="LAY37" s="516"/>
      <c r="LAZ37" s="516"/>
      <c r="LBA37" s="516"/>
      <c r="LBB37" s="516"/>
      <c r="LBC37" s="516"/>
      <c r="LBD37" s="516"/>
      <c r="LBE37" s="516"/>
      <c r="LBF37" s="516"/>
      <c r="LBG37" s="516"/>
      <c r="LBH37" s="516"/>
      <c r="LBI37" s="516"/>
      <c r="LBJ37" s="516"/>
      <c r="LBK37" s="516"/>
      <c r="LBL37" s="516"/>
      <c r="LBM37" s="516"/>
      <c r="LBN37" s="516"/>
      <c r="LBO37" s="516"/>
      <c r="LBP37" s="516"/>
      <c r="LBQ37" s="516"/>
      <c r="LBR37" s="516"/>
      <c r="LBS37" s="516"/>
      <c r="LBT37" s="516"/>
      <c r="LBU37" s="516"/>
      <c r="LBV37" s="516"/>
      <c r="LBW37" s="516"/>
      <c r="LBX37" s="516"/>
      <c r="LBY37" s="516"/>
      <c r="LBZ37" s="516"/>
      <c r="LCA37" s="516"/>
      <c r="LCB37" s="516"/>
      <c r="LCC37" s="516"/>
      <c r="LCD37" s="516"/>
      <c r="LCE37" s="516"/>
      <c r="LCF37" s="516"/>
      <c r="LCG37" s="516"/>
      <c r="LCH37" s="516"/>
      <c r="LCI37" s="516"/>
      <c r="LCJ37" s="516"/>
      <c r="LCK37" s="516"/>
      <c r="LCL37" s="516"/>
      <c r="LCM37" s="516"/>
      <c r="LCN37" s="516"/>
      <c r="LCO37" s="516"/>
      <c r="LCP37" s="516"/>
      <c r="LCQ37" s="516"/>
      <c r="LCR37" s="516"/>
      <c r="LCS37" s="516"/>
      <c r="LCT37" s="516"/>
      <c r="LCU37" s="516"/>
      <c r="LCV37" s="516"/>
      <c r="LCW37" s="516"/>
      <c r="LCX37" s="516"/>
      <c r="LCY37" s="516"/>
      <c r="LCZ37" s="516"/>
      <c r="LDA37" s="516"/>
      <c r="LDB37" s="516"/>
      <c r="LDC37" s="516"/>
      <c r="LDD37" s="516"/>
      <c r="LDE37" s="516"/>
      <c r="LDF37" s="516"/>
      <c r="LDG37" s="516"/>
      <c r="LDH37" s="516"/>
      <c r="LDI37" s="516"/>
      <c r="LDJ37" s="516"/>
      <c r="LDK37" s="516"/>
      <c r="LDL37" s="516"/>
      <c r="LDM37" s="516"/>
      <c r="LDN37" s="516"/>
      <c r="LDO37" s="516"/>
      <c r="LDP37" s="516"/>
      <c r="LDQ37" s="516"/>
      <c r="LDR37" s="516"/>
      <c r="LDS37" s="516"/>
      <c r="LDT37" s="516"/>
      <c r="LDU37" s="516"/>
      <c r="LDV37" s="516"/>
      <c r="LDW37" s="516"/>
      <c r="LDX37" s="516"/>
      <c r="LDY37" s="516"/>
      <c r="LDZ37" s="516"/>
      <c r="LEA37" s="516"/>
      <c r="LEB37" s="516"/>
      <c r="LEC37" s="516"/>
      <c r="LED37" s="516"/>
      <c r="LEE37" s="516"/>
      <c r="LEF37" s="516"/>
      <c r="LEG37" s="516"/>
      <c r="LEH37" s="516"/>
      <c r="LEI37" s="516"/>
      <c r="LEJ37" s="516"/>
      <c r="LEK37" s="516"/>
      <c r="LEL37" s="516"/>
      <c r="LEM37" s="516"/>
      <c r="LEN37" s="516"/>
      <c r="LEO37" s="516"/>
      <c r="LEP37" s="516"/>
      <c r="LEQ37" s="516"/>
      <c r="LER37" s="516"/>
      <c r="LES37" s="516"/>
      <c r="LET37" s="516"/>
      <c r="LEU37" s="516"/>
      <c r="LEV37" s="516"/>
      <c r="LEW37" s="516"/>
      <c r="LEX37" s="516"/>
      <c r="LEY37" s="516"/>
      <c r="LEZ37" s="516"/>
      <c r="LFA37" s="516"/>
      <c r="LFB37" s="516"/>
      <c r="LFC37" s="516"/>
      <c r="LFD37" s="516"/>
      <c r="LFE37" s="516"/>
      <c r="LFF37" s="516"/>
      <c r="LFG37" s="516"/>
      <c r="LFH37" s="516"/>
      <c r="LFI37" s="516"/>
      <c r="LFJ37" s="516"/>
      <c r="LFK37" s="516"/>
      <c r="LFL37" s="516"/>
      <c r="LFM37" s="516"/>
      <c r="LFN37" s="516"/>
      <c r="LFO37" s="516"/>
      <c r="LFP37" s="516"/>
      <c r="LFQ37" s="516"/>
      <c r="LFR37" s="516"/>
      <c r="LFS37" s="516"/>
      <c r="LFT37" s="516"/>
      <c r="LFU37" s="516"/>
      <c r="LFV37" s="516"/>
      <c r="LFW37" s="516"/>
      <c r="LFX37" s="516"/>
      <c r="LFY37" s="516"/>
      <c r="LFZ37" s="516"/>
      <c r="LGA37" s="516"/>
      <c r="LGB37" s="516"/>
      <c r="LGC37" s="516"/>
      <c r="LGD37" s="516"/>
      <c r="LGE37" s="516"/>
      <c r="LGF37" s="516"/>
      <c r="LGG37" s="516"/>
      <c r="LGH37" s="516"/>
      <c r="LGI37" s="516"/>
      <c r="LGJ37" s="516"/>
      <c r="LGK37" s="516"/>
      <c r="LGL37" s="516"/>
      <c r="LGM37" s="516"/>
      <c r="LGN37" s="516"/>
      <c r="LGO37" s="516"/>
      <c r="LGP37" s="516"/>
      <c r="LGQ37" s="516"/>
      <c r="LGR37" s="516"/>
      <c r="LGS37" s="516"/>
      <c r="LGT37" s="516"/>
      <c r="LGU37" s="516"/>
      <c r="LGV37" s="516"/>
      <c r="LGW37" s="516"/>
      <c r="LGX37" s="516"/>
      <c r="LGY37" s="516"/>
      <c r="LGZ37" s="516"/>
      <c r="LHA37" s="516"/>
      <c r="LHB37" s="516"/>
      <c r="LHC37" s="516"/>
      <c r="LHD37" s="516"/>
      <c r="LHE37" s="516"/>
      <c r="LHF37" s="516"/>
      <c r="LHG37" s="516"/>
      <c r="LHH37" s="516"/>
      <c r="LHI37" s="516"/>
      <c r="LHJ37" s="516"/>
      <c r="LHK37" s="516"/>
      <c r="LHL37" s="516"/>
      <c r="LHM37" s="516"/>
      <c r="LHN37" s="516"/>
      <c r="LHO37" s="516"/>
      <c r="LHP37" s="516"/>
      <c r="LHQ37" s="516"/>
      <c r="LHR37" s="516"/>
      <c r="LHS37" s="516"/>
      <c r="LHT37" s="516"/>
      <c r="LHU37" s="516"/>
      <c r="LHV37" s="516"/>
      <c r="LHW37" s="516"/>
      <c r="LHX37" s="516"/>
      <c r="LHY37" s="516"/>
      <c r="LHZ37" s="516"/>
      <c r="LIA37" s="516"/>
      <c r="LIB37" s="516"/>
      <c r="LIC37" s="516"/>
      <c r="LID37" s="516"/>
      <c r="LIE37" s="516"/>
      <c r="LIF37" s="516"/>
      <c r="LIG37" s="516"/>
      <c r="LIH37" s="516"/>
      <c r="LII37" s="516"/>
      <c r="LIJ37" s="516"/>
      <c r="LIK37" s="516"/>
      <c r="LIL37" s="516"/>
      <c r="LIM37" s="516"/>
      <c r="LIN37" s="516"/>
      <c r="LIO37" s="516"/>
      <c r="LIP37" s="516"/>
      <c r="LIQ37" s="516"/>
      <c r="LIR37" s="516"/>
      <c r="LIS37" s="516"/>
      <c r="LIT37" s="516"/>
      <c r="LIU37" s="516"/>
      <c r="LIV37" s="516"/>
      <c r="LIW37" s="516"/>
      <c r="LIX37" s="516"/>
      <c r="LIY37" s="516"/>
      <c r="LIZ37" s="516"/>
      <c r="LJA37" s="516"/>
      <c r="LJB37" s="516"/>
      <c r="LJC37" s="516"/>
      <c r="LJD37" s="516"/>
      <c r="LJE37" s="516"/>
      <c r="LJF37" s="516"/>
      <c r="LJG37" s="516"/>
      <c r="LJH37" s="516"/>
      <c r="LJI37" s="516"/>
      <c r="LJJ37" s="516"/>
      <c r="LJK37" s="516"/>
      <c r="LJL37" s="516"/>
      <c r="LJM37" s="516"/>
      <c r="LJN37" s="516"/>
      <c r="LJO37" s="516"/>
      <c r="LJP37" s="516"/>
      <c r="LJQ37" s="516"/>
      <c r="LJR37" s="516"/>
      <c r="LJS37" s="516"/>
      <c r="LJT37" s="516"/>
      <c r="LJU37" s="516"/>
      <c r="LJV37" s="516"/>
      <c r="LJW37" s="516"/>
      <c r="LJX37" s="516"/>
      <c r="LJY37" s="516"/>
      <c r="LJZ37" s="516"/>
      <c r="LKA37" s="516"/>
      <c r="LKB37" s="516"/>
      <c r="LKC37" s="516"/>
      <c r="LKD37" s="516"/>
      <c r="LKE37" s="516"/>
      <c r="LKF37" s="516"/>
      <c r="LKG37" s="516"/>
      <c r="LKH37" s="516"/>
      <c r="LKI37" s="516"/>
      <c r="LKJ37" s="516"/>
      <c r="LKK37" s="516"/>
      <c r="LKL37" s="516"/>
      <c r="LKM37" s="516"/>
      <c r="LKN37" s="516"/>
      <c r="LKO37" s="516"/>
      <c r="LKP37" s="516"/>
      <c r="LKQ37" s="516"/>
      <c r="LKR37" s="516"/>
      <c r="LKS37" s="516"/>
      <c r="LKT37" s="516"/>
      <c r="LKU37" s="516"/>
      <c r="LKV37" s="516"/>
      <c r="LKW37" s="516"/>
      <c r="LKX37" s="516"/>
      <c r="LKY37" s="516"/>
      <c r="LKZ37" s="516"/>
      <c r="LLA37" s="516"/>
      <c r="LLB37" s="516"/>
      <c r="LLC37" s="516"/>
      <c r="LLD37" s="516"/>
      <c r="LLE37" s="516"/>
      <c r="LLF37" s="516"/>
      <c r="LLG37" s="516"/>
      <c r="LLH37" s="516"/>
      <c r="LLI37" s="516"/>
      <c r="LLJ37" s="516"/>
      <c r="LLK37" s="516"/>
      <c r="LLL37" s="516"/>
      <c r="LLM37" s="516"/>
      <c r="LLN37" s="516"/>
      <c r="LLO37" s="516"/>
      <c r="LLP37" s="516"/>
      <c r="LLQ37" s="516"/>
      <c r="LLR37" s="516"/>
      <c r="LLS37" s="516"/>
      <c r="LLT37" s="516"/>
      <c r="LLU37" s="516"/>
      <c r="LLV37" s="516"/>
      <c r="LLW37" s="516"/>
      <c r="LLX37" s="516"/>
      <c r="LLY37" s="516"/>
      <c r="LLZ37" s="516"/>
      <c r="LMA37" s="516"/>
      <c r="LMB37" s="516"/>
      <c r="LMC37" s="516"/>
      <c r="LMD37" s="516"/>
      <c r="LME37" s="516"/>
      <c r="LMF37" s="516"/>
      <c r="LMG37" s="516"/>
      <c r="LMH37" s="516"/>
      <c r="LMI37" s="516"/>
      <c r="LMJ37" s="516"/>
      <c r="LMK37" s="516"/>
      <c r="LML37" s="516"/>
      <c r="LMM37" s="516"/>
      <c r="LMN37" s="516"/>
      <c r="LMO37" s="516"/>
      <c r="LMP37" s="516"/>
      <c r="LMQ37" s="516"/>
      <c r="LMR37" s="516"/>
      <c r="LMS37" s="516"/>
      <c r="LMT37" s="516"/>
      <c r="LMU37" s="516"/>
      <c r="LMV37" s="516"/>
      <c r="LMW37" s="516"/>
      <c r="LMX37" s="516"/>
      <c r="LMY37" s="516"/>
      <c r="LMZ37" s="516"/>
      <c r="LNA37" s="516"/>
      <c r="LNB37" s="516"/>
      <c r="LNC37" s="516"/>
      <c r="LND37" s="516"/>
      <c r="LNE37" s="516"/>
      <c r="LNF37" s="516"/>
      <c r="LNG37" s="516"/>
      <c r="LNH37" s="516"/>
      <c r="LNI37" s="516"/>
      <c r="LNJ37" s="516"/>
      <c r="LNK37" s="516"/>
      <c r="LNL37" s="516"/>
      <c r="LNM37" s="516"/>
      <c r="LNN37" s="516"/>
      <c r="LNO37" s="516"/>
      <c r="LNP37" s="516"/>
      <c r="LNQ37" s="516"/>
      <c r="LNR37" s="516"/>
      <c r="LNS37" s="516"/>
      <c r="LNT37" s="516"/>
      <c r="LNU37" s="516"/>
      <c r="LNV37" s="516"/>
      <c r="LNW37" s="516"/>
      <c r="LNX37" s="516"/>
      <c r="LNY37" s="516"/>
      <c r="LNZ37" s="516"/>
      <c r="LOA37" s="516"/>
      <c r="LOB37" s="516"/>
      <c r="LOC37" s="516"/>
      <c r="LOD37" s="516"/>
      <c r="LOE37" s="516"/>
      <c r="LOF37" s="516"/>
      <c r="LOG37" s="516"/>
      <c r="LOH37" s="516"/>
      <c r="LOI37" s="516"/>
      <c r="LOJ37" s="516"/>
      <c r="LOK37" s="516"/>
      <c r="LOL37" s="516"/>
      <c r="LOM37" s="516"/>
      <c r="LON37" s="516"/>
      <c r="LOO37" s="516"/>
      <c r="LOP37" s="516"/>
      <c r="LOQ37" s="516"/>
      <c r="LOR37" s="516"/>
      <c r="LOS37" s="516"/>
      <c r="LOT37" s="516"/>
      <c r="LOU37" s="516"/>
      <c r="LOV37" s="516"/>
      <c r="LOW37" s="516"/>
      <c r="LOX37" s="516"/>
      <c r="LOY37" s="516"/>
      <c r="LOZ37" s="516"/>
      <c r="LPA37" s="516"/>
      <c r="LPB37" s="516"/>
      <c r="LPC37" s="516"/>
      <c r="LPD37" s="516"/>
      <c r="LPE37" s="516"/>
      <c r="LPF37" s="516"/>
      <c r="LPG37" s="516"/>
      <c r="LPH37" s="516"/>
      <c r="LPI37" s="516"/>
      <c r="LPJ37" s="516"/>
      <c r="LPK37" s="516"/>
      <c r="LPL37" s="516"/>
      <c r="LPM37" s="516"/>
      <c r="LPN37" s="516"/>
      <c r="LPO37" s="516"/>
      <c r="LPP37" s="516"/>
      <c r="LPQ37" s="516"/>
      <c r="LPR37" s="516"/>
      <c r="LPS37" s="516"/>
      <c r="LPT37" s="516"/>
      <c r="LPU37" s="516"/>
      <c r="LPV37" s="516"/>
      <c r="LPW37" s="516"/>
      <c r="LPX37" s="516"/>
      <c r="LPY37" s="516"/>
      <c r="LPZ37" s="516"/>
      <c r="LQA37" s="516"/>
      <c r="LQB37" s="516"/>
      <c r="LQC37" s="516"/>
      <c r="LQD37" s="516"/>
      <c r="LQE37" s="516"/>
      <c r="LQF37" s="516"/>
      <c r="LQG37" s="516"/>
      <c r="LQH37" s="516"/>
      <c r="LQI37" s="516"/>
      <c r="LQJ37" s="516"/>
      <c r="LQK37" s="516"/>
      <c r="LQL37" s="516"/>
      <c r="LQM37" s="516"/>
      <c r="LQN37" s="516"/>
      <c r="LQO37" s="516"/>
      <c r="LQP37" s="516"/>
      <c r="LQQ37" s="516"/>
      <c r="LQR37" s="516"/>
      <c r="LQS37" s="516"/>
      <c r="LQT37" s="516"/>
      <c r="LQU37" s="516"/>
      <c r="LQV37" s="516"/>
      <c r="LQW37" s="516"/>
      <c r="LQX37" s="516"/>
      <c r="LQY37" s="516"/>
      <c r="LQZ37" s="516"/>
      <c r="LRA37" s="516"/>
      <c r="LRB37" s="516"/>
      <c r="LRC37" s="516"/>
      <c r="LRD37" s="516"/>
      <c r="LRE37" s="516"/>
      <c r="LRF37" s="516"/>
      <c r="LRG37" s="516"/>
      <c r="LRH37" s="516"/>
      <c r="LRI37" s="516"/>
      <c r="LRJ37" s="516"/>
      <c r="LRK37" s="516"/>
      <c r="LRL37" s="516"/>
      <c r="LRM37" s="516"/>
      <c r="LRN37" s="516"/>
      <c r="LRO37" s="516"/>
      <c r="LRP37" s="516"/>
      <c r="LRQ37" s="516"/>
      <c r="LRR37" s="516"/>
      <c r="LRS37" s="516"/>
      <c r="LRT37" s="516"/>
      <c r="LRU37" s="516"/>
      <c r="LRV37" s="516"/>
      <c r="LRW37" s="516"/>
      <c r="LRX37" s="516"/>
      <c r="LRY37" s="516"/>
      <c r="LRZ37" s="516"/>
      <c r="LSA37" s="516"/>
      <c r="LSB37" s="516"/>
      <c r="LSC37" s="516"/>
      <c r="LSD37" s="516"/>
      <c r="LSE37" s="516"/>
      <c r="LSF37" s="516"/>
      <c r="LSG37" s="516"/>
      <c r="LSH37" s="516"/>
      <c r="LSI37" s="516"/>
      <c r="LSJ37" s="516"/>
      <c r="LSK37" s="516"/>
      <c r="LSL37" s="516"/>
      <c r="LSM37" s="516"/>
      <c r="LSN37" s="516"/>
      <c r="LSO37" s="516"/>
      <c r="LSP37" s="516"/>
      <c r="LSQ37" s="516"/>
      <c r="LSR37" s="516"/>
      <c r="LSS37" s="516"/>
      <c r="LST37" s="516"/>
      <c r="LSU37" s="516"/>
      <c r="LSV37" s="516"/>
      <c r="LSW37" s="516"/>
      <c r="LSX37" s="516"/>
      <c r="LSY37" s="516"/>
      <c r="LSZ37" s="516"/>
      <c r="LTA37" s="516"/>
      <c r="LTB37" s="516"/>
      <c r="LTC37" s="516"/>
      <c r="LTD37" s="516"/>
      <c r="LTE37" s="516"/>
      <c r="LTF37" s="516"/>
      <c r="LTG37" s="516"/>
      <c r="LTH37" s="516"/>
      <c r="LTI37" s="516"/>
      <c r="LTJ37" s="516"/>
      <c r="LTK37" s="516"/>
      <c r="LTL37" s="516"/>
      <c r="LTM37" s="516"/>
      <c r="LTN37" s="516"/>
      <c r="LTO37" s="516"/>
      <c r="LTP37" s="516"/>
      <c r="LTQ37" s="516"/>
      <c r="LTR37" s="516"/>
      <c r="LTS37" s="516"/>
      <c r="LTT37" s="516"/>
      <c r="LTU37" s="516"/>
      <c r="LTV37" s="516"/>
      <c r="LTW37" s="516"/>
      <c r="LTX37" s="516"/>
      <c r="LTY37" s="516"/>
      <c r="LTZ37" s="516"/>
      <c r="LUA37" s="516"/>
      <c r="LUB37" s="516"/>
      <c r="LUC37" s="516"/>
      <c r="LUD37" s="516"/>
      <c r="LUE37" s="516"/>
      <c r="LUF37" s="516"/>
      <c r="LUG37" s="516"/>
      <c r="LUH37" s="516"/>
      <c r="LUI37" s="516"/>
      <c r="LUJ37" s="516"/>
      <c r="LUK37" s="516"/>
      <c r="LUL37" s="516"/>
      <c r="LUM37" s="516"/>
      <c r="LUN37" s="516"/>
      <c r="LUO37" s="516"/>
      <c r="LUP37" s="516"/>
      <c r="LUQ37" s="516"/>
      <c r="LUR37" s="516"/>
      <c r="LUS37" s="516"/>
      <c r="LUT37" s="516"/>
      <c r="LUU37" s="516"/>
      <c r="LUV37" s="516"/>
      <c r="LUW37" s="516"/>
      <c r="LUX37" s="516"/>
      <c r="LUY37" s="516"/>
      <c r="LUZ37" s="516"/>
      <c r="LVA37" s="516"/>
      <c r="LVB37" s="516"/>
      <c r="LVC37" s="516"/>
      <c r="LVD37" s="516"/>
      <c r="LVE37" s="516"/>
      <c r="LVF37" s="516"/>
      <c r="LVG37" s="516"/>
      <c r="LVH37" s="516"/>
      <c r="LVI37" s="516"/>
      <c r="LVJ37" s="516"/>
      <c r="LVK37" s="516"/>
      <c r="LVL37" s="516"/>
      <c r="LVM37" s="516"/>
      <c r="LVN37" s="516"/>
      <c r="LVO37" s="516"/>
      <c r="LVP37" s="516"/>
      <c r="LVQ37" s="516"/>
      <c r="LVR37" s="516"/>
      <c r="LVS37" s="516"/>
      <c r="LVT37" s="516"/>
      <c r="LVU37" s="516"/>
      <c r="LVV37" s="516"/>
      <c r="LVW37" s="516"/>
      <c r="LVX37" s="516"/>
      <c r="LVY37" s="516"/>
      <c r="LVZ37" s="516"/>
      <c r="LWA37" s="516"/>
      <c r="LWB37" s="516"/>
      <c r="LWC37" s="516"/>
      <c r="LWD37" s="516"/>
      <c r="LWE37" s="516"/>
      <c r="LWF37" s="516"/>
      <c r="LWG37" s="516"/>
      <c r="LWH37" s="516"/>
      <c r="LWI37" s="516"/>
      <c r="LWJ37" s="516"/>
      <c r="LWK37" s="516"/>
      <c r="LWL37" s="516"/>
      <c r="LWM37" s="516"/>
      <c r="LWN37" s="516"/>
      <c r="LWO37" s="516"/>
      <c r="LWP37" s="516"/>
      <c r="LWQ37" s="516"/>
      <c r="LWR37" s="516"/>
      <c r="LWS37" s="516"/>
      <c r="LWT37" s="516"/>
      <c r="LWU37" s="516"/>
      <c r="LWV37" s="516"/>
      <c r="LWW37" s="516"/>
      <c r="LWX37" s="516"/>
      <c r="LWY37" s="516"/>
      <c r="LWZ37" s="516"/>
      <c r="LXA37" s="516"/>
      <c r="LXB37" s="516"/>
      <c r="LXC37" s="516"/>
      <c r="LXD37" s="516"/>
      <c r="LXE37" s="516"/>
      <c r="LXF37" s="516"/>
      <c r="LXG37" s="516"/>
      <c r="LXH37" s="516"/>
      <c r="LXI37" s="516"/>
      <c r="LXJ37" s="516"/>
      <c r="LXK37" s="516"/>
      <c r="LXL37" s="516"/>
      <c r="LXM37" s="516"/>
      <c r="LXN37" s="516"/>
      <c r="LXO37" s="516"/>
      <c r="LXP37" s="516"/>
      <c r="LXQ37" s="516"/>
      <c r="LXR37" s="516"/>
      <c r="LXS37" s="516"/>
      <c r="LXT37" s="516"/>
      <c r="LXU37" s="516"/>
      <c r="LXV37" s="516"/>
      <c r="LXW37" s="516"/>
      <c r="LXX37" s="516"/>
      <c r="LXY37" s="516"/>
      <c r="LXZ37" s="516"/>
      <c r="LYA37" s="516"/>
      <c r="LYB37" s="516"/>
      <c r="LYC37" s="516"/>
      <c r="LYD37" s="516"/>
      <c r="LYE37" s="516"/>
      <c r="LYF37" s="516"/>
      <c r="LYG37" s="516"/>
      <c r="LYH37" s="516"/>
      <c r="LYI37" s="516"/>
      <c r="LYJ37" s="516"/>
      <c r="LYK37" s="516"/>
      <c r="LYL37" s="516"/>
      <c r="LYM37" s="516"/>
      <c r="LYN37" s="516"/>
      <c r="LYO37" s="516"/>
      <c r="LYP37" s="516"/>
      <c r="LYQ37" s="516"/>
      <c r="LYR37" s="516"/>
      <c r="LYS37" s="516"/>
      <c r="LYT37" s="516"/>
      <c r="LYU37" s="516"/>
      <c r="LYV37" s="516"/>
      <c r="LYW37" s="516"/>
      <c r="LYX37" s="516"/>
      <c r="LYY37" s="516"/>
      <c r="LYZ37" s="516"/>
      <c r="LZA37" s="516"/>
      <c r="LZB37" s="516"/>
      <c r="LZC37" s="516"/>
      <c r="LZD37" s="516"/>
      <c r="LZE37" s="516"/>
      <c r="LZF37" s="516"/>
      <c r="LZG37" s="516"/>
      <c r="LZH37" s="516"/>
      <c r="LZI37" s="516"/>
      <c r="LZJ37" s="516"/>
      <c r="LZK37" s="516"/>
      <c r="LZL37" s="516"/>
      <c r="LZM37" s="516"/>
      <c r="LZN37" s="516"/>
      <c r="LZO37" s="516"/>
      <c r="LZP37" s="516"/>
      <c r="LZQ37" s="516"/>
      <c r="LZR37" s="516"/>
      <c r="LZS37" s="516"/>
      <c r="LZT37" s="516"/>
      <c r="LZU37" s="516"/>
      <c r="LZV37" s="516"/>
      <c r="LZW37" s="516"/>
      <c r="LZX37" s="516"/>
      <c r="LZY37" s="516"/>
      <c r="LZZ37" s="516"/>
      <c r="MAA37" s="516"/>
      <c r="MAB37" s="516"/>
      <c r="MAC37" s="516"/>
      <c r="MAD37" s="516"/>
      <c r="MAE37" s="516"/>
      <c r="MAF37" s="516"/>
      <c r="MAG37" s="516"/>
      <c r="MAH37" s="516"/>
      <c r="MAI37" s="516"/>
      <c r="MAJ37" s="516"/>
      <c r="MAK37" s="516"/>
      <c r="MAL37" s="516"/>
      <c r="MAM37" s="516"/>
      <c r="MAN37" s="516"/>
      <c r="MAO37" s="516"/>
      <c r="MAP37" s="516"/>
      <c r="MAQ37" s="516"/>
      <c r="MAR37" s="516"/>
      <c r="MAS37" s="516"/>
      <c r="MAT37" s="516"/>
      <c r="MAU37" s="516"/>
      <c r="MAV37" s="516"/>
      <c r="MAW37" s="516"/>
      <c r="MAX37" s="516"/>
      <c r="MAY37" s="516"/>
      <c r="MAZ37" s="516"/>
      <c r="MBA37" s="516"/>
      <c r="MBB37" s="516"/>
      <c r="MBC37" s="516"/>
      <c r="MBD37" s="516"/>
      <c r="MBE37" s="516"/>
      <c r="MBF37" s="516"/>
      <c r="MBG37" s="516"/>
      <c r="MBH37" s="516"/>
      <c r="MBI37" s="516"/>
      <c r="MBJ37" s="516"/>
      <c r="MBK37" s="516"/>
      <c r="MBL37" s="516"/>
      <c r="MBM37" s="516"/>
      <c r="MBN37" s="516"/>
      <c r="MBO37" s="516"/>
      <c r="MBP37" s="516"/>
      <c r="MBQ37" s="516"/>
      <c r="MBR37" s="516"/>
      <c r="MBS37" s="516"/>
      <c r="MBT37" s="516"/>
      <c r="MBU37" s="516"/>
      <c r="MBV37" s="516"/>
      <c r="MBW37" s="516"/>
      <c r="MBX37" s="516"/>
      <c r="MBY37" s="516"/>
      <c r="MBZ37" s="516"/>
      <c r="MCA37" s="516"/>
      <c r="MCB37" s="516"/>
      <c r="MCC37" s="516"/>
      <c r="MCD37" s="516"/>
      <c r="MCE37" s="516"/>
      <c r="MCF37" s="516"/>
      <c r="MCG37" s="516"/>
      <c r="MCH37" s="516"/>
      <c r="MCI37" s="516"/>
      <c r="MCJ37" s="516"/>
      <c r="MCK37" s="516"/>
      <c r="MCL37" s="516"/>
      <c r="MCM37" s="516"/>
      <c r="MCN37" s="516"/>
      <c r="MCO37" s="516"/>
      <c r="MCP37" s="516"/>
      <c r="MCQ37" s="516"/>
      <c r="MCR37" s="516"/>
      <c r="MCS37" s="516"/>
      <c r="MCT37" s="516"/>
      <c r="MCU37" s="516"/>
      <c r="MCV37" s="516"/>
      <c r="MCW37" s="516"/>
      <c r="MCX37" s="516"/>
      <c r="MCY37" s="516"/>
      <c r="MCZ37" s="516"/>
      <c r="MDA37" s="516"/>
      <c r="MDB37" s="516"/>
      <c r="MDC37" s="516"/>
      <c r="MDD37" s="516"/>
      <c r="MDE37" s="516"/>
      <c r="MDF37" s="516"/>
      <c r="MDG37" s="516"/>
      <c r="MDH37" s="516"/>
      <c r="MDI37" s="516"/>
      <c r="MDJ37" s="516"/>
      <c r="MDK37" s="516"/>
      <c r="MDL37" s="516"/>
      <c r="MDM37" s="516"/>
      <c r="MDN37" s="516"/>
      <c r="MDO37" s="516"/>
      <c r="MDP37" s="516"/>
      <c r="MDQ37" s="516"/>
      <c r="MDR37" s="516"/>
      <c r="MDS37" s="516"/>
      <c r="MDT37" s="516"/>
      <c r="MDU37" s="516"/>
      <c r="MDV37" s="516"/>
      <c r="MDW37" s="516"/>
      <c r="MDX37" s="516"/>
      <c r="MDY37" s="516"/>
      <c r="MDZ37" s="516"/>
      <c r="MEA37" s="516"/>
      <c r="MEB37" s="516"/>
      <c r="MEC37" s="516"/>
      <c r="MED37" s="516"/>
      <c r="MEE37" s="516"/>
      <c r="MEF37" s="516"/>
      <c r="MEG37" s="516"/>
      <c r="MEH37" s="516"/>
      <c r="MEI37" s="516"/>
      <c r="MEJ37" s="516"/>
      <c r="MEK37" s="516"/>
      <c r="MEL37" s="516"/>
      <c r="MEM37" s="516"/>
      <c r="MEN37" s="516"/>
      <c r="MEO37" s="516"/>
      <c r="MEP37" s="516"/>
      <c r="MEQ37" s="516"/>
      <c r="MER37" s="516"/>
      <c r="MES37" s="516"/>
      <c r="MET37" s="516"/>
      <c r="MEU37" s="516"/>
      <c r="MEV37" s="516"/>
      <c r="MEW37" s="516"/>
      <c r="MEX37" s="516"/>
      <c r="MEY37" s="516"/>
      <c r="MEZ37" s="516"/>
      <c r="MFA37" s="516"/>
      <c r="MFB37" s="516"/>
      <c r="MFC37" s="516"/>
      <c r="MFD37" s="516"/>
      <c r="MFE37" s="516"/>
      <c r="MFF37" s="516"/>
      <c r="MFG37" s="516"/>
      <c r="MFH37" s="516"/>
      <c r="MFI37" s="516"/>
      <c r="MFJ37" s="516"/>
      <c r="MFK37" s="516"/>
      <c r="MFL37" s="516"/>
      <c r="MFM37" s="516"/>
      <c r="MFN37" s="516"/>
      <c r="MFO37" s="516"/>
      <c r="MFP37" s="516"/>
      <c r="MFQ37" s="516"/>
      <c r="MFR37" s="516"/>
      <c r="MFS37" s="516"/>
      <c r="MFT37" s="516"/>
      <c r="MFU37" s="516"/>
      <c r="MFV37" s="516"/>
      <c r="MFW37" s="516"/>
      <c r="MFX37" s="516"/>
      <c r="MFY37" s="516"/>
      <c r="MFZ37" s="516"/>
      <c r="MGA37" s="516"/>
      <c r="MGB37" s="516"/>
      <c r="MGC37" s="516"/>
      <c r="MGD37" s="516"/>
      <c r="MGE37" s="516"/>
      <c r="MGF37" s="516"/>
      <c r="MGG37" s="516"/>
      <c r="MGH37" s="516"/>
      <c r="MGI37" s="516"/>
      <c r="MGJ37" s="516"/>
      <c r="MGK37" s="516"/>
      <c r="MGL37" s="516"/>
      <c r="MGM37" s="516"/>
      <c r="MGN37" s="516"/>
      <c r="MGO37" s="516"/>
      <c r="MGP37" s="516"/>
      <c r="MGQ37" s="516"/>
      <c r="MGR37" s="516"/>
      <c r="MGS37" s="516"/>
      <c r="MGT37" s="516"/>
      <c r="MGU37" s="516"/>
      <c r="MGV37" s="516"/>
      <c r="MGW37" s="516"/>
      <c r="MGX37" s="516"/>
      <c r="MGY37" s="516"/>
      <c r="MGZ37" s="516"/>
      <c r="MHA37" s="516"/>
      <c r="MHB37" s="516"/>
      <c r="MHC37" s="516"/>
      <c r="MHD37" s="516"/>
      <c r="MHE37" s="516"/>
      <c r="MHF37" s="516"/>
      <c r="MHG37" s="516"/>
      <c r="MHH37" s="516"/>
      <c r="MHI37" s="516"/>
      <c r="MHJ37" s="516"/>
      <c r="MHK37" s="516"/>
      <c r="MHL37" s="516"/>
      <c r="MHM37" s="516"/>
      <c r="MHN37" s="516"/>
      <c r="MHO37" s="516"/>
      <c r="MHP37" s="516"/>
      <c r="MHQ37" s="516"/>
      <c r="MHR37" s="516"/>
      <c r="MHS37" s="516"/>
      <c r="MHT37" s="516"/>
      <c r="MHU37" s="516"/>
      <c r="MHV37" s="516"/>
      <c r="MHW37" s="516"/>
      <c r="MHX37" s="516"/>
      <c r="MHY37" s="516"/>
      <c r="MHZ37" s="516"/>
      <c r="MIA37" s="516"/>
      <c r="MIB37" s="516"/>
      <c r="MIC37" s="516"/>
      <c r="MID37" s="516"/>
      <c r="MIE37" s="516"/>
      <c r="MIF37" s="516"/>
      <c r="MIG37" s="516"/>
      <c r="MIH37" s="516"/>
      <c r="MII37" s="516"/>
      <c r="MIJ37" s="516"/>
      <c r="MIK37" s="516"/>
      <c r="MIL37" s="516"/>
      <c r="MIM37" s="516"/>
      <c r="MIN37" s="516"/>
      <c r="MIO37" s="516"/>
      <c r="MIP37" s="516"/>
      <c r="MIQ37" s="516"/>
      <c r="MIR37" s="516"/>
      <c r="MIS37" s="516"/>
      <c r="MIT37" s="516"/>
      <c r="MIU37" s="516"/>
      <c r="MIV37" s="516"/>
      <c r="MIW37" s="516"/>
      <c r="MIX37" s="516"/>
      <c r="MIY37" s="516"/>
      <c r="MIZ37" s="516"/>
      <c r="MJA37" s="516"/>
      <c r="MJB37" s="516"/>
      <c r="MJC37" s="516"/>
      <c r="MJD37" s="516"/>
      <c r="MJE37" s="516"/>
      <c r="MJF37" s="516"/>
      <c r="MJG37" s="516"/>
      <c r="MJH37" s="516"/>
      <c r="MJI37" s="516"/>
      <c r="MJJ37" s="516"/>
      <c r="MJK37" s="516"/>
      <c r="MJL37" s="516"/>
      <c r="MJM37" s="516"/>
      <c r="MJN37" s="516"/>
      <c r="MJO37" s="516"/>
      <c r="MJP37" s="516"/>
      <c r="MJQ37" s="516"/>
      <c r="MJR37" s="516"/>
      <c r="MJS37" s="516"/>
      <c r="MJT37" s="516"/>
      <c r="MJU37" s="516"/>
      <c r="MJV37" s="516"/>
      <c r="MJW37" s="516"/>
      <c r="MJX37" s="516"/>
      <c r="MJY37" s="516"/>
      <c r="MJZ37" s="516"/>
      <c r="MKA37" s="516"/>
      <c r="MKB37" s="516"/>
      <c r="MKC37" s="516"/>
      <c r="MKD37" s="516"/>
      <c r="MKE37" s="516"/>
      <c r="MKF37" s="516"/>
      <c r="MKG37" s="516"/>
      <c r="MKH37" s="516"/>
      <c r="MKI37" s="516"/>
      <c r="MKJ37" s="516"/>
      <c r="MKK37" s="516"/>
      <c r="MKL37" s="516"/>
      <c r="MKM37" s="516"/>
      <c r="MKN37" s="516"/>
      <c r="MKO37" s="516"/>
      <c r="MKP37" s="516"/>
      <c r="MKQ37" s="516"/>
      <c r="MKR37" s="516"/>
      <c r="MKS37" s="516"/>
      <c r="MKT37" s="516"/>
      <c r="MKU37" s="516"/>
      <c r="MKV37" s="516"/>
      <c r="MKW37" s="516"/>
      <c r="MKX37" s="516"/>
      <c r="MKY37" s="516"/>
      <c r="MKZ37" s="516"/>
      <c r="MLA37" s="516"/>
      <c r="MLB37" s="516"/>
      <c r="MLC37" s="516"/>
      <c r="MLD37" s="516"/>
      <c r="MLE37" s="516"/>
      <c r="MLF37" s="516"/>
      <c r="MLG37" s="516"/>
      <c r="MLH37" s="516"/>
      <c r="MLI37" s="516"/>
      <c r="MLJ37" s="516"/>
      <c r="MLK37" s="516"/>
      <c r="MLL37" s="516"/>
      <c r="MLM37" s="516"/>
      <c r="MLN37" s="516"/>
      <c r="MLO37" s="516"/>
      <c r="MLP37" s="516"/>
      <c r="MLQ37" s="516"/>
      <c r="MLR37" s="516"/>
      <c r="MLS37" s="516"/>
      <c r="MLT37" s="516"/>
      <c r="MLU37" s="516"/>
      <c r="MLV37" s="516"/>
      <c r="MLW37" s="516"/>
      <c r="MLX37" s="516"/>
      <c r="MLY37" s="516"/>
      <c r="MLZ37" s="516"/>
      <c r="MMA37" s="516"/>
      <c r="MMB37" s="516"/>
      <c r="MMC37" s="516"/>
      <c r="MMD37" s="516"/>
      <c r="MME37" s="516"/>
      <c r="MMF37" s="516"/>
      <c r="MMG37" s="516"/>
      <c r="MMH37" s="516"/>
      <c r="MMI37" s="516"/>
      <c r="MMJ37" s="516"/>
      <c r="MMK37" s="516"/>
      <c r="MML37" s="516"/>
      <c r="MMM37" s="516"/>
      <c r="MMN37" s="516"/>
      <c r="MMO37" s="516"/>
      <c r="MMP37" s="516"/>
      <c r="MMQ37" s="516"/>
      <c r="MMR37" s="516"/>
      <c r="MMS37" s="516"/>
      <c r="MMT37" s="516"/>
      <c r="MMU37" s="516"/>
      <c r="MMV37" s="516"/>
      <c r="MMW37" s="516"/>
      <c r="MMX37" s="516"/>
      <c r="MMY37" s="516"/>
      <c r="MMZ37" s="516"/>
      <c r="MNA37" s="516"/>
      <c r="MNB37" s="516"/>
      <c r="MNC37" s="516"/>
      <c r="MND37" s="516"/>
      <c r="MNE37" s="516"/>
      <c r="MNF37" s="516"/>
      <c r="MNG37" s="516"/>
      <c r="MNH37" s="516"/>
      <c r="MNI37" s="516"/>
      <c r="MNJ37" s="516"/>
      <c r="MNK37" s="516"/>
      <c r="MNL37" s="516"/>
      <c r="MNM37" s="516"/>
      <c r="MNN37" s="516"/>
      <c r="MNO37" s="516"/>
      <c r="MNP37" s="516"/>
      <c r="MNQ37" s="516"/>
      <c r="MNR37" s="516"/>
      <c r="MNS37" s="516"/>
      <c r="MNT37" s="516"/>
      <c r="MNU37" s="516"/>
      <c r="MNV37" s="516"/>
      <c r="MNW37" s="516"/>
      <c r="MNX37" s="516"/>
      <c r="MNY37" s="516"/>
      <c r="MNZ37" s="516"/>
      <c r="MOA37" s="516"/>
      <c r="MOB37" s="516"/>
      <c r="MOC37" s="516"/>
      <c r="MOD37" s="516"/>
      <c r="MOE37" s="516"/>
      <c r="MOF37" s="516"/>
      <c r="MOG37" s="516"/>
      <c r="MOH37" s="516"/>
      <c r="MOI37" s="516"/>
      <c r="MOJ37" s="516"/>
      <c r="MOK37" s="516"/>
      <c r="MOL37" s="516"/>
      <c r="MOM37" s="516"/>
      <c r="MON37" s="516"/>
      <c r="MOO37" s="516"/>
      <c r="MOP37" s="516"/>
      <c r="MOQ37" s="516"/>
      <c r="MOR37" s="516"/>
      <c r="MOS37" s="516"/>
      <c r="MOT37" s="516"/>
      <c r="MOU37" s="516"/>
      <c r="MOV37" s="516"/>
      <c r="MOW37" s="516"/>
      <c r="MOX37" s="516"/>
      <c r="MOY37" s="516"/>
      <c r="MOZ37" s="516"/>
      <c r="MPA37" s="516"/>
      <c r="MPB37" s="516"/>
      <c r="MPC37" s="516"/>
      <c r="MPD37" s="516"/>
      <c r="MPE37" s="516"/>
      <c r="MPF37" s="516"/>
      <c r="MPG37" s="516"/>
      <c r="MPH37" s="516"/>
      <c r="MPI37" s="516"/>
      <c r="MPJ37" s="516"/>
      <c r="MPK37" s="516"/>
      <c r="MPL37" s="516"/>
      <c r="MPM37" s="516"/>
      <c r="MPN37" s="516"/>
      <c r="MPO37" s="516"/>
      <c r="MPP37" s="516"/>
      <c r="MPQ37" s="516"/>
      <c r="MPR37" s="516"/>
      <c r="MPS37" s="516"/>
      <c r="MPT37" s="516"/>
      <c r="MPU37" s="516"/>
      <c r="MPV37" s="516"/>
      <c r="MPW37" s="516"/>
      <c r="MPX37" s="516"/>
      <c r="MPY37" s="516"/>
      <c r="MPZ37" s="516"/>
      <c r="MQA37" s="516"/>
      <c r="MQB37" s="516"/>
      <c r="MQC37" s="516"/>
      <c r="MQD37" s="516"/>
      <c r="MQE37" s="516"/>
      <c r="MQF37" s="516"/>
      <c r="MQG37" s="516"/>
      <c r="MQH37" s="516"/>
      <c r="MQI37" s="516"/>
      <c r="MQJ37" s="516"/>
      <c r="MQK37" s="516"/>
      <c r="MQL37" s="516"/>
      <c r="MQM37" s="516"/>
      <c r="MQN37" s="516"/>
      <c r="MQO37" s="516"/>
      <c r="MQP37" s="516"/>
      <c r="MQQ37" s="516"/>
      <c r="MQR37" s="516"/>
      <c r="MQS37" s="516"/>
      <c r="MQT37" s="516"/>
      <c r="MQU37" s="516"/>
      <c r="MQV37" s="516"/>
      <c r="MQW37" s="516"/>
      <c r="MQX37" s="516"/>
      <c r="MQY37" s="516"/>
      <c r="MQZ37" s="516"/>
      <c r="MRA37" s="516"/>
      <c r="MRB37" s="516"/>
      <c r="MRC37" s="516"/>
      <c r="MRD37" s="516"/>
      <c r="MRE37" s="516"/>
      <c r="MRF37" s="516"/>
      <c r="MRG37" s="516"/>
      <c r="MRH37" s="516"/>
      <c r="MRI37" s="516"/>
      <c r="MRJ37" s="516"/>
      <c r="MRK37" s="516"/>
      <c r="MRL37" s="516"/>
      <c r="MRM37" s="516"/>
      <c r="MRN37" s="516"/>
      <c r="MRO37" s="516"/>
      <c r="MRP37" s="516"/>
      <c r="MRQ37" s="516"/>
      <c r="MRR37" s="516"/>
      <c r="MRS37" s="516"/>
      <c r="MRT37" s="516"/>
      <c r="MRU37" s="516"/>
      <c r="MRV37" s="516"/>
      <c r="MRW37" s="516"/>
      <c r="MRX37" s="516"/>
      <c r="MRY37" s="516"/>
      <c r="MRZ37" s="516"/>
      <c r="MSA37" s="516"/>
      <c r="MSB37" s="516"/>
      <c r="MSC37" s="516"/>
      <c r="MSD37" s="516"/>
      <c r="MSE37" s="516"/>
      <c r="MSF37" s="516"/>
      <c r="MSG37" s="516"/>
      <c r="MSH37" s="516"/>
      <c r="MSI37" s="516"/>
      <c r="MSJ37" s="516"/>
      <c r="MSK37" s="516"/>
      <c r="MSL37" s="516"/>
      <c r="MSM37" s="516"/>
      <c r="MSN37" s="516"/>
      <c r="MSO37" s="516"/>
      <c r="MSP37" s="516"/>
      <c r="MSQ37" s="516"/>
      <c r="MSR37" s="516"/>
      <c r="MSS37" s="516"/>
      <c r="MST37" s="516"/>
      <c r="MSU37" s="516"/>
      <c r="MSV37" s="516"/>
      <c r="MSW37" s="516"/>
      <c r="MSX37" s="516"/>
      <c r="MSY37" s="516"/>
      <c r="MSZ37" s="516"/>
      <c r="MTA37" s="516"/>
      <c r="MTB37" s="516"/>
      <c r="MTC37" s="516"/>
      <c r="MTD37" s="516"/>
      <c r="MTE37" s="516"/>
      <c r="MTF37" s="516"/>
      <c r="MTG37" s="516"/>
      <c r="MTH37" s="516"/>
      <c r="MTI37" s="516"/>
      <c r="MTJ37" s="516"/>
      <c r="MTK37" s="516"/>
      <c r="MTL37" s="516"/>
      <c r="MTM37" s="516"/>
      <c r="MTN37" s="516"/>
      <c r="MTO37" s="516"/>
      <c r="MTP37" s="516"/>
      <c r="MTQ37" s="516"/>
      <c r="MTR37" s="516"/>
      <c r="MTS37" s="516"/>
      <c r="MTT37" s="516"/>
      <c r="MTU37" s="516"/>
      <c r="MTV37" s="516"/>
      <c r="MTW37" s="516"/>
      <c r="MTX37" s="516"/>
      <c r="MTY37" s="516"/>
      <c r="MTZ37" s="516"/>
      <c r="MUA37" s="516"/>
      <c r="MUB37" s="516"/>
      <c r="MUC37" s="516"/>
      <c r="MUD37" s="516"/>
      <c r="MUE37" s="516"/>
      <c r="MUF37" s="516"/>
      <c r="MUG37" s="516"/>
      <c r="MUH37" s="516"/>
      <c r="MUI37" s="516"/>
      <c r="MUJ37" s="516"/>
      <c r="MUK37" s="516"/>
      <c r="MUL37" s="516"/>
      <c r="MUM37" s="516"/>
      <c r="MUN37" s="516"/>
      <c r="MUO37" s="516"/>
      <c r="MUP37" s="516"/>
      <c r="MUQ37" s="516"/>
      <c r="MUR37" s="516"/>
      <c r="MUS37" s="516"/>
      <c r="MUT37" s="516"/>
      <c r="MUU37" s="516"/>
      <c r="MUV37" s="516"/>
      <c r="MUW37" s="516"/>
      <c r="MUX37" s="516"/>
      <c r="MUY37" s="516"/>
      <c r="MUZ37" s="516"/>
      <c r="MVA37" s="516"/>
      <c r="MVB37" s="516"/>
      <c r="MVC37" s="516"/>
      <c r="MVD37" s="516"/>
      <c r="MVE37" s="516"/>
      <c r="MVF37" s="516"/>
      <c r="MVG37" s="516"/>
      <c r="MVH37" s="516"/>
      <c r="MVI37" s="516"/>
      <c r="MVJ37" s="516"/>
      <c r="MVK37" s="516"/>
      <c r="MVL37" s="516"/>
      <c r="MVM37" s="516"/>
      <c r="MVN37" s="516"/>
      <c r="MVO37" s="516"/>
      <c r="MVP37" s="516"/>
      <c r="MVQ37" s="516"/>
      <c r="MVR37" s="516"/>
      <c r="MVS37" s="516"/>
      <c r="MVT37" s="516"/>
      <c r="MVU37" s="516"/>
      <c r="MVV37" s="516"/>
      <c r="MVW37" s="516"/>
      <c r="MVX37" s="516"/>
      <c r="MVY37" s="516"/>
      <c r="MVZ37" s="516"/>
      <c r="MWA37" s="516"/>
      <c r="MWB37" s="516"/>
      <c r="MWC37" s="516"/>
      <c r="MWD37" s="516"/>
      <c r="MWE37" s="516"/>
      <c r="MWF37" s="516"/>
      <c r="MWG37" s="516"/>
      <c r="MWH37" s="516"/>
      <c r="MWI37" s="516"/>
      <c r="MWJ37" s="516"/>
      <c r="MWK37" s="516"/>
      <c r="MWL37" s="516"/>
      <c r="MWM37" s="516"/>
      <c r="MWN37" s="516"/>
      <c r="MWO37" s="516"/>
      <c r="MWP37" s="516"/>
      <c r="MWQ37" s="516"/>
      <c r="MWR37" s="516"/>
      <c r="MWS37" s="516"/>
      <c r="MWT37" s="516"/>
      <c r="MWU37" s="516"/>
      <c r="MWV37" s="516"/>
      <c r="MWW37" s="516"/>
      <c r="MWX37" s="516"/>
      <c r="MWY37" s="516"/>
      <c r="MWZ37" s="516"/>
      <c r="MXA37" s="516"/>
      <c r="MXB37" s="516"/>
      <c r="MXC37" s="516"/>
      <c r="MXD37" s="516"/>
      <c r="MXE37" s="516"/>
      <c r="MXF37" s="516"/>
      <c r="MXG37" s="516"/>
      <c r="MXH37" s="516"/>
      <c r="MXI37" s="516"/>
      <c r="MXJ37" s="516"/>
      <c r="MXK37" s="516"/>
      <c r="MXL37" s="516"/>
      <c r="MXM37" s="516"/>
      <c r="MXN37" s="516"/>
      <c r="MXO37" s="516"/>
      <c r="MXP37" s="516"/>
      <c r="MXQ37" s="516"/>
      <c r="MXR37" s="516"/>
      <c r="MXS37" s="516"/>
      <c r="MXT37" s="516"/>
      <c r="MXU37" s="516"/>
      <c r="MXV37" s="516"/>
      <c r="MXW37" s="516"/>
      <c r="MXX37" s="516"/>
      <c r="MXY37" s="516"/>
      <c r="MXZ37" s="516"/>
      <c r="MYA37" s="516"/>
      <c r="MYB37" s="516"/>
      <c r="MYC37" s="516"/>
      <c r="MYD37" s="516"/>
      <c r="MYE37" s="516"/>
      <c r="MYF37" s="516"/>
      <c r="MYG37" s="516"/>
      <c r="MYH37" s="516"/>
      <c r="MYI37" s="516"/>
      <c r="MYJ37" s="516"/>
      <c r="MYK37" s="516"/>
      <c r="MYL37" s="516"/>
      <c r="MYM37" s="516"/>
      <c r="MYN37" s="516"/>
      <c r="MYO37" s="516"/>
      <c r="MYP37" s="516"/>
      <c r="MYQ37" s="516"/>
      <c r="MYR37" s="516"/>
      <c r="MYS37" s="516"/>
      <c r="MYT37" s="516"/>
      <c r="MYU37" s="516"/>
      <c r="MYV37" s="516"/>
      <c r="MYW37" s="516"/>
      <c r="MYX37" s="516"/>
      <c r="MYY37" s="516"/>
      <c r="MYZ37" s="516"/>
      <c r="MZA37" s="516"/>
      <c r="MZB37" s="516"/>
      <c r="MZC37" s="516"/>
      <c r="MZD37" s="516"/>
      <c r="MZE37" s="516"/>
      <c r="MZF37" s="516"/>
      <c r="MZG37" s="516"/>
      <c r="MZH37" s="516"/>
      <c r="MZI37" s="516"/>
      <c r="MZJ37" s="516"/>
      <c r="MZK37" s="516"/>
      <c r="MZL37" s="516"/>
      <c r="MZM37" s="516"/>
      <c r="MZN37" s="516"/>
      <c r="MZO37" s="516"/>
      <c r="MZP37" s="516"/>
      <c r="MZQ37" s="516"/>
      <c r="MZR37" s="516"/>
      <c r="MZS37" s="516"/>
      <c r="MZT37" s="516"/>
      <c r="MZU37" s="516"/>
      <c r="MZV37" s="516"/>
      <c r="MZW37" s="516"/>
      <c r="MZX37" s="516"/>
      <c r="MZY37" s="516"/>
      <c r="MZZ37" s="516"/>
      <c r="NAA37" s="516"/>
      <c r="NAB37" s="516"/>
      <c r="NAC37" s="516"/>
      <c r="NAD37" s="516"/>
      <c r="NAE37" s="516"/>
      <c r="NAF37" s="516"/>
      <c r="NAG37" s="516"/>
      <c r="NAH37" s="516"/>
      <c r="NAI37" s="516"/>
      <c r="NAJ37" s="516"/>
      <c r="NAK37" s="516"/>
      <c r="NAL37" s="516"/>
      <c r="NAM37" s="516"/>
      <c r="NAN37" s="516"/>
      <c r="NAO37" s="516"/>
      <c r="NAP37" s="516"/>
      <c r="NAQ37" s="516"/>
      <c r="NAR37" s="516"/>
      <c r="NAS37" s="516"/>
      <c r="NAT37" s="516"/>
      <c r="NAU37" s="516"/>
      <c r="NAV37" s="516"/>
      <c r="NAW37" s="516"/>
      <c r="NAX37" s="516"/>
      <c r="NAY37" s="516"/>
      <c r="NAZ37" s="516"/>
      <c r="NBA37" s="516"/>
      <c r="NBB37" s="516"/>
      <c r="NBC37" s="516"/>
      <c r="NBD37" s="516"/>
      <c r="NBE37" s="516"/>
      <c r="NBF37" s="516"/>
      <c r="NBG37" s="516"/>
      <c r="NBH37" s="516"/>
      <c r="NBI37" s="516"/>
      <c r="NBJ37" s="516"/>
      <c r="NBK37" s="516"/>
      <c r="NBL37" s="516"/>
      <c r="NBM37" s="516"/>
      <c r="NBN37" s="516"/>
      <c r="NBO37" s="516"/>
      <c r="NBP37" s="516"/>
      <c r="NBQ37" s="516"/>
      <c r="NBR37" s="516"/>
      <c r="NBS37" s="516"/>
      <c r="NBT37" s="516"/>
      <c r="NBU37" s="516"/>
      <c r="NBV37" s="516"/>
      <c r="NBW37" s="516"/>
      <c r="NBX37" s="516"/>
      <c r="NBY37" s="516"/>
      <c r="NBZ37" s="516"/>
      <c r="NCA37" s="516"/>
      <c r="NCB37" s="516"/>
      <c r="NCC37" s="516"/>
      <c r="NCD37" s="516"/>
      <c r="NCE37" s="516"/>
      <c r="NCF37" s="516"/>
      <c r="NCG37" s="516"/>
      <c r="NCH37" s="516"/>
      <c r="NCI37" s="516"/>
      <c r="NCJ37" s="516"/>
      <c r="NCK37" s="516"/>
      <c r="NCL37" s="516"/>
      <c r="NCM37" s="516"/>
      <c r="NCN37" s="516"/>
      <c r="NCO37" s="516"/>
      <c r="NCP37" s="516"/>
      <c r="NCQ37" s="516"/>
      <c r="NCR37" s="516"/>
      <c r="NCS37" s="516"/>
      <c r="NCT37" s="516"/>
      <c r="NCU37" s="516"/>
      <c r="NCV37" s="516"/>
      <c r="NCW37" s="516"/>
      <c r="NCX37" s="516"/>
      <c r="NCY37" s="516"/>
      <c r="NCZ37" s="516"/>
      <c r="NDA37" s="516"/>
      <c r="NDB37" s="516"/>
      <c r="NDC37" s="516"/>
      <c r="NDD37" s="516"/>
      <c r="NDE37" s="516"/>
      <c r="NDF37" s="516"/>
      <c r="NDG37" s="516"/>
      <c r="NDH37" s="516"/>
      <c r="NDI37" s="516"/>
      <c r="NDJ37" s="516"/>
      <c r="NDK37" s="516"/>
      <c r="NDL37" s="516"/>
      <c r="NDM37" s="516"/>
      <c r="NDN37" s="516"/>
      <c r="NDO37" s="516"/>
      <c r="NDP37" s="516"/>
      <c r="NDQ37" s="516"/>
      <c r="NDR37" s="516"/>
      <c r="NDS37" s="516"/>
      <c r="NDT37" s="516"/>
      <c r="NDU37" s="516"/>
      <c r="NDV37" s="516"/>
      <c r="NDW37" s="516"/>
      <c r="NDX37" s="516"/>
      <c r="NDY37" s="516"/>
      <c r="NDZ37" s="516"/>
      <c r="NEA37" s="516"/>
      <c r="NEB37" s="516"/>
      <c r="NEC37" s="516"/>
      <c r="NED37" s="516"/>
      <c r="NEE37" s="516"/>
      <c r="NEF37" s="516"/>
      <c r="NEG37" s="516"/>
      <c r="NEH37" s="516"/>
      <c r="NEI37" s="516"/>
      <c r="NEJ37" s="516"/>
      <c r="NEK37" s="516"/>
      <c r="NEL37" s="516"/>
      <c r="NEM37" s="516"/>
      <c r="NEN37" s="516"/>
      <c r="NEO37" s="516"/>
      <c r="NEP37" s="516"/>
      <c r="NEQ37" s="516"/>
      <c r="NER37" s="516"/>
      <c r="NES37" s="516"/>
      <c r="NET37" s="516"/>
      <c r="NEU37" s="516"/>
      <c r="NEV37" s="516"/>
      <c r="NEW37" s="516"/>
      <c r="NEX37" s="516"/>
      <c r="NEY37" s="516"/>
      <c r="NEZ37" s="516"/>
      <c r="NFA37" s="516"/>
      <c r="NFB37" s="516"/>
      <c r="NFC37" s="516"/>
      <c r="NFD37" s="516"/>
      <c r="NFE37" s="516"/>
      <c r="NFF37" s="516"/>
      <c r="NFG37" s="516"/>
      <c r="NFH37" s="516"/>
      <c r="NFI37" s="516"/>
      <c r="NFJ37" s="516"/>
      <c r="NFK37" s="516"/>
      <c r="NFL37" s="516"/>
      <c r="NFM37" s="516"/>
      <c r="NFN37" s="516"/>
      <c r="NFO37" s="516"/>
      <c r="NFP37" s="516"/>
      <c r="NFQ37" s="516"/>
      <c r="NFR37" s="516"/>
      <c r="NFS37" s="516"/>
      <c r="NFT37" s="516"/>
      <c r="NFU37" s="516"/>
      <c r="NFV37" s="516"/>
      <c r="NFW37" s="516"/>
      <c r="NFX37" s="516"/>
      <c r="NFY37" s="516"/>
      <c r="NFZ37" s="516"/>
      <c r="NGA37" s="516"/>
      <c r="NGB37" s="516"/>
      <c r="NGC37" s="516"/>
      <c r="NGD37" s="516"/>
      <c r="NGE37" s="516"/>
      <c r="NGF37" s="516"/>
      <c r="NGG37" s="516"/>
      <c r="NGH37" s="516"/>
      <c r="NGI37" s="516"/>
      <c r="NGJ37" s="516"/>
      <c r="NGK37" s="516"/>
      <c r="NGL37" s="516"/>
      <c r="NGM37" s="516"/>
      <c r="NGN37" s="516"/>
      <c r="NGO37" s="516"/>
      <c r="NGP37" s="516"/>
      <c r="NGQ37" s="516"/>
      <c r="NGR37" s="516"/>
      <c r="NGS37" s="516"/>
      <c r="NGT37" s="516"/>
      <c r="NGU37" s="516"/>
      <c r="NGV37" s="516"/>
      <c r="NGW37" s="516"/>
      <c r="NGX37" s="516"/>
      <c r="NGY37" s="516"/>
      <c r="NGZ37" s="516"/>
      <c r="NHA37" s="516"/>
      <c r="NHB37" s="516"/>
      <c r="NHC37" s="516"/>
      <c r="NHD37" s="516"/>
      <c r="NHE37" s="516"/>
      <c r="NHF37" s="516"/>
      <c r="NHG37" s="516"/>
      <c r="NHH37" s="516"/>
      <c r="NHI37" s="516"/>
      <c r="NHJ37" s="516"/>
      <c r="NHK37" s="516"/>
      <c r="NHL37" s="516"/>
      <c r="NHM37" s="516"/>
      <c r="NHN37" s="516"/>
      <c r="NHO37" s="516"/>
      <c r="NHP37" s="516"/>
      <c r="NHQ37" s="516"/>
      <c r="NHR37" s="516"/>
      <c r="NHS37" s="516"/>
      <c r="NHT37" s="516"/>
      <c r="NHU37" s="516"/>
      <c r="NHV37" s="516"/>
      <c r="NHW37" s="516"/>
      <c r="NHX37" s="516"/>
      <c r="NHY37" s="516"/>
      <c r="NHZ37" s="516"/>
      <c r="NIA37" s="516"/>
      <c r="NIB37" s="516"/>
      <c r="NIC37" s="516"/>
      <c r="NID37" s="516"/>
      <c r="NIE37" s="516"/>
      <c r="NIF37" s="516"/>
      <c r="NIG37" s="516"/>
      <c r="NIH37" s="516"/>
      <c r="NII37" s="516"/>
      <c r="NIJ37" s="516"/>
      <c r="NIK37" s="516"/>
      <c r="NIL37" s="516"/>
      <c r="NIM37" s="516"/>
      <c r="NIN37" s="516"/>
      <c r="NIO37" s="516"/>
      <c r="NIP37" s="516"/>
      <c r="NIQ37" s="516"/>
      <c r="NIR37" s="516"/>
      <c r="NIS37" s="516"/>
      <c r="NIT37" s="516"/>
      <c r="NIU37" s="516"/>
      <c r="NIV37" s="516"/>
      <c r="NIW37" s="516"/>
      <c r="NIX37" s="516"/>
      <c r="NIY37" s="516"/>
      <c r="NIZ37" s="516"/>
      <c r="NJA37" s="516"/>
      <c r="NJB37" s="516"/>
      <c r="NJC37" s="516"/>
      <c r="NJD37" s="516"/>
      <c r="NJE37" s="516"/>
      <c r="NJF37" s="516"/>
      <c r="NJG37" s="516"/>
      <c r="NJH37" s="516"/>
      <c r="NJI37" s="516"/>
      <c r="NJJ37" s="516"/>
      <c r="NJK37" s="516"/>
      <c r="NJL37" s="516"/>
      <c r="NJM37" s="516"/>
      <c r="NJN37" s="516"/>
      <c r="NJO37" s="516"/>
      <c r="NJP37" s="516"/>
      <c r="NJQ37" s="516"/>
      <c r="NJR37" s="516"/>
      <c r="NJS37" s="516"/>
      <c r="NJT37" s="516"/>
      <c r="NJU37" s="516"/>
      <c r="NJV37" s="516"/>
      <c r="NJW37" s="516"/>
      <c r="NJX37" s="516"/>
      <c r="NJY37" s="516"/>
      <c r="NJZ37" s="516"/>
      <c r="NKA37" s="516"/>
      <c r="NKB37" s="516"/>
      <c r="NKC37" s="516"/>
      <c r="NKD37" s="516"/>
      <c r="NKE37" s="516"/>
      <c r="NKF37" s="516"/>
      <c r="NKG37" s="516"/>
      <c r="NKH37" s="516"/>
      <c r="NKI37" s="516"/>
      <c r="NKJ37" s="516"/>
      <c r="NKK37" s="516"/>
      <c r="NKL37" s="516"/>
      <c r="NKM37" s="516"/>
      <c r="NKN37" s="516"/>
      <c r="NKO37" s="516"/>
      <c r="NKP37" s="516"/>
      <c r="NKQ37" s="516"/>
      <c r="NKR37" s="516"/>
      <c r="NKS37" s="516"/>
      <c r="NKT37" s="516"/>
      <c r="NKU37" s="516"/>
      <c r="NKV37" s="516"/>
      <c r="NKW37" s="516"/>
      <c r="NKX37" s="516"/>
      <c r="NKY37" s="516"/>
      <c r="NKZ37" s="516"/>
      <c r="NLA37" s="516"/>
      <c r="NLB37" s="516"/>
      <c r="NLC37" s="516"/>
      <c r="NLD37" s="516"/>
      <c r="NLE37" s="516"/>
      <c r="NLF37" s="516"/>
      <c r="NLG37" s="516"/>
      <c r="NLH37" s="516"/>
      <c r="NLI37" s="516"/>
      <c r="NLJ37" s="516"/>
      <c r="NLK37" s="516"/>
      <c r="NLL37" s="516"/>
      <c r="NLM37" s="516"/>
      <c r="NLN37" s="516"/>
      <c r="NLO37" s="516"/>
      <c r="NLP37" s="516"/>
      <c r="NLQ37" s="516"/>
      <c r="NLR37" s="516"/>
      <c r="NLS37" s="516"/>
      <c r="NLT37" s="516"/>
      <c r="NLU37" s="516"/>
      <c r="NLV37" s="516"/>
      <c r="NLW37" s="516"/>
      <c r="NLX37" s="516"/>
      <c r="NLY37" s="516"/>
      <c r="NLZ37" s="516"/>
      <c r="NMA37" s="516"/>
      <c r="NMB37" s="516"/>
      <c r="NMC37" s="516"/>
      <c r="NMD37" s="516"/>
      <c r="NME37" s="516"/>
      <c r="NMF37" s="516"/>
      <c r="NMG37" s="516"/>
      <c r="NMH37" s="516"/>
      <c r="NMI37" s="516"/>
      <c r="NMJ37" s="516"/>
      <c r="NMK37" s="516"/>
      <c r="NML37" s="516"/>
      <c r="NMM37" s="516"/>
      <c r="NMN37" s="516"/>
      <c r="NMO37" s="516"/>
      <c r="NMP37" s="516"/>
      <c r="NMQ37" s="516"/>
      <c r="NMR37" s="516"/>
      <c r="NMS37" s="516"/>
      <c r="NMT37" s="516"/>
      <c r="NMU37" s="516"/>
      <c r="NMV37" s="516"/>
      <c r="NMW37" s="516"/>
      <c r="NMX37" s="516"/>
      <c r="NMY37" s="516"/>
      <c r="NMZ37" s="516"/>
      <c r="NNA37" s="516"/>
      <c r="NNB37" s="516"/>
      <c r="NNC37" s="516"/>
      <c r="NND37" s="516"/>
      <c r="NNE37" s="516"/>
      <c r="NNF37" s="516"/>
      <c r="NNG37" s="516"/>
      <c r="NNH37" s="516"/>
      <c r="NNI37" s="516"/>
      <c r="NNJ37" s="516"/>
      <c r="NNK37" s="516"/>
      <c r="NNL37" s="516"/>
      <c r="NNM37" s="516"/>
      <c r="NNN37" s="516"/>
      <c r="NNO37" s="516"/>
      <c r="NNP37" s="516"/>
      <c r="NNQ37" s="516"/>
      <c r="NNR37" s="516"/>
      <c r="NNS37" s="516"/>
      <c r="NNT37" s="516"/>
      <c r="NNU37" s="516"/>
      <c r="NNV37" s="516"/>
      <c r="NNW37" s="516"/>
      <c r="NNX37" s="516"/>
      <c r="NNY37" s="516"/>
      <c r="NNZ37" s="516"/>
      <c r="NOA37" s="516"/>
      <c r="NOB37" s="516"/>
      <c r="NOC37" s="516"/>
      <c r="NOD37" s="516"/>
      <c r="NOE37" s="516"/>
      <c r="NOF37" s="516"/>
      <c r="NOG37" s="516"/>
      <c r="NOH37" s="516"/>
      <c r="NOI37" s="516"/>
      <c r="NOJ37" s="516"/>
      <c r="NOK37" s="516"/>
      <c r="NOL37" s="516"/>
      <c r="NOM37" s="516"/>
      <c r="NON37" s="516"/>
      <c r="NOO37" s="516"/>
      <c r="NOP37" s="516"/>
      <c r="NOQ37" s="516"/>
      <c r="NOR37" s="516"/>
      <c r="NOS37" s="516"/>
      <c r="NOT37" s="516"/>
      <c r="NOU37" s="516"/>
      <c r="NOV37" s="516"/>
      <c r="NOW37" s="516"/>
      <c r="NOX37" s="516"/>
      <c r="NOY37" s="516"/>
      <c r="NOZ37" s="516"/>
      <c r="NPA37" s="516"/>
      <c r="NPB37" s="516"/>
      <c r="NPC37" s="516"/>
      <c r="NPD37" s="516"/>
      <c r="NPE37" s="516"/>
      <c r="NPF37" s="516"/>
      <c r="NPG37" s="516"/>
      <c r="NPH37" s="516"/>
      <c r="NPI37" s="516"/>
      <c r="NPJ37" s="516"/>
      <c r="NPK37" s="516"/>
      <c r="NPL37" s="516"/>
      <c r="NPM37" s="516"/>
      <c r="NPN37" s="516"/>
      <c r="NPO37" s="516"/>
      <c r="NPP37" s="516"/>
      <c r="NPQ37" s="516"/>
      <c r="NPR37" s="516"/>
      <c r="NPS37" s="516"/>
      <c r="NPT37" s="516"/>
      <c r="NPU37" s="516"/>
      <c r="NPV37" s="516"/>
      <c r="NPW37" s="516"/>
      <c r="NPX37" s="516"/>
      <c r="NPY37" s="516"/>
      <c r="NPZ37" s="516"/>
      <c r="NQA37" s="516"/>
      <c r="NQB37" s="516"/>
      <c r="NQC37" s="516"/>
      <c r="NQD37" s="516"/>
      <c r="NQE37" s="516"/>
      <c r="NQF37" s="516"/>
      <c r="NQG37" s="516"/>
      <c r="NQH37" s="516"/>
      <c r="NQI37" s="516"/>
      <c r="NQJ37" s="516"/>
      <c r="NQK37" s="516"/>
      <c r="NQL37" s="516"/>
      <c r="NQM37" s="516"/>
      <c r="NQN37" s="516"/>
      <c r="NQO37" s="516"/>
      <c r="NQP37" s="516"/>
      <c r="NQQ37" s="516"/>
      <c r="NQR37" s="516"/>
      <c r="NQS37" s="516"/>
      <c r="NQT37" s="516"/>
      <c r="NQU37" s="516"/>
      <c r="NQV37" s="516"/>
      <c r="NQW37" s="516"/>
      <c r="NQX37" s="516"/>
      <c r="NQY37" s="516"/>
      <c r="NQZ37" s="516"/>
      <c r="NRA37" s="516"/>
      <c r="NRB37" s="516"/>
      <c r="NRC37" s="516"/>
      <c r="NRD37" s="516"/>
      <c r="NRE37" s="516"/>
      <c r="NRF37" s="516"/>
      <c r="NRG37" s="516"/>
      <c r="NRH37" s="516"/>
      <c r="NRI37" s="516"/>
      <c r="NRJ37" s="516"/>
      <c r="NRK37" s="516"/>
      <c r="NRL37" s="516"/>
      <c r="NRM37" s="516"/>
      <c r="NRN37" s="516"/>
      <c r="NRO37" s="516"/>
      <c r="NRP37" s="516"/>
      <c r="NRQ37" s="516"/>
      <c r="NRR37" s="516"/>
      <c r="NRS37" s="516"/>
      <c r="NRT37" s="516"/>
      <c r="NRU37" s="516"/>
      <c r="NRV37" s="516"/>
      <c r="NRW37" s="516"/>
      <c r="NRX37" s="516"/>
      <c r="NRY37" s="516"/>
      <c r="NRZ37" s="516"/>
      <c r="NSA37" s="516"/>
      <c r="NSB37" s="516"/>
      <c r="NSC37" s="516"/>
      <c r="NSD37" s="516"/>
      <c r="NSE37" s="516"/>
      <c r="NSF37" s="516"/>
      <c r="NSG37" s="516"/>
      <c r="NSH37" s="516"/>
      <c r="NSI37" s="516"/>
      <c r="NSJ37" s="516"/>
      <c r="NSK37" s="516"/>
      <c r="NSL37" s="516"/>
      <c r="NSM37" s="516"/>
      <c r="NSN37" s="516"/>
      <c r="NSO37" s="516"/>
      <c r="NSP37" s="516"/>
      <c r="NSQ37" s="516"/>
      <c r="NSR37" s="516"/>
      <c r="NSS37" s="516"/>
      <c r="NST37" s="516"/>
      <c r="NSU37" s="516"/>
      <c r="NSV37" s="516"/>
      <c r="NSW37" s="516"/>
      <c r="NSX37" s="516"/>
      <c r="NSY37" s="516"/>
      <c r="NSZ37" s="516"/>
      <c r="NTA37" s="516"/>
      <c r="NTB37" s="516"/>
      <c r="NTC37" s="516"/>
      <c r="NTD37" s="516"/>
      <c r="NTE37" s="516"/>
      <c r="NTF37" s="516"/>
      <c r="NTG37" s="516"/>
      <c r="NTH37" s="516"/>
      <c r="NTI37" s="516"/>
      <c r="NTJ37" s="516"/>
      <c r="NTK37" s="516"/>
      <c r="NTL37" s="516"/>
      <c r="NTM37" s="516"/>
      <c r="NTN37" s="516"/>
      <c r="NTO37" s="516"/>
      <c r="NTP37" s="516"/>
      <c r="NTQ37" s="516"/>
      <c r="NTR37" s="516"/>
      <c r="NTS37" s="516"/>
      <c r="NTT37" s="516"/>
      <c r="NTU37" s="516"/>
      <c r="NTV37" s="516"/>
      <c r="NTW37" s="516"/>
      <c r="NTX37" s="516"/>
      <c r="NTY37" s="516"/>
      <c r="NTZ37" s="516"/>
      <c r="NUA37" s="516"/>
      <c r="NUB37" s="516"/>
      <c r="NUC37" s="516"/>
      <c r="NUD37" s="516"/>
      <c r="NUE37" s="516"/>
      <c r="NUF37" s="516"/>
      <c r="NUG37" s="516"/>
      <c r="NUH37" s="516"/>
      <c r="NUI37" s="516"/>
      <c r="NUJ37" s="516"/>
      <c r="NUK37" s="516"/>
      <c r="NUL37" s="516"/>
      <c r="NUM37" s="516"/>
      <c r="NUN37" s="516"/>
      <c r="NUO37" s="516"/>
      <c r="NUP37" s="516"/>
      <c r="NUQ37" s="516"/>
      <c r="NUR37" s="516"/>
      <c r="NUS37" s="516"/>
      <c r="NUT37" s="516"/>
      <c r="NUU37" s="516"/>
      <c r="NUV37" s="516"/>
      <c r="NUW37" s="516"/>
      <c r="NUX37" s="516"/>
      <c r="NUY37" s="516"/>
      <c r="NUZ37" s="516"/>
      <c r="NVA37" s="516"/>
      <c r="NVB37" s="516"/>
      <c r="NVC37" s="516"/>
      <c r="NVD37" s="516"/>
      <c r="NVE37" s="516"/>
      <c r="NVF37" s="516"/>
      <c r="NVG37" s="516"/>
      <c r="NVH37" s="516"/>
      <c r="NVI37" s="516"/>
      <c r="NVJ37" s="516"/>
      <c r="NVK37" s="516"/>
      <c r="NVL37" s="516"/>
      <c r="NVM37" s="516"/>
      <c r="NVN37" s="516"/>
      <c r="NVO37" s="516"/>
      <c r="NVP37" s="516"/>
      <c r="NVQ37" s="516"/>
      <c r="NVR37" s="516"/>
      <c r="NVS37" s="516"/>
      <c r="NVT37" s="516"/>
      <c r="NVU37" s="516"/>
      <c r="NVV37" s="516"/>
      <c r="NVW37" s="516"/>
      <c r="NVX37" s="516"/>
      <c r="NVY37" s="516"/>
      <c r="NVZ37" s="516"/>
      <c r="NWA37" s="516"/>
      <c r="NWB37" s="516"/>
      <c r="NWC37" s="516"/>
      <c r="NWD37" s="516"/>
      <c r="NWE37" s="516"/>
      <c r="NWF37" s="516"/>
      <c r="NWG37" s="516"/>
      <c r="NWH37" s="516"/>
      <c r="NWI37" s="516"/>
      <c r="NWJ37" s="516"/>
      <c r="NWK37" s="516"/>
      <c r="NWL37" s="516"/>
      <c r="NWM37" s="516"/>
      <c r="NWN37" s="516"/>
      <c r="NWO37" s="516"/>
      <c r="NWP37" s="516"/>
      <c r="NWQ37" s="516"/>
      <c r="NWR37" s="516"/>
      <c r="NWS37" s="516"/>
      <c r="NWT37" s="516"/>
      <c r="NWU37" s="516"/>
      <c r="NWV37" s="516"/>
      <c r="NWW37" s="516"/>
      <c r="NWX37" s="516"/>
      <c r="NWY37" s="516"/>
      <c r="NWZ37" s="516"/>
      <c r="NXA37" s="516"/>
      <c r="NXB37" s="516"/>
      <c r="NXC37" s="516"/>
      <c r="NXD37" s="516"/>
      <c r="NXE37" s="516"/>
      <c r="NXF37" s="516"/>
      <c r="NXG37" s="516"/>
      <c r="NXH37" s="516"/>
      <c r="NXI37" s="516"/>
      <c r="NXJ37" s="516"/>
      <c r="NXK37" s="516"/>
      <c r="NXL37" s="516"/>
      <c r="NXM37" s="516"/>
      <c r="NXN37" s="516"/>
      <c r="NXO37" s="516"/>
      <c r="NXP37" s="516"/>
      <c r="NXQ37" s="516"/>
      <c r="NXR37" s="516"/>
      <c r="NXS37" s="516"/>
      <c r="NXT37" s="516"/>
      <c r="NXU37" s="516"/>
      <c r="NXV37" s="516"/>
      <c r="NXW37" s="516"/>
      <c r="NXX37" s="516"/>
      <c r="NXY37" s="516"/>
      <c r="NXZ37" s="516"/>
      <c r="NYA37" s="516"/>
      <c r="NYB37" s="516"/>
      <c r="NYC37" s="516"/>
      <c r="NYD37" s="516"/>
      <c r="NYE37" s="516"/>
      <c r="NYF37" s="516"/>
      <c r="NYG37" s="516"/>
      <c r="NYH37" s="516"/>
      <c r="NYI37" s="516"/>
      <c r="NYJ37" s="516"/>
      <c r="NYK37" s="516"/>
      <c r="NYL37" s="516"/>
      <c r="NYM37" s="516"/>
      <c r="NYN37" s="516"/>
      <c r="NYO37" s="516"/>
      <c r="NYP37" s="516"/>
      <c r="NYQ37" s="516"/>
      <c r="NYR37" s="516"/>
      <c r="NYS37" s="516"/>
      <c r="NYT37" s="516"/>
      <c r="NYU37" s="516"/>
      <c r="NYV37" s="516"/>
      <c r="NYW37" s="516"/>
      <c r="NYX37" s="516"/>
      <c r="NYY37" s="516"/>
      <c r="NYZ37" s="516"/>
      <c r="NZA37" s="516"/>
      <c r="NZB37" s="516"/>
      <c r="NZC37" s="516"/>
      <c r="NZD37" s="516"/>
      <c r="NZE37" s="516"/>
      <c r="NZF37" s="516"/>
      <c r="NZG37" s="516"/>
      <c r="NZH37" s="516"/>
      <c r="NZI37" s="516"/>
      <c r="NZJ37" s="516"/>
      <c r="NZK37" s="516"/>
      <c r="NZL37" s="516"/>
      <c r="NZM37" s="516"/>
      <c r="NZN37" s="516"/>
      <c r="NZO37" s="516"/>
      <c r="NZP37" s="516"/>
      <c r="NZQ37" s="516"/>
      <c r="NZR37" s="516"/>
      <c r="NZS37" s="516"/>
      <c r="NZT37" s="516"/>
      <c r="NZU37" s="516"/>
      <c r="NZV37" s="516"/>
      <c r="NZW37" s="516"/>
      <c r="NZX37" s="516"/>
      <c r="NZY37" s="516"/>
      <c r="NZZ37" s="516"/>
      <c r="OAA37" s="516"/>
      <c r="OAB37" s="516"/>
      <c r="OAC37" s="516"/>
      <c r="OAD37" s="516"/>
      <c r="OAE37" s="516"/>
      <c r="OAF37" s="516"/>
      <c r="OAG37" s="516"/>
      <c r="OAH37" s="516"/>
      <c r="OAI37" s="516"/>
      <c r="OAJ37" s="516"/>
      <c r="OAK37" s="516"/>
      <c r="OAL37" s="516"/>
      <c r="OAM37" s="516"/>
      <c r="OAN37" s="516"/>
      <c r="OAO37" s="516"/>
      <c r="OAP37" s="516"/>
      <c r="OAQ37" s="516"/>
      <c r="OAR37" s="516"/>
      <c r="OAS37" s="516"/>
      <c r="OAT37" s="516"/>
      <c r="OAU37" s="516"/>
      <c r="OAV37" s="516"/>
      <c r="OAW37" s="516"/>
      <c r="OAX37" s="516"/>
      <c r="OAY37" s="516"/>
      <c r="OAZ37" s="516"/>
      <c r="OBA37" s="516"/>
      <c r="OBB37" s="516"/>
      <c r="OBC37" s="516"/>
      <c r="OBD37" s="516"/>
      <c r="OBE37" s="516"/>
      <c r="OBF37" s="516"/>
      <c r="OBG37" s="516"/>
      <c r="OBH37" s="516"/>
      <c r="OBI37" s="516"/>
      <c r="OBJ37" s="516"/>
      <c r="OBK37" s="516"/>
      <c r="OBL37" s="516"/>
      <c r="OBM37" s="516"/>
      <c r="OBN37" s="516"/>
      <c r="OBO37" s="516"/>
      <c r="OBP37" s="516"/>
      <c r="OBQ37" s="516"/>
      <c r="OBR37" s="516"/>
      <c r="OBS37" s="516"/>
      <c r="OBT37" s="516"/>
      <c r="OBU37" s="516"/>
      <c r="OBV37" s="516"/>
      <c r="OBW37" s="516"/>
      <c r="OBX37" s="516"/>
      <c r="OBY37" s="516"/>
      <c r="OBZ37" s="516"/>
      <c r="OCA37" s="516"/>
      <c r="OCB37" s="516"/>
      <c r="OCC37" s="516"/>
      <c r="OCD37" s="516"/>
      <c r="OCE37" s="516"/>
      <c r="OCF37" s="516"/>
      <c r="OCG37" s="516"/>
      <c r="OCH37" s="516"/>
      <c r="OCI37" s="516"/>
      <c r="OCJ37" s="516"/>
      <c r="OCK37" s="516"/>
      <c r="OCL37" s="516"/>
      <c r="OCM37" s="516"/>
      <c r="OCN37" s="516"/>
      <c r="OCO37" s="516"/>
      <c r="OCP37" s="516"/>
      <c r="OCQ37" s="516"/>
      <c r="OCR37" s="516"/>
      <c r="OCS37" s="516"/>
      <c r="OCT37" s="516"/>
      <c r="OCU37" s="516"/>
      <c r="OCV37" s="516"/>
      <c r="OCW37" s="516"/>
      <c r="OCX37" s="516"/>
      <c r="OCY37" s="516"/>
      <c r="OCZ37" s="516"/>
      <c r="ODA37" s="516"/>
      <c r="ODB37" s="516"/>
      <c r="ODC37" s="516"/>
      <c r="ODD37" s="516"/>
      <c r="ODE37" s="516"/>
      <c r="ODF37" s="516"/>
      <c r="ODG37" s="516"/>
      <c r="ODH37" s="516"/>
      <c r="ODI37" s="516"/>
      <c r="ODJ37" s="516"/>
      <c r="ODK37" s="516"/>
      <c r="ODL37" s="516"/>
      <c r="ODM37" s="516"/>
      <c r="ODN37" s="516"/>
      <c r="ODO37" s="516"/>
      <c r="ODP37" s="516"/>
      <c r="ODQ37" s="516"/>
      <c r="ODR37" s="516"/>
      <c r="ODS37" s="516"/>
      <c r="ODT37" s="516"/>
      <c r="ODU37" s="516"/>
      <c r="ODV37" s="516"/>
      <c r="ODW37" s="516"/>
      <c r="ODX37" s="516"/>
      <c r="ODY37" s="516"/>
      <c r="ODZ37" s="516"/>
      <c r="OEA37" s="516"/>
      <c r="OEB37" s="516"/>
      <c r="OEC37" s="516"/>
      <c r="OED37" s="516"/>
      <c r="OEE37" s="516"/>
      <c r="OEF37" s="516"/>
      <c r="OEG37" s="516"/>
      <c r="OEH37" s="516"/>
      <c r="OEI37" s="516"/>
      <c r="OEJ37" s="516"/>
      <c r="OEK37" s="516"/>
      <c r="OEL37" s="516"/>
      <c r="OEM37" s="516"/>
      <c r="OEN37" s="516"/>
      <c r="OEO37" s="516"/>
      <c r="OEP37" s="516"/>
      <c r="OEQ37" s="516"/>
      <c r="OER37" s="516"/>
      <c r="OES37" s="516"/>
      <c r="OET37" s="516"/>
      <c r="OEU37" s="516"/>
      <c r="OEV37" s="516"/>
      <c r="OEW37" s="516"/>
      <c r="OEX37" s="516"/>
      <c r="OEY37" s="516"/>
      <c r="OEZ37" s="516"/>
      <c r="OFA37" s="516"/>
      <c r="OFB37" s="516"/>
      <c r="OFC37" s="516"/>
      <c r="OFD37" s="516"/>
      <c r="OFE37" s="516"/>
      <c r="OFF37" s="516"/>
      <c r="OFG37" s="516"/>
      <c r="OFH37" s="516"/>
      <c r="OFI37" s="516"/>
      <c r="OFJ37" s="516"/>
      <c r="OFK37" s="516"/>
      <c r="OFL37" s="516"/>
      <c r="OFM37" s="516"/>
      <c r="OFN37" s="516"/>
      <c r="OFO37" s="516"/>
      <c r="OFP37" s="516"/>
      <c r="OFQ37" s="516"/>
      <c r="OFR37" s="516"/>
      <c r="OFS37" s="516"/>
      <c r="OFT37" s="516"/>
      <c r="OFU37" s="516"/>
      <c r="OFV37" s="516"/>
      <c r="OFW37" s="516"/>
      <c r="OFX37" s="516"/>
      <c r="OFY37" s="516"/>
      <c r="OFZ37" s="516"/>
      <c r="OGA37" s="516"/>
      <c r="OGB37" s="516"/>
      <c r="OGC37" s="516"/>
      <c r="OGD37" s="516"/>
      <c r="OGE37" s="516"/>
      <c r="OGF37" s="516"/>
      <c r="OGG37" s="516"/>
      <c r="OGH37" s="516"/>
      <c r="OGI37" s="516"/>
      <c r="OGJ37" s="516"/>
      <c r="OGK37" s="516"/>
      <c r="OGL37" s="516"/>
      <c r="OGM37" s="516"/>
      <c r="OGN37" s="516"/>
      <c r="OGO37" s="516"/>
      <c r="OGP37" s="516"/>
      <c r="OGQ37" s="516"/>
      <c r="OGR37" s="516"/>
      <c r="OGS37" s="516"/>
      <c r="OGT37" s="516"/>
      <c r="OGU37" s="516"/>
      <c r="OGV37" s="516"/>
      <c r="OGW37" s="516"/>
      <c r="OGX37" s="516"/>
      <c r="OGY37" s="516"/>
      <c r="OGZ37" s="516"/>
      <c r="OHA37" s="516"/>
      <c r="OHB37" s="516"/>
      <c r="OHC37" s="516"/>
      <c r="OHD37" s="516"/>
      <c r="OHE37" s="516"/>
      <c r="OHF37" s="516"/>
      <c r="OHG37" s="516"/>
      <c r="OHH37" s="516"/>
      <c r="OHI37" s="516"/>
      <c r="OHJ37" s="516"/>
      <c r="OHK37" s="516"/>
      <c r="OHL37" s="516"/>
      <c r="OHM37" s="516"/>
      <c r="OHN37" s="516"/>
      <c r="OHO37" s="516"/>
      <c r="OHP37" s="516"/>
      <c r="OHQ37" s="516"/>
      <c r="OHR37" s="516"/>
      <c r="OHS37" s="516"/>
      <c r="OHT37" s="516"/>
      <c r="OHU37" s="516"/>
      <c r="OHV37" s="516"/>
      <c r="OHW37" s="516"/>
      <c r="OHX37" s="516"/>
      <c r="OHY37" s="516"/>
      <c r="OHZ37" s="516"/>
      <c r="OIA37" s="516"/>
      <c r="OIB37" s="516"/>
      <c r="OIC37" s="516"/>
      <c r="OID37" s="516"/>
      <c r="OIE37" s="516"/>
      <c r="OIF37" s="516"/>
      <c r="OIG37" s="516"/>
      <c r="OIH37" s="516"/>
      <c r="OII37" s="516"/>
      <c r="OIJ37" s="516"/>
      <c r="OIK37" s="516"/>
      <c r="OIL37" s="516"/>
      <c r="OIM37" s="516"/>
      <c r="OIN37" s="516"/>
      <c r="OIO37" s="516"/>
      <c r="OIP37" s="516"/>
      <c r="OIQ37" s="516"/>
      <c r="OIR37" s="516"/>
      <c r="OIS37" s="516"/>
      <c r="OIT37" s="516"/>
      <c r="OIU37" s="516"/>
      <c r="OIV37" s="516"/>
      <c r="OIW37" s="516"/>
      <c r="OIX37" s="516"/>
      <c r="OIY37" s="516"/>
      <c r="OIZ37" s="516"/>
      <c r="OJA37" s="516"/>
      <c r="OJB37" s="516"/>
      <c r="OJC37" s="516"/>
      <c r="OJD37" s="516"/>
      <c r="OJE37" s="516"/>
      <c r="OJF37" s="516"/>
      <c r="OJG37" s="516"/>
      <c r="OJH37" s="516"/>
      <c r="OJI37" s="516"/>
      <c r="OJJ37" s="516"/>
      <c r="OJK37" s="516"/>
      <c r="OJL37" s="516"/>
      <c r="OJM37" s="516"/>
      <c r="OJN37" s="516"/>
      <c r="OJO37" s="516"/>
      <c r="OJP37" s="516"/>
      <c r="OJQ37" s="516"/>
      <c r="OJR37" s="516"/>
      <c r="OJS37" s="516"/>
      <c r="OJT37" s="516"/>
      <c r="OJU37" s="516"/>
      <c r="OJV37" s="516"/>
      <c r="OJW37" s="516"/>
      <c r="OJX37" s="516"/>
      <c r="OJY37" s="516"/>
      <c r="OJZ37" s="516"/>
      <c r="OKA37" s="516"/>
      <c r="OKB37" s="516"/>
      <c r="OKC37" s="516"/>
      <c r="OKD37" s="516"/>
      <c r="OKE37" s="516"/>
      <c r="OKF37" s="516"/>
      <c r="OKG37" s="516"/>
      <c r="OKH37" s="516"/>
      <c r="OKI37" s="516"/>
      <c r="OKJ37" s="516"/>
      <c r="OKK37" s="516"/>
      <c r="OKL37" s="516"/>
      <c r="OKM37" s="516"/>
      <c r="OKN37" s="516"/>
      <c r="OKO37" s="516"/>
      <c r="OKP37" s="516"/>
      <c r="OKQ37" s="516"/>
      <c r="OKR37" s="516"/>
      <c r="OKS37" s="516"/>
      <c r="OKT37" s="516"/>
      <c r="OKU37" s="516"/>
      <c r="OKV37" s="516"/>
      <c r="OKW37" s="516"/>
      <c r="OKX37" s="516"/>
      <c r="OKY37" s="516"/>
      <c r="OKZ37" s="516"/>
      <c r="OLA37" s="516"/>
      <c r="OLB37" s="516"/>
      <c r="OLC37" s="516"/>
      <c r="OLD37" s="516"/>
      <c r="OLE37" s="516"/>
      <c r="OLF37" s="516"/>
      <c r="OLG37" s="516"/>
      <c r="OLH37" s="516"/>
      <c r="OLI37" s="516"/>
      <c r="OLJ37" s="516"/>
      <c r="OLK37" s="516"/>
      <c r="OLL37" s="516"/>
      <c r="OLM37" s="516"/>
      <c r="OLN37" s="516"/>
      <c r="OLO37" s="516"/>
      <c r="OLP37" s="516"/>
      <c r="OLQ37" s="516"/>
      <c r="OLR37" s="516"/>
      <c r="OLS37" s="516"/>
      <c r="OLT37" s="516"/>
      <c r="OLU37" s="516"/>
      <c r="OLV37" s="516"/>
      <c r="OLW37" s="516"/>
      <c r="OLX37" s="516"/>
      <c r="OLY37" s="516"/>
      <c r="OLZ37" s="516"/>
      <c r="OMA37" s="516"/>
      <c r="OMB37" s="516"/>
      <c r="OMC37" s="516"/>
      <c r="OMD37" s="516"/>
      <c r="OME37" s="516"/>
      <c r="OMF37" s="516"/>
      <c r="OMG37" s="516"/>
      <c r="OMH37" s="516"/>
      <c r="OMI37" s="516"/>
      <c r="OMJ37" s="516"/>
      <c r="OMK37" s="516"/>
      <c r="OML37" s="516"/>
      <c r="OMM37" s="516"/>
      <c r="OMN37" s="516"/>
      <c r="OMO37" s="516"/>
      <c r="OMP37" s="516"/>
      <c r="OMQ37" s="516"/>
      <c r="OMR37" s="516"/>
      <c r="OMS37" s="516"/>
      <c r="OMT37" s="516"/>
      <c r="OMU37" s="516"/>
      <c r="OMV37" s="516"/>
      <c r="OMW37" s="516"/>
      <c r="OMX37" s="516"/>
      <c r="OMY37" s="516"/>
      <c r="OMZ37" s="516"/>
      <c r="ONA37" s="516"/>
      <c r="ONB37" s="516"/>
      <c r="ONC37" s="516"/>
      <c r="OND37" s="516"/>
      <c r="ONE37" s="516"/>
      <c r="ONF37" s="516"/>
      <c r="ONG37" s="516"/>
      <c r="ONH37" s="516"/>
      <c r="ONI37" s="516"/>
      <c r="ONJ37" s="516"/>
      <c r="ONK37" s="516"/>
      <c r="ONL37" s="516"/>
      <c r="ONM37" s="516"/>
      <c r="ONN37" s="516"/>
      <c r="ONO37" s="516"/>
      <c r="ONP37" s="516"/>
      <c r="ONQ37" s="516"/>
      <c r="ONR37" s="516"/>
      <c r="ONS37" s="516"/>
      <c r="ONT37" s="516"/>
      <c r="ONU37" s="516"/>
      <c r="ONV37" s="516"/>
      <c r="ONW37" s="516"/>
      <c r="ONX37" s="516"/>
      <c r="ONY37" s="516"/>
      <c r="ONZ37" s="516"/>
      <c r="OOA37" s="516"/>
      <c r="OOB37" s="516"/>
      <c r="OOC37" s="516"/>
      <c r="OOD37" s="516"/>
      <c r="OOE37" s="516"/>
      <c r="OOF37" s="516"/>
      <c r="OOG37" s="516"/>
      <c r="OOH37" s="516"/>
      <c r="OOI37" s="516"/>
      <c r="OOJ37" s="516"/>
      <c r="OOK37" s="516"/>
      <c r="OOL37" s="516"/>
      <c r="OOM37" s="516"/>
      <c r="OON37" s="516"/>
      <c r="OOO37" s="516"/>
      <c r="OOP37" s="516"/>
      <c r="OOQ37" s="516"/>
      <c r="OOR37" s="516"/>
      <c r="OOS37" s="516"/>
      <c r="OOT37" s="516"/>
      <c r="OOU37" s="516"/>
      <c r="OOV37" s="516"/>
      <c r="OOW37" s="516"/>
      <c r="OOX37" s="516"/>
      <c r="OOY37" s="516"/>
      <c r="OOZ37" s="516"/>
      <c r="OPA37" s="516"/>
      <c r="OPB37" s="516"/>
      <c r="OPC37" s="516"/>
      <c r="OPD37" s="516"/>
      <c r="OPE37" s="516"/>
      <c r="OPF37" s="516"/>
      <c r="OPG37" s="516"/>
      <c r="OPH37" s="516"/>
      <c r="OPI37" s="516"/>
      <c r="OPJ37" s="516"/>
      <c r="OPK37" s="516"/>
      <c r="OPL37" s="516"/>
      <c r="OPM37" s="516"/>
      <c r="OPN37" s="516"/>
      <c r="OPO37" s="516"/>
      <c r="OPP37" s="516"/>
      <c r="OPQ37" s="516"/>
      <c r="OPR37" s="516"/>
      <c r="OPS37" s="516"/>
      <c r="OPT37" s="516"/>
      <c r="OPU37" s="516"/>
      <c r="OPV37" s="516"/>
      <c r="OPW37" s="516"/>
      <c r="OPX37" s="516"/>
      <c r="OPY37" s="516"/>
      <c r="OPZ37" s="516"/>
      <c r="OQA37" s="516"/>
      <c r="OQB37" s="516"/>
      <c r="OQC37" s="516"/>
      <c r="OQD37" s="516"/>
      <c r="OQE37" s="516"/>
      <c r="OQF37" s="516"/>
      <c r="OQG37" s="516"/>
      <c r="OQH37" s="516"/>
      <c r="OQI37" s="516"/>
      <c r="OQJ37" s="516"/>
      <c r="OQK37" s="516"/>
      <c r="OQL37" s="516"/>
      <c r="OQM37" s="516"/>
      <c r="OQN37" s="516"/>
      <c r="OQO37" s="516"/>
      <c r="OQP37" s="516"/>
      <c r="OQQ37" s="516"/>
      <c r="OQR37" s="516"/>
      <c r="OQS37" s="516"/>
      <c r="OQT37" s="516"/>
      <c r="OQU37" s="516"/>
      <c r="OQV37" s="516"/>
      <c r="OQW37" s="516"/>
      <c r="OQX37" s="516"/>
      <c r="OQY37" s="516"/>
      <c r="OQZ37" s="516"/>
      <c r="ORA37" s="516"/>
      <c r="ORB37" s="516"/>
      <c r="ORC37" s="516"/>
      <c r="ORD37" s="516"/>
      <c r="ORE37" s="516"/>
      <c r="ORF37" s="516"/>
      <c r="ORG37" s="516"/>
      <c r="ORH37" s="516"/>
      <c r="ORI37" s="516"/>
      <c r="ORJ37" s="516"/>
      <c r="ORK37" s="516"/>
      <c r="ORL37" s="516"/>
      <c r="ORM37" s="516"/>
      <c r="ORN37" s="516"/>
      <c r="ORO37" s="516"/>
      <c r="ORP37" s="516"/>
      <c r="ORQ37" s="516"/>
      <c r="ORR37" s="516"/>
      <c r="ORS37" s="516"/>
      <c r="ORT37" s="516"/>
      <c r="ORU37" s="516"/>
      <c r="ORV37" s="516"/>
      <c r="ORW37" s="516"/>
      <c r="ORX37" s="516"/>
      <c r="ORY37" s="516"/>
      <c r="ORZ37" s="516"/>
      <c r="OSA37" s="516"/>
      <c r="OSB37" s="516"/>
      <c r="OSC37" s="516"/>
      <c r="OSD37" s="516"/>
      <c r="OSE37" s="516"/>
      <c r="OSF37" s="516"/>
      <c r="OSG37" s="516"/>
      <c r="OSH37" s="516"/>
      <c r="OSI37" s="516"/>
      <c r="OSJ37" s="516"/>
      <c r="OSK37" s="516"/>
      <c r="OSL37" s="516"/>
      <c r="OSM37" s="516"/>
      <c r="OSN37" s="516"/>
      <c r="OSO37" s="516"/>
      <c r="OSP37" s="516"/>
      <c r="OSQ37" s="516"/>
      <c r="OSR37" s="516"/>
      <c r="OSS37" s="516"/>
      <c r="OST37" s="516"/>
      <c r="OSU37" s="516"/>
      <c r="OSV37" s="516"/>
      <c r="OSW37" s="516"/>
      <c r="OSX37" s="516"/>
      <c r="OSY37" s="516"/>
      <c r="OSZ37" s="516"/>
      <c r="OTA37" s="516"/>
      <c r="OTB37" s="516"/>
      <c r="OTC37" s="516"/>
      <c r="OTD37" s="516"/>
      <c r="OTE37" s="516"/>
      <c r="OTF37" s="516"/>
      <c r="OTG37" s="516"/>
      <c r="OTH37" s="516"/>
      <c r="OTI37" s="516"/>
      <c r="OTJ37" s="516"/>
      <c r="OTK37" s="516"/>
      <c r="OTL37" s="516"/>
      <c r="OTM37" s="516"/>
      <c r="OTN37" s="516"/>
      <c r="OTO37" s="516"/>
      <c r="OTP37" s="516"/>
      <c r="OTQ37" s="516"/>
      <c r="OTR37" s="516"/>
      <c r="OTS37" s="516"/>
      <c r="OTT37" s="516"/>
      <c r="OTU37" s="516"/>
      <c r="OTV37" s="516"/>
      <c r="OTW37" s="516"/>
      <c r="OTX37" s="516"/>
      <c r="OTY37" s="516"/>
      <c r="OTZ37" s="516"/>
      <c r="OUA37" s="516"/>
      <c r="OUB37" s="516"/>
      <c r="OUC37" s="516"/>
      <c r="OUD37" s="516"/>
      <c r="OUE37" s="516"/>
      <c r="OUF37" s="516"/>
      <c r="OUG37" s="516"/>
      <c r="OUH37" s="516"/>
      <c r="OUI37" s="516"/>
      <c r="OUJ37" s="516"/>
      <c r="OUK37" s="516"/>
      <c r="OUL37" s="516"/>
      <c r="OUM37" s="516"/>
      <c r="OUN37" s="516"/>
      <c r="OUO37" s="516"/>
      <c r="OUP37" s="516"/>
      <c r="OUQ37" s="516"/>
      <c r="OUR37" s="516"/>
      <c r="OUS37" s="516"/>
      <c r="OUT37" s="516"/>
      <c r="OUU37" s="516"/>
      <c r="OUV37" s="516"/>
      <c r="OUW37" s="516"/>
      <c r="OUX37" s="516"/>
      <c r="OUY37" s="516"/>
      <c r="OUZ37" s="516"/>
      <c r="OVA37" s="516"/>
      <c r="OVB37" s="516"/>
      <c r="OVC37" s="516"/>
      <c r="OVD37" s="516"/>
      <c r="OVE37" s="516"/>
      <c r="OVF37" s="516"/>
      <c r="OVG37" s="516"/>
      <c r="OVH37" s="516"/>
      <c r="OVI37" s="516"/>
      <c r="OVJ37" s="516"/>
      <c r="OVK37" s="516"/>
      <c r="OVL37" s="516"/>
      <c r="OVM37" s="516"/>
      <c r="OVN37" s="516"/>
      <c r="OVO37" s="516"/>
      <c r="OVP37" s="516"/>
      <c r="OVQ37" s="516"/>
      <c r="OVR37" s="516"/>
      <c r="OVS37" s="516"/>
      <c r="OVT37" s="516"/>
      <c r="OVU37" s="516"/>
      <c r="OVV37" s="516"/>
      <c r="OVW37" s="516"/>
      <c r="OVX37" s="516"/>
      <c r="OVY37" s="516"/>
      <c r="OVZ37" s="516"/>
      <c r="OWA37" s="516"/>
      <c r="OWB37" s="516"/>
      <c r="OWC37" s="516"/>
      <c r="OWD37" s="516"/>
      <c r="OWE37" s="516"/>
      <c r="OWF37" s="516"/>
      <c r="OWG37" s="516"/>
      <c r="OWH37" s="516"/>
      <c r="OWI37" s="516"/>
      <c r="OWJ37" s="516"/>
      <c r="OWK37" s="516"/>
      <c r="OWL37" s="516"/>
      <c r="OWM37" s="516"/>
      <c r="OWN37" s="516"/>
      <c r="OWO37" s="516"/>
      <c r="OWP37" s="516"/>
      <c r="OWQ37" s="516"/>
      <c r="OWR37" s="516"/>
      <c r="OWS37" s="516"/>
      <c r="OWT37" s="516"/>
      <c r="OWU37" s="516"/>
      <c r="OWV37" s="516"/>
      <c r="OWW37" s="516"/>
      <c r="OWX37" s="516"/>
      <c r="OWY37" s="516"/>
      <c r="OWZ37" s="516"/>
      <c r="OXA37" s="516"/>
      <c r="OXB37" s="516"/>
      <c r="OXC37" s="516"/>
      <c r="OXD37" s="516"/>
      <c r="OXE37" s="516"/>
      <c r="OXF37" s="516"/>
      <c r="OXG37" s="516"/>
      <c r="OXH37" s="516"/>
      <c r="OXI37" s="516"/>
      <c r="OXJ37" s="516"/>
      <c r="OXK37" s="516"/>
      <c r="OXL37" s="516"/>
      <c r="OXM37" s="516"/>
      <c r="OXN37" s="516"/>
      <c r="OXO37" s="516"/>
      <c r="OXP37" s="516"/>
      <c r="OXQ37" s="516"/>
      <c r="OXR37" s="516"/>
      <c r="OXS37" s="516"/>
      <c r="OXT37" s="516"/>
      <c r="OXU37" s="516"/>
      <c r="OXV37" s="516"/>
      <c r="OXW37" s="516"/>
      <c r="OXX37" s="516"/>
      <c r="OXY37" s="516"/>
      <c r="OXZ37" s="516"/>
      <c r="OYA37" s="516"/>
      <c r="OYB37" s="516"/>
      <c r="OYC37" s="516"/>
      <c r="OYD37" s="516"/>
      <c r="OYE37" s="516"/>
      <c r="OYF37" s="516"/>
      <c r="OYG37" s="516"/>
      <c r="OYH37" s="516"/>
      <c r="OYI37" s="516"/>
      <c r="OYJ37" s="516"/>
      <c r="OYK37" s="516"/>
      <c r="OYL37" s="516"/>
      <c r="OYM37" s="516"/>
      <c r="OYN37" s="516"/>
      <c r="OYO37" s="516"/>
      <c r="OYP37" s="516"/>
      <c r="OYQ37" s="516"/>
      <c r="OYR37" s="516"/>
      <c r="OYS37" s="516"/>
      <c r="OYT37" s="516"/>
      <c r="OYU37" s="516"/>
      <c r="OYV37" s="516"/>
      <c r="OYW37" s="516"/>
      <c r="OYX37" s="516"/>
      <c r="OYY37" s="516"/>
      <c r="OYZ37" s="516"/>
      <c r="OZA37" s="516"/>
      <c r="OZB37" s="516"/>
      <c r="OZC37" s="516"/>
      <c r="OZD37" s="516"/>
      <c r="OZE37" s="516"/>
      <c r="OZF37" s="516"/>
      <c r="OZG37" s="516"/>
      <c r="OZH37" s="516"/>
      <c r="OZI37" s="516"/>
      <c r="OZJ37" s="516"/>
      <c r="OZK37" s="516"/>
      <c r="OZL37" s="516"/>
      <c r="OZM37" s="516"/>
      <c r="OZN37" s="516"/>
      <c r="OZO37" s="516"/>
      <c r="OZP37" s="516"/>
      <c r="OZQ37" s="516"/>
      <c r="OZR37" s="516"/>
      <c r="OZS37" s="516"/>
      <c r="OZT37" s="516"/>
      <c r="OZU37" s="516"/>
      <c r="OZV37" s="516"/>
      <c r="OZW37" s="516"/>
      <c r="OZX37" s="516"/>
      <c r="OZY37" s="516"/>
      <c r="OZZ37" s="516"/>
      <c r="PAA37" s="516"/>
      <c r="PAB37" s="516"/>
      <c r="PAC37" s="516"/>
      <c r="PAD37" s="516"/>
      <c r="PAE37" s="516"/>
      <c r="PAF37" s="516"/>
      <c r="PAG37" s="516"/>
      <c r="PAH37" s="516"/>
      <c r="PAI37" s="516"/>
      <c r="PAJ37" s="516"/>
      <c r="PAK37" s="516"/>
      <c r="PAL37" s="516"/>
      <c r="PAM37" s="516"/>
      <c r="PAN37" s="516"/>
      <c r="PAO37" s="516"/>
      <c r="PAP37" s="516"/>
      <c r="PAQ37" s="516"/>
      <c r="PAR37" s="516"/>
      <c r="PAS37" s="516"/>
      <c r="PAT37" s="516"/>
      <c r="PAU37" s="516"/>
      <c r="PAV37" s="516"/>
      <c r="PAW37" s="516"/>
      <c r="PAX37" s="516"/>
      <c r="PAY37" s="516"/>
      <c r="PAZ37" s="516"/>
      <c r="PBA37" s="516"/>
      <c r="PBB37" s="516"/>
      <c r="PBC37" s="516"/>
      <c r="PBD37" s="516"/>
      <c r="PBE37" s="516"/>
      <c r="PBF37" s="516"/>
      <c r="PBG37" s="516"/>
      <c r="PBH37" s="516"/>
      <c r="PBI37" s="516"/>
      <c r="PBJ37" s="516"/>
      <c r="PBK37" s="516"/>
      <c r="PBL37" s="516"/>
      <c r="PBM37" s="516"/>
      <c r="PBN37" s="516"/>
      <c r="PBO37" s="516"/>
      <c r="PBP37" s="516"/>
      <c r="PBQ37" s="516"/>
      <c r="PBR37" s="516"/>
      <c r="PBS37" s="516"/>
      <c r="PBT37" s="516"/>
      <c r="PBU37" s="516"/>
      <c r="PBV37" s="516"/>
      <c r="PBW37" s="516"/>
      <c r="PBX37" s="516"/>
      <c r="PBY37" s="516"/>
      <c r="PBZ37" s="516"/>
      <c r="PCA37" s="516"/>
      <c r="PCB37" s="516"/>
      <c r="PCC37" s="516"/>
      <c r="PCD37" s="516"/>
      <c r="PCE37" s="516"/>
      <c r="PCF37" s="516"/>
      <c r="PCG37" s="516"/>
      <c r="PCH37" s="516"/>
      <c r="PCI37" s="516"/>
      <c r="PCJ37" s="516"/>
      <c r="PCK37" s="516"/>
      <c r="PCL37" s="516"/>
      <c r="PCM37" s="516"/>
      <c r="PCN37" s="516"/>
      <c r="PCO37" s="516"/>
      <c r="PCP37" s="516"/>
      <c r="PCQ37" s="516"/>
      <c r="PCR37" s="516"/>
      <c r="PCS37" s="516"/>
      <c r="PCT37" s="516"/>
      <c r="PCU37" s="516"/>
      <c r="PCV37" s="516"/>
      <c r="PCW37" s="516"/>
      <c r="PCX37" s="516"/>
      <c r="PCY37" s="516"/>
      <c r="PCZ37" s="516"/>
      <c r="PDA37" s="516"/>
      <c r="PDB37" s="516"/>
      <c r="PDC37" s="516"/>
      <c r="PDD37" s="516"/>
      <c r="PDE37" s="516"/>
      <c r="PDF37" s="516"/>
      <c r="PDG37" s="516"/>
      <c r="PDH37" s="516"/>
      <c r="PDI37" s="516"/>
      <c r="PDJ37" s="516"/>
      <c r="PDK37" s="516"/>
      <c r="PDL37" s="516"/>
      <c r="PDM37" s="516"/>
      <c r="PDN37" s="516"/>
      <c r="PDO37" s="516"/>
      <c r="PDP37" s="516"/>
      <c r="PDQ37" s="516"/>
      <c r="PDR37" s="516"/>
      <c r="PDS37" s="516"/>
      <c r="PDT37" s="516"/>
      <c r="PDU37" s="516"/>
      <c r="PDV37" s="516"/>
      <c r="PDW37" s="516"/>
      <c r="PDX37" s="516"/>
      <c r="PDY37" s="516"/>
      <c r="PDZ37" s="516"/>
      <c r="PEA37" s="516"/>
      <c r="PEB37" s="516"/>
      <c r="PEC37" s="516"/>
      <c r="PED37" s="516"/>
      <c r="PEE37" s="516"/>
      <c r="PEF37" s="516"/>
      <c r="PEG37" s="516"/>
      <c r="PEH37" s="516"/>
      <c r="PEI37" s="516"/>
      <c r="PEJ37" s="516"/>
      <c r="PEK37" s="516"/>
      <c r="PEL37" s="516"/>
      <c r="PEM37" s="516"/>
      <c r="PEN37" s="516"/>
      <c r="PEO37" s="516"/>
      <c r="PEP37" s="516"/>
      <c r="PEQ37" s="516"/>
      <c r="PER37" s="516"/>
      <c r="PES37" s="516"/>
      <c r="PET37" s="516"/>
      <c r="PEU37" s="516"/>
      <c r="PEV37" s="516"/>
      <c r="PEW37" s="516"/>
      <c r="PEX37" s="516"/>
      <c r="PEY37" s="516"/>
      <c r="PEZ37" s="516"/>
      <c r="PFA37" s="516"/>
      <c r="PFB37" s="516"/>
      <c r="PFC37" s="516"/>
      <c r="PFD37" s="516"/>
      <c r="PFE37" s="516"/>
      <c r="PFF37" s="516"/>
      <c r="PFG37" s="516"/>
      <c r="PFH37" s="516"/>
      <c r="PFI37" s="516"/>
      <c r="PFJ37" s="516"/>
      <c r="PFK37" s="516"/>
      <c r="PFL37" s="516"/>
      <c r="PFM37" s="516"/>
      <c r="PFN37" s="516"/>
      <c r="PFO37" s="516"/>
      <c r="PFP37" s="516"/>
      <c r="PFQ37" s="516"/>
      <c r="PFR37" s="516"/>
      <c r="PFS37" s="516"/>
      <c r="PFT37" s="516"/>
      <c r="PFU37" s="516"/>
      <c r="PFV37" s="516"/>
      <c r="PFW37" s="516"/>
      <c r="PFX37" s="516"/>
      <c r="PFY37" s="516"/>
      <c r="PFZ37" s="516"/>
      <c r="PGA37" s="516"/>
      <c r="PGB37" s="516"/>
      <c r="PGC37" s="516"/>
      <c r="PGD37" s="516"/>
      <c r="PGE37" s="516"/>
      <c r="PGF37" s="516"/>
      <c r="PGG37" s="516"/>
      <c r="PGH37" s="516"/>
      <c r="PGI37" s="516"/>
      <c r="PGJ37" s="516"/>
      <c r="PGK37" s="516"/>
      <c r="PGL37" s="516"/>
      <c r="PGM37" s="516"/>
      <c r="PGN37" s="516"/>
      <c r="PGO37" s="516"/>
      <c r="PGP37" s="516"/>
      <c r="PGQ37" s="516"/>
      <c r="PGR37" s="516"/>
      <c r="PGS37" s="516"/>
      <c r="PGT37" s="516"/>
      <c r="PGU37" s="516"/>
      <c r="PGV37" s="516"/>
      <c r="PGW37" s="516"/>
      <c r="PGX37" s="516"/>
      <c r="PGY37" s="516"/>
      <c r="PGZ37" s="516"/>
      <c r="PHA37" s="516"/>
      <c r="PHB37" s="516"/>
      <c r="PHC37" s="516"/>
      <c r="PHD37" s="516"/>
      <c r="PHE37" s="516"/>
      <c r="PHF37" s="516"/>
      <c r="PHG37" s="516"/>
      <c r="PHH37" s="516"/>
      <c r="PHI37" s="516"/>
      <c r="PHJ37" s="516"/>
      <c r="PHK37" s="516"/>
      <c r="PHL37" s="516"/>
      <c r="PHM37" s="516"/>
      <c r="PHN37" s="516"/>
      <c r="PHO37" s="516"/>
      <c r="PHP37" s="516"/>
      <c r="PHQ37" s="516"/>
      <c r="PHR37" s="516"/>
      <c r="PHS37" s="516"/>
      <c r="PHT37" s="516"/>
      <c r="PHU37" s="516"/>
      <c r="PHV37" s="516"/>
      <c r="PHW37" s="516"/>
      <c r="PHX37" s="516"/>
      <c r="PHY37" s="516"/>
      <c r="PHZ37" s="516"/>
      <c r="PIA37" s="516"/>
      <c r="PIB37" s="516"/>
      <c r="PIC37" s="516"/>
      <c r="PID37" s="516"/>
      <c r="PIE37" s="516"/>
      <c r="PIF37" s="516"/>
      <c r="PIG37" s="516"/>
      <c r="PIH37" s="516"/>
      <c r="PII37" s="516"/>
      <c r="PIJ37" s="516"/>
      <c r="PIK37" s="516"/>
      <c r="PIL37" s="516"/>
      <c r="PIM37" s="516"/>
      <c r="PIN37" s="516"/>
      <c r="PIO37" s="516"/>
      <c r="PIP37" s="516"/>
      <c r="PIQ37" s="516"/>
      <c r="PIR37" s="516"/>
      <c r="PIS37" s="516"/>
      <c r="PIT37" s="516"/>
      <c r="PIU37" s="516"/>
      <c r="PIV37" s="516"/>
      <c r="PIW37" s="516"/>
      <c r="PIX37" s="516"/>
      <c r="PIY37" s="516"/>
      <c r="PIZ37" s="516"/>
      <c r="PJA37" s="516"/>
      <c r="PJB37" s="516"/>
      <c r="PJC37" s="516"/>
      <c r="PJD37" s="516"/>
      <c r="PJE37" s="516"/>
      <c r="PJF37" s="516"/>
      <c r="PJG37" s="516"/>
      <c r="PJH37" s="516"/>
      <c r="PJI37" s="516"/>
      <c r="PJJ37" s="516"/>
      <c r="PJK37" s="516"/>
      <c r="PJL37" s="516"/>
      <c r="PJM37" s="516"/>
      <c r="PJN37" s="516"/>
      <c r="PJO37" s="516"/>
      <c r="PJP37" s="516"/>
      <c r="PJQ37" s="516"/>
      <c r="PJR37" s="516"/>
      <c r="PJS37" s="516"/>
      <c r="PJT37" s="516"/>
      <c r="PJU37" s="516"/>
      <c r="PJV37" s="516"/>
      <c r="PJW37" s="516"/>
      <c r="PJX37" s="516"/>
      <c r="PJY37" s="516"/>
      <c r="PJZ37" s="516"/>
      <c r="PKA37" s="516"/>
      <c r="PKB37" s="516"/>
      <c r="PKC37" s="516"/>
      <c r="PKD37" s="516"/>
      <c r="PKE37" s="516"/>
      <c r="PKF37" s="516"/>
      <c r="PKG37" s="516"/>
      <c r="PKH37" s="516"/>
      <c r="PKI37" s="516"/>
      <c r="PKJ37" s="516"/>
      <c r="PKK37" s="516"/>
      <c r="PKL37" s="516"/>
      <c r="PKM37" s="516"/>
      <c r="PKN37" s="516"/>
      <c r="PKO37" s="516"/>
      <c r="PKP37" s="516"/>
      <c r="PKQ37" s="516"/>
      <c r="PKR37" s="516"/>
      <c r="PKS37" s="516"/>
      <c r="PKT37" s="516"/>
      <c r="PKU37" s="516"/>
      <c r="PKV37" s="516"/>
      <c r="PKW37" s="516"/>
      <c r="PKX37" s="516"/>
      <c r="PKY37" s="516"/>
      <c r="PKZ37" s="516"/>
      <c r="PLA37" s="516"/>
      <c r="PLB37" s="516"/>
      <c r="PLC37" s="516"/>
      <c r="PLD37" s="516"/>
      <c r="PLE37" s="516"/>
      <c r="PLF37" s="516"/>
      <c r="PLG37" s="516"/>
      <c r="PLH37" s="516"/>
      <c r="PLI37" s="516"/>
      <c r="PLJ37" s="516"/>
      <c r="PLK37" s="516"/>
      <c r="PLL37" s="516"/>
      <c r="PLM37" s="516"/>
      <c r="PLN37" s="516"/>
      <c r="PLO37" s="516"/>
      <c r="PLP37" s="516"/>
      <c r="PLQ37" s="516"/>
      <c r="PLR37" s="516"/>
      <c r="PLS37" s="516"/>
      <c r="PLT37" s="516"/>
      <c r="PLU37" s="516"/>
      <c r="PLV37" s="516"/>
      <c r="PLW37" s="516"/>
      <c r="PLX37" s="516"/>
      <c r="PLY37" s="516"/>
      <c r="PLZ37" s="516"/>
      <c r="PMA37" s="516"/>
      <c r="PMB37" s="516"/>
      <c r="PMC37" s="516"/>
      <c r="PMD37" s="516"/>
      <c r="PME37" s="516"/>
      <c r="PMF37" s="516"/>
      <c r="PMG37" s="516"/>
      <c r="PMH37" s="516"/>
      <c r="PMI37" s="516"/>
      <c r="PMJ37" s="516"/>
      <c r="PMK37" s="516"/>
      <c r="PML37" s="516"/>
      <c r="PMM37" s="516"/>
      <c r="PMN37" s="516"/>
      <c r="PMO37" s="516"/>
      <c r="PMP37" s="516"/>
      <c r="PMQ37" s="516"/>
      <c r="PMR37" s="516"/>
      <c r="PMS37" s="516"/>
      <c r="PMT37" s="516"/>
      <c r="PMU37" s="516"/>
      <c r="PMV37" s="516"/>
      <c r="PMW37" s="516"/>
      <c r="PMX37" s="516"/>
      <c r="PMY37" s="516"/>
      <c r="PMZ37" s="516"/>
      <c r="PNA37" s="516"/>
      <c r="PNB37" s="516"/>
      <c r="PNC37" s="516"/>
      <c r="PND37" s="516"/>
      <c r="PNE37" s="516"/>
      <c r="PNF37" s="516"/>
      <c r="PNG37" s="516"/>
      <c r="PNH37" s="516"/>
      <c r="PNI37" s="516"/>
      <c r="PNJ37" s="516"/>
      <c r="PNK37" s="516"/>
      <c r="PNL37" s="516"/>
      <c r="PNM37" s="516"/>
      <c r="PNN37" s="516"/>
      <c r="PNO37" s="516"/>
      <c r="PNP37" s="516"/>
      <c r="PNQ37" s="516"/>
      <c r="PNR37" s="516"/>
      <c r="PNS37" s="516"/>
      <c r="PNT37" s="516"/>
      <c r="PNU37" s="516"/>
      <c r="PNV37" s="516"/>
      <c r="PNW37" s="516"/>
      <c r="PNX37" s="516"/>
      <c r="PNY37" s="516"/>
      <c r="PNZ37" s="516"/>
      <c r="POA37" s="516"/>
      <c r="POB37" s="516"/>
      <c r="POC37" s="516"/>
      <c r="POD37" s="516"/>
      <c r="POE37" s="516"/>
      <c r="POF37" s="516"/>
      <c r="POG37" s="516"/>
      <c r="POH37" s="516"/>
      <c r="POI37" s="516"/>
      <c r="POJ37" s="516"/>
      <c r="POK37" s="516"/>
      <c r="POL37" s="516"/>
      <c r="POM37" s="516"/>
      <c r="PON37" s="516"/>
      <c r="POO37" s="516"/>
      <c r="POP37" s="516"/>
      <c r="POQ37" s="516"/>
      <c r="POR37" s="516"/>
      <c r="POS37" s="516"/>
      <c r="POT37" s="516"/>
      <c r="POU37" s="516"/>
      <c r="POV37" s="516"/>
      <c r="POW37" s="516"/>
      <c r="POX37" s="516"/>
      <c r="POY37" s="516"/>
      <c r="POZ37" s="516"/>
      <c r="PPA37" s="516"/>
      <c r="PPB37" s="516"/>
      <c r="PPC37" s="516"/>
      <c r="PPD37" s="516"/>
      <c r="PPE37" s="516"/>
      <c r="PPF37" s="516"/>
      <c r="PPG37" s="516"/>
      <c r="PPH37" s="516"/>
      <c r="PPI37" s="516"/>
      <c r="PPJ37" s="516"/>
      <c r="PPK37" s="516"/>
      <c r="PPL37" s="516"/>
      <c r="PPM37" s="516"/>
      <c r="PPN37" s="516"/>
      <c r="PPO37" s="516"/>
      <c r="PPP37" s="516"/>
      <c r="PPQ37" s="516"/>
      <c r="PPR37" s="516"/>
      <c r="PPS37" s="516"/>
      <c r="PPT37" s="516"/>
      <c r="PPU37" s="516"/>
      <c r="PPV37" s="516"/>
      <c r="PPW37" s="516"/>
      <c r="PPX37" s="516"/>
      <c r="PPY37" s="516"/>
      <c r="PPZ37" s="516"/>
      <c r="PQA37" s="516"/>
      <c r="PQB37" s="516"/>
      <c r="PQC37" s="516"/>
      <c r="PQD37" s="516"/>
      <c r="PQE37" s="516"/>
      <c r="PQF37" s="516"/>
      <c r="PQG37" s="516"/>
      <c r="PQH37" s="516"/>
      <c r="PQI37" s="516"/>
      <c r="PQJ37" s="516"/>
      <c r="PQK37" s="516"/>
      <c r="PQL37" s="516"/>
      <c r="PQM37" s="516"/>
      <c r="PQN37" s="516"/>
      <c r="PQO37" s="516"/>
      <c r="PQP37" s="516"/>
      <c r="PQQ37" s="516"/>
      <c r="PQR37" s="516"/>
      <c r="PQS37" s="516"/>
      <c r="PQT37" s="516"/>
      <c r="PQU37" s="516"/>
      <c r="PQV37" s="516"/>
      <c r="PQW37" s="516"/>
      <c r="PQX37" s="516"/>
      <c r="PQY37" s="516"/>
      <c r="PQZ37" s="516"/>
      <c r="PRA37" s="516"/>
      <c r="PRB37" s="516"/>
      <c r="PRC37" s="516"/>
      <c r="PRD37" s="516"/>
      <c r="PRE37" s="516"/>
      <c r="PRF37" s="516"/>
      <c r="PRG37" s="516"/>
      <c r="PRH37" s="516"/>
      <c r="PRI37" s="516"/>
      <c r="PRJ37" s="516"/>
      <c r="PRK37" s="516"/>
      <c r="PRL37" s="516"/>
      <c r="PRM37" s="516"/>
      <c r="PRN37" s="516"/>
      <c r="PRO37" s="516"/>
      <c r="PRP37" s="516"/>
      <c r="PRQ37" s="516"/>
      <c r="PRR37" s="516"/>
      <c r="PRS37" s="516"/>
      <c r="PRT37" s="516"/>
      <c r="PRU37" s="516"/>
      <c r="PRV37" s="516"/>
      <c r="PRW37" s="516"/>
      <c r="PRX37" s="516"/>
      <c r="PRY37" s="516"/>
      <c r="PRZ37" s="516"/>
      <c r="PSA37" s="516"/>
      <c r="PSB37" s="516"/>
      <c r="PSC37" s="516"/>
      <c r="PSD37" s="516"/>
      <c r="PSE37" s="516"/>
      <c r="PSF37" s="516"/>
      <c r="PSG37" s="516"/>
      <c r="PSH37" s="516"/>
      <c r="PSI37" s="516"/>
      <c r="PSJ37" s="516"/>
      <c r="PSK37" s="516"/>
      <c r="PSL37" s="516"/>
      <c r="PSM37" s="516"/>
      <c r="PSN37" s="516"/>
      <c r="PSO37" s="516"/>
      <c r="PSP37" s="516"/>
      <c r="PSQ37" s="516"/>
      <c r="PSR37" s="516"/>
      <c r="PSS37" s="516"/>
      <c r="PST37" s="516"/>
      <c r="PSU37" s="516"/>
      <c r="PSV37" s="516"/>
      <c r="PSW37" s="516"/>
      <c r="PSX37" s="516"/>
      <c r="PSY37" s="516"/>
      <c r="PSZ37" s="516"/>
      <c r="PTA37" s="516"/>
      <c r="PTB37" s="516"/>
      <c r="PTC37" s="516"/>
      <c r="PTD37" s="516"/>
      <c r="PTE37" s="516"/>
      <c r="PTF37" s="516"/>
      <c r="PTG37" s="516"/>
      <c r="PTH37" s="516"/>
      <c r="PTI37" s="516"/>
      <c r="PTJ37" s="516"/>
      <c r="PTK37" s="516"/>
      <c r="PTL37" s="516"/>
      <c r="PTM37" s="516"/>
      <c r="PTN37" s="516"/>
      <c r="PTO37" s="516"/>
      <c r="PTP37" s="516"/>
      <c r="PTQ37" s="516"/>
      <c r="PTR37" s="516"/>
      <c r="PTS37" s="516"/>
      <c r="PTT37" s="516"/>
      <c r="PTU37" s="516"/>
      <c r="PTV37" s="516"/>
      <c r="PTW37" s="516"/>
      <c r="PTX37" s="516"/>
      <c r="PTY37" s="516"/>
      <c r="PTZ37" s="516"/>
      <c r="PUA37" s="516"/>
      <c r="PUB37" s="516"/>
      <c r="PUC37" s="516"/>
      <c r="PUD37" s="516"/>
      <c r="PUE37" s="516"/>
      <c r="PUF37" s="516"/>
      <c r="PUG37" s="516"/>
      <c r="PUH37" s="516"/>
      <c r="PUI37" s="516"/>
      <c r="PUJ37" s="516"/>
      <c r="PUK37" s="516"/>
      <c r="PUL37" s="516"/>
      <c r="PUM37" s="516"/>
      <c r="PUN37" s="516"/>
      <c r="PUO37" s="516"/>
      <c r="PUP37" s="516"/>
      <c r="PUQ37" s="516"/>
      <c r="PUR37" s="516"/>
      <c r="PUS37" s="516"/>
      <c r="PUT37" s="516"/>
      <c r="PUU37" s="516"/>
      <c r="PUV37" s="516"/>
      <c r="PUW37" s="516"/>
      <c r="PUX37" s="516"/>
      <c r="PUY37" s="516"/>
      <c r="PUZ37" s="516"/>
      <c r="PVA37" s="516"/>
      <c r="PVB37" s="516"/>
      <c r="PVC37" s="516"/>
      <c r="PVD37" s="516"/>
      <c r="PVE37" s="516"/>
      <c r="PVF37" s="516"/>
      <c r="PVG37" s="516"/>
      <c r="PVH37" s="516"/>
      <c r="PVI37" s="516"/>
      <c r="PVJ37" s="516"/>
      <c r="PVK37" s="516"/>
      <c r="PVL37" s="516"/>
      <c r="PVM37" s="516"/>
      <c r="PVN37" s="516"/>
      <c r="PVO37" s="516"/>
      <c r="PVP37" s="516"/>
      <c r="PVQ37" s="516"/>
      <c r="PVR37" s="516"/>
      <c r="PVS37" s="516"/>
      <c r="PVT37" s="516"/>
      <c r="PVU37" s="516"/>
      <c r="PVV37" s="516"/>
      <c r="PVW37" s="516"/>
      <c r="PVX37" s="516"/>
      <c r="PVY37" s="516"/>
      <c r="PVZ37" s="516"/>
      <c r="PWA37" s="516"/>
      <c r="PWB37" s="516"/>
      <c r="PWC37" s="516"/>
      <c r="PWD37" s="516"/>
      <c r="PWE37" s="516"/>
      <c r="PWF37" s="516"/>
      <c r="PWG37" s="516"/>
      <c r="PWH37" s="516"/>
      <c r="PWI37" s="516"/>
      <c r="PWJ37" s="516"/>
      <c r="PWK37" s="516"/>
      <c r="PWL37" s="516"/>
      <c r="PWM37" s="516"/>
      <c r="PWN37" s="516"/>
      <c r="PWO37" s="516"/>
      <c r="PWP37" s="516"/>
      <c r="PWQ37" s="516"/>
      <c r="PWR37" s="516"/>
      <c r="PWS37" s="516"/>
      <c r="PWT37" s="516"/>
      <c r="PWU37" s="516"/>
      <c r="PWV37" s="516"/>
      <c r="PWW37" s="516"/>
      <c r="PWX37" s="516"/>
      <c r="PWY37" s="516"/>
      <c r="PWZ37" s="516"/>
      <c r="PXA37" s="516"/>
      <c r="PXB37" s="516"/>
      <c r="PXC37" s="516"/>
      <c r="PXD37" s="516"/>
      <c r="PXE37" s="516"/>
      <c r="PXF37" s="516"/>
      <c r="PXG37" s="516"/>
      <c r="PXH37" s="516"/>
      <c r="PXI37" s="516"/>
      <c r="PXJ37" s="516"/>
      <c r="PXK37" s="516"/>
      <c r="PXL37" s="516"/>
      <c r="PXM37" s="516"/>
      <c r="PXN37" s="516"/>
      <c r="PXO37" s="516"/>
      <c r="PXP37" s="516"/>
      <c r="PXQ37" s="516"/>
      <c r="PXR37" s="516"/>
      <c r="PXS37" s="516"/>
      <c r="PXT37" s="516"/>
      <c r="PXU37" s="516"/>
      <c r="PXV37" s="516"/>
      <c r="PXW37" s="516"/>
      <c r="PXX37" s="516"/>
      <c r="PXY37" s="516"/>
      <c r="PXZ37" s="516"/>
      <c r="PYA37" s="516"/>
      <c r="PYB37" s="516"/>
      <c r="PYC37" s="516"/>
      <c r="PYD37" s="516"/>
      <c r="PYE37" s="516"/>
      <c r="PYF37" s="516"/>
      <c r="PYG37" s="516"/>
      <c r="PYH37" s="516"/>
      <c r="PYI37" s="516"/>
      <c r="PYJ37" s="516"/>
      <c r="PYK37" s="516"/>
      <c r="PYL37" s="516"/>
      <c r="PYM37" s="516"/>
      <c r="PYN37" s="516"/>
      <c r="PYO37" s="516"/>
      <c r="PYP37" s="516"/>
      <c r="PYQ37" s="516"/>
      <c r="PYR37" s="516"/>
      <c r="PYS37" s="516"/>
      <c r="PYT37" s="516"/>
      <c r="PYU37" s="516"/>
      <c r="PYV37" s="516"/>
      <c r="PYW37" s="516"/>
      <c r="PYX37" s="516"/>
      <c r="PYY37" s="516"/>
      <c r="PYZ37" s="516"/>
      <c r="PZA37" s="516"/>
      <c r="PZB37" s="516"/>
      <c r="PZC37" s="516"/>
      <c r="PZD37" s="516"/>
      <c r="PZE37" s="516"/>
      <c r="PZF37" s="516"/>
      <c r="PZG37" s="516"/>
      <c r="PZH37" s="516"/>
      <c r="PZI37" s="516"/>
      <c r="PZJ37" s="516"/>
      <c r="PZK37" s="516"/>
      <c r="PZL37" s="516"/>
      <c r="PZM37" s="516"/>
      <c r="PZN37" s="516"/>
      <c r="PZO37" s="516"/>
      <c r="PZP37" s="516"/>
      <c r="PZQ37" s="516"/>
      <c r="PZR37" s="516"/>
      <c r="PZS37" s="516"/>
      <c r="PZT37" s="516"/>
      <c r="PZU37" s="516"/>
      <c r="PZV37" s="516"/>
      <c r="PZW37" s="516"/>
      <c r="PZX37" s="516"/>
      <c r="PZY37" s="516"/>
      <c r="PZZ37" s="516"/>
      <c r="QAA37" s="516"/>
      <c r="QAB37" s="516"/>
      <c r="QAC37" s="516"/>
      <c r="QAD37" s="516"/>
      <c r="QAE37" s="516"/>
      <c r="QAF37" s="516"/>
      <c r="QAG37" s="516"/>
      <c r="QAH37" s="516"/>
      <c r="QAI37" s="516"/>
      <c r="QAJ37" s="516"/>
      <c r="QAK37" s="516"/>
      <c r="QAL37" s="516"/>
      <c r="QAM37" s="516"/>
      <c r="QAN37" s="516"/>
      <c r="QAO37" s="516"/>
      <c r="QAP37" s="516"/>
      <c r="QAQ37" s="516"/>
      <c r="QAR37" s="516"/>
      <c r="QAS37" s="516"/>
      <c r="QAT37" s="516"/>
      <c r="QAU37" s="516"/>
      <c r="QAV37" s="516"/>
      <c r="QAW37" s="516"/>
      <c r="QAX37" s="516"/>
      <c r="QAY37" s="516"/>
      <c r="QAZ37" s="516"/>
      <c r="QBA37" s="516"/>
      <c r="QBB37" s="516"/>
      <c r="QBC37" s="516"/>
      <c r="QBD37" s="516"/>
      <c r="QBE37" s="516"/>
      <c r="QBF37" s="516"/>
      <c r="QBG37" s="516"/>
      <c r="QBH37" s="516"/>
      <c r="QBI37" s="516"/>
      <c r="QBJ37" s="516"/>
      <c r="QBK37" s="516"/>
      <c r="QBL37" s="516"/>
      <c r="QBM37" s="516"/>
      <c r="QBN37" s="516"/>
      <c r="QBO37" s="516"/>
      <c r="QBP37" s="516"/>
      <c r="QBQ37" s="516"/>
      <c r="QBR37" s="516"/>
      <c r="QBS37" s="516"/>
      <c r="QBT37" s="516"/>
      <c r="QBU37" s="516"/>
      <c r="QBV37" s="516"/>
      <c r="QBW37" s="516"/>
      <c r="QBX37" s="516"/>
      <c r="QBY37" s="516"/>
      <c r="QBZ37" s="516"/>
      <c r="QCA37" s="516"/>
      <c r="QCB37" s="516"/>
      <c r="QCC37" s="516"/>
      <c r="QCD37" s="516"/>
      <c r="QCE37" s="516"/>
      <c r="QCF37" s="516"/>
      <c r="QCG37" s="516"/>
      <c r="QCH37" s="516"/>
      <c r="QCI37" s="516"/>
      <c r="QCJ37" s="516"/>
      <c r="QCK37" s="516"/>
      <c r="QCL37" s="516"/>
      <c r="QCM37" s="516"/>
      <c r="QCN37" s="516"/>
      <c r="QCO37" s="516"/>
      <c r="QCP37" s="516"/>
      <c r="QCQ37" s="516"/>
      <c r="QCR37" s="516"/>
      <c r="QCS37" s="516"/>
      <c r="QCT37" s="516"/>
      <c r="QCU37" s="516"/>
      <c r="QCV37" s="516"/>
      <c r="QCW37" s="516"/>
      <c r="QCX37" s="516"/>
      <c r="QCY37" s="516"/>
      <c r="QCZ37" s="516"/>
      <c r="QDA37" s="516"/>
      <c r="QDB37" s="516"/>
      <c r="QDC37" s="516"/>
      <c r="QDD37" s="516"/>
      <c r="QDE37" s="516"/>
      <c r="QDF37" s="516"/>
      <c r="QDG37" s="516"/>
      <c r="QDH37" s="516"/>
      <c r="QDI37" s="516"/>
      <c r="QDJ37" s="516"/>
      <c r="QDK37" s="516"/>
      <c r="QDL37" s="516"/>
      <c r="QDM37" s="516"/>
      <c r="QDN37" s="516"/>
      <c r="QDO37" s="516"/>
      <c r="QDP37" s="516"/>
      <c r="QDQ37" s="516"/>
      <c r="QDR37" s="516"/>
      <c r="QDS37" s="516"/>
      <c r="QDT37" s="516"/>
      <c r="QDU37" s="516"/>
      <c r="QDV37" s="516"/>
      <c r="QDW37" s="516"/>
      <c r="QDX37" s="516"/>
      <c r="QDY37" s="516"/>
      <c r="QDZ37" s="516"/>
      <c r="QEA37" s="516"/>
      <c r="QEB37" s="516"/>
      <c r="QEC37" s="516"/>
      <c r="QED37" s="516"/>
      <c r="QEE37" s="516"/>
      <c r="QEF37" s="516"/>
      <c r="QEG37" s="516"/>
      <c r="QEH37" s="516"/>
      <c r="QEI37" s="516"/>
      <c r="QEJ37" s="516"/>
      <c r="QEK37" s="516"/>
      <c r="QEL37" s="516"/>
      <c r="QEM37" s="516"/>
      <c r="QEN37" s="516"/>
      <c r="QEO37" s="516"/>
      <c r="QEP37" s="516"/>
      <c r="QEQ37" s="516"/>
      <c r="QER37" s="516"/>
      <c r="QES37" s="516"/>
      <c r="QET37" s="516"/>
      <c r="QEU37" s="516"/>
      <c r="QEV37" s="516"/>
      <c r="QEW37" s="516"/>
      <c r="QEX37" s="516"/>
      <c r="QEY37" s="516"/>
      <c r="QEZ37" s="516"/>
      <c r="QFA37" s="516"/>
      <c r="QFB37" s="516"/>
      <c r="QFC37" s="516"/>
      <c r="QFD37" s="516"/>
      <c r="QFE37" s="516"/>
      <c r="QFF37" s="516"/>
      <c r="QFG37" s="516"/>
      <c r="QFH37" s="516"/>
      <c r="QFI37" s="516"/>
      <c r="QFJ37" s="516"/>
      <c r="QFK37" s="516"/>
      <c r="QFL37" s="516"/>
      <c r="QFM37" s="516"/>
      <c r="QFN37" s="516"/>
      <c r="QFO37" s="516"/>
      <c r="QFP37" s="516"/>
      <c r="QFQ37" s="516"/>
      <c r="QFR37" s="516"/>
      <c r="QFS37" s="516"/>
      <c r="QFT37" s="516"/>
      <c r="QFU37" s="516"/>
      <c r="QFV37" s="516"/>
      <c r="QFW37" s="516"/>
      <c r="QFX37" s="516"/>
      <c r="QFY37" s="516"/>
      <c r="QFZ37" s="516"/>
      <c r="QGA37" s="516"/>
      <c r="QGB37" s="516"/>
      <c r="QGC37" s="516"/>
      <c r="QGD37" s="516"/>
      <c r="QGE37" s="516"/>
      <c r="QGF37" s="516"/>
      <c r="QGG37" s="516"/>
      <c r="QGH37" s="516"/>
      <c r="QGI37" s="516"/>
      <c r="QGJ37" s="516"/>
      <c r="QGK37" s="516"/>
      <c r="QGL37" s="516"/>
      <c r="QGM37" s="516"/>
      <c r="QGN37" s="516"/>
      <c r="QGO37" s="516"/>
      <c r="QGP37" s="516"/>
      <c r="QGQ37" s="516"/>
      <c r="QGR37" s="516"/>
      <c r="QGS37" s="516"/>
      <c r="QGT37" s="516"/>
      <c r="QGU37" s="516"/>
      <c r="QGV37" s="516"/>
      <c r="QGW37" s="516"/>
      <c r="QGX37" s="516"/>
      <c r="QGY37" s="516"/>
      <c r="QGZ37" s="516"/>
      <c r="QHA37" s="516"/>
      <c r="QHB37" s="516"/>
      <c r="QHC37" s="516"/>
      <c r="QHD37" s="516"/>
      <c r="QHE37" s="516"/>
      <c r="QHF37" s="516"/>
      <c r="QHG37" s="516"/>
      <c r="QHH37" s="516"/>
      <c r="QHI37" s="516"/>
      <c r="QHJ37" s="516"/>
      <c r="QHK37" s="516"/>
      <c r="QHL37" s="516"/>
      <c r="QHM37" s="516"/>
      <c r="QHN37" s="516"/>
      <c r="QHO37" s="516"/>
      <c r="QHP37" s="516"/>
      <c r="QHQ37" s="516"/>
      <c r="QHR37" s="516"/>
      <c r="QHS37" s="516"/>
      <c r="QHT37" s="516"/>
      <c r="QHU37" s="516"/>
      <c r="QHV37" s="516"/>
      <c r="QHW37" s="516"/>
      <c r="QHX37" s="516"/>
      <c r="QHY37" s="516"/>
      <c r="QHZ37" s="516"/>
      <c r="QIA37" s="516"/>
      <c r="QIB37" s="516"/>
      <c r="QIC37" s="516"/>
      <c r="QID37" s="516"/>
      <c r="QIE37" s="516"/>
      <c r="QIF37" s="516"/>
      <c r="QIG37" s="516"/>
      <c r="QIH37" s="516"/>
      <c r="QII37" s="516"/>
      <c r="QIJ37" s="516"/>
      <c r="QIK37" s="516"/>
      <c r="QIL37" s="516"/>
      <c r="QIM37" s="516"/>
      <c r="QIN37" s="516"/>
      <c r="QIO37" s="516"/>
      <c r="QIP37" s="516"/>
      <c r="QIQ37" s="516"/>
      <c r="QIR37" s="516"/>
      <c r="QIS37" s="516"/>
      <c r="QIT37" s="516"/>
      <c r="QIU37" s="516"/>
      <c r="QIV37" s="516"/>
      <c r="QIW37" s="516"/>
      <c r="QIX37" s="516"/>
      <c r="QIY37" s="516"/>
      <c r="QIZ37" s="516"/>
      <c r="QJA37" s="516"/>
      <c r="QJB37" s="516"/>
      <c r="QJC37" s="516"/>
      <c r="QJD37" s="516"/>
      <c r="QJE37" s="516"/>
      <c r="QJF37" s="516"/>
      <c r="QJG37" s="516"/>
      <c r="QJH37" s="516"/>
      <c r="QJI37" s="516"/>
      <c r="QJJ37" s="516"/>
      <c r="QJK37" s="516"/>
      <c r="QJL37" s="516"/>
      <c r="QJM37" s="516"/>
      <c r="QJN37" s="516"/>
      <c r="QJO37" s="516"/>
      <c r="QJP37" s="516"/>
      <c r="QJQ37" s="516"/>
      <c r="QJR37" s="516"/>
      <c r="QJS37" s="516"/>
      <c r="QJT37" s="516"/>
      <c r="QJU37" s="516"/>
      <c r="QJV37" s="516"/>
      <c r="QJW37" s="516"/>
      <c r="QJX37" s="516"/>
      <c r="QJY37" s="516"/>
      <c r="QJZ37" s="516"/>
      <c r="QKA37" s="516"/>
      <c r="QKB37" s="516"/>
      <c r="QKC37" s="516"/>
      <c r="QKD37" s="516"/>
      <c r="QKE37" s="516"/>
      <c r="QKF37" s="516"/>
      <c r="QKG37" s="516"/>
      <c r="QKH37" s="516"/>
      <c r="QKI37" s="516"/>
      <c r="QKJ37" s="516"/>
      <c r="QKK37" s="516"/>
      <c r="QKL37" s="516"/>
      <c r="QKM37" s="516"/>
      <c r="QKN37" s="516"/>
      <c r="QKO37" s="516"/>
      <c r="QKP37" s="516"/>
      <c r="QKQ37" s="516"/>
      <c r="QKR37" s="516"/>
      <c r="QKS37" s="516"/>
      <c r="QKT37" s="516"/>
      <c r="QKU37" s="516"/>
      <c r="QKV37" s="516"/>
      <c r="QKW37" s="516"/>
      <c r="QKX37" s="516"/>
      <c r="QKY37" s="516"/>
      <c r="QKZ37" s="516"/>
      <c r="QLA37" s="516"/>
      <c r="QLB37" s="516"/>
      <c r="QLC37" s="516"/>
      <c r="QLD37" s="516"/>
      <c r="QLE37" s="516"/>
      <c r="QLF37" s="516"/>
      <c r="QLG37" s="516"/>
      <c r="QLH37" s="516"/>
      <c r="QLI37" s="516"/>
      <c r="QLJ37" s="516"/>
      <c r="QLK37" s="516"/>
      <c r="QLL37" s="516"/>
      <c r="QLM37" s="516"/>
      <c r="QLN37" s="516"/>
      <c r="QLO37" s="516"/>
      <c r="QLP37" s="516"/>
      <c r="QLQ37" s="516"/>
      <c r="QLR37" s="516"/>
      <c r="QLS37" s="516"/>
      <c r="QLT37" s="516"/>
      <c r="QLU37" s="516"/>
      <c r="QLV37" s="516"/>
      <c r="QLW37" s="516"/>
      <c r="QLX37" s="516"/>
      <c r="QLY37" s="516"/>
      <c r="QLZ37" s="516"/>
      <c r="QMA37" s="516"/>
      <c r="QMB37" s="516"/>
      <c r="QMC37" s="516"/>
      <c r="QMD37" s="516"/>
      <c r="QME37" s="516"/>
      <c r="QMF37" s="516"/>
      <c r="QMG37" s="516"/>
      <c r="QMH37" s="516"/>
      <c r="QMI37" s="516"/>
      <c r="QMJ37" s="516"/>
      <c r="QMK37" s="516"/>
      <c r="QML37" s="516"/>
      <c r="QMM37" s="516"/>
      <c r="QMN37" s="516"/>
      <c r="QMO37" s="516"/>
      <c r="QMP37" s="516"/>
      <c r="QMQ37" s="516"/>
      <c r="QMR37" s="516"/>
      <c r="QMS37" s="516"/>
      <c r="QMT37" s="516"/>
      <c r="QMU37" s="516"/>
      <c r="QMV37" s="516"/>
      <c r="QMW37" s="516"/>
      <c r="QMX37" s="516"/>
      <c r="QMY37" s="516"/>
      <c r="QMZ37" s="516"/>
      <c r="QNA37" s="516"/>
      <c r="QNB37" s="516"/>
      <c r="QNC37" s="516"/>
      <c r="QND37" s="516"/>
      <c r="QNE37" s="516"/>
      <c r="QNF37" s="516"/>
      <c r="QNG37" s="516"/>
      <c r="QNH37" s="516"/>
      <c r="QNI37" s="516"/>
      <c r="QNJ37" s="516"/>
      <c r="QNK37" s="516"/>
      <c r="QNL37" s="516"/>
      <c r="QNM37" s="516"/>
      <c r="QNN37" s="516"/>
      <c r="QNO37" s="516"/>
      <c r="QNP37" s="516"/>
      <c r="QNQ37" s="516"/>
      <c r="QNR37" s="516"/>
      <c r="QNS37" s="516"/>
      <c r="QNT37" s="516"/>
      <c r="QNU37" s="516"/>
      <c r="QNV37" s="516"/>
      <c r="QNW37" s="516"/>
      <c r="QNX37" s="516"/>
      <c r="QNY37" s="516"/>
      <c r="QNZ37" s="516"/>
      <c r="QOA37" s="516"/>
      <c r="QOB37" s="516"/>
      <c r="QOC37" s="516"/>
      <c r="QOD37" s="516"/>
      <c r="QOE37" s="516"/>
      <c r="QOF37" s="516"/>
      <c r="QOG37" s="516"/>
      <c r="QOH37" s="516"/>
      <c r="QOI37" s="516"/>
      <c r="QOJ37" s="516"/>
      <c r="QOK37" s="516"/>
      <c r="QOL37" s="516"/>
      <c r="QOM37" s="516"/>
      <c r="QON37" s="516"/>
      <c r="QOO37" s="516"/>
      <c r="QOP37" s="516"/>
      <c r="QOQ37" s="516"/>
      <c r="QOR37" s="516"/>
      <c r="QOS37" s="516"/>
      <c r="QOT37" s="516"/>
      <c r="QOU37" s="516"/>
      <c r="QOV37" s="516"/>
      <c r="QOW37" s="516"/>
      <c r="QOX37" s="516"/>
      <c r="QOY37" s="516"/>
      <c r="QOZ37" s="516"/>
      <c r="QPA37" s="516"/>
      <c r="QPB37" s="516"/>
      <c r="QPC37" s="516"/>
      <c r="QPD37" s="516"/>
      <c r="QPE37" s="516"/>
      <c r="QPF37" s="516"/>
      <c r="QPG37" s="516"/>
      <c r="QPH37" s="516"/>
      <c r="QPI37" s="516"/>
      <c r="QPJ37" s="516"/>
      <c r="QPK37" s="516"/>
      <c r="QPL37" s="516"/>
      <c r="QPM37" s="516"/>
      <c r="QPN37" s="516"/>
      <c r="QPO37" s="516"/>
      <c r="QPP37" s="516"/>
      <c r="QPQ37" s="516"/>
      <c r="QPR37" s="516"/>
      <c r="QPS37" s="516"/>
      <c r="QPT37" s="516"/>
      <c r="QPU37" s="516"/>
      <c r="QPV37" s="516"/>
      <c r="QPW37" s="516"/>
      <c r="QPX37" s="516"/>
      <c r="QPY37" s="516"/>
      <c r="QPZ37" s="516"/>
      <c r="QQA37" s="516"/>
      <c r="QQB37" s="516"/>
      <c r="QQC37" s="516"/>
      <c r="QQD37" s="516"/>
      <c r="QQE37" s="516"/>
      <c r="QQF37" s="516"/>
      <c r="QQG37" s="516"/>
      <c r="QQH37" s="516"/>
      <c r="QQI37" s="516"/>
      <c r="QQJ37" s="516"/>
      <c r="QQK37" s="516"/>
      <c r="QQL37" s="516"/>
      <c r="QQM37" s="516"/>
      <c r="QQN37" s="516"/>
      <c r="QQO37" s="516"/>
      <c r="QQP37" s="516"/>
      <c r="QQQ37" s="516"/>
      <c r="QQR37" s="516"/>
      <c r="QQS37" s="516"/>
      <c r="QQT37" s="516"/>
      <c r="QQU37" s="516"/>
      <c r="QQV37" s="516"/>
      <c r="QQW37" s="516"/>
      <c r="QQX37" s="516"/>
      <c r="QQY37" s="516"/>
      <c r="QQZ37" s="516"/>
      <c r="QRA37" s="516"/>
      <c r="QRB37" s="516"/>
      <c r="QRC37" s="516"/>
      <c r="QRD37" s="516"/>
      <c r="QRE37" s="516"/>
      <c r="QRF37" s="516"/>
      <c r="QRG37" s="516"/>
      <c r="QRH37" s="516"/>
      <c r="QRI37" s="516"/>
      <c r="QRJ37" s="516"/>
      <c r="QRK37" s="516"/>
      <c r="QRL37" s="516"/>
      <c r="QRM37" s="516"/>
      <c r="QRN37" s="516"/>
      <c r="QRO37" s="516"/>
      <c r="QRP37" s="516"/>
      <c r="QRQ37" s="516"/>
      <c r="QRR37" s="516"/>
      <c r="QRS37" s="516"/>
      <c r="QRT37" s="516"/>
      <c r="QRU37" s="516"/>
      <c r="QRV37" s="516"/>
      <c r="QRW37" s="516"/>
      <c r="QRX37" s="516"/>
      <c r="QRY37" s="516"/>
      <c r="QRZ37" s="516"/>
      <c r="QSA37" s="516"/>
      <c r="QSB37" s="516"/>
      <c r="QSC37" s="516"/>
      <c r="QSD37" s="516"/>
      <c r="QSE37" s="516"/>
      <c r="QSF37" s="516"/>
      <c r="QSG37" s="516"/>
      <c r="QSH37" s="516"/>
      <c r="QSI37" s="516"/>
      <c r="QSJ37" s="516"/>
      <c r="QSK37" s="516"/>
      <c r="QSL37" s="516"/>
      <c r="QSM37" s="516"/>
      <c r="QSN37" s="516"/>
      <c r="QSO37" s="516"/>
      <c r="QSP37" s="516"/>
      <c r="QSQ37" s="516"/>
      <c r="QSR37" s="516"/>
      <c r="QSS37" s="516"/>
      <c r="QST37" s="516"/>
      <c r="QSU37" s="516"/>
      <c r="QSV37" s="516"/>
      <c r="QSW37" s="516"/>
      <c r="QSX37" s="516"/>
      <c r="QSY37" s="516"/>
      <c r="QSZ37" s="516"/>
      <c r="QTA37" s="516"/>
      <c r="QTB37" s="516"/>
      <c r="QTC37" s="516"/>
      <c r="QTD37" s="516"/>
      <c r="QTE37" s="516"/>
      <c r="QTF37" s="516"/>
      <c r="QTG37" s="516"/>
      <c r="QTH37" s="516"/>
      <c r="QTI37" s="516"/>
      <c r="QTJ37" s="516"/>
      <c r="QTK37" s="516"/>
      <c r="QTL37" s="516"/>
      <c r="QTM37" s="516"/>
      <c r="QTN37" s="516"/>
      <c r="QTO37" s="516"/>
      <c r="QTP37" s="516"/>
      <c r="QTQ37" s="516"/>
      <c r="QTR37" s="516"/>
      <c r="QTS37" s="516"/>
      <c r="QTT37" s="516"/>
      <c r="QTU37" s="516"/>
      <c r="QTV37" s="516"/>
      <c r="QTW37" s="516"/>
      <c r="QTX37" s="516"/>
      <c r="QTY37" s="516"/>
      <c r="QTZ37" s="516"/>
      <c r="QUA37" s="516"/>
      <c r="QUB37" s="516"/>
      <c r="QUC37" s="516"/>
      <c r="QUD37" s="516"/>
      <c r="QUE37" s="516"/>
      <c r="QUF37" s="516"/>
      <c r="QUG37" s="516"/>
      <c r="QUH37" s="516"/>
      <c r="QUI37" s="516"/>
      <c r="QUJ37" s="516"/>
      <c r="QUK37" s="516"/>
      <c r="QUL37" s="516"/>
      <c r="QUM37" s="516"/>
      <c r="QUN37" s="516"/>
      <c r="QUO37" s="516"/>
      <c r="QUP37" s="516"/>
      <c r="QUQ37" s="516"/>
      <c r="QUR37" s="516"/>
      <c r="QUS37" s="516"/>
      <c r="QUT37" s="516"/>
      <c r="QUU37" s="516"/>
      <c r="QUV37" s="516"/>
      <c r="QUW37" s="516"/>
      <c r="QUX37" s="516"/>
      <c r="QUY37" s="516"/>
      <c r="QUZ37" s="516"/>
      <c r="QVA37" s="516"/>
      <c r="QVB37" s="516"/>
      <c r="QVC37" s="516"/>
      <c r="QVD37" s="516"/>
      <c r="QVE37" s="516"/>
      <c r="QVF37" s="516"/>
      <c r="QVG37" s="516"/>
      <c r="QVH37" s="516"/>
      <c r="QVI37" s="516"/>
      <c r="QVJ37" s="516"/>
      <c r="QVK37" s="516"/>
      <c r="QVL37" s="516"/>
      <c r="QVM37" s="516"/>
      <c r="QVN37" s="516"/>
      <c r="QVO37" s="516"/>
      <c r="QVP37" s="516"/>
      <c r="QVQ37" s="516"/>
      <c r="QVR37" s="516"/>
      <c r="QVS37" s="516"/>
      <c r="QVT37" s="516"/>
      <c r="QVU37" s="516"/>
      <c r="QVV37" s="516"/>
      <c r="QVW37" s="516"/>
      <c r="QVX37" s="516"/>
      <c r="QVY37" s="516"/>
      <c r="QVZ37" s="516"/>
      <c r="QWA37" s="516"/>
      <c r="QWB37" s="516"/>
      <c r="QWC37" s="516"/>
      <c r="QWD37" s="516"/>
      <c r="QWE37" s="516"/>
      <c r="QWF37" s="516"/>
      <c r="QWG37" s="516"/>
      <c r="QWH37" s="516"/>
      <c r="QWI37" s="516"/>
      <c r="QWJ37" s="516"/>
      <c r="QWK37" s="516"/>
      <c r="QWL37" s="516"/>
      <c r="QWM37" s="516"/>
      <c r="QWN37" s="516"/>
      <c r="QWO37" s="516"/>
      <c r="QWP37" s="516"/>
      <c r="QWQ37" s="516"/>
      <c r="QWR37" s="516"/>
      <c r="QWS37" s="516"/>
      <c r="QWT37" s="516"/>
      <c r="QWU37" s="516"/>
      <c r="QWV37" s="516"/>
      <c r="QWW37" s="516"/>
      <c r="QWX37" s="516"/>
      <c r="QWY37" s="516"/>
      <c r="QWZ37" s="516"/>
      <c r="QXA37" s="516"/>
      <c r="QXB37" s="516"/>
      <c r="QXC37" s="516"/>
      <c r="QXD37" s="516"/>
      <c r="QXE37" s="516"/>
      <c r="QXF37" s="516"/>
      <c r="QXG37" s="516"/>
      <c r="QXH37" s="516"/>
      <c r="QXI37" s="516"/>
      <c r="QXJ37" s="516"/>
      <c r="QXK37" s="516"/>
      <c r="QXL37" s="516"/>
      <c r="QXM37" s="516"/>
      <c r="QXN37" s="516"/>
      <c r="QXO37" s="516"/>
      <c r="QXP37" s="516"/>
      <c r="QXQ37" s="516"/>
      <c r="QXR37" s="516"/>
      <c r="QXS37" s="516"/>
      <c r="QXT37" s="516"/>
      <c r="QXU37" s="516"/>
      <c r="QXV37" s="516"/>
      <c r="QXW37" s="516"/>
      <c r="QXX37" s="516"/>
      <c r="QXY37" s="516"/>
      <c r="QXZ37" s="516"/>
      <c r="QYA37" s="516"/>
      <c r="QYB37" s="516"/>
      <c r="QYC37" s="516"/>
      <c r="QYD37" s="516"/>
      <c r="QYE37" s="516"/>
      <c r="QYF37" s="516"/>
      <c r="QYG37" s="516"/>
      <c r="QYH37" s="516"/>
      <c r="QYI37" s="516"/>
      <c r="QYJ37" s="516"/>
      <c r="QYK37" s="516"/>
      <c r="QYL37" s="516"/>
      <c r="QYM37" s="516"/>
      <c r="QYN37" s="516"/>
      <c r="QYO37" s="516"/>
      <c r="QYP37" s="516"/>
      <c r="QYQ37" s="516"/>
      <c r="QYR37" s="516"/>
      <c r="QYS37" s="516"/>
      <c r="QYT37" s="516"/>
      <c r="QYU37" s="516"/>
      <c r="QYV37" s="516"/>
      <c r="QYW37" s="516"/>
      <c r="QYX37" s="516"/>
      <c r="QYY37" s="516"/>
      <c r="QYZ37" s="516"/>
      <c r="QZA37" s="516"/>
      <c r="QZB37" s="516"/>
      <c r="QZC37" s="516"/>
      <c r="QZD37" s="516"/>
      <c r="QZE37" s="516"/>
      <c r="QZF37" s="516"/>
      <c r="QZG37" s="516"/>
      <c r="QZH37" s="516"/>
      <c r="QZI37" s="516"/>
      <c r="QZJ37" s="516"/>
      <c r="QZK37" s="516"/>
      <c r="QZL37" s="516"/>
      <c r="QZM37" s="516"/>
      <c r="QZN37" s="516"/>
      <c r="QZO37" s="516"/>
      <c r="QZP37" s="516"/>
      <c r="QZQ37" s="516"/>
      <c r="QZR37" s="516"/>
      <c r="QZS37" s="516"/>
      <c r="QZT37" s="516"/>
      <c r="QZU37" s="516"/>
      <c r="QZV37" s="516"/>
      <c r="QZW37" s="516"/>
      <c r="QZX37" s="516"/>
      <c r="QZY37" s="516"/>
      <c r="QZZ37" s="516"/>
      <c r="RAA37" s="516"/>
      <c r="RAB37" s="516"/>
      <c r="RAC37" s="516"/>
      <c r="RAD37" s="516"/>
      <c r="RAE37" s="516"/>
      <c r="RAF37" s="516"/>
      <c r="RAG37" s="516"/>
      <c r="RAH37" s="516"/>
      <c r="RAI37" s="516"/>
      <c r="RAJ37" s="516"/>
      <c r="RAK37" s="516"/>
      <c r="RAL37" s="516"/>
      <c r="RAM37" s="516"/>
      <c r="RAN37" s="516"/>
      <c r="RAO37" s="516"/>
      <c r="RAP37" s="516"/>
      <c r="RAQ37" s="516"/>
      <c r="RAR37" s="516"/>
      <c r="RAS37" s="516"/>
      <c r="RAT37" s="516"/>
      <c r="RAU37" s="516"/>
      <c r="RAV37" s="516"/>
      <c r="RAW37" s="516"/>
      <c r="RAX37" s="516"/>
      <c r="RAY37" s="516"/>
      <c r="RAZ37" s="516"/>
      <c r="RBA37" s="516"/>
      <c r="RBB37" s="516"/>
      <c r="RBC37" s="516"/>
      <c r="RBD37" s="516"/>
      <c r="RBE37" s="516"/>
      <c r="RBF37" s="516"/>
      <c r="RBG37" s="516"/>
      <c r="RBH37" s="516"/>
      <c r="RBI37" s="516"/>
      <c r="RBJ37" s="516"/>
      <c r="RBK37" s="516"/>
      <c r="RBL37" s="516"/>
      <c r="RBM37" s="516"/>
      <c r="RBN37" s="516"/>
      <c r="RBO37" s="516"/>
      <c r="RBP37" s="516"/>
      <c r="RBQ37" s="516"/>
      <c r="RBR37" s="516"/>
      <c r="RBS37" s="516"/>
      <c r="RBT37" s="516"/>
      <c r="RBU37" s="516"/>
      <c r="RBV37" s="516"/>
      <c r="RBW37" s="516"/>
      <c r="RBX37" s="516"/>
      <c r="RBY37" s="516"/>
      <c r="RBZ37" s="516"/>
      <c r="RCA37" s="516"/>
      <c r="RCB37" s="516"/>
      <c r="RCC37" s="516"/>
      <c r="RCD37" s="516"/>
      <c r="RCE37" s="516"/>
      <c r="RCF37" s="516"/>
      <c r="RCG37" s="516"/>
      <c r="RCH37" s="516"/>
      <c r="RCI37" s="516"/>
      <c r="RCJ37" s="516"/>
      <c r="RCK37" s="516"/>
      <c r="RCL37" s="516"/>
      <c r="RCM37" s="516"/>
      <c r="RCN37" s="516"/>
      <c r="RCO37" s="516"/>
      <c r="RCP37" s="516"/>
      <c r="RCQ37" s="516"/>
      <c r="RCR37" s="516"/>
      <c r="RCS37" s="516"/>
      <c r="RCT37" s="516"/>
      <c r="RCU37" s="516"/>
      <c r="RCV37" s="516"/>
      <c r="RCW37" s="516"/>
      <c r="RCX37" s="516"/>
      <c r="RCY37" s="516"/>
      <c r="RCZ37" s="516"/>
      <c r="RDA37" s="516"/>
      <c r="RDB37" s="516"/>
      <c r="RDC37" s="516"/>
      <c r="RDD37" s="516"/>
      <c r="RDE37" s="516"/>
      <c r="RDF37" s="516"/>
      <c r="RDG37" s="516"/>
      <c r="RDH37" s="516"/>
      <c r="RDI37" s="516"/>
      <c r="RDJ37" s="516"/>
      <c r="RDK37" s="516"/>
      <c r="RDL37" s="516"/>
      <c r="RDM37" s="516"/>
      <c r="RDN37" s="516"/>
      <c r="RDO37" s="516"/>
      <c r="RDP37" s="516"/>
      <c r="RDQ37" s="516"/>
      <c r="RDR37" s="516"/>
      <c r="RDS37" s="516"/>
      <c r="RDT37" s="516"/>
      <c r="RDU37" s="516"/>
      <c r="RDV37" s="516"/>
      <c r="RDW37" s="516"/>
      <c r="RDX37" s="516"/>
      <c r="RDY37" s="516"/>
      <c r="RDZ37" s="516"/>
      <c r="REA37" s="516"/>
      <c r="REB37" s="516"/>
      <c r="REC37" s="516"/>
      <c r="RED37" s="516"/>
      <c r="REE37" s="516"/>
      <c r="REF37" s="516"/>
      <c r="REG37" s="516"/>
      <c r="REH37" s="516"/>
      <c r="REI37" s="516"/>
      <c r="REJ37" s="516"/>
      <c r="REK37" s="516"/>
      <c r="REL37" s="516"/>
      <c r="REM37" s="516"/>
      <c r="REN37" s="516"/>
      <c r="REO37" s="516"/>
      <c r="REP37" s="516"/>
      <c r="REQ37" s="516"/>
      <c r="RER37" s="516"/>
      <c r="RES37" s="516"/>
      <c r="RET37" s="516"/>
      <c r="REU37" s="516"/>
      <c r="REV37" s="516"/>
      <c r="REW37" s="516"/>
      <c r="REX37" s="516"/>
      <c r="REY37" s="516"/>
      <c r="REZ37" s="516"/>
      <c r="RFA37" s="516"/>
      <c r="RFB37" s="516"/>
      <c r="RFC37" s="516"/>
      <c r="RFD37" s="516"/>
      <c r="RFE37" s="516"/>
      <c r="RFF37" s="516"/>
      <c r="RFG37" s="516"/>
      <c r="RFH37" s="516"/>
      <c r="RFI37" s="516"/>
      <c r="RFJ37" s="516"/>
      <c r="RFK37" s="516"/>
      <c r="RFL37" s="516"/>
      <c r="RFM37" s="516"/>
      <c r="RFN37" s="516"/>
      <c r="RFO37" s="516"/>
      <c r="RFP37" s="516"/>
      <c r="RFQ37" s="516"/>
      <c r="RFR37" s="516"/>
      <c r="RFS37" s="516"/>
      <c r="RFT37" s="516"/>
      <c r="RFU37" s="516"/>
      <c r="RFV37" s="516"/>
      <c r="RFW37" s="516"/>
      <c r="RFX37" s="516"/>
      <c r="RFY37" s="516"/>
      <c r="RFZ37" s="516"/>
      <c r="RGA37" s="516"/>
      <c r="RGB37" s="516"/>
      <c r="RGC37" s="516"/>
      <c r="RGD37" s="516"/>
      <c r="RGE37" s="516"/>
      <c r="RGF37" s="516"/>
      <c r="RGG37" s="516"/>
      <c r="RGH37" s="516"/>
      <c r="RGI37" s="516"/>
      <c r="RGJ37" s="516"/>
      <c r="RGK37" s="516"/>
      <c r="RGL37" s="516"/>
      <c r="RGM37" s="516"/>
      <c r="RGN37" s="516"/>
      <c r="RGO37" s="516"/>
      <c r="RGP37" s="516"/>
      <c r="RGQ37" s="516"/>
      <c r="RGR37" s="516"/>
      <c r="RGS37" s="516"/>
      <c r="RGT37" s="516"/>
      <c r="RGU37" s="516"/>
      <c r="RGV37" s="516"/>
      <c r="RGW37" s="516"/>
      <c r="RGX37" s="516"/>
      <c r="RGY37" s="516"/>
      <c r="RGZ37" s="516"/>
      <c r="RHA37" s="516"/>
      <c r="RHB37" s="516"/>
      <c r="RHC37" s="516"/>
      <c r="RHD37" s="516"/>
      <c r="RHE37" s="516"/>
      <c r="RHF37" s="516"/>
      <c r="RHG37" s="516"/>
      <c r="RHH37" s="516"/>
      <c r="RHI37" s="516"/>
      <c r="RHJ37" s="516"/>
      <c r="RHK37" s="516"/>
      <c r="RHL37" s="516"/>
      <c r="RHM37" s="516"/>
      <c r="RHN37" s="516"/>
      <c r="RHO37" s="516"/>
      <c r="RHP37" s="516"/>
      <c r="RHQ37" s="516"/>
      <c r="RHR37" s="516"/>
      <c r="RHS37" s="516"/>
      <c r="RHT37" s="516"/>
      <c r="RHU37" s="516"/>
      <c r="RHV37" s="516"/>
      <c r="RHW37" s="516"/>
      <c r="RHX37" s="516"/>
      <c r="RHY37" s="516"/>
      <c r="RHZ37" s="516"/>
      <c r="RIA37" s="516"/>
      <c r="RIB37" s="516"/>
      <c r="RIC37" s="516"/>
      <c r="RID37" s="516"/>
      <c r="RIE37" s="516"/>
      <c r="RIF37" s="516"/>
      <c r="RIG37" s="516"/>
      <c r="RIH37" s="516"/>
      <c r="RII37" s="516"/>
      <c r="RIJ37" s="516"/>
      <c r="RIK37" s="516"/>
      <c r="RIL37" s="516"/>
      <c r="RIM37" s="516"/>
      <c r="RIN37" s="516"/>
      <c r="RIO37" s="516"/>
      <c r="RIP37" s="516"/>
      <c r="RIQ37" s="516"/>
      <c r="RIR37" s="516"/>
      <c r="RIS37" s="516"/>
      <c r="RIT37" s="516"/>
      <c r="RIU37" s="516"/>
      <c r="RIV37" s="516"/>
      <c r="RIW37" s="516"/>
      <c r="RIX37" s="516"/>
      <c r="RIY37" s="516"/>
      <c r="RIZ37" s="516"/>
      <c r="RJA37" s="516"/>
      <c r="RJB37" s="516"/>
      <c r="RJC37" s="516"/>
      <c r="RJD37" s="516"/>
      <c r="RJE37" s="516"/>
      <c r="RJF37" s="516"/>
      <c r="RJG37" s="516"/>
      <c r="RJH37" s="516"/>
      <c r="RJI37" s="516"/>
      <c r="RJJ37" s="516"/>
      <c r="RJK37" s="516"/>
      <c r="RJL37" s="516"/>
      <c r="RJM37" s="516"/>
      <c r="RJN37" s="516"/>
      <c r="RJO37" s="516"/>
      <c r="RJP37" s="516"/>
      <c r="RJQ37" s="516"/>
      <c r="RJR37" s="516"/>
      <c r="RJS37" s="516"/>
      <c r="RJT37" s="516"/>
      <c r="RJU37" s="516"/>
      <c r="RJV37" s="516"/>
      <c r="RJW37" s="516"/>
      <c r="RJX37" s="516"/>
      <c r="RJY37" s="516"/>
      <c r="RJZ37" s="516"/>
      <c r="RKA37" s="516"/>
      <c r="RKB37" s="516"/>
      <c r="RKC37" s="516"/>
      <c r="RKD37" s="516"/>
      <c r="RKE37" s="516"/>
      <c r="RKF37" s="516"/>
      <c r="RKG37" s="516"/>
      <c r="RKH37" s="516"/>
      <c r="RKI37" s="516"/>
      <c r="RKJ37" s="516"/>
      <c r="RKK37" s="516"/>
      <c r="RKL37" s="516"/>
      <c r="RKM37" s="516"/>
      <c r="RKN37" s="516"/>
      <c r="RKO37" s="516"/>
      <c r="RKP37" s="516"/>
      <c r="RKQ37" s="516"/>
      <c r="RKR37" s="516"/>
      <c r="RKS37" s="516"/>
      <c r="RKT37" s="516"/>
      <c r="RKU37" s="516"/>
      <c r="RKV37" s="516"/>
      <c r="RKW37" s="516"/>
      <c r="RKX37" s="516"/>
      <c r="RKY37" s="516"/>
      <c r="RKZ37" s="516"/>
      <c r="RLA37" s="516"/>
      <c r="RLB37" s="516"/>
      <c r="RLC37" s="516"/>
      <c r="RLD37" s="516"/>
      <c r="RLE37" s="516"/>
      <c r="RLF37" s="516"/>
      <c r="RLG37" s="516"/>
      <c r="RLH37" s="516"/>
      <c r="RLI37" s="516"/>
      <c r="RLJ37" s="516"/>
      <c r="RLK37" s="516"/>
      <c r="RLL37" s="516"/>
      <c r="RLM37" s="516"/>
      <c r="RLN37" s="516"/>
      <c r="RLO37" s="516"/>
      <c r="RLP37" s="516"/>
      <c r="RLQ37" s="516"/>
      <c r="RLR37" s="516"/>
      <c r="RLS37" s="516"/>
      <c r="RLT37" s="516"/>
      <c r="RLU37" s="516"/>
      <c r="RLV37" s="516"/>
      <c r="RLW37" s="516"/>
      <c r="RLX37" s="516"/>
      <c r="RLY37" s="516"/>
      <c r="RLZ37" s="516"/>
      <c r="RMA37" s="516"/>
      <c r="RMB37" s="516"/>
      <c r="RMC37" s="516"/>
      <c r="RMD37" s="516"/>
      <c r="RME37" s="516"/>
      <c r="RMF37" s="516"/>
      <c r="RMG37" s="516"/>
      <c r="RMH37" s="516"/>
      <c r="RMI37" s="516"/>
      <c r="RMJ37" s="516"/>
      <c r="RMK37" s="516"/>
      <c r="RML37" s="516"/>
      <c r="RMM37" s="516"/>
      <c r="RMN37" s="516"/>
      <c r="RMO37" s="516"/>
      <c r="RMP37" s="516"/>
      <c r="RMQ37" s="516"/>
      <c r="RMR37" s="516"/>
      <c r="RMS37" s="516"/>
      <c r="RMT37" s="516"/>
      <c r="RMU37" s="516"/>
      <c r="RMV37" s="516"/>
      <c r="RMW37" s="516"/>
      <c r="RMX37" s="516"/>
      <c r="RMY37" s="516"/>
      <c r="RMZ37" s="516"/>
      <c r="RNA37" s="516"/>
      <c r="RNB37" s="516"/>
      <c r="RNC37" s="516"/>
      <c r="RND37" s="516"/>
      <c r="RNE37" s="516"/>
      <c r="RNF37" s="516"/>
      <c r="RNG37" s="516"/>
      <c r="RNH37" s="516"/>
      <c r="RNI37" s="516"/>
      <c r="RNJ37" s="516"/>
      <c r="RNK37" s="516"/>
      <c r="RNL37" s="516"/>
      <c r="RNM37" s="516"/>
      <c r="RNN37" s="516"/>
      <c r="RNO37" s="516"/>
      <c r="RNP37" s="516"/>
      <c r="RNQ37" s="516"/>
      <c r="RNR37" s="516"/>
      <c r="RNS37" s="516"/>
      <c r="RNT37" s="516"/>
      <c r="RNU37" s="516"/>
      <c r="RNV37" s="516"/>
      <c r="RNW37" s="516"/>
      <c r="RNX37" s="516"/>
      <c r="RNY37" s="516"/>
      <c r="RNZ37" s="516"/>
      <c r="ROA37" s="516"/>
      <c r="ROB37" s="516"/>
      <c r="ROC37" s="516"/>
      <c r="ROD37" s="516"/>
      <c r="ROE37" s="516"/>
      <c r="ROF37" s="516"/>
      <c r="ROG37" s="516"/>
      <c r="ROH37" s="516"/>
      <c r="ROI37" s="516"/>
      <c r="ROJ37" s="516"/>
      <c r="ROK37" s="516"/>
      <c r="ROL37" s="516"/>
      <c r="ROM37" s="516"/>
      <c r="RON37" s="516"/>
      <c r="ROO37" s="516"/>
      <c r="ROP37" s="516"/>
      <c r="ROQ37" s="516"/>
      <c r="ROR37" s="516"/>
      <c r="ROS37" s="516"/>
      <c r="ROT37" s="516"/>
      <c r="ROU37" s="516"/>
      <c r="ROV37" s="516"/>
      <c r="ROW37" s="516"/>
      <c r="ROX37" s="516"/>
      <c r="ROY37" s="516"/>
      <c r="ROZ37" s="516"/>
      <c r="RPA37" s="516"/>
      <c r="RPB37" s="516"/>
      <c r="RPC37" s="516"/>
      <c r="RPD37" s="516"/>
      <c r="RPE37" s="516"/>
      <c r="RPF37" s="516"/>
      <c r="RPG37" s="516"/>
      <c r="RPH37" s="516"/>
      <c r="RPI37" s="516"/>
      <c r="RPJ37" s="516"/>
      <c r="RPK37" s="516"/>
      <c r="RPL37" s="516"/>
      <c r="RPM37" s="516"/>
      <c r="RPN37" s="516"/>
      <c r="RPO37" s="516"/>
      <c r="RPP37" s="516"/>
      <c r="RPQ37" s="516"/>
      <c r="RPR37" s="516"/>
      <c r="RPS37" s="516"/>
      <c r="RPT37" s="516"/>
      <c r="RPU37" s="516"/>
      <c r="RPV37" s="516"/>
      <c r="RPW37" s="516"/>
      <c r="RPX37" s="516"/>
      <c r="RPY37" s="516"/>
      <c r="RPZ37" s="516"/>
      <c r="RQA37" s="516"/>
      <c r="RQB37" s="516"/>
      <c r="RQC37" s="516"/>
      <c r="RQD37" s="516"/>
      <c r="RQE37" s="516"/>
      <c r="RQF37" s="516"/>
      <c r="RQG37" s="516"/>
      <c r="RQH37" s="516"/>
      <c r="RQI37" s="516"/>
      <c r="RQJ37" s="516"/>
      <c r="RQK37" s="516"/>
      <c r="RQL37" s="516"/>
      <c r="RQM37" s="516"/>
      <c r="RQN37" s="516"/>
      <c r="RQO37" s="516"/>
      <c r="RQP37" s="516"/>
      <c r="RQQ37" s="516"/>
      <c r="RQR37" s="516"/>
      <c r="RQS37" s="516"/>
      <c r="RQT37" s="516"/>
      <c r="RQU37" s="516"/>
      <c r="RQV37" s="516"/>
      <c r="RQW37" s="516"/>
      <c r="RQX37" s="516"/>
      <c r="RQY37" s="516"/>
      <c r="RQZ37" s="516"/>
      <c r="RRA37" s="516"/>
      <c r="RRB37" s="516"/>
      <c r="RRC37" s="516"/>
      <c r="RRD37" s="516"/>
      <c r="RRE37" s="516"/>
      <c r="RRF37" s="516"/>
      <c r="RRG37" s="516"/>
      <c r="RRH37" s="516"/>
      <c r="RRI37" s="516"/>
      <c r="RRJ37" s="516"/>
      <c r="RRK37" s="516"/>
      <c r="RRL37" s="516"/>
      <c r="RRM37" s="516"/>
      <c r="RRN37" s="516"/>
      <c r="RRO37" s="516"/>
      <c r="RRP37" s="516"/>
      <c r="RRQ37" s="516"/>
      <c r="RRR37" s="516"/>
      <c r="RRS37" s="516"/>
      <c r="RRT37" s="516"/>
      <c r="RRU37" s="516"/>
      <c r="RRV37" s="516"/>
      <c r="RRW37" s="516"/>
      <c r="RRX37" s="516"/>
      <c r="RRY37" s="516"/>
      <c r="RRZ37" s="516"/>
      <c r="RSA37" s="516"/>
      <c r="RSB37" s="516"/>
      <c r="RSC37" s="516"/>
      <c r="RSD37" s="516"/>
      <c r="RSE37" s="516"/>
      <c r="RSF37" s="516"/>
      <c r="RSG37" s="516"/>
      <c r="RSH37" s="516"/>
      <c r="RSI37" s="516"/>
      <c r="RSJ37" s="516"/>
      <c r="RSK37" s="516"/>
      <c r="RSL37" s="516"/>
      <c r="RSM37" s="516"/>
      <c r="RSN37" s="516"/>
      <c r="RSO37" s="516"/>
      <c r="RSP37" s="516"/>
      <c r="RSQ37" s="516"/>
      <c r="RSR37" s="516"/>
      <c r="RSS37" s="516"/>
      <c r="RST37" s="516"/>
      <c r="RSU37" s="516"/>
      <c r="RSV37" s="516"/>
      <c r="RSW37" s="516"/>
      <c r="RSX37" s="516"/>
      <c r="RSY37" s="516"/>
      <c r="RSZ37" s="516"/>
      <c r="RTA37" s="516"/>
      <c r="RTB37" s="516"/>
      <c r="RTC37" s="516"/>
      <c r="RTD37" s="516"/>
      <c r="RTE37" s="516"/>
      <c r="RTF37" s="516"/>
      <c r="RTG37" s="516"/>
      <c r="RTH37" s="516"/>
      <c r="RTI37" s="516"/>
      <c r="RTJ37" s="516"/>
      <c r="RTK37" s="516"/>
      <c r="RTL37" s="516"/>
      <c r="RTM37" s="516"/>
      <c r="RTN37" s="516"/>
      <c r="RTO37" s="516"/>
      <c r="RTP37" s="516"/>
      <c r="RTQ37" s="516"/>
      <c r="RTR37" s="516"/>
      <c r="RTS37" s="516"/>
      <c r="RTT37" s="516"/>
      <c r="RTU37" s="516"/>
      <c r="RTV37" s="516"/>
      <c r="RTW37" s="516"/>
      <c r="RTX37" s="516"/>
      <c r="RTY37" s="516"/>
      <c r="RTZ37" s="516"/>
      <c r="RUA37" s="516"/>
      <c r="RUB37" s="516"/>
      <c r="RUC37" s="516"/>
      <c r="RUD37" s="516"/>
      <c r="RUE37" s="516"/>
      <c r="RUF37" s="516"/>
      <c r="RUG37" s="516"/>
      <c r="RUH37" s="516"/>
      <c r="RUI37" s="516"/>
      <c r="RUJ37" s="516"/>
      <c r="RUK37" s="516"/>
      <c r="RUL37" s="516"/>
      <c r="RUM37" s="516"/>
      <c r="RUN37" s="516"/>
      <c r="RUO37" s="516"/>
      <c r="RUP37" s="516"/>
      <c r="RUQ37" s="516"/>
      <c r="RUR37" s="516"/>
      <c r="RUS37" s="516"/>
      <c r="RUT37" s="516"/>
      <c r="RUU37" s="516"/>
      <c r="RUV37" s="516"/>
      <c r="RUW37" s="516"/>
      <c r="RUX37" s="516"/>
      <c r="RUY37" s="516"/>
      <c r="RUZ37" s="516"/>
      <c r="RVA37" s="516"/>
      <c r="RVB37" s="516"/>
      <c r="RVC37" s="516"/>
      <c r="RVD37" s="516"/>
      <c r="RVE37" s="516"/>
      <c r="RVF37" s="516"/>
      <c r="RVG37" s="516"/>
      <c r="RVH37" s="516"/>
      <c r="RVI37" s="516"/>
      <c r="RVJ37" s="516"/>
      <c r="RVK37" s="516"/>
      <c r="RVL37" s="516"/>
      <c r="RVM37" s="516"/>
      <c r="RVN37" s="516"/>
      <c r="RVO37" s="516"/>
      <c r="RVP37" s="516"/>
      <c r="RVQ37" s="516"/>
      <c r="RVR37" s="516"/>
      <c r="RVS37" s="516"/>
      <c r="RVT37" s="516"/>
      <c r="RVU37" s="516"/>
      <c r="RVV37" s="516"/>
      <c r="RVW37" s="516"/>
      <c r="RVX37" s="516"/>
      <c r="RVY37" s="516"/>
      <c r="RVZ37" s="516"/>
      <c r="RWA37" s="516"/>
      <c r="RWB37" s="516"/>
      <c r="RWC37" s="516"/>
      <c r="RWD37" s="516"/>
      <c r="RWE37" s="516"/>
      <c r="RWF37" s="516"/>
      <c r="RWG37" s="516"/>
      <c r="RWH37" s="516"/>
      <c r="RWI37" s="516"/>
      <c r="RWJ37" s="516"/>
      <c r="RWK37" s="516"/>
      <c r="RWL37" s="516"/>
      <c r="RWM37" s="516"/>
      <c r="RWN37" s="516"/>
      <c r="RWO37" s="516"/>
      <c r="RWP37" s="516"/>
      <c r="RWQ37" s="516"/>
      <c r="RWR37" s="516"/>
      <c r="RWS37" s="516"/>
      <c r="RWT37" s="516"/>
      <c r="RWU37" s="516"/>
      <c r="RWV37" s="516"/>
      <c r="RWW37" s="516"/>
      <c r="RWX37" s="516"/>
      <c r="RWY37" s="516"/>
      <c r="RWZ37" s="516"/>
      <c r="RXA37" s="516"/>
      <c r="RXB37" s="516"/>
      <c r="RXC37" s="516"/>
      <c r="RXD37" s="516"/>
      <c r="RXE37" s="516"/>
      <c r="RXF37" s="516"/>
      <c r="RXG37" s="516"/>
      <c r="RXH37" s="516"/>
      <c r="RXI37" s="516"/>
      <c r="RXJ37" s="516"/>
      <c r="RXK37" s="516"/>
      <c r="RXL37" s="516"/>
      <c r="RXM37" s="516"/>
      <c r="RXN37" s="516"/>
      <c r="RXO37" s="516"/>
      <c r="RXP37" s="516"/>
      <c r="RXQ37" s="516"/>
      <c r="RXR37" s="516"/>
      <c r="RXS37" s="516"/>
      <c r="RXT37" s="516"/>
      <c r="RXU37" s="516"/>
      <c r="RXV37" s="516"/>
      <c r="RXW37" s="516"/>
      <c r="RXX37" s="516"/>
      <c r="RXY37" s="516"/>
      <c r="RXZ37" s="516"/>
      <c r="RYA37" s="516"/>
      <c r="RYB37" s="516"/>
      <c r="RYC37" s="516"/>
      <c r="RYD37" s="516"/>
      <c r="RYE37" s="516"/>
      <c r="RYF37" s="516"/>
      <c r="RYG37" s="516"/>
      <c r="RYH37" s="516"/>
      <c r="RYI37" s="516"/>
      <c r="RYJ37" s="516"/>
      <c r="RYK37" s="516"/>
      <c r="RYL37" s="516"/>
      <c r="RYM37" s="516"/>
      <c r="RYN37" s="516"/>
      <c r="RYO37" s="516"/>
      <c r="RYP37" s="516"/>
      <c r="RYQ37" s="516"/>
      <c r="RYR37" s="516"/>
      <c r="RYS37" s="516"/>
      <c r="RYT37" s="516"/>
      <c r="RYU37" s="516"/>
      <c r="RYV37" s="516"/>
      <c r="RYW37" s="516"/>
      <c r="RYX37" s="516"/>
      <c r="RYY37" s="516"/>
      <c r="RYZ37" s="516"/>
      <c r="RZA37" s="516"/>
      <c r="RZB37" s="516"/>
      <c r="RZC37" s="516"/>
      <c r="RZD37" s="516"/>
      <c r="RZE37" s="516"/>
      <c r="RZF37" s="516"/>
      <c r="RZG37" s="516"/>
      <c r="RZH37" s="516"/>
      <c r="RZI37" s="516"/>
      <c r="RZJ37" s="516"/>
      <c r="RZK37" s="516"/>
      <c r="RZL37" s="516"/>
      <c r="RZM37" s="516"/>
      <c r="RZN37" s="516"/>
      <c r="RZO37" s="516"/>
      <c r="RZP37" s="516"/>
      <c r="RZQ37" s="516"/>
      <c r="RZR37" s="516"/>
      <c r="RZS37" s="516"/>
      <c r="RZT37" s="516"/>
      <c r="RZU37" s="516"/>
      <c r="RZV37" s="516"/>
      <c r="RZW37" s="516"/>
      <c r="RZX37" s="516"/>
      <c r="RZY37" s="516"/>
      <c r="RZZ37" s="516"/>
      <c r="SAA37" s="516"/>
      <c r="SAB37" s="516"/>
      <c r="SAC37" s="516"/>
      <c r="SAD37" s="516"/>
      <c r="SAE37" s="516"/>
      <c r="SAF37" s="516"/>
      <c r="SAG37" s="516"/>
      <c r="SAH37" s="516"/>
      <c r="SAI37" s="516"/>
      <c r="SAJ37" s="516"/>
      <c r="SAK37" s="516"/>
      <c r="SAL37" s="516"/>
      <c r="SAM37" s="516"/>
      <c r="SAN37" s="516"/>
      <c r="SAO37" s="516"/>
      <c r="SAP37" s="516"/>
      <c r="SAQ37" s="516"/>
      <c r="SAR37" s="516"/>
      <c r="SAS37" s="516"/>
      <c r="SAT37" s="516"/>
      <c r="SAU37" s="516"/>
      <c r="SAV37" s="516"/>
      <c r="SAW37" s="516"/>
      <c r="SAX37" s="516"/>
      <c r="SAY37" s="516"/>
      <c r="SAZ37" s="516"/>
      <c r="SBA37" s="516"/>
      <c r="SBB37" s="516"/>
      <c r="SBC37" s="516"/>
      <c r="SBD37" s="516"/>
      <c r="SBE37" s="516"/>
      <c r="SBF37" s="516"/>
      <c r="SBG37" s="516"/>
      <c r="SBH37" s="516"/>
      <c r="SBI37" s="516"/>
      <c r="SBJ37" s="516"/>
      <c r="SBK37" s="516"/>
      <c r="SBL37" s="516"/>
      <c r="SBM37" s="516"/>
      <c r="SBN37" s="516"/>
      <c r="SBO37" s="516"/>
      <c r="SBP37" s="516"/>
      <c r="SBQ37" s="516"/>
      <c r="SBR37" s="516"/>
      <c r="SBS37" s="516"/>
      <c r="SBT37" s="516"/>
      <c r="SBU37" s="516"/>
      <c r="SBV37" s="516"/>
      <c r="SBW37" s="516"/>
      <c r="SBX37" s="516"/>
      <c r="SBY37" s="516"/>
      <c r="SBZ37" s="516"/>
      <c r="SCA37" s="516"/>
      <c r="SCB37" s="516"/>
      <c r="SCC37" s="516"/>
      <c r="SCD37" s="516"/>
      <c r="SCE37" s="516"/>
      <c r="SCF37" s="516"/>
      <c r="SCG37" s="516"/>
      <c r="SCH37" s="516"/>
      <c r="SCI37" s="516"/>
      <c r="SCJ37" s="516"/>
      <c r="SCK37" s="516"/>
      <c r="SCL37" s="516"/>
      <c r="SCM37" s="516"/>
      <c r="SCN37" s="516"/>
      <c r="SCO37" s="516"/>
      <c r="SCP37" s="516"/>
      <c r="SCQ37" s="516"/>
      <c r="SCR37" s="516"/>
      <c r="SCS37" s="516"/>
      <c r="SCT37" s="516"/>
      <c r="SCU37" s="516"/>
      <c r="SCV37" s="516"/>
      <c r="SCW37" s="516"/>
      <c r="SCX37" s="516"/>
      <c r="SCY37" s="516"/>
      <c r="SCZ37" s="516"/>
      <c r="SDA37" s="516"/>
      <c r="SDB37" s="516"/>
      <c r="SDC37" s="516"/>
      <c r="SDD37" s="516"/>
      <c r="SDE37" s="516"/>
      <c r="SDF37" s="516"/>
      <c r="SDG37" s="516"/>
      <c r="SDH37" s="516"/>
      <c r="SDI37" s="516"/>
      <c r="SDJ37" s="516"/>
      <c r="SDK37" s="516"/>
      <c r="SDL37" s="516"/>
      <c r="SDM37" s="516"/>
      <c r="SDN37" s="516"/>
      <c r="SDO37" s="516"/>
      <c r="SDP37" s="516"/>
      <c r="SDQ37" s="516"/>
      <c r="SDR37" s="516"/>
      <c r="SDS37" s="516"/>
      <c r="SDT37" s="516"/>
      <c r="SDU37" s="516"/>
      <c r="SDV37" s="516"/>
      <c r="SDW37" s="516"/>
      <c r="SDX37" s="516"/>
      <c r="SDY37" s="516"/>
      <c r="SDZ37" s="516"/>
      <c r="SEA37" s="516"/>
      <c r="SEB37" s="516"/>
      <c r="SEC37" s="516"/>
      <c r="SED37" s="516"/>
      <c r="SEE37" s="516"/>
      <c r="SEF37" s="516"/>
      <c r="SEG37" s="516"/>
      <c r="SEH37" s="516"/>
      <c r="SEI37" s="516"/>
      <c r="SEJ37" s="516"/>
      <c r="SEK37" s="516"/>
      <c r="SEL37" s="516"/>
      <c r="SEM37" s="516"/>
      <c r="SEN37" s="516"/>
      <c r="SEO37" s="516"/>
      <c r="SEP37" s="516"/>
      <c r="SEQ37" s="516"/>
      <c r="SER37" s="516"/>
      <c r="SES37" s="516"/>
      <c r="SET37" s="516"/>
      <c r="SEU37" s="516"/>
      <c r="SEV37" s="516"/>
      <c r="SEW37" s="516"/>
      <c r="SEX37" s="516"/>
      <c r="SEY37" s="516"/>
      <c r="SEZ37" s="516"/>
      <c r="SFA37" s="516"/>
      <c r="SFB37" s="516"/>
      <c r="SFC37" s="516"/>
      <c r="SFD37" s="516"/>
      <c r="SFE37" s="516"/>
      <c r="SFF37" s="516"/>
      <c r="SFG37" s="516"/>
      <c r="SFH37" s="516"/>
      <c r="SFI37" s="516"/>
      <c r="SFJ37" s="516"/>
      <c r="SFK37" s="516"/>
      <c r="SFL37" s="516"/>
      <c r="SFM37" s="516"/>
      <c r="SFN37" s="516"/>
      <c r="SFO37" s="516"/>
      <c r="SFP37" s="516"/>
      <c r="SFQ37" s="516"/>
      <c r="SFR37" s="516"/>
      <c r="SFS37" s="516"/>
      <c r="SFT37" s="516"/>
      <c r="SFU37" s="516"/>
      <c r="SFV37" s="516"/>
      <c r="SFW37" s="516"/>
      <c r="SFX37" s="516"/>
      <c r="SFY37" s="516"/>
      <c r="SFZ37" s="516"/>
      <c r="SGA37" s="516"/>
      <c r="SGB37" s="516"/>
      <c r="SGC37" s="516"/>
      <c r="SGD37" s="516"/>
      <c r="SGE37" s="516"/>
      <c r="SGF37" s="516"/>
      <c r="SGG37" s="516"/>
      <c r="SGH37" s="516"/>
      <c r="SGI37" s="516"/>
      <c r="SGJ37" s="516"/>
      <c r="SGK37" s="516"/>
      <c r="SGL37" s="516"/>
      <c r="SGM37" s="516"/>
      <c r="SGN37" s="516"/>
      <c r="SGO37" s="516"/>
      <c r="SGP37" s="516"/>
      <c r="SGQ37" s="516"/>
      <c r="SGR37" s="516"/>
      <c r="SGS37" s="516"/>
      <c r="SGT37" s="516"/>
      <c r="SGU37" s="516"/>
      <c r="SGV37" s="516"/>
      <c r="SGW37" s="516"/>
      <c r="SGX37" s="516"/>
      <c r="SGY37" s="516"/>
      <c r="SGZ37" s="516"/>
      <c r="SHA37" s="516"/>
      <c r="SHB37" s="516"/>
      <c r="SHC37" s="516"/>
      <c r="SHD37" s="516"/>
      <c r="SHE37" s="516"/>
      <c r="SHF37" s="516"/>
      <c r="SHG37" s="516"/>
      <c r="SHH37" s="516"/>
      <c r="SHI37" s="516"/>
      <c r="SHJ37" s="516"/>
      <c r="SHK37" s="516"/>
      <c r="SHL37" s="516"/>
      <c r="SHM37" s="516"/>
      <c r="SHN37" s="516"/>
      <c r="SHO37" s="516"/>
      <c r="SHP37" s="516"/>
      <c r="SHQ37" s="516"/>
      <c r="SHR37" s="516"/>
      <c r="SHS37" s="516"/>
      <c r="SHT37" s="516"/>
      <c r="SHU37" s="516"/>
      <c r="SHV37" s="516"/>
      <c r="SHW37" s="516"/>
      <c r="SHX37" s="516"/>
      <c r="SHY37" s="516"/>
      <c r="SHZ37" s="516"/>
      <c r="SIA37" s="516"/>
      <c r="SIB37" s="516"/>
      <c r="SIC37" s="516"/>
      <c r="SID37" s="516"/>
      <c r="SIE37" s="516"/>
      <c r="SIF37" s="516"/>
      <c r="SIG37" s="516"/>
      <c r="SIH37" s="516"/>
      <c r="SII37" s="516"/>
      <c r="SIJ37" s="516"/>
      <c r="SIK37" s="516"/>
      <c r="SIL37" s="516"/>
      <c r="SIM37" s="516"/>
      <c r="SIN37" s="516"/>
      <c r="SIO37" s="516"/>
      <c r="SIP37" s="516"/>
      <c r="SIQ37" s="516"/>
      <c r="SIR37" s="516"/>
      <c r="SIS37" s="516"/>
      <c r="SIT37" s="516"/>
      <c r="SIU37" s="516"/>
      <c r="SIV37" s="516"/>
      <c r="SIW37" s="516"/>
      <c r="SIX37" s="516"/>
      <c r="SIY37" s="516"/>
      <c r="SIZ37" s="516"/>
      <c r="SJA37" s="516"/>
      <c r="SJB37" s="516"/>
      <c r="SJC37" s="516"/>
      <c r="SJD37" s="516"/>
      <c r="SJE37" s="516"/>
      <c r="SJF37" s="516"/>
      <c r="SJG37" s="516"/>
      <c r="SJH37" s="516"/>
      <c r="SJI37" s="516"/>
      <c r="SJJ37" s="516"/>
      <c r="SJK37" s="516"/>
      <c r="SJL37" s="516"/>
      <c r="SJM37" s="516"/>
      <c r="SJN37" s="516"/>
      <c r="SJO37" s="516"/>
      <c r="SJP37" s="516"/>
      <c r="SJQ37" s="516"/>
      <c r="SJR37" s="516"/>
      <c r="SJS37" s="516"/>
      <c r="SJT37" s="516"/>
      <c r="SJU37" s="516"/>
      <c r="SJV37" s="516"/>
      <c r="SJW37" s="516"/>
      <c r="SJX37" s="516"/>
      <c r="SJY37" s="516"/>
      <c r="SJZ37" s="516"/>
      <c r="SKA37" s="516"/>
      <c r="SKB37" s="516"/>
      <c r="SKC37" s="516"/>
      <c r="SKD37" s="516"/>
      <c r="SKE37" s="516"/>
      <c r="SKF37" s="516"/>
      <c r="SKG37" s="516"/>
      <c r="SKH37" s="516"/>
      <c r="SKI37" s="516"/>
      <c r="SKJ37" s="516"/>
      <c r="SKK37" s="516"/>
      <c r="SKL37" s="516"/>
      <c r="SKM37" s="516"/>
      <c r="SKN37" s="516"/>
      <c r="SKO37" s="516"/>
      <c r="SKP37" s="516"/>
      <c r="SKQ37" s="516"/>
      <c r="SKR37" s="516"/>
      <c r="SKS37" s="516"/>
      <c r="SKT37" s="516"/>
      <c r="SKU37" s="516"/>
      <c r="SKV37" s="516"/>
      <c r="SKW37" s="516"/>
      <c r="SKX37" s="516"/>
      <c r="SKY37" s="516"/>
      <c r="SKZ37" s="516"/>
      <c r="SLA37" s="516"/>
      <c r="SLB37" s="516"/>
      <c r="SLC37" s="516"/>
      <c r="SLD37" s="516"/>
      <c r="SLE37" s="516"/>
      <c r="SLF37" s="516"/>
      <c r="SLG37" s="516"/>
      <c r="SLH37" s="516"/>
      <c r="SLI37" s="516"/>
      <c r="SLJ37" s="516"/>
      <c r="SLK37" s="516"/>
      <c r="SLL37" s="516"/>
      <c r="SLM37" s="516"/>
      <c r="SLN37" s="516"/>
      <c r="SLO37" s="516"/>
      <c r="SLP37" s="516"/>
      <c r="SLQ37" s="516"/>
      <c r="SLR37" s="516"/>
      <c r="SLS37" s="516"/>
      <c r="SLT37" s="516"/>
      <c r="SLU37" s="516"/>
      <c r="SLV37" s="516"/>
      <c r="SLW37" s="516"/>
      <c r="SLX37" s="516"/>
      <c r="SLY37" s="516"/>
      <c r="SLZ37" s="516"/>
      <c r="SMA37" s="516"/>
      <c r="SMB37" s="516"/>
      <c r="SMC37" s="516"/>
      <c r="SMD37" s="516"/>
      <c r="SME37" s="516"/>
      <c r="SMF37" s="516"/>
      <c r="SMG37" s="516"/>
      <c r="SMH37" s="516"/>
      <c r="SMI37" s="516"/>
      <c r="SMJ37" s="516"/>
      <c r="SMK37" s="516"/>
      <c r="SML37" s="516"/>
      <c r="SMM37" s="516"/>
      <c r="SMN37" s="516"/>
      <c r="SMO37" s="516"/>
      <c r="SMP37" s="516"/>
      <c r="SMQ37" s="516"/>
      <c r="SMR37" s="516"/>
      <c r="SMS37" s="516"/>
      <c r="SMT37" s="516"/>
      <c r="SMU37" s="516"/>
      <c r="SMV37" s="516"/>
      <c r="SMW37" s="516"/>
      <c r="SMX37" s="516"/>
      <c r="SMY37" s="516"/>
      <c r="SMZ37" s="516"/>
      <c r="SNA37" s="516"/>
      <c r="SNB37" s="516"/>
      <c r="SNC37" s="516"/>
      <c r="SND37" s="516"/>
      <c r="SNE37" s="516"/>
      <c r="SNF37" s="516"/>
      <c r="SNG37" s="516"/>
      <c r="SNH37" s="516"/>
      <c r="SNI37" s="516"/>
      <c r="SNJ37" s="516"/>
      <c r="SNK37" s="516"/>
      <c r="SNL37" s="516"/>
      <c r="SNM37" s="516"/>
      <c r="SNN37" s="516"/>
      <c r="SNO37" s="516"/>
      <c r="SNP37" s="516"/>
      <c r="SNQ37" s="516"/>
      <c r="SNR37" s="516"/>
      <c r="SNS37" s="516"/>
      <c r="SNT37" s="516"/>
      <c r="SNU37" s="516"/>
      <c r="SNV37" s="516"/>
      <c r="SNW37" s="516"/>
      <c r="SNX37" s="516"/>
      <c r="SNY37" s="516"/>
      <c r="SNZ37" s="516"/>
      <c r="SOA37" s="516"/>
      <c r="SOB37" s="516"/>
      <c r="SOC37" s="516"/>
      <c r="SOD37" s="516"/>
      <c r="SOE37" s="516"/>
      <c r="SOF37" s="516"/>
      <c r="SOG37" s="516"/>
      <c r="SOH37" s="516"/>
      <c r="SOI37" s="516"/>
      <c r="SOJ37" s="516"/>
      <c r="SOK37" s="516"/>
      <c r="SOL37" s="516"/>
      <c r="SOM37" s="516"/>
      <c r="SON37" s="516"/>
      <c r="SOO37" s="516"/>
      <c r="SOP37" s="516"/>
      <c r="SOQ37" s="516"/>
      <c r="SOR37" s="516"/>
      <c r="SOS37" s="516"/>
      <c r="SOT37" s="516"/>
      <c r="SOU37" s="516"/>
      <c r="SOV37" s="516"/>
      <c r="SOW37" s="516"/>
      <c r="SOX37" s="516"/>
      <c r="SOY37" s="516"/>
      <c r="SOZ37" s="516"/>
      <c r="SPA37" s="516"/>
      <c r="SPB37" s="516"/>
      <c r="SPC37" s="516"/>
      <c r="SPD37" s="516"/>
      <c r="SPE37" s="516"/>
      <c r="SPF37" s="516"/>
      <c r="SPG37" s="516"/>
      <c r="SPH37" s="516"/>
      <c r="SPI37" s="516"/>
      <c r="SPJ37" s="516"/>
      <c r="SPK37" s="516"/>
      <c r="SPL37" s="516"/>
      <c r="SPM37" s="516"/>
      <c r="SPN37" s="516"/>
      <c r="SPO37" s="516"/>
      <c r="SPP37" s="516"/>
      <c r="SPQ37" s="516"/>
      <c r="SPR37" s="516"/>
      <c r="SPS37" s="516"/>
      <c r="SPT37" s="516"/>
      <c r="SPU37" s="516"/>
      <c r="SPV37" s="516"/>
      <c r="SPW37" s="516"/>
      <c r="SPX37" s="516"/>
      <c r="SPY37" s="516"/>
      <c r="SPZ37" s="516"/>
      <c r="SQA37" s="516"/>
      <c r="SQB37" s="516"/>
      <c r="SQC37" s="516"/>
      <c r="SQD37" s="516"/>
      <c r="SQE37" s="516"/>
      <c r="SQF37" s="516"/>
      <c r="SQG37" s="516"/>
      <c r="SQH37" s="516"/>
      <c r="SQI37" s="516"/>
      <c r="SQJ37" s="516"/>
      <c r="SQK37" s="516"/>
      <c r="SQL37" s="516"/>
      <c r="SQM37" s="516"/>
      <c r="SQN37" s="516"/>
      <c r="SQO37" s="516"/>
      <c r="SQP37" s="516"/>
      <c r="SQQ37" s="516"/>
      <c r="SQR37" s="516"/>
      <c r="SQS37" s="516"/>
      <c r="SQT37" s="516"/>
      <c r="SQU37" s="516"/>
      <c r="SQV37" s="516"/>
      <c r="SQW37" s="516"/>
      <c r="SQX37" s="516"/>
      <c r="SQY37" s="516"/>
      <c r="SQZ37" s="516"/>
      <c r="SRA37" s="516"/>
      <c r="SRB37" s="516"/>
      <c r="SRC37" s="516"/>
      <c r="SRD37" s="516"/>
      <c r="SRE37" s="516"/>
      <c r="SRF37" s="516"/>
      <c r="SRG37" s="516"/>
      <c r="SRH37" s="516"/>
      <c r="SRI37" s="516"/>
      <c r="SRJ37" s="516"/>
      <c r="SRK37" s="516"/>
      <c r="SRL37" s="516"/>
      <c r="SRM37" s="516"/>
      <c r="SRN37" s="516"/>
      <c r="SRO37" s="516"/>
      <c r="SRP37" s="516"/>
      <c r="SRQ37" s="516"/>
      <c r="SRR37" s="516"/>
      <c r="SRS37" s="516"/>
      <c r="SRT37" s="516"/>
      <c r="SRU37" s="516"/>
      <c r="SRV37" s="516"/>
      <c r="SRW37" s="516"/>
      <c r="SRX37" s="516"/>
      <c r="SRY37" s="516"/>
      <c r="SRZ37" s="516"/>
      <c r="SSA37" s="516"/>
      <c r="SSB37" s="516"/>
      <c r="SSC37" s="516"/>
      <c r="SSD37" s="516"/>
      <c r="SSE37" s="516"/>
      <c r="SSF37" s="516"/>
      <c r="SSG37" s="516"/>
      <c r="SSH37" s="516"/>
      <c r="SSI37" s="516"/>
      <c r="SSJ37" s="516"/>
      <c r="SSK37" s="516"/>
      <c r="SSL37" s="516"/>
      <c r="SSM37" s="516"/>
      <c r="SSN37" s="516"/>
      <c r="SSO37" s="516"/>
      <c r="SSP37" s="516"/>
      <c r="SSQ37" s="516"/>
      <c r="SSR37" s="516"/>
      <c r="SSS37" s="516"/>
      <c r="SST37" s="516"/>
      <c r="SSU37" s="516"/>
      <c r="SSV37" s="516"/>
      <c r="SSW37" s="516"/>
      <c r="SSX37" s="516"/>
      <c r="SSY37" s="516"/>
      <c r="SSZ37" s="516"/>
      <c r="STA37" s="516"/>
      <c r="STB37" s="516"/>
      <c r="STC37" s="516"/>
      <c r="STD37" s="516"/>
      <c r="STE37" s="516"/>
      <c r="STF37" s="516"/>
      <c r="STG37" s="516"/>
      <c r="STH37" s="516"/>
      <c r="STI37" s="516"/>
      <c r="STJ37" s="516"/>
      <c r="STK37" s="516"/>
      <c r="STL37" s="516"/>
      <c r="STM37" s="516"/>
      <c r="STN37" s="516"/>
      <c r="STO37" s="516"/>
      <c r="STP37" s="516"/>
      <c r="STQ37" s="516"/>
      <c r="STR37" s="516"/>
      <c r="STS37" s="516"/>
      <c r="STT37" s="516"/>
      <c r="STU37" s="516"/>
      <c r="STV37" s="516"/>
      <c r="STW37" s="516"/>
      <c r="STX37" s="516"/>
      <c r="STY37" s="516"/>
      <c r="STZ37" s="516"/>
      <c r="SUA37" s="516"/>
      <c r="SUB37" s="516"/>
      <c r="SUC37" s="516"/>
      <c r="SUD37" s="516"/>
      <c r="SUE37" s="516"/>
      <c r="SUF37" s="516"/>
      <c r="SUG37" s="516"/>
      <c r="SUH37" s="516"/>
      <c r="SUI37" s="516"/>
      <c r="SUJ37" s="516"/>
      <c r="SUK37" s="516"/>
      <c r="SUL37" s="516"/>
      <c r="SUM37" s="516"/>
      <c r="SUN37" s="516"/>
      <c r="SUO37" s="516"/>
      <c r="SUP37" s="516"/>
      <c r="SUQ37" s="516"/>
      <c r="SUR37" s="516"/>
      <c r="SUS37" s="516"/>
      <c r="SUT37" s="516"/>
      <c r="SUU37" s="516"/>
      <c r="SUV37" s="516"/>
      <c r="SUW37" s="516"/>
      <c r="SUX37" s="516"/>
      <c r="SUY37" s="516"/>
      <c r="SUZ37" s="516"/>
      <c r="SVA37" s="516"/>
      <c r="SVB37" s="516"/>
      <c r="SVC37" s="516"/>
      <c r="SVD37" s="516"/>
      <c r="SVE37" s="516"/>
      <c r="SVF37" s="516"/>
      <c r="SVG37" s="516"/>
      <c r="SVH37" s="516"/>
      <c r="SVI37" s="516"/>
      <c r="SVJ37" s="516"/>
      <c r="SVK37" s="516"/>
      <c r="SVL37" s="516"/>
      <c r="SVM37" s="516"/>
      <c r="SVN37" s="516"/>
      <c r="SVO37" s="516"/>
      <c r="SVP37" s="516"/>
      <c r="SVQ37" s="516"/>
      <c r="SVR37" s="516"/>
      <c r="SVS37" s="516"/>
      <c r="SVT37" s="516"/>
      <c r="SVU37" s="516"/>
      <c r="SVV37" s="516"/>
      <c r="SVW37" s="516"/>
      <c r="SVX37" s="516"/>
      <c r="SVY37" s="516"/>
      <c r="SVZ37" s="516"/>
      <c r="SWA37" s="516"/>
      <c r="SWB37" s="516"/>
      <c r="SWC37" s="516"/>
      <c r="SWD37" s="516"/>
      <c r="SWE37" s="516"/>
      <c r="SWF37" s="516"/>
      <c r="SWG37" s="516"/>
      <c r="SWH37" s="516"/>
      <c r="SWI37" s="516"/>
      <c r="SWJ37" s="516"/>
      <c r="SWK37" s="516"/>
      <c r="SWL37" s="516"/>
      <c r="SWM37" s="516"/>
      <c r="SWN37" s="516"/>
      <c r="SWO37" s="516"/>
      <c r="SWP37" s="516"/>
      <c r="SWQ37" s="516"/>
      <c r="SWR37" s="516"/>
      <c r="SWS37" s="516"/>
      <c r="SWT37" s="516"/>
      <c r="SWU37" s="516"/>
      <c r="SWV37" s="516"/>
      <c r="SWW37" s="516"/>
      <c r="SWX37" s="516"/>
      <c r="SWY37" s="516"/>
      <c r="SWZ37" s="516"/>
      <c r="SXA37" s="516"/>
      <c r="SXB37" s="516"/>
      <c r="SXC37" s="516"/>
      <c r="SXD37" s="516"/>
      <c r="SXE37" s="516"/>
      <c r="SXF37" s="516"/>
      <c r="SXG37" s="516"/>
      <c r="SXH37" s="516"/>
      <c r="SXI37" s="516"/>
      <c r="SXJ37" s="516"/>
      <c r="SXK37" s="516"/>
      <c r="SXL37" s="516"/>
      <c r="SXM37" s="516"/>
      <c r="SXN37" s="516"/>
      <c r="SXO37" s="516"/>
      <c r="SXP37" s="516"/>
      <c r="SXQ37" s="516"/>
      <c r="SXR37" s="516"/>
      <c r="SXS37" s="516"/>
      <c r="SXT37" s="516"/>
      <c r="SXU37" s="516"/>
      <c r="SXV37" s="516"/>
      <c r="SXW37" s="516"/>
      <c r="SXX37" s="516"/>
      <c r="SXY37" s="516"/>
      <c r="SXZ37" s="516"/>
      <c r="SYA37" s="516"/>
      <c r="SYB37" s="516"/>
      <c r="SYC37" s="516"/>
      <c r="SYD37" s="516"/>
      <c r="SYE37" s="516"/>
      <c r="SYF37" s="516"/>
      <c r="SYG37" s="516"/>
      <c r="SYH37" s="516"/>
      <c r="SYI37" s="516"/>
      <c r="SYJ37" s="516"/>
      <c r="SYK37" s="516"/>
      <c r="SYL37" s="516"/>
      <c r="SYM37" s="516"/>
      <c r="SYN37" s="516"/>
      <c r="SYO37" s="516"/>
      <c r="SYP37" s="516"/>
      <c r="SYQ37" s="516"/>
      <c r="SYR37" s="516"/>
      <c r="SYS37" s="516"/>
      <c r="SYT37" s="516"/>
      <c r="SYU37" s="516"/>
      <c r="SYV37" s="516"/>
      <c r="SYW37" s="516"/>
      <c r="SYX37" s="516"/>
      <c r="SYY37" s="516"/>
      <c r="SYZ37" s="516"/>
      <c r="SZA37" s="516"/>
      <c r="SZB37" s="516"/>
      <c r="SZC37" s="516"/>
      <c r="SZD37" s="516"/>
      <c r="SZE37" s="516"/>
      <c r="SZF37" s="516"/>
      <c r="SZG37" s="516"/>
      <c r="SZH37" s="516"/>
      <c r="SZI37" s="516"/>
      <c r="SZJ37" s="516"/>
      <c r="SZK37" s="516"/>
      <c r="SZL37" s="516"/>
      <c r="SZM37" s="516"/>
      <c r="SZN37" s="516"/>
      <c r="SZO37" s="516"/>
      <c r="SZP37" s="516"/>
      <c r="SZQ37" s="516"/>
      <c r="SZR37" s="516"/>
      <c r="SZS37" s="516"/>
      <c r="SZT37" s="516"/>
      <c r="SZU37" s="516"/>
      <c r="SZV37" s="516"/>
      <c r="SZW37" s="516"/>
      <c r="SZX37" s="516"/>
      <c r="SZY37" s="516"/>
      <c r="SZZ37" s="516"/>
      <c r="TAA37" s="516"/>
      <c r="TAB37" s="516"/>
      <c r="TAC37" s="516"/>
      <c r="TAD37" s="516"/>
      <c r="TAE37" s="516"/>
      <c r="TAF37" s="516"/>
      <c r="TAG37" s="516"/>
      <c r="TAH37" s="516"/>
      <c r="TAI37" s="516"/>
      <c r="TAJ37" s="516"/>
      <c r="TAK37" s="516"/>
      <c r="TAL37" s="516"/>
      <c r="TAM37" s="516"/>
      <c r="TAN37" s="516"/>
      <c r="TAO37" s="516"/>
      <c r="TAP37" s="516"/>
      <c r="TAQ37" s="516"/>
      <c r="TAR37" s="516"/>
      <c r="TAS37" s="516"/>
      <c r="TAT37" s="516"/>
      <c r="TAU37" s="516"/>
      <c r="TAV37" s="516"/>
      <c r="TAW37" s="516"/>
      <c r="TAX37" s="516"/>
      <c r="TAY37" s="516"/>
      <c r="TAZ37" s="516"/>
      <c r="TBA37" s="516"/>
      <c r="TBB37" s="516"/>
      <c r="TBC37" s="516"/>
      <c r="TBD37" s="516"/>
      <c r="TBE37" s="516"/>
      <c r="TBF37" s="516"/>
      <c r="TBG37" s="516"/>
      <c r="TBH37" s="516"/>
      <c r="TBI37" s="516"/>
      <c r="TBJ37" s="516"/>
      <c r="TBK37" s="516"/>
      <c r="TBL37" s="516"/>
      <c r="TBM37" s="516"/>
      <c r="TBN37" s="516"/>
      <c r="TBO37" s="516"/>
      <c r="TBP37" s="516"/>
      <c r="TBQ37" s="516"/>
      <c r="TBR37" s="516"/>
      <c r="TBS37" s="516"/>
      <c r="TBT37" s="516"/>
      <c r="TBU37" s="516"/>
      <c r="TBV37" s="516"/>
      <c r="TBW37" s="516"/>
      <c r="TBX37" s="516"/>
      <c r="TBY37" s="516"/>
      <c r="TBZ37" s="516"/>
      <c r="TCA37" s="516"/>
      <c r="TCB37" s="516"/>
      <c r="TCC37" s="516"/>
      <c r="TCD37" s="516"/>
      <c r="TCE37" s="516"/>
      <c r="TCF37" s="516"/>
      <c r="TCG37" s="516"/>
      <c r="TCH37" s="516"/>
      <c r="TCI37" s="516"/>
      <c r="TCJ37" s="516"/>
      <c r="TCK37" s="516"/>
      <c r="TCL37" s="516"/>
      <c r="TCM37" s="516"/>
      <c r="TCN37" s="516"/>
      <c r="TCO37" s="516"/>
      <c r="TCP37" s="516"/>
      <c r="TCQ37" s="516"/>
      <c r="TCR37" s="516"/>
      <c r="TCS37" s="516"/>
      <c r="TCT37" s="516"/>
      <c r="TCU37" s="516"/>
      <c r="TCV37" s="516"/>
      <c r="TCW37" s="516"/>
      <c r="TCX37" s="516"/>
      <c r="TCY37" s="516"/>
      <c r="TCZ37" s="516"/>
      <c r="TDA37" s="516"/>
      <c r="TDB37" s="516"/>
      <c r="TDC37" s="516"/>
      <c r="TDD37" s="516"/>
      <c r="TDE37" s="516"/>
      <c r="TDF37" s="516"/>
      <c r="TDG37" s="516"/>
      <c r="TDH37" s="516"/>
      <c r="TDI37" s="516"/>
      <c r="TDJ37" s="516"/>
      <c r="TDK37" s="516"/>
      <c r="TDL37" s="516"/>
      <c r="TDM37" s="516"/>
      <c r="TDN37" s="516"/>
      <c r="TDO37" s="516"/>
      <c r="TDP37" s="516"/>
      <c r="TDQ37" s="516"/>
      <c r="TDR37" s="516"/>
      <c r="TDS37" s="516"/>
      <c r="TDT37" s="516"/>
      <c r="TDU37" s="516"/>
      <c r="TDV37" s="516"/>
      <c r="TDW37" s="516"/>
      <c r="TDX37" s="516"/>
      <c r="TDY37" s="516"/>
      <c r="TDZ37" s="516"/>
      <c r="TEA37" s="516"/>
      <c r="TEB37" s="516"/>
      <c r="TEC37" s="516"/>
      <c r="TED37" s="516"/>
      <c r="TEE37" s="516"/>
      <c r="TEF37" s="516"/>
      <c r="TEG37" s="516"/>
      <c r="TEH37" s="516"/>
      <c r="TEI37" s="516"/>
      <c r="TEJ37" s="516"/>
      <c r="TEK37" s="516"/>
      <c r="TEL37" s="516"/>
      <c r="TEM37" s="516"/>
      <c r="TEN37" s="516"/>
      <c r="TEO37" s="516"/>
      <c r="TEP37" s="516"/>
      <c r="TEQ37" s="516"/>
      <c r="TER37" s="516"/>
      <c r="TES37" s="516"/>
      <c r="TET37" s="516"/>
      <c r="TEU37" s="516"/>
      <c r="TEV37" s="516"/>
      <c r="TEW37" s="516"/>
      <c r="TEX37" s="516"/>
      <c r="TEY37" s="516"/>
      <c r="TEZ37" s="516"/>
      <c r="TFA37" s="516"/>
      <c r="TFB37" s="516"/>
      <c r="TFC37" s="516"/>
      <c r="TFD37" s="516"/>
      <c r="TFE37" s="516"/>
      <c r="TFF37" s="516"/>
      <c r="TFG37" s="516"/>
      <c r="TFH37" s="516"/>
      <c r="TFI37" s="516"/>
      <c r="TFJ37" s="516"/>
      <c r="TFK37" s="516"/>
      <c r="TFL37" s="516"/>
      <c r="TFM37" s="516"/>
      <c r="TFN37" s="516"/>
      <c r="TFO37" s="516"/>
      <c r="TFP37" s="516"/>
      <c r="TFQ37" s="516"/>
      <c r="TFR37" s="516"/>
      <c r="TFS37" s="516"/>
      <c r="TFT37" s="516"/>
      <c r="TFU37" s="516"/>
      <c r="TFV37" s="516"/>
      <c r="TFW37" s="516"/>
      <c r="TFX37" s="516"/>
      <c r="TFY37" s="516"/>
      <c r="TFZ37" s="516"/>
      <c r="TGA37" s="516"/>
      <c r="TGB37" s="516"/>
      <c r="TGC37" s="516"/>
      <c r="TGD37" s="516"/>
      <c r="TGE37" s="516"/>
      <c r="TGF37" s="516"/>
      <c r="TGG37" s="516"/>
      <c r="TGH37" s="516"/>
      <c r="TGI37" s="516"/>
      <c r="TGJ37" s="516"/>
      <c r="TGK37" s="516"/>
      <c r="TGL37" s="516"/>
      <c r="TGM37" s="516"/>
      <c r="TGN37" s="516"/>
      <c r="TGO37" s="516"/>
      <c r="TGP37" s="516"/>
      <c r="TGQ37" s="516"/>
      <c r="TGR37" s="516"/>
      <c r="TGS37" s="516"/>
      <c r="TGT37" s="516"/>
      <c r="TGU37" s="516"/>
      <c r="TGV37" s="516"/>
      <c r="TGW37" s="516"/>
      <c r="TGX37" s="516"/>
      <c r="TGY37" s="516"/>
      <c r="TGZ37" s="516"/>
      <c r="THA37" s="516"/>
      <c r="THB37" s="516"/>
      <c r="THC37" s="516"/>
      <c r="THD37" s="516"/>
      <c r="THE37" s="516"/>
      <c r="THF37" s="516"/>
      <c r="THG37" s="516"/>
      <c r="THH37" s="516"/>
      <c r="THI37" s="516"/>
      <c r="THJ37" s="516"/>
      <c r="THK37" s="516"/>
      <c r="THL37" s="516"/>
      <c r="THM37" s="516"/>
      <c r="THN37" s="516"/>
      <c r="THO37" s="516"/>
      <c r="THP37" s="516"/>
      <c r="THQ37" s="516"/>
      <c r="THR37" s="516"/>
      <c r="THS37" s="516"/>
      <c r="THT37" s="516"/>
      <c r="THU37" s="516"/>
      <c r="THV37" s="516"/>
      <c r="THW37" s="516"/>
      <c r="THX37" s="516"/>
      <c r="THY37" s="516"/>
      <c r="THZ37" s="516"/>
      <c r="TIA37" s="516"/>
      <c r="TIB37" s="516"/>
      <c r="TIC37" s="516"/>
      <c r="TID37" s="516"/>
      <c r="TIE37" s="516"/>
      <c r="TIF37" s="516"/>
      <c r="TIG37" s="516"/>
      <c r="TIH37" s="516"/>
      <c r="TII37" s="516"/>
      <c r="TIJ37" s="516"/>
      <c r="TIK37" s="516"/>
      <c r="TIL37" s="516"/>
      <c r="TIM37" s="516"/>
      <c r="TIN37" s="516"/>
      <c r="TIO37" s="516"/>
      <c r="TIP37" s="516"/>
      <c r="TIQ37" s="516"/>
      <c r="TIR37" s="516"/>
      <c r="TIS37" s="516"/>
      <c r="TIT37" s="516"/>
      <c r="TIU37" s="516"/>
      <c r="TIV37" s="516"/>
      <c r="TIW37" s="516"/>
      <c r="TIX37" s="516"/>
      <c r="TIY37" s="516"/>
      <c r="TIZ37" s="516"/>
      <c r="TJA37" s="516"/>
      <c r="TJB37" s="516"/>
      <c r="TJC37" s="516"/>
      <c r="TJD37" s="516"/>
      <c r="TJE37" s="516"/>
      <c r="TJF37" s="516"/>
      <c r="TJG37" s="516"/>
      <c r="TJH37" s="516"/>
      <c r="TJI37" s="516"/>
      <c r="TJJ37" s="516"/>
      <c r="TJK37" s="516"/>
      <c r="TJL37" s="516"/>
      <c r="TJM37" s="516"/>
      <c r="TJN37" s="516"/>
      <c r="TJO37" s="516"/>
      <c r="TJP37" s="516"/>
      <c r="TJQ37" s="516"/>
      <c r="TJR37" s="516"/>
      <c r="TJS37" s="516"/>
      <c r="TJT37" s="516"/>
      <c r="TJU37" s="516"/>
      <c r="TJV37" s="516"/>
      <c r="TJW37" s="516"/>
      <c r="TJX37" s="516"/>
      <c r="TJY37" s="516"/>
      <c r="TJZ37" s="516"/>
      <c r="TKA37" s="516"/>
      <c r="TKB37" s="516"/>
      <c r="TKC37" s="516"/>
      <c r="TKD37" s="516"/>
      <c r="TKE37" s="516"/>
      <c r="TKF37" s="516"/>
      <c r="TKG37" s="516"/>
      <c r="TKH37" s="516"/>
      <c r="TKI37" s="516"/>
      <c r="TKJ37" s="516"/>
      <c r="TKK37" s="516"/>
      <c r="TKL37" s="516"/>
      <c r="TKM37" s="516"/>
      <c r="TKN37" s="516"/>
      <c r="TKO37" s="516"/>
      <c r="TKP37" s="516"/>
      <c r="TKQ37" s="516"/>
      <c r="TKR37" s="516"/>
      <c r="TKS37" s="516"/>
      <c r="TKT37" s="516"/>
      <c r="TKU37" s="516"/>
      <c r="TKV37" s="516"/>
      <c r="TKW37" s="516"/>
      <c r="TKX37" s="516"/>
      <c r="TKY37" s="516"/>
      <c r="TKZ37" s="516"/>
      <c r="TLA37" s="516"/>
      <c r="TLB37" s="516"/>
      <c r="TLC37" s="516"/>
      <c r="TLD37" s="516"/>
      <c r="TLE37" s="516"/>
      <c r="TLF37" s="516"/>
      <c r="TLG37" s="516"/>
      <c r="TLH37" s="516"/>
      <c r="TLI37" s="516"/>
      <c r="TLJ37" s="516"/>
      <c r="TLK37" s="516"/>
      <c r="TLL37" s="516"/>
      <c r="TLM37" s="516"/>
      <c r="TLN37" s="516"/>
      <c r="TLO37" s="516"/>
      <c r="TLP37" s="516"/>
      <c r="TLQ37" s="516"/>
      <c r="TLR37" s="516"/>
      <c r="TLS37" s="516"/>
      <c r="TLT37" s="516"/>
      <c r="TLU37" s="516"/>
      <c r="TLV37" s="516"/>
      <c r="TLW37" s="516"/>
      <c r="TLX37" s="516"/>
      <c r="TLY37" s="516"/>
      <c r="TLZ37" s="516"/>
      <c r="TMA37" s="516"/>
      <c r="TMB37" s="516"/>
      <c r="TMC37" s="516"/>
      <c r="TMD37" s="516"/>
      <c r="TME37" s="516"/>
      <c r="TMF37" s="516"/>
      <c r="TMG37" s="516"/>
      <c r="TMH37" s="516"/>
      <c r="TMI37" s="516"/>
      <c r="TMJ37" s="516"/>
      <c r="TMK37" s="516"/>
      <c r="TML37" s="516"/>
      <c r="TMM37" s="516"/>
      <c r="TMN37" s="516"/>
      <c r="TMO37" s="516"/>
      <c r="TMP37" s="516"/>
      <c r="TMQ37" s="516"/>
      <c r="TMR37" s="516"/>
      <c r="TMS37" s="516"/>
      <c r="TMT37" s="516"/>
      <c r="TMU37" s="516"/>
      <c r="TMV37" s="516"/>
      <c r="TMW37" s="516"/>
      <c r="TMX37" s="516"/>
      <c r="TMY37" s="516"/>
      <c r="TMZ37" s="516"/>
      <c r="TNA37" s="516"/>
      <c r="TNB37" s="516"/>
      <c r="TNC37" s="516"/>
      <c r="TND37" s="516"/>
      <c r="TNE37" s="516"/>
      <c r="TNF37" s="516"/>
      <c r="TNG37" s="516"/>
      <c r="TNH37" s="516"/>
      <c r="TNI37" s="516"/>
      <c r="TNJ37" s="516"/>
      <c r="TNK37" s="516"/>
      <c r="TNL37" s="516"/>
      <c r="TNM37" s="516"/>
      <c r="TNN37" s="516"/>
      <c r="TNO37" s="516"/>
      <c r="TNP37" s="516"/>
      <c r="TNQ37" s="516"/>
      <c r="TNR37" s="516"/>
      <c r="TNS37" s="516"/>
      <c r="TNT37" s="516"/>
      <c r="TNU37" s="516"/>
      <c r="TNV37" s="516"/>
      <c r="TNW37" s="516"/>
      <c r="TNX37" s="516"/>
      <c r="TNY37" s="516"/>
      <c r="TNZ37" s="516"/>
      <c r="TOA37" s="516"/>
      <c r="TOB37" s="516"/>
      <c r="TOC37" s="516"/>
      <c r="TOD37" s="516"/>
      <c r="TOE37" s="516"/>
      <c r="TOF37" s="516"/>
      <c r="TOG37" s="516"/>
      <c r="TOH37" s="516"/>
      <c r="TOI37" s="516"/>
      <c r="TOJ37" s="516"/>
      <c r="TOK37" s="516"/>
      <c r="TOL37" s="516"/>
      <c r="TOM37" s="516"/>
      <c r="TON37" s="516"/>
      <c r="TOO37" s="516"/>
      <c r="TOP37" s="516"/>
      <c r="TOQ37" s="516"/>
      <c r="TOR37" s="516"/>
      <c r="TOS37" s="516"/>
      <c r="TOT37" s="516"/>
      <c r="TOU37" s="516"/>
      <c r="TOV37" s="516"/>
      <c r="TOW37" s="516"/>
      <c r="TOX37" s="516"/>
      <c r="TOY37" s="516"/>
      <c r="TOZ37" s="516"/>
      <c r="TPA37" s="516"/>
      <c r="TPB37" s="516"/>
      <c r="TPC37" s="516"/>
      <c r="TPD37" s="516"/>
      <c r="TPE37" s="516"/>
      <c r="TPF37" s="516"/>
      <c r="TPG37" s="516"/>
      <c r="TPH37" s="516"/>
      <c r="TPI37" s="516"/>
      <c r="TPJ37" s="516"/>
      <c r="TPK37" s="516"/>
      <c r="TPL37" s="516"/>
      <c r="TPM37" s="516"/>
      <c r="TPN37" s="516"/>
      <c r="TPO37" s="516"/>
      <c r="TPP37" s="516"/>
      <c r="TPQ37" s="516"/>
      <c r="TPR37" s="516"/>
      <c r="TPS37" s="516"/>
      <c r="TPT37" s="516"/>
      <c r="TPU37" s="516"/>
      <c r="TPV37" s="516"/>
      <c r="TPW37" s="516"/>
      <c r="TPX37" s="516"/>
      <c r="TPY37" s="516"/>
      <c r="TPZ37" s="516"/>
      <c r="TQA37" s="516"/>
      <c r="TQB37" s="516"/>
      <c r="TQC37" s="516"/>
      <c r="TQD37" s="516"/>
      <c r="TQE37" s="516"/>
      <c r="TQF37" s="516"/>
      <c r="TQG37" s="516"/>
      <c r="TQH37" s="516"/>
      <c r="TQI37" s="516"/>
      <c r="TQJ37" s="516"/>
      <c r="TQK37" s="516"/>
      <c r="TQL37" s="516"/>
      <c r="TQM37" s="516"/>
      <c r="TQN37" s="516"/>
      <c r="TQO37" s="516"/>
      <c r="TQP37" s="516"/>
      <c r="TQQ37" s="516"/>
      <c r="TQR37" s="516"/>
      <c r="TQS37" s="516"/>
      <c r="TQT37" s="516"/>
      <c r="TQU37" s="516"/>
      <c r="TQV37" s="516"/>
      <c r="TQW37" s="516"/>
      <c r="TQX37" s="516"/>
      <c r="TQY37" s="516"/>
      <c r="TQZ37" s="516"/>
      <c r="TRA37" s="516"/>
      <c r="TRB37" s="516"/>
      <c r="TRC37" s="516"/>
      <c r="TRD37" s="516"/>
      <c r="TRE37" s="516"/>
      <c r="TRF37" s="516"/>
      <c r="TRG37" s="516"/>
      <c r="TRH37" s="516"/>
      <c r="TRI37" s="516"/>
      <c r="TRJ37" s="516"/>
      <c r="TRK37" s="516"/>
      <c r="TRL37" s="516"/>
      <c r="TRM37" s="516"/>
      <c r="TRN37" s="516"/>
      <c r="TRO37" s="516"/>
      <c r="TRP37" s="516"/>
      <c r="TRQ37" s="516"/>
      <c r="TRR37" s="516"/>
      <c r="TRS37" s="516"/>
      <c r="TRT37" s="516"/>
      <c r="TRU37" s="516"/>
      <c r="TRV37" s="516"/>
      <c r="TRW37" s="516"/>
      <c r="TRX37" s="516"/>
      <c r="TRY37" s="516"/>
      <c r="TRZ37" s="516"/>
      <c r="TSA37" s="516"/>
      <c r="TSB37" s="516"/>
      <c r="TSC37" s="516"/>
      <c r="TSD37" s="516"/>
      <c r="TSE37" s="516"/>
      <c r="TSF37" s="516"/>
      <c r="TSG37" s="516"/>
      <c r="TSH37" s="516"/>
      <c r="TSI37" s="516"/>
      <c r="TSJ37" s="516"/>
      <c r="TSK37" s="516"/>
      <c r="TSL37" s="516"/>
      <c r="TSM37" s="516"/>
      <c r="TSN37" s="516"/>
      <c r="TSO37" s="516"/>
      <c r="TSP37" s="516"/>
      <c r="TSQ37" s="516"/>
      <c r="TSR37" s="516"/>
      <c r="TSS37" s="516"/>
      <c r="TST37" s="516"/>
      <c r="TSU37" s="516"/>
      <c r="TSV37" s="516"/>
      <c r="TSW37" s="516"/>
      <c r="TSX37" s="516"/>
      <c r="TSY37" s="516"/>
      <c r="TSZ37" s="516"/>
      <c r="TTA37" s="516"/>
      <c r="TTB37" s="516"/>
      <c r="TTC37" s="516"/>
      <c r="TTD37" s="516"/>
      <c r="TTE37" s="516"/>
      <c r="TTF37" s="516"/>
      <c r="TTG37" s="516"/>
      <c r="TTH37" s="516"/>
      <c r="TTI37" s="516"/>
      <c r="TTJ37" s="516"/>
      <c r="TTK37" s="516"/>
      <c r="TTL37" s="516"/>
      <c r="TTM37" s="516"/>
      <c r="TTN37" s="516"/>
      <c r="TTO37" s="516"/>
      <c r="TTP37" s="516"/>
      <c r="TTQ37" s="516"/>
      <c r="TTR37" s="516"/>
      <c r="TTS37" s="516"/>
      <c r="TTT37" s="516"/>
      <c r="TTU37" s="516"/>
      <c r="TTV37" s="516"/>
      <c r="TTW37" s="516"/>
      <c r="TTX37" s="516"/>
      <c r="TTY37" s="516"/>
      <c r="TTZ37" s="516"/>
      <c r="TUA37" s="516"/>
      <c r="TUB37" s="516"/>
      <c r="TUC37" s="516"/>
      <c r="TUD37" s="516"/>
      <c r="TUE37" s="516"/>
      <c r="TUF37" s="516"/>
      <c r="TUG37" s="516"/>
      <c r="TUH37" s="516"/>
      <c r="TUI37" s="516"/>
      <c r="TUJ37" s="516"/>
      <c r="TUK37" s="516"/>
      <c r="TUL37" s="516"/>
      <c r="TUM37" s="516"/>
      <c r="TUN37" s="516"/>
      <c r="TUO37" s="516"/>
      <c r="TUP37" s="516"/>
      <c r="TUQ37" s="516"/>
      <c r="TUR37" s="516"/>
      <c r="TUS37" s="516"/>
      <c r="TUT37" s="516"/>
      <c r="TUU37" s="516"/>
      <c r="TUV37" s="516"/>
      <c r="TUW37" s="516"/>
      <c r="TUX37" s="516"/>
      <c r="TUY37" s="516"/>
      <c r="TUZ37" s="516"/>
      <c r="TVA37" s="516"/>
      <c r="TVB37" s="516"/>
      <c r="TVC37" s="516"/>
      <c r="TVD37" s="516"/>
      <c r="TVE37" s="516"/>
      <c r="TVF37" s="516"/>
      <c r="TVG37" s="516"/>
      <c r="TVH37" s="516"/>
      <c r="TVI37" s="516"/>
      <c r="TVJ37" s="516"/>
      <c r="TVK37" s="516"/>
      <c r="TVL37" s="516"/>
      <c r="TVM37" s="516"/>
      <c r="TVN37" s="516"/>
      <c r="TVO37" s="516"/>
      <c r="TVP37" s="516"/>
      <c r="TVQ37" s="516"/>
      <c r="TVR37" s="516"/>
      <c r="TVS37" s="516"/>
      <c r="TVT37" s="516"/>
      <c r="TVU37" s="516"/>
      <c r="TVV37" s="516"/>
      <c r="TVW37" s="516"/>
      <c r="TVX37" s="516"/>
      <c r="TVY37" s="516"/>
      <c r="TVZ37" s="516"/>
      <c r="TWA37" s="516"/>
      <c r="TWB37" s="516"/>
      <c r="TWC37" s="516"/>
      <c r="TWD37" s="516"/>
      <c r="TWE37" s="516"/>
      <c r="TWF37" s="516"/>
      <c r="TWG37" s="516"/>
      <c r="TWH37" s="516"/>
      <c r="TWI37" s="516"/>
      <c r="TWJ37" s="516"/>
      <c r="TWK37" s="516"/>
      <c r="TWL37" s="516"/>
      <c r="TWM37" s="516"/>
      <c r="TWN37" s="516"/>
      <c r="TWO37" s="516"/>
      <c r="TWP37" s="516"/>
      <c r="TWQ37" s="516"/>
      <c r="TWR37" s="516"/>
      <c r="TWS37" s="516"/>
      <c r="TWT37" s="516"/>
      <c r="TWU37" s="516"/>
      <c r="TWV37" s="516"/>
      <c r="TWW37" s="516"/>
      <c r="TWX37" s="516"/>
      <c r="TWY37" s="516"/>
      <c r="TWZ37" s="516"/>
      <c r="TXA37" s="516"/>
      <c r="TXB37" s="516"/>
      <c r="TXC37" s="516"/>
      <c r="TXD37" s="516"/>
      <c r="TXE37" s="516"/>
      <c r="TXF37" s="516"/>
      <c r="TXG37" s="516"/>
      <c r="TXH37" s="516"/>
      <c r="TXI37" s="516"/>
      <c r="TXJ37" s="516"/>
      <c r="TXK37" s="516"/>
      <c r="TXL37" s="516"/>
      <c r="TXM37" s="516"/>
      <c r="TXN37" s="516"/>
      <c r="TXO37" s="516"/>
      <c r="TXP37" s="516"/>
      <c r="TXQ37" s="516"/>
      <c r="TXR37" s="516"/>
      <c r="TXS37" s="516"/>
      <c r="TXT37" s="516"/>
      <c r="TXU37" s="516"/>
      <c r="TXV37" s="516"/>
      <c r="TXW37" s="516"/>
      <c r="TXX37" s="516"/>
      <c r="TXY37" s="516"/>
      <c r="TXZ37" s="516"/>
      <c r="TYA37" s="516"/>
      <c r="TYB37" s="516"/>
      <c r="TYC37" s="516"/>
      <c r="TYD37" s="516"/>
      <c r="TYE37" s="516"/>
      <c r="TYF37" s="516"/>
      <c r="TYG37" s="516"/>
      <c r="TYH37" s="516"/>
      <c r="TYI37" s="516"/>
      <c r="TYJ37" s="516"/>
      <c r="TYK37" s="516"/>
      <c r="TYL37" s="516"/>
      <c r="TYM37" s="516"/>
      <c r="TYN37" s="516"/>
      <c r="TYO37" s="516"/>
      <c r="TYP37" s="516"/>
      <c r="TYQ37" s="516"/>
      <c r="TYR37" s="516"/>
      <c r="TYS37" s="516"/>
      <c r="TYT37" s="516"/>
      <c r="TYU37" s="516"/>
      <c r="TYV37" s="516"/>
      <c r="TYW37" s="516"/>
      <c r="TYX37" s="516"/>
      <c r="TYY37" s="516"/>
      <c r="TYZ37" s="516"/>
      <c r="TZA37" s="516"/>
      <c r="TZB37" s="516"/>
      <c r="TZC37" s="516"/>
      <c r="TZD37" s="516"/>
      <c r="TZE37" s="516"/>
      <c r="TZF37" s="516"/>
      <c r="TZG37" s="516"/>
      <c r="TZH37" s="516"/>
      <c r="TZI37" s="516"/>
      <c r="TZJ37" s="516"/>
      <c r="TZK37" s="516"/>
      <c r="TZL37" s="516"/>
      <c r="TZM37" s="516"/>
      <c r="TZN37" s="516"/>
      <c r="TZO37" s="516"/>
      <c r="TZP37" s="516"/>
      <c r="TZQ37" s="516"/>
      <c r="TZR37" s="516"/>
      <c r="TZS37" s="516"/>
      <c r="TZT37" s="516"/>
      <c r="TZU37" s="516"/>
      <c r="TZV37" s="516"/>
      <c r="TZW37" s="516"/>
      <c r="TZX37" s="516"/>
      <c r="TZY37" s="516"/>
      <c r="TZZ37" s="516"/>
      <c r="UAA37" s="516"/>
      <c r="UAB37" s="516"/>
      <c r="UAC37" s="516"/>
      <c r="UAD37" s="516"/>
      <c r="UAE37" s="516"/>
      <c r="UAF37" s="516"/>
      <c r="UAG37" s="516"/>
      <c r="UAH37" s="516"/>
      <c r="UAI37" s="516"/>
      <c r="UAJ37" s="516"/>
      <c r="UAK37" s="516"/>
      <c r="UAL37" s="516"/>
      <c r="UAM37" s="516"/>
      <c r="UAN37" s="516"/>
      <c r="UAO37" s="516"/>
      <c r="UAP37" s="516"/>
      <c r="UAQ37" s="516"/>
      <c r="UAR37" s="516"/>
      <c r="UAS37" s="516"/>
      <c r="UAT37" s="516"/>
      <c r="UAU37" s="516"/>
      <c r="UAV37" s="516"/>
      <c r="UAW37" s="516"/>
      <c r="UAX37" s="516"/>
      <c r="UAY37" s="516"/>
      <c r="UAZ37" s="516"/>
      <c r="UBA37" s="516"/>
      <c r="UBB37" s="516"/>
      <c r="UBC37" s="516"/>
      <c r="UBD37" s="516"/>
      <c r="UBE37" s="516"/>
      <c r="UBF37" s="516"/>
      <c r="UBG37" s="516"/>
      <c r="UBH37" s="516"/>
      <c r="UBI37" s="516"/>
      <c r="UBJ37" s="516"/>
      <c r="UBK37" s="516"/>
      <c r="UBL37" s="516"/>
      <c r="UBM37" s="516"/>
      <c r="UBN37" s="516"/>
      <c r="UBO37" s="516"/>
      <c r="UBP37" s="516"/>
      <c r="UBQ37" s="516"/>
      <c r="UBR37" s="516"/>
      <c r="UBS37" s="516"/>
      <c r="UBT37" s="516"/>
      <c r="UBU37" s="516"/>
      <c r="UBV37" s="516"/>
      <c r="UBW37" s="516"/>
      <c r="UBX37" s="516"/>
      <c r="UBY37" s="516"/>
      <c r="UBZ37" s="516"/>
      <c r="UCA37" s="516"/>
      <c r="UCB37" s="516"/>
      <c r="UCC37" s="516"/>
      <c r="UCD37" s="516"/>
      <c r="UCE37" s="516"/>
      <c r="UCF37" s="516"/>
      <c r="UCG37" s="516"/>
      <c r="UCH37" s="516"/>
      <c r="UCI37" s="516"/>
      <c r="UCJ37" s="516"/>
      <c r="UCK37" s="516"/>
      <c r="UCL37" s="516"/>
      <c r="UCM37" s="516"/>
      <c r="UCN37" s="516"/>
      <c r="UCO37" s="516"/>
      <c r="UCP37" s="516"/>
      <c r="UCQ37" s="516"/>
      <c r="UCR37" s="516"/>
      <c r="UCS37" s="516"/>
      <c r="UCT37" s="516"/>
      <c r="UCU37" s="516"/>
      <c r="UCV37" s="516"/>
      <c r="UCW37" s="516"/>
      <c r="UCX37" s="516"/>
      <c r="UCY37" s="516"/>
      <c r="UCZ37" s="516"/>
      <c r="UDA37" s="516"/>
      <c r="UDB37" s="516"/>
      <c r="UDC37" s="516"/>
      <c r="UDD37" s="516"/>
      <c r="UDE37" s="516"/>
      <c r="UDF37" s="516"/>
      <c r="UDG37" s="516"/>
      <c r="UDH37" s="516"/>
      <c r="UDI37" s="516"/>
      <c r="UDJ37" s="516"/>
      <c r="UDK37" s="516"/>
      <c r="UDL37" s="516"/>
      <c r="UDM37" s="516"/>
      <c r="UDN37" s="516"/>
      <c r="UDO37" s="516"/>
      <c r="UDP37" s="516"/>
      <c r="UDQ37" s="516"/>
      <c r="UDR37" s="516"/>
      <c r="UDS37" s="516"/>
      <c r="UDT37" s="516"/>
      <c r="UDU37" s="516"/>
      <c r="UDV37" s="516"/>
      <c r="UDW37" s="516"/>
      <c r="UDX37" s="516"/>
      <c r="UDY37" s="516"/>
      <c r="UDZ37" s="516"/>
      <c r="UEA37" s="516"/>
      <c r="UEB37" s="516"/>
      <c r="UEC37" s="516"/>
      <c r="UED37" s="516"/>
      <c r="UEE37" s="516"/>
      <c r="UEF37" s="516"/>
      <c r="UEG37" s="516"/>
      <c r="UEH37" s="516"/>
      <c r="UEI37" s="516"/>
      <c r="UEJ37" s="516"/>
      <c r="UEK37" s="516"/>
      <c r="UEL37" s="516"/>
      <c r="UEM37" s="516"/>
      <c r="UEN37" s="516"/>
      <c r="UEO37" s="516"/>
      <c r="UEP37" s="516"/>
      <c r="UEQ37" s="516"/>
      <c r="UER37" s="516"/>
      <c r="UES37" s="516"/>
      <c r="UET37" s="516"/>
      <c r="UEU37" s="516"/>
      <c r="UEV37" s="516"/>
      <c r="UEW37" s="516"/>
      <c r="UEX37" s="516"/>
      <c r="UEY37" s="516"/>
      <c r="UEZ37" s="516"/>
      <c r="UFA37" s="516"/>
      <c r="UFB37" s="516"/>
      <c r="UFC37" s="516"/>
      <c r="UFD37" s="516"/>
      <c r="UFE37" s="516"/>
      <c r="UFF37" s="516"/>
      <c r="UFG37" s="516"/>
      <c r="UFH37" s="516"/>
      <c r="UFI37" s="516"/>
      <c r="UFJ37" s="516"/>
      <c r="UFK37" s="516"/>
      <c r="UFL37" s="516"/>
      <c r="UFM37" s="516"/>
      <c r="UFN37" s="516"/>
      <c r="UFO37" s="516"/>
      <c r="UFP37" s="516"/>
      <c r="UFQ37" s="516"/>
      <c r="UFR37" s="516"/>
      <c r="UFS37" s="516"/>
      <c r="UFT37" s="516"/>
      <c r="UFU37" s="516"/>
      <c r="UFV37" s="516"/>
      <c r="UFW37" s="516"/>
      <c r="UFX37" s="516"/>
      <c r="UFY37" s="516"/>
      <c r="UFZ37" s="516"/>
      <c r="UGA37" s="516"/>
      <c r="UGB37" s="516"/>
      <c r="UGC37" s="516"/>
      <c r="UGD37" s="516"/>
      <c r="UGE37" s="516"/>
      <c r="UGF37" s="516"/>
      <c r="UGG37" s="516"/>
      <c r="UGH37" s="516"/>
      <c r="UGI37" s="516"/>
      <c r="UGJ37" s="516"/>
      <c r="UGK37" s="516"/>
      <c r="UGL37" s="516"/>
      <c r="UGM37" s="516"/>
      <c r="UGN37" s="516"/>
      <c r="UGO37" s="516"/>
      <c r="UGP37" s="516"/>
      <c r="UGQ37" s="516"/>
      <c r="UGR37" s="516"/>
      <c r="UGS37" s="516"/>
      <c r="UGT37" s="516"/>
      <c r="UGU37" s="516"/>
      <c r="UGV37" s="516"/>
      <c r="UGW37" s="516"/>
      <c r="UGX37" s="516"/>
      <c r="UGY37" s="516"/>
      <c r="UGZ37" s="516"/>
      <c r="UHA37" s="516"/>
      <c r="UHB37" s="516"/>
      <c r="UHC37" s="516"/>
      <c r="UHD37" s="516"/>
      <c r="UHE37" s="516"/>
      <c r="UHF37" s="516"/>
      <c r="UHG37" s="516"/>
      <c r="UHH37" s="516"/>
      <c r="UHI37" s="516"/>
      <c r="UHJ37" s="516"/>
      <c r="UHK37" s="516"/>
      <c r="UHL37" s="516"/>
      <c r="UHM37" s="516"/>
      <c r="UHN37" s="516"/>
      <c r="UHO37" s="516"/>
      <c r="UHP37" s="516"/>
      <c r="UHQ37" s="516"/>
      <c r="UHR37" s="516"/>
      <c r="UHS37" s="516"/>
      <c r="UHT37" s="516"/>
      <c r="UHU37" s="516"/>
      <c r="UHV37" s="516"/>
      <c r="UHW37" s="516"/>
      <c r="UHX37" s="516"/>
      <c r="UHY37" s="516"/>
      <c r="UHZ37" s="516"/>
      <c r="UIA37" s="516"/>
      <c r="UIB37" s="516"/>
      <c r="UIC37" s="516"/>
      <c r="UID37" s="516"/>
      <c r="UIE37" s="516"/>
      <c r="UIF37" s="516"/>
      <c r="UIG37" s="516"/>
      <c r="UIH37" s="516"/>
      <c r="UII37" s="516"/>
      <c r="UIJ37" s="516"/>
      <c r="UIK37" s="516"/>
      <c r="UIL37" s="516"/>
      <c r="UIM37" s="516"/>
      <c r="UIN37" s="516"/>
      <c r="UIO37" s="516"/>
      <c r="UIP37" s="516"/>
      <c r="UIQ37" s="516"/>
      <c r="UIR37" s="516"/>
      <c r="UIS37" s="516"/>
      <c r="UIT37" s="516"/>
      <c r="UIU37" s="516"/>
      <c r="UIV37" s="516"/>
      <c r="UIW37" s="516"/>
      <c r="UIX37" s="516"/>
      <c r="UIY37" s="516"/>
      <c r="UIZ37" s="516"/>
      <c r="UJA37" s="516"/>
      <c r="UJB37" s="516"/>
      <c r="UJC37" s="516"/>
      <c r="UJD37" s="516"/>
      <c r="UJE37" s="516"/>
      <c r="UJF37" s="516"/>
      <c r="UJG37" s="516"/>
      <c r="UJH37" s="516"/>
      <c r="UJI37" s="516"/>
      <c r="UJJ37" s="516"/>
      <c r="UJK37" s="516"/>
      <c r="UJL37" s="516"/>
      <c r="UJM37" s="516"/>
      <c r="UJN37" s="516"/>
      <c r="UJO37" s="516"/>
      <c r="UJP37" s="516"/>
      <c r="UJQ37" s="516"/>
      <c r="UJR37" s="516"/>
      <c r="UJS37" s="516"/>
      <c r="UJT37" s="516"/>
      <c r="UJU37" s="516"/>
      <c r="UJV37" s="516"/>
      <c r="UJW37" s="516"/>
      <c r="UJX37" s="516"/>
      <c r="UJY37" s="516"/>
      <c r="UJZ37" s="516"/>
      <c r="UKA37" s="516"/>
      <c r="UKB37" s="516"/>
      <c r="UKC37" s="516"/>
      <c r="UKD37" s="516"/>
      <c r="UKE37" s="516"/>
      <c r="UKF37" s="516"/>
      <c r="UKG37" s="516"/>
      <c r="UKH37" s="516"/>
      <c r="UKI37" s="516"/>
      <c r="UKJ37" s="516"/>
      <c r="UKK37" s="516"/>
      <c r="UKL37" s="516"/>
      <c r="UKM37" s="516"/>
      <c r="UKN37" s="516"/>
      <c r="UKO37" s="516"/>
      <c r="UKP37" s="516"/>
      <c r="UKQ37" s="516"/>
      <c r="UKR37" s="516"/>
      <c r="UKS37" s="516"/>
      <c r="UKT37" s="516"/>
      <c r="UKU37" s="516"/>
      <c r="UKV37" s="516"/>
      <c r="UKW37" s="516"/>
      <c r="UKX37" s="516"/>
      <c r="UKY37" s="516"/>
      <c r="UKZ37" s="516"/>
      <c r="ULA37" s="516"/>
      <c r="ULB37" s="516"/>
      <c r="ULC37" s="516"/>
      <c r="ULD37" s="516"/>
      <c r="ULE37" s="516"/>
      <c r="ULF37" s="516"/>
      <c r="ULG37" s="516"/>
      <c r="ULH37" s="516"/>
      <c r="ULI37" s="516"/>
      <c r="ULJ37" s="516"/>
      <c r="ULK37" s="516"/>
      <c r="ULL37" s="516"/>
      <c r="ULM37" s="516"/>
      <c r="ULN37" s="516"/>
      <c r="ULO37" s="516"/>
      <c r="ULP37" s="516"/>
      <c r="ULQ37" s="516"/>
      <c r="ULR37" s="516"/>
      <c r="ULS37" s="516"/>
      <c r="ULT37" s="516"/>
      <c r="ULU37" s="516"/>
      <c r="ULV37" s="516"/>
      <c r="ULW37" s="516"/>
      <c r="ULX37" s="516"/>
      <c r="ULY37" s="516"/>
      <c r="ULZ37" s="516"/>
      <c r="UMA37" s="516"/>
      <c r="UMB37" s="516"/>
      <c r="UMC37" s="516"/>
      <c r="UMD37" s="516"/>
      <c r="UME37" s="516"/>
      <c r="UMF37" s="516"/>
      <c r="UMG37" s="516"/>
      <c r="UMH37" s="516"/>
      <c r="UMI37" s="516"/>
      <c r="UMJ37" s="516"/>
      <c r="UMK37" s="516"/>
      <c r="UML37" s="516"/>
      <c r="UMM37" s="516"/>
      <c r="UMN37" s="516"/>
      <c r="UMO37" s="516"/>
      <c r="UMP37" s="516"/>
      <c r="UMQ37" s="516"/>
      <c r="UMR37" s="516"/>
      <c r="UMS37" s="516"/>
      <c r="UMT37" s="516"/>
      <c r="UMU37" s="516"/>
      <c r="UMV37" s="516"/>
      <c r="UMW37" s="516"/>
      <c r="UMX37" s="516"/>
      <c r="UMY37" s="516"/>
      <c r="UMZ37" s="516"/>
      <c r="UNA37" s="516"/>
      <c r="UNB37" s="516"/>
      <c r="UNC37" s="516"/>
      <c r="UND37" s="516"/>
      <c r="UNE37" s="516"/>
      <c r="UNF37" s="516"/>
      <c r="UNG37" s="516"/>
      <c r="UNH37" s="516"/>
      <c r="UNI37" s="516"/>
      <c r="UNJ37" s="516"/>
      <c r="UNK37" s="516"/>
      <c r="UNL37" s="516"/>
      <c r="UNM37" s="516"/>
      <c r="UNN37" s="516"/>
      <c r="UNO37" s="516"/>
      <c r="UNP37" s="516"/>
      <c r="UNQ37" s="516"/>
      <c r="UNR37" s="516"/>
      <c r="UNS37" s="516"/>
      <c r="UNT37" s="516"/>
      <c r="UNU37" s="516"/>
      <c r="UNV37" s="516"/>
      <c r="UNW37" s="516"/>
      <c r="UNX37" s="516"/>
      <c r="UNY37" s="516"/>
      <c r="UNZ37" s="516"/>
      <c r="UOA37" s="516"/>
      <c r="UOB37" s="516"/>
      <c r="UOC37" s="516"/>
      <c r="UOD37" s="516"/>
      <c r="UOE37" s="516"/>
      <c r="UOF37" s="516"/>
      <c r="UOG37" s="516"/>
      <c r="UOH37" s="516"/>
      <c r="UOI37" s="516"/>
      <c r="UOJ37" s="516"/>
      <c r="UOK37" s="516"/>
      <c r="UOL37" s="516"/>
      <c r="UOM37" s="516"/>
      <c r="UON37" s="516"/>
      <c r="UOO37" s="516"/>
      <c r="UOP37" s="516"/>
      <c r="UOQ37" s="516"/>
      <c r="UOR37" s="516"/>
      <c r="UOS37" s="516"/>
      <c r="UOT37" s="516"/>
      <c r="UOU37" s="516"/>
      <c r="UOV37" s="516"/>
      <c r="UOW37" s="516"/>
      <c r="UOX37" s="516"/>
      <c r="UOY37" s="516"/>
      <c r="UOZ37" s="516"/>
      <c r="UPA37" s="516"/>
      <c r="UPB37" s="516"/>
      <c r="UPC37" s="516"/>
      <c r="UPD37" s="516"/>
      <c r="UPE37" s="516"/>
      <c r="UPF37" s="516"/>
      <c r="UPG37" s="516"/>
      <c r="UPH37" s="516"/>
      <c r="UPI37" s="516"/>
      <c r="UPJ37" s="516"/>
      <c r="UPK37" s="516"/>
      <c r="UPL37" s="516"/>
      <c r="UPM37" s="516"/>
      <c r="UPN37" s="516"/>
      <c r="UPO37" s="516"/>
      <c r="UPP37" s="516"/>
      <c r="UPQ37" s="516"/>
      <c r="UPR37" s="516"/>
      <c r="UPS37" s="516"/>
      <c r="UPT37" s="516"/>
      <c r="UPU37" s="516"/>
      <c r="UPV37" s="516"/>
      <c r="UPW37" s="516"/>
      <c r="UPX37" s="516"/>
      <c r="UPY37" s="516"/>
      <c r="UPZ37" s="516"/>
      <c r="UQA37" s="516"/>
      <c r="UQB37" s="516"/>
      <c r="UQC37" s="516"/>
      <c r="UQD37" s="516"/>
      <c r="UQE37" s="516"/>
      <c r="UQF37" s="516"/>
      <c r="UQG37" s="516"/>
      <c r="UQH37" s="516"/>
      <c r="UQI37" s="516"/>
      <c r="UQJ37" s="516"/>
      <c r="UQK37" s="516"/>
      <c r="UQL37" s="516"/>
      <c r="UQM37" s="516"/>
      <c r="UQN37" s="516"/>
      <c r="UQO37" s="516"/>
      <c r="UQP37" s="516"/>
      <c r="UQQ37" s="516"/>
      <c r="UQR37" s="516"/>
      <c r="UQS37" s="516"/>
      <c r="UQT37" s="516"/>
      <c r="UQU37" s="516"/>
      <c r="UQV37" s="516"/>
      <c r="UQW37" s="516"/>
      <c r="UQX37" s="516"/>
      <c r="UQY37" s="516"/>
      <c r="UQZ37" s="516"/>
      <c r="URA37" s="516"/>
      <c r="URB37" s="516"/>
      <c r="URC37" s="516"/>
      <c r="URD37" s="516"/>
      <c r="URE37" s="516"/>
      <c r="URF37" s="516"/>
      <c r="URG37" s="516"/>
      <c r="URH37" s="516"/>
      <c r="URI37" s="516"/>
      <c r="URJ37" s="516"/>
      <c r="URK37" s="516"/>
      <c r="URL37" s="516"/>
      <c r="URM37" s="516"/>
      <c r="URN37" s="516"/>
      <c r="URO37" s="516"/>
      <c r="URP37" s="516"/>
      <c r="URQ37" s="516"/>
      <c r="URR37" s="516"/>
      <c r="URS37" s="516"/>
      <c r="URT37" s="516"/>
      <c r="URU37" s="516"/>
      <c r="URV37" s="516"/>
      <c r="URW37" s="516"/>
      <c r="URX37" s="516"/>
      <c r="URY37" s="516"/>
      <c r="URZ37" s="516"/>
      <c r="USA37" s="516"/>
      <c r="USB37" s="516"/>
      <c r="USC37" s="516"/>
      <c r="USD37" s="516"/>
      <c r="USE37" s="516"/>
      <c r="USF37" s="516"/>
      <c r="USG37" s="516"/>
      <c r="USH37" s="516"/>
      <c r="USI37" s="516"/>
      <c r="USJ37" s="516"/>
      <c r="USK37" s="516"/>
      <c r="USL37" s="516"/>
      <c r="USM37" s="516"/>
      <c r="USN37" s="516"/>
      <c r="USO37" s="516"/>
      <c r="USP37" s="516"/>
      <c r="USQ37" s="516"/>
      <c r="USR37" s="516"/>
      <c r="USS37" s="516"/>
      <c r="UST37" s="516"/>
      <c r="USU37" s="516"/>
      <c r="USV37" s="516"/>
      <c r="USW37" s="516"/>
      <c r="USX37" s="516"/>
      <c r="USY37" s="516"/>
      <c r="USZ37" s="516"/>
      <c r="UTA37" s="516"/>
      <c r="UTB37" s="516"/>
      <c r="UTC37" s="516"/>
      <c r="UTD37" s="516"/>
      <c r="UTE37" s="516"/>
      <c r="UTF37" s="516"/>
      <c r="UTG37" s="516"/>
      <c r="UTH37" s="516"/>
      <c r="UTI37" s="516"/>
      <c r="UTJ37" s="516"/>
      <c r="UTK37" s="516"/>
      <c r="UTL37" s="516"/>
      <c r="UTM37" s="516"/>
      <c r="UTN37" s="516"/>
      <c r="UTO37" s="516"/>
      <c r="UTP37" s="516"/>
      <c r="UTQ37" s="516"/>
      <c r="UTR37" s="516"/>
      <c r="UTS37" s="516"/>
      <c r="UTT37" s="516"/>
      <c r="UTU37" s="516"/>
      <c r="UTV37" s="516"/>
      <c r="UTW37" s="516"/>
      <c r="UTX37" s="516"/>
      <c r="UTY37" s="516"/>
      <c r="UTZ37" s="516"/>
      <c r="UUA37" s="516"/>
      <c r="UUB37" s="516"/>
      <c r="UUC37" s="516"/>
      <c r="UUD37" s="516"/>
      <c r="UUE37" s="516"/>
      <c r="UUF37" s="516"/>
      <c r="UUG37" s="516"/>
      <c r="UUH37" s="516"/>
      <c r="UUI37" s="516"/>
      <c r="UUJ37" s="516"/>
      <c r="UUK37" s="516"/>
      <c r="UUL37" s="516"/>
      <c r="UUM37" s="516"/>
      <c r="UUN37" s="516"/>
      <c r="UUO37" s="516"/>
      <c r="UUP37" s="516"/>
      <c r="UUQ37" s="516"/>
      <c r="UUR37" s="516"/>
      <c r="UUS37" s="516"/>
      <c r="UUT37" s="516"/>
      <c r="UUU37" s="516"/>
      <c r="UUV37" s="516"/>
      <c r="UUW37" s="516"/>
      <c r="UUX37" s="516"/>
      <c r="UUY37" s="516"/>
      <c r="UUZ37" s="516"/>
      <c r="UVA37" s="516"/>
      <c r="UVB37" s="516"/>
      <c r="UVC37" s="516"/>
      <c r="UVD37" s="516"/>
      <c r="UVE37" s="516"/>
      <c r="UVF37" s="516"/>
      <c r="UVG37" s="516"/>
      <c r="UVH37" s="516"/>
      <c r="UVI37" s="516"/>
      <c r="UVJ37" s="516"/>
      <c r="UVK37" s="516"/>
      <c r="UVL37" s="516"/>
      <c r="UVM37" s="516"/>
      <c r="UVN37" s="516"/>
      <c r="UVO37" s="516"/>
      <c r="UVP37" s="516"/>
      <c r="UVQ37" s="516"/>
      <c r="UVR37" s="516"/>
      <c r="UVS37" s="516"/>
      <c r="UVT37" s="516"/>
      <c r="UVU37" s="516"/>
      <c r="UVV37" s="516"/>
      <c r="UVW37" s="516"/>
      <c r="UVX37" s="516"/>
      <c r="UVY37" s="516"/>
      <c r="UVZ37" s="516"/>
      <c r="UWA37" s="516"/>
      <c r="UWB37" s="516"/>
      <c r="UWC37" s="516"/>
      <c r="UWD37" s="516"/>
      <c r="UWE37" s="516"/>
      <c r="UWF37" s="516"/>
      <c r="UWG37" s="516"/>
      <c r="UWH37" s="516"/>
      <c r="UWI37" s="516"/>
      <c r="UWJ37" s="516"/>
      <c r="UWK37" s="516"/>
      <c r="UWL37" s="516"/>
      <c r="UWM37" s="516"/>
      <c r="UWN37" s="516"/>
      <c r="UWO37" s="516"/>
      <c r="UWP37" s="516"/>
      <c r="UWQ37" s="516"/>
      <c r="UWR37" s="516"/>
      <c r="UWS37" s="516"/>
      <c r="UWT37" s="516"/>
      <c r="UWU37" s="516"/>
      <c r="UWV37" s="516"/>
      <c r="UWW37" s="516"/>
      <c r="UWX37" s="516"/>
      <c r="UWY37" s="516"/>
      <c r="UWZ37" s="516"/>
      <c r="UXA37" s="516"/>
      <c r="UXB37" s="516"/>
      <c r="UXC37" s="516"/>
      <c r="UXD37" s="516"/>
      <c r="UXE37" s="516"/>
      <c r="UXF37" s="516"/>
      <c r="UXG37" s="516"/>
      <c r="UXH37" s="516"/>
      <c r="UXI37" s="516"/>
      <c r="UXJ37" s="516"/>
      <c r="UXK37" s="516"/>
      <c r="UXL37" s="516"/>
      <c r="UXM37" s="516"/>
      <c r="UXN37" s="516"/>
      <c r="UXO37" s="516"/>
      <c r="UXP37" s="516"/>
      <c r="UXQ37" s="516"/>
      <c r="UXR37" s="516"/>
      <c r="UXS37" s="516"/>
      <c r="UXT37" s="516"/>
      <c r="UXU37" s="516"/>
      <c r="UXV37" s="516"/>
      <c r="UXW37" s="516"/>
      <c r="UXX37" s="516"/>
      <c r="UXY37" s="516"/>
      <c r="UXZ37" s="516"/>
      <c r="UYA37" s="516"/>
      <c r="UYB37" s="516"/>
      <c r="UYC37" s="516"/>
      <c r="UYD37" s="516"/>
      <c r="UYE37" s="516"/>
      <c r="UYF37" s="516"/>
      <c r="UYG37" s="516"/>
      <c r="UYH37" s="516"/>
      <c r="UYI37" s="516"/>
      <c r="UYJ37" s="516"/>
      <c r="UYK37" s="516"/>
      <c r="UYL37" s="516"/>
      <c r="UYM37" s="516"/>
      <c r="UYN37" s="516"/>
      <c r="UYO37" s="516"/>
      <c r="UYP37" s="516"/>
      <c r="UYQ37" s="516"/>
      <c r="UYR37" s="516"/>
      <c r="UYS37" s="516"/>
      <c r="UYT37" s="516"/>
      <c r="UYU37" s="516"/>
      <c r="UYV37" s="516"/>
      <c r="UYW37" s="516"/>
      <c r="UYX37" s="516"/>
      <c r="UYY37" s="516"/>
      <c r="UYZ37" s="516"/>
      <c r="UZA37" s="516"/>
      <c r="UZB37" s="516"/>
      <c r="UZC37" s="516"/>
      <c r="UZD37" s="516"/>
      <c r="UZE37" s="516"/>
      <c r="UZF37" s="516"/>
      <c r="UZG37" s="516"/>
      <c r="UZH37" s="516"/>
      <c r="UZI37" s="516"/>
      <c r="UZJ37" s="516"/>
      <c r="UZK37" s="516"/>
      <c r="UZL37" s="516"/>
      <c r="UZM37" s="516"/>
      <c r="UZN37" s="516"/>
      <c r="UZO37" s="516"/>
      <c r="UZP37" s="516"/>
      <c r="UZQ37" s="516"/>
      <c r="UZR37" s="516"/>
      <c r="UZS37" s="516"/>
      <c r="UZT37" s="516"/>
      <c r="UZU37" s="516"/>
      <c r="UZV37" s="516"/>
      <c r="UZW37" s="516"/>
      <c r="UZX37" s="516"/>
      <c r="UZY37" s="516"/>
      <c r="UZZ37" s="516"/>
      <c r="VAA37" s="516"/>
      <c r="VAB37" s="516"/>
      <c r="VAC37" s="516"/>
      <c r="VAD37" s="516"/>
      <c r="VAE37" s="516"/>
      <c r="VAF37" s="516"/>
      <c r="VAG37" s="516"/>
      <c r="VAH37" s="516"/>
      <c r="VAI37" s="516"/>
      <c r="VAJ37" s="516"/>
      <c r="VAK37" s="516"/>
      <c r="VAL37" s="516"/>
      <c r="VAM37" s="516"/>
      <c r="VAN37" s="516"/>
      <c r="VAO37" s="516"/>
      <c r="VAP37" s="516"/>
      <c r="VAQ37" s="516"/>
      <c r="VAR37" s="516"/>
      <c r="VAS37" s="516"/>
      <c r="VAT37" s="516"/>
      <c r="VAU37" s="516"/>
      <c r="VAV37" s="516"/>
      <c r="VAW37" s="516"/>
      <c r="VAX37" s="516"/>
      <c r="VAY37" s="516"/>
      <c r="VAZ37" s="516"/>
      <c r="VBA37" s="516"/>
      <c r="VBB37" s="516"/>
      <c r="VBC37" s="516"/>
      <c r="VBD37" s="516"/>
      <c r="VBE37" s="516"/>
      <c r="VBF37" s="516"/>
      <c r="VBG37" s="516"/>
      <c r="VBH37" s="516"/>
      <c r="VBI37" s="516"/>
      <c r="VBJ37" s="516"/>
      <c r="VBK37" s="516"/>
      <c r="VBL37" s="516"/>
      <c r="VBM37" s="516"/>
      <c r="VBN37" s="516"/>
      <c r="VBO37" s="516"/>
      <c r="VBP37" s="516"/>
      <c r="VBQ37" s="516"/>
      <c r="VBR37" s="516"/>
      <c r="VBS37" s="516"/>
      <c r="VBT37" s="516"/>
      <c r="VBU37" s="516"/>
      <c r="VBV37" s="516"/>
      <c r="VBW37" s="516"/>
      <c r="VBX37" s="516"/>
      <c r="VBY37" s="516"/>
      <c r="VBZ37" s="516"/>
      <c r="VCA37" s="516"/>
      <c r="VCB37" s="516"/>
      <c r="VCC37" s="516"/>
      <c r="VCD37" s="516"/>
      <c r="VCE37" s="516"/>
      <c r="VCF37" s="516"/>
      <c r="VCG37" s="516"/>
      <c r="VCH37" s="516"/>
      <c r="VCI37" s="516"/>
      <c r="VCJ37" s="516"/>
      <c r="VCK37" s="516"/>
      <c r="VCL37" s="516"/>
      <c r="VCM37" s="516"/>
      <c r="VCN37" s="516"/>
      <c r="VCO37" s="516"/>
      <c r="VCP37" s="516"/>
      <c r="VCQ37" s="516"/>
      <c r="VCR37" s="516"/>
      <c r="VCS37" s="516"/>
      <c r="VCT37" s="516"/>
      <c r="VCU37" s="516"/>
      <c r="VCV37" s="516"/>
      <c r="VCW37" s="516"/>
      <c r="VCX37" s="516"/>
      <c r="VCY37" s="516"/>
      <c r="VCZ37" s="516"/>
      <c r="VDA37" s="516"/>
      <c r="VDB37" s="516"/>
      <c r="VDC37" s="516"/>
      <c r="VDD37" s="516"/>
      <c r="VDE37" s="516"/>
      <c r="VDF37" s="516"/>
      <c r="VDG37" s="516"/>
      <c r="VDH37" s="516"/>
      <c r="VDI37" s="516"/>
      <c r="VDJ37" s="516"/>
      <c r="VDK37" s="516"/>
      <c r="VDL37" s="516"/>
      <c r="VDM37" s="516"/>
      <c r="VDN37" s="516"/>
      <c r="VDO37" s="516"/>
      <c r="VDP37" s="516"/>
      <c r="VDQ37" s="516"/>
      <c r="VDR37" s="516"/>
      <c r="VDS37" s="516"/>
      <c r="VDT37" s="516"/>
      <c r="VDU37" s="516"/>
      <c r="VDV37" s="516"/>
      <c r="VDW37" s="516"/>
      <c r="VDX37" s="516"/>
      <c r="VDY37" s="516"/>
      <c r="VDZ37" s="516"/>
      <c r="VEA37" s="516"/>
      <c r="VEB37" s="516"/>
      <c r="VEC37" s="516"/>
      <c r="VED37" s="516"/>
      <c r="VEE37" s="516"/>
      <c r="VEF37" s="516"/>
      <c r="VEG37" s="516"/>
      <c r="VEH37" s="516"/>
      <c r="VEI37" s="516"/>
      <c r="VEJ37" s="516"/>
      <c r="VEK37" s="516"/>
      <c r="VEL37" s="516"/>
      <c r="VEM37" s="516"/>
      <c r="VEN37" s="516"/>
      <c r="VEO37" s="516"/>
      <c r="VEP37" s="516"/>
      <c r="VEQ37" s="516"/>
      <c r="VER37" s="516"/>
      <c r="VES37" s="516"/>
      <c r="VET37" s="516"/>
      <c r="VEU37" s="516"/>
      <c r="VEV37" s="516"/>
      <c r="VEW37" s="516"/>
      <c r="VEX37" s="516"/>
      <c r="VEY37" s="516"/>
      <c r="VEZ37" s="516"/>
      <c r="VFA37" s="516"/>
      <c r="VFB37" s="516"/>
      <c r="VFC37" s="516"/>
      <c r="VFD37" s="516"/>
      <c r="VFE37" s="516"/>
      <c r="VFF37" s="516"/>
      <c r="VFG37" s="516"/>
      <c r="VFH37" s="516"/>
      <c r="VFI37" s="516"/>
      <c r="VFJ37" s="516"/>
      <c r="VFK37" s="516"/>
      <c r="VFL37" s="516"/>
      <c r="VFM37" s="516"/>
      <c r="VFN37" s="516"/>
      <c r="VFO37" s="516"/>
      <c r="VFP37" s="516"/>
      <c r="VFQ37" s="516"/>
      <c r="VFR37" s="516"/>
      <c r="VFS37" s="516"/>
      <c r="VFT37" s="516"/>
      <c r="VFU37" s="516"/>
      <c r="VFV37" s="516"/>
      <c r="VFW37" s="516"/>
      <c r="VFX37" s="516"/>
      <c r="VFY37" s="516"/>
      <c r="VFZ37" s="516"/>
      <c r="VGA37" s="516"/>
      <c r="VGB37" s="516"/>
      <c r="VGC37" s="516"/>
      <c r="VGD37" s="516"/>
      <c r="VGE37" s="516"/>
      <c r="VGF37" s="516"/>
      <c r="VGG37" s="516"/>
      <c r="VGH37" s="516"/>
      <c r="VGI37" s="516"/>
      <c r="VGJ37" s="516"/>
      <c r="VGK37" s="516"/>
      <c r="VGL37" s="516"/>
      <c r="VGM37" s="516"/>
      <c r="VGN37" s="516"/>
      <c r="VGO37" s="516"/>
      <c r="VGP37" s="516"/>
      <c r="VGQ37" s="516"/>
      <c r="VGR37" s="516"/>
      <c r="VGS37" s="516"/>
      <c r="VGT37" s="516"/>
      <c r="VGU37" s="516"/>
      <c r="VGV37" s="516"/>
      <c r="VGW37" s="516"/>
      <c r="VGX37" s="516"/>
      <c r="VGY37" s="516"/>
      <c r="VGZ37" s="516"/>
      <c r="VHA37" s="516"/>
      <c r="VHB37" s="516"/>
      <c r="VHC37" s="516"/>
      <c r="VHD37" s="516"/>
      <c r="VHE37" s="516"/>
      <c r="VHF37" s="516"/>
      <c r="VHG37" s="516"/>
      <c r="VHH37" s="516"/>
      <c r="VHI37" s="516"/>
      <c r="VHJ37" s="516"/>
      <c r="VHK37" s="516"/>
      <c r="VHL37" s="516"/>
      <c r="VHM37" s="516"/>
      <c r="VHN37" s="516"/>
      <c r="VHO37" s="516"/>
      <c r="VHP37" s="516"/>
      <c r="VHQ37" s="516"/>
      <c r="VHR37" s="516"/>
      <c r="VHS37" s="516"/>
      <c r="VHT37" s="516"/>
      <c r="VHU37" s="516"/>
      <c r="VHV37" s="516"/>
      <c r="VHW37" s="516"/>
      <c r="VHX37" s="516"/>
      <c r="VHY37" s="516"/>
      <c r="VHZ37" s="516"/>
      <c r="VIA37" s="516"/>
      <c r="VIB37" s="516"/>
      <c r="VIC37" s="516"/>
      <c r="VID37" s="516"/>
      <c r="VIE37" s="516"/>
      <c r="VIF37" s="516"/>
      <c r="VIG37" s="516"/>
      <c r="VIH37" s="516"/>
      <c r="VII37" s="516"/>
      <c r="VIJ37" s="516"/>
      <c r="VIK37" s="516"/>
      <c r="VIL37" s="516"/>
      <c r="VIM37" s="516"/>
      <c r="VIN37" s="516"/>
      <c r="VIO37" s="516"/>
      <c r="VIP37" s="516"/>
      <c r="VIQ37" s="516"/>
      <c r="VIR37" s="516"/>
      <c r="VIS37" s="516"/>
      <c r="VIT37" s="516"/>
      <c r="VIU37" s="516"/>
      <c r="VIV37" s="516"/>
      <c r="VIW37" s="516"/>
      <c r="VIX37" s="516"/>
      <c r="VIY37" s="516"/>
      <c r="VIZ37" s="516"/>
      <c r="VJA37" s="516"/>
      <c r="VJB37" s="516"/>
      <c r="VJC37" s="516"/>
      <c r="VJD37" s="516"/>
      <c r="VJE37" s="516"/>
      <c r="VJF37" s="516"/>
      <c r="VJG37" s="516"/>
      <c r="VJH37" s="516"/>
      <c r="VJI37" s="516"/>
      <c r="VJJ37" s="516"/>
      <c r="VJK37" s="516"/>
      <c r="VJL37" s="516"/>
      <c r="VJM37" s="516"/>
      <c r="VJN37" s="516"/>
      <c r="VJO37" s="516"/>
      <c r="VJP37" s="516"/>
      <c r="VJQ37" s="516"/>
      <c r="VJR37" s="516"/>
      <c r="VJS37" s="516"/>
      <c r="VJT37" s="516"/>
      <c r="VJU37" s="516"/>
      <c r="VJV37" s="516"/>
      <c r="VJW37" s="516"/>
      <c r="VJX37" s="516"/>
      <c r="VJY37" s="516"/>
      <c r="VJZ37" s="516"/>
      <c r="VKA37" s="516"/>
      <c r="VKB37" s="516"/>
      <c r="VKC37" s="516"/>
      <c r="VKD37" s="516"/>
      <c r="VKE37" s="516"/>
      <c r="VKF37" s="516"/>
      <c r="VKG37" s="516"/>
      <c r="VKH37" s="516"/>
      <c r="VKI37" s="516"/>
      <c r="VKJ37" s="516"/>
      <c r="VKK37" s="516"/>
      <c r="VKL37" s="516"/>
      <c r="VKM37" s="516"/>
      <c r="VKN37" s="516"/>
      <c r="VKO37" s="516"/>
      <c r="VKP37" s="516"/>
      <c r="VKQ37" s="516"/>
      <c r="VKR37" s="516"/>
      <c r="VKS37" s="516"/>
      <c r="VKT37" s="516"/>
      <c r="VKU37" s="516"/>
      <c r="VKV37" s="516"/>
      <c r="VKW37" s="516"/>
      <c r="VKX37" s="516"/>
      <c r="VKY37" s="516"/>
      <c r="VKZ37" s="516"/>
      <c r="VLA37" s="516"/>
      <c r="VLB37" s="516"/>
      <c r="VLC37" s="516"/>
      <c r="VLD37" s="516"/>
      <c r="VLE37" s="516"/>
      <c r="VLF37" s="516"/>
      <c r="VLG37" s="516"/>
      <c r="VLH37" s="516"/>
      <c r="VLI37" s="516"/>
      <c r="VLJ37" s="516"/>
      <c r="VLK37" s="516"/>
      <c r="VLL37" s="516"/>
      <c r="VLM37" s="516"/>
      <c r="VLN37" s="516"/>
      <c r="VLO37" s="516"/>
      <c r="VLP37" s="516"/>
      <c r="VLQ37" s="516"/>
      <c r="VLR37" s="516"/>
      <c r="VLS37" s="516"/>
      <c r="VLT37" s="516"/>
      <c r="VLU37" s="516"/>
      <c r="VLV37" s="516"/>
      <c r="VLW37" s="516"/>
      <c r="VLX37" s="516"/>
      <c r="VLY37" s="516"/>
      <c r="VLZ37" s="516"/>
      <c r="VMA37" s="516"/>
      <c r="VMB37" s="516"/>
      <c r="VMC37" s="516"/>
      <c r="VMD37" s="516"/>
      <c r="VME37" s="516"/>
      <c r="VMF37" s="516"/>
      <c r="VMG37" s="516"/>
      <c r="VMH37" s="516"/>
      <c r="VMI37" s="516"/>
      <c r="VMJ37" s="516"/>
      <c r="VMK37" s="516"/>
      <c r="VML37" s="516"/>
      <c r="VMM37" s="516"/>
      <c r="VMN37" s="516"/>
      <c r="VMO37" s="516"/>
      <c r="VMP37" s="516"/>
      <c r="VMQ37" s="516"/>
      <c r="VMR37" s="516"/>
      <c r="VMS37" s="516"/>
      <c r="VMT37" s="516"/>
      <c r="VMU37" s="516"/>
      <c r="VMV37" s="516"/>
      <c r="VMW37" s="516"/>
      <c r="VMX37" s="516"/>
      <c r="VMY37" s="516"/>
      <c r="VMZ37" s="516"/>
      <c r="VNA37" s="516"/>
      <c r="VNB37" s="516"/>
      <c r="VNC37" s="516"/>
      <c r="VND37" s="516"/>
      <c r="VNE37" s="516"/>
      <c r="VNF37" s="516"/>
      <c r="VNG37" s="516"/>
      <c r="VNH37" s="516"/>
      <c r="VNI37" s="516"/>
      <c r="VNJ37" s="516"/>
      <c r="VNK37" s="516"/>
      <c r="VNL37" s="516"/>
      <c r="VNM37" s="516"/>
      <c r="VNN37" s="516"/>
      <c r="VNO37" s="516"/>
      <c r="VNP37" s="516"/>
      <c r="VNQ37" s="516"/>
      <c r="VNR37" s="516"/>
      <c r="VNS37" s="516"/>
      <c r="VNT37" s="516"/>
      <c r="VNU37" s="516"/>
      <c r="VNV37" s="516"/>
      <c r="VNW37" s="516"/>
      <c r="VNX37" s="516"/>
      <c r="VNY37" s="516"/>
      <c r="VNZ37" s="516"/>
      <c r="VOA37" s="516"/>
      <c r="VOB37" s="516"/>
      <c r="VOC37" s="516"/>
      <c r="VOD37" s="516"/>
      <c r="VOE37" s="516"/>
      <c r="VOF37" s="516"/>
      <c r="VOG37" s="516"/>
      <c r="VOH37" s="516"/>
      <c r="VOI37" s="516"/>
      <c r="VOJ37" s="516"/>
      <c r="VOK37" s="516"/>
      <c r="VOL37" s="516"/>
      <c r="VOM37" s="516"/>
      <c r="VON37" s="516"/>
      <c r="VOO37" s="516"/>
      <c r="VOP37" s="516"/>
      <c r="VOQ37" s="516"/>
      <c r="VOR37" s="516"/>
      <c r="VOS37" s="516"/>
      <c r="VOT37" s="516"/>
      <c r="VOU37" s="516"/>
      <c r="VOV37" s="516"/>
      <c r="VOW37" s="516"/>
      <c r="VOX37" s="516"/>
      <c r="VOY37" s="516"/>
      <c r="VOZ37" s="516"/>
      <c r="VPA37" s="516"/>
      <c r="VPB37" s="516"/>
      <c r="VPC37" s="516"/>
      <c r="VPD37" s="516"/>
      <c r="VPE37" s="516"/>
      <c r="VPF37" s="516"/>
      <c r="VPG37" s="516"/>
      <c r="VPH37" s="516"/>
      <c r="VPI37" s="516"/>
      <c r="VPJ37" s="516"/>
      <c r="VPK37" s="516"/>
      <c r="VPL37" s="516"/>
      <c r="VPM37" s="516"/>
      <c r="VPN37" s="516"/>
      <c r="VPO37" s="516"/>
      <c r="VPP37" s="516"/>
      <c r="VPQ37" s="516"/>
      <c r="VPR37" s="516"/>
      <c r="VPS37" s="516"/>
      <c r="VPT37" s="516"/>
      <c r="VPU37" s="516"/>
      <c r="VPV37" s="516"/>
      <c r="VPW37" s="516"/>
      <c r="VPX37" s="516"/>
      <c r="VPY37" s="516"/>
      <c r="VPZ37" s="516"/>
      <c r="VQA37" s="516"/>
      <c r="VQB37" s="516"/>
      <c r="VQC37" s="516"/>
      <c r="VQD37" s="516"/>
      <c r="VQE37" s="516"/>
      <c r="VQF37" s="516"/>
      <c r="VQG37" s="516"/>
      <c r="VQH37" s="516"/>
      <c r="VQI37" s="516"/>
      <c r="VQJ37" s="516"/>
      <c r="VQK37" s="516"/>
      <c r="VQL37" s="516"/>
      <c r="VQM37" s="516"/>
      <c r="VQN37" s="516"/>
      <c r="VQO37" s="516"/>
      <c r="VQP37" s="516"/>
      <c r="VQQ37" s="516"/>
      <c r="VQR37" s="516"/>
      <c r="VQS37" s="516"/>
      <c r="VQT37" s="516"/>
      <c r="VQU37" s="516"/>
      <c r="VQV37" s="516"/>
      <c r="VQW37" s="516"/>
      <c r="VQX37" s="516"/>
      <c r="VQY37" s="516"/>
      <c r="VQZ37" s="516"/>
      <c r="VRA37" s="516"/>
      <c r="VRB37" s="516"/>
      <c r="VRC37" s="516"/>
      <c r="VRD37" s="516"/>
      <c r="VRE37" s="516"/>
      <c r="VRF37" s="516"/>
      <c r="VRG37" s="516"/>
      <c r="VRH37" s="516"/>
      <c r="VRI37" s="516"/>
      <c r="VRJ37" s="516"/>
      <c r="VRK37" s="516"/>
      <c r="VRL37" s="516"/>
      <c r="VRM37" s="516"/>
      <c r="VRN37" s="516"/>
      <c r="VRO37" s="516"/>
      <c r="VRP37" s="516"/>
      <c r="VRQ37" s="516"/>
      <c r="VRR37" s="516"/>
      <c r="VRS37" s="516"/>
      <c r="VRT37" s="516"/>
      <c r="VRU37" s="516"/>
      <c r="VRV37" s="516"/>
      <c r="VRW37" s="516"/>
      <c r="VRX37" s="516"/>
      <c r="VRY37" s="516"/>
      <c r="VRZ37" s="516"/>
      <c r="VSA37" s="516"/>
      <c r="VSB37" s="516"/>
      <c r="VSC37" s="516"/>
      <c r="VSD37" s="516"/>
      <c r="VSE37" s="516"/>
      <c r="VSF37" s="516"/>
      <c r="VSG37" s="516"/>
      <c r="VSH37" s="516"/>
      <c r="VSI37" s="516"/>
      <c r="VSJ37" s="516"/>
      <c r="VSK37" s="516"/>
      <c r="VSL37" s="516"/>
      <c r="VSM37" s="516"/>
      <c r="VSN37" s="516"/>
      <c r="VSO37" s="516"/>
      <c r="VSP37" s="516"/>
      <c r="VSQ37" s="516"/>
      <c r="VSR37" s="516"/>
      <c r="VSS37" s="516"/>
      <c r="VST37" s="516"/>
      <c r="VSU37" s="516"/>
      <c r="VSV37" s="516"/>
      <c r="VSW37" s="516"/>
      <c r="VSX37" s="516"/>
      <c r="VSY37" s="516"/>
      <c r="VSZ37" s="516"/>
      <c r="VTA37" s="516"/>
      <c r="VTB37" s="516"/>
      <c r="VTC37" s="516"/>
      <c r="VTD37" s="516"/>
      <c r="VTE37" s="516"/>
      <c r="VTF37" s="516"/>
      <c r="VTG37" s="516"/>
      <c r="VTH37" s="516"/>
      <c r="VTI37" s="516"/>
      <c r="VTJ37" s="516"/>
      <c r="VTK37" s="516"/>
      <c r="VTL37" s="516"/>
      <c r="VTM37" s="516"/>
      <c r="VTN37" s="516"/>
      <c r="VTO37" s="516"/>
      <c r="VTP37" s="516"/>
      <c r="VTQ37" s="516"/>
      <c r="VTR37" s="516"/>
      <c r="VTS37" s="516"/>
      <c r="VTT37" s="516"/>
      <c r="VTU37" s="516"/>
      <c r="VTV37" s="516"/>
      <c r="VTW37" s="516"/>
      <c r="VTX37" s="516"/>
      <c r="VTY37" s="516"/>
      <c r="VTZ37" s="516"/>
      <c r="VUA37" s="516"/>
      <c r="VUB37" s="516"/>
      <c r="VUC37" s="516"/>
      <c r="VUD37" s="516"/>
      <c r="VUE37" s="516"/>
      <c r="VUF37" s="516"/>
      <c r="VUG37" s="516"/>
      <c r="VUH37" s="516"/>
      <c r="VUI37" s="516"/>
      <c r="VUJ37" s="516"/>
      <c r="VUK37" s="516"/>
      <c r="VUL37" s="516"/>
      <c r="VUM37" s="516"/>
      <c r="VUN37" s="516"/>
      <c r="VUO37" s="516"/>
      <c r="VUP37" s="516"/>
      <c r="VUQ37" s="516"/>
      <c r="VUR37" s="516"/>
      <c r="VUS37" s="516"/>
      <c r="VUT37" s="516"/>
      <c r="VUU37" s="516"/>
      <c r="VUV37" s="516"/>
      <c r="VUW37" s="516"/>
      <c r="VUX37" s="516"/>
      <c r="VUY37" s="516"/>
      <c r="VUZ37" s="516"/>
      <c r="VVA37" s="516"/>
      <c r="VVB37" s="516"/>
      <c r="VVC37" s="516"/>
      <c r="VVD37" s="516"/>
      <c r="VVE37" s="516"/>
      <c r="VVF37" s="516"/>
      <c r="VVG37" s="516"/>
      <c r="VVH37" s="516"/>
      <c r="VVI37" s="516"/>
      <c r="VVJ37" s="516"/>
      <c r="VVK37" s="516"/>
      <c r="VVL37" s="516"/>
      <c r="VVM37" s="516"/>
      <c r="VVN37" s="516"/>
      <c r="VVO37" s="516"/>
      <c r="VVP37" s="516"/>
      <c r="VVQ37" s="516"/>
      <c r="VVR37" s="516"/>
      <c r="VVS37" s="516"/>
      <c r="VVT37" s="516"/>
      <c r="VVU37" s="516"/>
      <c r="VVV37" s="516"/>
      <c r="VVW37" s="516"/>
      <c r="VVX37" s="516"/>
      <c r="VVY37" s="516"/>
      <c r="VVZ37" s="516"/>
      <c r="VWA37" s="516"/>
      <c r="VWB37" s="516"/>
      <c r="VWC37" s="516"/>
      <c r="VWD37" s="516"/>
      <c r="VWE37" s="516"/>
      <c r="VWF37" s="516"/>
      <c r="VWG37" s="516"/>
      <c r="VWH37" s="516"/>
      <c r="VWI37" s="516"/>
      <c r="VWJ37" s="516"/>
      <c r="VWK37" s="516"/>
      <c r="VWL37" s="516"/>
      <c r="VWM37" s="516"/>
      <c r="VWN37" s="516"/>
      <c r="VWO37" s="516"/>
      <c r="VWP37" s="516"/>
      <c r="VWQ37" s="516"/>
      <c r="VWR37" s="516"/>
      <c r="VWS37" s="516"/>
      <c r="VWT37" s="516"/>
      <c r="VWU37" s="516"/>
      <c r="VWV37" s="516"/>
      <c r="VWW37" s="516"/>
      <c r="VWX37" s="516"/>
      <c r="VWY37" s="516"/>
      <c r="VWZ37" s="516"/>
      <c r="VXA37" s="516"/>
      <c r="VXB37" s="516"/>
      <c r="VXC37" s="516"/>
      <c r="VXD37" s="516"/>
      <c r="VXE37" s="516"/>
      <c r="VXF37" s="516"/>
      <c r="VXG37" s="516"/>
      <c r="VXH37" s="516"/>
      <c r="VXI37" s="516"/>
      <c r="VXJ37" s="516"/>
      <c r="VXK37" s="516"/>
      <c r="VXL37" s="516"/>
      <c r="VXM37" s="516"/>
      <c r="VXN37" s="516"/>
      <c r="VXO37" s="516"/>
      <c r="VXP37" s="516"/>
      <c r="VXQ37" s="516"/>
      <c r="VXR37" s="516"/>
      <c r="VXS37" s="516"/>
      <c r="VXT37" s="516"/>
      <c r="VXU37" s="516"/>
      <c r="VXV37" s="516"/>
      <c r="VXW37" s="516"/>
      <c r="VXX37" s="516"/>
      <c r="VXY37" s="516"/>
      <c r="VXZ37" s="516"/>
      <c r="VYA37" s="516"/>
      <c r="VYB37" s="516"/>
      <c r="VYC37" s="516"/>
      <c r="VYD37" s="516"/>
      <c r="VYE37" s="516"/>
      <c r="VYF37" s="516"/>
      <c r="VYG37" s="516"/>
      <c r="VYH37" s="516"/>
      <c r="VYI37" s="516"/>
      <c r="VYJ37" s="516"/>
      <c r="VYK37" s="516"/>
      <c r="VYL37" s="516"/>
      <c r="VYM37" s="516"/>
      <c r="VYN37" s="516"/>
      <c r="VYO37" s="516"/>
      <c r="VYP37" s="516"/>
      <c r="VYQ37" s="516"/>
      <c r="VYR37" s="516"/>
      <c r="VYS37" s="516"/>
      <c r="VYT37" s="516"/>
      <c r="VYU37" s="516"/>
      <c r="VYV37" s="516"/>
      <c r="VYW37" s="516"/>
      <c r="VYX37" s="516"/>
      <c r="VYY37" s="516"/>
      <c r="VYZ37" s="516"/>
      <c r="VZA37" s="516"/>
      <c r="VZB37" s="516"/>
      <c r="VZC37" s="516"/>
      <c r="VZD37" s="516"/>
      <c r="VZE37" s="516"/>
      <c r="VZF37" s="516"/>
      <c r="VZG37" s="516"/>
      <c r="VZH37" s="516"/>
      <c r="VZI37" s="516"/>
      <c r="VZJ37" s="516"/>
      <c r="VZK37" s="516"/>
      <c r="VZL37" s="516"/>
      <c r="VZM37" s="516"/>
      <c r="VZN37" s="516"/>
      <c r="VZO37" s="516"/>
      <c r="VZP37" s="516"/>
      <c r="VZQ37" s="516"/>
      <c r="VZR37" s="516"/>
      <c r="VZS37" s="516"/>
      <c r="VZT37" s="516"/>
      <c r="VZU37" s="516"/>
      <c r="VZV37" s="516"/>
      <c r="VZW37" s="516"/>
      <c r="VZX37" s="516"/>
      <c r="VZY37" s="516"/>
      <c r="VZZ37" s="516"/>
      <c r="WAA37" s="516"/>
      <c r="WAB37" s="516"/>
      <c r="WAC37" s="516"/>
      <c r="WAD37" s="516"/>
      <c r="WAE37" s="516"/>
      <c r="WAF37" s="516"/>
      <c r="WAG37" s="516"/>
      <c r="WAH37" s="516"/>
      <c r="WAI37" s="516"/>
      <c r="WAJ37" s="516"/>
      <c r="WAK37" s="516"/>
      <c r="WAL37" s="516"/>
      <c r="WAM37" s="516"/>
      <c r="WAN37" s="516"/>
      <c r="WAO37" s="516"/>
      <c r="WAP37" s="516"/>
      <c r="WAQ37" s="516"/>
      <c r="WAR37" s="516"/>
      <c r="WAS37" s="516"/>
      <c r="WAT37" s="516"/>
      <c r="WAU37" s="516"/>
      <c r="WAV37" s="516"/>
      <c r="WAW37" s="516"/>
      <c r="WAX37" s="516"/>
      <c r="WAY37" s="516"/>
      <c r="WAZ37" s="516"/>
      <c r="WBA37" s="516"/>
      <c r="WBB37" s="516"/>
      <c r="WBC37" s="516"/>
      <c r="WBD37" s="516"/>
      <c r="WBE37" s="516"/>
      <c r="WBF37" s="516"/>
      <c r="WBG37" s="516"/>
      <c r="WBH37" s="516"/>
      <c r="WBI37" s="516"/>
      <c r="WBJ37" s="516"/>
      <c r="WBK37" s="516"/>
      <c r="WBL37" s="516"/>
      <c r="WBM37" s="516"/>
      <c r="WBN37" s="516"/>
      <c r="WBO37" s="516"/>
      <c r="WBP37" s="516"/>
      <c r="WBQ37" s="516"/>
      <c r="WBR37" s="516"/>
      <c r="WBS37" s="516"/>
      <c r="WBT37" s="516"/>
      <c r="WBU37" s="516"/>
      <c r="WBV37" s="516"/>
      <c r="WBW37" s="516"/>
      <c r="WBX37" s="516"/>
      <c r="WBY37" s="516"/>
      <c r="WBZ37" s="516"/>
      <c r="WCA37" s="516"/>
      <c r="WCB37" s="516"/>
      <c r="WCC37" s="516"/>
      <c r="WCD37" s="516"/>
      <c r="WCE37" s="516"/>
      <c r="WCF37" s="516"/>
      <c r="WCG37" s="516"/>
      <c r="WCH37" s="516"/>
      <c r="WCI37" s="516"/>
      <c r="WCJ37" s="516"/>
      <c r="WCK37" s="516"/>
      <c r="WCL37" s="516"/>
      <c r="WCM37" s="516"/>
      <c r="WCN37" s="516"/>
      <c r="WCO37" s="516"/>
      <c r="WCP37" s="516"/>
      <c r="WCQ37" s="516"/>
      <c r="WCR37" s="516"/>
      <c r="WCS37" s="516"/>
      <c r="WCT37" s="516"/>
      <c r="WCU37" s="516"/>
      <c r="WCV37" s="516"/>
      <c r="WCW37" s="516"/>
      <c r="WCX37" s="516"/>
      <c r="WCY37" s="516"/>
      <c r="WCZ37" s="516"/>
      <c r="WDA37" s="516"/>
      <c r="WDB37" s="516"/>
      <c r="WDC37" s="516"/>
      <c r="WDD37" s="516"/>
      <c r="WDE37" s="516"/>
      <c r="WDF37" s="516"/>
      <c r="WDG37" s="516"/>
      <c r="WDH37" s="516"/>
      <c r="WDI37" s="516"/>
      <c r="WDJ37" s="516"/>
      <c r="WDK37" s="516"/>
      <c r="WDL37" s="516"/>
      <c r="WDM37" s="516"/>
      <c r="WDN37" s="516"/>
      <c r="WDO37" s="516"/>
      <c r="WDP37" s="516"/>
      <c r="WDQ37" s="516"/>
      <c r="WDR37" s="516"/>
      <c r="WDS37" s="516"/>
      <c r="WDT37" s="516"/>
      <c r="WDU37" s="516"/>
      <c r="WDV37" s="516"/>
      <c r="WDW37" s="516"/>
      <c r="WDX37" s="516"/>
      <c r="WDY37" s="516"/>
      <c r="WDZ37" s="516"/>
      <c r="WEA37" s="516"/>
      <c r="WEB37" s="516"/>
      <c r="WEC37" s="516"/>
      <c r="WED37" s="516"/>
      <c r="WEE37" s="516"/>
      <c r="WEF37" s="516"/>
      <c r="WEG37" s="516"/>
      <c r="WEH37" s="516"/>
      <c r="WEI37" s="516"/>
      <c r="WEJ37" s="516"/>
      <c r="WEK37" s="516"/>
      <c r="WEL37" s="516"/>
      <c r="WEM37" s="516"/>
      <c r="WEN37" s="516"/>
      <c r="WEO37" s="516"/>
      <c r="WEP37" s="516"/>
      <c r="WEQ37" s="516"/>
      <c r="WER37" s="516"/>
      <c r="WES37" s="516"/>
      <c r="WET37" s="516"/>
      <c r="WEU37" s="516"/>
      <c r="WEV37" s="516"/>
      <c r="WEW37" s="516"/>
      <c r="WEX37" s="516"/>
      <c r="WEY37" s="516"/>
      <c r="WEZ37" s="516"/>
      <c r="WFA37" s="516"/>
      <c r="WFB37" s="516"/>
      <c r="WFC37" s="516"/>
      <c r="WFD37" s="516"/>
      <c r="WFE37" s="516"/>
      <c r="WFF37" s="516"/>
      <c r="WFG37" s="516"/>
      <c r="WFH37" s="516"/>
      <c r="WFI37" s="516"/>
      <c r="WFJ37" s="516"/>
      <c r="WFK37" s="516"/>
      <c r="WFL37" s="516"/>
      <c r="WFM37" s="516"/>
      <c r="WFN37" s="516"/>
      <c r="WFO37" s="516"/>
      <c r="WFP37" s="516"/>
      <c r="WFQ37" s="516"/>
      <c r="WFR37" s="516"/>
      <c r="WFS37" s="516"/>
      <c r="WFT37" s="516"/>
      <c r="WFU37" s="516"/>
      <c r="WFV37" s="516"/>
      <c r="WFW37" s="516"/>
      <c r="WFX37" s="516"/>
      <c r="WFY37" s="516"/>
      <c r="WFZ37" s="516"/>
      <c r="WGA37" s="516"/>
      <c r="WGB37" s="516"/>
      <c r="WGC37" s="516"/>
      <c r="WGD37" s="516"/>
      <c r="WGE37" s="516"/>
      <c r="WGF37" s="516"/>
      <c r="WGG37" s="516"/>
      <c r="WGH37" s="516"/>
      <c r="WGI37" s="516"/>
      <c r="WGJ37" s="516"/>
      <c r="WGK37" s="516"/>
      <c r="WGL37" s="516"/>
      <c r="WGM37" s="516"/>
      <c r="WGN37" s="516"/>
      <c r="WGO37" s="516"/>
      <c r="WGP37" s="516"/>
      <c r="WGQ37" s="516"/>
      <c r="WGR37" s="516"/>
      <c r="WGS37" s="516"/>
      <c r="WGT37" s="516"/>
      <c r="WGU37" s="516"/>
      <c r="WGV37" s="516"/>
      <c r="WGW37" s="516"/>
      <c r="WGX37" s="516"/>
      <c r="WGY37" s="516"/>
      <c r="WGZ37" s="516"/>
      <c r="WHA37" s="516"/>
      <c r="WHB37" s="516"/>
      <c r="WHC37" s="516"/>
      <c r="WHD37" s="516"/>
      <c r="WHE37" s="516"/>
      <c r="WHF37" s="516"/>
      <c r="WHG37" s="516"/>
      <c r="WHH37" s="516"/>
      <c r="WHI37" s="516"/>
      <c r="WHJ37" s="516"/>
      <c r="WHK37" s="516"/>
      <c r="WHL37" s="516"/>
      <c r="WHM37" s="516"/>
      <c r="WHN37" s="516"/>
      <c r="WHO37" s="516"/>
      <c r="WHP37" s="516"/>
      <c r="WHQ37" s="516"/>
      <c r="WHR37" s="516"/>
      <c r="WHS37" s="516"/>
      <c r="WHT37" s="516"/>
      <c r="WHU37" s="516"/>
      <c r="WHV37" s="516"/>
      <c r="WHW37" s="516"/>
      <c r="WHX37" s="516"/>
      <c r="WHY37" s="516"/>
      <c r="WHZ37" s="516"/>
      <c r="WIA37" s="516"/>
      <c r="WIB37" s="516"/>
      <c r="WIC37" s="516"/>
      <c r="WID37" s="516"/>
      <c r="WIE37" s="516"/>
      <c r="WIF37" s="516"/>
      <c r="WIG37" s="516"/>
      <c r="WIH37" s="516"/>
      <c r="WII37" s="516"/>
      <c r="WIJ37" s="516"/>
      <c r="WIK37" s="516"/>
      <c r="WIL37" s="516"/>
      <c r="WIM37" s="516"/>
      <c r="WIN37" s="516"/>
      <c r="WIO37" s="516"/>
      <c r="WIP37" s="516"/>
      <c r="WIQ37" s="516"/>
      <c r="WIR37" s="516"/>
      <c r="WIS37" s="516"/>
      <c r="WIT37" s="516"/>
      <c r="WIU37" s="516"/>
      <c r="WIV37" s="516"/>
      <c r="WIW37" s="516"/>
      <c r="WIX37" s="516"/>
      <c r="WIY37" s="516"/>
      <c r="WIZ37" s="516"/>
      <c r="WJA37" s="516"/>
      <c r="WJB37" s="516"/>
      <c r="WJC37" s="516"/>
      <c r="WJD37" s="516"/>
      <c r="WJE37" s="516"/>
      <c r="WJF37" s="516"/>
      <c r="WJG37" s="516"/>
      <c r="WJH37" s="516"/>
      <c r="WJI37" s="516"/>
      <c r="WJJ37" s="516"/>
      <c r="WJK37" s="516"/>
      <c r="WJL37" s="516"/>
      <c r="WJM37" s="516"/>
      <c r="WJN37" s="516"/>
      <c r="WJO37" s="516"/>
      <c r="WJP37" s="516"/>
      <c r="WJQ37" s="516"/>
      <c r="WJR37" s="516"/>
      <c r="WJS37" s="516"/>
      <c r="WJT37" s="516"/>
      <c r="WJU37" s="516"/>
      <c r="WJV37" s="516"/>
      <c r="WJW37" s="516"/>
      <c r="WJX37" s="516"/>
      <c r="WJY37" s="516"/>
      <c r="WJZ37" s="516"/>
      <c r="WKA37" s="516"/>
      <c r="WKB37" s="516"/>
      <c r="WKC37" s="516"/>
      <c r="WKD37" s="516"/>
      <c r="WKE37" s="516"/>
      <c r="WKF37" s="516"/>
      <c r="WKG37" s="516"/>
      <c r="WKH37" s="516"/>
      <c r="WKI37" s="516"/>
      <c r="WKJ37" s="516"/>
      <c r="WKK37" s="516"/>
      <c r="WKL37" s="516"/>
      <c r="WKM37" s="516"/>
      <c r="WKN37" s="516"/>
      <c r="WKO37" s="516"/>
      <c r="WKP37" s="516"/>
      <c r="WKQ37" s="516"/>
      <c r="WKR37" s="516"/>
      <c r="WKS37" s="516"/>
      <c r="WKT37" s="516"/>
      <c r="WKU37" s="516"/>
      <c r="WKV37" s="516"/>
      <c r="WKW37" s="516"/>
      <c r="WKX37" s="516"/>
      <c r="WKY37" s="516"/>
      <c r="WKZ37" s="516"/>
      <c r="WLA37" s="516"/>
      <c r="WLB37" s="516"/>
      <c r="WLC37" s="516"/>
      <c r="WLD37" s="516"/>
      <c r="WLE37" s="516"/>
      <c r="WLF37" s="516"/>
      <c r="WLG37" s="516"/>
      <c r="WLH37" s="516"/>
      <c r="WLI37" s="516"/>
      <c r="WLJ37" s="516"/>
      <c r="WLK37" s="516"/>
      <c r="WLL37" s="516"/>
      <c r="WLM37" s="516"/>
      <c r="WLN37" s="516"/>
      <c r="WLO37" s="516"/>
      <c r="WLP37" s="516"/>
      <c r="WLQ37" s="516"/>
      <c r="WLR37" s="516"/>
      <c r="WLS37" s="516"/>
      <c r="WLT37" s="516"/>
      <c r="WLU37" s="516"/>
      <c r="WLV37" s="516"/>
      <c r="WLW37" s="516"/>
      <c r="WLX37" s="516"/>
      <c r="WLY37" s="516"/>
      <c r="WLZ37" s="516"/>
      <c r="WMA37" s="516"/>
      <c r="WMB37" s="516"/>
      <c r="WMC37" s="516"/>
      <c r="WMD37" s="516"/>
      <c r="WME37" s="516"/>
      <c r="WMF37" s="516"/>
      <c r="WMG37" s="516"/>
      <c r="WMH37" s="516"/>
      <c r="WMI37" s="516"/>
      <c r="WMJ37" s="516"/>
      <c r="WMK37" s="516"/>
      <c r="WML37" s="516"/>
      <c r="WMM37" s="516"/>
      <c r="WMN37" s="516"/>
      <c r="WMO37" s="516"/>
      <c r="WMP37" s="516"/>
      <c r="WMQ37" s="516"/>
      <c r="WMR37" s="516"/>
      <c r="WMS37" s="516"/>
      <c r="WMT37" s="516"/>
      <c r="WMU37" s="516"/>
      <c r="WMV37" s="516"/>
      <c r="WMW37" s="516"/>
      <c r="WMX37" s="516"/>
      <c r="WMY37" s="516"/>
      <c r="WMZ37" s="516"/>
      <c r="WNA37" s="516"/>
      <c r="WNB37" s="516"/>
      <c r="WNC37" s="516"/>
      <c r="WND37" s="516"/>
      <c r="WNE37" s="516"/>
      <c r="WNF37" s="516"/>
      <c r="WNG37" s="516"/>
      <c r="WNH37" s="516"/>
      <c r="WNI37" s="516"/>
      <c r="WNJ37" s="516"/>
      <c r="WNK37" s="516"/>
      <c r="WNL37" s="516"/>
      <c r="WNM37" s="516"/>
      <c r="WNN37" s="516"/>
      <c r="WNO37" s="516"/>
      <c r="WNP37" s="516"/>
      <c r="WNQ37" s="516"/>
      <c r="WNR37" s="516"/>
      <c r="WNS37" s="516"/>
      <c r="WNT37" s="516"/>
      <c r="WNU37" s="516"/>
      <c r="WNV37" s="516"/>
      <c r="WNW37" s="516"/>
      <c r="WNX37" s="516"/>
      <c r="WNY37" s="516"/>
      <c r="WNZ37" s="516"/>
      <c r="WOA37" s="516"/>
      <c r="WOB37" s="516"/>
      <c r="WOC37" s="516"/>
      <c r="WOD37" s="516"/>
      <c r="WOE37" s="516"/>
      <c r="WOF37" s="516"/>
      <c r="WOG37" s="516"/>
      <c r="WOH37" s="516"/>
      <c r="WOI37" s="516"/>
      <c r="WOJ37" s="516"/>
      <c r="WOK37" s="516"/>
      <c r="WOL37" s="516"/>
      <c r="WOM37" s="516"/>
      <c r="WON37" s="516"/>
      <c r="WOO37" s="516"/>
      <c r="WOP37" s="516"/>
      <c r="WOQ37" s="516"/>
      <c r="WOR37" s="516"/>
      <c r="WOS37" s="516"/>
      <c r="WOT37" s="516"/>
      <c r="WOU37" s="516"/>
      <c r="WOV37" s="516"/>
      <c r="WOW37" s="516"/>
      <c r="WOX37" s="516"/>
      <c r="WOY37" s="516"/>
      <c r="WOZ37" s="516"/>
      <c r="WPA37" s="516"/>
      <c r="WPB37" s="516"/>
      <c r="WPC37" s="516"/>
      <c r="WPD37" s="516"/>
      <c r="WPE37" s="516"/>
      <c r="WPF37" s="516"/>
      <c r="WPG37" s="516"/>
      <c r="WPH37" s="516"/>
      <c r="WPI37" s="516"/>
      <c r="WPJ37" s="516"/>
      <c r="WPK37" s="516"/>
      <c r="WPL37" s="516"/>
      <c r="WPM37" s="516"/>
      <c r="WPN37" s="516"/>
      <c r="WPO37" s="516"/>
      <c r="WPP37" s="516"/>
      <c r="WPQ37" s="516"/>
      <c r="WPR37" s="516"/>
      <c r="WPS37" s="516"/>
      <c r="WPT37" s="516"/>
      <c r="WPU37" s="516"/>
      <c r="WPV37" s="516"/>
      <c r="WPW37" s="516"/>
      <c r="WPX37" s="516"/>
      <c r="WPY37" s="516"/>
      <c r="WPZ37" s="516"/>
      <c r="WQA37" s="516"/>
      <c r="WQB37" s="516"/>
      <c r="WQC37" s="516"/>
      <c r="WQD37" s="516"/>
      <c r="WQE37" s="516"/>
      <c r="WQF37" s="516"/>
      <c r="WQG37" s="516"/>
      <c r="WQH37" s="516"/>
      <c r="WQI37" s="516"/>
      <c r="WQJ37" s="516"/>
      <c r="WQK37" s="516"/>
      <c r="WQL37" s="516"/>
      <c r="WQM37" s="516"/>
      <c r="WQN37" s="516"/>
      <c r="WQO37" s="516"/>
      <c r="WQP37" s="516"/>
      <c r="WQQ37" s="516"/>
      <c r="WQR37" s="516"/>
      <c r="WQS37" s="516"/>
      <c r="WQT37" s="516"/>
      <c r="WQU37" s="516"/>
      <c r="WQV37" s="516"/>
      <c r="WQW37" s="516"/>
      <c r="WQX37" s="516"/>
      <c r="WQY37" s="516"/>
      <c r="WQZ37" s="516"/>
      <c r="WRA37" s="516"/>
      <c r="WRB37" s="516"/>
      <c r="WRC37" s="516"/>
      <c r="WRD37" s="516"/>
      <c r="WRE37" s="516"/>
      <c r="WRF37" s="516"/>
      <c r="WRG37" s="516"/>
      <c r="WRH37" s="516"/>
      <c r="WRI37" s="516"/>
      <c r="WRJ37" s="516"/>
      <c r="WRK37" s="516"/>
      <c r="WRL37" s="516"/>
      <c r="WRM37" s="516"/>
      <c r="WRN37" s="516"/>
      <c r="WRO37" s="516"/>
      <c r="WRP37" s="516"/>
      <c r="WRQ37" s="516"/>
      <c r="WRR37" s="516"/>
      <c r="WRS37" s="516"/>
      <c r="WRT37" s="516"/>
      <c r="WRU37" s="516"/>
      <c r="WRV37" s="516"/>
      <c r="WRW37" s="516"/>
      <c r="WRX37" s="516"/>
      <c r="WRY37" s="516"/>
      <c r="WRZ37" s="516"/>
      <c r="WSA37" s="516"/>
      <c r="WSB37" s="516"/>
      <c r="WSC37" s="516"/>
      <c r="WSD37" s="516"/>
      <c r="WSE37" s="516"/>
      <c r="WSF37" s="516"/>
      <c r="WSG37" s="516"/>
      <c r="WSH37" s="516"/>
      <c r="WSI37" s="516"/>
      <c r="WSJ37" s="516"/>
      <c r="WSK37" s="516"/>
      <c r="WSL37" s="516"/>
      <c r="WSM37" s="516"/>
      <c r="WSN37" s="516"/>
      <c r="WSO37" s="516"/>
      <c r="WSP37" s="516"/>
      <c r="WSQ37" s="516"/>
      <c r="WSR37" s="516"/>
      <c r="WSS37" s="516"/>
      <c r="WST37" s="516"/>
      <c r="WSU37" s="516"/>
      <c r="WSV37" s="516"/>
      <c r="WSW37" s="516"/>
      <c r="WSX37" s="516"/>
      <c r="WSY37" s="516"/>
      <c r="WSZ37" s="516"/>
      <c r="WTA37" s="516"/>
      <c r="WTB37" s="516"/>
      <c r="WTC37" s="516"/>
      <c r="WTD37" s="516"/>
      <c r="WTE37" s="516"/>
      <c r="WTF37" s="516"/>
      <c r="WTG37" s="516"/>
      <c r="WTH37" s="516"/>
      <c r="WTI37" s="516"/>
      <c r="WTJ37" s="516"/>
      <c r="WTK37" s="516"/>
      <c r="WTL37" s="516"/>
      <c r="WTM37" s="516"/>
      <c r="WTN37" s="516"/>
      <c r="WTO37" s="516"/>
      <c r="WTP37" s="516"/>
      <c r="WTQ37" s="516"/>
      <c r="WTR37" s="516"/>
      <c r="WTS37" s="516"/>
      <c r="WTT37" s="516"/>
      <c r="WTU37" s="516"/>
      <c r="WTV37" s="516"/>
      <c r="WTW37" s="516"/>
      <c r="WTX37" s="516"/>
      <c r="WTY37" s="516"/>
      <c r="WTZ37" s="516"/>
      <c r="WUA37" s="516"/>
      <c r="WUB37" s="516"/>
      <c r="WUC37" s="516"/>
      <c r="WUD37" s="516"/>
      <c r="WUE37" s="516"/>
      <c r="WUF37" s="516"/>
      <c r="WUG37" s="516"/>
      <c r="WUH37" s="516"/>
      <c r="WUI37" s="516"/>
      <c r="WUJ37" s="516"/>
      <c r="WUK37" s="516"/>
      <c r="WUL37" s="516"/>
      <c r="WUM37" s="516"/>
      <c r="WUN37" s="516"/>
      <c r="WUO37" s="516"/>
      <c r="WUP37" s="516"/>
      <c r="WUQ37" s="516"/>
      <c r="WUR37" s="516"/>
      <c r="WUS37" s="516"/>
      <c r="WUT37" s="516"/>
      <c r="WUU37" s="516"/>
      <c r="WUV37" s="516"/>
      <c r="WUW37" s="516"/>
      <c r="WUX37" s="516"/>
      <c r="WUY37" s="516"/>
      <c r="WUZ37" s="516"/>
      <c r="WVA37" s="516"/>
      <c r="WVB37" s="516"/>
      <c r="WVC37" s="516"/>
      <c r="WVD37" s="516"/>
      <c r="WVE37" s="516"/>
      <c r="WVF37" s="516"/>
      <c r="WVG37" s="516"/>
      <c r="WVH37" s="516"/>
      <c r="WVI37" s="516"/>
      <c r="WVJ37" s="516"/>
      <c r="WVK37" s="516"/>
      <c r="WVL37" s="516"/>
      <c r="WVM37" s="516"/>
      <c r="WVN37" s="516"/>
      <c r="WVO37" s="516"/>
      <c r="WVP37" s="516"/>
      <c r="WVQ37" s="516"/>
    </row>
    <row r="38" spans="2:16137" s="513" customFormat="1">
      <c r="C38" s="611"/>
      <c r="D38" s="612"/>
      <c r="F38" s="514"/>
      <c r="G38" s="515"/>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c r="GV38" s="516"/>
      <c r="GW38" s="516"/>
      <c r="GX38" s="516"/>
      <c r="GY38" s="516"/>
      <c r="GZ38" s="516"/>
      <c r="HA38" s="516"/>
      <c r="HB38" s="516"/>
      <c r="HC38" s="516"/>
      <c r="HD38" s="516"/>
      <c r="HE38" s="516"/>
      <c r="HF38" s="516"/>
      <c r="HG38" s="516"/>
      <c r="HH38" s="516"/>
      <c r="HI38" s="516"/>
      <c r="HJ38" s="516"/>
      <c r="HK38" s="516"/>
      <c r="HL38" s="516"/>
      <c r="HM38" s="516"/>
      <c r="HN38" s="516"/>
      <c r="HO38" s="516"/>
      <c r="HP38" s="516"/>
      <c r="HQ38" s="516"/>
      <c r="HR38" s="516"/>
      <c r="HS38" s="516"/>
      <c r="HT38" s="516"/>
      <c r="HU38" s="516"/>
      <c r="HV38" s="516"/>
      <c r="HW38" s="516"/>
      <c r="HX38" s="516"/>
      <c r="HY38" s="516"/>
      <c r="HZ38" s="516"/>
      <c r="IA38" s="516"/>
      <c r="IB38" s="516"/>
      <c r="IC38" s="516"/>
      <c r="ID38" s="516"/>
      <c r="IE38" s="516"/>
      <c r="IF38" s="516"/>
      <c r="IG38" s="516"/>
      <c r="IH38" s="516"/>
      <c r="II38" s="516"/>
      <c r="IJ38" s="516"/>
      <c r="IK38" s="516"/>
      <c r="IL38" s="516"/>
      <c r="IM38" s="516"/>
      <c r="IN38" s="516"/>
      <c r="IO38" s="516"/>
      <c r="IP38" s="516"/>
      <c r="IQ38" s="516"/>
      <c r="IR38" s="516"/>
      <c r="IS38" s="516"/>
      <c r="IT38" s="516"/>
      <c r="IU38" s="516"/>
      <c r="IV38" s="516"/>
      <c r="IW38" s="516"/>
      <c r="IX38" s="516"/>
      <c r="IY38" s="516"/>
      <c r="IZ38" s="516"/>
      <c r="JA38" s="516"/>
      <c r="JB38" s="516"/>
      <c r="JC38" s="516"/>
      <c r="JD38" s="516"/>
      <c r="JE38" s="516"/>
      <c r="JF38" s="516"/>
      <c r="JG38" s="516"/>
      <c r="JH38" s="516"/>
      <c r="JI38" s="516"/>
      <c r="JJ38" s="516"/>
      <c r="JK38" s="516"/>
      <c r="JL38" s="516"/>
      <c r="JM38" s="516"/>
      <c r="JN38" s="516"/>
      <c r="JO38" s="516"/>
      <c r="JP38" s="516"/>
      <c r="JQ38" s="516"/>
      <c r="JR38" s="516"/>
      <c r="JS38" s="516"/>
      <c r="JT38" s="516"/>
      <c r="JU38" s="516"/>
      <c r="JV38" s="516"/>
      <c r="JW38" s="516"/>
      <c r="JX38" s="516"/>
      <c r="JY38" s="516"/>
      <c r="JZ38" s="516"/>
      <c r="KA38" s="516"/>
      <c r="KB38" s="516"/>
      <c r="KC38" s="516"/>
      <c r="KD38" s="516"/>
      <c r="KE38" s="516"/>
      <c r="KF38" s="516"/>
      <c r="KG38" s="516"/>
      <c r="KH38" s="516"/>
      <c r="KI38" s="516"/>
      <c r="KJ38" s="516"/>
      <c r="KK38" s="516"/>
      <c r="KL38" s="516"/>
      <c r="KM38" s="516"/>
      <c r="KN38" s="516"/>
      <c r="KO38" s="516"/>
      <c r="KP38" s="516"/>
      <c r="KQ38" s="516"/>
      <c r="KR38" s="516"/>
      <c r="KS38" s="516"/>
      <c r="KT38" s="516"/>
      <c r="KU38" s="516"/>
      <c r="KV38" s="516"/>
      <c r="KW38" s="516"/>
      <c r="KX38" s="516"/>
      <c r="KY38" s="516"/>
      <c r="KZ38" s="516"/>
      <c r="LA38" s="516"/>
      <c r="LB38" s="516"/>
      <c r="LC38" s="516"/>
      <c r="LD38" s="516"/>
      <c r="LE38" s="516"/>
      <c r="LF38" s="516"/>
      <c r="LG38" s="516"/>
      <c r="LH38" s="516"/>
      <c r="LI38" s="516"/>
      <c r="LJ38" s="516"/>
      <c r="LK38" s="516"/>
      <c r="LL38" s="516"/>
      <c r="LM38" s="516"/>
      <c r="LN38" s="516"/>
      <c r="LO38" s="516"/>
      <c r="LP38" s="516"/>
      <c r="LQ38" s="516"/>
      <c r="LR38" s="516"/>
      <c r="LS38" s="516"/>
      <c r="LT38" s="516"/>
      <c r="LU38" s="516"/>
      <c r="LV38" s="516"/>
      <c r="LW38" s="516"/>
      <c r="LX38" s="516"/>
      <c r="LY38" s="516"/>
      <c r="LZ38" s="516"/>
      <c r="MA38" s="516"/>
      <c r="MB38" s="516"/>
      <c r="MC38" s="516"/>
      <c r="MD38" s="516"/>
      <c r="ME38" s="516"/>
      <c r="MF38" s="516"/>
      <c r="MG38" s="516"/>
      <c r="MH38" s="516"/>
      <c r="MI38" s="516"/>
      <c r="MJ38" s="516"/>
      <c r="MK38" s="516"/>
      <c r="ML38" s="516"/>
      <c r="MM38" s="516"/>
      <c r="MN38" s="516"/>
      <c r="MO38" s="516"/>
      <c r="MP38" s="516"/>
      <c r="MQ38" s="516"/>
      <c r="MR38" s="516"/>
      <c r="MS38" s="516"/>
      <c r="MT38" s="516"/>
      <c r="MU38" s="516"/>
      <c r="MV38" s="516"/>
      <c r="MW38" s="516"/>
      <c r="MX38" s="516"/>
      <c r="MY38" s="516"/>
      <c r="MZ38" s="516"/>
      <c r="NA38" s="516"/>
      <c r="NB38" s="516"/>
      <c r="NC38" s="516"/>
      <c r="ND38" s="516"/>
      <c r="NE38" s="516"/>
      <c r="NF38" s="516"/>
      <c r="NG38" s="516"/>
      <c r="NH38" s="516"/>
      <c r="NI38" s="516"/>
      <c r="NJ38" s="516"/>
      <c r="NK38" s="516"/>
      <c r="NL38" s="516"/>
      <c r="NM38" s="516"/>
      <c r="NN38" s="516"/>
      <c r="NO38" s="516"/>
      <c r="NP38" s="516"/>
      <c r="NQ38" s="516"/>
      <c r="NR38" s="516"/>
      <c r="NS38" s="516"/>
      <c r="NT38" s="516"/>
      <c r="NU38" s="516"/>
      <c r="NV38" s="516"/>
      <c r="NW38" s="516"/>
      <c r="NX38" s="516"/>
      <c r="NY38" s="516"/>
      <c r="NZ38" s="516"/>
      <c r="OA38" s="516"/>
      <c r="OB38" s="516"/>
      <c r="OC38" s="516"/>
      <c r="OD38" s="516"/>
      <c r="OE38" s="516"/>
      <c r="OF38" s="516"/>
      <c r="OG38" s="516"/>
      <c r="OH38" s="516"/>
      <c r="OI38" s="516"/>
      <c r="OJ38" s="516"/>
      <c r="OK38" s="516"/>
      <c r="OL38" s="516"/>
      <c r="OM38" s="516"/>
      <c r="ON38" s="516"/>
      <c r="OO38" s="516"/>
      <c r="OP38" s="516"/>
      <c r="OQ38" s="516"/>
      <c r="OR38" s="516"/>
      <c r="OS38" s="516"/>
      <c r="OT38" s="516"/>
      <c r="OU38" s="516"/>
      <c r="OV38" s="516"/>
      <c r="OW38" s="516"/>
      <c r="OX38" s="516"/>
      <c r="OY38" s="516"/>
      <c r="OZ38" s="516"/>
      <c r="PA38" s="516"/>
      <c r="PB38" s="516"/>
      <c r="PC38" s="516"/>
      <c r="PD38" s="516"/>
      <c r="PE38" s="516"/>
      <c r="PF38" s="516"/>
      <c r="PG38" s="516"/>
      <c r="PH38" s="516"/>
      <c r="PI38" s="516"/>
      <c r="PJ38" s="516"/>
      <c r="PK38" s="516"/>
      <c r="PL38" s="516"/>
      <c r="PM38" s="516"/>
      <c r="PN38" s="516"/>
      <c r="PO38" s="516"/>
      <c r="PP38" s="516"/>
      <c r="PQ38" s="516"/>
      <c r="PR38" s="516"/>
      <c r="PS38" s="516"/>
      <c r="PT38" s="516"/>
      <c r="PU38" s="516"/>
      <c r="PV38" s="516"/>
      <c r="PW38" s="516"/>
      <c r="PX38" s="516"/>
      <c r="PY38" s="516"/>
      <c r="PZ38" s="516"/>
      <c r="QA38" s="516"/>
      <c r="QB38" s="516"/>
      <c r="QC38" s="516"/>
      <c r="QD38" s="516"/>
      <c r="QE38" s="516"/>
      <c r="QF38" s="516"/>
      <c r="QG38" s="516"/>
      <c r="QH38" s="516"/>
      <c r="QI38" s="516"/>
      <c r="QJ38" s="516"/>
      <c r="QK38" s="516"/>
      <c r="QL38" s="516"/>
      <c r="QM38" s="516"/>
      <c r="QN38" s="516"/>
      <c r="QO38" s="516"/>
      <c r="QP38" s="516"/>
      <c r="QQ38" s="516"/>
      <c r="QR38" s="516"/>
      <c r="QS38" s="516"/>
      <c r="QT38" s="516"/>
      <c r="QU38" s="516"/>
      <c r="QV38" s="516"/>
      <c r="QW38" s="516"/>
      <c r="QX38" s="516"/>
      <c r="QY38" s="516"/>
      <c r="QZ38" s="516"/>
      <c r="RA38" s="516"/>
      <c r="RB38" s="516"/>
      <c r="RC38" s="516"/>
      <c r="RD38" s="516"/>
      <c r="RE38" s="516"/>
      <c r="RF38" s="516"/>
      <c r="RG38" s="516"/>
      <c r="RH38" s="516"/>
      <c r="RI38" s="516"/>
      <c r="RJ38" s="516"/>
      <c r="RK38" s="516"/>
      <c r="RL38" s="516"/>
      <c r="RM38" s="516"/>
      <c r="RN38" s="516"/>
      <c r="RO38" s="516"/>
      <c r="RP38" s="516"/>
      <c r="RQ38" s="516"/>
      <c r="RR38" s="516"/>
      <c r="RS38" s="516"/>
      <c r="RT38" s="516"/>
      <c r="RU38" s="516"/>
      <c r="RV38" s="516"/>
      <c r="RW38" s="516"/>
      <c r="RX38" s="516"/>
      <c r="RY38" s="516"/>
      <c r="RZ38" s="516"/>
      <c r="SA38" s="516"/>
      <c r="SB38" s="516"/>
      <c r="SC38" s="516"/>
      <c r="SD38" s="516"/>
      <c r="SE38" s="516"/>
      <c r="SF38" s="516"/>
      <c r="SG38" s="516"/>
      <c r="SH38" s="516"/>
      <c r="SI38" s="516"/>
      <c r="SJ38" s="516"/>
      <c r="SK38" s="516"/>
      <c r="SL38" s="516"/>
      <c r="SM38" s="516"/>
      <c r="SN38" s="516"/>
      <c r="SO38" s="516"/>
      <c r="SP38" s="516"/>
      <c r="SQ38" s="516"/>
      <c r="SR38" s="516"/>
      <c r="SS38" s="516"/>
      <c r="ST38" s="516"/>
      <c r="SU38" s="516"/>
      <c r="SV38" s="516"/>
      <c r="SW38" s="516"/>
      <c r="SX38" s="516"/>
      <c r="SY38" s="516"/>
      <c r="SZ38" s="516"/>
      <c r="TA38" s="516"/>
      <c r="TB38" s="516"/>
      <c r="TC38" s="516"/>
      <c r="TD38" s="516"/>
      <c r="TE38" s="516"/>
      <c r="TF38" s="516"/>
      <c r="TG38" s="516"/>
      <c r="TH38" s="516"/>
      <c r="TI38" s="516"/>
      <c r="TJ38" s="516"/>
      <c r="TK38" s="516"/>
      <c r="TL38" s="516"/>
      <c r="TM38" s="516"/>
      <c r="TN38" s="516"/>
      <c r="TO38" s="516"/>
      <c r="TP38" s="516"/>
      <c r="TQ38" s="516"/>
      <c r="TR38" s="516"/>
      <c r="TS38" s="516"/>
      <c r="TT38" s="516"/>
      <c r="TU38" s="516"/>
      <c r="TV38" s="516"/>
      <c r="TW38" s="516"/>
      <c r="TX38" s="516"/>
      <c r="TY38" s="516"/>
      <c r="TZ38" s="516"/>
      <c r="UA38" s="516"/>
      <c r="UB38" s="516"/>
      <c r="UC38" s="516"/>
      <c r="UD38" s="516"/>
      <c r="UE38" s="516"/>
      <c r="UF38" s="516"/>
      <c r="UG38" s="516"/>
      <c r="UH38" s="516"/>
      <c r="UI38" s="516"/>
      <c r="UJ38" s="516"/>
      <c r="UK38" s="516"/>
      <c r="UL38" s="516"/>
      <c r="UM38" s="516"/>
      <c r="UN38" s="516"/>
      <c r="UO38" s="516"/>
      <c r="UP38" s="516"/>
      <c r="UQ38" s="516"/>
      <c r="UR38" s="516"/>
      <c r="US38" s="516"/>
      <c r="UT38" s="516"/>
      <c r="UU38" s="516"/>
      <c r="UV38" s="516"/>
      <c r="UW38" s="516"/>
      <c r="UX38" s="516"/>
      <c r="UY38" s="516"/>
      <c r="UZ38" s="516"/>
      <c r="VA38" s="516"/>
      <c r="VB38" s="516"/>
      <c r="VC38" s="516"/>
      <c r="VD38" s="516"/>
      <c r="VE38" s="516"/>
      <c r="VF38" s="516"/>
      <c r="VG38" s="516"/>
      <c r="VH38" s="516"/>
      <c r="VI38" s="516"/>
      <c r="VJ38" s="516"/>
      <c r="VK38" s="516"/>
      <c r="VL38" s="516"/>
      <c r="VM38" s="516"/>
      <c r="VN38" s="516"/>
      <c r="VO38" s="516"/>
      <c r="VP38" s="516"/>
      <c r="VQ38" s="516"/>
      <c r="VR38" s="516"/>
      <c r="VS38" s="516"/>
      <c r="VT38" s="516"/>
      <c r="VU38" s="516"/>
      <c r="VV38" s="516"/>
      <c r="VW38" s="516"/>
      <c r="VX38" s="516"/>
      <c r="VY38" s="516"/>
      <c r="VZ38" s="516"/>
      <c r="WA38" s="516"/>
      <c r="WB38" s="516"/>
      <c r="WC38" s="516"/>
      <c r="WD38" s="516"/>
      <c r="WE38" s="516"/>
      <c r="WF38" s="516"/>
      <c r="WG38" s="516"/>
      <c r="WH38" s="516"/>
      <c r="WI38" s="516"/>
      <c r="WJ38" s="516"/>
      <c r="WK38" s="516"/>
      <c r="WL38" s="516"/>
      <c r="WM38" s="516"/>
      <c r="WN38" s="516"/>
      <c r="WO38" s="516"/>
      <c r="WP38" s="516"/>
      <c r="WQ38" s="516"/>
      <c r="WR38" s="516"/>
      <c r="WS38" s="516"/>
      <c r="WT38" s="516"/>
      <c r="WU38" s="516"/>
      <c r="WV38" s="516"/>
      <c r="WW38" s="516"/>
      <c r="WX38" s="516"/>
      <c r="WY38" s="516"/>
      <c r="WZ38" s="516"/>
      <c r="XA38" s="516"/>
      <c r="XB38" s="516"/>
      <c r="XC38" s="516"/>
      <c r="XD38" s="516"/>
      <c r="XE38" s="516"/>
      <c r="XF38" s="516"/>
      <c r="XG38" s="516"/>
      <c r="XH38" s="516"/>
      <c r="XI38" s="516"/>
      <c r="XJ38" s="516"/>
      <c r="XK38" s="516"/>
      <c r="XL38" s="516"/>
      <c r="XM38" s="516"/>
      <c r="XN38" s="516"/>
      <c r="XO38" s="516"/>
      <c r="XP38" s="516"/>
      <c r="XQ38" s="516"/>
      <c r="XR38" s="516"/>
      <c r="XS38" s="516"/>
      <c r="XT38" s="516"/>
      <c r="XU38" s="516"/>
      <c r="XV38" s="516"/>
      <c r="XW38" s="516"/>
      <c r="XX38" s="516"/>
      <c r="XY38" s="516"/>
      <c r="XZ38" s="516"/>
      <c r="YA38" s="516"/>
      <c r="YB38" s="516"/>
      <c r="YC38" s="516"/>
      <c r="YD38" s="516"/>
      <c r="YE38" s="516"/>
      <c r="YF38" s="516"/>
      <c r="YG38" s="516"/>
      <c r="YH38" s="516"/>
      <c r="YI38" s="516"/>
      <c r="YJ38" s="516"/>
      <c r="YK38" s="516"/>
      <c r="YL38" s="516"/>
      <c r="YM38" s="516"/>
      <c r="YN38" s="516"/>
      <c r="YO38" s="516"/>
      <c r="YP38" s="516"/>
      <c r="YQ38" s="516"/>
      <c r="YR38" s="516"/>
      <c r="YS38" s="516"/>
      <c r="YT38" s="516"/>
      <c r="YU38" s="516"/>
      <c r="YV38" s="516"/>
      <c r="YW38" s="516"/>
      <c r="YX38" s="516"/>
      <c r="YY38" s="516"/>
      <c r="YZ38" s="516"/>
      <c r="ZA38" s="516"/>
      <c r="ZB38" s="516"/>
      <c r="ZC38" s="516"/>
      <c r="ZD38" s="516"/>
      <c r="ZE38" s="516"/>
      <c r="ZF38" s="516"/>
      <c r="ZG38" s="516"/>
      <c r="ZH38" s="516"/>
      <c r="ZI38" s="516"/>
      <c r="ZJ38" s="516"/>
      <c r="ZK38" s="516"/>
      <c r="ZL38" s="516"/>
      <c r="ZM38" s="516"/>
      <c r="ZN38" s="516"/>
      <c r="ZO38" s="516"/>
      <c r="ZP38" s="516"/>
      <c r="ZQ38" s="516"/>
      <c r="ZR38" s="516"/>
      <c r="ZS38" s="516"/>
      <c r="ZT38" s="516"/>
      <c r="ZU38" s="516"/>
      <c r="ZV38" s="516"/>
      <c r="ZW38" s="516"/>
      <c r="ZX38" s="516"/>
      <c r="ZY38" s="516"/>
      <c r="ZZ38" s="516"/>
      <c r="AAA38" s="516"/>
      <c r="AAB38" s="516"/>
      <c r="AAC38" s="516"/>
      <c r="AAD38" s="516"/>
      <c r="AAE38" s="516"/>
      <c r="AAF38" s="516"/>
      <c r="AAG38" s="516"/>
      <c r="AAH38" s="516"/>
      <c r="AAI38" s="516"/>
      <c r="AAJ38" s="516"/>
      <c r="AAK38" s="516"/>
      <c r="AAL38" s="516"/>
      <c r="AAM38" s="516"/>
      <c r="AAN38" s="516"/>
      <c r="AAO38" s="516"/>
      <c r="AAP38" s="516"/>
      <c r="AAQ38" s="516"/>
      <c r="AAR38" s="516"/>
      <c r="AAS38" s="516"/>
      <c r="AAT38" s="516"/>
      <c r="AAU38" s="516"/>
      <c r="AAV38" s="516"/>
      <c r="AAW38" s="516"/>
      <c r="AAX38" s="516"/>
      <c r="AAY38" s="516"/>
      <c r="AAZ38" s="516"/>
      <c r="ABA38" s="516"/>
      <c r="ABB38" s="516"/>
      <c r="ABC38" s="516"/>
      <c r="ABD38" s="516"/>
      <c r="ABE38" s="516"/>
      <c r="ABF38" s="516"/>
      <c r="ABG38" s="516"/>
      <c r="ABH38" s="516"/>
      <c r="ABI38" s="516"/>
      <c r="ABJ38" s="516"/>
      <c r="ABK38" s="516"/>
      <c r="ABL38" s="516"/>
      <c r="ABM38" s="516"/>
      <c r="ABN38" s="516"/>
      <c r="ABO38" s="516"/>
      <c r="ABP38" s="516"/>
      <c r="ABQ38" s="516"/>
      <c r="ABR38" s="516"/>
      <c r="ABS38" s="516"/>
      <c r="ABT38" s="516"/>
      <c r="ABU38" s="516"/>
      <c r="ABV38" s="516"/>
      <c r="ABW38" s="516"/>
      <c r="ABX38" s="516"/>
      <c r="ABY38" s="516"/>
      <c r="ABZ38" s="516"/>
      <c r="ACA38" s="516"/>
      <c r="ACB38" s="516"/>
      <c r="ACC38" s="516"/>
      <c r="ACD38" s="516"/>
      <c r="ACE38" s="516"/>
      <c r="ACF38" s="516"/>
      <c r="ACG38" s="516"/>
      <c r="ACH38" s="516"/>
      <c r="ACI38" s="516"/>
      <c r="ACJ38" s="516"/>
      <c r="ACK38" s="516"/>
      <c r="ACL38" s="516"/>
      <c r="ACM38" s="516"/>
      <c r="ACN38" s="516"/>
      <c r="ACO38" s="516"/>
      <c r="ACP38" s="516"/>
      <c r="ACQ38" s="516"/>
      <c r="ACR38" s="516"/>
      <c r="ACS38" s="516"/>
      <c r="ACT38" s="516"/>
      <c r="ACU38" s="516"/>
      <c r="ACV38" s="516"/>
      <c r="ACW38" s="516"/>
      <c r="ACX38" s="516"/>
      <c r="ACY38" s="516"/>
      <c r="ACZ38" s="516"/>
      <c r="ADA38" s="516"/>
      <c r="ADB38" s="516"/>
      <c r="ADC38" s="516"/>
      <c r="ADD38" s="516"/>
      <c r="ADE38" s="516"/>
      <c r="ADF38" s="516"/>
      <c r="ADG38" s="516"/>
      <c r="ADH38" s="516"/>
      <c r="ADI38" s="516"/>
      <c r="ADJ38" s="516"/>
      <c r="ADK38" s="516"/>
      <c r="ADL38" s="516"/>
      <c r="ADM38" s="516"/>
      <c r="ADN38" s="516"/>
      <c r="ADO38" s="516"/>
      <c r="ADP38" s="516"/>
      <c r="ADQ38" s="516"/>
      <c r="ADR38" s="516"/>
      <c r="ADS38" s="516"/>
      <c r="ADT38" s="516"/>
      <c r="ADU38" s="516"/>
      <c r="ADV38" s="516"/>
      <c r="ADW38" s="516"/>
      <c r="ADX38" s="516"/>
      <c r="ADY38" s="516"/>
      <c r="ADZ38" s="516"/>
      <c r="AEA38" s="516"/>
      <c r="AEB38" s="516"/>
      <c r="AEC38" s="516"/>
      <c r="AED38" s="516"/>
      <c r="AEE38" s="516"/>
      <c r="AEF38" s="516"/>
      <c r="AEG38" s="516"/>
      <c r="AEH38" s="516"/>
      <c r="AEI38" s="516"/>
      <c r="AEJ38" s="516"/>
      <c r="AEK38" s="516"/>
      <c r="AEL38" s="516"/>
      <c r="AEM38" s="516"/>
      <c r="AEN38" s="516"/>
      <c r="AEO38" s="516"/>
      <c r="AEP38" s="516"/>
      <c r="AEQ38" s="516"/>
      <c r="AER38" s="516"/>
      <c r="AES38" s="516"/>
      <c r="AET38" s="516"/>
      <c r="AEU38" s="516"/>
      <c r="AEV38" s="516"/>
      <c r="AEW38" s="516"/>
      <c r="AEX38" s="516"/>
      <c r="AEY38" s="516"/>
      <c r="AEZ38" s="516"/>
      <c r="AFA38" s="516"/>
      <c r="AFB38" s="516"/>
      <c r="AFC38" s="516"/>
      <c r="AFD38" s="516"/>
      <c r="AFE38" s="516"/>
      <c r="AFF38" s="516"/>
      <c r="AFG38" s="516"/>
      <c r="AFH38" s="516"/>
      <c r="AFI38" s="516"/>
      <c r="AFJ38" s="516"/>
      <c r="AFK38" s="516"/>
      <c r="AFL38" s="516"/>
      <c r="AFM38" s="516"/>
      <c r="AFN38" s="516"/>
      <c r="AFO38" s="516"/>
      <c r="AFP38" s="516"/>
      <c r="AFQ38" s="516"/>
      <c r="AFR38" s="516"/>
      <c r="AFS38" s="516"/>
      <c r="AFT38" s="516"/>
      <c r="AFU38" s="516"/>
      <c r="AFV38" s="516"/>
      <c r="AFW38" s="516"/>
      <c r="AFX38" s="516"/>
      <c r="AFY38" s="516"/>
      <c r="AFZ38" s="516"/>
      <c r="AGA38" s="516"/>
      <c r="AGB38" s="516"/>
      <c r="AGC38" s="516"/>
      <c r="AGD38" s="516"/>
      <c r="AGE38" s="516"/>
      <c r="AGF38" s="516"/>
      <c r="AGG38" s="516"/>
      <c r="AGH38" s="516"/>
      <c r="AGI38" s="516"/>
      <c r="AGJ38" s="516"/>
      <c r="AGK38" s="516"/>
      <c r="AGL38" s="516"/>
      <c r="AGM38" s="516"/>
      <c r="AGN38" s="516"/>
      <c r="AGO38" s="516"/>
      <c r="AGP38" s="516"/>
      <c r="AGQ38" s="516"/>
      <c r="AGR38" s="516"/>
      <c r="AGS38" s="516"/>
      <c r="AGT38" s="516"/>
      <c r="AGU38" s="516"/>
      <c r="AGV38" s="516"/>
      <c r="AGW38" s="516"/>
      <c r="AGX38" s="516"/>
      <c r="AGY38" s="516"/>
      <c r="AGZ38" s="516"/>
      <c r="AHA38" s="516"/>
      <c r="AHB38" s="516"/>
      <c r="AHC38" s="516"/>
      <c r="AHD38" s="516"/>
      <c r="AHE38" s="516"/>
      <c r="AHF38" s="516"/>
      <c r="AHG38" s="516"/>
      <c r="AHH38" s="516"/>
      <c r="AHI38" s="516"/>
      <c r="AHJ38" s="516"/>
      <c r="AHK38" s="516"/>
      <c r="AHL38" s="516"/>
      <c r="AHM38" s="516"/>
      <c r="AHN38" s="516"/>
      <c r="AHO38" s="516"/>
      <c r="AHP38" s="516"/>
      <c r="AHQ38" s="516"/>
      <c r="AHR38" s="516"/>
      <c r="AHS38" s="516"/>
      <c r="AHT38" s="516"/>
      <c r="AHU38" s="516"/>
      <c r="AHV38" s="516"/>
      <c r="AHW38" s="516"/>
      <c r="AHX38" s="516"/>
      <c r="AHY38" s="516"/>
      <c r="AHZ38" s="516"/>
      <c r="AIA38" s="516"/>
      <c r="AIB38" s="516"/>
      <c r="AIC38" s="516"/>
      <c r="AID38" s="516"/>
      <c r="AIE38" s="516"/>
      <c r="AIF38" s="516"/>
      <c r="AIG38" s="516"/>
      <c r="AIH38" s="516"/>
      <c r="AII38" s="516"/>
      <c r="AIJ38" s="516"/>
      <c r="AIK38" s="516"/>
      <c r="AIL38" s="516"/>
      <c r="AIM38" s="516"/>
      <c r="AIN38" s="516"/>
      <c r="AIO38" s="516"/>
      <c r="AIP38" s="516"/>
      <c r="AIQ38" s="516"/>
      <c r="AIR38" s="516"/>
      <c r="AIS38" s="516"/>
      <c r="AIT38" s="516"/>
      <c r="AIU38" s="516"/>
      <c r="AIV38" s="516"/>
      <c r="AIW38" s="516"/>
      <c r="AIX38" s="516"/>
      <c r="AIY38" s="516"/>
      <c r="AIZ38" s="516"/>
      <c r="AJA38" s="516"/>
      <c r="AJB38" s="516"/>
      <c r="AJC38" s="516"/>
      <c r="AJD38" s="516"/>
      <c r="AJE38" s="516"/>
      <c r="AJF38" s="516"/>
      <c r="AJG38" s="516"/>
      <c r="AJH38" s="516"/>
      <c r="AJI38" s="516"/>
      <c r="AJJ38" s="516"/>
      <c r="AJK38" s="516"/>
      <c r="AJL38" s="516"/>
      <c r="AJM38" s="516"/>
      <c r="AJN38" s="516"/>
      <c r="AJO38" s="516"/>
      <c r="AJP38" s="516"/>
      <c r="AJQ38" s="516"/>
      <c r="AJR38" s="516"/>
      <c r="AJS38" s="516"/>
      <c r="AJT38" s="516"/>
      <c r="AJU38" s="516"/>
      <c r="AJV38" s="516"/>
      <c r="AJW38" s="516"/>
      <c r="AJX38" s="516"/>
      <c r="AJY38" s="516"/>
      <c r="AJZ38" s="516"/>
      <c r="AKA38" s="516"/>
      <c r="AKB38" s="516"/>
      <c r="AKC38" s="516"/>
      <c r="AKD38" s="516"/>
      <c r="AKE38" s="516"/>
      <c r="AKF38" s="516"/>
      <c r="AKG38" s="516"/>
      <c r="AKH38" s="516"/>
      <c r="AKI38" s="516"/>
      <c r="AKJ38" s="516"/>
      <c r="AKK38" s="516"/>
      <c r="AKL38" s="516"/>
      <c r="AKM38" s="516"/>
      <c r="AKN38" s="516"/>
      <c r="AKO38" s="516"/>
      <c r="AKP38" s="516"/>
      <c r="AKQ38" s="516"/>
      <c r="AKR38" s="516"/>
      <c r="AKS38" s="516"/>
      <c r="AKT38" s="516"/>
      <c r="AKU38" s="516"/>
      <c r="AKV38" s="516"/>
      <c r="AKW38" s="516"/>
      <c r="AKX38" s="516"/>
      <c r="AKY38" s="516"/>
      <c r="AKZ38" s="516"/>
      <c r="ALA38" s="516"/>
      <c r="ALB38" s="516"/>
      <c r="ALC38" s="516"/>
      <c r="ALD38" s="516"/>
      <c r="ALE38" s="516"/>
      <c r="ALF38" s="516"/>
      <c r="ALG38" s="516"/>
      <c r="ALH38" s="516"/>
      <c r="ALI38" s="516"/>
      <c r="ALJ38" s="516"/>
      <c r="ALK38" s="516"/>
      <c r="ALL38" s="516"/>
      <c r="ALM38" s="516"/>
      <c r="ALN38" s="516"/>
      <c r="ALO38" s="516"/>
      <c r="ALP38" s="516"/>
      <c r="ALQ38" s="516"/>
      <c r="ALR38" s="516"/>
      <c r="ALS38" s="516"/>
      <c r="ALT38" s="516"/>
      <c r="ALU38" s="516"/>
      <c r="ALV38" s="516"/>
      <c r="ALW38" s="516"/>
      <c r="ALX38" s="516"/>
      <c r="ALY38" s="516"/>
      <c r="ALZ38" s="516"/>
      <c r="AMA38" s="516"/>
      <c r="AMB38" s="516"/>
      <c r="AMC38" s="516"/>
      <c r="AMD38" s="516"/>
      <c r="AME38" s="516"/>
      <c r="AMF38" s="516"/>
      <c r="AMG38" s="516"/>
      <c r="AMH38" s="516"/>
      <c r="AMI38" s="516"/>
      <c r="AMJ38" s="516"/>
      <c r="AMK38" s="516"/>
      <c r="AML38" s="516"/>
      <c r="AMM38" s="516"/>
      <c r="AMN38" s="516"/>
      <c r="AMO38" s="516"/>
      <c r="AMP38" s="516"/>
      <c r="AMQ38" s="516"/>
      <c r="AMR38" s="516"/>
      <c r="AMS38" s="516"/>
      <c r="AMT38" s="516"/>
      <c r="AMU38" s="516"/>
      <c r="AMV38" s="516"/>
      <c r="AMW38" s="516"/>
      <c r="AMX38" s="516"/>
      <c r="AMY38" s="516"/>
      <c r="AMZ38" s="516"/>
      <c r="ANA38" s="516"/>
      <c r="ANB38" s="516"/>
      <c r="ANC38" s="516"/>
      <c r="AND38" s="516"/>
      <c r="ANE38" s="516"/>
      <c r="ANF38" s="516"/>
      <c r="ANG38" s="516"/>
      <c r="ANH38" s="516"/>
      <c r="ANI38" s="516"/>
      <c r="ANJ38" s="516"/>
      <c r="ANK38" s="516"/>
      <c r="ANL38" s="516"/>
      <c r="ANM38" s="516"/>
      <c r="ANN38" s="516"/>
      <c r="ANO38" s="516"/>
      <c r="ANP38" s="516"/>
      <c r="ANQ38" s="516"/>
      <c r="ANR38" s="516"/>
      <c r="ANS38" s="516"/>
      <c r="ANT38" s="516"/>
      <c r="ANU38" s="516"/>
      <c r="ANV38" s="516"/>
      <c r="ANW38" s="516"/>
      <c r="ANX38" s="516"/>
      <c r="ANY38" s="516"/>
      <c r="ANZ38" s="516"/>
      <c r="AOA38" s="516"/>
      <c r="AOB38" s="516"/>
      <c r="AOC38" s="516"/>
      <c r="AOD38" s="516"/>
      <c r="AOE38" s="516"/>
      <c r="AOF38" s="516"/>
      <c r="AOG38" s="516"/>
      <c r="AOH38" s="516"/>
      <c r="AOI38" s="516"/>
      <c r="AOJ38" s="516"/>
      <c r="AOK38" s="516"/>
      <c r="AOL38" s="516"/>
      <c r="AOM38" s="516"/>
      <c r="AON38" s="516"/>
      <c r="AOO38" s="516"/>
      <c r="AOP38" s="516"/>
      <c r="AOQ38" s="516"/>
      <c r="AOR38" s="516"/>
      <c r="AOS38" s="516"/>
      <c r="AOT38" s="516"/>
      <c r="AOU38" s="516"/>
      <c r="AOV38" s="516"/>
      <c r="AOW38" s="516"/>
      <c r="AOX38" s="516"/>
      <c r="AOY38" s="516"/>
      <c r="AOZ38" s="516"/>
      <c r="APA38" s="516"/>
      <c r="APB38" s="516"/>
      <c r="APC38" s="516"/>
      <c r="APD38" s="516"/>
      <c r="APE38" s="516"/>
      <c r="APF38" s="516"/>
      <c r="APG38" s="516"/>
      <c r="APH38" s="516"/>
      <c r="API38" s="516"/>
      <c r="APJ38" s="516"/>
      <c r="APK38" s="516"/>
      <c r="APL38" s="516"/>
      <c r="APM38" s="516"/>
      <c r="APN38" s="516"/>
      <c r="APO38" s="516"/>
      <c r="APP38" s="516"/>
      <c r="APQ38" s="516"/>
      <c r="APR38" s="516"/>
      <c r="APS38" s="516"/>
      <c r="APT38" s="516"/>
      <c r="APU38" s="516"/>
      <c r="APV38" s="516"/>
      <c r="APW38" s="516"/>
      <c r="APX38" s="516"/>
      <c r="APY38" s="516"/>
      <c r="APZ38" s="516"/>
      <c r="AQA38" s="516"/>
      <c r="AQB38" s="516"/>
      <c r="AQC38" s="516"/>
      <c r="AQD38" s="516"/>
      <c r="AQE38" s="516"/>
      <c r="AQF38" s="516"/>
      <c r="AQG38" s="516"/>
      <c r="AQH38" s="516"/>
      <c r="AQI38" s="516"/>
      <c r="AQJ38" s="516"/>
      <c r="AQK38" s="516"/>
      <c r="AQL38" s="516"/>
      <c r="AQM38" s="516"/>
      <c r="AQN38" s="516"/>
      <c r="AQO38" s="516"/>
      <c r="AQP38" s="516"/>
      <c r="AQQ38" s="516"/>
      <c r="AQR38" s="516"/>
      <c r="AQS38" s="516"/>
      <c r="AQT38" s="516"/>
      <c r="AQU38" s="516"/>
      <c r="AQV38" s="516"/>
      <c r="AQW38" s="516"/>
      <c r="AQX38" s="516"/>
      <c r="AQY38" s="516"/>
      <c r="AQZ38" s="516"/>
      <c r="ARA38" s="516"/>
      <c r="ARB38" s="516"/>
      <c r="ARC38" s="516"/>
      <c r="ARD38" s="516"/>
      <c r="ARE38" s="516"/>
      <c r="ARF38" s="516"/>
      <c r="ARG38" s="516"/>
      <c r="ARH38" s="516"/>
      <c r="ARI38" s="516"/>
      <c r="ARJ38" s="516"/>
      <c r="ARK38" s="516"/>
      <c r="ARL38" s="516"/>
      <c r="ARM38" s="516"/>
      <c r="ARN38" s="516"/>
      <c r="ARO38" s="516"/>
      <c r="ARP38" s="516"/>
      <c r="ARQ38" s="516"/>
      <c r="ARR38" s="516"/>
      <c r="ARS38" s="516"/>
      <c r="ART38" s="516"/>
      <c r="ARU38" s="516"/>
      <c r="ARV38" s="516"/>
      <c r="ARW38" s="516"/>
      <c r="ARX38" s="516"/>
      <c r="ARY38" s="516"/>
      <c r="ARZ38" s="516"/>
      <c r="ASA38" s="516"/>
      <c r="ASB38" s="516"/>
      <c r="ASC38" s="516"/>
      <c r="ASD38" s="516"/>
      <c r="ASE38" s="516"/>
      <c r="ASF38" s="516"/>
      <c r="ASG38" s="516"/>
      <c r="ASH38" s="516"/>
      <c r="ASI38" s="516"/>
      <c r="ASJ38" s="516"/>
      <c r="ASK38" s="516"/>
      <c r="ASL38" s="516"/>
      <c r="ASM38" s="516"/>
      <c r="ASN38" s="516"/>
      <c r="ASO38" s="516"/>
      <c r="ASP38" s="516"/>
      <c r="ASQ38" s="516"/>
      <c r="ASR38" s="516"/>
      <c r="ASS38" s="516"/>
      <c r="AST38" s="516"/>
      <c r="ASU38" s="516"/>
      <c r="ASV38" s="516"/>
      <c r="ASW38" s="516"/>
      <c r="ASX38" s="516"/>
      <c r="ASY38" s="516"/>
      <c r="ASZ38" s="516"/>
      <c r="ATA38" s="516"/>
      <c r="ATB38" s="516"/>
      <c r="ATC38" s="516"/>
      <c r="ATD38" s="516"/>
      <c r="ATE38" s="516"/>
      <c r="ATF38" s="516"/>
      <c r="ATG38" s="516"/>
      <c r="ATH38" s="516"/>
      <c r="ATI38" s="516"/>
      <c r="ATJ38" s="516"/>
      <c r="ATK38" s="516"/>
      <c r="ATL38" s="516"/>
      <c r="ATM38" s="516"/>
      <c r="ATN38" s="516"/>
      <c r="ATO38" s="516"/>
      <c r="ATP38" s="516"/>
      <c r="ATQ38" s="516"/>
      <c r="ATR38" s="516"/>
      <c r="ATS38" s="516"/>
      <c r="ATT38" s="516"/>
      <c r="ATU38" s="516"/>
      <c r="ATV38" s="516"/>
      <c r="ATW38" s="516"/>
      <c r="ATX38" s="516"/>
      <c r="ATY38" s="516"/>
      <c r="ATZ38" s="516"/>
      <c r="AUA38" s="516"/>
      <c r="AUB38" s="516"/>
      <c r="AUC38" s="516"/>
      <c r="AUD38" s="516"/>
      <c r="AUE38" s="516"/>
      <c r="AUF38" s="516"/>
      <c r="AUG38" s="516"/>
      <c r="AUH38" s="516"/>
      <c r="AUI38" s="516"/>
      <c r="AUJ38" s="516"/>
      <c r="AUK38" s="516"/>
      <c r="AUL38" s="516"/>
      <c r="AUM38" s="516"/>
      <c r="AUN38" s="516"/>
      <c r="AUO38" s="516"/>
      <c r="AUP38" s="516"/>
      <c r="AUQ38" s="516"/>
      <c r="AUR38" s="516"/>
      <c r="AUS38" s="516"/>
      <c r="AUT38" s="516"/>
      <c r="AUU38" s="516"/>
      <c r="AUV38" s="516"/>
      <c r="AUW38" s="516"/>
      <c r="AUX38" s="516"/>
      <c r="AUY38" s="516"/>
      <c r="AUZ38" s="516"/>
      <c r="AVA38" s="516"/>
      <c r="AVB38" s="516"/>
      <c r="AVC38" s="516"/>
      <c r="AVD38" s="516"/>
      <c r="AVE38" s="516"/>
      <c r="AVF38" s="516"/>
      <c r="AVG38" s="516"/>
      <c r="AVH38" s="516"/>
      <c r="AVI38" s="516"/>
      <c r="AVJ38" s="516"/>
      <c r="AVK38" s="516"/>
      <c r="AVL38" s="516"/>
      <c r="AVM38" s="516"/>
      <c r="AVN38" s="516"/>
      <c r="AVO38" s="516"/>
      <c r="AVP38" s="516"/>
      <c r="AVQ38" s="516"/>
      <c r="AVR38" s="516"/>
      <c r="AVS38" s="516"/>
      <c r="AVT38" s="516"/>
      <c r="AVU38" s="516"/>
      <c r="AVV38" s="516"/>
      <c r="AVW38" s="516"/>
      <c r="AVX38" s="516"/>
      <c r="AVY38" s="516"/>
      <c r="AVZ38" s="516"/>
      <c r="AWA38" s="516"/>
      <c r="AWB38" s="516"/>
      <c r="AWC38" s="516"/>
      <c r="AWD38" s="516"/>
      <c r="AWE38" s="516"/>
      <c r="AWF38" s="516"/>
      <c r="AWG38" s="516"/>
      <c r="AWH38" s="516"/>
      <c r="AWI38" s="516"/>
      <c r="AWJ38" s="516"/>
      <c r="AWK38" s="516"/>
      <c r="AWL38" s="516"/>
      <c r="AWM38" s="516"/>
      <c r="AWN38" s="516"/>
      <c r="AWO38" s="516"/>
      <c r="AWP38" s="516"/>
      <c r="AWQ38" s="516"/>
      <c r="AWR38" s="516"/>
      <c r="AWS38" s="516"/>
      <c r="AWT38" s="516"/>
      <c r="AWU38" s="516"/>
      <c r="AWV38" s="516"/>
      <c r="AWW38" s="516"/>
      <c r="AWX38" s="516"/>
      <c r="AWY38" s="516"/>
      <c r="AWZ38" s="516"/>
      <c r="AXA38" s="516"/>
      <c r="AXB38" s="516"/>
      <c r="AXC38" s="516"/>
      <c r="AXD38" s="516"/>
      <c r="AXE38" s="516"/>
      <c r="AXF38" s="516"/>
      <c r="AXG38" s="516"/>
      <c r="AXH38" s="516"/>
      <c r="AXI38" s="516"/>
      <c r="AXJ38" s="516"/>
      <c r="AXK38" s="516"/>
      <c r="AXL38" s="516"/>
      <c r="AXM38" s="516"/>
      <c r="AXN38" s="516"/>
      <c r="AXO38" s="516"/>
      <c r="AXP38" s="516"/>
      <c r="AXQ38" s="516"/>
      <c r="AXR38" s="516"/>
      <c r="AXS38" s="516"/>
      <c r="AXT38" s="516"/>
      <c r="AXU38" s="516"/>
      <c r="AXV38" s="516"/>
      <c r="AXW38" s="516"/>
      <c r="AXX38" s="516"/>
      <c r="AXY38" s="516"/>
      <c r="AXZ38" s="516"/>
      <c r="AYA38" s="516"/>
      <c r="AYB38" s="516"/>
      <c r="AYC38" s="516"/>
      <c r="AYD38" s="516"/>
      <c r="AYE38" s="516"/>
      <c r="AYF38" s="516"/>
      <c r="AYG38" s="516"/>
      <c r="AYH38" s="516"/>
      <c r="AYI38" s="516"/>
      <c r="AYJ38" s="516"/>
      <c r="AYK38" s="516"/>
      <c r="AYL38" s="516"/>
      <c r="AYM38" s="516"/>
      <c r="AYN38" s="516"/>
      <c r="AYO38" s="516"/>
      <c r="AYP38" s="516"/>
      <c r="AYQ38" s="516"/>
      <c r="AYR38" s="516"/>
      <c r="AYS38" s="516"/>
      <c r="AYT38" s="516"/>
      <c r="AYU38" s="516"/>
      <c r="AYV38" s="516"/>
      <c r="AYW38" s="516"/>
      <c r="AYX38" s="516"/>
      <c r="AYY38" s="516"/>
      <c r="AYZ38" s="516"/>
      <c r="AZA38" s="516"/>
      <c r="AZB38" s="516"/>
      <c r="AZC38" s="516"/>
      <c r="AZD38" s="516"/>
      <c r="AZE38" s="516"/>
      <c r="AZF38" s="516"/>
      <c r="AZG38" s="516"/>
      <c r="AZH38" s="516"/>
      <c r="AZI38" s="516"/>
      <c r="AZJ38" s="516"/>
      <c r="AZK38" s="516"/>
      <c r="AZL38" s="516"/>
      <c r="AZM38" s="516"/>
      <c r="AZN38" s="516"/>
      <c r="AZO38" s="516"/>
      <c r="AZP38" s="516"/>
      <c r="AZQ38" s="516"/>
      <c r="AZR38" s="516"/>
      <c r="AZS38" s="516"/>
      <c r="AZT38" s="516"/>
      <c r="AZU38" s="516"/>
      <c r="AZV38" s="516"/>
      <c r="AZW38" s="516"/>
      <c r="AZX38" s="516"/>
      <c r="AZY38" s="516"/>
      <c r="AZZ38" s="516"/>
      <c r="BAA38" s="516"/>
      <c r="BAB38" s="516"/>
      <c r="BAC38" s="516"/>
      <c r="BAD38" s="516"/>
      <c r="BAE38" s="516"/>
      <c r="BAF38" s="516"/>
      <c r="BAG38" s="516"/>
      <c r="BAH38" s="516"/>
      <c r="BAI38" s="516"/>
      <c r="BAJ38" s="516"/>
      <c r="BAK38" s="516"/>
      <c r="BAL38" s="516"/>
      <c r="BAM38" s="516"/>
      <c r="BAN38" s="516"/>
      <c r="BAO38" s="516"/>
      <c r="BAP38" s="516"/>
      <c r="BAQ38" s="516"/>
      <c r="BAR38" s="516"/>
      <c r="BAS38" s="516"/>
      <c r="BAT38" s="516"/>
      <c r="BAU38" s="516"/>
      <c r="BAV38" s="516"/>
      <c r="BAW38" s="516"/>
      <c r="BAX38" s="516"/>
      <c r="BAY38" s="516"/>
      <c r="BAZ38" s="516"/>
      <c r="BBA38" s="516"/>
      <c r="BBB38" s="516"/>
      <c r="BBC38" s="516"/>
      <c r="BBD38" s="516"/>
      <c r="BBE38" s="516"/>
      <c r="BBF38" s="516"/>
      <c r="BBG38" s="516"/>
      <c r="BBH38" s="516"/>
      <c r="BBI38" s="516"/>
      <c r="BBJ38" s="516"/>
      <c r="BBK38" s="516"/>
      <c r="BBL38" s="516"/>
      <c r="BBM38" s="516"/>
      <c r="BBN38" s="516"/>
      <c r="BBO38" s="516"/>
      <c r="BBP38" s="516"/>
      <c r="BBQ38" s="516"/>
      <c r="BBR38" s="516"/>
      <c r="BBS38" s="516"/>
      <c r="BBT38" s="516"/>
      <c r="BBU38" s="516"/>
      <c r="BBV38" s="516"/>
      <c r="BBW38" s="516"/>
      <c r="BBX38" s="516"/>
      <c r="BBY38" s="516"/>
      <c r="BBZ38" s="516"/>
      <c r="BCA38" s="516"/>
      <c r="BCB38" s="516"/>
      <c r="BCC38" s="516"/>
      <c r="BCD38" s="516"/>
      <c r="BCE38" s="516"/>
      <c r="BCF38" s="516"/>
      <c r="BCG38" s="516"/>
      <c r="BCH38" s="516"/>
      <c r="BCI38" s="516"/>
      <c r="BCJ38" s="516"/>
      <c r="BCK38" s="516"/>
      <c r="BCL38" s="516"/>
      <c r="BCM38" s="516"/>
      <c r="BCN38" s="516"/>
      <c r="BCO38" s="516"/>
      <c r="BCP38" s="516"/>
      <c r="BCQ38" s="516"/>
      <c r="BCR38" s="516"/>
      <c r="BCS38" s="516"/>
      <c r="BCT38" s="516"/>
      <c r="BCU38" s="516"/>
      <c r="BCV38" s="516"/>
      <c r="BCW38" s="516"/>
      <c r="BCX38" s="516"/>
      <c r="BCY38" s="516"/>
      <c r="BCZ38" s="516"/>
      <c r="BDA38" s="516"/>
      <c r="BDB38" s="516"/>
      <c r="BDC38" s="516"/>
      <c r="BDD38" s="516"/>
      <c r="BDE38" s="516"/>
      <c r="BDF38" s="516"/>
      <c r="BDG38" s="516"/>
      <c r="BDH38" s="516"/>
      <c r="BDI38" s="516"/>
      <c r="BDJ38" s="516"/>
      <c r="BDK38" s="516"/>
      <c r="BDL38" s="516"/>
      <c r="BDM38" s="516"/>
      <c r="BDN38" s="516"/>
      <c r="BDO38" s="516"/>
      <c r="BDP38" s="516"/>
      <c r="BDQ38" s="516"/>
      <c r="BDR38" s="516"/>
      <c r="BDS38" s="516"/>
      <c r="BDT38" s="516"/>
      <c r="BDU38" s="516"/>
      <c r="BDV38" s="516"/>
      <c r="BDW38" s="516"/>
      <c r="BDX38" s="516"/>
      <c r="BDY38" s="516"/>
      <c r="BDZ38" s="516"/>
      <c r="BEA38" s="516"/>
      <c r="BEB38" s="516"/>
      <c r="BEC38" s="516"/>
      <c r="BED38" s="516"/>
      <c r="BEE38" s="516"/>
      <c r="BEF38" s="516"/>
      <c r="BEG38" s="516"/>
      <c r="BEH38" s="516"/>
      <c r="BEI38" s="516"/>
      <c r="BEJ38" s="516"/>
      <c r="BEK38" s="516"/>
      <c r="BEL38" s="516"/>
      <c r="BEM38" s="516"/>
      <c r="BEN38" s="516"/>
      <c r="BEO38" s="516"/>
      <c r="BEP38" s="516"/>
      <c r="BEQ38" s="516"/>
      <c r="BER38" s="516"/>
      <c r="BES38" s="516"/>
      <c r="BET38" s="516"/>
      <c r="BEU38" s="516"/>
      <c r="BEV38" s="516"/>
      <c r="BEW38" s="516"/>
      <c r="BEX38" s="516"/>
      <c r="BEY38" s="516"/>
      <c r="BEZ38" s="516"/>
      <c r="BFA38" s="516"/>
      <c r="BFB38" s="516"/>
      <c r="BFC38" s="516"/>
      <c r="BFD38" s="516"/>
      <c r="BFE38" s="516"/>
      <c r="BFF38" s="516"/>
      <c r="BFG38" s="516"/>
      <c r="BFH38" s="516"/>
      <c r="BFI38" s="516"/>
      <c r="BFJ38" s="516"/>
      <c r="BFK38" s="516"/>
      <c r="BFL38" s="516"/>
      <c r="BFM38" s="516"/>
      <c r="BFN38" s="516"/>
      <c r="BFO38" s="516"/>
      <c r="BFP38" s="516"/>
      <c r="BFQ38" s="516"/>
      <c r="BFR38" s="516"/>
      <c r="BFS38" s="516"/>
      <c r="BFT38" s="516"/>
      <c r="BFU38" s="516"/>
      <c r="BFV38" s="516"/>
      <c r="BFW38" s="516"/>
      <c r="BFX38" s="516"/>
      <c r="BFY38" s="516"/>
      <c r="BFZ38" s="516"/>
      <c r="BGA38" s="516"/>
      <c r="BGB38" s="516"/>
      <c r="BGC38" s="516"/>
      <c r="BGD38" s="516"/>
      <c r="BGE38" s="516"/>
      <c r="BGF38" s="516"/>
      <c r="BGG38" s="516"/>
      <c r="BGH38" s="516"/>
      <c r="BGI38" s="516"/>
      <c r="BGJ38" s="516"/>
      <c r="BGK38" s="516"/>
      <c r="BGL38" s="516"/>
      <c r="BGM38" s="516"/>
      <c r="BGN38" s="516"/>
      <c r="BGO38" s="516"/>
      <c r="BGP38" s="516"/>
      <c r="BGQ38" s="516"/>
      <c r="BGR38" s="516"/>
      <c r="BGS38" s="516"/>
      <c r="BGT38" s="516"/>
      <c r="BGU38" s="516"/>
      <c r="BGV38" s="516"/>
      <c r="BGW38" s="516"/>
      <c r="BGX38" s="516"/>
      <c r="BGY38" s="516"/>
      <c r="BGZ38" s="516"/>
      <c r="BHA38" s="516"/>
      <c r="BHB38" s="516"/>
      <c r="BHC38" s="516"/>
      <c r="BHD38" s="516"/>
      <c r="BHE38" s="516"/>
      <c r="BHF38" s="516"/>
      <c r="BHG38" s="516"/>
      <c r="BHH38" s="516"/>
      <c r="BHI38" s="516"/>
      <c r="BHJ38" s="516"/>
      <c r="BHK38" s="516"/>
      <c r="BHL38" s="516"/>
      <c r="BHM38" s="516"/>
      <c r="BHN38" s="516"/>
      <c r="BHO38" s="516"/>
      <c r="BHP38" s="516"/>
      <c r="BHQ38" s="516"/>
      <c r="BHR38" s="516"/>
      <c r="BHS38" s="516"/>
      <c r="BHT38" s="516"/>
      <c r="BHU38" s="516"/>
      <c r="BHV38" s="516"/>
      <c r="BHW38" s="516"/>
      <c r="BHX38" s="516"/>
      <c r="BHY38" s="516"/>
      <c r="BHZ38" s="516"/>
      <c r="BIA38" s="516"/>
      <c r="BIB38" s="516"/>
      <c r="BIC38" s="516"/>
      <c r="BID38" s="516"/>
      <c r="BIE38" s="516"/>
      <c r="BIF38" s="516"/>
      <c r="BIG38" s="516"/>
      <c r="BIH38" s="516"/>
      <c r="BII38" s="516"/>
      <c r="BIJ38" s="516"/>
      <c r="BIK38" s="516"/>
      <c r="BIL38" s="516"/>
      <c r="BIM38" s="516"/>
      <c r="BIN38" s="516"/>
      <c r="BIO38" s="516"/>
      <c r="BIP38" s="516"/>
      <c r="BIQ38" s="516"/>
      <c r="BIR38" s="516"/>
      <c r="BIS38" s="516"/>
      <c r="BIT38" s="516"/>
      <c r="BIU38" s="516"/>
      <c r="BIV38" s="516"/>
      <c r="BIW38" s="516"/>
      <c r="BIX38" s="516"/>
      <c r="BIY38" s="516"/>
      <c r="BIZ38" s="516"/>
      <c r="BJA38" s="516"/>
      <c r="BJB38" s="516"/>
      <c r="BJC38" s="516"/>
      <c r="BJD38" s="516"/>
      <c r="BJE38" s="516"/>
      <c r="BJF38" s="516"/>
      <c r="BJG38" s="516"/>
      <c r="BJH38" s="516"/>
      <c r="BJI38" s="516"/>
      <c r="BJJ38" s="516"/>
      <c r="BJK38" s="516"/>
      <c r="BJL38" s="516"/>
      <c r="BJM38" s="516"/>
      <c r="BJN38" s="516"/>
      <c r="BJO38" s="516"/>
      <c r="BJP38" s="516"/>
      <c r="BJQ38" s="516"/>
      <c r="BJR38" s="516"/>
      <c r="BJS38" s="516"/>
      <c r="BJT38" s="516"/>
      <c r="BJU38" s="516"/>
      <c r="BJV38" s="516"/>
      <c r="BJW38" s="516"/>
      <c r="BJX38" s="516"/>
      <c r="BJY38" s="516"/>
      <c r="BJZ38" s="516"/>
      <c r="BKA38" s="516"/>
      <c r="BKB38" s="516"/>
      <c r="BKC38" s="516"/>
      <c r="BKD38" s="516"/>
      <c r="BKE38" s="516"/>
      <c r="BKF38" s="516"/>
      <c r="BKG38" s="516"/>
      <c r="BKH38" s="516"/>
      <c r="BKI38" s="516"/>
      <c r="BKJ38" s="516"/>
      <c r="BKK38" s="516"/>
      <c r="BKL38" s="516"/>
      <c r="BKM38" s="516"/>
      <c r="BKN38" s="516"/>
      <c r="BKO38" s="516"/>
      <c r="BKP38" s="516"/>
      <c r="BKQ38" s="516"/>
      <c r="BKR38" s="516"/>
      <c r="BKS38" s="516"/>
      <c r="BKT38" s="516"/>
      <c r="BKU38" s="516"/>
      <c r="BKV38" s="516"/>
      <c r="BKW38" s="516"/>
      <c r="BKX38" s="516"/>
      <c r="BKY38" s="516"/>
      <c r="BKZ38" s="516"/>
      <c r="BLA38" s="516"/>
      <c r="BLB38" s="516"/>
      <c r="BLC38" s="516"/>
      <c r="BLD38" s="516"/>
      <c r="BLE38" s="516"/>
      <c r="BLF38" s="516"/>
      <c r="BLG38" s="516"/>
      <c r="BLH38" s="516"/>
      <c r="BLI38" s="516"/>
      <c r="BLJ38" s="516"/>
      <c r="BLK38" s="516"/>
      <c r="BLL38" s="516"/>
      <c r="BLM38" s="516"/>
      <c r="BLN38" s="516"/>
      <c r="BLO38" s="516"/>
      <c r="BLP38" s="516"/>
      <c r="BLQ38" s="516"/>
      <c r="BLR38" s="516"/>
      <c r="BLS38" s="516"/>
      <c r="BLT38" s="516"/>
      <c r="BLU38" s="516"/>
      <c r="BLV38" s="516"/>
      <c r="BLW38" s="516"/>
      <c r="BLX38" s="516"/>
      <c r="BLY38" s="516"/>
      <c r="BLZ38" s="516"/>
      <c r="BMA38" s="516"/>
      <c r="BMB38" s="516"/>
      <c r="BMC38" s="516"/>
      <c r="BMD38" s="516"/>
      <c r="BME38" s="516"/>
      <c r="BMF38" s="516"/>
      <c r="BMG38" s="516"/>
      <c r="BMH38" s="516"/>
      <c r="BMI38" s="516"/>
      <c r="BMJ38" s="516"/>
      <c r="BMK38" s="516"/>
      <c r="BML38" s="516"/>
      <c r="BMM38" s="516"/>
      <c r="BMN38" s="516"/>
      <c r="BMO38" s="516"/>
      <c r="BMP38" s="516"/>
      <c r="BMQ38" s="516"/>
      <c r="BMR38" s="516"/>
      <c r="BMS38" s="516"/>
      <c r="BMT38" s="516"/>
      <c r="BMU38" s="516"/>
      <c r="BMV38" s="516"/>
      <c r="BMW38" s="516"/>
      <c r="BMX38" s="516"/>
      <c r="BMY38" s="516"/>
      <c r="BMZ38" s="516"/>
      <c r="BNA38" s="516"/>
      <c r="BNB38" s="516"/>
      <c r="BNC38" s="516"/>
      <c r="BND38" s="516"/>
      <c r="BNE38" s="516"/>
      <c r="BNF38" s="516"/>
      <c r="BNG38" s="516"/>
      <c r="BNH38" s="516"/>
      <c r="BNI38" s="516"/>
      <c r="BNJ38" s="516"/>
      <c r="BNK38" s="516"/>
      <c r="BNL38" s="516"/>
      <c r="BNM38" s="516"/>
      <c r="BNN38" s="516"/>
      <c r="BNO38" s="516"/>
      <c r="BNP38" s="516"/>
      <c r="BNQ38" s="516"/>
      <c r="BNR38" s="516"/>
      <c r="BNS38" s="516"/>
      <c r="BNT38" s="516"/>
      <c r="BNU38" s="516"/>
      <c r="BNV38" s="516"/>
      <c r="BNW38" s="516"/>
      <c r="BNX38" s="516"/>
      <c r="BNY38" s="516"/>
      <c r="BNZ38" s="516"/>
      <c r="BOA38" s="516"/>
      <c r="BOB38" s="516"/>
      <c r="BOC38" s="516"/>
      <c r="BOD38" s="516"/>
      <c r="BOE38" s="516"/>
      <c r="BOF38" s="516"/>
      <c r="BOG38" s="516"/>
      <c r="BOH38" s="516"/>
      <c r="BOI38" s="516"/>
      <c r="BOJ38" s="516"/>
      <c r="BOK38" s="516"/>
      <c r="BOL38" s="516"/>
      <c r="BOM38" s="516"/>
      <c r="BON38" s="516"/>
      <c r="BOO38" s="516"/>
      <c r="BOP38" s="516"/>
      <c r="BOQ38" s="516"/>
      <c r="BOR38" s="516"/>
      <c r="BOS38" s="516"/>
      <c r="BOT38" s="516"/>
      <c r="BOU38" s="516"/>
      <c r="BOV38" s="516"/>
      <c r="BOW38" s="516"/>
      <c r="BOX38" s="516"/>
      <c r="BOY38" s="516"/>
      <c r="BOZ38" s="516"/>
      <c r="BPA38" s="516"/>
      <c r="BPB38" s="516"/>
      <c r="BPC38" s="516"/>
      <c r="BPD38" s="516"/>
      <c r="BPE38" s="516"/>
      <c r="BPF38" s="516"/>
      <c r="BPG38" s="516"/>
      <c r="BPH38" s="516"/>
      <c r="BPI38" s="516"/>
      <c r="BPJ38" s="516"/>
      <c r="BPK38" s="516"/>
      <c r="BPL38" s="516"/>
      <c r="BPM38" s="516"/>
      <c r="BPN38" s="516"/>
      <c r="BPO38" s="516"/>
      <c r="BPP38" s="516"/>
      <c r="BPQ38" s="516"/>
      <c r="BPR38" s="516"/>
      <c r="BPS38" s="516"/>
      <c r="BPT38" s="516"/>
      <c r="BPU38" s="516"/>
      <c r="BPV38" s="516"/>
      <c r="BPW38" s="516"/>
      <c r="BPX38" s="516"/>
      <c r="BPY38" s="516"/>
      <c r="BPZ38" s="516"/>
      <c r="BQA38" s="516"/>
      <c r="BQB38" s="516"/>
      <c r="BQC38" s="516"/>
      <c r="BQD38" s="516"/>
      <c r="BQE38" s="516"/>
      <c r="BQF38" s="516"/>
      <c r="BQG38" s="516"/>
      <c r="BQH38" s="516"/>
      <c r="BQI38" s="516"/>
      <c r="BQJ38" s="516"/>
      <c r="BQK38" s="516"/>
      <c r="BQL38" s="516"/>
      <c r="BQM38" s="516"/>
      <c r="BQN38" s="516"/>
      <c r="BQO38" s="516"/>
      <c r="BQP38" s="516"/>
      <c r="BQQ38" s="516"/>
      <c r="BQR38" s="516"/>
      <c r="BQS38" s="516"/>
      <c r="BQT38" s="516"/>
      <c r="BQU38" s="516"/>
      <c r="BQV38" s="516"/>
      <c r="BQW38" s="516"/>
      <c r="BQX38" s="516"/>
      <c r="BQY38" s="516"/>
      <c r="BQZ38" s="516"/>
      <c r="BRA38" s="516"/>
      <c r="BRB38" s="516"/>
      <c r="BRC38" s="516"/>
      <c r="BRD38" s="516"/>
      <c r="BRE38" s="516"/>
      <c r="BRF38" s="516"/>
      <c r="BRG38" s="516"/>
      <c r="BRH38" s="516"/>
      <c r="BRI38" s="516"/>
      <c r="BRJ38" s="516"/>
      <c r="BRK38" s="516"/>
      <c r="BRL38" s="516"/>
      <c r="BRM38" s="516"/>
      <c r="BRN38" s="516"/>
      <c r="BRO38" s="516"/>
      <c r="BRP38" s="516"/>
      <c r="BRQ38" s="516"/>
      <c r="BRR38" s="516"/>
      <c r="BRS38" s="516"/>
      <c r="BRT38" s="516"/>
      <c r="BRU38" s="516"/>
      <c r="BRV38" s="516"/>
      <c r="BRW38" s="516"/>
      <c r="BRX38" s="516"/>
      <c r="BRY38" s="516"/>
      <c r="BRZ38" s="516"/>
      <c r="BSA38" s="516"/>
      <c r="BSB38" s="516"/>
      <c r="BSC38" s="516"/>
      <c r="BSD38" s="516"/>
      <c r="BSE38" s="516"/>
      <c r="BSF38" s="516"/>
      <c r="BSG38" s="516"/>
      <c r="BSH38" s="516"/>
      <c r="BSI38" s="516"/>
      <c r="BSJ38" s="516"/>
      <c r="BSK38" s="516"/>
      <c r="BSL38" s="516"/>
      <c r="BSM38" s="516"/>
      <c r="BSN38" s="516"/>
      <c r="BSO38" s="516"/>
      <c r="BSP38" s="516"/>
      <c r="BSQ38" s="516"/>
      <c r="BSR38" s="516"/>
      <c r="BSS38" s="516"/>
      <c r="BST38" s="516"/>
      <c r="BSU38" s="516"/>
      <c r="BSV38" s="516"/>
      <c r="BSW38" s="516"/>
      <c r="BSX38" s="516"/>
      <c r="BSY38" s="516"/>
      <c r="BSZ38" s="516"/>
      <c r="BTA38" s="516"/>
      <c r="BTB38" s="516"/>
      <c r="BTC38" s="516"/>
      <c r="BTD38" s="516"/>
      <c r="BTE38" s="516"/>
      <c r="BTF38" s="516"/>
      <c r="BTG38" s="516"/>
      <c r="BTH38" s="516"/>
      <c r="BTI38" s="516"/>
      <c r="BTJ38" s="516"/>
      <c r="BTK38" s="516"/>
      <c r="BTL38" s="516"/>
      <c r="BTM38" s="516"/>
      <c r="BTN38" s="516"/>
      <c r="BTO38" s="516"/>
      <c r="BTP38" s="516"/>
      <c r="BTQ38" s="516"/>
      <c r="BTR38" s="516"/>
      <c r="BTS38" s="516"/>
      <c r="BTT38" s="516"/>
      <c r="BTU38" s="516"/>
      <c r="BTV38" s="516"/>
      <c r="BTW38" s="516"/>
      <c r="BTX38" s="516"/>
      <c r="BTY38" s="516"/>
      <c r="BTZ38" s="516"/>
      <c r="BUA38" s="516"/>
      <c r="BUB38" s="516"/>
      <c r="BUC38" s="516"/>
      <c r="BUD38" s="516"/>
      <c r="BUE38" s="516"/>
      <c r="BUF38" s="516"/>
      <c r="BUG38" s="516"/>
      <c r="BUH38" s="516"/>
      <c r="BUI38" s="516"/>
      <c r="BUJ38" s="516"/>
      <c r="BUK38" s="516"/>
      <c r="BUL38" s="516"/>
      <c r="BUM38" s="516"/>
      <c r="BUN38" s="516"/>
      <c r="BUO38" s="516"/>
      <c r="BUP38" s="516"/>
      <c r="BUQ38" s="516"/>
      <c r="BUR38" s="516"/>
      <c r="BUS38" s="516"/>
      <c r="BUT38" s="516"/>
      <c r="BUU38" s="516"/>
      <c r="BUV38" s="516"/>
      <c r="BUW38" s="516"/>
      <c r="BUX38" s="516"/>
      <c r="BUY38" s="516"/>
      <c r="BUZ38" s="516"/>
      <c r="BVA38" s="516"/>
      <c r="BVB38" s="516"/>
      <c r="BVC38" s="516"/>
      <c r="BVD38" s="516"/>
      <c r="BVE38" s="516"/>
      <c r="BVF38" s="516"/>
      <c r="BVG38" s="516"/>
      <c r="BVH38" s="516"/>
      <c r="BVI38" s="516"/>
      <c r="BVJ38" s="516"/>
      <c r="BVK38" s="516"/>
      <c r="BVL38" s="516"/>
      <c r="BVM38" s="516"/>
      <c r="BVN38" s="516"/>
      <c r="BVO38" s="516"/>
      <c r="BVP38" s="516"/>
      <c r="BVQ38" s="516"/>
      <c r="BVR38" s="516"/>
      <c r="BVS38" s="516"/>
      <c r="BVT38" s="516"/>
      <c r="BVU38" s="516"/>
      <c r="BVV38" s="516"/>
      <c r="BVW38" s="516"/>
      <c r="BVX38" s="516"/>
      <c r="BVY38" s="516"/>
      <c r="BVZ38" s="516"/>
      <c r="BWA38" s="516"/>
      <c r="BWB38" s="516"/>
      <c r="BWC38" s="516"/>
      <c r="BWD38" s="516"/>
      <c r="BWE38" s="516"/>
      <c r="BWF38" s="516"/>
      <c r="BWG38" s="516"/>
      <c r="BWH38" s="516"/>
      <c r="BWI38" s="516"/>
      <c r="BWJ38" s="516"/>
      <c r="BWK38" s="516"/>
      <c r="BWL38" s="516"/>
      <c r="BWM38" s="516"/>
      <c r="BWN38" s="516"/>
      <c r="BWO38" s="516"/>
      <c r="BWP38" s="516"/>
      <c r="BWQ38" s="516"/>
      <c r="BWR38" s="516"/>
      <c r="BWS38" s="516"/>
      <c r="BWT38" s="516"/>
      <c r="BWU38" s="516"/>
      <c r="BWV38" s="516"/>
      <c r="BWW38" s="516"/>
      <c r="BWX38" s="516"/>
      <c r="BWY38" s="516"/>
      <c r="BWZ38" s="516"/>
      <c r="BXA38" s="516"/>
      <c r="BXB38" s="516"/>
      <c r="BXC38" s="516"/>
      <c r="BXD38" s="516"/>
      <c r="BXE38" s="516"/>
      <c r="BXF38" s="516"/>
      <c r="BXG38" s="516"/>
      <c r="BXH38" s="516"/>
      <c r="BXI38" s="516"/>
      <c r="BXJ38" s="516"/>
      <c r="BXK38" s="516"/>
      <c r="BXL38" s="516"/>
      <c r="BXM38" s="516"/>
      <c r="BXN38" s="516"/>
      <c r="BXO38" s="516"/>
      <c r="BXP38" s="516"/>
      <c r="BXQ38" s="516"/>
      <c r="BXR38" s="516"/>
      <c r="BXS38" s="516"/>
      <c r="BXT38" s="516"/>
      <c r="BXU38" s="516"/>
      <c r="BXV38" s="516"/>
      <c r="BXW38" s="516"/>
      <c r="BXX38" s="516"/>
      <c r="BXY38" s="516"/>
      <c r="BXZ38" s="516"/>
      <c r="BYA38" s="516"/>
      <c r="BYB38" s="516"/>
      <c r="BYC38" s="516"/>
      <c r="BYD38" s="516"/>
      <c r="BYE38" s="516"/>
      <c r="BYF38" s="516"/>
      <c r="BYG38" s="516"/>
      <c r="BYH38" s="516"/>
      <c r="BYI38" s="516"/>
      <c r="BYJ38" s="516"/>
      <c r="BYK38" s="516"/>
      <c r="BYL38" s="516"/>
      <c r="BYM38" s="516"/>
      <c r="BYN38" s="516"/>
      <c r="BYO38" s="516"/>
      <c r="BYP38" s="516"/>
      <c r="BYQ38" s="516"/>
      <c r="BYR38" s="516"/>
      <c r="BYS38" s="516"/>
      <c r="BYT38" s="516"/>
      <c r="BYU38" s="516"/>
      <c r="BYV38" s="516"/>
      <c r="BYW38" s="516"/>
      <c r="BYX38" s="516"/>
      <c r="BYY38" s="516"/>
      <c r="BYZ38" s="516"/>
      <c r="BZA38" s="516"/>
      <c r="BZB38" s="516"/>
      <c r="BZC38" s="516"/>
      <c r="BZD38" s="516"/>
      <c r="BZE38" s="516"/>
      <c r="BZF38" s="516"/>
      <c r="BZG38" s="516"/>
      <c r="BZH38" s="516"/>
      <c r="BZI38" s="516"/>
      <c r="BZJ38" s="516"/>
      <c r="BZK38" s="516"/>
      <c r="BZL38" s="516"/>
      <c r="BZM38" s="516"/>
      <c r="BZN38" s="516"/>
      <c r="BZO38" s="516"/>
      <c r="BZP38" s="516"/>
      <c r="BZQ38" s="516"/>
      <c r="BZR38" s="516"/>
      <c r="BZS38" s="516"/>
      <c r="BZT38" s="516"/>
      <c r="BZU38" s="516"/>
      <c r="BZV38" s="516"/>
      <c r="BZW38" s="516"/>
      <c r="BZX38" s="516"/>
      <c r="BZY38" s="516"/>
      <c r="BZZ38" s="516"/>
      <c r="CAA38" s="516"/>
      <c r="CAB38" s="516"/>
      <c r="CAC38" s="516"/>
      <c r="CAD38" s="516"/>
      <c r="CAE38" s="516"/>
      <c r="CAF38" s="516"/>
      <c r="CAG38" s="516"/>
      <c r="CAH38" s="516"/>
      <c r="CAI38" s="516"/>
      <c r="CAJ38" s="516"/>
      <c r="CAK38" s="516"/>
      <c r="CAL38" s="516"/>
      <c r="CAM38" s="516"/>
      <c r="CAN38" s="516"/>
      <c r="CAO38" s="516"/>
      <c r="CAP38" s="516"/>
      <c r="CAQ38" s="516"/>
      <c r="CAR38" s="516"/>
      <c r="CAS38" s="516"/>
      <c r="CAT38" s="516"/>
      <c r="CAU38" s="516"/>
      <c r="CAV38" s="516"/>
      <c r="CAW38" s="516"/>
      <c r="CAX38" s="516"/>
      <c r="CAY38" s="516"/>
      <c r="CAZ38" s="516"/>
      <c r="CBA38" s="516"/>
      <c r="CBB38" s="516"/>
      <c r="CBC38" s="516"/>
      <c r="CBD38" s="516"/>
      <c r="CBE38" s="516"/>
      <c r="CBF38" s="516"/>
      <c r="CBG38" s="516"/>
      <c r="CBH38" s="516"/>
      <c r="CBI38" s="516"/>
      <c r="CBJ38" s="516"/>
      <c r="CBK38" s="516"/>
      <c r="CBL38" s="516"/>
      <c r="CBM38" s="516"/>
      <c r="CBN38" s="516"/>
      <c r="CBO38" s="516"/>
      <c r="CBP38" s="516"/>
      <c r="CBQ38" s="516"/>
      <c r="CBR38" s="516"/>
      <c r="CBS38" s="516"/>
      <c r="CBT38" s="516"/>
      <c r="CBU38" s="516"/>
      <c r="CBV38" s="516"/>
      <c r="CBW38" s="516"/>
      <c r="CBX38" s="516"/>
      <c r="CBY38" s="516"/>
      <c r="CBZ38" s="516"/>
      <c r="CCA38" s="516"/>
      <c r="CCB38" s="516"/>
      <c r="CCC38" s="516"/>
      <c r="CCD38" s="516"/>
      <c r="CCE38" s="516"/>
      <c r="CCF38" s="516"/>
      <c r="CCG38" s="516"/>
      <c r="CCH38" s="516"/>
      <c r="CCI38" s="516"/>
      <c r="CCJ38" s="516"/>
      <c r="CCK38" s="516"/>
      <c r="CCL38" s="516"/>
      <c r="CCM38" s="516"/>
      <c r="CCN38" s="516"/>
      <c r="CCO38" s="516"/>
      <c r="CCP38" s="516"/>
      <c r="CCQ38" s="516"/>
      <c r="CCR38" s="516"/>
      <c r="CCS38" s="516"/>
      <c r="CCT38" s="516"/>
      <c r="CCU38" s="516"/>
      <c r="CCV38" s="516"/>
      <c r="CCW38" s="516"/>
      <c r="CCX38" s="516"/>
      <c r="CCY38" s="516"/>
      <c r="CCZ38" s="516"/>
      <c r="CDA38" s="516"/>
      <c r="CDB38" s="516"/>
      <c r="CDC38" s="516"/>
      <c r="CDD38" s="516"/>
      <c r="CDE38" s="516"/>
      <c r="CDF38" s="516"/>
      <c r="CDG38" s="516"/>
      <c r="CDH38" s="516"/>
      <c r="CDI38" s="516"/>
      <c r="CDJ38" s="516"/>
      <c r="CDK38" s="516"/>
      <c r="CDL38" s="516"/>
      <c r="CDM38" s="516"/>
      <c r="CDN38" s="516"/>
      <c r="CDO38" s="516"/>
      <c r="CDP38" s="516"/>
      <c r="CDQ38" s="516"/>
      <c r="CDR38" s="516"/>
      <c r="CDS38" s="516"/>
      <c r="CDT38" s="516"/>
      <c r="CDU38" s="516"/>
      <c r="CDV38" s="516"/>
      <c r="CDW38" s="516"/>
      <c r="CDX38" s="516"/>
      <c r="CDY38" s="516"/>
      <c r="CDZ38" s="516"/>
      <c r="CEA38" s="516"/>
      <c r="CEB38" s="516"/>
      <c r="CEC38" s="516"/>
      <c r="CED38" s="516"/>
      <c r="CEE38" s="516"/>
      <c r="CEF38" s="516"/>
      <c r="CEG38" s="516"/>
      <c r="CEH38" s="516"/>
      <c r="CEI38" s="516"/>
      <c r="CEJ38" s="516"/>
      <c r="CEK38" s="516"/>
      <c r="CEL38" s="516"/>
      <c r="CEM38" s="516"/>
      <c r="CEN38" s="516"/>
      <c r="CEO38" s="516"/>
      <c r="CEP38" s="516"/>
      <c r="CEQ38" s="516"/>
      <c r="CER38" s="516"/>
      <c r="CES38" s="516"/>
      <c r="CET38" s="516"/>
      <c r="CEU38" s="516"/>
      <c r="CEV38" s="516"/>
      <c r="CEW38" s="516"/>
      <c r="CEX38" s="516"/>
      <c r="CEY38" s="516"/>
      <c r="CEZ38" s="516"/>
      <c r="CFA38" s="516"/>
      <c r="CFB38" s="516"/>
      <c r="CFC38" s="516"/>
      <c r="CFD38" s="516"/>
      <c r="CFE38" s="516"/>
      <c r="CFF38" s="516"/>
      <c r="CFG38" s="516"/>
      <c r="CFH38" s="516"/>
      <c r="CFI38" s="516"/>
      <c r="CFJ38" s="516"/>
      <c r="CFK38" s="516"/>
      <c r="CFL38" s="516"/>
      <c r="CFM38" s="516"/>
      <c r="CFN38" s="516"/>
      <c r="CFO38" s="516"/>
      <c r="CFP38" s="516"/>
      <c r="CFQ38" s="516"/>
      <c r="CFR38" s="516"/>
      <c r="CFS38" s="516"/>
      <c r="CFT38" s="516"/>
      <c r="CFU38" s="516"/>
      <c r="CFV38" s="516"/>
      <c r="CFW38" s="516"/>
      <c r="CFX38" s="516"/>
      <c r="CFY38" s="516"/>
      <c r="CFZ38" s="516"/>
      <c r="CGA38" s="516"/>
      <c r="CGB38" s="516"/>
      <c r="CGC38" s="516"/>
      <c r="CGD38" s="516"/>
      <c r="CGE38" s="516"/>
      <c r="CGF38" s="516"/>
      <c r="CGG38" s="516"/>
      <c r="CGH38" s="516"/>
      <c r="CGI38" s="516"/>
      <c r="CGJ38" s="516"/>
      <c r="CGK38" s="516"/>
      <c r="CGL38" s="516"/>
      <c r="CGM38" s="516"/>
      <c r="CGN38" s="516"/>
      <c r="CGO38" s="516"/>
      <c r="CGP38" s="516"/>
      <c r="CGQ38" s="516"/>
      <c r="CGR38" s="516"/>
      <c r="CGS38" s="516"/>
      <c r="CGT38" s="516"/>
      <c r="CGU38" s="516"/>
      <c r="CGV38" s="516"/>
      <c r="CGW38" s="516"/>
      <c r="CGX38" s="516"/>
      <c r="CGY38" s="516"/>
      <c r="CGZ38" s="516"/>
      <c r="CHA38" s="516"/>
      <c r="CHB38" s="516"/>
      <c r="CHC38" s="516"/>
      <c r="CHD38" s="516"/>
      <c r="CHE38" s="516"/>
      <c r="CHF38" s="516"/>
      <c r="CHG38" s="516"/>
      <c r="CHH38" s="516"/>
      <c r="CHI38" s="516"/>
      <c r="CHJ38" s="516"/>
      <c r="CHK38" s="516"/>
      <c r="CHL38" s="516"/>
      <c r="CHM38" s="516"/>
      <c r="CHN38" s="516"/>
      <c r="CHO38" s="516"/>
      <c r="CHP38" s="516"/>
      <c r="CHQ38" s="516"/>
      <c r="CHR38" s="516"/>
      <c r="CHS38" s="516"/>
      <c r="CHT38" s="516"/>
      <c r="CHU38" s="516"/>
      <c r="CHV38" s="516"/>
      <c r="CHW38" s="516"/>
      <c r="CHX38" s="516"/>
      <c r="CHY38" s="516"/>
      <c r="CHZ38" s="516"/>
      <c r="CIA38" s="516"/>
      <c r="CIB38" s="516"/>
      <c r="CIC38" s="516"/>
      <c r="CID38" s="516"/>
      <c r="CIE38" s="516"/>
      <c r="CIF38" s="516"/>
      <c r="CIG38" s="516"/>
      <c r="CIH38" s="516"/>
      <c r="CII38" s="516"/>
      <c r="CIJ38" s="516"/>
      <c r="CIK38" s="516"/>
      <c r="CIL38" s="516"/>
      <c r="CIM38" s="516"/>
      <c r="CIN38" s="516"/>
      <c r="CIO38" s="516"/>
      <c r="CIP38" s="516"/>
      <c r="CIQ38" s="516"/>
      <c r="CIR38" s="516"/>
      <c r="CIS38" s="516"/>
      <c r="CIT38" s="516"/>
      <c r="CIU38" s="516"/>
      <c r="CIV38" s="516"/>
      <c r="CIW38" s="516"/>
      <c r="CIX38" s="516"/>
      <c r="CIY38" s="516"/>
      <c r="CIZ38" s="516"/>
      <c r="CJA38" s="516"/>
      <c r="CJB38" s="516"/>
      <c r="CJC38" s="516"/>
      <c r="CJD38" s="516"/>
      <c r="CJE38" s="516"/>
      <c r="CJF38" s="516"/>
      <c r="CJG38" s="516"/>
      <c r="CJH38" s="516"/>
      <c r="CJI38" s="516"/>
      <c r="CJJ38" s="516"/>
      <c r="CJK38" s="516"/>
      <c r="CJL38" s="516"/>
      <c r="CJM38" s="516"/>
      <c r="CJN38" s="516"/>
      <c r="CJO38" s="516"/>
      <c r="CJP38" s="516"/>
      <c r="CJQ38" s="516"/>
      <c r="CJR38" s="516"/>
      <c r="CJS38" s="516"/>
      <c r="CJT38" s="516"/>
      <c r="CJU38" s="516"/>
      <c r="CJV38" s="516"/>
      <c r="CJW38" s="516"/>
      <c r="CJX38" s="516"/>
      <c r="CJY38" s="516"/>
      <c r="CJZ38" s="516"/>
      <c r="CKA38" s="516"/>
      <c r="CKB38" s="516"/>
      <c r="CKC38" s="516"/>
      <c r="CKD38" s="516"/>
      <c r="CKE38" s="516"/>
      <c r="CKF38" s="516"/>
      <c r="CKG38" s="516"/>
      <c r="CKH38" s="516"/>
      <c r="CKI38" s="516"/>
      <c r="CKJ38" s="516"/>
      <c r="CKK38" s="516"/>
      <c r="CKL38" s="516"/>
      <c r="CKM38" s="516"/>
      <c r="CKN38" s="516"/>
      <c r="CKO38" s="516"/>
      <c r="CKP38" s="516"/>
      <c r="CKQ38" s="516"/>
      <c r="CKR38" s="516"/>
      <c r="CKS38" s="516"/>
      <c r="CKT38" s="516"/>
      <c r="CKU38" s="516"/>
      <c r="CKV38" s="516"/>
      <c r="CKW38" s="516"/>
      <c r="CKX38" s="516"/>
      <c r="CKY38" s="516"/>
      <c r="CKZ38" s="516"/>
      <c r="CLA38" s="516"/>
      <c r="CLB38" s="516"/>
      <c r="CLC38" s="516"/>
      <c r="CLD38" s="516"/>
      <c r="CLE38" s="516"/>
      <c r="CLF38" s="516"/>
      <c r="CLG38" s="516"/>
      <c r="CLH38" s="516"/>
      <c r="CLI38" s="516"/>
      <c r="CLJ38" s="516"/>
      <c r="CLK38" s="516"/>
      <c r="CLL38" s="516"/>
      <c r="CLM38" s="516"/>
      <c r="CLN38" s="516"/>
      <c r="CLO38" s="516"/>
      <c r="CLP38" s="516"/>
      <c r="CLQ38" s="516"/>
      <c r="CLR38" s="516"/>
      <c r="CLS38" s="516"/>
      <c r="CLT38" s="516"/>
      <c r="CLU38" s="516"/>
      <c r="CLV38" s="516"/>
      <c r="CLW38" s="516"/>
      <c r="CLX38" s="516"/>
      <c r="CLY38" s="516"/>
      <c r="CLZ38" s="516"/>
      <c r="CMA38" s="516"/>
      <c r="CMB38" s="516"/>
      <c r="CMC38" s="516"/>
      <c r="CMD38" s="516"/>
      <c r="CME38" s="516"/>
      <c r="CMF38" s="516"/>
      <c r="CMG38" s="516"/>
      <c r="CMH38" s="516"/>
      <c r="CMI38" s="516"/>
      <c r="CMJ38" s="516"/>
      <c r="CMK38" s="516"/>
      <c r="CML38" s="516"/>
      <c r="CMM38" s="516"/>
      <c r="CMN38" s="516"/>
      <c r="CMO38" s="516"/>
      <c r="CMP38" s="516"/>
      <c r="CMQ38" s="516"/>
      <c r="CMR38" s="516"/>
      <c r="CMS38" s="516"/>
      <c r="CMT38" s="516"/>
      <c r="CMU38" s="516"/>
      <c r="CMV38" s="516"/>
      <c r="CMW38" s="516"/>
      <c r="CMX38" s="516"/>
      <c r="CMY38" s="516"/>
      <c r="CMZ38" s="516"/>
      <c r="CNA38" s="516"/>
      <c r="CNB38" s="516"/>
      <c r="CNC38" s="516"/>
      <c r="CND38" s="516"/>
      <c r="CNE38" s="516"/>
      <c r="CNF38" s="516"/>
      <c r="CNG38" s="516"/>
      <c r="CNH38" s="516"/>
      <c r="CNI38" s="516"/>
      <c r="CNJ38" s="516"/>
      <c r="CNK38" s="516"/>
      <c r="CNL38" s="516"/>
      <c r="CNM38" s="516"/>
      <c r="CNN38" s="516"/>
      <c r="CNO38" s="516"/>
      <c r="CNP38" s="516"/>
      <c r="CNQ38" s="516"/>
      <c r="CNR38" s="516"/>
      <c r="CNS38" s="516"/>
      <c r="CNT38" s="516"/>
      <c r="CNU38" s="516"/>
      <c r="CNV38" s="516"/>
      <c r="CNW38" s="516"/>
      <c r="CNX38" s="516"/>
      <c r="CNY38" s="516"/>
      <c r="CNZ38" s="516"/>
      <c r="COA38" s="516"/>
      <c r="COB38" s="516"/>
      <c r="COC38" s="516"/>
      <c r="COD38" s="516"/>
      <c r="COE38" s="516"/>
      <c r="COF38" s="516"/>
      <c r="COG38" s="516"/>
      <c r="COH38" s="516"/>
      <c r="COI38" s="516"/>
      <c r="COJ38" s="516"/>
      <c r="COK38" s="516"/>
      <c r="COL38" s="516"/>
      <c r="COM38" s="516"/>
      <c r="CON38" s="516"/>
      <c r="COO38" s="516"/>
      <c r="COP38" s="516"/>
      <c r="COQ38" s="516"/>
      <c r="COR38" s="516"/>
      <c r="COS38" s="516"/>
      <c r="COT38" s="516"/>
      <c r="COU38" s="516"/>
      <c r="COV38" s="516"/>
      <c r="COW38" s="516"/>
      <c r="COX38" s="516"/>
      <c r="COY38" s="516"/>
      <c r="COZ38" s="516"/>
      <c r="CPA38" s="516"/>
      <c r="CPB38" s="516"/>
      <c r="CPC38" s="516"/>
      <c r="CPD38" s="516"/>
      <c r="CPE38" s="516"/>
      <c r="CPF38" s="516"/>
      <c r="CPG38" s="516"/>
      <c r="CPH38" s="516"/>
      <c r="CPI38" s="516"/>
      <c r="CPJ38" s="516"/>
      <c r="CPK38" s="516"/>
      <c r="CPL38" s="516"/>
      <c r="CPM38" s="516"/>
      <c r="CPN38" s="516"/>
      <c r="CPO38" s="516"/>
      <c r="CPP38" s="516"/>
      <c r="CPQ38" s="516"/>
      <c r="CPR38" s="516"/>
      <c r="CPS38" s="516"/>
      <c r="CPT38" s="516"/>
      <c r="CPU38" s="516"/>
      <c r="CPV38" s="516"/>
      <c r="CPW38" s="516"/>
      <c r="CPX38" s="516"/>
      <c r="CPY38" s="516"/>
      <c r="CPZ38" s="516"/>
      <c r="CQA38" s="516"/>
      <c r="CQB38" s="516"/>
      <c r="CQC38" s="516"/>
      <c r="CQD38" s="516"/>
      <c r="CQE38" s="516"/>
      <c r="CQF38" s="516"/>
      <c r="CQG38" s="516"/>
      <c r="CQH38" s="516"/>
      <c r="CQI38" s="516"/>
      <c r="CQJ38" s="516"/>
      <c r="CQK38" s="516"/>
      <c r="CQL38" s="516"/>
      <c r="CQM38" s="516"/>
      <c r="CQN38" s="516"/>
      <c r="CQO38" s="516"/>
      <c r="CQP38" s="516"/>
      <c r="CQQ38" s="516"/>
      <c r="CQR38" s="516"/>
      <c r="CQS38" s="516"/>
      <c r="CQT38" s="516"/>
      <c r="CQU38" s="516"/>
      <c r="CQV38" s="516"/>
      <c r="CQW38" s="516"/>
      <c r="CQX38" s="516"/>
      <c r="CQY38" s="516"/>
      <c r="CQZ38" s="516"/>
      <c r="CRA38" s="516"/>
      <c r="CRB38" s="516"/>
      <c r="CRC38" s="516"/>
      <c r="CRD38" s="516"/>
      <c r="CRE38" s="516"/>
      <c r="CRF38" s="516"/>
      <c r="CRG38" s="516"/>
      <c r="CRH38" s="516"/>
      <c r="CRI38" s="516"/>
      <c r="CRJ38" s="516"/>
      <c r="CRK38" s="516"/>
      <c r="CRL38" s="516"/>
      <c r="CRM38" s="516"/>
      <c r="CRN38" s="516"/>
      <c r="CRO38" s="516"/>
      <c r="CRP38" s="516"/>
      <c r="CRQ38" s="516"/>
      <c r="CRR38" s="516"/>
      <c r="CRS38" s="516"/>
      <c r="CRT38" s="516"/>
      <c r="CRU38" s="516"/>
      <c r="CRV38" s="516"/>
      <c r="CRW38" s="516"/>
      <c r="CRX38" s="516"/>
      <c r="CRY38" s="516"/>
      <c r="CRZ38" s="516"/>
      <c r="CSA38" s="516"/>
      <c r="CSB38" s="516"/>
      <c r="CSC38" s="516"/>
      <c r="CSD38" s="516"/>
      <c r="CSE38" s="516"/>
      <c r="CSF38" s="516"/>
      <c r="CSG38" s="516"/>
      <c r="CSH38" s="516"/>
      <c r="CSI38" s="516"/>
      <c r="CSJ38" s="516"/>
      <c r="CSK38" s="516"/>
      <c r="CSL38" s="516"/>
      <c r="CSM38" s="516"/>
      <c r="CSN38" s="516"/>
      <c r="CSO38" s="516"/>
      <c r="CSP38" s="516"/>
      <c r="CSQ38" s="516"/>
      <c r="CSR38" s="516"/>
      <c r="CSS38" s="516"/>
      <c r="CST38" s="516"/>
      <c r="CSU38" s="516"/>
      <c r="CSV38" s="516"/>
      <c r="CSW38" s="516"/>
      <c r="CSX38" s="516"/>
      <c r="CSY38" s="516"/>
      <c r="CSZ38" s="516"/>
      <c r="CTA38" s="516"/>
      <c r="CTB38" s="516"/>
      <c r="CTC38" s="516"/>
      <c r="CTD38" s="516"/>
      <c r="CTE38" s="516"/>
      <c r="CTF38" s="516"/>
      <c r="CTG38" s="516"/>
      <c r="CTH38" s="516"/>
      <c r="CTI38" s="516"/>
      <c r="CTJ38" s="516"/>
      <c r="CTK38" s="516"/>
      <c r="CTL38" s="516"/>
      <c r="CTM38" s="516"/>
      <c r="CTN38" s="516"/>
      <c r="CTO38" s="516"/>
      <c r="CTP38" s="516"/>
      <c r="CTQ38" s="516"/>
      <c r="CTR38" s="516"/>
      <c r="CTS38" s="516"/>
      <c r="CTT38" s="516"/>
      <c r="CTU38" s="516"/>
      <c r="CTV38" s="516"/>
      <c r="CTW38" s="516"/>
      <c r="CTX38" s="516"/>
      <c r="CTY38" s="516"/>
      <c r="CTZ38" s="516"/>
      <c r="CUA38" s="516"/>
      <c r="CUB38" s="516"/>
      <c r="CUC38" s="516"/>
      <c r="CUD38" s="516"/>
      <c r="CUE38" s="516"/>
      <c r="CUF38" s="516"/>
      <c r="CUG38" s="516"/>
      <c r="CUH38" s="516"/>
      <c r="CUI38" s="516"/>
      <c r="CUJ38" s="516"/>
      <c r="CUK38" s="516"/>
      <c r="CUL38" s="516"/>
      <c r="CUM38" s="516"/>
      <c r="CUN38" s="516"/>
      <c r="CUO38" s="516"/>
      <c r="CUP38" s="516"/>
      <c r="CUQ38" s="516"/>
      <c r="CUR38" s="516"/>
      <c r="CUS38" s="516"/>
      <c r="CUT38" s="516"/>
      <c r="CUU38" s="516"/>
      <c r="CUV38" s="516"/>
      <c r="CUW38" s="516"/>
      <c r="CUX38" s="516"/>
      <c r="CUY38" s="516"/>
      <c r="CUZ38" s="516"/>
      <c r="CVA38" s="516"/>
      <c r="CVB38" s="516"/>
      <c r="CVC38" s="516"/>
      <c r="CVD38" s="516"/>
      <c r="CVE38" s="516"/>
      <c r="CVF38" s="516"/>
      <c r="CVG38" s="516"/>
      <c r="CVH38" s="516"/>
      <c r="CVI38" s="516"/>
      <c r="CVJ38" s="516"/>
      <c r="CVK38" s="516"/>
      <c r="CVL38" s="516"/>
      <c r="CVM38" s="516"/>
      <c r="CVN38" s="516"/>
      <c r="CVO38" s="516"/>
      <c r="CVP38" s="516"/>
      <c r="CVQ38" s="516"/>
      <c r="CVR38" s="516"/>
      <c r="CVS38" s="516"/>
      <c r="CVT38" s="516"/>
      <c r="CVU38" s="516"/>
      <c r="CVV38" s="516"/>
      <c r="CVW38" s="516"/>
      <c r="CVX38" s="516"/>
      <c r="CVY38" s="516"/>
      <c r="CVZ38" s="516"/>
      <c r="CWA38" s="516"/>
      <c r="CWB38" s="516"/>
      <c r="CWC38" s="516"/>
      <c r="CWD38" s="516"/>
      <c r="CWE38" s="516"/>
      <c r="CWF38" s="516"/>
      <c r="CWG38" s="516"/>
      <c r="CWH38" s="516"/>
      <c r="CWI38" s="516"/>
      <c r="CWJ38" s="516"/>
      <c r="CWK38" s="516"/>
      <c r="CWL38" s="516"/>
      <c r="CWM38" s="516"/>
      <c r="CWN38" s="516"/>
      <c r="CWO38" s="516"/>
      <c r="CWP38" s="516"/>
      <c r="CWQ38" s="516"/>
      <c r="CWR38" s="516"/>
      <c r="CWS38" s="516"/>
      <c r="CWT38" s="516"/>
      <c r="CWU38" s="516"/>
      <c r="CWV38" s="516"/>
      <c r="CWW38" s="516"/>
      <c r="CWX38" s="516"/>
      <c r="CWY38" s="516"/>
      <c r="CWZ38" s="516"/>
      <c r="CXA38" s="516"/>
      <c r="CXB38" s="516"/>
      <c r="CXC38" s="516"/>
      <c r="CXD38" s="516"/>
      <c r="CXE38" s="516"/>
      <c r="CXF38" s="516"/>
      <c r="CXG38" s="516"/>
      <c r="CXH38" s="516"/>
      <c r="CXI38" s="516"/>
      <c r="CXJ38" s="516"/>
      <c r="CXK38" s="516"/>
      <c r="CXL38" s="516"/>
      <c r="CXM38" s="516"/>
      <c r="CXN38" s="516"/>
      <c r="CXO38" s="516"/>
      <c r="CXP38" s="516"/>
      <c r="CXQ38" s="516"/>
      <c r="CXR38" s="516"/>
      <c r="CXS38" s="516"/>
      <c r="CXT38" s="516"/>
      <c r="CXU38" s="516"/>
      <c r="CXV38" s="516"/>
      <c r="CXW38" s="516"/>
      <c r="CXX38" s="516"/>
      <c r="CXY38" s="516"/>
      <c r="CXZ38" s="516"/>
      <c r="CYA38" s="516"/>
      <c r="CYB38" s="516"/>
      <c r="CYC38" s="516"/>
      <c r="CYD38" s="516"/>
      <c r="CYE38" s="516"/>
      <c r="CYF38" s="516"/>
      <c r="CYG38" s="516"/>
      <c r="CYH38" s="516"/>
      <c r="CYI38" s="516"/>
      <c r="CYJ38" s="516"/>
      <c r="CYK38" s="516"/>
      <c r="CYL38" s="516"/>
      <c r="CYM38" s="516"/>
      <c r="CYN38" s="516"/>
      <c r="CYO38" s="516"/>
      <c r="CYP38" s="516"/>
      <c r="CYQ38" s="516"/>
      <c r="CYR38" s="516"/>
      <c r="CYS38" s="516"/>
      <c r="CYT38" s="516"/>
      <c r="CYU38" s="516"/>
      <c r="CYV38" s="516"/>
      <c r="CYW38" s="516"/>
      <c r="CYX38" s="516"/>
      <c r="CYY38" s="516"/>
      <c r="CYZ38" s="516"/>
      <c r="CZA38" s="516"/>
      <c r="CZB38" s="516"/>
      <c r="CZC38" s="516"/>
      <c r="CZD38" s="516"/>
      <c r="CZE38" s="516"/>
      <c r="CZF38" s="516"/>
      <c r="CZG38" s="516"/>
      <c r="CZH38" s="516"/>
      <c r="CZI38" s="516"/>
      <c r="CZJ38" s="516"/>
      <c r="CZK38" s="516"/>
      <c r="CZL38" s="516"/>
      <c r="CZM38" s="516"/>
      <c r="CZN38" s="516"/>
      <c r="CZO38" s="516"/>
      <c r="CZP38" s="516"/>
      <c r="CZQ38" s="516"/>
      <c r="CZR38" s="516"/>
      <c r="CZS38" s="516"/>
      <c r="CZT38" s="516"/>
      <c r="CZU38" s="516"/>
      <c r="CZV38" s="516"/>
      <c r="CZW38" s="516"/>
      <c r="CZX38" s="516"/>
      <c r="CZY38" s="516"/>
      <c r="CZZ38" s="516"/>
      <c r="DAA38" s="516"/>
      <c r="DAB38" s="516"/>
      <c r="DAC38" s="516"/>
      <c r="DAD38" s="516"/>
      <c r="DAE38" s="516"/>
      <c r="DAF38" s="516"/>
      <c r="DAG38" s="516"/>
      <c r="DAH38" s="516"/>
      <c r="DAI38" s="516"/>
      <c r="DAJ38" s="516"/>
      <c r="DAK38" s="516"/>
      <c r="DAL38" s="516"/>
      <c r="DAM38" s="516"/>
      <c r="DAN38" s="516"/>
      <c r="DAO38" s="516"/>
      <c r="DAP38" s="516"/>
      <c r="DAQ38" s="516"/>
      <c r="DAR38" s="516"/>
      <c r="DAS38" s="516"/>
      <c r="DAT38" s="516"/>
      <c r="DAU38" s="516"/>
      <c r="DAV38" s="516"/>
      <c r="DAW38" s="516"/>
      <c r="DAX38" s="516"/>
      <c r="DAY38" s="516"/>
      <c r="DAZ38" s="516"/>
      <c r="DBA38" s="516"/>
      <c r="DBB38" s="516"/>
      <c r="DBC38" s="516"/>
      <c r="DBD38" s="516"/>
      <c r="DBE38" s="516"/>
      <c r="DBF38" s="516"/>
      <c r="DBG38" s="516"/>
      <c r="DBH38" s="516"/>
      <c r="DBI38" s="516"/>
      <c r="DBJ38" s="516"/>
      <c r="DBK38" s="516"/>
      <c r="DBL38" s="516"/>
      <c r="DBM38" s="516"/>
      <c r="DBN38" s="516"/>
      <c r="DBO38" s="516"/>
      <c r="DBP38" s="516"/>
      <c r="DBQ38" s="516"/>
      <c r="DBR38" s="516"/>
      <c r="DBS38" s="516"/>
      <c r="DBT38" s="516"/>
      <c r="DBU38" s="516"/>
      <c r="DBV38" s="516"/>
      <c r="DBW38" s="516"/>
      <c r="DBX38" s="516"/>
      <c r="DBY38" s="516"/>
      <c r="DBZ38" s="516"/>
      <c r="DCA38" s="516"/>
      <c r="DCB38" s="516"/>
      <c r="DCC38" s="516"/>
      <c r="DCD38" s="516"/>
      <c r="DCE38" s="516"/>
      <c r="DCF38" s="516"/>
      <c r="DCG38" s="516"/>
      <c r="DCH38" s="516"/>
      <c r="DCI38" s="516"/>
      <c r="DCJ38" s="516"/>
      <c r="DCK38" s="516"/>
      <c r="DCL38" s="516"/>
      <c r="DCM38" s="516"/>
      <c r="DCN38" s="516"/>
      <c r="DCO38" s="516"/>
      <c r="DCP38" s="516"/>
      <c r="DCQ38" s="516"/>
      <c r="DCR38" s="516"/>
      <c r="DCS38" s="516"/>
      <c r="DCT38" s="516"/>
      <c r="DCU38" s="516"/>
      <c r="DCV38" s="516"/>
      <c r="DCW38" s="516"/>
      <c r="DCX38" s="516"/>
      <c r="DCY38" s="516"/>
      <c r="DCZ38" s="516"/>
      <c r="DDA38" s="516"/>
      <c r="DDB38" s="516"/>
      <c r="DDC38" s="516"/>
      <c r="DDD38" s="516"/>
      <c r="DDE38" s="516"/>
      <c r="DDF38" s="516"/>
      <c r="DDG38" s="516"/>
      <c r="DDH38" s="516"/>
      <c r="DDI38" s="516"/>
      <c r="DDJ38" s="516"/>
      <c r="DDK38" s="516"/>
      <c r="DDL38" s="516"/>
      <c r="DDM38" s="516"/>
      <c r="DDN38" s="516"/>
      <c r="DDO38" s="516"/>
      <c r="DDP38" s="516"/>
      <c r="DDQ38" s="516"/>
      <c r="DDR38" s="516"/>
      <c r="DDS38" s="516"/>
      <c r="DDT38" s="516"/>
      <c r="DDU38" s="516"/>
      <c r="DDV38" s="516"/>
      <c r="DDW38" s="516"/>
      <c r="DDX38" s="516"/>
      <c r="DDY38" s="516"/>
      <c r="DDZ38" s="516"/>
      <c r="DEA38" s="516"/>
      <c r="DEB38" s="516"/>
      <c r="DEC38" s="516"/>
      <c r="DED38" s="516"/>
      <c r="DEE38" s="516"/>
      <c r="DEF38" s="516"/>
      <c r="DEG38" s="516"/>
      <c r="DEH38" s="516"/>
      <c r="DEI38" s="516"/>
      <c r="DEJ38" s="516"/>
      <c r="DEK38" s="516"/>
      <c r="DEL38" s="516"/>
      <c r="DEM38" s="516"/>
      <c r="DEN38" s="516"/>
      <c r="DEO38" s="516"/>
      <c r="DEP38" s="516"/>
      <c r="DEQ38" s="516"/>
      <c r="DER38" s="516"/>
      <c r="DES38" s="516"/>
      <c r="DET38" s="516"/>
      <c r="DEU38" s="516"/>
      <c r="DEV38" s="516"/>
      <c r="DEW38" s="516"/>
      <c r="DEX38" s="516"/>
      <c r="DEY38" s="516"/>
      <c r="DEZ38" s="516"/>
      <c r="DFA38" s="516"/>
      <c r="DFB38" s="516"/>
      <c r="DFC38" s="516"/>
      <c r="DFD38" s="516"/>
      <c r="DFE38" s="516"/>
      <c r="DFF38" s="516"/>
      <c r="DFG38" s="516"/>
      <c r="DFH38" s="516"/>
      <c r="DFI38" s="516"/>
      <c r="DFJ38" s="516"/>
      <c r="DFK38" s="516"/>
      <c r="DFL38" s="516"/>
      <c r="DFM38" s="516"/>
      <c r="DFN38" s="516"/>
      <c r="DFO38" s="516"/>
      <c r="DFP38" s="516"/>
      <c r="DFQ38" s="516"/>
      <c r="DFR38" s="516"/>
      <c r="DFS38" s="516"/>
      <c r="DFT38" s="516"/>
      <c r="DFU38" s="516"/>
      <c r="DFV38" s="516"/>
      <c r="DFW38" s="516"/>
      <c r="DFX38" s="516"/>
      <c r="DFY38" s="516"/>
      <c r="DFZ38" s="516"/>
      <c r="DGA38" s="516"/>
      <c r="DGB38" s="516"/>
      <c r="DGC38" s="516"/>
      <c r="DGD38" s="516"/>
      <c r="DGE38" s="516"/>
      <c r="DGF38" s="516"/>
      <c r="DGG38" s="516"/>
      <c r="DGH38" s="516"/>
      <c r="DGI38" s="516"/>
      <c r="DGJ38" s="516"/>
      <c r="DGK38" s="516"/>
      <c r="DGL38" s="516"/>
      <c r="DGM38" s="516"/>
      <c r="DGN38" s="516"/>
      <c r="DGO38" s="516"/>
      <c r="DGP38" s="516"/>
      <c r="DGQ38" s="516"/>
      <c r="DGR38" s="516"/>
      <c r="DGS38" s="516"/>
      <c r="DGT38" s="516"/>
      <c r="DGU38" s="516"/>
      <c r="DGV38" s="516"/>
      <c r="DGW38" s="516"/>
      <c r="DGX38" s="516"/>
      <c r="DGY38" s="516"/>
      <c r="DGZ38" s="516"/>
      <c r="DHA38" s="516"/>
      <c r="DHB38" s="516"/>
      <c r="DHC38" s="516"/>
      <c r="DHD38" s="516"/>
      <c r="DHE38" s="516"/>
      <c r="DHF38" s="516"/>
      <c r="DHG38" s="516"/>
      <c r="DHH38" s="516"/>
      <c r="DHI38" s="516"/>
      <c r="DHJ38" s="516"/>
      <c r="DHK38" s="516"/>
      <c r="DHL38" s="516"/>
      <c r="DHM38" s="516"/>
      <c r="DHN38" s="516"/>
      <c r="DHO38" s="516"/>
      <c r="DHP38" s="516"/>
      <c r="DHQ38" s="516"/>
      <c r="DHR38" s="516"/>
      <c r="DHS38" s="516"/>
      <c r="DHT38" s="516"/>
      <c r="DHU38" s="516"/>
      <c r="DHV38" s="516"/>
      <c r="DHW38" s="516"/>
      <c r="DHX38" s="516"/>
      <c r="DHY38" s="516"/>
      <c r="DHZ38" s="516"/>
      <c r="DIA38" s="516"/>
      <c r="DIB38" s="516"/>
      <c r="DIC38" s="516"/>
      <c r="DID38" s="516"/>
      <c r="DIE38" s="516"/>
      <c r="DIF38" s="516"/>
      <c r="DIG38" s="516"/>
      <c r="DIH38" s="516"/>
      <c r="DII38" s="516"/>
      <c r="DIJ38" s="516"/>
      <c r="DIK38" s="516"/>
      <c r="DIL38" s="516"/>
      <c r="DIM38" s="516"/>
      <c r="DIN38" s="516"/>
      <c r="DIO38" s="516"/>
      <c r="DIP38" s="516"/>
      <c r="DIQ38" s="516"/>
      <c r="DIR38" s="516"/>
      <c r="DIS38" s="516"/>
      <c r="DIT38" s="516"/>
      <c r="DIU38" s="516"/>
      <c r="DIV38" s="516"/>
      <c r="DIW38" s="516"/>
      <c r="DIX38" s="516"/>
      <c r="DIY38" s="516"/>
      <c r="DIZ38" s="516"/>
      <c r="DJA38" s="516"/>
      <c r="DJB38" s="516"/>
      <c r="DJC38" s="516"/>
      <c r="DJD38" s="516"/>
      <c r="DJE38" s="516"/>
      <c r="DJF38" s="516"/>
      <c r="DJG38" s="516"/>
      <c r="DJH38" s="516"/>
      <c r="DJI38" s="516"/>
      <c r="DJJ38" s="516"/>
      <c r="DJK38" s="516"/>
      <c r="DJL38" s="516"/>
      <c r="DJM38" s="516"/>
      <c r="DJN38" s="516"/>
      <c r="DJO38" s="516"/>
      <c r="DJP38" s="516"/>
      <c r="DJQ38" s="516"/>
      <c r="DJR38" s="516"/>
      <c r="DJS38" s="516"/>
      <c r="DJT38" s="516"/>
      <c r="DJU38" s="516"/>
      <c r="DJV38" s="516"/>
      <c r="DJW38" s="516"/>
      <c r="DJX38" s="516"/>
      <c r="DJY38" s="516"/>
      <c r="DJZ38" s="516"/>
      <c r="DKA38" s="516"/>
      <c r="DKB38" s="516"/>
      <c r="DKC38" s="516"/>
      <c r="DKD38" s="516"/>
      <c r="DKE38" s="516"/>
      <c r="DKF38" s="516"/>
      <c r="DKG38" s="516"/>
      <c r="DKH38" s="516"/>
      <c r="DKI38" s="516"/>
      <c r="DKJ38" s="516"/>
      <c r="DKK38" s="516"/>
      <c r="DKL38" s="516"/>
      <c r="DKM38" s="516"/>
      <c r="DKN38" s="516"/>
      <c r="DKO38" s="516"/>
      <c r="DKP38" s="516"/>
      <c r="DKQ38" s="516"/>
      <c r="DKR38" s="516"/>
      <c r="DKS38" s="516"/>
      <c r="DKT38" s="516"/>
      <c r="DKU38" s="516"/>
      <c r="DKV38" s="516"/>
      <c r="DKW38" s="516"/>
      <c r="DKX38" s="516"/>
      <c r="DKY38" s="516"/>
      <c r="DKZ38" s="516"/>
      <c r="DLA38" s="516"/>
      <c r="DLB38" s="516"/>
      <c r="DLC38" s="516"/>
      <c r="DLD38" s="516"/>
      <c r="DLE38" s="516"/>
      <c r="DLF38" s="516"/>
      <c r="DLG38" s="516"/>
      <c r="DLH38" s="516"/>
      <c r="DLI38" s="516"/>
      <c r="DLJ38" s="516"/>
      <c r="DLK38" s="516"/>
      <c r="DLL38" s="516"/>
      <c r="DLM38" s="516"/>
      <c r="DLN38" s="516"/>
      <c r="DLO38" s="516"/>
      <c r="DLP38" s="516"/>
      <c r="DLQ38" s="516"/>
      <c r="DLR38" s="516"/>
      <c r="DLS38" s="516"/>
      <c r="DLT38" s="516"/>
      <c r="DLU38" s="516"/>
      <c r="DLV38" s="516"/>
      <c r="DLW38" s="516"/>
      <c r="DLX38" s="516"/>
      <c r="DLY38" s="516"/>
      <c r="DLZ38" s="516"/>
      <c r="DMA38" s="516"/>
      <c r="DMB38" s="516"/>
      <c r="DMC38" s="516"/>
      <c r="DMD38" s="516"/>
      <c r="DME38" s="516"/>
      <c r="DMF38" s="516"/>
      <c r="DMG38" s="516"/>
      <c r="DMH38" s="516"/>
      <c r="DMI38" s="516"/>
      <c r="DMJ38" s="516"/>
      <c r="DMK38" s="516"/>
      <c r="DML38" s="516"/>
      <c r="DMM38" s="516"/>
      <c r="DMN38" s="516"/>
      <c r="DMO38" s="516"/>
      <c r="DMP38" s="516"/>
      <c r="DMQ38" s="516"/>
      <c r="DMR38" s="516"/>
      <c r="DMS38" s="516"/>
      <c r="DMT38" s="516"/>
      <c r="DMU38" s="516"/>
      <c r="DMV38" s="516"/>
      <c r="DMW38" s="516"/>
      <c r="DMX38" s="516"/>
      <c r="DMY38" s="516"/>
      <c r="DMZ38" s="516"/>
      <c r="DNA38" s="516"/>
      <c r="DNB38" s="516"/>
      <c r="DNC38" s="516"/>
      <c r="DND38" s="516"/>
      <c r="DNE38" s="516"/>
      <c r="DNF38" s="516"/>
      <c r="DNG38" s="516"/>
      <c r="DNH38" s="516"/>
      <c r="DNI38" s="516"/>
      <c r="DNJ38" s="516"/>
      <c r="DNK38" s="516"/>
      <c r="DNL38" s="516"/>
      <c r="DNM38" s="516"/>
      <c r="DNN38" s="516"/>
      <c r="DNO38" s="516"/>
      <c r="DNP38" s="516"/>
      <c r="DNQ38" s="516"/>
      <c r="DNR38" s="516"/>
      <c r="DNS38" s="516"/>
      <c r="DNT38" s="516"/>
      <c r="DNU38" s="516"/>
      <c r="DNV38" s="516"/>
      <c r="DNW38" s="516"/>
      <c r="DNX38" s="516"/>
      <c r="DNY38" s="516"/>
      <c r="DNZ38" s="516"/>
      <c r="DOA38" s="516"/>
      <c r="DOB38" s="516"/>
      <c r="DOC38" s="516"/>
      <c r="DOD38" s="516"/>
      <c r="DOE38" s="516"/>
      <c r="DOF38" s="516"/>
      <c r="DOG38" s="516"/>
      <c r="DOH38" s="516"/>
      <c r="DOI38" s="516"/>
      <c r="DOJ38" s="516"/>
      <c r="DOK38" s="516"/>
      <c r="DOL38" s="516"/>
      <c r="DOM38" s="516"/>
      <c r="DON38" s="516"/>
      <c r="DOO38" s="516"/>
      <c r="DOP38" s="516"/>
      <c r="DOQ38" s="516"/>
      <c r="DOR38" s="516"/>
      <c r="DOS38" s="516"/>
      <c r="DOT38" s="516"/>
      <c r="DOU38" s="516"/>
      <c r="DOV38" s="516"/>
      <c r="DOW38" s="516"/>
      <c r="DOX38" s="516"/>
      <c r="DOY38" s="516"/>
      <c r="DOZ38" s="516"/>
      <c r="DPA38" s="516"/>
      <c r="DPB38" s="516"/>
      <c r="DPC38" s="516"/>
      <c r="DPD38" s="516"/>
      <c r="DPE38" s="516"/>
      <c r="DPF38" s="516"/>
      <c r="DPG38" s="516"/>
      <c r="DPH38" s="516"/>
      <c r="DPI38" s="516"/>
      <c r="DPJ38" s="516"/>
      <c r="DPK38" s="516"/>
      <c r="DPL38" s="516"/>
      <c r="DPM38" s="516"/>
      <c r="DPN38" s="516"/>
      <c r="DPO38" s="516"/>
      <c r="DPP38" s="516"/>
      <c r="DPQ38" s="516"/>
      <c r="DPR38" s="516"/>
      <c r="DPS38" s="516"/>
      <c r="DPT38" s="516"/>
      <c r="DPU38" s="516"/>
      <c r="DPV38" s="516"/>
      <c r="DPW38" s="516"/>
      <c r="DPX38" s="516"/>
      <c r="DPY38" s="516"/>
      <c r="DPZ38" s="516"/>
      <c r="DQA38" s="516"/>
      <c r="DQB38" s="516"/>
      <c r="DQC38" s="516"/>
      <c r="DQD38" s="516"/>
      <c r="DQE38" s="516"/>
      <c r="DQF38" s="516"/>
      <c r="DQG38" s="516"/>
      <c r="DQH38" s="516"/>
      <c r="DQI38" s="516"/>
      <c r="DQJ38" s="516"/>
      <c r="DQK38" s="516"/>
      <c r="DQL38" s="516"/>
      <c r="DQM38" s="516"/>
      <c r="DQN38" s="516"/>
      <c r="DQO38" s="516"/>
      <c r="DQP38" s="516"/>
      <c r="DQQ38" s="516"/>
      <c r="DQR38" s="516"/>
      <c r="DQS38" s="516"/>
      <c r="DQT38" s="516"/>
      <c r="DQU38" s="516"/>
      <c r="DQV38" s="516"/>
      <c r="DQW38" s="516"/>
      <c r="DQX38" s="516"/>
      <c r="DQY38" s="516"/>
      <c r="DQZ38" s="516"/>
      <c r="DRA38" s="516"/>
      <c r="DRB38" s="516"/>
      <c r="DRC38" s="516"/>
      <c r="DRD38" s="516"/>
      <c r="DRE38" s="516"/>
      <c r="DRF38" s="516"/>
      <c r="DRG38" s="516"/>
      <c r="DRH38" s="516"/>
      <c r="DRI38" s="516"/>
      <c r="DRJ38" s="516"/>
      <c r="DRK38" s="516"/>
      <c r="DRL38" s="516"/>
      <c r="DRM38" s="516"/>
      <c r="DRN38" s="516"/>
      <c r="DRO38" s="516"/>
      <c r="DRP38" s="516"/>
      <c r="DRQ38" s="516"/>
      <c r="DRR38" s="516"/>
      <c r="DRS38" s="516"/>
      <c r="DRT38" s="516"/>
      <c r="DRU38" s="516"/>
      <c r="DRV38" s="516"/>
      <c r="DRW38" s="516"/>
      <c r="DRX38" s="516"/>
      <c r="DRY38" s="516"/>
      <c r="DRZ38" s="516"/>
      <c r="DSA38" s="516"/>
      <c r="DSB38" s="516"/>
      <c r="DSC38" s="516"/>
      <c r="DSD38" s="516"/>
      <c r="DSE38" s="516"/>
      <c r="DSF38" s="516"/>
      <c r="DSG38" s="516"/>
      <c r="DSH38" s="516"/>
      <c r="DSI38" s="516"/>
      <c r="DSJ38" s="516"/>
      <c r="DSK38" s="516"/>
      <c r="DSL38" s="516"/>
      <c r="DSM38" s="516"/>
      <c r="DSN38" s="516"/>
      <c r="DSO38" s="516"/>
      <c r="DSP38" s="516"/>
      <c r="DSQ38" s="516"/>
      <c r="DSR38" s="516"/>
      <c r="DSS38" s="516"/>
      <c r="DST38" s="516"/>
      <c r="DSU38" s="516"/>
      <c r="DSV38" s="516"/>
      <c r="DSW38" s="516"/>
      <c r="DSX38" s="516"/>
      <c r="DSY38" s="516"/>
      <c r="DSZ38" s="516"/>
      <c r="DTA38" s="516"/>
      <c r="DTB38" s="516"/>
      <c r="DTC38" s="516"/>
      <c r="DTD38" s="516"/>
      <c r="DTE38" s="516"/>
      <c r="DTF38" s="516"/>
      <c r="DTG38" s="516"/>
      <c r="DTH38" s="516"/>
      <c r="DTI38" s="516"/>
      <c r="DTJ38" s="516"/>
      <c r="DTK38" s="516"/>
      <c r="DTL38" s="516"/>
      <c r="DTM38" s="516"/>
      <c r="DTN38" s="516"/>
      <c r="DTO38" s="516"/>
      <c r="DTP38" s="516"/>
      <c r="DTQ38" s="516"/>
      <c r="DTR38" s="516"/>
      <c r="DTS38" s="516"/>
      <c r="DTT38" s="516"/>
      <c r="DTU38" s="516"/>
      <c r="DTV38" s="516"/>
      <c r="DTW38" s="516"/>
      <c r="DTX38" s="516"/>
      <c r="DTY38" s="516"/>
      <c r="DTZ38" s="516"/>
      <c r="DUA38" s="516"/>
      <c r="DUB38" s="516"/>
      <c r="DUC38" s="516"/>
      <c r="DUD38" s="516"/>
      <c r="DUE38" s="516"/>
      <c r="DUF38" s="516"/>
      <c r="DUG38" s="516"/>
      <c r="DUH38" s="516"/>
      <c r="DUI38" s="516"/>
      <c r="DUJ38" s="516"/>
      <c r="DUK38" s="516"/>
      <c r="DUL38" s="516"/>
      <c r="DUM38" s="516"/>
      <c r="DUN38" s="516"/>
      <c r="DUO38" s="516"/>
      <c r="DUP38" s="516"/>
      <c r="DUQ38" s="516"/>
      <c r="DUR38" s="516"/>
      <c r="DUS38" s="516"/>
      <c r="DUT38" s="516"/>
      <c r="DUU38" s="516"/>
      <c r="DUV38" s="516"/>
      <c r="DUW38" s="516"/>
      <c r="DUX38" s="516"/>
      <c r="DUY38" s="516"/>
      <c r="DUZ38" s="516"/>
      <c r="DVA38" s="516"/>
      <c r="DVB38" s="516"/>
      <c r="DVC38" s="516"/>
      <c r="DVD38" s="516"/>
      <c r="DVE38" s="516"/>
      <c r="DVF38" s="516"/>
      <c r="DVG38" s="516"/>
      <c r="DVH38" s="516"/>
      <c r="DVI38" s="516"/>
      <c r="DVJ38" s="516"/>
      <c r="DVK38" s="516"/>
      <c r="DVL38" s="516"/>
      <c r="DVM38" s="516"/>
      <c r="DVN38" s="516"/>
      <c r="DVO38" s="516"/>
      <c r="DVP38" s="516"/>
      <c r="DVQ38" s="516"/>
      <c r="DVR38" s="516"/>
      <c r="DVS38" s="516"/>
      <c r="DVT38" s="516"/>
      <c r="DVU38" s="516"/>
      <c r="DVV38" s="516"/>
      <c r="DVW38" s="516"/>
      <c r="DVX38" s="516"/>
      <c r="DVY38" s="516"/>
      <c r="DVZ38" s="516"/>
      <c r="DWA38" s="516"/>
      <c r="DWB38" s="516"/>
      <c r="DWC38" s="516"/>
      <c r="DWD38" s="516"/>
      <c r="DWE38" s="516"/>
      <c r="DWF38" s="516"/>
      <c r="DWG38" s="516"/>
      <c r="DWH38" s="516"/>
      <c r="DWI38" s="516"/>
      <c r="DWJ38" s="516"/>
      <c r="DWK38" s="516"/>
      <c r="DWL38" s="516"/>
      <c r="DWM38" s="516"/>
      <c r="DWN38" s="516"/>
      <c r="DWO38" s="516"/>
      <c r="DWP38" s="516"/>
      <c r="DWQ38" s="516"/>
      <c r="DWR38" s="516"/>
      <c r="DWS38" s="516"/>
      <c r="DWT38" s="516"/>
      <c r="DWU38" s="516"/>
      <c r="DWV38" s="516"/>
      <c r="DWW38" s="516"/>
      <c r="DWX38" s="516"/>
      <c r="DWY38" s="516"/>
      <c r="DWZ38" s="516"/>
      <c r="DXA38" s="516"/>
      <c r="DXB38" s="516"/>
      <c r="DXC38" s="516"/>
      <c r="DXD38" s="516"/>
      <c r="DXE38" s="516"/>
      <c r="DXF38" s="516"/>
      <c r="DXG38" s="516"/>
      <c r="DXH38" s="516"/>
      <c r="DXI38" s="516"/>
      <c r="DXJ38" s="516"/>
      <c r="DXK38" s="516"/>
      <c r="DXL38" s="516"/>
      <c r="DXM38" s="516"/>
      <c r="DXN38" s="516"/>
      <c r="DXO38" s="516"/>
      <c r="DXP38" s="516"/>
      <c r="DXQ38" s="516"/>
      <c r="DXR38" s="516"/>
      <c r="DXS38" s="516"/>
      <c r="DXT38" s="516"/>
      <c r="DXU38" s="516"/>
      <c r="DXV38" s="516"/>
      <c r="DXW38" s="516"/>
      <c r="DXX38" s="516"/>
      <c r="DXY38" s="516"/>
      <c r="DXZ38" s="516"/>
      <c r="DYA38" s="516"/>
      <c r="DYB38" s="516"/>
      <c r="DYC38" s="516"/>
      <c r="DYD38" s="516"/>
      <c r="DYE38" s="516"/>
      <c r="DYF38" s="516"/>
      <c r="DYG38" s="516"/>
      <c r="DYH38" s="516"/>
      <c r="DYI38" s="516"/>
      <c r="DYJ38" s="516"/>
      <c r="DYK38" s="516"/>
      <c r="DYL38" s="516"/>
      <c r="DYM38" s="516"/>
      <c r="DYN38" s="516"/>
      <c r="DYO38" s="516"/>
      <c r="DYP38" s="516"/>
      <c r="DYQ38" s="516"/>
      <c r="DYR38" s="516"/>
      <c r="DYS38" s="516"/>
      <c r="DYT38" s="516"/>
      <c r="DYU38" s="516"/>
      <c r="DYV38" s="516"/>
      <c r="DYW38" s="516"/>
      <c r="DYX38" s="516"/>
      <c r="DYY38" s="516"/>
      <c r="DYZ38" s="516"/>
      <c r="DZA38" s="516"/>
      <c r="DZB38" s="516"/>
      <c r="DZC38" s="516"/>
      <c r="DZD38" s="516"/>
      <c r="DZE38" s="516"/>
      <c r="DZF38" s="516"/>
      <c r="DZG38" s="516"/>
      <c r="DZH38" s="516"/>
      <c r="DZI38" s="516"/>
      <c r="DZJ38" s="516"/>
      <c r="DZK38" s="516"/>
      <c r="DZL38" s="516"/>
      <c r="DZM38" s="516"/>
      <c r="DZN38" s="516"/>
      <c r="DZO38" s="516"/>
      <c r="DZP38" s="516"/>
      <c r="DZQ38" s="516"/>
      <c r="DZR38" s="516"/>
      <c r="DZS38" s="516"/>
      <c r="DZT38" s="516"/>
      <c r="DZU38" s="516"/>
      <c r="DZV38" s="516"/>
      <c r="DZW38" s="516"/>
      <c r="DZX38" s="516"/>
      <c r="DZY38" s="516"/>
      <c r="DZZ38" s="516"/>
      <c r="EAA38" s="516"/>
      <c r="EAB38" s="516"/>
      <c r="EAC38" s="516"/>
      <c r="EAD38" s="516"/>
      <c r="EAE38" s="516"/>
      <c r="EAF38" s="516"/>
      <c r="EAG38" s="516"/>
      <c r="EAH38" s="516"/>
      <c r="EAI38" s="516"/>
      <c r="EAJ38" s="516"/>
      <c r="EAK38" s="516"/>
      <c r="EAL38" s="516"/>
      <c r="EAM38" s="516"/>
      <c r="EAN38" s="516"/>
      <c r="EAO38" s="516"/>
      <c r="EAP38" s="516"/>
      <c r="EAQ38" s="516"/>
      <c r="EAR38" s="516"/>
      <c r="EAS38" s="516"/>
      <c r="EAT38" s="516"/>
      <c r="EAU38" s="516"/>
      <c r="EAV38" s="516"/>
      <c r="EAW38" s="516"/>
      <c r="EAX38" s="516"/>
      <c r="EAY38" s="516"/>
      <c r="EAZ38" s="516"/>
      <c r="EBA38" s="516"/>
      <c r="EBB38" s="516"/>
      <c r="EBC38" s="516"/>
      <c r="EBD38" s="516"/>
      <c r="EBE38" s="516"/>
      <c r="EBF38" s="516"/>
      <c r="EBG38" s="516"/>
      <c r="EBH38" s="516"/>
      <c r="EBI38" s="516"/>
      <c r="EBJ38" s="516"/>
      <c r="EBK38" s="516"/>
      <c r="EBL38" s="516"/>
      <c r="EBM38" s="516"/>
      <c r="EBN38" s="516"/>
      <c r="EBO38" s="516"/>
      <c r="EBP38" s="516"/>
      <c r="EBQ38" s="516"/>
      <c r="EBR38" s="516"/>
      <c r="EBS38" s="516"/>
      <c r="EBT38" s="516"/>
      <c r="EBU38" s="516"/>
      <c r="EBV38" s="516"/>
      <c r="EBW38" s="516"/>
      <c r="EBX38" s="516"/>
      <c r="EBY38" s="516"/>
      <c r="EBZ38" s="516"/>
      <c r="ECA38" s="516"/>
      <c r="ECB38" s="516"/>
      <c r="ECC38" s="516"/>
      <c r="ECD38" s="516"/>
      <c r="ECE38" s="516"/>
      <c r="ECF38" s="516"/>
      <c r="ECG38" s="516"/>
      <c r="ECH38" s="516"/>
      <c r="ECI38" s="516"/>
      <c r="ECJ38" s="516"/>
      <c r="ECK38" s="516"/>
      <c r="ECL38" s="516"/>
      <c r="ECM38" s="516"/>
      <c r="ECN38" s="516"/>
      <c r="ECO38" s="516"/>
      <c r="ECP38" s="516"/>
      <c r="ECQ38" s="516"/>
      <c r="ECR38" s="516"/>
      <c r="ECS38" s="516"/>
      <c r="ECT38" s="516"/>
      <c r="ECU38" s="516"/>
      <c r="ECV38" s="516"/>
      <c r="ECW38" s="516"/>
      <c r="ECX38" s="516"/>
      <c r="ECY38" s="516"/>
      <c r="ECZ38" s="516"/>
      <c r="EDA38" s="516"/>
      <c r="EDB38" s="516"/>
      <c r="EDC38" s="516"/>
      <c r="EDD38" s="516"/>
      <c r="EDE38" s="516"/>
      <c r="EDF38" s="516"/>
      <c r="EDG38" s="516"/>
      <c r="EDH38" s="516"/>
      <c r="EDI38" s="516"/>
      <c r="EDJ38" s="516"/>
      <c r="EDK38" s="516"/>
      <c r="EDL38" s="516"/>
      <c r="EDM38" s="516"/>
      <c r="EDN38" s="516"/>
      <c r="EDO38" s="516"/>
      <c r="EDP38" s="516"/>
      <c r="EDQ38" s="516"/>
      <c r="EDR38" s="516"/>
      <c r="EDS38" s="516"/>
      <c r="EDT38" s="516"/>
      <c r="EDU38" s="516"/>
      <c r="EDV38" s="516"/>
      <c r="EDW38" s="516"/>
      <c r="EDX38" s="516"/>
      <c r="EDY38" s="516"/>
      <c r="EDZ38" s="516"/>
      <c r="EEA38" s="516"/>
      <c r="EEB38" s="516"/>
      <c r="EEC38" s="516"/>
      <c r="EED38" s="516"/>
      <c r="EEE38" s="516"/>
      <c r="EEF38" s="516"/>
      <c r="EEG38" s="516"/>
      <c r="EEH38" s="516"/>
      <c r="EEI38" s="516"/>
      <c r="EEJ38" s="516"/>
      <c r="EEK38" s="516"/>
      <c r="EEL38" s="516"/>
      <c r="EEM38" s="516"/>
      <c r="EEN38" s="516"/>
      <c r="EEO38" s="516"/>
      <c r="EEP38" s="516"/>
      <c r="EEQ38" s="516"/>
      <c r="EER38" s="516"/>
      <c r="EES38" s="516"/>
      <c r="EET38" s="516"/>
      <c r="EEU38" s="516"/>
      <c r="EEV38" s="516"/>
      <c r="EEW38" s="516"/>
      <c r="EEX38" s="516"/>
      <c r="EEY38" s="516"/>
      <c r="EEZ38" s="516"/>
      <c r="EFA38" s="516"/>
      <c r="EFB38" s="516"/>
      <c r="EFC38" s="516"/>
      <c r="EFD38" s="516"/>
      <c r="EFE38" s="516"/>
      <c r="EFF38" s="516"/>
      <c r="EFG38" s="516"/>
      <c r="EFH38" s="516"/>
      <c r="EFI38" s="516"/>
      <c r="EFJ38" s="516"/>
      <c r="EFK38" s="516"/>
      <c r="EFL38" s="516"/>
      <c r="EFM38" s="516"/>
      <c r="EFN38" s="516"/>
      <c r="EFO38" s="516"/>
      <c r="EFP38" s="516"/>
      <c r="EFQ38" s="516"/>
      <c r="EFR38" s="516"/>
      <c r="EFS38" s="516"/>
      <c r="EFT38" s="516"/>
      <c r="EFU38" s="516"/>
      <c r="EFV38" s="516"/>
      <c r="EFW38" s="516"/>
      <c r="EFX38" s="516"/>
      <c r="EFY38" s="516"/>
      <c r="EFZ38" s="516"/>
      <c r="EGA38" s="516"/>
      <c r="EGB38" s="516"/>
      <c r="EGC38" s="516"/>
      <c r="EGD38" s="516"/>
      <c r="EGE38" s="516"/>
      <c r="EGF38" s="516"/>
      <c r="EGG38" s="516"/>
      <c r="EGH38" s="516"/>
      <c r="EGI38" s="516"/>
      <c r="EGJ38" s="516"/>
      <c r="EGK38" s="516"/>
      <c r="EGL38" s="516"/>
      <c r="EGM38" s="516"/>
      <c r="EGN38" s="516"/>
      <c r="EGO38" s="516"/>
      <c r="EGP38" s="516"/>
      <c r="EGQ38" s="516"/>
      <c r="EGR38" s="516"/>
      <c r="EGS38" s="516"/>
      <c r="EGT38" s="516"/>
      <c r="EGU38" s="516"/>
      <c r="EGV38" s="516"/>
      <c r="EGW38" s="516"/>
      <c r="EGX38" s="516"/>
      <c r="EGY38" s="516"/>
      <c r="EGZ38" s="516"/>
      <c r="EHA38" s="516"/>
      <c r="EHB38" s="516"/>
      <c r="EHC38" s="516"/>
      <c r="EHD38" s="516"/>
      <c r="EHE38" s="516"/>
      <c r="EHF38" s="516"/>
      <c r="EHG38" s="516"/>
      <c r="EHH38" s="516"/>
      <c r="EHI38" s="516"/>
      <c r="EHJ38" s="516"/>
      <c r="EHK38" s="516"/>
      <c r="EHL38" s="516"/>
      <c r="EHM38" s="516"/>
      <c r="EHN38" s="516"/>
      <c r="EHO38" s="516"/>
      <c r="EHP38" s="516"/>
      <c r="EHQ38" s="516"/>
      <c r="EHR38" s="516"/>
      <c r="EHS38" s="516"/>
      <c r="EHT38" s="516"/>
      <c r="EHU38" s="516"/>
      <c r="EHV38" s="516"/>
      <c r="EHW38" s="516"/>
      <c r="EHX38" s="516"/>
      <c r="EHY38" s="516"/>
      <c r="EHZ38" s="516"/>
      <c r="EIA38" s="516"/>
      <c r="EIB38" s="516"/>
      <c r="EIC38" s="516"/>
      <c r="EID38" s="516"/>
      <c r="EIE38" s="516"/>
      <c r="EIF38" s="516"/>
      <c r="EIG38" s="516"/>
      <c r="EIH38" s="516"/>
      <c r="EII38" s="516"/>
      <c r="EIJ38" s="516"/>
      <c r="EIK38" s="516"/>
      <c r="EIL38" s="516"/>
      <c r="EIM38" s="516"/>
      <c r="EIN38" s="516"/>
      <c r="EIO38" s="516"/>
      <c r="EIP38" s="516"/>
      <c r="EIQ38" s="516"/>
      <c r="EIR38" s="516"/>
      <c r="EIS38" s="516"/>
      <c r="EIT38" s="516"/>
      <c r="EIU38" s="516"/>
      <c r="EIV38" s="516"/>
      <c r="EIW38" s="516"/>
      <c r="EIX38" s="516"/>
      <c r="EIY38" s="516"/>
      <c r="EIZ38" s="516"/>
      <c r="EJA38" s="516"/>
      <c r="EJB38" s="516"/>
      <c r="EJC38" s="516"/>
      <c r="EJD38" s="516"/>
      <c r="EJE38" s="516"/>
      <c r="EJF38" s="516"/>
      <c r="EJG38" s="516"/>
      <c r="EJH38" s="516"/>
      <c r="EJI38" s="516"/>
      <c r="EJJ38" s="516"/>
      <c r="EJK38" s="516"/>
      <c r="EJL38" s="516"/>
      <c r="EJM38" s="516"/>
      <c r="EJN38" s="516"/>
      <c r="EJO38" s="516"/>
      <c r="EJP38" s="516"/>
      <c r="EJQ38" s="516"/>
      <c r="EJR38" s="516"/>
      <c r="EJS38" s="516"/>
      <c r="EJT38" s="516"/>
      <c r="EJU38" s="516"/>
      <c r="EJV38" s="516"/>
      <c r="EJW38" s="516"/>
      <c r="EJX38" s="516"/>
      <c r="EJY38" s="516"/>
      <c r="EJZ38" s="516"/>
      <c r="EKA38" s="516"/>
      <c r="EKB38" s="516"/>
      <c r="EKC38" s="516"/>
      <c r="EKD38" s="516"/>
      <c r="EKE38" s="516"/>
      <c r="EKF38" s="516"/>
      <c r="EKG38" s="516"/>
      <c r="EKH38" s="516"/>
      <c r="EKI38" s="516"/>
      <c r="EKJ38" s="516"/>
      <c r="EKK38" s="516"/>
      <c r="EKL38" s="516"/>
      <c r="EKM38" s="516"/>
      <c r="EKN38" s="516"/>
      <c r="EKO38" s="516"/>
      <c r="EKP38" s="516"/>
      <c r="EKQ38" s="516"/>
      <c r="EKR38" s="516"/>
      <c r="EKS38" s="516"/>
      <c r="EKT38" s="516"/>
      <c r="EKU38" s="516"/>
      <c r="EKV38" s="516"/>
      <c r="EKW38" s="516"/>
      <c r="EKX38" s="516"/>
      <c r="EKY38" s="516"/>
      <c r="EKZ38" s="516"/>
      <c r="ELA38" s="516"/>
      <c r="ELB38" s="516"/>
      <c r="ELC38" s="516"/>
      <c r="ELD38" s="516"/>
      <c r="ELE38" s="516"/>
      <c r="ELF38" s="516"/>
      <c r="ELG38" s="516"/>
      <c r="ELH38" s="516"/>
      <c r="ELI38" s="516"/>
      <c r="ELJ38" s="516"/>
      <c r="ELK38" s="516"/>
      <c r="ELL38" s="516"/>
      <c r="ELM38" s="516"/>
      <c r="ELN38" s="516"/>
      <c r="ELO38" s="516"/>
      <c r="ELP38" s="516"/>
      <c r="ELQ38" s="516"/>
      <c r="ELR38" s="516"/>
      <c r="ELS38" s="516"/>
      <c r="ELT38" s="516"/>
      <c r="ELU38" s="516"/>
      <c r="ELV38" s="516"/>
      <c r="ELW38" s="516"/>
      <c r="ELX38" s="516"/>
      <c r="ELY38" s="516"/>
      <c r="ELZ38" s="516"/>
      <c r="EMA38" s="516"/>
      <c r="EMB38" s="516"/>
      <c r="EMC38" s="516"/>
      <c r="EMD38" s="516"/>
      <c r="EME38" s="516"/>
      <c r="EMF38" s="516"/>
      <c r="EMG38" s="516"/>
      <c r="EMH38" s="516"/>
      <c r="EMI38" s="516"/>
      <c r="EMJ38" s="516"/>
      <c r="EMK38" s="516"/>
      <c r="EML38" s="516"/>
      <c r="EMM38" s="516"/>
      <c r="EMN38" s="516"/>
      <c r="EMO38" s="516"/>
      <c r="EMP38" s="516"/>
      <c r="EMQ38" s="516"/>
      <c r="EMR38" s="516"/>
      <c r="EMS38" s="516"/>
      <c r="EMT38" s="516"/>
      <c r="EMU38" s="516"/>
      <c r="EMV38" s="516"/>
      <c r="EMW38" s="516"/>
      <c r="EMX38" s="516"/>
      <c r="EMY38" s="516"/>
      <c r="EMZ38" s="516"/>
      <c r="ENA38" s="516"/>
      <c r="ENB38" s="516"/>
      <c r="ENC38" s="516"/>
      <c r="END38" s="516"/>
      <c r="ENE38" s="516"/>
      <c r="ENF38" s="516"/>
      <c r="ENG38" s="516"/>
      <c r="ENH38" s="516"/>
      <c r="ENI38" s="516"/>
      <c r="ENJ38" s="516"/>
      <c r="ENK38" s="516"/>
      <c r="ENL38" s="516"/>
      <c r="ENM38" s="516"/>
      <c r="ENN38" s="516"/>
      <c r="ENO38" s="516"/>
      <c r="ENP38" s="516"/>
      <c r="ENQ38" s="516"/>
      <c r="ENR38" s="516"/>
      <c r="ENS38" s="516"/>
      <c r="ENT38" s="516"/>
      <c r="ENU38" s="516"/>
      <c r="ENV38" s="516"/>
      <c r="ENW38" s="516"/>
      <c r="ENX38" s="516"/>
      <c r="ENY38" s="516"/>
      <c r="ENZ38" s="516"/>
      <c r="EOA38" s="516"/>
      <c r="EOB38" s="516"/>
      <c r="EOC38" s="516"/>
      <c r="EOD38" s="516"/>
      <c r="EOE38" s="516"/>
      <c r="EOF38" s="516"/>
      <c r="EOG38" s="516"/>
      <c r="EOH38" s="516"/>
      <c r="EOI38" s="516"/>
      <c r="EOJ38" s="516"/>
      <c r="EOK38" s="516"/>
      <c r="EOL38" s="516"/>
      <c r="EOM38" s="516"/>
      <c r="EON38" s="516"/>
      <c r="EOO38" s="516"/>
      <c r="EOP38" s="516"/>
      <c r="EOQ38" s="516"/>
      <c r="EOR38" s="516"/>
      <c r="EOS38" s="516"/>
      <c r="EOT38" s="516"/>
      <c r="EOU38" s="516"/>
      <c r="EOV38" s="516"/>
      <c r="EOW38" s="516"/>
      <c r="EOX38" s="516"/>
      <c r="EOY38" s="516"/>
      <c r="EOZ38" s="516"/>
      <c r="EPA38" s="516"/>
      <c r="EPB38" s="516"/>
      <c r="EPC38" s="516"/>
      <c r="EPD38" s="516"/>
      <c r="EPE38" s="516"/>
      <c r="EPF38" s="516"/>
      <c r="EPG38" s="516"/>
      <c r="EPH38" s="516"/>
      <c r="EPI38" s="516"/>
      <c r="EPJ38" s="516"/>
      <c r="EPK38" s="516"/>
      <c r="EPL38" s="516"/>
      <c r="EPM38" s="516"/>
      <c r="EPN38" s="516"/>
      <c r="EPO38" s="516"/>
      <c r="EPP38" s="516"/>
      <c r="EPQ38" s="516"/>
      <c r="EPR38" s="516"/>
      <c r="EPS38" s="516"/>
      <c r="EPT38" s="516"/>
      <c r="EPU38" s="516"/>
      <c r="EPV38" s="516"/>
      <c r="EPW38" s="516"/>
      <c r="EPX38" s="516"/>
      <c r="EPY38" s="516"/>
      <c r="EPZ38" s="516"/>
      <c r="EQA38" s="516"/>
      <c r="EQB38" s="516"/>
      <c r="EQC38" s="516"/>
      <c r="EQD38" s="516"/>
      <c r="EQE38" s="516"/>
      <c r="EQF38" s="516"/>
      <c r="EQG38" s="516"/>
      <c r="EQH38" s="516"/>
      <c r="EQI38" s="516"/>
      <c r="EQJ38" s="516"/>
      <c r="EQK38" s="516"/>
      <c r="EQL38" s="516"/>
      <c r="EQM38" s="516"/>
      <c r="EQN38" s="516"/>
      <c r="EQO38" s="516"/>
      <c r="EQP38" s="516"/>
      <c r="EQQ38" s="516"/>
      <c r="EQR38" s="516"/>
      <c r="EQS38" s="516"/>
      <c r="EQT38" s="516"/>
      <c r="EQU38" s="516"/>
      <c r="EQV38" s="516"/>
      <c r="EQW38" s="516"/>
      <c r="EQX38" s="516"/>
      <c r="EQY38" s="516"/>
      <c r="EQZ38" s="516"/>
      <c r="ERA38" s="516"/>
      <c r="ERB38" s="516"/>
      <c r="ERC38" s="516"/>
      <c r="ERD38" s="516"/>
      <c r="ERE38" s="516"/>
      <c r="ERF38" s="516"/>
      <c r="ERG38" s="516"/>
      <c r="ERH38" s="516"/>
      <c r="ERI38" s="516"/>
      <c r="ERJ38" s="516"/>
      <c r="ERK38" s="516"/>
      <c r="ERL38" s="516"/>
      <c r="ERM38" s="516"/>
      <c r="ERN38" s="516"/>
      <c r="ERO38" s="516"/>
      <c r="ERP38" s="516"/>
      <c r="ERQ38" s="516"/>
      <c r="ERR38" s="516"/>
      <c r="ERS38" s="516"/>
      <c r="ERT38" s="516"/>
      <c r="ERU38" s="516"/>
      <c r="ERV38" s="516"/>
      <c r="ERW38" s="516"/>
      <c r="ERX38" s="516"/>
      <c r="ERY38" s="516"/>
      <c r="ERZ38" s="516"/>
      <c r="ESA38" s="516"/>
      <c r="ESB38" s="516"/>
      <c r="ESC38" s="516"/>
      <c r="ESD38" s="516"/>
      <c r="ESE38" s="516"/>
      <c r="ESF38" s="516"/>
      <c r="ESG38" s="516"/>
      <c r="ESH38" s="516"/>
      <c r="ESI38" s="516"/>
      <c r="ESJ38" s="516"/>
      <c r="ESK38" s="516"/>
      <c r="ESL38" s="516"/>
      <c r="ESM38" s="516"/>
      <c r="ESN38" s="516"/>
      <c r="ESO38" s="516"/>
      <c r="ESP38" s="516"/>
      <c r="ESQ38" s="516"/>
      <c r="ESR38" s="516"/>
      <c r="ESS38" s="516"/>
      <c r="EST38" s="516"/>
      <c r="ESU38" s="516"/>
      <c r="ESV38" s="516"/>
      <c r="ESW38" s="516"/>
      <c r="ESX38" s="516"/>
      <c r="ESY38" s="516"/>
      <c r="ESZ38" s="516"/>
      <c r="ETA38" s="516"/>
      <c r="ETB38" s="516"/>
      <c r="ETC38" s="516"/>
      <c r="ETD38" s="516"/>
      <c r="ETE38" s="516"/>
      <c r="ETF38" s="516"/>
      <c r="ETG38" s="516"/>
      <c r="ETH38" s="516"/>
      <c r="ETI38" s="516"/>
      <c r="ETJ38" s="516"/>
      <c r="ETK38" s="516"/>
      <c r="ETL38" s="516"/>
      <c r="ETM38" s="516"/>
      <c r="ETN38" s="516"/>
      <c r="ETO38" s="516"/>
      <c r="ETP38" s="516"/>
      <c r="ETQ38" s="516"/>
      <c r="ETR38" s="516"/>
      <c r="ETS38" s="516"/>
      <c r="ETT38" s="516"/>
      <c r="ETU38" s="516"/>
      <c r="ETV38" s="516"/>
      <c r="ETW38" s="516"/>
      <c r="ETX38" s="516"/>
      <c r="ETY38" s="516"/>
      <c r="ETZ38" s="516"/>
      <c r="EUA38" s="516"/>
      <c r="EUB38" s="516"/>
      <c r="EUC38" s="516"/>
      <c r="EUD38" s="516"/>
      <c r="EUE38" s="516"/>
      <c r="EUF38" s="516"/>
      <c r="EUG38" s="516"/>
      <c r="EUH38" s="516"/>
      <c r="EUI38" s="516"/>
      <c r="EUJ38" s="516"/>
      <c r="EUK38" s="516"/>
      <c r="EUL38" s="516"/>
      <c r="EUM38" s="516"/>
      <c r="EUN38" s="516"/>
      <c r="EUO38" s="516"/>
      <c r="EUP38" s="516"/>
      <c r="EUQ38" s="516"/>
      <c r="EUR38" s="516"/>
      <c r="EUS38" s="516"/>
      <c r="EUT38" s="516"/>
      <c r="EUU38" s="516"/>
      <c r="EUV38" s="516"/>
      <c r="EUW38" s="516"/>
      <c r="EUX38" s="516"/>
      <c r="EUY38" s="516"/>
      <c r="EUZ38" s="516"/>
      <c r="EVA38" s="516"/>
      <c r="EVB38" s="516"/>
      <c r="EVC38" s="516"/>
      <c r="EVD38" s="516"/>
      <c r="EVE38" s="516"/>
      <c r="EVF38" s="516"/>
      <c r="EVG38" s="516"/>
      <c r="EVH38" s="516"/>
      <c r="EVI38" s="516"/>
      <c r="EVJ38" s="516"/>
      <c r="EVK38" s="516"/>
      <c r="EVL38" s="516"/>
      <c r="EVM38" s="516"/>
      <c r="EVN38" s="516"/>
      <c r="EVO38" s="516"/>
      <c r="EVP38" s="516"/>
      <c r="EVQ38" s="516"/>
      <c r="EVR38" s="516"/>
      <c r="EVS38" s="516"/>
      <c r="EVT38" s="516"/>
      <c r="EVU38" s="516"/>
      <c r="EVV38" s="516"/>
      <c r="EVW38" s="516"/>
      <c r="EVX38" s="516"/>
      <c r="EVY38" s="516"/>
      <c r="EVZ38" s="516"/>
      <c r="EWA38" s="516"/>
      <c r="EWB38" s="516"/>
      <c r="EWC38" s="516"/>
      <c r="EWD38" s="516"/>
      <c r="EWE38" s="516"/>
      <c r="EWF38" s="516"/>
      <c r="EWG38" s="516"/>
      <c r="EWH38" s="516"/>
      <c r="EWI38" s="516"/>
      <c r="EWJ38" s="516"/>
      <c r="EWK38" s="516"/>
      <c r="EWL38" s="516"/>
      <c r="EWM38" s="516"/>
      <c r="EWN38" s="516"/>
      <c r="EWO38" s="516"/>
      <c r="EWP38" s="516"/>
      <c r="EWQ38" s="516"/>
      <c r="EWR38" s="516"/>
      <c r="EWS38" s="516"/>
      <c r="EWT38" s="516"/>
      <c r="EWU38" s="516"/>
      <c r="EWV38" s="516"/>
      <c r="EWW38" s="516"/>
      <c r="EWX38" s="516"/>
      <c r="EWY38" s="516"/>
      <c r="EWZ38" s="516"/>
      <c r="EXA38" s="516"/>
      <c r="EXB38" s="516"/>
      <c r="EXC38" s="516"/>
      <c r="EXD38" s="516"/>
      <c r="EXE38" s="516"/>
      <c r="EXF38" s="516"/>
      <c r="EXG38" s="516"/>
      <c r="EXH38" s="516"/>
      <c r="EXI38" s="516"/>
      <c r="EXJ38" s="516"/>
      <c r="EXK38" s="516"/>
      <c r="EXL38" s="516"/>
      <c r="EXM38" s="516"/>
      <c r="EXN38" s="516"/>
      <c r="EXO38" s="516"/>
      <c r="EXP38" s="516"/>
      <c r="EXQ38" s="516"/>
      <c r="EXR38" s="516"/>
      <c r="EXS38" s="516"/>
      <c r="EXT38" s="516"/>
      <c r="EXU38" s="516"/>
      <c r="EXV38" s="516"/>
      <c r="EXW38" s="516"/>
      <c r="EXX38" s="516"/>
      <c r="EXY38" s="516"/>
      <c r="EXZ38" s="516"/>
      <c r="EYA38" s="516"/>
      <c r="EYB38" s="516"/>
      <c r="EYC38" s="516"/>
      <c r="EYD38" s="516"/>
      <c r="EYE38" s="516"/>
      <c r="EYF38" s="516"/>
      <c r="EYG38" s="516"/>
      <c r="EYH38" s="516"/>
      <c r="EYI38" s="516"/>
      <c r="EYJ38" s="516"/>
      <c r="EYK38" s="516"/>
      <c r="EYL38" s="516"/>
      <c r="EYM38" s="516"/>
      <c r="EYN38" s="516"/>
      <c r="EYO38" s="516"/>
      <c r="EYP38" s="516"/>
      <c r="EYQ38" s="516"/>
      <c r="EYR38" s="516"/>
      <c r="EYS38" s="516"/>
      <c r="EYT38" s="516"/>
      <c r="EYU38" s="516"/>
      <c r="EYV38" s="516"/>
      <c r="EYW38" s="516"/>
      <c r="EYX38" s="516"/>
      <c r="EYY38" s="516"/>
      <c r="EYZ38" s="516"/>
      <c r="EZA38" s="516"/>
      <c r="EZB38" s="516"/>
      <c r="EZC38" s="516"/>
      <c r="EZD38" s="516"/>
      <c r="EZE38" s="516"/>
      <c r="EZF38" s="516"/>
      <c r="EZG38" s="516"/>
      <c r="EZH38" s="516"/>
      <c r="EZI38" s="516"/>
      <c r="EZJ38" s="516"/>
      <c r="EZK38" s="516"/>
      <c r="EZL38" s="516"/>
      <c r="EZM38" s="516"/>
      <c r="EZN38" s="516"/>
      <c r="EZO38" s="516"/>
      <c r="EZP38" s="516"/>
      <c r="EZQ38" s="516"/>
      <c r="EZR38" s="516"/>
      <c r="EZS38" s="516"/>
      <c r="EZT38" s="516"/>
      <c r="EZU38" s="516"/>
      <c r="EZV38" s="516"/>
      <c r="EZW38" s="516"/>
      <c r="EZX38" s="516"/>
      <c r="EZY38" s="516"/>
      <c r="EZZ38" s="516"/>
      <c r="FAA38" s="516"/>
      <c r="FAB38" s="516"/>
      <c r="FAC38" s="516"/>
      <c r="FAD38" s="516"/>
      <c r="FAE38" s="516"/>
      <c r="FAF38" s="516"/>
      <c r="FAG38" s="516"/>
      <c r="FAH38" s="516"/>
      <c r="FAI38" s="516"/>
      <c r="FAJ38" s="516"/>
      <c r="FAK38" s="516"/>
      <c r="FAL38" s="516"/>
      <c r="FAM38" s="516"/>
      <c r="FAN38" s="516"/>
      <c r="FAO38" s="516"/>
      <c r="FAP38" s="516"/>
      <c r="FAQ38" s="516"/>
      <c r="FAR38" s="516"/>
      <c r="FAS38" s="516"/>
      <c r="FAT38" s="516"/>
      <c r="FAU38" s="516"/>
      <c r="FAV38" s="516"/>
      <c r="FAW38" s="516"/>
      <c r="FAX38" s="516"/>
      <c r="FAY38" s="516"/>
      <c r="FAZ38" s="516"/>
      <c r="FBA38" s="516"/>
      <c r="FBB38" s="516"/>
      <c r="FBC38" s="516"/>
      <c r="FBD38" s="516"/>
      <c r="FBE38" s="516"/>
      <c r="FBF38" s="516"/>
      <c r="FBG38" s="516"/>
      <c r="FBH38" s="516"/>
      <c r="FBI38" s="516"/>
      <c r="FBJ38" s="516"/>
      <c r="FBK38" s="516"/>
      <c r="FBL38" s="516"/>
      <c r="FBM38" s="516"/>
      <c r="FBN38" s="516"/>
      <c r="FBO38" s="516"/>
      <c r="FBP38" s="516"/>
      <c r="FBQ38" s="516"/>
      <c r="FBR38" s="516"/>
      <c r="FBS38" s="516"/>
      <c r="FBT38" s="516"/>
      <c r="FBU38" s="516"/>
      <c r="FBV38" s="516"/>
      <c r="FBW38" s="516"/>
      <c r="FBX38" s="516"/>
      <c r="FBY38" s="516"/>
      <c r="FBZ38" s="516"/>
      <c r="FCA38" s="516"/>
      <c r="FCB38" s="516"/>
      <c r="FCC38" s="516"/>
      <c r="FCD38" s="516"/>
      <c r="FCE38" s="516"/>
      <c r="FCF38" s="516"/>
      <c r="FCG38" s="516"/>
      <c r="FCH38" s="516"/>
      <c r="FCI38" s="516"/>
      <c r="FCJ38" s="516"/>
      <c r="FCK38" s="516"/>
      <c r="FCL38" s="516"/>
      <c r="FCM38" s="516"/>
      <c r="FCN38" s="516"/>
      <c r="FCO38" s="516"/>
      <c r="FCP38" s="516"/>
      <c r="FCQ38" s="516"/>
      <c r="FCR38" s="516"/>
      <c r="FCS38" s="516"/>
      <c r="FCT38" s="516"/>
      <c r="FCU38" s="516"/>
      <c r="FCV38" s="516"/>
      <c r="FCW38" s="516"/>
      <c r="FCX38" s="516"/>
      <c r="FCY38" s="516"/>
      <c r="FCZ38" s="516"/>
      <c r="FDA38" s="516"/>
      <c r="FDB38" s="516"/>
      <c r="FDC38" s="516"/>
      <c r="FDD38" s="516"/>
      <c r="FDE38" s="516"/>
      <c r="FDF38" s="516"/>
      <c r="FDG38" s="516"/>
      <c r="FDH38" s="516"/>
      <c r="FDI38" s="516"/>
      <c r="FDJ38" s="516"/>
      <c r="FDK38" s="516"/>
      <c r="FDL38" s="516"/>
      <c r="FDM38" s="516"/>
      <c r="FDN38" s="516"/>
      <c r="FDO38" s="516"/>
      <c r="FDP38" s="516"/>
      <c r="FDQ38" s="516"/>
      <c r="FDR38" s="516"/>
      <c r="FDS38" s="516"/>
      <c r="FDT38" s="516"/>
      <c r="FDU38" s="516"/>
      <c r="FDV38" s="516"/>
      <c r="FDW38" s="516"/>
      <c r="FDX38" s="516"/>
      <c r="FDY38" s="516"/>
      <c r="FDZ38" s="516"/>
      <c r="FEA38" s="516"/>
      <c r="FEB38" s="516"/>
      <c r="FEC38" s="516"/>
      <c r="FED38" s="516"/>
      <c r="FEE38" s="516"/>
      <c r="FEF38" s="516"/>
      <c r="FEG38" s="516"/>
      <c r="FEH38" s="516"/>
      <c r="FEI38" s="516"/>
      <c r="FEJ38" s="516"/>
      <c r="FEK38" s="516"/>
      <c r="FEL38" s="516"/>
      <c r="FEM38" s="516"/>
      <c r="FEN38" s="516"/>
      <c r="FEO38" s="516"/>
      <c r="FEP38" s="516"/>
      <c r="FEQ38" s="516"/>
      <c r="FER38" s="516"/>
      <c r="FES38" s="516"/>
      <c r="FET38" s="516"/>
      <c r="FEU38" s="516"/>
      <c r="FEV38" s="516"/>
      <c r="FEW38" s="516"/>
      <c r="FEX38" s="516"/>
      <c r="FEY38" s="516"/>
      <c r="FEZ38" s="516"/>
      <c r="FFA38" s="516"/>
      <c r="FFB38" s="516"/>
      <c r="FFC38" s="516"/>
      <c r="FFD38" s="516"/>
      <c r="FFE38" s="516"/>
      <c r="FFF38" s="516"/>
      <c r="FFG38" s="516"/>
      <c r="FFH38" s="516"/>
      <c r="FFI38" s="516"/>
      <c r="FFJ38" s="516"/>
      <c r="FFK38" s="516"/>
      <c r="FFL38" s="516"/>
      <c r="FFM38" s="516"/>
      <c r="FFN38" s="516"/>
      <c r="FFO38" s="516"/>
      <c r="FFP38" s="516"/>
      <c r="FFQ38" s="516"/>
      <c r="FFR38" s="516"/>
      <c r="FFS38" s="516"/>
      <c r="FFT38" s="516"/>
      <c r="FFU38" s="516"/>
      <c r="FFV38" s="516"/>
      <c r="FFW38" s="516"/>
      <c r="FFX38" s="516"/>
      <c r="FFY38" s="516"/>
      <c r="FFZ38" s="516"/>
      <c r="FGA38" s="516"/>
      <c r="FGB38" s="516"/>
      <c r="FGC38" s="516"/>
      <c r="FGD38" s="516"/>
      <c r="FGE38" s="516"/>
      <c r="FGF38" s="516"/>
      <c r="FGG38" s="516"/>
      <c r="FGH38" s="516"/>
      <c r="FGI38" s="516"/>
      <c r="FGJ38" s="516"/>
      <c r="FGK38" s="516"/>
      <c r="FGL38" s="516"/>
      <c r="FGM38" s="516"/>
      <c r="FGN38" s="516"/>
      <c r="FGO38" s="516"/>
      <c r="FGP38" s="516"/>
      <c r="FGQ38" s="516"/>
      <c r="FGR38" s="516"/>
      <c r="FGS38" s="516"/>
      <c r="FGT38" s="516"/>
      <c r="FGU38" s="516"/>
      <c r="FGV38" s="516"/>
      <c r="FGW38" s="516"/>
      <c r="FGX38" s="516"/>
      <c r="FGY38" s="516"/>
      <c r="FGZ38" s="516"/>
      <c r="FHA38" s="516"/>
      <c r="FHB38" s="516"/>
      <c r="FHC38" s="516"/>
      <c r="FHD38" s="516"/>
      <c r="FHE38" s="516"/>
      <c r="FHF38" s="516"/>
      <c r="FHG38" s="516"/>
      <c r="FHH38" s="516"/>
      <c r="FHI38" s="516"/>
      <c r="FHJ38" s="516"/>
      <c r="FHK38" s="516"/>
      <c r="FHL38" s="516"/>
      <c r="FHM38" s="516"/>
      <c r="FHN38" s="516"/>
      <c r="FHO38" s="516"/>
      <c r="FHP38" s="516"/>
      <c r="FHQ38" s="516"/>
      <c r="FHR38" s="516"/>
      <c r="FHS38" s="516"/>
      <c r="FHT38" s="516"/>
      <c r="FHU38" s="516"/>
      <c r="FHV38" s="516"/>
      <c r="FHW38" s="516"/>
      <c r="FHX38" s="516"/>
      <c r="FHY38" s="516"/>
      <c r="FHZ38" s="516"/>
      <c r="FIA38" s="516"/>
      <c r="FIB38" s="516"/>
      <c r="FIC38" s="516"/>
      <c r="FID38" s="516"/>
      <c r="FIE38" s="516"/>
      <c r="FIF38" s="516"/>
      <c r="FIG38" s="516"/>
      <c r="FIH38" s="516"/>
      <c r="FII38" s="516"/>
      <c r="FIJ38" s="516"/>
      <c r="FIK38" s="516"/>
      <c r="FIL38" s="516"/>
      <c r="FIM38" s="516"/>
      <c r="FIN38" s="516"/>
      <c r="FIO38" s="516"/>
      <c r="FIP38" s="516"/>
      <c r="FIQ38" s="516"/>
      <c r="FIR38" s="516"/>
      <c r="FIS38" s="516"/>
      <c r="FIT38" s="516"/>
      <c r="FIU38" s="516"/>
      <c r="FIV38" s="516"/>
      <c r="FIW38" s="516"/>
      <c r="FIX38" s="516"/>
      <c r="FIY38" s="516"/>
      <c r="FIZ38" s="516"/>
      <c r="FJA38" s="516"/>
      <c r="FJB38" s="516"/>
      <c r="FJC38" s="516"/>
      <c r="FJD38" s="516"/>
      <c r="FJE38" s="516"/>
      <c r="FJF38" s="516"/>
      <c r="FJG38" s="516"/>
      <c r="FJH38" s="516"/>
      <c r="FJI38" s="516"/>
      <c r="FJJ38" s="516"/>
      <c r="FJK38" s="516"/>
      <c r="FJL38" s="516"/>
      <c r="FJM38" s="516"/>
      <c r="FJN38" s="516"/>
      <c r="FJO38" s="516"/>
      <c r="FJP38" s="516"/>
      <c r="FJQ38" s="516"/>
      <c r="FJR38" s="516"/>
      <c r="FJS38" s="516"/>
      <c r="FJT38" s="516"/>
      <c r="FJU38" s="516"/>
      <c r="FJV38" s="516"/>
      <c r="FJW38" s="516"/>
      <c r="FJX38" s="516"/>
      <c r="FJY38" s="516"/>
      <c r="FJZ38" s="516"/>
      <c r="FKA38" s="516"/>
      <c r="FKB38" s="516"/>
      <c r="FKC38" s="516"/>
      <c r="FKD38" s="516"/>
      <c r="FKE38" s="516"/>
      <c r="FKF38" s="516"/>
      <c r="FKG38" s="516"/>
      <c r="FKH38" s="516"/>
      <c r="FKI38" s="516"/>
      <c r="FKJ38" s="516"/>
      <c r="FKK38" s="516"/>
      <c r="FKL38" s="516"/>
      <c r="FKM38" s="516"/>
      <c r="FKN38" s="516"/>
      <c r="FKO38" s="516"/>
      <c r="FKP38" s="516"/>
      <c r="FKQ38" s="516"/>
      <c r="FKR38" s="516"/>
      <c r="FKS38" s="516"/>
      <c r="FKT38" s="516"/>
      <c r="FKU38" s="516"/>
      <c r="FKV38" s="516"/>
      <c r="FKW38" s="516"/>
      <c r="FKX38" s="516"/>
      <c r="FKY38" s="516"/>
      <c r="FKZ38" s="516"/>
      <c r="FLA38" s="516"/>
      <c r="FLB38" s="516"/>
      <c r="FLC38" s="516"/>
      <c r="FLD38" s="516"/>
      <c r="FLE38" s="516"/>
      <c r="FLF38" s="516"/>
      <c r="FLG38" s="516"/>
      <c r="FLH38" s="516"/>
      <c r="FLI38" s="516"/>
      <c r="FLJ38" s="516"/>
      <c r="FLK38" s="516"/>
      <c r="FLL38" s="516"/>
      <c r="FLM38" s="516"/>
      <c r="FLN38" s="516"/>
      <c r="FLO38" s="516"/>
      <c r="FLP38" s="516"/>
      <c r="FLQ38" s="516"/>
      <c r="FLR38" s="516"/>
      <c r="FLS38" s="516"/>
      <c r="FLT38" s="516"/>
      <c r="FLU38" s="516"/>
      <c r="FLV38" s="516"/>
      <c r="FLW38" s="516"/>
      <c r="FLX38" s="516"/>
      <c r="FLY38" s="516"/>
      <c r="FLZ38" s="516"/>
      <c r="FMA38" s="516"/>
      <c r="FMB38" s="516"/>
      <c r="FMC38" s="516"/>
      <c r="FMD38" s="516"/>
      <c r="FME38" s="516"/>
      <c r="FMF38" s="516"/>
      <c r="FMG38" s="516"/>
      <c r="FMH38" s="516"/>
      <c r="FMI38" s="516"/>
      <c r="FMJ38" s="516"/>
      <c r="FMK38" s="516"/>
      <c r="FML38" s="516"/>
      <c r="FMM38" s="516"/>
      <c r="FMN38" s="516"/>
      <c r="FMO38" s="516"/>
      <c r="FMP38" s="516"/>
      <c r="FMQ38" s="516"/>
      <c r="FMR38" s="516"/>
      <c r="FMS38" s="516"/>
      <c r="FMT38" s="516"/>
      <c r="FMU38" s="516"/>
      <c r="FMV38" s="516"/>
      <c r="FMW38" s="516"/>
      <c r="FMX38" s="516"/>
      <c r="FMY38" s="516"/>
      <c r="FMZ38" s="516"/>
      <c r="FNA38" s="516"/>
      <c r="FNB38" s="516"/>
      <c r="FNC38" s="516"/>
      <c r="FND38" s="516"/>
      <c r="FNE38" s="516"/>
      <c r="FNF38" s="516"/>
      <c r="FNG38" s="516"/>
      <c r="FNH38" s="516"/>
      <c r="FNI38" s="516"/>
      <c r="FNJ38" s="516"/>
      <c r="FNK38" s="516"/>
      <c r="FNL38" s="516"/>
      <c r="FNM38" s="516"/>
      <c r="FNN38" s="516"/>
      <c r="FNO38" s="516"/>
      <c r="FNP38" s="516"/>
      <c r="FNQ38" s="516"/>
      <c r="FNR38" s="516"/>
      <c r="FNS38" s="516"/>
      <c r="FNT38" s="516"/>
      <c r="FNU38" s="516"/>
      <c r="FNV38" s="516"/>
      <c r="FNW38" s="516"/>
      <c r="FNX38" s="516"/>
      <c r="FNY38" s="516"/>
      <c r="FNZ38" s="516"/>
      <c r="FOA38" s="516"/>
      <c r="FOB38" s="516"/>
      <c r="FOC38" s="516"/>
      <c r="FOD38" s="516"/>
      <c r="FOE38" s="516"/>
      <c r="FOF38" s="516"/>
      <c r="FOG38" s="516"/>
      <c r="FOH38" s="516"/>
      <c r="FOI38" s="516"/>
      <c r="FOJ38" s="516"/>
      <c r="FOK38" s="516"/>
      <c r="FOL38" s="516"/>
      <c r="FOM38" s="516"/>
      <c r="FON38" s="516"/>
      <c r="FOO38" s="516"/>
      <c r="FOP38" s="516"/>
      <c r="FOQ38" s="516"/>
      <c r="FOR38" s="516"/>
      <c r="FOS38" s="516"/>
      <c r="FOT38" s="516"/>
      <c r="FOU38" s="516"/>
      <c r="FOV38" s="516"/>
      <c r="FOW38" s="516"/>
      <c r="FOX38" s="516"/>
      <c r="FOY38" s="516"/>
      <c r="FOZ38" s="516"/>
      <c r="FPA38" s="516"/>
      <c r="FPB38" s="516"/>
      <c r="FPC38" s="516"/>
      <c r="FPD38" s="516"/>
      <c r="FPE38" s="516"/>
      <c r="FPF38" s="516"/>
      <c r="FPG38" s="516"/>
      <c r="FPH38" s="516"/>
      <c r="FPI38" s="516"/>
      <c r="FPJ38" s="516"/>
      <c r="FPK38" s="516"/>
      <c r="FPL38" s="516"/>
      <c r="FPM38" s="516"/>
      <c r="FPN38" s="516"/>
      <c r="FPO38" s="516"/>
      <c r="FPP38" s="516"/>
      <c r="FPQ38" s="516"/>
      <c r="FPR38" s="516"/>
      <c r="FPS38" s="516"/>
      <c r="FPT38" s="516"/>
      <c r="FPU38" s="516"/>
      <c r="FPV38" s="516"/>
      <c r="FPW38" s="516"/>
      <c r="FPX38" s="516"/>
      <c r="FPY38" s="516"/>
      <c r="FPZ38" s="516"/>
      <c r="FQA38" s="516"/>
      <c r="FQB38" s="516"/>
      <c r="FQC38" s="516"/>
      <c r="FQD38" s="516"/>
      <c r="FQE38" s="516"/>
      <c r="FQF38" s="516"/>
      <c r="FQG38" s="516"/>
      <c r="FQH38" s="516"/>
      <c r="FQI38" s="516"/>
      <c r="FQJ38" s="516"/>
      <c r="FQK38" s="516"/>
      <c r="FQL38" s="516"/>
      <c r="FQM38" s="516"/>
      <c r="FQN38" s="516"/>
      <c r="FQO38" s="516"/>
      <c r="FQP38" s="516"/>
      <c r="FQQ38" s="516"/>
      <c r="FQR38" s="516"/>
      <c r="FQS38" s="516"/>
      <c r="FQT38" s="516"/>
      <c r="FQU38" s="516"/>
      <c r="FQV38" s="516"/>
      <c r="FQW38" s="516"/>
      <c r="FQX38" s="516"/>
      <c r="FQY38" s="516"/>
      <c r="FQZ38" s="516"/>
      <c r="FRA38" s="516"/>
      <c r="FRB38" s="516"/>
      <c r="FRC38" s="516"/>
      <c r="FRD38" s="516"/>
      <c r="FRE38" s="516"/>
      <c r="FRF38" s="516"/>
      <c r="FRG38" s="516"/>
      <c r="FRH38" s="516"/>
      <c r="FRI38" s="516"/>
      <c r="FRJ38" s="516"/>
      <c r="FRK38" s="516"/>
      <c r="FRL38" s="516"/>
      <c r="FRM38" s="516"/>
      <c r="FRN38" s="516"/>
      <c r="FRO38" s="516"/>
      <c r="FRP38" s="516"/>
      <c r="FRQ38" s="516"/>
      <c r="FRR38" s="516"/>
      <c r="FRS38" s="516"/>
      <c r="FRT38" s="516"/>
      <c r="FRU38" s="516"/>
      <c r="FRV38" s="516"/>
      <c r="FRW38" s="516"/>
      <c r="FRX38" s="516"/>
      <c r="FRY38" s="516"/>
      <c r="FRZ38" s="516"/>
      <c r="FSA38" s="516"/>
      <c r="FSB38" s="516"/>
      <c r="FSC38" s="516"/>
      <c r="FSD38" s="516"/>
      <c r="FSE38" s="516"/>
      <c r="FSF38" s="516"/>
      <c r="FSG38" s="516"/>
      <c r="FSH38" s="516"/>
      <c r="FSI38" s="516"/>
      <c r="FSJ38" s="516"/>
      <c r="FSK38" s="516"/>
      <c r="FSL38" s="516"/>
      <c r="FSM38" s="516"/>
      <c r="FSN38" s="516"/>
      <c r="FSO38" s="516"/>
      <c r="FSP38" s="516"/>
      <c r="FSQ38" s="516"/>
      <c r="FSR38" s="516"/>
      <c r="FSS38" s="516"/>
      <c r="FST38" s="516"/>
      <c r="FSU38" s="516"/>
      <c r="FSV38" s="516"/>
      <c r="FSW38" s="516"/>
      <c r="FSX38" s="516"/>
      <c r="FSY38" s="516"/>
      <c r="FSZ38" s="516"/>
      <c r="FTA38" s="516"/>
      <c r="FTB38" s="516"/>
      <c r="FTC38" s="516"/>
      <c r="FTD38" s="516"/>
      <c r="FTE38" s="516"/>
      <c r="FTF38" s="516"/>
      <c r="FTG38" s="516"/>
      <c r="FTH38" s="516"/>
      <c r="FTI38" s="516"/>
      <c r="FTJ38" s="516"/>
      <c r="FTK38" s="516"/>
      <c r="FTL38" s="516"/>
      <c r="FTM38" s="516"/>
      <c r="FTN38" s="516"/>
      <c r="FTO38" s="516"/>
      <c r="FTP38" s="516"/>
      <c r="FTQ38" s="516"/>
      <c r="FTR38" s="516"/>
      <c r="FTS38" s="516"/>
      <c r="FTT38" s="516"/>
      <c r="FTU38" s="516"/>
      <c r="FTV38" s="516"/>
      <c r="FTW38" s="516"/>
      <c r="FTX38" s="516"/>
      <c r="FTY38" s="516"/>
      <c r="FTZ38" s="516"/>
      <c r="FUA38" s="516"/>
      <c r="FUB38" s="516"/>
      <c r="FUC38" s="516"/>
      <c r="FUD38" s="516"/>
      <c r="FUE38" s="516"/>
      <c r="FUF38" s="516"/>
      <c r="FUG38" s="516"/>
      <c r="FUH38" s="516"/>
      <c r="FUI38" s="516"/>
      <c r="FUJ38" s="516"/>
      <c r="FUK38" s="516"/>
      <c r="FUL38" s="516"/>
      <c r="FUM38" s="516"/>
      <c r="FUN38" s="516"/>
      <c r="FUO38" s="516"/>
      <c r="FUP38" s="516"/>
      <c r="FUQ38" s="516"/>
      <c r="FUR38" s="516"/>
      <c r="FUS38" s="516"/>
      <c r="FUT38" s="516"/>
      <c r="FUU38" s="516"/>
      <c r="FUV38" s="516"/>
      <c r="FUW38" s="516"/>
      <c r="FUX38" s="516"/>
      <c r="FUY38" s="516"/>
      <c r="FUZ38" s="516"/>
      <c r="FVA38" s="516"/>
      <c r="FVB38" s="516"/>
      <c r="FVC38" s="516"/>
      <c r="FVD38" s="516"/>
      <c r="FVE38" s="516"/>
      <c r="FVF38" s="516"/>
      <c r="FVG38" s="516"/>
      <c r="FVH38" s="516"/>
      <c r="FVI38" s="516"/>
      <c r="FVJ38" s="516"/>
      <c r="FVK38" s="516"/>
      <c r="FVL38" s="516"/>
      <c r="FVM38" s="516"/>
      <c r="FVN38" s="516"/>
      <c r="FVO38" s="516"/>
      <c r="FVP38" s="516"/>
      <c r="FVQ38" s="516"/>
      <c r="FVR38" s="516"/>
      <c r="FVS38" s="516"/>
      <c r="FVT38" s="516"/>
      <c r="FVU38" s="516"/>
      <c r="FVV38" s="516"/>
      <c r="FVW38" s="516"/>
      <c r="FVX38" s="516"/>
      <c r="FVY38" s="516"/>
      <c r="FVZ38" s="516"/>
      <c r="FWA38" s="516"/>
      <c r="FWB38" s="516"/>
      <c r="FWC38" s="516"/>
      <c r="FWD38" s="516"/>
      <c r="FWE38" s="516"/>
      <c r="FWF38" s="516"/>
      <c r="FWG38" s="516"/>
      <c r="FWH38" s="516"/>
      <c r="FWI38" s="516"/>
      <c r="FWJ38" s="516"/>
      <c r="FWK38" s="516"/>
      <c r="FWL38" s="516"/>
      <c r="FWM38" s="516"/>
      <c r="FWN38" s="516"/>
      <c r="FWO38" s="516"/>
      <c r="FWP38" s="516"/>
      <c r="FWQ38" s="516"/>
      <c r="FWR38" s="516"/>
      <c r="FWS38" s="516"/>
      <c r="FWT38" s="516"/>
      <c r="FWU38" s="516"/>
      <c r="FWV38" s="516"/>
      <c r="FWW38" s="516"/>
      <c r="FWX38" s="516"/>
      <c r="FWY38" s="516"/>
      <c r="FWZ38" s="516"/>
      <c r="FXA38" s="516"/>
      <c r="FXB38" s="516"/>
      <c r="FXC38" s="516"/>
      <c r="FXD38" s="516"/>
      <c r="FXE38" s="516"/>
      <c r="FXF38" s="516"/>
      <c r="FXG38" s="516"/>
      <c r="FXH38" s="516"/>
      <c r="FXI38" s="516"/>
      <c r="FXJ38" s="516"/>
      <c r="FXK38" s="516"/>
      <c r="FXL38" s="516"/>
      <c r="FXM38" s="516"/>
      <c r="FXN38" s="516"/>
      <c r="FXO38" s="516"/>
      <c r="FXP38" s="516"/>
      <c r="FXQ38" s="516"/>
      <c r="FXR38" s="516"/>
      <c r="FXS38" s="516"/>
      <c r="FXT38" s="516"/>
      <c r="FXU38" s="516"/>
      <c r="FXV38" s="516"/>
      <c r="FXW38" s="516"/>
      <c r="FXX38" s="516"/>
      <c r="FXY38" s="516"/>
      <c r="FXZ38" s="516"/>
      <c r="FYA38" s="516"/>
      <c r="FYB38" s="516"/>
      <c r="FYC38" s="516"/>
      <c r="FYD38" s="516"/>
      <c r="FYE38" s="516"/>
      <c r="FYF38" s="516"/>
      <c r="FYG38" s="516"/>
      <c r="FYH38" s="516"/>
      <c r="FYI38" s="516"/>
      <c r="FYJ38" s="516"/>
      <c r="FYK38" s="516"/>
      <c r="FYL38" s="516"/>
      <c r="FYM38" s="516"/>
      <c r="FYN38" s="516"/>
      <c r="FYO38" s="516"/>
      <c r="FYP38" s="516"/>
      <c r="FYQ38" s="516"/>
      <c r="FYR38" s="516"/>
      <c r="FYS38" s="516"/>
      <c r="FYT38" s="516"/>
      <c r="FYU38" s="516"/>
      <c r="FYV38" s="516"/>
      <c r="FYW38" s="516"/>
      <c r="FYX38" s="516"/>
      <c r="FYY38" s="516"/>
      <c r="FYZ38" s="516"/>
      <c r="FZA38" s="516"/>
      <c r="FZB38" s="516"/>
      <c r="FZC38" s="516"/>
      <c r="FZD38" s="516"/>
      <c r="FZE38" s="516"/>
      <c r="FZF38" s="516"/>
      <c r="FZG38" s="516"/>
      <c r="FZH38" s="516"/>
      <c r="FZI38" s="516"/>
      <c r="FZJ38" s="516"/>
      <c r="FZK38" s="516"/>
      <c r="FZL38" s="516"/>
      <c r="FZM38" s="516"/>
      <c r="FZN38" s="516"/>
      <c r="FZO38" s="516"/>
      <c r="FZP38" s="516"/>
      <c r="FZQ38" s="516"/>
      <c r="FZR38" s="516"/>
      <c r="FZS38" s="516"/>
      <c r="FZT38" s="516"/>
      <c r="FZU38" s="516"/>
      <c r="FZV38" s="516"/>
      <c r="FZW38" s="516"/>
      <c r="FZX38" s="516"/>
      <c r="FZY38" s="516"/>
      <c r="FZZ38" s="516"/>
      <c r="GAA38" s="516"/>
      <c r="GAB38" s="516"/>
      <c r="GAC38" s="516"/>
      <c r="GAD38" s="516"/>
      <c r="GAE38" s="516"/>
      <c r="GAF38" s="516"/>
      <c r="GAG38" s="516"/>
      <c r="GAH38" s="516"/>
      <c r="GAI38" s="516"/>
      <c r="GAJ38" s="516"/>
      <c r="GAK38" s="516"/>
      <c r="GAL38" s="516"/>
      <c r="GAM38" s="516"/>
      <c r="GAN38" s="516"/>
      <c r="GAO38" s="516"/>
      <c r="GAP38" s="516"/>
      <c r="GAQ38" s="516"/>
      <c r="GAR38" s="516"/>
      <c r="GAS38" s="516"/>
      <c r="GAT38" s="516"/>
      <c r="GAU38" s="516"/>
      <c r="GAV38" s="516"/>
      <c r="GAW38" s="516"/>
      <c r="GAX38" s="516"/>
      <c r="GAY38" s="516"/>
      <c r="GAZ38" s="516"/>
      <c r="GBA38" s="516"/>
      <c r="GBB38" s="516"/>
      <c r="GBC38" s="516"/>
      <c r="GBD38" s="516"/>
      <c r="GBE38" s="516"/>
      <c r="GBF38" s="516"/>
      <c r="GBG38" s="516"/>
      <c r="GBH38" s="516"/>
      <c r="GBI38" s="516"/>
      <c r="GBJ38" s="516"/>
      <c r="GBK38" s="516"/>
      <c r="GBL38" s="516"/>
      <c r="GBM38" s="516"/>
      <c r="GBN38" s="516"/>
      <c r="GBO38" s="516"/>
      <c r="GBP38" s="516"/>
      <c r="GBQ38" s="516"/>
      <c r="GBR38" s="516"/>
      <c r="GBS38" s="516"/>
      <c r="GBT38" s="516"/>
      <c r="GBU38" s="516"/>
      <c r="GBV38" s="516"/>
      <c r="GBW38" s="516"/>
      <c r="GBX38" s="516"/>
      <c r="GBY38" s="516"/>
      <c r="GBZ38" s="516"/>
      <c r="GCA38" s="516"/>
      <c r="GCB38" s="516"/>
      <c r="GCC38" s="516"/>
      <c r="GCD38" s="516"/>
      <c r="GCE38" s="516"/>
      <c r="GCF38" s="516"/>
      <c r="GCG38" s="516"/>
      <c r="GCH38" s="516"/>
      <c r="GCI38" s="516"/>
      <c r="GCJ38" s="516"/>
      <c r="GCK38" s="516"/>
      <c r="GCL38" s="516"/>
      <c r="GCM38" s="516"/>
      <c r="GCN38" s="516"/>
      <c r="GCO38" s="516"/>
      <c r="GCP38" s="516"/>
      <c r="GCQ38" s="516"/>
      <c r="GCR38" s="516"/>
      <c r="GCS38" s="516"/>
      <c r="GCT38" s="516"/>
      <c r="GCU38" s="516"/>
      <c r="GCV38" s="516"/>
      <c r="GCW38" s="516"/>
      <c r="GCX38" s="516"/>
      <c r="GCY38" s="516"/>
      <c r="GCZ38" s="516"/>
      <c r="GDA38" s="516"/>
      <c r="GDB38" s="516"/>
      <c r="GDC38" s="516"/>
      <c r="GDD38" s="516"/>
      <c r="GDE38" s="516"/>
      <c r="GDF38" s="516"/>
      <c r="GDG38" s="516"/>
      <c r="GDH38" s="516"/>
      <c r="GDI38" s="516"/>
      <c r="GDJ38" s="516"/>
      <c r="GDK38" s="516"/>
      <c r="GDL38" s="516"/>
      <c r="GDM38" s="516"/>
      <c r="GDN38" s="516"/>
      <c r="GDO38" s="516"/>
      <c r="GDP38" s="516"/>
      <c r="GDQ38" s="516"/>
      <c r="GDR38" s="516"/>
      <c r="GDS38" s="516"/>
      <c r="GDT38" s="516"/>
      <c r="GDU38" s="516"/>
      <c r="GDV38" s="516"/>
      <c r="GDW38" s="516"/>
      <c r="GDX38" s="516"/>
      <c r="GDY38" s="516"/>
      <c r="GDZ38" s="516"/>
      <c r="GEA38" s="516"/>
      <c r="GEB38" s="516"/>
      <c r="GEC38" s="516"/>
      <c r="GED38" s="516"/>
      <c r="GEE38" s="516"/>
      <c r="GEF38" s="516"/>
      <c r="GEG38" s="516"/>
      <c r="GEH38" s="516"/>
      <c r="GEI38" s="516"/>
      <c r="GEJ38" s="516"/>
      <c r="GEK38" s="516"/>
      <c r="GEL38" s="516"/>
      <c r="GEM38" s="516"/>
      <c r="GEN38" s="516"/>
      <c r="GEO38" s="516"/>
      <c r="GEP38" s="516"/>
      <c r="GEQ38" s="516"/>
      <c r="GER38" s="516"/>
      <c r="GES38" s="516"/>
      <c r="GET38" s="516"/>
      <c r="GEU38" s="516"/>
      <c r="GEV38" s="516"/>
      <c r="GEW38" s="516"/>
      <c r="GEX38" s="516"/>
      <c r="GEY38" s="516"/>
      <c r="GEZ38" s="516"/>
      <c r="GFA38" s="516"/>
      <c r="GFB38" s="516"/>
      <c r="GFC38" s="516"/>
      <c r="GFD38" s="516"/>
      <c r="GFE38" s="516"/>
      <c r="GFF38" s="516"/>
      <c r="GFG38" s="516"/>
      <c r="GFH38" s="516"/>
      <c r="GFI38" s="516"/>
      <c r="GFJ38" s="516"/>
      <c r="GFK38" s="516"/>
      <c r="GFL38" s="516"/>
      <c r="GFM38" s="516"/>
      <c r="GFN38" s="516"/>
      <c r="GFO38" s="516"/>
      <c r="GFP38" s="516"/>
      <c r="GFQ38" s="516"/>
      <c r="GFR38" s="516"/>
      <c r="GFS38" s="516"/>
      <c r="GFT38" s="516"/>
      <c r="GFU38" s="516"/>
      <c r="GFV38" s="516"/>
      <c r="GFW38" s="516"/>
      <c r="GFX38" s="516"/>
      <c r="GFY38" s="516"/>
      <c r="GFZ38" s="516"/>
      <c r="GGA38" s="516"/>
      <c r="GGB38" s="516"/>
      <c r="GGC38" s="516"/>
      <c r="GGD38" s="516"/>
      <c r="GGE38" s="516"/>
      <c r="GGF38" s="516"/>
      <c r="GGG38" s="516"/>
      <c r="GGH38" s="516"/>
      <c r="GGI38" s="516"/>
      <c r="GGJ38" s="516"/>
      <c r="GGK38" s="516"/>
      <c r="GGL38" s="516"/>
      <c r="GGM38" s="516"/>
      <c r="GGN38" s="516"/>
      <c r="GGO38" s="516"/>
      <c r="GGP38" s="516"/>
      <c r="GGQ38" s="516"/>
      <c r="GGR38" s="516"/>
      <c r="GGS38" s="516"/>
      <c r="GGT38" s="516"/>
      <c r="GGU38" s="516"/>
      <c r="GGV38" s="516"/>
      <c r="GGW38" s="516"/>
      <c r="GGX38" s="516"/>
      <c r="GGY38" s="516"/>
      <c r="GGZ38" s="516"/>
      <c r="GHA38" s="516"/>
      <c r="GHB38" s="516"/>
      <c r="GHC38" s="516"/>
      <c r="GHD38" s="516"/>
      <c r="GHE38" s="516"/>
      <c r="GHF38" s="516"/>
      <c r="GHG38" s="516"/>
      <c r="GHH38" s="516"/>
      <c r="GHI38" s="516"/>
      <c r="GHJ38" s="516"/>
      <c r="GHK38" s="516"/>
      <c r="GHL38" s="516"/>
      <c r="GHM38" s="516"/>
      <c r="GHN38" s="516"/>
      <c r="GHO38" s="516"/>
      <c r="GHP38" s="516"/>
      <c r="GHQ38" s="516"/>
      <c r="GHR38" s="516"/>
      <c r="GHS38" s="516"/>
      <c r="GHT38" s="516"/>
      <c r="GHU38" s="516"/>
      <c r="GHV38" s="516"/>
      <c r="GHW38" s="516"/>
      <c r="GHX38" s="516"/>
      <c r="GHY38" s="516"/>
      <c r="GHZ38" s="516"/>
      <c r="GIA38" s="516"/>
      <c r="GIB38" s="516"/>
      <c r="GIC38" s="516"/>
      <c r="GID38" s="516"/>
      <c r="GIE38" s="516"/>
      <c r="GIF38" s="516"/>
      <c r="GIG38" s="516"/>
      <c r="GIH38" s="516"/>
      <c r="GII38" s="516"/>
      <c r="GIJ38" s="516"/>
      <c r="GIK38" s="516"/>
      <c r="GIL38" s="516"/>
      <c r="GIM38" s="516"/>
      <c r="GIN38" s="516"/>
      <c r="GIO38" s="516"/>
      <c r="GIP38" s="516"/>
      <c r="GIQ38" s="516"/>
      <c r="GIR38" s="516"/>
      <c r="GIS38" s="516"/>
      <c r="GIT38" s="516"/>
      <c r="GIU38" s="516"/>
      <c r="GIV38" s="516"/>
      <c r="GIW38" s="516"/>
      <c r="GIX38" s="516"/>
      <c r="GIY38" s="516"/>
      <c r="GIZ38" s="516"/>
      <c r="GJA38" s="516"/>
      <c r="GJB38" s="516"/>
      <c r="GJC38" s="516"/>
      <c r="GJD38" s="516"/>
      <c r="GJE38" s="516"/>
      <c r="GJF38" s="516"/>
      <c r="GJG38" s="516"/>
      <c r="GJH38" s="516"/>
      <c r="GJI38" s="516"/>
      <c r="GJJ38" s="516"/>
      <c r="GJK38" s="516"/>
      <c r="GJL38" s="516"/>
      <c r="GJM38" s="516"/>
      <c r="GJN38" s="516"/>
      <c r="GJO38" s="516"/>
      <c r="GJP38" s="516"/>
      <c r="GJQ38" s="516"/>
      <c r="GJR38" s="516"/>
      <c r="GJS38" s="516"/>
      <c r="GJT38" s="516"/>
      <c r="GJU38" s="516"/>
      <c r="GJV38" s="516"/>
      <c r="GJW38" s="516"/>
      <c r="GJX38" s="516"/>
      <c r="GJY38" s="516"/>
      <c r="GJZ38" s="516"/>
      <c r="GKA38" s="516"/>
      <c r="GKB38" s="516"/>
      <c r="GKC38" s="516"/>
      <c r="GKD38" s="516"/>
      <c r="GKE38" s="516"/>
      <c r="GKF38" s="516"/>
      <c r="GKG38" s="516"/>
      <c r="GKH38" s="516"/>
      <c r="GKI38" s="516"/>
      <c r="GKJ38" s="516"/>
      <c r="GKK38" s="516"/>
      <c r="GKL38" s="516"/>
      <c r="GKM38" s="516"/>
      <c r="GKN38" s="516"/>
      <c r="GKO38" s="516"/>
      <c r="GKP38" s="516"/>
      <c r="GKQ38" s="516"/>
      <c r="GKR38" s="516"/>
      <c r="GKS38" s="516"/>
      <c r="GKT38" s="516"/>
      <c r="GKU38" s="516"/>
      <c r="GKV38" s="516"/>
      <c r="GKW38" s="516"/>
      <c r="GKX38" s="516"/>
      <c r="GKY38" s="516"/>
      <c r="GKZ38" s="516"/>
      <c r="GLA38" s="516"/>
      <c r="GLB38" s="516"/>
      <c r="GLC38" s="516"/>
      <c r="GLD38" s="516"/>
      <c r="GLE38" s="516"/>
      <c r="GLF38" s="516"/>
      <c r="GLG38" s="516"/>
      <c r="GLH38" s="516"/>
      <c r="GLI38" s="516"/>
      <c r="GLJ38" s="516"/>
      <c r="GLK38" s="516"/>
      <c r="GLL38" s="516"/>
      <c r="GLM38" s="516"/>
      <c r="GLN38" s="516"/>
      <c r="GLO38" s="516"/>
      <c r="GLP38" s="516"/>
      <c r="GLQ38" s="516"/>
      <c r="GLR38" s="516"/>
      <c r="GLS38" s="516"/>
      <c r="GLT38" s="516"/>
      <c r="GLU38" s="516"/>
      <c r="GLV38" s="516"/>
      <c r="GLW38" s="516"/>
      <c r="GLX38" s="516"/>
      <c r="GLY38" s="516"/>
      <c r="GLZ38" s="516"/>
      <c r="GMA38" s="516"/>
      <c r="GMB38" s="516"/>
      <c r="GMC38" s="516"/>
      <c r="GMD38" s="516"/>
      <c r="GME38" s="516"/>
      <c r="GMF38" s="516"/>
      <c r="GMG38" s="516"/>
      <c r="GMH38" s="516"/>
      <c r="GMI38" s="516"/>
      <c r="GMJ38" s="516"/>
      <c r="GMK38" s="516"/>
      <c r="GML38" s="516"/>
      <c r="GMM38" s="516"/>
      <c r="GMN38" s="516"/>
      <c r="GMO38" s="516"/>
      <c r="GMP38" s="516"/>
      <c r="GMQ38" s="516"/>
      <c r="GMR38" s="516"/>
      <c r="GMS38" s="516"/>
      <c r="GMT38" s="516"/>
      <c r="GMU38" s="516"/>
      <c r="GMV38" s="516"/>
      <c r="GMW38" s="516"/>
      <c r="GMX38" s="516"/>
      <c r="GMY38" s="516"/>
      <c r="GMZ38" s="516"/>
      <c r="GNA38" s="516"/>
      <c r="GNB38" s="516"/>
      <c r="GNC38" s="516"/>
      <c r="GND38" s="516"/>
      <c r="GNE38" s="516"/>
      <c r="GNF38" s="516"/>
      <c r="GNG38" s="516"/>
      <c r="GNH38" s="516"/>
      <c r="GNI38" s="516"/>
      <c r="GNJ38" s="516"/>
      <c r="GNK38" s="516"/>
      <c r="GNL38" s="516"/>
      <c r="GNM38" s="516"/>
      <c r="GNN38" s="516"/>
      <c r="GNO38" s="516"/>
      <c r="GNP38" s="516"/>
      <c r="GNQ38" s="516"/>
      <c r="GNR38" s="516"/>
      <c r="GNS38" s="516"/>
      <c r="GNT38" s="516"/>
      <c r="GNU38" s="516"/>
      <c r="GNV38" s="516"/>
      <c r="GNW38" s="516"/>
      <c r="GNX38" s="516"/>
      <c r="GNY38" s="516"/>
      <c r="GNZ38" s="516"/>
      <c r="GOA38" s="516"/>
      <c r="GOB38" s="516"/>
      <c r="GOC38" s="516"/>
      <c r="GOD38" s="516"/>
      <c r="GOE38" s="516"/>
      <c r="GOF38" s="516"/>
      <c r="GOG38" s="516"/>
      <c r="GOH38" s="516"/>
      <c r="GOI38" s="516"/>
      <c r="GOJ38" s="516"/>
      <c r="GOK38" s="516"/>
      <c r="GOL38" s="516"/>
      <c r="GOM38" s="516"/>
      <c r="GON38" s="516"/>
      <c r="GOO38" s="516"/>
      <c r="GOP38" s="516"/>
      <c r="GOQ38" s="516"/>
      <c r="GOR38" s="516"/>
      <c r="GOS38" s="516"/>
      <c r="GOT38" s="516"/>
      <c r="GOU38" s="516"/>
      <c r="GOV38" s="516"/>
      <c r="GOW38" s="516"/>
      <c r="GOX38" s="516"/>
      <c r="GOY38" s="516"/>
      <c r="GOZ38" s="516"/>
      <c r="GPA38" s="516"/>
      <c r="GPB38" s="516"/>
      <c r="GPC38" s="516"/>
      <c r="GPD38" s="516"/>
      <c r="GPE38" s="516"/>
      <c r="GPF38" s="516"/>
      <c r="GPG38" s="516"/>
      <c r="GPH38" s="516"/>
      <c r="GPI38" s="516"/>
      <c r="GPJ38" s="516"/>
      <c r="GPK38" s="516"/>
      <c r="GPL38" s="516"/>
      <c r="GPM38" s="516"/>
      <c r="GPN38" s="516"/>
      <c r="GPO38" s="516"/>
      <c r="GPP38" s="516"/>
      <c r="GPQ38" s="516"/>
      <c r="GPR38" s="516"/>
      <c r="GPS38" s="516"/>
      <c r="GPT38" s="516"/>
      <c r="GPU38" s="516"/>
      <c r="GPV38" s="516"/>
      <c r="GPW38" s="516"/>
      <c r="GPX38" s="516"/>
      <c r="GPY38" s="516"/>
      <c r="GPZ38" s="516"/>
      <c r="GQA38" s="516"/>
      <c r="GQB38" s="516"/>
      <c r="GQC38" s="516"/>
      <c r="GQD38" s="516"/>
      <c r="GQE38" s="516"/>
      <c r="GQF38" s="516"/>
      <c r="GQG38" s="516"/>
      <c r="GQH38" s="516"/>
      <c r="GQI38" s="516"/>
      <c r="GQJ38" s="516"/>
      <c r="GQK38" s="516"/>
      <c r="GQL38" s="516"/>
      <c r="GQM38" s="516"/>
      <c r="GQN38" s="516"/>
      <c r="GQO38" s="516"/>
      <c r="GQP38" s="516"/>
      <c r="GQQ38" s="516"/>
      <c r="GQR38" s="516"/>
      <c r="GQS38" s="516"/>
      <c r="GQT38" s="516"/>
      <c r="GQU38" s="516"/>
      <c r="GQV38" s="516"/>
      <c r="GQW38" s="516"/>
      <c r="GQX38" s="516"/>
      <c r="GQY38" s="516"/>
      <c r="GQZ38" s="516"/>
      <c r="GRA38" s="516"/>
      <c r="GRB38" s="516"/>
      <c r="GRC38" s="516"/>
      <c r="GRD38" s="516"/>
      <c r="GRE38" s="516"/>
      <c r="GRF38" s="516"/>
      <c r="GRG38" s="516"/>
      <c r="GRH38" s="516"/>
      <c r="GRI38" s="516"/>
      <c r="GRJ38" s="516"/>
      <c r="GRK38" s="516"/>
      <c r="GRL38" s="516"/>
      <c r="GRM38" s="516"/>
      <c r="GRN38" s="516"/>
      <c r="GRO38" s="516"/>
      <c r="GRP38" s="516"/>
      <c r="GRQ38" s="516"/>
      <c r="GRR38" s="516"/>
      <c r="GRS38" s="516"/>
      <c r="GRT38" s="516"/>
      <c r="GRU38" s="516"/>
      <c r="GRV38" s="516"/>
      <c r="GRW38" s="516"/>
      <c r="GRX38" s="516"/>
      <c r="GRY38" s="516"/>
      <c r="GRZ38" s="516"/>
      <c r="GSA38" s="516"/>
      <c r="GSB38" s="516"/>
      <c r="GSC38" s="516"/>
      <c r="GSD38" s="516"/>
      <c r="GSE38" s="516"/>
      <c r="GSF38" s="516"/>
      <c r="GSG38" s="516"/>
      <c r="GSH38" s="516"/>
      <c r="GSI38" s="516"/>
      <c r="GSJ38" s="516"/>
      <c r="GSK38" s="516"/>
      <c r="GSL38" s="516"/>
      <c r="GSM38" s="516"/>
      <c r="GSN38" s="516"/>
      <c r="GSO38" s="516"/>
      <c r="GSP38" s="516"/>
      <c r="GSQ38" s="516"/>
      <c r="GSR38" s="516"/>
      <c r="GSS38" s="516"/>
      <c r="GST38" s="516"/>
      <c r="GSU38" s="516"/>
      <c r="GSV38" s="516"/>
      <c r="GSW38" s="516"/>
      <c r="GSX38" s="516"/>
      <c r="GSY38" s="516"/>
      <c r="GSZ38" s="516"/>
      <c r="GTA38" s="516"/>
      <c r="GTB38" s="516"/>
      <c r="GTC38" s="516"/>
      <c r="GTD38" s="516"/>
      <c r="GTE38" s="516"/>
      <c r="GTF38" s="516"/>
      <c r="GTG38" s="516"/>
      <c r="GTH38" s="516"/>
      <c r="GTI38" s="516"/>
      <c r="GTJ38" s="516"/>
      <c r="GTK38" s="516"/>
      <c r="GTL38" s="516"/>
      <c r="GTM38" s="516"/>
      <c r="GTN38" s="516"/>
      <c r="GTO38" s="516"/>
      <c r="GTP38" s="516"/>
      <c r="GTQ38" s="516"/>
      <c r="GTR38" s="516"/>
      <c r="GTS38" s="516"/>
      <c r="GTT38" s="516"/>
      <c r="GTU38" s="516"/>
      <c r="GTV38" s="516"/>
      <c r="GTW38" s="516"/>
      <c r="GTX38" s="516"/>
      <c r="GTY38" s="516"/>
      <c r="GTZ38" s="516"/>
      <c r="GUA38" s="516"/>
      <c r="GUB38" s="516"/>
      <c r="GUC38" s="516"/>
      <c r="GUD38" s="516"/>
      <c r="GUE38" s="516"/>
      <c r="GUF38" s="516"/>
      <c r="GUG38" s="516"/>
      <c r="GUH38" s="516"/>
      <c r="GUI38" s="516"/>
      <c r="GUJ38" s="516"/>
      <c r="GUK38" s="516"/>
      <c r="GUL38" s="516"/>
      <c r="GUM38" s="516"/>
      <c r="GUN38" s="516"/>
      <c r="GUO38" s="516"/>
      <c r="GUP38" s="516"/>
      <c r="GUQ38" s="516"/>
      <c r="GUR38" s="516"/>
      <c r="GUS38" s="516"/>
      <c r="GUT38" s="516"/>
      <c r="GUU38" s="516"/>
      <c r="GUV38" s="516"/>
      <c r="GUW38" s="516"/>
      <c r="GUX38" s="516"/>
      <c r="GUY38" s="516"/>
      <c r="GUZ38" s="516"/>
      <c r="GVA38" s="516"/>
      <c r="GVB38" s="516"/>
      <c r="GVC38" s="516"/>
      <c r="GVD38" s="516"/>
      <c r="GVE38" s="516"/>
      <c r="GVF38" s="516"/>
      <c r="GVG38" s="516"/>
      <c r="GVH38" s="516"/>
      <c r="GVI38" s="516"/>
      <c r="GVJ38" s="516"/>
      <c r="GVK38" s="516"/>
      <c r="GVL38" s="516"/>
      <c r="GVM38" s="516"/>
      <c r="GVN38" s="516"/>
      <c r="GVO38" s="516"/>
      <c r="GVP38" s="516"/>
      <c r="GVQ38" s="516"/>
      <c r="GVR38" s="516"/>
      <c r="GVS38" s="516"/>
      <c r="GVT38" s="516"/>
      <c r="GVU38" s="516"/>
      <c r="GVV38" s="516"/>
      <c r="GVW38" s="516"/>
      <c r="GVX38" s="516"/>
      <c r="GVY38" s="516"/>
      <c r="GVZ38" s="516"/>
      <c r="GWA38" s="516"/>
      <c r="GWB38" s="516"/>
      <c r="GWC38" s="516"/>
      <c r="GWD38" s="516"/>
      <c r="GWE38" s="516"/>
      <c r="GWF38" s="516"/>
      <c r="GWG38" s="516"/>
      <c r="GWH38" s="516"/>
      <c r="GWI38" s="516"/>
      <c r="GWJ38" s="516"/>
      <c r="GWK38" s="516"/>
      <c r="GWL38" s="516"/>
      <c r="GWM38" s="516"/>
      <c r="GWN38" s="516"/>
      <c r="GWO38" s="516"/>
      <c r="GWP38" s="516"/>
      <c r="GWQ38" s="516"/>
      <c r="GWR38" s="516"/>
      <c r="GWS38" s="516"/>
      <c r="GWT38" s="516"/>
      <c r="GWU38" s="516"/>
      <c r="GWV38" s="516"/>
      <c r="GWW38" s="516"/>
      <c r="GWX38" s="516"/>
      <c r="GWY38" s="516"/>
      <c r="GWZ38" s="516"/>
      <c r="GXA38" s="516"/>
      <c r="GXB38" s="516"/>
      <c r="GXC38" s="516"/>
      <c r="GXD38" s="516"/>
      <c r="GXE38" s="516"/>
      <c r="GXF38" s="516"/>
      <c r="GXG38" s="516"/>
      <c r="GXH38" s="516"/>
      <c r="GXI38" s="516"/>
      <c r="GXJ38" s="516"/>
      <c r="GXK38" s="516"/>
      <c r="GXL38" s="516"/>
      <c r="GXM38" s="516"/>
      <c r="GXN38" s="516"/>
      <c r="GXO38" s="516"/>
      <c r="GXP38" s="516"/>
      <c r="GXQ38" s="516"/>
      <c r="GXR38" s="516"/>
      <c r="GXS38" s="516"/>
      <c r="GXT38" s="516"/>
      <c r="GXU38" s="516"/>
      <c r="GXV38" s="516"/>
      <c r="GXW38" s="516"/>
      <c r="GXX38" s="516"/>
      <c r="GXY38" s="516"/>
      <c r="GXZ38" s="516"/>
      <c r="GYA38" s="516"/>
      <c r="GYB38" s="516"/>
      <c r="GYC38" s="516"/>
      <c r="GYD38" s="516"/>
      <c r="GYE38" s="516"/>
      <c r="GYF38" s="516"/>
      <c r="GYG38" s="516"/>
      <c r="GYH38" s="516"/>
      <c r="GYI38" s="516"/>
      <c r="GYJ38" s="516"/>
      <c r="GYK38" s="516"/>
      <c r="GYL38" s="516"/>
      <c r="GYM38" s="516"/>
      <c r="GYN38" s="516"/>
      <c r="GYO38" s="516"/>
      <c r="GYP38" s="516"/>
      <c r="GYQ38" s="516"/>
      <c r="GYR38" s="516"/>
      <c r="GYS38" s="516"/>
      <c r="GYT38" s="516"/>
      <c r="GYU38" s="516"/>
      <c r="GYV38" s="516"/>
      <c r="GYW38" s="516"/>
      <c r="GYX38" s="516"/>
      <c r="GYY38" s="516"/>
      <c r="GYZ38" s="516"/>
      <c r="GZA38" s="516"/>
      <c r="GZB38" s="516"/>
      <c r="GZC38" s="516"/>
      <c r="GZD38" s="516"/>
      <c r="GZE38" s="516"/>
      <c r="GZF38" s="516"/>
      <c r="GZG38" s="516"/>
      <c r="GZH38" s="516"/>
      <c r="GZI38" s="516"/>
      <c r="GZJ38" s="516"/>
      <c r="GZK38" s="516"/>
      <c r="GZL38" s="516"/>
      <c r="GZM38" s="516"/>
      <c r="GZN38" s="516"/>
      <c r="GZO38" s="516"/>
      <c r="GZP38" s="516"/>
      <c r="GZQ38" s="516"/>
      <c r="GZR38" s="516"/>
      <c r="GZS38" s="516"/>
      <c r="GZT38" s="516"/>
      <c r="GZU38" s="516"/>
      <c r="GZV38" s="516"/>
      <c r="GZW38" s="516"/>
      <c r="GZX38" s="516"/>
      <c r="GZY38" s="516"/>
      <c r="GZZ38" s="516"/>
      <c r="HAA38" s="516"/>
      <c r="HAB38" s="516"/>
      <c r="HAC38" s="516"/>
      <c r="HAD38" s="516"/>
      <c r="HAE38" s="516"/>
      <c r="HAF38" s="516"/>
      <c r="HAG38" s="516"/>
      <c r="HAH38" s="516"/>
      <c r="HAI38" s="516"/>
      <c r="HAJ38" s="516"/>
      <c r="HAK38" s="516"/>
      <c r="HAL38" s="516"/>
      <c r="HAM38" s="516"/>
      <c r="HAN38" s="516"/>
      <c r="HAO38" s="516"/>
      <c r="HAP38" s="516"/>
      <c r="HAQ38" s="516"/>
      <c r="HAR38" s="516"/>
      <c r="HAS38" s="516"/>
      <c r="HAT38" s="516"/>
      <c r="HAU38" s="516"/>
      <c r="HAV38" s="516"/>
      <c r="HAW38" s="516"/>
      <c r="HAX38" s="516"/>
      <c r="HAY38" s="516"/>
      <c r="HAZ38" s="516"/>
      <c r="HBA38" s="516"/>
      <c r="HBB38" s="516"/>
      <c r="HBC38" s="516"/>
      <c r="HBD38" s="516"/>
      <c r="HBE38" s="516"/>
      <c r="HBF38" s="516"/>
      <c r="HBG38" s="516"/>
      <c r="HBH38" s="516"/>
      <c r="HBI38" s="516"/>
      <c r="HBJ38" s="516"/>
      <c r="HBK38" s="516"/>
      <c r="HBL38" s="516"/>
      <c r="HBM38" s="516"/>
      <c r="HBN38" s="516"/>
      <c r="HBO38" s="516"/>
      <c r="HBP38" s="516"/>
      <c r="HBQ38" s="516"/>
      <c r="HBR38" s="516"/>
      <c r="HBS38" s="516"/>
      <c r="HBT38" s="516"/>
      <c r="HBU38" s="516"/>
      <c r="HBV38" s="516"/>
      <c r="HBW38" s="516"/>
      <c r="HBX38" s="516"/>
      <c r="HBY38" s="516"/>
      <c r="HBZ38" s="516"/>
      <c r="HCA38" s="516"/>
      <c r="HCB38" s="516"/>
      <c r="HCC38" s="516"/>
      <c r="HCD38" s="516"/>
      <c r="HCE38" s="516"/>
      <c r="HCF38" s="516"/>
      <c r="HCG38" s="516"/>
      <c r="HCH38" s="516"/>
      <c r="HCI38" s="516"/>
      <c r="HCJ38" s="516"/>
      <c r="HCK38" s="516"/>
      <c r="HCL38" s="516"/>
      <c r="HCM38" s="516"/>
      <c r="HCN38" s="516"/>
      <c r="HCO38" s="516"/>
      <c r="HCP38" s="516"/>
      <c r="HCQ38" s="516"/>
      <c r="HCR38" s="516"/>
      <c r="HCS38" s="516"/>
      <c r="HCT38" s="516"/>
      <c r="HCU38" s="516"/>
      <c r="HCV38" s="516"/>
      <c r="HCW38" s="516"/>
      <c r="HCX38" s="516"/>
      <c r="HCY38" s="516"/>
      <c r="HCZ38" s="516"/>
      <c r="HDA38" s="516"/>
      <c r="HDB38" s="516"/>
      <c r="HDC38" s="516"/>
      <c r="HDD38" s="516"/>
      <c r="HDE38" s="516"/>
      <c r="HDF38" s="516"/>
      <c r="HDG38" s="516"/>
      <c r="HDH38" s="516"/>
      <c r="HDI38" s="516"/>
      <c r="HDJ38" s="516"/>
      <c r="HDK38" s="516"/>
      <c r="HDL38" s="516"/>
      <c r="HDM38" s="516"/>
      <c r="HDN38" s="516"/>
      <c r="HDO38" s="516"/>
      <c r="HDP38" s="516"/>
      <c r="HDQ38" s="516"/>
      <c r="HDR38" s="516"/>
      <c r="HDS38" s="516"/>
      <c r="HDT38" s="516"/>
      <c r="HDU38" s="516"/>
      <c r="HDV38" s="516"/>
      <c r="HDW38" s="516"/>
      <c r="HDX38" s="516"/>
      <c r="HDY38" s="516"/>
      <c r="HDZ38" s="516"/>
      <c r="HEA38" s="516"/>
      <c r="HEB38" s="516"/>
      <c r="HEC38" s="516"/>
      <c r="HED38" s="516"/>
      <c r="HEE38" s="516"/>
      <c r="HEF38" s="516"/>
      <c r="HEG38" s="516"/>
      <c r="HEH38" s="516"/>
      <c r="HEI38" s="516"/>
      <c r="HEJ38" s="516"/>
      <c r="HEK38" s="516"/>
      <c r="HEL38" s="516"/>
      <c r="HEM38" s="516"/>
      <c r="HEN38" s="516"/>
      <c r="HEO38" s="516"/>
      <c r="HEP38" s="516"/>
      <c r="HEQ38" s="516"/>
      <c r="HER38" s="516"/>
      <c r="HES38" s="516"/>
      <c r="HET38" s="516"/>
      <c r="HEU38" s="516"/>
      <c r="HEV38" s="516"/>
      <c r="HEW38" s="516"/>
      <c r="HEX38" s="516"/>
      <c r="HEY38" s="516"/>
      <c r="HEZ38" s="516"/>
      <c r="HFA38" s="516"/>
      <c r="HFB38" s="516"/>
      <c r="HFC38" s="516"/>
      <c r="HFD38" s="516"/>
      <c r="HFE38" s="516"/>
      <c r="HFF38" s="516"/>
      <c r="HFG38" s="516"/>
      <c r="HFH38" s="516"/>
      <c r="HFI38" s="516"/>
      <c r="HFJ38" s="516"/>
      <c r="HFK38" s="516"/>
      <c r="HFL38" s="516"/>
      <c r="HFM38" s="516"/>
      <c r="HFN38" s="516"/>
      <c r="HFO38" s="516"/>
      <c r="HFP38" s="516"/>
      <c r="HFQ38" s="516"/>
      <c r="HFR38" s="516"/>
      <c r="HFS38" s="516"/>
      <c r="HFT38" s="516"/>
      <c r="HFU38" s="516"/>
      <c r="HFV38" s="516"/>
      <c r="HFW38" s="516"/>
      <c r="HFX38" s="516"/>
      <c r="HFY38" s="516"/>
      <c r="HFZ38" s="516"/>
      <c r="HGA38" s="516"/>
      <c r="HGB38" s="516"/>
      <c r="HGC38" s="516"/>
      <c r="HGD38" s="516"/>
      <c r="HGE38" s="516"/>
      <c r="HGF38" s="516"/>
      <c r="HGG38" s="516"/>
      <c r="HGH38" s="516"/>
      <c r="HGI38" s="516"/>
      <c r="HGJ38" s="516"/>
      <c r="HGK38" s="516"/>
      <c r="HGL38" s="516"/>
      <c r="HGM38" s="516"/>
      <c r="HGN38" s="516"/>
      <c r="HGO38" s="516"/>
      <c r="HGP38" s="516"/>
      <c r="HGQ38" s="516"/>
      <c r="HGR38" s="516"/>
      <c r="HGS38" s="516"/>
      <c r="HGT38" s="516"/>
      <c r="HGU38" s="516"/>
      <c r="HGV38" s="516"/>
      <c r="HGW38" s="516"/>
      <c r="HGX38" s="516"/>
      <c r="HGY38" s="516"/>
      <c r="HGZ38" s="516"/>
      <c r="HHA38" s="516"/>
      <c r="HHB38" s="516"/>
      <c r="HHC38" s="516"/>
      <c r="HHD38" s="516"/>
      <c r="HHE38" s="516"/>
      <c r="HHF38" s="516"/>
      <c r="HHG38" s="516"/>
      <c r="HHH38" s="516"/>
      <c r="HHI38" s="516"/>
      <c r="HHJ38" s="516"/>
      <c r="HHK38" s="516"/>
      <c r="HHL38" s="516"/>
      <c r="HHM38" s="516"/>
      <c r="HHN38" s="516"/>
      <c r="HHO38" s="516"/>
      <c r="HHP38" s="516"/>
      <c r="HHQ38" s="516"/>
      <c r="HHR38" s="516"/>
      <c r="HHS38" s="516"/>
      <c r="HHT38" s="516"/>
      <c r="HHU38" s="516"/>
      <c r="HHV38" s="516"/>
      <c r="HHW38" s="516"/>
      <c r="HHX38" s="516"/>
      <c r="HHY38" s="516"/>
      <c r="HHZ38" s="516"/>
      <c r="HIA38" s="516"/>
      <c r="HIB38" s="516"/>
      <c r="HIC38" s="516"/>
      <c r="HID38" s="516"/>
      <c r="HIE38" s="516"/>
      <c r="HIF38" s="516"/>
      <c r="HIG38" s="516"/>
      <c r="HIH38" s="516"/>
      <c r="HII38" s="516"/>
      <c r="HIJ38" s="516"/>
      <c r="HIK38" s="516"/>
      <c r="HIL38" s="516"/>
      <c r="HIM38" s="516"/>
      <c r="HIN38" s="516"/>
      <c r="HIO38" s="516"/>
      <c r="HIP38" s="516"/>
      <c r="HIQ38" s="516"/>
      <c r="HIR38" s="516"/>
      <c r="HIS38" s="516"/>
      <c r="HIT38" s="516"/>
      <c r="HIU38" s="516"/>
      <c r="HIV38" s="516"/>
      <c r="HIW38" s="516"/>
      <c r="HIX38" s="516"/>
      <c r="HIY38" s="516"/>
      <c r="HIZ38" s="516"/>
      <c r="HJA38" s="516"/>
      <c r="HJB38" s="516"/>
      <c r="HJC38" s="516"/>
      <c r="HJD38" s="516"/>
      <c r="HJE38" s="516"/>
      <c r="HJF38" s="516"/>
      <c r="HJG38" s="516"/>
      <c r="HJH38" s="516"/>
      <c r="HJI38" s="516"/>
      <c r="HJJ38" s="516"/>
      <c r="HJK38" s="516"/>
      <c r="HJL38" s="516"/>
      <c r="HJM38" s="516"/>
      <c r="HJN38" s="516"/>
      <c r="HJO38" s="516"/>
      <c r="HJP38" s="516"/>
      <c r="HJQ38" s="516"/>
      <c r="HJR38" s="516"/>
      <c r="HJS38" s="516"/>
      <c r="HJT38" s="516"/>
      <c r="HJU38" s="516"/>
      <c r="HJV38" s="516"/>
      <c r="HJW38" s="516"/>
      <c r="HJX38" s="516"/>
      <c r="HJY38" s="516"/>
      <c r="HJZ38" s="516"/>
      <c r="HKA38" s="516"/>
      <c r="HKB38" s="516"/>
      <c r="HKC38" s="516"/>
      <c r="HKD38" s="516"/>
      <c r="HKE38" s="516"/>
      <c r="HKF38" s="516"/>
      <c r="HKG38" s="516"/>
      <c r="HKH38" s="516"/>
      <c r="HKI38" s="516"/>
      <c r="HKJ38" s="516"/>
      <c r="HKK38" s="516"/>
      <c r="HKL38" s="516"/>
      <c r="HKM38" s="516"/>
      <c r="HKN38" s="516"/>
      <c r="HKO38" s="516"/>
      <c r="HKP38" s="516"/>
      <c r="HKQ38" s="516"/>
      <c r="HKR38" s="516"/>
      <c r="HKS38" s="516"/>
      <c r="HKT38" s="516"/>
      <c r="HKU38" s="516"/>
      <c r="HKV38" s="516"/>
      <c r="HKW38" s="516"/>
      <c r="HKX38" s="516"/>
      <c r="HKY38" s="516"/>
      <c r="HKZ38" s="516"/>
      <c r="HLA38" s="516"/>
      <c r="HLB38" s="516"/>
      <c r="HLC38" s="516"/>
      <c r="HLD38" s="516"/>
      <c r="HLE38" s="516"/>
      <c r="HLF38" s="516"/>
      <c r="HLG38" s="516"/>
      <c r="HLH38" s="516"/>
      <c r="HLI38" s="516"/>
      <c r="HLJ38" s="516"/>
      <c r="HLK38" s="516"/>
      <c r="HLL38" s="516"/>
      <c r="HLM38" s="516"/>
      <c r="HLN38" s="516"/>
      <c r="HLO38" s="516"/>
      <c r="HLP38" s="516"/>
      <c r="HLQ38" s="516"/>
      <c r="HLR38" s="516"/>
      <c r="HLS38" s="516"/>
      <c r="HLT38" s="516"/>
      <c r="HLU38" s="516"/>
      <c r="HLV38" s="516"/>
      <c r="HLW38" s="516"/>
      <c r="HLX38" s="516"/>
      <c r="HLY38" s="516"/>
      <c r="HLZ38" s="516"/>
      <c r="HMA38" s="516"/>
      <c r="HMB38" s="516"/>
      <c r="HMC38" s="516"/>
      <c r="HMD38" s="516"/>
      <c r="HME38" s="516"/>
      <c r="HMF38" s="516"/>
      <c r="HMG38" s="516"/>
      <c r="HMH38" s="516"/>
      <c r="HMI38" s="516"/>
      <c r="HMJ38" s="516"/>
      <c r="HMK38" s="516"/>
      <c r="HML38" s="516"/>
      <c r="HMM38" s="516"/>
      <c r="HMN38" s="516"/>
      <c r="HMO38" s="516"/>
      <c r="HMP38" s="516"/>
      <c r="HMQ38" s="516"/>
      <c r="HMR38" s="516"/>
      <c r="HMS38" s="516"/>
      <c r="HMT38" s="516"/>
      <c r="HMU38" s="516"/>
      <c r="HMV38" s="516"/>
      <c r="HMW38" s="516"/>
      <c r="HMX38" s="516"/>
      <c r="HMY38" s="516"/>
      <c r="HMZ38" s="516"/>
      <c r="HNA38" s="516"/>
      <c r="HNB38" s="516"/>
      <c r="HNC38" s="516"/>
      <c r="HND38" s="516"/>
      <c r="HNE38" s="516"/>
      <c r="HNF38" s="516"/>
      <c r="HNG38" s="516"/>
      <c r="HNH38" s="516"/>
      <c r="HNI38" s="516"/>
      <c r="HNJ38" s="516"/>
      <c r="HNK38" s="516"/>
      <c r="HNL38" s="516"/>
      <c r="HNM38" s="516"/>
      <c r="HNN38" s="516"/>
      <c r="HNO38" s="516"/>
      <c r="HNP38" s="516"/>
      <c r="HNQ38" s="516"/>
      <c r="HNR38" s="516"/>
      <c r="HNS38" s="516"/>
      <c r="HNT38" s="516"/>
      <c r="HNU38" s="516"/>
      <c r="HNV38" s="516"/>
      <c r="HNW38" s="516"/>
      <c r="HNX38" s="516"/>
      <c r="HNY38" s="516"/>
      <c r="HNZ38" s="516"/>
      <c r="HOA38" s="516"/>
      <c r="HOB38" s="516"/>
      <c r="HOC38" s="516"/>
      <c r="HOD38" s="516"/>
      <c r="HOE38" s="516"/>
      <c r="HOF38" s="516"/>
      <c r="HOG38" s="516"/>
      <c r="HOH38" s="516"/>
      <c r="HOI38" s="516"/>
      <c r="HOJ38" s="516"/>
      <c r="HOK38" s="516"/>
      <c r="HOL38" s="516"/>
      <c r="HOM38" s="516"/>
      <c r="HON38" s="516"/>
      <c r="HOO38" s="516"/>
      <c r="HOP38" s="516"/>
      <c r="HOQ38" s="516"/>
      <c r="HOR38" s="516"/>
      <c r="HOS38" s="516"/>
      <c r="HOT38" s="516"/>
      <c r="HOU38" s="516"/>
      <c r="HOV38" s="516"/>
      <c r="HOW38" s="516"/>
      <c r="HOX38" s="516"/>
      <c r="HOY38" s="516"/>
      <c r="HOZ38" s="516"/>
      <c r="HPA38" s="516"/>
      <c r="HPB38" s="516"/>
      <c r="HPC38" s="516"/>
      <c r="HPD38" s="516"/>
      <c r="HPE38" s="516"/>
      <c r="HPF38" s="516"/>
      <c r="HPG38" s="516"/>
      <c r="HPH38" s="516"/>
      <c r="HPI38" s="516"/>
      <c r="HPJ38" s="516"/>
      <c r="HPK38" s="516"/>
      <c r="HPL38" s="516"/>
      <c r="HPM38" s="516"/>
      <c r="HPN38" s="516"/>
      <c r="HPO38" s="516"/>
      <c r="HPP38" s="516"/>
      <c r="HPQ38" s="516"/>
      <c r="HPR38" s="516"/>
      <c r="HPS38" s="516"/>
      <c r="HPT38" s="516"/>
      <c r="HPU38" s="516"/>
      <c r="HPV38" s="516"/>
      <c r="HPW38" s="516"/>
      <c r="HPX38" s="516"/>
      <c r="HPY38" s="516"/>
      <c r="HPZ38" s="516"/>
      <c r="HQA38" s="516"/>
      <c r="HQB38" s="516"/>
      <c r="HQC38" s="516"/>
      <c r="HQD38" s="516"/>
      <c r="HQE38" s="516"/>
      <c r="HQF38" s="516"/>
      <c r="HQG38" s="516"/>
      <c r="HQH38" s="516"/>
      <c r="HQI38" s="516"/>
      <c r="HQJ38" s="516"/>
      <c r="HQK38" s="516"/>
      <c r="HQL38" s="516"/>
      <c r="HQM38" s="516"/>
      <c r="HQN38" s="516"/>
      <c r="HQO38" s="516"/>
      <c r="HQP38" s="516"/>
      <c r="HQQ38" s="516"/>
      <c r="HQR38" s="516"/>
      <c r="HQS38" s="516"/>
      <c r="HQT38" s="516"/>
      <c r="HQU38" s="516"/>
      <c r="HQV38" s="516"/>
      <c r="HQW38" s="516"/>
      <c r="HQX38" s="516"/>
      <c r="HQY38" s="516"/>
      <c r="HQZ38" s="516"/>
      <c r="HRA38" s="516"/>
      <c r="HRB38" s="516"/>
      <c r="HRC38" s="516"/>
      <c r="HRD38" s="516"/>
      <c r="HRE38" s="516"/>
      <c r="HRF38" s="516"/>
      <c r="HRG38" s="516"/>
      <c r="HRH38" s="516"/>
      <c r="HRI38" s="516"/>
      <c r="HRJ38" s="516"/>
      <c r="HRK38" s="516"/>
      <c r="HRL38" s="516"/>
      <c r="HRM38" s="516"/>
      <c r="HRN38" s="516"/>
      <c r="HRO38" s="516"/>
      <c r="HRP38" s="516"/>
      <c r="HRQ38" s="516"/>
      <c r="HRR38" s="516"/>
      <c r="HRS38" s="516"/>
      <c r="HRT38" s="516"/>
      <c r="HRU38" s="516"/>
      <c r="HRV38" s="516"/>
      <c r="HRW38" s="516"/>
      <c r="HRX38" s="516"/>
      <c r="HRY38" s="516"/>
      <c r="HRZ38" s="516"/>
      <c r="HSA38" s="516"/>
      <c r="HSB38" s="516"/>
      <c r="HSC38" s="516"/>
      <c r="HSD38" s="516"/>
      <c r="HSE38" s="516"/>
      <c r="HSF38" s="516"/>
      <c r="HSG38" s="516"/>
      <c r="HSH38" s="516"/>
      <c r="HSI38" s="516"/>
      <c r="HSJ38" s="516"/>
      <c r="HSK38" s="516"/>
      <c r="HSL38" s="516"/>
      <c r="HSM38" s="516"/>
      <c r="HSN38" s="516"/>
      <c r="HSO38" s="516"/>
      <c r="HSP38" s="516"/>
      <c r="HSQ38" s="516"/>
      <c r="HSR38" s="516"/>
      <c r="HSS38" s="516"/>
      <c r="HST38" s="516"/>
      <c r="HSU38" s="516"/>
      <c r="HSV38" s="516"/>
      <c r="HSW38" s="516"/>
      <c r="HSX38" s="516"/>
      <c r="HSY38" s="516"/>
      <c r="HSZ38" s="516"/>
      <c r="HTA38" s="516"/>
      <c r="HTB38" s="516"/>
      <c r="HTC38" s="516"/>
      <c r="HTD38" s="516"/>
      <c r="HTE38" s="516"/>
      <c r="HTF38" s="516"/>
      <c r="HTG38" s="516"/>
      <c r="HTH38" s="516"/>
      <c r="HTI38" s="516"/>
      <c r="HTJ38" s="516"/>
      <c r="HTK38" s="516"/>
      <c r="HTL38" s="516"/>
      <c r="HTM38" s="516"/>
      <c r="HTN38" s="516"/>
      <c r="HTO38" s="516"/>
      <c r="HTP38" s="516"/>
      <c r="HTQ38" s="516"/>
      <c r="HTR38" s="516"/>
      <c r="HTS38" s="516"/>
      <c r="HTT38" s="516"/>
      <c r="HTU38" s="516"/>
      <c r="HTV38" s="516"/>
      <c r="HTW38" s="516"/>
      <c r="HTX38" s="516"/>
      <c r="HTY38" s="516"/>
      <c r="HTZ38" s="516"/>
      <c r="HUA38" s="516"/>
      <c r="HUB38" s="516"/>
      <c r="HUC38" s="516"/>
      <c r="HUD38" s="516"/>
      <c r="HUE38" s="516"/>
      <c r="HUF38" s="516"/>
      <c r="HUG38" s="516"/>
      <c r="HUH38" s="516"/>
      <c r="HUI38" s="516"/>
      <c r="HUJ38" s="516"/>
      <c r="HUK38" s="516"/>
      <c r="HUL38" s="516"/>
      <c r="HUM38" s="516"/>
      <c r="HUN38" s="516"/>
      <c r="HUO38" s="516"/>
      <c r="HUP38" s="516"/>
      <c r="HUQ38" s="516"/>
      <c r="HUR38" s="516"/>
      <c r="HUS38" s="516"/>
      <c r="HUT38" s="516"/>
      <c r="HUU38" s="516"/>
      <c r="HUV38" s="516"/>
      <c r="HUW38" s="516"/>
      <c r="HUX38" s="516"/>
      <c r="HUY38" s="516"/>
      <c r="HUZ38" s="516"/>
      <c r="HVA38" s="516"/>
      <c r="HVB38" s="516"/>
      <c r="HVC38" s="516"/>
      <c r="HVD38" s="516"/>
      <c r="HVE38" s="516"/>
      <c r="HVF38" s="516"/>
      <c r="HVG38" s="516"/>
      <c r="HVH38" s="516"/>
      <c r="HVI38" s="516"/>
      <c r="HVJ38" s="516"/>
      <c r="HVK38" s="516"/>
      <c r="HVL38" s="516"/>
      <c r="HVM38" s="516"/>
      <c r="HVN38" s="516"/>
      <c r="HVO38" s="516"/>
      <c r="HVP38" s="516"/>
      <c r="HVQ38" s="516"/>
      <c r="HVR38" s="516"/>
      <c r="HVS38" s="516"/>
      <c r="HVT38" s="516"/>
      <c r="HVU38" s="516"/>
      <c r="HVV38" s="516"/>
      <c r="HVW38" s="516"/>
      <c r="HVX38" s="516"/>
      <c r="HVY38" s="516"/>
      <c r="HVZ38" s="516"/>
      <c r="HWA38" s="516"/>
      <c r="HWB38" s="516"/>
      <c r="HWC38" s="516"/>
      <c r="HWD38" s="516"/>
      <c r="HWE38" s="516"/>
      <c r="HWF38" s="516"/>
      <c r="HWG38" s="516"/>
      <c r="HWH38" s="516"/>
      <c r="HWI38" s="516"/>
      <c r="HWJ38" s="516"/>
      <c r="HWK38" s="516"/>
      <c r="HWL38" s="516"/>
      <c r="HWM38" s="516"/>
      <c r="HWN38" s="516"/>
      <c r="HWO38" s="516"/>
      <c r="HWP38" s="516"/>
      <c r="HWQ38" s="516"/>
      <c r="HWR38" s="516"/>
      <c r="HWS38" s="516"/>
      <c r="HWT38" s="516"/>
      <c r="HWU38" s="516"/>
      <c r="HWV38" s="516"/>
      <c r="HWW38" s="516"/>
      <c r="HWX38" s="516"/>
      <c r="HWY38" s="516"/>
      <c r="HWZ38" s="516"/>
      <c r="HXA38" s="516"/>
      <c r="HXB38" s="516"/>
      <c r="HXC38" s="516"/>
      <c r="HXD38" s="516"/>
      <c r="HXE38" s="516"/>
      <c r="HXF38" s="516"/>
      <c r="HXG38" s="516"/>
      <c r="HXH38" s="516"/>
      <c r="HXI38" s="516"/>
      <c r="HXJ38" s="516"/>
      <c r="HXK38" s="516"/>
      <c r="HXL38" s="516"/>
      <c r="HXM38" s="516"/>
      <c r="HXN38" s="516"/>
      <c r="HXO38" s="516"/>
      <c r="HXP38" s="516"/>
      <c r="HXQ38" s="516"/>
      <c r="HXR38" s="516"/>
      <c r="HXS38" s="516"/>
      <c r="HXT38" s="516"/>
      <c r="HXU38" s="516"/>
      <c r="HXV38" s="516"/>
      <c r="HXW38" s="516"/>
      <c r="HXX38" s="516"/>
      <c r="HXY38" s="516"/>
      <c r="HXZ38" s="516"/>
      <c r="HYA38" s="516"/>
      <c r="HYB38" s="516"/>
      <c r="HYC38" s="516"/>
      <c r="HYD38" s="516"/>
      <c r="HYE38" s="516"/>
      <c r="HYF38" s="516"/>
      <c r="HYG38" s="516"/>
      <c r="HYH38" s="516"/>
      <c r="HYI38" s="516"/>
      <c r="HYJ38" s="516"/>
      <c r="HYK38" s="516"/>
      <c r="HYL38" s="516"/>
      <c r="HYM38" s="516"/>
      <c r="HYN38" s="516"/>
      <c r="HYO38" s="516"/>
      <c r="HYP38" s="516"/>
      <c r="HYQ38" s="516"/>
      <c r="HYR38" s="516"/>
      <c r="HYS38" s="516"/>
      <c r="HYT38" s="516"/>
      <c r="HYU38" s="516"/>
      <c r="HYV38" s="516"/>
      <c r="HYW38" s="516"/>
      <c r="HYX38" s="516"/>
      <c r="HYY38" s="516"/>
      <c r="HYZ38" s="516"/>
      <c r="HZA38" s="516"/>
      <c r="HZB38" s="516"/>
      <c r="HZC38" s="516"/>
      <c r="HZD38" s="516"/>
      <c r="HZE38" s="516"/>
      <c r="HZF38" s="516"/>
      <c r="HZG38" s="516"/>
      <c r="HZH38" s="516"/>
      <c r="HZI38" s="516"/>
      <c r="HZJ38" s="516"/>
      <c r="HZK38" s="516"/>
      <c r="HZL38" s="516"/>
      <c r="HZM38" s="516"/>
      <c r="HZN38" s="516"/>
      <c r="HZO38" s="516"/>
      <c r="HZP38" s="516"/>
      <c r="HZQ38" s="516"/>
      <c r="HZR38" s="516"/>
      <c r="HZS38" s="516"/>
      <c r="HZT38" s="516"/>
      <c r="HZU38" s="516"/>
      <c r="HZV38" s="516"/>
      <c r="HZW38" s="516"/>
      <c r="HZX38" s="516"/>
      <c r="HZY38" s="516"/>
      <c r="HZZ38" s="516"/>
      <c r="IAA38" s="516"/>
      <c r="IAB38" s="516"/>
      <c r="IAC38" s="516"/>
      <c r="IAD38" s="516"/>
      <c r="IAE38" s="516"/>
      <c r="IAF38" s="516"/>
      <c r="IAG38" s="516"/>
      <c r="IAH38" s="516"/>
      <c r="IAI38" s="516"/>
      <c r="IAJ38" s="516"/>
      <c r="IAK38" s="516"/>
      <c r="IAL38" s="516"/>
      <c r="IAM38" s="516"/>
      <c r="IAN38" s="516"/>
      <c r="IAO38" s="516"/>
      <c r="IAP38" s="516"/>
      <c r="IAQ38" s="516"/>
      <c r="IAR38" s="516"/>
      <c r="IAS38" s="516"/>
      <c r="IAT38" s="516"/>
      <c r="IAU38" s="516"/>
      <c r="IAV38" s="516"/>
      <c r="IAW38" s="516"/>
      <c r="IAX38" s="516"/>
      <c r="IAY38" s="516"/>
      <c r="IAZ38" s="516"/>
      <c r="IBA38" s="516"/>
      <c r="IBB38" s="516"/>
      <c r="IBC38" s="516"/>
      <c r="IBD38" s="516"/>
      <c r="IBE38" s="516"/>
      <c r="IBF38" s="516"/>
      <c r="IBG38" s="516"/>
      <c r="IBH38" s="516"/>
      <c r="IBI38" s="516"/>
      <c r="IBJ38" s="516"/>
      <c r="IBK38" s="516"/>
      <c r="IBL38" s="516"/>
      <c r="IBM38" s="516"/>
      <c r="IBN38" s="516"/>
      <c r="IBO38" s="516"/>
      <c r="IBP38" s="516"/>
      <c r="IBQ38" s="516"/>
      <c r="IBR38" s="516"/>
      <c r="IBS38" s="516"/>
      <c r="IBT38" s="516"/>
      <c r="IBU38" s="516"/>
      <c r="IBV38" s="516"/>
      <c r="IBW38" s="516"/>
      <c r="IBX38" s="516"/>
      <c r="IBY38" s="516"/>
      <c r="IBZ38" s="516"/>
      <c r="ICA38" s="516"/>
      <c r="ICB38" s="516"/>
      <c r="ICC38" s="516"/>
      <c r="ICD38" s="516"/>
      <c r="ICE38" s="516"/>
      <c r="ICF38" s="516"/>
      <c r="ICG38" s="516"/>
      <c r="ICH38" s="516"/>
      <c r="ICI38" s="516"/>
      <c r="ICJ38" s="516"/>
      <c r="ICK38" s="516"/>
      <c r="ICL38" s="516"/>
      <c r="ICM38" s="516"/>
      <c r="ICN38" s="516"/>
      <c r="ICO38" s="516"/>
      <c r="ICP38" s="516"/>
      <c r="ICQ38" s="516"/>
      <c r="ICR38" s="516"/>
      <c r="ICS38" s="516"/>
      <c r="ICT38" s="516"/>
      <c r="ICU38" s="516"/>
      <c r="ICV38" s="516"/>
      <c r="ICW38" s="516"/>
      <c r="ICX38" s="516"/>
      <c r="ICY38" s="516"/>
      <c r="ICZ38" s="516"/>
      <c r="IDA38" s="516"/>
      <c r="IDB38" s="516"/>
      <c r="IDC38" s="516"/>
      <c r="IDD38" s="516"/>
      <c r="IDE38" s="516"/>
      <c r="IDF38" s="516"/>
      <c r="IDG38" s="516"/>
      <c r="IDH38" s="516"/>
      <c r="IDI38" s="516"/>
      <c r="IDJ38" s="516"/>
      <c r="IDK38" s="516"/>
      <c r="IDL38" s="516"/>
      <c r="IDM38" s="516"/>
      <c r="IDN38" s="516"/>
      <c r="IDO38" s="516"/>
      <c r="IDP38" s="516"/>
      <c r="IDQ38" s="516"/>
      <c r="IDR38" s="516"/>
      <c r="IDS38" s="516"/>
      <c r="IDT38" s="516"/>
      <c r="IDU38" s="516"/>
      <c r="IDV38" s="516"/>
      <c r="IDW38" s="516"/>
      <c r="IDX38" s="516"/>
      <c r="IDY38" s="516"/>
      <c r="IDZ38" s="516"/>
      <c r="IEA38" s="516"/>
      <c r="IEB38" s="516"/>
      <c r="IEC38" s="516"/>
      <c r="IED38" s="516"/>
      <c r="IEE38" s="516"/>
      <c r="IEF38" s="516"/>
      <c r="IEG38" s="516"/>
      <c r="IEH38" s="516"/>
      <c r="IEI38" s="516"/>
      <c r="IEJ38" s="516"/>
      <c r="IEK38" s="516"/>
      <c r="IEL38" s="516"/>
      <c r="IEM38" s="516"/>
      <c r="IEN38" s="516"/>
      <c r="IEO38" s="516"/>
      <c r="IEP38" s="516"/>
      <c r="IEQ38" s="516"/>
      <c r="IER38" s="516"/>
      <c r="IES38" s="516"/>
      <c r="IET38" s="516"/>
      <c r="IEU38" s="516"/>
      <c r="IEV38" s="516"/>
      <c r="IEW38" s="516"/>
      <c r="IEX38" s="516"/>
      <c r="IEY38" s="516"/>
      <c r="IEZ38" s="516"/>
      <c r="IFA38" s="516"/>
      <c r="IFB38" s="516"/>
      <c r="IFC38" s="516"/>
      <c r="IFD38" s="516"/>
      <c r="IFE38" s="516"/>
      <c r="IFF38" s="516"/>
      <c r="IFG38" s="516"/>
      <c r="IFH38" s="516"/>
      <c r="IFI38" s="516"/>
      <c r="IFJ38" s="516"/>
      <c r="IFK38" s="516"/>
      <c r="IFL38" s="516"/>
      <c r="IFM38" s="516"/>
      <c r="IFN38" s="516"/>
      <c r="IFO38" s="516"/>
      <c r="IFP38" s="516"/>
      <c r="IFQ38" s="516"/>
      <c r="IFR38" s="516"/>
      <c r="IFS38" s="516"/>
      <c r="IFT38" s="516"/>
      <c r="IFU38" s="516"/>
      <c r="IFV38" s="516"/>
      <c r="IFW38" s="516"/>
      <c r="IFX38" s="516"/>
      <c r="IFY38" s="516"/>
      <c r="IFZ38" s="516"/>
      <c r="IGA38" s="516"/>
      <c r="IGB38" s="516"/>
      <c r="IGC38" s="516"/>
      <c r="IGD38" s="516"/>
      <c r="IGE38" s="516"/>
      <c r="IGF38" s="516"/>
      <c r="IGG38" s="516"/>
      <c r="IGH38" s="516"/>
      <c r="IGI38" s="516"/>
      <c r="IGJ38" s="516"/>
      <c r="IGK38" s="516"/>
      <c r="IGL38" s="516"/>
      <c r="IGM38" s="516"/>
      <c r="IGN38" s="516"/>
      <c r="IGO38" s="516"/>
      <c r="IGP38" s="516"/>
      <c r="IGQ38" s="516"/>
      <c r="IGR38" s="516"/>
      <c r="IGS38" s="516"/>
      <c r="IGT38" s="516"/>
      <c r="IGU38" s="516"/>
      <c r="IGV38" s="516"/>
      <c r="IGW38" s="516"/>
      <c r="IGX38" s="516"/>
      <c r="IGY38" s="516"/>
      <c r="IGZ38" s="516"/>
      <c r="IHA38" s="516"/>
      <c r="IHB38" s="516"/>
      <c r="IHC38" s="516"/>
      <c r="IHD38" s="516"/>
      <c r="IHE38" s="516"/>
      <c r="IHF38" s="516"/>
      <c r="IHG38" s="516"/>
      <c r="IHH38" s="516"/>
      <c r="IHI38" s="516"/>
      <c r="IHJ38" s="516"/>
      <c r="IHK38" s="516"/>
      <c r="IHL38" s="516"/>
      <c r="IHM38" s="516"/>
      <c r="IHN38" s="516"/>
      <c r="IHO38" s="516"/>
      <c r="IHP38" s="516"/>
      <c r="IHQ38" s="516"/>
      <c r="IHR38" s="516"/>
      <c r="IHS38" s="516"/>
      <c r="IHT38" s="516"/>
      <c r="IHU38" s="516"/>
      <c r="IHV38" s="516"/>
      <c r="IHW38" s="516"/>
      <c r="IHX38" s="516"/>
      <c r="IHY38" s="516"/>
      <c r="IHZ38" s="516"/>
      <c r="IIA38" s="516"/>
      <c r="IIB38" s="516"/>
      <c r="IIC38" s="516"/>
      <c r="IID38" s="516"/>
      <c r="IIE38" s="516"/>
      <c r="IIF38" s="516"/>
      <c r="IIG38" s="516"/>
      <c r="IIH38" s="516"/>
      <c r="III38" s="516"/>
      <c r="IIJ38" s="516"/>
      <c r="IIK38" s="516"/>
      <c r="IIL38" s="516"/>
      <c r="IIM38" s="516"/>
      <c r="IIN38" s="516"/>
      <c r="IIO38" s="516"/>
      <c r="IIP38" s="516"/>
      <c r="IIQ38" s="516"/>
      <c r="IIR38" s="516"/>
      <c r="IIS38" s="516"/>
      <c r="IIT38" s="516"/>
      <c r="IIU38" s="516"/>
      <c r="IIV38" s="516"/>
      <c r="IIW38" s="516"/>
      <c r="IIX38" s="516"/>
      <c r="IIY38" s="516"/>
      <c r="IIZ38" s="516"/>
      <c r="IJA38" s="516"/>
      <c r="IJB38" s="516"/>
      <c r="IJC38" s="516"/>
      <c r="IJD38" s="516"/>
      <c r="IJE38" s="516"/>
      <c r="IJF38" s="516"/>
      <c r="IJG38" s="516"/>
      <c r="IJH38" s="516"/>
      <c r="IJI38" s="516"/>
      <c r="IJJ38" s="516"/>
      <c r="IJK38" s="516"/>
      <c r="IJL38" s="516"/>
      <c r="IJM38" s="516"/>
      <c r="IJN38" s="516"/>
      <c r="IJO38" s="516"/>
      <c r="IJP38" s="516"/>
      <c r="IJQ38" s="516"/>
      <c r="IJR38" s="516"/>
      <c r="IJS38" s="516"/>
      <c r="IJT38" s="516"/>
      <c r="IJU38" s="516"/>
      <c r="IJV38" s="516"/>
      <c r="IJW38" s="516"/>
      <c r="IJX38" s="516"/>
      <c r="IJY38" s="516"/>
      <c r="IJZ38" s="516"/>
      <c r="IKA38" s="516"/>
      <c r="IKB38" s="516"/>
      <c r="IKC38" s="516"/>
      <c r="IKD38" s="516"/>
      <c r="IKE38" s="516"/>
      <c r="IKF38" s="516"/>
      <c r="IKG38" s="516"/>
      <c r="IKH38" s="516"/>
      <c r="IKI38" s="516"/>
      <c r="IKJ38" s="516"/>
      <c r="IKK38" s="516"/>
      <c r="IKL38" s="516"/>
      <c r="IKM38" s="516"/>
      <c r="IKN38" s="516"/>
      <c r="IKO38" s="516"/>
      <c r="IKP38" s="516"/>
      <c r="IKQ38" s="516"/>
      <c r="IKR38" s="516"/>
      <c r="IKS38" s="516"/>
      <c r="IKT38" s="516"/>
      <c r="IKU38" s="516"/>
      <c r="IKV38" s="516"/>
      <c r="IKW38" s="516"/>
      <c r="IKX38" s="516"/>
      <c r="IKY38" s="516"/>
      <c r="IKZ38" s="516"/>
      <c r="ILA38" s="516"/>
      <c r="ILB38" s="516"/>
      <c r="ILC38" s="516"/>
      <c r="ILD38" s="516"/>
      <c r="ILE38" s="516"/>
      <c r="ILF38" s="516"/>
      <c r="ILG38" s="516"/>
      <c r="ILH38" s="516"/>
      <c r="ILI38" s="516"/>
      <c r="ILJ38" s="516"/>
      <c r="ILK38" s="516"/>
      <c r="ILL38" s="516"/>
      <c r="ILM38" s="516"/>
      <c r="ILN38" s="516"/>
      <c r="ILO38" s="516"/>
      <c r="ILP38" s="516"/>
      <c r="ILQ38" s="516"/>
      <c r="ILR38" s="516"/>
      <c r="ILS38" s="516"/>
      <c r="ILT38" s="516"/>
      <c r="ILU38" s="516"/>
      <c r="ILV38" s="516"/>
      <c r="ILW38" s="516"/>
      <c r="ILX38" s="516"/>
      <c r="ILY38" s="516"/>
      <c r="ILZ38" s="516"/>
      <c r="IMA38" s="516"/>
      <c r="IMB38" s="516"/>
      <c r="IMC38" s="516"/>
      <c r="IMD38" s="516"/>
      <c r="IME38" s="516"/>
      <c r="IMF38" s="516"/>
      <c r="IMG38" s="516"/>
      <c r="IMH38" s="516"/>
      <c r="IMI38" s="516"/>
      <c r="IMJ38" s="516"/>
      <c r="IMK38" s="516"/>
      <c r="IML38" s="516"/>
      <c r="IMM38" s="516"/>
      <c r="IMN38" s="516"/>
      <c r="IMO38" s="516"/>
      <c r="IMP38" s="516"/>
      <c r="IMQ38" s="516"/>
      <c r="IMR38" s="516"/>
      <c r="IMS38" s="516"/>
      <c r="IMT38" s="516"/>
      <c r="IMU38" s="516"/>
      <c r="IMV38" s="516"/>
      <c r="IMW38" s="516"/>
      <c r="IMX38" s="516"/>
      <c r="IMY38" s="516"/>
      <c r="IMZ38" s="516"/>
      <c r="INA38" s="516"/>
      <c r="INB38" s="516"/>
      <c r="INC38" s="516"/>
      <c r="IND38" s="516"/>
      <c r="INE38" s="516"/>
      <c r="INF38" s="516"/>
      <c r="ING38" s="516"/>
      <c r="INH38" s="516"/>
      <c r="INI38" s="516"/>
      <c r="INJ38" s="516"/>
      <c r="INK38" s="516"/>
      <c r="INL38" s="516"/>
      <c r="INM38" s="516"/>
      <c r="INN38" s="516"/>
      <c r="INO38" s="516"/>
      <c r="INP38" s="516"/>
      <c r="INQ38" s="516"/>
      <c r="INR38" s="516"/>
      <c r="INS38" s="516"/>
      <c r="INT38" s="516"/>
      <c r="INU38" s="516"/>
      <c r="INV38" s="516"/>
      <c r="INW38" s="516"/>
      <c r="INX38" s="516"/>
      <c r="INY38" s="516"/>
      <c r="INZ38" s="516"/>
      <c r="IOA38" s="516"/>
      <c r="IOB38" s="516"/>
      <c r="IOC38" s="516"/>
      <c r="IOD38" s="516"/>
      <c r="IOE38" s="516"/>
      <c r="IOF38" s="516"/>
      <c r="IOG38" s="516"/>
      <c r="IOH38" s="516"/>
      <c r="IOI38" s="516"/>
      <c r="IOJ38" s="516"/>
      <c r="IOK38" s="516"/>
      <c r="IOL38" s="516"/>
      <c r="IOM38" s="516"/>
      <c r="ION38" s="516"/>
      <c r="IOO38" s="516"/>
      <c r="IOP38" s="516"/>
      <c r="IOQ38" s="516"/>
      <c r="IOR38" s="516"/>
      <c r="IOS38" s="516"/>
      <c r="IOT38" s="516"/>
      <c r="IOU38" s="516"/>
      <c r="IOV38" s="516"/>
      <c r="IOW38" s="516"/>
      <c r="IOX38" s="516"/>
      <c r="IOY38" s="516"/>
      <c r="IOZ38" s="516"/>
      <c r="IPA38" s="516"/>
      <c r="IPB38" s="516"/>
      <c r="IPC38" s="516"/>
      <c r="IPD38" s="516"/>
      <c r="IPE38" s="516"/>
      <c r="IPF38" s="516"/>
      <c r="IPG38" s="516"/>
      <c r="IPH38" s="516"/>
      <c r="IPI38" s="516"/>
      <c r="IPJ38" s="516"/>
      <c r="IPK38" s="516"/>
      <c r="IPL38" s="516"/>
      <c r="IPM38" s="516"/>
      <c r="IPN38" s="516"/>
      <c r="IPO38" s="516"/>
      <c r="IPP38" s="516"/>
      <c r="IPQ38" s="516"/>
      <c r="IPR38" s="516"/>
      <c r="IPS38" s="516"/>
      <c r="IPT38" s="516"/>
      <c r="IPU38" s="516"/>
      <c r="IPV38" s="516"/>
      <c r="IPW38" s="516"/>
      <c r="IPX38" s="516"/>
      <c r="IPY38" s="516"/>
      <c r="IPZ38" s="516"/>
      <c r="IQA38" s="516"/>
      <c r="IQB38" s="516"/>
      <c r="IQC38" s="516"/>
      <c r="IQD38" s="516"/>
      <c r="IQE38" s="516"/>
      <c r="IQF38" s="516"/>
      <c r="IQG38" s="516"/>
      <c r="IQH38" s="516"/>
      <c r="IQI38" s="516"/>
      <c r="IQJ38" s="516"/>
      <c r="IQK38" s="516"/>
      <c r="IQL38" s="516"/>
      <c r="IQM38" s="516"/>
      <c r="IQN38" s="516"/>
      <c r="IQO38" s="516"/>
      <c r="IQP38" s="516"/>
      <c r="IQQ38" s="516"/>
      <c r="IQR38" s="516"/>
      <c r="IQS38" s="516"/>
      <c r="IQT38" s="516"/>
      <c r="IQU38" s="516"/>
      <c r="IQV38" s="516"/>
      <c r="IQW38" s="516"/>
      <c r="IQX38" s="516"/>
      <c r="IQY38" s="516"/>
      <c r="IQZ38" s="516"/>
      <c r="IRA38" s="516"/>
      <c r="IRB38" s="516"/>
      <c r="IRC38" s="516"/>
      <c r="IRD38" s="516"/>
      <c r="IRE38" s="516"/>
      <c r="IRF38" s="516"/>
      <c r="IRG38" s="516"/>
      <c r="IRH38" s="516"/>
      <c r="IRI38" s="516"/>
      <c r="IRJ38" s="516"/>
      <c r="IRK38" s="516"/>
      <c r="IRL38" s="516"/>
      <c r="IRM38" s="516"/>
      <c r="IRN38" s="516"/>
      <c r="IRO38" s="516"/>
      <c r="IRP38" s="516"/>
      <c r="IRQ38" s="516"/>
      <c r="IRR38" s="516"/>
      <c r="IRS38" s="516"/>
      <c r="IRT38" s="516"/>
      <c r="IRU38" s="516"/>
      <c r="IRV38" s="516"/>
      <c r="IRW38" s="516"/>
      <c r="IRX38" s="516"/>
      <c r="IRY38" s="516"/>
      <c r="IRZ38" s="516"/>
      <c r="ISA38" s="516"/>
      <c r="ISB38" s="516"/>
      <c r="ISC38" s="516"/>
      <c r="ISD38" s="516"/>
      <c r="ISE38" s="516"/>
      <c r="ISF38" s="516"/>
      <c r="ISG38" s="516"/>
      <c r="ISH38" s="516"/>
      <c r="ISI38" s="516"/>
      <c r="ISJ38" s="516"/>
      <c r="ISK38" s="516"/>
      <c r="ISL38" s="516"/>
      <c r="ISM38" s="516"/>
      <c r="ISN38" s="516"/>
      <c r="ISO38" s="516"/>
      <c r="ISP38" s="516"/>
      <c r="ISQ38" s="516"/>
      <c r="ISR38" s="516"/>
      <c r="ISS38" s="516"/>
      <c r="IST38" s="516"/>
      <c r="ISU38" s="516"/>
      <c r="ISV38" s="516"/>
      <c r="ISW38" s="516"/>
      <c r="ISX38" s="516"/>
      <c r="ISY38" s="516"/>
      <c r="ISZ38" s="516"/>
      <c r="ITA38" s="516"/>
      <c r="ITB38" s="516"/>
      <c r="ITC38" s="516"/>
      <c r="ITD38" s="516"/>
      <c r="ITE38" s="516"/>
      <c r="ITF38" s="516"/>
      <c r="ITG38" s="516"/>
      <c r="ITH38" s="516"/>
      <c r="ITI38" s="516"/>
      <c r="ITJ38" s="516"/>
      <c r="ITK38" s="516"/>
      <c r="ITL38" s="516"/>
      <c r="ITM38" s="516"/>
      <c r="ITN38" s="516"/>
      <c r="ITO38" s="516"/>
      <c r="ITP38" s="516"/>
      <c r="ITQ38" s="516"/>
      <c r="ITR38" s="516"/>
      <c r="ITS38" s="516"/>
      <c r="ITT38" s="516"/>
      <c r="ITU38" s="516"/>
      <c r="ITV38" s="516"/>
      <c r="ITW38" s="516"/>
      <c r="ITX38" s="516"/>
      <c r="ITY38" s="516"/>
      <c r="ITZ38" s="516"/>
      <c r="IUA38" s="516"/>
      <c r="IUB38" s="516"/>
      <c r="IUC38" s="516"/>
      <c r="IUD38" s="516"/>
      <c r="IUE38" s="516"/>
      <c r="IUF38" s="516"/>
      <c r="IUG38" s="516"/>
      <c r="IUH38" s="516"/>
      <c r="IUI38" s="516"/>
      <c r="IUJ38" s="516"/>
      <c r="IUK38" s="516"/>
      <c r="IUL38" s="516"/>
      <c r="IUM38" s="516"/>
      <c r="IUN38" s="516"/>
      <c r="IUO38" s="516"/>
      <c r="IUP38" s="516"/>
      <c r="IUQ38" s="516"/>
      <c r="IUR38" s="516"/>
      <c r="IUS38" s="516"/>
      <c r="IUT38" s="516"/>
      <c r="IUU38" s="516"/>
      <c r="IUV38" s="516"/>
      <c r="IUW38" s="516"/>
      <c r="IUX38" s="516"/>
      <c r="IUY38" s="516"/>
      <c r="IUZ38" s="516"/>
      <c r="IVA38" s="516"/>
      <c r="IVB38" s="516"/>
      <c r="IVC38" s="516"/>
      <c r="IVD38" s="516"/>
      <c r="IVE38" s="516"/>
      <c r="IVF38" s="516"/>
      <c r="IVG38" s="516"/>
      <c r="IVH38" s="516"/>
      <c r="IVI38" s="516"/>
      <c r="IVJ38" s="516"/>
      <c r="IVK38" s="516"/>
      <c r="IVL38" s="516"/>
      <c r="IVM38" s="516"/>
      <c r="IVN38" s="516"/>
      <c r="IVO38" s="516"/>
      <c r="IVP38" s="516"/>
      <c r="IVQ38" s="516"/>
      <c r="IVR38" s="516"/>
      <c r="IVS38" s="516"/>
      <c r="IVT38" s="516"/>
      <c r="IVU38" s="516"/>
      <c r="IVV38" s="516"/>
      <c r="IVW38" s="516"/>
      <c r="IVX38" s="516"/>
      <c r="IVY38" s="516"/>
      <c r="IVZ38" s="516"/>
      <c r="IWA38" s="516"/>
      <c r="IWB38" s="516"/>
      <c r="IWC38" s="516"/>
      <c r="IWD38" s="516"/>
      <c r="IWE38" s="516"/>
      <c r="IWF38" s="516"/>
      <c r="IWG38" s="516"/>
      <c r="IWH38" s="516"/>
      <c r="IWI38" s="516"/>
      <c r="IWJ38" s="516"/>
      <c r="IWK38" s="516"/>
      <c r="IWL38" s="516"/>
      <c r="IWM38" s="516"/>
      <c r="IWN38" s="516"/>
      <c r="IWO38" s="516"/>
      <c r="IWP38" s="516"/>
      <c r="IWQ38" s="516"/>
      <c r="IWR38" s="516"/>
      <c r="IWS38" s="516"/>
      <c r="IWT38" s="516"/>
      <c r="IWU38" s="516"/>
      <c r="IWV38" s="516"/>
      <c r="IWW38" s="516"/>
      <c r="IWX38" s="516"/>
      <c r="IWY38" s="516"/>
      <c r="IWZ38" s="516"/>
      <c r="IXA38" s="516"/>
      <c r="IXB38" s="516"/>
      <c r="IXC38" s="516"/>
      <c r="IXD38" s="516"/>
      <c r="IXE38" s="516"/>
      <c r="IXF38" s="516"/>
      <c r="IXG38" s="516"/>
      <c r="IXH38" s="516"/>
      <c r="IXI38" s="516"/>
      <c r="IXJ38" s="516"/>
      <c r="IXK38" s="516"/>
      <c r="IXL38" s="516"/>
      <c r="IXM38" s="516"/>
      <c r="IXN38" s="516"/>
      <c r="IXO38" s="516"/>
      <c r="IXP38" s="516"/>
      <c r="IXQ38" s="516"/>
      <c r="IXR38" s="516"/>
      <c r="IXS38" s="516"/>
      <c r="IXT38" s="516"/>
      <c r="IXU38" s="516"/>
      <c r="IXV38" s="516"/>
      <c r="IXW38" s="516"/>
      <c r="IXX38" s="516"/>
      <c r="IXY38" s="516"/>
      <c r="IXZ38" s="516"/>
      <c r="IYA38" s="516"/>
      <c r="IYB38" s="516"/>
      <c r="IYC38" s="516"/>
      <c r="IYD38" s="516"/>
      <c r="IYE38" s="516"/>
      <c r="IYF38" s="516"/>
      <c r="IYG38" s="516"/>
      <c r="IYH38" s="516"/>
      <c r="IYI38" s="516"/>
      <c r="IYJ38" s="516"/>
      <c r="IYK38" s="516"/>
      <c r="IYL38" s="516"/>
      <c r="IYM38" s="516"/>
      <c r="IYN38" s="516"/>
      <c r="IYO38" s="516"/>
      <c r="IYP38" s="516"/>
      <c r="IYQ38" s="516"/>
      <c r="IYR38" s="516"/>
      <c r="IYS38" s="516"/>
      <c r="IYT38" s="516"/>
      <c r="IYU38" s="516"/>
      <c r="IYV38" s="516"/>
      <c r="IYW38" s="516"/>
      <c r="IYX38" s="516"/>
      <c r="IYY38" s="516"/>
      <c r="IYZ38" s="516"/>
      <c r="IZA38" s="516"/>
      <c r="IZB38" s="516"/>
      <c r="IZC38" s="516"/>
      <c r="IZD38" s="516"/>
      <c r="IZE38" s="516"/>
      <c r="IZF38" s="516"/>
      <c r="IZG38" s="516"/>
      <c r="IZH38" s="516"/>
      <c r="IZI38" s="516"/>
      <c r="IZJ38" s="516"/>
      <c r="IZK38" s="516"/>
      <c r="IZL38" s="516"/>
      <c r="IZM38" s="516"/>
      <c r="IZN38" s="516"/>
      <c r="IZO38" s="516"/>
      <c r="IZP38" s="516"/>
      <c r="IZQ38" s="516"/>
      <c r="IZR38" s="516"/>
      <c r="IZS38" s="516"/>
      <c r="IZT38" s="516"/>
      <c r="IZU38" s="516"/>
      <c r="IZV38" s="516"/>
      <c r="IZW38" s="516"/>
      <c r="IZX38" s="516"/>
      <c r="IZY38" s="516"/>
      <c r="IZZ38" s="516"/>
      <c r="JAA38" s="516"/>
      <c r="JAB38" s="516"/>
      <c r="JAC38" s="516"/>
      <c r="JAD38" s="516"/>
      <c r="JAE38" s="516"/>
      <c r="JAF38" s="516"/>
      <c r="JAG38" s="516"/>
      <c r="JAH38" s="516"/>
      <c r="JAI38" s="516"/>
      <c r="JAJ38" s="516"/>
      <c r="JAK38" s="516"/>
      <c r="JAL38" s="516"/>
      <c r="JAM38" s="516"/>
      <c r="JAN38" s="516"/>
      <c r="JAO38" s="516"/>
      <c r="JAP38" s="516"/>
      <c r="JAQ38" s="516"/>
      <c r="JAR38" s="516"/>
      <c r="JAS38" s="516"/>
      <c r="JAT38" s="516"/>
      <c r="JAU38" s="516"/>
      <c r="JAV38" s="516"/>
      <c r="JAW38" s="516"/>
      <c r="JAX38" s="516"/>
      <c r="JAY38" s="516"/>
      <c r="JAZ38" s="516"/>
      <c r="JBA38" s="516"/>
      <c r="JBB38" s="516"/>
      <c r="JBC38" s="516"/>
      <c r="JBD38" s="516"/>
      <c r="JBE38" s="516"/>
      <c r="JBF38" s="516"/>
      <c r="JBG38" s="516"/>
      <c r="JBH38" s="516"/>
      <c r="JBI38" s="516"/>
      <c r="JBJ38" s="516"/>
      <c r="JBK38" s="516"/>
      <c r="JBL38" s="516"/>
      <c r="JBM38" s="516"/>
      <c r="JBN38" s="516"/>
      <c r="JBO38" s="516"/>
      <c r="JBP38" s="516"/>
      <c r="JBQ38" s="516"/>
      <c r="JBR38" s="516"/>
      <c r="JBS38" s="516"/>
      <c r="JBT38" s="516"/>
      <c r="JBU38" s="516"/>
      <c r="JBV38" s="516"/>
      <c r="JBW38" s="516"/>
      <c r="JBX38" s="516"/>
      <c r="JBY38" s="516"/>
      <c r="JBZ38" s="516"/>
      <c r="JCA38" s="516"/>
      <c r="JCB38" s="516"/>
      <c r="JCC38" s="516"/>
      <c r="JCD38" s="516"/>
      <c r="JCE38" s="516"/>
      <c r="JCF38" s="516"/>
      <c r="JCG38" s="516"/>
      <c r="JCH38" s="516"/>
      <c r="JCI38" s="516"/>
      <c r="JCJ38" s="516"/>
      <c r="JCK38" s="516"/>
      <c r="JCL38" s="516"/>
      <c r="JCM38" s="516"/>
      <c r="JCN38" s="516"/>
      <c r="JCO38" s="516"/>
      <c r="JCP38" s="516"/>
      <c r="JCQ38" s="516"/>
      <c r="JCR38" s="516"/>
      <c r="JCS38" s="516"/>
      <c r="JCT38" s="516"/>
      <c r="JCU38" s="516"/>
      <c r="JCV38" s="516"/>
      <c r="JCW38" s="516"/>
      <c r="JCX38" s="516"/>
      <c r="JCY38" s="516"/>
      <c r="JCZ38" s="516"/>
      <c r="JDA38" s="516"/>
      <c r="JDB38" s="516"/>
      <c r="JDC38" s="516"/>
      <c r="JDD38" s="516"/>
      <c r="JDE38" s="516"/>
      <c r="JDF38" s="516"/>
      <c r="JDG38" s="516"/>
      <c r="JDH38" s="516"/>
      <c r="JDI38" s="516"/>
      <c r="JDJ38" s="516"/>
      <c r="JDK38" s="516"/>
      <c r="JDL38" s="516"/>
      <c r="JDM38" s="516"/>
      <c r="JDN38" s="516"/>
      <c r="JDO38" s="516"/>
      <c r="JDP38" s="516"/>
      <c r="JDQ38" s="516"/>
      <c r="JDR38" s="516"/>
      <c r="JDS38" s="516"/>
      <c r="JDT38" s="516"/>
      <c r="JDU38" s="516"/>
      <c r="JDV38" s="516"/>
      <c r="JDW38" s="516"/>
      <c r="JDX38" s="516"/>
      <c r="JDY38" s="516"/>
      <c r="JDZ38" s="516"/>
      <c r="JEA38" s="516"/>
      <c r="JEB38" s="516"/>
      <c r="JEC38" s="516"/>
      <c r="JED38" s="516"/>
      <c r="JEE38" s="516"/>
      <c r="JEF38" s="516"/>
      <c r="JEG38" s="516"/>
      <c r="JEH38" s="516"/>
      <c r="JEI38" s="516"/>
      <c r="JEJ38" s="516"/>
      <c r="JEK38" s="516"/>
      <c r="JEL38" s="516"/>
      <c r="JEM38" s="516"/>
      <c r="JEN38" s="516"/>
      <c r="JEO38" s="516"/>
      <c r="JEP38" s="516"/>
      <c r="JEQ38" s="516"/>
      <c r="JER38" s="516"/>
      <c r="JES38" s="516"/>
      <c r="JET38" s="516"/>
      <c r="JEU38" s="516"/>
      <c r="JEV38" s="516"/>
      <c r="JEW38" s="516"/>
      <c r="JEX38" s="516"/>
      <c r="JEY38" s="516"/>
      <c r="JEZ38" s="516"/>
      <c r="JFA38" s="516"/>
      <c r="JFB38" s="516"/>
      <c r="JFC38" s="516"/>
      <c r="JFD38" s="516"/>
      <c r="JFE38" s="516"/>
      <c r="JFF38" s="516"/>
      <c r="JFG38" s="516"/>
      <c r="JFH38" s="516"/>
      <c r="JFI38" s="516"/>
      <c r="JFJ38" s="516"/>
      <c r="JFK38" s="516"/>
      <c r="JFL38" s="516"/>
      <c r="JFM38" s="516"/>
      <c r="JFN38" s="516"/>
      <c r="JFO38" s="516"/>
      <c r="JFP38" s="516"/>
      <c r="JFQ38" s="516"/>
      <c r="JFR38" s="516"/>
      <c r="JFS38" s="516"/>
      <c r="JFT38" s="516"/>
      <c r="JFU38" s="516"/>
      <c r="JFV38" s="516"/>
      <c r="JFW38" s="516"/>
      <c r="JFX38" s="516"/>
      <c r="JFY38" s="516"/>
      <c r="JFZ38" s="516"/>
      <c r="JGA38" s="516"/>
      <c r="JGB38" s="516"/>
      <c r="JGC38" s="516"/>
      <c r="JGD38" s="516"/>
      <c r="JGE38" s="516"/>
      <c r="JGF38" s="516"/>
      <c r="JGG38" s="516"/>
      <c r="JGH38" s="516"/>
      <c r="JGI38" s="516"/>
      <c r="JGJ38" s="516"/>
      <c r="JGK38" s="516"/>
      <c r="JGL38" s="516"/>
      <c r="JGM38" s="516"/>
      <c r="JGN38" s="516"/>
      <c r="JGO38" s="516"/>
      <c r="JGP38" s="516"/>
      <c r="JGQ38" s="516"/>
      <c r="JGR38" s="516"/>
      <c r="JGS38" s="516"/>
      <c r="JGT38" s="516"/>
      <c r="JGU38" s="516"/>
      <c r="JGV38" s="516"/>
      <c r="JGW38" s="516"/>
      <c r="JGX38" s="516"/>
      <c r="JGY38" s="516"/>
      <c r="JGZ38" s="516"/>
      <c r="JHA38" s="516"/>
      <c r="JHB38" s="516"/>
      <c r="JHC38" s="516"/>
      <c r="JHD38" s="516"/>
      <c r="JHE38" s="516"/>
      <c r="JHF38" s="516"/>
      <c r="JHG38" s="516"/>
      <c r="JHH38" s="516"/>
      <c r="JHI38" s="516"/>
      <c r="JHJ38" s="516"/>
      <c r="JHK38" s="516"/>
      <c r="JHL38" s="516"/>
      <c r="JHM38" s="516"/>
      <c r="JHN38" s="516"/>
      <c r="JHO38" s="516"/>
      <c r="JHP38" s="516"/>
      <c r="JHQ38" s="516"/>
      <c r="JHR38" s="516"/>
      <c r="JHS38" s="516"/>
      <c r="JHT38" s="516"/>
      <c r="JHU38" s="516"/>
      <c r="JHV38" s="516"/>
      <c r="JHW38" s="516"/>
      <c r="JHX38" s="516"/>
      <c r="JHY38" s="516"/>
      <c r="JHZ38" s="516"/>
      <c r="JIA38" s="516"/>
      <c r="JIB38" s="516"/>
      <c r="JIC38" s="516"/>
      <c r="JID38" s="516"/>
      <c r="JIE38" s="516"/>
      <c r="JIF38" s="516"/>
      <c r="JIG38" s="516"/>
      <c r="JIH38" s="516"/>
      <c r="JII38" s="516"/>
      <c r="JIJ38" s="516"/>
      <c r="JIK38" s="516"/>
      <c r="JIL38" s="516"/>
      <c r="JIM38" s="516"/>
      <c r="JIN38" s="516"/>
      <c r="JIO38" s="516"/>
      <c r="JIP38" s="516"/>
      <c r="JIQ38" s="516"/>
      <c r="JIR38" s="516"/>
      <c r="JIS38" s="516"/>
      <c r="JIT38" s="516"/>
      <c r="JIU38" s="516"/>
      <c r="JIV38" s="516"/>
      <c r="JIW38" s="516"/>
      <c r="JIX38" s="516"/>
      <c r="JIY38" s="516"/>
      <c r="JIZ38" s="516"/>
      <c r="JJA38" s="516"/>
      <c r="JJB38" s="516"/>
      <c r="JJC38" s="516"/>
      <c r="JJD38" s="516"/>
      <c r="JJE38" s="516"/>
      <c r="JJF38" s="516"/>
      <c r="JJG38" s="516"/>
      <c r="JJH38" s="516"/>
      <c r="JJI38" s="516"/>
      <c r="JJJ38" s="516"/>
      <c r="JJK38" s="516"/>
      <c r="JJL38" s="516"/>
      <c r="JJM38" s="516"/>
      <c r="JJN38" s="516"/>
      <c r="JJO38" s="516"/>
      <c r="JJP38" s="516"/>
      <c r="JJQ38" s="516"/>
      <c r="JJR38" s="516"/>
      <c r="JJS38" s="516"/>
      <c r="JJT38" s="516"/>
      <c r="JJU38" s="516"/>
      <c r="JJV38" s="516"/>
      <c r="JJW38" s="516"/>
      <c r="JJX38" s="516"/>
      <c r="JJY38" s="516"/>
      <c r="JJZ38" s="516"/>
      <c r="JKA38" s="516"/>
      <c r="JKB38" s="516"/>
      <c r="JKC38" s="516"/>
      <c r="JKD38" s="516"/>
      <c r="JKE38" s="516"/>
      <c r="JKF38" s="516"/>
      <c r="JKG38" s="516"/>
      <c r="JKH38" s="516"/>
      <c r="JKI38" s="516"/>
      <c r="JKJ38" s="516"/>
      <c r="JKK38" s="516"/>
      <c r="JKL38" s="516"/>
      <c r="JKM38" s="516"/>
      <c r="JKN38" s="516"/>
      <c r="JKO38" s="516"/>
      <c r="JKP38" s="516"/>
      <c r="JKQ38" s="516"/>
      <c r="JKR38" s="516"/>
      <c r="JKS38" s="516"/>
      <c r="JKT38" s="516"/>
      <c r="JKU38" s="516"/>
      <c r="JKV38" s="516"/>
      <c r="JKW38" s="516"/>
      <c r="JKX38" s="516"/>
      <c r="JKY38" s="516"/>
      <c r="JKZ38" s="516"/>
      <c r="JLA38" s="516"/>
      <c r="JLB38" s="516"/>
      <c r="JLC38" s="516"/>
      <c r="JLD38" s="516"/>
      <c r="JLE38" s="516"/>
      <c r="JLF38" s="516"/>
      <c r="JLG38" s="516"/>
      <c r="JLH38" s="516"/>
      <c r="JLI38" s="516"/>
      <c r="JLJ38" s="516"/>
      <c r="JLK38" s="516"/>
      <c r="JLL38" s="516"/>
      <c r="JLM38" s="516"/>
      <c r="JLN38" s="516"/>
      <c r="JLO38" s="516"/>
      <c r="JLP38" s="516"/>
      <c r="JLQ38" s="516"/>
      <c r="JLR38" s="516"/>
      <c r="JLS38" s="516"/>
      <c r="JLT38" s="516"/>
      <c r="JLU38" s="516"/>
      <c r="JLV38" s="516"/>
      <c r="JLW38" s="516"/>
      <c r="JLX38" s="516"/>
      <c r="JLY38" s="516"/>
      <c r="JLZ38" s="516"/>
      <c r="JMA38" s="516"/>
      <c r="JMB38" s="516"/>
      <c r="JMC38" s="516"/>
      <c r="JMD38" s="516"/>
      <c r="JME38" s="516"/>
      <c r="JMF38" s="516"/>
      <c r="JMG38" s="516"/>
      <c r="JMH38" s="516"/>
      <c r="JMI38" s="516"/>
      <c r="JMJ38" s="516"/>
      <c r="JMK38" s="516"/>
      <c r="JML38" s="516"/>
      <c r="JMM38" s="516"/>
      <c r="JMN38" s="516"/>
      <c r="JMO38" s="516"/>
      <c r="JMP38" s="516"/>
      <c r="JMQ38" s="516"/>
      <c r="JMR38" s="516"/>
      <c r="JMS38" s="516"/>
      <c r="JMT38" s="516"/>
      <c r="JMU38" s="516"/>
      <c r="JMV38" s="516"/>
      <c r="JMW38" s="516"/>
      <c r="JMX38" s="516"/>
      <c r="JMY38" s="516"/>
      <c r="JMZ38" s="516"/>
      <c r="JNA38" s="516"/>
      <c r="JNB38" s="516"/>
      <c r="JNC38" s="516"/>
      <c r="JND38" s="516"/>
      <c r="JNE38" s="516"/>
      <c r="JNF38" s="516"/>
      <c r="JNG38" s="516"/>
      <c r="JNH38" s="516"/>
      <c r="JNI38" s="516"/>
      <c r="JNJ38" s="516"/>
      <c r="JNK38" s="516"/>
      <c r="JNL38" s="516"/>
      <c r="JNM38" s="516"/>
      <c r="JNN38" s="516"/>
      <c r="JNO38" s="516"/>
      <c r="JNP38" s="516"/>
      <c r="JNQ38" s="516"/>
      <c r="JNR38" s="516"/>
      <c r="JNS38" s="516"/>
      <c r="JNT38" s="516"/>
      <c r="JNU38" s="516"/>
      <c r="JNV38" s="516"/>
      <c r="JNW38" s="516"/>
      <c r="JNX38" s="516"/>
      <c r="JNY38" s="516"/>
      <c r="JNZ38" s="516"/>
      <c r="JOA38" s="516"/>
      <c r="JOB38" s="516"/>
      <c r="JOC38" s="516"/>
      <c r="JOD38" s="516"/>
      <c r="JOE38" s="516"/>
      <c r="JOF38" s="516"/>
      <c r="JOG38" s="516"/>
      <c r="JOH38" s="516"/>
      <c r="JOI38" s="516"/>
      <c r="JOJ38" s="516"/>
      <c r="JOK38" s="516"/>
      <c r="JOL38" s="516"/>
      <c r="JOM38" s="516"/>
      <c r="JON38" s="516"/>
      <c r="JOO38" s="516"/>
      <c r="JOP38" s="516"/>
      <c r="JOQ38" s="516"/>
      <c r="JOR38" s="516"/>
      <c r="JOS38" s="516"/>
      <c r="JOT38" s="516"/>
      <c r="JOU38" s="516"/>
      <c r="JOV38" s="516"/>
      <c r="JOW38" s="516"/>
      <c r="JOX38" s="516"/>
      <c r="JOY38" s="516"/>
      <c r="JOZ38" s="516"/>
      <c r="JPA38" s="516"/>
      <c r="JPB38" s="516"/>
      <c r="JPC38" s="516"/>
      <c r="JPD38" s="516"/>
      <c r="JPE38" s="516"/>
      <c r="JPF38" s="516"/>
      <c r="JPG38" s="516"/>
      <c r="JPH38" s="516"/>
      <c r="JPI38" s="516"/>
      <c r="JPJ38" s="516"/>
      <c r="JPK38" s="516"/>
      <c r="JPL38" s="516"/>
      <c r="JPM38" s="516"/>
      <c r="JPN38" s="516"/>
      <c r="JPO38" s="516"/>
      <c r="JPP38" s="516"/>
      <c r="JPQ38" s="516"/>
      <c r="JPR38" s="516"/>
      <c r="JPS38" s="516"/>
      <c r="JPT38" s="516"/>
      <c r="JPU38" s="516"/>
      <c r="JPV38" s="516"/>
      <c r="JPW38" s="516"/>
      <c r="JPX38" s="516"/>
      <c r="JPY38" s="516"/>
      <c r="JPZ38" s="516"/>
      <c r="JQA38" s="516"/>
      <c r="JQB38" s="516"/>
      <c r="JQC38" s="516"/>
      <c r="JQD38" s="516"/>
      <c r="JQE38" s="516"/>
      <c r="JQF38" s="516"/>
      <c r="JQG38" s="516"/>
      <c r="JQH38" s="516"/>
      <c r="JQI38" s="516"/>
      <c r="JQJ38" s="516"/>
      <c r="JQK38" s="516"/>
      <c r="JQL38" s="516"/>
      <c r="JQM38" s="516"/>
      <c r="JQN38" s="516"/>
      <c r="JQO38" s="516"/>
      <c r="JQP38" s="516"/>
      <c r="JQQ38" s="516"/>
      <c r="JQR38" s="516"/>
      <c r="JQS38" s="516"/>
      <c r="JQT38" s="516"/>
      <c r="JQU38" s="516"/>
      <c r="JQV38" s="516"/>
      <c r="JQW38" s="516"/>
      <c r="JQX38" s="516"/>
      <c r="JQY38" s="516"/>
      <c r="JQZ38" s="516"/>
      <c r="JRA38" s="516"/>
      <c r="JRB38" s="516"/>
      <c r="JRC38" s="516"/>
      <c r="JRD38" s="516"/>
      <c r="JRE38" s="516"/>
      <c r="JRF38" s="516"/>
      <c r="JRG38" s="516"/>
      <c r="JRH38" s="516"/>
      <c r="JRI38" s="516"/>
      <c r="JRJ38" s="516"/>
      <c r="JRK38" s="516"/>
      <c r="JRL38" s="516"/>
      <c r="JRM38" s="516"/>
      <c r="JRN38" s="516"/>
      <c r="JRO38" s="516"/>
      <c r="JRP38" s="516"/>
      <c r="JRQ38" s="516"/>
      <c r="JRR38" s="516"/>
      <c r="JRS38" s="516"/>
      <c r="JRT38" s="516"/>
      <c r="JRU38" s="516"/>
      <c r="JRV38" s="516"/>
      <c r="JRW38" s="516"/>
      <c r="JRX38" s="516"/>
      <c r="JRY38" s="516"/>
      <c r="JRZ38" s="516"/>
      <c r="JSA38" s="516"/>
      <c r="JSB38" s="516"/>
      <c r="JSC38" s="516"/>
      <c r="JSD38" s="516"/>
      <c r="JSE38" s="516"/>
      <c r="JSF38" s="516"/>
      <c r="JSG38" s="516"/>
      <c r="JSH38" s="516"/>
      <c r="JSI38" s="516"/>
      <c r="JSJ38" s="516"/>
      <c r="JSK38" s="516"/>
      <c r="JSL38" s="516"/>
      <c r="JSM38" s="516"/>
      <c r="JSN38" s="516"/>
      <c r="JSO38" s="516"/>
      <c r="JSP38" s="516"/>
      <c r="JSQ38" s="516"/>
      <c r="JSR38" s="516"/>
      <c r="JSS38" s="516"/>
      <c r="JST38" s="516"/>
      <c r="JSU38" s="516"/>
      <c r="JSV38" s="516"/>
      <c r="JSW38" s="516"/>
      <c r="JSX38" s="516"/>
      <c r="JSY38" s="516"/>
      <c r="JSZ38" s="516"/>
      <c r="JTA38" s="516"/>
      <c r="JTB38" s="516"/>
      <c r="JTC38" s="516"/>
      <c r="JTD38" s="516"/>
      <c r="JTE38" s="516"/>
      <c r="JTF38" s="516"/>
      <c r="JTG38" s="516"/>
      <c r="JTH38" s="516"/>
      <c r="JTI38" s="516"/>
      <c r="JTJ38" s="516"/>
      <c r="JTK38" s="516"/>
      <c r="JTL38" s="516"/>
      <c r="JTM38" s="516"/>
      <c r="JTN38" s="516"/>
      <c r="JTO38" s="516"/>
      <c r="JTP38" s="516"/>
      <c r="JTQ38" s="516"/>
      <c r="JTR38" s="516"/>
      <c r="JTS38" s="516"/>
      <c r="JTT38" s="516"/>
      <c r="JTU38" s="516"/>
      <c r="JTV38" s="516"/>
      <c r="JTW38" s="516"/>
      <c r="JTX38" s="516"/>
      <c r="JTY38" s="516"/>
      <c r="JTZ38" s="516"/>
      <c r="JUA38" s="516"/>
      <c r="JUB38" s="516"/>
      <c r="JUC38" s="516"/>
      <c r="JUD38" s="516"/>
      <c r="JUE38" s="516"/>
      <c r="JUF38" s="516"/>
      <c r="JUG38" s="516"/>
      <c r="JUH38" s="516"/>
      <c r="JUI38" s="516"/>
      <c r="JUJ38" s="516"/>
      <c r="JUK38" s="516"/>
      <c r="JUL38" s="516"/>
      <c r="JUM38" s="516"/>
      <c r="JUN38" s="516"/>
      <c r="JUO38" s="516"/>
      <c r="JUP38" s="516"/>
      <c r="JUQ38" s="516"/>
      <c r="JUR38" s="516"/>
      <c r="JUS38" s="516"/>
      <c r="JUT38" s="516"/>
      <c r="JUU38" s="516"/>
      <c r="JUV38" s="516"/>
      <c r="JUW38" s="516"/>
      <c r="JUX38" s="516"/>
      <c r="JUY38" s="516"/>
      <c r="JUZ38" s="516"/>
      <c r="JVA38" s="516"/>
      <c r="JVB38" s="516"/>
      <c r="JVC38" s="516"/>
      <c r="JVD38" s="516"/>
      <c r="JVE38" s="516"/>
      <c r="JVF38" s="516"/>
      <c r="JVG38" s="516"/>
      <c r="JVH38" s="516"/>
      <c r="JVI38" s="516"/>
      <c r="JVJ38" s="516"/>
      <c r="JVK38" s="516"/>
      <c r="JVL38" s="516"/>
      <c r="JVM38" s="516"/>
      <c r="JVN38" s="516"/>
      <c r="JVO38" s="516"/>
      <c r="JVP38" s="516"/>
      <c r="JVQ38" s="516"/>
      <c r="JVR38" s="516"/>
      <c r="JVS38" s="516"/>
      <c r="JVT38" s="516"/>
      <c r="JVU38" s="516"/>
      <c r="JVV38" s="516"/>
      <c r="JVW38" s="516"/>
      <c r="JVX38" s="516"/>
      <c r="JVY38" s="516"/>
      <c r="JVZ38" s="516"/>
      <c r="JWA38" s="516"/>
      <c r="JWB38" s="516"/>
      <c r="JWC38" s="516"/>
      <c r="JWD38" s="516"/>
      <c r="JWE38" s="516"/>
      <c r="JWF38" s="516"/>
      <c r="JWG38" s="516"/>
      <c r="JWH38" s="516"/>
      <c r="JWI38" s="516"/>
      <c r="JWJ38" s="516"/>
      <c r="JWK38" s="516"/>
      <c r="JWL38" s="516"/>
      <c r="JWM38" s="516"/>
      <c r="JWN38" s="516"/>
      <c r="JWO38" s="516"/>
      <c r="JWP38" s="516"/>
      <c r="JWQ38" s="516"/>
      <c r="JWR38" s="516"/>
      <c r="JWS38" s="516"/>
      <c r="JWT38" s="516"/>
      <c r="JWU38" s="516"/>
      <c r="JWV38" s="516"/>
      <c r="JWW38" s="516"/>
      <c r="JWX38" s="516"/>
      <c r="JWY38" s="516"/>
      <c r="JWZ38" s="516"/>
      <c r="JXA38" s="516"/>
      <c r="JXB38" s="516"/>
      <c r="JXC38" s="516"/>
      <c r="JXD38" s="516"/>
      <c r="JXE38" s="516"/>
      <c r="JXF38" s="516"/>
      <c r="JXG38" s="516"/>
      <c r="JXH38" s="516"/>
      <c r="JXI38" s="516"/>
      <c r="JXJ38" s="516"/>
      <c r="JXK38" s="516"/>
      <c r="JXL38" s="516"/>
      <c r="JXM38" s="516"/>
      <c r="JXN38" s="516"/>
      <c r="JXO38" s="516"/>
      <c r="JXP38" s="516"/>
      <c r="JXQ38" s="516"/>
      <c r="JXR38" s="516"/>
      <c r="JXS38" s="516"/>
      <c r="JXT38" s="516"/>
      <c r="JXU38" s="516"/>
      <c r="JXV38" s="516"/>
      <c r="JXW38" s="516"/>
      <c r="JXX38" s="516"/>
      <c r="JXY38" s="516"/>
      <c r="JXZ38" s="516"/>
      <c r="JYA38" s="516"/>
      <c r="JYB38" s="516"/>
      <c r="JYC38" s="516"/>
      <c r="JYD38" s="516"/>
      <c r="JYE38" s="516"/>
      <c r="JYF38" s="516"/>
      <c r="JYG38" s="516"/>
      <c r="JYH38" s="516"/>
      <c r="JYI38" s="516"/>
      <c r="JYJ38" s="516"/>
      <c r="JYK38" s="516"/>
      <c r="JYL38" s="516"/>
      <c r="JYM38" s="516"/>
      <c r="JYN38" s="516"/>
      <c r="JYO38" s="516"/>
      <c r="JYP38" s="516"/>
      <c r="JYQ38" s="516"/>
      <c r="JYR38" s="516"/>
      <c r="JYS38" s="516"/>
      <c r="JYT38" s="516"/>
      <c r="JYU38" s="516"/>
      <c r="JYV38" s="516"/>
      <c r="JYW38" s="516"/>
      <c r="JYX38" s="516"/>
      <c r="JYY38" s="516"/>
      <c r="JYZ38" s="516"/>
      <c r="JZA38" s="516"/>
      <c r="JZB38" s="516"/>
      <c r="JZC38" s="516"/>
      <c r="JZD38" s="516"/>
      <c r="JZE38" s="516"/>
      <c r="JZF38" s="516"/>
      <c r="JZG38" s="516"/>
      <c r="JZH38" s="516"/>
      <c r="JZI38" s="516"/>
      <c r="JZJ38" s="516"/>
      <c r="JZK38" s="516"/>
      <c r="JZL38" s="516"/>
      <c r="JZM38" s="516"/>
      <c r="JZN38" s="516"/>
      <c r="JZO38" s="516"/>
      <c r="JZP38" s="516"/>
      <c r="JZQ38" s="516"/>
      <c r="JZR38" s="516"/>
      <c r="JZS38" s="516"/>
      <c r="JZT38" s="516"/>
      <c r="JZU38" s="516"/>
      <c r="JZV38" s="516"/>
      <c r="JZW38" s="516"/>
      <c r="JZX38" s="516"/>
      <c r="JZY38" s="516"/>
      <c r="JZZ38" s="516"/>
      <c r="KAA38" s="516"/>
      <c r="KAB38" s="516"/>
      <c r="KAC38" s="516"/>
      <c r="KAD38" s="516"/>
      <c r="KAE38" s="516"/>
      <c r="KAF38" s="516"/>
      <c r="KAG38" s="516"/>
      <c r="KAH38" s="516"/>
      <c r="KAI38" s="516"/>
      <c r="KAJ38" s="516"/>
      <c r="KAK38" s="516"/>
      <c r="KAL38" s="516"/>
      <c r="KAM38" s="516"/>
      <c r="KAN38" s="516"/>
      <c r="KAO38" s="516"/>
      <c r="KAP38" s="516"/>
      <c r="KAQ38" s="516"/>
      <c r="KAR38" s="516"/>
      <c r="KAS38" s="516"/>
      <c r="KAT38" s="516"/>
      <c r="KAU38" s="516"/>
      <c r="KAV38" s="516"/>
      <c r="KAW38" s="516"/>
      <c r="KAX38" s="516"/>
      <c r="KAY38" s="516"/>
      <c r="KAZ38" s="516"/>
      <c r="KBA38" s="516"/>
      <c r="KBB38" s="516"/>
      <c r="KBC38" s="516"/>
      <c r="KBD38" s="516"/>
      <c r="KBE38" s="516"/>
      <c r="KBF38" s="516"/>
      <c r="KBG38" s="516"/>
      <c r="KBH38" s="516"/>
      <c r="KBI38" s="516"/>
      <c r="KBJ38" s="516"/>
      <c r="KBK38" s="516"/>
      <c r="KBL38" s="516"/>
      <c r="KBM38" s="516"/>
      <c r="KBN38" s="516"/>
      <c r="KBO38" s="516"/>
      <c r="KBP38" s="516"/>
      <c r="KBQ38" s="516"/>
      <c r="KBR38" s="516"/>
      <c r="KBS38" s="516"/>
      <c r="KBT38" s="516"/>
      <c r="KBU38" s="516"/>
      <c r="KBV38" s="516"/>
      <c r="KBW38" s="516"/>
      <c r="KBX38" s="516"/>
      <c r="KBY38" s="516"/>
      <c r="KBZ38" s="516"/>
      <c r="KCA38" s="516"/>
      <c r="KCB38" s="516"/>
      <c r="KCC38" s="516"/>
      <c r="KCD38" s="516"/>
      <c r="KCE38" s="516"/>
      <c r="KCF38" s="516"/>
      <c r="KCG38" s="516"/>
      <c r="KCH38" s="516"/>
      <c r="KCI38" s="516"/>
      <c r="KCJ38" s="516"/>
      <c r="KCK38" s="516"/>
      <c r="KCL38" s="516"/>
      <c r="KCM38" s="516"/>
      <c r="KCN38" s="516"/>
      <c r="KCO38" s="516"/>
      <c r="KCP38" s="516"/>
      <c r="KCQ38" s="516"/>
      <c r="KCR38" s="516"/>
      <c r="KCS38" s="516"/>
      <c r="KCT38" s="516"/>
      <c r="KCU38" s="516"/>
      <c r="KCV38" s="516"/>
      <c r="KCW38" s="516"/>
      <c r="KCX38" s="516"/>
      <c r="KCY38" s="516"/>
      <c r="KCZ38" s="516"/>
      <c r="KDA38" s="516"/>
      <c r="KDB38" s="516"/>
      <c r="KDC38" s="516"/>
      <c r="KDD38" s="516"/>
      <c r="KDE38" s="516"/>
      <c r="KDF38" s="516"/>
      <c r="KDG38" s="516"/>
      <c r="KDH38" s="516"/>
      <c r="KDI38" s="516"/>
      <c r="KDJ38" s="516"/>
      <c r="KDK38" s="516"/>
      <c r="KDL38" s="516"/>
      <c r="KDM38" s="516"/>
      <c r="KDN38" s="516"/>
      <c r="KDO38" s="516"/>
      <c r="KDP38" s="516"/>
      <c r="KDQ38" s="516"/>
      <c r="KDR38" s="516"/>
      <c r="KDS38" s="516"/>
      <c r="KDT38" s="516"/>
      <c r="KDU38" s="516"/>
      <c r="KDV38" s="516"/>
      <c r="KDW38" s="516"/>
      <c r="KDX38" s="516"/>
      <c r="KDY38" s="516"/>
      <c r="KDZ38" s="516"/>
      <c r="KEA38" s="516"/>
      <c r="KEB38" s="516"/>
      <c r="KEC38" s="516"/>
      <c r="KED38" s="516"/>
      <c r="KEE38" s="516"/>
      <c r="KEF38" s="516"/>
      <c r="KEG38" s="516"/>
      <c r="KEH38" s="516"/>
      <c r="KEI38" s="516"/>
      <c r="KEJ38" s="516"/>
      <c r="KEK38" s="516"/>
      <c r="KEL38" s="516"/>
      <c r="KEM38" s="516"/>
      <c r="KEN38" s="516"/>
      <c r="KEO38" s="516"/>
      <c r="KEP38" s="516"/>
      <c r="KEQ38" s="516"/>
      <c r="KER38" s="516"/>
      <c r="KES38" s="516"/>
      <c r="KET38" s="516"/>
      <c r="KEU38" s="516"/>
      <c r="KEV38" s="516"/>
      <c r="KEW38" s="516"/>
      <c r="KEX38" s="516"/>
      <c r="KEY38" s="516"/>
      <c r="KEZ38" s="516"/>
      <c r="KFA38" s="516"/>
      <c r="KFB38" s="516"/>
      <c r="KFC38" s="516"/>
      <c r="KFD38" s="516"/>
      <c r="KFE38" s="516"/>
      <c r="KFF38" s="516"/>
      <c r="KFG38" s="516"/>
      <c r="KFH38" s="516"/>
      <c r="KFI38" s="516"/>
      <c r="KFJ38" s="516"/>
      <c r="KFK38" s="516"/>
      <c r="KFL38" s="516"/>
      <c r="KFM38" s="516"/>
      <c r="KFN38" s="516"/>
      <c r="KFO38" s="516"/>
      <c r="KFP38" s="516"/>
      <c r="KFQ38" s="516"/>
      <c r="KFR38" s="516"/>
      <c r="KFS38" s="516"/>
      <c r="KFT38" s="516"/>
      <c r="KFU38" s="516"/>
      <c r="KFV38" s="516"/>
      <c r="KFW38" s="516"/>
      <c r="KFX38" s="516"/>
      <c r="KFY38" s="516"/>
      <c r="KFZ38" s="516"/>
      <c r="KGA38" s="516"/>
      <c r="KGB38" s="516"/>
      <c r="KGC38" s="516"/>
      <c r="KGD38" s="516"/>
      <c r="KGE38" s="516"/>
      <c r="KGF38" s="516"/>
      <c r="KGG38" s="516"/>
      <c r="KGH38" s="516"/>
      <c r="KGI38" s="516"/>
      <c r="KGJ38" s="516"/>
      <c r="KGK38" s="516"/>
      <c r="KGL38" s="516"/>
      <c r="KGM38" s="516"/>
      <c r="KGN38" s="516"/>
      <c r="KGO38" s="516"/>
      <c r="KGP38" s="516"/>
      <c r="KGQ38" s="516"/>
      <c r="KGR38" s="516"/>
      <c r="KGS38" s="516"/>
      <c r="KGT38" s="516"/>
      <c r="KGU38" s="516"/>
      <c r="KGV38" s="516"/>
      <c r="KGW38" s="516"/>
      <c r="KGX38" s="516"/>
      <c r="KGY38" s="516"/>
      <c r="KGZ38" s="516"/>
      <c r="KHA38" s="516"/>
      <c r="KHB38" s="516"/>
      <c r="KHC38" s="516"/>
      <c r="KHD38" s="516"/>
      <c r="KHE38" s="516"/>
      <c r="KHF38" s="516"/>
      <c r="KHG38" s="516"/>
      <c r="KHH38" s="516"/>
      <c r="KHI38" s="516"/>
      <c r="KHJ38" s="516"/>
      <c r="KHK38" s="516"/>
      <c r="KHL38" s="516"/>
      <c r="KHM38" s="516"/>
      <c r="KHN38" s="516"/>
      <c r="KHO38" s="516"/>
      <c r="KHP38" s="516"/>
      <c r="KHQ38" s="516"/>
      <c r="KHR38" s="516"/>
      <c r="KHS38" s="516"/>
      <c r="KHT38" s="516"/>
      <c r="KHU38" s="516"/>
      <c r="KHV38" s="516"/>
      <c r="KHW38" s="516"/>
      <c r="KHX38" s="516"/>
      <c r="KHY38" s="516"/>
      <c r="KHZ38" s="516"/>
      <c r="KIA38" s="516"/>
      <c r="KIB38" s="516"/>
      <c r="KIC38" s="516"/>
      <c r="KID38" s="516"/>
      <c r="KIE38" s="516"/>
      <c r="KIF38" s="516"/>
      <c r="KIG38" s="516"/>
      <c r="KIH38" s="516"/>
      <c r="KII38" s="516"/>
      <c r="KIJ38" s="516"/>
      <c r="KIK38" s="516"/>
      <c r="KIL38" s="516"/>
      <c r="KIM38" s="516"/>
      <c r="KIN38" s="516"/>
      <c r="KIO38" s="516"/>
      <c r="KIP38" s="516"/>
      <c r="KIQ38" s="516"/>
      <c r="KIR38" s="516"/>
      <c r="KIS38" s="516"/>
      <c r="KIT38" s="516"/>
      <c r="KIU38" s="516"/>
      <c r="KIV38" s="516"/>
      <c r="KIW38" s="516"/>
      <c r="KIX38" s="516"/>
      <c r="KIY38" s="516"/>
      <c r="KIZ38" s="516"/>
      <c r="KJA38" s="516"/>
      <c r="KJB38" s="516"/>
      <c r="KJC38" s="516"/>
      <c r="KJD38" s="516"/>
      <c r="KJE38" s="516"/>
      <c r="KJF38" s="516"/>
      <c r="KJG38" s="516"/>
      <c r="KJH38" s="516"/>
      <c r="KJI38" s="516"/>
      <c r="KJJ38" s="516"/>
      <c r="KJK38" s="516"/>
      <c r="KJL38" s="516"/>
      <c r="KJM38" s="516"/>
      <c r="KJN38" s="516"/>
      <c r="KJO38" s="516"/>
      <c r="KJP38" s="516"/>
      <c r="KJQ38" s="516"/>
      <c r="KJR38" s="516"/>
      <c r="KJS38" s="516"/>
      <c r="KJT38" s="516"/>
      <c r="KJU38" s="516"/>
      <c r="KJV38" s="516"/>
      <c r="KJW38" s="516"/>
      <c r="KJX38" s="516"/>
      <c r="KJY38" s="516"/>
      <c r="KJZ38" s="516"/>
      <c r="KKA38" s="516"/>
      <c r="KKB38" s="516"/>
      <c r="KKC38" s="516"/>
      <c r="KKD38" s="516"/>
      <c r="KKE38" s="516"/>
      <c r="KKF38" s="516"/>
      <c r="KKG38" s="516"/>
      <c r="KKH38" s="516"/>
      <c r="KKI38" s="516"/>
      <c r="KKJ38" s="516"/>
      <c r="KKK38" s="516"/>
      <c r="KKL38" s="516"/>
      <c r="KKM38" s="516"/>
      <c r="KKN38" s="516"/>
      <c r="KKO38" s="516"/>
      <c r="KKP38" s="516"/>
      <c r="KKQ38" s="516"/>
      <c r="KKR38" s="516"/>
      <c r="KKS38" s="516"/>
      <c r="KKT38" s="516"/>
      <c r="KKU38" s="516"/>
      <c r="KKV38" s="516"/>
      <c r="KKW38" s="516"/>
      <c r="KKX38" s="516"/>
      <c r="KKY38" s="516"/>
      <c r="KKZ38" s="516"/>
      <c r="KLA38" s="516"/>
      <c r="KLB38" s="516"/>
      <c r="KLC38" s="516"/>
      <c r="KLD38" s="516"/>
      <c r="KLE38" s="516"/>
      <c r="KLF38" s="516"/>
      <c r="KLG38" s="516"/>
      <c r="KLH38" s="516"/>
      <c r="KLI38" s="516"/>
      <c r="KLJ38" s="516"/>
      <c r="KLK38" s="516"/>
      <c r="KLL38" s="516"/>
      <c r="KLM38" s="516"/>
      <c r="KLN38" s="516"/>
      <c r="KLO38" s="516"/>
      <c r="KLP38" s="516"/>
      <c r="KLQ38" s="516"/>
      <c r="KLR38" s="516"/>
      <c r="KLS38" s="516"/>
      <c r="KLT38" s="516"/>
      <c r="KLU38" s="516"/>
      <c r="KLV38" s="516"/>
      <c r="KLW38" s="516"/>
      <c r="KLX38" s="516"/>
      <c r="KLY38" s="516"/>
      <c r="KLZ38" s="516"/>
      <c r="KMA38" s="516"/>
      <c r="KMB38" s="516"/>
      <c r="KMC38" s="516"/>
      <c r="KMD38" s="516"/>
      <c r="KME38" s="516"/>
      <c r="KMF38" s="516"/>
      <c r="KMG38" s="516"/>
      <c r="KMH38" s="516"/>
      <c r="KMI38" s="516"/>
      <c r="KMJ38" s="516"/>
      <c r="KMK38" s="516"/>
      <c r="KML38" s="516"/>
      <c r="KMM38" s="516"/>
      <c r="KMN38" s="516"/>
      <c r="KMO38" s="516"/>
      <c r="KMP38" s="516"/>
      <c r="KMQ38" s="516"/>
      <c r="KMR38" s="516"/>
      <c r="KMS38" s="516"/>
      <c r="KMT38" s="516"/>
      <c r="KMU38" s="516"/>
      <c r="KMV38" s="516"/>
      <c r="KMW38" s="516"/>
      <c r="KMX38" s="516"/>
      <c r="KMY38" s="516"/>
      <c r="KMZ38" s="516"/>
      <c r="KNA38" s="516"/>
      <c r="KNB38" s="516"/>
      <c r="KNC38" s="516"/>
      <c r="KND38" s="516"/>
      <c r="KNE38" s="516"/>
      <c r="KNF38" s="516"/>
      <c r="KNG38" s="516"/>
      <c r="KNH38" s="516"/>
      <c r="KNI38" s="516"/>
      <c r="KNJ38" s="516"/>
      <c r="KNK38" s="516"/>
      <c r="KNL38" s="516"/>
      <c r="KNM38" s="516"/>
      <c r="KNN38" s="516"/>
      <c r="KNO38" s="516"/>
      <c r="KNP38" s="516"/>
      <c r="KNQ38" s="516"/>
      <c r="KNR38" s="516"/>
      <c r="KNS38" s="516"/>
      <c r="KNT38" s="516"/>
      <c r="KNU38" s="516"/>
      <c r="KNV38" s="516"/>
      <c r="KNW38" s="516"/>
      <c r="KNX38" s="516"/>
      <c r="KNY38" s="516"/>
      <c r="KNZ38" s="516"/>
      <c r="KOA38" s="516"/>
      <c r="KOB38" s="516"/>
      <c r="KOC38" s="516"/>
      <c r="KOD38" s="516"/>
      <c r="KOE38" s="516"/>
      <c r="KOF38" s="516"/>
      <c r="KOG38" s="516"/>
      <c r="KOH38" s="516"/>
      <c r="KOI38" s="516"/>
      <c r="KOJ38" s="516"/>
      <c r="KOK38" s="516"/>
      <c r="KOL38" s="516"/>
      <c r="KOM38" s="516"/>
      <c r="KON38" s="516"/>
      <c r="KOO38" s="516"/>
      <c r="KOP38" s="516"/>
      <c r="KOQ38" s="516"/>
      <c r="KOR38" s="516"/>
      <c r="KOS38" s="516"/>
      <c r="KOT38" s="516"/>
      <c r="KOU38" s="516"/>
      <c r="KOV38" s="516"/>
      <c r="KOW38" s="516"/>
      <c r="KOX38" s="516"/>
      <c r="KOY38" s="516"/>
      <c r="KOZ38" s="516"/>
      <c r="KPA38" s="516"/>
      <c r="KPB38" s="516"/>
      <c r="KPC38" s="516"/>
      <c r="KPD38" s="516"/>
      <c r="KPE38" s="516"/>
      <c r="KPF38" s="516"/>
      <c r="KPG38" s="516"/>
      <c r="KPH38" s="516"/>
      <c r="KPI38" s="516"/>
      <c r="KPJ38" s="516"/>
      <c r="KPK38" s="516"/>
      <c r="KPL38" s="516"/>
      <c r="KPM38" s="516"/>
      <c r="KPN38" s="516"/>
      <c r="KPO38" s="516"/>
      <c r="KPP38" s="516"/>
      <c r="KPQ38" s="516"/>
      <c r="KPR38" s="516"/>
      <c r="KPS38" s="516"/>
      <c r="KPT38" s="516"/>
      <c r="KPU38" s="516"/>
      <c r="KPV38" s="516"/>
      <c r="KPW38" s="516"/>
      <c r="KPX38" s="516"/>
      <c r="KPY38" s="516"/>
      <c r="KPZ38" s="516"/>
      <c r="KQA38" s="516"/>
      <c r="KQB38" s="516"/>
      <c r="KQC38" s="516"/>
      <c r="KQD38" s="516"/>
      <c r="KQE38" s="516"/>
      <c r="KQF38" s="516"/>
      <c r="KQG38" s="516"/>
      <c r="KQH38" s="516"/>
      <c r="KQI38" s="516"/>
      <c r="KQJ38" s="516"/>
      <c r="KQK38" s="516"/>
      <c r="KQL38" s="516"/>
      <c r="KQM38" s="516"/>
      <c r="KQN38" s="516"/>
      <c r="KQO38" s="516"/>
      <c r="KQP38" s="516"/>
      <c r="KQQ38" s="516"/>
      <c r="KQR38" s="516"/>
      <c r="KQS38" s="516"/>
      <c r="KQT38" s="516"/>
      <c r="KQU38" s="516"/>
      <c r="KQV38" s="516"/>
      <c r="KQW38" s="516"/>
      <c r="KQX38" s="516"/>
      <c r="KQY38" s="516"/>
      <c r="KQZ38" s="516"/>
      <c r="KRA38" s="516"/>
      <c r="KRB38" s="516"/>
      <c r="KRC38" s="516"/>
      <c r="KRD38" s="516"/>
      <c r="KRE38" s="516"/>
      <c r="KRF38" s="516"/>
      <c r="KRG38" s="516"/>
      <c r="KRH38" s="516"/>
      <c r="KRI38" s="516"/>
      <c r="KRJ38" s="516"/>
      <c r="KRK38" s="516"/>
      <c r="KRL38" s="516"/>
      <c r="KRM38" s="516"/>
      <c r="KRN38" s="516"/>
      <c r="KRO38" s="516"/>
      <c r="KRP38" s="516"/>
      <c r="KRQ38" s="516"/>
      <c r="KRR38" s="516"/>
      <c r="KRS38" s="516"/>
      <c r="KRT38" s="516"/>
      <c r="KRU38" s="516"/>
      <c r="KRV38" s="516"/>
      <c r="KRW38" s="516"/>
      <c r="KRX38" s="516"/>
      <c r="KRY38" s="516"/>
      <c r="KRZ38" s="516"/>
      <c r="KSA38" s="516"/>
      <c r="KSB38" s="516"/>
      <c r="KSC38" s="516"/>
      <c r="KSD38" s="516"/>
      <c r="KSE38" s="516"/>
      <c r="KSF38" s="516"/>
      <c r="KSG38" s="516"/>
      <c r="KSH38" s="516"/>
      <c r="KSI38" s="516"/>
      <c r="KSJ38" s="516"/>
      <c r="KSK38" s="516"/>
      <c r="KSL38" s="516"/>
      <c r="KSM38" s="516"/>
      <c r="KSN38" s="516"/>
      <c r="KSO38" s="516"/>
      <c r="KSP38" s="516"/>
      <c r="KSQ38" s="516"/>
      <c r="KSR38" s="516"/>
      <c r="KSS38" s="516"/>
      <c r="KST38" s="516"/>
      <c r="KSU38" s="516"/>
      <c r="KSV38" s="516"/>
      <c r="KSW38" s="516"/>
      <c r="KSX38" s="516"/>
      <c r="KSY38" s="516"/>
      <c r="KSZ38" s="516"/>
      <c r="KTA38" s="516"/>
      <c r="KTB38" s="516"/>
      <c r="KTC38" s="516"/>
      <c r="KTD38" s="516"/>
      <c r="KTE38" s="516"/>
      <c r="KTF38" s="516"/>
      <c r="KTG38" s="516"/>
      <c r="KTH38" s="516"/>
      <c r="KTI38" s="516"/>
      <c r="KTJ38" s="516"/>
      <c r="KTK38" s="516"/>
      <c r="KTL38" s="516"/>
      <c r="KTM38" s="516"/>
      <c r="KTN38" s="516"/>
      <c r="KTO38" s="516"/>
      <c r="KTP38" s="516"/>
      <c r="KTQ38" s="516"/>
      <c r="KTR38" s="516"/>
      <c r="KTS38" s="516"/>
      <c r="KTT38" s="516"/>
      <c r="KTU38" s="516"/>
      <c r="KTV38" s="516"/>
      <c r="KTW38" s="516"/>
      <c r="KTX38" s="516"/>
      <c r="KTY38" s="516"/>
      <c r="KTZ38" s="516"/>
      <c r="KUA38" s="516"/>
      <c r="KUB38" s="516"/>
      <c r="KUC38" s="516"/>
      <c r="KUD38" s="516"/>
      <c r="KUE38" s="516"/>
      <c r="KUF38" s="516"/>
      <c r="KUG38" s="516"/>
      <c r="KUH38" s="516"/>
      <c r="KUI38" s="516"/>
      <c r="KUJ38" s="516"/>
      <c r="KUK38" s="516"/>
      <c r="KUL38" s="516"/>
      <c r="KUM38" s="516"/>
      <c r="KUN38" s="516"/>
      <c r="KUO38" s="516"/>
      <c r="KUP38" s="516"/>
      <c r="KUQ38" s="516"/>
      <c r="KUR38" s="516"/>
      <c r="KUS38" s="516"/>
      <c r="KUT38" s="516"/>
      <c r="KUU38" s="516"/>
      <c r="KUV38" s="516"/>
      <c r="KUW38" s="516"/>
      <c r="KUX38" s="516"/>
      <c r="KUY38" s="516"/>
      <c r="KUZ38" s="516"/>
      <c r="KVA38" s="516"/>
      <c r="KVB38" s="516"/>
      <c r="KVC38" s="516"/>
      <c r="KVD38" s="516"/>
      <c r="KVE38" s="516"/>
      <c r="KVF38" s="516"/>
      <c r="KVG38" s="516"/>
      <c r="KVH38" s="516"/>
      <c r="KVI38" s="516"/>
      <c r="KVJ38" s="516"/>
      <c r="KVK38" s="516"/>
      <c r="KVL38" s="516"/>
      <c r="KVM38" s="516"/>
      <c r="KVN38" s="516"/>
      <c r="KVO38" s="516"/>
      <c r="KVP38" s="516"/>
      <c r="KVQ38" s="516"/>
      <c r="KVR38" s="516"/>
      <c r="KVS38" s="516"/>
      <c r="KVT38" s="516"/>
      <c r="KVU38" s="516"/>
      <c r="KVV38" s="516"/>
      <c r="KVW38" s="516"/>
      <c r="KVX38" s="516"/>
      <c r="KVY38" s="516"/>
      <c r="KVZ38" s="516"/>
      <c r="KWA38" s="516"/>
      <c r="KWB38" s="516"/>
      <c r="KWC38" s="516"/>
      <c r="KWD38" s="516"/>
      <c r="KWE38" s="516"/>
      <c r="KWF38" s="516"/>
      <c r="KWG38" s="516"/>
      <c r="KWH38" s="516"/>
      <c r="KWI38" s="516"/>
      <c r="KWJ38" s="516"/>
      <c r="KWK38" s="516"/>
      <c r="KWL38" s="516"/>
      <c r="KWM38" s="516"/>
      <c r="KWN38" s="516"/>
      <c r="KWO38" s="516"/>
      <c r="KWP38" s="516"/>
      <c r="KWQ38" s="516"/>
      <c r="KWR38" s="516"/>
      <c r="KWS38" s="516"/>
      <c r="KWT38" s="516"/>
      <c r="KWU38" s="516"/>
      <c r="KWV38" s="516"/>
      <c r="KWW38" s="516"/>
      <c r="KWX38" s="516"/>
      <c r="KWY38" s="516"/>
      <c r="KWZ38" s="516"/>
      <c r="KXA38" s="516"/>
      <c r="KXB38" s="516"/>
      <c r="KXC38" s="516"/>
      <c r="KXD38" s="516"/>
      <c r="KXE38" s="516"/>
      <c r="KXF38" s="516"/>
      <c r="KXG38" s="516"/>
      <c r="KXH38" s="516"/>
      <c r="KXI38" s="516"/>
      <c r="KXJ38" s="516"/>
      <c r="KXK38" s="516"/>
      <c r="KXL38" s="516"/>
      <c r="KXM38" s="516"/>
      <c r="KXN38" s="516"/>
      <c r="KXO38" s="516"/>
      <c r="KXP38" s="516"/>
      <c r="KXQ38" s="516"/>
      <c r="KXR38" s="516"/>
      <c r="KXS38" s="516"/>
      <c r="KXT38" s="516"/>
      <c r="KXU38" s="516"/>
      <c r="KXV38" s="516"/>
      <c r="KXW38" s="516"/>
      <c r="KXX38" s="516"/>
      <c r="KXY38" s="516"/>
      <c r="KXZ38" s="516"/>
      <c r="KYA38" s="516"/>
      <c r="KYB38" s="516"/>
      <c r="KYC38" s="516"/>
      <c r="KYD38" s="516"/>
      <c r="KYE38" s="516"/>
      <c r="KYF38" s="516"/>
      <c r="KYG38" s="516"/>
      <c r="KYH38" s="516"/>
      <c r="KYI38" s="516"/>
      <c r="KYJ38" s="516"/>
      <c r="KYK38" s="516"/>
      <c r="KYL38" s="516"/>
      <c r="KYM38" s="516"/>
      <c r="KYN38" s="516"/>
      <c r="KYO38" s="516"/>
      <c r="KYP38" s="516"/>
      <c r="KYQ38" s="516"/>
      <c r="KYR38" s="516"/>
      <c r="KYS38" s="516"/>
      <c r="KYT38" s="516"/>
      <c r="KYU38" s="516"/>
      <c r="KYV38" s="516"/>
      <c r="KYW38" s="516"/>
      <c r="KYX38" s="516"/>
      <c r="KYY38" s="516"/>
      <c r="KYZ38" s="516"/>
      <c r="KZA38" s="516"/>
      <c r="KZB38" s="516"/>
      <c r="KZC38" s="516"/>
      <c r="KZD38" s="516"/>
      <c r="KZE38" s="516"/>
      <c r="KZF38" s="516"/>
      <c r="KZG38" s="516"/>
      <c r="KZH38" s="516"/>
      <c r="KZI38" s="516"/>
      <c r="KZJ38" s="516"/>
      <c r="KZK38" s="516"/>
      <c r="KZL38" s="516"/>
      <c r="KZM38" s="516"/>
      <c r="KZN38" s="516"/>
      <c r="KZO38" s="516"/>
      <c r="KZP38" s="516"/>
      <c r="KZQ38" s="516"/>
      <c r="KZR38" s="516"/>
      <c r="KZS38" s="516"/>
      <c r="KZT38" s="516"/>
      <c r="KZU38" s="516"/>
      <c r="KZV38" s="516"/>
      <c r="KZW38" s="516"/>
      <c r="KZX38" s="516"/>
      <c r="KZY38" s="516"/>
      <c r="KZZ38" s="516"/>
      <c r="LAA38" s="516"/>
      <c r="LAB38" s="516"/>
      <c r="LAC38" s="516"/>
      <c r="LAD38" s="516"/>
      <c r="LAE38" s="516"/>
      <c r="LAF38" s="516"/>
      <c r="LAG38" s="516"/>
      <c r="LAH38" s="516"/>
      <c r="LAI38" s="516"/>
      <c r="LAJ38" s="516"/>
      <c r="LAK38" s="516"/>
      <c r="LAL38" s="516"/>
      <c r="LAM38" s="516"/>
      <c r="LAN38" s="516"/>
      <c r="LAO38" s="516"/>
      <c r="LAP38" s="516"/>
      <c r="LAQ38" s="516"/>
      <c r="LAR38" s="516"/>
      <c r="LAS38" s="516"/>
      <c r="LAT38" s="516"/>
      <c r="LAU38" s="516"/>
      <c r="LAV38" s="516"/>
      <c r="LAW38" s="516"/>
      <c r="LAX38" s="516"/>
      <c r="LAY38" s="516"/>
      <c r="LAZ38" s="516"/>
      <c r="LBA38" s="516"/>
      <c r="LBB38" s="516"/>
      <c r="LBC38" s="516"/>
      <c r="LBD38" s="516"/>
      <c r="LBE38" s="516"/>
      <c r="LBF38" s="516"/>
      <c r="LBG38" s="516"/>
      <c r="LBH38" s="516"/>
      <c r="LBI38" s="516"/>
      <c r="LBJ38" s="516"/>
      <c r="LBK38" s="516"/>
      <c r="LBL38" s="516"/>
      <c r="LBM38" s="516"/>
      <c r="LBN38" s="516"/>
      <c r="LBO38" s="516"/>
      <c r="LBP38" s="516"/>
      <c r="LBQ38" s="516"/>
      <c r="LBR38" s="516"/>
      <c r="LBS38" s="516"/>
      <c r="LBT38" s="516"/>
      <c r="LBU38" s="516"/>
      <c r="LBV38" s="516"/>
      <c r="LBW38" s="516"/>
      <c r="LBX38" s="516"/>
      <c r="LBY38" s="516"/>
      <c r="LBZ38" s="516"/>
      <c r="LCA38" s="516"/>
      <c r="LCB38" s="516"/>
      <c r="LCC38" s="516"/>
      <c r="LCD38" s="516"/>
      <c r="LCE38" s="516"/>
      <c r="LCF38" s="516"/>
      <c r="LCG38" s="516"/>
      <c r="LCH38" s="516"/>
      <c r="LCI38" s="516"/>
      <c r="LCJ38" s="516"/>
      <c r="LCK38" s="516"/>
      <c r="LCL38" s="516"/>
      <c r="LCM38" s="516"/>
      <c r="LCN38" s="516"/>
      <c r="LCO38" s="516"/>
      <c r="LCP38" s="516"/>
      <c r="LCQ38" s="516"/>
      <c r="LCR38" s="516"/>
      <c r="LCS38" s="516"/>
      <c r="LCT38" s="516"/>
      <c r="LCU38" s="516"/>
      <c r="LCV38" s="516"/>
      <c r="LCW38" s="516"/>
      <c r="LCX38" s="516"/>
      <c r="LCY38" s="516"/>
      <c r="LCZ38" s="516"/>
      <c r="LDA38" s="516"/>
      <c r="LDB38" s="516"/>
      <c r="LDC38" s="516"/>
      <c r="LDD38" s="516"/>
      <c r="LDE38" s="516"/>
      <c r="LDF38" s="516"/>
      <c r="LDG38" s="516"/>
      <c r="LDH38" s="516"/>
      <c r="LDI38" s="516"/>
      <c r="LDJ38" s="516"/>
      <c r="LDK38" s="516"/>
      <c r="LDL38" s="516"/>
      <c r="LDM38" s="516"/>
      <c r="LDN38" s="516"/>
      <c r="LDO38" s="516"/>
      <c r="LDP38" s="516"/>
      <c r="LDQ38" s="516"/>
      <c r="LDR38" s="516"/>
      <c r="LDS38" s="516"/>
      <c r="LDT38" s="516"/>
      <c r="LDU38" s="516"/>
      <c r="LDV38" s="516"/>
      <c r="LDW38" s="516"/>
      <c r="LDX38" s="516"/>
      <c r="LDY38" s="516"/>
      <c r="LDZ38" s="516"/>
      <c r="LEA38" s="516"/>
      <c r="LEB38" s="516"/>
      <c r="LEC38" s="516"/>
      <c r="LED38" s="516"/>
      <c r="LEE38" s="516"/>
      <c r="LEF38" s="516"/>
      <c r="LEG38" s="516"/>
      <c r="LEH38" s="516"/>
      <c r="LEI38" s="516"/>
      <c r="LEJ38" s="516"/>
      <c r="LEK38" s="516"/>
      <c r="LEL38" s="516"/>
      <c r="LEM38" s="516"/>
      <c r="LEN38" s="516"/>
      <c r="LEO38" s="516"/>
      <c r="LEP38" s="516"/>
      <c r="LEQ38" s="516"/>
      <c r="LER38" s="516"/>
      <c r="LES38" s="516"/>
      <c r="LET38" s="516"/>
      <c r="LEU38" s="516"/>
      <c r="LEV38" s="516"/>
      <c r="LEW38" s="516"/>
      <c r="LEX38" s="516"/>
      <c r="LEY38" s="516"/>
      <c r="LEZ38" s="516"/>
      <c r="LFA38" s="516"/>
      <c r="LFB38" s="516"/>
      <c r="LFC38" s="516"/>
      <c r="LFD38" s="516"/>
      <c r="LFE38" s="516"/>
      <c r="LFF38" s="516"/>
      <c r="LFG38" s="516"/>
      <c r="LFH38" s="516"/>
      <c r="LFI38" s="516"/>
      <c r="LFJ38" s="516"/>
      <c r="LFK38" s="516"/>
      <c r="LFL38" s="516"/>
      <c r="LFM38" s="516"/>
      <c r="LFN38" s="516"/>
      <c r="LFO38" s="516"/>
      <c r="LFP38" s="516"/>
      <c r="LFQ38" s="516"/>
      <c r="LFR38" s="516"/>
      <c r="LFS38" s="516"/>
      <c r="LFT38" s="516"/>
      <c r="LFU38" s="516"/>
      <c r="LFV38" s="516"/>
      <c r="LFW38" s="516"/>
      <c r="LFX38" s="516"/>
      <c r="LFY38" s="516"/>
      <c r="LFZ38" s="516"/>
      <c r="LGA38" s="516"/>
      <c r="LGB38" s="516"/>
      <c r="LGC38" s="516"/>
      <c r="LGD38" s="516"/>
      <c r="LGE38" s="516"/>
      <c r="LGF38" s="516"/>
      <c r="LGG38" s="516"/>
      <c r="LGH38" s="516"/>
      <c r="LGI38" s="516"/>
      <c r="LGJ38" s="516"/>
      <c r="LGK38" s="516"/>
      <c r="LGL38" s="516"/>
      <c r="LGM38" s="516"/>
      <c r="LGN38" s="516"/>
      <c r="LGO38" s="516"/>
      <c r="LGP38" s="516"/>
      <c r="LGQ38" s="516"/>
      <c r="LGR38" s="516"/>
      <c r="LGS38" s="516"/>
      <c r="LGT38" s="516"/>
      <c r="LGU38" s="516"/>
      <c r="LGV38" s="516"/>
      <c r="LGW38" s="516"/>
      <c r="LGX38" s="516"/>
      <c r="LGY38" s="516"/>
      <c r="LGZ38" s="516"/>
      <c r="LHA38" s="516"/>
      <c r="LHB38" s="516"/>
      <c r="LHC38" s="516"/>
      <c r="LHD38" s="516"/>
      <c r="LHE38" s="516"/>
      <c r="LHF38" s="516"/>
      <c r="LHG38" s="516"/>
      <c r="LHH38" s="516"/>
      <c r="LHI38" s="516"/>
      <c r="LHJ38" s="516"/>
      <c r="LHK38" s="516"/>
      <c r="LHL38" s="516"/>
      <c r="LHM38" s="516"/>
      <c r="LHN38" s="516"/>
      <c r="LHO38" s="516"/>
      <c r="LHP38" s="516"/>
      <c r="LHQ38" s="516"/>
      <c r="LHR38" s="516"/>
      <c r="LHS38" s="516"/>
      <c r="LHT38" s="516"/>
      <c r="LHU38" s="516"/>
      <c r="LHV38" s="516"/>
      <c r="LHW38" s="516"/>
      <c r="LHX38" s="516"/>
      <c r="LHY38" s="516"/>
      <c r="LHZ38" s="516"/>
      <c r="LIA38" s="516"/>
      <c r="LIB38" s="516"/>
      <c r="LIC38" s="516"/>
      <c r="LID38" s="516"/>
      <c r="LIE38" s="516"/>
      <c r="LIF38" s="516"/>
      <c r="LIG38" s="516"/>
      <c r="LIH38" s="516"/>
      <c r="LII38" s="516"/>
      <c r="LIJ38" s="516"/>
      <c r="LIK38" s="516"/>
      <c r="LIL38" s="516"/>
      <c r="LIM38" s="516"/>
      <c r="LIN38" s="516"/>
      <c r="LIO38" s="516"/>
      <c r="LIP38" s="516"/>
      <c r="LIQ38" s="516"/>
      <c r="LIR38" s="516"/>
      <c r="LIS38" s="516"/>
      <c r="LIT38" s="516"/>
      <c r="LIU38" s="516"/>
      <c r="LIV38" s="516"/>
      <c r="LIW38" s="516"/>
      <c r="LIX38" s="516"/>
      <c r="LIY38" s="516"/>
      <c r="LIZ38" s="516"/>
      <c r="LJA38" s="516"/>
      <c r="LJB38" s="516"/>
      <c r="LJC38" s="516"/>
      <c r="LJD38" s="516"/>
      <c r="LJE38" s="516"/>
      <c r="LJF38" s="516"/>
      <c r="LJG38" s="516"/>
      <c r="LJH38" s="516"/>
      <c r="LJI38" s="516"/>
      <c r="LJJ38" s="516"/>
      <c r="LJK38" s="516"/>
      <c r="LJL38" s="516"/>
      <c r="LJM38" s="516"/>
      <c r="LJN38" s="516"/>
      <c r="LJO38" s="516"/>
      <c r="LJP38" s="516"/>
      <c r="LJQ38" s="516"/>
      <c r="LJR38" s="516"/>
      <c r="LJS38" s="516"/>
      <c r="LJT38" s="516"/>
      <c r="LJU38" s="516"/>
      <c r="LJV38" s="516"/>
      <c r="LJW38" s="516"/>
      <c r="LJX38" s="516"/>
      <c r="LJY38" s="516"/>
      <c r="LJZ38" s="516"/>
      <c r="LKA38" s="516"/>
      <c r="LKB38" s="516"/>
      <c r="LKC38" s="516"/>
      <c r="LKD38" s="516"/>
      <c r="LKE38" s="516"/>
      <c r="LKF38" s="516"/>
      <c r="LKG38" s="516"/>
      <c r="LKH38" s="516"/>
      <c r="LKI38" s="516"/>
      <c r="LKJ38" s="516"/>
      <c r="LKK38" s="516"/>
      <c r="LKL38" s="516"/>
      <c r="LKM38" s="516"/>
      <c r="LKN38" s="516"/>
      <c r="LKO38" s="516"/>
      <c r="LKP38" s="516"/>
      <c r="LKQ38" s="516"/>
      <c r="LKR38" s="516"/>
      <c r="LKS38" s="516"/>
      <c r="LKT38" s="516"/>
      <c r="LKU38" s="516"/>
      <c r="LKV38" s="516"/>
      <c r="LKW38" s="516"/>
      <c r="LKX38" s="516"/>
      <c r="LKY38" s="516"/>
      <c r="LKZ38" s="516"/>
      <c r="LLA38" s="516"/>
      <c r="LLB38" s="516"/>
      <c r="LLC38" s="516"/>
      <c r="LLD38" s="516"/>
      <c r="LLE38" s="516"/>
      <c r="LLF38" s="516"/>
      <c r="LLG38" s="516"/>
      <c r="LLH38" s="516"/>
      <c r="LLI38" s="516"/>
      <c r="LLJ38" s="516"/>
      <c r="LLK38" s="516"/>
      <c r="LLL38" s="516"/>
      <c r="LLM38" s="516"/>
      <c r="LLN38" s="516"/>
      <c r="LLO38" s="516"/>
      <c r="LLP38" s="516"/>
      <c r="LLQ38" s="516"/>
      <c r="LLR38" s="516"/>
      <c r="LLS38" s="516"/>
      <c r="LLT38" s="516"/>
      <c r="LLU38" s="516"/>
      <c r="LLV38" s="516"/>
      <c r="LLW38" s="516"/>
      <c r="LLX38" s="516"/>
      <c r="LLY38" s="516"/>
      <c r="LLZ38" s="516"/>
      <c r="LMA38" s="516"/>
      <c r="LMB38" s="516"/>
      <c r="LMC38" s="516"/>
      <c r="LMD38" s="516"/>
      <c r="LME38" s="516"/>
      <c r="LMF38" s="516"/>
      <c r="LMG38" s="516"/>
      <c r="LMH38" s="516"/>
      <c r="LMI38" s="516"/>
      <c r="LMJ38" s="516"/>
      <c r="LMK38" s="516"/>
      <c r="LML38" s="516"/>
      <c r="LMM38" s="516"/>
      <c r="LMN38" s="516"/>
      <c r="LMO38" s="516"/>
      <c r="LMP38" s="516"/>
      <c r="LMQ38" s="516"/>
      <c r="LMR38" s="516"/>
      <c r="LMS38" s="516"/>
      <c r="LMT38" s="516"/>
      <c r="LMU38" s="516"/>
      <c r="LMV38" s="516"/>
      <c r="LMW38" s="516"/>
      <c r="LMX38" s="516"/>
      <c r="LMY38" s="516"/>
      <c r="LMZ38" s="516"/>
      <c r="LNA38" s="516"/>
      <c r="LNB38" s="516"/>
      <c r="LNC38" s="516"/>
      <c r="LND38" s="516"/>
      <c r="LNE38" s="516"/>
      <c r="LNF38" s="516"/>
      <c r="LNG38" s="516"/>
      <c r="LNH38" s="516"/>
      <c r="LNI38" s="516"/>
      <c r="LNJ38" s="516"/>
      <c r="LNK38" s="516"/>
      <c r="LNL38" s="516"/>
      <c r="LNM38" s="516"/>
      <c r="LNN38" s="516"/>
      <c r="LNO38" s="516"/>
      <c r="LNP38" s="516"/>
      <c r="LNQ38" s="516"/>
      <c r="LNR38" s="516"/>
      <c r="LNS38" s="516"/>
      <c r="LNT38" s="516"/>
      <c r="LNU38" s="516"/>
      <c r="LNV38" s="516"/>
      <c r="LNW38" s="516"/>
      <c r="LNX38" s="516"/>
      <c r="LNY38" s="516"/>
      <c r="LNZ38" s="516"/>
      <c r="LOA38" s="516"/>
      <c r="LOB38" s="516"/>
      <c r="LOC38" s="516"/>
      <c r="LOD38" s="516"/>
      <c r="LOE38" s="516"/>
      <c r="LOF38" s="516"/>
      <c r="LOG38" s="516"/>
      <c r="LOH38" s="516"/>
      <c r="LOI38" s="516"/>
      <c r="LOJ38" s="516"/>
      <c r="LOK38" s="516"/>
      <c r="LOL38" s="516"/>
      <c r="LOM38" s="516"/>
      <c r="LON38" s="516"/>
      <c r="LOO38" s="516"/>
      <c r="LOP38" s="516"/>
      <c r="LOQ38" s="516"/>
      <c r="LOR38" s="516"/>
      <c r="LOS38" s="516"/>
      <c r="LOT38" s="516"/>
      <c r="LOU38" s="516"/>
      <c r="LOV38" s="516"/>
      <c r="LOW38" s="516"/>
      <c r="LOX38" s="516"/>
      <c r="LOY38" s="516"/>
      <c r="LOZ38" s="516"/>
      <c r="LPA38" s="516"/>
      <c r="LPB38" s="516"/>
      <c r="LPC38" s="516"/>
      <c r="LPD38" s="516"/>
      <c r="LPE38" s="516"/>
      <c r="LPF38" s="516"/>
      <c r="LPG38" s="516"/>
      <c r="LPH38" s="516"/>
      <c r="LPI38" s="516"/>
      <c r="LPJ38" s="516"/>
      <c r="LPK38" s="516"/>
      <c r="LPL38" s="516"/>
      <c r="LPM38" s="516"/>
      <c r="LPN38" s="516"/>
      <c r="LPO38" s="516"/>
      <c r="LPP38" s="516"/>
      <c r="LPQ38" s="516"/>
      <c r="LPR38" s="516"/>
      <c r="LPS38" s="516"/>
      <c r="LPT38" s="516"/>
      <c r="LPU38" s="516"/>
      <c r="LPV38" s="516"/>
      <c r="LPW38" s="516"/>
      <c r="LPX38" s="516"/>
      <c r="LPY38" s="516"/>
      <c r="LPZ38" s="516"/>
      <c r="LQA38" s="516"/>
      <c r="LQB38" s="516"/>
      <c r="LQC38" s="516"/>
      <c r="LQD38" s="516"/>
      <c r="LQE38" s="516"/>
      <c r="LQF38" s="516"/>
      <c r="LQG38" s="516"/>
      <c r="LQH38" s="516"/>
      <c r="LQI38" s="516"/>
      <c r="LQJ38" s="516"/>
      <c r="LQK38" s="516"/>
      <c r="LQL38" s="516"/>
      <c r="LQM38" s="516"/>
      <c r="LQN38" s="516"/>
      <c r="LQO38" s="516"/>
      <c r="LQP38" s="516"/>
      <c r="LQQ38" s="516"/>
      <c r="LQR38" s="516"/>
      <c r="LQS38" s="516"/>
      <c r="LQT38" s="516"/>
      <c r="LQU38" s="516"/>
      <c r="LQV38" s="516"/>
      <c r="LQW38" s="516"/>
      <c r="LQX38" s="516"/>
      <c r="LQY38" s="516"/>
      <c r="LQZ38" s="516"/>
      <c r="LRA38" s="516"/>
      <c r="LRB38" s="516"/>
      <c r="LRC38" s="516"/>
      <c r="LRD38" s="516"/>
      <c r="LRE38" s="516"/>
      <c r="LRF38" s="516"/>
      <c r="LRG38" s="516"/>
      <c r="LRH38" s="516"/>
      <c r="LRI38" s="516"/>
      <c r="LRJ38" s="516"/>
      <c r="LRK38" s="516"/>
      <c r="LRL38" s="516"/>
      <c r="LRM38" s="516"/>
      <c r="LRN38" s="516"/>
      <c r="LRO38" s="516"/>
      <c r="LRP38" s="516"/>
      <c r="LRQ38" s="516"/>
      <c r="LRR38" s="516"/>
      <c r="LRS38" s="516"/>
      <c r="LRT38" s="516"/>
      <c r="LRU38" s="516"/>
      <c r="LRV38" s="516"/>
      <c r="LRW38" s="516"/>
      <c r="LRX38" s="516"/>
      <c r="LRY38" s="516"/>
      <c r="LRZ38" s="516"/>
      <c r="LSA38" s="516"/>
      <c r="LSB38" s="516"/>
      <c r="LSC38" s="516"/>
      <c r="LSD38" s="516"/>
      <c r="LSE38" s="516"/>
      <c r="LSF38" s="516"/>
      <c r="LSG38" s="516"/>
      <c r="LSH38" s="516"/>
      <c r="LSI38" s="516"/>
      <c r="LSJ38" s="516"/>
      <c r="LSK38" s="516"/>
      <c r="LSL38" s="516"/>
      <c r="LSM38" s="516"/>
      <c r="LSN38" s="516"/>
      <c r="LSO38" s="516"/>
      <c r="LSP38" s="516"/>
      <c r="LSQ38" s="516"/>
      <c r="LSR38" s="516"/>
      <c r="LSS38" s="516"/>
      <c r="LST38" s="516"/>
      <c r="LSU38" s="516"/>
      <c r="LSV38" s="516"/>
      <c r="LSW38" s="516"/>
      <c r="LSX38" s="516"/>
      <c r="LSY38" s="516"/>
      <c r="LSZ38" s="516"/>
      <c r="LTA38" s="516"/>
      <c r="LTB38" s="516"/>
      <c r="LTC38" s="516"/>
      <c r="LTD38" s="516"/>
      <c r="LTE38" s="516"/>
      <c r="LTF38" s="516"/>
      <c r="LTG38" s="516"/>
      <c r="LTH38" s="516"/>
      <c r="LTI38" s="516"/>
      <c r="LTJ38" s="516"/>
      <c r="LTK38" s="516"/>
      <c r="LTL38" s="516"/>
      <c r="LTM38" s="516"/>
      <c r="LTN38" s="516"/>
      <c r="LTO38" s="516"/>
      <c r="LTP38" s="516"/>
      <c r="LTQ38" s="516"/>
      <c r="LTR38" s="516"/>
      <c r="LTS38" s="516"/>
      <c r="LTT38" s="516"/>
      <c r="LTU38" s="516"/>
      <c r="LTV38" s="516"/>
      <c r="LTW38" s="516"/>
      <c r="LTX38" s="516"/>
      <c r="LTY38" s="516"/>
      <c r="LTZ38" s="516"/>
      <c r="LUA38" s="516"/>
      <c r="LUB38" s="516"/>
      <c r="LUC38" s="516"/>
      <c r="LUD38" s="516"/>
      <c r="LUE38" s="516"/>
      <c r="LUF38" s="516"/>
      <c r="LUG38" s="516"/>
      <c r="LUH38" s="516"/>
      <c r="LUI38" s="516"/>
      <c r="LUJ38" s="516"/>
      <c r="LUK38" s="516"/>
      <c r="LUL38" s="516"/>
      <c r="LUM38" s="516"/>
      <c r="LUN38" s="516"/>
      <c r="LUO38" s="516"/>
      <c r="LUP38" s="516"/>
      <c r="LUQ38" s="516"/>
      <c r="LUR38" s="516"/>
      <c r="LUS38" s="516"/>
      <c r="LUT38" s="516"/>
      <c r="LUU38" s="516"/>
      <c r="LUV38" s="516"/>
      <c r="LUW38" s="516"/>
      <c r="LUX38" s="516"/>
      <c r="LUY38" s="516"/>
      <c r="LUZ38" s="516"/>
      <c r="LVA38" s="516"/>
      <c r="LVB38" s="516"/>
      <c r="LVC38" s="516"/>
      <c r="LVD38" s="516"/>
      <c r="LVE38" s="516"/>
      <c r="LVF38" s="516"/>
      <c r="LVG38" s="516"/>
      <c r="LVH38" s="516"/>
      <c r="LVI38" s="516"/>
      <c r="LVJ38" s="516"/>
      <c r="LVK38" s="516"/>
      <c r="LVL38" s="516"/>
      <c r="LVM38" s="516"/>
      <c r="LVN38" s="516"/>
      <c r="LVO38" s="516"/>
      <c r="LVP38" s="516"/>
      <c r="LVQ38" s="516"/>
      <c r="LVR38" s="516"/>
      <c r="LVS38" s="516"/>
      <c r="LVT38" s="516"/>
      <c r="LVU38" s="516"/>
      <c r="LVV38" s="516"/>
      <c r="LVW38" s="516"/>
      <c r="LVX38" s="516"/>
      <c r="LVY38" s="516"/>
      <c r="LVZ38" s="516"/>
      <c r="LWA38" s="516"/>
      <c r="LWB38" s="516"/>
      <c r="LWC38" s="516"/>
      <c r="LWD38" s="516"/>
      <c r="LWE38" s="516"/>
      <c r="LWF38" s="516"/>
      <c r="LWG38" s="516"/>
      <c r="LWH38" s="516"/>
      <c r="LWI38" s="516"/>
      <c r="LWJ38" s="516"/>
      <c r="LWK38" s="516"/>
      <c r="LWL38" s="516"/>
      <c r="LWM38" s="516"/>
      <c r="LWN38" s="516"/>
      <c r="LWO38" s="516"/>
      <c r="LWP38" s="516"/>
      <c r="LWQ38" s="516"/>
      <c r="LWR38" s="516"/>
      <c r="LWS38" s="516"/>
      <c r="LWT38" s="516"/>
      <c r="LWU38" s="516"/>
      <c r="LWV38" s="516"/>
      <c r="LWW38" s="516"/>
      <c r="LWX38" s="516"/>
      <c r="LWY38" s="516"/>
      <c r="LWZ38" s="516"/>
      <c r="LXA38" s="516"/>
      <c r="LXB38" s="516"/>
      <c r="LXC38" s="516"/>
      <c r="LXD38" s="516"/>
      <c r="LXE38" s="516"/>
      <c r="LXF38" s="516"/>
      <c r="LXG38" s="516"/>
      <c r="LXH38" s="516"/>
      <c r="LXI38" s="516"/>
      <c r="LXJ38" s="516"/>
      <c r="LXK38" s="516"/>
      <c r="LXL38" s="516"/>
      <c r="LXM38" s="516"/>
      <c r="LXN38" s="516"/>
      <c r="LXO38" s="516"/>
      <c r="LXP38" s="516"/>
      <c r="LXQ38" s="516"/>
      <c r="LXR38" s="516"/>
      <c r="LXS38" s="516"/>
      <c r="LXT38" s="516"/>
      <c r="LXU38" s="516"/>
      <c r="LXV38" s="516"/>
      <c r="LXW38" s="516"/>
      <c r="LXX38" s="516"/>
      <c r="LXY38" s="516"/>
      <c r="LXZ38" s="516"/>
      <c r="LYA38" s="516"/>
      <c r="LYB38" s="516"/>
      <c r="LYC38" s="516"/>
      <c r="LYD38" s="516"/>
      <c r="LYE38" s="516"/>
      <c r="LYF38" s="516"/>
      <c r="LYG38" s="516"/>
      <c r="LYH38" s="516"/>
      <c r="LYI38" s="516"/>
      <c r="LYJ38" s="516"/>
      <c r="LYK38" s="516"/>
      <c r="LYL38" s="516"/>
      <c r="LYM38" s="516"/>
      <c r="LYN38" s="516"/>
      <c r="LYO38" s="516"/>
      <c r="LYP38" s="516"/>
      <c r="LYQ38" s="516"/>
      <c r="LYR38" s="516"/>
      <c r="LYS38" s="516"/>
      <c r="LYT38" s="516"/>
      <c r="LYU38" s="516"/>
      <c r="LYV38" s="516"/>
      <c r="LYW38" s="516"/>
      <c r="LYX38" s="516"/>
      <c r="LYY38" s="516"/>
      <c r="LYZ38" s="516"/>
      <c r="LZA38" s="516"/>
      <c r="LZB38" s="516"/>
      <c r="LZC38" s="516"/>
      <c r="LZD38" s="516"/>
      <c r="LZE38" s="516"/>
      <c r="LZF38" s="516"/>
      <c r="LZG38" s="516"/>
      <c r="LZH38" s="516"/>
      <c r="LZI38" s="516"/>
      <c r="LZJ38" s="516"/>
      <c r="LZK38" s="516"/>
      <c r="LZL38" s="516"/>
      <c r="LZM38" s="516"/>
      <c r="LZN38" s="516"/>
      <c r="LZO38" s="516"/>
      <c r="LZP38" s="516"/>
      <c r="LZQ38" s="516"/>
      <c r="LZR38" s="516"/>
      <c r="LZS38" s="516"/>
      <c r="LZT38" s="516"/>
      <c r="LZU38" s="516"/>
      <c r="LZV38" s="516"/>
      <c r="LZW38" s="516"/>
      <c r="LZX38" s="516"/>
      <c r="LZY38" s="516"/>
      <c r="LZZ38" s="516"/>
      <c r="MAA38" s="516"/>
      <c r="MAB38" s="516"/>
      <c r="MAC38" s="516"/>
      <c r="MAD38" s="516"/>
      <c r="MAE38" s="516"/>
      <c r="MAF38" s="516"/>
      <c r="MAG38" s="516"/>
      <c r="MAH38" s="516"/>
      <c r="MAI38" s="516"/>
      <c r="MAJ38" s="516"/>
      <c r="MAK38" s="516"/>
      <c r="MAL38" s="516"/>
      <c r="MAM38" s="516"/>
      <c r="MAN38" s="516"/>
      <c r="MAO38" s="516"/>
      <c r="MAP38" s="516"/>
      <c r="MAQ38" s="516"/>
      <c r="MAR38" s="516"/>
      <c r="MAS38" s="516"/>
      <c r="MAT38" s="516"/>
      <c r="MAU38" s="516"/>
      <c r="MAV38" s="516"/>
      <c r="MAW38" s="516"/>
      <c r="MAX38" s="516"/>
      <c r="MAY38" s="516"/>
      <c r="MAZ38" s="516"/>
      <c r="MBA38" s="516"/>
      <c r="MBB38" s="516"/>
      <c r="MBC38" s="516"/>
      <c r="MBD38" s="516"/>
      <c r="MBE38" s="516"/>
      <c r="MBF38" s="516"/>
      <c r="MBG38" s="516"/>
      <c r="MBH38" s="516"/>
      <c r="MBI38" s="516"/>
      <c r="MBJ38" s="516"/>
      <c r="MBK38" s="516"/>
      <c r="MBL38" s="516"/>
      <c r="MBM38" s="516"/>
      <c r="MBN38" s="516"/>
      <c r="MBO38" s="516"/>
      <c r="MBP38" s="516"/>
      <c r="MBQ38" s="516"/>
      <c r="MBR38" s="516"/>
      <c r="MBS38" s="516"/>
      <c r="MBT38" s="516"/>
      <c r="MBU38" s="516"/>
      <c r="MBV38" s="516"/>
      <c r="MBW38" s="516"/>
      <c r="MBX38" s="516"/>
      <c r="MBY38" s="516"/>
      <c r="MBZ38" s="516"/>
      <c r="MCA38" s="516"/>
      <c r="MCB38" s="516"/>
      <c r="MCC38" s="516"/>
      <c r="MCD38" s="516"/>
      <c r="MCE38" s="516"/>
      <c r="MCF38" s="516"/>
      <c r="MCG38" s="516"/>
      <c r="MCH38" s="516"/>
      <c r="MCI38" s="516"/>
      <c r="MCJ38" s="516"/>
      <c r="MCK38" s="516"/>
      <c r="MCL38" s="516"/>
      <c r="MCM38" s="516"/>
      <c r="MCN38" s="516"/>
      <c r="MCO38" s="516"/>
      <c r="MCP38" s="516"/>
      <c r="MCQ38" s="516"/>
      <c r="MCR38" s="516"/>
      <c r="MCS38" s="516"/>
      <c r="MCT38" s="516"/>
      <c r="MCU38" s="516"/>
      <c r="MCV38" s="516"/>
      <c r="MCW38" s="516"/>
      <c r="MCX38" s="516"/>
      <c r="MCY38" s="516"/>
      <c r="MCZ38" s="516"/>
      <c r="MDA38" s="516"/>
      <c r="MDB38" s="516"/>
      <c r="MDC38" s="516"/>
      <c r="MDD38" s="516"/>
      <c r="MDE38" s="516"/>
      <c r="MDF38" s="516"/>
      <c r="MDG38" s="516"/>
      <c r="MDH38" s="516"/>
      <c r="MDI38" s="516"/>
      <c r="MDJ38" s="516"/>
      <c r="MDK38" s="516"/>
      <c r="MDL38" s="516"/>
      <c r="MDM38" s="516"/>
      <c r="MDN38" s="516"/>
      <c r="MDO38" s="516"/>
      <c r="MDP38" s="516"/>
      <c r="MDQ38" s="516"/>
      <c r="MDR38" s="516"/>
      <c r="MDS38" s="516"/>
      <c r="MDT38" s="516"/>
      <c r="MDU38" s="516"/>
      <c r="MDV38" s="516"/>
      <c r="MDW38" s="516"/>
      <c r="MDX38" s="516"/>
      <c r="MDY38" s="516"/>
      <c r="MDZ38" s="516"/>
      <c r="MEA38" s="516"/>
      <c r="MEB38" s="516"/>
      <c r="MEC38" s="516"/>
      <c r="MED38" s="516"/>
      <c r="MEE38" s="516"/>
      <c r="MEF38" s="516"/>
      <c r="MEG38" s="516"/>
      <c r="MEH38" s="516"/>
      <c r="MEI38" s="516"/>
      <c r="MEJ38" s="516"/>
      <c r="MEK38" s="516"/>
      <c r="MEL38" s="516"/>
      <c r="MEM38" s="516"/>
      <c r="MEN38" s="516"/>
      <c r="MEO38" s="516"/>
      <c r="MEP38" s="516"/>
      <c r="MEQ38" s="516"/>
      <c r="MER38" s="516"/>
      <c r="MES38" s="516"/>
      <c r="MET38" s="516"/>
      <c r="MEU38" s="516"/>
      <c r="MEV38" s="516"/>
      <c r="MEW38" s="516"/>
      <c r="MEX38" s="516"/>
      <c r="MEY38" s="516"/>
      <c r="MEZ38" s="516"/>
      <c r="MFA38" s="516"/>
      <c r="MFB38" s="516"/>
      <c r="MFC38" s="516"/>
      <c r="MFD38" s="516"/>
      <c r="MFE38" s="516"/>
      <c r="MFF38" s="516"/>
      <c r="MFG38" s="516"/>
      <c r="MFH38" s="516"/>
      <c r="MFI38" s="516"/>
      <c r="MFJ38" s="516"/>
      <c r="MFK38" s="516"/>
      <c r="MFL38" s="516"/>
      <c r="MFM38" s="516"/>
      <c r="MFN38" s="516"/>
      <c r="MFO38" s="516"/>
      <c r="MFP38" s="516"/>
      <c r="MFQ38" s="516"/>
      <c r="MFR38" s="516"/>
      <c r="MFS38" s="516"/>
      <c r="MFT38" s="516"/>
      <c r="MFU38" s="516"/>
      <c r="MFV38" s="516"/>
      <c r="MFW38" s="516"/>
      <c r="MFX38" s="516"/>
      <c r="MFY38" s="516"/>
      <c r="MFZ38" s="516"/>
      <c r="MGA38" s="516"/>
      <c r="MGB38" s="516"/>
      <c r="MGC38" s="516"/>
      <c r="MGD38" s="516"/>
      <c r="MGE38" s="516"/>
      <c r="MGF38" s="516"/>
      <c r="MGG38" s="516"/>
      <c r="MGH38" s="516"/>
      <c r="MGI38" s="516"/>
      <c r="MGJ38" s="516"/>
      <c r="MGK38" s="516"/>
      <c r="MGL38" s="516"/>
      <c r="MGM38" s="516"/>
      <c r="MGN38" s="516"/>
      <c r="MGO38" s="516"/>
      <c r="MGP38" s="516"/>
      <c r="MGQ38" s="516"/>
      <c r="MGR38" s="516"/>
      <c r="MGS38" s="516"/>
      <c r="MGT38" s="516"/>
      <c r="MGU38" s="516"/>
      <c r="MGV38" s="516"/>
      <c r="MGW38" s="516"/>
      <c r="MGX38" s="516"/>
      <c r="MGY38" s="516"/>
      <c r="MGZ38" s="516"/>
      <c r="MHA38" s="516"/>
      <c r="MHB38" s="516"/>
      <c r="MHC38" s="516"/>
      <c r="MHD38" s="516"/>
      <c r="MHE38" s="516"/>
      <c r="MHF38" s="516"/>
      <c r="MHG38" s="516"/>
      <c r="MHH38" s="516"/>
      <c r="MHI38" s="516"/>
      <c r="MHJ38" s="516"/>
      <c r="MHK38" s="516"/>
      <c r="MHL38" s="516"/>
      <c r="MHM38" s="516"/>
      <c r="MHN38" s="516"/>
      <c r="MHO38" s="516"/>
      <c r="MHP38" s="516"/>
      <c r="MHQ38" s="516"/>
      <c r="MHR38" s="516"/>
      <c r="MHS38" s="516"/>
      <c r="MHT38" s="516"/>
      <c r="MHU38" s="516"/>
      <c r="MHV38" s="516"/>
      <c r="MHW38" s="516"/>
      <c r="MHX38" s="516"/>
      <c r="MHY38" s="516"/>
      <c r="MHZ38" s="516"/>
      <c r="MIA38" s="516"/>
      <c r="MIB38" s="516"/>
      <c r="MIC38" s="516"/>
      <c r="MID38" s="516"/>
      <c r="MIE38" s="516"/>
      <c r="MIF38" s="516"/>
      <c r="MIG38" s="516"/>
      <c r="MIH38" s="516"/>
      <c r="MII38" s="516"/>
      <c r="MIJ38" s="516"/>
      <c r="MIK38" s="516"/>
      <c r="MIL38" s="516"/>
      <c r="MIM38" s="516"/>
      <c r="MIN38" s="516"/>
      <c r="MIO38" s="516"/>
      <c r="MIP38" s="516"/>
      <c r="MIQ38" s="516"/>
      <c r="MIR38" s="516"/>
      <c r="MIS38" s="516"/>
      <c r="MIT38" s="516"/>
      <c r="MIU38" s="516"/>
      <c r="MIV38" s="516"/>
      <c r="MIW38" s="516"/>
      <c r="MIX38" s="516"/>
      <c r="MIY38" s="516"/>
      <c r="MIZ38" s="516"/>
      <c r="MJA38" s="516"/>
      <c r="MJB38" s="516"/>
      <c r="MJC38" s="516"/>
      <c r="MJD38" s="516"/>
      <c r="MJE38" s="516"/>
      <c r="MJF38" s="516"/>
      <c r="MJG38" s="516"/>
      <c r="MJH38" s="516"/>
      <c r="MJI38" s="516"/>
      <c r="MJJ38" s="516"/>
      <c r="MJK38" s="516"/>
      <c r="MJL38" s="516"/>
      <c r="MJM38" s="516"/>
      <c r="MJN38" s="516"/>
      <c r="MJO38" s="516"/>
      <c r="MJP38" s="516"/>
      <c r="MJQ38" s="516"/>
      <c r="MJR38" s="516"/>
      <c r="MJS38" s="516"/>
      <c r="MJT38" s="516"/>
      <c r="MJU38" s="516"/>
      <c r="MJV38" s="516"/>
      <c r="MJW38" s="516"/>
      <c r="MJX38" s="516"/>
      <c r="MJY38" s="516"/>
      <c r="MJZ38" s="516"/>
      <c r="MKA38" s="516"/>
      <c r="MKB38" s="516"/>
      <c r="MKC38" s="516"/>
      <c r="MKD38" s="516"/>
      <c r="MKE38" s="516"/>
      <c r="MKF38" s="516"/>
      <c r="MKG38" s="516"/>
      <c r="MKH38" s="516"/>
      <c r="MKI38" s="516"/>
      <c r="MKJ38" s="516"/>
      <c r="MKK38" s="516"/>
      <c r="MKL38" s="516"/>
      <c r="MKM38" s="516"/>
      <c r="MKN38" s="516"/>
      <c r="MKO38" s="516"/>
      <c r="MKP38" s="516"/>
      <c r="MKQ38" s="516"/>
      <c r="MKR38" s="516"/>
      <c r="MKS38" s="516"/>
      <c r="MKT38" s="516"/>
      <c r="MKU38" s="516"/>
      <c r="MKV38" s="516"/>
      <c r="MKW38" s="516"/>
      <c r="MKX38" s="516"/>
      <c r="MKY38" s="516"/>
      <c r="MKZ38" s="516"/>
      <c r="MLA38" s="516"/>
      <c r="MLB38" s="516"/>
      <c r="MLC38" s="516"/>
      <c r="MLD38" s="516"/>
      <c r="MLE38" s="516"/>
      <c r="MLF38" s="516"/>
      <c r="MLG38" s="516"/>
      <c r="MLH38" s="516"/>
      <c r="MLI38" s="516"/>
      <c r="MLJ38" s="516"/>
      <c r="MLK38" s="516"/>
      <c r="MLL38" s="516"/>
      <c r="MLM38" s="516"/>
      <c r="MLN38" s="516"/>
      <c r="MLO38" s="516"/>
      <c r="MLP38" s="516"/>
      <c r="MLQ38" s="516"/>
      <c r="MLR38" s="516"/>
      <c r="MLS38" s="516"/>
      <c r="MLT38" s="516"/>
      <c r="MLU38" s="516"/>
      <c r="MLV38" s="516"/>
      <c r="MLW38" s="516"/>
      <c r="MLX38" s="516"/>
      <c r="MLY38" s="516"/>
      <c r="MLZ38" s="516"/>
      <c r="MMA38" s="516"/>
      <c r="MMB38" s="516"/>
      <c r="MMC38" s="516"/>
      <c r="MMD38" s="516"/>
      <c r="MME38" s="516"/>
      <c r="MMF38" s="516"/>
      <c r="MMG38" s="516"/>
      <c r="MMH38" s="516"/>
      <c r="MMI38" s="516"/>
      <c r="MMJ38" s="516"/>
      <c r="MMK38" s="516"/>
      <c r="MML38" s="516"/>
      <c r="MMM38" s="516"/>
      <c r="MMN38" s="516"/>
      <c r="MMO38" s="516"/>
      <c r="MMP38" s="516"/>
      <c r="MMQ38" s="516"/>
      <c r="MMR38" s="516"/>
      <c r="MMS38" s="516"/>
      <c r="MMT38" s="516"/>
      <c r="MMU38" s="516"/>
      <c r="MMV38" s="516"/>
      <c r="MMW38" s="516"/>
      <c r="MMX38" s="516"/>
      <c r="MMY38" s="516"/>
      <c r="MMZ38" s="516"/>
      <c r="MNA38" s="516"/>
      <c r="MNB38" s="516"/>
      <c r="MNC38" s="516"/>
      <c r="MND38" s="516"/>
      <c r="MNE38" s="516"/>
      <c r="MNF38" s="516"/>
      <c r="MNG38" s="516"/>
      <c r="MNH38" s="516"/>
      <c r="MNI38" s="516"/>
      <c r="MNJ38" s="516"/>
      <c r="MNK38" s="516"/>
      <c r="MNL38" s="516"/>
      <c r="MNM38" s="516"/>
      <c r="MNN38" s="516"/>
      <c r="MNO38" s="516"/>
      <c r="MNP38" s="516"/>
      <c r="MNQ38" s="516"/>
      <c r="MNR38" s="516"/>
      <c r="MNS38" s="516"/>
      <c r="MNT38" s="516"/>
      <c r="MNU38" s="516"/>
      <c r="MNV38" s="516"/>
      <c r="MNW38" s="516"/>
      <c r="MNX38" s="516"/>
      <c r="MNY38" s="516"/>
      <c r="MNZ38" s="516"/>
      <c r="MOA38" s="516"/>
      <c r="MOB38" s="516"/>
      <c r="MOC38" s="516"/>
      <c r="MOD38" s="516"/>
      <c r="MOE38" s="516"/>
      <c r="MOF38" s="516"/>
      <c r="MOG38" s="516"/>
      <c r="MOH38" s="516"/>
      <c r="MOI38" s="516"/>
      <c r="MOJ38" s="516"/>
      <c r="MOK38" s="516"/>
      <c r="MOL38" s="516"/>
      <c r="MOM38" s="516"/>
      <c r="MON38" s="516"/>
      <c r="MOO38" s="516"/>
      <c r="MOP38" s="516"/>
      <c r="MOQ38" s="516"/>
      <c r="MOR38" s="516"/>
      <c r="MOS38" s="516"/>
      <c r="MOT38" s="516"/>
      <c r="MOU38" s="516"/>
      <c r="MOV38" s="516"/>
      <c r="MOW38" s="516"/>
      <c r="MOX38" s="516"/>
      <c r="MOY38" s="516"/>
      <c r="MOZ38" s="516"/>
      <c r="MPA38" s="516"/>
      <c r="MPB38" s="516"/>
      <c r="MPC38" s="516"/>
      <c r="MPD38" s="516"/>
      <c r="MPE38" s="516"/>
      <c r="MPF38" s="516"/>
      <c r="MPG38" s="516"/>
      <c r="MPH38" s="516"/>
      <c r="MPI38" s="516"/>
      <c r="MPJ38" s="516"/>
      <c r="MPK38" s="516"/>
      <c r="MPL38" s="516"/>
      <c r="MPM38" s="516"/>
      <c r="MPN38" s="516"/>
      <c r="MPO38" s="516"/>
      <c r="MPP38" s="516"/>
      <c r="MPQ38" s="516"/>
      <c r="MPR38" s="516"/>
      <c r="MPS38" s="516"/>
      <c r="MPT38" s="516"/>
      <c r="MPU38" s="516"/>
      <c r="MPV38" s="516"/>
      <c r="MPW38" s="516"/>
      <c r="MPX38" s="516"/>
      <c r="MPY38" s="516"/>
      <c r="MPZ38" s="516"/>
      <c r="MQA38" s="516"/>
      <c r="MQB38" s="516"/>
      <c r="MQC38" s="516"/>
      <c r="MQD38" s="516"/>
      <c r="MQE38" s="516"/>
      <c r="MQF38" s="516"/>
      <c r="MQG38" s="516"/>
      <c r="MQH38" s="516"/>
      <c r="MQI38" s="516"/>
      <c r="MQJ38" s="516"/>
      <c r="MQK38" s="516"/>
      <c r="MQL38" s="516"/>
      <c r="MQM38" s="516"/>
      <c r="MQN38" s="516"/>
      <c r="MQO38" s="516"/>
      <c r="MQP38" s="516"/>
      <c r="MQQ38" s="516"/>
      <c r="MQR38" s="516"/>
      <c r="MQS38" s="516"/>
      <c r="MQT38" s="516"/>
      <c r="MQU38" s="516"/>
      <c r="MQV38" s="516"/>
      <c r="MQW38" s="516"/>
      <c r="MQX38" s="516"/>
      <c r="MQY38" s="516"/>
      <c r="MQZ38" s="516"/>
      <c r="MRA38" s="516"/>
      <c r="MRB38" s="516"/>
      <c r="MRC38" s="516"/>
      <c r="MRD38" s="516"/>
      <c r="MRE38" s="516"/>
      <c r="MRF38" s="516"/>
      <c r="MRG38" s="516"/>
      <c r="MRH38" s="516"/>
      <c r="MRI38" s="516"/>
      <c r="MRJ38" s="516"/>
      <c r="MRK38" s="516"/>
      <c r="MRL38" s="516"/>
      <c r="MRM38" s="516"/>
      <c r="MRN38" s="516"/>
      <c r="MRO38" s="516"/>
      <c r="MRP38" s="516"/>
      <c r="MRQ38" s="516"/>
      <c r="MRR38" s="516"/>
      <c r="MRS38" s="516"/>
      <c r="MRT38" s="516"/>
      <c r="MRU38" s="516"/>
      <c r="MRV38" s="516"/>
      <c r="MRW38" s="516"/>
      <c r="MRX38" s="516"/>
      <c r="MRY38" s="516"/>
      <c r="MRZ38" s="516"/>
      <c r="MSA38" s="516"/>
      <c r="MSB38" s="516"/>
      <c r="MSC38" s="516"/>
      <c r="MSD38" s="516"/>
      <c r="MSE38" s="516"/>
      <c r="MSF38" s="516"/>
      <c r="MSG38" s="516"/>
      <c r="MSH38" s="516"/>
      <c r="MSI38" s="516"/>
      <c r="MSJ38" s="516"/>
      <c r="MSK38" s="516"/>
      <c r="MSL38" s="516"/>
      <c r="MSM38" s="516"/>
      <c r="MSN38" s="516"/>
      <c r="MSO38" s="516"/>
      <c r="MSP38" s="516"/>
      <c r="MSQ38" s="516"/>
      <c r="MSR38" s="516"/>
      <c r="MSS38" s="516"/>
      <c r="MST38" s="516"/>
      <c r="MSU38" s="516"/>
      <c r="MSV38" s="516"/>
      <c r="MSW38" s="516"/>
      <c r="MSX38" s="516"/>
      <c r="MSY38" s="516"/>
      <c r="MSZ38" s="516"/>
      <c r="MTA38" s="516"/>
      <c r="MTB38" s="516"/>
      <c r="MTC38" s="516"/>
      <c r="MTD38" s="516"/>
      <c r="MTE38" s="516"/>
      <c r="MTF38" s="516"/>
      <c r="MTG38" s="516"/>
      <c r="MTH38" s="516"/>
      <c r="MTI38" s="516"/>
      <c r="MTJ38" s="516"/>
      <c r="MTK38" s="516"/>
      <c r="MTL38" s="516"/>
      <c r="MTM38" s="516"/>
      <c r="MTN38" s="516"/>
      <c r="MTO38" s="516"/>
      <c r="MTP38" s="516"/>
      <c r="MTQ38" s="516"/>
      <c r="MTR38" s="516"/>
      <c r="MTS38" s="516"/>
      <c r="MTT38" s="516"/>
      <c r="MTU38" s="516"/>
      <c r="MTV38" s="516"/>
      <c r="MTW38" s="516"/>
      <c r="MTX38" s="516"/>
      <c r="MTY38" s="516"/>
      <c r="MTZ38" s="516"/>
      <c r="MUA38" s="516"/>
      <c r="MUB38" s="516"/>
      <c r="MUC38" s="516"/>
      <c r="MUD38" s="516"/>
      <c r="MUE38" s="516"/>
      <c r="MUF38" s="516"/>
      <c r="MUG38" s="516"/>
      <c r="MUH38" s="516"/>
      <c r="MUI38" s="516"/>
      <c r="MUJ38" s="516"/>
      <c r="MUK38" s="516"/>
      <c r="MUL38" s="516"/>
      <c r="MUM38" s="516"/>
      <c r="MUN38" s="516"/>
      <c r="MUO38" s="516"/>
      <c r="MUP38" s="516"/>
      <c r="MUQ38" s="516"/>
      <c r="MUR38" s="516"/>
      <c r="MUS38" s="516"/>
      <c r="MUT38" s="516"/>
      <c r="MUU38" s="516"/>
      <c r="MUV38" s="516"/>
      <c r="MUW38" s="516"/>
      <c r="MUX38" s="516"/>
      <c r="MUY38" s="516"/>
      <c r="MUZ38" s="516"/>
      <c r="MVA38" s="516"/>
      <c r="MVB38" s="516"/>
      <c r="MVC38" s="516"/>
      <c r="MVD38" s="516"/>
      <c r="MVE38" s="516"/>
      <c r="MVF38" s="516"/>
      <c r="MVG38" s="516"/>
      <c r="MVH38" s="516"/>
      <c r="MVI38" s="516"/>
      <c r="MVJ38" s="516"/>
      <c r="MVK38" s="516"/>
      <c r="MVL38" s="516"/>
      <c r="MVM38" s="516"/>
      <c r="MVN38" s="516"/>
      <c r="MVO38" s="516"/>
      <c r="MVP38" s="516"/>
      <c r="MVQ38" s="516"/>
      <c r="MVR38" s="516"/>
      <c r="MVS38" s="516"/>
      <c r="MVT38" s="516"/>
      <c r="MVU38" s="516"/>
      <c r="MVV38" s="516"/>
      <c r="MVW38" s="516"/>
      <c r="MVX38" s="516"/>
      <c r="MVY38" s="516"/>
      <c r="MVZ38" s="516"/>
      <c r="MWA38" s="516"/>
      <c r="MWB38" s="516"/>
      <c r="MWC38" s="516"/>
      <c r="MWD38" s="516"/>
      <c r="MWE38" s="516"/>
      <c r="MWF38" s="516"/>
      <c r="MWG38" s="516"/>
      <c r="MWH38" s="516"/>
      <c r="MWI38" s="516"/>
      <c r="MWJ38" s="516"/>
      <c r="MWK38" s="516"/>
      <c r="MWL38" s="516"/>
      <c r="MWM38" s="516"/>
      <c r="MWN38" s="516"/>
      <c r="MWO38" s="516"/>
      <c r="MWP38" s="516"/>
      <c r="MWQ38" s="516"/>
      <c r="MWR38" s="516"/>
      <c r="MWS38" s="516"/>
      <c r="MWT38" s="516"/>
      <c r="MWU38" s="516"/>
      <c r="MWV38" s="516"/>
      <c r="MWW38" s="516"/>
      <c r="MWX38" s="516"/>
      <c r="MWY38" s="516"/>
      <c r="MWZ38" s="516"/>
      <c r="MXA38" s="516"/>
      <c r="MXB38" s="516"/>
      <c r="MXC38" s="516"/>
      <c r="MXD38" s="516"/>
      <c r="MXE38" s="516"/>
      <c r="MXF38" s="516"/>
      <c r="MXG38" s="516"/>
      <c r="MXH38" s="516"/>
      <c r="MXI38" s="516"/>
      <c r="MXJ38" s="516"/>
      <c r="MXK38" s="516"/>
      <c r="MXL38" s="516"/>
      <c r="MXM38" s="516"/>
      <c r="MXN38" s="516"/>
      <c r="MXO38" s="516"/>
      <c r="MXP38" s="516"/>
      <c r="MXQ38" s="516"/>
      <c r="MXR38" s="516"/>
      <c r="MXS38" s="516"/>
      <c r="MXT38" s="516"/>
      <c r="MXU38" s="516"/>
      <c r="MXV38" s="516"/>
      <c r="MXW38" s="516"/>
      <c r="MXX38" s="516"/>
      <c r="MXY38" s="516"/>
      <c r="MXZ38" s="516"/>
      <c r="MYA38" s="516"/>
      <c r="MYB38" s="516"/>
      <c r="MYC38" s="516"/>
      <c r="MYD38" s="516"/>
      <c r="MYE38" s="516"/>
      <c r="MYF38" s="516"/>
      <c r="MYG38" s="516"/>
      <c r="MYH38" s="516"/>
      <c r="MYI38" s="516"/>
      <c r="MYJ38" s="516"/>
      <c r="MYK38" s="516"/>
      <c r="MYL38" s="516"/>
      <c r="MYM38" s="516"/>
      <c r="MYN38" s="516"/>
      <c r="MYO38" s="516"/>
      <c r="MYP38" s="516"/>
      <c r="MYQ38" s="516"/>
      <c r="MYR38" s="516"/>
      <c r="MYS38" s="516"/>
      <c r="MYT38" s="516"/>
      <c r="MYU38" s="516"/>
      <c r="MYV38" s="516"/>
      <c r="MYW38" s="516"/>
      <c r="MYX38" s="516"/>
      <c r="MYY38" s="516"/>
      <c r="MYZ38" s="516"/>
      <c r="MZA38" s="516"/>
      <c r="MZB38" s="516"/>
      <c r="MZC38" s="516"/>
      <c r="MZD38" s="516"/>
      <c r="MZE38" s="516"/>
      <c r="MZF38" s="516"/>
      <c r="MZG38" s="516"/>
      <c r="MZH38" s="516"/>
      <c r="MZI38" s="516"/>
      <c r="MZJ38" s="516"/>
      <c r="MZK38" s="516"/>
      <c r="MZL38" s="516"/>
      <c r="MZM38" s="516"/>
      <c r="MZN38" s="516"/>
      <c r="MZO38" s="516"/>
      <c r="MZP38" s="516"/>
      <c r="MZQ38" s="516"/>
      <c r="MZR38" s="516"/>
      <c r="MZS38" s="516"/>
      <c r="MZT38" s="516"/>
      <c r="MZU38" s="516"/>
      <c r="MZV38" s="516"/>
      <c r="MZW38" s="516"/>
      <c r="MZX38" s="516"/>
      <c r="MZY38" s="516"/>
      <c r="MZZ38" s="516"/>
      <c r="NAA38" s="516"/>
      <c r="NAB38" s="516"/>
      <c r="NAC38" s="516"/>
      <c r="NAD38" s="516"/>
      <c r="NAE38" s="516"/>
      <c r="NAF38" s="516"/>
      <c r="NAG38" s="516"/>
      <c r="NAH38" s="516"/>
      <c r="NAI38" s="516"/>
      <c r="NAJ38" s="516"/>
      <c r="NAK38" s="516"/>
      <c r="NAL38" s="516"/>
      <c r="NAM38" s="516"/>
      <c r="NAN38" s="516"/>
      <c r="NAO38" s="516"/>
      <c r="NAP38" s="516"/>
      <c r="NAQ38" s="516"/>
      <c r="NAR38" s="516"/>
      <c r="NAS38" s="516"/>
      <c r="NAT38" s="516"/>
      <c r="NAU38" s="516"/>
      <c r="NAV38" s="516"/>
      <c r="NAW38" s="516"/>
      <c r="NAX38" s="516"/>
      <c r="NAY38" s="516"/>
      <c r="NAZ38" s="516"/>
      <c r="NBA38" s="516"/>
      <c r="NBB38" s="516"/>
      <c r="NBC38" s="516"/>
      <c r="NBD38" s="516"/>
      <c r="NBE38" s="516"/>
      <c r="NBF38" s="516"/>
      <c r="NBG38" s="516"/>
      <c r="NBH38" s="516"/>
      <c r="NBI38" s="516"/>
      <c r="NBJ38" s="516"/>
      <c r="NBK38" s="516"/>
      <c r="NBL38" s="516"/>
      <c r="NBM38" s="516"/>
      <c r="NBN38" s="516"/>
      <c r="NBO38" s="516"/>
      <c r="NBP38" s="516"/>
      <c r="NBQ38" s="516"/>
      <c r="NBR38" s="516"/>
      <c r="NBS38" s="516"/>
      <c r="NBT38" s="516"/>
      <c r="NBU38" s="516"/>
      <c r="NBV38" s="516"/>
      <c r="NBW38" s="516"/>
      <c r="NBX38" s="516"/>
      <c r="NBY38" s="516"/>
      <c r="NBZ38" s="516"/>
      <c r="NCA38" s="516"/>
      <c r="NCB38" s="516"/>
      <c r="NCC38" s="516"/>
      <c r="NCD38" s="516"/>
      <c r="NCE38" s="516"/>
      <c r="NCF38" s="516"/>
      <c r="NCG38" s="516"/>
      <c r="NCH38" s="516"/>
      <c r="NCI38" s="516"/>
      <c r="NCJ38" s="516"/>
      <c r="NCK38" s="516"/>
      <c r="NCL38" s="516"/>
      <c r="NCM38" s="516"/>
      <c r="NCN38" s="516"/>
      <c r="NCO38" s="516"/>
      <c r="NCP38" s="516"/>
      <c r="NCQ38" s="516"/>
      <c r="NCR38" s="516"/>
      <c r="NCS38" s="516"/>
      <c r="NCT38" s="516"/>
      <c r="NCU38" s="516"/>
      <c r="NCV38" s="516"/>
      <c r="NCW38" s="516"/>
      <c r="NCX38" s="516"/>
      <c r="NCY38" s="516"/>
      <c r="NCZ38" s="516"/>
      <c r="NDA38" s="516"/>
      <c r="NDB38" s="516"/>
      <c r="NDC38" s="516"/>
      <c r="NDD38" s="516"/>
      <c r="NDE38" s="516"/>
      <c r="NDF38" s="516"/>
      <c r="NDG38" s="516"/>
      <c r="NDH38" s="516"/>
      <c r="NDI38" s="516"/>
      <c r="NDJ38" s="516"/>
      <c r="NDK38" s="516"/>
      <c r="NDL38" s="516"/>
      <c r="NDM38" s="516"/>
      <c r="NDN38" s="516"/>
      <c r="NDO38" s="516"/>
      <c r="NDP38" s="516"/>
      <c r="NDQ38" s="516"/>
      <c r="NDR38" s="516"/>
      <c r="NDS38" s="516"/>
      <c r="NDT38" s="516"/>
      <c r="NDU38" s="516"/>
      <c r="NDV38" s="516"/>
      <c r="NDW38" s="516"/>
      <c r="NDX38" s="516"/>
      <c r="NDY38" s="516"/>
      <c r="NDZ38" s="516"/>
      <c r="NEA38" s="516"/>
      <c r="NEB38" s="516"/>
      <c r="NEC38" s="516"/>
      <c r="NED38" s="516"/>
      <c r="NEE38" s="516"/>
      <c r="NEF38" s="516"/>
      <c r="NEG38" s="516"/>
      <c r="NEH38" s="516"/>
      <c r="NEI38" s="516"/>
      <c r="NEJ38" s="516"/>
      <c r="NEK38" s="516"/>
      <c r="NEL38" s="516"/>
      <c r="NEM38" s="516"/>
      <c r="NEN38" s="516"/>
      <c r="NEO38" s="516"/>
      <c r="NEP38" s="516"/>
      <c r="NEQ38" s="516"/>
      <c r="NER38" s="516"/>
      <c r="NES38" s="516"/>
      <c r="NET38" s="516"/>
      <c r="NEU38" s="516"/>
      <c r="NEV38" s="516"/>
      <c r="NEW38" s="516"/>
      <c r="NEX38" s="516"/>
      <c r="NEY38" s="516"/>
      <c r="NEZ38" s="516"/>
      <c r="NFA38" s="516"/>
      <c r="NFB38" s="516"/>
      <c r="NFC38" s="516"/>
      <c r="NFD38" s="516"/>
      <c r="NFE38" s="516"/>
      <c r="NFF38" s="516"/>
      <c r="NFG38" s="516"/>
      <c r="NFH38" s="516"/>
      <c r="NFI38" s="516"/>
      <c r="NFJ38" s="516"/>
      <c r="NFK38" s="516"/>
      <c r="NFL38" s="516"/>
      <c r="NFM38" s="516"/>
      <c r="NFN38" s="516"/>
      <c r="NFO38" s="516"/>
      <c r="NFP38" s="516"/>
      <c r="NFQ38" s="516"/>
      <c r="NFR38" s="516"/>
      <c r="NFS38" s="516"/>
      <c r="NFT38" s="516"/>
      <c r="NFU38" s="516"/>
      <c r="NFV38" s="516"/>
      <c r="NFW38" s="516"/>
      <c r="NFX38" s="516"/>
      <c r="NFY38" s="516"/>
      <c r="NFZ38" s="516"/>
      <c r="NGA38" s="516"/>
      <c r="NGB38" s="516"/>
      <c r="NGC38" s="516"/>
      <c r="NGD38" s="516"/>
      <c r="NGE38" s="516"/>
      <c r="NGF38" s="516"/>
      <c r="NGG38" s="516"/>
      <c r="NGH38" s="516"/>
      <c r="NGI38" s="516"/>
      <c r="NGJ38" s="516"/>
      <c r="NGK38" s="516"/>
      <c r="NGL38" s="516"/>
      <c r="NGM38" s="516"/>
      <c r="NGN38" s="516"/>
      <c r="NGO38" s="516"/>
      <c r="NGP38" s="516"/>
      <c r="NGQ38" s="516"/>
      <c r="NGR38" s="516"/>
      <c r="NGS38" s="516"/>
      <c r="NGT38" s="516"/>
      <c r="NGU38" s="516"/>
      <c r="NGV38" s="516"/>
      <c r="NGW38" s="516"/>
      <c r="NGX38" s="516"/>
      <c r="NGY38" s="516"/>
      <c r="NGZ38" s="516"/>
      <c r="NHA38" s="516"/>
      <c r="NHB38" s="516"/>
      <c r="NHC38" s="516"/>
      <c r="NHD38" s="516"/>
      <c r="NHE38" s="516"/>
      <c r="NHF38" s="516"/>
      <c r="NHG38" s="516"/>
      <c r="NHH38" s="516"/>
      <c r="NHI38" s="516"/>
      <c r="NHJ38" s="516"/>
      <c r="NHK38" s="516"/>
      <c r="NHL38" s="516"/>
      <c r="NHM38" s="516"/>
      <c r="NHN38" s="516"/>
      <c r="NHO38" s="516"/>
      <c r="NHP38" s="516"/>
      <c r="NHQ38" s="516"/>
      <c r="NHR38" s="516"/>
      <c r="NHS38" s="516"/>
      <c r="NHT38" s="516"/>
      <c r="NHU38" s="516"/>
      <c r="NHV38" s="516"/>
      <c r="NHW38" s="516"/>
      <c r="NHX38" s="516"/>
      <c r="NHY38" s="516"/>
      <c r="NHZ38" s="516"/>
      <c r="NIA38" s="516"/>
      <c r="NIB38" s="516"/>
      <c r="NIC38" s="516"/>
      <c r="NID38" s="516"/>
      <c r="NIE38" s="516"/>
      <c r="NIF38" s="516"/>
      <c r="NIG38" s="516"/>
      <c r="NIH38" s="516"/>
      <c r="NII38" s="516"/>
      <c r="NIJ38" s="516"/>
      <c r="NIK38" s="516"/>
      <c r="NIL38" s="516"/>
      <c r="NIM38" s="516"/>
      <c r="NIN38" s="516"/>
      <c r="NIO38" s="516"/>
      <c r="NIP38" s="516"/>
      <c r="NIQ38" s="516"/>
      <c r="NIR38" s="516"/>
      <c r="NIS38" s="516"/>
      <c r="NIT38" s="516"/>
      <c r="NIU38" s="516"/>
      <c r="NIV38" s="516"/>
      <c r="NIW38" s="516"/>
      <c r="NIX38" s="516"/>
      <c r="NIY38" s="516"/>
      <c r="NIZ38" s="516"/>
      <c r="NJA38" s="516"/>
      <c r="NJB38" s="516"/>
      <c r="NJC38" s="516"/>
      <c r="NJD38" s="516"/>
      <c r="NJE38" s="516"/>
      <c r="NJF38" s="516"/>
      <c r="NJG38" s="516"/>
      <c r="NJH38" s="516"/>
      <c r="NJI38" s="516"/>
      <c r="NJJ38" s="516"/>
      <c r="NJK38" s="516"/>
      <c r="NJL38" s="516"/>
      <c r="NJM38" s="516"/>
      <c r="NJN38" s="516"/>
      <c r="NJO38" s="516"/>
      <c r="NJP38" s="516"/>
      <c r="NJQ38" s="516"/>
      <c r="NJR38" s="516"/>
      <c r="NJS38" s="516"/>
      <c r="NJT38" s="516"/>
      <c r="NJU38" s="516"/>
      <c r="NJV38" s="516"/>
      <c r="NJW38" s="516"/>
      <c r="NJX38" s="516"/>
      <c r="NJY38" s="516"/>
      <c r="NJZ38" s="516"/>
      <c r="NKA38" s="516"/>
      <c r="NKB38" s="516"/>
      <c r="NKC38" s="516"/>
      <c r="NKD38" s="516"/>
      <c r="NKE38" s="516"/>
      <c r="NKF38" s="516"/>
      <c r="NKG38" s="516"/>
      <c r="NKH38" s="516"/>
      <c r="NKI38" s="516"/>
      <c r="NKJ38" s="516"/>
      <c r="NKK38" s="516"/>
      <c r="NKL38" s="516"/>
      <c r="NKM38" s="516"/>
      <c r="NKN38" s="516"/>
      <c r="NKO38" s="516"/>
      <c r="NKP38" s="516"/>
      <c r="NKQ38" s="516"/>
      <c r="NKR38" s="516"/>
      <c r="NKS38" s="516"/>
      <c r="NKT38" s="516"/>
      <c r="NKU38" s="516"/>
      <c r="NKV38" s="516"/>
      <c r="NKW38" s="516"/>
      <c r="NKX38" s="516"/>
      <c r="NKY38" s="516"/>
      <c r="NKZ38" s="516"/>
      <c r="NLA38" s="516"/>
      <c r="NLB38" s="516"/>
      <c r="NLC38" s="516"/>
      <c r="NLD38" s="516"/>
      <c r="NLE38" s="516"/>
      <c r="NLF38" s="516"/>
      <c r="NLG38" s="516"/>
      <c r="NLH38" s="516"/>
      <c r="NLI38" s="516"/>
      <c r="NLJ38" s="516"/>
      <c r="NLK38" s="516"/>
      <c r="NLL38" s="516"/>
      <c r="NLM38" s="516"/>
      <c r="NLN38" s="516"/>
      <c r="NLO38" s="516"/>
      <c r="NLP38" s="516"/>
      <c r="NLQ38" s="516"/>
      <c r="NLR38" s="516"/>
      <c r="NLS38" s="516"/>
      <c r="NLT38" s="516"/>
      <c r="NLU38" s="516"/>
      <c r="NLV38" s="516"/>
      <c r="NLW38" s="516"/>
      <c r="NLX38" s="516"/>
      <c r="NLY38" s="516"/>
      <c r="NLZ38" s="516"/>
      <c r="NMA38" s="516"/>
      <c r="NMB38" s="516"/>
      <c r="NMC38" s="516"/>
      <c r="NMD38" s="516"/>
      <c r="NME38" s="516"/>
      <c r="NMF38" s="516"/>
      <c r="NMG38" s="516"/>
      <c r="NMH38" s="516"/>
      <c r="NMI38" s="516"/>
      <c r="NMJ38" s="516"/>
      <c r="NMK38" s="516"/>
      <c r="NML38" s="516"/>
      <c r="NMM38" s="516"/>
      <c r="NMN38" s="516"/>
      <c r="NMO38" s="516"/>
      <c r="NMP38" s="516"/>
      <c r="NMQ38" s="516"/>
      <c r="NMR38" s="516"/>
      <c r="NMS38" s="516"/>
      <c r="NMT38" s="516"/>
      <c r="NMU38" s="516"/>
      <c r="NMV38" s="516"/>
      <c r="NMW38" s="516"/>
      <c r="NMX38" s="516"/>
      <c r="NMY38" s="516"/>
      <c r="NMZ38" s="516"/>
      <c r="NNA38" s="516"/>
      <c r="NNB38" s="516"/>
      <c r="NNC38" s="516"/>
      <c r="NND38" s="516"/>
      <c r="NNE38" s="516"/>
      <c r="NNF38" s="516"/>
      <c r="NNG38" s="516"/>
      <c r="NNH38" s="516"/>
      <c r="NNI38" s="516"/>
      <c r="NNJ38" s="516"/>
      <c r="NNK38" s="516"/>
      <c r="NNL38" s="516"/>
      <c r="NNM38" s="516"/>
      <c r="NNN38" s="516"/>
      <c r="NNO38" s="516"/>
      <c r="NNP38" s="516"/>
      <c r="NNQ38" s="516"/>
      <c r="NNR38" s="516"/>
      <c r="NNS38" s="516"/>
      <c r="NNT38" s="516"/>
      <c r="NNU38" s="516"/>
      <c r="NNV38" s="516"/>
      <c r="NNW38" s="516"/>
      <c r="NNX38" s="516"/>
      <c r="NNY38" s="516"/>
      <c r="NNZ38" s="516"/>
      <c r="NOA38" s="516"/>
      <c r="NOB38" s="516"/>
      <c r="NOC38" s="516"/>
      <c r="NOD38" s="516"/>
      <c r="NOE38" s="516"/>
      <c r="NOF38" s="516"/>
      <c r="NOG38" s="516"/>
      <c r="NOH38" s="516"/>
      <c r="NOI38" s="516"/>
      <c r="NOJ38" s="516"/>
      <c r="NOK38" s="516"/>
      <c r="NOL38" s="516"/>
      <c r="NOM38" s="516"/>
      <c r="NON38" s="516"/>
      <c r="NOO38" s="516"/>
      <c r="NOP38" s="516"/>
      <c r="NOQ38" s="516"/>
      <c r="NOR38" s="516"/>
      <c r="NOS38" s="516"/>
      <c r="NOT38" s="516"/>
      <c r="NOU38" s="516"/>
      <c r="NOV38" s="516"/>
      <c r="NOW38" s="516"/>
      <c r="NOX38" s="516"/>
      <c r="NOY38" s="516"/>
      <c r="NOZ38" s="516"/>
      <c r="NPA38" s="516"/>
      <c r="NPB38" s="516"/>
      <c r="NPC38" s="516"/>
      <c r="NPD38" s="516"/>
      <c r="NPE38" s="516"/>
      <c r="NPF38" s="516"/>
      <c r="NPG38" s="516"/>
      <c r="NPH38" s="516"/>
      <c r="NPI38" s="516"/>
      <c r="NPJ38" s="516"/>
      <c r="NPK38" s="516"/>
      <c r="NPL38" s="516"/>
      <c r="NPM38" s="516"/>
      <c r="NPN38" s="516"/>
      <c r="NPO38" s="516"/>
      <c r="NPP38" s="516"/>
      <c r="NPQ38" s="516"/>
      <c r="NPR38" s="516"/>
      <c r="NPS38" s="516"/>
      <c r="NPT38" s="516"/>
      <c r="NPU38" s="516"/>
      <c r="NPV38" s="516"/>
      <c r="NPW38" s="516"/>
      <c r="NPX38" s="516"/>
      <c r="NPY38" s="516"/>
      <c r="NPZ38" s="516"/>
      <c r="NQA38" s="516"/>
      <c r="NQB38" s="516"/>
      <c r="NQC38" s="516"/>
      <c r="NQD38" s="516"/>
      <c r="NQE38" s="516"/>
      <c r="NQF38" s="516"/>
      <c r="NQG38" s="516"/>
      <c r="NQH38" s="516"/>
      <c r="NQI38" s="516"/>
      <c r="NQJ38" s="516"/>
      <c r="NQK38" s="516"/>
      <c r="NQL38" s="516"/>
      <c r="NQM38" s="516"/>
      <c r="NQN38" s="516"/>
      <c r="NQO38" s="516"/>
      <c r="NQP38" s="516"/>
      <c r="NQQ38" s="516"/>
      <c r="NQR38" s="516"/>
      <c r="NQS38" s="516"/>
      <c r="NQT38" s="516"/>
      <c r="NQU38" s="516"/>
      <c r="NQV38" s="516"/>
      <c r="NQW38" s="516"/>
      <c r="NQX38" s="516"/>
      <c r="NQY38" s="516"/>
      <c r="NQZ38" s="516"/>
      <c r="NRA38" s="516"/>
      <c r="NRB38" s="516"/>
      <c r="NRC38" s="516"/>
      <c r="NRD38" s="516"/>
      <c r="NRE38" s="516"/>
      <c r="NRF38" s="516"/>
      <c r="NRG38" s="516"/>
      <c r="NRH38" s="516"/>
      <c r="NRI38" s="516"/>
      <c r="NRJ38" s="516"/>
      <c r="NRK38" s="516"/>
      <c r="NRL38" s="516"/>
      <c r="NRM38" s="516"/>
      <c r="NRN38" s="516"/>
      <c r="NRO38" s="516"/>
      <c r="NRP38" s="516"/>
      <c r="NRQ38" s="516"/>
      <c r="NRR38" s="516"/>
      <c r="NRS38" s="516"/>
      <c r="NRT38" s="516"/>
      <c r="NRU38" s="516"/>
      <c r="NRV38" s="516"/>
      <c r="NRW38" s="516"/>
      <c r="NRX38" s="516"/>
      <c r="NRY38" s="516"/>
      <c r="NRZ38" s="516"/>
      <c r="NSA38" s="516"/>
      <c r="NSB38" s="516"/>
      <c r="NSC38" s="516"/>
      <c r="NSD38" s="516"/>
      <c r="NSE38" s="516"/>
      <c r="NSF38" s="516"/>
      <c r="NSG38" s="516"/>
      <c r="NSH38" s="516"/>
      <c r="NSI38" s="516"/>
      <c r="NSJ38" s="516"/>
      <c r="NSK38" s="516"/>
      <c r="NSL38" s="516"/>
      <c r="NSM38" s="516"/>
      <c r="NSN38" s="516"/>
      <c r="NSO38" s="516"/>
      <c r="NSP38" s="516"/>
      <c r="NSQ38" s="516"/>
      <c r="NSR38" s="516"/>
      <c r="NSS38" s="516"/>
      <c r="NST38" s="516"/>
      <c r="NSU38" s="516"/>
      <c r="NSV38" s="516"/>
      <c r="NSW38" s="516"/>
      <c r="NSX38" s="516"/>
      <c r="NSY38" s="516"/>
      <c r="NSZ38" s="516"/>
      <c r="NTA38" s="516"/>
      <c r="NTB38" s="516"/>
      <c r="NTC38" s="516"/>
      <c r="NTD38" s="516"/>
      <c r="NTE38" s="516"/>
      <c r="NTF38" s="516"/>
      <c r="NTG38" s="516"/>
      <c r="NTH38" s="516"/>
      <c r="NTI38" s="516"/>
      <c r="NTJ38" s="516"/>
      <c r="NTK38" s="516"/>
      <c r="NTL38" s="516"/>
      <c r="NTM38" s="516"/>
      <c r="NTN38" s="516"/>
      <c r="NTO38" s="516"/>
      <c r="NTP38" s="516"/>
      <c r="NTQ38" s="516"/>
      <c r="NTR38" s="516"/>
      <c r="NTS38" s="516"/>
      <c r="NTT38" s="516"/>
      <c r="NTU38" s="516"/>
      <c r="NTV38" s="516"/>
      <c r="NTW38" s="516"/>
      <c r="NTX38" s="516"/>
      <c r="NTY38" s="516"/>
      <c r="NTZ38" s="516"/>
      <c r="NUA38" s="516"/>
      <c r="NUB38" s="516"/>
      <c r="NUC38" s="516"/>
      <c r="NUD38" s="516"/>
      <c r="NUE38" s="516"/>
      <c r="NUF38" s="516"/>
      <c r="NUG38" s="516"/>
      <c r="NUH38" s="516"/>
      <c r="NUI38" s="516"/>
      <c r="NUJ38" s="516"/>
      <c r="NUK38" s="516"/>
      <c r="NUL38" s="516"/>
      <c r="NUM38" s="516"/>
      <c r="NUN38" s="516"/>
      <c r="NUO38" s="516"/>
      <c r="NUP38" s="516"/>
      <c r="NUQ38" s="516"/>
      <c r="NUR38" s="516"/>
      <c r="NUS38" s="516"/>
      <c r="NUT38" s="516"/>
      <c r="NUU38" s="516"/>
      <c r="NUV38" s="516"/>
      <c r="NUW38" s="516"/>
      <c r="NUX38" s="516"/>
      <c r="NUY38" s="516"/>
      <c r="NUZ38" s="516"/>
      <c r="NVA38" s="516"/>
      <c r="NVB38" s="516"/>
      <c r="NVC38" s="516"/>
      <c r="NVD38" s="516"/>
      <c r="NVE38" s="516"/>
      <c r="NVF38" s="516"/>
      <c r="NVG38" s="516"/>
      <c r="NVH38" s="516"/>
      <c r="NVI38" s="516"/>
      <c r="NVJ38" s="516"/>
      <c r="NVK38" s="516"/>
      <c r="NVL38" s="516"/>
      <c r="NVM38" s="516"/>
      <c r="NVN38" s="516"/>
      <c r="NVO38" s="516"/>
      <c r="NVP38" s="516"/>
      <c r="NVQ38" s="516"/>
      <c r="NVR38" s="516"/>
      <c r="NVS38" s="516"/>
      <c r="NVT38" s="516"/>
      <c r="NVU38" s="516"/>
      <c r="NVV38" s="516"/>
      <c r="NVW38" s="516"/>
      <c r="NVX38" s="516"/>
      <c r="NVY38" s="516"/>
      <c r="NVZ38" s="516"/>
      <c r="NWA38" s="516"/>
      <c r="NWB38" s="516"/>
      <c r="NWC38" s="516"/>
      <c r="NWD38" s="516"/>
      <c r="NWE38" s="516"/>
      <c r="NWF38" s="516"/>
      <c r="NWG38" s="516"/>
      <c r="NWH38" s="516"/>
      <c r="NWI38" s="516"/>
      <c r="NWJ38" s="516"/>
      <c r="NWK38" s="516"/>
      <c r="NWL38" s="516"/>
      <c r="NWM38" s="516"/>
      <c r="NWN38" s="516"/>
      <c r="NWO38" s="516"/>
      <c r="NWP38" s="516"/>
      <c r="NWQ38" s="516"/>
      <c r="NWR38" s="516"/>
      <c r="NWS38" s="516"/>
      <c r="NWT38" s="516"/>
      <c r="NWU38" s="516"/>
      <c r="NWV38" s="516"/>
      <c r="NWW38" s="516"/>
      <c r="NWX38" s="516"/>
      <c r="NWY38" s="516"/>
      <c r="NWZ38" s="516"/>
      <c r="NXA38" s="516"/>
      <c r="NXB38" s="516"/>
      <c r="NXC38" s="516"/>
      <c r="NXD38" s="516"/>
      <c r="NXE38" s="516"/>
      <c r="NXF38" s="516"/>
      <c r="NXG38" s="516"/>
      <c r="NXH38" s="516"/>
      <c r="NXI38" s="516"/>
      <c r="NXJ38" s="516"/>
      <c r="NXK38" s="516"/>
      <c r="NXL38" s="516"/>
      <c r="NXM38" s="516"/>
      <c r="NXN38" s="516"/>
      <c r="NXO38" s="516"/>
      <c r="NXP38" s="516"/>
      <c r="NXQ38" s="516"/>
      <c r="NXR38" s="516"/>
      <c r="NXS38" s="516"/>
      <c r="NXT38" s="516"/>
      <c r="NXU38" s="516"/>
      <c r="NXV38" s="516"/>
      <c r="NXW38" s="516"/>
      <c r="NXX38" s="516"/>
      <c r="NXY38" s="516"/>
      <c r="NXZ38" s="516"/>
      <c r="NYA38" s="516"/>
      <c r="NYB38" s="516"/>
      <c r="NYC38" s="516"/>
      <c r="NYD38" s="516"/>
      <c r="NYE38" s="516"/>
      <c r="NYF38" s="516"/>
      <c r="NYG38" s="516"/>
      <c r="NYH38" s="516"/>
      <c r="NYI38" s="516"/>
      <c r="NYJ38" s="516"/>
      <c r="NYK38" s="516"/>
      <c r="NYL38" s="516"/>
      <c r="NYM38" s="516"/>
      <c r="NYN38" s="516"/>
      <c r="NYO38" s="516"/>
      <c r="NYP38" s="516"/>
      <c r="NYQ38" s="516"/>
      <c r="NYR38" s="516"/>
      <c r="NYS38" s="516"/>
      <c r="NYT38" s="516"/>
      <c r="NYU38" s="516"/>
      <c r="NYV38" s="516"/>
      <c r="NYW38" s="516"/>
      <c r="NYX38" s="516"/>
      <c r="NYY38" s="516"/>
      <c r="NYZ38" s="516"/>
      <c r="NZA38" s="516"/>
      <c r="NZB38" s="516"/>
      <c r="NZC38" s="516"/>
      <c r="NZD38" s="516"/>
      <c r="NZE38" s="516"/>
      <c r="NZF38" s="516"/>
      <c r="NZG38" s="516"/>
      <c r="NZH38" s="516"/>
      <c r="NZI38" s="516"/>
      <c r="NZJ38" s="516"/>
      <c r="NZK38" s="516"/>
      <c r="NZL38" s="516"/>
      <c r="NZM38" s="516"/>
      <c r="NZN38" s="516"/>
      <c r="NZO38" s="516"/>
      <c r="NZP38" s="516"/>
      <c r="NZQ38" s="516"/>
      <c r="NZR38" s="516"/>
      <c r="NZS38" s="516"/>
      <c r="NZT38" s="516"/>
      <c r="NZU38" s="516"/>
      <c r="NZV38" s="516"/>
      <c r="NZW38" s="516"/>
      <c r="NZX38" s="516"/>
      <c r="NZY38" s="516"/>
      <c r="NZZ38" s="516"/>
      <c r="OAA38" s="516"/>
      <c r="OAB38" s="516"/>
      <c r="OAC38" s="516"/>
      <c r="OAD38" s="516"/>
      <c r="OAE38" s="516"/>
      <c r="OAF38" s="516"/>
      <c r="OAG38" s="516"/>
      <c r="OAH38" s="516"/>
      <c r="OAI38" s="516"/>
      <c r="OAJ38" s="516"/>
      <c r="OAK38" s="516"/>
      <c r="OAL38" s="516"/>
      <c r="OAM38" s="516"/>
      <c r="OAN38" s="516"/>
      <c r="OAO38" s="516"/>
      <c r="OAP38" s="516"/>
      <c r="OAQ38" s="516"/>
      <c r="OAR38" s="516"/>
      <c r="OAS38" s="516"/>
      <c r="OAT38" s="516"/>
      <c r="OAU38" s="516"/>
      <c r="OAV38" s="516"/>
      <c r="OAW38" s="516"/>
      <c r="OAX38" s="516"/>
      <c r="OAY38" s="516"/>
      <c r="OAZ38" s="516"/>
      <c r="OBA38" s="516"/>
      <c r="OBB38" s="516"/>
      <c r="OBC38" s="516"/>
      <c r="OBD38" s="516"/>
      <c r="OBE38" s="516"/>
      <c r="OBF38" s="516"/>
      <c r="OBG38" s="516"/>
      <c r="OBH38" s="516"/>
      <c r="OBI38" s="516"/>
      <c r="OBJ38" s="516"/>
      <c r="OBK38" s="516"/>
      <c r="OBL38" s="516"/>
      <c r="OBM38" s="516"/>
      <c r="OBN38" s="516"/>
      <c r="OBO38" s="516"/>
      <c r="OBP38" s="516"/>
      <c r="OBQ38" s="516"/>
      <c r="OBR38" s="516"/>
      <c r="OBS38" s="516"/>
      <c r="OBT38" s="516"/>
      <c r="OBU38" s="516"/>
      <c r="OBV38" s="516"/>
      <c r="OBW38" s="516"/>
      <c r="OBX38" s="516"/>
      <c r="OBY38" s="516"/>
      <c r="OBZ38" s="516"/>
      <c r="OCA38" s="516"/>
      <c r="OCB38" s="516"/>
      <c r="OCC38" s="516"/>
      <c r="OCD38" s="516"/>
      <c r="OCE38" s="516"/>
      <c r="OCF38" s="516"/>
      <c r="OCG38" s="516"/>
      <c r="OCH38" s="516"/>
      <c r="OCI38" s="516"/>
      <c r="OCJ38" s="516"/>
      <c r="OCK38" s="516"/>
      <c r="OCL38" s="516"/>
      <c r="OCM38" s="516"/>
      <c r="OCN38" s="516"/>
      <c r="OCO38" s="516"/>
      <c r="OCP38" s="516"/>
      <c r="OCQ38" s="516"/>
      <c r="OCR38" s="516"/>
      <c r="OCS38" s="516"/>
      <c r="OCT38" s="516"/>
      <c r="OCU38" s="516"/>
      <c r="OCV38" s="516"/>
      <c r="OCW38" s="516"/>
      <c r="OCX38" s="516"/>
      <c r="OCY38" s="516"/>
      <c r="OCZ38" s="516"/>
      <c r="ODA38" s="516"/>
      <c r="ODB38" s="516"/>
      <c r="ODC38" s="516"/>
      <c r="ODD38" s="516"/>
      <c r="ODE38" s="516"/>
      <c r="ODF38" s="516"/>
      <c r="ODG38" s="516"/>
      <c r="ODH38" s="516"/>
      <c r="ODI38" s="516"/>
      <c r="ODJ38" s="516"/>
      <c r="ODK38" s="516"/>
      <c r="ODL38" s="516"/>
      <c r="ODM38" s="516"/>
      <c r="ODN38" s="516"/>
      <c r="ODO38" s="516"/>
      <c r="ODP38" s="516"/>
      <c r="ODQ38" s="516"/>
      <c r="ODR38" s="516"/>
      <c r="ODS38" s="516"/>
      <c r="ODT38" s="516"/>
      <c r="ODU38" s="516"/>
      <c r="ODV38" s="516"/>
      <c r="ODW38" s="516"/>
      <c r="ODX38" s="516"/>
      <c r="ODY38" s="516"/>
      <c r="ODZ38" s="516"/>
      <c r="OEA38" s="516"/>
      <c r="OEB38" s="516"/>
      <c r="OEC38" s="516"/>
      <c r="OED38" s="516"/>
      <c r="OEE38" s="516"/>
      <c r="OEF38" s="516"/>
      <c r="OEG38" s="516"/>
      <c r="OEH38" s="516"/>
      <c r="OEI38" s="516"/>
      <c r="OEJ38" s="516"/>
      <c r="OEK38" s="516"/>
      <c r="OEL38" s="516"/>
      <c r="OEM38" s="516"/>
      <c r="OEN38" s="516"/>
      <c r="OEO38" s="516"/>
      <c r="OEP38" s="516"/>
      <c r="OEQ38" s="516"/>
      <c r="OER38" s="516"/>
      <c r="OES38" s="516"/>
      <c r="OET38" s="516"/>
      <c r="OEU38" s="516"/>
      <c r="OEV38" s="516"/>
      <c r="OEW38" s="516"/>
      <c r="OEX38" s="516"/>
      <c r="OEY38" s="516"/>
      <c r="OEZ38" s="516"/>
      <c r="OFA38" s="516"/>
      <c r="OFB38" s="516"/>
      <c r="OFC38" s="516"/>
      <c r="OFD38" s="516"/>
      <c r="OFE38" s="516"/>
      <c r="OFF38" s="516"/>
      <c r="OFG38" s="516"/>
      <c r="OFH38" s="516"/>
      <c r="OFI38" s="516"/>
      <c r="OFJ38" s="516"/>
      <c r="OFK38" s="516"/>
      <c r="OFL38" s="516"/>
      <c r="OFM38" s="516"/>
      <c r="OFN38" s="516"/>
      <c r="OFO38" s="516"/>
      <c r="OFP38" s="516"/>
      <c r="OFQ38" s="516"/>
      <c r="OFR38" s="516"/>
      <c r="OFS38" s="516"/>
      <c r="OFT38" s="516"/>
      <c r="OFU38" s="516"/>
      <c r="OFV38" s="516"/>
      <c r="OFW38" s="516"/>
      <c r="OFX38" s="516"/>
      <c r="OFY38" s="516"/>
      <c r="OFZ38" s="516"/>
      <c r="OGA38" s="516"/>
      <c r="OGB38" s="516"/>
      <c r="OGC38" s="516"/>
      <c r="OGD38" s="516"/>
      <c r="OGE38" s="516"/>
      <c r="OGF38" s="516"/>
      <c r="OGG38" s="516"/>
      <c r="OGH38" s="516"/>
      <c r="OGI38" s="516"/>
      <c r="OGJ38" s="516"/>
      <c r="OGK38" s="516"/>
      <c r="OGL38" s="516"/>
      <c r="OGM38" s="516"/>
      <c r="OGN38" s="516"/>
      <c r="OGO38" s="516"/>
      <c r="OGP38" s="516"/>
      <c r="OGQ38" s="516"/>
      <c r="OGR38" s="516"/>
      <c r="OGS38" s="516"/>
      <c r="OGT38" s="516"/>
      <c r="OGU38" s="516"/>
      <c r="OGV38" s="516"/>
      <c r="OGW38" s="516"/>
      <c r="OGX38" s="516"/>
      <c r="OGY38" s="516"/>
      <c r="OGZ38" s="516"/>
      <c r="OHA38" s="516"/>
      <c r="OHB38" s="516"/>
      <c r="OHC38" s="516"/>
      <c r="OHD38" s="516"/>
      <c r="OHE38" s="516"/>
      <c r="OHF38" s="516"/>
      <c r="OHG38" s="516"/>
      <c r="OHH38" s="516"/>
      <c r="OHI38" s="516"/>
      <c r="OHJ38" s="516"/>
      <c r="OHK38" s="516"/>
      <c r="OHL38" s="516"/>
      <c r="OHM38" s="516"/>
      <c r="OHN38" s="516"/>
      <c r="OHO38" s="516"/>
      <c r="OHP38" s="516"/>
      <c r="OHQ38" s="516"/>
      <c r="OHR38" s="516"/>
      <c r="OHS38" s="516"/>
      <c r="OHT38" s="516"/>
      <c r="OHU38" s="516"/>
      <c r="OHV38" s="516"/>
      <c r="OHW38" s="516"/>
      <c r="OHX38" s="516"/>
      <c r="OHY38" s="516"/>
      <c r="OHZ38" s="516"/>
      <c r="OIA38" s="516"/>
      <c r="OIB38" s="516"/>
      <c r="OIC38" s="516"/>
      <c r="OID38" s="516"/>
      <c r="OIE38" s="516"/>
      <c r="OIF38" s="516"/>
      <c r="OIG38" s="516"/>
      <c r="OIH38" s="516"/>
      <c r="OII38" s="516"/>
      <c r="OIJ38" s="516"/>
      <c r="OIK38" s="516"/>
      <c r="OIL38" s="516"/>
      <c r="OIM38" s="516"/>
      <c r="OIN38" s="516"/>
      <c r="OIO38" s="516"/>
      <c r="OIP38" s="516"/>
      <c r="OIQ38" s="516"/>
      <c r="OIR38" s="516"/>
      <c r="OIS38" s="516"/>
      <c r="OIT38" s="516"/>
      <c r="OIU38" s="516"/>
      <c r="OIV38" s="516"/>
      <c r="OIW38" s="516"/>
      <c r="OIX38" s="516"/>
      <c r="OIY38" s="516"/>
      <c r="OIZ38" s="516"/>
      <c r="OJA38" s="516"/>
      <c r="OJB38" s="516"/>
      <c r="OJC38" s="516"/>
      <c r="OJD38" s="516"/>
      <c r="OJE38" s="516"/>
      <c r="OJF38" s="516"/>
      <c r="OJG38" s="516"/>
      <c r="OJH38" s="516"/>
      <c r="OJI38" s="516"/>
      <c r="OJJ38" s="516"/>
      <c r="OJK38" s="516"/>
      <c r="OJL38" s="516"/>
      <c r="OJM38" s="516"/>
      <c r="OJN38" s="516"/>
      <c r="OJO38" s="516"/>
      <c r="OJP38" s="516"/>
      <c r="OJQ38" s="516"/>
      <c r="OJR38" s="516"/>
      <c r="OJS38" s="516"/>
      <c r="OJT38" s="516"/>
      <c r="OJU38" s="516"/>
      <c r="OJV38" s="516"/>
      <c r="OJW38" s="516"/>
      <c r="OJX38" s="516"/>
      <c r="OJY38" s="516"/>
      <c r="OJZ38" s="516"/>
      <c r="OKA38" s="516"/>
      <c r="OKB38" s="516"/>
      <c r="OKC38" s="516"/>
      <c r="OKD38" s="516"/>
      <c r="OKE38" s="516"/>
      <c r="OKF38" s="516"/>
      <c r="OKG38" s="516"/>
      <c r="OKH38" s="516"/>
      <c r="OKI38" s="516"/>
      <c r="OKJ38" s="516"/>
      <c r="OKK38" s="516"/>
      <c r="OKL38" s="516"/>
      <c r="OKM38" s="516"/>
      <c r="OKN38" s="516"/>
      <c r="OKO38" s="516"/>
      <c r="OKP38" s="516"/>
      <c r="OKQ38" s="516"/>
      <c r="OKR38" s="516"/>
      <c r="OKS38" s="516"/>
      <c r="OKT38" s="516"/>
      <c r="OKU38" s="516"/>
      <c r="OKV38" s="516"/>
      <c r="OKW38" s="516"/>
      <c r="OKX38" s="516"/>
      <c r="OKY38" s="516"/>
      <c r="OKZ38" s="516"/>
      <c r="OLA38" s="516"/>
      <c r="OLB38" s="516"/>
      <c r="OLC38" s="516"/>
      <c r="OLD38" s="516"/>
      <c r="OLE38" s="516"/>
      <c r="OLF38" s="516"/>
      <c r="OLG38" s="516"/>
      <c r="OLH38" s="516"/>
      <c r="OLI38" s="516"/>
      <c r="OLJ38" s="516"/>
      <c r="OLK38" s="516"/>
      <c r="OLL38" s="516"/>
      <c r="OLM38" s="516"/>
      <c r="OLN38" s="516"/>
      <c r="OLO38" s="516"/>
      <c r="OLP38" s="516"/>
      <c r="OLQ38" s="516"/>
      <c r="OLR38" s="516"/>
      <c r="OLS38" s="516"/>
      <c r="OLT38" s="516"/>
      <c r="OLU38" s="516"/>
      <c r="OLV38" s="516"/>
      <c r="OLW38" s="516"/>
      <c r="OLX38" s="516"/>
      <c r="OLY38" s="516"/>
      <c r="OLZ38" s="516"/>
      <c r="OMA38" s="516"/>
      <c r="OMB38" s="516"/>
      <c r="OMC38" s="516"/>
      <c r="OMD38" s="516"/>
      <c r="OME38" s="516"/>
      <c r="OMF38" s="516"/>
      <c r="OMG38" s="516"/>
      <c r="OMH38" s="516"/>
      <c r="OMI38" s="516"/>
      <c r="OMJ38" s="516"/>
      <c r="OMK38" s="516"/>
      <c r="OML38" s="516"/>
      <c r="OMM38" s="516"/>
      <c r="OMN38" s="516"/>
      <c r="OMO38" s="516"/>
      <c r="OMP38" s="516"/>
      <c r="OMQ38" s="516"/>
      <c r="OMR38" s="516"/>
      <c r="OMS38" s="516"/>
      <c r="OMT38" s="516"/>
      <c r="OMU38" s="516"/>
      <c r="OMV38" s="516"/>
      <c r="OMW38" s="516"/>
      <c r="OMX38" s="516"/>
      <c r="OMY38" s="516"/>
      <c r="OMZ38" s="516"/>
      <c r="ONA38" s="516"/>
      <c r="ONB38" s="516"/>
      <c r="ONC38" s="516"/>
      <c r="OND38" s="516"/>
      <c r="ONE38" s="516"/>
      <c r="ONF38" s="516"/>
      <c r="ONG38" s="516"/>
      <c r="ONH38" s="516"/>
      <c r="ONI38" s="516"/>
      <c r="ONJ38" s="516"/>
      <c r="ONK38" s="516"/>
      <c r="ONL38" s="516"/>
      <c r="ONM38" s="516"/>
      <c r="ONN38" s="516"/>
      <c r="ONO38" s="516"/>
      <c r="ONP38" s="516"/>
      <c r="ONQ38" s="516"/>
      <c r="ONR38" s="516"/>
      <c r="ONS38" s="516"/>
      <c r="ONT38" s="516"/>
      <c r="ONU38" s="516"/>
      <c r="ONV38" s="516"/>
      <c r="ONW38" s="516"/>
      <c r="ONX38" s="516"/>
      <c r="ONY38" s="516"/>
      <c r="ONZ38" s="516"/>
      <c r="OOA38" s="516"/>
      <c r="OOB38" s="516"/>
      <c r="OOC38" s="516"/>
      <c r="OOD38" s="516"/>
      <c r="OOE38" s="516"/>
      <c r="OOF38" s="516"/>
      <c r="OOG38" s="516"/>
      <c r="OOH38" s="516"/>
      <c r="OOI38" s="516"/>
      <c r="OOJ38" s="516"/>
      <c r="OOK38" s="516"/>
      <c r="OOL38" s="516"/>
      <c r="OOM38" s="516"/>
      <c r="OON38" s="516"/>
      <c r="OOO38" s="516"/>
      <c r="OOP38" s="516"/>
      <c r="OOQ38" s="516"/>
      <c r="OOR38" s="516"/>
      <c r="OOS38" s="516"/>
      <c r="OOT38" s="516"/>
      <c r="OOU38" s="516"/>
      <c r="OOV38" s="516"/>
      <c r="OOW38" s="516"/>
      <c r="OOX38" s="516"/>
      <c r="OOY38" s="516"/>
      <c r="OOZ38" s="516"/>
      <c r="OPA38" s="516"/>
      <c r="OPB38" s="516"/>
      <c r="OPC38" s="516"/>
      <c r="OPD38" s="516"/>
      <c r="OPE38" s="516"/>
      <c r="OPF38" s="516"/>
      <c r="OPG38" s="516"/>
      <c r="OPH38" s="516"/>
      <c r="OPI38" s="516"/>
      <c r="OPJ38" s="516"/>
      <c r="OPK38" s="516"/>
      <c r="OPL38" s="516"/>
      <c r="OPM38" s="516"/>
      <c r="OPN38" s="516"/>
      <c r="OPO38" s="516"/>
      <c r="OPP38" s="516"/>
      <c r="OPQ38" s="516"/>
      <c r="OPR38" s="516"/>
      <c r="OPS38" s="516"/>
      <c r="OPT38" s="516"/>
      <c r="OPU38" s="516"/>
      <c r="OPV38" s="516"/>
      <c r="OPW38" s="516"/>
      <c r="OPX38" s="516"/>
      <c r="OPY38" s="516"/>
      <c r="OPZ38" s="516"/>
      <c r="OQA38" s="516"/>
      <c r="OQB38" s="516"/>
      <c r="OQC38" s="516"/>
      <c r="OQD38" s="516"/>
      <c r="OQE38" s="516"/>
      <c r="OQF38" s="516"/>
      <c r="OQG38" s="516"/>
      <c r="OQH38" s="516"/>
      <c r="OQI38" s="516"/>
      <c r="OQJ38" s="516"/>
      <c r="OQK38" s="516"/>
      <c r="OQL38" s="516"/>
      <c r="OQM38" s="516"/>
      <c r="OQN38" s="516"/>
      <c r="OQO38" s="516"/>
      <c r="OQP38" s="516"/>
      <c r="OQQ38" s="516"/>
      <c r="OQR38" s="516"/>
      <c r="OQS38" s="516"/>
      <c r="OQT38" s="516"/>
      <c r="OQU38" s="516"/>
      <c r="OQV38" s="516"/>
      <c r="OQW38" s="516"/>
      <c r="OQX38" s="516"/>
      <c r="OQY38" s="516"/>
      <c r="OQZ38" s="516"/>
      <c r="ORA38" s="516"/>
      <c r="ORB38" s="516"/>
      <c r="ORC38" s="516"/>
      <c r="ORD38" s="516"/>
      <c r="ORE38" s="516"/>
      <c r="ORF38" s="516"/>
      <c r="ORG38" s="516"/>
      <c r="ORH38" s="516"/>
      <c r="ORI38" s="516"/>
      <c r="ORJ38" s="516"/>
      <c r="ORK38" s="516"/>
      <c r="ORL38" s="516"/>
      <c r="ORM38" s="516"/>
      <c r="ORN38" s="516"/>
      <c r="ORO38" s="516"/>
      <c r="ORP38" s="516"/>
      <c r="ORQ38" s="516"/>
      <c r="ORR38" s="516"/>
      <c r="ORS38" s="516"/>
      <c r="ORT38" s="516"/>
      <c r="ORU38" s="516"/>
      <c r="ORV38" s="516"/>
      <c r="ORW38" s="516"/>
      <c r="ORX38" s="516"/>
      <c r="ORY38" s="516"/>
      <c r="ORZ38" s="516"/>
      <c r="OSA38" s="516"/>
      <c r="OSB38" s="516"/>
      <c r="OSC38" s="516"/>
      <c r="OSD38" s="516"/>
      <c r="OSE38" s="516"/>
      <c r="OSF38" s="516"/>
      <c r="OSG38" s="516"/>
      <c r="OSH38" s="516"/>
      <c r="OSI38" s="516"/>
      <c r="OSJ38" s="516"/>
      <c r="OSK38" s="516"/>
      <c r="OSL38" s="516"/>
      <c r="OSM38" s="516"/>
      <c r="OSN38" s="516"/>
      <c r="OSO38" s="516"/>
      <c r="OSP38" s="516"/>
      <c r="OSQ38" s="516"/>
      <c r="OSR38" s="516"/>
      <c r="OSS38" s="516"/>
      <c r="OST38" s="516"/>
      <c r="OSU38" s="516"/>
      <c r="OSV38" s="516"/>
      <c r="OSW38" s="516"/>
      <c r="OSX38" s="516"/>
      <c r="OSY38" s="516"/>
      <c r="OSZ38" s="516"/>
      <c r="OTA38" s="516"/>
      <c r="OTB38" s="516"/>
      <c r="OTC38" s="516"/>
      <c r="OTD38" s="516"/>
      <c r="OTE38" s="516"/>
      <c r="OTF38" s="516"/>
      <c r="OTG38" s="516"/>
      <c r="OTH38" s="516"/>
      <c r="OTI38" s="516"/>
      <c r="OTJ38" s="516"/>
      <c r="OTK38" s="516"/>
      <c r="OTL38" s="516"/>
      <c r="OTM38" s="516"/>
      <c r="OTN38" s="516"/>
      <c r="OTO38" s="516"/>
      <c r="OTP38" s="516"/>
      <c r="OTQ38" s="516"/>
      <c r="OTR38" s="516"/>
      <c r="OTS38" s="516"/>
      <c r="OTT38" s="516"/>
      <c r="OTU38" s="516"/>
      <c r="OTV38" s="516"/>
      <c r="OTW38" s="516"/>
      <c r="OTX38" s="516"/>
      <c r="OTY38" s="516"/>
      <c r="OTZ38" s="516"/>
      <c r="OUA38" s="516"/>
      <c r="OUB38" s="516"/>
      <c r="OUC38" s="516"/>
      <c r="OUD38" s="516"/>
      <c r="OUE38" s="516"/>
      <c r="OUF38" s="516"/>
      <c r="OUG38" s="516"/>
      <c r="OUH38" s="516"/>
      <c r="OUI38" s="516"/>
      <c r="OUJ38" s="516"/>
      <c r="OUK38" s="516"/>
      <c r="OUL38" s="516"/>
      <c r="OUM38" s="516"/>
      <c r="OUN38" s="516"/>
      <c r="OUO38" s="516"/>
      <c r="OUP38" s="516"/>
      <c r="OUQ38" s="516"/>
      <c r="OUR38" s="516"/>
      <c r="OUS38" s="516"/>
      <c r="OUT38" s="516"/>
      <c r="OUU38" s="516"/>
      <c r="OUV38" s="516"/>
      <c r="OUW38" s="516"/>
      <c r="OUX38" s="516"/>
      <c r="OUY38" s="516"/>
      <c r="OUZ38" s="516"/>
      <c r="OVA38" s="516"/>
      <c r="OVB38" s="516"/>
      <c r="OVC38" s="516"/>
      <c r="OVD38" s="516"/>
      <c r="OVE38" s="516"/>
      <c r="OVF38" s="516"/>
      <c r="OVG38" s="516"/>
      <c r="OVH38" s="516"/>
      <c r="OVI38" s="516"/>
      <c r="OVJ38" s="516"/>
      <c r="OVK38" s="516"/>
      <c r="OVL38" s="516"/>
      <c r="OVM38" s="516"/>
      <c r="OVN38" s="516"/>
      <c r="OVO38" s="516"/>
      <c r="OVP38" s="516"/>
      <c r="OVQ38" s="516"/>
      <c r="OVR38" s="516"/>
      <c r="OVS38" s="516"/>
      <c r="OVT38" s="516"/>
      <c r="OVU38" s="516"/>
      <c r="OVV38" s="516"/>
      <c r="OVW38" s="516"/>
      <c r="OVX38" s="516"/>
      <c r="OVY38" s="516"/>
      <c r="OVZ38" s="516"/>
      <c r="OWA38" s="516"/>
      <c r="OWB38" s="516"/>
      <c r="OWC38" s="516"/>
      <c r="OWD38" s="516"/>
      <c r="OWE38" s="516"/>
      <c r="OWF38" s="516"/>
      <c r="OWG38" s="516"/>
      <c r="OWH38" s="516"/>
      <c r="OWI38" s="516"/>
      <c r="OWJ38" s="516"/>
      <c r="OWK38" s="516"/>
      <c r="OWL38" s="516"/>
      <c r="OWM38" s="516"/>
      <c r="OWN38" s="516"/>
      <c r="OWO38" s="516"/>
      <c r="OWP38" s="516"/>
      <c r="OWQ38" s="516"/>
      <c r="OWR38" s="516"/>
      <c r="OWS38" s="516"/>
      <c r="OWT38" s="516"/>
      <c r="OWU38" s="516"/>
      <c r="OWV38" s="516"/>
      <c r="OWW38" s="516"/>
      <c r="OWX38" s="516"/>
      <c r="OWY38" s="516"/>
      <c r="OWZ38" s="516"/>
      <c r="OXA38" s="516"/>
      <c r="OXB38" s="516"/>
      <c r="OXC38" s="516"/>
      <c r="OXD38" s="516"/>
      <c r="OXE38" s="516"/>
      <c r="OXF38" s="516"/>
      <c r="OXG38" s="516"/>
      <c r="OXH38" s="516"/>
      <c r="OXI38" s="516"/>
      <c r="OXJ38" s="516"/>
      <c r="OXK38" s="516"/>
      <c r="OXL38" s="516"/>
      <c r="OXM38" s="516"/>
      <c r="OXN38" s="516"/>
      <c r="OXO38" s="516"/>
      <c r="OXP38" s="516"/>
      <c r="OXQ38" s="516"/>
      <c r="OXR38" s="516"/>
      <c r="OXS38" s="516"/>
      <c r="OXT38" s="516"/>
      <c r="OXU38" s="516"/>
      <c r="OXV38" s="516"/>
      <c r="OXW38" s="516"/>
      <c r="OXX38" s="516"/>
      <c r="OXY38" s="516"/>
      <c r="OXZ38" s="516"/>
      <c r="OYA38" s="516"/>
      <c r="OYB38" s="516"/>
      <c r="OYC38" s="516"/>
      <c r="OYD38" s="516"/>
      <c r="OYE38" s="516"/>
      <c r="OYF38" s="516"/>
      <c r="OYG38" s="516"/>
      <c r="OYH38" s="516"/>
      <c r="OYI38" s="516"/>
      <c r="OYJ38" s="516"/>
      <c r="OYK38" s="516"/>
      <c r="OYL38" s="516"/>
      <c r="OYM38" s="516"/>
      <c r="OYN38" s="516"/>
      <c r="OYO38" s="516"/>
      <c r="OYP38" s="516"/>
      <c r="OYQ38" s="516"/>
      <c r="OYR38" s="516"/>
      <c r="OYS38" s="516"/>
      <c r="OYT38" s="516"/>
      <c r="OYU38" s="516"/>
      <c r="OYV38" s="516"/>
      <c r="OYW38" s="516"/>
      <c r="OYX38" s="516"/>
      <c r="OYY38" s="516"/>
      <c r="OYZ38" s="516"/>
      <c r="OZA38" s="516"/>
      <c r="OZB38" s="516"/>
      <c r="OZC38" s="516"/>
      <c r="OZD38" s="516"/>
      <c r="OZE38" s="516"/>
      <c r="OZF38" s="516"/>
      <c r="OZG38" s="516"/>
      <c r="OZH38" s="516"/>
      <c r="OZI38" s="516"/>
      <c r="OZJ38" s="516"/>
      <c r="OZK38" s="516"/>
      <c r="OZL38" s="516"/>
      <c r="OZM38" s="516"/>
      <c r="OZN38" s="516"/>
      <c r="OZO38" s="516"/>
      <c r="OZP38" s="516"/>
      <c r="OZQ38" s="516"/>
      <c r="OZR38" s="516"/>
      <c r="OZS38" s="516"/>
      <c r="OZT38" s="516"/>
      <c r="OZU38" s="516"/>
      <c r="OZV38" s="516"/>
      <c r="OZW38" s="516"/>
      <c r="OZX38" s="516"/>
      <c r="OZY38" s="516"/>
      <c r="OZZ38" s="516"/>
      <c r="PAA38" s="516"/>
      <c r="PAB38" s="516"/>
      <c r="PAC38" s="516"/>
      <c r="PAD38" s="516"/>
      <c r="PAE38" s="516"/>
      <c r="PAF38" s="516"/>
      <c r="PAG38" s="516"/>
      <c r="PAH38" s="516"/>
      <c r="PAI38" s="516"/>
      <c r="PAJ38" s="516"/>
      <c r="PAK38" s="516"/>
      <c r="PAL38" s="516"/>
      <c r="PAM38" s="516"/>
      <c r="PAN38" s="516"/>
      <c r="PAO38" s="516"/>
      <c r="PAP38" s="516"/>
      <c r="PAQ38" s="516"/>
      <c r="PAR38" s="516"/>
      <c r="PAS38" s="516"/>
      <c r="PAT38" s="516"/>
      <c r="PAU38" s="516"/>
      <c r="PAV38" s="516"/>
      <c r="PAW38" s="516"/>
      <c r="PAX38" s="516"/>
      <c r="PAY38" s="516"/>
      <c r="PAZ38" s="516"/>
      <c r="PBA38" s="516"/>
      <c r="PBB38" s="516"/>
      <c r="PBC38" s="516"/>
      <c r="PBD38" s="516"/>
      <c r="PBE38" s="516"/>
      <c r="PBF38" s="516"/>
      <c r="PBG38" s="516"/>
      <c r="PBH38" s="516"/>
      <c r="PBI38" s="516"/>
      <c r="PBJ38" s="516"/>
      <c r="PBK38" s="516"/>
      <c r="PBL38" s="516"/>
      <c r="PBM38" s="516"/>
      <c r="PBN38" s="516"/>
      <c r="PBO38" s="516"/>
      <c r="PBP38" s="516"/>
      <c r="PBQ38" s="516"/>
      <c r="PBR38" s="516"/>
      <c r="PBS38" s="516"/>
      <c r="PBT38" s="516"/>
      <c r="PBU38" s="516"/>
      <c r="PBV38" s="516"/>
      <c r="PBW38" s="516"/>
      <c r="PBX38" s="516"/>
      <c r="PBY38" s="516"/>
      <c r="PBZ38" s="516"/>
      <c r="PCA38" s="516"/>
      <c r="PCB38" s="516"/>
      <c r="PCC38" s="516"/>
      <c r="PCD38" s="516"/>
      <c r="PCE38" s="516"/>
      <c r="PCF38" s="516"/>
      <c r="PCG38" s="516"/>
      <c r="PCH38" s="516"/>
      <c r="PCI38" s="516"/>
      <c r="PCJ38" s="516"/>
      <c r="PCK38" s="516"/>
      <c r="PCL38" s="516"/>
      <c r="PCM38" s="516"/>
      <c r="PCN38" s="516"/>
      <c r="PCO38" s="516"/>
      <c r="PCP38" s="516"/>
      <c r="PCQ38" s="516"/>
      <c r="PCR38" s="516"/>
      <c r="PCS38" s="516"/>
      <c r="PCT38" s="516"/>
      <c r="PCU38" s="516"/>
      <c r="PCV38" s="516"/>
      <c r="PCW38" s="516"/>
      <c r="PCX38" s="516"/>
      <c r="PCY38" s="516"/>
      <c r="PCZ38" s="516"/>
      <c r="PDA38" s="516"/>
      <c r="PDB38" s="516"/>
      <c r="PDC38" s="516"/>
      <c r="PDD38" s="516"/>
      <c r="PDE38" s="516"/>
      <c r="PDF38" s="516"/>
      <c r="PDG38" s="516"/>
      <c r="PDH38" s="516"/>
      <c r="PDI38" s="516"/>
      <c r="PDJ38" s="516"/>
      <c r="PDK38" s="516"/>
      <c r="PDL38" s="516"/>
      <c r="PDM38" s="516"/>
      <c r="PDN38" s="516"/>
      <c r="PDO38" s="516"/>
      <c r="PDP38" s="516"/>
      <c r="PDQ38" s="516"/>
      <c r="PDR38" s="516"/>
      <c r="PDS38" s="516"/>
      <c r="PDT38" s="516"/>
      <c r="PDU38" s="516"/>
      <c r="PDV38" s="516"/>
      <c r="PDW38" s="516"/>
      <c r="PDX38" s="516"/>
      <c r="PDY38" s="516"/>
      <c r="PDZ38" s="516"/>
      <c r="PEA38" s="516"/>
      <c r="PEB38" s="516"/>
      <c r="PEC38" s="516"/>
      <c r="PED38" s="516"/>
      <c r="PEE38" s="516"/>
      <c r="PEF38" s="516"/>
      <c r="PEG38" s="516"/>
      <c r="PEH38" s="516"/>
      <c r="PEI38" s="516"/>
      <c r="PEJ38" s="516"/>
      <c r="PEK38" s="516"/>
      <c r="PEL38" s="516"/>
      <c r="PEM38" s="516"/>
      <c r="PEN38" s="516"/>
      <c r="PEO38" s="516"/>
      <c r="PEP38" s="516"/>
      <c r="PEQ38" s="516"/>
      <c r="PER38" s="516"/>
      <c r="PES38" s="516"/>
      <c r="PET38" s="516"/>
      <c r="PEU38" s="516"/>
      <c r="PEV38" s="516"/>
      <c r="PEW38" s="516"/>
      <c r="PEX38" s="516"/>
      <c r="PEY38" s="516"/>
      <c r="PEZ38" s="516"/>
      <c r="PFA38" s="516"/>
      <c r="PFB38" s="516"/>
      <c r="PFC38" s="516"/>
      <c r="PFD38" s="516"/>
      <c r="PFE38" s="516"/>
      <c r="PFF38" s="516"/>
      <c r="PFG38" s="516"/>
      <c r="PFH38" s="516"/>
      <c r="PFI38" s="516"/>
      <c r="PFJ38" s="516"/>
      <c r="PFK38" s="516"/>
      <c r="PFL38" s="516"/>
      <c r="PFM38" s="516"/>
      <c r="PFN38" s="516"/>
      <c r="PFO38" s="516"/>
      <c r="PFP38" s="516"/>
      <c r="PFQ38" s="516"/>
      <c r="PFR38" s="516"/>
      <c r="PFS38" s="516"/>
      <c r="PFT38" s="516"/>
      <c r="PFU38" s="516"/>
      <c r="PFV38" s="516"/>
      <c r="PFW38" s="516"/>
      <c r="PFX38" s="516"/>
      <c r="PFY38" s="516"/>
      <c r="PFZ38" s="516"/>
      <c r="PGA38" s="516"/>
      <c r="PGB38" s="516"/>
      <c r="PGC38" s="516"/>
      <c r="PGD38" s="516"/>
      <c r="PGE38" s="516"/>
      <c r="PGF38" s="516"/>
      <c r="PGG38" s="516"/>
      <c r="PGH38" s="516"/>
      <c r="PGI38" s="516"/>
      <c r="PGJ38" s="516"/>
      <c r="PGK38" s="516"/>
      <c r="PGL38" s="516"/>
      <c r="PGM38" s="516"/>
      <c r="PGN38" s="516"/>
      <c r="PGO38" s="516"/>
      <c r="PGP38" s="516"/>
      <c r="PGQ38" s="516"/>
      <c r="PGR38" s="516"/>
      <c r="PGS38" s="516"/>
      <c r="PGT38" s="516"/>
      <c r="PGU38" s="516"/>
      <c r="PGV38" s="516"/>
      <c r="PGW38" s="516"/>
      <c r="PGX38" s="516"/>
      <c r="PGY38" s="516"/>
      <c r="PGZ38" s="516"/>
      <c r="PHA38" s="516"/>
      <c r="PHB38" s="516"/>
      <c r="PHC38" s="516"/>
      <c r="PHD38" s="516"/>
      <c r="PHE38" s="516"/>
      <c r="PHF38" s="516"/>
      <c r="PHG38" s="516"/>
      <c r="PHH38" s="516"/>
      <c r="PHI38" s="516"/>
      <c r="PHJ38" s="516"/>
      <c r="PHK38" s="516"/>
      <c r="PHL38" s="516"/>
      <c r="PHM38" s="516"/>
      <c r="PHN38" s="516"/>
      <c r="PHO38" s="516"/>
      <c r="PHP38" s="516"/>
      <c r="PHQ38" s="516"/>
      <c r="PHR38" s="516"/>
      <c r="PHS38" s="516"/>
      <c r="PHT38" s="516"/>
      <c r="PHU38" s="516"/>
      <c r="PHV38" s="516"/>
      <c r="PHW38" s="516"/>
      <c r="PHX38" s="516"/>
      <c r="PHY38" s="516"/>
      <c r="PHZ38" s="516"/>
      <c r="PIA38" s="516"/>
      <c r="PIB38" s="516"/>
      <c r="PIC38" s="516"/>
      <c r="PID38" s="516"/>
      <c r="PIE38" s="516"/>
      <c r="PIF38" s="516"/>
      <c r="PIG38" s="516"/>
      <c r="PIH38" s="516"/>
      <c r="PII38" s="516"/>
      <c r="PIJ38" s="516"/>
      <c r="PIK38" s="516"/>
      <c r="PIL38" s="516"/>
      <c r="PIM38" s="516"/>
      <c r="PIN38" s="516"/>
      <c r="PIO38" s="516"/>
      <c r="PIP38" s="516"/>
      <c r="PIQ38" s="516"/>
      <c r="PIR38" s="516"/>
      <c r="PIS38" s="516"/>
      <c r="PIT38" s="516"/>
      <c r="PIU38" s="516"/>
      <c r="PIV38" s="516"/>
      <c r="PIW38" s="516"/>
      <c r="PIX38" s="516"/>
      <c r="PIY38" s="516"/>
      <c r="PIZ38" s="516"/>
      <c r="PJA38" s="516"/>
      <c r="PJB38" s="516"/>
      <c r="PJC38" s="516"/>
      <c r="PJD38" s="516"/>
      <c r="PJE38" s="516"/>
      <c r="PJF38" s="516"/>
      <c r="PJG38" s="516"/>
      <c r="PJH38" s="516"/>
      <c r="PJI38" s="516"/>
      <c r="PJJ38" s="516"/>
      <c r="PJK38" s="516"/>
      <c r="PJL38" s="516"/>
      <c r="PJM38" s="516"/>
      <c r="PJN38" s="516"/>
      <c r="PJO38" s="516"/>
      <c r="PJP38" s="516"/>
      <c r="PJQ38" s="516"/>
      <c r="PJR38" s="516"/>
      <c r="PJS38" s="516"/>
      <c r="PJT38" s="516"/>
      <c r="PJU38" s="516"/>
      <c r="PJV38" s="516"/>
      <c r="PJW38" s="516"/>
      <c r="PJX38" s="516"/>
      <c r="PJY38" s="516"/>
      <c r="PJZ38" s="516"/>
      <c r="PKA38" s="516"/>
      <c r="PKB38" s="516"/>
      <c r="PKC38" s="516"/>
      <c r="PKD38" s="516"/>
      <c r="PKE38" s="516"/>
      <c r="PKF38" s="516"/>
      <c r="PKG38" s="516"/>
      <c r="PKH38" s="516"/>
      <c r="PKI38" s="516"/>
      <c r="PKJ38" s="516"/>
      <c r="PKK38" s="516"/>
      <c r="PKL38" s="516"/>
      <c r="PKM38" s="516"/>
      <c r="PKN38" s="516"/>
      <c r="PKO38" s="516"/>
      <c r="PKP38" s="516"/>
      <c r="PKQ38" s="516"/>
      <c r="PKR38" s="516"/>
      <c r="PKS38" s="516"/>
      <c r="PKT38" s="516"/>
      <c r="PKU38" s="516"/>
      <c r="PKV38" s="516"/>
      <c r="PKW38" s="516"/>
      <c r="PKX38" s="516"/>
      <c r="PKY38" s="516"/>
      <c r="PKZ38" s="516"/>
      <c r="PLA38" s="516"/>
      <c r="PLB38" s="516"/>
      <c r="PLC38" s="516"/>
      <c r="PLD38" s="516"/>
      <c r="PLE38" s="516"/>
      <c r="PLF38" s="516"/>
      <c r="PLG38" s="516"/>
      <c r="PLH38" s="516"/>
      <c r="PLI38" s="516"/>
      <c r="PLJ38" s="516"/>
      <c r="PLK38" s="516"/>
      <c r="PLL38" s="516"/>
      <c r="PLM38" s="516"/>
      <c r="PLN38" s="516"/>
      <c r="PLO38" s="516"/>
      <c r="PLP38" s="516"/>
      <c r="PLQ38" s="516"/>
      <c r="PLR38" s="516"/>
      <c r="PLS38" s="516"/>
      <c r="PLT38" s="516"/>
      <c r="PLU38" s="516"/>
      <c r="PLV38" s="516"/>
      <c r="PLW38" s="516"/>
      <c r="PLX38" s="516"/>
      <c r="PLY38" s="516"/>
      <c r="PLZ38" s="516"/>
      <c r="PMA38" s="516"/>
      <c r="PMB38" s="516"/>
      <c r="PMC38" s="516"/>
      <c r="PMD38" s="516"/>
      <c r="PME38" s="516"/>
      <c r="PMF38" s="516"/>
      <c r="PMG38" s="516"/>
      <c r="PMH38" s="516"/>
      <c r="PMI38" s="516"/>
      <c r="PMJ38" s="516"/>
      <c r="PMK38" s="516"/>
      <c r="PML38" s="516"/>
      <c r="PMM38" s="516"/>
      <c r="PMN38" s="516"/>
      <c r="PMO38" s="516"/>
      <c r="PMP38" s="516"/>
      <c r="PMQ38" s="516"/>
      <c r="PMR38" s="516"/>
      <c r="PMS38" s="516"/>
      <c r="PMT38" s="516"/>
      <c r="PMU38" s="516"/>
      <c r="PMV38" s="516"/>
      <c r="PMW38" s="516"/>
      <c r="PMX38" s="516"/>
      <c r="PMY38" s="516"/>
      <c r="PMZ38" s="516"/>
      <c r="PNA38" s="516"/>
      <c r="PNB38" s="516"/>
      <c r="PNC38" s="516"/>
      <c r="PND38" s="516"/>
      <c r="PNE38" s="516"/>
      <c r="PNF38" s="516"/>
      <c r="PNG38" s="516"/>
      <c r="PNH38" s="516"/>
      <c r="PNI38" s="516"/>
      <c r="PNJ38" s="516"/>
      <c r="PNK38" s="516"/>
      <c r="PNL38" s="516"/>
      <c r="PNM38" s="516"/>
      <c r="PNN38" s="516"/>
      <c r="PNO38" s="516"/>
      <c r="PNP38" s="516"/>
      <c r="PNQ38" s="516"/>
      <c r="PNR38" s="516"/>
      <c r="PNS38" s="516"/>
      <c r="PNT38" s="516"/>
      <c r="PNU38" s="516"/>
      <c r="PNV38" s="516"/>
      <c r="PNW38" s="516"/>
      <c r="PNX38" s="516"/>
      <c r="PNY38" s="516"/>
      <c r="PNZ38" s="516"/>
      <c r="POA38" s="516"/>
      <c r="POB38" s="516"/>
      <c r="POC38" s="516"/>
      <c r="POD38" s="516"/>
      <c r="POE38" s="516"/>
      <c r="POF38" s="516"/>
      <c r="POG38" s="516"/>
      <c r="POH38" s="516"/>
      <c r="POI38" s="516"/>
      <c r="POJ38" s="516"/>
      <c r="POK38" s="516"/>
      <c r="POL38" s="516"/>
      <c r="POM38" s="516"/>
      <c r="PON38" s="516"/>
      <c r="POO38" s="516"/>
      <c r="POP38" s="516"/>
      <c r="POQ38" s="516"/>
      <c r="POR38" s="516"/>
      <c r="POS38" s="516"/>
      <c r="POT38" s="516"/>
      <c r="POU38" s="516"/>
      <c r="POV38" s="516"/>
      <c r="POW38" s="516"/>
      <c r="POX38" s="516"/>
      <c r="POY38" s="516"/>
      <c r="POZ38" s="516"/>
      <c r="PPA38" s="516"/>
      <c r="PPB38" s="516"/>
      <c r="PPC38" s="516"/>
      <c r="PPD38" s="516"/>
      <c r="PPE38" s="516"/>
      <c r="PPF38" s="516"/>
      <c r="PPG38" s="516"/>
      <c r="PPH38" s="516"/>
      <c r="PPI38" s="516"/>
      <c r="PPJ38" s="516"/>
      <c r="PPK38" s="516"/>
      <c r="PPL38" s="516"/>
      <c r="PPM38" s="516"/>
      <c r="PPN38" s="516"/>
      <c r="PPO38" s="516"/>
      <c r="PPP38" s="516"/>
      <c r="PPQ38" s="516"/>
      <c r="PPR38" s="516"/>
      <c r="PPS38" s="516"/>
      <c r="PPT38" s="516"/>
      <c r="PPU38" s="516"/>
      <c r="PPV38" s="516"/>
      <c r="PPW38" s="516"/>
      <c r="PPX38" s="516"/>
      <c r="PPY38" s="516"/>
      <c r="PPZ38" s="516"/>
      <c r="PQA38" s="516"/>
      <c r="PQB38" s="516"/>
      <c r="PQC38" s="516"/>
      <c r="PQD38" s="516"/>
      <c r="PQE38" s="516"/>
      <c r="PQF38" s="516"/>
      <c r="PQG38" s="516"/>
      <c r="PQH38" s="516"/>
      <c r="PQI38" s="516"/>
      <c r="PQJ38" s="516"/>
      <c r="PQK38" s="516"/>
      <c r="PQL38" s="516"/>
      <c r="PQM38" s="516"/>
      <c r="PQN38" s="516"/>
      <c r="PQO38" s="516"/>
      <c r="PQP38" s="516"/>
      <c r="PQQ38" s="516"/>
      <c r="PQR38" s="516"/>
      <c r="PQS38" s="516"/>
      <c r="PQT38" s="516"/>
      <c r="PQU38" s="516"/>
      <c r="PQV38" s="516"/>
      <c r="PQW38" s="516"/>
      <c r="PQX38" s="516"/>
      <c r="PQY38" s="516"/>
      <c r="PQZ38" s="516"/>
      <c r="PRA38" s="516"/>
      <c r="PRB38" s="516"/>
      <c r="PRC38" s="516"/>
      <c r="PRD38" s="516"/>
      <c r="PRE38" s="516"/>
      <c r="PRF38" s="516"/>
      <c r="PRG38" s="516"/>
      <c r="PRH38" s="516"/>
      <c r="PRI38" s="516"/>
      <c r="PRJ38" s="516"/>
      <c r="PRK38" s="516"/>
      <c r="PRL38" s="516"/>
      <c r="PRM38" s="516"/>
      <c r="PRN38" s="516"/>
      <c r="PRO38" s="516"/>
      <c r="PRP38" s="516"/>
      <c r="PRQ38" s="516"/>
      <c r="PRR38" s="516"/>
      <c r="PRS38" s="516"/>
      <c r="PRT38" s="516"/>
      <c r="PRU38" s="516"/>
      <c r="PRV38" s="516"/>
      <c r="PRW38" s="516"/>
      <c r="PRX38" s="516"/>
      <c r="PRY38" s="516"/>
      <c r="PRZ38" s="516"/>
      <c r="PSA38" s="516"/>
      <c r="PSB38" s="516"/>
      <c r="PSC38" s="516"/>
      <c r="PSD38" s="516"/>
      <c r="PSE38" s="516"/>
      <c r="PSF38" s="516"/>
      <c r="PSG38" s="516"/>
      <c r="PSH38" s="516"/>
      <c r="PSI38" s="516"/>
      <c r="PSJ38" s="516"/>
      <c r="PSK38" s="516"/>
      <c r="PSL38" s="516"/>
      <c r="PSM38" s="516"/>
      <c r="PSN38" s="516"/>
      <c r="PSO38" s="516"/>
      <c r="PSP38" s="516"/>
      <c r="PSQ38" s="516"/>
      <c r="PSR38" s="516"/>
      <c r="PSS38" s="516"/>
      <c r="PST38" s="516"/>
      <c r="PSU38" s="516"/>
      <c r="PSV38" s="516"/>
      <c r="PSW38" s="516"/>
      <c r="PSX38" s="516"/>
      <c r="PSY38" s="516"/>
      <c r="PSZ38" s="516"/>
      <c r="PTA38" s="516"/>
      <c r="PTB38" s="516"/>
      <c r="PTC38" s="516"/>
      <c r="PTD38" s="516"/>
      <c r="PTE38" s="516"/>
      <c r="PTF38" s="516"/>
      <c r="PTG38" s="516"/>
      <c r="PTH38" s="516"/>
      <c r="PTI38" s="516"/>
      <c r="PTJ38" s="516"/>
      <c r="PTK38" s="516"/>
      <c r="PTL38" s="516"/>
      <c r="PTM38" s="516"/>
      <c r="PTN38" s="516"/>
      <c r="PTO38" s="516"/>
      <c r="PTP38" s="516"/>
      <c r="PTQ38" s="516"/>
      <c r="PTR38" s="516"/>
      <c r="PTS38" s="516"/>
      <c r="PTT38" s="516"/>
      <c r="PTU38" s="516"/>
      <c r="PTV38" s="516"/>
      <c r="PTW38" s="516"/>
      <c r="PTX38" s="516"/>
      <c r="PTY38" s="516"/>
      <c r="PTZ38" s="516"/>
      <c r="PUA38" s="516"/>
      <c r="PUB38" s="516"/>
      <c r="PUC38" s="516"/>
      <c r="PUD38" s="516"/>
      <c r="PUE38" s="516"/>
      <c r="PUF38" s="516"/>
      <c r="PUG38" s="516"/>
      <c r="PUH38" s="516"/>
      <c r="PUI38" s="516"/>
      <c r="PUJ38" s="516"/>
      <c r="PUK38" s="516"/>
      <c r="PUL38" s="516"/>
      <c r="PUM38" s="516"/>
      <c r="PUN38" s="516"/>
      <c r="PUO38" s="516"/>
      <c r="PUP38" s="516"/>
      <c r="PUQ38" s="516"/>
      <c r="PUR38" s="516"/>
      <c r="PUS38" s="516"/>
      <c r="PUT38" s="516"/>
      <c r="PUU38" s="516"/>
      <c r="PUV38" s="516"/>
      <c r="PUW38" s="516"/>
      <c r="PUX38" s="516"/>
      <c r="PUY38" s="516"/>
      <c r="PUZ38" s="516"/>
      <c r="PVA38" s="516"/>
      <c r="PVB38" s="516"/>
      <c r="PVC38" s="516"/>
      <c r="PVD38" s="516"/>
      <c r="PVE38" s="516"/>
      <c r="PVF38" s="516"/>
      <c r="PVG38" s="516"/>
      <c r="PVH38" s="516"/>
      <c r="PVI38" s="516"/>
      <c r="PVJ38" s="516"/>
      <c r="PVK38" s="516"/>
      <c r="PVL38" s="516"/>
      <c r="PVM38" s="516"/>
      <c r="PVN38" s="516"/>
      <c r="PVO38" s="516"/>
      <c r="PVP38" s="516"/>
      <c r="PVQ38" s="516"/>
      <c r="PVR38" s="516"/>
      <c r="PVS38" s="516"/>
      <c r="PVT38" s="516"/>
      <c r="PVU38" s="516"/>
      <c r="PVV38" s="516"/>
      <c r="PVW38" s="516"/>
      <c r="PVX38" s="516"/>
      <c r="PVY38" s="516"/>
      <c r="PVZ38" s="516"/>
      <c r="PWA38" s="516"/>
      <c r="PWB38" s="516"/>
      <c r="PWC38" s="516"/>
      <c r="PWD38" s="516"/>
      <c r="PWE38" s="516"/>
      <c r="PWF38" s="516"/>
      <c r="PWG38" s="516"/>
      <c r="PWH38" s="516"/>
      <c r="PWI38" s="516"/>
      <c r="PWJ38" s="516"/>
      <c r="PWK38" s="516"/>
      <c r="PWL38" s="516"/>
      <c r="PWM38" s="516"/>
      <c r="PWN38" s="516"/>
      <c r="PWO38" s="516"/>
      <c r="PWP38" s="516"/>
      <c r="PWQ38" s="516"/>
      <c r="PWR38" s="516"/>
      <c r="PWS38" s="516"/>
      <c r="PWT38" s="516"/>
      <c r="PWU38" s="516"/>
      <c r="PWV38" s="516"/>
      <c r="PWW38" s="516"/>
      <c r="PWX38" s="516"/>
      <c r="PWY38" s="516"/>
      <c r="PWZ38" s="516"/>
      <c r="PXA38" s="516"/>
      <c r="PXB38" s="516"/>
      <c r="PXC38" s="516"/>
      <c r="PXD38" s="516"/>
      <c r="PXE38" s="516"/>
      <c r="PXF38" s="516"/>
      <c r="PXG38" s="516"/>
      <c r="PXH38" s="516"/>
      <c r="PXI38" s="516"/>
      <c r="PXJ38" s="516"/>
      <c r="PXK38" s="516"/>
      <c r="PXL38" s="516"/>
      <c r="PXM38" s="516"/>
      <c r="PXN38" s="516"/>
      <c r="PXO38" s="516"/>
      <c r="PXP38" s="516"/>
      <c r="PXQ38" s="516"/>
      <c r="PXR38" s="516"/>
      <c r="PXS38" s="516"/>
      <c r="PXT38" s="516"/>
      <c r="PXU38" s="516"/>
      <c r="PXV38" s="516"/>
      <c r="PXW38" s="516"/>
      <c r="PXX38" s="516"/>
      <c r="PXY38" s="516"/>
      <c r="PXZ38" s="516"/>
      <c r="PYA38" s="516"/>
      <c r="PYB38" s="516"/>
      <c r="PYC38" s="516"/>
      <c r="PYD38" s="516"/>
      <c r="PYE38" s="516"/>
      <c r="PYF38" s="516"/>
      <c r="PYG38" s="516"/>
      <c r="PYH38" s="516"/>
      <c r="PYI38" s="516"/>
      <c r="PYJ38" s="516"/>
      <c r="PYK38" s="516"/>
      <c r="PYL38" s="516"/>
      <c r="PYM38" s="516"/>
      <c r="PYN38" s="516"/>
      <c r="PYO38" s="516"/>
      <c r="PYP38" s="516"/>
      <c r="PYQ38" s="516"/>
      <c r="PYR38" s="516"/>
      <c r="PYS38" s="516"/>
      <c r="PYT38" s="516"/>
      <c r="PYU38" s="516"/>
      <c r="PYV38" s="516"/>
      <c r="PYW38" s="516"/>
      <c r="PYX38" s="516"/>
      <c r="PYY38" s="516"/>
      <c r="PYZ38" s="516"/>
      <c r="PZA38" s="516"/>
      <c r="PZB38" s="516"/>
      <c r="PZC38" s="516"/>
      <c r="PZD38" s="516"/>
      <c r="PZE38" s="516"/>
      <c r="PZF38" s="516"/>
      <c r="PZG38" s="516"/>
      <c r="PZH38" s="516"/>
      <c r="PZI38" s="516"/>
      <c r="PZJ38" s="516"/>
      <c r="PZK38" s="516"/>
      <c r="PZL38" s="516"/>
      <c r="PZM38" s="516"/>
      <c r="PZN38" s="516"/>
      <c r="PZO38" s="516"/>
      <c r="PZP38" s="516"/>
      <c r="PZQ38" s="516"/>
      <c r="PZR38" s="516"/>
      <c r="PZS38" s="516"/>
      <c r="PZT38" s="516"/>
      <c r="PZU38" s="516"/>
      <c r="PZV38" s="516"/>
      <c r="PZW38" s="516"/>
      <c r="PZX38" s="516"/>
      <c r="PZY38" s="516"/>
      <c r="PZZ38" s="516"/>
      <c r="QAA38" s="516"/>
      <c r="QAB38" s="516"/>
      <c r="QAC38" s="516"/>
      <c r="QAD38" s="516"/>
      <c r="QAE38" s="516"/>
      <c r="QAF38" s="516"/>
      <c r="QAG38" s="516"/>
      <c r="QAH38" s="516"/>
      <c r="QAI38" s="516"/>
      <c r="QAJ38" s="516"/>
      <c r="QAK38" s="516"/>
      <c r="QAL38" s="516"/>
      <c r="QAM38" s="516"/>
      <c r="QAN38" s="516"/>
      <c r="QAO38" s="516"/>
      <c r="QAP38" s="516"/>
      <c r="QAQ38" s="516"/>
      <c r="QAR38" s="516"/>
      <c r="QAS38" s="516"/>
      <c r="QAT38" s="516"/>
      <c r="QAU38" s="516"/>
      <c r="QAV38" s="516"/>
      <c r="QAW38" s="516"/>
      <c r="QAX38" s="516"/>
      <c r="QAY38" s="516"/>
      <c r="QAZ38" s="516"/>
      <c r="QBA38" s="516"/>
      <c r="QBB38" s="516"/>
      <c r="QBC38" s="516"/>
      <c r="QBD38" s="516"/>
      <c r="QBE38" s="516"/>
      <c r="QBF38" s="516"/>
      <c r="QBG38" s="516"/>
      <c r="QBH38" s="516"/>
      <c r="QBI38" s="516"/>
      <c r="QBJ38" s="516"/>
      <c r="QBK38" s="516"/>
      <c r="QBL38" s="516"/>
      <c r="QBM38" s="516"/>
      <c r="QBN38" s="516"/>
      <c r="QBO38" s="516"/>
      <c r="QBP38" s="516"/>
      <c r="QBQ38" s="516"/>
      <c r="QBR38" s="516"/>
      <c r="QBS38" s="516"/>
      <c r="QBT38" s="516"/>
      <c r="QBU38" s="516"/>
      <c r="QBV38" s="516"/>
      <c r="QBW38" s="516"/>
      <c r="QBX38" s="516"/>
      <c r="QBY38" s="516"/>
      <c r="QBZ38" s="516"/>
      <c r="QCA38" s="516"/>
      <c r="QCB38" s="516"/>
      <c r="QCC38" s="516"/>
      <c r="QCD38" s="516"/>
      <c r="QCE38" s="516"/>
      <c r="QCF38" s="516"/>
      <c r="QCG38" s="516"/>
      <c r="QCH38" s="516"/>
      <c r="QCI38" s="516"/>
      <c r="QCJ38" s="516"/>
      <c r="QCK38" s="516"/>
      <c r="QCL38" s="516"/>
      <c r="QCM38" s="516"/>
      <c r="QCN38" s="516"/>
      <c r="QCO38" s="516"/>
      <c r="QCP38" s="516"/>
      <c r="QCQ38" s="516"/>
      <c r="QCR38" s="516"/>
      <c r="QCS38" s="516"/>
      <c r="QCT38" s="516"/>
      <c r="QCU38" s="516"/>
      <c r="QCV38" s="516"/>
      <c r="QCW38" s="516"/>
      <c r="QCX38" s="516"/>
      <c r="QCY38" s="516"/>
      <c r="QCZ38" s="516"/>
      <c r="QDA38" s="516"/>
      <c r="QDB38" s="516"/>
      <c r="QDC38" s="516"/>
      <c r="QDD38" s="516"/>
      <c r="QDE38" s="516"/>
      <c r="QDF38" s="516"/>
      <c r="QDG38" s="516"/>
      <c r="QDH38" s="516"/>
      <c r="QDI38" s="516"/>
      <c r="QDJ38" s="516"/>
      <c r="QDK38" s="516"/>
      <c r="QDL38" s="516"/>
      <c r="QDM38" s="516"/>
      <c r="QDN38" s="516"/>
      <c r="QDO38" s="516"/>
      <c r="QDP38" s="516"/>
      <c r="QDQ38" s="516"/>
      <c r="QDR38" s="516"/>
      <c r="QDS38" s="516"/>
      <c r="QDT38" s="516"/>
      <c r="QDU38" s="516"/>
      <c r="QDV38" s="516"/>
      <c r="QDW38" s="516"/>
      <c r="QDX38" s="516"/>
      <c r="QDY38" s="516"/>
      <c r="QDZ38" s="516"/>
      <c r="QEA38" s="516"/>
      <c r="QEB38" s="516"/>
      <c r="QEC38" s="516"/>
      <c r="QED38" s="516"/>
      <c r="QEE38" s="516"/>
      <c r="QEF38" s="516"/>
      <c r="QEG38" s="516"/>
      <c r="QEH38" s="516"/>
      <c r="QEI38" s="516"/>
      <c r="QEJ38" s="516"/>
      <c r="QEK38" s="516"/>
      <c r="QEL38" s="516"/>
      <c r="QEM38" s="516"/>
      <c r="QEN38" s="516"/>
      <c r="QEO38" s="516"/>
      <c r="QEP38" s="516"/>
      <c r="QEQ38" s="516"/>
      <c r="QER38" s="516"/>
      <c r="QES38" s="516"/>
      <c r="QET38" s="516"/>
      <c r="QEU38" s="516"/>
      <c r="QEV38" s="516"/>
      <c r="QEW38" s="516"/>
      <c r="QEX38" s="516"/>
      <c r="QEY38" s="516"/>
      <c r="QEZ38" s="516"/>
      <c r="QFA38" s="516"/>
      <c r="QFB38" s="516"/>
      <c r="QFC38" s="516"/>
      <c r="QFD38" s="516"/>
      <c r="QFE38" s="516"/>
      <c r="QFF38" s="516"/>
      <c r="QFG38" s="516"/>
      <c r="QFH38" s="516"/>
      <c r="QFI38" s="516"/>
      <c r="QFJ38" s="516"/>
      <c r="QFK38" s="516"/>
      <c r="QFL38" s="516"/>
      <c r="QFM38" s="516"/>
      <c r="QFN38" s="516"/>
      <c r="QFO38" s="516"/>
      <c r="QFP38" s="516"/>
      <c r="QFQ38" s="516"/>
      <c r="QFR38" s="516"/>
      <c r="QFS38" s="516"/>
      <c r="QFT38" s="516"/>
      <c r="QFU38" s="516"/>
      <c r="QFV38" s="516"/>
      <c r="QFW38" s="516"/>
      <c r="QFX38" s="516"/>
      <c r="QFY38" s="516"/>
      <c r="QFZ38" s="516"/>
      <c r="QGA38" s="516"/>
      <c r="QGB38" s="516"/>
      <c r="QGC38" s="516"/>
      <c r="QGD38" s="516"/>
      <c r="QGE38" s="516"/>
      <c r="QGF38" s="516"/>
      <c r="QGG38" s="516"/>
      <c r="QGH38" s="516"/>
      <c r="QGI38" s="516"/>
      <c r="QGJ38" s="516"/>
      <c r="QGK38" s="516"/>
      <c r="QGL38" s="516"/>
      <c r="QGM38" s="516"/>
      <c r="QGN38" s="516"/>
      <c r="QGO38" s="516"/>
      <c r="QGP38" s="516"/>
      <c r="QGQ38" s="516"/>
      <c r="QGR38" s="516"/>
      <c r="QGS38" s="516"/>
      <c r="QGT38" s="516"/>
      <c r="QGU38" s="516"/>
      <c r="QGV38" s="516"/>
      <c r="QGW38" s="516"/>
      <c r="QGX38" s="516"/>
      <c r="QGY38" s="516"/>
      <c r="QGZ38" s="516"/>
      <c r="QHA38" s="516"/>
      <c r="QHB38" s="516"/>
      <c r="QHC38" s="516"/>
      <c r="QHD38" s="516"/>
      <c r="QHE38" s="516"/>
      <c r="QHF38" s="516"/>
      <c r="QHG38" s="516"/>
      <c r="QHH38" s="516"/>
      <c r="QHI38" s="516"/>
      <c r="QHJ38" s="516"/>
      <c r="QHK38" s="516"/>
      <c r="QHL38" s="516"/>
      <c r="QHM38" s="516"/>
      <c r="QHN38" s="516"/>
      <c r="QHO38" s="516"/>
      <c r="QHP38" s="516"/>
      <c r="QHQ38" s="516"/>
      <c r="QHR38" s="516"/>
      <c r="QHS38" s="516"/>
      <c r="QHT38" s="516"/>
      <c r="QHU38" s="516"/>
      <c r="QHV38" s="516"/>
      <c r="QHW38" s="516"/>
      <c r="QHX38" s="516"/>
      <c r="QHY38" s="516"/>
      <c r="QHZ38" s="516"/>
      <c r="QIA38" s="516"/>
      <c r="QIB38" s="516"/>
      <c r="QIC38" s="516"/>
      <c r="QID38" s="516"/>
      <c r="QIE38" s="516"/>
      <c r="QIF38" s="516"/>
      <c r="QIG38" s="516"/>
      <c r="QIH38" s="516"/>
      <c r="QII38" s="516"/>
      <c r="QIJ38" s="516"/>
      <c r="QIK38" s="516"/>
      <c r="QIL38" s="516"/>
      <c r="QIM38" s="516"/>
      <c r="QIN38" s="516"/>
      <c r="QIO38" s="516"/>
      <c r="QIP38" s="516"/>
      <c r="QIQ38" s="516"/>
      <c r="QIR38" s="516"/>
      <c r="QIS38" s="516"/>
      <c r="QIT38" s="516"/>
      <c r="QIU38" s="516"/>
      <c r="QIV38" s="516"/>
      <c r="QIW38" s="516"/>
      <c r="QIX38" s="516"/>
      <c r="QIY38" s="516"/>
      <c r="QIZ38" s="516"/>
      <c r="QJA38" s="516"/>
      <c r="QJB38" s="516"/>
      <c r="QJC38" s="516"/>
      <c r="QJD38" s="516"/>
      <c r="QJE38" s="516"/>
      <c r="QJF38" s="516"/>
      <c r="QJG38" s="516"/>
      <c r="QJH38" s="516"/>
      <c r="QJI38" s="516"/>
      <c r="QJJ38" s="516"/>
      <c r="QJK38" s="516"/>
      <c r="QJL38" s="516"/>
      <c r="QJM38" s="516"/>
      <c r="QJN38" s="516"/>
      <c r="QJO38" s="516"/>
      <c r="QJP38" s="516"/>
      <c r="QJQ38" s="516"/>
      <c r="QJR38" s="516"/>
      <c r="QJS38" s="516"/>
      <c r="QJT38" s="516"/>
      <c r="QJU38" s="516"/>
      <c r="QJV38" s="516"/>
      <c r="QJW38" s="516"/>
      <c r="QJX38" s="516"/>
      <c r="QJY38" s="516"/>
      <c r="QJZ38" s="516"/>
      <c r="QKA38" s="516"/>
      <c r="QKB38" s="516"/>
      <c r="QKC38" s="516"/>
      <c r="QKD38" s="516"/>
      <c r="QKE38" s="516"/>
      <c r="QKF38" s="516"/>
      <c r="QKG38" s="516"/>
      <c r="QKH38" s="516"/>
      <c r="QKI38" s="516"/>
      <c r="QKJ38" s="516"/>
      <c r="QKK38" s="516"/>
      <c r="QKL38" s="516"/>
      <c r="QKM38" s="516"/>
      <c r="QKN38" s="516"/>
      <c r="QKO38" s="516"/>
      <c r="QKP38" s="516"/>
      <c r="QKQ38" s="516"/>
      <c r="QKR38" s="516"/>
      <c r="QKS38" s="516"/>
      <c r="QKT38" s="516"/>
      <c r="QKU38" s="516"/>
      <c r="QKV38" s="516"/>
      <c r="QKW38" s="516"/>
      <c r="QKX38" s="516"/>
      <c r="QKY38" s="516"/>
      <c r="QKZ38" s="516"/>
      <c r="QLA38" s="516"/>
      <c r="QLB38" s="516"/>
      <c r="QLC38" s="516"/>
      <c r="QLD38" s="516"/>
      <c r="QLE38" s="516"/>
      <c r="QLF38" s="516"/>
      <c r="QLG38" s="516"/>
      <c r="QLH38" s="516"/>
      <c r="QLI38" s="516"/>
      <c r="QLJ38" s="516"/>
      <c r="QLK38" s="516"/>
      <c r="QLL38" s="516"/>
      <c r="QLM38" s="516"/>
      <c r="QLN38" s="516"/>
      <c r="QLO38" s="516"/>
      <c r="QLP38" s="516"/>
      <c r="QLQ38" s="516"/>
      <c r="QLR38" s="516"/>
      <c r="QLS38" s="516"/>
      <c r="QLT38" s="516"/>
      <c r="QLU38" s="516"/>
      <c r="QLV38" s="516"/>
      <c r="QLW38" s="516"/>
      <c r="QLX38" s="516"/>
      <c r="QLY38" s="516"/>
      <c r="QLZ38" s="516"/>
      <c r="QMA38" s="516"/>
      <c r="QMB38" s="516"/>
      <c r="QMC38" s="516"/>
      <c r="QMD38" s="516"/>
      <c r="QME38" s="516"/>
      <c r="QMF38" s="516"/>
      <c r="QMG38" s="516"/>
      <c r="QMH38" s="516"/>
      <c r="QMI38" s="516"/>
      <c r="QMJ38" s="516"/>
      <c r="QMK38" s="516"/>
      <c r="QML38" s="516"/>
      <c r="QMM38" s="516"/>
      <c r="QMN38" s="516"/>
      <c r="QMO38" s="516"/>
      <c r="QMP38" s="516"/>
      <c r="QMQ38" s="516"/>
      <c r="QMR38" s="516"/>
      <c r="QMS38" s="516"/>
      <c r="QMT38" s="516"/>
      <c r="QMU38" s="516"/>
      <c r="QMV38" s="516"/>
      <c r="QMW38" s="516"/>
      <c r="QMX38" s="516"/>
      <c r="QMY38" s="516"/>
      <c r="QMZ38" s="516"/>
      <c r="QNA38" s="516"/>
      <c r="QNB38" s="516"/>
      <c r="QNC38" s="516"/>
      <c r="QND38" s="516"/>
      <c r="QNE38" s="516"/>
      <c r="QNF38" s="516"/>
      <c r="QNG38" s="516"/>
      <c r="QNH38" s="516"/>
      <c r="QNI38" s="516"/>
      <c r="QNJ38" s="516"/>
      <c r="QNK38" s="516"/>
      <c r="QNL38" s="516"/>
      <c r="QNM38" s="516"/>
      <c r="QNN38" s="516"/>
      <c r="QNO38" s="516"/>
      <c r="QNP38" s="516"/>
      <c r="QNQ38" s="516"/>
      <c r="QNR38" s="516"/>
      <c r="QNS38" s="516"/>
      <c r="QNT38" s="516"/>
      <c r="QNU38" s="516"/>
      <c r="QNV38" s="516"/>
      <c r="QNW38" s="516"/>
      <c r="QNX38" s="516"/>
      <c r="QNY38" s="516"/>
      <c r="QNZ38" s="516"/>
      <c r="QOA38" s="516"/>
      <c r="QOB38" s="516"/>
      <c r="QOC38" s="516"/>
      <c r="QOD38" s="516"/>
      <c r="QOE38" s="516"/>
      <c r="QOF38" s="516"/>
      <c r="QOG38" s="516"/>
      <c r="QOH38" s="516"/>
      <c r="QOI38" s="516"/>
      <c r="QOJ38" s="516"/>
      <c r="QOK38" s="516"/>
      <c r="QOL38" s="516"/>
      <c r="QOM38" s="516"/>
      <c r="QON38" s="516"/>
      <c r="QOO38" s="516"/>
      <c r="QOP38" s="516"/>
      <c r="QOQ38" s="516"/>
      <c r="QOR38" s="516"/>
      <c r="QOS38" s="516"/>
      <c r="QOT38" s="516"/>
      <c r="QOU38" s="516"/>
      <c r="QOV38" s="516"/>
      <c r="QOW38" s="516"/>
      <c r="QOX38" s="516"/>
      <c r="QOY38" s="516"/>
      <c r="QOZ38" s="516"/>
      <c r="QPA38" s="516"/>
      <c r="QPB38" s="516"/>
      <c r="QPC38" s="516"/>
      <c r="QPD38" s="516"/>
      <c r="QPE38" s="516"/>
      <c r="QPF38" s="516"/>
      <c r="QPG38" s="516"/>
      <c r="QPH38" s="516"/>
      <c r="QPI38" s="516"/>
      <c r="QPJ38" s="516"/>
      <c r="QPK38" s="516"/>
      <c r="QPL38" s="516"/>
      <c r="QPM38" s="516"/>
      <c r="QPN38" s="516"/>
      <c r="QPO38" s="516"/>
      <c r="QPP38" s="516"/>
      <c r="QPQ38" s="516"/>
      <c r="QPR38" s="516"/>
      <c r="QPS38" s="516"/>
      <c r="QPT38" s="516"/>
      <c r="QPU38" s="516"/>
      <c r="QPV38" s="516"/>
      <c r="QPW38" s="516"/>
      <c r="QPX38" s="516"/>
      <c r="QPY38" s="516"/>
      <c r="QPZ38" s="516"/>
      <c r="QQA38" s="516"/>
      <c r="QQB38" s="516"/>
      <c r="QQC38" s="516"/>
      <c r="QQD38" s="516"/>
      <c r="QQE38" s="516"/>
      <c r="QQF38" s="516"/>
      <c r="QQG38" s="516"/>
      <c r="QQH38" s="516"/>
      <c r="QQI38" s="516"/>
      <c r="QQJ38" s="516"/>
      <c r="QQK38" s="516"/>
      <c r="QQL38" s="516"/>
      <c r="QQM38" s="516"/>
      <c r="QQN38" s="516"/>
      <c r="QQO38" s="516"/>
      <c r="QQP38" s="516"/>
      <c r="QQQ38" s="516"/>
      <c r="QQR38" s="516"/>
      <c r="QQS38" s="516"/>
      <c r="QQT38" s="516"/>
      <c r="QQU38" s="516"/>
      <c r="QQV38" s="516"/>
      <c r="QQW38" s="516"/>
      <c r="QQX38" s="516"/>
      <c r="QQY38" s="516"/>
      <c r="QQZ38" s="516"/>
      <c r="QRA38" s="516"/>
      <c r="QRB38" s="516"/>
      <c r="QRC38" s="516"/>
      <c r="QRD38" s="516"/>
      <c r="QRE38" s="516"/>
      <c r="QRF38" s="516"/>
      <c r="QRG38" s="516"/>
      <c r="QRH38" s="516"/>
      <c r="QRI38" s="516"/>
      <c r="QRJ38" s="516"/>
      <c r="QRK38" s="516"/>
      <c r="QRL38" s="516"/>
      <c r="QRM38" s="516"/>
      <c r="QRN38" s="516"/>
      <c r="QRO38" s="516"/>
      <c r="QRP38" s="516"/>
      <c r="QRQ38" s="516"/>
      <c r="QRR38" s="516"/>
      <c r="QRS38" s="516"/>
      <c r="QRT38" s="516"/>
      <c r="QRU38" s="516"/>
      <c r="QRV38" s="516"/>
      <c r="QRW38" s="516"/>
      <c r="QRX38" s="516"/>
      <c r="QRY38" s="516"/>
      <c r="QRZ38" s="516"/>
      <c r="QSA38" s="516"/>
      <c r="QSB38" s="516"/>
      <c r="QSC38" s="516"/>
      <c r="QSD38" s="516"/>
      <c r="QSE38" s="516"/>
      <c r="QSF38" s="516"/>
      <c r="QSG38" s="516"/>
      <c r="QSH38" s="516"/>
      <c r="QSI38" s="516"/>
      <c r="QSJ38" s="516"/>
      <c r="QSK38" s="516"/>
      <c r="QSL38" s="516"/>
      <c r="QSM38" s="516"/>
      <c r="QSN38" s="516"/>
      <c r="QSO38" s="516"/>
      <c r="QSP38" s="516"/>
      <c r="QSQ38" s="516"/>
      <c r="QSR38" s="516"/>
      <c r="QSS38" s="516"/>
      <c r="QST38" s="516"/>
      <c r="QSU38" s="516"/>
      <c r="QSV38" s="516"/>
      <c r="QSW38" s="516"/>
      <c r="QSX38" s="516"/>
      <c r="QSY38" s="516"/>
      <c r="QSZ38" s="516"/>
      <c r="QTA38" s="516"/>
      <c r="QTB38" s="516"/>
      <c r="QTC38" s="516"/>
      <c r="QTD38" s="516"/>
      <c r="QTE38" s="516"/>
      <c r="QTF38" s="516"/>
      <c r="QTG38" s="516"/>
      <c r="QTH38" s="516"/>
      <c r="QTI38" s="516"/>
      <c r="QTJ38" s="516"/>
      <c r="QTK38" s="516"/>
      <c r="QTL38" s="516"/>
      <c r="QTM38" s="516"/>
      <c r="QTN38" s="516"/>
      <c r="QTO38" s="516"/>
      <c r="QTP38" s="516"/>
      <c r="QTQ38" s="516"/>
      <c r="QTR38" s="516"/>
      <c r="QTS38" s="516"/>
      <c r="QTT38" s="516"/>
      <c r="QTU38" s="516"/>
      <c r="QTV38" s="516"/>
      <c r="QTW38" s="516"/>
      <c r="QTX38" s="516"/>
      <c r="QTY38" s="516"/>
      <c r="QTZ38" s="516"/>
      <c r="QUA38" s="516"/>
      <c r="QUB38" s="516"/>
      <c r="QUC38" s="516"/>
      <c r="QUD38" s="516"/>
      <c r="QUE38" s="516"/>
      <c r="QUF38" s="516"/>
      <c r="QUG38" s="516"/>
      <c r="QUH38" s="516"/>
      <c r="QUI38" s="516"/>
      <c r="QUJ38" s="516"/>
      <c r="QUK38" s="516"/>
      <c r="QUL38" s="516"/>
      <c r="QUM38" s="516"/>
      <c r="QUN38" s="516"/>
      <c r="QUO38" s="516"/>
      <c r="QUP38" s="516"/>
      <c r="QUQ38" s="516"/>
      <c r="QUR38" s="516"/>
      <c r="QUS38" s="516"/>
      <c r="QUT38" s="516"/>
      <c r="QUU38" s="516"/>
      <c r="QUV38" s="516"/>
      <c r="QUW38" s="516"/>
      <c r="QUX38" s="516"/>
      <c r="QUY38" s="516"/>
      <c r="QUZ38" s="516"/>
      <c r="QVA38" s="516"/>
      <c r="QVB38" s="516"/>
      <c r="QVC38" s="516"/>
      <c r="QVD38" s="516"/>
      <c r="QVE38" s="516"/>
      <c r="QVF38" s="516"/>
      <c r="QVG38" s="516"/>
      <c r="QVH38" s="516"/>
      <c r="QVI38" s="516"/>
      <c r="QVJ38" s="516"/>
      <c r="QVK38" s="516"/>
      <c r="QVL38" s="516"/>
      <c r="QVM38" s="516"/>
      <c r="QVN38" s="516"/>
      <c r="QVO38" s="516"/>
      <c r="QVP38" s="516"/>
      <c r="QVQ38" s="516"/>
      <c r="QVR38" s="516"/>
      <c r="QVS38" s="516"/>
      <c r="QVT38" s="516"/>
      <c r="QVU38" s="516"/>
      <c r="QVV38" s="516"/>
      <c r="QVW38" s="516"/>
      <c r="QVX38" s="516"/>
      <c r="QVY38" s="516"/>
      <c r="QVZ38" s="516"/>
      <c r="QWA38" s="516"/>
      <c r="QWB38" s="516"/>
      <c r="QWC38" s="516"/>
      <c r="QWD38" s="516"/>
      <c r="QWE38" s="516"/>
      <c r="QWF38" s="516"/>
      <c r="QWG38" s="516"/>
      <c r="QWH38" s="516"/>
      <c r="QWI38" s="516"/>
      <c r="QWJ38" s="516"/>
      <c r="QWK38" s="516"/>
      <c r="QWL38" s="516"/>
      <c r="QWM38" s="516"/>
      <c r="QWN38" s="516"/>
      <c r="QWO38" s="516"/>
      <c r="QWP38" s="516"/>
      <c r="QWQ38" s="516"/>
      <c r="QWR38" s="516"/>
      <c r="QWS38" s="516"/>
      <c r="QWT38" s="516"/>
      <c r="QWU38" s="516"/>
      <c r="QWV38" s="516"/>
      <c r="QWW38" s="516"/>
      <c r="QWX38" s="516"/>
      <c r="QWY38" s="516"/>
      <c r="QWZ38" s="516"/>
      <c r="QXA38" s="516"/>
      <c r="QXB38" s="516"/>
      <c r="QXC38" s="516"/>
      <c r="QXD38" s="516"/>
      <c r="QXE38" s="516"/>
      <c r="QXF38" s="516"/>
      <c r="QXG38" s="516"/>
      <c r="QXH38" s="516"/>
      <c r="QXI38" s="516"/>
      <c r="QXJ38" s="516"/>
      <c r="QXK38" s="516"/>
      <c r="QXL38" s="516"/>
      <c r="QXM38" s="516"/>
      <c r="QXN38" s="516"/>
      <c r="QXO38" s="516"/>
      <c r="QXP38" s="516"/>
      <c r="QXQ38" s="516"/>
      <c r="QXR38" s="516"/>
      <c r="QXS38" s="516"/>
      <c r="QXT38" s="516"/>
      <c r="QXU38" s="516"/>
      <c r="QXV38" s="516"/>
      <c r="QXW38" s="516"/>
      <c r="QXX38" s="516"/>
      <c r="QXY38" s="516"/>
      <c r="QXZ38" s="516"/>
      <c r="QYA38" s="516"/>
      <c r="QYB38" s="516"/>
      <c r="QYC38" s="516"/>
      <c r="QYD38" s="516"/>
      <c r="QYE38" s="516"/>
      <c r="QYF38" s="516"/>
      <c r="QYG38" s="516"/>
      <c r="QYH38" s="516"/>
      <c r="QYI38" s="516"/>
      <c r="QYJ38" s="516"/>
      <c r="QYK38" s="516"/>
      <c r="QYL38" s="516"/>
      <c r="QYM38" s="516"/>
      <c r="QYN38" s="516"/>
      <c r="QYO38" s="516"/>
      <c r="QYP38" s="516"/>
      <c r="QYQ38" s="516"/>
      <c r="QYR38" s="516"/>
      <c r="QYS38" s="516"/>
      <c r="QYT38" s="516"/>
      <c r="QYU38" s="516"/>
      <c r="QYV38" s="516"/>
      <c r="QYW38" s="516"/>
      <c r="QYX38" s="516"/>
      <c r="QYY38" s="516"/>
      <c r="QYZ38" s="516"/>
      <c r="QZA38" s="516"/>
      <c r="QZB38" s="516"/>
      <c r="QZC38" s="516"/>
      <c r="QZD38" s="516"/>
      <c r="QZE38" s="516"/>
      <c r="QZF38" s="516"/>
      <c r="QZG38" s="516"/>
      <c r="QZH38" s="516"/>
      <c r="QZI38" s="516"/>
      <c r="QZJ38" s="516"/>
      <c r="QZK38" s="516"/>
      <c r="QZL38" s="516"/>
      <c r="QZM38" s="516"/>
      <c r="QZN38" s="516"/>
      <c r="QZO38" s="516"/>
      <c r="QZP38" s="516"/>
      <c r="QZQ38" s="516"/>
      <c r="QZR38" s="516"/>
      <c r="QZS38" s="516"/>
      <c r="QZT38" s="516"/>
      <c r="QZU38" s="516"/>
      <c r="QZV38" s="516"/>
      <c r="QZW38" s="516"/>
      <c r="QZX38" s="516"/>
      <c r="QZY38" s="516"/>
      <c r="QZZ38" s="516"/>
      <c r="RAA38" s="516"/>
      <c r="RAB38" s="516"/>
      <c r="RAC38" s="516"/>
      <c r="RAD38" s="516"/>
      <c r="RAE38" s="516"/>
      <c r="RAF38" s="516"/>
      <c r="RAG38" s="516"/>
      <c r="RAH38" s="516"/>
      <c r="RAI38" s="516"/>
      <c r="RAJ38" s="516"/>
      <c r="RAK38" s="516"/>
      <c r="RAL38" s="516"/>
      <c r="RAM38" s="516"/>
      <c r="RAN38" s="516"/>
      <c r="RAO38" s="516"/>
      <c r="RAP38" s="516"/>
      <c r="RAQ38" s="516"/>
      <c r="RAR38" s="516"/>
      <c r="RAS38" s="516"/>
      <c r="RAT38" s="516"/>
      <c r="RAU38" s="516"/>
      <c r="RAV38" s="516"/>
      <c r="RAW38" s="516"/>
      <c r="RAX38" s="516"/>
      <c r="RAY38" s="516"/>
      <c r="RAZ38" s="516"/>
      <c r="RBA38" s="516"/>
      <c r="RBB38" s="516"/>
      <c r="RBC38" s="516"/>
      <c r="RBD38" s="516"/>
      <c r="RBE38" s="516"/>
      <c r="RBF38" s="516"/>
      <c r="RBG38" s="516"/>
      <c r="RBH38" s="516"/>
      <c r="RBI38" s="516"/>
      <c r="RBJ38" s="516"/>
      <c r="RBK38" s="516"/>
      <c r="RBL38" s="516"/>
      <c r="RBM38" s="516"/>
      <c r="RBN38" s="516"/>
      <c r="RBO38" s="516"/>
      <c r="RBP38" s="516"/>
      <c r="RBQ38" s="516"/>
      <c r="RBR38" s="516"/>
      <c r="RBS38" s="516"/>
      <c r="RBT38" s="516"/>
      <c r="RBU38" s="516"/>
      <c r="RBV38" s="516"/>
      <c r="RBW38" s="516"/>
      <c r="RBX38" s="516"/>
      <c r="RBY38" s="516"/>
      <c r="RBZ38" s="516"/>
      <c r="RCA38" s="516"/>
      <c r="RCB38" s="516"/>
      <c r="RCC38" s="516"/>
      <c r="RCD38" s="516"/>
      <c r="RCE38" s="516"/>
      <c r="RCF38" s="516"/>
      <c r="RCG38" s="516"/>
      <c r="RCH38" s="516"/>
      <c r="RCI38" s="516"/>
      <c r="RCJ38" s="516"/>
      <c r="RCK38" s="516"/>
      <c r="RCL38" s="516"/>
      <c r="RCM38" s="516"/>
      <c r="RCN38" s="516"/>
      <c r="RCO38" s="516"/>
      <c r="RCP38" s="516"/>
      <c r="RCQ38" s="516"/>
      <c r="RCR38" s="516"/>
      <c r="RCS38" s="516"/>
      <c r="RCT38" s="516"/>
      <c r="RCU38" s="516"/>
      <c r="RCV38" s="516"/>
      <c r="RCW38" s="516"/>
      <c r="RCX38" s="516"/>
      <c r="RCY38" s="516"/>
      <c r="RCZ38" s="516"/>
      <c r="RDA38" s="516"/>
      <c r="RDB38" s="516"/>
      <c r="RDC38" s="516"/>
      <c r="RDD38" s="516"/>
      <c r="RDE38" s="516"/>
      <c r="RDF38" s="516"/>
      <c r="RDG38" s="516"/>
      <c r="RDH38" s="516"/>
      <c r="RDI38" s="516"/>
      <c r="RDJ38" s="516"/>
      <c r="RDK38" s="516"/>
      <c r="RDL38" s="516"/>
      <c r="RDM38" s="516"/>
      <c r="RDN38" s="516"/>
      <c r="RDO38" s="516"/>
      <c r="RDP38" s="516"/>
      <c r="RDQ38" s="516"/>
      <c r="RDR38" s="516"/>
      <c r="RDS38" s="516"/>
      <c r="RDT38" s="516"/>
      <c r="RDU38" s="516"/>
      <c r="RDV38" s="516"/>
      <c r="RDW38" s="516"/>
      <c r="RDX38" s="516"/>
      <c r="RDY38" s="516"/>
      <c r="RDZ38" s="516"/>
      <c r="REA38" s="516"/>
      <c r="REB38" s="516"/>
      <c r="REC38" s="516"/>
      <c r="RED38" s="516"/>
      <c r="REE38" s="516"/>
      <c r="REF38" s="516"/>
      <c r="REG38" s="516"/>
      <c r="REH38" s="516"/>
      <c r="REI38" s="516"/>
      <c r="REJ38" s="516"/>
      <c r="REK38" s="516"/>
      <c r="REL38" s="516"/>
      <c r="REM38" s="516"/>
      <c r="REN38" s="516"/>
      <c r="REO38" s="516"/>
      <c r="REP38" s="516"/>
      <c r="REQ38" s="516"/>
      <c r="RER38" s="516"/>
      <c r="RES38" s="516"/>
      <c r="RET38" s="516"/>
      <c r="REU38" s="516"/>
      <c r="REV38" s="516"/>
      <c r="REW38" s="516"/>
      <c r="REX38" s="516"/>
      <c r="REY38" s="516"/>
      <c r="REZ38" s="516"/>
      <c r="RFA38" s="516"/>
      <c r="RFB38" s="516"/>
      <c r="RFC38" s="516"/>
      <c r="RFD38" s="516"/>
      <c r="RFE38" s="516"/>
      <c r="RFF38" s="516"/>
      <c r="RFG38" s="516"/>
      <c r="RFH38" s="516"/>
      <c r="RFI38" s="516"/>
      <c r="RFJ38" s="516"/>
      <c r="RFK38" s="516"/>
      <c r="RFL38" s="516"/>
      <c r="RFM38" s="516"/>
      <c r="RFN38" s="516"/>
      <c r="RFO38" s="516"/>
      <c r="RFP38" s="516"/>
      <c r="RFQ38" s="516"/>
      <c r="RFR38" s="516"/>
      <c r="RFS38" s="516"/>
      <c r="RFT38" s="516"/>
      <c r="RFU38" s="516"/>
      <c r="RFV38" s="516"/>
      <c r="RFW38" s="516"/>
      <c r="RFX38" s="516"/>
      <c r="RFY38" s="516"/>
      <c r="RFZ38" s="516"/>
      <c r="RGA38" s="516"/>
      <c r="RGB38" s="516"/>
      <c r="RGC38" s="516"/>
      <c r="RGD38" s="516"/>
      <c r="RGE38" s="516"/>
      <c r="RGF38" s="516"/>
      <c r="RGG38" s="516"/>
      <c r="RGH38" s="516"/>
      <c r="RGI38" s="516"/>
      <c r="RGJ38" s="516"/>
      <c r="RGK38" s="516"/>
      <c r="RGL38" s="516"/>
      <c r="RGM38" s="516"/>
      <c r="RGN38" s="516"/>
      <c r="RGO38" s="516"/>
      <c r="RGP38" s="516"/>
      <c r="RGQ38" s="516"/>
      <c r="RGR38" s="516"/>
      <c r="RGS38" s="516"/>
      <c r="RGT38" s="516"/>
      <c r="RGU38" s="516"/>
      <c r="RGV38" s="516"/>
      <c r="RGW38" s="516"/>
      <c r="RGX38" s="516"/>
      <c r="RGY38" s="516"/>
      <c r="RGZ38" s="516"/>
      <c r="RHA38" s="516"/>
      <c r="RHB38" s="516"/>
      <c r="RHC38" s="516"/>
      <c r="RHD38" s="516"/>
      <c r="RHE38" s="516"/>
      <c r="RHF38" s="516"/>
      <c r="RHG38" s="516"/>
      <c r="RHH38" s="516"/>
      <c r="RHI38" s="516"/>
      <c r="RHJ38" s="516"/>
      <c r="RHK38" s="516"/>
      <c r="RHL38" s="516"/>
      <c r="RHM38" s="516"/>
      <c r="RHN38" s="516"/>
      <c r="RHO38" s="516"/>
      <c r="RHP38" s="516"/>
      <c r="RHQ38" s="516"/>
      <c r="RHR38" s="516"/>
      <c r="RHS38" s="516"/>
      <c r="RHT38" s="516"/>
      <c r="RHU38" s="516"/>
      <c r="RHV38" s="516"/>
      <c r="RHW38" s="516"/>
      <c r="RHX38" s="516"/>
      <c r="RHY38" s="516"/>
      <c r="RHZ38" s="516"/>
      <c r="RIA38" s="516"/>
      <c r="RIB38" s="516"/>
      <c r="RIC38" s="516"/>
      <c r="RID38" s="516"/>
      <c r="RIE38" s="516"/>
      <c r="RIF38" s="516"/>
      <c r="RIG38" s="516"/>
      <c r="RIH38" s="516"/>
      <c r="RII38" s="516"/>
      <c r="RIJ38" s="516"/>
      <c r="RIK38" s="516"/>
      <c r="RIL38" s="516"/>
      <c r="RIM38" s="516"/>
      <c r="RIN38" s="516"/>
      <c r="RIO38" s="516"/>
      <c r="RIP38" s="516"/>
      <c r="RIQ38" s="516"/>
      <c r="RIR38" s="516"/>
      <c r="RIS38" s="516"/>
      <c r="RIT38" s="516"/>
      <c r="RIU38" s="516"/>
      <c r="RIV38" s="516"/>
      <c r="RIW38" s="516"/>
      <c r="RIX38" s="516"/>
      <c r="RIY38" s="516"/>
      <c r="RIZ38" s="516"/>
      <c r="RJA38" s="516"/>
      <c r="RJB38" s="516"/>
      <c r="RJC38" s="516"/>
      <c r="RJD38" s="516"/>
      <c r="RJE38" s="516"/>
      <c r="RJF38" s="516"/>
      <c r="RJG38" s="516"/>
      <c r="RJH38" s="516"/>
      <c r="RJI38" s="516"/>
      <c r="RJJ38" s="516"/>
      <c r="RJK38" s="516"/>
      <c r="RJL38" s="516"/>
      <c r="RJM38" s="516"/>
      <c r="RJN38" s="516"/>
      <c r="RJO38" s="516"/>
      <c r="RJP38" s="516"/>
      <c r="RJQ38" s="516"/>
      <c r="RJR38" s="516"/>
      <c r="RJS38" s="516"/>
      <c r="RJT38" s="516"/>
      <c r="RJU38" s="516"/>
      <c r="RJV38" s="516"/>
      <c r="RJW38" s="516"/>
      <c r="RJX38" s="516"/>
      <c r="RJY38" s="516"/>
      <c r="RJZ38" s="516"/>
      <c r="RKA38" s="516"/>
      <c r="RKB38" s="516"/>
      <c r="RKC38" s="516"/>
      <c r="RKD38" s="516"/>
      <c r="RKE38" s="516"/>
      <c r="RKF38" s="516"/>
      <c r="RKG38" s="516"/>
      <c r="RKH38" s="516"/>
      <c r="RKI38" s="516"/>
      <c r="RKJ38" s="516"/>
      <c r="RKK38" s="516"/>
      <c r="RKL38" s="516"/>
      <c r="RKM38" s="516"/>
      <c r="RKN38" s="516"/>
      <c r="RKO38" s="516"/>
      <c r="RKP38" s="516"/>
      <c r="RKQ38" s="516"/>
      <c r="RKR38" s="516"/>
      <c r="RKS38" s="516"/>
      <c r="RKT38" s="516"/>
      <c r="RKU38" s="516"/>
      <c r="RKV38" s="516"/>
      <c r="RKW38" s="516"/>
      <c r="RKX38" s="516"/>
      <c r="RKY38" s="516"/>
      <c r="RKZ38" s="516"/>
      <c r="RLA38" s="516"/>
      <c r="RLB38" s="516"/>
      <c r="RLC38" s="516"/>
      <c r="RLD38" s="516"/>
      <c r="RLE38" s="516"/>
      <c r="RLF38" s="516"/>
      <c r="RLG38" s="516"/>
      <c r="RLH38" s="516"/>
      <c r="RLI38" s="516"/>
      <c r="RLJ38" s="516"/>
      <c r="RLK38" s="516"/>
      <c r="RLL38" s="516"/>
      <c r="RLM38" s="516"/>
      <c r="RLN38" s="516"/>
      <c r="RLO38" s="516"/>
      <c r="RLP38" s="516"/>
      <c r="RLQ38" s="516"/>
      <c r="RLR38" s="516"/>
      <c r="RLS38" s="516"/>
      <c r="RLT38" s="516"/>
      <c r="RLU38" s="516"/>
      <c r="RLV38" s="516"/>
      <c r="RLW38" s="516"/>
      <c r="RLX38" s="516"/>
      <c r="RLY38" s="516"/>
      <c r="RLZ38" s="516"/>
      <c r="RMA38" s="516"/>
      <c r="RMB38" s="516"/>
      <c r="RMC38" s="516"/>
      <c r="RMD38" s="516"/>
      <c r="RME38" s="516"/>
      <c r="RMF38" s="516"/>
      <c r="RMG38" s="516"/>
      <c r="RMH38" s="516"/>
      <c r="RMI38" s="516"/>
      <c r="RMJ38" s="516"/>
      <c r="RMK38" s="516"/>
      <c r="RML38" s="516"/>
      <c r="RMM38" s="516"/>
      <c r="RMN38" s="516"/>
      <c r="RMO38" s="516"/>
      <c r="RMP38" s="516"/>
      <c r="RMQ38" s="516"/>
      <c r="RMR38" s="516"/>
      <c r="RMS38" s="516"/>
      <c r="RMT38" s="516"/>
      <c r="RMU38" s="516"/>
      <c r="RMV38" s="516"/>
      <c r="RMW38" s="516"/>
      <c r="RMX38" s="516"/>
      <c r="RMY38" s="516"/>
      <c r="RMZ38" s="516"/>
      <c r="RNA38" s="516"/>
      <c r="RNB38" s="516"/>
      <c r="RNC38" s="516"/>
      <c r="RND38" s="516"/>
      <c r="RNE38" s="516"/>
      <c r="RNF38" s="516"/>
      <c r="RNG38" s="516"/>
      <c r="RNH38" s="516"/>
      <c r="RNI38" s="516"/>
      <c r="RNJ38" s="516"/>
      <c r="RNK38" s="516"/>
      <c r="RNL38" s="516"/>
      <c r="RNM38" s="516"/>
      <c r="RNN38" s="516"/>
      <c r="RNO38" s="516"/>
      <c r="RNP38" s="516"/>
      <c r="RNQ38" s="516"/>
      <c r="RNR38" s="516"/>
      <c r="RNS38" s="516"/>
      <c r="RNT38" s="516"/>
      <c r="RNU38" s="516"/>
      <c r="RNV38" s="516"/>
      <c r="RNW38" s="516"/>
      <c r="RNX38" s="516"/>
      <c r="RNY38" s="516"/>
      <c r="RNZ38" s="516"/>
      <c r="ROA38" s="516"/>
      <c r="ROB38" s="516"/>
      <c r="ROC38" s="516"/>
      <c r="ROD38" s="516"/>
      <c r="ROE38" s="516"/>
      <c r="ROF38" s="516"/>
      <c r="ROG38" s="516"/>
      <c r="ROH38" s="516"/>
      <c r="ROI38" s="516"/>
      <c r="ROJ38" s="516"/>
      <c r="ROK38" s="516"/>
      <c r="ROL38" s="516"/>
      <c r="ROM38" s="516"/>
      <c r="RON38" s="516"/>
      <c r="ROO38" s="516"/>
      <c r="ROP38" s="516"/>
      <c r="ROQ38" s="516"/>
      <c r="ROR38" s="516"/>
      <c r="ROS38" s="516"/>
      <c r="ROT38" s="516"/>
      <c r="ROU38" s="516"/>
      <c r="ROV38" s="516"/>
      <c r="ROW38" s="516"/>
      <c r="ROX38" s="516"/>
      <c r="ROY38" s="516"/>
      <c r="ROZ38" s="516"/>
      <c r="RPA38" s="516"/>
      <c r="RPB38" s="516"/>
      <c r="RPC38" s="516"/>
      <c r="RPD38" s="516"/>
      <c r="RPE38" s="516"/>
      <c r="RPF38" s="516"/>
      <c r="RPG38" s="516"/>
      <c r="RPH38" s="516"/>
      <c r="RPI38" s="516"/>
      <c r="RPJ38" s="516"/>
      <c r="RPK38" s="516"/>
      <c r="RPL38" s="516"/>
      <c r="RPM38" s="516"/>
      <c r="RPN38" s="516"/>
      <c r="RPO38" s="516"/>
      <c r="RPP38" s="516"/>
      <c r="RPQ38" s="516"/>
      <c r="RPR38" s="516"/>
      <c r="RPS38" s="516"/>
      <c r="RPT38" s="516"/>
      <c r="RPU38" s="516"/>
      <c r="RPV38" s="516"/>
      <c r="RPW38" s="516"/>
      <c r="RPX38" s="516"/>
      <c r="RPY38" s="516"/>
      <c r="RPZ38" s="516"/>
      <c r="RQA38" s="516"/>
      <c r="RQB38" s="516"/>
      <c r="RQC38" s="516"/>
      <c r="RQD38" s="516"/>
      <c r="RQE38" s="516"/>
      <c r="RQF38" s="516"/>
      <c r="RQG38" s="516"/>
      <c r="RQH38" s="516"/>
      <c r="RQI38" s="516"/>
      <c r="RQJ38" s="516"/>
      <c r="RQK38" s="516"/>
      <c r="RQL38" s="516"/>
      <c r="RQM38" s="516"/>
      <c r="RQN38" s="516"/>
      <c r="RQO38" s="516"/>
      <c r="RQP38" s="516"/>
      <c r="RQQ38" s="516"/>
      <c r="RQR38" s="516"/>
      <c r="RQS38" s="516"/>
      <c r="RQT38" s="516"/>
      <c r="RQU38" s="516"/>
      <c r="RQV38" s="516"/>
      <c r="RQW38" s="516"/>
      <c r="RQX38" s="516"/>
      <c r="RQY38" s="516"/>
      <c r="RQZ38" s="516"/>
      <c r="RRA38" s="516"/>
      <c r="RRB38" s="516"/>
      <c r="RRC38" s="516"/>
      <c r="RRD38" s="516"/>
      <c r="RRE38" s="516"/>
      <c r="RRF38" s="516"/>
      <c r="RRG38" s="516"/>
      <c r="RRH38" s="516"/>
      <c r="RRI38" s="516"/>
      <c r="RRJ38" s="516"/>
      <c r="RRK38" s="516"/>
      <c r="RRL38" s="516"/>
      <c r="RRM38" s="516"/>
      <c r="RRN38" s="516"/>
      <c r="RRO38" s="516"/>
      <c r="RRP38" s="516"/>
      <c r="RRQ38" s="516"/>
      <c r="RRR38" s="516"/>
      <c r="RRS38" s="516"/>
      <c r="RRT38" s="516"/>
      <c r="RRU38" s="516"/>
      <c r="RRV38" s="516"/>
      <c r="RRW38" s="516"/>
      <c r="RRX38" s="516"/>
      <c r="RRY38" s="516"/>
      <c r="RRZ38" s="516"/>
      <c r="RSA38" s="516"/>
      <c r="RSB38" s="516"/>
      <c r="RSC38" s="516"/>
      <c r="RSD38" s="516"/>
      <c r="RSE38" s="516"/>
      <c r="RSF38" s="516"/>
      <c r="RSG38" s="516"/>
      <c r="RSH38" s="516"/>
      <c r="RSI38" s="516"/>
      <c r="RSJ38" s="516"/>
      <c r="RSK38" s="516"/>
      <c r="RSL38" s="516"/>
      <c r="RSM38" s="516"/>
      <c r="RSN38" s="516"/>
      <c r="RSO38" s="516"/>
      <c r="RSP38" s="516"/>
      <c r="RSQ38" s="516"/>
      <c r="RSR38" s="516"/>
      <c r="RSS38" s="516"/>
      <c r="RST38" s="516"/>
      <c r="RSU38" s="516"/>
      <c r="RSV38" s="516"/>
      <c r="RSW38" s="516"/>
      <c r="RSX38" s="516"/>
      <c r="RSY38" s="516"/>
      <c r="RSZ38" s="516"/>
      <c r="RTA38" s="516"/>
      <c r="RTB38" s="516"/>
      <c r="RTC38" s="516"/>
      <c r="RTD38" s="516"/>
      <c r="RTE38" s="516"/>
      <c r="RTF38" s="516"/>
      <c r="RTG38" s="516"/>
      <c r="RTH38" s="516"/>
      <c r="RTI38" s="516"/>
      <c r="RTJ38" s="516"/>
      <c r="RTK38" s="516"/>
      <c r="RTL38" s="516"/>
      <c r="RTM38" s="516"/>
      <c r="RTN38" s="516"/>
      <c r="RTO38" s="516"/>
      <c r="RTP38" s="516"/>
      <c r="RTQ38" s="516"/>
      <c r="RTR38" s="516"/>
      <c r="RTS38" s="516"/>
      <c r="RTT38" s="516"/>
      <c r="RTU38" s="516"/>
      <c r="RTV38" s="516"/>
      <c r="RTW38" s="516"/>
      <c r="RTX38" s="516"/>
      <c r="RTY38" s="516"/>
      <c r="RTZ38" s="516"/>
      <c r="RUA38" s="516"/>
      <c r="RUB38" s="516"/>
      <c r="RUC38" s="516"/>
      <c r="RUD38" s="516"/>
      <c r="RUE38" s="516"/>
      <c r="RUF38" s="516"/>
      <c r="RUG38" s="516"/>
      <c r="RUH38" s="516"/>
      <c r="RUI38" s="516"/>
      <c r="RUJ38" s="516"/>
      <c r="RUK38" s="516"/>
      <c r="RUL38" s="516"/>
      <c r="RUM38" s="516"/>
      <c r="RUN38" s="516"/>
      <c r="RUO38" s="516"/>
      <c r="RUP38" s="516"/>
      <c r="RUQ38" s="516"/>
      <c r="RUR38" s="516"/>
      <c r="RUS38" s="516"/>
      <c r="RUT38" s="516"/>
      <c r="RUU38" s="516"/>
      <c r="RUV38" s="516"/>
      <c r="RUW38" s="516"/>
      <c r="RUX38" s="516"/>
      <c r="RUY38" s="516"/>
      <c r="RUZ38" s="516"/>
      <c r="RVA38" s="516"/>
      <c r="RVB38" s="516"/>
      <c r="RVC38" s="516"/>
      <c r="RVD38" s="516"/>
      <c r="RVE38" s="516"/>
      <c r="RVF38" s="516"/>
      <c r="RVG38" s="516"/>
      <c r="RVH38" s="516"/>
      <c r="RVI38" s="516"/>
      <c r="RVJ38" s="516"/>
      <c r="RVK38" s="516"/>
      <c r="RVL38" s="516"/>
      <c r="RVM38" s="516"/>
      <c r="RVN38" s="516"/>
      <c r="RVO38" s="516"/>
      <c r="RVP38" s="516"/>
      <c r="RVQ38" s="516"/>
      <c r="RVR38" s="516"/>
      <c r="RVS38" s="516"/>
      <c r="RVT38" s="516"/>
      <c r="RVU38" s="516"/>
      <c r="RVV38" s="516"/>
      <c r="RVW38" s="516"/>
      <c r="RVX38" s="516"/>
      <c r="RVY38" s="516"/>
      <c r="RVZ38" s="516"/>
      <c r="RWA38" s="516"/>
      <c r="RWB38" s="516"/>
      <c r="RWC38" s="516"/>
      <c r="RWD38" s="516"/>
      <c r="RWE38" s="516"/>
      <c r="RWF38" s="516"/>
      <c r="RWG38" s="516"/>
      <c r="RWH38" s="516"/>
      <c r="RWI38" s="516"/>
      <c r="RWJ38" s="516"/>
      <c r="RWK38" s="516"/>
      <c r="RWL38" s="516"/>
      <c r="RWM38" s="516"/>
      <c r="RWN38" s="516"/>
      <c r="RWO38" s="516"/>
      <c r="RWP38" s="516"/>
      <c r="RWQ38" s="516"/>
      <c r="RWR38" s="516"/>
      <c r="RWS38" s="516"/>
      <c r="RWT38" s="516"/>
      <c r="RWU38" s="516"/>
      <c r="RWV38" s="516"/>
      <c r="RWW38" s="516"/>
      <c r="RWX38" s="516"/>
      <c r="RWY38" s="516"/>
      <c r="RWZ38" s="516"/>
      <c r="RXA38" s="516"/>
      <c r="RXB38" s="516"/>
      <c r="RXC38" s="516"/>
      <c r="RXD38" s="516"/>
      <c r="RXE38" s="516"/>
      <c r="RXF38" s="516"/>
      <c r="RXG38" s="516"/>
      <c r="RXH38" s="516"/>
      <c r="RXI38" s="516"/>
      <c r="RXJ38" s="516"/>
      <c r="RXK38" s="516"/>
      <c r="RXL38" s="516"/>
      <c r="RXM38" s="516"/>
      <c r="RXN38" s="516"/>
      <c r="RXO38" s="516"/>
      <c r="RXP38" s="516"/>
      <c r="RXQ38" s="516"/>
      <c r="RXR38" s="516"/>
      <c r="RXS38" s="516"/>
      <c r="RXT38" s="516"/>
      <c r="RXU38" s="516"/>
      <c r="RXV38" s="516"/>
      <c r="RXW38" s="516"/>
      <c r="RXX38" s="516"/>
      <c r="RXY38" s="516"/>
      <c r="RXZ38" s="516"/>
      <c r="RYA38" s="516"/>
      <c r="RYB38" s="516"/>
      <c r="RYC38" s="516"/>
      <c r="RYD38" s="516"/>
      <c r="RYE38" s="516"/>
      <c r="RYF38" s="516"/>
      <c r="RYG38" s="516"/>
      <c r="RYH38" s="516"/>
      <c r="RYI38" s="516"/>
      <c r="RYJ38" s="516"/>
      <c r="RYK38" s="516"/>
      <c r="RYL38" s="516"/>
      <c r="RYM38" s="516"/>
      <c r="RYN38" s="516"/>
      <c r="RYO38" s="516"/>
      <c r="RYP38" s="516"/>
      <c r="RYQ38" s="516"/>
      <c r="RYR38" s="516"/>
      <c r="RYS38" s="516"/>
      <c r="RYT38" s="516"/>
      <c r="RYU38" s="516"/>
      <c r="RYV38" s="516"/>
      <c r="RYW38" s="516"/>
      <c r="RYX38" s="516"/>
      <c r="RYY38" s="516"/>
      <c r="RYZ38" s="516"/>
      <c r="RZA38" s="516"/>
      <c r="RZB38" s="516"/>
      <c r="RZC38" s="516"/>
      <c r="RZD38" s="516"/>
      <c r="RZE38" s="516"/>
      <c r="RZF38" s="516"/>
      <c r="RZG38" s="516"/>
      <c r="RZH38" s="516"/>
      <c r="RZI38" s="516"/>
      <c r="RZJ38" s="516"/>
      <c r="RZK38" s="516"/>
      <c r="RZL38" s="516"/>
      <c r="RZM38" s="516"/>
      <c r="RZN38" s="516"/>
      <c r="RZO38" s="516"/>
      <c r="RZP38" s="516"/>
      <c r="RZQ38" s="516"/>
      <c r="RZR38" s="516"/>
      <c r="RZS38" s="516"/>
      <c r="RZT38" s="516"/>
      <c r="RZU38" s="516"/>
      <c r="RZV38" s="516"/>
      <c r="RZW38" s="516"/>
      <c r="RZX38" s="516"/>
      <c r="RZY38" s="516"/>
      <c r="RZZ38" s="516"/>
      <c r="SAA38" s="516"/>
      <c r="SAB38" s="516"/>
      <c r="SAC38" s="516"/>
      <c r="SAD38" s="516"/>
      <c r="SAE38" s="516"/>
      <c r="SAF38" s="516"/>
      <c r="SAG38" s="516"/>
      <c r="SAH38" s="516"/>
      <c r="SAI38" s="516"/>
      <c r="SAJ38" s="516"/>
      <c r="SAK38" s="516"/>
      <c r="SAL38" s="516"/>
      <c r="SAM38" s="516"/>
      <c r="SAN38" s="516"/>
      <c r="SAO38" s="516"/>
      <c r="SAP38" s="516"/>
      <c r="SAQ38" s="516"/>
      <c r="SAR38" s="516"/>
      <c r="SAS38" s="516"/>
      <c r="SAT38" s="516"/>
      <c r="SAU38" s="516"/>
      <c r="SAV38" s="516"/>
      <c r="SAW38" s="516"/>
      <c r="SAX38" s="516"/>
      <c r="SAY38" s="516"/>
      <c r="SAZ38" s="516"/>
      <c r="SBA38" s="516"/>
      <c r="SBB38" s="516"/>
      <c r="SBC38" s="516"/>
      <c r="SBD38" s="516"/>
      <c r="SBE38" s="516"/>
      <c r="SBF38" s="516"/>
      <c r="SBG38" s="516"/>
      <c r="SBH38" s="516"/>
      <c r="SBI38" s="516"/>
      <c r="SBJ38" s="516"/>
      <c r="SBK38" s="516"/>
      <c r="SBL38" s="516"/>
      <c r="SBM38" s="516"/>
      <c r="SBN38" s="516"/>
      <c r="SBO38" s="516"/>
      <c r="SBP38" s="516"/>
      <c r="SBQ38" s="516"/>
      <c r="SBR38" s="516"/>
      <c r="SBS38" s="516"/>
      <c r="SBT38" s="516"/>
      <c r="SBU38" s="516"/>
      <c r="SBV38" s="516"/>
      <c r="SBW38" s="516"/>
      <c r="SBX38" s="516"/>
      <c r="SBY38" s="516"/>
      <c r="SBZ38" s="516"/>
      <c r="SCA38" s="516"/>
      <c r="SCB38" s="516"/>
      <c r="SCC38" s="516"/>
      <c r="SCD38" s="516"/>
      <c r="SCE38" s="516"/>
      <c r="SCF38" s="516"/>
      <c r="SCG38" s="516"/>
      <c r="SCH38" s="516"/>
      <c r="SCI38" s="516"/>
      <c r="SCJ38" s="516"/>
      <c r="SCK38" s="516"/>
      <c r="SCL38" s="516"/>
      <c r="SCM38" s="516"/>
      <c r="SCN38" s="516"/>
      <c r="SCO38" s="516"/>
      <c r="SCP38" s="516"/>
      <c r="SCQ38" s="516"/>
      <c r="SCR38" s="516"/>
      <c r="SCS38" s="516"/>
      <c r="SCT38" s="516"/>
      <c r="SCU38" s="516"/>
      <c r="SCV38" s="516"/>
      <c r="SCW38" s="516"/>
      <c r="SCX38" s="516"/>
      <c r="SCY38" s="516"/>
      <c r="SCZ38" s="516"/>
      <c r="SDA38" s="516"/>
      <c r="SDB38" s="516"/>
      <c r="SDC38" s="516"/>
      <c r="SDD38" s="516"/>
      <c r="SDE38" s="516"/>
      <c r="SDF38" s="516"/>
      <c r="SDG38" s="516"/>
      <c r="SDH38" s="516"/>
      <c r="SDI38" s="516"/>
      <c r="SDJ38" s="516"/>
      <c r="SDK38" s="516"/>
      <c r="SDL38" s="516"/>
      <c r="SDM38" s="516"/>
      <c r="SDN38" s="516"/>
      <c r="SDO38" s="516"/>
      <c r="SDP38" s="516"/>
      <c r="SDQ38" s="516"/>
      <c r="SDR38" s="516"/>
      <c r="SDS38" s="516"/>
      <c r="SDT38" s="516"/>
      <c r="SDU38" s="516"/>
      <c r="SDV38" s="516"/>
      <c r="SDW38" s="516"/>
      <c r="SDX38" s="516"/>
      <c r="SDY38" s="516"/>
      <c r="SDZ38" s="516"/>
      <c r="SEA38" s="516"/>
      <c r="SEB38" s="516"/>
      <c r="SEC38" s="516"/>
      <c r="SED38" s="516"/>
      <c r="SEE38" s="516"/>
      <c r="SEF38" s="516"/>
      <c r="SEG38" s="516"/>
      <c r="SEH38" s="516"/>
      <c r="SEI38" s="516"/>
      <c r="SEJ38" s="516"/>
      <c r="SEK38" s="516"/>
      <c r="SEL38" s="516"/>
      <c r="SEM38" s="516"/>
      <c r="SEN38" s="516"/>
      <c r="SEO38" s="516"/>
      <c r="SEP38" s="516"/>
      <c r="SEQ38" s="516"/>
      <c r="SER38" s="516"/>
      <c r="SES38" s="516"/>
      <c r="SET38" s="516"/>
      <c r="SEU38" s="516"/>
      <c r="SEV38" s="516"/>
      <c r="SEW38" s="516"/>
      <c r="SEX38" s="516"/>
      <c r="SEY38" s="516"/>
      <c r="SEZ38" s="516"/>
      <c r="SFA38" s="516"/>
      <c r="SFB38" s="516"/>
      <c r="SFC38" s="516"/>
      <c r="SFD38" s="516"/>
      <c r="SFE38" s="516"/>
      <c r="SFF38" s="516"/>
      <c r="SFG38" s="516"/>
      <c r="SFH38" s="516"/>
      <c r="SFI38" s="516"/>
      <c r="SFJ38" s="516"/>
      <c r="SFK38" s="516"/>
      <c r="SFL38" s="516"/>
      <c r="SFM38" s="516"/>
      <c r="SFN38" s="516"/>
      <c r="SFO38" s="516"/>
      <c r="SFP38" s="516"/>
      <c r="SFQ38" s="516"/>
      <c r="SFR38" s="516"/>
      <c r="SFS38" s="516"/>
      <c r="SFT38" s="516"/>
      <c r="SFU38" s="516"/>
      <c r="SFV38" s="516"/>
      <c r="SFW38" s="516"/>
      <c r="SFX38" s="516"/>
      <c r="SFY38" s="516"/>
      <c r="SFZ38" s="516"/>
      <c r="SGA38" s="516"/>
      <c r="SGB38" s="516"/>
      <c r="SGC38" s="516"/>
      <c r="SGD38" s="516"/>
      <c r="SGE38" s="516"/>
      <c r="SGF38" s="516"/>
      <c r="SGG38" s="516"/>
      <c r="SGH38" s="516"/>
      <c r="SGI38" s="516"/>
      <c r="SGJ38" s="516"/>
      <c r="SGK38" s="516"/>
      <c r="SGL38" s="516"/>
      <c r="SGM38" s="516"/>
      <c r="SGN38" s="516"/>
      <c r="SGO38" s="516"/>
      <c r="SGP38" s="516"/>
      <c r="SGQ38" s="516"/>
      <c r="SGR38" s="516"/>
      <c r="SGS38" s="516"/>
      <c r="SGT38" s="516"/>
      <c r="SGU38" s="516"/>
      <c r="SGV38" s="516"/>
      <c r="SGW38" s="516"/>
      <c r="SGX38" s="516"/>
      <c r="SGY38" s="516"/>
      <c r="SGZ38" s="516"/>
      <c r="SHA38" s="516"/>
      <c r="SHB38" s="516"/>
      <c r="SHC38" s="516"/>
      <c r="SHD38" s="516"/>
      <c r="SHE38" s="516"/>
      <c r="SHF38" s="516"/>
      <c r="SHG38" s="516"/>
      <c r="SHH38" s="516"/>
      <c r="SHI38" s="516"/>
      <c r="SHJ38" s="516"/>
      <c r="SHK38" s="516"/>
      <c r="SHL38" s="516"/>
      <c r="SHM38" s="516"/>
      <c r="SHN38" s="516"/>
      <c r="SHO38" s="516"/>
      <c r="SHP38" s="516"/>
      <c r="SHQ38" s="516"/>
      <c r="SHR38" s="516"/>
      <c r="SHS38" s="516"/>
      <c r="SHT38" s="516"/>
      <c r="SHU38" s="516"/>
      <c r="SHV38" s="516"/>
      <c r="SHW38" s="516"/>
      <c r="SHX38" s="516"/>
      <c r="SHY38" s="516"/>
      <c r="SHZ38" s="516"/>
      <c r="SIA38" s="516"/>
      <c r="SIB38" s="516"/>
      <c r="SIC38" s="516"/>
      <c r="SID38" s="516"/>
      <c r="SIE38" s="516"/>
      <c r="SIF38" s="516"/>
      <c r="SIG38" s="516"/>
      <c r="SIH38" s="516"/>
      <c r="SII38" s="516"/>
      <c r="SIJ38" s="516"/>
      <c r="SIK38" s="516"/>
      <c r="SIL38" s="516"/>
      <c r="SIM38" s="516"/>
      <c r="SIN38" s="516"/>
      <c r="SIO38" s="516"/>
      <c r="SIP38" s="516"/>
      <c r="SIQ38" s="516"/>
      <c r="SIR38" s="516"/>
      <c r="SIS38" s="516"/>
      <c r="SIT38" s="516"/>
      <c r="SIU38" s="516"/>
      <c r="SIV38" s="516"/>
      <c r="SIW38" s="516"/>
      <c r="SIX38" s="516"/>
      <c r="SIY38" s="516"/>
      <c r="SIZ38" s="516"/>
      <c r="SJA38" s="516"/>
      <c r="SJB38" s="516"/>
      <c r="SJC38" s="516"/>
      <c r="SJD38" s="516"/>
      <c r="SJE38" s="516"/>
      <c r="SJF38" s="516"/>
      <c r="SJG38" s="516"/>
      <c r="SJH38" s="516"/>
      <c r="SJI38" s="516"/>
      <c r="SJJ38" s="516"/>
      <c r="SJK38" s="516"/>
      <c r="SJL38" s="516"/>
      <c r="SJM38" s="516"/>
      <c r="SJN38" s="516"/>
      <c r="SJO38" s="516"/>
      <c r="SJP38" s="516"/>
      <c r="SJQ38" s="516"/>
      <c r="SJR38" s="516"/>
      <c r="SJS38" s="516"/>
      <c r="SJT38" s="516"/>
      <c r="SJU38" s="516"/>
      <c r="SJV38" s="516"/>
      <c r="SJW38" s="516"/>
      <c r="SJX38" s="516"/>
      <c r="SJY38" s="516"/>
      <c r="SJZ38" s="516"/>
      <c r="SKA38" s="516"/>
      <c r="SKB38" s="516"/>
      <c r="SKC38" s="516"/>
      <c r="SKD38" s="516"/>
      <c r="SKE38" s="516"/>
      <c r="SKF38" s="516"/>
      <c r="SKG38" s="516"/>
      <c r="SKH38" s="516"/>
      <c r="SKI38" s="516"/>
      <c r="SKJ38" s="516"/>
      <c r="SKK38" s="516"/>
      <c r="SKL38" s="516"/>
      <c r="SKM38" s="516"/>
      <c r="SKN38" s="516"/>
      <c r="SKO38" s="516"/>
      <c r="SKP38" s="516"/>
      <c r="SKQ38" s="516"/>
      <c r="SKR38" s="516"/>
      <c r="SKS38" s="516"/>
      <c r="SKT38" s="516"/>
      <c r="SKU38" s="516"/>
      <c r="SKV38" s="516"/>
      <c r="SKW38" s="516"/>
      <c r="SKX38" s="516"/>
      <c r="SKY38" s="516"/>
      <c r="SKZ38" s="516"/>
      <c r="SLA38" s="516"/>
      <c r="SLB38" s="516"/>
      <c r="SLC38" s="516"/>
      <c r="SLD38" s="516"/>
      <c r="SLE38" s="516"/>
      <c r="SLF38" s="516"/>
      <c r="SLG38" s="516"/>
      <c r="SLH38" s="516"/>
      <c r="SLI38" s="516"/>
      <c r="SLJ38" s="516"/>
      <c r="SLK38" s="516"/>
      <c r="SLL38" s="516"/>
      <c r="SLM38" s="516"/>
      <c r="SLN38" s="516"/>
      <c r="SLO38" s="516"/>
      <c r="SLP38" s="516"/>
      <c r="SLQ38" s="516"/>
      <c r="SLR38" s="516"/>
      <c r="SLS38" s="516"/>
      <c r="SLT38" s="516"/>
      <c r="SLU38" s="516"/>
      <c r="SLV38" s="516"/>
      <c r="SLW38" s="516"/>
      <c r="SLX38" s="516"/>
      <c r="SLY38" s="516"/>
      <c r="SLZ38" s="516"/>
      <c r="SMA38" s="516"/>
      <c r="SMB38" s="516"/>
      <c r="SMC38" s="516"/>
      <c r="SMD38" s="516"/>
      <c r="SME38" s="516"/>
      <c r="SMF38" s="516"/>
      <c r="SMG38" s="516"/>
      <c r="SMH38" s="516"/>
      <c r="SMI38" s="516"/>
      <c r="SMJ38" s="516"/>
      <c r="SMK38" s="516"/>
      <c r="SML38" s="516"/>
      <c r="SMM38" s="516"/>
      <c r="SMN38" s="516"/>
      <c r="SMO38" s="516"/>
      <c r="SMP38" s="516"/>
      <c r="SMQ38" s="516"/>
      <c r="SMR38" s="516"/>
      <c r="SMS38" s="516"/>
      <c r="SMT38" s="516"/>
      <c r="SMU38" s="516"/>
      <c r="SMV38" s="516"/>
      <c r="SMW38" s="516"/>
      <c r="SMX38" s="516"/>
      <c r="SMY38" s="516"/>
      <c r="SMZ38" s="516"/>
      <c r="SNA38" s="516"/>
      <c r="SNB38" s="516"/>
      <c r="SNC38" s="516"/>
      <c r="SND38" s="516"/>
      <c r="SNE38" s="516"/>
      <c r="SNF38" s="516"/>
      <c r="SNG38" s="516"/>
      <c r="SNH38" s="516"/>
      <c r="SNI38" s="516"/>
      <c r="SNJ38" s="516"/>
      <c r="SNK38" s="516"/>
      <c r="SNL38" s="516"/>
      <c r="SNM38" s="516"/>
      <c r="SNN38" s="516"/>
      <c r="SNO38" s="516"/>
      <c r="SNP38" s="516"/>
      <c r="SNQ38" s="516"/>
      <c r="SNR38" s="516"/>
      <c r="SNS38" s="516"/>
      <c r="SNT38" s="516"/>
      <c r="SNU38" s="516"/>
      <c r="SNV38" s="516"/>
      <c r="SNW38" s="516"/>
      <c r="SNX38" s="516"/>
      <c r="SNY38" s="516"/>
      <c r="SNZ38" s="516"/>
      <c r="SOA38" s="516"/>
      <c r="SOB38" s="516"/>
      <c r="SOC38" s="516"/>
      <c r="SOD38" s="516"/>
      <c r="SOE38" s="516"/>
      <c r="SOF38" s="516"/>
      <c r="SOG38" s="516"/>
      <c r="SOH38" s="516"/>
      <c r="SOI38" s="516"/>
      <c r="SOJ38" s="516"/>
      <c r="SOK38" s="516"/>
      <c r="SOL38" s="516"/>
      <c r="SOM38" s="516"/>
      <c r="SON38" s="516"/>
      <c r="SOO38" s="516"/>
      <c r="SOP38" s="516"/>
      <c r="SOQ38" s="516"/>
      <c r="SOR38" s="516"/>
      <c r="SOS38" s="516"/>
      <c r="SOT38" s="516"/>
      <c r="SOU38" s="516"/>
      <c r="SOV38" s="516"/>
      <c r="SOW38" s="516"/>
      <c r="SOX38" s="516"/>
      <c r="SOY38" s="516"/>
      <c r="SOZ38" s="516"/>
      <c r="SPA38" s="516"/>
      <c r="SPB38" s="516"/>
      <c r="SPC38" s="516"/>
      <c r="SPD38" s="516"/>
      <c r="SPE38" s="516"/>
      <c r="SPF38" s="516"/>
      <c r="SPG38" s="516"/>
      <c r="SPH38" s="516"/>
      <c r="SPI38" s="516"/>
      <c r="SPJ38" s="516"/>
      <c r="SPK38" s="516"/>
      <c r="SPL38" s="516"/>
      <c r="SPM38" s="516"/>
      <c r="SPN38" s="516"/>
      <c r="SPO38" s="516"/>
      <c r="SPP38" s="516"/>
      <c r="SPQ38" s="516"/>
      <c r="SPR38" s="516"/>
      <c r="SPS38" s="516"/>
      <c r="SPT38" s="516"/>
      <c r="SPU38" s="516"/>
      <c r="SPV38" s="516"/>
      <c r="SPW38" s="516"/>
      <c r="SPX38" s="516"/>
      <c r="SPY38" s="516"/>
      <c r="SPZ38" s="516"/>
      <c r="SQA38" s="516"/>
      <c r="SQB38" s="516"/>
      <c r="SQC38" s="516"/>
      <c r="SQD38" s="516"/>
      <c r="SQE38" s="516"/>
      <c r="SQF38" s="516"/>
      <c r="SQG38" s="516"/>
      <c r="SQH38" s="516"/>
      <c r="SQI38" s="516"/>
      <c r="SQJ38" s="516"/>
      <c r="SQK38" s="516"/>
      <c r="SQL38" s="516"/>
      <c r="SQM38" s="516"/>
      <c r="SQN38" s="516"/>
      <c r="SQO38" s="516"/>
      <c r="SQP38" s="516"/>
      <c r="SQQ38" s="516"/>
      <c r="SQR38" s="516"/>
      <c r="SQS38" s="516"/>
      <c r="SQT38" s="516"/>
      <c r="SQU38" s="516"/>
      <c r="SQV38" s="516"/>
      <c r="SQW38" s="516"/>
      <c r="SQX38" s="516"/>
      <c r="SQY38" s="516"/>
      <c r="SQZ38" s="516"/>
      <c r="SRA38" s="516"/>
      <c r="SRB38" s="516"/>
      <c r="SRC38" s="516"/>
      <c r="SRD38" s="516"/>
      <c r="SRE38" s="516"/>
      <c r="SRF38" s="516"/>
      <c r="SRG38" s="516"/>
      <c r="SRH38" s="516"/>
      <c r="SRI38" s="516"/>
      <c r="SRJ38" s="516"/>
      <c r="SRK38" s="516"/>
      <c r="SRL38" s="516"/>
      <c r="SRM38" s="516"/>
      <c r="SRN38" s="516"/>
      <c r="SRO38" s="516"/>
      <c r="SRP38" s="516"/>
      <c r="SRQ38" s="516"/>
      <c r="SRR38" s="516"/>
      <c r="SRS38" s="516"/>
      <c r="SRT38" s="516"/>
      <c r="SRU38" s="516"/>
      <c r="SRV38" s="516"/>
      <c r="SRW38" s="516"/>
      <c r="SRX38" s="516"/>
      <c r="SRY38" s="516"/>
      <c r="SRZ38" s="516"/>
      <c r="SSA38" s="516"/>
      <c r="SSB38" s="516"/>
      <c r="SSC38" s="516"/>
      <c r="SSD38" s="516"/>
      <c r="SSE38" s="516"/>
      <c r="SSF38" s="516"/>
      <c r="SSG38" s="516"/>
      <c r="SSH38" s="516"/>
      <c r="SSI38" s="516"/>
      <c r="SSJ38" s="516"/>
      <c r="SSK38" s="516"/>
      <c r="SSL38" s="516"/>
      <c r="SSM38" s="516"/>
      <c r="SSN38" s="516"/>
      <c r="SSO38" s="516"/>
      <c r="SSP38" s="516"/>
      <c r="SSQ38" s="516"/>
      <c r="SSR38" s="516"/>
      <c r="SSS38" s="516"/>
      <c r="SST38" s="516"/>
      <c r="SSU38" s="516"/>
      <c r="SSV38" s="516"/>
      <c r="SSW38" s="516"/>
      <c r="SSX38" s="516"/>
      <c r="SSY38" s="516"/>
      <c r="SSZ38" s="516"/>
      <c r="STA38" s="516"/>
      <c r="STB38" s="516"/>
      <c r="STC38" s="516"/>
      <c r="STD38" s="516"/>
      <c r="STE38" s="516"/>
      <c r="STF38" s="516"/>
      <c r="STG38" s="516"/>
      <c r="STH38" s="516"/>
      <c r="STI38" s="516"/>
      <c r="STJ38" s="516"/>
      <c r="STK38" s="516"/>
      <c r="STL38" s="516"/>
      <c r="STM38" s="516"/>
      <c r="STN38" s="516"/>
      <c r="STO38" s="516"/>
      <c r="STP38" s="516"/>
      <c r="STQ38" s="516"/>
      <c r="STR38" s="516"/>
      <c r="STS38" s="516"/>
      <c r="STT38" s="516"/>
      <c r="STU38" s="516"/>
      <c r="STV38" s="516"/>
      <c r="STW38" s="516"/>
      <c r="STX38" s="516"/>
      <c r="STY38" s="516"/>
      <c r="STZ38" s="516"/>
      <c r="SUA38" s="516"/>
      <c r="SUB38" s="516"/>
      <c r="SUC38" s="516"/>
      <c r="SUD38" s="516"/>
      <c r="SUE38" s="516"/>
      <c r="SUF38" s="516"/>
      <c r="SUG38" s="516"/>
      <c r="SUH38" s="516"/>
      <c r="SUI38" s="516"/>
      <c r="SUJ38" s="516"/>
      <c r="SUK38" s="516"/>
      <c r="SUL38" s="516"/>
      <c r="SUM38" s="516"/>
      <c r="SUN38" s="516"/>
      <c r="SUO38" s="516"/>
      <c r="SUP38" s="516"/>
      <c r="SUQ38" s="516"/>
      <c r="SUR38" s="516"/>
      <c r="SUS38" s="516"/>
      <c r="SUT38" s="516"/>
      <c r="SUU38" s="516"/>
      <c r="SUV38" s="516"/>
      <c r="SUW38" s="516"/>
      <c r="SUX38" s="516"/>
      <c r="SUY38" s="516"/>
      <c r="SUZ38" s="516"/>
      <c r="SVA38" s="516"/>
      <c r="SVB38" s="516"/>
      <c r="SVC38" s="516"/>
      <c r="SVD38" s="516"/>
      <c r="SVE38" s="516"/>
      <c r="SVF38" s="516"/>
      <c r="SVG38" s="516"/>
      <c r="SVH38" s="516"/>
      <c r="SVI38" s="516"/>
      <c r="SVJ38" s="516"/>
      <c r="SVK38" s="516"/>
      <c r="SVL38" s="516"/>
      <c r="SVM38" s="516"/>
      <c r="SVN38" s="516"/>
      <c r="SVO38" s="516"/>
      <c r="SVP38" s="516"/>
      <c r="SVQ38" s="516"/>
      <c r="SVR38" s="516"/>
      <c r="SVS38" s="516"/>
      <c r="SVT38" s="516"/>
      <c r="SVU38" s="516"/>
      <c r="SVV38" s="516"/>
      <c r="SVW38" s="516"/>
      <c r="SVX38" s="516"/>
      <c r="SVY38" s="516"/>
      <c r="SVZ38" s="516"/>
      <c r="SWA38" s="516"/>
      <c r="SWB38" s="516"/>
      <c r="SWC38" s="516"/>
      <c r="SWD38" s="516"/>
      <c r="SWE38" s="516"/>
      <c r="SWF38" s="516"/>
      <c r="SWG38" s="516"/>
      <c r="SWH38" s="516"/>
      <c r="SWI38" s="516"/>
      <c r="SWJ38" s="516"/>
      <c r="SWK38" s="516"/>
      <c r="SWL38" s="516"/>
      <c r="SWM38" s="516"/>
      <c r="SWN38" s="516"/>
      <c r="SWO38" s="516"/>
      <c r="SWP38" s="516"/>
      <c r="SWQ38" s="516"/>
      <c r="SWR38" s="516"/>
      <c r="SWS38" s="516"/>
      <c r="SWT38" s="516"/>
      <c r="SWU38" s="516"/>
      <c r="SWV38" s="516"/>
      <c r="SWW38" s="516"/>
      <c r="SWX38" s="516"/>
      <c r="SWY38" s="516"/>
      <c r="SWZ38" s="516"/>
      <c r="SXA38" s="516"/>
      <c r="SXB38" s="516"/>
      <c r="SXC38" s="516"/>
      <c r="SXD38" s="516"/>
      <c r="SXE38" s="516"/>
      <c r="SXF38" s="516"/>
      <c r="SXG38" s="516"/>
      <c r="SXH38" s="516"/>
      <c r="SXI38" s="516"/>
      <c r="SXJ38" s="516"/>
      <c r="SXK38" s="516"/>
      <c r="SXL38" s="516"/>
      <c r="SXM38" s="516"/>
      <c r="SXN38" s="516"/>
      <c r="SXO38" s="516"/>
      <c r="SXP38" s="516"/>
      <c r="SXQ38" s="516"/>
      <c r="SXR38" s="516"/>
      <c r="SXS38" s="516"/>
      <c r="SXT38" s="516"/>
      <c r="SXU38" s="516"/>
      <c r="SXV38" s="516"/>
      <c r="SXW38" s="516"/>
      <c r="SXX38" s="516"/>
      <c r="SXY38" s="516"/>
      <c r="SXZ38" s="516"/>
      <c r="SYA38" s="516"/>
      <c r="SYB38" s="516"/>
      <c r="SYC38" s="516"/>
      <c r="SYD38" s="516"/>
      <c r="SYE38" s="516"/>
      <c r="SYF38" s="516"/>
      <c r="SYG38" s="516"/>
      <c r="SYH38" s="516"/>
      <c r="SYI38" s="516"/>
      <c r="SYJ38" s="516"/>
      <c r="SYK38" s="516"/>
      <c r="SYL38" s="516"/>
      <c r="SYM38" s="516"/>
      <c r="SYN38" s="516"/>
      <c r="SYO38" s="516"/>
      <c r="SYP38" s="516"/>
      <c r="SYQ38" s="516"/>
      <c r="SYR38" s="516"/>
      <c r="SYS38" s="516"/>
      <c r="SYT38" s="516"/>
      <c r="SYU38" s="516"/>
      <c r="SYV38" s="516"/>
      <c r="SYW38" s="516"/>
      <c r="SYX38" s="516"/>
      <c r="SYY38" s="516"/>
      <c r="SYZ38" s="516"/>
      <c r="SZA38" s="516"/>
      <c r="SZB38" s="516"/>
      <c r="SZC38" s="516"/>
      <c r="SZD38" s="516"/>
      <c r="SZE38" s="516"/>
      <c r="SZF38" s="516"/>
      <c r="SZG38" s="516"/>
      <c r="SZH38" s="516"/>
      <c r="SZI38" s="516"/>
      <c r="SZJ38" s="516"/>
      <c r="SZK38" s="516"/>
      <c r="SZL38" s="516"/>
      <c r="SZM38" s="516"/>
      <c r="SZN38" s="516"/>
      <c r="SZO38" s="516"/>
      <c r="SZP38" s="516"/>
      <c r="SZQ38" s="516"/>
      <c r="SZR38" s="516"/>
      <c r="SZS38" s="516"/>
      <c r="SZT38" s="516"/>
      <c r="SZU38" s="516"/>
      <c r="SZV38" s="516"/>
      <c r="SZW38" s="516"/>
      <c r="SZX38" s="516"/>
      <c r="SZY38" s="516"/>
      <c r="SZZ38" s="516"/>
      <c r="TAA38" s="516"/>
      <c r="TAB38" s="516"/>
      <c r="TAC38" s="516"/>
      <c r="TAD38" s="516"/>
      <c r="TAE38" s="516"/>
      <c r="TAF38" s="516"/>
      <c r="TAG38" s="516"/>
      <c r="TAH38" s="516"/>
      <c r="TAI38" s="516"/>
      <c r="TAJ38" s="516"/>
      <c r="TAK38" s="516"/>
      <c r="TAL38" s="516"/>
      <c r="TAM38" s="516"/>
      <c r="TAN38" s="516"/>
      <c r="TAO38" s="516"/>
      <c r="TAP38" s="516"/>
      <c r="TAQ38" s="516"/>
      <c r="TAR38" s="516"/>
      <c r="TAS38" s="516"/>
      <c r="TAT38" s="516"/>
      <c r="TAU38" s="516"/>
      <c r="TAV38" s="516"/>
      <c r="TAW38" s="516"/>
      <c r="TAX38" s="516"/>
      <c r="TAY38" s="516"/>
      <c r="TAZ38" s="516"/>
      <c r="TBA38" s="516"/>
      <c r="TBB38" s="516"/>
      <c r="TBC38" s="516"/>
      <c r="TBD38" s="516"/>
      <c r="TBE38" s="516"/>
      <c r="TBF38" s="516"/>
      <c r="TBG38" s="516"/>
      <c r="TBH38" s="516"/>
      <c r="TBI38" s="516"/>
      <c r="TBJ38" s="516"/>
      <c r="TBK38" s="516"/>
      <c r="TBL38" s="516"/>
      <c r="TBM38" s="516"/>
      <c r="TBN38" s="516"/>
      <c r="TBO38" s="516"/>
      <c r="TBP38" s="516"/>
      <c r="TBQ38" s="516"/>
      <c r="TBR38" s="516"/>
      <c r="TBS38" s="516"/>
      <c r="TBT38" s="516"/>
      <c r="TBU38" s="516"/>
      <c r="TBV38" s="516"/>
      <c r="TBW38" s="516"/>
      <c r="TBX38" s="516"/>
      <c r="TBY38" s="516"/>
      <c r="TBZ38" s="516"/>
      <c r="TCA38" s="516"/>
      <c r="TCB38" s="516"/>
      <c r="TCC38" s="516"/>
      <c r="TCD38" s="516"/>
      <c r="TCE38" s="516"/>
      <c r="TCF38" s="516"/>
      <c r="TCG38" s="516"/>
      <c r="TCH38" s="516"/>
      <c r="TCI38" s="516"/>
      <c r="TCJ38" s="516"/>
      <c r="TCK38" s="516"/>
      <c r="TCL38" s="516"/>
      <c r="TCM38" s="516"/>
      <c r="TCN38" s="516"/>
      <c r="TCO38" s="516"/>
      <c r="TCP38" s="516"/>
      <c r="TCQ38" s="516"/>
      <c r="TCR38" s="516"/>
      <c r="TCS38" s="516"/>
      <c r="TCT38" s="516"/>
      <c r="TCU38" s="516"/>
      <c r="TCV38" s="516"/>
      <c r="TCW38" s="516"/>
      <c r="TCX38" s="516"/>
      <c r="TCY38" s="516"/>
      <c r="TCZ38" s="516"/>
      <c r="TDA38" s="516"/>
      <c r="TDB38" s="516"/>
      <c r="TDC38" s="516"/>
      <c r="TDD38" s="516"/>
      <c r="TDE38" s="516"/>
      <c r="TDF38" s="516"/>
      <c r="TDG38" s="516"/>
      <c r="TDH38" s="516"/>
      <c r="TDI38" s="516"/>
      <c r="TDJ38" s="516"/>
      <c r="TDK38" s="516"/>
      <c r="TDL38" s="516"/>
      <c r="TDM38" s="516"/>
      <c r="TDN38" s="516"/>
      <c r="TDO38" s="516"/>
      <c r="TDP38" s="516"/>
      <c r="TDQ38" s="516"/>
      <c r="TDR38" s="516"/>
      <c r="TDS38" s="516"/>
      <c r="TDT38" s="516"/>
      <c r="TDU38" s="516"/>
      <c r="TDV38" s="516"/>
      <c r="TDW38" s="516"/>
      <c r="TDX38" s="516"/>
      <c r="TDY38" s="516"/>
      <c r="TDZ38" s="516"/>
      <c r="TEA38" s="516"/>
      <c r="TEB38" s="516"/>
      <c r="TEC38" s="516"/>
      <c r="TED38" s="516"/>
      <c r="TEE38" s="516"/>
      <c r="TEF38" s="516"/>
      <c r="TEG38" s="516"/>
      <c r="TEH38" s="516"/>
      <c r="TEI38" s="516"/>
      <c r="TEJ38" s="516"/>
      <c r="TEK38" s="516"/>
      <c r="TEL38" s="516"/>
      <c r="TEM38" s="516"/>
      <c r="TEN38" s="516"/>
      <c r="TEO38" s="516"/>
      <c r="TEP38" s="516"/>
      <c r="TEQ38" s="516"/>
      <c r="TER38" s="516"/>
      <c r="TES38" s="516"/>
      <c r="TET38" s="516"/>
      <c r="TEU38" s="516"/>
      <c r="TEV38" s="516"/>
      <c r="TEW38" s="516"/>
      <c r="TEX38" s="516"/>
      <c r="TEY38" s="516"/>
      <c r="TEZ38" s="516"/>
      <c r="TFA38" s="516"/>
      <c r="TFB38" s="516"/>
      <c r="TFC38" s="516"/>
      <c r="TFD38" s="516"/>
      <c r="TFE38" s="516"/>
      <c r="TFF38" s="516"/>
      <c r="TFG38" s="516"/>
      <c r="TFH38" s="516"/>
      <c r="TFI38" s="516"/>
      <c r="TFJ38" s="516"/>
      <c r="TFK38" s="516"/>
      <c r="TFL38" s="516"/>
      <c r="TFM38" s="516"/>
      <c r="TFN38" s="516"/>
      <c r="TFO38" s="516"/>
      <c r="TFP38" s="516"/>
      <c r="TFQ38" s="516"/>
      <c r="TFR38" s="516"/>
      <c r="TFS38" s="516"/>
      <c r="TFT38" s="516"/>
      <c r="TFU38" s="516"/>
      <c r="TFV38" s="516"/>
      <c r="TFW38" s="516"/>
      <c r="TFX38" s="516"/>
      <c r="TFY38" s="516"/>
      <c r="TFZ38" s="516"/>
      <c r="TGA38" s="516"/>
      <c r="TGB38" s="516"/>
      <c r="TGC38" s="516"/>
      <c r="TGD38" s="516"/>
      <c r="TGE38" s="516"/>
      <c r="TGF38" s="516"/>
      <c r="TGG38" s="516"/>
      <c r="TGH38" s="516"/>
      <c r="TGI38" s="516"/>
      <c r="TGJ38" s="516"/>
      <c r="TGK38" s="516"/>
      <c r="TGL38" s="516"/>
      <c r="TGM38" s="516"/>
      <c r="TGN38" s="516"/>
      <c r="TGO38" s="516"/>
      <c r="TGP38" s="516"/>
      <c r="TGQ38" s="516"/>
      <c r="TGR38" s="516"/>
      <c r="TGS38" s="516"/>
      <c r="TGT38" s="516"/>
      <c r="TGU38" s="516"/>
      <c r="TGV38" s="516"/>
      <c r="TGW38" s="516"/>
      <c r="TGX38" s="516"/>
      <c r="TGY38" s="516"/>
      <c r="TGZ38" s="516"/>
      <c r="THA38" s="516"/>
      <c r="THB38" s="516"/>
      <c r="THC38" s="516"/>
      <c r="THD38" s="516"/>
      <c r="THE38" s="516"/>
      <c r="THF38" s="516"/>
      <c r="THG38" s="516"/>
      <c r="THH38" s="516"/>
      <c r="THI38" s="516"/>
      <c r="THJ38" s="516"/>
      <c r="THK38" s="516"/>
      <c r="THL38" s="516"/>
      <c r="THM38" s="516"/>
      <c r="THN38" s="516"/>
      <c r="THO38" s="516"/>
      <c r="THP38" s="516"/>
      <c r="THQ38" s="516"/>
      <c r="THR38" s="516"/>
      <c r="THS38" s="516"/>
      <c r="THT38" s="516"/>
      <c r="THU38" s="516"/>
      <c r="THV38" s="516"/>
      <c r="THW38" s="516"/>
      <c r="THX38" s="516"/>
      <c r="THY38" s="516"/>
      <c r="THZ38" s="516"/>
      <c r="TIA38" s="516"/>
      <c r="TIB38" s="516"/>
      <c r="TIC38" s="516"/>
      <c r="TID38" s="516"/>
      <c r="TIE38" s="516"/>
      <c r="TIF38" s="516"/>
      <c r="TIG38" s="516"/>
      <c r="TIH38" s="516"/>
      <c r="TII38" s="516"/>
      <c r="TIJ38" s="516"/>
      <c r="TIK38" s="516"/>
      <c r="TIL38" s="516"/>
      <c r="TIM38" s="516"/>
      <c r="TIN38" s="516"/>
      <c r="TIO38" s="516"/>
      <c r="TIP38" s="516"/>
      <c r="TIQ38" s="516"/>
      <c r="TIR38" s="516"/>
      <c r="TIS38" s="516"/>
      <c r="TIT38" s="516"/>
      <c r="TIU38" s="516"/>
      <c r="TIV38" s="516"/>
      <c r="TIW38" s="516"/>
      <c r="TIX38" s="516"/>
      <c r="TIY38" s="516"/>
      <c r="TIZ38" s="516"/>
      <c r="TJA38" s="516"/>
      <c r="TJB38" s="516"/>
      <c r="TJC38" s="516"/>
      <c r="TJD38" s="516"/>
      <c r="TJE38" s="516"/>
      <c r="TJF38" s="516"/>
      <c r="TJG38" s="516"/>
      <c r="TJH38" s="516"/>
      <c r="TJI38" s="516"/>
      <c r="TJJ38" s="516"/>
      <c r="TJK38" s="516"/>
      <c r="TJL38" s="516"/>
      <c r="TJM38" s="516"/>
      <c r="TJN38" s="516"/>
      <c r="TJO38" s="516"/>
      <c r="TJP38" s="516"/>
      <c r="TJQ38" s="516"/>
      <c r="TJR38" s="516"/>
      <c r="TJS38" s="516"/>
      <c r="TJT38" s="516"/>
      <c r="TJU38" s="516"/>
      <c r="TJV38" s="516"/>
      <c r="TJW38" s="516"/>
      <c r="TJX38" s="516"/>
      <c r="TJY38" s="516"/>
      <c r="TJZ38" s="516"/>
      <c r="TKA38" s="516"/>
      <c r="TKB38" s="516"/>
      <c r="TKC38" s="516"/>
      <c r="TKD38" s="516"/>
      <c r="TKE38" s="516"/>
      <c r="TKF38" s="516"/>
      <c r="TKG38" s="516"/>
      <c r="TKH38" s="516"/>
      <c r="TKI38" s="516"/>
      <c r="TKJ38" s="516"/>
      <c r="TKK38" s="516"/>
      <c r="TKL38" s="516"/>
      <c r="TKM38" s="516"/>
      <c r="TKN38" s="516"/>
      <c r="TKO38" s="516"/>
      <c r="TKP38" s="516"/>
      <c r="TKQ38" s="516"/>
      <c r="TKR38" s="516"/>
      <c r="TKS38" s="516"/>
      <c r="TKT38" s="516"/>
      <c r="TKU38" s="516"/>
      <c r="TKV38" s="516"/>
      <c r="TKW38" s="516"/>
      <c r="TKX38" s="516"/>
      <c r="TKY38" s="516"/>
      <c r="TKZ38" s="516"/>
      <c r="TLA38" s="516"/>
      <c r="TLB38" s="516"/>
      <c r="TLC38" s="516"/>
      <c r="TLD38" s="516"/>
      <c r="TLE38" s="516"/>
      <c r="TLF38" s="516"/>
      <c r="TLG38" s="516"/>
      <c r="TLH38" s="516"/>
      <c r="TLI38" s="516"/>
      <c r="TLJ38" s="516"/>
      <c r="TLK38" s="516"/>
      <c r="TLL38" s="516"/>
      <c r="TLM38" s="516"/>
      <c r="TLN38" s="516"/>
      <c r="TLO38" s="516"/>
      <c r="TLP38" s="516"/>
      <c r="TLQ38" s="516"/>
      <c r="TLR38" s="516"/>
      <c r="TLS38" s="516"/>
      <c r="TLT38" s="516"/>
      <c r="TLU38" s="516"/>
      <c r="TLV38" s="516"/>
      <c r="TLW38" s="516"/>
      <c r="TLX38" s="516"/>
      <c r="TLY38" s="516"/>
      <c r="TLZ38" s="516"/>
      <c r="TMA38" s="516"/>
      <c r="TMB38" s="516"/>
      <c r="TMC38" s="516"/>
      <c r="TMD38" s="516"/>
      <c r="TME38" s="516"/>
      <c r="TMF38" s="516"/>
      <c r="TMG38" s="516"/>
      <c r="TMH38" s="516"/>
      <c r="TMI38" s="516"/>
      <c r="TMJ38" s="516"/>
      <c r="TMK38" s="516"/>
      <c r="TML38" s="516"/>
      <c r="TMM38" s="516"/>
      <c r="TMN38" s="516"/>
      <c r="TMO38" s="516"/>
      <c r="TMP38" s="516"/>
      <c r="TMQ38" s="516"/>
      <c r="TMR38" s="516"/>
      <c r="TMS38" s="516"/>
      <c r="TMT38" s="516"/>
      <c r="TMU38" s="516"/>
      <c r="TMV38" s="516"/>
      <c r="TMW38" s="516"/>
      <c r="TMX38" s="516"/>
      <c r="TMY38" s="516"/>
      <c r="TMZ38" s="516"/>
      <c r="TNA38" s="516"/>
      <c r="TNB38" s="516"/>
      <c r="TNC38" s="516"/>
      <c r="TND38" s="516"/>
      <c r="TNE38" s="516"/>
      <c r="TNF38" s="516"/>
      <c r="TNG38" s="516"/>
      <c r="TNH38" s="516"/>
      <c r="TNI38" s="516"/>
      <c r="TNJ38" s="516"/>
      <c r="TNK38" s="516"/>
      <c r="TNL38" s="516"/>
      <c r="TNM38" s="516"/>
      <c r="TNN38" s="516"/>
      <c r="TNO38" s="516"/>
      <c r="TNP38" s="516"/>
      <c r="TNQ38" s="516"/>
      <c r="TNR38" s="516"/>
      <c r="TNS38" s="516"/>
      <c r="TNT38" s="516"/>
      <c r="TNU38" s="516"/>
      <c r="TNV38" s="516"/>
      <c r="TNW38" s="516"/>
      <c r="TNX38" s="516"/>
      <c r="TNY38" s="516"/>
      <c r="TNZ38" s="516"/>
      <c r="TOA38" s="516"/>
      <c r="TOB38" s="516"/>
      <c r="TOC38" s="516"/>
      <c r="TOD38" s="516"/>
      <c r="TOE38" s="516"/>
      <c r="TOF38" s="516"/>
      <c r="TOG38" s="516"/>
      <c r="TOH38" s="516"/>
      <c r="TOI38" s="516"/>
      <c r="TOJ38" s="516"/>
      <c r="TOK38" s="516"/>
      <c r="TOL38" s="516"/>
      <c r="TOM38" s="516"/>
      <c r="TON38" s="516"/>
      <c r="TOO38" s="516"/>
      <c r="TOP38" s="516"/>
      <c r="TOQ38" s="516"/>
      <c r="TOR38" s="516"/>
      <c r="TOS38" s="516"/>
      <c r="TOT38" s="516"/>
      <c r="TOU38" s="516"/>
      <c r="TOV38" s="516"/>
      <c r="TOW38" s="516"/>
      <c r="TOX38" s="516"/>
      <c r="TOY38" s="516"/>
      <c r="TOZ38" s="516"/>
      <c r="TPA38" s="516"/>
      <c r="TPB38" s="516"/>
      <c r="TPC38" s="516"/>
      <c r="TPD38" s="516"/>
      <c r="TPE38" s="516"/>
      <c r="TPF38" s="516"/>
      <c r="TPG38" s="516"/>
      <c r="TPH38" s="516"/>
      <c r="TPI38" s="516"/>
      <c r="TPJ38" s="516"/>
      <c r="TPK38" s="516"/>
      <c r="TPL38" s="516"/>
      <c r="TPM38" s="516"/>
      <c r="TPN38" s="516"/>
      <c r="TPO38" s="516"/>
      <c r="TPP38" s="516"/>
      <c r="TPQ38" s="516"/>
      <c r="TPR38" s="516"/>
      <c r="TPS38" s="516"/>
      <c r="TPT38" s="516"/>
      <c r="TPU38" s="516"/>
      <c r="TPV38" s="516"/>
      <c r="TPW38" s="516"/>
      <c r="TPX38" s="516"/>
      <c r="TPY38" s="516"/>
      <c r="TPZ38" s="516"/>
      <c r="TQA38" s="516"/>
      <c r="TQB38" s="516"/>
      <c r="TQC38" s="516"/>
      <c r="TQD38" s="516"/>
      <c r="TQE38" s="516"/>
      <c r="TQF38" s="516"/>
      <c r="TQG38" s="516"/>
      <c r="TQH38" s="516"/>
      <c r="TQI38" s="516"/>
      <c r="TQJ38" s="516"/>
      <c r="TQK38" s="516"/>
      <c r="TQL38" s="516"/>
      <c r="TQM38" s="516"/>
      <c r="TQN38" s="516"/>
      <c r="TQO38" s="516"/>
      <c r="TQP38" s="516"/>
      <c r="TQQ38" s="516"/>
      <c r="TQR38" s="516"/>
      <c r="TQS38" s="516"/>
      <c r="TQT38" s="516"/>
      <c r="TQU38" s="516"/>
      <c r="TQV38" s="516"/>
      <c r="TQW38" s="516"/>
      <c r="TQX38" s="516"/>
      <c r="TQY38" s="516"/>
      <c r="TQZ38" s="516"/>
      <c r="TRA38" s="516"/>
      <c r="TRB38" s="516"/>
      <c r="TRC38" s="516"/>
      <c r="TRD38" s="516"/>
      <c r="TRE38" s="516"/>
      <c r="TRF38" s="516"/>
      <c r="TRG38" s="516"/>
      <c r="TRH38" s="516"/>
      <c r="TRI38" s="516"/>
      <c r="TRJ38" s="516"/>
      <c r="TRK38" s="516"/>
      <c r="TRL38" s="516"/>
      <c r="TRM38" s="516"/>
      <c r="TRN38" s="516"/>
      <c r="TRO38" s="516"/>
      <c r="TRP38" s="516"/>
      <c r="TRQ38" s="516"/>
      <c r="TRR38" s="516"/>
      <c r="TRS38" s="516"/>
      <c r="TRT38" s="516"/>
      <c r="TRU38" s="516"/>
      <c r="TRV38" s="516"/>
      <c r="TRW38" s="516"/>
      <c r="TRX38" s="516"/>
      <c r="TRY38" s="516"/>
      <c r="TRZ38" s="516"/>
      <c r="TSA38" s="516"/>
      <c r="TSB38" s="516"/>
      <c r="TSC38" s="516"/>
      <c r="TSD38" s="516"/>
      <c r="TSE38" s="516"/>
      <c r="TSF38" s="516"/>
      <c r="TSG38" s="516"/>
      <c r="TSH38" s="516"/>
      <c r="TSI38" s="516"/>
      <c r="TSJ38" s="516"/>
      <c r="TSK38" s="516"/>
      <c r="TSL38" s="516"/>
      <c r="TSM38" s="516"/>
      <c r="TSN38" s="516"/>
      <c r="TSO38" s="516"/>
      <c r="TSP38" s="516"/>
      <c r="TSQ38" s="516"/>
      <c r="TSR38" s="516"/>
      <c r="TSS38" s="516"/>
      <c r="TST38" s="516"/>
      <c r="TSU38" s="516"/>
      <c r="TSV38" s="516"/>
      <c r="TSW38" s="516"/>
      <c r="TSX38" s="516"/>
      <c r="TSY38" s="516"/>
      <c r="TSZ38" s="516"/>
      <c r="TTA38" s="516"/>
      <c r="TTB38" s="516"/>
      <c r="TTC38" s="516"/>
      <c r="TTD38" s="516"/>
      <c r="TTE38" s="516"/>
      <c r="TTF38" s="516"/>
      <c r="TTG38" s="516"/>
      <c r="TTH38" s="516"/>
      <c r="TTI38" s="516"/>
      <c r="TTJ38" s="516"/>
      <c r="TTK38" s="516"/>
      <c r="TTL38" s="516"/>
      <c r="TTM38" s="516"/>
      <c r="TTN38" s="516"/>
      <c r="TTO38" s="516"/>
      <c r="TTP38" s="516"/>
      <c r="TTQ38" s="516"/>
      <c r="TTR38" s="516"/>
      <c r="TTS38" s="516"/>
      <c r="TTT38" s="516"/>
      <c r="TTU38" s="516"/>
      <c r="TTV38" s="516"/>
      <c r="TTW38" s="516"/>
      <c r="TTX38" s="516"/>
      <c r="TTY38" s="516"/>
      <c r="TTZ38" s="516"/>
      <c r="TUA38" s="516"/>
      <c r="TUB38" s="516"/>
      <c r="TUC38" s="516"/>
      <c r="TUD38" s="516"/>
      <c r="TUE38" s="516"/>
      <c r="TUF38" s="516"/>
      <c r="TUG38" s="516"/>
      <c r="TUH38" s="516"/>
      <c r="TUI38" s="516"/>
      <c r="TUJ38" s="516"/>
      <c r="TUK38" s="516"/>
      <c r="TUL38" s="516"/>
      <c r="TUM38" s="516"/>
      <c r="TUN38" s="516"/>
      <c r="TUO38" s="516"/>
      <c r="TUP38" s="516"/>
      <c r="TUQ38" s="516"/>
      <c r="TUR38" s="516"/>
      <c r="TUS38" s="516"/>
      <c r="TUT38" s="516"/>
      <c r="TUU38" s="516"/>
      <c r="TUV38" s="516"/>
      <c r="TUW38" s="516"/>
      <c r="TUX38" s="516"/>
      <c r="TUY38" s="516"/>
      <c r="TUZ38" s="516"/>
      <c r="TVA38" s="516"/>
      <c r="TVB38" s="516"/>
      <c r="TVC38" s="516"/>
      <c r="TVD38" s="516"/>
      <c r="TVE38" s="516"/>
      <c r="TVF38" s="516"/>
      <c r="TVG38" s="516"/>
      <c r="TVH38" s="516"/>
      <c r="TVI38" s="516"/>
      <c r="TVJ38" s="516"/>
      <c r="TVK38" s="516"/>
      <c r="TVL38" s="516"/>
      <c r="TVM38" s="516"/>
      <c r="TVN38" s="516"/>
      <c r="TVO38" s="516"/>
      <c r="TVP38" s="516"/>
      <c r="TVQ38" s="516"/>
      <c r="TVR38" s="516"/>
      <c r="TVS38" s="516"/>
      <c r="TVT38" s="516"/>
      <c r="TVU38" s="516"/>
      <c r="TVV38" s="516"/>
      <c r="TVW38" s="516"/>
      <c r="TVX38" s="516"/>
      <c r="TVY38" s="516"/>
      <c r="TVZ38" s="516"/>
      <c r="TWA38" s="516"/>
      <c r="TWB38" s="516"/>
      <c r="TWC38" s="516"/>
      <c r="TWD38" s="516"/>
      <c r="TWE38" s="516"/>
      <c r="TWF38" s="516"/>
      <c r="TWG38" s="516"/>
      <c r="TWH38" s="516"/>
      <c r="TWI38" s="516"/>
      <c r="TWJ38" s="516"/>
      <c r="TWK38" s="516"/>
      <c r="TWL38" s="516"/>
      <c r="TWM38" s="516"/>
      <c r="TWN38" s="516"/>
      <c r="TWO38" s="516"/>
      <c r="TWP38" s="516"/>
      <c r="TWQ38" s="516"/>
      <c r="TWR38" s="516"/>
      <c r="TWS38" s="516"/>
      <c r="TWT38" s="516"/>
      <c r="TWU38" s="516"/>
      <c r="TWV38" s="516"/>
      <c r="TWW38" s="516"/>
      <c r="TWX38" s="516"/>
      <c r="TWY38" s="516"/>
      <c r="TWZ38" s="516"/>
      <c r="TXA38" s="516"/>
      <c r="TXB38" s="516"/>
      <c r="TXC38" s="516"/>
      <c r="TXD38" s="516"/>
      <c r="TXE38" s="516"/>
      <c r="TXF38" s="516"/>
      <c r="TXG38" s="516"/>
      <c r="TXH38" s="516"/>
      <c r="TXI38" s="516"/>
      <c r="TXJ38" s="516"/>
      <c r="TXK38" s="516"/>
      <c r="TXL38" s="516"/>
      <c r="TXM38" s="516"/>
      <c r="TXN38" s="516"/>
      <c r="TXO38" s="516"/>
      <c r="TXP38" s="516"/>
      <c r="TXQ38" s="516"/>
      <c r="TXR38" s="516"/>
      <c r="TXS38" s="516"/>
      <c r="TXT38" s="516"/>
      <c r="TXU38" s="516"/>
      <c r="TXV38" s="516"/>
      <c r="TXW38" s="516"/>
      <c r="TXX38" s="516"/>
      <c r="TXY38" s="516"/>
      <c r="TXZ38" s="516"/>
      <c r="TYA38" s="516"/>
      <c r="TYB38" s="516"/>
      <c r="TYC38" s="516"/>
      <c r="TYD38" s="516"/>
      <c r="TYE38" s="516"/>
      <c r="TYF38" s="516"/>
      <c r="TYG38" s="516"/>
      <c r="TYH38" s="516"/>
      <c r="TYI38" s="516"/>
      <c r="TYJ38" s="516"/>
      <c r="TYK38" s="516"/>
      <c r="TYL38" s="516"/>
      <c r="TYM38" s="516"/>
      <c r="TYN38" s="516"/>
      <c r="TYO38" s="516"/>
      <c r="TYP38" s="516"/>
      <c r="TYQ38" s="516"/>
      <c r="TYR38" s="516"/>
      <c r="TYS38" s="516"/>
      <c r="TYT38" s="516"/>
      <c r="TYU38" s="516"/>
      <c r="TYV38" s="516"/>
      <c r="TYW38" s="516"/>
      <c r="TYX38" s="516"/>
      <c r="TYY38" s="516"/>
      <c r="TYZ38" s="516"/>
      <c r="TZA38" s="516"/>
      <c r="TZB38" s="516"/>
      <c r="TZC38" s="516"/>
      <c r="TZD38" s="516"/>
      <c r="TZE38" s="516"/>
      <c r="TZF38" s="516"/>
      <c r="TZG38" s="516"/>
      <c r="TZH38" s="516"/>
      <c r="TZI38" s="516"/>
      <c r="TZJ38" s="516"/>
      <c r="TZK38" s="516"/>
      <c r="TZL38" s="516"/>
      <c r="TZM38" s="516"/>
      <c r="TZN38" s="516"/>
      <c r="TZO38" s="516"/>
      <c r="TZP38" s="516"/>
      <c r="TZQ38" s="516"/>
      <c r="TZR38" s="516"/>
      <c r="TZS38" s="516"/>
      <c r="TZT38" s="516"/>
      <c r="TZU38" s="516"/>
      <c r="TZV38" s="516"/>
      <c r="TZW38" s="516"/>
      <c r="TZX38" s="516"/>
      <c r="TZY38" s="516"/>
      <c r="TZZ38" s="516"/>
      <c r="UAA38" s="516"/>
      <c r="UAB38" s="516"/>
      <c r="UAC38" s="516"/>
      <c r="UAD38" s="516"/>
      <c r="UAE38" s="516"/>
      <c r="UAF38" s="516"/>
      <c r="UAG38" s="516"/>
      <c r="UAH38" s="516"/>
      <c r="UAI38" s="516"/>
      <c r="UAJ38" s="516"/>
      <c r="UAK38" s="516"/>
      <c r="UAL38" s="516"/>
      <c r="UAM38" s="516"/>
      <c r="UAN38" s="516"/>
      <c r="UAO38" s="516"/>
      <c r="UAP38" s="516"/>
      <c r="UAQ38" s="516"/>
      <c r="UAR38" s="516"/>
      <c r="UAS38" s="516"/>
      <c r="UAT38" s="516"/>
      <c r="UAU38" s="516"/>
      <c r="UAV38" s="516"/>
      <c r="UAW38" s="516"/>
      <c r="UAX38" s="516"/>
      <c r="UAY38" s="516"/>
      <c r="UAZ38" s="516"/>
      <c r="UBA38" s="516"/>
      <c r="UBB38" s="516"/>
      <c r="UBC38" s="516"/>
      <c r="UBD38" s="516"/>
      <c r="UBE38" s="516"/>
      <c r="UBF38" s="516"/>
      <c r="UBG38" s="516"/>
      <c r="UBH38" s="516"/>
      <c r="UBI38" s="516"/>
      <c r="UBJ38" s="516"/>
      <c r="UBK38" s="516"/>
      <c r="UBL38" s="516"/>
      <c r="UBM38" s="516"/>
      <c r="UBN38" s="516"/>
      <c r="UBO38" s="516"/>
      <c r="UBP38" s="516"/>
      <c r="UBQ38" s="516"/>
      <c r="UBR38" s="516"/>
      <c r="UBS38" s="516"/>
      <c r="UBT38" s="516"/>
      <c r="UBU38" s="516"/>
      <c r="UBV38" s="516"/>
      <c r="UBW38" s="516"/>
      <c r="UBX38" s="516"/>
      <c r="UBY38" s="516"/>
      <c r="UBZ38" s="516"/>
      <c r="UCA38" s="516"/>
      <c r="UCB38" s="516"/>
      <c r="UCC38" s="516"/>
      <c r="UCD38" s="516"/>
      <c r="UCE38" s="516"/>
      <c r="UCF38" s="516"/>
      <c r="UCG38" s="516"/>
      <c r="UCH38" s="516"/>
      <c r="UCI38" s="516"/>
      <c r="UCJ38" s="516"/>
      <c r="UCK38" s="516"/>
      <c r="UCL38" s="516"/>
      <c r="UCM38" s="516"/>
      <c r="UCN38" s="516"/>
      <c r="UCO38" s="516"/>
      <c r="UCP38" s="516"/>
      <c r="UCQ38" s="516"/>
      <c r="UCR38" s="516"/>
      <c r="UCS38" s="516"/>
      <c r="UCT38" s="516"/>
      <c r="UCU38" s="516"/>
      <c r="UCV38" s="516"/>
      <c r="UCW38" s="516"/>
      <c r="UCX38" s="516"/>
      <c r="UCY38" s="516"/>
      <c r="UCZ38" s="516"/>
      <c r="UDA38" s="516"/>
      <c r="UDB38" s="516"/>
      <c r="UDC38" s="516"/>
      <c r="UDD38" s="516"/>
      <c r="UDE38" s="516"/>
      <c r="UDF38" s="516"/>
      <c r="UDG38" s="516"/>
      <c r="UDH38" s="516"/>
      <c r="UDI38" s="516"/>
      <c r="UDJ38" s="516"/>
      <c r="UDK38" s="516"/>
      <c r="UDL38" s="516"/>
      <c r="UDM38" s="516"/>
      <c r="UDN38" s="516"/>
      <c r="UDO38" s="516"/>
      <c r="UDP38" s="516"/>
      <c r="UDQ38" s="516"/>
      <c r="UDR38" s="516"/>
      <c r="UDS38" s="516"/>
      <c r="UDT38" s="516"/>
      <c r="UDU38" s="516"/>
      <c r="UDV38" s="516"/>
      <c r="UDW38" s="516"/>
      <c r="UDX38" s="516"/>
      <c r="UDY38" s="516"/>
      <c r="UDZ38" s="516"/>
      <c r="UEA38" s="516"/>
      <c r="UEB38" s="516"/>
      <c r="UEC38" s="516"/>
      <c r="UED38" s="516"/>
      <c r="UEE38" s="516"/>
      <c r="UEF38" s="516"/>
      <c r="UEG38" s="516"/>
      <c r="UEH38" s="516"/>
      <c r="UEI38" s="516"/>
      <c r="UEJ38" s="516"/>
      <c r="UEK38" s="516"/>
      <c r="UEL38" s="516"/>
      <c r="UEM38" s="516"/>
      <c r="UEN38" s="516"/>
      <c r="UEO38" s="516"/>
      <c r="UEP38" s="516"/>
      <c r="UEQ38" s="516"/>
      <c r="UER38" s="516"/>
      <c r="UES38" s="516"/>
      <c r="UET38" s="516"/>
      <c r="UEU38" s="516"/>
      <c r="UEV38" s="516"/>
      <c r="UEW38" s="516"/>
      <c r="UEX38" s="516"/>
      <c r="UEY38" s="516"/>
      <c r="UEZ38" s="516"/>
      <c r="UFA38" s="516"/>
      <c r="UFB38" s="516"/>
      <c r="UFC38" s="516"/>
      <c r="UFD38" s="516"/>
      <c r="UFE38" s="516"/>
      <c r="UFF38" s="516"/>
      <c r="UFG38" s="516"/>
      <c r="UFH38" s="516"/>
      <c r="UFI38" s="516"/>
      <c r="UFJ38" s="516"/>
      <c r="UFK38" s="516"/>
      <c r="UFL38" s="516"/>
      <c r="UFM38" s="516"/>
      <c r="UFN38" s="516"/>
      <c r="UFO38" s="516"/>
      <c r="UFP38" s="516"/>
      <c r="UFQ38" s="516"/>
      <c r="UFR38" s="516"/>
      <c r="UFS38" s="516"/>
      <c r="UFT38" s="516"/>
      <c r="UFU38" s="516"/>
      <c r="UFV38" s="516"/>
      <c r="UFW38" s="516"/>
      <c r="UFX38" s="516"/>
      <c r="UFY38" s="516"/>
      <c r="UFZ38" s="516"/>
      <c r="UGA38" s="516"/>
      <c r="UGB38" s="516"/>
      <c r="UGC38" s="516"/>
      <c r="UGD38" s="516"/>
      <c r="UGE38" s="516"/>
      <c r="UGF38" s="516"/>
      <c r="UGG38" s="516"/>
      <c r="UGH38" s="516"/>
      <c r="UGI38" s="516"/>
      <c r="UGJ38" s="516"/>
      <c r="UGK38" s="516"/>
      <c r="UGL38" s="516"/>
      <c r="UGM38" s="516"/>
      <c r="UGN38" s="516"/>
      <c r="UGO38" s="516"/>
      <c r="UGP38" s="516"/>
      <c r="UGQ38" s="516"/>
      <c r="UGR38" s="516"/>
      <c r="UGS38" s="516"/>
      <c r="UGT38" s="516"/>
      <c r="UGU38" s="516"/>
      <c r="UGV38" s="516"/>
      <c r="UGW38" s="516"/>
      <c r="UGX38" s="516"/>
      <c r="UGY38" s="516"/>
      <c r="UGZ38" s="516"/>
      <c r="UHA38" s="516"/>
      <c r="UHB38" s="516"/>
      <c r="UHC38" s="516"/>
      <c r="UHD38" s="516"/>
      <c r="UHE38" s="516"/>
      <c r="UHF38" s="516"/>
      <c r="UHG38" s="516"/>
      <c r="UHH38" s="516"/>
      <c r="UHI38" s="516"/>
      <c r="UHJ38" s="516"/>
      <c r="UHK38" s="516"/>
      <c r="UHL38" s="516"/>
      <c r="UHM38" s="516"/>
      <c r="UHN38" s="516"/>
      <c r="UHO38" s="516"/>
      <c r="UHP38" s="516"/>
      <c r="UHQ38" s="516"/>
      <c r="UHR38" s="516"/>
      <c r="UHS38" s="516"/>
      <c r="UHT38" s="516"/>
      <c r="UHU38" s="516"/>
      <c r="UHV38" s="516"/>
      <c r="UHW38" s="516"/>
      <c r="UHX38" s="516"/>
      <c r="UHY38" s="516"/>
      <c r="UHZ38" s="516"/>
      <c r="UIA38" s="516"/>
      <c r="UIB38" s="516"/>
      <c r="UIC38" s="516"/>
      <c r="UID38" s="516"/>
      <c r="UIE38" s="516"/>
      <c r="UIF38" s="516"/>
      <c r="UIG38" s="516"/>
      <c r="UIH38" s="516"/>
      <c r="UII38" s="516"/>
      <c r="UIJ38" s="516"/>
      <c r="UIK38" s="516"/>
      <c r="UIL38" s="516"/>
      <c r="UIM38" s="516"/>
      <c r="UIN38" s="516"/>
      <c r="UIO38" s="516"/>
      <c r="UIP38" s="516"/>
      <c r="UIQ38" s="516"/>
      <c r="UIR38" s="516"/>
      <c r="UIS38" s="516"/>
      <c r="UIT38" s="516"/>
      <c r="UIU38" s="516"/>
      <c r="UIV38" s="516"/>
      <c r="UIW38" s="516"/>
      <c r="UIX38" s="516"/>
      <c r="UIY38" s="516"/>
      <c r="UIZ38" s="516"/>
      <c r="UJA38" s="516"/>
      <c r="UJB38" s="516"/>
      <c r="UJC38" s="516"/>
      <c r="UJD38" s="516"/>
      <c r="UJE38" s="516"/>
      <c r="UJF38" s="516"/>
      <c r="UJG38" s="516"/>
      <c r="UJH38" s="516"/>
      <c r="UJI38" s="516"/>
      <c r="UJJ38" s="516"/>
      <c r="UJK38" s="516"/>
      <c r="UJL38" s="516"/>
      <c r="UJM38" s="516"/>
      <c r="UJN38" s="516"/>
      <c r="UJO38" s="516"/>
      <c r="UJP38" s="516"/>
      <c r="UJQ38" s="516"/>
      <c r="UJR38" s="516"/>
      <c r="UJS38" s="516"/>
      <c r="UJT38" s="516"/>
      <c r="UJU38" s="516"/>
      <c r="UJV38" s="516"/>
      <c r="UJW38" s="516"/>
      <c r="UJX38" s="516"/>
      <c r="UJY38" s="516"/>
      <c r="UJZ38" s="516"/>
      <c r="UKA38" s="516"/>
      <c r="UKB38" s="516"/>
      <c r="UKC38" s="516"/>
      <c r="UKD38" s="516"/>
      <c r="UKE38" s="516"/>
      <c r="UKF38" s="516"/>
      <c r="UKG38" s="516"/>
      <c r="UKH38" s="516"/>
      <c r="UKI38" s="516"/>
      <c r="UKJ38" s="516"/>
      <c r="UKK38" s="516"/>
      <c r="UKL38" s="516"/>
      <c r="UKM38" s="516"/>
      <c r="UKN38" s="516"/>
      <c r="UKO38" s="516"/>
      <c r="UKP38" s="516"/>
      <c r="UKQ38" s="516"/>
      <c r="UKR38" s="516"/>
      <c r="UKS38" s="516"/>
      <c r="UKT38" s="516"/>
      <c r="UKU38" s="516"/>
      <c r="UKV38" s="516"/>
      <c r="UKW38" s="516"/>
      <c r="UKX38" s="516"/>
      <c r="UKY38" s="516"/>
      <c r="UKZ38" s="516"/>
      <c r="ULA38" s="516"/>
      <c r="ULB38" s="516"/>
      <c r="ULC38" s="516"/>
      <c r="ULD38" s="516"/>
      <c r="ULE38" s="516"/>
      <c r="ULF38" s="516"/>
      <c r="ULG38" s="516"/>
      <c r="ULH38" s="516"/>
      <c r="ULI38" s="516"/>
      <c r="ULJ38" s="516"/>
      <c r="ULK38" s="516"/>
      <c r="ULL38" s="516"/>
      <c r="ULM38" s="516"/>
      <c r="ULN38" s="516"/>
      <c r="ULO38" s="516"/>
      <c r="ULP38" s="516"/>
      <c r="ULQ38" s="516"/>
      <c r="ULR38" s="516"/>
      <c r="ULS38" s="516"/>
      <c r="ULT38" s="516"/>
      <c r="ULU38" s="516"/>
      <c r="ULV38" s="516"/>
      <c r="ULW38" s="516"/>
      <c r="ULX38" s="516"/>
      <c r="ULY38" s="516"/>
      <c r="ULZ38" s="516"/>
      <c r="UMA38" s="516"/>
      <c r="UMB38" s="516"/>
      <c r="UMC38" s="516"/>
      <c r="UMD38" s="516"/>
      <c r="UME38" s="516"/>
      <c r="UMF38" s="516"/>
      <c r="UMG38" s="516"/>
      <c r="UMH38" s="516"/>
      <c r="UMI38" s="516"/>
      <c r="UMJ38" s="516"/>
      <c r="UMK38" s="516"/>
      <c r="UML38" s="516"/>
      <c r="UMM38" s="516"/>
      <c r="UMN38" s="516"/>
      <c r="UMO38" s="516"/>
      <c r="UMP38" s="516"/>
      <c r="UMQ38" s="516"/>
      <c r="UMR38" s="516"/>
      <c r="UMS38" s="516"/>
      <c r="UMT38" s="516"/>
      <c r="UMU38" s="516"/>
      <c r="UMV38" s="516"/>
      <c r="UMW38" s="516"/>
      <c r="UMX38" s="516"/>
      <c r="UMY38" s="516"/>
      <c r="UMZ38" s="516"/>
      <c r="UNA38" s="516"/>
      <c r="UNB38" s="516"/>
      <c r="UNC38" s="516"/>
      <c r="UND38" s="516"/>
      <c r="UNE38" s="516"/>
      <c r="UNF38" s="516"/>
      <c r="UNG38" s="516"/>
      <c r="UNH38" s="516"/>
      <c r="UNI38" s="516"/>
      <c r="UNJ38" s="516"/>
      <c r="UNK38" s="516"/>
      <c r="UNL38" s="516"/>
      <c r="UNM38" s="516"/>
      <c r="UNN38" s="516"/>
      <c r="UNO38" s="516"/>
      <c r="UNP38" s="516"/>
      <c r="UNQ38" s="516"/>
      <c r="UNR38" s="516"/>
      <c r="UNS38" s="516"/>
      <c r="UNT38" s="516"/>
      <c r="UNU38" s="516"/>
      <c r="UNV38" s="516"/>
      <c r="UNW38" s="516"/>
      <c r="UNX38" s="516"/>
      <c r="UNY38" s="516"/>
      <c r="UNZ38" s="516"/>
      <c r="UOA38" s="516"/>
      <c r="UOB38" s="516"/>
      <c r="UOC38" s="516"/>
      <c r="UOD38" s="516"/>
      <c r="UOE38" s="516"/>
      <c r="UOF38" s="516"/>
      <c r="UOG38" s="516"/>
      <c r="UOH38" s="516"/>
      <c r="UOI38" s="516"/>
      <c r="UOJ38" s="516"/>
      <c r="UOK38" s="516"/>
      <c r="UOL38" s="516"/>
      <c r="UOM38" s="516"/>
      <c r="UON38" s="516"/>
      <c r="UOO38" s="516"/>
      <c r="UOP38" s="516"/>
      <c r="UOQ38" s="516"/>
      <c r="UOR38" s="516"/>
      <c r="UOS38" s="516"/>
      <c r="UOT38" s="516"/>
      <c r="UOU38" s="516"/>
      <c r="UOV38" s="516"/>
      <c r="UOW38" s="516"/>
      <c r="UOX38" s="516"/>
      <c r="UOY38" s="516"/>
      <c r="UOZ38" s="516"/>
      <c r="UPA38" s="516"/>
      <c r="UPB38" s="516"/>
      <c r="UPC38" s="516"/>
      <c r="UPD38" s="516"/>
      <c r="UPE38" s="516"/>
      <c r="UPF38" s="516"/>
      <c r="UPG38" s="516"/>
      <c r="UPH38" s="516"/>
      <c r="UPI38" s="516"/>
      <c r="UPJ38" s="516"/>
      <c r="UPK38" s="516"/>
      <c r="UPL38" s="516"/>
      <c r="UPM38" s="516"/>
      <c r="UPN38" s="516"/>
      <c r="UPO38" s="516"/>
      <c r="UPP38" s="516"/>
      <c r="UPQ38" s="516"/>
      <c r="UPR38" s="516"/>
      <c r="UPS38" s="516"/>
      <c r="UPT38" s="516"/>
      <c r="UPU38" s="516"/>
      <c r="UPV38" s="516"/>
      <c r="UPW38" s="516"/>
      <c r="UPX38" s="516"/>
      <c r="UPY38" s="516"/>
      <c r="UPZ38" s="516"/>
      <c r="UQA38" s="516"/>
      <c r="UQB38" s="516"/>
      <c r="UQC38" s="516"/>
      <c r="UQD38" s="516"/>
      <c r="UQE38" s="516"/>
      <c r="UQF38" s="516"/>
      <c r="UQG38" s="516"/>
      <c r="UQH38" s="516"/>
      <c r="UQI38" s="516"/>
      <c r="UQJ38" s="516"/>
      <c r="UQK38" s="516"/>
      <c r="UQL38" s="516"/>
      <c r="UQM38" s="516"/>
      <c r="UQN38" s="516"/>
      <c r="UQO38" s="516"/>
      <c r="UQP38" s="516"/>
      <c r="UQQ38" s="516"/>
      <c r="UQR38" s="516"/>
      <c r="UQS38" s="516"/>
      <c r="UQT38" s="516"/>
      <c r="UQU38" s="516"/>
      <c r="UQV38" s="516"/>
      <c r="UQW38" s="516"/>
      <c r="UQX38" s="516"/>
      <c r="UQY38" s="516"/>
      <c r="UQZ38" s="516"/>
      <c r="URA38" s="516"/>
      <c r="URB38" s="516"/>
      <c r="URC38" s="516"/>
      <c r="URD38" s="516"/>
      <c r="URE38" s="516"/>
      <c r="URF38" s="516"/>
      <c r="URG38" s="516"/>
      <c r="URH38" s="516"/>
      <c r="URI38" s="516"/>
      <c r="URJ38" s="516"/>
      <c r="URK38" s="516"/>
      <c r="URL38" s="516"/>
      <c r="URM38" s="516"/>
      <c r="URN38" s="516"/>
      <c r="URO38" s="516"/>
      <c r="URP38" s="516"/>
      <c r="URQ38" s="516"/>
      <c r="URR38" s="516"/>
      <c r="URS38" s="516"/>
      <c r="URT38" s="516"/>
      <c r="URU38" s="516"/>
      <c r="URV38" s="516"/>
      <c r="URW38" s="516"/>
      <c r="URX38" s="516"/>
      <c r="URY38" s="516"/>
      <c r="URZ38" s="516"/>
      <c r="USA38" s="516"/>
      <c r="USB38" s="516"/>
      <c r="USC38" s="516"/>
      <c r="USD38" s="516"/>
      <c r="USE38" s="516"/>
      <c r="USF38" s="516"/>
      <c r="USG38" s="516"/>
      <c r="USH38" s="516"/>
      <c r="USI38" s="516"/>
      <c r="USJ38" s="516"/>
      <c r="USK38" s="516"/>
      <c r="USL38" s="516"/>
      <c r="USM38" s="516"/>
      <c r="USN38" s="516"/>
      <c r="USO38" s="516"/>
      <c r="USP38" s="516"/>
      <c r="USQ38" s="516"/>
      <c r="USR38" s="516"/>
      <c r="USS38" s="516"/>
      <c r="UST38" s="516"/>
      <c r="USU38" s="516"/>
      <c r="USV38" s="516"/>
      <c r="USW38" s="516"/>
      <c r="USX38" s="516"/>
      <c r="USY38" s="516"/>
      <c r="USZ38" s="516"/>
      <c r="UTA38" s="516"/>
      <c r="UTB38" s="516"/>
      <c r="UTC38" s="516"/>
      <c r="UTD38" s="516"/>
      <c r="UTE38" s="516"/>
      <c r="UTF38" s="516"/>
      <c r="UTG38" s="516"/>
      <c r="UTH38" s="516"/>
      <c r="UTI38" s="516"/>
      <c r="UTJ38" s="516"/>
      <c r="UTK38" s="516"/>
      <c r="UTL38" s="516"/>
      <c r="UTM38" s="516"/>
      <c r="UTN38" s="516"/>
      <c r="UTO38" s="516"/>
      <c r="UTP38" s="516"/>
      <c r="UTQ38" s="516"/>
      <c r="UTR38" s="516"/>
      <c r="UTS38" s="516"/>
      <c r="UTT38" s="516"/>
      <c r="UTU38" s="516"/>
      <c r="UTV38" s="516"/>
      <c r="UTW38" s="516"/>
      <c r="UTX38" s="516"/>
      <c r="UTY38" s="516"/>
      <c r="UTZ38" s="516"/>
      <c r="UUA38" s="516"/>
      <c r="UUB38" s="516"/>
      <c r="UUC38" s="516"/>
      <c r="UUD38" s="516"/>
      <c r="UUE38" s="516"/>
      <c r="UUF38" s="516"/>
      <c r="UUG38" s="516"/>
      <c r="UUH38" s="516"/>
      <c r="UUI38" s="516"/>
      <c r="UUJ38" s="516"/>
      <c r="UUK38" s="516"/>
      <c r="UUL38" s="516"/>
      <c r="UUM38" s="516"/>
      <c r="UUN38" s="516"/>
      <c r="UUO38" s="516"/>
      <c r="UUP38" s="516"/>
      <c r="UUQ38" s="516"/>
      <c r="UUR38" s="516"/>
      <c r="UUS38" s="516"/>
      <c r="UUT38" s="516"/>
      <c r="UUU38" s="516"/>
      <c r="UUV38" s="516"/>
      <c r="UUW38" s="516"/>
      <c r="UUX38" s="516"/>
      <c r="UUY38" s="516"/>
      <c r="UUZ38" s="516"/>
      <c r="UVA38" s="516"/>
      <c r="UVB38" s="516"/>
      <c r="UVC38" s="516"/>
      <c r="UVD38" s="516"/>
      <c r="UVE38" s="516"/>
      <c r="UVF38" s="516"/>
      <c r="UVG38" s="516"/>
      <c r="UVH38" s="516"/>
      <c r="UVI38" s="516"/>
      <c r="UVJ38" s="516"/>
      <c r="UVK38" s="516"/>
      <c r="UVL38" s="516"/>
      <c r="UVM38" s="516"/>
      <c r="UVN38" s="516"/>
      <c r="UVO38" s="516"/>
      <c r="UVP38" s="516"/>
      <c r="UVQ38" s="516"/>
      <c r="UVR38" s="516"/>
      <c r="UVS38" s="516"/>
      <c r="UVT38" s="516"/>
      <c r="UVU38" s="516"/>
      <c r="UVV38" s="516"/>
      <c r="UVW38" s="516"/>
      <c r="UVX38" s="516"/>
      <c r="UVY38" s="516"/>
      <c r="UVZ38" s="516"/>
      <c r="UWA38" s="516"/>
      <c r="UWB38" s="516"/>
      <c r="UWC38" s="516"/>
      <c r="UWD38" s="516"/>
      <c r="UWE38" s="516"/>
      <c r="UWF38" s="516"/>
      <c r="UWG38" s="516"/>
      <c r="UWH38" s="516"/>
      <c r="UWI38" s="516"/>
      <c r="UWJ38" s="516"/>
      <c r="UWK38" s="516"/>
      <c r="UWL38" s="516"/>
      <c r="UWM38" s="516"/>
      <c r="UWN38" s="516"/>
      <c r="UWO38" s="516"/>
      <c r="UWP38" s="516"/>
      <c r="UWQ38" s="516"/>
      <c r="UWR38" s="516"/>
      <c r="UWS38" s="516"/>
      <c r="UWT38" s="516"/>
      <c r="UWU38" s="516"/>
      <c r="UWV38" s="516"/>
      <c r="UWW38" s="516"/>
      <c r="UWX38" s="516"/>
      <c r="UWY38" s="516"/>
      <c r="UWZ38" s="516"/>
      <c r="UXA38" s="516"/>
      <c r="UXB38" s="516"/>
      <c r="UXC38" s="516"/>
      <c r="UXD38" s="516"/>
      <c r="UXE38" s="516"/>
      <c r="UXF38" s="516"/>
      <c r="UXG38" s="516"/>
      <c r="UXH38" s="516"/>
      <c r="UXI38" s="516"/>
      <c r="UXJ38" s="516"/>
      <c r="UXK38" s="516"/>
      <c r="UXL38" s="516"/>
      <c r="UXM38" s="516"/>
      <c r="UXN38" s="516"/>
      <c r="UXO38" s="516"/>
      <c r="UXP38" s="516"/>
      <c r="UXQ38" s="516"/>
      <c r="UXR38" s="516"/>
      <c r="UXS38" s="516"/>
      <c r="UXT38" s="516"/>
      <c r="UXU38" s="516"/>
      <c r="UXV38" s="516"/>
      <c r="UXW38" s="516"/>
      <c r="UXX38" s="516"/>
      <c r="UXY38" s="516"/>
      <c r="UXZ38" s="516"/>
      <c r="UYA38" s="516"/>
      <c r="UYB38" s="516"/>
      <c r="UYC38" s="516"/>
      <c r="UYD38" s="516"/>
      <c r="UYE38" s="516"/>
      <c r="UYF38" s="516"/>
      <c r="UYG38" s="516"/>
      <c r="UYH38" s="516"/>
      <c r="UYI38" s="516"/>
      <c r="UYJ38" s="516"/>
      <c r="UYK38" s="516"/>
      <c r="UYL38" s="516"/>
      <c r="UYM38" s="516"/>
      <c r="UYN38" s="516"/>
      <c r="UYO38" s="516"/>
      <c r="UYP38" s="516"/>
      <c r="UYQ38" s="516"/>
      <c r="UYR38" s="516"/>
      <c r="UYS38" s="516"/>
      <c r="UYT38" s="516"/>
      <c r="UYU38" s="516"/>
      <c r="UYV38" s="516"/>
      <c r="UYW38" s="516"/>
      <c r="UYX38" s="516"/>
      <c r="UYY38" s="516"/>
      <c r="UYZ38" s="516"/>
      <c r="UZA38" s="516"/>
      <c r="UZB38" s="516"/>
      <c r="UZC38" s="516"/>
      <c r="UZD38" s="516"/>
      <c r="UZE38" s="516"/>
      <c r="UZF38" s="516"/>
      <c r="UZG38" s="516"/>
      <c r="UZH38" s="516"/>
      <c r="UZI38" s="516"/>
      <c r="UZJ38" s="516"/>
      <c r="UZK38" s="516"/>
      <c r="UZL38" s="516"/>
      <c r="UZM38" s="516"/>
      <c r="UZN38" s="516"/>
      <c r="UZO38" s="516"/>
      <c r="UZP38" s="516"/>
      <c r="UZQ38" s="516"/>
      <c r="UZR38" s="516"/>
      <c r="UZS38" s="516"/>
      <c r="UZT38" s="516"/>
      <c r="UZU38" s="516"/>
      <c r="UZV38" s="516"/>
      <c r="UZW38" s="516"/>
      <c r="UZX38" s="516"/>
      <c r="UZY38" s="516"/>
      <c r="UZZ38" s="516"/>
      <c r="VAA38" s="516"/>
      <c r="VAB38" s="516"/>
      <c r="VAC38" s="516"/>
      <c r="VAD38" s="516"/>
      <c r="VAE38" s="516"/>
      <c r="VAF38" s="516"/>
      <c r="VAG38" s="516"/>
      <c r="VAH38" s="516"/>
      <c r="VAI38" s="516"/>
      <c r="VAJ38" s="516"/>
      <c r="VAK38" s="516"/>
      <c r="VAL38" s="516"/>
      <c r="VAM38" s="516"/>
      <c r="VAN38" s="516"/>
      <c r="VAO38" s="516"/>
      <c r="VAP38" s="516"/>
      <c r="VAQ38" s="516"/>
      <c r="VAR38" s="516"/>
      <c r="VAS38" s="516"/>
      <c r="VAT38" s="516"/>
      <c r="VAU38" s="516"/>
      <c r="VAV38" s="516"/>
      <c r="VAW38" s="516"/>
      <c r="VAX38" s="516"/>
      <c r="VAY38" s="516"/>
      <c r="VAZ38" s="516"/>
      <c r="VBA38" s="516"/>
      <c r="VBB38" s="516"/>
      <c r="VBC38" s="516"/>
      <c r="VBD38" s="516"/>
      <c r="VBE38" s="516"/>
      <c r="VBF38" s="516"/>
      <c r="VBG38" s="516"/>
      <c r="VBH38" s="516"/>
      <c r="VBI38" s="516"/>
      <c r="VBJ38" s="516"/>
      <c r="VBK38" s="516"/>
      <c r="VBL38" s="516"/>
      <c r="VBM38" s="516"/>
      <c r="VBN38" s="516"/>
      <c r="VBO38" s="516"/>
      <c r="VBP38" s="516"/>
      <c r="VBQ38" s="516"/>
      <c r="VBR38" s="516"/>
      <c r="VBS38" s="516"/>
      <c r="VBT38" s="516"/>
      <c r="VBU38" s="516"/>
      <c r="VBV38" s="516"/>
      <c r="VBW38" s="516"/>
      <c r="VBX38" s="516"/>
      <c r="VBY38" s="516"/>
      <c r="VBZ38" s="516"/>
      <c r="VCA38" s="516"/>
      <c r="VCB38" s="516"/>
      <c r="VCC38" s="516"/>
      <c r="VCD38" s="516"/>
      <c r="VCE38" s="516"/>
      <c r="VCF38" s="516"/>
      <c r="VCG38" s="516"/>
      <c r="VCH38" s="516"/>
      <c r="VCI38" s="516"/>
      <c r="VCJ38" s="516"/>
      <c r="VCK38" s="516"/>
      <c r="VCL38" s="516"/>
      <c r="VCM38" s="516"/>
      <c r="VCN38" s="516"/>
      <c r="VCO38" s="516"/>
      <c r="VCP38" s="516"/>
      <c r="VCQ38" s="516"/>
      <c r="VCR38" s="516"/>
      <c r="VCS38" s="516"/>
      <c r="VCT38" s="516"/>
      <c r="VCU38" s="516"/>
      <c r="VCV38" s="516"/>
      <c r="VCW38" s="516"/>
      <c r="VCX38" s="516"/>
      <c r="VCY38" s="516"/>
      <c r="VCZ38" s="516"/>
      <c r="VDA38" s="516"/>
      <c r="VDB38" s="516"/>
      <c r="VDC38" s="516"/>
      <c r="VDD38" s="516"/>
      <c r="VDE38" s="516"/>
      <c r="VDF38" s="516"/>
      <c r="VDG38" s="516"/>
      <c r="VDH38" s="516"/>
      <c r="VDI38" s="516"/>
      <c r="VDJ38" s="516"/>
      <c r="VDK38" s="516"/>
      <c r="VDL38" s="516"/>
      <c r="VDM38" s="516"/>
      <c r="VDN38" s="516"/>
      <c r="VDO38" s="516"/>
      <c r="VDP38" s="516"/>
      <c r="VDQ38" s="516"/>
      <c r="VDR38" s="516"/>
      <c r="VDS38" s="516"/>
      <c r="VDT38" s="516"/>
      <c r="VDU38" s="516"/>
      <c r="VDV38" s="516"/>
      <c r="VDW38" s="516"/>
      <c r="VDX38" s="516"/>
      <c r="VDY38" s="516"/>
      <c r="VDZ38" s="516"/>
      <c r="VEA38" s="516"/>
      <c r="VEB38" s="516"/>
      <c r="VEC38" s="516"/>
      <c r="VED38" s="516"/>
      <c r="VEE38" s="516"/>
      <c r="VEF38" s="516"/>
      <c r="VEG38" s="516"/>
      <c r="VEH38" s="516"/>
      <c r="VEI38" s="516"/>
      <c r="VEJ38" s="516"/>
      <c r="VEK38" s="516"/>
      <c r="VEL38" s="516"/>
      <c r="VEM38" s="516"/>
      <c r="VEN38" s="516"/>
      <c r="VEO38" s="516"/>
      <c r="VEP38" s="516"/>
      <c r="VEQ38" s="516"/>
      <c r="VER38" s="516"/>
      <c r="VES38" s="516"/>
      <c r="VET38" s="516"/>
      <c r="VEU38" s="516"/>
      <c r="VEV38" s="516"/>
      <c r="VEW38" s="516"/>
      <c r="VEX38" s="516"/>
      <c r="VEY38" s="516"/>
      <c r="VEZ38" s="516"/>
      <c r="VFA38" s="516"/>
      <c r="VFB38" s="516"/>
      <c r="VFC38" s="516"/>
      <c r="VFD38" s="516"/>
      <c r="VFE38" s="516"/>
      <c r="VFF38" s="516"/>
      <c r="VFG38" s="516"/>
      <c r="VFH38" s="516"/>
      <c r="VFI38" s="516"/>
      <c r="VFJ38" s="516"/>
      <c r="VFK38" s="516"/>
      <c r="VFL38" s="516"/>
      <c r="VFM38" s="516"/>
      <c r="VFN38" s="516"/>
      <c r="VFO38" s="516"/>
      <c r="VFP38" s="516"/>
      <c r="VFQ38" s="516"/>
      <c r="VFR38" s="516"/>
      <c r="VFS38" s="516"/>
      <c r="VFT38" s="516"/>
      <c r="VFU38" s="516"/>
      <c r="VFV38" s="516"/>
      <c r="VFW38" s="516"/>
      <c r="VFX38" s="516"/>
      <c r="VFY38" s="516"/>
      <c r="VFZ38" s="516"/>
      <c r="VGA38" s="516"/>
      <c r="VGB38" s="516"/>
      <c r="VGC38" s="516"/>
      <c r="VGD38" s="516"/>
      <c r="VGE38" s="516"/>
      <c r="VGF38" s="516"/>
      <c r="VGG38" s="516"/>
      <c r="VGH38" s="516"/>
      <c r="VGI38" s="516"/>
      <c r="VGJ38" s="516"/>
      <c r="VGK38" s="516"/>
      <c r="VGL38" s="516"/>
      <c r="VGM38" s="516"/>
      <c r="VGN38" s="516"/>
      <c r="VGO38" s="516"/>
      <c r="VGP38" s="516"/>
      <c r="VGQ38" s="516"/>
      <c r="VGR38" s="516"/>
      <c r="VGS38" s="516"/>
      <c r="VGT38" s="516"/>
      <c r="VGU38" s="516"/>
      <c r="VGV38" s="516"/>
      <c r="VGW38" s="516"/>
      <c r="VGX38" s="516"/>
      <c r="VGY38" s="516"/>
      <c r="VGZ38" s="516"/>
      <c r="VHA38" s="516"/>
      <c r="VHB38" s="516"/>
      <c r="VHC38" s="516"/>
      <c r="VHD38" s="516"/>
      <c r="VHE38" s="516"/>
      <c r="VHF38" s="516"/>
      <c r="VHG38" s="516"/>
      <c r="VHH38" s="516"/>
      <c r="VHI38" s="516"/>
      <c r="VHJ38" s="516"/>
      <c r="VHK38" s="516"/>
      <c r="VHL38" s="516"/>
      <c r="VHM38" s="516"/>
      <c r="VHN38" s="516"/>
      <c r="VHO38" s="516"/>
      <c r="VHP38" s="516"/>
      <c r="VHQ38" s="516"/>
      <c r="VHR38" s="516"/>
      <c r="VHS38" s="516"/>
      <c r="VHT38" s="516"/>
      <c r="VHU38" s="516"/>
      <c r="VHV38" s="516"/>
      <c r="VHW38" s="516"/>
      <c r="VHX38" s="516"/>
      <c r="VHY38" s="516"/>
      <c r="VHZ38" s="516"/>
      <c r="VIA38" s="516"/>
      <c r="VIB38" s="516"/>
      <c r="VIC38" s="516"/>
      <c r="VID38" s="516"/>
      <c r="VIE38" s="516"/>
      <c r="VIF38" s="516"/>
      <c r="VIG38" s="516"/>
      <c r="VIH38" s="516"/>
      <c r="VII38" s="516"/>
      <c r="VIJ38" s="516"/>
      <c r="VIK38" s="516"/>
      <c r="VIL38" s="516"/>
      <c r="VIM38" s="516"/>
      <c r="VIN38" s="516"/>
      <c r="VIO38" s="516"/>
      <c r="VIP38" s="516"/>
      <c r="VIQ38" s="516"/>
      <c r="VIR38" s="516"/>
      <c r="VIS38" s="516"/>
      <c r="VIT38" s="516"/>
      <c r="VIU38" s="516"/>
      <c r="VIV38" s="516"/>
      <c r="VIW38" s="516"/>
      <c r="VIX38" s="516"/>
      <c r="VIY38" s="516"/>
      <c r="VIZ38" s="516"/>
      <c r="VJA38" s="516"/>
      <c r="VJB38" s="516"/>
      <c r="VJC38" s="516"/>
      <c r="VJD38" s="516"/>
      <c r="VJE38" s="516"/>
      <c r="VJF38" s="516"/>
      <c r="VJG38" s="516"/>
      <c r="VJH38" s="516"/>
      <c r="VJI38" s="516"/>
      <c r="VJJ38" s="516"/>
      <c r="VJK38" s="516"/>
      <c r="VJL38" s="516"/>
      <c r="VJM38" s="516"/>
      <c r="VJN38" s="516"/>
      <c r="VJO38" s="516"/>
      <c r="VJP38" s="516"/>
      <c r="VJQ38" s="516"/>
      <c r="VJR38" s="516"/>
      <c r="VJS38" s="516"/>
      <c r="VJT38" s="516"/>
      <c r="VJU38" s="516"/>
      <c r="VJV38" s="516"/>
      <c r="VJW38" s="516"/>
      <c r="VJX38" s="516"/>
      <c r="VJY38" s="516"/>
      <c r="VJZ38" s="516"/>
      <c r="VKA38" s="516"/>
      <c r="VKB38" s="516"/>
      <c r="VKC38" s="516"/>
      <c r="VKD38" s="516"/>
      <c r="VKE38" s="516"/>
      <c r="VKF38" s="516"/>
      <c r="VKG38" s="516"/>
      <c r="VKH38" s="516"/>
      <c r="VKI38" s="516"/>
      <c r="VKJ38" s="516"/>
      <c r="VKK38" s="516"/>
      <c r="VKL38" s="516"/>
      <c r="VKM38" s="516"/>
      <c r="VKN38" s="516"/>
      <c r="VKO38" s="516"/>
      <c r="VKP38" s="516"/>
      <c r="VKQ38" s="516"/>
      <c r="VKR38" s="516"/>
      <c r="VKS38" s="516"/>
      <c r="VKT38" s="516"/>
      <c r="VKU38" s="516"/>
      <c r="VKV38" s="516"/>
      <c r="VKW38" s="516"/>
      <c r="VKX38" s="516"/>
      <c r="VKY38" s="516"/>
      <c r="VKZ38" s="516"/>
      <c r="VLA38" s="516"/>
      <c r="VLB38" s="516"/>
      <c r="VLC38" s="516"/>
      <c r="VLD38" s="516"/>
      <c r="VLE38" s="516"/>
      <c r="VLF38" s="516"/>
      <c r="VLG38" s="516"/>
      <c r="VLH38" s="516"/>
      <c r="VLI38" s="516"/>
      <c r="VLJ38" s="516"/>
      <c r="VLK38" s="516"/>
      <c r="VLL38" s="516"/>
      <c r="VLM38" s="516"/>
      <c r="VLN38" s="516"/>
      <c r="VLO38" s="516"/>
      <c r="VLP38" s="516"/>
      <c r="VLQ38" s="516"/>
      <c r="VLR38" s="516"/>
      <c r="VLS38" s="516"/>
      <c r="VLT38" s="516"/>
      <c r="VLU38" s="516"/>
      <c r="VLV38" s="516"/>
      <c r="VLW38" s="516"/>
      <c r="VLX38" s="516"/>
      <c r="VLY38" s="516"/>
      <c r="VLZ38" s="516"/>
      <c r="VMA38" s="516"/>
      <c r="VMB38" s="516"/>
      <c r="VMC38" s="516"/>
      <c r="VMD38" s="516"/>
      <c r="VME38" s="516"/>
      <c r="VMF38" s="516"/>
      <c r="VMG38" s="516"/>
      <c r="VMH38" s="516"/>
      <c r="VMI38" s="516"/>
      <c r="VMJ38" s="516"/>
      <c r="VMK38" s="516"/>
      <c r="VML38" s="516"/>
      <c r="VMM38" s="516"/>
      <c r="VMN38" s="516"/>
      <c r="VMO38" s="516"/>
      <c r="VMP38" s="516"/>
      <c r="VMQ38" s="516"/>
      <c r="VMR38" s="516"/>
      <c r="VMS38" s="516"/>
      <c r="VMT38" s="516"/>
      <c r="VMU38" s="516"/>
      <c r="VMV38" s="516"/>
      <c r="VMW38" s="516"/>
      <c r="VMX38" s="516"/>
      <c r="VMY38" s="516"/>
      <c r="VMZ38" s="516"/>
      <c r="VNA38" s="516"/>
      <c r="VNB38" s="516"/>
      <c r="VNC38" s="516"/>
      <c r="VND38" s="516"/>
      <c r="VNE38" s="516"/>
      <c r="VNF38" s="516"/>
      <c r="VNG38" s="516"/>
      <c r="VNH38" s="516"/>
      <c r="VNI38" s="516"/>
      <c r="VNJ38" s="516"/>
      <c r="VNK38" s="516"/>
      <c r="VNL38" s="516"/>
      <c r="VNM38" s="516"/>
      <c r="VNN38" s="516"/>
      <c r="VNO38" s="516"/>
      <c r="VNP38" s="516"/>
      <c r="VNQ38" s="516"/>
      <c r="VNR38" s="516"/>
      <c r="VNS38" s="516"/>
      <c r="VNT38" s="516"/>
      <c r="VNU38" s="516"/>
      <c r="VNV38" s="516"/>
      <c r="VNW38" s="516"/>
      <c r="VNX38" s="516"/>
      <c r="VNY38" s="516"/>
      <c r="VNZ38" s="516"/>
      <c r="VOA38" s="516"/>
      <c r="VOB38" s="516"/>
      <c r="VOC38" s="516"/>
      <c r="VOD38" s="516"/>
      <c r="VOE38" s="516"/>
      <c r="VOF38" s="516"/>
      <c r="VOG38" s="516"/>
      <c r="VOH38" s="516"/>
      <c r="VOI38" s="516"/>
      <c r="VOJ38" s="516"/>
      <c r="VOK38" s="516"/>
      <c r="VOL38" s="516"/>
      <c r="VOM38" s="516"/>
      <c r="VON38" s="516"/>
      <c r="VOO38" s="516"/>
      <c r="VOP38" s="516"/>
      <c r="VOQ38" s="516"/>
      <c r="VOR38" s="516"/>
      <c r="VOS38" s="516"/>
      <c r="VOT38" s="516"/>
      <c r="VOU38" s="516"/>
      <c r="VOV38" s="516"/>
      <c r="VOW38" s="516"/>
      <c r="VOX38" s="516"/>
      <c r="VOY38" s="516"/>
      <c r="VOZ38" s="516"/>
      <c r="VPA38" s="516"/>
      <c r="VPB38" s="516"/>
      <c r="VPC38" s="516"/>
      <c r="VPD38" s="516"/>
      <c r="VPE38" s="516"/>
      <c r="VPF38" s="516"/>
      <c r="VPG38" s="516"/>
      <c r="VPH38" s="516"/>
      <c r="VPI38" s="516"/>
      <c r="VPJ38" s="516"/>
      <c r="VPK38" s="516"/>
      <c r="VPL38" s="516"/>
      <c r="VPM38" s="516"/>
      <c r="VPN38" s="516"/>
      <c r="VPO38" s="516"/>
      <c r="VPP38" s="516"/>
      <c r="VPQ38" s="516"/>
      <c r="VPR38" s="516"/>
      <c r="VPS38" s="516"/>
      <c r="VPT38" s="516"/>
      <c r="VPU38" s="516"/>
      <c r="VPV38" s="516"/>
      <c r="VPW38" s="516"/>
      <c r="VPX38" s="516"/>
      <c r="VPY38" s="516"/>
      <c r="VPZ38" s="516"/>
      <c r="VQA38" s="516"/>
      <c r="VQB38" s="516"/>
      <c r="VQC38" s="516"/>
      <c r="VQD38" s="516"/>
      <c r="VQE38" s="516"/>
      <c r="VQF38" s="516"/>
      <c r="VQG38" s="516"/>
      <c r="VQH38" s="516"/>
      <c r="VQI38" s="516"/>
      <c r="VQJ38" s="516"/>
      <c r="VQK38" s="516"/>
      <c r="VQL38" s="516"/>
      <c r="VQM38" s="516"/>
      <c r="VQN38" s="516"/>
      <c r="VQO38" s="516"/>
      <c r="VQP38" s="516"/>
      <c r="VQQ38" s="516"/>
      <c r="VQR38" s="516"/>
      <c r="VQS38" s="516"/>
      <c r="VQT38" s="516"/>
      <c r="VQU38" s="516"/>
      <c r="VQV38" s="516"/>
      <c r="VQW38" s="516"/>
      <c r="VQX38" s="516"/>
      <c r="VQY38" s="516"/>
      <c r="VQZ38" s="516"/>
      <c r="VRA38" s="516"/>
      <c r="VRB38" s="516"/>
      <c r="VRC38" s="516"/>
      <c r="VRD38" s="516"/>
      <c r="VRE38" s="516"/>
      <c r="VRF38" s="516"/>
      <c r="VRG38" s="516"/>
      <c r="VRH38" s="516"/>
      <c r="VRI38" s="516"/>
      <c r="VRJ38" s="516"/>
      <c r="VRK38" s="516"/>
      <c r="VRL38" s="516"/>
      <c r="VRM38" s="516"/>
      <c r="VRN38" s="516"/>
      <c r="VRO38" s="516"/>
      <c r="VRP38" s="516"/>
      <c r="VRQ38" s="516"/>
      <c r="VRR38" s="516"/>
      <c r="VRS38" s="516"/>
      <c r="VRT38" s="516"/>
      <c r="VRU38" s="516"/>
      <c r="VRV38" s="516"/>
      <c r="VRW38" s="516"/>
      <c r="VRX38" s="516"/>
      <c r="VRY38" s="516"/>
      <c r="VRZ38" s="516"/>
      <c r="VSA38" s="516"/>
      <c r="VSB38" s="516"/>
      <c r="VSC38" s="516"/>
      <c r="VSD38" s="516"/>
      <c r="VSE38" s="516"/>
      <c r="VSF38" s="516"/>
      <c r="VSG38" s="516"/>
      <c r="VSH38" s="516"/>
      <c r="VSI38" s="516"/>
      <c r="VSJ38" s="516"/>
      <c r="VSK38" s="516"/>
      <c r="VSL38" s="516"/>
      <c r="VSM38" s="516"/>
      <c r="VSN38" s="516"/>
      <c r="VSO38" s="516"/>
      <c r="VSP38" s="516"/>
      <c r="VSQ38" s="516"/>
      <c r="VSR38" s="516"/>
      <c r="VSS38" s="516"/>
      <c r="VST38" s="516"/>
      <c r="VSU38" s="516"/>
      <c r="VSV38" s="516"/>
      <c r="VSW38" s="516"/>
      <c r="VSX38" s="516"/>
      <c r="VSY38" s="516"/>
      <c r="VSZ38" s="516"/>
      <c r="VTA38" s="516"/>
      <c r="VTB38" s="516"/>
      <c r="VTC38" s="516"/>
      <c r="VTD38" s="516"/>
      <c r="VTE38" s="516"/>
      <c r="VTF38" s="516"/>
      <c r="VTG38" s="516"/>
      <c r="VTH38" s="516"/>
      <c r="VTI38" s="516"/>
      <c r="VTJ38" s="516"/>
      <c r="VTK38" s="516"/>
      <c r="VTL38" s="516"/>
      <c r="VTM38" s="516"/>
      <c r="VTN38" s="516"/>
      <c r="VTO38" s="516"/>
      <c r="VTP38" s="516"/>
      <c r="VTQ38" s="516"/>
      <c r="VTR38" s="516"/>
      <c r="VTS38" s="516"/>
      <c r="VTT38" s="516"/>
      <c r="VTU38" s="516"/>
      <c r="VTV38" s="516"/>
      <c r="VTW38" s="516"/>
      <c r="VTX38" s="516"/>
      <c r="VTY38" s="516"/>
      <c r="VTZ38" s="516"/>
      <c r="VUA38" s="516"/>
      <c r="VUB38" s="516"/>
      <c r="VUC38" s="516"/>
      <c r="VUD38" s="516"/>
      <c r="VUE38" s="516"/>
      <c r="VUF38" s="516"/>
      <c r="VUG38" s="516"/>
      <c r="VUH38" s="516"/>
      <c r="VUI38" s="516"/>
      <c r="VUJ38" s="516"/>
      <c r="VUK38" s="516"/>
      <c r="VUL38" s="516"/>
      <c r="VUM38" s="516"/>
      <c r="VUN38" s="516"/>
      <c r="VUO38" s="516"/>
      <c r="VUP38" s="516"/>
      <c r="VUQ38" s="516"/>
      <c r="VUR38" s="516"/>
      <c r="VUS38" s="516"/>
      <c r="VUT38" s="516"/>
      <c r="VUU38" s="516"/>
      <c r="VUV38" s="516"/>
      <c r="VUW38" s="516"/>
      <c r="VUX38" s="516"/>
      <c r="VUY38" s="516"/>
      <c r="VUZ38" s="516"/>
      <c r="VVA38" s="516"/>
      <c r="VVB38" s="516"/>
      <c r="VVC38" s="516"/>
      <c r="VVD38" s="516"/>
      <c r="VVE38" s="516"/>
      <c r="VVF38" s="516"/>
      <c r="VVG38" s="516"/>
      <c r="VVH38" s="516"/>
      <c r="VVI38" s="516"/>
      <c r="VVJ38" s="516"/>
      <c r="VVK38" s="516"/>
      <c r="VVL38" s="516"/>
      <c r="VVM38" s="516"/>
      <c r="VVN38" s="516"/>
      <c r="VVO38" s="516"/>
      <c r="VVP38" s="516"/>
      <c r="VVQ38" s="516"/>
      <c r="VVR38" s="516"/>
      <c r="VVS38" s="516"/>
      <c r="VVT38" s="516"/>
      <c r="VVU38" s="516"/>
      <c r="VVV38" s="516"/>
      <c r="VVW38" s="516"/>
      <c r="VVX38" s="516"/>
      <c r="VVY38" s="516"/>
      <c r="VVZ38" s="516"/>
      <c r="VWA38" s="516"/>
      <c r="VWB38" s="516"/>
      <c r="VWC38" s="516"/>
      <c r="VWD38" s="516"/>
      <c r="VWE38" s="516"/>
      <c r="VWF38" s="516"/>
      <c r="VWG38" s="516"/>
      <c r="VWH38" s="516"/>
      <c r="VWI38" s="516"/>
      <c r="VWJ38" s="516"/>
      <c r="VWK38" s="516"/>
      <c r="VWL38" s="516"/>
      <c r="VWM38" s="516"/>
      <c r="VWN38" s="516"/>
      <c r="VWO38" s="516"/>
      <c r="VWP38" s="516"/>
      <c r="VWQ38" s="516"/>
      <c r="VWR38" s="516"/>
      <c r="VWS38" s="516"/>
      <c r="VWT38" s="516"/>
      <c r="VWU38" s="516"/>
      <c r="VWV38" s="516"/>
      <c r="VWW38" s="516"/>
      <c r="VWX38" s="516"/>
      <c r="VWY38" s="516"/>
      <c r="VWZ38" s="516"/>
      <c r="VXA38" s="516"/>
      <c r="VXB38" s="516"/>
      <c r="VXC38" s="516"/>
      <c r="VXD38" s="516"/>
      <c r="VXE38" s="516"/>
      <c r="VXF38" s="516"/>
      <c r="VXG38" s="516"/>
      <c r="VXH38" s="516"/>
      <c r="VXI38" s="516"/>
      <c r="VXJ38" s="516"/>
      <c r="VXK38" s="516"/>
      <c r="VXL38" s="516"/>
      <c r="VXM38" s="516"/>
      <c r="VXN38" s="516"/>
      <c r="VXO38" s="516"/>
      <c r="VXP38" s="516"/>
      <c r="VXQ38" s="516"/>
      <c r="VXR38" s="516"/>
      <c r="VXS38" s="516"/>
      <c r="VXT38" s="516"/>
      <c r="VXU38" s="516"/>
      <c r="VXV38" s="516"/>
      <c r="VXW38" s="516"/>
      <c r="VXX38" s="516"/>
      <c r="VXY38" s="516"/>
      <c r="VXZ38" s="516"/>
      <c r="VYA38" s="516"/>
      <c r="VYB38" s="516"/>
      <c r="VYC38" s="516"/>
      <c r="VYD38" s="516"/>
      <c r="VYE38" s="516"/>
      <c r="VYF38" s="516"/>
      <c r="VYG38" s="516"/>
      <c r="VYH38" s="516"/>
      <c r="VYI38" s="516"/>
      <c r="VYJ38" s="516"/>
      <c r="VYK38" s="516"/>
      <c r="VYL38" s="516"/>
      <c r="VYM38" s="516"/>
      <c r="VYN38" s="516"/>
      <c r="VYO38" s="516"/>
      <c r="VYP38" s="516"/>
      <c r="VYQ38" s="516"/>
      <c r="VYR38" s="516"/>
      <c r="VYS38" s="516"/>
      <c r="VYT38" s="516"/>
      <c r="VYU38" s="516"/>
      <c r="VYV38" s="516"/>
      <c r="VYW38" s="516"/>
      <c r="VYX38" s="516"/>
      <c r="VYY38" s="516"/>
      <c r="VYZ38" s="516"/>
      <c r="VZA38" s="516"/>
      <c r="VZB38" s="516"/>
      <c r="VZC38" s="516"/>
      <c r="VZD38" s="516"/>
      <c r="VZE38" s="516"/>
      <c r="VZF38" s="516"/>
      <c r="VZG38" s="516"/>
      <c r="VZH38" s="516"/>
      <c r="VZI38" s="516"/>
      <c r="VZJ38" s="516"/>
      <c r="VZK38" s="516"/>
      <c r="VZL38" s="516"/>
      <c r="VZM38" s="516"/>
      <c r="VZN38" s="516"/>
      <c r="VZO38" s="516"/>
      <c r="VZP38" s="516"/>
      <c r="VZQ38" s="516"/>
      <c r="VZR38" s="516"/>
      <c r="VZS38" s="516"/>
      <c r="VZT38" s="516"/>
      <c r="VZU38" s="516"/>
      <c r="VZV38" s="516"/>
      <c r="VZW38" s="516"/>
      <c r="VZX38" s="516"/>
      <c r="VZY38" s="516"/>
      <c r="VZZ38" s="516"/>
      <c r="WAA38" s="516"/>
      <c r="WAB38" s="516"/>
      <c r="WAC38" s="516"/>
      <c r="WAD38" s="516"/>
      <c r="WAE38" s="516"/>
      <c r="WAF38" s="516"/>
      <c r="WAG38" s="516"/>
      <c r="WAH38" s="516"/>
      <c r="WAI38" s="516"/>
      <c r="WAJ38" s="516"/>
      <c r="WAK38" s="516"/>
      <c r="WAL38" s="516"/>
      <c r="WAM38" s="516"/>
      <c r="WAN38" s="516"/>
      <c r="WAO38" s="516"/>
      <c r="WAP38" s="516"/>
      <c r="WAQ38" s="516"/>
      <c r="WAR38" s="516"/>
      <c r="WAS38" s="516"/>
      <c r="WAT38" s="516"/>
      <c r="WAU38" s="516"/>
      <c r="WAV38" s="516"/>
      <c r="WAW38" s="516"/>
      <c r="WAX38" s="516"/>
      <c r="WAY38" s="516"/>
      <c r="WAZ38" s="516"/>
      <c r="WBA38" s="516"/>
      <c r="WBB38" s="516"/>
      <c r="WBC38" s="516"/>
      <c r="WBD38" s="516"/>
      <c r="WBE38" s="516"/>
      <c r="WBF38" s="516"/>
      <c r="WBG38" s="516"/>
      <c r="WBH38" s="516"/>
      <c r="WBI38" s="516"/>
      <c r="WBJ38" s="516"/>
      <c r="WBK38" s="516"/>
      <c r="WBL38" s="516"/>
      <c r="WBM38" s="516"/>
      <c r="WBN38" s="516"/>
      <c r="WBO38" s="516"/>
      <c r="WBP38" s="516"/>
      <c r="WBQ38" s="516"/>
      <c r="WBR38" s="516"/>
      <c r="WBS38" s="516"/>
      <c r="WBT38" s="516"/>
      <c r="WBU38" s="516"/>
      <c r="WBV38" s="516"/>
      <c r="WBW38" s="516"/>
      <c r="WBX38" s="516"/>
      <c r="WBY38" s="516"/>
      <c r="WBZ38" s="516"/>
      <c r="WCA38" s="516"/>
      <c r="WCB38" s="516"/>
      <c r="WCC38" s="516"/>
      <c r="WCD38" s="516"/>
      <c r="WCE38" s="516"/>
      <c r="WCF38" s="516"/>
      <c r="WCG38" s="516"/>
      <c r="WCH38" s="516"/>
      <c r="WCI38" s="516"/>
      <c r="WCJ38" s="516"/>
      <c r="WCK38" s="516"/>
      <c r="WCL38" s="516"/>
      <c r="WCM38" s="516"/>
      <c r="WCN38" s="516"/>
      <c r="WCO38" s="516"/>
      <c r="WCP38" s="516"/>
      <c r="WCQ38" s="516"/>
      <c r="WCR38" s="516"/>
      <c r="WCS38" s="516"/>
      <c r="WCT38" s="516"/>
      <c r="WCU38" s="516"/>
      <c r="WCV38" s="516"/>
      <c r="WCW38" s="516"/>
      <c r="WCX38" s="516"/>
      <c r="WCY38" s="516"/>
      <c r="WCZ38" s="516"/>
      <c r="WDA38" s="516"/>
      <c r="WDB38" s="516"/>
      <c r="WDC38" s="516"/>
      <c r="WDD38" s="516"/>
      <c r="WDE38" s="516"/>
      <c r="WDF38" s="516"/>
      <c r="WDG38" s="516"/>
      <c r="WDH38" s="516"/>
      <c r="WDI38" s="516"/>
      <c r="WDJ38" s="516"/>
      <c r="WDK38" s="516"/>
      <c r="WDL38" s="516"/>
      <c r="WDM38" s="516"/>
      <c r="WDN38" s="516"/>
      <c r="WDO38" s="516"/>
      <c r="WDP38" s="516"/>
      <c r="WDQ38" s="516"/>
      <c r="WDR38" s="516"/>
      <c r="WDS38" s="516"/>
      <c r="WDT38" s="516"/>
      <c r="WDU38" s="516"/>
      <c r="WDV38" s="516"/>
      <c r="WDW38" s="516"/>
      <c r="WDX38" s="516"/>
      <c r="WDY38" s="516"/>
      <c r="WDZ38" s="516"/>
      <c r="WEA38" s="516"/>
      <c r="WEB38" s="516"/>
      <c r="WEC38" s="516"/>
      <c r="WED38" s="516"/>
      <c r="WEE38" s="516"/>
      <c r="WEF38" s="516"/>
      <c r="WEG38" s="516"/>
      <c r="WEH38" s="516"/>
      <c r="WEI38" s="516"/>
      <c r="WEJ38" s="516"/>
      <c r="WEK38" s="516"/>
      <c r="WEL38" s="516"/>
      <c r="WEM38" s="516"/>
      <c r="WEN38" s="516"/>
      <c r="WEO38" s="516"/>
      <c r="WEP38" s="516"/>
      <c r="WEQ38" s="516"/>
      <c r="WER38" s="516"/>
      <c r="WES38" s="516"/>
      <c r="WET38" s="516"/>
      <c r="WEU38" s="516"/>
      <c r="WEV38" s="516"/>
      <c r="WEW38" s="516"/>
      <c r="WEX38" s="516"/>
      <c r="WEY38" s="516"/>
      <c r="WEZ38" s="516"/>
      <c r="WFA38" s="516"/>
      <c r="WFB38" s="516"/>
      <c r="WFC38" s="516"/>
      <c r="WFD38" s="516"/>
      <c r="WFE38" s="516"/>
      <c r="WFF38" s="516"/>
      <c r="WFG38" s="516"/>
      <c r="WFH38" s="516"/>
      <c r="WFI38" s="516"/>
      <c r="WFJ38" s="516"/>
      <c r="WFK38" s="516"/>
      <c r="WFL38" s="516"/>
      <c r="WFM38" s="516"/>
      <c r="WFN38" s="516"/>
      <c r="WFO38" s="516"/>
      <c r="WFP38" s="516"/>
      <c r="WFQ38" s="516"/>
      <c r="WFR38" s="516"/>
      <c r="WFS38" s="516"/>
      <c r="WFT38" s="516"/>
      <c r="WFU38" s="516"/>
      <c r="WFV38" s="516"/>
      <c r="WFW38" s="516"/>
      <c r="WFX38" s="516"/>
      <c r="WFY38" s="516"/>
      <c r="WFZ38" s="516"/>
      <c r="WGA38" s="516"/>
      <c r="WGB38" s="516"/>
      <c r="WGC38" s="516"/>
      <c r="WGD38" s="516"/>
      <c r="WGE38" s="516"/>
      <c r="WGF38" s="516"/>
      <c r="WGG38" s="516"/>
      <c r="WGH38" s="516"/>
      <c r="WGI38" s="516"/>
      <c r="WGJ38" s="516"/>
      <c r="WGK38" s="516"/>
      <c r="WGL38" s="516"/>
      <c r="WGM38" s="516"/>
      <c r="WGN38" s="516"/>
      <c r="WGO38" s="516"/>
      <c r="WGP38" s="516"/>
      <c r="WGQ38" s="516"/>
      <c r="WGR38" s="516"/>
      <c r="WGS38" s="516"/>
      <c r="WGT38" s="516"/>
      <c r="WGU38" s="516"/>
      <c r="WGV38" s="516"/>
      <c r="WGW38" s="516"/>
      <c r="WGX38" s="516"/>
      <c r="WGY38" s="516"/>
      <c r="WGZ38" s="516"/>
      <c r="WHA38" s="516"/>
      <c r="WHB38" s="516"/>
      <c r="WHC38" s="516"/>
      <c r="WHD38" s="516"/>
      <c r="WHE38" s="516"/>
      <c r="WHF38" s="516"/>
      <c r="WHG38" s="516"/>
      <c r="WHH38" s="516"/>
      <c r="WHI38" s="516"/>
      <c r="WHJ38" s="516"/>
      <c r="WHK38" s="516"/>
      <c r="WHL38" s="516"/>
      <c r="WHM38" s="516"/>
      <c r="WHN38" s="516"/>
      <c r="WHO38" s="516"/>
      <c r="WHP38" s="516"/>
      <c r="WHQ38" s="516"/>
      <c r="WHR38" s="516"/>
      <c r="WHS38" s="516"/>
      <c r="WHT38" s="516"/>
      <c r="WHU38" s="516"/>
      <c r="WHV38" s="516"/>
      <c r="WHW38" s="516"/>
      <c r="WHX38" s="516"/>
      <c r="WHY38" s="516"/>
      <c r="WHZ38" s="516"/>
      <c r="WIA38" s="516"/>
      <c r="WIB38" s="516"/>
      <c r="WIC38" s="516"/>
      <c r="WID38" s="516"/>
      <c r="WIE38" s="516"/>
      <c r="WIF38" s="516"/>
      <c r="WIG38" s="516"/>
      <c r="WIH38" s="516"/>
      <c r="WII38" s="516"/>
      <c r="WIJ38" s="516"/>
      <c r="WIK38" s="516"/>
      <c r="WIL38" s="516"/>
      <c r="WIM38" s="516"/>
      <c r="WIN38" s="516"/>
      <c r="WIO38" s="516"/>
      <c r="WIP38" s="516"/>
      <c r="WIQ38" s="516"/>
      <c r="WIR38" s="516"/>
      <c r="WIS38" s="516"/>
      <c r="WIT38" s="516"/>
      <c r="WIU38" s="516"/>
      <c r="WIV38" s="516"/>
      <c r="WIW38" s="516"/>
      <c r="WIX38" s="516"/>
      <c r="WIY38" s="516"/>
      <c r="WIZ38" s="516"/>
      <c r="WJA38" s="516"/>
      <c r="WJB38" s="516"/>
      <c r="WJC38" s="516"/>
      <c r="WJD38" s="516"/>
      <c r="WJE38" s="516"/>
      <c r="WJF38" s="516"/>
      <c r="WJG38" s="516"/>
      <c r="WJH38" s="516"/>
      <c r="WJI38" s="516"/>
      <c r="WJJ38" s="516"/>
      <c r="WJK38" s="516"/>
      <c r="WJL38" s="516"/>
      <c r="WJM38" s="516"/>
      <c r="WJN38" s="516"/>
      <c r="WJO38" s="516"/>
      <c r="WJP38" s="516"/>
      <c r="WJQ38" s="516"/>
      <c r="WJR38" s="516"/>
      <c r="WJS38" s="516"/>
      <c r="WJT38" s="516"/>
      <c r="WJU38" s="516"/>
      <c r="WJV38" s="516"/>
      <c r="WJW38" s="516"/>
      <c r="WJX38" s="516"/>
      <c r="WJY38" s="516"/>
      <c r="WJZ38" s="516"/>
      <c r="WKA38" s="516"/>
      <c r="WKB38" s="516"/>
      <c r="WKC38" s="516"/>
      <c r="WKD38" s="516"/>
      <c r="WKE38" s="516"/>
      <c r="WKF38" s="516"/>
      <c r="WKG38" s="516"/>
      <c r="WKH38" s="516"/>
      <c r="WKI38" s="516"/>
      <c r="WKJ38" s="516"/>
      <c r="WKK38" s="516"/>
      <c r="WKL38" s="516"/>
      <c r="WKM38" s="516"/>
      <c r="WKN38" s="516"/>
      <c r="WKO38" s="516"/>
      <c r="WKP38" s="516"/>
      <c r="WKQ38" s="516"/>
      <c r="WKR38" s="516"/>
      <c r="WKS38" s="516"/>
      <c r="WKT38" s="516"/>
      <c r="WKU38" s="516"/>
      <c r="WKV38" s="516"/>
      <c r="WKW38" s="516"/>
      <c r="WKX38" s="516"/>
      <c r="WKY38" s="516"/>
      <c r="WKZ38" s="516"/>
      <c r="WLA38" s="516"/>
      <c r="WLB38" s="516"/>
      <c r="WLC38" s="516"/>
      <c r="WLD38" s="516"/>
      <c r="WLE38" s="516"/>
      <c r="WLF38" s="516"/>
      <c r="WLG38" s="516"/>
      <c r="WLH38" s="516"/>
      <c r="WLI38" s="516"/>
      <c r="WLJ38" s="516"/>
      <c r="WLK38" s="516"/>
      <c r="WLL38" s="516"/>
      <c r="WLM38" s="516"/>
      <c r="WLN38" s="516"/>
      <c r="WLO38" s="516"/>
      <c r="WLP38" s="516"/>
      <c r="WLQ38" s="516"/>
      <c r="WLR38" s="516"/>
      <c r="WLS38" s="516"/>
      <c r="WLT38" s="516"/>
      <c r="WLU38" s="516"/>
      <c r="WLV38" s="516"/>
      <c r="WLW38" s="516"/>
      <c r="WLX38" s="516"/>
      <c r="WLY38" s="516"/>
      <c r="WLZ38" s="516"/>
      <c r="WMA38" s="516"/>
      <c r="WMB38" s="516"/>
      <c r="WMC38" s="516"/>
      <c r="WMD38" s="516"/>
      <c r="WME38" s="516"/>
      <c r="WMF38" s="516"/>
      <c r="WMG38" s="516"/>
      <c r="WMH38" s="516"/>
      <c r="WMI38" s="516"/>
      <c r="WMJ38" s="516"/>
      <c r="WMK38" s="516"/>
      <c r="WML38" s="516"/>
      <c r="WMM38" s="516"/>
      <c r="WMN38" s="516"/>
      <c r="WMO38" s="516"/>
      <c r="WMP38" s="516"/>
      <c r="WMQ38" s="516"/>
      <c r="WMR38" s="516"/>
      <c r="WMS38" s="516"/>
      <c r="WMT38" s="516"/>
      <c r="WMU38" s="516"/>
      <c r="WMV38" s="516"/>
      <c r="WMW38" s="516"/>
      <c r="WMX38" s="516"/>
      <c r="WMY38" s="516"/>
      <c r="WMZ38" s="516"/>
      <c r="WNA38" s="516"/>
      <c r="WNB38" s="516"/>
      <c r="WNC38" s="516"/>
      <c r="WND38" s="516"/>
      <c r="WNE38" s="516"/>
      <c r="WNF38" s="516"/>
      <c r="WNG38" s="516"/>
      <c r="WNH38" s="516"/>
      <c r="WNI38" s="516"/>
      <c r="WNJ38" s="516"/>
      <c r="WNK38" s="516"/>
      <c r="WNL38" s="516"/>
      <c r="WNM38" s="516"/>
      <c r="WNN38" s="516"/>
      <c r="WNO38" s="516"/>
      <c r="WNP38" s="516"/>
      <c r="WNQ38" s="516"/>
      <c r="WNR38" s="516"/>
      <c r="WNS38" s="516"/>
      <c r="WNT38" s="516"/>
      <c r="WNU38" s="516"/>
      <c r="WNV38" s="516"/>
      <c r="WNW38" s="516"/>
      <c r="WNX38" s="516"/>
      <c r="WNY38" s="516"/>
      <c r="WNZ38" s="516"/>
      <c r="WOA38" s="516"/>
      <c r="WOB38" s="516"/>
      <c r="WOC38" s="516"/>
      <c r="WOD38" s="516"/>
      <c r="WOE38" s="516"/>
      <c r="WOF38" s="516"/>
      <c r="WOG38" s="516"/>
      <c r="WOH38" s="516"/>
      <c r="WOI38" s="516"/>
      <c r="WOJ38" s="516"/>
      <c r="WOK38" s="516"/>
      <c r="WOL38" s="516"/>
      <c r="WOM38" s="516"/>
      <c r="WON38" s="516"/>
      <c r="WOO38" s="516"/>
      <c r="WOP38" s="516"/>
      <c r="WOQ38" s="516"/>
      <c r="WOR38" s="516"/>
      <c r="WOS38" s="516"/>
      <c r="WOT38" s="516"/>
      <c r="WOU38" s="516"/>
      <c r="WOV38" s="516"/>
      <c r="WOW38" s="516"/>
      <c r="WOX38" s="516"/>
      <c r="WOY38" s="516"/>
      <c r="WOZ38" s="516"/>
      <c r="WPA38" s="516"/>
      <c r="WPB38" s="516"/>
      <c r="WPC38" s="516"/>
      <c r="WPD38" s="516"/>
      <c r="WPE38" s="516"/>
      <c r="WPF38" s="516"/>
      <c r="WPG38" s="516"/>
      <c r="WPH38" s="516"/>
      <c r="WPI38" s="516"/>
      <c r="WPJ38" s="516"/>
      <c r="WPK38" s="516"/>
      <c r="WPL38" s="516"/>
      <c r="WPM38" s="516"/>
      <c r="WPN38" s="516"/>
      <c r="WPO38" s="516"/>
      <c r="WPP38" s="516"/>
      <c r="WPQ38" s="516"/>
      <c r="WPR38" s="516"/>
      <c r="WPS38" s="516"/>
      <c r="WPT38" s="516"/>
      <c r="WPU38" s="516"/>
      <c r="WPV38" s="516"/>
      <c r="WPW38" s="516"/>
      <c r="WPX38" s="516"/>
      <c r="WPY38" s="516"/>
      <c r="WPZ38" s="516"/>
      <c r="WQA38" s="516"/>
      <c r="WQB38" s="516"/>
      <c r="WQC38" s="516"/>
      <c r="WQD38" s="516"/>
      <c r="WQE38" s="516"/>
      <c r="WQF38" s="516"/>
      <c r="WQG38" s="516"/>
      <c r="WQH38" s="516"/>
      <c r="WQI38" s="516"/>
      <c r="WQJ38" s="516"/>
      <c r="WQK38" s="516"/>
      <c r="WQL38" s="516"/>
      <c r="WQM38" s="516"/>
      <c r="WQN38" s="516"/>
      <c r="WQO38" s="516"/>
      <c r="WQP38" s="516"/>
      <c r="WQQ38" s="516"/>
      <c r="WQR38" s="516"/>
      <c r="WQS38" s="516"/>
      <c r="WQT38" s="516"/>
      <c r="WQU38" s="516"/>
      <c r="WQV38" s="516"/>
      <c r="WQW38" s="516"/>
      <c r="WQX38" s="516"/>
      <c r="WQY38" s="516"/>
      <c r="WQZ38" s="516"/>
      <c r="WRA38" s="516"/>
      <c r="WRB38" s="516"/>
      <c r="WRC38" s="516"/>
      <c r="WRD38" s="516"/>
      <c r="WRE38" s="516"/>
      <c r="WRF38" s="516"/>
      <c r="WRG38" s="516"/>
      <c r="WRH38" s="516"/>
      <c r="WRI38" s="516"/>
      <c r="WRJ38" s="516"/>
      <c r="WRK38" s="516"/>
      <c r="WRL38" s="516"/>
      <c r="WRM38" s="516"/>
      <c r="WRN38" s="516"/>
      <c r="WRO38" s="516"/>
      <c r="WRP38" s="516"/>
      <c r="WRQ38" s="516"/>
      <c r="WRR38" s="516"/>
      <c r="WRS38" s="516"/>
      <c r="WRT38" s="516"/>
      <c r="WRU38" s="516"/>
      <c r="WRV38" s="516"/>
      <c r="WRW38" s="516"/>
      <c r="WRX38" s="516"/>
      <c r="WRY38" s="516"/>
      <c r="WRZ38" s="516"/>
      <c r="WSA38" s="516"/>
      <c r="WSB38" s="516"/>
      <c r="WSC38" s="516"/>
      <c r="WSD38" s="516"/>
      <c r="WSE38" s="516"/>
      <c r="WSF38" s="516"/>
      <c r="WSG38" s="516"/>
      <c r="WSH38" s="516"/>
      <c r="WSI38" s="516"/>
      <c r="WSJ38" s="516"/>
      <c r="WSK38" s="516"/>
      <c r="WSL38" s="516"/>
      <c r="WSM38" s="516"/>
      <c r="WSN38" s="516"/>
      <c r="WSO38" s="516"/>
      <c r="WSP38" s="516"/>
      <c r="WSQ38" s="516"/>
      <c r="WSR38" s="516"/>
      <c r="WSS38" s="516"/>
      <c r="WST38" s="516"/>
      <c r="WSU38" s="516"/>
      <c r="WSV38" s="516"/>
      <c r="WSW38" s="516"/>
      <c r="WSX38" s="516"/>
      <c r="WSY38" s="516"/>
      <c r="WSZ38" s="516"/>
      <c r="WTA38" s="516"/>
      <c r="WTB38" s="516"/>
      <c r="WTC38" s="516"/>
      <c r="WTD38" s="516"/>
      <c r="WTE38" s="516"/>
      <c r="WTF38" s="516"/>
      <c r="WTG38" s="516"/>
      <c r="WTH38" s="516"/>
      <c r="WTI38" s="516"/>
      <c r="WTJ38" s="516"/>
      <c r="WTK38" s="516"/>
      <c r="WTL38" s="516"/>
      <c r="WTM38" s="516"/>
      <c r="WTN38" s="516"/>
      <c r="WTO38" s="516"/>
      <c r="WTP38" s="516"/>
      <c r="WTQ38" s="516"/>
      <c r="WTR38" s="516"/>
      <c r="WTS38" s="516"/>
      <c r="WTT38" s="516"/>
      <c r="WTU38" s="516"/>
      <c r="WTV38" s="516"/>
      <c r="WTW38" s="516"/>
      <c r="WTX38" s="516"/>
      <c r="WTY38" s="516"/>
      <c r="WTZ38" s="516"/>
      <c r="WUA38" s="516"/>
      <c r="WUB38" s="516"/>
      <c r="WUC38" s="516"/>
      <c r="WUD38" s="516"/>
      <c r="WUE38" s="516"/>
      <c r="WUF38" s="516"/>
      <c r="WUG38" s="516"/>
      <c r="WUH38" s="516"/>
      <c r="WUI38" s="516"/>
      <c r="WUJ38" s="516"/>
      <c r="WUK38" s="516"/>
      <c r="WUL38" s="516"/>
      <c r="WUM38" s="516"/>
      <c r="WUN38" s="516"/>
      <c r="WUO38" s="516"/>
      <c r="WUP38" s="516"/>
      <c r="WUQ38" s="516"/>
      <c r="WUR38" s="516"/>
      <c r="WUS38" s="516"/>
      <c r="WUT38" s="516"/>
      <c r="WUU38" s="516"/>
      <c r="WUV38" s="516"/>
      <c r="WUW38" s="516"/>
      <c r="WUX38" s="516"/>
      <c r="WUY38" s="516"/>
      <c r="WUZ38" s="516"/>
      <c r="WVA38" s="516"/>
      <c r="WVB38" s="516"/>
      <c r="WVC38" s="516"/>
      <c r="WVD38" s="516"/>
      <c r="WVE38" s="516"/>
      <c r="WVF38" s="516"/>
      <c r="WVG38" s="516"/>
      <c r="WVH38" s="516"/>
      <c r="WVI38" s="516"/>
      <c r="WVJ38" s="516"/>
      <c r="WVK38" s="516"/>
      <c r="WVL38" s="516"/>
      <c r="WVM38" s="516"/>
      <c r="WVN38" s="516"/>
      <c r="WVO38" s="516"/>
      <c r="WVP38" s="516"/>
      <c r="WVQ38" s="516"/>
    </row>
    <row r="39" spans="2:16137" s="513" customFormat="1">
      <c r="C39" s="611"/>
      <c r="D39" s="612"/>
      <c r="F39" s="514"/>
      <c r="G39" s="515"/>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516"/>
      <c r="AU39" s="516"/>
      <c r="AV39" s="516"/>
      <c r="AW39" s="516"/>
      <c r="AX39" s="516"/>
      <c r="AY39" s="516"/>
      <c r="AZ39" s="516"/>
      <c r="BA39" s="516"/>
      <c r="BB39" s="516"/>
      <c r="BC39" s="516"/>
      <c r="BD39" s="516"/>
      <c r="BE39" s="516"/>
      <c r="BF39" s="516"/>
      <c r="BG39" s="516"/>
      <c r="BH39" s="516"/>
      <c r="BI39" s="516"/>
      <c r="BJ39" s="516"/>
      <c r="BK39" s="516"/>
      <c r="BL39" s="516"/>
      <c r="BM39" s="516"/>
      <c r="BN39" s="516"/>
      <c r="BO39" s="516"/>
      <c r="BP39" s="516"/>
      <c r="BQ39" s="516"/>
      <c r="BR39" s="516"/>
      <c r="BS39" s="516"/>
      <c r="BT39" s="516"/>
      <c r="BU39" s="516"/>
      <c r="BV39" s="516"/>
      <c r="BW39" s="516"/>
      <c r="BX39" s="516"/>
      <c r="BY39" s="516"/>
      <c r="BZ39" s="516"/>
      <c r="CA39" s="516"/>
      <c r="CB39" s="516"/>
      <c r="CC39" s="516"/>
      <c r="CD39" s="516"/>
      <c r="CE39" s="516"/>
      <c r="CF39" s="516"/>
      <c r="CG39" s="516"/>
      <c r="CH39" s="516"/>
      <c r="CI39" s="516"/>
      <c r="CJ39" s="516"/>
      <c r="CK39" s="516"/>
      <c r="CL39" s="516"/>
      <c r="CM39" s="516"/>
      <c r="CN39" s="516"/>
      <c r="CO39" s="516"/>
      <c r="CP39" s="516"/>
      <c r="CQ39" s="516"/>
      <c r="CR39" s="516"/>
      <c r="CS39" s="516"/>
      <c r="CT39" s="516"/>
      <c r="CU39" s="516"/>
      <c r="CV39" s="516"/>
      <c r="CW39" s="516"/>
      <c r="CX39" s="516"/>
      <c r="CY39" s="516"/>
      <c r="CZ39" s="516"/>
      <c r="DA39" s="516"/>
      <c r="DB39" s="516"/>
      <c r="DC39" s="516"/>
      <c r="DD39" s="516"/>
      <c r="DE39" s="516"/>
      <c r="DF39" s="516"/>
      <c r="DG39" s="516"/>
      <c r="DH39" s="516"/>
      <c r="DI39" s="516"/>
      <c r="DJ39" s="516"/>
      <c r="DK39" s="516"/>
      <c r="DL39" s="516"/>
      <c r="DM39" s="516"/>
      <c r="DN39" s="516"/>
      <c r="DO39" s="516"/>
      <c r="DP39" s="516"/>
      <c r="DQ39" s="516"/>
      <c r="DR39" s="516"/>
      <c r="DS39" s="516"/>
      <c r="DT39" s="516"/>
      <c r="DU39" s="516"/>
      <c r="DV39" s="516"/>
      <c r="DW39" s="516"/>
      <c r="DX39" s="516"/>
      <c r="DY39" s="516"/>
      <c r="DZ39" s="516"/>
      <c r="EA39" s="516"/>
      <c r="EB39" s="516"/>
      <c r="EC39" s="516"/>
      <c r="ED39" s="516"/>
      <c r="EE39" s="516"/>
      <c r="EF39" s="516"/>
      <c r="EG39" s="516"/>
      <c r="EH39" s="516"/>
      <c r="EI39" s="516"/>
      <c r="EJ39" s="516"/>
      <c r="EK39" s="516"/>
      <c r="EL39" s="516"/>
      <c r="EM39" s="516"/>
      <c r="EN39" s="516"/>
      <c r="EO39" s="516"/>
      <c r="EP39" s="516"/>
      <c r="EQ39" s="516"/>
      <c r="ER39" s="516"/>
      <c r="ES39" s="516"/>
      <c r="ET39" s="516"/>
      <c r="EU39" s="516"/>
      <c r="EV39" s="516"/>
      <c r="EW39" s="516"/>
      <c r="EX39" s="516"/>
      <c r="EY39" s="516"/>
      <c r="EZ39" s="516"/>
      <c r="FA39" s="516"/>
      <c r="FB39" s="516"/>
      <c r="FC39" s="516"/>
      <c r="FD39" s="516"/>
      <c r="FE39" s="516"/>
      <c r="FF39" s="516"/>
      <c r="FG39" s="516"/>
      <c r="FH39" s="516"/>
      <c r="FI39" s="516"/>
      <c r="FJ39" s="516"/>
      <c r="FK39" s="516"/>
      <c r="FL39" s="516"/>
      <c r="FM39" s="516"/>
      <c r="FN39" s="516"/>
      <c r="FO39" s="516"/>
      <c r="FP39" s="516"/>
      <c r="FQ39" s="516"/>
      <c r="FR39" s="516"/>
      <c r="FS39" s="516"/>
      <c r="FT39" s="516"/>
      <c r="FU39" s="516"/>
      <c r="FV39" s="516"/>
      <c r="FW39" s="516"/>
      <c r="FX39" s="516"/>
      <c r="FY39" s="516"/>
      <c r="FZ39" s="516"/>
      <c r="GA39" s="516"/>
      <c r="GB39" s="516"/>
      <c r="GC39" s="516"/>
      <c r="GD39" s="516"/>
      <c r="GE39" s="516"/>
      <c r="GF39" s="516"/>
      <c r="GG39" s="516"/>
      <c r="GH39" s="516"/>
      <c r="GI39" s="516"/>
      <c r="GJ39" s="516"/>
      <c r="GK39" s="516"/>
      <c r="GL39" s="516"/>
      <c r="GM39" s="516"/>
      <c r="GN39" s="516"/>
      <c r="GO39" s="516"/>
      <c r="GP39" s="516"/>
      <c r="GQ39" s="516"/>
      <c r="GR39" s="516"/>
      <c r="GS39" s="516"/>
      <c r="GT39" s="516"/>
      <c r="GU39" s="516"/>
      <c r="GV39" s="516"/>
      <c r="GW39" s="516"/>
      <c r="GX39" s="516"/>
      <c r="GY39" s="516"/>
      <c r="GZ39" s="516"/>
      <c r="HA39" s="516"/>
      <c r="HB39" s="516"/>
      <c r="HC39" s="516"/>
      <c r="HD39" s="516"/>
      <c r="HE39" s="516"/>
      <c r="HF39" s="516"/>
      <c r="HG39" s="516"/>
      <c r="HH39" s="516"/>
      <c r="HI39" s="516"/>
      <c r="HJ39" s="516"/>
      <c r="HK39" s="516"/>
      <c r="HL39" s="516"/>
      <c r="HM39" s="516"/>
      <c r="HN39" s="516"/>
      <c r="HO39" s="516"/>
      <c r="HP39" s="516"/>
      <c r="HQ39" s="516"/>
      <c r="HR39" s="516"/>
      <c r="HS39" s="516"/>
      <c r="HT39" s="516"/>
      <c r="HU39" s="516"/>
      <c r="HV39" s="516"/>
      <c r="HW39" s="516"/>
      <c r="HX39" s="516"/>
      <c r="HY39" s="516"/>
      <c r="HZ39" s="516"/>
      <c r="IA39" s="516"/>
      <c r="IB39" s="516"/>
      <c r="IC39" s="516"/>
      <c r="ID39" s="516"/>
      <c r="IE39" s="516"/>
      <c r="IF39" s="516"/>
      <c r="IG39" s="516"/>
      <c r="IH39" s="516"/>
      <c r="II39" s="516"/>
      <c r="IJ39" s="516"/>
      <c r="IK39" s="516"/>
      <c r="IL39" s="516"/>
      <c r="IM39" s="516"/>
      <c r="IN39" s="516"/>
      <c r="IO39" s="516"/>
      <c r="IP39" s="516"/>
      <c r="IQ39" s="516"/>
      <c r="IR39" s="516"/>
      <c r="IS39" s="516"/>
      <c r="IT39" s="516"/>
      <c r="IU39" s="516"/>
      <c r="IV39" s="516"/>
      <c r="IW39" s="516"/>
      <c r="IX39" s="516"/>
      <c r="IY39" s="516"/>
      <c r="IZ39" s="516"/>
      <c r="JA39" s="516"/>
      <c r="JB39" s="516"/>
      <c r="JC39" s="516"/>
      <c r="JD39" s="516"/>
      <c r="JE39" s="516"/>
      <c r="JF39" s="516"/>
      <c r="JG39" s="516"/>
      <c r="JH39" s="516"/>
      <c r="JI39" s="516"/>
      <c r="JJ39" s="516"/>
      <c r="JK39" s="516"/>
      <c r="JL39" s="516"/>
      <c r="JM39" s="516"/>
      <c r="JN39" s="516"/>
      <c r="JO39" s="516"/>
      <c r="JP39" s="516"/>
      <c r="JQ39" s="516"/>
      <c r="JR39" s="516"/>
      <c r="JS39" s="516"/>
      <c r="JT39" s="516"/>
      <c r="JU39" s="516"/>
      <c r="JV39" s="516"/>
      <c r="JW39" s="516"/>
      <c r="JX39" s="516"/>
      <c r="JY39" s="516"/>
      <c r="JZ39" s="516"/>
      <c r="KA39" s="516"/>
      <c r="KB39" s="516"/>
      <c r="KC39" s="516"/>
      <c r="KD39" s="516"/>
      <c r="KE39" s="516"/>
      <c r="KF39" s="516"/>
      <c r="KG39" s="516"/>
      <c r="KH39" s="516"/>
      <c r="KI39" s="516"/>
      <c r="KJ39" s="516"/>
      <c r="KK39" s="516"/>
      <c r="KL39" s="516"/>
      <c r="KM39" s="516"/>
      <c r="KN39" s="516"/>
      <c r="KO39" s="516"/>
      <c r="KP39" s="516"/>
      <c r="KQ39" s="516"/>
      <c r="KR39" s="516"/>
      <c r="KS39" s="516"/>
      <c r="KT39" s="516"/>
      <c r="KU39" s="516"/>
      <c r="KV39" s="516"/>
      <c r="KW39" s="516"/>
      <c r="KX39" s="516"/>
      <c r="KY39" s="516"/>
      <c r="KZ39" s="516"/>
      <c r="LA39" s="516"/>
      <c r="LB39" s="516"/>
      <c r="LC39" s="516"/>
      <c r="LD39" s="516"/>
      <c r="LE39" s="516"/>
      <c r="LF39" s="516"/>
      <c r="LG39" s="516"/>
      <c r="LH39" s="516"/>
      <c r="LI39" s="516"/>
      <c r="LJ39" s="516"/>
      <c r="LK39" s="516"/>
      <c r="LL39" s="516"/>
      <c r="LM39" s="516"/>
      <c r="LN39" s="516"/>
      <c r="LO39" s="516"/>
      <c r="LP39" s="516"/>
      <c r="LQ39" s="516"/>
      <c r="LR39" s="516"/>
      <c r="LS39" s="516"/>
      <c r="LT39" s="516"/>
      <c r="LU39" s="516"/>
      <c r="LV39" s="516"/>
      <c r="LW39" s="516"/>
      <c r="LX39" s="516"/>
      <c r="LY39" s="516"/>
      <c r="LZ39" s="516"/>
      <c r="MA39" s="516"/>
      <c r="MB39" s="516"/>
      <c r="MC39" s="516"/>
      <c r="MD39" s="516"/>
      <c r="ME39" s="516"/>
      <c r="MF39" s="516"/>
      <c r="MG39" s="516"/>
      <c r="MH39" s="516"/>
      <c r="MI39" s="516"/>
      <c r="MJ39" s="516"/>
      <c r="MK39" s="516"/>
      <c r="ML39" s="516"/>
      <c r="MM39" s="516"/>
      <c r="MN39" s="516"/>
      <c r="MO39" s="516"/>
      <c r="MP39" s="516"/>
      <c r="MQ39" s="516"/>
      <c r="MR39" s="516"/>
      <c r="MS39" s="516"/>
      <c r="MT39" s="516"/>
      <c r="MU39" s="516"/>
      <c r="MV39" s="516"/>
      <c r="MW39" s="516"/>
      <c r="MX39" s="516"/>
      <c r="MY39" s="516"/>
      <c r="MZ39" s="516"/>
      <c r="NA39" s="516"/>
      <c r="NB39" s="516"/>
      <c r="NC39" s="516"/>
      <c r="ND39" s="516"/>
      <c r="NE39" s="516"/>
      <c r="NF39" s="516"/>
      <c r="NG39" s="516"/>
      <c r="NH39" s="516"/>
      <c r="NI39" s="516"/>
      <c r="NJ39" s="516"/>
      <c r="NK39" s="516"/>
      <c r="NL39" s="516"/>
      <c r="NM39" s="516"/>
      <c r="NN39" s="516"/>
      <c r="NO39" s="516"/>
      <c r="NP39" s="516"/>
      <c r="NQ39" s="516"/>
      <c r="NR39" s="516"/>
      <c r="NS39" s="516"/>
      <c r="NT39" s="516"/>
      <c r="NU39" s="516"/>
      <c r="NV39" s="516"/>
      <c r="NW39" s="516"/>
      <c r="NX39" s="516"/>
      <c r="NY39" s="516"/>
      <c r="NZ39" s="516"/>
      <c r="OA39" s="516"/>
      <c r="OB39" s="516"/>
      <c r="OC39" s="516"/>
      <c r="OD39" s="516"/>
      <c r="OE39" s="516"/>
      <c r="OF39" s="516"/>
      <c r="OG39" s="516"/>
      <c r="OH39" s="516"/>
      <c r="OI39" s="516"/>
      <c r="OJ39" s="516"/>
      <c r="OK39" s="516"/>
      <c r="OL39" s="516"/>
      <c r="OM39" s="516"/>
      <c r="ON39" s="516"/>
      <c r="OO39" s="516"/>
      <c r="OP39" s="516"/>
      <c r="OQ39" s="516"/>
      <c r="OR39" s="516"/>
      <c r="OS39" s="516"/>
      <c r="OT39" s="516"/>
      <c r="OU39" s="516"/>
      <c r="OV39" s="516"/>
      <c r="OW39" s="516"/>
      <c r="OX39" s="516"/>
      <c r="OY39" s="516"/>
      <c r="OZ39" s="516"/>
      <c r="PA39" s="516"/>
      <c r="PB39" s="516"/>
      <c r="PC39" s="516"/>
      <c r="PD39" s="516"/>
      <c r="PE39" s="516"/>
      <c r="PF39" s="516"/>
      <c r="PG39" s="516"/>
      <c r="PH39" s="516"/>
      <c r="PI39" s="516"/>
      <c r="PJ39" s="516"/>
      <c r="PK39" s="516"/>
      <c r="PL39" s="516"/>
      <c r="PM39" s="516"/>
      <c r="PN39" s="516"/>
      <c r="PO39" s="516"/>
      <c r="PP39" s="516"/>
      <c r="PQ39" s="516"/>
      <c r="PR39" s="516"/>
      <c r="PS39" s="516"/>
      <c r="PT39" s="516"/>
      <c r="PU39" s="516"/>
      <c r="PV39" s="516"/>
      <c r="PW39" s="516"/>
      <c r="PX39" s="516"/>
      <c r="PY39" s="516"/>
      <c r="PZ39" s="516"/>
      <c r="QA39" s="516"/>
      <c r="QB39" s="516"/>
      <c r="QC39" s="516"/>
      <c r="QD39" s="516"/>
      <c r="QE39" s="516"/>
      <c r="QF39" s="516"/>
      <c r="QG39" s="516"/>
      <c r="QH39" s="516"/>
      <c r="QI39" s="516"/>
      <c r="QJ39" s="516"/>
      <c r="QK39" s="516"/>
      <c r="QL39" s="516"/>
      <c r="QM39" s="516"/>
      <c r="QN39" s="516"/>
      <c r="QO39" s="516"/>
      <c r="QP39" s="516"/>
      <c r="QQ39" s="516"/>
      <c r="QR39" s="516"/>
      <c r="QS39" s="516"/>
      <c r="QT39" s="516"/>
      <c r="QU39" s="516"/>
      <c r="QV39" s="516"/>
      <c r="QW39" s="516"/>
      <c r="QX39" s="516"/>
      <c r="QY39" s="516"/>
      <c r="QZ39" s="516"/>
      <c r="RA39" s="516"/>
      <c r="RB39" s="516"/>
      <c r="RC39" s="516"/>
      <c r="RD39" s="516"/>
      <c r="RE39" s="516"/>
      <c r="RF39" s="516"/>
      <c r="RG39" s="516"/>
      <c r="RH39" s="516"/>
      <c r="RI39" s="516"/>
      <c r="RJ39" s="516"/>
      <c r="RK39" s="516"/>
      <c r="RL39" s="516"/>
      <c r="RM39" s="516"/>
      <c r="RN39" s="516"/>
      <c r="RO39" s="516"/>
      <c r="RP39" s="516"/>
      <c r="RQ39" s="516"/>
      <c r="RR39" s="516"/>
      <c r="RS39" s="516"/>
      <c r="RT39" s="516"/>
      <c r="RU39" s="516"/>
      <c r="RV39" s="516"/>
      <c r="RW39" s="516"/>
      <c r="RX39" s="516"/>
      <c r="RY39" s="516"/>
      <c r="RZ39" s="516"/>
      <c r="SA39" s="516"/>
      <c r="SB39" s="516"/>
      <c r="SC39" s="516"/>
      <c r="SD39" s="516"/>
      <c r="SE39" s="516"/>
      <c r="SF39" s="516"/>
      <c r="SG39" s="516"/>
      <c r="SH39" s="516"/>
      <c r="SI39" s="516"/>
      <c r="SJ39" s="516"/>
      <c r="SK39" s="516"/>
      <c r="SL39" s="516"/>
      <c r="SM39" s="516"/>
      <c r="SN39" s="516"/>
      <c r="SO39" s="516"/>
      <c r="SP39" s="516"/>
      <c r="SQ39" s="516"/>
      <c r="SR39" s="516"/>
      <c r="SS39" s="516"/>
      <c r="ST39" s="516"/>
      <c r="SU39" s="516"/>
      <c r="SV39" s="516"/>
      <c r="SW39" s="516"/>
      <c r="SX39" s="516"/>
      <c r="SY39" s="516"/>
      <c r="SZ39" s="516"/>
      <c r="TA39" s="516"/>
      <c r="TB39" s="516"/>
      <c r="TC39" s="516"/>
      <c r="TD39" s="516"/>
      <c r="TE39" s="516"/>
      <c r="TF39" s="516"/>
      <c r="TG39" s="516"/>
      <c r="TH39" s="516"/>
      <c r="TI39" s="516"/>
      <c r="TJ39" s="516"/>
      <c r="TK39" s="516"/>
      <c r="TL39" s="516"/>
      <c r="TM39" s="516"/>
      <c r="TN39" s="516"/>
      <c r="TO39" s="516"/>
      <c r="TP39" s="516"/>
      <c r="TQ39" s="516"/>
      <c r="TR39" s="516"/>
      <c r="TS39" s="516"/>
      <c r="TT39" s="516"/>
      <c r="TU39" s="516"/>
      <c r="TV39" s="516"/>
      <c r="TW39" s="516"/>
      <c r="TX39" s="516"/>
      <c r="TY39" s="516"/>
      <c r="TZ39" s="516"/>
      <c r="UA39" s="516"/>
      <c r="UB39" s="516"/>
      <c r="UC39" s="516"/>
      <c r="UD39" s="516"/>
      <c r="UE39" s="516"/>
      <c r="UF39" s="516"/>
      <c r="UG39" s="516"/>
      <c r="UH39" s="516"/>
      <c r="UI39" s="516"/>
      <c r="UJ39" s="516"/>
      <c r="UK39" s="516"/>
      <c r="UL39" s="516"/>
      <c r="UM39" s="516"/>
      <c r="UN39" s="516"/>
      <c r="UO39" s="516"/>
      <c r="UP39" s="516"/>
      <c r="UQ39" s="516"/>
      <c r="UR39" s="516"/>
      <c r="US39" s="516"/>
      <c r="UT39" s="516"/>
      <c r="UU39" s="516"/>
      <c r="UV39" s="516"/>
      <c r="UW39" s="516"/>
      <c r="UX39" s="516"/>
      <c r="UY39" s="516"/>
      <c r="UZ39" s="516"/>
      <c r="VA39" s="516"/>
      <c r="VB39" s="516"/>
      <c r="VC39" s="516"/>
      <c r="VD39" s="516"/>
      <c r="VE39" s="516"/>
      <c r="VF39" s="516"/>
      <c r="VG39" s="516"/>
      <c r="VH39" s="516"/>
      <c r="VI39" s="516"/>
      <c r="VJ39" s="516"/>
      <c r="VK39" s="516"/>
      <c r="VL39" s="516"/>
      <c r="VM39" s="516"/>
      <c r="VN39" s="516"/>
      <c r="VO39" s="516"/>
      <c r="VP39" s="516"/>
      <c r="VQ39" s="516"/>
      <c r="VR39" s="516"/>
      <c r="VS39" s="516"/>
      <c r="VT39" s="516"/>
      <c r="VU39" s="516"/>
      <c r="VV39" s="516"/>
      <c r="VW39" s="516"/>
      <c r="VX39" s="516"/>
      <c r="VY39" s="516"/>
      <c r="VZ39" s="516"/>
      <c r="WA39" s="516"/>
      <c r="WB39" s="516"/>
      <c r="WC39" s="516"/>
      <c r="WD39" s="516"/>
      <c r="WE39" s="516"/>
      <c r="WF39" s="516"/>
      <c r="WG39" s="516"/>
      <c r="WH39" s="516"/>
      <c r="WI39" s="516"/>
      <c r="WJ39" s="516"/>
      <c r="WK39" s="516"/>
      <c r="WL39" s="516"/>
      <c r="WM39" s="516"/>
      <c r="WN39" s="516"/>
      <c r="WO39" s="516"/>
      <c r="WP39" s="516"/>
      <c r="WQ39" s="516"/>
      <c r="WR39" s="516"/>
      <c r="WS39" s="516"/>
      <c r="WT39" s="516"/>
      <c r="WU39" s="516"/>
      <c r="WV39" s="516"/>
      <c r="WW39" s="516"/>
      <c r="WX39" s="516"/>
      <c r="WY39" s="516"/>
      <c r="WZ39" s="516"/>
      <c r="XA39" s="516"/>
      <c r="XB39" s="516"/>
      <c r="XC39" s="516"/>
      <c r="XD39" s="516"/>
      <c r="XE39" s="516"/>
      <c r="XF39" s="516"/>
      <c r="XG39" s="516"/>
      <c r="XH39" s="516"/>
      <c r="XI39" s="516"/>
      <c r="XJ39" s="516"/>
      <c r="XK39" s="516"/>
      <c r="XL39" s="516"/>
      <c r="XM39" s="516"/>
      <c r="XN39" s="516"/>
      <c r="XO39" s="516"/>
      <c r="XP39" s="516"/>
      <c r="XQ39" s="516"/>
      <c r="XR39" s="516"/>
      <c r="XS39" s="516"/>
      <c r="XT39" s="516"/>
      <c r="XU39" s="516"/>
      <c r="XV39" s="516"/>
      <c r="XW39" s="516"/>
      <c r="XX39" s="516"/>
      <c r="XY39" s="516"/>
      <c r="XZ39" s="516"/>
      <c r="YA39" s="516"/>
      <c r="YB39" s="516"/>
      <c r="YC39" s="516"/>
      <c r="YD39" s="516"/>
      <c r="YE39" s="516"/>
      <c r="YF39" s="516"/>
      <c r="YG39" s="516"/>
      <c r="YH39" s="516"/>
      <c r="YI39" s="516"/>
      <c r="YJ39" s="516"/>
      <c r="YK39" s="516"/>
      <c r="YL39" s="516"/>
      <c r="YM39" s="516"/>
      <c r="YN39" s="516"/>
      <c r="YO39" s="516"/>
      <c r="YP39" s="516"/>
      <c r="YQ39" s="516"/>
      <c r="YR39" s="516"/>
      <c r="YS39" s="516"/>
      <c r="YT39" s="516"/>
      <c r="YU39" s="516"/>
      <c r="YV39" s="516"/>
      <c r="YW39" s="516"/>
      <c r="YX39" s="516"/>
      <c r="YY39" s="516"/>
      <c r="YZ39" s="516"/>
      <c r="ZA39" s="516"/>
      <c r="ZB39" s="516"/>
      <c r="ZC39" s="516"/>
      <c r="ZD39" s="516"/>
      <c r="ZE39" s="516"/>
      <c r="ZF39" s="516"/>
      <c r="ZG39" s="516"/>
      <c r="ZH39" s="516"/>
      <c r="ZI39" s="516"/>
      <c r="ZJ39" s="516"/>
      <c r="ZK39" s="516"/>
      <c r="ZL39" s="516"/>
      <c r="ZM39" s="516"/>
      <c r="ZN39" s="516"/>
      <c r="ZO39" s="516"/>
      <c r="ZP39" s="516"/>
      <c r="ZQ39" s="516"/>
      <c r="ZR39" s="516"/>
      <c r="ZS39" s="516"/>
      <c r="ZT39" s="516"/>
      <c r="ZU39" s="516"/>
      <c r="ZV39" s="516"/>
      <c r="ZW39" s="516"/>
      <c r="ZX39" s="516"/>
      <c r="ZY39" s="516"/>
      <c r="ZZ39" s="516"/>
      <c r="AAA39" s="516"/>
      <c r="AAB39" s="516"/>
      <c r="AAC39" s="516"/>
      <c r="AAD39" s="516"/>
      <c r="AAE39" s="516"/>
      <c r="AAF39" s="516"/>
      <c r="AAG39" s="516"/>
      <c r="AAH39" s="516"/>
      <c r="AAI39" s="516"/>
      <c r="AAJ39" s="516"/>
      <c r="AAK39" s="516"/>
      <c r="AAL39" s="516"/>
      <c r="AAM39" s="516"/>
      <c r="AAN39" s="516"/>
      <c r="AAO39" s="516"/>
      <c r="AAP39" s="516"/>
      <c r="AAQ39" s="516"/>
      <c r="AAR39" s="516"/>
      <c r="AAS39" s="516"/>
      <c r="AAT39" s="516"/>
      <c r="AAU39" s="516"/>
      <c r="AAV39" s="516"/>
      <c r="AAW39" s="516"/>
      <c r="AAX39" s="516"/>
      <c r="AAY39" s="516"/>
      <c r="AAZ39" s="516"/>
      <c r="ABA39" s="516"/>
      <c r="ABB39" s="516"/>
      <c r="ABC39" s="516"/>
      <c r="ABD39" s="516"/>
      <c r="ABE39" s="516"/>
      <c r="ABF39" s="516"/>
      <c r="ABG39" s="516"/>
      <c r="ABH39" s="516"/>
      <c r="ABI39" s="516"/>
      <c r="ABJ39" s="516"/>
      <c r="ABK39" s="516"/>
      <c r="ABL39" s="516"/>
      <c r="ABM39" s="516"/>
      <c r="ABN39" s="516"/>
      <c r="ABO39" s="516"/>
      <c r="ABP39" s="516"/>
      <c r="ABQ39" s="516"/>
      <c r="ABR39" s="516"/>
      <c r="ABS39" s="516"/>
      <c r="ABT39" s="516"/>
      <c r="ABU39" s="516"/>
      <c r="ABV39" s="516"/>
      <c r="ABW39" s="516"/>
      <c r="ABX39" s="516"/>
      <c r="ABY39" s="516"/>
      <c r="ABZ39" s="516"/>
      <c r="ACA39" s="516"/>
      <c r="ACB39" s="516"/>
      <c r="ACC39" s="516"/>
      <c r="ACD39" s="516"/>
      <c r="ACE39" s="516"/>
      <c r="ACF39" s="516"/>
      <c r="ACG39" s="516"/>
      <c r="ACH39" s="516"/>
      <c r="ACI39" s="516"/>
      <c r="ACJ39" s="516"/>
      <c r="ACK39" s="516"/>
      <c r="ACL39" s="516"/>
      <c r="ACM39" s="516"/>
      <c r="ACN39" s="516"/>
      <c r="ACO39" s="516"/>
      <c r="ACP39" s="516"/>
      <c r="ACQ39" s="516"/>
      <c r="ACR39" s="516"/>
      <c r="ACS39" s="516"/>
      <c r="ACT39" s="516"/>
      <c r="ACU39" s="516"/>
      <c r="ACV39" s="516"/>
      <c r="ACW39" s="516"/>
      <c r="ACX39" s="516"/>
      <c r="ACY39" s="516"/>
      <c r="ACZ39" s="516"/>
      <c r="ADA39" s="516"/>
      <c r="ADB39" s="516"/>
      <c r="ADC39" s="516"/>
      <c r="ADD39" s="516"/>
      <c r="ADE39" s="516"/>
      <c r="ADF39" s="516"/>
      <c r="ADG39" s="516"/>
      <c r="ADH39" s="516"/>
      <c r="ADI39" s="516"/>
      <c r="ADJ39" s="516"/>
      <c r="ADK39" s="516"/>
      <c r="ADL39" s="516"/>
      <c r="ADM39" s="516"/>
      <c r="ADN39" s="516"/>
      <c r="ADO39" s="516"/>
      <c r="ADP39" s="516"/>
      <c r="ADQ39" s="516"/>
      <c r="ADR39" s="516"/>
      <c r="ADS39" s="516"/>
      <c r="ADT39" s="516"/>
      <c r="ADU39" s="516"/>
      <c r="ADV39" s="516"/>
      <c r="ADW39" s="516"/>
      <c r="ADX39" s="516"/>
      <c r="ADY39" s="516"/>
      <c r="ADZ39" s="516"/>
      <c r="AEA39" s="516"/>
      <c r="AEB39" s="516"/>
      <c r="AEC39" s="516"/>
      <c r="AED39" s="516"/>
      <c r="AEE39" s="516"/>
      <c r="AEF39" s="516"/>
      <c r="AEG39" s="516"/>
      <c r="AEH39" s="516"/>
      <c r="AEI39" s="516"/>
      <c r="AEJ39" s="516"/>
      <c r="AEK39" s="516"/>
      <c r="AEL39" s="516"/>
      <c r="AEM39" s="516"/>
      <c r="AEN39" s="516"/>
      <c r="AEO39" s="516"/>
      <c r="AEP39" s="516"/>
      <c r="AEQ39" s="516"/>
      <c r="AER39" s="516"/>
      <c r="AES39" s="516"/>
      <c r="AET39" s="516"/>
      <c r="AEU39" s="516"/>
      <c r="AEV39" s="516"/>
      <c r="AEW39" s="516"/>
      <c r="AEX39" s="516"/>
      <c r="AEY39" s="516"/>
      <c r="AEZ39" s="516"/>
      <c r="AFA39" s="516"/>
      <c r="AFB39" s="516"/>
      <c r="AFC39" s="516"/>
      <c r="AFD39" s="516"/>
      <c r="AFE39" s="516"/>
      <c r="AFF39" s="516"/>
      <c r="AFG39" s="516"/>
      <c r="AFH39" s="516"/>
      <c r="AFI39" s="516"/>
      <c r="AFJ39" s="516"/>
      <c r="AFK39" s="516"/>
      <c r="AFL39" s="516"/>
      <c r="AFM39" s="516"/>
      <c r="AFN39" s="516"/>
      <c r="AFO39" s="516"/>
      <c r="AFP39" s="516"/>
      <c r="AFQ39" s="516"/>
      <c r="AFR39" s="516"/>
      <c r="AFS39" s="516"/>
      <c r="AFT39" s="516"/>
      <c r="AFU39" s="516"/>
      <c r="AFV39" s="516"/>
      <c r="AFW39" s="516"/>
      <c r="AFX39" s="516"/>
      <c r="AFY39" s="516"/>
      <c r="AFZ39" s="516"/>
      <c r="AGA39" s="516"/>
      <c r="AGB39" s="516"/>
      <c r="AGC39" s="516"/>
      <c r="AGD39" s="516"/>
      <c r="AGE39" s="516"/>
      <c r="AGF39" s="516"/>
      <c r="AGG39" s="516"/>
      <c r="AGH39" s="516"/>
      <c r="AGI39" s="516"/>
      <c r="AGJ39" s="516"/>
      <c r="AGK39" s="516"/>
      <c r="AGL39" s="516"/>
      <c r="AGM39" s="516"/>
      <c r="AGN39" s="516"/>
      <c r="AGO39" s="516"/>
      <c r="AGP39" s="516"/>
      <c r="AGQ39" s="516"/>
      <c r="AGR39" s="516"/>
      <c r="AGS39" s="516"/>
      <c r="AGT39" s="516"/>
      <c r="AGU39" s="516"/>
      <c r="AGV39" s="516"/>
      <c r="AGW39" s="516"/>
      <c r="AGX39" s="516"/>
      <c r="AGY39" s="516"/>
      <c r="AGZ39" s="516"/>
      <c r="AHA39" s="516"/>
      <c r="AHB39" s="516"/>
      <c r="AHC39" s="516"/>
      <c r="AHD39" s="516"/>
      <c r="AHE39" s="516"/>
      <c r="AHF39" s="516"/>
      <c r="AHG39" s="516"/>
      <c r="AHH39" s="516"/>
      <c r="AHI39" s="516"/>
      <c r="AHJ39" s="516"/>
      <c r="AHK39" s="516"/>
      <c r="AHL39" s="516"/>
      <c r="AHM39" s="516"/>
      <c r="AHN39" s="516"/>
      <c r="AHO39" s="516"/>
      <c r="AHP39" s="516"/>
      <c r="AHQ39" s="516"/>
      <c r="AHR39" s="516"/>
      <c r="AHS39" s="516"/>
      <c r="AHT39" s="516"/>
      <c r="AHU39" s="516"/>
      <c r="AHV39" s="516"/>
      <c r="AHW39" s="516"/>
      <c r="AHX39" s="516"/>
      <c r="AHY39" s="516"/>
      <c r="AHZ39" s="516"/>
      <c r="AIA39" s="516"/>
      <c r="AIB39" s="516"/>
      <c r="AIC39" s="516"/>
      <c r="AID39" s="516"/>
      <c r="AIE39" s="516"/>
      <c r="AIF39" s="516"/>
      <c r="AIG39" s="516"/>
      <c r="AIH39" s="516"/>
      <c r="AII39" s="516"/>
      <c r="AIJ39" s="516"/>
      <c r="AIK39" s="516"/>
      <c r="AIL39" s="516"/>
      <c r="AIM39" s="516"/>
      <c r="AIN39" s="516"/>
      <c r="AIO39" s="516"/>
      <c r="AIP39" s="516"/>
      <c r="AIQ39" s="516"/>
      <c r="AIR39" s="516"/>
      <c r="AIS39" s="516"/>
      <c r="AIT39" s="516"/>
      <c r="AIU39" s="516"/>
      <c r="AIV39" s="516"/>
      <c r="AIW39" s="516"/>
      <c r="AIX39" s="516"/>
      <c r="AIY39" s="516"/>
      <c r="AIZ39" s="516"/>
      <c r="AJA39" s="516"/>
      <c r="AJB39" s="516"/>
      <c r="AJC39" s="516"/>
      <c r="AJD39" s="516"/>
      <c r="AJE39" s="516"/>
      <c r="AJF39" s="516"/>
      <c r="AJG39" s="516"/>
      <c r="AJH39" s="516"/>
      <c r="AJI39" s="516"/>
      <c r="AJJ39" s="516"/>
      <c r="AJK39" s="516"/>
      <c r="AJL39" s="516"/>
      <c r="AJM39" s="516"/>
      <c r="AJN39" s="516"/>
      <c r="AJO39" s="516"/>
      <c r="AJP39" s="516"/>
      <c r="AJQ39" s="516"/>
      <c r="AJR39" s="516"/>
      <c r="AJS39" s="516"/>
      <c r="AJT39" s="516"/>
      <c r="AJU39" s="516"/>
      <c r="AJV39" s="516"/>
      <c r="AJW39" s="516"/>
      <c r="AJX39" s="516"/>
      <c r="AJY39" s="516"/>
      <c r="AJZ39" s="516"/>
      <c r="AKA39" s="516"/>
      <c r="AKB39" s="516"/>
      <c r="AKC39" s="516"/>
      <c r="AKD39" s="516"/>
      <c r="AKE39" s="516"/>
      <c r="AKF39" s="516"/>
      <c r="AKG39" s="516"/>
      <c r="AKH39" s="516"/>
      <c r="AKI39" s="516"/>
      <c r="AKJ39" s="516"/>
      <c r="AKK39" s="516"/>
      <c r="AKL39" s="516"/>
      <c r="AKM39" s="516"/>
      <c r="AKN39" s="516"/>
      <c r="AKO39" s="516"/>
      <c r="AKP39" s="516"/>
      <c r="AKQ39" s="516"/>
      <c r="AKR39" s="516"/>
      <c r="AKS39" s="516"/>
      <c r="AKT39" s="516"/>
      <c r="AKU39" s="516"/>
      <c r="AKV39" s="516"/>
      <c r="AKW39" s="516"/>
      <c r="AKX39" s="516"/>
      <c r="AKY39" s="516"/>
      <c r="AKZ39" s="516"/>
      <c r="ALA39" s="516"/>
      <c r="ALB39" s="516"/>
      <c r="ALC39" s="516"/>
      <c r="ALD39" s="516"/>
      <c r="ALE39" s="516"/>
      <c r="ALF39" s="516"/>
      <c r="ALG39" s="516"/>
      <c r="ALH39" s="516"/>
      <c r="ALI39" s="516"/>
      <c r="ALJ39" s="516"/>
      <c r="ALK39" s="516"/>
      <c r="ALL39" s="516"/>
      <c r="ALM39" s="516"/>
      <c r="ALN39" s="516"/>
      <c r="ALO39" s="516"/>
      <c r="ALP39" s="516"/>
      <c r="ALQ39" s="516"/>
      <c r="ALR39" s="516"/>
      <c r="ALS39" s="516"/>
      <c r="ALT39" s="516"/>
      <c r="ALU39" s="516"/>
      <c r="ALV39" s="516"/>
      <c r="ALW39" s="516"/>
      <c r="ALX39" s="516"/>
      <c r="ALY39" s="516"/>
      <c r="ALZ39" s="516"/>
      <c r="AMA39" s="516"/>
      <c r="AMB39" s="516"/>
      <c r="AMC39" s="516"/>
      <c r="AMD39" s="516"/>
      <c r="AME39" s="516"/>
      <c r="AMF39" s="516"/>
      <c r="AMG39" s="516"/>
      <c r="AMH39" s="516"/>
      <c r="AMI39" s="516"/>
      <c r="AMJ39" s="516"/>
      <c r="AMK39" s="516"/>
      <c r="AML39" s="516"/>
      <c r="AMM39" s="516"/>
      <c r="AMN39" s="516"/>
      <c r="AMO39" s="516"/>
      <c r="AMP39" s="516"/>
      <c r="AMQ39" s="516"/>
      <c r="AMR39" s="516"/>
      <c r="AMS39" s="516"/>
      <c r="AMT39" s="516"/>
      <c r="AMU39" s="516"/>
      <c r="AMV39" s="516"/>
      <c r="AMW39" s="516"/>
      <c r="AMX39" s="516"/>
      <c r="AMY39" s="516"/>
      <c r="AMZ39" s="516"/>
      <c r="ANA39" s="516"/>
      <c r="ANB39" s="516"/>
      <c r="ANC39" s="516"/>
      <c r="AND39" s="516"/>
      <c r="ANE39" s="516"/>
      <c r="ANF39" s="516"/>
      <c r="ANG39" s="516"/>
      <c r="ANH39" s="516"/>
      <c r="ANI39" s="516"/>
      <c r="ANJ39" s="516"/>
      <c r="ANK39" s="516"/>
      <c r="ANL39" s="516"/>
      <c r="ANM39" s="516"/>
      <c r="ANN39" s="516"/>
      <c r="ANO39" s="516"/>
      <c r="ANP39" s="516"/>
      <c r="ANQ39" s="516"/>
      <c r="ANR39" s="516"/>
      <c r="ANS39" s="516"/>
      <c r="ANT39" s="516"/>
      <c r="ANU39" s="516"/>
      <c r="ANV39" s="516"/>
      <c r="ANW39" s="516"/>
      <c r="ANX39" s="516"/>
      <c r="ANY39" s="516"/>
      <c r="ANZ39" s="516"/>
      <c r="AOA39" s="516"/>
      <c r="AOB39" s="516"/>
      <c r="AOC39" s="516"/>
      <c r="AOD39" s="516"/>
      <c r="AOE39" s="516"/>
      <c r="AOF39" s="516"/>
      <c r="AOG39" s="516"/>
      <c r="AOH39" s="516"/>
      <c r="AOI39" s="516"/>
      <c r="AOJ39" s="516"/>
      <c r="AOK39" s="516"/>
      <c r="AOL39" s="516"/>
      <c r="AOM39" s="516"/>
      <c r="AON39" s="516"/>
      <c r="AOO39" s="516"/>
      <c r="AOP39" s="516"/>
      <c r="AOQ39" s="516"/>
      <c r="AOR39" s="516"/>
      <c r="AOS39" s="516"/>
      <c r="AOT39" s="516"/>
      <c r="AOU39" s="516"/>
      <c r="AOV39" s="516"/>
      <c r="AOW39" s="516"/>
      <c r="AOX39" s="516"/>
      <c r="AOY39" s="516"/>
      <c r="AOZ39" s="516"/>
      <c r="APA39" s="516"/>
      <c r="APB39" s="516"/>
      <c r="APC39" s="516"/>
      <c r="APD39" s="516"/>
      <c r="APE39" s="516"/>
      <c r="APF39" s="516"/>
      <c r="APG39" s="516"/>
      <c r="APH39" s="516"/>
      <c r="API39" s="516"/>
      <c r="APJ39" s="516"/>
      <c r="APK39" s="516"/>
      <c r="APL39" s="516"/>
      <c r="APM39" s="516"/>
      <c r="APN39" s="516"/>
      <c r="APO39" s="516"/>
      <c r="APP39" s="516"/>
      <c r="APQ39" s="516"/>
      <c r="APR39" s="516"/>
      <c r="APS39" s="516"/>
      <c r="APT39" s="516"/>
      <c r="APU39" s="516"/>
      <c r="APV39" s="516"/>
      <c r="APW39" s="516"/>
      <c r="APX39" s="516"/>
      <c r="APY39" s="516"/>
      <c r="APZ39" s="516"/>
      <c r="AQA39" s="516"/>
      <c r="AQB39" s="516"/>
      <c r="AQC39" s="516"/>
      <c r="AQD39" s="516"/>
      <c r="AQE39" s="516"/>
      <c r="AQF39" s="516"/>
      <c r="AQG39" s="516"/>
      <c r="AQH39" s="516"/>
      <c r="AQI39" s="516"/>
      <c r="AQJ39" s="516"/>
      <c r="AQK39" s="516"/>
      <c r="AQL39" s="516"/>
      <c r="AQM39" s="516"/>
      <c r="AQN39" s="516"/>
      <c r="AQO39" s="516"/>
      <c r="AQP39" s="516"/>
      <c r="AQQ39" s="516"/>
      <c r="AQR39" s="516"/>
      <c r="AQS39" s="516"/>
      <c r="AQT39" s="516"/>
      <c r="AQU39" s="516"/>
      <c r="AQV39" s="516"/>
      <c r="AQW39" s="516"/>
      <c r="AQX39" s="516"/>
      <c r="AQY39" s="516"/>
      <c r="AQZ39" s="516"/>
      <c r="ARA39" s="516"/>
      <c r="ARB39" s="516"/>
      <c r="ARC39" s="516"/>
      <c r="ARD39" s="516"/>
      <c r="ARE39" s="516"/>
      <c r="ARF39" s="516"/>
      <c r="ARG39" s="516"/>
      <c r="ARH39" s="516"/>
      <c r="ARI39" s="516"/>
      <c r="ARJ39" s="516"/>
      <c r="ARK39" s="516"/>
      <c r="ARL39" s="516"/>
      <c r="ARM39" s="516"/>
      <c r="ARN39" s="516"/>
      <c r="ARO39" s="516"/>
      <c r="ARP39" s="516"/>
      <c r="ARQ39" s="516"/>
      <c r="ARR39" s="516"/>
      <c r="ARS39" s="516"/>
      <c r="ART39" s="516"/>
      <c r="ARU39" s="516"/>
      <c r="ARV39" s="516"/>
      <c r="ARW39" s="516"/>
      <c r="ARX39" s="516"/>
      <c r="ARY39" s="516"/>
      <c r="ARZ39" s="516"/>
      <c r="ASA39" s="516"/>
      <c r="ASB39" s="516"/>
      <c r="ASC39" s="516"/>
      <c r="ASD39" s="516"/>
      <c r="ASE39" s="516"/>
      <c r="ASF39" s="516"/>
      <c r="ASG39" s="516"/>
      <c r="ASH39" s="516"/>
      <c r="ASI39" s="516"/>
      <c r="ASJ39" s="516"/>
      <c r="ASK39" s="516"/>
      <c r="ASL39" s="516"/>
      <c r="ASM39" s="516"/>
      <c r="ASN39" s="516"/>
      <c r="ASO39" s="516"/>
      <c r="ASP39" s="516"/>
      <c r="ASQ39" s="516"/>
      <c r="ASR39" s="516"/>
      <c r="ASS39" s="516"/>
      <c r="AST39" s="516"/>
      <c r="ASU39" s="516"/>
      <c r="ASV39" s="516"/>
      <c r="ASW39" s="516"/>
      <c r="ASX39" s="516"/>
      <c r="ASY39" s="516"/>
      <c r="ASZ39" s="516"/>
      <c r="ATA39" s="516"/>
      <c r="ATB39" s="516"/>
      <c r="ATC39" s="516"/>
      <c r="ATD39" s="516"/>
      <c r="ATE39" s="516"/>
      <c r="ATF39" s="516"/>
      <c r="ATG39" s="516"/>
      <c r="ATH39" s="516"/>
      <c r="ATI39" s="516"/>
      <c r="ATJ39" s="516"/>
      <c r="ATK39" s="516"/>
      <c r="ATL39" s="516"/>
      <c r="ATM39" s="516"/>
      <c r="ATN39" s="516"/>
      <c r="ATO39" s="516"/>
      <c r="ATP39" s="516"/>
      <c r="ATQ39" s="516"/>
      <c r="ATR39" s="516"/>
      <c r="ATS39" s="516"/>
      <c r="ATT39" s="516"/>
      <c r="ATU39" s="516"/>
      <c r="ATV39" s="516"/>
      <c r="ATW39" s="516"/>
      <c r="ATX39" s="516"/>
      <c r="ATY39" s="516"/>
      <c r="ATZ39" s="516"/>
      <c r="AUA39" s="516"/>
      <c r="AUB39" s="516"/>
      <c r="AUC39" s="516"/>
      <c r="AUD39" s="516"/>
      <c r="AUE39" s="516"/>
      <c r="AUF39" s="516"/>
      <c r="AUG39" s="516"/>
      <c r="AUH39" s="516"/>
      <c r="AUI39" s="516"/>
      <c r="AUJ39" s="516"/>
      <c r="AUK39" s="516"/>
      <c r="AUL39" s="516"/>
      <c r="AUM39" s="516"/>
      <c r="AUN39" s="516"/>
      <c r="AUO39" s="516"/>
      <c r="AUP39" s="516"/>
      <c r="AUQ39" s="516"/>
      <c r="AUR39" s="516"/>
      <c r="AUS39" s="516"/>
      <c r="AUT39" s="516"/>
      <c r="AUU39" s="516"/>
      <c r="AUV39" s="516"/>
      <c r="AUW39" s="516"/>
      <c r="AUX39" s="516"/>
      <c r="AUY39" s="516"/>
      <c r="AUZ39" s="516"/>
      <c r="AVA39" s="516"/>
      <c r="AVB39" s="516"/>
      <c r="AVC39" s="516"/>
      <c r="AVD39" s="516"/>
      <c r="AVE39" s="516"/>
      <c r="AVF39" s="516"/>
      <c r="AVG39" s="516"/>
      <c r="AVH39" s="516"/>
      <c r="AVI39" s="516"/>
      <c r="AVJ39" s="516"/>
      <c r="AVK39" s="516"/>
      <c r="AVL39" s="516"/>
      <c r="AVM39" s="516"/>
      <c r="AVN39" s="516"/>
      <c r="AVO39" s="516"/>
      <c r="AVP39" s="516"/>
      <c r="AVQ39" s="516"/>
      <c r="AVR39" s="516"/>
      <c r="AVS39" s="516"/>
      <c r="AVT39" s="516"/>
      <c r="AVU39" s="516"/>
      <c r="AVV39" s="516"/>
      <c r="AVW39" s="516"/>
      <c r="AVX39" s="516"/>
      <c r="AVY39" s="516"/>
      <c r="AVZ39" s="516"/>
      <c r="AWA39" s="516"/>
      <c r="AWB39" s="516"/>
      <c r="AWC39" s="516"/>
      <c r="AWD39" s="516"/>
      <c r="AWE39" s="516"/>
      <c r="AWF39" s="516"/>
      <c r="AWG39" s="516"/>
      <c r="AWH39" s="516"/>
      <c r="AWI39" s="516"/>
      <c r="AWJ39" s="516"/>
      <c r="AWK39" s="516"/>
      <c r="AWL39" s="516"/>
      <c r="AWM39" s="516"/>
      <c r="AWN39" s="516"/>
      <c r="AWO39" s="516"/>
      <c r="AWP39" s="516"/>
      <c r="AWQ39" s="516"/>
      <c r="AWR39" s="516"/>
      <c r="AWS39" s="516"/>
      <c r="AWT39" s="516"/>
      <c r="AWU39" s="516"/>
      <c r="AWV39" s="516"/>
      <c r="AWW39" s="516"/>
      <c r="AWX39" s="516"/>
      <c r="AWY39" s="516"/>
      <c r="AWZ39" s="516"/>
      <c r="AXA39" s="516"/>
      <c r="AXB39" s="516"/>
      <c r="AXC39" s="516"/>
      <c r="AXD39" s="516"/>
      <c r="AXE39" s="516"/>
      <c r="AXF39" s="516"/>
      <c r="AXG39" s="516"/>
      <c r="AXH39" s="516"/>
      <c r="AXI39" s="516"/>
      <c r="AXJ39" s="516"/>
      <c r="AXK39" s="516"/>
      <c r="AXL39" s="516"/>
      <c r="AXM39" s="516"/>
      <c r="AXN39" s="516"/>
      <c r="AXO39" s="516"/>
      <c r="AXP39" s="516"/>
      <c r="AXQ39" s="516"/>
      <c r="AXR39" s="516"/>
      <c r="AXS39" s="516"/>
      <c r="AXT39" s="516"/>
      <c r="AXU39" s="516"/>
      <c r="AXV39" s="516"/>
      <c r="AXW39" s="516"/>
      <c r="AXX39" s="516"/>
      <c r="AXY39" s="516"/>
      <c r="AXZ39" s="516"/>
      <c r="AYA39" s="516"/>
      <c r="AYB39" s="516"/>
      <c r="AYC39" s="516"/>
      <c r="AYD39" s="516"/>
      <c r="AYE39" s="516"/>
      <c r="AYF39" s="516"/>
      <c r="AYG39" s="516"/>
      <c r="AYH39" s="516"/>
      <c r="AYI39" s="516"/>
      <c r="AYJ39" s="516"/>
      <c r="AYK39" s="516"/>
      <c r="AYL39" s="516"/>
      <c r="AYM39" s="516"/>
      <c r="AYN39" s="516"/>
      <c r="AYO39" s="516"/>
      <c r="AYP39" s="516"/>
      <c r="AYQ39" s="516"/>
      <c r="AYR39" s="516"/>
      <c r="AYS39" s="516"/>
      <c r="AYT39" s="516"/>
      <c r="AYU39" s="516"/>
      <c r="AYV39" s="516"/>
      <c r="AYW39" s="516"/>
      <c r="AYX39" s="516"/>
      <c r="AYY39" s="516"/>
      <c r="AYZ39" s="516"/>
      <c r="AZA39" s="516"/>
      <c r="AZB39" s="516"/>
      <c r="AZC39" s="516"/>
      <c r="AZD39" s="516"/>
      <c r="AZE39" s="516"/>
      <c r="AZF39" s="516"/>
      <c r="AZG39" s="516"/>
      <c r="AZH39" s="516"/>
      <c r="AZI39" s="516"/>
      <c r="AZJ39" s="516"/>
      <c r="AZK39" s="516"/>
      <c r="AZL39" s="516"/>
      <c r="AZM39" s="516"/>
      <c r="AZN39" s="516"/>
      <c r="AZO39" s="516"/>
      <c r="AZP39" s="516"/>
      <c r="AZQ39" s="516"/>
      <c r="AZR39" s="516"/>
      <c r="AZS39" s="516"/>
      <c r="AZT39" s="516"/>
      <c r="AZU39" s="516"/>
      <c r="AZV39" s="516"/>
      <c r="AZW39" s="516"/>
      <c r="AZX39" s="516"/>
      <c r="AZY39" s="516"/>
      <c r="AZZ39" s="516"/>
      <c r="BAA39" s="516"/>
      <c r="BAB39" s="516"/>
      <c r="BAC39" s="516"/>
      <c r="BAD39" s="516"/>
      <c r="BAE39" s="516"/>
      <c r="BAF39" s="516"/>
      <c r="BAG39" s="516"/>
      <c r="BAH39" s="516"/>
      <c r="BAI39" s="516"/>
      <c r="BAJ39" s="516"/>
      <c r="BAK39" s="516"/>
      <c r="BAL39" s="516"/>
      <c r="BAM39" s="516"/>
      <c r="BAN39" s="516"/>
      <c r="BAO39" s="516"/>
      <c r="BAP39" s="516"/>
      <c r="BAQ39" s="516"/>
      <c r="BAR39" s="516"/>
      <c r="BAS39" s="516"/>
      <c r="BAT39" s="516"/>
      <c r="BAU39" s="516"/>
      <c r="BAV39" s="516"/>
      <c r="BAW39" s="516"/>
      <c r="BAX39" s="516"/>
      <c r="BAY39" s="516"/>
      <c r="BAZ39" s="516"/>
      <c r="BBA39" s="516"/>
      <c r="BBB39" s="516"/>
      <c r="BBC39" s="516"/>
      <c r="BBD39" s="516"/>
      <c r="BBE39" s="516"/>
      <c r="BBF39" s="516"/>
      <c r="BBG39" s="516"/>
      <c r="BBH39" s="516"/>
      <c r="BBI39" s="516"/>
      <c r="BBJ39" s="516"/>
      <c r="BBK39" s="516"/>
      <c r="BBL39" s="516"/>
      <c r="BBM39" s="516"/>
      <c r="BBN39" s="516"/>
      <c r="BBO39" s="516"/>
      <c r="BBP39" s="516"/>
      <c r="BBQ39" s="516"/>
      <c r="BBR39" s="516"/>
      <c r="BBS39" s="516"/>
      <c r="BBT39" s="516"/>
      <c r="BBU39" s="516"/>
      <c r="BBV39" s="516"/>
      <c r="BBW39" s="516"/>
      <c r="BBX39" s="516"/>
      <c r="BBY39" s="516"/>
      <c r="BBZ39" s="516"/>
      <c r="BCA39" s="516"/>
      <c r="BCB39" s="516"/>
      <c r="BCC39" s="516"/>
      <c r="BCD39" s="516"/>
      <c r="BCE39" s="516"/>
      <c r="BCF39" s="516"/>
      <c r="BCG39" s="516"/>
      <c r="BCH39" s="516"/>
      <c r="BCI39" s="516"/>
      <c r="BCJ39" s="516"/>
      <c r="BCK39" s="516"/>
      <c r="BCL39" s="516"/>
      <c r="BCM39" s="516"/>
      <c r="BCN39" s="516"/>
      <c r="BCO39" s="516"/>
      <c r="BCP39" s="516"/>
      <c r="BCQ39" s="516"/>
      <c r="BCR39" s="516"/>
      <c r="BCS39" s="516"/>
      <c r="BCT39" s="516"/>
      <c r="BCU39" s="516"/>
      <c r="BCV39" s="516"/>
      <c r="BCW39" s="516"/>
      <c r="BCX39" s="516"/>
      <c r="BCY39" s="516"/>
      <c r="BCZ39" s="516"/>
      <c r="BDA39" s="516"/>
      <c r="BDB39" s="516"/>
      <c r="BDC39" s="516"/>
      <c r="BDD39" s="516"/>
      <c r="BDE39" s="516"/>
      <c r="BDF39" s="516"/>
      <c r="BDG39" s="516"/>
      <c r="BDH39" s="516"/>
      <c r="BDI39" s="516"/>
      <c r="BDJ39" s="516"/>
      <c r="BDK39" s="516"/>
      <c r="BDL39" s="516"/>
      <c r="BDM39" s="516"/>
      <c r="BDN39" s="516"/>
      <c r="BDO39" s="516"/>
      <c r="BDP39" s="516"/>
      <c r="BDQ39" s="516"/>
      <c r="BDR39" s="516"/>
      <c r="BDS39" s="516"/>
      <c r="BDT39" s="516"/>
      <c r="BDU39" s="516"/>
      <c r="BDV39" s="516"/>
      <c r="BDW39" s="516"/>
      <c r="BDX39" s="516"/>
      <c r="BDY39" s="516"/>
      <c r="BDZ39" s="516"/>
      <c r="BEA39" s="516"/>
      <c r="BEB39" s="516"/>
      <c r="BEC39" s="516"/>
      <c r="BED39" s="516"/>
      <c r="BEE39" s="516"/>
      <c r="BEF39" s="516"/>
      <c r="BEG39" s="516"/>
      <c r="BEH39" s="516"/>
      <c r="BEI39" s="516"/>
      <c r="BEJ39" s="516"/>
      <c r="BEK39" s="516"/>
      <c r="BEL39" s="516"/>
      <c r="BEM39" s="516"/>
      <c r="BEN39" s="516"/>
      <c r="BEO39" s="516"/>
      <c r="BEP39" s="516"/>
      <c r="BEQ39" s="516"/>
      <c r="BER39" s="516"/>
      <c r="BES39" s="516"/>
      <c r="BET39" s="516"/>
      <c r="BEU39" s="516"/>
      <c r="BEV39" s="516"/>
      <c r="BEW39" s="516"/>
      <c r="BEX39" s="516"/>
      <c r="BEY39" s="516"/>
      <c r="BEZ39" s="516"/>
      <c r="BFA39" s="516"/>
      <c r="BFB39" s="516"/>
      <c r="BFC39" s="516"/>
      <c r="BFD39" s="516"/>
      <c r="BFE39" s="516"/>
      <c r="BFF39" s="516"/>
      <c r="BFG39" s="516"/>
      <c r="BFH39" s="516"/>
      <c r="BFI39" s="516"/>
      <c r="BFJ39" s="516"/>
      <c r="BFK39" s="516"/>
      <c r="BFL39" s="516"/>
      <c r="BFM39" s="516"/>
      <c r="BFN39" s="516"/>
      <c r="BFO39" s="516"/>
      <c r="BFP39" s="516"/>
      <c r="BFQ39" s="516"/>
      <c r="BFR39" s="516"/>
      <c r="BFS39" s="516"/>
      <c r="BFT39" s="516"/>
      <c r="BFU39" s="516"/>
      <c r="BFV39" s="516"/>
      <c r="BFW39" s="516"/>
      <c r="BFX39" s="516"/>
      <c r="BFY39" s="516"/>
      <c r="BFZ39" s="516"/>
      <c r="BGA39" s="516"/>
      <c r="BGB39" s="516"/>
      <c r="BGC39" s="516"/>
      <c r="BGD39" s="516"/>
      <c r="BGE39" s="516"/>
      <c r="BGF39" s="516"/>
      <c r="BGG39" s="516"/>
      <c r="BGH39" s="516"/>
      <c r="BGI39" s="516"/>
      <c r="BGJ39" s="516"/>
      <c r="BGK39" s="516"/>
      <c r="BGL39" s="516"/>
      <c r="BGM39" s="516"/>
      <c r="BGN39" s="516"/>
      <c r="BGO39" s="516"/>
      <c r="BGP39" s="516"/>
      <c r="BGQ39" s="516"/>
      <c r="BGR39" s="516"/>
      <c r="BGS39" s="516"/>
      <c r="BGT39" s="516"/>
      <c r="BGU39" s="516"/>
      <c r="BGV39" s="516"/>
      <c r="BGW39" s="516"/>
      <c r="BGX39" s="516"/>
      <c r="BGY39" s="516"/>
      <c r="BGZ39" s="516"/>
      <c r="BHA39" s="516"/>
      <c r="BHB39" s="516"/>
      <c r="BHC39" s="516"/>
      <c r="BHD39" s="516"/>
      <c r="BHE39" s="516"/>
      <c r="BHF39" s="516"/>
      <c r="BHG39" s="516"/>
      <c r="BHH39" s="516"/>
      <c r="BHI39" s="516"/>
      <c r="BHJ39" s="516"/>
      <c r="BHK39" s="516"/>
      <c r="BHL39" s="516"/>
      <c r="BHM39" s="516"/>
      <c r="BHN39" s="516"/>
      <c r="BHO39" s="516"/>
      <c r="BHP39" s="516"/>
      <c r="BHQ39" s="516"/>
      <c r="BHR39" s="516"/>
      <c r="BHS39" s="516"/>
      <c r="BHT39" s="516"/>
      <c r="BHU39" s="516"/>
      <c r="BHV39" s="516"/>
      <c r="BHW39" s="516"/>
      <c r="BHX39" s="516"/>
      <c r="BHY39" s="516"/>
      <c r="BHZ39" s="516"/>
      <c r="BIA39" s="516"/>
      <c r="BIB39" s="516"/>
      <c r="BIC39" s="516"/>
      <c r="BID39" s="516"/>
      <c r="BIE39" s="516"/>
      <c r="BIF39" s="516"/>
      <c r="BIG39" s="516"/>
      <c r="BIH39" s="516"/>
      <c r="BII39" s="516"/>
      <c r="BIJ39" s="516"/>
      <c r="BIK39" s="516"/>
      <c r="BIL39" s="516"/>
      <c r="BIM39" s="516"/>
      <c r="BIN39" s="516"/>
      <c r="BIO39" s="516"/>
      <c r="BIP39" s="516"/>
      <c r="BIQ39" s="516"/>
      <c r="BIR39" s="516"/>
      <c r="BIS39" s="516"/>
      <c r="BIT39" s="516"/>
      <c r="BIU39" s="516"/>
      <c r="BIV39" s="516"/>
      <c r="BIW39" s="516"/>
      <c r="BIX39" s="516"/>
      <c r="BIY39" s="516"/>
      <c r="BIZ39" s="516"/>
      <c r="BJA39" s="516"/>
      <c r="BJB39" s="516"/>
      <c r="BJC39" s="516"/>
      <c r="BJD39" s="516"/>
      <c r="BJE39" s="516"/>
      <c r="BJF39" s="516"/>
      <c r="BJG39" s="516"/>
      <c r="BJH39" s="516"/>
      <c r="BJI39" s="516"/>
      <c r="BJJ39" s="516"/>
      <c r="BJK39" s="516"/>
      <c r="BJL39" s="516"/>
      <c r="BJM39" s="516"/>
      <c r="BJN39" s="516"/>
      <c r="BJO39" s="516"/>
      <c r="BJP39" s="516"/>
      <c r="BJQ39" s="516"/>
      <c r="BJR39" s="516"/>
      <c r="BJS39" s="516"/>
      <c r="BJT39" s="516"/>
      <c r="BJU39" s="516"/>
      <c r="BJV39" s="516"/>
      <c r="BJW39" s="516"/>
      <c r="BJX39" s="516"/>
      <c r="BJY39" s="516"/>
      <c r="BJZ39" s="516"/>
      <c r="BKA39" s="516"/>
      <c r="BKB39" s="516"/>
      <c r="BKC39" s="516"/>
      <c r="BKD39" s="516"/>
      <c r="BKE39" s="516"/>
      <c r="BKF39" s="516"/>
      <c r="BKG39" s="516"/>
      <c r="BKH39" s="516"/>
      <c r="BKI39" s="516"/>
      <c r="BKJ39" s="516"/>
      <c r="BKK39" s="516"/>
      <c r="BKL39" s="516"/>
      <c r="BKM39" s="516"/>
      <c r="BKN39" s="516"/>
      <c r="BKO39" s="516"/>
      <c r="BKP39" s="516"/>
      <c r="BKQ39" s="516"/>
      <c r="BKR39" s="516"/>
      <c r="BKS39" s="516"/>
      <c r="BKT39" s="516"/>
      <c r="BKU39" s="516"/>
      <c r="BKV39" s="516"/>
      <c r="BKW39" s="516"/>
      <c r="BKX39" s="516"/>
      <c r="BKY39" s="516"/>
      <c r="BKZ39" s="516"/>
      <c r="BLA39" s="516"/>
      <c r="BLB39" s="516"/>
      <c r="BLC39" s="516"/>
      <c r="BLD39" s="516"/>
      <c r="BLE39" s="516"/>
      <c r="BLF39" s="516"/>
      <c r="BLG39" s="516"/>
      <c r="BLH39" s="516"/>
      <c r="BLI39" s="516"/>
      <c r="BLJ39" s="516"/>
      <c r="BLK39" s="516"/>
      <c r="BLL39" s="516"/>
      <c r="BLM39" s="516"/>
      <c r="BLN39" s="516"/>
      <c r="BLO39" s="516"/>
      <c r="BLP39" s="516"/>
      <c r="BLQ39" s="516"/>
      <c r="BLR39" s="516"/>
      <c r="BLS39" s="516"/>
      <c r="BLT39" s="516"/>
      <c r="BLU39" s="516"/>
      <c r="BLV39" s="516"/>
      <c r="BLW39" s="516"/>
      <c r="BLX39" s="516"/>
      <c r="BLY39" s="516"/>
      <c r="BLZ39" s="516"/>
      <c r="BMA39" s="516"/>
      <c r="BMB39" s="516"/>
      <c r="BMC39" s="516"/>
      <c r="BMD39" s="516"/>
      <c r="BME39" s="516"/>
      <c r="BMF39" s="516"/>
      <c r="BMG39" s="516"/>
      <c r="BMH39" s="516"/>
      <c r="BMI39" s="516"/>
      <c r="BMJ39" s="516"/>
      <c r="BMK39" s="516"/>
      <c r="BML39" s="516"/>
      <c r="BMM39" s="516"/>
      <c r="BMN39" s="516"/>
      <c r="BMO39" s="516"/>
      <c r="BMP39" s="516"/>
      <c r="BMQ39" s="516"/>
      <c r="BMR39" s="516"/>
      <c r="BMS39" s="516"/>
      <c r="BMT39" s="516"/>
      <c r="BMU39" s="516"/>
      <c r="BMV39" s="516"/>
      <c r="BMW39" s="516"/>
      <c r="BMX39" s="516"/>
      <c r="BMY39" s="516"/>
      <c r="BMZ39" s="516"/>
      <c r="BNA39" s="516"/>
      <c r="BNB39" s="516"/>
      <c r="BNC39" s="516"/>
      <c r="BND39" s="516"/>
      <c r="BNE39" s="516"/>
      <c r="BNF39" s="516"/>
      <c r="BNG39" s="516"/>
      <c r="BNH39" s="516"/>
      <c r="BNI39" s="516"/>
      <c r="BNJ39" s="516"/>
      <c r="BNK39" s="516"/>
      <c r="BNL39" s="516"/>
      <c r="BNM39" s="516"/>
      <c r="BNN39" s="516"/>
      <c r="BNO39" s="516"/>
      <c r="BNP39" s="516"/>
      <c r="BNQ39" s="516"/>
      <c r="BNR39" s="516"/>
      <c r="BNS39" s="516"/>
      <c r="BNT39" s="516"/>
      <c r="BNU39" s="516"/>
      <c r="BNV39" s="516"/>
      <c r="BNW39" s="516"/>
      <c r="BNX39" s="516"/>
      <c r="BNY39" s="516"/>
      <c r="BNZ39" s="516"/>
      <c r="BOA39" s="516"/>
      <c r="BOB39" s="516"/>
      <c r="BOC39" s="516"/>
      <c r="BOD39" s="516"/>
      <c r="BOE39" s="516"/>
      <c r="BOF39" s="516"/>
      <c r="BOG39" s="516"/>
      <c r="BOH39" s="516"/>
      <c r="BOI39" s="516"/>
      <c r="BOJ39" s="516"/>
      <c r="BOK39" s="516"/>
      <c r="BOL39" s="516"/>
      <c r="BOM39" s="516"/>
      <c r="BON39" s="516"/>
      <c r="BOO39" s="516"/>
      <c r="BOP39" s="516"/>
      <c r="BOQ39" s="516"/>
      <c r="BOR39" s="516"/>
      <c r="BOS39" s="516"/>
      <c r="BOT39" s="516"/>
      <c r="BOU39" s="516"/>
      <c r="BOV39" s="516"/>
      <c r="BOW39" s="516"/>
      <c r="BOX39" s="516"/>
      <c r="BOY39" s="516"/>
      <c r="BOZ39" s="516"/>
      <c r="BPA39" s="516"/>
      <c r="BPB39" s="516"/>
      <c r="BPC39" s="516"/>
      <c r="BPD39" s="516"/>
      <c r="BPE39" s="516"/>
      <c r="BPF39" s="516"/>
      <c r="BPG39" s="516"/>
      <c r="BPH39" s="516"/>
      <c r="BPI39" s="516"/>
      <c r="BPJ39" s="516"/>
      <c r="BPK39" s="516"/>
      <c r="BPL39" s="516"/>
      <c r="BPM39" s="516"/>
      <c r="BPN39" s="516"/>
      <c r="BPO39" s="516"/>
      <c r="BPP39" s="516"/>
      <c r="BPQ39" s="516"/>
      <c r="BPR39" s="516"/>
      <c r="BPS39" s="516"/>
      <c r="BPT39" s="516"/>
      <c r="BPU39" s="516"/>
      <c r="BPV39" s="516"/>
      <c r="BPW39" s="516"/>
      <c r="BPX39" s="516"/>
      <c r="BPY39" s="516"/>
      <c r="BPZ39" s="516"/>
      <c r="BQA39" s="516"/>
      <c r="BQB39" s="516"/>
      <c r="BQC39" s="516"/>
      <c r="BQD39" s="516"/>
      <c r="BQE39" s="516"/>
      <c r="BQF39" s="516"/>
      <c r="BQG39" s="516"/>
      <c r="BQH39" s="516"/>
      <c r="BQI39" s="516"/>
      <c r="BQJ39" s="516"/>
      <c r="BQK39" s="516"/>
      <c r="BQL39" s="516"/>
      <c r="BQM39" s="516"/>
      <c r="BQN39" s="516"/>
      <c r="BQO39" s="516"/>
      <c r="BQP39" s="516"/>
      <c r="BQQ39" s="516"/>
      <c r="BQR39" s="516"/>
      <c r="BQS39" s="516"/>
      <c r="BQT39" s="516"/>
      <c r="BQU39" s="516"/>
      <c r="BQV39" s="516"/>
      <c r="BQW39" s="516"/>
      <c r="BQX39" s="516"/>
      <c r="BQY39" s="516"/>
      <c r="BQZ39" s="516"/>
      <c r="BRA39" s="516"/>
      <c r="BRB39" s="516"/>
      <c r="BRC39" s="516"/>
      <c r="BRD39" s="516"/>
      <c r="BRE39" s="516"/>
      <c r="BRF39" s="516"/>
      <c r="BRG39" s="516"/>
      <c r="BRH39" s="516"/>
      <c r="BRI39" s="516"/>
      <c r="BRJ39" s="516"/>
      <c r="BRK39" s="516"/>
      <c r="BRL39" s="516"/>
      <c r="BRM39" s="516"/>
      <c r="BRN39" s="516"/>
      <c r="BRO39" s="516"/>
      <c r="BRP39" s="516"/>
      <c r="BRQ39" s="516"/>
      <c r="BRR39" s="516"/>
      <c r="BRS39" s="516"/>
      <c r="BRT39" s="516"/>
      <c r="BRU39" s="516"/>
      <c r="BRV39" s="516"/>
      <c r="BRW39" s="516"/>
      <c r="BRX39" s="516"/>
      <c r="BRY39" s="516"/>
      <c r="BRZ39" s="516"/>
      <c r="BSA39" s="516"/>
      <c r="BSB39" s="516"/>
      <c r="BSC39" s="516"/>
      <c r="BSD39" s="516"/>
      <c r="BSE39" s="516"/>
      <c r="BSF39" s="516"/>
      <c r="BSG39" s="516"/>
      <c r="BSH39" s="516"/>
      <c r="BSI39" s="516"/>
      <c r="BSJ39" s="516"/>
      <c r="BSK39" s="516"/>
      <c r="BSL39" s="516"/>
      <c r="BSM39" s="516"/>
      <c r="BSN39" s="516"/>
      <c r="BSO39" s="516"/>
      <c r="BSP39" s="516"/>
      <c r="BSQ39" s="516"/>
      <c r="BSR39" s="516"/>
      <c r="BSS39" s="516"/>
      <c r="BST39" s="516"/>
      <c r="BSU39" s="516"/>
      <c r="BSV39" s="516"/>
      <c r="BSW39" s="516"/>
      <c r="BSX39" s="516"/>
      <c r="BSY39" s="516"/>
      <c r="BSZ39" s="516"/>
      <c r="BTA39" s="516"/>
      <c r="BTB39" s="516"/>
      <c r="BTC39" s="516"/>
      <c r="BTD39" s="516"/>
      <c r="BTE39" s="516"/>
      <c r="BTF39" s="516"/>
      <c r="BTG39" s="516"/>
      <c r="BTH39" s="516"/>
      <c r="BTI39" s="516"/>
      <c r="BTJ39" s="516"/>
      <c r="BTK39" s="516"/>
      <c r="BTL39" s="516"/>
      <c r="BTM39" s="516"/>
      <c r="BTN39" s="516"/>
      <c r="BTO39" s="516"/>
      <c r="BTP39" s="516"/>
      <c r="BTQ39" s="516"/>
      <c r="BTR39" s="516"/>
      <c r="BTS39" s="516"/>
      <c r="BTT39" s="516"/>
      <c r="BTU39" s="516"/>
      <c r="BTV39" s="516"/>
      <c r="BTW39" s="516"/>
      <c r="BTX39" s="516"/>
      <c r="BTY39" s="516"/>
      <c r="BTZ39" s="516"/>
      <c r="BUA39" s="516"/>
      <c r="BUB39" s="516"/>
      <c r="BUC39" s="516"/>
      <c r="BUD39" s="516"/>
      <c r="BUE39" s="516"/>
      <c r="BUF39" s="516"/>
      <c r="BUG39" s="516"/>
      <c r="BUH39" s="516"/>
      <c r="BUI39" s="516"/>
      <c r="BUJ39" s="516"/>
      <c r="BUK39" s="516"/>
      <c r="BUL39" s="516"/>
      <c r="BUM39" s="516"/>
      <c r="BUN39" s="516"/>
      <c r="BUO39" s="516"/>
      <c r="BUP39" s="516"/>
      <c r="BUQ39" s="516"/>
      <c r="BUR39" s="516"/>
      <c r="BUS39" s="516"/>
      <c r="BUT39" s="516"/>
      <c r="BUU39" s="516"/>
      <c r="BUV39" s="516"/>
      <c r="BUW39" s="516"/>
      <c r="BUX39" s="516"/>
      <c r="BUY39" s="516"/>
      <c r="BUZ39" s="516"/>
      <c r="BVA39" s="516"/>
      <c r="BVB39" s="516"/>
      <c r="BVC39" s="516"/>
      <c r="BVD39" s="516"/>
      <c r="BVE39" s="516"/>
      <c r="BVF39" s="516"/>
      <c r="BVG39" s="516"/>
      <c r="BVH39" s="516"/>
      <c r="BVI39" s="516"/>
      <c r="BVJ39" s="516"/>
      <c r="BVK39" s="516"/>
      <c r="BVL39" s="516"/>
      <c r="BVM39" s="516"/>
      <c r="BVN39" s="516"/>
      <c r="BVO39" s="516"/>
      <c r="BVP39" s="516"/>
      <c r="BVQ39" s="516"/>
      <c r="BVR39" s="516"/>
      <c r="BVS39" s="516"/>
      <c r="BVT39" s="516"/>
      <c r="BVU39" s="516"/>
      <c r="BVV39" s="516"/>
      <c r="BVW39" s="516"/>
      <c r="BVX39" s="516"/>
      <c r="BVY39" s="516"/>
      <c r="BVZ39" s="516"/>
      <c r="BWA39" s="516"/>
      <c r="BWB39" s="516"/>
      <c r="BWC39" s="516"/>
      <c r="BWD39" s="516"/>
      <c r="BWE39" s="516"/>
      <c r="BWF39" s="516"/>
      <c r="BWG39" s="516"/>
      <c r="BWH39" s="516"/>
      <c r="BWI39" s="516"/>
      <c r="BWJ39" s="516"/>
      <c r="BWK39" s="516"/>
      <c r="BWL39" s="516"/>
      <c r="BWM39" s="516"/>
      <c r="BWN39" s="516"/>
      <c r="BWO39" s="516"/>
      <c r="BWP39" s="516"/>
      <c r="BWQ39" s="516"/>
      <c r="BWR39" s="516"/>
      <c r="BWS39" s="516"/>
      <c r="BWT39" s="516"/>
      <c r="BWU39" s="516"/>
      <c r="BWV39" s="516"/>
      <c r="BWW39" s="516"/>
      <c r="BWX39" s="516"/>
      <c r="BWY39" s="516"/>
      <c r="BWZ39" s="516"/>
      <c r="BXA39" s="516"/>
      <c r="BXB39" s="516"/>
      <c r="BXC39" s="516"/>
      <c r="BXD39" s="516"/>
      <c r="BXE39" s="516"/>
      <c r="BXF39" s="516"/>
      <c r="BXG39" s="516"/>
      <c r="BXH39" s="516"/>
      <c r="BXI39" s="516"/>
      <c r="BXJ39" s="516"/>
      <c r="BXK39" s="516"/>
      <c r="BXL39" s="516"/>
      <c r="BXM39" s="516"/>
      <c r="BXN39" s="516"/>
      <c r="BXO39" s="516"/>
      <c r="BXP39" s="516"/>
      <c r="BXQ39" s="516"/>
      <c r="BXR39" s="516"/>
      <c r="BXS39" s="516"/>
      <c r="BXT39" s="516"/>
      <c r="BXU39" s="516"/>
      <c r="BXV39" s="516"/>
      <c r="BXW39" s="516"/>
      <c r="BXX39" s="516"/>
      <c r="BXY39" s="516"/>
      <c r="BXZ39" s="516"/>
      <c r="BYA39" s="516"/>
      <c r="BYB39" s="516"/>
      <c r="BYC39" s="516"/>
      <c r="BYD39" s="516"/>
      <c r="BYE39" s="516"/>
      <c r="BYF39" s="516"/>
      <c r="BYG39" s="516"/>
      <c r="BYH39" s="516"/>
      <c r="BYI39" s="516"/>
      <c r="BYJ39" s="516"/>
      <c r="BYK39" s="516"/>
      <c r="BYL39" s="516"/>
      <c r="BYM39" s="516"/>
      <c r="BYN39" s="516"/>
      <c r="BYO39" s="516"/>
      <c r="BYP39" s="516"/>
      <c r="BYQ39" s="516"/>
      <c r="BYR39" s="516"/>
      <c r="BYS39" s="516"/>
      <c r="BYT39" s="516"/>
      <c r="BYU39" s="516"/>
      <c r="BYV39" s="516"/>
      <c r="BYW39" s="516"/>
      <c r="BYX39" s="516"/>
      <c r="BYY39" s="516"/>
      <c r="BYZ39" s="516"/>
      <c r="BZA39" s="516"/>
      <c r="BZB39" s="516"/>
      <c r="BZC39" s="516"/>
      <c r="BZD39" s="516"/>
      <c r="BZE39" s="516"/>
      <c r="BZF39" s="516"/>
      <c r="BZG39" s="516"/>
      <c r="BZH39" s="516"/>
      <c r="BZI39" s="516"/>
      <c r="BZJ39" s="516"/>
      <c r="BZK39" s="516"/>
      <c r="BZL39" s="516"/>
      <c r="BZM39" s="516"/>
      <c r="BZN39" s="516"/>
      <c r="BZO39" s="516"/>
      <c r="BZP39" s="516"/>
      <c r="BZQ39" s="516"/>
      <c r="BZR39" s="516"/>
      <c r="BZS39" s="516"/>
      <c r="BZT39" s="516"/>
      <c r="BZU39" s="516"/>
      <c r="BZV39" s="516"/>
      <c r="BZW39" s="516"/>
      <c r="BZX39" s="516"/>
      <c r="BZY39" s="516"/>
      <c r="BZZ39" s="516"/>
      <c r="CAA39" s="516"/>
      <c r="CAB39" s="516"/>
      <c r="CAC39" s="516"/>
      <c r="CAD39" s="516"/>
      <c r="CAE39" s="516"/>
      <c r="CAF39" s="516"/>
      <c r="CAG39" s="516"/>
      <c r="CAH39" s="516"/>
      <c r="CAI39" s="516"/>
      <c r="CAJ39" s="516"/>
      <c r="CAK39" s="516"/>
      <c r="CAL39" s="516"/>
      <c r="CAM39" s="516"/>
      <c r="CAN39" s="516"/>
      <c r="CAO39" s="516"/>
      <c r="CAP39" s="516"/>
      <c r="CAQ39" s="516"/>
      <c r="CAR39" s="516"/>
      <c r="CAS39" s="516"/>
      <c r="CAT39" s="516"/>
      <c r="CAU39" s="516"/>
      <c r="CAV39" s="516"/>
      <c r="CAW39" s="516"/>
      <c r="CAX39" s="516"/>
      <c r="CAY39" s="516"/>
      <c r="CAZ39" s="516"/>
      <c r="CBA39" s="516"/>
      <c r="CBB39" s="516"/>
      <c r="CBC39" s="516"/>
      <c r="CBD39" s="516"/>
      <c r="CBE39" s="516"/>
      <c r="CBF39" s="516"/>
      <c r="CBG39" s="516"/>
      <c r="CBH39" s="516"/>
      <c r="CBI39" s="516"/>
      <c r="CBJ39" s="516"/>
      <c r="CBK39" s="516"/>
      <c r="CBL39" s="516"/>
      <c r="CBM39" s="516"/>
      <c r="CBN39" s="516"/>
      <c r="CBO39" s="516"/>
      <c r="CBP39" s="516"/>
      <c r="CBQ39" s="516"/>
      <c r="CBR39" s="516"/>
      <c r="CBS39" s="516"/>
      <c r="CBT39" s="516"/>
      <c r="CBU39" s="516"/>
      <c r="CBV39" s="516"/>
      <c r="CBW39" s="516"/>
      <c r="CBX39" s="516"/>
      <c r="CBY39" s="516"/>
      <c r="CBZ39" s="516"/>
      <c r="CCA39" s="516"/>
      <c r="CCB39" s="516"/>
      <c r="CCC39" s="516"/>
      <c r="CCD39" s="516"/>
      <c r="CCE39" s="516"/>
      <c r="CCF39" s="516"/>
      <c r="CCG39" s="516"/>
      <c r="CCH39" s="516"/>
      <c r="CCI39" s="516"/>
      <c r="CCJ39" s="516"/>
      <c r="CCK39" s="516"/>
      <c r="CCL39" s="516"/>
      <c r="CCM39" s="516"/>
      <c r="CCN39" s="516"/>
      <c r="CCO39" s="516"/>
      <c r="CCP39" s="516"/>
      <c r="CCQ39" s="516"/>
      <c r="CCR39" s="516"/>
      <c r="CCS39" s="516"/>
      <c r="CCT39" s="516"/>
      <c r="CCU39" s="516"/>
      <c r="CCV39" s="516"/>
      <c r="CCW39" s="516"/>
      <c r="CCX39" s="516"/>
      <c r="CCY39" s="516"/>
      <c r="CCZ39" s="516"/>
      <c r="CDA39" s="516"/>
      <c r="CDB39" s="516"/>
      <c r="CDC39" s="516"/>
      <c r="CDD39" s="516"/>
      <c r="CDE39" s="516"/>
      <c r="CDF39" s="516"/>
      <c r="CDG39" s="516"/>
      <c r="CDH39" s="516"/>
      <c r="CDI39" s="516"/>
      <c r="CDJ39" s="516"/>
      <c r="CDK39" s="516"/>
      <c r="CDL39" s="516"/>
      <c r="CDM39" s="516"/>
      <c r="CDN39" s="516"/>
      <c r="CDO39" s="516"/>
      <c r="CDP39" s="516"/>
      <c r="CDQ39" s="516"/>
      <c r="CDR39" s="516"/>
      <c r="CDS39" s="516"/>
      <c r="CDT39" s="516"/>
      <c r="CDU39" s="516"/>
      <c r="CDV39" s="516"/>
      <c r="CDW39" s="516"/>
      <c r="CDX39" s="516"/>
      <c r="CDY39" s="516"/>
      <c r="CDZ39" s="516"/>
      <c r="CEA39" s="516"/>
      <c r="CEB39" s="516"/>
      <c r="CEC39" s="516"/>
      <c r="CED39" s="516"/>
      <c r="CEE39" s="516"/>
      <c r="CEF39" s="516"/>
      <c r="CEG39" s="516"/>
      <c r="CEH39" s="516"/>
      <c r="CEI39" s="516"/>
      <c r="CEJ39" s="516"/>
      <c r="CEK39" s="516"/>
      <c r="CEL39" s="516"/>
      <c r="CEM39" s="516"/>
      <c r="CEN39" s="516"/>
      <c r="CEO39" s="516"/>
      <c r="CEP39" s="516"/>
      <c r="CEQ39" s="516"/>
      <c r="CER39" s="516"/>
      <c r="CES39" s="516"/>
      <c r="CET39" s="516"/>
      <c r="CEU39" s="516"/>
      <c r="CEV39" s="516"/>
      <c r="CEW39" s="516"/>
      <c r="CEX39" s="516"/>
      <c r="CEY39" s="516"/>
      <c r="CEZ39" s="516"/>
      <c r="CFA39" s="516"/>
      <c r="CFB39" s="516"/>
      <c r="CFC39" s="516"/>
      <c r="CFD39" s="516"/>
      <c r="CFE39" s="516"/>
      <c r="CFF39" s="516"/>
      <c r="CFG39" s="516"/>
      <c r="CFH39" s="516"/>
      <c r="CFI39" s="516"/>
      <c r="CFJ39" s="516"/>
      <c r="CFK39" s="516"/>
      <c r="CFL39" s="516"/>
      <c r="CFM39" s="516"/>
      <c r="CFN39" s="516"/>
      <c r="CFO39" s="516"/>
      <c r="CFP39" s="516"/>
      <c r="CFQ39" s="516"/>
      <c r="CFR39" s="516"/>
      <c r="CFS39" s="516"/>
      <c r="CFT39" s="516"/>
      <c r="CFU39" s="516"/>
      <c r="CFV39" s="516"/>
      <c r="CFW39" s="516"/>
      <c r="CFX39" s="516"/>
      <c r="CFY39" s="516"/>
      <c r="CFZ39" s="516"/>
      <c r="CGA39" s="516"/>
      <c r="CGB39" s="516"/>
      <c r="CGC39" s="516"/>
      <c r="CGD39" s="516"/>
      <c r="CGE39" s="516"/>
      <c r="CGF39" s="516"/>
      <c r="CGG39" s="516"/>
      <c r="CGH39" s="516"/>
      <c r="CGI39" s="516"/>
      <c r="CGJ39" s="516"/>
      <c r="CGK39" s="516"/>
      <c r="CGL39" s="516"/>
      <c r="CGM39" s="516"/>
      <c r="CGN39" s="516"/>
      <c r="CGO39" s="516"/>
      <c r="CGP39" s="516"/>
      <c r="CGQ39" s="516"/>
      <c r="CGR39" s="516"/>
      <c r="CGS39" s="516"/>
      <c r="CGT39" s="516"/>
      <c r="CGU39" s="516"/>
      <c r="CGV39" s="516"/>
      <c r="CGW39" s="516"/>
      <c r="CGX39" s="516"/>
      <c r="CGY39" s="516"/>
      <c r="CGZ39" s="516"/>
      <c r="CHA39" s="516"/>
      <c r="CHB39" s="516"/>
      <c r="CHC39" s="516"/>
      <c r="CHD39" s="516"/>
      <c r="CHE39" s="516"/>
      <c r="CHF39" s="516"/>
      <c r="CHG39" s="516"/>
      <c r="CHH39" s="516"/>
      <c r="CHI39" s="516"/>
      <c r="CHJ39" s="516"/>
      <c r="CHK39" s="516"/>
      <c r="CHL39" s="516"/>
      <c r="CHM39" s="516"/>
      <c r="CHN39" s="516"/>
      <c r="CHO39" s="516"/>
      <c r="CHP39" s="516"/>
      <c r="CHQ39" s="516"/>
      <c r="CHR39" s="516"/>
      <c r="CHS39" s="516"/>
      <c r="CHT39" s="516"/>
      <c r="CHU39" s="516"/>
      <c r="CHV39" s="516"/>
      <c r="CHW39" s="516"/>
      <c r="CHX39" s="516"/>
      <c r="CHY39" s="516"/>
      <c r="CHZ39" s="516"/>
      <c r="CIA39" s="516"/>
      <c r="CIB39" s="516"/>
      <c r="CIC39" s="516"/>
      <c r="CID39" s="516"/>
      <c r="CIE39" s="516"/>
      <c r="CIF39" s="516"/>
      <c r="CIG39" s="516"/>
      <c r="CIH39" s="516"/>
      <c r="CII39" s="516"/>
      <c r="CIJ39" s="516"/>
      <c r="CIK39" s="516"/>
      <c r="CIL39" s="516"/>
      <c r="CIM39" s="516"/>
      <c r="CIN39" s="516"/>
      <c r="CIO39" s="516"/>
      <c r="CIP39" s="516"/>
      <c r="CIQ39" s="516"/>
      <c r="CIR39" s="516"/>
      <c r="CIS39" s="516"/>
      <c r="CIT39" s="516"/>
      <c r="CIU39" s="516"/>
      <c r="CIV39" s="516"/>
      <c r="CIW39" s="516"/>
      <c r="CIX39" s="516"/>
      <c r="CIY39" s="516"/>
      <c r="CIZ39" s="516"/>
      <c r="CJA39" s="516"/>
      <c r="CJB39" s="516"/>
      <c r="CJC39" s="516"/>
      <c r="CJD39" s="516"/>
      <c r="CJE39" s="516"/>
      <c r="CJF39" s="516"/>
      <c r="CJG39" s="516"/>
      <c r="CJH39" s="516"/>
      <c r="CJI39" s="516"/>
      <c r="CJJ39" s="516"/>
      <c r="CJK39" s="516"/>
      <c r="CJL39" s="516"/>
      <c r="CJM39" s="516"/>
      <c r="CJN39" s="516"/>
      <c r="CJO39" s="516"/>
      <c r="CJP39" s="516"/>
      <c r="CJQ39" s="516"/>
      <c r="CJR39" s="516"/>
      <c r="CJS39" s="516"/>
      <c r="CJT39" s="516"/>
      <c r="CJU39" s="516"/>
      <c r="CJV39" s="516"/>
      <c r="CJW39" s="516"/>
      <c r="CJX39" s="516"/>
      <c r="CJY39" s="516"/>
      <c r="CJZ39" s="516"/>
      <c r="CKA39" s="516"/>
      <c r="CKB39" s="516"/>
      <c r="CKC39" s="516"/>
      <c r="CKD39" s="516"/>
      <c r="CKE39" s="516"/>
      <c r="CKF39" s="516"/>
      <c r="CKG39" s="516"/>
      <c r="CKH39" s="516"/>
      <c r="CKI39" s="516"/>
      <c r="CKJ39" s="516"/>
      <c r="CKK39" s="516"/>
      <c r="CKL39" s="516"/>
      <c r="CKM39" s="516"/>
      <c r="CKN39" s="516"/>
      <c r="CKO39" s="516"/>
      <c r="CKP39" s="516"/>
      <c r="CKQ39" s="516"/>
      <c r="CKR39" s="516"/>
      <c r="CKS39" s="516"/>
      <c r="CKT39" s="516"/>
      <c r="CKU39" s="516"/>
      <c r="CKV39" s="516"/>
      <c r="CKW39" s="516"/>
      <c r="CKX39" s="516"/>
      <c r="CKY39" s="516"/>
      <c r="CKZ39" s="516"/>
      <c r="CLA39" s="516"/>
      <c r="CLB39" s="516"/>
      <c r="CLC39" s="516"/>
      <c r="CLD39" s="516"/>
      <c r="CLE39" s="516"/>
      <c r="CLF39" s="516"/>
      <c r="CLG39" s="516"/>
      <c r="CLH39" s="516"/>
      <c r="CLI39" s="516"/>
      <c r="CLJ39" s="516"/>
      <c r="CLK39" s="516"/>
      <c r="CLL39" s="516"/>
      <c r="CLM39" s="516"/>
      <c r="CLN39" s="516"/>
      <c r="CLO39" s="516"/>
      <c r="CLP39" s="516"/>
      <c r="CLQ39" s="516"/>
      <c r="CLR39" s="516"/>
      <c r="CLS39" s="516"/>
      <c r="CLT39" s="516"/>
      <c r="CLU39" s="516"/>
      <c r="CLV39" s="516"/>
      <c r="CLW39" s="516"/>
      <c r="CLX39" s="516"/>
      <c r="CLY39" s="516"/>
      <c r="CLZ39" s="516"/>
      <c r="CMA39" s="516"/>
      <c r="CMB39" s="516"/>
      <c r="CMC39" s="516"/>
      <c r="CMD39" s="516"/>
      <c r="CME39" s="516"/>
      <c r="CMF39" s="516"/>
      <c r="CMG39" s="516"/>
      <c r="CMH39" s="516"/>
      <c r="CMI39" s="516"/>
      <c r="CMJ39" s="516"/>
      <c r="CMK39" s="516"/>
      <c r="CML39" s="516"/>
      <c r="CMM39" s="516"/>
      <c r="CMN39" s="516"/>
      <c r="CMO39" s="516"/>
      <c r="CMP39" s="516"/>
      <c r="CMQ39" s="516"/>
      <c r="CMR39" s="516"/>
      <c r="CMS39" s="516"/>
      <c r="CMT39" s="516"/>
      <c r="CMU39" s="516"/>
      <c r="CMV39" s="516"/>
      <c r="CMW39" s="516"/>
      <c r="CMX39" s="516"/>
      <c r="CMY39" s="516"/>
      <c r="CMZ39" s="516"/>
      <c r="CNA39" s="516"/>
      <c r="CNB39" s="516"/>
      <c r="CNC39" s="516"/>
      <c r="CND39" s="516"/>
      <c r="CNE39" s="516"/>
      <c r="CNF39" s="516"/>
      <c r="CNG39" s="516"/>
      <c r="CNH39" s="516"/>
      <c r="CNI39" s="516"/>
      <c r="CNJ39" s="516"/>
      <c r="CNK39" s="516"/>
      <c r="CNL39" s="516"/>
      <c r="CNM39" s="516"/>
      <c r="CNN39" s="516"/>
      <c r="CNO39" s="516"/>
      <c r="CNP39" s="516"/>
      <c r="CNQ39" s="516"/>
      <c r="CNR39" s="516"/>
      <c r="CNS39" s="516"/>
      <c r="CNT39" s="516"/>
      <c r="CNU39" s="516"/>
      <c r="CNV39" s="516"/>
      <c r="CNW39" s="516"/>
      <c r="CNX39" s="516"/>
      <c r="CNY39" s="516"/>
      <c r="CNZ39" s="516"/>
      <c r="COA39" s="516"/>
      <c r="COB39" s="516"/>
      <c r="COC39" s="516"/>
      <c r="COD39" s="516"/>
      <c r="COE39" s="516"/>
      <c r="COF39" s="516"/>
      <c r="COG39" s="516"/>
      <c r="COH39" s="516"/>
      <c r="COI39" s="516"/>
      <c r="COJ39" s="516"/>
      <c r="COK39" s="516"/>
      <c r="COL39" s="516"/>
      <c r="COM39" s="516"/>
      <c r="CON39" s="516"/>
      <c r="COO39" s="516"/>
      <c r="COP39" s="516"/>
      <c r="COQ39" s="516"/>
      <c r="COR39" s="516"/>
      <c r="COS39" s="516"/>
      <c r="COT39" s="516"/>
      <c r="COU39" s="516"/>
      <c r="COV39" s="516"/>
      <c r="COW39" s="516"/>
      <c r="COX39" s="516"/>
      <c r="COY39" s="516"/>
      <c r="COZ39" s="516"/>
      <c r="CPA39" s="516"/>
      <c r="CPB39" s="516"/>
      <c r="CPC39" s="516"/>
      <c r="CPD39" s="516"/>
      <c r="CPE39" s="516"/>
      <c r="CPF39" s="516"/>
      <c r="CPG39" s="516"/>
      <c r="CPH39" s="516"/>
      <c r="CPI39" s="516"/>
      <c r="CPJ39" s="516"/>
      <c r="CPK39" s="516"/>
      <c r="CPL39" s="516"/>
      <c r="CPM39" s="516"/>
      <c r="CPN39" s="516"/>
      <c r="CPO39" s="516"/>
      <c r="CPP39" s="516"/>
      <c r="CPQ39" s="516"/>
      <c r="CPR39" s="516"/>
      <c r="CPS39" s="516"/>
      <c r="CPT39" s="516"/>
      <c r="CPU39" s="516"/>
      <c r="CPV39" s="516"/>
      <c r="CPW39" s="516"/>
      <c r="CPX39" s="516"/>
      <c r="CPY39" s="516"/>
      <c r="CPZ39" s="516"/>
      <c r="CQA39" s="516"/>
      <c r="CQB39" s="516"/>
      <c r="CQC39" s="516"/>
      <c r="CQD39" s="516"/>
      <c r="CQE39" s="516"/>
      <c r="CQF39" s="516"/>
      <c r="CQG39" s="516"/>
      <c r="CQH39" s="516"/>
      <c r="CQI39" s="516"/>
      <c r="CQJ39" s="516"/>
      <c r="CQK39" s="516"/>
      <c r="CQL39" s="516"/>
      <c r="CQM39" s="516"/>
      <c r="CQN39" s="516"/>
      <c r="CQO39" s="516"/>
      <c r="CQP39" s="516"/>
      <c r="CQQ39" s="516"/>
      <c r="CQR39" s="516"/>
      <c r="CQS39" s="516"/>
      <c r="CQT39" s="516"/>
      <c r="CQU39" s="516"/>
      <c r="CQV39" s="516"/>
      <c r="CQW39" s="516"/>
      <c r="CQX39" s="516"/>
      <c r="CQY39" s="516"/>
      <c r="CQZ39" s="516"/>
      <c r="CRA39" s="516"/>
      <c r="CRB39" s="516"/>
      <c r="CRC39" s="516"/>
      <c r="CRD39" s="516"/>
      <c r="CRE39" s="516"/>
      <c r="CRF39" s="516"/>
      <c r="CRG39" s="516"/>
      <c r="CRH39" s="516"/>
      <c r="CRI39" s="516"/>
      <c r="CRJ39" s="516"/>
      <c r="CRK39" s="516"/>
      <c r="CRL39" s="516"/>
      <c r="CRM39" s="516"/>
      <c r="CRN39" s="516"/>
      <c r="CRO39" s="516"/>
      <c r="CRP39" s="516"/>
      <c r="CRQ39" s="516"/>
      <c r="CRR39" s="516"/>
      <c r="CRS39" s="516"/>
      <c r="CRT39" s="516"/>
      <c r="CRU39" s="516"/>
      <c r="CRV39" s="516"/>
      <c r="CRW39" s="516"/>
      <c r="CRX39" s="516"/>
      <c r="CRY39" s="516"/>
      <c r="CRZ39" s="516"/>
      <c r="CSA39" s="516"/>
      <c r="CSB39" s="516"/>
      <c r="CSC39" s="516"/>
      <c r="CSD39" s="516"/>
      <c r="CSE39" s="516"/>
      <c r="CSF39" s="516"/>
      <c r="CSG39" s="516"/>
      <c r="CSH39" s="516"/>
      <c r="CSI39" s="516"/>
      <c r="CSJ39" s="516"/>
      <c r="CSK39" s="516"/>
      <c r="CSL39" s="516"/>
      <c r="CSM39" s="516"/>
      <c r="CSN39" s="516"/>
      <c r="CSO39" s="516"/>
      <c r="CSP39" s="516"/>
      <c r="CSQ39" s="516"/>
      <c r="CSR39" s="516"/>
      <c r="CSS39" s="516"/>
      <c r="CST39" s="516"/>
      <c r="CSU39" s="516"/>
      <c r="CSV39" s="516"/>
      <c r="CSW39" s="516"/>
      <c r="CSX39" s="516"/>
      <c r="CSY39" s="516"/>
      <c r="CSZ39" s="516"/>
      <c r="CTA39" s="516"/>
      <c r="CTB39" s="516"/>
      <c r="CTC39" s="516"/>
      <c r="CTD39" s="516"/>
      <c r="CTE39" s="516"/>
      <c r="CTF39" s="516"/>
      <c r="CTG39" s="516"/>
      <c r="CTH39" s="516"/>
      <c r="CTI39" s="516"/>
      <c r="CTJ39" s="516"/>
      <c r="CTK39" s="516"/>
      <c r="CTL39" s="516"/>
      <c r="CTM39" s="516"/>
      <c r="CTN39" s="516"/>
      <c r="CTO39" s="516"/>
      <c r="CTP39" s="516"/>
      <c r="CTQ39" s="516"/>
      <c r="CTR39" s="516"/>
      <c r="CTS39" s="516"/>
      <c r="CTT39" s="516"/>
      <c r="CTU39" s="516"/>
      <c r="CTV39" s="516"/>
      <c r="CTW39" s="516"/>
      <c r="CTX39" s="516"/>
      <c r="CTY39" s="516"/>
      <c r="CTZ39" s="516"/>
      <c r="CUA39" s="516"/>
      <c r="CUB39" s="516"/>
      <c r="CUC39" s="516"/>
      <c r="CUD39" s="516"/>
      <c r="CUE39" s="516"/>
      <c r="CUF39" s="516"/>
      <c r="CUG39" s="516"/>
      <c r="CUH39" s="516"/>
      <c r="CUI39" s="516"/>
      <c r="CUJ39" s="516"/>
      <c r="CUK39" s="516"/>
      <c r="CUL39" s="516"/>
      <c r="CUM39" s="516"/>
      <c r="CUN39" s="516"/>
      <c r="CUO39" s="516"/>
      <c r="CUP39" s="516"/>
      <c r="CUQ39" s="516"/>
      <c r="CUR39" s="516"/>
      <c r="CUS39" s="516"/>
      <c r="CUT39" s="516"/>
      <c r="CUU39" s="516"/>
      <c r="CUV39" s="516"/>
      <c r="CUW39" s="516"/>
      <c r="CUX39" s="516"/>
      <c r="CUY39" s="516"/>
      <c r="CUZ39" s="516"/>
      <c r="CVA39" s="516"/>
      <c r="CVB39" s="516"/>
      <c r="CVC39" s="516"/>
      <c r="CVD39" s="516"/>
      <c r="CVE39" s="516"/>
      <c r="CVF39" s="516"/>
      <c r="CVG39" s="516"/>
      <c r="CVH39" s="516"/>
      <c r="CVI39" s="516"/>
      <c r="CVJ39" s="516"/>
      <c r="CVK39" s="516"/>
      <c r="CVL39" s="516"/>
      <c r="CVM39" s="516"/>
      <c r="CVN39" s="516"/>
      <c r="CVO39" s="516"/>
      <c r="CVP39" s="516"/>
      <c r="CVQ39" s="516"/>
      <c r="CVR39" s="516"/>
      <c r="CVS39" s="516"/>
      <c r="CVT39" s="516"/>
      <c r="CVU39" s="516"/>
      <c r="CVV39" s="516"/>
      <c r="CVW39" s="516"/>
      <c r="CVX39" s="516"/>
      <c r="CVY39" s="516"/>
      <c r="CVZ39" s="516"/>
      <c r="CWA39" s="516"/>
      <c r="CWB39" s="516"/>
      <c r="CWC39" s="516"/>
      <c r="CWD39" s="516"/>
      <c r="CWE39" s="516"/>
      <c r="CWF39" s="516"/>
      <c r="CWG39" s="516"/>
      <c r="CWH39" s="516"/>
      <c r="CWI39" s="516"/>
      <c r="CWJ39" s="516"/>
      <c r="CWK39" s="516"/>
      <c r="CWL39" s="516"/>
      <c r="CWM39" s="516"/>
      <c r="CWN39" s="516"/>
      <c r="CWO39" s="516"/>
      <c r="CWP39" s="516"/>
      <c r="CWQ39" s="516"/>
      <c r="CWR39" s="516"/>
      <c r="CWS39" s="516"/>
      <c r="CWT39" s="516"/>
      <c r="CWU39" s="516"/>
      <c r="CWV39" s="516"/>
      <c r="CWW39" s="516"/>
      <c r="CWX39" s="516"/>
      <c r="CWY39" s="516"/>
      <c r="CWZ39" s="516"/>
      <c r="CXA39" s="516"/>
      <c r="CXB39" s="516"/>
      <c r="CXC39" s="516"/>
      <c r="CXD39" s="516"/>
      <c r="CXE39" s="516"/>
      <c r="CXF39" s="516"/>
      <c r="CXG39" s="516"/>
      <c r="CXH39" s="516"/>
      <c r="CXI39" s="516"/>
      <c r="CXJ39" s="516"/>
      <c r="CXK39" s="516"/>
      <c r="CXL39" s="516"/>
      <c r="CXM39" s="516"/>
      <c r="CXN39" s="516"/>
      <c r="CXO39" s="516"/>
      <c r="CXP39" s="516"/>
      <c r="CXQ39" s="516"/>
      <c r="CXR39" s="516"/>
      <c r="CXS39" s="516"/>
      <c r="CXT39" s="516"/>
      <c r="CXU39" s="516"/>
      <c r="CXV39" s="516"/>
      <c r="CXW39" s="516"/>
      <c r="CXX39" s="516"/>
      <c r="CXY39" s="516"/>
      <c r="CXZ39" s="516"/>
      <c r="CYA39" s="516"/>
      <c r="CYB39" s="516"/>
      <c r="CYC39" s="516"/>
      <c r="CYD39" s="516"/>
      <c r="CYE39" s="516"/>
      <c r="CYF39" s="516"/>
      <c r="CYG39" s="516"/>
      <c r="CYH39" s="516"/>
      <c r="CYI39" s="516"/>
      <c r="CYJ39" s="516"/>
      <c r="CYK39" s="516"/>
      <c r="CYL39" s="516"/>
      <c r="CYM39" s="516"/>
      <c r="CYN39" s="516"/>
      <c r="CYO39" s="516"/>
      <c r="CYP39" s="516"/>
      <c r="CYQ39" s="516"/>
      <c r="CYR39" s="516"/>
      <c r="CYS39" s="516"/>
      <c r="CYT39" s="516"/>
      <c r="CYU39" s="516"/>
      <c r="CYV39" s="516"/>
      <c r="CYW39" s="516"/>
      <c r="CYX39" s="516"/>
      <c r="CYY39" s="516"/>
      <c r="CYZ39" s="516"/>
      <c r="CZA39" s="516"/>
      <c r="CZB39" s="516"/>
      <c r="CZC39" s="516"/>
      <c r="CZD39" s="516"/>
      <c r="CZE39" s="516"/>
      <c r="CZF39" s="516"/>
      <c r="CZG39" s="516"/>
      <c r="CZH39" s="516"/>
      <c r="CZI39" s="516"/>
      <c r="CZJ39" s="516"/>
      <c r="CZK39" s="516"/>
      <c r="CZL39" s="516"/>
      <c r="CZM39" s="516"/>
      <c r="CZN39" s="516"/>
      <c r="CZO39" s="516"/>
      <c r="CZP39" s="516"/>
      <c r="CZQ39" s="516"/>
      <c r="CZR39" s="516"/>
      <c r="CZS39" s="516"/>
      <c r="CZT39" s="516"/>
      <c r="CZU39" s="516"/>
      <c r="CZV39" s="516"/>
      <c r="CZW39" s="516"/>
      <c r="CZX39" s="516"/>
      <c r="CZY39" s="516"/>
      <c r="CZZ39" s="516"/>
      <c r="DAA39" s="516"/>
      <c r="DAB39" s="516"/>
      <c r="DAC39" s="516"/>
      <c r="DAD39" s="516"/>
      <c r="DAE39" s="516"/>
      <c r="DAF39" s="516"/>
      <c r="DAG39" s="516"/>
      <c r="DAH39" s="516"/>
      <c r="DAI39" s="516"/>
      <c r="DAJ39" s="516"/>
      <c r="DAK39" s="516"/>
      <c r="DAL39" s="516"/>
      <c r="DAM39" s="516"/>
      <c r="DAN39" s="516"/>
      <c r="DAO39" s="516"/>
      <c r="DAP39" s="516"/>
      <c r="DAQ39" s="516"/>
      <c r="DAR39" s="516"/>
      <c r="DAS39" s="516"/>
      <c r="DAT39" s="516"/>
      <c r="DAU39" s="516"/>
      <c r="DAV39" s="516"/>
      <c r="DAW39" s="516"/>
      <c r="DAX39" s="516"/>
      <c r="DAY39" s="516"/>
      <c r="DAZ39" s="516"/>
      <c r="DBA39" s="516"/>
      <c r="DBB39" s="516"/>
      <c r="DBC39" s="516"/>
      <c r="DBD39" s="516"/>
      <c r="DBE39" s="516"/>
      <c r="DBF39" s="516"/>
      <c r="DBG39" s="516"/>
      <c r="DBH39" s="516"/>
      <c r="DBI39" s="516"/>
      <c r="DBJ39" s="516"/>
      <c r="DBK39" s="516"/>
      <c r="DBL39" s="516"/>
      <c r="DBM39" s="516"/>
      <c r="DBN39" s="516"/>
      <c r="DBO39" s="516"/>
      <c r="DBP39" s="516"/>
      <c r="DBQ39" s="516"/>
      <c r="DBR39" s="516"/>
      <c r="DBS39" s="516"/>
      <c r="DBT39" s="516"/>
      <c r="DBU39" s="516"/>
      <c r="DBV39" s="516"/>
      <c r="DBW39" s="516"/>
      <c r="DBX39" s="516"/>
      <c r="DBY39" s="516"/>
      <c r="DBZ39" s="516"/>
      <c r="DCA39" s="516"/>
      <c r="DCB39" s="516"/>
      <c r="DCC39" s="516"/>
      <c r="DCD39" s="516"/>
      <c r="DCE39" s="516"/>
      <c r="DCF39" s="516"/>
      <c r="DCG39" s="516"/>
      <c r="DCH39" s="516"/>
      <c r="DCI39" s="516"/>
      <c r="DCJ39" s="516"/>
      <c r="DCK39" s="516"/>
      <c r="DCL39" s="516"/>
      <c r="DCM39" s="516"/>
      <c r="DCN39" s="516"/>
      <c r="DCO39" s="516"/>
      <c r="DCP39" s="516"/>
      <c r="DCQ39" s="516"/>
      <c r="DCR39" s="516"/>
      <c r="DCS39" s="516"/>
      <c r="DCT39" s="516"/>
      <c r="DCU39" s="516"/>
      <c r="DCV39" s="516"/>
      <c r="DCW39" s="516"/>
      <c r="DCX39" s="516"/>
      <c r="DCY39" s="516"/>
      <c r="DCZ39" s="516"/>
      <c r="DDA39" s="516"/>
      <c r="DDB39" s="516"/>
      <c r="DDC39" s="516"/>
      <c r="DDD39" s="516"/>
      <c r="DDE39" s="516"/>
      <c r="DDF39" s="516"/>
      <c r="DDG39" s="516"/>
      <c r="DDH39" s="516"/>
      <c r="DDI39" s="516"/>
      <c r="DDJ39" s="516"/>
      <c r="DDK39" s="516"/>
      <c r="DDL39" s="516"/>
      <c r="DDM39" s="516"/>
      <c r="DDN39" s="516"/>
      <c r="DDO39" s="516"/>
      <c r="DDP39" s="516"/>
      <c r="DDQ39" s="516"/>
      <c r="DDR39" s="516"/>
      <c r="DDS39" s="516"/>
      <c r="DDT39" s="516"/>
      <c r="DDU39" s="516"/>
      <c r="DDV39" s="516"/>
      <c r="DDW39" s="516"/>
      <c r="DDX39" s="516"/>
      <c r="DDY39" s="516"/>
      <c r="DDZ39" s="516"/>
      <c r="DEA39" s="516"/>
      <c r="DEB39" s="516"/>
      <c r="DEC39" s="516"/>
      <c r="DED39" s="516"/>
      <c r="DEE39" s="516"/>
      <c r="DEF39" s="516"/>
      <c r="DEG39" s="516"/>
      <c r="DEH39" s="516"/>
      <c r="DEI39" s="516"/>
      <c r="DEJ39" s="516"/>
      <c r="DEK39" s="516"/>
      <c r="DEL39" s="516"/>
      <c r="DEM39" s="516"/>
      <c r="DEN39" s="516"/>
      <c r="DEO39" s="516"/>
      <c r="DEP39" s="516"/>
      <c r="DEQ39" s="516"/>
      <c r="DER39" s="516"/>
      <c r="DES39" s="516"/>
      <c r="DET39" s="516"/>
      <c r="DEU39" s="516"/>
      <c r="DEV39" s="516"/>
      <c r="DEW39" s="516"/>
      <c r="DEX39" s="516"/>
      <c r="DEY39" s="516"/>
      <c r="DEZ39" s="516"/>
      <c r="DFA39" s="516"/>
      <c r="DFB39" s="516"/>
      <c r="DFC39" s="516"/>
      <c r="DFD39" s="516"/>
      <c r="DFE39" s="516"/>
      <c r="DFF39" s="516"/>
      <c r="DFG39" s="516"/>
      <c r="DFH39" s="516"/>
      <c r="DFI39" s="516"/>
      <c r="DFJ39" s="516"/>
      <c r="DFK39" s="516"/>
      <c r="DFL39" s="516"/>
      <c r="DFM39" s="516"/>
      <c r="DFN39" s="516"/>
      <c r="DFO39" s="516"/>
      <c r="DFP39" s="516"/>
      <c r="DFQ39" s="516"/>
      <c r="DFR39" s="516"/>
      <c r="DFS39" s="516"/>
      <c r="DFT39" s="516"/>
      <c r="DFU39" s="516"/>
      <c r="DFV39" s="516"/>
      <c r="DFW39" s="516"/>
      <c r="DFX39" s="516"/>
      <c r="DFY39" s="516"/>
      <c r="DFZ39" s="516"/>
      <c r="DGA39" s="516"/>
      <c r="DGB39" s="516"/>
      <c r="DGC39" s="516"/>
      <c r="DGD39" s="516"/>
      <c r="DGE39" s="516"/>
      <c r="DGF39" s="516"/>
      <c r="DGG39" s="516"/>
      <c r="DGH39" s="516"/>
      <c r="DGI39" s="516"/>
      <c r="DGJ39" s="516"/>
      <c r="DGK39" s="516"/>
      <c r="DGL39" s="516"/>
      <c r="DGM39" s="516"/>
      <c r="DGN39" s="516"/>
      <c r="DGO39" s="516"/>
      <c r="DGP39" s="516"/>
      <c r="DGQ39" s="516"/>
      <c r="DGR39" s="516"/>
      <c r="DGS39" s="516"/>
      <c r="DGT39" s="516"/>
      <c r="DGU39" s="516"/>
      <c r="DGV39" s="516"/>
      <c r="DGW39" s="516"/>
      <c r="DGX39" s="516"/>
      <c r="DGY39" s="516"/>
      <c r="DGZ39" s="516"/>
      <c r="DHA39" s="516"/>
      <c r="DHB39" s="516"/>
      <c r="DHC39" s="516"/>
      <c r="DHD39" s="516"/>
      <c r="DHE39" s="516"/>
      <c r="DHF39" s="516"/>
      <c r="DHG39" s="516"/>
      <c r="DHH39" s="516"/>
      <c r="DHI39" s="516"/>
      <c r="DHJ39" s="516"/>
      <c r="DHK39" s="516"/>
      <c r="DHL39" s="516"/>
      <c r="DHM39" s="516"/>
      <c r="DHN39" s="516"/>
      <c r="DHO39" s="516"/>
      <c r="DHP39" s="516"/>
      <c r="DHQ39" s="516"/>
      <c r="DHR39" s="516"/>
      <c r="DHS39" s="516"/>
      <c r="DHT39" s="516"/>
      <c r="DHU39" s="516"/>
      <c r="DHV39" s="516"/>
      <c r="DHW39" s="516"/>
      <c r="DHX39" s="516"/>
      <c r="DHY39" s="516"/>
      <c r="DHZ39" s="516"/>
      <c r="DIA39" s="516"/>
      <c r="DIB39" s="516"/>
      <c r="DIC39" s="516"/>
      <c r="DID39" s="516"/>
      <c r="DIE39" s="516"/>
      <c r="DIF39" s="516"/>
      <c r="DIG39" s="516"/>
      <c r="DIH39" s="516"/>
      <c r="DII39" s="516"/>
      <c r="DIJ39" s="516"/>
      <c r="DIK39" s="516"/>
      <c r="DIL39" s="516"/>
      <c r="DIM39" s="516"/>
      <c r="DIN39" s="516"/>
      <c r="DIO39" s="516"/>
      <c r="DIP39" s="516"/>
      <c r="DIQ39" s="516"/>
      <c r="DIR39" s="516"/>
      <c r="DIS39" s="516"/>
      <c r="DIT39" s="516"/>
      <c r="DIU39" s="516"/>
      <c r="DIV39" s="516"/>
      <c r="DIW39" s="516"/>
      <c r="DIX39" s="516"/>
      <c r="DIY39" s="516"/>
      <c r="DIZ39" s="516"/>
      <c r="DJA39" s="516"/>
      <c r="DJB39" s="516"/>
      <c r="DJC39" s="516"/>
      <c r="DJD39" s="516"/>
      <c r="DJE39" s="516"/>
      <c r="DJF39" s="516"/>
      <c r="DJG39" s="516"/>
      <c r="DJH39" s="516"/>
      <c r="DJI39" s="516"/>
      <c r="DJJ39" s="516"/>
      <c r="DJK39" s="516"/>
      <c r="DJL39" s="516"/>
      <c r="DJM39" s="516"/>
      <c r="DJN39" s="516"/>
      <c r="DJO39" s="516"/>
      <c r="DJP39" s="516"/>
      <c r="DJQ39" s="516"/>
      <c r="DJR39" s="516"/>
      <c r="DJS39" s="516"/>
      <c r="DJT39" s="516"/>
      <c r="DJU39" s="516"/>
      <c r="DJV39" s="516"/>
      <c r="DJW39" s="516"/>
      <c r="DJX39" s="516"/>
      <c r="DJY39" s="516"/>
      <c r="DJZ39" s="516"/>
      <c r="DKA39" s="516"/>
      <c r="DKB39" s="516"/>
      <c r="DKC39" s="516"/>
      <c r="DKD39" s="516"/>
      <c r="DKE39" s="516"/>
      <c r="DKF39" s="516"/>
      <c r="DKG39" s="516"/>
      <c r="DKH39" s="516"/>
      <c r="DKI39" s="516"/>
      <c r="DKJ39" s="516"/>
      <c r="DKK39" s="516"/>
      <c r="DKL39" s="516"/>
      <c r="DKM39" s="516"/>
      <c r="DKN39" s="516"/>
      <c r="DKO39" s="516"/>
      <c r="DKP39" s="516"/>
      <c r="DKQ39" s="516"/>
      <c r="DKR39" s="516"/>
      <c r="DKS39" s="516"/>
      <c r="DKT39" s="516"/>
      <c r="DKU39" s="516"/>
      <c r="DKV39" s="516"/>
      <c r="DKW39" s="516"/>
      <c r="DKX39" s="516"/>
      <c r="DKY39" s="516"/>
      <c r="DKZ39" s="516"/>
      <c r="DLA39" s="516"/>
      <c r="DLB39" s="516"/>
      <c r="DLC39" s="516"/>
      <c r="DLD39" s="516"/>
      <c r="DLE39" s="516"/>
      <c r="DLF39" s="516"/>
      <c r="DLG39" s="516"/>
      <c r="DLH39" s="516"/>
      <c r="DLI39" s="516"/>
      <c r="DLJ39" s="516"/>
      <c r="DLK39" s="516"/>
      <c r="DLL39" s="516"/>
      <c r="DLM39" s="516"/>
      <c r="DLN39" s="516"/>
      <c r="DLO39" s="516"/>
      <c r="DLP39" s="516"/>
      <c r="DLQ39" s="516"/>
      <c r="DLR39" s="516"/>
      <c r="DLS39" s="516"/>
      <c r="DLT39" s="516"/>
      <c r="DLU39" s="516"/>
      <c r="DLV39" s="516"/>
      <c r="DLW39" s="516"/>
      <c r="DLX39" s="516"/>
      <c r="DLY39" s="516"/>
      <c r="DLZ39" s="516"/>
      <c r="DMA39" s="516"/>
      <c r="DMB39" s="516"/>
      <c r="DMC39" s="516"/>
      <c r="DMD39" s="516"/>
      <c r="DME39" s="516"/>
      <c r="DMF39" s="516"/>
      <c r="DMG39" s="516"/>
      <c r="DMH39" s="516"/>
      <c r="DMI39" s="516"/>
      <c r="DMJ39" s="516"/>
      <c r="DMK39" s="516"/>
      <c r="DML39" s="516"/>
      <c r="DMM39" s="516"/>
      <c r="DMN39" s="516"/>
      <c r="DMO39" s="516"/>
      <c r="DMP39" s="516"/>
      <c r="DMQ39" s="516"/>
      <c r="DMR39" s="516"/>
      <c r="DMS39" s="516"/>
      <c r="DMT39" s="516"/>
      <c r="DMU39" s="516"/>
      <c r="DMV39" s="516"/>
      <c r="DMW39" s="516"/>
      <c r="DMX39" s="516"/>
      <c r="DMY39" s="516"/>
      <c r="DMZ39" s="516"/>
      <c r="DNA39" s="516"/>
      <c r="DNB39" s="516"/>
      <c r="DNC39" s="516"/>
      <c r="DND39" s="516"/>
      <c r="DNE39" s="516"/>
      <c r="DNF39" s="516"/>
      <c r="DNG39" s="516"/>
      <c r="DNH39" s="516"/>
      <c r="DNI39" s="516"/>
      <c r="DNJ39" s="516"/>
      <c r="DNK39" s="516"/>
      <c r="DNL39" s="516"/>
      <c r="DNM39" s="516"/>
      <c r="DNN39" s="516"/>
      <c r="DNO39" s="516"/>
      <c r="DNP39" s="516"/>
      <c r="DNQ39" s="516"/>
      <c r="DNR39" s="516"/>
      <c r="DNS39" s="516"/>
      <c r="DNT39" s="516"/>
      <c r="DNU39" s="516"/>
      <c r="DNV39" s="516"/>
      <c r="DNW39" s="516"/>
      <c r="DNX39" s="516"/>
      <c r="DNY39" s="516"/>
      <c r="DNZ39" s="516"/>
      <c r="DOA39" s="516"/>
      <c r="DOB39" s="516"/>
      <c r="DOC39" s="516"/>
      <c r="DOD39" s="516"/>
      <c r="DOE39" s="516"/>
      <c r="DOF39" s="516"/>
      <c r="DOG39" s="516"/>
      <c r="DOH39" s="516"/>
      <c r="DOI39" s="516"/>
      <c r="DOJ39" s="516"/>
      <c r="DOK39" s="516"/>
      <c r="DOL39" s="516"/>
      <c r="DOM39" s="516"/>
      <c r="DON39" s="516"/>
      <c r="DOO39" s="516"/>
      <c r="DOP39" s="516"/>
      <c r="DOQ39" s="516"/>
      <c r="DOR39" s="516"/>
      <c r="DOS39" s="516"/>
      <c r="DOT39" s="516"/>
      <c r="DOU39" s="516"/>
      <c r="DOV39" s="516"/>
      <c r="DOW39" s="516"/>
      <c r="DOX39" s="516"/>
      <c r="DOY39" s="516"/>
      <c r="DOZ39" s="516"/>
      <c r="DPA39" s="516"/>
      <c r="DPB39" s="516"/>
      <c r="DPC39" s="516"/>
      <c r="DPD39" s="516"/>
      <c r="DPE39" s="516"/>
      <c r="DPF39" s="516"/>
      <c r="DPG39" s="516"/>
      <c r="DPH39" s="516"/>
      <c r="DPI39" s="516"/>
      <c r="DPJ39" s="516"/>
      <c r="DPK39" s="516"/>
      <c r="DPL39" s="516"/>
      <c r="DPM39" s="516"/>
      <c r="DPN39" s="516"/>
      <c r="DPO39" s="516"/>
      <c r="DPP39" s="516"/>
      <c r="DPQ39" s="516"/>
      <c r="DPR39" s="516"/>
      <c r="DPS39" s="516"/>
      <c r="DPT39" s="516"/>
      <c r="DPU39" s="516"/>
      <c r="DPV39" s="516"/>
      <c r="DPW39" s="516"/>
      <c r="DPX39" s="516"/>
      <c r="DPY39" s="516"/>
      <c r="DPZ39" s="516"/>
      <c r="DQA39" s="516"/>
      <c r="DQB39" s="516"/>
      <c r="DQC39" s="516"/>
      <c r="DQD39" s="516"/>
      <c r="DQE39" s="516"/>
      <c r="DQF39" s="516"/>
      <c r="DQG39" s="516"/>
      <c r="DQH39" s="516"/>
      <c r="DQI39" s="516"/>
      <c r="DQJ39" s="516"/>
      <c r="DQK39" s="516"/>
      <c r="DQL39" s="516"/>
      <c r="DQM39" s="516"/>
      <c r="DQN39" s="516"/>
      <c r="DQO39" s="516"/>
      <c r="DQP39" s="516"/>
      <c r="DQQ39" s="516"/>
      <c r="DQR39" s="516"/>
      <c r="DQS39" s="516"/>
      <c r="DQT39" s="516"/>
      <c r="DQU39" s="516"/>
      <c r="DQV39" s="516"/>
      <c r="DQW39" s="516"/>
      <c r="DQX39" s="516"/>
      <c r="DQY39" s="516"/>
      <c r="DQZ39" s="516"/>
      <c r="DRA39" s="516"/>
      <c r="DRB39" s="516"/>
      <c r="DRC39" s="516"/>
      <c r="DRD39" s="516"/>
      <c r="DRE39" s="516"/>
      <c r="DRF39" s="516"/>
      <c r="DRG39" s="516"/>
      <c r="DRH39" s="516"/>
      <c r="DRI39" s="516"/>
      <c r="DRJ39" s="516"/>
      <c r="DRK39" s="516"/>
      <c r="DRL39" s="516"/>
      <c r="DRM39" s="516"/>
      <c r="DRN39" s="516"/>
      <c r="DRO39" s="516"/>
      <c r="DRP39" s="516"/>
      <c r="DRQ39" s="516"/>
      <c r="DRR39" s="516"/>
      <c r="DRS39" s="516"/>
      <c r="DRT39" s="516"/>
      <c r="DRU39" s="516"/>
      <c r="DRV39" s="516"/>
      <c r="DRW39" s="516"/>
      <c r="DRX39" s="516"/>
      <c r="DRY39" s="516"/>
      <c r="DRZ39" s="516"/>
      <c r="DSA39" s="516"/>
      <c r="DSB39" s="516"/>
      <c r="DSC39" s="516"/>
      <c r="DSD39" s="516"/>
      <c r="DSE39" s="516"/>
      <c r="DSF39" s="516"/>
      <c r="DSG39" s="516"/>
      <c r="DSH39" s="516"/>
      <c r="DSI39" s="516"/>
      <c r="DSJ39" s="516"/>
      <c r="DSK39" s="516"/>
      <c r="DSL39" s="516"/>
      <c r="DSM39" s="516"/>
      <c r="DSN39" s="516"/>
      <c r="DSO39" s="516"/>
      <c r="DSP39" s="516"/>
      <c r="DSQ39" s="516"/>
      <c r="DSR39" s="516"/>
      <c r="DSS39" s="516"/>
      <c r="DST39" s="516"/>
      <c r="DSU39" s="516"/>
      <c r="DSV39" s="516"/>
      <c r="DSW39" s="516"/>
      <c r="DSX39" s="516"/>
      <c r="DSY39" s="516"/>
      <c r="DSZ39" s="516"/>
      <c r="DTA39" s="516"/>
      <c r="DTB39" s="516"/>
      <c r="DTC39" s="516"/>
      <c r="DTD39" s="516"/>
      <c r="DTE39" s="516"/>
      <c r="DTF39" s="516"/>
      <c r="DTG39" s="516"/>
      <c r="DTH39" s="516"/>
      <c r="DTI39" s="516"/>
      <c r="DTJ39" s="516"/>
      <c r="DTK39" s="516"/>
      <c r="DTL39" s="516"/>
      <c r="DTM39" s="516"/>
      <c r="DTN39" s="516"/>
      <c r="DTO39" s="516"/>
      <c r="DTP39" s="516"/>
      <c r="DTQ39" s="516"/>
      <c r="DTR39" s="516"/>
      <c r="DTS39" s="516"/>
      <c r="DTT39" s="516"/>
      <c r="DTU39" s="516"/>
      <c r="DTV39" s="516"/>
      <c r="DTW39" s="516"/>
      <c r="DTX39" s="516"/>
      <c r="DTY39" s="516"/>
      <c r="DTZ39" s="516"/>
      <c r="DUA39" s="516"/>
      <c r="DUB39" s="516"/>
      <c r="DUC39" s="516"/>
      <c r="DUD39" s="516"/>
      <c r="DUE39" s="516"/>
      <c r="DUF39" s="516"/>
      <c r="DUG39" s="516"/>
      <c r="DUH39" s="516"/>
      <c r="DUI39" s="516"/>
      <c r="DUJ39" s="516"/>
      <c r="DUK39" s="516"/>
      <c r="DUL39" s="516"/>
      <c r="DUM39" s="516"/>
      <c r="DUN39" s="516"/>
      <c r="DUO39" s="516"/>
      <c r="DUP39" s="516"/>
      <c r="DUQ39" s="516"/>
      <c r="DUR39" s="516"/>
      <c r="DUS39" s="516"/>
      <c r="DUT39" s="516"/>
      <c r="DUU39" s="516"/>
      <c r="DUV39" s="516"/>
      <c r="DUW39" s="516"/>
      <c r="DUX39" s="516"/>
      <c r="DUY39" s="516"/>
      <c r="DUZ39" s="516"/>
      <c r="DVA39" s="516"/>
      <c r="DVB39" s="516"/>
      <c r="DVC39" s="516"/>
      <c r="DVD39" s="516"/>
      <c r="DVE39" s="516"/>
      <c r="DVF39" s="516"/>
      <c r="DVG39" s="516"/>
      <c r="DVH39" s="516"/>
      <c r="DVI39" s="516"/>
      <c r="DVJ39" s="516"/>
      <c r="DVK39" s="516"/>
      <c r="DVL39" s="516"/>
      <c r="DVM39" s="516"/>
      <c r="DVN39" s="516"/>
      <c r="DVO39" s="516"/>
      <c r="DVP39" s="516"/>
      <c r="DVQ39" s="516"/>
      <c r="DVR39" s="516"/>
      <c r="DVS39" s="516"/>
      <c r="DVT39" s="516"/>
      <c r="DVU39" s="516"/>
      <c r="DVV39" s="516"/>
      <c r="DVW39" s="516"/>
      <c r="DVX39" s="516"/>
      <c r="DVY39" s="516"/>
      <c r="DVZ39" s="516"/>
      <c r="DWA39" s="516"/>
      <c r="DWB39" s="516"/>
      <c r="DWC39" s="516"/>
      <c r="DWD39" s="516"/>
      <c r="DWE39" s="516"/>
      <c r="DWF39" s="516"/>
      <c r="DWG39" s="516"/>
      <c r="DWH39" s="516"/>
      <c r="DWI39" s="516"/>
      <c r="DWJ39" s="516"/>
      <c r="DWK39" s="516"/>
      <c r="DWL39" s="516"/>
      <c r="DWM39" s="516"/>
      <c r="DWN39" s="516"/>
      <c r="DWO39" s="516"/>
      <c r="DWP39" s="516"/>
      <c r="DWQ39" s="516"/>
      <c r="DWR39" s="516"/>
      <c r="DWS39" s="516"/>
      <c r="DWT39" s="516"/>
      <c r="DWU39" s="516"/>
      <c r="DWV39" s="516"/>
      <c r="DWW39" s="516"/>
      <c r="DWX39" s="516"/>
      <c r="DWY39" s="516"/>
      <c r="DWZ39" s="516"/>
      <c r="DXA39" s="516"/>
      <c r="DXB39" s="516"/>
      <c r="DXC39" s="516"/>
      <c r="DXD39" s="516"/>
      <c r="DXE39" s="516"/>
      <c r="DXF39" s="516"/>
      <c r="DXG39" s="516"/>
      <c r="DXH39" s="516"/>
      <c r="DXI39" s="516"/>
      <c r="DXJ39" s="516"/>
      <c r="DXK39" s="516"/>
      <c r="DXL39" s="516"/>
      <c r="DXM39" s="516"/>
      <c r="DXN39" s="516"/>
      <c r="DXO39" s="516"/>
      <c r="DXP39" s="516"/>
      <c r="DXQ39" s="516"/>
      <c r="DXR39" s="516"/>
      <c r="DXS39" s="516"/>
      <c r="DXT39" s="516"/>
      <c r="DXU39" s="516"/>
      <c r="DXV39" s="516"/>
      <c r="DXW39" s="516"/>
      <c r="DXX39" s="516"/>
      <c r="DXY39" s="516"/>
      <c r="DXZ39" s="516"/>
      <c r="DYA39" s="516"/>
      <c r="DYB39" s="516"/>
      <c r="DYC39" s="516"/>
      <c r="DYD39" s="516"/>
      <c r="DYE39" s="516"/>
      <c r="DYF39" s="516"/>
      <c r="DYG39" s="516"/>
      <c r="DYH39" s="516"/>
      <c r="DYI39" s="516"/>
      <c r="DYJ39" s="516"/>
      <c r="DYK39" s="516"/>
      <c r="DYL39" s="516"/>
      <c r="DYM39" s="516"/>
      <c r="DYN39" s="516"/>
      <c r="DYO39" s="516"/>
      <c r="DYP39" s="516"/>
      <c r="DYQ39" s="516"/>
      <c r="DYR39" s="516"/>
      <c r="DYS39" s="516"/>
      <c r="DYT39" s="516"/>
      <c r="DYU39" s="516"/>
      <c r="DYV39" s="516"/>
      <c r="DYW39" s="516"/>
      <c r="DYX39" s="516"/>
      <c r="DYY39" s="516"/>
      <c r="DYZ39" s="516"/>
      <c r="DZA39" s="516"/>
      <c r="DZB39" s="516"/>
      <c r="DZC39" s="516"/>
      <c r="DZD39" s="516"/>
      <c r="DZE39" s="516"/>
      <c r="DZF39" s="516"/>
      <c r="DZG39" s="516"/>
      <c r="DZH39" s="516"/>
      <c r="DZI39" s="516"/>
      <c r="DZJ39" s="516"/>
      <c r="DZK39" s="516"/>
      <c r="DZL39" s="516"/>
      <c r="DZM39" s="516"/>
      <c r="DZN39" s="516"/>
      <c r="DZO39" s="516"/>
      <c r="DZP39" s="516"/>
      <c r="DZQ39" s="516"/>
      <c r="DZR39" s="516"/>
      <c r="DZS39" s="516"/>
      <c r="DZT39" s="516"/>
      <c r="DZU39" s="516"/>
      <c r="DZV39" s="516"/>
      <c r="DZW39" s="516"/>
      <c r="DZX39" s="516"/>
      <c r="DZY39" s="516"/>
      <c r="DZZ39" s="516"/>
      <c r="EAA39" s="516"/>
      <c r="EAB39" s="516"/>
      <c r="EAC39" s="516"/>
      <c r="EAD39" s="516"/>
      <c r="EAE39" s="516"/>
      <c r="EAF39" s="516"/>
      <c r="EAG39" s="516"/>
      <c r="EAH39" s="516"/>
      <c r="EAI39" s="516"/>
      <c r="EAJ39" s="516"/>
      <c r="EAK39" s="516"/>
      <c r="EAL39" s="516"/>
      <c r="EAM39" s="516"/>
      <c r="EAN39" s="516"/>
      <c r="EAO39" s="516"/>
      <c r="EAP39" s="516"/>
      <c r="EAQ39" s="516"/>
      <c r="EAR39" s="516"/>
      <c r="EAS39" s="516"/>
      <c r="EAT39" s="516"/>
      <c r="EAU39" s="516"/>
      <c r="EAV39" s="516"/>
      <c r="EAW39" s="516"/>
      <c r="EAX39" s="516"/>
      <c r="EAY39" s="516"/>
      <c r="EAZ39" s="516"/>
      <c r="EBA39" s="516"/>
      <c r="EBB39" s="516"/>
      <c r="EBC39" s="516"/>
      <c r="EBD39" s="516"/>
      <c r="EBE39" s="516"/>
      <c r="EBF39" s="516"/>
      <c r="EBG39" s="516"/>
      <c r="EBH39" s="516"/>
      <c r="EBI39" s="516"/>
      <c r="EBJ39" s="516"/>
      <c r="EBK39" s="516"/>
      <c r="EBL39" s="516"/>
      <c r="EBM39" s="516"/>
      <c r="EBN39" s="516"/>
      <c r="EBO39" s="516"/>
      <c r="EBP39" s="516"/>
      <c r="EBQ39" s="516"/>
      <c r="EBR39" s="516"/>
      <c r="EBS39" s="516"/>
      <c r="EBT39" s="516"/>
      <c r="EBU39" s="516"/>
      <c r="EBV39" s="516"/>
      <c r="EBW39" s="516"/>
      <c r="EBX39" s="516"/>
      <c r="EBY39" s="516"/>
      <c r="EBZ39" s="516"/>
      <c r="ECA39" s="516"/>
      <c r="ECB39" s="516"/>
      <c r="ECC39" s="516"/>
      <c r="ECD39" s="516"/>
      <c r="ECE39" s="516"/>
      <c r="ECF39" s="516"/>
      <c r="ECG39" s="516"/>
      <c r="ECH39" s="516"/>
      <c r="ECI39" s="516"/>
      <c r="ECJ39" s="516"/>
      <c r="ECK39" s="516"/>
      <c r="ECL39" s="516"/>
      <c r="ECM39" s="516"/>
      <c r="ECN39" s="516"/>
      <c r="ECO39" s="516"/>
      <c r="ECP39" s="516"/>
      <c r="ECQ39" s="516"/>
      <c r="ECR39" s="516"/>
      <c r="ECS39" s="516"/>
      <c r="ECT39" s="516"/>
      <c r="ECU39" s="516"/>
      <c r="ECV39" s="516"/>
      <c r="ECW39" s="516"/>
      <c r="ECX39" s="516"/>
      <c r="ECY39" s="516"/>
      <c r="ECZ39" s="516"/>
      <c r="EDA39" s="516"/>
      <c r="EDB39" s="516"/>
      <c r="EDC39" s="516"/>
      <c r="EDD39" s="516"/>
      <c r="EDE39" s="516"/>
      <c r="EDF39" s="516"/>
      <c r="EDG39" s="516"/>
      <c r="EDH39" s="516"/>
      <c r="EDI39" s="516"/>
      <c r="EDJ39" s="516"/>
      <c r="EDK39" s="516"/>
      <c r="EDL39" s="516"/>
      <c r="EDM39" s="516"/>
      <c r="EDN39" s="516"/>
      <c r="EDO39" s="516"/>
      <c r="EDP39" s="516"/>
      <c r="EDQ39" s="516"/>
      <c r="EDR39" s="516"/>
      <c r="EDS39" s="516"/>
      <c r="EDT39" s="516"/>
      <c r="EDU39" s="516"/>
      <c r="EDV39" s="516"/>
      <c r="EDW39" s="516"/>
      <c r="EDX39" s="516"/>
      <c r="EDY39" s="516"/>
      <c r="EDZ39" s="516"/>
      <c r="EEA39" s="516"/>
      <c r="EEB39" s="516"/>
      <c r="EEC39" s="516"/>
      <c r="EED39" s="516"/>
      <c r="EEE39" s="516"/>
      <c r="EEF39" s="516"/>
      <c r="EEG39" s="516"/>
      <c r="EEH39" s="516"/>
      <c r="EEI39" s="516"/>
      <c r="EEJ39" s="516"/>
      <c r="EEK39" s="516"/>
      <c r="EEL39" s="516"/>
      <c r="EEM39" s="516"/>
      <c r="EEN39" s="516"/>
      <c r="EEO39" s="516"/>
      <c r="EEP39" s="516"/>
      <c r="EEQ39" s="516"/>
      <c r="EER39" s="516"/>
      <c r="EES39" s="516"/>
      <c r="EET39" s="516"/>
      <c r="EEU39" s="516"/>
      <c r="EEV39" s="516"/>
      <c r="EEW39" s="516"/>
      <c r="EEX39" s="516"/>
      <c r="EEY39" s="516"/>
      <c r="EEZ39" s="516"/>
      <c r="EFA39" s="516"/>
      <c r="EFB39" s="516"/>
      <c r="EFC39" s="516"/>
      <c r="EFD39" s="516"/>
      <c r="EFE39" s="516"/>
      <c r="EFF39" s="516"/>
      <c r="EFG39" s="516"/>
      <c r="EFH39" s="516"/>
      <c r="EFI39" s="516"/>
      <c r="EFJ39" s="516"/>
      <c r="EFK39" s="516"/>
      <c r="EFL39" s="516"/>
      <c r="EFM39" s="516"/>
      <c r="EFN39" s="516"/>
      <c r="EFO39" s="516"/>
      <c r="EFP39" s="516"/>
      <c r="EFQ39" s="516"/>
      <c r="EFR39" s="516"/>
      <c r="EFS39" s="516"/>
      <c r="EFT39" s="516"/>
      <c r="EFU39" s="516"/>
      <c r="EFV39" s="516"/>
      <c r="EFW39" s="516"/>
      <c r="EFX39" s="516"/>
      <c r="EFY39" s="516"/>
      <c r="EFZ39" s="516"/>
      <c r="EGA39" s="516"/>
      <c r="EGB39" s="516"/>
      <c r="EGC39" s="516"/>
      <c r="EGD39" s="516"/>
      <c r="EGE39" s="516"/>
      <c r="EGF39" s="516"/>
      <c r="EGG39" s="516"/>
      <c r="EGH39" s="516"/>
      <c r="EGI39" s="516"/>
      <c r="EGJ39" s="516"/>
      <c r="EGK39" s="516"/>
      <c r="EGL39" s="516"/>
      <c r="EGM39" s="516"/>
      <c r="EGN39" s="516"/>
      <c r="EGO39" s="516"/>
      <c r="EGP39" s="516"/>
      <c r="EGQ39" s="516"/>
      <c r="EGR39" s="516"/>
      <c r="EGS39" s="516"/>
      <c r="EGT39" s="516"/>
      <c r="EGU39" s="516"/>
      <c r="EGV39" s="516"/>
      <c r="EGW39" s="516"/>
      <c r="EGX39" s="516"/>
      <c r="EGY39" s="516"/>
      <c r="EGZ39" s="516"/>
      <c r="EHA39" s="516"/>
      <c r="EHB39" s="516"/>
      <c r="EHC39" s="516"/>
      <c r="EHD39" s="516"/>
      <c r="EHE39" s="516"/>
      <c r="EHF39" s="516"/>
      <c r="EHG39" s="516"/>
      <c r="EHH39" s="516"/>
      <c r="EHI39" s="516"/>
      <c r="EHJ39" s="516"/>
      <c r="EHK39" s="516"/>
      <c r="EHL39" s="516"/>
      <c r="EHM39" s="516"/>
      <c r="EHN39" s="516"/>
      <c r="EHO39" s="516"/>
      <c r="EHP39" s="516"/>
      <c r="EHQ39" s="516"/>
      <c r="EHR39" s="516"/>
      <c r="EHS39" s="516"/>
      <c r="EHT39" s="516"/>
      <c r="EHU39" s="516"/>
      <c r="EHV39" s="516"/>
      <c r="EHW39" s="516"/>
      <c r="EHX39" s="516"/>
      <c r="EHY39" s="516"/>
      <c r="EHZ39" s="516"/>
      <c r="EIA39" s="516"/>
      <c r="EIB39" s="516"/>
      <c r="EIC39" s="516"/>
      <c r="EID39" s="516"/>
      <c r="EIE39" s="516"/>
      <c r="EIF39" s="516"/>
      <c r="EIG39" s="516"/>
      <c r="EIH39" s="516"/>
      <c r="EII39" s="516"/>
      <c r="EIJ39" s="516"/>
      <c r="EIK39" s="516"/>
      <c r="EIL39" s="516"/>
      <c r="EIM39" s="516"/>
      <c r="EIN39" s="516"/>
      <c r="EIO39" s="516"/>
      <c r="EIP39" s="516"/>
      <c r="EIQ39" s="516"/>
      <c r="EIR39" s="516"/>
      <c r="EIS39" s="516"/>
      <c r="EIT39" s="516"/>
      <c r="EIU39" s="516"/>
      <c r="EIV39" s="516"/>
      <c r="EIW39" s="516"/>
      <c r="EIX39" s="516"/>
      <c r="EIY39" s="516"/>
      <c r="EIZ39" s="516"/>
      <c r="EJA39" s="516"/>
      <c r="EJB39" s="516"/>
      <c r="EJC39" s="516"/>
      <c r="EJD39" s="516"/>
      <c r="EJE39" s="516"/>
      <c r="EJF39" s="516"/>
      <c r="EJG39" s="516"/>
      <c r="EJH39" s="516"/>
      <c r="EJI39" s="516"/>
      <c r="EJJ39" s="516"/>
      <c r="EJK39" s="516"/>
      <c r="EJL39" s="516"/>
      <c r="EJM39" s="516"/>
      <c r="EJN39" s="516"/>
      <c r="EJO39" s="516"/>
      <c r="EJP39" s="516"/>
      <c r="EJQ39" s="516"/>
      <c r="EJR39" s="516"/>
      <c r="EJS39" s="516"/>
      <c r="EJT39" s="516"/>
      <c r="EJU39" s="516"/>
      <c r="EJV39" s="516"/>
      <c r="EJW39" s="516"/>
      <c r="EJX39" s="516"/>
      <c r="EJY39" s="516"/>
      <c r="EJZ39" s="516"/>
      <c r="EKA39" s="516"/>
      <c r="EKB39" s="516"/>
      <c r="EKC39" s="516"/>
      <c r="EKD39" s="516"/>
      <c r="EKE39" s="516"/>
      <c r="EKF39" s="516"/>
      <c r="EKG39" s="516"/>
      <c r="EKH39" s="516"/>
      <c r="EKI39" s="516"/>
      <c r="EKJ39" s="516"/>
      <c r="EKK39" s="516"/>
      <c r="EKL39" s="516"/>
      <c r="EKM39" s="516"/>
      <c r="EKN39" s="516"/>
      <c r="EKO39" s="516"/>
      <c r="EKP39" s="516"/>
      <c r="EKQ39" s="516"/>
      <c r="EKR39" s="516"/>
      <c r="EKS39" s="516"/>
      <c r="EKT39" s="516"/>
      <c r="EKU39" s="516"/>
      <c r="EKV39" s="516"/>
      <c r="EKW39" s="516"/>
      <c r="EKX39" s="516"/>
      <c r="EKY39" s="516"/>
      <c r="EKZ39" s="516"/>
      <c r="ELA39" s="516"/>
      <c r="ELB39" s="516"/>
      <c r="ELC39" s="516"/>
      <c r="ELD39" s="516"/>
      <c r="ELE39" s="516"/>
      <c r="ELF39" s="516"/>
      <c r="ELG39" s="516"/>
      <c r="ELH39" s="516"/>
      <c r="ELI39" s="516"/>
      <c r="ELJ39" s="516"/>
      <c r="ELK39" s="516"/>
      <c r="ELL39" s="516"/>
      <c r="ELM39" s="516"/>
      <c r="ELN39" s="516"/>
      <c r="ELO39" s="516"/>
      <c r="ELP39" s="516"/>
      <c r="ELQ39" s="516"/>
      <c r="ELR39" s="516"/>
      <c r="ELS39" s="516"/>
      <c r="ELT39" s="516"/>
      <c r="ELU39" s="516"/>
      <c r="ELV39" s="516"/>
      <c r="ELW39" s="516"/>
      <c r="ELX39" s="516"/>
      <c r="ELY39" s="516"/>
      <c r="ELZ39" s="516"/>
      <c r="EMA39" s="516"/>
      <c r="EMB39" s="516"/>
      <c r="EMC39" s="516"/>
      <c r="EMD39" s="516"/>
      <c r="EME39" s="516"/>
      <c r="EMF39" s="516"/>
      <c r="EMG39" s="516"/>
      <c r="EMH39" s="516"/>
      <c r="EMI39" s="516"/>
      <c r="EMJ39" s="516"/>
      <c r="EMK39" s="516"/>
      <c r="EML39" s="516"/>
      <c r="EMM39" s="516"/>
      <c r="EMN39" s="516"/>
      <c r="EMO39" s="516"/>
      <c r="EMP39" s="516"/>
      <c r="EMQ39" s="516"/>
      <c r="EMR39" s="516"/>
      <c r="EMS39" s="516"/>
      <c r="EMT39" s="516"/>
      <c r="EMU39" s="516"/>
      <c r="EMV39" s="516"/>
      <c r="EMW39" s="516"/>
      <c r="EMX39" s="516"/>
      <c r="EMY39" s="516"/>
      <c r="EMZ39" s="516"/>
      <c r="ENA39" s="516"/>
      <c r="ENB39" s="516"/>
      <c r="ENC39" s="516"/>
      <c r="END39" s="516"/>
      <c r="ENE39" s="516"/>
      <c r="ENF39" s="516"/>
      <c r="ENG39" s="516"/>
      <c r="ENH39" s="516"/>
      <c r="ENI39" s="516"/>
      <c r="ENJ39" s="516"/>
      <c r="ENK39" s="516"/>
      <c r="ENL39" s="516"/>
      <c r="ENM39" s="516"/>
      <c r="ENN39" s="516"/>
      <c r="ENO39" s="516"/>
      <c r="ENP39" s="516"/>
      <c r="ENQ39" s="516"/>
      <c r="ENR39" s="516"/>
      <c r="ENS39" s="516"/>
      <c r="ENT39" s="516"/>
      <c r="ENU39" s="516"/>
      <c r="ENV39" s="516"/>
      <c r="ENW39" s="516"/>
      <c r="ENX39" s="516"/>
      <c r="ENY39" s="516"/>
      <c r="ENZ39" s="516"/>
      <c r="EOA39" s="516"/>
      <c r="EOB39" s="516"/>
      <c r="EOC39" s="516"/>
      <c r="EOD39" s="516"/>
      <c r="EOE39" s="516"/>
      <c r="EOF39" s="516"/>
      <c r="EOG39" s="516"/>
      <c r="EOH39" s="516"/>
      <c r="EOI39" s="516"/>
      <c r="EOJ39" s="516"/>
      <c r="EOK39" s="516"/>
      <c r="EOL39" s="516"/>
      <c r="EOM39" s="516"/>
      <c r="EON39" s="516"/>
      <c r="EOO39" s="516"/>
      <c r="EOP39" s="516"/>
      <c r="EOQ39" s="516"/>
      <c r="EOR39" s="516"/>
      <c r="EOS39" s="516"/>
      <c r="EOT39" s="516"/>
      <c r="EOU39" s="516"/>
      <c r="EOV39" s="516"/>
      <c r="EOW39" s="516"/>
      <c r="EOX39" s="516"/>
      <c r="EOY39" s="516"/>
      <c r="EOZ39" s="516"/>
      <c r="EPA39" s="516"/>
      <c r="EPB39" s="516"/>
      <c r="EPC39" s="516"/>
      <c r="EPD39" s="516"/>
      <c r="EPE39" s="516"/>
      <c r="EPF39" s="516"/>
      <c r="EPG39" s="516"/>
      <c r="EPH39" s="516"/>
      <c r="EPI39" s="516"/>
      <c r="EPJ39" s="516"/>
      <c r="EPK39" s="516"/>
      <c r="EPL39" s="516"/>
      <c r="EPM39" s="516"/>
      <c r="EPN39" s="516"/>
      <c r="EPO39" s="516"/>
      <c r="EPP39" s="516"/>
      <c r="EPQ39" s="516"/>
      <c r="EPR39" s="516"/>
      <c r="EPS39" s="516"/>
      <c r="EPT39" s="516"/>
      <c r="EPU39" s="516"/>
      <c r="EPV39" s="516"/>
      <c r="EPW39" s="516"/>
      <c r="EPX39" s="516"/>
      <c r="EPY39" s="516"/>
      <c r="EPZ39" s="516"/>
      <c r="EQA39" s="516"/>
      <c r="EQB39" s="516"/>
      <c r="EQC39" s="516"/>
      <c r="EQD39" s="516"/>
      <c r="EQE39" s="516"/>
      <c r="EQF39" s="516"/>
      <c r="EQG39" s="516"/>
      <c r="EQH39" s="516"/>
      <c r="EQI39" s="516"/>
      <c r="EQJ39" s="516"/>
      <c r="EQK39" s="516"/>
      <c r="EQL39" s="516"/>
      <c r="EQM39" s="516"/>
      <c r="EQN39" s="516"/>
      <c r="EQO39" s="516"/>
      <c r="EQP39" s="516"/>
      <c r="EQQ39" s="516"/>
      <c r="EQR39" s="516"/>
      <c r="EQS39" s="516"/>
      <c r="EQT39" s="516"/>
      <c r="EQU39" s="516"/>
      <c r="EQV39" s="516"/>
      <c r="EQW39" s="516"/>
      <c r="EQX39" s="516"/>
      <c r="EQY39" s="516"/>
      <c r="EQZ39" s="516"/>
      <c r="ERA39" s="516"/>
      <c r="ERB39" s="516"/>
      <c r="ERC39" s="516"/>
      <c r="ERD39" s="516"/>
      <c r="ERE39" s="516"/>
      <c r="ERF39" s="516"/>
      <c r="ERG39" s="516"/>
      <c r="ERH39" s="516"/>
      <c r="ERI39" s="516"/>
      <c r="ERJ39" s="516"/>
      <c r="ERK39" s="516"/>
      <c r="ERL39" s="516"/>
      <c r="ERM39" s="516"/>
      <c r="ERN39" s="516"/>
      <c r="ERO39" s="516"/>
      <c r="ERP39" s="516"/>
      <c r="ERQ39" s="516"/>
      <c r="ERR39" s="516"/>
      <c r="ERS39" s="516"/>
      <c r="ERT39" s="516"/>
      <c r="ERU39" s="516"/>
      <c r="ERV39" s="516"/>
      <c r="ERW39" s="516"/>
      <c r="ERX39" s="516"/>
      <c r="ERY39" s="516"/>
      <c r="ERZ39" s="516"/>
      <c r="ESA39" s="516"/>
      <c r="ESB39" s="516"/>
      <c r="ESC39" s="516"/>
      <c r="ESD39" s="516"/>
      <c r="ESE39" s="516"/>
      <c r="ESF39" s="516"/>
      <c r="ESG39" s="516"/>
      <c r="ESH39" s="516"/>
      <c r="ESI39" s="516"/>
      <c r="ESJ39" s="516"/>
      <c r="ESK39" s="516"/>
      <c r="ESL39" s="516"/>
      <c r="ESM39" s="516"/>
      <c r="ESN39" s="516"/>
      <c r="ESO39" s="516"/>
      <c r="ESP39" s="516"/>
      <c r="ESQ39" s="516"/>
      <c r="ESR39" s="516"/>
      <c r="ESS39" s="516"/>
      <c r="EST39" s="516"/>
      <c r="ESU39" s="516"/>
      <c r="ESV39" s="516"/>
      <c r="ESW39" s="516"/>
      <c r="ESX39" s="516"/>
      <c r="ESY39" s="516"/>
      <c r="ESZ39" s="516"/>
      <c r="ETA39" s="516"/>
      <c r="ETB39" s="516"/>
      <c r="ETC39" s="516"/>
      <c r="ETD39" s="516"/>
      <c r="ETE39" s="516"/>
      <c r="ETF39" s="516"/>
      <c r="ETG39" s="516"/>
      <c r="ETH39" s="516"/>
      <c r="ETI39" s="516"/>
      <c r="ETJ39" s="516"/>
      <c r="ETK39" s="516"/>
      <c r="ETL39" s="516"/>
      <c r="ETM39" s="516"/>
      <c r="ETN39" s="516"/>
      <c r="ETO39" s="516"/>
      <c r="ETP39" s="516"/>
      <c r="ETQ39" s="516"/>
      <c r="ETR39" s="516"/>
      <c r="ETS39" s="516"/>
      <c r="ETT39" s="516"/>
      <c r="ETU39" s="516"/>
      <c r="ETV39" s="516"/>
      <c r="ETW39" s="516"/>
      <c r="ETX39" s="516"/>
      <c r="ETY39" s="516"/>
      <c r="ETZ39" s="516"/>
      <c r="EUA39" s="516"/>
      <c r="EUB39" s="516"/>
      <c r="EUC39" s="516"/>
      <c r="EUD39" s="516"/>
      <c r="EUE39" s="516"/>
      <c r="EUF39" s="516"/>
      <c r="EUG39" s="516"/>
      <c r="EUH39" s="516"/>
      <c r="EUI39" s="516"/>
      <c r="EUJ39" s="516"/>
      <c r="EUK39" s="516"/>
      <c r="EUL39" s="516"/>
      <c r="EUM39" s="516"/>
      <c r="EUN39" s="516"/>
      <c r="EUO39" s="516"/>
      <c r="EUP39" s="516"/>
      <c r="EUQ39" s="516"/>
      <c r="EUR39" s="516"/>
      <c r="EUS39" s="516"/>
      <c r="EUT39" s="516"/>
      <c r="EUU39" s="516"/>
      <c r="EUV39" s="516"/>
      <c r="EUW39" s="516"/>
      <c r="EUX39" s="516"/>
      <c r="EUY39" s="516"/>
      <c r="EUZ39" s="516"/>
      <c r="EVA39" s="516"/>
      <c r="EVB39" s="516"/>
      <c r="EVC39" s="516"/>
      <c r="EVD39" s="516"/>
      <c r="EVE39" s="516"/>
      <c r="EVF39" s="516"/>
      <c r="EVG39" s="516"/>
      <c r="EVH39" s="516"/>
      <c r="EVI39" s="516"/>
      <c r="EVJ39" s="516"/>
      <c r="EVK39" s="516"/>
      <c r="EVL39" s="516"/>
      <c r="EVM39" s="516"/>
      <c r="EVN39" s="516"/>
      <c r="EVO39" s="516"/>
      <c r="EVP39" s="516"/>
      <c r="EVQ39" s="516"/>
      <c r="EVR39" s="516"/>
      <c r="EVS39" s="516"/>
      <c r="EVT39" s="516"/>
      <c r="EVU39" s="516"/>
      <c r="EVV39" s="516"/>
      <c r="EVW39" s="516"/>
      <c r="EVX39" s="516"/>
      <c r="EVY39" s="516"/>
      <c r="EVZ39" s="516"/>
      <c r="EWA39" s="516"/>
      <c r="EWB39" s="516"/>
      <c r="EWC39" s="516"/>
      <c r="EWD39" s="516"/>
      <c r="EWE39" s="516"/>
      <c r="EWF39" s="516"/>
      <c r="EWG39" s="516"/>
      <c r="EWH39" s="516"/>
      <c r="EWI39" s="516"/>
      <c r="EWJ39" s="516"/>
      <c r="EWK39" s="516"/>
      <c r="EWL39" s="516"/>
      <c r="EWM39" s="516"/>
      <c r="EWN39" s="516"/>
      <c r="EWO39" s="516"/>
      <c r="EWP39" s="516"/>
      <c r="EWQ39" s="516"/>
      <c r="EWR39" s="516"/>
      <c r="EWS39" s="516"/>
      <c r="EWT39" s="516"/>
      <c r="EWU39" s="516"/>
      <c r="EWV39" s="516"/>
      <c r="EWW39" s="516"/>
      <c r="EWX39" s="516"/>
      <c r="EWY39" s="516"/>
      <c r="EWZ39" s="516"/>
      <c r="EXA39" s="516"/>
      <c r="EXB39" s="516"/>
      <c r="EXC39" s="516"/>
      <c r="EXD39" s="516"/>
      <c r="EXE39" s="516"/>
      <c r="EXF39" s="516"/>
      <c r="EXG39" s="516"/>
      <c r="EXH39" s="516"/>
      <c r="EXI39" s="516"/>
      <c r="EXJ39" s="516"/>
      <c r="EXK39" s="516"/>
      <c r="EXL39" s="516"/>
      <c r="EXM39" s="516"/>
      <c r="EXN39" s="516"/>
      <c r="EXO39" s="516"/>
      <c r="EXP39" s="516"/>
      <c r="EXQ39" s="516"/>
      <c r="EXR39" s="516"/>
      <c r="EXS39" s="516"/>
      <c r="EXT39" s="516"/>
      <c r="EXU39" s="516"/>
      <c r="EXV39" s="516"/>
      <c r="EXW39" s="516"/>
      <c r="EXX39" s="516"/>
      <c r="EXY39" s="516"/>
      <c r="EXZ39" s="516"/>
      <c r="EYA39" s="516"/>
      <c r="EYB39" s="516"/>
      <c r="EYC39" s="516"/>
      <c r="EYD39" s="516"/>
      <c r="EYE39" s="516"/>
      <c r="EYF39" s="516"/>
      <c r="EYG39" s="516"/>
      <c r="EYH39" s="516"/>
      <c r="EYI39" s="516"/>
      <c r="EYJ39" s="516"/>
      <c r="EYK39" s="516"/>
      <c r="EYL39" s="516"/>
      <c r="EYM39" s="516"/>
      <c r="EYN39" s="516"/>
      <c r="EYO39" s="516"/>
      <c r="EYP39" s="516"/>
      <c r="EYQ39" s="516"/>
      <c r="EYR39" s="516"/>
      <c r="EYS39" s="516"/>
      <c r="EYT39" s="516"/>
      <c r="EYU39" s="516"/>
      <c r="EYV39" s="516"/>
      <c r="EYW39" s="516"/>
      <c r="EYX39" s="516"/>
      <c r="EYY39" s="516"/>
      <c r="EYZ39" s="516"/>
      <c r="EZA39" s="516"/>
      <c r="EZB39" s="516"/>
      <c r="EZC39" s="516"/>
      <c r="EZD39" s="516"/>
      <c r="EZE39" s="516"/>
      <c r="EZF39" s="516"/>
      <c r="EZG39" s="516"/>
      <c r="EZH39" s="516"/>
      <c r="EZI39" s="516"/>
      <c r="EZJ39" s="516"/>
      <c r="EZK39" s="516"/>
      <c r="EZL39" s="516"/>
      <c r="EZM39" s="516"/>
      <c r="EZN39" s="516"/>
      <c r="EZO39" s="516"/>
      <c r="EZP39" s="516"/>
      <c r="EZQ39" s="516"/>
      <c r="EZR39" s="516"/>
      <c r="EZS39" s="516"/>
      <c r="EZT39" s="516"/>
      <c r="EZU39" s="516"/>
      <c r="EZV39" s="516"/>
      <c r="EZW39" s="516"/>
      <c r="EZX39" s="516"/>
      <c r="EZY39" s="516"/>
      <c r="EZZ39" s="516"/>
      <c r="FAA39" s="516"/>
      <c r="FAB39" s="516"/>
      <c r="FAC39" s="516"/>
      <c r="FAD39" s="516"/>
      <c r="FAE39" s="516"/>
      <c r="FAF39" s="516"/>
      <c r="FAG39" s="516"/>
      <c r="FAH39" s="516"/>
      <c r="FAI39" s="516"/>
      <c r="FAJ39" s="516"/>
      <c r="FAK39" s="516"/>
      <c r="FAL39" s="516"/>
      <c r="FAM39" s="516"/>
      <c r="FAN39" s="516"/>
      <c r="FAO39" s="516"/>
      <c r="FAP39" s="516"/>
      <c r="FAQ39" s="516"/>
      <c r="FAR39" s="516"/>
      <c r="FAS39" s="516"/>
      <c r="FAT39" s="516"/>
      <c r="FAU39" s="516"/>
      <c r="FAV39" s="516"/>
      <c r="FAW39" s="516"/>
      <c r="FAX39" s="516"/>
      <c r="FAY39" s="516"/>
      <c r="FAZ39" s="516"/>
      <c r="FBA39" s="516"/>
      <c r="FBB39" s="516"/>
      <c r="FBC39" s="516"/>
      <c r="FBD39" s="516"/>
      <c r="FBE39" s="516"/>
      <c r="FBF39" s="516"/>
      <c r="FBG39" s="516"/>
      <c r="FBH39" s="516"/>
      <c r="FBI39" s="516"/>
      <c r="FBJ39" s="516"/>
      <c r="FBK39" s="516"/>
      <c r="FBL39" s="516"/>
      <c r="FBM39" s="516"/>
      <c r="FBN39" s="516"/>
      <c r="FBO39" s="516"/>
      <c r="FBP39" s="516"/>
      <c r="FBQ39" s="516"/>
      <c r="FBR39" s="516"/>
      <c r="FBS39" s="516"/>
      <c r="FBT39" s="516"/>
      <c r="FBU39" s="516"/>
      <c r="FBV39" s="516"/>
      <c r="FBW39" s="516"/>
      <c r="FBX39" s="516"/>
      <c r="FBY39" s="516"/>
      <c r="FBZ39" s="516"/>
      <c r="FCA39" s="516"/>
      <c r="FCB39" s="516"/>
      <c r="FCC39" s="516"/>
      <c r="FCD39" s="516"/>
      <c r="FCE39" s="516"/>
      <c r="FCF39" s="516"/>
      <c r="FCG39" s="516"/>
      <c r="FCH39" s="516"/>
      <c r="FCI39" s="516"/>
      <c r="FCJ39" s="516"/>
      <c r="FCK39" s="516"/>
      <c r="FCL39" s="516"/>
      <c r="FCM39" s="516"/>
      <c r="FCN39" s="516"/>
      <c r="FCO39" s="516"/>
      <c r="FCP39" s="516"/>
      <c r="FCQ39" s="516"/>
      <c r="FCR39" s="516"/>
      <c r="FCS39" s="516"/>
      <c r="FCT39" s="516"/>
      <c r="FCU39" s="516"/>
      <c r="FCV39" s="516"/>
      <c r="FCW39" s="516"/>
      <c r="FCX39" s="516"/>
      <c r="FCY39" s="516"/>
      <c r="FCZ39" s="516"/>
      <c r="FDA39" s="516"/>
      <c r="FDB39" s="516"/>
      <c r="FDC39" s="516"/>
      <c r="FDD39" s="516"/>
      <c r="FDE39" s="516"/>
      <c r="FDF39" s="516"/>
      <c r="FDG39" s="516"/>
      <c r="FDH39" s="516"/>
      <c r="FDI39" s="516"/>
      <c r="FDJ39" s="516"/>
      <c r="FDK39" s="516"/>
      <c r="FDL39" s="516"/>
      <c r="FDM39" s="516"/>
      <c r="FDN39" s="516"/>
      <c r="FDO39" s="516"/>
      <c r="FDP39" s="516"/>
      <c r="FDQ39" s="516"/>
      <c r="FDR39" s="516"/>
      <c r="FDS39" s="516"/>
      <c r="FDT39" s="516"/>
      <c r="FDU39" s="516"/>
      <c r="FDV39" s="516"/>
      <c r="FDW39" s="516"/>
      <c r="FDX39" s="516"/>
      <c r="FDY39" s="516"/>
      <c r="FDZ39" s="516"/>
      <c r="FEA39" s="516"/>
      <c r="FEB39" s="516"/>
      <c r="FEC39" s="516"/>
      <c r="FED39" s="516"/>
      <c r="FEE39" s="516"/>
      <c r="FEF39" s="516"/>
      <c r="FEG39" s="516"/>
      <c r="FEH39" s="516"/>
      <c r="FEI39" s="516"/>
      <c r="FEJ39" s="516"/>
      <c r="FEK39" s="516"/>
      <c r="FEL39" s="516"/>
      <c r="FEM39" s="516"/>
      <c r="FEN39" s="516"/>
      <c r="FEO39" s="516"/>
      <c r="FEP39" s="516"/>
      <c r="FEQ39" s="516"/>
      <c r="FER39" s="516"/>
      <c r="FES39" s="516"/>
      <c r="FET39" s="516"/>
      <c r="FEU39" s="516"/>
      <c r="FEV39" s="516"/>
      <c r="FEW39" s="516"/>
      <c r="FEX39" s="516"/>
      <c r="FEY39" s="516"/>
      <c r="FEZ39" s="516"/>
      <c r="FFA39" s="516"/>
      <c r="FFB39" s="516"/>
      <c r="FFC39" s="516"/>
      <c r="FFD39" s="516"/>
      <c r="FFE39" s="516"/>
      <c r="FFF39" s="516"/>
      <c r="FFG39" s="516"/>
      <c r="FFH39" s="516"/>
      <c r="FFI39" s="516"/>
      <c r="FFJ39" s="516"/>
      <c r="FFK39" s="516"/>
      <c r="FFL39" s="516"/>
      <c r="FFM39" s="516"/>
      <c r="FFN39" s="516"/>
      <c r="FFO39" s="516"/>
      <c r="FFP39" s="516"/>
      <c r="FFQ39" s="516"/>
      <c r="FFR39" s="516"/>
      <c r="FFS39" s="516"/>
      <c r="FFT39" s="516"/>
      <c r="FFU39" s="516"/>
      <c r="FFV39" s="516"/>
      <c r="FFW39" s="516"/>
      <c r="FFX39" s="516"/>
      <c r="FFY39" s="516"/>
      <c r="FFZ39" s="516"/>
      <c r="FGA39" s="516"/>
      <c r="FGB39" s="516"/>
      <c r="FGC39" s="516"/>
      <c r="FGD39" s="516"/>
      <c r="FGE39" s="516"/>
      <c r="FGF39" s="516"/>
      <c r="FGG39" s="516"/>
      <c r="FGH39" s="516"/>
      <c r="FGI39" s="516"/>
      <c r="FGJ39" s="516"/>
      <c r="FGK39" s="516"/>
      <c r="FGL39" s="516"/>
      <c r="FGM39" s="516"/>
      <c r="FGN39" s="516"/>
      <c r="FGO39" s="516"/>
      <c r="FGP39" s="516"/>
      <c r="FGQ39" s="516"/>
      <c r="FGR39" s="516"/>
      <c r="FGS39" s="516"/>
      <c r="FGT39" s="516"/>
      <c r="FGU39" s="516"/>
      <c r="FGV39" s="516"/>
      <c r="FGW39" s="516"/>
      <c r="FGX39" s="516"/>
      <c r="FGY39" s="516"/>
      <c r="FGZ39" s="516"/>
      <c r="FHA39" s="516"/>
      <c r="FHB39" s="516"/>
      <c r="FHC39" s="516"/>
      <c r="FHD39" s="516"/>
      <c r="FHE39" s="516"/>
      <c r="FHF39" s="516"/>
      <c r="FHG39" s="516"/>
      <c r="FHH39" s="516"/>
      <c r="FHI39" s="516"/>
      <c r="FHJ39" s="516"/>
      <c r="FHK39" s="516"/>
      <c r="FHL39" s="516"/>
      <c r="FHM39" s="516"/>
      <c r="FHN39" s="516"/>
      <c r="FHO39" s="516"/>
      <c r="FHP39" s="516"/>
      <c r="FHQ39" s="516"/>
      <c r="FHR39" s="516"/>
      <c r="FHS39" s="516"/>
      <c r="FHT39" s="516"/>
      <c r="FHU39" s="516"/>
      <c r="FHV39" s="516"/>
      <c r="FHW39" s="516"/>
      <c r="FHX39" s="516"/>
      <c r="FHY39" s="516"/>
      <c r="FHZ39" s="516"/>
      <c r="FIA39" s="516"/>
      <c r="FIB39" s="516"/>
      <c r="FIC39" s="516"/>
      <c r="FID39" s="516"/>
      <c r="FIE39" s="516"/>
      <c r="FIF39" s="516"/>
      <c r="FIG39" s="516"/>
      <c r="FIH39" s="516"/>
      <c r="FII39" s="516"/>
      <c r="FIJ39" s="516"/>
      <c r="FIK39" s="516"/>
      <c r="FIL39" s="516"/>
      <c r="FIM39" s="516"/>
      <c r="FIN39" s="516"/>
      <c r="FIO39" s="516"/>
      <c r="FIP39" s="516"/>
      <c r="FIQ39" s="516"/>
      <c r="FIR39" s="516"/>
      <c r="FIS39" s="516"/>
      <c r="FIT39" s="516"/>
      <c r="FIU39" s="516"/>
      <c r="FIV39" s="516"/>
      <c r="FIW39" s="516"/>
      <c r="FIX39" s="516"/>
      <c r="FIY39" s="516"/>
      <c r="FIZ39" s="516"/>
      <c r="FJA39" s="516"/>
      <c r="FJB39" s="516"/>
      <c r="FJC39" s="516"/>
      <c r="FJD39" s="516"/>
      <c r="FJE39" s="516"/>
      <c r="FJF39" s="516"/>
      <c r="FJG39" s="516"/>
      <c r="FJH39" s="516"/>
      <c r="FJI39" s="516"/>
      <c r="FJJ39" s="516"/>
      <c r="FJK39" s="516"/>
      <c r="FJL39" s="516"/>
      <c r="FJM39" s="516"/>
      <c r="FJN39" s="516"/>
      <c r="FJO39" s="516"/>
      <c r="FJP39" s="516"/>
      <c r="FJQ39" s="516"/>
      <c r="FJR39" s="516"/>
      <c r="FJS39" s="516"/>
      <c r="FJT39" s="516"/>
      <c r="FJU39" s="516"/>
      <c r="FJV39" s="516"/>
      <c r="FJW39" s="516"/>
      <c r="FJX39" s="516"/>
      <c r="FJY39" s="516"/>
      <c r="FJZ39" s="516"/>
      <c r="FKA39" s="516"/>
      <c r="FKB39" s="516"/>
      <c r="FKC39" s="516"/>
      <c r="FKD39" s="516"/>
      <c r="FKE39" s="516"/>
      <c r="FKF39" s="516"/>
      <c r="FKG39" s="516"/>
      <c r="FKH39" s="516"/>
      <c r="FKI39" s="516"/>
      <c r="FKJ39" s="516"/>
      <c r="FKK39" s="516"/>
      <c r="FKL39" s="516"/>
      <c r="FKM39" s="516"/>
      <c r="FKN39" s="516"/>
      <c r="FKO39" s="516"/>
      <c r="FKP39" s="516"/>
      <c r="FKQ39" s="516"/>
      <c r="FKR39" s="516"/>
      <c r="FKS39" s="516"/>
      <c r="FKT39" s="516"/>
      <c r="FKU39" s="516"/>
      <c r="FKV39" s="516"/>
      <c r="FKW39" s="516"/>
      <c r="FKX39" s="516"/>
      <c r="FKY39" s="516"/>
      <c r="FKZ39" s="516"/>
      <c r="FLA39" s="516"/>
      <c r="FLB39" s="516"/>
      <c r="FLC39" s="516"/>
      <c r="FLD39" s="516"/>
      <c r="FLE39" s="516"/>
      <c r="FLF39" s="516"/>
      <c r="FLG39" s="516"/>
      <c r="FLH39" s="516"/>
      <c r="FLI39" s="516"/>
      <c r="FLJ39" s="516"/>
      <c r="FLK39" s="516"/>
      <c r="FLL39" s="516"/>
      <c r="FLM39" s="516"/>
      <c r="FLN39" s="516"/>
      <c r="FLO39" s="516"/>
      <c r="FLP39" s="516"/>
      <c r="FLQ39" s="516"/>
      <c r="FLR39" s="516"/>
      <c r="FLS39" s="516"/>
      <c r="FLT39" s="516"/>
      <c r="FLU39" s="516"/>
      <c r="FLV39" s="516"/>
      <c r="FLW39" s="516"/>
      <c r="FLX39" s="516"/>
      <c r="FLY39" s="516"/>
      <c r="FLZ39" s="516"/>
      <c r="FMA39" s="516"/>
      <c r="FMB39" s="516"/>
      <c r="FMC39" s="516"/>
      <c r="FMD39" s="516"/>
      <c r="FME39" s="516"/>
      <c r="FMF39" s="516"/>
      <c r="FMG39" s="516"/>
      <c r="FMH39" s="516"/>
      <c r="FMI39" s="516"/>
      <c r="FMJ39" s="516"/>
      <c r="FMK39" s="516"/>
      <c r="FML39" s="516"/>
      <c r="FMM39" s="516"/>
      <c r="FMN39" s="516"/>
      <c r="FMO39" s="516"/>
      <c r="FMP39" s="516"/>
      <c r="FMQ39" s="516"/>
      <c r="FMR39" s="516"/>
      <c r="FMS39" s="516"/>
      <c r="FMT39" s="516"/>
      <c r="FMU39" s="516"/>
      <c r="FMV39" s="516"/>
      <c r="FMW39" s="516"/>
      <c r="FMX39" s="516"/>
      <c r="FMY39" s="516"/>
      <c r="FMZ39" s="516"/>
      <c r="FNA39" s="516"/>
      <c r="FNB39" s="516"/>
      <c r="FNC39" s="516"/>
      <c r="FND39" s="516"/>
      <c r="FNE39" s="516"/>
      <c r="FNF39" s="516"/>
      <c r="FNG39" s="516"/>
      <c r="FNH39" s="516"/>
      <c r="FNI39" s="516"/>
      <c r="FNJ39" s="516"/>
      <c r="FNK39" s="516"/>
      <c r="FNL39" s="516"/>
      <c r="FNM39" s="516"/>
      <c r="FNN39" s="516"/>
      <c r="FNO39" s="516"/>
      <c r="FNP39" s="516"/>
      <c r="FNQ39" s="516"/>
      <c r="FNR39" s="516"/>
      <c r="FNS39" s="516"/>
      <c r="FNT39" s="516"/>
      <c r="FNU39" s="516"/>
      <c r="FNV39" s="516"/>
      <c r="FNW39" s="516"/>
      <c r="FNX39" s="516"/>
      <c r="FNY39" s="516"/>
      <c r="FNZ39" s="516"/>
      <c r="FOA39" s="516"/>
      <c r="FOB39" s="516"/>
      <c r="FOC39" s="516"/>
      <c r="FOD39" s="516"/>
      <c r="FOE39" s="516"/>
      <c r="FOF39" s="516"/>
      <c r="FOG39" s="516"/>
      <c r="FOH39" s="516"/>
      <c r="FOI39" s="516"/>
      <c r="FOJ39" s="516"/>
      <c r="FOK39" s="516"/>
      <c r="FOL39" s="516"/>
      <c r="FOM39" s="516"/>
      <c r="FON39" s="516"/>
      <c r="FOO39" s="516"/>
      <c r="FOP39" s="516"/>
      <c r="FOQ39" s="516"/>
      <c r="FOR39" s="516"/>
      <c r="FOS39" s="516"/>
      <c r="FOT39" s="516"/>
      <c r="FOU39" s="516"/>
      <c r="FOV39" s="516"/>
      <c r="FOW39" s="516"/>
      <c r="FOX39" s="516"/>
      <c r="FOY39" s="516"/>
      <c r="FOZ39" s="516"/>
      <c r="FPA39" s="516"/>
      <c r="FPB39" s="516"/>
      <c r="FPC39" s="516"/>
      <c r="FPD39" s="516"/>
      <c r="FPE39" s="516"/>
      <c r="FPF39" s="516"/>
      <c r="FPG39" s="516"/>
      <c r="FPH39" s="516"/>
      <c r="FPI39" s="516"/>
      <c r="FPJ39" s="516"/>
      <c r="FPK39" s="516"/>
      <c r="FPL39" s="516"/>
      <c r="FPM39" s="516"/>
      <c r="FPN39" s="516"/>
      <c r="FPO39" s="516"/>
      <c r="FPP39" s="516"/>
      <c r="FPQ39" s="516"/>
      <c r="FPR39" s="516"/>
      <c r="FPS39" s="516"/>
      <c r="FPT39" s="516"/>
      <c r="FPU39" s="516"/>
      <c r="FPV39" s="516"/>
      <c r="FPW39" s="516"/>
      <c r="FPX39" s="516"/>
      <c r="FPY39" s="516"/>
      <c r="FPZ39" s="516"/>
      <c r="FQA39" s="516"/>
      <c r="FQB39" s="516"/>
      <c r="FQC39" s="516"/>
      <c r="FQD39" s="516"/>
      <c r="FQE39" s="516"/>
      <c r="FQF39" s="516"/>
      <c r="FQG39" s="516"/>
      <c r="FQH39" s="516"/>
      <c r="FQI39" s="516"/>
      <c r="FQJ39" s="516"/>
      <c r="FQK39" s="516"/>
      <c r="FQL39" s="516"/>
      <c r="FQM39" s="516"/>
      <c r="FQN39" s="516"/>
      <c r="FQO39" s="516"/>
      <c r="FQP39" s="516"/>
      <c r="FQQ39" s="516"/>
      <c r="FQR39" s="516"/>
      <c r="FQS39" s="516"/>
      <c r="FQT39" s="516"/>
      <c r="FQU39" s="516"/>
      <c r="FQV39" s="516"/>
      <c r="FQW39" s="516"/>
      <c r="FQX39" s="516"/>
      <c r="FQY39" s="516"/>
      <c r="FQZ39" s="516"/>
      <c r="FRA39" s="516"/>
      <c r="FRB39" s="516"/>
      <c r="FRC39" s="516"/>
      <c r="FRD39" s="516"/>
      <c r="FRE39" s="516"/>
      <c r="FRF39" s="516"/>
      <c r="FRG39" s="516"/>
      <c r="FRH39" s="516"/>
      <c r="FRI39" s="516"/>
      <c r="FRJ39" s="516"/>
      <c r="FRK39" s="516"/>
      <c r="FRL39" s="516"/>
      <c r="FRM39" s="516"/>
      <c r="FRN39" s="516"/>
      <c r="FRO39" s="516"/>
      <c r="FRP39" s="516"/>
      <c r="FRQ39" s="516"/>
      <c r="FRR39" s="516"/>
      <c r="FRS39" s="516"/>
      <c r="FRT39" s="516"/>
      <c r="FRU39" s="516"/>
      <c r="FRV39" s="516"/>
      <c r="FRW39" s="516"/>
      <c r="FRX39" s="516"/>
      <c r="FRY39" s="516"/>
      <c r="FRZ39" s="516"/>
      <c r="FSA39" s="516"/>
      <c r="FSB39" s="516"/>
      <c r="FSC39" s="516"/>
      <c r="FSD39" s="516"/>
      <c r="FSE39" s="516"/>
      <c r="FSF39" s="516"/>
      <c r="FSG39" s="516"/>
      <c r="FSH39" s="516"/>
      <c r="FSI39" s="516"/>
      <c r="FSJ39" s="516"/>
      <c r="FSK39" s="516"/>
      <c r="FSL39" s="516"/>
      <c r="FSM39" s="516"/>
      <c r="FSN39" s="516"/>
      <c r="FSO39" s="516"/>
      <c r="FSP39" s="516"/>
      <c r="FSQ39" s="516"/>
      <c r="FSR39" s="516"/>
      <c r="FSS39" s="516"/>
      <c r="FST39" s="516"/>
      <c r="FSU39" s="516"/>
      <c r="FSV39" s="516"/>
      <c r="FSW39" s="516"/>
      <c r="FSX39" s="516"/>
      <c r="FSY39" s="516"/>
      <c r="FSZ39" s="516"/>
      <c r="FTA39" s="516"/>
      <c r="FTB39" s="516"/>
      <c r="FTC39" s="516"/>
      <c r="FTD39" s="516"/>
      <c r="FTE39" s="516"/>
      <c r="FTF39" s="516"/>
      <c r="FTG39" s="516"/>
      <c r="FTH39" s="516"/>
      <c r="FTI39" s="516"/>
      <c r="FTJ39" s="516"/>
      <c r="FTK39" s="516"/>
      <c r="FTL39" s="516"/>
      <c r="FTM39" s="516"/>
      <c r="FTN39" s="516"/>
      <c r="FTO39" s="516"/>
      <c r="FTP39" s="516"/>
      <c r="FTQ39" s="516"/>
      <c r="FTR39" s="516"/>
      <c r="FTS39" s="516"/>
      <c r="FTT39" s="516"/>
      <c r="FTU39" s="516"/>
      <c r="FTV39" s="516"/>
      <c r="FTW39" s="516"/>
      <c r="FTX39" s="516"/>
      <c r="FTY39" s="516"/>
      <c r="FTZ39" s="516"/>
      <c r="FUA39" s="516"/>
      <c r="FUB39" s="516"/>
      <c r="FUC39" s="516"/>
      <c r="FUD39" s="516"/>
      <c r="FUE39" s="516"/>
      <c r="FUF39" s="516"/>
      <c r="FUG39" s="516"/>
      <c r="FUH39" s="516"/>
      <c r="FUI39" s="516"/>
      <c r="FUJ39" s="516"/>
      <c r="FUK39" s="516"/>
      <c r="FUL39" s="516"/>
      <c r="FUM39" s="516"/>
      <c r="FUN39" s="516"/>
      <c r="FUO39" s="516"/>
      <c r="FUP39" s="516"/>
      <c r="FUQ39" s="516"/>
      <c r="FUR39" s="516"/>
      <c r="FUS39" s="516"/>
      <c r="FUT39" s="516"/>
      <c r="FUU39" s="516"/>
      <c r="FUV39" s="516"/>
      <c r="FUW39" s="516"/>
      <c r="FUX39" s="516"/>
      <c r="FUY39" s="516"/>
      <c r="FUZ39" s="516"/>
      <c r="FVA39" s="516"/>
      <c r="FVB39" s="516"/>
      <c r="FVC39" s="516"/>
      <c r="FVD39" s="516"/>
      <c r="FVE39" s="516"/>
      <c r="FVF39" s="516"/>
      <c r="FVG39" s="516"/>
      <c r="FVH39" s="516"/>
      <c r="FVI39" s="516"/>
      <c r="FVJ39" s="516"/>
      <c r="FVK39" s="516"/>
      <c r="FVL39" s="516"/>
      <c r="FVM39" s="516"/>
      <c r="FVN39" s="516"/>
      <c r="FVO39" s="516"/>
      <c r="FVP39" s="516"/>
      <c r="FVQ39" s="516"/>
      <c r="FVR39" s="516"/>
      <c r="FVS39" s="516"/>
      <c r="FVT39" s="516"/>
      <c r="FVU39" s="516"/>
      <c r="FVV39" s="516"/>
      <c r="FVW39" s="516"/>
      <c r="FVX39" s="516"/>
      <c r="FVY39" s="516"/>
      <c r="FVZ39" s="516"/>
      <c r="FWA39" s="516"/>
      <c r="FWB39" s="516"/>
      <c r="FWC39" s="516"/>
      <c r="FWD39" s="516"/>
      <c r="FWE39" s="516"/>
      <c r="FWF39" s="516"/>
      <c r="FWG39" s="516"/>
      <c r="FWH39" s="516"/>
      <c r="FWI39" s="516"/>
      <c r="FWJ39" s="516"/>
      <c r="FWK39" s="516"/>
      <c r="FWL39" s="516"/>
      <c r="FWM39" s="516"/>
      <c r="FWN39" s="516"/>
      <c r="FWO39" s="516"/>
      <c r="FWP39" s="516"/>
      <c r="FWQ39" s="516"/>
      <c r="FWR39" s="516"/>
      <c r="FWS39" s="516"/>
      <c r="FWT39" s="516"/>
      <c r="FWU39" s="516"/>
      <c r="FWV39" s="516"/>
      <c r="FWW39" s="516"/>
      <c r="FWX39" s="516"/>
      <c r="FWY39" s="516"/>
      <c r="FWZ39" s="516"/>
      <c r="FXA39" s="516"/>
      <c r="FXB39" s="516"/>
      <c r="FXC39" s="516"/>
      <c r="FXD39" s="516"/>
      <c r="FXE39" s="516"/>
      <c r="FXF39" s="516"/>
      <c r="FXG39" s="516"/>
      <c r="FXH39" s="516"/>
      <c r="FXI39" s="516"/>
      <c r="FXJ39" s="516"/>
      <c r="FXK39" s="516"/>
      <c r="FXL39" s="516"/>
      <c r="FXM39" s="516"/>
      <c r="FXN39" s="516"/>
      <c r="FXO39" s="516"/>
      <c r="FXP39" s="516"/>
      <c r="FXQ39" s="516"/>
      <c r="FXR39" s="516"/>
      <c r="FXS39" s="516"/>
      <c r="FXT39" s="516"/>
      <c r="FXU39" s="516"/>
      <c r="FXV39" s="516"/>
      <c r="FXW39" s="516"/>
      <c r="FXX39" s="516"/>
      <c r="FXY39" s="516"/>
      <c r="FXZ39" s="516"/>
      <c r="FYA39" s="516"/>
      <c r="FYB39" s="516"/>
      <c r="FYC39" s="516"/>
      <c r="FYD39" s="516"/>
      <c r="FYE39" s="516"/>
      <c r="FYF39" s="516"/>
      <c r="FYG39" s="516"/>
      <c r="FYH39" s="516"/>
      <c r="FYI39" s="516"/>
      <c r="FYJ39" s="516"/>
      <c r="FYK39" s="516"/>
      <c r="FYL39" s="516"/>
      <c r="FYM39" s="516"/>
      <c r="FYN39" s="516"/>
      <c r="FYO39" s="516"/>
      <c r="FYP39" s="516"/>
      <c r="FYQ39" s="516"/>
      <c r="FYR39" s="516"/>
      <c r="FYS39" s="516"/>
      <c r="FYT39" s="516"/>
      <c r="FYU39" s="516"/>
      <c r="FYV39" s="516"/>
      <c r="FYW39" s="516"/>
      <c r="FYX39" s="516"/>
      <c r="FYY39" s="516"/>
      <c r="FYZ39" s="516"/>
      <c r="FZA39" s="516"/>
      <c r="FZB39" s="516"/>
      <c r="FZC39" s="516"/>
      <c r="FZD39" s="516"/>
      <c r="FZE39" s="516"/>
      <c r="FZF39" s="516"/>
      <c r="FZG39" s="516"/>
      <c r="FZH39" s="516"/>
      <c r="FZI39" s="516"/>
      <c r="FZJ39" s="516"/>
      <c r="FZK39" s="516"/>
      <c r="FZL39" s="516"/>
      <c r="FZM39" s="516"/>
      <c r="FZN39" s="516"/>
      <c r="FZO39" s="516"/>
      <c r="FZP39" s="516"/>
      <c r="FZQ39" s="516"/>
      <c r="FZR39" s="516"/>
      <c r="FZS39" s="516"/>
      <c r="FZT39" s="516"/>
      <c r="FZU39" s="516"/>
      <c r="FZV39" s="516"/>
      <c r="FZW39" s="516"/>
      <c r="FZX39" s="516"/>
      <c r="FZY39" s="516"/>
      <c r="FZZ39" s="516"/>
      <c r="GAA39" s="516"/>
      <c r="GAB39" s="516"/>
      <c r="GAC39" s="516"/>
      <c r="GAD39" s="516"/>
      <c r="GAE39" s="516"/>
      <c r="GAF39" s="516"/>
      <c r="GAG39" s="516"/>
      <c r="GAH39" s="516"/>
      <c r="GAI39" s="516"/>
      <c r="GAJ39" s="516"/>
      <c r="GAK39" s="516"/>
      <c r="GAL39" s="516"/>
      <c r="GAM39" s="516"/>
      <c r="GAN39" s="516"/>
      <c r="GAO39" s="516"/>
      <c r="GAP39" s="516"/>
      <c r="GAQ39" s="516"/>
      <c r="GAR39" s="516"/>
      <c r="GAS39" s="516"/>
      <c r="GAT39" s="516"/>
      <c r="GAU39" s="516"/>
      <c r="GAV39" s="516"/>
      <c r="GAW39" s="516"/>
      <c r="GAX39" s="516"/>
      <c r="GAY39" s="516"/>
      <c r="GAZ39" s="516"/>
      <c r="GBA39" s="516"/>
      <c r="GBB39" s="516"/>
      <c r="GBC39" s="516"/>
      <c r="GBD39" s="516"/>
      <c r="GBE39" s="516"/>
      <c r="GBF39" s="516"/>
      <c r="GBG39" s="516"/>
      <c r="GBH39" s="516"/>
      <c r="GBI39" s="516"/>
      <c r="GBJ39" s="516"/>
      <c r="GBK39" s="516"/>
      <c r="GBL39" s="516"/>
      <c r="GBM39" s="516"/>
      <c r="GBN39" s="516"/>
      <c r="GBO39" s="516"/>
      <c r="GBP39" s="516"/>
      <c r="GBQ39" s="516"/>
      <c r="GBR39" s="516"/>
      <c r="GBS39" s="516"/>
      <c r="GBT39" s="516"/>
      <c r="GBU39" s="516"/>
      <c r="GBV39" s="516"/>
      <c r="GBW39" s="516"/>
      <c r="GBX39" s="516"/>
      <c r="GBY39" s="516"/>
      <c r="GBZ39" s="516"/>
      <c r="GCA39" s="516"/>
      <c r="GCB39" s="516"/>
      <c r="GCC39" s="516"/>
      <c r="GCD39" s="516"/>
      <c r="GCE39" s="516"/>
      <c r="GCF39" s="516"/>
      <c r="GCG39" s="516"/>
      <c r="GCH39" s="516"/>
      <c r="GCI39" s="516"/>
      <c r="GCJ39" s="516"/>
      <c r="GCK39" s="516"/>
      <c r="GCL39" s="516"/>
      <c r="GCM39" s="516"/>
      <c r="GCN39" s="516"/>
      <c r="GCO39" s="516"/>
      <c r="GCP39" s="516"/>
      <c r="GCQ39" s="516"/>
      <c r="GCR39" s="516"/>
      <c r="GCS39" s="516"/>
      <c r="GCT39" s="516"/>
      <c r="GCU39" s="516"/>
      <c r="GCV39" s="516"/>
      <c r="GCW39" s="516"/>
      <c r="GCX39" s="516"/>
      <c r="GCY39" s="516"/>
      <c r="GCZ39" s="516"/>
      <c r="GDA39" s="516"/>
      <c r="GDB39" s="516"/>
      <c r="GDC39" s="516"/>
      <c r="GDD39" s="516"/>
      <c r="GDE39" s="516"/>
      <c r="GDF39" s="516"/>
      <c r="GDG39" s="516"/>
      <c r="GDH39" s="516"/>
      <c r="GDI39" s="516"/>
      <c r="GDJ39" s="516"/>
      <c r="GDK39" s="516"/>
      <c r="GDL39" s="516"/>
      <c r="GDM39" s="516"/>
      <c r="GDN39" s="516"/>
      <c r="GDO39" s="516"/>
      <c r="GDP39" s="516"/>
      <c r="GDQ39" s="516"/>
      <c r="GDR39" s="516"/>
      <c r="GDS39" s="516"/>
      <c r="GDT39" s="516"/>
      <c r="GDU39" s="516"/>
      <c r="GDV39" s="516"/>
      <c r="GDW39" s="516"/>
      <c r="GDX39" s="516"/>
      <c r="GDY39" s="516"/>
      <c r="GDZ39" s="516"/>
      <c r="GEA39" s="516"/>
      <c r="GEB39" s="516"/>
      <c r="GEC39" s="516"/>
      <c r="GED39" s="516"/>
      <c r="GEE39" s="516"/>
      <c r="GEF39" s="516"/>
      <c r="GEG39" s="516"/>
      <c r="GEH39" s="516"/>
      <c r="GEI39" s="516"/>
      <c r="GEJ39" s="516"/>
      <c r="GEK39" s="516"/>
      <c r="GEL39" s="516"/>
      <c r="GEM39" s="516"/>
      <c r="GEN39" s="516"/>
      <c r="GEO39" s="516"/>
      <c r="GEP39" s="516"/>
      <c r="GEQ39" s="516"/>
      <c r="GER39" s="516"/>
      <c r="GES39" s="516"/>
      <c r="GET39" s="516"/>
      <c r="GEU39" s="516"/>
      <c r="GEV39" s="516"/>
      <c r="GEW39" s="516"/>
      <c r="GEX39" s="516"/>
      <c r="GEY39" s="516"/>
      <c r="GEZ39" s="516"/>
      <c r="GFA39" s="516"/>
      <c r="GFB39" s="516"/>
      <c r="GFC39" s="516"/>
      <c r="GFD39" s="516"/>
      <c r="GFE39" s="516"/>
      <c r="GFF39" s="516"/>
      <c r="GFG39" s="516"/>
      <c r="GFH39" s="516"/>
      <c r="GFI39" s="516"/>
      <c r="GFJ39" s="516"/>
      <c r="GFK39" s="516"/>
      <c r="GFL39" s="516"/>
      <c r="GFM39" s="516"/>
      <c r="GFN39" s="516"/>
      <c r="GFO39" s="516"/>
      <c r="GFP39" s="516"/>
      <c r="GFQ39" s="516"/>
      <c r="GFR39" s="516"/>
      <c r="GFS39" s="516"/>
      <c r="GFT39" s="516"/>
      <c r="GFU39" s="516"/>
      <c r="GFV39" s="516"/>
      <c r="GFW39" s="516"/>
      <c r="GFX39" s="516"/>
      <c r="GFY39" s="516"/>
      <c r="GFZ39" s="516"/>
      <c r="GGA39" s="516"/>
      <c r="GGB39" s="516"/>
      <c r="GGC39" s="516"/>
      <c r="GGD39" s="516"/>
      <c r="GGE39" s="516"/>
      <c r="GGF39" s="516"/>
      <c r="GGG39" s="516"/>
      <c r="GGH39" s="516"/>
      <c r="GGI39" s="516"/>
      <c r="GGJ39" s="516"/>
      <c r="GGK39" s="516"/>
      <c r="GGL39" s="516"/>
      <c r="GGM39" s="516"/>
      <c r="GGN39" s="516"/>
      <c r="GGO39" s="516"/>
      <c r="GGP39" s="516"/>
      <c r="GGQ39" s="516"/>
      <c r="GGR39" s="516"/>
      <c r="GGS39" s="516"/>
      <c r="GGT39" s="516"/>
      <c r="GGU39" s="516"/>
      <c r="GGV39" s="516"/>
      <c r="GGW39" s="516"/>
      <c r="GGX39" s="516"/>
      <c r="GGY39" s="516"/>
      <c r="GGZ39" s="516"/>
      <c r="GHA39" s="516"/>
      <c r="GHB39" s="516"/>
      <c r="GHC39" s="516"/>
      <c r="GHD39" s="516"/>
      <c r="GHE39" s="516"/>
      <c r="GHF39" s="516"/>
      <c r="GHG39" s="516"/>
      <c r="GHH39" s="516"/>
      <c r="GHI39" s="516"/>
      <c r="GHJ39" s="516"/>
      <c r="GHK39" s="516"/>
      <c r="GHL39" s="516"/>
      <c r="GHM39" s="516"/>
      <c r="GHN39" s="516"/>
      <c r="GHO39" s="516"/>
      <c r="GHP39" s="516"/>
      <c r="GHQ39" s="516"/>
      <c r="GHR39" s="516"/>
      <c r="GHS39" s="516"/>
      <c r="GHT39" s="516"/>
      <c r="GHU39" s="516"/>
      <c r="GHV39" s="516"/>
      <c r="GHW39" s="516"/>
      <c r="GHX39" s="516"/>
      <c r="GHY39" s="516"/>
      <c r="GHZ39" s="516"/>
      <c r="GIA39" s="516"/>
      <c r="GIB39" s="516"/>
      <c r="GIC39" s="516"/>
      <c r="GID39" s="516"/>
      <c r="GIE39" s="516"/>
      <c r="GIF39" s="516"/>
      <c r="GIG39" s="516"/>
      <c r="GIH39" s="516"/>
      <c r="GII39" s="516"/>
      <c r="GIJ39" s="516"/>
      <c r="GIK39" s="516"/>
      <c r="GIL39" s="516"/>
      <c r="GIM39" s="516"/>
      <c r="GIN39" s="516"/>
      <c r="GIO39" s="516"/>
      <c r="GIP39" s="516"/>
      <c r="GIQ39" s="516"/>
      <c r="GIR39" s="516"/>
      <c r="GIS39" s="516"/>
      <c r="GIT39" s="516"/>
      <c r="GIU39" s="516"/>
      <c r="GIV39" s="516"/>
      <c r="GIW39" s="516"/>
      <c r="GIX39" s="516"/>
      <c r="GIY39" s="516"/>
      <c r="GIZ39" s="516"/>
      <c r="GJA39" s="516"/>
      <c r="GJB39" s="516"/>
      <c r="GJC39" s="516"/>
      <c r="GJD39" s="516"/>
      <c r="GJE39" s="516"/>
      <c r="GJF39" s="516"/>
      <c r="GJG39" s="516"/>
      <c r="GJH39" s="516"/>
      <c r="GJI39" s="516"/>
      <c r="GJJ39" s="516"/>
      <c r="GJK39" s="516"/>
      <c r="GJL39" s="516"/>
      <c r="GJM39" s="516"/>
      <c r="GJN39" s="516"/>
      <c r="GJO39" s="516"/>
      <c r="GJP39" s="516"/>
      <c r="GJQ39" s="516"/>
      <c r="GJR39" s="516"/>
      <c r="GJS39" s="516"/>
      <c r="GJT39" s="516"/>
      <c r="GJU39" s="516"/>
      <c r="GJV39" s="516"/>
      <c r="GJW39" s="516"/>
      <c r="GJX39" s="516"/>
      <c r="GJY39" s="516"/>
      <c r="GJZ39" s="516"/>
      <c r="GKA39" s="516"/>
      <c r="GKB39" s="516"/>
      <c r="GKC39" s="516"/>
      <c r="GKD39" s="516"/>
      <c r="GKE39" s="516"/>
      <c r="GKF39" s="516"/>
      <c r="GKG39" s="516"/>
      <c r="GKH39" s="516"/>
      <c r="GKI39" s="516"/>
      <c r="GKJ39" s="516"/>
      <c r="GKK39" s="516"/>
      <c r="GKL39" s="516"/>
      <c r="GKM39" s="516"/>
      <c r="GKN39" s="516"/>
      <c r="GKO39" s="516"/>
      <c r="GKP39" s="516"/>
      <c r="GKQ39" s="516"/>
      <c r="GKR39" s="516"/>
      <c r="GKS39" s="516"/>
      <c r="GKT39" s="516"/>
      <c r="GKU39" s="516"/>
      <c r="GKV39" s="516"/>
      <c r="GKW39" s="516"/>
      <c r="GKX39" s="516"/>
      <c r="GKY39" s="516"/>
      <c r="GKZ39" s="516"/>
      <c r="GLA39" s="516"/>
      <c r="GLB39" s="516"/>
      <c r="GLC39" s="516"/>
      <c r="GLD39" s="516"/>
      <c r="GLE39" s="516"/>
      <c r="GLF39" s="516"/>
      <c r="GLG39" s="516"/>
      <c r="GLH39" s="516"/>
      <c r="GLI39" s="516"/>
      <c r="GLJ39" s="516"/>
      <c r="GLK39" s="516"/>
      <c r="GLL39" s="516"/>
      <c r="GLM39" s="516"/>
      <c r="GLN39" s="516"/>
      <c r="GLO39" s="516"/>
      <c r="GLP39" s="516"/>
      <c r="GLQ39" s="516"/>
      <c r="GLR39" s="516"/>
      <c r="GLS39" s="516"/>
      <c r="GLT39" s="516"/>
      <c r="GLU39" s="516"/>
      <c r="GLV39" s="516"/>
      <c r="GLW39" s="516"/>
      <c r="GLX39" s="516"/>
      <c r="GLY39" s="516"/>
      <c r="GLZ39" s="516"/>
      <c r="GMA39" s="516"/>
      <c r="GMB39" s="516"/>
      <c r="GMC39" s="516"/>
      <c r="GMD39" s="516"/>
      <c r="GME39" s="516"/>
      <c r="GMF39" s="516"/>
      <c r="GMG39" s="516"/>
      <c r="GMH39" s="516"/>
      <c r="GMI39" s="516"/>
      <c r="GMJ39" s="516"/>
      <c r="GMK39" s="516"/>
      <c r="GML39" s="516"/>
      <c r="GMM39" s="516"/>
      <c r="GMN39" s="516"/>
      <c r="GMO39" s="516"/>
      <c r="GMP39" s="516"/>
      <c r="GMQ39" s="516"/>
      <c r="GMR39" s="516"/>
      <c r="GMS39" s="516"/>
      <c r="GMT39" s="516"/>
      <c r="GMU39" s="516"/>
      <c r="GMV39" s="516"/>
      <c r="GMW39" s="516"/>
      <c r="GMX39" s="516"/>
      <c r="GMY39" s="516"/>
      <c r="GMZ39" s="516"/>
      <c r="GNA39" s="516"/>
      <c r="GNB39" s="516"/>
      <c r="GNC39" s="516"/>
      <c r="GND39" s="516"/>
      <c r="GNE39" s="516"/>
      <c r="GNF39" s="516"/>
      <c r="GNG39" s="516"/>
      <c r="GNH39" s="516"/>
      <c r="GNI39" s="516"/>
      <c r="GNJ39" s="516"/>
      <c r="GNK39" s="516"/>
      <c r="GNL39" s="516"/>
      <c r="GNM39" s="516"/>
      <c r="GNN39" s="516"/>
      <c r="GNO39" s="516"/>
      <c r="GNP39" s="516"/>
      <c r="GNQ39" s="516"/>
      <c r="GNR39" s="516"/>
      <c r="GNS39" s="516"/>
      <c r="GNT39" s="516"/>
      <c r="GNU39" s="516"/>
      <c r="GNV39" s="516"/>
      <c r="GNW39" s="516"/>
      <c r="GNX39" s="516"/>
      <c r="GNY39" s="516"/>
      <c r="GNZ39" s="516"/>
      <c r="GOA39" s="516"/>
      <c r="GOB39" s="516"/>
      <c r="GOC39" s="516"/>
      <c r="GOD39" s="516"/>
      <c r="GOE39" s="516"/>
      <c r="GOF39" s="516"/>
      <c r="GOG39" s="516"/>
      <c r="GOH39" s="516"/>
      <c r="GOI39" s="516"/>
      <c r="GOJ39" s="516"/>
      <c r="GOK39" s="516"/>
      <c r="GOL39" s="516"/>
      <c r="GOM39" s="516"/>
      <c r="GON39" s="516"/>
      <c r="GOO39" s="516"/>
      <c r="GOP39" s="516"/>
      <c r="GOQ39" s="516"/>
      <c r="GOR39" s="516"/>
      <c r="GOS39" s="516"/>
      <c r="GOT39" s="516"/>
      <c r="GOU39" s="516"/>
      <c r="GOV39" s="516"/>
      <c r="GOW39" s="516"/>
      <c r="GOX39" s="516"/>
      <c r="GOY39" s="516"/>
      <c r="GOZ39" s="516"/>
      <c r="GPA39" s="516"/>
      <c r="GPB39" s="516"/>
      <c r="GPC39" s="516"/>
      <c r="GPD39" s="516"/>
      <c r="GPE39" s="516"/>
      <c r="GPF39" s="516"/>
      <c r="GPG39" s="516"/>
      <c r="GPH39" s="516"/>
      <c r="GPI39" s="516"/>
      <c r="GPJ39" s="516"/>
      <c r="GPK39" s="516"/>
      <c r="GPL39" s="516"/>
      <c r="GPM39" s="516"/>
      <c r="GPN39" s="516"/>
      <c r="GPO39" s="516"/>
      <c r="GPP39" s="516"/>
      <c r="GPQ39" s="516"/>
      <c r="GPR39" s="516"/>
      <c r="GPS39" s="516"/>
      <c r="GPT39" s="516"/>
      <c r="GPU39" s="516"/>
      <c r="GPV39" s="516"/>
      <c r="GPW39" s="516"/>
      <c r="GPX39" s="516"/>
      <c r="GPY39" s="516"/>
      <c r="GPZ39" s="516"/>
      <c r="GQA39" s="516"/>
      <c r="GQB39" s="516"/>
      <c r="GQC39" s="516"/>
      <c r="GQD39" s="516"/>
      <c r="GQE39" s="516"/>
      <c r="GQF39" s="516"/>
      <c r="GQG39" s="516"/>
      <c r="GQH39" s="516"/>
      <c r="GQI39" s="516"/>
      <c r="GQJ39" s="516"/>
      <c r="GQK39" s="516"/>
      <c r="GQL39" s="516"/>
      <c r="GQM39" s="516"/>
      <c r="GQN39" s="516"/>
      <c r="GQO39" s="516"/>
      <c r="GQP39" s="516"/>
      <c r="GQQ39" s="516"/>
      <c r="GQR39" s="516"/>
      <c r="GQS39" s="516"/>
      <c r="GQT39" s="516"/>
      <c r="GQU39" s="516"/>
      <c r="GQV39" s="516"/>
      <c r="GQW39" s="516"/>
      <c r="GQX39" s="516"/>
      <c r="GQY39" s="516"/>
      <c r="GQZ39" s="516"/>
      <c r="GRA39" s="516"/>
      <c r="GRB39" s="516"/>
      <c r="GRC39" s="516"/>
      <c r="GRD39" s="516"/>
      <c r="GRE39" s="516"/>
      <c r="GRF39" s="516"/>
      <c r="GRG39" s="516"/>
      <c r="GRH39" s="516"/>
      <c r="GRI39" s="516"/>
      <c r="GRJ39" s="516"/>
      <c r="GRK39" s="516"/>
      <c r="GRL39" s="516"/>
      <c r="GRM39" s="516"/>
      <c r="GRN39" s="516"/>
      <c r="GRO39" s="516"/>
      <c r="GRP39" s="516"/>
      <c r="GRQ39" s="516"/>
      <c r="GRR39" s="516"/>
      <c r="GRS39" s="516"/>
      <c r="GRT39" s="516"/>
      <c r="GRU39" s="516"/>
      <c r="GRV39" s="516"/>
      <c r="GRW39" s="516"/>
      <c r="GRX39" s="516"/>
      <c r="GRY39" s="516"/>
      <c r="GRZ39" s="516"/>
      <c r="GSA39" s="516"/>
      <c r="GSB39" s="516"/>
      <c r="GSC39" s="516"/>
      <c r="GSD39" s="516"/>
      <c r="GSE39" s="516"/>
      <c r="GSF39" s="516"/>
      <c r="GSG39" s="516"/>
      <c r="GSH39" s="516"/>
      <c r="GSI39" s="516"/>
      <c r="GSJ39" s="516"/>
      <c r="GSK39" s="516"/>
      <c r="GSL39" s="516"/>
      <c r="GSM39" s="516"/>
      <c r="GSN39" s="516"/>
      <c r="GSO39" s="516"/>
      <c r="GSP39" s="516"/>
      <c r="GSQ39" s="516"/>
      <c r="GSR39" s="516"/>
      <c r="GSS39" s="516"/>
      <c r="GST39" s="516"/>
      <c r="GSU39" s="516"/>
      <c r="GSV39" s="516"/>
      <c r="GSW39" s="516"/>
      <c r="GSX39" s="516"/>
      <c r="GSY39" s="516"/>
      <c r="GSZ39" s="516"/>
      <c r="GTA39" s="516"/>
      <c r="GTB39" s="516"/>
      <c r="GTC39" s="516"/>
      <c r="GTD39" s="516"/>
      <c r="GTE39" s="516"/>
      <c r="GTF39" s="516"/>
      <c r="GTG39" s="516"/>
      <c r="GTH39" s="516"/>
      <c r="GTI39" s="516"/>
      <c r="GTJ39" s="516"/>
      <c r="GTK39" s="516"/>
      <c r="GTL39" s="516"/>
      <c r="GTM39" s="516"/>
      <c r="GTN39" s="516"/>
      <c r="GTO39" s="516"/>
      <c r="GTP39" s="516"/>
      <c r="GTQ39" s="516"/>
      <c r="GTR39" s="516"/>
      <c r="GTS39" s="516"/>
      <c r="GTT39" s="516"/>
      <c r="GTU39" s="516"/>
      <c r="GTV39" s="516"/>
      <c r="GTW39" s="516"/>
      <c r="GTX39" s="516"/>
      <c r="GTY39" s="516"/>
      <c r="GTZ39" s="516"/>
      <c r="GUA39" s="516"/>
      <c r="GUB39" s="516"/>
      <c r="GUC39" s="516"/>
      <c r="GUD39" s="516"/>
      <c r="GUE39" s="516"/>
      <c r="GUF39" s="516"/>
      <c r="GUG39" s="516"/>
      <c r="GUH39" s="516"/>
      <c r="GUI39" s="516"/>
      <c r="GUJ39" s="516"/>
      <c r="GUK39" s="516"/>
      <c r="GUL39" s="516"/>
      <c r="GUM39" s="516"/>
      <c r="GUN39" s="516"/>
      <c r="GUO39" s="516"/>
      <c r="GUP39" s="516"/>
      <c r="GUQ39" s="516"/>
      <c r="GUR39" s="516"/>
      <c r="GUS39" s="516"/>
      <c r="GUT39" s="516"/>
      <c r="GUU39" s="516"/>
      <c r="GUV39" s="516"/>
      <c r="GUW39" s="516"/>
      <c r="GUX39" s="516"/>
      <c r="GUY39" s="516"/>
      <c r="GUZ39" s="516"/>
      <c r="GVA39" s="516"/>
      <c r="GVB39" s="516"/>
      <c r="GVC39" s="516"/>
      <c r="GVD39" s="516"/>
      <c r="GVE39" s="516"/>
      <c r="GVF39" s="516"/>
      <c r="GVG39" s="516"/>
      <c r="GVH39" s="516"/>
      <c r="GVI39" s="516"/>
      <c r="GVJ39" s="516"/>
      <c r="GVK39" s="516"/>
      <c r="GVL39" s="516"/>
      <c r="GVM39" s="516"/>
      <c r="GVN39" s="516"/>
      <c r="GVO39" s="516"/>
      <c r="GVP39" s="516"/>
      <c r="GVQ39" s="516"/>
      <c r="GVR39" s="516"/>
      <c r="GVS39" s="516"/>
      <c r="GVT39" s="516"/>
      <c r="GVU39" s="516"/>
      <c r="GVV39" s="516"/>
      <c r="GVW39" s="516"/>
      <c r="GVX39" s="516"/>
      <c r="GVY39" s="516"/>
      <c r="GVZ39" s="516"/>
      <c r="GWA39" s="516"/>
      <c r="GWB39" s="516"/>
      <c r="GWC39" s="516"/>
      <c r="GWD39" s="516"/>
      <c r="GWE39" s="516"/>
      <c r="GWF39" s="516"/>
      <c r="GWG39" s="516"/>
      <c r="GWH39" s="516"/>
      <c r="GWI39" s="516"/>
      <c r="GWJ39" s="516"/>
      <c r="GWK39" s="516"/>
      <c r="GWL39" s="516"/>
      <c r="GWM39" s="516"/>
      <c r="GWN39" s="516"/>
      <c r="GWO39" s="516"/>
      <c r="GWP39" s="516"/>
      <c r="GWQ39" s="516"/>
      <c r="GWR39" s="516"/>
      <c r="GWS39" s="516"/>
      <c r="GWT39" s="516"/>
      <c r="GWU39" s="516"/>
      <c r="GWV39" s="516"/>
      <c r="GWW39" s="516"/>
      <c r="GWX39" s="516"/>
      <c r="GWY39" s="516"/>
      <c r="GWZ39" s="516"/>
      <c r="GXA39" s="516"/>
      <c r="GXB39" s="516"/>
      <c r="GXC39" s="516"/>
      <c r="GXD39" s="516"/>
      <c r="GXE39" s="516"/>
      <c r="GXF39" s="516"/>
      <c r="GXG39" s="516"/>
      <c r="GXH39" s="516"/>
      <c r="GXI39" s="516"/>
      <c r="GXJ39" s="516"/>
      <c r="GXK39" s="516"/>
      <c r="GXL39" s="516"/>
      <c r="GXM39" s="516"/>
      <c r="GXN39" s="516"/>
      <c r="GXO39" s="516"/>
      <c r="GXP39" s="516"/>
      <c r="GXQ39" s="516"/>
      <c r="GXR39" s="516"/>
      <c r="GXS39" s="516"/>
      <c r="GXT39" s="516"/>
      <c r="GXU39" s="516"/>
      <c r="GXV39" s="516"/>
      <c r="GXW39" s="516"/>
      <c r="GXX39" s="516"/>
      <c r="GXY39" s="516"/>
      <c r="GXZ39" s="516"/>
      <c r="GYA39" s="516"/>
      <c r="GYB39" s="516"/>
      <c r="GYC39" s="516"/>
      <c r="GYD39" s="516"/>
      <c r="GYE39" s="516"/>
      <c r="GYF39" s="516"/>
      <c r="GYG39" s="516"/>
      <c r="GYH39" s="516"/>
      <c r="GYI39" s="516"/>
      <c r="GYJ39" s="516"/>
      <c r="GYK39" s="516"/>
      <c r="GYL39" s="516"/>
      <c r="GYM39" s="516"/>
      <c r="GYN39" s="516"/>
      <c r="GYO39" s="516"/>
      <c r="GYP39" s="516"/>
      <c r="GYQ39" s="516"/>
      <c r="GYR39" s="516"/>
      <c r="GYS39" s="516"/>
      <c r="GYT39" s="516"/>
      <c r="GYU39" s="516"/>
      <c r="GYV39" s="516"/>
      <c r="GYW39" s="516"/>
      <c r="GYX39" s="516"/>
      <c r="GYY39" s="516"/>
      <c r="GYZ39" s="516"/>
      <c r="GZA39" s="516"/>
      <c r="GZB39" s="516"/>
      <c r="GZC39" s="516"/>
      <c r="GZD39" s="516"/>
      <c r="GZE39" s="516"/>
      <c r="GZF39" s="516"/>
      <c r="GZG39" s="516"/>
      <c r="GZH39" s="516"/>
      <c r="GZI39" s="516"/>
      <c r="GZJ39" s="516"/>
      <c r="GZK39" s="516"/>
      <c r="GZL39" s="516"/>
      <c r="GZM39" s="516"/>
      <c r="GZN39" s="516"/>
      <c r="GZO39" s="516"/>
      <c r="GZP39" s="516"/>
      <c r="GZQ39" s="516"/>
      <c r="GZR39" s="516"/>
      <c r="GZS39" s="516"/>
      <c r="GZT39" s="516"/>
      <c r="GZU39" s="516"/>
      <c r="GZV39" s="516"/>
      <c r="GZW39" s="516"/>
      <c r="GZX39" s="516"/>
      <c r="GZY39" s="516"/>
      <c r="GZZ39" s="516"/>
      <c r="HAA39" s="516"/>
      <c r="HAB39" s="516"/>
      <c r="HAC39" s="516"/>
      <c r="HAD39" s="516"/>
      <c r="HAE39" s="516"/>
      <c r="HAF39" s="516"/>
      <c r="HAG39" s="516"/>
      <c r="HAH39" s="516"/>
      <c r="HAI39" s="516"/>
      <c r="HAJ39" s="516"/>
      <c r="HAK39" s="516"/>
      <c r="HAL39" s="516"/>
      <c r="HAM39" s="516"/>
      <c r="HAN39" s="516"/>
      <c r="HAO39" s="516"/>
      <c r="HAP39" s="516"/>
      <c r="HAQ39" s="516"/>
      <c r="HAR39" s="516"/>
      <c r="HAS39" s="516"/>
      <c r="HAT39" s="516"/>
      <c r="HAU39" s="516"/>
      <c r="HAV39" s="516"/>
      <c r="HAW39" s="516"/>
      <c r="HAX39" s="516"/>
      <c r="HAY39" s="516"/>
      <c r="HAZ39" s="516"/>
      <c r="HBA39" s="516"/>
      <c r="HBB39" s="516"/>
      <c r="HBC39" s="516"/>
      <c r="HBD39" s="516"/>
      <c r="HBE39" s="516"/>
      <c r="HBF39" s="516"/>
      <c r="HBG39" s="516"/>
      <c r="HBH39" s="516"/>
      <c r="HBI39" s="516"/>
      <c r="HBJ39" s="516"/>
      <c r="HBK39" s="516"/>
      <c r="HBL39" s="516"/>
      <c r="HBM39" s="516"/>
      <c r="HBN39" s="516"/>
      <c r="HBO39" s="516"/>
      <c r="HBP39" s="516"/>
      <c r="HBQ39" s="516"/>
      <c r="HBR39" s="516"/>
      <c r="HBS39" s="516"/>
      <c r="HBT39" s="516"/>
      <c r="HBU39" s="516"/>
      <c r="HBV39" s="516"/>
      <c r="HBW39" s="516"/>
      <c r="HBX39" s="516"/>
      <c r="HBY39" s="516"/>
      <c r="HBZ39" s="516"/>
      <c r="HCA39" s="516"/>
      <c r="HCB39" s="516"/>
      <c r="HCC39" s="516"/>
      <c r="HCD39" s="516"/>
      <c r="HCE39" s="516"/>
      <c r="HCF39" s="516"/>
      <c r="HCG39" s="516"/>
      <c r="HCH39" s="516"/>
      <c r="HCI39" s="516"/>
      <c r="HCJ39" s="516"/>
      <c r="HCK39" s="516"/>
      <c r="HCL39" s="516"/>
      <c r="HCM39" s="516"/>
      <c r="HCN39" s="516"/>
      <c r="HCO39" s="516"/>
      <c r="HCP39" s="516"/>
      <c r="HCQ39" s="516"/>
      <c r="HCR39" s="516"/>
      <c r="HCS39" s="516"/>
      <c r="HCT39" s="516"/>
      <c r="HCU39" s="516"/>
      <c r="HCV39" s="516"/>
      <c r="HCW39" s="516"/>
      <c r="HCX39" s="516"/>
      <c r="HCY39" s="516"/>
      <c r="HCZ39" s="516"/>
      <c r="HDA39" s="516"/>
      <c r="HDB39" s="516"/>
      <c r="HDC39" s="516"/>
      <c r="HDD39" s="516"/>
      <c r="HDE39" s="516"/>
      <c r="HDF39" s="516"/>
      <c r="HDG39" s="516"/>
      <c r="HDH39" s="516"/>
      <c r="HDI39" s="516"/>
      <c r="HDJ39" s="516"/>
      <c r="HDK39" s="516"/>
      <c r="HDL39" s="516"/>
      <c r="HDM39" s="516"/>
      <c r="HDN39" s="516"/>
      <c r="HDO39" s="516"/>
      <c r="HDP39" s="516"/>
      <c r="HDQ39" s="516"/>
      <c r="HDR39" s="516"/>
      <c r="HDS39" s="516"/>
      <c r="HDT39" s="516"/>
      <c r="HDU39" s="516"/>
      <c r="HDV39" s="516"/>
      <c r="HDW39" s="516"/>
      <c r="HDX39" s="516"/>
      <c r="HDY39" s="516"/>
      <c r="HDZ39" s="516"/>
      <c r="HEA39" s="516"/>
      <c r="HEB39" s="516"/>
      <c r="HEC39" s="516"/>
      <c r="HED39" s="516"/>
      <c r="HEE39" s="516"/>
      <c r="HEF39" s="516"/>
      <c r="HEG39" s="516"/>
      <c r="HEH39" s="516"/>
      <c r="HEI39" s="516"/>
      <c r="HEJ39" s="516"/>
      <c r="HEK39" s="516"/>
      <c r="HEL39" s="516"/>
      <c r="HEM39" s="516"/>
      <c r="HEN39" s="516"/>
      <c r="HEO39" s="516"/>
      <c r="HEP39" s="516"/>
      <c r="HEQ39" s="516"/>
      <c r="HER39" s="516"/>
      <c r="HES39" s="516"/>
      <c r="HET39" s="516"/>
      <c r="HEU39" s="516"/>
      <c r="HEV39" s="516"/>
      <c r="HEW39" s="516"/>
      <c r="HEX39" s="516"/>
      <c r="HEY39" s="516"/>
      <c r="HEZ39" s="516"/>
      <c r="HFA39" s="516"/>
      <c r="HFB39" s="516"/>
      <c r="HFC39" s="516"/>
      <c r="HFD39" s="516"/>
      <c r="HFE39" s="516"/>
      <c r="HFF39" s="516"/>
      <c r="HFG39" s="516"/>
      <c r="HFH39" s="516"/>
      <c r="HFI39" s="516"/>
      <c r="HFJ39" s="516"/>
      <c r="HFK39" s="516"/>
      <c r="HFL39" s="516"/>
      <c r="HFM39" s="516"/>
      <c r="HFN39" s="516"/>
      <c r="HFO39" s="516"/>
      <c r="HFP39" s="516"/>
      <c r="HFQ39" s="516"/>
      <c r="HFR39" s="516"/>
      <c r="HFS39" s="516"/>
      <c r="HFT39" s="516"/>
      <c r="HFU39" s="516"/>
      <c r="HFV39" s="516"/>
      <c r="HFW39" s="516"/>
      <c r="HFX39" s="516"/>
      <c r="HFY39" s="516"/>
      <c r="HFZ39" s="516"/>
      <c r="HGA39" s="516"/>
      <c r="HGB39" s="516"/>
      <c r="HGC39" s="516"/>
      <c r="HGD39" s="516"/>
      <c r="HGE39" s="516"/>
      <c r="HGF39" s="516"/>
      <c r="HGG39" s="516"/>
      <c r="HGH39" s="516"/>
      <c r="HGI39" s="516"/>
      <c r="HGJ39" s="516"/>
      <c r="HGK39" s="516"/>
      <c r="HGL39" s="516"/>
      <c r="HGM39" s="516"/>
      <c r="HGN39" s="516"/>
      <c r="HGO39" s="516"/>
      <c r="HGP39" s="516"/>
      <c r="HGQ39" s="516"/>
      <c r="HGR39" s="516"/>
      <c r="HGS39" s="516"/>
      <c r="HGT39" s="516"/>
      <c r="HGU39" s="516"/>
      <c r="HGV39" s="516"/>
      <c r="HGW39" s="516"/>
      <c r="HGX39" s="516"/>
      <c r="HGY39" s="516"/>
      <c r="HGZ39" s="516"/>
      <c r="HHA39" s="516"/>
      <c r="HHB39" s="516"/>
      <c r="HHC39" s="516"/>
      <c r="HHD39" s="516"/>
      <c r="HHE39" s="516"/>
      <c r="HHF39" s="516"/>
      <c r="HHG39" s="516"/>
      <c r="HHH39" s="516"/>
      <c r="HHI39" s="516"/>
      <c r="HHJ39" s="516"/>
      <c r="HHK39" s="516"/>
      <c r="HHL39" s="516"/>
      <c r="HHM39" s="516"/>
      <c r="HHN39" s="516"/>
      <c r="HHO39" s="516"/>
      <c r="HHP39" s="516"/>
      <c r="HHQ39" s="516"/>
      <c r="HHR39" s="516"/>
      <c r="HHS39" s="516"/>
      <c r="HHT39" s="516"/>
      <c r="HHU39" s="516"/>
      <c r="HHV39" s="516"/>
      <c r="HHW39" s="516"/>
      <c r="HHX39" s="516"/>
      <c r="HHY39" s="516"/>
      <c r="HHZ39" s="516"/>
      <c r="HIA39" s="516"/>
      <c r="HIB39" s="516"/>
      <c r="HIC39" s="516"/>
      <c r="HID39" s="516"/>
      <c r="HIE39" s="516"/>
      <c r="HIF39" s="516"/>
      <c r="HIG39" s="516"/>
      <c r="HIH39" s="516"/>
      <c r="HII39" s="516"/>
      <c r="HIJ39" s="516"/>
      <c r="HIK39" s="516"/>
      <c r="HIL39" s="516"/>
      <c r="HIM39" s="516"/>
      <c r="HIN39" s="516"/>
      <c r="HIO39" s="516"/>
      <c r="HIP39" s="516"/>
      <c r="HIQ39" s="516"/>
      <c r="HIR39" s="516"/>
      <c r="HIS39" s="516"/>
      <c r="HIT39" s="516"/>
      <c r="HIU39" s="516"/>
      <c r="HIV39" s="516"/>
      <c r="HIW39" s="516"/>
      <c r="HIX39" s="516"/>
      <c r="HIY39" s="516"/>
      <c r="HIZ39" s="516"/>
      <c r="HJA39" s="516"/>
      <c r="HJB39" s="516"/>
      <c r="HJC39" s="516"/>
      <c r="HJD39" s="516"/>
      <c r="HJE39" s="516"/>
      <c r="HJF39" s="516"/>
      <c r="HJG39" s="516"/>
      <c r="HJH39" s="516"/>
      <c r="HJI39" s="516"/>
      <c r="HJJ39" s="516"/>
      <c r="HJK39" s="516"/>
      <c r="HJL39" s="516"/>
      <c r="HJM39" s="516"/>
      <c r="HJN39" s="516"/>
      <c r="HJO39" s="516"/>
      <c r="HJP39" s="516"/>
      <c r="HJQ39" s="516"/>
      <c r="HJR39" s="516"/>
      <c r="HJS39" s="516"/>
      <c r="HJT39" s="516"/>
      <c r="HJU39" s="516"/>
      <c r="HJV39" s="516"/>
      <c r="HJW39" s="516"/>
      <c r="HJX39" s="516"/>
      <c r="HJY39" s="516"/>
      <c r="HJZ39" s="516"/>
      <c r="HKA39" s="516"/>
      <c r="HKB39" s="516"/>
      <c r="HKC39" s="516"/>
      <c r="HKD39" s="516"/>
      <c r="HKE39" s="516"/>
      <c r="HKF39" s="516"/>
      <c r="HKG39" s="516"/>
      <c r="HKH39" s="516"/>
      <c r="HKI39" s="516"/>
      <c r="HKJ39" s="516"/>
      <c r="HKK39" s="516"/>
      <c r="HKL39" s="516"/>
      <c r="HKM39" s="516"/>
      <c r="HKN39" s="516"/>
      <c r="HKO39" s="516"/>
      <c r="HKP39" s="516"/>
      <c r="HKQ39" s="516"/>
      <c r="HKR39" s="516"/>
      <c r="HKS39" s="516"/>
      <c r="HKT39" s="516"/>
      <c r="HKU39" s="516"/>
      <c r="HKV39" s="516"/>
      <c r="HKW39" s="516"/>
      <c r="HKX39" s="516"/>
      <c r="HKY39" s="516"/>
      <c r="HKZ39" s="516"/>
      <c r="HLA39" s="516"/>
      <c r="HLB39" s="516"/>
      <c r="HLC39" s="516"/>
      <c r="HLD39" s="516"/>
      <c r="HLE39" s="516"/>
      <c r="HLF39" s="516"/>
      <c r="HLG39" s="516"/>
      <c r="HLH39" s="516"/>
      <c r="HLI39" s="516"/>
      <c r="HLJ39" s="516"/>
      <c r="HLK39" s="516"/>
      <c r="HLL39" s="516"/>
      <c r="HLM39" s="516"/>
      <c r="HLN39" s="516"/>
      <c r="HLO39" s="516"/>
      <c r="HLP39" s="516"/>
      <c r="HLQ39" s="516"/>
      <c r="HLR39" s="516"/>
      <c r="HLS39" s="516"/>
      <c r="HLT39" s="516"/>
      <c r="HLU39" s="516"/>
      <c r="HLV39" s="516"/>
      <c r="HLW39" s="516"/>
      <c r="HLX39" s="516"/>
      <c r="HLY39" s="516"/>
      <c r="HLZ39" s="516"/>
      <c r="HMA39" s="516"/>
      <c r="HMB39" s="516"/>
      <c r="HMC39" s="516"/>
      <c r="HMD39" s="516"/>
      <c r="HME39" s="516"/>
      <c r="HMF39" s="516"/>
      <c r="HMG39" s="516"/>
      <c r="HMH39" s="516"/>
      <c r="HMI39" s="516"/>
      <c r="HMJ39" s="516"/>
      <c r="HMK39" s="516"/>
      <c r="HML39" s="516"/>
      <c r="HMM39" s="516"/>
      <c r="HMN39" s="516"/>
      <c r="HMO39" s="516"/>
      <c r="HMP39" s="516"/>
      <c r="HMQ39" s="516"/>
      <c r="HMR39" s="516"/>
      <c r="HMS39" s="516"/>
      <c r="HMT39" s="516"/>
      <c r="HMU39" s="516"/>
      <c r="HMV39" s="516"/>
      <c r="HMW39" s="516"/>
      <c r="HMX39" s="516"/>
      <c r="HMY39" s="516"/>
      <c r="HMZ39" s="516"/>
      <c r="HNA39" s="516"/>
      <c r="HNB39" s="516"/>
      <c r="HNC39" s="516"/>
      <c r="HND39" s="516"/>
      <c r="HNE39" s="516"/>
      <c r="HNF39" s="516"/>
      <c r="HNG39" s="516"/>
      <c r="HNH39" s="516"/>
      <c r="HNI39" s="516"/>
      <c r="HNJ39" s="516"/>
      <c r="HNK39" s="516"/>
      <c r="HNL39" s="516"/>
      <c r="HNM39" s="516"/>
      <c r="HNN39" s="516"/>
      <c r="HNO39" s="516"/>
      <c r="HNP39" s="516"/>
      <c r="HNQ39" s="516"/>
      <c r="HNR39" s="516"/>
      <c r="HNS39" s="516"/>
      <c r="HNT39" s="516"/>
      <c r="HNU39" s="516"/>
      <c r="HNV39" s="516"/>
      <c r="HNW39" s="516"/>
      <c r="HNX39" s="516"/>
      <c r="HNY39" s="516"/>
      <c r="HNZ39" s="516"/>
      <c r="HOA39" s="516"/>
      <c r="HOB39" s="516"/>
      <c r="HOC39" s="516"/>
      <c r="HOD39" s="516"/>
      <c r="HOE39" s="516"/>
      <c r="HOF39" s="516"/>
      <c r="HOG39" s="516"/>
      <c r="HOH39" s="516"/>
      <c r="HOI39" s="516"/>
      <c r="HOJ39" s="516"/>
      <c r="HOK39" s="516"/>
      <c r="HOL39" s="516"/>
      <c r="HOM39" s="516"/>
      <c r="HON39" s="516"/>
      <c r="HOO39" s="516"/>
      <c r="HOP39" s="516"/>
      <c r="HOQ39" s="516"/>
      <c r="HOR39" s="516"/>
      <c r="HOS39" s="516"/>
      <c r="HOT39" s="516"/>
      <c r="HOU39" s="516"/>
      <c r="HOV39" s="516"/>
      <c r="HOW39" s="516"/>
      <c r="HOX39" s="516"/>
      <c r="HOY39" s="516"/>
      <c r="HOZ39" s="516"/>
      <c r="HPA39" s="516"/>
      <c r="HPB39" s="516"/>
      <c r="HPC39" s="516"/>
      <c r="HPD39" s="516"/>
      <c r="HPE39" s="516"/>
      <c r="HPF39" s="516"/>
      <c r="HPG39" s="516"/>
      <c r="HPH39" s="516"/>
      <c r="HPI39" s="516"/>
      <c r="HPJ39" s="516"/>
      <c r="HPK39" s="516"/>
      <c r="HPL39" s="516"/>
      <c r="HPM39" s="516"/>
      <c r="HPN39" s="516"/>
      <c r="HPO39" s="516"/>
      <c r="HPP39" s="516"/>
      <c r="HPQ39" s="516"/>
      <c r="HPR39" s="516"/>
      <c r="HPS39" s="516"/>
      <c r="HPT39" s="516"/>
      <c r="HPU39" s="516"/>
      <c r="HPV39" s="516"/>
      <c r="HPW39" s="516"/>
      <c r="HPX39" s="516"/>
      <c r="HPY39" s="516"/>
      <c r="HPZ39" s="516"/>
      <c r="HQA39" s="516"/>
      <c r="HQB39" s="516"/>
      <c r="HQC39" s="516"/>
      <c r="HQD39" s="516"/>
      <c r="HQE39" s="516"/>
      <c r="HQF39" s="516"/>
      <c r="HQG39" s="516"/>
      <c r="HQH39" s="516"/>
      <c r="HQI39" s="516"/>
      <c r="HQJ39" s="516"/>
      <c r="HQK39" s="516"/>
      <c r="HQL39" s="516"/>
      <c r="HQM39" s="516"/>
      <c r="HQN39" s="516"/>
      <c r="HQO39" s="516"/>
      <c r="HQP39" s="516"/>
      <c r="HQQ39" s="516"/>
      <c r="HQR39" s="516"/>
      <c r="HQS39" s="516"/>
      <c r="HQT39" s="516"/>
      <c r="HQU39" s="516"/>
      <c r="HQV39" s="516"/>
      <c r="HQW39" s="516"/>
      <c r="HQX39" s="516"/>
      <c r="HQY39" s="516"/>
      <c r="HQZ39" s="516"/>
      <c r="HRA39" s="516"/>
      <c r="HRB39" s="516"/>
      <c r="HRC39" s="516"/>
      <c r="HRD39" s="516"/>
      <c r="HRE39" s="516"/>
      <c r="HRF39" s="516"/>
      <c r="HRG39" s="516"/>
      <c r="HRH39" s="516"/>
      <c r="HRI39" s="516"/>
      <c r="HRJ39" s="516"/>
      <c r="HRK39" s="516"/>
      <c r="HRL39" s="516"/>
      <c r="HRM39" s="516"/>
      <c r="HRN39" s="516"/>
      <c r="HRO39" s="516"/>
      <c r="HRP39" s="516"/>
      <c r="HRQ39" s="516"/>
      <c r="HRR39" s="516"/>
      <c r="HRS39" s="516"/>
      <c r="HRT39" s="516"/>
      <c r="HRU39" s="516"/>
      <c r="HRV39" s="516"/>
      <c r="HRW39" s="516"/>
      <c r="HRX39" s="516"/>
      <c r="HRY39" s="516"/>
      <c r="HRZ39" s="516"/>
      <c r="HSA39" s="516"/>
      <c r="HSB39" s="516"/>
      <c r="HSC39" s="516"/>
      <c r="HSD39" s="516"/>
      <c r="HSE39" s="516"/>
      <c r="HSF39" s="516"/>
      <c r="HSG39" s="516"/>
      <c r="HSH39" s="516"/>
      <c r="HSI39" s="516"/>
      <c r="HSJ39" s="516"/>
      <c r="HSK39" s="516"/>
      <c r="HSL39" s="516"/>
      <c r="HSM39" s="516"/>
      <c r="HSN39" s="516"/>
      <c r="HSO39" s="516"/>
      <c r="HSP39" s="516"/>
      <c r="HSQ39" s="516"/>
      <c r="HSR39" s="516"/>
      <c r="HSS39" s="516"/>
      <c r="HST39" s="516"/>
      <c r="HSU39" s="516"/>
      <c r="HSV39" s="516"/>
      <c r="HSW39" s="516"/>
      <c r="HSX39" s="516"/>
      <c r="HSY39" s="516"/>
      <c r="HSZ39" s="516"/>
      <c r="HTA39" s="516"/>
      <c r="HTB39" s="516"/>
      <c r="HTC39" s="516"/>
      <c r="HTD39" s="516"/>
      <c r="HTE39" s="516"/>
      <c r="HTF39" s="516"/>
      <c r="HTG39" s="516"/>
      <c r="HTH39" s="516"/>
      <c r="HTI39" s="516"/>
      <c r="HTJ39" s="516"/>
      <c r="HTK39" s="516"/>
      <c r="HTL39" s="516"/>
      <c r="HTM39" s="516"/>
      <c r="HTN39" s="516"/>
      <c r="HTO39" s="516"/>
      <c r="HTP39" s="516"/>
      <c r="HTQ39" s="516"/>
      <c r="HTR39" s="516"/>
      <c r="HTS39" s="516"/>
      <c r="HTT39" s="516"/>
      <c r="HTU39" s="516"/>
      <c r="HTV39" s="516"/>
      <c r="HTW39" s="516"/>
      <c r="HTX39" s="516"/>
      <c r="HTY39" s="516"/>
      <c r="HTZ39" s="516"/>
      <c r="HUA39" s="516"/>
      <c r="HUB39" s="516"/>
      <c r="HUC39" s="516"/>
      <c r="HUD39" s="516"/>
      <c r="HUE39" s="516"/>
      <c r="HUF39" s="516"/>
      <c r="HUG39" s="516"/>
      <c r="HUH39" s="516"/>
      <c r="HUI39" s="516"/>
      <c r="HUJ39" s="516"/>
      <c r="HUK39" s="516"/>
      <c r="HUL39" s="516"/>
      <c r="HUM39" s="516"/>
      <c r="HUN39" s="516"/>
      <c r="HUO39" s="516"/>
      <c r="HUP39" s="516"/>
      <c r="HUQ39" s="516"/>
      <c r="HUR39" s="516"/>
      <c r="HUS39" s="516"/>
      <c r="HUT39" s="516"/>
      <c r="HUU39" s="516"/>
      <c r="HUV39" s="516"/>
      <c r="HUW39" s="516"/>
      <c r="HUX39" s="516"/>
      <c r="HUY39" s="516"/>
      <c r="HUZ39" s="516"/>
      <c r="HVA39" s="516"/>
      <c r="HVB39" s="516"/>
      <c r="HVC39" s="516"/>
      <c r="HVD39" s="516"/>
      <c r="HVE39" s="516"/>
      <c r="HVF39" s="516"/>
      <c r="HVG39" s="516"/>
      <c r="HVH39" s="516"/>
      <c r="HVI39" s="516"/>
      <c r="HVJ39" s="516"/>
      <c r="HVK39" s="516"/>
      <c r="HVL39" s="516"/>
      <c r="HVM39" s="516"/>
      <c r="HVN39" s="516"/>
      <c r="HVO39" s="516"/>
      <c r="HVP39" s="516"/>
      <c r="HVQ39" s="516"/>
      <c r="HVR39" s="516"/>
      <c r="HVS39" s="516"/>
      <c r="HVT39" s="516"/>
      <c r="HVU39" s="516"/>
      <c r="HVV39" s="516"/>
      <c r="HVW39" s="516"/>
      <c r="HVX39" s="516"/>
      <c r="HVY39" s="516"/>
      <c r="HVZ39" s="516"/>
      <c r="HWA39" s="516"/>
      <c r="HWB39" s="516"/>
      <c r="HWC39" s="516"/>
      <c r="HWD39" s="516"/>
      <c r="HWE39" s="516"/>
      <c r="HWF39" s="516"/>
      <c r="HWG39" s="516"/>
      <c r="HWH39" s="516"/>
      <c r="HWI39" s="516"/>
      <c r="HWJ39" s="516"/>
      <c r="HWK39" s="516"/>
      <c r="HWL39" s="516"/>
      <c r="HWM39" s="516"/>
      <c r="HWN39" s="516"/>
      <c r="HWO39" s="516"/>
      <c r="HWP39" s="516"/>
      <c r="HWQ39" s="516"/>
      <c r="HWR39" s="516"/>
      <c r="HWS39" s="516"/>
      <c r="HWT39" s="516"/>
      <c r="HWU39" s="516"/>
      <c r="HWV39" s="516"/>
      <c r="HWW39" s="516"/>
      <c r="HWX39" s="516"/>
      <c r="HWY39" s="516"/>
      <c r="HWZ39" s="516"/>
      <c r="HXA39" s="516"/>
      <c r="HXB39" s="516"/>
      <c r="HXC39" s="516"/>
      <c r="HXD39" s="516"/>
      <c r="HXE39" s="516"/>
      <c r="HXF39" s="516"/>
      <c r="HXG39" s="516"/>
      <c r="HXH39" s="516"/>
      <c r="HXI39" s="516"/>
      <c r="HXJ39" s="516"/>
      <c r="HXK39" s="516"/>
      <c r="HXL39" s="516"/>
      <c r="HXM39" s="516"/>
      <c r="HXN39" s="516"/>
      <c r="HXO39" s="516"/>
      <c r="HXP39" s="516"/>
      <c r="HXQ39" s="516"/>
      <c r="HXR39" s="516"/>
      <c r="HXS39" s="516"/>
      <c r="HXT39" s="516"/>
      <c r="HXU39" s="516"/>
      <c r="HXV39" s="516"/>
      <c r="HXW39" s="516"/>
      <c r="HXX39" s="516"/>
      <c r="HXY39" s="516"/>
      <c r="HXZ39" s="516"/>
      <c r="HYA39" s="516"/>
      <c r="HYB39" s="516"/>
      <c r="HYC39" s="516"/>
      <c r="HYD39" s="516"/>
      <c r="HYE39" s="516"/>
      <c r="HYF39" s="516"/>
      <c r="HYG39" s="516"/>
      <c r="HYH39" s="516"/>
      <c r="HYI39" s="516"/>
      <c r="HYJ39" s="516"/>
      <c r="HYK39" s="516"/>
      <c r="HYL39" s="516"/>
      <c r="HYM39" s="516"/>
      <c r="HYN39" s="516"/>
      <c r="HYO39" s="516"/>
      <c r="HYP39" s="516"/>
      <c r="HYQ39" s="516"/>
      <c r="HYR39" s="516"/>
      <c r="HYS39" s="516"/>
      <c r="HYT39" s="516"/>
      <c r="HYU39" s="516"/>
      <c r="HYV39" s="516"/>
      <c r="HYW39" s="516"/>
      <c r="HYX39" s="516"/>
      <c r="HYY39" s="516"/>
      <c r="HYZ39" s="516"/>
      <c r="HZA39" s="516"/>
      <c r="HZB39" s="516"/>
      <c r="HZC39" s="516"/>
      <c r="HZD39" s="516"/>
      <c r="HZE39" s="516"/>
      <c r="HZF39" s="516"/>
      <c r="HZG39" s="516"/>
      <c r="HZH39" s="516"/>
      <c r="HZI39" s="516"/>
      <c r="HZJ39" s="516"/>
      <c r="HZK39" s="516"/>
      <c r="HZL39" s="516"/>
      <c r="HZM39" s="516"/>
      <c r="HZN39" s="516"/>
      <c r="HZO39" s="516"/>
      <c r="HZP39" s="516"/>
      <c r="HZQ39" s="516"/>
      <c r="HZR39" s="516"/>
      <c r="HZS39" s="516"/>
      <c r="HZT39" s="516"/>
      <c r="HZU39" s="516"/>
      <c r="HZV39" s="516"/>
      <c r="HZW39" s="516"/>
      <c r="HZX39" s="516"/>
      <c r="HZY39" s="516"/>
      <c r="HZZ39" s="516"/>
      <c r="IAA39" s="516"/>
      <c r="IAB39" s="516"/>
      <c r="IAC39" s="516"/>
      <c r="IAD39" s="516"/>
      <c r="IAE39" s="516"/>
      <c r="IAF39" s="516"/>
      <c r="IAG39" s="516"/>
      <c r="IAH39" s="516"/>
      <c r="IAI39" s="516"/>
      <c r="IAJ39" s="516"/>
      <c r="IAK39" s="516"/>
      <c r="IAL39" s="516"/>
      <c r="IAM39" s="516"/>
      <c r="IAN39" s="516"/>
      <c r="IAO39" s="516"/>
      <c r="IAP39" s="516"/>
      <c r="IAQ39" s="516"/>
      <c r="IAR39" s="516"/>
      <c r="IAS39" s="516"/>
      <c r="IAT39" s="516"/>
      <c r="IAU39" s="516"/>
      <c r="IAV39" s="516"/>
      <c r="IAW39" s="516"/>
      <c r="IAX39" s="516"/>
      <c r="IAY39" s="516"/>
      <c r="IAZ39" s="516"/>
      <c r="IBA39" s="516"/>
      <c r="IBB39" s="516"/>
      <c r="IBC39" s="516"/>
      <c r="IBD39" s="516"/>
      <c r="IBE39" s="516"/>
      <c r="IBF39" s="516"/>
      <c r="IBG39" s="516"/>
      <c r="IBH39" s="516"/>
      <c r="IBI39" s="516"/>
      <c r="IBJ39" s="516"/>
      <c r="IBK39" s="516"/>
      <c r="IBL39" s="516"/>
      <c r="IBM39" s="516"/>
      <c r="IBN39" s="516"/>
      <c r="IBO39" s="516"/>
      <c r="IBP39" s="516"/>
      <c r="IBQ39" s="516"/>
      <c r="IBR39" s="516"/>
      <c r="IBS39" s="516"/>
      <c r="IBT39" s="516"/>
      <c r="IBU39" s="516"/>
      <c r="IBV39" s="516"/>
      <c r="IBW39" s="516"/>
      <c r="IBX39" s="516"/>
      <c r="IBY39" s="516"/>
      <c r="IBZ39" s="516"/>
      <c r="ICA39" s="516"/>
      <c r="ICB39" s="516"/>
      <c r="ICC39" s="516"/>
      <c r="ICD39" s="516"/>
      <c r="ICE39" s="516"/>
      <c r="ICF39" s="516"/>
      <c r="ICG39" s="516"/>
      <c r="ICH39" s="516"/>
      <c r="ICI39" s="516"/>
      <c r="ICJ39" s="516"/>
      <c r="ICK39" s="516"/>
      <c r="ICL39" s="516"/>
      <c r="ICM39" s="516"/>
      <c r="ICN39" s="516"/>
      <c r="ICO39" s="516"/>
      <c r="ICP39" s="516"/>
      <c r="ICQ39" s="516"/>
      <c r="ICR39" s="516"/>
      <c r="ICS39" s="516"/>
      <c r="ICT39" s="516"/>
      <c r="ICU39" s="516"/>
      <c r="ICV39" s="516"/>
      <c r="ICW39" s="516"/>
      <c r="ICX39" s="516"/>
      <c r="ICY39" s="516"/>
      <c r="ICZ39" s="516"/>
      <c r="IDA39" s="516"/>
      <c r="IDB39" s="516"/>
      <c r="IDC39" s="516"/>
      <c r="IDD39" s="516"/>
      <c r="IDE39" s="516"/>
      <c r="IDF39" s="516"/>
      <c r="IDG39" s="516"/>
      <c r="IDH39" s="516"/>
      <c r="IDI39" s="516"/>
      <c r="IDJ39" s="516"/>
      <c r="IDK39" s="516"/>
      <c r="IDL39" s="516"/>
      <c r="IDM39" s="516"/>
      <c r="IDN39" s="516"/>
      <c r="IDO39" s="516"/>
      <c r="IDP39" s="516"/>
      <c r="IDQ39" s="516"/>
      <c r="IDR39" s="516"/>
      <c r="IDS39" s="516"/>
      <c r="IDT39" s="516"/>
      <c r="IDU39" s="516"/>
      <c r="IDV39" s="516"/>
      <c r="IDW39" s="516"/>
      <c r="IDX39" s="516"/>
      <c r="IDY39" s="516"/>
      <c r="IDZ39" s="516"/>
      <c r="IEA39" s="516"/>
      <c r="IEB39" s="516"/>
      <c r="IEC39" s="516"/>
      <c r="IED39" s="516"/>
      <c r="IEE39" s="516"/>
      <c r="IEF39" s="516"/>
      <c r="IEG39" s="516"/>
      <c r="IEH39" s="516"/>
      <c r="IEI39" s="516"/>
      <c r="IEJ39" s="516"/>
      <c r="IEK39" s="516"/>
      <c r="IEL39" s="516"/>
      <c r="IEM39" s="516"/>
      <c r="IEN39" s="516"/>
      <c r="IEO39" s="516"/>
      <c r="IEP39" s="516"/>
      <c r="IEQ39" s="516"/>
      <c r="IER39" s="516"/>
      <c r="IES39" s="516"/>
      <c r="IET39" s="516"/>
      <c r="IEU39" s="516"/>
      <c r="IEV39" s="516"/>
      <c r="IEW39" s="516"/>
      <c r="IEX39" s="516"/>
      <c r="IEY39" s="516"/>
      <c r="IEZ39" s="516"/>
      <c r="IFA39" s="516"/>
      <c r="IFB39" s="516"/>
      <c r="IFC39" s="516"/>
      <c r="IFD39" s="516"/>
      <c r="IFE39" s="516"/>
      <c r="IFF39" s="516"/>
      <c r="IFG39" s="516"/>
      <c r="IFH39" s="516"/>
      <c r="IFI39" s="516"/>
      <c r="IFJ39" s="516"/>
      <c r="IFK39" s="516"/>
      <c r="IFL39" s="516"/>
      <c r="IFM39" s="516"/>
      <c r="IFN39" s="516"/>
      <c r="IFO39" s="516"/>
      <c r="IFP39" s="516"/>
      <c r="IFQ39" s="516"/>
      <c r="IFR39" s="516"/>
      <c r="IFS39" s="516"/>
      <c r="IFT39" s="516"/>
      <c r="IFU39" s="516"/>
      <c r="IFV39" s="516"/>
      <c r="IFW39" s="516"/>
      <c r="IFX39" s="516"/>
      <c r="IFY39" s="516"/>
      <c r="IFZ39" s="516"/>
      <c r="IGA39" s="516"/>
      <c r="IGB39" s="516"/>
      <c r="IGC39" s="516"/>
      <c r="IGD39" s="516"/>
      <c r="IGE39" s="516"/>
      <c r="IGF39" s="516"/>
      <c r="IGG39" s="516"/>
      <c r="IGH39" s="516"/>
      <c r="IGI39" s="516"/>
      <c r="IGJ39" s="516"/>
      <c r="IGK39" s="516"/>
      <c r="IGL39" s="516"/>
      <c r="IGM39" s="516"/>
      <c r="IGN39" s="516"/>
      <c r="IGO39" s="516"/>
      <c r="IGP39" s="516"/>
      <c r="IGQ39" s="516"/>
      <c r="IGR39" s="516"/>
      <c r="IGS39" s="516"/>
      <c r="IGT39" s="516"/>
      <c r="IGU39" s="516"/>
      <c r="IGV39" s="516"/>
      <c r="IGW39" s="516"/>
      <c r="IGX39" s="516"/>
      <c r="IGY39" s="516"/>
      <c r="IGZ39" s="516"/>
      <c r="IHA39" s="516"/>
      <c r="IHB39" s="516"/>
      <c r="IHC39" s="516"/>
      <c r="IHD39" s="516"/>
      <c r="IHE39" s="516"/>
      <c r="IHF39" s="516"/>
      <c r="IHG39" s="516"/>
      <c r="IHH39" s="516"/>
      <c r="IHI39" s="516"/>
      <c r="IHJ39" s="516"/>
      <c r="IHK39" s="516"/>
      <c r="IHL39" s="516"/>
      <c r="IHM39" s="516"/>
      <c r="IHN39" s="516"/>
      <c r="IHO39" s="516"/>
      <c r="IHP39" s="516"/>
      <c r="IHQ39" s="516"/>
      <c r="IHR39" s="516"/>
      <c r="IHS39" s="516"/>
      <c r="IHT39" s="516"/>
      <c r="IHU39" s="516"/>
      <c r="IHV39" s="516"/>
      <c r="IHW39" s="516"/>
      <c r="IHX39" s="516"/>
      <c r="IHY39" s="516"/>
      <c r="IHZ39" s="516"/>
      <c r="IIA39" s="516"/>
      <c r="IIB39" s="516"/>
      <c r="IIC39" s="516"/>
      <c r="IID39" s="516"/>
      <c r="IIE39" s="516"/>
      <c r="IIF39" s="516"/>
      <c r="IIG39" s="516"/>
      <c r="IIH39" s="516"/>
      <c r="III39" s="516"/>
      <c r="IIJ39" s="516"/>
      <c r="IIK39" s="516"/>
      <c r="IIL39" s="516"/>
      <c r="IIM39" s="516"/>
      <c r="IIN39" s="516"/>
      <c r="IIO39" s="516"/>
      <c r="IIP39" s="516"/>
      <c r="IIQ39" s="516"/>
      <c r="IIR39" s="516"/>
      <c r="IIS39" s="516"/>
      <c r="IIT39" s="516"/>
      <c r="IIU39" s="516"/>
      <c r="IIV39" s="516"/>
      <c r="IIW39" s="516"/>
      <c r="IIX39" s="516"/>
      <c r="IIY39" s="516"/>
      <c r="IIZ39" s="516"/>
      <c r="IJA39" s="516"/>
      <c r="IJB39" s="516"/>
      <c r="IJC39" s="516"/>
      <c r="IJD39" s="516"/>
      <c r="IJE39" s="516"/>
      <c r="IJF39" s="516"/>
      <c r="IJG39" s="516"/>
      <c r="IJH39" s="516"/>
      <c r="IJI39" s="516"/>
      <c r="IJJ39" s="516"/>
      <c r="IJK39" s="516"/>
      <c r="IJL39" s="516"/>
      <c r="IJM39" s="516"/>
      <c r="IJN39" s="516"/>
      <c r="IJO39" s="516"/>
      <c r="IJP39" s="516"/>
      <c r="IJQ39" s="516"/>
      <c r="IJR39" s="516"/>
      <c r="IJS39" s="516"/>
      <c r="IJT39" s="516"/>
      <c r="IJU39" s="516"/>
      <c r="IJV39" s="516"/>
      <c r="IJW39" s="516"/>
      <c r="IJX39" s="516"/>
      <c r="IJY39" s="516"/>
      <c r="IJZ39" s="516"/>
      <c r="IKA39" s="516"/>
      <c r="IKB39" s="516"/>
      <c r="IKC39" s="516"/>
      <c r="IKD39" s="516"/>
      <c r="IKE39" s="516"/>
      <c r="IKF39" s="516"/>
      <c r="IKG39" s="516"/>
      <c r="IKH39" s="516"/>
      <c r="IKI39" s="516"/>
      <c r="IKJ39" s="516"/>
      <c r="IKK39" s="516"/>
      <c r="IKL39" s="516"/>
      <c r="IKM39" s="516"/>
      <c r="IKN39" s="516"/>
      <c r="IKO39" s="516"/>
      <c r="IKP39" s="516"/>
      <c r="IKQ39" s="516"/>
      <c r="IKR39" s="516"/>
      <c r="IKS39" s="516"/>
      <c r="IKT39" s="516"/>
      <c r="IKU39" s="516"/>
      <c r="IKV39" s="516"/>
      <c r="IKW39" s="516"/>
      <c r="IKX39" s="516"/>
      <c r="IKY39" s="516"/>
      <c r="IKZ39" s="516"/>
      <c r="ILA39" s="516"/>
      <c r="ILB39" s="516"/>
      <c r="ILC39" s="516"/>
      <c r="ILD39" s="516"/>
      <c r="ILE39" s="516"/>
      <c r="ILF39" s="516"/>
      <c r="ILG39" s="516"/>
      <c r="ILH39" s="516"/>
      <c r="ILI39" s="516"/>
      <c r="ILJ39" s="516"/>
      <c r="ILK39" s="516"/>
      <c r="ILL39" s="516"/>
      <c r="ILM39" s="516"/>
      <c r="ILN39" s="516"/>
      <c r="ILO39" s="516"/>
      <c r="ILP39" s="516"/>
      <c r="ILQ39" s="516"/>
      <c r="ILR39" s="516"/>
      <c r="ILS39" s="516"/>
      <c r="ILT39" s="516"/>
      <c r="ILU39" s="516"/>
      <c r="ILV39" s="516"/>
      <c r="ILW39" s="516"/>
      <c r="ILX39" s="516"/>
      <c r="ILY39" s="516"/>
      <c r="ILZ39" s="516"/>
      <c r="IMA39" s="516"/>
      <c r="IMB39" s="516"/>
      <c r="IMC39" s="516"/>
      <c r="IMD39" s="516"/>
      <c r="IME39" s="516"/>
      <c r="IMF39" s="516"/>
      <c r="IMG39" s="516"/>
      <c r="IMH39" s="516"/>
      <c r="IMI39" s="516"/>
      <c r="IMJ39" s="516"/>
      <c r="IMK39" s="516"/>
      <c r="IML39" s="516"/>
      <c r="IMM39" s="516"/>
      <c r="IMN39" s="516"/>
      <c r="IMO39" s="516"/>
      <c r="IMP39" s="516"/>
      <c r="IMQ39" s="516"/>
      <c r="IMR39" s="516"/>
      <c r="IMS39" s="516"/>
      <c r="IMT39" s="516"/>
      <c r="IMU39" s="516"/>
      <c r="IMV39" s="516"/>
      <c r="IMW39" s="516"/>
      <c r="IMX39" s="516"/>
      <c r="IMY39" s="516"/>
      <c r="IMZ39" s="516"/>
      <c r="INA39" s="516"/>
      <c r="INB39" s="516"/>
      <c r="INC39" s="516"/>
      <c r="IND39" s="516"/>
      <c r="INE39" s="516"/>
      <c r="INF39" s="516"/>
      <c r="ING39" s="516"/>
      <c r="INH39" s="516"/>
      <c r="INI39" s="516"/>
      <c r="INJ39" s="516"/>
      <c r="INK39" s="516"/>
      <c r="INL39" s="516"/>
      <c r="INM39" s="516"/>
      <c r="INN39" s="516"/>
      <c r="INO39" s="516"/>
      <c r="INP39" s="516"/>
      <c r="INQ39" s="516"/>
      <c r="INR39" s="516"/>
      <c r="INS39" s="516"/>
      <c r="INT39" s="516"/>
      <c r="INU39" s="516"/>
      <c r="INV39" s="516"/>
      <c r="INW39" s="516"/>
      <c r="INX39" s="516"/>
      <c r="INY39" s="516"/>
      <c r="INZ39" s="516"/>
      <c r="IOA39" s="516"/>
      <c r="IOB39" s="516"/>
      <c r="IOC39" s="516"/>
      <c r="IOD39" s="516"/>
      <c r="IOE39" s="516"/>
      <c r="IOF39" s="516"/>
      <c r="IOG39" s="516"/>
      <c r="IOH39" s="516"/>
      <c r="IOI39" s="516"/>
      <c r="IOJ39" s="516"/>
      <c r="IOK39" s="516"/>
      <c r="IOL39" s="516"/>
      <c r="IOM39" s="516"/>
      <c r="ION39" s="516"/>
      <c r="IOO39" s="516"/>
      <c r="IOP39" s="516"/>
      <c r="IOQ39" s="516"/>
      <c r="IOR39" s="516"/>
      <c r="IOS39" s="516"/>
      <c r="IOT39" s="516"/>
      <c r="IOU39" s="516"/>
      <c r="IOV39" s="516"/>
      <c r="IOW39" s="516"/>
      <c r="IOX39" s="516"/>
      <c r="IOY39" s="516"/>
      <c r="IOZ39" s="516"/>
      <c r="IPA39" s="516"/>
      <c r="IPB39" s="516"/>
      <c r="IPC39" s="516"/>
      <c r="IPD39" s="516"/>
      <c r="IPE39" s="516"/>
      <c r="IPF39" s="516"/>
      <c r="IPG39" s="516"/>
      <c r="IPH39" s="516"/>
      <c r="IPI39" s="516"/>
      <c r="IPJ39" s="516"/>
      <c r="IPK39" s="516"/>
      <c r="IPL39" s="516"/>
      <c r="IPM39" s="516"/>
      <c r="IPN39" s="516"/>
      <c r="IPO39" s="516"/>
      <c r="IPP39" s="516"/>
      <c r="IPQ39" s="516"/>
      <c r="IPR39" s="516"/>
      <c r="IPS39" s="516"/>
      <c r="IPT39" s="516"/>
      <c r="IPU39" s="516"/>
      <c r="IPV39" s="516"/>
      <c r="IPW39" s="516"/>
      <c r="IPX39" s="516"/>
      <c r="IPY39" s="516"/>
      <c r="IPZ39" s="516"/>
      <c r="IQA39" s="516"/>
      <c r="IQB39" s="516"/>
      <c r="IQC39" s="516"/>
      <c r="IQD39" s="516"/>
      <c r="IQE39" s="516"/>
      <c r="IQF39" s="516"/>
      <c r="IQG39" s="516"/>
      <c r="IQH39" s="516"/>
      <c r="IQI39" s="516"/>
      <c r="IQJ39" s="516"/>
      <c r="IQK39" s="516"/>
      <c r="IQL39" s="516"/>
      <c r="IQM39" s="516"/>
      <c r="IQN39" s="516"/>
      <c r="IQO39" s="516"/>
      <c r="IQP39" s="516"/>
      <c r="IQQ39" s="516"/>
      <c r="IQR39" s="516"/>
      <c r="IQS39" s="516"/>
      <c r="IQT39" s="516"/>
      <c r="IQU39" s="516"/>
      <c r="IQV39" s="516"/>
      <c r="IQW39" s="516"/>
      <c r="IQX39" s="516"/>
      <c r="IQY39" s="516"/>
      <c r="IQZ39" s="516"/>
      <c r="IRA39" s="516"/>
      <c r="IRB39" s="516"/>
      <c r="IRC39" s="516"/>
      <c r="IRD39" s="516"/>
      <c r="IRE39" s="516"/>
      <c r="IRF39" s="516"/>
      <c r="IRG39" s="516"/>
      <c r="IRH39" s="516"/>
      <c r="IRI39" s="516"/>
      <c r="IRJ39" s="516"/>
      <c r="IRK39" s="516"/>
      <c r="IRL39" s="516"/>
      <c r="IRM39" s="516"/>
      <c r="IRN39" s="516"/>
      <c r="IRO39" s="516"/>
      <c r="IRP39" s="516"/>
      <c r="IRQ39" s="516"/>
      <c r="IRR39" s="516"/>
      <c r="IRS39" s="516"/>
      <c r="IRT39" s="516"/>
      <c r="IRU39" s="516"/>
      <c r="IRV39" s="516"/>
      <c r="IRW39" s="516"/>
      <c r="IRX39" s="516"/>
      <c r="IRY39" s="516"/>
      <c r="IRZ39" s="516"/>
      <c r="ISA39" s="516"/>
      <c r="ISB39" s="516"/>
      <c r="ISC39" s="516"/>
      <c r="ISD39" s="516"/>
      <c r="ISE39" s="516"/>
      <c r="ISF39" s="516"/>
      <c r="ISG39" s="516"/>
      <c r="ISH39" s="516"/>
      <c r="ISI39" s="516"/>
      <c r="ISJ39" s="516"/>
      <c r="ISK39" s="516"/>
      <c r="ISL39" s="516"/>
      <c r="ISM39" s="516"/>
      <c r="ISN39" s="516"/>
      <c r="ISO39" s="516"/>
      <c r="ISP39" s="516"/>
      <c r="ISQ39" s="516"/>
      <c r="ISR39" s="516"/>
      <c r="ISS39" s="516"/>
      <c r="IST39" s="516"/>
      <c r="ISU39" s="516"/>
      <c r="ISV39" s="516"/>
      <c r="ISW39" s="516"/>
      <c r="ISX39" s="516"/>
      <c r="ISY39" s="516"/>
      <c r="ISZ39" s="516"/>
      <c r="ITA39" s="516"/>
      <c r="ITB39" s="516"/>
      <c r="ITC39" s="516"/>
      <c r="ITD39" s="516"/>
      <c r="ITE39" s="516"/>
      <c r="ITF39" s="516"/>
      <c r="ITG39" s="516"/>
      <c r="ITH39" s="516"/>
      <c r="ITI39" s="516"/>
      <c r="ITJ39" s="516"/>
      <c r="ITK39" s="516"/>
      <c r="ITL39" s="516"/>
      <c r="ITM39" s="516"/>
      <c r="ITN39" s="516"/>
      <c r="ITO39" s="516"/>
      <c r="ITP39" s="516"/>
      <c r="ITQ39" s="516"/>
      <c r="ITR39" s="516"/>
      <c r="ITS39" s="516"/>
      <c r="ITT39" s="516"/>
      <c r="ITU39" s="516"/>
      <c r="ITV39" s="516"/>
      <c r="ITW39" s="516"/>
      <c r="ITX39" s="516"/>
      <c r="ITY39" s="516"/>
      <c r="ITZ39" s="516"/>
      <c r="IUA39" s="516"/>
      <c r="IUB39" s="516"/>
      <c r="IUC39" s="516"/>
      <c r="IUD39" s="516"/>
      <c r="IUE39" s="516"/>
      <c r="IUF39" s="516"/>
      <c r="IUG39" s="516"/>
      <c r="IUH39" s="516"/>
      <c r="IUI39" s="516"/>
      <c r="IUJ39" s="516"/>
      <c r="IUK39" s="516"/>
      <c r="IUL39" s="516"/>
      <c r="IUM39" s="516"/>
      <c r="IUN39" s="516"/>
      <c r="IUO39" s="516"/>
      <c r="IUP39" s="516"/>
      <c r="IUQ39" s="516"/>
      <c r="IUR39" s="516"/>
      <c r="IUS39" s="516"/>
      <c r="IUT39" s="516"/>
      <c r="IUU39" s="516"/>
      <c r="IUV39" s="516"/>
      <c r="IUW39" s="516"/>
      <c r="IUX39" s="516"/>
      <c r="IUY39" s="516"/>
      <c r="IUZ39" s="516"/>
      <c r="IVA39" s="516"/>
      <c r="IVB39" s="516"/>
      <c r="IVC39" s="516"/>
      <c r="IVD39" s="516"/>
      <c r="IVE39" s="516"/>
      <c r="IVF39" s="516"/>
      <c r="IVG39" s="516"/>
      <c r="IVH39" s="516"/>
      <c r="IVI39" s="516"/>
      <c r="IVJ39" s="516"/>
      <c r="IVK39" s="516"/>
      <c r="IVL39" s="516"/>
      <c r="IVM39" s="516"/>
      <c r="IVN39" s="516"/>
      <c r="IVO39" s="516"/>
      <c r="IVP39" s="516"/>
      <c r="IVQ39" s="516"/>
      <c r="IVR39" s="516"/>
      <c r="IVS39" s="516"/>
      <c r="IVT39" s="516"/>
      <c r="IVU39" s="516"/>
      <c r="IVV39" s="516"/>
      <c r="IVW39" s="516"/>
      <c r="IVX39" s="516"/>
      <c r="IVY39" s="516"/>
      <c r="IVZ39" s="516"/>
      <c r="IWA39" s="516"/>
      <c r="IWB39" s="516"/>
      <c r="IWC39" s="516"/>
      <c r="IWD39" s="516"/>
      <c r="IWE39" s="516"/>
      <c r="IWF39" s="516"/>
      <c r="IWG39" s="516"/>
      <c r="IWH39" s="516"/>
      <c r="IWI39" s="516"/>
      <c r="IWJ39" s="516"/>
      <c r="IWK39" s="516"/>
      <c r="IWL39" s="516"/>
      <c r="IWM39" s="516"/>
      <c r="IWN39" s="516"/>
      <c r="IWO39" s="516"/>
      <c r="IWP39" s="516"/>
      <c r="IWQ39" s="516"/>
      <c r="IWR39" s="516"/>
      <c r="IWS39" s="516"/>
      <c r="IWT39" s="516"/>
      <c r="IWU39" s="516"/>
      <c r="IWV39" s="516"/>
      <c r="IWW39" s="516"/>
      <c r="IWX39" s="516"/>
      <c r="IWY39" s="516"/>
      <c r="IWZ39" s="516"/>
      <c r="IXA39" s="516"/>
      <c r="IXB39" s="516"/>
      <c r="IXC39" s="516"/>
      <c r="IXD39" s="516"/>
      <c r="IXE39" s="516"/>
      <c r="IXF39" s="516"/>
      <c r="IXG39" s="516"/>
      <c r="IXH39" s="516"/>
      <c r="IXI39" s="516"/>
      <c r="IXJ39" s="516"/>
      <c r="IXK39" s="516"/>
      <c r="IXL39" s="516"/>
      <c r="IXM39" s="516"/>
      <c r="IXN39" s="516"/>
      <c r="IXO39" s="516"/>
      <c r="IXP39" s="516"/>
      <c r="IXQ39" s="516"/>
      <c r="IXR39" s="516"/>
      <c r="IXS39" s="516"/>
      <c r="IXT39" s="516"/>
      <c r="IXU39" s="516"/>
      <c r="IXV39" s="516"/>
      <c r="IXW39" s="516"/>
      <c r="IXX39" s="516"/>
      <c r="IXY39" s="516"/>
      <c r="IXZ39" s="516"/>
      <c r="IYA39" s="516"/>
      <c r="IYB39" s="516"/>
      <c r="IYC39" s="516"/>
      <c r="IYD39" s="516"/>
      <c r="IYE39" s="516"/>
      <c r="IYF39" s="516"/>
      <c r="IYG39" s="516"/>
      <c r="IYH39" s="516"/>
      <c r="IYI39" s="516"/>
      <c r="IYJ39" s="516"/>
      <c r="IYK39" s="516"/>
      <c r="IYL39" s="516"/>
      <c r="IYM39" s="516"/>
      <c r="IYN39" s="516"/>
      <c r="IYO39" s="516"/>
      <c r="IYP39" s="516"/>
      <c r="IYQ39" s="516"/>
      <c r="IYR39" s="516"/>
      <c r="IYS39" s="516"/>
      <c r="IYT39" s="516"/>
      <c r="IYU39" s="516"/>
      <c r="IYV39" s="516"/>
      <c r="IYW39" s="516"/>
      <c r="IYX39" s="516"/>
      <c r="IYY39" s="516"/>
      <c r="IYZ39" s="516"/>
      <c r="IZA39" s="516"/>
      <c r="IZB39" s="516"/>
      <c r="IZC39" s="516"/>
      <c r="IZD39" s="516"/>
      <c r="IZE39" s="516"/>
      <c r="IZF39" s="516"/>
      <c r="IZG39" s="516"/>
      <c r="IZH39" s="516"/>
      <c r="IZI39" s="516"/>
      <c r="IZJ39" s="516"/>
      <c r="IZK39" s="516"/>
      <c r="IZL39" s="516"/>
      <c r="IZM39" s="516"/>
      <c r="IZN39" s="516"/>
      <c r="IZO39" s="516"/>
      <c r="IZP39" s="516"/>
      <c r="IZQ39" s="516"/>
      <c r="IZR39" s="516"/>
      <c r="IZS39" s="516"/>
      <c r="IZT39" s="516"/>
      <c r="IZU39" s="516"/>
      <c r="IZV39" s="516"/>
      <c r="IZW39" s="516"/>
      <c r="IZX39" s="516"/>
      <c r="IZY39" s="516"/>
      <c r="IZZ39" s="516"/>
      <c r="JAA39" s="516"/>
      <c r="JAB39" s="516"/>
      <c r="JAC39" s="516"/>
      <c r="JAD39" s="516"/>
      <c r="JAE39" s="516"/>
      <c r="JAF39" s="516"/>
      <c r="JAG39" s="516"/>
      <c r="JAH39" s="516"/>
      <c r="JAI39" s="516"/>
      <c r="JAJ39" s="516"/>
      <c r="JAK39" s="516"/>
      <c r="JAL39" s="516"/>
      <c r="JAM39" s="516"/>
      <c r="JAN39" s="516"/>
      <c r="JAO39" s="516"/>
      <c r="JAP39" s="516"/>
      <c r="JAQ39" s="516"/>
      <c r="JAR39" s="516"/>
      <c r="JAS39" s="516"/>
      <c r="JAT39" s="516"/>
      <c r="JAU39" s="516"/>
      <c r="JAV39" s="516"/>
      <c r="JAW39" s="516"/>
      <c r="JAX39" s="516"/>
      <c r="JAY39" s="516"/>
      <c r="JAZ39" s="516"/>
      <c r="JBA39" s="516"/>
      <c r="JBB39" s="516"/>
      <c r="JBC39" s="516"/>
      <c r="JBD39" s="516"/>
      <c r="JBE39" s="516"/>
      <c r="JBF39" s="516"/>
      <c r="JBG39" s="516"/>
      <c r="JBH39" s="516"/>
      <c r="JBI39" s="516"/>
      <c r="JBJ39" s="516"/>
      <c r="JBK39" s="516"/>
      <c r="JBL39" s="516"/>
      <c r="JBM39" s="516"/>
      <c r="JBN39" s="516"/>
      <c r="JBO39" s="516"/>
      <c r="JBP39" s="516"/>
      <c r="JBQ39" s="516"/>
      <c r="JBR39" s="516"/>
      <c r="JBS39" s="516"/>
      <c r="JBT39" s="516"/>
      <c r="JBU39" s="516"/>
      <c r="JBV39" s="516"/>
      <c r="JBW39" s="516"/>
      <c r="JBX39" s="516"/>
      <c r="JBY39" s="516"/>
      <c r="JBZ39" s="516"/>
      <c r="JCA39" s="516"/>
      <c r="JCB39" s="516"/>
      <c r="JCC39" s="516"/>
      <c r="JCD39" s="516"/>
      <c r="JCE39" s="516"/>
      <c r="JCF39" s="516"/>
      <c r="JCG39" s="516"/>
      <c r="JCH39" s="516"/>
      <c r="JCI39" s="516"/>
      <c r="JCJ39" s="516"/>
      <c r="JCK39" s="516"/>
      <c r="JCL39" s="516"/>
      <c r="JCM39" s="516"/>
      <c r="JCN39" s="516"/>
      <c r="JCO39" s="516"/>
      <c r="JCP39" s="516"/>
      <c r="JCQ39" s="516"/>
      <c r="JCR39" s="516"/>
      <c r="JCS39" s="516"/>
      <c r="JCT39" s="516"/>
      <c r="JCU39" s="516"/>
      <c r="JCV39" s="516"/>
      <c r="JCW39" s="516"/>
      <c r="JCX39" s="516"/>
      <c r="JCY39" s="516"/>
      <c r="JCZ39" s="516"/>
      <c r="JDA39" s="516"/>
      <c r="JDB39" s="516"/>
      <c r="JDC39" s="516"/>
      <c r="JDD39" s="516"/>
      <c r="JDE39" s="516"/>
      <c r="JDF39" s="516"/>
      <c r="JDG39" s="516"/>
      <c r="JDH39" s="516"/>
      <c r="JDI39" s="516"/>
      <c r="JDJ39" s="516"/>
      <c r="JDK39" s="516"/>
      <c r="JDL39" s="516"/>
      <c r="JDM39" s="516"/>
      <c r="JDN39" s="516"/>
      <c r="JDO39" s="516"/>
      <c r="JDP39" s="516"/>
      <c r="JDQ39" s="516"/>
      <c r="JDR39" s="516"/>
      <c r="JDS39" s="516"/>
      <c r="JDT39" s="516"/>
      <c r="JDU39" s="516"/>
      <c r="JDV39" s="516"/>
      <c r="JDW39" s="516"/>
      <c r="JDX39" s="516"/>
      <c r="JDY39" s="516"/>
      <c r="JDZ39" s="516"/>
      <c r="JEA39" s="516"/>
      <c r="JEB39" s="516"/>
      <c r="JEC39" s="516"/>
      <c r="JED39" s="516"/>
      <c r="JEE39" s="516"/>
      <c r="JEF39" s="516"/>
      <c r="JEG39" s="516"/>
      <c r="JEH39" s="516"/>
      <c r="JEI39" s="516"/>
      <c r="JEJ39" s="516"/>
      <c r="JEK39" s="516"/>
      <c r="JEL39" s="516"/>
      <c r="JEM39" s="516"/>
      <c r="JEN39" s="516"/>
      <c r="JEO39" s="516"/>
      <c r="JEP39" s="516"/>
      <c r="JEQ39" s="516"/>
      <c r="JER39" s="516"/>
      <c r="JES39" s="516"/>
      <c r="JET39" s="516"/>
      <c r="JEU39" s="516"/>
      <c r="JEV39" s="516"/>
      <c r="JEW39" s="516"/>
      <c r="JEX39" s="516"/>
      <c r="JEY39" s="516"/>
      <c r="JEZ39" s="516"/>
      <c r="JFA39" s="516"/>
      <c r="JFB39" s="516"/>
      <c r="JFC39" s="516"/>
      <c r="JFD39" s="516"/>
      <c r="JFE39" s="516"/>
      <c r="JFF39" s="516"/>
      <c r="JFG39" s="516"/>
      <c r="JFH39" s="516"/>
      <c r="JFI39" s="516"/>
      <c r="JFJ39" s="516"/>
      <c r="JFK39" s="516"/>
      <c r="JFL39" s="516"/>
      <c r="JFM39" s="516"/>
      <c r="JFN39" s="516"/>
      <c r="JFO39" s="516"/>
      <c r="JFP39" s="516"/>
      <c r="JFQ39" s="516"/>
      <c r="JFR39" s="516"/>
      <c r="JFS39" s="516"/>
      <c r="JFT39" s="516"/>
      <c r="JFU39" s="516"/>
      <c r="JFV39" s="516"/>
      <c r="JFW39" s="516"/>
      <c r="JFX39" s="516"/>
      <c r="JFY39" s="516"/>
      <c r="JFZ39" s="516"/>
      <c r="JGA39" s="516"/>
      <c r="JGB39" s="516"/>
      <c r="JGC39" s="516"/>
      <c r="JGD39" s="516"/>
      <c r="JGE39" s="516"/>
      <c r="JGF39" s="516"/>
      <c r="JGG39" s="516"/>
      <c r="JGH39" s="516"/>
      <c r="JGI39" s="516"/>
      <c r="JGJ39" s="516"/>
      <c r="JGK39" s="516"/>
      <c r="JGL39" s="516"/>
      <c r="JGM39" s="516"/>
      <c r="JGN39" s="516"/>
      <c r="JGO39" s="516"/>
      <c r="JGP39" s="516"/>
      <c r="JGQ39" s="516"/>
      <c r="JGR39" s="516"/>
      <c r="JGS39" s="516"/>
      <c r="JGT39" s="516"/>
      <c r="JGU39" s="516"/>
      <c r="JGV39" s="516"/>
      <c r="JGW39" s="516"/>
      <c r="JGX39" s="516"/>
      <c r="JGY39" s="516"/>
      <c r="JGZ39" s="516"/>
      <c r="JHA39" s="516"/>
      <c r="JHB39" s="516"/>
      <c r="JHC39" s="516"/>
      <c r="JHD39" s="516"/>
      <c r="JHE39" s="516"/>
      <c r="JHF39" s="516"/>
      <c r="JHG39" s="516"/>
      <c r="JHH39" s="516"/>
      <c r="JHI39" s="516"/>
      <c r="JHJ39" s="516"/>
      <c r="JHK39" s="516"/>
      <c r="JHL39" s="516"/>
      <c r="JHM39" s="516"/>
      <c r="JHN39" s="516"/>
      <c r="JHO39" s="516"/>
      <c r="JHP39" s="516"/>
      <c r="JHQ39" s="516"/>
      <c r="JHR39" s="516"/>
      <c r="JHS39" s="516"/>
      <c r="JHT39" s="516"/>
      <c r="JHU39" s="516"/>
      <c r="JHV39" s="516"/>
      <c r="JHW39" s="516"/>
      <c r="JHX39" s="516"/>
      <c r="JHY39" s="516"/>
      <c r="JHZ39" s="516"/>
      <c r="JIA39" s="516"/>
      <c r="JIB39" s="516"/>
      <c r="JIC39" s="516"/>
      <c r="JID39" s="516"/>
      <c r="JIE39" s="516"/>
      <c r="JIF39" s="516"/>
      <c r="JIG39" s="516"/>
      <c r="JIH39" s="516"/>
      <c r="JII39" s="516"/>
      <c r="JIJ39" s="516"/>
      <c r="JIK39" s="516"/>
      <c r="JIL39" s="516"/>
      <c r="JIM39" s="516"/>
      <c r="JIN39" s="516"/>
      <c r="JIO39" s="516"/>
      <c r="JIP39" s="516"/>
      <c r="JIQ39" s="516"/>
      <c r="JIR39" s="516"/>
      <c r="JIS39" s="516"/>
      <c r="JIT39" s="516"/>
      <c r="JIU39" s="516"/>
      <c r="JIV39" s="516"/>
      <c r="JIW39" s="516"/>
      <c r="JIX39" s="516"/>
      <c r="JIY39" s="516"/>
      <c r="JIZ39" s="516"/>
      <c r="JJA39" s="516"/>
      <c r="JJB39" s="516"/>
      <c r="JJC39" s="516"/>
      <c r="JJD39" s="516"/>
      <c r="JJE39" s="516"/>
      <c r="JJF39" s="516"/>
      <c r="JJG39" s="516"/>
      <c r="JJH39" s="516"/>
      <c r="JJI39" s="516"/>
      <c r="JJJ39" s="516"/>
      <c r="JJK39" s="516"/>
      <c r="JJL39" s="516"/>
      <c r="JJM39" s="516"/>
      <c r="JJN39" s="516"/>
      <c r="JJO39" s="516"/>
      <c r="JJP39" s="516"/>
      <c r="JJQ39" s="516"/>
      <c r="JJR39" s="516"/>
      <c r="JJS39" s="516"/>
      <c r="JJT39" s="516"/>
      <c r="JJU39" s="516"/>
      <c r="JJV39" s="516"/>
      <c r="JJW39" s="516"/>
      <c r="JJX39" s="516"/>
      <c r="JJY39" s="516"/>
      <c r="JJZ39" s="516"/>
      <c r="JKA39" s="516"/>
      <c r="JKB39" s="516"/>
      <c r="JKC39" s="516"/>
      <c r="JKD39" s="516"/>
      <c r="JKE39" s="516"/>
      <c r="JKF39" s="516"/>
      <c r="JKG39" s="516"/>
      <c r="JKH39" s="516"/>
      <c r="JKI39" s="516"/>
      <c r="JKJ39" s="516"/>
      <c r="JKK39" s="516"/>
      <c r="JKL39" s="516"/>
      <c r="JKM39" s="516"/>
      <c r="JKN39" s="516"/>
      <c r="JKO39" s="516"/>
      <c r="JKP39" s="516"/>
      <c r="JKQ39" s="516"/>
      <c r="JKR39" s="516"/>
      <c r="JKS39" s="516"/>
      <c r="JKT39" s="516"/>
      <c r="JKU39" s="516"/>
      <c r="JKV39" s="516"/>
      <c r="JKW39" s="516"/>
      <c r="JKX39" s="516"/>
      <c r="JKY39" s="516"/>
      <c r="JKZ39" s="516"/>
      <c r="JLA39" s="516"/>
      <c r="JLB39" s="516"/>
      <c r="JLC39" s="516"/>
      <c r="JLD39" s="516"/>
      <c r="JLE39" s="516"/>
      <c r="JLF39" s="516"/>
      <c r="JLG39" s="516"/>
      <c r="JLH39" s="516"/>
      <c r="JLI39" s="516"/>
      <c r="JLJ39" s="516"/>
      <c r="JLK39" s="516"/>
      <c r="JLL39" s="516"/>
      <c r="JLM39" s="516"/>
      <c r="JLN39" s="516"/>
      <c r="JLO39" s="516"/>
      <c r="JLP39" s="516"/>
      <c r="JLQ39" s="516"/>
      <c r="JLR39" s="516"/>
      <c r="JLS39" s="516"/>
      <c r="JLT39" s="516"/>
      <c r="JLU39" s="516"/>
      <c r="JLV39" s="516"/>
      <c r="JLW39" s="516"/>
      <c r="JLX39" s="516"/>
      <c r="JLY39" s="516"/>
      <c r="JLZ39" s="516"/>
      <c r="JMA39" s="516"/>
      <c r="JMB39" s="516"/>
      <c r="JMC39" s="516"/>
      <c r="JMD39" s="516"/>
      <c r="JME39" s="516"/>
      <c r="JMF39" s="516"/>
      <c r="JMG39" s="516"/>
      <c r="JMH39" s="516"/>
      <c r="JMI39" s="516"/>
      <c r="JMJ39" s="516"/>
      <c r="JMK39" s="516"/>
      <c r="JML39" s="516"/>
      <c r="JMM39" s="516"/>
      <c r="JMN39" s="516"/>
      <c r="JMO39" s="516"/>
      <c r="JMP39" s="516"/>
      <c r="JMQ39" s="516"/>
      <c r="JMR39" s="516"/>
      <c r="JMS39" s="516"/>
      <c r="JMT39" s="516"/>
      <c r="JMU39" s="516"/>
      <c r="JMV39" s="516"/>
      <c r="JMW39" s="516"/>
      <c r="JMX39" s="516"/>
      <c r="JMY39" s="516"/>
      <c r="JMZ39" s="516"/>
      <c r="JNA39" s="516"/>
      <c r="JNB39" s="516"/>
      <c r="JNC39" s="516"/>
      <c r="JND39" s="516"/>
      <c r="JNE39" s="516"/>
      <c r="JNF39" s="516"/>
      <c r="JNG39" s="516"/>
      <c r="JNH39" s="516"/>
      <c r="JNI39" s="516"/>
      <c r="JNJ39" s="516"/>
      <c r="JNK39" s="516"/>
      <c r="JNL39" s="516"/>
      <c r="JNM39" s="516"/>
      <c r="JNN39" s="516"/>
      <c r="JNO39" s="516"/>
      <c r="JNP39" s="516"/>
      <c r="JNQ39" s="516"/>
      <c r="JNR39" s="516"/>
      <c r="JNS39" s="516"/>
      <c r="JNT39" s="516"/>
      <c r="JNU39" s="516"/>
      <c r="JNV39" s="516"/>
      <c r="JNW39" s="516"/>
      <c r="JNX39" s="516"/>
      <c r="JNY39" s="516"/>
      <c r="JNZ39" s="516"/>
      <c r="JOA39" s="516"/>
      <c r="JOB39" s="516"/>
      <c r="JOC39" s="516"/>
      <c r="JOD39" s="516"/>
      <c r="JOE39" s="516"/>
      <c r="JOF39" s="516"/>
      <c r="JOG39" s="516"/>
      <c r="JOH39" s="516"/>
      <c r="JOI39" s="516"/>
      <c r="JOJ39" s="516"/>
      <c r="JOK39" s="516"/>
      <c r="JOL39" s="516"/>
      <c r="JOM39" s="516"/>
      <c r="JON39" s="516"/>
      <c r="JOO39" s="516"/>
      <c r="JOP39" s="516"/>
      <c r="JOQ39" s="516"/>
      <c r="JOR39" s="516"/>
      <c r="JOS39" s="516"/>
      <c r="JOT39" s="516"/>
      <c r="JOU39" s="516"/>
      <c r="JOV39" s="516"/>
      <c r="JOW39" s="516"/>
      <c r="JOX39" s="516"/>
      <c r="JOY39" s="516"/>
      <c r="JOZ39" s="516"/>
      <c r="JPA39" s="516"/>
      <c r="JPB39" s="516"/>
      <c r="JPC39" s="516"/>
      <c r="JPD39" s="516"/>
      <c r="JPE39" s="516"/>
      <c r="JPF39" s="516"/>
      <c r="JPG39" s="516"/>
      <c r="JPH39" s="516"/>
      <c r="JPI39" s="516"/>
      <c r="JPJ39" s="516"/>
      <c r="JPK39" s="516"/>
      <c r="JPL39" s="516"/>
      <c r="JPM39" s="516"/>
      <c r="JPN39" s="516"/>
      <c r="JPO39" s="516"/>
      <c r="JPP39" s="516"/>
      <c r="JPQ39" s="516"/>
      <c r="JPR39" s="516"/>
      <c r="JPS39" s="516"/>
      <c r="JPT39" s="516"/>
      <c r="JPU39" s="516"/>
      <c r="JPV39" s="516"/>
      <c r="JPW39" s="516"/>
      <c r="JPX39" s="516"/>
      <c r="JPY39" s="516"/>
      <c r="JPZ39" s="516"/>
      <c r="JQA39" s="516"/>
      <c r="JQB39" s="516"/>
      <c r="JQC39" s="516"/>
      <c r="JQD39" s="516"/>
      <c r="JQE39" s="516"/>
      <c r="JQF39" s="516"/>
      <c r="JQG39" s="516"/>
      <c r="JQH39" s="516"/>
      <c r="JQI39" s="516"/>
      <c r="JQJ39" s="516"/>
      <c r="JQK39" s="516"/>
      <c r="JQL39" s="516"/>
      <c r="JQM39" s="516"/>
      <c r="JQN39" s="516"/>
      <c r="JQO39" s="516"/>
      <c r="JQP39" s="516"/>
      <c r="JQQ39" s="516"/>
      <c r="JQR39" s="516"/>
      <c r="JQS39" s="516"/>
      <c r="JQT39" s="516"/>
      <c r="JQU39" s="516"/>
      <c r="JQV39" s="516"/>
      <c r="JQW39" s="516"/>
      <c r="JQX39" s="516"/>
      <c r="JQY39" s="516"/>
      <c r="JQZ39" s="516"/>
      <c r="JRA39" s="516"/>
      <c r="JRB39" s="516"/>
      <c r="JRC39" s="516"/>
      <c r="JRD39" s="516"/>
      <c r="JRE39" s="516"/>
      <c r="JRF39" s="516"/>
      <c r="JRG39" s="516"/>
      <c r="JRH39" s="516"/>
      <c r="JRI39" s="516"/>
      <c r="JRJ39" s="516"/>
      <c r="JRK39" s="516"/>
      <c r="JRL39" s="516"/>
      <c r="JRM39" s="516"/>
      <c r="JRN39" s="516"/>
      <c r="JRO39" s="516"/>
      <c r="JRP39" s="516"/>
      <c r="JRQ39" s="516"/>
      <c r="JRR39" s="516"/>
      <c r="JRS39" s="516"/>
      <c r="JRT39" s="516"/>
      <c r="JRU39" s="516"/>
      <c r="JRV39" s="516"/>
      <c r="JRW39" s="516"/>
      <c r="JRX39" s="516"/>
      <c r="JRY39" s="516"/>
      <c r="JRZ39" s="516"/>
      <c r="JSA39" s="516"/>
      <c r="JSB39" s="516"/>
      <c r="JSC39" s="516"/>
      <c r="JSD39" s="516"/>
      <c r="JSE39" s="516"/>
      <c r="JSF39" s="516"/>
      <c r="JSG39" s="516"/>
      <c r="JSH39" s="516"/>
      <c r="JSI39" s="516"/>
      <c r="JSJ39" s="516"/>
      <c r="JSK39" s="516"/>
      <c r="JSL39" s="516"/>
      <c r="JSM39" s="516"/>
      <c r="JSN39" s="516"/>
      <c r="JSO39" s="516"/>
      <c r="JSP39" s="516"/>
      <c r="JSQ39" s="516"/>
      <c r="JSR39" s="516"/>
      <c r="JSS39" s="516"/>
      <c r="JST39" s="516"/>
      <c r="JSU39" s="516"/>
      <c r="JSV39" s="516"/>
      <c r="JSW39" s="516"/>
      <c r="JSX39" s="516"/>
      <c r="JSY39" s="516"/>
      <c r="JSZ39" s="516"/>
      <c r="JTA39" s="516"/>
      <c r="JTB39" s="516"/>
      <c r="JTC39" s="516"/>
      <c r="JTD39" s="516"/>
      <c r="JTE39" s="516"/>
      <c r="JTF39" s="516"/>
      <c r="JTG39" s="516"/>
      <c r="JTH39" s="516"/>
      <c r="JTI39" s="516"/>
      <c r="JTJ39" s="516"/>
      <c r="JTK39" s="516"/>
      <c r="JTL39" s="516"/>
      <c r="JTM39" s="516"/>
      <c r="JTN39" s="516"/>
      <c r="JTO39" s="516"/>
      <c r="JTP39" s="516"/>
      <c r="JTQ39" s="516"/>
      <c r="JTR39" s="516"/>
      <c r="JTS39" s="516"/>
      <c r="JTT39" s="516"/>
      <c r="JTU39" s="516"/>
      <c r="JTV39" s="516"/>
      <c r="JTW39" s="516"/>
      <c r="JTX39" s="516"/>
      <c r="JTY39" s="516"/>
      <c r="JTZ39" s="516"/>
      <c r="JUA39" s="516"/>
      <c r="JUB39" s="516"/>
      <c r="JUC39" s="516"/>
      <c r="JUD39" s="516"/>
      <c r="JUE39" s="516"/>
      <c r="JUF39" s="516"/>
      <c r="JUG39" s="516"/>
      <c r="JUH39" s="516"/>
      <c r="JUI39" s="516"/>
      <c r="JUJ39" s="516"/>
      <c r="JUK39" s="516"/>
      <c r="JUL39" s="516"/>
      <c r="JUM39" s="516"/>
      <c r="JUN39" s="516"/>
      <c r="JUO39" s="516"/>
      <c r="JUP39" s="516"/>
      <c r="JUQ39" s="516"/>
      <c r="JUR39" s="516"/>
      <c r="JUS39" s="516"/>
      <c r="JUT39" s="516"/>
      <c r="JUU39" s="516"/>
      <c r="JUV39" s="516"/>
      <c r="JUW39" s="516"/>
      <c r="JUX39" s="516"/>
      <c r="JUY39" s="516"/>
      <c r="JUZ39" s="516"/>
      <c r="JVA39" s="516"/>
      <c r="JVB39" s="516"/>
      <c r="JVC39" s="516"/>
      <c r="JVD39" s="516"/>
      <c r="JVE39" s="516"/>
      <c r="JVF39" s="516"/>
      <c r="JVG39" s="516"/>
      <c r="JVH39" s="516"/>
      <c r="JVI39" s="516"/>
      <c r="JVJ39" s="516"/>
      <c r="JVK39" s="516"/>
      <c r="JVL39" s="516"/>
      <c r="JVM39" s="516"/>
      <c r="JVN39" s="516"/>
      <c r="JVO39" s="516"/>
      <c r="JVP39" s="516"/>
      <c r="JVQ39" s="516"/>
      <c r="JVR39" s="516"/>
      <c r="JVS39" s="516"/>
      <c r="JVT39" s="516"/>
      <c r="JVU39" s="516"/>
      <c r="JVV39" s="516"/>
      <c r="JVW39" s="516"/>
      <c r="JVX39" s="516"/>
      <c r="JVY39" s="516"/>
      <c r="JVZ39" s="516"/>
      <c r="JWA39" s="516"/>
      <c r="JWB39" s="516"/>
      <c r="JWC39" s="516"/>
      <c r="JWD39" s="516"/>
      <c r="JWE39" s="516"/>
      <c r="JWF39" s="516"/>
      <c r="JWG39" s="516"/>
      <c r="JWH39" s="516"/>
      <c r="JWI39" s="516"/>
      <c r="JWJ39" s="516"/>
      <c r="JWK39" s="516"/>
      <c r="JWL39" s="516"/>
      <c r="JWM39" s="516"/>
      <c r="JWN39" s="516"/>
      <c r="JWO39" s="516"/>
      <c r="JWP39" s="516"/>
      <c r="JWQ39" s="516"/>
      <c r="JWR39" s="516"/>
      <c r="JWS39" s="516"/>
      <c r="JWT39" s="516"/>
      <c r="JWU39" s="516"/>
      <c r="JWV39" s="516"/>
      <c r="JWW39" s="516"/>
      <c r="JWX39" s="516"/>
      <c r="JWY39" s="516"/>
      <c r="JWZ39" s="516"/>
      <c r="JXA39" s="516"/>
      <c r="JXB39" s="516"/>
      <c r="JXC39" s="516"/>
      <c r="JXD39" s="516"/>
      <c r="JXE39" s="516"/>
      <c r="JXF39" s="516"/>
      <c r="JXG39" s="516"/>
      <c r="JXH39" s="516"/>
      <c r="JXI39" s="516"/>
      <c r="JXJ39" s="516"/>
      <c r="JXK39" s="516"/>
      <c r="JXL39" s="516"/>
      <c r="JXM39" s="516"/>
      <c r="JXN39" s="516"/>
      <c r="JXO39" s="516"/>
      <c r="JXP39" s="516"/>
      <c r="JXQ39" s="516"/>
      <c r="JXR39" s="516"/>
      <c r="JXS39" s="516"/>
      <c r="JXT39" s="516"/>
      <c r="JXU39" s="516"/>
      <c r="JXV39" s="516"/>
      <c r="JXW39" s="516"/>
      <c r="JXX39" s="516"/>
      <c r="JXY39" s="516"/>
      <c r="JXZ39" s="516"/>
      <c r="JYA39" s="516"/>
      <c r="JYB39" s="516"/>
      <c r="JYC39" s="516"/>
      <c r="JYD39" s="516"/>
      <c r="JYE39" s="516"/>
      <c r="JYF39" s="516"/>
      <c r="JYG39" s="516"/>
      <c r="JYH39" s="516"/>
      <c r="JYI39" s="516"/>
      <c r="JYJ39" s="516"/>
      <c r="JYK39" s="516"/>
      <c r="JYL39" s="516"/>
      <c r="JYM39" s="516"/>
      <c r="JYN39" s="516"/>
      <c r="JYO39" s="516"/>
      <c r="JYP39" s="516"/>
      <c r="JYQ39" s="516"/>
      <c r="JYR39" s="516"/>
      <c r="JYS39" s="516"/>
      <c r="JYT39" s="516"/>
      <c r="JYU39" s="516"/>
      <c r="JYV39" s="516"/>
      <c r="JYW39" s="516"/>
      <c r="JYX39" s="516"/>
      <c r="JYY39" s="516"/>
      <c r="JYZ39" s="516"/>
      <c r="JZA39" s="516"/>
      <c r="JZB39" s="516"/>
      <c r="JZC39" s="516"/>
      <c r="JZD39" s="516"/>
      <c r="JZE39" s="516"/>
      <c r="JZF39" s="516"/>
      <c r="JZG39" s="516"/>
      <c r="JZH39" s="516"/>
      <c r="JZI39" s="516"/>
      <c r="JZJ39" s="516"/>
      <c r="JZK39" s="516"/>
      <c r="JZL39" s="516"/>
      <c r="JZM39" s="516"/>
      <c r="JZN39" s="516"/>
      <c r="JZO39" s="516"/>
      <c r="JZP39" s="516"/>
      <c r="JZQ39" s="516"/>
      <c r="JZR39" s="516"/>
      <c r="JZS39" s="516"/>
      <c r="JZT39" s="516"/>
      <c r="JZU39" s="516"/>
      <c r="JZV39" s="516"/>
      <c r="JZW39" s="516"/>
      <c r="JZX39" s="516"/>
      <c r="JZY39" s="516"/>
      <c r="JZZ39" s="516"/>
      <c r="KAA39" s="516"/>
      <c r="KAB39" s="516"/>
      <c r="KAC39" s="516"/>
      <c r="KAD39" s="516"/>
      <c r="KAE39" s="516"/>
      <c r="KAF39" s="516"/>
      <c r="KAG39" s="516"/>
      <c r="KAH39" s="516"/>
      <c r="KAI39" s="516"/>
      <c r="KAJ39" s="516"/>
      <c r="KAK39" s="516"/>
      <c r="KAL39" s="516"/>
      <c r="KAM39" s="516"/>
      <c r="KAN39" s="516"/>
      <c r="KAO39" s="516"/>
      <c r="KAP39" s="516"/>
      <c r="KAQ39" s="516"/>
      <c r="KAR39" s="516"/>
      <c r="KAS39" s="516"/>
      <c r="KAT39" s="516"/>
      <c r="KAU39" s="516"/>
      <c r="KAV39" s="516"/>
      <c r="KAW39" s="516"/>
      <c r="KAX39" s="516"/>
      <c r="KAY39" s="516"/>
      <c r="KAZ39" s="516"/>
      <c r="KBA39" s="516"/>
      <c r="KBB39" s="516"/>
      <c r="KBC39" s="516"/>
      <c r="KBD39" s="516"/>
      <c r="KBE39" s="516"/>
      <c r="KBF39" s="516"/>
      <c r="KBG39" s="516"/>
      <c r="KBH39" s="516"/>
      <c r="KBI39" s="516"/>
      <c r="KBJ39" s="516"/>
      <c r="KBK39" s="516"/>
      <c r="KBL39" s="516"/>
      <c r="KBM39" s="516"/>
      <c r="KBN39" s="516"/>
      <c r="KBO39" s="516"/>
      <c r="KBP39" s="516"/>
      <c r="KBQ39" s="516"/>
      <c r="KBR39" s="516"/>
      <c r="KBS39" s="516"/>
      <c r="KBT39" s="516"/>
      <c r="KBU39" s="516"/>
      <c r="KBV39" s="516"/>
      <c r="KBW39" s="516"/>
      <c r="KBX39" s="516"/>
      <c r="KBY39" s="516"/>
      <c r="KBZ39" s="516"/>
      <c r="KCA39" s="516"/>
      <c r="KCB39" s="516"/>
      <c r="KCC39" s="516"/>
      <c r="KCD39" s="516"/>
      <c r="KCE39" s="516"/>
      <c r="KCF39" s="516"/>
      <c r="KCG39" s="516"/>
      <c r="KCH39" s="516"/>
      <c r="KCI39" s="516"/>
      <c r="KCJ39" s="516"/>
      <c r="KCK39" s="516"/>
      <c r="KCL39" s="516"/>
      <c r="KCM39" s="516"/>
      <c r="KCN39" s="516"/>
      <c r="KCO39" s="516"/>
      <c r="KCP39" s="516"/>
      <c r="KCQ39" s="516"/>
      <c r="KCR39" s="516"/>
      <c r="KCS39" s="516"/>
      <c r="KCT39" s="516"/>
      <c r="KCU39" s="516"/>
      <c r="KCV39" s="516"/>
      <c r="KCW39" s="516"/>
      <c r="KCX39" s="516"/>
      <c r="KCY39" s="516"/>
      <c r="KCZ39" s="516"/>
      <c r="KDA39" s="516"/>
      <c r="KDB39" s="516"/>
      <c r="KDC39" s="516"/>
      <c r="KDD39" s="516"/>
      <c r="KDE39" s="516"/>
      <c r="KDF39" s="516"/>
      <c r="KDG39" s="516"/>
      <c r="KDH39" s="516"/>
      <c r="KDI39" s="516"/>
      <c r="KDJ39" s="516"/>
      <c r="KDK39" s="516"/>
      <c r="KDL39" s="516"/>
      <c r="KDM39" s="516"/>
      <c r="KDN39" s="516"/>
      <c r="KDO39" s="516"/>
      <c r="KDP39" s="516"/>
      <c r="KDQ39" s="516"/>
      <c r="KDR39" s="516"/>
      <c r="KDS39" s="516"/>
      <c r="KDT39" s="516"/>
      <c r="KDU39" s="516"/>
      <c r="KDV39" s="516"/>
      <c r="KDW39" s="516"/>
      <c r="KDX39" s="516"/>
      <c r="KDY39" s="516"/>
      <c r="KDZ39" s="516"/>
      <c r="KEA39" s="516"/>
      <c r="KEB39" s="516"/>
      <c r="KEC39" s="516"/>
      <c r="KED39" s="516"/>
      <c r="KEE39" s="516"/>
      <c r="KEF39" s="516"/>
      <c r="KEG39" s="516"/>
      <c r="KEH39" s="516"/>
      <c r="KEI39" s="516"/>
      <c r="KEJ39" s="516"/>
      <c r="KEK39" s="516"/>
      <c r="KEL39" s="516"/>
      <c r="KEM39" s="516"/>
      <c r="KEN39" s="516"/>
      <c r="KEO39" s="516"/>
      <c r="KEP39" s="516"/>
      <c r="KEQ39" s="516"/>
      <c r="KER39" s="516"/>
      <c r="KES39" s="516"/>
      <c r="KET39" s="516"/>
      <c r="KEU39" s="516"/>
      <c r="KEV39" s="516"/>
      <c r="KEW39" s="516"/>
      <c r="KEX39" s="516"/>
      <c r="KEY39" s="516"/>
      <c r="KEZ39" s="516"/>
      <c r="KFA39" s="516"/>
      <c r="KFB39" s="516"/>
      <c r="KFC39" s="516"/>
      <c r="KFD39" s="516"/>
      <c r="KFE39" s="516"/>
      <c r="KFF39" s="516"/>
      <c r="KFG39" s="516"/>
      <c r="KFH39" s="516"/>
      <c r="KFI39" s="516"/>
      <c r="KFJ39" s="516"/>
      <c r="KFK39" s="516"/>
      <c r="KFL39" s="516"/>
      <c r="KFM39" s="516"/>
      <c r="KFN39" s="516"/>
      <c r="KFO39" s="516"/>
      <c r="KFP39" s="516"/>
      <c r="KFQ39" s="516"/>
      <c r="KFR39" s="516"/>
      <c r="KFS39" s="516"/>
      <c r="KFT39" s="516"/>
      <c r="KFU39" s="516"/>
      <c r="KFV39" s="516"/>
      <c r="KFW39" s="516"/>
      <c r="KFX39" s="516"/>
      <c r="KFY39" s="516"/>
      <c r="KFZ39" s="516"/>
      <c r="KGA39" s="516"/>
      <c r="KGB39" s="516"/>
      <c r="KGC39" s="516"/>
      <c r="KGD39" s="516"/>
      <c r="KGE39" s="516"/>
      <c r="KGF39" s="516"/>
      <c r="KGG39" s="516"/>
      <c r="KGH39" s="516"/>
      <c r="KGI39" s="516"/>
      <c r="KGJ39" s="516"/>
      <c r="KGK39" s="516"/>
      <c r="KGL39" s="516"/>
      <c r="KGM39" s="516"/>
      <c r="KGN39" s="516"/>
      <c r="KGO39" s="516"/>
      <c r="KGP39" s="516"/>
      <c r="KGQ39" s="516"/>
      <c r="KGR39" s="516"/>
      <c r="KGS39" s="516"/>
      <c r="KGT39" s="516"/>
      <c r="KGU39" s="516"/>
      <c r="KGV39" s="516"/>
      <c r="KGW39" s="516"/>
      <c r="KGX39" s="516"/>
      <c r="KGY39" s="516"/>
      <c r="KGZ39" s="516"/>
      <c r="KHA39" s="516"/>
      <c r="KHB39" s="516"/>
      <c r="KHC39" s="516"/>
      <c r="KHD39" s="516"/>
      <c r="KHE39" s="516"/>
      <c r="KHF39" s="516"/>
      <c r="KHG39" s="516"/>
      <c r="KHH39" s="516"/>
      <c r="KHI39" s="516"/>
      <c r="KHJ39" s="516"/>
      <c r="KHK39" s="516"/>
      <c r="KHL39" s="516"/>
      <c r="KHM39" s="516"/>
      <c r="KHN39" s="516"/>
      <c r="KHO39" s="516"/>
      <c r="KHP39" s="516"/>
      <c r="KHQ39" s="516"/>
      <c r="KHR39" s="516"/>
      <c r="KHS39" s="516"/>
      <c r="KHT39" s="516"/>
      <c r="KHU39" s="516"/>
      <c r="KHV39" s="516"/>
      <c r="KHW39" s="516"/>
      <c r="KHX39" s="516"/>
      <c r="KHY39" s="516"/>
      <c r="KHZ39" s="516"/>
      <c r="KIA39" s="516"/>
      <c r="KIB39" s="516"/>
      <c r="KIC39" s="516"/>
      <c r="KID39" s="516"/>
      <c r="KIE39" s="516"/>
      <c r="KIF39" s="516"/>
      <c r="KIG39" s="516"/>
      <c r="KIH39" s="516"/>
      <c r="KII39" s="516"/>
      <c r="KIJ39" s="516"/>
      <c r="KIK39" s="516"/>
      <c r="KIL39" s="516"/>
      <c r="KIM39" s="516"/>
      <c r="KIN39" s="516"/>
      <c r="KIO39" s="516"/>
      <c r="KIP39" s="516"/>
      <c r="KIQ39" s="516"/>
      <c r="KIR39" s="516"/>
      <c r="KIS39" s="516"/>
      <c r="KIT39" s="516"/>
      <c r="KIU39" s="516"/>
      <c r="KIV39" s="516"/>
      <c r="KIW39" s="516"/>
      <c r="KIX39" s="516"/>
      <c r="KIY39" s="516"/>
      <c r="KIZ39" s="516"/>
      <c r="KJA39" s="516"/>
      <c r="KJB39" s="516"/>
      <c r="KJC39" s="516"/>
      <c r="KJD39" s="516"/>
      <c r="KJE39" s="516"/>
      <c r="KJF39" s="516"/>
      <c r="KJG39" s="516"/>
      <c r="KJH39" s="516"/>
      <c r="KJI39" s="516"/>
      <c r="KJJ39" s="516"/>
      <c r="KJK39" s="516"/>
      <c r="KJL39" s="516"/>
      <c r="KJM39" s="516"/>
      <c r="KJN39" s="516"/>
      <c r="KJO39" s="516"/>
      <c r="KJP39" s="516"/>
      <c r="KJQ39" s="516"/>
      <c r="KJR39" s="516"/>
      <c r="KJS39" s="516"/>
      <c r="KJT39" s="516"/>
      <c r="KJU39" s="516"/>
      <c r="KJV39" s="516"/>
      <c r="KJW39" s="516"/>
      <c r="KJX39" s="516"/>
      <c r="KJY39" s="516"/>
      <c r="KJZ39" s="516"/>
      <c r="KKA39" s="516"/>
      <c r="KKB39" s="516"/>
      <c r="KKC39" s="516"/>
      <c r="KKD39" s="516"/>
      <c r="KKE39" s="516"/>
      <c r="KKF39" s="516"/>
      <c r="KKG39" s="516"/>
      <c r="KKH39" s="516"/>
      <c r="KKI39" s="516"/>
      <c r="KKJ39" s="516"/>
      <c r="KKK39" s="516"/>
      <c r="KKL39" s="516"/>
      <c r="KKM39" s="516"/>
      <c r="KKN39" s="516"/>
      <c r="KKO39" s="516"/>
      <c r="KKP39" s="516"/>
      <c r="KKQ39" s="516"/>
      <c r="KKR39" s="516"/>
      <c r="KKS39" s="516"/>
      <c r="KKT39" s="516"/>
      <c r="KKU39" s="516"/>
      <c r="KKV39" s="516"/>
      <c r="KKW39" s="516"/>
      <c r="KKX39" s="516"/>
      <c r="KKY39" s="516"/>
      <c r="KKZ39" s="516"/>
      <c r="KLA39" s="516"/>
      <c r="KLB39" s="516"/>
      <c r="KLC39" s="516"/>
      <c r="KLD39" s="516"/>
      <c r="KLE39" s="516"/>
      <c r="KLF39" s="516"/>
      <c r="KLG39" s="516"/>
      <c r="KLH39" s="516"/>
      <c r="KLI39" s="516"/>
      <c r="KLJ39" s="516"/>
      <c r="KLK39" s="516"/>
      <c r="KLL39" s="516"/>
      <c r="KLM39" s="516"/>
      <c r="KLN39" s="516"/>
      <c r="KLO39" s="516"/>
      <c r="KLP39" s="516"/>
      <c r="KLQ39" s="516"/>
      <c r="KLR39" s="516"/>
      <c r="KLS39" s="516"/>
      <c r="KLT39" s="516"/>
      <c r="KLU39" s="516"/>
      <c r="KLV39" s="516"/>
      <c r="KLW39" s="516"/>
      <c r="KLX39" s="516"/>
      <c r="KLY39" s="516"/>
      <c r="KLZ39" s="516"/>
      <c r="KMA39" s="516"/>
      <c r="KMB39" s="516"/>
      <c r="KMC39" s="516"/>
      <c r="KMD39" s="516"/>
      <c r="KME39" s="516"/>
      <c r="KMF39" s="516"/>
      <c r="KMG39" s="516"/>
      <c r="KMH39" s="516"/>
      <c r="KMI39" s="516"/>
      <c r="KMJ39" s="516"/>
      <c r="KMK39" s="516"/>
      <c r="KML39" s="516"/>
      <c r="KMM39" s="516"/>
      <c r="KMN39" s="516"/>
      <c r="KMO39" s="516"/>
      <c r="KMP39" s="516"/>
      <c r="KMQ39" s="516"/>
      <c r="KMR39" s="516"/>
      <c r="KMS39" s="516"/>
      <c r="KMT39" s="516"/>
      <c r="KMU39" s="516"/>
      <c r="KMV39" s="516"/>
      <c r="KMW39" s="516"/>
      <c r="KMX39" s="516"/>
      <c r="KMY39" s="516"/>
      <c r="KMZ39" s="516"/>
      <c r="KNA39" s="516"/>
      <c r="KNB39" s="516"/>
      <c r="KNC39" s="516"/>
      <c r="KND39" s="516"/>
      <c r="KNE39" s="516"/>
      <c r="KNF39" s="516"/>
      <c r="KNG39" s="516"/>
      <c r="KNH39" s="516"/>
      <c r="KNI39" s="516"/>
      <c r="KNJ39" s="516"/>
      <c r="KNK39" s="516"/>
      <c r="KNL39" s="516"/>
      <c r="KNM39" s="516"/>
      <c r="KNN39" s="516"/>
      <c r="KNO39" s="516"/>
      <c r="KNP39" s="516"/>
      <c r="KNQ39" s="516"/>
      <c r="KNR39" s="516"/>
      <c r="KNS39" s="516"/>
      <c r="KNT39" s="516"/>
      <c r="KNU39" s="516"/>
      <c r="KNV39" s="516"/>
      <c r="KNW39" s="516"/>
      <c r="KNX39" s="516"/>
      <c r="KNY39" s="516"/>
      <c r="KNZ39" s="516"/>
      <c r="KOA39" s="516"/>
      <c r="KOB39" s="516"/>
      <c r="KOC39" s="516"/>
      <c r="KOD39" s="516"/>
      <c r="KOE39" s="516"/>
      <c r="KOF39" s="516"/>
      <c r="KOG39" s="516"/>
      <c r="KOH39" s="516"/>
      <c r="KOI39" s="516"/>
      <c r="KOJ39" s="516"/>
      <c r="KOK39" s="516"/>
      <c r="KOL39" s="516"/>
      <c r="KOM39" s="516"/>
      <c r="KON39" s="516"/>
      <c r="KOO39" s="516"/>
      <c r="KOP39" s="516"/>
      <c r="KOQ39" s="516"/>
      <c r="KOR39" s="516"/>
      <c r="KOS39" s="516"/>
      <c r="KOT39" s="516"/>
      <c r="KOU39" s="516"/>
      <c r="KOV39" s="516"/>
      <c r="KOW39" s="516"/>
      <c r="KOX39" s="516"/>
      <c r="KOY39" s="516"/>
      <c r="KOZ39" s="516"/>
      <c r="KPA39" s="516"/>
      <c r="KPB39" s="516"/>
      <c r="KPC39" s="516"/>
      <c r="KPD39" s="516"/>
      <c r="KPE39" s="516"/>
      <c r="KPF39" s="516"/>
      <c r="KPG39" s="516"/>
      <c r="KPH39" s="516"/>
      <c r="KPI39" s="516"/>
      <c r="KPJ39" s="516"/>
      <c r="KPK39" s="516"/>
      <c r="KPL39" s="516"/>
      <c r="KPM39" s="516"/>
      <c r="KPN39" s="516"/>
      <c r="KPO39" s="516"/>
      <c r="KPP39" s="516"/>
      <c r="KPQ39" s="516"/>
      <c r="KPR39" s="516"/>
      <c r="KPS39" s="516"/>
      <c r="KPT39" s="516"/>
      <c r="KPU39" s="516"/>
      <c r="KPV39" s="516"/>
      <c r="KPW39" s="516"/>
      <c r="KPX39" s="516"/>
      <c r="KPY39" s="516"/>
      <c r="KPZ39" s="516"/>
      <c r="KQA39" s="516"/>
      <c r="KQB39" s="516"/>
      <c r="KQC39" s="516"/>
      <c r="KQD39" s="516"/>
      <c r="KQE39" s="516"/>
      <c r="KQF39" s="516"/>
      <c r="KQG39" s="516"/>
      <c r="KQH39" s="516"/>
      <c r="KQI39" s="516"/>
      <c r="KQJ39" s="516"/>
      <c r="KQK39" s="516"/>
      <c r="KQL39" s="516"/>
      <c r="KQM39" s="516"/>
      <c r="KQN39" s="516"/>
      <c r="KQO39" s="516"/>
      <c r="KQP39" s="516"/>
      <c r="KQQ39" s="516"/>
      <c r="KQR39" s="516"/>
      <c r="KQS39" s="516"/>
      <c r="KQT39" s="516"/>
      <c r="KQU39" s="516"/>
      <c r="KQV39" s="516"/>
      <c r="KQW39" s="516"/>
      <c r="KQX39" s="516"/>
      <c r="KQY39" s="516"/>
      <c r="KQZ39" s="516"/>
      <c r="KRA39" s="516"/>
      <c r="KRB39" s="516"/>
      <c r="KRC39" s="516"/>
      <c r="KRD39" s="516"/>
      <c r="KRE39" s="516"/>
      <c r="KRF39" s="516"/>
      <c r="KRG39" s="516"/>
      <c r="KRH39" s="516"/>
      <c r="KRI39" s="516"/>
      <c r="KRJ39" s="516"/>
      <c r="KRK39" s="516"/>
      <c r="KRL39" s="516"/>
      <c r="KRM39" s="516"/>
      <c r="KRN39" s="516"/>
      <c r="KRO39" s="516"/>
      <c r="KRP39" s="516"/>
      <c r="KRQ39" s="516"/>
      <c r="KRR39" s="516"/>
      <c r="KRS39" s="516"/>
      <c r="KRT39" s="516"/>
      <c r="KRU39" s="516"/>
      <c r="KRV39" s="516"/>
      <c r="KRW39" s="516"/>
      <c r="KRX39" s="516"/>
      <c r="KRY39" s="516"/>
      <c r="KRZ39" s="516"/>
      <c r="KSA39" s="516"/>
      <c r="KSB39" s="516"/>
      <c r="KSC39" s="516"/>
      <c r="KSD39" s="516"/>
      <c r="KSE39" s="516"/>
      <c r="KSF39" s="516"/>
      <c r="KSG39" s="516"/>
      <c r="KSH39" s="516"/>
      <c r="KSI39" s="516"/>
      <c r="KSJ39" s="516"/>
      <c r="KSK39" s="516"/>
      <c r="KSL39" s="516"/>
      <c r="KSM39" s="516"/>
      <c r="KSN39" s="516"/>
      <c r="KSO39" s="516"/>
      <c r="KSP39" s="516"/>
      <c r="KSQ39" s="516"/>
      <c r="KSR39" s="516"/>
      <c r="KSS39" s="516"/>
      <c r="KST39" s="516"/>
      <c r="KSU39" s="516"/>
      <c r="KSV39" s="516"/>
      <c r="KSW39" s="516"/>
      <c r="KSX39" s="516"/>
      <c r="KSY39" s="516"/>
      <c r="KSZ39" s="516"/>
      <c r="KTA39" s="516"/>
      <c r="KTB39" s="516"/>
      <c r="KTC39" s="516"/>
      <c r="KTD39" s="516"/>
      <c r="KTE39" s="516"/>
      <c r="KTF39" s="516"/>
      <c r="KTG39" s="516"/>
      <c r="KTH39" s="516"/>
      <c r="KTI39" s="516"/>
      <c r="KTJ39" s="516"/>
      <c r="KTK39" s="516"/>
      <c r="KTL39" s="516"/>
      <c r="KTM39" s="516"/>
      <c r="KTN39" s="516"/>
      <c r="KTO39" s="516"/>
      <c r="KTP39" s="516"/>
      <c r="KTQ39" s="516"/>
      <c r="KTR39" s="516"/>
      <c r="KTS39" s="516"/>
      <c r="KTT39" s="516"/>
      <c r="KTU39" s="516"/>
      <c r="KTV39" s="516"/>
      <c r="KTW39" s="516"/>
      <c r="KTX39" s="516"/>
      <c r="KTY39" s="516"/>
      <c r="KTZ39" s="516"/>
      <c r="KUA39" s="516"/>
      <c r="KUB39" s="516"/>
      <c r="KUC39" s="516"/>
      <c r="KUD39" s="516"/>
      <c r="KUE39" s="516"/>
      <c r="KUF39" s="516"/>
      <c r="KUG39" s="516"/>
      <c r="KUH39" s="516"/>
      <c r="KUI39" s="516"/>
      <c r="KUJ39" s="516"/>
      <c r="KUK39" s="516"/>
      <c r="KUL39" s="516"/>
      <c r="KUM39" s="516"/>
      <c r="KUN39" s="516"/>
      <c r="KUO39" s="516"/>
      <c r="KUP39" s="516"/>
      <c r="KUQ39" s="516"/>
      <c r="KUR39" s="516"/>
      <c r="KUS39" s="516"/>
      <c r="KUT39" s="516"/>
      <c r="KUU39" s="516"/>
      <c r="KUV39" s="516"/>
      <c r="KUW39" s="516"/>
      <c r="KUX39" s="516"/>
      <c r="KUY39" s="516"/>
      <c r="KUZ39" s="516"/>
      <c r="KVA39" s="516"/>
      <c r="KVB39" s="516"/>
      <c r="KVC39" s="516"/>
      <c r="KVD39" s="516"/>
      <c r="KVE39" s="516"/>
      <c r="KVF39" s="516"/>
      <c r="KVG39" s="516"/>
      <c r="KVH39" s="516"/>
      <c r="KVI39" s="516"/>
      <c r="KVJ39" s="516"/>
      <c r="KVK39" s="516"/>
      <c r="KVL39" s="516"/>
      <c r="KVM39" s="516"/>
      <c r="KVN39" s="516"/>
      <c r="KVO39" s="516"/>
      <c r="KVP39" s="516"/>
      <c r="KVQ39" s="516"/>
      <c r="KVR39" s="516"/>
      <c r="KVS39" s="516"/>
      <c r="KVT39" s="516"/>
      <c r="KVU39" s="516"/>
      <c r="KVV39" s="516"/>
      <c r="KVW39" s="516"/>
      <c r="KVX39" s="516"/>
      <c r="KVY39" s="516"/>
      <c r="KVZ39" s="516"/>
      <c r="KWA39" s="516"/>
      <c r="KWB39" s="516"/>
      <c r="KWC39" s="516"/>
      <c r="KWD39" s="516"/>
      <c r="KWE39" s="516"/>
      <c r="KWF39" s="516"/>
      <c r="KWG39" s="516"/>
      <c r="KWH39" s="516"/>
      <c r="KWI39" s="516"/>
      <c r="KWJ39" s="516"/>
      <c r="KWK39" s="516"/>
      <c r="KWL39" s="516"/>
      <c r="KWM39" s="516"/>
      <c r="KWN39" s="516"/>
      <c r="KWO39" s="516"/>
      <c r="KWP39" s="516"/>
      <c r="KWQ39" s="516"/>
      <c r="KWR39" s="516"/>
      <c r="KWS39" s="516"/>
      <c r="KWT39" s="516"/>
      <c r="KWU39" s="516"/>
      <c r="KWV39" s="516"/>
      <c r="KWW39" s="516"/>
      <c r="KWX39" s="516"/>
      <c r="KWY39" s="516"/>
      <c r="KWZ39" s="516"/>
      <c r="KXA39" s="516"/>
      <c r="KXB39" s="516"/>
      <c r="KXC39" s="516"/>
      <c r="KXD39" s="516"/>
      <c r="KXE39" s="516"/>
      <c r="KXF39" s="516"/>
      <c r="KXG39" s="516"/>
      <c r="KXH39" s="516"/>
      <c r="KXI39" s="516"/>
      <c r="KXJ39" s="516"/>
      <c r="KXK39" s="516"/>
      <c r="KXL39" s="516"/>
      <c r="KXM39" s="516"/>
      <c r="KXN39" s="516"/>
      <c r="KXO39" s="516"/>
      <c r="KXP39" s="516"/>
      <c r="KXQ39" s="516"/>
      <c r="KXR39" s="516"/>
      <c r="KXS39" s="516"/>
      <c r="KXT39" s="516"/>
      <c r="KXU39" s="516"/>
      <c r="KXV39" s="516"/>
      <c r="KXW39" s="516"/>
      <c r="KXX39" s="516"/>
      <c r="KXY39" s="516"/>
      <c r="KXZ39" s="516"/>
      <c r="KYA39" s="516"/>
      <c r="KYB39" s="516"/>
      <c r="KYC39" s="516"/>
      <c r="KYD39" s="516"/>
      <c r="KYE39" s="516"/>
      <c r="KYF39" s="516"/>
      <c r="KYG39" s="516"/>
      <c r="KYH39" s="516"/>
      <c r="KYI39" s="516"/>
      <c r="KYJ39" s="516"/>
      <c r="KYK39" s="516"/>
      <c r="KYL39" s="516"/>
      <c r="KYM39" s="516"/>
      <c r="KYN39" s="516"/>
      <c r="KYO39" s="516"/>
      <c r="KYP39" s="516"/>
      <c r="KYQ39" s="516"/>
      <c r="KYR39" s="516"/>
      <c r="KYS39" s="516"/>
      <c r="KYT39" s="516"/>
      <c r="KYU39" s="516"/>
      <c r="KYV39" s="516"/>
      <c r="KYW39" s="516"/>
      <c r="KYX39" s="516"/>
      <c r="KYY39" s="516"/>
      <c r="KYZ39" s="516"/>
      <c r="KZA39" s="516"/>
      <c r="KZB39" s="516"/>
      <c r="KZC39" s="516"/>
      <c r="KZD39" s="516"/>
      <c r="KZE39" s="516"/>
      <c r="KZF39" s="516"/>
      <c r="KZG39" s="516"/>
      <c r="KZH39" s="516"/>
      <c r="KZI39" s="516"/>
      <c r="KZJ39" s="516"/>
      <c r="KZK39" s="516"/>
      <c r="KZL39" s="516"/>
      <c r="KZM39" s="516"/>
      <c r="KZN39" s="516"/>
      <c r="KZO39" s="516"/>
      <c r="KZP39" s="516"/>
      <c r="KZQ39" s="516"/>
      <c r="KZR39" s="516"/>
      <c r="KZS39" s="516"/>
      <c r="KZT39" s="516"/>
      <c r="KZU39" s="516"/>
      <c r="KZV39" s="516"/>
      <c r="KZW39" s="516"/>
      <c r="KZX39" s="516"/>
      <c r="KZY39" s="516"/>
      <c r="KZZ39" s="516"/>
      <c r="LAA39" s="516"/>
      <c r="LAB39" s="516"/>
      <c r="LAC39" s="516"/>
      <c r="LAD39" s="516"/>
      <c r="LAE39" s="516"/>
      <c r="LAF39" s="516"/>
      <c r="LAG39" s="516"/>
      <c r="LAH39" s="516"/>
      <c r="LAI39" s="516"/>
      <c r="LAJ39" s="516"/>
      <c r="LAK39" s="516"/>
      <c r="LAL39" s="516"/>
      <c r="LAM39" s="516"/>
      <c r="LAN39" s="516"/>
      <c r="LAO39" s="516"/>
      <c r="LAP39" s="516"/>
      <c r="LAQ39" s="516"/>
      <c r="LAR39" s="516"/>
      <c r="LAS39" s="516"/>
      <c r="LAT39" s="516"/>
      <c r="LAU39" s="516"/>
      <c r="LAV39" s="516"/>
      <c r="LAW39" s="516"/>
      <c r="LAX39" s="516"/>
      <c r="LAY39" s="516"/>
      <c r="LAZ39" s="516"/>
      <c r="LBA39" s="516"/>
      <c r="LBB39" s="516"/>
      <c r="LBC39" s="516"/>
      <c r="LBD39" s="516"/>
      <c r="LBE39" s="516"/>
      <c r="LBF39" s="516"/>
      <c r="LBG39" s="516"/>
      <c r="LBH39" s="516"/>
      <c r="LBI39" s="516"/>
      <c r="LBJ39" s="516"/>
      <c r="LBK39" s="516"/>
      <c r="LBL39" s="516"/>
      <c r="LBM39" s="516"/>
      <c r="LBN39" s="516"/>
      <c r="LBO39" s="516"/>
      <c r="LBP39" s="516"/>
      <c r="LBQ39" s="516"/>
      <c r="LBR39" s="516"/>
      <c r="LBS39" s="516"/>
      <c r="LBT39" s="516"/>
      <c r="LBU39" s="516"/>
      <c r="LBV39" s="516"/>
      <c r="LBW39" s="516"/>
      <c r="LBX39" s="516"/>
      <c r="LBY39" s="516"/>
      <c r="LBZ39" s="516"/>
      <c r="LCA39" s="516"/>
      <c r="LCB39" s="516"/>
      <c r="LCC39" s="516"/>
      <c r="LCD39" s="516"/>
      <c r="LCE39" s="516"/>
      <c r="LCF39" s="516"/>
      <c r="LCG39" s="516"/>
      <c r="LCH39" s="516"/>
      <c r="LCI39" s="516"/>
      <c r="LCJ39" s="516"/>
      <c r="LCK39" s="516"/>
      <c r="LCL39" s="516"/>
      <c r="LCM39" s="516"/>
      <c r="LCN39" s="516"/>
      <c r="LCO39" s="516"/>
      <c r="LCP39" s="516"/>
      <c r="LCQ39" s="516"/>
      <c r="LCR39" s="516"/>
      <c r="LCS39" s="516"/>
      <c r="LCT39" s="516"/>
      <c r="LCU39" s="516"/>
      <c r="LCV39" s="516"/>
      <c r="LCW39" s="516"/>
      <c r="LCX39" s="516"/>
      <c r="LCY39" s="516"/>
      <c r="LCZ39" s="516"/>
      <c r="LDA39" s="516"/>
      <c r="LDB39" s="516"/>
      <c r="LDC39" s="516"/>
      <c r="LDD39" s="516"/>
      <c r="LDE39" s="516"/>
      <c r="LDF39" s="516"/>
      <c r="LDG39" s="516"/>
      <c r="LDH39" s="516"/>
      <c r="LDI39" s="516"/>
      <c r="LDJ39" s="516"/>
      <c r="LDK39" s="516"/>
      <c r="LDL39" s="516"/>
      <c r="LDM39" s="516"/>
      <c r="LDN39" s="516"/>
      <c r="LDO39" s="516"/>
      <c r="LDP39" s="516"/>
      <c r="LDQ39" s="516"/>
      <c r="LDR39" s="516"/>
      <c r="LDS39" s="516"/>
      <c r="LDT39" s="516"/>
      <c r="LDU39" s="516"/>
      <c r="LDV39" s="516"/>
      <c r="LDW39" s="516"/>
      <c r="LDX39" s="516"/>
      <c r="LDY39" s="516"/>
      <c r="LDZ39" s="516"/>
      <c r="LEA39" s="516"/>
      <c r="LEB39" s="516"/>
      <c r="LEC39" s="516"/>
      <c r="LED39" s="516"/>
      <c r="LEE39" s="516"/>
      <c r="LEF39" s="516"/>
      <c r="LEG39" s="516"/>
      <c r="LEH39" s="516"/>
      <c r="LEI39" s="516"/>
      <c r="LEJ39" s="516"/>
      <c r="LEK39" s="516"/>
      <c r="LEL39" s="516"/>
      <c r="LEM39" s="516"/>
      <c r="LEN39" s="516"/>
      <c r="LEO39" s="516"/>
      <c r="LEP39" s="516"/>
      <c r="LEQ39" s="516"/>
      <c r="LER39" s="516"/>
      <c r="LES39" s="516"/>
      <c r="LET39" s="516"/>
      <c r="LEU39" s="516"/>
      <c r="LEV39" s="516"/>
      <c r="LEW39" s="516"/>
      <c r="LEX39" s="516"/>
      <c r="LEY39" s="516"/>
      <c r="LEZ39" s="516"/>
      <c r="LFA39" s="516"/>
      <c r="LFB39" s="516"/>
      <c r="LFC39" s="516"/>
      <c r="LFD39" s="516"/>
      <c r="LFE39" s="516"/>
      <c r="LFF39" s="516"/>
      <c r="LFG39" s="516"/>
      <c r="LFH39" s="516"/>
      <c r="LFI39" s="516"/>
      <c r="LFJ39" s="516"/>
      <c r="LFK39" s="516"/>
      <c r="LFL39" s="516"/>
      <c r="LFM39" s="516"/>
      <c r="LFN39" s="516"/>
      <c r="LFO39" s="516"/>
      <c r="LFP39" s="516"/>
      <c r="LFQ39" s="516"/>
      <c r="LFR39" s="516"/>
      <c r="LFS39" s="516"/>
      <c r="LFT39" s="516"/>
      <c r="LFU39" s="516"/>
      <c r="LFV39" s="516"/>
      <c r="LFW39" s="516"/>
      <c r="LFX39" s="516"/>
      <c r="LFY39" s="516"/>
      <c r="LFZ39" s="516"/>
      <c r="LGA39" s="516"/>
      <c r="LGB39" s="516"/>
      <c r="LGC39" s="516"/>
      <c r="LGD39" s="516"/>
      <c r="LGE39" s="516"/>
      <c r="LGF39" s="516"/>
      <c r="LGG39" s="516"/>
      <c r="LGH39" s="516"/>
      <c r="LGI39" s="516"/>
      <c r="LGJ39" s="516"/>
      <c r="LGK39" s="516"/>
      <c r="LGL39" s="516"/>
      <c r="LGM39" s="516"/>
      <c r="LGN39" s="516"/>
      <c r="LGO39" s="516"/>
      <c r="LGP39" s="516"/>
      <c r="LGQ39" s="516"/>
      <c r="LGR39" s="516"/>
      <c r="LGS39" s="516"/>
      <c r="LGT39" s="516"/>
      <c r="LGU39" s="516"/>
      <c r="LGV39" s="516"/>
      <c r="LGW39" s="516"/>
      <c r="LGX39" s="516"/>
      <c r="LGY39" s="516"/>
      <c r="LGZ39" s="516"/>
      <c r="LHA39" s="516"/>
      <c r="LHB39" s="516"/>
      <c r="LHC39" s="516"/>
      <c r="LHD39" s="516"/>
      <c r="LHE39" s="516"/>
      <c r="LHF39" s="516"/>
      <c r="LHG39" s="516"/>
      <c r="LHH39" s="516"/>
      <c r="LHI39" s="516"/>
      <c r="LHJ39" s="516"/>
      <c r="LHK39" s="516"/>
      <c r="LHL39" s="516"/>
      <c r="LHM39" s="516"/>
      <c r="LHN39" s="516"/>
      <c r="LHO39" s="516"/>
      <c r="LHP39" s="516"/>
      <c r="LHQ39" s="516"/>
      <c r="LHR39" s="516"/>
      <c r="LHS39" s="516"/>
      <c r="LHT39" s="516"/>
      <c r="LHU39" s="516"/>
      <c r="LHV39" s="516"/>
      <c r="LHW39" s="516"/>
      <c r="LHX39" s="516"/>
      <c r="LHY39" s="516"/>
      <c r="LHZ39" s="516"/>
      <c r="LIA39" s="516"/>
      <c r="LIB39" s="516"/>
      <c r="LIC39" s="516"/>
      <c r="LID39" s="516"/>
      <c r="LIE39" s="516"/>
      <c r="LIF39" s="516"/>
      <c r="LIG39" s="516"/>
      <c r="LIH39" s="516"/>
      <c r="LII39" s="516"/>
      <c r="LIJ39" s="516"/>
      <c r="LIK39" s="516"/>
      <c r="LIL39" s="516"/>
      <c r="LIM39" s="516"/>
      <c r="LIN39" s="516"/>
      <c r="LIO39" s="516"/>
      <c r="LIP39" s="516"/>
      <c r="LIQ39" s="516"/>
      <c r="LIR39" s="516"/>
      <c r="LIS39" s="516"/>
      <c r="LIT39" s="516"/>
      <c r="LIU39" s="516"/>
      <c r="LIV39" s="516"/>
      <c r="LIW39" s="516"/>
      <c r="LIX39" s="516"/>
      <c r="LIY39" s="516"/>
      <c r="LIZ39" s="516"/>
      <c r="LJA39" s="516"/>
      <c r="LJB39" s="516"/>
      <c r="LJC39" s="516"/>
      <c r="LJD39" s="516"/>
      <c r="LJE39" s="516"/>
      <c r="LJF39" s="516"/>
      <c r="LJG39" s="516"/>
      <c r="LJH39" s="516"/>
      <c r="LJI39" s="516"/>
      <c r="LJJ39" s="516"/>
      <c r="LJK39" s="516"/>
      <c r="LJL39" s="516"/>
      <c r="LJM39" s="516"/>
      <c r="LJN39" s="516"/>
      <c r="LJO39" s="516"/>
      <c r="LJP39" s="516"/>
      <c r="LJQ39" s="516"/>
      <c r="LJR39" s="516"/>
      <c r="LJS39" s="516"/>
      <c r="LJT39" s="516"/>
      <c r="LJU39" s="516"/>
      <c r="LJV39" s="516"/>
      <c r="LJW39" s="516"/>
      <c r="LJX39" s="516"/>
      <c r="LJY39" s="516"/>
      <c r="LJZ39" s="516"/>
      <c r="LKA39" s="516"/>
      <c r="LKB39" s="516"/>
      <c r="LKC39" s="516"/>
      <c r="LKD39" s="516"/>
      <c r="LKE39" s="516"/>
      <c r="LKF39" s="516"/>
      <c r="LKG39" s="516"/>
      <c r="LKH39" s="516"/>
      <c r="LKI39" s="516"/>
      <c r="LKJ39" s="516"/>
      <c r="LKK39" s="516"/>
      <c r="LKL39" s="516"/>
      <c r="LKM39" s="516"/>
      <c r="LKN39" s="516"/>
      <c r="LKO39" s="516"/>
      <c r="LKP39" s="516"/>
      <c r="LKQ39" s="516"/>
      <c r="LKR39" s="516"/>
      <c r="LKS39" s="516"/>
      <c r="LKT39" s="516"/>
      <c r="LKU39" s="516"/>
      <c r="LKV39" s="516"/>
      <c r="LKW39" s="516"/>
      <c r="LKX39" s="516"/>
      <c r="LKY39" s="516"/>
      <c r="LKZ39" s="516"/>
      <c r="LLA39" s="516"/>
      <c r="LLB39" s="516"/>
      <c r="LLC39" s="516"/>
      <c r="LLD39" s="516"/>
      <c r="LLE39" s="516"/>
      <c r="LLF39" s="516"/>
      <c r="LLG39" s="516"/>
      <c r="LLH39" s="516"/>
      <c r="LLI39" s="516"/>
      <c r="LLJ39" s="516"/>
      <c r="LLK39" s="516"/>
      <c r="LLL39" s="516"/>
      <c r="LLM39" s="516"/>
      <c r="LLN39" s="516"/>
      <c r="LLO39" s="516"/>
      <c r="LLP39" s="516"/>
      <c r="LLQ39" s="516"/>
      <c r="LLR39" s="516"/>
      <c r="LLS39" s="516"/>
      <c r="LLT39" s="516"/>
      <c r="LLU39" s="516"/>
      <c r="LLV39" s="516"/>
      <c r="LLW39" s="516"/>
      <c r="LLX39" s="516"/>
      <c r="LLY39" s="516"/>
      <c r="LLZ39" s="516"/>
      <c r="LMA39" s="516"/>
      <c r="LMB39" s="516"/>
      <c r="LMC39" s="516"/>
      <c r="LMD39" s="516"/>
      <c r="LME39" s="516"/>
      <c r="LMF39" s="516"/>
      <c r="LMG39" s="516"/>
      <c r="LMH39" s="516"/>
      <c r="LMI39" s="516"/>
      <c r="LMJ39" s="516"/>
      <c r="LMK39" s="516"/>
      <c r="LML39" s="516"/>
      <c r="LMM39" s="516"/>
      <c r="LMN39" s="516"/>
      <c r="LMO39" s="516"/>
      <c r="LMP39" s="516"/>
      <c r="LMQ39" s="516"/>
      <c r="LMR39" s="516"/>
      <c r="LMS39" s="516"/>
      <c r="LMT39" s="516"/>
      <c r="LMU39" s="516"/>
      <c r="LMV39" s="516"/>
      <c r="LMW39" s="516"/>
      <c r="LMX39" s="516"/>
      <c r="LMY39" s="516"/>
      <c r="LMZ39" s="516"/>
      <c r="LNA39" s="516"/>
      <c r="LNB39" s="516"/>
      <c r="LNC39" s="516"/>
      <c r="LND39" s="516"/>
      <c r="LNE39" s="516"/>
      <c r="LNF39" s="516"/>
      <c r="LNG39" s="516"/>
      <c r="LNH39" s="516"/>
      <c r="LNI39" s="516"/>
      <c r="LNJ39" s="516"/>
      <c r="LNK39" s="516"/>
      <c r="LNL39" s="516"/>
      <c r="LNM39" s="516"/>
      <c r="LNN39" s="516"/>
      <c r="LNO39" s="516"/>
      <c r="LNP39" s="516"/>
      <c r="LNQ39" s="516"/>
      <c r="LNR39" s="516"/>
      <c r="LNS39" s="516"/>
      <c r="LNT39" s="516"/>
      <c r="LNU39" s="516"/>
      <c r="LNV39" s="516"/>
      <c r="LNW39" s="516"/>
      <c r="LNX39" s="516"/>
      <c r="LNY39" s="516"/>
      <c r="LNZ39" s="516"/>
      <c r="LOA39" s="516"/>
      <c r="LOB39" s="516"/>
      <c r="LOC39" s="516"/>
      <c r="LOD39" s="516"/>
      <c r="LOE39" s="516"/>
      <c r="LOF39" s="516"/>
      <c r="LOG39" s="516"/>
      <c r="LOH39" s="516"/>
      <c r="LOI39" s="516"/>
      <c r="LOJ39" s="516"/>
      <c r="LOK39" s="516"/>
      <c r="LOL39" s="516"/>
      <c r="LOM39" s="516"/>
      <c r="LON39" s="516"/>
      <c r="LOO39" s="516"/>
      <c r="LOP39" s="516"/>
      <c r="LOQ39" s="516"/>
      <c r="LOR39" s="516"/>
      <c r="LOS39" s="516"/>
      <c r="LOT39" s="516"/>
      <c r="LOU39" s="516"/>
      <c r="LOV39" s="516"/>
      <c r="LOW39" s="516"/>
      <c r="LOX39" s="516"/>
      <c r="LOY39" s="516"/>
      <c r="LOZ39" s="516"/>
      <c r="LPA39" s="516"/>
      <c r="LPB39" s="516"/>
      <c r="LPC39" s="516"/>
      <c r="LPD39" s="516"/>
      <c r="LPE39" s="516"/>
      <c r="LPF39" s="516"/>
      <c r="LPG39" s="516"/>
      <c r="LPH39" s="516"/>
      <c r="LPI39" s="516"/>
      <c r="LPJ39" s="516"/>
      <c r="LPK39" s="516"/>
      <c r="LPL39" s="516"/>
      <c r="LPM39" s="516"/>
      <c r="LPN39" s="516"/>
      <c r="LPO39" s="516"/>
      <c r="LPP39" s="516"/>
      <c r="LPQ39" s="516"/>
      <c r="LPR39" s="516"/>
      <c r="LPS39" s="516"/>
      <c r="LPT39" s="516"/>
      <c r="LPU39" s="516"/>
      <c r="LPV39" s="516"/>
      <c r="LPW39" s="516"/>
      <c r="LPX39" s="516"/>
      <c r="LPY39" s="516"/>
      <c r="LPZ39" s="516"/>
      <c r="LQA39" s="516"/>
      <c r="LQB39" s="516"/>
      <c r="LQC39" s="516"/>
      <c r="LQD39" s="516"/>
      <c r="LQE39" s="516"/>
      <c r="LQF39" s="516"/>
      <c r="LQG39" s="516"/>
      <c r="LQH39" s="516"/>
      <c r="LQI39" s="516"/>
      <c r="LQJ39" s="516"/>
      <c r="LQK39" s="516"/>
      <c r="LQL39" s="516"/>
      <c r="LQM39" s="516"/>
      <c r="LQN39" s="516"/>
      <c r="LQO39" s="516"/>
      <c r="LQP39" s="516"/>
      <c r="LQQ39" s="516"/>
      <c r="LQR39" s="516"/>
      <c r="LQS39" s="516"/>
      <c r="LQT39" s="516"/>
      <c r="LQU39" s="516"/>
      <c r="LQV39" s="516"/>
      <c r="LQW39" s="516"/>
      <c r="LQX39" s="516"/>
      <c r="LQY39" s="516"/>
      <c r="LQZ39" s="516"/>
      <c r="LRA39" s="516"/>
      <c r="LRB39" s="516"/>
      <c r="LRC39" s="516"/>
      <c r="LRD39" s="516"/>
      <c r="LRE39" s="516"/>
      <c r="LRF39" s="516"/>
      <c r="LRG39" s="516"/>
      <c r="LRH39" s="516"/>
      <c r="LRI39" s="516"/>
      <c r="LRJ39" s="516"/>
      <c r="LRK39" s="516"/>
      <c r="LRL39" s="516"/>
      <c r="LRM39" s="516"/>
      <c r="LRN39" s="516"/>
      <c r="LRO39" s="516"/>
      <c r="LRP39" s="516"/>
      <c r="LRQ39" s="516"/>
      <c r="LRR39" s="516"/>
      <c r="LRS39" s="516"/>
      <c r="LRT39" s="516"/>
      <c r="LRU39" s="516"/>
      <c r="LRV39" s="516"/>
      <c r="LRW39" s="516"/>
      <c r="LRX39" s="516"/>
      <c r="LRY39" s="516"/>
      <c r="LRZ39" s="516"/>
      <c r="LSA39" s="516"/>
      <c r="LSB39" s="516"/>
      <c r="LSC39" s="516"/>
      <c r="LSD39" s="516"/>
      <c r="LSE39" s="516"/>
      <c r="LSF39" s="516"/>
      <c r="LSG39" s="516"/>
      <c r="LSH39" s="516"/>
      <c r="LSI39" s="516"/>
      <c r="LSJ39" s="516"/>
      <c r="LSK39" s="516"/>
      <c r="LSL39" s="516"/>
      <c r="LSM39" s="516"/>
      <c r="LSN39" s="516"/>
      <c r="LSO39" s="516"/>
      <c r="LSP39" s="516"/>
      <c r="LSQ39" s="516"/>
      <c r="LSR39" s="516"/>
      <c r="LSS39" s="516"/>
      <c r="LST39" s="516"/>
      <c r="LSU39" s="516"/>
      <c r="LSV39" s="516"/>
      <c r="LSW39" s="516"/>
      <c r="LSX39" s="516"/>
      <c r="LSY39" s="516"/>
      <c r="LSZ39" s="516"/>
      <c r="LTA39" s="516"/>
      <c r="LTB39" s="516"/>
      <c r="LTC39" s="516"/>
      <c r="LTD39" s="516"/>
      <c r="LTE39" s="516"/>
      <c r="LTF39" s="516"/>
      <c r="LTG39" s="516"/>
      <c r="LTH39" s="516"/>
      <c r="LTI39" s="516"/>
      <c r="LTJ39" s="516"/>
      <c r="LTK39" s="516"/>
      <c r="LTL39" s="516"/>
      <c r="LTM39" s="516"/>
      <c r="LTN39" s="516"/>
      <c r="LTO39" s="516"/>
      <c r="LTP39" s="516"/>
      <c r="LTQ39" s="516"/>
      <c r="LTR39" s="516"/>
      <c r="LTS39" s="516"/>
      <c r="LTT39" s="516"/>
      <c r="LTU39" s="516"/>
      <c r="LTV39" s="516"/>
      <c r="LTW39" s="516"/>
      <c r="LTX39" s="516"/>
      <c r="LTY39" s="516"/>
      <c r="LTZ39" s="516"/>
      <c r="LUA39" s="516"/>
      <c r="LUB39" s="516"/>
      <c r="LUC39" s="516"/>
      <c r="LUD39" s="516"/>
      <c r="LUE39" s="516"/>
      <c r="LUF39" s="516"/>
      <c r="LUG39" s="516"/>
      <c r="LUH39" s="516"/>
      <c r="LUI39" s="516"/>
      <c r="LUJ39" s="516"/>
      <c r="LUK39" s="516"/>
      <c r="LUL39" s="516"/>
      <c r="LUM39" s="516"/>
      <c r="LUN39" s="516"/>
      <c r="LUO39" s="516"/>
      <c r="LUP39" s="516"/>
      <c r="LUQ39" s="516"/>
      <c r="LUR39" s="516"/>
      <c r="LUS39" s="516"/>
      <c r="LUT39" s="516"/>
      <c r="LUU39" s="516"/>
      <c r="LUV39" s="516"/>
      <c r="LUW39" s="516"/>
      <c r="LUX39" s="516"/>
      <c r="LUY39" s="516"/>
      <c r="LUZ39" s="516"/>
      <c r="LVA39" s="516"/>
      <c r="LVB39" s="516"/>
      <c r="LVC39" s="516"/>
      <c r="LVD39" s="516"/>
      <c r="LVE39" s="516"/>
      <c r="LVF39" s="516"/>
      <c r="LVG39" s="516"/>
      <c r="LVH39" s="516"/>
      <c r="LVI39" s="516"/>
      <c r="LVJ39" s="516"/>
      <c r="LVK39" s="516"/>
      <c r="LVL39" s="516"/>
      <c r="LVM39" s="516"/>
      <c r="LVN39" s="516"/>
      <c r="LVO39" s="516"/>
      <c r="LVP39" s="516"/>
      <c r="LVQ39" s="516"/>
      <c r="LVR39" s="516"/>
      <c r="LVS39" s="516"/>
      <c r="LVT39" s="516"/>
      <c r="LVU39" s="516"/>
      <c r="LVV39" s="516"/>
      <c r="LVW39" s="516"/>
      <c r="LVX39" s="516"/>
      <c r="LVY39" s="516"/>
      <c r="LVZ39" s="516"/>
      <c r="LWA39" s="516"/>
      <c r="LWB39" s="516"/>
      <c r="LWC39" s="516"/>
      <c r="LWD39" s="516"/>
      <c r="LWE39" s="516"/>
      <c r="LWF39" s="516"/>
      <c r="LWG39" s="516"/>
      <c r="LWH39" s="516"/>
      <c r="LWI39" s="516"/>
      <c r="LWJ39" s="516"/>
      <c r="LWK39" s="516"/>
      <c r="LWL39" s="516"/>
      <c r="LWM39" s="516"/>
      <c r="LWN39" s="516"/>
      <c r="LWO39" s="516"/>
      <c r="LWP39" s="516"/>
      <c r="LWQ39" s="516"/>
      <c r="LWR39" s="516"/>
      <c r="LWS39" s="516"/>
      <c r="LWT39" s="516"/>
      <c r="LWU39" s="516"/>
      <c r="LWV39" s="516"/>
      <c r="LWW39" s="516"/>
      <c r="LWX39" s="516"/>
      <c r="LWY39" s="516"/>
      <c r="LWZ39" s="516"/>
      <c r="LXA39" s="516"/>
      <c r="LXB39" s="516"/>
      <c r="LXC39" s="516"/>
      <c r="LXD39" s="516"/>
      <c r="LXE39" s="516"/>
      <c r="LXF39" s="516"/>
      <c r="LXG39" s="516"/>
      <c r="LXH39" s="516"/>
      <c r="LXI39" s="516"/>
      <c r="LXJ39" s="516"/>
      <c r="LXK39" s="516"/>
      <c r="LXL39" s="516"/>
      <c r="LXM39" s="516"/>
      <c r="LXN39" s="516"/>
      <c r="LXO39" s="516"/>
      <c r="LXP39" s="516"/>
      <c r="LXQ39" s="516"/>
      <c r="LXR39" s="516"/>
      <c r="LXS39" s="516"/>
      <c r="LXT39" s="516"/>
      <c r="LXU39" s="516"/>
      <c r="LXV39" s="516"/>
      <c r="LXW39" s="516"/>
      <c r="LXX39" s="516"/>
      <c r="LXY39" s="516"/>
      <c r="LXZ39" s="516"/>
      <c r="LYA39" s="516"/>
      <c r="LYB39" s="516"/>
      <c r="LYC39" s="516"/>
      <c r="LYD39" s="516"/>
      <c r="LYE39" s="516"/>
      <c r="LYF39" s="516"/>
      <c r="LYG39" s="516"/>
      <c r="LYH39" s="516"/>
      <c r="LYI39" s="516"/>
      <c r="LYJ39" s="516"/>
      <c r="LYK39" s="516"/>
      <c r="LYL39" s="516"/>
      <c r="LYM39" s="516"/>
      <c r="LYN39" s="516"/>
      <c r="LYO39" s="516"/>
      <c r="LYP39" s="516"/>
      <c r="LYQ39" s="516"/>
      <c r="LYR39" s="516"/>
      <c r="LYS39" s="516"/>
      <c r="LYT39" s="516"/>
      <c r="LYU39" s="516"/>
      <c r="LYV39" s="516"/>
      <c r="LYW39" s="516"/>
      <c r="LYX39" s="516"/>
      <c r="LYY39" s="516"/>
      <c r="LYZ39" s="516"/>
      <c r="LZA39" s="516"/>
      <c r="LZB39" s="516"/>
      <c r="LZC39" s="516"/>
      <c r="LZD39" s="516"/>
      <c r="LZE39" s="516"/>
      <c r="LZF39" s="516"/>
      <c r="LZG39" s="516"/>
      <c r="LZH39" s="516"/>
      <c r="LZI39" s="516"/>
      <c r="LZJ39" s="516"/>
      <c r="LZK39" s="516"/>
      <c r="LZL39" s="516"/>
      <c r="LZM39" s="516"/>
      <c r="LZN39" s="516"/>
      <c r="LZO39" s="516"/>
      <c r="LZP39" s="516"/>
      <c r="LZQ39" s="516"/>
      <c r="LZR39" s="516"/>
      <c r="LZS39" s="516"/>
      <c r="LZT39" s="516"/>
      <c r="LZU39" s="516"/>
      <c r="LZV39" s="516"/>
      <c r="LZW39" s="516"/>
      <c r="LZX39" s="516"/>
      <c r="LZY39" s="516"/>
      <c r="LZZ39" s="516"/>
      <c r="MAA39" s="516"/>
      <c r="MAB39" s="516"/>
      <c r="MAC39" s="516"/>
      <c r="MAD39" s="516"/>
      <c r="MAE39" s="516"/>
      <c r="MAF39" s="516"/>
      <c r="MAG39" s="516"/>
      <c r="MAH39" s="516"/>
      <c r="MAI39" s="516"/>
      <c r="MAJ39" s="516"/>
      <c r="MAK39" s="516"/>
      <c r="MAL39" s="516"/>
      <c r="MAM39" s="516"/>
      <c r="MAN39" s="516"/>
      <c r="MAO39" s="516"/>
      <c r="MAP39" s="516"/>
      <c r="MAQ39" s="516"/>
      <c r="MAR39" s="516"/>
      <c r="MAS39" s="516"/>
      <c r="MAT39" s="516"/>
      <c r="MAU39" s="516"/>
      <c r="MAV39" s="516"/>
      <c r="MAW39" s="516"/>
      <c r="MAX39" s="516"/>
      <c r="MAY39" s="516"/>
      <c r="MAZ39" s="516"/>
      <c r="MBA39" s="516"/>
      <c r="MBB39" s="516"/>
      <c r="MBC39" s="516"/>
      <c r="MBD39" s="516"/>
      <c r="MBE39" s="516"/>
      <c r="MBF39" s="516"/>
      <c r="MBG39" s="516"/>
      <c r="MBH39" s="516"/>
      <c r="MBI39" s="516"/>
      <c r="MBJ39" s="516"/>
      <c r="MBK39" s="516"/>
      <c r="MBL39" s="516"/>
      <c r="MBM39" s="516"/>
      <c r="MBN39" s="516"/>
      <c r="MBO39" s="516"/>
      <c r="MBP39" s="516"/>
      <c r="MBQ39" s="516"/>
      <c r="MBR39" s="516"/>
      <c r="MBS39" s="516"/>
      <c r="MBT39" s="516"/>
      <c r="MBU39" s="516"/>
      <c r="MBV39" s="516"/>
      <c r="MBW39" s="516"/>
      <c r="MBX39" s="516"/>
      <c r="MBY39" s="516"/>
      <c r="MBZ39" s="516"/>
      <c r="MCA39" s="516"/>
      <c r="MCB39" s="516"/>
      <c r="MCC39" s="516"/>
      <c r="MCD39" s="516"/>
      <c r="MCE39" s="516"/>
      <c r="MCF39" s="516"/>
      <c r="MCG39" s="516"/>
      <c r="MCH39" s="516"/>
      <c r="MCI39" s="516"/>
      <c r="MCJ39" s="516"/>
      <c r="MCK39" s="516"/>
      <c r="MCL39" s="516"/>
      <c r="MCM39" s="516"/>
      <c r="MCN39" s="516"/>
      <c r="MCO39" s="516"/>
      <c r="MCP39" s="516"/>
      <c r="MCQ39" s="516"/>
      <c r="MCR39" s="516"/>
      <c r="MCS39" s="516"/>
      <c r="MCT39" s="516"/>
      <c r="MCU39" s="516"/>
      <c r="MCV39" s="516"/>
      <c r="MCW39" s="516"/>
      <c r="MCX39" s="516"/>
      <c r="MCY39" s="516"/>
      <c r="MCZ39" s="516"/>
      <c r="MDA39" s="516"/>
      <c r="MDB39" s="516"/>
      <c r="MDC39" s="516"/>
      <c r="MDD39" s="516"/>
      <c r="MDE39" s="516"/>
      <c r="MDF39" s="516"/>
      <c r="MDG39" s="516"/>
      <c r="MDH39" s="516"/>
      <c r="MDI39" s="516"/>
      <c r="MDJ39" s="516"/>
      <c r="MDK39" s="516"/>
      <c r="MDL39" s="516"/>
      <c r="MDM39" s="516"/>
      <c r="MDN39" s="516"/>
      <c r="MDO39" s="516"/>
      <c r="MDP39" s="516"/>
      <c r="MDQ39" s="516"/>
      <c r="MDR39" s="516"/>
      <c r="MDS39" s="516"/>
      <c r="MDT39" s="516"/>
      <c r="MDU39" s="516"/>
      <c r="MDV39" s="516"/>
      <c r="MDW39" s="516"/>
      <c r="MDX39" s="516"/>
      <c r="MDY39" s="516"/>
      <c r="MDZ39" s="516"/>
      <c r="MEA39" s="516"/>
      <c r="MEB39" s="516"/>
      <c r="MEC39" s="516"/>
      <c r="MED39" s="516"/>
      <c r="MEE39" s="516"/>
      <c r="MEF39" s="516"/>
      <c r="MEG39" s="516"/>
      <c r="MEH39" s="516"/>
      <c r="MEI39" s="516"/>
      <c r="MEJ39" s="516"/>
      <c r="MEK39" s="516"/>
      <c r="MEL39" s="516"/>
      <c r="MEM39" s="516"/>
      <c r="MEN39" s="516"/>
      <c r="MEO39" s="516"/>
      <c r="MEP39" s="516"/>
      <c r="MEQ39" s="516"/>
      <c r="MER39" s="516"/>
      <c r="MES39" s="516"/>
      <c r="MET39" s="516"/>
      <c r="MEU39" s="516"/>
      <c r="MEV39" s="516"/>
      <c r="MEW39" s="516"/>
      <c r="MEX39" s="516"/>
      <c r="MEY39" s="516"/>
      <c r="MEZ39" s="516"/>
      <c r="MFA39" s="516"/>
      <c r="MFB39" s="516"/>
      <c r="MFC39" s="516"/>
      <c r="MFD39" s="516"/>
      <c r="MFE39" s="516"/>
      <c r="MFF39" s="516"/>
      <c r="MFG39" s="516"/>
      <c r="MFH39" s="516"/>
      <c r="MFI39" s="516"/>
      <c r="MFJ39" s="516"/>
      <c r="MFK39" s="516"/>
      <c r="MFL39" s="516"/>
      <c r="MFM39" s="516"/>
      <c r="MFN39" s="516"/>
      <c r="MFO39" s="516"/>
      <c r="MFP39" s="516"/>
      <c r="MFQ39" s="516"/>
      <c r="MFR39" s="516"/>
      <c r="MFS39" s="516"/>
      <c r="MFT39" s="516"/>
      <c r="MFU39" s="516"/>
      <c r="MFV39" s="516"/>
      <c r="MFW39" s="516"/>
      <c r="MFX39" s="516"/>
      <c r="MFY39" s="516"/>
      <c r="MFZ39" s="516"/>
      <c r="MGA39" s="516"/>
      <c r="MGB39" s="516"/>
      <c r="MGC39" s="516"/>
      <c r="MGD39" s="516"/>
      <c r="MGE39" s="516"/>
      <c r="MGF39" s="516"/>
      <c r="MGG39" s="516"/>
      <c r="MGH39" s="516"/>
      <c r="MGI39" s="516"/>
      <c r="MGJ39" s="516"/>
      <c r="MGK39" s="516"/>
      <c r="MGL39" s="516"/>
      <c r="MGM39" s="516"/>
      <c r="MGN39" s="516"/>
      <c r="MGO39" s="516"/>
      <c r="MGP39" s="516"/>
      <c r="MGQ39" s="516"/>
      <c r="MGR39" s="516"/>
      <c r="MGS39" s="516"/>
      <c r="MGT39" s="516"/>
      <c r="MGU39" s="516"/>
      <c r="MGV39" s="516"/>
      <c r="MGW39" s="516"/>
      <c r="MGX39" s="516"/>
      <c r="MGY39" s="516"/>
      <c r="MGZ39" s="516"/>
      <c r="MHA39" s="516"/>
      <c r="MHB39" s="516"/>
      <c r="MHC39" s="516"/>
      <c r="MHD39" s="516"/>
      <c r="MHE39" s="516"/>
      <c r="MHF39" s="516"/>
      <c r="MHG39" s="516"/>
      <c r="MHH39" s="516"/>
      <c r="MHI39" s="516"/>
      <c r="MHJ39" s="516"/>
      <c r="MHK39" s="516"/>
      <c r="MHL39" s="516"/>
      <c r="MHM39" s="516"/>
      <c r="MHN39" s="516"/>
      <c r="MHO39" s="516"/>
      <c r="MHP39" s="516"/>
      <c r="MHQ39" s="516"/>
      <c r="MHR39" s="516"/>
      <c r="MHS39" s="516"/>
      <c r="MHT39" s="516"/>
      <c r="MHU39" s="516"/>
      <c r="MHV39" s="516"/>
      <c r="MHW39" s="516"/>
      <c r="MHX39" s="516"/>
      <c r="MHY39" s="516"/>
      <c r="MHZ39" s="516"/>
      <c r="MIA39" s="516"/>
      <c r="MIB39" s="516"/>
      <c r="MIC39" s="516"/>
      <c r="MID39" s="516"/>
      <c r="MIE39" s="516"/>
      <c r="MIF39" s="516"/>
      <c r="MIG39" s="516"/>
      <c r="MIH39" s="516"/>
      <c r="MII39" s="516"/>
      <c r="MIJ39" s="516"/>
      <c r="MIK39" s="516"/>
      <c r="MIL39" s="516"/>
      <c r="MIM39" s="516"/>
      <c r="MIN39" s="516"/>
      <c r="MIO39" s="516"/>
      <c r="MIP39" s="516"/>
      <c r="MIQ39" s="516"/>
      <c r="MIR39" s="516"/>
      <c r="MIS39" s="516"/>
      <c r="MIT39" s="516"/>
      <c r="MIU39" s="516"/>
      <c r="MIV39" s="516"/>
      <c r="MIW39" s="516"/>
      <c r="MIX39" s="516"/>
      <c r="MIY39" s="516"/>
      <c r="MIZ39" s="516"/>
      <c r="MJA39" s="516"/>
      <c r="MJB39" s="516"/>
      <c r="MJC39" s="516"/>
      <c r="MJD39" s="516"/>
      <c r="MJE39" s="516"/>
      <c r="MJF39" s="516"/>
      <c r="MJG39" s="516"/>
      <c r="MJH39" s="516"/>
      <c r="MJI39" s="516"/>
      <c r="MJJ39" s="516"/>
      <c r="MJK39" s="516"/>
      <c r="MJL39" s="516"/>
      <c r="MJM39" s="516"/>
      <c r="MJN39" s="516"/>
      <c r="MJO39" s="516"/>
      <c r="MJP39" s="516"/>
      <c r="MJQ39" s="516"/>
      <c r="MJR39" s="516"/>
      <c r="MJS39" s="516"/>
      <c r="MJT39" s="516"/>
      <c r="MJU39" s="516"/>
      <c r="MJV39" s="516"/>
      <c r="MJW39" s="516"/>
      <c r="MJX39" s="516"/>
      <c r="MJY39" s="516"/>
      <c r="MJZ39" s="516"/>
      <c r="MKA39" s="516"/>
      <c r="MKB39" s="516"/>
      <c r="MKC39" s="516"/>
      <c r="MKD39" s="516"/>
      <c r="MKE39" s="516"/>
      <c r="MKF39" s="516"/>
      <c r="MKG39" s="516"/>
      <c r="MKH39" s="516"/>
      <c r="MKI39" s="516"/>
      <c r="MKJ39" s="516"/>
      <c r="MKK39" s="516"/>
      <c r="MKL39" s="516"/>
      <c r="MKM39" s="516"/>
      <c r="MKN39" s="516"/>
      <c r="MKO39" s="516"/>
      <c r="MKP39" s="516"/>
      <c r="MKQ39" s="516"/>
      <c r="MKR39" s="516"/>
      <c r="MKS39" s="516"/>
      <c r="MKT39" s="516"/>
      <c r="MKU39" s="516"/>
      <c r="MKV39" s="516"/>
      <c r="MKW39" s="516"/>
      <c r="MKX39" s="516"/>
      <c r="MKY39" s="516"/>
      <c r="MKZ39" s="516"/>
      <c r="MLA39" s="516"/>
      <c r="MLB39" s="516"/>
      <c r="MLC39" s="516"/>
      <c r="MLD39" s="516"/>
      <c r="MLE39" s="516"/>
      <c r="MLF39" s="516"/>
      <c r="MLG39" s="516"/>
      <c r="MLH39" s="516"/>
      <c r="MLI39" s="516"/>
      <c r="MLJ39" s="516"/>
      <c r="MLK39" s="516"/>
      <c r="MLL39" s="516"/>
      <c r="MLM39" s="516"/>
      <c r="MLN39" s="516"/>
      <c r="MLO39" s="516"/>
      <c r="MLP39" s="516"/>
      <c r="MLQ39" s="516"/>
      <c r="MLR39" s="516"/>
      <c r="MLS39" s="516"/>
      <c r="MLT39" s="516"/>
      <c r="MLU39" s="516"/>
      <c r="MLV39" s="516"/>
      <c r="MLW39" s="516"/>
      <c r="MLX39" s="516"/>
      <c r="MLY39" s="516"/>
      <c r="MLZ39" s="516"/>
      <c r="MMA39" s="516"/>
      <c r="MMB39" s="516"/>
      <c r="MMC39" s="516"/>
      <c r="MMD39" s="516"/>
      <c r="MME39" s="516"/>
      <c r="MMF39" s="516"/>
      <c r="MMG39" s="516"/>
      <c r="MMH39" s="516"/>
      <c r="MMI39" s="516"/>
      <c r="MMJ39" s="516"/>
      <c r="MMK39" s="516"/>
      <c r="MML39" s="516"/>
      <c r="MMM39" s="516"/>
      <c r="MMN39" s="516"/>
      <c r="MMO39" s="516"/>
      <c r="MMP39" s="516"/>
      <c r="MMQ39" s="516"/>
      <c r="MMR39" s="516"/>
      <c r="MMS39" s="516"/>
      <c r="MMT39" s="516"/>
      <c r="MMU39" s="516"/>
      <c r="MMV39" s="516"/>
      <c r="MMW39" s="516"/>
      <c r="MMX39" s="516"/>
      <c r="MMY39" s="516"/>
      <c r="MMZ39" s="516"/>
      <c r="MNA39" s="516"/>
      <c r="MNB39" s="516"/>
      <c r="MNC39" s="516"/>
      <c r="MND39" s="516"/>
      <c r="MNE39" s="516"/>
      <c r="MNF39" s="516"/>
      <c r="MNG39" s="516"/>
      <c r="MNH39" s="516"/>
      <c r="MNI39" s="516"/>
      <c r="MNJ39" s="516"/>
      <c r="MNK39" s="516"/>
      <c r="MNL39" s="516"/>
      <c r="MNM39" s="516"/>
      <c r="MNN39" s="516"/>
      <c r="MNO39" s="516"/>
      <c r="MNP39" s="516"/>
      <c r="MNQ39" s="516"/>
      <c r="MNR39" s="516"/>
      <c r="MNS39" s="516"/>
      <c r="MNT39" s="516"/>
      <c r="MNU39" s="516"/>
      <c r="MNV39" s="516"/>
      <c r="MNW39" s="516"/>
      <c r="MNX39" s="516"/>
      <c r="MNY39" s="516"/>
      <c r="MNZ39" s="516"/>
      <c r="MOA39" s="516"/>
      <c r="MOB39" s="516"/>
      <c r="MOC39" s="516"/>
      <c r="MOD39" s="516"/>
      <c r="MOE39" s="516"/>
      <c r="MOF39" s="516"/>
      <c r="MOG39" s="516"/>
      <c r="MOH39" s="516"/>
      <c r="MOI39" s="516"/>
      <c r="MOJ39" s="516"/>
      <c r="MOK39" s="516"/>
      <c r="MOL39" s="516"/>
      <c r="MOM39" s="516"/>
      <c r="MON39" s="516"/>
      <c r="MOO39" s="516"/>
      <c r="MOP39" s="516"/>
      <c r="MOQ39" s="516"/>
      <c r="MOR39" s="516"/>
      <c r="MOS39" s="516"/>
      <c r="MOT39" s="516"/>
      <c r="MOU39" s="516"/>
      <c r="MOV39" s="516"/>
      <c r="MOW39" s="516"/>
      <c r="MOX39" s="516"/>
      <c r="MOY39" s="516"/>
      <c r="MOZ39" s="516"/>
      <c r="MPA39" s="516"/>
      <c r="MPB39" s="516"/>
      <c r="MPC39" s="516"/>
      <c r="MPD39" s="516"/>
      <c r="MPE39" s="516"/>
      <c r="MPF39" s="516"/>
      <c r="MPG39" s="516"/>
      <c r="MPH39" s="516"/>
      <c r="MPI39" s="516"/>
      <c r="MPJ39" s="516"/>
      <c r="MPK39" s="516"/>
      <c r="MPL39" s="516"/>
      <c r="MPM39" s="516"/>
      <c r="MPN39" s="516"/>
      <c r="MPO39" s="516"/>
      <c r="MPP39" s="516"/>
      <c r="MPQ39" s="516"/>
      <c r="MPR39" s="516"/>
      <c r="MPS39" s="516"/>
      <c r="MPT39" s="516"/>
      <c r="MPU39" s="516"/>
      <c r="MPV39" s="516"/>
      <c r="MPW39" s="516"/>
      <c r="MPX39" s="516"/>
      <c r="MPY39" s="516"/>
      <c r="MPZ39" s="516"/>
      <c r="MQA39" s="516"/>
      <c r="MQB39" s="516"/>
      <c r="MQC39" s="516"/>
      <c r="MQD39" s="516"/>
      <c r="MQE39" s="516"/>
      <c r="MQF39" s="516"/>
      <c r="MQG39" s="516"/>
      <c r="MQH39" s="516"/>
      <c r="MQI39" s="516"/>
      <c r="MQJ39" s="516"/>
      <c r="MQK39" s="516"/>
      <c r="MQL39" s="516"/>
      <c r="MQM39" s="516"/>
      <c r="MQN39" s="516"/>
      <c r="MQO39" s="516"/>
      <c r="MQP39" s="516"/>
      <c r="MQQ39" s="516"/>
      <c r="MQR39" s="516"/>
      <c r="MQS39" s="516"/>
      <c r="MQT39" s="516"/>
      <c r="MQU39" s="516"/>
      <c r="MQV39" s="516"/>
      <c r="MQW39" s="516"/>
      <c r="MQX39" s="516"/>
      <c r="MQY39" s="516"/>
      <c r="MQZ39" s="516"/>
      <c r="MRA39" s="516"/>
      <c r="MRB39" s="516"/>
      <c r="MRC39" s="516"/>
      <c r="MRD39" s="516"/>
      <c r="MRE39" s="516"/>
      <c r="MRF39" s="516"/>
      <c r="MRG39" s="516"/>
      <c r="MRH39" s="516"/>
      <c r="MRI39" s="516"/>
      <c r="MRJ39" s="516"/>
      <c r="MRK39" s="516"/>
      <c r="MRL39" s="516"/>
      <c r="MRM39" s="516"/>
      <c r="MRN39" s="516"/>
      <c r="MRO39" s="516"/>
      <c r="MRP39" s="516"/>
      <c r="MRQ39" s="516"/>
      <c r="MRR39" s="516"/>
      <c r="MRS39" s="516"/>
      <c r="MRT39" s="516"/>
      <c r="MRU39" s="516"/>
      <c r="MRV39" s="516"/>
      <c r="MRW39" s="516"/>
      <c r="MRX39" s="516"/>
      <c r="MRY39" s="516"/>
      <c r="MRZ39" s="516"/>
      <c r="MSA39" s="516"/>
      <c r="MSB39" s="516"/>
      <c r="MSC39" s="516"/>
      <c r="MSD39" s="516"/>
      <c r="MSE39" s="516"/>
      <c r="MSF39" s="516"/>
      <c r="MSG39" s="516"/>
      <c r="MSH39" s="516"/>
      <c r="MSI39" s="516"/>
      <c r="MSJ39" s="516"/>
      <c r="MSK39" s="516"/>
      <c r="MSL39" s="516"/>
      <c r="MSM39" s="516"/>
      <c r="MSN39" s="516"/>
      <c r="MSO39" s="516"/>
      <c r="MSP39" s="516"/>
      <c r="MSQ39" s="516"/>
      <c r="MSR39" s="516"/>
      <c r="MSS39" s="516"/>
      <c r="MST39" s="516"/>
      <c r="MSU39" s="516"/>
      <c r="MSV39" s="516"/>
      <c r="MSW39" s="516"/>
      <c r="MSX39" s="516"/>
      <c r="MSY39" s="516"/>
      <c r="MSZ39" s="516"/>
      <c r="MTA39" s="516"/>
      <c r="MTB39" s="516"/>
      <c r="MTC39" s="516"/>
      <c r="MTD39" s="516"/>
      <c r="MTE39" s="516"/>
      <c r="MTF39" s="516"/>
      <c r="MTG39" s="516"/>
      <c r="MTH39" s="516"/>
      <c r="MTI39" s="516"/>
      <c r="MTJ39" s="516"/>
      <c r="MTK39" s="516"/>
      <c r="MTL39" s="516"/>
      <c r="MTM39" s="516"/>
      <c r="MTN39" s="516"/>
      <c r="MTO39" s="516"/>
      <c r="MTP39" s="516"/>
      <c r="MTQ39" s="516"/>
      <c r="MTR39" s="516"/>
      <c r="MTS39" s="516"/>
      <c r="MTT39" s="516"/>
      <c r="MTU39" s="516"/>
      <c r="MTV39" s="516"/>
      <c r="MTW39" s="516"/>
      <c r="MTX39" s="516"/>
      <c r="MTY39" s="516"/>
      <c r="MTZ39" s="516"/>
      <c r="MUA39" s="516"/>
      <c r="MUB39" s="516"/>
      <c r="MUC39" s="516"/>
      <c r="MUD39" s="516"/>
      <c r="MUE39" s="516"/>
      <c r="MUF39" s="516"/>
      <c r="MUG39" s="516"/>
      <c r="MUH39" s="516"/>
      <c r="MUI39" s="516"/>
      <c r="MUJ39" s="516"/>
      <c r="MUK39" s="516"/>
      <c r="MUL39" s="516"/>
      <c r="MUM39" s="516"/>
      <c r="MUN39" s="516"/>
      <c r="MUO39" s="516"/>
      <c r="MUP39" s="516"/>
      <c r="MUQ39" s="516"/>
      <c r="MUR39" s="516"/>
      <c r="MUS39" s="516"/>
      <c r="MUT39" s="516"/>
      <c r="MUU39" s="516"/>
      <c r="MUV39" s="516"/>
      <c r="MUW39" s="516"/>
      <c r="MUX39" s="516"/>
      <c r="MUY39" s="516"/>
      <c r="MUZ39" s="516"/>
      <c r="MVA39" s="516"/>
      <c r="MVB39" s="516"/>
      <c r="MVC39" s="516"/>
      <c r="MVD39" s="516"/>
      <c r="MVE39" s="516"/>
      <c r="MVF39" s="516"/>
      <c r="MVG39" s="516"/>
      <c r="MVH39" s="516"/>
      <c r="MVI39" s="516"/>
      <c r="MVJ39" s="516"/>
      <c r="MVK39" s="516"/>
      <c r="MVL39" s="516"/>
      <c r="MVM39" s="516"/>
      <c r="MVN39" s="516"/>
      <c r="MVO39" s="516"/>
      <c r="MVP39" s="516"/>
      <c r="MVQ39" s="516"/>
      <c r="MVR39" s="516"/>
      <c r="MVS39" s="516"/>
      <c r="MVT39" s="516"/>
      <c r="MVU39" s="516"/>
      <c r="MVV39" s="516"/>
      <c r="MVW39" s="516"/>
      <c r="MVX39" s="516"/>
      <c r="MVY39" s="516"/>
      <c r="MVZ39" s="516"/>
      <c r="MWA39" s="516"/>
      <c r="MWB39" s="516"/>
      <c r="MWC39" s="516"/>
      <c r="MWD39" s="516"/>
      <c r="MWE39" s="516"/>
      <c r="MWF39" s="516"/>
      <c r="MWG39" s="516"/>
      <c r="MWH39" s="516"/>
      <c r="MWI39" s="516"/>
      <c r="MWJ39" s="516"/>
      <c r="MWK39" s="516"/>
      <c r="MWL39" s="516"/>
      <c r="MWM39" s="516"/>
      <c r="MWN39" s="516"/>
      <c r="MWO39" s="516"/>
      <c r="MWP39" s="516"/>
      <c r="MWQ39" s="516"/>
      <c r="MWR39" s="516"/>
      <c r="MWS39" s="516"/>
      <c r="MWT39" s="516"/>
      <c r="MWU39" s="516"/>
      <c r="MWV39" s="516"/>
      <c r="MWW39" s="516"/>
      <c r="MWX39" s="516"/>
      <c r="MWY39" s="516"/>
      <c r="MWZ39" s="516"/>
      <c r="MXA39" s="516"/>
      <c r="MXB39" s="516"/>
      <c r="MXC39" s="516"/>
      <c r="MXD39" s="516"/>
      <c r="MXE39" s="516"/>
      <c r="MXF39" s="516"/>
      <c r="MXG39" s="516"/>
      <c r="MXH39" s="516"/>
      <c r="MXI39" s="516"/>
      <c r="MXJ39" s="516"/>
      <c r="MXK39" s="516"/>
      <c r="MXL39" s="516"/>
      <c r="MXM39" s="516"/>
      <c r="MXN39" s="516"/>
      <c r="MXO39" s="516"/>
      <c r="MXP39" s="516"/>
      <c r="MXQ39" s="516"/>
      <c r="MXR39" s="516"/>
      <c r="MXS39" s="516"/>
      <c r="MXT39" s="516"/>
      <c r="MXU39" s="516"/>
      <c r="MXV39" s="516"/>
      <c r="MXW39" s="516"/>
      <c r="MXX39" s="516"/>
      <c r="MXY39" s="516"/>
      <c r="MXZ39" s="516"/>
      <c r="MYA39" s="516"/>
      <c r="MYB39" s="516"/>
      <c r="MYC39" s="516"/>
      <c r="MYD39" s="516"/>
      <c r="MYE39" s="516"/>
      <c r="MYF39" s="516"/>
      <c r="MYG39" s="516"/>
      <c r="MYH39" s="516"/>
      <c r="MYI39" s="516"/>
      <c r="MYJ39" s="516"/>
      <c r="MYK39" s="516"/>
      <c r="MYL39" s="516"/>
      <c r="MYM39" s="516"/>
      <c r="MYN39" s="516"/>
      <c r="MYO39" s="516"/>
      <c r="MYP39" s="516"/>
      <c r="MYQ39" s="516"/>
      <c r="MYR39" s="516"/>
      <c r="MYS39" s="516"/>
      <c r="MYT39" s="516"/>
      <c r="MYU39" s="516"/>
      <c r="MYV39" s="516"/>
      <c r="MYW39" s="516"/>
      <c r="MYX39" s="516"/>
      <c r="MYY39" s="516"/>
      <c r="MYZ39" s="516"/>
      <c r="MZA39" s="516"/>
      <c r="MZB39" s="516"/>
      <c r="MZC39" s="516"/>
      <c r="MZD39" s="516"/>
      <c r="MZE39" s="516"/>
      <c r="MZF39" s="516"/>
      <c r="MZG39" s="516"/>
      <c r="MZH39" s="516"/>
      <c r="MZI39" s="516"/>
      <c r="MZJ39" s="516"/>
      <c r="MZK39" s="516"/>
      <c r="MZL39" s="516"/>
      <c r="MZM39" s="516"/>
      <c r="MZN39" s="516"/>
      <c r="MZO39" s="516"/>
      <c r="MZP39" s="516"/>
      <c r="MZQ39" s="516"/>
      <c r="MZR39" s="516"/>
      <c r="MZS39" s="516"/>
      <c r="MZT39" s="516"/>
      <c r="MZU39" s="516"/>
      <c r="MZV39" s="516"/>
      <c r="MZW39" s="516"/>
      <c r="MZX39" s="516"/>
      <c r="MZY39" s="516"/>
      <c r="MZZ39" s="516"/>
      <c r="NAA39" s="516"/>
      <c r="NAB39" s="516"/>
      <c r="NAC39" s="516"/>
      <c r="NAD39" s="516"/>
      <c r="NAE39" s="516"/>
      <c r="NAF39" s="516"/>
      <c r="NAG39" s="516"/>
      <c r="NAH39" s="516"/>
      <c r="NAI39" s="516"/>
      <c r="NAJ39" s="516"/>
      <c r="NAK39" s="516"/>
      <c r="NAL39" s="516"/>
      <c r="NAM39" s="516"/>
      <c r="NAN39" s="516"/>
      <c r="NAO39" s="516"/>
      <c r="NAP39" s="516"/>
      <c r="NAQ39" s="516"/>
      <c r="NAR39" s="516"/>
      <c r="NAS39" s="516"/>
      <c r="NAT39" s="516"/>
      <c r="NAU39" s="516"/>
      <c r="NAV39" s="516"/>
      <c r="NAW39" s="516"/>
      <c r="NAX39" s="516"/>
      <c r="NAY39" s="516"/>
      <c r="NAZ39" s="516"/>
      <c r="NBA39" s="516"/>
      <c r="NBB39" s="516"/>
      <c r="NBC39" s="516"/>
      <c r="NBD39" s="516"/>
      <c r="NBE39" s="516"/>
      <c r="NBF39" s="516"/>
      <c r="NBG39" s="516"/>
      <c r="NBH39" s="516"/>
      <c r="NBI39" s="516"/>
      <c r="NBJ39" s="516"/>
      <c r="NBK39" s="516"/>
      <c r="NBL39" s="516"/>
      <c r="NBM39" s="516"/>
      <c r="NBN39" s="516"/>
      <c r="NBO39" s="516"/>
      <c r="NBP39" s="516"/>
      <c r="NBQ39" s="516"/>
      <c r="NBR39" s="516"/>
      <c r="NBS39" s="516"/>
      <c r="NBT39" s="516"/>
      <c r="NBU39" s="516"/>
      <c r="NBV39" s="516"/>
      <c r="NBW39" s="516"/>
      <c r="NBX39" s="516"/>
      <c r="NBY39" s="516"/>
      <c r="NBZ39" s="516"/>
      <c r="NCA39" s="516"/>
      <c r="NCB39" s="516"/>
      <c r="NCC39" s="516"/>
      <c r="NCD39" s="516"/>
      <c r="NCE39" s="516"/>
      <c r="NCF39" s="516"/>
      <c r="NCG39" s="516"/>
      <c r="NCH39" s="516"/>
      <c r="NCI39" s="516"/>
      <c r="NCJ39" s="516"/>
      <c r="NCK39" s="516"/>
      <c r="NCL39" s="516"/>
      <c r="NCM39" s="516"/>
      <c r="NCN39" s="516"/>
      <c r="NCO39" s="516"/>
      <c r="NCP39" s="516"/>
      <c r="NCQ39" s="516"/>
      <c r="NCR39" s="516"/>
      <c r="NCS39" s="516"/>
      <c r="NCT39" s="516"/>
      <c r="NCU39" s="516"/>
      <c r="NCV39" s="516"/>
      <c r="NCW39" s="516"/>
      <c r="NCX39" s="516"/>
      <c r="NCY39" s="516"/>
      <c r="NCZ39" s="516"/>
      <c r="NDA39" s="516"/>
      <c r="NDB39" s="516"/>
      <c r="NDC39" s="516"/>
      <c r="NDD39" s="516"/>
      <c r="NDE39" s="516"/>
      <c r="NDF39" s="516"/>
      <c r="NDG39" s="516"/>
      <c r="NDH39" s="516"/>
      <c r="NDI39" s="516"/>
      <c r="NDJ39" s="516"/>
      <c r="NDK39" s="516"/>
      <c r="NDL39" s="516"/>
      <c r="NDM39" s="516"/>
      <c r="NDN39" s="516"/>
      <c r="NDO39" s="516"/>
      <c r="NDP39" s="516"/>
      <c r="NDQ39" s="516"/>
      <c r="NDR39" s="516"/>
      <c r="NDS39" s="516"/>
      <c r="NDT39" s="516"/>
      <c r="NDU39" s="516"/>
      <c r="NDV39" s="516"/>
      <c r="NDW39" s="516"/>
      <c r="NDX39" s="516"/>
      <c r="NDY39" s="516"/>
      <c r="NDZ39" s="516"/>
      <c r="NEA39" s="516"/>
      <c r="NEB39" s="516"/>
      <c r="NEC39" s="516"/>
      <c r="NED39" s="516"/>
      <c r="NEE39" s="516"/>
      <c r="NEF39" s="516"/>
      <c r="NEG39" s="516"/>
      <c r="NEH39" s="516"/>
      <c r="NEI39" s="516"/>
      <c r="NEJ39" s="516"/>
      <c r="NEK39" s="516"/>
      <c r="NEL39" s="516"/>
      <c r="NEM39" s="516"/>
      <c r="NEN39" s="516"/>
      <c r="NEO39" s="516"/>
      <c r="NEP39" s="516"/>
      <c r="NEQ39" s="516"/>
      <c r="NER39" s="516"/>
      <c r="NES39" s="516"/>
      <c r="NET39" s="516"/>
      <c r="NEU39" s="516"/>
      <c r="NEV39" s="516"/>
      <c r="NEW39" s="516"/>
      <c r="NEX39" s="516"/>
      <c r="NEY39" s="516"/>
      <c r="NEZ39" s="516"/>
      <c r="NFA39" s="516"/>
      <c r="NFB39" s="516"/>
      <c r="NFC39" s="516"/>
      <c r="NFD39" s="516"/>
      <c r="NFE39" s="516"/>
      <c r="NFF39" s="516"/>
      <c r="NFG39" s="516"/>
      <c r="NFH39" s="516"/>
      <c r="NFI39" s="516"/>
      <c r="NFJ39" s="516"/>
      <c r="NFK39" s="516"/>
      <c r="NFL39" s="516"/>
      <c r="NFM39" s="516"/>
      <c r="NFN39" s="516"/>
      <c r="NFO39" s="516"/>
      <c r="NFP39" s="516"/>
      <c r="NFQ39" s="516"/>
      <c r="NFR39" s="516"/>
      <c r="NFS39" s="516"/>
      <c r="NFT39" s="516"/>
      <c r="NFU39" s="516"/>
      <c r="NFV39" s="516"/>
      <c r="NFW39" s="516"/>
      <c r="NFX39" s="516"/>
      <c r="NFY39" s="516"/>
      <c r="NFZ39" s="516"/>
      <c r="NGA39" s="516"/>
      <c r="NGB39" s="516"/>
      <c r="NGC39" s="516"/>
      <c r="NGD39" s="516"/>
      <c r="NGE39" s="516"/>
      <c r="NGF39" s="516"/>
      <c r="NGG39" s="516"/>
      <c r="NGH39" s="516"/>
      <c r="NGI39" s="516"/>
      <c r="NGJ39" s="516"/>
      <c r="NGK39" s="516"/>
      <c r="NGL39" s="516"/>
      <c r="NGM39" s="516"/>
      <c r="NGN39" s="516"/>
      <c r="NGO39" s="516"/>
      <c r="NGP39" s="516"/>
      <c r="NGQ39" s="516"/>
      <c r="NGR39" s="516"/>
      <c r="NGS39" s="516"/>
      <c r="NGT39" s="516"/>
      <c r="NGU39" s="516"/>
      <c r="NGV39" s="516"/>
      <c r="NGW39" s="516"/>
      <c r="NGX39" s="516"/>
      <c r="NGY39" s="516"/>
      <c r="NGZ39" s="516"/>
      <c r="NHA39" s="516"/>
      <c r="NHB39" s="516"/>
      <c r="NHC39" s="516"/>
      <c r="NHD39" s="516"/>
      <c r="NHE39" s="516"/>
      <c r="NHF39" s="516"/>
      <c r="NHG39" s="516"/>
      <c r="NHH39" s="516"/>
      <c r="NHI39" s="516"/>
      <c r="NHJ39" s="516"/>
      <c r="NHK39" s="516"/>
      <c r="NHL39" s="516"/>
      <c r="NHM39" s="516"/>
      <c r="NHN39" s="516"/>
      <c r="NHO39" s="516"/>
      <c r="NHP39" s="516"/>
      <c r="NHQ39" s="516"/>
      <c r="NHR39" s="516"/>
      <c r="NHS39" s="516"/>
      <c r="NHT39" s="516"/>
      <c r="NHU39" s="516"/>
      <c r="NHV39" s="516"/>
      <c r="NHW39" s="516"/>
      <c r="NHX39" s="516"/>
      <c r="NHY39" s="516"/>
      <c r="NHZ39" s="516"/>
      <c r="NIA39" s="516"/>
      <c r="NIB39" s="516"/>
      <c r="NIC39" s="516"/>
      <c r="NID39" s="516"/>
      <c r="NIE39" s="516"/>
      <c r="NIF39" s="516"/>
      <c r="NIG39" s="516"/>
      <c r="NIH39" s="516"/>
      <c r="NII39" s="516"/>
      <c r="NIJ39" s="516"/>
      <c r="NIK39" s="516"/>
      <c r="NIL39" s="516"/>
      <c r="NIM39" s="516"/>
      <c r="NIN39" s="516"/>
      <c r="NIO39" s="516"/>
      <c r="NIP39" s="516"/>
      <c r="NIQ39" s="516"/>
      <c r="NIR39" s="516"/>
      <c r="NIS39" s="516"/>
      <c r="NIT39" s="516"/>
      <c r="NIU39" s="516"/>
      <c r="NIV39" s="516"/>
      <c r="NIW39" s="516"/>
      <c r="NIX39" s="516"/>
      <c r="NIY39" s="516"/>
      <c r="NIZ39" s="516"/>
      <c r="NJA39" s="516"/>
      <c r="NJB39" s="516"/>
      <c r="NJC39" s="516"/>
      <c r="NJD39" s="516"/>
      <c r="NJE39" s="516"/>
      <c r="NJF39" s="516"/>
      <c r="NJG39" s="516"/>
      <c r="NJH39" s="516"/>
      <c r="NJI39" s="516"/>
      <c r="NJJ39" s="516"/>
      <c r="NJK39" s="516"/>
      <c r="NJL39" s="516"/>
      <c r="NJM39" s="516"/>
      <c r="NJN39" s="516"/>
      <c r="NJO39" s="516"/>
      <c r="NJP39" s="516"/>
      <c r="NJQ39" s="516"/>
      <c r="NJR39" s="516"/>
      <c r="NJS39" s="516"/>
      <c r="NJT39" s="516"/>
      <c r="NJU39" s="516"/>
      <c r="NJV39" s="516"/>
      <c r="NJW39" s="516"/>
      <c r="NJX39" s="516"/>
      <c r="NJY39" s="516"/>
      <c r="NJZ39" s="516"/>
      <c r="NKA39" s="516"/>
      <c r="NKB39" s="516"/>
      <c r="NKC39" s="516"/>
      <c r="NKD39" s="516"/>
      <c r="NKE39" s="516"/>
      <c r="NKF39" s="516"/>
      <c r="NKG39" s="516"/>
      <c r="NKH39" s="516"/>
      <c r="NKI39" s="516"/>
      <c r="NKJ39" s="516"/>
      <c r="NKK39" s="516"/>
      <c r="NKL39" s="516"/>
      <c r="NKM39" s="516"/>
      <c r="NKN39" s="516"/>
      <c r="NKO39" s="516"/>
      <c r="NKP39" s="516"/>
      <c r="NKQ39" s="516"/>
      <c r="NKR39" s="516"/>
      <c r="NKS39" s="516"/>
      <c r="NKT39" s="516"/>
      <c r="NKU39" s="516"/>
      <c r="NKV39" s="516"/>
      <c r="NKW39" s="516"/>
      <c r="NKX39" s="516"/>
      <c r="NKY39" s="516"/>
      <c r="NKZ39" s="516"/>
      <c r="NLA39" s="516"/>
      <c r="NLB39" s="516"/>
      <c r="NLC39" s="516"/>
      <c r="NLD39" s="516"/>
      <c r="NLE39" s="516"/>
      <c r="NLF39" s="516"/>
      <c r="NLG39" s="516"/>
      <c r="NLH39" s="516"/>
      <c r="NLI39" s="516"/>
      <c r="NLJ39" s="516"/>
      <c r="NLK39" s="516"/>
      <c r="NLL39" s="516"/>
      <c r="NLM39" s="516"/>
      <c r="NLN39" s="516"/>
      <c r="NLO39" s="516"/>
      <c r="NLP39" s="516"/>
      <c r="NLQ39" s="516"/>
      <c r="NLR39" s="516"/>
      <c r="NLS39" s="516"/>
      <c r="NLT39" s="516"/>
      <c r="NLU39" s="516"/>
      <c r="NLV39" s="516"/>
      <c r="NLW39" s="516"/>
      <c r="NLX39" s="516"/>
      <c r="NLY39" s="516"/>
      <c r="NLZ39" s="516"/>
      <c r="NMA39" s="516"/>
      <c r="NMB39" s="516"/>
      <c r="NMC39" s="516"/>
      <c r="NMD39" s="516"/>
      <c r="NME39" s="516"/>
      <c r="NMF39" s="516"/>
      <c r="NMG39" s="516"/>
      <c r="NMH39" s="516"/>
      <c r="NMI39" s="516"/>
      <c r="NMJ39" s="516"/>
      <c r="NMK39" s="516"/>
      <c r="NML39" s="516"/>
      <c r="NMM39" s="516"/>
      <c r="NMN39" s="516"/>
      <c r="NMO39" s="516"/>
      <c r="NMP39" s="516"/>
      <c r="NMQ39" s="516"/>
      <c r="NMR39" s="516"/>
      <c r="NMS39" s="516"/>
      <c r="NMT39" s="516"/>
      <c r="NMU39" s="516"/>
      <c r="NMV39" s="516"/>
      <c r="NMW39" s="516"/>
      <c r="NMX39" s="516"/>
      <c r="NMY39" s="516"/>
      <c r="NMZ39" s="516"/>
      <c r="NNA39" s="516"/>
      <c r="NNB39" s="516"/>
      <c r="NNC39" s="516"/>
      <c r="NND39" s="516"/>
      <c r="NNE39" s="516"/>
      <c r="NNF39" s="516"/>
      <c r="NNG39" s="516"/>
      <c r="NNH39" s="516"/>
      <c r="NNI39" s="516"/>
      <c r="NNJ39" s="516"/>
      <c r="NNK39" s="516"/>
      <c r="NNL39" s="516"/>
      <c r="NNM39" s="516"/>
      <c r="NNN39" s="516"/>
      <c r="NNO39" s="516"/>
      <c r="NNP39" s="516"/>
      <c r="NNQ39" s="516"/>
      <c r="NNR39" s="516"/>
      <c r="NNS39" s="516"/>
      <c r="NNT39" s="516"/>
      <c r="NNU39" s="516"/>
      <c r="NNV39" s="516"/>
      <c r="NNW39" s="516"/>
      <c r="NNX39" s="516"/>
      <c r="NNY39" s="516"/>
      <c r="NNZ39" s="516"/>
      <c r="NOA39" s="516"/>
      <c r="NOB39" s="516"/>
      <c r="NOC39" s="516"/>
      <c r="NOD39" s="516"/>
      <c r="NOE39" s="516"/>
      <c r="NOF39" s="516"/>
      <c r="NOG39" s="516"/>
      <c r="NOH39" s="516"/>
      <c r="NOI39" s="516"/>
      <c r="NOJ39" s="516"/>
      <c r="NOK39" s="516"/>
      <c r="NOL39" s="516"/>
      <c r="NOM39" s="516"/>
      <c r="NON39" s="516"/>
      <c r="NOO39" s="516"/>
      <c r="NOP39" s="516"/>
      <c r="NOQ39" s="516"/>
      <c r="NOR39" s="516"/>
      <c r="NOS39" s="516"/>
      <c r="NOT39" s="516"/>
      <c r="NOU39" s="516"/>
      <c r="NOV39" s="516"/>
      <c r="NOW39" s="516"/>
      <c r="NOX39" s="516"/>
      <c r="NOY39" s="516"/>
      <c r="NOZ39" s="516"/>
      <c r="NPA39" s="516"/>
      <c r="NPB39" s="516"/>
      <c r="NPC39" s="516"/>
      <c r="NPD39" s="516"/>
      <c r="NPE39" s="516"/>
      <c r="NPF39" s="516"/>
      <c r="NPG39" s="516"/>
      <c r="NPH39" s="516"/>
      <c r="NPI39" s="516"/>
      <c r="NPJ39" s="516"/>
      <c r="NPK39" s="516"/>
      <c r="NPL39" s="516"/>
      <c r="NPM39" s="516"/>
      <c r="NPN39" s="516"/>
      <c r="NPO39" s="516"/>
      <c r="NPP39" s="516"/>
      <c r="NPQ39" s="516"/>
      <c r="NPR39" s="516"/>
      <c r="NPS39" s="516"/>
      <c r="NPT39" s="516"/>
      <c r="NPU39" s="516"/>
      <c r="NPV39" s="516"/>
      <c r="NPW39" s="516"/>
      <c r="NPX39" s="516"/>
      <c r="NPY39" s="516"/>
      <c r="NPZ39" s="516"/>
      <c r="NQA39" s="516"/>
      <c r="NQB39" s="516"/>
      <c r="NQC39" s="516"/>
      <c r="NQD39" s="516"/>
      <c r="NQE39" s="516"/>
      <c r="NQF39" s="516"/>
      <c r="NQG39" s="516"/>
      <c r="NQH39" s="516"/>
      <c r="NQI39" s="516"/>
      <c r="NQJ39" s="516"/>
      <c r="NQK39" s="516"/>
      <c r="NQL39" s="516"/>
      <c r="NQM39" s="516"/>
      <c r="NQN39" s="516"/>
      <c r="NQO39" s="516"/>
      <c r="NQP39" s="516"/>
      <c r="NQQ39" s="516"/>
      <c r="NQR39" s="516"/>
      <c r="NQS39" s="516"/>
      <c r="NQT39" s="516"/>
      <c r="NQU39" s="516"/>
      <c r="NQV39" s="516"/>
      <c r="NQW39" s="516"/>
      <c r="NQX39" s="516"/>
      <c r="NQY39" s="516"/>
      <c r="NQZ39" s="516"/>
      <c r="NRA39" s="516"/>
      <c r="NRB39" s="516"/>
      <c r="NRC39" s="516"/>
      <c r="NRD39" s="516"/>
      <c r="NRE39" s="516"/>
      <c r="NRF39" s="516"/>
      <c r="NRG39" s="516"/>
      <c r="NRH39" s="516"/>
      <c r="NRI39" s="516"/>
      <c r="NRJ39" s="516"/>
      <c r="NRK39" s="516"/>
      <c r="NRL39" s="516"/>
      <c r="NRM39" s="516"/>
      <c r="NRN39" s="516"/>
      <c r="NRO39" s="516"/>
      <c r="NRP39" s="516"/>
      <c r="NRQ39" s="516"/>
      <c r="NRR39" s="516"/>
      <c r="NRS39" s="516"/>
      <c r="NRT39" s="516"/>
      <c r="NRU39" s="516"/>
      <c r="NRV39" s="516"/>
      <c r="NRW39" s="516"/>
      <c r="NRX39" s="516"/>
      <c r="NRY39" s="516"/>
      <c r="NRZ39" s="516"/>
      <c r="NSA39" s="516"/>
      <c r="NSB39" s="516"/>
      <c r="NSC39" s="516"/>
      <c r="NSD39" s="516"/>
      <c r="NSE39" s="516"/>
      <c r="NSF39" s="516"/>
      <c r="NSG39" s="516"/>
      <c r="NSH39" s="516"/>
      <c r="NSI39" s="516"/>
      <c r="NSJ39" s="516"/>
      <c r="NSK39" s="516"/>
      <c r="NSL39" s="516"/>
      <c r="NSM39" s="516"/>
      <c r="NSN39" s="516"/>
      <c r="NSO39" s="516"/>
      <c r="NSP39" s="516"/>
      <c r="NSQ39" s="516"/>
      <c r="NSR39" s="516"/>
      <c r="NSS39" s="516"/>
      <c r="NST39" s="516"/>
      <c r="NSU39" s="516"/>
      <c r="NSV39" s="516"/>
      <c r="NSW39" s="516"/>
      <c r="NSX39" s="516"/>
      <c r="NSY39" s="516"/>
      <c r="NSZ39" s="516"/>
      <c r="NTA39" s="516"/>
      <c r="NTB39" s="516"/>
      <c r="NTC39" s="516"/>
      <c r="NTD39" s="516"/>
      <c r="NTE39" s="516"/>
      <c r="NTF39" s="516"/>
      <c r="NTG39" s="516"/>
      <c r="NTH39" s="516"/>
      <c r="NTI39" s="516"/>
      <c r="NTJ39" s="516"/>
      <c r="NTK39" s="516"/>
      <c r="NTL39" s="516"/>
      <c r="NTM39" s="516"/>
      <c r="NTN39" s="516"/>
      <c r="NTO39" s="516"/>
      <c r="NTP39" s="516"/>
      <c r="NTQ39" s="516"/>
      <c r="NTR39" s="516"/>
      <c r="NTS39" s="516"/>
      <c r="NTT39" s="516"/>
      <c r="NTU39" s="516"/>
      <c r="NTV39" s="516"/>
      <c r="NTW39" s="516"/>
      <c r="NTX39" s="516"/>
      <c r="NTY39" s="516"/>
      <c r="NTZ39" s="516"/>
      <c r="NUA39" s="516"/>
      <c r="NUB39" s="516"/>
      <c r="NUC39" s="516"/>
      <c r="NUD39" s="516"/>
      <c r="NUE39" s="516"/>
      <c r="NUF39" s="516"/>
      <c r="NUG39" s="516"/>
      <c r="NUH39" s="516"/>
      <c r="NUI39" s="516"/>
      <c r="NUJ39" s="516"/>
      <c r="NUK39" s="516"/>
      <c r="NUL39" s="516"/>
      <c r="NUM39" s="516"/>
      <c r="NUN39" s="516"/>
      <c r="NUO39" s="516"/>
      <c r="NUP39" s="516"/>
      <c r="NUQ39" s="516"/>
      <c r="NUR39" s="516"/>
      <c r="NUS39" s="516"/>
      <c r="NUT39" s="516"/>
      <c r="NUU39" s="516"/>
      <c r="NUV39" s="516"/>
      <c r="NUW39" s="516"/>
      <c r="NUX39" s="516"/>
      <c r="NUY39" s="516"/>
      <c r="NUZ39" s="516"/>
      <c r="NVA39" s="516"/>
      <c r="NVB39" s="516"/>
      <c r="NVC39" s="516"/>
      <c r="NVD39" s="516"/>
      <c r="NVE39" s="516"/>
      <c r="NVF39" s="516"/>
      <c r="NVG39" s="516"/>
      <c r="NVH39" s="516"/>
      <c r="NVI39" s="516"/>
      <c r="NVJ39" s="516"/>
      <c r="NVK39" s="516"/>
      <c r="NVL39" s="516"/>
      <c r="NVM39" s="516"/>
      <c r="NVN39" s="516"/>
      <c r="NVO39" s="516"/>
      <c r="NVP39" s="516"/>
      <c r="NVQ39" s="516"/>
      <c r="NVR39" s="516"/>
      <c r="NVS39" s="516"/>
      <c r="NVT39" s="516"/>
      <c r="NVU39" s="516"/>
      <c r="NVV39" s="516"/>
      <c r="NVW39" s="516"/>
      <c r="NVX39" s="516"/>
      <c r="NVY39" s="516"/>
      <c r="NVZ39" s="516"/>
      <c r="NWA39" s="516"/>
      <c r="NWB39" s="516"/>
      <c r="NWC39" s="516"/>
      <c r="NWD39" s="516"/>
      <c r="NWE39" s="516"/>
      <c r="NWF39" s="516"/>
      <c r="NWG39" s="516"/>
      <c r="NWH39" s="516"/>
      <c r="NWI39" s="516"/>
      <c r="NWJ39" s="516"/>
      <c r="NWK39" s="516"/>
      <c r="NWL39" s="516"/>
      <c r="NWM39" s="516"/>
      <c r="NWN39" s="516"/>
      <c r="NWO39" s="516"/>
      <c r="NWP39" s="516"/>
      <c r="NWQ39" s="516"/>
      <c r="NWR39" s="516"/>
      <c r="NWS39" s="516"/>
      <c r="NWT39" s="516"/>
      <c r="NWU39" s="516"/>
      <c r="NWV39" s="516"/>
      <c r="NWW39" s="516"/>
      <c r="NWX39" s="516"/>
      <c r="NWY39" s="516"/>
      <c r="NWZ39" s="516"/>
      <c r="NXA39" s="516"/>
      <c r="NXB39" s="516"/>
      <c r="NXC39" s="516"/>
      <c r="NXD39" s="516"/>
      <c r="NXE39" s="516"/>
      <c r="NXF39" s="516"/>
      <c r="NXG39" s="516"/>
      <c r="NXH39" s="516"/>
      <c r="NXI39" s="516"/>
      <c r="NXJ39" s="516"/>
      <c r="NXK39" s="516"/>
      <c r="NXL39" s="516"/>
      <c r="NXM39" s="516"/>
      <c r="NXN39" s="516"/>
      <c r="NXO39" s="516"/>
      <c r="NXP39" s="516"/>
      <c r="NXQ39" s="516"/>
      <c r="NXR39" s="516"/>
      <c r="NXS39" s="516"/>
      <c r="NXT39" s="516"/>
      <c r="NXU39" s="516"/>
      <c r="NXV39" s="516"/>
      <c r="NXW39" s="516"/>
      <c r="NXX39" s="516"/>
      <c r="NXY39" s="516"/>
      <c r="NXZ39" s="516"/>
      <c r="NYA39" s="516"/>
      <c r="NYB39" s="516"/>
      <c r="NYC39" s="516"/>
      <c r="NYD39" s="516"/>
      <c r="NYE39" s="516"/>
      <c r="NYF39" s="516"/>
      <c r="NYG39" s="516"/>
      <c r="NYH39" s="516"/>
      <c r="NYI39" s="516"/>
      <c r="NYJ39" s="516"/>
      <c r="NYK39" s="516"/>
      <c r="NYL39" s="516"/>
      <c r="NYM39" s="516"/>
      <c r="NYN39" s="516"/>
      <c r="NYO39" s="516"/>
      <c r="NYP39" s="516"/>
      <c r="NYQ39" s="516"/>
      <c r="NYR39" s="516"/>
      <c r="NYS39" s="516"/>
      <c r="NYT39" s="516"/>
      <c r="NYU39" s="516"/>
      <c r="NYV39" s="516"/>
      <c r="NYW39" s="516"/>
      <c r="NYX39" s="516"/>
      <c r="NYY39" s="516"/>
      <c r="NYZ39" s="516"/>
      <c r="NZA39" s="516"/>
      <c r="NZB39" s="516"/>
      <c r="NZC39" s="516"/>
      <c r="NZD39" s="516"/>
      <c r="NZE39" s="516"/>
      <c r="NZF39" s="516"/>
      <c r="NZG39" s="516"/>
      <c r="NZH39" s="516"/>
      <c r="NZI39" s="516"/>
      <c r="NZJ39" s="516"/>
      <c r="NZK39" s="516"/>
      <c r="NZL39" s="516"/>
      <c r="NZM39" s="516"/>
      <c r="NZN39" s="516"/>
      <c r="NZO39" s="516"/>
      <c r="NZP39" s="516"/>
      <c r="NZQ39" s="516"/>
      <c r="NZR39" s="516"/>
      <c r="NZS39" s="516"/>
      <c r="NZT39" s="516"/>
      <c r="NZU39" s="516"/>
      <c r="NZV39" s="516"/>
      <c r="NZW39" s="516"/>
      <c r="NZX39" s="516"/>
      <c r="NZY39" s="516"/>
      <c r="NZZ39" s="516"/>
      <c r="OAA39" s="516"/>
      <c r="OAB39" s="516"/>
      <c r="OAC39" s="516"/>
      <c r="OAD39" s="516"/>
      <c r="OAE39" s="516"/>
      <c r="OAF39" s="516"/>
      <c r="OAG39" s="516"/>
      <c r="OAH39" s="516"/>
      <c r="OAI39" s="516"/>
      <c r="OAJ39" s="516"/>
      <c r="OAK39" s="516"/>
      <c r="OAL39" s="516"/>
      <c r="OAM39" s="516"/>
      <c r="OAN39" s="516"/>
      <c r="OAO39" s="516"/>
      <c r="OAP39" s="516"/>
      <c r="OAQ39" s="516"/>
      <c r="OAR39" s="516"/>
      <c r="OAS39" s="516"/>
      <c r="OAT39" s="516"/>
      <c r="OAU39" s="516"/>
      <c r="OAV39" s="516"/>
      <c r="OAW39" s="516"/>
      <c r="OAX39" s="516"/>
      <c r="OAY39" s="516"/>
      <c r="OAZ39" s="516"/>
      <c r="OBA39" s="516"/>
      <c r="OBB39" s="516"/>
      <c r="OBC39" s="516"/>
      <c r="OBD39" s="516"/>
      <c r="OBE39" s="516"/>
      <c r="OBF39" s="516"/>
      <c r="OBG39" s="516"/>
      <c r="OBH39" s="516"/>
      <c r="OBI39" s="516"/>
      <c r="OBJ39" s="516"/>
      <c r="OBK39" s="516"/>
      <c r="OBL39" s="516"/>
      <c r="OBM39" s="516"/>
      <c r="OBN39" s="516"/>
      <c r="OBO39" s="516"/>
      <c r="OBP39" s="516"/>
      <c r="OBQ39" s="516"/>
      <c r="OBR39" s="516"/>
      <c r="OBS39" s="516"/>
      <c r="OBT39" s="516"/>
      <c r="OBU39" s="516"/>
      <c r="OBV39" s="516"/>
      <c r="OBW39" s="516"/>
      <c r="OBX39" s="516"/>
      <c r="OBY39" s="516"/>
      <c r="OBZ39" s="516"/>
      <c r="OCA39" s="516"/>
      <c r="OCB39" s="516"/>
      <c r="OCC39" s="516"/>
      <c r="OCD39" s="516"/>
      <c r="OCE39" s="516"/>
      <c r="OCF39" s="516"/>
      <c r="OCG39" s="516"/>
      <c r="OCH39" s="516"/>
      <c r="OCI39" s="516"/>
      <c r="OCJ39" s="516"/>
      <c r="OCK39" s="516"/>
      <c r="OCL39" s="516"/>
      <c r="OCM39" s="516"/>
      <c r="OCN39" s="516"/>
      <c r="OCO39" s="516"/>
      <c r="OCP39" s="516"/>
      <c r="OCQ39" s="516"/>
      <c r="OCR39" s="516"/>
      <c r="OCS39" s="516"/>
      <c r="OCT39" s="516"/>
      <c r="OCU39" s="516"/>
      <c r="OCV39" s="516"/>
      <c r="OCW39" s="516"/>
      <c r="OCX39" s="516"/>
      <c r="OCY39" s="516"/>
      <c r="OCZ39" s="516"/>
      <c r="ODA39" s="516"/>
      <c r="ODB39" s="516"/>
      <c r="ODC39" s="516"/>
      <c r="ODD39" s="516"/>
      <c r="ODE39" s="516"/>
      <c r="ODF39" s="516"/>
      <c r="ODG39" s="516"/>
      <c r="ODH39" s="516"/>
      <c r="ODI39" s="516"/>
      <c r="ODJ39" s="516"/>
      <c r="ODK39" s="516"/>
      <c r="ODL39" s="516"/>
      <c r="ODM39" s="516"/>
      <c r="ODN39" s="516"/>
      <c r="ODO39" s="516"/>
      <c r="ODP39" s="516"/>
      <c r="ODQ39" s="516"/>
      <c r="ODR39" s="516"/>
      <c r="ODS39" s="516"/>
      <c r="ODT39" s="516"/>
      <c r="ODU39" s="516"/>
      <c r="ODV39" s="516"/>
      <c r="ODW39" s="516"/>
      <c r="ODX39" s="516"/>
      <c r="ODY39" s="516"/>
      <c r="ODZ39" s="516"/>
      <c r="OEA39" s="516"/>
      <c r="OEB39" s="516"/>
      <c r="OEC39" s="516"/>
      <c r="OED39" s="516"/>
      <c r="OEE39" s="516"/>
      <c r="OEF39" s="516"/>
      <c r="OEG39" s="516"/>
      <c r="OEH39" s="516"/>
      <c r="OEI39" s="516"/>
      <c r="OEJ39" s="516"/>
      <c r="OEK39" s="516"/>
      <c r="OEL39" s="516"/>
      <c r="OEM39" s="516"/>
      <c r="OEN39" s="516"/>
      <c r="OEO39" s="516"/>
      <c r="OEP39" s="516"/>
      <c r="OEQ39" s="516"/>
      <c r="OER39" s="516"/>
      <c r="OES39" s="516"/>
      <c r="OET39" s="516"/>
      <c r="OEU39" s="516"/>
      <c r="OEV39" s="516"/>
      <c r="OEW39" s="516"/>
      <c r="OEX39" s="516"/>
      <c r="OEY39" s="516"/>
      <c r="OEZ39" s="516"/>
      <c r="OFA39" s="516"/>
      <c r="OFB39" s="516"/>
      <c r="OFC39" s="516"/>
      <c r="OFD39" s="516"/>
      <c r="OFE39" s="516"/>
      <c r="OFF39" s="516"/>
      <c r="OFG39" s="516"/>
      <c r="OFH39" s="516"/>
      <c r="OFI39" s="516"/>
      <c r="OFJ39" s="516"/>
      <c r="OFK39" s="516"/>
      <c r="OFL39" s="516"/>
      <c r="OFM39" s="516"/>
      <c r="OFN39" s="516"/>
      <c r="OFO39" s="516"/>
      <c r="OFP39" s="516"/>
      <c r="OFQ39" s="516"/>
      <c r="OFR39" s="516"/>
      <c r="OFS39" s="516"/>
      <c r="OFT39" s="516"/>
      <c r="OFU39" s="516"/>
      <c r="OFV39" s="516"/>
      <c r="OFW39" s="516"/>
      <c r="OFX39" s="516"/>
      <c r="OFY39" s="516"/>
      <c r="OFZ39" s="516"/>
      <c r="OGA39" s="516"/>
      <c r="OGB39" s="516"/>
      <c r="OGC39" s="516"/>
      <c r="OGD39" s="516"/>
      <c r="OGE39" s="516"/>
      <c r="OGF39" s="516"/>
      <c r="OGG39" s="516"/>
      <c r="OGH39" s="516"/>
      <c r="OGI39" s="516"/>
      <c r="OGJ39" s="516"/>
      <c r="OGK39" s="516"/>
      <c r="OGL39" s="516"/>
      <c r="OGM39" s="516"/>
      <c r="OGN39" s="516"/>
      <c r="OGO39" s="516"/>
      <c r="OGP39" s="516"/>
      <c r="OGQ39" s="516"/>
      <c r="OGR39" s="516"/>
      <c r="OGS39" s="516"/>
      <c r="OGT39" s="516"/>
      <c r="OGU39" s="516"/>
      <c r="OGV39" s="516"/>
      <c r="OGW39" s="516"/>
      <c r="OGX39" s="516"/>
      <c r="OGY39" s="516"/>
      <c r="OGZ39" s="516"/>
      <c r="OHA39" s="516"/>
      <c r="OHB39" s="516"/>
      <c r="OHC39" s="516"/>
      <c r="OHD39" s="516"/>
      <c r="OHE39" s="516"/>
      <c r="OHF39" s="516"/>
      <c r="OHG39" s="516"/>
      <c r="OHH39" s="516"/>
      <c r="OHI39" s="516"/>
      <c r="OHJ39" s="516"/>
      <c r="OHK39" s="516"/>
      <c r="OHL39" s="516"/>
      <c r="OHM39" s="516"/>
      <c r="OHN39" s="516"/>
      <c r="OHO39" s="516"/>
      <c r="OHP39" s="516"/>
      <c r="OHQ39" s="516"/>
      <c r="OHR39" s="516"/>
      <c r="OHS39" s="516"/>
      <c r="OHT39" s="516"/>
      <c r="OHU39" s="516"/>
      <c r="OHV39" s="516"/>
      <c r="OHW39" s="516"/>
      <c r="OHX39" s="516"/>
      <c r="OHY39" s="516"/>
      <c r="OHZ39" s="516"/>
      <c r="OIA39" s="516"/>
      <c r="OIB39" s="516"/>
      <c r="OIC39" s="516"/>
      <c r="OID39" s="516"/>
      <c r="OIE39" s="516"/>
      <c r="OIF39" s="516"/>
      <c r="OIG39" s="516"/>
      <c r="OIH39" s="516"/>
      <c r="OII39" s="516"/>
      <c r="OIJ39" s="516"/>
      <c r="OIK39" s="516"/>
      <c r="OIL39" s="516"/>
      <c r="OIM39" s="516"/>
      <c r="OIN39" s="516"/>
      <c r="OIO39" s="516"/>
      <c r="OIP39" s="516"/>
      <c r="OIQ39" s="516"/>
      <c r="OIR39" s="516"/>
      <c r="OIS39" s="516"/>
      <c r="OIT39" s="516"/>
      <c r="OIU39" s="516"/>
      <c r="OIV39" s="516"/>
      <c r="OIW39" s="516"/>
      <c r="OIX39" s="516"/>
      <c r="OIY39" s="516"/>
      <c r="OIZ39" s="516"/>
      <c r="OJA39" s="516"/>
      <c r="OJB39" s="516"/>
      <c r="OJC39" s="516"/>
      <c r="OJD39" s="516"/>
      <c r="OJE39" s="516"/>
      <c r="OJF39" s="516"/>
      <c r="OJG39" s="516"/>
      <c r="OJH39" s="516"/>
      <c r="OJI39" s="516"/>
      <c r="OJJ39" s="516"/>
      <c r="OJK39" s="516"/>
      <c r="OJL39" s="516"/>
      <c r="OJM39" s="516"/>
      <c r="OJN39" s="516"/>
      <c r="OJO39" s="516"/>
      <c r="OJP39" s="516"/>
      <c r="OJQ39" s="516"/>
      <c r="OJR39" s="516"/>
      <c r="OJS39" s="516"/>
      <c r="OJT39" s="516"/>
      <c r="OJU39" s="516"/>
      <c r="OJV39" s="516"/>
      <c r="OJW39" s="516"/>
      <c r="OJX39" s="516"/>
      <c r="OJY39" s="516"/>
      <c r="OJZ39" s="516"/>
      <c r="OKA39" s="516"/>
      <c r="OKB39" s="516"/>
      <c r="OKC39" s="516"/>
      <c r="OKD39" s="516"/>
      <c r="OKE39" s="516"/>
      <c r="OKF39" s="516"/>
      <c r="OKG39" s="516"/>
      <c r="OKH39" s="516"/>
      <c r="OKI39" s="516"/>
      <c r="OKJ39" s="516"/>
      <c r="OKK39" s="516"/>
      <c r="OKL39" s="516"/>
      <c r="OKM39" s="516"/>
      <c r="OKN39" s="516"/>
      <c r="OKO39" s="516"/>
      <c r="OKP39" s="516"/>
      <c r="OKQ39" s="516"/>
      <c r="OKR39" s="516"/>
      <c r="OKS39" s="516"/>
      <c r="OKT39" s="516"/>
      <c r="OKU39" s="516"/>
      <c r="OKV39" s="516"/>
      <c r="OKW39" s="516"/>
      <c r="OKX39" s="516"/>
      <c r="OKY39" s="516"/>
      <c r="OKZ39" s="516"/>
      <c r="OLA39" s="516"/>
      <c r="OLB39" s="516"/>
      <c r="OLC39" s="516"/>
      <c r="OLD39" s="516"/>
      <c r="OLE39" s="516"/>
      <c r="OLF39" s="516"/>
      <c r="OLG39" s="516"/>
      <c r="OLH39" s="516"/>
      <c r="OLI39" s="516"/>
      <c r="OLJ39" s="516"/>
      <c r="OLK39" s="516"/>
      <c r="OLL39" s="516"/>
      <c r="OLM39" s="516"/>
      <c r="OLN39" s="516"/>
      <c r="OLO39" s="516"/>
      <c r="OLP39" s="516"/>
      <c r="OLQ39" s="516"/>
      <c r="OLR39" s="516"/>
      <c r="OLS39" s="516"/>
      <c r="OLT39" s="516"/>
      <c r="OLU39" s="516"/>
      <c r="OLV39" s="516"/>
      <c r="OLW39" s="516"/>
      <c r="OLX39" s="516"/>
      <c r="OLY39" s="516"/>
      <c r="OLZ39" s="516"/>
      <c r="OMA39" s="516"/>
      <c r="OMB39" s="516"/>
      <c r="OMC39" s="516"/>
      <c r="OMD39" s="516"/>
      <c r="OME39" s="516"/>
      <c r="OMF39" s="516"/>
      <c r="OMG39" s="516"/>
      <c r="OMH39" s="516"/>
      <c r="OMI39" s="516"/>
      <c r="OMJ39" s="516"/>
      <c r="OMK39" s="516"/>
      <c r="OML39" s="516"/>
      <c r="OMM39" s="516"/>
      <c r="OMN39" s="516"/>
      <c r="OMO39" s="516"/>
      <c r="OMP39" s="516"/>
      <c r="OMQ39" s="516"/>
      <c r="OMR39" s="516"/>
      <c r="OMS39" s="516"/>
      <c r="OMT39" s="516"/>
      <c r="OMU39" s="516"/>
      <c r="OMV39" s="516"/>
      <c r="OMW39" s="516"/>
      <c r="OMX39" s="516"/>
      <c r="OMY39" s="516"/>
      <c r="OMZ39" s="516"/>
      <c r="ONA39" s="516"/>
      <c r="ONB39" s="516"/>
      <c r="ONC39" s="516"/>
      <c r="OND39" s="516"/>
      <c r="ONE39" s="516"/>
      <c r="ONF39" s="516"/>
      <c r="ONG39" s="516"/>
      <c r="ONH39" s="516"/>
      <c r="ONI39" s="516"/>
      <c r="ONJ39" s="516"/>
      <c r="ONK39" s="516"/>
      <c r="ONL39" s="516"/>
      <c r="ONM39" s="516"/>
      <c r="ONN39" s="516"/>
      <c r="ONO39" s="516"/>
      <c r="ONP39" s="516"/>
      <c r="ONQ39" s="516"/>
      <c r="ONR39" s="516"/>
      <c r="ONS39" s="516"/>
      <c r="ONT39" s="516"/>
      <c r="ONU39" s="516"/>
      <c r="ONV39" s="516"/>
      <c r="ONW39" s="516"/>
      <c r="ONX39" s="516"/>
      <c r="ONY39" s="516"/>
      <c r="ONZ39" s="516"/>
      <c r="OOA39" s="516"/>
      <c r="OOB39" s="516"/>
      <c r="OOC39" s="516"/>
      <c r="OOD39" s="516"/>
      <c r="OOE39" s="516"/>
      <c r="OOF39" s="516"/>
      <c r="OOG39" s="516"/>
      <c r="OOH39" s="516"/>
      <c r="OOI39" s="516"/>
      <c r="OOJ39" s="516"/>
      <c r="OOK39" s="516"/>
      <c r="OOL39" s="516"/>
      <c r="OOM39" s="516"/>
      <c r="OON39" s="516"/>
      <c r="OOO39" s="516"/>
      <c r="OOP39" s="516"/>
      <c r="OOQ39" s="516"/>
      <c r="OOR39" s="516"/>
      <c r="OOS39" s="516"/>
      <c r="OOT39" s="516"/>
      <c r="OOU39" s="516"/>
      <c r="OOV39" s="516"/>
      <c r="OOW39" s="516"/>
      <c r="OOX39" s="516"/>
      <c r="OOY39" s="516"/>
      <c r="OOZ39" s="516"/>
      <c r="OPA39" s="516"/>
      <c r="OPB39" s="516"/>
      <c r="OPC39" s="516"/>
      <c r="OPD39" s="516"/>
      <c r="OPE39" s="516"/>
      <c r="OPF39" s="516"/>
      <c r="OPG39" s="516"/>
      <c r="OPH39" s="516"/>
      <c r="OPI39" s="516"/>
      <c r="OPJ39" s="516"/>
      <c r="OPK39" s="516"/>
      <c r="OPL39" s="516"/>
      <c r="OPM39" s="516"/>
      <c r="OPN39" s="516"/>
      <c r="OPO39" s="516"/>
      <c r="OPP39" s="516"/>
      <c r="OPQ39" s="516"/>
      <c r="OPR39" s="516"/>
      <c r="OPS39" s="516"/>
      <c r="OPT39" s="516"/>
      <c r="OPU39" s="516"/>
      <c r="OPV39" s="516"/>
      <c r="OPW39" s="516"/>
      <c r="OPX39" s="516"/>
      <c r="OPY39" s="516"/>
      <c r="OPZ39" s="516"/>
      <c r="OQA39" s="516"/>
      <c r="OQB39" s="516"/>
      <c r="OQC39" s="516"/>
      <c r="OQD39" s="516"/>
      <c r="OQE39" s="516"/>
      <c r="OQF39" s="516"/>
      <c r="OQG39" s="516"/>
      <c r="OQH39" s="516"/>
      <c r="OQI39" s="516"/>
      <c r="OQJ39" s="516"/>
      <c r="OQK39" s="516"/>
      <c r="OQL39" s="516"/>
      <c r="OQM39" s="516"/>
      <c r="OQN39" s="516"/>
      <c r="OQO39" s="516"/>
      <c r="OQP39" s="516"/>
      <c r="OQQ39" s="516"/>
      <c r="OQR39" s="516"/>
      <c r="OQS39" s="516"/>
      <c r="OQT39" s="516"/>
      <c r="OQU39" s="516"/>
      <c r="OQV39" s="516"/>
      <c r="OQW39" s="516"/>
      <c r="OQX39" s="516"/>
      <c r="OQY39" s="516"/>
      <c r="OQZ39" s="516"/>
      <c r="ORA39" s="516"/>
      <c r="ORB39" s="516"/>
      <c r="ORC39" s="516"/>
      <c r="ORD39" s="516"/>
      <c r="ORE39" s="516"/>
      <c r="ORF39" s="516"/>
      <c r="ORG39" s="516"/>
      <c r="ORH39" s="516"/>
      <c r="ORI39" s="516"/>
      <c r="ORJ39" s="516"/>
      <c r="ORK39" s="516"/>
      <c r="ORL39" s="516"/>
      <c r="ORM39" s="516"/>
      <c r="ORN39" s="516"/>
      <c r="ORO39" s="516"/>
      <c r="ORP39" s="516"/>
      <c r="ORQ39" s="516"/>
      <c r="ORR39" s="516"/>
      <c r="ORS39" s="516"/>
      <c r="ORT39" s="516"/>
      <c r="ORU39" s="516"/>
      <c r="ORV39" s="516"/>
      <c r="ORW39" s="516"/>
      <c r="ORX39" s="516"/>
      <c r="ORY39" s="516"/>
      <c r="ORZ39" s="516"/>
      <c r="OSA39" s="516"/>
      <c r="OSB39" s="516"/>
      <c r="OSC39" s="516"/>
      <c r="OSD39" s="516"/>
      <c r="OSE39" s="516"/>
      <c r="OSF39" s="516"/>
      <c r="OSG39" s="516"/>
      <c r="OSH39" s="516"/>
      <c r="OSI39" s="516"/>
      <c r="OSJ39" s="516"/>
      <c r="OSK39" s="516"/>
      <c r="OSL39" s="516"/>
      <c r="OSM39" s="516"/>
      <c r="OSN39" s="516"/>
      <c r="OSO39" s="516"/>
      <c r="OSP39" s="516"/>
      <c r="OSQ39" s="516"/>
      <c r="OSR39" s="516"/>
      <c r="OSS39" s="516"/>
      <c r="OST39" s="516"/>
      <c r="OSU39" s="516"/>
      <c r="OSV39" s="516"/>
      <c r="OSW39" s="516"/>
      <c r="OSX39" s="516"/>
      <c r="OSY39" s="516"/>
      <c r="OSZ39" s="516"/>
      <c r="OTA39" s="516"/>
      <c r="OTB39" s="516"/>
      <c r="OTC39" s="516"/>
      <c r="OTD39" s="516"/>
      <c r="OTE39" s="516"/>
      <c r="OTF39" s="516"/>
      <c r="OTG39" s="516"/>
      <c r="OTH39" s="516"/>
      <c r="OTI39" s="516"/>
      <c r="OTJ39" s="516"/>
      <c r="OTK39" s="516"/>
      <c r="OTL39" s="516"/>
      <c r="OTM39" s="516"/>
      <c r="OTN39" s="516"/>
      <c r="OTO39" s="516"/>
      <c r="OTP39" s="516"/>
      <c r="OTQ39" s="516"/>
      <c r="OTR39" s="516"/>
      <c r="OTS39" s="516"/>
      <c r="OTT39" s="516"/>
      <c r="OTU39" s="516"/>
      <c r="OTV39" s="516"/>
      <c r="OTW39" s="516"/>
      <c r="OTX39" s="516"/>
      <c r="OTY39" s="516"/>
      <c r="OTZ39" s="516"/>
      <c r="OUA39" s="516"/>
      <c r="OUB39" s="516"/>
      <c r="OUC39" s="516"/>
      <c r="OUD39" s="516"/>
      <c r="OUE39" s="516"/>
      <c r="OUF39" s="516"/>
      <c r="OUG39" s="516"/>
      <c r="OUH39" s="516"/>
      <c r="OUI39" s="516"/>
      <c r="OUJ39" s="516"/>
      <c r="OUK39" s="516"/>
      <c r="OUL39" s="516"/>
      <c r="OUM39" s="516"/>
      <c r="OUN39" s="516"/>
      <c r="OUO39" s="516"/>
      <c r="OUP39" s="516"/>
      <c r="OUQ39" s="516"/>
      <c r="OUR39" s="516"/>
      <c r="OUS39" s="516"/>
      <c r="OUT39" s="516"/>
      <c r="OUU39" s="516"/>
      <c r="OUV39" s="516"/>
      <c r="OUW39" s="516"/>
      <c r="OUX39" s="516"/>
      <c r="OUY39" s="516"/>
      <c r="OUZ39" s="516"/>
      <c r="OVA39" s="516"/>
      <c r="OVB39" s="516"/>
      <c r="OVC39" s="516"/>
      <c r="OVD39" s="516"/>
      <c r="OVE39" s="516"/>
      <c r="OVF39" s="516"/>
      <c r="OVG39" s="516"/>
      <c r="OVH39" s="516"/>
      <c r="OVI39" s="516"/>
      <c r="OVJ39" s="516"/>
      <c r="OVK39" s="516"/>
      <c r="OVL39" s="516"/>
      <c r="OVM39" s="516"/>
      <c r="OVN39" s="516"/>
      <c r="OVO39" s="516"/>
      <c r="OVP39" s="516"/>
      <c r="OVQ39" s="516"/>
      <c r="OVR39" s="516"/>
      <c r="OVS39" s="516"/>
      <c r="OVT39" s="516"/>
      <c r="OVU39" s="516"/>
      <c r="OVV39" s="516"/>
      <c r="OVW39" s="516"/>
      <c r="OVX39" s="516"/>
      <c r="OVY39" s="516"/>
      <c r="OVZ39" s="516"/>
      <c r="OWA39" s="516"/>
      <c r="OWB39" s="516"/>
      <c r="OWC39" s="516"/>
      <c r="OWD39" s="516"/>
      <c r="OWE39" s="516"/>
      <c r="OWF39" s="516"/>
      <c r="OWG39" s="516"/>
      <c r="OWH39" s="516"/>
      <c r="OWI39" s="516"/>
      <c r="OWJ39" s="516"/>
      <c r="OWK39" s="516"/>
      <c r="OWL39" s="516"/>
      <c r="OWM39" s="516"/>
      <c r="OWN39" s="516"/>
      <c r="OWO39" s="516"/>
      <c r="OWP39" s="516"/>
      <c r="OWQ39" s="516"/>
      <c r="OWR39" s="516"/>
      <c r="OWS39" s="516"/>
      <c r="OWT39" s="516"/>
      <c r="OWU39" s="516"/>
      <c r="OWV39" s="516"/>
      <c r="OWW39" s="516"/>
      <c r="OWX39" s="516"/>
      <c r="OWY39" s="516"/>
      <c r="OWZ39" s="516"/>
      <c r="OXA39" s="516"/>
      <c r="OXB39" s="516"/>
      <c r="OXC39" s="516"/>
      <c r="OXD39" s="516"/>
      <c r="OXE39" s="516"/>
      <c r="OXF39" s="516"/>
      <c r="OXG39" s="516"/>
      <c r="OXH39" s="516"/>
      <c r="OXI39" s="516"/>
      <c r="OXJ39" s="516"/>
      <c r="OXK39" s="516"/>
      <c r="OXL39" s="516"/>
      <c r="OXM39" s="516"/>
      <c r="OXN39" s="516"/>
      <c r="OXO39" s="516"/>
      <c r="OXP39" s="516"/>
      <c r="OXQ39" s="516"/>
      <c r="OXR39" s="516"/>
      <c r="OXS39" s="516"/>
      <c r="OXT39" s="516"/>
      <c r="OXU39" s="516"/>
      <c r="OXV39" s="516"/>
      <c r="OXW39" s="516"/>
      <c r="OXX39" s="516"/>
      <c r="OXY39" s="516"/>
      <c r="OXZ39" s="516"/>
      <c r="OYA39" s="516"/>
      <c r="OYB39" s="516"/>
      <c r="OYC39" s="516"/>
      <c r="OYD39" s="516"/>
      <c r="OYE39" s="516"/>
      <c r="OYF39" s="516"/>
      <c r="OYG39" s="516"/>
      <c r="OYH39" s="516"/>
      <c r="OYI39" s="516"/>
      <c r="OYJ39" s="516"/>
      <c r="OYK39" s="516"/>
      <c r="OYL39" s="516"/>
      <c r="OYM39" s="516"/>
      <c r="OYN39" s="516"/>
      <c r="OYO39" s="516"/>
      <c r="OYP39" s="516"/>
      <c r="OYQ39" s="516"/>
      <c r="OYR39" s="516"/>
      <c r="OYS39" s="516"/>
      <c r="OYT39" s="516"/>
      <c r="OYU39" s="516"/>
      <c r="OYV39" s="516"/>
      <c r="OYW39" s="516"/>
      <c r="OYX39" s="516"/>
      <c r="OYY39" s="516"/>
      <c r="OYZ39" s="516"/>
      <c r="OZA39" s="516"/>
      <c r="OZB39" s="516"/>
      <c r="OZC39" s="516"/>
      <c r="OZD39" s="516"/>
      <c r="OZE39" s="516"/>
      <c r="OZF39" s="516"/>
      <c r="OZG39" s="516"/>
      <c r="OZH39" s="516"/>
      <c r="OZI39" s="516"/>
      <c r="OZJ39" s="516"/>
      <c r="OZK39" s="516"/>
      <c r="OZL39" s="516"/>
      <c r="OZM39" s="516"/>
      <c r="OZN39" s="516"/>
      <c r="OZO39" s="516"/>
      <c r="OZP39" s="516"/>
      <c r="OZQ39" s="516"/>
      <c r="OZR39" s="516"/>
      <c r="OZS39" s="516"/>
      <c r="OZT39" s="516"/>
      <c r="OZU39" s="516"/>
      <c r="OZV39" s="516"/>
      <c r="OZW39" s="516"/>
      <c r="OZX39" s="516"/>
      <c r="OZY39" s="516"/>
      <c r="OZZ39" s="516"/>
      <c r="PAA39" s="516"/>
      <c r="PAB39" s="516"/>
      <c r="PAC39" s="516"/>
      <c r="PAD39" s="516"/>
      <c r="PAE39" s="516"/>
      <c r="PAF39" s="516"/>
      <c r="PAG39" s="516"/>
      <c r="PAH39" s="516"/>
      <c r="PAI39" s="516"/>
      <c r="PAJ39" s="516"/>
      <c r="PAK39" s="516"/>
      <c r="PAL39" s="516"/>
      <c r="PAM39" s="516"/>
      <c r="PAN39" s="516"/>
      <c r="PAO39" s="516"/>
      <c r="PAP39" s="516"/>
      <c r="PAQ39" s="516"/>
      <c r="PAR39" s="516"/>
      <c r="PAS39" s="516"/>
      <c r="PAT39" s="516"/>
      <c r="PAU39" s="516"/>
      <c r="PAV39" s="516"/>
      <c r="PAW39" s="516"/>
      <c r="PAX39" s="516"/>
      <c r="PAY39" s="516"/>
      <c r="PAZ39" s="516"/>
      <c r="PBA39" s="516"/>
      <c r="PBB39" s="516"/>
      <c r="PBC39" s="516"/>
      <c r="PBD39" s="516"/>
      <c r="PBE39" s="516"/>
      <c r="PBF39" s="516"/>
      <c r="PBG39" s="516"/>
      <c r="PBH39" s="516"/>
      <c r="PBI39" s="516"/>
      <c r="PBJ39" s="516"/>
      <c r="PBK39" s="516"/>
      <c r="PBL39" s="516"/>
      <c r="PBM39" s="516"/>
      <c r="PBN39" s="516"/>
      <c r="PBO39" s="516"/>
      <c r="PBP39" s="516"/>
      <c r="PBQ39" s="516"/>
      <c r="PBR39" s="516"/>
      <c r="PBS39" s="516"/>
      <c r="PBT39" s="516"/>
      <c r="PBU39" s="516"/>
      <c r="PBV39" s="516"/>
      <c r="PBW39" s="516"/>
      <c r="PBX39" s="516"/>
      <c r="PBY39" s="516"/>
      <c r="PBZ39" s="516"/>
      <c r="PCA39" s="516"/>
      <c r="PCB39" s="516"/>
      <c r="PCC39" s="516"/>
      <c r="PCD39" s="516"/>
      <c r="PCE39" s="516"/>
      <c r="PCF39" s="516"/>
      <c r="PCG39" s="516"/>
      <c r="PCH39" s="516"/>
      <c r="PCI39" s="516"/>
      <c r="PCJ39" s="516"/>
      <c r="PCK39" s="516"/>
      <c r="PCL39" s="516"/>
      <c r="PCM39" s="516"/>
      <c r="PCN39" s="516"/>
      <c r="PCO39" s="516"/>
      <c r="PCP39" s="516"/>
      <c r="PCQ39" s="516"/>
      <c r="PCR39" s="516"/>
      <c r="PCS39" s="516"/>
      <c r="PCT39" s="516"/>
      <c r="PCU39" s="516"/>
      <c r="PCV39" s="516"/>
      <c r="PCW39" s="516"/>
      <c r="PCX39" s="516"/>
      <c r="PCY39" s="516"/>
      <c r="PCZ39" s="516"/>
      <c r="PDA39" s="516"/>
      <c r="PDB39" s="516"/>
      <c r="PDC39" s="516"/>
      <c r="PDD39" s="516"/>
      <c r="PDE39" s="516"/>
      <c r="PDF39" s="516"/>
      <c r="PDG39" s="516"/>
      <c r="PDH39" s="516"/>
      <c r="PDI39" s="516"/>
      <c r="PDJ39" s="516"/>
      <c r="PDK39" s="516"/>
      <c r="PDL39" s="516"/>
      <c r="PDM39" s="516"/>
      <c r="PDN39" s="516"/>
      <c r="PDO39" s="516"/>
      <c r="PDP39" s="516"/>
      <c r="PDQ39" s="516"/>
      <c r="PDR39" s="516"/>
      <c r="PDS39" s="516"/>
      <c r="PDT39" s="516"/>
      <c r="PDU39" s="516"/>
      <c r="PDV39" s="516"/>
      <c r="PDW39" s="516"/>
      <c r="PDX39" s="516"/>
      <c r="PDY39" s="516"/>
      <c r="PDZ39" s="516"/>
      <c r="PEA39" s="516"/>
      <c r="PEB39" s="516"/>
      <c r="PEC39" s="516"/>
      <c r="PED39" s="516"/>
      <c r="PEE39" s="516"/>
      <c r="PEF39" s="516"/>
      <c r="PEG39" s="516"/>
      <c r="PEH39" s="516"/>
      <c r="PEI39" s="516"/>
      <c r="PEJ39" s="516"/>
      <c r="PEK39" s="516"/>
      <c r="PEL39" s="516"/>
      <c r="PEM39" s="516"/>
      <c r="PEN39" s="516"/>
      <c r="PEO39" s="516"/>
      <c r="PEP39" s="516"/>
      <c r="PEQ39" s="516"/>
      <c r="PER39" s="516"/>
      <c r="PES39" s="516"/>
      <c r="PET39" s="516"/>
      <c r="PEU39" s="516"/>
      <c r="PEV39" s="516"/>
      <c r="PEW39" s="516"/>
      <c r="PEX39" s="516"/>
      <c r="PEY39" s="516"/>
      <c r="PEZ39" s="516"/>
      <c r="PFA39" s="516"/>
      <c r="PFB39" s="516"/>
      <c r="PFC39" s="516"/>
      <c r="PFD39" s="516"/>
      <c r="PFE39" s="516"/>
      <c r="PFF39" s="516"/>
      <c r="PFG39" s="516"/>
      <c r="PFH39" s="516"/>
      <c r="PFI39" s="516"/>
      <c r="PFJ39" s="516"/>
      <c r="PFK39" s="516"/>
      <c r="PFL39" s="516"/>
      <c r="PFM39" s="516"/>
      <c r="PFN39" s="516"/>
      <c r="PFO39" s="516"/>
      <c r="PFP39" s="516"/>
      <c r="PFQ39" s="516"/>
      <c r="PFR39" s="516"/>
      <c r="PFS39" s="516"/>
      <c r="PFT39" s="516"/>
      <c r="PFU39" s="516"/>
      <c r="PFV39" s="516"/>
      <c r="PFW39" s="516"/>
      <c r="PFX39" s="516"/>
      <c r="PFY39" s="516"/>
      <c r="PFZ39" s="516"/>
      <c r="PGA39" s="516"/>
      <c r="PGB39" s="516"/>
      <c r="PGC39" s="516"/>
      <c r="PGD39" s="516"/>
      <c r="PGE39" s="516"/>
      <c r="PGF39" s="516"/>
      <c r="PGG39" s="516"/>
      <c r="PGH39" s="516"/>
      <c r="PGI39" s="516"/>
      <c r="PGJ39" s="516"/>
      <c r="PGK39" s="516"/>
      <c r="PGL39" s="516"/>
      <c r="PGM39" s="516"/>
      <c r="PGN39" s="516"/>
      <c r="PGO39" s="516"/>
      <c r="PGP39" s="516"/>
      <c r="PGQ39" s="516"/>
      <c r="PGR39" s="516"/>
      <c r="PGS39" s="516"/>
      <c r="PGT39" s="516"/>
      <c r="PGU39" s="516"/>
      <c r="PGV39" s="516"/>
      <c r="PGW39" s="516"/>
      <c r="PGX39" s="516"/>
      <c r="PGY39" s="516"/>
      <c r="PGZ39" s="516"/>
      <c r="PHA39" s="516"/>
      <c r="PHB39" s="516"/>
      <c r="PHC39" s="516"/>
      <c r="PHD39" s="516"/>
      <c r="PHE39" s="516"/>
      <c r="PHF39" s="516"/>
      <c r="PHG39" s="516"/>
      <c r="PHH39" s="516"/>
      <c r="PHI39" s="516"/>
      <c r="PHJ39" s="516"/>
      <c r="PHK39" s="516"/>
      <c r="PHL39" s="516"/>
      <c r="PHM39" s="516"/>
      <c r="PHN39" s="516"/>
      <c r="PHO39" s="516"/>
      <c r="PHP39" s="516"/>
      <c r="PHQ39" s="516"/>
      <c r="PHR39" s="516"/>
      <c r="PHS39" s="516"/>
      <c r="PHT39" s="516"/>
      <c r="PHU39" s="516"/>
      <c r="PHV39" s="516"/>
      <c r="PHW39" s="516"/>
      <c r="PHX39" s="516"/>
      <c r="PHY39" s="516"/>
      <c r="PHZ39" s="516"/>
      <c r="PIA39" s="516"/>
      <c r="PIB39" s="516"/>
      <c r="PIC39" s="516"/>
      <c r="PID39" s="516"/>
      <c r="PIE39" s="516"/>
      <c r="PIF39" s="516"/>
      <c r="PIG39" s="516"/>
      <c r="PIH39" s="516"/>
      <c r="PII39" s="516"/>
      <c r="PIJ39" s="516"/>
      <c r="PIK39" s="516"/>
      <c r="PIL39" s="516"/>
      <c r="PIM39" s="516"/>
      <c r="PIN39" s="516"/>
      <c r="PIO39" s="516"/>
      <c r="PIP39" s="516"/>
      <c r="PIQ39" s="516"/>
      <c r="PIR39" s="516"/>
      <c r="PIS39" s="516"/>
      <c r="PIT39" s="516"/>
      <c r="PIU39" s="516"/>
      <c r="PIV39" s="516"/>
      <c r="PIW39" s="516"/>
      <c r="PIX39" s="516"/>
      <c r="PIY39" s="516"/>
      <c r="PIZ39" s="516"/>
      <c r="PJA39" s="516"/>
      <c r="PJB39" s="516"/>
      <c r="PJC39" s="516"/>
      <c r="PJD39" s="516"/>
      <c r="PJE39" s="516"/>
      <c r="PJF39" s="516"/>
      <c r="PJG39" s="516"/>
      <c r="PJH39" s="516"/>
      <c r="PJI39" s="516"/>
      <c r="PJJ39" s="516"/>
      <c r="PJK39" s="516"/>
      <c r="PJL39" s="516"/>
      <c r="PJM39" s="516"/>
      <c r="PJN39" s="516"/>
      <c r="PJO39" s="516"/>
      <c r="PJP39" s="516"/>
      <c r="PJQ39" s="516"/>
      <c r="PJR39" s="516"/>
      <c r="PJS39" s="516"/>
      <c r="PJT39" s="516"/>
      <c r="PJU39" s="516"/>
      <c r="PJV39" s="516"/>
      <c r="PJW39" s="516"/>
      <c r="PJX39" s="516"/>
      <c r="PJY39" s="516"/>
      <c r="PJZ39" s="516"/>
      <c r="PKA39" s="516"/>
      <c r="PKB39" s="516"/>
      <c r="PKC39" s="516"/>
      <c r="PKD39" s="516"/>
      <c r="PKE39" s="516"/>
      <c r="PKF39" s="516"/>
      <c r="PKG39" s="516"/>
      <c r="PKH39" s="516"/>
      <c r="PKI39" s="516"/>
      <c r="PKJ39" s="516"/>
      <c r="PKK39" s="516"/>
      <c r="PKL39" s="516"/>
      <c r="PKM39" s="516"/>
      <c r="PKN39" s="516"/>
      <c r="PKO39" s="516"/>
      <c r="PKP39" s="516"/>
      <c r="PKQ39" s="516"/>
      <c r="PKR39" s="516"/>
      <c r="PKS39" s="516"/>
      <c r="PKT39" s="516"/>
      <c r="PKU39" s="516"/>
      <c r="PKV39" s="516"/>
      <c r="PKW39" s="516"/>
      <c r="PKX39" s="516"/>
      <c r="PKY39" s="516"/>
      <c r="PKZ39" s="516"/>
      <c r="PLA39" s="516"/>
      <c r="PLB39" s="516"/>
      <c r="PLC39" s="516"/>
      <c r="PLD39" s="516"/>
      <c r="PLE39" s="516"/>
      <c r="PLF39" s="516"/>
      <c r="PLG39" s="516"/>
      <c r="PLH39" s="516"/>
      <c r="PLI39" s="516"/>
      <c r="PLJ39" s="516"/>
      <c r="PLK39" s="516"/>
      <c r="PLL39" s="516"/>
      <c r="PLM39" s="516"/>
      <c r="PLN39" s="516"/>
      <c r="PLO39" s="516"/>
      <c r="PLP39" s="516"/>
      <c r="PLQ39" s="516"/>
      <c r="PLR39" s="516"/>
      <c r="PLS39" s="516"/>
      <c r="PLT39" s="516"/>
      <c r="PLU39" s="516"/>
      <c r="PLV39" s="516"/>
      <c r="PLW39" s="516"/>
      <c r="PLX39" s="516"/>
      <c r="PLY39" s="516"/>
      <c r="PLZ39" s="516"/>
      <c r="PMA39" s="516"/>
      <c r="PMB39" s="516"/>
      <c r="PMC39" s="516"/>
      <c r="PMD39" s="516"/>
      <c r="PME39" s="516"/>
      <c r="PMF39" s="516"/>
      <c r="PMG39" s="516"/>
      <c r="PMH39" s="516"/>
      <c r="PMI39" s="516"/>
      <c r="PMJ39" s="516"/>
      <c r="PMK39" s="516"/>
      <c r="PML39" s="516"/>
      <c r="PMM39" s="516"/>
      <c r="PMN39" s="516"/>
      <c r="PMO39" s="516"/>
      <c r="PMP39" s="516"/>
      <c r="PMQ39" s="516"/>
      <c r="PMR39" s="516"/>
      <c r="PMS39" s="516"/>
      <c r="PMT39" s="516"/>
      <c r="PMU39" s="516"/>
      <c r="PMV39" s="516"/>
      <c r="PMW39" s="516"/>
      <c r="PMX39" s="516"/>
      <c r="PMY39" s="516"/>
      <c r="PMZ39" s="516"/>
      <c r="PNA39" s="516"/>
      <c r="PNB39" s="516"/>
      <c r="PNC39" s="516"/>
      <c r="PND39" s="516"/>
      <c r="PNE39" s="516"/>
      <c r="PNF39" s="516"/>
      <c r="PNG39" s="516"/>
      <c r="PNH39" s="516"/>
      <c r="PNI39" s="516"/>
      <c r="PNJ39" s="516"/>
      <c r="PNK39" s="516"/>
      <c r="PNL39" s="516"/>
      <c r="PNM39" s="516"/>
      <c r="PNN39" s="516"/>
      <c r="PNO39" s="516"/>
      <c r="PNP39" s="516"/>
      <c r="PNQ39" s="516"/>
      <c r="PNR39" s="516"/>
      <c r="PNS39" s="516"/>
      <c r="PNT39" s="516"/>
      <c r="PNU39" s="516"/>
      <c r="PNV39" s="516"/>
      <c r="PNW39" s="516"/>
      <c r="PNX39" s="516"/>
      <c r="PNY39" s="516"/>
      <c r="PNZ39" s="516"/>
      <c r="POA39" s="516"/>
      <c r="POB39" s="516"/>
      <c r="POC39" s="516"/>
      <c r="POD39" s="516"/>
      <c r="POE39" s="516"/>
      <c r="POF39" s="516"/>
      <c r="POG39" s="516"/>
      <c r="POH39" s="516"/>
      <c r="POI39" s="516"/>
      <c r="POJ39" s="516"/>
      <c r="POK39" s="516"/>
      <c r="POL39" s="516"/>
      <c r="POM39" s="516"/>
      <c r="PON39" s="516"/>
      <c r="POO39" s="516"/>
      <c r="POP39" s="516"/>
      <c r="POQ39" s="516"/>
      <c r="POR39" s="516"/>
      <c r="POS39" s="516"/>
      <c r="POT39" s="516"/>
      <c r="POU39" s="516"/>
      <c r="POV39" s="516"/>
      <c r="POW39" s="516"/>
      <c r="POX39" s="516"/>
      <c r="POY39" s="516"/>
      <c r="POZ39" s="516"/>
      <c r="PPA39" s="516"/>
      <c r="PPB39" s="516"/>
      <c r="PPC39" s="516"/>
      <c r="PPD39" s="516"/>
      <c r="PPE39" s="516"/>
      <c r="PPF39" s="516"/>
      <c r="PPG39" s="516"/>
      <c r="PPH39" s="516"/>
      <c r="PPI39" s="516"/>
      <c r="PPJ39" s="516"/>
      <c r="PPK39" s="516"/>
      <c r="PPL39" s="516"/>
      <c r="PPM39" s="516"/>
      <c r="PPN39" s="516"/>
      <c r="PPO39" s="516"/>
      <c r="PPP39" s="516"/>
      <c r="PPQ39" s="516"/>
      <c r="PPR39" s="516"/>
      <c r="PPS39" s="516"/>
      <c r="PPT39" s="516"/>
      <c r="PPU39" s="516"/>
      <c r="PPV39" s="516"/>
      <c r="PPW39" s="516"/>
      <c r="PPX39" s="516"/>
      <c r="PPY39" s="516"/>
      <c r="PPZ39" s="516"/>
      <c r="PQA39" s="516"/>
      <c r="PQB39" s="516"/>
      <c r="PQC39" s="516"/>
      <c r="PQD39" s="516"/>
      <c r="PQE39" s="516"/>
      <c r="PQF39" s="516"/>
      <c r="PQG39" s="516"/>
      <c r="PQH39" s="516"/>
      <c r="PQI39" s="516"/>
      <c r="PQJ39" s="516"/>
      <c r="PQK39" s="516"/>
      <c r="PQL39" s="516"/>
      <c r="PQM39" s="516"/>
      <c r="PQN39" s="516"/>
      <c r="PQO39" s="516"/>
      <c r="PQP39" s="516"/>
      <c r="PQQ39" s="516"/>
      <c r="PQR39" s="516"/>
      <c r="PQS39" s="516"/>
      <c r="PQT39" s="516"/>
      <c r="PQU39" s="516"/>
      <c r="PQV39" s="516"/>
      <c r="PQW39" s="516"/>
      <c r="PQX39" s="516"/>
      <c r="PQY39" s="516"/>
      <c r="PQZ39" s="516"/>
      <c r="PRA39" s="516"/>
      <c r="PRB39" s="516"/>
      <c r="PRC39" s="516"/>
      <c r="PRD39" s="516"/>
      <c r="PRE39" s="516"/>
      <c r="PRF39" s="516"/>
      <c r="PRG39" s="516"/>
      <c r="PRH39" s="516"/>
      <c r="PRI39" s="516"/>
      <c r="PRJ39" s="516"/>
      <c r="PRK39" s="516"/>
      <c r="PRL39" s="516"/>
      <c r="PRM39" s="516"/>
      <c r="PRN39" s="516"/>
      <c r="PRO39" s="516"/>
      <c r="PRP39" s="516"/>
      <c r="PRQ39" s="516"/>
      <c r="PRR39" s="516"/>
      <c r="PRS39" s="516"/>
      <c r="PRT39" s="516"/>
      <c r="PRU39" s="516"/>
      <c r="PRV39" s="516"/>
      <c r="PRW39" s="516"/>
      <c r="PRX39" s="516"/>
      <c r="PRY39" s="516"/>
      <c r="PRZ39" s="516"/>
      <c r="PSA39" s="516"/>
      <c r="PSB39" s="516"/>
      <c r="PSC39" s="516"/>
      <c r="PSD39" s="516"/>
      <c r="PSE39" s="516"/>
      <c r="PSF39" s="516"/>
      <c r="PSG39" s="516"/>
      <c r="PSH39" s="516"/>
      <c r="PSI39" s="516"/>
      <c r="PSJ39" s="516"/>
      <c r="PSK39" s="516"/>
      <c r="PSL39" s="516"/>
      <c r="PSM39" s="516"/>
      <c r="PSN39" s="516"/>
      <c r="PSO39" s="516"/>
      <c r="PSP39" s="516"/>
      <c r="PSQ39" s="516"/>
      <c r="PSR39" s="516"/>
      <c r="PSS39" s="516"/>
      <c r="PST39" s="516"/>
      <c r="PSU39" s="516"/>
      <c r="PSV39" s="516"/>
      <c r="PSW39" s="516"/>
      <c r="PSX39" s="516"/>
      <c r="PSY39" s="516"/>
      <c r="PSZ39" s="516"/>
      <c r="PTA39" s="516"/>
      <c r="PTB39" s="516"/>
      <c r="PTC39" s="516"/>
      <c r="PTD39" s="516"/>
      <c r="PTE39" s="516"/>
      <c r="PTF39" s="516"/>
      <c r="PTG39" s="516"/>
      <c r="PTH39" s="516"/>
      <c r="PTI39" s="516"/>
      <c r="PTJ39" s="516"/>
      <c r="PTK39" s="516"/>
      <c r="PTL39" s="516"/>
      <c r="PTM39" s="516"/>
      <c r="PTN39" s="516"/>
      <c r="PTO39" s="516"/>
      <c r="PTP39" s="516"/>
      <c r="PTQ39" s="516"/>
      <c r="PTR39" s="516"/>
      <c r="PTS39" s="516"/>
      <c r="PTT39" s="516"/>
      <c r="PTU39" s="516"/>
      <c r="PTV39" s="516"/>
      <c r="PTW39" s="516"/>
      <c r="PTX39" s="516"/>
      <c r="PTY39" s="516"/>
      <c r="PTZ39" s="516"/>
      <c r="PUA39" s="516"/>
      <c r="PUB39" s="516"/>
      <c r="PUC39" s="516"/>
      <c r="PUD39" s="516"/>
      <c r="PUE39" s="516"/>
      <c r="PUF39" s="516"/>
      <c r="PUG39" s="516"/>
      <c r="PUH39" s="516"/>
      <c r="PUI39" s="516"/>
      <c r="PUJ39" s="516"/>
      <c r="PUK39" s="516"/>
      <c r="PUL39" s="516"/>
      <c r="PUM39" s="516"/>
      <c r="PUN39" s="516"/>
      <c r="PUO39" s="516"/>
      <c r="PUP39" s="516"/>
      <c r="PUQ39" s="516"/>
      <c r="PUR39" s="516"/>
      <c r="PUS39" s="516"/>
      <c r="PUT39" s="516"/>
      <c r="PUU39" s="516"/>
      <c r="PUV39" s="516"/>
      <c r="PUW39" s="516"/>
      <c r="PUX39" s="516"/>
      <c r="PUY39" s="516"/>
      <c r="PUZ39" s="516"/>
      <c r="PVA39" s="516"/>
      <c r="PVB39" s="516"/>
      <c r="PVC39" s="516"/>
      <c r="PVD39" s="516"/>
      <c r="PVE39" s="516"/>
      <c r="PVF39" s="516"/>
      <c r="PVG39" s="516"/>
      <c r="PVH39" s="516"/>
      <c r="PVI39" s="516"/>
      <c r="PVJ39" s="516"/>
      <c r="PVK39" s="516"/>
      <c r="PVL39" s="516"/>
      <c r="PVM39" s="516"/>
      <c r="PVN39" s="516"/>
      <c r="PVO39" s="516"/>
      <c r="PVP39" s="516"/>
      <c r="PVQ39" s="516"/>
      <c r="PVR39" s="516"/>
      <c r="PVS39" s="516"/>
      <c r="PVT39" s="516"/>
      <c r="PVU39" s="516"/>
      <c r="PVV39" s="516"/>
      <c r="PVW39" s="516"/>
      <c r="PVX39" s="516"/>
      <c r="PVY39" s="516"/>
      <c r="PVZ39" s="516"/>
      <c r="PWA39" s="516"/>
      <c r="PWB39" s="516"/>
      <c r="PWC39" s="516"/>
      <c r="PWD39" s="516"/>
      <c r="PWE39" s="516"/>
      <c r="PWF39" s="516"/>
      <c r="PWG39" s="516"/>
      <c r="PWH39" s="516"/>
      <c r="PWI39" s="516"/>
      <c r="PWJ39" s="516"/>
      <c r="PWK39" s="516"/>
      <c r="PWL39" s="516"/>
      <c r="PWM39" s="516"/>
      <c r="PWN39" s="516"/>
      <c r="PWO39" s="516"/>
      <c r="PWP39" s="516"/>
      <c r="PWQ39" s="516"/>
      <c r="PWR39" s="516"/>
      <c r="PWS39" s="516"/>
      <c r="PWT39" s="516"/>
      <c r="PWU39" s="516"/>
      <c r="PWV39" s="516"/>
      <c r="PWW39" s="516"/>
      <c r="PWX39" s="516"/>
      <c r="PWY39" s="516"/>
      <c r="PWZ39" s="516"/>
      <c r="PXA39" s="516"/>
      <c r="PXB39" s="516"/>
      <c r="PXC39" s="516"/>
      <c r="PXD39" s="516"/>
      <c r="PXE39" s="516"/>
      <c r="PXF39" s="516"/>
      <c r="PXG39" s="516"/>
      <c r="PXH39" s="516"/>
      <c r="PXI39" s="516"/>
      <c r="PXJ39" s="516"/>
      <c r="PXK39" s="516"/>
      <c r="PXL39" s="516"/>
      <c r="PXM39" s="516"/>
      <c r="PXN39" s="516"/>
      <c r="PXO39" s="516"/>
      <c r="PXP39" s="516"/>
      <c r="PXQ39" s="516"/>
      <c r="PXR39" s="516"/>
      <c r="PXS39" s="516"/>
      <c r="PXT39" s="516"/>
      <c r="PXU39" s="516"/>
      <c r="PXV39" s="516"/>
      <c r="PXW39" s="516"/>
      <c r="PXX39" s="516"/>
      <c r="PXY39" s="516"/>
      <c r="PXZ39" s="516"/>
      <c r="PYA39" s="516"/>
      <c r="PYB39" s="516"/>
      <c r="PYC39" s="516"/>
      <c r="PYD39" s="516"/>
      <c r="PYE39" s="516"/>
      <c r="PYF39" s="516"/>
      <c r="PYG39" s="516"/>
      <c r="PYH39" s="516"/>
      <c r="PYI39" s="516"/>
      <c r="PYJ39" s="516"/>
      <c r="PYK39" s="516"/>
      <c r="PYL39" s="516"/>
      <c r="PYM39" s="516"/>
      <c r="PYN39" s="516"/>
      <c r="PYO39" s="516"/>
      <c r="PYP39" s="516"/>
      <c r="PYQ39" s="516"/>
      <c r="PYR39" s="516"/>
      <c r="PYS39" s="516"/>
      <c r="PYT39" s="516"/>
      <c r="PYU39" s="516"/>
      <c r="PYV39" s="516"/>
      <c r="PYW39" s="516"/>
      <c r="PYX39" s="516"/>
      <c r="PYY39" s="516"/>
      <c r="PYZ39" s="516"/>
      <c r="PZA39" s="516"/>
      <c r="PZB39" s="516"/>
      <c r="PZC39" s="516"/>
      <c r="PZD39" s="516"/>
      <c r="PZE39" s="516"/>
      <c r="PZF39" s="516"/>
      <c r="PZG39" s="516"/>
      <c r="PZH39" s="516"/>
      <c r="PZI39" s="516"/>
      <c r="PZJ39" s="516"/>
      <c r="PZK39" s="516"/>
      <c r="PZL39" s="516"/>
      <c r="PZM39" s="516"/>
      <c r="PZN39" s="516"/>
      <c r="PZO39" s="516"/>
      <c r="PZP39" s="516"/>
      <c r="PZQ39" s="516"/>
      <c r="PZR39" s="516"/>
      <c r="PZS39" s="516"/>
      <c r="PZT39" s="516"/>
      <c r="PZU39" s="516"/>
      <c r="PZV39" s="516"/>
      <c r="PZW39" s="516"/>
      <c r="PZX39" s="516"/>
      <c r="PZY39" s="516"/>
      <c r="PZZ39" s="516"/>
      <c r="QAA39" s="516"/>
      <c r="QAB39" s="516"/>
      <c r="QAC39" s="516"/>
      <c r="QAD39" s="516"/>
      <c r="QAE39" s="516"/>
      <c r="QAF39" s="516"/>
      <c r="QAG39" s="516"/>
      <c r="QAH39" s="516"/>
      <c r="QAI39" s="516"/>
      <c r="QAJ39" s="516"/>
      <c r="QAK39" s="516"/>
      <c r="QAL39" s="516"/>
      <c r="QAM39" s="516"/>
      <c r="QAN39" s="516"/>
      <c r="QAO39" s="516"/>
      <c r="QAP39" s="516"/>
      <c r="QAQ39" s="516"/>
      <c r="QAR39" s="516"/>
      <c r="QAS39" s="516"/>
      <c r="QAT39" s="516"/>
      <c r="QAU39" s="516"/>
      <c r="QAV39" s="516"/>
      <c r="QAW39" s="516"/>
      <c r="QAX39" s="516"/>
      <c r="QAY39" s="516"/>
      <c r="QAZ39" s="516"/>
      <c r="QBA39" s="516"/>
      <c r="QBB39" s="516"/>
      <c r="QBC39" s="516"/>
      <c r="QBD39" s="516"/>
      <c r="QBE39" s="516"/>
      <c r="QBF39" s="516"/>
      <c r="QBG39" s="516"/>
      <c r="QBH39" s="516"/>
      <c r="QBI39" s="516"/>
      <c r="QBJ39" s="516"/>
      <c r="QBK39" s="516"/>
      <c r="QBL39" s="516"/>
      <c r="QBM39" s="516"/>
      <c r="QBN39" s="516"/>
      <c r="QBO39" s="516"/>
      <c r="QBP39" s="516"/>
      <c r="QBQ39" s="516"/>
      <c r="QBR39" s="516"/>
      <c r="QBS39" s="516"/>
      <c r="QBT39" s="516"/>
      <c r="QBU39" s="516"/>
      <c r="QBV39" s="516"/>
      <c r="QBW39" s="516"/>
      <c r="QBX39" s="516"/>
      <c r="QBY39" s="516"/>
      <c r="QBZ39" s="516"/>
      <c r="QCA39" s="516"/>
      <c r="QCB39" s="516"/>
      <c r="QCC39" s="516"/>
      <c r="QCD39" s="516"/>
      <c r="QCE39" s="516"/>
      <c r="QCF39" s="516"/>
      <c r="QCG39" s="516"/>
      <c r="QCH39" s="516"/>
      <c r="QCI39" s="516"/>
      <c r="QCJ39" s="516"/>
      <c r="QCK39" s="516"/>
      <c r="QCL39" s="516"/>
      <c r="QCM39" s="516"/>
      <c r="QCN39" s="516"/>
      <c r="QCO39" s="516"/>
      <c r="QCP39" s="516"/>
      <c r="QCQ39" s="516"/>
      <c r="QCR39" s="516"/>
      <c r="QCS39" s="516"/>
      <c r="QCT39" s="516"/>
      <c r="QCU39" s="516"/>
      <c r="QCV39" s="516"/>
      <c r="QCW39" s="516"/>
      <c r="QCX39" s="516"/>
      <c r="QCY39" s="516"/>
      <c r="QCZ39" s="516"/>
      <c r="QDA39" s="516"/>
      <c r="QDB39" s="516"/>
      <c r="QDC39" s="516"/>
      <c r="QDD39" s="516"/>
      <c r="QDE39" s="516"/>
      <c r="QDF39" s="516"/>
      <c r="QDG39" s="516"/>
      <c r="QDH39" s="516"/>
      <c r="QDI39" s="516"/>
      <c r="QDJ39" s="516"/>
      <c r="QDK39" s="516"/>
      <c r="QDL39" s="516"/>
      <c r="QDM39" s="516"/>
      <c r="QDN39" s="516"/>
      <c r="QDO39" s="516"/>
      <c r="QDP39" s="516"/>
      <c r="QDQ39" s="516"/>
      <c r="QDR39" s="516"/>
      <c r="QDS39" s="516"/>
      <c r="QDT39" s="516"/>
      <c r="QDU39" s="516"/>
      <c r="QDV39" s="516"/>
      <c r="QDW39" s="516"/>
      <c r="QDX39" s="516"/>
      <c r="QDY39" s="516"/>
      <c r="QDZ39" s="516"/>
      <c r="QEA39" s="516"/>
      <c r="QEB39" s="516"/>
      <c r="QEC39" s="516"/>
      <c r="QED39" s="516"/>
      <c r="QEE39" s="516"/>
      <c r="QEF39" s="516"/>
      <c r="QEG39" s="516"/>
      <c r="QEH39" s="516"/>
      <c r="QEI39" s="516"/>
      <c r="QEJ39" s="516"/>
      <c r="QEK39" s="516"/>
      <c r="QEL39" s="516"/>
      <c r="QEM39" s="516"/>
      <c r="QEN39" s="516"/>
      <c r="QEO39" s="516"/>
      <c r="QEP39" s="516"/>
      <c r="QEQ39" s="516"/>
      <c r="QER39" s="516"/>
      <c r="QES39" s="516"/>
      <c r="QET39" s="516"/>
      <c r="QEU39" s="516"/>
      <c r="QEV39" s="516"/>
      <c r="QEW39" s="516"/>
      <c r="QEX39" s="516"/>
      <c r="QEY39" s="516"/>
      <c r="QEZ39" s="516"/>
      <c r="QFA39" s="516"/>
      <c r="QFB39" s="516"/>
      <c r="QFC39" s="516"/>
      <c r="QFD39" s="516"/>
      <c r="QFE39" s="516"/>
      <c r="QFF39" s="516"/>
      <c r="QFG39" s="516"/>
      <c r="QFH39" s="516"/>
      <c r="QFI39" s="516"/>
      <c r="QFJ39" s="516"/>
      <c r="QFK39" s="516"/>
      <c r="QFL39" s="516"/>
      <c r="QFM39" s="516"/>
      <c r="QFN39" s="516"/>
      <c r="QFO39" s="516"/>
      <c r="QFP39" s="516"/>
      <c r="QFQ39" s="516"/>
      <c r="QFR39" s="516"/>
      <c r="QFS39" s="516"/>
      <c r="QFT39" s="516"/>
      <c r="QFU39" s="516"/>
      <c r="QFV39" s="516"/>
      <c r="QFW39" s="516"/>
      <c r="QFX39" s="516"/>
      <c r="QFY39" s="516"/>
      <c r="QFZ39" s="516"/>
      <c r="QGA39" s="516"/>
      <c r="QGB39" s="516"/>
      <c r="QGC39" s="516"/>
      <c r="QGD39" s="516"/>
      <c r="QGE39" s="516"/>
      <c r="QGF39" s="516"/>
      <c r="QGG39" s="516"/>
      <c r="QGH39" s="516"/>
      <c r="QGI39" s="516"/>
      <c r="QGJ39" s="516"/>
      <c r="QGK39" s="516"/>
      <c r="QGL39" s="516"/>
      <c r="QGM39" s="516"/>
      <c r="QGN39" s="516"/>
      <c r="QGO39" s="516"/>
      <c r="QGP39" s="516"/>
      <c r="QGQ39" s="516"/>
      <c r="QGR39" s="516"/>
      <c r="QGS39" s="516"/>
      <c r="QGT39" s="516"/>
      <c r="QGU39" s="516"/>
      <c r="QGV39" s="516"/>
      <c r="QGW39" s="516"/>
      <c r="QGX39" s="516"/>
      <c r="QGY39" s="516"/>
      <c r="QGZ39" s="516"/>
      <c r="QHA39" s="516"/>
      <c r="QHB39" s="516"/>
      <c r="QHC39" s="516"/>
      <c r="QHD39" s="516"/>
      <c r="QHE39" s="516"/>
      <c r="QHF39" s="516"/>
      <c r="QHG39" s="516"/>
      <c r="QHH39" s="516"/>
      <c r="QHI39" s="516"/>
      <c r="QHJ39" s="516"/>
      <c r="QHK39" s="516"/>
      <c r="QHL39" s="516"/>
      <c r="QHM39" s="516"/>
      <c r="QHN39" s="516"/>
      <c r="QHO39" s="516"/>
      <c r="QHP39" s="516"/>
      <c r="QHQ39" s="516"/>
      <c r="QHR39" s="516"/>
      <c r="QHS39" s="516"/>
      <c r="QHT39" s="516"/>
      <c r="QHU39" s="516"/>
      <c r="QHV39" s="516"/>
      <c r="QHW39" s="516"/>
      <c r="QHX39" s="516"/>
      <c r="QHY39" s="516"/>
      <c r="QHZ39" s="516"/>
      <c r="QIA39" s="516"/>
      <c r="QIB39" s="516"/>
      <c r="QIC39" s="516"/>
      <c r="QID39" s="516"/>
      <c r="QIE39" s="516"/>
      <c r="QIF39" s="516"/>
      <c r="QIG39" s="516"/>
      <c r="QIH39" s="516"/>
      <c r="QII39" s="516"/>
      <c r="QIJ39" s="516"/>
      <c r="QIK39" s="516"/>
      <c r="QIL39" s="516"/>
      <c r="QIM39" s="516"/>
      <c r="QIN39" s="516"/>
      <c r="QIO39" s="516"/>
      <c r="QIP39" s="516"/>
      <c r="QIQ39" s="516"/>
      <c r="QIR39" s="516"/>
      <c r="QIS39" s="516"/>
      <c r="QIT39" s="516"/>
      <c r="QIU39" s="516"/>
      <c r="QIV39" s="516"/>
      <c r="QIW39" s="516"/>
      <c r="QIX39" s="516"/>
      <c r="QIY39" s="516"/>
      <c r="QIZ39" s="516"/>
      <c r="QJA39" s="516"/>
      <c r="QJB39" s="516"/>
      <c r="QJC39" s="516"/>
      <c r="QJD39" s="516"/>
      <c r="QJE39" s="516"/>
      <c r="QJF39" s="516"/>
      <c r="QJG39" s="516"/>
      <c r="QJH39" s="516"/>
      <c r="QJI39" s="516"/>
      <c r="QJJ39" s="516"/>
      <c r="QJK39" s="516"/>
      <c r="QJL39" s="516"/>
      <c r="QJM39" s="516"/>
      <c r="QJN39" s="516"/>
      <c r="QJO39" s="516"/>
      <c r="QJP39" s="516"/>
      <c r="QJQ39" s="516"/>
      <c r="QJR39" s="516"/>
      <c r="QJS39" s="516"/>
      <c r="QJT39" s="516"/>
      <c r="QJU39" s="516"/>
      <c r="QJV39" s="516"/>
      <c r="QJW39" s="516"/>
      <c r="QJX39" s="516"/>
      <c r="QJY39" s="516"/>
      <c r="QJZ39" s="516"/>
      <c r="QKA39" s="516"/>
      <c r="QKB39" s="516"/>
      <c r="QKC39" s="516"/>
      <c r="QKD39" s="516"/>
      <c r="QKE39" s="516"/>
      <c r="QKF39" s="516"/>
      <c r="QKG39" s="516"/>
      <c r="QKH39" s="516"/>
      <c r="QKI39" s="516"/>
      <c r="QKJ39" s="516"/>
      <c r="QKK39" s="516"/>
      <c r="QKL39" s="516"/>
      <c r="QKM39" s="516"/>
      <c r="QKN39" s="516"/>
      <c r="QKO39" s="516"/>
      <c r="QKP39" s="516"/>
      <c r="QKQ39" s="516"/>
      <c r="QKR39" s="516"/>
      <c r="QKS39" s="516"/>
      <c r="QKT39" s="516"/>
      <c r="QKU39" s="516"/>
      <c r="QKV39" s="516"/>
      <c r="QKW39" s="516"/>
      <c r="QKX39" s="516"/>
      <c r="QKY39" s="516"/>
      <c r="QKZ39" s="516"/>
      <c r="QLA39" s="516"/>
      <c r="QLB39" s="516"/>
      <c r="QLC39" s="516"/>
      <c r="QLD39" s="516"/>
      <c r="QLE39" s="516"/>
      <c r="QLF39" s="516"/>
      <c r="QLG39" s="516"/>
      <c r="QLH39" s="516"/>
      <c r="QLI39" s="516"/>
      <c r="QLJ39" s="516"/>
      <c r="QLK39" s="516"/>
      <c r="QLL39" s="516"/>
      <c r="QLM39" s="516"/>
      <c r="QLN39" s="516"/>
      <c r="QLO39" s="516"/>
      <c r="QLP39" s="516"/>
      <c r="QLQ39" s="516"/>
      <c r="QLR39" s="516"/>
      <c r="QLS39" s="516"/>
      <c r="QLT39" s="516"/>
      <c r="QLU39" s="516"/>
      <c r="QLV39" s="516"/>
      <c r="QLW39" s="516"/>
      <c r="QLX39" s="516"/>
      <c r="QLY39" s="516"/>
      <c r="QLZ39" s="516"/>
      <c r="QMA39" s="516"/>
      <c r="QMB39" s="516"/>
      <c r="QMC39" s="516"/>
      <c r="QMD39" s="516"/>
      <c r="QME39" s="516"/>
      <c r="QMF39" s="516"/>
      <c r="QMG39" s="516"/>
      <c r="QMH39" s="516"/>
      <c r="QMI39" s="516"/>
      <c r="QMJ39" s="516"/>
      <c r="QMK39" s="516"/>
      <c r="QML39" s="516"/>
      <c r="QMM39" s="516"/>
      <c r="QMN39" s="516"/>
      <c r="QMO39" s="516"/>
      <c r="QMP39" s="516"/>
      <c r="QMQ39" s="516"/>
      <c r="QMR39" s="516"/>
      <c r="QMS39" s="516"/>
      <c r="QMT39" s="516"/>
      <c r="QMU39" s="516"/>
      <c r="QMV39" s="516"/>
      <c r="QMW39" s="516"/>
      <c r="QMX39" s="516"/>
      <c r="QMY39" s="516"/>
      <c r="QMZ39" s="516"/>
      <c r="QNA39" s="516"/>
      <c r="QNB39" s="516"/>
      <c r="QNC39" s="516"/>
      <c r="QND39" s="516"/>
      <c r="QNE39" s="516"/>
      <c r="QNF39" s="516"/>
      <c r="QNG39" s="516"/>
      <c r="QNH39" s="516"/>
      <c r="QNI39" s="516"/>
      <c r="QNJ39" s="516"/>
      <c r="QNK39" s="516"/>
      <c r="QNL39" s="516"/>
      <c r="QNM39" s="516"/>
      <c r="QNN39" s="516"/>
      <c r="QNO39" s="516"/>
      <c r="QNP39" s="516"/>
      <c r="QNQ39" s="516"/>
      <c r="QNR39" s="516"/>
      <c r="QNS39" s="516"/>
      <c r="QNT39" s="516"/>
      <c r="QNU39" s="516"/>
      <c r="QNV39" s="516"/>
      <c r="QNW39" s="516"/>
      <c r="QNX39" s="516"/>
      <c r="QNY39" s="516"/>
      <c r="QNZ39" s="516"/>
      <c r="QOA39" s="516"/>
      <c r="QOB39" s="516"/>
      <c r="QOC39" s="516"/>
      <c r="QOD39" s="516"/>
      <c r="QOE39" s="516"/>
      <c r="QOF39" s="516"/>
      <c r="QOG39" s="516"/>
      <c r="QOH39" s="516"/>
      <c r="QOI39" s="516"/>
      <c r="QOJ39" s="516"/>
      <c r="QOK39" s="516"/>
      <c r="QOL39" s="516"/>
      <c r="QOM39" s="516"/>
      <c r="QON39" s="516"/>
      <c r="QOO39" s="516"/>
      <c r="QOP39" s="516"/>
      <c r="QOQ39" s="516"/>
      <c r="QOR39" s="516"/>
      <c r="QOS39" s="516"/>
      <c r="QOT39" s="516"/>
      <c r="QOU39" s="516"/>
      <c r="QOV39" s="516"/>
      <c r="QOW39" s="516"/>
      <c r="QOX39" s="516"/>
      <c r="QOY39" s="516"/>
      <c r="QOZ39" s="516"/>
      <c r="QPA39" s="516"/>
      <c r="QPB39" s="516"/>
      <c r="QPC39" s="516"/>
      <c r="QPD39" s="516"/>
      <c r="QPE39" s="516"/>
      <c r="QPF39" s="516"/>
      <c r="QPG39" s="516"/>
      <c r="QPH39" s="516"/>
      <c r="QPI39" s="516"/>
      <c r="QPJ39" s="516"/>
      <c r="QPK39" s="516"/>
      <c r="QPL39" s="516"/>
      <c r="QPM39" s="516"/>
      <c r="QPN39" s="516"/>
      <c r="QPO39" s="516"/>
      <c r="QPP39" s="516"/>
      <c r="QPQ39" s="516"/>
      <c r="QPR39" s="516"/>
      <c r="QPS39" s="516"/>
      <c r="QPT39" s="516"/>
      <c r="QPU39" s="516"/>
      <c r="QPV39" s="516"/>
      <c r="QPW39" s="516"/>
      <c r="QPX39" s="516"/>
      <c r="QPY39" s="516"/>
      <c r="QPZ39" s="516"/>
      <c r="QQA39" s="516"/>
      <c r="QQB39" s="516"/>
      <c r="QQC39" s="516"/>
      <c r="QQD39" s="516"/>
      <c r="QQE39" s="516"/>
      <c r="QQF39" s="516"/>
      <c r="QQG39" s="516"/>
      <c r="QQH39" s="516"/>
      <c r="QQI39" s="516"/>
      <c r="QQJ39" s="516"/>
      <c r="QQK39" s="516"/>
      <c r="QQL39" s="516"/>
      <c r="QQM39" s="516"/>
      <c r="QQN39" s="516"/>
      <c r="QQO39" s="516"/>
      <c r="QQP39" s="516"/>
      <c r="QQQ39" s="516"/>
      <c r="QQR39" s="516"/>
      <c r="QQS39" s="516"/>
      <c r="QQT39" s="516"/>
      <c r="QQU39" s="516"/>
      <c r="QQV39" s="516"/>
      <c r="QQW39" s="516"/>
      <c r="QQX39" s="516"/>
      <c r="QQY39" s="516"/>
      <c r="QQZ39" s="516"/>
      <c r="QRA39" s="516"/>
      <c r="QRB39" s="516"/>
      <c r="QRC39" s="516"/>
      <c r="QRD39" s="516"/>
      <c r="QRE39" s="516"/>
      <c r="QRF39" s="516"/>
      <c r="QRG39" s="516"/>
      <c r="QRH39" s="516"/>
      <c r="QRI39" s="516"/>
      <c r="QRJ39" s="516"/>
      <c r="QRK39" s="516"/>
      <c r="QRL39" s="516"/>
      <c r="QRM39" s="516"/>
      <c r="QRN39" s="516"/>
      <c r="QRO39" s="516"/>
      <c r="QRP39" s="516"/>
      <c r="QRQ39" s="516"/>
      <c r="QRR39" s="516"/>
      <c r="QRS39" s="516"/>
      <c r="QRT39" s="516"/>
      <c r="QRU39" s="516"/>
      <c r="QRV39" s="516"/>
      <c r="QRW39" s="516"/>
      <c r="QRX39" s="516"/>
      <c r="QRY39" s="516"/>
      <c r="QRZ39" s="516"/>
      <c r="QSA39" s="516"/>
      <c r="QSB39" s="516"/>
      <c r="QSC39" s="516"/>
      <c r="QSD39" s="516"/>
      <c r="QSE39" s="516"/>
      <c r="QSF39" s="516"/>
      <c r="QSG39" s="516"/>
      <c r="QSH39" s="516"/>
      <c r="QSI39" s="516"/>
      <c r="QSJ39" s="516"/>
      <c r="QSK39" s="516"/>
      <c r="QSL39" s="516"/>
      <c r="QSM39" s="516"/>
      <c r="QSN39" s="516"/>
      <c r="QSO39" s="516"/>
      <c r="QSP39" s="516"/>
      <c r="QSQ39" s="516"/>
      <c r="QSR39" s="516"/>
      <c r="QSS39" s="516"/>
      <c r="QST39" s="516"/>
      <c r="QSU39" s="516"/>
      <c r="QSV39" s="516"/>
      <c r="QSW39" s="516"/>
      <c r="QSX39" s="516"/>
      <c r="QSY39" s="516"/>
      <c r="QSZ39" s="516"/>
      <c r="QTA39" s="516"/>
      <c r="QTB39" s="516"/>
      <c r="QTC39" s="516"/>
      <c r="QTD39" s="516"/>
      <c r="QTE39" s="516"/>
      <c r="QTF39" s="516"/>
      <c r="QTG39" s="516"/>
      <c r="QTH39" s="516"/>
      <c r="QTI39" s="516"/>
      <c r="QTJ39" s="516"/>
      <c r="QTK39" s="516"/>
      <c r="QTL39" s="516"/>
      <c r="QTM39" s="516"/>
      <c r="QTN39" s="516"/>
      <c r="QTO39" s="516"/>
      <c r="QTP39" s="516"/>
      <c r="QTQ39" s="516"/>
      <c r="QTR39" s="516"/>
      <c r="QTS39" s="516"/>
      <c r="QTT39" s="516"/>
      <c r="QTU39" s="516"/>
      <c r="QTV39" s="516"/>
      <c r="QTW39" s="516"/>
      <c r="QTX39" s="516"/>
      <c r="QTY39" s="516"/>
      <c r="QTZ39" s="516"/>
      <c r="QUA39" s="516"/>
      <c r="QUB39" s="516"/>
      <c r="QUC39" s="516"/>
      <c r="QUD39" s="516"/>
      <c r="QUE39" s="516"/>
      <c r="QUF39" s="516"/>
      <c r="QUG39" s="516"/>
      <c r="QUH39" s="516"/>
      <c r="QUI39" s="516"/>
      <c r="QUJ39" s="516"/>
      <c r="QUK39" s="516"/>
      <c r="QUL39" s="516"/>
      <c r="QUM39" s="516"/>
      <c r="QUN39" s="516"/>
      <c r="QUO39" s="516"/>
      <c r="QUP39" s="516"/>
      <c r="QUQ39" s="516"/>
      <c r="QUR39" s="516"/>
      <c r="QUS39" s="516"/>
      <c r="QUT39" s="516"/>
      <c r="QUU39" s="516"/>
      <c r="QUV39" s="516"/>
      <c r="QUW39" s="516"/>
      <c r="QUX39" s="516"/>
      <c r="QUY39" s="516"/>
      <c r="QUZ39" s="516"/>
      <c r="QVA39" s="516"/>
      <c r="QVB39" s="516"/>
      <c r="QVC39" s="516"/>
      <c r="QVD39" s="516"/>
      <c r="QVE39" s="516"/>
      <c r="QVF39" s="516"/>
      <c r="QVG39" s="516"/>
      <c r="QVH39" s="516"/>
      <c r="QVI39" s="516"/>
      <c r="QVJ39" s="516"/>
      <c r="QVK39" s="516"/>
      <c r="QVL39" s="516"/>
      <c r="QVM39" s="516"/>
      <c r="QVN39" s="516"/>
      <c r="QVO39" s="516"/>
      <c r="QVP39" s="516"/>
      <c r="QVQ39" s="516"/>
      <c r="QVR39" s="516"/>
      <c r="QVS39" s="516"/>
      <c r="QVT39" s="516"/>
      <c r="QVU39" s="516"/>
      <c r="QVV39" s="516"/>
      <c r="QVW39" s="516"/>
      <c r="QVX39" s="516"/>
      <c r="QVY39" s="516"/>
      <c r="QVZ39" s="516"/>
      <c r="QWA39" s="516"/>
      <c r="QWB39" s="516"/>
      <c r="QWC39" s="516"/>
      <c r="QWD39" s="516"/>
      <c r="QWE39" s="516"/>
      <c r="QWF39" s="516"/>
      <c r="QWG39" s="516"/>
      <c r="QWH39" s="516"/>
      <c r="QWI39" s="516"/>
      <c r="QWJ39" s="516"/>
      <c r="QWK39" s="516"/>
      <c r="QWL39" s="516"/>
      <c r="QWM39" s="516"/>
      <c r="QWN39" s="516"/>
      <c r="QWO39" s="516"/>
      <c r="QWP39" s="516"/>
      <c r="QWQ39" s="516"/>
      <c r="QWR39" s="516"/>
      <c r="QWS39" s="516"/>
      <c r="QWT39" s="516"/>
      <c r="QWU39" s="516"/>
      <c r="QWV39" s="516"/>
      <c r="QWW39" s="516"/>
      <c r="QWX39" s="516"/>
      <c r="QWY39" s="516"/>
      <c r="QWZ39" s="516"/>
      <c r="QXA39" s="516"/>
      <c r="QXB39" s="516"/>
      <c r="QXC39" s="516"/>
      <c r="QXD39" s="516"/>
      <c r="QXE39" s="516"/>
      <c r="QXF39" s="516"/>
      <c r="QXG39" s="516"/>
      <c r="QXH39" s="516"/>
      <c r="QXI39" s="516"/>
      <c r="QXJ39" s="516"/>
      <c r="QXK39" s="516"/>
      <c r="QXL39" s="516"/>
      <c r="QXM39" s="516"/>
      <c r="QXN39" s="516"/>
      <c r="QXO39" s="516"/>
      <c r="QXP39" s="516"/>
      <c r="QXQ39" s="516"/>
      <c r="QXR39" s="516"/>
      <c r="QXS39" s="516"/>
      <c r="QXT39" s="516"/>
      <c r="QXU39" s="516"/>
      <c r="QXV39" s="516"/>
      <c r="QXW39" s="516"/>
      <c r="QXX39" s="516"/>
      <c r="QXY39" s="516"/>
      <c r="QXZ39" s="516"/>
      <c r="QYA39" s="516"/>
      <c r="QYB39" s="516"/>
      <c r="QYC39" s="516"/>
      <c r="QYD39" s="516"/>
      <c r="QYE39" s="516"/>
      <c r="QYF39" s="516"/>
      <c r="QYG39" s="516"/>
      <c r="QYH39" s="516"/>
      <c r="QYI39" s="516"/>
      <c r="QYJ39" s="516"/>
      <c r="QYK39" s="516"/>
      <c r="QYL39" s="516"/>
      <c r="QYM39" s="516"/>
      <c r="QYN39" s="516"/>
      <c r="QYO39" s="516"/>
      <c r="QYP39" s="516"/>
      <c r="QYQ39" s="516"/>
      <c r="QYR39" s="516"/>
      <c r="QYS39" s="516"/>
      <c r="QYT39" s="516"/>
      <c r="QYU39" s="516"/>
      <c r="QYV39" s="516"/>
      <c r="QYW39" s="516"/>
      <c r="QYX39" s="516"/>
      <c r="QYY39" s="516"/>
      <c r="QYZ39" s="516"/>
      <c r="QZA39" s="516"/>
      <c r="QZB39" s="516"/>
      <c r="QZC39" s="516"/>
      <c r="QZD39" s="516"/>
      <c r="QZE39" s="516"/>
      <c r="QZF39" s="516"/>
      <c r="QZG39" s="516"/>
      <c r="QZH39" s="516"/>
      <c r="QZI39" s="516"/>
      <c r="QZJ39" s="516"/>
      <c r="QZK39" s="516"/>
      <c r="QZL39" s="516"/>
      <c r="QZM39" s="516"/>
      <c r="QZN39" s="516"/>
      <c r="QZO39" s="516"/>
      <c r="QZP39" s="516"/>
      <c r="QZQ39" s="516"/>
      <c r="QZR39" s="516"/>
      <c r="QZS39" s="516"/>
      <c r="QZT39" s="516"/>
      <c r="QZU39" s="516"/>
      <c r="QZV39" s="516"/>
      <c r="QZW39" s="516"/>
      <c r="QZX39" s="516"/>
      <c r="QZY39" s="516"/>
      <c r="QZZ39" s="516"/>
      <c r="RAA39" s="516"/>
      <c r="RAB39" s="516"/>
      <c r="RAC39" s="516"/>
      <c r="RAD39" s="516"/>
      <c r="RAE39" s="516"/>
      <c r="RAF39" s="516"/>
      <c r="RAG39" s="516"/>
      <c r="RAH39" s="516"/>
      <c r="RAI39" s="516"/>
      <c r="RAJ39" s="516"/>
      <c r="RAK39" s="516"/>
      <c r="RAL39" s="516"/>
      <c r="RAM39" s="516"/>
      <c r="RAN39" s="516"/>
      <c r="RAO39" s="516"/>
      <c r="RAP39" s="516"/>
      <c r="RAQ39" s="516"/>
      <c r="RAR39" s="516"/>
      <c r="RAS39" s="516"/>
      <c r="RAT39" s="516"/>
      <c r="RAU39" s="516"/>
      <c r="RAV39" s="516"/>
      <c r="RAW39" s="516"/>
      <c r="RAX39" s="516"/>
      <c r="RAY39" s="516"/>
      <c r="RAZ39" s="516"/>
      <c r="RBA39" s="516"/>
      <c r="RBB39" s="516"/>
      <c r="RBC39" s="516"/>
      <c r="RBD39" s="516"/>
      <c r="RBE39" s="516"/>
      <c r="RBF39" s="516"/>
      <c r="RBG39" s="516"/>
      <c r="RBH39" s="516"/>
      <c r="RBI39" s="516"/>
      <c r="RBJ39" s="516"/>
      <c r="RBK39" s="516"/>
      <c r="RBL39" s="516"/>
      <c r="RBM39" s="516"/>
      <c r="RBN39" s="516"/>
      <c r="RBO39" s="516"/>
      <c r="RBP39" s="516"/>
      <c r="RBQ39" s="516"/>
      <c r="RBR39" s="516"/>
      <c r="RBS39" s="516"/>
      <c r="RBT39" s="516"/>
      <c r="RBU39" s="516"/>
      <c r="RBV39" s="516"/>
      <c r="RBW39" s="516"/>
      <c r="RBX39" s="516"/>
      <c r="RBY39" s="516"/>
      <c r="RBZ39" s="516"/>
      <c r="RCA39" s="516"/>
      <c r="RCB39" s="516"/>
      <c r="RCC39" s="516"/>
      <c r="RCD39" s="516"/>
      <c r="RCE39" s="516"/>
      <c r="RCF39" s="516"/>
      <c r="RCG39" s="516"/>
      <c r="RCH39" s="516"/>
      <c r="RCI39" s="516"/>
      <c r="RCJ39" s="516"/>
      <c r="RCK39" s="516"/>
      <c r="RCL39" s="516"/>
      <c r="RCM39" s="516"/>
      <c r="RCN39" s="516"/>
      <c r="RCO39" s="516"/>
      <c r="RCP39" s="516"/>
      <c r="RCQ39" s="516"/>
      <c r="RCR39" s="516"/>
      <c r="RCS39" s="516"/>
      <c r="RCT39" s="516"/>
      <c r="RCU39" s="516"/>
      <c r="RCV39" s="516"/>
      <c r="RCW39" s="516"/>
      <c r="RCX39" s="516"/>
      <c r="RCY39" s="516"/>
      <c r="RCZ39" s="516"/>
      <c r="RDA39" s="516"/>
      <c r="RDB39" s="516"/>
      <c r="RDC39" s="516"/>
      <c r="RDD39" s="516"/>
      <c r="RDE39" s="516"/>
      <c r="RDF39" s="516"/>
      <c r="RDG39" s="516"/>
      <c r="RDH39" s="516"/>
      <c r="RDI39" s="516"/>
      <c r="RDJ39" s="516"/>
      <c r="RDK39" s="516"/>
      <c r="RDL39" s="516"/>
      <c r="RDM39" s="516"/>
      <c r="RDN39" s="516"/>
      <c r="RDO39" s="516"/>
      <c r="RDP39" s="516"/>
      <c r="RDQ39" s="516"/>
      <c r="RDR39" s="516"/>
      <c r="RDS39" s="516"/>
      <c r="RDT39" s="516"/>
      <c r="RDU39" s="516"/>
      <c r="RDV39" s="516"/>
      <c r="RDW39" s="516"/>
      <c r="RDX39" s="516"/>
      <c r="RDY39" s="516"/>
      <c r="RDZ39" s="516"/>
      <c r="REA39" s="516"/>
      <c r="REB39" s="516"/>
      <c r="REC39" s="516"/>
      <c r="RED39" s="516"/>
      <c r="REE39" s="516"/>
      <c r="REF39" s="516"/>
      <c r="REG39" s="516"/>
      <c r="REH39" s="516"/>
      <c r="REI39" s="516"/>
      <c r="REJ39" s="516"/>
      <c r="REK39" s="516"/>
      <c r="REL39" s="516"/>
      <c r="REM39" s="516"/>
      <c r="REN39" s="516"/>
      <c r="REO39" s="516"/>
      <c r="REP39" s="516"/>
      <c r="REQ39" s="516"/>
      <c r="RER39" s="516"/>
      <c r="RES39" s="516"/>
      <c r="RET39" s="516"/>
      <c r="REU39" s="516"/>
      <c r="REV39" s="516"/>
      <c r="REW39" s="516"/>
      <c r="REX39" s="516"/>
      <c r="REY39" s="516"/>
      <c r="REZ39" s="516"/>
      <c r="RFA39" s="516"/>
      <c r="RFB39" s="516"/>
      <c r="RFC39" s="516"/>
      <c r="RFD39" s="516"/>
      <c r="RFE39" s="516"/>
      <c r="RFF39" s="516"/>
      <c r="RFG39" s="516"/>
      <c r="RFH39" s="516"/>
      <c r="RFI39" s="516"/>
      <c r="RFJ39" s="516"/>
      <c r="RFK39" s="516"/>
      <c r="RFL39" s="516"/>
      <c r="RFM39" s="516"/>
      <c r="RFN39" s="516"/>
      <c r="RFO39" s="516"/>
      <c r="RFP39" s="516"/>
      <c r="RFQ39" s="516"/>
      <c r="RFR39" s="516"/>
      <c r="RFS39" s="516"/>
      <c r="RFT39" s="516"/>
      <c r="RFU39" s="516"/>
      <c r="RFV39" s="516"/>
      <c r="RFW39" s="516"/>
      <c r="RFX39" s="516"/>
      <c r="RFY39" s="516"/>
      <c r="RFZ39" s="516"/>
      <c r="RGA39" s="516"/>
      <c r="RGB39" s="516"/>
      <c r="RGC39" s="516"/>
      <c r="RGD39" s="516"/>
      <c r="RGE39" s="516"/>
      <c r="RGF39" s="516"/>
      <c r="RGG39" s="516"/>
      <c r="RGH39" s="516"/>
      <c r="RGI39" s="516"/>
      <c r="RGJ39" s="516"/>
      <c r="RGK39" s="516"/>
      <c r="RGL39" s="516"/>
      <c r="RGM39" s="516"/>
      <c r="RGN39" s="516"/>
      <c r="RGO39" s="516"/>
      <c r="RGP39" s="516"/>
      <c r="RGQ39" s="516"/>
      <c r="RGR39" s="516"/>
      <c r="RGS39" s="516"/>
      <c r="RGT39" s="516"/>
      <c r="RGU39" s="516"/>
      <c r="RGV39" s="516"/>
      <c r="RGW39" s="516"/>
      <c r="RGX39" s="516"/>
      <c r="RGY39" s="516"/>
      <c r="RGZ39" s="516"/>
      <c r="RHA39" s="516"/>
      <c r="RHB39" s="516"/>
      <c r="RHC39" s="516"/>
      <c r="RHD39" s="516"/>
      <c r="RHE39" s="516"/>
      <c r="RHF39" s="516"/>
      <c r="RHG39" s="516"/>
      <c r="RHH39" s="516"/>
      <c r="RHI39" s="516"/>
      <c r="RHJ39" s="516"/>
      <c r="RHK39" s="516"/>
      <c r="RHL39" s="516"/>
      <c r="RHM39" s="516"/>
      <c r="RHN39" s="516"/>
      <c r="RHO39" s="516"/>
      <c r="RHP39" s="516"/>
      <c r="RHQ39" s="516"/>
      <c r="RHR39" s="516"/>
      <c r="RHS39" s="516"/>
      <c r="RHT39" s="516"/>
      <c r="RHU39" s="516"/>
      <c r="RHV39" s="516"/>
      <c r="RHW39" s="516"/>
      <c r="RHX39" s="516"/>
      <c r="RHY39" s="516"/>
      <c r="RHZ39" s="516"/>
      <c r="RIA39" s="516"/>
      <c r="RIB39" s="516"/>
      <c r="RIC39" s="516"/>
      <c r="RID39" s="516"/>
      <c r="RIE39" s="516"/>
      <c r="RIF39" s="516"/>
      <c r="RIG39" s="516"/>
      <c r="RIH39" s="516"/>
      <c r="RII39" s="516"/>
      <c r="RIJ39" s="516"/>
      <c r="RIK39" s="516"/>
      <c r="RIL39" s="516"/>
      <c r="RIM39" s="516"/>
      <c r="RIN39" s="516"/>
      <c r="RIO39" s="516"/>
      <c r="RIP39" s="516"/>
      <c r="RIQ39" s="516"/>
      <c r="RIR39" s="516"/>
      <c r="RIS39" s="516"/>
      <c r="RIT39" s="516"/>
      <c r="RIU39" s="516"/>
      <c r="RIV39" s="516"/>
      <c r="RIW39" s="516"/>
      <c r="RIX39" s="516"/>
      <c r="RIY39" s="516"/>
      <c r="RIZ39" s="516"/>
      <c r="RJA39" s="516"/>
      <c r="RJB39" s="516"/>
      <c r="RJC39" s="516"/>
      <c r="RJD39" s="516"/>
      <c r="RJE39" s="516"/>
      <c r="RJF39" s="516"/>
      <c r="RJG39" s="516"/>
      <c r="RJH39" s="516"/>
      <c r="RJI39" s="516"/>
      <c r="RJJ39" s="516"/>
      <c r="RJK39" s="516"/>
      <c r="RJL39" s="516"/>
      <c r="RJM39" s="516"/>
      <c r="RJN39" s="516"/>
      <c r="RJO39" s="516"/>
      <c r="RJP39" s="516"/>
      <c r="RJQ39" s="516"/>
      <c r="RJR39" s="516"/>
      <c r="RJS39" s="516"/>
      <c r="RJT39" s="516"/>
      <c r="RJU39" s="516"/>
      <c r="RJV39" s="516"/>
      <c r="RJW39" s="516"/>
      <c r="RJX39" s="516"/>
      <c r="RJY39" s="516"/>
      <c r="RJZ39" s="516"/>
      <c r="RKA39" s="516"/>
      <c r="RKB39" s="516"/>
      <c r="RKC39" s="516"/>
      <c r="RKD39" s="516"/>
      <c r="RKE39" s="516"/>
      <c r="RKF39" s="516"/>
      <c r="RKG39" s="516"/>
      <c r="RKH39" s="516"/>
      <c r="RKI39" s="516"/>
      <c r="RKJ39" s="516"/>
      <c r="RKK39" s="516"/>
      <c r="RKL39" s="516"/>
      <c r="RKM39" s="516"/>
      <c r="RKN39" s="516"/>
      <c r="RKO39" s="516"/>
      <c r="RKP39" s="516"/>
      <c r="RKQ39" s="516"/>
      <c r="RKR39" s="516"/>
      <c r="RKS39" s="516"/>
      <c r="RKT39" s="516"/>
      <c r="RKU39" s="516"/>
      <c r="RKV39" s="516"/>
      <c r="RKW39" s="516"/>
      <c r="RKX39" s="516"/>
      <c r="RKY39" s="516"/>
      <c r="RKZ39" s="516"/>
      <c r="RLA39" s="516"/>
      <c r="RLB39" s="516"/>
      <c r="RLC39" s="516"/>
      <c r="RLD39" s="516"/>
      <c r="RLE39" s="516"/>
      <c r="RLF39" s="516"/>
      <c r="RLG39" s="516"/>
      <c r="RLH39" s="516"/>
      <c r="RLI39" s="516"/>
      <c r="RLJ39" s="516"/>
      <c r="RLK39" s="516"/>
      <c r="RLL39" s="516"/>
      <c r="RLM39" s="516"/>
      <c r="RLN39" s="516"/>
      <c r="RLO39" s="516"/>
      <c r="RLP39" s="516"/>
      <c r="RLQ39" s="516"/>
      <c r="RLR39" s="516"/>
      <c r="RLS39" s="516"/>
      <c r="RLT39" s="516"/>
      <c r="RLU39" s="516"/>
      <c r="RLV39" s="516"/>
      <c r="RLW39" s="516"/>
      <c r="RLX39" s="516"/>
      <c r="RLY39" s="516"/>
      <c r="RLZ39" s="516"/>
      <c r="RMA39" s="516"/>
      <c r="RMB39" s="516"/>
      <c r="RMC39" s="516"/>
      <c r="RMD39" s="516"/>
      <c r="RME39" s="516"/>
      <c r="RMF39" s="516"/>
      <c r="RMG39" s="516"/>
      <c r="RMH39" s="516"/>
      <c r="RMI39" s="516"/>
      <c r="RMJ39" s="516"/>
      <c r="RMK39" s="516"/>
      <c r="RML39" s="516"/>
      <c r="RMM39" s="516"/>
      <c r="RMN39" s="516"/>
      <c r="RMO39" s="516"/>
      <c r="RMP39" s="516"/>
      <c r="RMQ39" s="516"/>
      <c r="RMR39" s="516"/>
      <c r="RMS39" s="516"/>
      <c r="RMT39" s="516"/>
      <c r="RMU39" s="516"/>
      <c r="RMV39" s="516"/>
      <c r="RMW39" s="516"/>
      <c r="RMX39" s="516"/>
      <c r="RMY39" s="516"/>
      <c r="RMZ39" s="516"/>
      <c r="RNA39" s="516"/>
      <c r="RNB39" s="516"/>
      <c r="RNC39" s="516"/>
      <c r="RND39" s="516"/>
      <c r="RNE39" s="516"/>
      <c r="RNF39" s="516"/>
      <c r="RNG39" s="516"/>
      <c r="RNH39" s="516"/>
      <c r="RNI39" s="516"/>
      <c r="RNJ39" s="516"/>
      <c r="RNK39" s="516"/>
      <c r="RNL39" s="516"/>
      <c r="RNM39" s="516"/>
      <c r="RNN39" s="516"/>
      <c r="RNO39" s="516"/>
      <c r="RNP39" s="516"/>
      <c r="RNQ39" s="516"/>
      <c r="RNR39" s="516"/>
      <c r="RNS39" s="516"/>
      <c r="RNT39" s="516"/>
      <c r="RNU39" s="516"/>
      <c r="RNV39" s="516"/>
      <c r="RNW39" s="516"/>
      <c r="RNX39" s="516"/>
      <c r="RNY39" s="516"/>
      <c r="RNZ39" s="516"/>
      <c r="ROA39" s="516"/>
      <c r="ROB39" s="516"/>
      <c r="ROC39" s="516"/>
      <c r="ROD39" s="516"/>
      <c r="ROE39" s="516"/>
      <c r="ROF39" s="516"/>
      <c r="ROG39" s="516"/>
      <c r="ROH39" s="516"/>
      <c r="ROI39" s="516"/>
      <c r="ROJ39" s="516"/>
      <c r="ROK39" s="516"/>
      <c r="ROL39" s="516"/>
      <c r="ROM39" s="516"/>
      <c r="RON39" s="516"/>
      <c r="ROO39" s="516"/>
      <c r="ROP39" s="516"/>
      <c r="ROQ39" s="516"/>
      <c r="ROR39" s="516"/>
      <c r="ROS39" s="516"/>
      <c r="ROT39" s="516"/>
      <c r="ROU39" s="516"/>
      <c r="ROV39" s="516"/>
      <c r="ROW39" s="516"/>
      <c r="ROX39" s="516"/>
      <c r="ROY39" s="516"/>
      <c r="ROZ39" s="516"/>
      <c r="RPA39" s="516"/>
      <c r="RPB39" s="516"/>
      <c r="RPC39" s="516"/>
      <c r="RPD39" s="516"/>
      <c r="RPE39" s="516"/>
      <c r="RPF39" s="516"/>
      <c r="RPG39" s="516"/>
      <c r="RPH39" s="516"/>
      <c r="RPI39" s="516"/>
      <c r="RPJ39" s="516"/>
      <c r="RPK39" s="516"/>
      <c r="RPL39" s="516"/>
      <c r="RPM39" s="516"/>
      <c r="RPN39" s="516"/>
      <c r="RPO39" s="516"/>
      <c r="RPP39" s="516"/>
      <c r="RPQ39" s="516"/>
      <c r="RPR39" s="516"/>
      <c r="RPS39" s="516"/>
      <c r="RPT39" s="516"/>
      <c r="RPU39" s="516"/>
      <c r="RPV39" s="516"/>
      <c r="RPW39" s="516"/>
      <c r="RPX39" s="516"/>
      <c r="RPY39" s="516"/>
      <c r="RPZ39" s="516"/>
      <c r="RQA39" s="516"/>
      <c r="RQB39" s="516"/>
      <c r="RQC39" s="516"/>
      <c r="RQD39" s="516"/>
      <c r="RQE39" s="516"/>
      <c r="RQF39" s="516"/>
      <c r="RQG39" s="516"/>
      <c r="RQH39" s="516"/>
      <c r="RQI39" s="516"/>
      <c r="RQJ39" s="516"/>
      <c r="RQK39" s="516"/>
      <c r="RQL39" s="516"/>
      <c r="RQM39" s="516"/>
      <c r="RQN39" s="516"/>
      <c r="RQO39" s="516"/>
      <c r="RQP39" s="516"/>
      <c r="RQQ39" s="516"/>
      <c r="RQR39" s="516"/>
      <c r="RQS39" s="516"/>
      <c r="RQT39" s="516"/>
      <c r="RQU39" s="516"/>
      <c r="RQV39" s="516"/>
      <c r="RQW39" s="516"/>
      <c r="RQX39" s="516"/>
      <c r="RQY39" s="516"/>
      <c r="RQZ39" s="516"/>
      <c r="RRA39" s="516"/>
      <c r="RRB39" s="516"/>
      <c r="RRC39" s="516"/>
      <c r="RRD39" s="516"/>
      <c r="RRE39" s="516"/>
      <c r="RRF39" s="516"/>
      <c r="RRG39" s="516"/>
      <c r="RRH39" s="516"/>
      <c r="RRI39" s="516"/>
      <c r="RRJ39" s="516"/>
      <c r="RRK39" s="516"/>
      <c r="RRL39" s="516"/>
      <c r="RRM39" s="516"/>
      <c r="RRN39" s="516"/>
      <c r="RRO39" s="516"/>
      <c r="RRP39" s="516"/>
      <c r="RRQ39" s="516"/>
      <c r="RRR39" s="516"/>
      <c r="RRS39" s="516"/>
      <c r="RRT39" s="516"/>
      <c r="RRU39" s="516"/>
      <c r="RRV39" s="516"/>
      <c r="RRW39" s="516"/>
      <c r="RRX39" s="516"/>
      <c r="RRY39" s="516"/>
      <c r="RRZ39" s="516"/>
      <c r="RSA39" s="516"/>
      <c r="RSB39" s="516"/>
      <c r="RSC39" s="516"/>
      <c r="RSD39" s="516"/>
      <c r="RSE39" s="516"/>
      <c r="RSF39" s="516"/>
      <c r="RSG39" s="516"/>
      <c r="RSH39" s="516"/>
      <c r="RSI39" s="516"/>
      <c r="RSJ39" s="516"/>
      <c r="RSK39" s="516"/>
      <c r="RSL39" s="516"/>
      <c r="RSM39" s="516"/>
      <c r="RSN39" s="516"/>
      <c r="RSO39" s="516"/>
      <c r="RSP39" s="516"/>
      <c r="RSQ39" s="516"/>
      <c r="RSR39" s="516"/>
      <c r="RSS39" s="516"/>
      <c r="RST39" s="516"/>
      <c r="RSU39" s="516"/>
      <c r="RSV39" s="516"/>
      <c r="RSW39" s="516"/>
      <c r="RSX39" s="516"/>
      <c r="RSY39" s="516"/>
      <c r="RSZ39" s="516"/>
      <c r="RTA39" s="516"/>
      <c r="RTB39" s="516"/>
      <c r="RTC39" s="516"/>
      <c r="RTD39" s="516"/>
      <c r="RTE39" s="516"/>
      <c r="RTF39" s="516"/>
      <c r="RTG39" s="516"/>
      <c r="RTH39" s="516"/>
      <c r="RTI39" s="516"/>
      <c r="RTJ39" s="516"/>
      <c r="RTK39" s="516"/>
      <c r="RTL39" s="516"/>
      <c r="RTM39" s="516"/>
      <c r="RTN39" s="516"/>
      <c r="RTO39" s="516"/>
      <c r="RTP39" s="516"/>
      <c r="RTQ39" s="516"/>
      <c r="RTR39" s="516"/>
      <c r="RTS39" s="516"/>
      <c r="RTT39" s="516"/>
      <c r="RTU39" s="516"/>
      <c r="RTV39" s="516"/>
      <c r="RTW39" s="516"/>
      <c r="RTX39" s="516"/>
      <c r="RTY39" s="516"/>
      <c r="RTZ39" s="516"/>
      <c r="RUA39" s="516"/>
      <c r="RUB39" s="516"/>
      <c r="RUC39" s="516"/>
      <c r="RUD39" s="516"/>
      <c r="RUE39" s="516"/>
      <c r="RUF39" s="516"/>
      <c r="RUG39" s="516"/>
      <c r="RUH39" s="516"/>
      <c r="RUI39" s="516"/>
      <c r="RUJ39" s="516"/>
      <c r="RUK39" s="516"/>
      <c r="RUL39" s="516"/>
      <c r="RUM39" s="516"/>
      <c r="RUN39" s="516"/>
      <c r="RUO39" s="516"/>
      <c r="RUP39" s="516"/>
      <c r="RUQ39" s="516"/>
      <c r="RUR39" s="516"/>
      <c r="RUS39" s="516"/>
      <c r="RUT39" s="516"/>
      <c r="RUU39" s="516"/>
      <c r="RUV39" s="516"/>
      <c r="RUW39" s="516"/>
      <c r="RUX39" s="516"/>
      <c r="RUY39" s="516"/>
      <c r="RUZ39" s="516"/>
      <c r="RVA39" s="516"/>
      <c r="RVB39" s="516"/>
      <c r="RVC39" s="516"/>
      <c r="RVD39" s="516"/>
      <c r="RVE39" s="516"/>
      <c r="RVF39" s="516"/>
      <c r="RVG39" s="516"/>
      <c r="RVH39" s="516"/>
      <c r="RVI39" s="516"/>
      <c r="RVJ39" s="516"/>
      <c r="RVK39" s="516"/>
      <c r="RVL39" s="516"/>
      <c r="RVM39" s="516"/>
      <c r="RVN39" s="516"/>
      <c r="RVO39" s="516"/>
      <c r="RVP39" s="516"/>
      <c r="RVQ39" s="516"/>
      <c r="RVR39" s="516"/>
      <c r="RVS39" s="516"/>
      <c r="RVT39" s="516"/>
      <c r="RVU39" s="516"/>
      <c r="RVV39" s="516"/>
      <c r="RVW39" s="516"/>
      <c r="RVX39" s="516"/>
      <c r="RVY39" s="516"/>
      <c r="RVZ39" s="516"/>
      <c r="RWA39" s="516"/>
      <c r="RWB39" s="516"/>
      <c r="RWC39" s="516"/>
      <c r="RWD39" s="516"/>
      <c r="RWE39" s="516"/>
      <c r="RWF39" s="516"/>
      <c r="RWG39" s="516"/>
      <c r="RWH39" s="516"/>
      <c r="RWI39" s="516"/>
      <c r="RWJ39" s="516"/>
      <c r="RWK39" s="516"/>
      <c r="RWL39" s="516"/>
      <c r="RWM39" s="516"/>
      <c r="RWN39" s="516"/>
      <c r="RWO39" s="516"/>
      <c r="RWP39" s="516"/>
      <c r="RWQ39" s="516"/>
      <c r="RWR39" s="516"/>
      <c r="RWS39" s="516"/>
      <c r="RWT39" s="516"/>
      <c r="RWU39" s="516"/>
      <c r="RWV39" s="516"/>
      <c r="RWW39" s="516"/>
      <c r="RWX39" s="516"/>
      <c r="RWY39" s="516"/>
      <c r="RWZ39" s="516"/>
      <c r="RXA39" s="516"/>
      <c r="RXB39" s="516"/>
      <c r="RXC39" s="516"/>
      <c r="RXD39" s="516"/>
      <c r="RXE39" s="516"/>
      <c r="RXF39" s="516"/>
      <c r="RXG39" s="516"/>
      <c r="RXH39" s="516"/>
      <c r="RXI39" s="516"/>
      <c r="RXJ39" s="516"/>
      <c r="RXK39" s="516"/>
      <c r="RXL39" s="516"/>
      <c r="RXM39" s="516"/>
      <c r="RXN39" s="516"/>
      <c r="RXO39" s="516"/>
      <c r="RXP39" s="516"/>
      <c r="RXQ39" s="516"/>
      <c r="RXR39" s="516"/>
      <c r="RXS39" s="516"/>
      <c r="RXT39" s="516"/>
      <c r="RXU39" s="516"/>
      <c r="RXV39" s="516"/>
      <c r="RXW39" s="516"/>
      <c r="RXX39" s="516"/>
      <c r="RXY39" s="516"/>
      <c r="RXZ39" s="516"/>
      <c r="RYA39" s="516"/>
      <c r="RYB39" s="516"/>
      <c r="RYC39" s="516"/>
      <c r="RYD39" s="516"/>
      <c r="RYE39" s="516"/>
      <c r="RYF39" s="516"/>
      <c r="RYG39" s="516"/>
      <c r="RYH39" s="516"/>
      <c r="RYI39" s="516"/>
      <c r="RYJ39" s="516"/>
      <c r="RYK39" s="516"/>
      <c r="RYL39" s="516"/>
      <c r="RYM39" s="516"/>
      <c r="RYN39" s="516"/>
      <c r="RYO39" s="516"/>
      <c r="RYP39" s="516"/>
      <c r="RYQ39" s="516"/>
      <c r="RYR39" s="516"/>
      <c r="RYS39" s="516"/>
      <c r="RYT39" s="516"/>
      <c r="RYU39" s="516"/>
      <c r="RYV39" s="516"/>
      <c r="RYW39" s="516"/>
      <c r="RYX39" s="516"/>
      <c r="RYY39" s="516"/>
      <c r="RYZ39" s="516"/>
      <c r="RZA39" s="516"/>
      <c r="RZB39" s="516"/>
      <c r="RZC39" s="516"/>
      <c r="RZD39" s="516"/>
      <c r="RZE39" s="516"/>
      <c r="RZF39" s="516"/>
      <c r="RZG39" s="516"/>
      <c r="RZH39" s="516"/>
      <c r="RZI39" s="516"/>
      <c r="RZJ39" s="516"/>
      <c r="RZK39" s="516"/>
      <c r="RZL39" s="516"/>
      <c r="RZM39" s="516"/>
      <c r="RZN39" s="516"/>
      <c r="RZO39" s="516"/>
      <c r="RZP39" s="516"/>
      <c r="RZQ39" s="516"/>
      <c r="RZR39" s="516"/>
      <c r="RZS39" s="516"/>
      <c r="RZT39" s="516"/>
      <c r="RZU39" s="516"/>
      <c r="RZV39" s="516"/>
      <c r="RZW39" s="516"/>
      <c r="RZX39" s="516"/>
      <c r="RZY39" s="516"/>
      <c r="RZZ39" s="516"/>
      <c r="SAA39" s="516"/>
      <c r="SAB39" s="516"/>
      <c r="SAC39" s="516"/>
      <c r="SAD39" s="516"/>
      <c r="SAE39" s="516"/>
      <c r="SAF39" s="516"/>
      <c r="SAG39" s="516"/>
      <c r="SAH39" s="516"/>
      <c r="SAI39" s="516"/>
      <c r="SAJ39" s="516"/>
      <c r="SAK39" s="516"/>
      <c r="SAL39" s="516"/>
      <c r="SAM39" s="516"/>
      <c r="SAN39" s="516"/>
      <c r="SAO39" s="516"/>
      <c r="SAP39" s="516"/>
      <c r="SAQ39" s="516"/>
      <c r="SAR39" s="516"/>
      <c r="SAS39" s="516"/>
      <c r="SAT39" s="516"/>
      <c r="SAU39" s="516"/>
      <c r="SAV39" s="516"/>
      <c r="SAW39" s="516"/>
      <c r="SAX39" s="516"/>
      <c r="SAY39" s="516"/>
      <c r="SAZ39" s="516"/>
      <c r="SBA39" s="516"/>
      <c r="SBB39" s="516"/>
      <c r="SBC39" s="516"/>
      <c r="SBD39" s="516"/>
      <c r="SBE39" s="516"/>
      <c r="SBF39" s="516"/>
      <c r="SBG39" s="516"/>
      <c r="SBH39" s="516"/>
      <c r="SBI39" s="516"/>
      <c r="SBJ39" s="516"/>
      <c r="SBK39" s="516"/>
      <c r="SBL39" s="516"/>
      <c r="SBM39" s="516"/>
      <c r="SBN39" s="516"/>
      <c r="SBO39" s="516"/>
      <c r="SBP39" s="516"/>
      <c r="SBQ39" s="516"/>
      <c r="SBR39" s="516"/>
      <c r="SBS39" s="516"/>
      <c r="SBT39" s="516"/>
      <c r="SBU39" s="516"/>
      <c r="SBV39" s="516"/>
      <c r="SBW39" s="516"/>
      <c r="SBX39" s="516"/>
      <c r="SBY39" s="516"/>
      <c r="SBZ39" s="516"/>
      <c r="SCA39" s="516"/>
      <c r="SCB39" s="516"/>
      <c r="SCC39" s="516"/>
      <c r="SCD39" s="516"/>
      <c r="SCE39" s="516"/>
      <c r="SCF39" s="516"/>
      <c r="SCG39" s="516"/>
      <c r="SCH39" s="516"/>
      <c r="SCI39" s="516"/>
      <c r="SCJ39" s="516"/>
      <c r="SCK39" s="516"/>
      <c r="SCL39" s="516"/>
      <c r="SCM39" s="516"/>
      <c r="SCN39" s="516"/>
      <c r="SCO39" s="516"/>
      <c r="SCP39" s="516"/>
      <c r="SCQ39" s="516"/>
      <c r="SCR39" s="516"/>
      <c r="SCS39" s="516"/>
      <c r="SCT39" s="516"/>
      <c r="SCU39" s="516"/>
      <c r="SCV39" s="516"/>
      <c r="SCW39" s="516"/>
      <c r="SCX39" s="516"/>
      <c r="SCY39" s="516"/>
      <c r="SCZ39" s="516"/>
      <c r="SDA39" s="516"/>
      <c r="SDB39" s="516"/>
      <c r="SDC39" s="516"/>
      <c r="SDD39" s="516"/>
      <c r="SDE39" s="516"/>
      <c r="SDF39" s="516"/>
      <c r="SDG39" s="516"/>
      <c r="SDH39" s="516"/>
      <c r="SDI39" s="516"/>
      <c r="SDJ39" s="516"/>
      <c r="SDK39" s="516"/>
      <c r="SDL39" s="516"/>
      <c r="SDM39" s="516"/>
      <c r="SDN39" s="516"/>
      <c r="SDO39" s="516"/>
      <c r="SDP39" s="516"/>
      <c r="SDQ39" s="516"/>
      <c r="SDR39" s="516"/>
      <c r="SDS39" s="516"/>
      <c r="SDT39" s="516"/>
      <c r="SDU39" s="516"/>
      <c r="SDV39" s="516"/>
      <c r="SDW39" s="516"/>
      <c r="SDX39" s="516"/>
      <c r="SDY39" s="516"/>
      <c r="SDZ39" s="516"/>
      <c r="SEA39" s="516"/>
      <c r="SEB39" s="516"/>
      <c r="SEC39" s="516"/>
      <c r="SED39" s="516"/>
      <c r="SEE39" s="516"/>
      <c r="SEF39" s="516"/>
      <c r="SEG39" s="516"/>
      <c r="SEH39" s="516"/>
      <c r="SEI39" s="516"/>
      <c r="SEJ39" s="516"/>
      <c r="SEK39" s="516"/>
      <c r="SEL39" s="516"/>
      <c r="SEM39" s="516"/>
      <c r="SEN39" s="516"/>
      <c r="SEO39" s="516"/>
      <c r="SEP39" s="516"/>
      <c r="SEQ39" s="516"/>
      <c r="SER39" s="516"/>
      <c r="SES39" s="516"/>
      <c r="SET39" s="516"/>
      <c r="SEU39" s="516"/>
      <c r="SEV39" s="516"/>
      <c r="SEW39" s="516"/>
      <c r="SEX39" s="516"/>
      <c r="SEY39" s="516"/>
      <c r="SEZ39" s="516"/>
      <c r="SFA39" s="516"/>
      <c r="SFB39" s="516"/>
      <c r="SFC39" s="516"/>
      <c r="SFD39" s="516"/>
      <c r="SFE39" s="516"/>
      <c r="SFF39" s="516"/>
      <c r="SFG39" s="516"/>
      <c r="SFH39" s="516"/>
      <c r="SFI39" s="516"/>
      <c r="SFJ39" s="516"/>
      <c r="SFK39" s="516"/>
      <c r="SFL39" s="516"/>
      <c r="SFM39" s="516"/>
      <c r="SFN39" s="516"/>
      <c r="SFO39" s="516"/>
      <c r="SFP39" s="516"/>
      <c r="SFQ39" s="516"/>
      <c r="SFR39" s="516"/>
      <c r="SFS39" s="516"/>
      <c r="SFT39" s="516"/>
      <c r="SFU39" s="516"/>
      <c r="SFV39" s="516"/>
      <c r="SFW39" s="516"/>
      <c r="SFX39" s="516"/>
      <c r="SFY39" s="516"/>
      <c r="SFZ39" s="516"/>
      <c r="SGA39" s="516"/>
      <c r="SGB39" s="516"/>
      <c r="SGC39" s="516"/>
      <c r="SGD39" s="516"/>
      <c r="SGE39" s="516"/>
      <c r="SGF39" s="516"/>
      <c r="SGG39" s="516"/>
      <c r="SGH39" s="516"/>
      <c r="SGI39" s="516"/>
      <c r="SGJ39" s="516"/>
      <c r="SGK39" s="516"/>
      <c r="SGL39" s="516"/>
      <c r="SGM39" s="516"/>
      <c r="SGN39" s="516"/>
      <c r="SGO39" s="516"/>
      <c r="SGP39" s="516"/>
      <c r="SGQ39" s="516"/>
      <c r="SGR39" s="516"/>
      <c r="SGS39" s="516"/>
      <c r="SGT39" s="516"/>
      <c r="SGU39" s="516"/>
      <c r="SGV39" s="516"/>
      <c r="SGW39" s="516"/>
      <c r="SGX39" s="516"/>
      <c r="SGY39" s="516"/>
      <c r="SGZ39" s="516"/>
      <c r="SHA39" s="516"/>
      <c r="SHB39" s="516"/>
      <c r="SHC39" s="516"/>
      <c r="SHD39" s="516"/>
      <c r="SHE39" s="516"/>
      <c r="SHF39" s="516"/>
      <c r="SHG39" s="516"/>
      <c r="SHH39" s="516"/>
      <c r="SHI39" s="516"/>
      <c r="SHJ39" s="516"/>
      <c r="SHK39" s="516"/>
      <c r="SHL39" s="516"/>
      <c r="SHM39" s="516"/>
      <c r="SHN39" s="516"/>
      <c r="SHO39" s="516"/>
      <c r="SHP39" s="516"/>
      <c r="SHQ39" s="516"/>
      <c r="SHR39" s="516"/>
      <c r="SHS39" s="516"/>
      <c r="SHT39" s="516"/>
      <c r="SHU39" s="516"/>
      <c r="SHV39" s="516"/>
      <c r="SHW39" s="516"/>
      <c r="SHX39" s="516"/>
      <c r="SHY39" s="516"/>
      <c r="SHZ39" s="516"/>
      <c r="SIA39" s="516"/>
      <c r="SIB39" s="516"/>
      <c r="SIC39" s="516"/>
      <c r="SID39" s="516"/>
      <c r="SIE39" s="516"/>
      <c r="SIF39" s="516"/>
      <c r="SIG39" s="516"/>
      <c r="SIH39" s="516"/>
      <c r="SII39" s="516"/>
      <c r="SIJ39" s="516"/>
      <c r="SIK39" s="516"/>
      <c r="SIL39" s="516"/>
      <c r="SIM39" s="516"/>
      <c r="SIN39" s="516"/>
      <c r="SIO39" s="516"/>
      <c r="SIP39" s="516"/>
      <c r="SIQ39" s="516"/>
      <c r="SIR39" s="516"/>
      <c r="SIS39" s="516"/>
      <c r="SIT39" s="516"/>
      <c r="SIU39" s="516"/>
      <c r="SIV39" s="516"/>
      <c r="SIW39" s="516"/>
      <c r="SIX39" s="516"/>
      <c r="SIY39" s="516"/>
      <c r="SIZ39" s="516"/>
      <c r="SJA39" s="516"/>
      <c r="SJB39" s="516"/>
      <c r="SJC39" s="516"/>
      <c r="SJD39" s="516"/>
      <c r="SJE39" s="516"/>
      <c r="SJF39" s="516"/>
      <c r="SJG39" s="516"/>
      <c r="SJH39" s="516"/>
      <c r="SJI39" s="516"/>
      <c r="SJJ39" s="516"/>
      <c r="SJK39" s="516"/>
      <c r="SJL39" s="516"/>
      <c r="SJM39" s="516"/>
      <c r="SJN39" s="516"/>
      <c r="SJO39" s="516"/>
      <c r="SJP39" s="516"/>
      <c r="SJQ39" s="516"/>
      <c r="SJR39" s="516"/>
      <c r="SJS39" s="516"/>
      <c r="SJT39" s="516"/>
      <c r="SJU39" s="516"/>
      <c r="SJV39" s="516"/>
      <c r="SJW39" s="516"/>
      <c r="SJX39" s="516"/>
      <c r="SJY39" s="516"/>
      <c r="SJZ39" s="516"/>
      <c r="SKA39" s="516"/>
      <c r="SKB39" s="516"/>
      <c r="SKC39" s="516"/>
      <c r="SKD39" s="516"/>
      <c r="SKE39" s="516"/>
      <c r="SKF39" s="516"/>
      <c r="SKG39" s="516"/>
      <c r="SKH39" s="516"/>
      <c r="SKI39" s="516"/>
      <c r="SKJ39" s="516"/>
      <c r="SKK39" s="516"/>
      <c r="SKL39" s="516"/>
      <c r="SKM39" s="516"/>
      <c r="SKN39" s="516"/>
      <c r="SKO39" s="516"/>
      <c r="SKP39" s="516"/>
      <c r="SKQ39" s="516"/>
      <c r="SKR39" s="516"/>
      <c r="SKS39" s="516"/>
      <c r="SKT39" s="516"/>
      <c r="SKU39" s="516"/>
      <c r="SKV39" s="516"/>
      <c r="SKW39" s="516"/>
      <c r="SKX39" s="516"/>
      <c r="SKY39" s="516"/>
      <c r="SKZ39" s="516"/>
      <c r="SLA39" s="516"/>
      <c r="SLB39" s="516"/>
      <c r="SLC39" s="516"/>
      <c r="SLD39" s="516"/>
      <c r="SLE39" s="516"/>
      <c r="SLF39" s="516"/>
      <c r="SLG39" s="516"/>
      <c r="SLH39" s="516"/>
      <c r="SLI39" s="516"/>
      <c r="SLJ39" s="516"/>
      <c r="SLK39" s="516"/>
      <c r="SLL39" s="516"/>
      <c r="SLM39" s="516"/>
      <c r="SLN39" s="516"/>
      <c r="SLO39" s="516"/>
      <c r="SLP39" s="516"/>
      <c r="SLQ39" s="516"/>
      <c r="SLR39" s="516"/>
      <c r="SLS39" s="516"/>
      <c r="SLT39" s="516"/>
      <c r="SLU39" s="516"/>
      <c r="SLV39" s="516"/>
      <c r="SLW39" s="516"/>
      <c r="SLX39" s="516"/>
      <c r="SLY39" s="516"/>
      <c r="SLZ39" s="516"/>
      <c r="SMA39" s="516"/>
      <c r="SMB39" s="516"/>
      <c r="SMC39" s="516"/>
      <c r="SMD39" s="516"/>
      <c r="SME39" s="516"/>
      <c r="SMF39" s="516"/>
      <c r="SMG39" s="516"/>
      <c r="SMH39" s="516"/>
      <c r="SMI39" s="516"/>
      <c r="SMJ39" s="516"/>
      <c r="SMK39" s="516"/>
      <c r="SML39" s="516"/>
      <c r="SMM39" s="516"/>
      <c r="SMN39" s="516"/>
      <c r="SMO39" s="516"/>
      <c r="SMP39" s="516"/>
      <c r="SMQ39" s="516"/>
      <c r="SMR39" s="516"/>
      <c r="SMS39" s="516"/>
      <c r="SMT39" s="516"/>
      <c r="SMU39" s="516"/>
      <c r="SMV39" s="516"/>
      <c r="SMW39" s="516"/>
      <c r="SMX39" s="516"/>
      <c r="SMY39" s="516"/>
      <c r="SMZ39" s="516"/>
      <c r="SNA39" s="516"/>
      <c r="SNB39" s="516"/>
      <c r="SNC39" s="516"/>
      <c r="SND39" s="516"/>
      <c r="SNE39" s="516"/>
      <c r="SNF39" s="516"/>
      <c r="SNG39" s="516"/>
      <c r="SNH39" s="516"/>
      <c r="SNI39" s="516"/>
      <c r="SNJ39" s="516"/>
      <c r="SNK39" s="516"/>
      <c r="SNL39" s="516"/>
      <c r="SNM39" s="516"/>
      <c r="SNN39" s="516"/>
      <c r="SNO39" s="516"/>
      <c r="SNP39" s="516"/>
      <c r="SNQ39" s="516"/>
      <c r="SNR39" s="516"/>
      <c r="SNS39" s="516"/>
      <c r="SNT39" s="516"/>
      <c r="SNU39" s="516"/>
      <c r="SNV39" s="516"/>
      <c r="SNW39" s="516"/>
      <c r="SNX39" s="516"/>
      <c r="SNY39" s="516"/>
      <c r="SNZ39" s="516"/>
      <c r="SOA39" s="516"/>
      <c r="SOB39" s="516"/>
      <c r="SOC39" s="516"/>
      <c r="SOD39" s="516"/>
      <c r="SOE39" s="516"/>
      <c r="SOF39" s="516"/>
      <c r="SOG39" s="516"/>
      <c r="SOH39" s="516"/>
      <c r="SOI39" s="516"/>
      <c r="SOJ39" s="516"/>
      <c r="SOK39" s="516"/>
      <c r="SOL39" s="516"/>
      <c r="SOM39" s="516"/>
      <c r="SON39" s="516"/>
      <c r="SOO39" s="516"/>
      <c r="SOP39" s="516"/>
      <c r="SOQ39" s="516"/>
      <c r="SOR39" s="516"/>
      <c r="SOS39" s="516"/>
      <c r="SOT39" s="516"/>
      <c r="SOU39" s="516"/>
      <c r="SOV39" s="516"/>
      <c r="SOW39" s="516"/>
      <c r="SOX39" s="516"/>
      <c r="SOY39" s="516"/>
      <c r="SOZ39" s="516"/>
      <c r="SPA39" s="516"/>
      <c r="SPB39" s="516"/>
      <c r="SPC39" s="516"/>
      <c r="SPD39" s="516"/>
      <c r="SPE39" s="516"/>
      <c r="SPF39" s="516"/>
      <c r="SPG39" s="516"/>
      <c r="SPH39" s="516"/>
      <c r="SPI39" s="516"/>
      <c r="SPJ39" s="516"/>
      <c r="SPK39" s="516"/>
      <c r="SPL39" s="516"/>
      <c r="SPM39" s="516"/>
      <c r="SPN39" s="516"/>
      <c r="SPO39" s="516"/>
      <c r="SPP39" s="516"/>
      <c r="SPQ39" s="516"/>
      <c r="SPR39" s="516"/>
      <c r="SPS39" s="516"/>
      <c r="SPT39" s="516"/>
      <c r="SPU39" s="516"/>
      <c r="SPV39" s="516"/>
      <c r="SPW39" s="516"/>
      <c r="SPX39" s="516"/>
      <c r="SPY39" s="516"/>
      <c r="SPZ39" s="516"/>
      <c r="SQA39" s="516"/>
      <c r="SQB39" s="516"/>
      <c r="SQC39" s="516"/>
      <c r="SQD39" s="516"/>
      <c r="SQE39" s="516"/>
      <c r="SQF39" s="516"/>
      <c r="SQG39" s="516"/>
      <c r="SQH39" s="516"/>
      <c r="SQI39" s="516"/>
      <c r="SQJ39" s="516"/>
      <c r="SQK39" s="516"/>
      <c r="SQL39" s="516"/>
      <c r="SQM39" s="516"/>
      <c r="SQN39" s="516"/>
      <c r="SQO39" s="516"/>
      <c r="SQP39" s="516"/>
      <c r="SQQ39" s="516"/>
      <c r="SQR39" s="516"/>
      <c r="SQS39" s="516"/>
      <c r="SQT39" s="516"/>
      <c r="SQU39" s="516"/>
      <c r="SQV39" s="516"/>
      <c r="SQW39" s="516"/>
      <c r="SQX39" s="516"/>
      <c r="SQY39" s="516"/>
      <c r="SQZ39" s="516"/>
      <c r="SRA39" s="516"/>
      <c r="SRB39" s="516"/>
      <c r="SRC39" s="516"/>
      <c r="SRD39" s="516"/>
      <c r="SRE39" s="516"/>
      <c r="SRF39" s="516"/>
      <c r="SRG39" s="516"/>
      <c r="SRH39" s="516"/>
      <c r="SRI39" s="516"/>
      <c r="SRJ39" s="516"/>
      <c r="SRK39" s="516"/>
      <c r="SRL39" s="516"/>
      <c r="SRM39" s="516"/>
      <c r="SRN39" s="516"/>
      <c r="SRO39" s="516"/>
      <c r="SRP39" s="516"/>
      <c r="SRQ39" s="516"/>
      <c r="SRR39" s="516"/>
      <c r="SRS39" s="516"/>
      <c r="SRT39" s="516"/>
      <c r="SRU39" s="516"/>
      <c r="SRV39" s="516"/>
      <c r="SRW39" s="516"/>
      <c r="SRX39" s="516"/>
      <c r="SRY39" s="516"/>
      <c r="SRZ39" s="516"/>
      <c r="SSA39" s="516"/>
      <c r="SSB39" s="516"/>
      <c r="SSC39" s="516"/>
      <c r="SSD39" s="516"/>
      <c r="SSE39" s="516"/>
      <c r="SSF39" s="516"/>
      <c r="SSG39" s="516"/>
      <c r="SSH39" s="516"/>
      <c r="SSI39" s="516"/>
      <c r="SSJ39" s="516"/>
      <c r="SSK39" s="516"/>
      <c r="SSL39" s="516"/>
      <c r="SSM39" s="516"/>
      <c r="SSN39" s="516"/>
      <c r="SSO39" s="516"/>
      <c r="SSP39" s="516"/>
      <c r="SSQ39" s="516"/>
      <c r="SSR39" s="516"/>
      <c r="SSS39" s="516"/>
      <c r="SST39" s="516"/>
      <c r="SSU39" s="516"/>
      <c r="SSV39" s="516"/>
      <c r="SSW39" s="516"/>
      <c r="SSX39" s="516"/>
      <c r="SSY39" s="516"/>
      <c r="SSZ39" s="516"/>
      <c r="STA39" s="516"/>
      <c r="STB39" s="516"/>
      <c r="STC39" s="516"/>
      <c r="STD39" s="516"/>
      <c r="STE39" s="516"/>
      <c r="STF39" s="516"/>
      <c r="STG39" s="516"/>
      <c r="STH39" s="516"/>
      <c r="STI39" s="516"/>
      <c r="STJ39" s="516"/>
      <c r="STK39" s="516"/>
      <c r="STL39" s="516"/>
      <c r="STM39" s="516"/>
      <c r="STN39" s="516"/>
      <c r="STO39" s="516"/>
      <c r="STP39" s="516"/>
      <c r="STQ39" s="516"/>
      <c r="STR39" s="516"/>
      <c r="STS39" s="516"/>
      <c r="STT39" s="516"/>
      <c r="STU39" s="516"/>
      <c r="STV39" s="516"/>
      <c r="STW39" s="516"/>
      <c r="STX39" s="516"/>
      <c r="STY39" s="516"/>
      <c r="STZ39" s="516"/>
      <c r="SUA39" s="516"/>
      <c r="SUB39" s="516"/>
      <c r="SUC39" s="516"/>
      <c r="SUD39" s="516"/>
      <c r="SUE39" s="516"/>
      <c r="SUF39" s="516"/>
      <c r="SUG39" s="516"/>
      <c r="SUH39" s="516"/>
      <c r="SUI39" s="516"/>
      <c r="SUJ39" s="516"/>
      <c r="SUK39" s="516"/>
      <c r="SUL39" s="516"/>
      <c r="SUM39" s="516"/>
      <c r="SUN39" s="516"/>
      <c r="SUO39" s="516"/>
      <c r="SUP39" s="516"/>
      <c r="SUQ39" s="516"/>
      <c r="SUR39" s="516"/>
      <c r="SUS39" s="516"/>
      <c r="SUT39" s="516"/>
      <c r="SUU39" s="516"/>
      <c r="SUV39" s="516"/>
      <c r="SUW39" s="516"/>
      <c r="SUX39" s="516"/>
      <c r="SUY39" s="516"/>
      <c r="SUZ39" s="516"/>
      <c r="SVA39" s="516"/>
      <c r="SVB39" s="516"/>
      <c r="SVC39" s="516"/>
      <c r="SVD39" s="516"/>
      <c r="SVE39" s="516"/>
      <c r="SVF39" s="516"/>
      <c r="SVG39" s="516"/>
      <c r="SVH39" s="516"/>
      <c r="SVI39" s="516"/>
      <c r="SVJ39" s="516"/>
      <c r="SVK39" s="516"/>
      <c r="SVL39" s="516"/>
      <c r="SVM39" s="516"/>
      <c r="SVN39" s="516"/>
      <c r="SVO39" s="516"/>
      <c r="SVP39" s="516"/>
      <c r="SVQ39" s="516"/>
      <c r="SVR39" s="516"/>
      <c r="SVS39" s="516"/>
      <c r="SVT39" s="516"/>
      <c r="SVU39" s="516"/>
      <c r="SVV39" s="516"/>
      <c r="SVW39" s="516"/>
      <c r="SVX39" s="516"/>
      <c r="SVY39" s="516"/>
      <c r="SVZ39" s="516"/>
      <c r="SWA39" s="516"/>
      <c r="SWB39" s="516"/>
      <c r="SWC39" s="516"/>
      <c r="SWD39" s="516"/>
      <c r="SWE39" s="516"/>
      <c r="SWF39" s="516"/>
      <c r="SWG39" s="516"/>
      <c r="SWH39" s="516"/>
      <c r="SWI39" s="516"/>
      <c r="SWJ39" s="516"/>
      <c r="SWK39" s="516"/>
      <c r="SWL39" s="516"/>
      <c r="SWM39" s="516"/>
      <c r="SWN39" s="516"/>
      <c r="SWO39" s="516"/>
      <c r="SWP39" s="516"/>
      <c r="SWQ39" s="516"/>
      <c r="SWR39" s="516"/>
      <c r="SWS39" s="516"/>
      <c r="SWT39" s="516"/>
      <c r="SWU39" s="516"/>
      <c r="SWV39" s="516"/>
      <c r="SWW39" s="516"/>
      <c r="SWX39" s="516"/>
      <c r="SWY39" s="516"/>
      <c r="SWZ39" s="516"/>
      <c r="SXA39" s="516"/>
      <c r="SXB39" s="516"/>
      <c r="SXC39" s="516"/>
      <c r="SXD39" s="516"/>
      <c r="SXE39" s="516"/>
      <c r="SXF39" s="516"/>
      <c r="SXG39" s="516"/>
      <c r="SXH39" s="516"/>
      <c r="SXI39" s="516"/>
      <c r="SXJ39" s="516"/>
      <c r="SXK39" s="516"/>
      <c r="SXL39" s="516"/>
      <c r="SXM39" s="516"/>
      <c r="SXN39" s="516"/>
      <c r="SXO39" s="516"/>
      <c r="SXP39" s="516"/>
      <c r="SXQ39" s="516"/>
      <c r="SXR39" s="516"/>
      <c r="SXS39" s="516"/>
      <c r="SXT39" s="516"/>
      <c r="SXU39" s="516"/>
      <c r="SXV39" s="516"/>
      <c r="SXW39" s="516"/>
      <c r="SXX39" s="516"/>
      <c r="SXY39" s="516"/>
      <c r="SXZ39" s="516"/>
      <c r="SYA39" s="516"/>
      <c r="SYB39" s="516"/>
      <c r="SYC39" s="516"/>
      <c r="SYD39" s="516"/>
      <c r="SYE39" s="516"/>
      <c r="SYF39" s="516"/>
      <c r="SYG39" s="516"/>
      <c r="SYH39" s="516"/>
      <c r="SYI39" s="516"/>
      <c r="SYJ39" s="516"/>
      <c r="SYK39" s="516"/>
      <c r="SYL39" s="516"/>
      <c r="SYM39" s="516"/>
      <c r="SYN39" s="516"/>
      <c r="SYO39" s="516"/>
      <c r="SYP39" s="516"/>
      <c r="SYQ39" s="516"/>
      <c r="SYR39" s="516"/>
      <c r="SYS39" s="516"/>
      <c r="SYT39" s="516"/>
      <c r="SYU39" s="516"/>
      <c r="SYV39" s="516"/>
      <c r="SYW39" s="516"/>
      <c r="SYX39" s="516"/>
      <c r="SYY39" s="516"/>
      <c r="SYZ39" s="516"/>
      <c r="SZA39" s="516"/>
      <c r="SZB39" s="516"/>
      <c r="SZC39" s="516"/>
      <c r="SZD39" s="516"/>
      <c r="SZE39" s="516"/>
      <c r="SZF39" s="516"/>
      <c r="SZG39" s="516"/>
      <c r="SZH39" s="516"/>
      <c r="SZI39" s="516"/>
      <c r="SZJ39" s="516"/>
      <c r="SZK39" s="516"/>
      <c r="SZL39" s="516"/>
      <c r="SZM39" s="516"/>
      <c r="SZN39" s="516"/>
      <c r="SZO39" s="516"/>
      <c r="SZP39" s="516"/>
      <c r="SZQ39" s="516"/>
      <c r="SZR39" s="516"/>
      <c r="SZS39" s="516"/>
      <c r="SZT39" s="516"/>
      <c r="SZU39" s="516"/>
      <c r="SZV39" s="516"/>
      <c r="SZW39" s="516"/>
      <c r="SZX39" s="516"/>
      <c r="SZY39" s="516"/>
      <c r="SZZ39" s="516"/>
      <c r="TAA39" s="516"/>
      <c r="TAB39" s="516"/>
      <c r="TAC39" s="516"/>
      <c r="TAD39" s="516"/>
      <c r="TAE39" s="516"/>
      <c r="TAF39" s="516"/>
      <c r="TAG39" s="516"/>
      <c r="TAH39" s="516"/>
      <c r="TAI39" s="516"/>
      <c r="TAJ39" s="516"/>
      <c r="TAK39" s="516"/>
      <c r="TAL39" s="516"/>
      <c r="TAM39" s="516"/>
      <c r="TAN39" s="516"/>
      <c r="TAO39" s="516"/>
      <c r="TAP39" s="516"/>
      <c r="TAQ39" s="516"/>
      <c r="TAR39" s="516"/>
      <c r="TAS39" s="516"/>
      <c r="TAT39" s="516"/>
      <c r="TAU39" s="516"/>
      <c r="TAV39" s="516"/>
      <c r="TAW39" s="516"/>
      <c r="TAX39" s="516"/>
      <c r="TAY39" s="516"/>
      <c r="TAZ39" s="516"/>
      <c r="TBA39" s="516"/>
      <c r="TBB39" s="516"/>
      <c r="TBC39" s="516"/>
      <c r="TBD39" s="516"/>
      <c r="TBE39" s="516"/>
      <c r="TBF39" s="516"/>
      <c r="TBG39" s="516"/>
      <c r="TBH39" s="516"/>
      <c r="TBI39" s="516"/>
      <c r="TBJ39" s="516"/>
      <c r="TBK39" s="516"/>
      <c r="TBL39" s="516"/>
      <c r="TBM39" s="516"/>
      <c r="TBN39" s="516"/>
      <c r="TBO39" s="516"/>
      <c r="TBP39" s="516"/>
      <c r="TBQ39" s="516"/>
      <c r="TBR39" s="516"/>
      <c r="TBS39" s="516"/>
      <c r="TBT39" s="516"/>
      <c r="TBU39" s="516"/>
      <c r="TBV39" s="516"/>
      <c r="TBW39" s="516"/>
      <c r="TBX39" s="516"/>
      <c r="TBY39" s="516"/>
      <c r="TBZ39" s="516"/>
      <c r="TCA39" s="516"/>
      <c r="TCB39" s="516"/>
      <c r="TCC39" s="516"/>
      <c r="TCD39" s="516"/>
      <c r="TCE39" s="516"/>
      <c r="TCF39" s="516"/>
      <c r="TCG39" s="516"/>
      <c r="TCH39" s="516"/>
      <c r="TCI39" s="516"/>
      <c r="TCJ39" s="516"/>
      <c r="TCK39" s="516"/>
      <c r="TCL39" s="516"/>
      <c r="TCM39" s="516"/>
      <c r="TCN39" s="516"/>
      <c r="TCO39" s="516"/>
      <c r="TCP39" s="516"/>
      <c r="TCQ39" s="516"/>
      <c r="TCR39" s="516"/>
      <c r="TCS39" s="516"/>
      <c r="TCT39" s="516"/>
      <c r="TCU39" s="516"/>
      <c r="TCV39" s="516"/>
      <c r="TCW39" s="516"/>
      <c r="TCX39" s="516"/>
      <c r="TCY39" s="516"/>
      <c r="TCZ39" s="516"/>
      <c r="TDA39" s="516"/>
      <c r="TDB39" s="516"/>
      <c r="TDC39" s="516"/>
      <c r="TDD39" s="516"/>
      <c r="TDE39" s="516"/>
      <c r="TDF39" s="516"/>
      <c r="TDG39" s="516"/>
      <c r="TDH39" s="516"/>
      <c r="TDI39" s="516"/>
      <c r="TDJ39" s="516"/>
      <c r="TDK39" s="516"/>
      <c r="TDL39" s="516"/>
      <c r="TDM39" s="516"/>
      <c r="TDN39" s="516"/>
      <c r="TDO39" s="516"/>
      <c r="TDP39" s="516"/>
      <c r="TDQ39" s="516"/>
      <c r="TDR39" s="516"/>
      <c r="TDS39" s="516"/>
      <c r="TDT39" s="516"/>
      <c r="TDU39" s="516"/>
      <c r="TDV39" s="516"/>
      <c r="TDW39" s="516"/>
      <c r="TDX39" s="516"/>
      <c r="TDY39" s="516"/>
      <c r="TDZ39" s="516"/>
      <c r="TEA39" s="516"/>
      <c r="TEB39" s="516"/>
      <c r="TEC39" s="516"/>
      <c r="TED39" s="516"/>
      <c r="TEE39" s="516"/>
      <c r="TEF39" s="516"/>
      <c r="TEG39" s="516"/>
      <c r="TEH39" s="516"/>
      <c r="TEI39" s="516"/>
      <c r="TEJ39" s="516"/>
      <c r="TEK39" s="516"/>
      <c r="TEL39" s="516"/>
      <c r="TEM39" s="516"/>
      <c r="TEN39" s="516"/>
      <c r="TEO39" s="516"/>
      <c r="TEP39" s="516"/>
      <c r="TEQ39" s="516"/>
      <c r="TER39" s="516"/>
      <c r="TES39" s="516"/>
      <c r="TET39" s="516"/>
      <c r="TEU39" s="516"/>
      <c r="TEV39" s="516"/>
      <c r="TEW39" s="516"/>
      <c r="TEX39" s="516"/>
      <c r="TEY39" s="516"/>
      <c r="TEZ39" s="516"/>
      <c r="TFA39" s="516"/>
      <c r="TFB39" s="516"/>
      <c r="TFC39" s="516"/>
      <c r="TFD39" s="516"/>
      <c r="TFE39" s="516"/>
      <c r="TFF39" s="516"/>
      <c r="TFG39" s="516"/>
      <c r="TFH39" s="516"/>
      <c r="TFI39" s="516"/>
      <c r="TFJ39" s="516"/>
      <c r="TFK39" s="516"/>
      <c r="TFL39" s="516"/>
      <c r="TFM39" s="516"/>
      <c r="TFN39" s="516"/>
      <c r="TFO39" s="516"/>
      <c r="TFP39" s="516"/>
      <c r="TFQ39" s="516"/>
      <c r="TFR39" s="516"/>
      <c r="TFS39" s="516"/>
      <c r="TFT39" s="516"/>
      <c r="TFU39" s="516"/>
      <c r="TFV39" s="516"/>
      <c r="TFW39" s="516"/>
      <c r="TFX39" s="516"/>
      <c r="TFY39" s="516"/>
      <c r="TFZ39" s="516"/>
      <c r="TGA39" s="516"/>
      <c r="TGB39" s="516"/>
      <c r="TGC39" s="516"/>
      <c r="TGD39" s="516"/>
      <c r="TGE39" s="516"/>
      <c r="TGF39" s="516"/>
      <c r="TGG39" s="516"/>
      <c r="TGH39" s="516"/>
      <c r="TGI39" s="516"/>
      <c r="TGJ39" s="516"/>
      <c r="TGK39" s="516"/>
      <c r="TGL39" s="516"/>
      <c r="TGM39" s="516"/>
      <c r="TGN39" s="516"/>
      <c r="TGO39" s="516"/>
      <c r="TGP39" s="516"/>
      <c r="TGQ39" s="516"/>
      <c r="TGR39" s="516"/>
      <c r="TGS39" s="516"/>
      <c r="TGT39" s="516"/>
      <c r="TGU39" s="516"/>
      <c r="TGV39" s="516"/>
      <c r="TGW39" s="516"/>
      <c r="TGX39" s="516"/>
      <c r="TGY39" s="516"/>
      <c r="TGZ39" s="516"/>
      <c r="THA39" s="516"/>
      <c r="THB39" s="516"/>
      <c r="THC39" s="516"/>
      <c r="THD39" s="516"/>
      <c r="THE39" s="516"/>
      <c r="THF39" s="516"/>
      <c r="THG39" s="516"/>
      <c r="THH39" s="516"/>
      <c r="THI39" s="516"/>
      <c r="THJ39" s="516"/>
      <c r="THK39" s="516"/>
      <c r="THL39" s="516"/>
      <c r="THM39" s="516"/>
      <c r="THN39" s="516"/>
      <c r="THO39" s="516"/>
      <c r="THP39" s="516"/>
      <c r="THQ39" s="516"/>
      <c r="THR39" s="516"/>
      <c r="THS39" s="516"/>
      <c r="THT39" s="516"/>
      <c r="THU39" s="516"/>
      <c r="THV39" s="516"/>
      <c r="THW39" s="516"/>
      <c r="THX39" s="516"/>
      <c r="THY39" s="516"/>
      <c r="THZ39" s="516"/>
      <c r="TIA39" s="516"/>
      <c r="TIB39" s="516"/>
      <c r="TIC39" s="516"/>
      <c r="TID39" s="516"/>
      <c r="TIE39" s="516"/>
      <c r="TIF39" s="516"/>
      <c r="TIG39" s="516"/>
      <c r="TIH39" s="516"/>
      <c r="TII39" s="516"/>
      <c r="TIJ39" s="516"/>
      <c r="TIK39" s="516"/>
      <c r="TIL39" s="516"/>
      <c r="TIM39" s="516"/>
      <c r="TIN39" s="516"/>
      <c r="TIO39" s="516"/>
      <c r="TIP39" s="516"/>
      <c r="TIQ39" s="516"/>
      <c r="TIR39" s="516"/>
      <c r="TIS39" s="516"/>
      <c r="TIT39" s="516"/>
      <c r="TIU39" s="516"/>
      <c r="TIV39" s="516"/>
      <c r="TIW39" s="516"/>
      <c r="TIX39" s="516"/>
      <c r="TIY39" s="516"/>
      <c r="TIZ39" s="516"/>
      <c r="TJA39" s="516"/>
      <c r="TJB39" s="516"/>
      <c r="TJC39" s="516"/>
      <c r="TJD39" s="516"/>
      <c r="TJE39" s="516"/>
      <c r="TJF39" s="516"/>
      <c r="TJG39" s="516"/>
      <c r="TJH39" s="516"/>
      <c r="TJI39" s="516"/>
      <c r="TJJ39" s="516"/>
      <c r="TJK39" s="516"/>
      <c r="TJL39" s="516"/>
      <c r="TJM39" s="516"/>
      <c r="TJN39" s="516"/>
      <c r="TJO39" s="516"/>
      <c r="TJP39" s="516"/>
      <c r="TJQ39" s="516"/>
      <c r="TJR39" s="516"/>
      <c r="TJS39" s="516"/>
      <c r="TJT39" s="516"/>
      <c r="TJU39" s="516"/>
      <c r="TJV39" s="516"/>
      <c r="TJW39" s="516"/>
      <c r="TJX39" s="516"/>
      <c r="TJY39" s="516"/>
      <c r="TJZ39" s="516"/>
      <c r="TKA39" s="516"/>
      <c r="TKB39" s="516"/>
      <c r="TKC39" s="516"/>
      <c r="TKD39" s="516"/>
      <c r="TKE39" s="516"/>
      <c r="TKF39" s="516"/>
      <c r="TKG39" s="516"/>
      <c r="TKH39" s="516"/>
      <c r="TKI39" s="516"/>
      <c r="TKJ39" s="516"/>
      <c r="TKK39" s="516"/>
      <c r="TKL39" s="516"/>
      <c r="TKM39" s="516"/>
      <c r="TKN39" s="516"/>
      <c r="TKO39" s="516"/>
      <c r="TKP39" s="516"/>
      <c r="TKQ39" s="516"/>
      <c r="TKR39" s="516"/>
      <c r="TKS39" s="516"/>
      <c r="TKT39" s="516"/>
      <c r="TKU39" s="516"/>
      <c r="TKV39" s="516"/>
      <c r="TKW39" s="516"/>
      <c r="TKX39" s="516"/>
      <c r="TKY39" s="516"/>
      <c r="TKZ39" s="516"/>
      <c r="TLA39" s="516"/>
      <c r="TLB39" s="516"/>
      <c r="TLC39" s="516"/>
      <c r="TLD39" s="516"/>
      <c r="TLE39" s="516"/>
      <c r="TLF39" s="516"/>
      <c r="TLG39" s="516"/>
      <c r="TLH39" s="516"/>
      <c r="TLI39" s="516"/>
      <c r="TLJ39" s="516"/>
      <c r="TLK39" s="516"/>
      <c r="TLL39" s="516"/>
      <c r="TLM39" s="516"/>
      <c r="TLN39" s="516"/>
      <c r="TLO39" s="516"/>
      <c r="TLP39" s="516"/>
      <c r="TLQ39" s="516"/>
      <c r="TLR39" s="516"/>
      <c r="TLS39" s="516"/>
      <c r="TLT39" s="516"/>
      <c r="TLU39" s="516"/>
      <c r="TLV39" s="516"/>
      <c r="TLW39" s="516"/>
      <c r="TLX39" s="516"/>
      <c r="TLY39" s="516"/>
      <c r="TLZ39" s="516"/>
      <c r="TMA39" s="516"/>
      <c r="TMB39" s="516"/>
      <c r="TMC39" s="516"/>
      <c r="TMD39" s="516"/>
      <c r="TME39" s="516"/>
      <c r="TMF39" s="516"/>
      <c r="TMG39" s="516"/>
      <c r="TMH39" s="516"/>
      <c r="TMI39" s="516"/>
      <c r="TMJ39" s="516"/>
      <c r="TMK39" s="516"/>
      <c r="TML39" s="516"/>
      <c r="TMM39" s="516"/>
      <c r="TMN39" s="516"/>
      <c r="TMO39" s="516"/>
      <c r="TMP39" s="516"/>
      <c r="TMQ39" s="516"/>
      <c r="TMR39" s="516"/>
      <c r="TMS39" s="516"/>
      <c r="TMT39" s="516"/>
      <c r="TMU39" s="516"/>
      <c r="TMV39" s="516"/>
      <c r="TMW39" s="516"/>
      <c r="TMX39" s="516"/>
      <c r="TMY39" s="516"/>
      <c r="TMZ39" s="516"/>
      <c r="TNA39" s="516"/>
      <c r="TNB39" s="516"/>
      <c r="TNC39" s="516"/>
      <c r="TND39" s="516"/>
      <c r="TNE39" s="516"/>
      <c r="TNF39" s="516"/>
      <c r="TNG39" s="516"/>
      <c r="TNH39" s="516"/>
      <c r="TNI39" s="516"/>
      <c r="TNJ39" s="516"/>
      <c r="TNK39" s="516"/>
      <c r="TNL39" s="516"/>
      <c r="TNM39" s="516"/>
      <c r="TNN39" s="516"/>
      <c r="TNO39" s="516"/>
      <c r="TNP39" s="516"/>
      <c r="TNQ39" s="516"/>
      <c r="TNR39" s="516"/>
      <c r="TNS39" s="516"/>
      <c r="TNT39" s="516"/>
      <c r="TNU39" s="516"/>
      <c r="TNV39" s="516"/>
      <c r="TNW39" s="516"/>
      <c r="TNX39" s="516"/>
      <c r="TNY39" s="516"/>
      <c r="TNZ39" s="516"/>
      <c r="TOA39" s="516"/>
      <c r="TOB39" s="516"/>
      <c r="TOC39" s="516"/>
      <c r="TOD39" s="516"/>
      <c r="TOE39" s="516"/>
      <c r="TOF39" s="516"/>
      <c r="TOG39" s="516"/>
      <c r="TOH39" s="516"/>
      <c r="TOI39" s="516"/>
      <c r="TOJ39" s="516"/>
      <c r="TOK39" s="516"/>
      <c r="TOL39" s="516"/>
      <c r="TOM39" s="516"/>
      <c r="TON39" s="516"/>
      <c r="TOO39" s="516"/>
      <c r="TOP39" s="516"/>
      <c r="TOQ39" s="516"/>
      <c r="TOR39" s="516"/>
      <c r="TOS39" s="516"/>
      <c r="TOT39" s="516"/>
      <c r="TOU39" s="516"/>
      <c r="TOV39" s="516"/>
      <c r="TOW39" s="516"/>
      <c r="TOX39" s="516"/>
      <c r="TOY39" s="516"/>
      <c r="TOZ39" s="516"/>
      <c r="TPA39" s="516"/>
      <c r="TPB39" s="516"/>
      <c r="TPC39" s="516"/>
      <c r="TPD39" s="516"/>
      <c r="TPE39" s="516"/>
      <c r="TPF39" s="516"/>
      <c r="TPG39" s="516"/>
      <c r="TPH39" s="516"/>
      <c r="TPI39" s="516"/>
      <c r="TPJ39" s="516"/>
      <c r="TPK39" s="516"/>
      <c r="TPL39" s="516"/>
      <c r="TPM39" s="516"/>
      <c r="TPN39" s="516"/>
      <c r="TPO39" s="516"/>
      <c r="TPP39" s="516"/>
      <c r="TPQ39" s="516"/>
      <c r="TPR39" s="516"/>
      <c r="TPS39" s="516"/>
      <c r="TPT39" s="516"/>
      <c r="TPU39" s="516"/>
      <c r="TPV39" s="516"/>
      <c r="TPW39" s="516"/>
      <c r="TPX39" s="516"/>
      <c r="TPY39" s="516"/>
      <c r="TPZ39" s="516"/>
      <c r="TQA39" s="516"/>
      <c r="TQB39" s="516"/>
      <c r="TQC39" s="516"/>
      <c r="TQD39" s="516"/>
      <c r="TQE39" s="516"/>
      <c r="TQF39" s="516"/>
      <c r="TQG39" s="516"/>
      <c r="TQH39" s="516"/>
      <c r="TQI39" s="516"/>
      <c r="TQJ39" s="516"/>
      <c r="TQK39" s="516"/>
      <c r="TQL39" s="516"/>
      <c r="TQM39" s="516"/>
      <c r="TQN39" s="516"/>
      <c r="TQO39" s="516"/>
      <c r="TQP39" s="516"/>
      <c r="TQQ39" s="516"/>
      <c r="TQR39" s="516"/>
      <c r="TQS39" s="516"/>
      <c r="TQT39" s="516"/>
      <c r="TQU39" s="516"/>
      <c r="TQV39" s="516"/>
      <c r="TQW39" s="516"/>
      <c r="TQX39" s="516"/>
      <c r="TQY39" s="516"/>
      <c r="TQZ39" s="516"/>
      <c r="TRA39" s="516"/>
      <c r="TRB39" s="516"/>
      <c r="TRC39" s="516"/>
      <c r="TRD39" s="516"/>
      <c r="TRE39" s="516"/>
      <c r="TRF39" s="516"/>
      <c r="TRG39" s="516"/>
      <c r="TRH39" s="516"/>
      <c r="TRI39" s="516"/>
      <c r="TRJ39" s="516"/>
      <c r="TRK39" s="516"/>
      <c r="TRL39" s="516"/>
      <c r="TRM39" s="516"/>
      <c r="TRN39" s="516"/>
      <c r="TRO39" s="516"/>
      <c r="TRP39" s="516"/>
      <c r="TRQ39" s="516"/>
      <c r="TRR39" s="516"/>
      <c r="TRS39" s="516"/>
      <c r="TRT39" s="516"/>
      <c r="TRU39" s="516"/>
      <c r="TRV39" s="516"/>
      <c r="TRW39" s="516"/>
      <c r="TRX39" s="516"/>
      <c r="TRY39" s="516"/>
      <c r="TRZ39" s="516"/>
      <c r="TSA39" s="516"/>
      <c r="TSB39" s="516"/>
      <c r="TSC39" s="516"/>
      <c r="TSD39" s="516"/>
      <c r="TSE39" s="516"/>
      <c r="TSF39" s="516"/>
      <c r="TSG39" s="516"/>
      <c r="TSH39" s="516"/>
      <c r="TSI39" s="516"/>
      <c r="TSJ39" s="516"/>
      <c r="TSK39" s="516"/>
      <c r="TSL39" s="516"/>
      <c r="TSM39" s="516"/>
      <c r="TSN39" s="516"/>
      <c r="TSO39" s="516"/>
      <c r="TSP39" s="516"/>
      <c r="TSQ39" s="516"/>
      <c r="TSR39" s="516"/>
      <c r="TSS39" s="516"/>
      <c r="TST39" s="516"/>
      <c r="TSU39" s="516"/>
      <c r="TSV39" s="516"/>
      <c r="TSW39" s="516"/>
      <c r="TSX39" s="516"/>
      <c r="TSY39" s="516"/>
      <c r="TSZ39" s="516"/>
      <c r="TTA39" s="516"/>
      <c r="TTB39" s="516"/>
      <c r="TTC39" s="516"/>
      <c r="TTD39" s="516"/>
      <c r="TTE39" s="516"/>
      <c r="TTF39" s="516"/>
      <c r="TTG39" s="516"/>
      <c r="TTH39" s="516"/>
      <c r="TTI39" s="516"/>
      <c r="TTJ39" s="516"/>
      <c r="TTK39" s="516"/>
      <c r="TTL39" s="516"/>
      <c r="TTM39" s="516"/>
      <c r="TTN39" s="516"/>
      <c r="TTO39" s="516"/>
      <c r="TTP39" s="516"/>
      <c r="TTQ39" s="516"/>
      <c r="TTR39" s="516"/>
      <c r="TTS39" s="516"/>
      <c r="TTT39" s="516"/>
      <c r="TTU39" s="516"/>
      <c r="TTV39" s="516"/>
      <c r="TTW39" s="516"/>
      <c r="TTX39" s="516"/>
      <c r="TTY39" s="516"/>
      <c r="TTZ39" s="516"/>
      <c r="TUA39" s="516"/>
      <c r="TUB39" s="516"/>
      <c r="TUC39" s="516"/>
      <c r="TUD39" s="516"/>
      <c r="TUE39" s="516"/>
      <c r="TUF39" s="516"/>
      <c r="TUG39" s="516"/>
      <c r="TUH39" s="516"/>
      <c r="TUI39" s="516"/>
      <c r="TUJ39" s="516"/>
      <c r="TUK39" s="516"/>
      <c r="TUL39" s="516"/>
      <c r="TUM39" s="516"/>
      <c r="TUN39" s="516"/>
      <c r="TUO39" s="516"/>
      <c r="TUP39" s="516"/>
      <c r="TUQ39" s="516"/>
      <c r="TUR39" s="516"/>
      <c r="TUS39" s="516"/>
      <c r="TUT39" s="516"/>
      <c r="TUU39" s="516"/>
      <c r="TUV39" s="516"/>
      <c r="TUW39" s="516"/>
      <c r="TUX39" s="516"/>
      <c r="TUY39" s="516"/>
      <c r="TUZ39" s="516"/>
      <c r="TVA39" s="516"/>
      <c r="TVB39" s="516"/>
      <c r="TVC39" s="516"/>
      <c r="TVD39" s="516"/>
      <c r="TVE39" s="516"/>
      <c r="TVF39" s="516"/>
      <c r="TVG39" s="516"/>
      <c r="TVH39" s="516"/>
      <c r="TVI39" s="516"/>
      <c r="TVJ39" s="516"/>
      <c r="TVK39" s="516"/>
      <c r="TVL39" s="516"/>
      <c r="TVM39" s="516"/>
      <c r="TVN39" s="516"/>
      <c r="TVO39" s="516"/>
      <c r="TVP39" s="516"/>
      <c r="TVQ39" s="516"/>
      <c r="TVR39" s="516"/>
      <c r="TVS39" s="516"/>
      <c r="TVT39" s="516"/>
      <c r="TVU39" s="516"/>
      <c r="TVV39" s="516"/>
      <c r="TVW39" s="516"/>
      <c r="TVX39" s="516"/>
      <c r="TVY39" s="516"/>
      <c r="TVZ39" s="516"/>
      <c r="TWA39" s="516"/>
      <c r="TWB39" s="516"/>
      <c r="TWC39" s="516"/>
      <c r="TWD39" s="516"/>
      <c r="TWE39" s="516"/>
      <c r="TWF39" s="516"/>
      <c r="TWG39" s="516"/>
      <c r="TWH39" s="516"/>
      <c r="TWI39" s="516"/>
      <c r="TWJ39" s="516"/>
      <c r="TWK39" s="516"/>
      <c r="TWL39" s="516"/>
      <c r="TWM39" s="516"/>
      <c r="TWN39" s="516"/>
      <c r="TWO39" s="516"/>
      <c r="TWP39" s="516"/>
      <c r="TWQ39" s="516"/>
      <c r="TWR39" s="516"/>
      <c r="TWS39" s="516"/>
      <c r="TWT39" s="516"/>
      <c r="TWU39" s="516"/>
      <c r="TWV39" s="516"/>
      <c r="TWW39" s="516"/>
      <c r="TWX39" s="516"/>
      <c r="TWY39" s="516"/>
      <c r="TWZ39" s="516"/>
      <c r="TXA39" s="516"/>
      <c r="TXB39" s="516"/>
      <c r="TXC39" s="516"/>
      <c r="TXD39" s="516"/>
      <c r="TXE39" s="516"/>
      <c r="TXF39" s="516"/>
      <c r="TXG39" s="516"/>
      <c r="TXH39" s="516"/>
      <c r="TXI39" s="516"/>
      <c r="TXJ39" s="516"/>
      <c r="TXK39" s="516"/>
      <c r="TXL39" s="516"/>
      <c r="TXM39" s="516"/>
      <c r="TXN39" s="516"/>
      <c r="TXO39" s="516"/>
      <c r="TXP39" s="516"/>
      <c r="TXQ39" s="516"/>
      <c r="TXR39" s="516"/>
      <c r="TXS39" s="516"/>
      <c r="TXT39" s="516"/>
      <c r="TXU39" s="516"/>
      <c r="TXV39" s="516"/>
      <c r="TXW39" s="516"/>
      <c r="TXX39" s="516"/>
      <c r="TXY39" s="516"/>
      <c r="TXZ39" s="516"/>
      <c r="TYA39" s="516"/>
      <c r="TYB39" s="516"/>
      <c r="TYC39" s="516"/>
      <c r="TYD39" s="516"/>
      <c r="TYE39" s="516"/>
      <c r="TYF39" s="516"/>
      <c r="TYG39" s="516"/>
      <c r="TYH39" s="516"/>
      <c r="TYI39" s="516"/>
      <c r="TYJ39" s="516"/>
      <c r="TYK39" s="516"/>
      <c r="TYL39" s="516"/>
      <c r="TYM39" s="516"/>
      <c r="TYN39" s="516"/>
      <c r="TYO39" s="516"/>
      <c r="TYP39" s="516"/>
      <c r="TYQ39" s="516"/>
      <c r="TYR39" s="516"/>
      <c r="TYS39" s="516"/>
      <c r="TYT39" s="516"/>
      <c r="TYU39" s="516"/>
      <c r="TYV39" s="516"/>
      <c r="TYW39" s="516"/>
      <c r="TYX39" s="516"/>
      <c r="TYY39" s="516"/>
      <c r="TYZ39" s="516"/>
      <c r="TZA39" s="516"/>
      <c r="TZB39" s="516"/>
      <c r="TZC39" s="516"/>
      <c r="TZD39" s="516"/>
      <c r="TZE39" s="516"/>
      <c r="TZF39" s="516"/>
      <c r="TZG39" s="516"/>
      <c r="TZH39" s="516"/>
      <c r="TZI39" s="516"/>
      <c r="TZJ39" s="516"/>
      <c r="TZK39" s="516"/>
      <c r="TZL39" s="516"/>
      <c r="TZM39" s="516"/>
      <c r="TZN39" s="516"/>
      <c r="TZO39" s="516"/>
      <c r="TZP39" s="516"/>
      <c r="TZQ39" s="516"/>
      <c r="TZR39" s="516"/>
      <c r="TZS39" s="516"/>
      <c r="TZT39" s="516"/>
      <c r="TZU39" s="516"/>
      <c r="TZV39" s="516"/>
      <c r="TZW39" s="516"/>
      <c r="TZX39" s="516"/>
      <c r="TZY39" s="516"/>
      <c r="TZZ39" s="516"/>
      <c r="UAA39" s="516"/>
      <c r="UAB39" s="516"/>
      <c r="UAC39" s="516"/>
      <c r="UAD39" s="516"/>
      <c r="UAE39" s="516"/>
      <c r="UAF39" s="516"/>
      <c r="UAG39" s="516"/>
      <c r="UAH39" s="516"/>
      <c r="UAI39" s="516"/>
      <c r="UAJ39" s="516"/>
      <c r="UAK39" s="516"/>
      <c r="UAL39" s="516"/>
      <c r="UAM39" s="516"/>
      <c r="UAN39" s="516"/>
      <c r="UAO39" s="516"/>
      <c r="UAP39" s="516"/>
      <c r="UAQ39" s="516"/>
      <c r="UAR39" s="516"/>
      <c r="UAS39" s="516"/>
      <c r="UAT39" s="516"/>
      <c r="UAU39" s="516"/>
      <c r="UAV39" s="516"/>
      <c r="UAW39" s="516"/>
      <c r="UAX39" s="516"/>
      <c r="UAY39" s="516"/>
      <c r="UAZ39" s="516"/>
      <c r="UBA39" s="516"/>
      <c r="UBB39" s="516"/>
      <c r="UBC39" s="516"/>
      <c r="UBD39" s="516"/>
      <c r="UBE39" s="516"/>
      <c r="UBF39" s="516"/>
      <c r="UBG39" s="516"/>
      <c r="UBH39" s="516"/>
      <c r="UBI39" s="516"/>
      <c r="UBJ39" s="516"/>
      <c r="UBK39" s="516"/>
      <c r="UBL39" s="516"/>
      <c r="UBM39" s="516"/>
      <c r="UBN39" s="516"/>
      <c r="UBO39" s="516"/>
      <c r="UBP39" s="516"/>
      <c r="UBQ39" s="516"/>
      <c r="UBR39" s="516"/>
      <c r="UBS39" s="516"/>
      <c r="UBT39" s="516"/>
      <c r="UBU39" s="516"/>
      <c r="UBV39" s="516"/>
      <c r="UBW39" s="516"/>
      <c r="UBX39" s="516"/>
      <c r="UBY39" s="516"/>
      <c r="UBZ39" s="516"/>
      <c r="UCA39" s="516"/>
      <c r="UCB39" s="516"/>
      <c r="UCC39" s="516"/>
      <c r="UCD39" s="516"/>
      <c r="UCE39" s="516"/>
      <c r="UCF39" s="516"/>
      <c r="UCG39" s="516"/>
      <c r="UCH39" s="516"/>
      <c r="UCI39" s="516"/>
      <c r="UCJ39" s="516"/>
      <c r="UCK39" s="516"/>
      <c r="UCL39" s="516"/>
      <c r="UCM39" s="516"/>
      <c r="UCN39" s="516"/>
      <c r="UCO39" s="516"/>
      <c r="UCP39" s="516"/>
      <c r="UCQ39" s="516"/>
      <c r="UCR39" s="516"/>
      <c r="UCS39" s="516"/>
      <c r="UCT39" s="516"/>
      <c r="UCU39" s="516"/>
      <c r="UCV39" s="516"/>
      <c r="UCW39" s="516"/>
      <c r="UCX39" s="516"/>
      <c r="UCY39" s="516"/>
      <c r="UCZ39" s="516"/>
      <c r="UDA39" s="516"/>
      <c r="UDB39" s="516"/>
      <c r="UDC39" s="516"/>
      <c r="UDD39" s="516"/>
      <c r="UDE39" s="516"/>
      <c r="UDF39" s="516"/>
      <c r="UDG39" s="516"/>
      <c r="UDH39" s="516"/>
      <c r="UDI39" s="516"/>
      <c r="UDJ39" s="516"/>
      <c r="UDK39" s="516"/>
      <c r="UDL39" s="516"/>
      <c r="UDM39" s="516"/>
      <c r="UDN39" s="516"/>
      <c r="UDO39" s="516"/>
      <c r="UDP39" s="516"/>
      <c r="UDQ39" s="516"/>
      <c r="UDR39" s="516"/>
      <c r="UDS39" s="516"/>
      <c r="UDT39" s="516"/>
      <c r="UDU39" s="516"/>
      <c r="UDV39" s="516"/>
      <c r="UDW39" s="516"/>
      <c r="UDX39" s="516"/>
      <c r="UDY39" s="516"/>
      <c r="UDZ39" s="516"/>
      <c r="UEA39" s="516"/>
      <c r="UEB39" s="516"/>
      <c r="UEC39" s="516"/>
      <c r="UED39" s="516"/>
      <c r="UEE39" s="516"/>
      <c r="UEF39" s="516"/>
      <c r="UEG39" s="516"/>
      <c r="UEH39" s="516"/>
      <c r="UEI39" s="516"/>
      <c r="UEJ39" s="516"/>
      <c r="UEK39" s="516"/>
      <c r="UEL39" s="516"/>
      <c r="UEM39" s="516"/>
      <c r="UEN39" s="516"/>
      <c r="UEO39" s="516"/>
      <c r="UEP39" s="516"/>
      <c r="UEQ39" s="516"/>
      <c r="UER39" s="516"/>
      <c r="UES39" s="516"/>
      <c r="UET39" s="516"/>
      <c r="UEU39" s="516"/>
      <c r="UEV39" s="516"/>
      <c r="UEW39" s="516"/>
      <c r="UEX39" s="516"/>
      <c r="UEY39" s="516"/>
      <c r="UEZ39" s="516"/>
      <c r="UFA39" s="516"/>
      <c r="UFB39" s="516"/>
      <c r="UFC39" s="516"/>
      <c r="UFD39" s="516"/>
      <c r="UFE39" s="516"/>
      <c r="UFF39" s="516"/>
      <c r="UFG39" s="516"/>
      <c r="UFH39" s="516"/>
      <c r="UFI39" s="516"/>
      <c r="UFJ39" s="516"/>
      <c r="UFK39" s="516"/>
      <c r="UFL39" s="516"/>
      <c r="UFM39" s="516"/>
      <c r="UFN39" s="516"/>
      <c r="UFO39" s="516"/>
      <c r="UFP39" s="516"/>
      <c r="UFQ39" s="516"/>
      <c r="UFR39" s="516"/>
      <c r="UFS39" s="516"/>
      <c r="UFT39" s="516"/>
      <c r="UFU39" s="516"/>
      <c r="UFV39" s="516"/>
      <c r="UFW39" s="516"/>
      <c r="UFX39" s="516"/>
      <c r="UFY39" s="516"/>
      <c r="UFZ39" s="516"/>
      <c r="UGA39" s="516"/>
      <c r="UGB39" s="516"/>
      <c r="UGC39" s="516"/>
      <c r="UGD39" s="516"/>
      <c r="UGE39" s="516"/>
      <c r="UGF39" s="516"/>
      <c r="UGG39" s="516"/>
      <c r="UGH39" s="516"/>
      <c r="UGI39" s="516"/>
      <c r="UGJ39" s="516"/>
      <c r="UGK39" s="516"/>
      <c r="UGL39" s="516"/>
      <c r="UGM39" s="516"/>
      <c r="UGN39" s="516"/>
      <c r="UGO39" s="516"/>
      <c r="UGP39" s="516"/>
      <c r="UGQ39" s="516"/>
      <c r="UGR39" s="516"/>
      <c r="UGS39" s="516"/>
      <c r="UGT39" s="516"/>
      <c r="UGU39" s="516"/>
      <c r="UGV39" s="516"/>
      <c r="UGW39" s="516"/>
      <c r="UGX39" s="516"/>
      <c r="UGY39" s="516"/>
      <c r="UGZ39" s="516"/>
      <c r="UHA39" s="516"/>
      <c r="UHB39" s="516"/>
      <c r="UHC39" s="516"/>
      <c r="UHD39" s="516"/>
      <c r="UHE39" s="516"/>
      <c r="UHF39" s="516"/>
      <c r="UHG39" s="516"/>
      <c r="UHH39" s="516"/>
      <c r="UHI39" s="516"/>
      <c r="UHJ39" s="516"/>
      <c r="UHK39" s="516"/>
      <c r="UHL39" s="516"/>
      <c r="UHM39" s="516"/>
      <c r="UHN39" s="516"/>
      <c r="UHO39" s="516"/>
      <c r="UHP39" s="516"/>
      <c r="UHQ39" s="516"/>
      <c r="UHR39" s="516"/>
      <c r="UHS39" s="516"/>
      <c r="UHT39" s="516"/>
      <c r="UHU39" s="516"/>
      <c r="UHV39" s="516"/>
      <c r="UHW39" s="516"/>
      <c r="UHX39" s="516"/>
      <c r="UHY39" s="516"/>
      <c r="UHZ39" s="516"/>
      <c r="UIA39" s="516"/>
      <c r="UIB39" s="516"/>
      <c r="UIC39" s="516"/>
      <c r="UID39" s="516"/>
      <c r="UIE39" s="516"/>
      <c r="UIF39" s="516"/>
      <c r="UIG39" s="516"/>
      <c r="UIH39" s="516"/>
      <c r="UII39" s="516"/>
      <c r="UIJ39" s="516"/>
      <c r="UIK39" s="516"/>
      <c r="UIL39" s="516"/>
      <c r="UIM39" s="516"/>
      <c r="UIN39" s="516"/>
      <c r="UIO39" s="516"/>
      <c r="UIP39" s="516"/>
      <c r="UIQ39" s="516"/>
      <c r="UIR39" s="516"/>
      <c r="UIS39" s="516"/>
      <c r="UIT39" s="516"/>
      <c r="UIU39" s="516"/>
      <c r="UIV39" s="516"/>
      <c r="UIW39" s="516"/>
      <c r="UIX39" s="516"/>
      <c r="UIY39" s="516"/>
      <c r="UIZ39" s="516"/>
      <c r="UJA39" s="516"/>
      <c r="UJB39" s="516"/>
      <c r="UJC39" s="516"/>
      <c r="UJD39" s="516"/>
      <c r="UJE39" s="516"/>
      <c r="UJF39" s="516"/>
      <c r="UJG39" s="516"/>
      <c r="UJH39" s="516"/>
      <c r="UJI39" s="516"/>
      <c r="UJJ39" s="516"/>
      <c r="UJK39" s="516"/>
      <c r="UJL39" s="516"/>
      <c r="UJM39" s="516"/>
      <c r="UJN39" s="516"/>
      <c r="UJO39" s="516"/>
      <c r="UJP39" s="516"/>
      <c r="UJQ39" s="516"/>
      <c r="UJR39" s="516"/>
      <c r="UJS39" s="516"/>
      <c r="UJT39" s="516"/>
      <c r="UJU39" s="516"/>
      <c r="UJV39" s="516"/>
      <c r="UJW39" s="516"/>
      <c r="UJX39" s="516"/>
      <c r="UJY39" s="516"/>
      <c r="UJZ39" s="516"/>
      <c r="UKA39" s="516"/>
      <c r="UKB39" s="516"/>
      <c r="UKC39" s="516"/>
      <c r="UKD39" s="516"/>
      <c r="UKE39" s="516"/>
      <c r="UKF39" s="516"/>
      <c r="UKG39" s="516"/>
      <c r="UKH39" s="516"/>
      <c r="UKI39" s="516"/>
      <c r="UKJ39" s="516"/>
      <c r="UKK39" s="516"/>
      <c r="UKL39" s="516"/>
      <c r="UKM39" s="516"/>
      <c r="UKN39" s="516"/>
      <c r="UKO39" s="516"/>
      <c r="UKP39" s="516"/>
      <c r="UKQ39" s="516"/>
      <c r="UKR39" s="516"/>
      <c r="UKS39" s="516"/>
      <c r="UKT39" s="516"/>
      <c r="UKU39" s="516"/>
      <c r="UKV39" s="516"/>
      <c r="UKW39" s="516"/>
      <c r="UKX39" s="516"/>
      <c r="UKY39" s="516"/>
      <c r="UKZ39" s="516"/>
      <c r="ULA39" s="516"/>
      <c r="ULB39" s="516"/>
      <c r="ULC39" s="516"/>
      <c r="ULD39" s="516"/>
      <c r="ULE39" s="516"/>
      <c r="ULF39" s="516"/>
      <c r="ULG39" s="516"/>
      <c r="ULH39" s="516"/>
      <c r="ULI39" s="516"/>
      <c r="ULJ39" s="516"/>
      <c r="ULK39" s="516"/>
      <c r="ULL39" s="516"/>
      <c r="ULM39" s="516"/>
      <c r="ULN39" s="516"/>
      <c r="ULO39" s="516"/>
      <c r="ULP39" s="516"/>
      <c r="ULQ39" s="516"/>
      <c r="ULR39" s="516"/>
      <c r="ULS39" s="516"/>
      <c r="ULT39" s="516"/>
      <c r="ULU39" s="516"/>
      <c r="ULV39" s="516"/>
      <c r="ULW39" s="516"/>
      <c r="ULX39" s="516"/>
      <c r="ULY39" s="516"/>
      <c r="ULZ39" s="516"/>
      <c r="UMA39" s="516"/>
      <c r="UMB39" s="516"/>
      <c r="UMC39" s="516"/>
      <c r="UMD39" s="516"/>
      <c r="UME39" s="516"/>
      <c r="UMF39" s="516"/>
      <c r="UMG39" s="516"/>
      <c r="UMH39" s="516"/>
      <c r="UMI39" s="516"/>
      <c r="UMJ39" s="516"/>
      <c r="UMK39" s="516"/>
      <c r="UML39" s="516"/>
      <c r="UMM39" s="516"/>
      <c r="UMN39" s="516"/>
      <c r="UMO39" s="516"/>
      <c r="UMP39" s="516"/>
      <c r="UMQ39" s="516"/>
      <c r="UMR39" s="516"/>
      <c r="UMS39" s="516"/>
      <c r="UMT39" s="516"/>
      <c r="UMU39" s="516"/>
      <c r="UMV39" s="516"/>
      <c r="UMW39" s="516"/>
      <c r="UMX39" s="516"/>
      <c r="UMY39" s="516"/>
      <c r="UMZ39" s="516"/>
      <c r="UNA39" s="516"/>
      <c r="UNB39" s="516"/>
      <c r="UNC39" s="516"/>
      <c r="UND39" s="516"/>
      <c r="UNE39" s="516"/>
      <c r="UNF39" s="516"/>
      <c r="UNG39" s="516"/>
      <c r="UNH39" s="516"/>
      <c r="UNI39" s="516"/>
      <c r="UNJ39" s="516"/>
      <c r="UNK39" s="516"/>
      <c r="UNL39" s="516"/>
      <c r="UNM39" s="516"/>
      <c r="UNN39" s="516"/>
      <c r="UNO39" s="516"/>
      <c r="UNP39" s="516"/>
      <c r="UNQ39" s="516"/>
      <c r="UNR39" s="516"/>
      <c r="UNS39" s="516"/>
      <c r="UNT39" s="516"/>
      <c r="UNU39" s="516"/>
      <c r="UNV39" s="516"/>
      <c r="UNW39" s="516"/>
      <c r="UNX39" s="516"/>
      <c r="UNY39" s="516"/>
      <c r="UNZ39" s="516"/>
      <c r="UOA39" s="516"/>
      <c r="UOB39" s="516"/>
      <c r="UOC39" s="516"/>
      <c r="UOD39" s="516"/>
      <c r="UOE39" s="516"/>
      <c r="UOF39" s="516"/>
      <c r="UOG39" s="516"/>
      <c r="UOH39" s="516"/>
      <c r="UOI39" s="516"/>
      <c r="UOJ39" s="516"/>
      <c r="UOK39" s="516"/>
      <c r="UOL39" s="516"/>
      <c r="UOM39" s="516"/>
      <c r="UON39" s="516"/>
      <c r="UOO39" s="516"/>
      <c r="UOP39" s="516"/>
      <c r="UOQ39" s="516"/>
      <c r="UOR39" s="516"/>
      <c r="UOS39" s="516"/>
      <c r="UOT39" s="516"/>
      <c r="UOU39" s="516"/>
      <c r="UOV39" s="516"/>
      <c r="UOW39" s="516"/>
      <c r="UOX39" s="516"/>
      <c r="UOY39" s="516"/>
      <c r="UOZ39" s="516"/>
      <c r="UPA39" s="516"/>
      <c r="UPB39" s="516"/>
      <c r="UPC39" s="516"/>
      <c r="UPD39" s="516"/>
      <c r="UPE39" s="516"/>
      <c r="UPF39" s="516"/>
      <c r="UPG39" s="516"/>
      <c r="UPH39" s="516"/>
      <c r="UPI39" s="516"/>
      <c r="UPJ39" s="516"/>
      <c r="UPK39" s="516"/>
      <c r="UPL39" s="516"/>
      <c r="UPM39" s="516"/>
      <c r="UPN39" s="516"/>
      <c r="UPO39" s="516"/>
      <c r="UPP39" s="516"/>
      <c r="UPQ39" s="516"/>
      <c r="UPR39" s="516"/>
      <c r="UPS39" s="516"/>
      <c r="UPT39" s="516"/>
      <c r="UPU39" s="516"/>
      <c r="UPV39" s="516"/>
      <c r="UPW39" s="516"/>
      <c r="UPX39" s="516"/>
      <c r="UPY39" s="516"/>
      <c r="UPZ39" s="516"/>
      <c r="UQA39" s="516"/>
      <c r="UQB39" s="516"/>
      <c r="UQC39" s="516"/>
      <c r="UQD39" s="516"/>
      <c r="UQE39" s="516"/>
      <c r="UQF39" s="516"/>
      <c r="UQG39" s="516"/>
      <c r="UQH39" s="516"/>
      <c r="UQI39" s="516"/>
      <c r="UQJ39" s="516"/>
      <c r="UQK39" s="516"/>
      <c r="UQL39" s="516"/>
      <c r="UQM39" s="516"/>
      <c r="UQN39" s="516"/>
      <c r="UQO39" s="516"/>
      <c r="UQP39" s="516"/>
      <c r="UQQ39" s="516"/>
      <c r="UQR39" s="516"/>
      <c r="UQS39" s="516"/>
      <c r="UQT39" s="516"/>
      <c r="UQU39" s="516"/>
      <c r="UQV39" s="516"/>
      <c r="UQW39" s="516"/>
      <c r="UQX39" s="516"/>
      <c r="UQY39" s="516"/>
      <c r="UQZ39" s="516"/>
      <c r="URA39" s="516"/>
      <c r="URB39" s="516"/>
      <c r="URC39" s="516"/>
      <c r="URD39" s="516"/>
      <c r="URE39" s="516"/>
      <c r="URF39" s="516"/>
      <c r="URG39" s="516"/>
      <c r="URH39" s="516"/>
      <c r="URI39" s="516"/>
      <c r="URJ39" s="516"/>
      <c r="URK39" s="516"/>
      <c r="URL39" s="516"/>
      <c r="URM39" s="516"/>
      <c r="URN39" s="516"/>
      <c r="URO39" s="516"/>
      <c r="URP39" s="516"/>
      <c r="URQ39" s="516"/>
      <c r="URR39" s="516"/>
      <c r="URS39" s="516"/>
      <c r="URT39" s="516"/>
      <c r="URU39" s="516"/>
      <c r="URV39" s="516"/>
      <c r="URW39" s="516"/>
      <c r="URX39" s="516"/>
      <c r="URY39" s="516"/>
      <c r="URZ39" s="516"/>
      <c r="USA39" s="516"/>
      <c r="USB39" s="516"/>
      <c r="USC39" s="516"/>
      <c r="USD39" s="516"/>
      <c r="USE39" s="516"/>
      <c r="USF39" s="516"/>
      <c r="USG39" s="516"/>
      <c r="USH39" s="516"/>
      <c r="USI39" s="516"/>
      <c r="USJ39" s="516"/>
      <c r="USK39" s="516"/>
      <c r="USL39" s="516"/>
      <c r="USM39" s="516"/>
      <c r="USN39" s="516"/>
      <c r="USO39" s="516"/>
      <c r="USP39" s="516"/>
      <c r="USQ39" s="516"/>
      <c r="USR39" s="516"/>
      <c r="USS39" s="516"/>
      <c r="UST39" s="516"/>
      <c r="USU39" s="516"/>
      <c r="USV39" s="516"/>
      <c r="USW39" s="516"/>
      <c r="USX39" s="516"/>
      <c r="USY39" s="516"/>
      <c r="USZ39" s="516"/>
      <c r="UTA39" s="516"/>
      <c r="UTB39" s="516"/>
      <c r="UTC39" s="516"/>
      <c r="UTD39" s="516"/>
      <c r="UTE39" s="516"/>
      <c r="UTF39" s="516"/>
      <c r="UTG39" s="516"/>
      <c r="UTH39" s="516"/>
      <c r="UTI39" s="516"/>
      <c r="UTJ39" s="516"/>
      <c r="UTK39" s="516"/>
      <c r="UTL39" s="516"/>
      <c r="UTM39" s="516"/>
      <c r="UTN39" s="516"/>
      <c r="UTO39" s="516"/>
      <c r="UTP39" s="516"/>
      <c r="UTQ39" s="516"/>
      <c r="UTR39" s="516"/>
      <c r="UTS39" s="516"/>
      <c r="UTT39" s="516"/>
      <c r="UTU39" s="516"/>
      <c r="UTV39" s="516"/>
      <c r="UTW39" s="516"/>
      <c r="UTX39" s="516"/>
      <c r="UTY39" s="516"/>
      <c r="UTZ39" s="516"/>
      <c r="UUA39" s="516"/>
      <c r="UUB39" s="516"/>
      <c r="UUC39" s="516"/>
      <c r="UUD39" s="516"/>
      <c r="UUE39" s="516"/>
      <c r="UUF39" s="516"/>
      <c r="UUG39" s="516"/>
      <c r="UUH39" s="516"/>
      <c r="UUI39" s="516"/>
      <c r="UUJ39" s="516"/>
      <c r="UUK39" s="516"/>
      <c r="UUL39" s="516"/>
      <c r="UUM39" s="516"/>
      <c r="UUN39" s="516"/>
      <c r="UUO39" s="516"/>
      <c r="UUP39" s="516"/>
      <c r="UUQ39" s="516"/>
      <c r="UUR39" s="516"/>
      <c r="UUS39" s="516"/>
      <c r="UUT39" s="516"/>
      <c r="UUU39" s="516"/>
      <c r="UUV39" s="516"/>
      <c r="UUW39" s="516"/>
      <c r="UUX39" s="516"/>
      <c r="UUY39" s="516"/>
      <c r="UUZ39" s="516"/>
      <c r="UVA39" s="516"/>
      <c r="UVB39" s="516"/>
      <c r="UVC39" s="516"/>
      <c r="UVD39" s="516"/>
      <c r="UVE39" s="516"/>
      <c r="UVF39" s="516"/>
      <c r="UVG39" s="516"/>
      <c r="UVH39" s="516"/>
      <c r="UVI39" s="516"/>
      <c r="UVJ39" s="516"/>
      <c r="UVK39" s="516"/>
      <c r="UVL39" s="516"/>
      <c r="UVM39" s="516"/>
      <c r="UVN39" s="516"/>
      <c r="UVO39" s="516"/>
      <c r="UVP39" s="516"/>
      <c r="UVQ39" s="516"/>
      <c r="UVR39" s="516"/>
      <c r="UVS39" s="516"/>
      <c r="UVT39" s="516"/>
      <c r="UVU39" s="516"/>
      <c r="UVV39" s="516"/>
      <c r="UVW39" s="516"/>
      <c r="UVX39" s="516"/>
      <c r="UVY39" s="516"/>
      <c r="UVZ39" s="516"/>
      <c r="UWA39" s="516"/>
      <c r="UWB39" s="516"/>
      <c r="UWC39" s="516"/>
      <c r="UWD39" s="516"/>
      <c r="UWE39" s="516"/>
      <c r="UWF39" s="516"/>
      <c r="UWG39" s="516"/>
      <c r="UWH39" s="516"/>
      <c r="UWI39" s="516"/>
      <c r="UWJ39" s="516"/>
      <c r="UWK39" s="516"/>
      <c r="UWL39" s="516"/>
      <c r="UWM39" s="516"/>
      <c r="UWN39" s="516"/>
      <c r="UWO39" s="516"/>
      <c r="UWP39" s="516"/>
      <c r="UWQ39" s="516"/>
      <c r="UWR39" s="516"/>
      <c r="UWS39" s="516"/>
      <c r="UWT39" s="516"/>
      <c r="UWU39" s="516"/>
      <c r="UWV39" s="516"/>
      <c r="UWW39" s="516"/>
      <c r="UWX39" s="516"/>
      <c r="UWY39" s="516"/>
      <c r="UWZ39" s="516"/>
      <c r="UXA39" s="516"/>
      <c r="UXB39" s="516"/>
      <c r="UXC39" s="516"/>
      <c r="UXD39" s="516"/>
      <c r="UXE39" s="516"/>
      <c r="UXF39" s="516"/>
      <c r="UXG39" s="516"/>
      <c r="UXH39" s="516"/>
      <c r="UXI39" s="516"/>
      <c r="UXJ39" s="516"/>
      <c r="UXK39" s="516"/>
      <c r="UXL39" s="516"/>
      <c r="UXM39" s="516"/>
      <c r="UXN39" s="516"/>
      <c r="UXO39" s="516"/>
      <c r="UXP39" s="516"/>
      <c r="UXQ39" s="516"/>
      <c r="UXR39" s="516"/>
      <c r="UXS39" s="516"/>
      <c r="UXT39" s="516"/>
      <c r="UXU39" s="516"/>
      <c r="UXV39" s="516"/>
      <c r="UXW39" s="516"/>
      <c r="UXX39" s="516"/>
      <c r="UXY39" s="516"/>
      <c r="UXZ39" s="516"/>
      <c r="UYA39" s="516"/>
      <c r="UYB39" s="516"/>
      <c r="UYC39" s="516"/>
      <c r="UYD39" s="516"/>
      <c r="UYE39" s="516"/>
      <c r="UYF39" s="516"/>
      <c r="UYG39" s="516"/>
      <c r="UYH39" s="516"/>
      <c r="UYI39" s="516"/>
      <c r="UYJ39" s="516"/>
      <c r="UYK39" s="516"/>
      <c r="UYL39" s="516"/>
      <c r="UYM39" s="516"/>
      <c r="UYN39" s="516"/>
      <c r="UYO39" s="516"/>
      <c r="UYP39" s="516"/>
      <c r="UYQ39" s="516"/>
      <c r="UYR39" s="516"/>
      <c r="UYS39" s="516"/>
      <c r="UYT39" s="516"/>
      <c r="UYU39" s="516"/>
      <c r="UYV39" s="516"/>
      <c r="UYW39" s="516"/>
      <c r="UYX39" s="516"/>
      <c r="UYY39" s="516"/>
      <c r="UYZ39" s="516"/>
      <c r="UZA39" s="516"/>
      <c r="UZB39" s="516"/>
      <c r="UZC39" s="516"/>
      <c r="UZD39" s="516"/>
      <c r="UZE39" s="516"/>
      <c r="UZF39" s="516"/>
      <c r="UZG39" s="516"/>
      <c r="UZH39" s="516"/>
      <c r="UZI39" s="516"/>
      <c r="UZJ39" s="516"/>
      <c r="UZK39" s="516"/>
      <c r="UZL39" s="516"/>
      <c r="UZM39" s="516"/>
      <c r="UZN39" s="516"/>
      <c r="UZO39" s="516"/>
      <c r="UZP39" s="516"/>
      <c r="UZQ39" s="516"/>
      <c r="UZR39" s="516"/>
      <c r="UZS39" s="516"/>
      <c r="UZT39" s="516"/>
      <c r="UZU39" s="516"/>
      <c r="UZV39" s="516"/>
      <c r="UZW39" s="516"/>
      <c r="UZX39" s="516"/>
      <c r="UZY39" s="516"/>
      <c r="UZZ39" s="516"/>
      <c r="VAA39" s="516"/>
      <c r="VAB39" s="516"/>
      <c r="VAC39" s="516"/>
      <c r="VAD39" s="516"/>
      <c r="VAE39" s="516"/>
      <c r="VAF39" s="516"/>
      <c r="VAG39" s="516"/>
      <c r="VAH39" s="516"/>
      <c r="VAI39" s="516"/>
      <c r="VAJ39" s="516"/>
      <c r="VAK39" s="516"/>
      <c r="VAL39" s="516"/>
      <c r="VAM39" s="516"/>
      <c r="VAN39" s="516"/>
      <c r="VAO39" s="516"/>
      <c r="VAP39" s="516"/>
      <c r="VAQ39" s="516"/>
      <c r="VAR39" s="516"/>
      <c r="VAS39" s="516"/>
      <c r="VAT39" s="516"/>
      <c r="VAU39" s="516"/>
      <c r="VAV39" s="516"/>
      <c r="VAW39" s="516"/>
      <c r="VAX39" s="516"/>
      <c r="VAY39" s="516"/>
      <c r="VAZ39" s="516"/>
      <c r="VBA39" s="516"/>
      <c r="VBB39" s="516"/>
      <c r="VBC39" s="516"/>
      <c r="VBD39" s="516"/>
      <c r="VBE39" s="516"/>
      <c r="VBF39" s="516"/>
      <c r="VBG39" s="516"/>
      <c r="VBH39" s="516"/>
      <c r="VBI39" s="516"/>
      <c r="VBJ39" s="516"/>
      <c r="VBK39" s="516"/>
      <c r="VBL39" s="516"/>
      <c r="VBM39" s="516"/>
      <c r="VBN39" s="516"/>
      <c r="VBO39" s="516"/>
      <c r="VBP39" s="516"/>
      <c r="VBQ39" s="516"/>
      <c r="VBR39" s="516"/>
      <c r="VBS39" s="516"/>
      <c r="VBT39" s="516"/>
      <c r="VBU39" s="516"/>
      <c r="VBV39" s="516"/>
      <c r="VBW39" s="516"/>
      <c r="VBX39" s="516"/>
      <c r="VBY39" s="516"/>
      <c r="VBZ39" s="516"/>
      <c r="VCA39" s="516"/>
      <c r="VCB39" s="516"/>
      <c r="VCC39" s="516"/>
      <c r="VCD39" s="516"/>
      <c r="VCE39" s="516"/>
      <c r="VCF39" s="516"/>
      <c r="VCG39" s="516"/>
      <c r="VCH39" s="516"/>
      <c r="VCI39" s="516"/>
      <c r="VCJ39" s="516"/>
      <c r="VCK39" s="516"/>
      <c r="VCL39" s="516"/>
      <c r="VCM39" s="516"/>
      <c r="VCN39" s="516"/>
      <c r="VCO39" s="516"/>
      <c r="VCP39" s="516"/>
      <c r="VCQ39" s="516"/>
      <c r="VCR39" s="516"/>
      <c r="VCS39" s="516"/>
      <c r="VCT39" s="516"/>
      <c r="VCU39" s="516"/>
      <c r="VCV39" s="516"/>
      <c r="VCW39" s="516"/>
      <c r="VCX39" s="516"/>
      <c r="VCY39" s="516"/>
      <c r="VCZ39" s="516"/>
      <c r="VDA39" s="516"/>
      <c r="VDB39" s="516"/>
      <c r="VDC39" s="516"/>
      <c r="VDD39" s="516"/>
      <c r="VDE39" s="516"/>
      <c r="VDF39" s="516"/>
      <c r="VDG39" s="516"/>
      <c r="VDH39" s="516"/>
      <c r="VDI39" s="516"/>
      <c r="VDJ39" s="516"/>
      <c r="VDK39" s="516"/>
      <c r="VDL39" s="516"/>
      <c r="VDM39" s="516"/>
      <c r="VDN39" s="516"/>
      <c r="VDO39" s="516"/>
      <c r="VDP39" s="516"/>
      <c r="VDQ39" s="516"/>
      <c r="VDR39" s="516"/>
      <c r="VDS39" s="516"/>
      <c r="VDT39" s="516"/>
      <c r="VDU39" s="516"/>
      <c r="VDV39" s="516"/>
      <c r="VDW39" s="516"/>
      <c r="VDX39" s="516"/>
      <c r="VDY39" s="516"/>
      <c r="VDZ39" s="516"/>
      <c r="VEA39" s="516"/>
      <c r="VEB39" s="516"/>
      <c r="VEC39" s="516"/>
      <c r="VED39" s="516"/>
      <c r="VEE39" s="516"/>
      <c r="VEF39" s="516"/>
      <c r="VEG39" s="516"/>
      <c r="VEH39" s="516"/>
      <c r="VEI39" s="516"/>
      <c r="VEJ39" s="516"/>
      <c r="VEK39" s="516"/>
      <c r="VEL39" s="516"/>
      <c r="VEM39" s="516"/>
      <c r="VEN39" s="516"/>
      <c r="VEO39" s="516"/>
      <c r="VEP39" s="516"/>
      <c r="VEQ39" s="516"/>
      <c r="VER39" s="516"/>
      <c r="VES39" s="516"/>
      <c r="VET39" s="516"/>
      <c r="VEU39" s="516"/>
      <c r="VEV39" s="516"/>
      <c r="VEW39" s="516"/>
      <c r="VEX39" s="516"/>
      <c r="VEY39" s="516"/>
      <c r="VEZ39" s="516"/>
      <c r="VFA39" s="516"/>
      <c r="VFB39" s="516"/>
      <c r="VFC39" s="516"/>
      <c r="VFD39" s="516"/>
      <c r="VFE39" s="516"/>
      <c r="VFF39" s="516"/>
      <c r="VFG39" s="516"/>
      <c r="VFH39" s="516"/>
      <c r="VFI39" s="516"/>
      <c r="VFJ39" s="516"/>
      <c r="VFK39" s="516"/>
      <c r="VFL39" s="516"/>
      <c r="VFM39" s="516"/>
      <c r="VFN39" s="516"/>
      <c r="VFO39" s="516"/>
      <c r="VFP39" s="516"/>
      <c r="VFQ39" s="516"/>
      <c r="VFR39" s="516"/>
      <c r="VFS39" s="516"/>
      <c r="VFT39" s="516"/>
      <c r="VFU39" s="516"/>
      <c r="VFV39" s="516"/>
      <c r="VFW39" s="516"/>
      <c r="VFX39" s="516"/>
      <c r="VFY39" s="516"/>
      <c r="VFZ39" s="516"/>
      <c r="VGA39" s="516"/>
      <c r="VGB39" s="516"/>
      <c r="VGC39" s="516"/>
      <c r="VGD39" s="516"/>
      <c r="VGE39" s="516"/>
      <c r="VGF39" s="516"/>
      <c r="VGG39" s="516"/>
      <c r="VGH39" s="516"/>
      <c r="VGI39" s="516"/>
      <c r="VGJ39" s="516"/>
      <c r="VGK39" s="516"/>
      <c r="VGL39" s="516"/>
      <c r="VGM39" s="516"/>
      <c r="VGN39" s="516"/>
      <c r="VGO39" s="516"/>
      <c r="VGP39" s="516"/>
      <c r="VGQ39" s="516"/>
      <c r="VGR39" s="516"/>
      <c r="VGS39" s="516"/>
      <c r="VGT39" s="516"/>
      <c r="VGU39" s="516"/>
      <c r="VGV39" s="516"/>
      <c r="VGW39" s="516"/>
      <c r="VGX39" s="516"/>
      <c r="VGY39" s="516"/>
      <c r="VGZ39" s="516"/>
      <c r="VHA39" s="516"/>
      <c r="VHB39" s="516"/>
      <c r="VHC39" s="516"/>
      <c r="VHD39" s="516"/>
      <c r="VHE39" s="516"/>
      <c r="VHF39" s="516"/>
      <c r="VHG39" s="516"/>
      <c r="VHH39" s="516"/>
      <c r="VHI39" s="516"/>
      <c r="VHJ39" s="516"/>
      <c r="VHK39" s="516"/>
      <c r="VHL39" s="516"/>
      <c r="VHM39" s="516"/>
      <c r="VHN39" s="516"/>
      <c r="VHO39" s="516"/>
      <c r="VHP39" s="516"/>
      <c r="VHQ39" s="516"/>
      <c r="VHR39" s="516"/>
      <c r="VHS39" s="516"/>
      <c r="VHT39" s="516"/>
      <c r="VHU39" s="516"/>
      <c r="VHV39" s="516"/>
      <c r="VHW39" s="516"/>
      <c r="VHX39" s="516"/>
      <c r="VHY39" s="516"/>
      <c r="VHZ39" s="516"/>
      <c r="VIA39" s="516"/>
      <c r="VIB39" s="516"/>
      <c r="VIC39" s="516"/>
      <c r="VID39" s="516"/>
      <c r="VIE39" s="516"/>
      <c r="VIF39" s="516"/>
      <c r="VIG39" s="516"/>
      <c r="VIH39" s="516"/>
      <c r="VII39" s="516"/>
      <c r="VIJ39" s="516"/>
      <c r="VIK39" s="516"/>
      <c r="VIL39" s="516"/>
      <c r="VIM39" s="516"/>
      <c r="VIN39" s="516"/>
      <c r="VIO39" s="516"/>
      <c r="VIP39" s="516"/>
      <c r="VIQ39" s="516"/>
      <c r="VIR39" s="516"/>
      <c r="VIS39" s="516"/>
      <c r="VIT39" s="516"/>
      <c r="VIU39" s="516"/>
      <c r="VIV39" s="516"/>
      <c r="VIW39" s="516"/>
      <c r="VIX39" s="516"/>
      <c r="VIY39" s="516"/>
      <c r="VIZ39" s="516"/>
      <c r="VJA39" s="516"/>
      <c r="VJB39" s="516"/>
      <c r="VJC39" s="516"/>
      <c r="VJD39" s="516"/>
      <c r="VJE39" s="516"/>
      <c r="VJF39" s="516"/>
      <c r="VJG39" s="516"/>
      <c r="VJH39" s="516"/>
      <c r="VJI39" s="516"/>
      <c r="VJJ39" s="516"/>
      <c r="VJK39" s="516"/>
      <c r="VJL39" s="516"/>
      <c r="VJM39" s="516"/>
      <c r="VJN39" s="516"/>
      <c r="VJO39" s="516"/>
      <c r="VJP39" s="516"/>
      <c r="VJQ39" s="516"/>
      <c r="VJR39" s="516"/>
      <c r="VJS39" s="516"/>
      <c r="VJT39" s="516"/>
      <c r="VJU39" s="516"/>
      <c r="VJV39" s="516"/>
      <c r="VJW39" s="516"/>
      <c r="VJX39" s="516"/>
      <c r="VJY39" s="516"/>
      <c r="VJZ39" s="516"/>
      <c r="VKA39" s="516"/>
      <c r="VKB39" s="516"/>
      <c r="VKC39" s="516"/>
      <c r="VKD39" s="516"/>
      <c r="VKE39" s="516"/>
      <c r="VKF39" s="516"/>
      <c r="VKG39" s="516"/>
      <c r="VKH39" s="516"/>
      <c r="VKI39" s="516"/>
      <c r="VKJ39" s="516"/>
      <c r="VKK39" s="516"/>
      <c r="VKL39" s="516"/>
      <c r="VKM39" s="516"/>
      <c r="VKN39" s="516"/>
      <c r="VKO39" s="516"/>
      <c r="VKP39" s="516"/>
      <c r="VKQ39" s="516"/>
      <c r="VKR39" s="516"/>
      <c r="VKS39" s="516"/>
      <c r="VKT39" s="516"/>
      <c r="VKU39" s="516"/>
      <c r="VKV39" s="516"/>
      <c r="VKW39" s="516"/>
      <c r="VKX39" s="516"/>
      <c r="VKY39" s="516"/>
      <c r="VKZ39" s="516"/>
      <c r="VLA39" s="516"/>
      <c r="VLB39" s="516"/>
      <c r="VLC39" s="516"/>
      <c r="VLD39" s="516"/>
      <c r="VLE39" s="516"/>
      <c r="VLF39" s="516"/>
      <c r="VLG39" s="516"/>
      <c r="VLH39" s="516"/>
      <c r="VLI39" s="516"/>
      <c r="VLJ39" s="516"/>
      <c r="VLK39" s="516"/>
      <c r="VLL39" s="516"/>
      <c r="VLM39" s="516"/>
      <c r="VLN39" s="516"/>
      <c r="VLO39" s="516"/>
      <c r="VLP39" s="516"/>
      <c r="VLQ39" s="516"/>
      <c r="VLR39" s="516"/>
      <c r="VLS39" s="516"/>
      <c r="VLT39" s="516"/>
      <c r="VLU39" s="516"/>
      <c r="VLV39" s="516"/>
      <c r="VLW39" s="516"/>
      <c r="VLX39" s="516"/>
      <c r="VLY39" s="516"/>
      <c r="VLZ39" s="516"/>
      <c r="VMA39" s="516"/>
      <c r="VMB39" s="516"/>
      <c r="VMC39" s="516"/>
      <c r="VMD39" s="516"/>
      <c r="VME39" s="516"/>
      <c r="VMF39" s="516"/>
      <c r="VMG39" s="516"/>
      <c r="VMH39" s="516"/>
      <c r="VMI39" s="516"/>
      <c r="VMJ39" s="516"/>
      <c r="VMK39" s="516"/>
      <c r="VML39" s="516"/>
      <c r="VMM39" s="516"/>
      <c r="VMN39" s="516"/>
      <c r="VMO39" s="516"/>
      <c r="VMP39" s="516"/>
      <c r="VMQ39" s="516"/>
      <c r="VMR39" s="516"/>
      <c r="VMS39" s="516"/>
      <c r="VMT39" s="516"/>
      <c r="VMU39" s="516"/>
      <c r="VMV39" s="516"/>
      <c r="VMW39" s="516"/>
      <c r="VMX39" s="516"/>
      <c r="VMY39" s="516"/>
      <c r="VMZ39" s="516"/>
      <c r="VNA39" s="516"/>
      <c r="VNB39" s="516"/>
      <c r="VNC39" s="516"/>
      <c r="VND39" s="516"/>
      <c r="VNE39" s="516"/>
      <c r="VNF39" s="516"/>
      <c r="VNG39" s="516"/>
      <c r="VNH39" s="516"/>
      <c r="VNI39" s="516"/>
      <c r="VNJ39" s="516"/>
      <c r="VNK39" s="516"/>
      <c r="VNL39" s="516"/>
      <c r="VNM39" s="516"/>
      <c r="VNN39" s="516"/>
      <c r="VNO39" s="516"/>
      <c r="VNP39" s="516"/>
      <c r="VNQ39" s="516"/>
      <c r="VNR39" s="516"/>
      <c r="VNS39" s="516"/>
      <c r="VNT39" s="516"/>
      <c r="VNU39" s="516"/>
      <c r="VNV39" s="516"/>
      <c r="VNW39" s="516"/>
      <c r="VNX39" s="516"/>
      <c r="VNY39" s="516"/>
      <c r="VNZ39" s="516"/>
      <c r="VOA39" s="516"/>
      <c r="VOB39" s="516"/>
      <c r="VOC39" s="516"/>
      <c r="VOD39" s="516"/>
      <c r="VOE39" s="516"/>
      <c r="VOF39" s="516"/>
      <c r="VOG39" s="516"/>
      <c r="VOH39" s="516"/>
      <c r="VOI39" s="516"/>
      <c r="VOJ39" s="516"/>
      <c r="VOK39" s="516"/>
      <c r="VOL39" s="516"/>
      <c r="VOM39" s="516"/>
      <c r="VON39" s="516"/>
      <c r="VOO39" s="516"/>
      <c r="VOP39" s="516"/>
      <c r="VOQ39" s="516"/>
      <c r="VOR39" s="516"/>
      <c r="VOS39" s="516"/>
      <c r="VOT39" s="516"/>
      <c r="VOU39" s="516"/>
      <c r="VOV39" s="516"/>
      <c r="VOW39" s="516"/>
      <c r="VOX39" s="516"/>
      <c r="VOY39" s="516"/>
      <c r="VOZ39" s="516"/>
      <c r="VPA39" s="516"/>
      <c r="VPB39" s="516"/>
      <c r="VPC39" s="516"/>
      <c r="VPD39" s="516"/>
      <c r="VPE39" s="516"/>
      <c r="VPF39" s="516"/>
      <c r="VPG39" s="516"/>
      <c r="VPH39" s="516"/>
      <c r="VPI39" s="516"/>
      <c r="VPJ39" s="516"/>
      <c r="VPK39" s="516"/>
      <c r="VPL39" s="516"/>
      <c r="VPM39" s="516"/>
      <c r="VPN39" s="516"/>
      <c r="VPO39" s="516"/>
      <c r="VPP39" s="516"/>
      <c r="VPQ39" s="516"/>
      <c r="VPR39" s="516"/>
      <c r="VPS39" s="516"/>
      <c r="VPT39" s="516"/>
      <c r="VPU39" s="516"/>
      <c r="VPV39" s="516"/>
      <c r="VPW39" s="516"/>
      <c r="VPX39" s="516"/>
      <c r="VPY39" s="516"/>
      <c r="VPZ39" s="516"/>
      <c r="VQA39" s="516"/>
      <c r="VQB39" s="516"/>
      <c r="VQC39" s="516"/>
      <c r="VQD39" s="516"/>
      <c r="VQE39" s="516"/>
      <c r="VQF39" s="516"/>
      <c r="VQG39" s="516"/>
      <c r="VQH39" s="516"/>
      <c r="VQI39" s="516"/>
      <c r="VQJ39" s="516"/>
      <c r="VQK39" s="516"/>
      <c r="VQL39" s="516"/>
      <c r="VQM39" s="516"/>
      <c r="VQN39" s="516"/>
      <c r="VQO39" s="516"/>
      <c r="VQP39" s="516"/>
      <c r="VQQ39" s="516"/>
      <c r="VQR39" s="516"/>
      <c r="VQS39" s="516"/>
      <c r="VQT39" s="516"/>
      <c r="VQU39" s="516"/>
      <c r="VQV39" s="516"/>
      <c r="VQW39" s="516"/>
      <c r="VQX39" s="516"/>
      <c r="VQY39" s="516"/>
      <c r="VQZ39" s="516"/>
      <c r="VRA39" s="516"/>
      <c r="VRB39" s="516"/>
      <c r="VRC39" s="516"/>
      <c r="VRD39" s="516"/>
      <c r="VRE39" s="516"/>
      <c r="VRF39" s="516"/>
      <c r="VRG39" s="516"/>
      <c r="VRH39" s="516"/>
      <c r="VRI39" s="516"/>
      <c r="VRJ39" s="516"/>
      <c r="VRK39" s="516"/>
      <c r="VRL39" s="516"/>
      <c r="VRM39" s="516"/>
      <c r="VRN39" s="516"/>
      <c r="VRO39" s="516"/>
      <c r="VRP39" s="516"/>
      <c r="VRQ39" s="516"/>
      <c r="VRR39" s="516"/>
      <c r="VRS39" s="516"/>
      <c r="VRT39" s="516"/>
      <c r="VRU39" s="516"/>
      <c r="VRV39" s="516"/>
      <c r="VRW39" s="516"/>
      <c r="VRX39" s="516"/>
      <c r="VRY39" s="516"/>
      <c r="VRZ39" s="516"/>
      <c r="VSA39" s="516"/>
      <c r="VSB39" s="516"/>
      <c r="VSC39" s="516"/>
      <c r="VSD39" s="516"/>
      <c r="VSE39" s="516"/>
      <c r="VSF39" s="516"/>
      <c r="VSG39" s="516"/>
      <c r="VSH39" s="516"/>
      <c r="VSI39" s="516"/>
      <c r="VSJ39" s="516"/>
      <c r="VSK39" s="516"/>
      <c r="VSL39" s="516"/>
      <c r="VSM39" s="516"/>
      <c r="VSN39" s="516"/>
      <c r="VSO39" s="516"/>
      <c r="VSP39" s="516"/>
      <c r="VSQ39" s="516"/>
      <c r="VSR39" s="516"/>
      <c r="VSS39" s="516"/>
      <c r="VST39" s="516"/>
      <c r="VSU39" s="516"/>
      <c r="VSV39" s="516"/>
      <c r="VSW39" s="516"/>
      <c r="VSX39" s="516"/>
      <c r="VSY39" s="516"/>
      <c r="VSZ39" s="516"/>
      <c r="VTA39" s="516"/>
      <c r="VTB39" s="516"/>
      <c r="VTC39" s="516"/>
      <c r="VTD39" s="516"/>
      <c r="VTE39" s="516"/>
      <c r="VTF39" s="516"/>
      <c r="VTG39" s="516"/>
      <c r="VTH39" s="516"/>
      <c r="VTI39" s="516"/>
      <c r="VTJ39" s="516"/>
      <c r="VTK39" s="516"/>
      <c r="VTL39" s="516"/>
      <c r="VTM39" s="516"/>
      <c r="VTN39" s="516"/>
      <c r="VTO39" s="516"/>
      <c r="VTP39" s="516"/>
      <c r="VTQ39" s="516"/>
      <c r="VTR39" s="516"/>
      <c r="VTS39" s="516"/>
      <c r="VTT39" s="516"/>
      <c r="VTU39" s="516"/>
      <c r="VTV39" s="516"/>
      <c r="VTW39" s="516"/>
      <c r="VTX39" s="516"/>
      <c r="VTY39" s="516"/>
      <c r="VTZ39" s="516"/>
      <c r="VUA39" s="516"/>
      <c r="VUB39" s="516"/>
      <c r="VUC39" s="516"/>
      <c r="VUD39" s="516"/>
      <c r="VUE39" s="516"/>
      <c r="VUF39" s="516"/>
      <c r="VUG39" s="516"/>
      <c r="VUH39" s="516"/>
      <c r="VUI39" s="516"/>
      <c r="VUJ39" s="516"/>
      <c r="VUK39" s="516"/>
      <c r="VUL39" s="516"/>
      <c r="VUM39" s="516"/>
      <c r="VUN39" s="516"/>
      <c r="VUO39" s="516"/>
      <c r="VUP39" s="516"/>
      <c r="VUQ39" s="516"/>
      <c r="VUR39" s="516"/>
      <c r="VUS39" s="516"/>
      <c r="VUT39" s="516"/>
      <c r="VUU39" s="516"/>
      <c r="VUV39" s="516"/>
      <c r="VUW39" s="516"/>
      <c r="VUX39" s="516"/>
      <c r="VUY39" s="516"/>
      <c r="VUZ39" s="516"/>
      <c r="VVA39" s="516"/>
      <c r="VVB39" s="516"/>
      <c r="VVC39" s="516"/>
      <c r="VVD39" s="516"/>
      <c r="VVE39" s="516"/>
      <c r="VVF39" s="516"/>
      <c r="VVG39" s="516"/>
      <c r="VVH39" s="516"/>
      <c r="VVI39" s="516"/>
      <c r="VVJ39" s="516"/>
      <c r="VVK39" s="516"/>
      <c r="VVL39" s="516"/>
      <c r="VVM39" s="516"/>
      <c r="VVN39" s="516"/>
      <c r="VVO39" s="516"/>
      <c r="VVP39" s="516"/>
      <c r="VVQ39" s="516"/>
      <c r="VVR39" s="516"/>
      <c r="VVS39" s="516"/>
      <c r="VVT39" s="516"/>
      <c r="VVU39" s="516"/>
      <c r="VVV39" s="516"/>
      <c r="VVW39" s="516"/>
      <c r="VVX39" s="516"/>
      <c r="VVY39" s="516"/>
      <c r="VVZ39" s="516"/>
      <c r="VWA39" s="516"/>
      <c r="VWB39" s="516"/>
      <c r="VWC39" s="516"/>
      <c r="VWD39" s="516"/>
      <c r="VWE39" s="516"/>
      <c r="VWF39" s="516"/>
      <c r="VWG39" s="516"/>
      <c r="VWH39" s="516"/>
      <c r="VWI39" s="516"/>
      <c r="VWJ39" s="516"/>
      <c r="VWK39" s="516"/>
      <c r="VWL39" s="516"/>
      <c r="VWM39" s="516"/>
      <c r="VWN39" s="516"/>
      <c r="VWO39" s="516"/>
      <c r="VWP39" s="516"/>
      <c r="VWQ39" s="516"/>
      <c r="VWR39" s="516"/>
      <c r="VWS39" s="516"/>
      <c r="VWT39" s="516"/>
      <c r="VWU39" s="516"/>
      <c r="VWV39" s="516"/>
      <c r="VWW39" s="516"/>
      <c r="VWX39" s="516"/>
      <c r="VWY39" s="516"/>
      <c r="VWZ39" s="516"/>
      <c r="VXA39" s="516"/>
      <c r="VXB39" s="516"/>
      <c r="VXC39" s="516"/>
      <c r="VXD39" s="516"/>
      <c r="VXE39" s="516"/>
      <c r="VXF39" s="516"/>
      <c r="VXG39" s="516"/>
      <c r="VXH39" s="516"/>
      <c r="VXI39" s="516"/>
      <c r="VXJ39" s="516"/>
      <c r="VXK39" s="516"/>
      <c r="VXL39" s="516"/>
      <c r="VXM39" s="516"/>
      <c r="VXN39" s="516"/>
      <c r="VXO39" s="516"/>
      <c r="VXP39" s="516"/>
      <c r="VXQ39" s="516"/>
      <c r="VXR39" s="516"/>
      <c r="VXS39" s="516"/>
      <c r="VXT39" s="516"/>
      <c r="VXU39" s="516"/>
      <c r="VXV39" s="516"/>
      <c r="VXW39" s="516"/>
      <c r="VXX39" s="516"/>
      <c r="VXY39" s="516"/>
      <c r="VXZ39" s="516"/>
      <c r="VYA39" s="516"/>
      <c r="VYB39" s="516"/>
      <c r="VYC39" s="516"/>
      <c r="VYD39" s="516"/>
      <c r="VYE39" s="516"/>
      <c r="VYF39" s="516"/>
      <c r="VYG39" s="516"/>
      <c r="VYH39" s="516"/>
      <c r="VYI39" s="516"/>
      <c r="VYJ39" s="516"/>
      <c r="VYK39" s="516"/>
      <c r="VYL39" s="516"/>
      <c r="VYM39" s="516"/>
      <c r="VYN39" s="516"/>
      <c r="VYO39" s="516"/>
      <c r="VYP39" s="516"/>
      <c r="VYQ39" s="516"/>
      <c r="VYR39" s="516"/>
      <c r="VYS39" s="516"/>
      <c r="VYT39" s="516"/>
      <c r="VYU39" s="516"/>
      <c r="VYV39" s="516"/>
      <c r="VYW39" s="516"/>
      <c r="VYX39" s="516"/>
      <c r="VYY39" s="516"/>
      <c r="VYZ39" s="516"/>
      <c r="VZA39" s="516"/>
      <c r="VZB39" s="516"/>
      <c r="VZC39" s="516"/>
      <c r="VZD39" s="516"/>
      <c r="VZE39" s="516"/>
      <c r="VZF39" s="516"/>
      <c r="VZG39" s="516"/>
      <c r="VZH39" s="516"/>
      <c r="VZI39" s="516"/>
      <c r="VZJ39" s="516"/>
      <c r="VZK39" s="516"/>
      <c r="VZL39" s="516"/>
      <c r="VZM39" s="516"/>
      <c r="VZN39" s="516"/>
      <c r="VZO39" s="516"/>
      <c r="VZP39" s="516"/>
      <c r="VZQ39" s="516"/>
      <c r="VZR39" s="516"/>
      <c r="VZS39" s="516"/>
      <c r="VZT39" s="516"/>
      <c r="VZU39" s="516"/>
      <c r="VZV39" s="516"/>
      <c r="VZW39" s="516"/>
      <c r="VZX39" s="516"/>
      <c r="VZY39" s="516"/>
      <c r="VZZ39" s="516"/>
      <c r="WAA39" s="516"/>
      <c r="WAB39" s="516"/>
      <c r="WAC39" s="516"/>
      <c r="WAD39" s="516"/>
      <c r="WAE39" s="516"/>
      <c r="WAF39" s="516"/>
      <c r="WAG39" s="516"/>
      <c r="WAH39" s="516"/>
      <c r="WAI39" s="516"/>
      <c r="WAJ39" s="516"/>
      <c r="WAK39" s="516"/>
      <c r="WAL39" s="516"/>
      <c r="WAM39" s="516"/>
      <c r="WAN39" s="516"/>
      <c r="WAO39" s="516"/>
      <c r="WAP39" s="516"/>
      <c r="WAQ39" s="516"/>
      <c r="WAR39" s="516"/>
      <c r="WAS39" s="516"/>
      <c r="WAT39" s="516"/>
      <c r="WAU39" s="516"/>
      <c r="WAV39" s="516"/>
      <c r="WAW39" s="516"/>
      <c r="WAX39" s="516"/>
      <c r="WAY39" s="516"/>
      <c r="WAZ39" s="516"/>
      <c r="WBA39" s="516"/>
      <c r="WBB39" s="516"/>
      <c r="WBC39" s="516"/>
      <c r="WBD39" s="516"/>
      <c r="WBE39" s="516"/>
      <c r="WBF39" s="516"/>
      <c r="WBG39" s="516"/>
      <c r="WBH39" s="516"/>
      <c r="WBI39" s="516"/>
      <c r="WBJ39" s="516"/>
      <c r="WBK39" s="516"/>
      <c r="WBL39" s="516"/>
      <c r="WBM39" s="516"/>
      <c r="WBN39" s="516"/>
      <c r="WBO39" s="516"/>
      <c r="WBP39" s="516"/>
      <c r="WBQ39" s="516"/>
      <c r="WBR39" s="516"/>
      <c r="WBS39" s="516"/>
      <c r="WBT39" s="516"/>
      <c r="WBU39" s="516"/>
      <c r="WBV39" s="516"/>
      <c r="WBW39" s="516"/>
      <c r="WBX39" s="516"/>
      <c r="WBY39" s="516"/>
      <c r="WBZ39" s="516"/>
      <c r="WCA39" s="516"/>
      <c r="WCB39" s="516"/>
      <c r="WCC39" s="516"/>
      <c r="WCD39" s="516"/>
      <c r="WCE39" s="516"/>
      <c r="WCF39" s="516"/>
      <c r="WCG39" s="516"/>
      <c r="WCH39" s="516"/>
      <c r="WCI39" s="516"/>
      <c r="WCJ39" s="516"/>
      <c r="WCK39" s="516"/>
      <c r="WCL39" s="516"/>
      <c r="WCM39" s="516"/>
      <c r="WCN39" s="516"/>
      <c r="WCO39" s="516"/>
      <c r="WCP39" s="516"/>
      <c r="WCQ39" s="516"/>
      <c r="WCR39" s="516"/>
      <c r="WCS39" s="516"/>
      <c r="WCT39" s="516"/>
      <c r="WCU39" s="516"/>
      <c r="WCV39" s="516"/>
      <c r="WCW39" s="516"/>
      <c r="WCX39" s="516"/>
      <c r="WCY39" s="516"/>
      <c r="WCZ39" s="516"/>
      <c r="WDA39" s="516"/>
      <c r="WDB39" s="516"/>
      <c r="WDC39" s="516"/>
      <c r="WDD39" s="516"/>
      <c r="WDE39" s="516"/>
      <c r="WDF39" s="516"/>
      <c r="WDG39" s="516"/>
      <c r="WDH39" s="516"/>
      <c r="WDI39" s="516"/>
      <c r="WDJ39" s="516"/>
      <c r="WDK39" s="516"/>
      <c r="WDL39" s="516"/>
      <c r="WDM39" s="516"/>
      <c r="WDN39" s="516"/>
      <c r="WDO39" s="516"/>
      <c r="WDP39" s="516"/>
      <c r="WDQ39" s="516"/>
      <c r="WDR39" s="516"/>
      <c r="WDS39" s="516"/>
      <c r="WDT39" s="516"/>
      <c r="WDU39" s="516"/>
      <c r="WDV39" s="516"/>
      <c r="WDW39" s="516"/>
      <c r="WDX39" s="516"/>
      <c r="WDY39" s="516"/>
      <c r="WDZ39" s="516"/>
      <c r="WEA39" s="516"/>
      <c r="WEB39" s="516"/>
      <c r="WEC39" s="516"/>
      <c r="WED39" s="516"/>
      <c r="WEE39" s="516"/>
      <c r="WEF39" s="516"/>
      <c r="WEG39" s="516"/>
      <c r="WEH39" s="516"/>
      <c r="WEI39" s="516"/>
      <c r="WEJ39" s="516"/>
      <c r="WEK39" s="516"/>
      <c r="WEL39" s="516"/>
      <c r="WEM39" s="516"/>
      <c r="WEN39" s="516"/>
      <c r="WEO39" s="516"/>
      <c r="WEP39" s="516"/>
      <c r="WEQ39" s="516"/>
      <c r="WER39" s="516"/>
      <c r="WES39" s="516"/>
      <c r="WET39" s="516"/>
      <c r="WEU39" s="516"/>
      <c r="WEV39" s="516"/>
      <c r="WEW39" s="516"/>
      <c r="WEX39" s="516"/>
      <c r="WEY39" s="516"/>
      <c r="WEZ39" s="516"/>
      <c r="WFA39" s="516"/>
      <c r="WFB39" s="516"/>
      <c r="WFC39" s="516"/>
      <c r="WFD39" s="516"/>
      <c r="WFE39" s="516"/>
      <c r="WFF39" s="516"/>
      <c r="WFG39" s="516"/>
      <c r="WFH39" s="516"/>
      <c r="WFI39" s="516"/>
      <c r="WFJ39" s="516"/>
      <c r="WFK39" s="516"/>
      <c r="WFL39" s="516"/>
      <c r="WFM39" s="516"/>
      <c r="WFN39" s="516"/>
      <c r="WFO39" s="516"/>
      <c r="WFP39" s="516"/>
      <c r="WFQ39" s="516"/>
      <c r="WFR39" s="516"/>
      <c r="WFS39" s="516"/>
      <c r="WFT39" s="516"/>
      <c r="WFU39" s="516"/>
      <c r="WFV39" s="516"/>
      <c r="WFW39" s="516"/>
      <c r="WFX39" s="516"/>
      <c r="WFY39" s="516"/>
      <c r="WFZ39" s="516"/>
      <c r="WGA39" s="516"/>
      <c r="WGB39" s="516"/>
      <c r="WGC39" s="516"/>
      <c r="WGD39" s="516"/>
      <c r="WGE39" s="516"/>
      <c r="WGF39" s="516"/>
      <c r="WGG39" s="516"/>
      <c r="WGH39" s="516"/>
      <c r="WGI39" s="516"/>
      <c r="WGJ39" s="516"/>
      <c r="WGK39" s="516"/>
      <c r="WGL39" s="516"/>
      <c r="WGM39" s="516"/>
      <c r="WGN39" s="516"/>
      <c r="WGO39" s="516"/>
      <c r="WGP39" s="516"/>
      <c r="WGQ39" s="516"/>
      <c r="WGR39" s="516"/>
      <c r="WGS39" s="516"/>
      <c r="WGT39" s="516"/>
      <c r="WGU39" s="516"/>
      <c r="WGV39" s="516"/>
      <c r="WGW39" s="516"/>
      <c r="WGX39" s="516"/>
      <c r="WGY39" s="516"/>
      <c r="WGZ39" s="516"/>
      <c r="WHA39" s="516"/>
      <c r="WHB39" s="516"/>
      <c r="WHC39" s="516"/>
      <c r="WHD39" s="516"/>
      <c r="WHE39" s="516"/>
      <c r="WHF39" s="516"/>
      <c r="WHG39" s="516"/>
      <c r="WHH39" s="516"/>
      <c r="WHI39" s="516"/>
      <c r="WHJ39" s="516"/>
      <c r="WHK39" s="516"/>
      <c r="WHL39" s="516"/>
      <c r="WHM39" s="516"/>
      <c r="WHN39" s="516"/>
      <c r="WHO39" s="516"/>
      <c r="WHP39" s="516"/>
      <c r="WHQ39" s="516"/>
      <c r="WHR39" s="516"/>
      <c r="WHS39" s="516"/>
      <c r="WHT39" s="516"/>
      <c r="WHU39" s="516"/>
      <c r="WHV39" s="516"/>
      <c r="WHW39" s="516"/>
      <c r="WHX39" s="516"/>
      <c r="WHY39" s="516"/>
      <c r="WHZ39" s="516"/>
      <c r="WIA39" s="516"/>
      <c r="WIB39" s="516"/>
      <c r="WIC39" s="516"/>
      <c r="WID39" s="516"/>
      <c r="WIE39" s="516"/>
      <c r="WIF39" s="516"/>
      <c r="WIG39" s="516"/>
      <c r="WIH39" s="516"/>
      <c r="WII39" s="516"/>
      <c r="WIJ39" s="516"/>
      <c r="WIK39" s="516"/>
      <c r="WIL39" s="516"/>
      <c r="WIM39" s="516"/>
      <c r="WIN39" s="516"/>
      <c r="WIO39" s="516"/>
      <c r="WIP39" s="516"/>
      <c r="WIQ39" s="516"/>
      <c r="WIR39" s="516"/>
      <c r="WIS39" s="516"/>
      <c r="WIT39" s="516"/>
      <c r="WIU39" s="516"/>
      <c r="WIV39" s="516"/>
      <c r="WIW39" s="516"/>
      <c r="WIX39" s="516"/>
      <c r="WIY39" s="516"/>
      <c r="WIZ39" s="516"/>
      <c r="WJA39" s="516"/>
      <c r="WJB39" s="516"/>
      <c r="WJC39" s="516"/>
      <c r="WJD39" s="516"/>
      <c r="WJE39" s="516"/>
      <c r="WJF39" s="516"/>
      <c r="WJG39" s="516"/>
      <c r="WJH39" s="516"/>
      <c r="WJI39" s="516"/>
      <c r="WJJ39" s="516"/>
      <c r="WJK39" s="516"/>
      <c r="WJL39" s="516"/>
      <c r="WJM39" s="516"/>
      <c r="WJN39" s="516"/>
      <c r="WJO39" s="516"/>
      <c r="WJP39" s="516"/>
      <c r="WJQ39" s="516"/>
      <c r="WJR39" s="516"/>
      <c r="WJS39" s="516"/>
      <c r="WJT39" s="516"/>
      <c r="WJU39" s="516"/>
      <c r="WJV39" s="516"/>
      <c r="WJW39" s="516"/>
      <c r="WJX39" s="516"/>
      <c r="WJY39" s="516"/>
      <c r="WJZ39" s="516"/>
      <c r="WKA39" s="516"/>
      <c r="WKB39" s="516"/>
      <c r="WKC39" s="516"/>
      <c r="WKD39" s="516"/>
      <c r="WKE39" s="516"/>
      <c r="WKF39" s="516"/>
      <c r="WKG39" s="516"/>
      <c r="WKH39" s="516"/>
      <c r="WKI39" s="516"/>
      <c r="WKJ39" s="516"/>
      <c r="WKK39" s="516"/>
      <c r="WKL39" s="516"/>
      <c r="WKM39" s="516"/>
      <c r="WKN39" s="516"/>
      <c r="WKO39" s="516"/>
      <c r="WKP39" s="516"/>
      <c r="WKQ39" s="516"/>
      <c r="WKR39" s="516"/>
      <c r="WKS39" s="516"/>
      <c r="WKT39" s="516"/>
      <c r="WKU39" s="516"/>
      <c r="WKV39" s="516"/>
      <c r="WKW39" s="516"/>
      <c r="WKX39" s="516"/>
      <c r="WKY39" s="516"/>
      <c r="WKZ39" s="516"/>
      <c r="WLA39" s="516"/>
      <c r="WLB39" s="516"/>
      <c r="WLC39" s="516"/>
      <c r="WLD39" s="516"/>
      <c r="WLE39" s="516"/>
      <c r="WLF39" s="516"/>
      <c r="WLG39" s="516"/>
      <c r="WLH39" s="516"/>
      <c r="WLI39" s="516"/>
      <c r="WLJ39" s="516"/>
      <c r="WLK39" s="516"/>
      <c r="WLL39" s="516"/>
      <c r="WLM39" s="516"/>
      <c r="WLN39" s="516"/>
      <c r="WLO39" s="516"/>
      <c r="WLP39" s="516"/>
      <c r="WLQ39" s="516"/>
      <c r="WLR39" s="516"/>
      <c r="WLS39" s="516"/>
      <c r="WLT39" s="516"/>
      <c r="WLU39" s="516"/>
      <c r="WLV39" s="516"/>
      <c r="WLW39" s="516"/>
      <c r="WLX39" s="516"/>
      <c r="WLY39" s="516"/>
      <c r="WLZ39" s="516"/>
      <c r="WMA39" s="516"/>
      <c r="WMB39" s="516"/>
      <c r="WMC39" s="516"/>
      <c r="WMD39" s="516"/>
      <c r="WME39" s="516"/>
      <c r="WMF39" s="516"/>
      <c r="WMG39" s="516"/>
      <c r="WMH39" s="516"/>
      <c r="WMI39" s="516"/>
      <c r="WMJ39" s="516"/>
      <c r="WMK39" s="516"/>
      <c r="WML39" s="516"/>
      <c r="WMM39" s="516"/>
      <c r="WMN39" s="516"/>
      <c r="WMO39" s="516"/>
      <c r="WMP39" s="516"/>
      <c r="WMQ39" s="516"/>
      <c r="WMR39" s="516"/>
      <c r="WMS39" s="516"/>
      <c r="WMT39" s="516"/>
      <c r="WMU39" s="516"/>
      <c r="WMV39" s="516"/>
      <c r="WMW39" s="516"/>
      <c r="WMX39" s="516"/>
      <c r="WMY39" s="516"/>
      <c r="WMZ39" s="516"/>
      <c r="WNA39" s="516"/>
      <c r="WNB39" s="516"/>
      <c r="WNC39" s="516"/>
      <c r="WND39" s="516"/>
      <c r="WNE39" s="516"/>
      <c r="WNF39" s="516"/>
      <c r="WNG39" s="516"/>
      <c r="WNH39" s="516"/>
      <c r="WNI39" s="516"/>
      <c r="WNJ39" s="516"/>
      <c r="WNK39" s="516"/>
      <c r="WNL39" s="516"/>
      <c r="WNM39" s="516"/>
      <c r="WNN39" s="516"/>
      <c r="WNO39" s="516"/>
      <c r="WNP39" s="516"/>
      <c r="WNQ39" s="516"/>
      <c r="WNR39" s="516"/>
      <c r="WNS39" s="516"/>
      <c r="WNT39" s="516"/>
      <c r="WNU39" s="516"/>
      <c r="WNV39" s="516"/>
      <c r="WNW39" s="516"/>
      <c r="WNX39" s="516"/>
      <c r="WNY39" s="516"/>
      <c r="WNZ39" s="516"/>
      <c r="WOA39" s="516"/>
      <c r="WOB39" s="516"/>
      <c r="WOC39" s="516"/>
      <c r="WOD39" s="516"/>
      <c r="WOE39" s="516"/>
      <c r="WOF39" s="516"/>
      <c r="WOG39" s="516"/>
      <c r="WOH39" s="516"/>
      <c r="WOI39" s="516"/>
      <c r="WOJ39" s="516"/>
      <c r="WOK39" s="516"/>
      <c r="WOL39" s="516"/>
      <c r="WOM39" s="516"/>
      <c r="WON39" s="516"/>
      <c r="WOO39" s="516"/>
      <c r="WOP39" s="516"/>
      <c r="WOQ39" s="516"/>
      <c r="WOR39" s="516"/>
      <c r="WOS39" s="516"/>
      <c r="WOT39" s="516"/>
      <c r="WOU39" s="516"/>
      <c r="WOV39" s="516"/>
      <c r="WOW39" s="516"/>
      <c r="WOX39" s="516"/>
      <c r="WOY39" s="516"/>
      <c r="WOZ39" s="516"/>
      <c r="WPA39" s="516"/>
      <c r="WPB39" s="516"/>
      <c r="WPC39" s="516"/>
      <c r="WPD39" s="516"/>
      <c r="WPE39" s="516"/>
      <c r="WPF39" s="516"/>
      <c r="WPG39" s="516"/>
      <c r="WPH39" s="516"/>
      <c r="WPI39" s="516"/>
      <c r="WPJ39" s="516"/>
      <c r="WPK39" s="516"/>
      <c r="WPL39" s="516"/>
      <c r="WPM39" s="516"/>
      <c r="WPN39" s="516"/>
      <c r="WPO39" s="516"/>
      <c r="WPP39" s="516"/>
      <c r="WPQ39" s="516"/>
      <c r="WPR39" s="516"/>
      <c r="WPS39" s="516"/>
      <c r="WPT39" s="516"/>
      <c r="WPU39" s="516"/>
      <c r="WPV39" s="516"/>
      <c r="WPW39" s="516"/>
      <c r="WPX39" s="516"/>
      <c r="WPY39" s="516"/>
      <c r="WPZ39" s="516"/>
      <c r="WQA39" s="516"/>
      <c r="WQB39" s="516"/>
      <c r="WQC39" s="516"/>
      <c r="WQD39" s="516"/>
      <c r="WQE39" s="516"/>
      <c r="WQF39" s="516"/>
      <c r="WQG39" s="516"/>
      <c r="WQH39" s="516"/>
      <c r="WQI39" s="516"/>
      <c r="WQJ39" s="516"/>
      <c r="WQK39" s="516"/>
      <c r="WQL39" s="516"/>
      <c r="WQM39" s="516"/>
      <c r="WQN39" s="516"/>
      <c r="WQO39" s="516"/>
      <c r="WQP39" s="516"/>
      <c r="WQQ39" s="516"/>
      <c r="WQR39" s="516"/>
      <c r="WQS39" s="516"/>
      <c r="WQT39" s="516"/>
      <c r="WQU39" s="516"/>
      <c r="WQV39" s="516"/>
      <c r="WQW39" s="516"/>
      <c r="WQX39" s="516"/>
      <c r="WQY39" s="516"/>
      <c r="WQZ39" s="516"/>
      <c r="WRA39" s="516"/>
      <c r="WRB39" s="516"/>
      <c r="WRC39" s="516"/>
      <c r="WRD39" s="516"/>
      <c r="WRE39" s="516"/>
      <c r="WRF39" s="516"/>
      <c r="WRG39" s="516"/>
      <c r="WRH39" s="516"/>
      <c r="WRI39" s="516"/>
      <c r="WRJ39" s="516"/>
      <c r="WRK39" s="516"/>
      <c r="WRL39" s="516"/>
      <c r="WRM39" s="516"/>
      <c r="WRN39" s="516"/>
      <c r="WRO39" s="516"/>
      <c r="WRP39" s="516"/>
      <c r="WRQ39" s="516"/>
      <c r="WRR39" s="516"/>
      <c r="WRS39" s="516"/>
      <c r="WRT39" s="516"/>
      <c r="WRU39" s="516"/>
      <c r="WRV39" s="516"/>
      <c r="WRW39" s="516"/>
      <c r="WRX39" s="516"/>
      <c r="WRY39" s="516"/>
      <c r="WRZ39" s="516"/>
      <c r="WSA39" s="516"/>
      <c r="WSB39" s="516"/>
      <c r="WSC39" s="516"/>
      <c r="WSD39" s="516"/>
      <c r="WSE39" s="516"/>
      <c r="WSF39" s="516"/>
      <c r="WSG39" s="516"/>
      <c r="WSH39" s="516"/>
      <c r="WSI39" s="516"/>
      <c r="WSJ39" s="516"/>
      <c r="WSK39" s="516"/>
      <c r="WSL39" s="516"/>
      <c r="WSM39" s="516"/>
      <c r="WSN39" s="516"/>
      <c r="WSO39" s="516"/>
      <c r="WSP39" s="516"/>
      <c r="WSQ39" s="516"/>
      <c r="WSR39" s="516"/>
      <c r="WSS39" s="516"/>
      <c r="WST39" s="516"/>
      <c r="WSU39" s="516"/>
      <c r="WSV39" s="516"/>
      <c r="WSW39" s="516"/>
      <c r="WSX39" s="516"/>
      <c r="WSY39" s="516"/>
      <c r="WSZ39" s="516"/>
      <c r="WTA39" s="516"/>
      <c r="WTB39" s="516"/>
      <c r="WTC39" s="516"/>
      <c r="WTD39" s="516"/>
      <c r="WTE39" s="516"/>
      <c r="WTF39" s="516"/>
      <c r="WTG39" s="516"/>
      <c r="WTH39" s="516"/>
      <c r="WTI39" s="516"/>
      <c r="WTJ39" s="516"/>
      <c r="WTK39" s="516"/>
      <c r="WTL39" s="516"/>
      <c r="WTM39" s="516"/>
      <c r="WTN39" s="516"/>
      <c r="WTO39" s="516"/>
      <c r="WTP39" s="516"/>
      <c r="WTQ39" s="516"/>
      <c r="WTR39" s="516"/>
      <c r="WTS39" s="516"/>
      <c r="WTT39" s="516"/>
      <c r="WTU39" s="516"/>
      <c r="WTV39" s="516"/>
      <c r="WTW39" s="516"/>
      <c r="WTX39" s="516"/>
      <c r="WTY39" s="516"/>
      <c r="WTZ39" s="516"/>
      <c r="WUA39" s="516"/>
      <c r="WUB39" s="516"/>
      <c r="WUC39" s="516"/>
      <c r="WUD39" s="516"/>
      <c r="WUE39" s="516"/>
      <c r="WUF39" s="516"/>
      <c r="WUG39" s="516"/>
      <c r="WUH39" s="516"/>
      <c r="WUI39" s="516"/>
      <c r="WUJ39" s="516"/>
      <c r="WUK39" s="516"/>
      <c r="WUL39" s="516"/>
      <c r="WUM39" s="516"/>
      <c r="WUN39" s="516"/>
      <c r="WUO39" s="516"/>
      <c r="WUP39" s="516"/>
      <c r="WUQ39" s="516"/>
      <c r="WUR39" s="516"/>
      <c r="WUS39" s="516"/>
      <c r="WUT39" s="516"/>
      <c r="WUU39" s="516"/>
      <c r="WUV39" s="516"/>
      <c r="WUW39" s="516"/>
      <c r="WUX39" s="516"/>
      <c r="WUY39" s="516"/>
      <c r="WUZ39" s="516"/>
      <c r="WVA39" s="516"/>
      <c r="WVB39" s="516"/>
      <c r="WVC39" s="516"/>
      <c r="WVD39" s="516"/>
      <c r="WVE39" s="516"/>
      <c r="WVF39" s="516"/>
      <c r="WVG39" s="516"/>
      <c r="WVH39" s="516"/>
      <c r="WVI39" s="516"/>
      <c r="WVJ39" s="516"/>
      <c r="WVK39" s="516"/>
      <c r="WVL39" s="516"/>
      <c r="WVM39" s="516"/>
      <c r="WVN39" s="516"/>
      <c r="WVO39" s="516"/>
      <c r="WVP39" s="516"/>
      <c r="WVQ39" s="516"/>
    </row>
    <row r="40" spans="2:16137" s="513" customFormat="1">
      <c r="C40" s="611"/>
      <c r="D40" s="612"/>
      <c r="F40" s="514"/>
      <c r="G40" s="515"/>
      <c r="J40" s="516"/>
      <c r="K40" s="516"/>
      <c r="L40" s="516"/>
      <c r="M40" s="516"/>
      <c r="N40" s="516"/>
      <c r="O40" s="516"/>
      <c r="P40" s="516"/>
      <c r="Q40" s="516"/>
      <c r="R40" s="516"/>
      <c r="S40" s="516"/>
      <c r="T40" s="516"/>
      <c r="U40" s="516"/>
      <c r="V40" s="516"/>
      <c r="W40" s="516"/>
      <c r="X40" s="516"/>
      <c r="Y40" s="516"/>
      <c r="Z40" s="516"/>
      <c r="AA40" s="516"/>
      <c r="AB40" s="516"/>
      <c r="AC40" s="516"/>
      <c r="AD40" s="516"/>
      <c r="AE40" s="516"/>
      <c r="AF40" s="516"/>
      <c r="AG40" s="516"/>
      <c r="AH40" s="516"/>
      <c r="AI40" s="516"/>
      <c r="AJ40" s="516"/>
      <c r="AK40" s="516"/>
      <c r="AL40" s="516"/>
      <c r="AM40" s="516"/>
      <c r="AN40" s="516"/>
      <c r="AO40" s="516"/>
      <c r="AP40" s="516"/>
      <c r="AQ40" s="516"/>
      <c r="AR40" s="516"/>
      <c r="AS40" s="516"/>
      <c r="AT40" s="516"/>
      <c r="AU40" s="516"/>
      <c r="AV40" s="516"/>
      <c r="AW40" s="516"/>
      <c r="AX40" s="516"/>
      <c r="AY40" s="516"/>
      <c r="AZ40" s="516"/>
      <c r="BA40" s="516"/>
      <c r="BB40" s="516"/>
      <c r="BC40" s="516"/>
      <c r="BD40" s="516"/>
      <c r="BE40" s="516"/>
      <c r="BF40" s="516"/>
      <c r="BG40" s="516"/>
      <c r="BH40" s="516"/>
      <c r="BI40" s="516"/>
      <c r="BJ40" s="516"/>
      <c r="BK40" s="516"/>
      <c r="BL40" s="516"/>
      <c r="BM40" s="516"/>
      <c r="BN40" s="516"/>
      <c r="BO40" s="516"/>
      <c r="BP40" s="516"/>
      <c r="BQ40" s="516"/>
      <c r="BR40" s="516"/>
      <c r="BS40" s="516"/>
      <c r="BT40" s="516"/>
      <c r="BU40" s="516"/>
      <c r="BV40" s="516"/>
      <c r="BW40" s="516"/>
      <c r="BX40" s="516"/>
      <c r="BY40" s="516"/>
      <c r="BZ40" s="516"/>
      <c r="CA40" s="516"/>
      <c r="CB40" s="516"/>
      <c r="CC40" s="516"/>
      <c r="CD40" s="516"/>
      <c r="CE40" s="516"/>
      <c r="CF40" s="516"/>
      <c r="CG40" s="516"/>
      <c r="CH40" s="516"/>
      <c r="CI40" s="516"/>
      <c r="CJ40" s="516"/>
      <c r="CK40" s="516"/>
      <c r="CL40" s="516"/>
      <c r="CM40" s="516"/>
      <c r="CN40" s="516"/>
      <c r="CO40" s="516"/>
      <c r="CP40" s="516"/>
      <c r="CQ40" s="516"/>
      <c r="CR40" s="516"/>
      <c r="CS40" s="516"/>
      <c r="CT40" s="516"/>
      <c r="CU40" s="516"/>
      <c r="CV40" s="516"/>
      <c r="CW40" s="516"/>
      <c r="CX40" s="516"/>
      <c r="CY40" s="516"/>
      <c r="CZ40" s="516"/>
      <c r="DA40" s="516"/>
      <c r="DB40" s="516"/>
      <c r="DC40" s="516"/>
      <c r="DD40" s="516"/>
      <c r="DE40" s="516"/>
      <c r="DF40" s="516"/>
      <c r="DG40" s="516"/>
      <c r="DH40" s="516"/>
      <c r="DI40" s="516"/>
      <c r="DJ40" s="516"/>
      <c r="DK40" s="516"/>
      <c r="DL40" s="516"/>
      <c r="DM40" s="516"/>
      <c r="DN40" s="516"/>
      <c r="DO40" s="516"/>
      <c r="DP40" s="516"/>
      <c r="DQ40" s="516"/>
      <c r="DR40" s="516"/>
      <c r="DS40" s="516"/>
      <c r="DT40" s="516"/>
      <c r="DU40" s="516"/>
      <c r="DV40" s="516"/>
      <c r="DW40" s="516"/>
      <c r="DX40" s="516"/>
      <c r="DY40" s="516"/>
      <c r="DZ40" s="516"/>
      <c r="EA40" s="516"/>
      <c r="EB40" s="516"/>
      <c r="EC40" s="516"/>
      <c r="ED40" s="516"/>
      <c r="EE40" s="516"/>
      <c r="EF40" s="516"/>
      <c r="EG40" s="516"/>
      <c r="EH40" s="516"/>
      <c r="EI40" s="516"/>
      <c r="EJ40" s="516"/>
      <c r="EK40" s="516"/>
      <c r="EL40" s="516"/>
      <c r="EM40" s="516"/>
      <c r="EN40" s="516"/>
      <c r="EO40" s="516"/>
      <c r="EP40" s="516"/>
      <c r="EQ40" s="516"/>
      <c r="ER40" s="516"/>
      <c r="ES40" s="516"/>
      <c r="ET40" s="516"/>
      <c r="EU40" s="516"/>
      <c r="EV40" s="516"/>
      <c r="EW40" s="516"/>
      <c r="EX40" s="516"/>
      <c r="EY40" s="516"/>
      <c r="EZ40" s="516"/>
      <c r="FA40" s="516"/>
      <c r="FB40" s="516"/>
      <c r="FC40" s="516"/>
      <c r="FD40" s="516"/>
      <c r="FE40" s="516"/>
      <c r="FF40" s="516"/>
      <c r="FG40" s="516"/>
      <c r="FH40" s="516"/>
      <c r="FI40" s="516"/>
      <c r="FJ40" s="516"/>
      <c r="FK40" s="516"/>
      <c r="FL40" s="516"/>
      <c r="FM40" s="516"/>
      <c r="FN40" s="516"/>
      <c r="FO40" s="516"/>
      <c r="FP40" s="516"/>
      <c r="FQ40" s="516"/>
      <c r="FR40" s="516"/>
      <c r="FS40" s="516"/>
      <c r="FT40" s="516"/>
      <c r="FU40" s="516"/>
      <c r="FV40" s="516"/>
      <c r="FW40" s="516"/>
      <c r="FX40" s="516"/>
      <c r="FY40" s="516"/>
      <c r="FZ40" s="516"/>
      <c r="GA40" s="516"/>
      <c r="GB40" s="516"/>
      <c r="GC40" s="516"/>
      <c r="GD40" s="516"/>
      <c r="GE40" s="516"/>
      <c r="GF40" s="516"/>
      <c r="GG40" s="516"/>
      <c r="GH40" s="516"/>
      <c r="GI40" s="516"/>
      <c r="GJ40" s="516"/>
      <c r="GK40" s="516"/>
      <c r="GL40" s="516"/>
      <c r="GM40" s="516"/>
      <c r="GN40" s="516"/>
      <c r="GO40" s="516"/>
      <c r="GP40" s="516"/>
      <c r="GQ40" s="516"/>
      <c r="GR40" s="516"/>
      <c r="GS40" s="516"/>
      <c r="GT40" s="516"/>
      <c r="GU40" s="516"/>
      <c r="GV40" s="516"/>
      <c r="GW40" s="516"/>
      <c r="GX40" s="516"/>
      <c r="GY40" s="516"/>
      <c r="GZ40" s="516"/>
      <c r="HA40" s="516"/>
      <c r="HB40" s="516"/>
      <c r="HC40" s="516"/>
      <c r="HD40" s="516"/>
      <c r="HE40" s="516"/>
      <c r="HF40" s="516"/>
      <c r="HG40" s="516"/>
      <c r="HH40" s="516"/>
      <c r="HI40" s="516"/>
      <c r="HJ40" s="516"/>
      <c r="HK40" s="516"/>
      <c r="HL40" s="516"/>
      <c r="HM40" s="516"/>
      <c r="HN40" s="516"/>
      <c r="HO40" s="516"/>
      <c r="HP40" s="516"/>
      <c r="HQ40" s="516"/>
      <c r="HR40" s="516"/>
      <c r="HS40" s="516"/>
      <c r="HT40" s="516"/>
      <c r="HU40" s="516"/>
      <c r="HV40" s="516"/>
      <c r="HW40" s="516"/>
      <c r="HX40" s="516"/>
      <c r="HY40" s="516"/>
      <c r="HZ40" s="516"/>
      <c r="IA40" s="516"/>
      <c r="IB40" s="516"/>
      <c r="IC40" s="516"/>
      <c r="ID40" s="516"/>
      <c r="IE40" s="516"/>
      <c r="IF40" s="516"/>
      <c r="IG40" s="516"/>
      <c r="IH40" s="516"/>
      <c r="II40" s="516"/>
      <c r="IJ40" s="516"/>
      <c r="IK40" s="516"/>
      <c r="IL40" s="516"/>
      <c r="IM40" s="516"/>
      <c r="IN40" s="516"/>
      <c r="IO40" s="516"/>
      <c r="IP40" s="516"/>
      <c r="IQ40" s="516"/>
      <c r="IR40" s="516"/>
      <c r="IS40" s="516"/>
      <c r="IT40" s="516"/>
      <c r="IU40" s="516"/>
      <c r="IV40" s="516"/>
      <c r="IW40" s="516"/>
      <c r="IX40" s="516"/>
      <c r="IY40" s="516"/>
      <c r="IZ40" s="516"/>
      <c r="JA40" s="516"/>
      <c r="JB40" s="516"/>
      <c r="JC40" s="516"/>
      <c r="JD40" s="516"/>
      <c r="JE40" s="516"/>
      <c r="JF40" s="516"/>
      <c r="JG40" s="516"/>
      <c r="JH40" s="516"/>
      <c r="JI40" s="516"/>
      <c r="JJ40" s="516"/>
      <c r="JK40" s="516"/>
      <c r="JL40" s="516"/>
      <c r="JM40" s="516"/>
      <c r="JN40" s="516"/>
      <c r="JO40" s="516"/>
      <c r="JP40" s="516"/>
      <c r="JQ40" s="516"/>
      <c r="JR40" s="516"/>
      <c r="JS40" s="516"/>
      <c r="JT40" s="516"/>
      <c r="JU40" s="516"/>
      <c r="JV40" s="516"/>
      <c r="JW40" s="516"/>
      <c r="JX40" s="516"/>
      <c r="JY40" s="516"/>
      <c r="JZ40" s="516"/>
      <c r="KA40" s="516"/>
      <c r="KB40" s="516"/>
      <c r="KC40" s="516"/>
      <c r="KD40" s="516"/>
      <c r="KE40" s="516"/>
      <c r="KF40" s="516"/>
      <c r="KG40" s="516"/>
      <c r="KH40" s="516"/>
      <c r="KI40" s="516"/>
      <c r="KJ40" s="516"/>
      <c r="KK40" s="516"/>
      <c r="KL40" s="516"/>
      <c r="KM40" s="516"/>
      <c r="KN40" s="516"/>
      <c r="KO40" s="516"/>
      <c r="KP40" s="516"/>
      <c r="KQ40" s="516"/>
      <c r="KR40" s="516"/>
      <c r="KS40" s="516"/>
      <c r="KT40" s="516"/>
      <c r="KU40" s="516"/>
      <c r="KV40" s="516"/>
      <c r="KW40" s="516"/>
      <c r="KX40" s="516"/>
      <c r="KY40" s="516"/>
      <c r="KZ40" s="516"/>
      <c r="LA40" s="516"/>
      <c r="LB40" s="516"/>
      <c r="LC40" s="516"/>
      <c r="LD40" s="516"/>
      <c r="LE40" s="516"/>
      <c r="LF40" s="516"/>
      <c r="LG40" s="516"/>
      <c r="LH40" s="516"/>
      <c r="LI40" s="516"/>
      <c r="LJ40" s="516"/>
      <c r="LK40" s="516"/>
      <c r="LL40" s="516"/>
      <c r="LM40" s="516"/>
      <c r="LN40" s="516"/>
      <c r="LO40" s="516"/>
      <c r="LP40" s="516"/>
      <c r="LQ40" s="516"/>
      <c r="LR40" s="516"/>
      <c r="LS40" s="516"/>
      <c r="LT40" s="516"/>
      <c r="LU40" s="516"/>
      <c r="LV40" s="516"/>
      <c r="LW40" s="516"/>
      <c r="LX40" s="516"/>
      <c r="LY40" s="516"/>
      <c r="LZ40" s="516"/>
      <c r="MA40" s="516"/>
      <c r="MB40" s="516"/>
      <c r="MC40" s="516"/>
      <c r="MD40" s="516"/>
      <c r="ME40" s="516"/>
      <c r="MF40" s="516"/>
      <c r="MG40" s="516"/>
      <c r="MH40" s="516"/>
      <c r="MI40" s="516"/>
      <c r="MJ40" s="516"/>
      <c r="MK40" s="516"/>
      <c r="ML40" s="516"/>
      <c r="MM40" s="516"/>
      <c r="MN40" s="516"/>
      <c r="MO40" s="516"/>
      <c r="MP40" s="516"/>
      <c r="MQ40" s="516"/>
      <c r="MR40" s="516"/>
      <c r="MS40" s="516"/>
      <c r="MT40" s="516"/>
      <c r="MU40" s="516"/>
      <c r="MV40" s="516"/>
      <c r="MW40" s="516"/>
      <c r="MX40" s="516"/>
      <c r="MY40" s="516"/>
      <c r="MZ40" s="516"/>
      <c r="NA40" s="516"/>
      <c r="NB40" s="516"/>
      <c r="NC40" s="516"/>
      <c r="ND40" s="516"/>
      <c r="NE40" s="516"/>
      <c r="NF40" s="516"/>
      <c r="NG40" s="516"/>
      <c r="NH40" s="516"/>
      <c r="NI40" s="516"/>
      <c r="NJ40" s="516"/>
      <c r="NK40" s="516"/>
      <c r="NL40" s="516"/>
      <c r="NM40" s="516"/>
      <c r="NN40" s="516"/>
      <c r="NO40" s="516"/>
      <c r="NP40" s="516"/>
      <c r="NQ40" s="516"/>
      <c r="NR40" s="516"/>
      <c r="NS40" s="516"/>
      <c r="NT40" s="516"/>
      <c r="NU40" s="516"/>
      <c r="NV40" s="516"/>
      <c r="NW40" s="516"/>
      <c r="NX40" s="516"/>
      <c r="NY40" s="516"/>
      <c r="NZ40" s="516"/>
      <c r="OA40" s="516"/>
      <c r="OB40" s="516"/>
      <c r="OC40" s="516"/>
      <c r="OD40" s="516"/>
      <c r="OE40" s="516"/>
      <c r="OF40" s="516"/>
      <c r="OG40" s="516"/>
      <c r="OH40" s="516"/>
      <c r="OI40" s="516"/>
      <c r="OJ40" s="516"/>
      <c r="OK40" s="516"/>
      <c r="OL40" s="516"/>
      <c r="OM40" s="516"/>
      <c r="ON40" s="516"/>
      <c r="OO40" s="516"/>
      <c r="OP40" s="516"/>
      <c r="OQ40" s="516"/>
      <c r="OR40" s="516"/>
      <c r="OS40" s="516"/>
      <c r="OT40" s="516"/>
      <c r="OU40" s="516"/>
      <c r="OV40" s="516"/>
      <c r="OW40" s="516"/>
      <c r="OX40" s="516"/>
      <c r="OY40" s="516"/>
      <c r="OZ40" s="516"/>
      <c r="PA40" s="516"/>
      <c r="PB40" s="516"/>
      <c r="PC40" s="516"/>
      <c r="PD40" s="516"/>
      <c r="PE40" s="516"/>
      <c r="PF40" s="516"/>
      <c r="PG40" s="516"/>
      <c r="PH40" s="516"/>
      <c r="PI40" s="516"/>
      <c r="PJ40" s="516"/>
      <c r="PK40" s="516"/>
      <c r="PL40" s="516"/>
      <c r="PM40" s="516"/>
      <c r="PN40" s="516"/>
      <c r="PO40" s="516"/>
      <c r="PP40" s="516"/>
      <c r="PQ40" s="516"/>
      <c r="PR40" s="516"/>
      <c r="PS40" s="516"/>
      <c r="PT40" s="516"/>
      <c r="PU40" s="516"/>
      <c r="PV40" s="516"/>
      <c r="PW40" s="516"/>
      <c r="PX40" s="516"/>
      <c r="PY40" s="516"/>
      <c r="PZ40" s="516"/>
      <c r="QA40" s="516"/>
      <c r="QB40" s="516"/>
      <c r="QC40" s="516"/>
      <c r="QD40" s="516"/>
      <c r="QE40" s="516"/>
      <c r="QF40" s="516"/>
      <c r="QG40" s="516"/>
      <c r="QH40" s="516"/>
      <c r="QI40" s="516"/>
      <c r="QJ40" s="516"/>
      <c r="QK40" s="516"/>
      <c r="QL40" s="516"/>
      <c r="QM40" s="516"/>
      <c r="QN40" s="516"/>
      <c r="QO40" s="516"/>
      <c r="QP40" s="516"/>
      <c r="QQ40" s="516"/>
      <c r="QR40" s="516"/>
      <c r="QS40" s="516"/>
      <c r="QT40" s="516"/>
      <c r="QU40" s="516"/>
      <c r="QV40" s="516"/>
      <c r="QW40" s="516"/>
      <c r="QX40" s="516"/>
      <c r="QY40" s="516"/>
      <c r="QZ40" s="516"/>
      <c r="RA40" s="516"/>
      <c r="RB40" s="516"/>
      <c r="RC40" s="516"/>
      <c r="RD40" s="516"/>
      <c r="RE40" s="516"/>
      <c r="RF40" s="516"/>
      <c r="RG40" s="516"/>
      <c r="RH40" s="516"/>
      <c r="RI40" s="516"/>
      <c r="RJ40" s="516"/>
      <c r="RK40" s="516"/>
      <c r="RL40" s="516"/>
      <c r="RM40" s="516"/>
      <c r="RN40" s="516"/>
      <c r="RO40" s="516"/>
      <c r="RP40" s="516"/>
      <c r="RQ40" s="516"/>
      <c r="RR40" s="516"/>
      <c r="RS40" s="516"/>
      <c r="RT40" s="516"/>
      <c r="RU40" s="516"/>
      <c r="RV40" s="516"/>
      <c r="RW40" s="516"/>
      <c r="RX40" s="516"/>
      <c r="RY40" s="516"/>
      <c r="RZ40" s="516"/>
      <c r="SA40" s="516"/>
      <c r="SB40" s="516"/>
      <c r="SC40" s="516"/>
      <c r="SD40" s="516"/>
      <c r="SE40" s="516"/>
      <c r="SF40" s="516"/>
      <c r="SG40" s="516"/>
      <c r="SH40" s="516"/>
      <c r="SI40" s="516"/>
      <c r="SJ40" s="516"/>
      <c r="SK40" s="516"/>
      <c r="SL40" s="516"/>
      <c r="SM40" s="516"/>
      <c r="SN40" s="516"/>
      <c r="SO40" s="516"/>
      <c r="SP40" s="516"/>
      <c r="SQ40" s="516"/>
      <c r="SR40" s="516"/>
      <c r="SS40" s="516"/>
      <c r="ST40" s="516"/>
      <c r="SU40" s="516"/>
      <c r="SV40" s="516"/>
      <c r="SW40" s="516"/>
      <c r="SX40" s="516"/>
      <c r="SY40" s="516"/>
      <c r="SZ40" s="516"/>
      <c r="TA40" s="516"/>
      <c r="TB40" s="516"/>
      <c r="TC40" s="516"/>
      <c r="TD40" s="516"/>
      <c r="TE40" s="516"/>
      <c r="TF40" s="516"/>
      <c r="TG40" s="516"/>
      <c r="TH40" s="516"/>
      <c r="TI40" s="516"/>
      <c r="TJ40" s="516"/>
      <c r="TK40" s="516"/>
      <c r="TL40" s="516"/>
      <c r="TM40" s="516"/>
      <c r="TN40" s="516"/>
      <c r="TO40" s="516"/>
      <c r="TP40" s="516"/>
      <c r="TQ40" s="516"/>
      <c r="TR40" s="516"/>
      <c r="TS40" s="516"/>
      <c r="TT40" s="516"/>
      <c r="TU40" s="516"/>
      <c r="TV40" s="516"/>
      <c r="TW40" s="516"/>
      <c r="TX40" s="516"/>
      <c r="TY40" s="516"/>
      <c r="TZ40" s="516"/>
      <c r="UA40" s="516"/>
      <c r="UB40" s="516"/>
      <c r="UC40" s="516"/>
      <c r="UD40" s="516"/>
      <c r="UE40" s="516"/>
      <c r="UF40" s="516"/>
      <c r="UG40" s="516"/>
      <c r="UH40" s="516"/>
      <c r="UI40" s="516"/>
      <c r="UJ40" s="516"/>
      <c r="UK40" s="516"/>
      <c r="UL40" s="516"/>
      <c r="UM40" s="516"/>
      <c r="UN40" s="516"/>
      <c r="UO40" s="516"/>
      <c r="UP40" s="516"/>
      <c r="UQ40" s="516"/>
      <c r="UR40" s="516"/>
      <c r="US40" s="516"/>
      <c r="UT40" s="516"/>
      <c r="UU40" s="516"/>
      <c r="UV40" s="516"/>
      <c r="UW40" s="516"/>
      <c r="UX40" s="516"/>
      <c r="UY40" s="516"/>
      <c r="UZ40" s="516"/>
      <c r="VA40" s="516"/>
      <c r="VB40" s="516"/>
      <c r="VC40" s="516"/>
      <c r="VD40" s="516"/>
      <c r="VE40" s="516"/>
      <c r="VF40" s="516"/>
      <c r="VG40" s="516"/>
      <c r="VH40" s="516"/>
      <c r="VI40" s="516"/>
      <c r="VJ40" s="516"/>
      <c r="VK40" s="516"/>
      <c r="VL40" s="516"/>
      <c r="VM40" s="516"/>
      <c r="VN40" s="516"/>
      <c r="VO40" s="516"/>
      <c r="VP40" s="516"/>
      <c r="VQ40" s="516"/>
      <c r="VR40" s="516"/>
      <c r="VS40" s="516"/>
      <c r="VT40" s="516"/>
      <c r="VU40" s="516"/>
      <c r="VV40" s="516"/>
      <c r="VW40" s="516"/>
      <c r="VX40" s="516"/>
      <c r="VY40" s="516"/>
      <c r="VZ40" s="516"/>
      <c r="WA40" s="516"/>
      <c r="WB40" s="516"/>
      <c r="WC40" s="516"/>
      <c r="WD40" s="516"/>
      <c r="WE40" s="516"/>
      <c r="WF40" s="516"/>
      <c r="WG40" s="516"/>
      <c r="WH40" s="516"/>
      <c r="WI40" s="516"/>
      <c r="WJ40" s="516"/>
      <c r="WK40" s="516"/>
      <c r="WL40" s="516"/>
      <c r="WM40" s="516"/>
      <c r="WN40" s="516"/>
      <c r="WO40" s="516"/>
      <c r="WP40" s="516"/>
      <c r="WQ40" s="516"/>
      <c r="WR40" s="516"/>
      <c r="WS40" s="516"/>
      <c r="WT40" s="516"/>
      <c r="WU40" s="516"/>
      <c r="WV40" s="516"/>
      <c r="WW40" s="516"/>
      <c r="WX40" s="516"/>
      <c r="WY40" s="516"/>
      <c r="WZ40" s="516"/>
      <c r="XA40" s="516"/>
      <c r="XB40" s="516"/>
      <c r="XC40" s="516"/>
      <c r="XD40" s="516"/>
      <c r="XE40" s="516"/>
      <c r="XF40" s="516"/>
      <c r="XG40" s="516"/>
      <c r="XH40" s="516"/>
      <c r="XI40" s="516"/>
      <c r="XJ40" s="516"/>
      <c r="XK40" s="516"/>
      <c r="XL40" s="516"/>
      <c r="XM40" s="516"/>
      <c r="XN40" s="516"/>
      <c r="XO40" s="516"/>
      <c r="XP40" s="516"/>
      <c r="XQ40" s="516"/>
      <c r="XR40" s="516"/>
      <c r="XS40" s="516"/>
      <c r="XT40" s="516"/>
      <c r="XU40" s="516"/>
      <c r="XV40" s="516"/>
      <c r="XW40" s="516"/>
      <c r="XX40" s="516"/>
      <c r="XY40" s="516"/>
      <c r="XZ40" s="516"/>
      <c r="YA40" s="516"/>
      <c r="YB40" s="516"/>
      <c r="YC40" s="516"/>
      <c r="YD40" s="516"/>
      <c r="YE40" s="516"/>
      <c r="YF40" s="516"/>
      <c r="YG40" s="516"/>
      <c r="YH40" s="516"/>
      <c r="YI40" s="516"/>
      <c r="YJ40" s="516"/>
      <c r="YK40" s="516"/>
      <c r="YL40" s="516"/>
      <c r="YM40" s="516"/>
      <c r="YN40" s="516"/>
      <c r="YO40" s="516"/>
      <c r="YP40" s="516"/>
      <c r="YQ40" s="516"/>
      <c r="YR40" s="516"/>
      <c r="YS40" s="516"/>
      <c r="YT40" s="516"/>
      <c r="YU40" s="516"/>
      <c r="YV40" s="516"/>
      <c r="YW40" s="516"/>
      <c r="YX40" s="516"/>
      <c r="YY40" s="516"/>
      <c r="YZ40" s="516"/>
      <c r="ZA40" s="516"/>
      <c r="ZB40" s="516"/>
      <c r="ZC40" s="516"/>
      <c r="ZD40" s="516"/>
      <c r="ZE40" s="516"/>
      <c r="ZF40" s="516"/>
      <c r="ZG40" s="516"/>
      <c r="ZH40" s="516"/>
      <c r="ZI40" s="516"/>
      <c r="ZJ40" s="516"/>
      <c r="ZK40" s="516"/>
      <c r="ZL40" s="516"/>
      <c r="ZM40" s="516"/>
      <c r="ZN40" s="516"/>
      <c r="ZO40" s="516"/>
      <c r="ZP40" s="516"/>
      <c r="ZQ40" s="516"/>
      <c r="ZR40" s="516"/>
      <c r="ZS40" s="516"/>
      <c r="ZT40" s="516"/>
      <c r="ZU40" s="516"/>
      <c r="ZV40" s="516"/>
      <c r="ZW40" s="516"/>
      <c r="ZX40" s="516"/>
      <c r="ZY40" s="516"/>
      <c r="ZZ40" s="516"/>
      <c r="AAA40" s="516"/>
      <c r="AAB40" s="516"/>
      <c r="AAC40" s="516"/>
      <c r="AAD40" s="516"/>
      <c r="AAE40" s="516"/>
      <c r="AAF40" s="516"/>
      <c r="AAG40" s="516"/>
      <c r="AAH40" s="516"/>
      <c r="AAI40" s="516"/>
      <c r="AAJ40" s="516"/>
      <c r="AAK40" s="516"/>
      <c r="AAL40" s="516"/>
      <c r="AAM40" s="516"/>
      <c r="AAN40" s="516"/>
      <c r="AAO40" s="516"/>
      <c r="AAP40" s="516"/>
      <c r="AAQ40" s="516"/>
      <c r="AAR40" s="516"/>
      <c r="AAS40" s="516"/>
      <c r="AAT40" s="516"/>
      <c r="AAU40" s="516"/>
      <c r="AAV40" s="516"/>
      <c r="AAW40" s="516"/>
      <c r="AAX40" s="516"/>
      <c r="AAY40" s="516"/>
      <c r="AAZ40" s="516"/>
      <c r="ABA40" s="516"/>
      <c r="ABB40" s="516"/>
      <c r="ABC40" s="516"/>
      <c r="ABD40" s="516"/>
      <c r="ABE40" s="516"/>
      <c r="ABF40" s="516"/>
      <c r="ABG40" s="516"/>
      <c r="ABH40" s="516"/>
      <c r="ABI40" s="516"/>
      <c r="ABJ40" s="516"/>
      <c r="ABK40" s="516"/>
      <c r="ABL40" s="516"/>
      <c r="ABM40" s="516"/>
      <c r="ABN40" s="516"/>
      <c r="ABO40" s="516"/>
      <c r="ABP40" s="516"/>
      <c r="ABQ40" s="516"/>
      <c r="ABR40" s="516"/>
      <c r="ABS40" s="516"/>
      <c r="ABT40" s="516"/>
      <c r="ABU40" s="516"/>
      <c r="ABV40" s="516"/>
      <c r="ABW40" s="516"/>
      <c r="ABX40" s="516"/>
      <c r="ABY40" s="516"/>
      <c r="ABZ40" s="516"/>
      <c r="ACA40" s="516"/>
      <c r="ACB40" s="516"/>
      <c r="ACC40" s="516"/>
      <c r="ACD40" s="516"/>
      <c r="ACE40" s="516"/>
      <c r="ACF40" s="516"/>
      <c r="ACG40" s="516"/>
      <c r="ACH40" s="516"/>
      <c r="ACI40" s="516"/>
      <c r="ACJ40" s="516"/>
      <c r="ACK40" s="516"/>
      <c r="ACL40" s="516"/>
      <c r="ACM40" s="516"/>
      <c r="ACN40" s="516"/>
      <c r="ACO40" s="516"/>
      <c r="ACP40" s="516"/>
      <c r="ACQ40" s="516"/>
      <c r="ACR40" s="516"/>
      <c r="ACS40" s="516"/>
      <c r="ACT40" s="516"/>
      <c r="ACU40" s="516"/>
      <c r="ACV40" s="516"/>
      <c r="ACW40" s="516"/>
      <c r="ACX40" s="516"/>
      <c r="ACY40" s="516"/>
      <c r="ACZ40" s="516"/>
      <c r="ADA40" s="516"/>
      <c r="ADB40" s="516"/>
      <c r="ADC40" s="516"/>
      <c r="ADD40" s="516"/>
      <c r="ADE40" s="516"/>
      <c r="ADF40" s="516"/>
      <c r="ADG40" s="516"/>
      <c r="ADH40" s="516"/>
      <c r="ADI40" s="516"/>
      <c r="ADJ40" s="516"/>
      <c r="ADK40" s="516"/>
      <c r="ADL40" s="516"/>
      <c r="ADM40" s="516"/>
      <c r="ADN40" s="516"/>
      <c r="ADO40" s="516"/>
      <c r="ADP40" s="516"/>
      <c r="ADQ40" s="516"/>
      <c r="ADR40" s="516"/>
      <c r="ADS40" s="516"/>
      <c r="ADT40" s="516"/>
      <c r="ADU40" s="516"/>
      <c r="ADV40" s="516"/>
      <c r="ADW40" s="516"/>
      <c r="ADX40" s="516"/>
      <c r="ADY40" s="516"/>
      <c r="ADZ40" s="516"/>
      <c r="AEA40" s="516"/>
      <c r="AEB40" s="516"/>
      <c r="AEC40" s="516"/>
      <c r="AED40" s="516"/>
      <c r="AEE40" s="516"/>
      <c r="AEF40" s="516"/>
      <c r="AEG40" s="516"/>
      <c r="AEH40" s="516"/>
      <c r="AEI40" s="516"/>
      <c r="AEJ40" s="516"/>
      <c r="AEK40" s="516"/>
      <c r="AEL40" s="516"/>
      <c r="AEM40" s="516"/>
      <c r="AEN40" s="516"/>
      <c r="AEO40" s="516"/>
      <c r="AEP40" s="516"/>
      <c r="AEQ40" s="516"/>
      <c r="AER40" s="516"/>
      <c r="AES40" s="516"/>
      <c r="AET40" s="516"/>
      <c r="AEU40" s="516"/>
      <c r="AEV40" s="516"/>
      <c r="AEW40" s="516"/>
      <c r="AEX40" s="516"/>
      <c r="AEY40" s="516"/>
      <c r="AEZ40" s="516"/>
      <c r="AFA40" s="516"/>
      <c r="AFB40" s="516"/>
      <c r="AFC40" s="516"/>
      <c r="AFD40" s="516"/>
      <c r="AFE40" s="516"/>
      <c r="AFF40" s="516"/>
      <c r="AFG40" s="516"/>
      <c r="AFH40" s="516"/>
      <c r="AFI40" s="516"/>
      <c r="AFJ40" s="516"/>
      <c r="AFK40" s="516"/>
      <c r="AFL40" s="516"/>
      <c r="AFM40" s="516"/>
      <c r="AFN40" s="516"/>
      <c r="AFO40" s="516"/>
      <c r="AFP40" s="516"/>
      <c r="AFQ40" s="516"/>
      <c r="AFR40" s="516"/>
      <c r="AFS40" s="516"/>
      <c r="AFT40" s="516"/>
      <c r="AFU40" s="516"/>
      <c r="AFV40" s="516"/>
      <c r="AFW40" s="516"/>
      <c r="AFX40" s="516"/>
      <c r="AFY40" s="516"/>
      <c r="AFZ40" s="516"/>
      <c r="AGA40" s="516"/>
      <c r="AGB40" s="516"/>
      <c r="AGC40" s="516"/>
      <c r="AGD40" s="516"/>
      <c r="AGE40" s="516"/>
      <c r="AGF40" s="516"/>
      <c r="AGG40" s="516"/>
      <c r="AGH40" s="516"/>
      <c r="AGI40" s="516"/>
      <c r="AGJ40" s="516"/>
      <c r="AGK40" s="516"/>
      <c r="AGL40" s="516"/>
      <c r="AGM40" s="516"/>
      <c r="AGN40" s="516"/>
      <c r="AGO40" s="516"/>
      <c r="AGP40" s="516"/>
      <c r="AGQ40" s="516"/>
      <c r="AGR40" s="516"/>
      <c r="AGS40" s="516"/>
      <c r="AGT40" s="516"/>
      <c r="AGU40" s="516"/>
      <c r="AGV40" s="516"/>
      <c r="AGW40" s="516"/>
      <c r="AGX40" s="516"/>
      <c r="AGY40" s="516"/>
      <c r="AGZ40" s="516"/>
      <c r="AHA40" s="516"/>
      <c r="AHB40" s="516"/>
      <c r="AHC40" s="516"/>
      <c r="AHD40" s="516"/>
      <c r="AHE40" s="516"/>
      <c r="AHF40" s="516"/>
      <c r="AHG40" s="516"/>
      <c r="AHH40" s="516"/>
      <c r="AHI40" s="516"/>
      <c r="AHJ40" s="516"/>
      <c r="AHK40" s="516"/>
      <c r="AHL40" s="516"/>
      <c r="AHM40" s="516"/>
      <c r="AHN40" s="516"/>
      <c r="AHO40" s="516"/>
      <c r="AHP40" s="516"/>
      <c r="AHQ40" s="516"/>
      <c r="AHR40" s="516"/>
      <c r="AHS40" s="516"/>
      <c r="AHT40" s="516"/>
      <c r="AHU40" s="516"/>
      <c r="AHV40" s="516"/>
      <c r="AHW40" s="516"/>
      <c r="AHX40" s="516"/>
      <c r="AHY40" s="516"/>
      <c r="AHZ40" s="516"/>
      <c r="AIA40" s="516"/>
      <c r="AIB40" s="516"/>
      <c r="AIC40" s="516"/>
      <c r="AID40" s="516"/>
      <c r="AIE40" s="516"/>
      <c r="AIF40" s="516"/>
      <c r="AIG40" s="516"/>
      <c r="AIH40" s="516"/>
      <c r="AII40" s="516"/>
      <c r="AIJ40" s="516"/>
      <c r="AIK40" s="516"/>
      <c r="AIL40" s="516"/>
      <c r="AIM40" s="516"/>
      <c r="AIN40" s="516"/>
      <c r="AIO40" s="516"/>
      <c r="AIP40" s="516"/>
      <c r="AIQ40" s="516"/>
      <c r="AIR40" s="516"/>
      <c r="AIS40" s="516"/>
      <c r="AIT40" s="516"/>
      <c r="AIU40" s="516"/>
      <c r="AIV40" s="516"/>
      <c r="AIW40" s="516"/>
      <c r="AIX40" s="516"/>
      <c r="AIY40" s="516"/>
      <c r="AIZ40" s="516"/>
      <c r="AJA40" s="516"/>
      <c r="AJB40" s="516"/>
      <c r="AJC40" s="516"/>
      <c r="AJD40" s="516"/>
      <c r="AJE40" s="516"/>
      <c r="AJF40" s="516"/>
      <c r="AJG40" s="516"/>
      <c r="AJH40" s="516"/>
      <c r="AJI40" s="516"/>
      <c r="AJJ40" s="516"/>
      <c r="AJK40" s="516"/>
      <c r="AJL40" s="516"/>
      <c r="AJM40" s="516"/>
      <c r="AJN40" s="516"/>
      <c r="AJO40" s="516"/>
      <c r="AJP40" s="516"/>
      <c r="AJQ40" s="516"/>
      <c r="AJR40" s="516"/>
      <c r="AJS40" s="516"/>
      <c r="AJT40" s="516"/>
      <c r="AJU40" s="516"/>
      <c r="AJV40" s="516"/>
      <c r="AJW40" s="516"/>
      <c r="AJX40" s="516"/>
      <c r="AJY40" s="516"/>
      <c r="AJZ40" s="516"/>
      <c r="AKA40" s="516"/>
      <c r="AKB40" s="516"/>
      <c r="AKC40" s="516"/>
      <c r="AKD40" s="516"/>
      <c r="AKE40" s="516"/>
      <c r="AKF40" s="516"/>
      <c r="AKG40" s="516"/>
      <c r="AKH40" s="516"/>
      <c r="AKI40" s="516"/>
      <c r="AKJ40" s="516"/>
      <c r="AKK40" s="516"/>
      <c r="AKL40" s="516"/>
      <c r="AKM40" s="516"/>
      <c r="AKN40" s="516"/>
      <c r="AKO40" s="516"/>
      <c r="AKP40" s="516"/>
      <c r="AKQ40" s="516"/>
      <c r="AKR40" s="516"/>
      <c r="AKS40" s="516"/>
      <c r="AKT40" s="516"/>
      <c r="AKU40" s="516"/>
      <c r="AKV40" s="516"/>
      <c r="AKW40" s="516"/>
      <c r="AKX40" s="516"/>
      <c r="AKY40" s="516"/>
      <c r="AKZ40" s="516"/>
      <c r="ALA40" s="516"/>
      <c r="ALB40" s="516"/>
      <c r="ALC40" s="516"/>
      <c r="ALD40" s="516"/>
      <c r="ALE40" s="516"/>
      <c r="ALF40" s="516"/>
      <c r="ALG40" s="516"/>
      <c r="ALH40" s="516"/>
      <c r="ALI40" s="516"/>
      <c r="ALJ40" s="516"/>
      <c r="ALK40" s="516"/>
      <c r="ALL40" s="516"/>
      <c r="ALM40" s="516"/>
      <c r="ALN40" s="516"/>
      <c r="ALO40" s="516"/>
      <c r="ALP40" s="516"/>
      <c r="ALQ40" s="516"/>
      <c r="ALR40" s="516"/>
      <c r="ALS40" s="516"/>
      <c r="ALT40" s="516"/>
      <c r="ALU40" s="516"/>
      <c r="ALV40" s="516"/>
      <c r="ALW40" s="516"/>
      <c r="ALX40" s="516"/>
      <c r="ALY40" s="516"/>
      <c r="ALZ40" s="516"/>
      <c r="AMA40" s="516"/>
      <c r="AMB40" s="516"/>
      <c r="AMC40" s="516"/>
      <c r="AMD40" s="516"/>
      <c r="AME40" s="516"/>
      <c r="AMF40" s="516"/>
      <c r="AMG40" s="516"/>
      <c r="AMH40" s="516"/>
      <c r="AMI40" s="516"/>
      <c r="AMJ40" s="516"/>
      <c r="AMK40" s="516"/>
      <c r="AML40" s="516"/>
      <c r="AMM40" s="516"/>
      <c r="AMN40" s="516"/>
      <c r="AMO40" s="516"/>
      <c r="AMP40" s="516"/>
      <c r="AMQ40" s="516"/>
      <c r="AMR40" s="516"/>
      <c r="AMS40" s="516"/>
      <c r="AMT40" s="516"/>
      <c r="AMU40" s="516"/>
      <c r="AMV40" s="516"/>
      <c r="AMW40" s="516"/>
      <c r="AMX40" s="516"/>
      <c r="AMY40" s="516"/>
      <c r="AMZ40" s="516"/>
      <c r="ANA40" s="516"/>
      <c r="ANB40" s="516"/>
      <c r="ANC40" s="516"/>
      <c r="AND40" s="516"/>
      <c r="ANE40" s="516"/>
      <c r="ANF40" s="516"/>
      <c r="ANG40" s="516"/>
      <c r="ANH40" s="516"/>
      <c r="ANI40" s="516"/>
      <c r="ANJ40" s="516"/>
      <c r="ANK40" s="516"/>
      <c r="ANL40" s="516"/>
      <c r="ANM40" s="516"/>
      <c r="ANN40" s="516"/>
      <c r="ANO40" s="516"/>
      <c r="ANP40" s="516"/>
      <c r="ANQ40" s="516"/>
      <c r="ANR40" s="516"/>
      <c r="ANS40" s="516"/>
      <c r="ANT40" s="516"/>
      <c r="ANU40" s="516"/>
      <c r="ANV40" s="516"/>
      <c r="ANW40" s="516"/>
      <c r="ANX40" s="516"/>
      <c r="ANY40" s="516"/>
      <c r="ANZ40" s="516"/>
      <c r="AOA40" s="516"/>
      <c r="AOB40" s="516"/>
      <c r="AOC40" s="516"/>
      <c r="AOD40" s="516"/>
      <c r="AOE40" s="516"/>
      <c r="AOF40" s="516"/>
      <c r="AOG40" s="516"/>
      <c r="AOH40" s="516"/>
      <c r="AOI40" s="516"/>
      <c r="AOJ40" s="516"/>
      <c r="AOK40" s="516"/>
      <c r="AOL40" s="516"/>
      <c r="AOM40" s="516"/>
      <c r="AON40" s="516"/>
      <c r="AOO40" s="516"/>
      <c r="AOP40" s="516"/>
      <c r="AOQ40" s="516"/>
      <c r="AOR40" s="516"/>
      <c r="AOS40" s="516"/>
      <c r="AOT40" s="516"/>
      <c r="AOU40" s="516"/>
      <c r="AOV40" s="516"/>
      <c r="AOW40" s="516"/>
      <c r="AOX40" s="516"/>
      <c r="AOY40" s="516"/>
      <c r="AOZ40" s="516"/>
      <c r="APA40" s="516"/>
      <c r="APB40" s="516"/>
      <c r="APC40" s="516"/>
      <c r="APD40" s="516"/>
      <c r="APE40" s="516"/>
      <c r="APF40" s="516"/>
      <c r="APG40" s="516"/>
      <c r="APH40" s="516"/>
      <c r="API40" s="516"/>
      <c r="APJ40" s="516"/>
      <c r="APK40" s="516"/>
      <c r="APL40" s="516"/>
      <c r="APM40" s="516"/>
      <c r="APN40" s="516"/>
      <c r="APO40" s="516"/>
      <c r="APP40" s="516"/>
      <c r="APQ40" s="516"/>
      <c r="APR40" s="516"/>
      <c r="APS40" s="516"/>
      <c r="APT40" s="516"/>
      <c r="APU40" s="516"/>
      <c r="APV40" s="516"/>
      <c r="APW40" s="516"/>
      <c r="APX40" s="516"/>
      <c r="APY40" s="516"/>
      <c r="APZ40" s="516"/>
      <c r="AQA40" s="516"/>
      <c r="AQB40" s="516"/>
      <c r="AQC40" s="516"/>
      <c r="AQD40" s="516"/>
      <c r="AQE40" s="516"/>
      <c r="AQF40" s="516"/>
      <c r="AQG40" s="516"/>
      <c r="AQH40" s="516"/>
      <c r="AQI40" s="516"/>
      <c r="AQJ40" s="516"/>
      <c r="AQK40" s="516"/>
      <c r="AQL40" s="516"/>
      <c r="AQM40" s="516"/>
      <c r="AQN40" s="516"/>
      <c r="AQO40" s="516"/>
      <c r="AQP40" s="516"/>
      <c r="AQQ40" s="516"/>
      <c r="AQR40" s="516"/>
      <c r="AQS40" s="516"/>
      <c r="AQT40" s="516"/>
      <c r="AQU40" s="516"/>
      <c r="AQV40" s="516"/>
      <c r="AQW40" s="516"/>
      <c r="AQX40" s="516"/>
      <c r="AQY40" s="516"/>
      <c r="AQZ40" s="516"/>
      <c r="ARA40" s="516"/>
      <c r="ARB40" s="516"/>
      <c r="ARC40" s="516"/>
      <c r="ARD40" s="516"/>
      <c r="ARE40" s="516"/>
      <c r="ARF40" s="516"/>
      <c r="ARG40" s="516"/>
      <c r="ARH40" s="516"/>
      <c r="ARI40" s="516"/>
      <c r="ARJ40" s="516"/>
      <c r="ARK40" s="516"/>
      <c r="ARL40" s="516"/>
      <c r="ARM40" s="516"/>
      <c r="ARN40" s="516"/>
      <c r="ARO40" s="516"/>
      <c r="ARP40" s="516"/>
      <c r="ARQ40" s="516"/>
      <c r="ARR40" s="516"/>
      <c r="ARS40" s="516"/>
      <c r="ART40" s="516"/>
      <c r="ARU40" s="516"/>
      <c r="ARV40" s="516"/>
      <c r="ARW40" s="516"/>
      <c r="ARX40" s="516"/>
      <c r="ARY40" s="516"/>
      <c r="ARZ40" s="516"/>
      <c r="ASA40" s="516"/>
      <c r="ASB40" s="516"/>
      <c r="ASC40" s="516"/>
      <c r="ASD40" s="516"/>
      <c r="ASE40" s="516"/>
      <c r="ASF40" s="516"/>
      <c r="ASG40" s="516"/>
      <c r="ASH40" s="516"/>
      <c r="ASI40" s="516"/>
      <c r="ASJ40" s="516"/>
      <c r="ASK40" s="516"/>
      <c r="ASL40" s="516"/>
      <c r="ASM40" s="516"/>
      <c r="ASN40" s="516"/>
      <c r="ASO40" s="516"/>
      <c r="ASP40" s="516"/>
      <c r="ASQ40" s="516"/>
      <c r="ASR40" s="516"/>
      <c r="ASS40" s="516"/>
      <c r="AST40" s="516"/>
      <c r="ASU40" s="516"/>
      <c r="ASV40" s="516"/>
      <c r="ASW40" s="516"/>
      <c r="ASX40" s="516"/>
      <c r="ASY40" s="516"/>
      <c r="ASZ40" s="516"/>
      <c r="ATA40" s="516"/>
      <c r="ATB40" s="516"/>
      <c r="ATC40" s="516"/>
      <c r="ATD40" s="516"/>
      <c r="ATE40" s="516"/>
      <c r="ATF40" s="516"/>
      <c r="ATG40" s="516"/>
      <c r="ATH40" s="516"/>
      <c r="ATI40" s="516"/>
      <c r="ATJ40" s="516"/>
      <c r="ATK40" s="516"/>
      <c r="ATL40" s="516"/>
      <c r="ATM40" s="516"/>
      <c r="ATN40" s="516"/>
      <c r="ATO40" s="516"/>
      <c r="ATP40" s="516"/>
      <c r="ATQ40" s="516"/>
      <c r="ATR40" s="516"/>
      <c r="ATS40" s="516"/>
      <c r="ATT40" s="516"/>
      <c r="ATU40" s="516"/>
      <c r="ATV40" s="516"/>
      <c r="ATW40" s="516"/>
      <c r="ATX40" s="516"/>
      <c r="ATY40" s="516"/>
      <c r="ATZ40" s="516"/>
      <c r="AUA40" s="516"/>
      <c r="AUB40" s="516"/>
      <c r="AUC40" s="516"/>
      <c r="AUD40" s="516"/>
      <c r="AUE40" s="516"/>
      <c r="AUF40" s="516"/>
      <c r="AUG40" s="516"/>
      <c r="AUH40" s="516"/>
      <c r="AUI40" s="516"/>
      <c r="AUJ40" s="516"/>
      <c r="AUK40" s="516"/>
      <c r="AUL40" s="516"/>
      <c r="AUM40" s="516"/>
      <c r="AUN40" s="516"/>
      <c r="AUO40" s="516"/>
      <c r="AUP40" s="516"/>
      <c r="AUQ40" s="516"/>
      <c r="AUR40" s="516"/>
      <c r="AUS40" s="516"/>
      <c r="AUT40" s="516"/>
      <c r="AUU40" s="516"/>
      <c r="AUV40" s="516"/>
      <c r="AUW40" s="516"/>
      <c r="AUX40" s="516"/>
      <c r="AUY40" s="516"/>
      <c r="AUZ40" s="516"/>
      <c r="AVA40" s="516"/>
      <c r="AVB40" s="516"/>
      <c r="AVC40" s="516"/>
      <c r="AVD40" s="516"/>
      <c r="AVE40" s="516"/>
      <c r="AVF40" s="516"/>
      <c r="AVG40" s="516"/>
      <c r="AVH40" s="516"/>
      <c r="AVI40" s="516"/>
      <c r="AVJ40" s="516"/>
      <c r="AVK40" s="516"/>
      <c r="AVL40" s="516"/>
      <c r="AVM40" s="516"/>
      <c r="AVN40" s="516"/>
      <c r="AVO40" s="516"/>
      <c r="AVP40" s="516"/>
      <c r="AVQ40" s="516"/>
      <c r="AVR40" s="516"/>
      <c r="AVS40" s="516"/>
      <c r="AVT40" s="516"/>
      <c r="AVU40" s="516"/>
      <c r="AVV40" s="516"/>
      <c r="AVW40" s="516"/>
      <c r="AVX40" s="516"/>
      <c r="AVY40" s="516"/>
      <c r="AVZ40" s="516"/>
      <c r="AWA40" s="516"/>
      <c r="AWB40" s="516"/>
      <c r="AWC40" s="516"/>
      <c r="AWD40" s="516"/>
      <c r="AWE40" s="516"/>
      <c r="AWF40" s="516"/>
      <c r="AWG40" s="516"/>
      <c r="AWH40" s="516"/>
      <c r="AWI40" s="516"/>
      <c r="AWJ40" s="516"/>
      <c r="AWK40" s="516"/>
      <c r="AWL40" s="516"/>
      <c r="AWM40" s="516"/>
      <c r="AWN40" s="516"/>
      <c r="AWO40" s="516"/>
      <c r="AWP40" s="516"/>
      <c r="AWQ40" s="516"/>
      <c r="AWR40" s="516"/>
      <c r="AWS40" s="516"/>
      <c r="AWT40" s="516"/>
      <c r="AWU40" s="516"/>
      <c r="AWV40" s="516"/>
      <c r="AWW40" s="516"/>
      <c r="AWX40" s="516"/>
      <c r="AWY40" s="516"/>
      <c r="AWZ40" s="516"/>
      <c r="AXA40" s="516"/>
      <c r="AXB40" s="516"/>
      <c r="AXC40" s="516"/>
      <c r="AXD40" s="516"/>
      <c r="AXE40" s="516"/>
      <c r="AXF40" s="516"/>
      <c r="AXG40" s="516"/>
      <c r="AXH40" s="516"/>
      <c r="AXI40" s="516"/>
      <c r="AXJ40" s="516"/>
      <c r="AXK40" s="516"/>
      <c r="AXL40" s="516"/>
      <c r="AXM40" s="516"/>
      <c r="AXN40" s="516"/>
      <c r="AXO40" s="516"/>
      <c r="AXP40" s="516"/>
      <c r="AXQ40" s="516"/>
      <c r="AXR40" s="516"/>
      <c r="AXS40" s="516"/>
      <c r="AXT40" s="516"/>
      <c r="AXU40" s="516"/>
      <c r="AXV40" s="516"/>
      <c r="AXW40" s="516"/>
      <c r="AXX40" s="516"/>
      <c r="AXY40" s="516"/>
      <c r="AXZ40" s="516"/>
      <c r="AYA40" s="516"/>
      <c r="AYB40" s="516"/>
      <c r="AYC40" s="516"/>
      <c r="AYD40" s="516"/>
      <c r="AYE40" s="516"/>
      <c r="AYF40" s="516"/>
      <c r="AYG40" s="516"/>
      <c r="AYH40" s="516"/>
      <c r="AYI40" s="516"/>
      <c r="AYJ40" s="516"/>
      <c r="AYK40" s="516"/>
      <c r="AYL40" s="516"/>
      <c r="AYM40" s="516"/>
      <c r="AYN40" s="516"/>
      <c r="AYO40" s="516"/>
      <c r="AYP40" s="516"/>
      <c r="AYQ40" s="516"/>
      <c r="AYR40" s="516"/>
      <c r="AYS40" s="516"/>
      <c r="AYT40" s="516"/>
      <c r="AYU40" s="516"/>
      <c r="AYV40" s="516"/>
      <c r="AYW40" s="516"/>
      <c r="AYX40" s="516"/>
      <c r="AYY40" s="516"/>
      <c r="AYZ40" s="516"/>
      <c r="AZA40" s="516"/>
      <c r="AZB40" s="516"/>
      <c r="AZC40" s="516"/>
      <c r="AZD40" s="516"/>
      <c r="AZE40" s="516"/>
      <c r="AZF40" s="516"/>
      <c r="AZG40" s="516"/>
      <c r="AZH40" s="516"/>
      <c r="AZI40" s="516"/>
      <c r="AZJ40" s="516"/>
      <c r="AZK40" s="516"/>
      <c r="AZL40" s="516"/>
      <c r="AZM40" s="516"/>
      <c r="AZN40" s="516"/>
      <c r="AZO40" s="516"/>
      <c r="AZP40" s="516"/>
      <c r="AZQ40" s="516"/>
      <c r="AZR40" s="516"/>
      <c r="AZS40" s="516"/>
      <c r="AZT40" s="516"/>
      <c r="AZU40" s="516"/>
      <c r="AZV40" s="516"/>
      <c r="AZW40" s="516"/>
      <c r="AZX40" s="516"/>
      <c r="AZY40" s="516"/>
      <c r="AZZ40" s="516"/>
      <c r="BAA40" s="516"/>
      <c r="BAB40" s="516"/>
      <c r="BAC40" s="516"/>
      <c r="BAD40" s="516"/>
      <c r="BAE40" s="516"/>
      <c r="BAF40" s="516"/>
      <c r="BAG40" s="516"/>
      <c r="BAH40" s="516"/>
      <c r="BAI40" s="516"/>
      <c r="BAJ40" s="516"/>
      <c r="BAK40" s="516"/>
      <c r="BAL40" s="516"/>
      <c r="BAM40" s="516"/>
      <c r="BAN40" s="516"/>
      <c r="BAO40" s="516"/>
      <c r="BAP40" s="516"/>
      <c r="BAQ40" s="516"/>
      <c r="BAR40" s="516"/>
      <c r="BAS40" s="516"/>
      <c r="BAT40" s="516"/>
      <c r="BAU40" s="516"/>
      <c r="BAV40" s="516"/>
      <c r="BAW40" s="516"/>
      <c r="BAX40" s="516"/>
      <c r="BAY40" s="516"/>
      <c r="BAZ40" s="516"/>
      <c r="BBA40" s="516"/>
      <c r="BBB40" s="516"/>
      <c r="BBC40" s="516"/>
      <c r="BBD40" s="516"/>
      <c r="BBE40" s="516"/>
      <c r="BBF40" s="516"/>
      <c r="BBG40" s="516"/>
      <c r="BBH40" s="516"/>
      <c r="BBI40" s="516"/>
      <c r="BBJ40" s="516"/>
      <c r="BBK40" s="516"/>
      <c r="BBL40" s="516"/>
      <c r="BBM40" s="516"/>
      <c r="BBN40" s="516"/>
      <c r="BBO40" s="516"/>
      <c r="BBP40" s="516"/>
      <c r="BBQ40" s="516"/>
      <c r="BBR40" s="516"/>
      <c r="BBS40" s="516"/>
      <c r="BBT40" s="516"/>
      <c r="BBU40" s="516"/>
      <c r="BBV40" s="516"/>
      <c r="BBW40" s="516"/>
      <c r="BBX40" s="516"/>
      <c r="BBY40" s="516"/>
      <c r="BBZ40" s="516"/>
      <c r="BCA40" s="516"/>
      <c r="BCB40" s="516"/>
      <c r="BCC40" s="516"/>
      <c r="BCD40" s="516"/>
      <c r="BCE40" s="516"/>
      <c r="BCF40" s="516"/>
      <c r="BCG40" s="516"/>
      <c r="BCH40" s="516"/>
      <c r="BCI40" s="516"/>
      <c r="BCJ40" s="516"/>
      <c r="BCK40" s="516"/>
      <c r="BCL40" s="516"/>
      <c r="BCM40" s="516"/>
      <c r="BCN40" s="516"/>
      <c r="BCO40" s="516"/>
      <c r="BCP40" s="516"/>
      <c r="BCQ40" s="516"/>
      <c r="BCR40" s="516"/>
      <c r="BCS40" s="516"/>
      <c r="BCT40" s="516"/>
      <c r="BCU40" s="516"/>
      <c r="BCV40" s="516"/>
      <c r="BCW40" s="516"/>
      <c r="BCX40" s="516"/>
      <c r="BCY40" s="516"/>
      <c r="BCZ40" s="516"/>
      <c r="BDA40" s="516"/>
      <c r="BDB40" s="516"/>
      <c r="BDC40" s="516"/>
      <c r="BDD40" s="516"/>
      <c r="BDE40" s="516"/>
      <c r="BDF40" s="516"/>
      <c r="BDG40" s="516"/>
      <c r="BDH40" s="516"/>
      <c r="BDI40" s="516"/>
      <c r="BDJ40" s="516"/>
      <c r="BDK40" s="516"/>
      <c r="BDL40" s="516"/>
      <c r="BDM40" s="516"/>
      <c r="BDN40" s="516"/>
      <c r="BDO40" s="516"/>
      <c r="BDP40" s="516"/>
      <c r="BDQ40" s="516"/>
      <c r="BDR40" s="516"/>
      <c r="BDS40" s="516"/>
      <c r="BDT40" s="516"/>
      <c r="BDU40" s="516"/>
      <c r="BDV40" s="516"/>
      <c r="BDW40" s="516"/>
      <c r="BDX40" s="516"/>
      <c r="BDY40" s="516"/>
      <c r="BDZ40" s="516"/>
      <c r="BEA40" s="516"/>
      <c r="BEB40" s="516"/>
      <c r="BEC40" s="516"/>
      <c r="BED40" s="516"/>
      <c r="BEE40" s="516"/>
      <c r="BEF40" s="516"/>
      <c r="BEG40" s="516"/>
      <c r="BEH40" s="516"/>
      <c r="BEI40" s="516"/>
      <c r="BEJ40" s="516"/>
      <c r="BEK40" s="516"/>
      <c r="BEL40" s="516"/>
      <c r="BEM40" s="516"/>
      <c r="BEN40" s="516"/>
      <c r="BEO40" s="516"/>
      <c r="BEP40" s="516"/>
      <c r="BEQ40" s="516"/>
      <c r="BER40" s="516"/>
      <c r="BES40" s="516"/>
      <c r="BET40" s="516"/>
      <c r="BEU40" s="516"/>
      <c r="BEV40" s="516"/>
      <c r="BEW40" s="516"/>
      <c r="BEX40" s="516"/>
      <c r="BEY40" s="516"/>
      <c r="BEZ40" s="516"/>
      <c r="BFA40" s="516"/>
      <c r="BFB40" s="516"/>
      <c r="BFC40" s="516"/>
      <c r="BFD40" s="516"/>
      <c r="BFE40" s="516"/>
      <c r="BFF40" s="516"/>
      <c r="BFG40" s="516"/>
      <c r="BFH40" s="516"/>
      <c r="BFI40" s="516"/>
      <c r="BFJ40" s="516"/>
      <c r="BFK40" s="516"/>
      <c r="BFL40" s="516"/>
      <c r="BFM40" s="516"/>
      <c r="BFN40" s="516"/>
      <c r="BFO40" s="516"/>
      <c r="BFP40" s="516"/>
      <c r="BFQ40" s="516"/>
      <c r="BFR40" s="516"/>
      <c r="BFS40" s="516"/>
      <c r="BFT40" s="516"/>
      <c r="BFU40" s="516"/>
      <c r="BFV40" s="516"/>
      <c r="BFW40" s="516"/>
      <c r="BFX40" s="516"/>
      <c r="BFY40" s="516"/>
      <c r="BFZ40" s="516"/>
      <c r="BGA40" s="516"/>
      <c r="BGB40" s="516"/>
      <c r="BGC40" s="516"/>
      <c r="BGD40" s="516"/>
      <c r="BGE40" s="516"/>
      <c r="BGF40" s="516"/>
      <c r="BGG40" s="516"/>
      <c r="BGH40" s="516"/>
      <c r="BGI40" s="516"/>
      <c r="BGJ40" s="516"/>
      <c r="BGK40" s="516"/>
      <c r="BGL40" s="516"/>
      <c r="BGM40" s="516"/>
      <c r="BGN40" s="516"/>
      <c r="BGO40" s="516"/>
      <c r="BGP40" s="516"/>
      <c r="BGQ40" s="516"/>
      <c r="BGR40" s="516"/>
      <c r="BGS40" s="516"/>
      <c r="BGT40" s="516"/>
      <c r="BGU40" s="516"/>
      <c r="BGV40" s="516"/>
      <c r="BGW40" s="516"/>
      <c r="BGX40" s="516"/>
      <c r="BGY40" s="516"/>
      <c r="BGZ40" s="516"/>
      <c r="BHA40" s="516"/>
      <c r="BHB40" s="516"/>
      <c r="BHC40" s="516"/>
      <c r="BHD40" s="516"/>
      <c r="BHE40" s="516"/>
      <c r="BHF40" s="516"/>
      <c r="BHG40" s="516"/>
      <c r="BHH40" s="516"/>
      <c r="BHI40" s="516"/>
      <c r="BHJ40" s="516"/>
      <c r="BHK40" s="516"/>
      <c r="BHL40" s="516"/>
      <c r="BHM40" s="516"/>
      <c r="BHN40" s="516"/>
      <c r="BHO40" s="516"/>
      <c r="BHP40" s="516"/>
      <c r="BHQ40" s="516"/>
      <c r="BHR40" s="516"/>
      <c r="BHS40" s="516"/>
      <c r="BHT40" s="516"/>
      <c r="BHU40" s="516"/>
      <c r="BHV40" s="516"/>
      <c r="BHW40" s="516"/>
      <c r="BHX40" s="516"/>
      <c r="BHY40" s="516"/>
      <c r="BHZ40" s="516"/>
      <c r="BIA40" s="516"/>
      <c r="BIB40" s="516"/>
      <c r="BIC40" s="516"/>
      <c r="BID40" s="516"/>
      <c r="BIE40" s="516"/>
      <c r="BIF40" s="516"/>
      <c r="BIG40" s="516"/>
      <c r="BIH40" s="516"/>
      <c r="BII40" s="516"/>
      <c r="BIJ40" s="516"/>
      <c r="BIK40" s="516"/>
      <c r="BIL40" s="516"/>
      <c r="BIM40" s="516"/>
      <c r="BIN40" s="516"/>
      <c r="BIO40" s="516"/>
      <c r="BIP40" s="516"/>
      <c r="BIQ40" s="516"/>
      <c r="BIR40" s="516"/>
      <c r="BIS40" s="516"/>
      <c r="BIT40" s="516"/>
      <c r="BIU40" s="516"/>
      <c r="BIV40" s="516"/>
      <c r="BIW40" s="516"/>
      <c r="BIX40" s="516"/>
      <c r="BIY40" s="516"/>
      <c r="BIZ40" s="516"/>
      <c r="BJA40" s="516"/>
      <c r="BJB40" s="516"/>
      <c r="BJC40" s="516"/>
      <c r="BJD40" s="516"/>
      <c r="BJE40" s="516"/>
      <c r="BJF40" s="516"/>
      <c r="BJG40" s="516"/>
      <c r="BJH40" s="516"/>
      <c r="BJI40" s="516"/>
      <c r="BJJ40" s="516"/>
      <c r="BJK40" s="516"/>
      <c r="BJL40" s="516"/>
      <c r="BJM40" s="516"/>
      <c r="BJN40" s="516"/>
      <c r="BJO40" s="516"/>
      <c r="BJP40" s="516"/>
      <c r="BJQ40" s="516"/>
      <c r="BJR40" s="516"/>
      <c r="BJS40" s="516"/>
      <c r="BJT40" s="516"/>
      <c r="BJU40" s="516"/>
      <c r="BJV40" s="516"/>
      <c r="BJW40" s="516"/>
      <c r="BJX40" s="516"/>
      <c r="BJY40" s="516"/>
      <c r="BJZ40" s="516"/>
      <c r="BKA40" s="516"/>
      <c r="BKB40" s="516"/>
      <c r="BKC40" s="516"/>
      <c r="BKD40" s="516"/>
      <c r="BKE40" s="516"/>
      <c r="BKF40" s="516"/>
      <c r="BKG40" s="516"/>
      <c r="BKH40" s="516"/>
      <c r="BKI40" s="516"/>
      <c r="BKJ40" s="516"/>
      <c r="BKK40" s="516"/>
      <c r="BKL40" s="516"/>
      <c r="BKM40" s="516"/>
      <c r="BKN40" s="516"/>
      <c r="BKO40" s="516"/>
      <c r="BKP40" s="516"/>
      <c r="BKQ40" s="516"/>
      <c r="BKR40" s="516"/>
      <c r="BKS40" s="516"/>
      <c r="BKT40" s="516"/>
      <c r="BKU40" s="516"/>
      <c r="BKV40" s="516"/>
      <c r="BKW40" s="516"/>
      <c r="BKX40" s="516"/>
      <c r="BKY40" s="516"/>
      <c r="BKZ40" s="516"/>
      <c r="BLA40" s="516"/>
      <c r="BLB40" s="516"/>
      <c r="BLC40" s="516"/>
      <c r="BLD40" s="516"/>
      <c r="BLE40" s="516"/>
      <c r="BLF40" s="516"/>
      <c r="BLG40" s="516"/>
      <c r="BLH40" s="516"/>
      <c r="BLI40" s="516"/>
      <c r="BLJ40" s="516"/>
      <c r="BLK40" s="516"/>
      <c r="BLL40" s="516"/>
      <c r="BLM40" s="516"/>
      <c r="BLN40" s="516"/>
      <c r="BLO40" s="516"/>
      <c r="BLP40" s="516"/>
      <c r="BLQ40" s="516"/>
      <c r="BLR40" s="516"/>
      <c r="BLS40" s="516"/>
      <c r="BLT40" s="516"/>
      <c r="BLU40" s="516"/>
      <c r="BLV40" s="516"/>
      <c r="BLW40" s="516"/>
      <c r="BLX40" s="516"/>
      <c r="BLY40" s="516"/>
      <c r="BLZ40" s="516"/>
      <c r="BMA40" s="516"/>
      <c r="BMB40" s="516"/>
      <c r="BMC40" s="516"/>
      <c r="BMD40" s="516"/>
      <c r="BME40" s="516"/>
      <c r="BMF40" s="516"/>
      <c r="BMG40" s="516"/>
      <c r="BMH40" s="516"/>
      <c r="BMI40" s="516"/>
      <c r="BMJ40" s="516"/>
      <c r="BMK40" s="516"/>
      <c r="BML40" s="516"/>
      <c r="BMM40" s="516"/>
      <c r="BMN40" s="516"/>
      <c r="BMO40" s="516"/>
      <c r="BMP40" s="516"/>
      <c r="BMQ40" s="516"/>
      <c r="BMR40" s="516"/>
      <c r="BMS40" s="516"/>
      <c r="BMT40" s="516"/>
      <c r="BMU40" s="516"/>
      <c r="BMV40" s="516"/>
      <c r="BMW40" s="516"/>
      <c r="BMX40" s="516"/>
      <c r="BMY40" s="516"/>
      <c r="BMZ40" s="516"/>
      <c r="BNA40" s="516"/>
      <c r="BNB40" s="516"/>
      <c r="BNC40" s="516"/>
      <c r="BND40" s="516"/>
      <c r="BNE40" s="516"/>
      <c r="BNF40" s="516"/>
      <c r="BNG40" s="516"/>
      <c r="BNH40" s="516"/>
      <c r="BNI40" s="516"/>
      <c r="BNJ40" s="516"/>
      <c r="BNK40" s="516"/>
      <c r="BNL40" s="516"/>
      <c r="BNM40" s="516"/>
      <c r="BNN40" s="516"/>
      <c r="BNO40" s="516"/>
      <c r="BNP40" s="516"/>
      <c r="BNQ40" s="516"/>
      <c r="BNR40" s="516"/>
      <c r="BNS40" s="516"/>
      <c r="BNT40" s="516"/>
      <c r="BNU40" s="516"/>
      <c r="BNV40" s="516"/>
      <c r="BNW40" s="516"/>
      <c r="BNX40" s="516"/>
      <c r="BNY40" s="516"/>
      <c r="BNZ40" s="516"/>
      <c r="BOA40" s="516"/>
      <c r="BOB40" s="516"/>
      <c r="BOC40" s="516"/>
      <c r="BOD40" s="516"/>
      <c r="BOE40" s="516"/>
      <c r="BOF40" s="516"/>
      <c r="BOG40" s="516"/>
      <c r="BOH40" s="516"/>
      <c r="BOI40" s="516"/>
      <c r="BOJ40" s="516"/>
      <c r="BOK40" s="516"/>
      <c r="BOL40" s="516"/>
      <c r="BOM40" s="516"/>
      <c r="BON40" s="516"/>
      <c r="BOO40" s="516"/>
      <c r="BOP40" s="516"/>
      <c r="BOQ40" s="516"/>
      <c r="BOR40" s="516"/>
      <c r="BOS40" s="516"/>
      <c r="BOT40" s="516"/>
      <c r="BOU40" s="516"/>
      <c r="BOV40" s="516"/>
      <c r="BOW40" s="516"/>
      <c r="BOX40" s="516"/>
      <c r="BOY40" s="516"/>
      <c r="BOZ40" s="516"/>
      <c r="BPA40" s="516"/>
      <c r="BPB40" s="516"/>
      <c r="BPC40" s="516"/>
      <c r="BPD40" s="516"/>
      <c r="BPE40" s="516"/>
      <c r="BPF40" s="516"/>
      <c r="BPG40" s="516"/>
      <c r="BPH40" s="516"/>
      <c r="BPI40" s="516"/>
      <c r="BPJ40" s="516"/>
      <c r="BPK40" s="516"/>
      <c r="BPL40" s="516"/>
      <c r="BPM40" s="516"/>
      <c r="BPN40" s="516"/>
      <c r="BPO40" s="516"/>
      <c r="BPP40" s="516"/>
      <c r="BPQ40" s="516"/>
      <c r="BPR40" s="516"/>
      <c r="BPS40" s="516"/>
      <c r="BPT40" s="516"/>
      <c r="BPU40" s="516"/>
      <c r="BPV40" s="516"/>
      <c r="BPW40" s="516"/>
      <c r="BPX40" s="516"/>
      <c r="BPY40" s="516"/>
      <c r="BPZ40" s="516"/>
      <c r="BQA40" s="516"/>
      <c r="BQB40" s="516"/>
      <c r="BQC40" s="516"/>
      <c r="BQD40" s="516"/>
      <c r="BQE40" s="516"/>
      <c r="BQF40" s="516"/>
      <c r="BQG40" s="516"/>
      <c r="BQH40" s="516"/>
      <c r="BQI40" s="516"/>
      <c r="BQJ40" s="516"/>
      <c r="BQK40" s="516"/>
      <c r="BQL40" s="516"/>
      <c r="BQM40" s="516"/>
      <c r="BQN40" s="516"/>
      <c r="BQO40" s="516"/>
      <c r="BQP40" s="516"/>
      <c r="BQQ40" s="516"/>
      <c r="BQR40" s="516"/>
      <c r="BQS40" s="516"/>
      <c r="BQT40" s="516"/>
      <c r="BQU40" s="516"/>
      <c r="BQV40" s="516"/>
      <c r="BQW40" s="516"/>
      <c r="BQX40" s="516"/>
      <c r="BQY40" s="516"/>
      <c r="BQZ40" s="516"/>
      <c r="BRA40" s="516"/>
      <c r="BRB40" s="516"/>
      <c r="BRC40" s="516"/>
      <c r="BRD40" s="516"/>
      <c r="BRE40" s="516"/>
      <c r="BRF40" s="516"/>
      <c r="BRG40" s="516"/>
      <c r="BRH40" s="516"/>
      <c r="BRI40" s="516"/>
      <c r="BRJ40" s="516"/>
      <c r="BRK40" s="516"/>
      <c r="BRL40" s="516"/>
      <c r="BRM40" s="516"/>
      <c r="BRN40" s="516"/>
      <c r="BRO40" s="516"/>
      <c r="BRP40" s="516"/>
      <c r="BRQ40" s="516"/>
      <c r="BRR40" s="516"/>
      <c r="BRS40" s="516"/>
      <c r="BRT40" s="516"/>
      <c r="BRU40" s="516"/>
      <c r="BRV40" s="516"/>
      <c r="BRW40" s="516"/>
      <c r="BRX40" s="516"/>
      <c r="BRY40" s="516"/>
      <c r="BRZ40" s="516"/>
      <c r="BSA40" s="516"/>
      <c r="BSB40" s="516"/>
      <c r="BSC40" s="516"/>
      <c r="BSD40" s="516"/>
      <c r="BSE40" s="516"/>
      <c r="BSF40" s="516"/>
      <c r="BSG40" s="516"/>
      <c r="BSH40" s="516"/>
      <c r="BSI40" s="516"/>
      <c r="BSJ40" s="516"/>
      <c r="BSK40" s="516"/>
      <c r="BSL40" s="516"/>
      <c r="BSM40" s="516"/>
      <c r="BSN40" s="516"/>
      <c r="BSO40" s="516"/>
      <c r="BSP40" s="516"/>
      <c r="BSQ40" s="516"/>
      <c r="BSR40" s="516"/>
      <c r="BSS40" s="516"/>
      <c r="BST40" s="516"/>
      <c r="BSU40" s="516"/>
      <c r="BSV40" s="516"/>
      <c r="BSW40" s="516"/>
      <c r="BSX40" s="516"/>
      <c r="BSY40" s="516"/>
      <c r="BSZ40" s="516"/>
      <c r="BTA40" s="516"/>
      <c r="BTB40" s="516"/>
      <c r="BTC40" s="516"/>
      <c r="BTD40" s="516"/>
      <c r="BTE40" s="516"/>
      <c r="BTF40" s="516"/>
      <c r="BTG40" s="516"/>
      <c r="BTH40" s="516"/>
      <c r="BTI40" s="516"/>
      <c r="BTJ40" s="516"/>
      <c r="BTK40" s="516"/>
      <c r="BTL40" s="516"/>
      <c r="BTM40" s="516"/>
      <c r="BTN40" s="516"/>
      <c r="BTO40" s="516"/>
      <c r="BTP40" s="516"/>
      <c r="BTQ40" s="516"/>
      <c r="BTR40" s="516"/>
      <c r="BTS40" s="516"/>
      <c r="BTT40" s="516"/>
      <c r="BTU40" s="516"/>
      <c r="BTV40" s="516"/>
      <c r="BTW40" s="516"/>
      <c r="BTX40" s="516"/>
      <c r="BTY40" s="516"/>
      <c r="BTZ40" s="516"/>
      <c r="BUA40" s="516"/>
      <c r="BUB40" s="516"/>
      <c r="BUC40" s="516"/>
      <c r="BUD40" s="516"/>
      <c r="BUE40" s="516"/>
      <c r="BUF40" s="516"/>
      <c r="BUG40" s="516"/>
      <c r="BUH40" s="516"/>
      <c r="BUI40" s="516"/>
      <c r="BUJ40" s="516"/>
      <c r="BUK40" s="516"/>
      <c r="BUL40" s="516"/>
      <c r="BUM40" s="516"/>
      <c r="BUN40" s="516"/>
      <c r="BUO40" s="516"/>
      <c r="BUP40" s="516"/>
      <c r="BUQ40" s="516"/>
      <c r="BUR40" s="516"/>
      <c r="BUS40" s="516"/>
      <c r="BUT40" s="516"/>
      <c r="BUU40" s="516"/>
      <c r="BUV40" s="516"/>
      <c r="BUW40" s="516"/>
      <c r="BUX40" s="516"/>
      <c r="BUY40" s="516"/>
      <c r="BUZ40" s="516"/>
      <c r="BVA40" s="516"/>
      <c r="BVB40" s="516"/>
      <c r="BVC40" s="516"/>
      <c r="BVD40" s="516"/>
      <c r="BVE40" s="516"/>
      <c r="BVF40" s="516"/>
      <c r="BVG40" s="516"/>
      <c r="BVH40" s="516"/>
      <c r="BVI40" s="516"/>
      <c r="BVJ40" s="516"/>
      <c r="BVK40" s="516"/>
      <c r="BVL40" s="516"/>
      <c r="BVM40" s="516"/>
      <c r="BVN40" s="516"/>
      <c r="BVO40" s="516"/>
      <c r="BVP40" s="516"/>
      <c r="BVQ40" s="516"/>
      <c r="BVR40" s="516"/>
      <c r="BVS40" s="516"/>
      <c r="BVT40" s="516"/>
      <c r="BVU40" s="516"/>
      <c r="BVV40" s="516"/>
      <c r="BVW40" s="516"/>
      <c r="BVX40" s="516"/>
      <c r="BVY40" s="516"/>
      <c r="BVZ40" s="516"/>
      <c r="BWA40" s="516"/>
      <c r="BWB40" s="516"/>
      <c r="BWC40" s="516"/>
      <c r="BWD40" s="516"/>
      <c r="BWE40" s="516"/>
      <c r="BWF40" s="516"/>
      <c r="BWG40" s="516"/>
      <c r="BWH40" s="516"/>
      <c r="BWI40" s="516"/>
      <c r="BWJ40" s="516"/>
      <c r="BWK40" s="516"/>
      <c r="BWL40" s="516"/>
      <c r="BWM40" s="516"/>
      <c r="BWN40" s="516"/>
      <c r="BWO40" s="516"/>
      <c r="BWP40" s="516"/>
      <c r="BWQ40" s="516"/>
      <c r="BWR40" s="516"/>
      <c r="BWS40" s="516"/>
      <c r="BWT40" s="516"/>
      <c r="BWU40" s="516"/>
      <c r="BWV40" s="516"/>
      <c r="BWW40" s="516"/>
      <c r="BWX40" s="516"/>
      <c r="BWY40" s="516"/>
      <c r="BWZ40" s="516"/>
      <c r="BXA40" s="516"/>
      <c r="BXB40" s="516"/>
      <c r="BXC40" s="516"/>
      <c r="BXD40" s="516"/>
      <c r="BXE40" s="516"/>
      <c r="BXF40" s="516"/>
      <c r="BXG40" s="516"/>
      <c r="BXH40" s="516"/>
      <c r="BXI40" s="516"/>
      <c r="BXJ40" s="516"/>
      <c r="BXK40" s="516"/>
      <c r="BXL40" s="516"/>
      <c r="BXM40" s="516"/>
      <c r="BXN40" s="516"/>
      <c r="BXO40" s="516"/>
      <c r="BXP40" s="516"/>
      <c r="BXQ40" s="516"/>
      <c r="BXR40" s="516"/>
      <c r="BXS40" s="516"/>
      <c r="BXT40" s="516"/>
      <c r="BXU40" s="516"/>
      <c r="BXV40" s="516"/>
      <c r="BXW40" s="516"/>
      <c r="BXX40" s="516"/>
      <c r="BXY40" s="516"/>
      <c r="BXZ40" s="516"/>
      <c r="BYA40" s="516"/>
      <c r="BYB40" s="516"/>
      <c r="BYC40" s="516"/>
      <c r="BYD40" s="516"/>
      <c r="BYE40" s="516"/>
      <c r="BYF40" s="516"/>
      <c r="BYG40" s="516"/>
      <c r="BYH40" s="516"/>
      <c r="BYI40" s="516"/>
      <c r="BYJ40" s="516"/>
      <c r="BYK40" s="516"/>
      <c r="BYL40" s="516"/>
      <c r="BYM40" s="516"/>
      <c r="BYN40" s="516"/>
      <c r="BYO40" s="516"/>
      <c r="BYP40" s="516"/>
      <c r="BYQ40" s="516"/>
      <c r="BYR40" s="516"/>
      <c r="BYS40" s="516"/>
      <c r="BYT40" s="516"/>
      <c r="BYU40" s="516"/>
      <c r="BYV40" s="516"/>
      <c r="BYW40" s="516"/>
      <c r="BYX40" s="516"/>
      <c r="BYY40" s="516"/>
      <c r="BYZ40" s="516"/>
      <c r="BZA40" s="516"/>
      <c r="BZB40" s="516"/>
      <c r="BZC40" s="516"/>
      <c r="BZD40" s="516"/>
      <c r="BZE40" s="516"/>
      <c r="BZF40" s="516"/>
      <c r="BZG40" s="516"/>
      <c r="BZH40" s="516"/>
      <c r="BZI40" s="516"/>
      <c r="BZJ40" s="516"/>
      <c r="BZK40" s="516"/>
      <c r="BZL40" s="516"/>
      <c r="BZM40" s="516"/>
      <c r="BZN40" s="516"/>
      <c r="BZO40" s="516"/>
      <c r="BZP40" s="516"/>
      <c r="BZQ40" s="516"/>
      <c r="BZR40" s="516"/>
      <c r="BZS40" s="516"/>
      <c r="BZT40" s="516"/>
      <c r="BZU40" s="516"/>
      <c r="BZV40" s="516"/>
      <c r="BZW40" s="516"/>
      <c r="BZX40" s="516"/>
      <c r="BZY40" s="516"/>
      <c r="BZZ40" s="516"/>
      <c r="CAA40" s="516"/>
      <c r="CAB40" s="516"/>
      <c r="CAC40" s="516"/>
      <c r="CAD40" s="516"/>
      <c r="CAE40" s="516"/>
      <c r="CAF40" s="516"/>
      <c r="CAG40" s="516"/>
      <c r="CAH40" s="516"/>
      <c r="CAI40" s="516"/>
      <c r="CAJ40" s="516"/>
      <c r="CAK40" s="516"/>
      <c r="CAL40" s="516"/>
      <c r="CAM40" s="516"/>
      <c r="CAN40" s="516"/>
      <c r="CAO40" s="516"/>
      <c r="CAP40" s="516"/>
      <c r="CAQ40" s="516"/>
      <c r="CAR40" s="516"/>
      <c r="CAS40" s="516"/>
      <c r="CAT40" s="516"/>
      <c r="CAU40" s="516"/>
      <c r="CAV40" s="516"/>
      <c r="CAW40" s="516"/>
      <c r="CAX40" s="516"/>
      <c r="CAY40" s="516"/>
      <c r="CAZ40" s="516"/>
      <c r="CBA40" s="516"/>
      <c r="CBB40" s="516"/>
      <c r="CBC40" s="516"/>
      <c r="CBD40" s="516"/>
      <c r="CBE40" s="516"/>
      <c r="CBF40" s="516"/>
      <c r="CBG40" s="516"/>
      <c r="CBH40" s="516"/>
      <c r="CBI40" s="516"/>
      <c r="CBJ40" s="516"/>
      <c r="CBK40" s="516"/>
      <c r="CBL40" s="516"/>
      <c r="CBM40" s="516"/>
      <c r="CBN40" s="516"/>
      <c r="CBO40" s="516"/>
      <c r="CBP40" s="516"/>
      <c r="CBQ40" s="516"/>
      <c r="CBR40" s="516"/>
      <c r="CBS40" s="516"/>
      <c r="CBT40" s="516"/>
      <c r="CBU40" s="516"/>
      <c r="CBV40" s="516"/>
      <c r="CBW40" s="516"/>
      <c r="CBX40" s="516"/>
      <c r="CBY40" s="516"/>
      <c r="CBZ40" s="516"/>
      <c r="CCA40" s="516"/>
      <c r="CCB40" s="516"/>
      <c r="CCC40" s="516"/>
      <c r="CCD40" s="516"/>
      <c r="CCE40" s="516"/>
      <c r="CCF40" s="516"/>
      <c r="CCG40" s="516"/>
      <c r="CCH40" s="516"/>
      <c r="CCI40" s="516"/>
      <c r="CCJ40" s="516"/>
      <c r="CCK40" s="516"/>
      <c r="CCL40" s="516"/>
      <c r="CCM40" s="516"/>
      <c r="CCN40" s="516"/>
      <c r="CCO40" s="516"/>
      <c r="CCP40" s="516"/>
      <c r="CCQ40" s="516"/>
      <c r="CCR40" s="516"/>
      <c r="CCS40" s="516"/>
      <c r="CCT40" s="516"/>
      <c r="CCU40" s="516"/>
      <c r="CCV40" s="516"/>
      <c r="CCW40" s="516"/>
      <c r="CCX40" s="516"/>
      <c r="CCY40" s="516"/>
      <c r="CCZ40" s="516"/>
      <c r="CDA40" s="516"/>
      <c r="CDB40" s="516"/>
      <c r="CDC40" s="516"/>
      <c r="CDD40" s="516"/>
      <c r="CDE40" s="516"/>
      <c r="CDF40" s="516"/>
      <c r="CDG40" s="516"/>
      <c r="CDH40" s="516"/>
      <c r="CDI40" s="516"/>
      <c r="CDJ40" s="516"/>
      <c r="CDK40" s="516"/>
      <c r="CDL40" s="516"/>
      <c r="CDM40" s="516"/>
      <c r="CDN40" s="516"/>
      <c r="CDO40" s="516"/>
      <c r="CDP40" s="516"/>
      <c r="CDQ40" s="516"/>
      <c r="CDR40" s="516"/>
      <c r="CDS40" s="516"/>
      <c r="CDT40" s="516"/>
      <c r="CDU40" s="516"/>
      <c r="CDV40" s="516"/>
      <c r="CDW40" s="516"/>
      <c r="CDX40" s="516"/>
      <c r="CDY40" s="516"/>
      <c r="CDZ40" s="516"/>
      <c r="CEA40" s="516"/>
      <c r="CEB40" s="516"/>
      <c r="CEC40" s="516"/>
      <c r="CED40" s="516"/>
      <c r="CEE40" s="516"/>
      <c r="CEF40" s="516"/>
      <c r="CEG40" s="516"/>
      <c r="CEH40" s="516"/>
      <c r="CEI40" s="516"/>
      <c r="CEJ40" s="516"/>
      <c r="CEK40" s="516"/>
      <c r="CEL40" s="516"/>
      <c r="CEM40" s="516"/>
      <c r="CEN40" s="516"/>
      <c r="CEO40" s="516"/>
      <c r="CEP40" s="516"/>
      <c r="CEQ40" s="516"/>
      <c r="CER40" s="516"/>
      <c r="CES40" s="516"/>
      <c r="CET40" s="516"/>
      <c r="CEU40" s="516"/>
      <c r="CEV40" s="516"/>
      <c r="CEW40" s="516"/>
      <c r="CEX40" s="516"/>
      <c r="CEY40" s="516"/>
      <c r="CEZ40" s="516"/>
      <c r="CFA40" s="516"/>
      <c r="CFB40" s="516"/>
      <c r="CFC40" s="516"/>
      <c r="CFD40" s="516"/>
      <c r="CFE40" s="516"/>
      <c r="CFF40" s="516"/>
      <c r="CFG40" s="516"/>
      <c r="CFH40" s="516"/>
      <c r="CFI40" s="516"/>
      <c r="CFJ40" s="516"/>
      <c r="CFK40" s="516"/>
      <c r="CFL40" s="516"/>
      <c r="CFM40" s="516"/>
      <c r="CFN40" s="516"/>
      <c r="CFO40" s="516"/>
      <c r="CFP40" s="516"/>
      <c r="CFQ40" s="516"/>
      <c r="CFR40" s="516"/>
      <c r="CFS40" s="516"/>
      <c r="CFT40" s="516"/>
      <c r="CFU40" s="516"/>
      <c r="CFV40" s="516"/>
      <c r="CFW40" s="516"/>
      <c r="CFX40" s="516"/>
      <c r="CFY40" s="516"/>
      <c r="CFZ40" s="516"/>
      <c r="CGA40" s="516"/>
      <c r="CGB40" s="516"/>
      <c r="CGC40" s="516"/>
      <c r="CGD40" s="516"/>
      <c r="CGE40" s="516"/>
      <c r="CGF40" s="516"/>
      <c r="CGG40" s="516"/>
      <c r="CGH40" s="516"/>
      <c r="CGI40" s="516"/>
      <c r="CGJ40" s="516"/>
      <c r="CGK40" s="516"/>
      <c r="CGL40" s="516"/>
      <c r="CGM40" s="516"/>
      <c r="CGN40" s="516"/>
      <c r="CGO40" s="516"/>
      <c r="CGP40" s="516"/>
      <c r="CGQ40" s="516"/>
      <c r="CGR40" s="516"/>
      <c r="CGS40" s="516"/>
      <c r="CGT40" s="516"/>
      <c r="CGU40" s="516"/>
      <c r="CGV40" s="516"/>
      <c r="CGW40" s="516"/>
      <c r="CGX40" s="516"/>
      <c r="CGY40" s="516"/>
      <c r="CGZ40" s="516"/>
      <c r="CHA40" s="516"/>
      <c r="CHB40" s="516"/>
      <c r="CHC40" s="516"/>
      <c r="CHD40" s="516"/>
      <c r="CHE40" s="516"/>
      <c r="CHF40" s="516"/>
      <c r="CHG40" s="516"/>
      <c r="CHH40" s="516"/>
      <c r="CHI40" s="516"/>
      <c r="CHJ40" s="516"/>
      <c r="CHK40" s="516"/>
      <c r="CHL40" s="516"/>
      <c r="CHM40" s="516"/>
      <c r="CHN40" s="516"/>
      <c r="CHO40" s="516"/>
      <c r="CHP40" s="516"/>
      <c r="CHQ40" s="516"/>
      <c r="CHR40" s="516"/>
      <c r="CHS40" s="516"/>
      <c r="CHT40" s="516"/>
      <c r="CHU40" s="516"/>
      <c r="CHV40" s="516"/>
      <c r="CHW40" s="516"/>
      <c r="CHX40" s="516"/>
      <c r="CHY40" s="516"/>
      <c r="CHZ40" s="516"/>
      <c r="CIA40" s="516"/>
      <c r="CIB40" s="516"/>
      <c r="CIC40" s="516"/>
      <c r="CID40" s="516"/>
      <c r="CIE40" s="516"/>
      <c r="CIF40" s="516"/>
      <c r="CIG40" s="516"/>
      <c r="CIH40" s="516"/>
      <c r="CII40" s="516"/>
      <c r="CIJ40" s="516"/>
      <c r="CIK40" s="516"/>
      <c r="CIL40" s="516"/>
      <c r="CIM40" s="516"/>
      <c r="CIN40" s="516"/>
      <c r="CIO40" s="516"/>
      <c r="CIP40" s="516"/>
      <c r="CIQ40" s="516"/>
      <c r="CIR40" s="516"/>
      <c r="CIS40" s="516"/>
      <c r="CIT40" s="516"/>
      <c r="CIU40" s="516"/>
      <c r="CIV40" s="516"/>
      <c r="CIW40" s="516"/>
      <c r="CIX40" s="516"/>
      <c r="CIY40" s="516"/>
      <c r="CIZ40" s="516"/>
      <c r="CJA40" s="516"/>
      <c r="CJB40" s="516"/>
      <c r="CJC40" s="516"/>
      <c r="CJD40" s="516"/>
      <c r="CJE40" s="516"/>
      <c r="CJF40" s="516"/>
      <c r="CJG40" s="516"/>
      <c r="CJH40" s="516"/>
      <c r="CJI40" s="516"/>
      <c r="CJJ40" s="516"/>
      <c r="CJK40" s="516"/>
      <c r="CJL40" s="516"/>
      <c r="CJM40" s="516"/>
      <c r="CJN40" s="516"/>
      <c r="CJO40" s="516"/>
      <c r="CJP40" s="516"/>
      <c r="CJQ40" s="516"/>
      <c r="CJR40" s="516"/>
      <c r="CJS40" s="516"/>
      <c r="CJT40" s="516"/>
      <c r="CJU40" s="516"/>
      <c r="CJV40" s="516"/>
      <c r="CJW40" s="516"/>
      <c r="CJX40" s="516"/>
      <c r="CJY40" s="516"/>
      <c r="CJZ40" s="516"/>
      <c r="CKA40" s="516"/>
      <c r="CKB40" s="516"/>
      <c r="CKC40" s="516"/>
      <c r="CKD40" s="516"/>
      <c r="CKE40" s="516"/>
      <c r="CKF40" s="516"/>
      <c r="CKG40" s="516"/>
      <c r="CKH40" s="516"/>
      <c r="CKI40" s="516"/>
      <c r="CKJ40" s="516"/>
      <c r="CKK40" s="516"/>
      <c r="CKL40" s="516"/>
      <c r="CKM40" s="516"/>
      <c r="CKN40" s="516"/>
      <c r="CKO40" s="516"/>
      <c r="CKP40" s="516"/>
      <c r="CKQ40" s="516"/>
      <c r="CKR40" s="516"/>
      <c r="CKS40" s="516"/>
      <c r="CKT40" s="516"/>
      <c r="CKU40" s="516"/>
      <c r="CKV40" s="516"/>
      <c r="CKW40" s="516"/>
      <c r="CKX40" s="516"/>
      <c r="CKY40" s="516"/>
      <c r="CKZ40" s="516"/>
      <c r="CLA40" s="516"/>
      <c r="CLB40" s="516"/>
      <c r="CLC40" s="516"/>
      <c r="CLD40" s="516"/>
      <c r="CLE40" s="516"/>
      <c r="CLF40" s="516"/>
      <c r="CLG40" s="516"/>
      <c r="CLH40" s="516"/>
      <c r="CLI40" s="516"/>
      <c r="CLJ40" s="516"/>
      <c r="CLK40" s="516"/>
      <c r="CLL40" s="516"/>
      <c r="CLM40" s="516"/>
      <c r="CLN40" s="516"/>
      <c r="CLO40" s="516"/>
      <c r="CLP40" s="516"/>
      <c r="CLQ40" s="516"/>
      <c r="CLR40" s="516"/>
      <c r="CLS40" s="516"/>
      <c r="CLT40" s="516"/>
      <c r="CLU40" s="516"/>
      <c r="CLV40" s="516"/>
      <c r="CLW40" s="516"/>
      <c r="CLX40" s="516"/>
      <c r="CLY40" s="516"/>
      <c r="CLZ40" s="516"/>
      <c r="CMA40" s="516"/>
      <c r="CMB40" s="516"/>
      <c r="CMC40" s="516"/>
      <c r="CMD40" s="516"/>
      <c r="CME40" s="516"/>
      <c r="CMF40" s="516"/>
      <c r="CMG40" s="516"/>
      <c r="CMH40" s="516"/>
      <c r="CMI40" s="516"/>
      <c r="CMJ40" s="516"/>
      <c r="CMK40" s="516"/>
      <c r="CML40" s="516"/>
      <c r="CMM40" s="516"/>
      <c r="CMN40" s="516"/>
      <c r="CMO40" s="516"/>
      <c r="CMP40" s="516"/>
      <c r="CMQ40" s="516"/>
      <c r="CMR40" s="516"/>
      <c r="CMS40" s="516"/>
      <c r="CMT40" s="516"/>
      <c r="CMU40" s="516"/>
      <c r="CMV40" s="516"/>
      <c r="CMW40" s="516"/>
      <c r="CMX40" s="516"/>
      <c r="CMY40" s="516"/>
      <c r="CMZ40" s="516"/>
      <c r="CNA40" s="516"/>
      <c r="CNB40" s="516"/>
      <c r="CNC40" s="516"/>
      <c r="CND40" s="516"/>
      <c r="CNE40" s="516"/>
      <c r="CNF40" s="516"/>
      <c r="CNG40" s="516"/>
      <c r="CNH40" s="516"/>
      <c r="CNI40" s="516"/>
      <c r="CNJ40" s="516"/>
      <c r="CNK40" s="516"/>
      <c r="CNL40" s="516"/>
      <c r="CNM40" s="516"/>
      <c r="CNN40" s="516"/>
      <c r="CNO40" s="516"/>
      <c r="CNP40" s="516"/>
      <c r="CNQ40" s="516"/>
      <c r="CNR40" s="516"/>
      <c r="CNS40" s="516"/>
      <c r="CNT40" s="516"/>
      <c r="CNU40" s="516"/>
      <c r="CNV40" s="516"/>
      <c r="CNW40" s="516"/>
      <c r="CNX40" s="516"/>
      <c r="CNY40" s="516"/>
      <c r="CNZ40" s="516"/>
      <c r="COA40" s="516"/>
      <c r="COB40" s="516"/>
      <c r="COC40" s="516"/>
      <c r="COD40" s="516"/>
      <c r="COE40" s="516"/>
      <c r="COF40" s="516"/>
      <c r="COG40" s="516"/>
      <c r="COH40" s="516"/>
      <c r="COI40" s="516"/>
      <c r="COJ40" s="516"/>
      <c r="COK40" s="516"/>
      <c r="COL40" s="516"/>
      <c r="COM40" s="516"/>
      <c r="CON40" s="516"/>
      <c r="COO40" s="516"/>
      <c r="COP40" s="516"/>
      <c r="COQ40" s="516"/>
      <c r="COR40" s="516"/>
      <c r="COS40" s="516"/>
      <c r="COT40" s="516"/>
      <c r="COU40" s="516"/>
      <c r="COV40" s="516"/>
      <c r="COW40" s="516"/>
      <c r="COX40" s="516"/>
      <c r="COY40" s="516"/>
      <c r="COZ40" s="516"/>
      <c r="CPA40" s="516"/>
      <c r="CPB40" s="516"/>
      <c r="CPC40" s="516"/>
      <c r="CPD40" s="516"/>
      <c r="CPE40" s="516"/>
      <c r="CPF40" s="516"/>
      <c r="CPG40" s="516"/>
      <c r="CPH40" s="516"/>
      <c r="CPI40" s="516"/>
      <c r="CPJ40" s="516"/>
      <c r="CPK40" s="516"/>
      <c r="CPL40" s="516"/>
      <c r="CPM40" s="516"/>
      <c r="CPN40" s="516"/>
      <c r="CPO40" s="516"/>
      <c r="CPP40" s="516"/>
      <c r="CPQ40" s="516"/>
      <c r="CPR40" s="516"/>
      <c r="CPS40" s="516"/>
      <c r="CPT40" s="516"/>
      <c r="CPU40" s="516"/>
      <c r="CPV40" s="516"/>
      <c r="CPW40" s="516"/>
      <c r="CPX40" s="516"/>
      <c r="CPY40" s="516"/>
      <c r="CPZ40" s="516"/>
      <c r="CQA40" s="516"/>
      <c r="CQB40" s="516"/>
      <c r="CQC40" s="516"/>
      <c r="CQD40" s="516"/>
      <c r="CQE40" s="516"/>
      <c r="CQF40" s="516"/>
      <c r="CQG40" s="516"/>
      <c r="CQH40" s="516"/>
      <c r="CQI40" s="516"/>
      <c r="CQJ40" s="516"/>
      <c r="CQK40" s="516"/>
      <c r="CQL40" s="516"/>
      <c r="CQM40" s="516"/>
      <c r="CQN40" s="516"/>
      <c r="CQO40" s="516"/>
      <c r="CQP40" s="516"/>
      <c r="CQQ40" s="516"/>
      <c r="CQR40" s="516"/>
      <c r="CQS40" s="516"/>
      <c r="CQT40" s="516"/>
      <c r="CQU40" s="516"/>
      <c r="CQV40" s="516"/>
      <c r="CQW40" s="516"/>
      <c r="CQX40" s="516"/>
      <c r="CQY40" s="516"/>
      <c r="CQZ40" s="516"/>
      <c r="CRA40" s="516"/>
      <c r="CRB40" s="516"/>
      <c r="CRC40" s="516"/>
      <c r="CRD40" s="516"/>
      <c r="CRE40" s="516"/>
      <c r="CRF40" s="516"/>
      <c r="CRG40" s="516"/>
      <c r="CRH40" s="516"/>
      <c r="CRI40" s="516"/>
      <c r="CRJ40" s="516"/>
      <c r="CRK40" s="516"/>
      <c r="CRL40" s="516"/>
      <c r="CRM40" s="516"/>
      <c r="CRN40" s="516"/>
      <c r="CRO40" s="516"/>
      <c r="CRP40" s="516"/>
      <c r="CRQ40" s="516"/>
      <c r="CRR40" s="516"/>
      <c r="CRS40" s="516"/>
      <c r="CRT40" s="516"/>
      <c r="CRU40" s="516"/>
      <c r="CRV40" s="516"/>
      <c r="CRW40" s="516"/>
      <c r="CRX40" s="516"/>
      <c r="CRY40" s="516"/>
      <c r="CRZ40" s="516"/>
      <c r="CSA40" s="516"/>
      <c r="CSB40" s="516"/>
      <c r="CSC40" s="516"/>
      <c r="CSD40" s="516"/>
      <c r="CSE40" s="516"/>
      <c r="CSF40" s="516"/>
      <c r="CSG40" s="516"/>
      <c r="CSH40" s="516"/>
      <c r="CSI40" s="516"/>
      <c r="CSJ40" s="516"/>
      <c r="CSK40" s="516"/>
      <c r="CSL40" s="516"/>
      <c r="CSM40" s="516"/>
      <c r="CSN40" s="516"/>
      <c r="CSO40" s="516"/>
      <c r="CSP40" s="516"/>
      <c r="CSQ40" s="516"/>
      <c r="CSR40" s="516"/>
      <c r="CSS40" s="516"/>
      <c r="CST40" s="516"/>
      <c r="CSU40" s="516"/>
      <c r="CSV40" s="516"/>
      <c r="CSW40" s="516"/>
      <c r="CSX40" s="516"/>
      <c r="CSY40" s="516"/>
      <c r="CSZ40" s="516"/>
      <c r="CTA40" s="516"/>
      <c r="CTB40" s="516"/>
      <c r="CTC40" s="516"/>
      <c r="CTD40" s="516"/>
      <c r="CTE40" s="516"/>
      <c r="CTF40" s="516"/>
      <c r="CTG40" s="516"/>
      <c r="CTH40" s="516"/>
      <c r="CTI40" s="516"/>
      <c r="CTJ40" s="516"/>
      <c r="CTK40" s="516"/>
      <c r="CTL40" s="516"/>
      <c r="CTM40" s="516"/>
      <c r="CTN40" s="516"/>
      <c r="CTO40" s="516"/>
      <c r="CTP40" s="516"/>
      <c r="CTQ40" s="516"/>
      <c r="CTR40" s="516"/>
      <c r="CTS40" s="516"/>
      <c r="CTT40" s="516"/>
      <c r="CTU40" s="516"/>
      <c r="CTV40" s="516"/>
      <c r="CTW40" s="516"/>
      <c r="CTX40" s="516"/>
      <c r="CTY40" s="516"/>
      <c r="CTZ40" s="516"/>
      <c r="CUA40" s="516"/>
      <c r="CUB40" s="516"/>
      <c r="CUC40" s="516"/>
      <c r="CUD40" s="516"/>
      <c r="CUE40" s="516"/>
      <c r="CUF40" s="516"/>
      <c r="CUG40" s="516"/>
      <c r="CUH40" s="516"/>
      <c r="CUI40" s="516"/>
      <c r="CUJ40" s="516"/>
      <c r="CUK40" s="516"/>
      <c r="CUL40" s="516"/>
      <c r="CUM40" s="516"/>
      <c r="CUN40" s="516"/>
      <c r="CUO40" s="516"/>
      <c r="CUP40" s="516"/>
      <c r="CUQ40" s="516"/>
      <c r="CUR40" s="516"/>
      <c r="CUS40" s="516"/>
      <c r="CUT40" s="516"/>
      <c r="CUU40" s="516"/>
      <c r="CUV40" s="516"/>
      <c r="CUW40" s="516"/>
      <c r="CUX40" s="516"/>
      <c r="CUY40" s="516"/>
      <c r="CUZ40" s="516"/>
      <c r="CVA40" s="516"/>
      <c r="CVB40" s="516"/>
      <c r="CVC40" s="516"/>
      <c r="CVD40" s="516"/>
      <c r="CVE40" s="516"/>
      <c r="CVF40" s="516"/>
      <c r="CVG40" s="516"/>
      <c r="CVH40" s="516"/>
      <c r="CVI40" s="516"/>
      <c r="CVJ40" s="516"/>
      <c r="CVK40" s="516"/>
      <c r="CVL40" s="516"/>
      <c r="CVM40" s="516"/>
      <c r="CVN40" s="516"/>
      <c r="CVO40" s="516"/>
      <c r="CVP40" s="516"/>
      <c r="CVQ40" s="516"/>
      <c r="CVR40" s="516"/>
      <c r="CVS40" s="516"/>
      <c r="CVT40" s="516"/>
      <c r="CVU40" s="516"/>
      <c r="CVV40" s="516"/>
      <c r="CVW40" s="516"/>
      <c r="CVX40" s="516"/>
      <c r="CVY40" s="516"/>
      <c r="CVZ40" s="516"/>
      <c r="CWA40" s="516"/>
      <c r="CWB40" s="516"/>
      <c r="CWC40" s="516"/>
      <c r="CWD40" s="516"/>
      <c r="CWE40" s="516"/>
      <c r="CWF40" s="516"/>
      <c r="CWG40" s="516"/>
      <c r="CWH40" s="516"/>
      <c r="CWI40" s="516"/>
      <c r="CWJ40" s="516"/>
      <c r="CWK40" s="516"/>
      <c r="CWL40" s="516"/>
      <c r="CWM40" s="516"/>
      <c r="CWN40" s="516"/>
      <c r="CWO40" s="516"/>
      <c r="CWP40" s="516"/>
      <c r="CWQ40" s="516"/>
      <c r="CWR40" s="516"/>
      <c r="CWS40" s="516"/>
      <c r="CWT40" s="516"/>
      <c r="CWU40" s="516"/>
      <c r="CWV40" s="516"/>
      <c r="CWW40" s="516"/>
      <c r="CWX40" s="516"/>
      <c r="CWY40" s="516"/>
      <c r="CWZ40" s="516"/>
      <c r="CXA40" s="516"/>
      <c r="CXB40" s="516"/>
      <c r="CXC40" s="516"/>
      <c r="CXD40" s="516"/>
      <c r="CXE40" s="516"/>
      <c r="CXF40" s="516"/>
      <c r="CXG40" s="516"/>
      <c r="CXH40" s="516"/>
      <c r="CXI40" s="516"/>
      <c r="CXJ40" s="516"/>
      <c r="CXK40" s="516"/>
      <c r="CXL40" s="516"/>
      <c r="CXM40" s="516"/>
      <c r="CXN40" s="516"/>
      <c r="CXO40" s="516"/>
      <c r="CXP40" s="516"/>
      <c r="CXQ40" s="516"/>
      <c r="CXR40" s="516"/>
      <c r="CXS40" s="516"/>
      <c r="CXT40" s="516"/>
      <c r="CXU40" s="516"/>
      <c r="CXV40" s="516"/>
      <c r="CXW40" s="516"/>
      <c r="CXX40" s="516"/>
      <c r="CXY40" s="516"/>
      <c r="CXZ40" s="516"/>
      <c r="CYA40" s="516"/>
      <c r="CYB40" s="516"/>
      <c r="CYC40" s="516"/>
      <c r="CYD40" s="516"/>
      <c r="CYE40" s="516"/>
      <c r="CYF40" s="516"/>
      <c r="CYG40" s="516"/>
      <c r="CYH40" s="516"/>
      <c r="CYI40" s="516"/>
      <c r="CYJ40" s="516"/>
      <c r="CYK40" s="516"/>
      <c r="CYL40" s="516"/>
      <c r="CYM40" s="516"/>
      <c r="CYN40" s="516"/>
      <c r="CYO40" s="516"/>
      <c r="CYP40" s="516"/>
      <c r="CYQ40" s="516"/>
      <c r="CYR40" s="516"/>
      <c r="CYS40" s="516"/>
      <c r="CYT40" s="516"/>
      <c r="CYU40" s="516"/>
      <c r="CYV40" s="516"/>
      <c r="CYW40" s="516"/>
      <c r="CYX40" s="516"/>
      <c r="CYY40" s="516"/>
      <c r="CYZ40" s="516"/>
      <c r="CZA40" s="516"/>
      <c r="CZB40" s="516"/>
      <c r="CZC40" s="516"/>
      <c r="CZD40" s="516"/>
      <c r="CZE40" s="516"/>
      <c r="CZF40" s="516"/>
      <c r="CZG40" s="516"/>
      <c r="CZH40" s="516"/>
      <c r="CZI40" s="516"/>
      <c r="CZJ40" s="516"/>
      <c r="CZK40" s="516"/>
      <c r="CZL40" s="516"/>
      <c r="CZM40" s="516"/>
      <c r="CZN40" s="516"/>
      <c r="CZO40" s="516"/>
      <c r="CZP40" s="516"/>
      <c r="CZQ40" s="516"/>
      <c r="CZR40" s="516"/>
      <c r="CZS40" s="516"/>
      <c r="CZT40" s="516"/>
      <c r="CZU40" s="516"/>
      <c r="CZV40" s="516"/>
      <c r="CZW40" s="516"/>
      <c r="CZX40" s="516"/>
      <c r="CZY40" s="516"/>
      <c r="CZZ40" s="516"/>
      <c r="DAA40" s="516"/>
      <c r="DAB40" s="516"/>
      <c r="DAC40" s="516"/>
      <c r="DAD40" s="516"/>
      <c r="DAE40" s="516"/>
      <c r="DAF40" s="516"/>
      <c r="DAG40" s="516"/>
      <c r="DAH40" s="516"/>
      <c r="DAI40" s="516"/>
      <c r="DAJ40" s="516"/>
      <c r="DAK40" s="516"/>
      <c r="DAL40" s="516"/>
      <c r="DAM40" s="516"/>
      <c r="DAN40" s="516"/>
      <c r="DAO40" s="516"/>
      <c r="DAP40" s="516"/>
      <c r="DAQ40" s="516"/>
      <c r="DAR40" s="516"/>
      <c r="DAS40" s="516"/>
      <c r="DAT40" s="516"/>
      <c r="DAU40" s="516"/>
      <c r="DAV40" s="516"/>
      <c r="DAW40" s="516"/>
      <c r="DAX40" s="516"/>
      <c r="DAY40" s="516"/>
      <c r="DAZ40" s="516"/>
      <c r="DBA40" s="516"/>
      <c r="DBB40" s="516"/>
      <c r="DBC40" s="516"/>
      <c r="DBD40" s="516"/>
      <c r="DBE40" s="516"/>
      <c r="DBF40" s="516"/>
      <c r="DBG40" s="516"/>
      <c r="DBH40" s="516"/>
      <c r="DBI40" s="516"/>
      <c r="DBJ40" s="516"/>
      <c r="DBK40" s="516"/>
      <c r="DBL40" s="516"/>
      <c r="DBM40" s="516"/>
      <c r="DBN40" s="516"/>
      <c r="DBO40" s="516"/>
      <c r="DBP40" s="516"/>
      <c r="DBQ40" s="516"/>
      <c r="DBR40" s="516"/>
      <c r="DBS40" s="516"/>
      <c r="DBT40" s="516"/>
      <c r="DBU40" s="516"/>
      <c r="DBV40" s="516"/>
      <c r="DBW40" s="516"/>
      <c r="DBX40" s="516"/>
      <c r="DBY40" s="516"/>
      <c r="DBZ40" s="516"/>
      <c r="DCA40" s="516"/>
      <c r="DCB40" s="516"/>
      <c r="DCC40" s="516"/>
      <c r="DCD40" s="516"/>
      <c r="DCE40" s="516"/>
      <c r="DCF40" s="516"/>
      <c r="DCG40" s="516"/>
      <c r="DCH40" s="516"/>
      <c r="DCI40" s="516"/>
      <c r="DCJ40" s="516"/>
      <c r="DCK40" s="516"/>
      <c r="DCL40" s="516"/>
      <c r="DCM40" s="516"/>
      <c r="DCN40" s="516"/>
      <c r="DCO40" s="516"/>
      <c r="DCP40" s="516"/>
      <c r="DCQ40" s="516"/>
      <c r="DCR40" s="516"/>
      <c r="DCS40" s="516"/>
      <c r="DCT40" s="516"/>
      <c r="DCU40" s="516"/>
      <c r="DCV40" s="516"/>
      <c r="DCW40" s="516"/>
      <c r="DCX40" s="516"/>
      <c r="DCY40" s="516"/>
      <c r="DCZ40" s="516"/>
      <c r="DDA40" s="516"/>
      <c r="DDB40" s="516"/>
      <c r="DDC40" s="516"/>
      <c r="DDD40" s="516"/>
      <c r="DDE40" s="516"/>
      <c r="DDF40" s="516"/>
      <c r="DDG40" s="516"/>
      <c r="DDH40" s="516"/>
      <c r="DDI40" s="516"/>
      <c r="DDJ40" s="516"/>
      <c r="DDK40" s="516"/>
      <c r="DDL40" s="516"/>
      <c r="DDM40" s="516"/>
      <c r="DDN40" s="516"/>
      <c r="DDO40" s="516"/>
      <c r="DDP40" s="516"/>
      <c r="DDQ40" s="516"/>
      <c r="DDR40" s="516"/>
      <c r="DDS40" s="516"/>
      <c r="DDT40" s="516"/>
      <c r="DDU40" s="516"/>
      <c r="DDV40" s="516"/>
      <c r="DDW40" s="516"/>
      <c r="DDX40" s="516"/>
      <c r="DDY40" s="516"/>
      <c r="DDZ40" s="516"/>
      <c r="DEA40" s="516"/>
      <c r="DEB40" s="516"/>
      <c r="DEC40" s="516"/>
      <c r="DED40" s="516"/>
      <c r="DEE40" s="516"/>
      <c r="DEF40" s="516"/>
      <c r="DEG40" s="516"/>
      <c r="DEH40" s="516"/>
      <c r="DEI40" s="516"/>
      <c r="DEJ40" s="516"/>
      <c r="DEK40" s="516"/>
      <c r="DEL40" s="516"/>
      <c r="DEM40" s="516"/>
      <c r="DEN40" s="516"/>
      <c r="DEO40" s="516"/>
      <c r="DEP40" s="516"/>
      <c r="DEQ40" s="516"/>
      <c r="DER40" s="516"/>
      <c r="DES40" s="516"/>
      <c r="DET40" s="516"/>
      <c r="DEU40" s="516"/>
      <c r="DEV40" s="516"/>
      <c r="DEW40" s="516"/>
      <c r="DEX40" s="516"/>
      <c r="DEY40" s="516"/>
      <c r="DEZ40" s="516"/>
      <c r="DFA40" s="516"/>
      <c r="DFB40" s="516"/>
      <c r="DFC40" s="516"/>
      <c r="DFD40" s="516"/>
      <c r="DFE40" s="516"/>
      <c r="DFF40" s="516"/>
      <c r="DFG40" s="516"/>
      <c r="DFH40" s="516"/>
      <c r="DFI40" s="516"/>
      <c r="DFJ40" s="516"/>
      <c r="DFK40" s="516"/>
      <c r="DFL40" s="516"/>
      <c r="DFM40" s="516"/>
      <c r="DFN40" s="516"/>
      <c r="DFO40" s="516"/>
      <c r="DFP40" s="516"/>
      <c r="DFQ40" s="516"/>
      <c r="DFR40" s="516"/>
      <c r="DFS40" s="516"/>
      <c r="DFT40" s="516"/>
      <c r="DFU40" s="516"/>
      <c r="DFV40" s="516"/>
      <c r="DFW40" s="516"/>
      <c r="DFX40" s="516"/>
      <c r="DFY40" s="516"/>
      <c r="DFZ40" s="516"/>
      <c r="DGA40" s="516"/>
      <c r="DGB40" s="516"/>
      <c r="DGC40" s="516"/>
      <c r="DGD40" s="516"/>
      <c r="DGE40" s="516"/>
      <c r="DGF40" s="516"/>
      <c r="DGG40" s="516"/>
      <c r="DGH40" s="516"/>
      <c r="DGI40" s="516"/>
      <c r="DGJ40" s="516"/>
      <c r="DGK40" s="516"/>
      <c r="DGL40" s="516"/>
      <c r="DGM40" s="516"/>
      <c r="DGN40" s="516"/>
      <c r="DGO40" s="516"/>
      <c r="DGP40" s="516"/>
      <c r="DGQ40" s="516"/>
      <c r="DGR40" s="516"/>
      <c r="DGS40" s="516"/>
      <c r="DGT40" s="516"/>
      <c r="DGU40" s="516"/>
      <c r="DGV40" s="516"/>
      <c r="DGW40" s="516"/>
      <c r="DGX40" s="516"/>
      <c r="DGY40" s="516"/>
      <c r="DGZ40" s="516"/>
      <c r="DHA40" s="516"/>
      <c r="DHB40" s="516"/>
      <c r="DHC40" s="516"/>
      <c r="DHD40" s="516"/>
      <c r="DHE40" s="516"/>
      <c r="DHF40" s="516"/>
      <c r="DHG40" s="516"/>
      <c r="DHH40" s="516"/>
      <c r="DHI40" s="516"/>
      <c r="DHJ40" s="516"/>
      <c r="DHK40" s="516"/>
      <c r="DHL40" s="516"/>
      <c r="DHM40" s="516"/>
      <c r="DHN40" s="516"/>
      <c r="DHO40" s="516"/>
      <c r="DHP40" s="516"/>
      <c r="DHQ40" s="516"/>
      <c r="DHR40" s="516"/>
      <c r="DHS40" s="516"/>
      <c r="DHT40" s="516"/>
      <c r="DHU40" s="516"/>
      <c r="DHV40" s="516"/>
      <c r="DHW40" s="516"/>
      <c r="DHX40" s="516"/>
      <c r="DHY40" s="516"/>
      <c r="DHZ40" s="516"/>
      <c r="DIA40" s="516"/>
      <c r="DIB40" s="516"/>
      <c r="DIC40" s="516"/>
      <c r="DID40" s="516"/>
      <c r="DIE40" s="516"/>
      <c r="DIF40" s="516"/>
      <c r="DIG40" s="516"/>
      <c r="DIH40" s="516"/>
      <c r="DII40" s="516"/>
      <c r="DIJ40" s="516"/>
      <c r="DIK40" s="516"/>
      <c r="DIL40" s="516"/>
      <c r="DIM40" s="516"/>
      <c r="DIN40" s="516"/>
      <c r="DIO40" s="516"/>
      <c r="DIP40" s="516"/>
      <c r="DIQ40" s="516"/>
      <c r="DIR40" s="516"/>
      <c r="DIS40" s="516"/>
      <c r="DIT40" s="516"/>
      <c r="DIU40" s="516"/>
      <c r="DIV40" s="516"/>
      <c r="DIW40" s="516"/>
      <c r="DIX40" s="516"/>
      <c r="DIY40" s="516"/>
      <c r="DIZ40" s="516"/>
      <c r="DJA40" s="516"/>
      <c r="DJB40" s="516"/>
      <c r="DJC40" s="516"/>
      <c r="DJD40" s="516"/>
      <c r="DJE40" s="516"/>
      <c r="DJF40" s="516"/>
      <c r="DJG40" s="516"/>
      <c r="DJH40" s="516"/>
      <c r="DJI40" s="516"/>
      <c r="DJJ40" s="516"/>
      <c r="DJK40" s="516"/>
      <c r="DJL40" s="516"/>
      <c r="DJM40" s="516"/>
      <c r="DJN40" s="516"/>
      <c r="DJO40" s="516"/>
      <c r="DJP40" s="516"/>
      <c r="DJQ40" s="516"/>
      <c r="DJR40" s="516"/>
      <c r="DJS40" s="516"/>
      <c r="DJT40" s="516"/>
      <c r="DJU40" s="516"/>
      <c r="DJV40" s="516"/>
      <c r="DJW40" s="516"/>
      <c r="DJX40" s="516"/>
      <c r="DJY40" s="516"/>
      <c r="DJZ40" s="516"/>
      <c r="DKA40" s="516"/>
      <c r="DKB40" s="516"/>
      <c r="DKC40" s="516"/>
      <c r="DKD40" s="516"/>
      <c r="DKE40" s="516"/>
      <c r="DKF40" s="516"/>
      <c r="DKG40" s="516"/>
      <c r="DKH40" s="516"/>
      <c r="DKI40" s="516"/>
      <c r="DKJ40" s="516"/>
      <c r="DKK40" s="516"/>
      <c r="DKL40" s="516"/>
      <c r="DKM40" s="516"/>
      <c r="DKN40" s="516"/>
      <c r="DKO40" s="516"/>
      <c r="DKP40" s="516"/>
      <c r="DKQ40" s="516"/>
      <c r="DKR40" s="516"/>
      <c r="DKS40" s="516"/>
      <c r="DKT40" s="516"/>
      <c r="DKU40" s="516"/>
      <c r="DKV40" s="516"/>
      <c r="DKW40" s="516"/>
      <c r="DKX40" s="516"/>
      <c r="DKY40" s="516"/>
      <c r="DKZ40" s="516"/>
      <c r="DLA40" s="516"/>
      <c r="DLB40" s="516"/>
      <c r="DLC40" s="516"/>
      <c r="DLD40" s="516"/>
      <c r="DLE40" s="516"/>
      <c r="DLF40" s="516"/>
      <c r="DLG40" s="516"/>
      <c r="DLH40" s="516"/>
      <c r="DLI40" s="516"/>
      <c r="DLJ40" s="516"/>
      <c r="DLK40" s="516"/>
      <c r="DLL40" s="516"/>
      <c r="DLM40" s="516"/>
      <c r="DLN40" s="516"/>
      <c r="DLO40" s="516"/>
      <c r="DLP40" s="516"/>
      <c r="DLQ40" s="516"/>
      <c r="DLR40" s="516"/>
      <c r="DLS40" s="516"/>
      <c r="DLT40" s="516"/>
      <c r="DLU40" s="516"/>
      <c r="DLV40" s="516"/>
      <c r="DLW40" s="516"/>
      <c r="DLX40" s="516"/>
      <c r="DLY40" s="516"/>
      <c r="DLZ40" s="516"/>
      <c r="DMA40" s="516"/>
      <c r="DMB40" s="516"/>
      <c r="DMC40" s="516"/>
      <c r="DMD40" s="516"/>
      <c r="DME40" s="516"/>
      <c r="DMF40" s="516"/>
      <c r="DMG40" s="516"/>
      <c r="DMH40" s="516"/>
      <c r="DMI40" s="516"/>
      <c r="DMJ40" s="516"/>
      <c r="DMK40" s="516"/>
      <c r="DML40" s="516"/>
      <c r="DMM40" s="516"/>
      <c r="DMN40" s="516"/>
      <c r="DMO40" s="516"/>
      <c r="DMP40" s="516"/>
      <c r="DMQ40" s="516"/>
      <c r="DMR40" s="516"/>
      <c r="DMS40" s="516"/>
      <c r="DMT40" s="516"/>
      <c r="DMU40" s="516"/>
      <c r="DMV40" s="516"/>
      <c r="DMW40" s="516"/>
      <c r="DMX40" s="516"/>
      <c r="DMY40" s="516"/>
      <c r="DMZ40" s="516"/>
      <c r="DNA40" s="516"/>
      <c r="DNB40" s="516"/>
      <c r="DNC40" s="516"/>
      <c r="DND40" s="516"/>
      <c r="DNE40" s="516"/>
      <c r="DNF40" s="516"/>
      <c r="DNG40" s="516"/>
      <c r="DNH40" s="516"/>
      <c r="DNI40" s="516"/>
      <c r="DNJ40" s="516"/>
      <c r="DNK40" s="516"/>
      <c r="DNL40" s="516"/>
      <c r="DNM40" s="516"/>
      <c r="DNN40" s="516"/>
      <c r="DNO40" s="516"/>
      <c r="DNP40" s="516"/>
      <c r="DNQ40" s="516"/>
      <c r="DNR40" s="516"/>
      <c r="DNS40" s="516"/>
      <c r="DNT40" s="516"/>
      <c r="DNU40" s="516"/>
      <c r="DNV40" s="516"/>
      <c r="DNW40" s="516"/>
      <c r="DNX40" s="516"/>
      <c r="DNY40" s="516"/>
      <c r="DNZ40" s="516"/>
      <c r="DOA40" s="516"/>
      <c r="DOB40" s="516"/>
      <c r="DOC40" s="516"/>
      <c r="DOD40" s="516"/>
      <c r="DOE40" s="516"/>
      <c r="DOF40" s="516"/>
      <c r="DOG40" s="516"/>
      <c r="DOH40" s="516"/>
      <c r="DOI40" s="516"/>
      <c r="DOJ40" s="516"/>
      <c r="DOK40" s="516"/>
      <c r="DOL40" s="516"/>
      <c r="DOM40" s="516"/>
      <c r="DON40" s="516"/>
      <c r="DOO40" s="516"/>
      <c r="DOP40" s="516"/>
      <c r="DOQ40" s="516"/>
      <c r="DOR40" s="516"/>
      <c r="DOS40" s="516"/>
      <c r="DOT40" s="516"/>
      <c r="DOU40" s="516"/>
      <c r="DOV40" s="516"/>
      <c r="DOW40" s="516"/>
      <c r="DOX40" s="516"/>
      <c r="DOY40" s="516"/>
      <c r="DOZ40" s="516"/>
      <c r="DPA40" s="516"/>
      <c r="DPB40" s="516"/>
      <c r="DPC40" s="516"/>
      <c r="DPD40" s="516"/>
      <c r="DPE40" s="516"/>
      <c r="DPF40" s="516"/>
      <c r="DPG40" s="516"/>
      <c r="DPH40" s="516"/>
      <c r="DPI40" s="516"/>
      <c r="DPJ40" s="516"/>
      <c r="DPK40" s="516"/>
      <c r="DPL40" s="516"/>
      <c r="DPM40" s="516"/>
      <c r="DPN40" s="516"/>
      <c r="DPO40" s="516"/>
      <c r="DPP40" s="516"/>
      <c r="DPQ40" s="516"/>
      <c r="DPR40" s="516"/>
      <c r="DPS40" s="516"/>
      <c r="DPT40" s="516"/>
      <c r="DPU40" s="516"/>
      <c r="DPV40" s="516"/>
      <c r="DPW40" s="516"/>
      <c r="DPX40" s="516"/>
      <c r="DPY40" s="516"/>
      <c r="DPZ40" s="516"/>
      <c r="DQA40" s="516"/>
      <c r="DQB40" s="516"/>
      <c r="DQC40" s="516"/>
      <c r="DQD40" s="516"/>
      <c r="DQE40" s="516"/>
      <c r="DQF40" s="516"/>
      <c r="DQG40" s="516"/>
      <c r="DQH40" s="516"/>
      <c r="DQI40" s="516"/>
      <c r="DQJ40" s="516"/>
      <c r="DQK40" s="516"/>
      <c r="DQL40" s="516"/>
      <c r="DQM40" s="516"/>
      <c r="DQN40" s="516"/>
      <c r="DQO40" s="516"/>
      <c r="DQP40" s="516"/>
      <c r="DQQ40" s="516"/>
      <c r="DQR40" s="516"/>
      <c r="DQS40" s="516"/>
      <c r="DQT40" s="516"/>
      <c r="DQU40" s="516"/>
      <c r="DQV40" s="516"/>
      <c r="DQW40" s="516"/>
      <c r="DQX40" s="516"/>
      <c r="DQY40" s="516"/>
      <c r="DQZ40" s="516"/>
      <c r="DRA40" s="516"/>
      <c r="DRB40" s="516"/>
      <c r="DRC40" s="516"/>
      <c r="DRD40" s="516"/>
      <c r="DRE40" s="516"/>
      <c r="DRF40" s="516"/>
      <c r="DRG40" s="516"/>
      <c r="DRH40" s="516"/>
      <c r="DRI40" s="516"/>
      <c r="DRJ40" s="516"/>
      <c r="DRK40" s="516"/>
      <c r="DRL40" s="516"/>
      <c r="DRM40" s="516"/>
      <c r="DRN40" s="516"/>
      <c r="DRO40" s="516"/>
      <c r="DRP40" s="516"/>
      <c r="DRQ40" s="516"/>
      <c r="DRR40" s="516"/>
      <c r="DRS40" s="516"/>
      <c r="DRT40" s="516"/>
      <c r="DRU40" s="516"/>
      <c r="DRV40" s="516"/>
      <c r="DRW40" s="516"/>
      <c r="DRX40" s="516"/>
      <c r="DRY40" s="516"/>
      <c r="DRZ40" s="516"/>
      <c r="DSA40" s="516"/>
      <c r="DSB40" s="516"/>
      <c r="DSC40" s="516"/>
      <c r="DSD40" s="516"/>
      <c r="DSE40" s="516"/>
      <c r="DSF40" s="516"/>
      <c r="DSG40" s="516"/>
      <c r="DSH40" s="516"/>
      <c r="DSI40" s="516"/>
      <c r="DSJ40" s="516"/>
      <c r="DSK40" s="516"/>
      <c r="DSL40" s="516"/>
      <c r="DSM40" s="516"/>
      <c r="DSN40" s="516"/>
      <c r="DSO40" s="516"/>
      <c r="DSP40" s="516"/>
      <c r="DSQ40" s="516"/>
      <c r="DSR40" s="516"/>
      <c r="DSS40" s="516"/>
      <c r="DST40" s="516"/>
      <c r="DSU40" s="516"/>
      <c r="DSV40" s="516"/>
      <c r="DSW40" s="516"/>
      <c r="DSX40" s="516"/>
      <c r="DSY40" s="516"/>
      <c r="DSZ40" s="516"/>
      <c r="DTA40" s="516"/>
      <c r="DTB40" s="516"/>
      <c r="DTC40" s="516"/>
      <c r="DTD40" s="516"/>
      <c r="DTE40" s="516"/>
      <c r="DTF40" s="516"/>
      <c r="DTG40" s="516"/>
      <c r="DTH40" s="516"/>
      <c r="DTI40" s="516"/>
      <c r="DTJ40" s="516"/>
      <c r="DTK40" s="516"/>
      <c r="DTL40" s="516"/>
      <c r="DTM40" s="516"/>
      <c r="DTN40" s="516"/>
      <c r="DTO40" s="516"/>
      <c r="DTP40" s="516"/>
      <c r="DTQ40" s="516"/>
      <c r="DTR40" s="516"/>
      <c r="DTS40" s="516"/>
      <c r="DTT40" s="516"/>
      <c r="DTU40" s="516"/>
      <c r="DTV40" s="516"/>
      <c r="DTW40" s="516"/>
      <c r="DTX40" s="516"/>
      <c r="DTY40" s="516"/>
      <c r="DTZ40" s="516"/>
      <c r="DUA40" s="516"/>
      <c r="DUB40" s="516"/>
      <c r="DUC40" s="516"/>
      <c r="DUD40" s="516"/>
      <c r="DUE40" s="516"/>
      <c r="DUF40" s="516"/>
      <c r="DUG40" s="516"/>
      <c r="DUH40" s="516"/>
      <c r="DUI40" s="516"/>
      <c r="DUJ40" s="516"/>
      <c r="DUK40" s="516"/>
      <c r="DUL40" s="516"/>
      <c r="DUM40" s="516"/>
      <c r="DUN40" s="516"/>
      <c r="DUO40" s="516"/>
      <c r="DUP40" s="516"/>
      <c r="DUQ40" s="516"/>
      <c r="DUR40" s="516"/>
      <c r="DUS40" s="516"/>
      <c r="DUT40" s="516"/>
      <c r="DUU40" s="516"/>
      <c r="DUV40" s="516"/>
      <c r="DUW40" s="516"/>
      <c r="DUX40" s="516"/>
      <c r="DUY40" s="516"/>
      <c r="DUZ40" s="516"/>
      <c r="DVA40" s="516"/>
      <c r="DVB40" s="516"/>
      <c r="DVC40" s="516"/>
      <c r="DVD40" s="516"/>
      <c r="DVE40" s="516"/>
      <c r="DVF40" s="516"/>
      <c r="DVG40" s="516"/>
      <c r="DVH40" s="516"/>
      <c r="DVI40" s="516"/>
      <c r="DVJ40" s="516"/>
      <c r="DVK40" s="516"/>
      <c r="DVL40" s="516"/>
      <c r="DVM40" s="516"/>
      <c r="DVN40" s="516"/>
      <c r="DVO40" s="516"/>
      <c r="DVP40" s="516"/>
      <c r="DVQ40" s="516"/>
      <c r="DVR40" s="516"/>
      <c r="DVS40" s="516"/>
      <c r="DVT40" s="516"/>
      <c r="DVU40" s="516"/>
      <c r="DVV40" s="516"/>
      <c r="DVW40" s="516"/>
      <c r="DVX40" s="516"/>
      <c r="DVY40" s="516"/>
      <c r="DVZ40" s="516"/>
      <c r="DWA40" s="516"/>
      <c r="DWB40" s="516"/>
      <c r="DWC40" s="516"/>
      <c r="DWD40" s="516"/>
      <c r="DWE40" s="516"/>
      <c r="DWF40" s="516"/>
      <c r="DWG40" s="516"/>
      <c r="DWH40" s="516"/>
      <c r="DWI40" s="516"/>
      <c r="DWJ40" s="516"/>
      <c r="DWK40" s="516"/>
      <c r="DWL40" s="516"/>
      <c r="DWM40" s="516"/>
      <c r="DWN40" s="516"/>
      <c r="DWO40" s="516"/>
      <c r="DWP40" s="516"/>
      <c r="DWQ40" s="516"/>
      <c r="DWR40" s="516"/>
      <c r="DWS40" s="516"/>
      <c r="DWT40" s="516"/>
      <c r="DWU40" s="516"/>
      <c r="DWV40" s="516"/>
      <c r="DWW40" s="516"/>
      <c r="DWX40" s="516"/>
      <c r="DWY40" s="516"/>
      <c r="DWZ40" s="516"/>
      <c r="DXA40" s="516"/>
      <c r="DXB40" s="516"/>
      <c r="DXC40" s="516"/>
      <c r="DXD40" s="516"/>
      <c r="DXE40" s="516"/>
      <c r="DXF40" s="516"/>
      <c r="DXG40" s="516"/>
      <c r="DXH40" s="516"/>
      <c r="DXI40" s="516"/>
      <c r="DXJ40" s="516"/>
      <c r="DXK40" s="516"/>
      <c r="DXL40" s="516"/>
      <c r="DXM40" s="516"/>
      <c r="DXN40" s="516"/>
      <c r="DXO40" s="516"/>
      <c r="DXP40" s="516"/>
      <c r="DXQ40" s="516"/>
      <c r="DXR40" s="516"/>
      <c r="DXS40" s="516"/>
      <c r="DXT40" s="516"/>
      <c r="DXU40" s="516"/>
      <c r="DXV40" s="516"/>
      <c r="DXW40" s="516"/>
      <c r="DXX40" s="516"/>
      <c r="DXY40" s="516"/>
      <c r="DXZ40" s="516"/>
      <c r="DYA40" s="516"/>
      <c r="DYB40" s="516"/>
      <c r="DYC40" s="516"/>
      <c r="DYD40" s="516"/>
      <c r="DYE40" s="516"/>
      <c r="DYF40" s="516"/>
      <c r="DYG40" s="516"/>
      <c r="DYH40" s="516"/>
      <c r="DYI40" s="516"/>
      <c r="DYJ40" s="516"/>
      <c r="DYK40" s="516"/>
      <c r="DYL40" s="516"/>
      <c r="DYM40" s="516"/>
      <c r="DYN40" s="516"/>
      <c r="DYO40" s="516"/>
      <c r="DYP40" s="516"/>
      <c r="DYQ40" s="516"/>
      <c r="DYR40" s="516"/>
      <c r="DYS40" s="516"/>
      <c r="DYT40" s="516"/>
      <c r="DYU40" s="516"/>
      <c r="DYV40" s="516"/>
      <c r="DYW40" s="516"/>
      <c r="DYX40" s="516"/>
      <c r="DYY40" s="516"/>
      <c r="DYZ40" s="516"/>
      <c r="DZA40" s="516"/>
      <c r="DZB40" s="516"/>
      <c r="DZC40" s="516"/>
      <c r="DZD40" s="516"/>
      <c r="DZE40" s="516"/>
      <c r="DZF40" s="516"/>
      <c r="DZG40" s="516"/>
      <c r="DZH40" s="516"/>
      <c r="DZI40" s="516"/>
      <c r="DZJ40" s="516"/>
      <c r="DZK40" s="516"/>
      <c r="DZL40" s="516"/>
      <c r="DZM40" s="516"/>
      <c r="DZN40" s="516"/>
      <c r="DZO40" s="516"/>
      <c r="DZP40" s="516"/>
      <c r="DZQ40" s="516"/>
      <c r="DZR40" s="516"/>
      <c r="DZS40" s="516"/>
      <c r="DZT40" s="516"/>
      <c r="DZU40" s="516"/>
      <c r="DZV40" s="516"/>
      <c r="DZW40" s="516"/>
      <c r="DZX40" s="516"/>
      <c r="DZY40" s="516"/>
      <c r="DZZ40" s="516"/>
      <c r="EAA40" s="516"/>
      <c r="EAB40" s="516"/>
      <c r="EAC40" s="516"/>
      <c r="EAD40" s="516"/>
      <c r="EAE40" s="516"/>
      <c r="EAF40" s="516"/>
      <c r="EAG40" s="516"/>
      <c r="EAH40" s="516"/>
      <c r="EAI40" s="516"/>
      <c r="EAJ40" s="516"/>
      <c r="EAK40" s="516"/>
      <c r="EAL40" s="516"/>
      <c r="EAM40" s="516"/>
      <c r="EAN40" s="516"/>
      <c r="EAO40" s="516"/>
      <c r="EAP40" s="516"/>
      <c r="EAQ40" s="516"/>
      <c r="EAR40" s="516"/>
      <c r="EAS40" s="516"/>
      <c r="EAT40" s="516"/>
      <c r="EAU40" s="516"/>
      <c r="EAV40" s="516"/>
      <c r="EAW40" s="516"/>
      <c r="EAX40" s="516"/>
      <c r="EAY40" s="516"/>
      <c r="EAZ40" s="516"/>
      <c r="EBA40" s="516"/>
      <c r="EBB40" s="516"/>
      <c r="EBC40" s="516"/>
      <c r="EBD40" s="516"/>
      <c r="EBE40" s="516"/>
      <c r="EBF40" s="516"/>
      <c r="EBG40" s="516"/>
      <c r="EBH40" s="516"/>
      <c r="EBI40" s="516"/>
      <c r="EBJ40" s="516"/>
      <c r="EBK40" s="516"/>
      <c r="EBL40" s="516"/>
      <c r="EBM40" s="516"/>
      <c r="EBN40" s="516"/>
      <c r="EBO40" s="516"/>
      <c r="EBP40" s="516"/>
      <c r="EBQ40" s="516"/>
      <c r="EBR40" s="516"/>
      <c r="EBS40" s="516"/>
      <c r="EBT40" s="516"/>
      <c r="EBU40" s="516"/>
      <c r="EBV40" s="516"/>
      <c r="EBW40" s="516"/>
      <c r="EBX40" s="516"/>
      <c r="EBY40" s="516"/>
      <c r="EBZ40" s="516"/>
      <c r="ECA40" s="516"/>
      <c r="ECB40" s="516"/>
      <c r="ECC40" s="516"/>
      <c r="ECD40" s="516"/>
      <c r="ECE40" s="516"/>
      <c r="ECF40" s="516"/>
      <c r="ECG40" s="516"/>
      <c r="ECH40" s="516"/>
      <c r="ECI40" s="516"/>
      <c r="ECJ40" s="516"/>
      <c r="ECK40" s="516"/>
      <c r="ECL40" s="516"/>
      <c r="ECM40" s="516"/>
      <c r="ECN40" s="516"/>
      <c r="ECO40" s="516"/>
      <c r="ECP40" s="516"/>
      <c r="ECQ40" s="516"/>
      <c r="ECR40" s="516"/>
      <c r="ECS40" s="516"/>
      <c r="ECT40" s="516"/>
      <c r="ECU40" s="516"/>
      <c r="ECV40" s="516"/>
      <c r="ECW40" s="516"/>
      <c r="ECX40" s="516"/>
      <c r="ECY40" s="516"/>
      <c r="ECZ40" s="516"/>
      <c r="EDA40" s="516"/>
      <c r="EDB40" s="516"/>
      <c r="EDC40" s="516"/>
      <c r="EDD40" s="516"/>
      <c r="EDE40" s="516"/>
      <c r="EDF40" s="516"/>
      <c r="EDG40" s="516"/>
      <c r="EDH40" s="516"/>
      <c r="EDI40" s="516"/>
      <c r="EDJ40" s="516"/>
      <c r="EDK40" s="516"/>
      <c r="EDL40" s="516"/>
      <c r="EDM40" s="516"/>
      <c r="EDN40" s="516"/>
      <c r="EDO40" s="516"/>
      <c r="EDP40" s="516"/>
      <c r="EDQ40" s="516"/>
      <c r="EDR40" s="516"/>
      <c r="EDS40" s="516"/>
      <c r="EDT40" s="516"/>
      <c r="EDU40" s="516"/>
      <c r="EDV40" s="516"/>
      <c r="EDW40" s="516"/>
      <c r="EDX40" s="516"/>
      <c r="EDY40" s="516"/>
      <c r="EDZ40" s="516"/>
      <c r="EEA40" s="516"/>
      <c r="EEB40" s="516"/>
      <c r="EEC40" s="516"/>
      <c r="EED40" s="516"/>
      <c r="EEE40" s="516"/>
      <c r="EEF40" s="516"/>
      <c r="EEG40" s="516"/>
      <c r="EEH40" s="516"/>
      <c r="EEI40" s="516"/>
      <c r="EEJ40" s="516"/>
      <c r="EEK40" s="516"/>
      <c r="EEL40" s="516"/>
      <c r="EEM40" s="516"/>
      <c r="EEN40" s="516"/>
      <c r="EEO40" s="516"/>
      <c r="EEP40" s="516"/>
      <c r="EEQ40" s="516"/>
      <c r="EER40" s="516"/>
      <c r="EES40" s="516"/>
      <c r="EET40" s="516"/>
      <c r="EEU40" s="516"/>
      <c r="EEV40" s="516"/>
      <c r="EEW40" s="516"/>
      <c r="EEX40" s="516"/>
      <c r="EEY40" s="516"/>
      <c r="EEZ40" s="516"/>
      <c r="EFA40" s="516"/>
      <c r="EFB40" s="516"/>
      <c r="EFC40" s="516"/>
      <c r="EFD40" s="516"/>
      <c r="EFE40" s="516"/>
      <c r="EFF40" s="516"/>
      <c r="EFG40" s="516"/>
      <c r="EFH40" s="516"/>
      <c r="EFI40" s="516"/>
      <c r="EFJ40" s="516"/>
      <c r="EFK40" s="516"/>
      <c r="EFL40" s="516"/>
      <c r="EFM40" s="516"/>
      <c r="EFN40" s="516"/>
      <c r="EFO40" s="516"/>
      <c r="EFP40" s="516"/>
      <c r="EFQ40" s="516"/>
      <c r="EFR40" s="516"/>
      <c r="EFS40" s="516"/>
      <c r="EFT40" s="516"/>
      <c r="EFU40" s="516"/>
      <c r="EFV40" s="516"/>
      <c r="EFW40" s="516"/>
      <c r="EFX40" s="516"/>
      <c r="EFY40" s="516"/>
      <c r="EFZ40" s="516"/>
      <c r="EGA40" s="516"/>
      <c r="EGB40" s="516"/>
      <c r="EGC40" s="516"/>
      <c r="EGD40" s="516"/>
      <c r="EGE40" s="516"/>
      <c r="EGF40" s="516"/>
      <c r="EGG40" s="516"/>
      <c r="EGH40" s="516"/>
      <c r="EGI40" s="516"/>
      <c r="EGJ40" s="516"/>
      <c r="EGK40" s="516"/>
      <c r="EGL40" s="516"/>
      <c r="EGM40" s="516"/>
      <c r="EGN40" s="516"/>
      <c r="EGO40" s="516"/>
      <c r="EGP40" s="516"/>
      <c r="EGQ40" s="516"/>
      <c r="EGR40" s="516"/>
      <c r="EGS40" s="516"/>
      <c r="EGT40" s="516"/>
      <c r="EGU40" s="516"/>
      <c r="EGV40" s="516"/>
      <c r="EGW40" s="516"/>
      <c r="EGX40" s="516"/>
      <c r="EGY40" s="516"/>
      <c r="EGZ40" s="516"/>
      <c r="EHA40" s="516"/>
      <c r="EHB40" s="516"/>
      <c r="EHC40" s="516"/>
      <c r="EHD40" s="516"/>
      <c r="EHE40" s="516"/>
      <c r="EHF40" s="516"/>
      <c r="EHG40" s="516"/>
      <c r="EHH40" s="516"/>
      <c r="EHI40" s="516"/>
      <c r="EHJ40" s="516"/>
      <c r="EHK40" s="516"/>
      <c r="EHL40" s="516"/>
      <c r="EHM40" s="516"/>
      <c r="EHN40" s="516"/>
      <c r="EHO40" s="516"/>
      <c r="EHP40" s="516"/>
      <c r="EHQ40" s="516"/>
      <c r="EHR40" s="516"/>
      <c r="EHS40" s="516"/>
      <c r="EHT40" s="516"/>
      <c r="EHU40" s="516"/>
      <c r="EHV40" s="516"/>
      <c r="EHW40" s="516"/>
      <c r="EHX40" s="516"/>
      <c r="EHY40" s="516"/>
      <c r="EHZ40" s="516"/>
      <c r="EIA40" s="516"/>
      <c r="EIB40" s="516"/>
      <c r="EIC40" s="516"/>
      <c r="EID40" s="516"/>
      <c r="EIE40" s="516"/>
      <c r="EIF40" s="516"/>
      <c r="EIG40" s="516"/>
      <c r="EIH40" s="516"/>
      <c r="EII40" s="516"/>
      <c r="EIJ40" s="516"/>
      <c r="EIK40" s="516"/>
      <c r="EIL40" s="516"/>
      <c r="EIM40" s="516"/>
      <c r="EIN40" s="516"/>
      <c r="EIO40" s="516"/>
      <c r="EIP40" s="516"/>
      <c r="EIQ40" s="516"/>
      <c r="EIR40" s="516"/>
      <c r="EIS40" s="516"/>
      <c r="EIT40" s="516"/>
      <c r="EIU40" s="516"/>
      <c r="EIV40" s="516"/>
      <c r="EIW40" s="516"/>
      <c r="EIX40" s="516"/>
      <c r="EIY40" s="516"/>
      <c r="EIZ40" s="516"/>
      <c r="EJA40" s="516"/>
      <c r="EJB40" s="516"/>
      <c r="EJC40" s="516"/>
      <c r="EJD40" s="516"/>
      <c r="EJE40" s="516"/>
      <c r="EJF40" s="516"/>
      <c r="EJG40" s="516"/>
      <c r="EJH40" s="516"/>
      <c r="EJI40" s="516"/>
      <c r="EJJ40" s="516"/>
      <c r="EJK40" s="516"/>
      <c r="EJL40" s="516"/>
      <c r="EJM40" s="516"/>
      <c r="EJN40" s="516"/>
      <c r="EJO40" s="516"/>
      <c r="EJP40" s="516"/>
      <c r="EJQ40" s="516"/>
      <c r="EJR40" s="516"/>
      <c r="EJS40" s="516"/>
      <c r="EJT40" s="516"/>
      <c r="EJU40" s="516"/>
      <c r="EJV40" s="516"/>
      <c r="EJW40" s="516"/>
      <c r="EJX40" s="516"/>
      <c r="EJY40" s="516"/>
      <c r="EJZ40" s="516"/>
      <c r="EKA40" s="516"/>
      <c r="EKB40" s="516"/>
      <c r="EKC40" s="516"/>
      <c r="EKD40" s="516"/>
      <c r="EKE40" s="516"/>
      <c r="EKF40" s="516"/>
      <c r="EKG40" s="516"/>
      <c r="EKH40" s="516"/>
      <c r="EKI40" s="516"/>
      <c r="EKJ40" s="516"/>
      <c r="EKK40" s="516"/>
      <c r="EKL40" s="516"/>
      <c r="EKM40" s="516"/>
      <c r="EKN40" s="516"/>
      <c r="EKO40" s="516"/>
      <c r="EKP40" s="516"/>
      <c r="EKQ40" s="516"/>
      <c r="EKR40" s="516"/>
      <c r="EKS40" s="516"/>
      <c r="EKT40" s="516"/>
      <c r="EKU40" s="516"/>
      <c r="EKV40" s="516"/>
      <c r="EKW40" s="516"/>
      <c r="EKX40" s="516"/>
      <c r="EKY40" s="516"/>
      <c r="EKZ40" s="516"/>
      <c r="ELA40" s="516"/>
      <c r="ELB40" s="516"/>
      <c r="ELC40" s="516"/>
      <c r="ELD40" s="516"/>
      <c r="ELE40" s="516"/>
      <c r="ELF40" s="516"/>
      <c r="ELG40" s="516"/>
      <c r="ELH40" s="516"/>
      <c r="ELI40" s="516"/>
      <c r="ELJ40" s="516"/>
      <c r="ELK40" s="516"/>
      <c r="ELL40" s="516"/>
      <c r="ELM40" s="516"/>
      <c r="ELN40" s="516"/>
      <c r="ELO40" s="516"/>
      <c r="ELP40" s="516"/>
      <c r="ELQ40" s="516"/>
      <c r="ELR40" s="516"/>
      <c r="ELS40" s="516"/>
      <c r="ELT40" s="516"/>
      <c r="ELU40" s="516"/>
      <c r="ELV40" s="516"/>
      <c r="ELW40" s="516"/>
      <c r="ELX40" s="516"/>
      <c r="ELY40" s="516"/>
      <c r="ELZ40" s="516"/>
      <c r="EMA40" s="516"/>
      <c r="EMB40" s="516"/>
      <c r="EMC40" s="516"/>
      <c r="EMD40" s="516"/>
      <c r="EME40" s="516"/>
      <c r="EMF40" s="516"/>
      <c r="EMG40" s="516"/>
      <c r="EMH40" s="516"/>
      <c r="EMI40" s="516"/>
      <c r="EMJ40" s="516"/>
      <c r="EMK40" s="516"/>
      <c r="EML40" s="516"/>
      <c r="EMM40" s="516"/>
      <c r="EMN40" s="516"/>
      <c r="EMO40" s="516"/>
      <c r="EMP40" s="516"/>
      <c r="EMQ40" s="516"/>
      <c r="EMR40" s="516"/>
      <c r="EMS40" s="516"/>
      <c r="EMT40" s="516"/>
      <c r="EMU40" s="516"/>
      <c r="EMV40" s="516"/>
      <c r="EMW40" s="516"/>
      <c r="EMX40" s="516"/>
      <c r="EMY40" s="516"/>
      <c r="EMZ40" s="516"/>
      <c r="ENA40" s="516"/>
      <c r="ENB40" s="516"/>
      <c r="ENC40" s="516"/>
      <c r="END40" s="516"/>
      <c r="ENE40" s="516"/>
      <c r="ENF40" s="516"/>
      <c r="ENG40" s="516"/>
      <c r="ENH40" s="516"/>
      <c r="ENI40" s="516"/>
      <c r="ENJ40" s="516"/>
      <c r="ENK40" s="516"/>
      <c r="ENL40" s="516"/>
      <c r="ENM40" s="516"/>
      <c r="ENN40" s="516"/>
      <c r="ENO40" s="516"/>
      <c r="ENP40" s="516"/>
      <c r="ENQ40" s="516"/>
      <c r="ENR40" s="516"/>
      <c r="ENS40" s="516"/>
      <c r="ENT40" s="516"/>
      <c r="ENU40" s="516"/>
      <c r="ENV40" s="516"/>
      <c r="ENW40" s="516"/>
      <c r="ENX40" s="516"/>
      <c r="ENY40" s="516"/>
      <c r="ENZ40" s="516"/>
      <c r="EOA40" s="516"/>
      <c r="EOB40" s="516"/>
      <c r="EOC40" s="516"/>
      <c r="EOD40" s="516"/>
      <c r="EOE40" s="516"/>
      <c r="EOF40" s="516"/>
      <c r="EOG40" s="516"/>
      <c r="EOH40" s="516"/>
      <c r="EOI40" s="516"/>
      <c r="EOJ40" s="516"/>
      <c r="EOK40" s="516"/>
      <c r="EOL40" s="516"/>
      <c r="EOM40" s="516"/>
      <c r="EON40" s="516"/>
      <c r="EOO40" s="516"/>
      <c r="EOP40" s="516"/>
      <c r="EOQ40" s="516"/>
      <c r="EOR40" s="516"/>
      <c r="EOS40" s="516"/>
      <c r="EOT40" s="516"/>
      <c r="EOU40" s="516"/>
      <c r="EOV40" s="516"/>
      <c r="EOW40" s="516"/>
      <c r="EOX40" s="516"/>
      <c r="EOY40" s="516"/>
      <c r="EOZ40" s="516"/>
      <c r="EPA40" s="516"/>
      <c r="EPB40" s="516"/>
      <c r="EPC40" s="516"/>
      <c r="EPD40" s="516"/>
      <c r="EPE40" s="516"/>
      <c r="EPF40" s="516"/>
      <c r="EPG40" s="516"/>
      <c r="EPH40" s="516"/>
      <c r="EPI40" s="516"/>
      <c r="EPJ40" s="516"/>
      <c r="EPK40" s="516"/>
      <c r="EPL40" s="516"/>
      <c r="EPM40" s="516"/>
      <c r="EPN40" s="516"/>
      <c r="EPO40" s="516"/>
      <c r="EPP40" s="516"/>
      <c r="EPQ40" s="516"/>
      <c r="EPR40" s="516"/>
      <c r="EPS40" s="516"/>
      <c r="EPT40" s="516"/>
      <c r="EPU40" s="516"/>
      <c r="EPV40" s="516"/>
      <c r="EPW40" s="516"/>
      <c r="EPX40" s="516"/>
      <c r="EPY40" s="516"/>
      <c r="EPZ40" s="516"/>
      <c r="EQA40" s="516"/>
      <c r="EQB40" s="516"/>
      <c r="EQC40" s="516"/>
      <c r="EQD40" s="516"/>
      <c r="EQE40" s="516"/>
      <c r="EQF40" s="516"/>
      <c r="EQG40" s="516"/>
      <c r="EQH40" s="516"/>
      <c r="EQI40" s="516"/>
      <c r="EQJ40" s="516"/>
      <c r="EQK40" s="516"/>
      <c r="EQL40" s="516"/>
      <c r="EQM40" s="516"/>
      <c r="EQN40" s="516"/>
      <c r="EQO40" s="516"/>
      <c r="EQP40" s="516"/>
      <c r="EQQ40" s="516"/>
      <c r="EQR40" s="516"/>
      <c r="EQS40" s="516"/>
      <c r="EQT40" s="516"/>
      <c r="EQU40" s="516"/>
      <c r="EQV40" s="516"/>
      <c r="EQW40" s="516"/>
      <c r="EQX40" s="516"/>
      <c r="EQY40" s="516"/>
      <c r="EQZ40" s="516"/>
      <c r="ERA40" s="516"/>
      <c r="ERB40" s="516"/>
      <c r="ERC40" s="516"/>
      <c r="ERD40" s="516"/>
      <c r="ERE40" s="516"/>
      <c r="ERF40" s="516"/>
      <c r="ERG40" s="516"/>
      <c r="ERH40" s="516"/>
      <c r="ERI40" s="516"/>
      <c r="ERJ40" s="516"/>
      <c r="ERK40" s="516"/>
      <c r="ERL40" s="516"/>
      <c r="ERM40" s="516"/>
      <c r="ERN40" s="516"/>
      <c r="ERO40" s="516"/>
      <c r="ERP40" s="516"/>
      <c r="ERQ40" s="516"/>
      <c r="ERR40" s="516"/>
      <c r="ERS40" s="516"/>
      <c r="ERT40" s="516"/>
      <c r="ERU40" s="516"/>
      <c r="ERV40" s="516"/>
      <c r="ERW40" s="516"/>
      <c r="ERX40" s="516"/>
      <c r="ERY40" s="516"/>
      <c r="ERZ40" s="516"/>
      <c r="ESA40" s="516"/>
      <c r="ESB40" s="516"/>
      <c r="ESC40" s="516"/>
      <c r="ESD40" s="516"/>
      <c r="ESE40" s="516"/>
      <c r="ESF40" s="516"/>
      <c r="ESG40" s="516"/>
      <c r="ESH40" s="516"/>
      <c r="ESI40" s="516"/>
      <c r="ESJ40" s="516"/>
      <c r="ESK40" s="516"/>
      <c r="ESL40" s="516"/>
      <c r="ESM40" s="516"/>
      <c r="ESN40" s="516"/>
      <c r="ESO40" s="516"/>
      <c r="ESP40" s="516"/>
      <c r="ESQ40" s="516"/>
      <c r="ESR40" s="516"/>
      <c r="ESS40" s="516"/>
      <c r="EST40" s="516"/>
      <c r="ESU40" s="516"/>
      <c r="ESV40" s="516"/>
      <c r="ESW40" s="516"/>
      <c r="ESX40" s="516"/>
      <c r="ESY40" s="516"/>
      <c r="ESZ40" s="516"/>
      <c r="ETA40" s="516"/>
      <c r="ETB40" s="516"/>
      <c r="ETC40" s="516"/>
      <c r="ETD40" s="516"/>
      <c r="ETE40" s="516"/>
      <c r="ETF40" s="516"/>
      <c r="ETG40" s="516"/>
      <c r="ETH40" s="516"/>
      <c r="ETI40" s="516"/>
      <c r="ETJ40" s="516"/>
      <c r="ETK40" s="516"/>
      <c r="ETL40" s="516"/>
      <c r="ETM40" s="516"/>
      <c r="ETN40" s="516"/>
      <c r="ETO40" s="516"/>
      <c r="ETP40" s="516"/>
      <c r="ETQ40" s="516"/>
      <c r="ETR40" s="516"/>
      <c r="ETS40" s="516"/>
      <c r="ETT40" s="516"/>
      <c r="ETU40" s="516"/>
      <c r="ETV40" s="516"/>
      <c r="ETW40" s="516"/>
      <c r="ETX40" s="516"/>
      <c r="ETY40" s="516"/>
      <c r="ETZ40" s="516"/>
      <c r="EUA40" s="516"/>
      <c r="EUB40" s="516"/>
      <c r="EUC40" s="516"/>
      <c r="EUD40" s="516"/>
      <c r="EUE40" s="516"/>
      <c r="EUF40" s="516"/>
      <c r="EUG40" s="516"/>
      <c r="EUH40" s="516"/>
      <c r="EUI40" s="516"/>
      <c r="EUJ40" s="516"/>
      <c r="EUK40" s="516"/>
      <c r="EUL40" s="516"/>
      <c r="EUM40" s="516"/>
      <c r="EUN40" s="516"/>
      <c r="EUO40" s="516"/>
      <c r="EUP40" s="516"/>
      <c r="EUQ40" s="516"/>
      <c r="EUR40" s="516"/>
      <c r="EUS40" s="516"/>
      <c r="EUT40" s="516"/>
      <c r="EUU40" s="516"/>
      <c r="EUV40" s="516"/>
      <c r="EUW40" s="516"/>
      <c r="EUX40" s="516"/>
      <c r="EUY40" s="516"/>
      <c r="EUZ40" s="516"/>
      <c r="EVA40" s="516"/>
      <c r="EVB40" s="516"/>
      <c r="EVC40" s="516"/>
      <c r="EVD40" s="516"/>
      <c r="EVE40" s="516"/>
      <c r="EVF40" s="516"/>
      <c r="EVG40" s="516"/>
      <c r="EVH40" s="516"/>
      <c r="EVI40" s="516"/>
      <c r="EVJ40" s="516"/>
      <c r="EVK40" s="516"/>
      <c r="EVL40" s="516"/>
      <c r="EVM40" s="516"/>
      <c r="EVN40" s="516"/>
      <c r="EVO40" s="516"/>
      <c r="EVP40" s="516"/>
      <c r="EVQ40" s="516"/>
      <c r="EVR40" s="516"/>
      <c r="EVS40" s="516"/>
      <c r="EVT40" s="516"/>
      <c r="EVU40" s="516"/>
      <c r="EVV40" s="516"/>
      <c r="EVW40" s="516"/>
      <c r="EVX40" s="516"/>
      <c r="EVY40" s="516"/>
      <c r="EVZ40" s="516"/>
      <c r="EWA40" s="516"/>
      <c r="EWB40" s="516"/>
      <c r="EWC40" s="516"/>
      <c r="EWD40" s="516"/>
      <c r="EWE40" s="516"/>
      <c r="EWF40" s="516"/>
      <c r="EWG40" s="516"/>
      <c r="EWH40" s="516"/>
      <c r="EWI40" s="516"/>
      <c r="EWJ40" s="516"/>
      <c r="EWK40" s="516"/>
      <c r="EWL40" s="516"/>
      <c r="EWM40" s="516"/>
      <c r="EWN40" s="516"/>
      <c r="EWO40" s="516"/>
      <c r="EWP40" s="516"/>
      <c r="EWQ40" s="516"/>
      <c r="EWR40" s="516"/>
      <c r="EWS40" s="516"/>
      <c r="EWT40" s="516"/>
      <c r="EWU40" s="516"/>
      <c r="EWV40" s="516"/>
      <c r="EWW40" s="516"/>
      <c r="EWX40" s="516"/>
      <c r="EWY40" s="516"/>
      <c r="EWZ40" s="516"/>
      <c r="EXA40" s="516"/>
      <c r="EXB40" s="516"/>
      <c r="EXC40" s="516"/>
      <c r="EXD40" s="516"/>
      <c r="EXE40" s="516"/>
      <c r="EXF40" s="516"/>
      <c r="EXG40" s="516"/>
      <c r="EXH40" s="516"/>
      <c r="EXI40" s="516"/>
      <c r="EXJ40" s="516"/>
      <c r="EXK40" s="516"/>
      <c r="EXL40" s="516"/>
      <c r="EXM40" s="516"/>
      <c r="EXN40" s="516"/>
      <c r="EXO40" s="516"/>
      <c r="EXP40" s="516"/>
      <c r="EXQ40" s="516"/>
      <c r="EXR40" s="516"/>
      <c r="EXS40" s="516"/>
      <c r="EXT40" s="516"/>
      <c r="EXU40" s="516"/>
      <c r="EXV40" s="516"/>
      <c r="EXW40" s="516"/>
      <c r="EXX40" s="516"/>
      <c r="EXY40" s="516"/>
      <c r="EXZ40" s="516"/>
      <c r="EYA40" s="516"/>
      <c r="EYB40" s="516"/>
      <c r="EYC40" s="516"/>
      <c r="EYD40" s="516"/>
      <c r="EYE40" s="516"/>
      <c r="EYF40" s="516"/>
      <c r="EYG40" s="516"/>
      <c r="EYH40" s="516"/>
      <c r="EYI40" s="516"/>
      <c r="EYJ40" s="516"/>
      <c r="EYK40" s="516"/>
      <c r="EYL40" s="516"/>
      <c r="EYM40" s="516"/>
      <c r="EYN40" s="516"/>
      <c r="EYO40" s="516"/>
      <c r="EYP40" s="516"/>
      <c r="EYQ40" s="516"/>
      <c r="EYR40" s="516"/>
      <c r="EYS40" s="516"/>
      <c r="EYT40" s="516"/>
      <c r="EYU40" s="516"/>
      <c r="EYV40" s="516"/>
      <c r="EYW40" s="516"/>
      <c r="EYX40" s="516"/>
      <c r="EYY40" s="516"/>
      <c r="EYZ40" s="516"/>
      <c r="EZA40" s="516"/>
      <c r="EZB40" s="516"/>
      <c r="EZC40" s="516"/>
      <c r="EZD40" s="516"/>
      <c r="EZE40" s="516"/>
      <c r="EZF40" s="516"/>
      <c r="EZG40" s="516"/>
      <c r="EZH40" s="516"/>
      <c r="EZI40" s="516"/>
      <c r="EZJ40" s="516"/>
      <c r="EZK40" s="516"/>
      <c r="EZL40" s="516"/>
      <c r="EZM40" s="516"/>
      <c r="EZN40" s="516"/>
      <c r="EZO40" s="516"/>
      <c r="EZP40" s="516"/>
      <c r="EZQ40" s="516"/>
      <c r="EZR40" s="516"/>
      <c r="EZS40" s="516"/>
      <c r="EZT40" s="516"/>
      <c r="EZU40" s="516"/>
      <c r="EZV40" s="516"/>
      <c r="EZW40" s="516"/>
      <c r="EZX40" s="516"/>
      <c r="EZY40" s="516"/>
      <c r="EZZ40" s="516"/>
      <c r="FAA40" s="516"/>
      <c r="FAB40" s="516"/>
      <c r="FAC40" s="516"/>
      <c r="FAD40" s="516"/>
      <c r="FAE40" s="516"/>
      <c r="FAF40" s="516"/>
      <c r="FAG40" s="516"/>
      <c r="FAH40" s="516"/>
      <c r="FAI40" s="516"/>
      <c r="FAJ40" s="516"/>
      <c r="FAK40" s="516"/>
      <c r="FAL40" s="516"/>
      <c r="FAM40" s="516"/>
      <c r="FAN40" s="516"/>
      <c r="FAO40" s="516"/>
      <c r="FAP40" s="516"/>
      <c r="FAQ40" s="516"/>
      <c r="FAR40" s="516"/>
      <c r="FAS40" s="516"/>
      <c r="FAT40" s="516"/>
      <c r="FAU40" s="516"/>
      <c r="FAV40" s="516"/>
      <c r="FAW40" s="516"/>
      <c r="FAX40" s="516"/>
      <c r="FAY40" s="516"/>
      <c r="FAZ40" s="516"/>
      <c r="FBA40" s="516"/>
      <c r="FBB40" s="516"/>
      <c r="FBC40" s="516"/>
      <c r="FBD40" s="516"/>
      <c r="FBE40" s="516"/>
      <c r="FBF40" s="516"/>
      <c r="FBG40" s="516"/>
      <c r="FBH40" s="516"/>
      <c r="FBI40" s="516"/>
      <c r="FBJ40" s="516"/>
      <c r="FBK40" s="516"/>
      <c r="FBL40" s="516"/>
      <c r="FBM40" s="516"/>
      <c r="FBN40" s="516"/>
      <c r="FBO40" s="516"/>
      <c r="FBP40" s="516"/>
      <c r="FBQ40" s="516"/>
      <c r="FBR40" s="516"/>
      <c r="FBS40" s="516"/>
      <c r="FBT40" s="516"/>
      <c r="FBU40" s="516"/>
      <c r="FBV40" s="516"/>
      <c r="FBW40" s="516"/>
      <c r="FBX40" s="516"/>
      <c r="FBY40" s="516"/>
      <c r="FBZ40" s="516"/>
      <c r="FCA40" s="516"/>
      <c r="FCB40" s="516"/>
      <c r="FCC40" s="516"/>
      <c r="FCD40" s="516"/>
      <c r="FCE40" s="516"/>
      <c r="FCF40" s="516"/>
      <c r="FCG40" s="516"/>
      <c r="FCH40" s="516"/>
      <c r="FCI40" s="516"/>
      <c r="FCJ40" s="516"/>
      <c r="FCK40" s="516"/>
      <c r="FCL40" s="516"/>
      <c r="FCM40" s="516"/>
      <c r="FCN40" s="516"/>
      <c r="FCO40" s="516"/>
      <c r="FCP40" s="516"/>
      <c r="FCQ40" s="516"/>
      <c r="FCR40" s="516"/>
      <c r="FCS40" s="516"/>
      <c r="FCT40" s="516"/>
      <c r="FCU40" s="516"/>
      <c r="FCV40" s="516"/>
      <c r="FCW40" s="516"/>
      <c r="FCX40" s="516"/>
      <c r="FCY40" s="516"/>
      <c r="FCZ40" s="516"/>
      <c r="FDA40" s="516"/>
      <c r="FDB40" s="516"/>
      <c r="FDC40" s="516"/>
      <c r="FDD40" s="516"/>
      <c r="FDE40" s="516"/>
      <c r="FDF40" s="516"/>
      <c r="FDG40" s="516"/>
      <c r="FDH40" s="516"/>
      <c r="FDI40" s="516"/>
      <c r="FDJ40" s="516"/>
      <c r="FDK40" s="516"/>
      <c r="FDL40" s="516"/>
      <c r="FDM40" s="516"/>
      <c r="FDN40" s="516"/>
      <c r="FDO40" s="516"/>
      <c r="FDP40" s="516"/>
      <c r="FDQ40" s="516"/>
      <c r="FDR40" s="516"/>
      <c r="FDS40" s="516"/>
      <c r="FDT40" s="516"/>
      <c r="FDU40" s="516"/>
      <c r="FDV40" s="516"/>
      <c r="FDW40" s="516"/>
      <c r="FDX40" s="516"/>
      <c r="FDY40" s="516"/>
      <c r="FDZ40" s="516"/>
      <c r="FEA40" s="516"/>
      <c r="FEB40" s="516"/>
      <c r="FEC40" s="516"/>
      <c r="FED40" s="516"/>
      <c r="FEE40" s="516"/>
      <c r="FEF40" s="516"/>
      <c r="FEG40" s="516"/>
      <c r="FEH40" s="516"/>
      <c r="FEI40" s="516"/>
      <c r="FEJ40" s="516"/>
      <c r="FEK40" s="516"/>
      <c r="FEL40" s="516"/>
      <c r="FEM40" s="516"/>
      <c r="FEN40" s="516"/>
      <c r="FEO40" s="516"/>
      <c r="FEP40" s="516"/>
      <c r="FEQ40" s="516"/>
      <c r="FER40" s="516"/>
      <c r="FES40" s="516"/>
      <c r="FET40" s="516"/>
      <c r="FEU40" s="516"/>
      <c r="FEV40" s="516"/>
      <c r="FEW40" s="516"/>
      <c r="FEX40" s="516"/>
      <c r="FEY40" s="516"/>
      <c r="FEZ40" s="516"/>
      <c r="FFA40" s="516"/>
      <c r="FFB40" s="516"/>
      <c r="FFC40" s="516"/>
      <c r="FFD40" s="516"/>
      <c r="FFE40" s="516"/>
      <c r="FFF40" s="516"/>
      <c r="FFG40" s="516"/>
      <c r="FFH40" s="516"/>
      <c r="FFI40" s="516"/>
      <c r="FFJ40" s="516"/>
      <c r="FFK40" s="516"/>
      <c r="FFL40" s="516"/>
      <c r="FFM40" s="516"/>
      <c r="FFN40" s="516"/>
      <c r="FFO40" s="516"/>
      <c r="FFP40" s="516"/>
      <c r="FFQ40" s="516"/>
      <c r="FFR40" s="516"/>
      <c r="FFS40" s="516"/>
      <c r="FFT40" s="516"/>
      <c r="FFU40" s="516"/>
      <c r="FFV40" s="516"/>
      <c r="FFW40" s="516"/>
      <c r="FFX40" s="516"/>
      <c r="FFY40" s="516"/>
      <c r="FFZ40" s="516"/>
      <c r="FGA40" s="516"/>
      <c r="FGB40" s="516"/>
      <c r="FGC40" s="516"/>
      <c r="FGD40" s="516"/>
      <c r="FGE40" s="516"/>
      <c r="FGF40" s="516"/>
      <c r="FGG40" s="516"/>
      <c r="FGH40" s="516"/>
      <c r="FGI40" s="516"/>
      <c r="FGJ40" s="516"/>
      <c r="FGK40" s="516"/>
      <c r="FGL40" s="516"/>
      <c r="FGM40" s="516"/>
      <c r="FGN40" s="516"/>
      <c r="FGO40" s="516"/>
      <c r="FGP40" s="516"/>
      <c r="FGQ40" s="516"/>
      <c r="FGR40" s="516"/>
      <c r="FGS40" s="516"/>
      <c r="FGT40" s="516"/>
      <c r="FGU40" s="516"/>
      <c r="FGV40" s="516"/>
      <c r="FGW40" s="516"/>
      <c r="FGX40" s="516"/>
      <c r="FGY40" s="516"/>
      <c r="FGZ40" s="516"/>
      <c r="FHA40" s="516"/>
      <c r="FHB40" s="516"/>
      <c r="FHC40" s="516"/>
      <c r="FHD40" s="516"/>
      <c r="FHE40" s="516"/>
      <c r="FHF40" s="516"/>
      <c r="FHG40" s="516"/>
      <c r="FHH40" s="516"/>
      <c r="FHI40" s="516"/>
      <c r="FHJ40" s="516"/>
      <c r="FHK40" s="516"/>
      <c r="FHL40" s="516"/>
      <c r="FHM40" s="516"/>
      <c r="FHN40" s="516"/>
      <c r="FHO40" s="516"/>
      <c r="FHP40" s="516"/>
      <c r="FHQ40" s="516"/>
      <c r="FHR40" s="516"/>
      <c r="FHS40" s="516"/>
      <c r="FHT40" s="516"/>
      <c r="FHU40" s="516"/>
      <c r="FHV40" s="516"/>
      <c r="FHW40" s="516"/>
      <c r="FHX40" s="516"/>
      <c r="FHY40" s="516"/>
      <c r="FHZ40" s="516"/>
      <c r="FIA40" s="516"/>
      <c r="FIB40" s="516"/>
      <c r="FIC40" s="516"/>
      <c r="FID40" s="516"/>
      <c r="FIE40" s="516"/>
      <c r="FIF40" s="516"/>
      <c r="FIG40" s="516"/>
      <c r="FIH40" s="516"/>
      <c r="FII40" s="516"/>
      <c r="FIJ40" s="516"/>
      <c r="FIK40" s="516"/>
      <c r="FIL40" s="516"/>
      <c r="FIM40" s="516"/>
      <c r="FIN40" s="516"/>
      <c r="FIO40" s="516"/>
      <c r="FIP40" s="516"/>
      <c r="FIQ40" s="516"/>
      <c r="FIR40" s="516"/>
      <c r="FIS40" s="516"/>
      <c r="FIT40" s="516"/>
      <c r="FIU40" s="516"/>
      <c r="FIV40" s="516"/>
      <c r="FIW40" s="516"/>
      <c r="FIX40" s="516"/>
      <c r="FIY40" s="516"/>
      <c r="FIZ40" s="516"/>
      <c r="FJA40" s="516"/>
      <c r="FJB40" s="516"/>
      <c r="FJC40" s="516"/>
      <c r="FJD40" s="516"/>
      <c r="FJE40" s="516"/>
      <c r="FJF40" s="516"/>
      <c r="FJG40" s="516"/>
      <c r="FJH40" s="516"/>
      <c r="FJI40" s="516"/>
      <c r="FJJ40" s="516"/>
      <c r="FJK40" s="516"/>
      <c r="FJL40" s="516"/>
      <c r="FJM40" s="516"/>
      <c r="FJN40" s="516"/>
      <c r="FJO40" s="516"/>
      <c r="FJP40" s="516"/>
      <c r="FJQ40" s="516"/>
      <c r="FJR40" s="516"/>
      <c r="FJS40" s="516"/>
      <c r="FJT40" s="516"/>
      <c r="FJU40" s="516"/>
      <c r="FJV40" s="516"/>
      <c r="FJW40" s="516"/>
      <c r="FJX40" s="516"/>
      <c r="FJY40" s="516"/>
      <c r="FJZ40" s="516"/>
      <c r="FKA40" s="516"/>
      <c r="FKB40" s="516"/>
      <c r="FKC40" s="516"/>
      <c r="FKD40" s="516"/>
      <c r="FKE40" s="516"/>
      <c r="FKF40" s="516"/>
      <c r="FKG40" s="516"/>
      <c r="FKH40" s="516"/>
      <c r="FKI40" s="516"/>
      <c r="FKJ40" s="516"/>
      <c r="FKK40" s="516"/>
      <c r="FKL40" s="516"/>
      <c r="FKM40" s="516"/>
      <c r="FKN40" s="516"/>
      <c r="FKO40" s="516"/>
      <c r="FKP40" s="516"/>
      <c r="FKQ40" s="516"/>
      <c r="FKR40" s="516"/>
      <c r="FKS40" s="516"/>
      <c r="FKT40" s="516"/>
      <c r="FKU40" s="516"/>
      <c r="FKV40" s="516"/>
      <c r="FKW40" s="516"/>
      <c r="FKX40" s="516"/>
      <c r="FKY40" s="516"/>
      <c r="FKZ40" s="516"/>
      <c r="FLA40" s="516"/>
      <c r="FLB40" s="516"/>
      <c r="FLC40" s="516"/>
      <c r="FLD40" s="516"/>
      <c r="FLE40" s="516"/>
      <c r="FLF40" s="516"/>
      <c r="FLG40" s="516"/>
      <c r="FLH40" s="516"/>
      <c r="FLI40" s="516"/>
      <c r="FLJ40" s="516"/>
      <c r="FLK40" s="516"/>
      <c r="FLL40" s="516"/>
      <c r="FLM40" s="516"/>
      <c r="FLN40" s="516"/>
      <c r="FLO40" s="516"/>
      <c r="FLP40" s="516"/>
      <c r="FLQ40" s="516"/>
      <c r="FLR40" s="516"/>
      <c r="FLS40" s="516"/>
      <c r="FLT40" s="516"/>
      <c r="FLU40" s="516"/>
      <c r="FLV40" s="516"/>
      <c r="FLW40" s="516"/>
      <c r="FLX40" s="516"/>
      <c r="FLY40" s="516"/>
      <c r="FLZ40" s="516"/>
      <c r="FMA40" s="516"/>
      <c r="FMB40" s="516"/>
      <c r="FMC40" s="516"/>
      <c r="FMD40" s="516"/>
      <c r="FME40" s="516"/>
      <c r="FMF40" s="516"/>
      <c r="FMG40" s="516"/>
      <c r="FMH40" s="516"/>
      <c r="FMI40" s="516"/>
      <c r="FMJ40" s="516"/>
      <c r="FMK40" s="516"/>
      <c r="FML40" s="516"/>
      <c r="FMM40" s="516"/>
      <c r="FMN40" s="516"/>
      <c r="FMO40" s="516"/>
      <c r="FMP40" s="516"/>
      <c r="FMQ40" s="516"/>
      <c r="FMR40" s="516"/>
      <c r="FMS40" s="516"/>
      <c r="FMT40" s="516"/>
      <c r="FMU40" s="516"/>
      <c r="FMV40" s="516"/>
      <c r="FMW40" s="516"/>
      <c r="FMX40" s="516"/>
      <c r="FMY40" s="516"/>
      <c r="FMZ40" s="516"/>
      <c r="FNA40" s="516"/>
      <c r="FNB40" s="516"/>
      <c r="FNC40" s="516"/>
      <c r="FND40" s="516"/>
      <c r="FNE40" s="516"/>
      <c r="FNF40" s="516"/>
      <c r="FNG40" s="516"/>
      <c r="FNH40" s="516"/>
      <c r="FNI40" s="516"/>
      <c r="FNJ40" s="516"/>
      <c r="FNK40" s="516"/>
      <c r="FNL40" s="516"/>
      <c r="FNM40" s="516"/>
      <c r="FNN40" s="516"/>
      <c r="FNO40" s="516"/>
      <c r="FNP40" s="516"/>
      <c r="FNQ40" s="516"/>
      <c r="FNR40" s="516"/>
      <c r="FNS40" s="516"/>
      <c r="FNT40" s="516"/>
      <c r="FNU40" s="516"/>
      <c r="FNV40" s="516"/>
      <c r="FNW40" s="516"/>
      <c r="FNX40" s="516"/>
      <c r="FNY40" s="516"/>
      <c r="FNZ40" s="516"/>
      <c r="FOA40" s="516"/>
      <c r="FOB40" s="516"/>
      <c r="FOC40" s="516"/>
      <c r="FOD40" s="516"/>
      <c r="FOE40" s="516"/>
      <c r="FOF40" s="516"/>
      <c r="FOG40" s="516"/>
      <c r="FOH40" s="516"/>
      <c r="FOI40" s="516"/>
      <c r="FOJ40" s="516"/>
      <c r="FOK40" s="516"/>
      <c r="FOL40" s="516"/>
      <c r="FOM40" s="516"/>
      <c r="FON40" s="516"/>
      <c r="FOO40" s="516"/>
      <c r="FOP40" s="516"/>
      <c r="FOQ40" s="516"/>
      <c r="FOR40" s="516"/>
      <c r="FOS40" s="516"/>
      <c r="FOT40" s="516"/>
      <c r="FOU40" s="516"/>
      <c r="FOV40" s="516"/>
      <c r="FOW40" s="516"/>
      <c r="FOX40" s="516"/>
      <c r="FOY40" s="516"/>
      <c r="FOZ40" s="516"/>
      <c r="FPA40" s="516"/>
      <c r="FPB40" s="516"/>
      <c r="FPC40" s="516"/>
      <c r="FPD40" s="516"/>
      <c r="FPE40" s="516"/>
      <c r="FPF40" s="516"/>
      <c r="FPG40" s="516"/>
      <c r="FPH40" s="516"/>
      <c r="FPI40" s="516"/>
      <c r="FPJ40" s="516"/>
      <c r="FPK40" s="516"/>
      <c r="FPL40" s="516"/>
      <c r="FPM40" s="516"/>
      <c r="FPN40" s="516"/>
      <c r="FPO40" s="516"/>
      <c r="FPP40" s="516"/>
      <c r="FPQ40" s="516"/>
      <c r="FPR40" s="516"/>
      <c r="FPS40" s="516"/>
      <c r="FPT40" s="516"/>
      <c r="FPU40" s="516"/>
      <c r="FPV40" s="516"/>
      <c r="FPW40" s="516"/>
      <c r="FPX40" s="516"/>
      <c r="FPY40" s="516"/>
      <c r="FPZ40" s="516"/>
      <c r="FQA40" s="516"/>
      <c r="FQB40" s="516"/>
      <c r="FQC40" s="516"/>
      <c r="FQD40" s="516"/>
      <c r="FQE40" s="516"/>
      <c r="FQF40" s="516"/>
      <c r="FQG40" s="516"/>
      <c r="FQH40" s="516"/>
      <c r="FQI40" s="516"/>
      <c r="FQJ40" s="516"/>
      <c r="FQK40" s="516"/>
      <c r="FQL40" s="516"/>
      <c r="FQM40" s="516"/>
      <c r="FQN40" s="516"/>
      <c r="FQO40" s="516"/>
      <c r="FQP40" s="516"/>
      <c r="FQQ40" s="516"/>
      <c r="FQR40" s="516"/>
      <c r="FQS40" s="516"/>
      <c r="FQT40" s="516"/>
      <c r="FQU40" s="516"/>
      <c r="FQV40" s="516"/>
      <c r="FQW40" s="516"/>
      <c r="FQX40" s="516"/>
      <c r="FQY40" s="516"/>
      <c r="FQZ40" s="516"/>
      <c r="FRA40" s="516"/>
      <c r="FRB40" s="516"/>
      <c r="FRC40" s="516"/>
      <c r="FRD40" s="516"/>
      <c r="FRE40" s="516"/>
      <c r="FRF40" s="516"/>
      <c r="FRG40" s="516"/>
      <c r="FRH40" s="516"/>
      <c r="FRI40" s="516"/>
      <c r="FRJ40" s="516"/>
      <c r="FRK40" s="516"/>
      <c r="FRL40" s="516"/>
      <c r="FRM40" s="516"/>
      <c r="FRN40" s="516"/>
      <c r="FRO40" s="516"/>
      <c r="FRP40" s="516"/>
      <c r="FRQ40" s="516"/>
      <c r="FRR40" s="516"/>
      <c r="FRS40" s="516"/>
      <c r="FRT40" s="516"/>
      <c r="FRU40" s="516"/>
      <c r="FRV40" s="516"/>
      <c r="FRW40" s="516"/>
      <c r="FRX40" s="516"/>
      <c r="FRY40" s="516"/>
      <c r="FRZ40" s="516"/>
      <c r="FSA40" s="516"/>
      <c r="FSB40" s="516"/>
      <c r="FSC40" s="516"/>
      <c r="FSD40" s="516"/>
      <c r="FSE40" s="516"/>
      <c r="FSF40" s="516"/>
      <c r="FSG40" s="516"/>
      <c r="FSH40" s="516"/>
      <c r="FSI40" s="516"/>
      <c r="FSJ40" s="516"/>
      <c r="FSK40" s="516"/>
      <c r="FSL40" s="516"/>
      <c r="FSM40" s="516"/>
      <c r="FSN40" s="516"/>
      <c r="FSO40" s="516"/>
      <c r="FSP40" s="516"/>
      <c r="FSQ40" s="516"/>
      <c r="FSR40" s="516"/>
      <c r="FSS40" s="516"/>
      <c r="FST40" s="516"/>
      <c r="FSU40" s="516"/>
      <c r="FSV40" s="516"/>
      <c r="FSW40" s="516"/>
      <c r="FSX40" s="516"/>
      <c r="FSY40" s="516"/>
      <c r="FSZ40" s="516"/>
      <c r="FTA40" s="516"/>
      <c r="FTB40" s="516"/>
      <c r="FTC40" s="516"/>
      <c r="FTD40" s="516"/>
      <c r="FTE40" s="516"/>
      <c r="FTF40" s="516"/>
      <c r="FTG40" s="516"/>
      <c r="FTH40" s="516"/>
      <c r="FTI40" s="516"/>
      <c r="FTJ40" s="516"/>
      <c r="FTK40" s="516"/>
      <c r="FTL40" s="516"/>
      <c r="FTM40" s="516"/>
      <c r="FTN40" s="516"/>
      <c r="FTO40" s="516"/>
      <c r="FTP40" s="516"/>
      <c r="FTQ40" s="516"/>
      <c r="FTR40" s="516"/>
      <c r="FTS40" s="516"/>
      <c r="FTT40" s="516"/>
      <c r="FTU40" s="516"/>
      <c r="FTV40" s="516"/>
      <c r="FTW40" s="516"/>
      <c r="FTX40" s="516"/>
      <c r="FTY40" s="516"/>
      <c r="FTZ40" s="516"/>
      <c r="FUA40" s="516"/>
      <c r="FUB40" s="516"/>
      <c r="FUC40" s="516"/>
      <c r="FUD40" s="516"/>
      <c r="FUE40" s="516"/>
      <c r="FUF40" s="516"/>
      <c r="FUG40" s="516"/>
      <c r="FUH40" s="516"/>
      <c r="FUI40" s="516"/>
      <c r="FUJ40" s="516"/>
      <c r="FUK40" s="516"/>
      <c r="FUL40" s="516"/>
      <c r="FUM40" s="516"/>
      <c r="FUN40" s="516"/>
      <c r="FUO40" s="516"/>
      <c r="FUP40" s="516"/>
      <c r="FUQ40" s="516"/>
      <c r="FUR40" s="516"/>
      <c r="FUS40" s="516"/>
      <c r="FUT40" s="516"/>
      <c r="FUU40" s="516"/>
      <c r="FUV40" s="516"/>
      <c r="FUW40" s="516"/>
      <c r="FUX40" s="516"/>
      <c r="FUY40" s="516"/>
      <c r="FUZ40" s="516"/>
      <c r="FVA40" s="516"/>
      <c r="FVB40" s="516"/>
      <c r="FVC40" s="516"/>
      <c r="FVD40" s="516"/>
      <c r="FVE40" s="516"/>
      <c r="FVF40" s="516"/>
      <c r="FVG40" s="516"/>
      <c r="FVH40" s="516"/>
      <c r="FVI40" s="516"/>
      <c r="FVJ40" s="516"/>
      <c r="FVK40" s="516"/>
      <c r="FVL40" s="516"/>
      <c r="FVM40" s="516"/>
      <c r="FVN40" s="516"/>
      <c r="FVO40" s="516"/>
      <c r="FVP40" s="516"/>
      <c r="FVQ40" s="516"/>
      <c r="FVR40" s="516"/>
      <c r="FVS40" s="516"/>
      <c r="FVT40" s="516"/>
      <c r="FVU40" s="516"/>
      <c r="FVV40" s="516"/>
      <c r="FVW40" s="516"/>
      <c r="FVX40" s="516"/>
      <c r="FVY40" s="516"/>
      <c r="FVZ40" s="516"/>
      <c r="FWA40" s="516"/>
      <c r="FWB40" s="516"/>
      <c r="FWC40" s="516"/>
      <c r="FWD40" s="516"/>
      <c r="FWE40" s="516"/>
      <c r="FWF40" s="516"/>
      <c r="FWG40" s="516"/>
      <c r="FWH40" s="516"/>
      <c r="FWI40" s="516"/>
      <c r="FWJ40" s="516"/>
      <c r="FWK40" s="516"/>
      <c r="FWL40" s="516"/>
      <c r="FWM40" s="516"/>
      <c r="FWN40" s="516"/>
      <c r="FWO40" s="516"/>
      <c r="FWP40" s="516"/>
      <c r="FWQ40" s="516"/>
      <c r="FWR40" s="516"/>
      <c r="FWS40" s="516"/>
      <c r="FWT40" s="516"/>
      <c r="FWU40" s="516"/>
      <c r="FWV40" s="516"/>
      <c r="FWW40" s="516"/>
      <c r="FWX40" s="516"/>
      <c r="FWY40" s="516"/>
      <c r="FWZ40" s="516"/>
      <c r="FXA40" s="516"/>
      <c r="FXB40" s="516"/>
      <c r="FXC40" s="516"/>
      <c r="FXD40" s="516"/>
      <c r="FXE40" s="516"/>
      <c r="FXF40" s="516"/>
      <c r="FXG40" s="516"/>
      <c r="FXH40" s="516"/>
      <c r="FXI40" s="516"/>
      <c r="FXJ40" s="516"/>
      <c r="FXK40" s="516"/>
      <c r="FXL40" s="516"/>
      <c r="FXM40" s="516"/>
      <c r="FXN40" s="516"/>
      <c r="FXO40" s="516"/>
      <c r="FXP40" s="516"/>
      <c r="FXQ40" s="516"/>
      <c r="FXR40" s="516"/>
      <c r="FXS40" s="516"/>
      <c r="FXT40" s="516"/>
      <c r="FXU40" s="516"/>
      <c r="FXV40" s="516"/>
      <c r="FXW40" s="516"/>
      <c r="FXX40" s="516"/>
      <c r="FXY40" s="516"/>
      <c r="FXZ40" s="516"/>
      <c r="FYA40" s="516"/>
      <c r="FYB40" s="516"/>
      <c r="FYC40" s="516"/>
      <c r="FYD40" s="516"/>
      <c r="FYE40" s="516"/>
      <c r="FYF40" s="516"/>
      <c r="FYG40" s="516"/>
      <c r="FYH40" s="516"/>
      <c r="FYI40" s="516"/>
      <c r="FYJ40" s="516"/>
      <c r="FYK40" s="516"/>
      <c r="FYL40" s="516"/>
      <c r="FYM40" s="516"/>
      <c r="FYN40" s="516"/>
      <c r="FYO40" s="516"/>
      <c r="FYP40" s="516"/>
      <c r="FYQ40" s="516"/>
      <c r="FYR40" s="516"/>
      <c r="FYS40" s="516"/>
      <c r="FYT40" s="516"/>
      <c r="FYU40" s="516"/>
      <c r="FYV40" s="516"/>
      <c r="FYW40" s="516"/>
      <c r="FYX40" s="516"/>
      <c r="FYY40" s="516"/>
      <c r="FYZ40" s="516"/>
      <c r="FZA40" s="516"/>
      <c r="FZB40" s="516"/>
      <c r="FZC40" s="516"/>
      <c r="FZD40" s="516"/>
      <c r="FZE40" s="516"/>
      <c r="FZF40" s="516"/>
      <c r="FZG40" s="516"/>
      <c r="FZH40" s="516"/>
      <c r="FZI40" s="516"/>
      <c r="FZJ40" s="516"/>
      <c r="FZK40" s="516"/>
      <c r="FZL40" s="516"/>
      <c r="FZM40" s="516"/>
      <c r="FZN40" s="516"/>
      <c r="FZO40" s="516"/>
      <c r="FZP40" s="516"/>
      <c r="FZQ40" s="516"/>
      <c r="FZR40" s="516"/>
      <c r="FZS40" s="516"/>
      <c r="FZT40" s="516"/>
      <c r="FZU40" s="516"/>
      <c r="FZV40" s="516"/>
      <c r="FZW40" s="516"/>
      <c r="FZX40" s="516"/>
      <c r="FZY40" s="516"/>
      <c r="FZZ40" s="516"/>
      <c r="GAA40" s="516"/>
      <c r="GAB40" s="516"/>
      <c r="GAC40" s="516"/>
      <c r="GAD40" s="516"/>
      <c r="GAE40" s="516"/>
      <c r="GAF40" s="516"/>
      <c r="GAG40" s="516"/>
      <c r="GAH40" s="516"/>
      <c r="GAI40" s="516"/>
      <c r="GAJ40" s="516"/>
      <c r="GAK40" s="516"/>
      <c r="GAL40" s="516"/>
      <c r="GAM40" s="516"/>
      <c r="GAN40" s="516"/>
      <c r="GAO40" s="516"/>
      <c r="GAP40" s="516"/>
      <c r="GAQ40" s="516"/>
      <c r="GAR40" s="516"/>
      <c r="GAS40" s="516"/>
      <c r="GAT40" s="516"/>
      <c r="GAU40" s="516"/>
      <c r="GAV40" s="516"/>
      <c r="GAW40" s="516"/>
      <c r="GAX40" s="516"/>
      <c r="GAY40" s="516"/>
      <c r="GAZ40" s="516"/>
      <c r="GBA40" s="516"/>
      <c r="GBB40" s="516"/>
      <c r="GBC40" s="516"/>
      <c r="GBD40" s="516"/>
      <c r="GBE40" s="516"/>
      <c r="GBF40" s="516"/>
      <c r="GBG40" s="516"/>
      <c r="GBH40" s="516"/>
      <c r="GBI40" s="516"/>
      <c r="GBJ40" s="516"/>
      <c r="GBK40" s="516"/>
      <c r="GBL40" s="516"/>
      <c r="GBM40" s="516"/>
      <c r="GBN40" s="516"/>
      <c r="GBO40" s="516"/>
      <c r="GBP40" s="516"/>
      <c r="GBQ40" s="516"/>
      <c r="GBR40" s="516"/>
      <c r="GBS40" s="516"/>
      <c r="GBT40" s="516"/>
      <c r="GBU40" s="516"/>
      <c r="GBV40" s="516"/>
      <c r="GBW40" s="516"/>
      <c r="GBX40" s="516"/>
      <c r="GBY40" s="516"/>
      <c r="GBZ40" s="516"/>
      <c r="GCA40" s="516"/>
      <c r="GCB40" s="516"/>
      <c r="GCC40" s="516"/>
      <c r="GCD40" s="516"/>
      <c r="GCE40" s="516"/>
      <c r="GCF40" s="516"/>
      <c r="GCG40" s="516"/>
      <c r="GCH40" s="516"/>
      <c r="GCI40" s="516"/>
      <c r="GCJ40" s="516"/>
      <c r="GCK40" s="516"/>
      <c r="GCL40" s="516"/>
      <c r="GCM40" s="516"/>
      <c r="GCN40" s="516"/>
      <c r="GCO40" s="516"/>
      <c r="GCP40" s="516"/>
      <c r="GCQ40" s="516"/>
      <c r="GCR40" s="516"/>
      <c r="GCS40" s="516"/>
      <c r="GCT40" s="516"/>
      <c r="GCU40" s="516"/>
      <c r="GCV40" s="516"/>
      <c r="GCW40" s="516"/>
      <c r="GCX40" s="516"/>
      <c r="GCY40" s="516"/>
      <c r="GCZ40" s="516"/>
      <c r="GDA40" s="516"/>
      <c r="GDB40" s="516"/>
      <c r="GDC40" s="516"/>
      <c r="GDD40" s="516"/>
      <c r="GDE40" s="516"/>
      <c r="GDF40" s="516"/>
      <c r="GDG40" s="516"/>
      <c r="GDH40" s="516"/>
      <c r="GDI40" s="516"/>
      <c r="GDJ40" s="516"/>
      <c r="GDK40" s="516"/>
      <c r="GDL40" s="516"/>
      <c r="GDM40" s="516"/>
      <c r="GDN40" s="516"/>
      <c r="GDO40" s="516"/>
      <c r="GDP40" s="516"/>
      <c r="GDQ40" s="516"/>
      <c r="GDR40" s="516"/>
      <c r="GDS40" s="516"/>
      <c r="GDT40" s="516"/>
      <c r="GDU40" s="516"/>
      <c r="GDV40" s="516"/>
      <c r="GDW40" s="516"/>
      <c r="GDX40" s="516"/>
      <c r="GDY40" s="516"/>
      <c r="GDZ40" s="516"/>
      <c r="GEA40" s="516"/>
      <c r="GEB40" s="516"/>
      <c r="GEC40" s="516"/>
      <c r="GED40" s="516"/>
      <c r="GEE40" s="516"/>
      <c r="GEF40" s="516"/>
      <c r="GEG40" s="516"/>
      <c r="GEH40" s="516"/>
      <c r="GEI40" s="516"/>
      <c r="GEJ40" s="516"/>
      <c r="GEK40" s="516"/>
      <c r="GEL40" s="516"/>
      <c r="GEM40" s="516"/>
      <c r="GEN40" s="516"/>
      <c r="GEO40" s="516"/>
      <c r="GEP40" s="516"/>
      <c r="GEQ40" s="516"/>
      <c r="GER40" s="516"/>
      <c r="GES40" s="516"/>
      <c r="GET40" s="516"/>
      <c r="GEU40" s="516"/>
      <c r="GEV40" s="516"/>
      <c r="GEW40" s="516"/>
      <c r="GEX40" s="516"/>
      <c r="GEY40" s="516"/>
      <c r="GEZ40" s="516"/>
      <c r="GFA40" s="516"/>
      <c r="GFB40" s="516"/>
      <c r="GFC40" s="516"/>
      <c r="GFD40" s="516"/>
      <c r="GFE40" s="516"/>
      <c r="GFF40" s="516"/>
      <c r="GFG40" s="516"/>
      <c r="GFH40" s="516"/>
      <c r="GFI40" s="516"/>
      <c r="GFJ40" s="516"/>
      <c r="GFK40" s="516"/>
      <c r="GFL40" s="516"/>
      <c r="GFM40" s="516"/>
      <c r="GFN40" s="516"/>
      <c r="GFO40" s="516"/>
      <c r="GFP40" s="516"/>
      <c r="GFQ40" s="516"/>
      <c r="GFR40" s="516"/>
      <c r="GFS40" s="516"/>
      <c r="GFT40" s="516"/>
      <c r="GFU40" s="516"/>
      <c r="GFV40" s="516"/>
      <c r="GFW40" s="516"/>
      <c r="GFX40" s="516"/>
      <c r="GFY40" s="516"/>
      <c r="GFZ40" s="516"/>
      <c r="GGA40" s="516"/>
      <c r="GGB40" s="516"/>
      <c r="GGC40" s="516"/>
      <c r="GGD40" s="516"/>
      <c r="GGE40" s="516"/>
      <c r="GGF40" s="516"/>
      <c r="GGG40" s="516"/>
      <c r="GGH40" s="516"/>
      <c r="GGI40" s="516"/>
      <c r="GGJ40" s="516"/>
      <c r="GGK40" s="516"/>
      <c r="GGL40" s="516"/>
      <c r="GGM40" s="516"/>
      <c r="GGN40" s="516"/>
      <c r="GGO40" s="516"/>
      <c r="GGP40" s="516"/>
      <c r="GGQ40" s="516"/>
      <c r="GGR40" s="516"/>
      <c r="GGS40" s="516"/>
      <c r="GGT40" s="516"/>
      <c r="GGU40" s="516"/>
      <c r="GGV40" s="516"/>
      <c r="GGW40" s="516"/>
      <c r="GGX40" s="516"/>
      <c r="GGY40" s="516"/>
      <c r="GGZ40" s="516"/>
      <c r="GHA40" s="516"/>
      <c r="GHB40" s="516"/>
      <c r="GHC40" s="516"/>
      <c r="GHD40" s="516"/>
      <c r="GHE40" s="516"/>
      <c r="GHF40" s="516"/>
      <c r="GHG40" s="516"/>
      <c r="GHH40" s="516"/>
      <c r="GHI40" s="516"/>
      <c r="GHJ40" s="516"/>
      <c r="GHK40" s="516"/>
      <c r="GHL40" s="516"/>
      <c r="GHM40" s="516"/>
      <c r="GHN40" s="516"/>
      <c r="GHO40" s="516"/>
      <c r="GHP40" s="516"/>
      <c r="GHQ40" s="516"/>
      <c r="GHR40" s="516"/>
      <c r="GHS40" s="516"/>
      <c r="GHT40" s="516"/>
      <c r="GHU40" s="516"/>
      <c r="GHV40" s="516"/>
      <c r="GHW40" s="516"/>
      <c r="GHX40" s="516"/>
      <c r="GHY40" s="516"/>
      <c r="GHZ40" s="516"/>
      <c r="GIA40" s="516"/>
      <c r="GIB40" s="516"/>
      <c r="GIC40" s="516"/>
      <c r="GID40" s="516"/>
      <c r="GIE40" s="516"/>
      <c r="GIF40" s="516"/>
      <c r="GIG40" s="516"/>
      <c r="GIH40" s="516"/>
      <c r="GII40" s="516"/>
      <c r="GIJ40" s="516"/>
      <c r="GIK40" s="516"/>
      <c r="GIL40" s="516"/>
      <c r="GIM40" s="516"/>
      <c r="GIN40" s="516"/>
      <c r="GIO40" s="516"/>
      <c r="GIP40" s="516"/>
      <c r="GIQ40" s="516"/>
      <c r="GIR40" s="516"/>
      <c r="GIS40" s="516"/>
      <c r="GIT40" s="516"/>
      <c r="GIU40" s="516"/>
      <c r="GIV40" s="516"/>
      <c r="GIW40" s="516"/>
      <c r="GIX40" s="516"/>
      <c r="GIY40" s="516"/>
      <c r="GIZ40" s="516"/>
      <c r="GJA40" s="516"/>
      <c r="GJB40" s="516"/>
      <c r="GJC40" s="516"/>
      <c r="GJD40" s="516"/>
      <c r="GJE40" s="516"/>
      <c r="GJF40" s="516"/>
      <c r="GJG40" s="516"/>
      <c r="GJH40" s="516"/>
      <c r="GJI40" s="516"/>
      <c r="GJJ40" s="516"/>
      <c r="GJK40" s="516"/>
      <c r="GJL40" s="516"/>
      <c r="GJM40" s="516"/>
      <c r="GJN40" s="516"/>
      <c r="GJO40" s="516"/>
      <c r="GJP40" s="516"/>
      <c r="GJQ40" s="516"/>
      <c r="GJR40" s="516"/>
      <c r="GJS40" s="516"/>
      <c r="GJT40" s="516"/>
      <c r="GJU40" s="516"/>
      <c r="GJV40" s="516"/>
      <c r="GJW40" s="516"/>
      <c r="GJX40" s="516"/>
      <c r="GJY40" s="516"/>
      <c r="GJZ40" s="516"/>
      <c r="GKA40" s="516"/>
      <c r="GKB40" s="516"/>
      <c r="GKC40" s="516"/>
      <c r="GKD40" s="516"/>
      <c r="GKE40" s="516"/>
      <c r="GKF40" s="516"/>
      <c r="GKG40" s="516"/>
      <c r="GKH40" s="516"/>
      <c r="GKI40" s="516"/>
      <c r="GKJ40" s="516"/>
      <c r="GKK40" s="516"/>
      <c r="GKL40" s="516"/>
      <c r="GKM40" s="516"/>
      <c r="GKN40" s="516"/>
      <c r="GKO40" s="516"/>
      <c r="GKP40" s="516"/>
      <c r="GKQ40" s="516"/>
      <c r="GKR40" s="516"/>
      <c r="GKS40" s="516"/>
      <c r="GKT40" s="516"/>
      <c r="GKU40" s="516"/>
      <c r="GKV40" s="516"/>
      <c r="GKW40" s="516"/>
      <c r="GKX40" s="516"/>
      <c r="GKY40" s="516"/>
      <c r="GKZ40" s="516"/>
      <c r="GLA40" s="516"/>
      <c r="GLB40" s="516"/>
      <c r="GLC40" s="516"/>
      <c r="GLD40" s="516"/>
      <c r="GLE40" s="516"/>
      <c r="GLF40" s="516"/>
      <c r="GLG40" s="516"/>
      <c r="GLH40" s="516"/>
      <c r="GLI40" s="516"/>
      <c r="GLJ40" s="516"/>
      <c r="GLK40" s="516"/>
      <c r="GLL40" s="516"/>
      <c r="GLM40" s="516"/>
      <c r="GLN40" s="516"/>
      <c r="GLO40" s="516"/>
      <c r="GLP40" s="516"/>
      <c r="GLQ40" s="516"/>
      <c r="GLR40" s="516"/>
      <c r="GLS40" s="516"/>
      <c r="GLT40" s="516"/>
      <c r="GLU40" s="516"/>
      <c r="GLV40" s="516"/>
      <c r="GLW40" s="516"/>
      <c r="GLX40" s="516"/>
      <c r="GLY40" s="516"/>
      <c r="GLZ40" s="516"/>
      <c r="GMA40" s="516"/>
      <c r="GMB40" s="516"/>
      <c r="GMC40" s="516"/>
      <c r="GMD40" s="516"/>
      <c r="GME40" s="516"/>
      <c r="GMF40" s="516"/>
      <c r="GMG40" s="516"/>
      <c r="GMH40" s="516"/>
      <c r="GMI40" s="516"/>
      <c r="GMJ40" s="516"/>
      <c r="GMK40" s="516"/>
      <c r="GML40" s="516"/>
      <c r="GMM40" s="516"/>
      <c r="GMN40" s="516"/>
      <c r="GMO40" s="516"/>
      <c r="GMP40" s="516"/>
      <c r="GMQ40" s="516"/>
      <c r="GMR40" s="516"/>
      <c r="GMS40" s="516"/>
      <c r="GMT40" s="516"/>
      <c r="GMU40" s="516"/>
      <c r="GMV40" s="516"/>
      <c r="GMW40" s="516"/>
      <c r="GMX40" s="516"/>
      <c r="GMY40" s="516"/>
      <c r="GMZ40" s="516"/>
      <c r="GNA40" s="516"/>
      <c r="GNB40" s="516"/>
      <c r="GNC40" s="516"/>
      <c r="GND40" s="516"/>
      <c r="GNE40" s="516"/>
      <c r="GNF40" s="516"/>
      <c r="GNG40" s="516"/>
      <c r="GNH40" s="516"/>
      <c r="GNI40" s="516"/>
      <c r="GNJ40" s="516"/>
      <c r="GNK40" s="516"/>
      <c r="GNL40" s="516"/>
      <c r="GNM40" s="516"/>
      <c r="GNN40" s="516"/>
      <c r="GNO40" s="516"/>
      <c r="GNP40" s="516"/>
      <c r="GNQ40" s="516"/>
      <c r="GNR40" s="516"/>
      <c r="GNS40" s="516"/>
      <c r="GNT40" s="516"/>
      <c r="GNU40" s="516"/>
      <c r="GNV40" s="516"/>
      <c r="GNW40" s="516"/>
      <c r="GNX40" s="516"/>
      <c r="GNY40" s="516"/>
      <c r="GNZ40" s="516"/>
      <c r="GOA40" s="516"/>
      <c r="GOB40" s="516"/>
      <c r="GOC40" s="516"/>
      <c r="GOD40" s="516"/>
      <c r="GOE40" s="516"/>
      <c r="GOF40" s="516"/>
      <c r="GOG40" s="516"/>
      <c r="GOH40" s="516"/>
      <c r="GOI40" s="516"/>
      <c r="GOJ40" s="516"/>
      <c r="GOK40" s="516"/>
      <c r="GOL40" s="516"/>
      <c r="GOM40" s="516"/>
      <c r="GON40" s="516"/>
      <c r="GOO40" s="516"/>
      <c r="GOP40" s="516"/>
      <c r="GOQ40" s="516"/>
      <c r="GOR40" s="516"/>
      <c r="GOS40" s="516"/>
      <c r="GOT40" s="516"/>
      <c r="GOU40" s="516"/>
      <c r="GOV40" s="516"/>
      <c r="GOW40" s="516"/>
      <c r="GOX40" s="516"/>
      <c r="GOY40" s="516"/>
      <c r="GOZ40" s="516"/>
      <c r="GPA40" s="516"/>
      <c r="GPB40" s="516"/>
      <c r="GPC40" s="516"/>
      <c r="GPD40" s="516"/>
      <c r="GPE40" s="516"/>
      <c r="GPF40" s="516"/>
      <c r="GPG40" s="516"/>
      <c r="GPH40" s="516"/>
      <c r="GPI40" s="516"/>
      <c r="GPJ40" s="516"/>
      <c r="GPK40" s="516"/>
      <c r="GPL40" s="516"/>
      <c r="GPM40" s="516"/>
      <c r="GPN40" s="516"/>
      <c r="GPO40" s="516"/>
      <c r="GPP40" s="516"/>
      <c r="GPQ40" s="516"/>
      <c r="GPR40" s="516"/>
      <c r="GPS40" s="516"/>
      <c r="GPT40" s="516"/>
      <c r="GPU40" s="516"/>
      <c r="GPV40" s="516"/>
      <c r="GPW40" s="516"/>
      <c r="GPX40" s="516"/>
      <c r="GPY40" s="516"/>
      <c r="GPZ40" s="516"/>
      <c r="GQA40" s="516"/>
      <c r="GQB40" s="516"/>
      <c r="GQC40" s="516"/>
      <c r="GQD40" s="516"/>
      <c r="GQE40" s="516"/>
      <c r="GQF40" s="516"/>
      <c r="GQG40" s="516"/>
      <c r="GQH40" s="516"/>
      <c r="GQI40" s="516"/>
      <c r="GQJ40" s="516"/>
      <c r="GQK40" s="516"/>
      <c r="GQL40" s="516"/>
      <c r="GQM40" s="516"/>
      <c r="GQN40" s="516"/>
      <c r="GQO40" s="516"/>
      <c r="GQP40" s="516"/>
      <c r="GQQ40" s="516"/>
      <c r="GQR40" s="516"/>
      <c r="GQS40" s="516"/>
      <c r="GQT40" s="516"/>
      <c r="GQU40" s="516"/>
      <c r="GQV40" s="516"/>
      <c r="GQW40" s="516"/>
      <c r="GQX40" s="516"/>
      <c r="GQY40" s="516"/>
      <c r="GQZ40" s="516"/>
      <c r="GRA40" s="516"/>
      <c r="GRB40" s="516"/>
      <c r="GRC40" s="516"/>
      <c r="GRD40" s="516"/>
      <c r="GRE40" s="516"/>
      <c r="GRF40" s="516"/>
      <c r="GRG40" s="516"/>
      <c r="GRH40" s="516"/>
      <c r="GRI40" s="516"/>
      <c r="GRJ40" s="516"/>
      <c r="GRK40" s="516"/>
      <c r="GRL40" s="516"/>
      <c r="GRM40" s="516"/>
      <c r="GRN40" s="516"/>
      <c r="GRO40" s="516"/>
      <c r="GRP40" s="516"/>
      <c r="GRQ40" s="516"/>
      <c r="GRR40" s="516"/>
      <c r="GRS40" s="516"/>
      <c r="GRT40" s="516"/>
      <c r="GRU40" s="516"/>
      <c r="GRV40" s="516"/>
      <c r="GRW40" s="516"/>
      <c r="GRX40" s="516"/>
      <c r="GRY40" s="516"/>
      <c r="GRZ40" s="516"/>
      <c r="GSA40" s="516"/>
      <c r="GSB40" s="516"/>
      <c r="GSC40" s="516"/>
      <c r="GSD40" s="516"/>
      <c r="GSE40" s="516"/>
      <c r="GSF40" s="516"/>
      <c r="GSG40" s="516"/>
      <c r="GSH40" s="516"/>
      <c r="GSI40" s="516"/>
      <c r="GSJ40" s="516"/>
      <c r="GSK40" s="516"/>
      <c r="GSL40" s="516"/>
      <c r="GSM40" s="516"/>
      <c r="GSN40" s="516"/>
      <c r="GSO40" s="516"/>
      <c r="GSP40" s="516"/>
      <c r="GSQ40" s="516"/>
      <c r="GSR40" s="516"/>
      <c r="GSS40" s="516"/>
      <c r="GST40" s="516"/>
      <c r="GSU40" s="516"/>
      <c r="GSV40" s="516"/>
      <c r="GSW40" s="516"/>
      <c r="GSX40" s="516"/>
      <c r="GSY40" s="516"/>
      <c r="GSZ40" s="516"/>
      <c r="GTA40" s="516"/>
      <c r="GTB40" s="516"/>
      <c r="GTC40" s="516"/>
      <c r="GTD40" s="516"/>
      <c r="GTE40" s="516"/>
      <c r="GTF40" s="516"/>
      <c r="GTG40" s="516"/>
      <c r="GTH40" s="516"/>
      <c r="GTI40" s="516"/>
      <c r="GTJ40" s="516"/>
      <c r="GTK40" s="516"/>
      <c r="GTL40" s="516"/>
      <c r="GTM40" s="516"/>
      <c r="GTN40" s="516"/>
      <c r="GTO40" s="516"/>
      <c r="GTP40" s="516"/>
      <c r="GTQ40" s="516"/>
      <c r="GTR40" s="516"/>
      <c r="GTS40" s="516"/>
      <c r="GTT40" s="516"/>
      <c r="GTU40" s="516"/>
      <c r="GTV40" s="516"/>
      <c r="GTW40" s="516"/>
      <c r="GTX40" s="516"/>
      <c r="GTY40" s="516"/>
      <c r="GTZ40" s="516"/>
      <c r="GUA40" s="516"/>
      <c r="GUB40" s="516"/>
      <c r="GUC40" s="516"/>
      <c r="GUD40" s="516"/>
      <c r="GUE40" s="516"/>
      <c r="GUF40" s="516"/>
      <c r="GUG40" s="516"/>
      <c r="GUH40" s="516"/>
      <c r="GUI40" s="516"/>
      <c r="GUJ40" s="516"/>
      <c r="GUK40" s="516"/>
      <c r="GUL40" s="516"/>
      <c r="GUM40" s="516"/>
      <c r="GUN40" s="516"/>
      <c r="GUO40" s="516"/>
      <c r="GUP40" s="516"/>
      <c r="GUQ40" s="516"/>
      <c r="GUR40" s="516"/>
      <c r="GUS40" s="516"/>
      <c r="GUT40" s="516"/>
      <c r="GUU40" s="516"/>
      <c r="GUV40" s="516"/>
      <c r="GUW40" s="516"/>
      <c r="GUX40" s="516"/>
      <c r="GUY40" s="516"/>
      <c r="GUZ40" s="516"/>
      <c r="GVA40" s="516"/>
      <c r="GVB40" s="516"/>
      <c r="GVC40" s="516"/>
      <c r="GVD40" s="516"/>
      <c r="GVE40" s="516"/>
      <c r="GVF40" s="516"/>
      <c r="GVG40" s="516"/>
      <c r="GVH40" s="516"/>
      <c r="GVI40" s="516"/>
      <c r="GVJ40" s="516"/>
      <c r="GVK40" s="516"/>
      <c r="GVL40" s="516"/>
      <c r="GVM40" s="516"/>
      <c r="GVN40" s="516"/>
      <c r="GVO40" s="516"/>
      <c r="GVP40" s="516"/>
      <c r="GVQ40" s="516"/>
      <c r="GVR40" s="516"/>
      <c r="GVS40" s="516"/>
      <c r="GVT40" s="516"/>
      <c r="GVU40" s="516"/>
      <c r="GVV40" s="516"/>
      <c r="GVW40" s="516"/>
      <c r="GVX40" s="516"/>
      <c r="GVY40" s="516"/>
      <c r="GVZ40" s="516"/>
      <c r="GWA40" s="516"/>
      <c r="GWB40" s="516"/>
      <c r="GWC40" s="516"/>
      <c r="GWD40" s="516"/>
      <c r="GWE40" s="516"/>
      <c r="GWF40" s="516"/>
      <c r="GWG40" s="516"/>
      <c r="GWH40" s="516"/>
      <c r="GWI40" s="516"/>
      <c r="GWJ40" s="516"/>
      <c r="GWK40" s="516"/>
      <c r="GWL40" s="516"/>
      <c r="GWM40" s="516"/>
      <c r="GWN40" s="516"/>
      <c r="GWO40" s="516"/>
      <c r="GWP40" s="516"/>
      <c r="GWQ40" s="516"/>
      <c r="GWR40" s="516"/>
      <c r="GWS40" s="516"/>
      <c r="GWT40" s="516"/>
      <c r="GWU40" s="516"/>
      <c r="GWV40" s="516"/>
      <c r="GWW40" s="516"/>
      <c r="GWX40" s="516"/>
      <c r="GWY40" s="516"/>
      <c r="GWZ40" s="516"/>
      <c r="GXA40" s="516"/>
      <c r="GXB40" s="516"/>
      <c r="GXC40" s="516"/>
      <c r="GXD40" s="516"/>
      <c r="GXE40" s="516"/>
      <c r="GXF40" s="516"/>
      <c r="GXG40" s="516"/>
      <c r="GXH40" s="516"/>
      <c r="GXI40" s="516"/>
      <c r="GXJ40" s="516"/>
      <c r="GXK40" s="516"/>
      <c r="GXL40" s="516"/>
      <c r="GXM40" s="516"/>
      <c r="GXN40" s="516"/>
      <c r="GXO40" s="516"/>
      <c r="GXP40" s="516"/>
      <c r="GXQ40" s="516"/>
      <c r="GXR40" s="516"/>
      <c r="GXS40" s="516"/>
      <c r="GXT40" s="516"/>
      <c r="GXU40" s="516"/>
      <c r="GXV40" s="516"/>
      <c r="GXW40" s="516"/>
      <c r="GXX40" s="516"/>
      <c r="GXY40" s="516"/>
      <c r="GXZ40" s="516"/>
      <c r="GYA40" s="516"/>
      <c r="GYB40" s="516"/>
      <c r="GYC40" s="516"/>
      <c r="GYD40" s="516"/>
      <c r="GYE40" s="516"/>
      <c r="GYF40" s="516"/>
      <c r="GYG40" s="516"/>
      <c r="GYH40" s="516"/>
      <c r="GYI40" s="516"/>
      <c r="GYJ40" s="516"/>
      <c r="GYK40" s="516"/>
      <c r="GYL40" s="516"/>
      <c r="GYM40" s="516"/>
      <c r="GYN40" s="516"/>
      <c r="GYO40" s="516"/>
      <c r="GYP40" s="516"/>
      <c r="GYQ40" s="516"/>
      <c r="GYR40" s="516"/>
      <c r="GYS40" s="516"/>
      <c r="GYT40" s="516"/>
      <c r="GYU40" s="516"/>
      <c r="GYV40" s="516"/>
      <c r="GYW40" s="516"/>
      <c r="GYX40" s="516"/>
      <c r="GYY40" s="516"/>
      <c r="GYZ40" s="516"/>
      <c r="GZA40" s="516"/>
      <c r="GZB40" s="516"/>
      <c r="GZC40" s="516"/>
      <c r="GZD40" s="516"/>
      <c r="GZE40" s="516"/>
      <c r="GZF40" s="516"/>
      <c r="GZG40" s="516"/>
      <c r="GZH40" s="516"/>
      <c r="GZI40" s="516"/>
      <c r="GZJ40" s="516"/>
      <c r="GZK40" s="516"/>
      <c r="GZL40" s="516"/>
      <c r="GZM40" s="516"/>
      <c r="GZN40" s="516"/>
      <c r="GZO40" s="516"/>
      <c r="GZP40" s="516"/>
      <c r="GZQ40" s="516"/>
      <c r="GZR40" s="516"/>
      <c r="GZS40" s="516"/>
      <c r="GZT40" s="516"/>
      <c r="GZU40" s="516"/>
      <c r="GZV40" s="516"/>
      <c r="GZW40" s="516"/>
      <c r="GZX40" s="516"/>
      <c r="GZY40" s="516"/>
      <c r="GZZ40" s="516"/>
      <c r="HAA40" s="516"/>
      <c r="HAB40" s="516"/>
      <c r="HAC40" s="516"/>
      <c r="HAD40" s="516"/>
      <c r="HAE40" s="516"/>
      <c r="HAF40" s="516"/>
      <c r="HAG40" s="516"/>
      <c r="HAH40" s="516"/>
      <c r="HAI40" s="516"/>
      <c r="HAJ40" s="516"/>
      <c r="HAK40" s="516"/>
      <c r="HAL40" s="516"/>
      <c r="HAM40" s="516"/>
      <c r="HAN40" s="516"/>
      <c r="HAO40" s="516"/>
      <c r="HAP40" s="516"/>
      <c r="HAQ40" s="516"/>
      <c r="HAR40" s="516"/>
      <c r="HAS40" s="516"/>
      <c r="HAT40" s="516"/>
      <c r="HAU40" s="516"/>
      <c r="HAV40" s="516"/>
      <c r="HAW40" s="516"/>
      <c r="HAX40" s="516"/>
      <c r="HAY40" s="516"/>
      <c r="HAZ40" s="516"/>
      <c r="HBA40" s="516"/>
      <c r="HBB40" s="516"/>
      <c r="HBC40" s="516"/>
      <c r="HBD40" s="516"/>
      <c r="HBE40" s="516"/>
      <c r="HBF40" s="516"/>
      <c r="HBG40" s="516"/>
      <c r="HBH40" s="516"/>
      <c r="HBI40" s="516"/>
      <c r="HBJ40" s="516"/>
      <c r="HBK40" s="516"/>
      <c r="HBL40" s="516"/>
      <c r="HBM40" s="516"/>
      <c r="HBN40" s="516"/>
      <c r="HBO40" s="516"/>
      <c r="HBP40" s="516"/>
      <c r="HBQ40" s="516"/>
      <c r="HBR40" s="516"/>
      <c r="HBS40" s="516"/>
      <c r="HBT40" s="516"/>
      <c r="HBU40" s="516"/>
      <c r="HBV40" s="516"/>
      <c r="HBW40" s="516"/>
      <c r="HBX40" s="516"/>
      <c r="HBY40" s="516"/>
      <c r="HBZ40" s="516"/>
      <c r="HCA40" s="516"/>
      <c r="HCB40" s="516"/>
      <c r="HCC40" s="516"/>
      <c r="HCD40" s="516"/>
      <c r="HCE40" s="516"/>
      <c r="HCF40" s="516"/>
      <c r="HCG40" s="516"/>
      <c r="HCH40" s="516"/>
      <c r="HCI40" s="516"/>
      <c r="HCJ40" s="516"/>
      <c r="HCK40" s="516"/>
      <c r="HCL40" s="516"/>
      <c r="HCM40" s="516"/>
      <c r="HCN40" s="516"/>
      <c r="HCO40" s="516"/>
      <c r="HCP40" s="516"/>
      <c r="HCQ40" s="516"/>
      <c r="HCR40" s="516"/>
      <c r="HCS40" s="516"/>
      <c r="HCT40" s="516"/>
      <c r="HCU40" s="516"/>
      <c r="HCV40" s="516"/>
      <c r="HCW40" s="516"/>
      <c r="HCX40" s="516"/>
      <c r="HCY40" s="516"/>
      <c r="HCZ40" s="516"/>
      <c r="HDA40" s="516"/>
      <c r="HDB40" s="516"/>
      <c r="HDC40" s="516"/>
      <c r="HDD40" s="516"/>
      <c r="HDE40" s="516"/>
      <c r="HDF40" s="516"/>
      <c r="HDG40" s="516"/>
      <c r="HDH40" s="516"/>
      <c r="HDI40" s="516"/>
      <c r="HDJ40" s="516"/>
      <c r="HDK40" s="516"/>
      <c r="HDL40" s="516"/>
      <c r="HDM40" s="516"/>
      <c r="HDN40" s="516"/>
      <c r="HDO40" s="516"/>
      <c r="HDP40" s="516"/>
      <c r="HDQ40" s="516"/>
      <c r="HDR40" s="516"/>
      <c r="HDS40" s="516"/>
      <c r="HDT40" s="516"/>
      <c r="HDU40" s="516"/>
      <c r="HDV40" s="516"/>
      <c r="HDW40" s="516"/>
      <c r="HDX40" s="516"/>
      <c r="HDY40" s="516"/>
      <c r="HDZ40" s="516"/>
      <c r="HEA40" s="516"/>
      <c r="HEB40" s="516"/>
      <c r="HEC40" s="516"/>
      <c r="HED40" s="516"/>
      <c r="HEE40" s="516"/>
      <c r="HEF40" s="516"/>
      <c r="HEG40" s="516"/>
      <c r="HEH40" s="516"/>
      <c r="HEI40" s="516"/>
      <c r="HEJ40" s="516"/>
      <c r="HEK40" s="516"/>
      <c r="HEL40" s="516"/>
      <c r="HEM40" s="516"/>
      <c r="HEN40" s="516"/>
      <c r="HEO40" s="516"/>
      <c r="HEP40" s="516"/>
      <c r="HEQ40" s="516"/>
      <c r="HER40" s="516"/>
      <c r="HES40" s="516"/>
      <c r="HET40" s="516"/>
      <c r="HEU40" s="516"/>
      <c r="HEV40" s="516"/>
      <c r="HEW40" s="516"/>
      <c r="HEX40" s="516"/>
      <c r="HEY40" s="516"/>
      <c r="HEZ40" s="516"/>
      <c r="HFA40" s="516"/>
      <c r="HFB40" s="516"/>
      <c r="HFC40" s="516"/>
      <c r="HFD40" s="516"/>
      <c r="HFE40" s="516"/>
      <c r="HFF40" s="516"/>
      <c r="HFG40" s="516"/>
      <c r="HFH40" s="516"/>
      <c r="HFI40" s="516"/>
      <c r="HFJ40" s="516"/>
      <c r="HFK40" s="516"/>
      <c r="HFL40" s="516"/>
      <c r="HFM40" s="516"/>
      <c r="HFN40" s="516"/>
      <c r="HFO40" s="516"/>
      <c r="HFP40" s="516"/>
      <c r="HFQ40" s="516"/>
      <c r="HFR40" s="516"/>
      <c r="HFS40" s="516"/>
      <c r="HFT40" s="516"/>
      <c r="HFU40" s="516"/>
      <c r="HFV40" s="516"/>
      <c r="HFW40" s="516"/>
      <c r="HFX40" s="516"/>
      <c r="HFY40" s="516"/>
      <c r="HFZ40" s="516"/>
      <c r="HGA40" s="516"/>
      <c r="HGB40" s="516"/>
      <c r="HGC40" s="516"/>
      <c r="HGD40" s="516"/>
      <c r="HGE40" s="516"/>
      <c r="HGF40" s="516"/>
      <c r="HGG40" s="516"/>
      <c r="HGH40" s="516"/>
      <c r="HGI40" s="516"/>
      <c r="HGJ40" s="516"/>
      <c r="HGK40" s="516"/>
      <c r="HGL40" s="516"/>
      <c r="HGM40" s="516"/>
      <c r="HGN40" s="516"/>
      <c r="HGO40" s="516"/>
      <c r="HGP40" s="516"/>
      <c r="HGQ40" s="516"/>
      <c r="HGR40" s="516"/>
      <c r="HGS40" s="516"/>
      <c r="HGT40" s="516"/>
      <c r="HGU40" s="516"/>
      <c r="HGV40" s="516"/>
      <c r="HGW40" s="516"/>
      <c r="HGX40" s="516"/>
      <c r="HGY40" s="516"/>
      <c r="HGZ40" s="516"/>
      <c r="HHA40" s="516"/>
      <c r="HHB40" s="516"/>
      <c r="HHC40" s="516"/>
      <c r="HHD40" s="516"/>
      <c r="HHE40" s="516"/>
      <c r="HHF40" s="516"/>
      <c r="HHG40" s="516"/>
      <c r="HHH40" s="516"/>
      <c r="HHI40" s="516"/>
      <c r="HHJ40" s="516"/>
      <c r="HHK40" s="516"/>
      <c r="HHL40" s="516"/>
      <c r="HHM40" s="516"/>
      <c r="HHN40" s="516"/>
      <c r="HHO40" s="516"/>
      <c r="HHP40" s="516"/>
      <c r="HHQ40" s="516"/>
      <c r="HHR40" s="516"/>
      <c r="HHS40" s="516"/>
      <c r="HHT40" s="516"/>
      <c r="HHU40" s="516"/>
      <c r="HHV40" s="516"/>
      <c r="HHW40" s="516"/>
      <c r="HHX40" s="516"/>
      <c r="HHY40" s="516"/>
      <c r="HHZ40" s="516"/>
      <c r="HIA40" s="516"/>
      <c r="HIB40" s="516"/>
      <c r="HIC40" s="516"/>
      <c r="HID40" s="516"/>
      <c r="HIE40" s="516"/>
      <c r="HIF40" s="516"/>
      <c r="HIG40" s="516"/>
      <c r="HIH40" s="516"/>
      <c r="HII40" s="516"/>
      <c r="HIJ40" s="516"/>
      <c r="HIK40" s="516"/>
      <c r="HIL40" s="516"/>
      <c r="HIM40" s="516"/>
      <c r="HIN40" s="516"/>
      <c r="HIO40" s="516"/>
      <c r="HIP40" s="516"/>
      <c r="HIQ40" s="516"/>
      <c r="HIR40" s="516"/>
      <c r="HIS40" s="516"/>
      <c r="HIT40" s="516"/>
      <c r="HIU40" s="516"/>
      <c r="HIV40" s="516"/>
      <c r="HIW40" s="516"/>
      <c r="HIX40" s="516"/>
      <c r="HIY40" s="516"/>
      <c r="HIZ40" s="516"/>
      <c r="HJA40" s="516"/>
      <c r="HJB40" s="516"/>
      <c r="HJC40" s="516"/>
      <c r="HJD40" s="516"/>
      <c r="HJE40" s="516"/>
      <c r="HJF40" s="516"/>
      <c r="HJG40" s="516"/>
      <c r="HJH40" s="516"/>
      <c r="HJI40" s="516"/>
      <c r="HJJ40" s="516"/>
      <c r="HJK40" s="516"/>
      <c r="HJL40" s="516"/>
      <c r="HJM40" s="516"/>
      <c r="HJN40" s="516"/>
      <c r="HJO40" s="516"/>
      <c r="HJP40" s="516"/>
      <c r="HJQ40" s="516"/>
      <c r="HJR40" s="516"/>
      <c r="HJS40" s="516"/>
      <c r="HJT40" s="516"/>
      <c r="HJU40" s="516"/>
      <c r="HJV40" s="516"/>
      <c r="HJW40" s="516"/>
      <c r="HJX40" s="516"/>
      <c r="HJY40" s="516"/>
      <c r="HJZ40" s="516"/>
      <c r="HKA40" s="516"/>
      <c r="HKB40" s="516"/>
      <c r="HKC40" s="516"/>
      <c r="HKD40" s="516"/>
      <c r="HKE40" s="516"/>
      <c r="HKF40" s="516"/>
      <c r="HKG40" s="516"/>
      <c r="HKH40" s="516"/>
      <c r="HKI40" s="516"/>
      <c r="HKJ40" s="516"/>
      <c r="HKK40" s="516"/>
      <c r="HKL40" s="516"/>
      <c r="HKM40" s="516"/>
      <c r="HKN40" s="516"/>
      <c r="HKO40" s="516"/>
      <c r="HKP40" s="516"/>
      <c r="HKQ40" s="516"/>
      <c r="HKR40" s="516"/>
      <c r="HKS40" s="516"/>
      <c r="HKT40" s="516"/>
      <c r="HKU40" s="516"/>
      <c r="HKV40" s="516"/>
      <c r="HKW40" s="516"/>
      <c r="HKX40" s="516"/>
      <c r="HKY40" s="516"/>
      <c r="HKZ40" s="516"/>
      <c r="HLA40" s="516"/>
      <c r="HLB40" s="516"/>
      <c r="HLC40" s="516"/>
      <c r="HLD40" s="516"/>
      <c r="HLE40" s="516"/>
      <c r="HLF40" s="516"/>
      <c r="HLG40" s="516"/>
      <c r="HLH40" s="516"/>
      <c r="HLI40" s="516"/>
      <c r="HLJ40" s="516"/>
      <c r="HLK40" s="516"/>
      <c r="HLL40" s="516"/>
      <c r="HLM40" s="516"/>
      <c r="HLN40" s="516"/>
      <c r="HLO40" s="516"/>
      <c r="HLP40" s="516"/>
      <c r="HLQ40" s="516"/>
      <c r="HLR40" s="516"/>
      <c r="HLS40" s="516"/>
      <c r="HLT40" s="516"/>
      <c r="HLU40" s="516"/>
      <c r="HLV40" s="516"/>
      <c r="HLW40" s="516"/>
      <c r="HLX40" s="516"/>
      <c r="HLY40" s="516"/>
      <c r="HLZ40" s="516"/>
      <c r="HMA40" s="516"/>
      <c r="HMB40" s="516"/>
      <c r="HMC40" s="516"/>
      <c r="HMD40" s="516"/>
      <c r="HME40" s="516"/>
      <c r="HMF40" s="516"/>
      <c r="HMG40" s="516"/>
      <c r="HMH40" s="516"/>
      <c r="HMI40" s="516"/>
      <c r="HMJ40" s="516"/>
      <c r="HMK40" s="516"/>
      <c r="HML40" s="516"/>
      <c r="HMM40" s="516"/>
      <c r="HMN40" s="516"/>
      <c r="HMO40" s="516"/>
      <c r="HMP40" s="516"/>
      <c r="HMQ40" s="516"/>
      <c r="HMR40" s="516"/>
      <c r="HMS40" s="516"/>
      <c r="HMT40" s="516"/>
      <c r="HMU40" s="516"/>
      <c r="HMV40" s="516"/>
      <c r="HMW40" s="516"/>
      <c r="HMX40" s="516"/>
      <c r="HMY40" s="516"/>
      <c r="HMZ40" s="516"/>
      <c r="HNA40" s="516"/>
      <c r="HNB40" s="516"/>
      <c r="HNC40" s="516"/>
      <c r="HND40" s="516"/>
      <c r="HNE40" s="516"/>
      <c r="HNF40" s="516"/>
      <c r="HNG40" s="516"/>
      <c r="HNH40" s="516"/>
      <c r="HNI40" s="516"/>
      <c r="HNJ40" s="516"/>
      <c r="HNK40" s="516"/>
      <c r="HNL40" s="516"/>
      <c r="HNM40" s="516"/>
      <c r="HNN40" s="516"/>
      <c r="HNO40" s="516"/>
      <c r="HNP40" s="516"/>
      <c r="HNQ40" s="516"/>
      <c r="HNR40" s="516"/>
      <c r="HNS40" s="516"/>
      <c r="HNT40" s="516"/>
      <c r="HNU40" s="516"/>
      <c r="HNV40" s="516"/>
      <c r="HNW40" s="516"/>
      <c r="HNX40" s="516"/>
      <c r="HNY40" s="516"/>
      <c r="HNZ40" s="516"/>
      <c r="HOA40" s="516"/>
      <c r="HOB40" s="516"/>
      <c r="HOC40" s="516"/>
      <c r="HOD40" s="516"/>
      <c r="HOE40" s="516"/>
      <c r="HOF40" s="516"/>
      <c r="HOG40" s="516"/>
      <c r="HOH40" s="516"/>
      <c r="HOI40" s="516"/>
      <c r="HOJ40" s="516"/>
      <c r="HOK40" s="516"/>
      <c r="HOL40" s="516"/>
      <c r="HOM40" s="516"/>
      <c r="HON40" s="516"/>
      <c r="HOO40" s="516"/>
      <c r="HOP40" s="516"/>
      <c r="HOQ40" s="516"/>
      <c r="HOR40" s="516"/>
      <c r="HOS40" s="516"/>
      <c r="HOT40" s="516"/>
      <c r="HOU40" s="516"/>
      <c r="HOV40" s="516"/>
      <c r="HOW40" s="516"/>
      <c r="HOX40" s="516"/>
      <c r="HOY40" s="516"/>
      <c r="HOZ40" s="516"/>
      <c r="HPA40" s="516"/>
      <c r="HPB40" s="516"/>
      <c r="HPC40" s="516"/>
      <c r="HPD40" s="516"/>
      <c r="HPE40" s="516"/>
      <c r="HPF40" s="516"/>
      <c r="HPG40" s="516"/>
      <c r="HPH40" s="516"/>
      <c r="HPI40" s="516"/>
      <c r="HPJ40" s="516"/>
      <c r="HPK40" s="516"/>
      <c r="HPL40" s="516"/>
      <c r="HPM40" s="516"/>
      <c r="HPN40" s="516"/>
      <c r="HPO40" s="516"/>
      <c r="HPP40" s="516"/>
      <c r="HPQ40" s="516"/>
      <c r="HPR40" s="516"/>
      <c r="HPS40" s="516"/>
      <c r="HPT40" s="516"/>
      <c r="HPU40" s="516"/>
      <c r="HPV40" s="516"/>
      <c r="HPW40" s="516"/>
      <c r="HPX40" s="516"/>
      <c r="HPY40" s="516"/>
      <c r="HPZ40" s="516"/>
      <c r="HQA40" s="516"/>
      <c r="HQB40" s="516"/>
      <c r="HQC40" s="516"/>
      <c r="HQD40" s="516"/>
      <c r="HQE40" s="516"/>
      <c r="HQF40" s="516"/>
      <c r="HQG40" s="516"/>
      <c r="HQH40" s="516"/>
      <c r="HQI40" s="516"/>
      <c r="HQJ40" s="516"/>
      <c r="HQK40" s="516"/>
      <c r="HQL40" s="516"/>
      <c r="HQM40" s="516"/>
      <c r="HQN40" s="516"/>
      <c r="HQO40" s="516"/>
      <c r="HQP40" s="516"/>
      <c r="HQQ40" s="516"/>
      <c r="HQR40" s="516"/>
      <c r="HQS40" s="516"/>
      <c r="HQT40" s="516"/>
      <c r="HQU40" s="516"/>
      <c r="HQV40" s="516"/>
      <c r="HQW40" s="516"/>
      <c r="HQX40" s="516"/>
      <c r="HQY40" s="516"/>
      <c r="HQZ40" s="516"/>
      <c r="HRA40" s="516"/>
      <c r="HRB40" s="516"/>
      <c r="HRC40" s="516"/>
      <c r="HRD40" s="516"/>
      <c r="HRE40" s="516"/>
      <c r="HRF40" s="516"/>
      <c r="HRG40" s="516"/>
      <c r="HRH40" s="516"/>
      <c r="HRI40" s="516"/>
      <c r="HRJ40" s="516"/>
      <c r="HRK40" s="516"/>
      <c r="HRL40" s="516"/>
      <c r="HRM40" s="516"/>
      <c r="HRN40" s="516"/>
      <c r="HRO40" s="516"/>
      <c r="HRP40" s="516"/>
      <c r="HRQ40" s="516"/>
      <c r="HRR40" s="516"/>
      <c r="HRS40" s="516"/>
      <c r="HRT40" s="516"/>
      <c r="HRU40" s="516"/>
      <c r="HRV40" s="516"/>
      <c r="HRW40" s="516"/>
      <c r="HRX40" s="516"/>
      <c r="HRY40" s="516"/>
      <c r="HRZ40" s="516"/>
      <c r="HSA40" s="516"/>
      <c r="HSB40" s="516"/>
      <c r="HSC40" s="516"/>
      <c r="HSD40" s="516"/>
      <c r="HSE40" s="516"/>
      <c r="HSF40" s="516"/>
      <c r="HSG40" s="516"/>
      <c r="HSH40" s="516"/>
      <c r="HSI40" s="516"/>
      <c r="HSJ40" s="516"/>
      <c r="HSK40" s="516"/>
      <c r="HSL40" s="516"/>
      <c r="HSM40" s="516"/>
      <c r="HSN40" s="516"/>
      <c r="HSO40" s="516"/>
      <c r="HSP40" s="516"/>
      <c r="HSQ40" s="516"/>
      <c r="HSR40" s="516"/>
      <c r="HSS40" s="516"/>
      <c r="HST40" s="516"/>
      <c r="HSU40" s="516"/>
      <c r="HSV40" s="516"/>
      <c r="HSW40" s="516"/>
      <c r="HSX40" s="516"/>
      <c r="HSY40" s="516"/>
      <c r="HSZ40" s="516"/>
      <c r="HTA40" s="516"/>
      <c r="HTB40" s="516"/>
      <c r="HTC40" s="516"/>
      <c r="HTD40" s="516"/>
      <c r="HTE40" s="516"/>
      <c r="HTF40" s="516"/>
      <c r="HTG40" s="516"/>
      <c r="HTH40" s="516"/>
      <c r="HTI40" s="516"/>
      <c r="HTJ40" s="516"/>
      <c r="HTK40" s="516"/>
      <c r="HTL40" s="516"/>
      <c r="HTM40" s="516"/>
      <c r="HTN40" s="516"/>
      <c r="HTO40" s="516"/>
      <c r="HTP40" s="516"/>
      <c r="HTQ40" s="516"/>
      <c r="HTR40" s="516"/>
      <c r="HTS40" s="516"/>
      <c r="HTT40" s="516"/>
      <c r="HTU40" s="516"/>
      <c r="HTV40" s="516"/>
      <c r="HTW40" s="516"/>
      <c r="HTX40" s="516"/>
      <c r="HTY40" s="516"/>
      <c r="HTZ40" s="516"/>
      <c r="HUA40" s="516"/>
      <c r="HUB40" s="516"/>
      <c r="HUC40" s="516"/>
      <c r="HUD40" s="516"/>
      <c r="HUE40" s="516"/>
      <c r="HUF40" s="516"/>
      <c r="HUG40" s="516"/>
      <c r="HUH40" s="516"/>
      <c r="HUI40" s="516"/>
      <c r="HUJ40" s="516"/>
      <c r="HUK40" s="516"/>
      <c r="HUL40" s="516"/>
      <c r="HUM40" s="516"/>
      <c r="HUN40" s="516"/>
      <c r="HUO40" s="516"/>
      <c r="HUP40" s="516"/>
      <c r="HUQ40" s="516"/>
      <c r="HUR40" s="516"/>
      <c r="HUS40" s="516"/>
      <c r="HUT40" s="516"/>
      <c r="HUU40" s="516"/>
      <c r="HUV40" s="516"/>
      <c r="HUW40" s="516"/>
      <c r="HUX40" s="516"/>
      <c r="HUY40" s="516"/>
      <c r="HUZ40" s="516"/>
      <c r="HVA40" s="516"/>
      <c r="HVB40" s="516"/>
      <c r="HVC40" s="516"/>
      <c r="HVD40" s="516"/>
      <c r="HVE40" s="516"/>
      <c r="HVF40" s="516"/>
      <c r="HVG40" s="516"/>
      <c r="HVH40" s="516"/>
      <c r="HVI40" s="516"/>
      <c r="HVJ40" s="516"/>
      <c r="HVK40" s="516"/>
      <c r="HVL40" s="516"/>
      <c r="HVM40" s="516"/>
      <c r="HVN40" s="516"/>
      <c r="HVO40" s="516"/>
      <c r="HVP40" s="516"/>
      <c r="HVQ40" s="516"/>
      <c r="HVR40" s="516"/>
      <c r="HVS40" s="516"/>
      <c r="HVT40" s="516"/>
      <c r="HVU40" s="516"/>
      <c r="HVV40" s="516"/>
      <c r="HVW40" s="516"/>
      <c r="HVX40" s="516"/>
      <c r="HVY40" s="516"/>
      <c r="HVZ40" s="516"/>
      <c r="HWA40" s="516"/>
      <c r="HWB40" s="516"/>
      <c r="HWC40" s="516"/>
      <c r="HWD40" s="516"/>
      <c r="HWE40" s="516"/>
      <c r="HWF40" s="516"/>
      <c r="HWG40" s="516"/>
      <c r="HWH40" s="516"/>
      <c r="HWI40" s="516"/>
      <c r="HWJ40" s="516"/>
      <c r="HWK40" s="516"/>
      <c r="HWL40" s="516"/>
      <c r="HWM40" s="516"/>
      <c r="HWN40" s="516"/>
      <c r="HWO40" s="516"/>
      <c r="HWP40" s="516"/>
      <c r="HWQ40" s="516"/>
      <c r="HWR40" s="516"/>
      <c r="HWS40" s="516"/>
      <c r="HWT40" s="516"/>
      <c r="HWU40" s="516"/>
      <c r="HWV40" s="516"/>
      <c r="HWW40" s="516"/>
      <c r="HWX40" s="516"/>
      <c r="HWY40" s="516"/>
      <c r="HWZ40" s="516"/>
      <c r="HXA40" s="516"/>
      <c r="HXB40" s="516"/>
      <c r="HXC40" s="516"/>
      <c r="HXD40" s="516"/>
      <c r="HXE40" s="516"/>
      <c r="HXF40" s="516"/>
      <c r="HXG40" s="516"/>
      <c r="HXH40" s="516"/>
      <c r="HXI40" s="516"/>
      <c r="HXJ40" s="516"/>
      <c r="HXK40" s="516"/>
      <c r="HXL40" s="516"/>
      <c r="HXM40" s="516"/>
      <c r="HXN40" s="516"/>
      <c r="HXO40" s="516"/>
      <c r="HXP40" s="516"/>
      <c r="HXQ40" s="516"/>
      <c r="HXR40" s="516"/>
      <c r="HXS40" s="516"/>
      <c r="HXT40" s="516"/>
      <c r="HXU40" s="516"/>
      <c r="HXV40" s="516"/>
      <c r="HXW40" s="516"/>
      <c r="HXX40" s="516"/>
      <c r="HXY40" s="516"/>
      <c r="HXZ40" s="516"/>
      <c r="HYA40" s="516"/>
      <c r="HYB40" s="516"/>
      <c r="HYC40" s="516"/>
      <c r="HYD40" s="516"/>
      <c r="HYE40" s="516"/>
      <c r="HYF40" s="516"/>
      <c r="HYG40" s="516"/>
      <c r="HYH40" s="516"/>
      <c r="HYI40" s="516"/>
      <c r="HYJ40" s="516"/>
      <c r="HYK40" s="516"/>
      <c r="HYL40" s="516"/>
      <c r="HYM40" s="516"/>
      <c r="HYN40" s="516"/>
      <c r="HYO40" s="516"/>
      <c r="HYP40" s="516"/>
      <c r="HYQ40" s="516"/>
      <c r="HYR40" s="516"/>
      <c r="HYS40" s="516"/>
      <c r="HYT40" s="516"/>
      <c r="HYU40" s="516"/>
      <c r="HYV40" s="516"/>
      <c r="HYW40" s="516"/>
      <c r="HYX40" s="516"/>
      <c r="HYY40" s="516"/>
      <c r="HYZ40" s="516"/>
      <c r="HZA40" s="516"/>
      <c r="HZB40" s="516"/>
      <c r="HZC40" s="516"/>
      <c r="HZD40" s="516"/>
      <c r="HZE40" s="516"/>
      <c r="HZF40" s="516"/>
      <c r="HZG40" s="516"/>
      <c r="HZH40" s="516"/>
      <c r="HZI40" s="516"/>
      <c r="HZJ40" s="516"/>
      <c r="HZK40" s="516"/>
      <c r="HZL40" s="516"/>
      <c r="HZM40" s="516"/>
      <c r="HZN40" s="516"/>
      <c r="HZO40" s="516"/>
      <c r="HZP40" s="516"/>
      <c r="HZQ40" s="516"/>
      <c r="HZR40" s="516"/>
      <c r="HZS40" s="516"/>
      <c r="HZT40" s="516"/>
      <c r="HZU40" s="516"/>
      <c r="HZV40" s="516"/>
      <c r="HZW40" s="516"/>
      <c r="HZX40" s="516"/>
      <c r="HZY40" s="516"/>
      <c r="HZZ40" s="516"/>
      <c r="IAA40" s="516"/>
      <c r="IAB40" s="516"/>
      <c r="IAC40" s="516"/>
      <c r="IAD40" s="516"/>
      <c r="IAE40" s="516"/>
      <c r="IAF40" s="516"/>
      <c r="IAG40" s="516"/>
      <c r="IAH40" s="516"/>
      <c r="IAI40" s="516"/>
      <c r="IAJ40" s="516"/>
      <c r="IAK40" s="516"/>
      <c r="IAL40" s="516"/>
      <c r="IAM40" s="516"/>
      <c r="IAN40" s="516"/>
      <c r="IAO40" s="516"/>
      <c r="IAP40" s="516"/>
      <c r="IAQ40" s="516"/>
      <c r="IAR40" s="516"/>
      <c r="IAS40" s="516"/>
      <c r="IAT40" s="516"/>
      <c r="IAU40" s="516"/>
      <c r="IAV40" s="516"/>
      <c r="IAW40" s="516"/>
      <c r="IAX40" s="516"/>
      <c r="IAY40" s="516"/>
      <c r="IAZ40" s="516"/>
      <c r="IBA40" s="516"/>
      <c r="IBB40" s="516"/>
      <c r="IBC40" s="516"/>
      <c r="IBD40" s="516"/>
      <c r="IBE40" s="516"/>
      <c r="IBF40" s="516"/>
      <c r="IBG40" s="516"/>
      <c r="IBH40" s="516"/>
      <c r="IBI40" s="516"/>
      <c r="IBJ40" s="516"/>
      <c r="IBK40" s="516"/>
      <c r="IBL40" s="516"/>
      <c r="IBM40" s="516"/>
      <c r="IBN40" s="516"/>
      <c r="IBO40" s="516"/>
      <c r="IBP40" s="516"/>
      <c r="IBQ40" s="516"/>
      <c r="IBR40" s="516"/>
      <c r="IBS40" s="516"/>
      <c r="IBT40" s="516"/>
      <c r="IBU40" s="516"/>
      <c r="IBV40" s="516"/>
      <c r="IBW40" s="516"/>
      <c r="IBX40" s="516"/>
      <c r="IBY40" s="516"/>
      <c r="IBZ40" s="516"/>
      <c r="ICA40" s="516"/>
      <c r="ICB40" s="516"/>
      <c r="ICC40" s="516"/>
      <c r="ICD40" s="516"/>
      <c r="ICE40" s="516"/>
      <c r="ICF40" s="516"/>
      <c r="ICG40" s="516"/>
      <c r="ICH40" s="516"/>
      <c r="ICI40" s="516"/>
      <c r="ICJ40" s="516"/>
      <c r="ICK40" s="516"/>
      <c r="ICL40" s="516"/>
      <c r="ICM40" s="516"/>
      <c r="ICN40" s="516"/>
      <c r="ICO40" s="516"/>
      <c r="ICP40" s="516"/>
      <c r="ICQ40" s="516"/>
      <c r="ICR40" s="516"/>
      <c r="ICS40" s="516"/>
      <c r="ICT40" s="516"/>
      <c r="ICU40" s="516"/>
      <c r="ICV40" s="516"/>
      <c r="ICW40" s="516"/>
      <c r="ICX40" s="516"/>
      <c r="ICY40" s="516"/>
      <c r="ICZ40" s="516"/>
      <c r="IDA40" s="516"/>
      <c r="IDB40" s="516"/>
      <c r="IDC40" s="516"/>
      <c r="IDD40" s="516"/>
      <c r="IDE40" s="516"/>
      <c r="IDF40" s="516"/>
      <c r="IDG40" s="516"/>
      <c r="IDH40" s="516"/>
      <c r="IDI40" s="516"/>
      <c r="IDJ40" s="516"/>
      <c r="IDK40" s="516"/>
      <c r="IDL40" s="516"/>
      <c r="IDM40" s="516"/>
      <c r="IDN40" s="516"/>
      <c r="IDO40" s="516"/>
      <c r="IDP40" s="516"/>
      <c r="IDQ40" s="516"/>
      <c r="IDR40" s="516"/>
      <c r="IDS40" s="516"/>
      <c r="IDT40" s="516"/>
      <c r="IDU40" s="516"/>
      <c r="IDV40" s="516"/>
      <c r="IDW40" s="516"/>
      <c r="IDX40" s="516"/>
      <c r="IDY40" s="516"/>
      <c r="IDZ40" s="516"/>
      <c r="IEA40" s="516"/>
      <c r="IEB40" s="516"/>
      <c r="IEC40" s="516"/>
      <c r="IED40" s="516"/>
      <c r="IEE40" s="516"/>
      <c r="IEF40" s="516"/>
      <c r="IEG40" s="516"/>
      <c r="IEH40" s="516"/>
      <c r="IEI40" s="516"/>
      <c r="IEJ40" s="516"/>
      <c r="IEK40" s="516"/>
      <c r="IEL40" s="516"/>
      <c r="IEM40" s="516"/>
      <c r="IEN40" s="516"/>
      <c r="IEO40" s="516"/>
      <c r="IEP40" s="516"/>
      <c r="IEQ40" s="516"/>
      <c r="IER40" s="516"/>
      <c r="IES40" s="516"/>
      <c r="IET40" s="516"/>
      <c r="IEU40" s="516"/>
      <c r="IEV40" s="516"/>
      <c r="IEW40" s="516"/>
      <c r="IEX40" s="516"/>
      <c r="IEY40" s="516"/>
      <c r="IEZ40" s="516"/>
      <c r="IFA40" s="516"/>
      <c r="IFB40" s="516"/>
      <c r="IFC40" s="516"/>
      <c r="IFD40" s="516"/>
      <c r="IFE40" s="516"/>
      <c r="IFF40" s="516"/>
      <c r="IFG40" s="516"/>
      <c r="IFH40" s="516"/>
      <c r="IFI40" s="516"/>
      <c r="IFJ40" s="516"/>
      <c r="IFK40" s="516"/>
      <c r="IFL40" s="516"/>
      <c r="IFM40" s="516"/>
      <c r="IFN40" s="516"/>
      <c r="IFO40" s="516"/>
      <c r="IFP40" s="516"/>
      <c r="IFQ40" s="516"/>
      <c r="IFR40" s="516"/>
      <c r="IFS40" s="516"/>
      <c r="IFT40" s="516"/>
      <c r="IFU40" s="516"/>
      <c r="IFV40" s="516"/>
      <c r="IFW40" s="516"/>
      <c r="IFX40" s="516"/>
      <c r="IFY40" s="516"/>
      <c r="IFZ40" s="516"/>
      <c r="IGA40" s="516"/>
      <c r="IGB40" s="516"/>
      <c r="IGC40" s="516"/>
      <c r="IGD40" s="516"/>
      <c r="IGE40" s="516"/>
      <c r="IGF40" s="516"/>
      <c r="IGG40" s="516"/>
      <c r="IGH40" s="516"/>
      <c r="IGI40" s="516"/>
      <c r="IGJ40" s="516"/>
      <c r="IGK40" s="516"/>
      <c r="IGL40" s="516"/>
      <c r="IGM40" s="516"/>
      <c r="IGN40" s="516"/>
      <c r="IGO40" s="516"/>
      <c r="IGP40" s="516"/>
      <c r="IGQ40" s="516"/>
      <c r="IGR40" s="516"/>
      <c r="IGS40" s="516"/>
      <c r="IGT40" s="516"/>
      <c r="IGU40" s="516"/>
      <c r="IGV40" s="516"/>
      <c r="IGW40" s="516"/>
      <c r="IGX40" s="516"/>
      <c r="IGY40" s="516"/>
      <c r="IGZ40" s="516"/>
      <c r="IHA40" s="516"/>
      <c r="IHB40" s="516"/>
      <c r="IHC40" s="516"/>
      <c r="IHD40" s="516"/>
      <c r="IHE40" s="516"/>
      <c r="IHF40" s="516"/>
      <c r="IHG40" s="516"/>
      <c r="IHH40" s="516"/>
      <c r="IHI40" s="516"/>
      <c r="IHJ40" s="516"/>
      <c r="IHK40" s="516"/>
      <c r="IHL40" s="516"/>
      <c r="IHM40" s="516"/>
      <c r="IHN40" s="516"/>
      <c r="IHO40" s="516"/>
      <c r="IHP40" s="516"/>
      <c r="IHQ40" s="516"/>
      <c r="IHR40" s="516"/>
      <c r="IHS40" s="516"/>
      <c r="IHT40" s="516"/>
      <c r="IHU40" s="516"/>
      <c r="IHV40" s="516"/>
      <c r="IHW40" s="516"/>
      <c r="IHX40" s="516"/>
      <c r="IHY40" s="516"/>
      <c r="IHZ40" s="516"/>
      <c r="IIA40" s="516"/>
      <c r="IIB40" s="516"/>
      <c r="IIC40" s="516"/>
      <c r="IID40" s="516"/>
      <c r="IIE40" s="516"/>
      <c r="IIF40" s="516"/>
      <c r="IIG40" s="516"/>
      <c r="IIH40" s="516"/>
      <c r="III40" s="516"/>
      <c r="IIJ40" s="516"/>
      <c r="IIK40" s="516"/>
      <c r="IIL40" s="516"/>
      <c r="IIM40" s="516"/>
      <c r="IIN40" s="516"/>
      <c r="IIO40" s="516"/>
      <c r="IIP40" s="516"/>
      <c r="IIQ40" s="516"/>
      <c r="IIR40" s="516"/>
      <c r="IIS40" s="516"/>
      <c r="IIT40" s="516"/>
      <c r="IIU40" s="516"/>
      <c r="IIV40" s="516"/>
      <c r="IIW40" s="516"/>
      <c r="IIX40" s="516"/>
      <c r="IIY40" s="516"/>
      <c r="IIZ40" s="516"/>
      <c r="IJA40" s="516"/>
      <c r="IJB40" s="516"/>
      <c r="IJC40" s="516"/>
      <c r="IJD40" s="516"/>
      <c r="IJE40" s="516"/>
      <c r="IJF40" s="516"/>
      <c r="IJG40" s="516"/>
      <c r="IJH40" s="516"/>
      <c r="IJI40" s="516"/>
      <c r="IJJ40" s="516"/>
      <c r="IJK40" s="516"/>
      <c r="IJL40" s="516"/>
      <c r="IJM40" s="516"/>
      <c r="IJN40" s="516"/>
      <c r="IJO40" s="516"/>
      <c r="IJP40" s="516"/>
      <c r="IJQ40" s="516"/>
      <c r="IJR40" s="516"/>
      <c r="IJS40" s="516"/>
      <c r="IJT40" s="516"/>
      <c r="IJU40" s="516"/>
      <c r="IJV40" s="516"/>
      <c r="IJW40" s="516"/>
      <c r="IJX40" s="516"/>
      <c r="IJY40" s="516"/>
      <c r="IJZ40" s="516"/>
      <c r="IKA40" s="516"/>
      <c r="IKB40" s="516"/>
      <c r="IKC40" s="516"/>
      <c r="IKD40" s="516"/>
      <c r="IKE40" s="516"/>
      <c r="IKF40" s="516"/>
      <c r="IKG40" s="516"/>
      <c r="IKH40" s="516"/>
      <c r="IKI40" s="516"/>
      <c r="IKJ40" s="516"/>
      <c r="IKK40" s="516"/>
      <c r="IKL40" s="516"/>
      <c r="IKM40" s="516"/>
      <c r="IKN40" s="516"/>
      <c r="IKO40" s="516"/>
      <c r="IKP40" s="516"/>
      <c r="IKQ40" s="516"/>
      <c r="IKR40" s="516"/>
      <c r="IKS40" s="516"/>
      <c r="IKT40" s="516"/>
      <c r="IKU40" s="516"/>
      <c r="IKV40" s="516"/>
      <c r="IKW40" s="516"/>
      <c r="IKX40" s="516"/>
      <c r="IKY40" s="516"/>
      <c r="IKZ40" s="516"/>
      <c r="ILA40" s="516"/>
      <c r="ILB40" s="516"/>
      <c r="ILC40" s="516"/>
      <c r="ILD40" s="516"/>
      <c r="ILE40" s="516"/>
      <c r="ILF40" s="516"/>
      <c r="ILG40" s="516"/>
      <c r="ILH40" s="516"/>
      <c r="ILI40" s="516"/>
      <c r="ILJ40" s="516"/>
      <c r="ILK40" s="516"/>
      <c r="ILL40" s="516"/>
      <c r="ILM40" s="516"/>
      <c r="ILN40" s="516"/>
      <c r="ILO40" s="516"/>
      <c r="ILP40" s="516"/>
      <c r="ILQ40" s="516"/>
      <c r="ILR40" s="516"/>
      <c r="ILS40" s="516"/>
      <c r="ILT40" s="516"/>
      <c r="ILU40" s="516"/>
      <c r="ILV40" s="516"/>
      <c r="ILW40" s="516"/>
      <c r="ILX40" s="516"/>
      <c r="ILY40" s="516"/>
      <c r="ILZ40" s="516"/>
      <c r="IMA40" s="516"/>
      <c r="IMB40" s="516"/>
      <c r="IMC40" s="516"/>
      <c r="IMD40" s="516"/>
      <c r="IME40" s="516"/>
      <c r="IMF40" s="516"/>
      <c r="IMG40" s="516"/>
      <c r="IMH40" s="516"/>
      <c r="IMI40" s="516"/>
      <c r="IMJ40" s="516"/>
      <c r="IMK40" s="516"/>
      <c r="IML40" s="516"/>
      <c r="IMM40" s="516"/>
      <c r="IMN40" s="516"/>
      <c r="IMO40" s="516"/>
      <c r="IMP40" s="516"/>
      <c r="IMQ40" s="516"/>
      <c r="IMR40" s="516"/>
      <c r="IMS40" s="516"/>
      <c r="IMT40" s="516"/>
      <c r="IMU40" s="516"/>
      <c r="IMV40" s="516"/>
      <c r="IMW40" s="516"/>
      <c r="IMX40" s="516"/>
      <c r="IMY40" s="516"/>
      <c r="IMZ40" s="516"/>
      <c r="INA40" s="516"/>
      <c r="INB40" s="516"/>
      <c r="INC40" s="516"/>
      <c r="IND40" s="516"/>
      <c r="INE40" s="516"/>
      <c r="INF40" s="516"/>
      <c r="ING40" s="516"/>
      <c r="INH40" s="516"/>
      <c r="INI40" s="516"/>
      <c r="INJ40" s="516"/>
      <c r="INK40" s="516"/>
      <c r="INL40" s="516"/>
      <c r="INM40" s="516"/>
      <c r="INN40" s="516"/>
      <c r="INO40" s="516"/>
      <c r="INP40" s="516"/>
      <c r="INQ40" s="516"/>
      <c r="INR40" s="516"/>
      <c r="INS40" s="516"/>
      <c r="INT40" s="516"/>
      <c r="INU40" s="516"/>
      <c r="INV40" s="516"/>
      <c r="INW40" s="516"/>
      <c r="INX40" s="516"/>
      <c r="INY40" s="516"/>
      <c r="INZ40" s="516"/>
      <c r="IOA40" s="516"/>
      <c r="IOB40" s="516"/>
      <c r="IOC40" s="516"/>
      <c r="IOD40" s="516"/>
      <c r="IOE40" s="516"/>
      <c r="IOF40" s="516"/>
      <c r="IOG40" s="516"/>
      <c r="IOH40" s="516"/>
      <c r="IOI40" s="516"/>
      <c r="IOJ40" s="516"/>
      <c r="IOK40" s="516"/>
      <c r="IOL40" s="516"/>
      <c r="IOM40" s="516"/>
      <c r="ION40" s="516"/>
      <c r="IOO40" s="516"/>
      <c r="IOP40" s="516"/>
      <c r="IOQ40" s="516"/>
      <c r="IOR40" s="516"/>
      <c r="IOS40" s="516"/>
      <c r="IOT40" s="516"/>
      <c r="IOU40" s="516"/>
      <c r="IOV40" s="516"/>
      <c r="IOW40" s="516"/>
      <c r="IOX40" s="516"/>
      <c r="IOY40" s="516"/>
      <c r="IOZ40" s="516"/>
      <c r="IPA40" s="516"/>
      <c r="IPB40" s="516"/>
      <c r="IPC40" s="516"/>
      <c r="IPD40" s="516"/>
      <c r="IPE40" s="516"/>
      <c r="IPF40" s="516"/>
      <c r="IPG40" s="516"/>
      <c r="IPH40" s="516"/>
      <c r="IPI40" s="516"/>
      <c r="IPJ40" s="516"/>
      <c r="IPK40" s="516"/>
      <c r="IPL40" s="516"/>
      <c r="IPM40" s="516"/>
      <c r="IPN40" s="516"/>
      <c r="IPO40" s="516"/>
      <c r="IPP40" s="516"/>
      <c r="IPQ40" s="516"/>
      <c r="IPR40" s="516"/>
      <c r="IPS40" s="516"/>
      <c r="IPT40" s="516"/>
      <c r="IPU40" s="516"/>
      <c r="IPV40" s="516"/>
      <c r="IPW40" s="516"/>
      <c r="IPX40" s="516"/>
      <c r="IPY40" s="516"/>
      <c r="IPZ40" s="516"/>
      <c r="IQA40" s="516"/>
      <c r="IQB40" s="516"/>
      <c r="IQC40" s="516"/>
      <c r="IQD40" s="516"/>
      <c r="IQE40" s="516"/>
      <c r="IQF40" s="516"/>
      <c r="IQG40" s="516"/>
      <c r="IQH40" s="516"/>
      <c r="IQI40" s="516"/>
      <c r="IQJ40" s="516"/>
      <c r="IQK40" s="516"/>
      <c r="IQL40" s="516"/>
      <c r="IQM40" s="516"/>
      <c r="IQN40" s="516"/>
      <c r="IQO40" s="516"/>
      <c r="IQP40" s="516"/>
      <c r="IQQ40" s="516"/>
      <c r="IQR40" s="516"/>
      <c r="IQS40" s="516"/>
      <c r="IQT40" s="516"/>
      <c r="IQU40" s="516"/>
      <c r="IQV40" s="516"/>
      <c r="IQW40" s="516"/>
      <c r="IQX40" s="516"/>
      <c r="IQY40" s="516"/>
      <c r="IQZ40" s="516"/>
      <c r="IRA40" s="516"/>
      <c r="IRB40" s="516"/>
      <c r="IRC40" s="516"/>
      <c r="IRD40" s="516"/>
      <c r="IRE40" s="516"/>
      <c r="IRF40" s="516"/>
      <c r="IRG40" s="516"/>
      <c r="IRH40" s="516"/>
      <c r="IRI40" s="516"/>
      <c r="IRJ40" s="516"/>
      <c r="IRK40" s="516"/>
      <c r="IRL40" s="516"/>
      <c r="IRM40" s="516"/>
      <c r="IRN40" s="516"/>
      <c r="IRO40" s="516"/>
      <c r="IRP40" s="516"/>
      <c r="IRQ40" s="516"/>
      <c r="IRR40" s="516"/>
      <c r="IRS40" s="516"/>
      <c r="IRT40" s="516"/>
      <c r="IRU40" s="516"/>
      <c r="IRV40" s="516"/>
      <c r="IRW40" s="516"/>
      <c r="IRX40" s="516"/>
      <c r="IRY40" s="516"/>
      <c r="IRZ40" s="516"/>
      <c r="ISA40" s="516"/>
      <c r="ISB40" s="516"/>
      <c r="ISC40" s="516"/>
      <c r="ISD40" s="516"/>
      <c r="ISE40" s="516"/>
      <c r="ISF40" s="516"/>
      <c r="ISG40" s="516"/>
      <c r="ISH40" s="516"/>
      <c r="ISI40" s="516"/>
      <c r="ISJ40" s="516"/>
      <c r="ISK40" s="516"/>
      <c r="ISL40" s="516"/>
      <c r="ISM40" s="516"/>
      <c r="ISN40" s="516"/>
      <c r="ISO40" s="516"/>
      <c r="ISP40" s="516"/>
      <c r="ISQ40" s="516"/>
      <c r="ISR40" s="516"/>
      <c r="ISS40" s="516"/>
      <c r="IST40" s="516"/>
      <c r="ISU40" s="516"/>
      <c r="ISV40" s="516"/>
      <c r="ISW40" s="516"/>
      <c r="ISX40" s="516"/>
      <c r="ISY40" s="516"/>
      <c r="ISZ40" s="516"/>
      <c r="ITA40" s="516"/>
      <c r="ITB40" s="516"/>
      <c r="ITC40" s="516"/>
      <c r="ITD40" s="516"/>
      <c r="ITE40" s="516"/>
      <c r="ITF40" s="516"/>
      <c r="ITG40" s="516"/>
      <c r="ITH40" s="516"/>
      <c r="ITI40" s="516"/>
      <c r="ITJ40" s="516"/>
      <c r="ITK40" s="516"/>
      <c r="ITL40" s="516"/>
      <c r="ITM40" s="516"/>
      <c r="ITN40" s="516"/>
      <c r="ITO40" s="516"/>
      <c r="ITP40" s="516"/>
      <c r="ITQ40" s="516"/>
      <c r="ITR40" s="516"/>
      <c r="ITS40" s="516"/>
      <c r="ITT40" s="516"/>
      <c r="ITU40" s="516"/>
      <c r="ITV40" s="516"/>
      <c r="ITW40" s="516"/>
      <c r="ITX40" s="516"/>
      <c r="ITY40" s="516"/>
      <c r="ITZ40" s="516"/>
      <c r="IUA40" s="516"/>
      <c r="IUB40" s="516"/>
      <c r="IUC40" s="516"/>
      <c r="IUD40" s="516"/>
      <c r="IUE40" s="516"/>
      <c r="IUF40" s="516"/>
      <c r="IUG40" s="516"/>
      <c r="IUH40" s="516"/>
      <c r="IUI40" s="516"/>
      <c r="IUJ40" s="516"/>
      <c r="IUK40" s="516"/>
      <c r="IUL40" s="516"/>
      <c r="IUM40" s="516"/>
      <c r="IUN40" s="516"/>
      <c r="IUO40" s="516"/>
      <c r="IUP40" s="516"/>
      <c r="IUQ40" s="516"/>
      <c r="IUR40" s="516"/>
      <c r="IUS40" s="516"/>
      <c r="IUT40" s="516"/>
      <c r="IUU40" s="516"/>
      <c r="IUV40" s="516"/>
      <c r="IUW40" s="516"/>
      <c r="IUX40" s="516"/>
      <c r="IUY40" s="516"/>
      <c r="IUZ40" s="516"/>
      <c r="IVA40" s="516"/>
      <c r="IVB40" s="516"/>
      <c r="IVC40" s="516"/>
      <c r="IVD40" s="516"/>
      <c r="IVE40" s="516"/>
      <c r="IVF40" s="516"/>
      <c r="IVG40" s="516"/>
      <c r="IVH40" s="516"/>
      <c r="IVI40" s="516"/>
      <c r="IVJ40" s="516"/>
      <c r="IVK40" s="516"/>
      <c r="IVL40" s="516"/>
      <c r="IVM40" s="516"/>
      <c r="IVN40" s="516"/>
      <c r="IVO40" s="516"/>
      <c r="IVP40" s="516"/>
      <c r="IVQ40" s="516"/>
      <c r="IVR40" s="516"/>
      <c r="IVS40" s="516"/>
      <c r="IVT40" s="516"/>
      <c r="IVU40" s="516"/>
      <c r="IVV40" s="516"/>
      <c r="IVW40" s="516"/>
      <c r="IVX40" s="516"/>
      <c r="IVY40" s="516"/>
      <c r="IVZ40" s="516"/>
      <c r="IWA40" s="516"/>
      <c r="IWB40" s="516"/>
      <c r="IWC40" s="516"/>
      <c r="IWD40" s="516"/>
      <c r="IWE40" s="516"/>
      <c r="IWF40" s="516"/>
      <c r="IWG40" s="516"/>
      <c r="IWH40" s="516"/>
      <c r="IWI40" s="516"/>
      <c r="IWJ40" s="516"/>
      <c r="IWK40" s="516"/>
      <c r="IWL40" s="516"/>
      <c r="IWM40" s="516"/>
      <c r="IWN40" s="516"/>
      <c r="IWO40" s="516"/>
      <c r="IWP40" s="516"/>
      <c r="IWQ40" s="516"/>
      <c r="IWR40" s="516"/>
      <c r="IWS40" s="516"/>
      <c r="IWT40" s="516"/>
      <c r="IWU40" s="516"/>
      <c r="IWV40" s="516"/>
      <c r="IWW40" s="516"/>
      <c r="IWX40" s="516"/>
      <c r="IWY40" s="516"/>
      <c r="IWZ40" s="516"/>
      <c r="IXA40" s="516"/>
      <c r="IXB40" s="516"/>
      <c r="IXC40" s="516"/>
      <c r="IXD40" s="516"/>
      <c r="IXE40" s="516"/>
      <c r="IXF40" s="516"/>
      <c r="IXG40" s="516"/>
      <c r="IXH40" s="516"/>
      <c r="IXI40" s="516"/>
      <c r="IXJ40" s="516"/>
      <c r="IXK40" s="516"/>
      <c r="IXL40" s="516"/>
      <c r="IXM40" s="516"/>
      <c r="IXN40" s="516"/>
      <c r="IXO40" s="516"/>
      <c r="IXP40" s="516"/>
      <c r="IXQ40" s="516"/>
      <c r="IXR40" s="516"/>
      <c r="IXS40" s="516"/>
      <c r="IXT40" s="516"/>
      <c r="IXU40" s="516"/>
      <c r="IXV40" s="516"/>
      <c r="IXW40" s="516"/>
      <c r="IXX40" s="516"/>
      <c r="IXY40" s="516"/>
      <c r="IXZ40" s="516"/>
      <c r="IYA40" s="516"/>
      <c r="IYB40" s="516"/>
      <c r="IYC40" s="516"/>
      <c r="IYD40" s="516"/>
      <c r="IYE40" s="516"/>
      <c r="IYF40" s="516"/>
      <c r="IYG40" s="516"/>
      <c r="IYH40" s="516"/>
      <c r="IYI40" s="516"/>
      <c r="IYJ40" s="516"/>
      <c r="IYK40" s="516"/>
      <c r="IYL40" s="516"/>
      <c r="IYM40" s="516"/>
      <c r="IYN40" s="516"/>
      <c r="IYO40" s="516"/>
      <c r="IYP40" s="516"/>
      <c r="IYQ40" s="516"/>
      <c r="IYR40" s="516"/>
      <c r="IYS40" s="516"/>
      <c r="IYT40" s="516"/>
      <c r="IYU40" s="516"/>
      <c r="IYV40" s="516"/>
      <c r="IYW40" s="516"/>
      <c r="IYX40" s="516"/>
      <c r="IYY40" s="516"/>
      <c r="IYZ40" s="516"/>
      <c r="IZA40" s="516"/>
      <c r="IZB40" s="516"/>
      <c r="IZC40" s="516"/>
      <c r="IZD40" s="516"/>
      <c r="IZE40" s="516"/>
      <c r="IZF40" s="516"/>
      <c r="IZG40" s="516"/>
      <c r="IZH40" s="516"/>
      <c r="IZI40" s="516"/>
      <c r="IZJ40" s="516"/>
      <c r="IZK40" s="516"/>
      <c r="IZL40" s="516"/>
      <c r="IZM40" s="516"/>
      <c r="IZN40" s="516"/>
      <c r="IZO40" s="516"/>
      <c r="IZP40" s="516"/>
      <c r="IZQ40" s="516"/>
      <c r="IZR40" s="516"/>
      <c r="IZS40" s="516"/>
      <c r="IZT40" s="516"/>
      <c r="IZU40" s="516"/>
      <c r="IZV40" s="516"/>
      <c r="IZW40" s="516"/>
      <c r="IZX40" s="516"/>
      <c r="IZY40" s="516"/>
      <c r="IZZ40" s="516"/>
      <c r="JAA40" s="516"/>
      <c r="JAB40" s="516"/>
      <c r="JAC40" s="516"/>
      <c r="JAD40" s="516"/>
      <c r="JAE40" s="516"/>
      <c r="JAF40" s="516"/>
      <c r="JAG40" s="516"/>
      <c r="JAH40" s="516"/>
      <c r="JAI40" s="516"/>
      <c r="JAJ40" s="516"/>
      <c r="JAK40" s="516"/>
      <c r="JAL40" s="516"/>
      <c r="JAM40" s="516"/>
      <c r="JAN40" s="516"/>
      <c r="JAO40" s="516"/>
      <c r="JAP40" s="516"/>
      <c r="JAQ40" s="516"/>
      <c r="JAR40" s="516"/>
      <c r="JAS40" s="516"/>
      <c r="JAT40" s="516"/>
      <c r="JAU40" s="516"/>
      <c r="JAV40" s="516"/>
      <c r="JAW40" s="516"/>
      <c r="JAX40" s="516"/>
      <c r="JAY40" s="516"/>
      <c r="JAZ40" s="516"/>
      <c r="JBA40" s="516"/>
      <c r="JBB40" s="516"/>
      <c r="JBC40" s="516"/>
      <c r="JBD40" s="516"/>
      <c r="JBE40" s="516"/>
      <c r="JBF40" s="516"/>
      <c r="JBG40" s="516"/>
      <c r="JBH40" s="516"/>
      <c r="JBI40" s="516"/>
      <c r="JBJ40" s="516"/>
      <c r="JBK40" s="516"/>
      <c r="JBL40" s="516"/>
      <c r="JBM40" s="516"/>
      <c r="JBN40" s="516"/>
      <c r="JBO40" s="516"/>
      <c r="JBP40" s="516"/>
      <c r="JBQ40" s="516"/>
      <c r="JBR40" s="516"/>
      <c r="JBS40" s="516"/>
      <c r="JBT40" s="516"/>
      <c r="JBU40" s="516"/>
      <c r="JBV40" s="516"/>
      <c r="JBW40" s="516"/>
      <c r="JBX40" s="516"/>
      <c r="JBY40" s="516"/>
      <c r="JBZ40" s="516"/>
      <c r="JCA40" s="516"/>
      <c r="JCB40" s="516"/>
      <c r="JCC40" s="516"/>
      <c r="JCD40" s="516"/>
      <c r="JCE40" s="516"/>
      <c r="JCF40" s="516"/>
      <c r="JCG40" s="516"/>
      <c r="JCH40" s="516"/>
      <c r="JCI40" s="516"/>
      <c r="JCJ40" s="516"/>
      <c r="JCK40" s="516"/>
      <c r="JCL40" s="516"/>
      <c r="JCM40" s="516"/>
      <c r="JCN40" s="516"/>
      <c r="JCO40" s="516"/>
      <c r="JCP40" s="516"/>
      <c r="JCQ40" s="516"/>
      <c r="JCR40" s="516"/>
      <c r="JCS40" s="516"/>
      <c r="JCT40" s="516"/>
      <c r="JCU40" s="516"/>
      <c r="JCV40" s="516"/>
      <c r="JCW40" s="516"/>
      <c r="JCX40" s="516"/>
      <c r="JCY40" s="516"/>
      <c r="JCZ40" s="516"/>
      <c r="JDA40" s="516"/>
      <c r="JDB40" s="516"/>
      <c r="JDC40" s="516"/>
      <c r="JDD40" s="516"/>
      <c r="JDE40" s="516"/>
      <c r="JDF40" s="516"/>
      <c r="JDG40" s="516"/>
      <c r="JDH40" s="516"/>
      <c r="JDI40" s="516"/>
      <c r="JDJ40" s="516"/>
      <c r="JDK40" s="516"/>
      <c r="JDL40" s="516"/>
      <c r="JDM40" s="516"/>
      <c r="JDN40" s="516"/>
      <c r="JDO40" s="516"/>
      <c r="JDP40" s="516"/>
      <c r="JDQ40" s="516"/>
      <c r="JDR40" s="516"/>
      <c r="JDS40" s="516"/>
      <c r="JDT40" s="516"/>
      <c r="JDU40" s="516"/>
      <c r="JDV40" s="516"/>
      <c r="JDW40" s="516"/>
      <c r="JDX40" s="516"/>
      <c r="JDY40" s="516"/>
      <c r="JDZ40" s="516"/>
      <c r="JEA40" s="516"/>
      <c r="JEB40" s="516"/>
      <c r="JEC40" s="516"/>
      <c r="JED40" s="516"/>
      <c r="JEE40" s="516"/>
      <c r="JEF40" s="516"/>
      <c r="JEG40" s="516"/>
      <c r="JEH40" s="516"/>
      <c r="JEI40" s="516"/>
      <c r="JEJ40" s="516"/>
      <c r="JEK40" s="516"/>
      <c r="JEL40" s="516"/>
      <c r="JEM40" s="516"/>
      <c r="JEN40" s="516"/>
      <c r="JEO40" s="516"/>
      <c r="JEP40" s="516"/>
      <c r="JEQ40" s="516"/>
      <c r="JER40" s="516"/>
      <c r="JES40" s="516"/>
      <c r="JET40" s="516"/>
      <c r="JEU40" s="516"/>
      <c r="JEV40" s="516"/>
      <c r="JEW40" s="516"/>
      <c r="JEX40" s="516"/>
      <c r="JEY40" s="516"/>
      <c r="JEZ40" s="516"/>
      <c r="JFA40" s="516"/>
      <c r="JFB40" s="516"/>
      <c r="JFC40" s="516"/>
      <c r="JFD40" s="516"/>
      <c r="JFE40" s="516"/>
      <c r="JFF40" s="516"/>
      <c r="JFG40" s="516"/>
      <c r="JFH40" s="516"/>
      <c r="JFI40" s="516"/>
      <c r="JFJ40" s="516"/>
      <c r="JFK40" s="516"/>
      <c r="JFL40" s="516"/>
      <c r="JFM40" s="516"/>
      <c r="JFN40" s="516"/>
      <c r="JFO40" s="516"/>
      <c r="JFP40" s="516"/>
      <c r="JFQ40" s="516"/>
      <c r="JFR40" s="516"/>
      <c r="JFS40" s="516"/>
      <c r="JFT40" s="516"/>
      <c r="JFU40" s="516"/>
      <c r="JFV40" s="516"/>
      <c r="JFW40" s="516"/>
      <c r="JFX40" s="516"/>
      <c r="JFY40" s="516"/>
      <c r="JFZ40" s="516"/>
      <c r="JGA40" s="516"/>
      <c r="JGB40" s="516"/>
      <c r="JGC40" s="516"/>
      <c r="JGD40" s="516"/>
      <c r="JGE40" s="516"/>
      <c r="JGF40" s="516"/>
      <c r="JGG40" s="516"/>
      <c r="JGH40" s="516"/>
      <c r="JGI40" s="516"/>
      <c r="JGJ40" s="516"/>
      <c r="JGK40" s="516"/>
      <c r="JGL40" s="516"/>
      <c r="JGM40" s="516"/>
      <c r="JGN40" s="516"/>
      <c r="JGO40" s="516"/>
      <c r="JGP40" s="516"/>
      <c r="JGQ40" s="516"/>
      <c r="JGR40" s="516"/>
      <c r="JGS40" s="516"/>
      <c r="JGT40" s="516"/>
      <c r="JGU40" s="516"/>
      <c r="JGV40" s="516"/>
      <c r="JGW40" s="516"/>
      <c r="JGX40" s="516"/>
      <c r="JGY40" s="516"/>
      <c r="JGZ40" s="516"/>
      <c r="JHA40" s="516"/>
      <c r="JHB40" s="516"/>
      <c r="JHC40" s="516"/>
      <c r="JHD40" s="516"/>
      <c r="JHE40" s="516"/>
      <c r="JHF40" s="516"/>
      <c r="JHG40" s="516"/>
      <c r="JHH40" s="516"/>
      <c r="JHI40" s="516"/>
      <c r="JHJ40" s="516"/>
      <c r="JHK40" s="516"/>
      <c r="JHL40" s="516"/>
      <c r="JHM40" s="516"/>
      <c r="JHN40" s="516"/>
      <c r="JHO40" s="516"/>
      <c r="JHP40" s="516"/>
      <c r="JHQ40" s="516"/>
      <c r="JHR40" s="516"/>
      <c r="JHS40" s="516"/>
      <c r="JHT40" s="516"/>
      <c r="JHU40" s="516"/>
      <c r="JHV40" s="516"/>
      <c r="JHW40" s="516"/>
      <c r="JHX40" s="516"/>
      <c r="JHY40" s="516"/>
      <c r="JHZ40" s="516"/>
      <c r="JIA40" s="516"/>
      <c r="JIB40" s="516"/>
      <c r="JIC40" s="516"/>
      <c r="JID40" s="516"/>
      <c r="JIE40" s="516"/>
      <c r="JIF40" s="516"/>
      <c r="JIG40" s="516"/>
      <c r="JIH40" s="516"/>
      <c r="JII40" s="516"/>
      <c r="JIJ40" s="516"/>
      <c r="JIK40" s="516"/>
      <c r="JIL40" s="516"/>
      <c r="JIM40" s="516"/>
      <c r="JIN40" s="516"/>
      <c r="JIO40" s="516"/>
      <c r="JIP40" s="516"/>
      <c r="JIQ40" s="516"/>
      <c r="JIR40" s="516"/>
      <c r="JIS40" s="516"/>
      <c r="JIT40" s="516"/>
      <c r="JIU40" s="516"/>
      <c r="JIV40" s="516"/>
      <c r="JIW40" s="516"/>
      <c r="JIX40" s="516"/>
      <c r="JIY40" s="516"/>
      <c r="JIZ40" s="516"/>
      <c r="JJA40" s="516"/>
      <c r="JJB40" s="516"/>
      <c r="JJC40" s="516"/>
      <c r="JJD40" s="516"/>
      <c r="JJE40" s="516"/>
      <c r="JJF40" s="516"/>
      <c r="JJG40" s="516"/>
      <c r="JJH40" s="516"/>
      <c r="JJI40" s="516"/>
      <c r="JJJ40" s="516"/>
      <c r="JJK40" s="516"/>
      <c r="JJL40" s="516"/>
      <c r="JJM40" s="516"/>
      <c r="JJN40" s="516"/>
      <c r="JJO40" s="516"/>
      <c r="JJP40" s="516"/>
      <c r="JJQ40" s="516"/>
      <c r="JJR40" s="516"/>
      <c r="JJS40" s="516"/>
      <c r="JJT40" s="516"/>
      <c r="JJU40" s="516"/>
      <c r="JJV40" s="516"/>
      <c r="JJW40" s="516"/>
      <c r="JJX40" s="516"/>
      <c r="JJY40" s="516"/>
      <c r="JJZ40" s="516"/>
      <c r="JKA40" s="516"/>
      <c r="JKB40" s="516"/>
      <c r="JKC40" s="516"/>
      <c r="JKD40" s="516"/>
      <c r="JKE40" s="516"/>
      <c r="JKF40" s="516"/>
      <c r="JKG40" s="516"/>
      <c r="JKH40" s="516"/>
      <c r="JKI40" s="516"/>
      <c r="JKJ40" s="516"/>
      <c r="JKK40" s="516"/>
      <c r="JKL40" s="516"/>
      <c r="JKM40" s="516"/>
      <c r="JKN40" s="516"/>
      <c r="JKO40" s="516"/>
      <c r="JKP40" s="516"/>
      <c r="JKQ40" s="516"/>
      <c r="JKR40" s="516"/>
      <c r="JKS40" s="516"/>
      <c r="JKT40" s="516"/>
      <c r="JKU40" s="516"/>
      <c r="JKV40" s="516"/>
      <c r="JKW40" s="516"/>
      <c r="JKX40" s="516"/>
      <c r="JKY40" s="516"/>
      <c r="JKZ40" s="516"/>
      <c r="JLA40" s="516"/>
      <c r="JLB40" s="516"/>
      <c r="JLC40" s="516"/>
      <c r="JLD40" s="516"/>
      <c r="JLE40" s="516"/>
      <c r="JLF40" s="516"/>
      <c r="JLG40" s="516"/>
      <c r="JLH40" s="516"/>
      <c r="JLI40" s="516"/>
      <c r="JLJ40" s="516"/>
      <c r="JLK40" s="516"/>
      <c r="JLL40" s="516"/>
      <c r="JLM40" s="516"/>
      <c r="JLN40" s="516"/>
      <c r="JLO40" s="516"/>
      <c r="JLP40" s="516"/>
      <c r="JLQ40" s="516"/>
      <c r="JLR40" s="516"/>
      <c r="JLS40" s="516"/>
      <c r="JLT40" s="516"/>
      <c r="JLU40" s="516"/>
      <c r="JLV40" s="516"/>
      <c r="JLW40" s="516"/>
      <c r="JLX40" s="516"/>
      <c r="JLY40" s="516"/>
      <c r="JLZ40" s="516"/>
      <c r="JMA40" s="516"/>
      <c r="JMB40" s="516"/>
      <c r="JMC40" s="516"/>
      <c r="JMD40" s="516"/>
      <c r="JME40" s="516"/>
      <c r="JMF40" s="516"/>
      <c r="JMG40" s="516"/>
      <c r="JMH40" s="516"/>
      <c r="JMI40" s="516"/>
      <c r="JMJ40" s="516"/>
      <c r="JMK40" s="516"/>
      <c r="JML40" s="516"/>
      <c r="JMM40" s="516"/>
      <c r="JMN40" s="516"/>
      <c r="JMO40" s="516"/>
      <c r="JMP40" s="516"/>
      <c r="JMQ40" s="516"/>
      <c r="JMR40" s="516"/>
      <c r="JMS40" s="516"/>
      <c r="JMT40" s="516"/>
      <c r="JMU40" s="516"/>
      <c r="JMV40" s="516"/>
      <c r="JMW40" s="516"/>
      <c r="JMX40" s="516"/>
      <c r="JMY40" s="516"/>
      <c r="JMZ40" s="516"/>
      <c r="JNA40" s="516"/>
      <c r="JNB40" s="516"/>
      <c r="JNC40" s="516"/>
      <c r="JND40" s="516"/>
      <c r="JNE40" s="516"/>
      <c r="JNF40" s="516"/>
      <c r="JNG40" s="516"/>
      <c r="JNH40" s="516"/>
      <c r="JNI40" s="516"/>
      <c r="JNJ40" s="516"/>
      <c r="JNK40" s="516"/>
      <c r="JNL40" s="516"/>
      <c r="JNM40" s="516"/>
      <c r="JNN40" s="516"/>
      <c r="JNO40" s="516"/>
      <c r="JNP40" s="516"/>
      <c r="JNQ40" s="516"/>
      <c r="JNR40" s="516"/>
      <c r="JNS40" s="516"/>
      <c r="JNT40" s="516"/>
      <c r="JNU40" s="516"/>
      <c r="JNV40" s="516"/>
      <c r="JNW40" s="516"/>
      <c r="JNX40" s="516"/>
      <c r="JNY40" s="516"/>
      <c r="JNZ40" s="516"/>
      <c r="JOA40" s="516"/>
      <c r="JOB40" s="516"/>
      <c r="JOC40" s="516"/>
      <c r="JOD40" s="516"/>
      <c r="JOE40" s="516"/>
      <c r="JOF40" s="516"/>
      <c r="JOG40" s="516"/>
      <c r="JOH40" s="516"/>
      <c r="JOI40" s="516"/>
      <c r="JOJ40" s="516"/>
      <c r="JOK40" s="516"/>
      <c r="JOL40" s="516"/>
      <c r="JOM40" s="516"/>
      <c r="JON40" s="516"/>
      <c r="JOO40" s="516"/>
      <c r="JOP40" s="516"/>
      <c r="JOQ40" s="516"/>
      <c r="JOR40" s="516"/>
      <c r="JOS40" s="516"/>
      <c r="JOT40" s="516"/>
      <c r="JOU40" s="516"/>
      <c r="JOV40" s="516"/>
      <c r="JOW40" s="516"/>
      <c r="JOX40" s="516"/>
      <c r="JOY40" s="516"/>
      <c r="JOZ40" s="516"/>
      <c r="JPA40" s="516"/>
      <c r="JPB40" s="516"/>
      <c r="JPC40" s="516"/>
      <c r="JPD40" s="516"/>
      <c r="JPE40" s="516"/>
      <c r="JPF40" s="516"/>
      <c r="JPG40" s="516"/>
      <c r="JPH40" s="516"/>
      <c r="JPI40" s="516"/>
      <c r="JPJ40" s="516"/>
      <c r="JPK40" s="516"/>
      <c r="JPL40" s="516"/>
      <c r="JPM40" s="516"/>
      <c r="JPN40" s="516"/>
      <c r="JPO40" s="516"/>
      <c r="JPP40" s="516"/>
      <c r="JPQ40" s="516"/>
      <c r="JPR40" s="516"/>
      <c r="JPS40" s="516"/>
      <c r="JPT40" s="516"/>
      <c r="JPU40" s="516"/>
      <c r="JPV40" s="516"/>
      <c r="JPW40" s="516"/>
      <c r="JPX40" s="516"/>
      <c r="JPY40" s="516"/>
      <c r="JPZ40" s="516"/>
      <c r="JQA40" s="516"/>
      <c r="JQB40" s="516"/>
      <c r="JQC40" s="516"/>
      <c r="JQD40" s="516"/>
      <c r="JQE40" s="516"/>
      <c r="JQF40" s="516"/>
      <c r="JQG40" s="516"/>
      <c r="JQH40" s="516"/>
      <c r="JQI40" s="516"/>
      <c r="JQJ40" s="516"/>
      <c r="JQK40" s="516"/>
      <c r="JQL40" s="516"/>
      <c r="JQM40" s="516"/>
      <c r="JQN40" s="516"/>
      <c r="JQO40" s="516"/>
      <c r="JQP40" s="516"/>
      <c r="JQQ40" s="516"/>
      <c r="JQR40" s="516"/>
      <c r="JQS40" s="516"/>
      <c r="JQT40" s="516"/>
      <c r="JQU40" s="516"/>
      <c r="JQV40" s="516"/>
      <c r="JQW40" s="516"/>
      <c r="JQX40" s="516"/>
      <c r="JQY40" s="516"/>
      <c r="JQZ40" s="516"/>
      <c r="JRA40" s="516"/>
      <c r="JRB40" s="516"/>
      <c r="JRC40" s="516"/>
      <c r="JRD40" s="516"/>
      <c r="JRE40" s="516"/>
      <c r="JRF40" s="516"/>
      <c r="JRG40" s="516"/>
      <c r="JRH40" s="516"/>
      <c r="JRI40" s="516"/>
      <c r="JRJ40" s="516"/>
      <c r="JRK40" s="516"/>
      <c r="JRL40" s="516"/>
      <c r="JRM40" s="516"/>
      <c r="JRN40" s="516"/>
      <c r="JRO40" s="516"/>
      <c r="JRP40" s="516"/>
      <c r="JRQ40" s="516"/>
      <c r="JRR40" s="516"/>
      <c r="JRS40" s="516"/>
      <c r="JRT40" s="516"/>
      <c r="JRU40" s="516"/>
      <c r="JRV40" s="516"/>
      <c r="JRW40" s="516"/>
      <c r="JRX40" s="516"/>
      <c r="JRY40" s="516"/>
      <c r="JRZ40" s="516"/>
      <c r="JSA40" s="516"/>
      <c r="JSB40" s="516"/>
      <c r="JSC40" s="516"/>
      <c r="JSD40" s="516"/>
      <c r="JSE40" s="516"/>
      <c r="JSF40" s="516"/>
      <c r="JSG40" s="516"/>
      <c r="JSH40" s="516"/>
      <c r="JSI40" s="516"/>
      <c r="JSJ40" s="516"/>
      <c r="JSK40" s="516"/>
      <c r="JSL40" s="516"/>
      <c r="JSM40" s="516"/>
      <c r="JSN40" s="516"/>
      <c r="JSO40" s="516"/>
      <c r="JSP40" s="516"/>
      <c r="JSQ40" s="516"/>
      <c r="JSR40" s="516"/>
      <c r="JSS40" s="516"/>
      <c r="JST40" s="516"/>
      <c r="JSU40" s="516"/>
      <c r="JSV40" s="516"/>
      <c r="JSW40" s="516"/>
      <c r="JSX40" s="516"/>
      <c r="JSY40" s="516"/>
      <c r="JSZ40" s="516"/>
      <c r="JTA40" s="516"/>
      <c r="JTB40" s="516"/>
      <c r="JTC40" s="516"/>
      <c r="JTD40" s="516"/>
      <c r="JTE40" s="516"/>
      <c r="JTF40" s="516"/>
      <c r="JTG40" s="516"/>
      <c r="JTH40" s="516"/>
      <c r="JTI40" s="516"/>
      <c r="JTJ40" s="516"/>
      <c r="JTK40" s="516"/>
      <c r="JTL40" s="516"/>
      <c r="JTM40" s="516"/>
      <c r="JTN40" s="516"/>
      <c r="JTO40" s="516"/>
      <c r="JTP40" s="516"/>
      <c r="JTQ40" s="516"/>
      <c r="JTR40" s="516"/>
      <c r="JTS40" s="516"/>
      <c r="JTT40" s="516"/>
      <c r="JTU40" s="516"/>
      <c r="JTV40" s="516"/>
      <c r="JTW40" s="516"/>
      <c r="JTX40" s="516"/>
      <c r="JTY40" s="516"/>
      <c r="JTZ40" s="516"/>
      <c r="JUA40" s="516"/>
      <c r="JUB40" s="516"/>
      <c r="JUC40" s="516"/>
      <c r="JUD40" s="516"/>
      <c r="JUE40" s="516"/>
      <c r="JUF40" s="516"/>
      <c r="JUG40" s="516"/>
      <c r="JUH40" s="516"/>
      <c r="JUI40" s="516"/>
      <c r="JUJ40" s="516"/>
      <c r="JUK40" s="516"/>
      <c r="JUL40" s="516"/>
      <c r="JUM40" s="516"/>
      <c r="JUN40" s="516"/>
      <c r="JUO40" s="516"/>
      <c r="JUP40" s="516"/>
      <c r="JUQ40" s="516"/>
      <c r="JUR40" s="516"/>
      <c r="JUS40" s="516"/>
      <c r="JUT40" s="516"/>
      <c r="JUU40" s="516"/>
      <c r="JUV40" s="516"/>
      <c r="JUW40" s="516"/>
      <c r="JUX40" s="516"/>
      <c r="JUY40" s="516"/>
      <c r="JUZ40" s="516"/>
      <c r="JVA40" s="516"/>
      <c r="JVB40" s="516"/>
      <c r="JVC40" s="516"/>
      <c r="JVD40" s="516"/>
      <c r="JVE40" s="516"/>
      <c r="JVF40" s="516"/>
      <c r="JVG40" s="516"/>
      <c r="JVH40" s="516"/>
      <c r="JVI40" s="516"/>
      <c r="JVJ40" s="516"/>
      <c r="JVK40" s="516"/>
      <c r="JVL40" s="516"/>
      <c r="JVM40" s="516"/>
      <c r="JVN40" s="516"/>
      <c r="JVO40" s="516"/>
      <c r="JVP40" s="516"/>
      <c r="JVQ40" s="516"/>
      <c r="JVR40" s="516"/>
      <c r="JVS40" s="516"/>
      <c r="JVT40" s="516"/>
      <c r="JVU40" s="516"/>
      <c r="JVV40" s="516"/>
      <c r="JVW40" s="516"/>
      <c r="JVX40" s="516"/>
      <c r="JVY40" s="516"/>
      <c r="JVZ40" s="516"/>
      <c r="JWA40" s="516"/>
      <c r="JWB40" s="516"/>
      <c r="JWC40" s="516"/>
      <c r="JWD40" s="516"/>
      <c r="JWE40" s="516"/>
      <c r="JWF40" s="516"/>
      <c r="JWG40" s="516"/>
      <c r="JWH40" s="516"/>
      <c r="JWI40" s="516"/>
      <c r="JWJ40" s="516"/>
      <c r="JWK40" s="516"/>
      <c r="JWL40" s="516"/>
      <c r="JWM40" s="516"/>
      <c r="JWN40" s="516"/>
      <c r="JWO40" s="516"/>
      <c r="JWP40" s="516"/>
      <c r="JWQ40" s="516"/>
      <c r="JWR40" s="516"/>
      <c r="JWS40" s="516"/>
      <c r="JWT40" s="516"/>
      <c r="JWU40" s="516"/>
      <c r="JWV40" s="516"/>
      <c r="JWW40" s="516"/>
      <c r="JWX40" s="516"/>
      <c r="JWY40" s="516"/>
      <c r="JWZ40" s="516"/>
      <c r="JXA40" s="516"/>
      <c r="JXB40" s="516"/>
      <c r="JXC40" s="516"/>
      <c r="JXD40" s="516"/>
      <c r="JXE40" s="516"/>
      <c r="JXF40" s="516"/>
      <c r="JXG40" s="516"/>
      <c r="JXH40" s="516"/>
      <c r="JXI40" s="516"/>
      <c r="JXJ40" s="516"/>
      <c r="JXK40" s="516"/>
      <c r="JXL40" s="516"/>
      <c r="JXM40" s="516"/>
      <c r="JXN40" s="516"/>
      <c r="JXO40" s="516"/>
      <c r="JXP40" s="516"/>
      <c r="JXQ40" s="516"/>
      <c r="JXR40" s="516"/>
      <c r="JXS40" s="516"/>
      <c r="JXT40" s="516"/>
      <c r="JXU40" s="516"/>
      <c r="JXV40" s="516"/>
      <c r="JXW40" s="516"/>
      <c r="JXX40" s="516"/>
      <c r="JXY40" s="516"/>
      <c r="JXZ40" s="516"/>
      <c r="JYA40" s="516"/>
      <c r="JYB40" s="516"/>
      <c r="JYC40" s="516"/>
      <c r="JYD40" s="516"/>
      <c r="JYE40" s="516"/>
      <c r="JYF40" s="516"/>
      <c r="JYG40" s="516"/>
      <c r="JYH40" s="516"/>
      <c r="JYI40" s="516"/>
      <c r="JYJ40" s="516"/>
      <c r="JYK40" s="516"/>
      <c r="JYL40" s="516"/>
      <c r="JYM40" s="516"/>
      <c r="JYN40" s="516"/>
      <c r="JYO40" s="516"/>
      <c r="JYP40" s="516"/>
      <c r="JYQ40" s="516"/>
      <c r="JYR40" s="516"/>
      <c r="JYS40" s="516"/>
      <c r="JYT40" s="516"/>
      <c r="JYU40" s="516"/>
      <c r="JYV40" s="516"/>
      <c r="JYW40" s="516"/>
      <c r="JYX40" s="516"/>
      <c r="JYY40" s="516"/>
      <c r="JYZ40" s="516"/>
      <c r="JZA40" s="516"/>
      <c r="JZB40" s="516"/>
      <c r="JZC40" s="516"/>
      <c r="JZD40" s="516"/>
      <c r="JZE40" s="516"/>
      <c r="JZF40" s="516"/>
      <c r="JZG40" s="516"/>
      <c r="JZH40" s="516"/>
      <c r="JZI40" s="516"/>
      <c r="JZJ40" s="516"/>
      <c r="JZK40" s="516"/>
      <c r="JZL40" s="516"/>
      <c r="JZM40" s="516"/>
      <c r="JZN40" s="516"/>
      <c r="JZO40" s="516"/>
      <c r="JZP40" s="516"/>
      <c r="JZQ40" s="516"/>
      <c r="JZR40" s="516"/>
      <c r="JZS40" s="516"/>
      <c r="JZT40" s="516"/>
      <c r="JZU40" s="516"/>
      <c r="JZV40" s="516"/>
      <c r="JZW40" s="516"/>
      <c r="JZX40" s="516"/>
      <c r="JZY40" s="516"/>
      <c r="JZZ40" s="516"/>
      <c r="KAA40" s="516"/>
      <c r="KAB40" s="516"/>
      <c r="KAC40" s="516"/>
      <c r="KAD40" s="516"/>
      <c r="KAE40" s="516"/>
      <c r="KAF40" s="516"/>
      <c r="KAG40" s="516"/>
      <c r="KAH40" s="516"/>
      <c r="KAI40" s="516"/>
      <c r="KAJ40" s="516"/>
      <c r="KAK40" s="516"/>
      <c r="KAL40" s="516"/>
      <c r="KAM40" s="516"/>
      <c r="KAN40" s="516"/>
      <c r="KAO40" s="516"/>
      <c r="KAP40" s="516"/>
      <c r="KAQ40" s="516"/>
      <c r="KAR40" s="516"/>
      <c r="KAS40" s="516"/>
      <c r="KAT40" s="516"/>
      <c r="KAU40" s="516"/>
      <c r="KAV40" s="516"/>
      <c r="KAW40" s="516"/>
      <c r="KAX40" s="516"/>
      <c r="KAY40" s="516"/>
      <c r="KAZ40" s="516"/>
      <c r="KBA40" s="516"/>
      <c r="KBB40" s="516"/>
      <c r="KBC40" s="516"/>
      <c r="KBD40" s="516"/>
      <c r="KBE40" s="516"/>
      <c r="KBF40" s="516"/>
      <c r="KBG40" s="516"/>
      <c r="KBH40" s="516"/>
      <c r="KBI40" s="516"/>
      <c r="KBJ40" s="516"/>
      <c r="KBK40" s="516"/>
      <c r="KBL40" s="516"/>
      <c r="KBM40" s="516"/>
      <c r="KBN40" s="516"/>
      <c r="KBO40" s="516"/>
      <c r="KBP40" s="516"/>
      <c r="KBQ40" s="516"/>
      <c r="KBR40" s="516"/>
      <c r="KBS40" s="516"/>
      <c r="KBT40" s="516"/>
      <c r="KBU40" s="516"/>
      <c r="KBV40" s="516"/>
      <c r="KBW40" s="516"/>
      <c r="KBX40" s="516"/>
      <c r="KBY40" s="516"/>
      <c r="KBZ40" s="516"/>
      <c r="KCA40" s="516"/>
      <c r="KCB40" s="516"/>
      <c r="KCC40" s="516"/>
      <c r="KCD40" s="516"/>
      <c r="KCE40" s="516"/>
      <c r="KCF40" s="516"/>
      <c r="KCG40" s="516"/>
      <c r="KCH40" s="516"/>
      <c r="KCI40" s="516"/>
      <c r="KCJ40" s="516"/>
      <c r="KCK40" s="516"/>
      <c r="KCL40" s="516"/>
      <c r="KCM40" s="516"/>
      <c r="KCN40" s="516"/>
      <c r="KCO40" s="516"/>
      <c r="KCP40" s="516"/>
      <c r="KCQ40" s="516"/>
      <c r="KCR40" s="516"/>
      <c r="KCS40" s="516"/>
      <c r="KCT40" s="516"/>
      <c r="KCU40" s="516"/>
      <c r="KCV40" s="516"/>
      <c r="KCW40" s="516"/>
      <c r="KCX40" s="516"/>
      <c r="KCY40" s="516"/>
      <c r="KCZ40" s="516"/>
      <c r="KDA40" s="516"/>
      <c r="KDB40" s="516"/>
      <c r="KDC40" s="516"/>
      <c r="KDD40" s="516"/>
      <c r="KDE40" s="516"/>
      <c r="KDF40" s="516"/>
      <c r="KDG40" s="516"/>
      <c r="KDH40" s="516"/>
      <c r="KDI40" s="516"/>
      <c r="KDJ40" s="516"/>
      <c r="KDK40" s="516"/>
      <c r="KDL40" s="516"/>
      <c r="KDM40" s="516"/>
      <c r="KDN40" s="516"/>
      <c r="KDO40" s="516"/>
      <c r="KDP40" s="516"/>
      <c r="KDQ40" s="516"/>
      <c r="KDR40" s="516"/>
      <c r="KDS40" s="516"/>
      <c r="KDT40" s="516"/>
      <c r="KDU40" s="516"/>
      <c r="KDV40" s="516"/>
      <c r="KDW40" s="516"/>
      <c r="KDX40" s="516"/>
      <c r="KDY40" s="516"/>
      <c r="KDZ40" s="516"/>
      <c r="KEA40" s="516"/>
      <c r="KEB40" s="516"/>
      <c r="KEC40" s="516"/>
      <c r="KED40" s="516"/>
      <c r="KEE40" s="516"/>
      <c r="KEF40" s="516"/>
      <c r="KEG40" s="516"/>
      <c r="KEH40" s="516"/>
      <c r="KEI40" s="516"/>
      <c r="KEJ40" s="516"/>
      <c r="KEK40" s="516"/>
      <c r="KEL40" s="516"/>
      <c r="KEM40" s="516"/>
      <c r="KEN40" s="516"/>
      <c r="KEO40" s="516"/>
      <c r="KEP40" s="516"/>
      <c r="KEQ40" s="516"/>
      <c r="KER40" s="516"/>
      <c r="KES40" s="516"/>
      <c r="KET40" s="516"/>
      <c r="KEU40" s="516"/>
      <c r="KEV40" s="516"/>
      <c r="KEW40" s="516"/>
      <c r="KEX40" s="516"/>
      <c r="KEY40" s="516"/>
      <c r="KEZ40" s="516"/>
      <c r="KFA40" s="516"/>
      <c r="KFB40" s="516"/>
      <c r="KFC40" s="516"/>
      <c r="KFD40" s="516"/>
      <c r="KFE40" s="516"/>
      <c r="KFF40" s="516"/>
      <c r="KFG40" s="516"/>
      <c r="KFH40" s="516"/>
      <c r="KFI40" s="516"/>
      <c r="KFJ40" s="516"/>
      <c r="KFK40" s="516"/>
      <c r="KFL40" s="516"/>
      <c r="KFM40" s="516"/>
      <c r="KFN40" s="516"/>
      <c r="KFO40" s="516"/>
      <c r="KFP40" s="516"/>
      <c r="KFQ40" s="516"/>
      <c r="KFR40" s="516"/>
      <c r="KFS40" s="516"/>
      <c r="KFT40" s="516"/>
      <c r="KFU40" s="516"/>
      <c r="KFV40" s="516"/>
      <c r="KFW40" s="516"/>
      <c r="KFX40" s="516"/>
      <c r="KFY40" s="516"/>
      <c r="KFZ40" s="516"/>
      <c r="KGA40" s="516"/>
      <c r="KGB40" s="516"/>
      <c r="KGC40" s="516"/>
      <c r="KGD40" s="516"/>
      <c r="KGE40" s="516"/>
      <c r="KGF40" s="516"/>
      <c r="KGG40" s="516"/>
      <c r="KGH40" s="516"/>
      <c r="KGI40" s="516"/>
      <c r="KGJ40" s="516"/>
      <c r="KGK40" s="516"/>
      <c r="KGL40" s="516"/>
      <c r="KGM40" s="516"/>
      <c r="KGN40" s="516"/>
      <c r="KGO40" s="516"/>
      <c r="KGP40" s="516"/>
      <c r="KGQ40" s="516"/>
      <c r="KGR40" s="516"/>
      <c r="KGS40" s="516"/>
      <c r="KGT40" s="516"/>
      <c r="KGU40" s="516"/>
      <c r="KGV40" s="516"/>
      <c r="KGW40" s="516"/>
      <c r="KGX40" s="516"/>
      <c r="KGY40" s="516"/>
      <c r="KGZ40" s="516"/>
      <c r="KHA40" s="516"/>
      <c r="KHB40" s="516"/>
      <c r="KHC40" s="516"/>
      <c r="KHD40" s="516"/>
      <c r="KHE40" s="516"/>
      <c r="KHF40" s="516"/>
      <c r="KHG40" s="516"/>
      <c r="KHH40" s="516"/>
      <c r="KHI40" s="516"/>
      <c r="KHJ40" s="516"/>
      <c r="KHK40" s="516"/>
      <c r="KHL40" s="516"/>
      <c r="KHM40" s="516"/>
      <c r="KHN40" s="516"/>
      <c r="KHO40" s="516"/>
      <c r="KHP40" s="516"/>
      <c r="KHQ40" s="516"/>
      <c r="KHR40" s="516"/>
      <c r="KHS40" s="516"/>
      <c r="KHT40" s="516"/>
      <c r="KHU40" s="516"/>
      <c r="KHV40" s="516"/>
      <c r="KHW40" s="516"/>
      <c r="KHX40" s="516"/>
      <c r="KHY40" s="516"/>
      <c r="KHZ40" s="516"/>
      <c r="KIA40" s="516"/>
      <c r="KIB40" s="516"/>
      <c r="KIC40" s="516"/>
      <c r="KID40" s="516"/>
      <c r="KIE40" s="516"/>
      <c r="KIF40" s="516"/>
      <c r="KIG40" s="516"/>
      <c r="KIH40" s="516"/>
      <c r="KII40" s="516"/>
      <c r="KIJ40" s="516"/>
      <c r="KIK40" s="516"/>
      <c r="KIL40" s="516"/>
      <c r="KIM40" s="516"/>
      <c r="KIN40" s="516"/>
      <c r="KIO40" s="516"/>
      <c r="KIP40" s="516"/>
      <c r="KIQ40" s="516"/>
      <c r="KIR40" s="516"/>
      <c r="KIS40" s="516"/>
      <c r="KIT40" s="516"/>
      <c r="KIU40" s="516"/>
      <c r="KIV40" s="516"/>
      <c r="KIW40" s="516"/>
      <c r="KIX40" s="516"/>
      <c r="KIY40" s="516"/>
      <c r="KIZ40" s="516"/>
      <c r="KJA40" s="516"/>
      <c r="KJB40" s="516"/>
      <c r="KJC40" s="516"/>
      <c r="KJD40" s="516"/>
      <c r="KJE40" s="516"/>
      <c r="KJF40" s="516"/>
      <c r="KJG40" s="516"/>
      <c r="KJH40" s="516"/>
      <c r="KJI40" s="516"/>
      <c r="KJJ40" s="516"/>
      <c r="KJK40" s="516"/>
      <c r="KJL40" s="516"/>
      <c r="KJM40" s="516"/>
      <c r="KJN40" s="516"/>
      <c r="KJO40" s="516"/>
      <c r="KJP40" s="516"/>
      <c r="KJQ40" s="516"/>
      <c r="KJR40" s="516"/>
      <c r="KJS40" s="516"/>
      <c r="KJT40" s="516"/>
      <c r="KJU40" s="516"/>
      <c r="KJV40" s="516"/>
      <c r="KJW40" s="516"/>
      <c r="KJX40" s="516"/>
      <c r="KJY40" s="516"/>
      <c r="KJZ40" s="516"/>
      <c r="KKA40" s="516"/>
      <c r="KKB40" s="516"/>
      <c r="KKC40" s="516"/>
      <c r="KKD40" s="516"/>
      <c r="KKE40" s="516"/>
      <c r="KKF40" s="516"/>
      <c r="KKG40" s="516"/>
      <c r="KKH40" s="516"/>
      <c r="KKI40" s="516"/>
      <c r="KKJ40" s="516"/>
      <c r="KKK40" s="516"/>
      <c r="KKL40" s="516"/>
      <c r="KKM40" s="516"/>
      <c r="KKN40" s="516"/>
      <c r="KKO40" s="516"/>
      <c r="KKP40" s="516"/>
      <c r="KKQ40" s="516"/>
      <c r="KKR40" s="516"/>
      <c r="KKS40" s="516"/>
      <c r="KKT40" s="516"/>
      <c r="KKU40" s="516"/>
      <c r="KKV40" s="516"/>
      <c r="KKW40" s="516"/>
      <c r="KKX40" s="516"/>
      <c r="KKY40" s="516"/>
      <c r="KKZ40" s="516"/>
      <c r="KLA40" s="516"/>
      <c r="KLB40" s="516"/>
      <c r="KLC40" s="516"/>
      <c r="KLD40" s="516"/>
      <c r="KLE40" s="516"/>
      <c r="KLF40" s="516"/>
      <c r="KLG40" s="516"/>
      <c r="KLH40" s="516"/>
      <c r="KLI40" s="516"/>
      <c r="KLJ40" s="516"/>
      <c r="KLK40" s="516"/>
      <c r="KLL40" s="516"/>
      <c r="KLM40" s="516"/>
      <c r="KLN40" s="516"/>
      <c r="KLO40" s="516"/>
      <c r="KLP40" s="516"/>
      <c r="KLQ40" s="516"/>
      <c r="KLR40" s="516"/>
      <c r="KLS40" s="516"/>
      <c r="KLT40" s="516"/>
      <c r="KLU40" s="516"/>
      <c r="KLV40" s="516"/>
      <c r="KLW40" s="516"/>
      <c r="KLX40" s="516"/>
      <c r="KLY40" s="516"/>
      <c r="KLZ40" s="516"/>
      <c r="KMA40" s="516"/>
      <c r="KMB40" s="516"/>
      <c r="KMC40" s="516"/>
      <c r="KMD40" s="516"/>
      <c r="KME40" s="516"/>
      <c r="KMF40" s="516"/>
      <c r="KMG40" s="516"/>
      <c r="KMH40" s="516"/>
      <c r="KMI40" s="516"/>
      <c r="KMJ40" s="516"/>
      <c r="KMK40" s="516"/>
      <c r="KML40" s="516"/>
      <c r="KMM40" s="516"/>
      <c r="KMN40" s="516"/>
      <c r="KMO40" s="516"/>
      <c r="KMP40" s="516"/>
      <c r="KMQ40" s="516"/>
      <c r="KMR40" s="516"/>
      <c r="KMS40" s="516"/>
      <c r="KMT40" s="516"/>
      <c r="KMU40" s="516"/>
      <c r="KMV40" s="516"/>
      <c r="KMW40" s="516"/>
      <c r="KMX40" s="516"/>
      <c r="KMY40" s="516"/>
      <c r="KMZ40" s="516"/>
      <c r="KNA40" s="516"/>
      <c r="KNB40" s="516"/>
      <c r="KNC40" s="516"/>
      <c r="KND40" s="516"/>
      <c r="KNE40" s="516"/>
      <c r="KNF40" s="516"/>
      <c r="KNG40" s="516"/>
      <c r="KNH40" s="516"/>
      <c r="KNI40" s="516"/>
      <c r="KNJ40" s="516"/>
      <c r="KNK40" s="516"/>
      <c r="KNL40" s="516"/>
      <c r="KNM40" s="516"/>
      <c r="KNN40" s="516"/>
      <c r="KNO40" s="516"/>
      <c r="KNP40" s="516"/>
      <c r="KNQ40" s="516"/>
      <c r="KNR40" s="516"/>
      <c r="KNS40" s="516"/>
      <c r="KNT40" s="516"/>
      <c r="KNU40" s="516"/>
      <c r="KNV40" s="516"/>
      <c r="KNW40" s="516"/>
      <c r="KNX40" s="516"/>
      <c r="KNY40" s="516"/>
      <c r="KNZ40" s="516"/>
      <c r="KOA40" s="516"/>
      <c r="KOB40" s="516"/>
      <c r="KOC40" s="516"/>
      <c r="KOD40" s="516"/>
      <c r="KOE40" s="516"/>
      <c r="KOF40" s="516"/>
      <c r="KOG40" s="516"/>
      <c r="KOH40" s="516"/>
      <c r="KOI40" s="516"/>
      <c r="KOJ40" s="516"/>
      <c r="KOK40" s="516"/>
      <c r="KOL40" s="516"/>
      <c r="KOM40" s="516"/>
      <c r="KON40" s="516"/>
      <c r="KOO40" s="516"/>
      <c r="KOP40" s="516"/>
      <c r="KOQ40" s="516"/>
      <c r="KOR40" s="516"/>
      <c r="KOS40" s="516"/>
      <c r="KOT40" s="516"/>
      <c r="KOU40" s="516"/>
      <c r="KOV40" s="516"/>
      <c r="KOW40" s="516"/>
      <c r="KOX40" s="516"/>
      <c r="KOY40" s="516"/>
      <c r="KOZ40" s="516"/>
      <c r="KPA40" s="516"/>
      <c r="KPB40" s="516"/>
      <c r="KPC40" s="516"/>
      <c r="KPD40" s="516"/>
      <c r="KPE40" s="516"/>
      <c r="KPF40" s="516"/>
      <c r="KPG40" s="516"/>
      <c r="KPH40" s="516"/>
      <c r="KPI40" s="516"/>
      <c r="KPJ40" s="516"/>
      <c r="KPK40" s="516"/>
      <c r="KPL40" s="516"/>
      <c r="KPM40" s="516"/>
      <c r="KPN40" s="516"/>
      <c r="KPO40" s="516"/>
      <c r="KPP40" s="516"/>
      <c r="KPQ40" s="516"/>
      <c r="KPR40" s="516"/>
      <c r="KPS40" s="516"/>
      <c r="KPT40" s="516"/>
      <c r="KPU40" s="516"/>
      <c r="KPV40" s="516"/>
      <c r="KPW40" s="516"/>
      <c r="KPX40" s="516"/>
      <c r="KPY40" s="516"/>
      <c r="KPZ40" s="516"/>
      <c r="KQA40" s="516"/>
      <c r="KQB40" s="516"/>
      <c r="KQC40" s="516"/>
      <c r="KQD40" s="516"/>
      <c r="KQE40" s="516"/>
      <c r="KQF40" s="516"/>
      <c r="KQG40" s="516"/>
      <c r="KQH40" s="516"/>
      <c r="KQI40" s="516"/>
      <c r="KQJ40" s="516"/>
      <c r="KQK40" s="516"/>
      <c r="KQL40" s="516"/>
      <c r="KQM40" s="516"/>
      <c r="KQN40" s="516"/>
      <c r="KQO40" s="516"/>
      <c r="KQP40" s="516"/>
      <c r="KQQ40" s="516"/>
      <c r="KQR40" s="516"/>
      <c r="KQS40" s="516"/>
      <c r="KQT40" s="516"/>
      <c r="KQU40" s="516"/>
      <c r="KQV40" s="516"/>
      <c r="KQW40" s="516"/>
      <c r="KQX40" s="516"/>
      <c r="KQY40" s="516"/>
      <c r="KQZ40" s="516"/>
      <c r="KRA40" s="516"/>
      <c r="KRB40" s="516"/>
      <c r="KRC40" s="516"/>
      <c r="KRD40" s="516"/>
      <c r="KRE40" s="516"/>
      <c r="KRF40" s="516"/>
      <c r="KRG40" s="516"/>
      <c r="KRH40" s="516"/>
      <c r="KRI40" s="516"/>
      <c r="KRJ40" s="516"/>
      <c r="KRK40" s="516"/>
      <c r="KRL40" s="516"/>
      <c r="KRM40" s="516"/>
      <c r="KRN40" s="516"/>
      <c r="KRO40" s="516"/>
      <c r="KRP40" s="516"/>
      <c r="KRQ40" s="516"/>
      <c r="KRR40" s="516"/>
      <c r="KRS40" s="516"/>
      <c r="KRT40" s="516"/>
      <c r="KRU40" s="516"/>
      <c r="KRV40" s="516"/>
      <c r="KRW40" s="516"/>
      <c r="KRX40" s="516"/>
      <c r="KRY40" s="516"/>
      <c r="KRZ40" s="516"/>
      <c r="KSA40" s="516"/>
      <c r="KSB40" s="516"/>
      <c r="KSC40" s="516"/>
      <c r="KSD40" s="516"/>
      <c r="KSE40" s="516"/>
      <c r="KSF40" s="516"/>
      <c r="KSG40" s="516"/>
      <c r="KSH40" s="516"/>
      <c r="KSI40" s="516"/>
      <c r="KSJ40" s="516"/>
      <c r="KSK40" s="516"/>
      <c r="KSL40" s="516"/>
      <c r="KSM40" s="516"/>
      <c r="KSN40" s="516"/>
      <c r="KSO40" s="516"/>
      <c r="KSP40" s="516"/>
      <c r="KSQ40" s="516"/>
      <c r="KSR40" s="516"/>
      <c r="KSS40" s="516"/>
      <c r="KST40" s="516"/>
      <c r="KSU40" s="516"/>
      <c r="KSV40" s="516"/>
      <c r="KSW40" s="516"/>
      <c r="KSX40" s="516"/>
      <c r="KSY40" s="516"/>
      <c r="KSZ40" s="516"/>
      <c r="KTA40" s="516"/>
      <c r="KTB40" s="516"/>
      <c r="KTC40" s="516"/>
      <c r="KTD40" s="516"/>
      <c r="KTE40" s="516"/>
      <c r="KTF40" s="516"/>
      <c r="KTG40" s="516"/>
      <c r="KTH40" s="516"/>
      <c r="KTI40" s="516"/>
      <c r="KTJ40" s="516"/>
      <c r="KTK40" s="516"/>
      <c r="KTL40" s="516"/>
      <c r="KTM40" s="516"/>
      <c r="KTN40" s="516"/>
      <c r="KTO40" s="516"/>
      <c r="KTP40" s="516"/>
      <c r="KTQ40" s="516"/>
      <c r="KTR40" s="516"/>
      <c r="KTS40" s="516"/>
      <c r="KTT40" s="516"/>
      <c r="KTU40" s="516"/>
      <c r="KTV40" s="516"/>
      <c r="KTW40" s="516"/>
      <c r="KTX40" s="516"/>
      <c r="KTY40" s="516"/>
      <c r="KTZ40" s="516"/>
      <c r="KUA40" s="516"/>
      <c r="KUB40" s="516"/>
      <c r="KUC40" s="516"/>
      <c r="KUD40" s="516"/>
      <c r="KUE40" s="516"/>
      <c r="KUF40" s="516"/>
      <c r="KUG40" s="516"/>
      <c r="KUH40" s="516"/>
      <c r="KUI40" s="516"/>
      <c r="KUJ40" s="516"/>
      <c r="KUK40" s="516"/>
      <c r="KUL40" s="516"/>
      <c r="KUM40" s="516"/>
      <c r="KUN40" s="516"/>
      <c r="KUO40" s="516"/>
      <c r="KUP40" s="516"/>
      <c r="KUQ40" s="516"/>
      <c r="KUR40" s="516"/>
      <c r="KUS40" s="516"/>
      <c r="KUT40" s="516"/>
      <c r="KUU40" s="516"/>
      <c r="KUV40" s="516"/>
      <c r="KUW40" s="516"/>
      <c r="KUX40" s="516"/>
      <c r="KUY40" s="516"/>
      <c r="KUZ40" s="516"/>
      <c r="KVA40" s="516"/>
      <c r="KVB40" s="516"/>
      <c r="KVC40" s="516"/>
      <c r="KVD40" s="516"/>
      <c r="KVE40" s="516"/>
      <c r="KVF40" s="516"/>
      <c r="KVG40" s="516"/>
      <c r="KVH40" s="516"/>
      <c r="KVI40" s="516"/>
      <c r="KVJ40" s="516"/>
      <c r="KVK40" s="516"/>
      <c r="KVL40" s="516"/>
      <c r="KVM40" s="516"/>
      <c r="KVN40" s="516"/>
      <c r="KVO40" s="516"/>
      <c r="KVP40" s="516"/>
      <c r="KVQ40" s="516"/>
      <c r="KVR40" s="516"/>
      <c r="KVS40" s="516"/>
      <c r="KVT40" s="516"/>
      <c r="KVU40" s="516"/>
      <c r="KVV40" s="516"/>
      <c r="KVW40" s="516"/>
      <c r="KVX40" s="516"/>
      <c r="KVY40" s="516"/>
      <c r="KVZ40" s="516"/>
      <c r="KWA40" s="516"/>
      <c r="KWB40" s="516"/>
      <c r="KWC40" s="516"/>
      <c r="KWD40" s="516"/>
      <c r="KWE40" s="516"/>
      <c r="KWF40" s="516"/>
      <c r="KWG40" s="516"/>
      <c r="KWH40" s="516"/>
      <c r="KWI40" s="516"/>
      <c r="KWJ40" s="516"/>
      <c r="KWK40" s="516"/>
      <c r="KWL40" s="516"/>
      <c r="KWM40" s="516"/>
      <c r="KWN40" s="516"/>
      <c r="KWO40" s="516"/>
      <c r="KWP40" s="516"/>
      <c r="KWQ40" s="516"/>
      <c r="KWR40" s="516"/>
      <c r="KWS40" s="516"/>
      <c r="KWT40" s="516"/>
      <c r="KWU40" s="516"/>
      <c r="KWV40" s="516"/>
      <c r="KWW40" s="516"/>
      <c r="KWX40" s="516"/>
      <c r="KWY40" s="516"/>
      <c r="KWZ40" s="516"/>
      <c r="KXA40" s="516"/>
      <c r="KXB40" s="516"/>
      <c r="KXC40" s="516"/>
      <c r="KXD40" s="516"/>
      <c r="KXE40" s="516"/>
      <c r="KXF40" s="516"/>
      <c r="KXG40" s="516"/>
      <c r="KXH40" s="516"/>
      <c r="KXI40" s="516"/>
      <c r="KXJ40" s="516"/>
      <c r="KXK40" s="516"/>
      <c r="KXL40" s="516"/>
      <c r="KXM40" s="516"/>
      <c r="KXN40" s="516"/>
      <c r="KXO40" s="516"/>
      <c r="KXP40" s="516"/>
      <c r="KXQ40" s="516"/>
      <c r="KXR40" s="516"/>
      <c r="KXS40" s="516"/>
      <c r="KXT40" s="516"/>
      <c r="KXU40" s="516"/>
      <c r="KXV40" s="516"/>
      <c r="KXW40" s="516"/>
      <c r="KXX40" s="516"/>
      <c r="KXY40" s="516"/>
      <c r="KXZ40" s="516"/>
      <c r="KYA40" s="516"/>
      <c r="KYB40" s="516"/>
      <c r="KYC40" s="516"/>
      <c r="KYD40" s="516"/>
      <c r="KYE40" s="516"/>
      <c r="KYF40" s="516"/>
      <c r="KYG40" s="516"/>
      <c r="KYH40" s="516"/>
      <c r="KYI40" s="516"/>
      <c r="KYJ40" s="516"/>
      <c r="KYK40" s="516"/>
      <c r="KYL40" s="516"/>
      <c r="KYM40" s="516"/>
      <c r="KYN40" s="516"/>
      <c r="KYO40" s="516"/>
      <c r="KYP40" s="516"/>
      <c r="KYQ40" s="516"/>
      <c r="KYR40" s="516"/>
      <c r="KYS40" s="516"/>
      <c r="KYT40" s="516"/>
      <c r="KYU40" s="516"/>
      <c r="KYV40" s="516"/>
      <c r="KYW40" s="516"/>
      <c r="KYX40" s="516"/>
      <c r="KYY40" s="516"/>
      <c r="KYZ40" s="516"/>
      <c r="KZA40" s="516"/>
      <c r="KZB40" s="516"/>
      <c r="KZC40" s="516"/>
      <c r="KZD40" s="516"/>
      <c r="KZE40" s="516"/>
      <c r="KZF40" s="516"/>
      <c r="KZG40" s="516"/>
      <c r="KZH40" s="516"/>
      <c r="KZI40" s="516"/>
      <c r="KZJ40" s="516"/>
      <c r="KZK40" s="516"/>
      <c r="KZL40" s="516"/>
      <c r="KZM40" s="516"/>
      <c r="KZN40" s="516"/>
      <c r="KZO40" s="516"/>
      <c r="KZP40" s="516"/>
      <c r="KZQ40" s="516"/>
      <c r="KZR40" s="516"/>
      <c r="KZS40" s="516"/>
      <c r="KZT40" s="516"/>
      <c r="KZU40" s="516"/>
      <c r="KZV40" s="516"/>
      <c r="KZW40" s="516"/>
      <c r="KZX40" s="516"/>
      <c r="KZY40" s="516"/>
      <c r="KZZ40" s="516"/>
      <c r="LAA40" s="516"/>
      <c r="LAB40" s="516"/>
      <c r="LAC40" s="516"/>
      <c r="LAD40" s="516"/>
      <c r="LAE40" s="516"/>
      <c r="LAF40" s="516"/>
      <c r="LAG40" s="516"/>
      <c r="LAH40" s="516"/>
      <c r="LAI40" s="516"/>
      <c r="LAJ40" s="516"/>
      <c r="LAK40" s="516"/>
      <c r="LAL40" s="516"/>
      <c r="LAM40" s="516"/>
      <c r="LAN40" s="516"/>
      <c r="LAO40" s="516"/>
      <c r="LAP40" s="516"/>
      <c r="LAQ40" s="516"/>
      <c r="LAR40" s="516"/>
      <c r="LAS40" s="516"/>
      <c r="LAT40" s="516"/>
      <c r="LAU40" s="516"/>
      <c r="LAV40" s="516"/>
      <c r="LAW40" s="516"/>
      <c r="LAX40" s="516"/>
      <c r="LAY40" s="516"/>
      <c r="LAZ40" s="516"/>
      <c r="LBA40" s="516"/>
      <c r="LBB40" s="516"/>
      <c r="LBC40" s="516"/>
      <c r="LBD40" s="516"/>
      <c r="LBE40" s="516"/>
      <c r="LBF40" s="516"/>
      <c r="LBG40" s="516"/>
      <c r="LBH40" s="516"/>
      <c r="LBI40" s="516"/>
      <c r="LBJ40" s="516"/>
      <c r="LBK40" s="516"/>
      <c r="LBL40" s="516"/>
      <c r="LBM40" s="516"/>
      <c r="LBN40" s="516"/>
      <c r="LBO40" s="516"/>
      <c r="LBP40" s="516"/>
      <c r="LBQ40" s="516"/>
      <c r="LBR40" s="516"/>
      <c r="LBS40" s="516"/>
      <c r="LBT40" s="516"/>
      <c r="LBU40" s="516"/>
      <c r="LBV40" s="516"/>
      <c r="LBW40" s="516"/>
      <c r="LBX40" s="516"/>
      <c r="LBY40" s="516"/>
      <c r="LBZ40" s="516"/>
      <c r="LCA40" s="516"/>
      <c r="LCB40" s="516"/>
      <c r="LCC40" s="516"/>
      <c r="LCD40" s="516"/>
      <c r="LCE40" s="516"/>
      <c r="LCF40" s="516"/>
      <c r="LCG40" s="516"/>
      <c r="LCH40" s="516"/>
      <c r="LCI40" s="516"/>
      <c r="LCJ40" s="516"/>
      <c r="LCK40" s="516"/>
      <c r="LCL40" s="516"/>
      <c r="LCM40" s="516"/>
      <c r="LCN40" s="516"/>
      <c r="LCO40" s="516"/>
      <c r="LCP40" s="516"/>
      <c r="LCQ40" s="516"/>
      <c r="LCR40" s="516"/>
      <c r="LCS40" s="516"/>
      <c r="LCT40" s="516"/>
      <c r="LCU40" s="516"/>
      <c r="LCV40" s="516"/>
      <c r="LCW40" s="516"/>
      <c r="LCX40" s="516"/>
      <c r="LCY40" s="516"/>
      <c r="LCZ40" s="516"/>
      <c r="LDA40" s="516"/>
      <c r="LDB40" s="516"/>
      <c r="LDC40" s="516"/>
      <c r="LDD40" s="516"/>
      <c r="LDE40" s="516"/>
      <c r="LDF40" s="516"/>
      <c r="LDG40" s="516"/>
      <c r="LDH40" s="516"/>
      <c r="LDI40" s="516"/>
      <c r="LDJ40" s="516"/>
      <c r="LDK40" s="516"/>
      <c r="LDL40" s="516"/>
      <c r="LDM40" s="516"/>
      <c r="LDN40" s="516"/>
      <c r="LDO40" s="516"/>
      <c r="LDP40" s="516"/>
      <c r="LDQ40" s="516"/>
      <c r="LDR40" s="516"/>
      <c r="LDS40" s="516"/>
      <c r="LDT40" s="516"/>
      <c r="LDU40" s="516"/>
      <c r="LDV40" s="516"/>
      <c r="LDW40" s="516"/>
      <c r="LDX40" s="516"/>
      <c r="LDY40" s="516"/>
      <c r="LDZ40" s="516"/>
      <c r="LEA40" s="516"/>
      <c r="LEB40" s="516"/>
      <c r="LEC40" s="516"/>
      <c r="LED40" s="516"/>
      <c r="LEE40" s="516"/>
      <c r="LEF40" s="516"/>
      <c r="LEG40" s="516"/>
      <c r="LEH40" s="516"/>
      <c r="LEI40" s="516"/>
      <c r="LEJ40" s="516"/>
      <c r="LEK40" s="516"/>
      <c r="LEL40" s="516"/>
      <c r="LEM40" s="516"/>
      <c r="LEN40" s="516"/>
      <c r="LEO40" s="516"/>
      <c r="LEP40" s="516"/>
      <c r="LEQ40" s="516"/>
      <c r="LER40" s="516"/>
      <c r="LES40" s="516"/>
      <c r="LET40" s="516"/>
      <c r="LEU40" s="516"/>
      <c r="LEV40" s="516"/>
      <c r="LEW40" s="516"/>
      <c r="LEX40" s="516"/>
      <c r="LEY40" s="516"/>
      <c r="LEZ40" s="516"/>
      <c r="LFA40" s="516"/>
      <c r="LFB40" s="516"/>
      <c r="LFC40" s="516"/>
      <c r="LFD40" s="516"/>
      <c r="LFE40" s="516"/>
      <c r="LFF40" s="516"/>
      <c r="LFG40" s="516"/>
      <c r="LFH40" s="516"/>
      <c r="LFI40" s="516"/>
      <c r="LFJ40" s="516"/>
      <c r="LFK40" s="516"/>
      <c r="LFL40" s="516"/>
      <c r="LFM40" s="516"/>
      <c r="LFN40" s="516"/>
      <c r="LFO40" s="516"/>
      <c r="LFP40" s="516"/>
      <c r="LFQ40" s="516"/>
      <c r="LFR40" s="516"/>
      <c r="LFS40" s="516"/>
      <c r="LFT40" s="516"/>
      <c r="LFU40" s="516"/>
      <c r="LFV40" s="516"/>
      <c r="LFW40" s="516"/>
      <c r="LFX40" s="516"/>
      <c r="LFY40" s="516"/>
      <c r="LFZ40" s="516"/>
      <c r="LGA40" s="516"/>
      <c r="LGB40" s="516"/>
      <c r="LGC40" s="516"/>
      <c r="LGD40" s="516"/>
      <c r="LGE40" s="516"/>
      <c r="LGF40" s="516"/>
      <c r="LGG40" s="516"/>
      <c r="LGH40" s="516"/>
      <c r="LGI40" s="516"/>
      <c r="LGJ40" s="516"/>
      <c r="LGK40" s="516"/>
      <c r="LGL40" s="516"/>
      <c r="LGM40" s="516"/>
      <c r="LGN40" s="516"/>
      <c r="LGO40" s="516"/>
      <c r="LGP40" s="516"/>
      <c r="LGQ40" s="516"/>
      <c r="LGR40" s="516"/>
      <c r="LGS40" s="516"/>
      <c r="LGT40" s="516"/>
      <c r="LGU40" s="516"/>
      <c r="LGV40" s="516"/>
      <c r="LGW40" s="516"/>
      <c r="LGX40" s="516"/>
      <c r="LGY40" s="516"/>
      <c r="LGZ40" s="516"/>
      <c r="LHA40" s="516"/>
      <c r="LHB40" s="516"/>
      <c r="LHC40" s="516"/>
      <c r="LHD40" s="516"/>
      <c r="LHE40" s="516"/>
      <c r="LHF40" s="516"/>
      <c r="LHG40" s="516"/>
      <c r="LHH40" s="516"/>
      <c r="LHI40" s="516"/>
      <c r="LHJ40" s="516"/>
      <c r="LHK40" s="516"/>
      <c r="LHL40" s="516"/>
      <c r="LHM40" s="516"/>
      <c r="LHN40" s="516"/>
      <c r="LHO40" s="516"/>
      <c r="LHP40" s="516"/>
      <c r="LHQ40" s="516"/>
      <c r="LHR40" s="516"/>
      <c r="LHS40" s="516"/>
      <c r="LHT40" s="516"/>
      <c r="LHU40" s="516"/>
      <c r="LHV40" s="516"/>
      <c r="LHW40" s="516"/>
      <c r="LHX40" s="516"/>
      <c r="LHY40" s="516"/>
      <c r="LHZ40" s="516"/>
      <c r="LIA40" s="516"/>
      <c r="LIB40" s="516"/>
      <c r="LIC40" s="516"/>
      <c r="LID40" s="516"/>
      <c r="LIE40" s="516"/>
      <c r="LIF40" s="516"/>
      <c r="LIG40" s="516"/>
      <c r="LIH40" s="516"/>
      <c r="LII40" s="516"/>
      <c r="LIJ40" s="516"/>
      <c r="LIK40" s="516"/>
      <c r="LIL40" s="516"/>
      <c r="LIM40" s="516"/>
      <c r="LIN40" s="516"/>
      <c r="LIO40" s="516"/>
      <c r="LIP40" s="516"/>
      <c r="LIQ40" s="516"/>
      <c r="LIR40" s="516"/>
      <c r="LIS40" s="516"/>
      <c r="LIT40" s="516"/>
      <c r="LIU40" s="516"/>
      <c r="LIV40" s="516"/>
      <c r="LIW40" s="516"/>
      <c r="LIX40" s="516"/>
      <c r="LIY40" s="516"/>
      <c r="LIZ40" s="516"/>
      <c r="LJA40" s="516"/>
      <c r="LJB40" s="516"/>
      <c r="LJC40" s="516"/>
      <c r="LJD40" s="516"/>
      <c r="LJE40" s="516"/>
      <c r="LJF40" s="516"/>
      <c r="LJG40" s="516"/>
      <c r="LJH40" s="516"/>
      <c r="LJI40" s="516"/>
      <c r="LJJ40" s="516"/>
      <c r="LJK40" s="516"/>
      <c r="LJL40" s="516"/>
      <c r="LJM40" s="516"/>
      <c r="LJN40" s="516"/>
      <c r="LJO40" s="516"/>
      <c r="LJP40" s="516"/>
      <c r="LJQ40" s="516"/>
      <c r="LJR40" s="516"/>
      <c r="LJS40" s="516"/>
      <c r="LJT40" s="516"/>
      <c r="LJU40" s="516"/>
      <c r="LJV40" s="516"/>
      <c r="LJW40" s="516"/>
      <c r="LJX40" s="516"/>
      <c r="LJY40" s="516"/>
      <c r="LJZ40" s="516"/>
      <c r="LKA40" s="516"/>
      <c r="LKB40" s="516"/>
      <c r="LKC40" s="516"/>
      <c r="LKD40" s="516"/>
      <c r="LKE40" s="516"/>
      <c r="LKF40" s="516"/>
      <c r="LKG40" s="516"/>
      <c r="LKH40" s="516"/>
      <c r="LKI40" s="516"/>
      <c r="LKJ40" s="516"/>
      <c r="LKK40" s="516"/>
      <c r="LKL40" s="516"/>
      <c r="LKM40" s="516"/>
      <c r="LKN40" s="516"/>
      <c r="LKO40" s="516"/>
      <c r="LKP40" s="516"/>
      <c r="LKQ40" s="516"/>
      <c r="LKR40" s="516"/>
      <c r="LKS40" s="516"/>
      <c r="LKT40" s="516"/>
      <c r="LKU40" s="516"/>
      <c r="LKV40" s="516"/>
      <c r="LKW40" s="516"/>
      <c r="LKX40" s="516"/>
      <c r="LKY40" s="516"/>
      <c r="LKZ40" s="516"/>
      <c r="LLA40" s="516"/>
      <c r="LLB40" s="516"/>
      <c r="LLC40" s="516"/>
      <c r="LLD40" s="516"/>
      <c r="LLE40" s="516"/>
      <c r="LLF40" s="516"/>
      <c r="LLG40" s="516"/>
      <c r="LLH40" s="516"/>
      <c r="LLI40" s="516"/>
      <c r="LLJ40" s="516"/>
      <c r="LLK40" s="516"/>
      <c r="LLL40" s="516"/>
      <c r="LLM40" s="516"/>
      <c r="LLN40" s="516"/>
      <c r="LLO40" s="516"/>
      <c r="LLP40" s="516"/>
      <c r="LLQ40" s="516"/>
      <c r="LLR40" s="516"/>
      <c r="LLS40" s="516"/>
      <c r="LLT40" s="516"/>
      <c r="LLU40" s="516"/>
      <c r="LLV40" s="516"/>
      <c r="LLW40" s="516"/>
      <c r="LLX40" s="516"/>
      <c r="LLY40" s="516"/>
      <c r="LLZ40" s="516"/>
      <c r="LMA40" s="516"/>
      <c r="LMB40" s="516"/>
      <c r="LMC40" s="516"/>
      <c r="LMD40" s="516"/>
      <c r="LME40" s="516"/>
      <c r="LMF40" s="516"/>
      <c r="LMG40" s="516"/>
      <c r="LMH40" s="516"/>
      <c r="LMI40" s="516"/>
      <c r="LMJ40" s="516"/>
      <c r="LMK40" s="516"/>
      <c r="LML40" s="516"/>
      <c r="LMM40" s="516"/>
      <c r="LMN40" s="516"/>
      <c r="LMO40" s="516"/>
      <c r="LMP40" s="516"/>
      <c r="LMQ40" s="516"/>
      <c r="LMR40" s="516"/>
      <c r="LMS40" s="516"/>
      <c r="LMT40" s="516"/>
      <c r="LMU40" s="516"/>
      <c r="LMV40" s="516"/>
      <c r="LMW40" s="516"/>
      <c r="LMX40" s="516"/>
      <c r="LMY40" s="516"/>
      <c r="LMZ40" s="516"/>
      <c r="LNA40" s="516"/>
      <c r="LNB40" s="516"/>
      <c r="LNC40" s="516"/>
      <c r="LND40" s="516"/>
      <c r="LNE40" s="516"/>
      <c r="LNF40" s="516"/>
      <c r="LNG40" s="516"/>
      <c r="LNH40" s="516"/>
      <c r="LNI40" s="516"/>
      <c r="LNJ40" s="516"/>
      <c r="LNK40" s="516"/>
      <c r="LNL40" s="516"/>
      <c r="LNM40" s="516"/>
      <c r="LNN40" s="516"/>
      <c r="LNO40" s="516"/>
      <c r="LNP40" s="516"/>
      <c r="LNQ40" s="516"/>
      <c r="LNR40" s="516"/>
      <c r="LNS40" s="516"/>
      <c r="LNT40" s="516"/>
      <c r="LNU40" s="516"/>
      <c r="LNV40" s="516"/>
      <c r="LNW40" s="516"/>
      <c r="LNX40" s="516"/>
      <c r="LNY40" s="516"/>
      <c r="LNZ40" s="516"/>
      <c r="LOA40" s="516"/>
      <c r="LOB40" s="516"/>
      <c r="LOC40" s="516"/>
      <c r="LOD40" s="516"/>
      <c r="LOE40" s="516"/>
      <c r="LOF40" s="516"/>
      <c r="LOG40" s="516"/>
      <c r="LOH40" s="516"/>
      <c r="LOI40" s="516"/>
      <c r="LOJ40" s="516"/>
      <c r="LOK40" s="516"/>
      <c r="LOL40" s="516"/>
      <c r="LOM40" s="516"/>
      <c r="LON40" s="516"/>
      <c r="LOO40" s="516"/>
      <c r="LOP40" s="516"/>
      <c r="LOQ40" s="516"/>
      <c r="LOR40" s="516"/>
      <c r="LOS40" s="516"/>
      <c r="LOT40" s="516"/>
      <c r="LOU40" s="516"/>
      <c r="LOV40" s="516"/>
      <c r="LOW40" s="516"/>
      <c r="LOX40" s="516"/>
      <c r="LOY40" s="516"/>
      <c r="LOZ40" s="516"/>
      <c r="LPA40" s="516"/>
      <c r="LPB40" s="516"/>
      <c r="LPC40" s="516"/>
      <c r="LPD40" s="516"/>
      <c r="LPE40" s="516"/>
      <c r="LPF40" s="516"/>
      <c r="LPG40" s="516"/>
      <c r="LPH40" s="516"/>
      <c r="LPI40" s="516"/>
      <c r="LPJ40" s="516"/>
      <c r="LPK40" s="516"/>
      <c r="LPL40" s="516"/>
      <c r="LPM40" s="516"/>
      <c r="LPN40" s="516"/>
      <c r="LPO40" s="516"/>
      <c r="LPP40" s="516"/>
      <c r="LPQ40" s="516"/>
      <c r="LPR40" s="516"/>
      <c r="LPS40" s="516"/>
      <c r="LPT40" s="516"/>
      <c r="LPU40" s="516"/>
      <c r="LPV40" s="516"/>
      <c r="LPW40" s="516"/>
      <c r="LPX40" s="516"/>
      <c r="LPY40" s="516"/>
      <c r="LPZ40" s="516"/>
      <c r="LQA40" s="516"/>
      <c r="LQB40" s="516"/>
      <c r="LQC40" s="516"/>
      <c r="LQD40" s="516"/>
      <c r="LQE40" s="516"/>
      <c r="LQF40" s="516"/>
      <c r="LQG40" s="516"/>
      <c r="LQH40" s="516"/>
      <c r="LQI40" s="516"/>
      <c r="LQJ40" s="516"/>
      <c r="LQK40" s="516"/>
      <c r="LQL40" s="516"/>
      <c r="LQM40" s="516"/>
      <c r="LQN40" s="516"/>
      <c r="LQO40" s="516"/>
      <c r="LQP40" s="516"/>
      <c r="LQQ40" s="516"/>
      <c r="LQR40" s="516"/>
      <c r="LQS40" s="516"/>
      <c r="LQT40" s="516"/>
      <c r="LQU40" s="516"/>
      <c r="LQV40" s="516"/>
      <c r="LQW40" s="516"/>
      <c r="LQX40" s="516"/>
      <c r="LQY40" s="516"/>
      <c r="LQZ40" s="516"/>
      <c r="LRA40" s="516"/>
      <c r="LRB40" s="516"/>
      <c r="LRC40" s="516"/>
      <c r="LRD40" s="516"/>
      <c r="LRE40" s="516"/>
      <c r="LRF40" s="516"/>
      <c r="LRG40" s="516"/>
      <c r="LRH40" s="516"/>
      <c r="LRI40" s="516"/>
      <c r="LRJ40" s="516"/>
      <c r="LRK40" s="516"/>
      <c r="LRL40" s="516"/>
      <c r="LRM40" s="516"/>
      <c r="LRN40" s="516"/>
      <c r="LRO40" s="516"/>
      <c r="LRP40" s="516"/>
      <c r="LRQ40" s="516"/>
      <c r="LRR40" s="516"/>
      <c r="LRS40" s="516"/>
      <c r="LRT40" s="516"/>
      <c r="LRU40" s="516"/>
      <c r="LRV40" s="516"/>
      <c r="LRW40" s="516"/>
      <c r="LRX40" s="516"/>
      <c r="LRY40" s="516"/>
      <c r="LRZ40" s="516"/>
      <c r="LSA40" s="516"/>
      <c r="LSB40" s="516"/>
      <c r="LSC40" s="516"/>
      <c r="LSD40" s="516"/>
      <c r="LSE40" s="516"/>
      <c r="LSF40" s="516"/>
      <c r="LSG40" s="516"/>
      <c r="LSH40" s="516"/>
      <c r="LSI40" s="516"/>
      <c r="LSJ40" s="516"/>
      <c r="LSK40" s="516"/>
      <c r="LSL40" s="516"/>
      <c r="LSM40" s="516"/>
      <c r="LSN40" s="516"/>
      <c r="LSO40" s="516"/>
      <c r="LSP40" s="516"/>
      <c r="LSQ40" s="516"/>
      <c r="LSR40" s="516"/>
      <c r="LSS40" s="516"/>
      <c r="LST40" s="516"/>
      <c r="LSU40" s="516"/>
      <c r="LSV40" s="516"/>
      <c r="LSW40" s="516"/>
      <c r="LSX40" s="516"/>
      <c r="LSY40" s="516"/>
      <c r="LSZ40" s="516"/>
      <c r="LTA40" s="516"/>
      <c r="LTB40" s="516"/>
      <c r="LTC40" s="516"/>
      <c r="LTD40" s="516"/>
      <c r="LTE40" s="516"/>
      <c r="LTF40" s="516"/>
      <c r="LTG40" s="516"/>
      <c r="LTH40" s="516"/>
      <c r="LTI40" s="516"/>
      <c r="LTJ40" s="516"/>
      <c r="LTK40" s="516"/>
      <c r="LTL40" s="516"/>
      <c r="LTM40" s="516"/>
      <c r="LTN40" s="516"/>
      <c r="LTO40" s="516"/>
      <c r="LTP40" s="516"/>
      <c r="LTQ40" s="516"/>
      <c r="LTR40" s="516"/>
      <c r="LTS40" s="516"/>
      <c r="LTT40" s="516"/>
      <c r="LTU40" s="516"/>
      <c r="LTV40" s="516"/>
      <c r="LTW40" s="516"/>
      <c r="LTX40" s="516"/>
      <c r="LTY40" s="516"/>
      <c r="LTZ40" s="516"/>
      <c r="LUA40" s="516"/>
      <c r="LUB40" s="516"/>
      <c r="LUC40" s="516"/>
      <c r="LUD40" s="516"/>
      <c r="LUE40" s="516"/>
      <c r="LUF40" s="516"/>
      <c r="LUG40" s="516"/>
      <c r="LUH40" s="516"/>
      <c r="LUI40" s="516"/>
      <c r="LUJ40" s="516"/>
      <c r="LUK40" s="516"/>
      <c r="LUL40" s="516"/>
      <c r="LUM40" s="516"/>
      <c r="LUN40" s="516"/>
      <c r="LUO40" s="516"/>
      <c r="LUP40" s="516"/>
      <c r="LUQ40" s="516"/>
      <c r="LUR40" s="516"/>
      <c r="LUS40" s="516"/>
      <c r="LUT40" s="516"/>
      <c r="LUU40" s="516"/>
      <c r="LUV40" s="516"/>
      <c r="LUW40" s="516"/>
      <c r="LUX40" s="516"/>
      <c r="LUY40" s="516"/>
      <c r="LUZ40" s="516"/>
      <c r="LVA40" s="516"/>
      <c r="LVB40" s="516"/>
      <c r="LVC40" s="516"/>
      <c r="LVD40" s="516"/>
      <c r="LVE40" s="516"/>
      <c r="LVF40" s="516"/>
      <c r="LVG40" s="516"/>
      <c r="LVH40" s="516"/>
      <c r="LVI40" s="516"/>
      <c r="LVJ40" s="516"/>
      <c r="LVK40" s="516"/>
      <c r="LVL40" s="516"/>
      <c r="LVM40" s="516"/>
      <c r="LVN40" s="516"/>
      <c r="LVO40" s="516"/>
      <c r="LVP40" s="516"/>
      <c r="LVQ40" s="516"/>
      <c r="LVR40" s="516"/>
      <c r="LVS40" s="516"/>
      <c r="LVT40" s="516"/>
      <c r="LVU40" s="516"/>
      <c r="LVV40" s="516"/>
      <c r="LVW40" s="516"/>
      <c r="LVX40" s="516"/>
      <c r="LVY40" s="516"/>
      <c r="LVZ40" s="516"/>
      <c r="LWA40" s="516"/>
      <c r="LWB40" s="516"/>
      <c r="LWC40" s="516"/>
      <c r="LWD40" s="516"/>
      <c r="LWE40" s="516"/>
      <c r="LWF40" s="516"/>
      <c r="LWG40" s="516"/>
      <c r="LWH40" s="516"/>
      <c r="LWI40" s="516"/>
      <c r="LWJ40" s="516"/>
      <c r="LWK40" s="516"/>
      <c r="LWL40" s="516"/>
      <c r="LWM40" s="516"/>
      <c r="LWN40" s="516"/>
      <c r="LWO40" s="516"/>
      <c r="LWP40" s="516"/>
      <c r="LWQ40" s="516"/>
      <c r="LWR40" s="516"/>
      <c r="LWS40" s="516"/>
      <c r="LWT40" s="516"/>
      <c r="LWU40" s="516"/>
      <c r="LWV40" s="516"/>
      <c r="LWW40" s="516"/>
      <c r="LWX40" s="516"/>
      <c r="LWY40" s="516"/>
      <c r="LWZ40" s="516"/>
      <c r="LXA40" s="516"/>
      <c r="LXB40" s="516"/>
      <c r="LXC40" s="516"/>
      <c r="LXD40" s="516"/>
      <c r="LXE40" s="516"/>
      <c r="LXF40" s="516"/>
      <c r="LXG40" s="516"/>
      <c r="LXH40" s="516"/>
      <c r="LXI40" s="516"/>
      <c r="LXJ40" s="516"/>
      <c r="LXK40" s="516"/>
      <c r="LXL40" s="516"/>
      <c r="LXM40" s="516"/>
      <c r="LXN40" s="516"/>
      <c r="LXO40" s="516"/>
      <c r="LXP40" s="516"/>
      <c r="LXQ40" s="516"/>
      <c r="LXR40" s="516"/>
      <c r="LXS40" s="516"/>
      <c r="LXT40" s="516"/>
      <c r="LXU40" s="516"/>
      <c r="LXV40" s="516"/>
      <c r="LXW40" s="516"/>
      <c r="LXX40" s="516"/>
      <c r="LXY40" s="516"/>
      <c r="LXZ40" s="516"/>
      <c r="LYA40" s="516"/>
      <c r="LYB40" s="516"/>
      <c r="LYC40" s="516"/>
      <c r="LYD40" s="516"/>
      <c r="LYE40" s="516"/>
      <c r="LYF40" s="516"/>
      <c r="LYG40" s="516"/>
      <c r="LYH40" s="516"/>
      <c r="LYI40" s="516"/>
      <c r="LYJ40" s="516"/>
      <c r="LYK40" s="516"/>
      <c r="LYL40" s="516"/>
      <c r="LYM40" s="516"/>
      <c r="LYN40" s="516"/>
      <c r="LYO40" s="516"/>
      <c r="LYP40" s="516"/>
      <c r="LYQ40" s="516"/>
      <c r="LYR40" s="516"/>
      <c r="LYS40" s="516"/>
      <c r="LYT40" s="516"/>
      <c r="LYU40" s="516"/>
      <c r="LYV40" s="516"/>
      <c r="LYW40" s="516"/>
      <c r="LYX40" s="516"/>
      <c r="LYY40" s="516"/>
      <c r="LYZ40" s="516"/>
      <c r="LZA40" s="516"/>
      <c r="LZB40" s="516"/>
      <c r="LZC40" s="516"/>
      <c r="LZD40" s="516"/>
      <c r="LZE40" s="516"/>
      <c r="LZF40" s="516"/>
      <c r="LZG40" s="516"/>
      <c r="LZH40" s="516"/>
      <c r="LZI40" s="516"/>
      <c r="LZJ40" s="516"/>
      <c r="LZK40" s="516"/>
      <c r="LZL40" s="516"/>
      <c r="LZM40" s="516"/>
      <c r="LZN40" s="516"/>
      <c r="LZO40" s="516"/>
      <c r="LZP40" s="516"/>
      <c r="LZQ40" s="516"/>
      <c r="LZR40" s="516"/>
      <c r="LZS40" s="516"/>
      <c r="LZT40" s="516"/>
      <c r="LZU40" s="516"/>
      <c r="LZV40" s="516"/>
      <c r="LZW40" s="516"/>
      <c r="LZX40" s="516"/>
      <c r="LZY40" s="516"/>
      <c r="LZZ40" s="516"/>
      <c r="MAA40" s="516"/>
      <c r="MAB40" s="516"/>
      <c r="MAC40" s="516"/>
      <c r="MAD40" s="516"/>
      <c r="MAE40" s="516"/>
      <c r="MAF40" s="516"/>
      <c r="MAG40" s="516"/>
      <c r="MAH40" s="516"/>
      <c r="MAI40" s="516"/>
      <c r="MAJ40" s="516"/>
      <c r="MAK40" s="516"/>
      <c r="MAL40" s="516"/>
      <c r="MAM40" s="516"/>
      <c r="MAN40" s="516"/>
      <c r="MAO40" s="516"/>
      <c r="MAP40" s="516"/>
      <c r="MAQ40" s="516"/>
      <c r="MAR40" s="516"/>
      <c r="MAS40" s="516"/>
      <c r="MAT40" s="516"/>
      <c r="MAU40" s="516"/>
      <c r="MAV40" s="516"/>
      <c r="MAW40" s="516"/>
      <c r="MAX40" s="516"/>
      <c r="MAY40" s="516"/>
      <c r="MAZ40" s="516"/>
      <c r="MBA40" s="516"/>
      <c r="MBB40" s="516"/>
      <c r="MBC40" s="516"/>
      <c r="MBD40" s="516"/>
      <c r="MBE40" s="516"/>
      <c r="MBF40" s="516"/>
      <c r="MBG40" s="516"/>
      <c r="MBH40" s="516"/>
      <c r="MBI40" s="516"/>
      <c r="MBJ40" s="516"/>
      <c r="MBK40" s="516"/>
      <c r="MBL40" s="516"/>
      <c r="MBM40" s="516"/>
      <c r="MBN40" s="516"/>
      <c r="MBO40" s="516"/>
      <c r="MBP40" s="516"/>
      <c r="MBQ40" s="516"/>
      <c r="MBR40" s="516"/>
      <c r="MBS40" s="516"/>
      <c r="MBT40" s="516"/>
      <c r="MBU40" s="516"/>
      <c r="MBV40" s="516"/>
      <c r="MBW40" s="516"/>
      <c r="MBX40" s="516"/>
      <c r="MBY40" s="516"/>
      <c r="MBZ40" s="516"/>
      <c r="MCA40" s="516"/>
      <c r="MCB40" s="516"/>
      <c r="MCC40" s="516"/>
      <c r="MCD40" s="516"/>
      <c r="MCE40" s="516"/>
      <c r="MCF40" s="516"/>
      <c r="MCG40" s="516"/>
      <c r="MCH40" s="516"/>
      <c r="MCI40" s="516"/>
      <c r="MCJ40" s="516"/>
      <c r="MCK40" s="516"/>
      <c r="MCL40" s="516"/>
      <c r="MCM40" s="516"/>
      <c r="MCN40" s="516"/>
      <c r="MCO40" s="516"/>
      <c r="MCP40" s="516"/>
      <c r="MCQ40" s="516"/>
      <c r="MCR40" s="516"/>
      <c r="MCS40" s="516"/>
      <c r="MCT40" s="516"/>
      <c r="MCU40" s="516"/>
      <c r="MCV40" s="516"/>
      <c r="MCW40" s="516"/>
      <c r="MCX40" s="516"/>
      <c r="MCY40" s="516"/>
      <c r="MCZ40" s="516"/>
      <c r="MDA40" s="516"/>
      <c r="MDB40" s="516"/>
      <c r="MDC40" s="516"/>
      <c r="MDD40" s="516"/>
      <c r="MDE40" s="516"/>
      <c r="MDF40" s="516"/>
      <c r="MDG40" s="516"/>
      <c r="MDH40" s="516"/>
      <c r="MDI40" s="516"/>
      <c r="MDJ40" s="516"/>
      <c r="MDK40" s="516"/>
      <c r="MDL40" s="516"/>
      <c r="MDM40" s="516"/>
      <c r="MDN40" s="516"/>
      <c r="MDO40" s="516"/>
      <c r="MDP40" s="516"/>
      <c r="MDQ40" s="516"/>
      <c r="MDR40" s="516"/>
      <c r="MDS40" s="516"/>
      <c r="MDT40" s="516"/>
      <c r="MDU40" s="516"/>
      <c r="MDV40" s="516"/>
      <c r="MDW40" s="516"/>
      <c r="MDX40" s="516"/>
      <c r="MDY40" s="516"/>
      <c r="MDZ40" s="516"/>
      <c r="MEA40" s="516"/>
      <c r="MEB40" s="516"/>
      <c r="MEC40" s="516"/>
      <c r="MED40" s="516"/>
      <c r="MEE40" s="516"/>
      <c r="MEF40" s="516"/>
      <c r="MEG40" s="516"/>
      <c r="MEH40" s="516"/>
      <c r="MEI40" s="516"/>
      <c r="MEJ40" s="516"/>
      <c r="MEK40" s="516"/>
      <c r="MEL40" s="516"/>
      <c r="MEM40" s="516"/>
      <c r="MEN40" s="516"/>
      <c r="MEO40" s="516"/>
      <c r="MEP40" s="516"/>
      <c r="MEQ40" s="516"/>
      <c r="MER40" s="516"/>
      <c r="MES40" s="516"/>
      <c r="MET40" s="516"/>
      <c r="MEU40" s="516"/>
      <c r="MEV40" s="516"/>
      <c r="MEW40" s="516"/>
      <c r="MEX40" s="516"/>
      <c r="MEY40" s="516"/>
      <c r="MEZ40" s="516"/>
      <c r="MFA40" s="516"/>
      <c r="MFB40" s="516"/>
      <c r="MFC40" s="516"/>
      <c r="MFD40" s="516"/>
      <c r="MFE40" s="516"/>
      <c r="MFF40" s="516"/>
      <c r="MFG40" s="516"/>
      <c r="MFH40" s="516"/>
      <c r="MFI40" s="516"/>
      <c r="MFJ40" s="516"/>
      <c r="MFK40" s="516"/>
      <c r="MFL40" s="516"/>
      <c r="MFM40" s="516"/>
      <c r="MFN40" s="516"/>
      <c r="MFO40" s="516"/>
      <c r="MFP40" s="516"/>
      <c r="MFQ40" s="516"/>
      <c r="MFR40" s="516"/>
      <c r="MFS40" s="516"/>
      <c r="MFT40" s="516"/>
      <c r="MFU40" s="516"/>
      <c r="MFV40" s="516"/>
      <c r="MFW40" s="516"/>
      <c r="MFX40" s="516"/>
      <c r="MFY40" s="516"/>
      <c r="MFZ40" s="516"/>
      <c r="MGA40" s="516"/>
      <c r="MGB40" s="516"/>
      <c r="MGC40" s="516"/>
      <c r="MGD40" s="516"/>
      <c r="MGE40" s="516"/>
      <c r="MGF40" s="516"/>
      <c r="MGG40" s="516"/>
      <c r="MGH40" s="516"/>
      <c r="MGI40" s="516"/>
      <c r="MGJ40" s="516"/>
      <c r="MGK40" s="516"/>
      <c r="MGL40" s="516"/>
      <c r="MGM40" s="516"/>
      <c r="MGN40" s="516"/>
      <c r="MGO40" s="516"/>
      <c r="MGP40" s="516"/>
      <c r="MGQ40" s="516"/>
      <c r="MGR40" s="516"/>
      <c r="MGS40" s="516"/>
      <c r="MGT40" s="516"/>
      <c r="MGU40" s="516"/>
      <c r="MGV40" s="516"/>
      <c r="MGW40" s="516"/>
      <c r="MGX40" s="516"/>
      <c r="MGY40" s="516"/>
      <c r="MGZ40" s="516"/>
      <c r="MHA40" s="516"/>
      <c r="MHB40" s="516"/>
      <c r="MHC40" s="516"/>
      <c r="MHD40" s="516"/>
      <c r="MHE40" s="516"/>
      <c r="MHF40" s="516"/>
      <c r="MHG40" s="516"/>
      <c r="MHH40" s="516"/>
      <c r="MHI40" s="516"/>
      <c r="MHJ40" s="516"/>
      <c r="MHK40" s="516"/>
      <c r="MHL40" s="516"/>
      <c r="MHM40" s="516"/>
      <c r="MHN40" s="516"/>
      <c r="MHO40" s="516"/>
      <c r="MHP40" s="516"/>
      <c r="MHQ40" s="516"/>
      <c r="MHR40" s="516"/>
      <c r="MHS40" s="516"/>
      <c r="MHT40" s="516"/>
      <c r="MHU40" s="516"/>
      <c r="MHV40" s="516"/>
      <c r="MHW40" s="516"/>
      <c r="MHX40" s="516"/>
      <c r="MHY40" s="516"/>
      <c r="MHZ40" s="516"/>
      <c r="MIA40" s="516"/>
      <c r="MIB40" s="516"/>
      <c r="MIC40" s="516"/>
      <c r="MID40" s="516"/>
      <c r="MIE40" s="516"/>
      <c r="MIF40" s="516"/>
      <c r="MIG40" s="516"/>
      <c r="MIH40" s="516"/>
      <c r="MII40" s="516"/>
      <c r="MIJ40" s="516"/>
      <c r="MIK40" s="516"/>
      <c r="MIL40" s="516"/>
      <c r="MIM40" s="516"/>
      <c r="MIN40" s="516"/>
      <c r="MIO40" s="516"/>
      <c r="MIP40" s="516"/>
      <c r="MIQ40" s="516"/>
      <c r="MIR40" s="516"/>
      <c r="MIS40" s="516"/>
      <c r="MIT40" s="516"/>
      <c r="MIU40" s="516"/>
      <c r="MIV40" s="516"/>
      <c r="MIW40" s="516"/>
      <c r="MIX40" s="516"/>
      <c r="MIY40" s="516"/>
      <c r="MIZ40" s="516"/>
      <c r="MJA40" s="516"/>
      <c r="MJB40" s="516"/>
      <c r="MJC40" s="516"/>
      <c r="MJD40" s="516"/>
      <c r="MJE40" s="516"/>
      <c r="MJF40" s="516"/>
      <c r="MJG40" s="516"/>
      <c r="MJH40" s="516"/>
      <c r="MJI40" s="516"/>
      <c r="MJJ40" s="516"/>
      <c r="MJK40" s="516"/>
      <c r="MJL40" s="516"/>
      <c r="MJM40" s="516"/>
      <c r="MJN40" s="516"/>
      <c r="MJO40" s="516"/>
      <c r="MJP40" s="516"/>
      <c r="MJQ40" s="516"/>
      <c r="MJR40" s="516"/>
      <c r="MJS40" s="516"/>
      <c r="MJT40" s="516"/>
      <c r="MJU40" s="516"/>
      <c r="MJV40" s="516"/>
      <c r="MJW40" s="516"/>
      <c r="MJX40" s="516"/>
      <c r="MJY40" s="516"/>
      <c r="MJZ40" s="516"/>
      <c r="MKA40" s="516"/>
      <c r="MKB40" s="516"/>
      <c r="MKC40" s="516"/>
      <c r="MKD40" s="516"/>
      <c r="MKE40" s="516"/>
      <c r="MKF40" s="516"/>
      <c r="MKG40" s="516"/>
      <c r="MKH40" s="516"/>
      <c r="MKI40" s="516"/>
      <c r="MKJ40" s="516"/>
      <c r="MKK40" s="516"/>
      <c r="MKL40" s="516"/>
      <c r="MKM40" s="516"/>
      <c r="MKN40" s="516"/>
      <c r="MKO40" s="516"/>
      <c r="MKP40" s="516"/>
      <c r="MKQ40" s="516"/>
      <c r="MKR40" s="516"/>
      <c r="MKS40" s="516"/>
      <c r="MKT40" s="516"/>
      <c r="MKU40" s="516"/>
      <c r="MKV40" s="516"/>
      <c r="MKW40" s="516"/>
      <c r="MKX40" s="516"/>
      <c r="MKY40" s="516"/>
      <c r="MKZ40" s="516"/>
      <c r="MLA40" s="516"/>
      <c r="MLB40" s="516"/>
      <c r="MLC40" s="516"/>
      <c r="MLD40" s="516"/>
      <c r="MLE40" s="516"/>
      <c r="MLF40" s="516"/>
      <c r="MLG40" s="516"/>
      <c r="MLH40" s="516"/>
      <c r="MLI40" s="516"/>
      <c r="MLJ40" s="516"/>
      <c r="MLK40" s="516"/>
      <c r="MLL40" s="516"/>
      <c r="MLM40" s="516"/>
      <c r="MLN40" s="516"/>
      <c r="MLO40" s="516"/>
      <c r="MLP40" s="516"/>
      <c r="MLQ40" s="516"/>
      <c r="MLR40" s="516"/>
      <c r="MLS40" s="516"/>
      <c r="MLT40" s="516"/>
      <c r="MLU40" s="516"/>
      <c r="MLV40" s="516"/>
      <c r="MLW40" s="516"/>
      <c r="MLX40" s="516"/>
      <c r="MLY40" s="516"/>
      <c r="MLZ40" s="516"/>
      <c r="MMA40" s="516"/>
      <c r="MMB40" s="516"/>
      <c r="MMC40" s="516"/>
      <c r="MMD40" s="516"/>
      <c r="MME40" s="516"/>
      <c r="MMF40" s="516"/>
      <c r="MMG40" s="516"/>
      <c r="MMH40" s="516"/>
      <c r="MMI40" s="516"/>
      <c r="MMJ40" s="516"/>
      <c r="MMK40" s="516"/>
      <c r="MML40" s="516"/>
      <c r="MMM40" s="516"/>
      <c r="MMN40" s="516"/>
      <c r="MMO40" s="516"/>
      <c r="MMP40" s="516"/>
      <c r="MMQ40" s="516"/>
      <c r="MMR40" s="516"/>
      <c r="MMS40" s="516"/>
      <c r="MMT40" s="516"/>
      <c r="MMU40" s="516"/>
      <c r="MMV40" s="516"/>
      <c r="MMW40" s="516"/>
      <c r="MMX40" s="516"/>
      <c r="MMY40" s="516"/>
      <c r="MMZ40" s="516"/>
      <c r="MNA40" s="516"/>
      <c r="MNB40" s="516"/>
      <c r="MNC40" s="516"/>
      <c r="MND40" s="516"/>
      <c r="MNE40" s="516"/>
      <c r="MNF40" s="516"/>
      <c r="MNG40" s="516"/>
      <c r="MNH40" s="516"/>
      <c r="MNI40" s="516"/>
      <c r="MNJ40" s="516"/>
      <c r="MNK40" s="516"/>
      <c r="MNL40" s="516"/>
      <c r="MNM40" s="516"/>
      <c r="MNN40" s="516"/>
      <c r="MNO40" s="516"/>
      <c r="MNP40" s="516"/>
      <c r="MNQ40" s="516"/>
      <c r="MNR40" s="516"/>
      <c r="MNS40" s="516"/>
      <c r="MNT40" s="516"/>
      <c r="MNU40" s="516"/>
      <c r="MNV40" s="516"/>
      <c r="MNW40" s="516"/>
      <c r="MNX40" s="516"/>
      <c r="MNY40" s="516"/>
      <c r="MNZ40" s="516"/>
      <c r="MOA40" s="516"/>
      <c r="MOB40" s="516"/>
      <c r="MOC40" s="516"/>
      <c r="MOD40" s="516"/>
      <c r="MOE40" s="516"/>
      <c r="MOF40" s="516"/>
      <c r="MOG40" s="516"/>
      <c r="MOH40" s="516"/>
      <c r="MOI40" s="516"/>
      <c r="MOJ40" s="516"/>
      <c r="MOK40" s="516"/>
      <c r="MOL40" s="516"/>
      <c r="MOM40" s="516"/>
      <c r="MON40" s="516"/>
      <c r="MOO40" s="516"/>
      <c r="MOP40" s="516"/>
      <c r="MOQ40" s="516"/>
      <c r="MOR40" s="516"/>
      <c r="MOS40" s="516"/>
      <c r="MOT40" s="516"/>
      <c r="MOU40" s="516"/>
      <c r="MOV40" s="516"/>
      <c r="MOW40" s="516"/>
      <c r="MOX40" s="516"/>
      <c r="MOY40" s="516"/>
      <c r="MOZ40" s="516"/>
      <c r="MPA40" s="516"/>
      <c r="MPB40" s="516"/>
      <c r="MPC40" s="516"/>
      <c r="MPD40" s="516"/>
      <c r="MPE40" s="516"/>
      <c r="MPF40" s="516"/>
      <c r="MPG40" s="516"/>
      <c r="MPH40" s="516"/>
      <c r="MPI40" s="516"/>
      <c r="MPJ40" s="516"/>
      <c r="MPK40" s="516"/>
      <c r="MPL40" s="516"/>
      <c r="MPM40" s="516"/>
      <c r="MPN40" s="516"/>
      <c r="MPO40" s="516"/>
      <c r="MPP40" s="516"/>
      <c r="MPQ40" s="516"/>
      <c r="MPR40" s="516"/>
      <c r="MPS40" s="516"/>
      <c r="MPT40" s="516"/>
      <c r="MPU40" s="516"/>
      <c r="MPV40" s="516"/>
      <c r="MPW40" s="516"/>
      <c r="MPX40" s="516"/>
      <c r="MPY40" s="516"/>
      <c r="MPZ40" s="516"/>
      <c r="MQA40" s="516"/>
      <c r="MQB40" s="516"/>
      <c r="MQC40" s="516"/>
      <c r="MQD40" s="516"/>
      <c r="MQE40" s="516"/>
      <c r="MQF40" s="516"/>
      <c r="MQG40" s="516"/>
      <c r="MQH40" s="516"/>
      <c r="MQI40" s="516"/>
      <c r="MQJ40" s="516"/>
      <c r="MQK40" s="516"/>
      <c r="MQL40" s="516"/>
      <c r="MQM40" s="516"/>
      <c r="MQN40" s="516"/>
      <c r="MQO40" s="516"/>
      <c r="MQP40" s="516"/>
      <c r="MQQ40" s="516"/>
      <c r="MQR40" s="516"/>
      <c r="MQS40" s="516"/>
      <c r="MQT40" s="516"/>
      <c r="MQU40" s="516"/>
      <c r="MQV40" s="516"/>
      <c r="MQW40" s="516"/>
      <c r="MQX40" s="516"/>
      <c r="MQY40" s="516"/>
      <c r="MQZ40" s="516"/>
      <c r="MRA40" s="516"/>
      <c r="MRB40" s="516"/>
      <c r="MRC40" s="516"/>
      <c r="MRD40" s="516"/>
      <c r="MRE40" s="516"/>
      <c r="MRF40" s="516"/>
      <c r="MRG40" s="516"/>
      <c r="MRH40" s="516"/>
      <c r="MRI40" s="516"/>
      <c r="MRJ40" s="516"/>
      <c r="MRK40" s="516"/>
      <c r="MRL40" s="516"/>
      <c r="MRM40" s="516"/>
      <c r="MRN40" s="516"/>
      <c r="MRO40" s="516"/>
      <c r="MRP40" s="516"/>
      <c r="MRQ40" s="516"/>
      <c r="MRR40" s="516"/>
      <c r="MRS40" s="516"/>
      <c r="MRT40" s="516"/>
      <c r="MRU40" s="516"/>
      <c r="MRV40" s="516"/>
      <c r="MRW40" s="516"/>
      <c r="MRX40" s="516"/>
      <c r="MRY40" s="516"/>
      <c r="MRZ40" s="516"/>
      <c r="MSA40" s="516"/>
      <c r="MSB40" s="516"/>
      <c r="MSC40" s="516"/>
      <c r="MSD40" s="516"/>
      <c r="MSE40" s="516"/>
      <c r="MSF40" s="516"/>
      <c r="MSG40" s="516"/>
      <c r="MSH40" s="516"/>
      <c r="MSI40" s="516"/>
      <c r="MSJ40" s="516"/>
      <c r="MSK40" s="516"/>
      <c r="MSL40" s="516"/>
      <c r="MSM40" s="516"/>
      <c r="MSN40" s="516"/>
      <c r="MSO40" s="516"/>
      <c r="MSP40" s="516"/>
      <c r="MSQ40" s="516"/>
      <c r="MSR40" s="516"/>
      <c r="MSS40" s="516"/>
      <c r="MST40" s="516"/>
      <c r="MSU40" s="516"/>
      <c r="MSV40" s="516"/>
      <c r="MSW40" s="516"/>
      <c r="MSX40" s="516"/>
      <c r="MSY40" s="516"/>
      <c r="MSZ40" s="516"/>
      <c r="MTA40" s="516"/>
      <c r="MTB40" s="516"/>
      <c r="MTC40" s="516"/>
      <c r="MTD40" s="516"/>
      <c r="MTE40" s="516"/>
      <c r="MTF40" s="516"/>
      <c r="MTG40" s="516"/>
      <c r="MTH40" s="516"/>
      <c r="MTI40" s="516"/>
      <c r="MTJ40" s="516"/>
      <c r="MTK40" s="516"/>
      <c r="MTL40" s="516"/>
      <c r="MTM40" s="516"/>
      <c r="MTN40" s="516"/>
      <c r="MTO40" s="516"/>
      <c r="MTP40" s="516"/>
      <c r="MTQ40" s="516"/>
      <c r="MTR40" s="516"/>
      <c r="MTS40" s="516"/>
      <c r="MTT40" s="516"/>
      <c r="MTU40" s="516"/>
      <c r="MTV40" s="516"/>
      <c r="MTW40" s="516"/>
      <c r="MTX40" s="516"/>
      <c r="MTY40" s="516"/>
      <c r="MTZ40" s="516"/>
      <c r="MUA40" s="516"/>
      <c r="MUB40" s="516"/>
      <c r="MUC40" s="516"/>
      <c r="MUD40" s="516"/>
      <c r="MUE40" s="516"/>
      <c r="MUF40" s="516"/>
      <c r="MUG40" s="516"/>
      <c r="MUH40" s="516"/>
      <c r="MUI40" s="516"/>
      <c r="MUJ40" s="516"/>
      <c r="MUK40" s="516"/>
      <c r="MUL40" s="516"/>
      <c r="MUM40" s="516"/>
      <c r="MUN40" s="516"/>
      <c r="MUO40" s="516"/>
      <c r="MUP40" s="516"/>
      <c r="MUQ40" s="516"/>
      <c r="MUR40" s="516"/>
      <c r="MUS40" s="516"/>
      <c r="MUT40" s="516"/>
      <c r="MUU40" s="516"/>
      <c r="MUV40" s="516"/>
      <c r="MUW40" s="516"/>
      <c r="MUX40" s="516"/>
      <c r="MUY40" s="516"/>
      <c r="MUZ40" s="516"/>
      <c r="MVA40" s="516"/>
      <c r="MVB40" s="516"/>
      <c r="MVC40" s="516"/>
      <c r="MVD40" s="516"/>
      <c r="MVE40" s="516"/>
      <c r="MVF40" s="516"/>
      <c r="MVG40" s="516"/>
      <c r="MVH40" s="516"/>
      <c r="MVI40" s="516"/>
      <c r="MVJ40" s="516"/>
      <c r="MVK40" s="516"/>
      <c r="MVL40" s="516"/>
      <c r="MVM40" s="516"/>
      <c r="MVN40" s="516"/>
      <c r="MVO40" s="516"/>
      <c r="MVP40" s="516"/>
      <c r="MVQ40" s="516"/>
      <c r="MVR40" s="516"/>
      <c r="MVS40" s="516"/>
      <c r="MVT40" s="516"/>
      <c r="MVU40" s="516"/>
      <c r="MVV40" s="516"/>
      <c r="MVW40" s="516"/>
      <c r="MVX40" s="516"/>
      <c r="MVY40" s="516"/>
      <c r="MVZ40" s="516"/>
      <c r="MWA40" s="516"/>
      <c r="MWB40" s="516"/>
      <c r="MWC40" s="516"/>
      <c r="MWD40" s="516"/>
      <c r="MWE40" s="516"/>
      <c r="MWF40" s="516"/>
      <c r="MWG40" s="516"/>
      <c r="MWH40" s="516"/>
      <c r="MWI40" s="516"/>
      <c r="MWJ40" s="516"/>
      <c r="MWK40" s="516"/>
      <c r="MWL40" s="516"/>
      <c r="MWM40" s="516"/>
      <c r="MWN40" s="516"/>
      <c r="MWO40" s="516"/>
      <c r="MWP40" s="516"/>
      <c r="MWQ40" s="516"/>
      <c r="MWR40" s="516"/>
      <c r="MWS40" s="516"/>
      <c r="MWT40" s="516"/>
      <c r="MWU40" s="516"/>
      <c r="MWV40" s="516"/>
      <c r="MWW40" s="516"/>
      <c r="MWX40" s="516"/>
      <c r="MWY40" s="516"/>
      <c r="MWZ40" s="516"/>
      <c r="MXA40" s="516"/>
      <c r="MXB40" s="516"/>
      <c r="MXC40" s="516"/>
      <c r="MXD40" s="516"/>
      <c r="MXE40" s="516"/>
      <c r="MXF40" s="516"/>
      <c r="MXG40" s="516"/>
      <c r="MXH40" s="516"/>
      <c r="MXI40" s="516"/>
      <c r="MXJ40" s="516"/>
      <c r="MXK40" s="516"/>
      <c r="MXL40" s="516"/>
      <c r="MXM40" s="516"/>
      <c r="MXN40" s="516"/>
      <c r="MXO40" s="516"/>
      <c r="MXP40" s="516"/>
      <c r="MXQ40" s="516"/>
      <c r="MXR40" s="516"/>
      <c r="MXS40" s="516"/>
      <c r="MXT40" s="516"/>
      <c r="MXU40" s="516"/>
      <c r="MXV40" s="516"/>
      <c r="MXW40" s="516"/>
      <c r="MXX40" s="516"/>
      <c r="MXY40" s="516"/>
      <c r="MXZ40" s="516"/>
      <c r="MYA40" s="516"/>
      <c r="MYB40" s="516"/>
      <c r="MYC40" s="516"/>
      <c r="MYD40" s="516"/>
      <c r="MYE40" s="516"/>
      <c r="MYF40" s="516"/>
      <c r="MYG40" s="516"/>
      <c r="MYH40" s="516"/>
      <c r="MYI40" s="516"/>
      <c r="MYJ40" s="516"/>
      <c r="MYK40" s="516"/>
      <c r="MYL40" s="516"/>
      <c r="MYM40" s="516"/>
      <c r="MYN40" s="516"/>
      <c r="MYO40" s="516"/>
      <c r="MYP40" s="516"/>
      <c r="MYQ40" s="516"/>
      <c r="MYR40" s="516"/>
      <c r="MYS40" s="516"/>
      <c r="MYT40" s="516"/>
      <c r="MYU40" s="516"/>
      <c r="MYV40" s="516"/>
      <c r="MYW40" s="516"/>
      <c r="MYX40" s="516"/>
      <c r="MYY40" s="516"/>
      <c r="MYZ40" s="516"/>
      <c r="MZA40" s="516"/>
      <c r="MZB40" s="516"/>
      <c r="MZC40" s="516"/>
      <c r="MZD40" s="516"/>
      <c r="MZE40" s="516"/>
      <c r="MZF40" s="516"/>
      <c r="MZG40" s="516"/>
      <c r="MZH40" s="516"/>
      <c r="MZI40" s="516"/>
      <c r="MZJ40" s="516"/>
      <c r="MZK40" s="516"/>
      <c r="MZL40" s="516"/>
      <c r="MZM40" s="516"/>
      <c r="MZN40" s="516"/>
      <c r="MZO40" s="516"/>
      <c r="MZP40" s="516"/>
      <c r="MZQ40" s="516"/>
      <c r="MZR40" s="516"/>
      <c r="MZS40" s="516"/>
      <c r="MZT40" s="516"/>
      <c r="MZU40" s="516"/>
      <c r="MZV40" s="516"/>
      <c r="MZW40" s="516"/>
      <c r="MZX40" s="516"/>
      <c r="MZY40" s="516"/>
      <c r="MZZ40" s="516"/>
      <c r="NAA40" s="516"/>
      <c r="NAB40" s="516"/>
      <c r="NAC40" s="516"/>
      <c r="NAD40" s="516"/>
      <c r="NAE40" s="516"/>
      <c r="NAF40" s="516"/>
      <c r="NAG40" s="516"/>
      <c r="NAH40" s="516"/>
      <c r="NAI40" s="516"/>
      <c r="NAJ40" s="516"/>
      <c r="NAK40" s="516"/>
      <c r="NAL40" s="516"/>
      <c r="NAM40" s="516"/>
      <c r="NAN40" s="516"/>
      <c r="NAO40" s="516"/>
      <c r="NAP40" s="516"/>
      <c r="NAQ40" s="516"/>
      <c r="NAR40" s="516"/>
      <c r="NAS40" s="516"/>
      <c r="NAT40" s="516"/>
      <c r="NAU40" s="516"/>
      <c r="NAV40" s="516"/>
      <c r="NAW40" s="516"/>
      <c r="NAX40" s="516"/>
      <c r="NAY40" s="516"/>
      <c r="NAZ40" s="516"/>
      <c r="NBA40" s="516"/>
      <c r="NBB40" s="516"/>
      <c r="NBC40" s="516"/>
      <c r="NBD40" s="516"/>
      <c r="NBE40" s="516"/>
      <c r="NBF40" s="516"/>
      <c r="NBG40" s="516"/>
      <c r="NBH40" s="516"/>
      <c r="NBI40" s="516"/>
      <c r="NBJ40" s="516"/>
      <c r="NBK40" s="516"/>
      <c r="NBL40" s="516"/>
      <c r="NBM40" s="516"/>
      <c r="NBN40" s="516"/>
      <c r="NBO40" s="516"/>
      <c r="NBP40" s="516"/>
      <c r="NBQ40" s="516"/>
      <c r="NBR40" s="516"/>
      <c r="NBS40" s="516"/>
      <c r="NBT40" s="516"/>
      <c r="NBU40" s="516"/>
      <c r="NBV40" s="516"/>
      <c r="NBW40" s="516"/>
      <c r="NBX40" s="516"/>
      <c r="NBY40" s="516"/>
      <c r="NBZ40" s="516"/>
      <c r="NCA40" s="516"/>
      <c r="NCB40" s="516"/>
      <c r="NCC40" s="516"/>
      <c r="NCD40" s="516"/>
      <c r="NCE40" s="516"/>
      <c r="NCF40" s="516"/>
      <c r="NCG40" s="516"/>
      <c r="NCH40" s="516"/>
      <c r="NCI40" s="516"/>
      <c r="NCJ40" s="516"/>
      <c r="NCK40" s="516"/>
      <c r="NCL40" s="516"/>
      <c r="NCM40" s="516"/>
      <c r="NCN40" s="516"/>
      <c r="NCO40" s="516"/>
      <c r="NCP40" s="516"/>
      <c r="NCQ40" s="516"/>
      <c r="NCR40" s="516"/>
      <c r="NCS40" s="516"/>
      <c r="NCT40" s="516"/>
      <c r="NCU40" s="516"/>
      <c r="NCV40" s="516"/>
      <c r="NCW40" s="516"/>
      <c r="NCX40" s="516"/>
      <c r="NCY40" s="516"/>
      <c r="NCZ40" s="516"/>
      <c r="NDA40" s="516"/>
      <c r="NDB40" s="516"/>
      <c r="NDC40" s="516"/>
      <c r="NDD40" s="516"/>
      <c r="NDE40" s="516"/>
      <c r="NDF40" s="516"/>
      <c r="NDG40" s="516"/>
      <c r="NDH40" s="516"/>
      <c r="NDI40" s="516"/>
      <c r="NDJ40" s="516"/>
      <c r="NDK40" s="516"/>
      <c r="NDL40" s="516"/>
      <c r="NDM40" s="516"/>
      <c r="NDN40" s="516"/>
      <c r="NDO40" s="516"/>
      <c r="NDP40" s="516"/>
      <c r="NDQ40" s="516"/>
      <c r="NDR40" s="516"/>
      <c r="NDS40" s="516"/>
      <c r="NDT40" s="516"/>
      <c r="NDU40" s="516"/>
      <c r="NDV40" s="516"/>
      <c r="NDW40" s="516"/>
      <c r="NDX40" s="516"/>
      <c r="NDY40" s="516"/>
      <c r="NDZ40" s="516"/>
      <c r="NEA40" s="516"/>
      <c r="NEB40" s="516"/>
      <c r="NEC40" s="516"/>
      <c r="NED40" s="516"/>
      <c r="NEE40" s="516"/>
      <c r="NEF40" s="516"/>
      <c r="NEG40" s="516"/>
      <c r="NEH40" s="516"/>
      <c r="NEI40" s="516"/>
      <c r="NEJ40" s="516"/>
      <c r="NEK40" s="516"/>
      <c r="NEL40" s="516"/>
      <c r="NEM40" s="516"/>
      <c r="NEN40" s="516"/>
      <c r="NEO40" s="516"/>
      <c r="NEP40" s="516"/>
      <c r="NEQ40" s="516"/>
      <c r="NER40" s="516"/>
      <c r="NES40" s="516"/>
      <c r="NET40" s="516"/>
      <c r="NEU40" s="516"/>
      <c r="NEV40" s="516"/>
      <c r="NEW40" s="516"/>
      <c r="NEX40" s="516"/>
      <c r="NEY40" s="516"/>
      <c r="NEZ40" s="516"/>
      <c r="NFA40" s="516"/>
      <c r="NFB40" s="516"/>
      <c r="NFC40" s="516"/>
      <c r="NFD40" s="516"/>
      <c r="NFE40" s="516"/>
      <c r="NFF40" s="516"/>
      <c r="NFG40" s="516"/>
      <c r="NFH40" s="516"/>
      <c r="NFI40" s="516"/>
      <c r="NFJ40" s="516"/>
      <c r="NFK40" s="516"/>
      <c r="NFL40" s="516"/>
      <c r="NFM40" s="516"/>
      <c r="NFN40" s="516"/>
      <c r="NFO40" s="516"/>
      <c r="NFP40" s="516"/>
      <c r="NFQ40" s="516"/>
      <c r="NFR40" s="516"/>
      <c r="NFS40" s="516"/>
      <c r="NFT40" s="516"/>
      <c r="NFU40" s="516"/>
      <c r="NFV40" s="516"/>
      <c r="NFW40" s="516"/>
      <c r="NFX40" s="516"/>
      <c r="NFY40" s="516"/>
      <c r="NFZ40" s="516"/>
      <c r="NGA40" s="516"/>
      <c r="NGB40" s="516"/>
      <c r="NGC40" s="516"/>
      <c r="NGD40" s="516"/>
      <c r="NGE40" s="516"/>
      <c r="NGF40" s="516"/>
      <c r="NGG40" s="516"/>
      <c r="NGH40" s="516"/>
      <c r="NGI40" s="516"/>
      <c r="NGJ40" s="516"/>
      <c r="NGK40" s="516"/>
      <c r="NGL40" s="516"/>
      <c r="NGM40" s="516"/>
      <c r="NGN40" s="516"/>
      <c r="NGO40" s="516"/>
      <c r="NGP40" s="516"/>
      <c r="NGQ40" s="516"/>
      <c r="NGR40" s="516"/>
      <c r="NGS40" s="516"/>
      <c r="NGT40" s="516"/>
      <c r="NGU40" s="516"/>
      <c r="NGV40" s="516"/>
      <c r="NGW40" s="516"/>
      <c r="NGX40" s="516"/>
      <c r="NGY40" s="516"/>
      <c r="NGZ40" s="516"/>
      <c r="NHA40" s="516"/>
      <c r="NHB40" s="516"/>
      <c r="NHC40" s="516"/>
      <c r="NHD40" s="516"/>
      <c r="NHE40" s="516"/>
      <c r="NHF40" s="516"/>
      <c r="NHG40" s="516"/>
      <c r="NHH40" s="516"/>
      <c r="NHI40" s="516"/>
      <c r="NHJ40" s="516"/>
      <c r="NHK40" s="516"/>
      <c r="NHL40" s="516"/>
      <c r="NHM40" s="516"/>
      <c r="NHN40" s="516"/>
      <c r="NHO40" s="516"/>
      <c r="NHP40" s="516"/>
      <c r="NHQ40" s="516"/>
      <c r="NHR40" s="516"/>
      <c r="NHS40" s="516"/>
      <c r="NHT40" s="516"/>
      <c r="NHU40" s="516"/>
      <c r="NHV40" s="516"/>
      <c r="NHW40" s="516"/>
      <c r="NHX40" s="516"/>
      <c r="NHY40" s="516"/>
      <c r="NHZ40" s="516"/>
      <c r="NIA40" s="516"/>
      <c r="NIB40" s="516"/>
      <c r="NIC40" s="516"/>
      <c r="NID40" s="516"/>
      <c r="NIE40" s="516"/>
      <c r="NIF40" s="516"/>
      <c r="NIG40" s="516"/>
      <c r="NIH40" s="516"/>
      <c r="NII40" s="516"/>
      <c r="NIJ40" s="516"/>
      <c r="NIK40" s="516"/>
      <c r="NIL40" s="516"/>
      <c r="NIM40" s="516"/>
      <c r="NIN40" s="516"/>
      <c r="NIO40" s="516"/>
      <c r="NIP40" s="516"/>
      <c r="NIQ40" s="516"/>
      <c r="NIR40" s="516"/>
      <c r="NIS40" s="516"/>
      <c r="NIT40" s="516"/>
      <c r="NIU40" s="516"/>
      <c r="NIV40" s="516"/>
      <c r="NIW40" s="516"/>
      <c r="NIX40" s="516"/>
      <c r="NIY40" s="516"/>
      <c r="NIZ40" s="516"/>
      <c r="NJA40" s="516"/>
      <c r="NJB40" s="516"/>
      <c r="NJC40" s="516"/>
      <c r="NJD40" s="516"/>
      <c r="NJE40" s="516"/>
      <c r="NJF40" s="516"/>
      <c r="NJG40" s="516"/>
      <c r="NJH40" s="516"/>
      <c r="NJI40" s="516"/>
      <c r="NJJ40" s="516"/>
      <c r="NJK40" s="516"/>
      <c r="NJL40" s="516"/>
      <c r="NJM40" s="516"/>
      <c r="NJN40" s="516"/>
      <c r="NJO40" s="516"/>
      <c r="NJP40" s="516"/>
      <c r="NJQ40" s="516"/>
      <c r="NJR40" s="516"/>
      <c r="NJS40" s="516"/>
      <c r="NJT40" s="516"/>
      <c r="NJU40" s="516"/>
      <c r="NJV40" s="516"/>
      <c r="NJW40" s="516"/>
      <c r="NJX40" s="516"/>
      <c r="NJY40" s="516"/>
      <c r="NJZ40" s="516"/>
      <c r="NKA40" s="516"/>
      <c r="NKB40" s="516"/>
      <c r="NKC40" s="516"/>
      <c r="NKD40" s="516"/>
      <c r="NKE40" s="516"/>
      <c r="NKF40" s="516"/>
      <c r="NKG40" s="516"/>
      <c r="NKH40" s="516"/>
      <c r="NKI40" s="516"/>
      <c r="NKJ40" s="516"/>
      <c r="NKK40" s="516"/>
      <c r="NKL40" s="516"/>
      <c r="NKM40" s="516"/>
      <c r="NKN40" s="516"/>
      <c r="NKO40" s="516"/>
      <c r="NKP40" s="516"/>
      <c r="NKQ40" s="516"/>
      <c r="NKR40" s="516"/>
      <c r="NKS40" s="516"/>
      <c r="NKT40" s="516"/>
      <c r="NKU40" s="516"/>
      <c r="NKV40" s="516"/>
      <c r="NKW40" s="516"/>
      <c r="NKX40" s="516"/>
      <c r="NKY40" s="516"/>
      <c r="NKZ40" s="516"/>
      <c r="NLA40" s="516"/>
      <c r="NLB40" s="516"/>
      <c r="NLC40" s="516"/>
      <c r="NLD40" s="516"/>
      <c r="NLE40" s="516"/>
      <c r="NLF40" s="516"/>
      <c r="NLG40" s="516"/>
      <c r="NLH40" s="516"/>
      <c r="NLI40" s="516"/>
      <c r="NLJ40" s="516"/>
      <c r="NLK40" s="516"/>
      <c r="NLL40" s="516"/>
      <c r="NLM40" s="516"/>
      <c r="NLN40" s="516"/>
      <c r="NLO40" s="516"/>
      <c r="NLP40" s="516"/>
      <c r="NLQ40" s="516"/>
      <c r="NLR40" s="516"/>
      <c r="NLS40" s="516"/>
      <c r="NLT40" s="516"/>
      <c r="NLU40" s="516"/>
      <c r="NLV40" s="516"/>
      <c r="NLW40" s="516"/>
      <c r="NLX40" s="516"/>
      <c r="NLY40" s="516"/>
      <c r="NLZ40" s="516"/>
      <c r="NMA40" s="516"/>
      <c r="NMB40" s="516"/>
      <c r="NMC40" s="516"/>
      <c r="NMD40" s="516"/>
      <c r="NME40" s="516"/>
      <c r="NMF40" s="516"/>
      <c r="NMG40" s="516"/>
      <c r="NMH40" s="516"/>
      <c r="NMI40" s="516"/>
      <c r="NMJ40" s="516"/>
      <c r="NMK40" s="516"/>
      <c r="NML40" s="516"/>
      <c r="NMM40" s="516"/>
      <c r="NMN40" s="516"/>
      <c r="NMO40" s="516"/>
      <c r="NMP40" s="516"/>
      <c r="NMQ40" s="516"/>
      <c r="NMR40" s="516"/>
      <c r="NMS40" s="516"/>
      <c r="NMT40" s="516"/>
      <c r="NMU40" s="516"/>
      <c r="NMV40" s="516"/>
      <c r="NMW40" s="516"/>
      <c r="NMX40" s="516"/>
      <c r="NMY40" s="516"/>
      <c r="NMZ40" s="516"/>
      <c r="NNA40" s="516"/>
      <c r="NNB40" s="516"/>
      <c r="NNC40" s="516"/>
      <c r="NND40" s="516"/>
      <c r="NNE40" s="516"/>
      <c r="NNF40" s="516"/>
      <c r="NNG40" s="516"/>
      <c r="NNH40" s="516"/>
      <c r="NNI40" s="516"/>
      <c r="NNJ40" s="516"/>
      <c r="NNK40" s="516"/>
      <c r="NNL40" s="516"/>
      <c r="NNM40" s="516"/>
      <c r="NNN40" s="516"/>
      <c r="NNO40" s="516"/>
      <c r="NNP40" s="516"/>
      <c r="NNQ40" s="516"/>
      <c r="NNR40" s="516"/>
      <c r="NNS40" s="516"/>
      <c r="NNT40" s="516"/>
      <c r="NNU40" s="516"/>
      <c r="NNV40" s="516"/>
      <c r="NNW40" s="516"/>
      <c r="NNX40" s="516"/>
      <c r="NNY40" s="516"/>
      <c r="NNZ40" s="516"/>
      <c r="NOA40" s="516"/>
      <c r="NOB40" s="516"/>
      <c r="NOC40" s="516"/>
      <c r="NOD40" s="516"/>
      <c r="NOE40" s="516"/>
      <c r="NOF40" s="516"/>
      <c r="NOG40" s="516"/>
      <c r="NOH40" s="516"/>
      <c r="NOI40" s="516"/>
      <c r="NOJ40" s="516"/>
      <c r="NOK40" s="516"/>
      <c r="NOL40" s="516"/>
      <c r="NOM40" s="516"/>
      <c r="NON40" s="516"/>
      <c r="NOO40" s="516"/>
      <c r="NOP40" s="516"/>
      <c r="NOQ40" s="516"/>
      <c r="NOR40" s="516"/>
      <c r="NOS40" s="516"/>
      <c r="NOT40" s="516"/>
      <c r="NOU40" s="516"/>
      <c r="NOV40" s="516"/>
      <c r="NOW40" s="516"/>
      <c r="NOX40" s="516"/>
      <c r="NOY40" s="516"/>
      <c r="NOZ40" s="516"/>
      <c r="NPA40" s="516"/>
      <c r="NPB40" s="516"/>
      <c r="NPC40" s="516"/>
      <c r="NPD40" s="516"/>
      <c r="NPE40" s="516"/>
      <c r="NPF40" s="516"/>
      <c r="NPG40" s="516"/>
      <c r="NPH40" s="516"/>
      <c r="NPI40" s="516"/>
      <c r="NPJ40" s="516"/>
      <c r="NPK40" s="516"/>
      <c r="NPL40" s="516"/>
      <c r="NPM40" s="516"/>
      <c r="NPN40" s="516"/>
      <c r="NPO40" s="516"/>
      <c r="NPP40" s="516"/>
      <c r="NPQ40" s="516"/>
      <c r="NPR40" s="516"/>
      <c r="NPS40" s="516"/>
      <c r="NPT40" s="516"/>
      <c r="NPU40" s="516"/>
      <c r="NPV40" s="516"/>
      <c r="NPW40" s="516"/>
      <c r="NPX40" s="516"/>
      <c r="NPY40" s="516"/>
      <c r="NPZ40" s="516"/>
      <c r="NQA40" s="516"/>
      <c r="NQB40" s="516"/>
      <c r="NQC40" s="516"/>
      <c r="NQD40" s="516"/>
      <c r="NQE40" s="516"/>
      <c r="NQF40" s="516"/>
      <c r="NQG40" s="516"/>
      <c r="NQH40" s="516"/>
      <c r="NQI40" s="516"/>
      <c r="NQJ40" s="516"/>
      <c r="NQK40" s="516"/>
      <c r="NQL40" s="516"/>
      <c r="NQM40" s="516"/>
      <c r="NQN40" s="516"/>
      <c r="NQO40" s="516"/>
      <c r="NQP40" s="516"/>
      <c r="NQQ40" s="516"/>
      <c r="NQR40" s="516"/>
      <c r="NQS40" s="516"/>
      <c r="NQT40" s="516"/>
      <c r="NQU40" s="516"/>
      <c r="NQV40" s="516"/>
      <c r="NQW40" s="516"/>
      <c r="NQX40" s="516"/>
      <c r="NQY40" s="516"/>
      <c r="NQZ40" s="516"/>
      <c r="NRA40" s="516"/>
      <c r="NRB40" s="516"/>
      <c r="NRC40" s="516"/>
      <c r="NRD40" s="516"/>
      <c r="NRE40" s="516"/>
      <c r="NRF40" s="516"/>
      <c r="NRG40" s="516"/>
      <c r="NRH40" s="516"/>
      <c r="NRI40" s="516"/>
      <c r="NRJ40" s="516"/>
      <c r="NRK40" s="516"/>
      <c r="NRL40" s="516"/>
      <c r="NRM40" s="516"/>
      <c r="NRN40" s="516"/>
      <c r="NRO40" s="516"/>
      <c r="NRP40" s="516"/>
      <c r="NRQ40" s="516"/>
      <c r="NRR40" s="516"/>
      <c r="NRS40" s="516"/>
      <c r="NRT40" s="516"/>
      <c r="NRU40" s="516"/>
      <c r="NRV40" s="516"/>
      <c r="NRW40" s="516"/>
      <c r="NRX40" s="516"/>
      <c r="NRY40" s="516"/>
      <c r="NRZ40" s="516"/>
      <c r="NSA40" s="516"/>
      <c r="NSB40" s="516"/>
      <c r="NSC40" s="516"/>
      <c r="NSD40" s="516"/>
      <c r="NSE40" s="516"/>
      <c r="NSF40" s="516"/>
      <c r="NSG40" s="516"/>
      <c r="NSH40" s="516"/>
      <c r="NSI40" s="516"/>
      <c r="NSJ40" s="516"/>
      <c r="NSK40" s="516"/>
      <c r="NSL40" s="516"/>
      <c r="NSM40" s="516"/>
      <c r="NSN40" s="516"/>
      <c r="NSO40" s="516"/>
      <c r="NSP40" s="516"/>
      <c r="NSQ40" s="516"/>
      <c r="NSR40" s="516"/>
      <c r="NSS40" s="516"/>
      <c r="NST40" s="516"/>
      <c r="NSU40" s="516"/>
      <c r="NSV40" s="516"/>
      <c r="NSW40" s="516"/>
      <c r="NSX40" s="516"/>
      <c r="NSY40" s="516"/>
      <c r="NSZ40" s="516"/>
      <c r="NTA40" s="516"/>
      <c r="NTB40" s="516"/>
      <c r="NTC40" s="516"/>
      <c r="NTD40" s="516"/>
      <c r="NTE40" s="516"/>
      <c r="NTF40" s="516"/>
      <c r="NTG40" s="516"/>
      <c r="NTH40" s="516"/>
      <c r="NTI40" s="516"/>
      <c r="NTJ40" s="516"/>
      <c r="NTK40" s="516"/>
      <c r="NTL40" s="516"/>
      <c r="NTM40" s="516"/>
      <c r="NTN40" s="516"/>
      <c r="NTO40" s="516"/>
      <c r="NTP40" s="516"/>
      <c r="NTQ40" s="516"/>
      <c r="NTR40" s="516"/>
      <c r="NTS40" s="516"/>
      <c r="NTT40" s="516"/>
      <c r="NTU40" s="516"/>
      <c r="NTV40" s="516"/>
      <c r="NTW40" s="516"/>
      <c r="NTX40" s="516"/>
      <c r="NTY40" s="516"/>
      <c r="NTZ40" s="516"/>
      <c r="NUA40" s="516"/>
      <c r="NUB40" s="516"/>
      <c r="NUC40" s="516"/>
      <c r="NUD40" s="516"/>
      <c r="NUE40" s="516"/>
      <c r="NUF40" s="516"/>
      <c r="NUG40" s="516"/>
      <c r="NUH40" s="516"/>
      <c r="NUI40" s="516"/>
      <c r="NUJ40" s="516"/>
      <c r="NUK40" s="516"/>
      <c r="NUL40" s="516"/>
      <c r="NUM40" s="516"/>
      <c r="NUN40" s="516"/>
      <c r="NUO40" s="516"/>
      <c r="NUP40" s="516"/>
      <c r="NUQ40" s="516"/>
      <c r="NUR40" s="516"/>
      <c r="NUS40" s="516"/>
      <c r="NUT40" s="516"/>
      <c r="NUU40" s="516"/>
      <c r="NUV40" s="516"/>
      <c r="NUW40" s="516"/>
      <c r="NUX40" s="516"/>
      <c r="NUY40" s="516"/>
      <c r="NUZ40" s="516"/>
      <c r="NVA40" s="516"/>
      <c r="NVB40" s="516"/>
      <c r="NVC40" s="516"/>
      <c r="NVD40" s="516"/>
      <c r="NVE40" s="516"/>
      <c r="NVF40" s="516"/>
      <c r="NVG40" s="516"/>
      <c r="NVH40" s="516"/>
      <c r="NVI40" s="516"/>
      <c r="NVJ40" s="516"/>
      <c r="NVK40" s="516"/>
      <c r="NVL40" s="516"/>
      <c r="NVM40" s="516"/>
      <c r="NVN40" s="516"/>
      <c r="NVO40" s="516"/>
      <c r="NVP40" s="516"/>
      <c r="NVQ40" s="516"/>
      <c r="NVR40" s="516"/>
      <c r="NVS40" s="516"/>
      <c r="NVT40" s="516"/>
      <c r="NVU40" s="516"/>
      <c r="NVV40" s="516"/>
      <c r="NVW40" s="516"/>
      <c r="NVX40" s="516"/>
      <c r="NVY40" s="516"/>
      <c r="NVZ40" s="516"/>
      <c r="NWA40" s="516"/>
      <c r="NWB40" s="516"/>
      <c r="NWC40" s="516"/>
      <c r="NWD40" s="516"/>
      <c r="NWE40" s="516"/>
      <c r="NWF40" s="516"/>
      <c r="NWG40" s="516"/>
      <c r="NWH40" s="516"/>
      <c r="NWI40" s="516"/>
      <c r="NWJ40" s="516"/>
      <c r="NWK40" s="516"/>
      <c r="NWL40" s="516"/>
      <c r="NWM40" s="516"/>
      <c r="NWN40" s="516"/>
      <c r="NWO40" s="516"/>
      <c r="NWP40" s="516"/>
      <c r="NWQ40" s="516"/>
      <c r="NWR40" s="516"/>
      <c r="NWS40" s="516"/>
      <c r="NWT40" s="516"/>
      <c r="NWU40" s="516"/>
      <c r="NWV40" s="516"/>
      <c r="NWW40" s="516"/>
      <c r="NWX40" s="516"/>
      <c r="NWY40" s="516"/>
      <c r="NWZ40" s="516"/>
      <c r="NXA40" s="516"/>
      <c r="NXB40" s="516"/>
      <c r="NXC40" s="516"/>
      <c r="NXD40" s="516"/>
      <c r="NXE40" s="516"/>
      <c r="NXF40" s="516"/>
      <c r="NXG40" s="516"/>
      <c r="NXH40" s="516"/>
      <c r="NXI40" s="516"/>
      <c r="NXJ40" s="516"/>
      <c r="NXK40" s="516"/>
      <c r="NXL40" s="516"/>
      <c r="NXM40" s="516"/>
      <c r="NXN40" s="516"/>
      <c r="NXO40" s="516"/>
      <c r="NXP40" s="516"/>
      <c r="NXQ40" s="516"/>
      <c r="NXR40" s="516"/>
      <c r="NXS40" s="516"/>
      <c r="NXT40" s="516"/>
      <c r="NXU40" s="516"/>
      <c r="NXV40" s="516"/>
      <c r="NXW40" s="516"/>
      <c r="NXX40" s="516"/>
      <c r="NXY40" s="516"/>
      <c r="NXZ40" s="516"/>
      <c r="NYA40" s="516"/>
      <c r="NYB40" s="516"/>
      <c r="NYC40" s="516"/>
      <c r="NYD40" s="516"/>
      <c r="NYE40" s="516"/>
      <c r="NYF40" s="516"/>
      <c r="NYG40" s="516"/>
      <c r="NYH40" s="516"/>
      <c r="NYI40" s="516"/>
      <c r="NYJ40" s="516"/>
      <c r="NYK40" s="516"/>
      <c r="NYL40" s="516"/>
      <c r="NYM40" s="516"/>
      <c r="NYN40" s="516"/>
      <c r="NYO40" s="516"/>
      <c r="NYP40" s="516"/>
      <c r="NYQ40" s="516"/>
      <c r="NYR40" s="516"/>
      <c r="NYS40" s="516"/>
      <c r="NYT40" s="516"/>
      <c r="NYU40" s="516"/>
      <c r="NYV40" s="516"/>
      <c r="NYW40" s="516"/>
      <c r="NYX40" s="516"/>
      <c r="NYY40" s="516"/>
      <c r="NYZ40" s="516"/>
      <c r="NZA40" s="516"/>
      <c r="NZB40" s="516"/>
      <c r="NZC40" s="516"/>
      <c r="NZD40" s="516"/>
      <c r="NZE40" s="516"/>
      <c r="NZF40" s="516"/>
      <c r="NZG40" s="516"/>
      <c r="NZH40" s="516"/>
      <c r="NZI40" s="516"/>
      <c r="NZJ40" s="516"/>
      <c r="NZK40" s="516"/>
      <c r="NZL40" s="516"/>
      <c r="NZM40" s="516"/>
      <c r="NZN40" s="516"/>
      <c r="NZO40" s="516"/>
      <c r="NZP40" s="516"/>
      <c r="NZQ40" s="516"/>
      <c r="NZR40" s="516"/>
      <c r="NZS40" s="516"/>
      <c r="NZT40" s="516"/>
      <c r="NZU40" s="516"/>
      <c r="NZV40" s="516"/>
      <c r="NZW40" s="516"/>
      <c r="NZX40" s="516"/>
      <c r="NZY40" s="516"/>
      <c r="NZZ40" s="516"/>
      <c r="OAA40" s="516"/>
      <c r="OAB40" s="516"/>
      <c r="OAC40" s="516"/>
      <c r="OAD40" s="516"/>
      <c r="OAE40" s="516"/>
      <c r="OAF40" s="516"/>
      <c r="OAG40" s="516"/>
      <c r="OAH40" s="516"/>
      <c r="OAI40" s="516"/>
      <c r="OAJ40" s="516"/>
      <c r="OAK40" s="516"/>
      <c r="OAL40" s="516"/>
      <c r="OAM40" s="516"/>
      <c r="OAN40" s="516"/>
      <c r="OAO40" s="516"/>
      <c r="OAP40" s="516"/>
      <c r="OAQ40" s="516"/>
      <c r="OAR40" s="516"/>
      <c r="OAS40" s="516"/>
      <c r="OAT40" s="516"/>
      <c r="OAU40" s="516"/>
      <c r="OAV40" s="516"/>
      <c r="OAW40" s="516"/>
      <c r="OAX40" s="516"/>
      <c r="OAY40" s="516"/>
      <c r="OAZ40" s="516"/>
      <c r="OBA40" s="516"/>
      <c r="OBB40" s="516"/>
      <c r="OBC40" s="516"/>
      <c r="OBD40" s="516"/>
      <c r="OBE40" s="516"/>
      <c r="OBF40" s="516"/>
      <c r="OBG40" s="516"/>
      <c r="OBH40" s="516"/>
      <c r="OBI40" s="516"/>
      <c r="OBJ40" s="516"/>
      <c r="OBK40" s="516"/>
      <c r="OBL40" s="516"/>
      <c r="OBM40" s="516"/>
      <c r="OBN40" s="516"/>
      <c r="OBO40" s="516"/>
      <c r="OBP40" s="516"/>
      <c r="OBQ40" s="516"/>
      <c r="OBR40" s="516"/>
      <c r="OBS40" s="516"/>
      <c r="OBT40" s="516"/>
      <c r="OBU40" s="516"/>
      <c r="OBV40" s="516"/>
      <c r="OBW40" s="516"/>
      <c r="OBX40" s="516"/>
      <c r="OBY40" s="516"/>
      <c r="OBZ40" s="516"/>
      <c r="OCA40" s="516"/>
      <c r="OCB40" s="516"/>
      <c r="OCC40" s="516"/>
      <c r="OCD40" s="516"/>
      <c r="OCE40" s="516"/>
      <c r="OCF40" s="516"/>
      <c r="OCG40" s="516"/>
      <c r="OCH40" s="516"/>
      <c r="OCI40" s="516"/>
      <c r="OCJ40" s="516"/>
      <c r="OCK40" s="516"/>
      <c r="OCL40" s="516"/>
      <c r="OCM40" s="516"/>
      <c r="OCN40" s="516"/>
      <c r="OCO40" s="516"/>
      <c r="OCP40" s="516"/>
      <c r="OCQ40" s="516"/>
      <c r="OCR40" s="516"/>
      <c r="OCS40" s="516"/>
      <c r="OCT40" s="516"/>
      <c r="OCU40" s="516"/>
      <c r="OCV40" s="516"/>
      <c r="OCW40" s="516"/>
      <c r="OCX40" s="516"/>
      <c r="OCY40" s="516"/>
      <c r="OCZ40" s="516"/>
      <c r="ODA40" s="516"/>
      <c r="ODB40" s="516"/>
      <c r="ODC40" s="516"/>
      <c r="ODD40" s="516"/>
      <c r="ODE40" s="516"/>
      <c r="ODF40" s="516"/>
      <c r="ODG40" s="516"/>
      <c r="ODH40" s="516"/>
      <c r="ODI40" s="516"/>
      <c r="ODJ40" s="516"/>
      <c r="ODK40" s="516"/>
      <c r="ODL40" s="516"/>
      <c r="ODM40" s="516"/>
      <c r="ODN40" s="516"/>
      <c r="ODO40" s="516"/>
      <c r="ODP40" s="516"/>
      <c r="ODQ40" s="516"/>
      <c r="ODR40" s="516"/>
      <c r="ODS40" s="516"/>
      <c r="ODT40" s="516"/>
      <c r="ODU40" s="516"/>
      <c r="ODV40" s="516"/>
      <c r="ODW40" s="516"/>
      <c r="ODX40" s="516"/>
      <c r="ODY40" s="516"/>
      <c r="ODZ40" s="516"/>
      <c r="OEA40" s="516"/>
      <c r="OEB40" s="516"/>
      <c r="OEC40" s="516"/>
      <c r="OED40" s="516"/>
      <c r="OEE40" s="516"/>
      <c r="OEF40" s="516"/>
      <c r="OEG40" s="516"/>
      <c r="OEH40" s="516"/>
      <c r="OEI40" s="516"/>
      <c r="OEJ40" s="516"/>
      <c r="OEK40" s="516"/>
      <c r="OEL40" s="516"/>
      <c r="OEM40" s="516"/>
      <c r="OEN40" s="516"/>
      <c r="OEO40" s="516"/>
      <c r="OEP40" s="516"/>
      <c r="OEQ40" s="516"/>
      <c r="OER40" s="516"/>
      <c r="OES40" s="516"/>
      <c r="OET40" s="516"/>
      <c r="OEU40" s="516"/>
      <c r="OEV40" s="516"/>
      <c r="OEW40" s="516"/>
      <c r="OEX40" s="516"/>
      <c r="OEY40" s="516"/>
      <c r="OEZ40" s="516"/>
      <c r="OFA40" s="516"/>
      <c r="OFB40" s="516"/>
      <c r="OFC40" s="516"/>
      <c r="OFD40" s="516"/>
      <c r="OFE40" s="516"/>
      <c r="OFF40" s="516"/>
      <c r="OFG40" s="516"/>
      <c r="OFH40" s="516"/>
      <c r="OFI40" s="516"/>
      <c r="OFJ40" s="516"/>
      <c r="OFK40" s="516"/>
      <c r="OFL40" s="516"/>
      <c r="OFM40" s="516"/>
      <c r="OFN40" s="516"/>
      <c r="OFO40" s="516"/>
      <c r="OFP40" s="516"/>
      <c r="OFQ40" s="516"/>
      <c r="OFR40" s="516"/>
      <c r="OFS40" s="516"/>
      <c r="OFT40" s="516"/>
      <c r="OFU40" s="516"/>
      <c r="OFV40" s="516"/>
      <c r="OFW40" s="516"/>
      <c r="OFX40" s="516"/>
      <c r="OFY40" s="516"/>
      <c r="OFZ40" s="516"/>
      <c r="OGA40" s="516"/>
      <c r="OGB40" s="516"/>
      <c r="OGC40" s="516"/>
      <c r="OGD40" s="516"/>
      <c r="OGE40" s="516"/>
      <c r="OGF40" s="516"/>
      <c r="OGG40" s="516"/>
      <c r="OGH40" s="516"/>
      <c r="OGI40" s="516"/>
      <c r="OGJ40" s="516"/>
      <c r="OGK40" s="516"/>
      <c r="OGL40" s="516"/>
      <c r="OGM40" s="516"/>
      <c r="OGN40" s="516"/>
      <c r="OGO40" s="516"/>
      <c r="OGP40" s="516"/>
      <c r="OGQ40" s="516"/>
      <c r="OGR40" s="516"/>
      <c r="OGS40" s="516"/>
      <c r="OGT40" s="516"/>
      <c r="OGU40" s="516"/>
      <c r="OGV40" s="516"/>
      <c r="OGW40" s="516"/>
      <c r="OGX40" s="516"/>
      <c r="OGY40" s="516"/>
      <c r="OGZ40" s="516"/>
      <c r="OHA40" s="516"/>
      <c r="OHB40" s="516"/>
      <c r="OHC40" s="516"/>
      <c r="OHD40" s="516"/>
      <c r="OHE40" s="516"/>
      <c r="OHF40" s="516"/>
      <c r="OHG40" s="516"/>
      <c r="OHH40" s="516"/>
      <c r="OHI40" s="516"/>
      <c r="OHJ40" s="516"/>
      <c r="OHK40" s="516"/>
      <c r="OHL40" s="516"/>
      <c r="OHM40" s="516"/>
      <c r="OHN40" s="516"/>
      <c r="OHO40" s="516"/>
      <c r="OHP40" s="516"/>
      <c r="OHQ40" s="516"/>
      <c r="OHR40" s="516"/>
      <c r="OHS40" s="516"/>
      <c r="OHT40" s="516"/>
      <c r="OHU40" s="516"/>
      <c r="OHV40" s="516"/>
      <c r="OHW40" s="516"/>
      <c r="OHX40" s="516"/>
      <c r="OHY40" s="516"/>
      <c r="OHZ40" s="516"/>
      <c r="OIA40" s="516"/>
      <c r="OIB40" s="516"/>
      <c r="OIC40" s="516"/>
      <c r="OID40" s="516"/>
      <c r="OIE40" s="516"/>
      <c r="OIF40" s="516"/>
      <c r="OIG40" s="516"/>
      <c r="OIH40" s="516"/>
      <c r="OII40" s="516"/>
      <c r="OIJ40" s="516"/>
      <c r="OIK40" s="516"/>
      <c r="OIL40" s="516"/>
      <c r="OIM40" s="516"/>
      <c r="OIN40" s="516"/>
      <c r="OIO40" s="516"/>
      <c r="OIP40" s="516"/>
      <c r="OIQ40" s="516"/>
      <c r="OIR40" s="516"/>
      <c r="OIS40" s="516"/>
      <c r="OIT40" s="516"/>
      <c r="OIU40" s="516"/>
      <c r="OIV40" s="516"/>
      <c r="OIW40" s="516"/>
      <c r="OIX40" s="516"/>
      <c r="OIY40" s="516"/>
      <c r="OIZ40" s="516"/>
      <c r="OJA40" s="516"/>
      <c r="OJB40" s="516"/>
      <c r="OJC40" s="516"/>
      <c r="OJD40" s="516"/>
      <c r="OJE40" s="516"/>
      <c r="OJF40" s="516"/>
      <c r="OJG40" s="516"/>
      <c r="OJH40" s="516"/>
      <c r="OJI40" s="516"/>
      <c r="OJJ40" s="516"/>
      <c r="OJK40" s="516"/>
      <c r="OJL40" s="516"/>
      <c r="OJM40" s="516"/>
      <c r="OJN40" s="516"/>
      <c r="OJO40" s="516"/>
      <c r="OJP40" s="516"/>
      <c r="OJQ40" s="516"/>
      <c r="OJR40" s="516"/>
      <c r="OJS40" s="516"/>
      <c r="OJT40" s="516"/>
      <c r="OJU40" s="516"/>
      <c r="OJV40" s="516"/>
      <c r="OJW40" s="516"/>
      <c r="OJX40" s="516"/>
      <c r="OJY40" s="516"/>
      <c r="OJZ40" s="516"/>
      <c r="OKA40" s="516"/>
      <c r="OKB40" s="516"/>
      <c r="OKC40" s="516"/>
      <c r="OKD40" s="516"/>
      <c r="OKE40" s="516"/>
      <c r="OKF40" s="516"/>
      <c r="OKG40" s="516"/>
      <c r="OKH40" s="516"/>
      <c r="OKI40" s="516"/>
      <c r="OKJ40" s="516"/>
      <c r="OKK40" s="516"/>
      <c r="OKL40" s="516"/>
      <c r="OKM40" s="516"/>
      <c r="OKN40" s="516"/>
      <c r="OKO40" s="516"/>
      <c r="OKP40" s="516"/>
      <c r="OKQ40" s="516"/>
      <c r="OKR40" s="516"/>
      <c r="OKS40" s="516"/>
      <c r="OKT40" s="516"/>
      <c r="OKU40" s="516"/>
      <c r="OKV40" s="516"/>
      <c r="OKW40" s="516"/>
      <c r="OKX40" s="516"/>
      <c r="OKY40" s="516"/>
      <c r="OKZ40" s="516"/>
      <c r="OLA40" s="516"/>
      <c r="OLB40" s="516"/>
      <c r="OLC40" s="516"/>
      <c r="OLD40" s="516"/>
      <c r="OLE40" s="516"/>
      <c r="OLF40" s="516"/>
      <c r="OLG40" s="516"/>
      <c r="OLH40" s="516"/>
      <c r="OLI40" s="516"/>
      <c r="OLJ40" s="516"/>
      <c r="OLK40" s="516"/>
      <c r="OLL40" s="516"/>
      <c r="OLM40" s="516"/>
      <c r="OLN40" s="516"/>
      <c r="OLO40" s="516"/>
      <c r="OLP40" s="516"/>
      <c r="OLQ40" s="516"/>
      <c r="OLR40" s="516"/>
      <c r="OLS40" s="516"/>
      <c r="OLT40" s="516"/>
      <c r="OLU40" s="516"/>
      <c r="OLV40" s="516"/>
      <c r="OLW40" s="516"/>
      <c r="OLX40" s="516"/>
      <c r="OLY40" s="516"/>
      <c r="OLZ40" s="516"/>
      <c r="OMA40" s="516"/>
      <c r="OMB40" s="516"/>
      <c r="OMC40" s="516"/>
      <c r="OMD40" s="516"/>
      <c r="OME40" s="516"/>
      <c r="OMF40" s="516"/>
      <c r="OMG40" s="516"/>
      <c r="OMH40" s="516"/>
      <c r="OMI40" s="516"/>
      <c r="OMJ40" s="516"/>
      <c r="OMK40" s="516"/>
      <c r="OML40" s="516"/>
      <c r="OMM40" s="516"/>
      <c r="OMN40" s="516"/>
      <c r="OMO40" s="516"/>
      <c r="OMP40" s="516"/>
      <c r="OMQ40" s="516"/>
      <c r="OMR40" s="516"/>
      <c r="OMS40" s="516"/>
      <c r="OMT40" s="516"/>
      <c r="OMU40" s="516"/>
      <c r="OMV40" s="516"/>
      <c r="OMW40" s="516"/>
      <c r="OMX40" s="516"/>
      <c r="OMY40" s="516"/>
      <c r="OMZ40" s="516"/>
      <c r="ONA40" s="516"/>
      <c r="ONB40" s="516"/>
      <c r="ONC40" s="516"/>
      <c r="OND40" s="516"/>
      <c r="ONE40" s="516"/>
      <c r="ONF40" s="516"/>
      <c r="ONG40" s="516"/>
      <c r="ONH40" s="516"/>
      <c r="ONI40" s="516"/>
      <c r="ONJ40" s="516"/>
      <c r="ONK40" s="516"/>
      <c r="ONL40" s="516"/>
      <c r="ONM40" s="516"/>
      <c r="ONN40" s="516"/>
      <c r="ONO40" s="516"/>
      <c r="ONP40" s="516"/>
      <c r="ONQ40" s="516"/>
      <c r="ONR40" s="516"/>
      <c r="ONS40" s="516"/>
      <c r="ONT40" s="516"/>
      <c r="ONU40" s="516"/>
      <c r="ONV40" s="516"/>
      <c r="ONW40" s="516"/>
      <c r="ONX40" s="516"/>
      <c r="ONY40" s="516"/>
      <c r="ONZ40" s="516"/>
      <c r="OOA40" s="516"/>
      <c r="OOB40" s="516"/>
      <c r="OOC40" s="516"/>
      <c r="OOD40" s="516"/>
      <c r="OOE40" s="516"/>
      <c r="OOF40" s="516"/>
      <c r="OOG40" s="516"/>
      <c r="OOH40" s="516"/>
      <c r="OOI40" s="516"/>
      <c r="OOJ40" s="516"/>
      <c r="OOK40" s="516"/>
      <c r="OOL40" s="516"/>
      <c r="OOM40" s="516"/>
      <c r="OON40" s="516"/>
      <c r="OOO40" s="516"/>
      <c r="OOP40" s="516"/>
      <c r="OOQ40" s="516"/>
      <c r="OOR40" s="516"/>
      <c r="OOS40" s="516"/>
      <c r="OOT40" s="516"/>
      <c r="OOU40" s="516"/>
      <c r="OOV40" s="516"/>
      <c r="OOW40" s="516"/>
      <c r="OOX40" s="516"/>
      <c r="OOY40" s="516"/>
      <c r="OOZ40" s="516"/>
      <c r="OPA40" s="516"/>
      <c r="OPB40" s="516"/>
      <c r="OPC40" s="516"/>
      <c r="OPD40" s="516"/>
      <c r="OPE40" s="516"/>
      <c r="OPF40" s="516"/>
      <c r="OPG40" s="516"/>
      <c r="OPH40" s="516"/>
      <c r="OPI40" s="516"/>
      <c r="OPJ40" s="516"/>
      <c r="OPK40" s="516"/>
      <c r="OPL40" s="516"/>
      <c r="OPM40" s="516"/>
      <c r="OPN40" s="516"/>
      <c r="OPO40" s="516"/>
      <c r="OPP40" s="516"/>
      <c r="OPQ40" s="516"/>
      <c r="OPR40" s="516"/>
      <c r="OPS40" s="516"/>
      <c r="OPT40" s="516"/>
      <c r="OPU40" s="516"/>
      <c r="OPV40" s="516"/>
      <c r="OPW40" s="516"/>
      <c r="OPX40" s="516"/>
      <c r="OPY40" s="516"/>
      <c r="OPZ40" s="516"/>
      <c r="OQA40" s="516"/>
      <c r="OQB40" s="516"/>
      <c r="OQC40" s="516"/>
      <c r="OQD40" s="516"/>
      <c r="OQE40" s="516"/>
      <c r="OQF40" s="516"/>
      <c r="OQG40" s="516"/>
      <c r="OQH40" s="516"/>
      <c r="OQI40" s="516"/>
      <c r="OQJ40" s="516"/>
      <c r="OQK40" s="516"/>
      <c r="OQL40" s="516"/>
      <c r="OQM40" s="516"/>
      <c r="OQN40" s="516"/>
      <c r="OQO40" s="516"/>
      <c r="OQP40" s="516"/>
      <c r="OQQ40" s="516"/>
      <c r="OQR40" s="516"/>
      <c r="OQS40" s="516"/>
      <c r="OQT40" s="516"/>
      <c r="OQU40" s="516"/>
      <c r="OQV40" s="516"/>
      <c r="OQW40" s="516"/>
      <c r="OQX40" s="516"/>
      <c r="OQY40" s="516"/>
      <c r="OQZ40" s="516"/>
      <c r="ORA40" s="516"/>
      <c r="ORB40" s="516"/>
      <c r="ORC40" s="516"/>
      <c r="ORD40" s="516"/>
      <c r="ORE40" s="516"/>
      <c r="ORF40" s="516"/>
      <c r="ORG40" s="516"/>
      <c r="ORH40" s="516"/>
      <c r="ORI40" s="516"/>
      <c r="ORJ40" s="516"/>
      <c r="ORK40" s="516"/>
      <c r="ORL40" s="516"/>
      <c r="ORM40" s="516"/>
      <c r="ORN40" s="516"/>
      <c r="ORO40" s="516"/>
      <c r="ORP40" s="516"/>
      <c r="ORQ40" s="516"/>
      <c r="ORR40" s="516"/>
      <c r="ORS40" s="516"/>
      <c r="ORT40" s="516"/>
      <c r="ORU40" s="516"/>
      <c r="ORV40" s="516"/>
      <c r="ORW40" s="516"/>
      <c r="ORX40" s="516"/>
      <c r="ORY40" s="516"/>
      <c r="ORZ40" s="516"/>
      <c r="OSA40" s="516"/>
      <c r="OSB40" s="516"/>
      <c r="OSC40" s="516"/>
      <c r="OSD40" s="516"/>
      <c r="OSE40" s="516"/>
      <c r="OSF40" s="516"/>
      <c r="OSG40" s="516"/>
      <c r="OSH40" s="516"/>
      <c r="OSI40" s="516"/>
      <c r="OSJ40" s="516"/>
      <c r="OSK40" s="516"/>
      <c r="OSL40" s="516"/>
      <c r="OSM40" s="516"/>
      <c r="OSN40" s="516"/>
      <c r="OSO40" s="516"/>
      <c r="OSP40" s="516"/>
      <c r="OSQ40" s="516"/>
      <c r="OSR40" s="516"/>
      <c r="OSS40" s="516"/>
      <c r="OST40" s="516"/>
      <c r="OSU40" s="516"/>
      <c r="OSV40" s="516"/>
      <c r="OSW40" s="516"/>
      <c r="OSX40" s="516"/>
      <c r="OSY40" s="516"/>
      <c r="OSZ40" s="516"/>
      <c r="OTA40" s="516"/>
      <c r="OTB40" s="516"/>
      <c r="OTC40" s="516"/>
      <c r="OTD40" s="516"/>
      <c r="OTE40" s="516"/>
      <c r="OTF40" s="516"/>
      <c r="OTG40" s="516"/>
      <c r="OTH40" s="516"/>
      <c r="OTI40" s="516"/>
      <c r="OTJ40" s="516"/>
      <c r="OTK40" s="516"/>
      <c r="OTL40" s="516"/>
      <c r="OTM40" s="516"/>
      <c r="OTN40" s="516"/>
      <c r="OTO40" s="516"/>
      <c r="OTP40" s="516"/>
      <c r="OTQ40" s="516"/>
      <c r="OTR40" s="516"/>
      <c r="OTS40" s="516"/>
      <c r="OTT40" s="516"/>
      <c r="OTU40" s="516"/>
      <c r="OTV40" s="516"/>
      <c r="OTW40" s="516"/>
      <c r="OTX40" s="516"/>
      <c r="OTY40" s="516"/>
      <c r="OTZ40" s="516"/>
      <c r="OUA40" s="516"/>
      <c r="OUB40" s="516"/>
      <c r="OUC40" s="516"/>
      <c r="OUD40" s="516"/>
      <c r="OUE40" s="516"/>
      <c r="OUF40" s="516"/>
      <c r="OUG40" s="516"/>
      <c r="OUH40" s="516"/>
      <c r="OUI40" s="516"/>
      <c r="OUJ40" s="516"/>
      <c r="OUK40" s="516"/>
      <c r="OUL40" s="516"/>
      <c r="OUM40" s="516"/>
      <c r="OUN40" s="516"/>
      <c r="OUO40" s="516"/>
      <c r="OUP40" s="516"/>
      <c r="OUQ40" s="516"/>
      <c r="OUR40" s="516"/>
      <c r="OUS40" s="516"/>
      <c r="OUT40" s="516"/>
      <c r="OUU40" s="516"/>
      <c r="OUV40" s="516"/>
      <c r="OUW40" s="516"/>
      <c r="OUX40" s="516"/>
      <c r="OUY40" s="516"/>
      <c r="OUZ40" s="516"/>
      <c r="OVA40" s="516"/>
      <c r="OVB40" s="516"/>
      <c r="OVC40" s="516"/>
      <c r="OVD40" s="516"/>
      <c r="OVE40" s="516"/>
      <c r="OVF40" s="516"/>
      <c r="OVG40" s="516"/>
      <c r="OVH40" s="516"/>
      <c r="OVI40" s="516"/>
      <c r="OVJ40" s="516"/>
      <c r="OVK40" s="516"/>
      <c r="OVL40" s="516"/>
      <c r="OVM40" s="516"/>
      <c r="OVN40" s="516"/>
      <c r="OVO40" s="516"/>
      <c r="OVP40" s="516"/>
      <c r="OVQ40" s="516"/>
      <c r="OVR40" s="516"/>
      <c r="OVS40" s="516"/>
      <c r="OVT40" s="516"/>
      <c r="OVU40" s="516"/>
      <c r="OVV40" s="516"/>
      <c r="OVW40" s="516"/>
      <c r="OVX40" s="516"/>
      <c r="OVY40" s="516"/>
      <c r="OVZ40" s="516"/>
      <c r="OWA40" s="516"/>
      <c r="OWB40" s="516"/>
      <c r="OWC40" s="516"/>
      <c r="OWD40" s="516"/>
      <c r="OWE40" s="516"/>
      <c r="OWF40" s="516"/>
      <c r="OWG40" s="516"/>
      <c r="OWH40" s="516"/>
      <c r="OWI40" s="516"/>
      <c r="OWJ40" s="516"/>
      <c r="OWK40" s="516"/>
      <c r="OWL40" s="516"/>
      <c r="OWM40" s="516"/>
      <c r="OWN40" s="516"/>
      <c r="OWO40" s="516"/>
      <c r="OWP40" s="516"/>
      <c r="OWQ40" s="516"/>
      <c r="OWR40" s="516"/>
      <c r="OWS40" s="516"/>
      <c r="OWT40" s="516"/>
      <c r="OWU40" s="516"/>
      <c r="OWV40" s="516"/>
      <c r="OWW40" s="516"/>
      <c r="OWX40" s="516"/>
      <c r="OWY40" s="516"/>
      <c r="OWZ40" s="516"/>
      <c r="OXA40" s="516"/>
      <c r="OXB40" s="516"/>
      <c r="OXC40" s="516"/>
      <c r="OXD40" s="516"/>
      <c r="OXE40" s="516"/>
      <c r="OXF40" s="516"/>
      <c r="OXG40" s="516"/>
      <c r="OXH40" s="516"/>
      <c r="OXI40" s="516"/>
      <c r="OXJ40" s="516"/>
      <c r="OXK40" s="516"/>
      <c r="OXL40" s="516"/>
      <c r="OXM40" s="516"/>
      <c r="OXN40" s="516"/>
      <c r="OXO40" s="516"/>
      <c r="OXP40" s="516"/>
      <c r="OXQ40" s="516"/>
      <c r="OXR40" s="516"/>
      <c r="OXS40" s="516"/>
      <c r="OXT40" s="516"/>
      <c r="OXU40" s="516"/>
      <c r="OXV40" s="516"/>
      <c r="OXW40" s="516"/>
      <c r="OXX40" s="516"/>
      <c r="OXY40" s="516"/>
      <c r="OXZ40" s="516"/>
      <c r="OYA40" s="516"/>
      <c r="OYB40" s="516"/>
      <c r="OYC40" s="516"/>
      <c r="OYD40" s="516"/>
      <c r="OYE40" s="516"/>
      <c r="OYF40" s="516"/>
      <c r="OYG40" s="516"/>
      <c r="OYH40" s="516"/>
      <c r="OYI40" s="516"/>
      <c r="OYJ40" s="516"/>
      <c r="OYK40" s="516"/>
      <c r="OYL40" s="516"/>
      <c r="OYM40" s="516"/>
      <c r="OYN40" s="516"/>
      <c r="OYO40" s="516"/>
      <c r="OYP40" s="516"/>
      <c r="OYQ40" s="516"/>
      <c r="OYR40" s="516"/>
      <c r="OYS40" s="516"/>
      <c r="OYT40" s="516"/>
      <c r="OYU40" s="516"/>
      <c r="OYV40" s="516"/>
      <c r="OYW40" s="516"/>
      <c r="OYX40" s="516"/>
      <c r="OYY40" s="516"/>
      <c r="OYZ40" s="516"/>
      <c r="OZA40" s="516"/>
      <c r="OZB40" s="516"/>
      <c r="OZC40" s="516"/>
      <c r="OZD40" s="516"/>
      <c r="OZE40" s="516"/>
      <c r="OZF40" s="516"/>
      <c r="OZG40" s="516"/>
      <c r="OZH40" s="516"/>
      <c r="OZI40" s="516"/>
      <c r="OZJ40" s="516"/>
      <c r="OZK40" s="516"/>
      <c r="OZL40" s="516"/>
      <c r="OZM40" s="516"/>
      <c r="OZN40" s="516"/>
      <c r="OZO40" s="516"/>
      <c r="OZP40" s="516"/>
      <c r="OZQ40" s="516"/>
      <c r="OZR40" s="516"/>
      <c r="OZS40" s="516"/>
      <c r="OZT40" s="516"/>
      <c r="OZU40" s="516"/>
      <c r="OZV40" s="516"/>
      <c r="OZW40" s="516"/>
      <c r="OZX40" s="516"/>
      <c r="OZY40" s="516"/>
      <c r="OZZ40" s="516"/>
      <c r="PAA40" s="516"/>
      <c r="PAB40" s="516"/>
      <c r="PAC40" s="516"/>
      <c r="PAD40" s="516"/>
      <c r="PAE40" s="516"/>
      <c r="PAF40" s="516"/>
      <c r="PAG40" s="516"/>
      <c r="PAH40" s="516"/>
      <c r="PAI40" s="516"/>
      <c r="PAJ40" s="516"/>
      <c r="PAK40" s="516"/>
      <c r="PAL40" s="516"/>
      <c r="PAM40" s="516"/>
      <c r="PAN40" s="516"/>
      <c r="PAO40" s="516"/>
      <c r="PAP40" s="516"/>
      <c r="PAQ40" s="516"/>
      <c r="PAR40" s="516"/>
      <c r="PAS40" s="516"/>
      <c r="PAT40" s="516"/>
      <c r="PAU40" s="516"/>
      <c r="PAV40" s="516"/>
      <c r="PAW40" s="516"/>
      <c r="PAX40" s="516"/>
      <c r="PAY40" s="516"/>
      <c r="PAZ40" s="516"/>
      <c r="PBA40" s="516"/>
      <c r="PBB40" s="516"/>
      <c r="PBC40" s="516"/>
      <c r="PBD40" s="516"/>
      <c r="PBE40" s="516"/>
      <c r="PBF40" s="516"/>
      <c r="PBG40" s="516"/>
      <c r="PBH40" s="516"/>
      <c r="PBI40" s="516"/>
      <c r="PBJ40" s="516"/>
      <c r="PBK40" s="516"/>
      <c r="PBL40" s="516"/>
      <c r="PBM40" s="516"/>
      <c r="PBN40" s="516"/>
      <c r="PBO40" s="516"/>
      <c r="PBP40" s="516"/>
      <c r="PBQ40" s="516"/>
      <c r="PBR40" s="516"/>
      <c r="PBS40" s="516"/>
      <c r="PBT40" s="516"/>
      <c r="PBU40" s="516"/>
      <c r="PBV40" s="516"/>
      <c r="PBW40" s="516"/>
      <c r="PBX40" s="516"/>
      <c r="PBY40" s="516"/>
      <c r="PBZ40" s="516"/>
      <c r="PCA40" s="516"/>
      <c r="PCB40" s="516"/>
      <c r="PCC40" s="516"/>
      <c r="PCD40" s="516"/>
      <c r="PCE40" s="516"/>
      <c r="PCF40" s="516"/>
      <c r="PCG40" s="516"/>
      <c r="PCH40" s="516"/>
      <c r="PCI40" s="516"/>
      <c r="PCJ40" s="516"/>
      <c r="PCK40" s="516"/>
      <c r="PCL40" s="516"/>
      <c r="PCM40" s="516"/>
      <c r="PCN40" s="516"/>
      <c r="PCO40" s="516"/>
      <c r="PCP40" s="516"/>
      <c r="PCQ40" s="516"/>
      <c r="PCR40" s="516"/>
      <c r="PCS40" s="516"/>
      <c r="PCT40" s="516"/>
      <c r="PCU40" s="516"/>
      <c r="PCV40" s="516"/>
      <c r="PCW40" s="516"/>
      <c r="PCX40" s="516"/>
      <c r="PCY40" s="516"/>
      <c r="PCZ40" s="516"/>
      <c r="PDA40" s="516"/>
      <c r="PDB40" s="516"/>
      <c r="PDC40" s="516"/>
      <c r="PDD40" s="516"/>
      <c r="PDE40" s="516"/>
      <c r="PDF40" s="516"/>
      <c r="PDG40" s="516"/>
      <c r="PDH40" s="516"/>
      <c r="PDI40" s="516"/>
      <c r="PDJ40" s="516"/>
      <c r="PDK40" s="516"/>
      <c r="PDL40" s="516"/>
      <c r="PDM40" s="516"/>
      <c r="PDN40" s="516"/>
      <c r="PDO40" s="516"/>
      <c r="PDP40" s="516"/>
      <c r="PDQ40" s="516"/>
      <c r="PDR40" s="516"/>
      <c r="PDS40" s="516"/>
      <c r="PDT40" s="516"/>
      <c r="PDU40" s="516"/>
      <c r="PDV40" s="516"/>
      <c r="PDW40" s="516"/>
      <c r="PDX40" s="516"/>
      <c r="PDY40" s="516"/>
      <c r="PDZ40" s="516"/>
      <c r="PEA40" s="516"/>
      <c r="PEB40" s="516"/>
      <c r="PEC40" s="516"/>
      <c r="PED40" s="516"/>
      <c r="PEE40" s="516"/>
      <c r="PEF40" s="516"/>
      <c r="PEG40" s="516"/>
      <c r="PEH40" s="516"/>
      <c r="PEI40" s="516"/>
      <c r="PEJ40" s="516"/>
      <c r="PEK40" s="516"/>
      <c r="PEL40" s="516"/>
      <c r="PEM40" s="516"/>
      <c r="PEN40" s="516"/>
      <c r="PEO40" s="516"/>
      <c r="PEP40" s="516"/>
      <c r="PEQ40" s="516"/>
      <c r="PER40" s="516"/>
      <c r="PES40" s="516"/>
      <c r="PET40" s="516"/>
      <c r="PEU40" s="516"/>
      <c r="PEV40" s="516"/>
      <c r="PEW40" s="516"/>
      <c r="PEX40" s="516"/>
      <c r="PEY40" s="516"/>
      <c r="PEZ40" s="516"/>
      <c r="PFA40" s="516"/>
      <c r="PFB40" s="516"/>
      <c r="PFC40" s="516"/>
      <c r="PFD40" s="516"/>
      <c r="PFE40" s="516"/>
      <c r="PFF40" s="516"/>
      <c r="PFG40" s="516"/>
      <c r="PFH40" s="516"/>
      <c r="PFI40" s="516"/>
      <c r="PFJ40" s="516"/>
      <c r="PFK40" s="516"/>
      <c r="PFL40" s="516"/>
      <c r="PFM40" s="516"/>
      <c r="PFN40" s="516"/>
      <c r="PFO40" s="516"/>
      <c r="PFP40" s="516"/>
      <c r="PFQ40" s="516"/>
      <c r="PFR40" s="516"/>
      <c r="PFS40" s="516"/>
      <c r="PFT40" s="516"/>
      <c r="PFU40" s="516"/>
      <c r="PFV40" s="516"/>
      <c r="PFW40" s="516"/>
      <c r="PFX40" s="516"/>
      <c r="PFY40" s="516"/>
      <c r="PFZ40" s="516"/>
      <c r="PGA40" s="516"/>
      <c r="PGB40" s="516"/>
      <c r="PGC40" s="516"/>
      <c r="PGD40" s="516"/>
      <c r="PGE40" s="516"/>
      <c r="PGF40" s="516"/>
      <c r="PGG40" s="516"/>
      <c r="PGH40" s="516"/>
      <c r="PGI40" s="516"/>
      <c r="PGJ40" s="516"/>
      <c r="PGK40" s="516"/>
      <c r="PGL40" s="516"/>
      <c r="PGM40" s="516"/>
      <c r="PGN40" s="516"/>
      <c r="PGO40" s="516"/>
      <c r="PGP40" s="516"/>
      <c r="PGQ40" s="516"/>
      <c r="PGR40" s="516"/>
      <c r="PGS40" s="516"/>
      <c r="PGT40" s="516"/>
      <c r="PGU40" s="516"/>
      <c r="PGV40" s="516"/>
      <c r="PGW40" s="516"/>
      <c r="PGX40" s="516"/>
      <c r="PGY40" s="516"/>
      <c r="PGZ40" s="516"/>
      <c r="PHA40" s="516"/>
      <c r="PHB40" s="516"/>
      <c r="PHC40" s="516"/>
      <c r="PHD40" s="516"/>
      <c r="PHE40" s="516"/>
      <c r="PHF40" s="516"/>
      <c r="PHG40" s="516"/>
      <c r="PHH40" s="516"/>
      <c r="PHI40" s="516"/>
      <c r="PHJ40" s="516"/>
      <c r="PHK40" s="516"/>
      <c r="PHL40" s="516"/>
      <c r="PHM40" s="516"/>
      <c r="PHN40" s="516"/>
      <c r="PHO40" s="516"/>
      <c r="PHP40" s="516"/>
      <c r="PHQ40" s="516"/>
      <c r="PHR40" s="516"/>
      <c r="PHS40" s="516"/>
      <c r="PHT40" s="516"/>
      <c r="PHU40" s="516"/>
      <c r="PHV40" s="516"/>
      <c r="PHW40" s="516"/>
      <c r="PHX40" s="516"/>
      <c r="PHY40" s="516"/>
      <c r="PHZ40" s="516"/>
      <c r="PIA40" s="516"/>
      <c r="PIB40" s="516"/>
      <c r="PIC40" s="516"/>
      <c r="PID40" s="516"/>
      <c r="PIE40" s="516"/>
      <c r="PIF40" s="516"/>
      <c r="PIG40" s="516"/>
      <c r="PIH40" s="516"/>
      <c r="PII40" s="516"/>
      <c r="PIJ40" s="516"/>
      <c r="PIK40" s="516"/>
      <c r="PIL40" s="516"/>
      <c r="PIM40" s="516"/>
      <c r="PIN40" s="516"/>
      <c r="PIO40" s="516"/>
      <c r="PIP40" s="516"/>
      <c r="PIQ40" s="516"/>
      <c r="PIR40" s="516"/>
      <c r="PIS40" s="516"/>
      <c r="PIT40" s="516"/>
      <c r="PIU40" s="516"/>
      <c r="PIV40" s="516"/>
      <c r="PIW40" s="516"/>
      <c r="PIX40" s="516"/>
      <c r="PIY40" s="516"/>
      <c r="PIZ40" s="516"/>
      <c r="PJA40" s="516"/>
      <c r="PJB40" s="516"/>
      <c r="PJC40" s="516"/>
      <c r="PJD40" s="516"/>
      <c r="PJE40" s="516"/>
      <c r="PJF40" s="516"/>
      <c r="PJG40" s="516"/>
      <c r="PJH40" s="516"/>
      <c r="PJI40" s="516"/>
      <c r="PJJ40" s="516"/>
      <c r="PJK40" s="516"/>
      <c r="PJL40" s="516"/>
      <c r="PJM40" s="516"/>
      <c r="PJN40" s="516"/>
      <c r="PJO40" s="516"/>
      <c r="PJP40" s="516"/>
      <c r="PJQ40" s="516"/>
      <c r="PJR40" s="516"/>
      <c r="PJS40" s="516"/>
      <c r="PJT40" s="516"/>
      <c r="PJU40" s="516"/>
      <c r="PJV40" s="516"/>
      <c r="PJW40" s="516"/>
      <c r="PJX40" s="516"/>
      <c r="PJY40" s="516"/>
      <c r="PJZ40" s="516"/>
      <c r="PKA40" s="516"/>
      <c r="PKB40" s="516"/>
      <c r="PKC40" s="516"/>
      <c r="PKD40" s="516"/>
      <c r="PKE40" s="516"/>
      <c r="PKF40" s="516"/>
      <c r="PKG40" s="516"/>
      <c r="PKH40" s="516"/>
      <c r="PKI40" s="516"/>
      <c r="PKJ40" s="516"/>
      <c r="PKK40" s="516"/>
      <c r="PKL40" s="516"/>
      <c r="PKM40" s="516"/>
      <c r="PKN40" s="516"/>
      <c r="PKO40" s="516"/>
      <c r="PKP40" s="516"/>
      <c r="PKQ40" s="516"/>
      <c r="PKR40" s="516"/>
      <c r="PKS40" s="516"/>
      <c r="PKT40" s="516"/>
      <c r="PKU40" s="516"/>
      <c r="PKV40" s="516"/>
      <c r="PKW40" s="516"/>
      <c r="PKX40" s="516"/>
      <c r="PKY40" s="516"/>
      <c r="PKZ40" s="516"/>
      <c r="PLA40" s="516"/>
      <c r="PLB40" s="516"/>
      <c r="PLC40" s="516"/>
      <c r="PLD40" s="516"/>
      <c r="PLE40" s="516"/>
      <c r="PLF40" s="516"/>
      <c r="PLG40" s="516"/>
      <c r="PLH40" s="516"/>
      <c r="PLI40" s="516"/>
      <c r="PLJ40" s="516"/>
      <c r="PLK40" s="516"/>
      <c r="PLL40" s="516"/>
      <c r="PLM40" s="516"/>
      <c r="PLN40" s="516"/>
      <c r="PLO40" s="516"/>
      <c r="PLP40" s="516"/>
      <c r="PLQ40" s="516"/>
      <c r="PLR40" s="516"/>
      <c r="PLS40" s="516"/>
      <c r="PLT40" s="516"/>
      <c r="PLU40" s="516"/>
      <c r="PLV40" s="516"/>
      <c r="PLW40" s="516"/>
      <c r="PLX40" s="516"/>
      <c r="PLY40" s="516"/>
      <c r="PLZ40" s="516"/>
      <c r="PMA40" s="516"/>
      <c r="PMB40" s="516"/>
      <c r="PMC40" s="516"/>
      <c r="PMD40" s="516"/>
      <c r="PME40" s="516"/>
      <c r="PMF40" s="516"/>
      <c r="PMG40" s="516"/>
      <c r="PMH40" s="516"/>
      <c r="PMI40" s="516"/>
      <c r="PMJ40" s="516"/>
      <c r="PMK40" s="516"/>
      <c r="PML40" s="516"/>
      <c r="PMM40" s="516"/>
      <c r="PMN40" s="516"/>
      <c r="PMO40" s="516"/>
      <c r="PMP40" s="516"/>
      <c r="PMQ40" s="516"/>
      <c r="PMR40" s="516"/>
      <c r="PMS40" s="516"/>
      <c r="PMT40" s="516"/>
      <c r="PMU40" s="516"/>
      <c r="PMV40" s="516"/>
      <c r="PMW40" s="516"/>
      <c r="PMX40" s="516"/>
      <c r="PMY40" s="516"/>
      <c r="PMZ40" s="516"/>
      <c r="PNA40" s="516"/>
      <c r="PNB40" s="516"/>
      <c r="PNC40" s="516"/>
      <c r="PND40" s="516"/>
      <c r="PNE40" s="516"/>
      <c r="PNF40" s="516"/>
      <c r="PNG40" s="516"/>
      <c r="PNH40" s="516"/>
      <c r="PNI40" s="516"/>
      <c r="PNJ40" s="516"/>
      <c r="PNK40" s="516"/>
      <c r="PNL40" s="516"/>
      <c r="PNM40" s="516"/>
      <c r="PNN40" s="516"/>
      <c r="PNO40" s="516"/>
      <c r="PNP40" s="516"/>
      <c r="PNQ40" s="516"/>
      <c r="PNR40" s="516"/>
      <c r="PNS40" s="516"/>
      <c r="PNT40" s="516"/>
      <c r="PNU40" s="516"/>
      <c r="PNV40" s="516"/>
      <c r="PNW40" s="516"/>
      <c r="PNX40" s="516"/>
      <c r="PNY40" s="516"/>
      <c r="PNZ40" s="516"/>
      <c r="POA40" s="516"/>
      <c r="POB40" s="516"/>
      <c r="POC40" s="516"/>
      <c r="POD40" s="516"/>
      <c r="POE40" s="516"/>
      <c r="POF40" s="516"/>
      <c r="POG40" s="516"/>
      <c r="POH40" s="516"/>
      <c r="POI40" s="516"/>
      <c r="POJ40" s="516"/>
      <c r="POK40" s="516"/>
      <c r="POL40" s="516"/>
      <c r="POM40" s="516"/>
      <c r="PON40" s="516"/>
      <c r="POO40" s="516"/>
      <c r="POP40" s="516"/>
      <c r="POQ40" s="516"/>
      <c r="POR40" s="516"/>
      <c r="POS40" s="516"/>
      <c r="POT40" s="516"/>
      <c r="POU40" s="516"/>
      <c r="POV40" s="516"/>
      <c r="POW40" s="516"/>
      <c r="POX40" s="516"/>
      <c r="POY40" s="516"/>
      <c r="POZ40" s="516"/>
      <c r="PPA40" s="516"/>
      <c r="PPB40" s="516"/>
      <c r="PPC40" s="516"/>
      <c r="PPD40" s="516"/>
      <c r="PPE40" s="516"/>
      <c r="PPF40" s="516"/>
      <c r="PPG40" s="516"/>
      <c r="PPH40" s="516"/>
      <c r="PPI40" s="516"/>
      <c r="PPJ40" s="516"/>
      <c r="PPK40" s="516"/>
      <c r="PPL40" s="516"/>
      <c r="PPM40" s="516"/>
      <c r="PPN40" s="516"/>
      <c r="PPO40" s="516"/>
      <c r="PPP40" s="516"/>
      <c r="PPQ40" s="516"/>
      <c r="PPR40" s="516"/>
      <c r="PPS40" s="516"/>
      <c r="PPT40" s="516"/>
      <c r="PPU40" s="516"/>
      <c r="PPV40" s="516"/>
      <c r="PPW40" s="516"/>
      <c r="PPX40" s="516"/>
      <c r="PPY40" s="516"/>
      <c r="PPZ40" s="516"/>
      <c r="PQA40" s="516"/>
      <c r="PQB40" s="516"/>
      <c r="PQC40" s="516"/>
      <c r="PQD40" s="516"/>
      <c r="PQE40" s="516"/>
      <c r="PQF40" s="516"/>
      <c r="PQG40" s="516"/>
      <c r="PQH40" s="516"/>
      <c r="PQI40" s="516"/>
      <c r="PQJ40" s="516"/>
      <c r="PQK40" s="516"/>
      <c r="PQL40" s="516"/>
      <c r="PQM40" s="516"/>
      <c r="PQN40" s="516"/>
      <c r="PQO40" s="516"/>
      <c r="PQP40" s="516"/>
      <c r="PQQ40" s="516"/>
      <c r="PQR40" s="516"/>
      <c r="PQS40" s="516"/>
      <c r="PQT40" s="516"/>
      <c r="PQU40" s="516"/>
      <c r="PQV40" s="516"/>
      <c r="PQW40" s="516"/>
      <c r="PQX40" s="516"/>
      <c r="PQY40" s="516"/>
      <c r="PQZ40" s="516"/>
      <c r="PRA40" s="516"/>
      <c r="PRB40" s="516"/>
      <c r="PRC40" s="516"/>
      <c r="PRD40" s="516"/>
      <c r="PRE40" s="516"/>
      <c r="PRF40" s="516"/>
      <c r="PRG40" s="516"/>
      <c r="PRH40" s="516"/>
      <c r="PRI40" s="516"/>
      <c r="PRJ40" s="516"/>
      <c r="PRK40" s="516"/>
      <c r="PRL40" s="516"/>
      <c r="PRM40" s="516"/>
      <c r="PRN40" s="516"/>
      <c r="PRO40" s="516"/>
      <c r="PRP40" s="516"/>
      <c r="PRQ40" s="516"/>
      <c r="PRR40" s="516"/>
      <c r="PRS40" s="516"/>
      <c r="PRT40" s="516"/>
      <c r="PRU40" s="516"/>
      <c r="PRV40" s="516"/>
      <c r="PRW40" s="516"/>
      <c r="PRX40" s="516"/>
      <c r="PRY40" s="516"/>
      <c r="PRZ40" s="516"/>
      <c r="PSA40" s="516"/>
      <c r="PSB40" s="516"/>
      <c r="PSC40" s="516"/>
      <c r="PSD40" s="516"/>
      <c r="PSE40" s="516"/>
      <c r="PSF40" s="516"/>
      <c r="PSG40" s="516"/>
      <c r="PSH40" s="516"/>
      <c r="PSI40" s="516"/>
      <c r="PSJ40" s="516"/>
      <c r="PSK40" s="516"/>
      <c r="PSL40" s="516"/>
      <c r="PSM40" s="516"/>
      <c r="PSN40" s="516"/>
      <c r="PSO40" s="516"/>
      <c r="PSP40" s="516"/>
      <c r="PSQ40" s="516"/>
      <c r="PSR40" s="516"/>
      <c r="PSS40" s="516"/>
      <c r="PST40" s="516"/>
      <c r="PSU40" s="516"/>
      <c r="PSV40" s="516"/>
      <c r="PSW40" s="516"/>
      <c r="PSX40" s="516"/>
      <c r="PSY40" s="516"/>
      <c r="PSZ40" s="516"/>
      <c r="PTA40" s="516"/>
      <c r="PTB40" s="516"/>
      <c r="PTC40" s="516"/>
      <c r="PTD40" s="516"/>
      <c r="PTE40" s="516"/>
      <c r="PTF40" s="516"/>
      <c r="PTG40" s="516"/>
      <c r="PTH40" s="516"/>
      <c r="PTI40" s="516"/>
      <c r="PTJ40" s="516"/>
      <c r="PTK40" s="516"/>
      <c r="PTL40" s="516"/>
      <c r="PTM40" s="516"/>
      <c r="PTN40" s="516"/>
      <c r="PTO40" s="516"/>
      <c r="PTP40" s="516"/>
      <c r="PTQ40" s="516"/>
      <c r="PTR40" s="516"/>
      <c r="PTS40" s="516"/>
      <c r="PTT40" s="516"/>
      <c r="PTU40" s="516"/>
      <c r="PTV40" s="516"/>
      <c r="PTW40" s="516"/>
      <c r="PTX40" s="516"/>
      <c r="PTY40" s="516"/>
      <c r="PTZ40" s="516"/>
      <c r="PUA40" s="516"/>
      <c r="PUB40" s="516"/>
      <c r="PUC40" s="516"/>
      <c r="PUD40" s="516"/>
      <c r="PUE40" s="516"/>
      <c r="PUF40" s="516"/>
      <c r="PUG40" s="516"/>
      <c r="PUH40" s="516"/>
      <c r="PUI40" s="516"/>
      <c r="PUJ40" s="516"/>
      <c r="PUK40" s="516"/>
      <c r="PUL40" s="516"/>
      <c r="PUM40" s="516"/>
      <c r="PUN40" s="516"/>
      <c r="PUO40" s="516"/>
      <c r="PUP40" s="516"/>
      <c r="PUQ40" s="516"/>
      <c r="PUR40" s="516"/>
      <c r="PUS40" s="516"/>
      <c r="PUT40" s="516"/>
      <c r="PUU40" s="516"/>
      <c r="PUV40" s="516"/>
      <c r="PUW40" s="516"/>
      <c r="PUX40" s="516"/>
      <c r="PUY40" s="516"/>
      <c r="PUZ40" s="516"/>
      <c r="PVA40" s="516"/>
      <c r="PVB40" s="516"/>
      <c r="PVC40" s="516"/>
      <c r="PVD40" s="516"/>
      <c r="PVE40" s="516"/>
      <c r="PVF40" s="516"/>
      <c r="PVG40" s="516"/>
      <c r="PVH40" s="516"/>
      <c r="PVI40" s="516"/>
      <c r="PVJ40" s="516"/>
      <c r="PVK40" s="516"/>
      <c r="PVL40" s="516"/>
      <c r="PVM40" s="516"/>
      <c r="PVN40" s="516"/>
      <c r="PVO40" s="516"/>
      <c r="PVP40" s="516"/>
      <c r="PVQ40" s="516"/>
      <c r="PVR40" s="516"/>
      <c r="PVS40" s="516"/>
      <c r="PVT40" s="516"/>
      <c r="PVU40" s="516"/>
      <c r="PVV40" s="516"/>
      <c r="PVW40" s="516"/>
      <c r="PVX40" s="516"/>
      <c r="PVY40" s="516"/>
      <c r="PVZ40" s="516"/>
      <c r="PWA40" s="516"/>
      <c r="PWB40" s="516"/>
      <c r="PWC40" s="516"/>
      <c r="PWD40" s="516"/>
      <c r="PWE40" s="516"/>
      <c r="PWF40" s="516"/>
      <c r="PWG40" s="516"/>
      <c r="PWH40" s="516"/>
      <c r="PWI40" s="516"/>
      <c r="PWJ40" s="516"/>
      <c r="PWK40" s="516"/>
      <c r="PWL40" s="516"/>
      <c r="PWM40" s="516"/>
      <c r="PWN40" s="516"/>
      <c r="PWO40" s="516"/>
      <c r="PWP40" s="516"/>
      <c r="PWQ40" s="516"/>
      <c r="PWR40" s="516"/>
      <c r="PWS40" s="516"/>
      <c r="PWT40" s="516"/>
      <c r="PWU40" s="516"/>
      <c r="PWV40" s="516"/>
      <c r="PWW40" s="516"/>
      <c r="PWX40" s="516"/>
      <c r="PWY40" s="516"/>
      <c r="PWZ40" s="516"/>
      <c r="PXA40" s="516"/>
      <c r="PXB40" s="516"/>
      <c r="PXC40" s="516"/>
      <c r="PXD40" s="516"/>
      <c r="PXE40" s="516"/>
      <c r="PXF40" s="516"/>
      <c r="PXG40" s="516"/>
      <c r="PXH40" s="516"/>
      <c r="PXI40" s="516"/>
      <c r="PXJ40" s="516"/>
      <c r="PXK40" s="516"/>
      <c r="PXL40" s="516"/>
      <c r="PXM40" s="516"/>
      <c r="PXN40" s="516"/>
      <c r="PXO40" s="516"/>
      <c r="PXP40" s="516"/>
      <c r="PXQ40" s="516"/>
      <c r="PXR40" s="516"/>
      <c r="PXS40" s="516"/>
      <c r="PXT40" s="516"/>
      <c r="PXU40" s="516"/>
      <c r="PXV40" s="516"/>
      <c r="PXW40" s="516"/>
      <c r="PXX40" s="516"/>
      <c r="PXY40" s="516"/>
      <c r="PXZ40" s="516"/>
      <c r="PYA40" s="516"/>
      <c r="PYB40" s="516"/>
      <c r="PYC40" s="516"/>
      <c r="PYD40" s="516"/>
      <c r="PYE40" s="516"/>
      <c r="PYF40" s="516"/>
      <c r="PYG40" s="516"/>
      <c r="PYH40" s="516"/>
      <c r="PYI40" s="516"/>
      <c r="PYJ40" s="516"/>
      <c r="PYK40" s="516"/>
      <c r="PYL40" s="516"/>
      <c r="PYM40" s="516"/>
      <c r="PYN40" s="516"/>
      <c r="PYO40" s="516"/>
      <c r="PYP40" s="516"/>
      <c r="PYQ40" s="516"/>
      <c r="PYR40" s="516"/>
      <c r="PYS40" s="516"/>
      <c r="PYT40" s="516"/>
      <c r="PYU40" s="516"/>
      <c r="PYV40" s="516"/>
      <c r="PYW40" s="516"/>
      <c r="PYX40" s="516"/>
      <c r="PYY40" s="516"/>
      <c r="PYZ40" s="516"/>
      <c r="PZA40" s="516"/>
      <c r="PZB40" s="516"/>
      <c r="PZC40" s="516"/>
      <c r="PZD40" s="516"/>
      <c r="PZE40" s="516"/>
      <c r="PZF40" s="516"/>
      <c r="PZG40" s="516"/>
      <c r="PZH40" s="516"/>
      <c r="PZI40" s="516"/>
      <c r="PZJ40" s="516"/>
      <c r="PZK40" s="516"/>
      <c r="PZL40" s="516"/>
      <c r="PZM40" s="516"/>
      <c r="PZN40" s="516"/>
      <c r="PZO40" s="516"/>
      <c r="PZP40" s="516"/>
      <c r="PZQ40" s="516"/>
      <c r="PZR40" s="516"/>
      <c r="PZS40" s="516"/>
      <c r="PZT40" s="516"/>
      <c r="PZU40" s="516"/>
      <c r="PZV40" s="516"/>
      <c r="PZW40" s="516"/>
      <c r="PZX40" s="516"/>
      <c r="PZY40" s="516"/>
      <c r="PZZ40" s="516"/>
      <c r="QAA40" s="516"/>
      <c r="QAB40" s="516"/>
      <c r="QAC40" s="516"/>
      <c r="QAD40" s="516"/>
      <c r="QAE40" s="516"/>
      <c r="QAF40" s="516"/>
      <c r="QAG40" s="516"/>
      <c r="QAH40" s="516"/>
      <c r="QAI40" s="516"/>
      <c r="QAJ40" s="516"/>
      <c r="QAK40" s="516"/>
      <c r="QAL40" s="516"/>
      <c r="QAM40" s="516"/>
      <c r="QAN40" s="516"/>
      <c r="QAO40" s="516"/>
      <c r="QAP40" s="516"/>
      <c r="QAQ40" s="516"/>
      <c r="QAR40" s="516"/>
      <c r="QAS40" s="516"/>
      <c r="QAT40" s="516"/>
      <c r="QAU40" s="516"/>
      <c r="QAV40" s="516"/>
      <c r="QAW40" s="516"/>
      <c r="QAX40" s="516"/>
      <c r="QAY40" s="516"/>
      <c r="QAZ40" s="516"/>
      <c r="QBA40" s="516"/>
      <c r="QBB40" s="516"/>
      <c r="QBC40" s="516"/>
      <c r="QBD40" s="516"/>
      <c r="QBE40" s="516"/>
      <c r="QBF40" s="516"/>
      <c r="QBG40" s="516"/>
      <c r="QBH40" s="516"/>
      <c r="QBI40" s="516"/>
      <c r="QBJ40" s="516"/>
      <c r="QBK40" s="516"/>
      <c r="QBL40" s="516"/>
      <c r="QBM40" s="516"/>
      <c r="QBN40" s="516"/>
      <c r="QBO40" s="516"/>
      <c r="QBP40" s="516"/>
      <c r="QBQ40" s="516"/>
      <c r="QBR40" s="516"/>
      <c r="QBS40" s="516"/>
      <c r="QBT40" s="516"/>
      <c r="QBU40" s="516"/>
      <c r="QBV40" s="516"/>
      <c r="QBW40" s="516"/>
      <c r="QBX40" s="516"/>
      <c r="QBY40" s="516"/>
      <c r="QBZ40" s="516"/>
      <c r="QCA40" s="516"/>
      <c r="QCB40" s="516"/>
      <c r="QCC40" s="516"/>
      <c r="QCD40" s="516"/>
      <c r="QCE40" s="516"/>
      <c r="QCF40" s="516"/>
      <c r="QCG40" s="516"/>
      <c r="QCH40" s="516"/>
      <c r="QCI40" s="516"/>
      <c r="QCJ40" s="516"/>
      <c r="QCK40" s="516"/>
      <c r="QCL40" s="516"/>
      <c r="QCM40" s="516"/>
      <c r="QCN40" s="516"/>
      <c r="QCO40" s="516"/>
      <c r="QCP40" s="516"/>
      <c r="QCQ40" s="516"/>
      <c r="QCR40" s="516"/>
      <c r="QCS40" s="516"/>
      <c r="QCT40" s="516"/>
      <c r="QCU40" s="516"/>
      <c r="QCV40" s="516"/>
      <c r="QCW40" s="516"/>
      <c r="QCX40" s="516"/>
      <c r="QCY40" s="516"/>
      <c r="QCZ40" s="516"/>
      <c r="QDA40" s="516"/>
      <c r="QDB40" s="516"/>
      <c r="QDC40" s="516"/>
      <c r="QDD40" s="516"/>
      <c r="QDE40" s="516"/>
      <c r="QDF40" s="516"/>
      <c r="QDG40" s="516"/>
      <c r="QDH40" s="516"/>
      <c r="QDI40" s="516"/>
      <c r="QDJ40" s="516"/>
      <c r="QDK40" s="516"/>
      <c r="QDL40" s="516"/>
      <c r="QDM40" s="516"/>
      <c r="QDN40" s="516"/>
      <c r="QDO40" s="516"/>
      <c r="QDP40" s="516"/>
      <c r="QDQ40" s="516"/>
      <c r="QDR40" s="516"/>
      <c r="QDS40" s="516"/>
      <c r="QDT40" s="516"/>
      <c r="QDU40" s="516"/>
      <c r="QDV40" s="516"/>
      <c r="QDW40" s="516"/>
      <c r="QDX40" s="516"/>
      <c r="QDY40" s="516"/>
      <c r="QDZ40" s="516"/>
      <c r="QEA40" s="516"/>
      <c r="QEB40" s="516"/>
      <c r="QEC40" s="516"/>
      <c r="QED40" s="516"/>
      <c r="QEE40" s="516"/>
      <c r="QEF40" s="516"/>
      <c r="QEG40" s="516"/>
      <c r="QEH40" s="516"/>
      <c r="QEI40" s="516"/>
      <c r="QEJ40" s="516"/>
      <c r="QEK40" s="516"/>
      <c r="QEL40" s="516"/>
      <c r="QEM40" s="516"/>
      <c r="QEN40" s="516"/>
      <c r="QEO40" s="516"/>
      <c r="QEP40" s="516"/>
      <c r="QEQ40" s="516"/>
      <c r="QER40" s="516"/>
      <c r="QES40" s="516"/>
      <c r="QET40" s="516"/>
      <c r="QEU40" s="516"/>
      <c r="QEV40" s="516"/>
      <c r="QEW40" s="516"/>
      <c r="QEX40" s="516"/>
      <c r="QEY40" s="516"/>
      <c r="QEZ40" s="516"/>
      <c r="QFA40" s="516"/>
      <c r="QFB40" s="516"/>
      <c r="QFC40" s="516"/>
      <c r="QFD40" s="516"/>
      <c r="QFE40" s="516"/>
      <c r="QFF40" s="516"/>
      <c r="QFG40" s="516"/>
      <c r="QFH40" s="516"/>
      <c r="QFI40" s="516"/>
      <c r="QFJ40" s="516"/>
      <c r="QFK40" s="516"/>
      <c r="QFL40" s="516"/>
      <c r="QFM40" s="516"/>
      <c r="QFN40" s="516"/>
      <c r="QFO40" s="516"/>
      <c r="QFP40" s="516"/>
      <c r="QFQ40" s="516"/>
      <c r="QFR40" s="516"/>
      <c r="QFS40" s="516"/>
      <c r="QFT40" s="516"/>
      <c r="QFU40" s="516"/>
      <c r="QFV40" s="516"/>
      <c r="QFW40" s="516"/>
      <c r="QFX40" s="516"/>
      <c r="QFY40" s="516"/>
      <c r="QFZ40" s="516"/>
      <c r="QGA40" s="516"/>
      <c r="QGB40" s="516"/>
      <c r="QGC40" s="516"/>
      <c r="QGD40" s="516"/>
      <c r="QGE40" s="516"/>
      <c r="QGF40" s="516"/>
      <c r="QGG40" s="516"/>
      <c r="QGH40" s="516"/>
      <c r="QGI40" s="516"/>
      <c r="QGJ40" s="516"/>
      <c r="QGK40" s="516"/>
      <c r="QGL40" s="516"/>
      <c r="QGM40" s="516"/>
      <c r="QGN40" s="516"/>
      <c r="QGO40" s="516"/>
      <c r="QGP40" s="516"/>
      <c r="QGQ40" s="516"/>
      <c r="QGR40" s="516"/>
      <c r="QGS40" s="516"/>
      <c r="QGT40" s="516"/>
      <c r="QGU40" s="516"/>
      <c r="QGV40" s="516"/>
      <c r="QGW40" s="516"/>
      <c r="QGX40" s="516"/>
      <c r="QGY40" s="516"/>
      <c r="QGZ40" s="516"/>
      <c r="QHA40" s="516"/>
      <c r="QHB40" s="516"/>
      <c r="QHC40" s="516"/>
      <c r="QHD40" s="516"/>
      <c r="QHE40" s="516"/>
      <c r="QHF40" s="516"/>
      <c r="QHG40" s="516"/>
      <c r="QHH40" s="516"/>
      <c r="QHI40" s="516"/>
      <c r="QHJ40" s="516"/>
      <c r="QHK40" s="516"/>
      <c r="QHL40" s="516"/>
      <c r="QHM40" s="516"/>
      <c r="QHN40" s="516"/>
      <c r="QHO40" s="516"/>
      <c r="QHP40" s="516"/>
      <c r="QHQ40" s="516"/>
      <c r="QHR40" s="516"/>
      <c r="QHS40" s="516"/>
      <c r="QHT40" s="516"/>
      <c r="QHU40" s="516"/>
      <c r="QHV40" s="516"/>
      <c r="QHW40" s="516"/>
      <c r="QHX40" s="516"/>
      <c r="QHY40" s="516"/>
      <c r="QHZ40" s="516"/>
      <c r="QIA40" s="516"/>
      <c r="QIB40" s="516"/>
      <c r="QIC40" s="516"/>
      <c r="QID40" s="516"/>
      <c r="QIE40" s="516"/>
      <c r="QIF40" s="516"/>
      <c r="QIG40" s="516"/>
      <c r="QIH40" s="516"/>
      <c r="QII40" s="516"/>
      <c r="QIJ40" s="516"/>
      <c r="QIK40" s="516"/>
      <c r="QIL40" s="516"/>
      <c r="QIM40" s="516"/>
      <c r="QIN40" s="516"/>
      <c r="QIO40" s="516"/>
      <c r="QIP40" s="516"/>
      <c r="QIQ40" s="516"/>
      <c r="QIR40" s="516"/>
      <c r="QIS40" s="516"/>
      <c r="QIT40" s="516"/>
      <c r="QIU40" s="516"/>
      <c r="QIV40" s="516"/>
      <c r="QIW40" s="516"/>
      <c r="QIX40" s="516"/>
      <c r="QIY40" s="516"/>
      <c r="QIZ40" s="516"/>
      <c r="QJA40" s="516"/>
      <c r="QJB40" s="516"/>
      <c r="QJC40" s="516"/>
      <c r="QJD40" s="516"/>
      <c r="QJE40" s="516"/>
      <c r="QJF40" s="516"/>
      <c r="QJG40" s="516"/>
      <c r="QJH40" s="516"/>
      <c r="QJI40" s="516"/>
      <c r="QJJ40" s="516"/>
      <c r="QJK40" s="516"/>
      <c r="QJL40" s="516"/>
      <c r="QJM40" s="516"/>
      <c r="QJN40" s="516"/>
      <c r="QJO40" s="516"/>
      <c r="QJP40" s="516"/>
      <c r="QJQ40" s="516"/>
      <c r="QJR40" s="516"/>
      <c r="QJS40" s="516"/>
      <c r="QJT40" s="516"/>
      <c r="QJU40" s="516"/>
      <c r="QJV40" s="516"/>
      <c r="QJW40" s="516"/>
      <c r="QJX40" s="516"/>
      <c r="QJY40" s="516"/>
      <c r="QJZ40" s="516"/>
      <c r="QKA40" s="516"/>
      <c r="QKB40" s="516"/>
      <c r="QKC40" s="516"/>
      <c r="QKD40" s="516"/>
      <c r="QKE40" s="516"/>
      <c r="QKF40" s="516"/>
      <c r="QKG40" s="516"/>
      <c r="QKH40" s="516"/>
      <c r="QKI40" s="516"/>
      <c r="QKJ40" s="516"/>
      <c r="QKK40" s="516"/>
      <c r="QKL40" s="516"/>
      <c r="QKM40" s="516"/>
      <c r="QKN40" s="516"/>
      <c r="QKO40" s="516"/>
      <c r="QKP40" s="516"/>
      <c r="QKQ40" s="516"/>
      <c r="QKR40" s="516"/>
      <c r="QKS40" s="516"/>
      <c r="QKT40" s="516"/>
      <c r="QKU40" s="516"/>
      <c r="QKV40" s="516"/>
      <c r="QKW40" s="516"/>
      <c r="QKX40" s="516"/>
      <c r="QKY40" s="516"/>
      <c r="QKZ40" s="516"/>
      <c r="QLA40" s="516"/>
      <c r="QLB40" s="516"/>
      <c r="QLC40" s="516"/>
      <c r="QLD40" s="516"/>
      <c r="QLE40" s="516"/>
      <c r="QLF40" s="516"/>
      <c r="QLG40" s="516"/>
      <c r="QLH40" s="516"/>
      <c r="QLI40" s="516"/>
      <c r="QLJ40" s="516"/>
      <c r="QLK40" s="516"/>
      <c r="QLL40" s="516"/>
      <c r="QLM40" s="516"/>
      <c r="QLN40" s="516"/>
      <c r="QLO40" s="516"/>
      <c r="QLP40" s="516"/>
      <c r="QLQ40" s="516"/>
      <c r="QLR40" s="516"/>
      <c r="QLS40" s="516"/>
      <c r="QLT40" s="516"/>
      <c r="QLU40" s="516"/>
      <c r="QLV40" s="516"/>
      <c r="QLW40" s="516"/>
      <c r="QLX40" s="516"/>
      <c r="QLY40" s="516"/>
      <c r="QLZ40" s="516"/>
      <c r="QMA40" s="516"/>
      <c r="QMB40" s="516"/>
      <c r="QMC40" s="516"/>
      <c r="QMD40" s="516"/>
      <c r="QME40" s="516"/>
      <c r="QMF40" s="516"/>
      <c r="QMG40" s="516"/>
      <c r="QMH40" s="516"/>
      <c r="QMI40" s="516"/>
      <c r="QMJ40" s="516"/>
      <c r="QMK40" s="516"/>
      <c r="QML40" s="516"/>
      <c r="QMM40" s="516"/>
      <c r="QMN40" s="516"/>
      <c r="QMO40" s="516"/>
      <c r="QMP40" s="516"/>
      <c r="QMQ40" s="516"/>
      <c r="QMR40" s="516"/>
      <c r="QMS40" s="516"/>
      <c r="QMT40" s="516"/>
      <c r="QMU40" s="516"/>
      <c r="QMV40" s="516"/>
      <c r="QMW40" s="516"/>
      <c r="QMX40" s="516"/>
      <c r="QMY40" s="516"/>
      <c r="QMZ40" s="516"/>
      <c r="QNA40" s="516"/>
      <c r="QNB40" s="516"/>
      <c r="QNC40" s="516"/>
      <c r="QND40" s="516"/>
      <c r="QNE40" s="516"/>
      <c r="QNF40" s="516"/>
      <c r="QNG40" s="516"/>
      <c r="QNH40" s="516"/>
      <c r="QNI40" s="516"/>
      <c r="QNJ40" s="516"/>
      <c r="QNK40" s="516"/>
      <c r="QNL40" s="516"/>
      <c r="QNM40" s="516"/>
      <c r="QNN40" s="516"/>
      <c r="QNO40" s="516"/>
      <c r="QNP40" s="516"/>
      <c r="QNQ40" s="516"/>
      <c r="QNR40" s="516"/>
      <c r="QNS40" s="516"/>
      <c r="QNT40" s="516"/>
      <c r="QNU40" s="516"/>
      <c r="QNV40" s="516"/>
      <c r="QNW40" s="516"/>
      <c r="QNX40" s="516"/>
      <c r="QNY40" s="516"/>
      <c r="QNZ40" s="516"/>
      <c r="QOA40" s="516"/>
      <c r="QOB40" s="516"/>
      <c r="QOC40" s="516"/>
      <c r="QOD40" s="516"/>
      <c r="QOE40" s="516"/>
      <c r="QOF40" s="516"/>
      <c r="QOG40" s="516"/>
      <c r="QOH40" s="516"/>
      <c r="QOI40" s="516"/>
      <c r="QOJ40" s="516"/>
      <c r="QOK40" s="516"/>
      <c r="QOL40" s="516"/>
      <c r="QOM40" s="516"/>
      <c r="QON40" s="516"/>
      <c r="QOO40" s="516"/>
      <c r="QOP40" s="516"/>
      <c r="QOQ40" s="516"/>
      <c r="QOR40" s="516"/>
      <c r="QOS40" s="516"/>
      <c r="QOT40" s="516"/>
      <c r="QOU40" s="516"/>
      <c r="QOV40" s="516"/>
      <c r="QOW40" s="516"/>
      <c r="QOX40" s="516"/>
      <c r="QOY40" s="516"/>
      <c r="QOZ40" s="516"/>
      <c r="QPA40" s="516"/>
      <c r="QPB40" s="516"/>
      <c r="QPC40" s="516"/>
      <c r="QPD40" s="516"/>
      <c r="QPE40" s="516"/>
      <c r="QPF40" s="516"/>
      <c r="QPG40" s="516"/>
      <c r="QPH40" s="516"/>
      <c r="QPI40" s="516"/>
      <c r="QPJ40" s="516"/>
      <c r="QPK40" s="516"/>
      <c r="QPL40" s="516"/>
      <c r="QPM40" s="516"/>
      <c r="QPN40" s="516"/>
      <c r="QPO40" s="516"/>
      <c r="QPP40" s="516"/>
      <c r="QPQ40" s="516"/>
      <c r="QPR40" s="516"/>
      <c r="QPS40" s="516"/>
      <c r="QPT40" s="516"/>
      <c r="QPU40" s="516"/>
      <c r="QPV40" s="516"/>
      <c r="QPW40" s="516"/>
      <c r="QPX40" s="516"/>
      <c r="QPY40" s="516"/>
      <c r="QPZ40" s="516"/>
      <c r="QQA40" s="516"/>
      <c r="QQB40" s="516"/>
      <c r="QQC40" s="516"/>
      <c r="QQD40" s="516"/>
      <c r="QQE40" s="516"/>
      <c r="QQF40" s="516"/>
      <c r="QQG40" s="516"/>
      <c r="QQH40" s="516"/>
      <c r="QQI40" s="516"/>
      <c r="QQJ40" s="516"/>
      <c r="QQK40" s="516"/>
      <c r="QQL40" s="516"/>
      <c r="QQM40" s="516"/>
      <c r="QQN40" s="516"/>
      <c r="QQO40" s="516"/>
      <c r="QQP40" s="516"/>
      <c r="QQQ40" s="516"/>
      <c r="QQR40" s="516"/>
      <c r="QQS40" s="516"/>
      <c r="QQT40" s="516"/>
      <c r="QQU40" s="516"/>
      <c r="QQV40" s="516"/>
      <c r="QQW40" s="516"/>
      <c r="QQX40" s="516"/>
      <c r="QQY40" s="516"/>
      <c r="QQZ40" s="516"/>
      <c r="QRA40" s="516"/>
      <c r="QRB40" s="516"/>
      <c r="QRC40" s="516"/>
      <c r="QRD40" s="516"/>
      <c r="QRE40" s="516"/>
      <c r="QRF40" s="516"/>
      <c r="QRG40" s="516"/>
      <c r="QRH40" s="516"/>
      <c r="QRI40" s="516"/>
      <c r="QRJ40" s="516"/>
      <c r="QRK40" s="516"/>
      <c r="QRL40" s="516"/>
      <c r="QRM40" s="516"/>
      <c r="QRN40" s="516"/>
      <c r="QRO40" s="516"/>
      <c r="QRP40" s="516"/>
      <c r="QRQ40" s="516"/>
      <c r="QRR40" s="516"/>
      <c r="QRS40" s="516"/>
      <c r="QRT40" s="516"/>
      <c r="QRU40" s="516"/>
      <c r="QRV40" s="516"/>
      <c r="QRW40" s="516"/>
      <c r="QRX40" s="516"/>
      <c r="QRY40" s="516"/>
      <c r="QRZ40" s="516"/>
      <c r="QSA40" s="516"/>
      <c r="QSB40" s="516"/>
      <c r="QSC40" s="516"/>
      <c r="QSD40" s="516"/>
      <c r="QSE40" s="516"/>
      <c r="QSF40" s="516"/>
      <c r="QSG40" s="516"/>
      <c r="QSH40" s="516"/>
      <c r="QSI40" s="516"/>
      <c r="QSJ40" s="516"/>
      <c r="QSK40" s="516"/>
      <c r="QSL40" s="516"/>
      <c r="QSM40" s="516"/>
      <c r="QSN40" s="516"/>
      <c r="QSO40" s="516"/>
      <c r="QSP40" s="516"/>
      <c r="QSQ40" s="516"/>
      <c r="QSR40" s="516"/>
      <c r="QSS40" s="516"/>
      <c r="QST40" s="516"/>
      <c r="QSU40" s="516"/>
      <c r="QSV40" s="516"/>
      <c r="QSW40" s="516"/>
      <c r="QSX40" s="516"/>
      <c r="QSY40" s="516"/>
      <c r="QSZ40" s="516"/>
      <c r="QTA40" s="516"/>
      <c r="QTB40" s="516"/>
      <c r="QTC40" s="516"/>
      <c r="QTD40" s="516"/>
      <c r="QTE40" s="516"/>
      <c r="QTF40" s="516"/>
      <c r="QTG40" s="516"/>
      <c r="QTH40" s="516"/>
      <c r="QTI40" s="516"/>
      <c r="QTJ40" s="516"/>
      <c r="QTK40" s="516"/>
      <c r="QTL40" s="516"/>
      <c r="QTM40" s="516"/>
      <c r="QTN40" s="516"/>
      <c r="QTO40" s="516"/>
      <c r="QTP40" s="516"/>
      <c r="QTQ40" s="516"/>
      <c r="QTR40" s="516"/>
      <c r="QTS40" s="516"/>
      <c r="QTT40" s="516"/>
      <c r="QTU40" s="516"/>
      <c r="QTV40" s="516"/>
      <c r="QTW40" s="516"/>
      <c r="QTX40" s="516"/>
      <c r="QTY40" s="516"/>
      <c r="QTZ40" s="516"/>
      <c r="QUA40" s="516"/>
      <c r="QUB40" s="516"/>
      <c r="QUC40" s="516"/>
      <c r="QUD40" s="516"/>
      <c r="QUE40" s="516"/>
      <c r="QUF40" s="516"/>
      <c r="QUG40" s="516"/>
      <c r="QUH40" s="516"/>
      <c r="QUI40" s="516"/>
      <c r="QUJ40" s="516"/>
      <c r="QUK40" s="516"/>
      <c r="QUL40" s="516"/>
      <c r="QUM40" s="516"/>
      <c r="QUN40" s="516"/>
      <c r="QUO40" s="516"/>
      <c r="QUP40" s="516"/>
      <c r="QUQ40" s="516"/>
      <c r="QUR40" s="516"/>
      <c r="QUS40" s="516"/>
      <c r="QUT40" s="516"/>
      <c r="QUU40" s="516"/>
      <c r="QUV40" s="516"/>
      <c r="QUW40" s="516"/>
      <c r="QUX40" s="516"/>
      <c r="QUY40" s="516"/>
      <c r="QUZ40" s="516"/>
      <c r="QVA40" s="516"/>
      <c r="QVB40" s="516"/>
      <c r="QVC40" s="516"/>
      <c r="QVD40" s="516"/>
      <c r="QVE40" s="516"/>
      <c r="QVF40" s="516"/>
      <c r="QVG40" s="516"/>
      <c r="QVH40" s="516"/>
      <c r="QVI40" s="516"/>
      <c r="QVJ40" s="516"/>
      <c r="QVK40" s="516"/>
      <c r="QVL40" s="516"/>
      <c r="QVM40" s="516"/>
      <c r="QVN40" s="516"/>
      <c r="QVO40" s="516"/>
      <c r="QVP40" s="516"/>
      <c r="QVQ40" s="516"/>
      <c r="QVR40" s="516"/>
      <c r="QVS40" s="516"/>
      <c r="QVT40" s="516"/>
      <c r="QVU40" s="516"/>
      <c r="QVV40" s="516"/>
      <c r="QVW40" s="516"/>
      <c r="QVX40" s="516"/>
      <c r="QVY40" s="516"/>
      <c r="QVZ40" s="516"/>
      <c r="QWA40" s="516"/>
      <c r="QWB40" s="516"/>
      <c r="QWC40" s="516"/>
      <c r="QWD40" s="516"/>
      <c r="QWE40" s="516"/>
      <c r="QWF40" s="516"/>
      <c r="QWG40" s="516"/>
      <c r="QWH40" s="516"/>
      <c r="QWI40" s="516"/>
      <c r="QWJ40" s="516"/>
      <c r="QWK40" s="516"/>
      <c r="QWL40" s="516"/>
      <c r="QWM40" s="516"/>
      <c r="QWN40" s="516"/>
      <c r="QWO40" s="516"/>
      <c r="QWP40" s="516"/>
      <c r="QWQ40" s="516"/>
      <c r="QWR40" s="516"/>
      <c r="QWS40" s="516"/>
      <c r="QWT40" s="516"/>
      <c r="QWU40" s="516"/>
      <c r="QWV40" s="516"/>
      <c r="QWW40" s="516"/>
      <c r="QWX40" s="516"/>
      <c r="QWY40" s="516"/>
      <c r="QWZ40" s="516"/>
      <c r="QXA40" s="516"/>
      <c r="QXB40" s="516"/>
      <c r="QXC40" s="516"/>
      <c r="QXD40" s="516"/>
      <c r="QXE40" s="516"/>
      <c r="QXF40" s="516"/>
      <c r="QXG40" s="516"/>
      <c r="QXH40" s="516"/>
      <c r="QXI40" s="516"/>
      <c r="QXJ40" s="516"/>
      <c r="QXK40" s="516"/>
      <c r="QXL40" s="516"/>
      <c r="QXM40" s="516"/>
      <c r="QXN40" s="516"/>
      <c r="QXO40" s="516"/>
      <c r="QXP40" s="516"/>
      <c r="QXQ40" s="516"/>
      <c r="QXR40" s="516"/>
      <c r="QXS40" s="516"/>
      <c r="QXT40" s="516"/>
      <c r="QXU40" s="516"/>
      <c r="QXV40" s="516"/>
      <c r="QXW40" s="516"/>
      <c r="QXX40" s="516"/>
      <c r="QXY40" s="516"/>
      <c r="QXZ40" s="516"/>
      <c r="QYA40" s="516"/>
      <c r="QYB40" s="516"/>
      <c r="QYC40" s="516"/>
      <c r="QYD40" s="516"/>
      <c r="QYE40" s="516"/>
      <c r="QYF40" s="516"/>
      <c r="QYG40" s="516"/>
      <c r="QYH40" s="516"/>
      <c r="QYI40" s="516"/>
      <c r="QYJ40" s="516"/>
      <c r="QYK40" s="516"/>
      <c r="QYL40" s="516"/>
      <c r="QYM40" s="516"/>
      <c r="QYN40" s="516"/>
      <c r="QYO40" s="516"/>
      <c r="QYP40" s="516"/>
      <c r="QYQ40" s="516"/>
      <c r="QYR40" s="516"/>
      <c r="QYS40" s="516"/>
      <c r="QYT40" s="516"/>
      <c r="QYU40" s="516"/>
      <c r="QYV40" s="516"/>
      <c r="QYW40" s="516"/>
      <c r="QYX40" s="516"/>
      <c r="QYY40" s="516"/>
      <c r="QYZ40" s="516"/>
      <c r="QZA40" s="516"/>
      <c r="QZB40" s="516"/>
      <c r="QZC40" s="516"/>
      <c r="QZD40" s="516"/>
      <c r="QZE40" s="516"/>
      <c r="QZF40" s="516"/>
      <c r="QZG40" s="516"/>
      <c r="QZH40" s="516"/>
      <c r="QZI40" s="516"/>
      <c r="QZJ40" s="516"/>
      <c r="QZK40" s="516"/>
      <c r="QZL40" s="516"/>
      <c r="QZM40" s="516"/>
      <c r="QZN40" s="516"/>
      <c r="QZO40" s="516"/>
      <c r="QZP40" s="516"/>
      <c r="QZQ40" s="516"/>
      <c r="QZR40" s="516"/>
      <c r="QZS40" s="516"/>
      <c r="QZT40" s="516"/>
      <c r="QZU40" s="516"/>
      <c r="QZV40" s="516"/>
      <c r="QZW40" s="516"/>
      <c r="QZX40" s="516"/>
      <c r="QZY40" s="516"/>
      <c r="QZZ40" s="516"/>
      <c r="RAA40" s="516"/>
      <c r="RAB40" s="516"/>
      <c r="RAC40" s="516"/>
      <c r="RAD40" s="516"/>
      <c r="RAE40" s="516"/>
      <c r="RAF40" s="516"/>
      <c r="RAG40" s="516"/>
      <c r="RAH40" s="516"/>
      <c r="RAI40" s="516"/>
      <c r="RAJ40" s="516"/>
      <c r="RAK40" s="516"/>
      <c r="RAL40" s="516"/>
      <c r="RAM40" s="516"/>
      <c r="RAN40" s="516"/>
      <c r="RAO40" s="516"/>
      <c r="RAP40" s="516"/>
      <c r="RAQ40" s="516"/>
      <c r="RAR40" s="516"/>
      <c r="RAS40" s="516"/>
      <c r="RAT40" s="516"/>
      <c r="RAU40" s="516"/>
      <c r="RAV40" s="516"/>
      <c r="RAW40" s="516"/>
      <c r="RAX40" s="516"/>
      <c r="RAY40" s="516"/>
      <c r="RAZ40" s="516"/>
      <c r="RBA40" s="516"/>
      <c r="RBB40" s="516"/>
      <c r="RBC40" s="516"/>
      <c r="RBD40" s="516"/>
      <c r="RBE40" s="516"/>
      <c r="RBF40" s="516"/>
      <c r="RBG40" s="516"/>
      <c r="RBH40" s="516"/>
      <c r="RBI40" s="516"/>
      <c r="RBJ40" s="516"/>
      <c r="RBK40" s="516"/>
      <c r="RBL40" s="516"/>
      <c r="RBM40" s="516"/>
      <c r="RBN40" s="516"/>
      <c r="RBO40" s="516"/>
      <c r="RBP40" s="516"/>
      <c r="RBQ40" s="516"/>
      <c r="RBR40" s="516"/>
      <c r="RBS40" s="516"/>
      <c r="RBT40" s="516"/>
      <c r="RBU40" s="516"/>
      <c r="RBV40" s="516"/>
      <c r="RBW40" s="516"/>
      <c r="RBX40" s="516"/>
      <c r="RBY40" s="516"/>
      <c r="RBZ40" s="516"/>
      <c r="RCA40" s="516"/>
      <c r="RCB40" s="516"/>
      <c r="RCC40" s="516"/>
      <c r="RCD40" s="516"/>
      <c r="RCE40" s="516"/>
      <c r="RCF40" s="516"/>
      <c r="RCG40" s="516"/>
      <c r="RCH40" s="516"/>
      <c r="RCI40" s="516"/>
      <c r="RCJ40" s="516"/>
      <c r="RCK40" s="516"/>
      <c r="RCL40" s="516"/>
      <c r="RCM40" s="516"/>
      <c r="RCN40" s="516"/>
      <c r="RCO40" s="516"/>
      <c r="RCP40" s="516"/>
      <c r="RCQ40" s="516"/>
      <c r="RCR40" s="516"/>
      <c r="RCS40" s="516"/>
      <c r="RCT40" s="516"/>
      <c r="RCU40" s="516"/>
      <c r="RCV40" s="516"/>
      <c r="RCW40" s="516"/>
      <c r="RCX40" s="516"/>
      <c r="RCY40" s="516"/>
      <c r="RCZ40" s="516"/>
      <c r="RDA40" s="516"/>
      <c r="RDB40" s="516"/>
      <c r="RDC40" s="516"/>
      <c r="RDD40" s="516"/>
      <c r="RDE40" s="516"/>
      <c r="RDF40" s="516"/>
      <c r="RDG40" s="516"/>
      <c r="RDH40" s="516"/>
      <c r="RDI40" s="516"/>
      <c r="RDJ40" s="516"/>
      <c r="RDK40" s="516"/>
      <c r="RDL40" s="516"/>
      <c r="RDM40" s="516"/>
      <c r="RDN40" s="516"/>
      <c r="RDO40" s="516"/>
      <c r="RDP40" s="516"/>
      <c r="RDQ40" s="516"/>
      <c r="RDR40" s="516"/>
      <c r="RDS40" s="516"/>
      <c r="RDT40" s="516"/>
      <c r="RDU40" s="516"/>
      <c r="RDV40" s="516"/>
      <c r="RDW40" s="516"/>
      <c r="RDX40" s="516"/>
      <c r="RDY40" s="516"/>
      <c r="RDZ40" s="516"/>
      <c r="REA40" s="516"/>
      <c r="REB40" s="516"/>
      <c r="REC40" s="516"/>
      <c r="RED40" s="516"/>
      <c r="REE40" s="516"/>
      <c r="REF40" s="516"/>
      <c r="REG40" s="516"/>
      <c r="REH40" s="516"/>
      <c r="REI40" s="516"/>
      <c r="REJ40" s="516"/>
      <c r="REK40" s="516"/>
      <c r="REL40" s="516"/>
      <c r="REM40" s="516"/>
      <c r="REN40" s="516"/>
      <c r="REO40" s="516"/>
      <c r="REP40" s="516"/>
      <c r="REQ40" s="516"/>
      <c r="RER40" s="516"/>
      <c r="RES40" s="516"/>
      <c r="RET40" s="516"/>
      <c r="REU40" s="516"/>
      <c r="REV40" s="516"/>
      <c r="REW40" s="516"/>
      <c r="REX40" s="516"/>
      <c r="REY40" s="516"/>
      <c r="REZ40" s="516"/>
      <c r="RFA40" s="516"/>
      <c r="RFB40" s="516"/>
      <c r="RFC40" s="516"/>
      <c r="RFD40" s="516"/>
      <c r="RFE40" s="516"/>
      <c r="RFF40" s="516"/>
      <c r="RFG40" s="516"/>
      <c r="RFH40" s="516"/>
      <c r="RFI40" s="516"/>
      <c r="RFJ40" s="516"/>
      <c r="RFK40" s="516"/>
      <c r="RFL40" s="516"/>
      <c r="RFM40" s="516"/>
      <c r="RFN40" s="516"/>
      <c r="RFO40" s="516"/>
      <c r="RFP40" s="516"/>
      <c r="RFQ40" s="516"/>
      <c r="RFR40" s="516"/>
      <c r="RFS40" s="516"/>
      <c r="RFT40" s="516"/>
      <c r="RFU40" s="516"/>
      <c r="RFV40" s="516"/>
      <c r="RFW40" s="516"/>
      <c r="RFX40" s="516"/>
      <c r="RFY40" s="516"/>
      <c r="RFZ40" s="516"/>
      <c r="RGA40" s="516"/>
      <c r="RGB40" s="516"/>
      <c r="RGC40" s="516"/>
      <c r="RGD40" s="516"/>
      <c r="RGE40" s="516"/>
      <c r="RGF40" s="516"/>
      <c r="RGG40" s="516"/>
      <c r="RGH40" s="516"/>
      <c r="RGI40" s="516"/>
      <c r="RGJ40" s="516"/>
      <c r="RGK40" s="516"/>
      <c r="RGL40" s="516"/>
      <c r="RGM40" s="516"/>
      <c r="RGN40" s="516"/>
      <c r="RGO40" s="516"/>
      <c r="RGP40" s="516"/>
      <c r="RGQ40" s="516"/>
      <c r="RGR40" s="516"/>
      <c r="RGS40" s="516"/>
      <c r="RGT40" s="516"/>
      <c r="RGU40" s="516"/>
      <c r="RGV40" s="516"/>
      <c r="RGW40" s="516"/>
      <c r="RGX40" s="516"/>
      <c r="RGY40" s="516"/>
      <c r="RGZ40" s="516"/>
      <c r="RHA40" s="516"/>
      <c r="RHB40" s="516"/>
      <c r="RHC40" s="516"/>
      <c r="RHD40" s="516"/>
      <c r="RHE40" s="516"/>
      <c r="RHF40" s="516"/>
      <c r="RHG40" s="516"/>
      <c r="RHH40" s="516"/>
      <c r="RHI40" s="516"/>
      <c r="RHJ40" s="516"/>
      <c r="RHK40" s="516"/>
      <c r="RHL40" s="516"/>
      <c r="RHM40" s="516"/>
      <c r="RHN40" s="516"/>
      <c r="RHO40" s="516"/>
      <c r="RHP40" s="516"/>
      <c r="RHQ40" s="516"/>
      <c r="RHR40" s="516"/>
      <c r="RHS40" s="516"/>
      <c r="RHT40" s="516"/>
      <c r="RHU40" s="516"/>
      <c r="RHV40" s="516"/>
      <c r="RHW40" s="516"/>
      <c r="RHX40" s="516"/>
      <c r="RHY40" s="516"/>
      <c r="RHZ40" s="516"/>
      <c r="RIA40" s="516"/>
      <c r="RIB40" s="516"/>
      <c r="RIC40" s="516"/>
      <c r="RID40" s="516"/>
      <c r="RIE40" s="516"/>
      <c r="RIF40" s="516"/>
      <c r="RIG40" s="516"/>
      <c r="RIH40" s="516"/>
      <c r="RII40" s="516"/>
      <c r="RIJ40" s="516"/>
      <c r="RIK40" s="516"/>
      <c r="RIL40" s="516"/>
      <c r="RIM40" s="516"/>
      <c r="RIN40" s="516"/>
      <c r="RIO40" s="516"/>
      <c r="RIP40" s="516"/>
      <c r="RIQ40" s="516"/>
      <c r="RIR40" s="516"/>
      <c r="RIS40" s="516"/>
      <c r="RIT40" s="516"/>
      <c r="RIU40" s="516"/>
      <c r="RIV40" s="516"/>
      <c r="RIW40" s="516"/>
      <c r="RIX40" s="516"/>
      <c r="RIY40" s="516"/>
      <c r="RIZ40" s="516"/>
      <c r="RJA40" s="516"/>
      <c r="RJB40" s="516"/>
      <c r="RJC40" s="516"/>
      <c r="RJD40" s="516"/>
      <c r="RJE40" s="516"/>
      <c r="RJF40" s="516"/>
      <c r="RJG40" s="516"/>
      <c r="RJH40" s="516"/>
      <c r="RJI40" s="516"/>
      <c r="RJJ40" s="516"/>
      <c r="RJK40" s="516"/>
      <c r="RJL40" s="516"/>
      <c r="RJM40" s="516"/>
      <c r="RJN40" s="516"/>
      <c r="RJO40" s="516"/>
      <c r="RJP40" s="516"/>
      <c r="RJQ40" s="516"/>
      <c r="RJR40" s="516"/>
      <c r="RJS40" s="516"/>
      <c r="RJT40" s="516"/>
      <c r="RJU40" s="516"/>
      <c r="RJV40" s="516"/>
      <c r="RJW40" s="516"/>
      <c r="RJX40" s="516"/>
      <c r="RJY40" s="516"/>
      <c r="RJZ40" s="516"/>
      <c r="RKA40" s="516"/>
      <c r="RKB40" s="516"/>
      <c r="RKC40" s="516"/>
      <c r="RKD40" s="516"/>
      <c r="RKE40" s="516"/>
      <c r="RKF40" s="516"/>
      <c r="RKG40" s="516"/>
      <c r="RKH40" s="516"/>
      <c r="RKI40" s="516"/>
      <c r="RKJ40" s="516"/>
      <c r="RKK40" s="516"/>
      <c r="RKL40" s="516"/>
      <c r="RKM40" s="516"/>
      <c r="RKN40" s="516"/>
      <c r="RKO40" s="516"/>
      <c r="RKP40" s="516"/>
      <c r="RKQ40" s="516"/>
      <c r="RKR40" s="516"/>
      <c r="RKS40" s="516"/>
      <c r="RKT40" s="516"/>
      <c r="RKU40" s="516"/>
      <c r="RKV40" s="516"/>
      <c r="RKW40" s="516"/>
      <c r="RKX40" s="516"/>
      <c r="RKY40" s="516"/>
      <c r="RKZ40" s="516"/>
      <c r="RLA40" s="516"/>
      <c r="RLB40" s="516"/>
      <c r="RLC40" s="516"/>
      <c r="RLD40" s="516"/>
      <c r="RLE40" s="516"/>
      <c r="RLF40" s="516"/>
      <c r="RLG40" s="516"/>
      <c r="RLH40" s="516"/>
      <c r="RLI40" s="516"/>
      <c r="RLJ40" s="516"/>
      <c r="RLK40" s="516"/>
      <c r="RLL40" s="516"/>
      <c r="RLM40" s="516"/>
      <c r="RLN40" s="516"/>
      <c r="RLO40" s="516"/>
      <c r="RLP40" s="516"/>
      <c r="RLQ40" s="516"/>
      <c r="RLR40" s="516"/>
      <c r="RLS40" s="516"/>
      <c r="RLT40" s="516"/>
      <c r="RLU40" s="516"/>
      <c r="RLV40" s="516"/>
      <c r="RLW40" s="516"/>
      <c r="RLX40" s="516"/>
      <c r="RLY40" s="516"/>
      <c r="RLZ40" s="516"/>
      <c r="RMA40" s="516"/>
      <c r="RMB40" s="516"/>
      <c r="RMC40" s="516"/>
      <c r="RMD40" s="516"/>
      <c r="RME40" s="516"/>
      <c r="RMF40" s="516"/>
      <c r="RMG40" s="516"/>
      <c r="RMH40" s="516"/>
      <c r="RMI40" s="516"/>
      <c r="RMJ40" s="516"/>
      <c r="RMK40" s="516"/>
      <c r="RML40" s="516"/>
      <c r="RMM40" s="516"/>
      <c r="RMN40" s="516"/>
      <c r="RMO40" s="516"/>
      <c r="RMP40" s="516"/>
      <c r="RMQ40" s="516"/>
      <c r="RMR40" s="516"/>
      <c r="RMS40" s="516"/>
      <c r="RMT40" s="516"/>
      <c r="RMU40" s="516"/>
      <c r="RMV40" s="516"/>
      <c r="RMW40" s="516"/>
      <c r="RMX40" s="516"/>
      <c r="RMY40" s="516"/>
      <c r="RMZ40" s="516"/>
      <c r="RNA40" s="516"/>
      <c r="RNB40" s="516"/>
      <c r="RNC40" s="516"/>
      <c r="RND40" s="516"/>
      <c r="RNE40" s="516"/>
      <c r="RNF40" s="516"/>
      <c r="RNG40" s="516"/>
      <c r="RNH40" s="516"/>
      <c r="RNI40" s="516"/>
      <c r="RNJ40" s="516"/>
      <c r="RNK40" s="516"/>
      <c r="RNL40" s="516"/>
      <c r="RNM40" s="516"/>
      <c r="RNN40" s="516"/>
      <c r="RNO40" s="516"/>
      <c r="RNP40" s="516"/>
      <c r="RNQ40" s="516"/>
      <c r="RNR40" s="516"/>
      <c r="RNS40" s="516"/>
      <c r="RNT40" s="516"/>
      <c r="RNU40" s="516"/>
      <c r="RNV40" s="516"/>
      <c r="RNW40" s="516"/>
      <c r="RNX40" s="516"/>
      <c r="RNY40" s="516"/>
      <c r="RNZ40" s="516"/>
      <c r="ROA40" s="516"/>
      <c r="ROB40" s="516"/>
      <c r="ROC40" s="516"/>
      <c r="ROD40" s="516"/>
      <c r="ROE40" s="516"/>
      <c r="ROF40" s="516"/>
      <c r="ROG40" s="516"/>
      <c r="ROH40" s="516"/>
      <c r="ROI40" s="516"/>
      <c r="ROJ40" s="516"/>
      <c r="ROK40" s="516"/>
      <c r="ROL40" s="516"/>
      <c r="ROM40" s="516"/>
      <c r="RON40" s="516"/>
      <c r="ROO40" s="516"/>
      <c r="ROP40" s="516"/>
      <c r="ROQ40" s="516"/>
      <c r="ROR40" s="516"/>
      <c r="ROS40" s="516"/>
      <c r="ROT40" s="516"/>
      <c r="ROU40" s="516"/>
      <c r="ROV40" s="516"/>
      <c r="ROW40" s="516"/>
      <c r="ROX40" s="516"/>
      <c r="ROY40" s="516"/>
      <c r="ROZ40" s="516"/>
      <c r="RPA40" s="516"/>
      <c r="RPB40" s="516"/>
      <c r="RPC40" s="516"/>
      <c r="RPD40" s="516"/>
      <c r="RPE40" s="516"/>
      <c r="RPF40" s="516"/>
      <c r="RPG40" s="516"/>
      <c r="RPH40" s="516"/>
      <c r="RPI40" s="516"/>
      <c r="RPJ40" s="516"/>
      <c r="RPK40" s="516"/>
      <c r="RPL40" s="516"/>
      <c r="RPM40" s="516"/>
      <c r="RPN40" s="516"/>
      <c r="RPO40" s="516"/>
      <c r="RPP40" s="516"/>
      <c r="RPQ40" s="516"/>
      <c r="RPR40" s="516"/>
      <c r="RPS40" s="516"/>
      <c r="RPT40" s="516"/>
      <c r="RPU40" s="516"/>
      <c r="RPV40" s="516"/>
      <c r="RPW40" s="516"/>
      <c r="RPX40" s="516"/>
      <c r="RPY40" s="516"/>
      <c r="RPZ40" s="516"/>
      <c r="RQA40" s="516"/>
      <c r="RQB40" s="516"/>
      <c r="RQC40" s="516"/>
      <c r="RQD40" s="516"/>
      <c r="RQE40" s="516"/>
      <c r="RQF40" s="516"/>
      <c r="RQG40" s="516"/>
      <c r="RQH40" s="516"/>
      <c r="RQI40" s="516"/>
      <c r="RQJ40" s="516"/>
      <c r="RQK40" s="516"/>
      <c r="RQL40" s="516"/>
      <c r="RQM40" s="516"/>
      <c r="RQN40" s="516"/>
      <c r="RQO40" s="516"/>
      <c r="RQP40" s="516"/>
      <c r="RQQ40" s="516"/>
      <c r="RQR40" s="516"/>
      <c r="RQS40" s="516"/>
      <c r="RQT40" s="516"/>
      <c r="RQU40" s="516"/>
      <c r="RQV40" s="516"/>
      <c r="RQW40" s="516"/>
      <c r="RQX40" s="516"/>
      <c r="RQY40" s="516"/>
      <c r="RQZ40" s="516"/>
      <c r="RRA40" s="516"/>
      <c r="RRB40" s="516"/>
      <c r="RRC40" s="516"/>
      <c r="RRD40" s="516"/>
      <c r="RRE40" s="516"/>
      <c r="RRF40" s="516"/>
      <c r="RRG40" s="516"/>
      <c r="RRH40" s="516"/>
      <c r="RRI40" s="516"/>
      <c r="RRJ40" s="516"/>
      <c r="RRK40" s="516"/>
      <c r="RRL40" s="516"/>
      <c r="RRM40" s="516"/>
      <c r="RRN40" s="516"/>
      <c r="RRO40" s="516"/>
      <c r="RRP40" s="516"/>
      <c r="RRQ40" s="516"/>
      <c r="RRR40" s="516"/>
      <c r="RRS40" s="516"/>
      <c r="RRT40" s="516"/>
      <c r="RRU40" s="516"/>
      <c r="RRV40" s="516"/>
      <c r="RRW40" s="516"/>
      <c r="RRX40" s="516"/>
      <c r="RRY40" s="516"/>
      <c r="RRZ40" s="516"/>
      <c r="RSA40" s="516"/>
      <c r="RSB40" s="516"/>
      <c r="RSC40" s="516"/>
      <c r="RSD40" s="516"/>
      <c r="RSE40" s="516"/>
      <c r="RSF40" s="516"/>
      <c r="RSG40" s="516"/>
      <c r="RSH40" s="516"/>
      <c r="RSI40" s="516"/>
      <c r="RSJ40" s="516"/>
      <c r="RSK40" s="516"/>
      <c r="RSL40" s="516"/>
      <c r="RSM40" s="516"/>
      <c r="RSN40" s="516"/>
      <c r="RSO40" s="516"/>
      <c r="RSP40" s="516"/>
      <c r="RSQ40" s="516"/>
      <c r="RSR40" s="516"/>
      <c r="RSS40" s="516"/>
      <c r="RST40" s="516"/>
      <c r="RSU40" s="516"/>
      <c r="RSV40" s="516"/>
      <c r="RSW40" s="516"/>
      <c r="RSX40" s="516"/>
      <c r="RSY40" s="516"/>
      <c r="RSZ40" s="516"/>
      <c r="RTA40" s="516"/>
      <c r="RTB40" s="516"/>
      <c r="RTC40" s="516"/>
      <c r="RTD40" s="516"/>
      <c r="RTE40" s="516"/>
      <c r="RTF40" s="516"/>
      <c r="RTG40" s="516"/>
      <c r="RTH40" s="516"/>
      <c r="RTI40" s="516"/>
      <c r="RTJ40" s="516"/>
      <c r="RTK40" s="516"/>
      <c r="RTL40" s="516"/>
      <c r="RTM40" s="516"/>
      <c r="RTN40" s="516"/>
      <c r="RTO40" s="516"/>
      <c r="RTP40" s="516"/>
      <c r="RTQ40" s="516"/>
      <c r="RTR40" s="516"/>
      <c r="RTS40" s="516"/>
      <c r="RTT40" s="516"/>
      <c r="RTU40" s="516"/>
      <c r="RTV40" s="516"/>
      <c r="RTW40" s="516"/>
      <c r="RTX40" s="516"/>
      <c r="RTY40" s="516"/>
      <c r="RTZ40" s="516"/>
      <c r="RUA40" s="516"/>
      <c r="RUB40" s="516"/>
      <c r="RUC40" s="516"/>
      <c r="RUD40" s="516"/>
      <c r="RUE40" s="516"/>
      <c r="RUF40" s="516"/>
      <c r="RUG40" s="516"/>
      <c r="RUH40" s="516"/>
      <c r="RUI40" s="516"/>
      <c r="RUJ40" s="516"/>
      <c r="RUK40" s="516"/>
      <c r="RUL40" s="516"/>
      <c r="RUM40" s="516"/>
      <c r="RUN40" s="516"/>
      <c r="RUO40" s="516"/>
      <c r="RUP40" s="516"/>
      <c r="RUQ40" s="516"/>
      <c r="RUR40" s="516"/>
      <c r="RUS40" s="516"/>
      <c r="RUT40" s="516"/>
      <c r="RUU40" s="516"/>
      <c r="RUV40" s="516"/>
      <c r="RUW40" s="516"/>
      <c r="RUX40" s="516"/>
      <c r="RUY40" s="516"/>
      <c r="RUZ40" s="516"/>
      <c r="RVA40" s="516"/>
      <c r="RVB40" s="516"/>
      <c r="RVC40" s="516"/>
      <c r="RVD40" s="516"/>
      <c r="RVE40" s="516"/>
      <c r="RVF40" s="516"/>
      <c r="RVG40" s="516"/>
      <c r="RVH40" s="516"/>
      <c r="RVI40" s="516"/>
      <c r="RVJ40" s="516"/>
      <c r="RVK40" s="516"/>
      <c r="RVL40" s="516"/>
      <c r="RVM40" s="516"/>
      <c r="RVN40" s="516"/>
      <c r="RVO40" s="516"/>
      <c r="RVP40" s="516"/>
      <c r="RVQ40" s="516"/>
      <c r="RVR40" s="516"/>
      <c r="RVS40" s="516"/>
      <c r="RVT40" s="516"/>
      <c r="RVU40" s="516"/>
      <c r="RVV40" s="516"/>
      <c r="RVW40" s="516"/>
      <c r="RVX40" s="516"/>
      <c r="RVY40" s="516"/>
      <c r="RVZ40" s="516"/>
      <c r="RWA40" s="516"/>
      <c r="RWB40" s="516"/>
      <c r="RWC40" s="516"/>
      <c r="RWD40" s="516"/>
      <c r="RWE40" s="516"/>
      <c r="RWF40" s="516"/>
      <c r="RWG40" s="516"/>
      <c r="RWH40" s="516"/>
      <c r="RWI40" s="516"/>
      <c r="RWJ40" s="516"/>
      <c r="RWK40" s="516"/>
      <c r="RWL40" s="516"/>
      <c r="RWM40" s="516"/>
      <c r="RWN40" s="516"/>
      <c r="RWO40" s="516"/>
      <c r="RWP40" s="516"/>
      <c r="RWQ40" s="516"/>
      <c r="RWR40" s="516"/>
      <c r="RWS40" s="516"/>
      <c r="RWT40" s="516"/>
      <c r="RWU40" s="516"/>
      <c r="RWV40" s="516"/>
      <c r="RWW40" s="516"/>
      <c r="RWX40" s="516"/>
      <c r="RWY40" s="516"/>
      <c r="RWZ40" s="516"/>
      <c r="RXA40" s="516"/>
      <c r="RXB40" s="516"/>
      <c r="RXC40" s="516"/>
      <c r="RXD40" s="516"/>
      <c r="RXE40" s="516"/>
      <c r="RXF40" s="516"/>
      <c r="RXG40" s="516"/>
      <c r="RXH40" s="516"/>
      <c r="RXI40" s="516"/>
      <c r="RXJ40" s="516"/>
      <c r="RXK40" s="516"/>
      <c r="RXL40" s="516"/>
      <c r="RXM40" s="516"/>
      <c r="RXN40" s="516"/>
      <c r="RXO40" s="516"/>
      <c r="RXP40" s="516"/>
      <c r="RXQ40" s="516"/>
      <c r="RXR40" s="516"/>
      <c r="RXS40" s="516"/>
      <c r="RXT40" s="516"/>
      <c r="RXU40" s="516"/>
      <c r="RXV40" s="516"/>
      <c r="RXW40" s="516"/>
      <c r="RXX40" s="516"/>
      <c r="RXY40" s="516"/>
      <c r="RXZ40" s="516"/>
      <c r="RYA40" s="516"/>
      <c r="RYB40" s="516"/>
      <c r="RYC40" s="516"/>
      <c r="RYD40" s="516"/>
      <c r="RYE40" s="516"/>
      <c r="RYF40" s="516"/>
      <c r="RYG40" s="516"/>
      <c r="RYH40" s="516"/>
      <c r="RYI40" s="516"/>
      <c r="RYJ40" s="516"/>
      <c r="RYK40" s="516"/>
      <c r="RYL40" s="516"/>
      <c r="RYM40" s="516"/>
      <c r="RYN40" s="516"/>
      <c r="RYO40" s="516"/>
      <c r="RYP40" s="516"/>
      <c r="RYQ40" s="516"/>
      <c r="RYR40" s="516"/>
      <c r="RYS40" s="516"/>
      <c r="RYT40" s="516"/>
      <c r="RYU40" s="516"/>
      <c r="RYV40" s="516"/>
      <c r="RYW40" s="516"/>
      <c r="RYX40" s="516"/>
      <c r="RYY40" s="516"/>
      <c r="RYZ40" s="516"/>
      <c r="RZA40" s="516"/>
      <c r="RZB40" s="516"/>
      <c r="RZC40" s="516"/>
      <c r="RZD40" s="516"/>
      <c r="RZE40" s="516"/>
      <c r="RZF40" s="516"/>
      <c r="RZG40" s="516"/>
      <c r="RZH40" s="516"/>
      <c r="RZI40" s="516"/>
      <c r="RZJ40" s="516"/>
      <c r="RZK40" s="516"/>
      <c r="RZL40" s="516"/>
      <c r="RZM40" s="516"/>
      <c r="RZN40" s="516"/>
      <c r="RZO40" s="516"/>
      <c r="RZP40" s="516"/>
      <c r="RZQ40" s="516"/>
      <c r="RZR40" s="516"/>
      <c r="RZS40" s="516"/>
      <c r="RZT40" s="516"/>
      <c r="RZU40" s="516"/>
      <c r="RZV40" s="516"/>
      <c r="RZW40" s="516"/>
      <c r="RZX40" s="516"/>
      <c r="RZY40" s="516"/>
      <c r="RZZ40" s="516"/>
      <c r="SAA40" s="516"/>
      <c r="SAB40" s="516"/>
      <c r="SAC40" s="516"/>
      <c r="SAD40" s="516"/>
      <c r="SAE40" s="516"/>
      <c r="SAF40" s="516"/>
      <c r="SAG40" s="516"/>
      <c r="SAH40" s="516"/>
      <c r="SAI40" s="516"/>
      <c r="SAJ40" s="516"/>
      <c r="SAK40" s="516"/>
      <c r="SAL40" s="516"/>
      <c r="SAM40" s="516"/>
      <c r="SAN40" s="516"/>
      <c r="SAO40" s="516"/>
      <c r="SAP40" s="516"/>
      <c r="SAQ40" s="516"/>
      <c r="SAR40" s="516"/>
      <c r="SAS40" s="516"/>
      <c r="SAT40" s="516"/>
      <c r="SAU40" s="516"/>
      <c r="SAV40" s="516"/>
      <c r="SAW40" s="516"/>
      <c r="SAX40" s="516"/>
      <c r="SAY40" s="516"/>
      <c r="SAZ40" s="516"/>
      <c r="SBA40" s="516"/>
      <c r="SBB40" s="516"/>
      <c r="SBC40" s="516"/>
      <c r="SBD40" s="516"/>
      <c r="SBE40" s="516"/>
      <c r="SBF40" s="516"/>
      <c r="SBG40" s="516"/>
      <c r="SBH40" s="516"/>
      <c r="SBI40" s="516"/>
      <c r="SBJ40" s="516"/>
      <c r="SBK40" s="516"/>
      <c r="SBL40" s="516"/>
      <c r="SBM40" s="516"/>
      <c r="SBN40" s="516"/>
      <c r="SBO40" s="516"/>
      <c r="SBP40" s="516"/>
      <c r="SBQ40" s="516"/>
      <c r="SBR40" s="516"/>
      <c r="SBS40" s="516"/>
      <c r="SBT40" s="516"/>
      <c r="SBU40" s="516"/>
      <c r="SBV40" s="516"/>
      <c r="SBW40" s="516"/>
      <c r="SBX40" s="516"/>
      <c r="SBY40" s="516"/>
      <c r="SBZ40" s="516"/>
      <c r="SCA40" s="516"/>
      <c r="SCB40" s="516"/>
      <c r="SCC40" s="516"/>
      <c r="SCD40" s="516"/>
      <c r="SCE40" s="516"/>
      <c r="SCF40" s="516"/>
      <c r="SCG40" s="516"/>
      <c r="SCH40" s="516"/>
      <c r="SCI40" s="516"/>
      <c r="SCJ40" s="516"/>
      <c r="SCK40" s="516"/>
      <c r="SCL40" s="516"/>
      <c r="SCM40" s="516"/>
      <c r="SCN40" s="516"/>
      <c r="SCO40" s="516"/>
      <c r="SCP40" s="516"/>
      <c r="SCQ40" s="516"/>
      <c r="SCR40" s="516"/>
      <c r="SCS40" s="516"/>
      <c r="SCT40" s="516"/>
      <c r="SCU40" s="516"/>
      <c r="SCV40" s="516"/>
      <c r="SCW40" s="516"/>
      <c r="SCX40" s="516"/>
      <c r="SCY40" s="516"/>
      <c r="SCZ40" s="516"/>
      <c r="SDA40" s="516"/>
      <c r="SDB40" s="516"/>
      <c r="SDC40" s="516"/>
      <c r="SDD40" s="516"/>
      <c r="SDE40" s="516"/>
      <c r="SDF40" s="516"/>
      <c r="SDG40" s="516"/>
      <c r="SDH40" s="516"/>
      <c r="SDI40" s="516"/>
      <c r="SDJ40" s="516"/>
      <c r="SDK40" s="516"/>
      <c r="SDL40" s="516"/>
      <c r="SDM40" s="516"/>
      <c r="SDN40" s="516"/>
      <c r="SDO40" s="516"/>
      <c r="SDP40" s="516"/>
      <c r="SDQ40" s="516"/>
      <c r="SDR40" s="516"/>
      <c r="SDS40" s="516"/>
      <c r="SDT40" s="516"/>
      <c r="SDU40" s="516"/>
      <c r="SDV40" s="516"/>
      <c r="SDW40" s="516"/>
      <c r="SDX40" s="516"/>
      <c r="SDY40" s="516"/>
      <c r="SDZ40" s="516"/>
      <c r="SEA40" s="516"/>
      <c r="SEB40" s="516"/>
      <c r="SEC40" s="516"/>
      <c r="SED40" s="516"/>
      <c r="SEE40" s="516"/>
      <c r="SEF40" s="516"/>
      <c r="SEG40" s="516"/>
      <c r="SEH40" s="516"/>
      <c r="SEI40" s="516"/>
      <c r="SEJ40" s="516"/>
      <c r="SEK40" s="516"/>
      <c r="SEL40" s="516"/>
      <c r="SEM40" s="516"/>
      <c r="SEN40" s="516"/>
      <c r="SEO40" s="516"/>
      <c r="SEP40" s="516"/>
      <c r="SEQ40" s="516"/>
      <c r="SER40" s="516"/>
      <c r="SES40" s="516"/>
      <c r="SET40" s="516"/>
      <c r="SEU40" s="516"/>
      <c r="SEV40" s="516"/>
      <c r="SEW40" s="516"/>
      <c r="SEX40" s="516"/>
      <c r="SEY40" s="516"/>
      <c r="SEZ40" s="516"/>
      <c r="SFA40" s="516"/>
      <c r="SFB40" s="516"/>
      <c r="SFC40" s="516"/>
      <c r="SFD40" s="516"/>
      <c r="SFE40" s="516"/>
      <c r="SFF40" s="516"/>
      <c r="SFG40" s="516"/>
      <c r="SFH40" s="516"/>
      <c r="SFI40" s="516"/>
      <c r="SFJ40" s="516"/>
      <c r="SFK40" s="516"/>
      <c r="SFL40" s="516"/>
      <c r="SFM40" s="516"/>
      <c r="SFN40" s="516"/>
      <c r="SFO40" s="516"/>
      <c r="SFP40" s="516"/>
      <c r="SFQ40" s="516"/>
      <c r="SFR40" s="516"/>
      <c r="SFS40" s="516"/>
      <c r="SFT40" s="516"/>
      <c r="SFU40" s="516"/>
      <c r="SFV40" s="516"/>
      <c r="SFW40" s="516"/>
      <c r="SFX40" s="516"/>
      <c r="SFY40" s="516"/>
      <c r="SFZ40" s="516"/>
      <c r="SGA40" s="516"/>
      <c r="SGB40" s="516"/>
      <c r="SGC40" s="516"/>
      <c r="SGD40" s="516"/>
      <c r="SGE40" s="516"/>
      <c r="SGF40" s="516"/>
      <c r="SGG40" s="516"/>
      <c r="SGH40" s="516"/>
      <c r="SGI40" s="516"/>
      <c r="SGJ40" s="516"/>
      <c r="SGK40" s="516"/>
      <c r="SGL40" s="516"/>
      <c r="SGM40" s="516"/>
      <c r="SGN40" s="516"/>
      <c r="SGO40" s="516"/>
      <c r="SGP40" s="516"/>
      <c r="SGQ40" s="516"/>
      <c r="SGR40" s="516"/>
      <c r="SGS40" s="516"/>
      <c r="SGT40" s="516"/>
      <c r="SGU40" s="516"/>
      <c r="SGV40" s="516"/>
      <c r="SGW40" s="516"/>
      <c r="SGX40" s="516"/>
      <c r="SGY40" s="516"/>
      <c r="SGZ40" s="516"/>
      <c r="SHA40" s="516"/>
      <c r="SHB40" s="516"/>
      <c r="SHC40" s="516"/>
      <c r="SHD40" s="516"/>
      <c r="SHE40" s="516"/>
      <c r="SHF40" s="516"/>
      <c r="SHG40" s="516"/>
      <c r="SHH40" s="516"/>
      <c r="SHI40" s="516"/>
      <c r="SHJ40" s="516"/>
      <c r="SHK40" s="516"/>
      <c r="SHL40" s="516"/>
      <c r="SHM40" s="516"/>
      <c r="SHN40" s="516"/>
      <c r="SHO40" s="516"/>
      <c r="SHP40" s="516"/>
      <c r="SHQ40" s="516"/>
      <c r="SHR40" s="516"/>
      <c r="SHS40" s="516"/>
      <c r="SHT40" s="516"/>
      <c r="SHU40" s="516"/>
      <c r="SHV40" s="516"/>
      <c r="SHW40" s="516"/>
      <c r="SHX40" s="516"/>
      <c r="SHY40" s="516"/>
      <c r="SHZ40" s="516"/>
      <c r="SIA40" s="516"/>
      <c r="SIB40" s="516"/>
      <c r="SIC40" s="516"/>
      <c r="SID40" s="516"/>
      <c r="SIE40" s="516"/>
      <c r="SIF40" s="516"/>
      <c r="SIG40" s="516"/>
      <c r="SIH40" s="516"/>
      <c r="SII40" s="516"/>
      <c r="SIJ40" s="516"/>
      <c r="SIK40" s="516"/>
      <c r="SIL40" s="516"/>
      <c r="SIM40" s="516"/>
      <c r="SIN40" s="516"/>
      <c r="SIO40" s="516"/>
      <c r="SIP40" s="516"/>
      <c r="SIQ40" s="516"/>
      <c r="SIR40" s="516"/>
      <c r="SIS40" s="516"/>
      <c r="SIT40" s="516"/>
      <c r="SIU40" s="516"/>
      <c r="SIV40" s="516"/>
      <c r="SIW40" s="516"/>
      <c r="SIX40" s="516"/>
      <c r="SIY40" s="516"/>
      <c r="SIZ40" s="516"/>
      <c r="SJA40" s="516"/>
      <c r="SJB40" s="516"/>
      <c r="SJC40" s="516"/>
      <c r="SJD40" s="516"/>
      <c r="SJE40" s="516"/>
      <c r="SJF40" s="516"/>
      <c r="SJG40" s="516"/>
      <c r="SJH40" s="516"/>
      <c r="SJI40" s="516"/>
      <c r="SJJ40" s="516"/>
      <c r="SJK40" s="516"/>
      <c r="SJL40" s="516"/>
      <c r="SJM40" s="516"/>
      <c r="SJN40" s="516"/>
      <c r="SJO40" s="516"/>
      <c r="SJP40" s="516"/>
      <c r="SJQ40" s="516"/>
      <c r="SJR40" s="516"/>
      <c r="SJS40" s="516"/>
      <c r="SJT40" s="516"/>
      <c r="SJU40" s="516"/>
      <c r="SJV40" s="516"/>
      <c r="SJW40" s="516"/>
      <c r="SJX40" s="516"/>
      <c r="SJY40" s="516"/>
      <c r="SJZ40" s="516"/>
      <c r="SKA40" s="516"/>
      <c r="SKB40" s="516"/>
      <c r="SKC40" s="516"/>
      <c r="SKD40" s="516"/>
      <c r="SKE40" s="516"/>
      <c r="SKF40" s="516"/>
      <c r="SKG40" s="516"/>
      <c r="SKH40" s="516"/>
      <c r="SKI40" s="516"/>
      <c r="SKJ40" s="516"/>
      <c r="SKK40" s="516"/>
      <c r="SKL40" s="516"/>
      <c r="SKM40" s="516"/>
      <c r="SKN40" s="516"/>
      <c r="SKO40" s="516"/>
      <c r="SKP40" s="516"/>
      <c r="SKQ40" s="516"/>
      <c r="SKR40" s="516"/>
      <c r="SKS40" s="516"/>
      <c r="SKT40" s="516"/>
      <c r="SKU40" s="516"/>
      <c r="SKV40" s="516"/>
      <c r="SKW40" s="516"/>
      <c r="SKX40" s="516"/>
      <c r="SKY40" s="516"/>
      <c r="SKZ40" s="516"/>
      <c r="SLA40" s="516"/>
      <c r="SLB40" s="516"/>
      <c r="SLC40" s="516"/>
      <c r="SLD40" s="516"/>
      <c r="SLE40" s="516"/>
      <c r="SLF40" s="516"/>
      <c r="SLG40" s="516"/>
      <c r="SLH40" s="516"/>
      <c r="SLI40" s="516"/>
      <c r="SLJ40" s="516"/>
      <c r="SLK40" s="516"/>
      <c r="SLL40" s="516"/>
      <c r="SLM40" s="516"/>
      <c r="SLN40" s="516"/>
      <c r="SLO40" s="516"/>
      <c r="SLP40" s="516"/>
      <c r="SLQ40" s="516"/>
      <c r="SLR40" s="516"/>
      <c r="SLS40" s="516"/>
      <c r="SLT40" s="516"/>
      <c r="SLU40" s="516"/>
      <c r="SLV40" s="516"/>
      <c r="SLW40" s="516"/>
      <c r="SLX40" s="516"/>
      <c r="SLY40" s="516"/>
      <c r="SLZ40" s="516"/>
      <c r="SMA40" s="516"/>
      <c r="SMB40" s="516"/>
      <c r="SMC40" s="516"/>
      <c r="SMD40" s="516"/>
      <c r="SME40" s="516"/>
      <c r="SMF40" s="516"/>
      <c r="SMG40" s="516"/>
      <c r="SMH40" s="516"/>
      <c r="SMI40" s="516"/>
      <c r="SMJ40" s="516"/>
      <c r="SMK40" s="516"/>
      <c r="SML40" s="516"/>
      <c r="SMM40" s="516"/>
      <c r="SMN40" s="516"/>
      <c r="SMO40" s="516"/>
      <c r="SMP40" s="516"/>
      <c r="SMQ40" s="516"/>
      <c r="SMR40" s="516"/>
      <c r="SMS40" s="516"/>
      <c r="SMT40" s="516"/>
      <c r="SMU40" s="516"/>
      <c r="SMV40" s="516"/>
      <c r="SMW40" s="516"/>
      <c r="SMX40" s="516"/>
      <c r="SMY40" s="516"/>
      <c r="SMZ40" s="516"/>
      <c r="SNA40" s="516"/>
      <c r="SNB40" s="516"/>
      <c r="SNC40" s="516"/>
      <c r="SND40" s="516"/>
      <c r="SNE40" s="516"/>
      <c r="SNF40" s="516"/>
      <c r="SNG40" s="516"/>
      <c r="SNH40" s="516"/>
      <c r="SNI40" s="516"/>
      <c r="SNJ40" s="516"/>
      <c r="SNK40" s="516"/>
      <c r="SNL40" s="516"/>
      <c r="SNM40" s="516"/>
      <c r="SNN40" s="516"/>
      <c r="SNO40" s="516"/>
      <c r="SNP40" s="516"/>
      <c r="SNQ40" s="516"/>
      <c r="SNR40" s="516"/>
      <c r="SNS40" s="516"/>
      <c r="SNT40" s="516"/>
      <c r="SNU40" s="516"/>
      <c r="SNV40" s="516"/>
      <c r="SNW40" s="516"/>
      <c r="SNX40" s="516"/>
      <c r="SNY40" s="516"/>
      <c r="SNZ40" s="516"/>
      <c r="SOA40" s="516"/>
      <c r="SOB40" s="516"/>
      <c r="SOC40" s="516"/>
      <c r="SOD40" s="516"/>
      <c r="SOE40" s="516"/>
      <c r="SOF40" s="516"/>
      <c r="SOG40" s="516"/>
      <c r="SOH40" s="516"/>
      <c r="SOI40" s="516"/>
      <c r="SOJ40" s="516"/>
      <c r="SOK40" s="516"/>
      <c r="SOL40" s="516"/>
      <c r="SOM40" s="516"/>
      <c r="SON40" s="516"/>
      <c r="SOO40" s="516"/>
      <c r="SOP40" s="516"/>
      <c r="SOQ40" s="516"/>
      <c r="SOR40" s="516"/>
      <c r="SOS40" s="516"/>
      <c r="SOT40" s="516"/>
      <c r="SOU40" s="516"/>
      <c r="SOV40" s="516"/>
      <c r="SOW40" s="516"/>
      <c r="SOX40" s="516"/>
      <c r="SOY40" s="516"/>
      <c r="SOZ40" s="516"/>
      <c r="SPA40" s="516"/>
      <c r="SPB40" s="516"/>
      <c r="SPC40" s="516"/>
      <c r="SPD40" s="516"/>
      <c r="SPE40" s="516"/>
      <c r="SPF40" s="516"/>
      <c r="SPG40" s="516"/>
      <c r="SPH40" s="516"/>
      <c r="SPI40" s="516"/>
      <c r="SPJ40" s="516"/>
      <c r="SPK40" s="516"/>
      <c r="SPL40" s="516"/>
      <c r="SPM40" s="516"/>
      <c r="SPN40" s="516"/>
      <c r="SPO40" s="516"/>
      <c r="SPP40" s="516"/>
      <c r="SPQ40" s="516"/>
      <c r="SPR40" s="516"/>
      <c r="SPS40" s="516"/>
      <c r="SPT40" s="516"/>
      <c r="SPU40" s="516"/>
      <c r="SPV40" s="516"/>
      <c r="SPW40" s="516"/>
      <c r="SPX40" s="516"/>
      <c r="SPY40" s="516"/>
      <c r="SPZ40" s="516"/>
      <c r="SQA40" s="516"/>
      <c r="SQB40" s="516"/>
      <c r="SQC40" s="516"/>
      <c r="SQD40" s="516"/>
      <c r="SQE40" s="516"/>
      <c r="SQF40" s="516"/>
      <c r="SQG40" s="516"/>
      <c r="SQH40" s="516"/>
      <c r="SQI40" s="516"/>
      <c r="SQJ40" s="516"/>
      <c r="SQK40" s="516"/>
      <c r="SQL40" s="516"/>
      <c r="SQM40" s="516"/>
      <c r="SQN40" s="516"/>
      <c r="SQO40" s="516"/>
      <c r="SQP40" s="516"/>
      <c r="SQQ40" s="516"/>
      <c r="SQR40" s="516"/>
      <c r="SQS40" s="516"/>
      <c r="SQT40" s="516"/>
      <c r="SQU40" s="516"/>
      <c r="SQV40" s="516"/>
      <c r="SQW40" s="516"/>
      <c r="SQX40" s="516"/>
      <c r="SQY40" s="516"/>
      <c r="SQZ40" s="516"/>
      <c r="SRA40" s="516"/>
      <c r="SRB40" s="516"/>
      <c r="SRC40" s="516"/>
      <c r="SRD40" s="516"/>
      <c r="SRE40" s="516"/>
      <c r="SRF40" s="516"/>
      <c r="SRG40" s="516"/>
      <c r="SRH40" s="516"/>
      <c r="SRI40" s="516"/>
      <c r="SRJ40" s="516"/>
      <c r="SRK40" s="516"/>
      <c r="SRL40" s="516"/>
      <c r="SRM40" s="516"/>
      <c r="SRN40" s="516"/>
      <c r="SRO40" s="516"/>
      <c r="SRP40" s="516"/>
      <c r="SRQ40" s="516"/>
      <c r="SRR40" s="516"/>
      <c r="SRS40" s="516"/>
      <c r="SRT40" s="516"/>
      <c r="SRU40" s="516"/>
      <c r="SRV40" s="516"/>
      <c r="SRW40" s="516"/>
      <c r="SRX40" s="516"/>
      <c r="SRY40" s="516"/>
      <c r="SRZ40" s="516"/>
      <c r="SSA40" s="516"/>
      <c r="SSB40" s="516"/>
      <c r="SSC40" s="516"/>
      <c r="SSD40" s="516"/>
      <c r="SSE40" s="516"/>
      <c r="SSF40" s="516"/>
      <c r="SSG40" s="516"/>
      <c r="SSH40" s="516"/>
      <c r="SSI40" s="516"/>
      <c r="SSJ40" s="516"/>
      <c r="SSK40" s="516"/>
      <c r="SSL40" s="516"/>
      <c r="SSM40" s="516"/>
      <c r="SSN40" s="516"/>
      <c r="SSO40" s="516"/>
      <c r="SSP40" s="516"/>
      <c r="SSQ40" s="516"/>
      <c r="SSR40" s="516"/>
      <c r="SSS40" s="516"/>
      <c r="SST40" s="516"/>
      <c r="SSU40" s="516"/>
      <c r="SSV40" s="516"/>
      <c r="SSW40" s="516"/>
      <c r="SSX40" s="516"/>
      <c r="SSY40" s="516"/>
      <c r="SSZ40" s="516"/>
      <c r="STA40" s="516"/>
      <c r="STB40" s="516"/>
      <c r="STC40" s="516"/>
      <c r="STD40" s="516"/>
      <c r="STE40" s="516"/>
      <c r="STF40" s="516"/>
      <c r="STG40" s="516"/>
      <c r="STH40" s="516"/>
      <c r="STI40" s="516"/>
      <c r="STJ40" s="516"/>
      <c r="STK40" s="516"/>
      <c r="STL40" s="516"/>
      <c r="STM40" s="516"/>
      <c r="STN40" s="516"/>
      <c r="STO40" s="516"/>
      <c r="STP40" s="516"/>
      <c r="STQ40" s="516"/>
      <c r="STR40" s="516"/>
      <c r="STS40" s="516"/>
      <c r="STT40" s="516"/>
      <c r="STU40" s="516"/>
      <c r="STV40" s="516"/>
      <c r="STW40" s="516"/>
      <c r="STX40" s="516"/>
      <c r="STY40" s="516"/>
      <c r="STZ40" s="516"/>
      <c r="SUA40" s="516"/>
      <c r="SUB40" s="516"/>
      <c r="SUC40" s="516"/>
      <c r="SUD40" s="516"/>
      <c r="SUE40" s="516"/>
      <c r="SUF40" s="516"/>
      <c r="SUG40" s="516"/>
      <c r="SUH40" s="516"/>
      <c r="SUI40" s="516"/>
      <c r="SUJ40" s="516"/>
      <c r="SUK40" s="516"/>
      <c r="SUL40" s="516"/>
      <c r="SUM40" s="516"/>
      <c r="SUN40" s="516"/>
      <c r="SUO40" s="516"/>
      <c r="SUP40" s="516"/>
      <c r="SUQ40" s="516"/>
      <c r="SUR40" s="516"/>
      <c r="SUS40" s="516"/>
      <c r="SUT40" s="516"/>
      <c r="SUU40" s="516"/>
      <c r="SUV40" s="516"/>
      <c r="SUW40" s="516"/>
      <c r="SUX40" s="516"/>
      <c r="SUY40" s="516"/>
      <c r="SUZ40" s="516"/>
      <c r="SVA40" s="516"/>
      <c r="SVB40" s="516"/>
      <c r="SVC40" s="516"/>
      <c r="SVD40" s="516"/>
      <c r="SVE40" s="516"/>
      <c r="SVF40" s="516"/>
      <c r="SVG40" s="516"/>
      <c r="SVH40" s="516"/>
      <c r="SVI40" s="516"/>
      <c r="SVJ40" s="516"/>
      <c r="SVK40" s="516"/>
      <c r="SVL40" s="516"/>
      <c r="SVM40" s="516"/>
      <c r="SVN40" s="516"/>
      <c r="SVO40" s="516"/>
      <c r="SVP40" s="516"/>
      <c r="SVQ40" s="516"/>
      <c r="SVR40" s="516"/>
      <c r="SVS40" s="516"/>
      <c r="SVT40" s="516"/>
      <c r="SVU40" s="516"/>
      <c r="SVV40" s="516"/>
      <c r="SVW40" s="516"/>
      <c r="SVX40" s="516"/>
      <c r="SVY40" s="516"/>
      <c r="SVZ40" s="516"/>
      <c r="SWA40" s="516"/>
      <c r="SWB40" s="516"/>
      <c r="SWC40" s="516"/>
      <c r="SWD40" s="516"/>
      <c r="SWE40" s="516"/>
      <c r="SWF40" s="516"/>
      <c r="SWG40" s="516"/>
      <c r="SWH40" s="516"/>
      <c r="SWI40" s="516"/>
      <c r="SWJ40" s="516"/>
      <c r="SWK40" s="516"/>
      <c r="SWL40" s="516"/>
      <c r="SWM40" s="516"/>
      <c r="SWN40" s="516"/>
      <c r="SWO40" s="516"/>
      <c r="SWP40" s="516"/>
      <c r="SWQ40" s="516"/>
      <c r="SWR40" s="516"/>
      <c r="SWS40" s="516"/>
      <c r="SWT40" s="516"/>
      <c r="SWU40" s="516"/>
      <c r="SWV40" s="516"/>
      <c r="SWW40" s="516"/>
      <c r="SWX40" s="516"/>
      <c r="SWY40" s="516"/>
      <c r="SWZ40" s="516"/>
      <c r="SXA40" s="516"/>
      <c r="SXB40" s="516"/>
      <c r="SXC40" s="516"/>
      <c r="SXD40" s="516"/>
      <c r="SXE40" s="516"/>
      <c r="SXF40" s="516"/>
      <c r="SXG40" s="516"/>
      <c r="SXH40" s="516"/>
      <c r="SXI40" s="516"/>
      <c r="SXJ40" s="516"/>
      <c r="SXK40" s="516"/>
      <c r="SXL40" s="516"/>
      <c r="SXM40" s="516"/>
      <c r="SXN40" s="516"/>
      <c r="SXO40" s="516"/>
      <c r="SXP40" s="516"/>
      <c r="SXQ40" s="516"/>
      <c r="SXR40" s="516"/>
      <c r="SXS40" s="516"/>
      <c r="SXT40" s="516"/>
      <c r="SXU40" s="516"/>
      <c r="SXV40" s="516"/>
      <c r="SXW40" s="516"/>
      <c r="SXX40" s="516"/>
      <c r="SXY40" s="516"/>
      <c r="SXZ40" s="516"/>
      <c r="SYA40" s="516"/>
      <c r="SYB40" s="516"/>
      <c r="SYC40" s="516"/>
      <c r="SYD40" s="516"/>
      <c r="SYE40" s="516"/>
      <c r="SYF40" s="516"/>
      <c r="SYG40" s="516"/>
      <c r="SYH40" s="516"/>
      <c r="SYI40" s="516"/>
      <c r="SYJ40" s="516"/>
      <c r="SYK40" s="516"/>
      <c r="SYL40" s="516"/>
      <c r="SYM40" s="516"/>
      <c r="SYN40" s="516"/>
      <c r="SYO40" s="516"/>
      <c r="SYP40" s="516"/>
      <c r="SYQ40" s="516"/>
      <c r="SYR40" s="516"/>
      <c r="SYS40" s="516"/>
      <c r="SYT40" s="516"/>
      <c r="SYU40" s="516"/>
      <c r="SYV40" s="516"/>
      <c r="SYW40" s="516"/>
      <c r="SYX40" s="516"/>
      <c r="SYY40" s="516"/>
      <c r="SYZ40" s="516"/>
      <c r="SZA40" s="516"/>
      <c r="SZB40" s="516"/>
      <c r="SZC40" s="516"/>
      <c r="SZD40" s="516"/>
      <c r="SZE40" s="516"/>
      <c r="SZF40" s="516"/>
      <c r="SZG40" s="516"/>
      <c r="SZH40" s="516"/>
      <c r="SZI40" s="516"/>
      <c r="SZJ40" s="516"/>
      <c r="SZK40" s="516"/>
      <c r="SZL40" s="516"/>
      <c r="SZM40" s="516"/>
      <c r="SZN40" s="516"/>
      <c r="SZO40" s="516"/>
      <c r="SZP40" s="516"/>
      <c r="SZQ40" s="516"/>
      <c r="SZR40" s="516"/>
      <c r="SZS40" s="516"/>
      <c r="SZT40" s="516"/>
      <c r="SZU40" s="516"/>
      <c r="SZV40" s="516"/>
      <c r="SZW40" s="516"/>
      <c r="SZX40" s="516"/>
      <c r="SZY40" s="516"/>
      <c r="SZZ40" s="516"/>
      <c r="TAA40" s="516"/>
      <c r="TAB40" s="516"/>
      <c r="TAC40" s="516"/>
      <c r="TAD40" s="516"/>
      <c r="TAE40" s="516"/>
      <c r="TAF40" s="516"/>
      <c r="TAG40" s="516"/>
      <c r="TAH40" s="516"/>
      <c r="TAI40" s="516"/>
      <c r="TAJ40" s="516"/>
      <c r="TAK40" s="516"/>
      <c r="TAL40" s="516"/>
      <c r="TAM40" s="516"/>
      <c r="TAN40" s="516"/>
      <c r="TAO40" s="516"/>
      <c r="TAP40" s="516"/>
      <c r="TAQ40" s="516"/>
      <c r="TAR40" s="516"/>
      <c r="TAS40" s="516"/>
      <c r="TAT40" s="516"/>
      <c r="TAU40" s="516"/>
      <c r="TAV40" s="516"/>
      <c r="TAW40" s="516"/>
      <c r="TAX40" s="516"/>
      <c r="TAY40" s="516"/>
      <c r="TAZ40" s="516"/>
      <c r="TBA40" s="516"/>
      <c r="TBB40" s="516"/>
      <c r="TBC40" s="516"/>
      <c r="TBD40" s="516"/>
      <c r="TBE40" s="516"/>
      <c r="TBF40" s="516"/>
      <c r="TBG40" s="516"/>
      <c r="TBH40" s="516"/>
      <c r="TBI40" s="516"/>
      <c r="TBJ40" s="516"/>
      <c r="TBK40" s="516"/>
      <c r="TBL40" s="516"/>
      <c r="TBM40" s="516"/>
      <c r="TBN40" s="516"/>
      <c r="TBO40" s="516"/>
      <c r="TBP40" s="516"/>
      <c r="TBQ40" s="516"/>
      <c r="TBR40" s="516"/>
      <c r="TBS40" s="516"/>
      <c r="TBT40" s="516"/>
      <c r="TBU40" s="516"/>
      <c r="TBV40" s="516"/>
      <c r="TBW40" s="516"/>
      <c r="TBX40" s="516"/>
      <c r="TBY40" s="516"/>
      <c r="TBZ40" s="516"/>
      <c r="TCA40" s="516"/>
      <c r="TCB40" s="516"/>
      <c r="TCC40" s="516"/>
      <c r="TCD40" s="516"/>
      <c r="TCE40" s="516"/>
      <c r="TCF40" s="516"/>
      <c r="TCG40" s="516"/>
      <c r="TCH40" s="516"/>
      <c r="TCI40" s="516"/>
      <c r="TCJ40" s="516"/>
      <c r="TCK40" s="516"/>
      <c r="TCL40" s="516"/>
      <c r="TCM40" s="516"/>
      <c r="TCN40" s="516"/>
      <c r="TCO40" s="516"/>
      <c r="TCP40" s="516"/>
      <c r="TCQ40" s="516"/>
      <c r="TCR40" s="516"/>
      <c r="TCS40" s="516"/>
      <c r="TCT40" s="516"/>
      <c r="TCU40" s="516"/>
      <c r="TCV40" s="516"/>
      <c r="TCW40" s="516"/>
      <c r="TCX40" s="516"/>
      <c r="TCY40" s="516"/>
      <c r="TCZ40" s="516"/>
      <c r="TDA40" s="516"/>
      <c r="TDB40" s="516"/>
      <c r="TDC40" s="516"/>
      <c r="TDD40" s="516"/>
      <c r="TDE40" s="516"/>
      <c r="TDF40" s="516"/>
      <c r="TDG40" s="516"/>
      <c r="TDH40" s="516"/>
      <c r="TDI40" s="516"/>
      <c r="TDJ40" s="516"/>
      <c r="TDK40" s="516"/>
      <c r="TDL40" s="516"/>
      <c r="TDM40" s="516"/>
      <c r="TDN40" s="516"/>
      <c r="TDO40" s="516"/>
      <c r="TDP40" s="516"/>
      <c r="TDQ40" s="516"/>
      <c r="TDR40" s="516"/>
      <c r="TDS40" s="516"/>
      <c r="TDT40" s="516"/>
      <c r="TDU40" s="516"/>
      <c r="TDV40" s="516"/>
      <c r="TDW40" s="516"/>
      <c r="TDX40" s="516"/>
      <c r="TDY40" s="516"/>
      <c r="TDZ40" s="516"/>
      <c r="TEA40" s="516"/>
      <c r="TEB40" s="516"/>
      <c r="TEC40" s="516"/>
      <c r="TED40" s="516"/>
      <c r="TEE40" s="516"/>
      <c r="TEF40" s="516"/>
      <c r="TEG40" s="516"/>
      <c r="TEH40" s="516"/>
      <c r="TEI40" s="516"/>
      <c r="TEJ40" s="516"/>
      <c r="TEK40" s="516"/>
      <c r="TEL40" s="516"/>
      <c r="TEM40" s="516"/>
      <c r="TEN40" s="516"/>
      <c r="TEO40" s="516"/>
      <c r="TEP40" s="516"/>
      <c r="TEQ40" s="516"/>
      <c r="TER40" s="516"/>
      <c r="TES40" s="516"/>
      <c r="TET40" s="516"/>
      <c r="TEU40" s="516"/>
      <c r="TEV40" s="516"/>
      <c r="TEW40" s="516"/>
      <c r="TEX40" s="516"/>
      <c r="TEY40" s="516"/>
      <c r="TEZ40" s="516"/>
      <c r="TFA40" s="516"/>
      <c r="TFB40" s="516"/>
      <c r="TFC40" s="516"/>
      <c r="TFD40" s="516"/>
      <c r="TFE40" s="516"/>
      <c r="TFF40" s="516"/>
      <c r="TFG40" s="516"/>
      <c r="TFH40" s="516"/>
      <c r="TFI40" s="516"/>
      <c r="TFJ40" s="516"/>
      <c r="TFK40" s="516"/>
      <c r="TFL40" s="516"/>
      <c r="TFM40" s="516"/>
      <c r="TFN40" s="516"/>
      <c r="TFO40" s="516"/>
      <c r="TFP40" s="516"/>
      <c r="TFQ40" s="516"/>
      <c r="TFR40" s="516"/>
      <c r="TFS40" s="516"/>
      <c r="TFT40" s="516"/>
      <c r="TFU40" s="516"/>
      <c r="TFV40" s="516"/>
      <c r="TFW40" s="516"/>
      <c r="TFX40" s="516"/>
      <c r="TFY40" s="516"/>
      <c r="TFZ40" s="516"/>
      <c r="TGA40" s="516"/>
      <c r="TGB40" s="516"/>
      <c r="TGC40" s="516"/>
      <c r="TGD40" s="516"/>
      <c r="TGE40" s="516"/>
      <c r="TGF40" s="516"/>
      <c r="TGG40" s="516"/>
      <c r="TGH40" s="516"/>
      <c r="TGI40" s="516"/>
      <c r="TGJ40" s="516"/>
      <c r="TGK40" s="516"/>
      <c r="TGL40" s="516"/>
      <c r="TGM40" s="516"/>
      <c r="TGN40" s="516"/>
      <c r="TGO40" s="516"/>
      <c r="TGP40" s="516"/>
      <c r="TGQ40" s="516"/>
      <c r="TGR40" s="516"/>
      <c r="TGS40" s="516"/>
      <c r="TGT40" s="516"/>
      <c r="TGU40" s="516"/>
      <c r="TGV40" s="516"/>
      <c r="TGW40" s="516"/>
      <c r="TGX40" s="516"/>
      <c r="TGY40" s="516"/>
      <c r="TGZ40" s="516"/>
      <c r="THA40" s="516"/>
      <c r="THB40" s="516"/>
      <c r="THC40" s="516"/>
      <c r="THD40" s="516"/>
      <c r="THE40" s="516"/>
      <c r="THF40" s="516"/>
      <c r="THG40" s="516"/>
      <c r="THH40" s="516"/>
      <c r="THI40" s="516"/>
      <c r="THJ40" s="516"/>
      <c r="THK40" s="516"/>
      <c r="THL40" s="516"/>
      <c r="THM40" s="516"/>
      <c r="THN40" s="516"/>
      <c r="THO40" s="516"/>
      <c r="THP40" s="516"/>
      <c r="THQ40" s="516"/>
      <c r="THR40" s="516"/>
      <c r="THS40" s="516"/>
      <c r="THT40" s="516"/>
      <c r="THU40" s="516"/>
      <c r="THV40" s="516"/>
      <c r="THW40" s="516"/>
      <c r="THX40" s="516"/>
      <c r="THY40" s="516"/>
      <c r="THZ40" s="516"/>
      <c r="TIA40" s="516"/>
      <c r="TIB40" s="516"/>
      <c r="TIC40" s="516"/>
      <c r="TID40" s="516"/>
      <c r="TIE40" s="516"/>
      <c r="TIF40" s="516"/>
      <c r="TIG40" s="516"/>
      <c r="TIH40" s="516"/>
      <c r="TII40" s="516"/>
      <c r="TIJ40" s="516"/>
      <c r="TIK40" s="516"/>
      <c r="TIL40" s="516"/>
      <c r="TIM40" s="516"/>
      <c r="TIN40" s="516"/>
      <c r="TIO40" s="516"/>
      <c r="TIP40" s="516"/>
      <c r="TIQ40" s="516"/>
      <c r="TIR40" s="516"/>
      <c r="TIS40" s="516"/>
      <c r="TIT40" s="516"/>
      <c r="TIU40" s="516"/>
      <c r="TIV40" s="516"/>
      <c r="TIW40" s="516"/>
      <c r="TIX40" s="516"/>
      <c r="TIY40" s="516"/>
      <c r="TIZ40" s="516"/>
      <c r="TJA40" s="516"/>
      <c r="TJB40" s="516"/>
      <c r="TJC40" s="516"/>
      <c r="TJD40" s="516"/>
      <c r="TJE40" s="516"/>
      <c r="TJF40" s="516"/>
      <c r="TJG40" s="516"/>
      <c r="TJH40" s="516"/>
      <c r="TJI40" s="516"/>
      <c r="TJJ40" s="516"/>
      <c r="TJK40" s="516"/>
      <c r="TJL40" s="516"/>
      <c r="TJM40" s="516"/>
      <c r="TJN40" s="516"/>
      <c r="TJO40" s="516"/>
      <c r="TJP40" s="516"/>
      <c r="TJQ40" s="516"/>
      <c r="TJR40" s="516"/>
      <c r="TJS40" s="516"/>
      <c r="TJT40" s="516"/>
      <c r="TJU40" s="516"/>
      <c r="TJV40" s="516"/>
      <c r="TJW40" s="516"/>
      <c r="TJX40" s="516"/>
      <c r="TJY40" s="516"/>
      <c r="TJZ40" s="516"/>
      <c r="TKA40" s="516"/>
      <c r="TKB40" s="516"/>
      <c r="TKC40" s="516"/>
      <c r="TKD40" s="516"/>
      <c r="TKE40" s="516"/>
      <c r="TKF40" s="516"/>
      <c r="TKG40" s="516"/>
      <c r="TKH40" s="516"/>
      <c r="TKI40" s="516"/>
      <c r="TKJ40" s="516"/>
      <c r="TKK40" s="516"/>
      <c r="TKL40" s="516"/>
      <c r="TKM40" s="516"/>
      <c r="TKN40" s="516"/>
      <c r="TKO40" s="516"/>
      <c r="TKP40" s="516"/>
      <c r="TKQ40" s="516"/>
      <c r="TKR40" s="516"/>
      <c r="TKS40" s="516"/>
      <c r="TKT40" s="516"/>
      <c r="TKU40" s="516"/>
      <c r="TKV40" s="516"/>
      <c r="TKW40" s="516"/>
      <c r="TKX40" s="516"/>
      <c r="TKY40" s="516"/>
      <c r="TKZ40" s="516"/>
      <c r="TLA40" s="516"/>
      <c r="TLB40" s="516"/>
      <c r="TLC40" s="516"/>
      <c r="TLD40" s="516"/>
      <c r="TLE40" s="516"/>
      <c r="TLF40" s="516"/>
      <c r="TLG40" s="516"/>
      <c r="TLH40" s="516"/>
      <c r="TLI40" s="516"/>
      <c r="TLJ40" s="516"/>
      <c r="TLK40" s="516"/>
      <c r="TLL40" s="516"/>
      <c r="TLM40" s="516"/>
      <c r="TLN40" s="516"/>
      <c r="TLO40" s="516"/>
      <c r="TLP40" s="516"/>
      <c r="TLQ40" s="516"/>
      <c r="TLR40" s="516"/>
      <c r="TLS40" s="516"/>
      <c r="TLT40" s="516"/>
      <c r="TLU40" s="516"/>
      <c r="TLV40" s="516"/>
      <c r="TLW40" s="516"/>
      <c r="TLX40" s="516"/>
      <c r="TLY40" s="516"/>
      <c r="TLZ40" s="516"/>
      <c r="TMA40" s="516"/>
      <c r="TMB40" s="516"/>
      <c r="TMC40" s="516"/>
      <c r="TMD40" s="516"/>
      <c r="TME40" s="516"/>
      <c r="TMF40" s="516"/>
      <c r="TMG40" s="516"/>
      <c r="TMH40" s="516"/>
      <c r="TMI40" s="516"/>
      <c r="TMJ40" s="516"/>
      <c r="TMK40" s="516"/>
      <c r="TML40" s="516"/>
      <c r="TMM40" s="516"/>
      <c r="TMN40" s="516"/>
      <c r="TMO40" s="516"/>
      <c r="TMP40" s="516"/>
      <c r="TMQ40" s="516"/>
      <c r="TMR40" s="516"/>
      <c r="TMS40" s="516"/>
      <c r="TMT40" s="516"/>
      <c r="TMU40" s="516"/>
      <c r="TMV40" s="516"/>
      <c r="TMW40" s="516"/>
      <c r="TMX40" s="516"/>
      <c r="TMY40" s="516"/>
      <c r="TMZ40" s="516"/>
      <c r="TNA40" s="516"/>
      <c r="TNB40" s="516"/>
      <c r="TNC40" s="516"/>
      <c r="TND40" s="516"/>
      <c r="TNE40" s="516"/>
      <c r="TNF40" s="516"/>
      <c r="TNG40" s="516"/>
      <c r="TNH40" s="516"/>
      <c r="TNI40" s="516"/>
      <c r="TNJ40" s="516"/>
      <c r="TNK40" s="516"/>
      <c r="TNL40" s="516"/>
      <c r="TNM40" s="516"/>
      <c r="TNN40" s="516"/>
      <c r="TNO40" s="516"/>
      <c r="TNP40" s="516"/>
      <c r="TNQ40" s="516"/>
      <c r="TNR40" s="516"/>
      <c r="TNS40" s="516"/>
      <c r="TNT40" s="516"/>
      <c r="TNU40" s="516"/>
      <c r="TNV40" s="516"/>
      <c r="TNW40" s="516"/>
      <c r="TNX40" s="516"/>
      <c r="TNY40" s="516"/>
      <c r="TNZ40" s="516"/>
      <c r="TOA40" s="516"/>
      <c r="TOB40" s="516"/>
      <c r="TOC40" s="516"/>
      <c r="TOD40" s="516"/>
      <c r="TOE40" s="516"/>
      <c r="TOF40" s="516"/>
      <c r="TOG40" s="516"/>
      <c r="TOH40" s="516"/>
      <c r="TOI40" s="516"/>
      <c r="TOJ40" s="516"/>
      <c r="TOK40" s="516"/>
      <c r="TOL40" s="516"/>
      <c r="TOM40" s="516"/>
      <c r="TON40" s="516"/>
      <c r="TOO40" s="516"/>
      <c r="TOP40" s="516"/>
      <c r="TOQ40" s="516"/>
      <c r="TOR40" s="516"/>
      <c r="TOS40" s="516"/>
      <c r="TOT40" s="516"/>
      <c r="TOU40" s="516"/>
      <c r="TOV40" s="516"/>
      <c r="TOW40" s="516"/>
      <c r="TOX40" s="516"/>
      <c r="TOY40" s="516"/>
      <c r="TOZ40" s="516"/>
      <c r="TPA40" s="516"/>
      <c r="TPB40" s="516"/>
      <c r="TPC40" s="516"/>
      <c r="TPD40" s="516"/>
      <c r="TPE40" s="516"/>
      <c r="TPF40" s="516"/>
      <c r="TPG40" s="516"/>
      <c r="TPH40" s="516"/>
      <c r="TPI40" s="516"/>
      <c r="TPJ40" s="516"/>
      <c r="TPK40" s="516"/>
      <c r="TPL40" s="516"/>
      <c r="TPM40" s="516"/>
      <c r="TPN40" s="516"/>
      <c r="TPO40" s="516"/>
      <c r="TPP40" s="516"/>
      <c r="TPQ40" s="516"/>
      <c r="TPR40" s="516"/>
      <c r="TPS40" s="516"/>
      <c r="TPT40" s="516"/>
      <c r="TPU40" s="516"/>
      <c r="TPV40" s="516"/>
      <c r="TPW40" s="516"/>
      <c r="TPX40" s="516"/>
      <c r="TPY40" s="516"/>
      <c r="TPZ40" s="516"/>
      <c r="TQA40" s="516"/>
      <c r="TQB40" s="516"/>
      <c r="TQC40" s="516"/>
      <c r="TQD40" s="516"/>
      <c r="TQE40" s="516"/>
      <c r="TQF40" s="516"/>
      <c r="TQG40" s="516"/>
      <c r="TQH40" s="516"/>
      <c r="TQI40" s="516"/>
      <c r="TQJ40" s="516"/>
      <c r="TQK40" s="516"/>
      <c r="TQL40" s="516"/>
      <c r="TQM40" s="516"/>
      <c r="TQN40" s="516"/>
      <c r="TQO40" s="516"/>
      <c r="TQP40" s="516"/>
      <c r="TQQ40" s="516"/>
      <c r="TQR40" s="516"/>
      <c r="TQS40" s="516"/>
      <c r="TQT40" s="516"/>
      <c r="TQU40" s="516"/>
      <c r="TQV40" s="516"/>
      <c r="TQW40" s="516"/>
      <c r="TQX40" s="516"/>
      <c r="TQY40" s="516"/>
      <c r="TQZ40" s="516"/>
      <c r="TRA40" s="516"/>
      <c r="TRB40" s="516"/>
      <c r="TRC40" s="516"/>
      <c r="TRD40" s="516"/>
      <c r="TRE40" s="516"/>
      <c r="TRF40" s="516"/>
      <c r="TRG40" s="516"/>
      <c r="TRH40" s="516"/>
      <c r="TRI40" s="516"/>
      <c r="TRJ40" s="516"/>
      <c r="TRK40" s="516"/>
      <c r="TRL40" s="516"/>
      <c r="TRM40" s="516"/>
      <c r="TRN40" s="516"/>
      <c r="TRO40" s="516"/>
      <c r="TRP40" s="516"/>
      <c r="TRQ40" s="516"/>
      <c r="TRR40" s="516"/>
      <c r="TRS40" s="516"/>
      <c r="TRT40" s="516"/>
      <c r="TRU40" s="516"/>
      <c r="TRV40" s="516"/>
      <c r="TRW40" s="516"/>
      <c r="TRX40" s="516"/>
      <c r="TRY40" s="516"/>
      <c r="TRZ40" s="516"/>
      <c r="TSA40" s="516"/>
      <c r="TSB40" s="516"/>
      <c r="TSC40" s="516"/>
      <c r="TSD40" s="516"/>
      <c r="TSE40" s="516"/>
      <c r="TSF40" s="516"/>
      <c r="TSG40" s="516"/>
      <c r="TSH40" s="516"/>
      <c r="TSI40" s="516"/>
      <c r="TSJ40" s="516"/>
      <c r="TSK40" s="516"/>
      <c r="TSL40" s="516"/>
      <c r="TSM40" s="516"/>
      <c r="TSN40" s="516"/>
      <c r="TSO40" s="516"/>
      <c r="TSP40" s="516"/>
      <c r="TSQ40" s="516"/>
      <c r="TSR40" s="516"/>
      <c r="TSS40" s="516"/>
      <c r="TST40" s="516"/>
      <c r="TSU40" s="516"/>
      <c r="TSV40" s="516"/>
      <c r="TSW40" s="516"/>
      <c r="TSX40" s="516"/>
      <c r="TSY40" s="516"/>
      <c r="TSZ40" s="516"/>
      <c r="TTA40" s="516"/>
      <c r="TTB40" s="516"/>
      <c r="TTC40" s="516"/>
      <c r="TTD40" s="516"/>
      <c r="TTE40" s="516"/>
      <c r="TTF40" s="516"/>
      <c r="TTG40" s="516"/>
      <c r="TTH40" s="516"/>
      <c r="TTI40" s="516"/>
      <c r="TTJ40" s="516"/>
      <c r="TTK40" s="516"/>
      <c r="TTL40" s="516"/>
      <c r="TTM40" s="516"/>
      <c r="TTN40" s="516"/>
      <c r="TTO40" s="516"/>
      <c r="TTP40" s="516"/>
      <c r="TTQ40" s="516"/>
      <c r="TTR40" s="516"/>
      <c r="TTS40" s="516"/>
      <c r="TTT40" s="516"/>
      <c r="TTU40" s="516"/>
      <c r="TTV40" s="516"/>
      <c r="TTW40" s="516"/>
      <c r="TTX40" s="516"/>
      <c r="TTY40" s="516"/>
      <c r="TTZ40" s="516"/>
      <c r="TUA40" s="516"/>
      <c r="TUB40" s="516"/>
      <c r="TUC40" s="516"/>
      <c r="TUD40" s="516"/>
      <c r="TUE40" s="516"/>
      <c r="TUF40" s="516"/>
      <c r="TUG40" s="516"/>
      <c r="TUH40" s="516"/>
      <c r="TUI40" s="516"/>
      <c r="TUJ40" s="516"/>
      <c r="TUK40" s="516"/>
      <c r="TUL40" s="516"/>
      <c r="TUM40" s="516"/>
      <c r="TUN40" s="516"/>
      <c r="TUO40" s="516"/>
      <c r="TUP40" s="516"/>
      <c r="TUQ40" s="516"/>
      <c r="TUR40" s="516"/>
      <c r="TUS40" s="516"/>
      <c r="TUT40" s="516"/>
      <c r="TUU40" s="516"/>
      <c r="TUV40" s="516"/>
      <c r="TUW40" s="516"/>
      <c r="TUX40" s="516"/>
      <c r="TUY40" s="516"/>
      <c r="TUZ40" s="516"/>
      <c r="TVA40" s="516"/>
      <c r="TVB40" s="516"/>
      <c r="TVC40" s="516"/>
      <c r="TVD40" s="516"/>
      <c r="TVE40" s="516"/>
      <c r="TVF40" s="516"/>
      <c r="TVG40" s="516"/>
      <c r="TVH40" s="516"/>
      <c r="TVI40" s="516"/>
      <c r="TVJ40" s="516"/>
      <c r="TVK40" s="516"/>
      <c r="TVL40" s="516"/>
      <c r="TVM40" s="516"/>
      <c r="TVN40" s="516"/>
      <c r="TVO40" s="516"/>
      <c r="TVP40" s="516"/>
      <c r="TVQ40" s="516"/>
      <c r="TVR40" s="516"/>
      <c r="TVS40" s="516"/>
      <c r="TVT40" s="516"/>
      <c r="TVU40" s="516"/>
      <c r="TVV40" s="516"/>
      <c r="TVW40" s="516"/>
      <c r="TVX40" s="516"/>
      <c r="TVY40" s="516"/>
      <c r="TVZ40" s="516"/>
      <c r="TWA40" s="516"/>
      <c r="TWB40" s="516"/>
      <c r="TWC40" s="516"/>
      <c r="TWD40" s="516"/>
      <c r="TWE40" s="516"/>
      <c r="TWF40" s="516"/>
      <c r="TWG40" s="516"/>
      <c r="TWH40" s="516"/>
      <c r="TWI40" s="516"/>
      <c r="TWJ40" s="516"/>
      <c r="TWK40" s="516"/>
      <c r="TWL40" s="516"/>
      <c r="TWM40" s="516"/>
      <c r="TWN40" s="516"/>
      <c r="TWO40" s="516"/>
      <c r="TWP40" s="516"/>
      <c r="TWQ40" s="516"/>
      <c r="TWR40" s="516"/>
      <c r="TWS40" s="516"/>
      <c r="TWT40" s="516"/>
      <c r="TWU40" s="516"/>
      <c r="TWV40" s="516"/>
      <c r="TWW40" s="516"/>
      <c r="TWX40" s="516"/>
      <c r="TWY40" s="516"/>
      <c r="TWZ40" s="516"/>
      <c r="TXA40" s="516"/>
      <c r="TXB40" s="516"/>
      <c r="TXC40" s="516"/>
      <c r="TXD40" s="516"/>
      <c r="TXE40" s="516"/>
      <c r="TXF40" s="516"/>
      <c r="TXG40" s="516"/>
      <c r="TXH40" s="516"/>
      <c r="TXI40" s="516"/>
      <c r="TXJ40" s="516"/>
      <c r="TXK40" s="516"/>
      <c r="TXL40" s="516"/>
      <c r="TXM40" s="516"/>
      <c r="TXN40" s="516"/>
      <c r="TXO40" s="516"/>
      <c r="TXP40" s="516"/>
      <c r="TXQ40" s="516"/>
      <c r="TXR40" s="516"/>
      <c r="TXS40" s="516"/>
      <c r="TXT40" s="516"/>
      <c r="TXU40" s="516"/>
      <c r="TXV40" s="516"/>
      <c r="TXW40" s="516"/>
      <c r="TXX40" s="516"/>
      <c r="TXY40" s="516"/>
      <c r="TXZ40" s="516"/>
      <c r="TYA40" s="516"/>
      <c r="TYB40" s="516"/>
      <c r="TYC40" s="516"/>
      <c r="TYD40" s="516"/>
      <c r="TYE40" s="516"/>
      <c r="TYF40" s="516"/>
      <c r="TYG40" s="516"/>
      <c r="TYH40" s="516"/>
      <c r="TYI40" s="516"/>
      <c r="TYJ40" s="516"/>
      <c r="TYK40" s="516"/>
      <c r="TYL40" s="516"/>
      <c r="TYM40" s="516"/>
      <c r="TYN40" s="516"/>
      <c r="TYO40" s="516"/>
      <c r="TYP40" s="516"/>
      <c r="TYQ40" s="516"/>
      <c r="TYR40" s="516"/>
      <c r="TYS40" s="516"/>
      <c r="TYT40" s="516"/>
      <c r="TYU40" s="516"/>
      <c r="TYV40" s="516"/>
      <c r="TYW40" s="516"/>
      <c r="TYX40" s="516"/>
      <c r="TYY40" s="516"/>
      <c r="TYZ40" s="516"/>
      <c r="TZA40" s="516"/>
      <c r="TZB40" s="516"/>
      <c r="TZC40" s="516"/>
      <c r="TZD40" s="516"/>
      <c r="TZE40" s="516"/>
      <c r="TZF40" s="516"/>
      <c r="TZG40" s="516"/>
      <c r="TZH40" s="516"/>
      <c r="TZI40" s="516"/>
      <c r="TZJ40" s="516"/>
      <c r="TZK40" s="516"/>
      <c r="TZL40" s="516"/>
      <c r="TZM40" s="516"/>
      <c r="TZN40" s="516"/>
      <c r="TZO40" s="516"/>
      <c r="TZP40" s="516"/>
      <c r="TZQ40" s="516"/>
      <c r="TZR40" s="516"/>
      <c r="TZS40" s="516"/>
      <c r="TZT40" s="516"/>
      <c r="TZU40" s="516"/>
      <c r="TZV40" s="516"/>
      <c r="TZW40" s="516"/>
      <c r="TZX40" s="516"/>
      <c r="TZY40" s="516"/>
      <c r="TZZ40" s="516"/>
      <c r="UAA40" s="516"/>
      <c r="UAB40" s="516"/>
      <c r="UAC40" s="516"/>
      <c r="UAD40" s="516"/>
      <c r="UAE40" s="516"/>
      <c r="UAF40" s="516"/>
      <c r="UAG40" s="516"/>
      <c r="UAH40" s="516"/>
      <c r="UAI40" s="516"/>
      <c r="UAJ40" s="516"/>
      <c r="UAK40" s="516"/>
      <c r="UAL40" s="516"/>
      <c r="UAM40" s="516"/>
      <c r="UAN40" s="516"/>
      <c r="UAO40" s="516"/>
      <c r="UAP40" s="516"/>
      <c r="UAQ40" s="516"/>
      <c r="UAR40" s="516"/>
      <c r="UAS40" s="516"/>
      <c r="UAT40" s="516"/>
      <c r="UAU40" s="516"/>
      <c r="UAV40" s="516"/>
      <c r="UAW40" s="516"/>
      <c r="UAX40" s="516"/>
      <c r="UAY40" s="516"/>
      <c r="UAZ40" s="516"/>
      <c r="UBA40" s="516"/>
      <c r="UBB40" s="516"/>
      <c r="UBC40" s="516"/>
      <c r="UBD40" s="516"/>
      <c r="UBE40" s="516"/>
      <c r="UBF40" s="516"/>
      <c r="UBG40" s="516"/>
      <c r="UBH40" s="516"/>
      <c r="UBI40" s="516"/>
      <c r="UBJ40" s="516"/>
      <c r="UBK40" s="516"/>
      <c r="UBL40" s="516"/>
      <c r="UBM40" s="516"/>
      <c r="UBN40" s="516"/>
      <c r="UBO40" s="516"/>
      <c r="UBP40" s="516"/>
      <c r="UBQ40" s="516"/>
      <c r="UBR40" s="516"/>
      <c r="UBS40" s="516"/>
      <c r="UBT40" s="516"/>
      <c r="UBU40" s="516"/>
      <c r="UBV40" s="516"/>
      <c r="UBW40" s="516"/>
      <c r="UBX40" s="516"/>
      <c r="UBY40" s="516"/>
      <c r="UBZ40" s="516"/>
      <c r="UCA40" s="516"/>
      <c r="UCB40" s="516"/>
      <c r="UCC40" s="516"/>
      <c r="UCD40" s="516"/>
      <c r="UCE40" s="516"/>
      <c r="UCF40" s="516"/>
      <c r="UCG40" s="516"/>
      <c r="UCH40" s="516"/>
      <c r="UCI40" s="516"/>
      <c r="UCJ40" s="516"/>
      <c r="UCK40" s="516"/>
      <c r="UCL40" s="516"/>
      <c r="UCM40" s="516"/>
      <c r="UCN40" s="516"/>
      <c r="UCO40" s="516"/>
      <c r="UCP40" s="516"/>
      <c r="UCQ40" s="516"/>
      <c r="UCR40" s="516"/>
      <c r="UCS40" s="516"/>
      <c r="UCT40" s="516"/>
      <c r="UCU40" s="516"/>
      <c r="UCV40" s="516"/>
      <c r="UCW40" s="516"/>
      <c r="UCX40" s="516"/>
      <c r="UCY40" s="516"/>
      <c r="UCZ40" s="516"/>
      <c r="UDA40" s="516"/>
      <c r="UDB40" s="516"/>
      <c r="UDC40" s="516"/>
      <c r="UDD40" s="516"/>
      <c r="UDE40" s="516"/>
      <c r="UDF40" s="516"/>
      <c r="UDG40" s="516"/>
      <c r="UDH40" s="516"/>
      <c r="UDI40" s="516"/>
      <c r="UDJ40" s="516"/>
      <c r="UDK40" s="516"/>
      <c r="UDL40" s="516"/>
      <c r="UDM40" s="516"/>
      <c r="UDN40" s="516"/>
      <c r="UDO40" s="516"/>
      <c r="UDP40" s="516"/>
      <c r="UDQ40" s="516"/>
      <c r="UDR40" s="516"/>
      <c r="UDS40" s="516"/>
      <c r="UDT40" s="516"/>
      <c r="UDU40" s="516"/>
      <c r="UDV40" s="516"/>
      <c r="UDW40" s="516"/>
      <c r="UDX40" s="516"/>
      <c r="UDY40" s="516"/>
      <c r="UDZ40" s="516"/>
      <c r="UEA40" s="516"/>
      <c r="UEB40" s="516"/>
      <c r="UEC40" s="516"/>
      <c r="UED40" s="516"/>
      <c r="UEE40" s="516"/>
      <c r="UEF40" s="516"/>
      <c r="UEG40" s="516"/>
      <c r="UEH40" s="516"/>
      <c r="UEI40" s="516"/>
      <c r="UEJ40" s="516"/>
      <c r="UEK40" s="516"/>
      <c r="UEL40" s="516"/>
      <c r="UEM40" s="516"/>
      <c r="UEN40" s="516"/>
      <c r="UEO40" s="516"/>
      <c r="UEP40" s="516"/>
      <c r="UEQ40" s="516"/>
      <c r="UER40" s="516"/>
      <c r="UES40" s="516"/>
      <c r="UET40" s="516"/>
      <c r="UEU40" s="516"/>
      <c r="UEV40" s="516"/>
      <c r="UEW40" s="516"/>
      <c r="UEX40" s="516"/>
      <c r="UEY40" s="516"/>
      <c r="UEZ40" s="516"/>
      <c r="UFA40" s="516"/>
      <c r="UFB40" s="516"/>
      <c r="UFC40" s="516"/>
      <c r="UFD40" s="516"/>
      <c r="UFE40" s="516"/>
      <c r="UFF40" s="516"/>
      <c r="UFG40" s="516"/>
      <c r="UFH40" s="516"/>
      <c r="UFI40" s="516"/>
      <c r="UFJ40" s="516"/>
      <c r="UFK40" s="516"/>
      <c r="UFL40" s="516"/>
      <c r="UFM40" s="516"/>
      <c r="UFN40" s="516"/>
      <c r="UFO40" s="516"/>
      <c r="UFP40" s="516"/>
      <c r="UFQ40" s="516"/>
      <c r="UFR40" s="516"/>
      <c r="UFS40" s="516"/>
      <c r="UFT40" s="516"/>
      <c r="UFU40" s="516"/>
      <c r="UFV40" s="516"/>
      <c r="UFW40" s="516"/>
      <c r="UFX40" s="516"/>
      <c r="UFY40" s="516"/>
      <c r="UFZ40" s="516"/>
      <c r="UGA40" s="516"/>
      <c r="UGB40" s="516"/>
      <c r="UGC40" s="516"/>
      <c r="UGD40" s="516"/>
      <c r="UGE40" s="516"/>
      <c r="UGF40" s="516"/>
      <c r="UGG40" s="516"/>
      <c r="UGH40" s="516"/>
      <c r="UGI40" s="516"/>
      <c r="UGJ40" s="516"/>
      <c r="UGK40" s="516"/>
      <c r="UGL40" s="516"/>
      <c r="UGM40" s="516"/>
      <c r="UGN40" s="516"/>
      <c r="UGO40" s="516"/>
      <c r="UGP40" s="516"/>
      <c r="UGQ40" s="516"/>
      <c r="UGR40" s="516"/>
      <c r="UGS40" s="516"/>
      <c r="UGT40" s="516"/>
      <c r="UGU40" s="516"/>
      <c r="UGV40" s="516"/>
      <c r="UGW40" s="516"/>
      <c r="UGX40" s="516"/>
      <c r="UGY40" s="516"/>
      <c r="UGZ40" s="516"/>
      <c r="UHA40" s="516"/>
      <c r="UHB40" s="516"/>
      <c r="UHC40" s="516"/>
      <c r="UHD40" s="516"/>
      <c r="UHE40" s="516"/>
      <c r="UHF40" s="516"/>
      <c r="UHG40" s="516"/>
      <c r="UHH40" s="516"/>
      <c r="UHI40" s="516"/>
      <c r="UHJ40" s="516"/>
      <c r="UHK40" s="516"/>
      <c r="UHL40" s="516"/>
      <c r="UHM40" s="516"/>
      <c r="UHN40" s="516"/>
      <c r="UHO40" s="516"/>
      <c r="UHP40" s="516"/>
      <c r="UHQ40" s="516"/>
      <c r="UHR40" s="516"/>
      <c r="UHS40" s="516"/>
      <c r="UHT40" s="516"/>
      <c r="UHU40" s="516"/>
      <c r="UHV40" s="516"/>
      <c r="UHW40" s="516"/>
      <c r="UHX40" s="516"/>
      <c r="UHY40" s="516"/>
      <c r="UHZ40" s="516"/>
      <c r="UIA40" s="516"/>
      <c r="UIB40" s="516"/>
      <c r="UIC40" s="516"/>
      <c r="UID40" s="516"/>
      <c r="UIE40" s="516"/>
      <c r="UIF40" s="516"/>
      <c r="UIG40" s="516"/>
      <c r="UIH40" s="516"/>
      <c r="UII40" s="516"/>
      <c r="UIJ40" s="516"/>
      <c r="UIK40" s="516"/>
      <c r="UIL40" s="516"/>
      <c r="UIM40" s="516"/>
      <c r="UIN40" s="516"/>
      <c r="UIO40" s="516"/>
      <c r="UIP40" s="516"/>
      <c r="UIQ40" s="516"/>
      <c r="UIR40" s="516"/>
      <c r="UIS40" s="516"/>
      <c r="UIT40" s="516"/>
      <c r="UIU40" s="516"/>
      <c r="UIV40" s="516"/>
      <c r="UIW40" s="516"/>
      <c r="UIX40" s="516"/>
      <c r="UIY40" s="516"/>
      <c r="UIZ40" s="516"/>
      <c r="UJA40" s="516"/>
      <c r="UJB40" s="516"/>
      <c r="UJC40" s="516"/>
      <c r="UJD40" s="516"/>
      <c r="UJE40" s="516"/>
      <c r="UJF40" s="516"/>
      <c r="UJG40" s="516"/>
      <c r="UJH40" s="516"/>
      <c r="UJI40" s="516"/>
      <c r="UJJ40" s="516"/>
      <c r="UJK40" s="516"/>
      <c r="UJL40" s="516"/>
      <c r="UJM40" s="516"/>
      <c r="UJN40" s="516"/>
      <c r="UJO40" s="516"/>
      <c r="UJP40" s="516"/>
      <c r="UJQ40" s="516"/>
      <c r="UJR40" s="516"/>
      <c r="UJS40" s="516"/>
      <c r="UJT40" s="516"/>
      <c r="UJU40" s="516"/>
      <c r="UJV40" s="516"/>
      <c r="UJW40" s="516"/>
      <c r="UJX40" s="516"/>
      <c r="UJY40" s="516"/>
      <c r="UJZ40" s="516"/>
      <c r="UKA40" s="516"/>
      <c r="UKB40" s="516"/>
      <c r="UKC40" s="516"/>
      <c r="UKD40" s="516"/>
      <c r="UKE40" s="516"/>
      <c r="UKF40" s="516"/>
      <c r="UKG40" s="516"/>
      <c r="UKH40" s="516"/>
      <c r="UKI40" s="516"/>
      <c r="UKJ40" s="516"/>
      <c r="UKK40" s="516"/>
      <c r="UKL40" s="516"/>
      <c r="UKM40" s="516"/>
      <c r="UKN40" s="516"/>
      <c r="UKO40" s="516"/>
      <c r="UKP40" s="516"/>
      <c r="UKQ40" s="516"/>
      <c r="UKR40" s="516"/>
      <c r="UKS40" s="516"/>
      <c r="UKT40" s="516"/>
      <c r="UKU40" s="516"/>
      <c r="UKV40" s="516"/>
      <c r="UKW40" s="516"/>
      <c r="UKX40" s="516"/>
      <c r="UKY40" s="516"/>
      <c r="UKZ40" s="516"/>
      <c r="ULA40" s="516"/>
      <c r="ULB40" s="516"/>
      <c r="ULC40" s="516"/>
      <c r="ULD40" s="516"/>
      <c r="ULE40" s="516"/>
      <c r="ULF40" s="516"/>
      <c r="ULG40" s="516"/>
      <c r="ULH40" s="516"/>
      <c r="ULI40" s="516"/>
      <c r="ULJ40" s="516"/>
      <c r="ULK40" s="516"/>
      <c r="ULL40" s="516"/>
      <c r="ULM40" s="516"/>
      <c r="ULN40" s="516"/>
      <c r="ULO40" s="516"/>
      <c r="ULP40" s="516"/>
      <c r="ULQ40" s="516"/>
      <c r="ULR40" s="516"/>
      <c r="ULS40" s="516"/>
      <c r="ULT40" s="516"/>
      <c r="ULU40" s="516"/>
      <c r="ULV40" s="516"/>
      <c r="ULW40" s="516"/>
      <c r="ULX40" s="516"/>
      <c r="ULY40" s="516"/>
      <c r="ULZ40" s="516"/>
      <c r="UMA40" s="516"/>
      <c r="UMB40" s="516"/>
      <c r="UMC40" s="516"/>
      <c r="UMD40" s="516"/>
      <c r="UME40" s="516"/>
      <c r="UMF40" s="516"/>
      <c r="UMG40" s="516"/>
      <c r="UMH40" s="516"/>
      <c r="UMI40" s="516"/>
      <c r="UMJ40" s="516"/>
      <c r="UMK40" s="516"/>
      <c r="UML40" s="516"/>
      <c r="UMM40" s="516"/>
      <c r="UMN40" s="516"/>
      <c r="UMO40" s="516"/>
      <c r="UMP40" s="516"/>
      <c r="UMQ40" s="516"/>
      <c r="UMR40" s="516"/>
      <c r="UMS40" s="516"/>
      <c r="UMT40" s="516"/>
      <c r="UMU40" s="516"/>
      <c r="UMV40" s="516"/>
      <c r="UMW40" s="516"/>
      <c r="UMX40" s="516"/>
      <c r="UMY40" s="516"/>
      <c r="UMZ40" s="516"/>
      <c r="UNA40" s="516"/>
      <c r="UNB40" s="516"/>
      <c r="UNC40" s="516"/>
      <c r="UND40" s="516"/>
      <c r="UNE40" s="516"/>
      <c r="UNF40" s="516"/>
      <c r="UNG40" s="516"/>
      <c r="UNH40" s="516"/>
      <c r="UNI40" s="516"/>
      <c r="UNJ40" s="516"/>
      <c r="UNK40" s="516"/>
      <c r="UNL40" s="516"/>
      <c r="UNM40" s="516"/>
      <c r="UNN40" s="516"/>
      <c r="UNO40" s="516"/>
      <c r="UNP40" s="516"/>
      <c r="UNQ40" s="516"/>
      <c r="UNR40" s="516"/>
      <c r="UNS40" s="516"/>
      <c r="UNT40" s="516"/>
      <c r="UNU40" s="516"/>
      <c r="UNV40" s="516"/>
      <c r="UNW40" s="516"/>
      <c r="UNX40" s="516"/>
      <c r="UNY40" s="516"/>
      <c r="UNZ40" s="516"/>
      <c r="UOA40" s="516"/>
      <c r="UOB40" s="516"/>
      <c r="UOC40" s="516"/>
      <c r="UOD40" s="516"/>
      <c r="UOE40" s="516"/>
      <c r="UOF40" s="516"/>
      <c r="UOG40" s="516"/>
      <c r="UOH40" s="516"/>
      <c r="UOI40" s="516"/>
      <c r="UOJ40" s="516"/>
      <c r="UOK40" s="516"/>
      <c r="UOL40" s="516"/>
      <c r="UOM40" s="516"/>
      <c r="UON40" s="516"/>
      <c r="UOO40" s="516"/>
      <c r="UOP40" s="516"/>
      <c r="UOQ40" s="516"/>
      <c r="UOR40" s="516"/>
      <c r="UOS40" s="516"/>
      <c r="UOT40" s="516"/>
      <c r="UOU40" s="516"/>
      <c r="UOV40" s="516"/>
      <c r="UOW40" s="516"/>
      <c r="UOX40" s="516"/>
      <c r="UOY40" s="516"/>
      <c r="UOZ40" s="516"/>
      <c r="UPA40" s="516"/>
      <c r="UPB40" s="516"/>
      <c r="UPC40" s="516"/>
      <c r="UPD40" s="516"/>
      <c r="UPE40" s="516"/>
      <c r="UPF40" s="516"/>
      <c r="UPG40" s="516"/>
      <c r="UPH40" s="516"/>
      <c r="UPI40" s="516"/>
      <c r="UPJ40" s="516"/>
      <c r="UPK40" s="516"/>
      <c r="UPL40" s="516"/>
      <c r="UPM40" s="516"/>
      <c r="UPN40" s="516"/>
      <c r="UPO40" s="516"/>
      <c r="UPP40" s="516"/>
      <c r="UPQ40" s="516"/>
      <c r="UPR40" s="516"/>
      <c r="UPS40" s="516"/>
      <c r="UPT40" s="516"/>
      <c r="UPU40" s="516"/>
      <c r="UPV40" s="516"/>
      <c r="UPW40" s="516"/>
      <c r="UPX40" s="516"/>
      <c r="UPY40" s="516"/>
      <c r="UPZ40" s="516"/>
      <c r="UQA40" s="516"/>
      <c r="UQB40" s="516"/>
      <c r="UQC40" s="516"/>
      <c r="UQD40" s="516"/>
      <c r="UQE40" s="516"/>
      <c r="UQF40" s="516"/>
      <c r="UQG40" s="516"/>
      <c r="UQH40" s="516"/>
      <c r="UQI40" s="516"/>
      <c r="UQJ40" s="516"/>
      <c r="UQK40" s="516"/>
      <c r="UQL40" s="516"/>
      <c r="UQM40" s="516"/>
      <c r="UQN40" s="516"/>
      <c r="UQO40" s="516"/>
      <c r="UQP40" s="516"/>
      <c r="UQQ40" s="516"/>
      <c r="UQR40" s="516"/>
      <c r="UQS40" s="516"/>
      <c r="UQT40" s="516"/>
      <c r="UQU40" s="516"/>
      <c r="UQV40" s="516"/>
      <c r="UQW40" s="516"/>
      <c r="UQX40" s="516"/>
      <c r="UQY40" s="516"/>
      <c r="UQZ40" s="516"/>
      <c r="URA40" s="516"/>
      <c r="URB40" s="516"/>
      <c r="URC40" s="516"/>
      <c r="URD40" s="516"/>
      <c r="URE40" s="516"/>
      <c r="URF40" s="516"/>
      <c r="URG40" s="516"/>
      <c r="URH40" s="516"/>
      <c r="URI40" s="516"/>
      <c r="URJ40" s="516"/>
      <c r="URK40" s="516"/>
      <c r="URL40" s="516"/>
      <c r="URM40" s="516"/>
      <c r="URN40" s="516"/>
      <c r="URO40" s="516"/>
      <c r="URP40" s="516"/>
      <c r="URQ40" s="516"/>
      <c r="URR40" s="516"/>
      <c r="URS40" s="516"/>
      <c r="URT40" s="516"/>
      <c r="URU40" s="516"/>
      <c r="URV40" s="516"/>
      <c r="URW40" s="516"/>
      <c r="URX40" s="516"/>
      <c r="URY40" s="516"/>
      <c r="URZ40" s="516"/>
      <c r="USA40" s="516"/>
      <c r="USB40" s="516"/>
      <c r="USC40" s="516"/>
      <c r="USD40" s="516"/>
      <c r="USE40" s="516"/>
      <c r="USF40" s="516"/>
      <c r="USG40" s="516"/>
      <c r="USH40" s="516"/>
      <c r="USI40" s="516"/>
      <c r="USJ40" s="516"/>
      <c r="USK40" s="516"/>
      <c r="USL40" s="516"/>
      <c r="USM40" s="516"/>
      <c r="USN40" s="516"/>
      <c r="USO40" s="516"/>
      <c r="USP40" s="516"/>
      <c r="USQ40" s="516"/>
      <c r="USR40" s="516"/>
      <c r="USS40" s="516"/>
      <c r="UST40" s="516"/>
      <c r="USU40" s="516"/>
      <c r="USV40" s="516"/>
      <c r="USW40" s="516"/>
      <c r="USX40" s="516"/>
      <c r="USY40" s="516"/>
      <c r="USZ40" s="516"/>
      <c r="UTA40" s="516"/>
      <c r="UTB40" s="516"/>
      <c r="UTC40" s="516"/>
      <c r="UTD40" s="516"/>
      <c r="UTE40" s="516"/>
      <c r="UTF40" s="516"/>
      <c r="UTG40" s="516"/>
      <c r="UTH40" s="516"/>
      <c r="UTI40" s="516"/>
      <c r="UTJ40" s="516"/>
      <c r="UTK40" s="516"/>
      <c r="UTL40" s="516"/>
      <c r="UTM40" s="516"/>
      <c r="UTN40" s="516"/>
      <c r="UTO40" s="516"/>
      <c r="UTP40" s="516"/>
      <c r="UTQ40" s="516"/>
      <c r="UTR40" s="516"/>
      <c r="UTS40" s="516"/>
      <c r="UTT40" s="516"/>
      <c r="UTU40" s="516"/>
      <c r="UTV40" s="516"/>
      <c r="UTW40" s="516"/>
      <c r="UTX40" s="516"/>
      <c r="UTY40" s="516"/>
      <c r="UTZ40" s="516"/>
      <c r="UUA40" s="516"/>
      <c r="UUB40" s="516"/>
      <c r="UUC40" s="516"/>
      <c r="UUD40" s="516"/>
      <c r="UUE40" s="516"/>
      <c r="UUF40" s="516"/>
      <c r="UUG40" s="516"/>
      <c r="UUH40" s="516"/>
      <c r="UUI40" s="516"/>
      <c r="UUJ40" s="516"/>
      <c r="UUK40" s="516"/>
      <c r="UUL40" s="516"/>
      <c r="UUM40" s="516"/>
      <c r="UUN40" s="516"/>
      <c r="UUO40" s="516"/>
      <c r="UUP40" s="516"/>
      <c r="UUQ40" s="516"/>
      <c r="UUR40" s="516"/>
      <c r="UUS40" s="516"/>
      <c r="UUT40" s="516"/>
      <c r="UUU40" s="516"/>
      <c r="UUV40" s="516"/>
      <c r="UUW40" s="516"/>
      <c r="UUX40" s="516"/>
      <c r="UUY40" s="516"/>
      <c r="UUZ40" s="516"/>
      <c r="UVA40" s="516"/>
      <c r="UVB40" s="516"/>
      <c r="UVC40" s="516"/>
      <c r="UVD40" s="516"/>
      <c r="UVE40" s="516"/>
      <c r="UVF40" s="516"/>
      <c r="UVG40" s="516"/>
      <c r="UVH40" s="516"/>
      <c r="UVI40" s="516"/>
      <c r="UVJ40" s="516"/>
      <c r="UVK40" s="516"/>
      <c r="UVL40" s="516"/>
      <c r="UVM40" s="516"/>
      <c r="UVN40" s="516"/>
      <c r="UVO40" s="516"/>
      <c r="UVP40" s="516"/>
      <c r="UVQ40" s="516"/>
      <c r="UVR40" s="516"/>
      <c r="UVS40" s="516"/>
      <c r="UVT40" s="516"/>
      <c r="UVU40" s="516"/>
      <c r="UVV40" s="516"/>
      <c r="UVW40" s="516"/>
      <c r="UVX40" s="516"/>
      <c r="UVY40" s="516"/>
      <c r="UVZ40" s="516"/>
      <c r="UWA40" s="516"/>
      <c r="UWB40" s="516"/>
      <c r="UWC40" s="516"/>
      <c r="UWD40" s="516"/>
      <c r="UWE40" s="516"/>
      <c r="UWF40" s="516"/>
      <c r="UWG40" s="516"/>
      <c r="UWH40" s="516"/>
      <c r="UWI40" s="516"/>
      <c r="UWJ40" s="516"/>
      <c r="UWK40" s="516"/>
      <c r="UWL40" s="516"/>
      <c r="UWM40" s="516"/>
      <c r="UWN40" s="516"/>
      <c r="UWO40" s="516"/>
      <c r="UWP40" s="516"/>
      <c r="UWQ40" s="516"/>
      <c r="UWR40" s="516"/>
      <c r="UWS40" s="516"/>
      <c r="UWT40" s="516"/>
      <c r="UWU40" s="516"/>
      <c r="UWV40" s="516"/>
      <c r="UWW40" s="516"/>
      <c r="UWX40" s="516"/>
      <c r="UWY40" s="516"/>
      <c r="UWZ40" s="516"/>
      <c r="UXA40" s="516"/>
      <c r="UXB40" s="516"/>
      <c r="UXC40" s="516"/>
      <c r="UXD40" s="516"/>
      <c r="UXE40" s="516"/>
      <c r="UXF40" s="516"/>
      <c r="UXG40" s="516"/>
      <c r="UXH40" s="516"/>
      <c r="UXI40" s="516"/>
      <c r="UXJ40" s="516"/>
      <c r="UXK40" s="516"/>
      <c r="UXL40" s="516"/>
      <c r="UXM40" s="516"/>
      <c r="UXN40" s="516"/>
      <c r="UXO40" s="516"/>
      <c r="UXP40" s="516"/>
      <c r="UXQ40" s="516"/>
      <c r="UXR40" s="516"/>
      <c r="UXS40" s="516"/>
      <c r="UXT40" s="516"/>
      <c r="UXU40" s="516"/>
      <c r="UXV40" s="516"/>
      <c r="UXW40" s="516"/>
      <c r="UXX40" s="516"/>
      <c r="UXY40" s="516"/>
      <c r="UXZ40" s="516"/>
      <c r="UYA40" s="516"/>
      <c r="UYB40" s="516"/>
      <c r="UYC40" s="516"/>
      <c r="UYD40" s="516"/>
      <c r="UYE40" s="516"/>
      <c r="UYF40" s="516"/>
      <c r="UYG40" s="516"/>
      <c r="UYH40" s="516"/>
      <c r="UYI40" s="516"/>
      <c r="UYJ40" s="516"/>
      <c r="UYK40" s="516"/>
      <c r="UYL40" s="516"/>
      <c r="UYM40" s="516"/>
      <c r="UYN40" s="516"/>
      <c r="UYO40" s="516"/>
      <c r="UYP40" s="516"/>
      <c r="UYQ40" s="516"/>
      <c r="UYR40" s="516"/>
      <c r="UYS40" s="516"/>
      <c r="UYT40" s="516"/>
      <c r="UYU40" s="516"/>
      <c r="UYV40" s="516"/>
      <c r="UYW40" s="516"/>
      <c r="UYX40" s="516"/>
      <c r="UYY40" s="516"/>
      <c r="UYZ40" s="516"/>
      <c r="UZA40" s="516"/>
      <c r="UZB40" s="516"/>
      <c r="UZC40" s="516"/>
      <c r="UZD40" s="516"/>
      <c r="UZE40" s="516"/>
      <c r="UZF40" s="516"/>
      <c r="UZG40" s="516"/>
      <c r="UZH40" s="516"/>
      <c r="UZI40" s="516"/>
      <c r="UZJ40" s="516"/>
      <c r="UZK40" s="516"/>
      <c r="UZL40" s="516"/>
      <c r="UZM40" s="516"/>
      <c r="UZN40" s="516"/>
      <c r="UZO40" s="516"/>
      <c r="UZP40" s="516"/>
      <c r="UZQ40" s="516"/>
      <c r="UZR40" s="516"/>
      <c r="UZS40" s="516"/>
      <c r="UZT40" s="516"/>
      <c r="UZU40" s="516"/>
      <c r="UZV40" s="516"/>
      <c r="UZW40" s="516"/>
      <c r="UZX40" s="516"/>
      <c r="UZY40" s="516"/>
      <c r="UZZ40" s="516"/>
      <c r="VAA40" s="516"/>
      <c r="VAB40" s="516"/>
      <c r="VAC40" s="516"/>
      <c r="VAD40" s="516"/>
      <c r="VAE40" s="516"/>
      <c r="VAF40" s="516"/>
      <c r="VAG40" s="516"/>
      <c r="VAH40" s="516"/>
      <c r="VAI40" s="516"/>
      <c r="VAJ40" s="516"/>
      <c r="VAK40" s="516"/>
      <c r="VAL40" s="516"/>
      <c r="VAM40" s="516"/>
      <c r="VAN40" s="516"/>
      <c r="VAO40" s="516"/>
      <c r="VAP40" s="516"/>
      <c r="VAQ40" s="516"/>
      <c r="VAR40" s="516"/>
      <c r="VAS40" s="516"/>
      <c r="VAT40" s="516"/>
      <c r="VAU40" s="516"/>
      <c r="VAV40" s="516"/>
      <c r="VAW40" s="516"/>
      <c r="VAX40" s="516"/>
      <c r="VAY40" s="516"/>
      <c r="VAZ40" s="516"/>
      <c r="VBA40" s="516"/>
      <c r="VBB40" s="516"/>
      <c r="VBC40" s="516"/>
      <c r="VBD40" s="516"/>
      <c r="VBE40" s="516"/>
      <c r="VBF40" s="516"/>
      <c r="VBG40" s="516"/>
      <c r="VBH40" s="516"/>
      <c r="VBI40" s="516"/>
      <c r="VBJ40" s="516"/>
      <c r="VBK40" s="516"/>
      <c r="VBL40" s="516"/>
      <c r="VBM40" s="516"/>
      <c r="VBN40" s="516"/>
      <c r="VBO40" s="516"/>
      <c r="VBP40" s="516"/>
      <c r="VBQ40" s="516"/>
      <c r="VBR40" s="516"/>
      <c r="VBS40" s="516"/>
      <c r="VBT40" s="516"/>
      <c r="VBU40" s="516"/>
      <c r="VBV40" s="516"/>
      <c r="VBW40" s="516"/>
      <c r="VBX40" s="516"/>
      <c r="VBY40" s="516"/>
      <c r="VBZ40" s="516"/>
      <c r="VCA40" s="516"/>
      <c r="VCB40" s="516"/>
      <c r="VCC40" s="516"/>
      <c r="VCD40" s="516"/>
      <c r="VCE40" s="516"/>
      <c r="VCF40" s="516"/>
      <c r="VCG40" s="516"/>
      <c r="VCH40" s="516"/>
      <c r="VCI40" s="516"/>
      <c r="VCJ40" s="516"/>
      <c r="VCK40" s="516"/>
      <c r="VCL40" s="516"/>
      <c r="VCM40" s="516"/>
      <c r="VCN40" s="516"/>
      <c r="VCO40" s="516"/>
      <c r="VCP40" s="516"/>
      <c r="VCQ40" s="516"/>
      <c r="VCR40" s="516"/>
      <c r="VCS40" s="516"/>
      <c r="VCT40" s="516"/>
      <c r="VCU40" s="516"/>
      <c r="VCV40" s="516"/>
      <c r="VCW40" s="516"/>
      <c r="VCX40" s="516"/>
      <c r="VCY40" s="516"/>
      <c r="VCZ40" s="516"/>
      <c r="VDA40" s="516"/>
      <c r="VDB40" s="516"/>
      <c r="VDC40" s="516"/>
      <c r="VDD40" s="516"/>
      <c r="VDE40" s="516"/>
      <c r="VDF40" s="516"/>
      <c r="VDG40" s="516"/>
      <c r="VDH40" s="516"/>
      <c r="VDI40" s="516"/>
      <c r="VDJ40" s="516"/>
      <c r="VDK40" s="516"/>
      <c r="VDL40" s="516"/>
      <c r="VDM40" s="516"/>
      <c r="VDN40" s="516"/>
      <c r="VDO40" s="516"/>
      <c r="VDP40" s="516"/>
      <c r="VDQ40" s="516"/>
      <c r="VDR40" s="516"/>
      <c r="VDS40" s="516"/>
      <c r="VDT40" s="516"/>
      <c r="VDU40" s="516"/>
      <c r="VDV40" s="516"/>
      <c r="VDW40" s="516"/>
      <c r="VDX40" s="516"/>
      <c r="VDY40" s="516"/>
      <c r="VDZ40" s="516"/>
      <c r="VEA40" s="516"/>
      <c r="VEB40" s="516"/>
      <c r="VEC40" s="516"/>
      <c r="VED40" s="516"/>
      <c r="VEE40" s="516"/>
      <c r="VEF40" s="516"/>
      <c r="VEG40" s="516"/>
      <c r="VEH40" s="516"/>
      <c r="VEI40" s="516"/>
      <c r="VEJ40" s="516"/>
      <c r="VEK40" s="516"/>
      <c r="VEL40" s="516"/>
      <c r="VEM40" s="516"/>
      <c r="VEN40" s="516"/>
      <c r="VEO40" s="516"/>
      <c r="VEP40" s="516"/>
      <c r="VEQ40" s="516"/>
      <c r="VER40" s="516"/>
      <c r="VES40" s="516"/>
      <c r="VET40" s="516"/>
      <c r="VEU40" s="516"/>
      <c r="VEV40" s="516"/>
      <c r="VEW40" s="516"/>
      <c r="VEX40" s="516"/>
      <c r="VEY40" s="516"/>
      <c r="VEZ40" s="516"/>
      <c r="VFA40" s="516"/>
      <c r="VFB40" s="516"/>
      <c r="VFC40" s="516"/>
      <c r="VFD40" s="516"/>
      <c r="VFE40" s="516"/>
      <c r="VFF40" s="516"/>
      <c r="VFG40" s="516"/>
      <c r="VFH40" s="516"/>
      <c r="VFI40" s="516"/>
      <c r="VFJ40" s="516"/>
      <c r="VFK40" s="516"/>
      <c r="VFL40" s="516"/>
      <c r="VFM40" s="516"/>
      <c r="VFN40" s="516"/>
      <c r="VFO40" s="516"/>
      <c r="VFP40" s="516"/>
      <c r="VFQ40" s="516"/>
      <c r="VFR40" s="516"/>
      <c r="VFS40" s="516"/>
      <c r="VFT40" s="516"/>
      <c r="VFU40" s="516"/>
      <c r="VFV40" s="516"/>
      <c r="VFW40" s="516"/>
      <c r="VFX40" s="516"/>
      <c r="VFY40" s="516"/>
      <c r="VFZ40" s="516"/>
      <c r="VGA40" s="516"/>
      <c r="VGB40" s="516"/>
      <c r="VGC40" s="516"/>
      <c r="VGD40" s="516"/>
      <c r="VGE40" s="516"/>
      <c r="VGF40" s="516"/>
      <c r="VGG40" s="516"/>
      <c r="VGH40" s="516"/>
      <c r="VGI40" s="516"/>
      <c r="VGJ40" s="516"/>
      <c r="VGK40" s="516"/>
      <c r="VGL40" s="516"/>
      <c r="VGM40" s="516"/>
      <c r="VGN40" s="516"/>
      <c r="VGO40" s="516"/>
      <c r="VGP40" s="516"/>
      <c r="VGQ40" s="516"/>
      <c r="VGR40" s="516"/>
      <c r="VGS40" s="516"/>
      <c r="VGT40" s="516"/>
      <c r="VGU40" s="516"/>
      <c r="VGV40" s="516"/>
      <c r="VGW40" s="516"/>
      <c r="VGX40" s="516"/>
      <c r="VGY40" s="516"/>
      <c r="VGZ40" s="516"/>
      <c r="VHA40" s="516"/>
      <c r="VHB40" s="516"/>
      <c r="VHC40" s="516"/>
      <c r="VHD40" s="516"/>
      <c r="VHE40" s="516"/>
      <c r="VHF40" s="516"/>
      <c r="VHG40" s="516"/>
      <c r="VHH40" s="516"/>
      <c r="VHI40" s="516"/>
      <c r="VHJ40" s="516"/>
      <c r="VHK40" s="516"/>
      <c r="VHL40" s="516"/>
      <c r="VHM40" s="516"/>
      <c r="VHN40" s="516"/>
      <c r="VHO40" s="516"/>
      <c r="VHP40" s="516"/>
      <c r="VHQ40" s="516"/>
      <c r="VHR40" s="516"/>
      <c r="VHS40" s="516"/>
      <c r="VHT40" s="516"/>
      <c r="VHU40" s="516"/>
      <c r="VHV40" s="516"/>
      <c r="VHW40" s="516"/>
      <c r="VHX40" s="516"/>
      <c r="VHY40" s="516"/>
      <c r="VHZ40" s="516"/>
      <c r="VIA40" s="516"/>
      <c r="VIB40" s="516"/>
      <c r="VIC40" s="516"/>
      <c r="VID40" s="516"/>
      <c r="VIE40" s="516"/>
      <c r="VIF40" s="516"/>
      <c r="VIG40" s="516"/>
      <c r="VIH40" s="516"/>
      <c r="VII40" s="516"/>
      <c r="VIJ40" s="516"/>
      <c r="VIK40" s="516"/>
      <c r="VIL40" s="516"/>
      <c r="VIM40" s="516"/>
      <c r="VIN40" s="516"/>
      <c r="VIO40" s="516"/>
      <c r="VIP40" s="516"/>
      <c r="VIQ40" s="516"/>
      <c r="VIR40" s="516"/>
      <c r="VIS40" s="516"/>
      <c r="VIT40" s="516"/>
      <c r="VIU40" s="516"/>
      <c r="VIV40" s="516"/>
      <c r="VIW40" s="516"/>
      <c r="VIX40" s="516"/>
      <c r="VIY40" s="516"/>
      <c r="VIZ40" s="516"/>
      <c r="VJA40" s="516"/>
      <c r="VJB40" s="516"/>
      <c r="VJC40" s="516"/>
      <c r="VJD40" s="516"/>
      <c r="VJE40" s="516"/>
      <c r="VJF40" s="516"/>
      <c r="VJG40" s="516"/>
      <c r="VJH40" s="516"/>
      <c r="VJI40" s="516"/>
      <c r="VJJ40" s="516"/>
      <c r="VJK40" s="516"/>
      <c r="VJL40" s="516"/>
      <c r="VJM40" s="516"/>
      <c r="VJN40" s="516"/>
      <c r="VJO40" s="516"/>
      <c r="VJP40" s="516"/>
      <c r="VJQ40" s="516"/>
      <c r="VJR40" s="516"/>
      <c r="VJS40" s="516"/>
      <c r="VJT40" s="516"/>
      <c r="VJU40" s="516"/>
      <c r="VJV40" s="516"/>
      <c r="VJW40" s="516"/>
      <c r="VJX40" s="516"/>
      <c r="VJY40" s="516"/>
      <c r="VJZ40" s="516"/>
      <c r="VKA40" s="516"/>
      <c r="VKB40" s="516"/>
      <c r="VKC40" s="516"/>
      <c r="VKD40" s="516"/>
      <c r="VKE40" s="516"/>
      <c r="VKF40" s="516"/>
      <c r="VKG40" s="516"/>
      <c r="VKH40" s="516"/>
      <c r="VKI40" s="516"/>
      <c r="VKJ40" s="516"/>
      <c r="VKK40" s="516"/>
      <c r="VKL40" s="516"/>
      <c r="VKM40" s="516"/>
      <c r="VKN40" s="516"/>
      <c r="VKO40" s="516"/>
      <c r="VKP40" s="516"/>
      <c r="VKQ40" s="516"/>
      <c r="VKR40" s="516"/>
      <c r="VKS40" s="516"/>
      <c r="VKT40" s="516"/>
      <c r="VKU40" s="516"/>
      <c r="VKV40" s="516"/>
      <c r="VKW40" s="516"/>
      <c r="VKX40" s="516"/>
      <c r="VKY40" s="516"/>
      <c r="VKZ40" s="516"/>
      <c r="VLA40" s="516"/>
      <c r="VLB40" s="516"/>
      <c r="VLC40" s="516"/>
      <c r="VLD40" s="516"/>
      <c r="VLE40" s="516"/>
      <c r="VLF40" s="516"/>
      <c r="VLG40" s="516"/>
      <c r="VLH40" s="516"/>
      <c r="VLI40" s="516"/>
      <c r="VLJ40" s="516"/>
      <c r="VLK40" s="516"/>
      <c r="VLL40" s="516"/>
      <c r="VLM40" s="516"/>
      <c r="VLN40" s="516"/>
      <c r="VLO40" s="516"/>
      <c r="VLP40" s="516"/>
      <c r="VLQ40" s="516"/>
      <c r="VLR40" s="516"/>
      <c r="VLS40" s="516"/>
      <c r="VLT40" s="516"/>
      <c r="VLU40" s="516"/>
      <c r="VLV40" s="516"/>
      <c r="VLW40" s="516"/>
      <c r="VLX40" s="516"/>
      <c r="VLY40" s="516"/>
      <c r="VLZ40" s="516"/>
      <c r="VMA40" s="516"/>
      <c r="VMB40" s="516"/>
      <c r="VMC40" s="516"/>
      <c r="VMD40" s="516"/>
      <c r="VME40" s="516"/>
      <c r="VMF40" s="516"/>
      <c r="VMG40" s="516"/>
      <c r="VMH40" s="516"/>
      <c r="VMI40" s="516"/>
      <c r="VMJ40" s="516"/>
      <c r="VMK40" s="516"/>
      <c r="VML40" s="516"/>
      <c r="VMM40" s="516"/>
      <c r="VMN40" s="516"/>
      <c r="VMO40" s="516"/>
      <c r="VMP40" s="516"/>
      <c r="VMQ40" s="516"/>
      <c r="VMR40" s="516"/>
      <c r="VMS40" s="516"/>
      <c r="VMT40" s="516"/>
      <c r="VMU40" s="516"/>
      <c r="VMV40" s="516"/>
      <c r="VMW40" s="516"/>
      <c r="VMX40" s="516"/>
      <c r="VMY40" s="516"/>
      <c r="VMZ40" s="516"/>
      <c r="VNA40" s="516"/>
      <c r="VNB40" s="516"/>
      <c r="VNC40" s="516"/>
      <c r="VND40" s="516"/>
      <c r="VNE40" s="516"/>
      <c r="VNF40" s="516"/>
      <c r="VNG40" s="516"/>
      <c r="VNH40" s="516"/>
      <c r="VNI40" s="516"/>
      <c r="VNJ40" s="516"/>
      <c r="VNK40" s="516"/>
      <c r="VNL40" s="516"/>
      <c r="VNM40" s="516"/>
      <c r="VNN40" s="516"/>
      <c r="VNO40" s="516"/>
      <c r="VNP40" s="516"/>
      <c r="VNQ40" s="516"/>
      <c r="VNR40" s="516"/>
      <c r="VNS40" s="516"/>
      <c r="VNT40" s="516"/>
      <c r="VNU40" s="516"/>
      <c r="VNV40" s="516"/>
      <c r="VNW40" s="516"/>
      <c r="VNX40" s="516"/>
      <c r="VNY40" s="516"/>
      <c r="VNZ40" s="516"/>
      <c r="VOA40" s="516"/>
      <c r="VOB40" s="516"/>
      <c r="VOC40" s="516"/>
      <c r="VOD40" s="516"/>
      <c r="VOE40" s="516"/>
      <c r="VOF40" s="516"/>
      <c r="VOG40" s="516"/>
      <c r="VOH40" s="516"/>
      <c r="VOI40" s="516"/>
      <c r="VOJ40" s="516"/>
      <c r="VOK40" s="516"/>
      <c r="VOL40" s="516"/>
      <c r="VOM40" s="516"/>
      <c r="VON40" s="516"/>
      <c r="VOO40" s="516"/>
      <c r="VOP40" s="516"/>
      <c r="VOQ40" s="516"/>
      <c r="VOR40" s="516"/>
      <c r="VOS40" s="516"/>
      <c r="VOT40" s="516"/>
      <c r="VOU40" s="516"/>
      <c r="VOV40" s="516"/>
      <c r="VOW40" s="516"/>
      <c r="VOX40" s="516"/>
      <c r="VOY40" s="516"/>
      <c r="VOZ40" s="516"/>
      <c r="VPA40" s="516"/>
      <c r="VPB40" s="516"/>
      <c r="VPC40" s="516"/>
      <c r="VPD40" s="516"/>
      <c r="VPE40" s="516"/>
      <c r="VPF40" s="516"/>
      <c r="VPG40" s="516"/>
      <c r="VPH40" s="516"/>
      <c r="VPI40" s="516"/>
      <c r="VPJ40" s="516"/>
      <c r="VPK40" s="516"/>
      <c r="VPL40" s="516"/>
      <c r="VPM40" s="516"/>
      <c r="VPN40" s="516"/>
      <c r="VPO40" s="516"/>
      <c r="VPP40" s="516"/>
      <c r="VPQ40" s="516"/>
      <c r="VPR40" s="516"/>
      <c r="VPS40" s="516"/>
      <c r="VPT40" s="516"/>
      <c r="VPU40" s="516"/>
      <c r="VPV40" s="516"/>
      <c r="VPW40" s="516"/>
      <c r="VPX40" s="516"/>
      <c r="VPY40" s="516"/>
      <c r="VPZ40" s="516"/>
      <c r="VQA40" s="516"/>
      <c r="VQB40" s="516"/>
      <c r="VQC40" s="516"/>
      <c r="VQD40" s="516"/>
      <c r="VQE40" s="516"/>
      <c r="VQF40" s="516"/>
      <c r="VQG40" s="516"/>
      <c r="VQH40" s="516"/>
      <c r="VQI40" s="516"/>
      <c r="VQJ40" s="516"/>
      <c r="VQK40" s="516"/>
      <c r="VQL40" s="516"/>
      <c r="VQM40" s="516"/>
      <c r="VQN40" s="516"/>
      <c r="VQO40" s="516"/>
      <c r="VQP40" s="516"/>
      <c r="VQQ40" s="516"/>
      <c r="VQR40" s="516"/>
      <c r="VQS40" s="516"/>
      <c r="VQT40" s="516"/>
      <c r="VQU40" s="516"/>
      <c r="VQV40" s="516"/>
      <c r="VQW40" s="516"/>
      <c r="VQX40" s="516"/>
      <c r="VQY40" s="516"/>
      <c r="VQZ40" s="516"/>
      <c r="VRA40" s="516"/>
      <c r="VRB40" s="516"/>
      <c r="VRC40" s="516"/>
      <c r="VRD40" s="516"/>
      <c r="VRE40" s="516"/>
      <c r="VRF40" s="516"/>
      <c r="VRG40" s="516"/>
      <c r="VRH40" s="516"/>
      <c r="VRI40" s="516"/>
      <c r="VRJ40" s="516"/>
      <c r="VRK40" s="516"/>
      <c r="VRL40" s="516"/>
      <c r="VRM40" s="516"/>
      <c r="VRN40" s="516"/>
      <c r="VRO40" s="516"/>
      <c r="VRP40" s="516"/>
      <c r="VRQ40" s="516"/>
      <c r="VRR40" s="516"/>
      <c r="VRS40" s="516"/>
      <c r="VRT40" s="516"/>
      <c r="VRU40" s="516"/>
      <c r="VRV40" s="516"/>
      <c r="VRW40" s="516"/>
      <c r="VRX40" s="516"/>
      <c r="VRY40" s="516"/>
      <c r="VRZ40" s="516"/>
      <c r="VSA40" s="516"/>
      <c r="VSB40" s="516"/>
      <c r="VSC40" s="516"/>
      <c r="VSD40" s="516"/>
      <c r="VSE40" s="516"/>
      <c r="VSF40" s="516"/>
      <c r="VSG40" s="516"/>
      <c r="VSH40" s="516"/>
      <c r="VSI40" s="516"/>
      <c r="VSJ40" s="516"/>
      <c r="VSK40" s="516"/>
      <c r="VSL40" s="516"/>
      <c r="VSM40" s="516"/>
      <c r="VSN40" s="516"/>
      <c r="VSO40" s="516"/>
      <c r="VSP40" s="516"/>
      <c r="VSQ40" s="516"/>
      <c r="VSR40" s="516"/>
      <c r="VSS40" s="516"/>
      <c r="VST40" s="516"/>
      <c r="VSU40" s="516"/>
      <c r="VSV40" s="516"/>
      <c r="VSW40" s="516"/>
      <c r="VSX40" s="516"/>
      <c r="VSY40" s="516"/>
      <c r="VSZ40" s="516"/>
      <c r="VTA40" s="516"/>
      <c r="VTB40" s="516"/>
      <c r="VTC40" s="516"/>
      <c r="VTD40" s="516"/>
      <c r="VTE40" s="516"/>
      <c r="VTF40" s="516"/>
      <c r="VTG40" s="516"/>
      <c r="VTH40" s="516"/>
      <c r="VTI40" s="516"/>
      <c r="VTJ40" s="516"/>
      <c r="VTK40" s="516"/>
      <c r="VTL40" s="516"/>
      <c r="VTM40" s="516"/>
      <c r="VTN40" s="516"/>
      <c r="VTO40" s="516"/>
      <c r="VTP40" s="516"/>
      <c r="VTQ40" s="516"/>
      <c r="VTR40" s="516"/>
      <c r="VTS40" s="516"/>
      <c r="VTT40" s="516"/>
      <c r="VTU40" s="516"/>
      <c r="VTV40" s="516"/>
      <c r="VTW40" s="516"/>
      <c r="VTX40" s="516"/>
      <c r="VTY40" s="516"/>
      <c r="VTZ40" s="516"/>
      <c r="VUA40" s="516"/>
      <c r="VUB40" s="516"/>
      <c r="VUC40" s="516"/>
      <c r="VUD40" s="516"/>
      <c r="VUE40" s="516"/>
      <c r="VUF40" s="516"/>
      <c r="VUG40" s="516"/>
      <c r="VUH40" s="516"/>
      <c r="VUI40" s="516"/>
      <c r="VUJ40" s="516"/>
      <c r="VUK40" s="516"/>
      <c r="VUL40" s="516"/>
      <c r="VUM40" s="516"/>
      <c r="VUN40" s="516"/>
      <c r="VUO40" s="516"/>
      <c r="VUP40" s="516"/>
      <c r="VUQ40" s="516"/>
      <c r="VUR40" s="516"/>
      <c r="VUS40" s="516"/>
      <c r="VUT40" s="516"/>
      <c r="VUU40" s="516"/>
      <c r="VUV40" s="516"/>
      <c r="VUW40" s="516"/>
      <c r="VUX40" s="516"/>
      <c r="VUY40" s="516"/>
      <c r="VUZ40" s="516"/>
      <c r="VVA40" s="516"/>
      <c r="VVB40" s="516"/>
      <c r="VVC40" s="516"/>
      <c r="VVD40" s="516"/>
      <c r="VVE40" s="516"/>
      <c r="VVF40" s="516"/>
      <c r="VVG40" s="516"/>
      <c r="VVH40" s="516"/>
      <c r="VVI40" s="516"/>
      <c r="VVJ40" s="516"/>
      <c r="VVK40" s="516"/>
      <c r="VVL40" s="516"/>
      <c r="VVM40" s="516"/>
      <c r="VVN40" s="516"/>
      <c r="VVO40" s="516"/>
      <c r="VVP40" s="516"/>
      <c r="VVQ40" s="516"/>
      <c r="VVR40" s="516"/>
      <c r="VVS40" s="516"/>
      <c r="VVT40" s="516"/>
      <c r="VVU40" s="516"/>
      <c r="VVV40" s="516"/>
      <c r="VVW40" s="516"/>
      <c r="VVX40" s="516"/>
      <c r="VVY40" s="516"/>
      <c r="VVZ40" s="516"/>
      <c r="VWA40" s="516"/>
      <c r="VWB40" s="516"/>
      <c r="VWC40" s="516"/>
      <c r="VWD40" s="516"/>
      <c r="VWE40" s="516"/>
      <c r="VWF40" s="516"/>
      <c r="VWG40" s="516"/>
      <c r="VWH40" s="516"/>
      <c r="VWI40" s="516"/>
      <c r="VWJ40" s="516"/>
      <c r="VWK40" s="516"/>
      <c r="VWL40" s="516"/>
      <c r="VWM40" s="516"/>
      <c r="VWN40" s="516"/>
      <c r="VWO40" s="516"/>
      <c r="VWP40" s="516"/>
      <c r="VWQ40" s="516"/>
      <c r="VWR40" s="516"/>
      <c r="VWS40" s="516"/>
      <c r="VWT40" s="516"/>
      <c r="VWU40" s="516"/>
      <c r="VWV40" s="516"/>
      <c r="VWW40" s="516"/>
      <c r="VWX40" s="516"/>
      <c r="VWY40" s="516"/>
      <c r="VWZ40" s="516"/>
      <c r="VXA40" s="516"/>
      <c r="VXB40" s="516"/>
      <c r="VXC40" s="516"/>
      <c r="VXD40" s="516"/>
      <c r="VXE40" s="516"/>
      <c r="VXF40" s="516"/>
      <c r="VXG40" s="516"/>
      <c r="VXH40" s="516"/>
      <c r="VXI40" s="516"/>
      <c r="VXJ40" s="516"/>
      <c r="VXK40" s="516"/>
      <c r="VXL40" s="516"/>
      <c r="VXM40" s="516"/>
      <c r="VXN40" s="516"/>
      <c r="VXO40" s="516"/>
      <c r="VXP40" s="516"/>
      <c r="VXQ40" s="516"/>
      <c r="VXR40" s="516"/>
      <c r="VXS40" s="516"/>
      <c r="VXT40" s="516"/>
      <c r="VXU40" s="516"/>
      <c r="VXV40" s="516"/>
      <c r="VXW40" s="516"/>
      <c r="VXX40" s="516"/>
      <c r="VXY40" s="516"/>
      <c r="VXZ40" s="516"/>
      <c r="VYA40" s="516"/>
      <c r="VYB40" s="516"/>
      <c r="VYC40" s="516"/>
      <c r="VYD40" s="516"/>
      <c r="VYE40" s="516"/>
      <c r="VYF40" s="516"/>
      <c r="VYG40" s="516"/>
      <c r="VYH40" s="516"/>
      <c r="VYI40" s="516"/>
      <c r="VYJ40" s="516"/>
      <c r="VYK40" s="516"/>
      <c r="VYL40" s="516"/>
      <c r="VYM40" s="516"/>
      <c r="VYN40" s="516"/>
      <c r="VYO40" s="516"/>
      <c r="VYP40" s="516"/>
      <c r="VYQ40" s="516"/>
      <c r="VYR40" s="516"/>
      <c r="VYS40" s="516"/>
      <c r="VYT40" s="516"/>
      <c r="VYU40" s="516"/>
      <c r="VYV40" s="516"/>
      <c r="VYW40" s="516"/>
      <c r="VYX40" s="516"/>
      <c r="VYY40" s="516"/>
      <c r="VYZ40" s="516"/>
      <c r="VZA40" s="516"/>
      <c r="VZB40" s="516"/>
      <c r="VZC40" s="516"/>
      <c r="VZD40" s="516"/>
      <c r="VZE40" s="516"/>
      <c r="VZF40" s="516"/>
      <c r="VZG40" s="516"/>
      <c r="VZH40" s="516"/>
      <c r="VZI40" s="516"/>
      <c r="VZJ40" s="516"/>
      <c r="VZK40" s="516"/>
      <c r="VZL40" s="516"/>
      <c r="VZM40" s="516"/>
      <c r="VZN40" s="516"/>
      <c r="VZO40" s="516"/>
      <c r="VZP40" s="516"/>
      <c r="VZQ40" s="516"/>
      <c r="VZR40" s="516"/>
      <c r="VZS40" s="516"/>
      <c r="VZT40" s="516"/>
      <c r="VZU40" s="516"/>
      <c r="VZV40" s="516"/>
      <c r="VZW40" s="516"/>
      <c r="VZX40" s="516"/>
      <c r="VZY40" s="516"/>
      <c r="VZZ40" s="516"/>
      <c r="WAA40" s="516"/>
      <c r="WAB40" s="516"/>
      <c r="WAC40" s="516"/>
      <c r="WAD40" s="516"/>
      <c r="WAE40" s="516"/>
      <c r="WAF40" s="516"/>
      <c r="WAG40" s="516"/>
      <c r="WAH40" s="516"/>
      <c r="WAI40" s="516"/>
      <c r="WAJ40" s="516"/>
      <c r="WAK40" s="516"/>
      <c r="WAL40" s="516"/>
      <c r="WAM40" s="516"/>
      <c r="WAN40" s="516"/>
      <c r="WAO40" s="516"/>
      <c r="WAP40" s="516"/>
      <c r="WAQ40" s="516"/>
      <c r="WAR40" s="516"/>
      <c r="WAS40" s="516"/>
      <c r="WAT40" s="516"/>
      <c r="WAU40" s="516"/>
      <c r="WAV40" s="516"/>
      <c r="WAW40" s="516"/>
      <c r="WAX40" s="516"/>
      <c r="WAY40" s="516"/>
      <c r="WAZ40" s="516"/>
      <c r="WBA40" s="516"/>
      <c r="WBB40" s="516"/>
      <c r="WBC40" s="516"/>
      <c r="WBD40" s="516"/>
      <c r="WBE40" s="516"/>
      <c r="WBF40" s="516"/>
      <c r="WBG40" s="516"/>
      <c r="WBH40" s="516"/>
      <c r="WBI40" s="516"/>
      <c r="WBJ40" s="516"/>
      <c r="WBK40" s="516"/>
      <c r="WBL40" s="516"/>
      <c r="WBM40" s="516"/>
      <c r="WBN40" s="516"/>
      <c r="WBO40" s="516"/>
      <c r="WBP40" s="516"/>
      <c r="WBQ40" s="516"/>
      <c r="WBR40" s="516"/>
      <c r="WBS40" s="516"/>
      <c r="WBT40" s="516"/>
      <c r="WBU40" s="516"/>
      <c r="WBV40" s="516"/>
      <c r="WBW40" s="516"/>
      <c r="WBX40" s="516"/>
      <c r="WBY40" s="516"/>
      <c r="WBZ40" s="516"/>
      <c r="WCA40" s="516"/>
      <c r="WCB40" s="516"/>
      <c r="WCC40" s="516"/>
      <c r="WCD40" s="516"/>
      <c r="WCE40" s="516"/>
      <c r="WCF40" s="516"/>
      <c r="WCG40" s="516"/>
      <c r="WCH40" s="516"/>
      <c r="WCI40" s="516"/>
      <c r="WCJ40" s="516"/>
      <c r="WCK40" s="516"/>
      <c r="WCL40" s="516"/>
      <c r="WCM40" s="516"/>
      <c r="WCN40" s="516"/>
      <c r="WCO40" s="516"/>
      <c r="WCP40" s="516"/>
      <c r="WCQ40" s="516"/>
      <c r="WCR40" s="516"/>
      <c r="WCS40" s="516"/>
      <c r="WCT40" s="516"/>
      <c r="WCU40" s="516"/>
      <c r="WCV40" s="516"/>
      <c r="WCW40" s="516"/>
      <c r="WCX40" s="516"/>
      <c r="WCY40" s="516"/>
      <c r="WCZ40" s="516"/>
      <c r="WDA40" s="516"/>
      <c r="WDB40" s="516"/>
      <c r="WDC40" s="516"/>
      <c r="WDD40" s="516"/>
      <c r="WDE40" s="516"/>
      <c r="WDF40" s="516"/>
      <c r="WDG40" s="516"/>
      <c r="WDH40" s="516"/>
      <c r="WDI40" s="516"/>
      <c r="WDJ40" s="516"/>
      <c r="WDK40" s="516"/>
      <c r="WDL40" s="516"/>
      <c r="WDM40" s="516"/>
      <c r="WDN40" s="516"/>
      <c r="WDO40" s="516"/>
      <c r="WDP40" s="516"/>
      <c r="WDQ40" s="516"/>
      <c r="WDR40" s="516"/>
      <c r="WDS40" s="516"/>
      <c r="WDT40" s="516"/>
      <c r="WDU40" s="516"/>
      <c r="WDV40" s="516"/>
      <c r="WDW40" s="516"/>
      <c r="WDX40" s="516"/>
      <c r="WDY40" s="516"/>
      <c r="WDZ40" s="516"/>
      <c r="WEA40" s="516"/>
      <c r="WEB40" s="516"/>
      <c r="WEC40" s="516"/>
      <c r="WED40" s="516"/>
      <c r="WEE40" s="516"/>
      <c r="WEF40" s="516"/>
      <c r="WEG40" s="516"/>
      <c r="WEH40" s="516"/>
      <c r="WEI40" s="516"/>
      <c r="WEJ40" s="516"/>
      <c r="WEK40" s="516"/>
      <c r="WEL40" s="516"/>
      <c r="WEM40" s="516"/>
      <c r="WEN40" s="516"/>
      <c r="WEO40" s="516"/>
      <c r="WEP40" s="516"/>
      <c r="WEQ40" s="516"/>
      <c r="WER40" s="516"/>
      <c r="WES40" s="516"/>
      <c r="WET40" s="516"/>
      <c r="WEU40" s="516"/>
      <c r="WEV40" s="516"/>
      <c r="WEW40" s="516"/>
      <c r="WEX40" s="516"/>
      <c r="WEY40" s="516"/>
      <c r="WEZ40" s="516"/>
      <c r="WFA40" s="516"/>
      <c r="WFB40" s="516"/>
      <c r="WFC40" s="516"/>
      <c r="WFD40" s="516"/>
      <c r="WFE40" s="516"/>
      <c r="WFF40" s="516"/>
      <c r="WFG40" s="516"/>
      <c r="WFH40" s="516"/>
      <c r="WFI40" s="516"/>
      <c r="WFJ40" s="516"/>
      <c r="WFK40" s="516"/>
      <c r="WFL40" s="516"/>
      <c r="WFM40" s="516"/>
      <c r="WFN40" s="516"/>
      <c r="WFO40" s="516"/>
      <c r="WFP40" s="516"/>
      <c r="WFQ40" s="516"/>
      <c r="WFR40" s="516"/>
      <c r="WFS40" s="516"/>
      <c r="WFT40" s="516"/>
      <c r="WFU40" s="516"/>
      <c r="WFV40" s="516"/>
      <c r="WFW40" s="516"/>
      <c r="WFX40" s="516"/>
      <c r="WFY40" s="516"/>
      <c r="WFZ40" s="516"/>
      <c r="WGA40" s="516"/>
      <c r="WGB40" s="516"/>
      <c r="WGC40" s="516"/>
      <c r="WGD40" s="516"/>
      <c r="WGE40" s="516"/>
      <c r="WGF40" s="516"/>
      <c r="WGG40" s="516"/>
      <c r="WGH40" s="516"/>
      <c r="WGI40" s="516"/>
      <c r="WGJ40" s="516"/>
      <c r="WGK40" s="516"/>
      <c r="WGL40" s="516"/>
      <c r="WGM40" s="516"/>
      <c r="WGN40" s="516"/>
      <c r="WGO40" s="516"/>
      <c r="WGP40" s="516"/>
      <c r="WGQ40" s="516"/>
      <c r="WGR40" s="516"/>
      <c r="WGS40" s="516"/>
      <c r="WGT40" s="516"/>
      <c r="WGU40" s="516"/>
      <c r="WGV40" s="516"/>
      <c r="WGW40" s="516"/>
      <c r="WGX40" s="516"/>
      <c r="WGY40" s="516"/>
      <c r="WGZ40" s="516"/>
      <c r="WHA40" s="516"/>
      <c r="WHB40" s="516"/>
      <c r="WHC40" s="516"/>
      <c r="WHD40" s="516"/>
      <c r="WHE40" s="516"/>
      <c r="WHF40" s="516"/>
      <c r="WHG40" s="516"/>
      <c r="WHH40" s="516"/>
      <c r="WHI40" s="516"/>
      <c r="WHJ40" s="516"/>
      <c r="WHK40" s="516"/>
      <c r="WHL40" s="516"/>
      <c r="WHM40" s="516"/>
      <c r="WHN40" s="516"/>
      <c r="WHO40" s="516"/>
      <c r="WHP40" s="516"/>
      <c r="WHQ40" s="516"/>
      <c r="WHR40" s="516"/>
      <c r="WHS40" s="516"/>
      <c r="WHT40" s="516"/>
      <c r="WHU40" s="516"/>
      <c r="WHV40" s="516"/>
      <c r="WHW40" s="516"/>
      <c r="WHX40" s="516"/>
      <c r="WHY40" s="516"/>
      <c r="WHZ40" s="516"/>
      <c r="WIA40" s="516"/>
      <c r="WIB40" s="516"/>
      <c r="WIC40" s="516"/>
      <c r="WID40" s="516"/>
      <c r="WIE40" s="516"/>
      <c r="WIF40" s="516"/>
      <c r="WIG40" s="516"/>
      <c r="WIH40" s="516"/>
      <c r="WII40" s="516"/>
      <c r="WIJ40" s="516"/>
      <c r="WIK40" s="516"/>
      <c r="WIL40" s="516"/>
      <c r="WIM40" s="516"/>
      <c r="WIN40" s="516"/>
      <c r="WIO40" s="516"/>
      <c r="WIP40" s="516"/>
      <c r="WIQ40" s="516"/>
      <c r="WIR40" s="516"/>
      <c r="WIS40" s="516"/>
      <c r="WIT40" s="516"/>
      <c r="WIU40" s="516"/>
      <c r="WIV40" s="516"/>
      <c r="WIW40" s="516"/>
      <c r="WIX40" s="516"/>
      <c r="WIY40" s="516"/>
      <c r="WIZ40" s="516"/>
      <c r="WJA40" s="516"/>
      <c r="WJB40" s="516"/>
      <c r="WJC40" s="516"/>
      <c r="WJD40" s="516"/>
      <c r="WJE40" s="516"/>
      <c r="WJF40" s="516"/>
      <c r="WJG40" s="516"/>
      <c r="WJH40" s="516"/>
      <c r="WJI40" s="516"/>
      <c r="WJJ40" s="516"/>
      <c r="WJK40" s="516"/>
      <c r="WJL40" s="516"/>
      <c r="WJM40" s="516"/>
      <c r="WJN40" s="516"/>
      <c r="WJO40" s="516"/>
      <c r="WJP40" s="516"/>
      <c r="WJQ40" s="516"/>
      <c r="WJR40" s="516"/>
      <c r="WJS40" s="516"/>
      <c r="WJT40" s="516"/>
      <c r="WJU40" s="516"/>
      <c r="WJV40" s="516"/>
      <c r="WJW40" s="516"/>
      <c r="WJX40" s="516"/>
      <c r="WJY40" s="516"/>
      <c r="WJZ40" s="516"/>
      <c r="WKA40" s="516"/>
      <c r="WKB40" s="516"/>
      <c r="WKC40" s="516"/>
      <c r="WKD40" s="516"/>
      <c r="WKE40" s="516"/>
      <c r="WKF40" s="516"/>
      <c r="WKG40" s="516"/>
      <c r="WKH40" s="516"/>
      <c r="WKI40" s="516"/>
      <c r="WKJ40" s="516"/>
      <c r="WKK40" s="516"/>
      <c r="WKL40" s="516"/>
      <c r="WKM40" s="516"/>
      <c r="WKN40" s="516"/>
      <c r="WKO40" s="516"/>
      <c r="WKP40" s="516"/>
      <c r="WKQ40" s="516"/>
      <c r="WKR40" s="516"/>
      <c r="WKS40" s="516"/>
      <c r="WKT40" s="516"/>
      <c r="WKU40" s="516"/>
      <c r="WKV40" s="516"/>
      <c r="WKW40" s="516"/>
      <c r="WKX40" s="516"/>
      <c r="WKY40" s="516"/>
      <c r="WKZ40" s="516"/>
      <c r="WLA40" s="516"/>
      <c r="WLB40" s="516"/>
      <c r="WLC40" s="516"/>
      <c r="WLD40" s="516"/>
      <c r="WLE40" s="516"/>
      <c r="WLF40" s="516"/>
      <c r="WLG40" s="516"/>
      <c r="WLH40" s="516"/>
      <c r="WLI40" s="516"/>
      <c r="WLJ40" s="516"/>
      <c r="WLK40" s="516"/>
      <c r="WLL40" s="516"/>
      <c r="WLM40" s="516"/>
      <c r="WLN40" s="516"/>
      <c r="WLO40" s="516"/>
      <c r="WLP40" s="516"/>
      <c r="WLQ40" s="516"/>
      <c r="WLR40" s="516"/>
      <c r="WLS40" s="516"/>
      <c r="WLT40" s="516"/>
      <c r="WLU40" s="516"/>
      <c r="WLV40" s="516"/>
      <c r="WLW40" s="516"/>
      <c r="WLX40" s="516"/>
      <c r="WLY40" s="516"/>
      <c r="WLZ40" s="516"/>
      <c r="WMA40" s="516"/>
      <c r="WMB40" s="516"/>
      <c r="WMC40" s="516"/>
      <c r="WMD40" s="516"/>
      <c r="WME40" s="516"/>
      <c r="WMF40" s="516"/>
      <c r="WMG40" s="516"/>
      <c r="WMH40" s="516"/>
      <c r="WMI40" s="516"/>
      <c r="WMJ40" s="516"/>
      <c r="WMK40" s="516"/>
      <c r="WML40" s="516"/>
      <c r="WMM40" s="516"/>
      <c r="WMN40" s="516"/>
      <c r="WMO40" s="516"/>
      <c r="WMP40" s="516"/>
      <c r="WMQ40" s="516"/>
      <c r="WMR40" s="516"/>
      <c r="WMS40" s="516"/>
      <c r="WMT40" s="516"/>
      <c r="WMU40" s="516"/>
      <c r="WMV40" s="516"/>
      <c r="WMW40" s="516"/>
      <c r="WMX40" s="516"/>
      <c r="WMY40" s="516"/>
      <c r="WMZ40" s="516"/>
      <c r="WNA40" s="516"/>
      <c r="WNB40" s="516"/>
      <c r="WNC40" s="516"/>
      <c r="WND40" s="516"/>
      <c r="WNE40" s="516"/>
      <c r="WNF40" s="516"/>
      <c r="WNG40" s="516"/>
      <c r="WNH40" s="516"/>
      <c r="WNI40" s="516"/>
      <c r="WNJ40" s="516"/>
      <c r="WNK40" s="516"/>
      <c r="WNL40" s="516"/>
      <c r="WNM40" s="516"/>
      <c r="WNN40" s="516"/>
      <c r="WNO40" s="516"/>
      <c r="WNP40" s="516"/>
      <c r="WNQ40" s="516"/>
      <c r="WNR40" s="516"/>
      <c r="WNS40" s="516"/>
      <c r="WNT40" s="516"/>
      <c r="WNU40" s="516"/>
      <c r="WNV40" s="516"/>
      <c r="WNW40" s="516"/>
      <c r="WNX40" s="516"/>
      <c r="WNY40" s="516"/>
      <c r="WNZ40" s="516"/>
      <c r="WOA40" s="516"/>
      <c r="WOB40" s="516"/>
      <c r="WOC40" s="516"/>
      <c r="WOD40" s="516"/>
      <c r="WOE40" s="516"/>
      <c r="WOF40" s="516"/>
      <c r="WOG40" s="516"/>
      <c r="WOH40" s="516"/>
      <c r="WOI40" s="516"/>
      <c r="WOJ40" s="516"/>
      <c r="WOK40" s="516"/>
      <c r="WOL40" s="516"/>
      <c r="WOM40" s="516"/>
      <c r="WON40" s="516"/>
      <c r="WOO40" s="516"/>
      <c r="WOP40" s="516"/>
      <c r="WOQ40" s="516"/>
      <c r="WOR40" s="516"/>
      <c r="WOS40" s="516"/>
      <c r="WOT40" s="516"/>
      <c r="WOU40" s="516"/>
      <c r="WOV40" s="516"/>
      <c r="WOW40" s="516"/>
      <c r="WOX40" s="516"/>
      <c r="WOY40" s="516"/>
      <c r="WOZ40" s="516"/>
      <c r="WPA40" s="516"/>
      <c r="WPB40" s="516"/>
      <c r="WPC40" s="516"/>
      <c r="WPD40" s="516"/>
      <c r="WPE40" s="516"/>
      <c r="WPF40" s="516"/>
      <c r="WPG40" s="516"/>
      <c r="WPH40" s="516"/>
      <c r="WPI40" s="516"/>
      <c r="WPJ40" s="516"/>
      <c r="WPK40" s="516"/>
      <c r="WPL40" s="516"/>
      <c r="WPM40" s="516"/>
      <c r="WPN40" s="516"/>
      <c r="WPO40" s="516"/>
      <c r="WPP40" s="516"/>
      <c r="WPQ40" s="516"/>
      <c r="WPR40" s="516"/>
      <c r="WPS40" s="516"/>
      <c r="WPT40" s="516"/>
      <c r="WPU40" s="516"/>
      <c r="WPV40" s="516"/>
      <c r="WPW40" s="516"/>
      <c r="WPX40" s="516"/>
      <c r="WPY40" s="516"/>
      <c r="WPZ40" s="516"/>
      <c r="WQA40" s="516"/>
      <c r="WQB40" s="516"/>
      <c r="WQC40" s="516"/>
      <c r="WQD40" s="516"/>
      <c r="WQE40" s="516"/>
      <c r="WQF40" s="516"/>
      <c r="WQG40" s="516"/>
      <c r="WQH40" s="516"/>
      <c r="WQI40" s="516"/>
      <c r="WQJ40" s="516"/>
      <c r="WQK40" s="516"/>
      <c r="WQL40" s="516"/>
      <c r="WQM40" s="516"/>
      <c r="WQN40" s="516"/>
      <c r="WQO40" s="516"/>
      <c r="WQP40" s="516"/>
      <c r="WQQ40" s="516"/>
      <c r="WQR40" s="516"/>
      <c r="WQS40" s="516"/>
      <c r="WQT40" s="516"/>
      <c r="WQU40" s="516"/>
      <c r="WQV40" s="516"/>
      <c r="WQW40" s="516"/>
      <c r="WQX40" s="516"/>
      <c r="WQY40" s="516"/>
      <c r="WQZ40" s="516"/>
      <c r="WRA40" s="516"/>
      <c r="WRB40" s="516"/>
      <c r="WRC40" s="516"/>
      <c r="WRD40" s="516"/>
      <c r="WRE40" s="516"/>
      <c r="WRF40" s="516"/>
      <c r="WRG40" s="516"/>
      <c r="WRH40" s="516"/>
      <c r="WRI40" s="516"/>
      <c r="WRJ40" s="516"/>
      <c r="WRK40" s="516"/>
      <c r="WRL40" s="516"/>
      <c r="WRM40" s="516"/>
      <c r="WRN40" s="516"/>
      <c r="WRO40" s="516"/>
      <c r="WRP40" s="516"/>
      <c r="WRQ40" s="516"/>
      <c r="WRR40" s="516"/>
      <c r="WRS40" s="516"/>
      <c r="WRT40" s="516"/>
      <c r="WRU40" s="516"/>
      <c r="WRV40" s="516"/>
      <c r="WRW40" s="516"/>
      <c r="WRX40" s="516"/>
      <c r="WRY40" s="516"/>
      <c r="WRZ40" s="516"/>
      <c r="WSA40" s="516"/>
      <c r="WSB40" s="516"/>
      <c r="WSC40" s="516"/>
      <c r="WSD40" s="516"/>
      <c r="WSE40" s="516"/>
      <c r="WSF40" s="516"/>
      <c r="WSG40" s="516"/>
      <c r="WSH40" s="516"/>
      <c r="WSI40" s="516"/>
      <c r="WSJ40" s="516"/>
      <c r="WSK40" s="516"/>
      <c r="WSL40" s="516"/>
      <c r="WSM40" s="516"/>
      <c r="WSN40" s="516"/>
      <c r="WSO40" s="516"/>
      <c r="WSP40" s="516"/>
      <c r="WSQ40" s="516"/>
      <c r="WSR40" s="516"/>
      <c r="WSS40" s="516"/>
      <c r="WST40" s="516"/>
      <c r="WSU40" s="516"/>
      <c r="WSV40" s="516"/>
      <c r="WSW40" s="516"/>
      <c r="WSX40" s="516"/>
      <c r="WSY40" s="516"/>
      <c r="WSZ40" s="516"/>
      <c r="WTA40" s="516"/>
      <c r="WTB40" s="516"/>
      <c r="WTC40" s="516"/>
      <c r="WTD40" s="516"/>
      <c r="WTE40" s="516"/>
      <c r="WTF40" s="516"/>
      <c r="WTG40" s="516"/>
      <c r="WTH40" s="516"/>
      <c r="WTI40" s="516"/>
      <c r="WTJ40" s="516"/>
      <c r="WTK40" s="516"/>
      <c r="WTL40" s="516"/>
      <c r="WTM40" s="516"/>
      <c r="WTN40" s="516"/>
      <c r="WTO40" s="516"/>
      <c r="WTP40" s="516"/>
      <c r="WTQ40" s="516"/>
      <c r="WTR40" s="516"/>
      <c r="WTS40" s="516"/>
      <c r="WTT40" s="516"/>
      <c r="WTU40" s="516"/>
      <c r="WTV40" s="516"/>
      <c r="WTW40" s="516"/>
      <c r="WTX40" s="516"/>
      <c r="WTY40" s="516"/>
      <c r="WTZ40" s="516"/>
      <c r="WUA40" s="516"/>
      <c r="WUB40" s="516"/>
      <c r="WUC40" s="516"/>
      <c r="WUD40" s="516"/>
      <c r="WUE40" s="516"/>
      <c r="WUF40" s="516"/>
      <c r="WUG40" s="516"/>
      <c r="WUH40" s="516"/>
      <c r="WUI40" s="516"/>
      <c r="WUJ40" s="516"/>
      <c r="WUK40" s="516"/>
      <c r="WUL40" s="516"/>
      <c r="WUM40" s="516"/>
      <c r="WUN40" s="516"/>
      <c r="WUO40" s="516"/>
      <c r="WUP40" s="516"/>
      <c r="WUQ40" s="516"/>
      <c r="WUR40" s="516"/>
      <c r="WUS40" s="516"/>
      <c r="WUT40" s="516"/>
      <c r="WUU40" s="516"/>
      <c r="WUV40" s="516"/>
      <c r="WUW40" s="516"/>
      <c r="WUX40" s="516"/>
      <c r="WUY40" s="516"/>
      <c r="WUZ40" s="516"/>
      <c r="WVA40" s="516"/>
      <c r="WVB40" s="516"/>
      <c r="WVC40" s="516"/>
      <c r="WVD40" s="516"/>
      <c r="WVE40" s="516"/>
      <c r="WVF40" s="516"/>
      <c r="WVG40" s="516"/>
      <c r="WVH40" s="516"/>
      <c r="WVI40" s="516"/>
      <c r="WVJ40" s="516"/>
      <c r="WVK40" s="516"/>
      <c r="WVL40" s="516"/>
      <c r="WVM40" s="516"/>
      <c r="WVN40" s="516"/>
      <c r="WVO40" s="516"/>
      <c r="WVP40" s="516"/>
      <c r="WVQ40" s="516"/>
    </row>
    <row r="41" spans="2:16137" s="513" customFormat="1">
      <c r="C41" s="611"/>
      <c r="D41" s="612"/>
      <c r="F41" s="514"/>
      <c r="G41" s="515"/>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c r="CC41" s="516"/>
      <c r="CD41" s="516"/>
      <c r="CE41" s="516"/>
      <c r="CF41" s="516"/>
      <c r="CG41" s="516"/>
      <c r="CH41" s="516"/>
      <c r="CI41" s="516"/>
      <c r="CJ41" s="516"/>
      <c r="CK41" s="516"/>
      <c r="CL41" s="516"/>
      <c r="CM41" s="516"/>
      <c r="CN41" s="516"/>
      <c r="CO41" s="516"/>
      <c r="CP41" s="516"/>
      <c r="CQ41" s="516"/>
      <c r="CR41" s="516"/>
      <c r="CS41" s="516"/>
      <c r="CT41" s="516"/>
      <c r="CU41" s="516"/>
      <c r="CV41" s="516"/>
      <c r="CW41" s="516"/>
      <c r="CX41" s="516"/>
      <c r="CY41" s="516"/>
      <c r="CZ41" s="516"/>
      <c r="DA41" s="516"/>
      <c r="DB41" s="516"/>
      <c r="DC41" s="516"/>
      <c r="DD41" s="516"/>
      <c r="DE41" s="516"/>
      <c r="DF41" s="516"/>
      <c r="DG41" s="516"/>
      <c r="DH41" s="516"/>
      <c r="DI41" s="516"/>
      <c r="DJ41" s="516"/>
      <c r="DK41" s="516"/>
      <c r="DL41" s="516"/>
      <c r="DM41" s="516"/>
      <c r="DN41" s="516"/>
      <c r="DO41" s="516"/>
      <c r="DP41" s="516"/>
      <c r="DQ41" s="516"/>
      <c r="DR41" s="516"/>
      <c r="DS41" s="516"/>
      <c r="DT41" s="516"/>
      <c r="DU41" s="516"/>
      <c r="DV41" s="516"/>
      <c r="DW41" s="516"/>
      <c r="DX41" s="516"/>
      <c r="DY41" s="516"/>
      <c r="DZ41" s="516"/>
      <c r="EA41" s="516"/>
      <c r="EB41" s="516"/>
      <c r="EC41" s="516"/>
      <c r="ED41" s="516"/>
      <c r="EE41" s="516"/>
      <c r="EF41" s="516"/>
      <c r="EG41" s="516"/>
      <c r="EH41" s="516"/>
      <c r="EI41" s="516"/>
      <c r="EJ41" s="516"/>
      <c r="EK41" s="516"/>
      <c r="EL41" s="516"/>
      <c r="EM41" s="516"/>
      <c r="EN41" s="516"/>
      <c r="EO41" s="516"/>
      <c r="EP41" s="516"/>
      <c r="EQ41" s="516"/>
      <c r="ER41" s="516"/>
      <c r="ES41" s="516"/>
      <c r="ET41" s="516"/>
      <c r="EU41" s="516"/>
      <c r="EV41" s="516"/>
      <c r="EW41" s="516"/>
      <c r="EX41" s="516"/>
      <c r="EY41" s="516"/>
      <c r="EZ41" s="516"/>
      <c r="FA41" s="516"/>
      <c r="FB41" s="516"/>
      <c r="FC41" s="516"/>
      <c r="FD41" s="516"/>
      <c r="FE41" s="516"/>
      <c r="FF41" s="516"/>
      <c r="FG41" s="516"/>
      <c r="FH41" s="516"/>
      <c r="FI41" s="516"/>
      <c r="FJ41" s="516"/>
      <c r="FK41" s="516"/>
      <c r="FL41" s="516"/>
      <c r="FM41" s="516"/>
      <c r="FN41" s="516"/>
      <c r="FO41" s="516"/>
      <c r="FP41" s="516"/>
      <c r="FQ41" s="516"/>
      <c r="FR41" s="516"/>
      <c r="FS41" s="516"/>
      <c r="FT41" s="516"/>
      <c r="FU41" s="516"/>
      <c r="FV41" s="516"/>
      <c r="FW41" s="516"/>
      <c r="FX41" s="516"/>
      <c r="FY41" s="516"/>
      <c r="FZ41" s="516"/>
      <c r="GA41" s="516"/>
      <c r="GB41" s="516"/>
      <c r="GC41" s="516"/>
      <c r="GD41" s="516"/>
      <c r="GE41" s="516"/>
      <c r="GF41" s="516"/>
      <c r="GG41" s="516"/>
      <c r="GH41" s="516"/>
      <c r="GI41" s="516"/>
      <c r="GJ41" s="516"/>
      <c r="GK41" s="516"/>
      <c r="GL41" s="516"/>
      <c r="GM41" s="516"/>
      <c r="GN41" s="516"/>
      <c r="GO41" s="516"/>
      <c r="GP41" s="516"/>
      <c r="GQ41" s="516"/>
      <c r="GR41" s="516"/>
      <c r="GS41" s="516"/>
      <c r="GT41" s="516"/>
      <c r="GU41" s="516"/>
      <c r="GV41" s="516"/>
      <c r="GW41" s="516"/>
      <c r="GX41" s="516"/>
      <c r="GY41" s="516"/>
      <c r="GZ41" s="516"/>
      <c r="HA41" s="516"/>
      <c r="HB41" s="516"/>
      <c r="HC41" s="516"/>
      <c r="HD41" s="516"/>
      <c r="HE41" s="516"/>
      <c r="HF41" s="516"/>
      <c r="HG41" s="516"/>
      <c r="HH41" s="516"/>
      <c r="HI41" s="516"/>
      <c r="HJ41" s="516"/>
      <c r="HK41" s="516"/>
      <c r="HL41" s="516"/>
      <c r="HM41" s="516"/>
      <c r="HN41" s="516"/>
      <c r="HO41" s="516"/>
      <c r="HP41" s="516"/>
      <c r="HQ41" s="516"/>
      <c r="HR41" s="516"/>
      <c r="HS41" s="516"/>
      <c r="HT41" s="516"/>
      <c r="HU41" s="516"/>
      <c r="HV41" s="516"/>
      <c r="HW41" s="516"/>
      <c r="HX41" s="516"/>
      <c r="HY41" s="516"/>
      <c r="HZ41" s="516"/>
      <c r="IA41" s="516"/>
      <c r="IB41" s="516"/>
      <c r="IC41" s="516"/>
      <c r="ID41" s="516"/>
      <c r="IE41" s="516"/>
      <c r="IF41" s="516"/>
      <c r="IG41" s="516"/>
      <c r="IH41" s="516"/>
      <c r="II41" s="516"/>
      <c r="IJ41" s="516"/>
      <c r="IK41" s="516"/>
      <c r="IL41" s="516"/>
      <c r="IM41" s="516"/>
      <c r="IN41" s="516"/>
      <c r="IO41" s="516"/>
      <c r="IP41" s="516"/>
      <c r="IQ41" s="516"/>
      <c r="IR41" s="516"/>
      <c r="IS41" s="516"/>
      <c r="IT41" s="516"/>
      <c r="IU41" s="516"/>
      <c r="IV41" s="516"/>
      <c r="IW41" s="516"/>
      <c r="IX41" s="516"/>
      <c r="IY41" s="516"/>
      <c r="IZ41" s="516"/>
      <c r="JA41" s="516"/>
      <c r="JB41" s="516"/>
      <c r="JC41" s="516"/>
      <c r="JD41" s="516"/>
      <c r="JE41" s="516"/>
      <c r="JF41" s="516"/>
      <c r="JG41" s="516"/>
      <c r="JH41" s="516"/>
      <c r="JI41" s="516"/>
      <c r="JJ41" s="516"/>
      <c r="JK41" s="516"/>
      <c r="JL41" s="516"/>
      <c r="JM41" s="516"/>
      <c r="JN41" s="516"/>
      <c r="JO41" s="516"/>
      <c r="JP41" s="516"/>
      <c r="JQ41" s="516"/>
      <c r="JR41" s="516"/>
      <c r="JS41" s="516"/>
      <c r="JT41" s="516"/>
      <c r="JU41" s="516"/>
      <c r="JV41" s="516"/>
      <c r="JW41" s="516"/>
      <c r="JX41" s="516"/>
      <c r="JY41" s="516"/>
      <c r="JZ41" s="516"/>
      <c r="KA41" s="516"/>
      <c r="KB41" s="516"/>
      <c r="KC41" s="516"/>
      <c r="KD41" s="516"/>
      <c r="KE41" s="516"/>
      <c r="KF41" s="516"/>
      <c r="KG41" s="516"/>
      <c r="KH41" s="516"/>
      <c r="KI41" s="516"/>
      <c r="KJ41" s="516"/>
      <c r="KK41" s="516"/>
      <c r="KL41" s="516"/>
      <c r="KM41" s="516"/>
      <c r="KN41" s="516"/>
      <c r="KO41" s="516"/>
      <c r="KP41" s="516"/>
      <c r="KQ41" s="516"/>
      <c r="KR41" s="516"/>
      <c r="KS41" s="516"/>
      <c r="KT41" s="516"/>
      <c r="KU41" s="516"/>
      <c r="KV41" s="516"/>
      <c r="KW41" s="516"/>
      <c r="KX41" s="516"/>
      <c r="KY41" s="516"/>
      <c r="KZ41" s="516"/>
      <c r="LA41" s="516"/>
      <c r="LB41" s="516"/>
      <c r="LC41" s="516"/>
      <c r="LD41" s="516"/>
      <c r="LE41" s="516"/>
      <c r="LF41" s="516"/>
      <c r="LG41" s="516"/>
      <c r="LH41" s="516"/>
      <c r="LI41" s="516"/>
      <c r="LJ41" s="516"/>
      <c r="LK41" s="516"/>
      <c r="LL41" s="516"/>
      <c r="LM41" s="516"/>
      <c r="LN41" s="516"/>
      <c r="LO41" s="516"/>
      <c r="LP41" s="516"/>
      <c r="LQ41" s="516"/>
      <c r="LR41" s="516"/>
      <c r="LS41" s="516"/>
      <c r="LT41" s="516"/>
      <c r="LU41" s="516"/>
      <c r="LV41" s="516"/>
      <c r="LW41" s="516"/>
      <c r="LX41" s="516"/>
      <c r="LY41" s="516"/>
      <c r="LZ41" s="516"/>
      <c r="MA41" s="516"/>
      <c r="MB41" s="516"/>
      <c r="MC41" s="516"/>
      <c r="MD41" s="516"/>
      <c r="ME41" s="516"/>
      <c r="MF41" s="516"/>
      <c r="MG41" s="516"/>
      <c r="MH41" s="516"/>
      <c r="MI41" s="516"/>
      <c r="MJ41" s="516"/>
      <c r="MK41" s="516"/>
      <c r="ML41" s="516"/>
      <c r="MM41" s="516"/>
      <c r="MN41" s="516"/>
      <c r="MO41" s="516"/>
      <c r="MP41" s="516"/>
      <c r="MQ41" s="516"/>
      <c r="MR41" s="516"/>
      <c r="MS41" s="516"/>
      <c r="MT41" s="516"/>
      <c r="MU41" s="516"/>
      <c r="MV41" s="516"/>
      <c r="MW41" s="516"/>
      <c r="MX41" s="516"/>
      <c r="MY41" s="516"/>
      <c r="MZ41" s="516"/>
      <c r="NA41" s="516"/>
      <c r="NB41" s="516"/>
      <c r="NC41" s="516"/>
      <c r="ND41" s="516"/>
      <c r="NE41" s="516"/>
      <c r="NF41" s="516"/>
      <c r="NG41" s="516"/>
      <c r="NH41" s="516"/>
      <c r="NI41" s="516"/>
      <c r="NJ41" s="516"/>
      <c r="NK41" s="516"/>
      <c r="NL41" s="516"/>
      <c r="NM41" s="516"/>
      <c r="NN41" s="516"/>
      <c r="NO41" s="516"/>
      <c r="NP41" s="516"/>
      <c r="NQ41" s="516"/>
      <c r="NR41" s="516"/>
      <c r="NS41" s="516"/>
      <c r="NT41" s="516"/>
      <c r="NU41" s="516"/>
      <c r="NV41" s="516"/>
      <c r="NW41" s="516"/>
      <c r="NX41" s="516"/>
      <c r="NY41" s="516"/>
      <c r="NZ41" s="516"/>
      <c r="OA41" s="516"/>
      <c r="OB41" s="516"/>
      <c r="OC41" s="516"/>
      <c r="OD41" s="516"/>
      <c r="OE41" s="516"/>
      <c r="OF41" s="516"/>
      <c r="OG41" s="516"/>
      <c r="OH41" s="516"/>
      <c r="OI41" s="516"/>
      <c r="OJ41" s="516"/>
      <c r="OK41" s="516"/>
      <c r="OL41" s="516"/>
      <c r="OM41" s="516"/>
      <c r="ON41" s="516"/>
      <c r="OO41" s="516"/>
      <c r="OP41" s="516"/>
      <c r="OQ41" s="516"/>
      <c r="OR41" s="516"/>
      <c r="OS41" s="516"/>
      <c r="OT41" s="516"/>
      <c r="OU41" s="516"/>
      <c r="OV41" s="516"/>
      <c r="OW41" s="516"/>
      <c r="OX41" s="516"/>
      <c r="OY41" s="516"/>
      <c r="OZ41" s="516"/>
      <c r="PA41" s="516"/>
      <c r="PB41" s="516"/>
      <c r="PC41" s="516"/>
      <c r="PD41" s="516"/>
      <c r="PE41" s="516"/>
      <c r="PF41" s="516"/>
      <c r="PG41" s="516"/>
      <c r="PH41" s="516"/>
      <c r="PI41" s="516"/>
      <c r="PJ41" s="516"/>
      <c r="PK41" s="516"/>
      <c r="PL41" s="516"/>
      <c r="PM41" s="516"/>
      <c r="PN41" s="516"/>
      <c r="PO41" s="516"/>
      <c r="PP41" s="516"/>
      <c r="PQ41" s="516"/>
      <c r="PR41" s="516"/>
      <c r="PS41" s="516"/>
      <c r="PT41" s="516"/>
      <c r="PU41" s="516"/>
      <c r="PV41" s="516"/>
      <c r="PW41" s="516"/>
      <c r="PX41" s="516"/>
      <c r="PY41" s="516"/>
      <c r="PZ41" s="516"/>
      <c r="QA41" s="516"/>
      <c r="QB41" s="516"/>
      <c r="QC41" s="516"/>
      <c r="QD41" s="516"/>
      <c r="QE41" s="516"/>
      <c r="QF41" s="516"/>
      <c r="QG41" s="516"/>
      <c r="QH41" s="516"/>
      <c r="QI41" s="516"/>
      <c r="QJ41" s="516"/>
      <c r="QK41" s="516"/>
      <c r="QL41" s="516"/>
      <c r="QM41" s="516"/>
      <c r="QN41" s="516"/>
      <c r="QO41" s="516"/>
      <c r="QP41" s="516"/>
      <c r="QQ41" s="516"/>
      <c r="QR41" s="516"/>
      <c r="QS41" s="516"/>
      <c r="QT41" s="516"/>
      <c r="QU41" s="516"/>
      <c r="QV41" s="516"/>
      <c r="QW41" s="516"/>
      <c r="QX41" s="516"/>
      <c r="QY41" s="516"/>
      <c r="QZ41" s="516"/>
      <c r="RA41" s="516"/>
      <c r="RB41" s="516"/>
      <c r="RC41" s="516"/>
      <c r="RD41" s="516"/>
      <c r="RE41" s="516"/>
      <c r="RF41" s="516"/>
      <c r="RG41" s="516"/>
      <c r="RH41" s="516"/>
      <c r="RI41" s="516"/>
      <c r="RJ41" s="516"/>
      <c r="RK41" s="516"/>
      <c r="RL41" s="516"/>
      <c r="RM41" s="516"/>
      <c r="RN41" s="516"/>
      <c r="RO41" s="516"/>
      <c r="RP41" s="516"/>
      <c r="RQ41" s="516"/>
      <c r="RR41" s="516"/>
      <c r="RS41" s="516"/>
      <c r="RT41" s="516"/>
      <c r="RU41" s="516"/>
      <c r="RV41" s="516"/>
      <c r="RW41" s="516"/>
      <c r="RX41" s="516"/>
      <c r="RY41" s="516"/>
      <c r="RZ41" s="516"/>
      <c r="SA41" s="516"/>
      <c r="SB41" s="516"/>
      <c r="SC41" s="516"/>
      <c r="SD41" s="516"/>
      <c r="SE41" s="516"/>
      <c r="SF41" s="516"/>
      <c r="SG41" s="516"/>
      <c r="SH41" s="516"/>
      <c r="SI41" s="516"/>
      <c r="SJ41" s="516"/>
      <c r="SK41" s="516"/>
      <c r="SL41" s="516"/>
      <c r="SM41" s="516"/>
      <c r="SN41" s="516"/>
      <c r="SO41" s="516"/>
      <c r="SP41" s="516"/>
      <c r="SQ41" s="516"/>
      <c r="SR41" s="516"/>
      <c r="SS41" s="516"/>
      <c r="ST41" s="516"/>
      <c r="SU41" s="516"/>
      <c r="SV41" s="516"/>
      <c r="SW41" s="516"/>
      <c r="SX41" s="516"/>
      <c r="SY41" s="516"/>
      <c r="SZ41" s="516"/>
      <c r="TA41" s="516"/>
      <c r="TB41" s="516"/>
      <c r="TC41" s="516"/>
      <c r="TD41" s="516"/>
      <c r="TE41" s="516"/>
      <c r="TF41" s="516"/>
      <c r="TG41" s="516"/>
      <c r="TH41" s="516"/>
      <c r="TI41" s="516"/>
      <c r="TJ41" s="516"/>
      <c r="TK41" s="516"/>
      <c r="TL41" s="516"/>
      <c r="TM41" s="516"/>
      <c r="TN41" s="516"/>
      <c r="TO41" s="516"/>
      <c r="TP41" s="516"/>
      <c r="TQ41" s="516"/>
      <c r="TR41" s="516"/>
      <c r="TS41" s="516"/>
      <c r="TT41" s="516"/>
      <c r="TU41" s="516"/>
      <c r="TV41" s="516"/>
      <c r="TW41" s="516"/>
      <c r="TX41" s="516"/>
      <c r="TY41" s="516"/>
      <c r="TZ41" s="516"/>
      <c r="UA41" s="516"/>
      <c r="UB41" s="516"/>
      <c r="UC41" s="516"/>
      <c r="UD41" s="516"/>
      <c r="UE41" s="516"/>
      <c r="UF41" s="516"/>
      <c r="UG41" s="516"/>
      <c r="UH41" s="516"/>
      <c r="UI41" s="516"/>
      <c r="UJ41" s="516"/>
      <c r="UK41" s="516"/>
      <c r="UL41" s="516"/>
      <c r="UM41" s="516"/>
      <c r="UN41" s="516"/>
      <c r="UO41" s="516"/>
      <c r="UP41" s="516"/>
      <c r="UQ41" s="516"/>
      <c r="UR41" s="516"/>
      <c r="US41" s="516"/>
      <c r="UT41" s="516"/>
      <c r="UU41" s="516"/>
      <c r="UV41" s="516"/>
      <c r="UW41" s="516"/>
      <c r="UX41" s="516"/>
      <c r="UY41" s="516"/>
      <c r="UZ41" s="516"/>
      <c r="VA41" s="516"/>
      <c r="VB41" s="516"/>
      <c r="VC41" s="516"/>
      <c r="VD41" s="516"/>
      <c r="VE41" s="516"/>
      <c r="VF41" s="516"/>
      <c r="VG41" s="516"/>
      <c r="VH41" s="516"/>
      <c r="VI41" s="516"/>
      <c r="VJ41" s="516"/>
      <c r="VK41" s="516"/>
      <c r="VL41" s="516"/>
      <c r="VM41" s="516"/>
      <c r="VN41" s="516"/>
      <c r="VO41" s="516"/>
      <c r="VP41" s="516"/>
      <c r="VQ41" s="516"/>
      <c r="VR41" s="516"/>
      <c r="VS41" s="516"/>
      <c r="VT41" s="516"/>
      <c r="VU41" s="516"/>
      <c r="VV41" s="516"/>
      <c r="VW41" s="516"/>
      <c r="VX41" s="516"/>
      <c r="VY41" s="516"/>
      <c r="VZ41" s="516"/>
      <c r="WA41" s="516"/>
      <c r="WB41" s="516"/>
      <c r="WC41" s="516"/>
      <c r="WD41" s="516"/>
      <c r="WE41" s="516"/>
      <c r="WF41" s="516"/>
      <c r="WG41" s="516"/>
      <c r="WH41" s="516"/>
      <c r="WI41" s="516"/>
      <c r="WJ41" s="516"/>
      <c r="WK41" s="516"/>
      <c r="WL41" s="516"/>
      <c r="WM41" s="516"/>
      <c r="WN41" s="516"/>
      <c r="WO41" s="516"/>
      <c r="WP41" s="516"/>
      <c r="WQ41" s="516"/>
      <c r="WR41" s="516"/>
      <c r="WS41" s="516"/>
      <c r="WT41" s="516"/>
      <c r="WU41" s="516"/>
      <c r="WV41" s="516"/>
      <c r="WW41" s="516"/>
      <c r="WX41" s="516"/>
      <c r="WY41" s="516"/>
      <c r="WZ41" s="516"/>
      <c r="XA41" s="516"/>
      <c r="XB41" s="516"/>
      <c r="XC41" s="516"/>
      <c r="XD41" s="516"/>
      <c r="XE41" s="516"/>
      <c r="XF41" s="516"/>
      <c r="XG41" s="516"/>
      <c r="XH41" s="516"/>
      <c r="XI41" s="516"/>
      <c r="XJ41" s="516"/>
      <c r="XK41" s="516"/>
      <c r="XL41" s="516"/>
      <c r="XM41" s="516"/>
      <c r="XN41" s="516"/>
      <c r="XO41" s="516"/>
      <c r="XP41" s="516"/>
      <c r="XQ41" s="516"/>
      <c r="XR41" s="516"/>
      <c r="XS41" s="516"/>
      <c r="XT41" s="516"/>
      <c r="XU41" s="516"/>
      <c r="XV41" s="516"/>
      <c r="XW41" s="516"/>
      <c r="XX41" s="516"/>
      <c r="XY41" s="516"/>
      <c r="XZ41" s="516"/>
      <c r="YA41" s="516"/>
      <c r="YB41" s="516"/>
      <c r="YC41" s="516"/>
      <c r="YD41" s="516"/>
      <c r="YE41" s="516"/>
      <c r="YF41" s="516"/>
      <c r="YG41" s="516"/>
      <c r="YH41" s="516"/>
      <c r="YI41" s="516"/>
      <c r="YJ41" s="516"/>
      <c r="YK41" s="516"/>
      <c r="YL41" s="516"/>
      <c r="YM41" s="516"/>
      <c r="YN41" s="516"/>
      <c r="YO41" s="516"/>
      <c r="YP41" s="516"/>
      <c r="YQ41" s="516"/>
      <c r="YR41" s="516"/>
      <c r="YS41" s="516"/>
      <c r="YT41" s="516"/>
      <c r="YU41" s="516"/>
      <c r="YV41" s="516"/>
      <c r="YW41" s="516"/>
      <c r="YX41" s="516"/>
      <c r="YY41" s="516"/>
      <c r="YZ41" s="516"/>
      <c r="ZA41" s="516"/>
      <c r="ZB41" s="516"/>
      <c r="ZC41" s="516"/>
      <c r="ZD41" s="516"/>
      <c r="ZE41" s="516"/>
      <c r="ZF41" s="516"/>
      <c r="ZG41" s="516"/>
      <c r="ZH41" s="516"/>
      <c r="ZI41" s="516"/>
      <c r="ZJ41" s="516"/>
      <c r="ZK41" s="516"/>
      <c r="ZL41" s="516"/>
      <c r="ZM41" s="516"/>
      <c r="ZN41" s="516"/>
      <c r="ZO41" s="516"/>
      <c r="ZP41" s="516"/>
      <c r="ZQ41" s="516"/>
      <c r="ZR41" s="516"/>
      <c r="ZS41" s="516"/>
      <c r="ZT41" s="516"/>
      <c r="ZU41" s="516"/>
      <c r="ZV41" s="516"/>
      <c r="ZW41" s="516"/>
      <c r="ZX41" s="516"/>
      <c r="ZY41" s="516"/>
      <c r="ZZ41" s="516"/>
      <c r="AAA41" s="516"/>
      <c r="AAB41" s="516"/>
      <c r="AAC41" s="516"/>
      <c r="AAD41" s="516"/>
      <c r="AAE41" s="516"/>
      <c r="AAF41" s="516"/>
      <c r="AAG41" s="516"/>
      <c r="AAH41" s="516"/>
      <c r="AAI41" s="516"/>
      <c r="AAJ41" s="516"/>
      <c r="AAK41" s="516"/>
      <c r="AAL41" s="516"/>
      <c r="AAM41" s="516"/>
      <c r="AAN41" s="516"/>
      <c r="AAO41" s="516"/>
      <c r="AAP41" s="516"/>
      <c r="AAQ41" s="516"/>
      <c r="AAR41" s="516"/>
      <c r="AAS41" s="516"/>
      <c r="AAT41" s="516"/>
      <c r="AAU41" s="516"/>
      <c r="AAV41" s="516"/>
      <c r="AAW41" s="516"/>
      <c r="AAX41" s="516"/>
      <c r="AAY41" s="516"/>
      <c r="AAZ41" s="516"/>
      <c r="ABA41" s="516"/>
      <c r="ABB41" s="516"/>
      <c r="ABC41" s="516"/>
      <c r="ABD41" s="516"/>
      <c r="ABE41" s="516"/>
      <c r="ABF41" s="516"/>
      <c r="ABG41" s="516"/>
      <c r="ABH41" s="516"/>
      <c r="ABI41" s="516"/>
      <c r="ABJ41" s="516"/>
      <c r="ABK41" s="516"/>
      <c r="ABL41" s="516"/>
      <c r="ABM41" s="516"/>
      <c r="ABN41" s="516"/>
      <c r="ABO41" s="516"/>
      <c r="ABP41" s="516"/>
      <c r="ABQ41" s="516"/>
      <c r="ABR41" s="516"/>
      <c r="ABS41" s="516"/>
      <c r="ABT41" s="516"/>
      <c r="ABU41" s="516"/>
      <c r="ABV41" s="516"/>
      <c r="ABW41" s="516"/>
      <c r="ABX41" s="516"/>
      <c r="ABY41" s="516"/>
      <c r="ABZ41" s="516"/>
      <c r="ACA41" s="516"/>
      <c r="ACB41" s="516"/>
      <c r="ACC41" s="516"/>
      <c r="ACD41" s="516"/>
      <c r="ACE41" s="516"/>
      <c r="ACF41" s="516"/>
      <c r="ACG41" s="516"/>
      <c r="ACH41" s="516"/>
      <c r="ACI41" s="516"/>
      <c r="ACJ41" s="516"/>
      <c r="ACK41" s="516"/>
      <c r="ACL41" s="516"/>
      <c r="ACM41" s="516"/>
      <c r="ACN41" s="516"/>
      <c r="ACO41" s="516"/>
      <c r="ACP41" s="516"/>
      <c r="ACQ41" s="516"/>
      <c r="ACR41" s="516"/>
      <c r="ACS41" s="516"/>
      <c r="ACT41" s="516"/>
      <c r="ACU41" s="516"/>
      <c r="ACV41" s="516"/>
      <c r="ACW41" s="516"/>
      <c r="ACX41" s="516"/>
      <c r="ACY41" s="516"/>
      <c r="ACZ41" s="516"/>
      <c r="ADA41" s="516"/>
      <c r="ADB41" s="516"/>
      <c r="ADC41" s="516"/>
      <c r="ADD41" s="516"/>
      <c r="ADE41" s="516"/>
      <c r="ADF41" s="516"/>
      <c r="ADG41" s="516"/>
      <c r="ADH41" s="516"/>
      <c r="ADI41" s="516"/>
      <c r="ADJ41" s="516"/>
      <c r="ADK41" s="516"/>
      <c r="ADL41" s="516"/>
      <c r="ADM41" s="516"/>
      <c r="ADN41" s="516"/>
      <c r="ADO41" s="516"/>
      <c r="ADP41" s="516"/>
      <c r="ADQ41" s="516"/>
      <c r="ADR41" s="516"/>
      <c r="ADS41" s="516"/>
      <c r="ADT41" s="516"/>
      <c r="ADU41" s="516"/>
      <c r="ADV41" s="516"/>
      <c r="ADW41" s="516"/>
      <c r="ADX41" s="516"/>
      <c r="ADY41" s="516"/>
      <c r="ADZ41" s="516"/>
      <c r="AEA41" s="516"/>
      <c r="AEB41" s="516"/>
      <c r="AEC41" s="516"/>
      <c r="AED41" s="516"/>
      <c r="AEE41" s="516"/>
      <c r="AEF41" s="516"/>
      <c r="AEG41" s="516"/>
      <c r="AEH41" s="516"/>
      <c r="AEI41" s="516"/>
      <c r="AEJ41" s="516"/>
      <c r="AEK41" s="516"/>
      <c r="AEL41" s="516"/>
      <c r="AEM41" s="516"/>
      <c r="AEN41" s="516"/>
      <c r="AEO41" s="516"/>
      <c r="AEP41" s="516"/>
      <c r="AEQ41" s="516"/>
      <c r="AER41" s="516"/>
      <c r="AES41" s="516"/>
      <c r="AET41" s="516"/>
      <c r="AEU41" s="516"/>
      <c r="AEV41" s="516"/>
      <c r="AEW41" s="516"/>
      <c r="AEX41" s="516"/>
      <c r="AEY41" s="516"/>
      <c r="AEZ41" s="516"/>
      <c r="AFA41" s="516"/>
      <c r="AFB41" s="516"/>
      <c r="AFC41" s="516"/>
      <c r="AFD41" s="516"/>
      <c r="AFE41" s="516"/>
      <c r="AFF41" s="516"/>
      <c r="AFG41" s="516"/>
      <c r="AFH41" s="516"/>
      <c r="AFI41" s="516"/>
      <c r="AFJ41" s="516"/>
      <c r="AFK41" s="516"/>
      <c r="AFL41" s="516"/>
      <c r="AFM41" s="516"/>
      <c r="AFN41" s="516"/>
      <c r="AFO41" s="516"/>
      <c r="AFP41" s="516"/>
      <c r="AFQ41" s="516"/>
      <c r="AFR41" s="516"/>
      <c r="AFS41" s="516"/>
      <c r="AFT41" s="516"/>
      <c r="AFU41" s="516"/>
      <c r="AFV41" s="516"/>
      <c r="AFW41" s="516"/>
      <c r="AFX41" s="516"/>
      <c r="AFY41" s="516"/>
      <c r="AFZ41" s="516"/>
      <c r="AGA41" s="516"/>
      <c r="AGB41" s="516"/>
      <c r="AGC41" s="516"/>
      <c r="AGD41" s="516"/>
      <c r="AGE41" s="516"/>
      <c r="AGF41" s="516"/>
      <c r="AGG41" s="516"/>
      <c r="AGH41" s="516"/>
      <c r="AGI41" s="516"/>
      <c r="AGJ41" s="516"/>
      <c r="AGK41" s="516"/>
      <c r="AGL41" s="516"/>
      <c r="AGM41" s="516"/>
      <c r="AGN41" s="516"/>
      <c r="AGO41" s="516"/>
      <c r="AGP41" s="516"/>
      <c r="AGQ41" s="516"/>
      <c r="AGR41" s="516"/>
      <c r="AGS41" s="516"/>
      <c r="AGT41" s="516"/>
      <c r="AGU41" s="516"/>
      <c r="AGV41" s="516"/>
      <c r="AGW41" s="516"/>
      <c r="AGX41" s="516"/>
      <c r="AGY41" s="516"/>
      <c r="AGZ41" s="516"/>
      <c r="AHA41" s="516"/>
      <c r="AHB41" s="516"/>
      <c r="AHC41" s="516"/>
      <c r="AHD41" s="516"/>
      <c r="AHE41" s="516"/>
      <c r="AHF41" s="516"/>
      <c r="AHG41" s="516"/>
      <c r="AHH41" s="516"/>
      <c r="AHI41" s="516"/>
      <c r="AHJ41" s="516"/>
      <c r="AHK41" s="516"/>
      <c r="AHL41" s="516"/>
      <c r="AHM41" s="516"/>
      <c r="AHN41" s="516"/>
      <c r="AHO41" s="516"/>
      <c r="AHP41" s="516"/>
      <c r="AHQ41" s="516"/>
      <c r="AHR41" s="516"/>
      <c r="AHS41" s="516"/>
      <c r="AHT41" s="516"/>
      <c r="AHU41" s="516"/>
      <c r="AHV41" s="516"/>
      <c r="AHW41" s="516"/>
      <c r="AHX41" s="516"/>
      <c r="AHY41" s="516"/>
      <c r="AHZ41" s="516"/>
      <c r="AIA41" s="516"/>
      <c r="AIB41" s="516"/>
      <c r="AIC41" s="516"/>
      <c r="AID41" s="516"/>
      <c r="AIE41" s="516"/>
      <c r="AIF41" s="516"/>
      <c r="AIG41" s="516"/>
      <c r="AIH41" s="516"/>
      <c r="AII41" s="516"/>
      <c r="AIJ41" s="516"/>
      <c r="AIK41" s="516"/>
      <c r="AIL41" s="516"/>
      <c r="AIM41" s="516"/>
      <c r="AIN41" s="516"/>
      <c r="AIO41" s="516"/>
      <c r="AIP41" s="516"/>
      <c r="AIQ41" s="516"/>
      <c r="AIR41" s="516"/>
      <c r="AIS41" s="516"/>
      <c r="AIT41" s="516"/>
      <c r="AIU41" s="516"/>
      <c r="AIV41" s="516"/>
      <c r="AIW41" s="516"/>
      <c r="AIX41" s="516"/>
      <c r="AIY41" s="516"/>
      <c r="AIZ41" s="516"/>
      <c r="AJA41" s="516"/>
      <c r="AJB41" s="516"/>
      <c r="AJC41" s="516"/>
      <c r="AJD41" s="516"/>
      <c r="AJE41" s="516"/>
      <c r="AJF41" s="516"/>
      <c r="AJG41" s="516"/>
      <c r="AJH41" s="516"/>
      <c r="AJI41" s="516"/>
      <c r="AJJ41" s="516"/>
      <c r="AJK41" s="516"/>
      <c r="AJL41" s="516"/>
      <c r="AJM41" s="516"/>
      <c r="AJN41" s="516"/>
      <c r="AJO41" s="516"/>
      <c r="AJP41" s="516"/>
      <c r="AJQ41" s="516"/>
      <c r="AJR41" s="516"/>
      <c r="AJS41" s="516"/>
      <c r="AJT41" s="516"/>
      <c r="AJU41" s="516"/>
      <c r="AJV41" s="516"/>
      <c r="AJW41" s="516"/>
      <c r="AJX41" s="516"/>
      <c r="AJY41" s="516"/>
      <c r="AJZ41" s="516"/>
      <c r="AKA41" s="516"/>
      <c r="AKB41" s="516"/>
      <c r="AKC41" s="516"/>
      <c r="AKD41" s="516"/>
      <c r="AKE41" s="516"/>
      <c r="AKF41" s="516"/>
      <c r="AKG41" s="516"/>
      <c r="AKH41" s="516"/>
      <c r="AKI41" s="516"/>
      <c r="AKJ41" s="516"/>
      <c r="AKK41" s="516"/>
      <c r="AKL41" s="516"/>
      <c r="AKM41" s="516"/>
      <c r="AKN41" s="516"/>
      <c r="AKO41" s="516"/>
      <c r="AKP41" s="516"/>
      <c r="AKQ41" s="516"/>
      <c r="AKR41" s="516"/>
      <c r="AKS41" s="516"/>
      <c r="AKT41" s="516"/>
      <c r="AKU41" s="516"/>
      <c r="AKV41" s="516"/>
      <c r="AKW41" s="516"/>
      <c r="AKX41" s="516"/>
      <c r="AKY41" s="516"/>
      <c r="AKZ41" s="516"/>
      <c r="ALA41" s="516"/>
      <c r="ALB41" s="516"/>
      <c r="ALC41" s="516"/>
      <c r="ALD41" s="516"/>
      <c r="ALE41" s="516"/>
      <c r="ALF41" s="516"/>
      <c r="ALG41" s="516"/>
      <c r="ALH41" s="516"/>
      <c r="ALI41" s="516"/>
      <c r="ALJ41" s="516"/>
      <c r="ALK41" s="516"/>
      <c r="ALL41" s="516"/>
      <c r="ALM41" s="516"/>
      <c r="ALN41" s="516"/>
      <c r="ALO41" s="516"/>
      <c r="ALP41" s="516"/>
      <c r="ALQ41" s="516"/>
      <c r="ALR41" s="516"/>
      <c r="ALS41" s="516"/>
      <c r="ALT41" s="516"/>
      <c r="ALU41" s="516"/>
      <c r="ALV41" s="516"/>
      <c r="ALW41" s="516"/>
      <c r="ALX41" s="516"/>
      <c r="ALY41" s="516"/>
      <c r="ALZ41" s="516"/>
      <c r="AMA41" s="516"/>
      <c r="AMB41" s="516"/>
      <c r="AMC41" s="516"/>
      <c r="AMD41" s="516"/>
      <c r="AME41" s="516"/>
      <c r="AMF41" s="516"/>
      <c r="AMG41" s="516"/>
      <c r="AMH41" s="516"/>
      <c r="AMI41" s="516"/>
      <c r="AMJ41" s="516"/>
      <c r="AMK41" s="516"/>
      <c r="AML41" s="516"/>
      <c r="AMM41" s="516"/>
      <c r="AMN41" s="516"/>
      <c r="AMO41" s="516"/>
      <c r="AMP41" s="516"/>
      <c r="AMQ41" s="516"/>
      <c r="AMR41" s="516"/>
      <c r="AMS41" s="516"/>
      <c r="AMT41" s="516"/>
      <c r="AMU41" s="516"/>
      <c r="AMV41" s="516"/>
      <c r="AMW41" s="516"/>
      <c r="AMX41" s="516"/>
      <c r="AMY41" s="516"/>
      <c r="AMZ41" s="516"/>
      <c r="ANA41" s="516"/>
      <c r="ANB41" s="516"/>
      <c r="ANC41" s="516"/>
      <c r="AND41" s="516"/>
      <c r="ANE41" s="516"/>
      <c r="ANF41" s="516"/>
      <c r="ANG41" s="516"/>
      <c r="ANH41" s="516"/>
      <c r="ANI41" s="516"/>
      <c r="ANJ41" s="516"/>
      <c r="ANK41" s="516"/>
      <c r="ANL41" s="516"/>
      <c r="ANM41" s="516"/>
      <c r="ANN41" s="516"/>
      <c r="ANO41" s="516"/>
      <c r="ANP41" s="516"/>
      <c r="ANQ41" s="516"/>
      <c r="ANR41" s="516"/>
      <c r="ANS41" s="516"/>
      <c r="ANT41" s="516"/>
      <c r="ANU41" s="516"/>
      <c r="ANV41" s="516"/>
      <c r="ANW41" s="516"/>
      <c r="ANX41" s="516"/>
      <c r="ANY41" s="516"/>
      <c r="ANZ41" s="516"/>
      <c r="AOA41" s="516"/>
      <c r="AOB41" s="516"/>
      <c r="AOC41" s="516"/>
      <c r="AOD41" s="516"/>
      <c r="AOE41" s="516"/>
      <c r="AOF41" s="516"/>
      <c r="AOG41" s="516"/>
      <c r="AOH41" s="516"/>
      <c r="AOI41" s="516"/>
      <c r="AOJ41" s="516"/>
      <c r="AOK41" s="516"/>
      <c r="AOL41" s="516"/>
      <c r="AOM41" s="516"/>
      <c r="AON41" s="516"/>
      <c r="AOO41" s="516"/>
      <c r="AOP41" s="516"/>
      <c r="AOQ41" s="516"/>
      <c r="AOR41" s="516"/>
      <c r="AOS41" s="516"/>
      <c r="AOT41" s="516"/>
      <c r="AOU41" s="516"/>
      <c r="AOV41" s="516"/>
      <c r="AOW41" s="516"/>
      <c r="AOX41" s="516"/>
      <c r="AOY41" s="516"/>
      <c r="AOZ41" s="516"/>
      <c r="APA41" s="516"/>
      <c r="APB41" s="516"/>
      <c r="APC41" s="516"/>
      <c r="APD41" s="516"/>
      <c r="APE41" s="516"/>
      <c r="APF41" s="516"/>
      <c r="APG41" s="516"/>
      <c r="APH41" s="516"/>
      <c r="API41" s="516"/>
      <c r="APJ41" s="516"/>
      <c r="APK41" s="516"/>
      <c r="APL41" s="516"/>
      <c r="APM41" s="516"/>
      <c r="APN41" s="516"/>
      <c r="APO41" s="516"/>
      <c r="APP41" s="516"/>
      <c r="APQ41" s="516"/>
      <c r="APR41" s="516"/>
      <c r="APS41" s="516"/>
      <c r="APT41" s="516"/>
      <c r="APU41" s="516"/>
      <c r="APV41" s="516"/>
      <c r="APW41" s="516"/>
      <c r="APX41" s="516"/>
      <c r="APY41" s="516"/>
      <c r="APZ41" s="516"/>
      <c r="AQA41" s="516"/>
      <c r="AQB41" s="516"/>
      <c r="AQC41" s="516"/>
      <c r="AQD41" s="516"/>
      <c r="AQE41" s="516"/>
      <c r="AQF41" s="516"/>
      <c r="AQG41" s="516"/>
      <c r="AQH41" s="516"/>
      <c r="AQI41" s="516"/>
      <c r="AQJ41" s="516"/>
      <c r="AQK41" s="516"/>
      <c r="AQL41" s="516"/>
      <c r="AQM41" s="516"/>
      <c r="AQN41" s="516"/>
      <c r="AQO41" s="516"/>
      <c r="AQP41" s="516"/>
      <c r="AQQ41" s="516"/>
      <c r="AQR41" s="516"/>
      <c r="AQS41" s="516"/>
      <c r="AQT41" s="516"/>
      <c r="AQU41" s="516"/>
      <c r="AQV41" s="516"/>
      <c r="AQW41" s="516"/>
      <c r="AQX41" s="516"/>
      <c r="AQY41" s="516"/>
      <c r="AQZ41" s="516"/>
      <c r="ARA41" s="516"/>
      <c r="ARB41" s="516"/>
      <c r="ARC41" s="516"/>
      <c r="ARD41" s="516"/>
      <c r="ARE41" s="516"/>
      <c r="ARF41" s="516"/>
      <c r="ARG41" s="516"/>
      <c r="ARH41" s="516"/>
      <c r="ARI41" s="516"/>
      <c r="ARJ41" s="516"/>
      <c r="ARK41" s="516"/>
      <c r="ARL41" s="516"/>
      <c r="ARM41" s="516"/>
      <c r="ARN41" s="516"/>
      <c r="ARO41" s="516"/>
      <c r="ARP41" s="516"/>
      <c r="ARQ41" s="516"/>
      <c r="ARR41" s="516"/>
      <c r="ARS41" s="516"/>
      <c r="ART41" s="516"/>
      <c r="ARU41" s="516"/>
      <c r="ARV41" s="516"/>
      <c r="ARW41" s="516"/>
      <c r="ARX41" s="516"/>
      <c r="ARY41" s="516"/>
      <c r="ARZ41" s="516"/>
      <c r="ASA41" s="516"/>
      <c r="ASB41" s="516"/>
      <c r="ASC41" s="516"/>
      <c r="ASD41" s="516"/>
      <c r="ASE41" s="516"/>
      <c r="ASF41" s="516"/>
      <c r="ASG41" s="516"/>
      <c r="ASH41" s="516"/>
      <c r="ASI41" s="516"/>
      <c r="ASJ41" s="516"/>
      <c r="ASK41" s="516"/>
      <c r="ASL41" s="516"/>
      <c r="ASM41" s="516"/>
      <c r="ASN41" s="516"/>
      <c r="ASO41" s="516"/>
      <c r="ASP41" s="516"/>
      <c r="ASQ41" s="516"/>
      <c r="ASR41" s="516"/>
      <c r="ASS41" s="516"/>
      <c r="AST41" s="516"/>
      <c r="ASU41" s="516"/>
      <c r="ASV41" s="516"/>
      <c r="ASW41" s="516"/>
      <c r="ASX41" s="516"/>
      <c r="ASY41" s="516"/>
      <c r="ASZ41" s="516"/>
      <c r="ATA41" s="516"/>
      <c r="ATB41" s="516"/>
      <c r="ATC41" s="516"/>
      <c r="ATD41" s="516"/>
      <c r="ATE41" s="516"/>
      <c r="ATF41" s="516"/>
      <c r="ATG41" s="516"/>
      <c r="ATH41" s="516"/>
      <c r="ATI41" s="516"/>
      <c r="ATJ41" s="516"/>
      <c r="ATK41" s="516"/>
      <c r="ATL41" s="516"/>
      <c r="ATM41" s="516"/>
      <c r="ATN41" s="516"/>
      <c r="ATO41" s="516"/>
      <c r="ATP41" s="516"/>
      <c r="ATQ41" s="516"/>
      <c r="ATR41" s="516"/>
      <c r="ATS41" s="516"/>
      <c r="ATT41" s="516"/>
      <c r="ATU41" s="516"/>
      <c r="ATV41" s="516"/>
      <c r="ATW41" s="516"/>
      <c r="ATX41" s="516"/>
      <c r="ATY41" s="516"/>
      <c r="ATZ41" s="516"/>
      <c r="AUA41" s="516"/>
      <c r="AUB41" s="516"/>
      <c r="AUC41" s="516"/>
      <c r="AUD41" s="516"/>
      <c r="AUE41" s="516"/>
      <c r="AUF41" s="516"/>
      <c r="AUG41" s="516"/>
      <c r="AUH41" s="516"/>
      <c r="AUI41" s="516"/>
      <c r="AUJ41" s="516"/>
      <c r="AUK41" s="516"/>
      <c r="AUL41" s="516"/>
      <c r="AUM41" s="516"/>
      <c r="AUN41" s="516"/>
      <c r="AUO41" s="516"/>
      <c r="AUP41" s="516"/>
      <c r="AUQ41" s="516"/>
      <c r="AUR41" s="516"/>
      <c r="AUS41" s="516"/>
      <c r="AUT41" s="516"/>
      <c r="AUU41" s="516"/>
      <c r="AUV41" s="516"/>
      <c r="AUW41" s="516"/>
      <c r="AUX41" s="516"/>
      <c r="AUY41" s="516"/>
      <c r="AUZ41" s="516"/>
      <c r="AVA41" s="516"/>
      <c r="AVB41" s="516"/>
      <c r="AVC41" s="516"/>
      <c r="AVD41" s="516"/>
      <c r="AVE41" s="516"/>
      <c r="AVF41" s="516"/>
      <c r="AVG41" s="516"/>
      <c r="AVH41" s="516"/>
      <c r="AVI41" s="516"/>
      <c r="AVJ41" s="516"/>
      <c r="AVK41" s="516"/>
      <c r="AVL41" s="516"/>
      <c r="AVM41" s="516"/>
      <c r="AVN41" s="516"/>
      <c r="AVO41" s="516"/>
      <c r="AVP41" s="516"/>
      <c r="AVQ41" s="516"/>
      <c r="AVR41" s="516"/>
      <c r="AVS41" s="516"/>
      <c r="AVT41" s="516"/>
      <c r="AVU41" s="516"/>
      <c r="AVV41" s="516"/>
      <c r="AVW41" s="516"/>
      <c r="AVX41" s="516"/>
      <c r="AVY41" s="516"/>
      <c r="AVZ41" s="516"/>
      <c r="AWA41" s="516"/>
      <c r="AWB41" s="516"/>
      <c r="AWC41" s="516"/>
      <c r="AWD41" s="516"/>
      <c r="AWE41" s="516"/>
      <c r="AWF41" s="516"/>
      <c r="AWG41" s="516"/>
      <c r="AWH41" s="516"/>
      <c r="AWI41" s="516"/>
      <c r="AWJ41" s="516"/>
      <c r="AWK41" s="516"/>
      <c r="AWL41" s="516"/>
      <c r="AWM41" s="516"/>
      <c r="AWN41" s="516"/>
      <c r="AWO41" s="516"/>
      <c r="AWP41" s="516"/>
      <c r="AWQ41" s="516"/>
      <c r="AWR41" s="516"/>
      <c r="AWS41" s="516"/>
      <c r="AWT41" s="516"/>
      <c r="AWU41" s="516"/>
      <c r="AWV41" s="516"/>
      <c r="AWW41" s="516"/>
      <c r="AWX41" s="516"/>
      <c r="AWY41" s="516"/>
      <c r="AWZ41" s="516"/>
      <c r="AXA41" s="516"/>
      <c r="AXB41" s="516"/>
      <c r="AXC41" s="516"/>
      <c r="AXD41" s="516"/>
      <c r="AXE41" s="516"/>
      <c r="AXF41" s="516"/>
      <c r="AXG41" s="516"/>
      <c r="AXH41" s="516"/>
      <c r="AXI41" s="516"/>
      <c r="AXJ41" s="516"/>
      <c r="AXK41" s="516"/>
      <c r="AXL41" s="516"/>
      <c r="AXM41" s="516"/>
      <c r="AXN41" s="516"/>
      <c r="AXO41" s="516"/>
      <c r="AXP41" s="516"/>
      <c r="AXQ41" s="516"/>
      <c r="AXR41" s="516"/>
      <c r="AXS41" s="516"/>
      <c r="AXT41" s="516"/>
      <c r="AXU41" s="516"/>
      <c r="AXV41" s="516"/>
      <c r="AXW41" s="516"/>
      <c r="AXX41" s="516"/>
      <c r="AXY41" s="516"/>
      <c r="AXZ41" s="516"/>
      <c r="AYA41" s="516"/>
      <c r="AYB41" s="516"/>
      <c r="AYC41" s="516"/>
      <c r="AYD41" s="516"/>
      <c r="AYE41" s="516"/>
      <c r="AYF41" s="516"/>
      <c r="AYG41" s="516"/>
      <c r="AYH41" s="516"/>
      <c r="AYI41" s="516"/>
      <c r="AYJ41" s="516"/>
      <c r="AYK41" s="516"/>
      <c r="AYL41" s="516"/>
      <c r="AYM41" s="516"/>
      <c r="AYN41" s="516"/>
      <c r="AYO41" s="516"/>
      <c r="AYP41" s="516"/>
      <c r="AYQ41" s="516"/>
      <c r="AYR41" s="516"/>
      <c r="AYS41" s="516"/>
      <c r="AYT41" s="516"/>
      <c r="AYU41" s="516"/>
      <c r="AYV41" s="516"/>
      <c r="AYW41" s="516"/>
      <c r="AYX41" s="516"/>
      <c r="AYY41" s="516"/>
      <c r="AYZ41" s="516"/>
      <c r="AZA41" s="516"/>
      <c r="AZB41" s="516"/>
      <c r="AZC41" s="516"/>
      <c r="AZD41" s="516"/>
      <c r="AZE41" s="516"/>
      <c r="AZF41" s="516"/>
      <c r="AZG41" s="516"/>
      <c r="AZH41" s="516"/>
      <c r="AZI41" s="516"/>
      <c r="AZJ41" s="516"/>
      <c r="AZK41" s="516"/>
      <c r="AZL41" s="516"/>
      <c r="AZM41" s="516"/>
      <c r="AZN41" s="516"/>
      <c r="AZO41" s="516"/>
      <c r="AZP41" s="516"/>
      <c r="AZQ41" s="516"/>
      <c r="AZR41" s="516"/>
      <c r="AZS41" s="516"/>
      <c r="AZT41" s="516"/>
      <c r="AZU41" s="516"/>
      <c r="AZV41" s="516"/>
      <c r="AZW41" s="516"/>
      <c r="AZX41" s="516"/>
      <c r="AZY41" s="516"/>
      <c r="AZZ41" s="516"/>
      <c r="BAA41" s="516"/>
      <c r="BAB41" s="516"/>
      <c r="BAC41" s="516"/>
      <c r="BAD41" s="516"/>
      <c r="BAE41" s="516"/>
      <c r="BAF41" s="516"/>
      <c r="BAG41" s="516"/>
      <c r="BAH41" s="516"/>
      <c r="BAI41" s="516"/>
      <c r="BAJ41" s="516"/>
      <c r="BAK41" s="516"/>
      <c r="BAL41" s="516"/>
      <c r="BAM41" s="516"/>
      <c r="BAN41" s="516"/>
      <c r="BAO41" s="516"/>
      <c r="BAP41" s="516"/>
      <c r="BAQ41" s="516"/>
      <c r="BAR41" s="516"/>
      <c r="BAS41" s="516"/>
      <c r="BAT41" s="516"/>
      <c r="BAU41" s="516"/>
      <c r="BAV41" s="516"/>
      <c r="BAW41" s="516"/>
      <c r="BAX41" s="516"/>
      <c r="BAY41" s="516"/>
      <c r="BAZ41" s="516"/>
      <c r="BBA41" s="516"/>
      <c r="BBB41" s="516"/>
      <c r="BBC41" s="516"/>
      <c r="BBD41" s="516"/>
      <c r="BBE41" s="516"/>
      <c r="BBF41" s="516"/>
      <c r="BBG41" s="516"/>
      <c r="BBH41" s="516"/>
      <c r="BBI41" s="516"/>
      <c r="BBJ41" s="516"/>
      <c r="BBK41" s="516"/>
      <c r="BBL41" s="516"/>
      <c r="BBM41" s="516"/>
      <c r="BBN41" s="516"/>
      <c r="BBO41" s="516"/>
      <c r="BBP41" s="516"/>
      <c r="BBQ41" s="516"/>
      <c r="BBR41" s="516"/>
      <c r="BBS41" s="516"/>
      <c r="BBT41" s="516"/>
      <c r="BBU41" s="516"/>
      <c r="BBV41" s="516"/>
      <c r="BBW41" s="516"/>
      <c r="BBX41" s="516"/>
      <c r="BBY41" s="516"/>
      <c r="BBZ41" s="516"/>
      <c r="BCA41" s="516"/>
      <c r="BCB41" s="516"/>
      <c r="BCC41" s="516"/>
      <c r="BCD41" s="516"/>
      <c r="BCE41" s="516"/>
      <c r="BCF41" s="516"/>
      <c r="BCG41" s="516"/>
      <c r="BCH41" s="516"/>
      <c r="BCI41" s="516"/>
      <c r="BCJ41" s="516"/>
      <c r="BCK41" s="516"/>
      <c r="BCL41" s="516"/>
      <c r="BCM41" s="516"/>
      <c r="BCN41" s="516"/>
      <c r="BCO41" s="516"/>
      <c r="BCP41" s="516"/>
      <c r="BCQ41" s="516"/>
      <c r="BCR41" s="516"/>
      <c r="BCS41" s="516"/>
      <c r="BCT41" s="516"/>
      <c r="BCU41" s="516"/>
      <c r="BCV41" s="516"/>
      <c r="BCW41" s="516"/>
      <c r="BCX41" s="516"/>
      <c r="BCY41" s="516"/>
      <c r="BCZ41" s="516"/>
      <c r="BDA41" s="516"/>
      <c r="BDB41" s="516"/>
      <c r="BDC41" s="516"/>
      <c r="BDD41" s="516"/>
      <c r="BDE41" s="516"/>
      <c r="BDF41" s="516"/>
      <c r="BDG41" s="516"/>
      <c r="BDH41" s="516"/>
      <c r="BDI41" s="516"/>
      <c r="BDJ41" s="516"/>
      <c r="BDK41" s="516"/>
      <c r="BDL41" s="516"/>
      <c r="BDM41" s="516"/>
      <c r="BDN41" s="516"/>
      <c r="BDO41" s="516"/>
      <c r="BDP41" s="516"/>
      <c r="BDQ41" s="516"/>
      <c r="BDR41" s="516"/>
      <c r="BDS41" s="516"/>
      <c r="BDT41" s="516"/>
      <c r="BDU41" s="516"/>
      <c r="BDV41" s="516"/>
      <c r="BDW41" s="516"/>
      <c r="BDX41" s="516"/>
      <c r="BDY41" s="516"/>
      <c r="BDZ41" s="516"/>
      <c r="BEA41" s="516"/>
      <c r="BEB41" s="516"/>
      <c r="BEC41" s="516"/>
      <c r="BED41" s="516"/>
      <c r="BEE41" s="516"/>
      <c r="BEF41" s="516"/>
      <c r="BEG41" s="516"/>
      <c r="BEH41" s="516"/>
      <c r="BEI41" s="516"/>
      <c r="BEJ41" s="516"/>
      <c r="BEK41" s="516"/>
      <c r="BEL41" s="516"/>
      <c r="BEM41" s="516"/>
      <c r="BEN41" s="516"/>
      <c r="BEO41" s="516"/>
      <c r="BEP41" s="516"/>
      <c r="BEQ41" s="516"/>
      <c r="BER41" s="516"/>
      <c r="BES41" s="516"/>
      <c r="BET41" s="516"/>
      <c r="BEU41" s="516"/>
      <c r="BEV41" s="516"/>
      <c r="BEW41" s="516"/>
      <c r="BEX41" s="516"/>
      <c r="BEY41" s="516"/>
      <c r="BEZ41" s="516"/>
      <c r="BFA41" s="516"/>
      <c r="BFB41" s="516"/>
      <c r="BFC41" s="516"/>
      <c r="BFD41" s="516"/>
      <c r="BFE41" s="516"/>
      <c r="BFF41" s="516"/>
      <c r="BFG41" s="516"/>
      <c r="BFH41" s="516"/>
      <c r="BFI41" s="516"/>
      <c r="BFJ41" s="516"/>
      <c r="BFK41" s="516"/>
      <c r="BFL41" s="516"/>
      <c r="BFM41" s="516"/>
      <c r="BFN41" s="516"/>
      <c r="BFO41" s="516"/>
      <c r="BFP41" s="516"/>
      <c r="BFQ41" s="516"/>
      <c r="BFR41" s="516"/>
      <c r="BFS41" s="516"/>
      <c r="BFT41" s="516"/>
      <c r="BFU41" s="516"/>
      <c r="BFV41" s="516"/>
      <c r="BFW41" s="516"/>
      <c r="BFX41" s="516"/>
      <c r="BFY41" s="516"/>
      <c r="BFZ41" s="516"/>
      <c r="BGA41" s="516"/>
      <c r="BGB41" s="516"/>
      <c r="BGC41" s="516"/>
      <c r="BGD41" s="516"/>
      <c r="BGE41" s="516"/>
      <c r="BGF41" s="516"/>
      <c r="BGG41" s="516"/>
      <c r="BGH41" s="516"/>
      <c r="BGI41" s="516"/>
      <c r="BGJ41" s="516"/>
      <c r="BGK41" s="516"/>
      <c r="BGL41" s="516"/>
      <c r="BGM41" s="516"/>
      <c r="BGN41" s="516"/>
      <c r="BGO41" s="516"/>
      <c r="BGP41" s="516"/>
      <c r="BGQ41" s="516"/>
      <c r="BGR41" s="516"/>
      <c r="BGS41" s="516"/>
      <c r="BGT41" s="516"/>
      <c r="BGU41" s="516"/>
      <c r="BGV41" s="516"/>
      <c r="BGW41" s="516"/>
      <c r="BGX41" s="516"/>
      <c r="BGY41" s="516"/>
      <c r="BGZ41" s="516"/>
      <c r="BHA41" s="516"/>
      <c r="BHB41" s="516"/>
      <c r="BHC41" s="516"/>
      <c r="BHD41" s="516"/>
      <c r="BHE41" s="516"/>
      <c r="BHF41" s="516"/>
      <c r="BHG41" s="516"/>
      <c r="BHH41" s="516"/>
      <c r="BHI41" s="516"/>
      <c r="BHJ41" s="516"/>
      <c r="BHK41" s="516"/>
      <c r="BHL41" s="516"/>
      <c r="BHM41" s="516"/>
      <c r="BHN41" s="516"/>
      <c r="BHO41" s="516"/>
      <c r="BHP41" s="516"/>
      <c r="BHQ41" s="516"/>
      <c r="BHR41" s="516"/>
      <c r="BHS41" s="516"/>
      <c r="BHT41" s="516"/>
      <c r="BHU41" s="516"/>
      <c r="BHV41" s="516"/>
      <c r="BHW41" s="516"/>
      <c r="BHX41" s="516"/>
      <c r="BHY41" s="516"/>
      <c r="BHZ41" s="516"/>
      <c r="BIA41" s="516"/>
      <c r="BIB41" s="516"/>
      <c r="BIC41" s="516"/>
      <c r="BID41" s="516"/>
      <c r="BIE41" s="516"/>
      <c r="BIF41" s="516"/>
      <c r="BIG41" s="516"/>
      <c r="BIH41" s="516"/>
      <c r="BII41" s="516"/>
      <c r="BIJ41" s="516"/>
      <c r="BIK41" s="516"/>
      <c r="BIL41" s="516"/>
      <c r="BIM41" s="516"/>
      <c r="BIN41" s="516"/>
      <c r="BIO41" s="516"/>
      <c r="BIP41" s="516"/>
      <c r="BIQ41" s="516"/>
      <c r="BIR41" s="516"/>
      <c r="BIS41" s="516"/>
      <c r="BIT41" s="516"/>
      <c r="BIU41" s="516"/>
      <c r="BIV41" s="516"/>
      <c r="BIW41" s="516"/>
      <c r="BIX41" s="516"/>
      <c r="BIY41" s="516"/>
      <c r="BIZ41" s="516"/>
      <c r="BJA41" s="516"/>
      <c r="BJB41" s="516"/>
      <c r="BJC41" s="516"/>
      <c r="BJD41" s="516"/>
      <c r="BJE41" s="516"/>
      <c r="BJF41" s="516"/>
      <c r="BJG41" s="516"/>
      <c r="BJH41" s="516"/>
      <c r="BJI41" s="516"/>
      <c r="BJJ41" s="516"/>
      <c r="BJK41" s="516"/>
      <c r="BJL41" s="516"/>
      <c r="BJM41" s="516"/>
      <c r="BJN41" s="516"/>
      <c r="BJO41" s="516"/>
      <c r="BJP41" s="516"/>
      <c r="BJQ41" s="516"/>
      <c r="BJR41" s="516"/>
      <c r="BJS41" s="516"/>
      <c r="BJT41" s="516"/>
      <c r="BJU41" s="516"/>
      <c r="BJV41" s="516"/>
      <c r="BJW41" s="516"/>
      <c r="BJX41" s="516"/>
      <c r="BJY41" s="516"/>
      <c r="BJZ41" s="516"/>
      <c r="BKA41" s="516"/>
      <c r="BKB41" s="516"/>
      <c r="BKC41" s="516"/>
      <c r="BKD41" s="516"/>
      <c r="BKE41" s="516"/>
      <c r="BKF41" s="516"/>
      <c r="BKG41" s="516"/>
      <c r="BKH41" s="516"/>
      <c r="BKI41" s="516"/>
      <c r="BKJ41" s="516"/>
      <c r="BKK41" s="516"/>
      <c r="BKL41" s="516"/>
      <c r="BKM41" s="516"/>
      <c r="BKN41" s="516"/>
      <c r="BKO41" s="516"/>
      <c r="BKP41" s="516"/>
      <c r="BKQ41" s="516"/>
      <c r="BKR41" s="516"/>
      <c r="BKS41" s="516"/>
      <c r="BKT41" s="516"/>
      <c r="BKU41" s="516"/>
      <c r="BKV41" s="516"/>
      <c r="BKW41" s="516"/>
      <c r="BKX41" s="516"/>
      <c r="BKY41" s="516"/>
      <c r="BKZ41" s="516"/>
      <c r="BLA41" s="516"/>
      <c r="BLB41" s="516"/>
      <c r="BLC41" s="516"/>
      <c r="BLD41" s="516"/>
      <c r="BLE41" s="516"/>
      <c r="BLF41" s="516"/>
      <c r="BLG41" s="516"/>
      <c r="BLH41" s="516"/>
      <c r="BLI41" s="516"/>
      <c r="BLJ41" s="516"/>
      <c r="BLK41" s="516"/>
      <c r="BLL41" s="516"/>
      <c r="BLM41" s="516"/>
      <c r="BLN41" s="516"/>
      <c r="BLO41" s="516"/>
      <c r="BLP41" s="516"/>
      <c r="BLQ41" s="516"/>
      <c r="BLR41" s="516"/>
      <c r="BLS41" s="516"/>
      <c r="BLT41" s="516"/>
      <c r="BLU41" s="516"/>
      <c r="BLV41" s="516"/>
      <c r="BLW41" s="516"/>
      <c r="BLX41" s="516"/>
      <c r="BLY41" s="516"/>
      <c r="BLZ41" s="516"/>
      <c r="BMA41" s="516"/>
      <c r="BMB41" s="516"/>
      <c r="BMC41" s="516"/>
      <c r="BMD41" s="516"/>
      <c r="BME41" s="516"/>
      <c r="BMF41" s="516"/>
      <c r="BMG41" s="516"/>
      <c r="BMH41" s="516"/>
      <c r="BMI41" s="516"/>
      <c r="BMJ41" s="516"/>
      <c r="BMK41" s="516"/>
      <c r="BML41" s="516"/>
      <c r="BMM41" s="516"/>
      <c r="BMN41" s="516"/>
      <c r="BMO41" s="516"/>
      <c r="BMP41" s="516"/>
      <c r="BMQ41" s="516"/>
      <c r="BMR41" s="516"/>
      <c r="BMS41" s="516"/>
      <c r="BMT41" s="516"/>
      <c r="BMU41" s="516"/>
      <c r="BMV41" s="516"/>
      <c r="BMW41" s="516"/>
      <c r="BMX41" s="516"/>
      <c r="BMY41" s="516"/>
      <c r="BMZ41" s="516"/>
      <c r="BNA41" s="516"/>
      <c r="BNB41" s="516"/>
      <c r="BNC41" s="516"/>
      <c r="BND41" s="516"/>
      <c r="BNE41" s="516"/>
      <c r="BNF41" s="516"/>
      <c r="BNG41" s="516"/>
      <c r="BNH41" s="516"/>
      <c r="BNI41" s="516"/>
      <c r="BNJ41" s="516"/>
      <c r="BNK41" s="516"/>
      <c r="BNL41" s="516"/>
      <c r="BNM41" s="516"/>
      <c r="BNN41" s="516"/>
      <c r="BNO41" s="516"/>
      <c r="BNP41" s="516"/>
      <c r="BNQ41" s="516"/>
      <c r="BNR41" s="516"/>
      <c r="BNS41" s="516"/>
      <c r="BNT41" s="516"/>
      <c r="BNU41" s="516"/>
      <c r="BNV41" s="516"/>
      <c r="BNW41" s="516"/>
      <c r="BNX41" s="516"/>
      <c r="BNY41" s="516"/>
      <c r="BNZ41" s="516"/>
      <c r="BOA41" s="516"/>
      <c r="BOB41" s="516"/>
      <c r="BOC41" s="516"/>
      <c r="BOD41" s="516"/>
      <c r="BOE41" s="516"/>
      <c r="BOF41" s="516"/>
      <c r="BOG41" s="516"/>
      <c r="BOH41" s="516"/>
      <c r="BOI41" s="516"/>
      <c r="BOJ41" s="516"/>
      <c r="BOK41" s="516"/>
      <c r="BOL41" s="516"/>
      <c r="BOM41" s="516"/>
      <c r="BON41" s="516"/>
      <c r="BOO41" s="516"/>
      <c r="BOP41" s="516"/>
      <c r="BOQ41" s="516"/>
      <c r="BOR41" s="516"/>
      <c r="BOS41" s="516"/>
      <c r="BOT41" s="516"/>
      <c r="BOU41" s="516"/>
      <c r="BOV41" s="516"/>
      <c r="BOW41" s="516"/>
      <c r="BOX41" s="516"/>
      <c r="BOY41" s="516"/>
      <c r="BOZ41" s="516"/>
      <c r="BPA41" s="516"/>
      <c r="BPB41" s="516"/>
      <c r="BPC41" s="516"/>
      <c r="BPD41" s="516"/>
      <c r="BPE41" s="516"/>
      <c r="BPF41" s="516"/>
      <c r="BPG41" s="516"/>
      <c r="BPH41" s="516"/>
      <c r="BPI41" s="516"/>
      <c r="BPJ41" s="516"/>
      <c r="BPK41" s="516"/>
      <c r="BPL41" s="516"/>
      <c r="BPM41" s="516"/>
      <c r="BPN41" s="516"/>
      <c r="BPO41" s="516"/>
      <c r="BPP41" s="516"/>
      <c r="BPQ41" s="516"/>
      <c r="BPR41" s="516"/>
      <c r="BPS41" s="516"/>
      <c r="BPT41" s="516"/>
      <c r="BPU41" s="516"/>
      <c r="BPV41" s="516"/>
      <c r="BPW41" s="516"/>
      <c r="BPX41" s="516"/>
      <c r="BPY41" s="516"/>
      <c r="BPZ41" s="516"/>
      <c r="BQA41" s="516"/>
      <c r="BQB41" s="516"/>
      <c r="BQC41" s="516"/>
      <c r="BQD41" s="516"/>
      <c r="BQE41" s="516"/>
      <c r="BQF41" s="516"/>
      <c r="BQG41" s="516"/>
      <c r="BQH41" s="516"/>
      <c r="BQI41" s="516"/>
      <c r="BQJ41" s="516"/>
      <c r="BQK41" s="516"/>
      <c r="BQL41" s="516"/>
      <c r="BQM41" s="516"/>
      <c r="BQN41" s="516"/>
      <c r="BQO41" s="516"/>
      <c r="BQP41" s="516"/>
      <c r="BQQ41" s="516"/>
      <c r="BQR41" s="516"/>
      <c r="BQS41" s="516"/>
      <c r="BQT41" s="516"/>
      <c r="BQU41" s="516"/>
      <c r="BQV41" s="516"/>
      <c r="BQW41" s="516"/>
      <c r="BQX41" s="516"/>
      <c r="BQY41" s="516"/>
      <c r="BQZ41" s="516"/>
      <c r="BRA41" s="516"/>
      <c r="BRB41" s="516"/>
      <c r="BRC41" s="516"/>
      <c r="BRD41" s="516"/>
      <c r="BRE41" s="516"/>
      <c r="BRF41" s="516"/>
      <c r="BRG41" s="516"/>
      <c r="BRH41" s="516"/>
      <c r="BRI41" s="516"/>
      <c r="BRJ41" s="516"/>
      <c r="BRK41" s="516"/>
      <c r="BRL41" s="516"/>
      <c r="BRM41" s="516"/>
      <c r="BRN41" s="516"/>
      <c r="BRO41" s="516"/>
      <c r="BRP41" s="516"/>
      <c r="BRQ41" s="516"/>
      <c r="BRR41" s="516"/>
      <c r="BRS41" s="516"/>
      <c r="BRT41" s="516"/>
      <c r="BRU41" s="516"/>
      <c r="BRV41" s="516"/>
      <c r="BRW41" s="516"/>
      <c r="BRX41" s="516"/>
      <c r="BRY41" s="516"/>
      <c r="BRZ41" s="516"/>
      <c r="BSA41" s="516"/>
      <c r="BSB41" s="516"/>
      <c r="BSC41" s="516"/>
      <c r="BSD41" s="516"/>
      <c r="BSE41" s="516"/>
      <c r="BSF41" s="516"/>
      <c r="BSG41" s="516"/>
      <c r="BSH41" s="516"/>
      <c r="BSI41" s="516"/>
      <c r="BSJ41" s="516"/>
      <c r="BSK41" s="516"/>
      <c r="BSL41" s="516"/>
      <c r="BSM41" s="516"/>
      <c r="BSN41" s="516"/>
      <c r="BSO41" s="516"/>
      <c r="BSP41" s="516"/>
      <c r="BSQ41" s="516"/>
      <c r="BSR41" s="516"/>
      <c r="BSS41" s="516"/>
      <c r="BST41" s="516"/>
      <c r="BSU41" s="516"/>
      <c r="BSV41" s="516"/>
      <c r="BSW41" s="516"/>
      <c r="BSX41" s="516"/>
      <c r="BSY41" s="516"/>
      <c r="BSZ41" s="516"/>
      <c r="BTA41" s="516"/>
      <c r="BTB41" s="516"/>
      <c r="BTC41" s="516"/>
      <c r="BTD41" s="516"/>
      <c r="BTE41" s="516"/>
      <c r="BTF41" s="516"/>
      <c r="BTG41" s="516"/>
      <c r="BTH41" s="516"/>
      <c r="BTI41" s="516"/>
      <c r="BTJ41" s="516"/>
      <c r="BTK41" s="516"/>
      <c r="BTL41" s="516"/>
      <c r="BTM41" s="516"/>
      <c r="BTN41" s="516"/>
      <c r="BTO41" s="516"/>
      <c r="BTP41" s="516"/>
      <c r="BTQ41" s="516"/>
      <c r="BTR41" s="516"/>
      <c r="BTS41" s="516"/>
      <c r="BTT41" s="516"/>
      <c r="BTU41" s="516"/>
      <c r="BTV41" s="516"/>
      <c r="BTW41" s="516"/>
      <c r="BTX41" s="516"/>
      <c r="BTY41" s="516"/>
      <c r="BTZ41" s="516"/>
      <c r="BUA41" s="516"/>
      <c r="BUB41" s="516"/>
      <c r="BUC41" s="516"/>
      <c r="BUD41" s="516"/>
      <c r="BUE41" s="516"/>
      <c r="BUF41" s="516"/>
      <c r="BUG41" s="516"/>
      <c r="BUH41" s="516"/>
      <c r="BUI41" s="516"/>
      <c r="BUJ41" s="516"/>
      <c r="BUK41" s="516"/>
      <c r="BUL41" s="516"/>
      <c r="BUM41" s="516"/>
      <c r="BUN41" s="516"/>
      <c r="BUO41" s="516"/>
      <c r="BUP41" s="516"/>
      <c r="BUQ41" s="516"/>
      <c r="BUR41" s="516"/>
      <c r="BUS41" s="516"/>
      <c r="BUT41" s="516"/>
      <c r="BUU41" s="516"/>
      <c r="BUV41" s="516"/>
      <c r="BUW41" s="516"/>
      <c r="BUX41" s="516"/>
      <c r="BUY41" s="516"/>
      <c r="BUZ41" s="516"/>
      <c r="BVA41" s="516"/>
      <c r="BVB41" s="516"/>
      <c r="BVC41" s="516"/>
      <c r="BVD41" s="516"/>
      <c r="BVE41" s="516"/>
      <c r="BVF41" s="516"/>
      <c r="BVG41" s="516"/>
      <c r="BVH41" s="516"/>
      <c r="BVI41" s="516"/>
      <c r="BVJ41" s="516"/>
      <c r="BVK41" s="516"/>
      <c r="BVL41" s="516"/>
      <c r="BVM41" s="516"/>
      <c r="BVN41" s="516"/>
      <c r="BVO41" s="516"/>
      <c r="BVP41" s="516"/>
      <c r="BVQ41" s="516"/>
      <c r="BVR41" s="516"/>
      <c r="BVS41" s="516"/>
      <c r="BVT41" s="516"/>
      <c r="BVU41" s="516"/>
      <c r="BVV41" s="516"/>
      <c r="BVW41" s="516"/>
      <c r="BVX41" s="516"/>
      <c r="BVY41" s="516"/>
      <c r="BVZ41" s="516"/>
      <c r="BWA41" s="516"/>
      <c r="BWB41" s="516"/>
      <c r="BWC41" s="516"/>
      <c r="BWD41" s="516"/>
      <c r="BWE41" s="516"/>
      <c r="BWF41" s="516"/>
      <c r="BWG41" s="516"/>
      <c r="BWH41" s="516"/>
      <c r="BWI41" s="516"/>
      <c r="BWJ41" s="516"/>
      <c r="BWK41" s="516"/>
      <c r="BWL41" s="516"/>
      <c r="BWM41" s="516"/>
      <c r="BWN41" s="516"/>
      <c r="BWO41" s="516"/>
      <c r="BWP41" s="516"/>
      <c r="BWQ41" s="516"/>
      <c r="BWR41" s="516"/>
      <c r="BWS41" s="516"/>
      <c r="BWT41" s="516"/>
      <c r="BWU41" s="516"/>
      <c r="BWV41" s="516"/>
      <c r="BWW41" s="516"/>
      <c r="BWX41" s="516"/>
      <c r="BWY41" s="516"/>
      <c r="BWZ41" s="516"/>
      <c r="BXA41" s="516"/>
      <c r="BXB41" s="516"/>
      <c r="BXC41" s="516"/>
      <c r="BXD41" s="516"/>
      <c r="BXE41" s="516"/>
      <c r="BXF41" s="516"/>
      <c r="BXG41" s="516"/>
      <c r="BXH41" s="516"/>
      <c r="BXI41" s="516"/>
      <c r="BXJ41" s="516"/>
      <c r="BXK41" s="516"/>
      <c r="BXL41" s="516"/>
      <c r="BXM41" s="516"/>
      <c r="BXN41" s="516"/>
      <c r="BXO41" s="516"/>
      <c r="BXP41" s="516"/>
      <c r="BXQ41" s="516"/>
      <c r="BXR41" s="516"/>
      <c r="BXS41" s="516"/>
      <c r="BXT41" s="516"/>
      <c r="BXU41" s="516"/>
      <c r="BXV41" s="516"/>
      <c r="BXW41" s="516"/>
      <c r="BXX41" s="516"/>
      <c r="BXY41" s="516"/>
      <c r="BXZ41" s="516"/>
      <c r="BYA41" s="516"/>
      <c r="BYB41" s="516"/>
      <c r="BYC41" s="516"/>
      <c r="BYD41" s="516"/>
      <c r="BYE41" s="516"/>
      <c r="BYF41" s="516"/>
      <c r="BYG41" s="516"/>
      <c r="BYH41" s="516"/>
      <c r="BYI41" s="516"/>
      <c r="BYJ41" s="516"/>
      <c r="BYK41" s="516"/>
      <c r="BYL41" s="516"/>
      <c r="BYM41" s="516"/>
      <c r="BYN41" s="516"/>
      <c r="BYO41" s="516"/>
      <c r="BYP41" s="516"/>
      <c r="BYQ41" s="516"/>
      <c r="BYR41" s="516"/>
      <c r="BYS41" s="516"/>
      <c r="BYT41" s="516"/>
      <c r="BYU41" s="516"/>
      <c r="BYV41" s="516"/>
      <c r="BYW41" s="516"/>
      <c r="BYX41" s="516"/>
      <c r="BYY41" s="516"/>
      <c r="BYZ41" s="516"/>
      <c r="BZA41" s="516"/>
      <c r="BZB41" s="516"/>
      <c r="BZC41" s="516"/>
      <c r="BZD41" s="516"/>
      <c r="BZE41" s="516"/>
      <c r="BZF41" s="516"/>
      <c r="BZG41" s="516"/>
      <c r="BZH41" s="516"/>
      <c r="BZI41" s="516"/>
      <c r="BZJ41" s="516"/>
      <c r="BZK41" s="516"/>
      <c r="BZL41" s="516"/>
      <c r="BZM41" s="516"/>
      <c r="BZN41" s="516"/>
      <c r="BZO41" s="516"/>
      <c r="BZP41" s="516"/>
      <c r="BZQ41" s="516"/>
      <c r="BZR41" s="516"/>
      <c r="BZS41" s="516"/>
      <c r="BZT41" s="516"/>
      <c r="BZU41" s="516"/>
      <c r="BZV41" s="516"/>
      <c r="BZW41" s="516"/>
      <c r="BZX41" s="516"/>
      <c r="BZY41" s="516"/>
      <c r="BZZ41" s="516"/>
      <c r="CAA41" s="516"/>
      <c r="CAB41" s="516"/>
      <c r="CAC41" s="516"/>
      <c r="CAD41" s="516"/>
      <c r="CAE41" s="516"/>
      <c r="CAF41" s="516"/>
      <c r="CAG41" s="516"/>
      <c r="CAH41" s="516"/>
      <c r="CAI41" s="516"/>
      <c r="CAJ41" s="516"/>
      <c r="CAK41" s="516"/>
      <c r="CAL41" s="516"/>
      <c r="CAM41" s="516"/>
      <c r="CAN41" s="516"/>
      <c r="CAO41" s="516"/>
      <c r="CAP41" s="516"/>
      <c r="CAQ41" s="516"/>
      <c r="CAR41" s="516"/>
      <c r="CAS41" s="516"/>
      <c r="CAT41" s="516"/>
      <c r="CAU41" s="516"/>
      <c r="CAV41" s="516"/>
      <c r="CAW41" s="516"/>
      <c r="CAX41" s="516"/>
      <c r="CAY41" s="516"/>
      <c r="CAZ41" s="516"/>
      <c r="CBA41" s="516"/>
      <c r="CBB41" s="516"/>
      <c r="CBC41" s="516"/>
      <c r="CBD41" s="516"/>
      <c r="CBE41" s="516"/>
      <c r="CBF41" s="516"/>
      <c r="CBG41" s="516"/>
      <c r="CBH41" s="516"/>
      <c r="CBI41" s="516"/>
      <c r="CBJ41" s="516"/>
      <c r="CBK41" s="516"/>
      <c r="CBL41" s="516"/>
      <c r="CBM41" s="516"/>
      <c r="CBN41" s="516"/>
      <c r="CBO41" s="516"/>
      <c r="CBP41" s="516"/>
      <c r="CBQ41" s="516"/>
      <c r="CBR41" s="516"/>
      <c r="CBS41" s="516"/>
      <c r="CBT41" s="516"/>
      <c r="CBU41" s="516"/>
      <c r="CBV41" s="516"/>
      <c r="CBW41" s="516"/>
      <c r="CBX41" s="516"/>
      <c r="CBY41" s="516"/>
      <c r="CBZ41" s="516"/>
      <c r="CCA41" s="516"/>
      <c r="CCB41" s="516"/>
      <c r="CCC41" s="516"/>
      <c r="CCD41" s="516"/>
      <c r="CCE41" s="516"/>
      <c r="CCF41" s="516"/>
      <c r="CCG41" s="516"/>
      <c r="CCH41" s="516"/>
      <c r="CCI41" s="516"/>
      <c r="CCJ41" s="516"/>
      <c r="CCK41" s="516"/>
      <c r="CCL41" s="516"/>
      <c r="CCM41" s="516"/>
      <c r="CCN41" s="516"/>
      <c r="CCO41" s="516"/>
      <c r="CCP41" s="516"/>
      <c r="CCQ41" s="516"/>
      <c r="CCR41" s="516"/>
      <c r="CCS41" s="516"/>
      <c r="CCT41" s="516"/>
      <c r="CCU41" s="516"/>
      <c r="CCV41" s="516"/>
      <c r="CCW41" s="516"/>
      <c r="CCX41" s="516"/>
      <c r="CCY41" s="516"/>
      <c r="CCZ41" s="516"/>
      <c r="CDA41" s="516"/>
      <c r="CDB41" s="516"/>
      <c r="CDC41" s="516"/>
      <c r="CDD41" s="516"/>
      <c r="CDE41" s="516"/>
      <c r="CDF41" s="516"/>
      <c r="CDG41" s="516"/>
      <c r="CDH41" s="516"/>
      <c r="CDI41" s="516"/>
      <c r="CDJ41" s="516"/>
      <c r="CDK41" s="516"/>
      <c r="CDL41" s="516"/>
      <c r="CDM41" s="516"/>
      <c r="CDN41" s="516"/>
      <c r="CDO41" s="516"/>
      <c r="CDP41" s="516"/>
      <c r="CDQ41" s="516"/>
      <c r="CDR41" s="516"/>
      <c r="CDS41" s="516"/>
      <c r="CDT41" s="516"/>
      <c r="CDU41" s="516"/>
      <c r="CDV41" s="516"/>
      <c r="CDW41" s="516"/>
      <c r="CDX41" s="516"/>
      <c r="CDY41" s="516"/>
      <c r="CDZ41" s="516"/>
      <c r="CEA41" s="516"/>
      <c r="CEB41" s="516"/>
      <c r="CEC41" s="516"/>
      <c r="CED41" s="516"/>
      <c r="CEE41" s="516"/>
      <c r="CEF41" s="516"/>
      <c r="CEG41" s="516"/>
      <c r="CEH41" s="516"/>
      <c r="CEI41" s="516"/>
      <c r="CEJ41" s="516"/>
      <c r="CEK41" s="516"/>
      <c r="CEL41" s="516"/>
      <c r="CEM41" s="516"/>
      <c r="CEN41" s="516"/>
      <c r="CEO41" s="516"/>
      <c r="CEP41" s="516"/>
      <c r="CEQ41" s="516"/>
      <c r="CER41" s="516"/>
      <c r="CES41" s="516"/>
      <c r="CET41" s="516"/>
      <c r="CEU41" s="516"/>
      <c r="CEV41" s="516"/>
      <c r="CEW41" s="516"/>
      <c r="CEX41" s="516"/>
      <c r="CEY41" s="516"/>
      <c r="CEZ41" s="516"/>
      <c r="CFA41" s="516"/>
      <c r="CFB41" s="516"/>
      <c r="CFC41" s="516"/>
      <c r="CFD41" s="516"/>
      <c r="CFE41" s="516"/>
      <c r="CFF41" s="516"/>
      <c r="CFG41" s="516"/>
      <c r="CFH41" s="516"/>
      <c r="CFI41" s="516"/>
      <c r="CFJ41" s="516"/>
      <c r="CFK41" s="516"/>
      <c r="CFL41" s="516"/>
      <c r="CFM41" s="516"/>
      <c r="CFN41" s="516"/>
      <c r="CFO41" s="516"/>
      <c r="CFP41" s="516"/>
      <c r="CFQ41" s="516"/>
      <c r="CFR41" s="516"/>
      <c r="CFS41" s="516"/>
      <c r="CFT41" s="516"/>
      <c r="CFU41" s="516"/>
      <c r="CFV41" s="516"/>
      <c r="CFW41" s="516"/>
      <c r="CFX41" s="516"/>
      <c r="CFY41" s="516"/>
      <c r="CFZ41" s="516"/>
      <c r="CGA41" s="516"/>
      <c r="CGB41" s="516"/>
      <c r="CGC41" s="516"/>
      <c r="CGD41" s="516"/>
      <c r="CGE41" s="516"/>
      <c r="CGF41" s="516"/>
      <c r="CGG41" s="516"/>
      <c r="CGH41" s="516"/>
      <c r="CGI41" s="516"/>
      <c r="CGJ41" s="516"/>
      <c r="CGK41" s="516"/>
      <c r="CGL41" s="516"/>
      <c r="CGM41" s="516"/>
      <c r="CGN41" s="516"/>
      <c r="CGO41" s="516"/>
      <c r="CGP41" s="516"/>
      <c r="CGQ41" s="516"/>
      <c r="CGR41" s="516"/>
      <c r="CGS41" s="516"/>
      <c r="CGT41" s="516"/>
      <c r="CGU41" s="516"/>
      <c r="CGV41" s="516"/>
      <c r="CGW41" s="516"/>
      <c r="CGX41" s="516"/>
      <c r="CGY41" s="516"/>
      <c r="CGZ41" s="516"/>
      <c r="CHA41" s="516"/>
      <c r="CHB41" s="516"/>
      <c r="CHC41" s="516"/>
      <c r="CHD41" s="516"/>
      <c r="CHE41" s="516"/>
      <c r="CHF41" s="516"/>
      <c r="CHG41" s="516"/>
      <c r="CHH41" s="516"/>
      <c r="CHI41" s="516"/>
      <c r="CHJ41" s="516"/>
      <c r="CHK41" s="516"/>
      <c r="CHL41" s="516"/>
      <c r="CHM41" s="516"/>
      <c r="CHN41" s="516"/>
      <c r="CHO41" s="516"/>
      <c r="CHP41" s="516"/>
      <c r="CHQ41" s="516"/>
      <c r="CHR41" s="516"/>
      <c r="CHS41" s="516"/>
      <c r="CHT41" s="516"/>
      <c r="CHU41" s="516"/>
      <c r="CHV41" s="516"/>
      <c r="CHW41" s="516"/>
      <c r="CHX41" s="516"/>
      <c r="CHY41" s="516"/>
      <c r="CHZ41" s="516"/>
      <c r="CIA41" s="516"/>
      <c r="CIB41" s="516"/>
      <c r="CIC41" s="516"/>
      <c r="CID41" s="516"/>
      <c r="CIE41" s="516"/>
      <c r="CIF41" s="516"/>
      <c r="CIG41" s="516"/>
      <c r="CIH41" s="516"/>
      <c r="CII41" s="516"/>
      <c r="CIJ41" s="516"/>
      <c r="CIK41" s="516"/>
      <c r="CIL41" s="516"/>
      <c r="CIM41" s="516"/>
      <c r="CIN41" s="516"/>
      <c r="CIO41" s="516"/>
      <c r="CIP41" s="516"/>
      <c r="CIQ41" s="516"/>
      <c r="CIR41" s="516"/>
      <c r="CIS41" s="516"/>
      <c r="CIT41" s="516"/>
      <c r="CIU41" s="516"/>
      <c r="CIV41" s="516"/>
      <c r="CIW41" s="516"/>
      <c r="CIX41" s="516"/>
      <c r="CIY41" s="516"/>
      <c r="CIZ41" s="516"/>
      <c r="CJA41" s="516"/>
      <c r="CJB41" s="516"/>
      <c r="CJC41" s="516"/>
      <c r="CJD41" s="516"/>
      <c r="CJE41" s="516"/>
      <c r="CJF41" s="516"/>
      <c r="CJG41" s="516"/>
      <c r="CJH41" s="516"/>
      <c r="CJI41" s="516"/>
      <c r="CJJ41" s="516"/>
      <c r="CJK41" s="516"/>
      <c r="CJL41" s="516"/>
      <c r="CJM41" s="516"/>
      <c r="CJN41" s="516"/>
      <c r="CJO41" s="516"/>
      <c r="CJP41" s="516"/>
      <c r="CJQ41" s="516"/>
      <c r="CJR41" s="516"/>
      <c r="CJS41" s="516"/>
      <c r="CJT41" s="516"/>
      <c r="CJU41" s="516"/>
      <c r="CJV41" s="516"/>
      <c r="CJW41" s="516"/>
      <c r="CJX41" s="516"/>
      <c r="CJY41" s="516"/>
      <c r="CJZ41" s="516"/>
      <c r="CKA41" s="516"/>
      <c r="CKB41" s="516"/>
      <c r="CKC41" s="516"/>
      <c r="CKD41" s="516"/>
      <c r="CKE41" s="516"/>
      <c r="CKF41" s="516"/>
      <c r="CKG41" s="516"/>
      <c r="CKH41" s="516"/>
      <c r="CKI41" s="516"/>
      <c r="CKJ41" s="516"/>
      <c r="CKK41" s="516"/>
      <c r="CKL41" s="516"/>
      <c r="CKM41" s="516"/>
      <c r="CKN41" s="516"/>
      <c r="CKO41" s="516"/>
      <c r="CKP41" s="516"/>
      <c r="CKQ41" s="516"/>
      <c r="CKR41" s="516"/>
      <c r="CKS41" s="516"/>
      <c r="CKT41" s="516"/>
      <c r="CKU41" s="516"/>
      <c r="CKV41" s="516"/>
      <c r="CKW41" s="516"/>
      <c r="CKX41" s="516"/>
      <c r="CKY41" s="516"/>
      <c r="CKZ41" s="516"/>
      <c r="CLA41" s="516"/>
      <c r="CLB41" s="516"/>
      <c r="CLC41" s="516"/>
      <c r="CLD41" s="516"/>
      <c r="CLE41" s="516"/>
      <c r="CLF41" s="516"/>
      <c r="CLG41" s="516"/>
      <c r="CLH41" s="516"/>
      <c r="CLI41" s="516"/>
      <c r="CLJ41" s="516"/>
      <c r="CLK41" s="516"/>
      <c r="CLL41" s="516"/>
      <c r="CLM41" s="516"/>
      <c r="CLN41" s="516"/>
      <c r="CLO41" s="516"/>
      <c r="CLP41" s="516"/>
      <c r="CLQ41" s="516"/>
      <c r="CLR41" s="516"/>
      <c r="CLS41" s="516"/>
      <c r="CLT41" s="516"/>
      <c r="CLU41" s="516"/>
      <c r="CLV41" s="516"/>
      <c r="CLW41" s="516"/>
      <c r="CLX41" s="516"/>
      <c r="CLY41" s="516"/>
      <c r="CLZ41" s="516"/>
      <c r="CMA41" s="516"/>
      <c r="CMB41" s="516"/>
      <c r="CMC41" s="516"/>
      <c r="CMD41" s="516"/>
      <c r="CME41" s="516"/>
      <c r="CMF41" s="516"/>
      <c r="CMG41" s="516"/>
      <c r="CMH41" s="516"/>
      <c r="CMI41" s="516"/>
      <c r="CMJ41" s="516"/>
      <c r="CMK41" s="516"/>
      <c r="CML41" s="516"/>
      <c r="CMM41" s="516"/>
      <c r="CMN41" s="516"/>
      <c r="CMO41" s="516"/>
      <c r="CMP41" s="516"/>
      <c r="CMQ41" s="516"/>
      <c r="CMR41" s="516"/>
      <c r="CMS41" s="516"/>
      <c r="CMT41" s="516"/>
      <c r="CMU41" s="516"/>
      <c r="CMV41" s="516"/>
      <c r="CMW41" s="516"/>
      <c r="CMX41" s="516"/>
      <c r="CMY41" s="516"/>
      <c r="CMZ41" s="516"/>
      <c r="CNA41" s="516"/>
      <c r="CNB41" s="516"/>
      <c r="CNC41" s="516"/>
      <c r="CND41" s="516"/>
      <c r="CNE41" s="516"/>
      <c r="CNF41" s="516"/>
      <c r="CNG41" s="516"/>
      <c r="CNH41" s="516"/>
      <c r="CNI41" s="516"/>
      <c r="CNJ41" s="516"/>
      <c r="CNK41" s="516"/>
      <c r="CNL41" s="516"/>
      <c r="CNM41" s="516"/>
      <c r="CNN41" s="516"/>
      <c r="CNO41" s="516"/>
      <c r="CNP41" s="516"/>
      <c r="CNQ41" s="516"/>
      <c r="CNR41" s="516"/>
      <c r="CNS41" s="516"/>
      <c r="CNT41" s="516"/>
      <c r="CNU41" s="516"/>
      <c r="CNV41" s="516"/>
      <c r="CNW41" s="516"/>
      <c r="CNX41" s="516"/>
      <c r="CNY41" s="516"/>
      <c r="CNZ41" s="516"/>
      <c r="COA41" s="516"/>
      <c r="COB41" s="516"/>
      <c r="COC41" s="516"/>
      <c r="COD41" s="516"/>
      <c r="COE41" s="516"/>
      <c r="COF41" s="516"/>
      <c r="COG41" s="516"/>
      <c r="COH41" s="516"/>
      <c r="COI41" s="516"/>
      <c r="COJ41" s="516"/>
      <c r="COK41" s="516"/>
      <c r="COL41" s="516"/>
      <c r="COM41" s="516"/>
      <c r="CON41" s="516"/>
      <c r="COO41" s="516"/>
      <c r="COP41" s="516"/>
      <c r="COQ41" s="516"/>
      <c r="COR41" s="516"/>
      <c r="COS41" s="516"/>
      <c r="COT41" s="516"/>
      <c r="COU41" s="516"/>
      <c r="COV41" s="516"/>
      <c r="COW41" s="516"/>
      <c r="COX41" s="516"/>
      <c r="COY41" s="516"/>
      <c r="COZ41" s="516"/>
      <c r="CPA41" s="516"/>
      <c r="CPB41" s="516"/>
      <c r="CPC41" s="516"/>
      <c r="CPD41" s="516"/>
      <c r="CPE41" s="516"/>
      <c r="CPF41" s="516"/>
      <c r="CPG41" s="516"/>
      <c r="CPH41" s="516"/>
      <c r="CPI41" s="516"/>
      <c r="CPJ41" s="516"/>
      <c r="CPK41" s="516"/>
      <c r="CPL41" s="516"/>
      <c r="CPM41" s="516"/>
      <c r="CPN41" s="516"/>
      <c r="CPO41" s="516"/>
      <c r="CPP41" s="516"/>
      <c r="CPQ41" s="516"/>
      <c r="CPR41" s="516"/>
      <c r="CPS41" s="516"/>
      <c r="CPT41" s="516"/>
      <c r="CPU41" s="516"/>
      <c r="CPV41" s="516"/>
      <c r="CPW41" s="516"/>
      <c r="CPX41" s="516"/>
      <c r="CPY41" s="516"/>
      <c r="CPZ41" s="516"/>
      <c r="CQA41" s="516"/>
      <c r="CQB41" s="516"/>
      <c r="CQC41" s="516"/>
      <c r="CQD41" s="516"/>
      <c r="CQE41" s="516"/>
      <c r="CQF41" s="516"/>
      <c r="CQG41" s="516"/>
      <c r="CQH41" s="516"/>
      <c r="CQI41" s="516"/>
      <c r="CQJ41" s="516"/>
      <c r="CQK41" s="516"/>
      <c r="CQL41" s="516"/>
      <c r="CQM41" s="516"/>
      <c r="CQN41" s="516"/>
      <c r="CQO41" s="516"/>
      <c r="CQP41" s="516"/>
      <c r="CQQ41" s="516"/>
      <c r="CQR41" s="516"/>
      <c r="CQS41" s="516"/>
      <c r="CQT41" s="516"/>
      <c r="CQU41" s="516"/>
      <c r="CQV41" s="516"/>
      <c r="CQW41" s="516"/>
      <c r="CQX41" s="516"/>
      <c r="CQY41" s="516"/>
      <c r="CQZ41" s="516"/>
      <c r="CRA41" s="516"/>
      <c r="CRB41" s="516"/>
      <c r="CRC41" s="516"/>
      <c r="CRD41" s="516"/>
      <c r="CRE41" s="516"/>
      <c r="CRF41" s="516"/>
      <c r="CRG41" s="516"/>
      <c r="CRH41" s="516"/>
      <c r="CRI41" s="516"/>
      <c r="CRJ41" s="516"/>
      <c r="CRK41" s="516"/>
      <c r="CRL41" s="516"/>
      <c r="CRM41" s="516"/>
      <c r="CRN41" s="516"/>
      <c r="CRO41" s="516"/>
      <c r="CRP41" s="516"/>
      <c r="CRQ41" s="516"/>
      <c r="CRR41" s="516"/>
      <c r="CRS41" s="516"/>
      <c r="CRT41" s="516"/>
      <c r="CRU41" s="516"/>
      <c r="CRV41" s="516"/>
      <c r="CRW41" s="516"/>
      <c r="CRX41" s="516"/>
      <c r="CRY41" s="516"/>
      <c r="CRZ41" s="516"/>
      <c r="CSA41" s="516"/>
      <c r="CSB41" s="516"/>
      <c r="CSC41" s="516"/>
      <c r="CSD41" s="516"/>
      <c r="CSE41" s="516"/>
      <c r="CSF41" s="516"/>
      <c r="CSG41" s="516"/>
      <c r="CSH41" s="516"/>
      <c r="CSI41" s="516"/>
      <c r="CSJ41" s="516"/>
      <c r="CSK41" s="516"/>
      <c r="CSL41" s="516"/>
      <c r="CSM41" s="516"/>
      <c r="CSN41" s="516"/>
      <c r="CSO41" s="516"/>
      <c r="CSP41" s="516"/>
      <c r="CSQ41" s="516"/>
      <c r="CSR41" s="516"/>
      <c r="CSS41" s="516"/>
      <c r="CST41" s="516"/>
      <c r="CSU41" s="516"/>
      <c r="CSV41" s="516"/>
      <c r="CSW41" s="516"/>
      <c r="CSX41" s="516"/>
      <c r="CSY41" s="516"/>
      <c r="CSZ41" s="516"/>
      <c r="CTA41" s="516"/>
      <c r="CTB41" s="516"/>
      <c r="CTC41" s="516"/>
      <c r="CTD41" s="516"/>
      <c r="CTE41" s="516"/>
      <c r="CTF41" s="516"/>
      <c r="CTG41" s="516"/>
      <c r="CTH41" s="516"/>
      <c r="CTI41" s="516"/>
      <c r="CTJ41" s="516"/>
      <c r="CTK41" s="516"/>
      <c r="CTL41" s="516"/>
      <c r="CTM41" s="516"/>
      <c r="CTN41" s="516"/>
      <c r="CTO41" s="516"/>
      <c r="CTP41" s="516"/>
      <c r="CTQ41" s="516"/>
      <c r="CTR41" s="516"/>
      <c r="CTS41" s="516"/>
      <c r="CTT41" s="516"/>
      <c r="CTU41" s="516"/>
      <c r="CTV41" s="516"/>
      <c r="CTW41" s="516"/>
      <c r="CTX41" s="516"/>
      <c r="CTY41" s="516"/>
      <c r="CTZ41" s="516"/>
      <c r="CUA41" s="516"/>
      <c r="CUB41" s="516"/>
      <c r="CUC41" s="516"/>
      <c r="CUD41" s="516"/>
      <c r="CUE41" s="516"/>
      <c r="CUF41" s="516"/>
      <c r="CUG41" s="516"/>
      <c r="CUH41" s="516"/>
      <c r="CUI41" s="516"/>
      <c r="CUJ41" s="516"/>
      <c r="CUK41" s="516"/>
      <c r="CUL41" s="516"/>
      <c r="CUM41" s="516"/>
      <c r="CUN41" s="516"/>
      <c r="CUO41" s="516"/>
      <c r="CUP41" s="516"/>
      <c r="CUQ41" s="516"/>
      <c r="CUR41" s="516"/>
      <c r="CUS41" s="516"/>
      <c r="CUT41" s="516"/>
      <c r="CUU41" s="516"/>
      <c r="CUV41" s="516"/>
      <c r="CUW41" s="516"/>
      <c r="CUX41" s="516"/>
      <c r="CUY41" s="516"/>
      <c r="CUZ41" s="516"/>
      <c r="CVA41" s="516"/>
      <c r="CVB41" s="516"/>
      <c r="CVC41" s="516"/>
      <c r="CVD41" s="516"/>
      <c r="CVE41" s="516"/>
      <c r="CVF41" s="516"/>
      <c r="CVG41" s="516"/>
      <c r="CVH41" s="516"/>
      <c r="CVI41" s="516"/>
      <c r="CVJ41" s="516"/>
      <c r="CVK41" s="516"/>
      <c r="CVL41" s="516"/>
      <c r="CVM41" s="516"/>
      <c r="CVN41" s="516"/>
      <c r="CVO41" s="516"/>
      <c r="CVP41" s="516"/>
      <c r="CVQ41" s="516"/>
      <c r="CVR41" s="516"/>
      <c r="CVS41" s="516"/>
      <c r="CVT41" s="516"/>
      <c r="CVU41" s="516"/>
      <c r="CVV41" s="516"/>
      <c r="CVW41" s="516"/>
      <c r="CVX41" s="516"/>
      <c r="CVY41" s="516"/>
      <c r="CVZ41" s="516"/>
      <c r="CWA41" s="516"/>
      <c r="CWB41" s="516"/>
      <c r="CWC41" s="516"/>
      <c r="CWD41" s="516"/>
      <c r="CWE41" s="516"/>
      <c r="CWF41" s="516"/>
      <c r="CWG41" s="516"/>
      <c r="CWH41" s="516"/>
      <c r="CWI41" s="516"/>
      <c r="CWJ41" s="516"/>
      <c r="CWK41" s="516"/>
      <c r="CWL41" s="516"/>
      <c r="CWM41" s="516"/>
      <c r="CWN41" s="516"/>
      <c r="CWO41" s="516"/>
      <c r="CWP41" s="516"/>
      <c r="CWQ41" s="516"/>
      <c r="CWR41" s="516"/>
      <c r="CWS41" s="516"/>
      <c r="CWT41" s="516"/>
      <c r="CWU41" s="516"/>
      <c r="CWV41" s="516"/>
      <c r="CWW41" s="516"/>
      <c r="CWX41" s="516"/>
      <c r="CWY41" s="516"/>
      <c r="CWZ41" s="516"/>
      <c r="CXA41" s="516"/>
      <c r="CXB41" s="516"/>
      <c r="CXC41" s="516"/>
      <c r="CXD41" s="516"/>
      <c r="CXE41" s="516"/>
      <c r="CXF41" s="516"/>
      <c r="CXG41" s="516"/>
      <c r="CXH41" s="516"/>
      <c r="CXI41" s="516"/>
      <c r="CXJ41" s="516"/>
      <c r="CXK41" s="516"/>
      <c r="CXL41" s="516"/>
      <c r="CXM41" s="516"/>
      <c r="CXN41" s="516"/>
      <c r="CXO41" s="516"/>
      <c r="CXP41" s="516"/>
      <c r="CXQ41" s="516"/>
      <c r="CXR41" s="516"/>
      <c r="CXS41" s="516"/>
      <c r="CXT41" s="516"/>
      <c r="CXU41" s="516"/>
      <c r="CXV41" s="516"/>
      <c r="CXW41" s="516"/>
      <c r="CXX41" s="516"/>
      <c r="CXY41" s="516"/>
      <c r="CXZ41" s="516"/>
      <c r="CYA41" s="516"/>
      <c r="CYB41" s="516"/>
      <c r="CYC41" s="516"/>
      <c r="CYD41" s="516"/>
      <c r="CYE41" s="516"/>
      <c r="CYF41" s="516"/>
      <c r="CYG41" s="516"/>
      <c r="CYH41" s="516"/>
      <c r="CYI41" s="516"/>
      <c r="CYJ41" s="516"/>
      <c r="CYK41" s="516"/>
      <c r="CYL41" s="516"/>
      <c r="CYM41" s="516"/>
      <c r="CYN41" s="516"/>
      <c r="CYO41" s="516"/>
      <c r="CYP41" s="516"/>
      <c r="CYQ41" s="516"/>
      <c r="CYR41" s="516"/>
      <c r="CYS41" s="516"/>
      <c r="CYT41" s="516"/>
      <c r="CYU41" s="516"/>
      <c r="CYV41" s="516"/>
      <c r="CYW41" s="516"/>
      <c r="CYX41" s="516"/>
      <c r="CYY41" s="516"/>
      <c r="CYZ41" s="516"/>
      <c r="CZA41" s="516"/>
      <c r="CZB41" s="516"/>
      <c r="CZC41" s="516"/>
      <c r="CZD41" s="516"/>
      <c r="CZE41" s="516"/>
      <c r="CZF41" s="516"/>
      <c r="CZG41" s="516"/>
      <c r="CZH41" s="516"/>
      <c r="CZI41" s="516"/>
      <c r="CZJ41" s="516"/>
      <c r="CZK41" s="516"/>
      <c r="CZL41" s="516"/>
      <c r="CZM41" s="516"/>
      <c r="CZN41" s="516"/>
      <c r="CZO41" s="516"/>
      <c r="CZP41" s="516"/>
      <c r="CZQ41" s="516"/>
      <c r="CZR41" s="516"/>
      <c r="CZS41" s="516"/>
      <c r="CZT41" s="516"/>
      <c r="CZU41" s="516"/>
      <c r="CZV41" s="516"/>
      <c r="CZW41" s="516"/>
      <c r="CZX41" s="516"/>
      <c r="CZY41" s="516"/>
      <c r="CZZ41" s="516"/>
      <c r="DAA41" s="516"/>
      <c r="DAB41" s="516"/>
      <c r="DAC41" s="516"/>
      <c r="DAD41" s="516"/>
      <c r="DAE41" s="516"/>
      <c r="DAF41" s="516"/>
      <c r="DAG41" s="516"/>
      <c r="DAH41" s="516"/>
      <c r="DAI41" s="516"/>
      <c r="DAJ41" s="516"/>
      <c r="DAK41" s="516"/>
      <c r="DAL41" s="516"/>
      <c r="DAM41" s="516"/>
      <c r="DAN41" s="516"/>
      <c r="DAO41" s="516"/>
      <c r="DAP41" s="516"/>
      <c r="DAQ41" s="516"/>
      <c r="DAR41" s="516"/>
      <c r="DAS41" s="516"/>
      <c r="DAT41" s="516"/>
      <c r="DAU41" s="516"/>
      <c r="DAV41" s="516"/>
      <c r="DAW41" s="516"/>
      <c r="DAX41" s="516"/>
      <c r="DAY41" s="516"/>
      <c r="DAZ41" s="516"/>
      <c r="DBA41" s="516"/>
      <c r="DBB41" s="516"/>
      <c r="DBC41" s="516"/>
      <c r="DBD41" s="516"/>
      <c r="DBE41" s="516"/>
      <c r="DBF41" s="516"/>
      <c r="DBG41" s="516"/>
      <c r="DBH41" s="516"/>
      <c r="DBI41" s="516"/>
      <c r="DBJ41" s="516"/>
      <c r="DBK41" s="516"/>
      <c r="DBL41" s="516"/>
      <c r="DBM41" s="516"/>
      <c r="DBN41" s="516"/>
      <c r="DBO41" s="516"/>
      <c r="DBP41" s="516"/>
      <c r="DBQ41" s="516"/>
      <c r="DBR41" s="516"/>
      <c r="DBS41" s="516"/>
      <c r="DBT41" s="516"/>
      <c r="DBU41" s="516"/>
      <c r="DBV41" s="516"/>
      <c r="DBW41" s="516"/>
      <c r="DBX41" s="516"/>
      <c r="DBY41" s="516"/>
      <c r="DBZ41" s="516"/>
      <c r="DCA41" s="516"/>
      <c r="DCB41" s="516"/>
      <c r="DCC41" s="516"/>
      <c r="DCD41" s="516"/>
      <c r="DCE41" s="516"/>
      <c r="DCF41" s="516"/>
      <c r="DCG41" s="516"/>
      <c r="DCH41" s="516"/>
      <c r="DCI41" s="516"/>
      <c r="DCJ41" s="516"/>
      <c r="DCK41" s="516"/>
      <c r="DCL41" s="516"/>
      <c r="DCM41" s="516"/>
      <c r="DCN41" s="516"/>
      <c r="DCO41" s="516"/>
      <c r="DCP41" s="516"/>
      <c r="DCQ41" s="516"/>
      <c r="DCR41" s="516"/>
      <c r="DCS41" s="516"/>
      <c r="DCT41" s="516"/>
      <c r="DCU41" s="516"/>
      <c r="DCV41" s="516"/>
      <c r="DCW41" s="516"/>
      <c r="DCX41" s="516"/>
      <c r="DCY41" s="516"/>
      <c r="DCZ41" s="516"/>
      <c r="DDA41" s="516"/>
      <c r="DDB41" s="516"/>
      <c r="DDC41" s="516"/>
      <c r="DDD41" s="516"/>
      <c r="DDE41" s="516"/>
      <c r="DDF41" s="516"/>
      <c r="DDG41" s="516"/>
      <c r="DDH41" s="516"/>
      <c r="DDI41" s="516"/>
      <c r="DDJ41" s="516"/>
      <c r="DDK41" s="516"/>
      <c r="DDL41" s="516"/>
      <c r="DDM41" s="516"/>
      <c r="DDN41" s="516"/>
      <c r="DDO41" s="516"/>
      <c r="DDP41" s="516"/>
      <c r="DDQ41" s="516"/>
      <c r="DDR41" s="516"/>
      <c r="DDS41" s="516"/>
      <c r="DDT41" s="516"/>
      <c r="DDU41" s="516"/>
      <c r="DDV41" s="516"/>
      <c r="DDW41" s="516"/>
      <c r="DDX41" s="516"/>
      <c r="DDY41" s="516"/>
      <c r="DDZ41" s="516"/>
      <c r="DEA41" s="516"/>
      <c r="DEB41" s="516"/>
      <c r="DEC41" s="516"/>
      <c r="DED41" s="516"/>
      <c r="DEE41" s="516"/>
      <c r="DEF41" s="516"/>
      <c r="DEG41" s="516"/>
      <c r="DEH41" s="516"/>
      <c r="DEI41" s="516"/>
      <c r="DEJ41" s="516"/>
      <c r="DEK41" s="516"/>
      <c r="DEL41" s="516"/>
      <c r="DEM41" s="516"/>
      <c r="DEN41" s="516"/>
      <c r="DEO41" s="516"/>
      <c r="DEP41" s="516"/>
      <c r="DEQ41" s="516"/>
      <c r="DER41" s="516"/>
      <c r="DES41" s="516"/>
      <c r="DET41" s="516"/>
      <c r="DEU41" s="516"/>
      <c r="DEV41" s="516"/>
      <c r="DEW41" s="516"/>
      <c r="DEX41" s="516"/>
      <c r="DEY41" s="516"/>
      <c r="DEZ41" s="516"/>
      <c r="DFA41" s="516"/>
      <c r="DFB41" s="516"/>
      <c r="DFC41" s="516"/>
      <c r="DFD41" s="516"/>
      <c r="DFE41" s="516"/>
      <c r="DFF41" s="516"/>
      <c r="DFG41" s="516"/>
      <c r="DFH41" s="516"/>
      <c r="DFI41" s="516"/>
      <c r="DFJ41" s="516"/>
      <c r="DFK41" s="516"/>
      <c r="DFL41" s="516"/>
      <c r="DFM41" s="516"/>
      <c r="DFN41" s="516"/>
      <c r="DFO41" s="516"/>
      <c r="DFP41" s="516"/>
      <c r="DFQ41" s="516"/>
      <c r="DFR41" s="516"/>
      <c r="DFS41" s="516"/>
      <c r="DFT41" s="516"/>
      <c r="DFU41" s="516"/>
      <c r="DFV41" s="516"/>
      <c r="DFW41" s="516"/>
      <c r="DFX41" s="516"/>
      <c r="DFY41" s="516"/>
      <c r="DFZ41" s="516"/>
      <c r="DGA41" s="516"/>
      <c r="DGB41" s="516"/>
      <c r="DGC41" s="516"/>
      <c r="DGD41" s="516"/>
      <c r="DGE41" s="516"/>
      <c r="DGF41" s="516"/>
      <c r="DGG41" s="516"/>
      <c r="DGH41" s="516"/>
      <c r="DGI41" s="516"/>
      <c r="DGJ41" s="516"/>
      <c r="DGK41" s="516"/>
      <c r="DGL41" s="516"/>
      <c r="DGM41" s="516"/>
      <c r="DGN41" s="516"/>
      <c r="DGO41" s="516"/>
      <c r="DGP41" s="516"/>
      <c r="DGQ41" s="516"/>
      <c r="DGR41" s="516"/>
      <c r="DGS41" s="516"/>
      <c r="DGT41" s="516"/>
      <c r="DGU41" s="516"/>
      <c r="DGV41" s="516"/>
      <c r="DGW41" s="516"/>
      <c r="DGX41" s="516"/>
      <c r="DGY41" s="516"/>
      <c r="DGZ41" s="516"/>
      <c r="DHA41" s="516"/>
      <c r="DHB41" s="516"/>
      <c r="DHC41" s="516"/>
      <c r="DHD41" s="516"/>
      <c r="DHE41" s="516"/>
      <c r="DHF41" s="516"/>
      <c r="DHG41" s="516"/>
      <c r="DHH41" s="516"/>
      <c r="DHI41" s="516"/>
      <c r="DHJ41" s="516"/>
      <c r="DHK41" s="516"/>
      <c r="DHL41" s="516"/>
      <c r="DHM41" s="516"/>
      <c r="DHN41" s="516"/>
      <c r="DHO41" s="516"/>
      <c r="DHP41" s="516"/>
      <c r="DHQ41" s="516"/>
      <c r="DHR41" s="516"/>
      <c r="DHS41" s="516"/>
      <c r="DHT41" s="516"/>
      <c r="DHU41" s="516"/>
      <c r="DHV41" s="516"/>
      <c r="DHW41" s="516"/>
      <c r="DHX41" s="516"/>
      <c r="DHY41" s="516"/>
      <c r="DHZ41" s="516"/>
      <c r="DIA41" s="516"/>
      <c r="DIB41" s="516"/>
      <c r="DIC41" s="516"/>
      <c r="DID41" s="516"/>
      <c r="DIE41" s="516"/>
      <c r="DIF41" s="516"/>
      <c r="DIG41" s="516"/>
      <c r="DIH41" s="516"/>
      <c r="DII41" s="516"/>
      <c r="DIJ41" s="516"/>
      <c r="DIK41" s="516"/>
      <c r="DIL41" s="516"/>
      <c r="DIM41" s="516"/>
      <c r="DIN41" s="516"/>
      <c r="DIO41" s="516"/>
      <c r="DIP41" s="516"/>
      <c r="DIQ41" s="516"/>
      <c r="DIR41" s="516"/>
      <c r="DIS41" s="516"/>
      <c r="DIT41" s="516"/>
      <c r="DIU41" s="516"/>
      <c r="DIV41" s="516"/>
      <c r="DIW41" s="516"/>
      <c r="DIX41" s="516"/>
      <c r="DIY41" s="516"/>
      <c r="DIZ41" s="516"/>
      <c r="DJA41" s="516"/>
      <c r="DJB41" s="516"/>
      <c r="DJC41" s="516"/>
      <c r="DJD41" s="516"/>
      <c r="DJE41" s="516"/>
      <c r="DJF41" s="516"/>
      <c r="DJG41" s="516"/>
      <c r="DJH41" s="516"/>
      <c r="DJI41" s="516"/>
      <c r="DJJ41" s="516"/>
      <c r="DJK41" s="516"/>
      <c r="DJL41" s="516"/>
      <c r="DJM41" s="516"/>
      <c r="DJN41" s="516"/>
      <c r="DJO41" s="516"/>
      <c r="DJP41" s="516"/>
      <c r="DJQ41" s="516"/>
      <c r="DJR41" s="516"/>
      <c r="DJS41" s="516"/>
      <c r="DJT41" s="516"/>
      <c r="DJU41" s="516"/>
      <c r="DJV41" s="516"/>
      <c r="DJW41" s="516"/>
      <c r="DJX41" s="516"/>
      <c r="DJY41" s="516"/>
      <c r="DJZ41" s="516"/>
      <c r="DKA41" s="516"/>
      <c r="DKB41" s="516"/>
      <c r="DKC41" s="516"/>
      <c r="DKD41" s="516"/>
      <c r="DKE41" s="516"/>
      <c r="DKF41" s="516"/>
      <c r="DKG41" s="516"/>
      <c r="DKH41" s="516"/>
      <c r="DKI41" s="516"/>
      <c r="DKJ41" s="516"/>
      <c r="DKK41" s="516"/>
      <c r="DKL41" s="516"/>
      <c r="DKM41" s="516"/>
      <c r="DKN41" s="516"/>
      <c r="DKO41" s="516"/>
      <c r="DKP41" s="516"/>
      <c r="DKQ41" s="516"/>
      <c r="DKR41" s="516"/>
      <c r="DKS41" s="516"/>
      <c r="DKT41" s="516"/>
      <c r="DKU41" s="516"/>
      <c r="DKV41" s="516"/>
      <c r="DKW41" s="516"/>
      <c r="DKX41" s="516"/>
      <c r="DKY41" s="516"/>
      <c r="DKZ41" s="516"/>
      <c r="DLA41" s="516"/>
      <c r="DLB41" s="516"/>
      <c r="DLC41" s="516"/>
      <c r="DLD41" s="516"/>
      <c r="DLE41" s="516"/>
      <c r="DLF41" s="516"/>
      <c r="DLG41" s="516"/>
      <c r="DLH41" s="516"/>
      <c r="DLI41" s="516"/>
      <c r="DLJ41" s="516"/>
      <c r="DLK41" s="516"/>
      <c r="DLL41" s="516"/>
      <c r="DLM41" s="516"/>
      <c r="DLN41" s="516"/>
      <c r="DLO41" s="516"/>
      <c r="DLP41" s="516"/>
      <c r="DLQ41" s="516"/>
      <c r="DLR41" s="516"/>
      <c r="DLS41" s="516"/>
      <c r="DLT41" s="516"/>
      <c r="DLU41" s="516"/>
      <c r="DLV41" s="516"/>
      <c r="DLW41" s="516"/>
      <c r="DLX41" s="516"/>
      <c r="DLY41" s="516"/>
      <c r="DLZ41" s="516"/>
      <c r="DMA41" s="516"/>
      <c r="DMB41" s="516"/>
      <c r="DMC41" s="516"/>
      <c r="DMD41" s="516"/>
      <c r="DME41" s="516"/>
      <c r="DMF41" s="516"/>
      <c r="DMG41" s="516"/>
      <c r="DMH41" s="516"/>
      <c r="DMI41" s="516"/>
      <c r="DMJ41" s="516"/>
      <c r="DMK41" s="516"/>
      <c r="DML41" s="516"/>
      <c r="DMM41" s="516"/>
      <c r="DMN41" s="516"/>
      <c r="DMO41" s="516"/>
      <c r="DMP41" s="516"/>
      <c r="DMQ41" s="516"/>
      <c r="DMR41" s="516"/>
      <c r="DMS41" s="516"/>
      <c r="DMT41" s="516"/>
      <c r="DMU41" s="516"/>
      <c r="DMV41" s="516"/>
      <c r="DMW41" s="516"/>
      <c r="DMX41" s="516"/>
      <c r="DMY41" s="516"/>
      <c r="DMZ41" s="516"/>
      <c r="DNA41" s="516"/>
      <c r="DNB41" s="516"/>
      <c r="DNC41" s="516"/>
      <c r="DND41" s="516"/>
      <c r="DNE41" s="516"/>
      <c r="DNF41" s="516"/>
      <c r="DNG41" s="516"/>
      <c r="DNH41" s="516"/>
      <c r="DNI41" s="516"/>
      <c r="DNJ41" s="516"/>
      <c r="DNK41" s="516"/>
      <c r="DNL41" s="516"/>
      <c r="DNM41" s="516"/>
      <c r="DNN41" s="516"/>
      <c r="DNO41" s="516"/>
      <c r="DNP41" s="516"/>
      <c r="DNQ41" s="516"/>
      <c r="DNR41" s="516"/>
      <c r="DNS41" s="516"/>
      <c r="DNT41" s="516"/>
      <c r="DNU41" s="516"/>
      <c r="DNV41" s="516"/>
      <c r="DNW41" s="516"/>
      <c r="DNX41" s="516"/>
      <c r="DNY41" s="516"/>
      <c r="DNZ41" s="516"/>
      <c r="DOA41" s="516"/>
      <c r="DOB41" s="516"/>
      <c r="DOC41" s="516"/>
      <c r="DOD41" s="516"/>
      <c r="DOE41" s="516"/>
      <c r="DOF41" s="516"/>
      <c r="DOG41" s="516"/>
      <c r="DOH41" s="516"/>
      <c r="DOI41" s="516"/>
      <c r="DOJ41" s="516"/>
      <c r="DOK41" s="516"/>
      <c r="DOL41" s="516"/>
      <c r="DOM41" s="516"/>
      <c r="DON41" s="516"/>
      <c r="DOO41" s="516"/>
      <c r="DOP41" s="516"/>
      <c r="DOQ41" s="516"/>
      <c r="DOR41" s="516"/>
      <c r="DOS41" s="516"/>
      <c r="DOT41" s="516"/>
      <c r="DOU41" s="516"/>
      <c r="DOV41" s="516"/>
      <c r="DOW41" s="516"/>
      <c r="DOX41" s="516"/>
      <c r="DOY41" s="516"/>
      <c r="DOZ41" s="516"/>
      <c r="DPA41" s="516"/>
      <c r="DPB41" s="516"/>
      <c r="DPC41" s="516"/>
      <c r="DPD41" s="516"/>
      <c r="DPE41" s="516"/>
      <c r="DPF41" s="516"/>
      <c r="DPG41" s="516"/>
      <c r="DPH41" s="516"/>
      <c r="DPI41" s="516"/>
      <c r="DPJ41" s="516"/>
      <c r="DPK41" s="516"/>
      <c r="DPL41" s="516"/>
      <c r="DPM41" s="516"/>
      <c r="DPN41" s="516"/>
      <c r="DPO41" s="516"/>
      <c r="DPP41" s="516"/>
      <c r="DPQ41" s="516"/>
      <c r="DPR41" s="516"/>
      <c r="DPS41" s="516"/>
      <c r="DPT41" s="516"/>
      <c r="DPU41" s="516"/>
      <c r="DPV41" s="516"/>
      <c r="DPW41" s="516"/>
      <c r="DPX41" s="516"/>
      <c r="DPY41" s="516"/>
      <c r="DPZ41" s="516"/>
      <c r="DQA41" s="516"/>
      <c r="DQB41" s="516"/>
      <c r="DQC41" s="516"/>
      <c r="DQD41" s="516"/>
      <c r="DQE41" s="516"/>
      <c r="DQF41" s="516"/>
      <c r="DQG41" s="516"/>
      <c r="DQH41" s="516"/>
      <c r="DQI41" s="516"/>
      <c r="DQJ41" s="516"/>
      <c r="DQK41" s="516"/>
      <c r="DQL41" s="516"/>
      <c r="DQM41" s="516"/>
      <c r="DQN41" s="516"/>
      <c r="DQO41" s="516"/>
      <c r="DQP41" s="516"/>
      <c r="DQQ41" s="516"/>
      <c r="DQR41" s="516"/>
      <c r="DQS41" s="516"/>
      <c r="DQT41" s="516"/>
      <c r="DQU41" s="516"/>
      <c r="DQV41" s="516"/>
      <c r="DQW41" s="516"/>
      <c r="DQX41" s="516"/>
      <c r="DQY41" s="516"/>
      <c r="DQZ41" s="516"/>
      <c r="DRA41" s="516"/>
      <c r="DRB41" s="516"/>
      <c r="DRC41" s="516"/>
      <c r="DRD41" s="516"/>
      <c r="DRE41" s="516"/>
      <c r="DRF41" s="516"/>
      <c r="DRG41" s="516"/>
      <c r="DRH41" s="516"/>
      <c r="DRI41" s="516"/>
      <c r="DRJ41" s="516"/>
      <c r="DRK41" s="516"/>
      <c r="DRL41" s="516"/>
      <c r="DRM41" s="516"/>
      <c r="DRN41" s="516"/>
      <c r="DRO41" s="516"/>
      <c r="DRP41" s="516"/>
      <c r="DRQ41" s="516"/>
      <c r="DRR41" s="516"/>
      <c r="DRS41" s="516"/>
      <c r="DRT41" s="516"/>
      <c r="DRU41" s="516"/>
      <c r="DRV41" s="516"/>
      <c r="DRW41" s="516"/>
      <c r="DRX41" s="516"/>
      <c r="DRY41" s="516"/>
      <c r="DRZ41" s="516"/>
      <c r="DSA41" s="516"/>
      <c r="DSB41" s="516"/>
      <c r="DSC41" s="516"/>
      <c r="DSD41" s="516"/>
      <c r="DSE41" s="516"/>
      <c r="DSF41" s="516"/>
      <c r="DSG41" s="516"/>
      <c r="DSH41" s="516"/>
      <c r="DSI41" s="516"/>
      <c r="DSJ41" s="516"/>
      <c r="DSK41" s="516"/>
      <c r="DSL41" s="516"/>
      <c r="DSM41" s="516"/>
      <c r="DSN41" s="516"/>
      <c r="DSO41" s="516"/>
      <c r="DSP41" s="516"/>
      <c r="DSQ41" s="516"/>
      <c r="DSR41" s="516"/>
      <c r="DSS41" s="516"/>
      <c r="DST41" s="516"/>
      <c r="DSU41" s="516"/>
      <c r="DSV41" s="516"/>
      <c r="DSW41" s="516"/>
      <c r="DSX41" s="516"/>
      <c r="DSY41" s="516"/>
      <c r="DSZ41" s="516"/>
      <c r="DTA41" s="516"/>
      <c r="DTB41" s="516"/>
      <c r="DTC41" s="516"/>
      <c r="DTD41" s="516"/>
      <c r="DTE41" s="516"/>
      <c r="DTF41" s="516"/>
      <c r="DTG41" s="516"/>
      <c r="DTH41" s="516"/>
      <c r="DTI41" s="516"/>
      <c r="DTJ41" s="516"/>
      <c r="DTK41" s="516"/>
      <c r="DTL41" s="516"/>
      <c r="DTM41" s="516"/>
      <c r="DTN41" s="516"/>
      <c r="DTO41" s="516"/>
      <c r="DTP41" s="516"/>
      <c r="DTQ41" s="516"/>
      <c r="DTR41" s="516"/>
      <c r="DTS41" s="516"/>
      <c r="DTT41" s="516"/>
      <c r="DTU41" s="516"/>
      <c r="DTV41" s="516"/>
      <c r="DTW41" s="516"/>
      <c r="DTX41" s="516"/>
      <c r="DTY41" s="516"/>
      <c r="DTZ41" s="516"/>
      <c r="DUA41" s="516"/>
      <c r="DUB41" s="516"/>
      <c r="DUC41" s="516"/>
      <c r="DUD41" s="516"/>
      <c r="DUE41" s="516"/>
      <c r="DUF41" s="516"/>
      <c r="DUG41" s="516"/>
      <c r="DUH41" s="516"/>
      <c r="DUI41" s="516"/>
      <c r="DUJ41" s="516"/>
      <c r="DUK41" s="516"/>
      <c r="DUL41" s="516"/>
      <c r="DUM41" s="516"/>
      <c r="DUN41" s="516"/>
      <c r="DUO41" s="516"/>
      <c r="DUP41" s="516"/>
      <c r="DUQ41" s="516"/>
      <c r="DUR41" s="516"/>
      <c r="DUS41" s="516"/>
      <c r="DUT41" s="516"/>
      <c r="DUU41" s="516"/>
      <c r="DUV41" s="516"/>
      <c r="DUW41" s="516"/>
      <c r="DUX41" s="516"/>
      <c r="DUY41" s="516"/>
      <c r="DUZ41" s="516"/>
      <c r="DVA41" s="516"/>
      <c r="DVB41" s="516"/>
      <c r="DVC41" s="516"/>
      <c r="DVD41" s="516"/>
      <c r="DVE41" s="516"/>
      <c r="DVF41" s="516"/>
      <c r="DVG41" s="516"/>
      <c r="DVH41" s="516"/>
      <c r="DVI41" s="516"/>
      <c r="DVJ41" s="516"/>
      <c r="DVK41" s="516"/>
      <c r="DVL41" s="516"/>
      <c r="DVM41" s="516"/>
      <c r="DVN41" s="516"/>
      <c r="DVO41" s="516"/>
      <c r="DVP41" s="516"/>
      <c r="DVQ41" s="516"/>
      <c r="DVR41" s="516"/>
      <c r="DVS41" s="516"/>
      <c r="DVT41" s="516"/>
      <c r="DVU41" s="516"/>
      <c r="DVV41" s="516"/>
      <c r="DVW41" s="516"/>
      <c r="DVX41" s="516"/>
      <c r="DVY41" s="516"/>
      <c r="DVZ41" s="516"/>
      <c r="DWA41" s="516"/>
      <c r="DWB41" s="516"/>
      <c r="DWC41" s="516"/>
      <c r="DWD41" s="516"/>
      <c r="DWE41" s="516"/>
      <c r="DWF41" s="516"/>
      <c r="DWG41" s="516"/>
      <c r="DWH41" s="516"/>
      <c r="DWI41" s="516"/>
      <c r="DWJ41" s="516"/>
      <c r="DWK41" s="516"/>
      <c r="DWL41" s="516"/>
      <c r="DWM41" s="516"/>
      <c r="DWN41" s="516"/>
      <c r="DWO41" s="516"/>
      <c r="DWP41" s="516"/>
      <c r="DWQ41" s="516"/>
      <c r="DWR41" s="516"/>
      <c r="DWS41" s="516"/>
      <c r="DWT41" s="516"/>
      <c r="DWU41" s="516"/>
      <c r="DWV41" s="516"/>
      <c r="DWW41" s="516"/>
      <c r="DWX41" s="516"/>
      <c r="DWY41" s="516"/>
      <c r="DWZ41" s="516"/>
      <c r="DXA41" s="516"/>
      <c r="DXB41" s="516"/>
      <c r="DXC41" s="516"/>
      <c r="DXD41" s="516"/>
      <c r="DXE41" s="516"/>
      <c r="DXF41" s="516"/>
      <c r="DXG41" s="516"/>
      <c r="DXH41" s="516"/>
      <c r="DXI41" s="516"/>
      <c r="DXJ41" s="516"/>
      <c r="DXK41" s="516"/>
      <c r="DXL41" s="516"/>
      <c r="DXM41" s="516"/>
      <c r="DXN41" s="516"/>
      <c r="DXO41" s="516"/>
      <c r="DXP41" s="516"/>
      <c r="DXQ41" s="516"/>
      <c r="DXR41" s="516"/>
      <c r="DXS41" s="516"/>
      <c r="DXT41" s="516"/>
      <c r="DXU41" s="516"/>
      <c r="DXV41" s="516"/>
      <c r="DXW41" s="516"/>
      <c r="DXX41" s="516"/>
      <c r="DXY41" s="516"/>
      <c r="DXZ41" s="516"/>
      <c r="DYA41" s="516"/>
      <c r="DYB41" s="516"/>
      <c r="DYC41" s="516"/>
      <c r="DYD41" s="516"/>
      <c r="DYE41" s="516"/>
      <c r="DYF41" s="516"/>
      <c r="DYG41" s="516"/>
      <c r="DYH41" s="516"/>
      <c r="DYI41" s="516"/>
      <c r="DYJ41" s="516"/>
      <c r="DYK41" s="516"/>
      <c r="DYL41" s="516"/>
      <c r="DYM41" s="516"/>
      <c r="DYN41" s="516"/>
      <c r="DYO41" s="516"/>
      <c r="DYP41" s="516"/>
      <c r="DYQ41" s="516"/>
      <c r="DYR41" s="516"/>
      <c r="DYS41" s="516"/>
      <c r="DYT41" s="516"/>
      <c r="DYU41" s="516"/>
      <c r="DYV41" s="516"/>
      <c r="DYW41" s="516"/>
      <c r="DYX41" s="516"/>
      <c r="DYY41" s="516"/>
      <c r="DYZ41" s="516"/>
      <c r="DZA41" s="516"/>
      <c r="DZB41" s="516"/>
      <c r="DZC41" s="516"/>
      <c r="DZD41" s="516"/>
      <c r="DZE41" s="516"/>
      <c r="DZF41" s="516"/>
      <c r="DZG41" s="516"/>
      <c r="DZH41" s="516"/>
      <c r="DZI41" s="516"/>
      <c r="DZJ41" s="516"/>
      <c r="DZK41" s="516"/>
      <c r="DZL41" s="516"/>
      <c r="DZM41" s="516"/>
      <c r="DZN41" s="516"/>
      <c r="DZO41" s="516"/>
      <c r="DZP41" s="516"/>
      <c r="DZQ41" s="516"/>
      <c r="DZR41" s="516"/>
      <c r="DZS41" s="516"/>
      <c r="DZT41" s="516"/>
      <c r="DZU41" s="516"/>
      <c r="DZV41" s="516"/>
      <c r="DZW41" s="516"/>
      <c r="DZX41" s="516"/>
      <c r="DZY41" s="516"/>
      <c r="DZZ41" s="516"/>
      <c r="EAA41" s="516"/>
      <c r="EAB41" s="516"/>
      <c r="EAC41" s="516"/>
      <c r="EAD41" s="516"/>
      <c r="EAE41" s="516"/>
      <c r="EAF41" s="516"/>
      <c r="EAG41" s="516"/>
      <c r="EAH41" s="516"/>
      <c r="EAI41" s="516"/>
      <c r="EAJ41" s="516"/>
      <c r="EAK41" s="516"/>
      <c r="EAL41" s="516"/>
      <c r="EAM41" s="516"/>
      <c r="EAN41" s="516"/>
      <c r="EAO41" s="516"/>
      <c r="EAP41" s="516"/>
      <c r="EAQ41" s="516"/>
      <c r="EAR41" s="516"/>
      <c r="EAS41" s="516"/>
      <c r="EAT41" s="516"/>
      <c r="EAU41" s="516"/>
      <c r="EAV41" s="516"/>
      <c r="EAW41" s="516"/>
      <c r="EAX41" s="516"/>
      <c r="EAY41" s="516"/>
      <c r="EAZ41" s="516"/>
      <c r="EBA41" s="516"/>
      <c r="EBB41" s="516"/>
      <c r="EBC41" s="516"/>
      <c r="EBD41" s="516"/>
      <c r="EBE41" s="516"/>
      <c r="EBF41" s="516"/>
      <c r="EBG41" s="516"/>
      <c r="EBH41" s="516"/>
      <c r="EBI41" s="516"/>
      <c r="EBJ41" s="516"/>
      <c r="EBK41" s="516"/>
      <c r="EBL41" s="516"/>
      <c r="EBM41" s="516"/>
      <c r="EBN41" s="516"/>
      <c r="EBO41" s="516"/>
      <c r="EBP41" s="516"/>
      <c r="EBQ41" s="516"/>
      <c r="EBR41" s="516"/>
      <c r="EBS41" s="516"/>
      <c r="EBT41" s="516"/>
      <c r="EBU41" s="516"/>
      <c r="EBV41" s="516"/>
      <c r="EBW41" s="516"/>
      <c r="EBX41" s="516"/>
      <c r="EBY41" s="516"/>
      <c r="EBZ41" s="516"/>
      <c r="ECA41" s="516"/>
      <c r="ECB41" s="516"/>
      <c r="ECC41" s="516"/>
      <c r="ECD41" s="516"/>
      <c r="ECE41" s="516"/>
      <c r="ECF41" s="516"/>
      <c r="ECG41" s="516"/>
      <c r="ECH41" s="516"/>
      <c r="ECI41" s="516"/>
      <c r="ECJ41" s="516"/>
      <c r="ECK41" s="516"/>
      <c r="ECL41" s="516"/>
      <c r="ECM41" s="516"/>
      <c r="ECN41" s="516"/>
      <c r="ECO41" s="516"/>
      <c r="ECP41" s="516"/>
      <c r="ECQ41" s="516"/>
      <c r="ECR41" s="516"/>
      <c r="ECS41" s="516"/>
      <c r="ECT41" s="516"/>
      <c r="ECU41" s="516"/>
      <c r="ECV41" s="516"/>
      <c r="ECW41" s="516"/>
      <c r="ECX41" s="516"/>
      <c r="ECY41" s="516"/>
      <c r="ECZ41" s="516"/>
      <c r="EDA41" s="516"/>
      <c r="EDB41" s="516"/>
      <c r="EDC41" s="516"/>
      <c r="EDD41" s="516"/>
      <c r="EDE41" s="516"/>
      <c r="EDF41" s="516"/>
      <c r="EDG41" s="516"/>
      <c r="EDH41" s="516"/>
      <c r="EDI41" s="516"/>
      <c r="EDJ41" s="516"/>
      <c r="EDK41" s="516"/>
      <c r="EDL41" s="516"/>
      <c r="EDM41" s="516"/>
      <c r="EDN41" s="516"/>
      <c r="EDO41" s="516"/>
      <c r="EDP41" s="516"/>
      <c r="EDQ41" s="516"/>
      <c r="EDR41" s="516"/>
      <c r="EDS41" s="516"/>
      <c r="EDT41" s="516"/>
      <c r="EDU41" s="516"/>
      <c r="EDV41" s="516"/>
      <c r="EDW41" s="516"/>
      <c r="EDX41" s="516"/>
      <c r="EDY41" s="516"/>
      <c r="EDZ41" s="516"/>
      <c r="EEA41" s="516"/>
      <c r="EEB41" s="516"/>
      <c r="EEC41" s="516"/>
      <c r="EED41" s="516"/>
      <c r="EEE41" s="516"/>
      <c r="EEF41" s="516"/>
      <c r="EEG41" s="516"/>
      <c r="EEH41" s="516"/>
      <c r="EEI41" s="516"/>
      <c r="EEJ41" s="516"/>
      <c r="EEK41" s="516"/>
      <c r="EEL41" s="516"/>
      <c r="EEM41" s="516"/>
      <c r="EEN41" s="516"/>
      <c r="EEO41" s="516"/>
      <c r="EEP41" s="516"/>
      <c r="EEQ41" s="516"/>
      <c r="EER41" s="516"/>
      <c r="EES41" s="516"/>
      <c r="EET41" s="516"/>
      <c r="EEU41" s="516"/>
      <c r="EEV41" s="516"/>
      <c r="EEW41" s="516"/>
      <c r="EEX41" s="516"/>
      <c r="EEY41" s="516"/>
      <c r="EEZ41" s="516"/>
      <c r="EFA41" s="516"/>
      <c r="EFB41" s="516"/>
      <c r="EFC41" s="516"/>
      <c r="EFD41" s="516"/>
      <c r="EFE41" s="516"/>
      <c r="EFF41" s="516"/>
      <c r="EFG41" s="516"/>
      <c r="EFH41" s="516"/>
      <c r="EFI41" s="516"/>
      <c r="EFJ41" s="516"/>
      <c r="EFK41" s="516"/>
      <c r="EFL41" s="516"/>
      <c r="EFM41" s="516"/>
      <c r="EFN41" s="516"/>
      <c r="EFO41" s="516"/>
      <c r="EFP41" s="516"/>
      <c r="EFQ41" s="516"/>
      <c r="EFR41" s="516"/>
      <c r="EFS41" s="516"/>
      <c r="EFT41" s="516"/>
      <c r="EFU41" s="516"/>
      <c r="EFV41" s="516"/>
      <c r="EFW41" s="516"/>
      <c r="EFX41" s="516"/>
      <c r="EFY41" s="516"/>
      <c r="EFZ41" s="516"/>
      <c r="EGA41" s="516"/>
      <c r="EGB41" s="516"/>
      <c r="EGC41" s="516"/>
      <c r="EGD41" s="516"/>
      <c r="EGE41" s="516"/>
      <c r="EGF41" s="516"/>
      <c r="EGG41" s="516"/>
      <c r="EGH41" s="516"/>
      <c r="EGI41" s="516"/>
      <c r="EGJ41" s="516"/>
      <c r="EGK41" s="516"/>
      <c r="EGL41" s="516"/>
      <c r="EGM41" s="516"/>
      <c r="EGN41" s="516"/>
      <c r="EGO41" s="516"/>
      <c r="EGP41" s="516"/>
      <c r="EGQ41" s="516"/>
      <c r="EGR41" s="516"/>
      <c r="EGS41" s="516"/>
      <c r="EGT41" s="516"/>
      <c r="EGU41" s="516"/>
      <c r="EGV41" s="516"/>
      <c r="EGW41" s="516"/>
      <c r="EGX41" s="516"/>
      <c r="EGY41" s="516"/>
      <c r="EGZ41" s="516"/>
      <c r="EHA41" s="516"/>
      <c r="EHB41" s="516"/>
      <c r="EHC41" s="516"/>
      <c r="EHD41" s="516"/>
      <c r="EHE41" s="516"/>
      <c r="EHF41" s="516"/>
      <c r="EHG41" s="516"/>
      <c r="EHH41" s="516"/>
      <c r="EHI41" s="516"/>
      <c r="EHJ41" s="516"/>
      <c r="EHK41" s="516"/>
      <c r="EHL41" s="516"/>
      <c r="EHM41" s="516"/>
      <c r="EHN41" s="516"/>
      <c r="EHO41" s="516"/>
      <c r="EHP41" s="516"/>
      <c r="EHQ41" s="516"/>
      <c r="EHR41" s="516"/>
      <c r="EHS41" s="516"/>
      <c r="EHT41" s="516"/>
      <c r="EHU41" s="516"/>
      <c r="EHV41" s="516"/>
      <c r="EHW41" s="516"/>
      <c r="EHX41" s="516"/>
      <c r="EHY41" s="516"/>
      <c r="EHZ41" s="516"/>
      <c r="EIA41" s="516"/>
      <c r="EIB41" s="516"/>
      <c r="EIC41" s="516"/>
      <c r="EID41" s="516"/>
      <c r="EIE41" s="516"/>
      <c r="EIF41" s="516"/>
      <c r="EIG41" s="516"/>
      <c r="EIH41" s="516"/>
      <c r="EII41" s="516"/>
      <c r="EIJ41" s="516"/>
      <c r="EIK41" s="516"/>
      <c r="EIL41" s="516"/>
      <c r="EIM41" s="516"/>
      <c r="EIN41" s="516"/>
      <c r="EIO41" s="516"/>
      <c r="EIP41" s="516"/>
      <c r="EIQ41" s="516"/>
      <c r="EIR41" s="516"/>
      <c r="EIS41" s="516"/>
      <c r="EIT41" s="516"/>
      <c r="EIU41" s="516"/>
      <c r="EIV41" s="516"/>
      <c r="EIW41" s="516"/>
      <c r="EIX41" s="516"/>
      <c r="EIY41" s="516"/>
      <c r="EIZ41" s="516"/>
      <c r="EJA41" s="516"/>
      <c r="EJB41" s="516"/>
      <c r="EJC41" s="516"/>
      <c r="EJD41" s="516"/>
      <c r="EJE41" s="516"/>
      <c r="EJF41" s="516"/>
      <c r="EJG41" s="516"/>
      <c r="EJH41" s="516"/>
      <c r="EJI41" s="516"/>
      <c r="EJJ41" s="516"/>
      <c r="EJK41" s="516"/>
      <c r="EJL41" s="516"/>
      <c r="EJM41" s="516"/>
      <c r="EJN41" s="516"/>
      <c r="EJO41" s="516"/>
      <c r="EJP41" s="516"/>
      <c r="EJQ41" s="516"/>
      <c r="EJR41" s="516"/>
      <c r="EJS41" s="516"/>
      <c r="EJT41" s="516"/>
      <c r="EJU41" s="516"/>
      <c r="EJV41" s="516"/>
      <c r="EJW41" s="516"/>
      <c r="EJX41" s="516"/>
      <c r="EJY41" s="516"/>
      <c r="EJZ41" s="516"/>
      <c r="EKA41" s="516"/>
      <c r="EKB41" s="516"/>
      <c r="EKC41" s="516"/>
      <c r="EKD41" s="516"/>
      <c r="EKE41" s="516"/>
      <c r="EKF41" s="516"/>
      <c r="EKG41" s="516"/>
      <c r="EKH41" s="516"/>
      <c r="EKI41" s="516"/>
      <c r="EKJ41" s="516"/>
      <c r="EKK41" s="516"/>
      <c r="EKL41" s="516"/>
      <c r="EKM41" s="516"/>
      <c r="EKN41" s="516"/>
      <c r="EKO41" s="516"/>
      <c r="EKP41" s="516"/>
      <c r="EKQ41" s="516"/>
      <c r="EKR41" s="516"/>
      <c r="EKS41" s="516"/>
      <c r="EKT41" s="516"/>
      <c r="EKU41" s="516"/>
      <c r="EKV41" s="516"/>
      <c r="EKW41" s="516"/>
      <c r="EKX41" s="516"/>
      <c r="EKY41" s="516"/>
      <c r="EKZ41" s="516"/>
      <c r="ELA41" s="516"/>
      <c r="ELB41" s="516"/>
      <c r="ELC41" s="516"/>
      <c r="ELD41" s="516"/>
      <c r="ELE41" s="516"/>
      <c r="ELF41" s="516"/>
      <c r="ELG41" s="516"/>
      <c r="ELH41" s="516"/>
      <c r="ELI41" s="516"/>
      <c r="ELJ41" s="516"/>
      <c r="ELK41" s="516"/>
      <c r="ELL41" s="516"/>
      <c r="ELM41" s="516"/>
      <c r="ELN41" s="516"/>
      <c r="ELO41" s="516"/>
      <c r="ELP41" s="516"/>
      <c r="ELQ41" s="516"/>
      <c r="ELR41" s="516"/>
      <c r="ELS41" s="516"/>
      <c r="ELT41" s="516"/>
      <c r="ELU41" s="516"/>
      <c r="ELV41" s="516"/>
      <c r="ELW41" s="516"/>
      <c r="ELX41" s="516"/>
      <c r="ELY41" s="516"/>
      <c r="ELZ41" s="516"/>
      <c r="EMA41" s="516"/>
      <c r="EMB41" s="516"/>
      <c r="EMC41" s="516"/>
      <c r="EMD41" s="516"/>
      <c r="EME41" s="516"/>
      <c r="EMF41" s="516"/>
      <c r="EMG41" s="516"/>
      <c r="EMH41" s="516"/>
      <c r="EMI41" s="516"/>
      <c r="EMJ41" s="516"/>
      <c r="EMK41" s="516"/>
      <c r="EML41" s="516"/>
      <c r="EMM41" s="516"/>
      <c r="EMN41" s="516"/>
      <c r="EMO41" s="516"/>
      <c r="EMP41" s="516"/>
      <c r="EMQ41" s="516"/>
      <c r="EMR41" s="516"/>
      <c r="EMS41" s="516"/>
      <c r="EMT41" s="516"/>
      <c r="EMU41" s="516"/>
      <c r="EMV41" s="516"/>
      <c r="EMW41" s="516"/>
      <c r="EMX41" s="516"/>
      <c r="EMY41" s="516"/>
      <c r="EMZ41" s="516"/>
      <c r="ENA41" s="516"/>
      <c r="ENB41" s="516"/>
      <c r="ENC41" s="516"/>
      <c r="END41" s="516"/>
      <c r="ENE41" s="516"/>
      <c r="ENF41" s="516"/>
      <c r="ENG41" s="516"/>
      <c r="ENH41" s="516"/>
      <c r="ENI41" s="516"/>
      <c r="ENJ41" s="516"/>
      <c r="ENK41" s="516"/>
      <c r="ENL41" s="516"/>
      <c r="ENM41" s="516"/>
      <c r="ENN41" s="516"/>
      <c r="ENO41" s="516"/>
      <c r="ENP41" s="516"/>
      <c r="ENQ41" s="516"/>
      <c r="ENR41" s="516"/>
      <c r="ENS41" s="516"/>
      <c r="ENT41" s="516"/>
      <c r="ENU41" s="516"/>
      <c r="ENV41" s="516"/>
      <c r="ENW41" s="516"/>
      <c r="ENX41" s="516"/>
      <c r="ENY41" s="516"/>
      <c r="ENZ41" s="516"/>
      <c r="EOA41" s="516"/>
      <c r="EOB41" s="516"/>
      <c r="EOC41" s="516"/>
      <c r="EOD41" s="516"/>
      <c r="EOE41" s="516"/>
      <c r="EOF41" s="516"/>
      <c r="EOG41" s="516"/>
      <c r="EOH41" s="516"/>
      <c r="EOI41" s="516"/>
      <c r="EOJ41" s="516"/>
      <c r="EOK41" s="516"/>
      <c r="EOL41" s="516"/>
      <c r="EOM41" s="516"/>
      <c r="EON41" s="516"/>
      <c r="EOO41" s="516"/>
      <c r="EOP41" s="516"/>
      <c r="EOQ41" s="516"/>
      <c r="EOR41" s="516"/>
      <c r="EOS41" s="516"/>
      <c r="EOT41" s="516"/>
      <c r="EOU41" s="516"/>
      <c r="EOV41" s="516"/>
      <c r="EOW41" s="516"/>
      <c r="EOX41" s="516"/>
      <c r="EOY41" s="516"/>
      <c r="EOZ41" s="516"/>
      <c r="EPA41" s="516"/>
      <c r="EPB41" s="516"/>
      <c r="EPC41" s="516"/>
      <c r="EPD41" s="516"/>
      <c r="EPE41" s="516"/>
      <c r="EPF41" s="516"/>
      <c r="EPG41" s="516"/>
      <c r="EPH41" s="516"/>
      <c r="EPI41" s="516"/>
      <c r="EPJ41" s="516"/>
      <c r="EPK41" s="516"/>
      <c r="EPL41" s="516"/>
      <c r="EPM41" s="516"/>
      <c r="EPN41" s="516"/>
      <c r="EPO41" s="516"/>
      <c r="EPP41" s="516"/>
      <c r="EPQ41" s="516"/>
      <c r="EPR41" s="516"/>
      <c r="EPS41" s="516"/>
      <c r="EPT41" s="516"/>
      <c r="EPU41" s="516"/>
      <c r="EPV41" s="516"/>
      <c r="EPW41" s="516"/>
      <c r="EPX41" s="516"/>
      <c r="EPY41" s="516"/>
      <c r="EPZ41" s="516"/>
      <c r="EQA41" s="516"/>
      <c r="EQB41" s="516"/>
      <c r="EQC41" s="516"/>
      <c r="EQD41" s="516"/>
      <c r="EQE41" s="516"/>
      <c r="EQF41" s="516"/>
      <c r="EQG41" s="516"/>
      <c r="EQH41" s="516"/>
      <c r="EQI41" s="516"/>
      <c r="EQJ41" s="516"/>
      <c r="EQK41" s="516"/>
      <c r="EQL41" s="516"/>
      <c r="EQM41" s="516"/>
      <c r="EQN41" s="516"/>
      <c r="EQO41" s="516"/>
      <c r="EQP41" s="516"/>
      <c r="EQQ41" s="516"/>
      <c r="EQR41" s="516"/>
      <c r="EQS41" s="516"/>
      <c r="EQT41" s="516"/>
      <c r="EQU41" s="516"/>
      <c r="EQV41" s="516"/>
      <c r="EQW41" s="516"/>
      <c r="EQX41" s="516"/>
      <c r="EQY41" s="516"/>
      <c r="EQZ41" s="516"/>
      <c r="ERA41" s="516"/>
      <c r="ERB41" s="516"/>
      <c r="ERC41" s="516"/>
      <c r="ERD41" s="516"/>
      <c r="ERE41" s="516"/>
      <c r="ERF41" s="516"/>
      <c r="ERG41" s="516"/>
      <c r="ERH41" s="516"/>
      <c r="ERI41" s="516"/>
      <c r="ERJ41" s="516"/>
      <c r="ERK41" s="516"/>
      <c r="ERL41" s="516"/>
      <c r="ERM41" s="516"/>
      <c r="ERN41" s="516"/>
      <c r="ERO41" s="516"/>
      <c r="ERP41" s="516"/>
      <c r="ERQ41" s="516"/>
      <c r="ERR41" s="516"/>
      <c r="ERS41" s="516"/>
      <c r="ERT41" s="516"/>
      <c r="ERU41" s="516"/>
      <c r="ERV41" s="516"/>
      <c r="ERW41" s="516"/>
      <c r="ERX41" s="516"/>
      <c r="ERY41" s="516"/>
      <c r="ERZ41" s="516"/>
      <c r="ESA41" s="516"/>
      <c r="ESB41" s="516"/>
      <c r="ESC41" s="516"/>
      <c r="ESD41" s="516"/>
      <c r="ESE41" s="516"/>
      <c r="ESF41" s="516"/>
      <c r="ESG41" s="516"/>
      <c r="ESH41" s="516"/>
      <c r="ESI41" s="516"/>
      <c r="ESJ41" s="516"/>
      <c r="ESK41" s="516"/>
      <c r="ESL41" s="516"/>
      <c r="ESM41" s="516"/>
      <c r="ESN41" s="516"/>
      <c r="ESO41" s="516"/>
      <c r="ESP41" s="516"/>
      <c r="ESQ41" s="516"/>
      <c r="ESR41" s="516"/>
      <c r="ESS41" s="516"/>
      <c r="EST41" s="516"/>
      <c r="ESU41" s="516"/>
      <c r="ESV41" s="516"/>
      <c r="ESW41" s="516"/>
      <c r="ESX41" s="516"/>
      <c r="ESY41" s="516"/>
      <c r="ESZ41" s="516"/>
      <c r="ETA41" s="516"/>
      <c r="ETB41" s="516"/>
      <c r="ETC41" s="516"/>
      <c r="ETD41" s="516"/>
      <c r="ETE41" s="516"/>
      <c r="ETF41" s="516"/>
      <c r="ETG41" s="516"/>
      <c r="ETH41" s="516"/>
      <c r="ETI41" s="516"/>
      <c r="ETJ41" s="516"/>
      <c r="ETK41" s="516"/>
      <c r="ETL41" s="516"/>
      <c r="ETM41" s="516"/>
      <c r="ETN41" s="516"/>
      <c r="ETO41" s="516"/>
      <c r="ETP41" s="516"/>
      <c r="ETQ41" s="516"/>
      <c r="ETR41" s="516"/>
      <c r="ETS41" s="516"/>
      <c r="ETT41" s="516"/>
      <c r="ETU41" s="516"/>
      <c r="ETV41" s="516"/>
      <c r="ETW41" s="516"/>
      <c r="ETX41" s="516"/>
      <c r="ETY41" s="516"/>
      <c r="ETZ41" s="516"/>
      <c r="EUA41" s="516"/>
      <c r="EUB41" s="516"/>
      <c r="EUC41" s="516"/>
      <c r="EUD41" s="516"/>
      <c r="EUE41" s="516"/>
      <c r="EUF41" s="516"/>
      <c r="EUG41" s="516"/>
      <c r="EUH41" s="516"/>
      <c r="EUI41" s="516"/>
      <c r="EUJ41" s="516"/>
      <c r="EUK41" s="516"/>
      <c r="EUL41" s="516"/>
      <c r="EUM41" s="516"/>
      <c r="EUN41" s="516"/>
      <c r="EUO41" s="516"/>
      <c r="EUP41" s="516"/>
      <c r="EUQ41" s="516"/>
      <c r="EUR41" s="516"/>
      <c r="EUS41" s="516"/>
      <c r="EUT41" s="516"/>
      <c r="EUU41" s="516"/>
      <c r="EUV41" s="516"/>
      <c r="EUW41" s="516"/>
      <c r="EUX41" s="516"/>
      <c r="EUY41" s="516"/>
      <c r="EUZ41" s="516"/>
      <c r="EVA41" s="516"/>
      <c r="EVB41" s="516"/>
      <c r="EVC41" s="516"/>
      <c r="EVD41" s="516"/>
      <c r="EVE41" s="516"/>
      <c r="EVF41" s="516"/>
      <c r="EVG41" s="516"/>
      <c r="EVH41" s="516"/>
      <c r="EVI41" s="516"/>
      <c r="EVJ41" s="516"/>
      <c r="EVK41" s="516"/>
      <c r="EVL41" s="516"/>
      <c r="EVM41" s="516"/>
      <c r="EVN41" s="516"/>
      <c r="EVO41" s="516"/>
      <c r="EVP41" s="516"/>
      <c r="EVQ41" s="516"/>
      <c r="EVR41" s="516"/>
      <c r="EVS41" s="516"/>
      <c r="EVT41" s="516"/>
      <c r="EVU41" s="516"/>
      <c r="EVV41" s="516"/>
      <c r="EVW41" s="516"/>
      <c r="EVX41" s="516"/>
      <c r="EVY41" s="516"/>
      <c r="EVZ41" s="516"/>
      <c r="EWA41" s="516"/>
      <c r="EWB41" s="516"/>
      <c r="EWC41" s="516"/>
      <c r="EWD41" s="516"/>
      <c r="EWE41" s="516"/>
      <c r="EWF41" s="516"/>
      <c r="EWG41" s="516"/>
      <c r="EWH41" s="516"/>
      <c r="EWI41" s="516"/>
      <c r="EWJ41" s="516"/>
      <c r="EWK41" s="516"/>
      <c r="EWL41" s="516"/>
      <c r="EWM41" s="516"/>
      <c r="EWN41" s="516"/>
      <c r="EWO41" s="516"/>
      <c r="EWP41" s="516"/>
      <c r="EWQ41" s="516"/>
      <c r="EWR41" s="516"/>
      <c r="EWS41" s="516"/>
      <c r="EWT41" s="516"/>
      <c r="EWU41" s="516"/>
      <c r="EWV41" s="516"/>
      <c r="EWW41" s="516"/>
      <c r="EWX41" s="516"/>
      <c r="EWY41" s="516"/>
      <c r="EWZ41" s="516"/>
      <c r="EXA41" s="516"/>
      <c r="EXB41" s="516"/>
      <c r="EXC41" s="516"/>
      <c r="EXD41" s="516"/>
      <c r="EXE41" s="516"/>
      <c r="EXF41" s="516"/>
      <c r="EXG41" s="516"/>
      <c r="EXH41" s="516"/>
      <c r="EXI41" s="516"/>
      <c r="EXJ41" s="516"/>
      <c r="EXK41" s="516"/>
      <c r="EXL41" s="516"/>
      <c r="EXM41" s="516"/>
      <c r="EXN41" s="516"/>
      <c r="EXO41" s="516"/>
      <c r="EXP41" s="516"/>
      <c r="EXQ41" s="516"/>
      <c r="EXR41" s="516"/>
      <c r="EXS41" s="516"/>
      <c r="EXT41" s="516"/>
      <c r="EXU41" s="516"/>
      <c r="EXV41" s="516"/>
      <c r="EXW41" s="516"/>
      <c r="EXX41" s="516"/>
      <c r="EXY41" s="516"/>
      <c r="EXZ41" s="516"/>
      <c r="EYA41" s="516"/>
      <c r="EYB41" s="516"/>
      <c r="EYC41" s="516"/>
      <c r="EYD41" s="516"/>
      <c r="EYE41" s="516"/>
      <c r="EYF41" s="516"/>
      <c r="EYG41" s="516"/>
      <c r="EYH41" s="516"/>
      <c r="EYI41" s="516"/>
      <c r="EYJ41" s="516"/>
      <c r="EYK41" s="516"/>
      <c r="EYL41" s="516"/>
      <c r="EYM41" s="516"/>
      <c r="EYN41" s="516"/>
      <c r="EYO41" s="516"/>
      <c r="EYP41" s="516"/>
      <c r="EYQ41" s="516"/>
      <c r="EYR41" s="516"/>
      <c r="EYS41" s="516"/>
      <c r="EYT41" s="516"/>
      <c r="EYU41" s="516"/>
      <c r="EYV41" s="516"/>
      <c r="EYW41" s="516"/>
      <c r="EYX41" s="516"/>
      <c r="EYY41" s="516"/>
      <c r="EYZ41" s="516"/>
      <c r="EZA41" s="516"/>
      <c r="EZB41" s="516"/>
      <c r="EZC41" s="516"/>
      <c r="EZD41" s="516"/>
      <c r="EZE41" s="516"/>
      <c r="EZF41" s="516"/>
      <c r="EZG41" s="516"/>
      <c r="EZH41" s="516"/>
      <c r="EZI41" s="516"/>
      <c r="EZJ41" s="516"/>
      <c r="EZK41" s="516"/>
      <c r="EZL41" s="516"/>
      <c r="EZM41" s="516"/>
      <c r="EZN41" s="516"/>
      <c r="EZO41" s="516"/>
      <c r="EZP41" s="516"/>
      <c r="EZQ41" s="516"/>
      <c r="EZR41" s="516"/>
      <c r="EZS41" s="516"/>
      <c r="EZT41" s="516"/>
      <c r="EZU41" s="516"/>
      <c r="EZV41" s="516"/>
      <c r="EZW41" s="516"/>
      <c r="EZX41" s="516"/>
      <c r="EZY41" s="516"/>
      <c r="EZZ41" s="516"/>
      <c r="FAA41" s="516"/>
      <c r="FAB41" s="516"/>
      <c r="FAC41" s="516"/>
      <c r="FAD41" s="516"/>
      <c r="FAE41" s="516"/>
      <c r="FAF41" s="516"/>
      <c r="FAG41" s="516"/>
      <c r="FAH41" s="516"/>
      <c r="FAI41" s="516"/>
      <c r="FAJ41" s="516"/>
      <c r="FAK41" s="516"/>
      <c r="FAL41" s="516"/>
      <c r="FAM41" s="516"/>
      <c r="FAN41" s="516"/>
      <c r="FAO41" s="516"/>
      <c r="FAP41" s="516"/>
      <c r="FAQ41" s="516"/>
      <c r="FAR41" s="516"/>
      <c r="FAS41" s="516"/>
      <c r="FAT41" s="516"/>
      <c r="FAU41" s="516"/>
      <c r="FAV41" s="516"/>
      <c r="FAW41" s="516"/>
      <c r="FAX41" s="516"/>
      <c r="FAY41" s="516"/>
      <c r="FAZ41" s="516"/>
      <c r="FBA41" s="516"/>
      <c r="FBB41" s="516"/>
      <c r="FBC41" s="516"/>
      <c r="FBD41" s="516"/>
      <c r="FBE41" s="516"/>
      <c r="FBF41" s="516"/>
      <c r="FBG41" s="516"/>
      <c r="FBH41" s="516"/>
      <c r="FBI41" s="516"/>
      <c r="FBJ41" s="516"/>
      <c r="FBK41" s="516"/>
      <c r="FBL41" s="516"/>
      <c r="FBM41" s="516"/>
      <c r="FBN41" s="516"/>
      <c r="FBO41" s="516"/>
      <c r="FBP41" s="516"/>
      <c r="FBQ41" s="516"/>
      <c r="FBR41" s="516"/>
      <c r="FBS41" s="516"/>
      <c r="FBT41" s="516"/>
      <c r="FBU41" s="516"/>
      <c r="FBV41" s="516"/>
      <c r="FBW41" s="516"/>
      <c r="FBX41" s="516"/>
      <c r="FBY41" s="516"/>
      <c r="FBZ41" s="516"/>
      <c r="FCA41" s="516"/>
      <c r="FCB41" s="516"/>
      <c r="FCC41" s="516"/>
      <c r="FCD41" s="516"/>
      <c r="FCE41" s="516"/>
      <c r="FCF41" s="516"/>
      <c r="FCG41" s="516"/>
      <c r="FCH41" s="516"/>
      <c r="FCI41" s="516"/>
      <c r="FCJ41" s="516"/>
      <c r="FCK41" s="516"/>
      <c r="FCL41" s="516"/>
      <c r="FCM41" s="516"/>
      <c r="FCN41" s="516"/>
      <c r="FCO41" s="516"/>
      <c r="FCP41" s="516"/>
      <c r="FCQ41" s="516"/>
      <c r="FCR41" s="516"/>
      <c r="FCS41" s="516"/>
      <c r="FCT41" s="516"/>
      <c r="FCU41" s="516"/>
      <c r="FCV41" s="516"/>
      <c r="FCW41" s="516"/>
      <c r="FCX41" s="516"/>
      <c r="FCY41" s="516"/>
      <c r="FCZ41" s="516"/>
      <c r="FDA41" s="516"/>
      <c r="FDB41" s="516"/>
      <c r="FDC41" s="516"/>
      <c r="FDD41" s="516"/>
      <c r="FDE41" s="516"/>
      <c r="FDF41" s="516"/>
      <c r="FDG41" s="516"/>
      <c r="FDH41" s="516"/>
      <c r="FDI41" s="516"/>
      <c r="FDJ41" s="516"/>
      <c r="FDK41" s="516"/>
      <c r="FDL41" s="516"/>
      <c r="FDM41" s="516"/>
      <c r="FDN41" s="516"/>
      <c r="FDO41" s="516"/>
      <c r="FDP41" s="516"/>
      <c r="FDQ41" s="516"/>
      <c r="FDR41" s="516"/>
      <c r="FDS41" s="516"/>
      <c r="FDT41" s="516"/>
      <c r="FDU41" s="516"/>
      <c r="FDV41" s="516"/>
      <c r="FDW41" s="516"/>
      <c r="FDX41" s="516"/>
      <c r="FDY41" s="516"/>
      <c r="FDZ41" s="516"/>
      <c r="FEA41" s="516"/>
      <c r="FEB41" s="516"/>
      <c r="FEC41" s="516"/>
      <c r="FED41" s="516"/>
      <c r="FEE41" s="516"/>
      <c r="FEF41" s="516"/>
      <c r="FEG41" s="516"/>
      <c r="FEH41" s="516"/>
      <c r="FEI41" s="516"/>
      <c r="FEJ41" s="516"/>
      <c r="FEK41" s="516"/>
      <c r="FEL41" s="516"/>
      <c r="FEM41" s="516"/>
      <c r="FEN41" s="516"/>
      <c r="FEO41" s="516"/>
      <c r="FEP41" s="516"/>
      <c r="FEQ41" s="516"/>
      <c r="FER41" s="516"/>
      <c r="FES41" s="516"/>
      <c r="FET41" s="516"/>
      <c r="FEU41" s="516"/>
      <c r="FEV41" s="516"/>
      <c r="FEW41" s="516"/>
      <c r="FEX41" s="516"/>
      <c r="FEY41" s="516"/>
      <c r="FEZ41" s="516"/>
      <c r="FFA41" s="516"/>
      <c r="FFB41" s="516"/>
      <c r="FFC41" s="516"/>
      <c r="FFD41" s="516"/>
      <c r="FFE41" s="516"/>
      <c r="FFF41" s="516"/>
      <c r="FFG41" s="516"/>
      <c r="FFH41" s="516"/>
      <c r="FFI41" s="516"/>
      <c r="FFJ41" s="516"/>
      <c r="FFK41" s="516"/>
      <c r="FFL41" s="516"/>
      <c r="FFM41" s="516"/>
      <c r="FFN41" s="516"/>
      <c r="FFO41" s="516"/>
      <c r="FFP41" s="516"/>
      <c r="FFQ41" s="516"/>
      <c r="FFR41" s="516"/>
      <c r="FFS41" s="516"/>
      <c r="FFT41" s="516"/>
      <c r="FFU41" s="516"/>
      <c r="FFV41" s="516"/>
      <c r="FFW41" s="516"/>
      <c r="FFX41" s="516"/>
      <c r="FFY41" s="516"/>
      <c r="FFZ41" s="516"/>
      <c r="FGA41" s="516"/>
      <c r="FGB41" s="516"/>
      <c r="FGC41" s="516"/>
      <c r="FGD41" s="516"/>
      <c r="FGE41" s="516"/>
      <c r="FGF41" s="516"/>
      <c r="FGG41" s="516"/>
      <c r="FGH41" s="516"/>
      <c r="FGI41" s="516"/>
      <c r="FGJ41" s="516"/>
      <c r="FGK41" s="516"/>
      <c r="FGL41" s="516"/>
      <c r="FGM41" s="516"/>
      <c r="FGN41" s="516"/>
      <c r="FGO41" s="516"/>
      <c r="FGP41" s="516"/>
      <c r="FGQ41" s="516"/>
      <c r="FGR41" s="516"/>
      <c r="FGS41" s="516"/>
      <c r="FGT41" s="516"/>
      <c r="FGU41" s="516"/>
      <c r="FGV41" s="516"/>
      <c r="FGW41" s="516"/>
      <c r="FGX41" s="516"/>
      <c r="FGY41" s="516"/>
      <c r="FGZ41" s="516"/>
      <c r="FHA41" s="516"/>
      <c r="FHB41" s="516"/>
      <c r="FHC41" s="516"/>
      <c r="FHD41" s="516"/>
      <c r="FHE41" s="516"/>
      <c r="FHF41" s="516"/>
      <c r="FHG41" s="516"/>
      <c r="FHH41" s="516"/>
      <c r="FHI41" s="516"/>
      <c r="FHJ41" s="516"/>
      <c r="FHK41" s="516"/>
      <c r="FHL41" s="516"/>
      <c r="FHM41" s="516"/>
      <c r="FHN41" s="516"/>
      <c r="FHO41" s="516"/>
      <c r="FHP41" s="516"/>
      <c r="FHQ41" s="516"/>
      <c r="FHR41" s="516"/>
      <c r="FHS41" s="516"/>
      <c r="FHT41" s="516"/>
      <c r="FHU41" s="516"/>
      <c r="FHV41" s="516"/>
      <c r="FHW41" s="516"/>
      <c r="FHX41" s="516"/>
      <c r="FHY41" s="516"/>
      <c r="FHZ41" s="516"/>
      <c r="FIA41" s="516"/>
      <c r="FIB41" s="516"/>
      <c r="FIC41" s="516"/>
      <c r="FID41" s="516"/>
      <c r="FIE41" s="516"/>
      <c r="FIF41" s="516"/>
      <c r="FIG41" s="516"/>
      <c r="FIH41" s="516"/>
      <c r="FII41" s="516"/>
      <c r="FIJ41" s="516"/>
      <c r="FIK41" s="516"/>
      <c r="FIL41" s="516"/>
      <c r="FIM41" s="516"/>
      <c r="FIN41" s="516"/>
      <c r="FIO41" s="516"/>
      <c r="FIP41" s="516"/>
      <c r="FIQ41" s="516"/>
      <c r="FIR41" s="516"/>
      <c r="FIS41" s="516"/>
      <c r="FIT41" s="516"/>
      <c r="FIU41" s="516"/>
      <c r="FIV41" s="516"/>
      <c r="FIW41" s="516"/>
      <c r="FIX41" s="516"/>
      <c r="FIY41" s="516"/>
      <c r="FIZ41" s="516"/>
      <c r="FJA41" s="516"/>
      <c r="FJB41" s="516"/>
      <c r="FJC41" s="516"/>
      <c r="FJD41" s="516"/>
      <c r="FJE41" s="516"/>
      <c r="FJF41" s="516"/>
      <c r="FJG41" s="516"/>
      <c r="FJH41" s="516"/>
      <c r="FJI41" s="516"/>
      <c r="FJJ41" s="516"/>
      <c r="FJK41" s="516"/>
      <c r="FJL41" s="516"/>
      <c r="FJM41" s="516"/>
      <c r="FJN41" s="516"/>
      <c r="FJO41" s="516"/>
      <c r="FJP41" s="516"/>
      <c r="FJQ41" s="516"/>
      <c r="FJR41" s="516"/>
      <c r="FJS41" s="516"/>
      <c r="FJT41" s="516"/>
      <c r="FJU41" s="516"/>
      <c r="FJV41" s="516"/>
      <c r="FJW41" s="516"/>
      <c r="FJX41" s="516"/>
      <c r="FJY41" s="516"/>
      <c r="FJZ41" s="516"/>
      <c r="FKA41" s="516"/>
      <c r="FKB41" s="516"/>
      <c r="FKC41" s="516"/>
      <c r="FKD41" s="516"/>
      <c r="FKE41" s="516"/>
      <c r="FKF41" s="516"/>
      <c r="FKG41" s="516"/>
      <c r="FKH41" s="516"/>
      <c r="FKI41" s="516"/>
      <c r="FKJ41" s="516"/>
      <c r="FKK41" s="516"/>
      <c r="FKL41" s="516"/>
      <c r="FKM41" s="516"/>
      <c r="FKN41" s="516"/>
      <c r="FKO41" s="516"/>
      <c r="FKP41" s="516"/>
      <c r="FKQ41" s="516"/>
      <c r="FKR41" s="516"/>
      <c r="FKS41" s="516"/>
      <c r="FKT41" s="516"/>
      <c r="FKU41" s="516"/>
      <c r="FKV41" s="516"/>
      <c r="FKW41" s="516"/>
      <c r="FKX41" s="516"/>
      <c r="FKY41" s="516"/>
      <c r="FKZ41" s="516"/>
      <c r="FLA41" s="516"/>
      <c r="FLB41" s="516"/>
      <c r="FLC41" s="516"/>
      <c r="FLD41" s="516"/>
      <c r="FLE41" s="516"/>
      <c r="FLF41" s="516"/>
      <c r="FLG41" s="516"/>
      <c r="FLH41" s="516"/>
      <c r="FLI41" s="516"/>
      <c r="FLJ41" s="516"/>
      <c r="FLK41" s="516"/>
      <c r="FLL41" s="516"/>
      <c r="FLM41" s="516"/>
      <c r="FLN41" s="516"/>
      <c r="FLO41" s="516"/>
      <c r="FLP41" s="516"/>
      <c r="FLQ41" s="516"/>
      <c r="FLR41" s="516"/>
      <c r="FLS41" s="516"/>
      <c r="FLT41" s="516"/>
      <c r="FLU41" s="516"/>
      <c r="FLV41" s="516"/>
      <c r="FLW41" s="516"/>
      <c r="FLX41" s="516"/>
      <c r="FLY41" s="516"/>
      <c r="FLZ41" s="516"/>
      <c r="FMA41" s="516"/>
      <c r="FMB41" s="516"/>
      <c r="FMC41" s="516"/>
      <c r="FMD41" s="516"/>
      <c r="FME41" s="516"/>
      <c r="FMF41" s="516"/>
      <c r="FMG41" s="516"/>
      <c r="FMH41" s="516"/>
      <c r="FMI41" s="516"/>
      <c r="FMJ41" s="516"/>
      <c r="FMK41" s="516"/>
      <c r="FML41" s="516"/>
      <c r="FMM41" s="516"/>
      <c r="FMN41" s="516"/>
      <c r="FMO41" s="516"/>
      <c r="FMP41" s="516"/>
      <c r="FMQ41" s="516"/>
      <c r="FMR41" s="516"/>
      <c r="FMS41" s="516"/>
      <c r="FMT41" s="516"/>
      <c r="FMU41" s="516"/>
      <c r="FMV41" s="516"/>
      <c r="FMW41" s="516"/>
      <c r="FMX41" s="516"/>
      <c r="FMY41" s="516"/>
      <c r="FMZ41" s="516"/>
      <c r="FNA41" s="516"/>
      <c r="FNB41" s="516"/>
      <c r="FNC41" s="516"/>
      <c r="FND41" s="516"/>
      <c r="FNE41" s="516"/>
      <c r="FNF41" s="516"/>
      <c r="FNG41" s="516"/>
      <c r="FNH41" s="516"/>
      <c r="FNI41" s="516"/>
      <c r="FNJ41" s="516"/>
      <c r="FNK41" s="516"/>
      <c r="FNL41" s="516"/>
      <c r="FNM41" s="516"/>
      <c r="FNN41" s="516"/>
      <c r="FNO41" s="516"/>
      <c r="FNP41" s="516"/>
      <c r="FNQ41" s="516"/>
      <c r="FNR41" s="516"/>
      <c r="FNS41" s="516"/>
      <c r="FNT41" s="516"/>
      <c r="FNU41" s="516"/>
      <c r="FNV41" s="516"/>
      <c r="FNW41" s="516"/>
      <c r="FNX41" s="516"/>
      <c r="FNY41" s="516"/>
      <c r="FNZ41" s="516"/>
      <c r="FOA41" s="516"/>
      <c r="FOB41" s="516"/>
      <c r="FOC41" s="516"/>
      <c r="FOD41" s="516"/>
      <c r="FOE41" s="516"/>
      <c r="FOF41" s="516"/>
      <c r="FOG41" s="516"/>
      <c r="FOH41" s="516"/>
      <c r="FOI41" s="516"/>
      <c r="FOJ41" s="516"/>
      <c r="FOK41" s="516"/>
      <c r="FOL41" s="516"/>
      <c r="FOM41" s="516"/>
      <c r="FON41" s="516"/>
      <c r="FOO41" s="516"/>
      <c r="FOP41" s="516"/>
      <c r="FOQ41" s="516"/>
      <c r="FOR41" s="516"/>
      <c r="FOS41" s="516"/>
      <c r="FOT41" s="516"/>
      <c r="FOU41" s="516"/>
      <c r="FOV41" s="516"/>
      <c r="FOW41" s="516"/>
      <c r="FOX41" s="516"/>
      <c r="FOY41" s="516"/>
      <c r="FOZ41" s="516"/>
      <c r="FPA41" s="516"/>
      <c r="FPB41" s="516"/>
      <c r="FPC41" s="516"/>
      <c r="FPD41" s="516"/>
      <c r="FPE41" s="516"/>
      <c r="FPF41" s="516"/>
      <c r="FPG41" s="516"/>
      <c r="FPH41" s="516"/>
      <c r="FPI41" s="516"/>
      <c r="FPJ41" s="516"/>
      <c r="FPK41" s="516"/>
      <c r="FPL41" s="516"/>
      <c r="FPM41" s="516"/>
      <c r="FPN41" s="516"/>
      <c r="FPO41" s="516"/>
      <c r="FPP41" s="516"/>
      <c r="FPQ41" s="516"/>
      <c r="FPR41" s="516"/>
      <c r="FPS41" s="516"/>
      <c r="FPT41" s="516"/>
      <c r="FPU41" s="516"/>
      <c r="FPV41" s="516"/>
      <c r="FPW41" s="516"/>
      <c r="FPX41" s="516"/>
      <c r="FPY41" s="516"/>
      <c r="FPZ41" s="516"/>
      <c r="FQA41" s="516"/>
      <c r="FQB41" s="516"/>
      <c r="FQC41" s="516"/>
      <c r="FQD41" s="516"/>
      <c r="FQE41" s="516"/>
      <c r="FQF41" s="516"/>
      <c r="FQG41" s="516"/>
      <c r="FQH41" s="516"/>
      <c r="FQI41" s="516"/>
      <c r="FQJ41" s="516"/>
      <c r="FQK41" s="516"/>
      <c r="FQL41" s="516"/>
      <c r="FQM41" s="516"/>
      <c r="FQN41" s="516"/>
      <c r="FQO41" s="516"/>
      <c r="FQP41" s="516"/>
      <c r="FQQ41" s="516"/>
      <c r="FQR41" s="516"/>
      <c r="FQS41" s="516"/>
      <c r="FQT41" s="516"/>
      <c r="FQU41" s="516"/>
      <c r="FQV41" s="516"/>
      <c r="FQW41" s="516"/>
      <c r="FQX41" s="516"/>
      <c r="FQY41" s="516"/>
      <c r="FQZ41" s="516"/>
      <c r="FRA41" s="516"/>
      <c r="FRB41" s="516"/>
      <c r="FRC41" s="516"/>
      <c r="FRD41" s="516"/>
      <c r="FRE41" s="516"/>
      <c r="FRF41" s="516"/>
      <c r="FRG41" s="516"/>
      <c r="FRH41" s="516"/>
      <c r="FRI41" s="516"/>
      <c r="FRJ41" s="516"/>
      <c r="FRK41" s="516"/>
      <c r="FRL41" s="516"/>
      <c r="FRM41" s="516"/>
      <c r="FRN41" s="516"/>
      <c r="FRO41" s="516"/>
      <c r="FRP41" s="516"/>
      <c r="FRQ41" s="516"/>
      <c r="FRR41" s="516"/>
      <c r="FRS41" s="516"/>
      <c r="FRT41" s="516"/>
      <c r="FRU41" s="516"/>
      <c r="FRV41" s="516"/>
      <c r="FRW41" s="516"/>
      <c r="FRX41" s="516"/>
      <c r="FRY41" s="516"/>
      <c r="FRZ41" s="516"/>
      <c r="FSA41" s="516"/>
      <c r="FSB41" s="516"/>
      <c r="FSC41" s="516"/>
      <c r="FSD41" s="516"/>
      <c r="FSE41" s="516"/>
      <c r="FSF41" s="516"/>
      <c r="FSG41" s="516"/>
      <c r="FSH41" s="516"/>
      <c r="FSI41" s="516"/>
      <c r="FSJ41" s="516"/>
      <c r="FSK41" s="516"/>
      <c r="FSL41" s="516"/>
      <c r="FSM41" s="516"/>
      <c r="FSN41" s="516"/>
      <c r="FSO41" s="516"/>
      <c r="FSP41" s="516"/>
      <c r="FSQ41" s="516"/>
      <c r="FSR41" s="516"/>
      <c r="FSS41" s="516"/>
      <c r="FST41" s="516"/>
      <c r="FSU41" s="516"/>
      <c r="FSV41" s="516"/>
      <c r="FSW41" s="516"/>
      <c r="FSX41" s="516"/>
      <c r="FSY41" s="516"/>
      <c r="FSZ41" s="516"/>
      <c r="FTA41" s="516"/>
      <c r="FTB41" s="516"/>
      <c r="FTC41" s="516"/>
      <c r="FTD41" s="516"/>
      <c r="FTE41" s="516"/>
      <c r="FTF41" s="516"/>
      <c r="FTG41" s="516"/>
      <c r="FTH41" s="516"/>
      <c r="FTI41" s="516"/>
      <c r="FTJ41" s="516"/>
      <c r="FTK41" s="516"/>
      <c r="FTL41" s="516"/>
      <c r="FTM41" s="516"/>
      <c r="FTN41" s="516"/>
      <c r="FTO41" s="516"/>
      <c r="FTP41" s="516"/>
      <c r="FTQ41" s="516"/>
      <c r="FTR41" s="516"/>
      <c r="FTS41" s="516"/>
      <c r="FTT41" s="516"/>
      <c r="FTU41" s="516"/>
      <c r="FTV41" s="516"/>
      <c r="FTW41" s="516"/>
      <c r="FTX41" s="516"/>
      <c r="FTY41" s="516"/>
      <c r="FTZ41" s="516"/>
      <c r="FUA41" s="516"/>
      <c r="FUB41" s="516"/>
      <c r="FUC41" s="516"/>
      <c r="FUD41" s="516"/>
      <c r="FUE41" s="516"/>
      <c r="FUF41" s="516"/>
      <c r="FUG41" s="516"/>
      <c r="FUH41" s="516"/>
      <c r="FUI41" s="516"/>
      <c r="FUJ41" s="516"/>
      <c r="FUK41" s="516"/>
      <c r="FUL41" s="516"/>
      <c r="FUM41" s="516"/>
      <c r="FUN41" s="516"/>
      <c r="FUO41" s="516"/>
      <c r="FUP41" s="516"/>
      <c r="FUQ41" s="516"/>
      <c r="FUR41" s="516"/>
      <c r="FUS41" s="516"/>
      <c r="FUT41" s="516"/>
      <c r="FUU41" s="516"/>
      <c r="FUV41" s="516"/>
      <c r="FUW41" s="516"/>
      <c r="FUX41" s="516"/>
      <c r="FUY41" s="516"/>
      <c r="FUZ41" s="516"/>
      <c r="FVA41" s="516"/>
      <c r="FVB41" s="516"/>
      <c r="FVC41" s="516"/>
      <c r="FVD41" s="516"/>
      <c r="FVE41" s="516"/>
      <c r="FVF41" s="516"/>
      <c r="FVG41" s="516"/>
      <c r="FVH41" s="516"/>
      <c r="FVI41" s="516"/>
      <c r="FVJ41" s="516"/>
      <c r="FVK41" s="516"/>
      <c r="FVL41" s="516"/>
      <c r="FVM41" s="516"/>
      <c r="FVN41" s="516"/>
      <c r="FVO41" s="516"/>
      <c r="FVP41" s="516"/>
      <c r="FVQ41" s="516"/>
      <c r="FVR41" s="516"/>
      <c r="FVS41" s="516"/>
      <c r="FVT41" s="516"/>
      <c r="FVU41" s="516"/>
      <c r="FVV41" s="516"/>
      <c r="FVW41" s="516"/>
      <c r="FVX41" s="516"/>
      <c r="FVY41" s="516"/>
      <c r="FVZ41" s="516"/>
      <c r="FWA41" s="516"/>
      <c r="FWB41" s="516"/>
      <c r="FWC41" s="516"/>
      <c r="FWD41" s="516"/>
      <c r="FWE41" s="516"/>
      <c r="FWF41" s="516"/>
      <c r="FWG41" s="516"/>
      <c r="FWH41" s="516"/>
      <c r="FWI41" s="516"/>
      <c r="FWJ41" s="516"/>
      <c r="FWK41" s="516"/>
      <c r="FWL41" s="516"/>
      <c r="FWM41" s="516"/>
      <c r="FWN41" s="516"/>
      <c r="FWO41" s="516"/>
      <c r="FWP41" s="516"/>
      <c r="FWQ41" s="516"/>
      <c r="FWR41" s="516"/>
      <c r="FWS41" s="516"/>
      <c r="FWT41" s="516"/>
      <c r="FWU41" s="516"/>
      <c r="FWV41" s="516"/>
      <c r="FWW41" s="516"/>
      <c r="FWX41" s="516"/>
      <c r="FWY41" s="516"/>
      <c r="FWZ41" s="516"/>
      <c r="FXA41" s="516"/>
      <c r="FXB41" s="516"/>
      <c r="FXC41" s="516"/>
      <c r="FXD41" s="516"/>
      <c r="FXE41" s="516"/>
      <c r="FXF41" s="516"/>
      <c r="FXG41" s="516"/>
      <c r="FXH41" s="516"/>
      <c r="FXI41" s="516"/>
      <c r="FXJ41" s="516"/>
      <c r="FXK41" s="516"/>
      <c r="FXL41" s="516"/>
      <c r="FXM41" s="516"/>
      <c r="FXN41" s="516"/>
      <c r="FXO41" s="516"/>
      <c r="FXP41" s="516"/>
      <c r="FXQ41" s="516"/>
      <c r="FXR41" s="516"/>
      <c r="FXS41" s="516"/>
      <c r="FXT41" s="516"/>
      <c r="FXU41" s="516"/>
      <c r="FXV41" s="516"/>
      <c r="FXW41" s="516"/>
      <c r="FXX41" s="516"/>
      <c r="FXY41" s="516"/>
      <c r="FXZ41" s="516"/>
      <c r="FYA41" s="516"/>
      <c r="FYB41" s="516"/>
      <c r="FYC41" s="516"/>
      <c r="FYD41" s="516"/>
      <c r="FYE41" s="516"/>
      <c r="FYF41" s="516"/>
      <c r="FYG41" s="516"/>
      <c r="FYH41" s="516"/>
      <c r="FYI41" s="516"/>
      <c r="FYJ41" s="516"/>
      <c r="FYK41" s="516"/>
      <c r="FYL41" s="516"/>
      <c r="FYM41" s="516"/>
      <c r="FYN41" s="516"/>
      <c r="FYO41" s="516"/>
      <c r="FYP41" s="516"/>
      <c r="FYQ41" s="516"/>
      <c r="FYR41" s="516"/>
      <c r="FYS41" s="516"/>
      <c r="FYT41" s="516"/>
      <c r="FYU41" s="516"/>
      <c r="FYV41" s="516"/>
      <c r="FYW41" s="516"/>
      <c r="FYX41" s="516"/>
      <c r="FYY41" s="516"/>
      <c r="FYZ41" s="516"/>
      <c r="FZA41" s="516"/>
      <c r="FZB41" s="516"/>
      <c r="FZC41" s="516"/>
      <c r="FZD41" s="516"/>
      <c r="FZE41" s="516"/>
      <c r="FZF41" s="516"/>
      <c r="FZG41" s="516"/>
      <c r="FZH41" s="516"/>
      <c r="FZI41" s="516"/>
      <c r="FZJ41" s="516"/>
      <c r="FZK41" s="516"/>
      <c r="FZL41" s="516"/>
      <c r="FZM41" s="516"/>
      <c r="FZN41" s="516"/>
      <c r="FZO41" s="516"/>
      <c r="FZP41" s="516"/>
      <c r="FZQ41" s="516"/>
      <c r="FZR41" s="516"/>
      <c r="FZS41" s="516"/>
      <c r="FZT41" s="516"/>
      <c r="FZU41" s="516"/>
      <c r="FZV41" s="516"/>
      <c r="FZW41" s="516"/>
      <c r="FZX41" s="516"/>
      <c r="FZY41" s="516"/>
      <c r="FZZ41" s="516"/>
      <c r="GAA41" s="516"/>
      <c r="GAB41" s="516"/>
      <c r="GAC41" s="516"/>
      <c r="GAD41" s="516"/>
      <c r="GAE41" s="516"/>
      <c r="GAF41" s="516"/>
      <c r="GAG41" s="516"/>
      <c r="GAH41" s="516"/>
      <c r="GAI41" s="516"/>
      <c r="GAJ41" s="516"/>
      <c r="GAK41" s="516"/>
      <c r="GAL41" s="516"/>
      <c r="GAM41" s="516"/>
      <c r="GAN41" s="516"/>
      <c r="GAO41" s="516"/>
      <c r="GAP41" s="516"/>
      <c r="GAQ41" s="516"/>
      <c r="GAR41" s="516"/>
      <c r="GAS41" s="516"/>
      <c r="GAT41" s="516"/>
      <c r="GAU41" s="516"/>
      <c r="GAV41" s="516"/>
      <c r="GAW41" s="516"/>
      <c r="GAX41" s="516"/>
      <c r="GAY41" s="516"/>
      <c r="GAZ41" s="516"/>
      <c r="GBA41" s="516"/>
      <c r="GBB41" s="516"/>
      <c r="GBC41" s="516"/>
      <c r="GBD41" s="516"/>
      <c r="GBE41" s="516"/>
      <c r="GBF41" s="516"/>
      <c r="GBG41" s="516"/>
      <c r="GBH41" s="516"/>
      <c r="GBI41" s="516"/>
      <c r="GBJ41" s="516"/>
      <c r="GBK41" s="516"/>
      <c r="GBL41" s="516"/>
      <c r="GBM41" s="516"/>
      <c r="GBN41" s="516"/>
      <c r="GBO41" s="516"/>
      <c r="GBP41" s="516"/>
      <c r="GBQ41" s="516"/>
      <c r="GBR41" s="516"/>
      <c r="GBS41" s="516"/>
      <c r="GBT41" s="516"/>
      <c r="GBU41" s="516"/>
      <c r="GBV41" s="516"/>
      <c r="GBW41" s="516"/>
      <c r="GBX41" s="516"/>
      <c r="GBY41" s="516"/>
      <c r="GBZ41" s="516"/>
      <c r="GCA41" s="516"/>
      <c r="GCB41" s="516"/>
      <c r="GCC41" s="516"/>
      <c r="GCD41" s="516"/>
      <c r="GCE41" s="516"/>
      <c r="GCF41" s="516"/>
      <c r="GCG41" s="516"/>
      <c r="GCH41" s="516"/>
      <c r="GCI41" s="516"/>
      <c r="GCJ41" s="516"/>
      <c r="GCK41" s="516"/>
      <c r="GCL41" s="516"/>
      <c r="GCM41" s="516"/>
      <c r="GCN41" s="516"/>
      <c r="GCO41" s="516"/>
      <c r="GCP41" s="516"/>
      <c r="GCQ41" s="516"/>
      <c r="GCR41" s="516"/>
      <c r="GCS41" s="516"/>
      <c r="GCT41" s="516"/>
      <c r="GCU41" s="516"/>
      <c r="GCV41" s="516"/>
      <c r="GCW41" s="516"/>
      <c r="GCX41" s="516"/>
      <c r="GCY41" s="516"/>
      <c r="GCZ41" s="516"/>
      <c r="GDA41" s="516"/>
      <c r="GDB41" s="516"/>
      <c r="GDC41" s="516"/>
      <c r="GDD41" s="516"/>
      <c r="GDE41" s="516"/>
      <c r="GDF41" s="516"/>
      <c r="GDG41" s="516"/>
      <c r="GDH41" s="516"/>
      <c r="GDI41" s="516"/>
      <c r="GDJ41" s="516"/>
      <c r="GDK41" s="516"/>
      <c r="GDL41" s="516"/>
      <c r="GDM41" s="516"/>
      <c r="GDN41" s="516"/>
      <c r="GDO41" s="516"/>
      <c r="GDP41" s="516"/>
      <c r="GDQ41" s="516"/>
      <c r="GDR41" s="516"/>
      <c r="GDS41" s="516"/>
      <c r="GDT41" s="516"/>
      <c r="GDU41" s="516"/>
      <c r="GDV41" s="516"/>
      <c r="GDW41" s="516"/>
      <c r="GDX41" s="516"/>
      <c r="GDY41" s="516"/>
      <c r="GDZ41" s="516"/>
      <c r="GEA41" s="516"/>
      <c r="GEB41" s="516"/>
      <c r="GEC41" s="516"/>
      <c r="GED41" s="516"/>
      <c r="GEE41" s="516"/>
      <c r="GEF41" s="516"/>
      <c r="GEG41" s="516"/>
      <c r="GEH41" s="516"/>
      <c r="GEI41" s="516"/>
      <c r="GEJ41" s="516"/>
      <c r="GEK41" s="516"/>
      <c r="GEL41" s="516"/>
      <c r="GEM41" s="516"/>
      <c r="GEN41" s="516"/>
      <c r="GEO41" s="516"/>
      <c r="GEP41" s="516"/>
      <c r="GEQ41" s="516"/>
      <c r="GER41" s="516"/>
      <c r="GES41" s="516"/>
      <c r="GET41" s="516"/>
      <c r="GEU41" s="516"/>
      <c r="GEV41" s="516"/>
      <c r="GEW41" s="516"/>
      <c r="GEX41" s="516"/>
      <c r="GEY41" s="516"/>
      <c r="GEZ41" s="516"/>
      <c r="GFA41" s="516"/>
      <c r="GFB41" s="516"/>
      <c r="GFC41" s="516"/>
      <c r="GFD41" s="516"/>
      <c r="GFE41" s="516"/>
      <c r="GFF41" s="516"/>
      <c r="GFG41" s="516"/>
      <c r="GFH41" s="516"/>
      <c r="GFI41" s="516"/>
      <c r="GFJ41" s="516"/>
      <c r="GFK41" s="516"/>
      <c r="GFL41" s="516"/>
      <c r="GFM41" s="516"/>
      <c r="GFN41" s="516"/>
      <c r="GFO41" s="516"/>
      <c r="GFP41" s="516"/>
      <c r="GFQ41" s="516"/>
      <c r="GFR41" s="516"/>
      <c r="GFS41" s="516"/>
      <c r="GFT41" s="516"/>
      <c r="GFU41" s="516"/>
      <c r="GFV41" s="516"/>
      <c r="GFW41" s="516"/>
      <c r="GFX41" s="516"/>
      <c r="GFY41" s="516"/>
      <c r="GFZ41" s="516"/>
      <c r="GGA41" s="516"/>
      <c r="GGB41" s="516"/>
      <c r="GGC41" s="516"/>
      <c r="GGD41" s="516"/>
      <c r="GGE41" s="516"/>
      <c r="GGF41" s="516"/>
      <c r="GGG41" s="516"/>
      <c r="GGH41" s="516"/>
      <c r="GGI41" s="516"/>
      <c r="GGJ41" s="516"/>
      <c r="GGK41" s="516"/>
      <c r="GGL41" s="516"/>
      <c r="GGM41" s="516"/>
      <c r="GGN41" s="516"/>
      <c r="GGO41" s="516"/>
      <c r="GGP41" s="516"/>
      <c r="GGQ41" s="516"/>
      <c r="GGR41" s="516"/>
      <c r="GGS41" s="516"/>
      <c r="GGT41" s="516"/>
      <c r="GGU41" s="516"/>
      <c r="GGV41" s="516"/>
      <c r="GGW41" s="516"/>
      <c r="GGX41" s="516"/>
      <c r="GGY41" s="516"/>
      <c r="GGZ41" s="516"/>
      <c r="GHA41" s="516"/>
      <c r="GHB41" s="516"/>
      <c r="GHC41" s="516"/>
      <c r="GHD41" s="516"/>
      <c r="GHE41" s="516"/>
      <c r="GHF41" s="516"/>
      <c r="GHG41" s="516"/>
      <c r="GHH41" s="516"/>
      <c r="GHI41" s="516"/>
      <c r="GHJ41" s="516"/>
      <c r="GHK41" s="516"/>
      <c r="GHL41" s="516"/>
      <c r="GHM41" s="516"/>
      <c r="GHN41" s="516"/>
      <c r="GHO41" s="516"/>
      <c r="GHP41" s="516"/>
      <c r="GHQ41" s="516"/>
      <c r="GHR41" s="516"/>
      <c r="GHS41" s="516"/>
      <c r="GHT41" s="516"/>
      <c r="GHU41" s="516"/>
      <c r="GHV41" s="516"/>
      <c r="GHW41" s="516"/>
      <c r="GHX41" s="516"/>
      <c r="GHY41" s="516"/>
      <c r="GHZ41" s="516"/>
      <c r="GIA41" s="516"/>
      <c r="GIB41" s="516"/>
      <c r="GIC41" s="516"/>
      <c r="GID41" s="516"/>
      <c r="GIE41" s="516"/>
      <c r="GIF41" s="516"/>
      <c r="GIG41" s="516"/>
      <c r="GIH41" s="516"/>
      <c r="GII41" s="516"/>
      <c r="GIJ41" s="516"/>
      <c r="GIK41" s="516"/>
      <c r="GIL41" s="516"/>
      <c r="GIM41" s="516"/>
      <c r="GIN41" s="516"/>
      <c r="GIO41" s="516"/>
      <c r="GIP41" s="516"/>
      <c r="GIQ41" s="516"/>
      <c r="GIR41" s="516"/>
      <c r="GIS41" s="516"/>
      <c r="GIT41" s="516"/>
      <c r="GIU41" s="516"/>
      <c r="GIV41" s="516"/>
      <c r="GIW41" s="516"/>
      <c r="GIX41" s="516"/>
      <c r="GIY41" s="516"/>
      <c r="GIZ41" s="516"/>
      <c r="GJA41" s="516"/>
      <c r="GJB41" s="516"/>
      <c r="GJC41" s="516"/>
      <c r="GJD41" s="516"/>
      <c r="GJE41" s="516"/>
      <c r="GJF41" s="516"/>
      <c r="GJG41" s="516"/>
      <c r="GJH41" s="516"/>
      <c r="GJI41" s="516"/>
      <c r="GJJ41" s="516"/>
      <c r="GJK41" s="516"/>
      <c r="GJL41" s="516"/>
      <c r="GJM41" s="516"/>
      <c r="GJN41" s="516"/>
      <c r="GJO41" s="516"/>
      <c r="GJP41" s="516"/>
      <c r="GJQ41" s="516"/>
      <c r="GJR41" s="516"/>
      <c r="GJS41" s="516"/>
      <c r="GJT41" s="516"/>
      <c r="GJU41" s="516"/>
      <c r="GJV41" s="516"/>
      <c r="GJW41" s="516"/>
      <c r="GJX41" s="516"/>
      <c r="GJY41" s="516"/>
      <c r="GJZ41" s="516"/>
      <c r="GKA41" s="516"/>
      <c r="GKB41" s="516"/>
      <c r="GKC41" s="516"/>
      <c r="GKD41" s="516"/>
      <c r="GKE41" s="516"/>
      <c r="GKF41" s="516"/>
      <c r="GKG41" s="516"/>
      <c r="GKH41" s="516"/>
      <c r="GKI41" s="516"/>
      <c r="GKJ41" s="516"/>
      <c r="GKK41" s="516"/>
      <c r="GKL41" s="516"/>
      <c r="GKM41" s="516"/>
      <c r="GKN41" s="516"/>
      <c r="GKO41" s="516"/>
      <c r="GKP41" s="516"/>
      <c r="GKQ41" s="516"/>
      <c r="GKR41" s="516"/>
      <c r="GKS41" s="516"/>
      <c r="GKT41" s="516"/>
      <c r="GKU41" s="516"/>
      <c r="GKV41" s="516"/>
      <c r="GKW41" s="516"/>
      <c r="GKX41" s="516"/>
      <c r="GKY41" s="516"/>
      <c r="GKZ41" s="516"/>
      <c r="GLA41" s="516"/>
      <c r="GLB41" s="516"/>
      <c r="GLC41" s="516"/>
      <c r="GLD41" s="516"/>
      <c r="GLE41" s="516"/>
      <c r="GLF41" s="516"/>
      <c r="GLG41" s="516"/>
      <c r="GLH41" s="516"/>
      <c r="GLI41" s="516"/>
      <c r="GLJ41" s="516"/>
      <c r="GLK41" s="516"/>
      <c r="GLL41" s="516"/>
      <c r="GLM41" s="516"/>
      <c r="GLN41" s="516"/>
      <c r="GLO41" s="516"/>
      <c r="GLP41" s="516"/>
      <c r="GLQ41" s="516"/>
      <c r="GLR41" s="516"/>
      <c r="GLS41" s="516"/>
      <c r="GLT41" s="516"/>
      <c r="GLU41" s="516"/>
      <c r="GLV41" s="516"/>
      <c r="GLW41" s="516"/>
      <c r="GLX41" s="516"/>
      <c r="GLY41" s="516"/>
      <c r="GLZ41" s="516"/>
      <c r="GMA41" s="516"/>
      <c r="GMB41" s="516"/>
      <c r="GMC41" s="516"/>
      <c r="GMD41" s="516"/>
      <c r="GME41" s="516"/>
      <c r="GMF41" s="516"/>
      <c r="GMG41" s="516"/>
      <c r="GMH41" s="516"/>
      <c r="GMI41" s="516"/>
      <c r="GMJ41" s="516"/>
      <c r="GMK41" s="516"/>
      <c r="GML41" s="516"/>
      <c r="GMM41" s="516"/>
      <c r="GMN41" s="516"/>
      <c r="GMO41" s="516"/>
      <c r="GMP41" s="516"/>
      <c r="GMQ41" s="516"/>
      <c r="GMR41" s="516"/>
      <c r="GMS41" s="516"/>
      <c r="GMT41" s="516"/>
      <c r="GMU41" s="516"/>
      <c r="GMV41" s="516"/>
      <c r="GMW41" s="516"/>
      <c r="GMX41" s="516"/>
      <c r="GMY41" s="516"/>
      <c r="GMZ41" s="516"/>
      <c r="GNA41" s="516"/>
      <c r="GNB41" s="516"/>
      <c r="GNC41" s="516"/>
      <c r="GND41" s="516"/>
      <c r="GNE41" s="516"/>
      <c r="GNF41" s="516"/>
      <c r="GNG41" s="516"/>
      <c r="GNH41" s="516"/>
      <c r="GNI41" s="516"/>
      <c r="GNJ41" s="516"/>
      <c r="GNK41" s="516"/>
      <c r="GNL41" s="516"/>
      <c r="GNM41" s="516"/>
      <c r="GNN41" s="516"/>
      <c r="GNO41" s="516"/>
      <c r="GNP41" s="516"/>
      <c r="GNQ41" s="516"/>
      <c r="GNR41" s="516"/>
      <c r="GNS41" s="516"/>
      <c r="GNT41" s="516"/>
      <c r="GNU41" s="516"/>
      <c r="GNV41" s="516"/>
      <c r="GNW41" s="516"/>
      <c r="GNX41" s="516"/>
      <c r="GNY41" s="516"/>
      <c r="GNZ41" s="516"/>
      <c r="GOA41" s="516"/>
      <c r="GOB41" s="516"/>
      <c r="GOC41" s="516"/>
      <c r="GOD41" s="516"/>
      <c r="GOE41" s="516"/>
      <c r="GOF41" s="516"/>
      <c r="GOG41" s="516"/>
      <c r="GOH41" s="516"/>
      <c r="GOI41" s="516"/>
      <c r="GOJ41" s="516"/>
      <c r="GOK41" s="516"/>
      <c r="GOL41" s="516"/>
      <c r="GOM41" s="516"/>
      <c r="GON41" s="516"/>
      <c r="GOO41" s="516"/>
      <c r="GOP41" s="516"/>
      <c r="GOQ41" s="516"/>
      <c r="GOR41" s="516"/>
      <c r="GOS41" s="516"/>
      <c r="GOT41" s="516"/>
      <c r="GOU41" s="516"/>
      <c r="GOV41" s="516"/>
      <c r="GOW41" s="516"/>
      <c r="GOX41" s="516"/>
      <c r="GOY41" s="516"/>
      <c r="GOZ41" s="516"/>
      <c r="GPA41" s="516"/>
      <c r="GPB41" s="516"/>
      <c r="GPC41" s="516"/>
      <c r="GPD41" s="516"/>
      <c r="GPE41" s="516"/>
      <c r="GPF41" s="516"/>
      <c r="GPG41" s="516"/>
      <c r="GPH41" s="516"/>
      <c r="GPI41" s="516"/>
      <c r="GPJ41" s="516"/>
      <c r="GPK41" s="516"/>
      <c r="GPL41" s="516"/>
      <c r="GPM41" s="516"/>
      <c r="GPN41" s="516"/>
      <c r="GPO41" s="516"/>
      <c r="GPP41" s="516"/>
      <c r="GPQ41" s="516"/>
      <c r="GPR41" s="516"/>
      <c r="GPS41" s="516"/>
      <c r="GPT41" s="516"/>
      <c r="GPU41" s="516"/>
      <c r="GPV41" s="516"/>
      <c r="GPW41" s="516"/>
      <c r="GPX41" s="516"/>
      <c r="GPY41" s="516"/>
      <c r="GPZ41" s="516"/>
      <c r="GQA41" s="516"/>
      <c r="GQB41" s="516"/>
      <c r="GQC41" s="516"/>
      <c r="GQD41" s="516"/>
      <c r="GQE41" s="516"/>
      <c r="GQF41" s="516"/>
      <c r="GQG41" s="516"/>
      <c r="GQH41" s="516"/>
      <c r="GQI41" s="516"/>
      <c r="GQJ41" s="516"/>
      <c r="GQK41" s="516"/>
      <c r="GQL41" s="516"/>
      <c r="GQM41" s="516"/>
      <c r="GQN41" s="516"/>
      <c r="GQO41" s="516"/>
      <c r="GQP41" s="516"/>
      <c r="GQQ41" s="516"/>
      <c r="GQR41" s="516"/>
      <c r="GQS41" s="516"/>
      <c r="GQT41" s="516"/>
      <c r="GQU41" s="516"/>
      <c r="GQV41" s="516"/>
      <c r="GQW41" s="516"/>
      <c r="GQX41" s="516"/>
      <c r="GQY41" s="516"/>
      <c r="GQZ41" s="516"/>
      <c r="GRA41" s="516"/>
      <c r="GRB41" s="516"/>
      <c r="GRC41" s="516"/>
      <c r="GRD41" s="516"/>
      <c r="GRE41" s="516"/>
      <c r="GRF41" s="516"/>
      <c r="GRG41" s="516"/>
      <c r="GRH41" s="516"/>
      <c r="GRI41" s="516"/>
      <c r="GRJ41" s="516"/>
      <c r="GRK41" s="516"/>
      <c r="GRL41" s="516"/>
      <c r="GRM41" s="516"/>
      <c r="GRN41" s="516"/>
      <c r="GRO41" s="516"/>
      <c r="GRP41" s="516"/>
      <c r="GRQ41" s="516"/>
      <c r="GRR41" s="516"/>
      <c r="GRS41" s="516"/>
      <c r="GRT41" s="516"/>
      <c r="GRU41" s="516"/>
      <c r="GRV41" s="516"/>
      <c r="GRW41" s="516"/>
      <c r="GRX41" s="516"/>
      <c r="GRY41" s="516"/>
      <c r="GRZ41" s="516"/>
      <c r="GSA41" s="516"/>
      <c r="GSB41" s="516"/>
      <c r="GSC41" s="516"/>
      <c r="GSD41" s="516"/>
      <c r="GSE41" s="516"/>
      <c r="GSF41" s="516"/>
      <c r="GSG41" s="516"/>
      <c r="GSH41" s="516"/>
      <c r="GSI41" s="516"/>
      <c r="GSJ41" s="516"/>
      <c r="GSK41" s="516"/>
      <c r="GSL41" s="516"/>
      <c r="GSM41" s="516"/>
      <c r="GSN41" s="516"/>
      <c r="GSO41" s="516"/>
      <c r="GSP41" s="516"/>
      <c r="GSQ41" s="516"/>
      <c r="GSR41" s="516"/>
      <c r="GSS41" s="516"/>
      <c r="GST41" s="516"/>
      <c r="GSU41" s="516"/>
      <c r="GSV41" s="516"/>
      <c r="GSW41" s="516"/>
      <c r="GSX41" s="516"/>
      <c r="GSY41" s="516"/>
      <c r="GSZ41" s="516"/>
      <c r="GTA41" s="516"/>
      <c r="GTB41" s="516"/>
      <c r="GTC41" s="516"/>
      <c r="GTD41" s="516"/>
      <c r="GTE41" s="516"/>
      <c r="GTF41" s="516"/>
      <c r="GTG41" s="516"/>
      <c r="GTH41" s="516"/>
      <c r="GTI41" s="516"/>
      <c r="GTJ41" s="516"/>
      <c r="GTK41" s="516"/>
      <c r="GTL41" s="516"/>
      <c r="GTM41" s="516"/>
      <c r="GTN41" s="516"/>
      <c r="GTO41" s="516"/>
      <c r="GTP41" s="516"/>
      <c r="GTQ41" s="516"/>
      <c r="GTR41" s="516"/>
      <c r="GTS41" s="516"/>
      <c r="GTT41" s="516"/>
      <c r="GTU41" s="516"/>
      <c r="GTV41" s="516"/>
      <c r="GTW41" s="516"/>
      <c r="GTX41" s="516"/>
      <c r="GTY41" s="516"/>
      <c r="GTZ41" s="516"/>
      <c r="GUA41" s="516"/>
      <c r="GUB41" s="516"/>
      <c r="GUC41" s="516"/>
      <c r="GUD41" s="516"/>
      <c r="GUE41" s="516"/>
      <c r="GUF41" s="516"/>
      <c r="GUG41" s="516"/>
      <c r="GUH41" s="516"/>
      <c r="GUI41" s="516"/>
      <c r="GUJ41" s="516"/>
      <c r="GUK41" s="516"/>
      <c r="GUL41" s="516"/>
      <c r="GUM41" s="516"/>
      <c r="GUN41" s="516"/>
      <c r="GUO41" s="516"/>
      <c r="GUP41" s="516"/>
      <c r="GUQ41" s="516"/>
      <c r="GUR41" s="516"/>
      <c r="GUS41" s="516"/>
      <c r="GUT41" s="516"/>
      <c r="GUU41" s="516"/>
      <c r="GUV41" s="516"/>
      <c r="GUW41" s="516"/>
      <c r="GUX41" s="516"/>
      <c r="GUY41" s="516"/>
      <c r="GUZ41" s="516"/>
      <c r="GVA41" s="516"/>
      <c r="GVB41" s="516"/>
      <c r="GVC41" s="516"/>
      <c r="GVD41" s="516"/>
      <c r="GVE41" s="516"/>
      <c r="GVF41" s="516"/>
      <c r="GVG41" s="516"/>
      <c r="GVH41" s="516"/>
      <c r="GVI41" s="516"/>
      <c r="GVJ41" s="516"/>
      <c r="GVK41" s="516"/>
      <c r="GVL41" s="516"/>
      <c r="GVM41" s="516"/>
      <c r="GVN41" s="516"/>
      <c r="GVO41" s="516"/>
      <c r="GVP41" s="516"/>
      <c r="GVQ41" s="516"/>
      <c r="GVR41" s="516"/>
      <c r="GVS41" s="516"/>
      <c r="GVT41" s="516"/>
      <c r="GVU41" s="516"/>
      <c r="GVV41" s="516"/>
      <c r="GVW41" s="516"/>
      <c r="GVX41" s="516"/>
      <c r="GVY41" s="516"/>
      <c r="GVZ41" s="516"/>
      <c r="GWA41" s="516"/>
      <c r="GWB41" s="516"/>
      <c r="GWC41" s="516"/>
      <c r="GWD41" s="516"/>
      <c r="GWE41" s="516"/>
      <c r="GWF41" s="516"/>
      <c r="GWG41" s="516"/>
      <c r="GWH41" s="516"/>
      <c r="GWI41" s="516"/>
      <c r="GWJ41" s="516"/>
      <c r="GWK41" s="516"/>
      <c r="GWL41" s="516"/>
      <c r="GWM41" s="516"/>
      <c r="GWN41" s="516"/>
      <c r="GWO41" s="516"/>
      <c r="GWP41" s="516"/>
      <c r="GWQ41" s="516"/>
      <c r="GWR41" s="516"/>
      <c r="GWS41" s="516"/>
      <c r="GWT41" s="516"/>
      <c r="GWU41" s="516"/>
      <c r="GWV41" s="516"/>
      <c r="GWW41" s="516"/>
      <c r="GWX41" s="516"/>
      <c r="GWY41" s="516"/>
      <c r="GWZ41" s="516"/>
      <c r="GXA41" s="516"/>
      <c r="GXB41" s="516"/>
      <c r="GXC41" s="516"/>
      <c r="GXD41" s="516"/>
      <c r="GXE41" s="516"/>
      <c r="GXF41" s="516"/>
      <c r="GXG41" s="516"/>
      <c r="GXH41" s="516"/>
      <c r="GXI41" s="516"/>
      <c r="GXJ41" s="516"/>
      <c r="GXK41" s="516"/>
      <c r="GXL41" s="516"/>
      <c r="GXM41" s="516"/>
      <c r="GXN41" s="516"/>
      <c r="GXO41" s="516"/>
      <c r="GXP41" s="516"/>
      <c r="GXQ41" s="516"/>
      <c r="GXR41" s="516"/>
      <c r="GXS41" s="516"/>
      <c r="GXT41" s="516"/>
      <c r="GXU41" s="516"/>
      <c r="GXV41" s="516"/>
      <c r="GXW41" s="516"/>
      <c r="GXX41" s="516"/>
      <c r="GXY41" s="516"/>
      <c r="GXZ41" s="516"/>
      <c r="GYA41" s="516"/>
      <c r="GYB41" s="516"/>
      <c r="GYC41" s="516"/>
      <c r="GYD41" s="516"/>
      <c r="GYE41" s="516"/>
      <c r="GYF41" s="516"/>
      <c r="GYG41" s="516"/>
      <c r="GYH41" s="516"/>
      <c r="GYI41" s="516"/>
      <c r="GYJ41" s="516"/>
      <c r="GYK41" s="516"/>
      <c r="GYL41" s="516"/>
      <c r="GYM41" s="516"/>
      <c r="GYN41" s="516"/>
      <c r="GYO41" s="516"/>
      <c r="GYP41" s="516"/>
      <c r="GYQ41" s="516"/>
      <c r="GYR41" s="516"/>
      <c r="GYS41" s="516"/>
      <c r="GYT41" s="516"/>
      <c r="GYU41" s="516"/>
      <c r="GYV41" s="516"/>
      <c r="GYW41" s="516"/>
      <c r="GYX41" s="516"/>
      <c r="GYY41" s="516"/>
      <c r="GYZ41" s="516"/>
      <c r="GZA41" s="516"/>
      <c r="GZB41" s="516"/>
      <c r="GZC41" s="516"/>
      <c r="GZD41" s="516"/>
      <c r="GZE41" s="516"/>
      <c r="GZF41" s="516"/>
      <c r="GZG41" s="516"/>
      <c r="GZH41" s="516"/>
      <c r="GZI41" s="516"/>
      <c r="GZJ41" s="516"/>
      <c r="GZK41" s="516"/>
      <c r="GZL41" s="516"/>
      <c r="GZM41" s="516"/>
      <c r="GZN41" s="516"/>
      <c r="GZO41" s="516"/>
      <c r="GZP41" s="516"/>
      <c r="GZQ41" s="516"/>
      <c r="GZR41" s="516"/>
      <c r="GZS41" s="516"/>
      <c r="GZT41" s="516"/>
      <c r="GZU41" s="516"/>
      <c r="GZV41" s="516"/>
      <c r="GZW41" s="516"/>
      <c r="GZX41" s="516"/>
      <c r="GZY41" s="516"/>
      <c r="GZZ41" s="516"/>
      <c r="HAA41" s="516"/>
      <c r="HAB41" s="516"/>
      <c r="HAC41" s="516"/>
      <c r="HAD41" s="516"/>
      <c r="HAE41" s="516"/>
      <c r="HAF41" s="516"/>
      <c r="HAG41" s="516"/>
      <c r="HAH41" s="516"/>
      <c r="HAI41" s="516"/>
      <c r="HAJ41" s="516"/>
      <c r="HAK41" s="516"/>
      <c r="HAL41" s="516"/>
      <c r="HAM41" s="516"/>
      <c r="HAN41" s="516"/>
      <c r="HAO41" s="516"/>
      <c r="HAP41" s="516"/>
      <c r="HAQ41" s="516"/>
      <c r="HAR41" s="516"/>
      <c r="HAS41" s="516"/>
      <c r="HAT41" s="516"/>
      <c r="HAU41" s="516"/>
      <c r="HAV41" s="516"/>
      <c r="HAW41" s="516"/>
      <c r="HAX41" s="516"/>
      <c r="HAY41" s="516"/>
      <c r="HAZ41" s="516"/>
      <c r="HBA41" s="516"/>
      <c r="HBB41" s="516"/>
      <c r="HBC41" s="516"/>
      <c r="HBD41" s="516"/>
      <c r="HBE41" s="516"/>
      <c r="HBF41" s="516"/>
      <c r="HBG41" s="516"/>
      <c r="HBH41" s="516"/>
      <c r="HBI41" s="516"/>
      <c r="HBJ41" s="516"/>
      <c r="HBK41" s="516"/>
      <c r="HBL41" s="516"/>
      <c r="HBM41" s="516"/>
      <c r="HBN41" s="516"/>
      <c r="HBO41" s="516"/>
      <c r="HBP41" s="516"/>
      <c r="HBQ41" s="516"/>
      <c r="HBR41" s="516"/>
      <c r="HBS41" s="516"/>
      <c r="HBT41" s="516"/>
      <c r="HBU41" s="516"/>
      <c r="HBV41" s="516"/>
      <c r="HBW41" s="516"/>
      <c r="HBX41" s="516"/>
      <c r="HBY41" s="516"/>
      <c r="HBZ41" s="516"/>
      <c r="HCA41" s="516"/>
      <c r="HCB41" s="516"/>
      <c r="HCC41" s="516"/>
      <c r="HCD41" s="516"/>
      <c r="HCE41" s="516"/>
      <c r="HCF41" s="516"/>
      <c r="HCG41" s="516"/>
      <c r="HCH41" s="516"/>
      <c r="HCI41" s="516"/>
      <c r="HCJ41" s="516"/>
      <c r="HCK41" s="516"/>
      <c r="HCL41" s="516"/>
      <c r="HCM41" s="516"/>
      <c r="HCN41" s="516"/>
      <c r="HCO41" s="516"/>
      <c r="HCP41" s="516"/>
      <c r="HCQ41" s="516"/>
      <c r="HCR41" s="516"/>
      <c r="HCS41" s="516"/>
      <c r="HCT41" s="516"/>
      <c r="HCU41" s="516"/>
      <c r="HCV41" s="516"/>
      <c r="HCW41" s="516"/>
      <c r="HCX41" s="516"/>
      <c r="HCY41" s="516"/>
      <c r="HCZ41" s="516"/>
      <c r="HDA41" s="516"/>
      <c r="HDB41" s="516"/>
      <c r="HDC41" s="516"/>
      <c r="HDD41" s="516"/>
      <c r="HDE41" s="516"/>
      <c r="HDF41" s="516"/>
      <c r="HDG41" s="516"/>
      <c r="HDH41" s="516"/>
      <c r="HDI41" s="516"/>
      <c r="HDJ41" s="516"/>
      <c r="HDK41" s="516"/>
      <c r="HDL41" s="516"/>
      <c r="HDM41" s="516"/>
      <c r="HDN41" s="516"/>
      <c r="HDO41" s="516"/>
      <c r="HDP41" s="516"/>
      <c r="HDQ41" s="516"/>
      <c r="HDR41" s="516"/>
      <c r="HDS41" s="516"/>
      <c r="HDT41" s="516"/>
      <c r="HDU41" s="516"/>
      <c r="HDV41" s="516"/>
      <c r="HDW41" s="516"/>
      <c r="HDX41" s="516"/>
      <c r="HDY41" s="516"/>
      <c r="HDZ41" s="516"/>
      <c r="HEA41" s="516"/>
      <c r="HEB41" s="516"/>
      <c r="HEC41" s="516"/>
      <c r="HED41" s="516"/>
      <c r="HEE41" s="516"/>
      <c r="HEF41" s="516"/>
      <c r="HEG41" s="516"/>
      <c r="HEH41" s="516"/>
      <c r="HEI41" s="516"/>
      <c r="HEJ41" s="516"/>
      <c r="HEK41" s="516"/>
      <c r="HEL41" s="516"/>
      <c r="HEM41" s="516"/>
      <c r="HEN41" s="516"/>
      <c r="HEO41" s="516"/>
      <c r="HEP41" s="516"/>
      <c r="HEQ41" s="516"/>
      <c r="HER41" s="516"/>
      <c r="HES41" s="516"/>
      <c r="HET41" s="516"/>
      <c r="HEU41" s="516"/>
      <c r="HEV41" s="516"/>
      <c r="HEW41" s="516"/>
      <c r="HEX41" s="516"/>
      <c r="HEY41" s="516"/>
      <c r="HEZ41" s="516"/>
      <c r="HFA41" s="516"/>
      <c r="HFB41" s="516"/>
      <c r="HFC41" s="516"/>
      <c r="HFD41" s="516"/>
      <c r="HFE41" s="516"/>
      <c r="HFF41" s="516"/>
      <c r="HFG41" s="516"/>
      <c r="HFH41" s="516"/>
      <c r="HFI41" s="516"/>
      <c r="HFJ41" s="516"/>
      <c r="HFK41" s="516"/>
      <c r="HFL41" s="516"/>
      <c r="HFM41" s="516"/>
      <c r="HFN41" s="516"/>
      <c r="HFO41" s="516"/>
      <c r="HFP41" s="516"/>
      <c r="HFQ41" s="516"/>
      <c r="HFR41" s="516"/>
      <c r="HFS41" s="516"/>
      <c r="HFT41" s="516"/>
      <c r="HFU41" s="516"/>
      <c r="HFV41" s="516"/>
      <c r="HFW41" s="516"/>
      <c r="HFX41" s="516"/>
      <c r="HFY41" s="516"/>
      <c r="HFZ41" s="516"/>
      <c r="HGA41" s="516"/>
      <c r="HGB41" s="516"/>
      <c r="HGC41" s="516"/>
      <c r="HGD41" s="516"/>
      <c r="HGE41" s="516"/>
      <c r="HGF41" s="516"/>
      <c r="HGG41" s="516"/>
      <c r="HGH41" s="516"/>
      <c r="HGI41" s="516"/>
      <c r="HGJ41" s="516"/>
      <c r="HGK41" s="516"/>
      <c r="HGL41" s="516"/>
      <c r="HGM41" s="516"/>
      <c r="HGN41" s="516"/>
      <c r="HGO41" s="516"/>
      <c r="HGP41" s="516"/>
      <c r="HGQ41" s="516"/>
      <c r="HGR41" s="516"/>
      <c r="HGS41" s="516"/>
      <c r="HGT41" s="516"/>
      <c r="HGU41" s="516"/>
      <c r="HGV41" s="516"/>
      <c r="HGW41" s="516"/>
      <c r="HGX41" s="516"/>
      <c r="HGY41" s="516"/>
      <c r="HGZ41" s="516"/>
      <c r="HHA41" s="516"/>
      <c r="HHB41" s="516"/>
      <c r="HHC41" s="516"/>
      <c r="HHD41" s="516"/>
      <c r="HHE41" s="516"/>
      <c r="HHF41" s="516"/>
      <c r="HHG41" s="516"/>
      <c r="HHH41" s="516"/>
      <c r="HHI41" s="516"/>
      <c r="HHJ41" s="516"/>
      <c r="HHK41" s="516"/>
      <c r="HHL41" s="516"/>
      <c r="HHM41" s="516"/>
      <c r="HHN41" s="516"/>
      <c r="HHO41" s="516"/>
      <c r="HHP41" s="516"/>
      <c r="HHQ41" s="516"/>
      <c r="HHR41" s="516"/>
      <c r="HHS41" s="516"/>
      <c r="HHT41" s="516"/>
      <c r="HHU41" s="516"/>
      <c r="HHV41" s="516"/>
      <c r="HHW41" s="516"/>
      <c r="HHX41" s="516"/>
      <c r="HHY41" s="516"/>
      <c r="HHZ41" s="516"/>
      <c r="HIA41" s="516"/>
      <c r="HIB41" s="516"/>
      <c r="HIC41" s="516"/>
      <c r="HID41" s="516"/>
      <c r="HIE41" s="516"/>
      <c r="HIF41" s="516"/>
      <c r="HIG41" s="516"/>
      <c r="HIH41" s="516"/>
      <c r="HII41" s="516"/>
      <c r="HIJ41" s="516"/>
      <c r="HIK41" s="516"/>
      <c r="HIL41" s="516"/>
      <c r="HIM41" s="516"/>
      <c r="HIN41" s="516"/>
      <c r="HIO41" s="516"/>
      <c r="HIP41" s="516"/>
      <c r="HIQ41" s="516"/>
      <c r="HIR41" s="516"/>
      <c r="HIS41" s="516"/>
      <c r="HIT41" s="516"/>
      <c r="HIU41" s="516"/>
      <c r="HIV41" s="516"/>
      <c r="HIW41" s="516"/>
      <c r="HIX41" s="516"/>
      <c r="HIY41" s="516"/>
      <c r="HIZ41" s="516"/>
      <c r="HJA41" s="516"/>
      <c r="HJB41" s="516"/>
      <c r="HJC41" s="516"/>
      <c r="HJD41" s="516"/>
      <c r="HJE41" s="516"/>
      <c r="HJF41" s="516"/>
      <c r="HJG41" s="516"/>
      <c r="HJH41" s="516"/>
      <c r="HJI41" s="516"/>
      <c r="HJJ41" s="516"/>
      <c r="HJK41" s="516"/>
      <c r="HJL41" s="516"/>
      <c r="HJM41" s="516"/>
      <c r="HJN41" s="516"/>
      <c r="HJO41" s="516"/>
      <c r="HJP41" s="516"/>
      <c r="HJQ41" s="516"/>
      <c r="HJR41" s="516"/>
      <c r="HJS41" s="516"/>
      <c r="HJT41" s="516"/>
      <c r="HJU41" s="516"/>
      <c r="HJV41" s="516"/>
      <c r="HJW41" s="516"/>
      <c r="HJX41" s="516"/>
      <c r="HJY41" s="516"/>
      <c r="HJZ41" s="516"/>
      <c r="HKA41" s="516"/>
      <c r="HKB41" s="516"/>
      <c r="HKC41" s="516"/>
      <c r="HKD41" s="516"/>
      <c r="HKE41" s="516"/>
      <c r="HKF41" s="516"/>
      <c r="HKG41" s="516"/>
      <c r="HKH41" s="516"/>
      <c r="HKI41" s="516"/>
      <c r="HKJ41" s="516"/>
      <c r="HKK41" s="516"/>
      <c r="HKL41" s="516"/>
      <c r="HKM41" s="516"/>
      <c r="HKN41" s="516"/>
      <c r="HKO41" s="516"/>
      <c r="HKP41" s="516"/>
      <c r="HKQ41" s="516"/>
      <c r="HKR41" s="516"/>
      <c r="HKS41" s="516"/>
      <c r="HKT41" s="516"/>
      <c r="HKU41" s="516"/>
      <c r="HKV41" s="516"/>
      <c r="HKW41" s="516"/>
      <c r="HKX41" s="516"/>
      <c r="HKY41" s="516"/>
      <c r="HKZ41" s="516"/>
      <c r="HLA41" s="516"/>
      <c r="HLB41" s="516"/>
      <c r="HLC41" s="516"/>
      <c r="HLD41" s="516"/>
      <c r="HLE41" s="516"/>
      <c r="HLF41" s="516"/>
      <c r="HLG41" s="516"/>
      <c r="HLH41" s="516"/>
      <c r="HLI41" s="516"/>
      <c r="HLJ41" s="516"/>
      <c r="HLK41" s="516"/>
      <c r="HLL41" s="516"/>
      <c r="HLM41" s="516"/>
      <c r="HLN41" s="516"/>
      <c r="HLO41" s="516"/>
      <c r="HLP41" s="516"/>
      <c r="HLQ41" s="516"/>
      <c r="HLR41" s="516"/>
      <c r="HLS41" s="516"/>
      <c r="HLT41" s="516"/>
      <c r="HLU41" s="516"/>
      <c r="HLV41" s="516"/>
      <c r="HLW41" s="516"/>
      <c r="HLX41" s="516"/>
      <c r="HLY41" s="516"/>
      <c r="HLZ41" s="516"/>
      <c r="HMA41" s="516"/>
      <c r="HMB41" s="516"/>
      <c r="HMC41" s="516"/>
      <c r="HMD41" s="516"/>
      <c r="HME41" s="516"/>
      <c r="HMF41" s="516"/>
      <c r="HMG41" s="516"/>
      <c r="HMH41" s="516"/>
      <c r="HMI41" s="516"/>
      <c r="HMJ41" s="516"/>
      <c r="HMK41" s="516"/>
      <c r="HML41" s="516"/>
      <c r="HMM41" s="516"/>
      <c r="HMN41" s="516"/>
      <c r="HMO41" s="516"/>
      <c r="HMP41" s="516"/>
      <c r="HMQ41" s="516"/>
      <c r="HMR41" s="516"/>
      <c r="HMS41" s="516"/>
      <c r="HMT41" s="516"/>
      <c r="HMU41" s="516"/>
      <c r="HMV41" s="516"/>
      <c r="HMW41" s="516"/>
      <c r="HMX41" s="516"/>
      <c r="HMY41" s="516"/>
      <c r="HMZ41" s="516"/>
      <c r="HNA41" s="516"/>
      <c r="HNB41" s="516"/>
      <c r="HNC41" s="516"/>
      <c r="HND41" s="516"/>
      <c r="HNE41" s="516"/>
      <c r="HNF41" s="516"/>
      <c r="HNG41" s="516"/>
      <c r="HNH41" s="516"/>
      <c r="HNI41" s="516"/>
      <c r="HNJ41" s="516"/>
      <c r="HNK41" s="516"/>
      <c r="HNL41" s="516"/>
      <c r="HNM41" s="516"/>
      <c r="HNN41" s="516"/>
      <c r="HNO41" s="516"/>
      <c r="HNP41" s="516"/>
      <c r="HNQ41" s="516"/>
      <c r="HNR41" s="516"/>
      <c r="HNS41" s="516"/>
      <c r="HNT41" s="516"/>
      <c r="HNU41" s="516"/>
      <c r="HNV41" s="516"/>
      <c r="HNW41" s="516"/>
      <c r="HNX41" s="516"/>
      <c r="HNY41" s="516"/>
      <c r="HNZ41" s="516"/>
      <c r="HOA41" s="516"/>
      <c r="HOB41" s="516"/>
      <c r="HOC41" s="516"/>
      <c r="HOD41" s="516"/>
      <c r="HOE41" s="516"/>
      <c r="HOF41" s="516"/>
      <c r="HOG41" s="516"/>
      <c r="HOH41" s="516"/>
      <c r="HOI41" s="516"/>
      <c r="HOJ41" s="516"/>
      <c r="HOK41" s="516"/>
      <c r="HOL41" s="516"/>
      <c r="HOM41" s="516"/>
      <c r="HON41" s="516"/>
      <c r="HOO41" s="516"/>
      <c r="HOP41" s="516"/>
      <c r="HOQ41" s="516"/>
      <c r="HOR41" s="516"/>
      <c r="HOS41" s="516"/>
      <c r="HOT41" s="516"/>
      <c r="HOU41" s="516"/>
      <c r="HOV41" s="516"/>
      <c r="HOW41" s="516"/>
      <c r="HOX41" s="516"/>
      <c r="HOY41" s="516"/>
      <c r="HOZ41" s="516"/>
      <c r="HPA41" s="516"/>
      <c r="HPB41" s="516"/>
      <c r="HPC41" s="516"/>
      <c r="HPD41" s="516"/>
      <c r="HPE41" s="516"/>
      <c r="HPF41" s="516"/>
      <c r="HPG41" s="516"/>
      <c r="HPH41" s="516"/>
      <c r="HPI41" s="516"/>
      <c r="HPJ41" s="516"/>
      <c r="HPK41" s="516"/>
      <c r="HPL41" s="516"/>
      <c r="HPM41" s="516"/>
      <c r="HPN41" s="516"/>
      <c r="HPO41" s="516"/>
      <c r="HPP41" s="516"/>
      <c r="HPQ41" s="516"/>
      <c r="HPR41" s="516"/>
      <c r="HPS41" s="516"/>
      <c r="HPT41" s="516"/>
      <c r="HPU41" s="516"/>
      <c r="HPV41" s="516"/>
      <c r="HPW41" s="516"/>
      <c r="HPX41" s="516"/>
      <c r="HPY41" s="516"/>
      <c r="HPZ41" s="516"/>
      <c r="HQA41" s="516"/>
      <c r="HQB41" s="516"/>
      <c r="HQC41" s="516"/>
      <c r="HQD41" s="516"/>
      <c r="HQE41" s="516"/>
      <c r="HQF41" s="516"/>
      <c r="HQG41" s="516"/>
      <c r="HQH41" s="516"/>
      <c r="HQI41" s="516"/>
      <c r="HQJ41" s="516"/>
      <c r="HQK41" s="516"/>
      <c r="HQL41" s="516"/>
      <c r="HQM41" s="516"/>
      <c r="HQN41" s="516"/>
      <c r="HQO41" s="516"/>
      <c r="HQP41" s="516"/>
      <c r="HQQ41" s="516"/>
      <c r="HQR41" s="516"/>
      <c r="HQS41" s="516"/>
      <c r="HQT41" s="516"/>
      <c r="HQU41" s="516"/>
      <c r="HQV41" s="516"/>
      <c r="HQW41" s="516"/>
      <c r="HQX41" s="516"/>
      <c r="HQY41" s="516"/>
      <c r="HQZ41" s="516"/>
      <c r="HRA41" s="516"/>
      <c r="HRB41" s="516"/>
      <c r="HRC41" s="516"/>
      <c r="HRD41" s="516"/>
      <c r="HRE41" s="516"/>
      <c r="HRF41" s="516"/>
      <c r="HRG41" s="516"/>
      <c r="HRH41" s="516"/>
      <c r="HRI41" s="516"/>
      <c r="HRJ41" s="516"/>
      <c r="HRK41" s="516"/>
      <c r="HRL41" s="516"/>
      <c r="HRM41" s="516"/>
      <c r="HRN41" s="516"/>
      <c r="HRO41" s="516"/>
      <c r="HRP41" s="516"/>
      <c r="HRQ41" s="516"/>
      <c r="HRR41" s="516"/>
      <c r="HRS41" s="516"/>
      <c r="HRT41" s="516"/>
      <c r="HRU41" s="516"/>
      <c r="HRV41" s="516"/>
      <c r="HRW41" s="516"/>
      <c r="HRX41" s="516"/>
      <c r="HRY41" s="516"/>
      <c r="HRZ41" s="516"/>
      <c r="HSA41" s="516"/>
      <c r="HSB41" s="516"/>
      <c r="HSC41" s="516"/>
      <c r="HSD41" s="516"/>
      <c r="HSE41" s="516"/>
      <c r="HSF41" s="516"/>
      <c r="HSG41" s="516"/>
      <c r="HSH41" s="516"/>
      <c r="HSI41" s="516"/>
      <c r="HSJ41" s="516"/>
      <c r="HSK41" s="516"/>
      <c r="HSL41" s="516"/>
      <c r="HSM41" s="516"/>
      <c r="HSN41" s="516"/>
      <c r="HSO41" s="516"/>
      <c r="HSP41" s="516"/>
      <c r="HSQ41" s="516"/>
      <c r="HSR41" s="516"/>
      <c r="HSS41" s="516"/>
      <c r="HST41" s="516"/>
      <c r="HSU41" s="516"/>
      <c r="HSV41" s="516"/>
      <c r="HSW41" s="516"/>
      <c r="HSX41" s="516"/>
      <c r="HSY41" s="516"/>
      <c r="HSZ41" s="516"/>
      <c r="HTA41" s="516"/>
      <c r="HTB41" s="516"/>
      <c r="HTC41" s="516"/>
      <c r="HTD41" s="516"/>
      <c r="HTE41" s="516"/>
      <c r="HTF41" s="516"/>
      <c r="HTG41" s="516"/>
      <c r="HTH41" s="516"/>
      <c r="HTI41" s="516"/>
      <c r="HTJ41" s="516"/>
      <c r="HTK41" s="516"/>
      <c r="HTL41" s="516"/>
      <c r="HTM41" s="516"/>
      <c r="HTN41" s="516"/>
      <c r="HTO41" s="516"/>
      <c r="HTP41" s="516"/>
      <c r="HTQ41" s="516"/>
      <c r="HTR41" s="516"/>
      <c r="HTS41" s="516"/>
      <c r="HTT41" s="516"/>
      <c r="HTU41" s="516"/>
      <c r="HTV41" s="516"/>
      <c r="HTW41" s="516"/>
      <c r="HTX41" s="516"/>
      <c r="HTY41" s="516"/>
      <c r="HTZ41" s="516"/>
      <c r="HUA41" s="516"/>
      <c r="HUB41" s="516"/>
      <c r="HUC41" s="516"/>
      <c r="HUD41" s="516"/>
      <c r="HUE41" s="516"/>
      <c r="HUF41" s="516"/>
      <c r="HUG41" s="516"/>
      <c r="HUH41" s="516"/>
      <c r="HUI41" s="516"/>
      <c r="HUJ41" s="516"/>
      <c r="HUK41" s="516"/>
      <c r="HUL41" s="516"/>
      <c r="HUM41" s="516"/>
      <c r="HUN41" s="516"/>
      <c r="HUO41" s="516"/>
      <c r="HUP41" s="516"/>
      <c r="HUQ41" s="516"/>
      <c r="HUR41" s="516"/>
      <c r="HUS41" s="516"/>
      <c r="HUT41" s="516"/>
      <c r="HUU41" s="516"/>
      <c r="HUV41" s="516"/>
      <c r="HUW41" s="516"/>
      <c r="HUX41" s="516"/>
      <c r="HUY41" s="516"/>
      <c r="HUZ41" s="516"/>
      <c r="HVA41" s="516"/>
      <c r="HVB41" s="516"/>
      <c r="HVC41" s="516"/>
      <c r="HVD41" s="516"/>
      <c r="HVE41" s="516"/>
      <c r="HVF41" s="516"/>
      <c r="HVG41" s="516"/>
      <c r="HVH41" s="516"/>
      <c r="HVI41" s="516"/>
      <c r="HVJ41" s="516"/>
      <c r="HVK41" s="516"/>
      <c r="HVL41" s="516"/>
      <c r="HVM41" s="516"/>
      <c r="HVN41" s="516"/>
      <c r="HVO41" s="516"/>
      <c r="HVP41" s="516"/>
      <c r="HVQ41" s="516"/>
      <c r="HVR41" s="516"/>
      <c r="HVS41" s="516"/>
      <c r="HVT41" s="516"/>
      <c r="HVU41" s="516"/>
      <c r="HVV41" s="516"/>
      <c r="HVW41" s="516"/>
      <c r="HVX41" s="516"/>
      <c r="HVY41" s="516"/>
      <c r="HVZ41" s="516"/>
      <c r="HWA41" s="516"/>
      <c r="HWB41" s="516"/>
      <c r="HWC41" s="516"/>
      <c r="HWD41" s="516"/>
      <c r="HWE41" s="516"/>
      <c r="HWF41" s="516"/>
      <c r="HWG41" s="516"/>
      <c r="HWH41" s="516"/>
      <c r="HWI41" s="516"/>
      <c r="HWJ41" s="516"/>
      <c r="HWK41" s="516"/>
      <c r="HWL41" s="516"/>
      <c r="HWM41" s="516"/>
      <c r="HWN41" s="516"/>
      <c r="HWO41" s="516"/>
      <c r="HWP41" s="516"/>
      <c r="HWQ41" s="516"/>
      <c r="HWR41" s="516"/>
      <c r="HWS41" s="516"/>
      <c r="HWT41" s="516"/>
      <c r="HWU41" s="516"/>
      <c r="HWV41" s="516"/>
      <c r="HWW41" s="516"/>
      <c r="HWX41" s="516"/>
      <c r="HWY41" s="516"/>
      <c r="HWZ41" s="516"/>
      <c r="HXA41" s="516"/>
      <c r="HXB41" s="516"/>
      <c r="HXC41" s="516"/>
      <c r="HXD41" s="516"/>
      <c r="HXE41" s="516"/>
      <c r="HXF41" s="516"/>
      <c r="HXG41" s="516"/>
      <c r="HXH41" s="516"/>
      <c r="HXI41" s="516"/>
      <c r="HXJ41" s="516"/>
      <c r="HXK41" s="516"/>
      <c r="HXL41" s="516"/>
      <c r="HXM41" s="516"/>
      <c r="HXN41" s="516"/>
      <c r="HXO41" s="516"/>
      <c r="HXP41" s="516"/>
      <c r="HXQ41" s="516"/>
      <c r="HXR41" s="516"/>
      <c r="HXS41" s="516"/>
      <c r="HXT41" s="516"/>
      <c r="HXU41" s="516"/>
      <c r="HXV41" s="516"/>
      <c r="HXW41" s="516"/>
      <c r="HXX41" s="516"/>
      <c r="HXY41" s="516"/>
      <c r="HXZ41" s="516"/>
      <c r="HYA41" s="516"/>
      <c r="HYB41" s="516"/>
      <c r="HYC41" s="516"/>
      <c r="HYD41" s="516"/>
      <c r="HYE41" s="516"/>
      <c r="HYF41" s="516"/>
      <c r="HYG41" s="516"/>
      <c r="HYH41" s="516"/>
      <c r="HYI41" s="516"/>
      <c r="HYJ41" s="516"/>
      <c r="HYK41" s="516"/>
      <c r="HYL41" s="516"/>
      <c r="HYM41" s="516"/>
      <c r="HYN41" s="516"/>
      <c r="HYO41" s="516"/>
      <c r="HYP41" s="516"/>
      <c r="HYQ41" s="516"/>
      <c r="HYR41" s="516"/>
      <c r="HYS41" s="516"/>
      <c r="HYT41" s="516"/>
      <c r="HYU41" s="516"/>
      <c r="HYV41" s="516"/>
      <c r="HYW41" s="516"/>
      <c r="HYX41" s="516"/>
      <c r="HYY41" s="516"/>
      <c r="HYZ41" s="516"/>
      <c r="HZA41" s="516"/>
      <c r="HZB41" s="516"/>
      <c r="HZC41" s="516"/>
      <c r="HZD41" s="516"/>
      <c r="HZE41" s="516"/>
      <c r="HZF41" s="516"/>
      <c r="HZG41" s="516"/>
      <c r="HZH41" s="516"/>
      <c r="HZI41" s="516"/>
      <c r="HZJ41" s="516"/>
      <c r="HZK41" s="516"/>
      <c r="HZL41" s="516"/>
      <c r="HZM41" s="516"/>
      <c r="HZN41" s="516"/>
      <c r="HZO41" s="516"/>
      <c r="HZP41" s="516"/>
      <c r="HZQ41" s="516"/>
      <c r="HZR41" s="516"/>
      <c r="HZS41" s="516"/>
      <c r="HZT41" s="516"/>
      <c r="HZU41" s="516"/>
      <c r="HZV41" s="516"/>
      <c r="HZW41" s="516"/>
      <c r="HZX41" s="516"/>
      <c r="HZY41" s="516"/>
      <c r="HZZ41" s="516"/>
      <c r="IAA41" s="516"/>
      <c r="IAB41" s="516"/>
      <c r="IAC41" s="516"/>
      <c r="IAD41" s="516"/>
      <c r="IAE41" s="516"/>
      <c r="IAF41" s="516"/>
      <c r="IAG41" s="516"/>
      <c r="IAH41" s="516"/>
      <c r="IAI41" s="516"/>
      <c r="IAJ41" s="516"/>
      <c r="IAK41" s="516"/>
      <c r="IAL41" s="516"/>
      <c r="IAM41" s="516"/>
      <c r="IAN41" s="516"/>
      <c r="IAO41" s="516"/>
      <c r="IAP41" s="516"/>
      <c r="IAQ41" s="516"/>
      <c r="IAR41" s="516"/>
      <c r="IAS41" s="516"/>
      <c r="IAT41" s="516"/>
      <c r="IAU41" s="516"/>
      <c r="IAV41" s="516"/>
      <c r="IAW41" s="516"/>
      <c r="IAX41" s="516"/>
      <c r="IAY41" s="516"/>
      <c r="IAZ41" s="516"/>
      <c r="IBA41" s="516"/>
      <c r="IBB41" s="516"/>
      <c r="IBC41" s="516"/>
      <c r="IBD41" s="516"/>
      <c r="IBE41" s="516"/>
      <c r="IBF41" s="516"/>
      <c r="IBG41" s="516"/>
      <c r="IBH41" s="516"/>
      <c r="IBI41" s="516"/>
      <c r="IBJ41" s="516"/>
      <c r="IBK41" s="516"/>
      <c r="IBL41" s="516"/>
      <c r="IBM41" s="516"/>
      <c r="IBN41" s="516"/>
      <c r="IBO41" s="516"/>
      <c r="IBP41" s="516"/>
      <c r="IBQ41" s="516"/>
      <c r="IBR41" s="516"/>
      <c r="IBS41" s="516"/>
      <c r="IBT41" s="516"/>
      <c r="IBU41" s="516"/>
      <c r="IBV41" s="516"/>
      <c r="IBW41" s="516"/>
      <c r="IBX41" s="516"/>
      <c r="IBY41" s="516"/>
      <c r="IBZ41" s="516"/>
      <c r="ICA41" s="516"/>
      <c r="ICB41" s="516"/>
      <c r="ICC41" s="516"/>
      <c r="ICD41" s="516"/>
      <c r="ICE41" s="516"/>
      <c r="ICF41" s="516"/>
      <c r="ICG41" s="516"/>
      <c r="ICH41" s="516"/>
      <c r="ICI41" s="516"/>
      <c r="ICJ41" s="516"/>
      <c r="ICK41" s="516"/>
      <c r="ICL41" s="516"/>
      <c r="ICM41" s="516"/>
      <c r="ICN41" s="516"/>
      <c r="ICO41" s="516"/>
      <c r="ICP41" s="516"/>
      <c r="ICQ41" s="516"/>
      <c r="ICR41" s="516"/>
      <c r="ICS41" s="516"/>
      <c r="ICT41" s="516"/>
      <c r="ICU41" s="516"/>
      <c r="ICV41" s="516"/>
      <c r="ICW41" s="516"/>
      <c r="ICX41" s="516"/>
      <c r="ICY41" s="516"/>
      <c r="ICZ41" s="516"/>
      <c r="IDA41" s="516"/>
      <c r="IDB41" s="516"/>
      <c r="IDC41" s="516"/>
      <c r="IDD41" s="516"/>
      <c r="IDE41" s="516"/>
      <c r="IDF41" s="516"/>
      <c r="IDG41" s="516"/>
      <c r="IDH41" s="516"/>
      <c r="IDI41" s="516"/>
      <c r="IDJ41" s="516"/>
      <c r="IDK41" s="516"/>
      <c r="IDL41" s="516"/>
      <c r="IDM41" s="516"/>
      <c r="IDN41" s="516"/>
      <c r="IDO41" s="516"/>
      <c r="IDP41" s="516"/>
      <c r="IDQ41" s="516"/>
      <c r="IDR41" s="516"/>
      <c r="IDS41" s="516"/>
      <c r="IDT41" s="516"/>
      <c r="IDU41" s="516"/>
      <c r="IDV41" s="516"/>
      <c r="IDW41" s="516"/>
      <c r="IDX41" s="516"/>
      <c r="IDY41" s="516"/>
      <c r="IDZ41" s="516"/>
      <c r="IEA41" s="516"/>
      <c r="IEB41" s="516"/>
      <c r="IEC41" s="516"/>
      <c r="IED41" s="516"/>
      <c r="IEE41" s="516"/>
      <c r="IEF41" s="516"/>
      <c r="IEG41" s="516"/>
      <c r="IEH41" s="516"/>
      <c r="IEI41" s="516"/>
      <c r="IEJ41" s="516"/>
      <c r="IEK41" s="516"/>
      <c r="IEL41" s="516"/>
      <c r="IEM41" s="516"/>
      <c r="IEN41" s="516"/>
      <c r="IEO41" s="516"/>
      <c r="IEP41" s="516"/>
      <c r="IEQ41" s="516"/>
      <c r="IER41" s="516"/>
      <c r="IES41" s="516"/>
      <c r="IET41" s="516"/>
      <c r="IEU41" s="516"/>
      <c r="IEV41" s="516"/>
      <c r="IEW41" s="516"/>
      <c r="IEX41" s="516"/>
      <c r="IEY41" s="516"/>
      <c r="IEZ41" s="516"/>
      <c r="IFA41" s="516"/>
      <c r="IFB41" s="516"/>
      <c r="IFC41" s="516"/>
      <c r="IFD41" s="516"/>
      <c r="IFE41" s="516"/>
      <c r="IFF41" s="516"/>
      <c r="IFG41" s="516"/>
      <c r="IFH41" s="516"/>
      <c r="IFI41" s="516"/>
      <c r="IFJ41" s="516"/>
      <c r="IFK41" s="516"/>
      <c r="IFL41" s="516"/>
      <c r="IFM41" s="516"/>
      <c r="IFN41" s="516"/>
      <c r="IFO41" s="516"/>
      <c r="IFP41" s="516"/>
      <c r="IFQ41" s="516"/>
      <c r="IFR41" s="516"/>
      <c r="IFS41" s="516"/>
      <c r="IFT41" s="516"/>
      <c r="IFU41" s="516"/>
      <c r="IFV41" s="516"/>
      <c r="IFW41" s="516"/>
      <c r="IFX41" s="516"/>
      <c r="IFY41" s="516"/>
      <c r="IFZ41" s="516"/>
      <c r="IGA41" s="516"/>
      <c r="IGB41" s="516"/>
      <c r="IGC41" s="516"/>
      <c r="IGD41" s="516"/>
      <c r="IGE41" s="516"/>
      <c r="IGF41" s="516"/>
      <c r="IGG41" s="516"/>
      <c r="IGH41" s="516"/>
      <c r="IGI41" s="516"/>
      <c r="IGJ41" s="516"/>
      <c r="IGK41" s="516"/>
      <c r="IGL41" s="516"/>
      <c r="IGM41" s="516"/>
      <c r="IGN41" s="516"/>
      <c r="IGO41" s="516"/>
      <c r="IGP41" s="516"/>
      <c r="IGQ41" s="516"/>
      <c r="IGR41" s="516"/>
      <c r="IGS41" s="516"/>
      <c r="IGT41" s="516"/>
      <c r="IGU41" s="516"/>
      <c r="IGV41" s="516"/>
      <c r="IGW41" s="516"/>
      <c r="IGX41" s="516"/>
      <c r="IGY41" s="516"/>
      <c r="IGZ41" s="516"/>
      <c r="IHA41" s="516"/>
      <c r="IHB41" s="516"/>
      <c r="IHC41" s="516"/>
      <c r="IHD41" s="516"/>
      <c r="IHE41" s="516"/>
      <c r="IHF41" s="516"/>
      <c r="IHG41" s="516"/>
      <c r="IHH41" s="516"/>
      <c r="IHI41" s="516"/>
      <c r="IHJ41" s="516"/>
      <c r="IHK41" s="516"/>
      <c r="IHL41" s="516"/>
      <c r="IHM41" s="516"/>
      <c r="IHN41" s="516"/>
      <c r="IHO41" s="516"/>
      <c r="IHP41" s="516"/>
      <c r="IHQ41" s="516"/>
      <c r="IHR41" s="516"/>
      <c r="IHS41" s="516"/>
      <c r="IHT41" s="516"/>
      <c r="IHU41" s="516"/>
      <c r="IHV41" s="516"/>
      <c r="IHW41" s="516"/>
      <c r="IHX41" s="516"/>
      <c r="IHY41" s="516"/>
      <c r="IHZ41" s="516"/>
      <c r="IIA41" s="516"/>
      <c r="IIB41" s="516"/>
      <c r="IIC41" s="516"/>
      <c r="IID41" s="516"/>
      <c r="IIE41" s="516"/>
      <c r="IIF41" s="516"/>
      <c r="IIG41" s="516"/>
      <c r="IIH41" s="516"/>
      <c r="III41" s="516"/>
      <c r="IIJ41" s="516"/>
      <c r="IIK41" s="516"/>
      <c r="IIL41" s="516"/>
      <c r="IIM41" s="516"/>
      <c r="IIN41" s="516"/>
      <c r="IIO41" s="516"/>
      <c r="IIP41" s="516"/>
      <c r="IIQ41" s="516"/>
      <c r="IIR41" s="516"/>
      <c r="IIS41" s="516"/>
      <c r="IIT41" s="516"/>
      <c r="IIU41" s="516"/>
      <c r="IIV41" s="516"/>
      <c r="IIW41" s="516"/>
      <c r="IIX41" s="516"/>
      <c r="IIY41" s="516"/>
      <c r="IIZ41" s="516"/>
      <c r="IJA41" s="516"/>
      <c r="IJB41" s="516"/>
      <c r="IJC41" s="516"/>
      <c r="IJD41" s="516"/>
      <c r="IJE41" s="516"/>
      <c r="IJF41" s="516"/>
      <c r="IJG41" s="516"/>
      <c r="IJH41" s="516"/>
      <c r="IJI41" s="516"/>
      <c r="IJJ41" s="516"/>
      <c r="IJK41" s="516"/>
      <c r="IJL41" s="516"/>
      <c r="IJM41" s="516"/>
      <c r="IJN41" s="516"/>
      <c r="IJO41" s="516"/>
      <c r="IJP41" s="516"/>
      <c r="IJQ41" s="516"/>
      <c r="IJR41" s="516"/>
      <c r="IJS41" s="516"/>
      <c r="IJT41" s="516"/>
      <c r="IJU41" s="516"/>
      <c r="IJV41" s="516"/>
      <c r="IJW41" s="516"/>
      <c r="IJX41" s="516"/>
      <c r="IJY41" s="516"/>
      <c r="IJZ41" s="516"/>
      <c r="IKA41" s="516"/>
      <c r="IKB41" s="516"/>
      <c r="IKC41" s="516"/>
      <c r="IKD41" s="516"/>
      <c r="IKE41" s="516"/>
      <c r="IKF41" s="516"/>
      <c r="IKG41" s="516"/>
      <c r="IKH41" s="516"/>
      <c r="IKI41" s="516"/>
      <c r="IKJ41" s="516"/>
      <c r="IKK41" s="516"/>
      <c r="IKL41" s="516"/>
      <c r="IKM41" s="516"/>
      <c r="IKN41" s="516"/>
      <c r="IKO41" s="516"/>
      <c r="IKP41" s="516"/>
      <c r="IKQ41" s="516"/>
      <c r="IKR41" s="516"/>
      <c r="IKS41" s="516"/>
      <c r="IKT41" s="516"/>
      <c r="IKU41" s="516"/>
      <c r="IKV41" s="516"/>
      <c r="IKW41" s="516"/>
      <c r="IKX41" s="516"/>
      <c r="IKY41" s="516"/>
      <c r="IKZ41" s="516"/>
      <c r="ILA41" s="516"/>
      <c r="ILB41" s="516"/>
      <c r="ILC41" s="516"/>
      <c r="ILD41" s="516"/>
      <c r="ILE41" s="516"/>
      <c r="ILF41" s="516"/>
      <c r="ILG41" s="516"/>
      <c r="ILH41" s="516"/>
      <c r="ILI41" s="516"/>
      <c r="ILJ41" s="516"/>
      <c r="ILK41" s="516"/>
      <c r="ILL41" s="516"/>
      <c r="ILM41" s="516"/>
      <c r="ILN41" s="516"/>
      <c r="ILO41" s="516"/>
      <c r="ILP41" s="516"/>
      <c r="ILQ41" s="516"/>
      <c r="ILR41" s="516"/>
      <c r="ILS41" s="516"/>
      <c r="ILT41" s="516"/>
      <c r="ILU41" s="516"/>
      <c r="ILV41" s="516"/>
      <c r="ILW41" s="516"/>
      <c r="ILX41" s="516"/>
      <c r="ILY41" s="516"/>
      <c r="ILZ41" s="516"/>
      <c r="IMA41" s="516"/>
      <c r="IMB41" s="516"/>
      <c r="IMC41" s="516"/>
      <c r="IMD41" s="516"/>
      <c r="IME41" s="516"/>
      <c r="IMF41" s="516"/>
      <c r="IMG41" s="516"/>
      <c r="IMH41" s="516"/>
      <c r="IMI41" s="516"/>
      <c r="IMJ41" s="516"/>
      <c r="IMK41" s="516"/>
      <c r="IML41" s="516"/>
      <c r="IMM41" s="516"/>
      <c r="IMN41" s="516"/>
      <c r="IMO41" s="516"/>
      <c r="IMP41" s="516"/>
      <c r="IMQ41" s="516"/>
      <c r="IMR41" s="516"/>
      <c r="IMS41" s="516"/>
      <c r="IMT41" s="516"/>
      <c r="IMU41" s="516"/>
      <c r="IMV41" s="516"/>
      <c r="IMW41" s="516"/>
      <c r="IMX41" s="516"/>
      <c r="IMY41" s="516"/>
      <c r="IMZ41" s="516"/>
      <c r="INA41" s="516"/>
      <c r="INB41" s="516"/>
      <c r="INC41" s="516"/>
      <c r="IND41" s="516"/>
      <c r="INE41" s="516"/>
      <c r="INF41" s="516"/>
      <c r="ING41" s="516"/>
      <c r="INH41" s="516"/>
      <c r="INI41" s="516"/>
      <c r="INJ41" s="516"/>
      <c r="INK41" s="516"/>
      <c r="INL41" s="516"/>
      <c r="INM41" s="516"/>
      <c r="INN41" s="516"/>
      <c r="INO41" s="516"/>
      <c r="INP41" s="516"/>
      <c r="INQ41" s="516"/>
      <c r="INR41" s="516"/>
      <c r="INS41" s="516"/>
      <c r="INT41" s="516"/>
      <c r="INU41" s="516"/>
      <c r="INV41" s="516"/>
      <c r="INW41" s="516"/>
      <c r="INX41" s="516"/>
      <c r="INY41" s="516"/>
      <c r="INZ41" s="516"/>
      <c r="IOA41" s="516"/>
      <c r="IOB41" s="516"/>
      <c r="IOC41" s="516"/>
      <c r="IOD41" s="516"/>
      <c r="IOE41" s="516"/>
      <c r="IOF41" s="516"/>
      <c r="IOG41" s="516"/>
      <c r="IOH41" s="516"/>
      <c r="IOI41" s="516"/>
      <c r="IOJ41" s="516"/>
      <c r="IOK41" s="516"/>
      <c r="IOL41" s="516"/>
      <c r="IOM41" s="516"/>
      <c r="ION41" s="516"/>
      <c r="IOO41" s="516"/>
      <c r="IOP41" s="516"/>
      <c r="IOQ41" s="516"/>
      <c r="IOR41" s="516"/>
      <c r="IOS41" s="516"/>
      <c r="IOT41" s="516"/>
      <c r="IOU41" s="516"/>
      <c r="IOV41" s="516"/>
      <c r="IOW41" s="516"/>
      <c r="IOX41" s="516"/>
      <c r="IOY41" s="516"/>
      <c r="IOZ41" s="516"/>
      <c r="IPA41" s="516"/>
      <c r="IPB41" s="516"/>
      <c r="IPC41" s="516"/>
      <c r="IPD41" s="516"/>
      <c r="IPE41" s="516"/>
      <c r="IPF41" s="516"/>
      <c r="IPG41" s="516"/>
      <c r="IPH41" s="516"/>
      <c r="IPI41" s="516"/>
      <c r="IPJ41" s="516"/>
      <c r="IPK41" s="516"/>
      <c r="IPL41" s="516"/>
      <c r="IPM41" s="516"/>
      <c r="IPN41" s="516"/>
      <c r="IPO41" s="516"/>
      <c r="IPP41" s="516"/>
      <c r="IPQ41" s="516"/>
      <c r="IPR41" s="516"/>
      <c r="IPS41" s="516"/>
      <c r="IPT41" s="516"/>
      <c r="IPU41" s="516"/>
      <c r="IPV41" s="516"/>
      <c r="IPW41" s="516"/>
      <c r="IPX41" s="516"/>
      <c r="IPY41" s="516"/>
      <c r="IPZ41" s="516"/>
      <c r="IQA41" s="516"/>
      <c r="IQB41" s="516"/>
      <c r="IQC41" s="516"/>
      <c r="IQD41" s="516"/>
      <c r="IQE41" s="516"/>
      <c r="IQF41" s="516"/>
      <c r="IQG41" s="516"/>
      <c r="IQH41" s="516"/>
      <c r="IQI41" s="516"/>
      <c r="IQJ41" s="516"/>
      <c r="IQK41" s="516"/>
      <c r="IQL41" s="516"/>
      <c r="IQM41" s="516"/>
      <c r="IQN41" s="516"/>
      <c r="IQO41" s="516"/>
      <c r="IQP41" s="516"/>
      <c r="IQQ41" s="516"/>
      <c r="IQR41" s="516"/>
      <c r="IQS41" s="516"/>
      <c r="IQT41" s="516"/>
      <c r="IQU41" s="516"/>
      <c r="IQV41" s="516"/>
      <c r="IQW41" s="516"/>
      <c r="IQX41" s="516"/>
      <c r="IQY41" s="516"/>
      <c r="IQZ41" s="516"/>
      <c r="IRA41" s="516"/>
      <c r="IRB41" s="516"/>
      <c r="IRC41" s="516"/>
      <c r="IRD41" s="516"/>
      <c r="IRE41" s="516"/>
      <c r="IRF41" s="516"/>
      <c r="IRG41" s="516"/>
      <c r="IRH41" s="516"/>
      <c r="IRI41" s="516"/>
      <c r="IRJ41" s="516"/>
      <c r="IRK41" s="516"/>
      <c r="IRL41" s="516"/>
      <c r="IRM41" s="516"/>
      <c r="IRN41" s="516"/>
      <c r="IRO41" s="516"/>
      <c r="IRP41" s="516"/>
      <c r="IRQ41" s="516"/>
      <c r="IRR41" s="516"/>
      <c r="IRS41" s="516"/>
      <c r="IRT41" s="516"/>
      <c r="IRU41" s="516"/>
      <c r="IRV41" s="516"/>
      <c r="IRW41" s="516"/>
      <c r="IRX41" s="516"/>
      <c r="IRY41" s="516"/>
      <c r="IRZ41" s="516"/>
      <c r="ISA41" s="516"/>
      <c r="ISB41" s="516"/>
      <c r="ISC41" s="516"/>
      <c r="ISD41" s="516"/>
      <c r="ISE41" s="516"/>
      <c r="ISF41" s="516"/>
      <c r="ISG41" s="516"/>
      <c r="ISH41" s="516"/>
      <c r="ISI41" s="516"/>
      <c r="ISJ41" s="516"/>
      <c r="ISK41" s="516"/>
      <c r="ISL41" s="516"/>
      <c r="ISM41" s="516"/>
      <c r="ISN41" s="516"/>
      <c r="ISO41" s="516"/>
      <c r="ISP41" s="516"/>
      <c r="ISQ41" s="516"/>
      <c r="ISR41" s="516"/>
      <c r="ISS41" s="516"/>
      <c r="IST41" s="516"/>
      <c r="ISU41" s="516"/>
      <c r="ISV41" s="516"/>
      <c r="ISW41" s="516"/>
      <c r="ISX41" s="516"/>
      <c r="ISY41" s="516"/>
      <c r="ISZ41" s="516"/>
      <c r="ITA41" s="516"/>
      <c r="ITB41" s="516"/>
      <c r="ITC41" s="516"/>
      <c r="ITD41" s="516"/>
      <c r="ITE41" s="516"/>
      <c r="ITF41" s="516"/>
      <c r="ITG41" s="516"/>
      <c r="ITH41" s="516"/>
      <c r="ITI41" s="516"/>
      <c r="ITJ41" s="516"/>
      <c r="ITK41" s="516"/>
      <c r="ITL41" s="516"/>
      <c r="ITM41" s="516"/>
      <c r="ITN41" s="516"/>
      <c r="ITO41" s="516"/>
      <c r="ITP41" s="516"/>
      <c r="ITQ41" s="516"/>
      <c r="ITR41" s="516"/>
      <c r="ITS41" s="516"/>
      <c r="ITT41" s="516"/>
      <c r="ITU41" s="516"/>
      <c r="ITV41" s="516"/>
      <c r="ITW41" s="516"/>
      <c r="ITX41" s="516"/>
      <c r="ITY41" s="516"/>
      <c r="ITZ41" s="516"/>
      <c r="IUA41" s="516"/>
      <c r="IUB41" s="516"/>
      <c r="IUC41" s="516"/>
      <c r="IUD41" s="516"/>
      <c r="IUE41" s="516"/>
      <c r="IUF41" s="516"/>
      <c r="IUG41" s="516"/>
      <c r="IUH41" s="516"/>
      <c r="IUI41" s="516"/>
      <c r="IUJ41" s="516"/>
      <c r="IUK41" s="516"/>
      <c r="IUL41" s="516"/>
      <c r="IUM41" s="516"/>
      <c r="IUN41" s="516"/>
      <c r="IUO41" s="516"/>
      <c r="IUP41" s="516"/>
      <c r="IUQ41" s="516"/>
      <c r="IUR41" s="516"/>
      <c r="IUS41" s="516"/>
      <c r="IUT41" s="516"/>
      <c r="IUU41" s="516"/>
      <c r="IUV41" s="516"/>
      <c r="IUW41" s="516"/>
      <c r="IUX41" s="516"/>
      <c r="IUY41" s="516"/>
      <c r="IUZ41" s="516"/>
      <c r="IVA41" s="516"/>
      <c r="IVB41" s="516"/>
      <c r="IVC41" s="516"/>
      <c r="IVD41" s="516"/>
      <c r="IVE41" s="516"/>
      <c r="IVF41" s="516"/>
      <c r="IVG41" s="516"/>
      <c r="IVH41" s="516"/>
      <c r="IVI41" s="516"/>
      <c r="IVJ41" s="516"/>
      <c r="IVK41" s="516"/>
      <c r="IVL41" s="516"/>
      <c r="IVM41" s="516"/>
      <c r="IVN41" s="516"/>
      <c r="IVO41" s="516"/>
      <c r="IVP41" s="516"/>
      <c r="IVQ41" s="516"/>
      <c r="IVR41" s="516"/>
      <c r="IVS41" s="516"/>
      <c r="IVT41" s="516"/>
      <c r="IVU41" s="516"/>
      <c r="IVV41" s="516"/>
      <c r="IVW41" s="516"/>
      <c r="IVX41" s="516"/>
      <c r="IVY41" s="516"/>
      <c r="IVZ41" s="516"/>
      <c r="IWA41" s="516"/>
      <c r="IWB41" s="516"/>
      <c r="IWC41" s="516"/>
      <c r="IWD41" s="516"/>
      <c r="IWE41" s="516"/>
      <c r="IWF41" s="516"/>
      <c r="IWG41" s="516"/>
      <c r="IWH41" s="516"/>
      <c r="IWI41" s="516"/>
      <c r="IWJ41" s="516"/>
      <c r="IWK41" s="516"/>
      <c r="IWL41" s="516"/>
      <c r="IWM41" s="516"/>
      <c r="IWN41" s="516"/>
      <c r="IWO41" s="516"/>
      <c r="IWP41" s="516"/>
      <c r="IWQ41" s="516"/>
      <c r="IWR41" s="516"/>
      <c r="IWS41" s="516"/>
      <c r="IWT41" s="516"/>
      <c r="IWU41" s="516"/>
      <c r="IWV41" s="516"/>
      <c r="IWW41" s="516"/>
      <c r="IWX41" s="516"/>
      <c r="IWY41" s="516"/>
      <c r="IWZ41" s="516"/>
      <c r="IXA41" s="516"/>
      <c r="IXB41" s="516"/>
      <c r="IXC41" s="516"/>
      <c r="IXD41" s="516"/>
      <c r="IXE41" s="516"/>
      <c r="IXF41" s="516"/>
      <c r="IXG41" s="516"/>
      <c r="IXH41" s="516"/>
      <c r="IXI41" s="516"/>
      <c r="IXJ41" s="516"/>
      <c r="IXK41" s="516"/>
      <c r="IXL41" s="516"/>
      <c r="IXM41" s="516"/>
      <c r="IXN41" s="516"/>
      <c r="IXO41" s="516"/>
      <c r="IXP41" s="516"/>
      <c r="IXQ41" s="516"/>
      <c r="IXR41" s="516"/>
      <c r="IXS41" s="516"/>
      <c r="IXT41" s="516"/>
      <c r="IXU41" s="516"/>
      <c r="IXV41" s="516"/>
      <c r="IXW41" s="516"/>
      <c r="IXX41" s="516"/>
      <c r="IXY41" s="516"/>
      <c r="IXZ41" s="516"/>
      <c r="IYA41" s="516"/>
      <c r="IYB41" s="516"/>
      <c r="IYC41" s="516"/>
      <c r="IYD41" s="516"/>
      <c r="IYE41" s="516"/>
      <c r="IYF41" s="516"/>
      <c r="IYG41" s="516"/>
      <c r="IYH41" s="516"/>
      <c r="IYI41" s="516"/>
      <c r="IYJ41" s="516"/>
      <c r="IYK41" s="516"/>
      <c r="IYL41" s="516"/>
      <c r="IYM41" s="516"/>
      <c r="IYN41" s="516"/>
      <c r="IYO41" s="516"/>
      <c r="IYP41" s="516"/>
      <c r="IYQ41" s="516"/>
      <c r="IYR41" s="516"/>
      <c r="IYS41" s="516"/>
      <c r="IYT41" s="516"/>
      <c r="IYU41" s="516"/>
      <c r="IYV41" s="516"/>
      <c r="IYW41" s="516"/>
      <c r="IYX41" s="516"/>
      <c r="IYY41" s="516"/>
      <c r="IYZ41" s="516"/>
      <c r="IZA41" s="516"/>
      <c r="IZB41" s="516"/>
      <c r="IZC41" s="516"/>
      <c r="IZD41" s="516"/>
      <c r="IZE41" s="516"/>
      <c r="IZF41" s="516"/>
      <c r="IZG41" s="516"/>
      <c r="IZH41" s="516"/>
      <c r="IZI41" s="516"/>
      <c r="IZJ41" s="516"/>
      <c r="IZK41" s="516"/>
      <c r="IZL41" s="516"/>
      <c r="IZM41" s="516"/>
      <c r="IZN41" s="516"/>
      <c r="IZO41" s="516"/>
      <c r="IZP41" s="516"/>
      <c r="IZQ41" s="516"/>
      <c r="IZR41" s="516"/>
      <c r="IZS41" s="516"/>
      <c r="IZT41" s="516"/>
      <c r="IZU41" s="516"/>
      <c r="IZV41" s="516"/>
      <c r="IZW41" s="516"/>
      <c r="IZX41" s="516"/>
      <c r="IZY41" s="516"/>
      <c r="IZZ41" s="516"/>
      <c r="JAA41" s="516"/>
      <c r="JAB41" s="516"/>
      <c r="JAC41" s="516"/>
      <c r="JAD41" s="516"/>
      <c r="JAE41" s="516"/>
      <c r="JAF41" s="516"/>
      <c r="JAG41" s="516"/>
      <c r="JAH41" s="516"/>
      <c r="JAI41" s="516"/>
      <c r="JAJ41" s="516"/>
      <c r="JAK41" s="516"/>
      <c r="JAL41" s="516"/>
      <c r="JAM41" s="516"/>
      <c r="JAN41" s="516"/>
      <c r="JAO41" s="516"/>
      <c r="JAP41" s="516"/>
      <c r="JAQ41" s="516"/>
      <c r="JAR41" s="516"/>
      <c r="JAS41" s="516"/>
      <c r="JAT41" s="516"/>
      <c r="JAU41" s="516"/>
      <c r="JAV41" s="516"/>
      <c r="JAW41" s="516"/>
      <c r="JAX41" s="516"/>
      <c r="JAY41" s="516"/>
      <c r="JAZ41" s="516"/>
      <c r="JBA41" s="516"/>
      <c r="JBB41" s="516"/>
      <c r="JBC41" s="516"/>
      <c r="JBD41" s="516"/>
      <c r="JBE41" s="516"/>
      <c r="JBF41" s="516"/>
      <c r="JBG41" s="516"/>
      <c r="JBH41" s="516"/>
      <c r="JBI41" s="516"/>
      <c r="JBJ41" s="516"/>
      <c r="JBK41" s="516"/>
      <c r="JBL41" s="516"/>
      <c r="JBM41" s="516"/>
      <c r="JBN41" s="516"/>
      <c r="JBO41" s="516"/>
      <c r="JBP41" s="516"/>
      <c r="JBQ41" s="516"/>
      <c r="JBR41" s="516"/>
      <c r="JBS41" s="516"/>
      <c r="JBT41" s="516"/>
      <c r="JBU41" s="516"/>
      <c r="JBV41" s="516"/>
      <c r="JBW41" s="516"/>
      <c r="JBX41" s="516"/>
      <c r="JBY41" s="516"/>
      <c r="JBZ41" s="516"/>
      <c r="JCA41" s="516"/>
      <c r="JCB41" s="516"/>
      <c r="JCC41" s="516"/>
      <c r="JCD41" s="516"/>
      <c r="JCE41" s="516"/>
      <c r="JCF41" s="516"/>
      <c r="JCG41" s="516"/>
      <c r="JCH41" s="516"/>
      <c r="JCI41" s="516"/>
      <c r="JCJ41" s="516"/>
      <c r="JCK41" s="516"/>
      <c r="JCL41" s="516"/>
      <c r="JCM41" s="516"/>
      <c r="JCN41" s="516"/>
      <c r="JCO41" s="516"/>
      <c r="JCP41" s="516"/>
      <c r="JCQ41" s="516"/>
      <c r="JCR41" s="516"/>
      <c r="JCS41" s="516"/>
      <c r="JCT41" s="516"/>
      <c r="JCU41" s="516"/>
      <c r="JCV41" s="516"/>
      <c r="JCW41" s="516"/>
      <c r="JCX41" s="516"/>
      <c r="JCY41" s="516"/>
      <c r="JCZ41" s="516"/>
      <c r="JDA41" s="516"/>
      <c r="JDB41" s="516"/>
      <c r="JDC41" s="516"/>
      <c r="JDD41" s="516"/>
      <c r="JDE41" s="516"/>
      <c r="JDF41" s="516"/>
      <c r="JDG41" s="516"/>
      <c r="JDH41" s="516"/>
      <c r="JDI41" s="516"/>
      <c r="JDJ41" s="516"/>
      <c r="JDK41" s="516"/>
      <c r="JDL41" s="516"/>
      <c r="JDM41" s="516"/>
      <c r="JDN41" s="516"/>
      <c r="JDO41" s="516"/>
      <c r="JDP41" s="516"/>
      <c r="JDQ41" s="516"/>
      <c r="JDR41" s="516"/>
      <c r="JDS41" s="516"/>
      <c r="JDT41" s="516"/>
      <c r="JDU41" s="516"/>
      <c r="JDV41" s="516"/>
      <c r="JDW41" s="516"/>
      <c r="JDX41" s="516"/>
      <c r="JDY41" s="516"/>
      <c r="JDZ41" s="516"/>
      <c r="JEA41" s="516"/>
      <c r="JEB41" s="516"/>
      <c r="JEC41" s="516"/>
      <c r="JED41" s="516"/>
      <c r="JEE41" s="516"/>
      <c r="JEF41" s="516"/>
      <c r="JEG41" s="516"/>
      <c r="JEH41" s="516"/>
      <c r="JEI41" s="516"/>
      <c r="JEJ41" s="516"/>
      <c r="JEK41" s="516"/>
      <c r="JEL41" s="516"/>
      <c r="JEM41" s="516"/>
      <c r="JEN41" s="516"/>
      <c r="JEO41" s="516"/>
      <c r="JEP41" s="516"/>
      <c r="JEQ41" s="516"/>
      <c r="JER41" s="516"/>
      <c r="JES41" s="516"/>
      <c r="JET41" s="516"/>
      <c r="JEU41" s="516"/>
      <c r="JEV41" s="516"/>
      <c r="JEW41" s="516"/>
      <c r="JEX41" s="516"/>
      <c r="JEY41" s="516"/>
      <c r="JEZ41" s="516"/>
      <c r="JFA41" s="516"/>
      <c r="JFB41" s="516"/>
      <c r="JFC41" s="516"/>
      <c r="JFD41" s="516"/>
      <c r="JFE41" s="516"/>
      <c r="JFF41" s="516"/>
      <c r="JFG41" s="516"/>
      <c r="JFH41" s="516"/>
      <c r="JFI41" s="516"/>
      <c r="JFJ41" s="516"/>
      <c r="JFK41" s="516"/>
      <c r="JFL41" s="516"/>
      <c r="JFM41" s="516"/>
      <c r="JFN41" s="516"/>
      <c r="JFO41" s="516"/>
      <c r="JFP41" s="516"/>
      <c r="JFQ41" s="516"/>
      <c r="JFR41" s="516"/>
      <c r="JFS41" s="516"/>
      <c r="JFT41" s="516"/>
      <c r="JFU41" s="516"/>
      <c r="JFV41" s="516"/>
      <c r="JFW41" s="516"/>
      <c r="JFX41" s="516"/>
      <c r="JFY41" s="516"/>
      <c r="JFZ41" s="516"/>
      <c r="JGA41" s="516"/>
      <c r="JGB41" s="516"/>
      <c r="JGC41" s="516"/>
      <c r="JGD41" s="516"/>
      <c r="JGE41" s="516"/>
      <c r="JGF41" s="516"/>
      <c r="JGG41" s="516"/>
      <c r="JGH41" s="516"/>
      <c r="JGI41" s="516"/>
      <c r="JGJ41" s="516"/>
      <c r="JGK41" s="516"/>
      <c r="JGL41" s="516"/>
      <c r="JGM41" s="516"/>
      <c r="JGN41" s="516"/>
      <c r="JGO41" s="516"/>
      <c r="JGP41" s="516"/>
      <c r="JGQ41" s="516"/>
      <c r="JGR41" s="516"/>
      <c r="JGS41" s="516"/>
      <c r="JGT41" s="516"/>
      <c r="JGU41" s="516"/>
      <c r="JGV41" s="516"/>
      <c r="JGW41" s="516"/>
      <c r="JGX41" s="516"/>
      <c r="JGY41" s="516"/>
      <c r="JGZ41" s="516"/>
      <c r="JHA41" s="516"/>
      <c r="JHB41" s="516"/>
      <c r="JHC41" s="516"/>
      <c r="JHD41" s="516"/>
      <c r="JHE41" s="516"/>
      <c r="JHF41" s="516"/>
      <c r="JHG41" s="516"/>
      <c r="JHH41" s="516"/>
      <c r="JHI41" s="516"/>
      <c r="JHJ41" s="516"/>
      <c r="JHK41" s="516"/>
      <c r="JHL41" s="516"/>
      <c r="JHM41" s="516"/>
      <c r="JHN41" s="516"/>
      <c r="JHO41" s="516"/>
      <c r="JHP41" s="516"/>
      <c r="JHQ41" s="516"/>
      <c r="JHR41" s="516"/>
      <c r="JHS41" s="516"/>
      <c r="JHT41" s="516"/>
      <c r="JHU41" s="516"/>
      <c r="JHV41" s="516"/>
      <c r="JHW41" s="516"/>
      <c r="JHX41" s="516"/>
      <c r="JHY41" s="516"/>
      <c r="JHZ41" s="516"/>
      <c r="JIA41" s="516"/>
      <c r="JIB41" s="516"/>
      <c r="JIC41" s="516"/>
      <c r="JID41" s="516"/>
      <c r="JIE41" s="516"/>
      <c r="JIF41" s="516"/>
      <c r="JIG41" s="516"/>
      <c r="JIH41" s="516"/>
      <c r="JII41" s="516"/>
      <c r="JIJ41" s="516"/>
      <c r="JIK41" s="516"/>
      <c r="JIL41" s="516"/>
      <c r="JIM41" s="516"/>
      <c r="JIN41" s="516"/>
      <c r="JIO41" s="516"/>
      <c r="JIP41" s="516"/>
      <c r="JIQ41" s="516"/>
      <c r="JIR41" s="516"/>
      <c r="JIS41" s="516"/>
      <c r="JIT41" s="516"/>
      <c r="JIU41" s="516"/>
      <c r="JIV41" s="516"/>
      <c r="JIW41" s="516"/>
      <c r="JIX41" s="516"/>
      <c r="JIY41" s="516"/>
      <c r="JIZ41" s="516"/>
      <c r="JJA41" s="516"/>
      <c r="JJB41" s="516"/>
      <c r="JJC41" s="516"/>
      <c r="JJD41" s="516"/>
      <c r="JJE41" s="516"/>
      <c r="JJF41" s="516"/>
      <c r="JJG41" s="516"/>
      <c r="JJH41" s="516"/>
      <c r="JJI41" s="516"/>
      <c r="JJJ41" s="516"/>
      <c r="JJK41" s="516"/>
      <c r="JJL41" s="516"/>
      <c r="JJM41" s="516"/>
      <c r="JJN41" s="516"/>
      <c r="JJO41" s="516"/>
      <c r="JJP41" s="516"/>
      <c r="JJQ41" s="516"/>
      <c r="JJR41" s="516"/>
      <c r="JJS41" s="516"/>
      <c r="JJT41" s="516"/>
      <c r="JJU41" s="516"/>
      <c r="JJV41" s="516"/>
      <c r="JJW41" s="516"/>
      <c r="JJX41" s="516"/>
      <c r="JJY41" s="516"/>
      <c r="JJZ41" s="516"/>
      <c r="JKA41" s="516"/>
      <c r="JKB41" s="516"/>
      <c r="JKC41" s="516"/>
      <c r="JKD41" s="516"/>
      <c r="JKE41" s="516"/>
      <c r="JKF41" s="516"/>
      <c r="JKG41" s="516"/>
      <c r="JKH41" s="516"/>
      <c r="JKI41" s="516"/>
      <c r="JKJ41" s="516"/>
      <c r="JKK41" s="516"/>
      <c r="JKL41" s="516"/>
      <c r="JKM41" s="516"/>
      <c r="JKN41" s="516"/>
      <c r="JKO41" s="516"/>
      <c r="JKP41" s="516"/>
      <c r="JKQ41" s="516"/>
      <c r="JKR41" s="516"/>
      <c r="JKS41" s="516"/>
      <c r="JKT41" s="516"/>
      <c r="JKU41" s="516"/>
      <c r="JKV41" s="516"/>
      <c r="JKW41" s="516"/>
      <c r="JKX41" s="516"/>
      <c r="JKY41" s="516"/>
      <c r="JKZ41" s="516"/>
      <c r="JLA41" s="516"/>
      <c r="JLB41" s="516"/>
      <c r="JLC41" s="516"/>
      <c r="JLD41" s="516"/>
      <c r="JLE41" s="516"/>
      <c r="JLF41" s="516"/>
      <c r="JLG41" s="516"/>
      <c r="JLH41" s="516"/>
      <c r="JLI41" s="516"/>
      <c r="JLJ41" s="516"/>
      <c r="JLK41" s="516"/>
      <c r="JLL41" s="516"/>
      <c r="JLM41" s="516"/>
      <c r="JLN41" s="516"/>
      <c r="JLO41" s="516"/>
      <c r="JLP41" s="516"/>
      <c r="JLQ41" s="516"/>
      <c r="JLR41" s="516"/>
      <c r="JLS41" s="516"/>
      <c r="JLT41" s="516"/>
      <c r="JLU41" s="516"/>
      <c r="JLV41" s="516"/>
      <c r="JLW41" s="516"/>
      <c r="JLX41" s="516"/>
      <c r="JLY41" s="516"/>
      <c r="JLZ41" s="516"/>
      <c r="JMA41" s="516"/>
      <c r="JMB41" s="516"/>
      <c r="JMC41" s="516"/>
      <c r="JMD41" s="516"/>
      <c r="JME41" s="516"/>
      <c r="JMF41" s="516"/>
      <c r="JMG41" s="516"/>
      <c r="JMH41" s="516"/>
      <c r="JMI41" s="516"/>
      <c r="JMJ41" s="516"/>
      <c r="JMK41" s="516"/>
      <c r="JML41" s="516"/>
      <c r="JMM41" s="516"/>
      <c r="JMN41" s="516"/>
      <c r="JMO41" s="516"/>
      <c r="JMP41" s="516"/>
      <c r="JMQ41" s="516"/>
      <c r="JMR41" s="516"/>
      <c r="JMS41" s="516"/>
      <c r="JMT41" s="516"/>
      <c r="JMU41" s="516"/>
      <c r="JMV41" s="516"/>
      <c r="JMW41" s="516"/>
      <c r="JMX41" s="516"/>
      <c r="JMY41" s="516"/>
      <c r="JMZ41" s="516"/>
      <c r="JNA41" s="516"/>
      <c r="JNB41" s="516"/>
      <c r="JNC41" s="516"/>
      <c r="JND41" s="516"/>
      <c r="JNE41" s="516"/>
      <c r="JNF41" s="516"/>
      <c r="JNG41" s="516"/>
      <c r="JNH41" s="516"/>
      <c r="JNI41" s="516"/>
      <c r="JNJ41" s="516"/>
      <c r="JNK41" s="516"/>
      <c r="JNL41" s="516"/>
      <c r="JNM41" s="516"/>
      <c r="JNN41" s="516"/>
      <c r="JNO41" s="516"/>
      <c r="JNP41" s="516"/>
      <c r="JNQ41" s="516"/>
      <c r="JNR41" s="516"/>
      <c r="JNS41" s="516"/>
      <c r="JNT41" s="516"/>
      <c r="JNU41" s="516"/>
      <c r="JNV41" s="516"/>
      <c r="JNW41" s="516"/>
      <c r="JNX41" s="516"/>
      <c r="JNY41" s="516"/>
      <c r="JNZ41" s="516"/>
      <c r="JOA41" s="516"/>
      <c r="JOB41" s="516"/>
      <c r="JOC41" s="516"/>
      <c r="JOD41" s="516"/>
      <c r="JOE41" s="516"/>
      <c r="JOF41" s="516"/>
      <c r="JOG41" s="516"/>
      <c r="JOH41" s="516"/>
      <c r="JOI41" s="516"/>
      <c r="JOJ41" s="516"/>
      <c r="JOK41" s="516"/>
      <c r="JOL41" s="516"/>
      <c r="JOM41" s="516"/>
      <c r="JON41" s="516"/>
      <c r="JOO41" s="516"/>
      <c r="JOP41" s="516"/>
      <c r="JOQ41" s="516"/>
      <c r="JOR41" s="516"/>
      <c r="JOS41" s="516"/>
      <c r="JOT41" s="516"/>
      <c r="JOU41" s="516"/>
      <c r="JOV41" s="516"/>
      <c r="JOW41" s="516"/>
      <c r="JOX41" s="516"/>
      <c r="JOY41" s="516"/>
      <c r="JOZ41" s="516"/>
      <c r="JPA41" s="516"/>
      <c r="JPB41" s="516"/>
      <c r="JPC41" s="516"/>
      <c r="JPD41" s="516"/>
      <c r="JPE41" s="516"/>
      <c r="JPF41" s="516"/>
      <c r="JPG41" s="516"/>
      <c r="JPH41" s="516"/>
      <c r="JPI41" s="516"/>
      <c r="JPJ41" s="516"/>
      <c r="JPK41" s="516"/>
      <c r="JPL41" s="516"/>
      <c r="JPM41" s="516"/>
      <c r="JPN41" s="516"/>
      <c r="JPO41" s="516"/>
      <c r="JPP41" s="516"/>
      <c r="JPQ41" s="516"/>
      <c r="JPR41" s="516"/>
      <c r="JPS41" s="516"/>
      <c r="JPT41" s="516"/>
      <c r="JPU41" s="516"/>
      <c r="JPV41" s="516"/>
      <c r="JPW41" s="516"/>
      <c r="JPX41" s="516"/>
      <c r="JPY41" s="516"/>
      <c r="JPZ41" s="516"/>
      <c r="JQA41" s="516"/>
      <c r="JQB41" s="516"/>
      <c r="JQC41" s="516"/>
      <c r="JQD41" s="516"/>
      <c r="JQE41" s="516"/>
      <c r="JQF41" s="516"/>
      <c r="JQG41" s="516"/>
      <c r="JQH41" s="516"/>
      <c r="JQI41" s="516"/>
      <c r="JQJ41" s="516"/>
      <c r="JQK41" s="516"/>
      <c r="JQL41" s="516"/>
      <c r="JQM41" s="516"/>
      <c r="JQN41" s="516"/>
      <c r="JQO41" s="516"/>
      <c r="JQP41" s="516"/>
      <c r="JQQ41" s="516"/>
      <c r="JQR41" s="516"/>
      <c r="JQS41" s="516"/>
      <c r="JQT41" s="516"/>
      <c r="JQU41" s="516"/>
      <c r="JQV41" s="516"/>
      <c r="JQW41" s="516"/>
      <c r="JQX41" s="516"/>
      <c r="JQY41" s="516"/>
      <c r="JQZ41" s="516"/>
      <c r="JRA41" s="516"/>
      <c r="JRB41" s="516"/>
      <c r="JRC41" s="516"/>
      <c r="JRD41" s="516"/>
      <c r="JRE41" s="516"/>
      <c r="JRF41" s="516"/>
      <c r="JRG41" s="516"/>
      <c r="JRH41" s="516"/>
      <c r="JRI41" s="516"/>
      <c r="JRJ41" s="516"/>
      <c r="JRK41" s="516"/>
      <c r="JRL41" s="516"/>
      <c r="JRM41" s="516"/>
      <c r="JRN41" s="516"/>
      <c r="JRO41" s="516"/>
      <c r="JRP41" s="516"/>
      <c r="JRQ41" s="516"/>
      <c r="JRR41" s="516"/>
      <c r="JRS41" s="516"/>
      <c r="JRT41" s="516"/>
      <c r="JRU41" s="516"/>
      <c r="JRV41" s="516"/>
      <c r="JRW41" s="516"/>
      <c r="JRX41" s="516"/>
      <c r="JRY41" s="516"/>
      <c r="JRZ41" s="516"/>
      <c r="JSA41" s="516"/>
      <c r="JSB41" s="516"/>
      <c r="JSC41" s="516"/>
      <c r="JSD41" s="516"/>
      <c r="JSE41" s="516"/>
      <c r="JSF41" s="516"/>
      <c r="JSG41" s="516"/>
      <c r="JSH41" s="516"/>
      <c r="JSI41" s="516"/>
      <c r="JSJ41" s="516"/>
      <c r="JSK41" s="516"/>
      <c r="JSL41" s="516"/>
      <c r="JSM41" s="516"/>
      <c r="JSN41" s="516"/>
      <c r="JSO41" s="516"/>
      <c r="JSP41" s="516"/>
      <c r="JSQ41" s="516"/>
      <c r="JSR41" s="516"/>
      <c r="JSS41" s="516"/>
      <c r="JST41" s="516"/>
      <c r="JSU41" s="516"/>
      <c r="JSV41" s="516"/>
      <c r="JSW41" s="516"/>
      <c r="JSX41" s="516"/>
      <c r="JSY41" s="516"/>
      <c r="JSZ41" s="516"/>
      <c r="JTA41" s="516"/>
      <c r="JTB41" s="516"/>
      <c r="JTC41" s="516"/>
      <c r="JTD41" s="516"/>
      <c r="JTE41" s="516"/>
      <c r="JTF41" s="516"/>
      <c r="JTG41" s="516"/>
      <c r="JTH41" s="516"/>
      <c r="JTI41" s="516"/>
      <c r="JTJ41" s="516"/>
      <c r="JTK41" s="516"/>
      <c r="JTL41" s="516"/>
      <c r="JTM41" s="516"/>
      <c r="JTN41" s="516"/>
      <c r="JTO41" s="516"/>
      <c r="JTP41" s="516"/>
      <c r="JTQ41" s="516"/>
      <c r="JTR41" s="516"/>
      <c r="JTS41" s="516"/>
      <c r="JTT41" s="516"/>
      <c r="JTU41" s="516"/>
      <c r="JTV41" s="516"/>
      <c r="JTW41" s="516"/>
      <c r="JTX41" s="516"/>
      <c r="JTY41" s="516"/>
      <c r="JTZ41" s="516"/>
      <c r="JUA41" s="516"/>
      <c r="JUB41" s="516"/>
      <c r="JUC41" s="516"/>
      <c r="JUD41" s="516"/>
      <c r="JUE41" s="516"/>
      <c r="JUF41" s="516"/>
      <c r="JUG41" s="516"/>
      <c r="JUH41" s="516"/>
      <c r="JUI41" s="516"/>
      <c r="JUJ41" s="516"/>
      <c r="JUK41" s="516"/>
      <c r="JUL41" s="516"/>
      <c r="JUM41" s="516"/>
      <c r="JUN41" s="516"/>
      <c r="JUO41" s="516"/>
      <c r="JUP41" s="516"/>
      <c r="JUQ41" s="516"/>
      <c r="JUR41" s="516"/>
      <c r="JUS41" s="516"/>
      <c r="JUT41" s="516"/>
      <c r="JUU41" s="516"/>
      <c r="JUV41" s="516"/>
      <c r="JUW41" s="516"/>
      <c r="JUX41" s="516"/>
      <c r="JUY41" s="516"/>
      <c r="JUZ41" s="516"/>
      <c r="JVA41" s="516"/>
      <c r="JVB41" s="516"/>
      <c r="JVC41" s="516"/>
      <c r="JVD41" s="516"/>
      <c r="JVE41" s="516"/>
      <c r="JVF41" s="516"/>
      <c r="JVG41" s="516"/>
      <c r="JVH41" s="516"/>
      <c r="JVI41" s="516"/>
      <c r="JVJ41" s="516"/>
      <c r="JVK41" s="516"/>
      <c r="JVL41" s="516"/>
      <c r="JVM41" s="516"/>
      <c r="JVN41" s="516"/>
      <c r="JVO41" s="516"/>
      <c r="JVP41" s="516"/>
      <c r="JVQ41" s="516"/>
      <c r="JVR41" s="516"/>
      <c r="JVS41" s="516"/>
      <c r="JVT41" s="516"/>
      <c r="JVU41" s="516"/>
      <c r="JVV41" s="516"/>
      <c r="JVW41" s="516"/>
      <c r="JVX41" s="516"/>
      <c r="JVY41" s="516"/>
      <c r="JVZ41" s="516"/>
      <c r="JWA41" s="516"/>
      <c r="JWB41" s="516"/>
      <c r="JWC41" s="516"/>
      <c r="JWD41" s="516"/>
      <c r="JWE41" s="516"/>
      <c r="JWF41" s="516"/>
      <c r="JWG41" s="516"/>
      <c r="JWH41" s="516"/>
      <c r="JWI41" s="516"/>
      <c r="JWJ41" s="516"/>
      <c r="JWK41" s="516"/>
      <c r="JWL41" s="516"/>
      <c r="JWM41" s="516"/>
      <c r="JWN41" s="516"/>
      <c r="JWO41" s="516"/>
      <c r="JWP41" s="516"/>
      <c r="JWQ41" s="516"/>
      <c r="JWR41" s="516"/>
      <c r="JWS41" s="516"/>
      <c r="JWT41" s="516"/>
      <c r="JWU41" s="516"/>
      <c r="JWV41" s="516"/>
      <c r="JWW41" s="516"/>
      <c r="JWX41" s="516"/>
      <c r="JWY41" s="516"/>
      <c r="JWZ41" s="516"/>
      <c r="JXA41" s="516"/>
      <c r="JXB41" s="516"/>
      <c r="JXC41" s="516"/>
      <c r="JXD41" s="516"/>
      <c r="JXE41" s="516"/>
      <c r="JXF41" s="516"/>
      <c r="JXG41" s="516"/>
      <c r="JXH41" s="516"/>
      <c r="JXI41" s="516"/>
      <c r="JXJ41" s="516"/>
      <c r="JXK41" s="516"/>
      <c r="JXL41" s="516"/>
      <c r="JXM41" s="516"/>
      <c r="JXN41" s="516"/>
      <c r="JXO41" s="516"/>
      <c r="JXP41" s="516"/>
      <c r="JXQ41" s="516"/>
      <c r="JXR41" s="516"/>
      <c r="JXS41" s="516"/>
      <c r="JXT41" s="516"/>
      <c r="JXU41" s="516"/>
      <c r="JXV41" s="516"/>
      <c r="JXW41" s="516"/>
      <c r="JXX41" s="516"/>
      <c r="JXY41" s="516"/>
      <c r="JXZ41" s="516"/>
      <c r="JYA41" s="516"/>
      <c r="JYB41" s="516"/>
      <c r="JYC41" s="516"/>
      <c r="JYD41" s="516"/>
      <c r="JYE41" s="516"/>
      <c r="JYF41" s="516"/>
      <c r="JYG41" s="516"/>
      <c r="JYH41" s="516"/>
      <c r="JYI41" s="516"/>
      <c r="JYJ41" s="516"/>
      <c r="JYK41" s="516"/>
      <c r="JYL41" s="516"/>
      <c r="JYM41" s="516"/>
      <c r="JYN41" s="516"/>
      <c r="JYO41" s="516"/>
      <c r="JYP41" s="516"/>
      <c r="JYQ41" s="516"/>
      <c r="JYR41" s="516"/>
      <c r="JYS41" s="516"/>
      <c r="JYT41" s="516"/>
      <c r="JYU41" s="516"/>
      <c r="JYV41" s="516"/>
      <c r="JYW41" s="516"/>
      <c r="JYX41" s="516"/>
      <c r="JYY41" s="516"/>
      <c r="JYZ41" s="516"/>
      <c r="JZA41" s="516"/>
      <c r="JZB41" s="516"/>
      <c r="JZC41" s="516"/>
      <c r="JZD41" s="516"/>
      <c r="JZE41" s="516"/>
      <c r="JZF41" s="516"/>
      <c r="JZG41" s="516"/>
      <c r="JZH41" s="516"/>
      <c r="JZI41" s="516"/>
      <c r="JZJ41" s="516"/>
      <c r="JZK41" s="516"/>
      <c r="JZL41" s="516"/>
      <c r="JZM41" s="516"/>
      <c r="JZN41" s="516"/>
      <c r="JZO41" s="516"/>
      <c r="JZP41" s="516"/>
      <c r="JZQ41" s="516"/>
      <c r="JZR41" s="516"/>
      <c r="JZS41" s="516"/>
      <c r="JZT41" s="516"/>
      <c r="JZU41" s="516"/>
      <c r="JZV41" s="516"/>
      <c r="JZW41" s="516"/>
      <c r="JZX41" s="516"/>
      <c r="JZY41" s="516"/>
      <c r="JZZ41" s="516"/>
      <c r="KAA41" s="516"/>
      <c r="KAB41" s="516"/>
      <c r="KAC41" s="516"/>
      <c r="KAD41" s="516"/>
      <c r="KAE41" s="516"/>
      <c r="KAF41" s="516"/>
      <c r="KAG41" s="516"/>
      <c r="KAH41" s="516"/>
      <c r="KAI41" s="516"/>
      <c r="KAJ41" s="516"/>
      <c r="KAK41" s="516"/>
      <c r="KAL41" s="516"/>
      <c r="KAM41" s="516"/>
      <c r="KAN41" s="516"/>
      <c r="KAO41" s="516"/>
      <c r="KAP41" s="516"/>
      <c r="KAQ41" s="516"/>
      <c r="KAR41" s="516"/>
      <c r="KAS41" s="516"/>
      <c r="KAT41" s="516"/>
      <c r="KAU41" s="516"/>
      <c r="KAV41" s="516"/>
      <c r="KAW41" s="516"/>
      <c r="KAX41" s="516"/>
      <c r="KAY41" s="516"/>
      <c r="KAZ41" s="516"/>
      <c r="KBA41" s="516"/>
      <c r="KBB41" s="516"/>
      <c r="KBC41" s="516"/>
      <c r="KBD41" s="516"/>
      <c r="KBE41" s="516"/>
      <c r="KBF41" s="516"/>
      <c r="KBG41" s="516"/>
      <c r="KBH41" s="516"/>
      <c r="KBI41" s="516"/>
      <c r="KBJ41" s="516"/>
      <c r="KBK41" s="516"/>
      <c r="KBL41" s="516"/>
      <c r="KBM41" s="516"/>
      <c r="KBN41" s="516"/>
      <c r="KBO41" s="516"/>
      <c r="KBP41" s="516"/>
      <c r="KBQ41" s="516"/>
      <c r="KBR41" s="516"/>
      <c r="KBS41" s="516"/>
      <c r="KBT41" s="516"/>
      <c r="KBU41" s="516"/>
      <c r="KBV41" s="516"/>
      <c r="KBW41" s="516"/>
      <c r="KBX41" s="516"/>
      <c r="KBY41" s="516"/>
      <c r="KBZ41" s="516"/>
      <c r="KCA41" s="516"/>
      <c r="KCB41" s="516"/>
      <c r="KCC41" s="516"/>
      <c r="KCD41" s="516"/>
      <c r="KCE41" s="516"/>
      <c r="KCF41" s="516"/>
      <c r="KCG41" s="516"/>
      <c r="KCH41" s="516"/>
      <c r="KCI41" s="516"/>
      <c r="KCJ41" s="516"/>
      <c r="KCK41" s="516"/>
      <c r="KCL41" s="516"/>
      <c r="KCM41" s="516"/>
      <c r="KCN41" s="516"/>
      <c r="KCO41" s="516"/>
      <c r="KCP41" s="516"/>
      <c r="KCQ41" s="516"/>
      <c r="KCR41" s="516"/>
      <c r="KCS41" s="516"/>
      <c r="KCT41" s="516"/>
      <c r="KCU41" s="516"/>
      <c r="KCV41" s="516"/>
      <c r="KCW41" s="516"/>
      <c r="KCX41" s="516"/>
      <c r="KCY41" s="516"/>
      <c r="KCZ41" s="516"/>
      <c r="KDA41" s="516"/>
      <c r="KDB41" s="516"/>
      <c r="KDC41" s="516"/>
      <c r="KDD41" s="516"/>
      <c r="KDE41" s="516"/>
      <c r="KDF41" s="516"/>
      <c r="KDG41" s="516"/>
      <c r="KDH41" s="516"/>
      <c r="KDI41" s="516"/>
      <c r="KDJ41" s="516"/>
      <c r="KDK41" s="516"/>
      <c r="KDL41" s="516"/>
      <c r="KDM41" s="516"/>
      <c r="KDN41" s="516"/>
      <c r="KDO41" s="516"/>
      <c r="KDP41" s="516"/>
      <c r="KDQ41" s="516"/>
      <c r="KDR41" s="516"/>
      <c r="KDS41" s="516"/>
      <c r="KDT41" s="516"/>
      <c r="KDU41" s="516"/>
      <c r="KDV41" s="516"/>
      <c r="KDW41" s="516"/>
      <c r="KDX41" s="516"/>
      <c r="KDY41" s="516"/>
      <c r="KDZ41" s="516"/>
      <c r="KEA41" s="516"/>
      <c r="KEB41" s="516"/>
      <c r="KEC41" s="516"/>
      <c r="KED41" s="516"/>
      <c r="KEE41" s="516"/>
      <c r="KEF41" s="516"/>
      <c r="KEG41" s="516"/>
      <c r="KEH41" s="516"/>
      <c r="KEI41" s="516"/>
      <c r="KEJ41" s="516"/>
      <c r="KEK41" s="516"/>
      <c r="KEL41" s="516"/>
      <c r="KEM41" s="516"/>
      <c r="KEN41" s="516"/>
      <c r="KEO41" s="516"/>
      <c r="KEP41" s="516"/>
      <c r="KEQ41" s="516"/>
      <c r="KER41" s="516"/>
      <c r="KES41" s="516"/>
      <c r="KET41" s="516"/>
      <c r="KEU41" s="516"/>
      <c r="KEV41" s="516"/>
      <c r="KEW41" s="516"/>
      <c r="KEX41" s="516"/>
      <c r="KEY41" s="516"/>
      <c r="KEZ41" s="516"/>
      <c r="KFA41" s="516"/>
      <c r="KFB41" s="516"/>
      <c r="KFC41" s="516"/>
      <c r="KFD41" s="516"/>
      <c r="KFE41" s="516"/>
      <c r="KFF41" s="516"/>
      <c r="KFG41" s="516"/>
      <c r="KFH41" s="516"/>
      <c r="KFI41" s="516"/>
      <c r="KFJ41" s="516"/>
      <c r="KFK41" s="516"/>
      <c r="KFL41" s="516"/>
      <c r="KFM41" s="516"/>
      <c r="KFN41" s="516"/>
      <c r="KFO41" s="516"/>
      <c r="KFP41" s="516"/>
      <c r="KFQ41" s="516"/>
      <c r="KFR41" s="516"/>
      <c r="KFS41" s="516"/>
      <c r="KFT41" s="516"/>
      <c r="KFU41" s="516"/>
      <c r="KFV41" s="516"/>
      <c r="KFW41" s="516"/>
      <c r="KFX41" s="516"/>
      <c r="KFY41" s="516"/>
      <c r="KFZ41" s="516"/>
      <c r="KGA41" s="516"/>
      <c r="KGB41" s="516"/>
      <c r="KGC41" s="516"/>
      <c r="KGD41" s="516"/>
      <c r="KGE41" s="516"/>
      <c r="KGF41" s="516"/>
      <c r="KGG41" s="516"/>
      <c r="KGH41" s="516"/>
      <c r="KGI41" s="516"/>
      <c r="KGJ41" s="516"/>
      <c r="KGK41" s="516"/>
      <c r="KGL41" s="516"/>
      <c r="KGM41" s="516"/>
      <c r="KGN41" s="516"/>
      <c r="KGO41" s="516"/>
      <c r="KGP41" s="516"/>
      <c r="KGQ41" s="516"/>
      <c r="KGR41" s="516"/>
      <c r="KGS41" s="516"/>
      <c r="KGT41" s="516"/>
      <c r="KGU41" s="516"/>
      <c r="KGV41" s="516"/>
      <c r="KGW41" s="516"/>
      <c r="KGX41" s="516"/>
      <c r="KGY41" s="516"/>
      <c r="KGZ41" s="516"/>
      <c r="KHA41" s="516"/>
      <c r="KHB41" s="516"/>
      <c r="KHC41" s="516"/>
      <c r="KHD41" s="516"/>
      <c r="KHE41" s="516"/>
      <c r="KHF41" s="516"/>
      <c r="KHG41" s="516"/>
      <c r="KHH41" s="516"/>
      <c r="KHI41" s="516"/>
      <c r="KHJ41" s="516"/>
      <c r="KHK41" s="516"/>
      <c r="KHL41" s="516"/>
      <c r="KHM41" s="516"/>
      <c r="KHN41" s="516"/>
      <c r="KHO41" s="516"/>
      <c r="KHP41" s="516"/>
      <c r="KHQ41" s="516"/>
      <c r="KHR41" s="516"/>
      <c r="KHS41" s="516"/>
      <c r="KHT41" s="516"/>
      <c r="KHU41" s="516"/>
      <c r="KHV41" s="516"/>
      <c r="KHW41" s="516"/>
      <c r="KHX41" s="516"/>
      <c r="KHY41" s="516"/>
      <c r="KHZ41" s="516"/>
      <c r="KIA41" s="516"/>
      <c r="KIB41" s="516"/>
      <c r="KIC41" s="516"/>
      <c r="KID41" s="516"/>
      <c r="KIE41" s="516"/>
      <c r="KIF41" s="516"/>
      <c r="KIG41" s="516"/>
      <c r="KIH41" s="516"/>
      <c r="KII41" s="516"/>
      <c r="KIJ41" s="516"/>
      <c r="KIK41" s="516"/>
      <c r="KIL41" s="516"/>
      <c r="KIM41" s="516"/>
      <c r="KIN41" s="516"/>
      <c r="KIO41" s="516"/>
      <c r="KIP41" s="516"/>
      <c r="KIQ41" s="516"/>
      <c r="KIR41" s="516"/>
      <c r="KIS41" s="516"/>
      <c r="KIT41" s="516"/>
      <c r="KIU41" s="516"/>
      <c r="KIV41" s="516"/>
      <c r="KIW41" s="516"/>
      <c r="KIX41" s="516"/>
      <c r="KIY41" s="516"/>
      <c r="KIZ41" s="516"/>
      <c r="KJA41" s="516"/>
      <c r="KJB41" s="516"/>
      <c r="KJC41" s="516"/>
      <c r="KJD41" s="516"/>
      <c r="KJE41" s="516"/>
      <c r="KJF41" s="516"/>
      <c r="KJG41" s="516"/>
      <c r="KJH41" s="516"/>
      <c r="KJI41" s="516"/>
      <c r="KJJ41" s="516"/>
      <c r="KJK41" s="516"/>
      <c r="KJL41" s="516"/>
      <c r="KJM41" s="516"/>
      <c r="KJN41" s="516"/>
      <c r="KJO41" s="516"/>
      <c r="KJP41" s="516"/>
      <c r="KJQ41" s="516"/>
      <c r="KJR41" s="516"/>
      <c r="KJS41" s="516"/>
      <c r="KJT41" s="516"/>
      <c r="KJU41" s="516"/>
      <c r="KJV41" s="516"/>
      <c r="KJW41" s="516"/>
      <c r="KJX41" s="516"/>
      <c r="KJY41" s="516"/>
      <c r="KJZ41" s="516"/>
      <c r="KKA41" s="516"/>
      <c r="KKB41" s="516"/>
      <c r="KKC41" s="516"/>
      <c r="KKD41" s="516"/>
      <c r="KKE41" s="516"/>
      <c r="KKF41" s="516"/>
      <c r="KKG41" s="516"/>
      <c r="KKH41" s="516"/>
      <c r="KKI41" s="516"/>
      <c r="KKJ41" s="516"/>
      <c r="KKK41" s="516"/>
      <c r="KKL41" s="516"/>
      <c r="KKM41" s="516"/>
      <c r="KKN41" s="516"/>
      <c r="KKO41" s="516"/>
      <c r="KKP41" s="516"/>
      <c r="KKQ41" s="516"/>
      <c r="KKR41" s="516"/>
      <c r="KKS41" s="516"/>
      <c r="KKT41" s="516"/>
      <c r="KKU41" s="516"/>
      <c r="KKV41" s="516"/>
      <c r="KKW41" s="516"/>
      <c r="KKX41" s="516"/>
      <c r="KKY41" s="516"/>
      <c r="KKZ41" s="516"/>
      <c r="KLA41" s="516"/>
      <c r="KLB41" s="516"/>
      <c r="KLC41" s="516"/>
      <c r="KLD41" s="516"/>
      <c r="KLE41" s="516"/>
      <c r="KLF41" s="516"/>
      <c r="KLG41" s="516"/>
      <c r="KLH41" s="516"/>
      <c r="KLI41" s="516"/>
      <c r="KLJ41" s="516"/>
      <c r="KLK41" s="516"/>
      <c r="KLL41" s="516"/>
      <c r="KLM41" s="516"/>
      <c r="KLN41" s="516"/>
      <c r="KLO41" s="516"/>
      <c r="KLP41" s="516"/>
      <c r="KLQ41" s="516"/>
      <c r="KLR41" s="516"/>
      <c r="KLS41" s="516"/>
      <c r="KLT41" s="516"/>
      <c r="KLU41" s="516"/>
      <c r="KLV41" s="516"/>
      <c r="KLW41" s="516"/>
      <c r="KLX41" s="516"/>
      <c r="KLY41" s="516"/>
      <c r="KLZ41" s="516"/>
      <c r="KMA41" s="516"/>
      <c r="KMB41" s="516"/>
      <c r="KMC41" s="516"/>
      <c r="KMD41" s="516"/>
      <c r="KME41" s="516"/>
      <c r="KMF41" s="516"/>
      <c r="KMG41" s="516"/>
      <c r="KMH41" s="516"/>
      <c r="KMI41" s="516"/>
      <c r="KMJ41" s="516"/>
      <c r="KMK41" s="516"/>
      <c r="KML41" s="516"/>
      <c r="KMM41" s="516"/>
      <c r="KMN41" s="516"/>
      <c r="KMO41" s="516"/>
      <c r="KMP41" s="516"/>
      <c r="KMQ41" s="516"/>
      <c r="KMR41" s="516"/>
      <c r="KMS41" s="516"/>
      <c r="KMT41" s="516"/>
      <c r="KMU41" s="516"/>
      <c r="KMV41" s="516"/>
      <c r="KMW41" s="516"/>
      <c r="KMX41" s="516"/>
      <c r="KMY41" s="516"/>
      <c r="KMZ41" s="516"/>
      <c r="KNA41" s="516"/>
      <c r="KNB41" s="516"/>
      <c r="KNC41" s="516"/>
      <c r="KND41" s="516"/>
      <c r="KNE41" s="516"/>
      <c r="KNF41" s="516"/>
      <c r="KNG41" s="516"/>
      <c r="KNH41" s="516"/>
      <c r="KNI41" s="516"/>
      <c r="KNJ41" s="516"/>
      <c r="KNK41" s="516"/>
      <c r="KNL41" s="516"/>
      <c r="KNM41" s="516"/>
      <c r="KNN41" s="516"/>
      <c r="KNO41" s="516"/>
      <c r="KNP41" s="516"/>
      <c r="KNQ41" s="516"/>
      <c r="KNR41" s="516"/>
      <c r="KNS41" s="516"/>
      <c r="KNT41" s="516"/>
      <c r="KNU41" s="516"/>
      <c r="KNV41" s="516"/>
      <c r="KNW41" s="516"/>
      <c r="KNX41" s="516"/>
      <c r="KNY41" s="516"/>
      <c r="KNZ41" s="516"/>
      <c r="KOA41" s="516"/>
      <c r="KOB41" s="516"/>
      <c r="KOC41" s="516"/>
      <c r="KOD41" s="516"/>
      <c r="KOE41" s="516"/>
      <c r="KOF41" s="516"/>
      <c r="KOG41" s="516"/>
      <c r="KOH41" s="516"/>
      <c r="KOI41" s="516"/>
      <c r="KOJ41" s="516"/>
      <c r="KOK41" s="516"/>
      <c r="KOL41" s="516"/>
      <c r="KOM41" s="516"/>
      <c r="KON41" s="516"/>
      <c r="KOO41" s="516"/>
      <c r="KOP41" s="516"/>
      <c r="KOQ41" s="516"/>
      <c r="KOR41" s="516"/>
      <c r="KOS41" s="516"/>
      <c r="KOT41" s="516"/>
      <c r="KOU41" s="516"/>
      <c r="KOV41" s="516"/>
      <c r="KOW41" s="516"/>
      <c r="KOX41" s="516"/>
      <c r="KOY41" s="516"/>
      <c r="KOZ41" s="516"/>
      <c r="KPA41" s="516"/>
      <c r="KPB41" s="516"/>
      <c r="KPC41" s="516"/>
      <c r="KPD41" s="516"/>
      <c r="KPE41" s="516"/>
      <c r="KPF41" s="516"/>
      <c r="KPG41" s="516"/>
      <c r="KPH41" s="516"/>
      <c r="KPI41" s="516"/>
      <c r="KPJ41" s="516"/>
      <c r="KPK41" s="516"/>
      <c r="KPL41" s="516"/>
      <c r="KPM41" s="516"/>
      <c r="KPN41" s="516"/>
      <c r="KPO41" s="516"/>
      <c r="KPP41" s="516"/>
      <c r="KPQ41" s="516"/>
      <c r="KPR41" s="516"/>
      <c r="KPS41" s="516"/>
      <c r="KPT41" s="516"/>
      <c r="KPU41" s="516"/>
      <c r="KPV41" s="516"/>
      <c r="KPW41" s="516"/>
      <c r="KPX41" s="516"/>
      <c r="KPY41" s="516"/>
      <c r="KPZ41" s="516"/>
      <c r="KQA41" s="516"/>
      <c r="KQB41" s="516"/>
      <c r="KQC41" s="516"/>
      <c r="KQD41" s="516"/>
      <c r="KQE41" s="516"/>
      <c r="KQF41" s="516"/>
      <c r="KQG41" s="516"/>
      <c r="KQH41" s="516"/>
      <c r="KQI41" s="516"/>
      <c r="KQJ41" s="516"/>
      <c r="KQK41" s="516"/>
      <c r="KQL41" s="516"/>
      <c r="KQM41" s="516"/>
      <c r="KQN41" s="516"/>
      <c r="KQO41" s="516"/>
      <c r="KQP41" s="516"/>
      <c r="KQQ41" s="516"/>
      <c r="KQR41" s="516"/>
      <c r="KQS41" s="516"/>
      <c r="KQT41" s="516"/>
      <c r="KQU41" s="516"/>
      <c r="KQV41" s="516"/>
      <c r="KQW41" s="516"/>
      <c r="KQX41" s="516"/>
      <c r="KQY41" s="516"/>
      <c r="KQZ41" s="516"/>
      <c r="KRA41" s="516"/>
      <c r="KRB41" s="516"/>
      <c r="KRC41" s="516"/>
      <c r="KRD41" s="516"/>
      <c r="KRE41" s="516"/>
      <c r="KRF41" s="516"/>
      <c r="KRG41" s="516"/>
      <c r="KRH41" s="516"/>
      <c r="KRI41" s="516"/>
      <c r="KRJ41" s="516"/>
      <c r="KRK41" s="516"/>
      <c r="KRL41" s="516"/>
      <c r="KRM41" s="516"/>
      <c r="KRN41" s="516"/>
      <c r="KRO41" s="516"/>
      <c r="KRP41" s="516"/>
      <c r="KRQ41" s="516"/>
      <c r="KRR41" s="516"/>
      <c r="KRS41" s="516"/>
      <c r="KRT41" s="516"/>
      <c r="KRU41" s="516"/>
      <c r="KRV41" s="516"/>
      <c r="KRW41" s="516"/>
      <c r="KRX41" s="516"/>
      <c r="KRY41" s="516"/>
      <c r="KRZ41" s="516"/>
      <c r="KSA41" s="516"/>
      <c r="KSB41" s="516"/>
      <c r="KSC41" s="516"/>
      <c r="KSD41" s="516"/>
      <c r="KSE41" s="516"/>
      <c r="KSF41" s="516"/>
      <c r="KSG41" s="516"/>
      <c r="KSH41" s="516"/>
      <c r="KSI41" s="516"/>
      <c r="KSJ41" s="516"/>
      <c r="KSK41" s="516"/>
      <c r="KSL41" s="516"/>
      <c r="KSM41" s="516"/>
      <c r="KSN41" s="516"/>
      <c r="KSO41" s="516"/>
      <c r="KSP41" s="516"/>
      <c r="KSQ41" s="516"/>
      <c r="KSR41" s="516"/>
      <c r="KSS41" s="516"/>
      <c r="KST41" s="516"/>
      <c r="KSU41" s="516"/>
      <c r="KSV41" s="516"/>
      <c r="KSW41" s="516"/>
      <c r="KSX41" s="516"/>
      <c r="KSY41" s="516"/>
      <c r="KSZ41" s="516"/>
      <c r="KTA41" s="516"/>
      <c r="KTB41" s="516"/>
      <c r="KTC41" s="516"/>
      <c r="KTD41" s="516"/>
      <c r="KTE41" s="516"/>
      <c r="KTF41" s="516"/>
      <c r="KTG41" s="516"/>
      <c r="KTH41" s="516"/>
      <c r="KTI41" s="516"/>
      <c r="KTJ41" s="516"/>
      <c r="KTK41" s="516"/>
      <c r="KTL41" s="516"/>
      <c r="KTM41" s="516"/>
      <c r="KTN41" s="516"/>
      <c r="KTO41" s="516"/>
      <c r="KTP41" s="516"/>
      <c r="KTQ41" s="516"/>
      <c r="KTR41" s="516"/>
      <c r="KTS41" s="516"/>
      <c r="KTT41" s="516"/>
      <c r="KTU41" s="516"/>
      <c r="KTV41" s="516"/>
      <c r="KTW41" s="516"/>
      <c r="KTX41" s="516"/>
      <c r="KTY41" s="516"/>
      <c r="KTZ41" s="516"/>
      <c r="KUA41" s="516"/>
      <c r="KUB41" s="516"/>
      <c r="KUC41" s="516"/>
      <c r="KUD41" s="516"/>
      <c r="KUE41" s="516"/>
      <c r="KUF41" s="516"/>
      <c r="KUG41" s="516"/>
      <c r="KUH41" s="516"/>
      <c r="KUI41" s="516"/>
      <c r="KUJ41" s="516"/>
      <c r="KUK41" s="516"/>
      <c r="KUL41" s="516"/>
      <c r="KUM41" s="516"/>
      <c r="KUN41" s="516"/>
      <c r="KUO41" s="516"/>
      <c r="KUP41" s="516"/>
      <c r="KUQ41" s="516"/>
      <c r="KUR41" s="516"/>
      <c r="KUS41" s="516"/>
      <c r="KUT41" s="516"/>
      <c r="KUU41" s="516"/>
      <c r="KUV41" s="516"/>
      <c r="KUW41" s="516"/>
      <c r="KUX41" s="516"/>
      <c r="KUY41" s="516"/>
      <c r="KUZ41" s="516"/>
      <c r="KVA41" s="516"/>
      <c r="KVB41" s="516"/>
      <c r="KVC41" s="516"/>
      <c r="KVD41" s="516"/>
      <c r="KVE41" s="516"/>
      <c r="KVF41" s="516"/>
      <c r="KVG41" s="516"/>
      <c r="KVH41" s="516"/>
      <c r="KVI41" s="516"/>
      <c r="KVJ41" s="516"/>
      <c r="KVK41" s="516"/>
      <c r="KVL41" s="516"/>
      <c r="KVM41" s="516"/>
      <c r="KVN41" s="516"/>
      <c r="KVO41" s="516"/>
      <c r="KVP41" s="516"/>
      <c r="KVQ41" s="516"/>
      <c r="KVR41" s="516"/>
      <c r="KVS41" s="516"/>
      <c r="KVT41" s="516"/>
      <c r="KVU41" s="516"/>
      <c r="KVV41" s="516"/>
      <c r="KVW41" s="516"/>
      <c r="KVX41" s="516"/>
      <c r="KVY41" s="516"/>
      <c r="KVZ41" s="516"/>
      <c r="KWA41" s="516"/>
      <c r="KWB41" s="516"/>
      <c r="KWC41" s="516"/>
      <c r="KWD41" s="516"/>
      <c r="KWE41" s="516"/>
      <c r="KWF41" s="516"/>
      <c r="KWG41" s="516"/>
      <c r="KWH41" s="516"/>
      <c r="KWI41" s="516"/>
      <c r="KWJ41" s="516"/>
      <c r="KWK41" s="516"/>
      <c r="KWL41" s="516"/>
      <c r="KWM41" s="516"/>
      <c r="KWN41" s="516"/>
      <c r="KWO41" s="516"/>
      <c r="KWP41" s="516"/>
      <c r="KWQ41" s="516"/>
      <c r="KWR41" s="516"/>
      <c r="KWS41" s="516"/>
      <c r="KWT41" s="516"/>
      <c r="KWU41" s="516"/>
      <c r="KWV41" s="516"/>
      <c r="KWW41" s="516"/>
      <c r="KWX41" s="516"/>
      <c r="KWY41" s="516"/>
      <c r="KWZ41" s="516"/>
      <c r="KXA41" s="516"/>
      <c r="KXB41" s="516"/>
      <c r="KXC41" s="516"/>
      <c r="KXD41" s="516"/>
      <c r="KXE41" s="516"/>
      <c r="KXF41" s="516"/>
      <c r="KXG41" s="516"/>
      <c r="KXH41" s="516"/>
      <c r="KXI41" s="516"/>
      <c r="KXJ41" s="516"/>
      <c r="KXK41" s="516"/>
      <c r="KXL41" s="516"/>
      <c r="KXM41" s="516"/>
      <c r="KXN41" s="516"/>
      <c r="KXO41" s="516"/>
      <c r="KXP41" s="516"/>
      <c r="KXQ41" s="516"/>
      <c r="KXR41" s="516"/>
      <c r="KXS41" s="516"/>
      <c r="KXT41" s="516"/>
      <c r="KXU41" s="516"/>
      <c r="KXV41" s="516"/>
      <c r="KXW41" s="516"/>
      <c r="KXX41" s="516"/>
      <c r="KXY41" s="516"/>
      <c r="KXZ41" s="516"/>
      <c r="KYA41" s="516"/>
      <c r="KYB41" s="516"/>
      <c r="KYC41" s="516"/>
      <c r="KYD41" s="516"/>
      <c r="KYE41" s="516"/>
      <c r="KYF41" s="516"/>
      <c r="KYG41" s="516"/>
      <c r="KYH41" s="516"/>
      <c r="KYI41" s="516"/>
      <c r="KYJ41" s="516"/>
      <c r="KYK41" s="516"/>
      <c r="KYL41" s="516"/>
      <c r="KYM41" s="516"/>
      <c r="KYN41" s="516"/>
      <c r="KYO41" s="516"/>
      <c r="KYP41" s="516"/>
      <c r="KYQ41" s="516"/>
      <c r="KYR41" s="516"/>
      <c r="KYS41" s="516"/>
      <c r="KYT41" s="516"/>
      <c r="KYU41" s="516"/>
      <c r="KYV41" s="516"/>
      <c r="KYW41" s="516"/>
      <c r="KYX41" s="516"/>
      <c r="KYY41" s="516"/>
      <c r="KYZ41" s="516"/>
      <c r="KZA41" s="516"/>
      <c r="KZB41" s="516"/>
      <c r="KZC41" s="516"/>
      <c r="KZD41" s="516"/>
      <c r="KZE41" s="516"/>
      <c r="KZF41" s="516"/>
      <c r="KZG41" s="516"/>
      <c r="KZH41" s="516"/>
      <c r="KZI41" s="516"/>
      <c r="KZJ41" s="516"/>
      <c r="KZK41" s="516"/>
      <c r="KZL41" s="516"/>
      <c r="KZM41" s="516"/>
      <c r="KZN41" s="516"/>
      <c r="KZO41" s="516"/>
      <c r="KZP41" s="516"/>
      <c r="KZQ41" s="516"/>
      <c r="KZR41" s="516"/>
      <c r="KZS41" s="516"/>
      <c r="KZT41" s="516"/>
      <c r="KZU41" s="516"/>
      <c r="KZV41" s="516"/>
      <c r="KZW41" s="516"/>
      <c r="KZX41" s="516"/>
      <c r="KZY41" s="516"/>
      <c r="KZZ41" s="516"/>
      <c r="LAA41" s="516"/>
      <c r="LAB41" s="516"/>
      <c r="LAC41" s="516"/>
      <c r="LAD41" s="516"/>
      <c r="LAE41" s="516"/>
      <c r="LAF41" s="516"/>
      <c r="LAG41" s="516"/>
      <c r="LAH41" s="516"/>
      <c r="LAI41" s="516"/>
      <c r="LAJ41" s="516"/>
      <c r="LAK41" s="516"/>
      <c r="LAL41" s="516"/>
      <c r="LAM41" s="516"/>
      <c r="LAN41" s="516"/>
      <c r="LAO41" s="516"/>
      <c r="LAP41" s="516"/>
      <c r="LAQ41" s="516"/>
      <c r="LAR41" s="516"/>
      <c r="LAS41" s="516"/>
      <c r="LAT41" s="516"/>
      <c r="LAU41" s="516"/>
      <c r="LAV41" s="516"/>
      <c r="LAW41" s="516"/>
      <c r="LAX41" s="516"/>
      <c r="LAY41" s="516"/>
      <c r="LAZ41" s="516"/>
      <c r="LBA41" s="516"/>
      <c r="LBB41" s="516"/>
      <c r="LBC41" s="516"/>
      <c r="LBD41" s="516"/>
      <c r="LBE41" s="516"/>
      <c r="LBF41" s="516"/>
      <c r="LBG41" s="516"/>
      <c r="LBH41" s="516"/>
      <c r="LBI41" s="516"/>
      <c r="LBJ41" s="516"/>
      <c r="LBK41" s="516"/>
      <c r="LBL41" s="516"/>
      <c r="LBM41" s="516"/>
      <c r="LBN41" s="516"/>
      <c r="LBO41" s="516"/>
      <c r="LBP41" s="516"/>
      <c r="LBQ41" s="516"/>
      <c r="LBR41" s="516"/>
      <c r="LBS41" s="516"/>
      <c r="LBT41" s="516"/>
      <c r="LBU41" s="516"/>
      <c r="LBV41" s="516"/>
      <c r="LBW41" s="516"/>
      <c r="LBX41" s="516"/>
      <c r="LBY41" s="516"/>
      <c r="LBZ41" s="516"/>
      <c r="LCA41" s="516"/>
      <c r="LCB41" s="516"/>
      <c r="LCC41" s="516"/>
      <c r="LCD41" s="516"/>
      <c r="LCE41" s="516"/>
      <c r="LCF41" s="516"/>
      <c r="LCG41" s="516"/>
      <c r="LCH41" s="516"/>
      <c r="LCI41" s="516"/>
      <c r="LCJ41" s="516"/>
      <c r="LCK41" s="516"/>
      <c r="LCL41" s="516"/>
      <c r="LCM41" s="516"/>
      <c r="LCN41" s="516"/>
      <c r="LCO41" s="516"/>
      <c r="LCP41" s="516"/>
      <c r="LCQ41" s="516"/>
      <c r="LCR41" s="516"/>
      <c r="LCS41" s="516"/>
      <c r="LCT41" s="516"/>
      <c r="LCU41" s="516"/>
      <c r="LCV41" s="516"/>
      <c r="LCW41" s="516"/>
      <c r="LCX41" s="516"/>
      <c r="LCY41" s="516"/>
      <c r="LCZ41" s="516"/>
      <c r="LDA41" s="516"/>
      <c r="LDB41" s="516"/>
      <c r="LDC41" s="516"/>
      <c r="LDD41" s="516"/>
      <c r="LDE41" s="516"/>
      <c r="LDF41" s="516"/>
      <c r="LDG41" s="516"/>
      <c r="LDH41" s="516"/>
      <c r="LDI41" s="516"/>
      <c r="LDJ41" s="516"/>
      <c r="LDK41" s="516"/>
      <c r="LDL41" s="516"/>
      <c r="LDM41" s="516"/>
      <c r="LDN41" s="516"/>
      <c r="LDO41" s="516"/>
      <c r="LDP41" s="516"/>
      <c r="LDQ41" s="516"/>
      <c r="LDR41" s="516"/>
      <c r="LDS41" s="516"/>
      <c r="LDT41" s="516"/>
      <c r="LDU41" s="516"/>
      <c r="LDV41" s="516"/>
      <c r="LDW41" s="516"/>
      <c r="LDX41" s="516"/>
      <c r="LDY41" s="516"/>
      <c r="LDZ41" s="516"/>
      <c r="LEA41" s="516"/>
      <c r="LEB41" s="516"/>
      <c r="LEC41" s="516"/>
      <c r="LED41" s="516"/>
      <c r="LEE41" s="516"/>
      <c r="LEF41" s="516"/>
      <c r="LEG41" s="516"/>
      <c r="LEH41" s="516"/>
      <c r="LEI41" s="516"/>
      <c r="LEJ41" s="516"/>
      <c r="LEK41" s="516"/>
      <c r="LEL41" s="516"/>
      <c r="LEM41" s="516"/>
      <c r="LEN41" s="516"/>
      <c r="LEO41" s="516"/>
      <c r="LEP41" s="516"/>
      <c r="LEQ41" s="516"/>
      <c r="LER41" s="516"/>
      <c r="LES41" s="516"/>
      <c r="LET41" s="516"/>
      <c r="LEU41" s="516"/>
      <c r="LEV41" s="516"/>
      <c r="LEW41" s="516"/>
      <c r="LEX41" s="516"/>
      <c r="LEY41" s="516"/>
      <c r="LEZ41" s="516"/>
      <c r="LFA41" s="516"/>
      <c r="LFB41" s="516"/>
      <c r="LFC41" s="516"/>
      <c r="LFD41" s="516"/>
      <c r="LFE41" s="516"/>
      <c r="LFF41" s="516"/>
      <c r="LFG41" s="516"/>
      <c r="LFH41" s="516"/>
      <c r="LFI41" s="516"/>
      <c r="LFJ41" s="516"/>
      <c r="LFK41" s="516"/>
      <c r="LFL41" s="516"/>
      <c r="LFM41" s="516"/>
      <c r="LFN41" s="516"/>
      <c r="LFO41" s="516"/>
      <c r="LFP41" s="516"/>
      <c r="LFQ41" s="516"/>
      <c r="LFR41" s="516"/>
      <c r="LFS41" s="516"/>
      <c r="LFT41" s="516"/>
      <c r="LFU41" s="516"/>
      <c r="LFV41" s="516"/>
      <c r="LFW41" s="516"/>
      <c r="LFX41" s="516"/>
      <c r="LFY41" s="516"/>
      <c r="LFZ41" s="516"/>
      <c r="LGA41" s="516"/>
      <c r="LGB41" s="516"/>
      <c r="LGC41" s="516"/>
      <c r="LGD41" s="516"/>
      <c r="LGE41" s="516"/>
      <c r="LGF41" s="516"/>
      <c r="LGG41" s="516"/>
      <c r="LGH41" s="516"/>
      <c r="LGI41" s="516"/>
      <c r="LGJ41" s="516"/>
      <c r="LGK41" s="516"/>
      <c r="LGL41" s="516"/>
      <c r="LGM41" s="516"/>
      <c r="LGN41" s="516"/>
      <c r="LGO41" s="516"/>
      <c r="LGP41" s="516"/>
      <c r="LGQ41" s="516"/>
      <c r="LGR41" s="516"/>
      <c r="LGS41" s="516"/>
      <c r="LGT41" s="516"/>
      <c r="LGU41" s="516"/>
      <c r="LGV41" s="516"/>
      <c r="LGW41" s="516"/>
      <c r="LGX41" s="516"/>
      <c r="LGY41" s="516"/>
      <c r="LGZ41" s="516"/>
      <c r="LHA41" s="516"/>
      <c r="LHB41" s="516"/>
      <c r="LHC41" s="516"/>
      <c r="LHD41" s="516"/>
      <c r="LHE41" s="516"/>
      <c r="LHF41" s="516"/>
      <c r="LHG41" s="516"/>
      <c r="LHH41" s="516"/>
      <c r="LHI41" s="516"/>
      <c r="LHJ41" s="516"/>
      <c r="LHK41" s="516"/>
      <c r="LHL41" s="516"/>
      <c r="LHM41" s="516"/>
      <c r="LHN41" s="516"/>
      <c r="LHO41" s="516"/>
      <c r="LHP41" s="516"/>
      <c r="LHQ41" s="516"/>
      <c r="LHR41" s="516"/>
      <c r="LHS41" s="516"/>
      <c r="LHT41" s="516"/>
      <c r="LHU41" s="516"/>
      <c r="LHV41" s="516"/>
      <c r="LHW41" s="516"/>
      <c r="LHX41" s="516"/>
      <c r="LHY41" s="516"/>
      <c r="LHZ41" s="516"/>
      <c r="LIA41" s="516"/>
      <c r="LIB41" s="516"/>
      <c r="LIC41" s="516"/>
      <c r="LID41" s="516"/>
      <c r="LIE41" s="516"/>
      <c r="LIF41" s="516"/>
      <c r="LIG41" s="516"/>
      <c r="LIH41" s="516"/>
      <c r="LII41" s="516"/>
      <c r="LIJ41" s="516"/>
      <c r="LIK41" s="516"/>
      <c r="LIL41" s="516"/>
      <c r="LIM41" s="516"/>
      <c r="LIN41" s="516"/>
      <c r="LIO41" s="516"/>
      <c r="LIP41" s="516"/>
      <c r="LIQ41" s="516"/>
      <c r="LIR41" s="516"/>
      <c r="LIS41" s="516"/>
      <c r="LIT41" s="516"/>
      <c r="LIU41" s="516"/>
      <c r="LIV41" s="516"/>
      <c r="LIW41" s="516"/>
      <c r="LIX41" s="516"/>
      <c r="LIY41" s="516"/>
      <c r="LIZ41" s="516"/>
      <c r="LJA41" s="516"/>
      <c r="LJB41" s="516"/>
      <c r="LJC41" s="516"/>
      <c r="LJD41" s="516"/>
      <c r="LJE41" s="516"/>
      <c r="LJF41" s="516"/>
      <c r="LJG41" s="516"/>
      <c r="LJH41" s="516"/>
      <c r="LJI41" s="516"/>
      <c r="LJJ41" s="516"/>
      <c r="LJK41" s="516"/>
      <c r="LJL41" s="516"/>
      <c r="LJM41" s="516"/>
      <c r="LJN41" s="516"/>
      <c r="LJO41" s="516"/>
      <c r="LJP41" s="516"/>
      <c r="LJQ41" s="516"/>
      <c r="LJR41" s="516"/>
      <c r="LJS41" s="516"/>
      <c r="LJT41" s="516"/>
      <c r="LJU41" s="516"/>
      <c r="LJV41" s="516"/>
      <c r="LJW41" s="516"/>
      <c r="LJX41" s="516"/>
      <c r="LJY41" s="516"/>
      <c r="LJZ41" s="516"/>
      <c r="LKA41" s="516"/>
      <c r="LKB41" s="516"/>
      <c r="LKC41" s="516"/>
      <c r="LKD41" s="516"/>
      <c r="LKE41" s="516"/>
      <c r="LKF41" s="516"/>
      <c r="LKG41" s="516"/>
      <c r="LKH41" s="516"/>
      <c r="LKI41" s="516"/>
      <c r="LKJ41" s="516"/>
      <c r="LKK41" s="516"/>
      <c r="LKL41" s="516"/>
      <c r="LKM41" s="516"/>
      <c r="LKN41" s="516"/>
      <c r="LKO41" s="516"/>
      <c r="LKP41" s="516"/>
      <c r="LKQ41" s="516"/>
      <c r="LKR41" s="516"/>
      <c r="LKS41" s="516"/>
      <c r="LKT41" s="516"/>
      <c r="LKU41" s="516"/>
      <c r="LKV41" s="516"/>
      <c r="LKW41" s="516"/>
      <c r="LKX41" s="516"/>
      <c r="LKY41" s="516"/>
      <c r="LKZ41" s="516"/>
      <c r="LLA41" s="516"/>
      <c r="LLB41" s="516"/>
      <c r="LLC41" s="516"/>
      <c r="LLD41" s="516"/>
      <c r="LLE41" s="516"/>
      <c r="LLF41" s="516"/>
      <c r="LLG41" s="516"/>
      <c r="LLH41" s="516"/>
      <c r="LLI41" s="516"/>
      <c r="LLJ41" s="516"/>
      <c r="LLK41" s="516"/>
      <c r="LLL41" s="516"/>
      <c r="LLM41" s="516"/>
      <c r="LLN41" s="516"/>
      <c r="LLO41" s="516"/>
      <c r="LLP41" s="516"/>
      <c r="LLQ41" s="516"/>
      <c r="LLR41" s="516"/>
      <c r="LLS41" s="516"/>
      <c r="LLT41" s="516"/>
      <c r="LLU41" s="516"/>
      <c r="LLV41" s="516"/>
      <c r="LLW41" s="516"/>
      <c r="LLX41" s="516"/>
      <c r="LLY41" s="516"/>
      <c r="LLZ41" s="516"/>
      <c r="LMA41" s="516"/>
      <c r="LMB41" s="516"/>
      <c r="LMC41" s="516"/>
      <c r="LMD41" s="516"/>
      <c r="LME41" s="516"/>
      <c r="LMF41" s="516"/>
      <c r="LMG41" s="516"/>
      <c r="LMH41" s="516"/>
      <c r="LMI41" s="516"/>
      <c r="LMJ41" s="516"/>
      <c r="LMK41" s="516"/>
      <c r="LML41" s="516"/>
      <c r="LMM41" s="516"/>
      <c r="LMN41" s="516"/>
      <c r="LMO41" s="516"/>
      <c r="LMP41" s="516"/>
      <c r="LMQ41" s="516"/>
      <c r="LMR41" s="516"/>
      <c r="LMS41" s="516"/>
      <c r="LMT41" s="516"/>
      <c r="LMU41" s="516"/>
      <c r="LMV41" s="516"/>
      <c r="LMW41" s="516"/>
      <c r="LMX41" s="516"/>
      <c r="LMY41" s="516"/>
      <c r="LMZ41" s="516"/>
      <c r="LNA41" s="516"/>
      <c r="LNB41" s="516"/>
      <c r="LNC41" s="516"/>
      <c r="LND41" s="516"/>
      <c r="LNE41" s="516"/>
      <c r="LNF41" s="516"/>
      <c r="LNG41" s="516"/>
      <c r="LNH41" s="516"/>
      <c r="LNI41" s="516"/>
      <c r="LNJ41" s="516"/>
      <c r="LNK41" s="516"/>
      <c r="LNL41" s="516"/>
      <c r="LNM41" s="516"/>
      <c r="LNN41" s="516"/>
      <c r="LNO41" s="516"/>
      <c r="LNP41" s="516"/>
      <c r="LNQ41" s="516"/>
      <c r="LNR41" s="516"/>
      <c r="LNS41" s="516"/>
      <c r="LNT41" s="516"/>
      <c r="LNU41" s="516"/>
      <c r="LNV41" s="516"/>
      <c r="LNW41" s="516"/>
      <c r="LNX41" s="516"/>
      <c r="LNY41" s="516"/>
      <c r="LNZ41" s="516"/>
      <c r="LOA41" s="516"/>
      <c r="LOB41" s="516"/>
      <c r="LOC41" s="516"/>
      <c r="LOD41" s="516"/>
      <c r="LOE41" s="516"/>
      <c r="LOF41" s="516"/>
      <c r="LOG41" s="516"/>
      <c r="LOH41" s="516"/>
      <c r="LOI41" s="516"/>
      <c r="LOJ41" s="516"/>
      <c r="LOK41" s="516"/>
      <c r="LOL41" s="516"/>
      <c r="LOM41" s="516"/>
      <c r="LON41" s="516"/>
      <c r="LOO41" s="516"/>
      <c r="LOP41" s="516"/>
      <c r="LOQ41" s="516"/>
      <c r="LOR41" s="516"/>
      <c r="LOS41" s="516"/>
      <c r="LOT41" s="516"/>
      <c r="LOU41" s="516"/>
      <c r="LOV41" s="516"/>
      <c r="LOW41" s="516"/>
      <c r="LOX41" s="516"/>
      <c r="LOY41" s="516"/>
      <c r="LOZ41" s="516"/>
      <c r="LPA41" s="516"/>
      <c r="LPB41" s="516"/>
      <c r="LPC41" s="516"/>
      <c r="LPD41" s="516"/>
      <c r="LPE41" s="516"/>
      <c r="LPF41" s="516"/>
      <c r="LPG41" s="516"/>
      <c r="LPH41" s="516"/>
      <c r="LPI41" s="516"/>
      <c r="LPJ41" s="516"/>
      <c r="LPK41" s="516"/>
      <c r="LPL41" s="516"/>
      <c r="LPM41" s="516"/>
      <c r="LPN41" s="516"/>
      <c r="LPO41" s="516"/>
      <c r="LPP41" s="516"/>
      <c r="LPQ41" s="516"/>
      <c r="LPR41" s="516"/>
      <c r="LPS41" s="516"/>
      <c r="LPT41" s="516"/>
      <c r="LPU41" s="516"/>
      <c r="LPV41" s="516"/>
      <c r="LPW41" s="516"/>
      <c r="LPX41" s="516"/>
      <c r="LPY41" s="516"/>
      <c r="LPZ41" s="516"/>
      <c r="LQA41" s="516"/>
      <c r="LQB41" s="516"/>
      <c r="LQC41" s="516"/>
      <c r="LQD41" s="516"/>
      <c r="LQE41" s="516"/>
      <c r="LQF41" s="516"/>
      <c r="LQG41" s="516"/>
      <c r="LQH41" s="516"/>
      <c r="LQI41" s="516"/>
      <c r="LQJ41" s="516"/>
      <c r="LQK41" s="516"/>
      <c r="LQL41" s="516"/>
      <c r="LQM41" s="516"/>
      <c r="LQN41" s="516"/>
      <c r="LQO41" s="516"/>
      <c r="LQP41" s="516"/>
      <c r="LQQ41" s="516"/>
      <c r="LQR41" s="516"/>
      <c r="LQS41" s="516"/>
      <c r="LQT41" s="516"/>
      <c r="LQU41" s="516"/>
      <c r="LQV41" s="516"/>
      <c r="LQW41" s="516"/>
      <c r="LQX41" s="516"/>
      <c r="LQY41" s="516"/>
      <c r="LQZ41" s="516"/>
      <c r="LRA41" s="516"/>
      <c r="LRB41" s="516"/>
      <c r="LRC41" s="516"/>
      <c r="LRD41" s="516"/>
      <c r="LRE41" s="516"/>
      <c r="LRF41" s="516"/>
      <c r="LRG41" s="516"/>
      <c r="LRH41" s="516"/>
      <c r="LRI41" s="516"/>
      <c r="LRJ41" s="516"/>
      <c r="LRK41" s="516"/>
      <c r="LRL41" s="516"/>
      <c r="LRM41" s="516"/>
      <c r="LRN41" s="516"/>
      <c r="LRO41" s="516"/>
      <c r="LRP41" s="516"/>
      <c r="LRQ41" s="516"/>
      <c r="LRR41" s="516"/>
      <c r="LRS41" s="516"/>
      <c r="LRT41" s="516"/>
      <c r="LRU41" s="516"/>
      <c r="LRV41" s="516"/>
      <c r="LRW41" s="516"/>
      <c r="LRX41" s="516"/>
      <c r="LRY41" s="516"/>
      <c r="LRZ41" s="516"/>
      <c r="LSA41" s="516"/>
      <c r="LSB41" s="516"/>
      <c r="LSC41" s="516"/>
      <c r="LSD41" s="516"/>
      <c r="LSE41" s="516"/>
      <c r="LSF41" s="516"/>
      <c r="LSG41" s="516"/>
      <c r="LSH41" s="516"/>
      <c r="LSI41" s="516"/>
      <c r="LSJ41" s="516"/>
      <c r="LSK41" s="516"/>
      <c r="LSL41" s="516"/>
      <c r="LSM41" s="516"/>
      <c r="LSN41" s="516"/>
      <c r="LSO41" s="516"/>
      <c r="LSP41" s="516"/>
      <c r="LSQ41" s="516"/>
      <c r="LSR41" s="516"/>
      <c r="LSS41" s="516"/>
      <c r="LST41" s="516"/>
      <c r="LSU41" s="516"/>
      <c r="LSV41" s="516"/>
      <c r="LSW41" s="516"/>
      <c r="LSX41" s="516"/>
      <c r="LSY41" s="516"/>
      <c r="LSZ41" s="516"/>
      <c r="LTA41" s="516"/>
      <c r="LTB41" s="516"/>
      <c r="LTC41" s="516"/>
      <c r="LTD41" s="516"/>
      <c r="LTE41" s="516"/>
      <c r="LTF41" s="516"/>
      <c r="LTG41" s="516"/>
      <c r="LTH41" s="516"/>
      <c r="LTI41" s="516"/>
      <c r="LTJ41" s="516"/>
      <c r="LTK41" s="516"/>
      <c r="LTL41" s="516"/>
      <c r="LTM41" s="516"/>
      <c r="LTN41" s="516"/>
      <c r="LTO41" s="516"/>
      <c r="LTP41" s="516"/>
      <c r="LTQ41" s="516"/>
      <c r="LTR41" s="516"/>
      <c r="LTS41" s="516"/>
      <c r="LTT41" s="516"/>
      <c r="LTU41" s="516"/>
      <c r="LTV41" s="516"/>
      <c r="LTW41" s="516"/>
      <c r="LTX41" s="516"/>
      <c r="LTY41" s="516"/>
      <c r="LTZ41" s="516"/>
      <c r="LUA41" s="516"/>
      <c r="LUB41" s="516"/>
      <c r="LUC41" s="516"/>
      <c r="LUD41" s="516"/>
      <c r="LUE41" s="516"/>
      <c r="LUF41" s="516"/>
      <c r="LUG41" s="516"/>
      <c r="LUH41" s="516"/>
      <c r="LUI41" s="516"/>
      <c r="LUJ41" s="516"/>
      <c r="LUK41" s="516"/>
      <c r="LUL41" s="516"/>
      <c r="LUM41" s="516"/>
      <c r="LUN41" s="516"/>
      <c r="LUO41" s="516"/>
      <c r="LUP41" s="516"/>
      <c r="LUQ41" s="516"/>
      <c r="LUR41" s="516"/>
      <c r="LUS41" s="516"/>
      <c r="LUT41" s="516"/>
      <c r="LUU41" s="516"/>
      <c r="LUV41" s="516"/>
      <c r="LUW41" s="516"/>
      <c r="LUX41" s="516"/>
      <c r="LUY41" s="516"/>
      <c r="LUZ41" s="516"/>
      <c r="LVA41" s="516"/>
      <c r="LVB41" s="516"/>
      <c r="LVC41" s="516"/>
      <c r="LVD41" s="516"/>
      <c r="LVE41" s="516"/>
      <c r="LVF41" s="516"/>
      <c r="LVG41" s="516"/>
      <c r="LVH41" s="516"/>
      <c r="LVI41" s="516"/>
      <c r="LVJ41" s="516"/>
      <c r="LVK41" s="516"/>
      <c r="LVL41" s="516"/>
      <c r="LVM41" s="516"/>
      <c r="LVN41" s="516"/>
      <c r="LVO41" s="516"/>
      <c r="LVP41" s="516"/>
      <c r="LVQ41" s="516"/>
      <c r="LVR41" s="516"/>
      <c r="LVS41" s="516"/>
      <c r="LVT41" s="516"/>
      <c r="LVU41" s="516"/>
      <c r="LVV41" s="516"/>
      <c r="LVW41" s="516"/>
      <c r="LVX41" s="516"/>
      <c r="LVY41" s="516"/>
      <c r="LVZ41" s="516"/>
      <c r="LWA41" s="516"/>
      <c r="LWB41" s="516"/>
      <c r="LWC41" s="516"/>
      <c r="LWD41" s="516"/>
      <c r="LWE41" s="516"/>
      <c r="LWF41" s="516"/>
      <c r="LWG41" s="516"/>
      <c r="LWH41" s="516"/>
      <c r="LWI41" s="516"/>
      <c r="LWJ41" s="516"/>
      <c r="LWK41" s="516"/>
      <c r="LWL41" s="516"/>
      <c r="LWM41" s="516"/>
      <c r="LWN41" s="516"/>
      <c r="LWO41" s="516"/>
      <c r="LWP41" s="516"/>
      <c r="LWQ41" s="516"/>
      <c r="LWR41" s="516"/>
      <c r="LWS41" s="516"/>
      <c r="LWT41" s="516"/>
      <c r="LWU41" s="516"/>
      <c r="LWV41" s="516"/>
      <c r="LWW41" s="516"/>
      <c r="LWX41" s="516"/>
      <c r="LWY41" s="516"/>
      <c r="LWZ41" s="516"/>
      <c r="LXA41" s="516"/>
      <c r="LXB41" s="516"/>
      <c r="LXC41" s="516"/>
      <c r="LXD41" s="516"/>
      <c r="LXE41" s="516"/>
      <c r="LXF41" s="516"/>
      <c r="LXG41" s="516"/>
      <c r="LXH41" s="516"/>
      <c r="LXI41" s="516"/>
      <c r="LXJ41" s="516"/>
      <c r="LXK41" s="516"/>
      <c r="LXL41" s="516"/>
      <c r="LXM41" s="516"/>
      <c r="LXN41" s="516"/>
      <c r="LXO41" s="516"/>
      <c r="LXP41" s="516"/>
      <c r="LXQ41" s="516"/>
      <c r="LXR41" s="516"/>
      <c r="LXS41" s="516"/>
      <c r="LXT41" s="516"/>
      <c r="LXU41" s="516"/>
      <c r="LXV41" s="516"/>
      <c r="LXW41" s="516"/>
      <c r="LXX41" s="516"/>
      <c r="LXY41" s="516"/>
      <c r="LXZ41" s="516"/>
      <c r="LYA41" s="516"/>
      <c r="LYB41" s="516"/>
      <c r="LYC41" s="516"/>
      <c r="LYD41" s="516"/>
      <c r="LYE41" s="516"/>
      <c r="LYF41" s="516"/>
      <c r="LYG41" s="516"/>
      <c r="LYH41" s="516"/>
      <c r="LYI41" s="516"/>
      <c r="LYJ41" s="516"/>
      <c r="LYK41" s="516"/>
      <c r="LYL41" s="516"/>
      <c r="LYM41" s="516"/>
      <c r="LYN41" s="516"/>
      <c r="LYO41" s="516"/>
      <c r="LYP41" s="516"/>
      <c r="LYQ41" s="516"/>
      <c r="LYR41" s="516"/>
      <c r="LYS41" s="516"/>
      <c r="LYT41" s="516"/>
      <c r="LYU41" s="516"/>
      <c r="LYV41" s="516"/>
      <c r="LYW41" s="516"/>
      <c r="LYX41" s="516"/>
      <c r="LYY41" s="516"/>
      <c r="LYZ41" s="516"/>
      <c r="LZA41" s="516"/>
      <c r="LZB41" s="516"/>
      <c r="LZC41" s="516"/>
      <c r="LZD41" s="516"/>
      <c r="LZE41" s="516"/>
      <c r="LZF41" s="516"/>
      <c r="LZG41" s="516"/>
      <c r="LZH41" s="516"/>
      <c r="LZI41" s="516"/>
      <c r="LZJ41" s="516"/>
      <c r="LZK41" s="516"/>
      <c r="LZL41" s="516"/>
      <c r="LZM41" s="516"/>
      <c r="LZN41" s="516"/>
      <c r="LZO41" s="516"/>
      <c r="LZP41" s="516"/>
      <c r="LZQ41" s="516"/>
      <c r="LZR41" s="516"/>
      <c r="LZS41" s="516"/>
      <c r="LZT41" s="516"/>
      <c r="LZU41" s="516"/>
      <c r="LZV41" s="516"/>
      <c r="LZW41" s="516"/>
      <c r="LZX41" s="516"/>
      <c r="LZY41" s="516"/>
      <c r="LZZ41" s="516"/>
      <c r="MAA41" s="516"/>
      <c r="MAB41" s="516"/>
      <c r="MAC41" s="516"/>
      <c r="MAD41" s="516"/>
      <c r="MAE41" s="516"/>
      <c r="MAF41" s="516"/>
      <c r="MAG41" s="516"/>
      <c r="MAH41" s="516"/>
      <c r="MAI41" s="516"/>
      <c r="MAJ41" s="516"/>
      <c r="MAK41" s="516"/>
      <c r="MAL41" s="516"/>
      <c r="MAM41" s="516"/>
      <c r="MAN41" s="516"/>
      <c r="MAO41" s="516"/>
      <c r="MAP41" s="516"/>
      <c r="MAQ41" s="516"/>
      <c r="MAR41" s="516"/>
      <c r="MAS41" s="516"/>
      <c r="MAT41" s="516"/>
      <c r="MAU41" s="516"/>
      <c r="MAV41" s="516"/>
      <c r="MAW41" s="516"/>
      <c r="MAX41" s="516"/>
      <c r="MAY41" s="516"/>
      <c r="MAZ41" s="516"/>
      <c r="MBA41" s="516"/>
      <c r="MBB41" s="516"/>
      <c r="MBC41" s="516"/>
      <c r="MBD41" s="516"/>
      <c r="MBE41" s="516"/>
      <c r="MBF41" s="516"/>
      <c r="MBG41" s="516"/>
      <c r="MBH41" s="516"/>
      <c r="MBI41" s="516"/>
      <c r="MBJ41" s="516"/>
      <c r="MBK41" s="516"/>
      <c r="MBL41" s="516"/>
      <c r="MBM41" s="516"/>
      <c r="MBN41" s="516"/>
      <c r="MBO41" s="516"/>
      <c r="MBP41" s="516"/>
      <c r="MBQ41" s="516"/>
      <c r="MBR41" s="516"/>
      <c r="MBS41" s="516"/>
      <c r="MBT41" s="516"/>
      <c r="MBU41" s="516"/>
      <c r="MBV41" s="516"/>
      <c r="MBW41" s="516"/>
      <c r="MBX41" s="516"/>
      <c r="MBY41" s="516"/>
      <c r="MBZ41" s="516"/>
      <c r="MCA41" s="516"/>
      <c r="MCB41" s="516"/>
      <c r="MCC41" s="516"/>
      <c r="MCD41" s="516"/>
      <c r="MCE41" s="516"/>
      <c r="MCF41" s="516"/>
      <c r="MCG41" s="516"/>
      <c r="MCH41" s="516"/>
      <c r="MCI41" s="516"/>
      <c r="MCJ41" s="516"/>
      <c r="MCK41" s="516"/>
      <c r="MCL41" s="516"/>
      <c r="MCM41" s="516"/>
      <c r="MCN41" s="516"/>
      <c r="MCO41" s="516"/>
      <c r="MCP41" s="516"/>
      <c r="MCQ41" s="516"/>
      <c r="MCR41" s="516"/>
      <c r="MCS41" s="516"/>
      <c r="MCT41" s="516"/>
      <c r="MCU41" s="516"/>
      <c r="MCV41" s="516"/>
      <c r="MCW41" s="516"/>
      <c r="MCX41" s="516"/>
      <c r="MCY41" s="516"/>
      <c r="MCZ41" s="516"/>
      <c r="MDA41" s="516"/>
      <c r="MDB41" s="516"/>
      <c r="MDC41" s="516"/>
      <c r="MDD41" s="516"/>
      <c r="MDE41" s="516"/>
      <c r="MDF41" s="516"/>
      <c r="MDG41" s="516"/>
      <c r="MDH41" s="516"/>
      <c r="MDI41" s="516"/>
      <c r="MDJ41" s="516"/>
      <c r="MDK41" s="516"/>
      <c r="MDL41" s="516"/>
      <c r="MDM41" s="516"/>
      <c r="MDN41" s="516"/>
      <c r="MDO41" s="516"/>
      <c r="MDP41" s="516"/>
      <c r="MDQ41" s="516"/>
      <c r="MDR41" s="516"/>
      <c r="MDS41" s="516"/>
      <c r="MDT41" s="516"/>
      <c r="MDU41" s="516"/>
      <c r="MDV41" s="516"/>
      <c r="MDW41" s="516"/>
      <c r="MDX41" s="516"/>
      <c r="MDY41" s="516"/>
      <c r="MDZ41" s="516"/>
      <c r="MEA41" s="516"/>
      <c r="MEB41" s="516"/>
      <c r="MEC41" s="516"/>
      <c r="MED41" s="516"/>
      <c r="MEE41" s="516"/>
      <c r="MEF41" s="516"/>
      <c r="MEG41" s="516"/>
      <c r="MEH41" s="516"/>
      <c r="MEI41" s="516"/>
      <c r="MEJ41" s="516"/>
      <c r="MEK41" s="516"/>
      <c r="MEL41" s="516"/>
      <c r="MEM41" s="516"/>
      <c r="MEN41" s="516"/>
      <c r="MEO41" s="516"/>
      <c r="MEP41" s="516"/>
      <c r="MEQ41" s="516"/>
      <c r="MER41" s="516"/>
      <c r="MES41" s="516"/>
      <c r="MET41" s="516"/>
      <c r="MEU41" s="516"/>
      <c r="MEV41" s="516"/>
      <c r="MEW41" s="516"/>
      <c r="MEX41" s="516"/>
      <c r="MEY41" s="516"/>
      <c r="MEZ41" s="516"/>
      <c r="MFA41" s="516"/>
      <c r="MFB41" s="516"/>
      <c r="MFC41" s="516"/>
      <c r="MFD41" s="516"/>
      <c r="MFE41" s="516"/>
      <c r="MFF41" s="516"/>
      <c r="MFG41" s="516"/>
      <c r="MFH41" s="516"/>
      <c r="MFI41" s="516"/>
      <c r="MFJ41" s="516"/>
      <c r="MFK41" s="516"/>
      <c r="MFL41" s="516"/>
      <c r="MFM41" s="516"/>
      <c r="MFN41" s="516"/>
      <c r="MFO41" s="516"/>
      <c r="MFP41" s="516"/>
      <c r="MFQ41" s="516"/>
      <c r="MFR41" s="516"/>
      <c r="MFS41" s="516"/>
      <c r="MFT41" s="516"/>
      <c r="MFU41" s="516"/>
      <c r="MFV41" s="516"/>
      <c r="MFW41" s="516"/>
      <c r="MFX41" s="516"/>
      <c r="MFY41" s="516"/>
      <c r="MFZ41" s="516"/>
      <c r="MGA41" s="516"/>
      <c r="MGB41" s="516"/>
      <c r="MGC41" s="516"/>
      <c r="MGD41" s="516"/>
      <c r="MGE41" s="516"/>
      <c r="MGF41" s="516"/>
      <c r="MGG41" s="516"/>
      <c r="MGH41" s="516"/>
      <c r="MGI41" s="516"/>
      <c r="MGJ41" s="516"/>
      <c r="MGK41" s="516"/>
      <c r="MGL41" s="516"/>
      <c r="MGM41" s="516"/>
      <c r="MGN41" s="516"/>
      <c r="MGO41" s="516"/>
      <c r="MGP41" s="516"/>
      <c r="MGQ41" s="516"/>
      <c r="MGR41" s="516"/>
      <c r="MGS41" s="516"/>
      <c r="MGT41" s="516"/>
      <c r="MGU41" s="516"/>
      <c r="MGV41" s="516"/>
      <c r="MGW41" s="516"/>
      <c r="MGX41" s="516"/>
      <c r="MGY41" s="516"/>
      <c r="MGZ41" s="516"/>
      <c r="MHA41" s="516"/>
      <c r="MHB41" s="516"/>
      <c r="MHC41" s="516"/>
      <c r="MHD41" s="516"/>
      <c r="MHE41" s="516"/>
      <c r="MHF41" s="516"/>
      <c r="MHG41" s="516"/>
      <c r="MHH41" s="516"/>
      <c r="MHI41" s="516"/>
      <c r="MHJ41" s="516"/>
      <c r="MHK41" s="516"/>
      <c r="MHL41" s="516"/>
      <c r="MHM41" s="516"/>
      <c r="MHN41" s="516"/>
      <c r="MHO41" s="516"/>
      <c r="MHP41" s="516"/>
      <c r="MHQ41" s="516"/>
      <c r="MHR41" s="516"/>
      <c r="MHS41" s="516"/>
      <c r="MHT41" s="516"/>
      <c r="MHU41" s="516"/>
      <c r="MHV41" s="516"/>
      <c r="MHW41" s="516"/>
      <c r="MHX41" s="516"/>
      <c r="MHY41" s="516"/>
      <c r="MHZ41" s="516"/>
      <c r="MIA41" s="516"/>
      <c r="MIB41" s="516"/>
      <c r="MIC41" s="516"/>
      <c r="MID41" s="516"/>
      <c r="MIE41" s="516"/>
      <c r="MIF41" s="516"/>
      <c r="MIG41" s="516"/>
      <c r="MIH41" s="516"/>
      <c r="MII41" s="516"/>
      <c r="MIJ41" s="516"/>
      <c r="MIK41" s="516"/>
      <c r="MIL41" s="516"/>
      <c r="MIM41" s="516"/>
      <c r="MIN41" s="516"/>
      <c r="MIO41" s="516"/>
      <c r="MIP41" s="516"/>
      <c r="MIQ41" s="516"/>
      <c r="MIR41" s="516"/>
      <c r="MIS41" s="516"/>
      <c r="MIT41" s="516"/>
      <c r="MIU41" s="516"/>
      <c r="MIV41" s="516"/>
      <c r="MIW41" s="516"/>
      <c r="MIX41" s="516"/>
      <c r="MIY41" s="516"/>
      <c r="MIZ41" s="516"/>
      <c r="MJA41" s="516"/>
      <c r="MJB41" s="516"/>
      <c r="MJC41" s="516"/>
      <c r="MJD41" s="516"/>
      <c r="MJE41" s="516"/>
      <c r="MJF41" s="516"/>
      <c r="MJG41" s="516"/>
      <c r="MJH41" s="516"/>
      <c r="MJI41" s="516"/>
      <c r="MJJ41" s="516"/>
      <c r="MJK41" s="516"/>
      <c r="MJL41" s="516"/>
      <c r="MJM41" s="516"/>
      <c r="MJN41" s="516"/>
      <c r="MJO41" s="516"/>
      <c r="MJP41" s="516"/>
      <c r="MJQ41" s="516"/>
      <c r="MJR41" s="516"/>
      <c r="MJS41" s="516"/>
      <c r="MJT41" s="516"/>
      <c r="MJU41" s="516"/>
      <c r="MJV41" s="516"/>
      <c r="MJW41" s="516"/>
      <c r="MJX41" s="516"/>
      <c r="MJY41" s="516"/>
      <c r="MJZ41" s="516"/>
      <c r="MKA41" s="516"/>
      <c r="MKB41" s="516"/>
      <c r="MKC41" s="516"/>
      <c r="MKD41" s="516"/>
      <c r="MKE41" s="516"/>
      <c r="MKF41" s="516"/>
      <c r="MKG41" s="516"/>
      <c r="MKH41" s="516"/>
      <c r="MKI41" s="516"/>
      <c r="MKJ41" s="516"/>
      <c r="MKK41" s="516"/>
      <c r="MKL41" s="516"/>
      <c r="MKM41" s="516"/>
      <c r="MKN41" s="516"/>
      <c r="MKO41" s="516"/>
      <c r="MKP41" s="516"/>
      <c r="MKQ41" s="516"/>
      <c r="MKR41" s="516"/>
      <c r="MKS41" s="516"/>
      <c r="MKT41" s="516"/>
      <c r="MKU41" s="516"/>
      <c r="MKV41" s="516"/>
      <c r="MKW41" s="516"/>
      <c r="MKX41" s="516"/>
      <c r="MKY41" s="516"/>
      <c r="MKZ41" s="516"/>
      <c r="MLA41" s="516"/>
      <c r="MLB41" s="516"/>
      <c r="MLC41" s="516"/>
      <c r="MLD41" s="516"/>
      <c r="MLE41" s="516"/>
      <c r="MLF41" s="516"/>
      <c r="MLG41" s="516"/>
      <c r="MLH41" s="516"/>
      <c r="MLI41" s="516"/>
      <c r="MLJ41" s="516"/>
      <c r="MLK41" s="516"/>
      <c r="MLL41" s="516"/>
      <c r="MLM41" s="516"/>
      <c r="MLN41" s="516"/>
      <c r="MLO41" s="516"/>
      <c r="MLP41" s="516"/>
      <c r="MLQ41" s="516"/>
      <c r="MLR41" s="516"/>
      <c r="MLS41" s="516"/>
      <c r="MLT41" s="516"/>
      <c r="MLU41" s="516"/>
      <c r="MLV41" s="516"/>
      <c r="MLW41" s="516"/>
      <c r="MLX41" s="516"/>
      <c r="MLY41" s="516"/>
      <c r="MLZ41" s="516"/>
      <c r="MMA41" s="516"/>
      <c r="MMB41" s="516"/>
      <c r="MMC41" s="516"/>
      <c r="MMD41" s="516"/>
      <c r="MME41" s="516"/>
      <c r="MMF41" s="516"/>
      <c r="MMG41" s="516"/>
      <c r="MMH41" s="516"/>
      <c r="MMI41" s="516"/>
      <c r="MMJ41" s="516"/>
      <c r="MMK41" s="516"/>
      <c r="MML41" s="516"/>
      <c r="MMM41" s="516"/>
      <c r="MMN41" s="516"/>
      <c r="MMO41" s="516"/>
      <c r="MMP41" s="516"/>
      <c r="MMQ41" s="516"/>
      <c r="MMR41" s="516"/>
      <c r="MMS41" s="516"/>
      <c r="MMT41" s="516"/>
      <c r="MMU41" s="516"/>
      <c r="MMV41" s="516"/>
      <c r="MMW41" s="516"/>
      <c r="MMX41" s="516"/>
      <c r="MMY41" s="516"/>
      <c r="MMZ41" s="516"/>
      <c r="MNA41" s="516"/>
      <c r="MNB41" s="516"/>
      <c r="MNC41" s="516"/>
      <c r="MND41" s="516"/>
      <c r="MNE41" s="516"/>
      <c r="MNF41" s="516"/>
      <c r="MNG41" s="516"/>
      <c r="MNH41" s="516"/>
      <c r="MNI41" s="516"/>
      <c r="MNJ41" s="516"/>
      <c r="MNK41" s="516"/>
      <c r="MNL41" s="516"/>
      <c r="MNM41" s="516"/>
      <c r="MNN41" s="516"/>
      <c r="MNO41" s="516"/>
      <c r="MNP41" s="516"/>
      <c r="MNQ41" s="516"/>
      <c r="MNR41" s="516"/>
      <c r="MNS41" s="516"/>
      <c r="MNT41" s="516"/>
      <c r="MNU41" s="516"/>
      <c r="MNV41" s="516"/>
      <c r="MNW41" s="516"/>
      <c r="MNX41" s="516"/>
      <c r="MNY41" s="516"/>
      <c r="MNZ41" s="516"/>
      <c r="MOA41" s="516"/>
      <c r="MOB41" s="516"/>
      <c r="MOC41" s="516"/>
      <c r="MOD41" s="516"/>
      <c r="MOE41" s="516"/>
      <c r="MOF41" s="516"/>
      <c r="MOG41" s="516"/>
      <c r="MOH41" s="516"/>
      <c r="MOI41" s="516"/>
      <c r="MOJ41" s="516"/>
      <c r="MOK41" s="516"/>
      <c r="MOL41" s="516"/>
      <c r="MOM41" s="516"/>
      <c r="MON41" s="516"/>
      <c r="MOO41" s="516"/>
      <c r="MOP41" s="516"/>
      <c r="MOQ41" s="516"/>
      <c r="MOR41" s="516"/>
      <c r="MOS41" s="516"/>
      <c r="MOT41" s="516"/>
      <c r="MOU41" s="516"/>
      <c r="MOV41" s="516"/>
      <c r="MOW41" s="516"/>
      <c r="MOX41" s="516"/>
      <c r="MOY41" s="516"/>
      <c r="MOZ41" s="516"/>
      <c r="MPA41" s="516"/>
      <c r="MPB41" s="516"/>
      <c r="MPC41" s="516"/>
      <c r="MPD41" s="516"/>
      <c r="MPE41" s="516"/>
      <c r="MPF41" s="516"/>
      <c r="MPG41" s="516"/>
      <c r="MPH41" s="516"/>
      <c r="MPI41" s="516"/>
      <c r="MPJ41" s="516"/>
      <c r="MPK41" s="516"/>
      <c r="MPL41" s="516"/>
      <c r="MPM41" s="516"/>
      <c r="MPN41" s="516"/>
      <c r="MPO41" s="516"/>
      <c r="MPP41" s="516"/>
      <c r="MPQ41" s="516"/>
      <c r="MPR41" s="516"/>
      <c r="MPS41" s="516"/>
      <c r="MPT41" s="516"/>
      <c r="MPU41" s="516"/>
      <c r="MPV41" s="516"/>
      <c r="MPW41" s="516"/>
      <c r="MPX41" s="516"/>
      <c r="MPY41" s="516"/>
      <c r="MPZ41" s="516"/>
      <c r="MQA41" s="516"/>
      <c r="MQB41" s="516"/>
      <c r="MQC41" s="516"/>
      <c r="MQD41" s="516"/>
      <c r="MQE41" s="516"/>
      <c r="MQF41" s="516"/>
      <c r="MQG41" s="516"/>
      <c r="MQH41" s="516"/>
      <c r="MQI41" s="516"/>
      <c r="MQJ41" s="516"/>
      <c r="MQK41" s="516"/>
      <c r="MQL41" s="516"/>
      <c r="MQM41" s="516"/>
      <c r="MQN41" s="516"/>
      <c r="MQO41" s="516"/>
      <c r="MQP41" s="516"/>
      <c r="MQQ41" s="516"/>
      <c r="MQR41" s="516"/>
      <c r="MQS41" s="516"/>
      <c r="MQT41" s="516"/>
      <c r="MQU41" s="516"/>
      <c r="MQV41" s="516"/>
      <c r="MQW41" s="516"/>
      <c r="MQX41" s="516"/>
      <c r="MQY41" s="516"/>
      <c r="MQZ41" s="516"/>
      <c r="MRA41" s="516"/>
      <c r="MRB41" s="516"/>
      <c r="MRC41" s="516"/>
      <c r="MRD41" s="516"/>
      <c r="MRE41" s="516"/>
      <c r="MRF41" s="516"/>
      <c r="MRG41" s="516"/>
      <c r="MRH41" s="516"/>
      <c r="MRI41" s="516"/>
      <c r="MRJ41" s="516"/>
      <c r="MRK41" s="516"/>
      <c r="MRL41" s="516"/>
      <c r="MRM41" s="516"/>
      <c r="MRN41" s="516"/>
      <c r="MRO41" s="516"/>
      <c r="MRP41" s="516"/>
      <c r="MRQ41" s="516"/>
      <c r="MRR41" s="516"/>
      <c r="MRS41" s="516"/>
      <c r="MRT41" s="516"/>
      <c r="MRU41" s="516"/>
      <c r="MRV41" s="516"/>
      <c r="MRW41" s="516"/>
      <c r="MRX41" s="516"/>
      <c r="MRY41" s="516"/>
      <c r="MRZ41" s="516"/>
      <c r="MSA41" s="516"/>
      <c r="MSB41" s="516"/>
      <c r="MSC41" s="516"/>
      <c r="MSD41" s="516"/>
      <c r="MSE41" s="516"/>
      <c r="MSF41" s="516"/>
      <c r="MSG41" s="516"/>
      <c r="MSH41" s="516"/>
      <c r="MSI41" s="516"/>
      <c r="MSJ41" s="516"/>
      <c r="MSK41" s="516"/>
      <c r="MSL41" s="516"/>
      <c r="MSM41" s="516"/>
      <c r="MSN41" s="516"/>
      <c r="MSO41" s="516"/>
      <c r="MSP41" s="516"/>
      <c r="MSQ41" s="516"/>
      <c r="MSR41" s="516"/>
      <c r="MSS41" s="516"/>
      <c r="MST41" s="516"/>
      <c r="MSU41" s="516"/>
      <c r="MSV41" s="516"/>
      <c r="MSW41" s="516"/>
      <c r="MSX41" s="516"/>
      <c r="MSY41" s="516"/>
      <c r="MSZ41" s="516"/>
      <c r="MTA41" s="516"/>
      <c r="MTB41" s="516"/>
      <c r="MTC41" s="516"/>
      <c r="MTD41" s="516"/>
      <c r="MTE41" s="516"/>
      <c r="MTF41" s="516"/>
      <c r="MTG41" s="516"/>
      <c r="MTH41" s="516"/>
      <c r="MTI41" s="516"/>
      <c r="MTJ41" s="516"/>
      <c r="MTK41" s="516"/>
      <c r="MTL41" s="516"/>
      <c r="MTM41" s="516"/>
      <c r="MTN41" s="516"/>
      <c r="MTO41" s="516"/>
      <c r="MTP41" s="516"/>
      <c r="MTQ41" s="516"/>
      <c r="MTR41" s="516"/>
      <c r="MTS41" s="516"/>
      <c r="MTT41" s="516"/>
      <c r="MTU41" s="516"/>
      <c r="MTV41" s="516"/>
      <c r="MTW41" s="516"/>
      <c r="MTX41" s="516"/>
      <c r="MTY41" s="516"/>
      <c r="MTZ41" s="516"/>
      <c r="MUA41" s="516"/>
      <c r="MUB41" s="516"/>
      <c r="MUC41" s="516"/>
      <c r="MUD41" s="516"/>
      <c r="MUE41" s="516"/>
      <c r="MUF41" s="516"/>
      <c r="MUG41" s="516"/>
      <c r="MUH41" s="516"/>
      <c r="MUI41" s="516"/>
      <c r="MUJ41" s="516"/>
      <c r="MUK41" s="516"/>
      <c r="MUL41" s="516"/>
      <c r="MUM41" s="516"/>
      <c r="MUN41" s="516"/>
      <c r="MUO41" s="516"/>
      <c r="MUP41" s="516"/>
      <c r="MUQ41" s="516"/>
      <c r="MUR41" s="516"/>
      <c r="MUS41" s="516"/>
      <c r="MUT41" s="516"/>
      <c r="MUU41" s="516"/>
      <c r="MUV41" s="516"/>
      <c r="MUW41" s="516"/>
      <c r="MUX41" s="516"/>
      <c r="MUY41" s="516"/>
      <c r="MUZ41" s="516"/>
      <c r="MVA41" s="516"/>
      <c r="MVB41" s="516"/>
      <c r="MVC41" s="516"/>
      <c r="MVD41" s="516"/>
      <c r="MVE41" s="516"/>
      <c r="MVF41" s="516"/>
      <c r="MVG41" s="516"/>
      <c r="MVH41" s="516"/>
      <c r="MVI41" s="516"/>
      <c r="MVJ41" s="516"/>
      <c r="MVK41" s="516"/>
      <c r="MVL41" s="516"/>
      <c r="MVM41" s="516"/>
      <c r="MVN41" s="516"/>
      <c r="MVO41" s="516"/>
      <c r="MVP41" s="516"/>
      <c r="MVQ41" s="516"/>
      <c r="MVR41" s="516"/>
      <c r="MVS41" s="516"/>
      <c r="MVT41" s="516"/>
      <c r="MVU41" s="516"/>
      <c r="MVV41" s="516"/>
      <c r="MVW41" s="516"/>
      <c r="MVX41" s="516"/>
      <c r="MVY41" s="516"/>
      <c r="MVZ41" s="516"/>
      <c r="MWA41" s="516"/>
      <c r="MWB41" s="516"/>
      <c r="MWC41" s="516"/>
      <c r="MWD41" s="516"/>
      <c r="MWE41" s="516"/>
      <c r="MWF41" s="516"/>
      <c r="MWG41" s="516"/>
      <c r="MWH41" s="516"/>
      <c r="MWI41" s="516"/>
      <c r="MWJ41" s="516"/>
      <c r="MWK41" s="516"/>
      <c r="MWL41" s="516"/>
      <c r="MWM41" s="516"/>
      <c r="MWN41" s="516"/>
      <c r="MWO41" s="516"/>
      <c r="MWP41" s="516"/>
      <c r="MWQ41" s="516"/>
      <c r="MWR41" s="516"/>
      <c r="MWS41" s="516"/>
      <c r="MWT41" s="516"/>
      <c r="MWU41" s="516"/>
      <c r="MWV41" s="516"/>
      <c r="MWW41" s="516"/>
      <c r="MWX41" s="516"/>
      <c r="MWY41" s="516"/>
      <c r="MWZ41" s="516"/>
      <c r="MXA41" s="516"/>
      <c r="MXB41" s="516"/>
      <c r="MXC41" s="516"/>
      <c r="MXD41" s="516"/>
      <c r="MXE41" s="516"/>
      <c r="MXF41" s="516"/>
      <c r="MXG41" s="516"/>
      <c r="MXH41" s="516"/>
      <c r="MXI41" s="516"/>
      <c r="MXJ41" s="516"/>
      <c r="MXK41" s="516"/>
      <c r="MXL41" s="516"/>
      <c r="MXM41" s="516"/>
      <c r="MXN41" s="516"/>
      <c r="MXO41" s="516"/>
      <c r="MXP41" s="516"/>
      <c r="MXQ41" s="516"/>
      <c r="MXR41" s="516"/>
      <c r="MXS41" s="516"/>
      <c r="MXT41" s="516"/>
      <c r="MXU41" s="516"/>
      <c r="MXV41" s="516"/>
      <c r="MXW41" s="516"/>
      <c r="MXX41" s="516"/>
      <c r="MXY41" s="516"/>
      <c r="MXZ41" s="516"/>
      <c r="MYA41" s="516"/>
      <c r="MYB41" s="516"/>
      <c r="MYC41" s="516"/>
      <c r="MYD41" s="516"/>
      <c r="MYE41" s="516"/>
      <c r="MYF41" s="516"/>
      <c r="MYG41" s="516"/>
      <c r="MYH41" s="516"/>
      <c r="MYI41" s="516"/>
      <c r="MYJ41" s="516"/>
      <c r="MYK41" s="516"/>
      <c r="MYL41" s="516"/>
      <c r="MYM41" s="516"/>
      <c r="MYN41" s="516"/>
      <c r="MYO41" s="516"/>
      <c r="MYP41" s="516"/>
      <c r="MYQ41" s="516"/>
      <c r="MYR41" s="516"/>
      <c r="MYS41" s="516"/>
      <c r="MYT41" s="516"/>
      <c r="MYU41" s="516"/>
      <c r="MYV41" s="516"/>
      <c r="MYW41" s="516"/>
      <c r="MYX41" s="516"/>
      <c r="MYY41" s="516"/>
      <c r="MYZ41" s="516"/>
      <c r="MZA41" s="516"/>
      <c r="MZB41" s="516"/>
      <c r="MZC41" s="516"/>
      <c r="MZD41" s="516"/>
      <c r="MZE41" s="516"/>
      <c r="MZF41" s="516"/>
      <c r="MZG41" s="516"/>
      <c r="MZH41" s="516"/>
      <c r="MZI41" s="516"/>
      <c r="MZJ41" s="516"/>
      <c r="MZK41" s="516"/>
      <c r="MZL41" s="516"/>
      <c r="MZM41" s="516"/>
      <c r="MZN41" s="516"/>
      <c r="MZO41" s="516"/>
      <c r="MZP41" s="516"/>
      <c r="MZQ41" s="516"/>
      <c r="MZR41" s="516"/>
      <c r="MZS41" s="516"/>
      <c r="MZT41" s="516"/>
      <c r="MZU41" s="516"/>
      <c r="MZV41" s="516"/>
      <c r="MZW41" s="516"/>
      <c r="MZX41" s="516"/>
      <c r="MZY41" s="516"/>
      <c r="MZZ41" s="516"/>
      <c r="NAA41" s="516"/>
      <c r="NAB41" s="516"/>
      <c r="NAC41" s="516"/>
      <c r="NAD41" s="516"/>
      <c r="NAE41" s="516"/>
      <c r="NAF41" s="516"/>
      <c r="NAG41" s="516"/>
      <c r="NAH41" s="516"/>
      <c r="NAI41" s="516"/>
      <c r="NAJ41" s="516"/>
      <c r="NAK41" s="516"/>
      <c r="NAL41" s="516"/>
      <c r="NAM41" s="516"/>
      <c r="NAN41" s="516"/>
      <c r="NAO41" s="516"/>
      <c r="NAP41" s="516"/>
      <c r="NAQ41" s="516"/>
      <c r="NAR41" s="516"/>
      <c r="NAS41" s="516"/>
      <c r="NAT41" s="516"/>
      <c r="NAU41" s="516"/>
      <c r="NAV41" s="516"/>
      <c r="NAW41" s="516"/>
      <c r="NAX41" s="516"/>
      <c r="NAY41" s="516"/>
      <c r="NAZ41" s="516"/>
      <c r="NBA41" s="516"/>
      <c r="NBB41" s="516"/>
      <c r="NBC41" s="516"/>
      <c r="NBD41" s="516"/>
      <c r="NBE41" s="516"/>
      <c r="NBF41" s="516"/>
      <c r="NBG41" s="516"/>
      <c r="NBH41" s="516"/>
      <c r="NBI41" s="516"/>
      <c r="NBJ41" s="516"/>
      <c r="NBK41" s="516"/>
      <c r="NBL41" s="516"/>
      <c r="NBM41" s="516"/>
      <c r="NBN41" s="516"/>
      <c r="NBO41" s="516"/>
      <c r="NBP41" s="516"/>
      <c r="NBQ41" s="516"/>
      <c r="NBR41" s="516"/>
      <c r="NBS41" s="516"/>
      <c r="NBT41" s="516"/>
      <c r="NBU41" s="516"/>
      <c r="NBV41" s="516"/>
      <c r="NBW41" s="516"/>
      <c r="NBX41" s="516"/>
      <c r="NBY41" s="516"/>
      <c r="NBZ41" s="516"/>
      <c r="NCA41" s="516"/>
      <c r="NCB41" s="516"/>
      <c r="NCC41" s="516"/>
      <c r="NCD41" s="516"/>
      <c r="NCE41" s="516"/>
      <c r="NCF41" s="516"/>
      <c r="NCG41" s="516"/>
      <c r="NCH41" s="516"/>
      <c r="NCI41" s="516"/>
      <c r="NCJ41" s="516"/>
      <c r="NCK41" s="516"/>
      <c r="NCL41" s="516"/>
      <c r="NCM41" s="516"/>
      <c r="NCN41" s="516"/>
      <c r="NCO41" s="516"/>
      <c r="NCP41" s="516"/>
      <c r="NCQ41" s="516"/>
      <c r="NCR41" s="516"/>
      <c r="NCS41" s="516"/>
      <c r="NCT41" s="516"/>
      <c r="NCU41" s="516"/>
      <c r="NCV41" s="516"/>
      <c r="NCW41" s="516"/>
      <c r="NCX41" s="516"/>
      <c r="NCY41" s="516"/>
      <c r="NCZ41" s="516"/>
      <c r="NDA41" s="516"/>
      <c r="NDB41" s="516"/>
      <c r="NDC41" s="516"/>
      <c r="NDD41" s="516"/>
      <c r="NDE41" s="516"/>
      <c r="NDF41" s="516"/>
      <c r="NDG41" s="516"/>
      <c r="NDH41" s="516"/>
      <c r="NDI41" s="516"/>
      <c r="NDJ41" s="516"/>
      <c r="NDK41" s="516"/>
      <c r="NDL41" s="516"/>
      <c r="NDM41" s="516"/>
      <c r="NDN41" s="516"/>
      <c r="NDO41" s="516"/>
      <c r="NDP41" s="516"/>
      <c r="NDQ41" s="516"/>
      <c r="NDR41" s="516"/>
      <c r="NDS41" s="516"/>
      <c r="NDT41" s="516"/>
      <c r="NDU41" s="516"/>
      <c r="NDV41" s="516"/>
      <c r="NDW41" s="516"/>
      <c r="NDX41" s="516"/>
      <c r="NDY41" s="516"/>
      <c r="NDZ41" s="516"/>
      <c r="NEA41" s="516"/>
      <c r="NEB41" s="516"/>
      <c r="NEC41" s="516"/>
      <c r="NED41" s="516"/>
      <c r="NEE41" s="516"/>
      <c r="NEF41" s="516"/>
      <c r="NEG41" s="516"/>
      <c r="NEH41" s="516"/>
      <c r="NEI41" s="516"/>
      <c r="NEJ41" s="516"/>
      <c r="NEK41" s="516"/>
      <c r="NEL41" s="516"/>
      <c r="NEM41" s="516"/>
      <c r="NEN41" s="516"/>
      <c r="NEO41" s="516"/>
      <c r="NEP41" s="516"/>
      <c r="NEQ41" s="516"/>
      <c r="NER41" s="516"/>
      <c r="NES41" s="516"/>
      <c r="NET41" s="516"/>
      <c r="NEU41" s="516"/>
      <c r="NEV41" s="516"/>
      <c r="NEW41" s="516"/>
      <c r="NEX41" s="516"/>
      <c r="NEY41" s="516"/>
      <c r="NEZ41" s="516"/>
      <c r="NFA41" s="516"/>
      <c r="NFB41" s="516"/>
      <c r="NFC41" s="516"/>
      <c r="NFD41" s="516"/>
      <c r="NFE41" s="516"/>
      <c r="NFF41" s="516"/>
      <c r="NFG41" s="516"/>
      <c r="NFH41" s="516"/>
      <c r="NFI41" s="516"/>
      <c r="NFJ41" s="516"/>
      <c r="NFK41" s="516"/>
      <c r="NFL41" s="516"/>
      <c r="NFM41" s="516"/>
      <c r="NFN41" s="516"/>
      <c r="NFO41" s="516"/>
      <c r="NFP41" s="516"/>
      <c r="NFQ41" s="516"/>
      <c r="NFR41" s="516"/>
      <c r="NFS41" s="516"/>
      <c r="NFT41" s="516"/>
      <c r="NFU41" s="516"/>
      <c r="NFV41" s="516"/>
      <c r="NFW41" s="516"/>
      <c r="NFX41" s="516"/>
      <c r="NFY41" s="516"/>
      <c r="NFZ41" s="516"/>
      <c r="NGA41" s="516"/>
      <c r="NGB41" s="516"/>
      <c r="NGC41" s="516"/>
      <c r="NGD41" s="516"/>
      <c r="NGE41" s="516"/>
      <c r="NGF41" s="516"/>
      <c r="NGG41" s="516"/>
      <c r="NGH41" s="516"/>
      <c r="NGI41" s="516"/>
      <c r="NGJ41" s="516"/>
      <c r="NGK41" s="516"/>
      <c r="NGL41" s="516"/>
      <c r="NGM41" s="516"/>
      <c r="NGN41" s="516"/>
      <c r="NGO41" s="516"/>
      <c r="NGP41" s="516"/>
      <c r="NGQ41" s="516"/>
      <c r="NGR41" s="516"/>
      <c r="NGS41" s="516"/>
      <c r="NGT41" s="516"/>
      <c r="NGU41" s="516"/>
      <c r="NGV41" s="516"/>
      <c r="NGW41" s="516"/>
      <c r="NGX41" s="516"/>
      <c r="NGY41" s="516"/>
      <c r="NGZ41" s="516"/>
      <c r="NHA41" s="516"/>
      <c r="NHB41" s="516"/>
      <c r="NHC41" s="516"/>
      <c r="NHD41" s="516"/>
      <c r="NHE41" s="516"/>
      <c r="NHF41" s="516"/>
      <c r="NHG41" s="516"/>
      <c r="NHH41" s="516"/>
      <c r="NHI41" s="516"/>
      <c r="NHJ41" s="516"/>
      <c r="NHK41" s="516"/>
      <c r="NHL41" s="516"/>
      <c r="NHM41" s="516"/>
      <c r="NHN41" s="516"/>
      <c r="NHO41" s="516"/>
      <c r="NHP41" s="516"/>
      <c r="NHQ41" s="516"/>
      <c r="NHR41" s="516"/>
      <c r="NHS41" s="516"/>
      <c r="NHT41" s="516"/>
      <c r="NHU41" s="516"/>
      <c r="NHV41" s="516"/>
      <c r="NHW41" s="516"/>
      <c r="NHX41" s="516"/>
      <c r="NHY41" s="516"/>
      <c r="NHZ41" s="516"/>
      <c r="NIA41" s="516"/>
      <c r="NIB41" s="516"/>
      <c r="NIC41" s="516"/>
      <c r="NID41" s="516"/>
      <c r="NIE41" s="516"/>
      <c r="NIF41" s="516"/>
      <c r="NIG41" s="516"/>
      <c r="NIH41" s="516"/>
      <c r="NII41" s="516"/>
      <c r="NIJ41" s="516"/>
      <c r="NIK41" s="516"/>
      <c r="NIL41" s="516"/>
      <c r="NIM41" s="516"/>
      <c r="NIN41" s="516"/>
      <c r="NIO41" s="516"/>
      <c r="NIP41" s="516"/>
      <c r="NIQ41" s="516"/>
      <c r="NIR41" s="516"/>
      <c r="NIS41" s="516"/>
      <c r="NIT41" s="516"/>
      <c r="NIU41" s="516"/>
      <c r="NIV41" s="516"/>
      <c r="NIW41" s="516"/>
      <c r="NIX41" s="516"/>
      <c r="NIY41" s="516"/>
      <c r="NIZ41" s="516"/>
      <c r="NJA41" s="516"/>
      <c r="NJB41" s="516"/>
      <c r="NJC41" s="516"/>
      <c r="NJD41" s="516"/>
      <c r="NJE41" s="516"/>
      <c r="NJF41" s="516"/>
      <c r="NJG41" s="516"/>
      <c r="NJH41" s="516"/>
      <c r="NJI41" s="516"/>
      <c r="NJJ41" s="516"/>
      <c r="NJK41" s="516"/>
      <c r="NJL41" s="516"/>
      <c r="NJM41" s="516"/>
      <c r="NJN41" s="516"/>
      <c r="NJO41" s="516"/>
      <c r="NJP41" s="516"/>
      <c r="NJQ41" s="516"/>
      <c r="NJR41" s="516"/>
      <c r="NJS41" s="516"/>
      <c r="NJT41" s="516"/>
      <c r="NJU41" s="516"/>
      <c r="NJV41" s="516"/>
      <c r="NJW41" s="516"/>
      <c r="NJX41" s="516"/>
      <c r="NJY41" s="516"/>
      <c r="NJZ41" s="516"/>
      <c r="NKA41" s="516"/>
      <c r="NKB41" s="516"/>
      <c r="NKC41" s="516"/>
      <c r="NKD41" s="516"/>
      <c r="NKE41" s="516"/>
      <c r="NKF41" s="516"/>
      <c r="NKG41" s="516"/>
      <c r="NKH41" s="516"/>
      <c r="NKI41" s="516"/>
      <c r="NKJ41" s="516"/>
      <c r="NKK41" s="516"/>
      <c r="NKL41" s="516"/>
      <c r="NKM41" s="516"/>
      <c r="NKN41" s="516"/>
      <c r="NKO41" s="516"/>
      <c r="NKP41" s="516"/>
      <c r="NKQ41" s="516"/>
      <c r="NKR41" s="516"/>
      <c r="NKS41" s="516"/>
      <c r="NKT41" s="516"/>
      <c r="NKU41" s="516"/>
      <c r="NKV41" s="516"/>
      <c r="NKW41" s="516"/>
      <c r="NKX41" s="516"/>
      <c r="NKY41" s="516"/>
      <c r="NKZ41" s="516"/>
      <c r="NLA41" s="516"/>
      <c r="NLB41" s="516"/>
      <c r="NLC41" s="516"/>
      <c r="NLD41" s="516"/>
      <c r="NLE41" s="516"/>
      <c r="NLF41" s="516"/>
      <c r="NLG41" s="516"/>
      <c r="NLH41" s="516"/>
      <c r="NLI41" s="516"/>
      <c r="NLJ41" s="516"/>
      <c r="NLK41" s="516"/>
      <c r="NLL41" s="516"/>
      <c r="NLM41" s="516"/>
      <c r="NLN41" s="516"/>
      <c r="NLO41" s="516"/>
      <c r="NLP41" s="516"/>
      <c r="NLQ41" s="516"/>
      <c r="NLR41" s="516"/>
      <c r="NLS41" s="516"/>
      <c r="NLT41" s="516"/>
      <c r="NLU41" s="516"/>
      <c r="NLV41" s="516"/>
      <c r="NLW41" s="516"/>
      <c r="NLX41" s="516"/>
      <c r="NLY41" s="516"/>
      <c r="NLZ41" s="516"/>
      <c r="NMA41" s="516"/>
      <c r="NMB41" s="516"/>
      <c r="NMC41" s="516"/>
      <c r="NMD41" s="516"/>
      <c r="NME41" s="516"/>
      <c r="NMF41" s="516"/>
      <c r="NMG41" s="516"/>
      <c r="NMH41" s="516"/>
      <c r="NMI41" s="516"/>
      <c r="NMJ41" s="516"/>
      <c r="NMK41" s="516"/>
      <c r="NML41" s="516"/>
      <c r="NMM41" s="516"/>
      <c r="NMN41" s="516"/>
      <c r="NMO41" s="516"/>
      <c r="NMP41" s="516"/>
      <c r="NMQ41" s="516"/>
      <c r="NMR41" s="516"/>
      <c r="NMS41" s="516"/>
      <c r="NMT41" s="516"/>
      <c r="NMU41" s="516"/>
      <c r="NMV41" s="516"/>
      <c r="NMW41" s="516"/>
      <c r="NMX41" s="516"/>
      <c r="NMY41" s="516"/>
      <c r="NMZ41" s="516"/>
      <c r="NNA41" s="516"/>
      <c r="NNB41" s="516"/>
      <c r="NNC41" s="516"/>
      <c r="NND41" s="516"/>
      <c r="NNE41" s="516"/>
      <c r="NNF41" s="516"/>
      <c r="NNG41" s="516"/>
      <c r="NNH41" s="516"/>
      <c r="NNI41" s="516"/>
      <c r="NNJ41" s="516"/>
      <c r="NNK41" s="516"/>
      <c r="NNL41" s="516"/>
      <c r="NNM41" s="516"/>
      <c r="NNN41" s="516"/>
      <c r="NNO41" s="516"/>
      <c r="NNP41" s="516"/>
      <c r="NNQ41" s="516"/>
      <c r="NNR41" s="516"/>
      <c r="NNS41" s="516"/>
      <c r="NNT41" s="516"/>
      <c r="NNU41" s="516"/>
      <c r="NNV41" s="516"/>
      <c r="NNW41" s="516"/>
      <c r="NNX41" s="516"/>
      <c r="NNY41" s="516"/>
      <c r="NNZ41" s="516"/>
      <c r="NOA41" s="516"/>
      <c r="NOB41" s="516"/>
      <c r="NOC41" s="516"/>
      <c r="NOD41" s="516"/>
      <c r="NOE41" s="516"/>
      <c r="NOF41" s="516"/>
      <c r="NOG41" s="516"/>
      <c r="NOH41" s="516"/>
      <c r="NOI41" s="516"/>
      <c r="NOJ41" s="516"/>
      <c r="NOK41" s="516"/>
      <c r="NOL41" s="516"/>
      <c r="NOM41" s="516"/>
      <c r="NON41" s="516"/>
      <c r="NOO41" s="516"/>
      <c r="NOP41" s="516"/>
      <c r="NOQ41" s="516"/>
      <c r="NOR41" s="516"/>
      <c r="NOS41" s="516"/>
      <c r="NOT41" s="516"/>
      <c r="NOU41" s="516"/>
      <c r="NOV41" s="516"/>
      <c r="NOW41" s="516"/>
      <c r="NOX41" s="516"/>
      <c r="NOY41" s="516"/>
      <c r="NOZ41" s="516"/>
      <c r="NPA41" s="516"/>
      <c r="NPB41" s="516"/>
      <c r="NPC41" s="516"/>
      <c r="NPD41" s="516"/>
      <c r="NPE41" s="516"/>
      <c r="NPF41" s="516"/>
      <c r="NPG41" s="516"/>
      <c r="NPH41" s="516"/>
      <c r="NPI41" s="516"/>
      <c r="NPJ41" s="516"/>
      <c r="NPK41" s="516"/>
      <c r="NPL41" s="516"/>
      <c r="NPM41" s="516"/>
      <c r="NPN41" s="516"/>
      <c r="NPO41" s="516"/>
      <c r="NPP41" s="516"/>
      <c r="NPQ41" s="516"/>
      <c r="NPR41" s="516"/>
      <c r="NPS41" s="516"/>
      <c r="NPT41" s="516"/>
      <c r="NPU41" s="516"/>
      <c r="NPV41" s="516"/>
      <c r="NPW41" s="516"/>
      <c r="NPX41" s="516"/>
      <c r="NPY41" s="516"/>
      <c r="NPZ41" s="516"/>
      <c r="NQA41" s="516"/>
      <c r="NQB41" s="516"/>
      <c r="NQC41" s="516"/>
      <c r="NQD41" s="516"/>
      <c r="NQE41" s="516"/>
      <c r="NQF41" s="516"/>
      <c r="NQG41" s="516"/>
      <c r="NQH41" s="516"/>
      <c r="NQI41" s="516"/>
      <c r="NQJ41" s="516"/>
      <c r="NQK41" s="516"/>
      <c r="NQL41" s="516"/>
      <c r="NQM41" s="516"/>
      <c r="NQN41" s="516"/>
      <c r="NQO41" s="516"/>
      <c r="NQP41" s="516"/>
      <c r="NQQ41" s="516"/>
      <c r="NQR41" s="516"/>
      <c r="NQS41" s="516"/>
      <c r="NQT41" s="516"/>
      <c r="NQU41" s="516"/>
      <c r="NQV41" s="516"/>
      <c r="NQW41" s="516"/>
      <c r="NQX41" s="516"/>
      <c r="NQY41" s="516"/>
      <c r="NQZ41" s="516"/>
      <c r="NRA41" s="516"/>
      <c r="NRB41" s="516"/>
      <c r="NRC41" s="516"/>
      <c r="NRD41" s="516"/>
      <c r="NRE41" s="516"/>
      <c r="NRF41" s="516"/>
      <c r="NRG41" s="516"/>
      <c r="NRH41" s="516"/>
      <c r="NRI41" s="516"/>
      <c r="NRJ41" s="516"/>
      <c r="NRK41" s="516"/>
      <c r="NRL41" s="516"/>
      <c r="NRM41" s="516"/>
      <c r="NRN41" s="516"/>
      <c r="NRO41" s="516"/>
      <c r="NRP41" s="516"/>
      <c r="NRQ41" s="516"/>
      <c r="NRR41" s="516"/>
      <c r="NRS41" s="516"/>
      <c r="NRT41" s="516"/>
      <c r="NRU41" s="516"/>
      <c r="NRV41" s="516"/>
      <c r="NRW41" s="516"/>
      <c r="NRX41" s="516"/>
      <c r="NRY41" s="516"/>
      <c r="NRZ41" s="516"/>
      <c r="NSA41" s="516"/>
      <c r="NSB41" s="516"/>
      <c r="NSC41" s="516"/>
      <c r="NSD41" s="516"/>
      <c r="NSE41" s="516"/>
      <c r="NSF41" s="516"/>
      <c r="NSG41" s="516"/>
      <c r="NSH41" s="516"/>
      <c r="NSI41" s="516"/>
      <c r="NSJ41" s="516"/>
      <c r="NSK41" s="516"/>
      <c r="NSL41" s="516"/>
      <c r="NSM41" s="516"/>
      <c r="NSN41" s="516"/>
      <c r="NSO41" s="516"/>
      <c r="NSP41" s="516"/>
      <c r="NSQ41" s="516"/>
      <c r="NSR41" s="516"/>
      <c r="NSS41" s="516"/>
      <c r="NST41" s="516"/>
      <c r="NSU41" s="516"/>
      <c r="NSV41" s="516"/>
      <c r="NSW41" s="516"/>
      <c r="NSX41" s="516"/>
      <c r="NSY41" s="516"/>
      <c r="NSZ41" s="516"/>
      <c r="NTA41" s="516"/>
      <c r="NTB41" s="516"/>
      <c r="NTC41" s="516"/>
      <c r="NTD41" s="516"/>
      <c r="NTE41" s="516"/>
      <c r="NTF41" s="516"/>
      <c r="NTG41" s="516"/>
      <c r="NTH41" s="516"/>
      <c r="NTI41" s="516"/>
      <c r="NTJ41" s="516"/>
      <c r="NTK41" s="516"/>
      <c r="NTL41" s="516"/>
      <c r="NTM41" s="516"/>
      <c r="NTN41" s="516"/>
      <c r="NTO41" s="516"/>
      <c r="NTP41" s="516"/>
      <c r="NTQ41" s="516"/>
      <c r="NTR41" s="516"/>
      <c r="NTS41" s="516"/>
      <c r="NTT41" s="516"/>
      <c r="NTU41" s="516"/>
      <c r="NTV41" s="516"/>
      <c r="NTW41" s="516"/>
      <c r="NTX41" s="516"/>
      <c r="NTY41" s="516"/>
      <c r="NTZ41" s="516"/>
      <c r="NUA41" s="516"/>
      <c r="NUB41" s="516"/>
      <c r="NUC41" s="516"/>
      <c r="NUD41" s="516"/>
      <c r="NUE41" s="516"/>
      <c r="NUF41" s="516"/>
      <c r="NUG41" s="516"/>
      <c r="NUH41" s="516"/>
      <c r="NUI41" s="516"/>
      <c r="NUJ41" s="516"/>
      <c r="NUK41" s="516"/>
      <c r="NUL41" s="516"/>
      <c r="NUM41" s="516"/>
      <c r="NUN41" s="516"/>
      <c r="NUO41" s="516"/>
      <c r="NUP41" s="516"/>
      <c r="NUQ41" s="516"/>
      <c r="NUR41" s="516"/>
      <c r="NUS41" s="516"/>
      <c r="NUT41" s="516"/>
      <c r="NUU41" s="516"/>
      <c r="NUV41" s="516"/>
      <c r="NUW41" s="516"/>
      <c r="NUX41" s="516"/>
      <c r="NUY41" s="516"/>
      <c r="NUZ41" s="516"/>
      <c r="NVA41" s="516"/>
      <c r="NVB41" s="516"/>
      <c r="NVC41" s="516"/>
      <c r="NVD41" s="516"/>
      <c r="NVE41" s="516"/>
      <c r="NVF41" s="516"/>
      <c r="NVG41" s="516"/>
      <c r="NVH41" s="516"/>
      <c r="NVI41" s="516"/>
      <c r="NVJ41" s="516"/>
      <c r="NVK41" s="516"/>
      <c r="NVL41" s="516"/>
      <c r="NVM41" s="516"/>
      <c r="NVN41" s="516"/>
      <c r="NVO41" s="516"/>
      <c r="NVP41" s="516"/>
      <c r="NVQ41" s="516"/>
      <c r="NVR41" s="516"/>
      <c r="NVS41" s="516"/>
      <c r="NVT41" s="516"/>
      <c r="NVU41" s="516"/>
      <c r="NVV41" s="516"/>
      <c r="NVW41" s="516"/>
      <c r="NVX41" s="516"/>
      <c r="NVY41" s="516"/>
      <c r="NVZ41" s="516"/>
      <c r="NWA41" s="516"/>
      <c r="NWB41" s="516"/>
      <c r="NWC41" s="516"/>
      <c r="NWD41" s="516"/>
      <c r="NWE41" s="516"/>
      <c r="NWF41" s="516"/>
      <c r="NWG41" s="516"/>
      <c r="NWH41" s="516"/>
      <c r="NWI41" s="516"/>
      <c r="NWJ41" s="516"/>
      <c r="NWK41" s="516"/>
      <c r="NWL41" s="516"/>
      <c r="NWM41" s="516"/>
      <c r="NWN41" s="516"/>
      <c r="NWO41" s="516"/>
      <c r="NWP41" s="516"/>
      <c r="NWQ41" s="516"/>
      <c r="NWR41" s="516"/>
      <c r="NWS41" s="516"/>
      <c r="NWT41" s="516"/>
      <c r="NWU41" s="516"/>
      <c r="NWV41" s="516"/>
      <c r="NWW41" s="516"/>
      <c r="NWX41" s="516"/>
      <c r="NWY41" s="516"/>
      <c r="NWZ41" s="516"/>
      <c r="NXA41" s="516"/>
      <c r="NXB41" s="516"/>
      <c r="NXC41" s="516"/>
      <c r="NXD41" s="516"/>
      <c r="NXE41" s="516"/>
      <c r="NXF41" s="516"/>
      <c r="NXG41" s="516"/>
      <c r="NXH41" s="516"/>
      <c r="NXI41" s="516"/>
      <c r="NXJ41" s="516"/>
      <c r="NXK41" s="516"/>
      <c r="NXL41" s="516"/>
      <c r="NXM41" s="516"/>
      <c r="NXN41" s="516"/>
      <c r="NXO41" s="516"/>
      <c r="NXP41" s="516"/>
      <c r="NXQ41" s="516"/>
      <c r="NXR41" s="516"/>
      <c r="NXS41" s="516"/>
      <c r="NXT41" s="516"/>
      <c r="NXU41" s="516"/>
      <c r="NXV41" s="516"/>
      <c r="NXW41" s="516"/>
      <c r="NXX41" s="516"/>
      <c r="NXY41" s="516"/>
      <c r="NXZ41" s="516"/>
      <c r="NYA41" s="516"/>
      <c r="NYB41" s="516"/>
      <c r="NYC41" s="516"/>
      <c r="NYD41" s="516"/>
      <c r="NYE41" s="516"/>
      <c r="NYF41" s="516"/>
      <c r="NYG41" s="516"/>
      <c r="NYH41" s="516"/>
      <c r="NYI41" s="516"/>
      <c r="NYJ41" s="516"/>
      <c r="NYK41" s="516"/>
      <c r="NYL41" s="516"/>
      <c r="NYM41" s="516"/>
      <c r="NYN41" s="516"/>
      <c r="NYO41" s="516"/>
      <c r="NYP41" s="516"/>
      <c r="NYQ41" s="516"/>
      <c r="NYR41" s="516"/>
      <c r="NYS41" s="516"/>
      <c r="NYT41" s="516"/>
      <c r="NYU41" s="516"/>
      <c r="NYV41" s="516"/>
      <c r="NYW41" s="516"/>
      <c r="NYX41" s="516"/>
      <c r="NYY41" s="516"/>
      <c r="NYZ41" s="516"/>
      <c r="NZA41" s="516"/>
      <c r="NZB41" s="516"/>
      <c r="NZC41" s="516"/>
      <c r="NZD41" s="516"/>
      <c r="NZE41" s="516"/>
      <c r="NZF41" s="516"/>
      <c r="NZG41" s="516"/>
      <c r="NZH41" s="516"/>
      <c r="NZI41" s="516"/>
      <c r="NZJ41" s="516"/>
      <c r="NZK41" s="516"/>
      <c r="NZL41" s="516"/>
      <c r="NZM41" s="516"/>
      <c r="NZN41" s="516"/>
      <c r="NZO41" s="516"/>
      <c r="NZP41" s="516"/>
      <c r="NZQ41" s="516"/>
      <c r="NZR41" s="516"/>
      <c r="NZS41" s="516"/>
      <c r="NZT41" s="516"/>
      <c r="NZU41" s="516"/>
      <c r="NZV41" s="516"/>
      <c r="NZW41" s="516"/>
      <c r="NZX41" s="516"/>
      <c r="NZY41" s="516"/>
      <c r="NZZ41" s="516"/>
      <c r="OAA41" s="516"/>
      <c r="OAB41" s="516"/>
      <c r="OAC41" s="516"/>
      <c r="OAD41" s="516"/>
      <c r="OAE41" s="516"/>
      <c r="OAF41" s="516"/>
      <c r="OAG41" s="516"/>
      <c r="OAH41" s="516"/>
      <c r="OAI41" s="516"/>
      <c r="OAJ41" s="516"/>
      <c r="OAK41" s="516"/>
      <c r="OAL41" s="516"/>
      <c r="OAM41" s="516"/>
      <c r="OAN41" s="516"/>
      <c r="OAO41" s="516"/>
      <c r="OAP41" s="516"/>
      <c r="OAQ41" s="516"/>
      <c r="OAR41" s="516"/>
      <c r="OAS41" s="516"/>
      <c r="OAT41" s="516"/>
      <c r="OAU41" s="516"/>
      <c r="OAV41" s="516"/>
      <c r="OAW41" s="516"/>
      <c r="OAX41" s="516"/>
      <c r="OAY41" s="516"/>
      <c r="OAZ41" s="516"/>
      <c r="OBA41" s="516"/>
      <c r="OBB41" s="516"/>
      <c r="OBC41" s="516"/>
      <c r="OBD41" s="516"/>
      <c r="OBE41" s="516"/>
      <c r="OBF41" s="516"/>
      <c r="OBG41" s="516"/>
      <c r="OBH41" s="516"/>
      <c r="OBI41" s="516"/>
      <c r="OBJ41" s="516"/>
      <c r="OBK41" s="516"/>
      <c r="OBL41" s="516"/>
      <c r="OBM41" s="516"/>
      <c r="OBN41" s="516"/>
      <c r="OBO41" s="516"/>
      <c r="OBP41" s="516"/>
      <c r="OBQ41" s="516"/>
      <c r="OBR41" s="516"/>
      <c r="OBS41" s="516"/>
      <c r="OBT41" s="516"/>
      <c r="OBU41" s="516"/>
      <c r="OBV41" s="516"/>
      <c r="OBW41" s="516"/>
      <c r="OBX41" s="516"/>
      <c r="OBY41" s="516"/>
      <c r="OBZ41" s="516"/>
      <c r="OCA41" s="516"/>
      <c r="OCB41" s="516"/>
      <c r="OCC41" s="516"/>
      <c r="OCD41" s="516"/>
      <c r="OCE41" s="516"/>
      <c r="OCF41" s="516"/>
      <c r="OCG41" s="516"/>
      <c r="OCH41" s="516"/>
      <c r="OCI41" s="516"/>
      <c r="OCJ41" s="516"/>
      <c r="OCK41" s="516"/>
      <c r="OCL41" s="516"/>
      <c r="OCM41" s="516"/>
      <c r="OCN41" s="516"/>
      <c r="OCO41" s="516"/>
      <c r="OCP41" s="516"/>
      <c r="OCQ41" s="516"/>
      <c r="OCR41" s="516"/>
      <c r="OCS41" s="516"/>
      <c r="OCT41" s="516"/>
      <c r="OCU41" s="516"/>
      <c r="OCV41" s="516"/>
      <c r="OCW41" s="516"/>
      <c r="OCX41" s="516"/>
      <c r="OCY41" s="516"/>
      <c r="OCZ41" s="516"/>
      <c r="ODA41" s="516"/>
      <c r="ODB41" s="516"/>
      <c r="ODC41" s="516"/>
      <c r="ODD41" s="516"/>
      <c r="ODE41" s="516"/>
      <c r="ODF41" s="516"/>
      <c r="ODG41" s="516"/>
      <c r="ODH41" s="516"/>
      <c r="ODI41" s="516"/>
      <c r="ODJ41" s="516"/>
      <c r="ODK41" s="516"/>
      <c r="ODL41" s="516"/>
      <c r="ODM41" s="516"/>
      <c r="ODN41" s="516"/>
      <c r="ODO41" s="516"/>
      <c r="ODP41" s="516"/>
      <c r="ODQ41" s="516"/>
      <c r="ODR41" s="516"/>
      <c r="ODS41" s="516"/>
      <c r="ODT41" s="516"/>
      <c r="ODU41" s="516"/>
      <c r="ODV41" s="516"/>
      <c r="ODW41" s="516"/>
      <c r="ODX41" s="516"/>
      <c r="ODY41" s="516"/>
      <c r="ODZ41" s="516"/>
      <c r="OEA41" s="516"/>
      <c r="OEB41" s="516"/>
      <c r="OEC41" s="516"/>
      <c r="OED41" s="516"/>
      <c r="OEE41" s="516"/>
      <c r="OEF41" s="516"/>
      <c r="OEG41" s="516"/>
      <c r="OEH41" s="516"/>
      <c r="OEI41" s="516"/>
      <c r="OEJ41" s="516"/>
      <c r="OEK41" s="516"/>
      <c r="OEL41" s="516"/>
      <c r="OEM41" s="516"/>
      <c r="OEN41" s="516"/>
      <c r="OEO41" s="516"/>
      <c r="OEP41" s="516"/>
      <c r="OEQ41" s="516"/>
      <c r="OER41" s="516"/>
      <c r="OES41" s="516"/>
      <c r="OET41" s="516"/>
      <c r="OEU41" s="516"/>
      <c r="OEV41" s="516"/>
      <c r="OEW41" s="516"/>
      <c r="OEX41" s="516"/>
      <c r="OEY41" s="516"/>
      <c r="OEZ41" s="516"/>
      <c r="OFA41" s="516"/>
      <c r="OFB41" s="516"/>
      <c r="OFC41" s="516"/>
      <c r="OFD41" s="516"/>
      <c r="OFE41" s="516"/>
      <c r="OFF41" s="516"/>
      <c r="OFG41" s="516"/>
      <c r="OFH41" s="516"/>
      <c r="OFI41" s="516"/>
      <c r="OFJ41" s="516"/>
      <c r="OFK41" s="516"/>
      <c r="OFL41" s="516"/>
      <c r="OFM41" s="516"/>
      <c r="OFN41" s="516"/>
      <c r="OFO41" s="516"/>
      <c r="OFP41" s="516"/>
      <c r="OFQ41" s="516"/>
      <c r="OFR41" s="516"/>
      <c r="OFS41" s="516"/>
      <c r="OFT41" s="516"/>
      <c r="OFU41" s="516"/>
      <c r="OFV41" s="516"/>
      <c r="OFW41" s="516"/>
      <c r="OFX41" s="516"/>
      <c r="OFY41" s="516"/>
      <c r="OFZ41" s="516"/>
      <c r="OGA41" s="516"/>
      <c r="OGB41" s="516"/>
      <c r="OGC41" s="516"/>
      <c r="OGD41" s="516"/>
      <c r="OGE41" s="516"/>
      <c r="OGF41" s="516"/>
      <c r="OGG41" s="516"/>
      <c r="OGH41" s="516"/>
      <c r="OGI41" s="516"/>
      <c r="OGJ41" s="516"/>
      <c r="OGK41" s="516"/>
      <c r="OGL41" s="516"/>
      <c r="OGM41" s="516"/>
      <c r="OGN41" s="516"/>
      <c r="OGO41" s="516"/>
      <c r="OGP41" s="516"/>
      <c r="OGQ41" s="516"/>
      <c r="OGR41" s="516"/>
      <c r="OGS41" s="516"/>
      <c r="OGT41" s="516"/>
      <c r="OGU41" s="516"/>
      <c r="OGV41" s="516"/>
      <c r="OGW41" s="516"/>
      <c r="OGX41" s="516"/>
      <c r="OGY41" s="516"/>
      <c r="OGZ41" s="516"/>
      <c r="OHA41" s="516"/>
      <c r="OHB41" s="516"/>
      <c r="OHC41" s="516"/>
      <c r="OHD41" s="516"/>
      <c r="OHE41" s="516"/>
      <c r="OHF41" s="516"/>
      <c r="OHG41" s="516"/>
      <c r="OHH41" s="516"/>
      <c r="OHI41" s="516"/>
      <c r="OHJ41" s="516"/>
      <c r="OHK41" s="516"/>
      <c r="OHL41" s="516"/>
      <c r="OHM41" s="516"/>
      <c r="OHN41" s="516"/>
      <c r="OHO41" s="516"/>
      <c r="OHP41" s="516"/>
      <c r="OHQ41" s="516"/>
      <c r="OHR41" s="516"/>
      <c r="OHS41" s="516"/>
      <c r="OHT41" s="516"/>
      <c r="OHU41" s="516"/>
      <c r="OHV41" s="516"/>
      <c r="OHW41" s="516"/>
      <c r="OHX41" s="516"/>
      <c r="OHY41" s="516"/>
      <c r="OHZ41" s="516"/>
      <c r="OIA41" s="516"/>
      <c r="OIB41" s="516"/>
      <c r="OIC41" s="516"/>
      <c r="OID41" s="516"/>
      <c r="OIE41" s="516"/>
      <c r="OIF41" s="516"/>
      <c r="OIG41" s="516"/>
      <c r="OIH41" s="516"/>
      <c r="OII41" s="516"/>
      <c r="OIJ41" s="516"/>
      <c r="OIK41" s="516"/>
      <c r="OIL41" s="516"/>
      <c r="OIM41" s="516"/>
      <c r="OIN41" s="516"/>
      <c r="OIO41" s="516"/>
      <c r="OIP41" s="516"/>
      <c r="OIQ41" s="516"/>
      <c r="OIR41" s="516"/>
      <c r="OIS41" s="516"/>
      <c r="OIT41" s="516"/>
      <c r="OIU41" s="516"/>
      <c r="OIV41" s="516"/>
      <c r="OIW41" s="516"/>
      <c r="OIX41" s="516"/>
      <c r="OIY41" s="516"/>
      <c r="OIZ41" s="516"/>
      <c r="OJA41" s="516"/>
      <c r="OJB41" s="516"/>
      <c r="OJC41" s="516"/>
      <c r="OJD41" s="516"/>
      <c r="OJE41" s="516"/>
      <c r="OJF41" s="516"/>
      <c r="OJG41" s="516"/>
      <c r="OJH41" s="516"/>
      <c r="OJI41" s="516"/>
      <c r="OJJ41" s="516"/>
      <c r="OJK41" s="516"/>
      <c r="OJL41" s="516"/>
      <c r="OJM41" s="516"/>
      <c r="OJN41" s="516"/>
      <c r="OJO41" s="516"/>
      <c r="OJP41" s="516"/>
      <c r="OJQ41" s="516"/>
      <c r="OJR41" s="516"/>
      <c r="OJS41" s="516"/>
      <c r="OJT41" s="516"/>
      <c r="OJU41" s="516"/>
      <c r="OJV41" s="516"/>
      <c r="OJW41" s="516"/>
      <c r="OJX41" s="516"/>
      <c r="OJY41" s="516"/>
      <c r="OJZ41" s="516"/>
      <c r="OKA41" s="516"/>
      <c r="OKB41" s="516"/>
      <c r="OKC41" s="516"/>
      <c r="OKD41" s="516"/>
      <c r="OKE41" s="516"/>
      <c r="OKF41" s="516"/>
      <c r="OKG41" s="516"/>
      <c r="OKH41" s="516"/>
      <c r="OKI41" s="516"/>
      <c r="OKJ41" s="516"/>
      <c r="OKK41" s="516"/>
      <c r="OKL41" s="516"/>
      <c r="OKM41" s="516"/>
      <c r="OKN41" s="516"/>
      <c r="OKO41" s="516"/>
      <c r="OKP41" s="516"/>
      <c r="OKQ41" s="516"/>
      <c r="OKR41" s="516"/>
      <c r="OKS41" s="516"/>
      <c r="OKT41" s="516"/>
      <c r="OKU41" s="516"/>
      <c r="OKV41" s="516"/>
      <c r="OKW41" s="516"/>
      <c r="OKX41" s="516"/>
      <c r="OKY41" s="516"/>
      <c r="OKZ41" s="516"/>
      <c r="OLA41" s="516"/>
      <c r="OLB41" s="516"/>
      <c r="OLC41" s="516"/>
      <c r="OLD41" s="516"/>
      <c r="OLE41" s="516"/>
      <c r="OLF41" s="516"/>
      <c r="OLG41" s="516"/>
      <c r="OLH41" s="516"/>
      <c r="OLI41" s="516"/>
      <c r="OLJ41" s="516"/>
      <c r="OLK41" s="516"/>
      <c r="OLL41" s="516"/>
      <c r="OLM41" s="516"/>
      <c r="OLN41" s="516"/>
      <c r="OLO41" s="516"/>
      <c r="OLP41" s="516"/>
      <c r="OLQ41" s="516"/>
      <c r="OLR41" s="516"/>
      <c r="OLS41" s="516"/>
      <c r="OLT41" s="516"/>
      <c r="OLU41" s="516"/>
      <c r="OLV41" s="516"/>
      <c r="OLW41" s="516"/>
      <c r="OLX41" s="516"/>
      <c r="OLY41" s="516"/>
      <c r="OLZ41" s="516"/>
      <c r="OMA41" s="516"/>
      <c r="OMB41" s="516"/>
      <c r="OMC41" s="516"/>
      <c r="OMD41" s="516"/>
      <c r="OME41" s="516"/>
      <c r="OMF41" s="516"/>
      <c r="OMG41" s="516"/>
      <c r="OMH41" s="516"/>
      <c r="OMI41" s="516"/>
      <c r="OMJ41" s="516"/>
      <c r="OMK41" s="516"/>
      <c r="OML41" s="516"/>
      <c r="OMM41" s="516"/>
      <c r="OMN41" s="516"/>
      <c r="OMO41" s="516"/>
      <c r="OMP41" s="516"/>
      <c r="OMQ41" s="516"/>
      <c r="OMR41" s="516"/>
      <c r="OMS41" s="516"/>
      <c r="OMT41" s="516"/>
      <c r="OMU41" s="516"/>
      <c r="OMV41" s="516"/>
      <c r="OMW41" s="516"/>
      <c r="OMX41" s="516"/>
      <c r="OMY41" s="516"/>
      <c r="OMZ41" s="516"/>
      <c r="ONA41" s="516"/>
      <c r="ONB41" s="516"/>
      <c r="ONC41" s="516"/>
      <c r="OND41" s="516"/>
      <c r="ONE41" s="516"/>
      <c r="ONF41" s="516"/>
      <c r="ONG41" s="516"/>
      <c r="ONH41" s="516"/>
      <c r="ONI41" s="516"/>
      <c r="ONJ41" s="516"/>
      <c r="ONK41" s="516"/>
      <c r="ONL41" s="516"/>
      <c r="ONM41" s="516"/>
      <c r="ONN41" s="516"/>
      <c r="ONO41" s="516"/>
      <c r="ONP41" s="516"/>
      <c r="ONQ41" s="516"/>
      <c r="ONR41" s="516"/>
      <c r="ONS41" s="516"/>
      <c r="ONT41" s="516"/>
      <c r="ONU41" s="516"/>
      <c r="ONV41" s="516"/>
      <c r="ONW41" s="516"/>
      <c r="ONX41" s="516"/>
      <c r="ONY41" s="516"/>
      <c r="ONZ41" s="516"/>
      <c r="OOA41" s="516"/>
      <c r="OOB41" s="516"/>
      <c r="OOC41" s="516"/>
      <c r="OOD41" s="516"/>
      <c r="OOE41" s="516"/>
      <c r="OOF41" s="516"/>
      <c r="OOG41" s="516"/>
      <c r="OOH41" s="516"/>
      <c r="OOI41" s="516"/>
      <c r="OOJ41" s="516"/>
      <c r="OOK41" s="516"/>
      <c r="OOL41" s="516"/>
      <c r="OOM41" s="516"/>
      <c r="OON41" s="516"/>
      <c r="OOO41" s="516"/>
      <c r="OOP41" s="516"/>
      <c r="OOQ41" s="516"/>
      <c r="OOR41" s="516"/>
      <c r="OOS41" s="516"/>
      <c r="OOT41" s="516"/>
      <c r="OOU41" s="516"/>
      <c r="OOV41" s="516"/>
      <c r="OOW41" s="516"/>
      <c r="OOX41" s="516"/>
      <c r="OOY41" s="516"/>
      <c r="OOZ41" s="516"/>
      <c r="OPA41" s="516"/>
      <c r="OPB41" s="516"/>
      <c r="OPC41" s="516"/>
      <c r="OPD41" s="516"/>
      <c r="OPE41" s="516"/>
      <c r="OPF41" s="516"/>
      <c r="OPG41" s="516"/>
      <c r="OPH41" s="516"/>
      <c r="OPI41" s="516"/>
      <c r="OPJ41" s="516"/>
      <c r="OPK41" s="516"/>
      <c r="OPL41" s="516"/>
      <c r="OPM41" s="516"/>
      <c r="OPN41" s="516"/>
      <c r="OPO41" s="516"/>
      <c r="OPP41" s="516"/>
      <c r="OPQ41" s="516"/>
      <c r="OPR41" s="516"/>
      <c r="OPS41" s="516"/>
      <c r="OPT41" s="516"/>
      <c r="OPU41" s="516"/>
      <c r="OPV41" s="516"/>
      <c r="OPW41" s="516"/>
      <c r="OPX41" s="516"/>
      <c r="OPY41" s="516"/>
      <c r="OPZ41" s="516"/>
      <c r="OQA41" s="516"/>
      <c r="OQB41" s="516"/>
      <c r="OQC41" s="516"/>
      <c r="OQD41" s="516"/>
      <c r="OQE41" s="516"/>
      <c r="OQF41" s="516"/>
      <c r="OQG41" s="516"/>
      <c r="OQH41" s="516"/>
      <c r="OQI41" s="516"/>
      <c r="OQJ41" s="516"/>
      <c r="OQK41" s="516"/>
      <c r="OQL41" s="516"/>
      <c r="OQM41" s="516"/>
      <c r="OQN41" s="516"/>
      <c r="OQO41" s="516"/>
      <c r="OQP41" s="516"/>
      <c r="OQQ41" s="516"/>
      <c r="OQR41" s="516"/>
      <c r="OQS41" s="516"/>
      <c r="OQT41" s="516"/>
      <c r="OQU41" s="516"/>
      <c r="OQV41" s="516"/>
      <c r="OQW41" s="516"/>
      <c r="OQX41" s="516"/>
      <c r="OQY41" s="516"/>
      <c r="OQZ41" s="516"/>
      <c r="ORA41" s="516"/>
      <c r="ORB41" s="516"/>
      <c r="ORC41" s="516"/>
      <c r="ORD41" s="516"/>
      <c r="ORE41" s="516"/>
      <c r="ORF41" s="516"/>
      <c r="ORG41" s="516"/>
      <c r="ORH41" s="516"/>
      <c r="ORI41" s="516"/>
      <c r="ORJ41" s="516"/>
      <c r="ORK41" s="516"/>
      <c r="ORL41" s="516"/>
      <c r="ORM41" s="516"/>
      <c r="ORN41" s="516"/>
      <c r="ORO41" s="516"/>
      <c r="ORP41" s="516"/>
      <c r="ORQ41" s="516"/>
      <c r="ORR41" s="516"/>
      <c r="ORS41" s="516"/>
      <c r="ORT41" s="516"/>
      <c r="ORU41" s="516"/>
      <c r="ORV41" s="516"/>
      <c r="ORW41" s="516"/>
      <c r="ORX41" s="516"/>
      <c r="ORY41" s="516"/>
      <c r="ORZ41" s="516"/>
      <c r="OSA41" s="516"/>
      <c r="OSB41" s="516"/>
      <c r="OSC41" s="516"/>
      <c r="OSD41" s="516"/>
      <c r="OSE41" s="516"/>
      <c r="OSF41" s="516"/>
      <c r="OSG41" s="516"/>
      <c r="OSH41" s="516"/>
      <c r="OSI41" s="516"/>
      <c r="OSJ41" s="516"/>
      <c r="OSK41" s="516"/>
      <c r="OSL41" s="516"/>
      <c r="OSM41" s="516"/>
      <c r="OSN41" s="516"/>
      <c r="OSO41" s="516"/>
      <c r="OSP41" s="516"/>
      <c r="OSQ41" s="516"/>
      <c r="OSR41" s="516"/>
      <c r="OSS41" s="516"/>
      <c r="OST41" s="516"/>
      <c r="OSU41" s="516"/>
      <c r="OSV41" s="516"/>
      <c r="OSW41" s="516"/>
      <c r="OSX41" s="516"/>
      <c r="OSY41" s="516"/>
      <c r="OSZ41" s="516"/>
      <c r="OTA41" s="516"/>
      <c r="OTB41" s="516"/>
      <c r="OTC41" s="516"/>
      <c r="OTD41" s="516"/>
      <c r="OTE41" s="516"/>
      <c r="OTF41" s="516"/>
      <c r="OTG41" s="516"/>
      <c r="OTH41" s="516"/>
      <c r="OTI41" s="516"/>
      <c r="OTJ41" s="516"/>
      <c r="OTK41" s="516"/>
      <c r="OTL41" s="516"/>
      <c r="OTM41" s="516"/>
      <c r="OTN41" s="516"/>
      <c r="OTO41" s="516"/>
      <c r="OTP41" s="516"/>
      <c r="OTQ41" s="516"/>
      <c r="OTR41" s="516"/>
      <c r="OTS41" s="516"/>
      <c r="OTT41" s="516"/>
      <c r="OTU41" s="516"/>
      <c r="OTV41" s="516"/>
      <c r="OTW41" s="516"/>
      <c r="OTX41" s="516"/>
      <c r="OTY41" s="516"/>
      <c r="OTZ41" s="516"/>
      <c r="OUA41" s="516"/>
      <c r="OUB41" s="516"/>
      <c r="OUC41" s="516"/>
      <c r="OUD41" s="516"/>
      <c r="OUE41" s="516"/>
      <c r="OUF41" s="516"/>
      <c r="OUG41" s="516"/>
      <c r="OUH41" s="516"/>
      <c r="OUI41" s="516"/>
      <c r="OUJ41" s="516"/>
      <c r="OUK41" s="516"/>
      <c r="OUL41" s="516"/>
      <c r="OUM41" s="516"/>
      <c r="OUN41" s="516"/>
      <c r="OUO41" s="516"/>
      <c r="OUP41" s="516"/>
      <c r="OUQ41" s="516"/>
      <c r="OUR41" s="516"/>
      <c r="OUS41" s="516"/>
      <c r="OUT41" s="516"/>
      <c r="OUU41" s="516"/>
      <c r="OUV41" s="516"/>
      <c r="OUW41" s="516"/>
      <c r="OUX41" s="516"/>
      <c r="OUY41" s="516"/>
      <c r="OUZ41" s="516"/>
      <c r="OVA41" s="516"/>
      <c r="OVB41" s="516"/>
      <c r="OVC41" s="516"/>
      <c r="OVD41" s="516"/>
      <c r="OVE41" s="516"/>
      <c r="OVF41" s="516"/>
      <c r="OVG41" s="516"/>
      <c r="OVH41" s="516"/>
      <c r="OVI41" s="516"/>
      <c r="OVJ41" s="516"/>
      <c r="OVK41" s="516"/>
      <c r="OVL41" s="516"/>
      <c r="OVM41" s="516"/>
      <c r="OVN41" s="516"/>
      <c r="OVO41" s="516"/>
      <c r="OVP41" s="516"/>
      <c r="OVQ41" s="516"/>
      <c r="OVR41" s="516"/>
      <c r="OVS41" s="516"/>
      <c r="OVT41" s="516"/>
      <c r="OVU41" s="516"/>
      <c r="OVV41" s="516"/>
      <c r="OVW41" s="516"/>
      <c r="OVX41" s="516"/>
      <c r="OVY41" s="516"/>
      <c r="OVZ41" s="516"/>
      <c r="OWA41" s="516"/>
      <c r="OWB41" s="516"/>
      <c r="OWC41" s="516"/>
      <c r="OWD41" s="516"/>
      <c r="OWE41" s="516"/>
      <c r="OWF41" s="516"/>
      <c r="OWG41" s="516"/>
      <c r="OWH41" s="516"/>
      <c r="OWI41" s="516"/>
      <c r="OWJ41" s="516"/>
      <c r="OWK41" s="516"/>
      <c r="OWL41" s="516"/>
      <c r="OWM41" s="516"/>
      <c r="OWN41" s="516"/>
      <c r="OWO41" s="516"/>
      <c r="OWP41" s="516"/>
      <c r="OWQ41" s="516"/>
      <c r="OWR41" s="516"/>
      <c r="OWS41" s="516"/>
      <c r="OWT41" s="516"/>
      <c r="OWU41" s="516"/>
      <c r="OWV41" s="516"/>
      <c r="OWW41" s="516"/>
      <c r="OWX41" s="516"/>
      <c r="OWY41" s="516"/>
      <c r="OWZ41" s="516"/>
      <c r="OXA41" s="516"/>
      <c r="OXB41" s="516"/>
      <c r="OXC41" s="516"/>
      <c r="OXD41" s="516"/>
      <c r="OXE41" s="516"/>
      <c r="OXF41" s="516"/>
      <c r="OXG41" s="516"/>
      <c r="OXH41" s="516"/>
      <c r="OXI41" s="516"/>
      <c r="OXJ41" s="516"/>
      <c r="OXK41" s="516"/>
      <c r="OXL41" s="516"/>
      <c r="OXM41" s="516"/>
      <c r="OXN41" s="516"/>
      <c r="OXO41" s="516"/>
      <c r="OXP41" s="516"/>
      <c r="OXQ41" s="516"/>
      <c r="OXR41" s="516"/>
      <c r="OXS41" s="516"/>
      <c r="OXT41" s="516"/>
      <c r="OXU41" s="516"/>
      <c r="OXV41" s="516"/>
      <c r="OXW41" s="516"/>
      <c r="OXX41" s="516"/>
      <c r="OXY41" s="516"/>
      <c r="OXZ41" s="516"/>
      <c r="OYA41" s="516"/>
      <c r="OYB41" s="516"/>
      <c r="OYC41" s="516"/>
      <c r="OYD41" s="516"/>
      <c r="OYE41" s="516"/>
      <c r="OYF41" s="516"/>
      <c r="OYG41" s="516"/>
      <c r="OYH41" s="516"/>
      <c r="OYI41" s="516"/>
      <c r="OYJ41" s="516"/>
      <c r="OYK41" s="516"/>
      <c r="OYL41" s="516"/>
      <c r="OYM41" s="516"/>
      <c r="OYN41" s="516"/>
      <c r="OYO41" s="516"/>
      <c r="OYP41" s="516"/>
      <c r="OYQ41" s="516"/>
      <c r="OYR41" s="516"/>
      <c r="OYS41" s="516"/>
      <c r="OYT41" s="516"/>
      <c r="OYU41" s="516"/>
      <c r="OYV41" s="516"/>
      <c r="OYW41" s="516"/>
      <c r="OYX41" s="516"/>
      <c r="OYY41" s="516"/>
      <c r="OYZ41" s="516"/>
      <c r="OZA41" s="516"/>
      <c r="OZB41" s="516"/>
      <c r="OZC41" s="516"/>
      <c r="OZD41" s="516"/>
      <c r="OZE41" s="516"/>
      <c r="OZF41" s="516"/>
      <c r="OZG41" s="516"/>
      <c r="OZH41" s="516"/>
      <c r="OZI41" s="516"/>
      <c r="OZJ41" s="516"/>
      <c r="OZK41" s="516"/>
      <c r="OZL41" s="516"/>
      <c r="OZM41" s="516"/>
      <c r="OZN41" s="516"/>
      <c r="OZO41" s="516"/>
      <c r="OZP41" s="516"/>
      <c r="OZQ41" s="516"/>
      <c r="OZR41" s="516"/>
      <c r="OZS41" s="516"/>
      <c r="OZT41" s="516"/>
      <c r="OZU41" s="516"/>
      <c r="OZV41" s="516"/>
      <c r="OZW41" s="516"/>
      <c r="OZX41" s="516"/>
      <c r="OZY41" s="516"/>
      <c r="OZZ41" s="516"/>
      <c r="PAA41" s="516"/>
      <c r="PAB41" s="516"/>
      <c r="PAC41" s="516"/>
      <c r="PAD41" s="516"/>
      <c r="PAE41" s="516"/>
      <c r="PAF41" s="516"/>
      <c r="PAG41" s="516"/>
      <c r="PAH41" s="516"/>
      <c r="PAI41" s="516"/>
      <c r="PAJ41" s="516"/>
      <c r="PAK41" s="516"/>
      <c r="PAL41" s="516"/>
      <c r="PAM41" s="516"/>
      <c r="PAN41" s="516"/>
      <c r="PAO41" s="516"/>
      <c r="PAP41" s="516"/>
      <c r="PAQ41" s="516"/>
      <c r="PAR41" s="516"/>
      <c r="PAS41" s="516"/>
      <c r="PAT41" s="516"/>
      <c r="PAU41" s="516"/>
      <c r="PAV41" s="516"/>
      <c r="PAW41" s="516"/>
      <c r="PAX41" s="516"/>
      <c r="PAY41" s="516"/>
      <c r="PAZ41" s="516"/>
      <c r="PBA41" s="516"/>
      <c r="PBB41" s="516"/>
      <c r="PBC41" s="516"/>
      <c r="PBD41" s="516"/>
      <c r="PBE41" s="516"/>
      <c r="PBF41" s="516"/>
      <c r="PBG41" s="516"/>
      <c r="PBH41" s="516"/>
      <c r="PBI41" s="516"/>
      <c r="PBJ41" s="516"/>
      <c r="PBK41" s="516"/>
      <c r="PBL41" s="516"/>
      <c r="PBM41" s="516"/>
      <c r="PBN41" s="516"/>
      <c r="PBO41" s="516"/>
      <c r="PBP41" s="516"/>
      <c r="PBQ41" s="516"/>
      <c r="PBR41" s="516"/>
      <c r="PBS41" s="516"/>
      <c r="PBT41" s="516"/>
      <c r="PBU41" s="516"/>
      <c r="PBV41" s="516"/>
      <c r="PBW41" s="516"/>
      <c r="PBX41" s="516"/>
      <c r="PBY41" s="516"/>
      <c r="PBZ41" s="516"/>
      <c r="PCA41" s="516"/>
      <c r="PCB41" s="516"/>
      <c r="PCC41" s="516"/>
      <c r="PCD41" s="516"/>
      <c r="PCE41" s="516"/>
      <c r="PCF41" s="516"/>
      <c r="PCG41" s="516"/>
      <c r="PCH41" s="516"/>
      <c r="PCI41" s="516"/>
      <c r="PCJ41" s="516"/>
      <c r="PCK41" s="516"/>
      <c r="PCL41" s="516"/>
      <c r="PCM41" s="516"/>
      <c r="PCN41" s="516"/>
      <c r="PCO41" s="516"/>
      <c r="PCP41" s="516"/>
      <c r="PCQ41" s="516"/>
      <c r="PCR41" s="516"/>
      <c r="PCS41" s="516"/>
      <c r="PCT41" s="516"/>
      <c r="PCU41" s="516"/>
      <c r="PCV41" s="516"/>
      <c r="PCW41" s="516"/>
      <c r="PCX41" s="516"/>
      <c r="PCY41" s="516"/>
      <c r="PCZ41" s="516"/>
      <c r="PDA41" s="516"/>
      <c r="PDB41" s="516"/>
      <c r="PDC41" s="516"/>
      <c r="PDD41" s="516"/>
      <c r="PDE41" s="516"/>
      <c r="PDF41" s="516"/>
      <c r="PDG41" s="516"/>
      <c r="PDH41" s="516"/>
      <c r="PDI41" s="516"/>
      <c r="PDJ41" s="516"/>
      <c r="PDK41" s="516"/>
      <c r="PDL41" s="516"/>
      <c r="PDM41" s="516"/>
      <c r="PDN41" s="516"/>
      <c r="PDO41" s="516"/>
      <c r="PDP41" s="516"/>
      <c r="PDQ41" s="516"/>
      <c r="PDR41" s="516"/>
      <c r="PDS41" s="516"/>
      <c r="PDT41" s="516"/>
      <c r="PDU41" s="516"/>
      <c r="PDV41" s="516"/>
      <c r="PDW41" s="516"/>
      <c r="PDX41" s="516"/>
      <c r="PDY41" s="516"/>
      <c r="PDZ41" s="516"/>
      <c r="PEA41" s="516"/>
      <c r="PEB41" s="516"/>
      <c r="PEC41" s="516"/>
      <c r="PED41" s="516"/>
      <c r="PEE41" s="516"/>
      <c r="PEF41" s="516"/>
      <c r="PEG41" s="516"/>
      <c r="PEH41" s="516"/>
      <c r="PEI41" s="516"/>
      <c r="PEJ41" s="516"/>
      <c r="PEK41" s="516"/>
      <c r="PEL41" s="516"/>
      <c r="PEM41" s="516"/>
      <c r="PEN41" s="516"/>
      <c r="PEO41" s="516"/>
      <c r="PEP41" s="516"/>
      <c r="PEQ41" s="516"/>
      <c r="PER41" s="516"/>
      <c r="PES41" s="516"/>
      <c r="PET41" s="516"/>
      <c r="PEU41" s="516"/>
      <c r="PEV41" s="516"/>
      <c r="PEW41" s="516"/>
      <c r="PEX41" s="516"/>
      <c r="PEY41" s="516"/>
      <c r="PEZ41" s="516"/>
      <c r="PFA41" s="516"/>
      <c r="PFB41" s="516"/>
      <c r="PFC41" s="516"/>
      <c r="PFD41" s="516"/>
      <c r="PFE41" s="516"/>
      <c r="PFF41" s="516"/>
      <c r="PFG41" s="516"/>
      <c r="PFH41" s="516"/>
      <c r="PFI41" s="516"/>
      <c r="PFJ41" s="516"/>
      <c r="PFK41" s="516"/>
      <c r="PFL41" s="516"/>
      <c r="PFM41" s="516"/>
      <c r="PFN41" s="516"/>
      <c r="PFO41" s="516"/>
      <c r="PFP41" s="516"/>
      <c r="PFQ41" s="516"/>
      <c r="PFR41" s="516"/>
      <c r="PFS41" s="516"/>
      <c r="PFT41" s="516"/>
      <c r="PFU41" s="516"/>
      <c r="PFV41" s="516"/>
      <c r="PFW41" s="516"/>
      <c r="PFX41" s="516"/>
      <c r="PFY41" s="516"/>
      <c r="PFZ41" s="516"/>
      <c r="PGA41" s="516"/>
      <c r="PGB41" s="516"/>
      <c r="PGC41" s="516"/>
      <c r="PGD41" s="516"/>
      <c r="PGE41" s="516"/>
      <c r="PGF41" s="516"/>
      <c r="PGG41" s="516"/>
      <c r="PGH41" s="516"/>
      <c r="PGI41" s="516"/>
      <c r="PGJ41" s="516"/>
      <c r="PGK41" s="516"/>
      <c r="PGL41" s="516"/>
      <c r="PGM41" s="516"/>
      <c r="PGN41" s="516"/>
      <c r="PGO41" s="516"/>
      <c r="PGP41" s="516"/>
      <c r="PGQ41" s="516"/>
      <c r="PGR41" s="516"/>
      <c r="PGS41" s="516"/>
      <c r="PGT41" s="516"/>
      <c r="PGU41" s="516"/>
      <c r="PGV41" s="516"/>
      <c r="PGW41" s="516"/>
      <c r="PGX41" s="516"/>
      <c r="PGY41" s="516"/>
      <c r="PGZ41" s="516"/>
      <c r="PHA41" s="516"/>
      <c r="PHB41" s="516"/>
      <c r="PHC41" s="516"/>
      <c r="PHD41" s="516"/>
      <c r="PHE41" s="516"/>
      <c r="PHF41" s="516"/>
      <c r="PHG41" s="516"/>
      <c r="PHH41" s="516"/>
      <c r="PHI41" s="516"/>
      <c r="PHJ41" s="516"/>
      <c r="PHK41" s="516"/>
      <c r="PHL41" s="516"/>
      <c r="PHM41" s="516"/>
      <c r="PHN41" s="516"/>
      <c r="PHO41" s="516"/>
      <c r="PHP41" s="516"/>
      <c r="PHQ41" s="516"/>
      <c r="PHR41" s="516"/>
      <c r="PHS41" s="516"/>
      <c r="PHT41" s="516"/>
      <c r="PHU41" s="516"/>
      <c r="PHV41" s="516"/>
      <c r="PHW41" s="516"/>
      <c r="PHX41" s="516"/>
      <c r="PHY41" s="516"/>
      <c r="PHZ41" s="516"/>
      <c r="PIA41" s="516"/>
      <c r="PIB41" s="516"/>
      <c r="PIC41" s="516"/>
      <c r="PID41" s="516"/>
      <c r="PIE41" s="516"/>
      <c r="PIF41" s="516"/>
      <c r="PIG41" s="516"/>
      <c r="PIH41" s="516"/>
      <c r="PII41" s="516"/>
      <c r="PIJ41" s="516"/>
      <c r="PIK41" s="516"/>
      <c r="PIL41" s="516"/>
      <c r="PIM41" s="516"/>
      <c r="PIN41" s="516"/>
      <c r="PIO41" s="516"/>
      <c r="PIP41" s="516"/>
      <c r="PIQ41" s="516"/>
      <c r="PIR41" s="516"/>
      <c r="PIS41" s="516"/>
      <c r="PIT41" s="516"/>
      <c r="PIU41" s="516"/>
      <c r="PIV41" s="516"/>
      <c r="PIW41" s="516"/>
      <c r="PIX41" s="516"/>
      <c r="PIY41" s="516"/>
      <c r="PIZ41" s="516"/>
      <c r="PJA41" s="516"/>
      <c r="PJB41" s="516"/>
      <c r="PJC41" s="516"/>
      <c r="PJD41" s="516"/>
      <c r="PJE41" s="516"/>
      <c r="PJF41" s="516"/>
      <c r="PJG41" s="516"/>
      <c r="PJH41" s="516"/>
      <c r="PJI41" s="516"/>
      <c r="PJJ41" s="516"/>
      <c r="PJK41" s="516"/>
      <c r="PJL41" s="516"/>
      <c r="PJM41" s="516"/>
      <c r="PJN41" s="516"/>
      <c r="PJO41" s="516"/>
      <c r="PJP41" s="516"/>
      <c r="PJQ41" s="516"/>
      <c r="PJR41" s="516"/>
      <c r="PJS41" s="516"/>
      <c r="PJT41" s="516"/>
      <c r="PJU41" s="516"/>
      <c r="PJV41" s="516"/>
      <c r="PJW41" s="516"/>
      <c r="PJX41" s="516"/>
      <c r="PJY41" s="516"/>
      <c r="PJZ41" s="516"/>
      <c r="PKA41" s="516"/>
      <c r="PKB41" s="516"/>
      <c r="PKC41" s="516"/>
      <c r="PKD41" s="516"/>
      <c r="PKE41" s="516"/>
      <c r="PKF41" s="516"/>
      <c r="PKG41" s="516"/>
      <c r="PKH41" s="516"/>
      <c r="PKI41" s="516"/>
      <c r="PKJ41" s="516"/>
      <c r="PKK41" s="516"/>
      <c r="PKL41" s="516"/>
      <c r="PKM41" s="516"/>
      <c r="PKN41" s="516"/>
      <c r="PKO41" s="516"/>
      <c r="PKP41" s="516"/>
      <c r="PKQ41" s="516"/>
      <c r="PKR41" s="516"/>
      <c r="PKS41" s="516"/>
      <c r="PKT41" s="516"/>
      <c r="PKU41" s="516"/>
      <c r="PKV41" s="516"/>
      <c r="PKW41" s="516"/>
      <c r="PKX41" s="516"/>
      <c r="PKY41" s="516"/>
      <c r="PKZ41" s="516"/>
      <c r="PLA41" s="516"/>
      <c r="PLB41" s="516"/>
      <c r="PLC41" s="516"/>
      <c r="PLD41" s="516"/>
      <c r="PLE41" s="516"/>
      <c r="PLF41" s="516"/>
      <c r="PLG41" s="516"/>
      <c r="PLH41" s="516"/>
      <c r="PLI41" s="516"/>
      <c r="PLJ41" s="516"/>
      <c r="PLK41" s="516"/>
      <c r="PLL41" s="516"/>
      <c r="PLM41" s="516"/>
      <c r="PLN41" s="516"/>
      <c r="PLO41" s="516"/>
      <c r="PLP41" s="516"/>
      <c r="PLQ41" s="516"/>
      <c r="PLR41" s="516"/>
      <c r="PLS41" s="516"/>
      <c r="PLT41" s="516"/>
      <c r="PLU41" s="516"/>
      <c r="PLV41" s="516"/>
      <c r="PLW41" s="516"/>
      <c r="PLX41" s="516"/>
      <c r="PLY41" s="516"/>
      <c r="PLZ41" s="516"/>
      <c r="PMA41" s="516"/>
      <c r="PMB41" s="516"/>
      <c r="PMC41" s="516"/>
      <c r="PMD41" s="516"/>
      <c r="PME41" s="516"/>
      <c r="PMF41" s="516"/>
      <c r="PMG41" s="516"/>
      <c r="PMH41" s="516"/>
      <c r="PMI41" s="516"/>
      <c r="PMJ41" s="516"/>
      <c r="PMK41" s="516"/>
      <c r="PML41" s="516"/>
      <c r="PMM41" s="516"/>
      <c r="PMN41" s="516"/>
      <c r="PMO41" s="516"/>
      <c r="PMP41" s="516"/>
      <c r="PMQ41" s="516"/>
      <c r="PMR41" s="516"/>
      <c r="PMS41" s="516"/>
      <c r="PMT41" s="516"/>
      <c r="PMU41" s="516"/>
      <c r="PMV41" s="516"/>
      <c r="PMW41" s="516"/>
      <c r="PMX41" s="516"/>
      <c r="PMY41" s="516"/>
      <c r="PMZ41" s="516"/>
      <c r="PNA41" s="516"/>
      <c r="PNB41" s="516"/>
      <c r="PNC41" s="516"/>
      <c r="PND41" s="516"/>
      <c r="PNE41" s="516"/>
      <c r="PNF41" s="516"/>
      <c r="PNG41" s="516"/>
      <c r="PNH41" s="516"/>
      <c r="PNI41" s="516"/>
      <c r="PNJ41" s="516"/>
      <c r="PNK41" s="516"/>
      <c r="PNL41" s="516"/>
      <c r="PNM41" s="516"/>
      <c r="PNN41" s="516"/>
      <c r="PNO41" s="516"/>
      <c r="PNP41" s="516"/>
      <c r="PNQ41" s="516"/>
      <c r="PNR41" s="516"/>
      <c r="PNS41" s="516"/>
      <c r="PNT41" s="516"/>
      <c r="PNU41" s="516"/>
      <c r="PNV41" s="516"/>
      <c r="PNW41" s="516"/>
      <c r="PNX41" s="516"/>
      <c r="PNY41" s="516"/>
      <c r="PNZ41" s="516"/>
      <c r="POA41" s="516"/>
      <c r="POB41" s="516"/>
      <c r="POC41" s="516"/>
      <c r="POD41" s="516"/>
      <c r="POE41" s="516"/>
      <c r="POF41" s="516"/>
      <c r="POG41" s="516"/>
      <c r="POH41" s="516"/>
      <c r="POI41" s="516"/>
      <c r="POJ41" s="516"/>
      <c r="POK41" s="516"/>
      <c r="POL41" s="516"/>
      <c r="POM41" s="516"/>
      <c r="PON41" s="516"/>
      <c r="POO41" s="516"/>
      <c r="POP41" s="516"/>
      <c r="POQ41" s="516"/>
      <c r="POR41" s="516"/>
      <c r="POS41" s="516"/>
      <c r="POT41" s="516"/>
      <c r="POU41" s="516"/>
      <c r="POV41" s="516"/>
      <c r="POW41" s="516"/>
      <c r="POX41" s="516"/>
      <c r="POY41" s="516"/>
      <c r="POZ41" s="516"/>
      <c r="PPA41" s="516"/>
      <c r="PPB41" s="516"/>
      <c r="PPC41" s="516"/>
      <c r="PPD41" s="516"/>
      <c r="PPE41" s="516"/>
      <c r="PPF41" s="516"/>
      <c r="PPG41" s="516"/>
      <c r="PPH41" s="516"/>
      <c r="PPI41" s="516"/>
      <c r="PPJ41" s="516"/>
      <c r="PPK41" s="516"/>
      <c r="PPL41" s="516"/>
      <c r="PPM41" s="516"/>
      <c r="PPN41" s="516"/>
      <c r="PPO41" s="516"/>
      <c r="PPP41" s="516"/>
      <c r="PPQ41" s="516"/>
      <c r="PPR41" s="516"/>
      <c r="PPS41" s="516"/>
      <c r="PPT41" s="516"/>
      <c r="PPU41" s="516"/>
      <c r="PPV41" s="516"/>
      <c r="PPW41" s="516"/>
      <c r="PPX41" s="516"/>
      <c r="PPY41" s="516"/>
      <c r="PPZ41" s="516"/>
      <c r="PQA41" s="516"/>
      <c r="PQB41" s="516"/>
      <c r="PQC41" s="516"/>
      <c r="PQD41" s="516"/>
      <c r="PQE41" s="516"/>
      <c r="PQF41" s="516"/>
      <c r="PQG41" s="516"/>
      <c r="PQH41" s="516"/>
      <c r="PQI41" s="516"/>
      <c r="PQJ41" s="516"/>
      <c r="PQK41" s="516"/>
      <c r="PQL41" s="516"/>
      <c r="PQM41" s="516"/>
      <c r="PQN41" s="516"/>
      <c r="PQO41" s="516"/>
      <c r="PQP41" s="516"/>
      <c r="PQQ41" s="516"/>
      <c r="PQR41" s="516"/>
      <c r="PQS41" s="516"/>
      <c r="PQT41" s="516"/>
      <c r="PQU41" s="516"/>
      <c r="PQV41" s="516"/>
      <c r="PQW41" s="516"/>
      <c r="PQX41" s="516"/>
      <c r="PQY41" s="516"/>
      <c r="PQZ41" s="516"/>
      <c r="PRA41" s="516"/>
      <c r="PRB41" s="516"/>
      <c r="PRC41" s="516"/>
      <c r="PRD41" s="516"/>
      <c r="PRE41" s="516"/>
      <c r="PRF41" s="516"/>
      <c r="PRG41" s="516"/>
      <c r="PRH41" s="516"/>
      <c r="PRI41" s="516"/>
      <c r="PRJ41" s="516"/>
      <c r="PRK41" s="516"/>
      <c r="PRL41" s="516"/>
      <c r="PRM41" s="516"/>
      <c r="PRN41" s="516"/>
      <c r="PRO41" s="516"/>
      <c r="PRP41" s="516"/>
      <c r="PRQ41" s="516"/>
      <c r="PRR41" s="516"/>
      <c r="PRS41" s="516"/>
      <c r="PRT41" s="516"/>
      <c r="PRU41" s="516"/>
      <c r="PRV41" s="516"/>
      <c r="PRW41" s="516"/>
      <c r="PRX41" s="516"/>
      <c r="PRY41" s="516"/>
      <c r="PRZ41" s="516"/>
      <c r="PSA41" s="516"/>
      <c r="PSB41" s="516"/>
      <c r="PSC41" s="516"/>
      <c r="PSD41" s="516"/>
      <c r="PSE41" s="516"/>
      <c r="PSF41" s="516"/>
      <c r="PSG41" s="516"/>
      <c r="PSH41" s="516"/>
      <c r="PSI41" s="516"/>
      <c r="PSJ41" s="516"/>
      <c r="PSK41" s="516"/>
      <c r="PSL41" s="516"/>
      <c r="PSM41" s="516"/>
      <c r="PSN41" s="516"/>
      <c r="PSO41" s="516"/>
      <c r="PSP41" s="516"/>
      <c r="PSQ41" s="516"/>
      <c r="PSR41" s="516"/>
      <c r="PSS41" s="516"/>
      <c r="PST41" s="516"/>
      <c r="PSU41" s="516"/>
      <c r="PSV41" s="516"/>
      <c r="PSW41" s="516"/>
      <c r="PSX41" s="516"/>
      <c r="PSY41" s="516"/>
      <c r="PSZ41" s="516"/>
      <c r="PTA41" s="516"/>
      <c r="PTB41" s="516"/>
      <c r="PTC41" s="516"/>
      <c r="PTD41" s="516"/>
      <c r="PTE41" s="516"/>
      <c r="PTF41" s="516"/>
      <c r="PTG41" s="516"/>
      <c r="PTH41" s="516"/>
      <c r="PTI41" s="516"/>
      <c r="PTJ41" s="516"/>
      <c r="PTK41" s="516"/>
      <c r="PTL41" s="516"/>
      <c r="PTM41" s="516"/>
      <c r="PTN41" s="516"/>
      <c r="PTO41" s="516"/>
      <c r="PTP41" s="516"/>
      <c r="PTQ41" s="516"/>
      <c r="PTR41" s="516"/>
      <c r="PTS41" s="516"/>
      <c r="PTT41" s="516"/>
      <c r="PTU41" s="516"/>
      <c r="PTV41" s="516"/>
      <c r="PTW41" s="516"/>
      <c r="PTX41" s="516"/>
      <c r="PTY41" s="516"/>
      <c r="PTZ41" s="516"/>
      <c r="PUA41" s="516"/>
      <c r="PUB41" s="516"/>
      <c r="PUC41" s="516"/>
      <c r="PUD41" s="516"/>
      <c r="PUE41" s="516"/>
      <c r="PUF41" s="516"/>
      <c r="PUG41" s="516"/>
      <c r="PUH41" s="516"/>
      <c r="PUI41" s="516"/>
      <c r="PUJ41" s="516"/>
      <c r="PUK41" s="516"/>
      <c r="PUL41" s="516"/>
      <c r="PUM41" s="516"/>
      <c r="PUN41" s="516"/>
      <c r="PUO41" s="516"/>
      <c r="PUP41" s="516"/>
      <c r="PUQ41" s="516"/>
      <c r="PUR41" s="516"/>
      <c r="PUS41" s="516"/>
      <c r="PUT41" s="516"/>
      <c r="PUU41" s="516"/>
      <c r="PUV41" s="516"/>
      <c r="PUW41" s="516"/>
      <c r="PUX41" s="516"/>
      <c r="PUY41" s="516"/>
      <c r="PUZ41" s="516"/>
      <c r="PVA41" s="516"/>
      <c r="PVB41" s="516"/>
      <c r="PVC41" s="516"/>
      <c r="PVD41" s="516"/>
      <c r="PVE41" s="516"/>
      <c r="PVF41" s="516"/>
      <c r="PVG41" s="516"/>
      <c r="PVH41" s="516"/>
      <c r="PVI41" s="516"/>
      <c r="PVJ41" s="516"/>
      <c r="PVK41" s="516"/>
      <c r="PVL41" s="516"/>
      <c r="PVM41" s="516"/>
      <c r="PVN41" s="516"/>
      <c r="PVO41" s="516"/>
      <c r="PVP41" s="516"/>
      <c r="PVQ41" s="516"/>
      <c r="PVR41" s="516"/>
      <c r="PVS41" s="516"/>
      <c r="PVT41" s="516"/>
      <c r="PVU41" s="516"/>
      <c r="PVV41" s="516"/>
      <c r="PVW41" s="516"/>
      <c r="PVX41" s="516"/>
      <c r="PVY41" s="516"/>
      <c r="PVZ41" s="516"/>
      <c r="PWA41" s="516"/>
      <c r="PWB41" s="516"/>
      <c r="PWC41" s="516"/>
      <c r="PWD41" s="516"/>
      <c r="PWE41" s="516"/>
      <c r="PWF41" s="516"/>
      <c r="PWG41" s="516"/>
      <c r="PWH41" s="516"/>
      <c r="PWI41" s="516"/>
      <c r="PWJ41" s="516"/>
      <c r="PWK41" s="516"/>
      <c r="PWL41" s="516"/>
      <c r="PWM41" s="516"/>
      <c r="PWN41" s="516"/>
      <c r="PWO41" s="516"/>
      <c r="PWP41" s="516"/>
      <c r="PWQ41" s="516"/>
      <c r="PWR41" s="516"/>
      <c r="PWS41" s="516"/>
      <c r="PWT41" s="516"/>
      <c r="PWU41" s="516"/>
      <c r="PWV41" s="516"/>
      <c r="PWW41" s="516"/>
      <c r="PWX41" s="516"/>
      <c r="PWY41" s="516"/>
      <c r="PWZ41" s="516"/>
      <c r="PXA41" s="516"/>
      <c r="PXB41" s="516"/>
      <c r="PXC41" s="516"/>
      <c r="PXD41" s="516"/>
      <c r="PXE41" s="516"/>
      <c r="PXF41" s="516"/>
      <c r="PXG41" s="516"/>
      <c r="PXH41" s="516"/>
      <c r="PXI41" s="516"/>
      <c r="PXJ41" s="516"/>
      <c r="PXK41" s="516"/>
      <c r="PXL41" s="516"/>
      <c r="PXM41" s="516"/>
      <c r="PXN41" s="516"/>
      <c r="PXO41" s="516"/>
      <c r="PXP41" s="516"/>
      <c r="PXQ41" s="516"/>
      <c r="PXR41" s="516"/>
      <c r="PXS41" s="516"/>
      <c r="PXT41" s="516"/>
      <c r="PXU41" s="516"/>
      <c r="PXV41" s="516"/>
      <c r="PXW41" s="516"/>
      <c r="PXX41" s="516"/>
      <c r="PXY41" s="516"/>
      <c r="PXZ41" s="516"/>
      <c r="PYA41" s="516"/>
      <c r="PYB41" s="516"/>
      <c r="PYC41" s="516"/>
      <c r="PYD41" s="516"/>
      <c r="PYE41" s="516"/>
      <c r="PYF41" s="516"/>
      <c r="PYG41" s="516"/>
      <c r="PYH41" s="516"/>
      <c r="PYI41" s="516"/>
      <c r="PYJ41" s="516"/>
      <c r="PYK41" s="516"/>
      <c r="PYL41" s="516"/>
      <c r="PYM41" s="516"/>
      <c r="PYN41" s="516"/>
      <c r="PYO41" s="516"/>
      <c r="PYP41" s="516"/>
      <c r="PYQ41" s="516"/>
      <c r="PYR41" s="516"/>
      <c r="PYS41" s="516"/>
      <c r="PYT41" s="516"/>
      <c r="PYU41" s="516"/>
      <c r="PYV41" s="516"/>
      <c r="PYW41" s="516"/>
      <c r="PYX41" s="516"/>
      <c r="PYY41" s="516"/>
      <c r="PYZ41" s="516"/>
      <c r="PZA41" s="516"/>
      <c r="PZB41" s="516"/>
      <c r="PZC41" s="516"/>
      <c r="PZD41" s="516"/>
      <c r="PZE41" s="516"/>
      <c r="PZF41" s="516"/>
      <c r="PZG41" s="516"/>
      <c r="PZH41" s="516"/>
      <c r="PZI41" s="516"/>
      <c r="PZJ41" s="516"/>
      <c r="PZK41" s="516"/>
      <c r="PZL41" s="516"/>
      <c r="PZM41" s="516"/>
      <c r="PZN41" s="516"/>
      <c r="PZO41" s="516"/>
      <c r="PZP41" s="516"/>
      <c r="PZQ41" s="516"/>
      <c r="PZR41" s="516"/>
      <c r="PZS41" s="516"/>
      <c r="PZT41" s="516"/>
      <c r="PZU41" s="516"/>
      <c r="PZV41" s="516"/>
      <c r="PZW41" s="516"/>
      <c r="PZX41" s="516"/>
      <c r="PZY41" s="516"/>
      <c r="PZZ41" s="516"/>
      <c r="QAA41" s="516"/>
      <c r="QAB41" s="516"/>
      <c r="QAC41" s="516"/>
      <c r="QAD41" s="516"/>
      <c r="QAE41" s="516"/>
      <c r="QAF41" s="516"/>
      <c r="QAG41" s="516"/>
      <c r="QAH41" s="516"/>
      <c r="QAI41" s="516"/>
      <c r="QAJ41" s="516"/>
      <c r="QAK41" s="516"/>
      <c r="QAL41" s="516"/>
      <c r="QAM41" s="516"/>
      <c r="QAN41" s="516"/>
      <c r="QAO41" s="516"/>
      <c r="QAP41" s="516"/>
      <c r="QAQ41" s="516"/>
      <c r="QAR41" s="516"/>
      <c r="QAS41" s="516"/>
      <c r="QAT41" s="516"/>
      <c r="QAU41" s="516"/>
      <c r="QAV41" s="516"/>
      <c r="QAW41" s="516"/>
      <c r="QAX41" s="516"/>
      <c r="QAY41" s="516"/>
      <c r="QAZ41" s="516"/>
      <c r="QBA41" s="516"/>
      <c r="QBB41" s="516"/>
      <c r="QBC41" s="516"/>
      <c r="QBD41" s="516"/>
      <c r="QBE41" s="516"/>
      <c r="QBF41" s="516"/>
      <c r="QBG41" s="516"/>
      <c r="QBH41" s="516"/>
      <c r="QBI41" s="516"/>
      <c r="QBJ41" s="516"/>
      <c r="QBK41" s="516"/>
      <c r="QBL41" s="516"/>
      <c r="QBM41" s="516"/>
      <c r="QBN41" s="516"/>
      <c r="QBO41" s="516"/>
      <c r="QBP41" s="516"/>
      <c r="QBQ41" s="516"/>
      <c r="QBR41" s="516"/>
      <c r="QBS41" s="516"/>
      <c r="QBT41" s="516"/>
      <c r="QBU41" s="516"/>
      <c r="QBV41" s="516"/>
      <c r="QBW41" s="516"/>
      <c r="QBX41" s="516"/>
      <c r="QBY41" s="516"/>
      <c r="QBZ41" s="516"/>
      <c r="QCA41" s="516"/>
      <c r="QCB41" s="516"/>
      <c r="QCC41" s="516"/>
      <c r="QCD41" s="516"/>
      <c r="QCE41" s="516"/>
      <c r="QCF41" s="516"/>
      <c r="QCG41" s="516"/>
      <c r="QCH41" s="516"/>
      <c r="QCI41" s="516"/>
      <c r="QCJ41" s="516"/>
      <c r="QCK41" s="516"/>
      <c r="QCL41" s="516"/>
      <c r="QCM41" s="516"/>
      <c r="QCN41" s="516"/>
      <c r="QCO41" s="516"/>
      <c r="QCP41" s="516"/>
      <c r="QCQ41" s="516"/>
      <c r="QCR41" s="516"/>
      <c r="QCS41" s="516"/>
      <c r="QCT41" s="516"/>
      <c r="QCU41" s="516"/>
      <c r="QCV41" s="516"/>
      <c r="QCW41" s="516"/>
      <c r="QCX41" s="516"/>
      <c r="QCY41" s="516"/>
      <c r="QCZ41" s="516"/>
      <c r="QDA41" s="516"/>
      <c r="QDB41" s="516"/>
      <c r="QDC41" s="516"/>
      <c r="QDD41" s="516"/>
      <c r="QDE41" s="516"/>
      <c r="QDF41" s="516"/>
      <c r="QDG41" s="516"/>
      <c r="QDH41" s="516"/>
      <c r="QDI41" s="516"/>
      <c r="QDJ41" s="516"/>
      <c r="QDK41" s="516"/>
      <c r="QDL41" s="516"/>
      <c r="QDM41" s="516"/>
      <c r="QDN41" s="516"/>
      <c r="QDO41" s="516"/>
      <c r="QDP41" s="516"/>
      <c r="QDQ41" s="516"/>
      <c r="QDR41" s="516"/>
      <c r="QDS41" s="516"/>
      <c r="QDT41" s="516"/>
      <c r="QDU41" s="516"/>
      <c r="QDV41" s="516"/>
      <c r="QDW41" s="516"/>
      <c r="QDX41" s="516"/>
      <c r="QDY41" s="516"/>
      <c r="QDZ41" s="516"/>
      <c r="QEA41" s="516"/>
      <c r="QEB41" s="516"/>
      <c r="QEC41" s="516"/>
      <c r="QED41" s="516"/>
      <c r="QEE41" s="516"/>
      <c r="QEF41" s="516"/>
      <c r="QEG41" s="516"/>
      <c r="QEH41" s="516"/>
      <c r="QEI41" s="516"/>
      <c r="QEJ41" s="516"/>
      <c r="QEK41" s="516"/>
      <c r="QEL41" s="516"/>
      <c r="QEM41" s="516"/>
      <c r="QEN41" s="516"/>
      <c r="QEO41" s="516"/>
      <c r="QEP41" s="516"/>
      <c r="QEQ41" s="516"/>
      <c r="QER41" s="516"/>
      <c r="QES41" s="516"/>
      <c r="QET41" s="516"/>
      <c r="QEU41" s="516"/>
      <c r="QEV41" s="516"/>
      <c r="QEW41" s="516"/>
      <c r="QEX41" s="516"/>
      <c r="QEY41" s="516"/>
      <c r="QEZ41" s="516"/>
      <c r="QFA41" s="516"/>
      <c r="QFB41" s="516"/>
      <c r="QFC41" s="516"/>
      <c r="QFD41" s="516"/>
      <c r="QFE41" s="516"/>
      <c r="QFF41" s="516"/>
      <c r="QFG41" s="516"/>
      <c r="QFH41" s="516"/>
      <c r="QFI41" s="516"/>
      <c r="QFJ41" s="516"/>
      <c r="QFK41" s="516"/>
      <c r="QFL41" s="516"/>
      <c r="QFM41" s="516"/>
      <c r="QFN41" s="516"/>
      <c r="QFO41" s="516"/>
      <c r="QFP41" s="516"/>
      <c r="QFQ41" s="516"/>
      <c r="QFR41" s="516"/>
      <c r="QFS41" s="516"/>
      <c r="QFT41" s="516"/>
      <c r="QFU41" s="516"/>
      <c r="QFV41" s="516"/>
      <c r="QFW41" s="516"/>
      <c r="QFX41" s="516"/>
      <c r="QFY41" s="516"/>
      <c r="QFZ41" s="516"/>
      <c r="QGA41" s="516"/>
      <c r="QGB41" s="516"/>
      <c r="QGC41" s="516"/>
      <c r="QGD41" s="516"/>
      <c r="QGE41" s="516"/>
      <c r="QGF41" s="516"/>
      <c r="QGG41" s="516"/>
      <c r="QGH41" s="516"/>
      <c r="QGI41" s="516"/>
      <c r="QGJ41" s="516"/>
      <c r="QGK41" s="516"/>
      <c r="QGL41" s="516"/>
      <c r="QGM41" s="516"/>
      <c r="QGN41" s="516"/>
      <c r="QGO41" s="516"/>
      <c r="QGP41" s="516"/>
      <c r="QGQ41" s="516"/>
      <c r="QGR41" s="516"/>
      <c r="QGS41" s="516"/>
      <c r="QGT41" s="516"/>
      <c r="QGU41" s="516"/>
      <c r="QGV41" s="516"/>
      <c r="QGW41" s="516"/>
      <c r="QGX41" s="516"/>
      <c r="QGY41" s="516"/>
      <c r="QGZ41" s="516"/>
      <c r="QHA41" s="516"/>
      <c r="QHB41" s="516"/>
      <c r="QHC41" s="516"/>
      <c r="QHD41" s="516"/>
      <c r="QHE41" s="516"/>
      <c r="QHF41" s="516"/>
      <c r="QHG41" s="516"/>
      <c r="QHH41" s="516"/>
      <c r="QHI41" s="516"/>
      <c r="QHJ41" s="516"/>
      <c r="QHK41" s="516"/>
      <c r="QHL41" s="516"/>
      <c r="QHM41" s="516"/>
      <c r="QHN41" s="516"/>
      <c r="QHO41" s="516"/>
      <c r="QHP41" s="516"/>
      <c r="QHQ41" s="516"/>
      <c r="QHR41" s="516"/>
      <c r="QHS41" s="516"/>
      <c r="QHT41" s="516"/>
      <c r="QHU41" s="516"/>
      <c r="QHV41" s="516"/>
      <c r="QHW41" s="516"/>
      <c r="QHX41" s="516"/>
      <c r="QHY41" s="516"/>
      <c r="QHZ41" s="516"/>
      <c r="QIA41" s="516"/>
      <c r="QIB41" s="516"/>
      <c r="QIC41" s="516"/>
      <c r="QID41" s="516"/>
      <c r="QIE41" s="516"/>
      <c r="QIF41" s="516"/>
      <c r="QIG41" s="516"/>
      <c r="QIH41" s="516"/>
      <c r="QII41" s="516"/>
      <c r="QIJ41" s="516"/>
      <c r="QIK41" s="516"/>
      <c r="QIL41" s="516"/>
      <c r="QIM41" s="516"/>
      <c r="QIN41" s="516"/>
      <c r="QIO41" s="516"/>
      <c r="QIP41" s="516"/>
      <c r="QIQ41" s="516"/>
      <c r="QIR41" s="516"/>
      <c r="QIS41" s="516"/>
      <c r="QIT41" s="516"/>
      <c r="QIU41" s="516"/>
      <c r="QIV41" s="516"/>
      <c r="QIW41" s="516"/>
      <c r="QIX41" s="516"/>
      <c r="QIY41" s="516"/>
      <c r="QIZ41" s="516"/>
      <c r="QJA41" s="516"/>
      <c r="QJB41" s="516"/>
      <c r="QJC41" s="516"/>
      <c r="QJD41" s="516"/>
      <c r="QJE41" s="516"/>
      <c r="QJF41" s="516"/>
      <c r="QJG41" s="516"/>
      <c r="QJH41" s="516"/>
      <c r="QJI41" s="516"/>
      <c r="QJJ41" s="516"/>
      <c r="QJK41" s="516"/>
      <c r="QJL41" s="516"/>
      <c r="QJM41" s="516"/>
      <c r="QJN41" s="516"/>
      <c r="QJO41" s="516"/>
      <c r="QJP41" s="516"/>
      <c r="QJQ41" s="516"/>
      <c r="QJR41" s="516"/>
      <c r="QJS41" s="516"/>
      <c r="QJT41" s="516"/>
      <c r="QJU41" s="516"/>
      <c r="QJV41" s="516"/>
      <c r="QJW41" s="516"/>
      <c r="QJX41" s="516"/>
      <c r="QJY41" s="516"/>
      <c r="QJZ41" s="516"/>
      <c r="QKA41" s="516"/>
      <c r="QKB41" s="516"/>
      <c r="QKC41" s="516"/>
      <c r="QKD41" s="516"/>
      <c r="QKE41" s="516"/>
      <c r="QKF41" s="516"/>
      <c r="QKG41" s="516"/>
      <c r="QKH41" s="516"/>
      <c r="QKI41" s="516"/>
      <c r="QKJ41" s="516"/>
      <c r="QKK41" s="516"/>
      <c r="QKL41" s="516"/>
      <c r="QKM41" s="516"/>
      <c r="QKN41" s="516"/>
      <c r="QKO41" s="516"/>
      <c r="QKP41" s="516"/>
      <c r="QKQ41" s="516"/>
      <c r="QKR41" s="516"/>
      <c r="QKS41" s="516"/>
      <c r="QKT41" s="516"/>
      <c r="QKU41" s="516"/>
      <c r="QKV41" s="516"/>
      <c r="QKW41" s="516"/>
      <c r="QKX41" s="516"/>
      <c r="QKY41" s="516"/>
      <c r="QKZ41" s="516"/>
      <c r="QLA41" s="516"/>
      <c r="QLB41" s="516"/>
      <c r="QLC41" s="516"/>
      <c r="QLD41" s="516"/>
      <c r="QLE41" s="516"/>
      <c r="QLF41" s="516"/>
      <c r="QLG41" s="516"/>
      <c r="QLH41" s="516"/>
      <c r="QLI41" s="516"/>
      <c r="QLJ41" s="516"/>
      <c r="QLK41" s="516"/>
      <c r="QLL41" s="516"/>
      <c r="QLM41" s="516"/>
      <c r="QLN41" s="516"/>
      <c r="QLO41" s="516"/>
      <c r="QLP41" s="516"/>
      <c r="QLQ41" s="516"/>
      <c r="QLR41" s="516"/>
      <c r="QLS41" s="516"/>
      <c r="QLT41" s="516"/>
      <c r="QLU41" s="516"/>
      <c r="QLV41" s="516"/>
      <c r="QLW41" s="516"/>
      <c r="QLX41" s="516"/>
      <c r="QLY41" s="516"/>
      <c r="QLZ41" s="516"/>
      <c r="QMA41" s="516"/>
      <c r="QMB41" s="516"/>
      <c r="QMC41" s="516"/>
      <c r="QMD41" s="516"/>
      <c r="QME41" s="516"/>
      <c r="QMF41" s="516"/>
      <c r="QMG41" s="516"/>
      <c r="QMH41" s="516"/>
      <c r="QMI41" s="516"/>
      <c r="QMJ41" s="516"/>
      <c r="QMK41" s="516"/>
      <c r="QML41" s="516"/>
      <c r="QMM41" s="516"/>
      <c r="QMN41" s="516"/>
      <c r="QMO41" s="516"/>
      <c r="QMP41" s="516"/>
      <c r="QMQ41" s="516"/>
      <c r="QMR41" s="516"/>
      <c r="QMS41" s="516"/>
      <c r="QMT41" s="516"/>
      <c r="QMU41" s="516"/>
      <c r="QMV41" s="516"/>
      <c r="QMW41" s="516"/>
      <c r="QMX41" s="516"/>
      <c r="QMY41" s="516"/>
      <c r="QMZ41" s="516"/>
      <c r="QNA41" s="516"/>
      <c r="QNB41" s="516"/>
      <c r="QNC41" s="516"/>
      <c r="QND41" s="516"/>
      <c r="QNE41" s="516"/>
      <c r="QNF41" s="516"/>
      <c r="QNG41" s="516"/>
      <c r="QNH41" s="516"/>
      <c r="QNI41" s="516"/>
      <c r="QNJ41" s="516"/>
      <c r="QNK41" s="516"/>
      <c r="QNL41" s="516"/>
      <c r="QNM41" s="516"/>
      <c r="QNN41" s="516"/>
      <c r="QNO41" s="516"/>
      <c r="QNP41" s="516"/>
      <c r="QNQ41" s="516"/>
      <c r="QNR41" s="516"/>
      <c r="QNS41" s="516"/>
      <c r="QNT41" s="516"/>
      <c r="QNU41" s="516"/>
      <c r="QNV41" s="516"/>
      <c r="QNW41" s="516"/>
      <c r="QNX41" s="516"/>
      <c r="QNY41" s="516"/>
      <c r="QNZ41" s="516"/>
      <c r="QOA41" s="516"/>
      <c r="QOB41" s="516"/>
      <c r="QOC41" s="516"/>
      <c r="QOD41" s="516"/>
      <c r="QOE41" s="516"/>
      <c r="QOF41" s="516"/>
      <c r="QOG41" s="516"/>
      <c r="QOH41" s="516"/>
      <c r="QOI41" s="516"/>
      <c r="QOJ41" s="516"/>
      <c r="QOK41" s="516"/>
      <c r="QOL41" s="516"/>
      <c r="QOM41" s="516"/>
      <c r="QON41" s="516"/>
      <c r="QOO41" s="516"/>
      <c r="QOP41" s="516"/>
      <c r="QOQ41" s="516"/>
      <c r="QOR41" s="516"/>
      <c r="QOS41" s="516"/>
      <c r="QOT41" s="516"/>
      <c r="QOU41" s="516"/>
      <c r="QOV41" s="516"/>
      <c r="QOW41" s="516"/>
      <c r="QOX41" s="516"/>
      <c r="QOY41" s="516"/>
      <c r="QOZ41" s="516"/>
      <c r="QPA41" s="516"/>
      <c r="QPB41" s="516"/>
      <c r="QPC41" s="516"/>
      <c r="QPD41" s="516"/>
      <c r="QPE41" s="516"/>
      <c r="QPF41" s="516"/>
      <c r="QPG41" s="516"/>
      <c r="QPH41" s="516"/>
      <c r="QPI41" s="516"/>
      <c r="QPJ41" s="516"/>
      <c r="QPK41" s="516"/>
      <c r="QPL41" s="516"/>
      <c r="QPM41" s="516"/>
      <c r="QPN41" s="516"/>
      <c r="QPO41" s="516"/>
      <c r="QPP41" s="516"/>
      <c r="QPQ41" s="516"/>
      <c r="QPR41" s="516"/>
      <c r="QPS41" s="516"/>
      <c r="QPT41" s="516"/>
      <c r="QPU41" s="516"/>
      <c r="QPV41" s="516"/>
      <c r="QPW41" s="516"/>
      <c r="QPX41" s="516"/>
      <c r="QPY41" s="516"/>
      <c r="QPZ41" s="516"/>
      <c r="QQA41" s="516"/>
      <c r="QQB41" s="516"/>
      <c r="QQC41" s="516"/>
      <c r="QQD41" s="516"/>
      <c r="QQE41" s="516"/>
      <c r="QQF41" s="516"/>
      <c r="QQG41" s="516"/>
      <c r="QQH41" s="516"/>
      <c r="QQI41" s="516"/>
      <c r="QQJ41" s="516"/>
      <c r="QQK41" s="516"/>
      <c r="QQL41" s="516"/>
      <c r="QQM41" s="516"/>
      <c r="QQN41" s="516"/>
      <c r="QQO41" s="516"/>
      <c r="QQP41" s="516"/>
      <c r="QQQ41" s="516"/>
      <c r="QQR41" s="516"/>
      <c r="QQS41" s="516"/>
      <c r="QQT41" s="516"/>
      <c r="QQU41" s="516"/>
      <c r="QQV41" s="516"/>
      <c r="QQW41" s="516"/>
      <c r="QQX41" s="516"/>
      <c r="QQY41" s="516"/>
      <c r="QQZ41" s="516"/>
      <c r="QRA41" s="516"/>
      <c r="QRB41" s="516"/>
      <c r="QRC41" s="516"/>
      <c r="QRD41" s="516"/>
      <c r="QRE41" s="516"/>
      <c r="QRF41" s="516"/>
      <c r="QRG41" s="516"/>
      <c r="QRH41" s="516"/>
      <c r="QRI41" s="516"/>
      <c r="QRJ41" s="516"/>
      <c r="QRK41" s="516"/>
      <c r="QRL41" s="516"/>
      <c r="QRM41" s="516"/>
      <c r="QRN41" s="516"/>
      <c r="QRO41" s="516"/>
      <c r="QRP41" s="516"/>
      <c r="QRQ41" s="516"/>
      <c r="QRR41" s="516"/>
      <c r="QRS41" s="516"/>
      <c r="QRT41" s="516"/>
      <c r="QRU41" s="516"/>
      <c r="QRV41" s="516"/>
      <c r="QRW41" s="516"/>
      <c r="QRX41" s="516"/>
      <c r="QRY41" s="516"/>
      <c r="QRZ41" s="516"/>
      <c r="QSA41" s="516"/>
      <c r="QSB41" s="516"/>
      <c r="QSC41" s="516"/>
      <c r="QSD41" s="516"/>
      <c r="QSE41" s="516"/>
      <c r="QSF41" s="516"/>
      <c r="QSG41" s="516"/>
      <c r="QSH41" s="516"/>
      <c r="QSI41" s="516"/>
      <c r="QSJ41" s="516"/>
      <c r="QSK41" s="516"/>
      <c r="QSL41" s="516"/>
      <c r="QSM41" s="516"/>
      <c r="QSN41" s="516"/>
      <c r="QSO41" s="516"/>
      <c r="QSP41" s="516"/>
      <c r="QSQ41" s="516"/>
      <c r="QSR41" s="516"/>
      <c r="QSS41" s="516"/>
      <c r="QST41" s="516"/>
      <c r="QSU41" s="516"/>
      <c r="QSV41" s="516"/>
      <c r="QSW41" s="516"/>
      <c r="QSX41" s="516"/>
      <c r="QSY41" s="516"/>
      <c r="QSZ41" s="516"/>
      <c r="QTA41" s="516"/>
      <c r="QTB41" s="516"/>
      <c r="QTC41" s="516"/>
      <c r="QTD41" s="516"/>
      <c r="QTE41" s="516"/>
      <c r="QTF41" s="516"/>
      <c r="QTG41" s="516"/>
      <c r="QTH41" s="516"/>
      <c r="QTI41" s="516"/>
      <c r="QTJ41" s="516"/>
      <c r="QTK41" s="516"/>
      <c r="QTL41" s="516"/>
      <c r="QTM41" s="516"/>
      <c r="QTN41" s="516"/>
      <c r="QTO41" s="516"/>
      <c r="QTP41" s="516"/>
      <c r="QTQ41" s="516"/>
      <c r="QTR41" s="516"/>
      <c r="QTS41" s="516"/>
      <c r="QTT41" s="516"/>
      <c r="QTU41" s="516"/>
      <c r="QTV41" s="516"/>
      <c r="QTW41" s="516"/>
      <c r="QTX41" s="516"/>
      <c r="QTY41" s="516"/>
      <c r="QTZ41" s="516"/>
      <c r="QUA41" s="516"/>
      <c r="QUB41" s="516"/>
      <c r="QUC41" s="516"/>
      <c r="QUD41" s="516"/>
      <c r="QUE41" s="516"/>
      <c r="QUF41" s="516"/>
      <c r="QUG41" s="516"/>
      <c r="QUH41" s="516"/>
      <c r="QUI41" s="516"/>
      <c r="QUJ41" s="516"/>
      <c r="QUK41" s="516"/>
      <c r="QUL41" s="516"/>
      <c r="QUM41" s="516"/>
      <c r="QUN41" s="516"/>
      <c r="QUO41" s="516"/>
      <c r="QUP41" s="516"/>
      <c r="QUQ41" s="516"/>
      <c r="QUR41" s="516"/>
      <c r="QUS41" s="516"/>
      <c r="QUT41" s="516"/>
      <c r="QUU41" s="516"/>
      <c r="QUV41" s="516"/>
      <c r="QUW41" s="516"/>
      <c r="QUX41" s="516"/>
      <c r="QUY41" s="516"/>
      <c r="QUZ41" s="516"/>
      <c r="QVA41" s="516"/>
      <c r="QVB41" s="516"/>
      <c r="QVC41" s="516"/>
      <c r="QVD41" s="516"/>
      <c r="QVE41" s="516"/>
      <c r="QVF41" s="516"/>
      <c r="QVG41" s="516"/>
      <c r="QVH41" s="516"/>
      <c r="QVI41" s="516"/>
      <c r="QVJ41" s="516"/>
      <c r="QVK41" s="516"/>
      <c r="QVL41" s="516"/>
      <c r="QVM41" s="516"/>
      <c r="QVN41" s="516"/>
      <c r="QVO41" s="516"/>
      <c r="QVP41" s="516"/>
      <c r="QVQ41" s="516"/>
      <c r="QVR41" s="516"/>
      <c r="QVS41" s="516"/>
      <c r="QVT41" s="516"/>
      <c r="QVU41" s="516"/>
      <c r="QVV41" s="516"/>
      <c r="QVW41" s="516"/>
      <c r="QVX41" s="516"/>
      <c r="QVY41" s="516"/>
      <c r="QVZ41" s="516"/>
      <c r="QWA41" s="516"/>
      <c r="QWB41" s="516"/>
      <c r="QWC41" s="516"/>
      <c r="QWD41" s="516"/>
      <c r="QWE41" s="516"/>
      <c r="QWF41" s="516"/>
      <c r="QWG41" s="516"/>
      <c r="QWH41" s="516"/>
      <c r="QWI41" s="516"/>
      <c r="QWJ41" s="516"/>
      <c r="QWK41" s="516"/>
      <c r="QWL41" s="516"/>
      <c r="QWM41" s="516"/>
      <c r="QWN41" s="516"/>
      <c r="QWO41" s="516"/>
      <c r="QWP41" s="516"/>
      <c r="QWQ41" s="516"/>
      <c r="QWR41" s="516"/>
      <c r="QWS41" s="516"/>
      <c r="QWT41" s="516"/>
      <c r="QWU41" s="516"/>
      <c r="QWV41" s="516"/>
      <c r="QWW41" s="516"/>
      <c r="QWX41" s="516"/>
      <c r="QWY41" s="516"/>
      <c r="QWZ41" s="516"/>
      <c r="QXA41" s="516"/>
      <c r="QXB41" s="516"/>
      <c r="QXC41" s="516"/>
      <c r="QXD41" s="516"/>
      <c r="QXE41" s="516"/>
      <c r="QXF41" s="516"/>
      <c r="QXG41" s="516"/>
      <c r="QXH41" s="516"/>
      <c r="QXI41" s="516"/>
      <c r="QXJ41" s="516"/>
      <c r="QXK41" s="516"/>
      <c r="QXL41" s="516"/>
      <c r="QXM41" s="516"/>
      <c r="QXN41" s="516"/>
      <c r="QXO41" s="516"/>
      <c r="QXP41" s="516"/>
      <c r="QXQ41" s="516"/>
      <c r="QXR41" s="516"/>
      <c r="QXS41" s="516"/>
      <c r="QXT41" s="516"/>
      <c r="QXU41" s="516"/>
      <c r="QXV41" s="516"/>
      <c r="QXW41" s="516"/>
      <c r="QXX41" s="516"/>
      <c r="QXY41" s="516"/>
      <c r="QXZ41" s="516"/>
      <c r="QYA41" s="516"/>
      <c r="QYB41" s="516"/>
      <c r="QYC41" s="516"/>
      <c r="QYD41" s="516"/>
      <c r="QYE41" s="516"/>
      <c r="QYF41" s="516"/>
      <c r="QYG41" s="516"/>
      <c r="QYH41" s="516"/>
      <c r="QYI41" s="516"/>
      <c r="QYJ41" s="516"/>
      <c r="QYK41" s="516"/>
      <c r="QYL41" s="516"/>
      <c r="QYM41" s="516"/>
      <c r="QYN41" s="516"/>
      <c r="QYO41" s="516"/>
      <c r="QYP41" s="516"/>
      <c r="QYQ41" s="516"/>
      <c r="QYR41" s="516"/>
      <c r="QYS41" s="516"/>
      <c r="QYT41" s="516"/>
      <c r="QYU41" s="516"/>
      <c r="QYV41" s="516"/>
      <c r="QYW41" s="516"/>
      <c r="QYX41" s="516"/>
      <c r="QYY41" s="516"/>
      <c r="QYZ41" s="516"/>
      <c r="QZA41" s="516"/>
      <c r="QZB41" s="516"/>
      <c r="QZC41" s="516"/>
      <c r="QZD41" s="516"/>
      <c r="QZE41" s="516"/>
      <c r="QZF41" s="516"/>
      <c r="QZG41" s="516"/>
      <c r="QZH41" s="516"/>
      <c r="QZI41" s="516"/>
      <c r="QZJ41" s="516"/>
      <c r="QZK41" s="516"/>
      <c r="QZL41" s="516"/>
      <c r="QZM41" s="516"/>
      <c r="QZN41" s="516"/>
      <c r="QZO41" s="516"/>
      <c r="QZP41" s="516"/>
      <c r="QZQ41" s="516"/>
      <c r="QZR41" s="516"/>
      <c r="QZS41" s="516"/>
      <c r="QZT41" s="516"/>
      <c r="QZU41" s="516"/>
      <c r="QZV41" s="516"/>
      <c r="QZW41" s="516"/>
      <c r="QZX41" s="516"/>
      <c r="QZY41" s="516"/>
      <c r="QZZ41" s="516"/>
      <c r="RAA41" s="516"/>
      <c r="RAB41" s="516"/>
      <c r="RAC41" s="516"/>
      <c r="RAD41" s="516"/>
      <c r="RAE41" s="516"/>
      <c r="RAF41" s="516"/>
      <c r="RAG41" s="516"/>
      <c r="RAH41" s="516"/>
      <c r="RAI41" s="516"/>
      <c r="RAJ41" s="516"/>
      <c r="RAK41" s="516"/>
      <c r="RAL41" s="516"/>
      <c r="RAM41" s="516"/>
      <c r="RAN41" s="516"/>
      <c r="RAO41" s="516"/>
      <c r="RAP41" s="516"/>
      <c r="RAQ41" s="516"/>
      <c r="RAR41" s="516"/>
      <c r="RAS41" s="516"/>
      <c r="RAT41" s="516"/>
      <c r="RAU41" s="516"/>
      <c r="RAV41" s="516"/>
      <c r="RAW41" s="516"/>
      <c r="RAX41" s="516"/>
      <c r="RAY41" s="516"/>
      <c r="RAZ41" s="516"/>
      <c r="RBA41" s="516"/>
      <c r="RBB41" s="516"/>
      <c r="RBC41" s="516"/>
      <c r="RBD41" s="516"/>
      <c r="RBE41" s="516"/>
      <c r="RBF41" s="516"/>
      <c r="RBG41" s="516"/>
      <c r="RBH41" s="516"/>
      <c r="RBI41" s="516"/>
      <c r="RBJ41" s="516"/>
      <c r="RBK41" s="516"/>
      <c r="RBL41" s="516"/>
      <c r="RBM41" s="516"/>
      <c r="RBN41" s="516"/>
      <c r="RBO41" s="516"/>
      <c r="RBP41" s="516"/>
      <c r="RBQ41" s="516"/>
      <c r="RBR41" s="516"/>
      <c r="RBS41" s="516"/>
      <c r="RBT41" s="516"/>
      <c r="RBU41" s="516"/>
      <c r="RBV41" s="516"/>
      <c r="RBW41" s="516"/>
      <c r="RBX41" s="516"/>
      <c r="RBY41" s="516"/>
      <c r="RBZ41" s="516"/>
      <c r="RCA41" s="516"/>
      <c r="RCB41" s="516"/>
      <c r="RCC41" s="516"/>
      <c r="RCD41" s="516"/>
      <c r="RCE41" s="516"/>
      <c r="RCF41" s="516"/>
      <c r="RCG41" s="516"/>
      <c r="RCH41" s="516"/>
      <c r="RCI41" s="516"/>
      <c r="RCJ41" s="516"/>
      <c r="RCK41" s="516"/>
      <c r="RCL41" s="516"/>
      <c r="RCM41" s="516"/>
      <c r="RCN41" s="516"/>
      <c r="RCO41" s="516"/>
      <c r="RCP41" s="516"/>
      <c r="RCQ41" s="516"/>
      <c r="RCR41" s="516"/>
      <c r="RCS41" s="516"/>
      <c r="RCT41" s="516"/>
      <c r="RCU41" s="516"/>
      <c r="RCV41" s="516"/>
      <c r="RCW41" s="516"/>
      <c r="RCX41" s="516"/>
      <c r="RCY41" s="516"/>
      <c r="RCZ41" s="516"/>
      <c r="RDA41" s="516"/>
      <c r="RDB41" s="516"/>
      <c r="RDC41" s="516"/>
      <c r="RDD41" s="516"/>
      <c r="RDE41" s="516"/>
      <c r="RDF41" s="516"/>
      <c r="RDG41" s="516"/>
      <c r="RDH41" s="516"/>
      <c r="RDI41" s="516"/>
      <c r="RDJ41" s="516"/>
      <c r="RDK41" s="516"/>
      <c r="RDL41" s="516"/>
      <c r="RDM41" s="516"/>
      <c r="RDN41" s="516"/>
      <c r="RDO41" s="516"/>
      <c r="RDP41" s="516"/>
      <c r="RDQ41" s="516"/>
      <c r="RDR41" s="516"/>
      <c r="RDS41" s="516"/>
      <c r="RDT41" s="516"/>
      <c r="RDU41" s="516"/>
      <c r="RDV41" s="516"/>
      <c r="RDW41" s="516"/>
      <c r="RDX41" s="516"/>
      <c r="RDY41" s="516"/>
      <c r="RDZ41" s="516"/>
      <c r="REA41" s="516"/>
      <c r="REB41" s="516"/>
      <c r="REC41" s="516"/>
      <c r="RED41" s="516"/>
      <c r="REE41" s="516"/>
      <c r="REF41" s="516"/>
      <c r="REG41" s="516"/>
      <c r="REH41" s="516"/>
      <c r="REI41" s="516"/>
      <c r="REJ41" s="516"/>
      <c r="REK41" s="516"/>
      <c r="REL41" s="516"/>
      <c r="REM41" s="516"/>
      <c r="REN41" s="516"/>
      <c r="REO41" s="516"/>
      <c r="REP41" s="516"/>
      <c r="REQ41" s="516"/>
      <c r="RER41" s="516"/>
      <c r="RES41" s="516"/>
      <c r="RET41" s="516"/>
      <c r="REU41" s="516"/>
      <c r="REV41" s="516"/>
      <c r="REW41" s="516"/>
      <c r="REX41" s="516"/>
      <c r="REY41" s="516"/>
      <c r="REZ41" s="516"/>
      <c r="RFA41" s="516"/>
      <c r="RFB41" s="516"/>
      <c r="RFC41" s="516"/>
      <c r="RFD41" s="516"/>
      <c r="RFE41" s="516"/>
      <c r="RFF41" s="516"/>
      <c r="RFG41" s="516"/>
      <c r="RFH41" s="516"/>
      <c r="RFI41" s="516"/>
      <c r="RFJ41" s="516"/>
      <c r="RFK41" s="516"/>
      <c r="RFL41" s="516"/>
      <c r="RFM41" s="516"/>
      <c r="RFN41" s="516"/>
      <c r="RFO41" s="516"/>
      <c r="RFP41" s="516"/>
      <c r="RFQ41" s="516"/>
      <c r="RFR41" s="516"/>
      <c r="RFS41" s="516"/>
      <c r="RFT41" s="516"/>
      <c r="RFU41" s="516"/>
      <c r="RFV41" s="516"/>
      <c r="RFW41" s="516"/>
      <c r="RFX41" s="516"/>
      <c r="RFY41" s="516"/>
      <c r="RFZ41" s="516"/>
      <c r="RGA41" s="516"/>
      <c r="RGB41" s="516"/>
      <c r="RGC41" s="516"/>
      <c r="RGD41" s="516"/>
      <c r="RGE41" s="516"/>
      <c r="RGF41" s="516"/>
      <c r="RGG41" s="516"/>
      <c r="RGH41" s="516"/>
      <c r="RGI41" s="516"/>
      <c r="RGJ41" s="516"/>
      <c r="RGK41" s="516"/>
      <c r="RGL41" s="516"/>
      <c r="RGM41" s="516"/>
      <c r="RGN41" s="516"/>
      <c r="RGO41" s="516"/>
      <c r="RGP41" s="516"/>
      <c r="RGQ41" s="516"/>
      <c r="RGR41" s="516"/>
      <c r="RGS41" s="516"/>
      <c r="RGT41" s="516"/>
      <c r="RGU41" s="516"/>
      <c r="RGV41" s="516"/>
      <c r="RGW41" s="516"/>
      <c r="RGX41" s="516"/>
      <c r="RGY41" s="516"/>
      <c r="RGZ41" s="516"/>
      <c r="RHA41" s="516"/>
      <c r="RHB41" s="516"/>
      <c r="RHC41" s="516"/>
      <c r="RHD41" s="516"/>
      <c r="RHE41" s="516"/>
      <c r="RHF41" s="516"/>
      <c r="RHG41" s="516"/>
      <c r="RHH41" s="516"/>
      <c r="RHI41" s="516"/>
      <c r="RHJ41" s="516"/>
      <c r="RHK41" s="516"/>
      <c r="RHL41" s="516"/>
      <c r="RHM41" s="516"/>
      <c r="RHN41" s="516"/>
      <c r="RHO41" s="516"/>
      <c r="RHP41" s="516"/>
      <c r="RHQ41" s="516"/>
      <c r="RHR41" s="516"/>
      <c r="RHS41" s="516"/>
      <c r="RHT41" s="516"/>
      <c r="RHU41" s="516"/>
      <c r="RHV41" s="516"/>
      <c r="RHW41" s="516"/>
      <c r="RHX41" s="516"/>
      <c r="RHY41" s="516"/>
      <c r="RHZ41" s="516"/>
      <c r="RIA41" s="516"/>
      <c r="RIB41" s="516"/>
      <c r="RIC41" s="516"/>
      <c r="RID41" s="516"/>
      <c r="RIE41" s="516"/>
      <c r="RIF41" s="516"/>
      <c r="RIG41" s="516"/>
      <c r="RIH41" s="516"/>
      <c r="RII41" s="516"/>
      <c r="RIJ41" s="516"/>
      <c r="RIK41" s="516"/>
      <c r="RIL41" s="516"/>
      <c r="RIM41" s="516"/>
      <c r="RIN41" s="516"/>
      <c r="RIO41" s="516"/>
      <c r="RIP41" s="516"/>
      <c r="RIQ41" s="516"/>
      <c r="RIR41" s="516"/>
      <c r="RIS41" s="516"/>
      <c r="RIT41" s="516"/>
      <c r="RIU41" s="516"/>
      <c r="RIV41" s="516"/>
      <c r="RIW41" s="516"/>
      <c r="RIX41" s="516"/>
      <c r="RIY41" s="516"/>
      <c r="RIZ41" s="516"/>
      <c r="RJA41" s="516"/>
      <c r="RJB41" s="516"/>
      <c r="RJC41" s="516"/>
      <c r="RJD41" s="516"/>
      <c r="RJE41" s="516"/>
      <c r="RJF41" s="516"/>
      <c r="RJG41" s="516"/>
      <c r="RJH41" s="516"/>
      <c r="RJI41" s="516"/>
      <c r="RJJ41" s="516"/>
      <c r="RJK41" s="516"/>
      <c r="RJL41" s="516"/>
      <c r="RJM41" s="516"/>
      <c r="RJN41" s="516"/>
      <c r="RJO41" s="516"/>
      <c r="RJP41" s="516"/>
      <c r="RJQ41" s="516"/>
      <c r="RJR41" s="516"/>
      <c r="RJS41" s="516"/>
      <c r="RJT41" s="516"/>
      <c r="RJU41" s="516"/>
      <c r="RJV41" s="516"/>
      <c r="RJW41" s="516"/>
      <c r="RJX41" s="516"/>
      <c r="RJY41" s="516"/>
      <c r="RJZ41" s="516"/>
      <c r="RKA41" s="516"/>
      <c r="RKB41" s="516"/>
      <c r="RKC41" s="516"/>
      <c r="RKD41" s="516"/>
      <c r="RKE41" s="516"/>
      <c r="RKF41" s="516"/>
      <c r="RKG41" s="516"/>
      <c r="RKH41" s="516"/>
      <c r="RKI41" s="516"/>
      <c r="RKJ41" s="516"/>
      <c r="RKK41" s="516"/>
      <c r="RKL41" s="516"/>
      <c r="RKM41" s="516"/>
      <c r="RKN41" s="516"/>
      <c r="RKO41" s="516"/>
      <c r="RKP41" s="516"/>
      <c r="RKQ41" s="516"/>
      <c r="RKR41" s="516"/>
      <c r="RKS41" s="516"/>
      <c r="RKT41" s="516"/>
      <c r="RKU41" s="516"/>
      <c r="RKV41" s="516"/>
      <c r="RKW41" s="516"/>
      <c r="RKX41" s="516"/>
      <c r="RKY41" s="516"/>
      <c r="RKZ41" s="516"/>
      <c r="RLA41" s="516"/>
      <c r="RLB41" s="516"/>
      <c r="RLC41" s="516"/>
      <c r="RLD41" s="516"/>
      <c r="RLE41" s="516"/>
      <c r="RLF41" s="516"/>
      <c r="RLG41" s="516"/>
      <c r="RLH41" s="516"/>
      <c r="RLI41" s="516"/>
      <c r="RLJ41" s="516"/>
      <c r="RLK41" s="516"/>
      <c r="RLL41" s="516"/>
      <c r="RLM41" s="516"/>
      <c r="RLN41" s="516"/>
      <c r="RLO41" s="516"/>
      <c r="RLP41" s="516"/>
      <c r="RLQ41" s="516"/>
      <c r="RLR41" s="516"/>
      <c r="RLS41" s="516"/>
      <c r="RLT41" s="516"/>
      <c r="RLU41" s="516"/>
      <c r="RLV41" s="516"/>
      <c r="RLW41" s="516"/>
      <c r="RLX41" s="516"/>
      <c r="RLY41" s="516"/>
      <c r="RLZ41" s="516"/>
      <c r="RMA41" s="516"/>
      <c r="RMB41" s="516"/>
      <c r="RMC41" s="516"/>
      <c r="RMD41" s="516"/>
      <c r="RME41" s="516"/>
      <c r="RMF41" s="516"/>
      <c r="RMG41" s="516"/>
      <c r="RMH41" s="516"/>
      <c r="RMI41" s="516"/>
      <c r="RMJ41" s="516"/>
      <c r="RMK41" s="516"/>
      <c r="RML41" s="516"/>
      <c r="RMM41" s="516"/>
      <c r="RMN41" s="516"/>
      <c r="RMO41" s="516"/>
      <c r="RMP41" s="516"/>
      <c r="RMQ41" s="516"/>
      <c r="RMR41" s="516"/>
      <c r="RMS41" s="516"/>
      <c r="RMT41" s="516"/>
      <c r="RMU41" s="516"/>
      <c r="RMV41" s="516"/>
      <c r="RMW41" s="516"/>
      <c r="RMX41" s="516"/>
      <c r="RMY41" s="516"/>
      <c r="RMZ41" s="516"/>
      <c r="RNA41" s="516"/>
      <c r="RNB41" s="516"/>
      <c r="RNC41" s="516"/>
      <c r="RND41" s="516"/>
      <c r="RNE41" s="516"/>
      <c r="RNF41" s="516"/>
      <c r="RNG41" s="516"/>
      <c r="RNH41" s="516"/>
      <c r="RNI41" s="516"/>
      <c r="RNJ41" s="516"/>
      <c r="RNK41" s="516"/>
      <c r="RNL41" s="516"/>
      <c r="RNM41" s="516"/>
      <c r="RNN41" s="516"/>
      <c r="RNO41" s="516"/>
      <c r="RNP41" s="516"/>
      <c r="RNQ41" s="516"/>
      <c r="RNR41" s="516"/>
      <c r="RNS41" s="516"/>
      <c r="RNT41" s="516"/>
      <c r="RNU41" s="516"/>
      <c r="RNV41" s="516"/>
      <c r="RNW41" s="516"/>
      <c r="RNX41" s="516"/>
      <c r="RNY41" s="516"/>
      <c r="RNZ41" s="516"/>
      <c r="ROA41" s="516"/>
      <c r="ROB41" s="516"/>
      <c r="ROC41" s="516"/>
      <c r="ROD41" s="516"/>
      <c r="ROE41" s="516"/>
      <c r="ROF41" s="516"/>
      <c r="ROG41" s="516"/>
      <c r="ROH41" s="516"/>
      <c r="ROI41" s="516"/>
      <c r="ROJ41" s="516"/>
      <c r="ROK41" s="516"/>
      <c r="ROL41" s="516"/>
      <c r="ROM41" s="516"/>
      <c r="RON41" s="516"/>
      <c r="ROO41" s="516"/>
      <c r="ROP41" s="516"/>
      <c r="ROQ41" s="516"/>
      <c r="ROR41" s="516"/>
      <c r="ROS41" s="516"/>
      <c r="ROT41" s="516"/>
      <c r="ROU41" s="516"/>
      <c r="ROV41" s="516"/>
      <c r="ROW41" s="516"/>
      <c r="ROX41" s="516"/>
      <c r="ROY41" s="516"/>
      <c r="ROZ41" s="516"/>
      <c r="RPA41" s="516"/>
      <c r="RPB41" s="516"/>
      <c r="RPC41" s="516"/>
      <c r="RPD41" s="516"/>
      <c r="RPE41" s="516"/>
      <c r="RPF41" s="516"/>
      <c r="RPG41" s="516"/>
      <c r="RPH41" s="516"/>
      <c r="RPI41" s="516"/>
      <c r="RPJ41" s="516"/>
      <c r="RPK41" s="516"/>
      <c r="RPL41" s="516"/>
      <c r="RPM41" s="516"/>
      <c r="RPN41" s="516"/>
      <c r="RPO41" s="516"/>
      <c r="RPP41" s="516"/>
      <c r="RPQ41" s="516"/>
      <c r="RPR41" s="516"/>
      <c r="RPS41" s="516"/>
      <c r="RPT41" s="516"/>
      <c r="RPU41" s="516"/>
      <c r="RPV41" s="516"/>
      <c r="RPW41" s="516"/>
      <c r="RPX41" s="516"/>
      <c r="RPY41" s="516"/>
      <c r="RPZ41" s="516"/>
      <c r="RQA41" s="516"/>
      <c r="RQB41" s="516"/>
      <c r="RQC41" s="516"/>
      <c r="RQD41" s="516"/>
      <c r="RQE41" s="516"/>
      <c r="RQF41" s="516"/>
      <c r="RQG41" s="516"/>
      <c r="RQH41" s="516"/>
      <c r="RQI41" s="516"/>
      <c r="RQJ41" s="516"/>
      <c r="RQK41" s="516"/>
      <c r="RQL41" s="516"/>
      <c r="RQM41" s="516"/>
      <c r="RQN41" s="516"/>
      <c r="RQO41" s="516"/>
      <c r="RQP41" s="516"/>
      <c r="RQQ41" s="516"/>
      <c r="RQR41" s="516"/>
      <c r="RQS41" s="516"/>
      <c r="RQT41" s="516"/>
      <c r="RQU41" s="516"/>
      <c r="RQV41" s="516"/>
      <c r="RQW41" s="516"/>
      <c r="RQX41" s="516"/>
      <c r="RQY41" s="516"/>
      <c r="RQZ41" s="516"/>
      <c r="RRA41" s="516"/>
      <c r="RRB41" s="516"/>
      <c r="RRC41" s="516"/>
      <c r="RRD41" s="516"/>
      <c r="RRE41" s="516"/>
      <c r="RRF41" s="516"/>
      <c r="RRG41" s="516"/>
      <c r="RRH41" s="516"/>
      <c r="RRI41" s="516"/>
      <c r="RRJ41" s="516"/>
      <c r="RRK41" s="516"/>
      <c r="RRL41" s="516"/>
      <c r="RRM41" s="516"/>
      <c r="RRN41" s="516"/>
      <c r="RRO41" s="516"/>
      <c r="RRP41" s="516"/>
      <c r="RRQ41" s="516"/>
      <c r="RRR41" s="516"/>
      <c r="RRS41" s="516"/>
      <c r="RRT41" s="516"/>
      <c r="RRU41" s="516"/>
      <c r="RRV41" s="516"/>
      <c r="RRW41" s="516"/>
      <c r="RRX41" s="516"/>
      <c r="RRY41" s="516"/>
      <c r="RRZ41" s="516"/>
      <c r="RSA41" s="516"/>
      <c r="RSB41" s="516"/>
      <c r="RSC41" s="516"/>
      <c r="RSD41" s="516"/>
      <c r="RSE41" s="516"/>
      <c r="RSF41" s="516"/>
      <c r="RSG41" s="516"/>
      <c r="RSH41" s="516"/>
      <c r="RSI41" s="516"/>
      <c r="RSJ41" s="516"/>
      <c r="RSK41" s="516"/>
      <c r="RSL41" s="516"/>
      <c r="RSM41" s="516"/>
      <c r="RSN41" s="516"/>
      <c r="RSO41" s="516"/>
      <c r="RSP41" s="516"/>
      <c r="RSQ41" s="516"/>
      <c r="RSR41" s="516"/>
      <c r="RSS41" s="516"/>
      <c r="RST41" s="516"/>
      <c r="RSU41" s="516"/>
      <c r="RSV41" s="516"/>
      <c r="RSW41" s="516"/>
      <c r="RSX41" s="516"/>
      <c r="RSY41" s="516"/>
      <c r="RSZ41" s="516"/>
      <c r="RTA41" s="516"/>
      <c r="RTB41" s="516"/>
      <c r="RTC41" s="516"/>
      <c r="RTD41" s="516"/>
      <c r="RTE41" s="516"/>
      <c r="RTF41" s="516"/>
      <c r="RTG41" s="516"/>
      <c r="RTH41" s="516"/>
      <c r="RTI41" s="516"/>
      <c r="RTJ41" s="516"/>
      <c r="RTK41" s="516"/>
      <c r="RTL41" s="516"/>
      <c r="RTM41" s="516"/>
      <c r="RTN41" s="516"/>
      <c r="RTO41" s="516"/>
      <c r="RTP41" s="516"/>
      <c r="RTQ41" s="516"/>
      <c r="RTR41" s="516"/>
      <c r="RTS41" s="516"/>
      <c r="RTT41" s="516"/>
      <c r="RTU41" s="516"/>
      <c r="RTV41" s="516"/>
      <c r="RTW41" s="516"/>
      <c r="RTX41" s="516"/>
      <c r="RTY41" s="516"/>
      <c r="RTZ41" s="516"/>
      <c r="RUA41" s="516"/>
      <c r="RUB41" s="516"/>
      <c r="RUC41" s="516"/>
      <c r="RUD41" s="516"/>
      <c r="RUE41" s="516"/>
      <c r="RUF41" s="516"/>
      <c r="RUG41" s="516"/>
      <c r="RUH41" s="516"/>
      <c r="RUI41" s="516"/>
      <c r="RUJ41" s="516"/>
      <c r="RUK41" s="516"/>
      <c r="RUL41" s="516"/>
      <c r="RUM41" s="516"/>
      <c r="RUN41" s="516"/>
      <c r="RUO41" s="516"/>
      <c r="RUP41" s="516"/>
      <c r="RUQ41" s="516"/>
      <c r="RUR41" s="516"/>
      <c r="RUS41" s="516"/>
      <c r="RUT41" s="516"/>
      <c r="RUU41" s="516"/>
      <c r="RUV41" s="516"/>
      <c r="RUW41" s="516"/>
      <c r="RUX41" s="516"/>
      <c r="RUY41" s="516"/>
      <c r="RUZ41" s="516"/>
      <c r="RVA41" s="516"/>
      <c r="RVB41" s="516"/>
      <c r="RVC41" s="516"/>
      <c r="RVD41" s="516"/>
      <c r="RVE41" s="516"/>
      <c r="RVF41" s="516"/>
      <c r="RVG41" s="516"/>
      <c r="RVH41" s="516"/>
      <c r="RVI41" s="516"/>
      <c r="RVJ41" s="516"/>
      <c r="RVK41" s="516"/>
      <c r="RVL41" s="516"/>
      <c r="RVM41" s="516"/>
      <c r="RVN41" s="516"/>
      <c r="RVO41" s="516"/>
      <c r="RVP41" s="516"/>
      <c r="RVQ41" s="516"/>
      <c r="RVR41" s="516"/>
      <c r="RVS41" s="516"/>
      <c r="RVT41" s="516"/>
      <c r="RVU41" s="516"/>
      <c r="RVV41" s="516"/>
      <c r="RVW41" s="516"/>
      <c r="RVX41" s="516"/>
      <c r="RVY41" s="516"/>
      <c r="RVZ41" s="516"/>
      <c r="RWA41" s="516"/>
      <c r="RWB41" s="516"/>
      <c r="RWC41" s="516"/>
      <c r="RWD41" s="516"/>
      <c r="RWE41" s="516"/>
      <c r="RWF41" s="516"/>
      <c r="RWG41" s="516"/>
      <c r="RWH41" s="516"/>
      <c r="RWI41" s="516"/>
      <c r="RWJ41" s="516"/>
      <c r="RWK41" s="516"/>
      <c r="RWL41" s="516"/>
      <c r="RWM41" s="516"/>
      <c r="RWN41" s="516"/>
      <c r="RWO41" s="516"/>
      <c r="RWP41" s="516"/>
      <c r="RWQ41" s="516"/>
      <c r="RWR41" s="516"/>
      <c r="RWS41" s="516"/>
      <c r="RWT41" s="516"/>
      <c r="RWU41" s="516"/>
      <c r="RWV41" s="516"/>
      <c r="RWW41" s="516"/>
      <c r="RWX41" s="516"/>
      <c r="RWY41" s="516"/>
      <c r="RWZ41" s="516"/>
      <c r="RXA41" s="516"/>
      <c r="RXB41" s="516"/>
      <c r="RXC41" s="516"/>
      <c r="RXD41" s="516"/>
      <c r="RXE41" s="516"/>
      <c r="RXF41" s="516"/>
      <c r="RXG41" s="516"/>
      <c r="RXH41" s="516"/>
      <c r="RXI41" s="516"/>
      <c r="RXJ41" s="516"/>
      <c r="RXK41" s="516"/>
      <c r="RXL41" s="516"/>
      <c r="RXM41" s="516"/>
      <c r="RXN41" s="516"/>
      <c r="RXO41" s="516"/>
      <c r="RXP41" s="516"/>
      <c r="RXQ41" s="516"/>
      <c r="RXR41" s="516"/>
      <c r="RXS41" s="516"/>
      <c r="RXT41" s="516"/>
      <c r="RXU41" s="516"/>
      <c r="RXV41" s="516"/>
      <c r="RXW41" s="516"/>
      <c r="RXX41" s="516"/>
      <c r="RXY41" s="516"/>
      <c r="RXZ41" s="516"/>
      <c r="RYA41" s="516"/>
      <c r="RYB41" s="516"/>
      <c r="RYC41" s="516"/>
      <c r="RYD41" s="516"/>
      <c r="RYE41" s="516"/>
      <c r="RYF41" s="516"/>
      <c r="RYG41" s="516"/>
      <c r="RYH41" s="516"/>
      <c r="RYI41" s="516"/>
      <c r="RYJ41" s="516"/>
      <c r="RYK41" s="516"/>
      <c r="RYL41" s="516"/>
      <c r="RYM41" s="516"/>
      <c r="RYN41" s="516"/>
      <c r="RYO41" s="516"/>
      <c r="RYP41" s="516"/>
      <c r="RYQ41" s="516"/>
      <c r="RYR41" s="516"/>
      <c r="RYS41" s="516"/>
      <c r="RYT41" s="516"/>
      <c r="RYU41" s="516"/>
      <c r="RYV41" s="516"/>
      <c r="RYW41" s="516"/>
      <c r="RYX41" s="516"/>
      <c r="RYY41" s="516"/>
      <c r="RYZ41" s="516"/>
      <c r="RZA41" s="516"/>
      <c r="RZB41" s="516"/>
      <c r="RZC41" s="516"/>
      <c r="RZD41" s="516"/>
      <c r="RZE41" s="516"/>
      <c r="RZF41" s="516"/>
      <c r="RZG41" s="516"/>
      <c r="RZH41" s="516"/>
      <c r="RZI41" s="516"/>
      <c r="RZJ41" s="516"/>
      <c r="RZK41" s="516"/>
      <c r="RZL41" s="516"/>
      <c r="RZM41" s="516"/>
      <c r="RZN41" s="516"/>
      <c r="RZO41" s="516"/>
      <c r="RZP41" s="516"/>
      <c r="RZQ41" s="516"/>
      <c r="RZR41" s="516"/>
      <c r="RZS41" s="516"/>
      <c r="RZT41" s="516"/>
      <c r="RZU41" s="516"/>
      <c r="RZV41" s="516"/>
      <c r="RZW41" s="516"/>
      <c r="RZX41" s="516"/>
      <c r="RZY41" s="516"/>
      <c r="RZZ41" s="516"/>
      <c r="SAA41" s="516"/>
      <c r="SAB41" s="516"/>
      <c r="SAC41" s="516"/>
      <c r="SAD41" s="516"/>
      <c r="SAE41" s="516"/>
      <c r="SAF41" s="516"/>
      <c r="SAG41" s="516"/>
      <c r="SAH41" s="516"/>
      <c r="SAI41" s="516"/>
      <c r="SAJ41" s="516"/>
      <c r="SAK41" s="516"/>
      <c r="SAL41" s="516"/>
      <c r="SAM41" s="516"/>
      <c r="SAN41" s="516"/>
      <c r="SAO41" s="516"/>
      <c r="SAP41" s="516"/>
      <c r="SAQ41" s="516"/>
      <c r="SAR41" s="516"/>
      <c r="SAS41" s="516"/>
      <c r="SAT41" s="516"/>
      <c r="SAU41" s="516"/>
      <c r="SAV41" s="516"/>
      <c r="SAW41" s="516"/>
      <c r="SAX41" s="516"/>
      <c r="SAY41" s="516"/>
      <c r="SAZ41" s="516"/>
      <c r="SBA41" s="516"/>
      <c r="SBB41" s="516"/>
      <c r="SBC41" s="516"/>
      <c r="SBD41" s="516"/>
      <c r="SBE41" s="516"/>
      <c r="SBF41" s="516"/>
      <c r="SBG41" s="516"/>
      <c r="SBH41" s="516"/>
      <c r="SBI41" s="516"/>
      <c r="SBJ41" s="516"/>
      <c r="SBK41" s="516"/>
      <c r="SBL41" s="516"/>
      <c r="SBM41" s="516"/>
      <c r="SBN41" s="516"/>
      <c r="SBO41" s="516"/>
      <c r="SBP41" s="516"/>
      <c r="SBQ41" s="516"/>
      <c r="SBR41" s="516"/>
      <c r="SBS41" s="516"/>
      <c r="SBT41" s="516"/>
      <c r="SBU41" s="516"/>
      <c r="SBV41" s="516"/>
      <c r="SBW41" s="516"/>
      <c r="SBX41" s="516"/>
      <c r="SBY41" s="516"/>
      <c r="SBZ41" s="516"/>
      <c r="SCA41" s="516"/>
      <c r="SCB41" s="516"/>
      <c r="SCC41" s="516"/>
      <c r="SCD41" s="516"/>
      <c r="SCE41" s="516"/>
      <c r="SCF41" s="516"/>
      <c r="SCG41" s="516"/>
      <c r="SCH41" s="516"/>
      <c r="SCI41" s="516"/>
      <c r="SCJ41" s="516"/>
      <c r="SCK41" s="516"/>
      <c r="SCL41" s="516"/>
      <c r="SCM41" s="516"/>
      <c r="SCN41" s="516"/>
      <c r="SCO41" s="516"/>
      <c r="SCP41" s="516"/>
      <c r="SCQ41" s="516"/>
      <c r="SCR41" s="516"/>
      <c r="SCS41" s="516"/>
      <c r="SCT41" s="516"/>
      <c r="SCU41" s="516"/>
      <c r="SCV41" s="516"/>
      <c r="SCW41" s="516"/>
      <c r="SCX41" s="516"/>
      <c r="SCY41" s="516"/>
      <c r="SCZ41" s="516"/>
      <c r="SDA41" s="516"/>
      <c r="SDB41" s="516"/>
      <c r="SDC41" s="516"/>
      <c r="SDD41" s="516"/>
      <c r="SDE41" s="516"/>
      <c r="SDF41" s="516"/>
      <c r="SDG41" s="516"/>
      <c r="SDH41" s="516"/>
      <c r="SDI41" s="516"/>
      <c r="SDJ41" s="516"/>
      <c r="SDK41" s="516"/>
      <c r="SDL41" s="516"/>
      <c r="SDM41" s="516"/>
      <c r="SDN41" s="516"/>
      <c r="SDO41" s="516"/>
      <c r="SDP41" s="516"/>
      <c r="SDQ41" s="516"/>
      <c r="SDR41" s="516"/>
      <c r="SDS41" s="516"/>
      <c r="SDT41" s="516"/>
      <c r="SDU41" s="516"/>
      <c r="SDV41" s="516"/>
      <c r="SDW41" s="516"/>
      <c r="SDX41" s="516"/>
      <c r="SDY41" s="516"/>
      <c r="SDZ41" s="516"/>
      <c r="SEA41" s="516"/>
      <c r="SEB41" s="516"/>
      <c r="SEC41" s="516"/>
      <c r="SED41" s="516"/>
      <c r="SEE41" s="516"/>
      <c r="SEF41" s="516"/>
      <c r="SEG41" s="516"/>
      <c r="SEH41" s="516"/>
      <c r="SEI41" s="516"/>
      <c r="SEJ41" s="516"/>
      <c r="SEK41" s="516"/>
      <c r="SEL41" s="516"/>
      <c r="SEM41" s="516"/>
      <c r="SEN41" s="516"/>
      <c r="SEO41" s="516"/>
      <c r="SEP41" s="516"/>
      <c r="SEQ41" s="516"/>
      <c r="SER41" s="516"/>
      <c r="SES41" s="516"/>
      <c r="SET41" s="516"/>
      <c r="SEU41" s="516"/>
      <c r="SEV41" s="516"/>
      <c r="SEW41" s="516"/>
      <c r="SEX41" s="516"/>
      <c r="SEY41" s="516"/>
      <c r="SEZ41" s="516"/>
      <c r="SFA41" s="516"/>
      <c r="SFB41" s="516"/>
      <c r="SFC41" s="516"/>
      <c r="SFD41" s="516"/>
      <c r="SFE41" s="516"/>
      <c r="SFF41" s="516"/>
      <c r="SFG41" s="516"/>
      <c r="SFH41" s="516"/>
      <c r="SFI41" s="516"/>
      <c r="SFJ41" s="516"/>
      <c r="SFK41" s="516"/>
      <c r="SFL41" s="516"/>
      <c r="SFM41" s="516"/>
      <c r="SFN41" s="516"/>
      <c r="SFO41" s="516"/>
      <c r="SFP41" s="516"/>
      <c r="SFQ41" s="516"/>
      <c r="SFR41" s="516"/>
      <c r="SFS41" s="516"/>
      <c r="SFT41" s="516"/>
      <c r="SFU41" s="516"/>
      <c r="SFV41" s="516"/>
      <c r="SFW41" s="516"/>
      <c r="SFX41" s="516"/>
      <c r="SFY41" s="516"/>
      <c r="SFZ41" s="516"/>
      <c r="SGA41" s="516"/>
      <c r="SGB41" s="516"/>
      <c r="SGC41" s="516"/>
      <c r="SGD41" s="516"/>
      <c r="SGE41" s="516"/>
      <c r="SGF41" s="516"/>
      <c r="SGG41" s="516"/>
      <c r="SGH41" s="516"/>
      <c r="SGI41" s="516"/>
      <c r="SGJ41" s="516"/>
      <c r="SGK41" s="516"/>
      <c r="SGL41" s="516"/>
      <c r="SGM41" s="516"/>
      <c r="SGN41" s="516"/>
      <c r="SGO41" s="516"/>
      <c r="SGP41" s="516"/>
      <c r="SGQ41" s="516"/>
      <c r="SGR41" s="516"/>
      <c r="SGS41" s="516"/>
      <c r="SGT41" s="516"/>
      <c r="SGU41" s="516"/>
      <c r="SGV41" s="516"/>
      <c r="SGW41" s="516"/>
      <c r="SGX41" s="516"/>
      <c r="SGY41" s="516"/>
      <c r="SGZ41" s="516"/>
      <c r="SHA41" s="516"/>
      <c r="SHB41" s="516"/>
      <c r="SHC41" s="516"/>
      <c r="SHD41" s="516"/>
      <c r="SHE41" s="516"/>
      <c r="SHF41" s="516"/>
      <c r="SHG41" s="516"/>
      <c r="SHH41" s="516"/>
      <c r="SHI41" s="516"/>
      <c r="SHJ41" s="516"/>
      <c r="SHK41" s="516"/>
      <c r="SHL41" s="516"/>
      <c r="SHM41" s="516"/>
      <c r="SHN41" s="516"/>
      <c r="SHO41" s="516"/>
      <c r="SHP41" s="516"/>
      <c r="SHQ41" s="516"/>
      <c r="SHR41" s="516"/>
      <c r="SHS41" s="516"/>
      <c r="SHT41" s="516"/>
      <c r="SHU41" s="516"/>
      <c r="SHV41" s="516"/>
      <c r="SHW41" s="516"/>
      <c r="SHX41" s="516"/>
      <c r="SHY41" s="516"/>
      <c r="SHZ41" s="516"/>
      <c r="SIA41" s="516"/>
      <c r="SIB41" s="516"/>
      <c r="SIC41" s="516"/>
      <c r="SID41" s="516"/>
      <c r="SIE41" s="516"/>
      <c r="SIF41" s="516"/>
      <c r="SIG41" s="516"/>
      <c r="SIH41" s="516"/>
      <c r="SII41" s="516"/>
      <c r="SIJ41" s="516"/>
      <c r="SIK41" s="516"/>
      <c r="SIL41" s="516"/>
      <c r="SIM41" s="516"/>
      <c r="SIN41" s="516"/>
      <c r="SIO41" s="516"/>
      <c r="SIP41" s="516"/>
      <c r="SIQ41" s="516"/>
      <c r="SIR41" s="516"/>
      <c r="SIS41" s="516"/>
      <c r="SIT41" s="516"/>
      <c r="SIU41" s="516"/>
      <c r="SIV41" s="516"/>
      <c r="SIW41" s="516"/>
      <c r="SIX41" s="516"/>
      <c r="SIY41" s="516"/>
      <c r="SIZ41" s="516"/>
      <c r="SJA41" s="516"/>
      <c r="SJB41" s="516"/>
      <c r="SJC41" s="516"/>
      <c r="SJD41" s="516"/>
      <c r="SJE41" s="516"/>
      <c r="SJF41" s="516"/>
      <c r="SJG41" s="516"/>
      <c r="SJH41" s="516"/>
      <c r="SJI41" s="516"/>
      <c r="SJJ41" s="516"/>
      <c r="SJK41" s="516"/>
      <c r="SJL41" s="516"/>
      <c r="SJM41" s="516"/>
      <c r="SJN41" s="516"/>
      <c r="SJO41" s="516"/>
      <c r="SJP41" s="516"/>
      <c r="SJQ41" s="516"/>
      <c r="SJR41" s="516"/>
      <c r="SJS41" s="516"/>
      <c r="SJT41" s="516"/>
      <c r="SJU41" s="516"/>
      <c r="SJV41" s="516"/>
      <c r="SJW41" s="516"/>
      <c r="SJX41" s="516"/>
      <c r="SJY41" s="516"/>
      <c r="SJZ41" s="516"/>
      <c r="SKA41" s="516"/>
      <c r="SKB41" s="516"/>
      <c r="SKC41" s="516"/>
      <c r="SKD41" s="516"/>
      <c r="SKE41" s="516"/>
      <c r="SKF41" s="516"/>
      <c r="SKG41" s="516"/>
      <c r="SKH41" s="516"/>
      <c r="SKI41" s="516"/>
      <c r="SKJ41" s="516"/>
      <c r="SKK41" s="516"/>
      <c r="SKL41" s="516"/>
      <c r="SKM41" s="516"/>
      <c r="SKN41" s="516"/>
      <c r="SKO41" s="516"/>
      <c r="SKP41" s="516"/>
      <c r="SKQ41" s="516"/>
      <c r="SKR41" s="516"/>
      <c r="SKS41" s="516"/>
      <c r="SKT41" s="516"/>
      <c r="SKU41" s="516"/>
      <c r="SKV41" s="516"/>
      <c r="SKW41" s="516"/>
      <c r="SKX41" s="516"/>
      <c r="SKY41" s="516"/>
      <c r="SKZ41" s="516"/>
      <c r="SLA41" s="516"/>
      <c r="SLB41" s="516"/>
      <c r="SLC41" s="516"/>
      <c r="SLD41" s="516"/>
      <c r="SLE41" s="516"/>
      <c r="SLF41" s="516"/>
      <c r="SLG41" s="516"/>
      <c r="SLH41" s="516"/>
      <c r="SLI41" s="516"/>
      <c r="SLJ41" s="516"/>
      <c r="SLK41" s="516"/>
      <c r="SLL41" s="516"/>
      <c r="SLM41" s="516"/>
      <c r="SLN41" s="516"/>
      <c r="SLO41" s="516"/>
      <c r="SLP41" s="516"/>
      <c r="SLQ41" s="516"/>
      <c r="SLR41" s="516"/>
      <c r="SLS41" s="516"/>
      <c r="SLT41" s="516"/>
      <c r="SLU41" s="516"/>
      <c r="SLV41" s="516"/>
      <c r="SLW41" s="516"/>
      <c r="SLX41" s="516"/>
      <c r="SLY41" s="516"/>
      <c r="SLZ41" s="516"/>
      <c r="SMA41" s="516"/>
      <c r="SMB41" s="516"/>
      <c r="SMC41" s="516"/>
      <c r="SMD41" s="516"/>
      <c r="SME41" s="516"/>
      <c r="SMF41" s="516"/>
      <c r="SMG41" s="516"/>
      <c r="SMH41" s="516"/>
      <c r="SMI41" s="516"/>
      <c r="SMJ41" s="516"/>
      <c r="SMK41" s="516"/>
      <c r="SML41" s="516"/>
      <c r="SMM41" s="516"/>
      <c r="SMN41" s="516"/>
      <c r="SMO41" s="516"/>
      <c r="SMP41" s="516"/>
      <c r="SMQ41" s="516"/>
      <c r="SMR41" s="516"/>
      <c r="SMS41" s="516"/>
      <c r="SMT41" s="516"/>
      <c r="SMU41" s="516"/>
      <c r="SMV41" s="516"/>
      <c r="SMW41" s="516"/>
      <c r="SMX41" s="516"/>
      <c r="SMY41" s="516"/>
      <c r="SMZ41" s="516"/>
      <c r="SNA41" s="516"/>
      <c r="SNB41" s="516"/>
      <c r="SNC41" s="516"/>
      <c r="SND41" s="516"/>
      <c r="SNE41" s="516"/>
      <c r="SNF41" s="516"/>
      <c r="SNG41" s="516"/>
      <c r="SNH41" s="516"/>
      <c r="SNI41" s="516"/>
      <c r="SNJ41" s="516"/>
      <c r="SNK41" s="516"/>
      <c r="SNL41" s="516"/>
      <c r="SNM41" s="516"/>
      <c r="SNN41" s="516"/>
      <c r="SNO41" s="516"/>
      <c r="SNP41" s="516"/>
      <c r="SNQ41" s="516"/>
      <c r="SNR41" s="516"/>
      <c r="SNS41" s="516"/>
      <c r="SNT41" s="516"/>
      <c r="SNU41" s="516"/>
      <c r="SNV41" s="516"/>
      <c r="SNW41" s="516"/>
      <c r="SNX41" s="516"/>
      <c r="SNY41" s="516"/>
      <c r="SNZ41" s="516"/>
      <c r="SOA41" s="516"/>
      <c r="SOB41" s="516"/>
      <c r="SOC41" s="516"/>
      <c r="SOD41" s="516"/>
      <c r="SOE41" s="516"/>
      <c r="SOF41" s="516"/>
      <c r="SOG41" s="516"/>
      <c r="SOH41" s="516"/>
      <c r="SOI41" s="516"/>
      <c r="SOJ41" s="516"/>
      <c r="SOK41" s="516"/>
      <c r="SOL41" s="516"/>
      <c r="SOM41" s="516"/>
      <c r="SON41" s="516"/>
      <c r="SOO41" s="516"/>
      <c r="SOP41" s="516"/>
      <c r="SOQ41" s="516"/>
      <c r="SOR41" s="516"/>
      <c r="SOS41" s="516"/>
      <c r="SOT41" s="516"/>
      <c r="SOU41" s="516"/>
      <c r="SOV41" s="516"/>
      <c r="SOW41" s="516"/>
      <c r="SOX41" s="516"/>
      <c r="SOY41" s="516"/>
      <c r="SOZ41" s="516"/>
      <c r="SPA41" s="516"/>
      <c r="SPB41" s="516"/>
      <c r="SPC41" s="516"/>
      <c r="SPD41" s="516"/>
      <c r="SPE41" s="516"/>
      <c r="SPF41" s="516"/>
      <c r="SPG41" s="516"/>
      <c r="SPH41" s="516"/>
      <c r="SPI41" s="516"/>
      <c r="SPJ41" s="516"/>
      <c r="SPK41" s="516"/>
      <c r="SPL41" s="516"/>
      <c r="SPM41" s="516"/>
      <c r="SPN41" s="516"/>
      <c r="SPO41" s="516"/>
      <c r="SPP41" s="516"/>
      <c r="SPQ41" s="516"/>
      <c r="SPR41" s="516"/>
      <c r="SPS41" s="516"/>
      <c r="SPT41" s="516"/>
      <c r="SPU41" s="516"/>
      <c r="SPV41" s="516"/>
      <c r="SPW41" s="516"/>
      <c r="SPX41" s="516"/>
      <c r="SPY41" s="516"/>
      <c r="SPZ41" s="516"/>
      <c r="SQA41" s="516"/>
      <c r="SQB41" s="516"/>
      <c r="SQC41" s="516"/>
      <c r="SQD41" s="516"/>
      <c r="SQE41" s="516"/>
      <c r="SQF41" s="516"/>
      <c r="SQG41" s="516"/>
      <c r="SQH41" s="516"/>
      <c r="SQI41" s="516"/>
      <c r="SQJ41" s="516"/>
      <c r="SQK41" s="516"/>
      <c r="SQL41" s="516"/>
      <c r="SQM41" s="516"/>
      <c r="SQN41" s="516"/>
      <c r="SQO41" s="516"/>
      <c r="SQP41" s="516"/>
      <c r="SQQ41" s="516"/>
      <c r="SQR41" s="516"/>
      <c r="SQS41" s="516"/>
      <c r="SQT41" s="516"/>
      <c r="SQU41" s="516"/>
      <c r="SQV41" s="516"/>
      <c r="SQW41" s="516"/>
      <c r="SQX41" s="516"/>
      <c r="SQY41" s="516"/>
      <c r="SQZ41" s="516"/>
      <c r="SRA41" s="516"/>
      <c r="SRB41" s="516"/>
      <c r="SRC41" s="516"/>
      <c r="SRD41" s="516"/>
      <c r="SRE41" s="516"/>
      <c r="SRF41" s="516"/>
      <c r="SRG41" s="516"/>
      <c r="SRH41" s="516"/>
      <c r="SRI41" s="516"/>
      <c r="SRJ41" s="516"/>
      <c r="SRK41" s="516"/>
      <c r="SRL41" s="516"/>
      <c r="SRM41" s="516"/>
      <c r="SRN41" s="516"/>
      <c r="SRO41" s="516"/>
      <c r="SRP41" s="516"/>
      <c r="SRQ41" s="516"/>
      <c r="SRR41" s="516"/>
      <c r="SRS41" s="516"/>
      <c r="SRT41" s="516"/>
      <c r="SRU41" s="516"/>
      <c r="SRV41" s="516"/>
      <c r="SRW41" s="516"/>
      <c r="SRX41" s="516"/>
      <c r="SRY41" s="516"/>
      <c r="SRZ41" s="516"/>
      <c r="SSA41" s="516"/>
      <c r="SSB41" s="516"/>
      <c r="SSC41" s="516"/>
      <c r="SSD41" s="516"/>
      <c r="SSE41" s="516"/>
      <c r="SSF41" s="516"/>
      <c r="SSG41" s="516"/>
      <c r="SSH41" s="516"/>
      <c r="SSI41" s="516"/>
      <c r="SSJ41" s="516"/>
      <c r="SSK41" s="516"/>
      <c r="SSL41" s="516"/>
      <c r="SSM41" s="516"/>
      <c r="SSN41" s="516"/>
      <c r="SSO41" s="516"/>
      <c r="SSP41" s="516"/>
      <c r="SSQ41" s="516"/>
      <c r="SSR41" s="516"/>
      <c r="SSS41" s="516"/>
      <c r="SST41" s="516"/>
      <c r="SSU41" s="516"/>
      <c r="SSV41" s="516"/>
      <c r="SSW41" s="516"/>
      <c r="SSX41" s="516"/>
      <c r="SSY41" s="516"/>
      <c r="SSZ41" s="516"/>
      <c r="STA41" s="516"/>
      <c r="STB41" s="516"/>
      <c r="STC41" s="516"/>
      <c r="STD41" s="516"/>
      <c r="STE41" s="516"/>
      <c r="STF41" s="516"/>
      <c r="STG41" s="516"/>
      <c r="STH41" s="516"/>
      <c r="STI41" s="516"/>
      <c r="STJ41" s="516"/>
      <c r="STK41" s="516"/>
      <c r="STL41" s="516"/>
      <c r="STM41" s="516"/>
      <c r="STN41" s="516"/>
      <c r="STO41" s="516"/>
      <c r="STP41" s="516"/>
      <c r="STQ41" s="516"/>
      <c r="STR41" s="516"/>
      <c r="STS41" s="516"/>
      <c r="STT41" s="516"/>
      <c r="STU41" s="516"/>
      <c r="STV41" s="516"/>
      <c r="STW41" s="516"/>
      <c r="STX41" s="516"/>
      <c r="STY41" s="516"/>
      <c r="STZ41" s="516"/>
      <c r="SUA41" s="516"/>
      <c r="SUB41" s="516"/>
      <c r="SUC41" s="516"/>
      <c r="SUD41" s="516"/>
      <c r="SUE41" s="516"/>
      <c r="SUF41" s="516"/>
      <c r="SUG41" s="516"/>
      <c r="SUH41" s="516"/>
      <c r="SUI41" s="516"/>
      <c r="SUJ41" s="516"/>
      <c r="SUK41" s="516"/>
      <c r="SUL41" s="516"/>
      <c r="SUM41" s="516"/>
      <c r="SUN41" s="516"/>
      <c r="SUO41" s="516"/>
      <c r="SUP41" s="516"/>
      <c r="SUQ41" s="516"/>
      <c r="SUR41" s="516"/>
      <c r="SUS41" s="516"/>
      <c r="SUT41" s="516"/>
      <c r="SUU41" s="516"/>
      <c r="SUV41" s="516"/>
      <c r="SUW41" s="516"/>
      <c r="SUX41" s="516"/>
      <c r="SUY41" s="516"/>
      <c r="SUZ41" s="516"/>
      <c r="SVA41" s="516"/>
      <c r="SVB41" s="516"/>
      <c r="SVC41" s="516"/>
      <c r="SVD41" s="516"/>
      <c r="SVE41" s="516"/>
      <c r="SVF41" s="516"/>
      <c r="SVG41" s="516"/>
      <c r="SVH41" s="516"/>
      <c r="SVI41" s="516"/>
      <c r="SVJ41" s="516"/>
      <c r="SVK41" s="516"/>
      <c r="SVL41" s="516"/>
      <c r="SVM41" s="516"/>
      <c r="SVN41" s="516"/>
      <c r="SVO41" s="516"/>
      <c r="SVP41" s="516"/>
      <c r="SVQ41" s="516"/>
      <c r="SVR41" s="516"/>
      <c r="SVS41" s="516"/>
      <c r="SVT41" s="516"/>
      <c r="SVU41" s="516"/>
      <c r="SVV41" s="516"/>
      <c r="SVW41" s="516"/>
      <c r="SVX41" s="516"/>
      <c r="SVY41" s="516"/>
      <c r="SVZ41" s="516"/>
      <c r="SWA41" s="516"/>
      <c r="SWB41" s="516"/>
      <c r="SWC41" s="516"/>
      <c r="SWD41" s="516"/>
      <c r="SWE41" s="516"/>
      <c r="SWF41" s="516"/>
      <c r="SWG41" s="516"/>
      <c r="SWH41" s="516"/>
      <c r="SWI41" s="516"/>
      <c r="SWJ41" s="516"/>
      <c r="SWK41" s="516"/>
      <c r="SWL41" s="516"/>
      <c r="SWM41" s="516"/>
      <c r="SWN41" s="516"/>
      <c r="SWO41" s="516"/>
      <c r="SWP41" s="516"/>
      <c r="SWQ41" s="516"/>
      <c r="SWR41" s="516"/>
      <c r="SWS41" s="516"/>
      <c r="SWT41" s="516"/>
      <c r="SWU41" s="516"/>
      <c r="SWV41" s="516"/>
      <c r="SWW41" s="516"/>
      <c r="SWX41" s="516"/>
      <c r="SWY41" s="516"/>
      <c r="SWZ41" s="516"/>
      <c r="SXA41" s="516"/>
      <c r="SXB41" s="516"/>
      <c r="SXC41" s="516"/>
      <c r="SXD41" s="516"/>
      <c r="SXE41" s="516"/>
      <c r="SXF41" s="516"/>
      <c r="SXG41" s="516"/>
      <c r="SXH41" s="516"/>
      <c r="SXI41" s="516"/>
      <c r="SXJ41" s="516"/>
      <c r="SXK41" s="516"/>
      <c r="SXL41" s="516"/>
      <c r="SXM41" s="516"/>
      <c r="SXN41" s="516"/>
      <c r="SXO41" s="516"/>
      <c r="SXP41" s="516"/>
      <c r="SXQ41" s="516"/>
      <c r="SXR41" s="516"/>
      <c r="SXS41" s="516"/>
      <c r="SXT41" s="516"/>
      <c r="SXU41" s="516"/>
      <c r="SXV41" s="516"/>
      <c r="SXW41" s="516"/>
      <c r="SXX41" s="516"/>
      <c r="SXY41" s="516"/>
      <c r="SXZ41" s="516"/>
      <c r="SYA41" s="516"/>
      <c r="SYB41" s="516"/>
      <c r="SYC41" s="516"/>
      <c r="SYD41" s="516"/>
      <c r="SYE41" s="516"/>
      <c r="SYF41" s="516"/>
      <c r="SYG41" s="516"/>
      <c r="SYH41" s="516"/>
      <c r="SYI41" s="516"/>
      <c r="SYJ41" s="516"/>
      <c r="SYK41" s="516"/>
      <c r="SYL41" s="516"/>
      <c r="SYM41" s="516"/>
      <c r="SYN41" s="516"/>
      <c r="SYO41" s="516"/>
      <c r="SYP41" s="516"/>
      <c r="SYQ41" s="516"/>
      <c r="SYR41" s="516"/>
      <c r="SYS41" s="516"/>
      <c r="SYT41" s="516"/>
      <c r="SYU41" s="516"/>
      <c r="SYV41" s="516"/>
      <c r="SYW41" s="516"/>
      <c r="SYX41" s="516"/>
      <c r="SYY41" s="516"/>
      <c r="SYZ41" s="516"/>
      <c r="SZA41" s="516"/>
      <c r="SZB41" s="516"/>
      <c r="SZC41" s="516"/>
      <c r="SZD41" s="516"/>
      <c r="SZE41" s="516"/>
      <c r="SZF41" s="516"/>
      <c r="SZG41" s="516"/>
      <c r="SZH41" s="516"/>
      <c r="SZI41" s="516"/>
      <c r="SZJ41" s="516"/>
      <c r="SZK41" s="516"/>
      <c r="SZL41" s="516"/>
      <c r="SZM41" s="516"/>
      <c r="SZN41" s="516"/>
      <c r="SZO41" s="516"/>
      <c r="SZP41" s="516"/>
      <c r="SZQ41" s="516"/>
      <c r="SZR41" s="516"/>
      <c r="SZS41" s="516"/>
      <c r="SZT41" s="516"/>
      <c r="SZU41" s="516"/>
      <c r="SZV41" s="516"/>
      <c r="SZW41" s="516"/>
      <c r="SZX41" s="516"/>
      <c r="SZY41" s="516"/>
      <c r="SZZ41" s="516"/>
      <c r="TAA41" s="516"/>
      <c r="TAB41" s="516"/>
      <c r="TAC41" s="516"/>
      <c r="TAD41" s="516"/>
      <c r="TAE41" s="516"/>
      <c r="TAF41" s="516"/>
      <c r="TAG41" s="516"/>
      <c r="TAH41" s="516"/>
      <c r="TAI41" s="516"/>
      <c r="TAJ41" s="516"/>
      <c r="TAK41" s="516"/>
      <c r="TAL41" s="516"/>
      <c r="TAM41" s="516"/>
      <c r="TAN41" s="516"/>
      <c r="TAO41" s="516"/>
      <c r="TAP41" s="516"/>
      <c r="TAQ41" s="516"/>
      <c r="TAR41" s="516"/>
      <c r="TAS41" s="516"/>
      <c r="TAT41" s="516"/>
      <c r="TAU41" s="516"/>
      <c r="TAV41" s="516"/>
      <c r="TAW41" s="516"/>
      <c r="TAX41" s="516"/>
      <c r="TAY41" s="516"/>
      <c r="TAZ41" s="516"/>
      <c r="TBA41" s="516"/>
      <c r="TBB41" s="516"/>
      <c r="TBC41" s="516"/>
      <c r="TBD41" s="516"/>
      <c r="TBE41" s="516"/>
      <c r="TBF41" s="516"/>
      <c r="TBG41" s="516"/>
      <c r="TBH41" s="516"/>
      <c r="TBI41" s="516"/>
      <c r="TBJ41" s="516"/>
      <c r="TBK41" s="516"/>
      <c r="TBL41" s="516"/>
      <c r="TBM41" s="516"/>
      <c r="TBN41" s="516"/>
      <c r="TBO41" s="516"/>
      <c r="TBP41" s="516"/>
      <c r="TBQ41" s="516"/>
      <c r="TBR41" s="516"/>
      <c r="TBS41" s="516"/>
      <c r="TBT41" s="516"/>
      <c r="TBU41" s="516"/>
      <c r="TBV41" s="516"/>
      <c r="TBW41" s="516"/>
      <c r="TBX41" s="516"/>
      <c r="TBY41" s="516"/>
      <c r="TBZ41" s="516"/>
      <c r="TCA41" s="516"/>
      <c r="TCB41" s="516"/>
      <c r="TCC41" s="516"/>
      <c r="TCD41" s="516"/>
      <c r="TCE41" s="516"/>
      <c r="TCF41" s="516"/>
      <c r="TCG41" s="516"/>
      <c r="TCH41" s="516"/>
      <c r="TCI41" s="516"/>
      <c r="TCJ41" s="516"/>
      <c r="TCK41" s="516"/>
      <c r="TCL41" s="516"/>
      <c r="TCM41" s="516"/>
      <c r="TCN41" s="516"/>
      <c r="TCO41" s="516"/>
      <c r="TCP41" s="516"/>
      <c r="TCQ41" s="516"/>
      <c r="TCR41" s="516"/>
      <c r="TCS41" s="516"/>
      <c r="TCT41" s="516"/>
      <c r="TCU41" s="516"/>
      <c r="TCV41" s="516"/>
      <c r="TCW41" s="516"/>
      <c r="TCX41" s="516"/>
      <c r="TCY41" s="516"/>
      <c r="TCZ41" s="516"/>
      <c r="TDA41" s="516"/>
      <c r="TDB41" s="516"/>
      <c r="TDC41" s="516"/>
      <c r="TDD41" s="516"/>
      <c r="TDE41" s="516"/>
      <c r="TDF41" s="516"/>
      <c r="TDG41" s="516"/>
      <c r="TDH41" s="516"/>
      <c r="TDI41" s="516"/>
      <c r="TDJ41" s="516"/>
      <c r="TDK41" s="516"/>
      <c r="TDL41" s="516"/>
      <c r="TDM41" s="516"/>
      <c r="TDN41" s="516"/>
      <c r="TDO41" s="516"/>
      <c r="TDP41" s="516"/>
      <c r="TDQ41" s="516"/>
      <c r="TDR41" s="516"/>
      <c r="TDS41" s="516"/>
      <c r="TDT41" s="516"/>
      <c r="TDU41" s="516"/>
      <c r="TDV41" s="516"/>
      <c r="TDW41" s="516"/>
      <c r="TDX41" s="516"/>
      <c r="TDY41" s="516"/>
      <c r="TDZ41" s="516"/>
      <c r="TEA41" s="516"/>
      <c r="TEB41" s="516"/>
      <c r="TEC41" s="516"/>
      <c r="TED41" s="516"/>
      <c r="TEE41" s="516"/>
      <c r="TEF41" s="516"/>
      <c r="TEG41" s="516"/>
      <c r="TEH41" s="516"/>
      <c r="TEI41" s="516"/>
      <c r="TEJ41" s="516"/>
      <c r="TEK41" s="516"/>
      <c r="TEL41" s="516"/>
      <c r="TEM41" s="516"/>
      <c r="TEN41" s="516"/>
      <c r="TEO41" s="516"/>
      <c r="TEP41" s="516"/>
      <c r="TEQ41" s="516"/>
      <c r="TER41" s="516"/>
      <c r="TES41" s="516"/>
      <c r="TET41" s="516"/>
      <c r="TEU41" s="516"/>
      <c r="TEV41" s="516"/>
      <c r="TEW41" s="516"/>
      <c r="TEX41" s="516"/>
      <c r="TEY41" s="516"/>
      <c r="TEZ41" s="516"/>
      <c r="TFA41" s="516"/>
      <c r="TFB41" s="516"/>
      <c r="TFC41" s="516"/>
      <c r="TFD41" s="516"/>
      <c r="TFE41" s="516"/>
      <c r="TFF41" s="516"/>
      <c r="TFG41" s="516"/>
      <c r="TFH41" s="516"/>
      <c r="TFI41" s="516"/>
      <c r="TFJ41" s="516"/>
      <c r="TFK41" s="516"/>
      <c r="TFL41" s="516"/>
      <c r="TFM41" s="516"/>
      <c r="TFN41" s="516"/>
      <c r="TFO41" s="516"/>
      <c r="TFP41" s="516"/>
      <c r="TFQ41" s="516"/>
      <c r="TFR41" s="516"/>
      <c r="TFS41" s="516"/>
      <c r="TFT41" s="516"/>
      <c r="TFU41" s="516"/>
      <c r="TFV41" s="516"/>
      <c r="TFW41" s="516"/>
      <c r="TFX41" s="516"/>
      <c r="TFY41" s="516"/>
      <c r="TFZ41" s="516"/>
      <c r="TGA41" s="516"/>
      <c r="TGB41" s="516"/>
      <c r="TGC41" s="516"/>
      <c r="TGD41" s="516"/>
      <c r="TGE41" s="516"/>
      <c r="TGF41" s="516"/>
      <c r="TGG41" s="516"/>
      <c r="TGH41" s="516"/>
      <c r="TGI41" s="516"/>
      <c r="TGJ41" s="516"/>
      <c r="TGK41" s="516"/>
      <c r="TGL41" s="516"/>
      <c r="TGM41" s="516"/>
      <c r="TGN41" s="516"/>
      <c r="TGO41" s="516"/>
      <c r="TGP41" s="516"/>
      <c r="TGQ41" s="516"/>
      <c r="TGR41" s="516"/>
      <c r="TGS41" s="516"/>
      <c r="TGT41" s="516"/>
      <c r="TGU41" s="516"/>
      <c r="TGV41" s="516"/>
      <c r="TGW41" s="516"/>
      <c r="TGX41" s="516"/>
      <c r="TGY41" s="516"/>
      <c r="TGZ41" s="516"/>
      <c r="THA41" s="516"/>
      <c r="THB41" s="516"/>
      <c r="THC41" s="516"/>
      <c r="THD41" s="516"/>
      <c r="THE41" s="516"/>
      <c r="THF41" s="516"/>
      <c r="THG41" s="516"/>
      <c r="THH41" s="516"/>
      <c r="THI41" s="516"/>
      <c r="THJ41" s="516"/>
      <c r="THK41" s="516"/>
      <c r="THL41" s="516"/>
      <c r="THM41" s="516"/>
      <c r="THN41" s="516"/>
      <c r="THO41" s="516"/>
      <c r="THP41" s="516"/>
      <c r="THQ41" s="516"/>
      <c r="THR41" s="516"/>
      <c r="THS41" s="516"/>
      <c r="THT41" s="516"/>
      <c r="THU41" s="516"/>
      <c r="THV41" s="516"/>
      <c r="THW41" s="516"/>
      <c r="THX41" s="516"/>
      <c r="THY41" s="516"/>
      <c r="THZ41" s="516"/>
      <c r="TIA41" s="516"/>
      <c r="TIB41" s="516"/>
      <c r="TIC41" s="516"/>
      <c r="TID41" s="516"/>
      <c r="TIE41" s="516"/>
      <c r="TIF41" s="516"/>
      <c r="TIG41" s="516"/>
      <c r="TIH41" s="516"/>
      <c r="TII41" s="516"/>
      <c r="TIJ41" s="516"/>
      <c r="TIK41" s="516"/>
      <c r="TIL41" s="516"/>
      <c r="TIM41" s="516"/>
      <c r="TIN41" s="516"/>
      <c r="TIO41" s="516"/>
      <c r="TIP41" s="516"/>
      <c r="TIQ41" s="516"/>
      <c r="TIR41" s="516"/>
      <c r="TIS41" s="516"/>
      <c r="TIT41" s="516"/>
      <c r="TIU41" s="516"/>
      <c r="TIV41" s="516"/>
      <c r="TIW41" s="516"/>
      <c r="TIX41" s="516"/>
      <c r="TIY41" s="516"/>
      <c r="TIZ41" s="516"/>
      <c r="TJA41" s="516"/>
      <c r="TJB41" s="516"/>
      <c r="TJC41" s="516"/>
      <c r="TJD41" s="516"/>
      <c r="TJE41" s="516"/>
      <c r="TJF41" s="516"/>
      <c r="TJG41" s="516"/>
      <c r="TJH41" s="516"/>
      <c r="TJI41" s="516"/>
      <c r="TJJ41" s="516"/>
      <c r="TJK41" s="516"/>
      <c r="TJL41" s="516"/>
      <c r="TJM41" s="516"/>
      <c r="TJN41" s="516"/>
      <c r="TJO41" s="516"/>
      <c r="TJP41" s="516"/>
      <c r="TJQ41" s="516"/>
      <c r="TJR41" s="516"/>
      <c r="TJS41" s="516"/>
      <c r="TJT41" s="516"/>
      <c r="TJU41" s="516"/>
      <c r="TJV41" s="516"/>
      <c r="TJW41" s="516"/>
      <c r="TJX41" s="516"/>
      <c r="TJY41" s="516"/>
      <c r="TJZ41" s="516"/>
      <c r="TKA41" s="516"/>
      <c r="TKB41" s="516"/>
      <c r="TKC41" s="516"/>
      <c r="TKD41" s="516"/>
      <c r="TKE41" s="516"/>
      <c r="TKF41" s="516"/>
      <c r="TKG41" s="516"/>
      <c r="TKH41" s="516"/>
      <c r="TKI41" s="516"/>
      <c r="TKJ41" s="516"/>
      <c r="TKK41" s="516"/>
      <c r="TKL41" s="516"/>
      <c r="TKM41" s="516"/>
      <c r="TKN41" s="516"/>
      <c r="TKO41" s="516"/>
      <c r="TKP41" s="516"/>
      <c r="TKQ41" s="516"/>
      <c r="TKR41" s="516"/>
      <c r="TKS41" s="516"/>
      <c r="TKT41" s="516"/>
      <c r="TKU41" s="516"/>
      <c r="TKV41" s="516"/>
      <c r="TKW41" s="516"/>
      <c r="TKX41" s="516"/>
      <c r="TKY41" s="516"/>
      <c r="TKZ41" s="516"/>
      <c r="TLA41" s="516"/>
      <c r="TLB41" s="516"/>
      <c r="TLC41" s="516"/>
      <c r="TLD41" s="516"/>
      <c r="TLE41" s="516"/>
      <c r="TLF41" s="516"/>
      <c r="TLG41" s="516"/>
      <c r="TLH41" s="516"/>
      <c r="TLI41" s="516"/>
      <c r="TLJ41" s="516"/>
      <c r="TLK41" s="516"/>
      <c r="TLL41" s="516"/>
      <c r="TLM41" s="516"/>
      <c r="TLN41" s="516"/>
      <c r="TLO41" s="516"/>
      <c r="TLP41" s="516"/>
      <c r="TLQ41" s="516"/>
      <c r="TLR41" s="516"/>
      <c r="TLS41" s="516"/>
      <c r="TLT41" s="516"/>
      <c r="TLU41" s="516"/>
      <c r="TLV41" s="516"/>
      <c r="TLW41" s="516"/>
      <c r="TLX41" s="516"/>
      <c r="TLY41" s="516"/>
      <c r="TLZ41" s="516"/>
      <c r="TMA41" s="516"/>
      <c r="TMB41" s="516"/>
      <c r="TMC41" s="516"/>
      <c r="TMD41" s="516"/>
      <c r="TME41" s="516"/>
      <c r="TMF41" s="516"/>
      <c r="TMG41" s="516"/>
      <c r="TMH41" s="516"/>
      <c r="TMI41" s="516"/>
      <c r="TMJ41" s="516"/>
      <c r="TMK41" s="516"/>
      <c r="TML41" s="516"/>
      <c r="TMM41" s="516"/>
      <c r="TMN41" s="516"/>
      <c r="TMO41" s="516"/>
      <c r="TMP41" s="516"/>
      <c r="TMQ41" s="516"/>
      <c r="TMR41" s="516"/>
      <c r="TMS41" s="516"/>
      <c r="TMT41" s="516"/>
      <c r="TMU41" s="516"/>
      <c r="TMV41" s="516"/>
      <c r="TMW41" s="516"/>
      <c r="TMX41" s="516"/>
      <c r="TMY41" s="516"/>
      <c r="TMZ41" s="516"/>
      <c r="TNA41" s="516"/>
      <c r="TNB41" s="516"/>
      <c r="TNC41" s="516"/>
      <c r="TND41" s="516"/>
      <c r="TNE41" s="516"/>
      <c r="TNF41" s="516"/>
      <c r="TNG41" s="516"/>
      <c r="TNH41" s="516"/>
      <c r="TNI41" s="516"/>
      <c r="TNJ41" s="516"/>
      <c r="TNK41" s="516"/>
      <c r="TNL41" s="516"/>
      <c r="TNM41" s="516"/>
      <c r="TNN41" s="516"/>
      <c r="TNO41" s="516"/>
      <c r="TNP41" s="516"/>
      <c r="TNQ41" s="516"/>
      <c r="TNR41" s="516"/>
      <c r="TNS41" s="516"/>
      <c r="TNT41" s="516"/>
      <c r="TNU41" s="516"/>
      <c r="TNV41" s="516"/>
      <c r="TNW41" s="516"/>
      <c r="TNX41" s="516"/>
      <c r="TNY41" s="516"/>
      <c r="TNZ41" s="516"/>
      <c r="TOA41" s="516"/>
      <c r="TOB41" s="516"/>
      <c r="TOC41" s="516"/>
      <c r="TOD41" s="516"/>
      <c r="TOE41" s="516"/>
      <c r="TOF41" s="516"/>
      <c r="TOG41" s="516"/>
      <c r="TOH41" s="516"/>
      <c r="TOI41" s="516"/>
      <c r="TOJ41" s="516"/>
      <c r="TOK41" s="516"/>
      <c r="TOL41" s="516"/>
      <c r="TOM41" s="516"/>
      <c r="TON41" s="516"/>
      <c r="TOO41" s="516"/>
      <c r="TOP41" s="516"/>
      <c r="TOQ41" s="516"/>
      <c r="TOR41" s="516"/>
      <c r="TOS41" s="516"/>
      <c r="TOT41" s="516"/>
      <c r="TOU41" s="516"/>
      <c r="TOV41" s="516"/>
      <c r="TOW41" s="516"/>
      <c r="TOX41" s="516"/>
      <c r="TOY41" s="516"/>
      <c r="TOZ41" s="516"/>
      <c r="TPA41" s="516"/>
      <c r="TPB41" s="516"/>
      <c r="TPC41" s="516"/>
      <c r="TPD41" s="516"/>
      <c r="TPE41" s="516"/>
      <c r="TPF41" s="516"/>
      <c r="TPG41" s="516"/>
      <c r="TPH41" s="516"/>
      <c r="TPI41" s="516"/>
      <c r="TPJ41" s="516"/>
      <c r="TPK41" s="516"/>
      <c r="TPL41" s="516"/>
      <c r="TPM41" s="516"/>
      <c r="TPN41" s="516"/>
      <c r="TPO41" s="516"/>
      <c r="TPP41" s="516"/>
      <c r="TPQ41" s="516"/>
      <c r="TPR41" s="516"/>
      <c r="TPS41" s="516"/>
      <c r="TPT41" s="516"/>
      <c r="TPU41" s="516"/>
      <c r="TPV41" s="516"/>
      <c r="TPW41" s="516"/>
      <c r="TPX41" s="516"/>
      <c r="TPY41" s="516"/>
      <c r="TPZ41" s="516"/>
      <c r="TQA41" s="516"/>
      <c r="TQB41" s="516"/>
      <c r="TQC41" s="516"/>
      <c r="TQD41" s="516"/>
      <c r="TQE41" s="516"/>
      <c r="TQF41" s="516"/>
      <c r="TQG41" s="516"/>
      <c r="TQH41" s="516"/>
      <c r="TQI41" s="516"/>
      <c r="TQJ41" s="516"/>
      <c r="TQK41" s="516"/>
      <c r="TQL41" s="516"/>
      <c r="TQM41" s="516"/>
      <c r="TQN41" s="516"/>
      <c r="TQO41" s="516"/>
      <c r="TQP41" s="516"/>
      <c r="TQQ41" s="516"/>
      <c r="TQR41" s="516"/>
      <c r="TQS41" s="516"/>
      <c r="TQT41" s="516"/>
      <c r="TQU41" s="516"/>
      <c r="TQV41" s="516"/>
      <c r="TQW41" s="516"/>
      <c r="TQX41" s="516"/>
      <c r="TQY41" s="516"/>
      <c r="TQZ41" s="516"/>
      <c r="TRA41" s="516"/>
      <c r="TRB41" s="516"/>
      <c r="TRC41" s="516"/>
      <c r="TRD41" s="516"/>
      <c r="TRE41" s="516"/>
      <c r="TRF41" s="516"/>
      <c r="TRG41" s="516"/>
      <c r="TRH41" s="516"/>
      <c r="TRI41" s="516"/>
      <c r="TRJ41" s="516"/>
      <c r="TRK41" s="516"/>
      <c r="TRL41" s="516"/>
      <c r="TRM41" s="516"/>
      <c r="TRN41" s="516"/>
      <c r="TRO41" s="516"/>
      <c r="TRP41" s="516"/>
      <c r="TRQ41" s="516"/>
      <c r="TRR41" s="516"/>
      <c r="TRS41" s="516"/>
      <c r="TRT41" s="516"/>
      <c r="TRU41" s="516"/>
      <c r="TRV41" s="516"/>
      <c r="TRW41" s="516"/>
      <c r="TRX41" s="516"/>
      <c r="TRY41" s="516"/>
      <c r="TRZ41" s="516"/>
      <c r="TSA41" s="516"/>
      <c r="TSB41" s="516"/>
      <c r="TSC41" s="516"/>
      <c r="TSD41" s="516"/>
      <c r="TSE41" s="516"/>
      <c r="TSF41" s="516"/>
      <c r="TSG41" s="516"/>
      <c r="TSH41" s="516"/>
      <c r="TSI41" s="516"/>
      <c r="TSJ41" s="516"/>
      <c r="TSK41" s="516"/>
      <c r="TSL41" s="516"/>
      <c r="TSM41" s="516"/>
      <c r="TSN41" s="516"/>
      <c r="TSO41" s="516"/>
      <c r="TSP41" s="516"/>
      <c r="TSQ41" s="516"/>
      <c r="TSR41" s="516"/>
      <c r="TSS41" s="516"/>
      <c r="TST41" s="516"/>
      <c r="TSU41" s="516"/>
      <c r="TSV41" s="516"/>
      <c r="TSW41" s="516"/>
      <c r="TSX41" s="516"/>
      <c r="TSY41" s="516"/>
      <c r="TSZ41" s="516"/>
      <c r="TTA41" s="516"/>
      <c r="TTB41" s="516"/>
      <c r="TTC41" s="516"/>
      <c r="TTD41" s="516"/>
      <c r="TTE41" s="516"/>
      <c r="TTF41" s="516"/>
      <c r="TTG41" s="516"/>
      <c r="TTH41" s="516"/>
      <c r="TTI41" s="516"/>
      <c r="TTJ41" s="516"/>
      <c r="TTK41" s="516"/>
      <c r="TTL41" s="516"/>
      <c r="TTM41" s="516"/>
      <c r="TTN41" s="516"/>
      <c r="TTO41" s="516"/>
      <c r="TTP41" s="516"/>
      <c r="TTQ41" s="516"/>
      <c r="TTR41" s="516"/>
      <c r="TTS41" s="516"/>
      <c r="TTT41" s="516"/>
      <c r="TTU41" s="516"/>
      <c r="TTV41" s="516"/>
      <c r="TTW41" s="516"/>
      <c r="TTX41" s="516"/>
      <c r="TTY41" s="516"/>
      <c r="TTZ41" s="516"/>
      <c r="TUA41" s="516"/>
      <c r="TUB41" s="516"/>
      <c r="TUC41" s="516"/>
      <c r="TUD41" s="516"/>
      <c r="TUE41" s="516"/>
      <c r="TUF41" s="516"/>
      <c r="TUG41" s="516"/>
      <c r="TUH41" s="516"/>
      <c r="TUI41" s="516"/>
      <c r="TUJ41" s="516"/>
      <c r="TUK41" s="516"/>
      <c r="TUL41" s="516"/>
      <c r="TUM41" s="516"/>
      <c r="TUN41" s="516"/>
      <c r="TUO41" s="516"/>
      <c r="TUP41" s="516"/>
      <c r="TUQ41" s="516"/>
      <c r="TUR41" s="516"/>
      <c r="TUS41" s="516"/>
      <c r="TUT41" s="516"/>
      <c r="TUU41" s="516"/>
      <c r="TUV41" s="516"/>
      <c r="TUW41" s="516"/>
      <c r="TUX41" s="516"/>
      <c r="TUY41" s="516"/>
      <c r="TUZ41" s="516"/>
      <c r="TVA41" s="516"/>
      <c r="TVB41" s="516"/>
      <c r="TVC41" s="516"/>
      <c r="TVD41" s="516"/>
      <c r="TVE41" s="516"/>
      <c r="TVF41" s="516"/>
      <c r="TVG41" s="516"/>
      <c r="TVH41" s="516"/>
      <c r="TVI41" s="516"/>
      <c r="TVJ41" s="516"/>
      <c r="TVK41" s="516"/>
      <c r="TVL41" s="516"/>
      <c r="TVM41" s="516"/>
      <c r="TVN41" s="516"/>
      <c r="TVO41" s="516"/>
      <c r="TVP41" s="516"/>
      <c r="TVQ41" s="516"/>
      <c r="TVR41" s="516"/>
      <c r="TVS41" s="516"/>
      <c r="TVT41" s="516"/>
      <c r="TVU41" s="516"/>
      <c r="TVV41" s="516"/>
      <c r="TVW41" s="516"/>
      <c r="TVX41" s="516"/>
      <c r="TVY41" s="516"/>
      <c r="TVZ41" s="516"/>
      <c r="TWA41" s="516"/>
      <c r="TWB41" s="516"/>
      <c r="TWC41" s="516"/>
      <c r="TWD41" s="516"/>
      <c r="TWE41" s="516"/>
      <c r="TWF41" s="516"/>
      <c r="TWG41" s="516"/>
      <c r="TWH41" s="516"/>
      <c r="TWI41" s="516"/>
      <c r="TWJ41" s="516"/>
      <c r="TWK41" s="516"/>
      <c r="TWL41" s="516"/>
      <c r="TWM41" s="516"/>
      <c r="TWN41" s="516"/>
      <c r="TWO41" s="516"/>
      <c r="TWP41" s="516"/>
      <c r="TWQ41" s="516"/>
      <c r="TWR41" s="516"/>
      <c r="TWS41" s="516"/>
      <c r="TWT41" s="516"/>
      <c r="TWU41" s="516"/>
      <c r="TWV41" s="516"/>
      <c r="TWW41" s="516"/>
      <c r="TWX41" s="516"/>
      <c r="TWY41" s="516"/>
      <c r="TWZ41" s="516"/>
      <c r="TXA41" s="516"/>
      <c r="TXB41" s="516"/>
      <c r="TXC41" s="516"/>
      <c r="TXD41" s="516"/>
      <c r="TXE41" s="516"/>
      <c r="TXF41" s="516"/>
      <c r="TXG41" s="516"/>
      <c r="TXH41" s="516"/>
      <c r="TXI41" s="516"/>
      <c r="TXJ41" s="516"/>
      <c r="TXK41" s="516"/>
      <c r="TXL41" s="516"/>
      <c r="TXM41" s="516"/>
      <c r="TXN41" s="516"/>
      <c r="TXO41" s="516"/>
      <c r="TXP41" s="516"/>
      <c r="TXQ41" s="516"/>
      <c r="TXR41" s="516"/>
      <c r="TXS41" s="516"/>
      <c r="TXT41" s="516"/>
      <c r="TXU41" s="516"/>
      <c r="TXV41" s="516"/>
      <c r="TXW41" s="516"/>
      <c r="TXX41" s="516"/>
      <c r="TXY41" s="516"/>
      <c r="TXZ41" s="516"/>
      <c r="TYA41" s="516"/>
      <c r="TYB41" s="516"/>
      <c r="TYC41" s="516"/>
      <c r="TYD41" s="516"/>
      <c r="TYE41" s="516"/>
      <c r="TYF41" s="516"/>
      <c r="TYG41" s="516"/>
      <c r="TYH41" s="516"/>
      <c r="TYI41" s="516"/>
      <c r="TYJ41" s="516"/>
      <c r="TYK41" s="516"/>
      <c r="TYL41" s="516"/>
      <c r="TYM41" s="516"/>
      <c r="TYN41" s="516"/>
      <c r="TYO41" s="516"/>
      <c r="TYP41" s="516"/>
      <c r="TYQ41" s="516"/>
      <c r="TYR41" s="516"/>
      <c r="TYS41" s="516"/>
      <c r="TYT41" s="516"/>
      <c r="TYU41" s="516"/>
      <c r="TYV41" s="516"/>
      <c r="TYW41" s="516"/>
      <c r="TYX41" s="516"/>
      <c r="TYY41" s="516"/>
      <c r="TYZ41" s="516"/>
      <c r="TZA41" s="516"/>
      <c r="TZB41" s="516"/>
      <c r="TZC41" s="516"/>
      <c r="TZD41" s="516"/>
      <c r="TZE41" s="516"/>
      <c r="TZF41" s="516"/>
      <c r="TZG41" s="516"/>
      <c r="TZH41" s="516"/>
      <c r="TZI41" s="516"/>
      <c r="TZJ41" s="516"/>
      <c r="TZK41" s="516"/>
      <c r="TZL41" s="516"/>
      <c r="TZM41" s="516"/>
      <c r="TZN41" s="516"/>
      <c r="TZO41" s="516"/>
      <c r="TZP41" s="516"/>
      <c r="TZQ41" s="516"/>
      <c r="TZR41" s="516"/>
      <c r="TZS41" s="516"/>
      <c r="TZT41" s="516"/>
      <c r="TZU41" s="516"/>
      <c r="TZV41" s="516"/>
      <c r="TZW41" s="516"/>
      <c r="TZX41" s="516"/>
      <c r="TZY41" s="516"/>
      <c r="TZZ41" s="516"/>
      <c r="UAA41" s="516"/>
      <c r="UAB41" s="516"/>
      <c r="UAC41" s="516"/>
      <c r="UAD41" s="516"/>
      <c r="UAE41" s="516"/>
      <c r="UAF41" s="516"/>
      <c r="UAG41" s="516"/>
      <c r="UAH41" s="516"/>
      <c r="UAI41" s="516"/>
      <c r="UAJ41" s="516"/>
      <c r="UAK41" s="516"/>
      <c r="UAL41" s="516"/>
      <c r="UAM41" s="516"/>
      <c r="UAN41" s="516"/>
      <c r="UAO41" s="516"/>
      <c r="UAP41" s="516"/>
      <c r="UAQ41" s="516"/>
      <c r="UAR41" s="516"/>
      <c r="UAS41" s="516"/>
      <c r="UAT41" s="516"/>
      <c r="UAU41" s="516"/>
      <c r="UAV41" s="516"/>
      <c r="UAW41" s="516"/>
      <c r="UAX41" s="516"/>
      <c r="UAY41" s="516"/>
      <c r="UAZ41" s="516"/>
      <c r="UBA41" s="516"/>
      <c r="UBB41" s="516"/>
      <c r="UBC41" s="516"/>
      <c r="UBD41" s="516"/>
      <c r="UBE41" s="516"/>
      <c r="UBF41" s="516"/>
      <c r="UBG41" s="516"/>
      <c r="UBH41" s="516"/>
      <c r="UBI41" s="516"/>
      <c r="UBJ41" s="516"/>
      <c r="UBK41" s="516"/>
      <c r="UBL41" s="516"/>
      <c r="UBM41" s="516"/>
      <c r="UBN41" s="516"/>
      <c r="UBO41" s="516"/>
      <c r="UBP41" s="516"/>
      <c r="UBQ41" s="516"/>
      <c r="UBR41" s="516"/>
      <c r="UBS41" s="516"/>
      <c r="UBT41" s="516"/>
      <c r="UBU41" s="516"/>
      <c r="UBV41" s="516"/>
      <c r="UBW41" s="516"/>
      <c r="UBX41" s="516"/>
      <c r="UBY41" s="516"/>
      <c r="UBZ41" s="516"/>
      <c r="UCA41" s="516"/>
      <c r="UCB41" s="516"/>
      <c r="UCC41" s="516"/>
      <c r="UCD41" s="516"/>
      <c r="UCE41" s="516"/>
      <c r="UCF41" s="516"/>
      <c r="UCG41" s="516"/>
      <c r="UCH41" s="516"/>
      <c r="UCI41" s="516"/>
      <c r="UCJ41" s="516"/>
      <c r="UCK41" s="516"/>
      <c r="UCL41" s="516"/>
      <c r="UCM41" s="516"/>
      <c r="UCN41" s="516"/>
      <c r="UCO41" s="516"/>
      <c r="UCP41" s="516"/>
      <c r="UCQ41" s="516"/>
      <c r="UCR41" s="516"/>
      <c r="UCS41" s="516"/>
      <c r="UCT41" s="516"/>
      <c r="UCU41" s="516"/>
      <c r="UCV41" s="516"/>
      <c r="UCW41" s="516"/>
      <c r="UCX41" s="516"/>
      <c r="UCY41" s="516"/>
      <c r="UCZ41" s="516"/>
      <c r="UDA41" s="516"/>
      <c r="UDB41" s="516"/>
      <c r="UDC41" s="516"/>
      <c r="UDD41" s="516"/>
      <c r="UDE41" s="516"/>
      <c r="UDF41" s="516"/>
      <c r="UDG41" s="516"/>
      <c r="UDH41" s="516"/>
      <c r="UDI41" s="516"/>
      <c r="UDJ41" s="516"/>
      <c r="UDK41" s="516"/>
      <c r="UDL41" s="516"/>
      <c r="UDM41" s="516"/>
      <c r="UDN41" s="516"/>
      <c r="UDO41" s="516"/>
      <c r="UDP41" s="516"/>
      <c r="UDQ41" s="516"/>
      <c r="UDR41" s="516"/>
      <c r="UDS41" s="516"/>
      <c r="UDT41" s="516"/>
      <c r="UDU41" s="516"/>
      <c r="UDV41" s="516"/>
      <c r="UDW41" s="516"/>
      <c r="UDX41" s="516"/>
      <c r="UDY41" s="516"/>
      <c r="UDZ41" s="516"/>
      <c r="UEA41" s="516"/>
      <c r="UEB41" s="516"/>
      <c r="UEC41" s="516"/>
      <c r="UED41" s="516"/>
      <c r="UEE41" s="516"/>
      <c r="UEF41" s="516"/>
      <c r="UEG41" s="516"/>
      <c r="UEH41" s="516"/>
      <c r="UEI41" s="516"/>
      <c r="UEJ41" s="516"/>
      <c r="UEK41" s="516"/>
      <c r="UEL41" s="516"/>
      <c r="UEM41" s="516"/>
      <c r="UEN41" s="516"/>
      <c r="UEO41" s="516"/>
      <c r="UEP41" s="516"/>
      <c r="UEQ41" s="516"/>
      <c r="UER41" s="516"/>
      <c r="UES41" s="516"/>
      <c r="UET41" s="516"/>
      <c r="UEU41" s="516"/>
      <c r="UEV41" s="516"/>
      <c r="UEW41" s="516"/>
      <c r="UEX41" s="516"/>
      <c r="UEY41" s="516"/>
      <c r="UEZ41" s="516"/>
      <c r="UFA41" s="516"/>
      <c r="UFB41" s="516"/>
      <c r="UFC41" s="516"/>
      <c r="UFD41" s="516"/>
      <c r="UFE41" s="516"/>
      <c r="UFF41" s="516"/>
      <c r="UFG41" s="516"/>
      <c r="UFH41" s="516"/>
      <c r="UFI41" s="516"/>
      <c r="UFJ41" s="516"/>
      <c r="UFK41" s="516"/>
      <c r="UFL41" s="516"/>
      <c r="UFM41" s="516"/>
      <c r="UFN41" s="516"/>
      <c r="UFO41" s="516"/>
      <c r="UFP41" s="516"/>
      <c r="UFQ41" s="516"/>
      <c r="UFR41" s="516"/>
      <c r="UFS41" s="516"/>
      <c r="UFT41" s="516"/>
      <c r="UFU41" s="516"/>
      <c r="UFV41" s="516"/>
      <c r="UFW41" s="516"/>
      <c r="UFX41" s="516"/>
      <c r="UFY41" s="516"/>
      <c r="UFZ41" s="516"/>
      <c r="UGA41" s="516"/>
      <c r="UGB41" s="516"/>
      <c r="UGC41" s="516"/>
      <c r="UGD41" s="516"/>
      <c r="UGE41" s="516"/>
      <c r="UGF41" s="516"/>
      <c r="UGG41" s="516"/>
      <c r="UGH41" s="516"/>
      <c r="UGI41" s="516"/>
      <c r="UGJ41" s="516"/>
      <c r="UGK41" s="516"/>
      <c r="UGL41" s="516"/>
      <c r="UGM41" s="516"/>
      <c r="UGN41" s="516"/>
      <c r="UGO41" s="516"/>
      <c r="UGP41" s="516"/>
      <c r="UGQ41" s="516"/>
      <c r="UGR41" s="516"/>
      <c r="UGS41" s="516"/>
      <c r="UGT41" s="516"/>
      <c r="UGU41" s="516"/>
      <c r="UGV41" s="516"/>
      <c r="UGW41" s="516"/>
      <c r="UGX41" s="516"/>
      <c r="UGY41" s="516"/>
      <c r="UGZ41" s="516"/>
      <c r="UHA41" s="516"/>
      <c r="UHB41" s="516"/>
      <c r="UHC41" s="516"/>
      <c r="UHD41" s="516"/>
      <c r="UHE41" s="516"/>
      <c r="UHF41" s="516"/>
      <c r="UHG41" s="516"/>
      <c r="UHH41" s="516"/>
      <c r="UHI41" s="516"/>
      <c r="UHJ41" s="516"/>
      <c r="UHK41" s="516"/>
      <c r="UHL41" s="516"/>
      <c r="UHM41" s="516"/>
      <c r="UHN41" s="516"/>
      <c r="UHO41" s="516"/>
      <c r="UHP41" s="516"/>
      <c r="UHQ41" s="516"/>
      <c r="UHR41" s="516"/>
      <c r="UHS41" s="516"/>
      <c r="UHT41" s="516"/>
      <c r="UHU41" s="516"/>
      <c r="UHV41" s="516"/>
      <c r="UHW41" s="516"/>
      <c r="UHX41" s="516"/>
      <c r="UHY41" s="516"/>
      <c r="UHZ41" s="516"/>
      <c r="UIA41" s="516"/>
      <c r="UIB41" s="516"/>
      <c r="UIC41" s="516"/>
      <c r="UID41" s="516"/>
      <c r="UIE41" s="516"/>
      <c r="UIF41" s="516"/>
      <c r="UIG41" s="516"/>
      <c r="UIH41" s="516"/>
      <c r="UII41" s="516"/>
      <c r="UIJ41" s="516"/>
      <c r="UIK41" s="516"/>
      <c r="UIL41" s="516"/>
      <c r="UIM41" s="516"/>
      <c r="UIN41" s="516"/>
      <c r="UIO41" s="516"/>
      <c r="UIP41" s="516"/>
      <c r="UIQ41" s="516"/>
      <c r="UIR41" s="516"/>
      <c r="UIS41" s="516"/>
      <c r="UIT41" s="516"/>
      <c r="UIU41" s="516"/>
      <c r="UIV41" s="516"/>
      <c r="UIW41" s="516"/>
      <c r="UIX41" s="516"/>
      <c r="UIY41" s="516"/>
      <c r="UIZ41" s="516"/>
      <c r="UJA41" s="516"/>
      <c r="UJB41" s="516"/>
      <c r="UJC41" s="516"/>
      <c r="UJD41" s="516"/>
      <c r="UJE41" s="516"/>
      <c r="UJF41" s="516"/>
      <c r="UJG41" s="516"/>
      <c r="UJH41" s="516"/>
      <c r="UJI41" s="516"/>
      <c r="UJJ41" s="516"/>
      <c r="UJK41" s="516"/>
      <c r="UJL41" s="516"/>
      <c r="UJM41" s="516"/>
      <c r="UJN41" s="516"/>
      <c r="UJO41" s="516"/>
      <c r="UJP41" s="516"/>
      <c r="UJQ41" s="516"/>
      <c r="UJR41" s="516"/>
      <c r="UJS41" s="516"/>
      <c r="UJT41" s="516"/>
      <c r="UJU41" s="516"/>
      <c r="UJV41" s="516"/>
      <c r="UJW41" s="516"/>
      <c r="UJX41" s="516"/>
      <c r="UJY41" s="516"/>
      <c r="UJZ41" s="516"/>
      <c r="UKA41" s="516"/>
      <c r="UKB41" s="516"/>
      <c r="UKC41" s="516"/>
      <c r="UKD41" s="516"/>
      <c r="UKE41" s="516"/>
      <c r="UKF41" s="516"/>
      <c r="UKG41" s="516"/>
      <c r="UKH41" s="516"/>
      <c r="UKI41" s="516"/>
      <c r="UKJ41" s="516"/>
      <c r="UKK41" s="516"/>
      <c r="UKL41" s="516"/>
      <c r="UKM41" s="516"/>
      <c r="UKN41" s="516"/>
      <c r="UKO41" s="516"/>
      <c r="UKP41" s="516"/>
      <c r="UKQ41" s="516"/>
      <c r="UKR41" s="516"/>
      <c r="UKS41" s="516"/>
      <c r="UKT41" s="516"/>
      <c r="UKU41" s="516"/>
      <c r="UKV41" s="516"/>
      <c r="UKW41" s="516"/>
      <c r="UKX41" s="516"/>
      <c r="UKY41" s="516"/>
      <c r="UKZ41" s="516"/>
      <c r="ULA41" s="516"/>
      <c r="ULB41" s="516"/>
      <c r="ULC41" s="516"/>
      <c r="ULD41" s="516"/>
      <c r="ULE41" s="516"/>
      <c r="ULF41" s="516"/>
      <c r="ULG41" s="516"/>
      <c r="ULH41" s="516"/>
      <c r="ULI41" s="516"/>
      <c r="ULJ41" s="516"/>
      <c r="ULK41" s="516"/>
      <c r="ULL41" s="516"/>
      <c r="ULM41" s="516"/>
      <c r="ULN41" s="516"/>
      <c r="ULO41" s="516"/>
      <c r="ULP41" s="516"/>
      <c r="ULQ41" s="516"/>
      <c r="ULR41" s="516"/>
      <c r="ULS41" s="516"/>
      <c r="ULT41" s="516"/>
      <c r="ULU41" s="516"/>
      <c r="ULV41" s="516"/>
      <c r="ULW41" s="516"/>
      <c r="ULX41" s="516"/>
      <c r="ULY41" s="516"/>
      <c r="ULZ41" s="516"/>
      <c r="UMA41" s="516"/>
      <c r="UMB41" s="516"/>
      <c r="UMC41" s="516"/>
      <c r="UMD41" s="516"/>
      <c r="UME41" s="516"/>
      <c r="UMF41" s="516"/>
      <c r="UMG41" s="516"/>
      <c r="UMH41" s="516"/>
      <c r="UMI41" s="516"/>
      <c r="UMJ41" s="516"/>
      <c r="UMK41" s="516"/>
      <c r="UML41" s="516"/>
      <c r="UMM41" s="516"/>
      <c r="UMN41" s="516"/>
      <c r="UMO41" s="516"/>
      <c r="UMP41" s="516"/>
      <c r="UMQ41" s="516"/>
      <c r="UMR41" s="516"/>
      <c r="UMS41" s="516"/>
      <c r="UMT41" s="516"/>
      <c r="UMU41" s="516"/>
      <c r="UMV41" s="516"/>
      <c r="UMW41" s="516"/>
      <c r="UMX41" s="516"/>
      <c r="UMY41" s="516"/>
      <c r="UMZ41" s="516"/>
      <c r="UNA41" s="516"/>
      <c r="UNB41" s="516"/>
      <c r="UNC41" s="516"/>
      <c r="UND41" s="516"/>
      <c r="UNE41" s="516"/>
      <c r="UNF41" s="516"/>
      <c r="UNG41" s="516"/>
      <c r="UNH41" s="516"/>
      <c r="UNI41" s="516"/>
      <c r="UNJ41" s="516"/>
      <c r="UNK41" s="516"/>
      <c r="UNL41" s="516"/>
      <c r="UNM41" s="516"/>
      <c r="UNN41" s="516"/>
      <c r="UNO41" s="516"/>
      <c r="UNP41" s="516"/>
      <c r="UNQ41" s="516"/>
      <c r="UNR41" s="516"/>
      <c r="UNS41" s="516"/>
      <c r="UNT41" s="516"/>
      <c r="UNU41" s="516"/>
      <c r="UNV41" s="516"/>
      <c r="UNW41" s="516"/>
      <c r="UNX41" s="516"/>
      <c r="UNY41" s="516"/>
      <c r="UNZ41" s="516"/>
      <c r="UOA41" s="516"/>
      <c r="UOB41" s="516"/>
      <c r="UOC41" s="516"/>
      <c r="UOD41" s="516"/>
      <c r="UOE41" s="516"/>
      <c r="UOF41" s="516"/>
      <c r="UOG41" s="516"/>
      <c r="UOH41" s="516"/>
      <c r="UOI41" s="516"/>
      <c r="UOJ41" s="516"/>
      <c r="UOK41" s="516"/>
      <c r="UOL41" s="516"/>
      <c r="UOM41" s="516"/>
      <c r="UON41" s="516"/>
      <c r="UOO41" s="516"/>
      <c r="UOP41" s="516"/>
      <c r="UOQ41" s="516"/>
      <c r="UOR41" s="516"/>
      <c r="UOS41" s="516"/>
      <c r="UOT41" s="516"/>
      <c r="UOU41" s="516"/>
      <c r="UOV41" s="516"/>
      <c r="UOW41" s="516"/>
      <c r="UOX41" s="516"/>
      <c r="UOY41" s="516"/>
      <c r="UOZ41" s="516"/>
      <c r="UPA41" s="516"/>
      <c r="UPB41" s="516"/>
      <c r="UPC41" s="516"/>
      <c r="UPD41" s="516"/>
      <c r="UPE41" s="516"/>
      <c r="UPF41" s="516"/>
      <c r="UPG41" s="516"/>
      <c r="UPH41" s="516"/>
      <c r="UPI41" s="516"/>
      <c r="UPJ41" s="516"/>
      <c r="UPK41" s="516"/>
      <c r="UPL41" s="516"/>
      <c r="UPM41" s="516"/>
      <c r="UPN41" s="516"/>
      <c r="UPO41" s="516"/>
      <c r="UPP41" s="516"/>
      <c r="UPQ41" s="516"/>
      <c r="UPR41" s="516"/>
      <c r="UPS41" s="516"/>
      <c r="UPT41" s="516"/>
      <c r="UPU41" s="516"/>
      <c r="UPV41" s="516"/>
      <c r="UPW41" s="516"/>
      <c r="UPX41" s="516"/>
      <c r="UPY41" s="516"/>
      <c r="UPZ41" s="516"/>
      <c r="UQA41" s="516"/>
      <c r="UQB41" s="516"/>
      <c r="UQC41" s="516"/>
      <c r="UQD41" s="516"/>
      <c r="UQE41" s="516"/>
      <c r="UQF41" s="516"/>
      <c r="UQG41" s="516"/>
      <c r="UQH41" s="516"/>
      <c r="UQI41" s="516"/>
      <c r="UQJ41" s="516"/>
      <c r="UQK41" s="516"/>
      <c r="UQL41" s="516"/>
      <c r="UQM41" s="516"/>
      <c r="UQN41" s="516"/>
      <c r="UQO41" s="516"/>
      <c r="UQP41" s="516"/>
      <c r="UQQ41" s="516"/>
      <c r="UQR41" s="516"/>
      <c r="UQS41" s="516"/>
      <c r="UQT41" s="516"/>
      <c r="UQU41" s="516"/>
      <c r="UQV41" s="516"/>
      <c r="UQW41" s="516"/>
      <c r="UQX41" s="516"/>
      <c r="UQY41" s="516"/>
      <c r="UQZ41" s="516"/>
      <c r="URA41" s="516"/>
      <c r="URB41" s="516"/>
      <c r="URC41" s="516"/>
      <c r="URD41" s="516"/>
      <c r="URE41" s="516"/>
      <c r="URF41" s="516"/>
      <c r="URG41" s="516"/>
      <c r="URH41" s="516"/>
      <c r="URI41" s="516"/>
      <c r="URJ41" s="516"/>
      <c r="URK41" s="516"/>
      <c r="URL41" s="516"/>
      <c r="URM41" s="516"/>
      <c r="URN41" s="516"/>
      <c r="URO41" s="516"/>
      <c r="URP41" s="516"/>
      <c r="URQ41" s="516"/>
      <c r="URR41" s="516"/>
      <c r="URS41" s="516"/>
      <c r="URT41" s="516"/>
      <c r="URU41" s="516"/>
      <c r="URV41" s="516"/>
      <c r="URW41" s="516"/>
      <c r="URX41" s="516"/>
      <c r="URY41" s="516"/>
      <c r="URZ41" s="516"/>
      <c r="USA41" s="516"/>
      <c r="USB41" s="516"/>
      <c r="USC41" s="516"/>
      <c r="USD41" s="516"/>
      <c r="USE41" s="516"/>
      <c r="USF41" s="516"/>
      <c r="USG41" s="516"/>
      <c r="USH41" s="516"/>
      <c r="USI41" s="516"/>
      <c r="USJ41" s="516"/>
      <c r="USK41" s="516"/>
      <c r="USL41" s="516"/>
      <c r="USM41" s="516"/>
      <c r="USN41" s="516"/>
      <c r="USO41" s="516"/>
      <c r="USP41" s="516"/>
      <c r="USQ41" s="516"/>
      <c r="USR41" s="516"/>
      <c r="USS41" s="516"/>
      <c r="UST41" s="516"/>
      <c r="USU41" s="516"/>
      <c r="USV41" s="516"/>
      <c r="USW41" s="516"/>
      <c r="USX41" s="516"/>
      <c r="USY41" s="516"/>
      <c r="USZ41" s="516"/>
      <c r="UTA41" s="516"/>
      <c r="UTB41" s="516"/>
      <c r="UTC41" s="516"/>
      <c r="UTD41" s="516"/>
      <c r="UTE41" s="516"/>
      <c r="UTF41" s="516"/>
      <c r="UTG41" s="516"/>
      <c r="UTH41" s="516"/>
      <c r="UTI41" s="516"/>
      <c r="UTJ41" s="516"/>
      <c r="UTK41" s="516"/>
      <c r="UTL41" s="516"/>
      <c r="UTM41" s="516"/>
      <c r="UTN41" s="516"/>
      <c r="UTO41" s="516"/>
      <c r="UTP41" s="516"/>
      <c r="UTQ41" s="516"/>
      <c r="UTR41" s="516"/>
      <c r="UTS41" s="516"/>
      <c r="UTT41" s="516"/>
      <c r="UTU41" s="516"/>
      <c r="UTV41" s="516"/>
      <c r="UTW41" s="516"/>
      <c r="UTX41" s="516"/>
      <c r="UTY41" s="516"/>
      <c r="UTZ41" s="516"/>
      <c r="UUA41" s="516"/>
      <c r="UUB41" s="516"/>
      <c r="UUC41" s="516"/>
      <c r="UUD41" s="516"/>
      <c r="UUE41" s="516"/>
      <c r="UUF41" s="516"/>
      <c r="UUG41" s="516"/>
      <c r="UUH41" s="516"/>
      <c r="UUI41" s="516"/>
      <c r="UUJ41" s="516"/>
      <c r="UUK41" s="516"/>
      <c r="UUL41" s="516"/>
      <c r="UUM41" s="516"/>
      <c r="UUN41" s="516"/>
      <c r="UUO41" s="516"/>
      <c r="UUP41" s="516"/>
      <c r="UUQ41" s="516"/>
      <c r="UUR41" s="516"/>
      <c r="UUS41" s="516"/>
      <c r="UUT41" s="516"/>
      <c r="UUU41" s="516"/>
      <c r="UUV41" s="516"/>
      <c r="UUW41" s="516"/>
      <c r="UUX41" s="516"/>
      <c r="UUY41" s="516"/>
      <c r="UUZ41" s="516"/>
      <c r="UVA41" s="516"/>
      <c r="UVB41" s="516"/>
      <c r="UVC41" s="516"/>
      <c r="UVD41" s="516"/>
      <c r="UVE41" s="516"/>
      <c r="UVF41" s="516"/>
      <c r="UVG41" s="516"/>
      <c r="UVH41" s="516"/>
      <c r="UVI41" s="516"/>
      <c r="UVJ41" s="516"/>
      <c r="UVK41" s="516"/>
      <c r="UVL41" s="516"/>
      <c r="UVM41" s="516"/>
      <c r="UVN41" s="516"/>
      <c r="UVO41" s="516"/>
      <c r="UVP41" s="516"/>
      <c r="UVQ41" s="516"/>
      <c r="UVR41" s="516"/>
      <c r="UVS41" s="516"/>
      <c r="UVT41" s="516"/>
      <c r="UVU41" s="516"/>
      <c r="UVV41" s="516"/>
      <c r="UVW41" s="516"/>
      <c r="UVX41" s="516"/>
      <c r="UVY41" s="516"/>
      <c r="UVZ41" s="516"/>
      <c r="UWA41" s="516"/>
      <c r="UWB41" s="516"/>
      <c r="UWC41" s="516"/>
      <c r="UWD41" s="516"/>
      <c r="UWE41" s="516"/>
      <c r="UWF41" s="516"/>
      <c r="UWG41" s="516"/>
      <c r="UWH41" s="516"/>
      <c r="UWI41" s="516"/>
      <c r="UWJ41" s="516"/>
      <c r="UWK41" s="516"/>
      <c r="UWL41" s="516"/>
      <c r="UWM41" s="516"/>
      <c r="UWN41" s="516"/>
      <c r="UWO41" s="516"/>
      <c r="UWP41" s="516"/>
      <c r="UWQ41" s="516"/>
      <c r="UWR41" s="516"/>
      <c r="UWS41" s="516"/>
      <c r="UWT41" s="516"/>
      <c r="UWU41" s="516"/>
      <c r="UWV41" s="516"/>
      <c r="UWW41" s="516"/>
      <c r="UWX41" s="516"/>
      <c r="UWY41" s="516"/>
      <c r="UWZ41" s="516"/>
      <c r="UXA41" s="516"/>
      <c r="UXB41" s="516"/>
      <c r="UXC41" s="516"/>
      <c r="UXD41" s="516"/>
      <c r="UXE41" s="516"/>
      <c r="UXF41" s="516"/>
      <c r="UXG41" s="516"/>
      <c r="UXH41" s="516"/>
      <c r="UXI41" s="516"/>
      <c r="UXJ41" s="516"/>
      <c r="UXK41" s="516"/>
      <c r="UXL41" s="516"/>
      <c r="UXM41" s="516"/>
      <c r="UXN41" s="516"/>
      <c r="UXO41" s="516"/>
      <c r="UXP41" s="516"/>
      <c r="UXQ41" s="516"/>
      <c r="UXR41" s="516"/>
      <c r="UXS41" s="516"/>
      <c r="UXT41" s="516"/>
      <c r="UXU41" s="516"/>
      <c r="UXV41" s="516"/>
      <c r="UXW41" s="516"/>
      <c r="UXX41" s="516"/>
      <c r="UXY41" s="516"/>
      <c r="UXZ41" s="516"/>
      <c r="UYA41" s="516"/>
      <c r="UYB41" s="516"/>
      <c r="UYC41" s="516"/>
      <c r="UYD41" s="516"/>
      <c r="UYE41" s="516"/>
      <c r="UYF41" s="516"/>
      <c r="UYG41" s="516"/>
      <c r="UYH41" s="516"/>
      <c r="UYI41" s="516"/>
      <c r="UYJ41" s="516"/>
      <c r="UYK41" s="516"/>
      <c r="UYL41" s="516"/>
      <c r="UYM41" s="516"/>
      <c r="UYN41" s="516"/>
      <c r="UYO41" s="516"/>
      <c r="UYP41" s="516"/>
      <c r="UYQ41" s="516"/>
      <c r="UYR41" s="516"/>
      <c r="UYS41" s="516"/>
      <c r="UYT41" s="516"/>
      <c r="UYU41" s="516"/>
      <c r="UYV41" s="516"/>
      <c r="UYW41" s="516"/>
      <c r="UYX41" s="516"/>
      <c r="UYY41" s="516"/>
      <c r="UYZ41" s="516"/>
      <c r="UZA41" s="516"/>
      <c r="UZB41" s="516"/>
      <c r="UZC41" s="516"/>
      <c r="UZD41" s="516"/>
      <c r="UZE41" s="516"/>
      <c r="UZF41" s="516"/>
      <c r="UZG41" s="516"/>
      <c r="UZH41" s="516"/>
      <c r="UZI41" s="516"/>
      <c r="UZJ41" s="516"/>
      <c r="UZK41" s="516"/>
      <c r="UZL41" s="516"/>
      <c r="UZM41" s="516"/>
      <c r="UZN41" s="516"/>
      <c r="UZO41" s="516"/>
      <c r="UZP41" s="516"/>
      <c r="UZQ41" s="516"/>
      <c r="UZR41" s="516"/>
      <c r="UZS41" s="516"/>
      <c r="UZT41" s="516"/>
      <c r="UZU41" s="516"/>
      <c r="UZV41" s="516"/>
      <c r="UZW41" s="516"/>
      <c r="UZX41" s="516"/>
      <c r="UZY41" s="516"/>
      <c r="UZZ41" s="516"/>
      <c r="VAA41" s="516"/>
      <c r="VAB41" s="516"/>
      <c r="VAC41" s="516"/>
      <c r="VAD41" s="516"/>
      <c r="VAE41" s="516"/>
      <c r="VAF41" s="516"/>
      <c r="VAG41" s="516"/>
      <c r="VAH41" s="516"/>
      <c r="VAI41" s="516"/>
      <c r="VAJ41" s="516"/>
      <c r="VAK41" s="516"/>
      <c r="VAL41" s="516"/>
      <c r="VAM41" s="516"/>
      <c r="VAN41" s="516"/>
      <c r="VAO41" s="516"/>
      <c r="VAP41" s="516"/>
      <c r="VAQ41" s="516"/>
      <c r="VAR41" s="516"/>
      <c r="VAS41" s="516"/>
      <c r="VAT41" s="516"/>
      <c r="VAU41" s="516"/>
      <c r="VAV41" s="516"/>
      <c r="VAW41" s="516"/>
      <c r="VAX41" s="516"/>
      <c r="VAY41" s="516"/>
      <c r="VAZ41" s="516"/>
      <c r="VBA41" s="516"/>
      <c r="VBB41" s="516"/>
      <c r="VBC41" s="516"/>
      <c r="VBD41" s="516"/>
      <c r="VBE41" s="516"/>
      <c r="VBF41" s="516"/>
      <c r="VBG41" s="516"/>
      <c r="VBH41" s="516"/>
      <c r="VBI41" s="516"/>
      <c r="VBJ41" s="516"/>
      <c r="VBK41" s="516"/>
      <c r="VBL41" s="516"/>
      <c r="VBM41" s="516"/>
      <c r="VBN41" s="516"/>
      <c r="VBO41" s="516"/>
      <c r="VBP41" s="516"/>
      <c r="VBQ41" s="516"/>
      <c r="VBR41" s="516"/>
      <c r="VBS41" s="516"/>
      <c r="VBT41" s="516"/>
      <c r="VBU41" s="516"/>
      <c r="VBV41" s="516"/>
      <c r="VBW41" s="516"/>
      <c r="VBX41" s="516"/>
      <c r="VBY41" s="516"/>
      <c r="VBZ41" s="516"/>
      <c r="VCA41" s="516"/>
      <c r="VCB41" s="516"/>
      <c r="VCC41" s="516"/>
      <c r="VCD41" s="516"/>
      <c r="VCE41" s="516"/>
      <c r="VCF41" s="516"/>
      <c r="VCG41" s="516"/>
      <c r="VCH41" s="516"/>
      <c r="VCI41" s="516"/>
      <c r="VCJ41" s="516"/>
      <c r="VCK41" s="516"/>
      <c r="VCL41" s="516"/>
      <c r="VCM41" s="516"/>
      <c r="VCN41" s="516"/>
      <c r="VCO41" s="516"/>
      <c r="VCP41" s="516"/>
      <c r="VCQ41" s="516"/>
      <c r="VCR41" s="516"/>
      <c r="VCS41" s="516"/>
      <c r="VCT41" s="516"/>
      <c r="VCU41" s="516"/>
      <c r="VCV41" s="516"/>
      <c r="VCW41" s="516"/>
      <c r="VCX41" s="516"/>
      <c r="VCY41" s="516"/>
      <c r="VCZ41" s="516"/>
      <c r="VDA41" s="516"/>
      <c r="VDB41" s="516"/>
      <c r="VDC41" s="516"/>
      <c r="VDD41" s="516"/>
      <c r="VDE41" s="516"/>
      <c r="VDF41" s="516"/>
      <c r="VDG41" s="516"/>
      <c r="VDH41" s="516"/>
      <c r="VDI41" s="516"/>
      <c r="VDJ41" s="516"/>
      <c r="VDK41" s="516"/>
      <c r="VDL41" s="516"/>
      <c r="VDM41" s="516"/>
      <c r="VDN41" s="516"/>
      <c r="VDO41" s="516"/>
      <c r="VDP41" s="516"/>
      <c r="VDQ41" s="516"/>
      <c r="VDR41" s="516"/>
      <c r="VDS41" s="516"/>
      <c r="VDT41" s="516"/>
      <c r="VDU41" s="516"/>
      <c r="VDV41" s="516"/>
      <c r="VDW41" s="516"/>
      <c r="VDX41" s="516"/>
      <c r="VDY41" s="516"/>
      <c r="VDZ41" s="516"/>
      <c r="VEA41" s="516"/>
      <c r="VEB41" s="516"/>
      <c r="VEC41" s="516"/>
      <c r="VED41" s="516"/>
      <c r="VEE41" s="516"/>
      <c r="VEF41" s="516"/>
      <c r="VEG41" s="516"/>
      <c r="VEH41" s="516"/>
      <c r="VEI41" s="516"/>
      <c r="VEJ41" s="516"/>
      <c r="VEK41" s="516"/>
      <c r="VEL41" s="516"/>
      <c r="VEM41" s="516"/>
      <c r="VEN41" s="516"/>
      <c r="VEO41" s="516"/>
      <c r="VEP41" s="516"/>
      <c r="VEQ41" s="516"/>
      <c r="VER41" s="516"/>
      <c r="VES41" s="516"/>
      <c r="VET41" s="516"/>
      <c r="VEU41" s="516"/>
      <c r="VEV41" s="516"/>
      <c r="VEW41" s="516"/>
      <c r="VEX41" s="516"/>
      <c r="VEY41" s="516"/>
      <c r="VEZ41" s="516"/>
      <c r="VFA41" s="516"/>
      <c r="VFB41" s="516"/>
      <c r="VFC41" s="516"/>
      <c r="VFD41" s="516"/>
      <c r="VFE41" s="516"/>
      <c r="VFF41" s="516"/>
      <c r="VFG41" s="516"/>
      <c r="VFH41" s="516"/>
      <c r="VFI41" s="516"/>
      <c r="VFJ41" s="516"/>
      <c r="VFK41" s="516"/>
      <c r="VFL41" s="516"/>
      <c r="VFM41" s="516"/>
      <c r="VFN41" s="516"/>
      <c r="VFO41" s="516"/>
      <c r="VFP41" s="516"/>
      <c r="VFQ41" s="516"/>
      <c r="VFR41" s="516"/>
      <c r="VFS41" s="516"/>
      <c r="VFT41" s="516"/>
      <c r="VFU41" s="516"/>
      <c r="VFV41" s="516"/>
      <c r="VFW41" s="516"/>
      <c r="VFX41" s="516"/>
      <c r="VFY41" s="516"/>
      <c r="VFZ41" s="516"/>
      <c r="VGA41" s="516"/>
      <c r="VGB41" s="516"/>
      <c r="VGC41" s="516"/>
      <c r="VGD41" s="516"/>
      <c r="VGE41" s="516"/>
      <c r="VGF41" s="516"/>
      <c r="VGG41" s="516"/>
      <c r="VGH41" s="516"/>
      <c r="VGI41" s="516"/>
      <c r="VGJ41" s="516"/>
      <c r="VGK41" s="516"/>
      <c r="VGL41" s="516"/>
      <c r="VGM41" s="516"/>
      <c r="VGN41" s="516"/>
      <c r="VGO41" s="516"/>
      <c r="VGP41" s="516"/>
      <c r="VGQ41" s="516"/>
      <c r="VGR41" s="516"/>
      <c r="VGS41" s="516"/>
      <c r="VGT41" s="516"/>
      <c r="VGU41" s="516"/>
      <c r="VGV41" s="516"/>
      <c r="VGW41" s="516"/>
      <c r="VGX41" s="516"/>
      <c r="VGY41" s="516"/>
      <c r="VGZ41" s="516"/>
      <c r="VHA41" s="516"/>
      <c r="VHB41" s="516"/>
      <c r="VHC41" s="516"/>
      <c r="VHD41" s="516"/>
      <c r="VHE41" s="516"/>
      <c r="VHF41" s="516"/>
      <c r="VHG41" s="516"/>
      <c r="VHH41" s="516"/>
      <c r="VHI41" s="516"/>
      <c r="VHJ41" s="516"/>
      <c r="VHK41" s="516"/>
      <c r="VHL41" s="516"/>
      <c r="VHM41" s="516"/>
      <c r="VHN41" s="516"/>
      <c r="VHO41" s="516"/>
      <c r="VHP41" s="516"/>
      <c r="VHQ41" s="516"/>
      <c r="VHR41" s="516"/>
      <c r="VHS41" s="516"/>
      <c r="VHT41" s="516"/>
      <c r="VHU41" s="516"/>
      <c r="VHV41" s="516"/>
      <c r="VHW41" s="516"/>
      <c r="VHX41" s="516"/>
      <c r="VHY41" s="516"/>
      <c r="VHZ41" s="516"/>
      <c r="VIA41" s="516"/>
      <c r="VIB41" s="516"/>
      <c r="VIC41" s="516"/>
      <c r="VID41" s="516"/>
      <c r="VIE41" s="516"/>
      <c r="VIF41" s="516"/>
      <c r="VIG41" s="516"/>
      <c r="VIH41" s="516"/>
      <c r="VII41" s="516"/>
      <c r="VIJ41" s="516"/>
      <c r="VIK41" s="516"/>
      <c r="VIL41" s="516"/>
      <c r="VIM41" s="516"/>
      <c r="VIN41" s="516"/>
      <c r="VIO41" s="516"/>
      <c r="VIP41" s="516"/>
      <c r="VIQ41" s="516"/>
      <c r="VIR41" s="516"/>
      <c r="VIS41" s="516"/>
      <c r="VIT41" s="516"/>
      <c r="VIU41" s="516"/>
      <c r="VIV41" s="516"/>
      <c r="VIW41" s="516"/>
      <c r="VIX41" s="516"/>
      <c r="VIY41" s="516"/>
      <c r="VIZ41" s="516"/>
      <c r="VJA41" s="516"/>
      <c r="VJB41" s="516"/>
      <c r="VJC41" s="516"/>
      <c r="VJD41" s="516"/>
      <c r="VJE41" s="516"/>
      <c r="VJF41" s="516"/>
      <c r="VJG41" s="516"/>
      <c r="VJH41" s="516"/>
      <c r="VJI41" s="516"/>
      <c r="VJJ41" s="516"/>
      <c r="VJK41" s="516"/>
      <c r="VJL41" s="516"/>
      <c r="VJM41" s="516"/>
      <c r="VJN41" s="516"/>
      <c r="VJO41" s="516"/>
      <c r="VJP41" s="516"/>
      <c r="VJQ41" s="516"/>
      <c r="VJR41" s="516"/>
      <c r="VJS41" s="516"/>
      <c r="VJT41" s="516"/>
      <c r="VJU41" s="516"/>
      <c r="VJV41" s="516"/>
      <c r="VJW41" s="516"/>
      <c r="VJX41" s="516"/>
      <c r="VJY41" s="516"/>
      <c r="VJZ41" s="516"/>
      <c r="VKA41" s="516"/>
      <c r="VKB41" s="516"/>
      <c r="VKC41" s="516"/>
      <c r="VKD41" s="516"/>
      <c r="VKE41" s="516"/>
      <c r="VKF41" s="516"/>
      <c r="VKG41" s="516"/>
      <c r="VKH41" s="516"/>
      <c r="VKI41" s="516"/>
      <c r="VKJ41" s="516"/>
      <c r="VKK41" s="516"/>
      <c r="VKL41" s="516"/>
      <c r="VKM41" s="516"/>
      <c r="VKN41" s="516"/>
      <c r="VKO41" s="516"/>
      <c r="VKP41" s="516"/>
      <c r="VKQ41" s="516"/>
      <c r="VKR41" s="516"/>
      <c r="VKS41" s="516"/>
      <c r="VKT41" s="516"/>
      <c r="VKU41" s="516"/>
      <c r="VKV41" s="516"/>
      <c r="VKW41" s="516"/>
      <c r="VKX41" s="516"/>
      <c r="VKY41" s="516"/>
      <c r="VKZ41" s="516"/>
      <c r="VLA41" s="516"/>
      <c r="VLB41" s="516"/>
      <c r="VLC41" s="516"/>
      <c r="VLD41" s="516"/>
      <c r="VLE41" s="516"/>
      <c r="VLF41" s="516"/>
      <c r="VLG41" s="516"/>
      <c r="VLH41" s="516"/>
      <c r="VLI41" s="516"/>
      <c r="VLJ41" s="516"/>
      <c r="VLK41" s="516"/>
      <c r="VLL41" s="516"/>
      <c r="VLM41" s="516"/>
      <c r="VLN41" s="516"/>
      <c r="VLO41" s="516"/>
      <c r="VLP41" s="516"/>
      <c r="VLQ41" s="516"/>
      <c r="VLR41" s="516"/>
      <c r="VLS41" s="516"/>
      <c r="VLT41" s="516"/>
      <c r="VLU41" s="516"/>
      <c r="VLV41" s="516"/>
      <c r="VLW41" s="516"/>
      <c r="VLX41" s="516"/>
      <c r="VLY41" s="516"/>
      <c r="VLZ41" s="516"/>
      <c r="VMA41" s="516"/>
      <c r="VMB41" s="516"/>
      <c r="VMC41" s="516"/>
      <c r="VMD41" s="516"/>
      <c r="VME41" s="516"/>
      <c r="VMF41" s="516"/>
      <c r="VMG41" s="516"/>
      <c r="VMH41" s="516"/>
      <c r="VMI41" s="516"/>
      <c r="VMJ41" s="516"/>
      <c r="VMK41" s="516"/>
      <c r="VML41" s="516"/>
      <c r="VMM41" s="516"/>
      <c r="VMN41" s="516"/>
      <c r="VMO41" s="516"/>
      <c r="VMP41" s="516"/>
      <c r="VMQ41" s="516"/>
      <c r="VMR41" s="516"/>
      <c r="VMS41" s="516"/>
      <c r="VMT41" s="516"/>
      <c r="VMU41" s="516"/>
      <c r="VMV41" s="516"/>
      <c r="VMW41" s="516"/>
      <c r="VMX41" s="516"/>
      <c r="VMY41" s="516"/>
      <c r="VMZ41" s="516"/>
      <c r="VNA41" s="516"/>
      <c r="VNB41" s="516"/>
      <c r="VNC41" s="516"/>
      <c r="VND41" s="516"/>
      <c r="VNE41" s="516"/>
      <c r="VNF41" s="516"/>
      <c r="VNG41" s="516"/>
      <c r="VNH41" s="516"/>
      <c r="VNI41" s="516"/>
      <c r="VNJ41" s="516"/>
      <c r="VNK41" s="516"/>
      <c r="VNL41" s="516"/>
      <c r="VNM41" s="516"/>
      <c r="VNN41" s="516"/>
      <c r="VNO41" s="516"/>
      <c r="VNP41" s="516"/>
      <c r="VNQ41" s="516"/>
      <c r="VNR41" s="516"/>
      <c r="VNS41" s="516"/>
      <c r="VNT41" s="516"/>
      <c r="VNU41" s="516"/>
      <c r="VNV41" s="516"/>
      <c r="VNW41" s="516"/>
      <c r="VNX41" s="516"/>
      <c r="VNY41" s="516"/>
      <c r="VNZ41" s="516"/>
      <c r="VOA41" s="516"/>
      <c r="VOB41" s="516"/>
      <c r="VOC41" s="516"/>
      <c r="VOD41" s="516"/>
      <c r="VOE41" s="516"/>
      <c r="VOF41" s="516"/>
      <c r="VOG41" s="516"/>
      <c r="VOH41" s="516"/>
      <c r="VOI41" s="516"/>
      <c r="VOJ41" s="516"/>
      <c r="VOK41" s="516"/>
      <c r="VOL41" s="516"/>
      <c r="VOM41" s="516"/>
      <c r="VON41" s="516"/>
      <c r="VOO41" s="516"/>
      <c r="VOP41" s="516"/>
      <c r="VOQ41" s="516"/>
      <c r="VOR41" s="516"/>
      <c r="VOS41" s="516"/>
      <c r="VOT41" s="516"/>
      <c r="VOU41" s="516"/>
      <c r="VOV41" s="516"/>
      <c r="VOW41" s="516"/>
      <c r="VOX41" s="516"/>
      <c r="VOY41" s="516"/>
      <c r="VOZ41" s="516"/>
      <c r="VPA41" s="516"/>
      <c r="VPB41" s="516"/>
      <c r="VPC41" s="516"/>
      <c r="VPD41" s="516"/>
      <c r="VPE41" s="516"/>
      <c r="VPF41" s="516"/>
      <c r="VPG41" s="516"/>
      <c r="VPH41" s="516"/>
      <c r="VPI41" s="516"/>
      <c r="VPJ41" s="516"/>
      <c r="VPK41" s="516"/>
      <c r="VPL41" s="516"/>
      <c r="VPM41" s="516"/>
      <c r="VPN41" s="516"/>
      <c r="VPO41" s="516"/>
      <c r="VPP41" s="516"/>
      <c r="VPQ41" s="516"/>
      <c r="VPR41" s="516"/>
      <c r="VPS41" s="516"/>
      <c r="VPT41" s="516"/>
      <c r="VPU41" s="516"/>
      <c r="VPV41" s="516"/>
      <c r="VPW41" s="516"/>
      <c r="VPX41" s="516"/>
      <c r="VPY41" s="516"/>
      <c r="VPZ41" s="516"/>
      <c r="VQA41" s="516"/>
      <c r="VQB41" s="516"/>
      <c r="VQC41" s="516"/>
      <c r="VQD41" s="516"/>
      <c r="VQE41" s="516"/>
      <c r="VQF41" s="516"/>
      <c r="VQG41" s="516"/>
      <c r="VQH41" s="516"/>
      <c r="VQI41" s="516"/>
      <c r="VQJ41" s="516"/>
      <c r="VQK41" s="516"/>
      <c r="VQL41" s="516"/>
      <c r="VQM41" s="516"/>
      <c r="VQN41" s="516"/>
      <c r="VQO41" s="516"/>
      <c r="VQP41" s="516"/>
      <c r="VQQ41" s="516"/>
      <c r="VQR41" s="516"/>
      <c r="VQS41" s="516"/>
      <c r="VQT41" s="516"/>
      <c r="VQU41" s="516"/>
      <c r="VQV41" s="516"/>
      <c r="VQW41" s="516"/>
      <c r="VQX41" s="516"/>
      <c r="VQY41" s="516"/>
      <c r="VQZ41" s="516"/>
      <c r="VRA41" s="516"/>
      <c r="VRB41" s="516"/>
      <c r="VRC41" s="516"/>
      <c r="VRD41" s="516"/>
      <c r="VRE41" s="516"/>
      <c r="VRF41" s="516"/>
      <c r="VRG41" s="516"/>
      <c r="VRH41" s="516"/>
      <c r="VRI41" s="516"/>
      <c r="VRJ41" s="516"/>
      <c r="VRK41" s="516"/>
      <c r="VRL41" s="516"/>
      <c r="VRM41" s="516"/>
      <c r="VRN41" s="516"/>
      <c r="VRO41" s="516"/>
      <c r="VRP41" s="516"/>
      <c r="VRQ41" s="516"/>
      <c r="VRR41" s="516"/>
      <c r="VRS41" s="516"/>
      <c r="VRT41" s="516"/>
      <c r="VRU41" s="516"/>
      <c r="VRV41" s="516"/>
      <c r="VRW41" s="516"/>
      <c r="VRX41" s="516"/>
      <c r="VRY41" s="516"/>
      <c r="VRZ41" s="516"/>
      <c r="VSA41" s="516"/>
      <c r="VSB41" s="516"/>
      <c r="VSC41" s="516"/>
      <c r="VSD41" s="516"/>
      <c r="VSE41" s="516"/>
      <c r="VSF41" s="516"/>
      <c r="VSG41" s="516"/>
      <c r="VSH41" s="516"/>
      <c r="VSI41" s="516"/>
      <c r="VSJ41" s="516"/>
      <c r="VSK41" s="516"/>
      <c r="VSL41" s="516"/>
      <c r="VSM41" s="516"/>
      <c r="VSN41" s="516"/>
      <c r="VSO41" s="516"/>
      <c r="VSP41" s="516"/>
      <c r="VSQ41" s="516"/>
      <c r="VSR41" s="516"/>
      <c r="VSS41" s="516"/>
      <c r="VST41" s="516"/>
      <c r="VSU41" s="516"/>
      <c r="VSV41" s="516"/>
      <c r="VSW41" s="516"/>
      <c r="VSX41" s="516"/>
      <c r="VSY41" s="516"/>
      <c r="VSZ41" s="516"/>
      <c r="VTA41" s="516"/>
      <c r="VTB41" s="516"/>
      <c r="VTC41" s="516"/>
      <c r="VTD41" s="516"/>
      <c r="VTE41" s="516"/>
      <c r="VTF41" s="516"/>
      <c r="VTG41" s="516"/>
      <c r="VTH41" s="516"/>
      <c r="VTI41" s="516"/>
      <c r="VTJ41" s="516"/>
      <c r="VTK41" s="516"/>
      <c r="VTL41" s="516"/>
      <c r="VTM41" s="516"/>
      <c r="VTN41" s="516"/>
      <c r="VTO41" s="516"/>
      <c r="VTP41" s="516"/>
      <c r="VTQ41" s="516"/>
      <c r="VTR41" s="516"/>
      <c r="VTS41" s="516"/>
      <c r="VTT41" s="516"/>
      <c r="VTU41" s="516"/>
      <c r="VTV41" s="516"/>
      <c r="VTW41" s="516"/>
      <c r="VTX41" s="516"/>
      <c r="VTY41" s="516"/>
      <c r="VTZ41" s="516"/>
      <c r="VUA41" s="516"/>
      <c r="VUB41" s="516"/>
      <c r="VUC41" s="516"/>
      <c r="VUD41" s="516"/>
      <c r="VUE41" s="516"/>
      <c r="VUF41" s="516"/>
      <c r="VUG41" s="516"/>
      <c r="VUH41" s="516"/>
      <c r="VUI41" s="516"/>
      <c r="VUJ41" s="516"/>
      <c r="VUK41" s="516"/>
      <c r="VUL41" s="516"/>
      <c r="VUM41" s="516"/>
      <c r="VUN41" s="516"/>
      <c r="VUO41" s="516"/>
      <c r="VUP41" s="516"/>
      <c r="VUQ41" s="516"/>
      <c r="VUR41" s="516"/>
      <c r="VUS41" s="516"/>
      <c r="VUT41" s="516"/>
      <c r="VUU41" s="516"/>
      <c r="VUV41" s="516"/>
      <c r="VUW41" s="516"/>
      <c r="VUX41" s="516"/>
      <c r="VUY41" s="516"/>
      <c r="VUZ41" s="516"/>
      <c r="VVA41" s="516"/>
      <c r="VVB41" s="516"/>
      <c r="VVC41" s="516"/>
      <c r="VVD41" s="516"/>
      <c r="VVE41" s="516"/>
      <c r="VVF41" s="516"/>
      <c r="VVG41" s="516"/>
      <c r="VVH41" s="516"/>
      <c r="VVI41" s="516"/>
      <c r="VVJ41" s="516"/>
      <c r="VVK41" s="516"/>
      <c r="VVL41" s="516"/>
      <c r="VVM41" s="516"/>
      <c r="VVN41" s="516"/>
      <c r="VVO41" s="516"/>
      <c r="VVP41" s="516"/>
      <c r="VVQ41" s="516"/>
      <c r="VVR41" s="516"/>
      <c r="VVS41" s="516"/>
      <c r="VVT41" s="516"/>
      <c r="VVU41" s="516"/>
      <c r="VVV41" s="516"/>
      <c r="VVW41" s="516"/>
      <c r="VVX41" s="516"/>
      <c r="VVY41" s="516"/>
      <c r="VVZ41" s="516"/>
      <c r="VWA41" s="516"/>
      <c r="VWB41" s="516"/>
      <c r="VWC41" s="516"/>
      <c r="VWD41" s="516"/>
      <c r="VWE41" s="516"/>
      <c r="VWF41" s="516"/>
      <c r="VWG41" s="516"/>
      <c r="VWH41" s="516"/>
      <c r="VWI41" s="516"/>
      <c r="VWJ41" s="516"/>
      <c r="VWK41" s="516"/>
      <c r="VWL41" s="516"/>
      <c r="VWM41" s="516"/>
      <c r="VWN41" s="516"/>
      <c r="VWO41" s="516"/>
      <c r="VWP41" s="516"/>
      <c r="VWQ41" s="516"/>
      <c r="VWR41" s="516"/>
      <c r="VWS41" s="516"/>
      <c r="VWT41" s="516"/>
      <c r="VWU41" s="516"/>
      <c r="VWV41" s="516"/>
      <c r="VWW41" s="516"/>
      <c r="VWX41" s="516"/>
      <c r="VWY41" s="516"/>
      <c r="VWZ41" s="516"/>
      <c r="VXA41" s="516"/>
      <c r="VXB41" s="516"/>
      <c r="VXC41" s="516"/>
      <c r="VXD41" s="516"/>
      <c r="VXE41" s="516"/>
      <c r="VXF41" s="516"/>
      <c r="VXG41" s="516"/>
      <c r="VXH41" s="516"/>
      <c r="VXI41" s="516"/>
      <c r="VXJ41" s="516"/>
      <c r="VXK41" s="516"/>
      <c r="VXL41" s="516"/>
      <c r="VXM41" s="516"/>
      <c r="VXN41" s="516"/>
      <c r="VXO41" s="516"/>
      <c r="VXP41" s="516"/>
      <c r="VXQ41" s="516"/>
      <c r="VXR41" s="516"/>
      <c r="VXS41" s="516"/>
      <c r="VXT41" s="516"/>
      <c r="VXU41" s="516"/>
      <c r="VXV41" s="516"/>
      <c r="VXW41" s="516"/>
      <c r="VXX41" s="516"/>
      <c r="VXY41" s="516"/>
      <c r="VXZ41" s="516"/>
      <c r="VYA41" s="516"/>
      <c r="VYB41" s="516"/>
      <c r="VYC41" s="516"/>
      <c r="VYD41" s="516"/>
      <c r="VYE41" s="516"/>
      <c r="VYF41" s="516"/>
      <c r="VYG41" s="516"/>
      <c r="VYH41" s="516"/>
      <c r="VYI41" s="516"/>
      <c r="VYJ41" s="516"/>
      <c r="VYK41" s="516"/>
      <c r="VYL41" s="516"/>
      <c r="VYM41" s="516"/>
      <c r="VYN41" s="516"/>
      <c r="VYO41" s="516"/>
      <c r="VYP41" s="516"/>
      <c r="VYQ41" s="516"/>
      <c r="VYR41" s="516"/>
      <c r="VYS41" s="516"/>
      <c r="VYT41" s="516"/>
      <c r="VYU41" s="516"/>
      <c r="VYV41" s="516"/>
      <c r="VYW41" s="516"/>
      <c r="VYX41" s="516"/>
      <c r="VYY41" s="516"/>
      <c r="VYZ41" s="516"/>
      <c r="VZA41" s="516"/>
      <c r="VZB41" s="516"/>
      <c r="VZC41" s="516"/>
      <c r="VZD41" s="516"/>
      <c r="VZE41" s="516"/>
      <c r="VZF41" s="516"/>
      <c r="VZG41" s="516"/>
      <c r="VZH41" s="516"/>
      <c r="VZI41" s="516"/>
      <c r="VZJ41" s="516"/>
      <c r="VZK41" s="516"/>
      <c r="VZL41" s="516"/>
      <c r="VZM41" s="516"/>
      <c r="VZN41" s="516"/>
      <c r="VZO41" s="516"/>
      <c r="VZP41" s="516"/>
      <c r="VZQ41" s="516"/>
      <c r="VZR41" s="516"/>
      <c r="VZS41" s="516"/>
      <c r="VZT41" s="516"/>
      <c r="VZU41" s="516"/>
      <c r="VZV41" s="516"/>
      <c r="VZW41" s="516"/>
      <c r="VZX41" s="516"/>
      <c r="VZY41" s="516"/>
      <c r="VZZ41" s="516"/>
      <c r="WAA41" s="516"/>
      <c r="WAB41" s="516"/>
      <c r="WAC41" s="516"/>
      <c r="WAD41" s="516"/>
      <c r="WAE41" s="516"/>
      <c r="WAF41" s="516"/>
      <c r="WAG41" s="516"/>
      <c r="WAH41" s="516"/>
      <c r="WAI41" s="516"/>
      <c r="WAJ41" s="516"/>
      <c r="WAK41" s="516"/>
      <c r="WAL41" s="516"/>
      <c r="WAM41" s="516"/>
      <c r="WAN41" s="516"/>
      <c r="WAO41" s="516"/>
      <c r="WAP41" s="516"/>
      <c r="WAQ41" s="516"/>
      <c r="WAR41" s="516"/>
      <c r="WAS41" s="516"/>
      <c r="WAT41" s="516"/>
      <c r="WAU41" s="516"/>
      <c r="WAV41" s="516"/>
      <c r="WAW41" s="516"/>
      <c r="WAX41" s="516"/>
      <c r="WAY41" s="516"/>
      <c r="WAZ41" s="516"/>
      <c r="WBA41" s="516"/>
      <c r="WBB41" s="516"/>
      <c r="WBC41" s="516"/>
      <c r="WBD41" s="516"/>
      <c r="WBE41" s="516"/>
      <c r="WBF41" s="516"/>
      <c r="WBG41" s="516"/>
      <c r="WBH41" s="516"/>
      <c r="WBI41" s="516"/>
      <c r="WBJ41" s="516"/>
      <c r="WBK41" s="516"/>
      <c r="WBL41" s="516"/>
      <c r="WBM41" s="516"/>
      <c r="WBN41" s="516"/>
      <c r="WBO41" s="516"/>
      <c r="WBP41" s="516"/>
      <c r="WBQ41" s="516"/>
      <c r="WBR41" s="516"/>
      <c r="WBS41" s="516"/>
      <c r="WBT41" s="516"/>
      <c r="WBU41" s="516"/>
      <c r="WBV41" s="516"/>
      <c r="WBW41" s="516"/>
      <c r="WBX41" s="516"/>
      <c r="WBY41" s="516"/>
      <c r="WBZ41" s="516"/>
      <c r="WCA41" s="516"/>
      <c r="WCB41" s="516"/>
      <c r="WCC41" s="516"/>
      <c r="WCD41" s="516"/>
      <c r="WCE41" s="516"/>
      <c r="WCF41" s="516"/>
      <c r="WCG41" s="516"/>
      <c r="WCH41" s="516"/>
      <c r="WCI41" s="516"/>
      <c r="WCJ41" s="516"/>
      <c r="WCK41" s="516"/>
      <c r="WCL41" s="516"/>
      <c r="WCM41" s="516"/>
      <c r="WCN41" s="516"/>
      <c r="WCO41" s="516"/>
      <c r="WCP41" s="516"/>
      <c r="WCQ41" s="516"/>
      <c r="WCR41" s="516"/>
      <c r="WCS41" s="516"/>
      <c r="WCT41" s="516"/>
      <c r="WCU41" s="516"/>
      <c r="WCV41" s="516"/>
      <c r="WCW41" s="516"/>
      <c r="WCX41" s="516"/>
      <c r="WCY41" s="516"/>
      <c r="WCZ41" s="516"/>
      <c r="WDA41" s="516"/>
      <c r="WDB41" s="516"/>
      <c r="WDC41" s="516"/>
      <c r="WDD41" s="516"/>
      <c r="WDE41" s="516"/>
      <c r="WDF41" s="516"/>
      <c r="WDG41" s="516"/>
      <c r="WDH41" s="516"/>
      <c r="WDI41" s="516"/>
      <c r="WDJ41" s="516"/>
      <c r="WDK41" s="516"/>
      <c r="WDL41" s="516"/>
      <c r="WDM41" s="516"/>
      <c r="WDN41" s="516"/>
      <c r="WDO41" s="516"/>
      <c r="WDP41" s="516"/>
      <c r="WDQ41" s="516"/>
      <c r="WDR41" s="516"/>
      <c r="WDS41" s="516"/>
      <c r="WDT41" s="516"/>
      <c r="WDU41" s="516"/>
      <c r="WDV41" s="516"/>
      <c r="WDW41" s="516"/>
      <c r="WDX41" s="516"/>
      <c r="WDY41" s="516"/>
      <c r="WDZ41" s="516"/>
      <c r="WEA41" s="516"/>
      <c r="WEB41" s="516"/>
      <c r="WEC41" s="516"/>
      <c r="WED41" s="516"/>
      <c r="WEE41" s="516"/>
      <c r="WEF41" s="516"/>
      <c r="WEG41" s="516"/>
      <c r="WEH41" s="516"/>
      <c r="WEI41" s="516"/>
      <c r="WEJ41" s="516"/>
      <c r="WEK41" s="516"/>
      <c r="WEL41" s="516"/>
      <c r="WEM41" s="516"/>
      <c r="WEN41" s="516"/>
      <c r="WEO41" s="516"/>
      <c r="WEP41" s="516"/>
      <c r="WEQ41" s="516"/>
      <c r="WER41" s="516"/>
      <c r="WES41" s="516"/>
      <c r="WET41" s="516"/>
      <c r="WEU41" s="516"/>
      <c r="WEV41" s="516"/>
      <c r="WEW41" s="516"/>
      <c r="WEX41" s="516"/>
      <c r="WEY41" s="516"/>
      <c r="WEZ41" s="516"/>
      <c r="WFA41" s="516"/>
      <c r="WFB41" s="516"/>
      <c r="WFC41" s="516"/>
      <c r="WFD41" s="516"/>
      <c r="WFE41" s="516"/>
      <c r="WFF41" s="516"/>
      <c r="WFG41" s="516"/>
      <c r="WFH41" s="516"/>
      <c r="WFI41" s="516"/>
      <c r="WFJ41" s="516"/>
      <c r="WFK41" s="516"/>
      <c r="WFL41" s="516"/>
      <c r="WFM41" s="516"/>
      <c r="WFN41" s="516"/>
      <c r="WFO41" s="516"/>
      <c r="WFP41" s="516"/>
      <c r="WFQ41" s="516"/>
      <c r="WFR41" s="516"/>
      <c r="WFS41" s="516"/>
      <c r="WFT41" s="516"/>
      <c r="WFU41" s="516"/>
      <c r="WFV41" s="516"/>
      <c r="WFW41" s="516"/>
      <c r="WFX41" s="516"/>
      <c r="WFY41" s="516"/>
      <c r="WFZ41" s="516"/>
      <c r="WGA41" s="516"/>
      <c r="WGB41" s="516"/>
      <c r="WGC41" s="516"/>
      <c r="WGD41" s="516"/>
      <c r="WGE41" s="516"/>
      <c r="WGF41" s="516"/>
      <c r="WGG41" s="516"/>
      <c r="WGH41" s="516"/>
      <c r="WGI41" s="516"/>
      <c r="WGJ41" s="516"/>
      <c r="WGK41" s="516"/>
      <c r="WGL41" s="516"/>
      <c r="WGM41" s="516"/>
      <c r="WGN41" s="516"/>
      <c r="WGO41" s="516"/>
      <c r="WGP41" s="516"/>
      <c r="WGQ41" s="516"/>
      <c r="WGR41" s="516"/>
      <c r="WGS41" s="516"/>
      <c r="WGT41" s="516"/>
      <c r="WGU41" s="516"/>
      <c r="WGV41" s="516"/>
      <c r="WGW41" s="516"/>
      <c r="WGX41" s="516"/>
      <c r="WGY41" s="516"/>
      <c r="WGZ41" s="516"/>
      <c r="WHA41" s="516"/>
      <c r="WHB41" s="516"/>
      <c r="WHC41" s="516"/>
      <c r="WHD41" s="516"/>
      <c r="WHE41" s="516"/>
      <c r="WHF41" s="516"/>
      <c r="WHG41" s="516"/>
      <c r="WHH41" s="516"/>
      <c r="WHI41" s="516"/>
      <c r="WHJ41" s="516"/>
      <c r="WHK41" s="516"/>
      <c r="WHL41" s="516"/>
      <c r="WHM41" s="516"/>
      <c r="WHN41" s="516"/>
      <c r="WHO41" s="516"/>
      <c r="WHP41" s="516"/>
      <c r="WHQ41" s="516"/>
      <c r="WHR41" s="516"/>
      <c r="WHS41" s="516"/>
      <c r="WHT41" s="516"/>
      <c r="WHU41" s="516"/>
      <c r="WHV41" s="516"/>
      <c r="WHW41" s="516"/>
      <c r="WHX41" s="516"/>
      <c r="WHY41" s="516"/>
      <c r="WHZ41" s="516"/>
      <c r="WIA41" s="516"/>
      <c r="WIB41" s="516"/>
      <c r="WIC41" s="516"/>
      <c r="WID41" s="516"/>
      <c r="WIE41" s="516"/>
      <c r="WIF41" s="516"/>
      <c r="WIG41" s="516"/>
      <c r="WIH41" s="516"/>
      <c r="WII41" s="516"/>
      <c r="WIJ41" s="516"/>
      <c r="WIK41" s="516"/>
      <c r="WIL41" s="516"/>
      <c r="WIM41" s="516"/>
      <c r="WIN41" s="516"/>
      <c r="WIO41" s="516"/>
      <c r="WIP41" s="516"/>
      <c r="WIQ41" s="516"/>
      <c r="WIR41" s="516"/>
      <c r="WIS41" s="516"/>
      <c r="WIT41" s="516"/>
      <c r="WIU41" s="516"/>
      <c r="WIV41" s="516"/>
      <c r="WIW41" s="516"/>
      <c r="WIX41" s="516"/>
      <c r="WIY41" s="516"/>
      <c r="WIZ41" s="516"/>
      <c r="WJA41" s="516"/>
      <c r="WJB41" s="516"/>
      <c r="WJC41" s="516"/>
      <c r="WJD41" s="516"/>
      <c r="WJE41" s="516"/>
      <c r="WJF41" s="516"/>
      <c r="WJG41" s="516"/>
      <c r="WJH41" s="516"/>
      <c r="WJI41" s="516"/>
      <c r="WJJ41" s="516"/>
      <c r="WJK41" s="516"/>
      <c r="WJL41" s="516"/>
      <c r="WJM41" s="516"/>
      <c r="WJN41" s="516"/>
      <c r="WJO41" s="516"/>
      <c r="WJP41" s="516"/>
      <c r="WJQ41" s="516"/>
      <c r="WJR41" s="516"/>
      <c r="WJS41" s="516"/>
      <c r="WJT41" s="516"/>
      <c r="WJU41" s="516"/>
      <c r="WJV41" s="516"/>
      <c r="WJW41" s="516"/>
      <c r="WJX41" s="516"/>
      <c r="WJY41" s="516"/>
      <c r="WJZ41" s="516"/>
      <c r="WKA41" s="516"/>
      <c r="WKB41" s="516"/>
      <c r="WKC41" s="516"/>
      <c r="WKD41" s="516"/>
      <c r="WKE41" s="516"/>
      <c r="WKF41" s="516"/>
      <c r="WKG41" s="516"/>
      <c r="WKH41" s="516"/>
      <c r="WKI41" s="516"/>
      <c r="WKJ41" s="516"/>
      <c r="WKK41" s="516"/>
      <c r="WKL41" s="516"/>
      <c r="WKM41" s="516"/>
      <c r="WKN41" s="516"/>
      <c r="WKO41" s="516"/>
      <c r="WKP41" s="516"/>
      <c r="WKQ41" s="516"/>
      <c r="WKR41" s="516"/>
      <c r="WKS41" s="516"/>
      <c r="WKT41" s="516"/>
      <c r="WKU41" s="516"/>
      <c r="WKV41" s="516"/>
      <c r="WKW41" s="516"/>
      <c r="WKX41" s="516"/>
      <c r="WKY41" s="516"/>
      <c r="WKZ41" s="516"/>
      <c r="WLA41" s="516"/>
      <c r="WLB41" s="516"/>
      <c r="WLC41" s="516"/>
      <c r="WLD41" s="516"/>
      <c r="WLE41" s="516"/>
      <c r="WLF41" s="516"/>
      <c r="WLG41" s="516"/>
      <c r="WLH41" s="516"/>
      <c r="WLI41" s="516"/>
      <c r="WLJ41" s="516"/>
      <c r="WLK41" s="516"/>
      <c r="WLL41" s="516"/>
      <c r="WLM41" s="516"/>
      <c r="WLN41" s="516"/>
      <c r="WLO41" s="516"/>
      <c r="WLP41" s="516"/>
      <c r="WLQ41" s="516"/>
      <c r="WLR41" s="516"/>
      <c r="WLS41" s="516"/>
      <c r="WLT41" s="516"/>
      <c r="WLU41" s="516"/>
      <c r="WLV41" s="516"/>
      <c r="WLW41" s="516"/>
      <c r="WLX41" s="516"/>
      <c r="WLY41" s="516"/>
      <c r="WLZ41" s="516"/>
      <c r="WMA41" s="516"/>
      <c r="WMB41" s="516"/>
      <c r="WMC41" s="516"/>
      <c r="WMD41" s="516"/>
      <c r="WME41" s="516"/>
      <c r="WMF41" s="516"/>
      <c r="WMG41" s="516"/>
      <c r="WMH41" s="516"/>
      <c r="WMI41" s="516"/>
      <c r="WMJ41" s="516"/>
      <c r="WMK41" s="516"/>
      <c r="WML41" s="516"/>
      <c r="WMM41" s="516"/>
      <c r="WMN41" s="516"/>
      <c r="WMO41" s="516"/>
      <c r="WMP41" s="516"/>
      <c r="WMQ41" s="516"/>
      <c r="WMR41" s="516"/>
      <c r="WMS41" s="516"/>
      <c r="WMT41" s="516"/>
      <c r="WMU41" s="516"/>
      <c r="WMV41" s="516"/>
      <c r="WMW41" s="516"/>
      <c r="WMX41" s="516"/>
      <c r="WMY41" s="516"/>
      <c r="WMZ41" s="516"/>
      <c r="WNA41" s="516"/>
      <c r="WNB41" s="516"/>
      <c r="WNC41" s="516"/>
      <c r="WND41" s="516"/>
      <c r="WNE41" s="516"/>
      <c r="WNF41" s="516"/>
      <c r="WNG41" s="516"/>
      <c r="WNH41" s="516"/>
      <c r="WNI41" s="516"/>
      <c r="WNJ41" s="516"/>
      <c r="WNK41" s="516"/>
      <c r="WNL41" s="516"/>
      <c r="WNM41" s="516"/>
      <c r="WNN41" s="516"/>
      <c r="WNO41" s="516"/>
      <c r="WNP41" s="516"/>
      <c r="WNQ41" s="516"/>
      <c r="WNR41" s="516"/>
      <c r="WNS41" s="516"/>
      <c r="WNT41" s="516"/>
      <c r="WNU41" s="516"/>
      <c r="WNV41" s="516"/>
      <c r="WNW41" s="516"/>
      <c r="WNX41" s="516"/>
      <c r="WNY41" s="516"/>
      <c r="WNZ41" s="516"/>
      <c r="WOA41" s="516"/>
      <c r="WOB41" s="516"/>
      <c r="WOC41" s="516"/>
      <c r="WOD41" s="516"/>
      <c r="WOE41" s="516"/>
      <c r="WOF41" s="516"/>
      <c r="WOG41" s="516"/>
      <c r="WOH41" s="516"/>
      <c r="WOI41" s="516"/>
      <c r="WOJ41" s="516"/>
      <c r="WOK41" s="516"/>
      <c r="WOL41" s="516"/>
      <c r="WOM41" s="516"/>
      <c r="WON41" s="516"/>
      <c r="WOO41" s="516"/>
      <c r="WOP41" s="516"/>
      <c r="WOQ41" s="516"/>
      <c r="WOR41" s="516"/>
      <c r="WOS41" s="516"/>
      <c r="WOT41" s="516"/>
      <c r="WOU41" s="516"/>
      <c r="WOV41" s="516"/>
      <c r="WOW41" s="516"/>
      <c r="WOX41" s="516"/>
      <c r="WOY41" s="516"/>
      <c r="WOZ41" s="516"/>
      <c r="WPA41" s="516"/>
      <c r="WPB41" s="516"/>
      <c r="WPC41" s="516"/>
      <c r="WPD41" s="516"/>
      <c r="WPE41" s="516"/>
      <c r="WPF41" s="516"/>
      <c r="WPG41" s="516"/>
      <c r="WPH41" s="516"/>
      <c r="WPI41" s="516"/>
      <c r="WPJ41" s="516"/>
      <c r="WPK41" s="516"/>
      <c r="WPL41" s="516"/>
      <c r="WPM41" s="516"/>
      <c r="WPN41" s="516"/>
      <c r="WPO41" s="516"/>
      <c r="WPP41" s="516"/>
      <c r="WPQ41" s="516"/>
      <c r="WPR41" s="516"/>
      <c r="WPS41" s="516"/>
      <c r="WPT41" s="516"/>
      <c r="WPU41" s="516"/>
      <c r="WPV41" s="516"/>
      <c r="WPW41" s="516"/>
      <c r="WPX41" s="516"/>
      <c r="WPY41" s="516"/>
      <c r="WPZ41" s="516"/>
      <c r="WQA41" s="516"/>
      <c r="WQB41" s="516"/>
      <c r="WQC41" s="516"/>
      <c r="WQD41" s="516"/>
      <c r="WQE41" s="516"/>
      <c r="WQF41" s="516"/>
      <c r="WQG41" s="516"/>
      <c r="WQH41" s="516"/>
      <c r="WQI41" s="516"/>
      <c r="WQJ41" s="516"/>
      <c r="WQK41" s="516"/>
      <c r="WQL41" s="516"/>
      <c r="WQM41" s="516"/>
      <c r="WQN41" s="516"/>
      <c r="WQO41" s="516"/>
      <c r="WQP41" s="516"/>
      <c r="WQQ41" s="516"/>
      <c r="WQR41" s="516"/>
      <c r="WQS41" s="516"/>
      <c r="WQT41" s="516"/>
      <c r="WQU41" s="516"/>
      <c r="WQV41" s="516"/>
      <c r="WQW41" s="516"/>
      <c r="WQX41" s="516"/>
      <c r="WQY41" s="516"/>
      <c r="WQZ41" s="516"/>
      <c r="WRA41" s="516"/>
      <c r="WRB41" s="516"/>
      <c r="WRC41" s="516"/>
      <c r="WRD41" s="516"/>
      <c r="WRE41" s="516"/>
      <c r="WRF41" s="516"/>
      <c r="WRG41" s="516"/>
      <c r="WRH41" s="516"/>
      <c r="WRI41" s="516"/>
      <c r="WRJ41" s="516"/>
      <c r="WRK41" s="516"/>
      <c r="WRL41" s="516"/>
      <c r="WRM41" s="516"/>
      <c r="WRN41" s="516"/>
      <c r="WRO41" s="516"/>
      <c r="WRP41" s="516"/>
      <c r="WRQ41" s="516"/>
      <c r="WRR41" s="516"/>
      <c r="WRS41" s="516"/>
      <c r="WRT41" s="516"/>
      <c r="WRU41" s="516"/>
      <c r="WRV41" s="516"/>
      <c r="WRW41" s="516"/>
      <c r="WRX41" s="516"/>
      <c r="WRY41" s="516"/>
      <c r="WRZ41" s="516"/>
      <c r="WSA41" s="516"/>
      <c r="WSB41" s="516"/>
      <c r="WSC41" s="516"/>
      <c r="WSD41" s="516"/>
      <c r="WSE41" s="516"/>
      <c r="WSF41" s="516"/>
      <c r="WSG41" s="516"/>
      <c r="WSH41" s="516"/>
      <c r="WSI41" s="516"/>
      <c r="WSJ41" s="516"/>
      <c r="WSK41" s="516"/>
      <c r="WSL41" s="516"/>
      <c r="WSM41" s="516"/>
      <c r="WSN41" s="516"/>
      <c r="WSO41" s="516"/>
      <c r="WSP41" s="516"/>
      <c r="WSQ41" s="516"/>
      <c r="WSR41" s="516"/>
      <c r="WSS41" s="516"/>
      <c r="WST41" s="516"/>
      <c r="WSU41" s="516"/>
      <c r="WSV41" s="516"/>
      <c r="WSW41" s="516"/>
      <c r="WSX41" s="516"/>
      <c r="WSY41" s="516"/>
      <c r="WSZ41" s="516"/>
      <c r="WTA41" s="516"/>
      <c r="WTB41" s="516"/>
      <c r="WTC41" s="516"/>
      <c r="WTD41" s="516"/>
      <c r="WTE41" s="516"/>
      <c r="WTF41" s="516"/>
      <c r="WTG41" s="516"/>
      <c r="WTH41" s="516"/>
      <c r="WTI41" s="516"/>
      <c r="WTJ41" s="516"/>
      <c r="WTK41" s="516"/>
      <c r="WTL41" s="516"/>
      <c r="WTM41" s="516"/>
      <c r="WTN41" s="516"/>
      <c r="WTO41" s="516"/>
      <c r="WTP41" s="516"/>
      <c r="WTQ41" s="516"/>
      <c r="WTR41" s="516"/>
      <c r="WTS41" s="516"/>
      <c r="WTT41" s="516"/>
      <c r="WTU41" s="516"/>
      <c r="WTV41" s="516"/>
      <c r="WTW41" s="516"/>
      <c r="WTX41" s="516"/>
      <c r="WTY41" s="516"/>
      <c r="WTZ41" s="516"/>
      <c r="WUA41" s="516"/>
      <c r="WUB41" s="516"/>
      <c r="WUC41" s="516"/>
      <c r="WUD41" s="516"/>
      <c r="WUE41" s="516"/>
      <c r="WUF41" s="516"/>
      <c r="WUG41" s="516"/>
      <c r="WUH41" s="516"/>
      <c r="WUI41" s="516"/>
      <c r="WUJ41" s="516"/>
      <c r="WUK41" s="516"/>
      <c r="WUL41" s="516"/>
      <c r="WUM41" s="516"/>
      <c r="WUN41" s="516"/>
      <c r="WUO41" s="516"/>
      <c r="WUP41" s="516"/>
      <c r="WUQ41" s="516"/>
      <c r="WUR41" s="516"/>
      <c r="WUS41" s="516"/>
      <c r="WUT41" s="516"/>
      <c r="WUU41" s="516"/>
      <c r="WUV41" s="516"/>
      <c r="WUW41" s="516"/>
      <c r="WUX41" s="516"/>
      <c r="WUY41" s="516"/>
      <c r="WUZ41" s="516"/>
      <c r="WVA41" s="516"/>
      <c r="WVB41" s="516"/>
      <c r="WVC41" s="516"/>
      <c r="WVD41" s="516"/>
      <c r="WVE41" s="516"/>
      <c r="WVF41" s="516"/>
      <c r="WVG41" s="516"/>
      <c r="WVH41" s="516"/>
      <c r="WVI41" s="516"/>
      <c r="WVJ41" s="516"/>
      <c r="WVK41" s="516"/>
      <c r="WVL41" s="516"/>
      <c r="WVM41" s="516"/>
      <c r="WVN41" s="516"/>
      <c r="WVO41" s="516"/>
      <c r="WVP41" s="516"/>
      <c r="WVQ41" s="516"/>
    </row>
    <row r="42" spans="2:16137" s="513" customFormat="1">
      <c r="C42" s="611"/>
      <c r="D42" s="612"/>
      <c r="F42" s="514"/>
      <c r="G42" s="515"/>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6"/>
      <c r="BF42" s="516"/>
      <c r="BG42" s="516"/>
      <c r="BH42" s="516"/>
      <c r="BI42" s="516"/>
      <c r="BJ42" s="516"/>
      <c r="BK42" s="516"/>
      <c r="BL42" s="516"/>
      <c r="BM42" s="516"/>
      <c r="BN42" s="516"/>
      <c r="BO42" s="516"/>
      <c r="BP42" s="516"/>
      <c r="BQ42" s="516"/>
      <c r="BR42" s="516"/>
      <c r="BS42" s="516"/>
      <c r="BT42" s="516"/>
      <c r="BU42" s="516"/>
      <c r="BV42" s="516"/>
      <c r="BW42" s="516"/>
      <c r="BX42" s="516"/>
      <c r="BY42" s="516"/>
      <c r="BZ42" s="516"/>
      <c r="CA42" s="516"/>
      <c r="CB42" s="516"/>
      <c r="CC42" s="516"/>
      <c r="CD42" s="516"/>
      <c r="CE42" s="516"/>
      <c r="CF42" s="516"/>
      <c r="CG42" s="516"/>
      <c r="CH42" s="516"/>
      <c r="CI42" s="516"/>
      <c r="CJ42" s="516"/>
      <c r="CK42" s="516"/>
      <c r="CL42" s="516"/>
      <c r="CM42" s="516"/>
      <c r="CN42" s="516"/>
      <c r="CO42" s="516"/>
      <c r="CP42" s="516"/>
      <c r="CQ42" s="516"/>
      <c r="CR42" s="516"/>
      <c r="CS42" s="516"/>
      <c r="CT42" s="516"/>
      <c r="CU42" s="516"/>
      <c r="CV42" s="516"/>
      <c r="CW42" s="516"/>
      <c r="CX42" s="516"/>
      <c r="CY42" s="516"/>
      <c r="CZ42" s="516"/>
      <c r="DA42" s="516"/>
      <c r="DB42" s="516"/>
      <c r="DC42" s="516"/>
      <c r="DD42" s="516"/>
      <c r="DE42" s="516"/>
      <c r="DF42" s="516"/>
      <c r="DG42" s="516"/>
      <c r="DH42" s="516"/>
      <c r="DI42" s="516"/>
      <c r="DJ42" s="516"/>
      <c r="DK42" s="516"/>
      <c r="DL42" s="516"/>
      <c r="DM42" s="516"/>
      <c r="DN42" s="516"/>
      <c r="DO42" s="516"/>
      <c r="DP42" s="516"/>
      <c r="DQ42" s="516"/>
      <c r="DR42" s="516"/>
      <c r="DS42" s="516"/>
      <c r="DT42" s="516"/>
      <c r="DU42" s="516"/>
      <c r="DV42" s="516"/>
      <c r="DW42" s="516"/>
      <c r="DX42" s="516"/>
      <c r="DY42" s="516"/>
      <c r="DZ42" s="516"/>
      <c r="EA42" s="516"/>
      <c r="EB42" s="516"/>
      <c r="EC42" s="516"/>
      <c r="ED42" s="516"/>
      <c r="EE42" s="516"/>
      <c r="EF42" s="516"/>
      <c r="EG42" s="516"/>
      <c r="EH42" s="516"/>
      <c r="EI42" s="516"/>
      <c r="EJ42" s="516"/>
      <c r="EK42" s="516"/>
      <c r="EL42" s="516"/>
      <c r="EM42" s="516"/>
      <c r="EN42" s="516"/>
      <c r="EO42" s="516"/>
      <c r="EP42" s="516"/>
      <c r="EQ42" s="516"/>
      <c r="ER42" s="516"/>
      <c r="ES42" s="516"/>
      <c r="ET42" s="516"/>
      <c r="EU42" s="516"/>
      <c r="EV42" s="516"/>
      <c r="EW42" s="516"/>
      <c r="EX42" s="516"/>
      <c r="EY42" s="516"/>
      <c r="EZ42" s="516"/>
      <c r="FA42" s="516"/>
      <c r="FB42" s="516"/>
      <c r="FC42" s="516"/>
      <c r="FD42" s="516"/>
      <c r="FE42" s="516"/>
      <c r="FF42" s="516"/>
      <c r="FG42" s="516"/>
      <c r="FH42" s="516"/>
      <c r="FI42" s="516"/>
      <c r="FJ42" s="516"/>
      <c r="FK42" s="516"/>
      <c r="FL42" s="516"/>
      <c r="FM42" s="516"/>
      <c r="FN42" s="516"/>
      <c r="FO42" s="516"/>
      <c r="FP42" s="516"/>
      <c r="FQ42" s="516"/>
      <c r="FR42" s="516"/>
      <c r="FS42" s="516"/>
      <c r="FT42" s="516"/>
      <c r="FU42" s="516"/>
      <c r="FV42" s="516"/>
      <c r="FW42" s="516"/>
      <c r="FX42" s="516"/>
      <c r="FY42" s="516"/>
      <c r="FZ42" s="516"/>
      <c r="GA42" s="516"/>
      <c r="GB42" s="516"/>
      <c r="GC42" s="516"/>
      <c r="GD42" s="516"/>
      <c r="GE42" s="516"/>
      <c r="GF42" s="516"/>
      <c r="GG42" s="516"/>
      <c r="GH42" s="516"/>
      <c r="GI42" s="516"/>
      <c r="GJ42" s="516"/>
      <c r="GK42" s="516"/>
      <c r="GL42" s="516"/>
      <c r="GM42" s="516"/>
      <c r="GN42" s="516"/>
      <c r="GO42" s="516"/>
      <c r="GP42" s="516"/>
      <c r="GQ42" s="516"/>
      <c r="GR42" s="516"/>
      <c r="GS42" s="516"/>
      <c r="GT42" s="516"/>
      <c r="GU42" s="516"/>
      <c r="GV42" s="516"/>
      <c r="GW42" s="516"/>
      <c r="GX42" s="516"/>
      <c r="GY42" s="516"/>
      <c r="GZ42" s="516"/>
      <c r="HA42" s="516"/>
      <c r="HB42" s="516"/>
      <c r="HC42" s="516"/>
      <c r="HD42" s="516"/>
      <c r="HE42" s="516"/>
      <c r="HF42" s="516"/>
      <c r="HG42" s="516"/>
      <c r="HH42" s="516"/>
      <c r="HI42" s="516"/>
      <c r="HJ42" s="516"/>
      <c r="HK42" s="516"/>
      <c r="HL42" s="516"/>
      <c r="HM42" s="516"/>
      <c r="HN42" s="516"/>
      <c r="HO42" s="516"/>
      <c r="HP42" s="516"/>
      <c r="HQ42" s="516"/>
      <c r="HR42" s="516"/>
      <c r="HS42" s="516"/>
      <c r="HT42" s="516"/>
      <c r="HU42" s="516"/>
      <c r="HV42" s="516"/>
      <c r="HW42" s="516"/>
      <c r="HX42" s="516"/>
      <c r="HY42" s="516"/>
      <c r="HZ42" s="516"/>
      <c r="IA42" s="516"/>
      <c r="IB42" s="516"/>
      <c r="IC42" s="516"/>
      <c r="ID42" s="516"/>
      <c r="IE42" s="516"/>
      <c r="IF42" s="516"/>
      <c r="IG42" s="516"/>
      <c r="IH42" s="516"/>
      <c r="II42" s="516"/>
      <c r="IJ42" s="516"/>
      <c r="IK42" s="516"/>
      <c r="IL42" s="516"/>
      <c r="IM42" s="516"/>
      <c r="IN42" s="516"/>
      <c r="IO42" s="516"/>
      <c r="IP42" s="516"/>
      <c r="IQ42" s="516"/>
      <c r="IR42" s="516"/>
      <c r="IS42" s="516"/>
      <c r="IT42" s="516"/>
      <c r="IU42" s="516"/>
      <c r="IV42" s="516"/>
      <c r="IW42" s="516"/>
      <c r="IX42" s="516"/>
      <c r="IY42" s="516"/>
      <c r="IZ42" s="516"/>
      <c r="JA42" s="516"/>
      <c r="JB42" s="516"/>
      <c r="JC42" s="516"/>
      <c r="JD42" s="516"/>
      <c r="JE42" s="516"/>
      <c r="JF42" s="516"/>
      <c r="JG42" s="516"/>
      <c r="JH42" s="516"/>
      <c r="JI42" s="516"/>
      <c r="JJ42" s="516"/>
      <c r="JK42" s="516"/>
      <c r="JL42" s="516"/>
      <c r="JM42" s="516"/>
      <c r="JN42" s="516"/>
      <c r="JO42" s="516"/>
      <c r="JP42" s="516"/>
      <c r="JQ42" s="516"/>
      <c r="JR42" s="516"/>
      <c r="JS42" s="516"/>
      <c r="JT42" s="516"/>
      <c r="JU42" s="516"/>
      <c r="JV42" s="516"/>
      <c r="JW42" s="516"/>
      <c r="JX42" s="516"/>
      <c r="JY42" s="516"/>
      <c r="JZ42" s="516"/>
      <c r="KA42" s="516"/>
      <c r="KB42" s="516"/>
      <c r="KC42" s="516"/>
      <c r="KD42" s="516"/>
      <c r="KE42" s="516"/>
      <c r="KF42" s="516"/>
      <c r="KG42" s="516"/>
      <c r="KH42" s="516"/>
      <c r="KI42" s="516"/>
      <c r="KJ42" s="516"/>
      <c r="KK42" s="516"/>
      <c r="KL42" s="516"/>
      <c r="KM42" s="516"/>
      <c r="KN42" s="516"/>
      <c r="KO42" s="516"/>
      <c r="KP42" s="516"/>
      <c r="KQ42" s="516"/>
      <c r="KR42" s="516"/>
      <c r="KS42" s="516"/>
      <c r="KT42" s="516"/>
      <c r="KU42" s="516"/>
      <c r="KV42" s="516"/>
      <c r="KW42" s="516"/>
      <c r="KX42" s="516"/>
      <c r="KY42" s="516"/>
      <c r="KZ42" s="516"/>
      <c r="LA42" s="516"/>
      <c r="LB42" s="516"/>
      <c r="LC42" s="516"/>
      <c r="LD42" s="516"/>
      <c r="LE42" s="516"/>
      <c r="LF42" s="516"/>
      <c r="LG42" s="516"/>
      <c r="LH42" s="516"/>
      <c r="LI42" s="516"/>
      <c r="LJ42" s="516"/>
      <c r="LK42" s="516"/>
      <c r="LL42" s="516"/>
      <c r="LM42" s="516"/>
      <c r="LN42" s="516"/>
      <c r="LO42" s="516"/>
      <c r="LP42" s="516"/>
      <c r="LQ42" s="516"/>
      <c r="LR42" s="516"/>
      <c r="LS42" s="516"/>
      <c r="LT42" s="516"/>
      <c r="LU42" s="516"/>
      <c r="LV42" s="516"/>
      <c r="LW42" s="516"/>
      <c r="LX42" s="516"/>
      <c r="LY42" s="516"/>
      <c r="LZ42" s="516"/>
      <c r="MA42" s="516"/>
      <c r="MB42" s="516"/>
      <c r="MC42" s="516"/>
      <c r="MD42" s="516"/>
      <c r="ME42" s="516"/>
      <c r="MF42" s="516"/>
      <c r="MG42" s="516"/>
      <c r="MH42" s="516"/>
      <c r="MI42" s="516"/>
      <c r="MJ42" s="516"/>
      <c r="MK42" s="516"/>
      <c r="ML42" s="516"/>
      <c r="MM42" s="516"/>
      <c r="MN42" s="516"/>
      <c r="MO42" s="516"/>
      <c r="MP42" s="516"/>
      <c r="MQ42" s="516"/>
      <c r="MR42" s="516"/>
      <c r="MS42" s="516"/>
      <c r="MT42" s="516"/>
      <c r="MU42" s="516"/>
      <c r="MV42" s="516"/>
      <c r="MW42" s="516"/>
      <c r="MX42" s="516"/>
      <c r="MY42" s="516"/>
      <c r="MZ42" s="516"/>
      <c r="NA42" s="516"/>
      <c r="NB42" s="516"/>
      <c r="NC42" s="516"/>
      <c r="ND42" s="516"/>
      <c r="NE42" s="516"/>
      <c r="NF42" s="516"/>
      <c r="NG42" s="516"/>
      <c r="NH42" s="516"/>
      <c r="NI42" s="516"/>
      <c r="NJ42" s="516"/>
      <c r="NK42" s="516"/>
      <c r="NL42" s="516"/>
      <c r="NM42" s="516"/>
      <c r="NN42" s="516"/>
      <c r="NO42" s="516"/>
      <c r="NP42" s="516"/>
      <c r="NQ42" s="516"/>
      <c r="NR42" s="516"/>
      <c r="NS42" s="516"/>
      <c r="NT42" s="516"/>
      <c r="NU42" s="516"/>
      <c r="NV42" s="516"/>
      <c r="NW42" s="516"/>
      <c r="NX42" s="516"/>
      <c r="NY42" s="516"/>
      <c r="NZ42" s="516"/>
      <c r="OA42" s="516"/>
      <c r="OB42" s="516"/>
      <c r="OC42" s="516"/>
      <c r="OD42" s="516"/>
      <c r="OE42" s="516"/>
      <c r="OF42" s="516"/>
      <c r="OG42" s="516"/>
      <c r="OH42" s="516"/>
      <c r="OI42" s="516"/>
      <c r="OJ42" s="516"/>
      <c r="OK42" s="516"/>
      <c r="OL42" s="516"/>
      <c r="OM42" s="516"/>
      <c r="ON42" s="516"/>
      <c r="OO42" s="516"/>
      <c r="OP42" s="516"/>
      <c r="OQ42" s="516"/>
      <c r="OR42" s="516"/>
      <c r="OS42" s="516"/>
      <c r="OT42" s="516"/>
      <c r="OU42" s="516"/>
      <c r="OV42" s="516"/>
      <c r="OW42" s="516"/>
      <c r="OX42" s="516"/>
      <c r="OY42" s="516"/>
      <c r="OZ42" s="516"/>
      <c r="PA42" s="516"/>
      <c r="PB42" s="516"/>
      <c r="PC42" s="516"/>
      <c r="PD42" s="516"/>
      <c r="PE42" s="516"/>
      <c r="PF42" s="516"/>
      <c r="PG42" s="516"/>
      <c r="PH42" s="516"/>
      <c r="PI42" s="516"/>
      <c r="PJ42" s="516"/>
      <c r="PK42" s="516"/>
      <c r="PL42" s="516"/>
      <c r="PM42" s="516"/>
      <c r="PN42" s="516"/>
      <c r="PO42" s="516"/>
      <c r="PP42" s="516"/>
      <c r="PQ42" s="516"/>
      <c r="PR42" s="516"/>
      <c r="PS42" s="516"/>
      <c r="PT42" s="516"/>
      <c r="PU42" s="516"/>
      <c r="PV42" s="516"/>
      <c r="PW42" s="516"/>
      <c r="PX42" s="516"/>
      <c r="PY42" s="516"/>
      <c r="PZ42" s="516"/>
      <c r="QA42" s="516"/>
      <c r="QB42" s="516"/>
      <c r="QC42" s="516"/>
      <c r="QD42" s="516"/>
      <c r="QE42" s="516"/>
      <c r="QF42" s="516"/>
      <c r="QG42" s="516"/>
      <c r="QH42" s="516"/>
      <c r="QI42" s="516"/>
      <c r="QJ42" s="516"/>
      <c r="QK42" s="516"/>
      <c r="QL42" s="516"/>
      <c r="QM42" s="516"/>
      <c r="QN42" s="516"/>
      <c r="QO42" s="516"/>
      <c r="QP42" s="516"/>
      <c r="QQ42" s="516"/>
      <c r="QR42" s="516"/>
      <c r="QS42" s="516"/>
      <c r="QT42" s="516"/>
      <c r="QU42" s="516"/>
      <c r="QV42" s="516"/>
      <c r="QW42" s="516"/>
      <c r="QX42" s="516"/>
      <c r="QY42" s="516"/>
      <c r="QZ42" s="516"/>
      <c r="RA42" s="516"/>
      <c r="RB42" s="516"/>
      <c r="RC42" s="516"/>
      <c r="RD42" s="516"/>
      <c r="RE42" s="516"/>
      <c r="RF42" s="516"/>
      <c r="RG42" s="516"/>
      <c r="RH42" s="516"/>
      <c r="RI42" s="516"/>
      <c r="RJ42" s="516"/>
      <c r="RK42" s="516"/>
      <c r="RL42" s="516"/>
      <c r="RM42" s="516"/>
      <c r="RN42" s="516"/>
      <c r="RO42" s="516"/>
      <c r="RP42" s="516"/>
      <c r="RQ42" s="516"/>
      <c r="RR42" s="516"/>
      <c r="RS42" s="516"/>
      <c r="RT42" s="516"/>
      <c r="RU42" s="516"/>
      <c r="RV42" s="516"/>
      <c r="RW42" s="516"/>
      <c r="RX42" s="516"/>
      <c r="RY42" s="516"/>
      <c r="RZ42" s="516"/>
      <c r="SA42" s="516"/>
      <c r="SB42" s="516"/>
      <c r="SC42" s="516"/>
      <c r="SD42" s="516"/>
      <c r="SE42" s="516"/>
      <c r="SF42" s="516"/>
      <c r="SG42" s="516"/>
      <c r="SH42" s="516"/>
      <c r="SI42" s="516"/>
      <c r="SJ42" s="516"/>
      <c r="SK42" s="516"/>
      <c r="SL42" s="516"/>
      <c r="SM42" s="516"/>
      <c r="SN42" s="516"/>
      <c r="SO42" s="516"/>
      <c r="SP42" s="516"/>
      <c r="SQ42" s="516"/>
      <c r="SR42" s="516"/>
      <c r="SS42" s="516"/>
      <c r="ST42" s="516"/>
      <c r="SU42" s="516"/>
      <c r="SV42" s="516"/>
      <c r="SW42" s="516"/>
      <c r="SX42" s="516"/>
      <c r="SY42" s="516"/>
      <c r="SZ42" s="516"/>
      <c r="TA42" s="516"/>
      <c r="TB42" s="516"/>
      <c r="TC42" s="516"/>
      <c r="TD42" s="516"/>
      <c r="TE42" s="516"/>
      <c r="TF42" s="516"/>
      <c r="TG42" s="516"/>
      <c r="TH42" s="516"/>
      <c r="TI42" s="516"/>
      <c r="TJ42" s="516"/>
      <c r="TK42" s="516"/>
      <c r="TL42" s="516"/>
      <c r="TM42" s="516"/>
      <c r="TN42" s="516"/>
      <c r="TO42" s="516"/>
      <c r="TP42" s="516"/>
      <c r="TQ42" s="516"/>
      <c r="TR42" s="516"/>
      <c r="TS42" s="516"/>
      <c r="TT42" s="516"/>
      <c r="TU42" s="516"/>
      <c r="TV42" s="516"/>
      <c r="TW42" s="516"/>
      <c r="TX42" s="516"/>
      <c r="TY42" s="516"/>
      <c r="TZ42" s="516"/>
      <c r="UA42" s="516"/>
      <c r="UB42" s="516"/>
      <c r="UC42" s="516"/>
      <c r="UD42" s="516"/>
      <c r="UE42" s="516"/>
      <c r="UF42" s="516"/>
      <c r="UG42" s="516"/>
      <c r="UH42" s="516"/>
      <c r="UI42" s="516"/>
      <c r="UJ42" s="516"/>
      <c r="UK42" s="516"/>
      <c r="UL42" s="516"/>
      <c r="UM42" s="516"/>
      <c r="UN42" s="516"/>
      <c r="UO42" s="516"/>
      <c r="UP42" s="516"/>
      <c r="UQ42" s="516"/>
      <c r="UR42" s="516"/>
      <c r="US42" s="516"/>
      <c r="UT42" s="516"/>
      <c r="UU42" s="516"/>
      <c r="UV42" s="516"/>
      <c r="UW42" s="516"/>
      <c r="UX42" s="516"/>
      <c r="UY42" s="516"/>
      <c r="UZ42" s="516"/>
      <c r="VA42" s="516"/>
      <c r="VB42" s="516"/>
      <c r="VC42" s="516"/>
      <c r="VD42" s="516"/>
      <c r="VE42" s="516"/>
      <c r="VF42" s="516"/>
      <c r="VG42" s="516"/>
      <c r="VH42" s="516"/>
      <c r="VI42" s="516"/>
      <c r="VJ42" s="516"/>
      <c r="VK42" s="516"/>
      <c r="VL42" s="516"/>
      <c r="VM42" s="516"/>
      <c r="VN42" s="516"/>
      <c r="VO42" s="516"/>
      <c r="VP42" s="516"/>
      <c r="VQ42" s="516"/>
      <c r="VR42" s="516"/>
      <c r="VS42" s="516"/>
      <c r="VT42" s="516"/>
      <c r="VU42" s="516"/>
      <c r="VV42" s="516"/>
      <c r="VW42" s="516"/>
      <c r="VX42" s="516"/>
      <c r="VY42" s="516"/>
      <c r="VZ42" s="516"/>
      <c r="WA42" s="516"/>
      <c r="WB42" s="516"/>
      <c r="WC42" s="516"/>
      <c r="WD42" s="516"/>
      <c r="WE42" s="516"/>
      <c r="WF42" s="516"/>
      <c r="WG42" s="516"/>
      <c r="WH42" s="516"/>
      <c r="WI42" s="516"/>
      <c r="WJ42" s="516"/>
      <c r="WK42" s="516"/>
      <c r="WL42" s="516"/>
      <c r="WM42" s="516"/>
      <c r="WN42" s="516"/>
      <c r="WO42" s="516"/>
      <c r="WP42" s="516"/>
      <c r="WQ42" s="516"/>
      <c r="WR42" s="516"/>
      <c r="WS42" s="516"/>
      <c r="WT42" s="516"/>
      <c r="WU42" s="516"/>
      <c r="WV42" s="516"/>
      <c r="WW42" s="516"/>
      <c r="WX42" s="516"/>
      <c r="WY42" s="516"/>
      <c r="WZ42" s="516"/>
      <c r="XA42" s="516"/>
      <c r="XB42" s="516"/>
      <c r="XC42" s="516"/>
      <c r="XD42" s="516"/>
      <c r="XE42" s="516"/>
      <c r="XF42" s="516"/>
      <c r="XG42" s="516"/>
      <c r="XH42" s="516"/>
      <c r="XI42" s="516"/>
      <c r="XJ42" s="516"/>
      <c r="XK42" s="516"/>
      <c r="XL42" s="516"/>
      <c r="XM42" s="516"/>
      <c r="XN42" s="516"/>
      <c r="XO42" s="516"/>
      <c r="XP42" s="516"/>
      <c r="XQ42" s="516"/>
      <c r="XR42" s="516"/>
      <c r="XS42" s="516"/>
      <c r="XT42" s="516"/>
      <c r="XU42" s="516"/>
      <c r="XV42" s="516"/>
      <c r="XW42" s="516"/>
      <c r="XX42" s="516"/>
      <c r="XY42" s="516"/>
      <c r="XZ42" s="516"/>
      <c r="YA42" s="516"/>
      <c r="YB42" s="516"/>
      <c r="YC42" s="516"/>
      <c r="YD42" s="516"/>
      <c r="YE42" s="516"/>
      <c r="YF42" s="516"/>
      <c r="YG42" s="516"/>
      <c r="YH42" s="516"/>
      <c r="YI42" s="516"/>
      <c r="YJ42" s="516"/>
      <c r="YK42" s="516"/>
      <c r="YL42" s="516"/>
      <c r="YM42" s="516"/>
      <c r="YN42" s="516"/>
      <c r="YO42" s="516"/>
      <c r="YP42" s="516"/>
      <c r="YQ42" s="516"/>
      <c r="YR42" s="516"/>
      <c r="YS42" s="516"/>
      <c r="YT42" s="516"/>
      <c r="YU42" s="516"/>
      <c r="YV42" s="516"/>
      <c r="YW42" s="516"/>
      <c r="YX42" s="516"/>
      <c r="YY42" s="516"/>
      <c r="YZ42" s="516"/>
      <c r="ZA42" s="516"/>
      <c r="ZB42" s="516"/>
      <c r="ZC42" s="516"/>
      <c r="ZD42" s="516"/>
      <c r="ZE42" s="516"/>
      <c r="ZF42" s="516"/>
      <c r="ZG42" s="516"/>
      <c r="ZH42" s="516"/>
      <c r="ZI42" s="516"/>
      <c r="ZJ42" s="516"/>
      <c r="ZK42" s="516"/>
      <c r="ZL42" s="516"/>
      <c r="ZM42" s="516"/>
      <c r="ZN42" s="516"/>
      <c r="ZO42" s="516"/>
      <c r="ZP42" s="516"/>
      <c r="ZQ42" s="516"/>
      <c r="ZR42" s="516"/>
      <c r="ZS42" s="516"/>
      <c r="ZT42" s="516"/>
      <c r="ZU42" s="516"/>
      <c r="ZV42" s="516"/>
      <c r="ZW42" s="516"/>
      <c r="ZX42" s="516"/>
      <c r="ZY42" s="516"/>
      <c r="ZZ42" s="516"/>
      <c r="AAA42" s="516"/>
      <c r="AAB42" s="516"/>
      <c r="AAC42" s="516"/>
      <c r="AAD42" s="516"/>
      <c r="AAE42" s="516"/>
      <c r="AAF42" s="516"/>
      <c r="AAG42" s="516"/>
      <c r="AAH42" s="516"/>
      <c r="AAI42" s="516"/>
      <c r="AAJ42" s="516"/>
      <c r="AAK42" s="516"/>
      <c r="AAL42" s="516"/>
      <c r="AAM42" s="516"/>
      <c r="AAN42" s="516"/>
      <c r="AAO42" s="516"/>
      <c r="AAP42" s="516"/>
      <c r="AAQ42" s="516"/>
      <c r="AAR42" s="516"/>
      <c r="AAS42" s="516"/>
      <c r="AAT42" s="516"/>
      <c r="AAU42" s="516"/>
      <c r="AAV42" s="516"/>
      <c r="AAW42" s="516"/>
      <c r="AAX42" s="516"/>
      <c r="AAY42" s="516"/>
      <c r="AAZ42" s="516"/>
      <c r="ABA42" s="516"/>
      <c r="ABB42" s="516"/>
      <c r="ABC42" s="516"/>
      <c r="ABD42" s="516"/>
      <c r="ABE42" s="516"/>
      <c r="ABF42" s="516"/>
      <c r="ABG42" s="516"/>
      <c r="ABH42" s="516"/>
      <c r="ABI42" s="516"/>
      <c r="ABJ42" s="516"/>
      <c r="ABK42" s="516"/>
      <c r="ABL42" s="516"/>
      <c r="ABM42" s="516"/>
      <c r="ABN42" s="516"/>
      <c r="ABO42" s="516"/>
      <c r="ABP42" s="516"/>
      <c r="ABQ42" s="516"/>
      <c r="ABR42" s="516"/>
      <c r="ABS42" s="516"/>
      <c r="ABT42" s="516"/>
      <c r="ABU42" s="516"/>
      <c r="ABV42" s="516"/>
      <c r="ABW42" s="516"/>
      <c r="ABX42" s="516"/>
      <c r="ABY42" s="516"/>
      <c r="ABZ42" s="516"/>
      <c r="ACA42" s="516"/>
      <c r="ACB42" s="516"/>
      <c r="ACC42" s="516"/>
      <c r="ACD42" s="516"/>
      <c r="ACE42" s="516"/>
      <c r="ACF42" s="516"/>
      <c r="ACG42" s="516"/>
      <c r="ACH42" s="516"/>
      <c r="ACI42" s="516"/>
      <c r="ACJ42" s="516"/>
      <c r="ACK42" s="516"/>
      <c r="ACL42" s="516"/>
      <c r="ACM42" s="516"/>
      <c r="ACN42" s="516"/>
      <c r="ACO42" s="516"/>
      <c r="ACP42" s="516"/>
      <c r="ACQ42" s="516"/>
      <c r="ACR42" s="516"/>
      <c r="ACS42" s="516"/>
      <c r="ACT42" s="516"/>
      <c r="ACU42" s="516"/>
      <c r="ACV42" s="516"/>
      <c r="ACW42" s="516"/>
      <c r="ACX42" s="516"/>
      <c r="ACY42" s="516"/>
      <c r="ACZ42" s="516"/>
      <c r="ADA42" s="516"/>
      <c r="ADB42" s="516"/>
      <c r="ADC42" s="516"/>
      <c r="ADD42" s="516"/>
      <c r="ADE42" s="516"/>
      <c r="ADF42" s="516"/>
      <c r="ADG42" s="516"/>
      <c r="ADH42" s="516"/>
      <c r="ADI42" s="516"/>
      <c r="ADJ42" s="516"/>
      <c r="ADK42" s="516"/>
      <c r="ADL42" s="516"/>
      <c r="ADM42" s="516"/>
      <c r="ADN42" s="516"/>
      <c r="ADO42" s="516"/>
      <c r="ADP42" s="516"/>
      <c r="ADQ42" s="516"/>
      <c r="ADR42" s="516"/>
      <c r="ADS42" s="516"/>
      <c r="ADT42" s="516"/>
      <c r="ADU42" s="516"/>
      <c r="ADV42" s="516"/>
      <c r="ADW42" s="516"/>
      <c r="ADX42" s="516"/>
      <c r="ADY42" s="516"/>
      <c r="ADZ42" s="516"/>
      <c r="AEA42" s="516"/>
      <c r="AEB42" s="516"/>
      <c r="AEC42" s="516"/>
      <c r="AED42" s="516"/>
      <c r="AEE42" s="516"/>
      <c r="AEF42" s="516"/>
      <c r="AEG42" s="516"/>
      <c r="AEH42" s="516"/>
      <c r="AEI42" s="516"/>
      <c r="AEJ42" s="516"/>
      <c r="AEK42" s="516"/>
      <c r="AEL42" s="516"/>
      <c r="AEM42" s="516"/>
      <c r="AEN42" s="516"/>
      <c r="AEO42" s="516"/>
      <c r="AEP42" s="516"/>
      <c r="AEQ42" s="516"/>
      <c r="AER42" s="516"/>
      <c r="AES42" s="516"/>
      <c r="AET42" s="516"/>
      <c r="AEU42" s="516"/>
      <c r="AEV42" s="516"/>
      <c r="AEW42" s="516"/>
      <c r="AEX42" s="516"/>
      <c r="AEY42" s="516"/>
      <c r="AEZ42" s="516"/>
      <c r="AFA42" s="516"/>
      <c r="AFB42" s="516"/>
      <c r="AFC42" s="516"/>
      <c r="AFD42" s="516"/>
      <c r="AFE42" s="516"/>
      <c r="AFF42" s="516"/>
      <c r="AFG42" s="516"/>
      <c r="AFH42" s="516"/>
      <c r="AFI42" s="516"/>
      <c r="AFJ42" s="516"/>
      <c r="AFK42" s="516"/>
      <c r="AFL42" s="516"/>
      <c r="AFM42" s="516"/>
      <c r="AFN42" s="516"/>
      <c r="AFO42" s="516"/>
      <c r="AFP42" s="516"/>
      <c r="AFQ42" s="516"/>
      <c r="AFR42" s="516"/>
      <c r="AFS42" s="516"/>
      <c r="AFT42" s="516"/>
      <c r="AFU42" s="516"/>
      <c r="AFV42" s="516"/>
      <c r="AFW42" s="516"/>
      <c r="AFX42" s="516"/>
      <c r="AFY42" s="516"/>
      <c r="AFZ42" s="516"/>
      <c r="AGA42" s="516"/>
      <c r="AGB42" s="516"/>
      <c r="AGC42" s="516"/>
      <c r="AGD42" s="516"/>
      <c r="AGE42" s="516"/>
      <c r="AGF42" s="516"/>
      <c r="AGG42" s="516"/>
      <c r="AGH42" s="516"/>
      <c r="AGI42" s="516"/>
      <c r="AGJ42" s="516"/>
      <c r="AGK42" s="516"/>
      <c r="AGL42" s="516"/>
      <c r="AGM42" s="516"/>
      <c r="AGN42" s="516"/>
      <c r="AGO42" s="516"/>
      <c r="AGP42" s="516"/>
      <c r="AGQ42" s="516"/>
      <c r="AGR42" s="516"/>
      <c r="AGS42" s="516"/>
      <c r="AGT42" s="516"/>
      <c r="AGU42" s="516"/>
      <c r="AGV42" s="516"/>
      <c r="AGW42" s="516"/>
      <c r="AGX42" s="516"/>
      <c r="AGY42" s="516"/>
      <c r="AGZ42" s="516"/>
      <c r="AHA42" s="516"/>
      <c r="AHB42" s="516"/>
      <c r="AHC42" s="516"/>
      <c r="AHD42" s="516"/>
      <c r="AHE42" s="516"/>
      <c r="AHF42" s="516"/>
      <c r="AHG42" s="516"/>
      <c r="AHH42" s="516"/>
      <c r="AHI42" s="516"/>
      <c r="AHJ42" s="516"/>
      <c r="AHK42" s="516"/>
      <c r="AHL42" s="516"/>
      <c r="AHM42" s="516"/>
      <c r="AHN42" s="516"/>
      <c r="AHO42" s="516"/>
      <c r="AHP42" s="516"/>
      <c r="AHQ42" s="516"/>
      <c r="AHR42" s="516"/>
      <c r="AHS42" s="516"/>
      <c r="AHT42" s="516"/>
      <c r="AHU42" s="516"/>
      <c r="AHV42" s="516"/>
      <c r="AHW42" s="516"/>
      <c r="AHX42" s="516"/>
      <c r="AHY42" s="516"/>
      <c r="AHZ42" s="516"/>
      <c r="AIA42" s="516"/>
      <c r="AIB42" s="516"/>
      <c r="AIC42" s="516"/>
      <c r="AID42" s="516"/>
      <c r="AIE42" s="516"/>
      <c r="AIF42" s="516"/>
      <c r="AIG42" s="516"/>
      <c r="AIH42" s="516"/>
      <c r="AII42" s="516"/>
      <c r="AIJ42" s="516"/>
      <c r="AIK42" s="516"/>
      <c r="AIL42" s="516"/>
      <c r="AIM42" s="516"/>
      <c r="AIN42" s="516"/>
      <c r="AIO42" s="516"/>
      <c r="AIP42" s="516"/>
      <c r="AIQ42" s="516"/>
      <c r="AIR42" s="516"/>
      <c r="AIS42" s="516"/>
      <c r="AIT42" s="516"/>
      <c r="AIU42" s="516"/>
      <c r="AIV42" s="516"/>
      <c r="AIW42" s="516"/>
      <c r="AIX42" s="516"/>
      <c r="AIY42" s="516"/>
      <c r="AIZ42" s="516"/>
      <c r="AJA42" s="516"/>
      <c r="AJB42" s="516"/>
      <c r="AJC42" s="516"/>
      <c r="AJD42" s="516"/>
      <c r="AJE42" s="516"/>
      <c r="AJF42" s="516"/>
      <c r="AJG42" s="516"/>
      <c r="AJH42" s="516"/>
      <c r="AJI42" s="516"/>
      <c r="AJJ42" s="516"/>
      <c r="AJK42" s="516"/>
      <c r="AJL42" s="516"/>
      <c r="AJM42" s="516"/>
      <c r="AJN42" s="516"/>
      <c r="AJO42" s="516"/>
      <c r="AJP42" s="516"/>
      <c r="AJQ42" s="516"/>
      <c r="AJR42" s="516"/>
      <c r="AJS42" s="516"/>
      <c r="AJT42" s="516"/>
      <c r="AJU42" s="516"/>
      <c r="AJV42" s="516"/>
      <c r="AJW42" s="516"/>
      <c r="AJX42" s="516"/>
      <c r="AJY42" s="516"/>
      <c r="AJZ42" s="516"/>
      <c r="AKA42" s="516"/>
      <c r="AKB42" s="516"/>
      <c r="AKC42" s="516"/>
      <c r="AKD42" s="516"/>
      <c r="AKE42" s="516"/>
      <c r="AKF42" s="516"/>
      <c r="AKG42" s="516"/>
      <c r="AKH42" s="516"/>
      <c r="AKI42" s="516"/>
      <c r="AKJ42" s="516"/>
      <c r="AKK42" s="516"/>
      <c r="AKL42" s="516"/>
      <c r="AKM42" s="516"/>
      <c r="AKN42" s="516"/>
      <c r="AKO42" s="516"/>
      <c r="AKP42" s="516"/>
      <c r="AKQ42" s="516"/>
      <c r="AKR42" s="516"/>
      <c r="AKS42" s="516"/>
      <c r="AKT42" s="516"/>
      <c r="AKU42" s="516"/>
      <c r="AKV42" s="516"/>
      <c r="AKW42" s="516"/>
      <c r="AKX42" s="516"/>
      <c r="AKY42" s="516"/>
      <c r="AKZ42" s="516"/>
      <c r="ALA42" s="516"/>
      <c r="ALB42" s="516"/>
      <c r="ALC42" s="516"/>
      <c r="ALD42" s="516"/>
      <c r="ALE42" s="516"/>
      <c r="ALF42" s="516"/>
      <c r="ALG42" s="516"/>
      <c r="ALH42" s="516"/>
      <c r="ALI42" s="516"/>
      <c r="ALJ42" s="516"/>
      <c r="ALK42" s="516"/>
      <c r="ALL42" s="516"/>
      <c r="ALM42" s="516"/>
      <c r="ALN42" s="516"/>
      <c r="ALO42" s="516"/>
      <c r="ALP42" s="516"/>
      <c r="ALQ42" s="516"/>
      <c r="ALR42" s="516"/>
      <c r="ALS42" s="516"/>
      <c r="ALT42" s="516"/>
      <c r="ALU42" s="516"/>
      <c r="ALV42" s="516"/>
      <c r="ALW42" s="516"/>
      <c r="ALX42" s="516"/>
      <c r="ALY42" s="516"/>
      <c r="ALZ42" s="516"/>
      <c r="AMA42" s="516"/>
      <c r="AMB42" s="516"/>
      <c r="AMC42" s="516"/>
      <c r="AMD42" s="516"/>
      <c r="AME42" s="516"/>
      <c r="AMF42" s="516"/>
      <c r="AMG42" s="516"/>
      <c r="AMH42" s="516"/>
      <c r="AMI42" s="516"/>
      <c r="AMJ42" s="516"/>
      <c r="AMK42" s="516"/>
      <c r="AML42" s="516"/>
      <c r="AMM42" s="516"/>
      <c r="AMN42" s="516"/>
      <c r="AMO42" s="516"/>
      <c r="AMP42" s="516"/>
      <c r="AMQ42" s="516"/>
      <c r="AMR42" s="516"/>
      <c r="AMS42" s="516"/>
      <c r="AMT42" s="516"/>
      <c r="AMU42" s="516"/>
      <c r="AMV42" s="516"/>
      <c r="AMW42" s="516"/>
      <c r="AMX42" s="516"/>
      <c r="AMY42" s="516"/>
      <c r="AMZ42" s="516"/>
      <c r="ANA42" s="516"/>
      <c r="ANB42" s="516"/>
      <c r="ANC42" s="516"/>
      <c r="AND42" s="516"/>
      <c r="ANE42" s="516"/>
      <c r="ANF42" s="516"/>
      <c r="ANG42" s="516"/>
      <c r="ANH42" s="516"/>
      <c r="ANI42" s="516"/>
      <c r="ANJ42" s="516"/>
      <c r="ANK42" s="516"/>
      <c r="ANL42" s="516"/>
      <c r="ANM42" s="516"/>
      <c r="ANN42" s="516"/>
      <c r="ANO42" s="516"/>
      <c r="ANP42" s="516"/>
      <c r="ANQ42" s="516"/>
      <c r="ANR42" s="516"/>
      <c r="ANS42" s="516"/>
      <c r="ANT42" s="516"/>
      <c r="ANU42" s="516"/>
      <c r="ANV42" s="516"/>
      <c r="ANW42" s="516"/>
      <c r="ANX42" s="516"/>
      <c r="ANY42" s="516"/>
      <c r="ANZ42" s="516"/>
      <c r="AOA42" s="516"/>
      <c r="AOB42" s="516"/>
      <c r="AOC42" s="516"/>
      <c r="AOD42" s="516"/>
      <c r="AOE42" s="516"/>
      <c r="AOF42" s="516"/>
      <c r="AOG42" s="516"/>
      <c r="AOH42" s="516"/>
      <c r="AOI42" s="516"/>
      <c r="AOJ42" s="516"/>
      <c r="AOK42" s="516"/>
      <c r="AOL42" s="516"/>
      <c r="AOM42" s="516"/>
      <c r="AON42" s="516"/>
      <c r="AOO42" s="516"/>
      <c r="AOP42" s="516"/>
      <c r="AOQ42" s="516"/>
      <c r="AOR42" s="516"/>
      <c r="AOS42" s="516"/>
      <c r="AOT42" s="516"/>
      <c r="AOU42" s="516"/>
      <c r="AOV42" s="516"/>
      <c r="AOW42" s="516"/>
      <c r="AOX42" s="516"/>
      <c r="AOY42" s="516"/>
      <c r="AOZ42" s="516"/>
      <c r="APA42" s="516"/>
      <c r="APB42" s="516"/>
      <c r="APC42" s="516"/>
      <c r="APD42" s="516"/>
      <c r="APE42" s="516"/>
      <c r="APF42" s="516"/>
      <c r="APG42" s="516"/>
      <c r="APH42" s="516"/>
      <c r="API42" s="516"/>
      <c r="APJ42" s="516"/>
      <c r="APK42" s="516"/>
      <c r="APL42" s="516"/>
      <c r="APM42" s="516"/>
      <c r="APN42" s="516"/>
      <c r="APO42" s="516"/>
      <c r="APP42" s="516"/>
      <c r="APQ42" s="516"/>
      <c r="APR42" s="516"/>
      <c r="APS42" s="516"/>
      <c r="APT42" s="516"/>
      <c r="APU42" s="516"/>
      <c r="APV42" s="516"/>
      <c r="APW42" s="516"/>
      <c r="APX42" s="516"/>
      <c r="APY42" s="516"/>
      <c r="APZ42" s="516"/>
      <c r="AQA42" s="516"/>
      <c r="AQB42" s="516"/>
      <c r="AQC42" s="516"/>
      <c r="AQD42" s="516"/>
      <c r="AQE42" s="516"/>
      <c r="AQF42" s="516"/>
      <c r="AQG42" s="516"/>
      <c r="AQH42" s="516"/>
      <c r="AQI42" s="516"/>
      <c r="AQJ42" s="516"/>
      <c r="AQK42" s="516"/>
      <c r="AQL42" s="516"/>
      <c r="AQM42" s="516"/>
      <c r="AQN42" s="516"/>
      <c r="AQO42" s="516"/>
      <c r="AQP42" s="516"/>
      <c r="AQQ42" s="516"/>
      <c r="AQR42" s="516"/>
      <c r="AQS42" s="516"/>
      <c r="AQT42" s="516"/>
      <c r="AQU42" s="516"/>
      <c r="AQV42" s="516"/>
      <c r="AQW42" s="516"/>
      <c r="AQX42" s="516"/>
      <c r="AQY42" s="516"/>
      <c r="AQZ42" s="516"/>
      <c r="ARA42" s="516"/>
      <c r="ARB42" s="516"/>
      <c r="ARC42" s="516"/>
      <c r="ARD42" s="516"/>
      <c r="ARE42" s="516"/>
      <c r="ARF42" s="516"/>
      <c r="ARG42" s="516"/>
      <c r="ARH42" s="516"/>
      <c r="ARI42" s="516"/>
      <c r="ARJ42" s="516"/>
      <c r="ARK42" s="516"/>
      <c r="ARL42" s="516"/>
      <c r="ARM42" s="516"/>
      <c r="ARN42" s="516"/>
      <c r="ARO42" s="516"/>
      <c r="ARP42" s="516"/>
      <c r="ARQ42" s="516"/>
      <c r="ARR42" s="516"/>
      <c r="ARS42" s="516"/>
      <c r="ART42" s="516"/>
      <c r="ARU42" s="516"/>
      <c r="ARV42" s="516"/>
      <c r="ARW42" s="516"/>
      <c r="ARX42" s="516"/>
      <c r="ARY42" s="516"/>
      <c r="ARZ42" s="516"/>
      <c r="ASA42" s="516"/>
      <c r="ASB42" s="516"/>
      <c r="ASC42" s="516"/>
      <c r="ASD42" s="516"/>
      <c r="ASE42" s="516"/>
      <c r="ASF42" s="516"/>
      <c r="ASG42" s="516"/>
      <c r="ASH42" s="516"/>
      <c r="ASI42" s="516"/>
      <c r="ASJ42" s="516"/>
      <c r="ASK42" s="516"/>
      <c r="ASL42" s="516"/>
      <c r="ASM42" s="516"/>
      <c r="ASN42" s="516"/>
      <c r="ASO42" s="516"/>
      <c r="ASP42" s="516"/>
      <c r="ASQ42" s="516"/>
      <c r="ASR42" s="516"/>
      <c r="ASS42" s="516"/>
      <c r="AST42" s="516"/>
      <c r="ASU42" s="516"/>
      <c r="ASV42" s="516"/>
      <c r="ASW42" s="516"/>
      <c r="ASX42" s="516"/>
      <c r="ASY42" s="516"/>
      <c r="ASZ42" s="516"/>
      <c r="ATA42" s="516"/>
      <c r="ATB42" s="516"/>
      <c r="ATC42" s="516"/>
      <c r="ATD42" s="516"/>
      <c r="ATE42" s="516"/>
      <c r="ATF42" s="516"/>
      <c r="ATG42" s="516"/>
      <c r="ATH42" s="516"/>
      <c r="ATI42" s="516"/>
      <c r="ATJ42" s="516"/>
      <c r="ATK42" s="516"/>
      <c r="ATL42" s="516"/>
      <c r="ATM42" s="516"/>
      <c r="ATN42" s="516"/>
      <c r="ATO42" s="516"/>
      <c r="ATP42" s="516"/>
      <c r="ATQ42" s="516"/>
      <c r="ATR42" s="516"/>
      <c r="ATS42" s="516"/>
      <c r="ATT42" s="516"/>
      <c r="ATU42" s="516"/>
      <c r="ATV42" s="516"/>
      <c r="ATW42" s="516"/>
      <c r="ATX42" s="516"/>
      <c r="ATY42" s="516"/>
      <c r="ATZ42" s="516"/>
      <c r="AUA42" s="516"/>
      <c r="AUB42" s="516"/>
      <c r="AUC42" s="516"/>
      <c r="AUD42" s="516"/>
      <c r="AUE42" s="516"/>
      <c r="AUF42" s="516"/>
      <c r="AUG42" s="516"/>
      <c r="AUH42" s="516"/>
      <c r="AUI42" s="516"/>
      <c r="AUJ42" s="516"/>
      <c r="AUK42" s="516"/>
      <c r="AUL42" s="516"/>
      <c r="AUM42" s="516"/>
      <c r="AUN42" s="516"/>
      <c r="AUO42" s="516"/>
      <c r="AUP42" s="516"/>
      <c r="AUQ42" s="516"/>
      <c r="AUR42" s="516"/>
      <c r="AUS42" s="516"/>
      <c r="AUT42" s="516"/>
      <c r="AUU42" s="516"/>
      <c r="AUV42" s="516"/>
      <c r="AUW42" s="516"/>
      <c r="AUX42" s="516"/>
      <c r="AUY42" s="516"/>
      <c r="AUZ42" s="516"/>
      <c r="AVA42" s="516"/>
      <c r="AVB42" s="516"/>
      <c r="AVC42" s="516"/>
      <c r="AVD42" s="516"/>
      <c r="AVE42" s="516"/>
      <c r="AVF42" s="516"/>
      <c r="AVG42" s="516"/>
      <c r="AVH42" s="516"/>
      <c r="AVI42" s="516"/>
      <c r="AVJ42" s="516"/>
      <c r="AVK42" s="516"/>
      <c r="AVL42" s="516"/>
      <c r="AVM42" s="516"/>
      <c r="AVN42" s="516"/>
      <c r="AVO42" s="516"/>
      <c r="AVP42" s="516"/>
      <c r="AVQ42" s="516"/>
      <c r="AVR42" s="516"/>
      <c r="AVS42" s="516"/>
      <c r="AVT42" s="516"/>
      <c r="AVU42" s="516"/>
      <c r="AVV42" s="516"/>
      <c r="AVW42" s="516"/>
      <c r="AVX42" s="516"/>
      <c r="AVY42" s="516"/>
      <c r="AVZ42" s="516"/>
      <c r="AWA42" s="516"/>
      <c r="AWB42" s="516"/>
      <c r="AWC42" s="516"/>
      <c r="AWD42" s="516"/>
      <c r="AWE42" s="516"/>
      <c r="AWF42" s="516"/>
      <c r="AWG42" s="516"/>
      <c r="AWH42" s="516"/>
      <c r="AWI42" s="516"/>
      <c r="AWJ42" s="516"/>
      <c r="AWK42" s="516"/>
      <c r="AWL42" s="516"/>
      <c r="AWM42" s="516"/>
      <c r="AWN42" s="516"/>
      <c r="AWO42" s="516"/>
      <c r="AWP42" s="516"/>
      <c r="AWQ42" s="516"/>
      <c r="AWR42" s="516"/>
      <c r="AWS42" s="516"/>
      <c r="AWT42" s="516"/>
      <c r="AWU42" s="516"/>
      <c r="AWV42" s="516"/>
      <c r="AWW42" s="516"/>
      <c r="AWX42" s="516"/>
      <c r="AWY42" s="516"/>
      <c r="AWZ42" s="516"/>
      <c r="AXA42" s="516"/>
      <c r="AXB42" s="516"/>
      <c r="AXC42" s="516"/>
      <c r="AXD42" s="516"/>
      <c r="AXE42" s="516"/>
      <c r="AXF42" s="516"/>
      <c r="AXG42" s="516"/>
      <c r="AXH42" s="516"/>
      <c r="AXI42" s="516"/>
      <c r="AXJ42" s="516"/>
      <c r="AXK42" s="516"/>
      <c r="AXL42" s="516"/>
      <c r="AXM42" s="516"/>
      <c r="AXN42" s="516"/>
      <c r="AXO42" s="516"/>
      <c r="AXP42" s="516"/>
      <c r="AXQ42" s="516"/>
      <c r="AXR42" s="516"/>
      <c r="AXS42" s="516"/>
      <c r="AXT42" s="516"/>
      <c r="AXU42" s="516"/>
      <c r="AXV42" s="516"/>
      <c r="AXW42" s="516"/>
      <c r="AXX42" s="516"/>
      <c r="AXY42" s="516"/>
      <c r="AXZ42" s="516"/>
      <c r="AYA42" s="516"/>
      <c r="AYB42" s="516"/>
      <c r="AYC42" s="516"/>
      <c r="AYD42" s="516"/>
      <c r="AYE42" s="516"/>
      <c r="AYF42" s="516"/>
      <c r="AYG42" s="516"/>
      <c r="AYH42" s="516"/>
      <c r="AYI42" s="516"/>
      <c r="AYJ42" s="516"/>
      <c r="AYK42" s="516"/>
      <c r="AYL42" s="516"/>
      <c r="AYM42" s="516"/>
      <c r="AYN42" s="516"/>
      <c r="AYO42" s="516"/>
      <c r="AYP42" s="516"/>
      <c r="AYQ42" s="516"/>
      <c r="AYR42" s="516"/>
      <c r="AYS42" s="516"/>
      <c r="AYT42" s="516"/>
      <c r="AYU42" s="516"/>
      <c r="AYV42" s="516"/>
      <c r="AYW42" s="516"/>
      <c r="AYX42" s="516"/>
      <c r="AYY42" s="516"/>
      <c r="AYZ42" s="516"/>
      <c r="AZA42" s="516"/>
      <c r="AZB42" s="516"/>
      <c r="AZC42" s="516"/>
      <c r="AZD42" s="516"/>
      <c r="AZE42" s="516"/>
      <c r="AZF42" s="516"/>
      <c r="AZG42" s="516"/>
      <c r="AZH42" s="516"/>
      <c r="AZI42" s="516"/>
      <c r="AZJ42" s="516"/>
      <c r="AZK42" s="516"/>
      <c r="AZL42" s="516"/>
      <c r="AZM42" s="516"/>
      <c r="AZN42" s="516"/>
      <c r="AZO42" s="516"/>
      <c r="AZP42" s="516"/>
      <c r="AZQ42" s="516"/>
      <c r="AZR42" s="516"/>
      <c r="AZS42" s="516"/>
      <c r="AZT42" s="516"/>
      <c r="AZU42" s="516"/>
      <c r="AZV42" s="516"/>
      <c r="AZW42" s="516"/>
      <c r="AZX42" s="516"/>
      <c r="AZY42" s="516"/>
      <c r="AZZ42" s="516"/>
      <c r="BAA42" s="516"/>
      <c r="BAB42" s="516"/>
      <c r="BAC42" s="516"/>
      <c r="BAD42" s="516"/>
      <c r="BAE42" s="516"/>
      <c r="BAF42" s="516"/>
      <c r="BAG42" s="516"/>
      <c r="BAH42" s="516"/>
      <c r="BAI42" s="516"/>
      <c r="BAJ42" s="516"/>
      <c r="BAK42" s="516"/>
      <c r="BAL42" s="516"/>
      <c r="BAM42" s="516"/>
      <c r="BAN42" s="516"/>
      <c r="BAO42" s="516"/>
      <c r="BAP42" s="516"/>
      <c r="BAQ42" s="516"/>
      <c r="BAR42" s="516"/>
      <c r="BAS42" s="516"/>
      <c r="BAT42" s="516"/>
      <c r="BAU42" s="516"/>
      <c r="BAV42" s="516"/>
      <c r="BAW42" s="516"/>
      <c r="BAX42" s="516"/>
      <c r="BAY42" s="516"/>
      <c r="BAZ42" s="516"/>
      <c r="BBA42" s="516"/>
      <c r="BBB42" s="516"/>
      <c r="BBC42" s="516"/>
      <c r="BBD42" s="516"/>
      <c r="BBE42" s="516"/>
      <c r="BBF42" s="516"/>
      <c r="BBG42" s="516"/>
      <c r="BBH42" s="516"/>
      <c r="BBI42" s="516"/>
      <c r="BBJ42" s="516"/>
      <c r="BBK42" s="516"/>
      <c r="BBL42" s="516"/>
      <c r="BBM42" s="516"/>
      <c r="BBN42" s="516"/>
      <c r="BBO42" s="516"/>
      <c r="BBP42" s="516"/>
      <c r="BBQ42" s="516"/>
      <c r="BBR42" s="516"/>
      <c r="BBS42" s="516"/>
      <c r="BBT42" s="516"/>
      <c r="BBU42" s="516"/>
      <c r="BBV42" s="516"/>
      <c r="BBW42" s="516"/>
      <c r="BBX42" s="516"/>
      <c r="BBY42" s="516"/>
      <c r="BBZ42" s="516"/>
      <c r="BCA42" s="516"/>
      <c r="BCB42" s="516"/>
      <c r="BCC42" s="516"/>
      <c r="BCD42" s="516"/>
      <c r="BCE42" s="516"/>
      <c r="BCF42" s="516"/>
      <c r="BCG42" s="516"/>
      <c r="BCH42" s="516"/>
      <c r="BCI42" s="516"/>
      <c r="BCJ42" s="516"/>
      <c r="BCK42" s="516"/>
      <c r="BCL42" s="516"/>
      <c r="BCM42" s="516"/>
      <c r="BCN42" s="516"/>
      <c r="BCO42" s="516"/>
      <c r="BCP42" s="516"/>
      <c r="BCQ42" s="516"/>
      <c r="BCR42" s="516"/>
      <c r="BCS42" s="516"/>
      <c r="BCT42" s="516"/>
      <c r="BCU42" s="516"/>
      <c r="BCV42" s="516"/>
      <c r="BCW42" s="516"/>
      <c r="BCX42" s="516"/>
      <c r="BCY42" s="516"/>
      <c r="BCZ42" s="516"/>
      <c r="BDA42" s="516"/>
      <c r="BDB42" s="516"/>
      <c r="BDC42" s="516"/>
      <c r="BDD42" s="516"/>
      <c r="BDE42" s="516"/>
      <c r="BDF42" s="516"/>
      <c r="BDG42" s="516"/>
      <c r="BDH42" s="516"/>
      <c r="BDI42" s="516"/>
      <c r="BDJ42" s="516"/>
      <c r="BDK42" s="516"/>
      <c r="BDL42" s="516"/>
      <c r="BDM42" s="516"/>
      <c r="BDN42" s="516"/>
      <c r="BDO42" s="516"/>
      <c r="BDP42" s="516"/>
      <c r="BDQ42" s="516"/>
      <c r="BDR42" s="516"/>
      <c r="BDS42" s="516"/>
      <c r="BDT42" s="516"/>
      <c r="BDU42" s="516"/>
      <c r="BDV42" s="516"/>
      <c r="BDW42" s="516"/>
      <c r="BDX42" s="516"/>
      <c r="BDY42" s="516"/>
      <c r="BDZ42" s="516"/>
      <c r="BEA42" s="516"/>
      <c r="BEB42" s="516"/>
      <c r="BEC42" s="516"/>
      <c r="BED42" s="516"/>
      <c r="BEE42" s="516"/>
      <c r="BEF42" s="516"/>
      <c r="BEG42" s="516"/>
      <c r="BEH42" s="516"/>
      <c r="BEI42" s="516"/>
      <c r="BEJ42" s="516"/>
      <c r="BEK42" s="516"/>
      <c r="BEL42" s="516"/>
      <c r="BEM42" s="516"/>
      <c r="BEN42" s="516"/>
      <c r="BEO42" s="516"/>
      <c r="BEP42" s="516"/>
      <c r="BEQ42" s="516"/>
      <c r="BER42" s="516"/>
      <c r="BES42" s="516"/>
      <c r="BET42" s="516"/>
      <c r="BEU42" s="516"/>
      <c r="BEV42" s="516"/>
      <c r="BEW42" s="516"/>
      <c r="BEX42" s="516"/>
      <c r="BEY42" s="516"/>
      <c r="BEZ42" s="516"/>
      <c r="BFA42" s="516"/>
      <c r="BFB42" s="516"/>
      <c r="BFC42" s="516"/>
      <c r="BFD42" s="516"/>
      <c r="BFE42" s="516"/>
      <c r="BFF42" s="516"/>
      <c r="BFG42" s="516"/>
      <c r="BFH42" s="516"/>
      <c r="BFI42" s="516"/>
      <c r="BFJ42" s="516"/>
      <c r="BFK42" s="516"/>
      <c r="BFL42" s="516"/>
      <c r="BFM42" s="516"/>
      <c r="BFN42" s="516"/>
      <c r="BFO42" s="516"/>
      <c r="BFP42" s="516"/>
      <c r="BFQ42" s="516"/>
      <c r="BFR42" s="516"/>
      <c r="BFS42" s="516"/>
      <c r="BFT42" s="516"/>
      <c r="BFU42" s="516"/>
      <c r="BFV42" s="516"/>
      <c r="BFW42" s="516"/>
      <c r="BFX42" s="516"/>
      <c r="BFY42" s="516"/>
      <c r="BFZ42" s="516"/>
      <c r="BGA42" s="516"/>
      <c r="BGB42" s="516"/>
      <c r="BGC42" s="516"/>
      <c r="BGD42" s="516"/>
      <c r="BGE42" s="516"/>
      <c r="BGF42" s="516"/>
      <c r="BGG42" s="516"/>
      <c r="BGH42" s="516"/>
      <c r="BGI42" s="516"/>
      <c r="BGJ42" s="516"/>
      <c r="BGK42" s="516"/>
      <c r="BGL42" s="516"/>
      <c r="BGM42" s="516"/>
      <c r="BGN42" s="516"/>
      <c r="BGO42" s="516"/>
      <c r="BGP42" s="516"/>
      <c r="BGQ42" s="516"/>
      <c r="BGR42" s="516"/>
      <c r="BGS42" s="516"/>
      <c r="BGT42" s="516"/>
      <c r="BGU42" s="516"/>
      <c r="BGV42" s="516"/>
      <c r="BGW42" s="516"/>
      <c r="BGX42" s="516"/>
      <c r="BGY42" s="516"/>
      <c r="BGZ42" s="516"/>
      <c r="BHA42" s="516"/>
      <c r="BHB42" s="516"/>
      <c r="BHC42" s="516"/>
      <c r="BHD42" s="516"/>
      <c r="BHE42" s="516"/>
      <c r="BHF42" s="516"/>
      <c r="BHG42" s="516"/>
      <c r="BHH42" s="516"/>
      <c r="BHI42" s="516"/>
      <c r="BHJ42" s="516"/>
      <c r="BHK42" s="516"/>
      <c r="BHL42" s="516"/>
      <c r="BHM42" s="516"/>
      <c r="BHN42" s="516"/>
      <c r="BHO42" s="516"/>
      <c r="BHP42" s="516"/>
      <c r="BHQ42" s="516"/>
      <c r="BHR42" s="516"/>
      <c r="BHS42" s="516"/>
      <c r="BHT42" s="516"/>
      <c r="BHU42" s="516"/>
      <c r="BHV42" s="516"/>
      <c r="BHW42" s="516"/>
      <c r="BHX42" s="516"/>
      <c r="BHY42" s="516"/>
      <c r="BHZ42" s="516"/>
      <c r="BIA42" s="516"/>
      <c r="BIB42" s="516"/>
      <c r="BIC42" s="516"/>
      <c r="BID42" s="516"/>
      <c r="BIE42" s="516"/>
      <c r="BIF42" s="516"/>
      <c r="BIG42" s="516"/>
      <c r="BIH42" s="516"/>
      <c r="BII42" s="516"/>
      <c r="BIJ42" s="516"/>
      <c r="BIK42" s="516"/>
      <c r="BIL42" s="516"/>
      <c r="BIM42" s="516"/>
      <c r="BIN42" s="516"/>
      <c r="BIO42" s="516"/>
      <c r="BIP42" s="516"/>
      <c r="BIQ42" s="516"/>
      <c r="BIR42" s="516"/>
      <c r="BIS42" s="516"/>
      <c r="BIT42" s="516"/>
      <c r="BIU42" s="516"/>
      <c r="BIV42" s="516"/>
      <c r="BIW42" s="516"/>
      <c r="BIX42" s="516"/>
      <c r="BIY42" s="516"/>
      <c r="BIZ42" s="516"/>
      <c r="BJA42" s="516"/>
      <c r="BJB42" s="516"/>
      <c r="BJC42" s="516"/>
      <c r="BJD42" s="516"/>
      <c r="BJE42" s="516"/>
      <c r="BJF42" s="516"/>
      <c r="BJG42" s="516"/>
      <c r="BJH42" s="516"/>
      <c r="BJI42" s="516"/>
      <c r="BJJ42" s="516"/>
      <c r="BJK42" s="516"/>
      <c r="BJL42" s="516"/>
      <c r="BJM42" s="516"/>
      <c r="BJN42" s="516"/>
      <c r="BJO42" s="516"/>
      <c r="BJP42" s="516"/>
      <c r="BJQ42" s="516"/>
      <c r="BJR42" s="516"/>
      <c r="BJS42" s="516"/>
      <c r="BJT42" s="516"/>
      <c r="BJU42" s="516"/>
      <c r="BJV42" s="516"/>
      <c r="BJW42" s="516"/>
      <c r="BJX42" s="516"/>
      <c r="BJY42" s="516"/>
      <c r="BJZ42" s="516"/>
      <c r="BKA42" s="516"/>
      <c r="BKB42" s="516"/>
      <c r="BKC42" s="516"/>
      <c r="BKD42" s="516"/>
      <c r="BKE42" s="516"/>
      <c r="BKF42" s="516"/>
      <c r="BKG42" s="516"/>
      <c r="BKH42" s="516"/>
      <c r="BKI42" s="516"/>
      <c r="BKJ42" s="516"/>
      <c r="BKK42" s="516"/>
      <c r="BKL42" s="516"/>
      <c r="BKM42" s="516"/>
      <c r="BKN42" s="516"/>
      <c r="BKO42" s="516"/>
      <c r="BKP42" s="516"/>
      <c r="BKQ42" s="516"/>
      <c r="BKR42" s="516"/>
      <c r="BKS42" s="516"/>
      <c r="BKT42" s="516"/>
      <c r="BKU42" s="516"/>
      <c r="BKV42" s="516"/>
      <c r="BKW42" s="516"/>
      <c r="BKX42" s="516"/>
      <c r="BKY42" s="516"/>
      <c r="BKZ42" s="516"/>
      <c r="BLA42" s="516"/>
      <c r="BLB42" s="516"/>
      <c r="BLC42" s="516"/>
      <c r="BLD42" s="516"/>
      <c r="BLE42" s="516"/>
      <c r="BLF42" s="516"/>
      <c r="BLG42" s="516"/>
      <c r="BLH42" s="516"/>
      <c r="BLI42" s="516"/>
      <c r="BLJ42" s="516"/>
      <c r="BLK42" s="516"/>
      <c r="BLL42" s="516"/>
      <c r="BLM42" s="516"/>
      <c r="BLN42" s="516"/>
      <c r="BLO42" s="516"/>
      <c r="BLP42" s="516"/>
      <c r="BLQ42" s="516"/>
      <c r="BLR42" s="516"/>
      <c r="BLS42" s="516"/>
      <c r="BLT42" s="516"/>
      <c r="BLU42" s="516"/>
      <c r="BLV42" s="516"/>
      <c r="BLW42" s="516"/>
      <c r="BLX42" s="516"/>
      <c r="BLY42" s="516"/>
      <c r="BLZ42" s="516"/>
      <c r="BMA42" s="516"/>
      <c r="BMB42" s="516"/>
      <c r="BMC42" s="516"/>
      <c r="BMD42" s="516"/>
      <c r="BME42" s="516"/>
      <c r="BMF42" s="516"/>
      <c r="BMG42" s="516"/>
      <c r="BMH42" s="516"/>
      <c r="BMI42" s="516"/>
      <c r="BMJ42" s="516"/>
      <c r="BMK42" s="516"/>
      <c r="BML42" s="516"/>
      <c r="BMM42" s="516"/>
      <c r="BMN42" s="516"/>
      <c r="BMO42" s="516"/>
      <c r="BMP42" s="516"/>
      <c r="BMQ42" s="516"/>
      <c r="BMR42" s="516"/>
      <c r="BMS42" s="516"/>
      <c r="BMT42" s="516"/>
      <c r="BMU42" s="516"/>
      <c r="BMV42" s="516"/>
      <c r="BMW42" s="516"/>
      <c r="BMX42" s="516"/>
      <c r="BMY42" s="516"/>
      <c r="BMZ42" s="516"/>
      <c r="BNA42" s="516"/>
      <c r="BNB42" s="516"/>
      <c r="BNC42" s="516"/>
      <c r="BND42" s="516"/>
      <c r="BNE42" s="516"/>
      <c r="BNF42" s="516"/>
      <c r="BNG42" s="516"/>
      <c r="BNH42" s="516"/>
      <c r="BNI42" s="516"/>
      <c r="BNJ42" s="516"/>
      <c r="BNK42" s="516"/>
      <c r="BNL42" s="516"/>
      <c r="BNM42" s="516"/>
      <c r="BNN42" s="516"/>
      <c r="BNO42" s="516"/>
      <c r="BNP42" s="516"/>
      <c r="BNQ42" s="516"/>
      <c r="BNR42" s="516"/>
      <c r="BNS42" s="516"/>
      <c r="BNT42" s="516"/>
      <c r="BNU42" s="516"/>
      <c r="BNV42" s="516"/>
      <c r="BNW42" s="516"/>
      <c r="BNX42" s="516"/>
      <c r="BNY42" s="516"/>
      <c r="BNZ42" s="516"/>
      <c r="BOA42" s="516"/>
      <c r="BOB42" s="516"/>
      <c r="BOC42" s="516"/>
      <c r="BOD42" s="516"/>
      <c r="BOE42" s="516"/>
      <c r="BOF42" s="516"/>
      <c r="BOG42" s="516"/>
      <c r="BOH42" s="516"/>
      <c r="BOI42" s="516"/>
      <c r="BOJ42" s="516"/>
      <c r="BOK42" s="516"/>
      <c r="BOL42" s="516"/>
      <c r="BOM42" s="516"/>
      <c r="BON42" s="516"/>
      <c r="BOO42" s="516"/>
      <c r="BOP42" s="516"/>
      <c r="BOQ42" s="516"/>
      <c r="BOR42" s="516"/>
      <c r="BOS42" s="516"/>
      <c r="BOT42" s="516"/>
      <c r="BOU42" s="516"/>
      <c r="BOV42" s="516"/>
      <c r="BOW42" s="516"/>
      <c r="BOX42" s="516"/>
      <c r="BOY42" s="516"/>
      <c r="BOZ42" s="516"/>
      <c r="BPA42" s="516"/>
      <c r="BPB42" s="516"/>
      <c r="BPC42" s="516"/>
      <c r="BPD42" s="516"/>
      <c r="BPE42" s="516"/>
      <c r="BPF42" s="516"/>
      <c r="BPG42" s="516"/>
      <c r="BPH42" s="516"/>
      <c r="BPI42" s="516"/>
      <c r="BPJ42" s="516"/>
      <c r="BPK42" s="516"/>
      <c r="BPL42" s="516"/>
      <c r="BPM42" s="516"/>
      <c r="BPN42" s="516"/>
      <c r="BPO42" s="516"/>
      <c r="BPP42" s="516"/>
      <c r="BPQ42" s="516"/>
      <c r="BPR42" s="516"/>
      <c r="BPS42" s="516"/>
      <c r="BPT42" s="516"/>
      <c r="BPU42" s="516"/>
      <c r="BPV42" s="516"/>
      <c r="BPW42" s="516"/>
      <c r="BPX42" s="516"/>
      <c r="BPY42" s="516"/>
      <c r="BPZ42" s="516"/>
      <c r="BQA42" s="516"/>
      <c r="BQB42" s="516"/>
      <c r="BQC42" s="516"/>
      <c r="BQD42" s="516"/>
      <c r="BQE42" s="516"/>
      <c r="BQF42" s="516"/>
      <c r="BQG42" s="516"/>
      <c r="BQH42" s="516"/>
      <c r="BQI42" s="516"/>
      <c r="BQJ42" s="516"/>
      <c r="BQK42" s="516"/>
      <c r="BQL42" s="516"/>
      <c r="BQM42" s="516"/>
      <c r="BQN42" s="516"/>
      <c r="BQO42" s="516"/>
      <c r="BQP42" s="516"/>
      <c r="BQQ42" s="516"/>
      <c r="BQR42" s="516"/>
      <c r="BQS42" s="516"/>
      <c r="BQT42" s="516"/>
      <c r="BQU42" s="516"/>
      <c r="BQV42" s="516"/>
      <c r="BQW42" s="516"/>
      <c r="BQX42" s="516"/>
      <c r="BQY42" s="516"/>
      <c r="BQZ42" s="516"/>
      <c r="BRA42" s="516"/>
      <c r="BRB42" s="516"/>
      <c r="BRC42" s="516"/>
      <c r="BRD42" s="516"/>
      <c r="BRE42" s="516"/>
      <c r="BRF42" s="516"/>
      <c r="BRG42" s="516"/>
      <c r="BRH42" s="516"/>
      <c r="BRI42" s="516"/>
      <c r="BRJ42" s="516"/>
      <c r="BRK42" s="516"/>
      <c r="BRL42" s="516"/>
      <c r="BRM42" s="516"/>
      <c r="BRN42" s="516"/>
      <c r="BRO42" s="516"/>
      <c r="BRP42" s="516"/>
      <c r="BRQ42" s="516"/>
      <c r="BRR42" s="516"/>
      <c r="BRS42" s="516"/>
      <c r="BRT42" s="516"/>
      <c r="BRU42" s="516"/>
      <c r="BRV42" s="516"/>
      <c r="BRW42" s="516"/>
      <c r="BRX42" s="516"/>
      <c r="BRY42" s="516"/>
      <c r="BRZ42" s="516"/>
      <c r="BSA42" s="516"/>
      <c r="BSB42" s="516"/>
      <c r="BSC42" s="516"/>
      <c r="BSD42" s="516"/>
      <c r="BSE42" s="516"/>
      <c r="BSF42" s="516"/>
      <c r="BSG42" s="516"/>
      <c r="BSH42" s="516"/>
      <c r="BSI42" s="516"/>
      <c r="BSJ42" s="516"/>
      <c r="BSK42" s="516"/>
      <c r="BSL42" s="516"/>
      <c r="BSM42" s="516"/>
      <c r="BSN42" s="516"/>
      <c r="BSO42" s="516"/>
      <c r="BSP42" s="516"/>
      <c r="BSQ42" s="516"/>
      <c r="BSR42" s="516"/>
      <c r="BSS42" s="516"/>
      <c r="BST42" s="516"/>
      <c r="BSU42" s="516"/>
      <c r="BSV42" s="516"/>
      <c r="BSW42" s="516"/>
      <c r="BSX42" s="516"/>
      <c r="BSY42" s="516"/>
      <c r="BSZ42" s="516"/>
      <c r="BTA42" s="516"/>
      <c r="BTB42" s="516"/>
      <c r="BTC42" s="516"/>
      <c r="BTD42" s="516"/>
      <c r="BTE42" s="516"/>
      <c r="BTF42" s="516"/>
      <c r="BTG42" s="516"/>
      <c r="BTH42" s="516"/>
      <c r="BTI42" s="516"/>
      <c r="BTJ42" s="516"/>
      <c r="BTK42" s="516"/>
      <c r="BTL42" s="516"/>
      <c r="BTM42" s="516"/>
      <c r="BTN42" s="516"/>
      <c r="BTO42" s="516"/>
      <c r="BTP42" s="516"/>
      <c r="BTQ42" s="516"/>
      <c r="BTR42" s="516"/>
      <c r="BTS42" s="516"/>
      <c r="BTT42" s="516"/>
      <c r="BTU42" s="516"/>
      <c r="BTV42" s="516"/>
      <c r="BTW42" s="516"/>
      <c r="BTX42" s="516"/>
      <c r="BTY42" s="516"/>
      <c r="BTZ42" s="516"/>
      <c r="BUA42" s="516"/>
      <c r="BUB42" s="516"/>
      <c r="BUC42" s="516"/>
      <c r="BUD42" s="516"/>
      <c r="BUE42" s="516"/>
      <c r="BUF42" s="516"/>
      <c r="BUG42" s="516"/>
      <c r="BUH42" s="516"/>
      <c r="BUI42" s="516"/>
      <c r="BUJ42" s="516"/>
      <c r="BUK42" s="516"/>
      <c r="BUL42" s="516"/>
      <c r="BUM42" s="516"/>
      <c r="BUN42" s="516"/>
      <c r="BUO42" s="516"/>
      <c r="BUP42" s="516"/>
      <c r="BUQ42" s="516"/>
      <c r="BUR42" s="516"/>
      <c r="BUS42" s="516"/>
      <c r="BUT42" s="516"/>
      <c r="BUU42" s="516"/>
      <c r="BUV42" s="516"/>
      <c r="BUW42" s="516"/>
      <c r="BUX42" s="516"/>
      <c r="BUY42" s="516"/>
      <c r="BUZ42" s="516"/>
      <c r="BVA42" s="516"/>
      <c r="BVB42" s="516"/>
      <c r="BVC42" s="516"/>
      <c r="BVD42" s="516"/>
      <c r="BVE42" s="516"/>
      <c r="BVF42" s="516"/>
      <c r="BVG42" s="516"/>
      <c r="BVH42" s="516"/>
      <c r="BVI42" s="516"/>
      <c r="BVJ42" s="516"/>
      <c r="BVK42" s="516"/>
      <c r="BVL42" s="516"/>
      <c r="BVM42" s="516"/>
      <c r="BVN42" s="516"/>
      <c r="BVO42" s="516"/>
      <c r="BVP42" s="516"/>
      <c r="BVQ42" s="516"/>
      <c r="BVR42" s="516"/>
      <c r="BVS42" s="516"/>
      <c r="BVT42" s="516"/>
      <c r="BVU42" s="516"/>
      <c r="BVV42" s="516"/>
      <c r="BVW42" s="516"/>
      <c r="BVX42" s="516"/>
      <c r="BVY42" s="516"/>
      <c r="BVZ42" s="516"/>
      <c r="BWA42" s="516"/>
      <c r="BWB42" s="516"/>
      <c r="BWC42" s="516"/>
      <c r="BWD42" s="516"/>
      <c r="BWE42" s="516"/>
      <c r="BWF42" s="516"/>
      <c r="BWG42" s="516"/>
      <c r="BWH42" s="516"/>
      <c r="BWI42" s="516"/>
      <c r="BWJ42" s="516"/>
      <c r="BWK42" s="516"/>
      <c r="BWL42" s="516"/>
      <c r="BWM42" s="516"/>
      <c r="BWN42" s="516"/>
      <c r="BWO42" s="516"/>
      <c r="BWP42" s="516"/>
      <c r="BWQ42" s="516"/>
      <c r="BWR42" s="516"/>
      <c r="BWS42" s="516"/>
      <c r="BWT42" s="516"/>
      <c r="BWU42" s="516"/>
      <c r="BWV42" s="516"/>
      <c r="BWW42" s="516"/>
      <c r="BWX42" s="516"/>
      <c r="BWY42" s="516"/>
      <c r="BWZ42" s="516"/>
      <c r="BXA42" s="516"/>
      <c r="BXB42" s="516"/>
      <c r="BXC42" s="516"/>
      <c r="BXD42" s="516"/>
      <c r="BXE42" s="516"/>
      <c r="BXF42" s="516"/>
      <c r="BXG42" s="516"/>
      <c r="BXH42" s="516"/>
      <c r="BXI42" s="516"/>
      <c r="BXJ42" s="516"/>
      <c r="BXK42" s="516"/>
      <c r="BXL42" s="516"/>
      <c r="BXM42" s="516"/>
      <c r="BXN42" s="516"/>
      <c r="BXO42" s="516"/>
      <c r="BXP42" s="516"/>
      <c r="BXQ42" s="516"/>
      <c r="BXR42" s="516"/>
      <c r="BXS42" s="516"/>
      <c r="BXT42" s="516"/>
      <c r="BXU42" s="516"/>
      <c r="BXV42" s="516"/>
      <c r="BXW42" s="516"/>
      <c r="BXX42" s="516"/>
      <c r="BXY42" s="516"/>
      <c r="BXZ42" s="516"/>
      <c r="BYA42" s="516"/>
      <c r="BYB42" s="516"/>
      <c r="BYC42" s="516"/>
      <c r="BYD42" s="516"/>
      <c r="BYE42" s="516"/>
      <c r="BYF42" s="516"/>
      <c r="BYG42" s="516"/>
      <c r="BYH42" s="516"/>
      <c r="BYI42" s="516"/>
      <c r="BYJ42" s="516"/>
      <c r="BYK42" s="516"/>
      <c r="BYL42" s="516"/>
      <c r="BYM42" s="516"/>
      <c r="BYN42" s="516"/>
      <c r="BYO42" s="516"/>
      <c r="BYP42" s="516"/>
      <c r="BYQ42" s="516"/>
      <c r="BYR42" s="516"/>
      <c r="BYS42" s="516"/>
      <c r="BYT42" s="516"/>
      <c r="BYU42" s="516"/>
      <c r="BYV42" s="516"/>
      <c r="BYW42" s="516"/>
      <c r="BYX42" s="516"/>
      <c r="BYY42" s="516"/>
      <c r="BYZ42" s="516"/>
      <c r="BZA42" s="516"/>
      <c r="BZB42" s="516"/>
      <c r="BZC42" s="516"/>
      <c r="BZD42" s="516"/>
      <c r="BZE42" s="516"/>
      <c r="BZF42" s="516"/>
      <c r="BZG42" s="516"/>
      <c r="BZH42" s="516"/>
      <c r="BZI42" s="516"/>
      <c r="BZJ42" s="516"/>
      <c r="BZK42" s="516"/>
      <c r="BZL42" s="516"/>
      <c r="BZM42" s="516"/>
      <c r="BZN42" s="516"/>
      <c r="BZO42" s="516"/>
      <c r="BZP42" s="516"/>
      <c r="BZQ42" s="516"/>
      <c r="BZR42" s="516"/>
      <c r="BZS42" s="516"/>
      <c r="BZT42" s="516"/>
      <c r="BZU42" s="516"/>
      <c r="BZV42" s="516"/>
      <c r="BZW42" s="516"/>
      <c r="BZX42" s="516"/>
      <c r="BZY42" s="516"/>
      <c r="BZZ42" s="516"/>
      <c r="CAA42" s="516"/>
      <c r="CAB42" s="516"/>
      <c r="CAC42" s="516"/>
      <c r="CAD42" s="516"/>
      <c r="CAE42" s="516"/>
      <c r="CAF42" s="516"/>
      <c r="CAG42" s="516"/>
      <c r="CAH42" s="516"/>
      <c r="CAI42" s="516"/>
      <c r="CAJ42" s="516"/>
      <c r="CAK42" s="516"/>
      <c r="CAL42" s="516"/>
      <c r="CAM42" s="516"/>
      <c r="CAN42" s="516"/>
      <c r="CAO42" s="516"/>
      <c r="CAP42" s="516"/>
      <c r="CAQ42" s="516"/>
      <c r="CAR42" s="516"/>
      <c r="CAS42" s="516"/>
      <c r="CAT42" s="516"/>
      <c r="CAU42" s="516"/>
      <c r="CAV42" s="516"/>
      <c r="CAW42" s="516"/>
      <c r="CAX42" s="516"/>
      <c r="CAY42" s="516"/>
      <c r="CAZ42" s="516"/>
      <c r="CBA42" s="516"/>
      <c r="CBB42" s="516"/>
      <c r="CBC42" s="516"/>
      <c r="CBD42" s="516"/>
      <c r="CBE42" s="516"/>
      <c r="CBF42" s="516"/>
      <c r="CBG42" s="516"/>
      <c r="CBH42" s="516"/>
      <c r="CBI42" s="516"/>
      <c r="CBJ42" s="516"/>
      <c r="CBK42" s="516"/>
      <c r="CBL42" s="516"/>
      <c r="CBM42" s="516"/>
      <c r="CBN42" s="516"/>
      <c r="CBO42" s="516"/>
      <c r="CBP42" s="516"/>
      <c r="CBQ42" s="516"/>
      <c r="CBR42" s="516"/>
      <c r="CBS42" s="516"/>
      <c r="CBT42" s="516"/>
      <c r="CBU42" s="516"/>
      <c r="CBV42" s="516"/>
      <c r="CBW42" s="516"/>
      <c r="CBX42" s="516"/>
      <c r="CBY42" s="516"/>
      <c r="CBZ42" s="516"/>
      <c r="CCA42" s="516"/>
      <c r="CCB42" s="516"/>
      <c r="CCC42" s="516"/>
      <c r="CCD42" s="516"/>
      <c r="CCE42" s="516"/>
      <c r="CCF42" s="516"/>
      <c r="CCG42" s="516"/>
      <c r="CCH42" s="516"/>
      <c r="CCI42" s="516"/>
      <c r="CCJ42" s="516"/>
      <c r="CCK42" s="516"/>
      <c r="CCL42" s="516"/>
      <c r="CCM42" s="516"/>
      <c r="CCN42" s="516"/>
      <c r="CCO42" s="516"/>
      <c r="CCP42" s="516"/>
      <c r="CCQ42" s="516"/>
      <c r="CCR42" s="516"/>
      <c r="CCS42" s="516"/>
      <c r="CCT42" s="516"/>
      <c r="CCU42" s="516"/>
      <c r="CCV42" s="516"/>
      <c r="CCW42" s="516"/>
      <c r="CCX42" s="516"/>
      <c r="CCY42" s="516"/>
      <c r="CCZ42" s="516"/>
      <c r="CDA42" s="516"/>
      <c r="CDB42" s="516"/>
      <c r="CDC42" s="516"/>
      <c r="CDD42" s="516"/>
      <c r="CDE42" s="516"/>
      <c r="CDF42" s="516"/>
      <c r="CDG42" s="516"/>
      <c r="CDH42" s="516"/>
      <c r="CDI42" s="516"/>
      <c r="CDJ42" s="516"/>
      <c r="CDK42" s="516"/>
      <c r="CDL42" s="516"/>
      <c r="CDM42" s="516"/>
      <c r="CDN42" s="516"/>
      <c r="CDO42" s="516"/>
      <c r="CDP42" s="516"/>
      <c r="CDQ42" s="516"/>
      <c r="CDR42" s="516"/>
      <c r="CDS42" s="516"/>
      <c r="CDT42" s="516"/>
      <c r="CDU42" s="516"/>
      <c r="CDV42" s="516"/>
      <c r="CDW42" s="516"/>
      <c r="CDX42" s="516"/>
      <c r="CDY42" s="516"/>
      <c r="CDZ42" s="516"/>
      <c r="CEA42" s="516"/>
      <c r="CEB42" s="516"/>
      <c r="CEC42" s="516"/>
      <c r="CED42" s="516"/>
      <c r="CEE42" s="516"/>
      <c r="CEF42" s="516"/>
      <c r="CEG42" s="516"/>
      <c r="CEH42" s="516"/>
      <c r="CEI42" s="516"/>
      <c r="CEJ42" s="516"/>
      <c r="CEK42" s="516"/>
      <c r="CEL42" s="516"/>
      <c r="CEM42" s="516"/>
      <c r="CEN42" s="516"/>
      <c r="CEO42" s="516"/>
      <c r="CEP42" s="516"/>
      <c r="CEQ42" s="516"/>
      <c r="CER42" s="516"/>
      <c r="CES42" s="516"/>
      <c r="CET42" s="516"/>
      <c r="CEU42" s="516"/>
      <c r="CEV42" s="516"/>
      <c r="CEW42" s="516"/>
      <c r="CEX42" s="516"/>
      <c r="CEY42" s="516"/>
      <c r="CEZ42" s="516"/>
      <c r="CFA42" s="516"/>
      <c r="CFB42" s="516"/>
      <c r="CFC42" s="516"/>
      <c r="CFD42" s="516"/>
      <c r="CFE42" s="516"/>
      <c r="CFF42" s="516"/>
      <c r="CFG42" s="516"/>
      <c r="CFH42" s="516"/>
      <c r="CFI42" s="516"/>
      <c r="CFJ42" s="516"/>
      <c r="CFK42" s="516"/>
      <c r="CFL42" s="516"/>
      <c r="CFM42" s="516"/>
      <c r="CFN42" s="516"/>
      <c r="CFO42" s="516"/>
      <c r="CFP42" s="516"/>
      <c r="CFQ42" s="516"/>
      <c r="CFR42" s="516"/>
      <c r="CFS42" s="516"/>
      <c r="CFT42" s="516"/>
      <c r="CFU42" s="516"/>
      <c r="CFV42" s="516"/>
      <c r="CFW42" s="516"/>
      <c r="CFX42" s="516"/>
      <c r="CFY42" s="516"/>
      <c r="CFZ42" s="516"/>
      <c r="CGA42" s="516"/>
      <c r="CGB42" s="516"/>
      <c r="CGC42" s="516"/>
      <c r="CGD42" s="516"/>
      <c r="CGE42" s="516"/>
      <c r="CGF42" s="516"/>
      <c r="CGG42" s="516"/>
      <c r="CGH42" s="516"/>
      <c r="CGI42" s="516"/>
      <c r="CGJ42" s="516"/>
      <c r="CGK42" s="516"/>
      <c r="CGL42" s="516"/>
      <c r="CGM42" s="516"/>
      <c r="CGN42" s="516"/>
      <c r="CGO42" s="516"/>
      <c r="CGP42" s="516"/>
      <c r="CGQ42" s="516"/>
      <c r="CGR42" s="516"/>
      <c r="CGS42" s="516"/>
      <c r="CGT42" s="516"/>
      <c r="CGU42" s="516"/>
      <c r="CGV42" s="516"/>
      <c r="CGW42" s="516"/>
      <c r="CGX42" s="516"/>
      <c r="CGY42" s="516"/>
      <c r="CGZ42" s="516"/>
      <c r="CHA42" s="516"/>
      <c r="CHB42" s="516"/>
      <c r="CHC42" s="516"/>
      <c r="CHD42" s="516"/>
      <c r="CHE42" s="516"/>
      <c r="CHF42" s="516"/>
      <c r="CHG42" s="516"/>
      <c r="CHH42" s="516"/>
      <c r="CHI42" s="516"/>
      <c r="CHJ42" s="516"/>
      <c r="CHK42" s="516"/>
      <c r="CHL42" s="516"/>
      <c r="CHM42" s="516"/>
      <c r="CHN42" s="516"/>
      <c r="CHO42" s="516"/>
      <c r="CHP42" s="516"/>
      <c r="CHQ42" s="516"/>
      <c r="CHR42" s="516"/>
      <c r="CHS42" s="516"/>
      <c r="CHT42" s="516"/>
      <c r="CHU42" s="516"/>
      <c r="CHV42" s="516"/>
      <c r="CHW42" s="516"/>
      <c r="CHX42" s="516"/>
      <c r="CHY42" s="516"/>
      <c r="CHZ42" s="516"/>
      <c r="CIA42" s="516"/>
      <c r="CIB42" s="516"/>
      <c r="CIC42" s="516"/>
      <c r="CID42" s="516"/>
      <c r="CIE42" s="516"/>
      <c r="CIF42" s="516"/>
      <c r="CIG42" s="516"/>
      <c r="CIH42" s="516"/>
      <c r="CII42" s="516"/>
      <c r="CIJ42" s="516"/>
      <c r="CIK42" s="516"/>
      <c r="CIL42" s="516"/>
      <c r="CIM42" s="516"/>
      <c r="CIN42" s="516"/>
      <c r="CIO42" s="516"/>
      <c r="CIP42" s="516"/>
      <c r="CIQ42" s="516"/>
      <c r="CIR42" s="516"/>
      <c r="CIS42" s="516"/>
      <c r="CIT42" s="516"/>
      <c r="CIU42" s="516"/>
      <c r="CIV42" s="516"/>
      <c r="CIW42" s="516"/>
      <c r="CIX42" s="516"/>
      <c r="CIY42" s="516"/>
      <c r="CIZ42" s="516"/>
      <c r="CJA42" s="516"/>
      <c r="CJB42" s="516"/>
      <c r="CJC42" s="516"/>
      <c r="CJD42" s="516"/>
      <c r="CJE42" s="516"/>
      <c r="CJF42" s="516"/>
      <c r="CJG42" s="516"/>
      <c r="CJH42" s="516"/>
      <c r="CJI42" s="516"/>
      <c r="CJJ42" s="516"/>
      <c r="CJK42" s="516"/>
      <c r="CJL42" s="516"/>
      <c r="CJM42" s="516"/>
      <c r="CJN42" s="516"/>
      <c r="CJO42" s="516"/>
      <c r="CJP42" s="516"/>
      <c r="CJQ42" s="516"/>
      <c r="CJR42" s="516"/>
      <c r="CJS42" s="516"/>
      <c r="CJT42" s="516"/>
      <c r="CJU42" s="516"/>
      <c r="CJV42" s="516"/>
      <c r="CJW42" s="516"/>
      <c r="CJX42" s="516"/>
      <c r="CJY42" s="516"/>
      <c r="CJZ42" s="516"/>
      <c r="CKA42" s="516"/>
      <c r="CKB42" s="516"/>
      <c r="CKC42" s="516"/>
      <c r="CKD42" s="516"/>
      <c r="CKE42" s="516"/>
      <c r="CKF42" s="516"/>
      <c r="CKG42" s="516"/>
      <c r="CKH42" s="516"/>
      <c r="CKI42" s="516"/>
      <c r="CKJ42" s="516"/>
      <c r="CKK42" s="516"/>
      <c r="CKL42" s="516"/>
      <c r="CKM42" s="516"/>
      <c r="CKN42" s="516"/>
      <c r="CKO42" s="516"/>
      <c r="CKP42" s="516"/>
      <c r="CKQ42" s="516"/>
      <c r="CKR42" s="516"/>
      <c r="CKS42" s="516"/>
      <c r="CKT42" s="516"/>
      <c r="CKU42" s="516"/>
      <c r="CKV42" s="516"/>
      <c r="CKW42" s="516"/>
      <c r="CKX42" s="516"/>
      <c r="CKY42" s="516"/>
      <c r="CKZ42" s="516"/>
      <c r="CLA42" s="516"/>
      <c r="CLB42" s="516"/>
      <c r="CLC42" s="516"/>
      <c r="CLD42" s="516"/>
      <c r="CLE42" s="516"/>
      <c r="CLF42" s="516"/>
      <c r="CLG42" s="516"/>
      <c r="CLH42" s="516"/>
      <c r="CLI42" s="516"/>
      <c r="CLJ42" s="516"/>
      <c r="CLK42" s="516"/>
      <c r="CLL42" s="516"/>
      <c r="CLM42" s="516"/>
      <c r="CLN42" s="516"/>
      <c r="CLO42" s="516"/>
      <c r="CLP42" s="516"/>
      <c r="CLQ42" s="516"/>
      <c r="CLR42" s="516"/>
      <c r="CLS42" s="516"/>
      <c r="CLT42" s="516"/>
      <c r="CLU42" s="516"/>
      <c r="CLV42" s="516"/>
      <c r="CLW42" s="516"/>
      <c r="CLX42" s="516"/>
      <c r="CLY42" s="516"/>
      <c r="CLZ42" s="516"/>
      <c r="CMA42" s="516"/>
      <c r="CMB42" s="516"/>
      <c r="CMC42" s="516"/>
      <c r="CMD42" s="516"/>
      <c r="CME42" s="516"/>
      <c r="CMF42" s="516"/>
      <c r="CMG42" s="516"/>
      <c r="CMH42" s="516"/>
      <c r="CMI42" s="516"/>
      <c r="CMJ42" s="516"/>
      <c r="CMK42" s="516"/>
      <c r="CML42" s="516"/>
      <c r="CMM42" s="516"/>
      <c r="CMN42" s="516"/>
      <c r="CMO42" s="516"/>
      <c r="CMP42" s="516"/>
      <c r="CMQ42" s="516"/>
      <c r="CMR42" s="516"/>
      <c r="CMS42" s="516"/>
      <c r="CMT42" s="516"/>
      <c r="CMU42" s="516"/>
      <c r="CMV42" s="516"/>
      <c r="CMW42" s="516"/>
      <c r="CMX42" s="516"/>
      <c r="CMY42" s="516"/>
      <c r="CMZ42" s="516"/>
      <c r="CNA42" s="516"/>
      <c r="CNB42" s="516"/>
      <c r="CNC42" s="516"/>
      <c r="CND42" s="516"/>
      <c r="CNE42" s="516"/>
      <c r="CNF42" s="516"/>
      <c r="CNG42" s="516"/>
      <c r="CNH42" s="516"/>
      <c r="CNI42" s="516"/>
      <c r="CNJ42" s="516"/>
      <c r="CNK42" s="516"/>
      <c r="CNL42" s="516"/>
      <c r="CNM42" s="516"/>
      <c r="CNN42" s="516"/>
      <c r="CNO42" s="516"/>
      <c r="CNP42" s="516"/>
      <c r="CNQ42" s="516"/>
      <c r="CNR42" s="516"/>
      <c r="CNS42" s="516"/>
      <c r="CNT42" s="516"/>
      <c r="CNU42" s="516"/>
      <c r="CNV42" s="516"/>
      <c r="CNW42" s="516"/>
      <c r="CNX42" s="516"/>
      <c r="CNY42" s="516"/>
      <c r="CNZ42" s="516"/>
      <c r="COA42" s="516"/>
      <c r="COB42" s="516"/>
      <c r="COC42" s="516"/>
      <c r="COD42" s="516"/>
      <c r="COE42" s="516"/>
      <c r="COF42" s="516"/>
      <c r="COG42" s="516"/>
      <c r="COH42" s="516"/>
      <c r="COI42" s="516"/>
      <c r="COJ42" s="516"/>
      <c r="COK42" s="516"/>
      <c r="COL42" s="516"/>
      <c r="COM42" s="516"/>
      <c r="CON42" s="516"/>
      <c r="COO42" s="516"/>
      <c r="COP42" s="516"/>
      <c r="COQ42" s="516"/>
      <c r="COR42" s="516"/>
      <c r="COS42" s="516"/>
      <c r="COT42" s="516"/>
      <c r="COU42" s="516"/>
      <c r="COV42" s="516"/>
      <c r="COW42" s="516"/>
      <c r="COX42" s="516"/>
      <c r="COY42" s="516"/>
      <c r="COZ42" s="516"/>
      <c r="CPA42" s="516"/>
      <c r="CPB42" s="516"/>
      <c r="CPC42" s="516"/>
      <c r="CPD42" s="516"/>
      <c r="CPE42" s="516"/>
      <c r="CPF42" s="516"/>
      <c r="CPG42" s="516"/>
      <c r="CPH42" s="516"/>
      <c r="CPI42" s="516"/>
      <c r="CPJ42" s="516"/>
      <c r="CPK42" s="516"/>
      <c r="CPL42" s="516"/>
      <c r="CPM42" s="516"/>
      <c r="CPN42" s="516"/>
      <c r="CPO42" s="516"/>
      <c r="CPP42" s="516"/>
      <c r="CPQ42" s="516"/>
      <c r="CPR42" s="516"/>
      <c r="CPS42" s="516"/>
      <c r="CPT42" s="516"/>
      <c r="CPU42" s="516"/>
      <c r="CPV42" s="516"/>
      <c r="CPW42" s="516"/>
      <c r="CPX42" s="516"/>
      <c r="CPY42" s="516"/>
      <c r="CPZ42" s="516"/>
      <c r="CQA42" s="516"/>
      <c r="CQB42" s="516"/>
      <c r="CQC42" s="516"/>
      <c r="CQD42" s="516"/>
      <c r="CQE42" s="516"/>
      <c r="CQF42" s="516"/>
      <c r="CQG42" s="516"/>
      <c r="CQH42" s="516"/>
      <c r="CQI42" s="516"/>
      <c r="CQJ42" s="516"/>
      <c r="CQK42" s="516"/>
      <c r="CQL42" s="516"/>
      <c r="CQM42" s="516"/>
      <c r="CQN42" s="516"/>
      <c r="CQO42" s="516"/>
      <c r="CQP42" s="516"/>
      <c r="CQQ42" s="516"/>
      <c r="CQR42" s="516"/>
      <c r="CQS42" s="516"/>
      <c r="CQT42" s="516"/>
      <c r="CQU42" s="516"/>
      <c r="CQV42" s="516"/>
      <c r="CQW42" s="516"/>
      <c r="CQX42" s="516"/>
      <c r="CQY42" s="516"/>
      <c r="CQZ42" s="516"/>
      <c r="CRA42" s="516"/>
      <c r="CRB42" s="516"/>
      <c r="CRC42" s="516"/>
      <c r="CRD42" s="516"/>
      <c r="CRE42" s="516"/>
      <c r="CRF42" s="516"/>
      <c r="CRG42" s="516"/>
      <c r="CRH42" s="516"/>
      <c r="CRI42" s="516"/>
      <c r="CRJ42" s="516"/>
      <c r="CRK42" s="516"/>
      <c r="CRL42" s="516"/>
      <c r="CRM42" s="516"/>
      <c r="CRN42" s="516"/>
      <c r="CRO42" s="516"/>
      <c r="CRP42" s="516"/>
      <c r="CRQ42" s="516"/>
      <c r="CRR42" s="516"/>
      <c r="CRS42" s="516"/>
      <c r="CRT42" s="516"/>
      <c r="CRU42" s="516"/>
      <c r="CRV42" s="516"/>
      <c r="CRW42" s="516"/>
      <c r="CRX42" s="516"/>
      <c r="CRY42" s="516"/>
      <c r="CRZ42" s="516"/>
      <c r="CSA42" s="516"/>
      <c r="CSB42" s="516"/>
      <c r="CSC42" s="516"/>
      <c r="CSD42" s="516"/>
      <c r="CSE42" s="516"/>
      <c r="CSF42" s="516"/>
      <c r="CSG42" s="516"/>
      <c r="CSH42" s="516"/>
      <c r="CSI42" s="516"/>
      <c r="CSJ42" s="516"/>
      <c r="CSK42" s="516"/>
      <c r="CSL42" s="516"/>
      <c r="CSM42" s="516"/>
      <c r="CSN42" s="516"/>
      <c r="CSO42" s="516"/>
      <c r="CSP42" s="516"/>
      <c r="CSQ42" s="516"/>
      <c r="CSR42" s="516"/>
      <c r="CSS42" s="516"/>
      <c r="CST42" s="516"/>
      <c r="CSU42" s="516"/>
      <c r="CSV42" s="516"/>
      <c r="CSW42" s="516"/>
      <c r="CSX42" s="516"/>
      <c r="CSY42" s="516"/>
      <c r="CSZ42" s="516"/>
      <c r="CTA42" s="516"/>
      <c r="CTB42" s="516"/>
      <c r="CTC42" s="516"/>
      <c r="CTD42" s="516"/>
      <c r="CTE42" s="516"/>
      <c r="CTF42" s="516"/>
      <c r="CTG42" s="516"/>
      <c r="CTH42" s="516"/>
      <c r="CTI42" s="516"/>
      <c r="CTJ42" s="516"/>
      <c r="CTK42" s="516"/>
      <c r="CTL42" s="516"/>
      <c r="CTM42" s="516"/>
      <c r="CTN42" s="516"/>
      <c r="CTO42" s="516"/>
      <c r="CTP42" s="516"/>
      <c r="CTQ42" s="516"/>
      <c r="CTR42" s="516"/>
      <c r="CTS42" s="516"/>
      <c r="CTT42" s="516"/>
      <c r="CTU42" s="516"/>
      <c r="CTV42" s="516"/>
      <c r="CTW42" s="516"/>
      <c r="CTX42" s="516"/>
      <c r="CTY42" s="516"/>
      <c r="CTZ42" s="516"/>
      <c r="CUA42" s="516"/>
      <c r="CUB42" s="516"/>
      <c r="CUC42" s="516"/>
      <c r="CUD42" s="516"/>
      <c r="CUE42" s="516"/>
      <c r="CUF42" s="516"/>
      <c r="CUG42" s="516"/>
      <c r="CUH42" s="516"/>
      <c r="CUI42" s="516"/>
      <c r="CUJ42" s="516"/>
      <c r="CUK42" s="516"/>
      <c r="CUL42" s="516"/>
      <c r="CUM42" s="516"/>
      <c r="CUN42" s="516"/>
      <c r="CUO42" s="516"/>
      <c r="CUP42" s="516"/>
      <c r="CUQ42" s="516"/>
      <c r="CUR42" s="516"/>
      <c r="CUS42" s="516"/>
      <c r="CUT42" s="516"/>
      <c r="CUU42" s="516"/>
      <c r="CUV42" s="516"/>
      <c r="CUW42" s="516"/>
      <c r="CUX42" s="516"/>
      <c r="CUY42" s="516"/>
      <c r="CUZ42" s="516"/>
      <c r="CVA42" s="516"/>
      <c r="CVB42" s="516"/>
      <c r="CVC42" s="516"/>
      <c r="CVD42" s="516"/>
      <c r="CVE42" s="516"/>
      <c r="CVF42" s="516"/>
      <c r="CVG42" s="516"/>
      <c r="CVH42" s="516"/>
      <c r="CVI42" s="516"/>
      <c r="CVJ42" s="516"/>
      <c r="CVK42" s="516"/>
      <c r="CVL42" s="516"/>
      <c r="CVM42" s="516"/>
      <c r="CVN42" s="516"/>
      <c r="CVO42" s="516"/>
      <c r="CVP42" s="516"/>
      <c r="CVQ42" s="516"/>
      <c r="CVR42" s="516"/>
      <c r="CVS42" s="516"/>
      <c r="CVT42" s="516"/>
      <c r="CVU42" s="516"/>
      <c r="CVV42" s="516"/>
      <c r="CVW42" s="516"/>
      <c r="CVX42" s="516"/>
      <c r="CVY42" s="516"/>
      <c r="CVZ42" s="516"/>
      <c r="CWA42" s="516"/>
      <c r="CWB42" s="516"/>
      <c r="CWC42" s="516"/>
      <c r="CWD42" s="516"/>
      <c r="CWE42" s="516"/>
      <c r="CWF42" s="516"/>
      <c r="CWG42" s="516"/>
      <c r="CWH42" s="516"/>
      <c r="CWI42" s="516"/>
      <c r="CWJ42" s="516"/>
      <c r="CWK42" s="516"/>
      <c r="CWL42" s="516"/>
      <c r="CWM42" s="516"/>
      <c r="CWN42" s="516"/>
      <c r="CWO42" s="516"/>
      <c r="CWP42" s="516"/>
      <c r="CWQ42" s="516"/>
      <c r="CWR42" s="516"/>
      <c r="CWS42" s="516"/>
      <c r="CWT42" s="516"/>
      <c r="CWU42" s="516"/>
      <c r="CWV42" s="516"/>
      <c r="CWW42" s="516"/>
      <c r="CWX42" s="516"/>
      <c r="CWY42" s="516"/>
      <c r="CWZ42" s="516"/>
      <c r="CXA42" s="516"/>
      <c r="CXB42" s="516"/>
      <c r="CXC42" s="516"/>
      <c r="CXD42" s="516"/>
      <c r="CXE42" s="516"/>
      <c r="CXF42" s="516"/>
      <c r="CXG42" s="516"/>
      <c r="CXH42" s="516"/>
      <c r="CXI42" s="516"/>
      <c r="CXJ42" s="516"/>
      <c r="CXK42" s="516"/>
      <c r="CXL42" s="516"/>
      <c r="CXM42" s="516"/>
      <c r="CXN42" s="516"/>
      <c r="CXO42" s="516"/>
      <c r="CXP42" s="516"/>
      <c r="CXQ42" s="516"/>
      <c r="CXR42" s="516"/>
      <c r="CXS42" s="516"/>
      <c r="CXT42" s="516"/>
      <c r="CXU42" s="516"/>
      <c r="CXV42" s="516"/>
      <c r="CXW42" s="516"/>
      <c r="CXX42" s="516"/>
      <c r="CXY42" s="516"/>
      <c r="CXZ42" s="516"/>
      <c r="CYA42" s="516"/>
      <c r="CYB42" s="516"/>
      <c r="CYC42" s="516"/>
      <c r="CYD42" s="516"/>
      <c r="CYE42" s="516"/>
      <c r="CYF42" s="516"/>
      <c r="CYG42" s="516"/>
      <c r="CYH42" s="516"/>
      <c r="CYI42" s="516"/>
      <c r="CYJ42" s="516"/>
      <c r="CYK42" s="516"/>
      <c r="CYL42" s="516"/>
      <c r="CYM42" s="516"/>
      <c r="CYN42" s="516"/>
      <c r="CYO42" s="516"/>
      <c r="CYP42" s="516"/>
      <c r="CYQ42" s="516"/>
      <c r="CYR42" s="516"/>
      <c r="CYS42" s="516"/>
      <c r="CYT42" s="516"/>
      <c r="CYU42" s="516"/>
      <c r="CYV42" s="516"/>
      <c r="CYW42" s="516"/>
      <c r="CYX42" s="516"/>
      <c r="CYY42" s="516"/>
      <c r="CYZ42" s="516"/>
      <c r="CZA42" s="516"/>
      <c r="CZB42" s="516"/>
      <c r="CZC42" s="516"/>
      <c r="CZD42" s="516"/>
      <c r="CZE42" s="516"/>
      <c r="CZF42" s="516"/>
      <c r="CZG42" s="516"/>
      <c r="CZH42" s="516"/>
      <c r="CZI42" s="516"/>
      <c r="CZJ42" s="516"/>
      <c r="CZK42" s="516"/>
      <c r="CZL42" s="516"/>
      <c r="CZM42" s="516"/>
      <c r="CZN42" s="516"/>
      <c r="CZO42" s="516"/>
      <c r="CZP42" s="516"/>
      <c r="CZQ42" s="516"/>
      <c r="CZR42" s="516"/>
      <c r="CZS42" s="516"/>
      <c r="CZT42" s="516"/>
      <c r="CZU42" s="516"/>
      <c r="CZV42" s="516"/>
      <c r="CZW42" s="516"/>
      <c r="CZX42" s="516"/>
      <c r="CZY42" s="516"/>
      <c r="CZZ42" s="516"/>
      <c r="DAA42" s="516"/>
      <c r="DAB42" s="516"/>
      <c r="DAC42" s="516"/>
      <c r="DAD42" s="516"/>
      <c r="DAE42" s="516"/>
      <c r="DAF42" s="516"/>
      <c r="DAG42" s="516"/>
      <c r="DAH42" s="516"/>
      <c r="DAI42" s="516"/>
      <c r="DAJ42" s="516"/>
      <c r="DAK42" s="516"/>
      <c r="DAL42" s="516"/>
      <c r="DAM42" s="516"/>
      <c r="DAN42" s="516"/>
      <c r="DAO42" s="516"/>
      <c r="DAP42" s="516"/>
      <c r="DAQ42" s="516"/>
      <c r="DAR42" s="516"/>
      <c r="DAS42" s="516"/>
      <c r="DAT42" s="516"/>
      <c r="DAU42" s="516"/>
      <c r="DAV42" s="516"/>
      <c r="DAW42" s="516"/>
      <c r="DAX42" s="516"/>
      <c r="DAY42" s="516"/>
      <c r="DAZ42" s="516"/>
      <c r="DBA42" s="516"/>
      <c r="DBB42" s="516"/>
      <c r="DBC42" s="516"/>
      <c r="DBD42" s="516"/>
      <c r="DBE42" s="516"/>
      <c r="DBF42" s="516"/>
      <c r="DBG42" s="516"/>
      <c r="DBH42" s="516"/>
      <c r="DBI42" s="516"/>
      <c r="DBJ42" s="516"/>
      <c r="DBK42" s="516"/>
      <c r="DBL42" s="516"/>
      <c r="DBM42" s="516"/>
      <c r="DBN42" s="516"/>
      <c r="DBO42" s="516"/>
      <c r="DBP42" s="516"/>
      <c r="DBQ42" s="516"/>
      <c r="DBR42" s="516"/>
      <c r="DBS42" s="516"/>
      <c r="DBT42" s="516"/>
      <c r="DBU42" s="516"/>
      <c r="DBV42" s="516"/>
      <c r="DBW42" s="516"/>
      <c r="DBX42" s="516"/>
      <c r="DBY42" s="516"/>
      <c r="DBZ42" s="516"/>
      <c r="DCA42" s="516"/>
      <c r="DCB42" s="516"/>
      <c r="DCC42" s="516"/>
      <c r="DCD42" s="516"/>
      <c r="DCE42" s="516"/>
      <c r="DCF42" s="516"/>
      <c r="DCG42" s="516"/>
      <c r="DCH42" s="516"/>
      <c r="DCI42" s="516"/>
      <c r="DCJ42" s="516"/>
      <c r="DCK42" s="516"/>
      <c r="DCL42" s="516"/>
      <c r="DCM42" s="516"/>
      <c r="DCN42" s="516"/>
      <c r="DCO42" s="516"/>
      <c r="DCP42" s="516"/>
      <c r="DCQ42" s="516"/>
      <c r="DCR42" s="516"/>
      <c r="DCS42" s="516"/>
      <c r="DCT42" s="516"/>
      <c r="DCU42" s="516"/>
      <c r="DCV42" s="516"/>
      <c r="DCW42" s="516"/>
      <c r="DCX42" s="516"/>
      <c r="DCY42" s="516"/>
      <c r="DCZ42" s="516"/>
      <c r="DDA42" s="516"/>
      <c r="DDB42" s="516"/>
      <c r="DDC42" s="516"/>
      <c r="DDD42" s="516"/>
      <c r="DDE42" s="516"/>
      <c r="DDF42" s="516"/>
      <c r="DDG42" s="516"/>
      <c r="DDH42" s="516"/>
      <c r="DDI42" s="516"/>
      <c r="DDJ42" s="516"/>
      <c r="DDK42" s="516"/>
      <c r="DDL42" s="516"/>
      <c r="DDM42" s="516"/>
      <c r="DDN42" s="516"/>
      <c r="DDO42" s="516"/>
      <c r="DDP42" s="516"/>
      <c r="DDQ42" s="516"/>
      <c r="DDR42" s="516"/>
      <c r="DDS42" s="516"/>
      <c r="DDT42" s="516"/>
      <c r="DDU42" s="516"/>
      <c r="DDV42" s="516"/>
      <c r="DDW42" s="516"/>
      <c r="DDX42" s="516"/>
      <c r="DDY42" s="516"/>
      <c r="DDZ42" s="516"/>
      <c r="DEA42" s="516"/>
      <c r="DEB42" s="516"/>
      <c r="DEC42" s="516"/>
      <c r="DED42" s="516"/>
      <c r="DEE42" s="516"/>
      <c r="DEF42" s="516"/>
      <c r="DEG42" s="516"/>
      <c r="DEH42" s="516"/>
      <c r="DEI42" s="516"/>
      <c r="DEJ42" s="516"/>
      <c r="DEK42" s="516"/>
      <c r="DEL42" s="516"/>
      <c r="DEM42" s="516"/>
      <c r="DEN42" s="516"/>
      <c r="DEO42" s="516"/>
      <c r="DEP42" s="516"/>
      <c r="DEQ42" s="516"/>
      <c r="DER42" s="516"/>
      <c r="DES42" s="516"/>
      <c r="DET42" s="516"/>
      <c r="DEU42" s="516"/>
      <c r="DEV42" s="516"/>
      <c r="DEW42" s="516"/>
      <c r="DEX42" s="516"/>
      <c r="DEY42" s="516"/>
      <c r="DEZ42" s="516"/>
      <c r="DFA42" s="516"/>
      <c r="DFB42" s="516"/>
      <c r="DFC42" s="516"/>
      <c r="DFD42" s="516"/>
      <c r="DFE42" s="516"/>
      <c r="DFF42" s="516"/>
      <c r="DFG42" s="516"/>
      <c r="DFH42" s="516"/>
      <c r="DFI42" s="516"/>
      <c r="DFJ42" s="516"/>
      <c r="DFK42" s="516"/>
      <c r="DFL42" s="516"/>
      <c r="DFM42" s="516"/>
      <c r="DFN42" s="516"/>
      <c r="DFO42" s="516"/>
      <c r="DFP42" s="516"/>
      <c r="DFQ42" s="516"/>
      <c r="DFR42" s="516"/>
      <c r="DFS42" s="516"/>
      <c r="DFT42" s="516"/>
      <c r="DFU42" s="516"/>
      <c r="DFV42" s="516"/>
      <c r="DFW42" s="516"/>
      <c r="DFX42" s="516"/>
      <c r="DFY42" s="516"/>
      <c r="DFZ42" s="516"/>
      <c r="DGA42" s="516"/>
      <c r="DGB42" s="516"/>
      <c r="DGC42" s="516"/>
      <c r="DGD42" s="516"/>
      <c r="DGE42" s="516"/>
      <c r="DGF42" s="516"/>
      <c r="DGG42" s="516"/>
      <c r="DGH42" s="516"/>
      <c r="DGI42" s="516"/>
      <c r="DGJ42" s="516"/>
      <c r="DGK42" s="516"/>
      <c r="DGL42" s="516"/>
      <c r="DGM42" s="516"/>
      <c r="DGN42" s="516"/>
      <c r="DGO42" s="516"/>
      <c r="DGP42" s="516"/>
      <c r="DGQ42" s="516"/>
      <c r="DGR42" s="516"/>
      <c r="DGS42" s="516"/>
      <c r="DGT42" s="516"/>
      <c r="DGU42" s="516"/>
      <c r="DGV42" s="516"/>
      <c r="DGW42" s="516"/>
      <c r="DGX42" s="516"/>
      <c r="DGY42" s="516"/>
      <c r="DGZ42" s="516"/>
      <c r="DHA42" s="516"/>
      <c r="DHB42" s="516"/>
      <c r="DHC42" s="516"/>
      <c r="DHD42" s="516"/>
      <c r="DHE42" s="516"/>
      <c r="DHF42" s="516"/>
      <c r="DHG42" s="516"/>
      <c r="DHH42" s="516"/>
      <c r="DHI42" s="516"/>
      <c r="DHJ42" s="516"/>
      <c r="DHK42" s="516"/>
      <c r="DHL42" s="516"/>
      <c r="DHM42" s="516"/>
      <c r="DHN42" s="516"/>
      <c r="DHO42" s="516"/>
      <c r="DHP42" s="516"/>
      <c r="DHQ42" s="516"/>
      <c r="DHR42" s="516"/>
      <c r="DHS42" s="516"/>
      <c r="DHT42" s="516"/>
      <c r="DHU42" s="516"/>
      <c r="DHV42" s="516"/>
      <c r="DHW42" s="516"/>
      <c r="DHX42" s="516"/>
      <c r="DHY42" s="516"/>
      <c r="DHZ42" s="516"/>
      <c r="DIA42" s="516"/>
      <c r="DIB42" s="516"/>
      <c r="DIC42" s="516"/>
      <c r="DID42" s="516"/>
      <c r="DIE42" s="516"/>
      <c r="DIF42" s="516"/>
      <c r="DIG42" s="516"/>
      <c r="DIH42" s="516"/>
      <c r="DII42" s="516"/>
      <c r="DIJ42" s="516"/>
      <c r="DIK42" s="516"/>
      <c r="DIL42" s="516"/>
      <c r="DIM42" s="516"/>
      <c r="DIN42" s="516"/>
      <c r="DIO42" s="516"/>
      <c r="DIP42" s="516"/>
      <c r="DIQ42" s="516"/>
      <c r="DIR42" s="516"/>
      <c r="DIS42" s="516"/>
      <c r="DIT42" s="516"/>
      <c r="DIU42" s="516"/>
      <c r="DIV42" s="516"/>
      <c r="DIW42" s="516"/>
      <c r="DIX42" s="516"/>
      <c r="DIY42" s="516"/>
      <c r="DIZ42" s="516"/>
      <c r="DJA42" s="516"/>
      <c r="DJB42" s="516"/>
      <c r="DJC42" s="516"/>
      <c r="DJD42" s="516"/>
      <c r="DJE42" s="516"/>
      <c r="DJF42" s="516"/>
      <c r="DJG42" s="516"/>
      <c r="DJH42" s="516"/>
      <c r="DJI42" s="516"/>
      <c r="DJJ42" s="516"/>
      <c r="DJK42" s="516"/>
      <c r="DJL42" s="516"/>
      <c r="DJM42" s="516"/>
      <c r="DJN42" s="516"/>
      <c r="DJO42" s="516"/>
      <c r="DJP42" s="516"/>
      <c r="DJQ42" s="516"/>
      <c r="DJR42" s="516"/>
      <c r="DJS42" s="516"/>
      <c r="DJT42" s="516"/>
      <c r="DJU42" s="516"/>
      <c r="DJV42" s="516"/>
      <c r="DJW42" s="516"/>
      <c r="DJX42" s="516"/>
      <c r="DJY42" s="516"/>
      <c r="DJZ42" s="516"/>
      <c r="DKA42" s="516"/>
      <c r="DKB42" s="516"/>
      <c r="DKC42" s="516"/>
      <c r="DKD42" s="516"/>
      <c r="DKE42" s="516"/>
      <c r="DKF42" s="516"/>
      <c r="DKG42" s="516"/>
      <c r="DKH42" s="516"/>
      <c r="DKI42" s="516"/>
      <c r="DKJ42" s="516"/>
      <c r="DKK42" s="516"/>
      <c r="DKL42" s="516"/>
      <c r="DKM42" s="516"/>
      <c r="DKN42" s="516"/>
      <c r="DKO42" s="516"/>
      <c r="DKP42" s="516"/>
      <c r="DKQ42" s="516"/>
      <c r="DKR42" s="516"/>
      <c r="DKS42" s="516"/>
      <c r="DKT42" s="516"/>
      <c r="DKU42" s="516"/>
      <c r="DKV42" s="516"/>
      <c r="DKW42" s="516"/>
      <c r="DKX42" s="516"/>
      <c r="DKY42" s="516"/>
      <c r="DKZ42" s="516"/>
      <c r="DLA42" s="516"/>
      <c r="DLB42" s="516"/>
      <c r="DLC42" s="516"/>
      <c r="DLD42" s="516"/>
      <c r="DLE42" s="516"/>
      <c r="DLF42" s="516"/>
      <c r="DLG42" s="516"/>
      <c r="DLH42" s="516"/>
      <c r="DLI42" s="516"/>
      <c r="DLJ42" s="516"/>
      <c r="DLK42" s="516"/>
      <c r="DLL42" s="516"/>
      <c r="DLM42" s="516"/>
      <c r="DLN42" s="516"/>
      <c r="DLO42" s="516"/>
      <c r="DLP42" s="516"/>
      <c r="DLQ42" s="516"/>
      <c r="DLR42" s="516"/>
      <c r="DLS42" s="516"/>
      <c r="DLT42" s="516"/>
      <c r="DLU42" s="516"/>
      <c r="DLV42" s="516"/>
      <c r="DLW42" s="516"/>
      <c r="DLX42" s="516"/>
      <c r="DLY42" s="516"/>
      <c r="DLZ42" s="516"/>
      <c r="DMA42" s="516"/>
      <c r="DMB42" s="516"/>
      <c r="DMC42" s="516"/>
      <c r="DMD42" s="516"/>
      <c r="DME42" s="516"/>
      <c r="DMF42" s="516"/>
      <c r="DMG42" s="516"/>
      <c r="DMH42" s="516"/>
      <c r="DMI42" s="516"/>
      <c r="DMJ42" s="516"/>
      <c r="DMK42" s="516"/>
      <c r="DML42" s="516"/>
      <c r="DMM42" s="516"/>
      <c r="DMN42" s="516"/>
      <c r="DMO42" s="516"/>
      <c r="DMP42" s="516"/>
      <c r="DMQ42" s="516"/>
      <c r="DMR42" s="516"/>
      <c r="DMS42" s="516"/>
      <c r="DMT42" s="516"/>
      <c r="DMU42" s="516"/>
      <c r="DMV42" s="516"/>
      <c r="DMW42" s="516"/>
      <c r="DMX42" s="516"/>
      <c r="DMY42" s="516"/>
      <c r="DMZ42" s="516"/>
      <c r="DNA42" s="516"/>
      <c r="DNB42" s="516"/>
      <c r="DNC42" s="516"/>
      <c r="DND42" s="516"/>
      <c r="DNE42" s="516"/>
      <c r="DNF42" s="516"/>
      <c r="DNG42" s="516"/>
      <c r="DNH42" s="516"/>
      <c r="DNI42" s="516"/>
      <c r="DNJ42" s="516"/>
      <c r="DNK42" s="516"/>
      <c r="DNL42" s="516"/>
      <c r="DNM42" s="516"/>
      <c r="DNN42" s="516"/>
      <c r="DNO42" s="516"/>
      <c r="DNP42" s="516"/>
      <c r="DNQ42" s="516"/>
      <c r="DNR42" s="516"/>
      <c r="DNS42" s="516"/>
      <c r="DNT42" s="516"/>
      <c r="DNU42" s="516"/>
      <c r="DNV42" s="516"/>
      <c r="DNW42" s="516"/>
      <c r="DNX42" s="516"/>
      <c r="DNY42" s="516"/>
      <c r="DNZ42" s="516"/>
      <c r="DOA42" s="516"/>
      <c r="DOB42" s="516"/>
      <c r="DOC42" s="516"/>
      <c r="DOD42" s="516"/>
      <c r="DOE42" s="516"/>
      <c r="DOF42" s="516"/>
      <c r="DOG42" s="516"/>
      <c r="DOH42" s="516"/>
      <c r="DOI42" s="516"/>
      <c r="DOJ42" s="516"/>
      <c r="DOK42" s="516"/>
      <c r="DOL42" s="516"/>
      <c r="DOM42" s="516"/>
      <c r="DON42" s="516"/>
      <c r="DOO42" s="516"/>
      <c r="DOP42" s="516"/>
      <c r="DOQ42" s="516"/>
      <c r="DOR42" s="516"/>
      <c r="DOS42" s="516"/>
      <c r="DOT42" s="516"/>
      <c r="DOU42" s="516"/>
      <c r="DOV42" s="516"/>
      <c r="DOW42" s="516"/>
      <c r="DOX42" s="516"/>
      <c r="DOY42" s="516"/>
      <c r="DOZ42" s="516"/>
      <c r="DPA42" s="516"/>
      <c r="DPB42" s="516"/>
      <c r="DPC42" s="516"/>
      <c r="DPD42" s="516"/>
      <c r="DPE42" s="516"/>
      <c r="DPF42" s="516"/>
      <c r="DPG42" s="516"/>
      <c r="DPH42" s="516"/>
      <c r="DPI42" s="516"/>
      <c r="DPJ42" s="516"/>
      <c r="DPK42" s="516"/>
      <c r="DPL42" s="516"/>
      <c r="DPM42" s="516"/>
      <c r="DPN42" s="516"/>
      <c r="DPO42" s="516"/>
      <c r="DPP42" s="516"/>
      <c r="DPQ42" s="516"/>
      <c r="DPR42" s="516"/>
      <c r="DPS42" s="516"/>
      <c r="DPT42" s="516"/>
      <c r="DPU42" s="516"/>
      <c r="DPV42" s="516"/>
      <c r="DPW42" s="516"/>
      <c r="DPX42" s="516"/>
      <c r="DPY42" s="516"/>
      <c r="DPZ42" s="516"/>
      <c r="DQA42" s="516"/>
      <c r="DQB42" s="516"/>
      <c r="DQC42" s="516"/>
      <c r="DQD42" s="516"/>
      <c r="DQE42" s="516"/>
      <c r="DQF42" s="516"/>
      <c r="DQG42" s="516"/>
      <c r="DQH42" s="516"/>
      <c r="DQI42" s="516"/>
      <c r="DQJ42" s="516"/>
      <c r="DQK42" s="516"/>
      <c r="DQL42" s="516"/>
      <c r="DQM42" s="516"/>
      <c r="DQN42" s="516"/>
      <c r="DQO42" s="516"/>
      <c r="DQP42" s="516"/>
      <c r="DQQ42" s="516"/>
      <c r="DQR42" s="516"/>
      <c r="DQS42" s="516"/>
      <c r="DQT42" s="516"/>
      <c r="DQU42" s="516"/>
      <c r="DQV42" s="516"/>
      <c r="DQW42" s="516"/>
      <c r="DQX42" s="516"/>
      <c r="DQY42" s="516"/>
      <c r="DQZ42" s="516"/>
      <c r="DRA42" s="516"/>
      <c r="DRB42" s="516"/>
      <c r="DRC42" s="516"/>
      <c r="DRD42" s="516"/>
      <c r="DRE42" s="516"/>
      <c r="DRF42" s="516"/>
      <c r="DRG42" s="516"/>
      <c r="DRH42" s="516"/>
      <c r="DRI42" s="516"/>
      <c r="DRJ42" s="516"/>
      <c r="DRK42" s="516"/>
      <c r="DRL42" s="516"/>
      <c r="DRM42" s="516"/>
      <c r="DRN42" s="516"/>
      <c r="DRO42" s="516"/>
      <c r="DRP42" s="516"/>
      <c r="DRQ42" s="516"/>
      <c r="DRR42" s="516"/>
      <c r="DRS42" s="516"/>
      <c r="DRT42" s="516"/>
      <c r="DRU42" s="516"/>
      <c r="DRV42" s="516"/>
      <c r="DRW42" s="516"/>
      <c r="DRX42" s="516"/>
      <c r="DRY42" s="516"/>
      <c r="DRZ42" s="516"/>
      <c r="DSA42" s="516"/>
      <c r="DSB42" s="516"/>
      <c r="DSC42" s="516"/>
      <c r="DSD42" s="516"/>
      <c r="DSE42" s="516"/>
      <c r="DSF42" s="516"/>
      <c r="DSG42" s="516"/>
      <c r="DSH42" s="516"/>
      <c r="DSI42" s="516"/>
      <c r="DSJ42" s="516"/>
      <c r="DSK42" s="516"/>
      <c r="DSL42" s="516"/>
      <c r="DSM42" s="516"/>
      <c r="DSN42" s="516"/>
      <c r="DSO42" s="516"/>
      <c r="DSP42" s="516"/>
      <c r="DSQ42" s="516"/>
      <c r="DSR42" s="516"/>
      <c r="DSS42" s="516"/>
      <c r="DST42" s="516"/>
      <c r="DSU42" s="516"/>
      <c r="DSV42" s="516"/>
      <c r="DSW42" s="516"/>
      <c r="DSX42" s="516"/>
      <c r="DSY42" s="516"/>
      <c r="DSZ42" s="516"/>
      <c r="DTA42" s="516"/>
      <c r="DTB42" s="516"/>
      <c r="DTC42" s="516"/>
      <c r="DTD42" s="516"/>
      <c r="DTE42" s="516"/>
      <c r="DTF42" s="516"/>
      <c r="DTG42" s="516"/>
      <c r="DTH42" s="516"/>
      <c r="DTI42" s="516"/>
      <c r="DTJ42" s="516"/>
      <c r="DTK42" s="516"/>
      <c r="DTL42" s="516"/>
      <c r="DTM42" s="516"/>
      <c r="DTN42" s="516"/>
      <c r="DTO42" s="516"/>
      <c r="DTP42" s="516"/>
      <c r="DTQ42" s="516"/>
      <c r="DTR42" s="516"/>
      <c r="DTS42" s="516"/>
      <c r="DTT42" s="516"/>
      <c r="DTU42" s="516"/>
      <c r="DTV42" s="516"/>
      <c r="DTW42" s="516"/>
      <c r="DTX42" s="516"/>
      <c r="DTY42" s="516"/>
      <c r="DTZ42" s="516"/>
      <c r="DUA42" s="516"/>
      <c r="DUB42" s="516"/>
      <c r="DUC42" s="516"/>
      <c r="DUD42" s="516"/>
      <c r="DUE42" s="516"/>
      <c r="DUF42" s="516"/>
      <c r="DUG42" s="516"/>
      <c r="DUH42" s="516"/>
      <c r="DUI42" s="516"/>
      <c r="DUJ42" s="516"/>
      <c r="DUK42" s="516"/>
      <c r="DUL42" s="516"/>
      <c r="DUM42" s="516"/>
      <c r="DUN42" s="516"/>
      <c r="DUO42" s="516"/>
      <c r="DUP42" s="516"/>
      <c r="DUQ42" s="516"/>
      <c r="DUR42" s="516"/>
      <c r="DUS42" s="516"/>
      <c r="DUT42" s="516"/>
      <c r="DUU42" s="516"/>
      <c r="DUV42" s="516"/>
      <c r="DUW42" s="516"/>
      <c r="DUX42" s="516"/>
      <c r="DUY42" s="516"/>
      <c r="DUZ42" s="516"/>
      <c r="DVA42" s="516"/>
      <c r="DVB42" s="516"/>
      <c r="DVC42" s="516"/>
      <c r="DVD42" s="516"/>
      <c r="DVE42" s="516"/>
      <c r="DVF42" s="516"/>
      <c r="DVG42" s="516"/>
      <c r="DVH42" s="516"/>
      <c r="DVI42" s="516"/>
      <c r="DVJ42" s="516"/>
      <c r="DVK42" s="516"/>
      <c r="DVL42" s="516"/>
      <c r="DVM42" s="516"/>
      <c r="DVN42" s="516"/>
      <c r="DVO42" s="516"/>
      <c r="DVP42" s="516"/>
      <c r="DVQ42" s="516"/>
      <c r="DVR42" s="516"/>
      <c r="DVS42" s="516"/>
      <c r="DVT42" s="516"/>
      <c r="DVU42" s="516"/>
      <c r="DVV42" s="516"/>
      <c r="DVW42" s="516"/>
      <c r="DVX42" s="516"/>
      <c r="DVY42" s="516"/>
      <c r="DVZ42" s="516"/>
      <c r="DWA42" s="516"/>
      <c r="DWB42" s="516"/>
      <c r="DWC42" s="516"/>
      <c r="DWD42" s="516"/>
      <c r="DWE42" s="516"/>
      <c r="DWF42" s="516"/>
      <c r="DWG42" s="516"/>
      <c r="DWH42" s="516"/>
      <c r="DWI42" s="516"/>
      <c r="DWJ42" s="516"/>
      <c r="DWK42" s="516"/>
      <c r="DWL42" s="516"/>
      <c r="DWM42" s="516"/>
      <c r="DWN42" s="516"/>
      <c r="DWO42" s="516"/>
      <c r="DWP42" s="516"/>
      <c r="DWQ42" s="516"/>
      <c r="DWR42" s="516"/>
      <c r="DWS42" s="516"/>
      <c r="DWT42" s="516"/>
      <c r="DWU42" s="516"/>
      <c r="DWV42" s="516"/>
      <c r="DWW42" s="516"/>
      <c r="DWX42" s="516"/>
      <c r="DWY42" s="516"/>
      <c r="DWZ42" s="516"/>
      <c r="DXA42" s="516"/>
      <c r="DXB42" s="516"/>
      <c r="DXC42" s="516"/>
      <c r="DXD42" s="516"/>
      <c r="DXE42" s="516"/>
      <c r="DXF42" s="516"/>
      <c r="DXG42" s="516"/>
      <c r="DXH42" s="516"/>
      <c r="DXI42" s="516"/>
      <c r="DXJ42" s="516"/>
      <c r="DXK42" s="516"/>
      <c r="DXL42" s="516"/>
      <c r="DXM42" s="516"/>
      <c r="DXN42" s="516"/>
      <c r="DXO42" s="516"/>
      <c r="DXP42" s="516"/>
      <c r="DXQ42" s="516"/>
      <c r="DXR42" s="516"/>
      <c r="DXS42" s="516"/>
      <c r="DXT42" s="516"/>
      <c r="DXU42" s="516"/>
      <c r="DXV42" s="516"/>
      <c r="DXW42" s="516"/>
      <c r="DXX42" s="516"/>
      <c r="DXY42" s="516"/>
      <c r="DXZ42" s="516"/>
      <c r="DYA42" s="516"/>
      <c r="DYB42" s="516"/>
      <c r="DYC42" s="516"/>
      <c r="DYD42" s="516"/>
      <c r="DYE42" s="516"/>
      <c r="DYF42" s="516"/>
      <c r="DYG42" s="516"/>
      <c r="DYH42" s="516"/>
      <c r="DYI42" s="516"/>
      <c r="DYJ42" s="516"/>
      <c r="DYK42" s="516"/>
      <c r="DYL42" s="516"/>
      <c r="DYM42" s="516"/>
      <c r="DYN42" s="516"/>
      <c r="DYO42" s="516"/>
      <c r="DYP42" s="516"/>
      <c r="DYQ42" s="516"/>
      <c r="DYR42" s="516"/>
      <c r="DYS42" s="516"/>
      <c r="DYT42" s="516"/>
      <c r="DYU42" s="516"/>
      <c r="DYV42" s="516"/>
      <c r="DYW42" s="516"/>
      <c r="DYX42" s="516"/>
      <c r="DYY42" s="516"/>
      <c r="DYZ42" s="516"/>
      <c r="DZA42" s="516"/>
      <c r="DZB42" s="516"/>
      <c r="DZC42" s="516"/>
      <c r="DZD42" s="516"/>
      <c r="DZE42" s="516"/>
      <c r="DZF42" s="516"/>
      <c r="DZG42" s="516"/>
      <c r="DZH42" s="516"/>
      <c r="DZI42" s="516"/>
      <c r="DZJ42" s="516"/>
      <c r="DZK42" s="516"/>
      <c r="DZL42" s="516"/>
      <c r="DZM42" s="516"/>
      <c r="DZN42" s="516"/>
      <c r="DZO42" s="516"/>
      <c r="DZP42" s="516"/>
      <c r="DZQ42" s="516"/>
      <c r="DZR42" s="516"/>
      <c r="DZS42" s="516"/>
      <c r="DZT42" s="516"/>
      <c r="DZU42" s="516"/>
      <c r="DZV42" s="516"/>
      <c r="DZW42" s="516"/>
      <c r="DZX42" s="516"/>
      <c r="DZY42" s="516"/>
      <c r="DZZ42" s="516"/>
      <c r="EAA42" s="516"/>
      <c r="EAB42" s="516"/>
      <c r="EAC42" s="516"/>
      <c r="EAD42" s="516"/>
      <c r="EAE42" s="516"/>
      <c r="EAF42" s="516"/>
      <c r="EAG42" s="516"/>
      <c r="EAH42" s="516"/>
      <c r="EAI42" s="516"/>
      <c r="EAJ42" s="516"/>
      <c r="EAK42" s="516"/>
      <c r="EAL42" s="516"/>
      <c r="EAM42" s="516"/>
      <c r="EAN42" s="516"/>
      <c r="EAO42" s="516"/>
      <c r="EAP42" s="516"/>
      <c r="EAQ42" s="516"/>
      <c r="EAR42" s="516"/>
      <c r="EAS42" s="516"/>
      <c r="EAT42" s="516"/>
      <c r="EAU42" s="516"/>
      <c r="EAV42" s="516"/>
      <c r="EAW42" s="516"/>
      <c r="EAX42" s="516"/>
      <c r="EAY42" s="516"/>
      <c r="EAZ42" s="516"/>
      <c r="EBA42" s="516"/>
      <c r="EBB42" s="516"/>
      <c r="EBC42" s="516"/>
      <c r="EBD42" s="516"/>
      <c r="EBE42" s="516"/>
      <c r="EBF42" s="516"/>
      <c r="EBG42" s="516"/>
      <c r="EBH42" s="516"/>
      <c r="EBI42" s="516"/>
      <c r="EBJ42" s="516"/>
      <c r="EBK42" s="516"/>
      <c r="EBL42" s="516"/>
      <c r="EBM42" s="516"/>
      <c r="EBN42" s="516"/>
      <c r="EBO42" s="516"/>
      <c r="EBP42" s="516"/>
      <c r="EBQ42" s="516"/>
      <c r="EBR42" s="516"/>
      <c r="EBS42" s="516"/>
      <c r="EBT42" s="516"/>
      <c r="EBU42" s="516"/>
      <c r="EBV42" s="516"/>
      <c r="EBW42" s="516"/>
      <c r="EBX42" s="516"/>
      <c r="EBY42" s="516"/>
      <c r="EBZ42" s="516"/>
      <c r="ECA42" s="516"/>
      <c r="ECB42" s="516"/>
      <c r="ECC42" s="516"/>
      <c r="ECD42" s="516"/>
      <c r="ECE42" s="516"/>
      <c r="ECF42" s="516"/>
      <c r="ECG42" s="516"/>
      <c r="ECH42" s="516"/>
      <c r="ECI42" s="516"/>
      <c r="ECJ42" s="516"/>
      <c r="ECK42" s="516"/>
      <c r="ECL42" s="516"/>
      <c r="ECM42" s="516"/>
      <c r="ECN42" s="516"/>
      <c r="ECO42" s="516"/>
      <c r="ECP42" s="516"/>
      <c r="ECQ42" s="516"/>
      <c r="ECR42" s="516"/>
      <c r="ECS42" s="516"/>
      <c r="ECT42" s="516"/>
      <c r="ECU42" s="516"/>
      <c r="ECV42" s="516"/>
      <c r="ECW42" s="516"/>
      <c r="ECX42" s="516"/>
      <c r="ECY42" s="516"/>
      <c r="ECZ42" s="516"/>
      <c r="EDA42" s="516"/>
      <c r="EDB42" s="516"/>
      <c r="EDC42" s="516"/>
      <c r="EDD42" s="516"/>
      <c r="EDE42" s="516"/>
      <c r="EDF42" s="516"/>
      <c r="EDG42" s="516"/>
      <c r="EDH42" s="516"/>
      <c r="EDI42" s="516"/>
      <c r="EDJ42" s="516"/>
      <c r="EDK42" s="516"/>
      <c r="EDL42" s="516"/>
      <c r="EDM42" s="516"/>
      <c r="EDN42" s="516"/>
      <c r="EDO42" s="516"/>
      <c r="EDP42" s="516"/>
      <c r="EDQ42" s="516"/>
      <c r="EDR42" s="516"/>
      <c r="EDS42" s="516"/>
      <c r="EDT42" s="516"/>
      <c r="EDU42" s="516"/>
      <c r="EDV42" s="516"/>
      <c r="EDW42" s="516"/>
      <c r="EDX42" s="516"/>
      <c r="EDY42" s="516"/>
      <c r="EDZ42" s="516"/>
      <c r="EEA42" s="516"/>
      <c r="EEB42" s="516"/>
      <c r="EEC42" s="516"/>
      <c r="EED42" s="516"/>
      <c r="EEE42" s="516"/>
      <c r="EEF42" s="516"/>
      <c r="EEG42" s="516"/>
      <c r="EEH42" s="516"/>
      <c r="EEI42" s="516"/>
      <c r="EEJ42" s="516"/>
      <c r="EEK42" s="516"/>
      <c r="EEL42" s="516"/>
      <c r="EEM42" s="516"/>
      <c r="EEN42" s="516"/>
      <c r="EEO42" s="516"/>
      <c r="EEP42" s="516"/>
      <c r="EEQ42" s="516"/>
      <c r="EER42" s="516"/>
      <c r="EES42" s="516"/>
      <c r="EET42" s="516"/>
      <c r="EEU42" s="516"/>
      <c r="EEV42" s="516"/>
      <c r="EEW42" s="516"/>
      <c r="EEX42" s="516"/>
      <c r="EEY42" s="516"/>
      <c r="EEZ42" s="516"/>
      <c r="EFA42" s="516"/>
      <c r="EFB42" s="516"/>
      <c r="EFC42" s="516"/>
      <c r="EFD42" s="516"/>
      <c r="EFE42" s="516"/>
      <c r="EFF42" s="516"/>
      <c r="EFG42" s="516"/>
      <c r="EFH42" s="516"/>
      <c r="EFI42" s="516"/>
      <c r="EFJ42" s="516"/>
      <c r="EFK42" s="516"/>
      <c r="EFL42" s="516"/>
      <c r="EFM42" s="516"/>
      <c r="EFN42" s="516"/>
      <c r="EFO42" s="516"/>
      <c r="EFP42" s="516"/>
      <c r="EFQ42" s="516"/>
      <c r="EFR42" s="516"/>
      <c r="EFS42" s="516"/>
      <c r="EFT42" s="516"/>
      <c r="EFU42" s="516"/>
      <c r="EFV42" s="516"/>
      <c r="EFW42" s="516"/>
      <c r="EFX42" s="516"/>
      <c r="EFY42" s="516"/>
      <c r="EFZ42" s="516"/>
      <c r="EGA42" s="516"/>
      <c r="EGB42" s="516"/>
      <c r="EGC42" s="516"/>
      <c r="EGD42" s="516"/>
      <c r="EGE42" s="516"/>
      <c r="EGF42" s="516"/>
      <c r="EGG42" s="516"/>
      <c r="EGH42" s="516"/>
      <c r="EGI42" s="516"/>
      <c r="EGJ42" s="516"/>
      <c r="EGK42" s="516"/>
      <c r="EGL42" s="516"/>
      <c r="EGM42" s="516"/>
      <c r="EGN42" s="516"/>
      <c r="EGO42" s="516"/>
      <c r="EGP42" s="516"/>
      <c r="EGQ42" s="516"/>
      <c r="EGR42" s="516"/>
      <c r="EGS42" s="516"/>
      <c r="EGT42" s="516"/>
      <c r="EGU42" s="516"/>
      <c r="EGV42" s="516"/>
      <c r="EGW42" s="516"/>
      <c r="EGX42" s="516"/>
      <c r="EGY42" s="516"/>
      <c r="EGZ42" s="516"/>
      <c r="EHA42" s="516"/>
      <c r="EHB42" s="516"/>
      <c r="EHC42" s="516"/>
      <c r="EHD42" s="516"/>
      <c r="EHE42" s="516"/>
      <c r="EHF42" s="516"/>
      <c r="EHG42" s="516"/>
      <c r="EHH42" s="516"/>
      <c r="EHI42" s="516"/>
      <c r="EHJ42" s="516"/>
      <c r="EHK42" s="516"/>
      <c r="EHL42" s="516"/>
      <c r="EHM42" s="516"/>
      <c r="EHN42" s="516"/>
      <c r="EHO42" s="516"/>
      <c r="EHP42" s="516"/>
      <c r="EHQ42" s="516"/>
      <c r="EHR42" s="516"/>
      <c r="EHS42" s="516"/>
      <c r="EHT42" s="516"/>
      <c r="EHU42" s="516"/>
      <c r="EHV42" s="516"/>
      <c r="EHW42" s="516"/>
      <c r="EHX42" s="516"/>
      <c r="EHY42" s="516"/>
      <c r="EHZ42" s="516"/>
      <c r="EIA42" s="516"/>
      <c r="EIB42" s="516"/>
      <c r="EIC42" s="516"/>
      <c r="EID42" s="516"/>
      <c r="EIE42" s="516"/>
      <c r="EIF42" s="516"/>
      <c r="EIG42" s="516"/>
      <c r="EIH42" s="516"/>
      <c r="EII42" s="516"/>
      <c r="EIJ42" s="516"/>
      <c r="EIK42" s="516"/>
      <c r="EIL42" s="516"/>
      <c r="EIM42" s="516"/>
      <c r="EIN42" s="516"/>
      <c r="EIO42" s="516"/>
      <c r="EIP42" s="516"/>
      <c r="EIQ42" s="516"/>
      <c r="EIR42" s="516"/>
      <c r="EIS42" s="516"/>
      <c r="EIT42" s="516"/>
      <c r="EIU42" s="516"/>
      <c r="EIV42" s="516"/>
      <c r="EIW42" s="516"/>
      <c r="EIX42" s="516"/>
      <c r="EIY42" s="516"/>
      <c r="EIZ42" s="516"/>
      <c r="EJA42" s="516"/>
      <c r="EJB42" s="516"/>
      <c r="EJC42" s="516"/>
      <c r="EJD42" s="516"/>
      <c r="EJE42" s="516"/>
      <c r="EJF42" s="516"/>
      <c r="EJG42" s="516"/>
      <c r="EJH42" s="516"/>
      <c r="EJI42" s="516"/>
      <c r="EJJ42" s="516"/>
      <c r="EJK42" s="516"/>
      <c r="EJL42" s="516"/>
      <c r="EJM42" s="516"/>
      <c r="EJN42" s="516"/>
      <c r="EJO42" s="516"/>
      <c r="EJP42" s="516"/>
      <c r="EJQ42" s="516"/>
      <c r="EJR42" s="516"/>
      <c r="EJS42" s="516"/>
      <c r="EJT42" s="516"/>
      <c r="EJU42" s="516"/>
      <c r="EJV42" s="516"/>
      <c r="EJW42" s="516"/>
      <c r="EJX42" s="516"/>
      <c r="EJY42" s="516"/>
      <c r="EJZ42" s="516"/>
      <c r="EKA42" s="516"/>
      <c r="EKB42" s="516"/>
      <c r="EKC42" s="516"/>
      <c r="EKD42" s="516"/>
      <c r="EKE42" s="516"/>
      <c r="EKF42" s="516"/>
      <c r="EKG42" s="516"/>
      <c r="EKH42" s="516"/>
      <c r="EKI42" s="516"/>
      <c r="EKJ42" s="516"/>
      <c r="EKK42" s="516"/>
      <c r="EKL42" s="516"/>
      <c r="EKM42" s="516"/>
      <c r="EKN42" s="516"/>
      <c r="EKO42" s="516"/>
      <c r="EKP42" s="516"/>
      <c r="EKQ42" s="516"/>
      <c r="EKR42" s="516"/>
      <c r="EKS42" s="516"/>
      <c r="EKT42" s="516"/>
      <c r="EKU42" s="516"/>
      <c r="EKV42" s="516"/>
      <c r="EKW42" s="516"/>
      <c r="EKX42" s="516"/>
      <c r="EKY42" s="516"/>
      <c r="EKZ42" s="516"/>
      <c r="ELA42" s="516"/>
      <c r="ELB42" s="516"/>
      <c r="ELC42" s="516"/>
      <c r="ELD42" s="516"/>
      <c r="ELE42" s="516"/>
      <c r="ELF42" s="516"/>
      <c r="ELG42" s="516"/>
      <c r="ELH42" s="516"/>
      <c r="ELI42" s="516"/>
      <c r="ELJ42" s="516"/>
      <c r="ELK42" s="516"/>
      <c r="ELL42" s="516"/>
      <c r="ELM42" s="516"/>
      <c r="ELN42" s="516"/>
      <c r="ELO42" s="516"/>
      <c r="ELP42" s="516"/>
      <c r="ELQ42" s="516"/>
      <c r="ELR42" s="516"/>
      <c r="ELS42" s="516"/>
      <c r="ELT42" s="516"/>
      <c r="ELU42" s="516"/>
      <c r="ELV42" s="516"/>
      <c r="ELW42" s="516"/>
      <c r="ELX42" s="516"/>
      <c r="ELY42" s="516"/>
      <c r="ELZ42" s="516"/>
      <c r="EMA42" s="516"/>
      <c r="EMB42" s="516"/>
      <c r="EMC42" s="516"/>
      <c r="EMD42" s="516"/>
      <c r="EME42" s="516"/>
      <c r="EMF42" s="516"/>
      <c r="EMG42" s="516"/>
      <c r="EMH42" s="516"/>
      <c r="EMI42" s="516"/>
      <c r="EMJ42" s="516"/>
      <c r="EMK42" s="516"/>
      <c r="EML42" s="516"/>
      <c r="EMM42" s="516"/>
      <c r="EMN42" s="516"/>
      <c r="EMO42" s="516"/>
      <c r="EMP42" s="516"/>
      <c r="EMQ42" s="516"/>
      <c r="EMR42" s="516"/>
      <c r="EMS42" s="516"/>
      <c r="EMT42" s="516"/>
      <c r="EMU42" s="516"/>
      <c r="EMV42" s="516"/>
      <c r="EMW42" s="516"/>
      <c r="EMX42" s="516"/>
      <c r="EMY42" s="516"/>
      <c r="EMZ42" s="516"/>
      <c r="ENA42" s="516"/>
      <c r="ENB42" s="516"/>
      <c r="ENC42" s="516"/>
      <c r="END42" s="516"/>
      <c r="ENE42" s="516"/>
      <c r="ENF42" s="516"/>
      <c r="ENG42" s="516"/>
      <c r="ENH42" s="516"/>
      <c r="ENI42" s="516"/>
      <c r="ENJ42" s="516"/>
      <c r="ENK42" s="516"/>
      <c r="ENL42" s="516"/>
      <c r="ENM42" s="516"/>
      <c r="ENN42" s="516"/>
      <c r="ENO42" s="516"/>
      <c r="ENP42" s="516"/>
      <c r="ENQ42" s="516"/>
      <c r="ENR42" s="516"/>
      <c r="ENS42" s="516"/>
      <c r="ENT42" s="516"/>
      <c r="ENU42" s="516"/>
      <c r="ENV42" s="516"/>
      <c r="ENW42" s="516"/>
      <c r="ENX42" s="516"/>
      <c r="ENY42" s="516"/>
      <c r="ENZ42" s="516"/>
      <c r="EOA42" s="516"/>
      <c r="EOB42" s="516"/>
      <c r="EOC42" s="516"/>
      <c r="EOD42" s="516"/>
      <c r="EOE42" s="516"/>
      <c r="EOF42" s="516"/>
      <c r="EOG42" s="516"/>
      <c r="EOH42" s="516"/>
      <c r="EOI42" s="516"/>
      <c r="EOJ42" s="516"/>
      <c r="EOK42" s="516"/>
      <c r="EOL42" s="516"/>
      <c r="EOM42" s="516"/>
      <c r="EON42" s="516"/>
      <c r="EOO42" s="516"/>
      <c r="EOP42" s="516"/>
      <c r="EOQ42" s="516"/>
      <c r="EOR42" s="516"/>
      <c r="EOS42" s="516"/>
      <c r="EOT42" s="516"/>
      <c r="EOU42" s="516"/>
      <c r="EOV42" s="516"/>
      <c r="EOW42" s="516"/>
      <c r="EOX42" s="516"/>
      <c r="EOY42" s="516"/>
      <c r="EOZ42" s="516"/>
      <c r="EPA42" s="516"/>
      <c r="EPB42" s="516"/>
      <c r="EPC42" s="516"/>
      <c r="EPD42" s="516"/>
      <c r="EPE42" s="516"/>
      <c r="EPF42" s="516"/>
      <c r="EPG42" s="516"/>
      <c r="EPH42" s="516"/>
      <c r="EPI42" s="516"/>
      <c r="EPJ42" s="516"/>
      <c r="EPK42" s="516"/>
      <c r="EPL42" s="516"/>
      <c r="EPM42" s="516"/>
      <c r="EPN42" s="516"/>
      <c r="EPO42" s="516"/>
      <c r="EPP42" s="516"/>
      <c r="EPQ42" s="516"/>
      <c r="EPR42" s="516"/>
      <c r="EPS42" s="516"/>
      <c r="EPT42" s="516"/>
      <c r="EPU42" s="516"/>
      <c r="EPV42" s="516"/>
      <c r="EPW42" s="516"/>
      <c r="EPX42" s="516"/>
      <c r="EPY42" s="516"/>
      <c r="EPZ42" s="516"/>
      <c r="EQA42" s="516"/>
      <c r="EQB42" s="516"/>
      <c r="EQC42" s="516"/>
      <c r="EQD42" s="516"/>
      <c r="EQE42" s="516"/>
      <c r="EQF42" s="516"/>
      <c r="EQG42" s="516"/>
      <c r="EQH42" s="516"/>
      <c r="EQI42" s="516"/>
      <c r="EQJ42" s="516"/>
      <c r="EQK42" s="516"/>
      <c r="EQL42" s="516"/>
      <c r="EQM42" s="516"/>
      <c r="EQN42" s="516"/>
      <c r="EQO42" s="516"/>
      <c r="EQP42" s="516"/>
      <c r="EQQ42" s="516"/>
      <c r="EQR42" s="516"/>
      <c r="EQS42" s="516"/>
      <c r="EQT42" s="516"/>
      <c r="EQU42" s="516"/>
      <c r="EQV42" s="516"/>
      <c r="EQW42" s="516"/>
      <c r="EQX42" s="516"/>
      <c r="EQY42" s="516"/>
      <c r="EQZ42" s="516"/>
      <c r="ERA42" s="516"/>
      <c r="ERB42" s="516"/>
      <c r="ERC42" s="516"/>
      <c r="ERD42" s="516"/>
      <c r="ERE42" s="516"/>
      <c r="ERF42" s="516"/>
      <c r="ERG42" s="516"/>
      <c r="ERH42" s="516"/>
      <c r="ERI42" s="516"/>
      <c r="ERJ42" s="516"/>
      <c r="ERK42" s="516"/>
      <c r="ERL42" s="516"/>
      <c r="ERM42" s="516"/>
      <c r="ERN42" s="516"/>
      <c r="ERO42" s="516"/>
      <c r="ERP42" s="516"/>
      <c r="ERQ42" s="516"/>
      <c r="ERR42" s="516"/>
      <c r="ERS42" s="516"/>
      <c r="ERT42" s="516"/>
      <c r="ERU42" s="516"/>
      <c r="ERV42" s="516"/>
      <c r="ERW42" s="516"/>
      <c r="ERX42" s="516"/>
      <c r="ERY42" s="516"/>
      <c r="ERZ42" s="516"/>
      <c r="ESA42" s="516"/>
      <c r="ESB42" s="516"/>
      <c r="ESC42" s="516"/>
      <c r="ESD42" s="516"/>
      <c r="ESE42" s="516"/>
      <c r="ESF42" s="516"/>
      <c r="ESG42" s="516"/>
      <c r="ESH42" s="516"/>
      <c r="ESI42" s="516"/>
      <c r="ESJ42" s="516"/>
      <c r="ESK42" s="516"/>
      <c r="ESL42" s="516"/>
      <c r="ESM42" s="516"/>
      <c r="ESN42" s="516"/>
      <c r="ESO42" s="516"/>
      <c r="ESP42" s="516"/>
      <c r="ESQ42" s="516"/>
      <c r="ESR42" s="516"/>
      <c r="ESS42" s="516"/>
      <c r="EST42" s="516"/>
      <c r="ESU42" s="516"/>
      <c r="ESV42" s="516"/>
      <c r="ESW42" s="516"/>
      <c r="ESX42" s="516"/>
      <c r="ESY42" s="516"/>
      <c r="ESZ42" s="516"/>
      <c r="ETA42" s="516"/>
      <c r="ETB42" s="516"/>
      <c r="ETC42" s="516"/>
      <c r="ETD42" s="516"/>
      <c r="ETE42" s="516"/>
      <c r="ETF42" s="516"/>
      <c r="ETG42" s="516"/>
      <c r="ETH42" s="516"/>
      <c r="ETI42" s="516"/>
      <c r="ETJ42" s="516"/>
      <c r="ETK42" s="516"/>
      <c r="ETL42" s="516"/>
      <c r="ETM42" s="516"/>
      <c r="ETN42" s="516"/>
      <c r="ETO42" s="516"/>
      <c r="ETP42" s="516"/>
      <c r="ETQ42" s="516"/>
      <c r="ETR42" s="516"/>
      <c r="ETS42" s="516"/>
      <c r="ETT42" s="516"/>
      <c r="ETU42" s="516"/>
      <c r="ETV42" s="516"/>
      <c r="ETW42" s="516"/>
      <c r="ETX42" s="516"/>
      <c r="ETY42" s="516"/>
      <c r="ETZ42" s="516"/>
      <c r="EUA42" s="516"/>
      <c r="EUB42" s="516"/>
      <c r="EUC42" s="516"/>
      <c r="EUD42" s="516"/>
      <c r="EUE42" s="516"/>
      <c r="EUF42" s="516"/>
      <c r="EUG42" s="516"/>
      <c r="EUH42" s="516"/>
      <c r="EUI42" s="516"/>
      <c r="EUJ42" s="516"/>
      <c r="EUK42" s="516"/>
      <c r="EUL42" s="516"/>
      <c r="EUM42" s="516"/>
      <c r="EUN42" s="516"/>
      <c r="EUO42" s="516"/>
      <c r="EUP42" s="516"/>
      <c r="EUQ42" s="516"/>
      <c r="EUR42" s="516"/>
      <c r="EUS42" s="516"/>
      <c r="EUT42" s="516"/>
      <c r="EUU42" s="516"/>
      <c r="EUV42" s="516"/>
      <c r="EUW42" s="516"/>
      <c r="EUX42" s="516"/>
      <c r="EUY42" s="516"/>
      <c r="EUZ42" s="516"/>
      <c r="EVA42" s="516"/>
      <c r="EVB42" s="516"/>
      <c r="EVC42" s="516"/>
      <c r="EVD42" s="516"/>
      <c r="EVE42" s="516"/>
      <c r="EVF42" s="516"/>
      <c r="EVG42" s="516"/>
      <c r="EVH42" s="516"/>
      <c r="EVI42" s="516"/>
      <c r="EVJ42" s="516"/>
      <c r="EVK42" s="516"/>
      <c r="EVL42" s="516"/>
      <c r="EVM42" s="516"/>
      <c r="EVN42" s="516"/>
      <c r="EVO42" s="516"/>
      <c r="EVP42" s="516"/>
      <c r="EVQ42" s="516"/>
      <c r="EVR42" s="516"/>
      <c r="EVS42" s="516"/>
      <c r="EVT42" s="516"/>
      <c r="EVU42" s="516"/>
      <c r="EVV42" s="516"/>
      <c r="EVW42" s="516"/>
      <c r="EVX42" s="516"/>
      <c r="EVY42" s="516"/>
      <c r="EVZ42" s="516"/>
      <c r="EWA42" s="516"/>
      <c r="EWB42" s="516"/>
      <c r="EWC42" s="516"/>
      <c r="EWD42" s="516"/>
      <c r="EWE42" s="516"/>
      <c r="EWF42" s="516"/>
      <c r="EWG42" s="516"/>
      <c r="EWH42" s="516"/>
      <c r="EWI42" s="516"/>
      <c r="EWJ42" s="516"/>
      <c r="EWK42" s="516"/>
      <c r="EWL42" s="516"/>
      <c r="EWM42" s="516"/>
      <c r="EWN42" s="516"/>
      <c r="EWO42" s="516"/>
      <c r="EWP42" s="516"/>
      <c r="EWQ42" s="516"/>
      <c r="EWR42" s="516"/>
      <c r="EWS42" s="516"/>
      <c r="EWT42" s="516"/>
      <c r="EWU42" s="516"/>
      <c r="EWV42" s="516"/>
      <c r="EWW42" s="516"/>
      <c r="EWX42" s="516"/>
      <c r="EWY42" s="516"/>
      <c r="EWZ42" s="516"/>
      <c r="EXA42" s="516"/>
      <c r="EXB42" s="516"/>
      <c r="EXC42" s="516"/>
      <c r="EXD42" s="516"/>
      <c r="EXE42" s="516"/>
      <c r="EXF42" s="516"/>
      <c r="EXG42" s="516"/>
      <c r="EXH42" s="516"/>
      <c r="EXI42" s="516"/>
      <c r="EXJ42" s="516"/>
      <c r="EXK42" s="516"/>
      <c r="EXL42" s="516"/>
      <c r="EXM42" s="516"/>
      <c r="EXN42" s="516"/>
      <c r="EXO42" s="516"/>
      <c r="EXP42" s="516"/>
      <c r="EXQ42" s="516"/>
      <c r="EXR42" s="516"/>
      <c r="EXS42" s="516"/>
      <c r="EXT42" s="516"/>
      <c r="EXU42" s="516"/>
      <c r="EXV42" s="516"/>
      <c r="EXW42" s="516"/>
      <c r="EXX42" s="516"/>
      <c r="EXY42" s="516"/>
      <c r="EXZ42" s="516"/>
      <c r="EYA42" s="516"/>
      <c r="EYB42" s="516"/>
      <c r="EYC42" s="516"/>
      <c r="EYD42" s="516"/>
      <c r="EYE42" s="516"/>
      <c r="EYF42" s="516"/>
      <c r="EYG42" s="516"/>
      <c r="EYH42" s="516"/>
      <c r="EYI42" s="516"/>
      <c r="EYJ42" s="516"/>
      <c r="EYK42" s="516"/>
      <c r="EYL42" s="516"/>
      <c r="EYM42" s="516"/>
      <c r="EYN42" s="516"/>
      <c r="EYO42" s="516"/>
      <c r="EYP42" s="516"/>
      <c r="EYQ42" s="516"/>
      <c r="EYR42" s="516"/>
      <c r="EYS42" s="516"/>
      <c r="EYT42" s="516"/>
      <c r="EYU42" s="516"/>
      <c r="EYV42" s="516"/>
      <c r="EYW42" s="516"/>
      <c r="EYX42" s="516"/>
      <c r="EYY42" s="516"/>
      <c r="EYZ42" s="516"/>
      <c r="EZA42" s="516"/>
      <c r="EZB42" s="516"/>
      <c r="EZC42" s="516"/>
      <c r="EZD42" s="516"/>
      <c r="EZE42" s="516"/>
      <c r="EZF42" s="516"/>
      <c r="EZG42" s="516"/>
      <c r="EZH42" s="516"/>
      <c r="EZI42" s="516"/>
      <c r="EZJ42" s="516"/>
      <c r="EZK42" s="516"/>
      <c r="EZL42" s="516"/>
      <c r="EZM42" s="516"/>
      <c r="EZN42" s="516"/>
      <c r="EZO42" s="516"/>
      <c r="EZP42" s="516"/>
      <c r="EZQ42" s="516"/>
      <c r="EZR42" s="516"/>
      <c r="EZS42" s="516"/>
      <c r="EZT42" s="516"/>
      <c r="EZU42" s="516"/>
      <c r="EZV42" s="516"/>
      <c r="EZW42" s="516"/>
      <c r="EZX42" s="516"/>
      <c r="EZY42" s="516"/>
      <c r="EZZ42" s="516"/>
      <c r="FAA42" s="516"/>
      <c r="FAB42" s="516"/>
      <c r="FAC42" s="516"/>
      <c r="FAD42" s="516"/>
      <c r="FAE42" s="516"/>
      <c r="FAF42" s="516"/>
      <c r="FAG42" s="516"/>
      <c r="FAH42" s="516"/>
      <c r="FAI42" s="516"/>
      <c r="FAJ42" s="516"/>
      <c r="FAK42" s="516"/>
      <c r="FAL42" s="516"/>
      <c r="FAM42" s="516"/>
      <c r="FAN42" s="516"/>
      <c r="FAO42" s="516"/>
      <c r="FAP42" s="516"/>
      <c r="FAQ42" s="516"/>
      <c r="FAR42" s="516"/>
      <c r="FAS42" s="516"/>
      <c r="FAT42" s="516"/>
      <c r="FAU42" s="516"/>
      <c r="FAV42" s="516"/>
      <c r="FAW42" s="516"/>
      <c r="FAX42" s="516"/>
      <c r="FAY42" s="516"/>
      <c r="FAZ42" s="516"/>
      <c r="FBA42" s="516"/>
      <c r="FBB42" s="516"/>
      <c r="FBC42" s="516"/>
      <c r="FBD42" s="516"/>
      <c r="FBE42" s="516"/>
      <c r="FBF42" s="516"/>
      <c r="FBG42" s="516"/>
      <c r="FBH42" s="516"/>
      <c r="FBI42" s="516"/>
      <c r="FBJ42" s="516"/>
      <c r="FBK42" s="516"/>
      <c r="FBL42" s="516"/>
      <c r="FBM42" s="516"/>
      <c r="FBN42" s="516"/>
      <c r="FBO42" s="516"/>
      <c r="FBP42" s="516"/>
      <c r="FBQ42" s="516"/>
      <c r="FBR42" s="516"/>
      <c r="FBS42" s="516"/>
      <c r="FBT42" s="516"/>
      <c r="FBU42" s="516"/>
      <c r="FBV42" s="516"/>
      <c r="FBW42" s="516"/>
      <c r="FBX42" s="516"/>
      <c r="FBY42" s="516"/>
      <c r="FBZ42" s="516"/>
      <c r="FCA42" s="516"/>
      <c r="FCB42" s="516"/>
      <c r="FCC42" s="516"/>
      <c r="FCD42" s="516"/>
      <c r="FCE42" s="516"/>
      <c r="FCF42" s="516"/>
      <c r="FCG42" s="516"/>
      <c r="FCH42" s="516"/>
      <c r="FCI42" s="516"/>
      <c r="FCJ42" s="516"/>
      <c r="FCK42" s="516"/>
      <c r="FCL42" s="516"/>
      <c r="FCM42" s="516"/>
      <c r="FCN42" s="516"/>
      <c r="FCO42" s="516"/>
      <c r="FCP42" s="516"/>
      <c r="FCQ42" s="516"/>
      <c r="FCR42" s="516"/>
      <c r="FCS42" s="516"/>
      <c r="FCT42" s="516"/>
      <c r="FCU42" s="516"/>
      <c r="FCV42" s="516"/>
      <c r="FCW42" s="516"/>
      <c r="FCX42" s="516"/>
      <c r="FCY42" s="516"/>
      <c r="FCZ42" s="516"/>
      <c r="FDA42" s="516"/>
      <c r="FDB42" s="516"/>
      <c r="FDC42" s="516"/>
      <c r="FDD42" s="516"/>
      <c r="FDE42" s="516"/>
      <c r="FDF42" s="516"/>
      <c r="FDG42" s="516"/>
      <c r="FDH42" s="516"/>
      <c r="FDI42" s="516"/>
      <c r="FDJ42" s="516"/>
      <c r="FDK42" s="516"/>
      <c r="FDL42" s="516"/>
      <c r="FDM42" s="516"/>
      <c r="FDN42" s="516"/>
      <c r="FDO42" s="516"/>
      <c r="FDP42" s="516"/>
      <c r="FDQ42" s="516"/>
      <c r="FDR42" s="516"/>
      <c r="FDS42" s="516"/>
      <c r="FDT42" s="516"/>
      <c r="FDU42" s="516"/>
      <c r="FDV42" s="516"/>
      <c r="FDW42" s="516"/>
      <c r="FDX42" s="516"/>
      <c r="FDY42" s="516"/>
      <c r="FDZ42" s="516"/>
      <c r="FEA42" s="516"/>
      <c r="FEB42" s="516"/>
      <c r="FEC42" s="516"/>
      <c r="FED42" s="516"/>
      <c r="FEE42" s="516"/>
      <c r="FEF42" s="516"/>
      <c r="FEG42" s="516"/>
      <c r="FEH42" s="516"/>
      <c r="FEI42" s="516"/>
      <c r="FEJ42" s="516"/>
      <c r="FEK42" s="516"/>
      <c r="FEL42" s="516"/>
      <c r="FEM42" s="516"/>
      <c r="FEN42" s="516"/>
      <c r="FEO42" s="516"/>
      <c r="FEP42" s="516"/>
      <c r="FEQ42" s="516"/>
      <c r="FER42" s="516"/>
      <c r="FES42" s="516"/>
      <c r="FET42" s="516"/>
      <c r="FEU42" s="516"/>
      <c r="FEV42" s="516"/>
      <c r="FEW42" s="516"/>
      <c r="FEX42" s="516"/>
      <c r="FEY42" s="516"/>
      <c r="FEZ42" s="516"/>
      <c r="FFA42" s="516"/>
      <c r="FFB42" s="516"/>
      <c r="FFC42" s="516"/>
      <c r="FFD42" s="516"/>
      <c r="FFE42" s="516"/>
      <c r="FFF42" s="516"/>
      <c r="FFG42" s="516"/>
      <c r="FFH42" s="516"/>
      <c r="FFI42" s="516"/>
      <c r="FFJ42" s="516"/>
      <c r="FFK42" s="516"/>
      <c r="FFL42" s="516"/>
      <c r="FFM42" s="516"/>
      <c r="FFN42" s="516"/>
      <c r="FFO42" s="516"/>
      <c r="FFP42" s="516"/>
      <c r="FFQ42" s="516"/>
      <c r="FFR42" s="516"/>
      <c r="FFS42" s="516"/>
      <c r="FFT42" s="516"/>
      <c r="FFU42" s="516"/>
      <c r="FFV42" s="516"/>
      <c r="FFW42" s="516"/>
      <c r="FFX42" s="516"/>
      <c r="FFY42" s="516"/>
      <c r="FFZ42" s="516"/>
      <c r="FGA42" s="516"/>
      <c r="FGB42" s="516"/>
      <c r="FGC42" s="516"/>
      <c r="FGD42" s="516"/>
      <c r="FGE42" s="516"/>
      <c r="FGF42" s="516"/>
      <c r="FGG42" s="516"/>
      <c r="FGH42" s="516"/>
      <c r="FGI42" s="516"/>
      <c r="FGJ42" s="516"/>
      <c r="FGK42" s="516"/>
      <c r="FGL42" s="516"/>
      <c r="FGM42" s="516"/>
      <c r="FGN42" s="516"/>
      <c r="FGO42" s="516"/>
      <c r="FGP42" s="516"/>
      <c r="FGQ42" s="516"/>
      <c r="FGR42" s="516"/>
      <c r="FGS42" s="516"/>
      <c r="FGT42" s="516"/>
      <c r="FGU42" s="516"/>
      <c r="FGV42" s="516"/>
      <c r="FGW42" s="516"/>
      <c r="FGX42" s="516"/>
      <c r="FGY42" s="516"/>
      <c r="FGZ42" s="516"/>
      <c r="FHA42" s="516"/>
      <c r="FHB42" s="516"/>
      <c r="FHC42" s="516"/>
      <c r="FHD42" s="516"/>
      <c r="FHE42" s="516"/>
      <c r="FHF42" s="516"/>
      <c r="FHG42" s="516"/>
      <c r="FHH42" s="516"/>
      <c r="FHI42" s="516"/>
      <c r="FHJ42" s="516"/>
      <c r="FHK42" s="516"/>
      <c r="FHL42" s="516"/>
      <c r="FHM42" s="516"/>
      <c r="FHN42" s="516"/>
      <c r="FHO42" s="516"/>
      <c r="FHP42" s="516"/>
      <c r="FHQ42" s="516"/>
      <c r="FHR42" s="516"/>
      <c r="FHS42" s="516"/>
      <c r="FHT42" s="516"/>
      <c r="FHU42" s="516"/>
      <c r="FHV42" s="516"/>
      <c r="FHW42" s="516"/>
      <c r="FHX42" s="516"/>
      <c r="FHY42" s="516"/>
      <c r="FHZ42" s="516"/>
      <c r="FIA42" s="516"/>
      <c r="FIB42" s="516"/>
      <c r="FIC42" s="516"/>
      <c r="FID42" s="516"/>
      <c r="FIE42" s="516"/>
      <c r="FIF42" s="516"/>
      <c r="FIG42" s="516"/>
      <c r="FIH42" s="516"/>
      <c r="FII42" s="516"/>
      <c r="FIJ42" s="516"/>
      <c r="FIK42" s="516"/>
      <c r="FIL42" s="516"/>
      <c r="FIM42" s="516"/>
      <c r="FIN42" s="516"/>
      <c r="FIO42" s="516"/>
      <c r="FIP42" s="516"/>
      <c r="FIQ42" s="516"/>
      <c r="FIR42" s="516"/>
      <c r="FIS42" s="516"/>
      <c r="FIT42" s="516"/>
      <c r="FIU42" s="516"/>
      <c r="FIV42" s="516"/>
      <c r="FIW42" s="516"/>
      <c r="FIX42" s="516"/>
      <c r="FIY42" s="516"/>
      <c r="FIZ42" s="516"/>
      <c r="FJA42" s="516"/>
      <c r="FJB42" s="516"/>
      <c r="FJC42" s="516"/>
      <c r="FJD42" s="516"/>
      <c r="FJE42" s="516"/>
      <c r="FJF42" s="516"/>
      <c r="FJG42" s="516"/>
      <c r="FJH42" s="516"/>
      <c r="FJI42" s="516"/>
      <c r="FJJ42" s="516"/>
      <c r="FJK42" s="516"/>
      <c r="FJL42" s="516"/>
      <c r="FJM42" s="516"/>
      <c r="FJN42" s="516"/>
      <c r="FJO42" s="516"/>
      <c r="FJP42" s="516"/>
      <c r="FJQ42" s="516"/>
      <c r="FJR42" s="516"/>
      <c r="FJS42" s="516"/>
      <c r="FJT42" s="516"/>
      <c r="FJU42" s="516"/>
      <c r="FJV42" s="516"/>
      <c r="FJW42" s="516"/>
      <c r="FJX42" s="516"/>
      <c r="FJY42" s="516"/>
      <c r="FJZ42" s="516"/>
      <c r="FKA42" s="516"/>
      <c r="FKB42" s="516"/>
      <c r="FKC42" s="516"/>
      <c r="FKD42" s="516"/>
      <c r="FKE42" s="516"/>
      <c r="FKF42" s="516"/>
      <c r="FKG42" s="516"/>
      <c r="FKH42" s="516"/>
      <c r="FKI42" s="516"/>
      <c r="FKJ42" s="516"/>
      <c r="FKK42" s="516"/>
      <c r="FKL42" s="516"/>
      <c r="FKM42" s="516"/>
      <c r="FKN42" s="516"/>
      <c r="FKO42" s="516"/>
      <c r="FKP42" s="516"/>
      <c r="FKQ42" s="516"/>
      <c r="FKR42" s="516"/>
      <c r="FKS42" s="516"/>
      <c r="FKT42" s="516"/>
      <c r="FKU42" s="516"/>
      <c r="FKV42" s="516"/>
      <c r="FKW42" s="516"/>
      <c r="FKX42" s="516"/>
      <c r="FKY42" s="516"/>
      <c r="FKZ42" s="516"/>
      <c r="FLA42" s="516"/>
      <c r="FLB42" s="516"/>
      <c r="FLC42" s="516"/>
      <c r="FLD42" s="516"/>
      <c r="FLE42" s="516"/>
      <c r="FLF42" s="516"/>
      <c r="FLG42" s="516"/>
      <c r="FLH42" s="516"/>
      <c r="FLI42" s="516"/>
      <c r="FLJ42" s="516"/>
      <c r="FLK42" s="516"/>
      <c r="FLL42" s="516"/>
      <c r="FLM42" s="516"/>
      <c r="FLN42" s="516"/>
      <c r="FLO42" s="516"/>
      <c r="FLP42" s="516"/>
      <c r="FLQ42" s="516"/>
      <c r="FLR42" s="516"/>
      <c r="FLS42" s="516"/>
      <c r="FLT42" s="516"/>
      <c r="FLU42" s="516"/>
      <c r="FLV42" s="516"/>
      <c r="FLW42" s="516"/>
      <c r="FLX42" s="516"/>
      <c r="FLY42" s="516"/>
      <c r="FLZ42" s="516"/>
      <c r="FMA42" s="516"/>
      <c r="FMB42" s="516"/>
      <c r="FMC42" s="516"/>
      <c r="FMD42" s="516"/>
      <c r="FME42" s="516"/>
      <c r="FMF42" s="516"/>
      <c r="FMG42" s="516"/>
      <c r="FMH42" s="516"/>
      <c r="FMI42" s="516"/>
      <c r="FMJ42" s="516"/>
      <c r="FMK42" s="516"/>
      <c r="FML42" s="516"/>
      <c r="FMM42" s="516"/>
      <c r="FMN42" s="516"/>
      <c r="FMO42" s="516"/>
      <c r="FMP42" s="516"/>
      <c r="FMQ42" s="516"/>
      <c r="FMR42" s="516"/>
      <c r="FMS42" s="516"/>
      <c r="FMT42" s="516"/>
      <c r="FMU42" s="516"/>
      <c r="FMV42" s="516"/>
      <c r="FMW42" s="516"/>
      <c r="FMX42" s="516"/>
      <c r="FMY42" s="516"/>
      <c r="FMZ42" s="516"/>
      <c r="FNA42" s="516"/>
      <c r="FNB42" s="516"/>
      <c r="FNC42" s="516"/>
      <c r="FND42" s="516"/>
      <c r="FNE42" s="516"/>
      <c r="FNF42" s="516"/>
      <c r="FNG42" s="516"/>
      <c r="FNH42" s="516"/>
      <c r="FNI42" s="516"/>
      <c r="FNJ42" s="516"/>
      <c r="FNK42" s="516"/>
      <c r="FNL42" s="516"/>
      <c r="FNM42" s="516"/>
      <c r="FNN42" s="516"/>
      <c r="FNO42" s="516"/>
      <c r="FNP42" s="516"/>
      <c r="FNQ42" s="516"/>
      <c r="FNR42" s="516"/>
      <c r="FNS42" s="516"/>
      <c r="FNT42" s="516"/>
      <c r="FNU42" s="516"/>
      <c r="FNV42" s="516"/>
      <c r="FNW42" s="516"/>
      <c r="FNX42" s="516"/>
      <c r="FNY42" s="516"/>
      <c r="FNZ42" s="516"/>
      <c r="FOA42" s="516"/>
      <c r="FOB42" s="516"/>
      <c r="FOC42" s="516"/>
      <c r="FOD42" s="516"/>
      <c r="FOE42" s="516"/>
      <c r="FOF42" s="516"/>
      <c r="FOG42" s="516"/>
      <c r="FOH42" s="516"/>
      <c r="FOI42" s="516"/>
      <c r="FOJ42" s="516"/>
      <c r="FOK42" s="516"/>
      <c r="FOL42" s="516"/>
      <c r="FOM42" s="516"/>
      <c r="FON42" s="516"/>
      <c r="FOO42" s="516"/>
      <c r="FOP42" s="516"/>
      <c r="FOQ42" s="516"/>
      <c r="FOR42" s="516"/>
      <c r="FOS42" s="516"/>
      <c r="FOT42" s="516"/>
      <c r="FOU42" s="516"/>
      <c r="FOV42" s="516"/>
      <c r="FOW42" s="516"/>
      <c r="FOX42" s="516"/>
      <c r="FOY42" s="516"/>
      <c r="FOZ42" s="516"/>
      <c r="FPA42" s="516"/>
      <c r="FPB42" s="516"/>
      <c r="FPC42" s="516"/>
      <c r="FPD42" s="516"/>
      <c r="FPE42" s="516"/>
      <c r="FPF42" s="516"/>
      <c r="FPG42" s="516"/>
      <c r="FPH42" s="516"/>
      <c r="FPI42" s="516"/>
      <c r="FPJ42" s="516"/>
      <c r="FPK42" s="516"/>
      <c r="FPL42" s="516"/>
      <c r="FPM42" s="516"/>
      <c r="FPN42" s="516"/>
      <c r="FPO42" s="516"/>
      <c r="FPP42" s="516"/>
      <c r="FPQ42" s="516"/>
      <c r="FPR42" s="516"/>
      <c r="FPS42" s="516"/>
      <c r="FPT42" s="516"/>
      <c r="FPU42" s="516"/>
      <c r="FPV42" s="516"/>
      <c r="FPW42" s="516"/>
      <c r="FPX42" s="516"/>
      <c r="FPY42" s="516"/>
      <c r="FPZ42" s="516"/>
      <c r="FQA42" s="516"/>
      <c r="FQB42" s="516"/>
      <c r="FQC42" s="516"/>
      <c r="FQD42" s="516"/>
      <c r="FQE42" s="516"/>
      <c r="FQF42" s="516"/>
      <c r="FQG42" s="516"/>
      <c r="FQH42" s="516"/>
      <c r="FQI42" s="516"/>
      <c r="FQJ42" s="516"/>
      <c r="FQK42" s="516"/>
      <c r="FQL42" s="516"/>
      <c r="FQM42" s="516"/>
      <c r="FQN42" s="516"/>
      <c r="FQO42" s="516"/>
      <c r="FQP42" s="516"/>
      <c r="FQQ42" s="516"/>
      <c r="FQR42" s="516"/>
      <c r="FQS42" s="516"/>
      <c r="FQT42" s="516"/>
      <c r="FQU42" s="516"/>
      <c r="FQV42" s="516"/>
      <c r="FQW42" s="516"/>
      <c r="FQX42" s="516"/>
      <c r="FQY42" s="516"/>
      <c r="FQZ42" s="516"/>
      <c r="FRA42" s="516"/>
      <c r="FRB42" s="516"/>
      <c r="FRC42" s="516"/>
      <c r="FRD42" s="516"/>
      <c r="FRE42" s="516"/>
      <c r="FRF42" s="516"/>
      <c r="FRG42" s="516"/>
      <c r="FRH42" s="516"/>
      <c r="FRI42" s="516"/>
      <c r="FRJ42" s="516"/>
      <c r="FRK42" s="516"/>
      <c r="FRL42" s="516"/>
      <c r="FRM42" s="516"/>
      <c r="FRN42" s="516"/>
      <c r="FRO42" s="516"/>
      <c r="FRP42" s="516"/>
      <c r="FRQ42" s="516"/>
      <c r="FRR42" s="516"/>
      <c r="FRS42" s="516"/>
      <c r="FRT42" s="516"/>
      <c r="FRU42" s="516"/>
      <c r="FRV42" s="516"/>
      <c r="FRW42" s="516"/>
      <c r="FRX42" s="516"/>
      <c r="FRY42" s="516"/>
      <c r="FRZ42" s="516"/>
      <c r="FSA42" s="516"/>
      <c r="FSB42" s="516"/>
      <c r="FSC42" s="516"/>
      <c r="FSD42" s="516"/>
      <c r="FSE42" s="516"/>
      <c r="FSF42" s="516"/>
      <c r="FSG42" s="516"/>
      <c r="FSH42" s="516"/>
      <c r="FSI42" s="516"/>
      <c r="FSJ42" s="516"/>
      <c r="FSK42" s="516"/>
      <c r="FSL42" s="516"/>
      <c r="FSM42" s="516"/>
      <c r="FSN42" s="516"/>
      <c r="FSO42" s="516"/>
      <c r="FSP42" s="516"/>
      <c r="FSQ42" s="516"/>
      <c r="FSR42" s="516"/>
      <c r="FSS42" s="516"/>
      <c r="FST42" s="516"/>
      <c r="FSU42" s="516"/>
      <c r="FSV42" s="516"/>
      <c r="FSW42" s="516"/>
      <c r="FSX42" s="516"/>
      <c r="FSY42" s="516"/>
      <c r="FSZ42" s="516"/>
      <c r="FTA42" s="516"/>
      <c r="FTB42" s="516"/>
      <c r="FTC42" s="516"/>
      <c r="FTD42" s="516"/>
      <c r="FTE42" s="516"/>
      <c r="FTF42" s="516"/>
      <c r="FTG42" s="516"/>
      <c r="FTH42" s="516"/>
      <c r="FTI42" s="516"/>
      <c r="FTJ42" s="516"/>
      <c r="FTK42" s="516"/>
      <c r="FTL42" s="516"/>
      <c r="FTM42" s="516"/>
      <c r="FTN42" s="516"/>
      <c r="FTO42" s="516"/>
      <c r="FTP42" s="516"/>
      <c r="FTQ42" s="516"/>
      <c r="FTR42" s="516"/>
      <c r="FTS42" s="516"/>
      <c r="FTT42" s="516"/>
      <c r="FTU42" s="516"/>
      <c r="FTV42" s="516"/>
      <c r="FTW42" s="516"/>
      <c r="FTX42" s="516"/>
      <c r="FTY42" s="516"/>
      <c r="FTZ42" s="516"/>
      <c r="FUA42" s="516"/>
      <c r="FUB42" s="516"/>
      <c r="FUC42" s="516"/>
      <c r="FUD42" s="516"/>
      <c r="FUE42" s="516"/>
      <c r="FUF42" s="516"/>
      <c r="FUG42" s="516"/>
      <c r="FUH42" s="516"/>
      <c r="FUI42" s="516"/>
      <c r="FUJ42" s="516"/>
      <c r="FUK42" s="516"/>
      <c r="FUL42" s="516"/>
      <c r="FUM42" s="516"/>
      <c r="FUN42" s="516"/>
      <c r="FUO42" s="516"/>
      <c r="FUP42" s="516"/>
      <c r="FUQ42" s="516"/>
      <c r="FUR42" s="516"/>
      <c r="FUS42" s="516"/>
      <c r="FUT42" s="516"/>
      <c r="FUU42" s="516"/>
      <c r="FUV42" s="516"/>
      <c r="FUW42" s="516"/>
      <c r="FUX42" s="516"/>
      <c r="FUY42" s="516"/>
      <c r="FUZ42" s="516"/>
      <c r="FVA42" s="516"/>
      <c r="FVB42" s="516"/>
      <c r="FVC42" s="516"/>
      <c r="FVD42" s="516"/>
      <c r="FVE42" s="516"/>
      <c r="FVF42" s="516"/>
      <c r="FVG42" s="516"/>
      <c r="FVH42" s="516"/>
      <c r="FVI42" s="516"/>
      <c r="FVJ42" s="516"/>
      <c r="FVK42" s="516"/>
      <c r="FVL42" s="516"/>
      <c r="FVM42" s="516"/>
      <c r="FVN42" s="516"/>
      <c r="FVO42" s="516"/>
      <c r="FVP42" s="516"/>
      <c r="FVQ42" s="516"/>
      <c r="FVR42" s="516"/>
      <c r="FVS42" s="516"/>
      <c r="FVT42" s="516"/>
      <c r="FVU42" s="516"/>
      <c r="FVV42" s="516"/>
      <c r="FVW42" s="516"/>
      <c r="FVX42" s="516"/>
      <c r="FVY42" s="516"/>
      <c r="FVZ42" s="516"/>
      <c r="FWA42" s="516"/>
      <c r="FWB42" s="516"/>
      <c r="FWC42" s="516"/>
      <c r="FWD42" s="516"/>
      <c r="FWE42" s="516"/>
      <c r="FWF42" s="516"/>
      <c r="FWG42" s="516"/>
      <c r="FWH42" s="516"/>
      <c r="FWI42" s="516"/>
      <c r="FWJ42" s="516"/>
      <c r="FWK42" s="516"/>
      <c r="FWL42" s="516"/>
      <c r="FWM42" s="516"/>
      <c r="FWN42" s="516"/>
      <c r="FWO42" s="516"/>
      <c r="FWP42" s="516"/>
      <c r="FWQ42" s="516"/>
      <c r="FWR42" s="516"/>
      <c r="FWS42" s="516"/>
      <c r="FWT42" s="516"/>
      <c r="FWU42" s="516"/>
      <c r="FWV42" s="516"/>
      <c r="FWW42" s="516"/>
      <c r="FWX42" s="516"/>
      <c r="FWY42" s="516"/>
      <c r="FWZ42" s="516"/>
      <c r="FXA42" s="516"/>
      <c r="FXB42" s="516"/>
      <c r="FXC42" s="516"/>
      <c r="FXD42" s="516"/>
      <c r="FXE42" s="516"/>
      <c r="FXF42" s="516"/>
      <c r="FXG42" s="516"/>
      <c r="FXH42" s="516"/>
      <c r="FXI42" s="516"/>
      <c r="FXJ42" s="516"/>
      <c r="FXK42" s="516"/>
      <c r="FXL42" s="516"/>
      <c r="FXM42" s="516"/>
      <c r="FXN42" s="516"/>
      <c r="FXO42" s="516"/>
      <c r="FXP42" s="516"/>
      <c r="FXQ42" s="516"/>
      <c r="FXR42" s="516"/>
      <c r="FXS42" s="516"/>
      <c r="FXT42" s="516"/>
      <c r="FXU42" s="516"/>
      <c r="FXV42" s="516"/>
      <c r="FXW42" s="516"/>
      <c r="FXX42" s="516"/>
      <c r="FXY42" s="516"/>
      <c r="FXZ42" s="516"/>
      <c r="FYA42" s="516"/>
      <c r="FYB42" s="516"/>
      <c r="FYC42" s="516"/>
      <c r="FYD42" s="516"/>
      <c r="FYE42" s="516"/>
      <c r="FYF42" s="516"/>
      <c r="FYG42" s="516"/>
      <c r="FYH42" s="516"/>
      <c r="FYI42" s="516"/>
      <c r="FYJ42" s="516"/>
      <c r="FYK42" s="516"/>
      <c r="FYL42" s="516"/>
      <c r="FYM42" s="516"/>
      <c r="FYN42" s="516"/>
      <c r="FYO42" s="516"/>
      <c r="FYP42" s="516"/>
      <c r="FYQ42" s="516"/>
      <c r="FYR42" s="516"/>
      <c r="FYS42" s="516"/>
      <c r="FYT42" s="516"/>
      <c r="FYU42" s="516"/>
      <c r="FYV42" s="516"/>
      <c r="FYW42" s="516"/>
      <c r="FYX42" s="516"/>
      <c r="FYY42" s="516"/>
      <c r="FYZ42" s="516"/>
      <c r="FZA42" s="516"/>
      <c r="FZB42" s="516"/>
      <c r="FZC42" s="516"/>
      <c r="FZD42" s="516"/>
      <c r="FZE42" s="516"/>
      <c r="FZF42" s="516"/>
      <c r="FZG42" s="516"/>
      <c r="FZH42" s="516"/>
      <c r="FZI42" s="516"/>
      <c r="FZJ42" s="516"/>
      <c r="FZK42" s="516"/>
      <c r="FZL42" s="516"/>
      <c r="FZM42" s="516"/>
      <c r="FZN42" s="516"/>
      <c r="FZO42" s="516"/>
      <c r="FZP42" s="516"/>
      <c r="FZQ42" s="516"/>
      <c r="FZR42" s="516"/>
      <c r="FZS42" s="516"/>
      <c r="FZT42" s="516"/>
      <c r="FZU42" s="516"/>
      <c r="FZV42" s="516"/>
      <c r="FZW42" s="516"/>
      <c r="FZX42" s="516"/>
      <c r="FZY42" s="516"/>
      <c r="FZZ42" s="516"/>
      <c r="GAA42" s="516"/>
      <c r="GAB42" s="516"/>
      <c r="GAC42" s="516"/>
      <c r="GAD42" s="516"/>
      <c r="GAE42" s="516"/>
      <c r="GAF42" s="516"/>
      <c r="GAG42" s="516"/>
      <c r="GAH42" s="516"/>
      <c r="GAI42" s="516"/>
      <c r="GAJ42" s="516"/>
      <c r="GAK42" s="516"/>
      <c r="GAL42" s="516"/>
      <c r="GAM42" s="516"/>
      <c r="GAN42" s="516"/>
      <c r="GAO42" s="516"/>
      <c r="GAP42" s="516"/>
      <c r="GAQ42" s="516"/>
      <c r="GAR42" s="516"/>
      <c r="GAS42" s="516"/>
      <c r="GAT42" s="516"/>
      <c r="GAU42" s="516"/>
      <c r="GAV42" s="516"/>
      <c r="GAW42" s="516"/>
      <c r="GAX42" s="516"/>
      <c r="GAY42" s="516"/>
      <c r="GAZ42" s="516"/>
      <c r="GBA42" s="516"/>
      <c r="GBB42" s="516"/>
      <c r="GBC42" s="516"/>
      <c r="GBD42" s="516"/>
      <c r="GBE42" s="516"/>
      <c r="GBF42" s="516"/>
      <c r="GBG42" s="516"/>
      <c r="GBH42" s="516"/>
      <c r="GBI42" s="516"/>
      <c r="GBJ42" s="516"/>
      <c r="GBK42" s="516"/>
      <c r="GBL42" s="516"/>
      <c r="GBM42" s="516"/>
      <c r="GBN42" s="516"/>
      <c r="GBO42" s="516"/>
      <c r="GBP42" s="516"/>
      <c r="GBQ42" s="516"/>
      <c r="GBR42" s="516"/>
      <c r="GBS42" s="516"/>
      <c r="GBT42" s="516"/>
      <c r="GBU42" s="516"/>
      <c r="GBV42" s="516"/>
      <c r="GBW42" s="516"/>
      <c r="GBX42" s="516"/>
      <c r="GBY42" s="516"/>
      <c r="GBZ42" s="516"/>
      <c r="GCA42" s="516"/>
      <c r="GCB42" s="516"/>
      <c r="GCC42" s="516"/>
      <c r="GCD42" s="516"/>
      <c r="GCE42" s="516"/>
      <c r="GCF42" s="516"/>
      <c r="GCG42" s="516"/>
      <c r="GCH42" s="516"/>
      <c r="GCI42" s="516"/>
      <c r="GCJ42" s="516"/>
      <c r="GCK42" s="516"/>
      <c r="GCL42" s="516"/>
      <c r="GCM42" s="516"/>
      <c r="GCN42" s="516"/>
      <c r="GCO42" s="516"/>
      <c r="GCP42" s="516"/>
      <c r="GCQ42" s="516"/>
      <c r="GCR42" s="516"/>
      <c r="GCS42" s="516"/>
      <c r="GCT42" s="516"/>
      <c r="GCU42" s="516"/>
      <c r="GCV42" s="516"/>
      <c r="GCW42" s="516"/>
      <c r="GCX42" s="516"/>
      <c r="GCY42" s="516"/>
      <c r="GCZ42" s="516"/>
      <c r="GDA42" s="516"/>
      <c r="GDB42" s="516"/>
      <c r="GDC42" s="516"/>
      <c r="GDD42" s="516"/>
      <c r="GDE42" s="516"/>
      <c r="GDF42" s="516"/>
      <c r="GDG42" s="516"/>
      <c r="GDH42" s="516"/>
      <c r="GDI42" s="516"/>
      <c r="GDJ42" s="516"/>
      <c r="GDK42" s="516"/>
      <c r="GDL42" s="516"/>
      <c r="GDM42" s="516"/>
      <c r="GDN42" s="516"/>
      <c r="GDO42" s="516"/>
      <c r="GDP42" s="516"/>
      <c r="GDQ42" s="516"/>
      <c r="GDR42" s="516"/>
      <c r="GDS42" s="516"/>
      <c r="GDT42" s="516"/>
      <c r="GDU42" s="516"/>
      <c r="GDV42" s="516"/>
      <c r="GDW42" s="516"/>
      <c r="GDX42" s="516"/>
      <c r="GDY42" s="516"/>
      <c r="GDZ42" s="516"/>
      <c r="GEA42" s="516"/>
      <c r="GEB42" s="516"/>
      <c r="GEC42" s="516"/>
      <c r="GED42" s="516"/>
      <c r="GEE42" s="516"/>
      <c r="GEF42" s="516"/>
      <c r="GEG42" s="516"/>
      <c r="GEH42" s="516"/>
      <c r="GEI42" s="516"/>
      <c r="GEJ42" s="516"/>
      <c r="GEK42" s="516"/>
      <c r="GEL42" s="516"/>
      <c r="GEM42" s="516"/>
      <c r="GEN42" s="516"/>
      <c r="GEO42" s="516"/>
      <c r="GEP42" s="516"/>
      <c r="GEQ42" s="516"/>
      <c r="GER42" s="516"/>
      <c r="GES42" s="516"/>
      <c r="GET42" s="516"/>
      <c r="GEU42" s="516"/>
      <c r="GEV42" s="516"/>
      <c r="GEW42" s="516"/>
      <c r="GEX42" s="516"/>
      <c r="GEY42" s="516"/>
      <c r="GEZ42" s="516"/>
      <c r="GFA42" s="516"/>
      <c r="GFB42" s="516"/>
      <c r="GFC42" s="516"/>
      <c r="GFD42" s="516"/>
      <c r="GFE42" s="516"/>
      <c r="GFF42" s="516"/>
      <c r="GFG42" s="516"/>
      <c r="GFH42" s="516"/>
      <c r="GFI42" s="516"/>
      <c r="GFJ42" s="516"/>
      <c r="GFK42" s="516"/>
      <c r="GFL42" s="516"/>
      <c r="GFM42" s="516"/>
      <c r="GFN42" s="516"/>
      <c r="GFO42" s="516"/>
      <c r="GFP42" s="516"/>
      <c r="GFQ42" s="516"/>
      <c r="GFR42" s="516"/>
      <c r="GFS42" s="516"/>
      <c r="GFT42" s="516"/>
      <c r="GFU42" s="516"/>
      <c r="GFV42" s="516"/>
      <c r="GFW42" s="516"/>
      <c r="GFX42" s="516"/>
      <c r="GFY42" s="516"/>
      <c r="GFZ42" s="516"/>
      <c r="GGA42" s="516"/>
      <c r="GGB42" s="516"/>
      <c r="GGC42" s="516"/>
      <c r="GGD42" s="516"/>
      <c r="GGE42" s="516"/>
      <c r="GGF42" s="516"/>
      <c r="GGG42" s="516"/>
      <c r="GGH42" s="516"/>
      <c r="GGI42" s="516"/>
      <c r="GGJ42" s="516"/>
      <c r="GGK42" s="516"/>
      <c r="GGL42" s="516"/>
      <c r="GGM42" s="516"/>
      <c r="GGN42" s="516"/>
      <c r="GGO42" s="516"/>
      <c r="GGP42" s="516"/>
      <c r="GGQ42" s="516"/>
      <c r="GGR42" s="516"/>
      <c r="GGS42" s="516"/>
      <c r="GGT42" s="516"/>
      <c r="GGU42" s="516"/>
      <c r="GGV42" s="516"/>
      <c r="GGW42" s="516"/>
      <c r="GGX42" s="516"/>
      <c r="GGY42" s="516"/>
      <c r="GGZ42" s="516"/>
      <c r="GHA42" s="516"/>
      <c r="GHB42" s="516"/>
      <c r="GHC42" s="516"/>
      <c r="GHD42" s="516"/>
      <c r="GHE42" s="516"/>
      <c r="GHF42" s="516"/>
      <c r="GHG42" s="516"/>
      <c r="GHH42" s="516"/>
      <c r="GHI42" s="516"/>
      <c r="GHJ42" s="516"/>
      <c r="GHK42" s="516"/>
      <c r="GHL42" s="516"/>
      <c r="GHM42" s="516"/>
      <c r="GHN42" s="516"/>
      <c r="GHO42" s="516"/>
      <c r="GHP42" s="516"/>
      <c r="GHQ42" s="516"/>
      <c r="GHR42" s="516"/>
      <c r="GHS42" s="516"/>
      <c r="GHT42" s="516"/>
      <c r="GHU42" s="516"/>
      <c r="GHV42" s="516"/>
      <c r="GHW42" s="516"/>
      <c r="GHX42" s="516"/>
      <c r="GHY42" s="516"/>
      <c r="GHZ42" s="516"/>
      <c r="GIA42" s="516"/>
      <c r="GIB42" s="516"/>
      <c r="GIC42" s="516"/>
      <c r="GID42" s="516"/>
      <c r="GIE42" s="516"/>
      <c r="GIF42" s="516"/>
      <c r="GIG42" s="516"/>
      <c r="GIH42" s="516"/>
      <c r="GII42" s="516"/>
      <c r="GIJ42" s="516"/>
      <c r="GIK42" s="516"/>
      <c r="GIL42" s="516"/>
      <c r="GIM42" s="516"/>
      <c r="GIN42" s="516"/>
      <c r="GIO42" s="516"/>
      <c r="GIP42" s="516"/>
      <c r="GIQ42" s="516"/>
      <c r="GIR42" s="516"/>
      <c r="GIS42" s="516"/>
      <c r="GIT42" s="516"/>
      <c r="GIU42" s="516"/>
      <c r="GIV42" s="516"/>
      <c r="GIW42" s="516"/>
      <c r="GIX42" s="516"/>
      <c r="GIY42" s="516"/>
      <c r="GIZ42" s="516"/>
      <c r="GJA42" s="516"/>
      <c r="GJB42" s="516"/>
      <c r="GJC42" s="516"/>
      <c r="GJD42" s="516"/>
      <c r="GJE42" s="516"/>
      <c r="GJF42" s="516"/>
      <c r="GJG42" s="516"/>
      <c r="GJH42" s="516"/>
      <c r="GJI42" s="516"/>
      <c r="GJJ42" s="516"/>
      <c r="GJK42" s="516"/>
      <c r="GJL42" s="516"/>
      <c r="GJM42" s="516"/>
      <c r="GJN42" s="516"/>
      <c r="GJO42" s="516"/>
      <c r="GJP42" s="516"/>
      <c r="GJQ42" s="516"/>
      <c r="GJR42" s="516"/>
      <c r="GJS42" s="516"/>
      <c r="GJT42" s="516"/>
      <c r="GJU42" s="516"/>
      <c r="GJV42" s="516"/>
      <c r="GJW42" s="516"/>
      <c r="GJX42" s="516"/>
      <c r="GJY42" s="516"/>
      <c r="GJZ42" s="516"/>
      <c r="GKA42" s="516"/>
      <c r="GKB42" s="516"/>
      <c r="GKC42" s="516"/>
      <c r="GKD42" s="516"/>
      <c r="GKE42" s="516"/>
      <c r="GKF42" s="516"/>
      <c r="GKG42" s="516"/>
      <c r="GKH42" s="516"/>
      <c r="GKI42" s="516"/>
      <c r="GKJ42" s="516"/>
      <c r="GKK42" s="516"/>
      <c r="GKL42" s="516"/>
      <c r="GKM42" s="516"/>
      <c r="GKN42" s="516"/>
      <c r="GKO42" s="516"/>
      <c r="GKP42" s="516"/>
      <c r="GKQ42" s="516"/>
      <c r="GKR42" s="516"/>
      <c r="GKS42" s="516"/>
      <c r="GKT42" s="516"/>
      <c r="GKU42" s="516"/>
      <c r="GKV42" s="516"/>
      <c r="GKW42" s="516"/>
      <c r="GKX42" s="516"/>
      <c r="GKY42" s="516"/>
      <c r="GKZ42" s="516"/>
      <c r="GLA42" s="516"/>
      <c r="GLB42" s="516"/>
      <c r="GLC42" s="516"/>
      <c r="GLD42" s="516"/>
      <c r="GLE42" s="516"/>
      <c r="GLF42" s="516"/>
      <c r="GLG42" s="516"/>
      <c r="GLH42" s="516"/>
      <c r="GLI42" s="516"/>
      <c r="GLJ42" s="516"/>
      <c r="GLK42" s="516"/>
      <c r="GLL42" s="516"/>
      <c r="GLM42" s="516"/>
      <c r="GLN42" s="516"/>
      <c r="GLO42" s="516"/>
      <c r="GLP42" s="516"/>
      <c r="GLQ42" s="516"/>
      <c r="GLR42" s="516"/>
      <c r="GLS42" s="516"/>
      <c r="GLT42" s="516"/>
      <c r="GLU42" s="516"/>
      <c r="GLV42" s="516"/>
      <c r="GLW42" s="516"/>
      <c r="GLX42" s="516"/>
      <c r="GLY42" s="516"/>
      <c r="GLZ42" s="516"/>
      <c r="GMA42" s="516"/>
      <c r="GMB42" s="516"/>
      <c r="GMC42" s="516"/>
      <c r="GMD42" s="516"/>
      <c r="GME42" s="516"/>
      <c r="GMF42" s="516"/>
      <c r="GMG42" s="516"/>
      <c r="GMH42" s="516"/>
      <c r="GMI42" s="516"/>
      <c r="GMJ42" s="516"/>
      <c r="GMK42" s="516"/>
      <c r="GML42" s="516"/>
      <c r="GMM42" s="516"/>
      <c r="GMN42" s="516"/>
      <c r="GMO42" s="516"/>
      <c r="GMP42" s="516"/>
      <c r="GMQ42" s="516"/>
      <c r="GMR42" s="516"/>
      <c r="GMS42" s="516"/>
      <c r="GMT42" s="516"/>
      <c r="GMU42" s="516"/>
      <c r="GMV42" s="516"/>
      <c r="GMW42" s="516"/>
      <c r="GMX42" s="516"/>
      <c r="GMY42" s="516"/>
      <c r="GMZ42" s="516"/>
      <c r="GNA42" s="516"/>
      <c r="GNB42" s="516"/>
      <c r="GNC42" s="516"/>
      <c r="GND42" s="516"/>
      <c r="GNE42" s="516"/>
      <c r="GNF42" s="516"/>
      <c r="GNG42" s="516"/>
      <c r="GNH42" s="516"/>
      <c r="GNI42" s="516"/>
      <c r="GNJ42" s="516"/>
      <c r="GNK42" s="516"/>
      <c r="GNL42" s="516"/>
      <c r="GNM42" s="516"/>
      <c r="GNN42" s="516"/>
      <c r="GNO42" s="516"/>
      <c r="GNP42" s="516"/>
      <c r="GNQ42" s="516"/>
      <c r="GNR42" s="516"/>
      <c r="GNS42" s="516"/>
      <c r="GNT42" s="516"/>
      <c r="GNU42" s="516"/>
      <c r="GNV42" s="516"/>
      <c r="GNW42" s="516"/>
      <c r="GNX42" s="516"/>
      <c r="GNY42" s="516"/>
      <c r="GNZ42" s="516"/>
      <c r="GOA42" s="516"/>
      <c r="GOB42" s="516"/>
      <c r="GOC42" s="516"/>
      <c r="GOD42" s="516"/>
      <c r="GOE42" s="516"/>
      <c r="GOF42" s="516"/>
      <c r="GOG42" s="516"/>
      <c r="GOH42" s="516"/>
      <c r="GOI42" s="516"/>
      <c r="GOJ42" s="516"/>
      <c r="GOK42" s="516"/>
      <c r="GOL42" s="516"/>
      <c r="GOM42" s="516"/>
      <c r="GON42" s="516"/>
      <c r="GOO42" s="516"/>
      <c r="GOP42" s="516"/>
      <c r="GOQ42" s="516"/>
      <c r="GOR42" s="516"/>
      <c r="GOS42" s="516"/>
      <c r="GOT42" s="516"/>
      <c r="GOU42" s="516"/>
      <c r="GOV42" s="516"/>
      <c r="GOW42" s="516"/>
      <c r="GOX42" s="516"/>
      <c r="GOY42" s="516"/>
      <c r="GOZ42" s="516"/>
      <c r="GPA42" s="516"/>
      <c r="GPB42" s="516"/>
      <c r="GPC42" s="516"/>
      <c r="GPD42" s="516"/>
      <c r="GPE42" s="516"/>
      <c r="GPF42" s="516"/>
      <c r="GPG42" s="516"/>
      <c r="GPH42" s="516"/>
      <c r="GPI42" s="516"/>
      <c r="GPJ42" s="516"/>
      <c r="GPK42" s="516"/>
      <c r="GPL42" s="516"/>
      <c r="GPM42" s="516"/>
      <c r="GPN42" s="516"/>
      <c r="GPO42" s="516"/>
      <c r="GPP42" s="516"/>
      <c r="GPQ42" s="516"/>
      <c r="GPR42" s="516"/>
      <c r="GPS42" s="516"/>
      <c r="GPT42" s="516"/>
      <c r="GPU42" s="516"/>
      <c r="GPV42" s="516"/>
      <c r="GPW42" s="516"/>
      <c r="GPX42" s="516"/>
      <c r="GPY42" s="516"/>
      <c r="GPZ42" s="516"/>
      <c r="GQA42" s="516"/>
      <c r="GQB42" s="516"/>
      <c r="GQC42" s="516"/>
      <c r="GQD42" s="516"/>
      <c r="GQE42" s="516"/>
      <c r="GQF42" s="516"/>
      <c r="GQG42" s="516"/>
      <c r="GQH42" s="516"/>
      <c r="GQI42" s="516"/>
      <c r="GQJ42" s="516"/>
      <c r="GQK42" s="516"/>
      <c r="GQL42" s="516"/>
      <c r="GQM42" s="516"/>
      <c r="GQN42" s="516"/>
      <c r="GQO42" s="516"/>
      <c r="GQP42" s="516"/>
      <c r="GQQ42" s="516"/>
      <c r="GQR42" s="516"/>
      <c r="GQS42" s="516"/>
      <c r="GQT42" s="516"/>
      <c r="GQU42" s="516"/>
      <c r="GQV42" s="516"/>
      <c r="GQW42" s="516"/>
      <c r="GQX42" s="516"/>
      <c r="GQY42" s="516"/>
      <c r="GQZ42" s="516"/>
      <c r="GRA42" s="516"/>
      <c r="GRB42" s="516"/>
      <c r="GRC42" s="516"/>
      <c r="GRD42" s="516"/>
      <c r="GRE42" s="516"/>
      <c r="GRF42" s="516"/>
      <c r="GRG42" s="516"/>
      <c r="GRH42" s="516"/>
      <c r="GRI42" s="516"/>
      <c r="GRJ42" s="516"/>
      <c r="GRK42" s="516"/>
      <c r="GRL42" s="516"/>
      <c r="GRM42" s="516"/>
      <c r="GRN42" s="516"/>
      <c r="GRO42" s="516"/>
      <c r="GRP42" s="516"/>
      <c r="GRQ42" s="516"/>
      <c r="GRR42" s="516"/>
      <c r="GRS42" s="516"/>
      <c r="GRT42" s="516"/>
      <c r="GRU42" s="516"/>
      <c r="GRV42" s="516"/>
      <c r="GRW42" s="516"/>
      <c r="GRX42" s="516"/>
      <c r="GRY42" s="516"/>
      <c r="GRZ42" s="516"/>
      <c r="GSA42" s="516"/>
      <c r="GSB42" s="516"/>
      <c r="GSC42" s="516"/>
      <c r="GSD42" s="516"/>
      <c r="GSE42" s="516"/>
      <c r="GSF42" s="516"/>
      <c r="GSG42" s="516"/>
      <c r="GSH42" s="516"/>
      <c r="GSI42" s="516"/>
      <c r="GSJ42" s="516"/>
      <c r="GSK42" s="516"/>
      <c r="GSL42" s="516"/>
      <c r="GSM42" s="516"/>
      <c r="GSN42" s="516"/>
      <c r="GSO42" s="516"/>
      <c r="GSP42" s="516"/>
      <c r="GSQ42" s="516"/>
      <c r="GSR42" s="516"/>
      <c r="GSS42" s="516"/>
      <c r="GST42" s="516"/>
      <c r="GSU42" s="516"/>
      <c r="GSV42" s="516"/>
      <c r="GSW42" s="516"/>
      <c r="GSX42" s="516"/>
      <c r="GSY42" s="516"/>
      <c r="GSZ42" s="516"/>
      <c r="GTA42" s="516"/>
      <c r="GTB42" s="516"/>
      <c r="GTC42" s="516"/>
      <c r="GTD42" s="516"/>
      <c r="GTE42" s="516"/>
      <c r="GTF42" s="516"/>
      <c r="GTG42" s="516"/>
      <c r="GTH42" s="516"/>
      <c r="GTI42" s="516"/>
      <c r="GTJ42" s="516"/>
      <c r="GTK42" s="516"/>
      <c r="GTL42" s="516"/>
      <c r="GTM42" s="516"/>
      <c r="GTN42" s="516"/>
      <c r="GTO42" s="516"/>
      <c r="GTP42" s="516"/>
      <c r="GTQ42" s="516"/>
      <c r="GTR42" s="516"/>
      <c r="GTS42" s="516"/>
      <c r="GTT42" s="516"/>
      <c r="GTU42" s="516"/>
      <c r="GTV42" s="516"/>
      <c r="GTW42" s="516"/>
      <c r="GTX42" s="516"/>
      <c r="GTY42" s="516"/>
      <c r="GTZ42" s="516"/>
      <c r="GUA42" s="516"/>
      <c r="GUB42" s="516"/>
      <c r="GUC42" s="516"/>
      <c r="GUD42" s="516"/>
      <c r="GUE42" s="516"/>
      <c r="GUF42" s="516"/>
      <c r="GUG42" s="516"/>
      <c r="GUH42" s="516"/>
      <c r="GUI42" s="516"/>
      <c r="GUJ42" s="516"/>
      <c r="GUK42" s="516"/>
      <c r="GUL42" s="516"/>
      <c r="GUM42" s="516"/>
      <c r="GUN42" s="516"/>
      <c r="GUO42" s="516"/>
      <c r="GUP42" s="516"/>
      <c r="GUQ42" s="516"/>
      <c r="GUR42" s="516"/>
      <c r="GUS42" s="516"/>
      <c r="GUT42" s="516"/>
      <c r="GUU42" s="516"/>
      <c r="GUV42" s="516"/>
      <c r="GUW42" s="516"/>
      <c r="GUX42" s="516"/>
      <c r="GUY42" s="516"/>
      <c r="GUZ42" s="516"/>
      <c r="GVA42" s="516"/>
      <c r="GVB42" s="516"/>
      <c r="GVC42" s="516"/>
      <c r="GVD42" s="516"/>
      <c r="GVE42" s="516"/>
      <c r="GVF42" s="516"/>
      <c r="GVG42" s="516"/>
      <c r="GVH42" s="516"/>
      <c r="GVI42" s="516"/>
      <c r="GVJ42" s="516"/>
      <c r="GVK42" s="516"/>
      <c r="GVL42" s="516"/>
      <c r="GVM42" s="516"/>
      <c r="GVN42" s="516"/>
      <c r="GVO42" s="516"/>
      <c r="GVP42" s="516"/>
      <c r="GVQ42" s="516"/>
      <c r="GVR42" s="516"/>
      <c r="GVS42" s="516"/>
      <c r="GVT42" s="516"/>
      <c r="GVU42" s="516"/>
      <c r="GVV42" s="516"/>
      <c r="GVW42" s="516"/>
      <c r="GVX42" s="516"/>
      <c r="GVY42" s="516"/>
      <c r="GVZ42" s="516"/>
      <c r="GWA42" s="516"/>
      <c r="GWB42" s="516"/>
      <c r="GWC42" s="516"/>
      <c r="GWD42" s="516"/>
      <c r="GWE42" s="516"/>
      <c r="GWF42" s="516"/>
      <c r="GWG42" s="516"/>
      <c r="GWH42" s="516"/>
      <c r="GWI42" s="516"/>
      <c r="GWJ42" s="516"/>
      <c r="GWK42" s="516"/>
      <c r="GWL42" s="516"/>
      <c r="GWM42" s="516"/>
      <c r="GWN42" s="516"/>
      <c r="GWO42" s="516"/>
      <c r="GWP42" s="516"/>
      <c r="GWQ42" s="516"/>
      <c r="GWR42" s="516"/>
      <c r="GWS42" s="516"/>
      <c r="GWT42" s="516"/>
      <c r="GWU42" s="516"/>
      <c r="GWV42" s="516"/>
      <c r="GWW42" s="516"/>
      <c r="GWX42" s="516"/>
      <c r="GWY42" s="516"/>
      <c r="GWZ42" s="516"/>
      <c r="GXA42" s="516"/>
      <c r="GXB42" s="516"/>
      <c r="GXC42" s="516"/>
      <c r="GXD42" s="516"/>
      <c r="GXE42" s="516"/>
      <c r="GXF42" s="516"/>
      <c r="GXG42" s="516"/>
      <c r="GXH42" s="516"/>
      <c r="GXI42" s="516"/>
      <c r="GXJ42" s="516"/>
      <c r="GXK42" s="516"/>
      <c r="GXL42" s="516"/>
      <c r="GXM42" s="516"/>
      <c r="GXN42" s="516"/>
      <c r="GXO42" s="516"/>
      <c r="GXP42" s="516"/>
      <c r="GXQ42" s="516"/>
      <c r="GXR42" s="516"/>
      <c r="GXS42" s="516"/>
      <c r="GXT42" s="516"/>
      <c r="GXU42" s="516"/>
      <c r="GXV42" s="516"/>
      <c r="GXW42" s="516"/>
      <c r="GXX42" s="516"/>
      <c r="GXY42" s="516"/>
      <c r="GXZ42" s="516"/>
      <c r="GYA42" s="516"/>
      <c r="GYB42" s="516"/>
      <c r="GYC42" s="516"/>
      <c r="GYD42" s="516"/>
      <c r="GYE42" s="516"/>
      <c r="GYF42" s="516"/>
      <c r="GYG42" s="516"/>
      <c r="GYH42" s="516"/>
      <c r="GYI42" s="516"/>
      <c r="GYJ42" s="516"/>
      <c r="GYK42" s="516"/>
      <c r="GYL42" s="516"/>
      <c r="GYM42" s="516"/>
      <c r="GYN42" s="516"/>
      <c r="GYO42" s="516"/>
      <c r="GYP42" s="516"/>
      <c r="GYQ42" s="516"/>
      <c r="GYR42" s="516"/>
      <c r="GYS42" s="516"/>
      <c r="GYT42" s="516"/>
      <c r="GYU42" s="516"/>
      <c r="GYV42" s="516"/>
      <c r="GYW42" s="516"/>
      <c r="GYX42" s="516"/>
      <c r="GYY42" s="516"/>
      <c r="GYZ42" s="516"/>
      <c r="GZA42" s="516"/>
      <c r="GZB42" s="516"/>
      <c r="GZC42" s="516"/>
      <c r="GZD42" s="516"/>
      <c r="GZE42" s="516"/>
      <c r="GZF42" s="516"/>
      <c r="GZG42" s="516"/>
      <c r="GZH42" s="516"/>
      <c r="GZI42" s="516"/>
      <c r="GZJ42" s="516"/>
      <c r="GZK42" s="516"/>
      <c r="GZL42" s="516"/>
      <c r="GZM42" s="516"/>
      <c r="GZN42" s="516"/>
      <c r="GZO42" s="516"/>
      <c r="GZP42" s="516"/>
      <c r="GZQ42" s="516"/>
      <c r="GZR42" s="516"/>
      <c r="GZS42" s="516"/>
      <c r="GZT42" s="516"/>
      <c r="GZU42" s="516"/>
      <c r="GZV42" s="516"/>
      <c r="GZW42" s="516"/>
      <c r="GZX42" s="516"/>
      <c r="GZY42" s="516"/>
      <c r="GZZ42" s="516"/>
      <c r="HAA42" s="516"/>
      <c r="HAB42" s="516"/>
      <c r="HAC42" s="516"/>
      <c r="HAD42" s="516"/>
      <c r="HAE42" s="516"/>
      <c r="HAF42" s="516"/>
      <c r="HAG42" s="516"/>
      <c r="HAH42" s="516"/>
      <c r="HAI42" s="516"/>
      <c r="HAJ42" s="516"/>
      <c r="HAK42" s="516"/>
      <c r="HAL42" s="516"/>
      <c r="HAM42" s="516"/>
      <c r="HAN42" s="516"/>
      <c r="HAO42" s="516"/>
      <c r="HAP42" s="516"/>
      <c r="HAQ42" s="516"/>
      <c r="HAR42" s="516"/>
      <c r="HAS42" s="516"/>
      <c r="HAT42" s="516"/>
      <c r="HAU42" s="516"/>
      <c r="HAV42" s="516"/>
      <c r="HAW42" s="516"/>
      <c r="HAX42" s="516"/>
      <c r="HAY42" s="516"/>
      <c r="HAZ42" s="516"/>
      <c r="HBA42" s="516"/>
      <c r="HBB42" s="516"/>
      <c r="HBC42" s="516"/>
      <c r="HBD42" s="516"/>
      <c r="HBE42" s="516"/>
      <c r="HBF42" s="516"/>
      <c r="HBG42" s="516"/>
      <c r="HBH42" s="516"/>
      <c r="HBI42" s="516"/>
      <c r="HBJ42" s="516"/>
      <c r="HBK42" s="516"/>
      <c r="HBL42" s="516"/>
      <c r="HBM42" s="516"/>
      <c r="HBN42" s="516"/>
      <c r="HBO42" s="516"/>
      <c r="HBP42" s="516"/>
      <c r="HBQ42" s="516"/>
      <c r="HBR42" s="516"/>
      <c r="HBS42" s="516"/>
      <c r="HBT42" s="516"/>
      <c r="HBU42" s="516"/>
      <c r="HBV42" s="516"/>
      <c r="HBW42" s="516"/>
      <c r="HBX42" s="516"/>
      <c r="HBY42" s="516"/>
      <c r="HBZ42" s="516"/>
      <c r="HCA42" s="516"/>
      <c r="HCB42" s="516"/>
      <c r="HCC42" s="516"/>
      <c r="HCD42" s="516"/>
      <c r="HCE42" s="516"/>
      <c r="HCF42" s="516"/>
      <c r="HCG42" s="516"/>
      <c r="HCH42" s="516"/>
      <c r="HCI42" s="516"/>
      <c r="HCJ42" s="516"/>
      <c r="HCK42" s="516"/>
      <c r="HCL42" s="516"/>
      <c r="HCM42" s="516"/>
      <c r="HCN42" s="516"/>
      <c r="HCO42" s="516"/>
      <c r="HCP42" s="516"/>
      <c r="HCQ42" s="516"/>
      <c r="HCR42" s="516"/>
      <c r="HCS42" s="516"/>
      <c r="HCT42" s="516"/>
      <c r="HCU42" s="516"/>
      <c r="HCV42" s="516"/>
      <c r="HCW42" s="516"/>
      <c r="HCX42" s="516"/>
      <c r="HCY42" s="516"/>
      <c r="HCZ42" s="516"/>
      <c r="HDA42" s="516"/>
      <c r="HDB42" s="516"/>
      <c r="HDC42" s="516"/>
      <c r="HDD42" s="516"/>
      <c r="HDE42" s="516"/>
      <c r="HDF42" s="516"/>
      <c r="HDG42" s="516"/>
      <c r="HDH42" s="516"/>
      <c r="HDI42" s="516"/>
      <c r="HDJ42" s="516"/>
      <c r="HDK42" s="516"/>
      <c r="HDL42" s="516"/>
      <c r="HDM42" s="516"/>
      <c r="HDN42" s="516"/>
      <c r="HDO42" s="516"/>
      <c r="HDP42" s="516"/>
      <c r="HDQ42" s="516"/>
      <c r="HDR42" s="516"/>
      <c r="HDS42" s="516"/>
      <c r="HDT42" s="516"/>
      <c r="HDU42" s="516"/>
      <c r="HDV42" s="516"/>
      <c r="HDW42" s="516"/>
      <c r="HDX42" s="516"/>
      <c r="HDY42" s="516"/>
      <c r="HDZ42" s="516"/>
      <c r="HEA42" s="516"/>
      <c r="HEB42" s="516"/>
      <c r="HEC42" s="516"/>
      <c r="HED42" s="516"/>
      <c r="HEE42" s="516"/>
      <c r="HEF42" s="516"/>
      <c r="HEG42" s="516"/>
      <c r="HEH42" s="516"/>
      <c r="HEI42" s="516"/>
      <c r="HEJ42" s="516"/>
      <c r="HEK42" s="516"/>
      <c r="HEL42" s="516"/>
      <c r="HEM42" s="516"/>
      <c r="HEN42" s="516"/>
      <c r="HEO42" s="516"/>
      <c r="HEP42" s="516"/>
      <c r="HEQ42" s="516"/>
      <c r="HER42" s="516"/>
      <c r="HES42" s="516"/>
      <c r="HET42" s="516"/>
      <c r="HEU42" s="516"/>
      <c r="HEV42" s="516"/>
      <c r="HEW42" s="516"/>
      <c r="HEX42" s="516"/>
      <c r="HEY42" s="516"/>
      <c r="HEZ42" s="516"/>
      <c r="HFA42" s="516"/>
      <c r="HFB42" s="516"/>
      <c r="HFC42" s="516"/>
      <c r="HFD42" s="516"/>
      <c r="HFE42" s="516"/>
      <c r="HFF42" s="516"/>
      <c r="HFG42" s="516"/>
      <c r="HFH42" s="516"/>
      <c r="HFI42" s="516"/>
      <c r="HFJ42" s="516"/>
      <c r="HFK42" s="516"/>
      <c r="HFL42" s="516"/>
      <c r="HFM42" s="516"/>
      <c r="HFN42" s="516"/>
      <c r="HFO42" s="516"/>
      <c r="HFP42" s="516"/>
      <c r="HFQ42" s="516"/>
      <c r="HFR42" s="516"/>
      <c r="HFS42" s="516"/>
      <c r="HFT42" s="516"/>
      <c r="HFU42" s="516"/>
      <c r="HFV42" s="516"/>
      <c r="HFW42" s="516"/>
      <c r="HFX42" s="516"/>
      <c r="HFY42" s="516"/>
      <c r="HFZ42" s="516"/>
      <c r="HGA42" s="516"/>
      <c r="HGB42" s="516"/>
      <c r="HGC42" s="516"/>
      <c r="HGD42" s="516"/>
      <c r="HGE42" s="516"/>
      <c r="HGF42" s="516"/>
      <c r="HGG42" s="516"/>
      <c r="HGH42" s="516"/>
      <c r="HGI42" s="516"/>
      <c r="HGJ42" s="516"/>
      <c r="HGK42" s="516"/>
      <c r="HGL42" s="516"/>
      <c r="HGM42" s="516"/>
      <c r="HGN42" s="516"/>
      <c r="HGO42" s="516"/>
      <c r="HGP42" s="516"/>
      <c r="HGQ42" s="516"/>
      <c r="HGR42" s="516"/>
      <c r="HGS42" s="516"/>
      <c r="HGT42" s="516"/>
      <c r="HGU42" s="516"/>
      <c r="HGV42" s="516"/>
      <c r="HGW42" s="516"/>
      <c r="HGX42" s="516"/>
      <c r="HGY42" s="516"/>
      <c r="HGZ42" s="516"/>
      <c r="HHA42" s="516"/>
      <c r="HHB42" s="516"/>
      <c r="HHC42" s="516"/>
      <c r="HHD42" s="516"/>
      <c r="HHE42" s="516"/>
      <c r="HHF42" s="516"/>
      <c r="HHG42" s="516"/>
      <c r="HHH42" s="516"/>
      <c r="HHI42" s="516"/>
      <c r="HHJ42" s="516"/>
      <c r="HHK42" s="516"/>
      <c r="HHL42" s="516"/>
      <c r="HHM42" s="516"/>
      <c r="HHN42" s="516"/>
      <c r="HHO42" s="516"/>
      <c r="HHP42" s="516"/>
      <c r="HHQ42" s="516"/>
      <c r="HHR42" s="516"/>
      <c r="HHS42" s="516"/>
      <c r="HHT42" s="516"/>
      <c r="HHU42" s="516"/>
      <c r="HHV42" s="516"/>
      <c r="HHW42" s="516"/>
      <c r="HHX42" s="516"/>
      <c r="HHY42" s="516"/>
      <c r="HHZ42" s="516"/>
      <c r="HIA42" s="516"/>
      <c r="HIB42" s="516"/>
      <c r="HIC42" s="516"/>
      <c r="HID42" s="516"/>
      <c r="HIE42" s="516"/>
      <c r="HIF42" s="516"/>
      <c r="HIG42" s="516"/>
      <c r="HIH42" s="516"/>
      <c r="HII42" s="516"/>
      <c r="HIJ42" s="516"/>
      <c r="HIK42" s="516"/>
      <c r="HIL42" s="516"/>
      <c r="HIM42" s="516"/>
      <c r="HIN42" s="516"/>
      <c r="HIO42" s="516"/>
      <c r="HIP42" s="516"/>
      <c r="HIQ42" s="516"/>
      <c r="HIR42" s="516"/>
      <c r="HIS42" s="516"/>
      <c r="HIT42" s="516"/>
      <c r="HIU42" s="516"/>
      <c r="HIV42" s="516"/>
      <c r="HIW42" s="516"/>
      <c r="HIX42" s="516"/>
      <c r="HIY42" s="516"/>
      <c r="HIZ42" s="516"/>
      <c r="HJA42" s="516"/>
      <c r="HJB42" s="516"/>
      <c r="HJC42" s="516"/>
      <c r="HJD42" s="516"/>
      <c r="HJE42" s="516"/>
      <c r="HJF42" s="516"/>
      <c r="HJG42" s="516"/>
      <c r="HJH42" s="516"/>
      <c r="HJI42" s="516"/>
      <c r="HJJ42" s="516"/>
      <c r="HJK42" s="516"/>
      <c r="HJL42" s="516"/>
      <c r="HJM42" s="516"/>
      <c r="HJN42" s="516"/>
      <c r="HJO42" s="516"/>
      <c r="HJP42" s="516"/>
      <c r="HJQ42" s="516"/>
      <c r="HJR42" s="516"/>
      <c r="HJS42" s="516"/>
      <c r="HJT42" s="516"/>
      <c r="HJU42" s="516"/>
      <c r="HJV42" s="516"/>
      <c r="HJW42" s="516"/>
      <c r="HJX42" s="516"/>
      <c r="HJY42" s="516"/>
      <c r="HJZ42" s="516"/>
      <c r="HKA42" s="516"/>
      <c r="HKB42" s="516"/>
      <c r="HKC42" s="516"/>
      <c r="HKD42" s="516"/>
      <c r="HKE42" s="516"/>
      <c r="HKF42" s="516"/>
      <c r="HKG42" s="516"/>
      <c r="HKH42" s="516"/>
      <c r="HKI42" s="516"/>
      <c r="HKJ42" s="516"/>
      <c r="HKK42" s="516"/>
      <c r="HKL42" s="516"/>
      <c r="HKM42" s="516"/>
      <c r="HKN42" s="516"/>
      <c r="HKO42" s="516"/>
      <c r="HKP42" s="516"/>
      <c r="HKQ42" s="516"/>
      <c r="HKR42" s="516"/>
      <c r="HKS42" s="516"/>
      <c r="HKT42" s="516"/>
      <c r="HKU42" s="516"/>
      <c r="HKV42" s="516"/>
      <c r="HKW42" s="516"/>
      <c r="HKX42" s="516"/>
      <c r="HKY42" s="516"/>
      <c r="HKZ42" s="516"/>
      <c r="HLA42" s="516"/>
      <c r="HLB42" s="516"/>
      <c r="HLC42" s="516"/>
      <c r="HLD42" s="516"/>
      <c r="HLE42" s="516"/>
      <c r="HLF42" s="516"/>
      <c r="HLG42" s="516"/>
      <c r="HLH42" s="516"/>
      <c r="HLI42" s="516"/>
      <c r="HLJ42" s="516"/>
      <c r="HLK42" s="516"/>
      <c r="HLL42" s="516"/>
      <c r="HLM42" s="516"/>
      <c r="HLN42" s="516"/>
      <c r="HLO42" s="516"/>
      <c r="HLP42" s="516"/>
      <c r="HLQ42" s="516"/>
      <c r="HLR42" s="516"/>
      <c r="HLS42" s="516"/>
      <c r="HLT42" s="516"/>
      <c r="HLU42" s="516"/>
      <c r="HLV42" s="516"/>
      <c r="HLW42" s="516"/>
      <c r="HLX42" s="516"/>
      <c r="HLY42" s="516"/>
      <c r="HLZ42" s="516"/>
      <c r="HMA42" s="516"/>
      <c r="HMB42" s="516"/>
      <c r="HMC42" s="516"/>
      <c r="HMD42" s="516"/>
      <c r="HME42" s="516"/>
      <c r="HMF42" s="516"/>
      <c r="HMG42" s="516"/>
      <c r="HMH42" s="516"/>
      <c r="HMI42" s="516"/>
      <c r="HMJ42" s="516"/>
      <c r="HMK42" s="516"/>
      <c r="HML42" s="516"/>
      <c r="HMM42" s="516"/>
      <c r="HMN42" s="516"/>
      <c r="HMO42" s="516"/>
      <c r="HMP42" s="516"/>
      <c r="HMQ42" s="516"/>
      <c r="HMR42" s="516"/>
      <c r="HMS42" s="516"/>
      <c r="HMT42" s="516"/>
      <c r="HMU42" s="516"/>
      <c r="HMV42" s="516"/>
      <c r="HMW42" s="516"/>
      <c r="HMX42" s="516"/>
      <c r="HMY42" s="516"/>
      <c r="HMZ42" s="516"/>
      <c r="HNA42" s="516"/>
      <c r="HNB42" s="516"/>
      <c r="HNC42" s="516"/>
      <c r="HND42" s="516"/>
      <c r="HNE42" s="516"/>
      <c r="HNF42" s="516"/>
      <c r="HNG42" s="516"/>
      <c r="HNH42" s="516"/>
      <c r="HNI42" s="516"/>
      <c r="HNJ42" s="516"/>
      <c r="HNK42" s="516"/>
      <c r="HNL42" s="516"/>
      <c r="HNM42" s="516"/>
      <c r="HNN42" s="516"/>
      <c r="HNO42" s="516"/>
      <c r="HNP42" s="516"/>
      <c r="HNQ42" s="516"/>
      <c r="HNR42" s="516"/>
      <c r="HNS42" s="516"/>
      <c r="HNT42" s="516"/>
      <c r="HNU42" s="516"/>
      <c r="HNV42" s="516"/>
      <c r="HNW42" s="516"/>
      <c r="HNX42" s="516"/>
      <c r="HNY42" s="516"/>
      <c r="HNZ42" s="516"/>
      <c r="HOA42" s="516"/>
      <c r="HOB42" s="516"/>
      <c r="HOC42" s="516"/>
      <c r="HOD42" s="516"/>
      <c r="HOE42" s="516"/>
      <c r="HOF42" s="516"/>
      <c r="HOG42" s="516"/>
      <c r="HOH42" s="516"/>
      <c r="HOI42" s="516"/>
      <c r="HOJ42" s="516"/>
      <c r="HOK42" s="516"/>
      <c r="HOL42" s="516"/>
      <c r="HOM42" s="516"/>
      <c r="HON42" s="516"/>
      <c r="HOO42" s="516"/>
      <c r="HOP42" s="516"/>
      <c r="HOQ42" s="516"/>
      <c r="HOR42" s="516"/>
      <c r="HOS42" s="516"/>
      <c r="HOT42" s="516"/>
      <c r="HOU42" s="516"/>
      <c r="HOV42" s="516"/>
      <c r="HOW42" s="516"/>
      <c r="HOX42" s="516"/>
      <c r="HOY42" s="516"/>
      <c r="HOZ42" s="516"/>
      <c r="HPA42" s="516"/>
      <c r="HPB42" s="516"/>
      <c r="HPC42" s="516"/>
      <c r="HPD42" s="516"/>
      <c r="HPE42" s="516"/>
      <c r="HPF42" s="516"/>
      <c r="HPG42" s="516"/>
      <c r="HPH42" s="516"/>
      <c r="HPI42" s="516"/>
      <c r="HPJ42" s="516"/>
      <c r="HPK42" s="516"/>
      <c r="HPL42" s="516"/>
      <c r="HPM42" s="516"/>
      <c r="HPN42" s="516"/>
      <c r="HPO42" s="516"/>
      <c r="HPP42" s="516"/>
      <c r="HPQ42" s="516"/>
      <c r="HPR42" s="516"/>
      <c r="HPS42" s="516"/>
      <c r="HPT42" s="516"/>
      <c r="HPU42" s="516"/>
      <c r="HPV42" s="516"/>
      <c r="HPW42" s="516"/>
      <c r="HPX42" s="516"/>
      <c r="HPY42" s="516"/>
      <c r="HPZ42" s="516"/>
      <c r="HQA42" s="516"/>
      <c r="HQB42" s="516"/>
      <c r="HQC42" s="516"/>
      <c r="HQD42" s="516"/>
      <c r="HQE42" s="516"/>
      <c r="HQF42" s="516"/>
      <c r="HQG42" s="516"/>
      <c r="HQH42" s="516"/>
      <c r="HQI42" s="516"/>
      <c r="HQJ42" s="516"/>
      <c r="HQK42" s="516"/>
      <c r="HQL42" s="516"/>
      <c r="HQM42" s="516"/>
      <c r="HQN42" s="516"/>
      <c r="HQO42" s="516"/>
      <c r="HQP42" s="516"/>
      <c r="HQQ42" s="516"/>
      <c r="HQR42" s="516"/>
      <c r="HQS42" s="516"/>
      <c r="HQT42" s="516"/>
      <c r="HQU42" s="516"/>
      <c r="HQV42" s="516"/>
      <c r="HQW42" s="516"/>
      <c r="HQX42" s="516"/>
      <c r="HQY42" s="516"/>
      <c r="HQZ42" s="516"/>
      <c r="HRA42" s="516"/>
      <c r="HRB42" s="516"/>
      <c r="HRC42" s="516"/>
      <c r="HRD42" s="516"/>
      <c r="HRE42" s="516"/>
      <c r="HRF42" s="516"/>
      <c r="HRG42" s="516"/>
      <c r="HRH42" s="516"/>
      <c r="HRI42" s="516"/>
      <c r="HRJ42" s="516"/>
      <c r="HRK42" s="516"/>
      <c r="HRL42" s="516"/>
      <c r="HRM42" s="516"/>
      <c r="HRN42" s="516"/>
      <c r="HRO42" s="516"/>
      <c r="HRP42" s="516"/>
      <c r="HRQ42" s="516"/>
      <c r="HRR42" s="516"/>
      <c r="HRS42" s="516"/>
      <c r="HRT42" s="516"/>
      <c r="HRU42" s="516"/>
      <c r="HRV42" s="516"/>
      <c r="HRW42" s="516"/>
      <c r="HRX42" s="516"/>
      <c r="HRY42" s="516"/>
      <c r="HRZ42" s="516"/>
      <c r="HSA42" s="516"/>
      <c r="HSB42" s="516"/>
      <c r="HSC42" s="516"/>
      <c r="HSD42" s="516"/>
      <c r="HSE42" s="516"/>
      <c r="HSF42" s="516"/>
      <c r="HSG42" s="516"/>
      <c r="HSH42" s="516"/>
      <c r="HSI42" s="516"/>
      <c r="HSJ42" s="516"/>
      <c r="HSK42" s="516"/>
      <c r="HSL42" s="516"/>
      <c r="HSM42" s="516"/>
      <c r="HSN42" s="516"/>
      <c r="HSO42" s="516"/>
      <c r="HSP42" s="516"/>
      <c r="HSQ42" s="516"/>
      <c r="HSR42" s="516"/>
      <c r="HSS42" s="516"/>
      <c r="HST42" s="516"/>
      <c r="HSU42" s="516"/>
      <c r="HSV42" s="516"/>
      <c r="HSW42" s="516"/>
      <c r="HSX42" s="516"/>
      <c r="HSY42" s="516"/>
      <c r="HSZ42" s="516"/>
      <c r="HTA42" s="516"/>
      <c r="HTB42" s="516"/>
      <c r="HTC42" s="516"/>
      <c r="HTD42" s="516"/>
      <c r="HTE42" s="516"/>
      <c r="HTF42" s="516"/>
      <c r="HTG42" s="516"/>
      <c r="HTH42" s="516"/>
      <c r="HTI42" s="516"/>
      <c r="HTJ42" s="516"/>
      <c r="HTK42" s="516"/>
      <c r="HTL42" s="516"/>
      <c r="HTM42" s="516"/>
      <c r="HTN42" s="516"/>
      <c r="HTO42" s="516"/>
      <c r="HTP42" s="516"/>
      <c r="HTQ42" s="516"/>
      <c r="HTR42" s="516"/>
      <c r="HTS42" s="516"/>
      <c r="HTT42" s="516"/>
      <c r="HTU42" s="516"/>
      <c r="HTV42" s="516"/>
      <c r="HTW42" s="516"/>
      <c r="HTX42" s="516"/>
      <c r="HTY42" s="516"/>
      <c r="HTZ42" s="516"/>
      <c r="HUA42" s="516"/>
      <c r="HUB42" s="516"/>
      <c r="HUC42" s="516"/>
      <c r="HUD42" s="516"/>
      <c r="HUE42" s="516"/>
      <c r="HUF42" s="516"/>
      <c r="HUG42" s="516"/>
      <c r="HUH42" s="516"/>
      <c r="HUI42" s="516"/>
      <c r="HUJ42" s="516"/>
      <c r="HUK42" s="516"/>
      <c r="HUL42" s="516"/>
      <c r="HUM42" s="516"/>
      <c r="HUN42" s="516"/>
      <c r="HUO42" s="516"/>
      <c r="HUP42" s="516"/>
      <c r="HUQ42" s="516"/>
      <c r="HUR42" s="516"/>
      <c r="HUS42" s="516"/>
      <c r="HUT42" s="516"/>
      <c r="HUU42" s="516"/>
      <c r="HUV42" s="516"/>
      <c r="HUW42" s="516"/>
      <c r="HUX42" s="516"/>
      <c r="HUY42" s="516"/>
      <c r="HUZ42" s="516"/>
      <c r="HVA42" s="516"/>
      <c r="HVB42" s="516"/>
      <c r="HVC42" s="516"/>
      <c r="HVD42" s="516"/>
      <c r="HVE42" s="516"/>
      <c r="HVF42" s="516"/>
      <c r="HVG42" s="516"/>
      <c r="HVH42" s="516"/>
      <c r="HVI42" s="516"/>
      <c r="HVJ42" s="516"/>
      <c r="HVK42" s="516"/>
      <c r="HVL42" s="516"/>
      <c r="HVM42" s="516"/>
      <c r="HVN42" s="516"/>
      <c r="HVO42" s="516"/>
      <c r="HVP42" s="516"/>
      <c r="HVQ42" s="516"/>
      <c r="HVR42" s="516"/>
      <c r="HVS42" s="516"/>
      <c r="HVT42" s="516"/>
      <c r="HVU42" s="516"/>
      <c r="HVV42" s="516"/>
      <c r="HVW42" s="516"/>
      <c r="HVX42" s="516"/>
      <c r="HVY42" s="516"/>
      <c r="HVZ42" s="516"/>
      <c r="HWA42" s="516"/>
      <c r="HWB42" s="516"/>
      <c r="HWC42" s="516"/>
      <c r="HWD42" s="516"/>
      <c r="HWE42" s="516"/>
      <c r="HWF42" s="516"/>
      <c r="HWG42" s="516"/>
      <c r="HWH42" s="516"/>
      <c r="HWI42" s="516"/>
      <c r="HWJ42" s="516"/>
      <c r="HWK42" s="516"/>
      <c r="HWL42" s="516"/>
      <c r="HWM42" s="516"/>
      <c r="HWN42" s="516"/>
      <c r="HWO42" s="516"/>
      <c r="HWP42" s="516"/>
      <c r="HWQ42" s="516"/>
      <c r="HWR42" s="516"/>
      <c r="HWS42" s="516"/>
      <c r="HWT42" s="516"/>
      <c r="HWU42" s="516"/>
      <c r="HWV42" s="516"/>
      <c r="HWW42" s="516"/>
      <c r="HWX42" s="516"/>
      <c r="HWY42" s="516"/>
      <c r="HWZ42" s="516"/>
      <c r="HXA42" s="516"/>
      <c r="HXB42" s="516"/>
      <c r="HXC42" s="516"/>
      <c r="HXD42" s="516"/>
      <c r="HXE42" s="516"/>
      <c r="HXF42" s="516"/>
      <c r="HXG42" s="516"/>
      <c r="HXH42" s="516"/>
      <c r="HXI42" s="516"/>
      <c r="HXJ42" s="516"/>
      <c r="HXK42" s="516"/>
      <c r="HXL42" s="516"/>
      <c r="HXM42" s="516"/>
      <c r="HXN42" s="516"/>
      <c r="HXO42" s="516"/>
      <c r="HXP42" s="516"/>
      <c r="HXQ42" s="516"/>
      <c r="HXR42" s="516"/>
      <c r="HXS42" s="516"/>
      <c r="HXT42" s="516"/>
      <c r="HXU42" s="516"/>
      <c r="HXV42" s="516"/>
      <c r="HXW42" s="516"/>
      <c r="HXX42" s="516"/>
      <c r="HXY42" s="516"/>
      <c r="HXZ42" s="516"/>
      <c r="HYA42" s="516"/>
      <c r="HYB42" s="516"/>
      <c r="HYC42" s="516"/>
      <c r="HYD42" s="516"/>
      <c r="HYE42" s="516"/>
      <c r="HYF42" s="516"/>
      <c r="HYG42" s="516"/>
      <c r="HYH42" s="516"/>
      <c r="HYI42" s="516"/>
      <c r="HYJ42" s="516"/>
      <c r="HYK42" s="516"/>
      <c r="HYL42" s="516"/>
      <c r="HYM42" s="516"/>
      <c r="HYN42" s="516"/>
      <c r="HYO42" s="516"/>
      <c r="HYP42" s="516"/>
      <c r="HYQ42" s="516"/>
      <c r="HYR42" s="516"/>
      <c r="HYS42" s="516"/>
      <c r="HYT42" s="516"/>
      <c r="HYU42" s="516"/>
      <c r="HYV42" s="516"/>
      <c r="HYW42" s="516"/>
      <c r="HYX42" s="516"/>
      <c r="HYY42" s="516"/>
      <c r="HYZ42" s="516"/>
      <c r="HZA42" s="516"/>
      <c r="HZB42" s="516"/>
      <c r="HZC42" s="516"/>
      <c r="HZD42" s="516"/>
      <c r="HZE42" s="516"/>
      <c r="HZF42" s="516"/>
      <c r="HZG42" s="516"/>
      <c r="HZH42" s="516"/>
      <c r="HZI42" s="516"/>
      <c r="HZJ42" s="516"/>
      <c r="HZK42" s="516"/>
      <c r="HZL42" s="516"/>
      <c r="HZM42" s="516"/>
      <c r="HZN42" s="516"/>
      <c r="HZO42" s="516"/>
      <c r="HZP42" s="516"/>
      <c r="HZQ42" s="516"/>
      <c r="HZR42" s="516"/>
      <c r="HZS42" s="516"/>
      <c r="HZT42" s="516"/>
      <c r="HZU42" s="516"/>
      <c r="HZV42" s="516"/>
      <c r="HZW42" s="516"/>
      <c r="HZX42" s="516"/>
      <c r="HZY42" s="516"/>
      <c r="HZZ42" s="516"/>
      <c r="IAA42" s="516"/>
      <c r="IAB42" s="516"/>
      <c r="IAC42" s="516"/>
      <c r="IAD42" s="516"/>
      <c r="IAE42" s="516"/>
      <c r="IAF42" s="516"/>
      <c r="IAG42" s="516"/>
      <c r="IAH42" s="516"/>
      <c r="IAI42" s="516"/>
      <c r="IAJ42" s="516"/>
      <c r="IAK42" s="516"/>
      <c r="IAL42" s="516"/>
      <c r="IAM42" s="516"/>
      <c r="IAN42" s="516"/>
      <c r="IAO42" s="516"/>
      <c r="IAP42" s="516"/>
      <c r="IAQ42" s="516"/>
      <c r="IAR42" s="516"/>
      <c r="IAS42" s="516"/>
      <c r="IAT42" s="516"/>
      <c r="IAU42" s="516"/>
      <c r="IAV42" s="516"/>
      <c r="IAW42" s="516"/>
      <c r="IAX42" s="516"/>
      <c r="IAY42" s="516"/>
      <c r="IAZ42" s="516"/>
      <c r="IBA42" s="516"/>
      <c r="IBB42" s="516"/>
      <c r="IBC42" s="516"/>
      <c r="IBD42" s="516"/>
      <c r="IBE42" s="516"/>
      <c r="IBF42" s="516"/>
      <c r="IBG42" s="516"/>
      <c r="IBH42" s="516"/>
      <c r="IBI42" s="516"/>
      <c r="IBJ42" s="516"/>
      <c r="IBK42" s="516"/>
      <c r="IBL42" s="516"/>
      <c r="IBM42" s="516"/>
      <c r="IBN42" s="516"/>
      <c r="IBO42" s="516"/>
      <c r="IBP42" s="516"/>
      <c r="IBQ42" s="516"/>
      <c r="IBR42" s="516"/>
      <c r="IBS42" s="516"/>
      <c r="IBT42" s="516"/>
      <c r="IBU42" s="516"/>
      <c r="IBV42" s="516"/>
      <c r="IBW42" s="516"/>
      <c r="IBX42" s="516"/>
      <c r="IBY42" s="516"/>
      <c r="IBZ42" s="516"/>
      <c r="ICA42" s="516"/>
      <c r="ICB42" s="516"/>
      <c r="ICC42" s="516"/>
      <c r="ICD42" s="516"/>
      <c r="ICE42" s="516"/>
      <c r="ICF42" s="516"/>
      <c r="ICG42" s="516"/>
      <c r="ICH42" s="516"/>
      <c r="ICI42" s="516"/>
      <c r="ICJ42" s="516"/>
      <c r="ICK42" s="516"/>
      <c r="ICL42" s="516"/>
      <c r="ICM42" s="516"/>
      <c r="ICN42" s="516"/>
      <c r="ICO42" s="516"/>
      <c r="ICP42" s="516"/>
      <c r="ICQ42" s="516"/>
      <c r="ICR42" s="516"/>
      <c r="ICS42" s="516"/>
      <c r="ICT42" s="516"/>
      <c r="ICU42" s="516"/>
      <c r="ICV42" s="516"/>
      <c r="ICW42" s="516"/>
      <c r="ICX42" s="516"/>
      <c r="ICY42" s="516"/>
      <c r="ICZ42" s="516"/>
      <c r="IDA42" s="516"/>
      <c r="IDB42" s="516"/>
      <c r="IDC42" s="516"/>
      <c r="IDD42" s="516"/>
      <c r="IDE42" s="516"/>
      <c r="IDF42" s="516"/>
      <c r="IDG42" s="516"/>
      <c r="IDH42" s="516"/>
      <c r="IDI42" s="516"/>
      <c r="IDJ42" s="516"/>
      <c r="IDK42" s="516"/>
      <c r="IDL42" s="516"/>
      <c r="IDM42" s="516"/>
      <c r="IDN42" s="516"/>
      <c r="IDO42" s="516"/>
      <c r="IDP42" s="516"/>
      <c r="IDQ42" s="516"/>
      <c r="IDR42" s="516"/>
      <c r="IDS42" s="516"/>
      <c r="IDT42" s="516"/>
      <c r="IDU42" s="516"/>
      <c r="IDV42" s="516"/>
      <c r="IDW42" s="516"/>
      <c r="IDX42" s="516"/>
      <c r="IDY42" s="516"/>
      <c r="IDZ42" s="516"/>
      <c r="IEA42" s="516"/>
      <c r="IEB42" s="516"/>
      <c r="IEC42" s="516"/>
      <c r="IED42" s="516"/>
      <c r="IEE42" s="516"/>
      <c r="IEF42" s="516"/>
      <c r="IEG42" s="516"/>
      <c r="IEH42" s="516"/>
      <c r="IEI42" s="516"/>
      <c r="IEJ42" s="516"/>
      <c r="IEK42" s="516"/>
      <c r="IEL42" s="516"/>
      <c r="IEM42" s="516"/>
      <c r="IEN42" s="516"/>
      <c r="IEO42" s="516"/>
      <c r="IEP42" s="516"/>
      <c r="IEQ42" s="516"/>
      <c r="IER42" s="516"/>
      <c r="IES42" s="516"/>
      <c r="IET42" s="516"/>
      <c r="IEU42" s="516"/>
      <c r="IEV42" s="516"/>
      <c r="IEW42" s="516"/>
      <c r="IEX42" s="516"/>
      <c r="IEY42" s="516"/>
      <c r="IEZ42" s="516"/>
      <c r="IFA42" s="516"/>
      <c r="IFB42" s="516"/>
      <c r="IFC42" s="516"/>
      <c r="IFD42" s="516"/>
      <c r="IFE42" s="516"/>
      <c r="IFF42" s="516"/>
      <c r="IFG42" s="516"/>
      <c r="IFH42" s="516"/>
      <c r="IFI42" s="516"/>
      <c r="IFJ42" s="516"/>
      <c r="IFK42" s="516"/>
      <c r="IFL42" s="516"/>
      <c r="IFM42" s="516"/>
      <c r="IFN42" s="516"/>
      <c r="IFO42" s="516"/>
      <c r="IFP42" s="516"/>
      <c r="IFQ42" s="516"/>
      <c r="IFR42" s="516"/>
      <c r="IFS42" s="516"/>
      <c r="IFT42" s="516"/>
      <c r="IFU42" s="516"/>
      <c r="IFV42" s="516"/>
      <c r="IFW42" s="516"/>
      <c r="IFX42" s="516"/>
      <c r="IFY42" s="516"/>
      <c r="IFZ42" s="516"/>
      <c r="IGA42" s="516"/>
      <c r="IGB42" s="516"/>
      <c r="IGC42" s="516"/>
      <c r="IGD42" s="516"/>
      <c r="IGE42" s="516"/>
      <c r="IGF42" s="516"/>
      <c r="IGG42" s="516"/>
      <c r="IGH42" s="516"/>
      <c r="IGI42" s="516"/>
      <c r="IGJ42" s="516"/>
      <c r="IGK42" s="516"/>
      <c r="IGL42" s="516"/>
      <c r="IGM42" s="516"/>
      <c r="IGN42" s="516"/>
      <c r="IGO42" s="516"/>
      <c r="IGP42" s="516"/>
      <c r="IGQ42" s="516"/>
      <c r="IGR42" s="516"/>
      <c r="IGS42" s="516"/>
      <c r="IGT42" s="516"/>
      <c r="IGU42" s="516"/>
      <c r="IGV42" s="516"/>
      <c r="IGW42" s="516"/>
      <c r="IGX42" s="516"/>
      <c r="IGY42" s="516"/>
      <c r="IGZ42" s="516"/>
      <c r="IHA42" s="516"/>
      <c r="IHB42" s="516"/>
      <c r="IHC42" s="516"/>
      <c r="IHD42" s="516"/>
      <c r="IHE42" s="516"/>
      <c r="IHF42" s="516"/>
      <c r="IHG42" s="516"/>
      <c r="IHH42" s="516"/>
      <c r="IHI42" s="516"/>
      <c r="IHJ42" s="516"/>
      <c r="IHK42" s="516"/>
      <c r="IHL42" s="516"/>
      <c r="IHM42" s="516"/>
      <c r="IHN42" s="516"/>
      <c r="IHO42" s="516"/>
      <c r="IHP42" s="516"/>
      <c r="IHQ42" s="516"/>
      <c r="IHR42" s="516"/>
      <c r="IHS42" s="516"/>
      <c r="IHT42" s="516"/>
      <c r="IHU42" s="516"/>
      <c r="IHV42" s="516"/>
      <c r="IHW42" s="516"/>
      <c r="IHX42" s="516"/>
      <c r="IHY42" s="516"/>
      <c r="IHZ42" s="516"/>
      <c r="IIA42" s="516"/>
      <c r="IIB42" s="516"/>
      <c r="IIC42" s="516"/>
      <c r="IID42" s="516"/>
      <c r="IIE42" s="516"/>
      <c r="IIF42" s="516"/>
      <c r="IIG42" s="516"/>
      <c r="IIH42" s="516"/>
      <c r="III42" s="516"/>
      <c r="IIJ42" s="516"/>
      <c r="IIK42" s="516"/>
      <c r="IIL42" s="516"/>
      <c r="IIM42" s="516"/>
      <c r="IIN42" s="516"/>
      <c r="IIO42" s="516"/>
      <c r="IIP42" s="516"/>
      <c r="IIQ42" s="516"/>
      <c r="IIR42" s="516"/>
      <c r="IIS42" s="516"/>
      <c r="IIT42" s="516"/>
      <c r="IIU42" s="516"/>
      <c r="IIV42" s="516"/>
      <c r="IIW42" s="516"/>
      <c r="IIX42" s="516"/>
      <c r="IIY42" s="516"/>
      <c r="IIZ42" s="516"/>
      <c r="IJA42" s="516"/>
      <c r="IJB42" s="516"/>
      <c r="IJC42" s="516"/>
      <c r="IJD42" s="516"/>
      <c r="IJE42" s="516"/>
      <c r="IJF42" s="516"/>
      <c r="IJG42" s="516"/>
      <c r="IJH42" s="516"/>
      <c r="IJI42" s="516"/>
      <c r="IJJ42" s="516"/>
      <c r="IJK42" s="516"/>
      <c r="IJL42" s="516"/>
      <c r="IJM42" s="516"/>
      <c r="IJN42" s="516"/>
      <c r="IJO42" s="516"/>
      <c r="IJP42" s="516"/>
      <c r="IJQ42" s="516"/>
      <c r="IJR42" s="516"/>
      <c r="IJS42" s="516"/>
      <c r="IJT42" s="516"/>
      <c r="IJU42" s="516"/>
      <c r="IJV42" s="516"/>
      <c r="IJW42" s="516"/>
      <c r="IJX42" s="516"/>
      <c r="IJY42" s="516"/>
      <c r="IJZ42" s="516"/>
      <c r="IKA42" s="516"/>
      <c r="IKB42" s="516"/>
      <c r="IKC42" s="516"/>
      <c r="IKD42" s="516"/>
      <c r="IKE42" s="516"/>
      <c r="IKF42" s="516"/>
      <c r="IKG42" s="516"/>
      <c r="IKH42" s="516"/>
      <c r="IKI42" s="516"/>
      <c r="IKJ42" s="516"/>
      <c r="IKK42" s="516"/>
      <c r="IKL42" s="516"/>
      <c r="IKM42" s="516"/>
      <c r="IKN42" s="516"/>
      <c r="IKO42" s="516"/>
      <c r="IKP42" s="516"/>
      <c r="IKQ42" s="516"/>
      <c r="IKR42" s="516"/>
      <c r="IKS42" s="516"/>
      <c r="IKT42" s="516"/>
      <c r="IKU42" s="516"/>
      <c r="IKV42" s="516"/>
      <c r="IKW42" s="516"/>
      <c r="IKX42" s="516"/>
      <c r="IKY42" s="516"/>
      <c r="IKZ42" s="516"/>
      <c r="ILA42" s="516"/>
      <c r="ILB42" s="516"/>
      <c r="ILC42" s="516"/>
      <c r="ILD42" s="516"/>
      <c r="ILE42" s="516"/>
      <c r="ILF42" s="516"/>
      <c r="ILG42" s="516"/>
      <c r="ILH42" s="516"/>
      <c r="ILI42" s="516"/>
      <c r="ILJ42" s="516"/>
      <c r="ILK42" s="516"/>
      <c r="ILL42" s="516"/>
      <c r="ILM42" s="516"/>
      <c r="ILN42" s="516"/>
      <c r="ILO42" s="516"/>
      <c r="ILP42" s="516"/>
      <c r="ILQ42" s="516"/>
      <c r="ILR42" s="516"/>
      <c r="ILS42" s="516"/>
      <c r="ILT42" s="516"/>
      <c r="ILU42" s="516"/>
      <c r="ILV42" s="516"/>
      <c r="ILW42" s="516"/>
      <c r="ILX42" s="516"/>
      <c r="ILY42" s="516"/>
      <c r="ILZ42" s="516"/>
      <c r="IMA42" s="516"/>
      <c r="IMB42" s="516"/>
      <c r="IMC42" s="516"/>
      <c r="IMD42" s="516"/>
      <c r="IME42" s="516"/>
      <c r="IMF42" s="516"/>
      <c r="IMG42" s="516"/>
      <c r="IMH42" s="516"/>
      <c r="IMI42" s="516"/>
      <c r="IMJ42" s="516"/>
      <c r="IMK42" s="516"/>
      <c r="IML42" s="516"/>
      <c r="IMM42" s="516"/>
      <c r="IMN42" s="516"/>
      <c r="IMO42" s="516"/>
      <c r="IMP42" s="516"/>
      <c r="IMQ42" s="516"/>
      <c r="IMR42" s="516"/>
      <c r="IMS42" s="516"/>
      <c r="IMT42" s="516"/>
      <c r="IMU42" s="516"/>
      <c r="IMV42" s="516"/>
      <c r="IMW42" s="516"/>
      <c r="IMX42" s="516"/>
      <c r="IMY42" s="516"/>
      <c r="IMZ42" s="516"/>
      <c r="INA42" s="516"/>
      <c r="INB42" s="516"/>
      <c r="INC42" s="516"/>
      <c r="IND42" s="516"/>
      <c r="INE42" s="516"/>
      <c r="INF42" s="516"/>
      <c r="ING42" s="516"/>
      <c r="INH42" s="516"/>
      <c r="INI42" s="516"/>
      <c r="INJ42" s="516"/>
      <c r="INK42" s="516"/>
      <c r="INL42" s="516"/>
      <c r="INM42" s="516"/>
      <c r="INN42" s="516"/>
      <c r="INO42" s="516"/>
      <c r="INP42" s="516"/>
      <c r="INQ42" s="516"/>
      <c r="INR42" s="516"/>
      <c r="INS42" s="516"/>
      <c r="INT42" s="516"/>
      <c r="INU42" s="516"/>
      <c r="INV42" s="516"/>
      <c r="INW42" s="516"/>
      <c r="INX42" s="516"/>
      <c r="INY42" s="516"/>
      <c r="INZ42" s="516"/>
      <c r="IOA42" s="516"/>
      <c r="IOB42" s="516"/>
      <c r="IOC42" s="516"/>
      <c r="IOD42" s="516"/>
      <c r="IOE42" s="516"/>
      <c r="IOF42" s="516"/>
      <c r="IOG42" s="516"/>
      <c r="IOH42" s="516"/>
      <c r="IOI42" s="516"/>
      <c r="IOJ42" s="516"/>
      <c r="IOK42" s="516"/>
      <c r="IOL42" s="516"/>
      <c r="IOM42" s="516"/>
      <c r="ION42" s="516"/>
      <c r="IOO42" s="516"/>
      <c r="IOP42" s="516"/>
      <c r="IOQ42" s="516"/>
      <c r="IOR42" s="516"/>
      <c r="IOS42" s="516"/>
      <c r="IOT42" s="516"/>
      <c r="IOU42" s="516"/>
      <c r="IOV42" s="516"/>
      <c r="IOW42" s="516"/>
      <c r="IOX42" s="516"/>
      <c r="IOY42" s="516"/>
      <c r="IOZ42" s="516"/>
      <c r="IPA42" s="516"/>
      <c r="IPB42" s="516"/>
      <c r="IPC42" s="516"/>
      <c r="IPD42" s="516"/>
      <c r="IPE42" s="516"/>
      <c r="IPF42" s="516"/>
      <c r="IPG42" s="516"/>
      <c r="IPH42" s="516"/>
      <c r="IPI42" s="516"/>
      <c r="IPJ42" s="516"/>
      <c r="IPK42" s="516"/>
      <c r="IPL42" s="516"/>
      <c r="IPM42" s="516"/>
      <c r="IPN42" s="516"/>
      <c r="IPO42" s="516"/>
      <c r="IPP42" s="516"/>
      <c r="IPQ42" s="516"/>
      <c r="IPR42" s="516"/>
      <c r="IPS42" s="516"/>
      <c r="IPT42" s="516"/>
      <c r="IPU42" s="516"/>
      <c r="IPV42" s="516"/>
      <c r="IPW42" s="516"/>
      <c r="IPX42" s="516"/>
      <c r="IPY42" s="516"/>
      <c r="IPZ42" s="516"/>
      <c r="IQA42" s="516"/>
      <c r="IQB42" s="516"/>
      <c r="IQC42" s="516"/>
      <c r="IQD42" s="516"/>
      <c r="IQE42" s="516"/>
      <c r="IQF42" s="516"/>
      <c r="IQG42" s="516"/>
      <c r="IQH42" s="516"/>
      <c r="IQI42" s="516"/>
      <c r="IQJ42" s="516"/>
      <c r="IQK42" s="516"/>
      <c r="IQL42" s="516"/>
      <c r="IQM42" s="516"/>
      <c r="IQN42" s="516"/>
      <c r="IQO42" s="516"/>
      <c r="IQP42" s="516"/>
      <c r="IQQ42" s="516"/>
      <c r="IQR42" s="516"/>
      <c r="IQS42" s="516"/>
      <c r="IQT42" s="516"/>
      <c r="IQU42" s="516"/>
      <c r="IQV42" s="516"/>
      <c r="IQW42" s="516"/>
      <c r="IQX42" s="516"/>
      <c r="IQY42" s="516"/>
      <c r="IQZ42" s="516"/>
      <c r="IRA42" s="516"/>
      <c r="IRB42" s="516"/>
      <c r="IRC42" s="516"/>
      <c r="IRD42" s="516"/>
      <c r="IRE42" s="516"/>
      <c r="IRF42" s="516"/>
      <c r="IRG42" s="516"/>
      <c r="IRH42" s="516"/>
      <c r="IRI42" s="516"/>
      <c r="IRJ42" s="516"/>
      <c r="IRK42" s="516"/>
      <c r="IRL42" s="516"/>
      <c r="IRM42" s="516"/>
      <c r="IRN42" s="516"/>
      <c r="IRO42" s="516"/>
      <c r="IRP42" s="516"/>
      <c r="IRQ42" s="516"/>
      <c r="IRR42" s="516"/>
      <c r="IRS42" s="516"/>
      <c r="IRT42" s="516"/>
      <c r="IRU42" s="516"/>
      <c r="IRV42" s="516"/>
      <c r="IRW42" s="516"/>
      <c r="IRX42" s="516"/>
      <c r="IRY42" s="516"/>
      <c r="IRZ42" s="516"/>
      <c r="ISA42" s="516"/>
      <c r="ISB42" s="516"/>
      <c r="ISC42" s="516"/>
      <c r="ISD42" s="516"/>
      <c r="ISE42" s="516"/>
      <c r="ISF42" s="516"/>
      <c r="ISG42" s="516"/>
      <c r="ISH42" s="516"/>
      <c r="ISI42" s="516"/>
      <c r="ISJ42" s="516"/>
      <c r="ISK42" s="516"/>
      <c r="ISL42" s="516"/>
      <c r="ISM42" s="516"/>
      <c r="ISN42" s="516"/>
      <c r="ISO42" s="516"/>
      <c r="ISP42" s="516"/>
      <c r="ISQ42" s="516"/>
      <c r="ISR42" s="516"/>
      <c r="ISS42" s="516"/>
      <c r="IST42" s="516"/>
      <c r="ISU42" s="516"/>
      <c r="ISV42" s="516"/>
      <c r="ISW42" s="516"/>
      <c r="ISX42" s="516"/>
      <c r="ISY42" s="516"/>
      <c r="ISZ42" s="516"/>
      <c r="ITA42" s="516"/>
      <c r="ITB42" s="516"/>
      <c r="ITC42" s="516"/>
      <c r="ITD42" s="516"/>
      <c r="ITE42" s="516"/>
      <c r="ITF42" s="516"/>
      <c r="ITG42" s="516"/>
      <c r="ITH42" s="516"/>
      <c r="ITI42" s="516"/>
      <c r="ITJ42" s="516"/>
      <c r="ITK42" s="516"/>
      <c r="ITL42" s="516"/>
      <c r="ITM42" s="516"/>
      <c r="ITN42" s="516"/>
      <c r="ITO42" s="516"/>
      <c r="ITP42" s="516"/>
      <c r="ITQ42" s="516"/>
      <c r="ITR42" s="516"/>
      <c r="ITS42" s="516"/>
      <c r="ITT42" s="516"/>
      <c r="ITU42" s="516"/>
      <c r="ITV42" s="516"/>
      <c r="ITW42" s="516"/>
      <c r="ITX42" s="516"/>
      <c r="ITY42" s="516"/>
      <c r="ITZ42" s="516"/>
      <c r="IUA42" s="516"/>
      <c r="IUB42" s="516"/>
      <c r="IUC42" s="516"/>
      <c r="IUD42" s="516"/>
      <c r="IUE42" s="516"/>
      <c r="IUF42" s="516"/>
      <c r="IUG42" s="516"/>
      <c r="IUH42" s="516"/>
      <c r="IUI42" s="516"/>
      <c r="IUJ42" s="516"/>
      <c r="IUK42" s="516"/>
      <c r="IUL42" s="516"/>
      <c r="IUM42" s="516"/>
      <c r="IUN42" s="516"/>
      <c r="IUO42" s="516"/>
      <c r="IUP42" s="516"/>
      <c r="IUQ42" s="516"/>
      <c r="IUR42" s="516"/>
      <c r="IUS42" s="516"/>
      <c r="IUT42" s="516"/>
      <c r="IUU42" s="516"/>
      <c r="IUV42" s="516"/>
      <c r="IUW42" s="516"/>
      <c r="IUX42" s="516"/>
      <c r="IUY42" s="516"/>
      <c r="IUZ42" s="516"/>
      <c r="IVA42" s="516"/>
      <c r="IVB42" s="516"/>
      <c r="IVC42" s="516"/>
      <c r="IVD42" s="516"/>
      <c r="IVE42" s="516"/>
      <c r="IVF42" s="516"/>
      <c r="IVG42" s="516"/>
      <c r="IVH42" s="516"/>
      <c r="IVI42" s="516"/>
      <c r="IVJ42" s="516"/>
      <c r="IVK42" s="516"/>
      <c r="IVL42" s="516"/>
      <c r="IVM42" s="516"/>
      <c r="IVN42" s="516"/>
      <c r="IVO42" s="516"/>
      <c r="IVP42" s="516"/>
      <c r="IVQ42" s="516"/>
      <c r="IVR42" s="516"/>
      <c r="IVS42" s="516"/>
      <c r="IVT42" s="516"/>
      <c r="IVU42" s="516"/>
      <c r="IVV42" s="516"/>
      <c r="IVW42" s="516"/>
      <c r="IVX42" s="516"/>
      <c r="IVY42" s="516"/>
      <c r="IVZ42" s="516"/>
      <c r="IWA42" s="516"/>
      <c r="IWB42" s="516"/>
      <c r="IWC42" s="516"/>
      <c r="IWD42" s="516"/>
      <c r="IWE42" s="516"/>
      <c r="IWF42" s="516"/>
      <c r="IWG42" s="516"/>
      <c r="IWH42" s="516"/>
      <c r="IWI42" s="516"/>
      <c r="IWJ42" s="516"/>
      <c r="IWK42" s="516"/>
      <c r="IWL42" s="516"/>
      <c r="IWM42" s="516"/>
      <c r="IWN42" s="516"/>
      <c r="IWO42" s="516"/>
      <c r="IWP42" s="516"/>
      <c r="IWQ42" s="516"/>
      <c r="IWR42" s="516"/>
      <c r="IWS42" s="516"/>
      <c r="IWT42" s="516"/>
      <c r="IWU42" s="516"/>
      <c r="IWV42" s="516"/>
      <c r="IWW42" s="516"/>
      <c r="IWX42" s="516"/>
      <c r="IWY42" s="516"/>
      <c r="IWZ42" s="516"/>
      <c r="IXA42" s="516"/>
      <c r="IXB42" s="516"/>
      <c r="IXC42" s="516"/>
      <c r="IXD42" s="516"/>
      <c r="IXE42" s="516"/>
      <c r="IXF42" s="516"/>
      <c r="IXG42" s="516"/>
      <c r="IXH42" s="516"/>
      <c r="IXI42" s="516"/>
      <c r="IXJ42" s="516"/>
      <c r="IXK42" s="516"/>
      <c r="IXL42" s="516"/>
      <c r="IXM42" s="516"/>
      <c r="IXN42" s="516"/>
      <c r="IXO42" s="516"/>
      <c r="IXP42" s="516"/>
      <c r="IXQ42" s="516"/>
      <c r="IXR42" s="516"/>
      <c r="IXS42" s="516"/>
      <c r="IXT42" s="516"/>
      <c r="IXU42" s="516"/>
      <c r="IXV42" s="516"/>
      <c r="IXW42" s="516"/>
      <c r="IXX42" s="516"/>
      <c r="IXY42" s="516"/>
      <c r="IXZ42" s="516"/>
      <c r="IYA42" s="516"/>
      <c r="IYB42" s="516"/>
      <c r="IYC42" s="516"/>
      <c r="IYD42" s="516"/>
      <c r="IYE42" s="516"/>
      <c r="IYF42" s="516"/>
      <c r="IYG42" s="516"/>
      <c r="IYH42" s="516"/>
      <c r="IYI42" s="516"/>
      <c r="IYJ42" s="516"/>
      <c r="IYK42" s="516"/>
      <c r="IYL42" s="516"/>
      <c r="IYM42" s="516"/>
      <c r="IYN42" s="516"/>
      <c r="IYO42" s="516"/>
      <c r="IYP42" s="516"/>
      <c r="IYQ42" s="516"/>
      <c r="IYR42" s="516"/>
      <c r="IYS42" s="516"/>
      <c r="IYT42" s="516"/>
      <c r="IYU42" s="516"/>
      <c r="IYV42" s="516"/>
      <c r="IYW42" s="516"/>
      <c r="IYX42" s="516"/>
      <c r="IYY42" s="516"/>
      <c r="IYZ42" s="516"/>
      <c r="IZA42" s="516"/>
      <c r="IZB42" s="516"/>
      <c r="IZC42" s="516"/>
      <c r="IZD42" s="516"/>
      <c r="IZE42" s="516"/>
      <c r="IZF42" s="516"/>
      <c r="IZG42" s="516"/>
      <c r="IZH42" s="516"/>
      <c r="IZI42" s="516"/>
      <c r="IZJ42" s="516"/>
      <c r="IZK42" s="516"/>
      <c r="IZL42" s="516"/>
      <c r="IZM42" s="516"/>
      <c r="IZN42" s="516"/>
      <c r="IZO42" s="516"/>
      <c r="IZP42" s="516"/>
      <c r="IZQ42" s="516"/>
      <c r="IZR42" s="516"/>
      <c r="IZS42" s="516"/>
      <c r="IZT42" s="516"/>
      <c r="IZU42" s="516"/>
      <c r="IZV42" s="516"/>
      <c r="IZW42" s="516"/>
      <c r="IZX42" s="516"/>
      <c r="IZY42" s="516"/>
      <c r="IZZ42" s="516"/>
      <c r="JAA42" s="516"/>
      <c r="JAB42" s="516"/>
      <c r="JAC42" s="516"/>
      <c r="JAD42" s="516"/>
      <c r="JAE42" s="516"/>
      <c r="JAF42" s="516"/>
      <c r="JAG42" s="516"/>
      <c r="JAH42" s="516"/>
      <c r="JAI42" s="516"/>
      <c r="JAJ42" s="516"/>
      <c r="JAK42" s="516"/>
      <c r="JAL42" s="516"/>
      <c r="JAM42" s="516"/>
      <c r="JAN42" s="516"/>
      <c r="JAO42" s="516"/>
      <c r="JAP42" s="516"/>
      <c r="JAQ42" s="516"/>
      <c r="JAR42" s="516"/>
      <c r="JAS42" s="516"/>
      <c r="JAT42" s="516"/>
      <c r="JAU42" s="516"/>
      <c r="JAV42" s="516"/>
      <c r="JAW42" s="516"/>
      <c r="JAX42" s="516"/>
      <c r="JAY42" s="516"/>
      <c r="JAZ42" s="516"/>
      <c r="JBA42" s="516"/>
      <c r="JBB42" s="516"/>
      <c r="JBC42" s="516"/>
      <c r="JBD42" s="516"/>
      <c r="JBE42" s="516"/>
      <c r="JBF42" s="516"/>
      <c r="JBG42" s="516"/>
      <c r="JBH42" s="516"/>
      <c r="JBI42" s="516"/>
      <c r="JBJ42" s="516"/>
      <c r="JBK42" s="516"/>
      <c r="JBL42" s="516"/>
      <c r="JBM42" s="516"/>
      <c r="JBN42" s="516"/>
      <c r="JBO42" s="516"/>
      <c r="JBP42" s="516"/>
      <c r="JBQ42" s="516"/>
      <c r="JBR42" s="516"/>
      <c r="JBS42" s="516"/>
      <c r="JBT42" s="516"/>
      <c r="JBU42" s="516"/>
      <c r="JBV42" s="516"/>
      <c r="JBW42" s="516"/>
      <c r="JBX42" s="516"/>
      <c r="JBY42" s="516"/>
      <c r="JBZ42" s="516"/>
      <c r="JCA42" s="516"/>
      <c r="JCB42" s="516"/>
      <c r="JCC42" s="516"/>
      <c r="JCD42" s="516"/>
      <c r="JCE42" s="516"/>
      <c r="JCF42" s="516"/>
      <c r="JCG42" s="516"/>
      <c r="JCH42" s="516"/>
      <c r="JCI42" s="516"/>
      <c r="JCJ42" s="516"/>
      <c r="JCK42" s="516"/>
      <c r="JCL42" s="516"/>
      <c r="JCM42" s="516"/>
      <c r="JCN42" s="516"/>
      <c r="JCO42" s="516"/>
      <c r="JCP42" s="516"/>
      <c r="JCQ42" s="516"/>
      <c r="JCR42" s="516"/>
      <c r="JCS42" s="516"/>
      <c r="JCT42" s="516"/>
      <c r="JCU42" s="516"/>
      <c r="JCV42" s="516"/>
      <c r="JCW42" s="516"/>
      <c r="JCX42" s="516"/>
      <c r="JCY42" s="516"/>
      <c r="JCZ42" s="516"/>
      <c r="JDA42" s="516"/>
      <c r="JDB42" s="516"/>
      <c r="JDC42" s="516"/>
      <c r="JDD42" s="516"/>
      <c r="JDE42" s="516"/>
      <c r="JDF42" s="516"/>
      <c r="JDG42" s="516"/>
      <c r="JDH42" s="516"/>
      <c r="JDI42" s="516"/>
      <c r="JDJ42" s="516"/>
      <c r="JDK42" s="516"/>
      <c r="JDL42" s="516"/>
      <c r="JDM42" s="516"/>
      <c r="JDN42" s="516"/>
      <c r="JDO42" s="516"/>
      <c r="JDP42" s="516"/>
      <c r="JDQ42" s="516"/>
      <c r="JDR42" s="516"/>
      <c r="JDS42" s="516"/>
      <c r="JDT42" s="516"/>
      <c r="JDU42" s="516"/>
      <c r="JDV42" s="516"/>
      <c r="JDW42" s="516"/>
      <c r="JDX42" s="516"/>
      <c r="JDY42" s="516"/>
      <c r="JDZ42" s="516"/>
      <c r="JEA42" s="516"/>
      <c r="JEB42" s="516"/>
      <c r="JEC42" s="516"/>
      <c r="JED42" s="516"/>
      <c r="JEE42" s="516"/>
      <c r="JEF42" s="516"/>
      <c r="JEG42" s="516"/>
      <c r="JEH42" s="516"/>
      <c r="JEI42" s="516"/>
      <c r="JEJ42" s="516"/>
      <c r="JEK42" s="516"/>
      <c r="JEL42" s="516"/>
      <c r="JEM42" s="516"/>
      <c r="JEN42" s="516"/>
      <c r="JEO42" s="516"/>
      <c r="JEP42" s="516"/>
      <c r="JEQ42" s="516"/>
      <c r="JER42" s="516"/>
      <c r="JES42" s="516"/>
      <c r="JET42" s="516"/>
      <c r="JEU42" s="516"/>
      <c r="JEV42" s="516"/>
      <c r="JEW42" s="516"/>
      <c r="JEX42" s="516"/>
      <c r="JEY42" s="516"/>
      <c r="JEZ42" s="516"/>
      <c r="JFA42" s="516"/>
      <c r="JFB42" s="516"/>
      <c r="JFC42" s="516"/>
      <c r="JFD42" s="516"/>
      <c r="JFE42" s="516"/>
      <c r="JFF42" s="516"/>
      <c r="JFG42" s="516"/>
      <c r="JFH42" s="516"/>
      <c r="JFI42" s="516"/>
      <c r="JFJ42" s="516"/>
      <c r="JFK42" s="516"/>
      <c r="JFL42" s="516"/>
      <c r="JFM42" s="516"/>
      <c r="JFN42" s="516"/>
      <c r="JFO42" s="516"/>
      <c r="JFP42" s="516"/>
      <c r="JFQ42" s="516"/>
      <c r="JFR42" s="516"/>
      <c r="JFS42" s="516"/>
      <c r="JFT42" s="516"/>
      <c r="JFU42" s="516"/>
      <c r="JFV42" s="516"/>
      <c r="JFW42" s="516"/>
      <c r="JFX42" s="516"/>
      <c r="JFY42" s="516"/>
      <c r="JFZ42" s="516"/>
      <c r="JGA42" s="516"/>
      <c r="JGB42" s="516"/>
      <c r="JGC42" s="516"/>
      <c r="JGD42" s="516"/>
      <c r="JGE42" s="516"/>
      <c r="JGF42" s="516"/>
      <c r="JGG42" s="516"/>
      <c r="JGH42" s="516"/>
      <c r="JGI42" s="516"/>
      <c r="JGJ42" s="516"/>
      <c r="JGK42" s="516"/>
      <c r="JGL42" s="516"/>
      <c r="JGM42" s="516"/>
      <c r="JGN42" s="516"/>
      <c r="JGO42" s="516"/>
      <c r="JGP42" s="516"/>
      <c r="JGQ42" s="516"/>
      <c r="JGR42" s="516"/>
      <c r="JGS42" s="516"/>
      <c r="JGT42" s="516"/>
      <c r="JGU42" s="516"/>
      <c r="JGV42" s="516"/>
      <c r="JGW42" s="516"/>
      <c r="JGX42" s="516"/>
      <c r="JGY42" s="516"/>
      <c r="JGZ42" s="516"/>
      <c r="JHA42" s="516"/>
      <c r="JHB42" s="516"/>
      <c r="JHC42" s="516"/>
      <c r="JHD42" s="516"/>
      <c r="JHE42" s="516"/>
      <c r="JHF42" s="516"/>
      <c r="JHG42" s="516"/>
      <c r="JHH42" s="516"/>
      <c r="JHI42" s="516"/>
      <c r="JHJ42" s="516"/>
      <c r="JHK42" s="516"/>
      <c r="JHL42" s="516"/>
      <c r="JHM42" s="516"/>
      <c r="JHN42" s="516"/>
      <c r="JHO42" s="516"/>
      <c r="JHP42" s="516"/>
      <c r="JHQ42" s="516"/>
      <c r="JHR42" s="516"/>
      <c r="JHS42" s="516"/>
      <c r="JHT42" s="516"/>
      <c r="JHU42" s="516"/>
      <c r="JHV42" s="516"/>
      <c r="JHW42" s="516"/>
      <c r="JHX42" s="516"/>
      <c r="JHY42" s="516"/>
      <c r="JHZ42" s="516"/>
      <c r="JIA42" s="516"/>
      <c r="JIB42" s="516"/>
      <c r="JIC42" s="516"/>
      <c r="JID42" s="516"/>
      <c r="JIE42" s="516"/>
      <c r="JIF42" s="516"/>
      <c r="JIG42" s="516"/>
      <c r="JIH42" s="516"/>
      <c r="JII42" s="516"/>
      <c r="JIJ42" s="516"/>
      <c r="JIK42" s="516"/>
      <c r="JIL42" s="516"/>
      <c r="JIM42" s="516"/>
      <c r="JIN42" s="516"/>
      <c r="JIO42" s="516"/>
      <c r="JIP42" s="516"/>
      <c r="JIQ42" s="516"/>
      <c r="JIR42" s="516"/>
      <c r="JIS42" s="516"/>
      <c r="JIT42" s="516"/>
      <c r="JIU42" s="516"/>
      <c r="JIV42" s="516"/>
      <c r="JIW42" s="516"/>
      <c r="JIX42" s="516"/>
      <c r="JIY42" s="516"/>
      <c r="JIZ42" s="516"/>
      <c r="JJA42" s="516"/>
      <c r="JJB42" s="516"/>
      <c r="JJC42" s="516"/>
      <c r="JJD42" s="516"/>
      <c r="JJE42" s="516"/>
      <c r="JJF42" s="516"/>
      <c r="JJG42" s="516"/>
      <c r="JJH42" s="516"/>
      <c r="JJI42" s="516"/>
      <c r="JJJ42" s="516"/>
      <c r="JJK42" s="516"/>
      <c r="JJL42" s="516"/>
      <c r="JJM42" s="516"/>
      <c r="JJN42" s="516"/>
      <c r="JJO42" s="516"/>
      <c r="JJP42" s="516"/>
      <c r="JJQ42" s="516"/>
      <c r="JJR42" s="516"/>
      <c r="JJS42" s="516"/>
      <c r="JJT42" s="516"/>
      <c r="JJU42" s="516"/>
      <c r="JJV42" s="516"/>
      <c r="JJW42" s="516"/>
      <c r="JJX42" s="516"/>
      <c r="JJY42" s="516"/>
      <c r="JJZ42" s="516"/>
      <c r="JKA42" s="516"/>
      <c r="JKB42" s="516"/>
      <c r="JKC42" s="516"/>
      <c r="JKD42" s="516"/>
      <c r="JKE42" s="516"/>
      <c r="JKF42" s="516"/>
      <c r="JKG42" s="516"/>
      <c r="JKH42" s="516"/>
      <c r="JKI42" s="516"/>
      <c r="JKJ42" s="516"/>
      <c r="JKK42" s="516"/>
      <c r="JKL42" s="516"/>
      <c r="JKM42" s="516"/>
      <c r="JKN42" s="516"/>
      <c r="JKO42" s="516"/>
      <c r="JKP42" s="516"/>
      <c r="JKQ42" s="516"/>
      <c r="JKR42" s="516"/>
      <c r="JKS42" s="516"/>
      <c r="JKT42" s="516"/>
      <c r="JKU42" s="516"/>
      <c r="JKV42" s="516"/>
      <c r="JKW42" s="516"/>
      <c r="JKX42" s="516"/>
      <c r="JKY42" s="516"/>
      <c r="JKZ42" s="516"/>
      <c r="JLA42" s="516"/>
      <c r="JLB42" s="516"/>
      <c r="JLC42" s="516"/>
      <c r="JLD42" s="516"/>
      <c r="JLE42" s="516"/>
      <c r="JLF42" s="516"/>
      <c r="JLG42" s="516"/>
      <c r="JLH42" s="516"/>
      <c r="JLI42" s="516"/>
      <c r="JLJ42" s="516"/>
      <c r="JLK42" s="516"/>
      <c r="JLL42" s="516"/>
      <c r="JLM42" s="516"/>
      <c r="JLN42" s="516"/>
      <c r="JLO42" s="516"/>
      <c r="JLP42" s="516"/>
      <c r="JLQ42" s="516"/>
      <c r="JLR42" s="516"/>
      <c r="JLS42" s="516"/>
      <c r="JLT42" s="516"/>
      <c r="JLU42" s="516"/>
      <c r="JLV42" s="516"/>
      <c r="JLW42" s="516"/>
      <c r="JLX42" s="516"/>
      <c r="JLY42" s="516"/>
      <c r="JLZ42" s="516"/>
      <c r="JMA42" s="516"/>
      <c r="JMB42" s="516"/>
      <c r="JMC42" s="516"/>
      <c r="JMD42" s="516"/>
      <c r="JME42" s="516"/>
      <c r="JMF42" s="516"/>
      <c r="JMG42" s="516"/>
      <c r="JMH42" s="516"/>
      <c r="JMI42" s="516"/>
      <c r="JMJ42" s="516"/>
      <c r="JMK42" s="516"/>
      <c r="JML42" s="516"/>
      <c r="JMM42" s="516"/>
      <c r="JMN42" s="516"/>
      <c r="JMO42" s="516"/>
      <c r="JMP42" s="516"/>
      <c r="JMQ42" s="516"/>
      <c r="JMR42" s="516"/>
      <c r="JMS42" s="516"/>
      <c r="JMT42" s="516"/>
      <c r="JMU42" s="516"/>
      <c r="JMV42" s="516"/>
      <c r="JMW42" s="516"/>
      <c r="JMX42" s="516"/>
      <c r="JMY42" s="516"/>
      <c r="JMZ42" s="516"/>
      <c r="JNA42" s="516"/>
      <c r="JNB42" s="516"/>
      <c r="JNC42" s="516"/>
      <c r="JND42" s="516"/>
      <c r="JNE42" s="516"/>
      <c r="JNF42" s="516"/>
      <c r="JNG42" s="516"/>
      <c r="JNH42" s="516"/>
      <c r="JNI42" s="516"/>
      <c r="JNJ42" s="516"/>
      <c r="JNK42" s="516"/>
      <c r="JNL42" s="516"/>
      <c r="JNM42" s="516"/>
      <c r="JNN42" s="516"/>
      <c r="JNO42" s="516"/>
      <c r="JNP42" s="516"/>
      <c r="JNQ42" s="516"/>
      <c r="JNR42" s="516"/>
      <c r="JNS42" s="516"/>
      <c r="JNT42" s="516"/>
      <c r="JNU42" s="516"/>
      <c r="JNV42" s="516"/>
      <c r="JNW42" s="516"/>
      <c r="JNX42" s="516"/>
      <c r="JNY42" s="516"/>
      <c r="JNZ42" s="516"/>
      <c r="JOA42" s="516"/>
      <c r="JOB42" s="516"/>
      <c r="JOC42" s="516"/>
      <c r="JOD42" s="516"/>
      <c r="JOE42" s="516"/>
      <c r="JOF42" s="516"/>
      <c r="JOG42" s="516"/>
      <c r="JOH42" s="516"/>
      <c r="JOI42" s="516"/>
      <c r="JOJ42" s="516"/>
      <c r="JOK42" s="516"/>
      <c r="JOL42" s="516"/>
      <c r="JOM42" s="516"/>
      <c r="JON42" s="516"/>
      <c r="JOO42" s="516"/>
      <c r="JOP42" s="516"/>
      <c r="JOQ42" s="516"/>
      <c r="JOR42" s="516"/>
      <c r="JOS42" s="516"/>
      <c r="JOT42" s="516"/>
      <c r="JOU42" s="516"/>
      <c r="JOV42" s="516"/>
      <c r="JOW42" s="516"/>
      <c r="JOX42" s="516"/>
      <c r="JOY42" s="516"/>
      <c r="JOZ42" s="516"/>
      <c r="JPA42" s="516"/>
      <c r="JPB42" s="516"/>
      <c r="JPC42" s="516"/>
      <c r="JPD42" s="516"/>
      <c r="JPE42" s="516"/>
      <c r="JPF42" s="516"/>
      <c r="JPG42" s="516"/>
      <c r="JPH42" s="516"/>
      <c r="JPI42" s="516"/>
      <c r="JPJ42" s="516"/>
      <c r="JPK42" s="516"/>
      <c r="JPL42" s="516"/>
      <c r="JPM42" s="516"/>
      <c r="JPN42" s="516"/>
      <c r="JPO42" s="516"/>
      <c r="JPP42" s="516"/>
      <c r="JPQ42" s="516"/>
      <c r="JPR42" s="516"/>
      <c r="JPS42" s="516"/>
      <c r="JPT42" s="516"/>
      <c r="JPU42" s="516"/>
      <c r="JPV42" s="516"/>
      <c r="JPW42" s="516"/>
      <c r="JPX42" s="516"/>
      <c r="JPY42" s="516"/>
      <c r="JPZ42" s="516"/>
      <c r="JQA42" s="516"/>
      <c r="JQB42" s="516"/>
      <c r="JQC42" s="516"/>
      <c r="JQD42" s="516"/>
      <c r="JQE42" s="516"/>
      <c r="JQF42" s="516"/>
      <c r="JQG42" s="516"/>
      <c r="JQH42" s="516"/>
      <c r="JQI42" s="516"/>
      <c r="JQJ42" s="516"/>
      <c r="JQK42" s="516"/>
      <c r="JQL42" s="516"/>
      <c r="JQM42" s="516"/>
      <c r="JQN42" s="516"/>
      <c r="JQO42" s="516"/>
      <c r="JQP42" s="516"/>
      <c r="JQQ42" s="516"/>
      <c r="JQR42" s="516"/>
      <c r="JQS42" s="516"/>
      <c r="JQT42" s="516"/>
      <c r="JQU42" s="516"/>
      <c r="JQV42" s="516"/>
      <c r="JQW42" s="516"/>
      <c r="JQX42" s="516"/>
      <c r="JQY42" s="516"/>
      <c r="JQZ42" s="516"/>
      <c r="JRA42" s="516"/>
      <c r="JRB42" s="516"/>
      <c r="JRC42" s="516"/>
      <c r="JRD42" s="516"/>
      <c r="JRE42" s="516"/>
      <c r="JRF42" s="516"/>
      <c r="JRG42" s="516"/>
      <c r="JRH42" s="516"/>
      <c r="JRI42" s="516"/>
      <c r="JRJ42" s="516"/>
      <c r="JRK42" s="516"/>
      <c r="JRL42" s="516"/>
      <c r="JRM42" s="516"/>
      <c r="JRN42" s="516"/>
      <c r="JRO42" s="516"/>
      <c r="JRP42" s="516"/>
      <c r="JRQ42" s="516"/>
      <c r="JRR42" s="516"/>
      <c r="JRS42" s="516"/>
      <c r="JRT42" s="516"/>
      <c r="JRU42" s="516"/>
      <c r="JRV42" s="516"/>
      <c r="JRW42" s="516"/>
      <c r="JRX42" s="516"/>
      <c r="JRY42" s="516"/>
      <c r="JRZ42" s="516"/>
      <c r="JSA42" s="516"/>
      <c r="JSB42" s="516"/>
      <c r="JSC42" s="516"/>
      <c r="JSD42" s="516"/>
      <c r="JSE42" s="516"/>
      <c r="JSF42" s="516"/>
      <c r="JSG42" s="516"/>
      <c r="JSH42" s="516"/>
      <c r="JSI42" s="516"/>
      <c r="JSJ42" s="516"/>
      <c r="JSK42" s="516"/>
      <c r="JSL42" s="516"/>
      <c r="JSM42" s="516"/>
      <c r="JSN42" s="516"/>
      <c r="JSO42" s="516"/>
      <c r="JSP42" s="516"/>
      <c r="JSQ42" s="516"/>
      <c r="JSR42" s="516"/>
      <c r="JSS42" s="516"/>
      <c r="JST42" s="516"/>
      <c r="JSU42" s="516"/>
      <c r="JSV42" s="516"/>
      <c r="JSW42" s="516"/>
      <c r="JSX42" s="516"/>
      <c r="JSY42" s="516"/>
      <c r="JSZ42" s="516"/>
      <c r="JTA42" s="516"/>
      <c r="JTB42" s="516"/>
      <c r="JTC42" s="516"/>
      <c r="JTD42" s="516"/>
      <c r="JTE42" s="516"/>
      <c r="JTF42" s="516"/>
      <c r="JTG42" s="516"/>
      <c r="JTH42" s="516"/>
      <c r="JTI42" s="516"/>
      <c r="JTJ42" s="516"/>
      <c r="JTK42" s="516"/>
      <c r="JTL42" s="516"/>
      <c r="JTM42" s="516"/>
      <c r="JTN42" s="516"/>
      <c r="JTO42" s="516"/>
      <c r="JTP42" s="516"/>
      <c r="JTQ42" s="516"/>
      <c r="JTR42" s="516"/>
      <c r="JTS42" s="516"/>
      <c r="JTT42" s="516"/>
      <c r="JTU42" s="516"/>
      <c r="JTV42" s="516"/>
      <c r="JTW42" s="516"/>
      <c r="JTX42" s="516"/>
      <c r="JTY42" s="516"/>
      <c r="JTZ42" s="516"/>
      <c r="JUA42" s="516"/>
      <c r="JUB42" s="516"/>
      <c r="JUC42" s="516"/>
      <c r="JUD42" s="516"/>
      <c r="JUE42" s="516"/>
      <c r="JUF42" s="516"/>
      <c r="JUG42" s="516"/>
      <c r="JUH42" s="516"/>
      <c r="JUI42" s="516"/>
      <c r="JUJ42" s="516"/>
      <c r="JUK42" s="516"/>
      <c r="JUL42" s="516"/>
      <c r="JUM42" s="516"/>
      <c r="JUN42" s="516"/>
      <c r="JUO42" s="516"/>
      <c r="JUP42" s="516"/>
      <c r="JUQ42" s="516"/>
      <c r="JUR42" s="516"/>
      <c r="JUS42" s="516"/>
      <c r="JUT42" s="516"/>
      <c r="JUU42" s="516"/>
      <c r="JUV42" s="516"/>
      <c r="JUW42" s="516"/>
      <c r="JUX42" s="516"/>
      <c r="JUY42" s="516"/>
      <c r="JUZ42" s="516"/>
      <c r="JVA42" s="516"/>
      <c r="JVB42" s="516"/>
      <c r="JVC42" s="516"/>
      <c r="JVD42" s="516"/>
      <c r="JVE42" s="516"/>
      <c r="JVF42" s="516"/>
      <c r="JVG42" s="516"/>
      <c r="JVH42" s="516"/>
      <c r="JVI42" s="516"/>
      <c r="JVJ42" s="516"/>
      <c r="JVK42" s="516"/>
      <c r="JVL42" s="516"/>
      <c r="JVM42" s="516"/>
      <c r="JVN42" s="516"/>
      <c r="JVO42" s="516"/>
      <c r="JVP42" s="516"/>
      <c r="JVQ42" s="516"/>
      <c r="JVR42" s="516"/>
      <c r="JVS42" s="516"/>
      <c r="JVT42" s="516"/>
      <c r="JVU42" s="516"/>
      <c r="JVV42" s="516"/>
      <c r="JVW42" s="516"/>
      <c r="JVX42" s="516"/>
      <c r="JVY42" s="516"/>
      <c r="JVZ42" s="516"/>
      <c r="JWA42" s="516"/>
      <c r="JWB42" s="516"/>
      <c r="JWC42" s="516"/>
      <c r="JWD42" s="516"/>
      <c r="JWE42" s="516"/>
      <c r="JWF42" s="516"/>
      <c r="JWG42" s="516"/>
      <c r="JWH42" s="516"/>
      <c r="JWI42" s="516"/>
      <c r="JWJ42" s="516"/>
      <c r="JWK42" s="516"/>
      <c r="JWL42" s="516"/>
      <c r="JWM42" s="516"/>
      <c r="JWN42" s="516"/>
      <c r="JWO42" s="516"/>
      <c r="JWP42" s="516"/>
      <c r="JWQ42" s="516"/>
      <c r="JWR42" s="516"/>
      <c r="JWS42" s="516"/>
      <c r="JWT42" s="516"/>
      <c r="JWU42" s="516"/>
      <c r="JWV42" s="516"/>
      <c r="JWW42" s="516"/>
      <c r="JWX42" s="516"/>
      <c r="JWY42" s="516"/>
      <c r="JWZ42" s="516"/>
      <c r="JXA42" s="516"/>
      <c r="JXB42" s="516"/>
      <c r="JXC42" s="516"/>
      <c r="JXD42" s="516"/>
      <c r="JXE42" s="516"/>
      <c r="JXF42" s="516"/>
      <c r="JXG42" s="516"/>
      <c r="JXH42" s="516"/>
      <c r="JXI42" s="516"/>
      <c r="JXJ42" s="516"/>
      <c r="JXK42" s="516"/>
      <c r="JXL42" s="516"/>
      <c r="JXM42" s="516"/>
      <c r="JXN42" s="516"/>
      <c r="JXO42" s="516"/>
      <c r="JXP42" s="516"/>
      <c r="JXQ42" s="516"/>
      <c r="JXR42" s="516"/>
      <c r="JXS42" s="516"/>
      <c r="JXT42" s="516"/>
      <c r="JXU42" s="516"/>
      <c r="JXV42" s="516"/>
      <c r="JXW42" s="516"/>
      <c r="JXX42" s="516"/>
      <c r="JXY42" s="516"/>
      <c r="JXZ42" s="516"/>
      <c r="JYA42" s="516"/>
      <c r="JYB42" s="516"/>
      <c r="JYC42" s="516"/>
      <c r="JYD42" s="516"/>
      <c r="JYE42" s="516"/>
      <c r="JYF42" s="516"/>
      <c r="JYG42" s="516"/>
      <c r="JYH42" s="516"/>
      <c r="JYI42" s="516"/>
      <c r="JYJ42" s="516"/>
      <c r="JYK42" s="516"/>
      <c r="JYL42" s="516"/>
      <c r="JYM42" s="516"/>
      <c r="JYN42" s="516"/>
      <c r="JYO42" s="516"/>
      <c r="JYP42" s="516"/>
      <c r="JYQ42" s="516"/>
      <c r="JYR42" s="516"/>
      <c r="JYS42" s="516"/>
      <c r="JYT42" s="516"/>
      <c r="JYU42" s="516"/>
      <c r="JYV42" s="516"/>
      <c r="JYW42" s="516"/>
      <c r="JYX42" s="516"/>
      <c r="JYY42" s="516"/>
      <c r="JYZ42" s="516"/>
      <c r="JZA42" s="516"/>
      <c r="JZB42" s="516"/>
      <c r="JZC42" s="516"/>
      <c r="JZD42" s="516"/>
      <c r="JZE42" s="516"/>
      <c r="JZF42" s="516"/>
      <c r="JZG42" s="516"/>
      <c r="JZH42" s="516"/>
      <c r="JZI42" s="516"/>
      <c r="JZJ42" s="516"/>
      <c r="JZK42" s="516"/>
      <c r="JZL42" s="516"/>
      <c r="JZM42" s="516"/>
      <c r="JZN42" s="516"/>
      <c r="JZO42" s="516"/>
      <c r="JZP42" s="516"/>
      <c r="JZQ42" s="516"/>
      <c r="JZR42" s="516"/>
      <c r="JZS42" s="516"/>
      <c r="JZT42" s="516"/>
      <c r="JZU42" s="516"/>
      <c r="JZV42" s="516"/>
      <c r="JZW42" s="516"/>
      <c r="JZX42" s="516"/>
      <c r="JZY42" s="516"/>
      <c r="JZZ42" s="516"/>
      <c r="KAA42" s="516"/>
      <c r="KAB42" s="516"/>
      <c r="KAC42" s="516"/>
      <c r="KAD42" s="516"/>
      <c r="KAE42" s="516"/>
      <c r="KAF42" s="516"/>
      <c r="KAG42" s="516"/>
      <c r="KAH42" s="516"/>
      <c r="KAI42" s="516"/>
      <c r="KAJ42" s="516"/>
      <c r="KAK42" s="516"/>
      <c r="KAL42" s="516"/>
      <c r="KAM42" s="516"/>
      <c r="KAN42" s="516"/>
      <c r="KAO42" s="516"/>
      <c r="KAP42" s="516"/>
      <c r="KAQ42" s="516"/>
      <c r="KAR42" s="516"/>
      <c r="KAS42" s="516"/>
      <c r="KAT42" s="516"/>
      <c r="KAU42" s="516"/>
      <c r="KAV42" s="516"/>
      <c r="KAW42" s="516"/>
      <c r="KAX42" s="516"/>
      <c r="KAY42" s="516"/>
      <c r="KAZ42" s="516"/>
      <c r="KBA42" s="516"/>
      <c r="KBB42" s="516"/>
      <c r="KBC42" s="516"/>
      <c r="KBD42" s="516"/>
      <c r="KBE42" s="516"/>
      <c r="KBF42" s="516"/>
      <c r="KBG42" s="516"/>
      <c r="KBH42" s="516"/>
      <c r="KBI42" s="516"/>
      <c r="KBJ42" s="516"/>
      <c r="KBK42" s="516"/>
      <c r="KBL42" s="516"/>
      <c r="KBM42" s="516"/>
      <c r="KBN42" s="516"/>
      <c r="KBO42" s="516"/>
      <c r="KBP42" s="516"/>
      <c r="KBQ42" s="516"/>
      <c r="KBR42" s="516"/>
      <c r="KBS42" s="516"/>
      <c r="KBT42" s="516"/>
      <c r="KBU42" s="516"/>
      <c r="KBV42" s="516"/>
      <c r="KBW42" s="516"/>
      <c r="KBX42" s="516"/>
      <c r="KBY42" s="516"/>
      <c r="KBZ42" s="516"/>
      <c r="KCA42" s="516"/>
      <c r="KCB42" s="516"/>
      <c r="KCC42" s="516"/>
      <c r="KCD42" s="516"/>
      <c r="KCE42" s="516"/>
      <c r="KCF42" s="516"/>
      <c r="KCG42" s="516"/>
      <c r="KCH42" s="516"/>
      <c r="KCI42" s="516"/>
      <c r="KCJ42" s="516"/>
      <c r="KCK42" s="516"/>
      <c r="KCL42" s="516"/>
      <c r="KCM42" s="516"/>
      <c r="KCN42" s="516"/>
      <c r="KCO42" s="516"/>
      <c r="KCP42" s="516"/>
      <c r="KCQ42" s="516"/>
      <c r="KCR42" s="516"/>
      <c r="KCS42" s="516"/>
      <c r="KCT42" s="516"/>
      <c r="KCU42" s="516"/>
      <c r="KCV42" s="516"/>
      <c r="KCW42" s="516"/>
      <c r="KCX42" s="516"/>
      <c r="KCY42" s="516"/>
      <c r="KCZ42" s="516"/>
      <c r="KDA42" s="516"/>
      <c r="KDB42" s="516"/>
      <c r="KDC42" s="516"/>
      <c r="KDD42" s="516"/>
      <c r="KDE42" s="516"/>
      <c r="KDF42" s="516"/>
      <c r="KDG42" s="516"/>
      <c r="KDH42" s="516"/>
      <c r="KDI42" s="516"/>
      <c r="KDJ42" s="516"/>
      <c r="KDK42" s="516"/>
      <c r="KDL42" s="516"/>
      <c r="KDM42" s="516"/>
      <c r="KDN42" s="516"/>
      <c r="KDO42" s="516"/>
      <c r="KDP42" s="516"/>
      <c r="KDQ42" s="516"/>
      <c r="KDR42" s="516"/>
      <c r="KDS42" s="516"/>
      <c r="KDT42" s="516"/>
      <c r="KDU42" s="516"/>
      <c r="KDV42" s="516"/>
      <c r="KDW42" s="516"/>
      <c r="KDX42" s="516"/>
      <c r="KDY42" s="516"/>
      <c r="KDZ42" s="516"/>
      <c r="KEA42" s="516"/>
      <c r="KEB42" s="516"/>
      <c r="KEC42" s="516"/>
      <c r="KED42" s="516"/>
      <c r="KEE42" s="516"/>
      <c r="KEF42" s="516"/>
      <c r="KEG42" s="516"/>
      <c r="KEH42" s="516"/>
      <c r="KEI42" s="516"/>
      <c r="KEJ42" s="516"/>
      <c r="KEK42" s="516"/>
      <c r="KEL42" s="516"/>
      <c r="KEM42" s="516"/>
      <c r="KEN42" s="516"/>
      <c r="KEO42" s="516"/>
      <c r="KEP42" s="516"/>
      <c r="KEQ42" s="516"/>
      <c r="KER42" s="516"/>
      <c r="KES42" s="516"/>
      <c r="KET42" s="516"/>
      <c r="KEU42" s="516"/>
      <c r="KEV42" s="516"/>
      <c r="KEW42" s="516"/>
      <c r="KEX42" s="516"/>
      <c r="KEY42" s="516"/>
      <c r="KEZ42" s="516"/>
      <c r="KFA42" s="516"/>
      <c r="KFB42" s="516"/>
      <c r="KFC42" s="516"/>
      <c r="KFD42" s="516"/>
      <c r="KFE42" s="516"/>
      <c r="KFF42" s="516"/>
      <c r="KFG42" s="516"/>
      <c r="KFH42" s="516"/>
      <c r="KFI42" s="516"/>
      <c r="KFJ42" s="516"/>
      <c r="KFK42" s="516"/>
      <c r="KFL42" s="516"/>
      <c r="KFM42" s="516"/>
      <c r="KFN42" s="516"/>
      <c r="KFO42" s="516"/>
      <c r="KFP42" s="516"/>
      <c r="KFQ42" s="516"/>
      <c r="KFR42" s="516"/>
      <c r="KFS42" s="516"/>
      <c r="KFT42" s="516"/>
      <c r="KFU42" s="516"/>
      <c r="KFV42" s="516"/>
      <c r="KFW42" s="516"/>
      <c r="KFX42" s="516"/>
      <c r="KFY42" s="516"/>
      <c r="KFZ42" s="516"/>
      <c r="KGA42" s="516"/>
      <c r="KGB42" s="516"/>
      <c r="KGC42" s="516"/>
      <c r="KGD42" s="516"/>
      <c r="KGE42" s="516"/>
      <c r="KGF42" s="516"/>
      <c r="KGG42" s="516"/>
      <c r="KGH42" s="516"/>
      <c r="KGI42" s="516"/>
      <c r="KGJ42" s="516"/>
      <c r="KGK42" s="516"/>
      <c r="KGL42" s="516"/>
      <c r="KGM42" s="516"/>
      <c r="KGN42" s="516"/>
      <c r="KGO42" s="516"/>
      <c r="KGP42" s="516"/>
      <c r="KGQ42" s="516"/>
      <c r="KGR42" s="516"/>
      <c r="KGS42" s="516"/>
      <c r="KGT42" s="516"/>
      <c r="KGU42" s="516"/>
      <c r="KGV42" s="516"/>
      <c r="KGW42" s="516"/>
      <c r="KGX42" s="516"/>
      <c r="KGY42" s="516"/>
      <c r="KGZ42" s="516"/>
      <c r="KHA42" s="516"/>
      <c r="KHB42" s="516"/>
      <c r="KHC42" s="516"/>
      <c r="KHD42" s="516"/>
      <c r="KHE42" s="516"/>
      <c r="KHF42" s="516"/>
      <c r="KHG42" s="516"/>
      <c r="KHH42" s="516"/>
      <c r="KHI42" s="516"/>
      <c r="KHJ42" s="516"/>
      <c r="KHK42" s="516"/>
      <c r="KHL42" s="516"/>
      <c r="KHM42" s="516"/>
      <c r="KHN42" s="516"/>
      <c r="KHO42" s="516"/>
      <c r="KHP42" s="516"/>
      <c r="KHQ42" s="516"/>
      <c r="KHR42" s="516"/>
      <c r="KHS42" s="516"/>
      <c r="KHT42" s="516"/>
      <c r="KHU42" s="516"/>
      <c r="KHV42" s="516"/>
      <c r="KHW42" s="516"/>
      <c r="KHX42" s="516"/>
      <c r="KHY42" s="516"/>
      <c r="KHZ42" s="516"/>
      <c r="KIA42" s="516"/>
      <c r="KIB42" s="516"/>
      <c r="KIC42" s="516"/>
      <c r="KID42" s="516"/>
      <c r="KIE42" s="516"/>
      <c r="KIF42" s="516"/>
      <c r="KIG42" s="516"/>
      <c r="KIH42" s="516"/>
      <c r="KII42" s="516"/>
      <c r="KIJ42" s="516"/>
      <c r="KIK42" s="516"/>
      <c r="KIL42" s="516"/>
      <c r="KIM42" s="516"/>
      <c r="KIN42" s="516"/>
      <c r="KIO42" s="516"/>
      <c r="KIP42" s="516"/>
      <c r="KIQ42" s="516"/>
      <c r="KIR42" s="516"/>
      <c r="KIS42" s="516"/>
      <c r="KIT42" s="516"/>
      <c r="KIU42" s="516"/>
      <c r="KIV42" s="516"/>
      <c r="KIW42" s="516"/>
      <c r="KIX42" s="516"/>
      <c r="KIY42" s="516"/>
      <c r="KIZ42" s="516"/>
      <c r="KJA42" s="516"/>
      <c r="KJB42" s="516"/>
      <c r="KJC42" s="516"/>
      <c r="KJD42" s="516"/>
      <c r="KJE42" s="516"/>
      <c r="KJF42" s="516"/>
      <c r="KJG42" s="516"/>
      <c r="KJH42" s="516"/>
      <c r="KJI42" s="516"/>
      <c r="KJJ42" s="516"/>
      <c r="KJK42" s="516"/>
      <c r="KJL42" s="516"/>
      <c r="KJM42" s="516"/>
      <c r="KJN42" s="516"/>
      <c r="KJO42" s="516"/>
      <c r="KJP42" s="516"/>
      <c r="KJQ42" s="516"/>
      <c r="KJR42" s="516"/>
      <c r="KJS42" s="516"/>
      <c r="KJT42" s="516"/>
      <c r="KJU42" s="516"/>
      <c r="KJV42" s="516"/>
      <c r="KJW42" s="516"/>
      <c r="KJX42" s="516"/>
      <c r="KJY42" s="516"/>
      <c r="KJZ42" s="516"/>
      <c r="KKA42" s="516"/>
      <c r="KKB42" s="516"/>
      <c r="KKC42" s="516"/>
      <c r="KKD42" s="516"/>
      <c r="KKE42" s="516"/>
      <c r="KKF42" s="516"/>
      <c r="KKG42" s="516"/>
      <c r="KKH42" s="516"/>
      <c r="KKI42" s="516"/>
      <c r="KKJ42" s="516"/>
      <c r="KKK42" s="516"/>
      <c r="KKL42" s="516"/>
      <c r="KKM42" s="516"/>
      <c r="KKN42" s="516"/>
      <c r="KKO42" s="516"/>
      <c r="KKP42" s="516"/>
      <c r="KKQ42" s="516"/>
      <c r="KKR42" s="516"/>
      <c r="KKS42" s="516"/>
      <c r="KKT42" s="516"/>
      <c r="KKU42" s="516"/>
      <c r="KKV42" s="516"/>
      <c r="KKW42" s="516"/>
      <c r="KKX42" s="516"/>
      <c r="KKY42" s="516"/>
      <c r="KKZ42" s="516"/>
      <c r="KLA42" s="516"/>
      <c r="KLB42" s="516"/>
      <c r="KLC42" s="516"/>
      <c r="KLD42" s="516"/>
      <c r="KLE42" s="516"/>
      <c r="KLF42" s="516"/>
      <c r="KLG42" s="516"/>
      <c r="KLH42" s="516"/>
      <c r="KLI42" s="516"/>
      <c r="KLJ42" s="516"/>
      <c r="KLK42" s="516"/>
      <c r="KLL42" s="516"/>
      <c r="KLM42" s="516"/>
      <c r="KLN42" s="516"/>
      <c r="KLO42" s="516"/>
      <c r="KLP42" s="516"/>
      <c r="KLQ42" s="516"/>
      <c r="KLR42" s="516"/>
      <c r="KLS42" s="516"/>
      <c r="KLT42" s="516"/>
      <c r="KLU42" s="516"/>
      <c r="KLV42" s="516"/>
      <c r="KLW42" s="516"/>
      <c r="KLX42" s="516"/>
      <c r="KLY42" s="516"/>
      <c r="KLZ42" s="516"/>
      <c r="KMA42" s="516"/>
      <c r="KMB42" s="516"/>
      <c r="KMC42" s="516"/>
      <c r="KMD42" s="516"/>
      <c r="KME42" s="516"/>
      <c r="KMF42" s="516"/>
      <c r="KMG42" s="516"/>
      <c r="KMH42" s="516"/>
      <c r="KMI42" s="516"/>
      <c r="KMJ42" s="516"/>
      <c r="KMK42" s="516"/>
      <c r="KML42" s="516"/>
      <c r="KMM42" s="516"/>
      <c r="KMN42" s="516"/>
      <c r="KMO42" s="516"/>
      <c r="KMP42" s="516"/>
      <c r="KMQ42" s="516"/>
      <c r="KMR42" s="516"/>
      <c r="KMS42" s="516"/>
      <c r="KMT42" s="516"/>
      <c r="KMU42" s="516"/>
      <c r="KMV42" s="516"/>
      <c r="KMW42" s="516"/>
      <c r="KMX42" s="516"/>
      <c r="KMY42" s="516"/>
      <c r="KMZ42" s="516"/>
      <c r="KNA42" s="516"/>
      <c r="KNB42" s="516"/>
      <c r="KNC42" s="516"/>
      <c r="KND42" s="516"/>
      <c r="KNE42" s="516"/>
      <c r="KNF42" s="516"/>
      <c r="KNG42" s="516"/>
      <c r="KNH42" s="516"/>
      <c r="KNI42" s="516"/>
      <c r="KNJ42" s="516"/>
      <c r="KNK42" s="516"/>
      <c r="KNL42" s="516"/>
      <c r="KNM42" s="516"/>
      <c r="KNN42" s="516"/>
      <c r="KNO42" s="516"/>
      <c r="KNP42" s="516"/>
      <c r="KNQ42" s="516"/>
      <c r="KNR42" s="516"/>
      <c r="KNS42" s="516"/>
      <c r="KNT42" s="516"/>
      <c r="KNU42" s="516"/>
      <c r="KNV42" s="516"/>
      <c r="KNW42" s="516"/>
      <c r="KNX42" s="516"/>
      <c r="KNY42" s="516"/>
      <c r="KNZ42" s="516"/>
      <c r="KOA42" s="516"/>
      <c r="KOB42" s="516"/>
      <c r="KOC42" s="516"/>
      <c r="KOD42" s="516"/>
      <c r="KOE42" s="516"/>
      <c r="KOF42" s="516"/>
      <c r="KOG42" s="516"/>
      <c r="KOH42" s="516"/>
      <c r="KOI42" s="516"/>
      <c r="KOJ42" s="516"/>
      <c r="KOK42" s="516"/>
      <c r="KOL42" s="516"/>
      <c r="KOM42" s="516"/>
      <c r="KON42" s="516"/>
      <c r="KOO42" s="516"/>
      <c r="KOP42" s="516"/>
      <c r="KOQ42" s="516"/>
      <c r="KOR42" s="516"/>
      <c r="KOS42" s="516"/>
      <c r="KOT42" s="516"/>
      <c r="KOU42" s="516"/>
      <c r="KOV42" s="516"/>
      <c r="KOW42" s="516"/>
      <c r="KOX42" s="516"/>
      <c r="KOY42" s="516"/>
      <c r="KOZ42" s="516"/>
      <c r="KPA42" s="516"/>
      <c r="KPB42" s="516"/>
      <c r="KPC42" s="516"/>
      <c r="KPD42" s="516"/>
      <c r="KPE42" s="516"/>
      <c r="KPF42" s="516"/>
      <c r="KPG42" s="516"/>
      <c r="KPH42" s="516"/>
      <c r="KPI42" s="516"/>
      <c r="KPJ42" s="516"/>
      <c r="KPK42" s="516"/>
      <c r="KPL42" s="516"/>
      <c r="KPM42" s="516"/>
      <c r="KPN42" s="516"/>
      <c r="KPO42" s="516"/>
      <c r="KPP42" s="516"/>
      <c r="KPQ42" s="516"/>
      <c r="KPR42" s="516"/>
      <c r="KPS42" s="516"/>
      <c r="KPT42" s="516"/>
      <c r="KPU42" s="516"/>
      <c r="KPV42" s="516"/>
      <c r="KPW42" s="516"/>
      <c r="KPX42" s="516"/>
      <c r="KPY42" s="516"/>
      <c r="KPZ42" s="516"/>
      <c r="KQA42" s="516"/>
      <c r="KQB42" s="516"/>
      <c r="KQC42" s="516"/>
      <c r="KQD42" s="516"/>
      <c r="KQE42" s="516"/>
      <c r="KQF42" s="516"/>
      <c r="KQG42" s="516"/>
      <c r="KQH42" s="516"/>
      <c r="KQI42" s="516"/>
      <c r="KQJ42" s="516"/>
      <c r="KQK42" s="516"/>
      <c r="KQL42" s="516"/>
      <c r="KQM42" s="516"/>
      <c r="KQN42" s="516"/>
      <c r="KQO42" s="516"/>
      <c r="KQP42" s="516"/>
      <c r="KQQ42" s="516"/>
      <c r="KQR42" s="516"/>
      <c r="KQS42" s="516"/>
      <c r="KQT42" s="516"/>
      <c r="KQU42" s="516"/>
      <c r="KQV42" s="516"/>
      <c r="KQW42" s="516"/>
      <c r="KQX42" s="516"/>
      <c r="KQY42" s="516"/>
      <c r="KQZ42" s="516"/>
      <c r="KRA42" s="516"/>
      <c r="KRB42" s="516"/>
      <c r="KRC42" s="516"/>
      <c r="KRD42" s="516"/>
      <c r="KRE42" s="516"/>
      <c r="KRF42" s="516"/>
      <c r="KRG42" s="516"/>
      <c r="KRH42" s="516"/>
      <c r="KRI42" s="516"/>
      <c r="KRJ42" s="516"/>
      <c r="KRK42" s="516"/>
      <c r="KRL42" s="516"/>
      <c r="KRM42" s="516"/>
      <c r="KRN42" s="516"/>
      <c r="KRO42" s="516"/>
      <c r="KRP42" s="516"/>
      <c r="KRQ42" s="516"/>
      <c r="KRR42" s="516"/>
      <c r="KRS42" s="516"/>
      <c r="KRT42" s="516"/>
      <c r="KRU42" s="516"/>
      <c r="KRV42" s="516"/>
      <c r="KRW42" s="516"/>
      <c r="KRX42" s="516"/>
      <c r="KRY42" s="516"/>
      <c r="KRZ42" s="516"/>
      <c r="KSA42" s="516"/>
      <c r="KSB42" s="516"/>
      <c r="KSC42" s="516"/>
      <c r="KSD42" s="516"/>
      <c r="KSE42" s="516"/>
      <c r="KSF42" s="516"/>
      <c r="KSG42" s="516"/>
      <c r="KSH42" s="516"/>
      <c r="KSI42" s="516"/>
      <c r="KSJ42" s="516"/>
      <c r="KSK42" s="516"/>
      <c r="KSL42" s="516"/>
      <c r="KSM42" s="516"/>
      <c r="KSN42" s="516"/>
      <c r="KSO42" s="516"/>
      <c r="KSP42" s="516"/>
      <c r="KSQ42" s="516"/>
      <c r="KSR42" s="516"/>
      <c r="KSS42" s="516"/>
      <c r="KST42" s="516"/>
      <c r="KSU42" s="516"/>
      <c r="KSV42" s="516"/>
      <c r="KSW42" s="516"/>
      <c r="KSX42" s="516"/>
      <c r="KSY42" s="516"/>
      <c r="KSZ42" s="516"/>
      <c r="KTA42" s="516"/>
      <c r="KTB42" s="516"/>
      <c r="KTC42" s="516"/>
      <c r="KTD42" s="516"/>
      <c r="KTE42" s="516"/>
      <c r="KTF42" s="516"/>
      <c r="KTG42" s="516"/>
      <c r="KTH42" s="516"/>
      <c r="KTI42" s="516"/>
      <c r="KTJ42" s="516"/>
      <c r="KTK42" s="516"/>
      <c r="KTL42" s="516"/>
      <c r="KTM42" s="516"/>
      <c r="KTN42" s="516"/>
      <c r="KTO42" s="516"/>
      <c r="KTP42" s="516"/>
      <c r="KTQ42" s="516"/>
      <c r="KTR42" s="516"/>
      <c r="KTS42" s="516"/>
      <c r="KTT42" s="516"/>
      <c r="KTU42" s="516"/>
      <c r="KTV42" s="516"/>
      <c r="KTW42" s="516"/>
      <c r="KTX42" s="516"/>
      <c r="KTY42" s="516"/>
      <c r="KTZ42" s="516"/>
      <c r="KUA42" s="516"/>
      <c r="KUB42" s="516"/>
      <c r="KUC42" s="516"/>
      <c r="KUD42" s="516"/>
      <c r="KUE42" s="516"/>
      <c r="KUF42" s="516"/>
      <c r="KUG42" s="516"/>
      <c r="KUH42" s="516"/>
      <c r="KUI42" s="516"/>
      <c r="KUJ42" s="516"/>
      <c r="KUK42" s="516"/>
      <c r="KUL42" s="516"/>
      <c r="KUM42" s="516"/>
      <c r="KUN42" s="516"/>
      <c r="KUO42" s="516"/>
      <c r="KUP42" s="516"/>
      <c r="KUQ42" s="516"/>
      <c r="KUR42" s="516"/>
      <c r="KUS42" s="516"/>
      <c r="KUT42" s="516"/>
      <c r="KUU42" s="516"/>
      <c r="KUV42" s="516"/>
      <c r="KUW42" s="516"/>
      <c r="KUX42" s="516"/>
      <c r="KUY42" s="516"/>
      <c r="KUZ42" s="516"/>
      <c r="KVA42" s="516"/>
      <c r="KVB42" s="516"/>
      <c r="KVC42" s="516"/>
      <c r="KVD42" s="516"/>
      <c r="KVE42" s="516"/>
      <c r="KVF42" s="516"/>
      <c r="KVG42" s="516"/>
      <c r="KVH42" s="516"/>
      <c r="KVI42" s="516"/>
      <c r="KVJ42" s="516"/>
      <c r="KVK42" s="516"/>
      <c r="KVL42" s="516"/>
      <c r="KVM42" s="516"/>
      <c r="KVN42" s="516"/>
      <c r="KVO42" s="516"/>
      <c r="KVP42" s="516"/>
      <c r="KVQ42" s="516"/>
      <c r="KVR42" s="516"/>
      <c r="KVS42" s="516"/>
      <c r="KVT42" s="516"/>
      <c r="KVU42" s="516"/>
      <c r="KVV42" s="516"/>
      <c r="KVW42" s="516"/>
      <c r="KVX42" s="516"/>
      <c r="KVY42" s="516"/>
      <c r="KVZ42" s="516"/>
      <c r="KWA42" s="516"/>
      <c r="KWB42" s="516"/>
      <c r="KWC42" s="516"/>
      <c r="KWD42" s="516"/>
      <c r="KWE42" s="516"/>
      <c r="KWF42" s="516"/>
      <c r="KWG42" s="516"/>
      <c r="KWH42" s="516"/>
      <c r="KWI42" s="516"/>
      <c r="KWJ42" s="516"/>
      <c r="KWK42" s="516"/>
      <c r="KWL42" s="516"/>
      <c r="KWM42" s="516"/>
      <c r="KWN42" s="516"/>
      <c r="KWO42" s="516"/>
      <c r="KWP42" s="516"/>
      <c r="KWQ42" s="516"/>
      <c r="KWR42" s="516"/>
      <c r="KWS42" s="516"/>
      <c r="KWT42" s="516"/>
      <c r="KWU42" s="516"/>
      <c r="KWV42" s="516"/>
      <c r="KWW42" s="516"/>
      <c r="KWX42" s="516"/>
      <c r="KWY42" s="516"/>
      <c r="KWZ42" s="516"/>
      <c r="KXA42" s="516"/>
      <c r="KXB42" s="516"/>
      <c r="KXC42" s="516"/>
      <c r="KXD42" s="516"/>
      <c r="KXE42" s="516"/>
      <c r="KXF42" s="516"/>
      <c r="KXG42" s="516"/>
      <c r="KXH42" s="516"/>
      <c r="KXI42" s="516"/>
      <c r="KXJ42" s="516"/>
      <c r="KXK42" s="516"/>
      <c r="KXL42" s="516"/>
      <c r="KXM42" s="516"/>
      <c r="KXN42" s="516"/>
      <c r="KXO42" s="516"/>
      <c r="KXP42" s="516"/>
      <c r="KXQ42" s="516"/>
      <c r="KXR42" s="516"/>
      <c r="KXS42" s="516"/>
      <c r="KXT42" s="516"/>
      <c r="KXU42" s="516"/>
      <c r="KXV42" s="516"/>
      <c r="KXW42" s="516"/>
      <c r="KXX42" s="516"/>
      <c r="KXY42" s="516"/>
      <c r="KXZ42" s="516"/>
      <c r="KYA42" s="516"/>
      <c r="KYB42" s="516"/>
      <c r="KYC42" s="516"/>
      <c r="KYD42" s="516"/>
      <c r="KYE42" s="516"/>
      <c r="KYF42" s="516"/>
      <c r="KYG42" s="516"/>
      <c r="KYH42" s="516"/>
      <c r="KYI42" s="516"/>
      <c r="KYJ42" s="516"/>
      <c r="KYK42" s="516"/>
      <c r="KYL42" s="516"/>
      <c r="KYM42" s="516"/>
      <c r="KYN42" s="516"/>
      <c r="KYO42" s="516"/>
      <c r="KYP42" s="516"/>
      <c r="KYQ42" s="516"/>
      <c r="KYR42" s="516"/>
      <c r="KYS42" s="516"/>
      <c r="KYT42" s="516"/>
      <c r="KYU42" s="516"/>
      <c r="KYV42" s="516"/>
      <c r="KYW42" s="516"/>
      <c r="KYX42" s="516"/>
      <c r="KYY42" s="516"/>
      <c r="KYZ42" s="516"/>
      <c r="KZA42" s="516"/>
      <c r="KZB42" s="516"/>
      <c r="KZC42" s="516"/>
      <c r="KZD42" s="516"/>
      <c r="KZE42" s="516"/>
      <c r="KZF42" s="516"/>
      <c r="KZG42" s="516"/>
      <c r="KZH42" s="516"/>
      <c r="KZI42" s="516"/>
      <c r="KZJ42" s="516"/>
      <c r="KZK42" s="516"/>
      <c r="KZL42" s="516"/>
      <c r="KZM42" s="516"/>
      <c r="KZN42" s="516"/>
      <c r="KZO42" s="516"/>
      <c r="KZP42" s="516"/>
      <c r="KZQ42" s="516"/>
      <c r="KZR42" s="516"/>
      <c r="KZS42" s="516"/>
      <c r="KZT42" s="516"/>
      <c r="KZU42" s="516"/>
      <c r="KZV42" s="516"/>
      <c r="KZW42" s="516"/>
      <c r="KZX42" s="516"/>
      <c r="KZY42" s="516"/>
      <c r="KZZ42" s="516"/>
      <c r="LAA42" s="516"/>
      <c r="LAB42" s="516"/>
      <c r="LAC42" s="516"/>
      <c r="LAD42" s="516"/>
      <c r="LAE42" s="516"/>
      <c r="LAF42" s="516"/>
      <c r="LAG42" s="516"/>
      <c r="LAH42" s="516"/>
      <c r="LAI42" s="516"/>
      <c r="LAJ42" s="516"/>
      <c r="LAK42" s="516"/>
      <c r="LAL42" s="516"/>
      <c r="LAM42" s="516"/>
      <c r="LAN42" s="516"/>
      <c r="LAO42" s="516"/>
      <c r="LAP42" s="516"/>
      <c r="LAQ42" s="516"/>
      <c r="LAR42" s="516"/>
      <c r="LAS42" s="516"/>
      <c r="LAT42" s="516"/>
      <c r="LAU42" s="516"/>
      <c r="LAV42" s="516"/>
      <c r="LAW42" s="516"/>
      <c r="LAX42" s="516"/>
      <c r="LAY42" s="516"/>
      <c r="LAZ42" s="516"/>
      <c r="LBA42" s="516"/>
      <c r="LBB42" s="516"/>
      <c r="LBC42" s="516"/>
      <c r="LBD42" s="516"/>
      <c r="LBE42" s="516"/>
      <c r="LBF42" s="516"/>
      <c r="LBG42" s="516"/>
      <c r="LBH42" s="516"/>
      <c r="LBI42" s="516"/>
      <c r="LBJ42" s="516"/>
      <c r="LBK42" s="516"/>
      <c r="LBL42" s="516"/>
      <c r="LBM42" s="516"/>
      <c r="LBN42" s="516"/>
      <c r="LBO42" s="516"/>
      <c r="LBP42" s="516"/>
      <c r="LBQ42" s="516"/>
      <c r="LBR42" s="516"/>
      <c r="LBS42" s="516"/>
      <c r="LBT42" s="516"/>
      <c r="LBU42" s="516"/>
      <c r="LBV42" s="516"/>
      <c r="LBW42" s="516"/>
      <c r="LBX42" s="516"/>
      <c r="LBY42" s="516"/>
      <c r="LBZ42" s="516"/>
      <c r="LCA42" s="516"/>
      <c r="LCB42" s="516"/>
      <c r="LCC42" s="516"/>
      <c r="LCD42" s="516"/>
      <c r="LCE42" s="516"/>
      <c r="LCF42" s="516"/>
      <c r="LCG42" s="516"/>
      <c r="LCH42" s="516"/>
      <c r="LCI42" s="516"/>
      <c r="LCJ42" s="516"/>
      <c r="LCK42" s="516"/>
      <c r="LCL42" s="516"/>
      <c r="LCM42" s="516"/>
      <c r="LCN42" s="516"/>
      <c r="LCO42" s="516"/>
      <c r="LCP42" s="516"/>
      <c r="LCQ42" s="516"/>
      <c r="LCR42" s="516"/>
      <c r="LCS42" s="516"/>
      <c r="LCT42" s="516"/>
      <c r="LCU42" s="516"/>
      <c r="LCV42" s="516"/>
      <c r="LCW42" s="516"/>
      <c r="LCX42" s="516"/>
      <c r="LCY42" s="516"/>
      <c r="LCZ42" s="516"/>
      <c r="LDA42" s="516"/>
      <c r="LDB42" s="516"/>
      <c r="LDC42" s="516"/>
      <c r="LDD42" s="516"/>
      <c r="LDE42" s="516"/>
      <c r="LDF42" s="516"/>
      <c r="LDG42" s="516"/>
      <c r="LDH42" s="516"/>
      <c r="LDI42" s="516"/>
      <c r="LDJ42" s="516"/>
      <c r="LDK42" s="516"/>
      <c r="LDL42" s="516"/>
      <c r="LDM42" s="516"/>
      <c r="LDN42" s="516"/>
      <c r="LDO42" s="516"/>
      <c r="LDP42" s="516"/>
      <c r="LDQ42" s="516"/>
      <c r="LDR42" s="516"/>
      <c r="LDS42" s="516"/>
      <c r="LDT42" s="516"/>
      <c r="LDU42" s="516"/>
      <c r="LDV42" s="516"/>
      <c r="LDW42" s="516"/>
      <c r="LDX42" s="516"/>
      <c r="LDY42" s="516"/>
      <c r="LDZ42" s="516"/>
      <c r="LEA42" s="516"/>
      <c r="LEB42" s="516"/>
      <c r="LEC42" s="516"/>
      <c r="LED42" s="516"/>
      <c r="LEE42" s="516"/>
      <c r="LEF42" s="516"/>
      <c r="LEG42" s="516"/>
      <c r="LEH42" s="516"/>
      <c r="LEI42" s="516"/>
      <c r="LEJ42" s="516"/>
      <c r="LEK42" s="516"/>
      <c r="LEL42" s="516"/>
      <c r="LEM42" s="516"/>
      <c r="LEN42" s="516"/>
      <c r="LEO42" s="516"/>
      <c r="LEP42" s="516"/>
      <c r="LEQ42" s="516"/>
      <c r="LER42" s="516"/>
      <c r="LES42" s="516"/>
      <c r="LET42" s="516"/>
      <c r="LEU42" s="516"/>
      <c r="LEV42" s="516"/>
      <c r="LEW42" s="516"/>
      <c r="LEX42" s="516"/>
      <c r="LEY42" s="516"/>
      <c r="LEZ42" s="516"/>
      <c r="LFA42" s="516"/>
      <c r="LFB42" s="516"/>
      <c r="LFC42" s="516"/>
      <c r="LFD42" s="516"/>
      <c r="LFE42" s="516"/>
      <c r="LFF42" s="516"/>
      <c r="LFG42" s="516"/>
      <c r="LFH42" s="516"/>
      <c r="LFI42" s="516"/>
      <c r="LFJ42" s="516"/>
      <c r="LFK42" s="516"/>
      <c r="LFL42" s="516"/>
      <c r="LFM42" s="516"/>
      <c r="LFN42" s="516"/>
      <c r="LFO42" s="516"/>
      <c r="LFP42" s="516"/>
      <c r="LFQ42" s="516"/>
      <c r="LFR42" s="516"/>
      <c r="LFS42" s="516"/>
      <c r="LFT42" s="516"/>
      <c r="LFU42" s="516"/>
      <c r="LFV42" s="516"/>
      <c r="LFW42" s="516"/>
      <c r="LFX42" s="516"/>
      <c r="LFY42" s="516"/>
      <c r="LFZ42" s="516"/>
      <c r="LGA42" s="516"/>
      <c r="LGB42" s="516"/>
      <c r="LGC42" s="516"/>
      <c r="LGD42" s="516"/>
      <c r="LGE42" s="516"/>
      <c r="LGF42" s="516"/>
      <c r="LGG42" s="516"/>
      <c r="LGH42" s="516"/>
      <c r="LGI42" s="516"/>
      <c r="LGJ42" s="516"/>
      <c r="LGK42" s="516"/>
      <c r="LGL42" s="516"/>
      <c r="LGM42" s="516"/>
      <c r="LGN42" s="516"/>
      <c r="LGO42" s="516"/>
      <c r="LGP42" s="516"/>
      <c r="LGQ42" s="516"/>
      <c r="LGR42" s="516"/>
      <c r="LGS42" s="516"/>
      <c r="LGT42" s="516"/>
      <c r="LGU42" s="516"/>
      <c r="LGV42" s="516"/>
      <c r="LGW42" s="516"/>
      <c r="LGX42" s="516"/>
      <c r="LGY42" s="516"/>
      <c r="LGZ42" s="516"/>
      <c r="LHA42" s="516"/>
      <c r="LHB42" s="516"/>
      <c r="LHC42" s="516"/>
      <c r="LHD42" s="516"/>
      <c r="LHE42" s="516"/>
      <c r="LHF42" s="516"/>
      <c r="LHG42" s="516"/>
      <c r="LHH42" s="516"/>
      <c r="LHI42" s="516"/>
      <c r="LHJ42" s="516"/>
      <c r="LHK42" s="516"/>
      <c r="LHL42" s="516"/>
      <c r="LHM42" s="516"/>
      <c r="LHN42" s="516"/>
      <c r="LHO42" s="516"/>
      <c r="LHP42" s="516"/>
      <c r="LHQ42" s="516"/>
      <c r="LHR42" s="516"/>
      <c r="LHS42" s="516"/>
      <c r="LHT42" s="516"/>
      <c r="LHU42" s="516"/>
      <c r="LHV42" s="516"/>
      <c r="LHW42" s="516"/>
      <c r="LHX42" s="516"/>
      <c r="LHY42" s="516"/>
      <c r="LHZ42" s="516"/>
      <c r="LIA42" s="516"/>
      <c r="LIB42" s="516"/>
      <c r="LIC42" s="516"/>
      <c r="LID42" s="516"/>
      <c r="LIE42" s="516"/>
      <c r="LIF42" s="516"/>
      <c r="LIG42" s="516"/>
      <c r="LIH42" s="516"/>
      <c r="LII42" s="516"/>
      <c r="LIJ42" s="516"/>
      <c r="LIK42" s="516"/>
      <c r="LIL42" s="516"/>
      <c r="LIM42" s="516"/>
      <c r="LIN42" s="516"/>
      <c r="LIO42" s="516"/>
      <c r="LIP42" s="516"/>
      <c r="LIQ42" s="516"/>
      <c r="LIR42" s="516"/>
      <c r="LIS42" s="516"/>
      <c r="LIT42" s="516"/>
      <c r="LIU42" s="516"/>
      <c r="LIV42" s="516"/>
      <c r="LIW42" s="516"/>
      <c r="LIX42" s="516"/>
      <c r="LIY42" s="516"/>
      <c r="LIZ42" s="516"/>
      <c r="LJA42" s="516"/>
      <c r="LJB42" s="516"/>
      <c r="LJC42" s="516"/>
      <c r="LJD42" s="516"/>
      <c r="LJE42" s="516"/>
      <c r="LJF42" s="516"/>
      <c r="LJG42" s="516"/>
      <c r="LJH42" s="516"/>
      <c r="LJI42" s="516"/>
      <c r="LJJ42" s="516"/>
      <c r="LJK42" s="516"/>
      <c r="LJL42" s="516"/>
      <c r="LJM42" s="516"/>
      <c r="LJN42" s="516"/>
      <c r="LJO42" s="516"/>
      <c r="LJP42" s="516"/>
      <c r="LJQ42" s="516"/>
      <c r="LJR42" s="516"/>
      <c r="LJS42" s="516"/>
      <c r="LJT42" s="516"/>
      <c r="LJU42" s="516"/>
      <c r="LJV42" s="516"/>
      <c r="LJW42" s="516"/>
      <c r="LJX42" s="516"/>
      <c r="LJY42" s="516"/>
      <c r="LJZ42" s="516"/>
      <c r="LKA42" s="516"/>
      <c r="LKB42" s="516"/>
      <c r="LKC42" s="516"/>
      <c r="LKD42" s="516"/>
      <c r="LKE42" s="516"/>
      <c r="LKF42" s="516"/>
      <c r="LKG42" s="516"/>
      <c r="LKH42" s="516"/>
      <c r="LKI42" s="516"/>
      <c r="LKJ42" s="516"/>
      <c r="LKK42" s="516"/>
      <c r="LKL42" s="516"/>
      <c r="LKM42" s="516"/>
      <c r="LKN42" s="516"/>
      <c r="LKO42" s="516"/>
      <c r="LKP42" s="516"/>
      <c r="LKQ42" s="516"/>
      <c r="LKR42" s="516"/>
      <c r="LKS42" s="516"/>
      <c r="LKT42" s="516"/>
      <c r="LKU42" s="516"/>
      <c r="LKV42" s="516"/>
      <c r="LKW42" s="516"/>
      <c r="LKX42" s="516"/>
      <c r="LKY42" s="516"/>
      <c r="LKZ42" s="516"/>
      <c r="LLA42" s="516"/>
      <c r="LLB42" s="516"/>
      <c r="LLC42" s="516"/>
      <c r="LLD42" s="516"/>
      <c r="LLE42" s="516"/>
      <c r="LLF42" s="516"/>
      <c r="LLG42" s="516"/>
      <c r="LLH42" s="516"/>
      <c r="LLI42" s="516"/>
      <c r="LLJ42" s="516"/>
      <c r="LLK42" s="516"/>
      <c r="LLL42" s="516"/>
      <c r="LLM42" s="516"/>
      <c r="LLN42" s="516"/>
      <c r="LLO42" s="516"/>
      <c r="LLP42" s="516"/>
      <c r="LLQ42" s="516"/>
      <c r="LLR42" s="516"/>
      <c r="LLS42" s="516"/>
      <c r="LLT42" s="516"/>
      <c r="LLU42" s="516"/>
      <c r="LLV42" s="516"/>
      <c r="LLW42" s="516"/>
      <c r="LLX42" s="516"/>
      <c r="LLY42" s="516"/>
      <c r="LLZ42" s="516"/>
      <c r="LMA42" s="516"/>
      <c r="LMB42" s="516"/>
      <c r="LMC42" s="516"/>
      <c r="LMD42" s="516"/>
      <c r="LME42" s="516"/>
      <c r="LMF42" s="516"/>
      <c r="LMG42" s="516"/>
      <c r="LMH42" s="516"/>
      <c r="LMI42" s="516"/>
      <c r="LMJ42" s="516"/>
      <c r="LMK42" s="516"/>
      <c r="LML42" s="516"/>
      <c r="LMM42" s="516"/>
      <c r="LMN42" s="516"/>
      <c r="LMO42" s="516"/>
      <c r="LMP42" s="516"/>
      <c r="LMQ42" s="516"/>
      <c r="LMR42" s="516"/>
      <c r="LMS42" s="516"/>
      <c r="LMT42" s="516"/>
      <c r="LMU42" s="516"/>
      <c r="LMV42" s="516"/>
      <c r="LMW42" s="516"/>
      <c r="LMX42" s="516"/>
      <c r="LMY42" s="516"/>
      <c r="LMZ42" s="516"/>
      <c r="LNA42" s="516"/>
      <c r="LNB42" s="516"/>
      <c r="LNC42" s="516"/>
      <c r="LND42" s="516"/>
      <c r="LNE42" s="516"/>
      <c r="LNF42" s="516"/>
      <c r="LNG42" s="516"/>
      <c r="LNH42" s="516"/>
      <c r="LNI42" s="516"/>
      <c r="LNJ42" s="516"/>
      <c r="LNK42" s="516"/>
      <c r="LNL42" s="516"/>
      <c r="LNM42" s="516"/>
      <c r="LNN42" s="516"/>
      <c r="LNO42" s="516"/>
      <c r="LNP42" s="516"/>
      <c r="LNQ42" s="516"/>
      <c r="LNR42" s="516"/>
      <c r="LNS42" s="516"/>
      <c r="LNT42" s="516"/>
      <c r="LNU42" s="516"/>
      <c r="LNV42" s="516"/>
      <c r="LNW42" s="516"/>
      <c r="LNX42" s="516"/>
      <c r="LNY42" s="516"/>
      <c r="LNZ42" s="516"/>
      <c r="LOA42" s="516"/>
      <c r="LOB42" s="516"/>
      <c r="LOC42" s="516"/>
      <c r="LOD42" s="516"/>
      <c r="LOE42" s="516"/>
      <c r="LOF42" s="516"/>
      <c r="LOG42" s="516"/>
      <c r="LOH42" s="516"/>
      <c r="LOI42" s="516"/>
      <c r="LOJ42" s="516"/>
      <c r="LOK42" s="516"/>
      <c r="LOL42" s="516"/>
      <c r="LOM42" s="516"/>
      <c r="LON42" s="516"/>
      <c r="LOO42" s="516"/>
      <c r="LOP42" s="516"/>
      <c r="LOQ42" s="516"/>
      <c r="LOR42" s="516"/>
      <c r="LOS42" s="516"/>
      <c r="LOT42" s="516"/>
      <c r="LOU42" s="516"/>
      <c r="LOV42" s="516"/>
      <c r="LOW42" s="516"/>
      <c r="LOX42" s="516"/>
      <c r="LOY42" s="516"/>
      <c r="LOZ42" s="516"/>
      <c r="LPA42" s="516"/>
      <c r="LPB42" s="516"/>
      <c r="LPC42" s="516"/>
      <c r="LPD42" s="516"/>
      <c r="LPE42" s="516"/>
      <c r="LPF42" s="516"/>
      <c r="LPG42" s="516"/>
      <c r="LPH42" s="516"/>
      <c r="LPI42" s="516"/>
      <c r="LPJ42" s="516"/>
      <c r="LPK42" s="516"/>
      <c r="LPL42" s="516"/>
      <c r="LPM42" s="516"/>
      <c r="LPN42" s="516"/>
      <c r="LPO42" s="516"/>
      <c r="LPP42" s="516"/>
      <c r="LPQ42" s="516"/>
      <c r="LPR42" s="516"/>
      <c r="LPS42" s="516"/>
      <c r="LPT42" s="516"/>
      <c r="LPU42" s="516"/>
      <c r="LPV42" s="516"/>
      <c r="LPW42" s="516"/>
      <c r="LPX42" s="516"/>
      <c r="LPY42" s="516"/>
      <c r="LPZ42" s="516"/>
      <c r="LQA42" s="516"/>
      <c r="LQB42" s="516"/>
      <c r="LQC42" s="516"/>
      <c r="LQD42" s="516"/>
      <c r="LQE42" s="516"/>
      <c r="LQF42" s="516"/>
      <c r="LQG42" s="516"/>
      <c r="LQH42" s="516"/>
      <c r="LQI42" s="516"/>
      <c r="LQJ42" s="516"/>
      <c r="LQK42" s="516"/>
      <c r="LQL42" s="516"/>
      <c r="LQM42" s="516"/>
      <c r="LQN42" s="516"/>
      <c r="LQO42" s="516"/>
      <c r="LQP42" s="516"/>
      <c r="LQQ42" s="516"/>
      <c r="LQR42" s="516"/>
      <c r="LQS42" s="516"/>
      <c r="LQT42" s="516"/>
      <c r="LQU42" s="516"/>
      <c r="LQV42" s="516"/>
      <c r="LQW42" s="516"/>
      <c r="LQX42" s="516"/>
      <c r="LQY42" s="516"/>
      <c r="LQZ42" s="516"/>
      <c r="LRA42" s="516"/>
      <c r="LRB42" s="516"/>
      <c r="LRC42" s="516"/>
      <c r="LRD42" s="516"/>
      <c r="LRE42" s="516"/>
      <c r="LRF42" s="516"/>
      <c r="LRG42" s="516"/>
      <c r="LRH42" s="516"/>
      <c r="LRI42" s="516"/>
      <c r="LRJ42" s="516"/>
      <c r="LRK42" s="516"/>
      <c r="LRL42" s="516"/>
      <c r="LRM42" s="516"/>
      <c r="LRN42" s="516"/>
      <c r="LRO42" s="516"/>
      <c r="LRP42" s="516"/>
      <c r="LRQ42" s="516"/>
      <c r="LRR42" s="516"/>
      <c r="LRS42" s="516"/>
      <c r="LRT42" s="516"/>
      <c r="LRU42" s="516"/>
      <c r="LRV42" s="516"/>
      <c r="LRW42" s="516"/>
      <c r="LRX42" s="516"/>
      <c r="LRY42" s="516"/>
      <c r="LRZ42" s="516"/>
      <c r="LSA42" s="516"/>
      <c r="LSB42" s="516"/>
      <c r="LSC42" s="516"/>
      <c r="LSD42" s="516"/>
      <c r="LSE42" s="516"/>
      <c r="LSF42" s="516"/>
      <c r="LSG42" s="516"/>
      <c r="LSH42" s="516"/>
      <c r="LSI42" s="516"/>
      <c r="LSJ42" s="516"/>
      <c r="LSK42" s="516"/>
      <c r="LSL42" s="516"/>
      <c r="LSM42" s="516"/>
      <c r="LSN42" s="516"/>
      <c r="LSO42" s="516"/>
      <c r="LSP42" s="516"/>
      <c r="LSQ42" s="516"/>
      <c r="LSR42" s="516"/>
      <c r="LSS42" s="516"/>
      <c r="LST42" s="516"/>
      <c r="LSU42" s="516"/>
      <c r="LSV42" s="516"/>
      <c r="LSW42" s="516"/>
      <c r="LSX42" s="516"/>
      <c r="LSY42" s="516"/>
      <c r="LSZ42" s="516"/>
      <c r="LTA42" s="516"/>
      <c r="LTB42" s="516"/>
      <c r="LTC42" s="516"/>
      <c r="LTD42" s="516"/>
      <c r="LTE42" s="516"/>
      <c r="LTF42" s="516"/>
      <c r="LTG42" s="516"/>
      <c r="LTH42" s="516"/>
      <c r="LTI42" s="516"/>
      <c r="LTJ42" s="516"/>
      <c r="LTK42" s="516"/>
      <c r="LTL42" s="516"/>
      <c r="LTM42" s="516"/>
      <c r="LTN42" s="516"/>
      <c r="LTO42" s="516"/>
      <c r="LTP42" s="516"/>
      <c r="LTQ42" s="516"/>
      <c r="LTR42" s="516"/>
      <c r="LTS42" s="516"/>
      <c r="LTT42" s="516"/>
      <c r="LTU42" s="516"/>
      <c r="LTV42" s="516"/>
      <c r="LTW42" s="516"/>
      <c r="LTX42" s="516"/>
      <c r="LTY42" s="516"/>
      <c r="LTZ42" s="516"/>
      <c r="LUA42" s="516"/>
      <c r="LUB42" s="516"/>
      <c r="LUC42" s="516"/>
      <c r="LUD42" s="516"/>
      <c r="LUE42" s="516"/>
      <c r="LUF42" s="516"/>
      <c r="LUG42" s="516"/>
      <c r="LUH42" s="516"/>
      <c r="LUI42" s="516"/>
      <c r="LUJ42" s="516"/>
      <c r="LUK42" s="516"/>
      <c r="LUL42" s="516"/>
      <c r="LUM42" s="516"/>
      <c r="LUN42" s="516"/>
      <c r="LUO42" s="516"/>
      <c r="LUP42" s="516"/>
      <c r="LUQ42" s="516"/>
      <c r="LUR42" s="516"/>
      <c r="LUS42" s="516"/>
      <c r="LUT42" s="516"/>
      <c r="LUU42" s="516"/>
      <c r="LUV42" s="516"/>
      <c r="LUW42" s="516"/>
      <c r="LUX42" s="516"/>
      <c r="LUY42" s="516"/>
      <c r="LUZ42" s="516"/>
      <c r="LVA42" s="516"/>
      <c r="LVB42" s="516"/>
      <c r="LVC42" s="516"/>
      <c r="LVD42" s="516"/>
      <c r="LVE42" s="516"/>
      <c r="LVF42" s="516"/>
      <c r="LVG42" s="516"/>
      <c r="LVH42" s="516"/>
      <c r="LVI42" s="516"/>
      <c r="LVJ42" s="516"/>
      <c r="LVK42" s="516"/>
      <c r="LVL42" s="516"/>
      <c r="LVM42" s="516"/>
      <c r="LVN42" s="516"/>
      <c r="LVO42" s="516"/>
      <c r="LVP42" s="516"/>
      <c r="LVQ42" s="516"/>
      <c r="LVR42" s="516"/>
      <c r="LVS42" s="516"/>
      <c r="LVT42" s="516"/>
      <c r="LVU42" s="516"/>
      <c r="LVV42" s="516"/>
      <c r="LVW42" s="516"/>
      <c r="LVX42" s="516"/>
      <c r="LVY42" s="516"/>
      <c r="LVZ42" s="516"/>
      <c r="LWA42" s="516"/>
      <c r="LWB42" s="516"/>
      <c r="LWC42" s="516"/>
      <c r="LWD42" s="516"/>
      <c r="LWE42" s="516"/>
      <c r="LWF42" s="516"/>
      <c r="LWG42" s="516"/>
      <c r="LWH42" s="516"/>
      <c r="LWI42" s="516"/>
      <c r="LWJ42" s="516"/>
      <c r="LWK42" s="516"/>
      <c r="LWL42" s="516"/>
      <c r="LWM42" s="516"/>
      <c r="LWN42" s="516"/>
      <c r="LWO42" s="516"/>
      <c r="LWP42" s="516"/>
      <c r="LWQ42" s="516"/>
      <c r="LWR42" s="516"/>
      <c r="LWS42" s="516"/>
      <c r="LWT42" s="516"/>
      <c r="LWU42" s="516"/>
      <c r="LWV42" s="516"/>
      <c r="LWW42" s="516"/>
      <c r="LWX42" s="516"/>
      <c r="LWY42" s="516"/>
      <c r="LWZ42" s="516"/>
      <c r="LXA42" s="516"/>
      <c r="LXB42" s="516"/>
      <c r="LXC42" s="516"/>
      <c r="LXD42" s="516"/>
      <c r="LXE42" s="516"/>
      <c r="LXF42" s="516"/>
      <c r="LXG42" s="516"/>
      <c r="LXH42" s="516"/>
      <c r="LXI42" s="516"/>
      <c r="LXJ42" s="516"/>
      <c r="LXK42" s="516"/>
      <c r="LXL42" s="516"/>
      <c r="LXM42" s="516"/>
      <c r="LXN42" s="516"/>
      <c r="LXO42" s="516"/>
      <c r="LXP42" s="516"/>
      <c r="LXQ42" s="516"/>
      <c r="LXR42" s="516"/>
      <c r="LXS42" s="516"/>
      <c r="LXT42" s="516"/>
      <c r="LXU42" s="516"/>
      <c r="LXV42" s="516"/>
      <c r="LXW42" s="516"/>
      <c r="LXX42" s="516"/>
      <c r="LXY42" s="516"/>
      <c r="LXZ42" s="516"/>
      <c r="LYA42" s="516"/>
      <c r="LYB42" s="516"/>
      <c r="LYC42" s="516"/>
      <c r="LYD42" s="516"/>
      <c r="LYE42" s="516"/>
      <c r="LYF42" s="516"/>
      <c r="LYG42" s="516"/>
      <c r="LYH42" s="516"/>
      <c r="LYI42" s="516"/>
      <c r="LYJ42" s="516"/>
      <c r="LYK42" s="516"/>
      <c r="LYL42" s="516"/>
      <c r="LYM42" s="516"/>
      <c r="LYN42" s="516"/>
      <c r="LYO42" s="516"/>
      <c r="LYP42" s="516"/>
      <c r="LYQ42" s="516"/>
      <c r="LYR42" s="516"/>
      <c r="LYS42" s="516"/>
      <c r="LYT42" s="516"/>
      <c r="LYU42" s="516"/>
      <c r="LYV42" s="516"/>
      <c r="LYW42" s="516"/>
      <c r="LYX42" s="516"/>
      <c r="LYY42" s="516"/>
      <c r="LYZ42" s="516"/>
      <c r="LZA42" s="516"/>
      <c r="LZB42" s="516"/>
      <c r="LZC42" s="516"/>
      <c r="LZD42" s="516"/>
      <c r="LZE42" s="516"/>
      <c r="LZF42" s="516"/>
      <c r="LZG42" s="516"/>
      <c r="LZH42" s="516"/>
      <c r="LZI42" s="516"/>
      <c r="LZJ42" s="516"/>
      <c r="LZK42" s="516"/>
      <c r="LZL42" s="516"/>
      <c r="LZM42" s="516"/>
      <c r="LZN42" s="516"/>
      <c r="LZO42" s="516"/>
      <c r="LZP42" s="516"/>
      <c r="LZQ42" s="516"/>
      <c r="LZR42" s="516"/>
      <c r="LZS42" s="516"/>
      <c r="LZT42" s="516"/>
      <c r="LZU42" s="516"/>
      <c r="LZV42" s="516"/>
      <c r="LZW42" s="516"/>
      <c r="LZX42" s="516"/>
      <c r="LZY42" s="516"/>
      <c r="LZZ42" s="516"/>
      <c r="MAA42" s="516"/>
      <c r="MAB42" s="516"/>
      <c r="MAC42" s="516"/>
      <c r="MAD42" s="516"/>
      <c r="MAE42" s="516"/>
      <c r="MAF42" s="516"/>
      <c r="MAG42" s="516"/>
      <c r="MAH42" s="516"/>
      <c r="MAI42" s="516"/>
      <c r="MAJ42" s="516"/>
      <c r="MAK42" s="516"/>
      <c r="MAL42" s="516"/>
      <c r="MAM42" s="516"/>
      <c r="MAN42" s="516"/>
      <c r="MAO42" s="516"/>
      <c r="MAP42" s="516"/>
      <c r="MAQ42" s="516"/>
      <c r="MAR42" s="516"/>
      <c r="MAS42" s="516"/>
      <c r="MAT42" s="516"/>
      <c r="MAU42" s="516"/>
      <c r="MAV42" s="516"/>
      <c r="MAW42" s="516"/>
      <c r="MAX42" s="516"/>
      <c r="MAY42" s="516"/>
      <c r="MAZ42" s="516"/>
      <c r="MBA42" s="516"/>
      <c r="MBB42" s="516"/>
      <c r="MBC42" s="516"/>
      <c r="MBD42" s="516"/>
      <c r="MBE42" s="516"/>
      <c r="MBF42" s="516"/>
      <c r="MBG42" s="516"/>
      <c r="MBH42" s="516"/>
      <c r="MBI42" s="516"/>
      <c r="MBJ42" s="516"/>
      <c r="MBK42" s="516"/>
      <c r="MBL42" s="516"/>
      <c r="MBM42" s="516"/>
      <c r="MBN42" s="516"/>
      <c r="MBO42" s="516"/>
      <c r="MBP42" s="516"/>
      <c r="MBQ42" s="516"/>
      <c r="MBR42" s="516"/>
      <c r="MBS42" s="516"/>
      <c r="MBT42" s="516"/>
      <c r="MBU42" s="516"/>
      <c r="MBV42" s="516"/>
      <c r="MBW42" s="516"/>
      <c r="MBX42" s="516"/>
      <c r="MBY42" s="516"/>
      <c r="MBZ42" s="516"/>
      <c r="MCA42" s="516"/>
      <c r="MCB42" s="516"/>
      <c r="MCC42" s="516"/>
      <c r="MCD42" s="516"/>
      <c r="MCE42" s="516"/>
      <c r="MCF42" s="516"/>
      <c r="MCG42" s="516"/>
      <c r="MCH42" s="516"/>
      <c r="MCI42" s="516"/>
      <c r="MCJ42" s="516"/>
      <c r="MCK42" s="516"/>
      <c r="MCL42" s="516"/>
      <c r="MCM42" s="516"/>
      <c r="MCN42" s="516"/>
      <c r="MCO42" s="516"/>
      <c r="MCP42" s="516"/>
      <c r="MCQ42" s="516"/>
      <c r="MCR42" s="516"/>
      <c r="MCS42" s="516"/>
      <c r="MCT42" s="516"/>
      <c r="MCU42" s="516"/>
      <c r="MCV42" s="516"/>
      <c r="MCW42" s="516"/>
      <c r="MCX42" s="516"/>
      <c r="MCY42" s="516"/>
      <c r="MCZ42" s="516"/>
      <c r="MDA42" s="516"/>
      <c r="MDB42" s="516"/>
      <c r="MDC42" s="516"/>
      <c r="MDD42" s="516"/>
      <c r="MDE42" s="516"/>
      <c r="MDF42" s="516"/>
      <c r="MDG42" s="516"/>
      <c r="MDH42" s="516"/>
      <c r="MDI42" s="516"/>
      <c r="MDJ42" s="516"/>
      <c r="MDK42" s="516"/>
      <c r="MDL42" s="516"/>
      <c r="MDM42" s="516"/>
      <c r="MDN42" s="516"/>
      <c r="MDO42" s="516"/>
      <c r="MDP42" s="516"/>
      <c r="MDQ42" s="516"/>
      <c r="MDR42" s="516"/>
      <c r="MDS42" s="516"/>
      <c r="MDT42" s="516"/>
      <c r="MDU42" s="516"/>
      <c r="MDV42" s="516"/>
      <c r="MDW42" s="516"/>
      <c r="MDX42" s="516"/>
      <c r="MDY42" s="516"/>
      <c r="MDZ42" s="516"/>
      <c r="MEA42" s="516"/>
      <c r="MEB42" s="516"/>
      <c r="MEC42" s="516"/>
      <c r="MED42" s="516"/>
      <c r="MEE42" s="516"/>
      <c r="MEF42" s="516"/>
      <c r="MEG42" s="516"/>
      <c r="MEH42" s="516"/>
      <c r="MEI42" s="516"/>
      <c r="MEJ42" s="516"/>
      <c r="MEK42" s="516"/>
      <c r="MEL42" s="516"/>
      <c r="MEM42" s="516"/>
      <c r="MEN42" s="516"/>
      <c r="MEO42" s="516"/>
      <c r="MEP42" s="516"/>
      <c r="MEQ42" s="516"/>
      <c r="MER42" s="516"/>
      <c r="MES42" s="516"/>
      <c r="MET42" s="516"/>
      <c r="MEU42" s="516"/>
      <c r="MEV42" s="516"/>
      <c r="MEW42" s="516"/>
      <c r="MEX42" s="516"/>
      <c r="MEY42" s="516"/>
      <c r="MEZ42" s="516"/>
      <c r="MFA42" s="516"/>
      <c r="MFB42" s="516"/>
      <c r="MFC42" s="516"/>
      <c r="MFD42" s="516"/>
      <c r="MFE42" s="516"/>
      <c r="MFF42" s="516"/>
      <c r="MFG42" s="516"/>
      <c r="MFH42" s="516"/>
      <c r="MFI42" s="516"/>
      <c r="MFJ42" s="516"/>
      <c r="MFK42" s="516"/>
      <c r="MFL42" s="516"/>
      <c r="MFM42" s="516"/>
      <c r="MFN42" s="516"/>
      <c r="MFO42" s="516"/>
      <c r="MFP42" s="516"/>
      <c r="MFQ42" s="516"/>
      <c r="MFR42" s="516"/>
      <c r="MFS42" s="516"/>
      <c r="MFT42" s="516"/>
      <c r="MFU42" s="516"/>
      <c r="MFV42" s="516"/>
      <c r="MFW42" s="516"/>
      <c r="MFX42" s="516"/>
      <c r="MFY42" s="516"/>
      <c r="MFZ42" s="516"/>
      <c r="MGA42" s="516"/>
      <c r="MGB42" s="516"/>
      <c r="MGC42" s="516"/>
      <c r="MGD42" s="516"/>
      <c r="MGE42" s="516"/>
      <c r="MGF42" s="516"/>
      <c r="MGG42" s="516"/>
      <c r="MGH42" s="516"/>
      <c r="MGI42" s="516"/>
      <c r="MGJ42" s="516"/>
      <c r="MGK42" s="516"/>
      <c r="MGL42" s="516"/>
      <c r="MGM42" s="516"/>
      <c r="MGN42" s="516"/>
      <c r="MGO42" s="516"/>
      <c r="MGP42" s="516"/>
      <c r="MGQ42" s="516"/>
      <c r="MGR42" s="516"/>
      <c r="MGS42" s="516"/>
      <c r="MGT42" s="516"/>
      <c r="MGU42" s="516"/>
      <c r="MGV42" s="516"/>
      <c r="MGW42" s="516"/>
      <c r="MGX42" s="516"/>
      <c r="MGY42" s="516"/>
      <c r="MGZ42" s="516"/>
      <c r="MHA42" s="516"/>
      <c r="MHB42" s="516"/>
      <c r="MHC42" s="516"/>
      <c r="MHD42" s="516"/>
      <c r="MHE42" s="516"/>
      <c r="MHF42" s="516"/>
      <c r="MHG42" s="516"/>
      <c r="MHH42" s="516"/>
      <c r="MHI42" s="516"/>
      <c r="MHJ42" s="516"/>
      <c r="MHK42" s="516"/>
      <c r="MHL42" s="516"/>
      <c r="MHM42" s="516"/>
      <c r="MHN42" s="516"/>
      <c r="MHO42" s="516"/>
      <c r="MHP42" s="516"/>
      <c r="MHQ42" s="516"/>
      <c r="MHR42" s="516"/>
      <c r="MHS42" s="516"/>
      <c r="MHT42" s="516"/>
      <c r="MHU42" s="516"/>
      <c r="MHV42" s="516"/>
      <c r="MHW42" s="516"/>
      <c r="MHX42" s="516"/>
      <c r="MHY42" s="516"/>
      <c r="MHZ42" s="516"/>
      <c r="MIA42" s="516"/>
      <c r="MIB42" s="516"/>
      <c r="MIC42" s="516"/>
      <c r="MID42" s="516"/>
      <c r="MIE42" s="516"/>
      <c r="MIF42" s="516"/>
      <c r="MIG42" s="516"/>
      <c r="MIH42" s="516"/>
      <c r="MII42" s="516"/>
      <c r="MIJ42" s="516"/>
      <c r="MIK42" s="516"/>
      <c r="MIL42" s="516"/>
      <c r="MIM42" s="516"/>
      <c r="MIN42" s="516"/>
      <c r="MIO42" s="516"/>
      <c r="MIP42" s="516"/>
      <c r="MIQ42" s="516"/>
      <c r="MIR42" s="516"/>
      <c r="MIS42" s="516"/>
      <c r="MIT42" s="516"/>
      <c r="MIU42" s="516"/>
      <c r="MIV42" s="516"/>
      <c r="MIW42" s="516"/>
      <c r="MIX42" s="516"/>
      <c r="MIY42" s="516"/>
      <c r="MIZ42" s="516"/>
      <c r="MJA42" s="516"/>
      <c r="MJB42" s="516"/>
      <c r="MJC42" s="516"/>
      <c r="MJD42" s="516"/>
      <c r="MJE42" s="516"/>
      <c r="MJF42" s="516"/>
      <c r="MJG42" s="516"/>
      <c r="MJH42" s="516"/>
      <c r="MJI42" s="516"/>
      <c r="MJJ42" s="516"/>
      <c r="MJK42" s="516"/>
      <c r="MJL42" s="516"/>
      <c r="MJM42" s="516"/>
      <c r="MJN42" s="516"/>
      <c r="MJO42" s="516"/>
      <c r="MJP42" s="516"/>
      <c r="MJQ42" s="516"/>
      <c r="MJR42" s="516"/>
      <c r="MJS42" s="516"/>
      <c r="MJT42" s="516"/>
      <c r="MJU42" s="516"/>
      <c r="MJV42" s="516"/>
      <c r="MJW42" s="516"/>
      <c r="MJX42" s="516"/>
      <c r="MJY42" s="516"/>
      <c r="MJZ42" s="516"/>
      <c r="MKA42" s="516"/>
      <c r="MKB42" s="516"/>
      <c r="MKC42" s="516"/>
      <c r="MKD42" s="516"/>
      <c r="MKE42" s="516"/>
      <c r="MKF42" s="516"/>
      <c r="MKG42" s="516"/>
      <c r="MKH42" s="516"/>
      <c r="MKI42" s="516"/>
      <c r="MKJ42" s="516"/>
      <c r="MKK42" s="516"/>
      <c r="MKL42" s="516"/>
      <c r="MKM42" s="516"/>
      <c r="MKN42" s="516"/>
      <c r="MKO42" s="516"/>
      <c r="MKP42" s="516"/>
      <c r="MKQ42" s="516"/>
      <c r="MKR42" s="516"/>
      <c r="MKS42" s="516"/>
      <c r="MKT42" s="516"/>
      <c r="MKU42" s="516"/>
      <c r="MKV42" s="516"/>
      <c r="MKW42" s="516"/>
      <c r="MKX42" s="516"/>
      <c r="MKY42" s="516"/>
      <c r="MKZ42" s="516"/>
      <c r="MLA42" s="516"/>
      <c r="MLB42" s="516"/>
      <c r="MLC42" s="516"/>
      <c r="MLD42" s="516"/>
      <c r="MLE42" s="516"/>
      <c r="MLF42" s="516"/>
      <c r="MLG42" s="516"/>
      <c r="MLH42" s="516"/>
      <c r="MLI42" s="516"/>
      <c r="MLJ42" s="516"/>
      <c r="MLK42" s="516"/>
      <c r="MLL42" s="516"/>
      <c r="MLM42" s="516"/>
      <c r="MLN42" s="516"/>
      <c r="MLO42" s="516"/>
      <c r="MLP42" s="516"/>
      <c r="MLQ42" s="516"/>
      <c r="MLR42" s="516"/>
      <c r="MLS42" s="516"/>
      <c r="MLT42" s="516"/>
      <c r="MLU42" s="516"/>
      <c r="MLV42" s="516"/>
      <c r="MLW42" s="516"/>
      <c r="MLX42" s="516"/>
      <c r="MLY42" s="516"/>
      <c r="MLZ42" s="516"/>
      <c r="MMA42" s="516"/>
      <c r="MMB42" s="516"/>
      <c r="MMC42" s="516"/>
      <c r="MMD42" s="516"/>
      <c r="MME42" s="516"/>
      <c r="MMF42" s="516"/>
      <c r="MMG42" s="516"/>
      <c r="MMH42" s="516"/>
      <c r="MMI42" s="516"/>
      <c r="MMJ42" s="516"/>
      <c r="MMK42" s="516"/>
      <c r="MML42" s="516"/>
      <c r="MMM42" s="516"/>
      <c r="MMN42" s="516"/>
      <c r="MMO42" s="516"/>
      <c r="MMP42" s="516"/>
      <c r="MMQ42" s="516"/>
      <c r="MMR42" s="516"/>
      <c r="MMS42" s="516"/>
      <c r="MMT42" s="516"/>
      <c r="MMU42" s="516"/>
      <c r="MMV42" s="516"/>
      <c r="MMW42" s="516"/>
      <c r="MMX42" s="516"/>
      <c r="MMY42" s="516"/>
      <c r="MMZ42" s="516"/>
      <c r="MNA42" s="516"/>
      <c r="MNB42" s="516"/>
      <c r="MNC42" s="516"/>
      <c r="MND42" s="516"/>
      <c r="MNE42" s="516"/>
      <c r="MNF42" s="516"/>
      <c r="MNG42" s="516"/>
      <c r="MNH42" s="516"/>
      <c r="MNI42" s="516"/>
      <c r="MNJ42" s="516"/>
      <c r="MNK42" s="516"/>
      <c r="MNL42" s="516"/>
      <c r="MNM42" s="516"/>
      <c r="MNN42" s="516"/>
      <c r="MNO42" s="516"/>
      <c r="MNP42" s="516"/>
      <c r="MNQ42" s="516"/>
      <c r="MNR42" s="516"/>
      <c r="MNS42" s="516"/>
      <c r="MNT42" s="516"/>
      <c r="MNU42" s="516"/>
      <c r="MNV42" s="516"/>
      <c r="MNW42" s="516"/>
      <c r="MNX42" s="516"/>
      <c r="MNY42" s="516"/>
      <c r="MNZ42" s="516"/>
      <c r="MOA42" s="516"/>
      <c r="MOB42" s="516"/>
      <c r="MOC42" s="516"/>
      <c r="MOD42" s="516"/>
      <c r="MOE42" s="516"/>
      <c r="MOF42" s="516"/>
      <c r="MOG42" s="516"/>
      <c r="MOH42" s="516"/>
      <c r="MOI42" s="516"/>
      <c r="MOJ42" s="516"/>
      <c r="MOK42" s="516"/>
      <c r="MOL42" s="516"/>
      <c r="MOM42" s="516"/>
      <c r="MON42" s="516"/>
      <c r="MOO42" s="516"/>
      <c r="MOP42" s="516"/>
      <c r="MOQ42" s="516"/>
      <c r="MOR42" s="516"/>
      <c r="MOS42" s="516"/>
      <c r="MOT42" s="516"/>
      <c r="MOU42" s="516"/>
      <c r="MOV42" s="516"/>
      <c r="MOW42" s="516"/>
      <c r="MOX42" s="516"/>
      <c r="MOY42" s="516"/>
      <c r="MOZ42" s="516"/>
      <c r="MPA42" s="516"/>
      <c r="MPB42" s="516"/>
      <c r="MPC42" s="516"/>
      <c r="MPD42" s="516"/>
      <c r="MPE42" s="516"/>
      <c r="MPF42" s="516"/>
      <c r="MPG42" s="516"/>
      <c r="MPH42" s="516"/>
      <c r="MPI42" s="516"/>
      <c r="MPJ42" s="516"/>
      <c r="MPK42" s="516"/>
      <c r="MPL42" s="516"/>
      <c r="MPM42" s="516"/>
      <c r="MPN42" s="516"/>
      <c r="MPO42" s="516"/>
      <c r="MPP42" s="516"/>
      <c r="MPQ42" s="516"/>
      <c r="MPR42" s="516"/>
      <c r="MPS42" s="516"/>
      <c r="MPT42" s="516"/>
      <c r="MPU42" s="516"/>
      <c r="MPV42" s="516"/>
      <c r="MPW42" s="516"/>
      <c r="MPX42" s="516"/>
      <c r="MPY42" s="516"/>
      <c r="MPZ42" s="516"/>
      <c r="MQA42" s="516"/>
      <c r="MQB42" s="516"/>
      <c r="MQC42" s="516"/>
      <c r="MQD42" s="516"/>
      <c r="MQE42" s="516"/>
      <c r="MQF42" s="516"/>
      <c r="MQG42" s="516"/>
      <c r="MQH42" s="516"/>
      <c r="MQI42" s="516"/>
      <c r="MQJ42" s="516"/>
      <c r="MQK42" s="516"/>
      <c r="MQL42" s="516"/>
      <c r="MQM42" s="516"/>
      <c r="MQN42" s="516"/>
      <c r="MQO42" s="516"/>
      <c r="MQP42" s="516"/>
      <c r="MQQ42" s="516"/>
      <c r="MQR42" s="516"/>
      <c r="MQS42" s="516"/>
      <c r="MQT42" s="516"/>
      <c r="MQU42" s="516"/>
      <c r="MQV42" s="516"/>
      <c r="MQW42" s="516"/>
      <c r="MQX42" s="516"/>
      <c r="MQY42" s="516"/>
      <c r="MQZ42" s="516"/>
      <c r="MRA42" s="516"/>
      <c r="MRB42" s="516"/>
      <c r="MRC42" s="516"/>
      <c r="MRD42" s="516"/>
      <c r="MRE42" s="516"/>
      <c r="MRF42" s="516"/>
      <c r="MRG42" s="516"/>
      <c r="MRH42" s="516"/>
      <c r="MRI42" s="516"/>
      <c r="MRJ42" s="516"/>
      <c r="MRK42" s="516"/>
      <c r="MRL42" s="516"/>
      <c r="MRM42" s="516"/>
      <c r="MRN42" s="516"/>
      <c r="MRO42" s="516"/>
      <c r="MRP42" s="516"/>
      <c r="MRQ42" s="516"/>
      <c r="MRR42" s="516"/>
      <c r="MRS42" s="516"/>
      <c r="MRT42" s="516"/>
      <c r="MRU42" s="516"/>
      <c r="MRV42" s="516"/>
      <c r="MRW42" s="516"/>
      <c r="MRX42" s="516"/>
      <c r="MRY42" s="516"/>
      <c r="MRZ42" s="516"/>
      <c r="MSA42" s="516"/>
      <c r="MSB42" s="516"/>
      <c r="MSC42" s="516"/>
      <c r="MSD42" s="516"/>
      <c r="MSE42" s="516"/>
      <c r="MSF42" s="516"/>
      <c r="MSG42" s="516"/>
      <c r="MSH42" s="516"/>
      <c r="MSI42" s="516"/>
      <c r="MSJ42" s="516"/>
      <c r="MSK42" s="516"/>
      <c r="MSL42" s="516"/>
      <c r="MSM42" s="516"/>
      <c r="MSN42" s="516"/>
      <c r="MSO42" s="516"/>
      <c r="MSP42" s="516"/>
      <c r="MSQ42" s="516"/>
      <c r="MSR42" s="516"/>
      <c r="MSS42" s="516"/>
      <c r="MST42" s="516"/>
      <c r="MSU42" s="516"/>
      <c r="MSV42" s="516"/>
      <c r="MSW42" s="516"/>
      <c r="MSX42" s="516"/>
      <c r="MSY42" s="516"/>
      <c r="MSZ42" s="516"/>
      <c r="MTA42" s="516"/>
      <c r="MTB42" s="516"/>
      <c r="MTC42" s="516"/>
      <c r="MTD42" s="516"/>
      <c r="MTE42" s="516"/>
      <c r="MTF42" s="516"/>
      <c r="MTG42" s="516"/>
      <c r="MTH42" s="516"/>
      <c r="MTI42" s="516"/>
      <c r="MTJ42" s="516"/>
      <c r="MTK42" s="516"/>
      <c r="MTL42" s="516"/>
      <c r="MTM42" s="516"/>
      <c r="MTN42" s="516"/>
      <c r="MTO42" s="516"/>
      <c r="MTP42" s="516"/>
      <c r="MTQ42" s="516"/>
      <c r="MTR42" s="516"/>
      <c r="MTS42" s="516"/>
      <c r="MTT42" s="516"/>
      <c r="MTU42" s="516"/>
      <c r="MTV42" s="516"/>
      <c r="MTW42" s="516"/>
      <c r="MTX42" s="516"/>
      <c r="MTY42" s="516"/>
      <c r="MTZ42" s="516"/>
      <c r="MUA42" s="516"/>
      <c r="MUB42" s="516"/>
      <c r="MUC42" s="516"/>
      <c r="MUD42" s="516"/>
      <c r="MUE42" s="516"/>
      <c r="MUF42" s="516"/>
      <c r="MUG42" s="516"/>
      <c r="MUH42" s="516"/>
      <c r="MUI42" s="516"/>
      <c r="MUJ42" s="516"/>
      <c r="MUK42" s="516"/>
      <c r="MUL42" s="516"/>
      <c r="MUM42" s="516"/>
      <c r="MUN42" s="516"/>
      <c r="MUO42" s="516"/>
      <c r="MUP42" s="516"/>
      <c r="MUQ42" s="516"/>
      <c r="MUR42" s="516"/>
      <c r="MUS42" s="516"/>
      <c r="MUT42" s="516"/>
      <c r="MUU42" s="516"/>
      <c r="MUV42" s="516"/>
      <c r="MUW42" s="516"/>
      <c r="MUX42" s="516"/>
      <c r="MUY42" s="516"/>
      <c r="MUZ42" s="516"/>
      <c r="MVA42" s="516"/>
      <c r="MVB42" s="516"/>
      <c r="MVC42" s="516"/>
      <c r="MVD42" s="516"/>
      <c r="MVE42" s="516"/>
      <c r="MVF42" s="516"/>
      <c r="MVG42" s="516"/>
      <c r="MVH42" s="516"/>
      <c r="MVI42" s="516"/>
      <c r="MVJ42" s="516"/>
      <c r="MVK42" s="516"/>
      <c r="MVL42" s="516"/>
      <c r="MVM42" s="516"/>
      <c r="MVN42" s="516"/>
      <c r="MVO42" s="516"/>
      <c r="MVP42" s="516"/>
      <c r="MVQ42" s="516"/>
      <c r="MVR42" s="516"/>
      <c r="MVS42" s="516"/>
      <c r="MVT42" s="516"/>
      <c r="MVU42" s="516"/>
      <c r="MVV42" s="516"/>
      <c r="MVW42" s="516"/>
      <c r="MVX42" s="516"/>
      <c r="MVY42" s="516"/>
      <c r="MVZ42" s="516"/>
      <c r="MWA42" s="516"/>
      <c r="MWB42" s="516"/>
      <c r="MWC42" s="516"/>
      <c r="MWD42" s="516"/>
      <c r="MWE42" s="516"/>
      <c r="MWF42" s="516"/>
      <c r="MWG42" s="516"/>
      <c r="MWH42" s="516"/>
      <c r="MWI42" s="516"/>
      <c r="MWJ42" s="516"/>
      <c r="MWK42" s="516"/>
      <c r="MWL42" s="516"/>
      <c r="MWM42" s="516"/>
      <c r="MWN42" s="516"/>
      <c r="MWO42" s="516"/>
      <c r="MWP42" s="516"/>
      <c r="MWQ42" s="516"/>
      <c r="MWR42" s="516"/>
      <c r="MWS42" s="516"/>
      <c r="MWT42" s="516"/>
      <c r="MWU42" s="516"/>
      <c r="MWV42" s="516"/>
      <c r="MWW42" s="516"/>
      <c r="MWX42" s="516"/>
      <c r="MWY42" s="516"/>
      <c r="MWZ42" s="516"/>
      <c r="MXA42" s="516"/>
      <c r="MXB42" s="516"/>
      <c r="MXC42" s="516"/>
      <c r="MXD42" s="516"/>
      <c r="MXE42" s="516"/>
      <c r="MXF42" s="516"/>
      <c r="MXG42" s="516"/>
      <c r="MXH42" s="516"/>
      <c r="MXI42" s="516"/>
      <c r="MXJ42" s="516"/>
      <c r="MXK42" s="516"/>
      <c r="MXL42" s="516"/>
      <c r="MXM42" s="516"/>
      <c r="MXN42" s="516"/>
      <c r="MXO42" s="516"/>
      <c r="MXP42" s="516"/>
      <c r="MXQ42" s="516"/>
      <c r="MXR42" s="516"/>
      <c r="MXS42" s="516"/>
      <c r="MXT42" s="516"/>
      <c r="MXU42" s="516"/>
      <c r="MXV42" s="516"/>
      <c r="MXW42" s="516"/>
      <c r="MXX42" s="516"/>
      <c r="MXY42" s="516"/>
      <c r="MXZ42" s="516"/>
      <c r="MYA42" s="516"/>
      <c r="MYB42" s="516"/>
      <c r="MYC42" s="516"/>
      <c r="MYD42" s="516"/>
      <c r="MYE42" s="516"/>
      <c r="MYF42" s="516"/>
      <c r="MYG42" s="516"/>
      <c r="MYH42" s="516"/>
      <c r="MYI42" s="516"/>
      <c r="MYJ42" s="516"/>
      <c r="MYK42" s="516"/>
      <c r="MYL42" s="516"/>
      <c r="MYM42" s="516"/>
      <c r="MYN42" s="516"/>
      <c r="MYO42" s="516"/>
      <c r="MYP42" s="516"/>
      <c r="MYQ42" s="516"/>
      <c r="MYR42" s="516"/>
      <c r="MYS42" s="516"/>
      <c r="MYT42" s="516"/>
      <c r="MYU42" s="516"/>
      <c r="MYV42" s="516"/>
      <c r="MYW42" s="516"/>
      <c r="MYX42" s="516"/>
      <c r="MYY42" s="516"/>
      <c r="MYZ42" s="516"/>
      <c r="MZA42" s="516"/>
      <c r="MZB42" s="516"/>
      <c r="MZC42" s="516"/>
      <c r="MZD42" s="516"/>
      <c r="MZE42" s="516"/>
      <c r="MZF42" s="516"/>
      <c r="MZG42" s="516"/>
      <c r="MZH42" s="516"/>
      <c r="MZI42" s="516"/>
      <c r="MZJ42" s="516"/>
      <c r="MZK42" s="516"/>
      <c r="MZL42" s="516"/>
      <c r="MZM42" s="516"/>
      <c r="MZN42" s="516"/>
      <c r="MZO42" s="516"/>
      <c r="MZP42" s="516"/>
      <c r="MZQ42" s="516"/>
      <c r="MZR42" s="516"/>
      <c r="MZS42" s="516"/>
      <c r="MZT42" s="516"/>
      <c r="MZU42" s="516"/>
      <c r="MZV42" s="516"/>
      <c r="MZW42" s="516"/>
      <c r="MZX42" s="516"/>
      <c r="MZY42" s="516"/>
      <c r="MZZ42" s="516"/>
      <c r="NAA42" s="516"/>
      <c r="NAB42" s="516"/>
      <c r="NAC42" s="516"/>
      <c r="NAD42" s="516"/>
      <c r="NAE42" s="516"/>
      <c r="NAF42" s="516"/>
      <c r="NAG42" s="516"/>
      <c r="NAH42" s="516"/>
      <c r="NAI42" s="516"/>
      <c r="NAJ42" s="516"/>
      <c r="NAK42" s="516"/>
      <c r="NAL42" s="516"/>
      <c r="NAM42" s="516"/>
      <c r="NAN42" s="516"/>
      <c r="NAO42" s="516"/>
      <c r="NAP42" s="516"/>
      <c r="NAQ42" s="516"/>
      <c r="NAR42" s="516"/>
      <c r="NAS42" s="516"/>
      <c r="NAT42" s="516"/>
      <c r="NAU42" s="516"/>
      <c r="NAV42" s="516"/>
      <c r="NAW42" s="516"/>
      <c r="NAX42" s="516"/>
      <c r="NAY42" s="516"/>
      <c r="NAZ42" s="516"/>
      <c r="NBA42" s="516"/>
      <c r="NBB42" s="516"/>
      <c r="NBC42" s="516"/>
      <c r="NBD42" s="516"/>
      <c r="NBE42" s="516"/>
      <c r="NBF42" s="516"/>
      <c r="NBG42" s="516"/>
      <c r="NBH42" s="516"/>
      <c r="NBI42" s="516"/>
      <c r="NBJ42" s="516"/>
      <c r="NBK42" s="516"/>
      <c r="NBL42" s="516"/>
      <c r="NBM42" s="516"/>
      <c r="NBN42" s="516"/>
      <c r="NBO42" s="516"/>
      <c r="NBP42" s="516"/>
      <c r="NBQ42" s="516"/>
      <c r="NBR42" s="516"/>
      <c r="NBS42" s="516"/>
      <c r="NBT42" s="516"/>
      <c r="NBU42" s="516"/>
      <c r="NBV42" s="516"/>
      <c r="NBW42" s="516"/>
      <c r="NBX42" s="516"/>
      <c r="NBY42" s="516"/>
      <c r="NBZ42" s="516"/>
      <c r="NCA42" s="516"/>
      <c r="NCB42" s="516"/>
      <c r="NCC42" s="516"/>
      <c r="NCD42" s="516"/>
      <c r="NCE42" s="516"/>
      <c r="NCF42" s="516"/>
      <c r="NCG42" s="516"/>
      <c r="NCH42" s="516"/>
      <c r="NCI42" s="516"/>
      <c r="NCJ42" s="516"/>
      <c r="NCK42" s="516"/>
      <c r="NCL42" s="516"/>
      <c r="NCM42" s="516"/>
      <c r="NCN42" s="516"/>
      <c r="NCO42" s="516"/>
      <c r="NCP42" s="516"/>
      <c r="NCQ42" s="516"/>
      <c r="NCR42" s="516"/>
      <c r="NCS42" s="516"/>
      <c r="NCT42" s="516"/>
      <c r="NCU42" s="516"/>
      <c r="NCV42" s="516"/>
      <c r="NCW42" s="516"/>
      <c r="NCX42" s="516"/>
      <c r="NCY42" s="516"/>
      <c r="NCZ42" s="516"/>
      <c r="NDA42" s="516"/>
      <c r="NDB42" s="516"/>
      <c r="NDC42" s="516"/>
      <c r="NDD42" s="516"/>
      <c r="NDE42" s="516"/>
      <c r="NDF42" s="516"/>
      <c r="NDG42" s="516"/>
      <c r="NDH42" s="516"/>
      <c r="NDI42" s="516"/>
      <c r="NDJ42" s="516"/>
      <c r="NDK42" s="516"/>
      <c r="NDL42" s="516"/>
      <c r="NDM42" s="516"/>
      <c r="NDN42" s="516"/>
      <c r="NDO42" s="516"/>
      <c r="NDP42" s="516"/>
      <c r="NDQ42" s="516"/>
      <c r="NDR42" s="516"/>
      <c r="NDS42" s="516"/>
      <c r="NDT42" s="516"/>
      <c r="NDU42" s="516"/>
      <c r="NDV42" s="516"/>
      <c r="NDW42" s="516"/>
      <c r="NDX42" s="516"/>
      <c r="NDY42" s="516"/>
      <c r="NDZ42" s="516"/>
      <c r="NEA42" s="516"/>
      <c r="NEB42" s="516"/>
      <c r="NEC42" s="516"/>
      <c r="NED42" s="516"/>
      <c r="NEE42" s="516"/>
      <c r="NEF42" s="516"/>
      <c r="NEG42" s="516"/>
      <c r="NEH42" s="516"/>
      <c r="NEI42" s="516"/>
      <c r="NEJ42" s="516"/>
      <c r="NEK42" s="516"/>
      <c r="NEL42" s="516"/>
      <c r="NEM42" s="516"/>
      <c r="NEN42" s="516"/>
      <c r="NEO42" s="516"/>
      <c r="NEP42" s="516"/>
      <c r="NEQ42" s="516"/>
      <c r="NER42" s="516"/>
      <c r="NES42" s="516"/>
      <c r="NET42" s="516"/>
      <c r="NEU42" s="516"/>
      <c r="NEV42" s="516"/>
      <c r="NEW42" s="516"/>
      <c r="NEX42" s="516"/>
      <c r="NEY42" s="516"/>
      <c r="NEZ42" s="516"/>
      <c r="NFA42" s="516"/>
      <c r="NFB42" s="516"/>
      <c r="NFC42" s="516"/>
      <c r="NFD42" s="516"/>
      <c r="NFE42" s="516"/>
      <c r="NFF42" s="516"/>
      <c r="NFG42" s="516"/>
      <c r="NFH42" s="516"/>
      <c r="NFI42" s="516"/>
      <c r="NFJ42" s="516"/>
      <c r="NFK42" s="516"/>
      <c r="NFL42" s="516"/>
      <c r="NFM42" s="516"/>
      <c r="NFN42" s="516"/>
      <c r="NFO42" s="516"/>
      <c r="NFP42" s="516"/>
      <c r="NFQ42" s="516"/>
      <c r="NFR42" s="516"/>
      <c r="NFS42" s="516"/>
      <c r="NFT42" s="516"/>
      <c r="NFU42" s="516"/>
      <c r="NFV42" s="516"/>
      <c r="NFW42" s="516"/>
      <c r="NFX42" s="516"/>
      <c r="NFY42" s="516"/>
      <c r="NFZ42" s="516"/>
      <c r="NGA42" s="516"/>
      <c r="NGB42" s="516"/>
      <c r="NGC42" s="516"/>
      <c r="NGD42" s="516"/>
      <c r="NGE42" s="516"/>
      <c r="NGF42" s="516"/>
      <c r="NGG42" s="516"/>
      <c r="NGH42" s="516"/>
      <c r="NGI42" s="516"/>
      <c r="NGJ42" s="516"/>
      <c r="NGK42" s="516"/>
      <c r="NGL42" s="516"/>
      <c r="NGM42" s="516"/>
      <c r="NGN42" s="516"/>
      <c r="NGO42" s="516"/>
      <c r="NGP42" s="516"/>
      <c r="NGQ42" s="516"/>
      <c r="NGR42" s="516"/>
      <c r="NGS42" s="516"/>
      <c r="NGT42" s="516"/>
      <c r="NGU42" s="516"/>
      <c r="NGV42" s="516"/>
      <c r="NGW42" s="516"/>
      <c r="NGX42" s="516"/>
      <c r="NGY42" s="516"/>
      <c r="NGZ42" s="516"/>
      <c r="NHA42" s="516"/>
      <c r="NHB42" s="516"/>
      <c r="NHC42" s="516"/>
      <c r="NHD42" s="516"/>
      <c r="NHE42" s="516"/>
      <c r="NHF42" s="516"/>
      <c r="NHG42" s="516"/>
      <c r="NHH42" s="516"/>
      <c r="NHI42" s="516"/>
      <c r="NHJ42" s="516"/>
      <c r="NHK42" s="516"/>
      <c r="NHL42" s="516"/>
      <c r="NHM42" s="516"/>
      <c r="NHN42" s="516"/>
      <c r="NHO42" s="516"/>
      <c r="NHP42" s="516"/>
      <c r="NHQ42" s="516"/>
      <c r="NHR42" s="516"/>
      <c r="NHS42" s="516"/>
      <c r="NHT42" s="516"/>
      <c r="NHU42" s="516"/>
      <c r="NHV42" s="516"/>
      <c r="NHW42" s="516"/>
      <c r="NHX42" s="516"/>
      <c r="NHY42" s="516"/>
      <c r="NHZ42" s="516"/>
      <c r="NIA42" s="516"/>
      <c r="NIB42" s="516"/>
      <c r="NIC42" s="516"/>
      <c r="NID42" s="516"/>
      <c r="NIE42" s="516"/>
      <c r="NIF42" s="516"/>
      <c r="NIG42" s="516"/>
      <c r="NIH42" s="516"/>
      <c r="NII42" s="516"/>
      <c r="NIJ42" s="516"/>
      <c r="NIK42" s="516"/>
      <c r="NIL42" s="516"/>
      <c r="NIM42" s="516"/>
      <c r="NIN42" s="516"/>
      <c r="NIO42" s="516"/>
      <c r="NIP42" s="516"/>
      <c r="NIQ42" s="516"/>
      <c r="NIR42" s="516"/>
      <c r="NIS42" s="516"/>
      <c r="NIT42" s="516"/>
      <c r="NIU42" s="516"/>
      <c r="NIV42" s="516"/>
      <c r="NIW42" s="516"/>
      <c r="NIX42" s="516"/>
      <c r="NIY42" s="516"/>
      <c r="NIZ42" s="516"/>
      <c r="NJA42" s="516"/>
      <c r="NJB42" s="516"/>
      <c r="NJC42" s="516"/>
      <c r="NJD42" s="516"/>
      <c r="NJE42" s="516"/>
      <c r="NJF42" s="516"/>
      <c r="NJG42" s="516"/>
      <c r="NJH42" s="516"/>
      <c r="NJI42" s="516"/>
      <c r="NJJ42" s="516"/>
      <c r="NJK42" s="516"/>
      <c r="NJL42" s="516"/>
      <c r="NJM42" s="516"/>
      <c r="NJN42" s="516"/>
      <c r="NJO42" s="516"/>
      <c r="NJP42" s="516"/>
      <c r="NJQ42" s="516"/>
      <c r="NJR42" s="516"/>
      <c r="NJS42" s="516"/>
      <c r="NJT42" s="516"/>
      <c r="NJU42" s="516"/>
      <c r="NJV42" s="516"/>
      <c r="NJW42" s="516"/>
      <c r="NJX42" s="516"/>
      <c r="NJY42" s="516"/>
      <c r="NJZ42" s="516"/>
      <c r="NKA42" s="516"/>
      <c r="NKB42" s="516"/>
      <c r="NKC42" s="516"/>
      <c r="NKD42" s="516"/>
      <c r="NKE42" s="516"/>
      <c r="NKF42" s="516"/>
      <c r="NKG42" s="516"/>
      <c r="NKH42" s="516"/>
      <c r="NKI42" s="516"/>
      <c r="NKJ42" s="516"/>
      <c r="NKK42" s="516"/>
      <c r="NKL42" s="516"/>
      <c r="NKM42" s="516"/>
      <c r="NKN42" s="516"/>
      <c r="NKO42" s="516"/>
      <c r="NKP42" s="516"/>
      <c r="NKQ42" s="516"/>
      <c r="NKR42" s="516"/>
      <c r="NKS42" s="516"/>
      <c r="NKT42" s="516"/>
      <c r="NKU42" s="516"/>
      <c r="NKV42" s="516"/>
      <c r="NKW42" s="516"/>
      <c r="NKX42" s="516"/>
      <c r="NKY42" s="516"/>
      <c r="NKZ42" s="516"/>
      <c r="NLA42" s="516"/>
      <c r="NLB42" s="516"/>
      <c r="NLC42" s="516"/>
      <c r="NLD42" s="516"/>
      <c r="NLE42" s="516"/>
      <c r="NLF42" s="516"/>
      <c r="NLG42" s="516"/>
      <c r="NLH42" s="516"/>
      <c r="NLI42" s="516"/>
      <c r="NLJ42" s="516"/>
      <c r="NLK42" s="516"/>
      <c r="NLL42" s="516"/>
      <c r="NLM42" s="516"/>
      <c r="NLN42" s="516"/>
      <c r="NLO42" s="516"/>
      <c r="NLP42" s="516"/>
      <c r="NLQ42" s="516"/>
      <c r="NLR42" s="516"/>
      <c r="NLS42" s="516"/>
      <c r="NLT42" s="516"/>
      <c r="NLU42" s="516"/>
      <c r="NLV42" s="516"/>
      <c r="NLW42" s="516"/>
      <c r="NLX42" s="516"/>
      <c r="NLY42" s="516"/>
      <c r="NLZ42" s="516"/>
      <c r="NMA42" s="516"/>
      <c r="NMB42" s="516"/>
      <c r="NMC42" s="516"/>
      <c r="NMD42" s="516"/>
      <c r="NME42" s="516"/>
      <c r="NMF42" s="516"/>
      <c r="NMG42" s="516"/>
      <c r="NMH42" s="516"/>
      <c r="NMI42" s="516"/>
      <c r="NMJ42" s="516"/>
      <c r="NMK42" s="516"/>
      <c r="NML42" s="516"/>
      <c r="NMM42" s="516"/>
      <c r="NMN42" s="516"/>
      <c r="NMO42" s="516"/>
      <c r="NMP42" s="516"/>
      <c r="NMQ42" s="516"/>
      <c r="NMR42" s="516"/>
      <c r="NMS42" s="516"/>
      <c r="NMT42" s="516"/>
      <c r="NMU42" s="516"/>
      <c r="NMV42" s="516"/>
      <c r="NMW42" s="516"/>
      <c r="NMX42" s="516"/>
      <c r="NMY42" s="516"/>
      <c r="NMZ42" s="516"/>
      <c r="NNA42" s="516"/>
      <c r="NNB42" s="516"/>
      <c r="NNC42" s="516"/>
      <c r="NND42" s="516"/>
      <c r="NNE42" s="516"/>
      <c r="NNF42" s="516"/>
      <c r="NNG42" s="516"/>
      <c r="NNH42" s="516"/>
      <c r="NNI42" s="516"/>
      <c r="NNJ42" s="516"/>
      <c r="NNK42" s="516"/>
      <c r="NNL42" s="516"/>
      <c r="NNM42" s="516"/>
      <c r="NNN42" s="516"/>
      <c r="NNO42" s="516"/>
      <c r="NNP42" s="516"/>
      <c r="NNQ42" s="516"/>
      <c r="NNR42" s="516"/>
      <c r="NNS42" s="516"/>
      <c r="NNT42" s="516"/>
      <c r="NNU42" s="516"/>
      <c r="NNV42" s="516"/>
      <c r="NNW42" s="516"/>
      <c r="NNX42" s="516"/>
      <c r="NNY42" s="516"/>
      <c r="NNZ42" s="516"/>
      <c r="NOA42" s="516"/>
      <c r="NOB42" s="516"/>
      <c r="NOC42" s="516"/>
      <c r="NOD42" s="516"/>
      <c r="NOE42" s="516"/>
      <c r="NOF42" s="516"/>
      <c r="NOG42" s="516"/>
      <c r="NOH42" s="516"/>
      <c r="NOI42" s="516"/>
      <c r="NOJ42" s="516"/>
      <c r="NOK42" s="516"/>
      <c r="NOL42" s="516"/>
      <c r="NOM42" s="516"/>
      <c r="NON42" s="516"/>
      <c r="NOO42" s="516"/>
      <c r="NOP42" s="516"/>
      <c r="NOQ42" s="516"/>
      <c r="NOR42" s="516"/>
      <c r="NOS42" s="516"/>
      <c r="NOT42" s="516"/>
      <c r="NOU42" s="516"/>
      <c r="NOV42" s="516"/>
      <c r="NOW42" s="516"/>
      <c r="NOX42" s="516"/>
      <c r="NOY42" s="516"/>
      <c r="NOZ42" s="516"/>
      <c r="NPA42" s="516"/>
      <c r="NPB42" s="516"/>
      <c r="NPC42" s="516"/>
      <c r="NPD42" s="516"/>
      <c r="NPE42" s="516"/>
      <c r="NPF42" s="516"/>
      <c r="NPG42" s="516"/>
      <c r="NPH42" s="516"/>
      <c r="NPI42" s="516"/>
      <c r="NPJ42" s="516"/>
      <c r="NPK42" s="516"/>
      <c r="NPL42" s="516"/>
      <c r="NPM42" s="516"/>
      <c r="NPN42" s="516"/>
      <c r="NPO42" s="516"/>
      <c r="NPP42" s="516"/>
      <c r="NPQ42" s="516"/>
      <c r="NPR42" s="516"/>
      <c r="NPS42" s="516"/>
      <c r="NPT42" s="516"/>
      <c r="NPU42" s="516"/>
      <c r="NPV42" s="516"/>
      <c r="NPW42" s="516"/>
      <c r="NPX42" s="516"/>
      <c r="NPY42" s="516"/>
      <c r="NPZ42" s="516"/>
      <c r="NQA42" s="516"/>
      <c r="NQB42" s="516"/>
      <c r="NQC42" s="516"/>
      <c r="NQD42" s="516"/>
      <c r="NQE42" s="516"/>
      <c r="NQF42" s="516"/>
      <c r="NQG42" s="516"/>
      <c r="NQH42" s="516"/>
      <c r="NQI42" s="516"/>
      <c r="NQJ42" s="516"/>
      <c r="NQK42" s="516"/>
      <c r="NQL42" s="516"/>
      <c r="NQM42" s="516"/>
      <c r="NQN42" s="516"/>
      <c r="NQO42" s="516"/>
      <c r="NQP42" s="516"/>
      <c r="NQQ42" s="516"/>
      <c r="NQR42" s="516"/>
      <c r="NQS42" s="516"/>
      <c r="NQT42" s="516"/>
      <c r="NQU42" s="516"/>
      <c r="NQV42" s="516"/>
      <c r="NQW42" s="516"/>
      <c r="NQX42" s="516"/>
      <c r="NQY42" s="516"/>
      <c r="NQZ42" s="516"/>
      <c r="NRA42" s="516"/>
      <c r="NRB42" s="516"/>
      <c r="NRC42" s="516"/>
      <c r="NRD42" s="516"/>
      <c r="NRE42" s="516"/>
      <c r="NRF42" s="516"/>
      <c r="NRG42" s="516"/>
      <c r="NRH42" s="516"/>
      <c r="NRI42" s="516"/>
      <c r="NRJ42" s="516"/>
      <c r="NRK42" s="516"/>
      <c r="NRL42" s="516"/>
      <c r="NRM42" s="516"/>
      <c r="NRN42" s="516"/>
      <c r="NRO42" s="516"/>
      <c r="NRP42" s="516"/>
      <c r="NRQ42" s="516"/>
      <c r="NRR42" s="516"/>
      <c r="NRS42" s="516"/>
      <c r="NRT42" s="516"/>
      <c r="NRU42" s="516"/>
      <c r="NRV42" s="516"/>
      <c r="NRW42" s="516"/>
      <c r="NRX42" s="516"/>
      <c r="NRY42" s="516"/>
      <c r="NRZ42" s="516"/>
      <c r="NSA42" s="516"/>
      <c r="NSB42" s="516"/>
      <c r="NSC42" s="516"/>
      <c r="NSD42" s="516"/>
      <c r="NSE42" s="516"/>
      <c r="NSF42" s="516"/>
      <c r="NSG42" s="516"/>
      <c r="NSH42" s="516"/>
      <c r="NSI42" s="516"/>
      <c r="NSJ42" s="516"/>
      <c r="NSK42" s="516"/>
      <c r="NSL42" s="516"/>
      <c r="NSM42" s="516"/>
      <c r="NSN42" s="516"/>
      <c r="NSO42" s="516"/>
      <c r="NSP42" s="516"/>
      <c r="NSQ42" s="516"/>
      <c r="NSR42" s="516"/>
      <c r="NSS42" s="516"/>
      <c r="NST42" s="516"/>
      <c r="NSU42" s="516"/>
      <c r="NSV42" s="516"/>
      <c r="NSW42" s="516"/>
      <c r="NSX42" s="516"/>
      <c r="NSY42" s="516"/>
      <c r="NSZ42" s="516"/>
      <c r="NTA42" s="516"/>
      <c r="NTB42" s="516"/>
      <c r="NTC42" s="516"/>
      <c r="NTD42" s="516"/>
      <c r="NTE42" s="516"/>
      <c r="NTF42" s="516"/>
      <c r="NTG42" s="516"/>
      <c r="NTH42" s="516"/>
      <c r="NTI42" s="516"/>
      <c r="NTJ42" s="516"/>
      <c r="NTK42" s="516"/>
      <c r="NTL42" s="516"/>
      <c r="NTM42" s="516"/>
      <c r="NTN42" s="516"/>
      <c r="NTO42" s="516"/>
      <c r="NTP42" s="516"/>
      <c r="NTQ42" s="516"/>
      <c r="NTR42" s="516"/>
      <c r="NTS42" s="516"/>
      <c r="NTT42" s="516"/>
      <c r="NTU42" s="516"/>
      <c r="NTV42" s="516"/>
      <c r="NTW42" s="516"/>
      <c r="NTX42" s="516"/>
      <c r="NTY42" s="516"/>
      <c r="NTZ42" s="516"/>
      <c r="NUA42" s="516"/>
      <c r="NUB42" s="516"/>
      <c r="NUC42" s="516"/>
      <c r="NUD42" s="516"/>
      <c r="NUE42" s="516"/>
      <c r="NUF42" s="516"/>
      <c r="NUG42" s="516"/>
      <c r="NUH42" s="516"/>
      <c r="NUI42" s="516"/>
      <c r="NUJ42" s="516"/>
      <c r="NUK42" s="516"/>
      <c r="NUL42" s="516"/>
      <c r="NUM42" s="516"/>
      <c r="NUN42" s="516"/>
      <c r="NUO42" s="516"/>
      <c r="NUP42" s="516"/>
      <c r="NUQ42" s="516"/>
      <c r="NUR42" s="516"/>
      <c r="NUS42" s="516"/>
      <c r="NUT42" s="516"/>
      <c r="NUU42" s="516"/>
      <c r="NUV42" s="516"/>
      <c r="NUW42" s="516"/>
      <c r="NUX42" s="516"/>
      <c r="NUY42" s="516"/>
      <c r="NUZ42" s="516"/>
      <c r="NVA42" s="516"/>
      <c r="NVB42" s="516"/>
      <c r="NVC42" s="516"/>
      <c r="NVD42" s="516"/>
      <c r="NVE42" s="516"/>
      <c r="NVF42" s="516"/>
      <c r="NVG42" s="516"/>
      <c r="NVH42" s="516"/>
      <c r="NVI42" s="516"/>
      <c r="NVJ42" s="516"/>
      <c r="NVK42" s="516"/>
      <c r="NVL42" s="516"/>
      <c r="NVM42" s="516"/>
      <c r="NVN42" s="516"/>
      <c r="NVO42" s="516"/>
      <c r="NVP42" s="516"/>
      <c r="NVQ42" s="516"/>
      <c r="NVR42" s="516"/>
      <c r="NVS42" s="516"/>
      <c r="NVT42" s="516"/>
      <c r="NVU42" s="516"/>
      <c r="NVV42" s="516"/>
      <c r="NVW42" s="516"/>
      <c r="NVX42" s="516"/>
      <c r="NVY42" s="516"/>
      <c r="NVZ42" s="516"/>
      <c r="NWA42" s="516"/>
      <c r="NWB42" s="516"/>
      <c r="NWC42" s="516"/>
      <c r="NWD42" s="516"/>
      <c r="NWE42" s="516"/>
      <c r="NWF42" s="516"/>
      <c r="NWG42" s="516"/>
      <c r="NWH42" s="516"/>
      <c r="NWI42" s="516"/>
      <c r="NWJ42" s="516"/>
      <c r="NWK42" s="516"/>
      <c r="NWL42" s="516"/>
      <c r="NWM42" s="516"/>
      <c r="NWN42" s="516"/>
      <c r="NWO42" s="516"/>
      <c r="NWP42" s="516"/>
      <c r="NWQ42" s="516"/>
      <c r="NWR42" s="516"/>
      <c r="NWS42" s="516"/>
      <c r="NWT42" s="516"/>
      <c r="NWU42" s="516"/>
      <c r="NWV42" s="516"/>
      <c r="NWW42" s="516"/>
      <c r="NWX42" s="516"/>
      <c r="NWY42" s="516"/>
      <c r="NWZ42" s="516"/>
      <c r="NXA42" s="516"/>
      <c r="NXB42" s="516"/>
      <c r="NXC42" s="516"/>
      <c r="NXD42" s="516"/>
      <c r="NXE42" s="516"/>
      <c r="NXF42" s="516"/>
      <c r="NXG42" s="516"/>
      <c r="NXH42" s="516"/>
      <c r="NXI42" s="516"/>
      <c r="NXJ42" s="516"/>
      <c r="NXK42" s="516"/>
      <c r="NXL42" s="516"/>
      <c r="NXM42" s="516"/>
      <c r="NXN42" s="516"/>
      <c r="NXO42" s="516"/>
      <c r="NXP42" s="516"/>
      <c r="NXQ42" s="516"/>
      <c r="NXR42" s="516"/>
      <c r="NXS42" s="516"/>
      <c r="NXT42" s="516"/>
      <c r="NXU42" s="516"/>
      <c r="NXV42" s="516"/>
      <c r="NXW42" s="516"/>
      <c r="NXX42" s="516"/>
      <c r="NXY42" s="516"/>
      <c r="NXZ42" s="516"/>
      <c r="NYA42" s="516"/>
      <c r="NYB42" s="516"/>
      <c r="NYC42" s="516"/>
      <c r="NYD42" s="516"/>
      <c r="NYE42" s="516"/>
      <c r="NYF42" s="516"/>
      <c r="NYG42" s="516"/>
      <c r="NYH42" s="516"/>
      <c r="NYI42" s="516"/>
      <c r="NYJ42" s="516"/>
      <c r="NYK42" s="516"/>
      <c r="NYL42" s="516"/>
      <c r="NYM42" s="516"/>
      <c r="NYN42" s="516"/>
      <c r="NYO42" s="516"/>
      <c r="NYP42" s="516"/>
      <c r="NYQ42" s="516"/>
      <c r="NYR42" s="516"/>
      <c r="NYS42" s="516"/>
      <c r="NYT42" s="516"/>
      <c r="NYU42" s="516"/>
      <c r="NYV42" s="516"/>
      <c r="NYW42" s="516"/>
      <c r="NYX42" s="516"/>
      <c r="NYY42" s="516"/>
      <c r="NYZ42" s="516"/>
      <c r="NZA42" s="516"/>
      <c r="NZB42" s="516"/>
      <c r="NZC42" s="516"/>
      <c r="NZD42" s="516"/>
      <c r="NZE42" s="516"/>
      <c r="NZF42" s="516"/>
      <c r="NZG42" s="516"/>
      <c r="NZH42" s="516"/>
      <c r="NZI42" s="516"/>
      <c r="NZJ42" s="516"/>
      <c r="NZK42" s="516"/>
      <c r="NZL42" s="516"/>
      <c r="NZM42" s="516"/>
      <c r="NZN42" s="516"/>
      <c r="NZO42" s="516"/>
      <c r="NZP42" s="516"/>
      <c r="NZQ42" s="516"/>
      <c r="NZR42" s="516"/>
      <c r="NZS42" s="516"/>
      <c r="NZT42" s="516"/>
      <c r="NZU42" s="516"/>
      <c r="NZV42" s="516"/>
      <c r="NZW42" s="516"/>
      <c r="NZX42" s="516"/>
      <c r="NZY42" s="516"/>
      <c r="NZZ42" s="516"/>
      <c r="OAA42" s="516"/>
      <c r="OAB42" s="516"/>
      <c r="OAC42" s="516"/>
      <c r="OAD42" s="516"/>
      <c r="OAE42" s="516"/>
      <c r="OAF42" s="516"/>
      <c r="OAG42" s="516"/>
      <c r="OAH42" s="516"/>
      <c r="OAI42" s="516"/>
      <c r="OAJ42" s="516"/>
      <c r="OAK42" s="516"/>
      <c r="OAL42" s="516"/>
      <c r="OAM42" s="516"/>
      <c r="OAN42" s="516"/>
      <c r="OAO42" s="516"/>
      <c r="OAP42" s="516"/>
      <c r="OAQ42" s="516"/>
      <c r="OAR42" s="516"/>
      <c r="OAS42" s="516"/>
      <c r="OAT42" s="516"/>
      <c r="OAU42" s="516"/>
      <c r="OAV42" s="516"/>
      <c r="OAW42" s="516"/>
      <c r="OAX42" s="516"/>
      <c r="OAY42" s="516"/>
      <c r="OAZ42" s="516"/>
      <c r="OBA42" s="516"/>
      <c r="OBB42" s="516"/>
      <c r="OBC42" s="516"/>
      <c r="OBD42" s="516"/>
      <c r="OBE42" s="516"/>
      <c r="OBF42" s="516"/>
      <c r="OBG42" s="516"/>
      <c r="OBH42" s="516"/>
      <c r="OBI42" s="516"/>
      <c r="OBJ42" s="516"/>
      <c r="OBK42" s="516"/>
      <c r="OBL42" s="516"/>
      <c r="OBM42" s="516"/>
      <c r="OBN42" s="516"/>
      <c r="OBO42" s="516"/>
      <c r="OBP42" s="516"/>
      <c r="OBQ42" s="516"/>
      <c r="OBR42" s="516"/>
      <c r="OBS42" s="516"/>
      <c r="OBT42" s="516"/>
      <c r="OBU42" s="516"/>
      <c r="OBV42" s="516"/>
      <c r="OBW42" s="516"/>
      <c r="OBX42" s="516"/>
      <c r="OBY42" s="516"/>
      <c r="OBZ42" s="516"/>
      <c r="OCA42" s="516"/>
      <c r="OCB42" s="516"/>
      <c r="OCC42" s="516"/>
      <c r="OCD42" s="516"/>
      <c r="OCE42" s="516"/>
      <c r="OCF42" s="516"/>
      <c r="OCG42" s="516"/>
      <c r="OCH42" s="516"/>
      <c r="OCI42" s="516"/>
      <c r="OCJ42" s="516"/>
      <c r="OCK42" s="516"/>
      <c r="OCL42" s="516"/>
      <c r="OCM42" s="516"/>
      <c r="OCN42" s="516"/>
      <c r="OCO42" s="516"/>
      <c r="OCP42" s="516"/>
      <c r="OCQ42" s="516"/>
      <c r="OCR42" s="516"/>
      <c r="OCS42" s="516"/>
      <c r="OCT42" s="516"/>
      <c r="OCU42" s="516"/>
      <c r="OCV42" s="516"/>
      <c r="OCW42" s="516"/>
      <c r="OCX42" s="516"/>
      <c r="OCY42" s="516"/>
      <c r="OCZ42" s="516"/>
      <c r="ODA42" s="516"/>
      <c r="ODB42" s="516"/>
      <c r="ODC42" s="516"/>
      <c r="ODD42" s="516"/>
      <c r="ODE42" s="516"/>
      <c r="ODF42" s="516"/>
      <c r="ODG42" s="516"/>
      <c r="ODH42" s="516"/>
      <c r="ODI42" s="516"/>
      <c r="ODJ42" s="516"/>
      <c r="ODK42" s="516"/>
      <c r="ODL42" s="516"/>
      <c r="ODM42" s="516"/>
      <c r="ODN42" s="516"/>
      <c r="ODO42" s="516"/>
      <c r="ODP42" s="516"/>
      <c r="ODQ42" s="516"/>
      <c r="ODR42" s="516"/>
      <c r="ODS42" s="516"/>
      <c r="ODT42" s="516"/>
      <c r="ODU42" s="516"/>
      <c r="ODV42" s="516"/>
      <c r="ODW42" s="516"/>
      <c r="ODX42" s="516"/>
      <c r="ODY42" s="516"/>
      <c r="ODZ42" s="516"/>
      <c r="OEA42" s="516"/>
      <c r="OEB42" s="516"/>
      <c r="OEC42" s="516"/>
      <c r="OED42" s="516"/>
      <c r="OEE42" s="516"/>
      <c r="OEF42" s="516"/>
      <c r="OEG42" s="516"/>
      <c r="OEH42" s="516"/>
      <c r="OEI42" s="516"/>
      <c r="OEJ42" s="516"/>
      <c r="OEK42" s="516"/>
      <c r="OEL42" s="516"/>
      <c r="OEM42" s="516"/>
      <c r="OEN42" s="516"/>
      <c r="OEO42" s="516"/>
      <c r="OEP42" s="516"/>
      <c r="OEQ42" s="516"/>
      <c r="OER42" s="516"/>
      <c r="OES42" s="516"/>
      <c r="OET42" s="516"/>
      <c r="OEU42" s="516"/>
      <c r="OEV42" s="516"/>
      <c r="OEW42" s="516"/>
      <c r="OEX42" s="516"/>
      <c r="OEY42" s="516"/>
      <c r="OEZ42" s="516"/>
      <c r="OFA42" s="516"/>
      <c r="OFB42" s="516"/>
      <c r="OFC42" s="516"/>
      <c r="OFD42" s="516"/>
      <c r="OFE42" s="516"/>
      <c r="OFF42" s="516"/>
      <c r="OFG42" s="516"/>
      <c r="OFH42" s="516"/>
      <c r="OFI42" s="516"/>
      <c r="OFJ42" s="516"/>
      <c r="OFK42" s="516"/>
      <c r="OFL42" s="516"/>
      <c r="OFM42" s="516"/>
      <c r="OFN42" s="516"/>
      <c r="OFO42" s="516"/>
      <c r="OFP42" s="516"/>
      <c r="OFQ42" s="516"/>
      <c r="OFR42" s="516"/>
      <c r="OFS42" s="516"/>
      <c r="OFT42" s="516"/>
      <c r="OFU42" s="516"/>
      <c r="OFV42" s="516"/>
      <c r="OFW42" s="516"/>
      <c r="OFX42" s="516"/>
      <c r="OFY42" s="516"/>
      <c r="OFZ42" s="516"/>
      <c r="OGA42" s="516"/>
      <c r="OGB42" s="516"/>
      <c r="OGC42" s="516"/>
      <c r="OGD42" s="516"/>
      <c r="OGE42" s="516"/>
      <c r="OGF42" s="516"/>
      <c r="OGG42" s="516"/>
      <c r="OGH42" s="516"/>
      <c r="OGI42" s="516"/>
      <c r="OGJ42" s="516"/>
      <c r="OGK42" s="516"/>
      <c r="OGL42" s="516"/>
      <c r="OGM42" s="516"/>
      <c r="OGN42" s="516"/>
      <c r="OGO42" s="516"/>
      <c r="OGP42" s="516"/>
      <c r="OGQ42" s="516"/>
      <c r="OGR42" s="516"/>
      <c r="OGS42" s="516"/>
      <c r="OGT42" s="516"/>
      <c r="OGU42" s="516"/>
      <c r="OGV42" s="516"/>
      <c r="OGW42" s="516"/>
      <c r="OGX42" s="516"/>
      <c r="OGY42" s="516"/>
      <c r="OGZ42" s="516"/>
      <c r="OHA42" s="516"/>
      <c r="OHB42" s="516"/>
      <c r="OHC42" s="516"/>
      <c r="OHD42" s="516"/>
      <c r="OHE42" s="516"/>
      <c r="OHF42" s="516"/>
      <c r="OHG42" s="516"/>
      <c r="OHH42" s="516"/>
      <c r="OHI42" s="516"/>
      <c r="OHJ42" s="516"/>
      <c r="OHK42" s="516"/>
      <c r="OHL42" s="516"/>
      <c r="OHM42" s="516"/>
      <c r="OHN42" s="516"/>
      <c r="OHO42" s="516"/>
      <c r="OHP42" s="516"/>
      <c r="OHQ42" s="516"/>
      <c r="OHR42" s="516"/>
      <c r="OHS42" s="516"/>
      <c r="OHT42" s="516"/>
      <c r="OHU42" s="516"/>
      <c r="OHV42" s="516"/>
      <c r="OHW42" s="516"/>
      <c r="OHX42" s="516"/>
      <c r="OHY42" s="516"/>
      <c r="OHZ42" s="516"/>
      <c r="OIA42" s="516"/>
      <c r="OIB42" s="516"/>
      <c r="OIC42" s="516"/>
      <c r="OID42" s="516"/>
      <c r="OIE42" s="516"/>
      <c r="OIF42" s="516"/>
      <c r="OIG42" s="516"/>
      <c r="OIH42" s="516"/>
      <c r="OII42" s="516"/>
      <c r="OIJ42" s="516"/>
      <c r="OIK42" s="516"/>
      <c r="OIL42" s="516"/>
      <c r="OIM42" s="516"/>
      <c r="OIN42" s="516"/>
      <c r="OIO42" s="516"/>
      <c r="OIP42" s="516"/>
      <c r="OIQ42" s="516"/>
      <c r="OIR42" s="516"/>
      <c r="OIS42" s="516"/>
      <c r="OIT42" s="516"/>
      <c r="OIU42" s="516"/>
      <c r="OIV42" s="516"/>
      <c r="OIW42" s="516"/>
      <c r="OIX42" s="516"/>
      <c r="OIY42" s="516"/>
      <c r="OIZ42" s="516"/>
      <c r="OJA42" s="516"/>
      <c r="OJB42" s="516"/>
      <c r="OJC42" s="516"/>
      <c r="OJD42" s="516"/>
      <c r="OJE42" s="516"/>
      <c r="OJF42" s="516"/>
      <c r="OJG42" s="516"/>
      <c r="OJH42" s="516"/>
      <c r="OJI42" s="516"/>
      <c r="OJJ42" s="516"/>
      <c r="OJK42" s="516"/>
      <c r="OJL42" s="516"/>
      <c r="OJM42" s="516"/>
      <c r="OJN42" s="516"/>
      <c r="OJO42" s="516"/>
      <c r="OJP42" s="516"/>
      <c r="OJQ42" s="516"/>
      <c r="OJR42" s="516"/>
      <c r="OJS42" s="516"/>
      <c r="OJT42" s="516"/>
      <c r="OJU42" s="516"/>
      <c r="OJV42" s="516"/>
      <c r="OJW42" s="516"/>
      <c r="OJX42" s="516"/>
      <c r="OJY42" s="516"/>
      <c r="OJZ42" s="516"/>
      <c r="OKA42" s="516"/>
      <c r="OKB42" s="516"/>
      <c r="OKC42" s="516"/>
      <c r="OKD42" s="516"/>
      <c r="OKE42" s="516"/>
      <c r="OKF42" s="516"/>
      <c r="OKG42" s="516"/>
      <c r="OKH42" s="516"/>
      <c r="OKI42" s="516"/>
      <c r="OKJ42" s="516"/>
      <c r="OKK42" s="516"/>
      <c r="OKL42" s="516"/>
      <c r="OKM42" s="516"/>
      <c r="OKN42" s="516"/>
      <c r="OKO42" s="516"/>
      <c r="OKP42" s="516"/>
      <c r="OKQ42" s="516"/>
      <c r="OKR42" s="516"/>
      <c r="OKS42" s="516"/>
      <c r="OKT42" s="516"/>
      <c r="OKU42" s="516"/>
      <c r="OKV42" s="516"/>
      <c r="OKW42" s="516"/>
      <c r="OKX42" s="516"/>
      <c r="OKY42" s="516"/>
      <c r="OKZ42" s="516"/>
      <c r="OLA42" s="516"/>
      <c r="OLB42" s="516"/>
      <c r="OLC42" s="516"/>
      <c r="OLD42" s="516"/>
      <c r="OLE42" s="516"/>
      <c r="OLF42" s="516"/>
      <c r="OLG42" s="516"/>
      <c r="OLH42" s="516"/>
      <c r="OLI42" s="516"/>
      <c r="OLJ42" s="516"/>
      <c r="OLK42" s="516"/>
      <c r="OLL42" s="516"/>
      <c r="OLM42" s="516"/>
      <c r="OLN42" s="516"/>
      <c r="OLO42" s="516"/>
      <c r="OLP42" s="516"/>
      <c r="OLQ42" s="516"/>
      <c r="OLR42" s="516"/>
      <c r="OLS42" s="516"/>
      <c r="OLT42" s="516"/>
      <c r="OLU42" s="516"/>
      <c r="OLV42" s="516"/>
      <c r="OLW42" s="516"/>
      <c r="OLX42" s="516"/>
      <c r="OLY42" s="516"/>
      <c r="OLZ42" s="516"/>
      <c r="OMA42" s="516"/>
      <c r="OMB42" s="516"/>
      <c r="OMC42" s="516"/>
      <c r="OMD42" s="516"/>
      <c r="OME42" s="516"/>
      <c r="OMF42" s="516"/>
      <c r="OMG42" s="516"/>
      <c r="OMH42" s="516"/>
      <c r="OMI42" s="516"/>
      <c r="OMJ42" s="516"/>
      <c r="OMK42" s="516"/>
      <c r="OML42" s="516"/>
      <c r="OMM42" s="516"/>
      <c r="OMN42" s="516"/>
      <c r="OMO42" s="516"/>
      <c r="OMP42" s="516"/>
      <c r="OMQ42" s="516"/>
      <c r="OMR42" s="516"/>
      <c r="OMS42" s="516"/>
      <c r="OMT42" s="516"/>
      <c r="OMU42" s="516"/>
      <c r="OMV42" s="516"/>
      <c r="OMW42" s="516"/>
      <c r="OMX42" s="516"/>
      <c r="OMY42" s="516"/>
      <c r="OMZ42" s="516"/>
      <c r="ONA42" s="516"/>
      <c r="ONB42" s="516"/>
      <c r="ONC42" s="516"/>
      <c r="OND42" s="516"/>
      <c r="ONE42" s="516"/>
      <c r="ONF42" s="516"/>
      <c r="ONG42" s="516"/>
      <c r="ONH42" s="516"/>
      <c r="ONI42" s="516"/>
      <c r="ONJ42" s="516"/>
      <c r="ONK42" s="516"/>
      <c r="ONL42" s="516"/>
      <c r="ONM42" s="516"/>
      <c r="ONN42" s="516"/>
      <c r="ONO42" s="516"/>
      <c r="ONP42" s="516"/>
      <c r="ONQ42" s="516"/>
      <c r="ONR42" s="516"/>
      <c r="ONS42" s="516"/>
      <c r="ONT42" s="516"/>
      <c r="ONU42" s="516"/>
      <c r="ONV42" s="516"/>
      <c r="ONW42" s="516"/>
      <c r="ONX42" s="516"/>
      <c r="ONY42" s="516"/>
      <c r="ONZ42" s="516"/>
      <c r="OOA42" s="516"/>
      <c r="OOB42" s="516"/>
      <c r="OOC42" s="516"/>
      <c r="OOD42" s="516"/>
      <c r="OOE42" s="516"/>
      <c r="OOF42" s="516"/>
      <c r="OOG42" s="516"/>
      <c r="OOH42" s="516"/>
      <c r="OOI42" s="516"/>
      <c r="OOJ42" s="516"/>
      <c r="OOK42" s="516"/>
      <c r="OOL42" s="516"/>
      <c r="OOM42" s="516"/>
      <c r="OON42" s="516"/>
      <c r="OOO42" s="516"/>
      <c r="OOP42" s="516"/>
      <c r="OOQ42" s="516"/>
      <c r="OOR42" s="516"/>
      <c r="OOS42" s="516"/>
      <c r="OOT42" s="516"/>
      <c r="OOU42" s="516"/>
      <c r="OOV42" s="516"/>
      <c r="OOW42" s="516"/>
      <c r="OOX42" s="516"/>
      <c r="OOY42" s="516"/>
      <c r="OOZ42" s="516"/>
      <c r="OPA42" s="516"/>
      <c r="OPB42" s="516"/>
      <c r="OPC42" s="516"/>
      <c r="OPD42" s="516"/>
      <c r="OPE42" s="516"/>
      <c r="OPF42" s="516"/>
      <c r="OPG42" s="516"/>
      <c r="OPH42" s="516"/>
      <c r="OPI42" s="516"/>
      <c r="OPJ42" s="516"/>
      <c r="OPK42" s="516"/>
      <c r="OPL42" s="516"/>
      <c r="OPM42" s="516"/>
      <c r="OPN42" s="516"/>
      <c r="OPO42" s="516"/>
      <c r="OPP42" s="516"/>
      <c r="OPQ42" s="516"/>
      <c r="OPR42" s="516"/>
      <c r="OPS42" s="516"/>
      <c r="OPT42" s="516"/>
      <c r="OPU42" s="516"/>
      <c r="OPV42" s="516"/>
      <c r="OPW42" s="516"/>
      <c r="OPX42" s="516"/>
      <c r="OPY42" s="516"/>
      <c r="OPZ42" s="516"/>
      <c r="OQA42" s="516"/>
      <c r="OQB42" s="516"/>
      <c r="OQC42" s="516"/>
      <c r="OQD42" s="516"/>
      <c r="OQE42" s="516"/>
      <c r="OQF42" s="516"/>
      <c r="OQG42" s="516"/>
      <c r="OQH42" s="516"/>
      <c r="OQI42" s="516"/>
      <c r="OQJ42" s="516"/>
      <c r="OQK42" s="516"/>
      <c r="OQL42" s="516"/>
      <c r="OQM42" s="516"/>
      <c r="OQN42" s="516"/>
      <c r="OQO42" s="516"/>
      <c r="OQP42" s="516"/>
      <c r="OQQ42" s="516"/>
      <c r="OQR42" s="516"/>
      <c r="OQS42" s="516"/>
      <c r="OQT42" s="516"/>
      <c r="OQU42" s="516"/>
      <c r="OQV42" s="516"/>
      <c r="OQW42" s="516"/>
      <c r="OQX42" s="516"/>
      <c r="OQY42" s="516"/>
      <c r="OQZ42" s="516"/>
      <c r="ORA42" s="516"/>
      <c r="ORB42" s="516"/>
      <c r="ORC42" s="516"/>
      <c r="ORD42" s="516"/>
      <c r="ORE42" s="516"/>
      <c r="ORF42" s="516"/>
      <c r="ORG42" s="516"/>
      <c r="ORH42" s="516"/>
      <c r="ORI42" s="516"/>
      <c r="ORJ42" s="516"/>
      <c r="ORK42" s="516"/>
      <c r="ORL42" s="516"/>
      <c r="ORM42" s="516"/>
      <c r="ORN42" s="516"/>
      <c r="ORO42" s="516"/>
      <c r="ORP42" s="516"/>
      <c r="ORQ42" s="516"/>
      <c r="ORR42" s="516"/>
      <c r="ORS42" s="516"/>
      <c r="ORT42" s="516"/>
      <c r="ORU42" s="516"/>
      <c r="ORV42" s="516"/>
      <c r="ORW42" s="516"/>
      <c r="ORX42" s="516"/>
      <c r="ORY42" s="516"/>
      <c r="ORZ42" s="516"/>
      <c r="OSA42" s="516"/>
      <c r="OSB42" s="516"/>
      <c r="OSC42" s="516"/>
      <c r="OSD42" s="516"/>
      <c r="OSE42" s="516"/>
      <c r="OSF42" s="516"/>
      <c r="OSG42" s="516"/>
      <c r="OSH42" s="516"/>
      <c r="OSI42" s="516"/>
      <c r="OSJ42" s="516"/>
      <c r="OSK42" s="516"/>
      <c r="OSL42" s="516"/>
      <c r="OSM42" s="516"/>
      <c r="OSN42" s="516"/>
      <c r="OSO42" s="516"/>
      <c r="OSP42" s="516"/>
      <c r="OSQ42" s="516"/>
      <c r="OSR42" s="516"/>
      <c r="OSS42" s="516"/>
      <c r="OST42" s="516"/>
      <c r="OSU42" s="516"/>
      <c r="OSV42" s="516"/>
      <c r="OSW42" s="516"/>
      <c r="OSX42" s="516"/>
      <c r="OSY42" s="516"/>
      <c r="OSZ42" s="516"/>
      <c r="OTA42" s="516"/>
      <c r="OTB42" s="516"/>
      <c r="OTC42" s="516"/>
      <c r="OTD42" s="516"/>
      <c r="OTE42" s="516"/>
      <c r="OTF42" s="516"/>
      <c r="OTG42" s="516"/>
      <c r="OTH42" s="516"/>
      <c r="OTI42" s="516"/>
      <c r="OTJ42" s="516"/>
      <c r="OTK42" s="516"/>
      <c r="OTL42" s="516"/>
      <c r="OTM42" s="516"/>
      <c r="OTN42" s="516"/>
      <c r="OTO42" s="516"/>
      <c r="OTP42" s="516"/>
      <c r="OTQ42" s="516"/>
      <c r="OTR42" s="516"/>
      <c r="OTS42" s="516"/>
      <c r="OTT42" s="516"/>
      <c r="OTU42" s="516"/>
      <c r="OTV42" s="516"/>
      <c r="OTW42" s="516"/>
      <c r="OTX42" s="516"/>
      <c r="OTY42" s="516"/>
      <c r="OTZ42" s="516"/>
      <c r="OUA42" s="516"/>
      <c r="OUB42" s="516"/>
      <c r="OUC42" s="516"/>
      <c r="OUD42" s="516"/>
      <c r="OUE42" s="516"/>
      <c r="OUF42" s="516"/>
      <c r="OUG42" s="516"/>
      <c r="OUH42" s="516"/>
      <c r="OUI42" s="516"/>
      <c r="OUJ42" s="516"/>
      <c r="OUK42" s="516"/>
      <c r="OUL42" s="516"/>
      <c r="OUM42" s="516"/>
      <c r="OUN42" s="516"/>
      <c r="OUO42" s="516"/>
      <c r="OUP42" s="516"/>
      <c r="OUQ42" s="516"/>
      <c r="OUR42" s="516"/>
      <c r="OUS42" s="516"/>
      <c r="OUT42" s="516"/>
      <c r="OUU42" s="516"/>
      <c r="OUV42" s="516"/>
      <c r="OUW42" s="516"/>
      <c r="OUX42" s="516"/>
      <c r="OUY42" s="516"/>
      <c r="OUZ42" s="516"/>
      <c r="OVA42" s="516"/>
      <c r="OVB42" s="516"/>
      <c r="OVC42" s="516"/>
      <c r="OVD42" s="516"/>
      <c r="OVE42" s="516"/>
      <c r="OVF42" s="516"/>
      <c r="OVG42" s="516"/>
      <c r="OVH42" s="516"/>
      <c r="OVI42" s="516"/>
      <c r="OVJ42" s="516"/>
      <c r="OVK42" s="516"/>
      <c r="OVL42" s="516"/>
      <c r="OVM42" s="516"/>
      <c r="OVN42" s="516"/>
      <c r="OVO42" s="516"/>
      <c r="OVP42" s="516"/>
      <c r="OVQ42" s="516"/>
      <c r="OVR42" s="516"/>
      <c r="OVS42" s="516"/>
      <c r="OVT42" s="516"/>
      <c r="OVU42" s="516"/>
      <c r="OVV42" s="516"/>
      <c r="OVW42" s="516"/>
      <c r="OVX42" s="516"/>
      <c r="OVY42" s="516"/>
      <c r="OVZ42" s="516"/>
      <c r="OWA42" s="516"/>
      <c r="OWB42" s="516"/>
      <c r="OWC42" s="516"/>
      <c r="OWD42" s="516"/>
      <c r="OWE42" s="516"/>
      <c r="OWF42" s="516"/>
      <c r="OWG42" s="516"/>
      <c r="OWH42" s="516"/>
      <c r="OWI42" s="516"/>
      <c r="OWJ42" s="516"/>
      <c r="OWK42" s="516"/>
      <c r="OWL42" s="516"/>
      <c r="OWM42" s="516"/>
      <c r="OWN42" s="516"/>
      <c r="OWO42" s="516"/>
      <c r="OWP42" s="516"/>
      <c r="OWQ42" s="516"/>
      <c r="OWR42" s="516"/>
      <c r="OWS42" s="516"/>
      <c r="OWT42" s="516"/>
      <c r="OWU42" s="516"/>
      <c r="OWV42" s="516"/>
      <c r="OWW42" s="516"/>
      <c r="OWX42" s="516"/>
      <c r="OWY42" s="516"/>
      <c r="OWZ42" s="516"/>
      <c r="OXA42" s="516"/>
      <c r="OXB42" s="516"/>
      <c r="OXC42" s="516"/>
      <c r="OXD42" s="516"/>
      <c r="OXE42" s="516"/>
      <c r="OXF42" s="516"/>
      <c r="OXG42" s="516"/>
      <c r="OXH42" s="516"/>
      <c r="OXI42" s="516"/>
      <c r="OXJ42" s="516"/>
      <c r="OXK42" s="516"/>
      <c r="OXL42" s="516"/>
      <c r="OXM42" s="516"/>
      <c r="OXN42" s="516"/>
      <c r="OXO42" s="516"/>
      <c r="OXP42" s="516"/>
      <c r="OXQ42" s="516"/>
      <c r="OXR42" s="516"/>
      <c r="OXS42" s="516"/>
      <c r="OXT42" s="516"/>
      <c r="OXU42" s="516"/>
      <c r="OXV42" s="516"/>
      <c r="OXW42" s="516"/>
      <c r="OXX42" s="516"/>
      <c r="OXY42" s="516"/>
      <c r="OXZ42" s="516"/>
      <c r="OYA42" s="516"/>
      <c r="OYB42" s="516"/>
      <c r="OYC42" s="516"/>
      <c r="OYD42" s="516"/>
      <c r="OYE42" s="516"/>
      <c r="OYF42" s="516"/>
      <c r="OYG42" s="516"/>
      <c r="OYH42" s="516"/>
      <c r="OYI42" s="516"/>
      <c r="OYJ42" s="516"/>
      <c r="OYK42" s="516"/>
      <c r="OYL42" s="516"/>
      <c r="OYM42" s="516"/>
      <c r="OYN42" s="516"/>
      <c r="OYO42" s="516"/>
      <c r="OYP42" s="516"/>
      <c r="OYQ42" s="516"/>
      <c r="OYR42" s="516"/>
      <c r="OYS42" s="516"/>
      <c r="OYT42" s="516"/>
      <c r="OYU42" s="516"/>
      <c r="OYV42" s="516"/>
      <c r="OYW42" s="516"/>
      <c r="OYX42" s="516"/>
      <c r="OYY42" s="516"/>
      <c r="OYZ42" s="516"/>
      <c r="OZA42" s="516"/>
      <c r="OZB42" s="516"/>
      <c r="OZC42" s="516"/>
      <c r="OZD42" s="516"/>
      <c r="OZE42" s="516"/>
      <c r="OZF42" s="516"/>
      <c r="OZG42" s="516"/>
      <c r="OZH42" s="516"/>
      <c r="OZI42" s="516"/>
      <c r="OZJ42" s="516"/>
      <c r="OZK42" s="516"/>
      <c r="OZL42" s="516"/>
      <c r="OZM42" s="516"/>
      <c r="OZN42" s="516"/>
      <c r="OZO42" s="516"/>
      <c r="OZP42" s="516"/>
      <c r="OZQ42" s="516"/>
      <c r="OZR42" s="516"/>
      <c r="OZS42" s="516"/>
      <c r="OZT42" s="516"/>
      <c r="OZU42" s="516"/>
      <c r="OZV42" s="516"/>
      <c r="OZW42" s="516"/>
      <c r="OZX42" s="516"/>
      <c r="OZY42" s="516"/>
      <c r="OZZ42" s="516"/>
      <c r="PAA42" s="516"/>
      <c r="PAB42" s="516"/>
      <c r="PAC42" s="516"/>
      <c r="PAD42" s="516"/>
      <c r="PAE42" s="516"/>
      <c r="PAF42" s="516"/>
      <c r="PAG42" s="516"/>
      <c r="PAH42" s="516"/>
      <c r="PAI42" s="516"/>
      <c r="PAJ42" s="516"/>
      <c r="PAK42" s="516"/>
      <c r="PAL42" s="516"/>
      <c r="PAM42" s="516"/>
      <c r="PAN42" s="516"/>
      <c r="PAO42" s="516"/>
      <c r="PAP42" s="516"/>
      <c r="PAQ42" s="516"/>
      <c r="PAR42" s="516"/>
      <c r="PAS42" s="516"/>
      <c r="PAT42" s="516"/>
      <c r="PAU42" s="516"/>
      <c r="PAV42" s="516"/>
      <c r="PAW42" s="516"/>
      <c r="PAX42" s="516"/>
      <c r="PAY42" s="516"/>
      <c r="PAZ42" s="516"/>
      <c r="PBA42" s="516"/>
      <c r="PBB42" s="516"/>
      <c r="PBC42" s="516"/>
      <c r="PBD42" s="516"/>
      <c r="PBE42" s="516"/>
      <c r="PBF42" s="516"/>
      <c r="PBG42" s="516"/>
      <c r="PBH42" s="516"/>
      <c r="PBI42" s="516"/>
      <c r="PBJ42" s="516"/>
      <c r="PBK42" s="516"/>
      <c r="PBL42" s="516"/>
      <c r="PBM42" s="516"/>
      <c r="PBN42" s="516"/>
      <c r="PBO42" s="516"/>
      <c r="PBP42" s="516"/>
      <c r="PBQ42" s="516"/>
      <c r="PBR42" s="516"/>
      <c r="PBS42" s="516"/>
      <c r="PBT42" s="516"/>
      <c r="PBU42" s="516"/>
      <c r="PBV42" s="516"/>
      <c r="PBW42" s="516"/>
      <c r="PBX42" s="516"/>
      <c r="PBY42" s="516"/>
      <c r="PBZ42" s="516"/>
      <c r="PCA42" s="516"/>
      <c r="PCB42" s="516"/>
      <c r="PCC42" s="516"/>
      <c r="PCD42" s="516"/>
      <c r="PCE42" s="516"/>
      <c r="PCF42" s="516"/>
      <c r="PCG42" s="516"/>
      <c r="PCH42" s="516"/>
      <c r="PCI42" s="516"/>
      <c r="PCJ42" s="516"/>
      <c r="PCK42" s="516"/>
      <c r="PCL42" s="516"/>
      <c r="PCM42" s="516"/>
      <c r="PCN42" s="516"/>
      <c r="PCO42" s="516"/>
      <c r="PCP42" s="516"/>
      <c r="PCQ42" s="516"/>
      <c r="PCR42" s="516"/>
      <c r="PCS42" s="516"/>
      <c r="PCT42" s="516"/>
      <c r="PCU42" s="516"/>
      <c r="PCV42" s="516"/>
      <c r="PCW42" s="516"/>
      <c r="PCX42" s="516"/>
      <c r="PCY42" s="516"/>
      <c r="PCZ42" s="516"/>
      <c r="PDA42" s="516"/>
      <c r="PDB42" s="516"/>
      <c r="PDC42" s="516"/>
      <c r="PDD42" s="516"/>
      <c r="PDE42" s="516"/>
      <c r="PDF42" s="516"/>
      <c r="PDG42" s="516"/>
      <c r="PDH42" s="516"/>
      <c r="PDI42" s="516"/>
      <c r="PDJ42" s="516"/>
      <c r="PDK42" s="516"/>
      <c r="PDL42" s="516"/>
      <c r="PDM42" s="516"/>
      <c r="PDN42" s="516"/>
      <c r="PDO42" s="516"/>
      <c r="PDP42" s="516"/>
      <c r="PDQ42" s="516"/>
      <c r="PDR42" s="516"/>
      <c r="PDS42" s="516"/>
      <c r="PDT42" s="516"/>
      <c r="PDU42" s="516"/>
      <c r="PDV42" s="516"/>
      <c r="PDW42" s="516"/>
      <c r="PDX42" s="516"/>
      <c r="PDY42" s="516"/>
      <c r="PDZ42" s="516"/>
      <c r="PEA42" s="516"/>
      <c r="PEB42" s="516"/>
      <c r="PEC42" s="516"/>
      <c r="PED42" s="516"/>
      <c r="PEE42" s="516"/>
      <c r="PEF42" s="516"/>
      <c r="PEG42" s="516"/>
      <c r="PEH42" s="516"/>
      <c r="PEI42" s="516"/>
      <c r="PEJ42" s="516"/>
      <c r="PEK42" s="516"/>
      <c r="PEL42" s="516"/>
      <c r="PEM42" s="516"/>
      <c r="PEN42" s="516"/>
      <c r="PEO42" s="516"/>
      <c r="PEP42" s="516"/>
      <c r="PEQ42" s="516"/>
      <c r="PER42" s="516"/>
      <c r="PES42" s="516"/>
      <c r="PET42" s="516"/>
      <c r="PEU42" s="516"/>
      <c r="PEV42" s="516"/>
      <c r="PEW42" s="516"/>
      <c r="PEX42" s="516"/>
      <c r="PEY42" s="516"/>
      <c r="PEZ42" s="516"/>
      <c r="PFA42" s="516"/>
      <c r="PFB42" s="516"/>
      <c r="PFC42" s="516"/>
      <c r="PFD42" s="516"/>
      <c r="PFE42" s="516"/>
      <c r="PFF42" s="516"/>
      <c r="PFG42" s="516"/>
      <c r="PFH42" s="516"/>
      <c r="PFI42" s="516"/>
      <c r="PFJ42" s="516"/>
      <c r="PFK42" s="516"/>
      <c r="PFL42" s="516"/>
      <c r="PFM42" s="516"/>
      <c r="PFN42" s="516"/>
      <c r="PFO42" s="516"/>
      <c r="PFP42" s="516"/>
      <c r="PFQ42" s="516"/>
      <c r="PFR42" s="516"/>
      <c r="PFS42" s="516"/>
      <c r="PFT42" s="516"/>
      <c r="PFU42" s="516"/>
      <c r="PFV42" s="516"/>
      <c r="PFW42" s="516"/>
      <c r="PFX42" s="516"/>
      <c r="PFY42" s="516"/>
      <c r="PFZ42" s="516"/>
      <c r="PGA42" s="516"/>
      <c r="PGB42" s="516"/>
      <c r="PGC42" s="516"/>
      <c r="PGD42" s="516"/>
      <c r="PGE42" s="516"/>
      <c r="PGF42" s="516"/>
      <c r="PGG42" s="516"/>
      <c r="PGH42" s="516"/>
      <c r="PGI42" s="516"/>
      <c r="PGJ42" s="516"/>
      <c r="PGK42" s="516"/>
      <c r="PGL42" s="516"/>
      <c r="PGM42" s="516"/>
      <c r="PGN42" s="516"/>
      <c r="PGO42" s="516"/>
      <c r="PGP42" s="516"/>
      <c r="PGQ42" s="516"/>
      <c r="PGR42" s="516"/>
      <c r="PGS42" s="516"/>
      <c r="PGT42" s="516"/>
      <c r="PGU42" s="516"/>
      <c r="PGV42" s="516"/>
      <c r="PGW42" s="516"/>
      <c r="PGX42" s="516"/>
      <c r="PGY42" s="516"/>
      <c r="PGZ42" s="516"/>
      <c r="PHA42" s="516"/>
      <c r="PHB42" s="516"/>
      <c r="PHC42" s="516"/>
      <c r="PHD42" s="516"/>
      <c r="PHE42" s="516"/>
      <c r="PHF42" s="516"/>
      <c r="PHG42" s="516"/>
      <c r="PHH42" s="516"/>
      <c r="PHI42" s="516"/>
      <c r="PHJ42" s="516"/>
      <c r="PHK42" s="516"/>
      <c r="PHL42" s="516"/>
      <c r="PHM42" s="516"/>
      <c r="PHN42" s="516"/>
      <c r="PHO42" s="516"/>
      <c r="PHP42" s="516"/>
      <c r="PHQ42" s="516"/>
      <c r="PHR42" s="516"/>
      <c r="PHS42" s="516"/>
      <c r="PHT42" s="516"/>
      <c r="PHU42" s="516"/>
      <c r="PHV42" s="516"/>
      <c r="PHW42" s="516"/>
      <c r="PHX42" s="516"/>
      <c r="PHY42" s="516"/>
      <c r="PHZ42" s="516"/>
      <c r="PIA42" s="516"/>
      <c r="PIB42" s="516"/>
      <c r="PIC42" s="516"/>
      <c r="PID42" s="516"/>
      <c r="PIE42" s="516"/>
      <c r="PIF42" s="516"/>
      <c r="PIG42" s="516"/>
      <c r="PIH42" s="516"/>
      <c r="PII42" s="516"/>
      <c r="PIJ42" s="516"/>
      <c r="PIK42" s="516"/>
      <c r="PIL42" s="516"/>
      <c r="PIM42" s="516"/>
      <c r="PIN42" s="516"/>
      <c r="PIO42" s="516"/>
      <c r="PIP42" s="516"/>
      <c r="PIQ42" s="516"/>
      <c r="PIR42" s="516"/>
      <c r="PIS42" s="516"/>
      <c r="PIT42" s="516"/>
      <c r="PIU42" s="516"/>
      <c r="PIV42" s="516"/>
      <c r="PIW42" s="516"/>
      <c r="PIX42" s="516"/>
      <c r="PIY42" s="516"/>
      <c r="PIZ42" s="516"/>
      <c r="PJA42" s="516"/>
      <c r="PJB42" s="516"/>
      <c r="PJC42" s="516"/>
      <c r="PJD42" s="516"/>
      <c r="PJE42" s="516"/>
      <c r="PJF42" s="516"/>
      <c r="PJG42" s="516"/>
      <c r="PJH42" s="516"/>
      <c r="PJI42" s="516"/>
      <c r="PJJ42" s="516"/>
      <c r="PJK42" s="516"/>
      <c r="PJL42" s="516"/>
      <c r="PJM42" s="516"/>
      <c r="PJN42" s="516"/>
      <c r="PJO42" s="516"/>
      <c r="PJP42" s="516"/>
      <c r="PJQ42" s="516"/>
      <c r="PJR42" s="516"/>
      <c r="PJS42" s="516"/>
      <c r="PJT42" s="516"/>
      <c r="PJU42" s="516"/>
      <c r="PJV42" s="516"/>
      <c r="PJW42" s="516"/>
      <c r="PJX42" s="516"/>
      <c r="PJY42" s="516"/>
      <c r="PJZ42" s="516"/>
      <c r="PKA42" s="516"/>
      <c r="PKB42" s="516"/>
      <c r="PKC42" s="516"/>
      <c r="PKD42" s="516"/>
      <c r="PKE42" s="516"/>
      <c r="PKF42" s="516"/>
      <c r="PKG42" s="516"/>
      <c r="PKH42" s="516"/>
      <c r="PKI42" s="516"/>
      <c r="PKJ42" s="516"/>
      <c r="PKK42" s="516"/>
      <c r="PKL42" s="516"/>
      <c r="PKM42" s="516"/>
      <c r="PKN42" s="516"/>
      <c r="PKO42" s="516"/>
      <c r="PKP42" s="516"/>
      <c r="PKQ42" s="516"/>
      <c r="PKR42" s="516"/>
      <c r="PKS42" s="516"/>
      <c r="PKT42" s="516"/>
      <c r="PKU42" s="516"/>
      <c r="PKV42" s="516"/>
      <c r="PKW42" s="516"/>
      <c r="PKX42" s="516"/>
      <c r="PKY42" s="516"/>
      <c r="PKZ42" s="516"/>
      <c r="PLA42" s="516"/>
      <c r="PLB42" s="516"/>
      <c r="PLC42" s="516"/>
      <c r="PLD42" s="516"/>
      <c r="PLE42" s="516"/>
      <c r="PLF42" s="516"/>
      <c r="PLG42" s="516"/>
      <c r="PLH42" s="516"/>
      <c r="PLI42" s="516"/>
      <c r="PLJ42" s="516"/>
      <c r="PLK42" s="516"/>
      <c r="PLL42" s="516"/>
      <c r="PLM42" s="516"/>
      <c r="PLN42" s="516"/>
      <c r="PLO42" s="516"/>
      <c r="PLP42" s="516"/>
      <c r="PLQ42" s="516"/>
      <c r="PLR42" s="516"/>
      <c r="PLS42" s="516"/>
      <c r="PLT42" s="516"/>
      <c r="PLU42" s="516"/>
      <c r="PLV42" s="516"/>
      <c r="PLW42" s="516"/>
      <c r="PLX42" s="516"/>
      <c r="PLY42" s="516"/>
      <c r="PLZ42" s="516"/>
      <c r="PMA42" s="516"/>
      <c r="PMB42" s="516"/>
      <c r="PMC42" s="516"/>
      <c r="PMD42" s="516"/>
      <c r="PME42" s="516"/>
      <c r="PMF42" s="516"/>
      <c r="PMG42" s="516"/>
      <c r="PMH42" s="516"/>
      <c r="PMI42" s="516"/>
      <c r="PMJ42" s="516"/>
      <c r="PMK42" s="516"/>
      <c r="PML42" s="516"/>
      <c r="PMM42" s="516"/>
      <c r="PMN42" s="516"/>
      <c r="PMO42" s="516"/>
      <c r="PMP42" s="516"/>
      <c r="PMQ42" s="516"/>
      <c r="PMR42" s="516"/>
      <c r="PMS42" s="516"/>
      <c r="PMT42" s="516"/>
      <c r="PMU42" s="516"/>
      <c r="PMV42" s="516"/>
      <c r="PMW42" s="516"/>
      <c r="PMX42" s="516"/>
      <c r="PMY42" s="516"/>
      <c r="PMZ42" s="516"/>
      <c r="PNA42" s="516"/>
      <c r="PNB42" s="516"/>
      <c r="PNC42" s="516"/>
      <c r="PND42" s="516"/>
      <c r="PNE42" s="516"/>
      <c r="PNF42" s="516"/>
      <c r="PNG42" s="516"/>
      <c r="PNH42" s="516"/>
      <c r="PNI42" s="516"/>
      <c r="PNJ42" s="516"/>
      <c r="PNK42" s="516"/>
      <c r="PNL42" s="516"/>
      <c r="PNM42" s="516"/>
      <c r="PNN42" s="516"/>
      <c r="PNO42" s="516"/>
      <c r="PNP42" s="516"/>
      <c r="PNQ42" s="516"/>
      <c r="PNR42" s="516"/>
      <c r="PNS42" s="516"/>
      <c r="PNT42" s="516"/>
      <c r="PNU42" s="516"/>
      <c r="PNV42" s="516"/>
      <c r="PNW42" s="516"/>
      <c r="PNX42" s="516"/>
      <c r="PNY42" s="516"/>
      <c r="PNZ42" s="516"/>
      <c r="POA42" s="516"/>
      <c r="POB42" s="516"/>
      <c r="POC42" s="516"/>
      <c r="POD42" s="516"/>
      <c r="POE42" s="516"/>
      <c r="POF42" s="516"/>
      <c r="POG42" s="516"/>
      <c r="POH42" s="516"/>
      <c r="POI42" s="516"/>
      <c r="POJ42" s="516"/>
      <c r="POK42" s="516"/>
      <c r="POL42" s="516"/>
      <c r="POM42" s="516"/>
      <c r="PON42" s="516"/>
      <c r="POO42" s="516"/>
      <c r="POP42" s="516"/>
      <c r="POQ42" s="516"/>
      <c r="POR42" s="516"/>
      <c r="POS42" s="516"/>
      <c r="POT42" s="516"/>
      <c r="POU42" s="516"/>
      <c r="POV42" s="516"/>
      <c r="POW42" s="516"/>
      <c r="POX42" s="516"/>
      <c r="POY42" s="516"/>
      <c r="POZ42" s="516"/>
      <c r="PPA42" s="516"/>
      <c r="PPB42" s="516"/>
      <c r="PPC42" s="516"/>
      <c r="PPD42" s="516"/>
      <c r="PPE42" s="516"/>
      <c r="PPF42" s="516"/>
      <c r="PPG42" s="516"/>
      <c r="PPH42" s="516"/>
      <c r="PPI42" s="516"/>
      <c r="PPJ42" s="516"/>
      <c r="PPK42" s="516"/>
      <c r="PPL42" s="516"/>
      <c r="PPM42" s="516"/>
      <c r="PPN42" s="516"/>
      <c r="PPO42" s="516"/>
      <c r="PPP42" s="516"/>
      <c r="PPQ42" s="516"/>
      <c r="PPR42" s="516"/>
      <c r="PPS42" s="516"/>
      <c r="PPT42" s="516"/>
      <c r="PPU42" s="516"/>
      <c r="PPV42" s="516"/>
      <c r="PPW42" s="516"/>
      <c r="PPX42" s="516"/>
      <c r="PPY42" s="516"/>
      <c r="PPZ42" s="516"/>
      <c r="PQA42" s="516"/>
      <c r="PQB42" s="516"/>
      <c r="PQC42" s="516"/>
      <c r="PQD42" s="516"/>
      <c r="PQE42" s="516"/>
      <c r="PQF42" s="516"/>
      <c r="PQG42" s="516"/>
      <c r="PQH42" s="516"/>
      <c r="PQI42" s="516"/>
      <c r="PQJ42" s="516"/>
      <c r="PQK42" s="516"/>
      <c r="PQL42" s="516"/>
      <c r="PQM42" s="516"/>
      <c r="PQN42" s="516"/>
      <c r="PQO42" s="516"/>
      <c r="PQP42" s="516"/>
      <c r="PQQ42" s="516"/>
      <c r="PQR42" s="516"/>
      <c r="PQS42" s="516"/>
      <c r="PQT42" s="516"/>
      <c r="PQU42" s="516"/>
      <c r="PQV42" s="516"/>
      <c r="PQW42" s="516"/>
      <c r="PQX42" s="516"/>
      <c r="PQY42" s="516"/>
      <c r="PQZ42" s="516"/>
      <c r="PRA42" s="516"/>
      <c r="PRB42" s="516"/>
      <c r="PRC42" s="516"/>
      <c r="PRD42" s="516"/>
      <c r="PRE42" s="516"/>
      <c r="PRF42" s="516"/>
      <c r="PRG42" s="516"/>
      <c r="PRH42" s="516"/>
      <c r="PRI42" s="516"/>
      <c r="PRJ42" s="516"/>
      <c r="PRK42" s="516"/>
      <c r="PRL42" s="516"/>
      <c r="PRM42" s="516"/>
      <c r="PRN42" s="516"/>
      <c r="PRO42" s="516"/>
      <c r="PRP42" s="516"/>
      <c r="PRQ42" s="516"/>
      <c r="PRR42" s="516"/>
      <c r="PRS42" s="516"/>
      <c r="PRT42" s="516"/>
      <c r="PRU42" s="516"/>
      <c r="PRV42" s="516"/>
      <c r="PRW42" s="516"/>
      <c r="PRX42" s="516"/>
      <c r="PRY42" s="516"/>
      <c r="PRZ42" s="516"/>
      <c r="PSA42" s="516"/>
      <c r="PSB42" s="516"/>
      <c r="PSC42" s="516"/>
      <c r="PSD42" s="516"/>
      <c r="PSE42" s="516"/>
      <c r="PSF42" s="516"/>
      <c r="PSG42" s="516"/>
      <c r="PSH42" s="516"/>
      <c r="PSI42" s="516"/>
      <c r="PSJ42" s="516"/>
      <c r="PSK42" s="516"/>
      <c r="PSL42" s="516"/>
      <c r="PSM42" s="516"/>
      <c r="PSN42" s="516"/>
      <c r="PSO42" s="516"/>
      <c r="PSP42" s="516"/>
      <c r="PSQ42" s="516"/>
      <c r="PSR42" s="516"/>
      <c r="PSS42" s="516"/>
      <c r="PST42" s="516"/>
      <c r="PSU42" s="516"/>
      <c r="PSV42" s="516"/>
      <c r="PSW42" s="516"/>
      <c r="PSX42" s="516"/>
      <c r="PSY42" s="516"/>
      <c r="PSZ42" s="516"/>
      <c r="PTA42" s="516"/>
      <c r="PTB42" s="516"/>
      <c r="PTC42" s="516"/>
      <c r="PTD42" s="516"/>
      <c r="PTE42" s="516"/>
      <c r="PTF42" s="516"/>
      <c r="PTG42" s="516"/>
      <c r="PTH42" s="516"/>
      <c r="PTI42" s="516"/>
      <c r="PTJ42" s="516"/>
      <c r="PTK42" s="516"/>
      <c r="PTL42" s="516"/>
      <c r="PTM42" s="516"/>
      <c r="PTN42" s="516"/>
      <c r="PTO42" s="516"/>
      <c r="PTP42" s="516"/>
      <c r="PTQ42" s="516"/>
      <c r="PTR42" s="516"/>
      <c r="PTS42" s="516"/>
      <c r="PTT42" s="516"/>
      <c r="PTU42" s="516"/>
      <c r="PTV42" s="516"/>
      <c r="PTW42" s="516"/>
      <c r="PTX42" s="516"/>
      <c r="PTY42" s="516"/>
      <c r="PTZ42" s="516"/>
      <c r="PUA42" s="516"/>
      <c r="PUB42" s="516"/>
      <c r="PUC42" s="516"/>
      <c r="PUD42" s="516"/>
      <c r="PUE42" s="516"/>
      <c r="PUF42" s="516"/>
      <c r="PUG42" s="516"/>
      <c r="PUH42" s="516"/>
      <c r="PUI42" s="516"/>
      <c r="PUJ42" s="516"/>
      <c r="PUK42" s="516"/>
      <c r="PUL42" s="516"/>
      <c r="PUM42" s="516"/>
      <c r="PUN42" s="516"/>
      <c r="PUO42" s="516"/>
      <c r="PUP42" s="516"/>
      <c r="PUQ42" s="516"/>
      <c r="PUR42" s="516"/>
      <c r="PUS42" s="516"/>
      <c r="PUT42" s="516"/>
      <c r="PUU42" s="516"/>
      <c r="PUV42" s="516"/>
      <c r="PUW42" s="516"/>
      <c r="PUX42" s="516"/>
      <c r="PUY42" s="516"/>
      <c r="PUZ42" s="516"/>
      <c r="PVA42" s="516"/>
      <c r="PVB42" s="516"/>
      <c r="PVC42" s="516"/>
      <c r="PVD42" s="516"/>
      <c r="PVE42" s="516"/>
      <c r="PVF42" s="516"/>
      <c r="PVG42" s="516"/>
      <c r="PVH42" s="516"/>
      <c r="PVI42" s="516"/>
      <c r="PVJ42" s="516"/>
      <c r="PVK42" s="516"/>
      <c r="PVL42" s="516"/>
      <c r="PVM42" s="516"/>
      <c r="PVN42" s="516"/>
      <c r="PVO42" s="516"/>
      <c r="PVP42" s="516"/>
      <c r="PVQ42" s="516"/>
      <c r="PVR42" s="516"/>
      <c r="PVS42" s="516"/>
      <c r="PVT42" s="516"/>
      <c r="PVU42" s="516"/>
      <c r="PVV42" s="516"/>
      <c r="PVW42" s="516"/>
      <c r="PVX42" s="516"/>
      <c r="PVY42" s="516"/>
      <c r="PVZ42" s="516"/>
      <c r="PWA42" s="516"/>
      <c r="PWB42" s="516"/>
      <c r="PWC42" s="516"/>
      <c r="PWD42" s="516"/>
      <c r="PWE42" s="516"/>
      <c r="PWF42" s="516"/>
      <c r="PWG42" s="516"/>
      <c r="PWH42" s="516"/>
      <c r="PWI42" s="516"/>
      <c r="PWJ42" s="516"/>
      <c r="PWK42" s="516"/>
      <c r="PWL42" s="516"/>
      <c r="PWM42" s="516"/>
      <c r="PWN42" s="516"/>
      <c r="PWO42" s="516"/>
      <c r="PWP42" s="516"/>
      <c r="PWQ42" s="516"/>
      <c r="PWR42" s="516"/>
      <c r="PWS42" s="516"/>
      <c r="PWT42" s="516"/>
      <c r="PWU42" s="516"/>
      <c r="PWV42" s="516"/>
      <c r="PWW42" s="516"/>
      <c r="PWX42" s="516"/>
      <c r="PWY42" s="516"/>
      <c r="PWZ42" s="516"/>
      <c r="PXA42" s="516"/>
      <c r="PXB42" s="516"/>
      <c r="PXC42" s="516"/>
      <c r="PXD42" s="516"/>
      <c r="PXE42" s="516"/>
      <c r="PXF42" s="516"/>
      <c r="PXG42" s="516"/>
      <c r="PXH42" s="516"/>
      <c r="PXI42" s="516"/>
      <c r="PXJ42" s="516"/>
      <c r="PXK42" s="516"/>
      <c r="PXL42" s="516"/>
      <c r="PXM42" s="516"/>
      <c r="PXN42" s="516"/>
      <c r="PXO42" s="516"/>
      <c r="PXP42" s="516"/>
      <c r="PXQ42" s="516"/>
      <c r="PXR42" s="516"/>
      <c r="PXS42" s="516"/>
      <c r="PXT42" s="516"/>
      <c r="PXU42" s="516"/>
      <c r="PXV42" s="516"/>
      <c r="PXW42" s="516"/>
      <c r="PXX42" s="516"/>
      <c r="PXY42" s="516"/>
      <c r="PXZ42" s="516"/>
      <c r="PYA42" s="516"/>
      <c r="PYB42" s="516"/>
      <c r="PYC42" s="516"/>
      <c r="PYD42" s="516"/>
      <c r="PYE42" s="516"/>
      <c r="PYF42" s="516"/>
      <c r="PYG42" s="516"/>
      <c r="PYH42" s="516"/>
      <c r="PYI42" s="516"/>
      <c r="PYJ42" s="516"/>
      <c r="PYK42" s="516"/>
      <c r="PYL42" s="516"/>
      <c r="PYM42" s="516"/>
      <c r="PYN42" s="516"/>
      <c r="PYO42" s="516"/>
      <c r="PYP42" s="516"/>
      <c r="PYQ42" s="516"/>
      <c r="PYR42" s="516"/>
      <c r="PYS42" s="516"/>
      <c r="PYT42" s="516"/>
      <c r="PYU42" s="516"/>
      <c r="PYV42" s="516"/>
      <c r="PYW42" s="516"/>
      <c r="PYX42" s="516"/>
      <c r="PYY42" s="516"/>
      <c r="PYZ42" s="516"/>
      <c r="PZA42" s="516"/>
      <c r="PZB42" s="516"/>
      <c r="PZC42" s="516"/>
      <c r="PZD42" s="516"/>
      <c r="PZE42" s="516"/>
      <c r="PZF42" s="516"/>
      <c r="PZG42" s="516"/>
      <c r="PZH42" s="516"/>
      <c r="PZI42" s="516"/>
      <c r="PZJ42" s="516"/>
      <c r="PZK42" s="516"/>
      <c r="PZL42" s="516"/>
      <c r="PZM42" s="516"/>
      <c r="PZN42" s="516"/>
      <c r="PZO42" s="516"/>
      <c r="PZP42" s="516"/>
      <c r="PZQ42" s="516"/>
      <c r="PZR42" s="516"/>
      <c r="PZS42" s="516"/>
      <c r="PZT42" s="516"/>
      <c r="PZU42" s="516"/>
      <c r="PZV42" s="516"/>
      <c r="PZW42" s="516"/>
      <c r="PZX42" s="516"/>
      <c r="PZY42" s="516"/>
      <c r="PZZ42" s="516"/>
      <c r="QAA42" s="516"/>
      <c r="QAB42" s="516"/>
      <c r="QAC42" s="516"/>
      <c r="QAD42" s="516"/>
      <c r="QAE42" s="516"/>
      <c r="QAF42" s="516"/>
      <c r="QAG42" s="516"/>
      <c r="QAH42" s="516"/>
      <c r="QAI42" s="516"/>
      <c r="QAJ42" s="516"/>
      <c r="QAK42" s="516"/>
      <c r="QAL42" s="516"/>
      <c r="QAM42" s="516"/>
      <c r="QAN42" s="516"/>
      <c r="QAO42" s="516"/>
      <c r="QAP42" s="516"/>
      <c r="QAQ42" s="516"/>
      <c r="QAR42" s="516"/>
      <c r="QAS42" s="516"/>
      <c r="QAT42" s="516"/>
      <c r="QAU42" s="516"/>
      <c r="QAV42" s="516"/>
      <c r="QAW42" s="516"/>
      <c r="QAX42" s="516"/>
      <c r="QAY42" s="516"/>
      <c r="QAZ42" s="516"/>
      <c r="QBA42" s="516"/>
      <c r="QBB42" s="516"/>
      <c r="QBC42" s="516"/>
      <c r="QBD42" s="516"/>
      <c r="QBE42" s="516"/>
      <c r="QBF42" s="516"/>
      <c r="QBG42" s="516"/>
      <c r="QBH42" s="516"/>
      <c r="QBI42" s="516"/>
      <c r="QBJ42" s="516"/>
      <c r="QBK42" s="516"/>
      <c r="QBL42" s="516"/>
      <c r="QBM42" s="516"/>
      <c r="QBN42" s="516"/>
      <c r="QBO42" s="516"/>
      <c r="QBP42" s="516"/>
      <c r="QBQ42" s="516"/>
      <c r="QBR42" s="516"/>
      <c r="QBS42" s="516"/>
      <c r="QBT42" s="516"/>
      <c r="QBU42" s="516"/>
      <c r="QBV42" s="516"/>
      <c r="QBW42" s="516"/>
      <c r="QBX42" s="516"/>
      <c r="QBY42" s="516"/>
      <c r="QBZ42" s="516"/>
      <c r="QCA42" s="516"/>
      <c r="QCB42" s="516"/>
      <c r="QCC42" s="516"/>
      <c r="QCD42" s="516"/>
      <c r="QCE42" s="516"/>
      <c r="QCF42" s="516"/>
      <c r="QCG42" s="516"/>
      <c r="QCH42" s="516"/>
      <c r="QCI42" s="516"/>
      <c r="QCJ42" s="516"/>
      <c r="QCK42" s="516"/>
      <c r="QCL42" s="516"/>
      <c r="QCM42" s="516"/>
      <c r="QCN42" s="516"/>
      <c r="QCO42" s="516"/>
      <c r="QCP42" s="516"/>
      <c r="QCQ42" s="516"/>
      <c r="QCR42" s="516"/>
      <c r="QCS42" s="516"/>
      <c r="QCT42" s="516"/>
      <c r="QCU42" s="516"/>
      <c r="QCV42" s="516"/>
      <c r="QCW42" s="516"/>
      <c r="QCX42" s="516"/>
      <c r="QCY42" s="516"/>
      <c r="QCZ42" s="516"/>
      <c r="QDA42" s="516"/>
      <c r="QDB42" s="516"/>
      <c r="QDC42" s="516"/>
      <c r="QDD42" s="516"/>
      <c r="QDE42" s="516"/>
      <c r="QDF42" s="516"/>
      <c r="QDG42" s="516"/>
      <c r="QDH42" s="516"/>
      <c r="QDI42" s="516"/>
      <c r="QDJ42" s="516"/>
      <c r="QDK42" s="516"/>
      <c r="QDL42" s="516"/>
      <c r="QDM42" s="516"/>
      <c r="QDN42" s="516"/>
      <c r="QDO42" s="516"/>
      <c r="QDP42" s="516"/>
      <c r="QDQ42" s="516"/>
      <c r="QDR42" s="516"/>
      <c r="QDS42" s="516"/>
      <c r="QDT42" s="516"/>
      <c r="QDU42" s="516"/>
      <c r="QDV42" s="516"/>
      <c r="QDW42" s="516"/>
      <c r="QDX42" s="516"/>
      <c r="QDY42" s="516"/>
      <c r="QDZ42" s="516"/>
      <c r="QEA42" s="516"/>
      <c r="QEB42" s="516"/>
      <c r="QEC42" s="516"/>
      <c r="QED42" s="516"/>
      <c r="QEE42" s="516"/>
      <c r="QEF42" s="516"/>
      <c r="QEG42" s="516"/>
      <c r="QEH42" s="516"/>
      <c r="QEI42" s="516"/>
      <c r="QEJ42" s="516"/>
      <c r="QEK42" s="516"/>
      <c r="QEL42" s="516"/>
      <c r="QEM42" s="516"/>
      <c r="QEN42" s="516"/>
      <c r="QEO42" s="516"/>
      <c r="QEP42" s="516"/>
      <c r="QEQ42" s="516"/>
      <c r="QER42" s="516"/>
      <c r="QES42" s="516"/>
      <c r="QET42" s="516"/>
      <c r="QEU42" s="516"/>
      <c r="QEV42" s="516"/>
      <c r="QEW42" s="516"/>
      <c r="QEX42" s="516"/>
      <c r="QEY42" s="516"/>
      <c r="QEZ42" s="516"/>
      <c r="QFA42" s="516"/>
      <c r="QFB42" s="516"/>
      <c r="QFC42" s="516"/>
      <c r="QFD42" s="516"/>
      <c r="QFE42" s="516"/>
      <c r="QFF42" s="516"/>
      <c r="QFG42" s="516"/>
      <c r="QFH42" s="516"/>
      <c r="QFI42" s="516"/>
      <c r="QFJ42" s="516"/>
      <c r="QFK42" s="516"/>
      <c r="QFL42" s="516"/>
      <c r="QFM42" s="516"/>
      <c r="QFN42" s="516"/>
      <c r="QFO42" s="516"/>
      <c r="QFP42" s="516"/>
      <c r="QFQ42" s="516"/>
      <c r="QFR42" s="516"/>
      <c r="QFS42" s="516"/>
      <c r="QFT42" s="516"/>
      <c r="QFU42" s="516"/>
      <c r="QFV42" s="516"/>
      <c r="QFW42" s="516"/>
      <c r="QFX42" s="516"/>
      <c r="QFY42" s="516"/>
      <c r="QFZ42" s="516"/>
      <c r="QGA42" s="516"/>
      <c r="QGB42" s="516"/>
      <c r="QGC42" s="516"/>
      <c r="QGD42" s="516"/>
      <c r="QGE42" s="516"/>
      <c r="QGF42" s="516"/>
      <c r="QGG42" s="516"/>
      <c r="QGH42" s="516"/>
      <c r="QGI42" s="516"/>
      <c r="QGJ42" s="516"/>
      <c r="QGK42" s="516"/>
      <c r="QGL42" s="516"/>
      <c r="QGM42" s="516"/>
      <c r="QGN42" s="516"/>
      <c r="QGO42" s="516"/>
      <c r="QGP42" s="516"/>
      <c r="QGQ42" s="516"/>
      <c r="QGR42" s="516"/>
      <c r="QGS42" s="516"/>
      <c r="QGT42" s="516"/>
      <c r="QGU42" s="516"/>
      <c r="QGV42" s="516"/>
      <c r="QGW42" s="516"/>
      <c r="QGX42" s="516"/>
      <c r="QGY42" s="516"/>
      <c r="QGZ42" s="516"/>
      <c r="QHA42" s="516"/>
      <c r="QHB42" s="516"/>
      <c r="QHC42" s="516"/>
      <c r="QHD42" s="516"/>
      <c r="QHE42" s="516"/>
      <c r="QHF42" s="516"/>
      <c r="QHG42" s="516"/>
      <c r="QHH42" s="516"/>
      <c r="QHI42" s="516"/>
      <c r="QHJ42" s="516"/>
      <c r="QHK42" s="516"/>
      <c r="QHL42" s="516"/>
      <c r="QHM42" s="516"/>
      <c r="QHN42" s="516"/>
      <c r="QHO42" s="516"/>
      <c r="QHP42" s="516"/>
      <c r="QHQ42" s="516"/>
      <c r="QHR42" s="516"/>
      <c r="QHS42" s="516"/>
      <c r="QHT42" s="516"/>
      <c r="QHU42" s="516"/>
      <c r="QHV42" s="516"/>
      <c r="QHW42" s="516"/>
      <c r="QHX42" s="516"/>
      <c r="QHY42" s="516"/>
      <c r="QHZ42" s="516"/>
      <c r="QIA42" s="516"/>
      <c r="QIB42" s="516"/>
      <c r="QIC42" s="516"/>
      <c r="QID42" s="516"/>
      <c r="QIE42" s="516"/>
      <c r="QIF42" s="516"/>
      <c r="QIG42" s="516"/>
      <c r="QIH42" s="516"/>
      <c r="QII42" s="516"/>
      <c r="QIJ42" s="516"/>
      <c r="QIK42" s="516"/>
      <c r="QIL42" s="516"/>
      <c r="QIM42" s="516"/>
      <c r="QIN42" s="516"/>
      <c r="QIO42" s="516"/>
      <c r="QIP42" s="516"/>
      <c r="QIQ42" s="516"/>
      <c r="QIR42" s="516"/>
      <c r="QIS42" s="516"/>
      <c r="QIT42" s="516"/>
      <c r="QIU42" s="516"/>
      <c r="QIV42" s="516"/>
      <c r="QIW42" s="516"/>
      <c r="QIX42" s="516"/>
      <c r="QIY42" s="516"/>
      <c r="QIZ42" s="516"/>
      <c r="QJA42" s="516"/>
      <c r="QJB42" s="516"/>
      <c r="QJC42" s="516"/>
      <c r="QJD42" s="516"/>
      <c r="QJE42" s="516"/>
      <c r="QJF42" s="516"/>
      <c r="QJG42" s="516"/>
      <c r="QJH42" s="516"/>
      <c r="QJI42" s="516"/>
      <c r="QJJ42" s="516"/>
      <c r="QJK42" s="516"/>
      <c r="QJL42" s="516"/>
      <c r="QJM42" s="516"/>
      <c r="QJN42" s="516"/>
      <c r="QJO42" s="516"/>
      <c r="QJP42" s="516"/>
      <c r="QJQ42" s="516"/>
      <c r="QJR42" s="516"/>
      <c r="QJS42" s="516"/>
      <c r="QJT42" s="516"/>
      <c r="QJU42" s="516"/>
      <c r="QJV42" s="516"/>
      <c r="QJW42" s="516"/>
      <c r="QJX42" s="516"/>
      <c r="QJY42" s="516"/>
      <c r="QJZ42" s="516"/>
      <c r="QKA42" s="516"/>
      <c r="QKB42" s="516"/>
      <c r="QKC42" s="516"/>
      <c r="QKD42" s="516"/>
      <c r="QKE42" s="516"/>
      <c r="QKF42" s="516"/>
      <c r="QKG42" s="516"/>
      <c r="QKH42" s="516"/>
      <c r="QKI42" s="516"/>
      <c r="QKJ42" s="516"/>
      <c r="QKK42" s="516"/>
      <c r="QKL42" s="516"/>
      <c r="QKM42" s="516"/>
      <c r="QKN42" s="516"/>
      <c r="QKO42" s="516"/>
      <c r="QKP42" s="516"/>
      <c r="QKQ42" s="516"/>
      <c r="QKR42" s="516"/>
      <c r="QKS42" s="516"/>
      <c r="QKT42" s="516"/>
      <c r="QKU42" s="516"/>
      <c r="QKV42" s="516"/>
      <c r="QKW42" s="516"/>
      <c r="QKX42" s="516"/>
      <c r="QKY42" s="516"/>
      <c r="QKZ42" s="516"/>
      <c r="QLA42" s="516"/>
      <c r="QLB42" s="516"/>
      <c r="QLC42" s="516"/>
      <c r="QLD42" s="516"/>
      <c r="QLE42" s="516"/>
      <c r="QLF42" s="516"/>
      <c r="QLG42" s="516"/>
      <c r="QLH42" s="516"/>
      <c r="QLI42" s="516"/>
      <c r="QLJ42" s="516"/>
      <c r="QLK42" s="516"/>
      <c r="QLL42" s="516"/>
      <c r="QLM42" s="516"/>
      <c r="QLN42" s="516"/>
      <c r="QLO42" s="516"/>
      <c r="QLP42" s="516"/>
      <c r="QLQ42" s="516"/>
      <c r="QLR42" s="516"/>
      <c r="QLS42" s="516"/>
      <c r="QLT42" s="516"/>
      <c r="QLU42" s="516"/>
      <c r="QLV42" s="516"/>
      <c r="QLW42" s="516"/>
      <c r="QLX42" s="516"/>
      <c r="QLY42" s="516"/>
      <c r="QLZ42" s="516"/>
      <c r="QMA42" s="516"/>
      <c r="QMB42" s="516"/>
      <c r="QMC42" s="516"/>
      <c r="QMD42" s="516"/>
      <c r="QME42" s="516"/>
      <c r="QMF42" s="516"/>
      <c r="QMG42" s="516"/>
      <c r="QMH42" s="516"/>
      <c r="QMI42" s="516"/>
      <c r="QMJ42" s="516"/>
      <c r="QMK42" s="516"/>
      <c r="QML42" s="516"/>
      <c r="QMM42" s="516"/>
      <c r="QMN42" s="516"/>
      <c r="QMO42" s="516"/>
      <c r="QMP42" s="516"/>
      <c r="QMQ42" s="516"/>
      <c r="QMR42" s="516"/>
      <c r="QMS42" s="516"/>
      <c r="QMT42" s="516"/>
      <c r="QMU42" s="516"/>
      <c r="QMV42" s="516"/>
      <c r="QMW42" s="516"/>
      <c r="QMX42" s="516"/>
      <c r="QMY42" s="516"/>
      <c r="QMZ42" s="516"/>
      <c r="QNA42" s="516"/>
      <c r="QNB42" s="516"/>
      <c r="QNC42" s="516"/>
      <c r="QND42" s="516"/>
      <c r="QNE42" s="516"/>
      <c r="QNF42" s="516"/>
      <c r="QNG42" s="516"/>
      <c r="QNH42" s="516"/>
      <c r="QNI42" s="516"/>
      <c r="QNJ42" s="516"/>
      <c r="QNK42" s="516"/>
      <c r="QNL42" s="516"/>
      <c r="QNM42" s="516"/>
      <c r="QNN42" s="516"/>
      <c r="QNO42" s="516"/>
      <c r="QNP42" s="516"/>
      <c r="QNQ42" s="516"/>
      <c r="QNR42" s="516"/>
      <c r="QNS42" s="516"/>
      <c r="QNT42" s="516"/>
      <c r="QNU42" s="516"/>
      <c r="QNV42" s="516"/>
      <c r="QNW42" s="516"/>
      <c r="QNX42" s="516"/>
      <c r="QNY42" s="516"/>
      <c r="QNZ42" s="516"/>
      <c r="QOA42" s="516"/>
      <c r="QOB42" s="516"/>
      <c r="QOC42" s="516"/>
      <c r="QOD42" s="516"/>
      <c r="QOE42" s="516"/>
      <c r="QOF42" s="516"/>
      <c r="QOG42" s="516"/>
      <c r="QOH42" s="516"/>
      <c r="QOI42" s="516"/>
      <c r="QOJ42" s="516"/>
      <c r="QOK42" s="516"/>
      <c r="QOL42" s="516"/>
      <c r="QOM42" s="516"/>
      <c r="QON42" s="516"/>
      <c r="QOO42" s="516"/>
      <c r="QOP42" s="516"/>
      <c r="QOQ42" s="516"/>
      <c r="QOR42" s="516"/>
      <c r="QOS42" s="516"/>
      <c r="QOT42" s="516"/>
      <c r="QOU42" s="516"/>
      <c r="QOV42" s="516"/>
      <c r="QOW42" s="516"/>
      <c r="QOX42" s="516"/>
      <c r="QOY42" s="516"/>
      <c r="QOZ42" s="516"/>
      <c r="QPA42" s="516"/>
      <c r="QPB42" s="516"/>
      <c r="QPC42" s="516"/>
      <c r="QPD42" s="516"/>
      <c r="QPE42" s="516"/>
      <c r="QPF42" s="516"/>
      <c r="QPG42" s="516"/>
      <c r="QPH42" s="516"/>
      <c r="QPI42" s="516"/>
      <c r="QPJ42" s="516"/>
      <c r="QPK42" s="516"/>
      <c r="QPL42" s="516"/>
      <c r="QPM42" s="516"/>
      <c r="QPN42" s="516"/>
      <c r="QPO42" s="516"/>
      <c r="QPP42" s="516"/>
      <c r="QPQ42" s="516"/>
      <c r="QPR42" s="516"/>
      <c r="QPS42" s="516"/>
      <c r="QPT42" s="516"/>
      <c r="QPU42" s="516"/>
      <c r="QPV42" s="516"/>
      <c r="QPW42" s="516"/>
      <c r="QPX42" s="516"/>
      <c r="QPY42" s="516"/>
      <c r="QPZ42" s="516"/>
      <c r="QQA42" s="516"/>
      <c r="QQB42" s="516"/>
      <c r="QQC42" s="516"/>
      <c r="QQD42" s="516"/>
      <c r="QQE42" s="516"/>
      <c r="QQF42" s="516"/>
      <c r="QQG42" s="516"/>
      <c r="QQH42" s="516"/>
      <c r="QQI42" s="516"/>
      <c r="QQJ42" s="516"/>
      <c r="QQK42" s="516"/>
      <c r="QQL42" s="516"/>
      <c r="QQM42" s="516"/>
      <c r="QQN42" s="516"/>
      <c r="QQO42" s="516"/>
      <c r="QQP42" s="516"/>
      <c r="QQQ42" s="516"/>
      <c r="QQR42" s="516"/>
      <c r="QQS42" s="516"/>
      <c r="QQT42" s="516"/>
      <c r="QQU42" s="516"/>
      <c r="QQV42" s="516"/>
      <c r="QQW42" s="516"/>
      <c r="QQX42" s="516"/>
      <c r="QQY42" s="516"/>
      <c r="QQZ42" s="516"/>
      <c r="QRA42" s="516"/>
      <c r="QRB42" s="516"/>
      <c r="QRC42" s="516"/>
      <c r="QRD42" s="516"/>
      <c r="QRE42" s="516"/>
      <c r="QRF42" s="516"/>
      <c r="QRG42" s="516"/>
      <c r="QRH42" s="516"/>
      <c r="QRI42" s="516"/>
      <c r="QRJ42" s="516"/>
      <c r="QRK42" s="516"/>
      <c r="QRL42" s="516"/>
      <c r="QRM42" s="516"/>
      <c r="QRN42" s="516"/>
      <c r="QRO42" s="516"/>
      <c r="QRP42" s="516"/>
      <c r="QRQ42" s="516"/>
      <c r="QRR42" s="516"/>
      <c r="QRS42" s="516"/>
      <c r="QRT42" s="516"/>
      <c r="QRU42" s="516"/>
      <c r="QRV42" s="516"/>
      <c r="QRW42" s="516"/>
      <c r="QRX42" s="516"/>
      <c r="QRY42" s="516"/>
      <c r="QRZ42" s="516"/>
      <c r="QSA42" s="516"/>
      <c r="QSB42" s="516"/>
      <c r="QSC42" s="516"/>
      <c r="QSD42" s="516"/>
      <c r="QSE42" s="516"/>
      <c r="QSF42" s="516"/>
      <c r="QSG42" s="516"/>
      <c r="QSH42" s="516"/>
      <c r="QSI42" s="516"/>
      <c r="QSJ42" s="516"/>
      <c r="QSK42" s="516"/>
      <c r="QSL42" s="516"/>
      <c r="QSM42" s="516"/>
      <c r="QSN42" s="516"/>
      <c r="QSO42" s="516"/>
      <c r="QSP42" s="516"/>
      <c r="QSQ42" s="516"/>
      <c r="QSR42" s="516"/>
      <c r="QSS42" s="516"/>
      <c r="QST42" s="516"/>
      <c r="QSU42" s="516"/>
      <c r="QSV42" s="516"/>
      <c r="QSW42" s="516"/>
      <c r="QSX42" s="516"/>
      <c r="QSY42" s="516"/>
      <c r="QSZ42" s="516"/>
      <c r="QTA42" s="516"/>
      <c r="QTB42" s="516"/>
      <c r="QTC42" s="516"/>
      <c r="QTD42" s="516"/>
      <c r="QTE42" s="516"/>
      <c r="QTF42" s="516"/>
      <c r="QTG42" s="516"/>
      <c r="QTH42" s="516"/>
      <c r="QTI42" s="516"/>
      <c r="QTJ42" s="516"/>
      <c r="QTK42" s="516"/>
      <c r="QTL42" s="516"/>
      <c r="QTM42" s="516"/>
      <c r="QTN42" s="516"/>
      <c r="QTO42" s="516"/>
      <c r="QTP42" s="516"/>
      <c r="QTQ42" s="516"/>
      <c r="QTR42" s="516"/>
      <c r="QTS42" s="516"/>
      <c r="QTT42" s="516"/>
      <c r="QTU42" s="516"/>
      <c r="QTV42" s="516"/>
      <c r="QTW42" s="516"/>
      <c r="QTX42" s="516"/>
      <c r="QTY42" s="516"/>
      <c r="QTZ42" s="516"/>
      <c r="QUA42" s="516"/>
      <c r="QUB42" s="516"/>
      <c r="QUC42" s="516"/>
      <c r="QUD42" s="516"/>
      <c r="QUE42" s="516"/>
      <c r="QUF42" s="516"/>
      <c r="QUG42" s="516"/>
      <c r="QUH42" s="516"/>
      <c r="QUI42" s="516"/>
      <c r="QUJ42" s="516"/>
      <c r="QUK42" s="516"/>
      <c r="QUL42" s="516"/>
      <c r="QUM42" s="516"/>
      <c r="QUN42" s="516"/>
      <c r="QUO42" s="516"/>
      <c r="QUP42" s="516"/>
      <c r="QUQ42" s="516"/>
      <c r="QUR42" s="516"/>
      <c r="QUS42" s="516"/>
      <c r="QUT42" s="516"/>
      <c r="QUU42" s="516"/>
      <c r="QUV42" s="516"/>
      <c r="QUW42" s="516"/>
      <c r="QUX42" s="516"/>
      <c r="QUY42" s="516"/>
      <c r="QUZ42" s="516"/>
      <c r="QVA42" s="516"/>
      <c r="QVB42" s="516"/>
      <c r="QVC42" s="516"/>
      <c r="QVD42" s="516"/>
      <c r="QVE42" s="516"/>
      <c r="QVF42" s="516"/>
      <c r="QVG42" s="516"/>
      <c r="QVH42" s="516"/>
      <c r="QVI42" s="516"/>
      <c r="QVJ42" s="516"/>
      <c r="QVK42" s="516"/>
      <c r="QVL42" s="516"/>
      <c r="QVM42" s="516"/>
      <c r="QVN42" s="516"/>
      <c r="QVO42" s="516"/>
      <c r="QVP42" s="516"/>
      <c r="QVQ42" s="516"/>
      <c r="QVR42" s="516"/>
      <c r="QVS42" s="516"/>
      <c r="QVT42" s="516"/>
      <c r="QVU42" s="516"/>
      <c r="QVV42" s="516"/>
      <c r="QVW42" s="516"/>
      <c r="QVX42" s="516"/>
      <c r="QVY42" s="516"/>
      <c r="QVZ42" s="516"/>
      <c r="QWA42" s="516"/>
      <c r="QWB42" s="516"/>
      <c r="QWC42" s="516"/>
      <c r="QWD42" s="516"/>
      <c r="QWE42" s="516"/>
      <c r="QWF42" s="516"/>
      <c r="QWG42" s="516"/>
      <c r="QWH42" s="516"/>
      <c r="QWI42" s="516"/>
      <c r="QWJ42" s="516"/>
      <c r="QWK42" s="516"/>
      <c r="QWL42" s="516"/>
      <c r="QWM42" s="516"/>
      <c r="QWN42" s="516"/>
      <c r="QWO42" s="516"/>
      <c r="QWP42" s="516"/>
      <c r="QWQ42" s="516"/>
      <c r="QWR42" s="516"/>
      <c r="QWS42" s="516"/>
      <c r="QWT42" s="516"/>
      <c r="QWU42" s="516"/>
      <c r="QWV42" s="516"/>
      <c r="QWW42" s="516"/>
      <c r="QWX42" s="516"/>
      <c r="QWY42" s="516"/>
      <c r="QWZ42" s="516"/>
      <c r="QXA42" s="516"/>
      <c r="QXB42" s="516"/>
      <c r="QXC42" s="516"/>
      <c r="QXD42" s="516"/>
      <c r="QXE42" s="516"/>
      <c r="QXF42" s="516"/>
      <c r="QXG42" s="516"/>
      <c r="QXH42" s="516"/>
      <c r="QXI42" s="516"/>
      <c r="QXJ42" s="516"/>
      <c r="QXK42" s="516"/>
      <c r="QXL42" s="516"/>
      <c r="QXM42" s="516"/>
      <c r="QXN42" s="516"/>
      <c r="QXO42" s="516"/>
      <c r="QXP42" s="516"/>
      <c r="QXQ42" s="516"/>
      <c r="QXR42" s="516"/>
      <c r="QXS42" s="516"/>
      <c r="QXT42" s="516"/>
      <c r="QXU42" s="516"/>
      <c r="QXV42" s="516"/>
      <c r="QXW42" s="516"/>
      <c r="QXX42" s="516"/>
      <c r="QXY42" s="516"/>
      <c r="QXZ42" s="516"/>
      <c r="QYA42" s="516"/>
      <c r="QYB42" s="516"/>
      <c r="QYC42" s="516"/>
      <c r="QYD42" s="516"/>
      <c r="QYE42" s="516"/>
      <c r="QYF42" s="516"/>
      <c r="QYG42" s="516"/>
      <c r="QYH42" s="516"/>
      <c r="QYI42" s="516"/>
      <c r="QYJ42" s="516"/>
      <c r="QYK42" s="516"/>
      <c r="QYL42" s="516"/>
      <c r="QYM42" s="516"/>
      <c r="QYN42" s="516"/>
      <c r="QYO42" s="516"/>
      <c r="QYP42" s="516"/>
      <c r="QYQ42" s="516"/>
      <c r="QYR42" s="516"/>
      <c r="QYS42" s="516"/>
      <c r="QYT42" s="516"/>
      <c r="QYU42" s="516"/>
      <c r="QYV42" s="516"/>
      <c r="QYW42" s="516"/>
      <c r="QYX42" s="516"/>
      <c r="QYY42" s="516"/>
      <c r="QYZ42" s="516"/>
      <c r="QZA42" s="516"/>
      <c r="QZB42" s="516"/>
      <c r="QZC42" s="516"/>
      <c r="QZD42" s="516"/>
      <c r="QZE42" s="516"/>
      <c r="QZF42" s="516"/>
      <c r="QZG42" s="516"/>
      <c r="QZH42" s="516"/>
      <c r="QZI42" s="516"/>
      <c r="QZJ42" s="516"/>
      <c r="QZK42" s="516"/>
      <c r="QZL42" s="516"/>
      <c r="QZM42" s="516"/>
      <c r="QZN42" s="516"/>
      <c r="QZO42" s="516"/>
      <c r="QZP42" s="516"/>
      <c r="QZQ42" s="516"/>
      <c r="QZR42" s="516"/>
      <c r="QZS42" s="516"/>
      <c r="QZT42" s="516"/>
      <c r="QZU42" s="516"/>
      <c r="QZV42" s="516"/>
      <c r="QZW42" s="516"/>
      <c r="QZX42" s="516"/>
      <c r="QZY42" s="516"/>
      <c r="QZZ42" s="516"/>
      <c r="RAA42" s="516"/>
      <c r="RAB42" s="516"/>
      <c r="RAC42" s="516"/>
      <c r="RAD42" s="516"/>
      <c r="RAE42" s="516"/>
      <c r="RAF42" s="516"/>
      <c r="RAG42" s="516"/>
      <c r="RAH42" s="516"/>
      <c r="RAI42" s="516"/>
      <c r="RAJ42" s="516"/>
      <c r="RAK42" s="516"/>
      <c r="RAL42" s="516"/>
      <c r="RAM42" s="516"/>
      <c r="RAN42" s="516"/>
      <c r="RAO42" s="516"/>
      <c r="RAP42" s="516"/>
      <c r="RAQ42" s="516"/>
      <c r="RAR42" s="516"/>
      <c r="RAS42" s="516"/>
      <c r="RAT42" s="516"/>
      <c r="RAU42" s="516"/>
      <c r="RAV42" s="516"/>
      <c r="RAW42" s="516"/>
      <c r="RAX42" s="516"/>
      <c r="RAY42" s="516"/>
      <c r="RAZ42" s="516"/>
      <c r="RBA42" s="516"/>
      <c r="RBB42" s="516"/>
      <c r="RBC42" s="516"/>
      <c r="RBD42" s="516"/>
      <c r="RBE42" s="516"/>
      <c r="RBF42" s="516"/>
      <c r="RBG42" s="516"/>
      <c r="RBH42" s="516"/>
      <c r="RBI42" s="516"/>
      <c r="RBJ42" s="516"/>
      <c r="RBK42" s="516"/>
      <c r="RBL42" s="516"/>
      <c r="RBM42" s="516"/>
      <c r="RBN42" s="516"/>
      <c r="RBO42" s="516"/>
      <c r="RBP42" s="516"/>
      <c r="RBQ42" s="516"/>
      <c r="RBR42" s="516"/>
      <c r="RBS42" s="516"/>
      <c r="RBT42" s="516"/>
      <c r="RBU42" s="516"/>
      <c r="RBV42" s="516"/>
      <c r="RBW42" s="516"/>
      <c r="RBX42" s="516"/>
      <c r="RBY42" s="516"/>
      <c r="RBZ42" s="516"/>
      <c r="RCA42" s="516"/>
      <c r="RCB42" s="516"/>
      <c r="RCC42" s="516"/>
      <c r="RCD42" s="516"/>
      <c r="RCE42" s="516"/>
      <c r="RCF42" s="516"/>
      <c r="RCG42" s="516"/>
      <c r="RCH42" s="516"/>
      <c r="RCI42" s="516"/>
      <c r="RCJ42" s="516"/>
      <c r="RCK42" s="516"/>
      <c r="RCL42" s="516"/>
      <c r="RCM42" s="516"/>
      <c r="RCN42" s="516"/>
      <c r="RCO42" s="516"/>
      <c r="RCP42" s="516"/>
      <c r="RCQ42" s="516"/>
      <c r="RCR42" s="516"/>
      <c r="RCS42" s="516"/>
      <c r="RCT42" s="516"/>
      <c r="RCU42" s="516"/>
      <c r="RCV42" s="516"/>
      <c r="RCW42" s="516"/>
      <c r="RCX42" s="516"/>
      <c r="RCY42" s="516"/>
      <c r="RCZ42" s="516"/>
      <c r="RDA42" s="516"/>
      <c r="RDB42" s="516"/>
      <c r="RDC42" s="516"/>
      <c r="RDD42" s="516"/>
      <c r="RDE42" s="516"/>
      <c r="RDF42" s="516"/>
      <c r="RDG42" s="516"/>
      <c r="RDH42" s="516"/>
      <c r="RDI42" s="516"/>
      <c r="RDJ42" s="516"/>
      <c r="RDK42" s="516"/>
      <c r="RDL42" s="516"/>
      <c r="RDM42" s="516"/>
      <c r="RDN42" s="516"/>
      <c r="RDO42" s="516"/>
      <c r="RDP42" s="516"/>
      <c r="RDQ42" s="516"/>
      <c r="RDR42" s="516"/>
      <c r="RDS42" s="516"/>
      <c r="RDT42" s="516"/>
      <c r="RDU42" s="516"/>
      <c r="RDV42" s="516"/>
      <c r="RDW42" s="516"/>
      <c r="RDX42" s="516"/>
      <c r="RDY42" s="516"/>
      <c r="RDZ42" s="516"/>
      <c r="REA42" s="516"/>
      <c r="REB42" s="516"/>
      <c r="REC42" s="516"/>
      <c r="RED42" s="516"/>
      <c r="REE42" s="516"/>
      <c r="REF42" s="516"/>
      <c r="REG42" s="516"/>
      <c r="REH42" s="516"/>
      <c r="REI42" s="516"/>
      <c r="REJ42" s="516"/>
      <c r="REK42" s="516"/>
      <c r="REL42" s="516"/>
      <c r="REM42" s="516"/>
      <c r="REN42" s="516"/>
      <c r="REO42" s="516"/>
      <c r="REP42" s="516"/>
      <c r="REQ42" s="516"/>
      <c r="RER42" s="516"/>
      <c r="RES42" s="516"/>
      <c r="RET42" s="516"/>
      <c r="REU42" s="516"/>
      <c r="REV42" s="516"/>
      <c r="REW42" s="516"/>
      <c r="REX42" s="516"/>
      <c r="REY42" s="516"/>
      <c r="REZ42" s="516"/>
      <c r="RFA42" s="516"/>
      <c r="RFB42" s="516"/>
      <c r="RFC42" s="516"/>
      <c r="RFD42" s="516"/>
      <c r="RFE42" s="516"/>
      <c r="RFF42" s="516"/>
      <c r="RFG42" s="516"/>
      <c r="RFH42" s="516"/>
      <c r="RFI42" s="516"/>
      <c r="RFJ42" s="516"/>
      <c r="RFK42" s="516"/>
      <c r="RFL42" s="516"/>
      <c r="RFM42" s="516"/>
      <c r="RFN42" s="516"/>
      <c r="RFO42" s="516"/>
      <c r="RFP42" s="516"/>
      <c r="RFQ42" s="516"/>
      <c r="RFR42" s="516"/>
      <c r="RFS42" s="516"/>
      <c r="RFT42" s="516"/>
      <c r="RFU42" s="516"/>
      <c r="RFV42" s="516"/>
      <c r="RFW42" s="516"/>
      <c r="RFX42" s="516"/>
      <c r="RFY42" s="516"/>
      <c r="RFZ42" s="516"/>
      <c r="RGA42" s="516"/>
      <c r="RGB42" s="516"/>
      <c r="RGC42" s="516"/>
      <c r="RGD42" s="516"/>
      <c r="RGE42" s="516"/>
      <c r="RGF42" s="516"/>
      <c r="RGG42" s="516"/>
      <c r="RGH42" s="516"/>
      <c r="RGI42" s="516"/>
      <c r="RGJ42" s="516"/>
      <c r="RGK42" s="516"/>
      <c r="RGL42" s="516"/>
      <c r="RGM42" s="516"/>
      <c r="RGN42" s="516"/>
      <c r="RGO42" s="516"/>
      <c r="RGP42" s="516"/>
      <c r="RGQ42" s="516"/>
      <c r="RGR42" s="516"/>
      <c r="RGS42" s="516"/>
      <c r="RGT42" s="516"/>
      <c r="RGU42" s="516"/>
      <c r="RGV42" s="516"/>
      <c r="RGW42" s="516"/>
      <c r="RGX42" s="516"/>
      <c r="RGY42" s="516"/>
      <c r="RGZ42" s="516"/>
      <c r="RHA42" s="516"/>
      <c r="RHB42" s="516"/>
      <c r="RHC42" s="516"/>
      <c r="RHD42" s="516"/>
      <c r="RHE42" s="516"/>
      <c r="RHF42" s="516"/>
      <c r="RHG42" s="516"/>
      <c r="RHH42" s="516"/>
      <c r="RHI42" s="516"/>
      <c r="RHJ42" s="516"/>
      <c r="RHK42" s="516"/>
      <c r="RHL42" s="516"/>
      <c r="RHM42" s="516"/>
      <c r="RHN42" s="516"/>
      <c r="RHO42" s="516"/>
      <c r="RHP42" s="516"/>
      <c r="RHQ42" s="516"/>
      <c r="RHR42" s="516"/>
      <c r="RHS42" s="516"/>
      <c r="RHT42" s="516"/>
      <c r="RHU42" s="516"/>
      <c r="RHV42" s="516"/>
      <c r="RHW42" s="516"/>
      <c r="RHX42" s="516"/>
      <c r="RHY42" s="516"/>
      <c r="RHZ42" s="516"/>
      <c r="RIA42" s="516"/>
      <c r="RIB42" s="516"/>
      <c r="RIC42" s="516"/>
      <c r="RID42" s="516"/>
      <c r="RIE42" s="516"/>
      <c r="RIF42" s="516"/>
      <c r="RIG42" s="516"/>
      <c r="RIH42" s="516"/>
      <c r="RII42" s="516"/>
      <c r="RIJ42" s="516"/>
      <c r="RIK42" s="516"/>
      <c r="RIL42" s="516"/>
      <c r="RIM42" s="516"/>
      <c r="RIN42" s="516"/>
      <c r="RIO42" s="516"/>
      <c r="RIP42" s="516"/>
      <c r="RIQ42" s="516"/>
      <c r="RIR42" s="516"/>
      <c r="RIS42" s="516"/>
      <c r="RIT42" s="516"/>
      <c r="RIU42" s="516"/>
      <c r="RIV42" s="516"/>
      <c r="RIW42" s="516"/>
      <c r="RIX42" s="516"/>
      <c r="RIY42" s="516"/>
      <c r="RIZ42" s="516"/>
      <c r="RJA42" s="516"/>
      <c r="RJB42" s="516"/>
      <c r="RJC42" s="516"/>
      <c r="RJD42" s="516"/>
      <c r="RJE42" s="516"/>
      <c r="RJF42" s="516"/>
      <c r="RJG42" s="516"/>
      <c r="RJH42" s="516"/>
      <c r="RJI42" s="516"/>
      <c r="RJJ42" s="516"/>
      <c r="RJK42" s="516"/>
      <c r="RJL42" s="516"/>
      <c r="RJM42" s="516"/>
      <c r="RJN42" s="516"/>
      <c r="RJO42" s="516"/>
      <c r="RJP42" s="516"/>
      <c r="RJQ42" s="516"/>
      <c r="RJR42" s="516"/>
      <c r="RJS42" s="516"/>
      <c r="RJT42" s="516"/>
      <c r="RJU42" s="516"/>
      <c r="RJV42" s="516"/>
      <c r="RJW42" s="516"/>
      <c r="RJX42" s="516"/>
      <c r="RJY42" s="516"/>
      <c r="RJZ42" s="516"/>
      <c r="RKA42" s="516"/>
      <c r="RKB42" s="516"/>
      <c r="RKC42" s="516"/>
      <c r="RKD42" s="516"/>
      <c r="RKE42" s="516"/>
      <c r="RKF42" s="516"/>
      <c r="RKG42" s="516"/>
      <c r="RKH42" s="516"/>
      <c r="RKI42" s="516"/>
      <c r="RKJ42" s="516"/>
      <c r="RKK42" s="516"/>
      <c r="RKL42" s="516"/>
      <c r="RKM42" s="516"/>
      <c r="RKN42" s="516"/>
      <c r="RKO42" s="516"/>
      <c r="RKP42" s="516"/>
      <c r="RKQ42" s="516"/>
      <c r="RKR42" s="516"/>
      <c r="RKS42" s="516"/>
      <c r="RKT42" s="516"/>
      <c r="RKU42" s="516"/>
      <c r="RKV42" s="516"/>
      <c r="RKW42" s="516"/>
      <c r="RKX42" s="516"/>
      <c r="RKY42" s="516"/>
      <c r="RKZ42" s="516"/>
      <c r="RLA42" s="516"/>
      <c r="RLB42" s="516"/>
      <c r="RLC42" s="516"/>
      <c r="RLD42" s="516"/>
      <c r="RLE42" s="516"/>
      <c r="RLF42" s="516"/>
      <c r="RLG42" s="516"/>
      <c r="RLH42" s="516"/>
      <c r="RLI42" s="516"/>
      <c r="RLJ42" s="516"/>
      <c r="RLK42" s="516"/>
      <c r="RLL42" s="516"/>
      <c r="RLM42" s="516"/>
      <c r="RLN42" s="516"/>
      <c r="RLO42" s="516"/>
      <c r="RLP42" s="516"/>
      <c r="RLQ42" s="516"/>
      <c r="RLR42" s="516"/>
      <c r="RLS42" s="516"/>
      <c r="RLT42" s="516"/>
      <c r="RLU42" s="516"/>
      <c r="RLV42" s="516"/>
      <c r="RLW42" s="516"/>
      <c r="RLX42" s="516"/>
      <c r="RLY42" s="516"/>
      <c r="RLZ42" s="516"/>
      <c r="RMA42" s="516"/>
      <c r="RMB42" s="516"/>
      <c r="RMC42" s="516"/>
      <c r="RMD42" s="516"/>
      <c r="RME42" s="516"/>
      <c r="RMF42" s="516"/>
      <c r="RMG42" s="516"/>
      <c r="RMH42" s="516"/>
      <c r="RMI42" s="516"/>
      <c r="RMJ42" s="516"/>
      <c r="RMK42" s="516"/>
      <c r="RML42" s="516"/>
      <c r="RMM42" s="516"/>
      <c r="RMN42" s="516"/>
      <c r="RMO42" s="516"/>
      <c r="RMP42" s="516"/>
      <c r="RMQ42" s="516"/>
      <c r="RMR42" s="516"/>
      <c r="RMS42" s="516"/>
      <c r="RMT42" s="516"/>
      <c r="RMU42" s="516"/>
      <c r="RMV42" s="516"/>
      <c r="RMW42" s="516"/>
      <c r="RMX42" s="516"/>
      <c r="RMY42" s="516"/>
      <c r="RMZ42" s="516"/>
      <c r="RNA42" s="516"/>
      <c r="RNB42" s="516"/>
      <c r="RNC42" s="516"/>
      <c r="RND42" s="516"/>
      <c r="RNE42" s="516"/>
      <c r="RNF42" s="516"/>
      <c r="RNG42" s="516"/>
      <c r="RNH42" s="516"/>
      <c r="RNI42" s="516"/>
      <c r="RNJ42" s="516"/>
      <c r="RNK42" s="516"/>
      <c r="RNL42" s="516"/>
      <c r="RNM42" s="516"/>
      <c r="RNN42" s="516"/>
      <c r="RNO42" s="516"/>
      <c r="RNP42" s="516"/>
      <c r="RNQ42" s="516"/>
      <c r="RNR42" s="516"/>
      <c r="RNS42" s="516"/>
      <c r="RNT42" s="516"/>
      <c r="RNU42" s="516"/>
      <c r="RNV42" s="516"/>
      <c r="RNW42" s="516"/>
      <c r="RNX42" s="516"/>
      <c r="RNY42" s="516"/>
      <c r="RNZ42" s="516"/>
      <c r="ROA42" s="516"/>
      <c r="ROB42" s="516"/>
      <c r="ROC42" s="516"/>
      <c r="ROD42" s="516"/>
      <c r="ROE42" s="516"/>
      <c r="ROF42" s="516"/>
      <c r="ROG42" s="516"/>
      <c r="ROH42" s="516"/>
      <c r="ROI42" s="516"/>
      <c r="ROJ42" s="516"/>
      <c r="ROK42" s="516"/>
      <c r="ROL42" s="516"/>
      <c r="ROM42" s="516"/>
      <c r="RON42" s="516"/>
      <c r="ROO42" s="516"/>
      <c r="ROP42" s="516"/>
      <c r="ROQ42" s="516"/>
      <c r="ROR42" s="516"/>
      <c r="ROS42" s="516"/>
      <c r="ROT42" s="516"/>
      <c r="ROU42" s="516"/>
      <c r="ROV42" s="516"/>
      <c r="ROW42" s="516"/>
      <c r="ROX42" s="516"/>
      <c r="ROY42" s="516"/>
      <c r="ROZ42" s="516"/>
      <c r="RPA42" s="516"/>
      <c r="RPB42" s="516"/>
      <c r="RPC42" s="516"/>
      <c r="RPD42" s="516"/>
      <c r="RPE42" s="516"/>
      <c r="RPF42" s="516"/>
      <c r="RPG42" s="516"/>
      <c r="RPH42" s="516"/>
      <c r="RPI42" s="516"/>
      <c r="RPJ42" s="516"/>
      <c r="RPK42" s="516"/>
      <c r="RPL42" s="516"/>
      <c r="RPM42" s="516"/>
      <c r="RPN42" s="516"/>
      <c r="RPO42" s="516"/>
      <c r="RPP42" s="516"/>
      <c r="RPQ42" s="516"/>
      <c r="RPR42" s="516"/>
      <c r="RPS42" s="516"/>
      <c r="RPT42" s="516"/>
      <c r="RPU42" s="516"/>
      <c r="RPV42" s="516"/>
      <c r="RPW42" s="516"/>
      <c r="RPX42" s="516"/>
      <c r="RPY42" s="516"/>
      <c r="RPZ42" s="516"/>
      <c r="RQA42" s="516"/>
      <c r="RQB42" s="516"/>
      <c r="RQC42" s="516"/>
      <c r="RQD42" s="516"/>
      <c r="RQE42" s="516"/>
      <c r="RQF42" s="516"/>
      <c r="RQG42" s="516"/>
      <c r="RQH42" s="516"/>
      <c r="RQI42" s="516"/>
      <c r="RQJ42" s="516"/>
      <c r="RQK42" s="516"/>
      <c r="RQL42" s="516"/>
      <c r="RQM42" s="516"/>
      <c r="RQN42" s="516"/>
      <c r="RQO42" s="516"/>
      <c r="RQP42" s="516"/>
      <c r="RQQ42" s="516"/>
      <c r="RQR42" s="516"/>
      <c r="RQS42" s="516"/>
      <c r="RQT42" s="516"/>
      <c r="RQU42" s="516"/>
      <c r="RQV42" s="516"/>
      <c r="RQW42" s="516"/>
      <c r="RQX42" s="516"/>
      <c r="RQY42" s="516"/>
      <c r="RQZ42" s="516"/>
      <c r="RRA42" s="516"/>
      <c r="RRB42" s="516"/>
      <c r="RRC42" s="516"/>
      <c r="RRD42" s="516"/>
      <c r="RRE42" s="516"/>
      <c r="RRF42" s="516"/>
      <c r="RRG42" s="516"/>
      <c r="RRH42" s="516"/>
      <c r="RRI42" s="516"/>
      <c r="RRJ42" s="516"/>
      <c r="RRK42" s="516"/>
      <c r="RRL42" s="516"/>
      <c r="RRM42" s="516"/>
      <c r="RRN42" s="516"/>
      <c r="RRO42" s="516"/>
      <c r="RRP42" s="516"/>
      <c r="RRQ42" s="516"/>
      <c r="RRR42" s="516"/>
      <c r="RRS42" s="516"/>
      <c r="RRT42" s="516"/>
      <c r="RRU42" s="516"/>
      <c r="RRV42" s="516"/>
      <c r="RRW42" s="516"/>
      <c r="RRX42" s="516"/>
      <c r="RRY42" s="516"/>
      <c r="RRZ42" s="516"/>
      <c r="RSA42" s="516"/>
      <c r="RSB42" s="516"/>
      <c r="RSC42" s="516"/>
      <c r="RSD42" s="516"/>
      <c r="RSE42" s="516"/>
      <c r="RSF42" s="516"/>
      <c r="RSG42" s="516"/>
      <c r="RSH42" s="516"/>
      <c r="RSI42" s="516"/>
      <c r="RSJ42" s="516"/>
      <c r="RSK42" s="516"/>
      <c r="RSL42" s="516"/>
      <c r="RSM42" s="516"/>
      <c r="RSN42" s="516"/>
      <c r="RSO42" s="516"/>
      <c r="RSP42" s="516"/>
      <c r="RSQ42" s="516"/>
      <c r="RSR42" s="516"/>
      <c r="RSS42" s="516"/>
      <c r="RST42" s="516"/>
      <c r="RSU42" s="516"/>
      <c r="RSV42" s="516"/>
      <c r="RSW42" s="516"/>
      <c r="RSX42" s="516"/>
      <c r="RSY42" s="516"/>
      <c r="RSZ42" s="516"/>
      <c r="RTA42" s="516"/>
      <c r="RTB42" s="516"/>
      <c r="RTC42" s="516"/>
      <c r="RTD42" s="516"/>
      <c r="RTE42" s="516"/>
      <c r="RTF42" s="516"/>
      <c r="RTG42" s="516"/>
      <c r="RTH42" s="516"/>
      <c r="RTI42" s="516"/>
      <c r="RTJ42" s="516"/>
      <c r="RTK42" s="516"/>
      <c r="RTL42" s="516"/>
      <c r="RTM42" s="516"/>
      <c r="RTN42" s="516"/>
      <c r="RTO42" s="516"/>
      <c r="RTP42" s="516"/>
      <c r="RTQ42" s="516"/>
      <c r="RTR42" s="516"/>
      <c r="RTS42" s="516"/>
      <c r="RTT42" s="516"/>
      <c r="RTU42" s="516"/>
      <c r="RTV42" s="516"/>
      <c r="RTW42" s="516"/>
      <c r="RTX42" s="516"/>
      <c r="RTY42" s="516"/>
      <c r="RTZ42" s="516"/>
      <c r="RUA42" s="516"/>
      <c r="RUB42" s="516"/>
      <c r="RUC42" s="516"/>
      <c r="RUD42" s="516"/>
      <c r="RUE42" s="516"/>
      <c r="RUF42" s="516"/>
      <c r="RUG42" s="516"/>
      <c r="RUH42" s="516"/>
      <c r="RUI42" s="516"/>
      <c r="RUJ42" s="516"/>
      <c r="RUK42" s="516"/>
      <c r="RUL42" s="516"/>
      <c r="RUM42" s="516"/>
      <c r="RUN42" s="516"/>
      <c r="RUO42" s="516"/>
      <c r="RUP42" s="516"/>
      <c r="RUQ42" s="516"/>
      <c r="RUR42" s="516"/>
      <c r="RUS42" s="516"/>
      <c r="RUT42" s="516"/>
      <c r="RUU42" s="516"/>
      <c r="RUV42" s="516"/>
      <c r="RUW42" s="516"/>
      <c r="RUX42" s="516"/>
      <c r="RUY42" s="516"/>
      <c r="RUZ42" s="516"/>
      <c r="RVA42" s="516"/>
      <c r="RVB42" s="516"/>
      <c r="RVC42" s="516"/>
      <c r="RVD42" s="516"/>
      <c r="RVE42" s="516"/>
      <c r="RVF42" s="516"/>
      <c r="RVG42" s="516"/>
      <c r="RVH42" s="516"/>
      <c r="RVI42" s="516"/>
      <c r="RVJ42" s="516"/>
      <c r="RVK42" s="516"/>
      <c r="RVL42" s="516"/>
      <c r="RVM42" s="516"/>
      <c r="RVN42" s="516"/>
      <c r="RVO42" s="516"/>
      <c r="RVP42" s="516"/>
      <c r="RVQ42" s="516"/>
      <c r="RVR42" s="516"/>
      <c r="RVS42" s="516"/>
      <c r="RVT42" s="516"/>
      <c r="RVU42" s="516"/>
      <c r="RVV42" s="516"/>
      <c r="RVW42" s="516"/>
      <c r="RVX42" s="516"/>
      <c r="RVY42" s="516"/>
      <c r="RVZ42" s="516"/>
      <c r="RWA42" s="516"/>
      <c r="RWB42" s="516"/>
      <c r="RWC42" s="516"/>
      <c r="RWD42" s="516"/>
      <c r="RWE42" s="516"/>
      <c r="RWF42" s="516"/>
      <c r="RWG42" s="516"/>
      <c r="RWH42" s="516"/>
      <c r="RWI42" s="516"/>
      <c r="RWJ42" s="516"/>
      <c r="RWK42" s="516"/>
      <c r="RWL42" s="516"/>
      <c r="RWM42" s="516"/>
      <c r="RWN42" s="516"/>
      <c r="RWO42" s="516"/>
      <c r="RWP42" s="516"/>
      <c r="RWQ42" s="516"/>
      <c r="RWR42" s="516"/>
      <c r="RWS42" s="516"/>
      <c r="RWT42" s="516"/>
      <c r="RWU42" s="516"/>
      <c r="RWV42" s="516"/>
      <c r="RWW42" s="516"/>
      <c r="RWX42" s="516"/>
      <c r="RWY42" s="516"/>
      <c r="RWZ42" s="516"/>
      <c r="RXA42" s="516"/>
      <c r="RXB42" s="516"/>
      <c r="RXC42" s="516"/>
      <c r="RXD42" s="516"/>
      <c r="RXE42" s="516"/>
      <c r="RXF42" s="516"/>
      <c r="RXG42" s="516"/>
      <c r="RXH42" s="516"/>
      <c r="RXI42" s="516"/>
      <c r="RXJ42" s="516"/>
      <c r="RXK42" s="516"/>
      <c r="RXL42" s="516"/>
      <c r="RXM42" s="516"/>
      <c r="RXN42" s="516"/>
      <c r="RXO42" s="516"/>
      <c r="RXP42" s="516"/>
      <c r="RXQ42" s="516"/>
      <c r="RXR42" s="516"/>
      <c r="RXS42" s="516"/>
      <c r="RXT42" s="516"/>
      <c r="RXU42" s="516"/>
      <c r="RXV42" s="516"/>
      <c r="RXW42" s="516"/>
      <c r="RXX42" s="516"/>
      <c r="RXY42" s="516"/>
      <c r="RXZ42" s="516"/>
      <c r="RYA42" s="516"/>
      <c r="RYB42" s="516"/>
      <c r="RYC42" s="516"/>
      <c r="RYD42" s="516"/>
      <c r="RYE42" s="516"/>
      <c r="RYF42" s="516"/>
      <c r="RYG42" s="516"/>
      <c r="RYH42" s="516"/>
      <c r="RYI42" s="516"/>
      <c r="RYJ42" s="516"/>
      <c r="RYK42" s="516"/>
      <c r="RYL42" s="516"/>
      <c r="RYM42" s="516"/>
      <c r="RYN42" s="516"/>
      <c r="RYO42" s="516"/>
      <c r="RYP42" s="516"/>
      <c r="RYQ42" s="516"/>
      <c r="RYR42" s="516"/>
      <c r="RYS42" s="516"/>
      <c r="RYT42" s="516"/>
      <c r="RYU42" s="516"/>
      <c r="RYV42" s="516"/>
      <c r="RYW42" s="516"/>
      <c r="RYX42" s="516"/>
      <c r="RYY42" s="516"/>
      <c r="RYZ42" s="516"/>
      <c r="RZA42" s="516"/>
      <c r="RZB42" s="516"/>
      <c r="RZC42" s="516"/>
      <c r="RZD42" s="516"/>
      <c r="RZE42" s="516"/>
      <c r="RZF42" s="516"/>
      <c r="RZG42" s="516"/>
      <c r="RZH42" s="516"/>
      <c r="RZI42" s="516"/>
      <c r="RZJ42" s="516"/>
      <c r="RZK42" s="516"/>
      <c r="RZL42" s="516"/>
      <c r="RZM42" s="516"/>
      <c r="RZN42" s="516"/>
      <c r="RZO42" s="516"/>
      <c r="RZP42" s="516"/>
      <c r="RZQ42" s="516"/>
      <c r="RZR42" s="516"/>
      <c r="RZS42" s="516"/>
      <c r="RZT42" s="516"/>
      <c r="RZU42" s="516"/>
      <c r="RZV42" s="516"/>
      <c r="RZW42" s="516"/>
      <c r="RZX42" s="516"/>
      <c r="RZY42" s="516"/>
      <c r="RZZ42" s="516"/>
      <c r="SAA42" s="516"/>
      <c r="SAB42" s="516"/>
      <c r="SAC42" s="516"/>
      <c r="SAD42" s="516"/>
      <c r="SAE42" s="516"/>
      <c r="SAF42" s="516"/>
      <c r="SAG42" s="516"/>
      <c r="SAH42" s="516"/>
      <c r="SAI42" s="516"/>
      <c r="SAJ42" s="516"/>
      <c r="SAK42" s="516"/>
      <c r="SAL42" s="516"/>
      <c r="SAM42" s="516"/>
      <c r="SAN42" s="516"/>
      <c r="SAO42" s="516"/>
      <c r="SAP42" s="516"/>
      <c r="SAQ42" s="516"/>
      <c r="SAR42" s="516"/>
      <c r="SAS42" s="516"/>
      <c r="SAT42" s="516"/>
      <c r="SAU42" s="516"/>
      <c r="SAV42" s="516"/>
      <c r="SAW42" s="516"/>
      <c r="SAX42" s="516"/>
      <c r="SAY42" s="516"/>
      <c r="SAZ42" s="516"/>
      <c r="SBA42" s="516"/>
      <c r="SBB42" s="516"/>
      <c r="SBC42" s="516"/>
      <c r="SBD42" s="516"/>
      <c r="SBE42" s="516"/>
      <c r="SBF42" s="516"/>
      <c r="SBG42" s="516"/>
      <c r="SBH42" s="516"/>
      <c r="SBI42" s="516"/>
      <c r="SBJ42" s="516"/>
      <c r="SBK42" s="516"/>
      <c r="SBL42" s="516"/>
      <c r="SBM42" s="516"/>
      <c r="SBN42" s="516"/>
      <c r="SBO42" s="516"/>
      <c r="SBP42" s="516"/>
      <c r="SBQ42" s="516"/>
      <c r="SBR42" s="516"/>
      <c r="SBS42" s="516"/>
      <c r="SBT42" s="516"/>
      <c r="SBU42" s="516"/>
      <c r="SBV42" s="516"/>
      <c r="SBW42" s="516"/>
      <c r="SBX42" s="516"/>
      <c r="SBY42" s="516"/>
      <c r="SBZ42" s="516"/>
      <c r="SCA42" s="516"/>
      <c r="SCB42" s="516"/>
      <c r="SCC42" s="516"/>
      <c r="SCD42" s="516"/>
      <c r="SCE42" s="516"/>
      <c r="SCF42" s="516"/>
      <c r="SCG42" s="516"/>
      <c r="SCH42" s="516"/>
      <c r="SCI42" s="516"/>
      <c r="SCJ42" s="516"/>
      <c r="SCK42" s="516"/>
      <c r="SCL42" s="516"/>
      <c r="SCM42" s="516"/>
      <c r="SCN42" s="516"/>
      <c r="SCO42" s="516"/>
      <c r="SCP42" s="516"/>
      <c r="SCQ42" s="516"/>
      <c r="SCR42" s="516"/>
      <c r="SCS42" s="516"/>
      <c r="SCT42" s="516"/>
      <c r="SCU42" s="516"/>
      <c r="SCV42" s="516"/>
      <c r="SCW42" s="516"/>
      <c r="SCX42" s="516"/>
      <c r="SCY42" s="516"/>
      <c r="SCZ42" s="516"/>
      <c r="SDA42" s="516"/>
      <c r="SDB42" s="516"/>
      <c r="SDC42" s="516"/>
      <c r="SDD42" s="516"/>
      <c r="SDE42" s="516"/>
      <c r="SDF42" s="516"/>
      <c r="SDG42" s="516"/>
      <c r="SDH42" s="516"/>
      <c r="SDI42" s="516"/>
      <c r="SDJ42" s="516"/>
      <c r="SDK42" s="516"/>
      <c r="SDL42" s="516"/>
      <c r="SDM42" s="516"/>
      <c r="SDN42" s="516"/>
      <c r="SDO42" s="516"/>
      <c r="SDP42" s="516"/>
      <c r="SDQ42" s="516"/>
      <c r="SDR42" s="516"/>
      <c r="SDS42" s="516"/>
      <c r="SDT42" s="516"/>
      <c r="SDU42" s="516"/>
      <c r="SDV42" s="516"/>
      <c r="SDW42" s="516"/>
      <c r="SDX42" s="516"/>
      <c r="SDY42" s="516"/>
      <c r="SDZ42" s="516"/>
      <c r="SEA42" s="516"/>
      <c r="SEB42" s="516"/>
      <c r="SEC42" s="516"/>
      <c r="SED42" s="516"/>
      <c r="SEE42" s="516"/>
      <c r="SEF42" s="516"/>
      <c r="SEG42" s="516"/>
      <c r="SEH42" s="516"/>
      <c r="SEI42" s="516"/>
      <c r="SEJ42" s="516"/>
      <c r="SEK42" s="516"/>
      <c r="SEL42" s="516"/>
      <c r="SEM42" s="516"/>
      <c r="SEN42" s="516"/>
      <c r="SEO42" s="516"/>
      <c r="SEP42" s="516"/>
      <c r="SEQ42" s="516"/>
      <c r="SER42" s="516"/>
      <c r="SES42" s="516"/>
      <c r="SET42" s="516"/>
      <c r="SEU42" s="516"/>
      <c r="SEV42" s="516"/>
      <c r="SEW42" s="516"/>
      <c r="SEX42" s="516"/>
      <c r="SEY42" s="516"/>
      <c r="SEZ42" s="516"/>
      <c r="SFA42" s="516"/>
      <c r="SFB42" s="516"/>
      <c r="SFC42" s="516"/>
      <c r="SFD42" s="516"/>
      <c r="SFE42" s="516"/>
      <c r="SFF42" s="516"/>
      <c r="SFG42" s="516"/>
      <c r="SFH42" s="516"/>
      <c r="SFI42" s="516"/>
      <c r="SFJ42" s="516"/>
      <c r="SFK42" s="516"/>
      <c r="SFL42" s="516"/>
      <c r="SFM42" s="516"/>
      <c r="SFN42" s="516"/>
      <c r="SFO42" s="516"/>
      <c r="SFP42" s="516"/>
      <c r="SFQ42" s="516"/>
      <c r="SFR42" s="516"/>
      <c r="SFS42" s="516"/>
      <c r="SFT42" s="516"/>
      <c r="SFU42" s="516"/>
      <c r="SFV42" s="516"/>
      <c r="SFW42" s="516"/>
      <c r="SFX42" s="516"/>
      <c r="SFY42" s="516"/>
      <c r="SFZ42" s="516"/>
      <c r="SGA42" s="516"/>
      <c r="SGB42" s="516"/>
      <c r="SGC42" s="516"/>
      <c r="SGD42" s="516"/>
      <c r="SGE42" s="516"/>
      <c r="SGF42" s="516"/>
      <c r="SGG42" s="516"/>
      <c r="SGH42" s="516"/>
      <c r="SGI42" s="516"/>
      <c r="SGJ42" s="516"/>
      <c r="SGK42" s="516"/>
      <c r="SGL42" s="516"/>
      <c r="SGM42" s="516"/>
      <c r="SGN42" s="516"/>
      <c r="SGO42" s="516"/>
      <c r="SGP42" s="516"/>
      <c r="SGQ42" s="516"/>
      <c r="SGR42" s="516"/>
      <c r="SGS42" s="516"/>
      <c r="SGT42" s="516"/>
      <c r="SGU42" s="516"/>
      <c r="SGV42" s="516"/>
      <c r="SGW42" s="516"/>
      <c r="SGX42" s="516"/>
      <c r="SGY42" s="516"/>
      <c r="SGZ42" s="516"/>
      <c r="SHA42" s="516"/>
      <c r="SHB42" s="516"/>
      <c r="SHC42" s="516"/>
      <c r="SHD42" s="516"/>
      <c r="SHE42" s="516"/>
      <c r="SHF42" s="516"/>
      <c r="SHG42" s="516"/>
      <c r="SHH42" s="516"/>
      <c r="SHI42" s="516"/>
      <c r="SHJ42" s="516"/>
      <c r="SHK42" s="516"/>
      <c r="SHL42" s="516"/>
      <c r="SHM42" s="516"/>
      <c r="SHN42" s="516"/>
      <c r="SHO42" s="516"/>
      <c r="SHP42" s="516"/>
      <c r="SHQ42" s="516"/>
      <c r="SHR42" s="516"/>
      <c r="SHS42" s="516"/>
      <c r="SHT42" s="516"/>
      <c r="SHU42" s="516"/>
      <c r="SHV42" s="516"/>
      <c r="SHW42" s="516"/>
      <c r="SHX42" s="516"/>
      <c r="SHY42" s="516"/>
      <c r="SHZ42" s="516"/>
      <c r="SIA42" s="516"/>
      <c r="SIB42" s="516"/>
      <c r="SIC42" s="516"/>
      <c r="SID42" s="516"/>
      <c r="SIE42" s="516"/>
      <c r="SIF42" s="516"/>
      <c r="SIG42" s="516"/>
      <c r="SIH42" s="516"/>
      <c r="SII42" s="516"/>
      <c r="SIJ42" s="516"/>
      <c r="SIK42" s="516"/>
      <c r="SIL42" s="516"/>
      <c r="SIM42" s="516"/>
      <c r="SIN42" s="516"/>
      <c r="SIO42" s="516"/>
      <c r="SIP42" s="516"/>
      <c r="SIQ42" s="516"/>
      <c r="SIR42" s="516"/>
      <c r="SIS42" s="516"/>
      <c r="SIT42" s="516"/>
      <c r="SIU42" s="516"/>
      <c r="SIV42" s="516"/>
      <c r="SIW42" s="516"/>
      <c r="SIX42" s="516"/>
      <c r="SIY42" s="516"/>
      <c r="SIZ42" s="516"/>
      <c r="SJA42" s="516"/>
      <c r="SJB42" s="516"/>
      <c r="SJC42" s="516"/>
      <c r="SJD42" s="516"/>
      <c r="SJE42" s="516"/>
      <c r="SJF42" s="516"/>
      <c r="SJG42" s="516"/>
      <c r="SJH42" s="516"/>
      <c r="SJI42" s="516"/>
      <c r="SJJ42" s="516"/>
      <c r="SJK42" s="516"/>
      <c r="SJL42" s="516"/>
      <c r="SJM42" s="516"/>
      <c r="SJN42" s="516"/>
      <c r="SJO42" s="516"/>
      <c r="SJP42" s="516"/>
      <c r="SJQ42" s="516"/>
      <c r="SJR42" s="516"/>
      <c r="SJS42" s="516"/>
      <c r="SJT42" s="516"/>
      <c r="SJU42" s="516"/>
      <c r="SJV42" s="516"/>
      <c r="SJW42" s="516"/>
      <c r="SJX42" s="516"/>
      <c r="SJY42" s="516"/>
      <c r="SJZ42" s="516"/>
      <c r="SKA42" s="516"/>
      <c r="SKB42" s="516"/>
      <c r="SKC42" s="516"/>
      <c r="SKD42" s="516"/>
      <c r="SKE42" s="516"/>
      <c r="SKF42" s="516"/>
      <c r="SKG42" s="516"/>
      <c r="SKH42" s="516"/>
      <c r="SKI42" s="516"/>
      <c r="SKJ42" s="516"/>
      <c r="SKK42" s="516"/>
      <c r="SKL42" s="516"/>
      <c r="SKM42" s="516"/>
      <c r="SKN42" s="516"/>
      <c r="SKO42" s="516"/>
      <c r="SKP42" s="516"/>
      <c r="SKQ42" s="516"/>
      <c r="SKR42" s="516"/>
      <c r="SKS42" s="516"/>
      <c r="SKT42" s="516"/>
      <c r="SKU42" s="516"/>
      <c r="SKV42" s="516"/>
      <c r="SKW42" s="516"/>
      <c r="SKX42" s="516"/>
      <c r="SKY42" s="516"/>
      <c r="SKZ42" s="516"/>
      <c r="SLA42" s="516"/>
      <c r="SLB42" s="516"/>
      <c r="SLC42" s="516"/>
      <c r="SLD42" s="516"/>
      <c r="SLE42" s="516"/>
      <c r="SLF42" s="516"/>
      <c r="SLG42" s="516"/>
      <c r="SLH42" s="516"/>
      <c r="SLI42" s="516"/>
      <c r="SLJ42" s="516"/>
      <c r="SLK42" s="516"/>
      <c r="SLL42" s="516"/>
      <c r="SLM42" s="516"/>
      <c r="SLN42" s="516"/>
      <c r="SLO42" s="516"/>
      <c r="SLP42" s="516"/>
      <c r="SLQ42" s="516"/>
      <c r="SLR42" s="516"/>
      <c r="SLS42" s="516"/>
      <c r="SLT42" s="516"/>
      <c r="SLU42" s="516"/>
      <c r="SLV42" s="516"/>
      <c r="SLW42" s="516"/>
      <c r="SLX42" s="516"/>
      <c r="SLY42" s="516"/>
      <c r="SLZ42" s="516"/>
      <c r="SMA42" s="516"/>
      <c r="SMB42" s="516"/>
      <c r="SMC42" s="516"/>
      <c r="SMD42" s="516"/>
      <c r="SME42" s="516"/>
      <c r="SMF42" s="516"/>
      <c r="SMG42" s="516"/>
      <c r="SMH42" s="516"/>
      <c r="SMI42" s="516"/>
      <c r="SMJ42" s="516"/>
      <c r="SMK42" s="516"/>
      <c r="SML42" s="516"/>
      <c r="SMM42" s="516"/>
      <c r="SMN42" s="516"/>
      <c r="SMO42" s="516"/>
      <c r="SMP42" s="516"/>
      <c r="SMQ42" s="516"/>
      <c r="SMR42" s="516"/>
      <c r="SMS42" s="516"/>
      <c r="SMT42" s="516"/>
      <c r="SMU42" s="516"/>
      <c r="SMV42" s="516"/>
      <c r="SMW42" s="516"/>
      <c r="SMX42" s="516"/>
      <c r="SMY42" s="516"/>
      <c r="SMZ42" s="516"/>
      <c r="SNA42" s="516"/>
      <c r="SNB42" s="516"/>
      <c r="SNC42" s="516"/>
      <c r="SND42" s="516"/>
      <c r="SNE42" s="516"/>
      <c r="SNF42" s="516"/>
      <c r="SNG42" s="516"/>
      <c r="SNH42" s="516"/>
      <c r="SNI42" s="516"/>
      <c r="SNJ42" s="516"/>
      <c r="SNK42" s="516"/>
      <c r="SNL42" s="516"/>
      <c r="SNM42" s="516"/>
      <c r="SNN42" s="516"/>
      <c r="SNO42" s="516"/>
      <c r="SNP42" s="516"/>
      <c r="SNQ42" s="516"/>
      <c r="SNR42" s="516"/>
      <c r="SNS42" s="516"/>
      <c r="SNT42" s="516"/>
      <c r="SNU42" s="516"/>
      <c r="SNV42" s="516"/>
      <c r="SNW42" s="516"/>
      <c r="SNX42" s="516"/>
      <c r="SNY42" s="516"/>
      <c r="SNZ42" s="516"/>
      <c r="SOA42" s="516"/>
      <c r="SOB42" s="516"/>
      <c r="SOC42" s="516"/>
      <c r="SOD42" s="516"/>
      <c r="SOE42" s="516"/>
      <c r="SOF42" s="516"/>
      <c r="SOG42" s="516"/>
      <c r="SOH42" s="516"/>
      <c r="SOI42" s="516"/>
      <c r="SOJ42" s="516"/>
      <c r="SOK42" s="516"/>
      <c r="SOL42" s="516"/>
      <c r="SOM42" s="516"/>
      <c r="SON42" s="516"/>
      <c r="SOO42" s="516"/>
      <c r="SOP42" s="516"/>
      <c r="SOQ42" s="516"/>
      <c r="SOR42" s="516"/>
      <c r="SOS42" s="516"/>
      <c r="SOT42" s="516"/>
      <c r="SOU42" s="516"/>
      <c r="SOV42" s="516"/>
      <c r="SOW42" s="516"/>
      <c r="SOX42" s="516"/>
      <c r="SOY42" s="516"/>
      <c r="SOZ42" s="516"/>
      <c r="SPA42" s="516"/>
      <c r="SPB42" s="516"/>
      <c r="SPC42" s="516"/>
      <c r="SPD42" s="516"/>
      <c r="SPE42" s="516"/>
      <c r="SPF42" s="516"/>
      <c r="SPG42" s="516"/>
      <c r="SPH42" s="516"/>
      <c r="SPI42" s="516"/>
      <c r="SPJ42" s="516"/>
      <c r="SPK42" s="516"/>
      <c r="SPL42" s="516"/>
      <c r="SPM42" s="516"/>
      <c r="SPN42" s="516"/>
      <c r="SPO42" s="516"/>
      <c r="SPP42" s="516"/>
      <c r="SPQ42" s="516"/>
      <c r="SPR42" s="516"/>
      <c r="SPS42" s="516"/>
      <c r="SPT42" s="516"/>
      <c r="SPU42" s="516"/>
      <c r="SPV42" s="516"/>
      <c r="SPW42" s="516"/>
      <c r="SPX42" s="516"/>
      <c r="SPY42" s="516"/>
      <c r="SPZ42" s="516"/>
      <c r="SQA42" s="516"/>
      <c r="SQB42" s="516"/>
      <c r="SQC42" s="516"/>
      <c r="SQD42" s="516"/>
      <c r="SQE42" s="516"/>
      <c r="SQF42" s="516"/>
      <c r="SQG42" s="516"/>
      <c r="SQH42" s="516"/>
      <c r="SQI42" s="516"/>
      <c r="SQJ42" s="516"/>
      <c r="SQK42" s="516"/>
      <c r="SQL42" s="516"/>
      <c r="SQM42" s="516"/>
      <c r="SQN42" s="516"/>
      <c r="SQO42" s="516"/>
      <c r="SQP42" s="516"/>
      <c r="SQQ42" s="516"/>
      <c r="SQR42" s="516"/>
      <c r="SQS42" s="516"/>
      <c r="SQT42" s="516"/>
      <c r="SQU42" s="516"/>
      <c r="SQV42" s="516"/>
      <c r="SQW42" s="516"/>
      <c r="SQX42" s="516"/>
      <c r="SQY42" s="516"/>
      <c r="SQZ42" s="516"/>
      <c r="SRA42" s="516"/>
      <c r="SRB42" s="516"/>
      <c r="SRC42" s="516"/>
      <c r="SRD42" s="516"/>
      <c r="SRE42" s="516"/>
      <c r="SRF42" s="516"/>
      <c r="SRG42" s="516"/>
      <c r="SRH42" s="516"/>
      <c r="SRI42" s="516"/>
      <c r="SRJ42" s="516"/>
      <c r="SRK42" s="516"/>
      <c r="SRL42" s="516"/>
      <c r="SRM42" s="516"/>
      <c r="SRN42" s="516"/>
      <c r="SRO42" s="516"/>
      <c r="SRP42" s="516"/>
      <c r="SRQ42" s="516"/>
      <c r="SRR42" s="516"/>
      <c r="SRS42" s="516"/>
      <c r="SRT42" s="516"/>
      <c r="SRU42" s="516"/>
      <c r="SRV42" s="516"/>
      <c r="SRW42" s="516"/>
      <c r="SRX42" s="516"/>
      <c r="SRY42" s="516"/>
      <c r="SRZ42" s="516"/>
      <c r="SSA42" s="516"/>
      <c r="SSB42" s="516"/>
      <c r="SSC42" s="516"/>
      <c r="SSD42" s="516"/>
      <c r="SSE42" s="516"/>
      <c r="SSF42" s="516"/>
      <c r="SSG42" s="516"/>
      <c r="SSH42" s="516"/>
      <c r="SSI42" s="516"/>
      <c r="SSJ42" s="516"/>
      <c r="SSK42" s="516"/>
      <c r="SSL42" s="516"/>
      <c r="SSM42" s="516"/>
      <c r="SSN42" s="516"/>
      <c r="SSO42" s="516"/>
      <c r="SSP42" s="516"/>
      <c r="SSQ42" s="516"/>
      <c r="SSR42" s="516"/>
      <c r="SSS42" s="516"/>
      <c r="SST42" s="516"/>
      <c r="SSU42" s="516"/>
      <c r="SSV42" s="516"/>
      <c r="SSW42" s="516"/>
      <c r="SSX42" s="516"/>
      <c r="SSY42" s="516"/>
      <c r="SSZ42" s="516"/>
      <c r="STA42" s="516"/>
      <c r="STB42" s="516"/>
      <c r="STC42" s="516"/>
      <c r="STD42" s="516"/>
      <c r="STE42" s="516"/>
      <c r="STF42" s="516"/>
      <c r="STG42" s="516"/>
      <c r="STH42" s="516"/>
      <c r="STI42" s="516"/>
      <c r="STJ42" s="516"/>
      <c r="STK42" s="516"/>
      <c r="STL42" s="516"/>
      <c r="STM42" s="516"/>
      <c r="STN42" s="516"/>
      <c r="STO42" s="516"/>
      <c r="STP42" s="516"/>
      <c r="STQ42" s="516"/>
      <c r="STR42" s="516"/>
      <c r="STS42" s="516"/>
      <c r="STT42" s="516"/>
      <c r="STU42" s="516"/>
      <c r="STV42" s="516"/>
      <c r="STW42" s="516"/>
      <c r="STX42" s="516"/>
      <c r="STY42" s="516"/>
      <c r="STZ42" s="516"/>
      <c r="SUA42" s="516"/>
      <c r="SUB42" s="516"/>
      <c r="SUC42" s="516"/>
      <c r="SUD42" s="516"/>
      <c r="SUE42" s="516"/>
      <c r="SUF42" s="516"/>
      <c r="SUG42" s="516"/>
      <c r="SUH42" s="516"/>
      <c r="SUI42" s="516"/>
      <c r="SUJ42" s="516"/>
      <c r="SUK42" s="516"/>
      <c r="SUL42" s="516"/>
      <c r="SUM42" s="516"/>
      <c r="SUN42" s="516"/>
      <c r="SUO42" s="516"/>
      <c r="SUP42" s="516"/>
      <c r="SUQ42" s="516"/>
      <c r="SUR42" s="516"/>
      <c r="SUS42" s="516"/>
      <c r="SUT42" s="516"/>
      <c r="SUU42" s="516"/>
      <c r="SUV42" s="516"/>
      <c r="SUW42" s="516"/>
      <c r="SUX42" s="516"/>
      <c r="SUY42" s="516"/>
      <c r="SUZ42" s="516"/>
      <c r="SVA42" s="516"/>
      <c r="SVB42" s="516"/>
      <c r="SVC42" s="516"/>
      <c r="SVD42" s="516"/>
      <c r="SVE42" s="516"/>
      <c r="SVF42" s="516"/>
      <c r="SVG42" s="516"/>
      <c r="SVH42" s="516"/>
      <c r="SVI42" s="516"/>
      <c r="SVJ42" s="516"/>
      <c r="SVK42" s="516"/>
      <c r="SVL42" s="516"/>
      <c r="SVM42" s="516"/>
      <c r="SVN42" s="516"/>
      <c r="SVO42" s="516"/>
      <c r="SVP42" s="516"/>
      <c r="SVQ42" s="516"/>
      <c r="SVR42" s="516"/>
      <c r="SVS42" s="516"/>
      <c r="SVT42" s="516"/>
      <c r="SVU42" s="516"/>
      <c r="SVV42" s="516"/>
      <c r="SVW42" s="516"/>
      <c r="SVX42" s="516"/>
      <c r="SVY42" s="516"/>
      <c r="SVZ42" s="516"/>
      <c r="SWA42" s="516"/>
      <c r="SWB42" s="516"/>
      <c r="SWC42" s="516"/>
      <c r="SWD42" s="516"/>
      <c r="SWE42" s="516"/>
      <c r="SWF42" s="516"/>
      <c r="SWG42" s="516"/>
      <c r="SWH42" s="516"/>
      <c r="SWI42" s="516"/>
      <c r="SWJ42" s="516"/>
      <c r="SWK42" s="516"/>
      <c r="SWL42" s="516"/>
      <c r="SWM42" s="516"/>
      <c r="SWN42" s="516"/>
      <c r="SWO42" s="516"/>
      <c r="SWP42" s="516"/>
      <c r="SWQ42" s="516"/>
      <c r="SWR42" s="516"/>
      <c r="SWS42" s="516"/>
      <c r="SWT42" s="516"/>
      <c r="SWU42" s="516"/>
      <c r="SWV42" s="516"/>
      <c r="SWW42" s="516"/>
      <c r="SWX42" s="516"/>
      <c r="SWY42" s="516"/>
      <c r="SWZ42" s="516"/>
      <c r="SXA42" s="516"/>
      <c r="SXB42" s="516"/>
      <c r="SXC42" s="516"/>
      <c r="SXD42" s="516"/>
      <c r="SXE42" s="516"/>
      <c r="SXF42" s="516"/>
      <c r="SXG42" s="516"/>
      <c r="SXH42" s="516"/>
      <c r="SXI42" s="516"/>
      <c r="SXJ42" s="516"/>
      <c r="SXK42" s="516"/>
      <c r="SXL42" s="516"/>
      <c r="SXM42" s="516"/>
      <c r="SXN42" s="516"/>
      <c r="SXO42" s="516"/>
      <c r="SXP42" s="516"/>
      <c r="SXQ42" s="516"/>
      <c r="SXR42" s="516"/>
      <c r="SXS42" s="516"/>
      <c r="SXT42" s="516"/>
      <c r="SXU42" s="516"/>
      <c r="SXV42" s="516"/>
      <c r="SXW42" s="516"/>
      <c r="SXX42" s="516"/>
      <c r="SXY42" s="516"/>
      <c r="SXZ42" s="516"/>
      <c r="SYA42" s="516"/>
      <c r="SYB42" s="516"/>
      <c r="SYC42" s="516"/>
      <c r="SYD42" s="516"/>
      <c r="SYE42" s="516"/>
      <c r="SYF42" s="516"/>
      <c r="SYG42" s="516"/>
      <c r="SYH42" s="516"/>
      <c r="SYI42" s="516"/>
      <c r="SYJ42" s="516"/>
      <c r="SYK42" s="516"/>
      <c r="SYL42" s="516"/>
      <c r="SYM42" s="516"/>
      <c r="SYN42" s="516"/>
      <c r="SYO42" s="516"/>
      <c r="SYP42" s="516"/>
      <c r="SYQ42" s="516"/>
      <c r="SYR42" s="516"/>
      <c r="SYS42" s="516"/>
      <c r="SYT42" s="516"/>
      <c r="SYU42" s="516"/>
      <c r="SYV42" s="516"/>
      <c r="SYW42" s="516"/>
      <c r="SYX42" s="516"/>
      <c r="SYY42" s="516"/>
      <c r="SYZ42" s="516"/>
      <c r="SZA42" s="516"/>
      <c r="SZB42" s="516"/>
      <c r="SZC42" s="516"/>
      <c r="SZD42" s="516"/>
      <c r="SZE42" s="516"/>
      <c r="SZF42" s="516"/>
      <c r="SZG42" s="516"/>
      <c r="SZH42" s="516"/>
      <c r="SZI42" s="516"/>
      <c r="SZJ42" s="516"/>
      <c r="SZK42" s="516"/>
      <c r="SZL42" s="516"/>
      <c r="SZM42" s="516"/>
      <c r="SZN42" s="516"/>
      <c r="SZO42" s="516"/>
      <c r="SZP42" s="516"/>
      <c r="SZQ42" s="516"/>
      <c r="SZR42" s="516"/>
      <c r="SZS42" s="516"/>
      <c r="SZT42" s="516"/>
      <c r="SZU42" s="516"/>
      <c r="SZV42" s="516"/>
      <c r="SZW42" s="516"/>
      <c r="SZX42" s="516"/>
      <c r="SZY42" s="516"/>
      <c r="SZZ42" s="516"/>
      <c r="TAA42" s="516"/>
      <c r="TAB42" s="516"/>
      <c r="TAC42" s="516"/>
      <c r="TAD42" s="516"/>
      <c r="TAE42" s="516"/>
      <c r="TAF42" s="516"/>
      <c r="TAG42" s="516"/>
      <c r="TAH42" s="516"/>
      <c r="TAI42" s="516"/>
      <c r="TAJ42" s="516"/>
      <c r="TAK42" s="516"/>
      <c r="TAL42" s="516"/>
      <c r="TAM42" s="516"/>
      <c r="TAN42" s="516"/>
      <c r="TAO42" s="516"/>
      <c r="TAP42" s="516"/>
      <c r="TAQ42" s="516"/>
      <c r="TAR42" s="516"/>
      <c r="TAS42" s="516"/>
      <c r="TAT42" s="516"/>
      <c r="TAU42" s="516"/>
      <c r="TAV42" s="516"/>
      <c r="TAW42" s="516"/>
      <c r="TAX42" s="516"/>
      <c r="TAY42" s="516"/>
      <c r="TAZ42" s="516"/>
      <c r="TBA42" s="516"/>
      <c r="TBB42" s="516"/>
      <c r="TBC42" s="516"/>
      <c r="TBD42" s="516"/>
      <c r="TBE42" s="516"/>
      <c r="TBF42" s="516"/>
      <c r="TBG42" s="516"/>
      <c r="TBH42" s="516"/>
      <c r="TBI42" s="516"/>
      <c r="TBJ42" s="516"/>
      <c r="TBK42" s="516"/>
      <c r="TBL42" s="516"/>
      <c r="TBM42" s="516"/>
      <c r="TBN42" s="516"/>
      <c r="TBO42" s="516"/>
      <c r="TBP42" s="516"/>
      <c r="TBQ42" s="516"/>
      <c r="TBR42" s="516"/>
      <c r="TBS42" s="516"/>
      <c r="TBT42" s="516"/>
      <c r="TBU42" s="516"/>
      <c r="TBV42" s="516"/>
      <c r="TBW42" s="516"/>
      <c r="TBX42" s="516"/>
      <c r="TBY42" s="516"/>
      <c r="TBZ42" s="516"/>
      <c r="TCA42" s="516"/>
      <c r="TCB42" s="516"/>
      <c r="TCC42" s="516"/>
      <c r="TCD42" s="516"/>
      <c r="TCE42" s="516"/>
      <c r="TCF42" s="516"/>
      <c r="TCG42" s="516"/>
      <c r="TCH42" s="516"/>
      <c r="TCI42" s="516"/>
      <c r="TCJ42" s="516"/>
      <c r="TCK42" s="516"/>
      <c r="TCL42" s="516"/>
      <c r="TCM42" s="516"/>
      <c r="TCN42" s="516"/>
      <c r="TCO42" s="516"/>
      <c r="TCP42" s="516"/>
      <c r="TCQ42" s="516"/>
      <c r="TCR42" s="516"/>
      <c r="TCS42" s="516"/>
      <c r="TCT42" s="516"/>
      <c r="TCU42" s="516"/>
      <c r="TCV42" s="516"/>
      <c r="TCW42" s="516"/>
      <c r="TCX42" s="516"/>
      <c r="TCY42" s="516"/>
      <c r="TCZ42" s="516"/>
      <c r="TDA42" s="516"/>
      <c r="TDB42" s="516"/>
      <c r="TDC42" s="516"/>
      <c r="TDD42" s="516"/>
      <c r="TDE42" s="516"/>
      <c r="TDF42" s="516"/>
      <c r="TDG42" s="516"/>
      <c r="TDH42" s="516"/>
      <c r="TDI42" s="516"/>
      <c r="TDJ42" s="516"/>
      <c r="TDK42" s="516"/>
      <c r="TDL42" s="516"/>
      <c r="TDM42" s="516"/>
      <c r="TDN42" s="516"/>
      <c r="TDO42" s="516"/>
      <c r="TDP42" s="516"/>
      <c r="TDQ42" s="516"/>
      <c r="TDR42" s="516"/>
      <c r="TDS42" s="516"/>
      <c r="TDT42" s="516"/>
      <c r="TDU42" s="516"/>
      <c r="TDV42" s="516"/>
      <c r="TDW42" s="516"/>
      <c r="TDX42" s="516"/>
      <c r="TDY42" s="516"/>
      <c r="TDZ42" s="516"/>
      <c r="TEA42" s="516"/>
      <c r="TEB42" s="516"/>
      <c r="TEC42" s="516"/>
      <c r="TED42" s="516"/>
      <c r="TEE42" s="516"/>
      <c r="TEF42" s="516"/>
      <c r="TEG42" s="516"/>
      <c r="TEH42" s="516"/>
      <c r="TEI42" s="516"/>
      <c r="TEJ42" s="516"/>
      <c r="TEK42" s="516"/>
      <c r="TEL42" s="516"/>
      <c r="TEM42" s="516"/>
      <c r="TEN42" s="516"/>
      <c r="TEO42" s="516"/>
      <c r="TEP42" s="516"/>
      <c r="TEQ42" s="516"/>
      <c r="TER42" s="516"/>
      <c r="TES42" s="516"/>
      <c r="TET42" s="516"/>
      <c r="TEU42" s="516"/>
      <c r="TEV42" s="516"/>
      <c r="TEW42" s="516"/>
      <c r="TEX42" s="516"/>
      <c r="TEY42" s="516"/>
      <c r="TEZ42" s="516"/>
      <c r="TFA42" s="516"/>
      <c r="TFB42" s="516"/>
      <c r="TFC42" s="516"/>
      <c r="TFD42" s="516"/>
      <c r="TFE42" s="516"/>
      <c r="TFF42" s="516"/>
      <c r="TFG42" s="516"/>
      <c r="TFH42" s="516"/>
      <c r="TFI42" s="516"/>
      <c r="TFJ42" s="516"/>
      <c r="TFK42" s="516"/>
      <c r="TFL42" s="516"/>
      <c r="TFM42" s="516"/>
      <c r="TFN42" s="516"/>
      <c r="TFO42" s="516"/>
      <c r="TFP42" s="516"/>
      <c r="TFQ42" s="516"/>
      <c r="TFR42" s="516"/>
      <c r="TFS42" s="516"/>
      <c r="TFT42" s="516"/>
      <c r="TFU42" s="516"/>
      <c r="TFV42" s="516"/>
      <c r="TFW42" s="516"/>
      <c r="TFX42" s="516"/>
      <c r="TFY42" s="516"/>
      <c r="TFZ42" s="516"/>
      <c r="TGA42" s="516"/>
      <c r="TGB42" s="516"/>
      <c r="TGC42" s="516"/>
      <c r="TGD42" s="516"/>
      <c r="TGE42" s="516"/>
      <c r="TGF42" s="516"/>
      <c r="TGG42" s="516"/>
      <c r="TGH42" s="516"/>
      <c r="TGI42" s="516"/>
      <c r="TGJ42" s="516"/>
      <c r="TGK42" s="516"/>
      <c r="TGL42" s="516"/>
      <c r="TGM42" s="516"/>
      <c r="TGN42" s="516"/>
      <c r="TGO42" s="516"/>
      <c r="TGP42" s="516"/>
      <c r="TGQ42" s="516"/>
      <c r="TGR42" s="516"/>
      <c r="TGS42" s="516"/>
      <c r="TGT42" s="516"/>
      <c r="TGU42" s="516"/>
      <c r="TGV42" s="516"/>
      <c r="TGW42" s="516"/>
      <c r="TGX42" s="516"/>
      <c r="TGY42" s="516"/>
      <c r="TGZ42" s="516"/>
      <c r="THA42" s="516"/>
      <c r="THB42" s="516"/>
      <c r="THC42" s="516"/>
      <c r="THD42" s="516"/>
      <c r="THE42" s="516"/>
      <c r="THF42" s="516"/>
      <c r="THG42" s="516"/>
      <c r="THH42" s="516"/>
      <c r="THI42" s="516"/>
      <c r="THJ42" s="516"/>
      <c r="THK42" s="516"/>
      <c r="THL42" s="516"/>
      <c r="THM42" s="516"/>
      <c r="THN42" s="516"/>
      <c r="THO42" s="516"/>
      <c r="THP42" s="516"/>
      <c r="THQ42" s="516"/>
      <c r="THR42" s="516"/>
      <c r="THS42" s="516"/>
      <c r="THT42" s="516"/>
      <c r="THU42" s="516"/>
      <c r="THV42" s="516"/>
      <c r="THW42" s="516"/>
      <c r="THX42" s="516"/>
      <c r="THY42" s="516"/>
      <c r="THZ42" s="516"/>
      <c r="TIA42" s="516"/>
      <c r="TIB42" s="516"/>
      <c r="TIC42" s="516"/>
      <c r="TID42" s="516"/>
      <c r="TIE42" s="516"/>
      <c r="TIF42" s="516"/>
      <c r="TIG42" s="516"/>
      <c r="TIH42" s="516"/>
      <c r="TII42" s="516"/>
      <c r="TIJ42" s="516"/>
      <c r="TIK42" s="516"/>
      <c r="TIL42" s="516"/>
      <c r="TIM42" s="516"/>
      <c r="TIN42" s="516"/>
      <c r="TIO42" s="516"/>
      <c r="TIP42" s="516"/>
      <c r="TIQ42" s="516"/>
      <c r="TIR42" s="516"/>
      <c r="TIS42" s="516"/>
      <c r="TIT42" s="516"/>
      <c r="TIU42" s="516"/>
      <c r="TIV42" s="516"/>
      <c r="TIW42" s="516"/>
      <c r="TIX42" s="516"/>
      <c r="TIY42" s="516"/>
      <c r="TIZ42" s="516"/>
      <c r="TJA42" s="516"/>
      <c r="TJB42" s="516"/>
      <c r="TJC42" s="516"/>
      <c r="TJD42" s="516"/>
      <c r="TJE42" s="516"/>
      <c r="TJF42" s="516"/>
      <c r="TJG42" s="516"/>
      <c r="TJH42" s="516"/>
      <c r="TJI42" s="516"/>
      <c r="TJJ42" s="516"/>
      <c r="TJK42" s="516"/>
      <c r="TJL42" s="516"/>
      <c r="TJM42" s="516"/>
      <c r="TJN42" s="516"/>
      <c r="TJO42" s="516"/>
      <c r="TJP42" s="516"/>
      <c r="TJQ42" s="516"/>
      <c r="TJR42" s="516"/>
      <c r="TJS42" s="516"/>
      <c r="TJT42" s="516"/>
      <c r="TJU42" s="516"/>
      <c r="TJV42" s="516"/>
      <c r="TJW42" s="516"/>
      <c r="TJX42" s="516"/>
      <c r="TJY42" s="516"/>
      <c r="TJZ42" s="516"/>
      <c r="TKA42" s="516"/>
      <c r="TKB42" s="516"/>
      <c r="TKC42" s="516"/>
      <c r="TKD42" s="516"/>
      <c r="TKE42" s="516"/>
      <c r="TKF42" s="516"/>
      <c r="TKG42" s="516"/>
      <c r="TKH42" s="516"/>
      <c r="TKI42" s="516"/>
      <c r="TKJ42" s="516"/>
      <c r="TKK42" s="516"/>
      <c r="TKL42" s="516"/>
      <c r="TKM42" s="516"/>
      <c r="TKN42" s="516"/>
      <c r="TKO42" s="516"/>
      <c r="TKP42" s="516"/>
      <c r="TKQ42" s="516"/>
      <c r="TKR42" s="516"/>
      <c r="TKS42" s="516"/>
      <c r="TKT42" s="516"/>
      <c r="TKU42" s="516"/>
      <c r="TKV42" s="516"/>
      <c r="TKW42" s="516"/>
      <c r="TKX42" s="516"/>
      <c r="TKY42" s="516"/>
      <c r="TKZ42" s="516"/>
      <c r="TLA42" s="516"/>
      <c r="TLB42" s="516"/>
      <c r="TLC42" s="516"/>
      <c r="TLD42" s="516"/>
      <c r="TLE42" s="516"/>
      <c r="TLF42" s="516"/>
      <c r="TLG42" s="516"/>
      <c r="TLH42" s="516"/>
      <c r="TLI42" s="516"/>
      <c r="TLJ42" s="516"/>
      <c r="TLK42" s="516"/>
      <c r="TLL42" s="516"/>
      <c r="TLM42" s="516"/>
      <c r="TLN42" s="516"/>
      <c r="TLO42" s="516"/>
      <c r="TLP42" s="516"/>
      <c r="TLQ42" s="516"/>
      <c r="TLR42" s="516"/>
      <c r="TLS42" s="516"/>
      <c r="TLT42" s="516"/>
      <c r="TLU42" s="516"/>
      <c r="TLV42" s="516"/>
      <c r="TLW42" s="516"/>
      <c r="TLX42" s="516"/>
      <c r="TLY42" s="516"/>
      <c r="TLZ42" s="516"/>
      <c r="TMA42" s="516"/>
      <c r="TMB42" s="516"/>
      <c r="TMC42" s="516"/>
      <c r="TMD42" s="516"/>
      <c r="TME42" s="516"/>
      <c r="TMF42" s="516"/>
      <c r="TMG42" s="516"/>
      <c r="TMH42" s="516"/>
      <c r="TMI42" s="516"/>
      <c r="TMJ42" s="516"/>
      <c r="TMK42" s="516"/>
      <c r="TML42" s="516"/>
      <c r="TMM42" s="516"/>
      <c r="TMN42" s="516"/>
      <c r="TMO42" s="516"/>
      <c r="TMP42" s="516"/>
      <c r="TMQ42" s="516"/>
      <c r="TMR42" s="516"/>
      <c r="TMS42" s="516"/>
      <c r="TMT42" s="516"/>
      <c r="TMU42" s="516"/>
      <c r="TMV42" s="516"/>
      <c r="TMW42" s="516"/>
      <c r="TMX42" s="516"/>
      <c r="TMY42" s="516"/>
      <c r="TMZ42" s="516"/>
      <c r="TNA42" s="516"/>
      <c r="TNB42" s="516"/>
      <c r="TNC42" s="516"/>
      <c r="TND42" s="516"/>
      <c r="TNE42" s="516"/>
      <c r="TNF42" s="516"/>
      <c r="TNG42" s="516"/>
      <c r="TNH42" s="516"/>
      <c r="TNI42" s="516"/>
      <c r="TNJ42" s="516"/>
      <c r="TNK42" s="516"/>
      <c r="TNL42" s="516"/>
      <c r="TNM42" s="516"/>
      <c r="TNN42" s="516"/>
      <c r="TNO42" s="516"/>
      <c r="TNP42" s="516"/>
      <c r="TNQ42" s="516"/>
      <c r="TNR42" s="516"/>
      <c r="TNS42" s="516"/>
      <c r="TNT42" s="516"/>
      <c r="TNU42" s="516"/>
      <c r="TNV42" s="516"/>
      <c r="TNW42" s="516"/>
      <c r="TNX42" s="516"/>
      <c r="TNY42" s="516"/>
      <c r="TNZ42" s="516"/>
      <c r="TOA42" s="516"/>
      <c r="TOB42" s="516"/>
      <c r="TOC42" s="516"/>
      <c r="TOD42" s="516"/>
      <c r="TOE42" s="516"/>
      <c r="TOF42" s="516"/>
      <c r="TOG42" s="516"/>
      <c r="TOH42" s="516"/>
      <c r="TOI42" s="516"/>
      <c r="TOJ42" s="516"/>
      <c r="TOK42" s="516"/>
      <c r="TOL42" s="516"/>
      <c r="TOM42" s="516"/>
      <c r="TON42" s="516"/>
      <c r="TOO42" s="516"/>
      <c r="TOP42" s="516"/>
      <c r="TOQ42" s="516"/>
      <c r="TOR42" s="516"/>
      <c r="TOS42" s="516"/>
      <c r="TOT42" s="516"/>
      <c r="TOU42" s="516"/>
      <c r="TOV42" s="516"/>
      <c r="TOW42" s="516"/>
      <c r="TOX42" s="516"/>
      <c r="TOY42" s="516"/>
      <c r="TOZ42" s="516"/>
      <c r="TPA42" s="516"/>
      <c r="TPB42" s="516"/>
      <c r="TPC42" s="516"/>
      <c r="TPD42" s="516"/>
      <c r="TPE42" s="516"/>
      <c r="TPF42" s="516"/>
      <c r="TPG42" s="516"/>
      <c r="TPH42" s="516"/>
      <c r="TPI42" s="516"/>
      <c r="TPJ42" s="516"/>
      <c r="TPK42" s="516"/>
      <c r="TPL42" s="516"/>
      <c r="TPM42" s="516"/>
      <c r="TPN42" s="516"/>
      <c r="TPO42" s="516"/>
      <c r="TPP42" s="516"/>
      <c r="TPQ42" s="516"/>
      <c r="TPR42" s="516"/>
      <c r="TPS42" s="516"/>
      <c r="TPT42" s="516"/>
      <c r="TPU42" s="516"/>
      <c r="TPV42" s="516"/>
      <c r="TPW42" s="516"/>
      <c r="TPX42" s="516"/>
      <c r="TPY42" s="516"/>
      <c r="TPZ42" s="516"/>
      <c r="TQA42" s="516"/>
      <c r="TQB42" s="516"/>
      <c r="TQC42" s="516"/>
      <c r="TQD42" s="516"/>
      <c r="TQE42" s="516"/>
      <c r="TQF42" s="516"/>
      <c r="TQG42" s="516"/>
      <c r="TQH42" s="516"/>
      <c r="TQI42" s="516"/>
      <c r="TQJ42" s="516"/>
      <c r="TQK42" s="516"/>
      <c r="TQL42" s="516"/>
      <c r="TQM42" s="516"/>
      <c r="TQN42" s="516"/>
      <c r="TQO42" s="516"/>
      <c r="TQP42" s="516"/>
      <c r="TQQ42" s="516"/>
      <c r="TQR42" s="516"/>
      <c r="TQS42" s="516"/>
      <c r="TQT42" s="516"/>
      <c r="TQU42" s="516"/>
      <c r="TQV42" s="516"/>
      <c r="TQW42" s="516"/>
      <c r="TQX42" s="516"/>
      <c r="TQY42" s="516"/>
      <c r="TQZ42" s="516"/>
      <c r="TRA42" s="516"/>
      <c r="TRB42" s="516"/>
      <c r="TRC42" s="516"/>
      <c r="TRD42" s="516"/>
      <c r="TRE42" s="516"/>
      <c r="TRF42" s="516"/>
      <c r="TRG42" s="516"/>
      <c r="TRH42" s="516"/>
      <c r="TRI42" s="516"/>
      <c r="TRJ42" s="516"/>
      <c r="TRK42" s="516"/>
      <c r="TRL42" s="516"/>
      <c r="TRM42" s="516"/>
      <c r="TRN42" s="516"/>
      <c r="TRO42" s="516"/>
      <c r="TRP42" s="516"/>
      <c r="TRQ42" s="516"/>
      <c r="TRR42" s="516"/>
      <c r="TRS42" s="516"/>
      <c r="TRT42" s="516"/>
      <c r="TRU42" s="516"/>
      <c r="TRV42" s="516"/>
      <c r="TRW42" s="516"/>
      <c r="TRX42" s="516"/>
      <c r="TRY42" s="516"/>
      <c r="TRZ42" s="516"/>
      <c r="TSA42" s="516"/>
      <c r="TSB42" s="516"/>
      <c r="TSC42" s="516"/>
      <c r="TSD42" s="516"/>
      <c r="TSE42" s="516"/>
      <c r="TSF42" s="516"/>
      <c r="TSG42" s="516"/>
      <c r="TSH42" s="516"/>
      <c r="TSI42" s="516"/>
      <c r="TSJ42" s="516"/>
      <c r="TSK42" s="516"/>
      <c r="TSL42" s="516"/>
      <c r="TSM42" s="516"/>
      <c r="TSN42" s="516"/>
      <c r="TSO42" s="516"/>
      <c r="TSP42" s="516"/>
      <c r="TSQ42" s="516"/>
      <c r="TSR42" s="516"/>
      <c r="TSS42" s="516"/>
      <c r="TST42" s="516"/>
      <c r="TSU42" s="516"/>
      <c r="TSV42" s="516"/>
      <c r="TSW42" s="516"/>
      <c r="TSX42" s="516"/>
      <c r="TSY42" s="516"/>
      <c r="TSZ42" s="516"/>
      <c r="TTA42" s="516"/>
      <c r="TTB42" s="516"/>
      <c r="TTC42" s="516"/>
      <c r="TTD42" s="516"/>
      <c r="TTE42" s="516"/>
      <c r="TTF42" s="516"/>
      <c r="TTG42" s="516"/>
      <c r="TTH42" s="516"/>
      <c r="TTI42" s="516"/>
      <c r="TTJ42" s="516"/>
      <c r="TTK42" s="516"/>
      <c r="TTL42" s="516"/>
      <c r="TTM42" s="516"/>
      <c r="TTN42" s="516"/>
      <c r="TTO42" s="516"/>
      <c r="TTP42" s="516"/>
      <c r="TTQ42" s="516"/>
      <c r="TTR42" s="516"/>
      <c r="TTS42" s="516"/>
      <c r="TTT42" s="516"/>
      <c r="TTU42" s="516"/>
      <c r="TTV42" s="516"/>
      <c r="TTW42" s="516"/>
      <c r="TTX42" s="516"/>
      <c r="TTY42" s="516"/>
      <c r="TTZ42" s="516"/>
      <c r="TUA42" s="516"/>
      <c r="TUB42" s="516"/>
      <c r="TUC42" s="516"/>
      <c r="TUD42" s="516"/>
      <c r="TUE42" s="516"/>
      <c r="TUF42" s="516"/>
      <c r="TUG42" s="516"/>
      <c r="TUH42" s="516"/>
      <c r="TUI42" s="516"/>
      <c r="TUJ42" s="516"/>
      <c r="TUK42" s="516"/>
      <c r="TUL42" s="516"/>
      <c r="TUM42" s="516"/>
      <c r="TUN42" s="516"/>
      <c r="TUO42" s="516"/>
      <c r="TUP42" s="516"/>
      <c r="TUQ42" s="516"/>
      <c r="TUR42" s="516"/>
      <c r="TUS42" s="516"/>
      <c r="TUT42" s="516"/>
      <c r="TUU42" s="516"/>
      <c r="TUV42" s="516"/>
      <c r="TUW42" s="516"/>
      <c r="TUX42" s="516"/>
      <c r="TUY42" s="516"/>
      <c r="TUZ42" s="516"/>
      <c r="TVA42" s="516"/>
      <c r="TVB42" s="516"/>
      <c r="TVC42" s="516"/>
      <c r="TVD42" s="516"/>
      <c r="TVE42" s="516"/>
      <c r="TVF42" s="516"/>
      <c r="TVG42" s="516"/>
      <c r="TVH42" s="516"/>
      <c r="TVI42" s="516"/>
      <c r="TVJ42" s="516"/>
      <c r="TVK42" s="516"/>
      <c r="TVL42" s="516"/>
      <c r="TVM42" s="516"/>
      <c r="TVN42" s="516"/>
      <c r="TVO42" s="516"/>
      <c r="TVP42" s="516"/>
      <c r="TVQ42" s="516"/>
      <c r="TVR42" s="516"/>
      <c r="TVS42" s="516"/>
      <c r="TVT42" s="516"/>
      <c r="TVU42" s="516"/>
      <c r="TVV42" s="516"/>
      <c r="TVW42" s="516"/>
      <c r="TVX42" s="516"/>
      <c r="TVY42" s="516"/>
      <c r="TVZ42" s="516"/>
      <c r="TWA42" s="516"/>
      <c r="TWB42" s="516"/>
      <c r="TWC42" s="516"/>
      <c r="TWD42" s="516"/>
      <c r="TWE42" s="516"/>
      <c r="TWF42" s="516"/>
      <c r="TWG42" s="516"/>
      <c r="TWH42" s="516"/>
      <c r="TWI42" s="516"/>
      <c r="TWJ42" s="516"/>
      <c r="TWK42" s="516"/>
      <c r="TWL42" s="516"/>
      <c r="TWM42" s="516"/>
      <c r="TWN42" s="516"/>
      <c r="TWO42" s="516"/>
      <c r="TWP42" s="516"/>
      <c r="TWQ42" s="516"/>
      <c r="TWR42" s="516"/>
      <c r="TWS42" s="516"/>
      <c r="TWT42" s="516"/>
      <c r="TWU42" s="516"/>
      <c r="TWV42" s="516"/>
      <c r="TWW42" s="516"/>
      <c r="TWX42" s="516"/>
      <c r="TWY42" s="516"/>
      <c r="TWZ42" s="516"/>
      <c r="TXA42" s="516"/>
      <c r="TXB42" s="516"/>
      <c r="TXC42" s="516"/>
      <c r="TXD42" s="516"/>
      <c r="TXE42" s="516"/>
      <c r="TXF42" s="516"/>
      <c r="TXG42" s="516"/>
      <c r="TXH42" s="516"/>
      <c r="TXI42" s="516"/>
      <c r="TXJ42" s="516"/>
      <c r="TXK42" s="516"/>
      <c r="TXL42" s="516"/>
      <c r="TXM42" s="516"/>
      <c r="TXN42" s="516"/>
      <c r="TXO42" s="516"/>
      <c r="TXP42" s="516"/>
      <c r="TXQ42" s="516"/>
      <c r="TXR42" s="516"/>
      <c r="TXS42" s="516"/>
      <c r="TXT42" s="516"/>
      <c r="TXU42" s="516"/>
      <c r="TXV42" s="516"/>
      <c r="TXW42" s="516"/>
      <c r="TXX42" s="516"/>
      <c r="TXY42" s="516"/>
      <c r="TXZ42" s="516"/>
      <c r="TYA42" s="516"/>
      <c r="TYB42" s="516"/>
      <c r="TYC42" s="516"/>
      <c r="TYD42" s="516"/>
      <c r="TYE42" s="516"/>
      <c r="TYF42" s="516"/>
      <c r="TYG42" s="516"/>
      <c r="TYH42" s="516"/>
      <c r="TYI42" s="516"/>
      <c r="TYJ42" s="516"/>
      <c r="TYK42" s="516"/>
      <c r="TYL42" s="516"/>
      <c r="TYM42" s="516"/>
      <c r="TYN42" s="516"/>
      <c r="TYO42" s="516"/>
      <c r="TYP42" s="516"/>
      <c r="TYQ42" s="516"/>
      <c r="TYR42" s="516"/>
      <c r="TYS42" s="516"/>
      <c r="TYT42" s="516"/>
      <c r="TYU42" s="516"/>
      <c r="TYV42" s="516"/>
      <c r="TYW42" s="516"/>
      <c r="TYX42" s="516"/>
      <c r="TYY42" s="516"/>
      <c r="TYZ42" s="516"/>
      <c r="TZA42" s="516"/>
      <c r="TZB42" s="516"/>
      <c r="TZC42" s="516"/>
      <c r="TZD42" s="516"/>
      <c r="TZE42" s="516"/>
      <c r="TZF42" s="516"/>
      <c r="TZG42" s="516"/>
      <c r="TZH42" s="516"/>
      <c r="TZI42" s="516"/>
      <c r="TZJ42" s="516"/>
      <c r="TZK42" s="516"/>
      <c r="TZL42" s="516"/>
      <c r="TZM42" s="516"/>
      <c r="TZN42" s="516"/>
      <c r="TZO42" s="516"/>
      <c r="TZP42" s="516"/>
      <c r="TZQ42" s="516"/>
      <c r="TZR42" s="516"/>
      <c r="TZS42" s="516"/>
      <c r="TZT42" s="516"/>
      <c r="TZU42" s="516"/>
      <c r="TZV42" s="516"/>
      <c r="TZW42" s="516"/>
      <c r="TZX42" s="516"/>
      <c r="TZY42" s="516"/>
      <c r="TZZ42" s="516"/>
      <c r="UAA42" s="516"/>
      <c r="UAB42" s="516"/>
      <c r="UAC42" s="516"/>
      <c r="UAD42" s="516"/>
      <c r="UAE42" s="516"/>
      <c r="UAF42" s="516"/>
      <c r="UAG42" s="516"/>
      <c r="UAH42" s="516"/>
      <c r="UAI42" s="516"/>
      <c r="UAJ42" s="516"/>
      <c r="UAK42" s="516"/>
      <c r="UAL42" s="516"/>
      <c r="UAM42" s="516"/>
      <c r="UAN42" s="516"/>
      <c r="UAO42" s="516"/>
      <c r="UAP42" s="516"/>
      <c r="UAQ42" s="516"/>
      <c r="UAR42" s="516"/>
      <c r="UAS42" s="516"/>
      <c r="UAT42" s="516"/>
      <c r="UAU42" s="516"/>
      <c r="UAV42" s="516"/>
      <c r="UAW42" s="516"/>
      <c r="UAX42" s="516"/>
      <c r="UAY42" s="516"/>
      <c r="UAZ42" s="516"/>
      <c r="UBA42" s="516"/>
      <c r="UBB42" s="516"/>
      <c r="UBC42" s="516"/>
      <c r="UBD42" s="516"/>
      <c r="UBE42" s="516"/>
      <c r="UBF42" s="516"/>
      <c r="UBG42" s="516"/>
      <c r="UBH42" s="516"/>
      <c r="UBI42" s="516"/>
      <c r="UBJ42" s="516"/>
      <c r="UBK42" s="516"/>
      <c r="UBL42" s="516"/>
      <c r="UBM42" s="516"/>
      <c r="UBN42" s="516"/>
      <c r="UBO42" s="516"/>
      <c r="UBP42" s="516"/>
      <c r="UBQ42" s="516"/>
      <c r="UBR42" s="516"/>
      <c r="UBS42" s="516"/>
      <c r="UBT42" s="516"/>
      <c r="UBU42" s="516"/>
      <c r="UBV42" s="516"/>
      <c r="UBW42" s="516"/>
      <c r="UBX42" s="516"/>
      <c r="UBY42" s="516"/>
      <c r="UBZ42" s="516"/>
      <c r="UCA42" s="516"/>
      <c r="UCB42" s="516"/>
      <c r="UCC42" s="516"/>
      <c r="UCD42" s="516"/>
      <c r="UCE42" s="516"/>
      <c r="UCF42" s="516"/>
      <c r="UCG42" s="516"/>
      <c r="UCH42" s="516"/>
      <c r="UCI42" s="516"/>
      <c r="UCJ42" s="516"/>
      <c r="UCK42" s="516"/>
      <c r="UCL42" s="516"/>
      <c r="UCM42" s="516"/>
      <c r="UCN42" s="516"/>
      <c r="UCO42" s="516"/>
      <c r="UCP42" s="516"/>
      <c r="UCQ42" s="516"/>
      <c r="UCR42" s="516"/>
      <c r="UCS42" s="516"/>
      <c r="UCT42" s="516"/>
      <c r="UCU42" s="516"/>
      <c r="UCV42" s="516"/>
      <c r="UCW42" s="516"/>
      <c r="UCX42" s="516"/>
      <c r="UCY42" s="516"/>
      <c r="UCZ42" s="516"/>
      <c r="UDA42" s="516"/>
      <c r="UDB42" s="516"/>
      <c r="UDC42" s="516"/>
      <c r="UDD42" s="516"/>
      <c r="UDE42" s="516"/>
      <c r="UDF42" s="516"/>
      <c r="UDG42" s="516"/>
      <c r="UDH42" s="516"/>
      <c r="UDI42" s="516"/>
      <c r="UDJ42" s="516"/>
      <c r="UDK42" s="516"/>
      <c r="UDL42" s="516"/>
      <c r="UDM42" s="516"/>
      <c r="UDN42" s="516"/>
      <c r="UDO42" s="516"/>
      <c r="UDP42" s="516"/>
      <c r="UDQ42" s="516"/>
      <c r="UDR42" s="516"/>
      <c r="UDS42" s="516"/>
      <c r="UDT42" s="516"/>
      <c r="UDU42" s="516"/>
      <c r="UDV42" s="516"/>
      <c r="UDW42" s="516"/>
      <c r="UDX42" s="516"/>
      <c r="UDY42" s="516"/>
      <c r="UDZ42" s="516"/>
      <c r="UEA42" s="516"/>
      <c r="UEB42" s="516"/>
      <c r="UEC42" s="516"/>
      <c r="UED42" s="516"/>
      <c r="UEE42" s="516"/>
      <c r="UEF42" s="516"/>
      <c r="UEG42" s="516"/>
      <c r="UEH42" s="516"/>
      <c r="UEI42" s="516"/>
      <c r="UEJ42" s="516"/>
      <c r="UEK42" s="516"/>
      <c r="UEL42" s="516"/>
      <c r="UEM42" s="516"/>
      <c r="UEN42" s="516"/>
      <c r="UEO42" s="516"/>
      <c r="UEP42" s="516"/>
      <c r="UEQ42" s="516"/>
      <c r="UER42" s="516"/>
      <c r="UES42" s="516"/>
      <c r="UET42" s="516"/>
      <c r="UEU42" s="516"/>
      <c r="UEV42" s="516"/>
      <c r="UEW42" s="516"/>
      <c r="UEX42" s="516"/>
      <c r="UEY42" s="516"/>
      <c r="UEZ42" s="516"/>
      <c r="UFA42" s="516"/>
      <c r="UFB42" s="516"/>
      <c r="UFC42" s="516"/>
      <c r="UFD42" s="516"/>
      <c r="UFE42" s="516"/>
      <c r="UFF42" s="516"/>
      <c r="UFG42" s="516"/>
      <c r="UFH42" s="516"/>
      <c r="UFI42" s="516"/>
      <c r="UFJ42" s="516"/>
      <c r="UFK42" s="516"/>
      <c r="UFL42" s="516"/>
      <c r="UFM42" s="516"/>
      <c r="UFN42" s="516"/>
      <c r="UFO42" s="516"/>
      <c r="UFP42" s="516"/>
      <c r="UFQ42" s="516"/>
      <c r="UFR42" s="516"/>
      <c r="UFS42" s="516"/>
      <c r="UFT42" s="516"/>
      <c r="UFU42" s="516"/>
      <c r="UFV42" s="516"/>
      <c r="UFW42" s="516"/>
      <c r="UFX42" s="516"/>
      <c r="UFY42" s="516"/>
      <c r="UFZ42" s="516"/>
      <c r="UGA42" s="516"/>
      <c r="UGB42" s="516"/>
      <c r="UGC42" s="516"/>
      <c r="UGD42" s="516"/>
      <c r="UGE42" s="516"/>
      <c r="UGF42" s="516"/>
      <c r="UGG42" s="516"/>
      <c r="UGH42" s="516"/>
      <c r="UGI42" s="516"/>
      <c r="UGJ42" s="516"/>
      <c r="UGK42" s="516"/>
      <c r="UGL42" s="516"/>
      <c r="UGM42" s="516"/>
      <c r="UGN42" s="516"/>
      <c r="UGO42" s="516"/>
      <c r="UGP42" s="516"/>
      <c r="UGQ42" s="516"/>
      <c r="UGR42" s="516"/>
      <c r="UGS42" s="516"/>
      <c r="UGT42" s="516"/>
      <c r="UGU42" s="516"/>
      <c r="UGV42" s="516"/>
      <c r="UGW42" s="516"/>
      <c r="UGX42" s="516"/>
      <c r="UGY42" s="516"/>
      <c r="UGZ42" s="516"/>
      <c r="UHA42" s="516"/>
      <c r="UHB42" s="516"/>
      <c r="UHC42" s="516"/>
      <c r="UHD42" s="516"/>
      <c r="UHE42" s="516"/>
      <c r="UHF42" s="516"/>
      <c r="UHG42" s="516"/>
      <c r="UHH42" s="516"/>
      <c r="UHI42" s="516"/>
      <c r="UHJ42" s="516"/>
      <c r="UHK42" s="516"/>
      <c r="UHL42" s="516"/>
      <c r="UHM42" s="516"/>
      <c r="UHN42" s="516"/>
      <c r="UHO42" s="516"/>
      <c r="UHP42" s="516"/>
      <c r="UHQ42" s="516"/>
      <c r="UHR42" s="516"/>
      <c r="UHS42" s="516"/>
      <c r="UHT42" s="516"/>
      <c r="UHU42" s="516"/>
      <c r="UHV42" s="516"/>
      <c r="UHW42" s="516"/>
      <c r="UHX42" s="516"/>
      <c r="UHY42" s="516"/>
      <c r="UHZ42" s="516"/>
      <c r="UIA42" s="516"/>
      <c r="UIB42" s="516"/>
      <c r="UIC42" s="516"/>
      <c r="UID42" s="516"/>
      <c r="UIE42" s="516"/>
      <c r="UIF42" s="516"/>
      <c r="UIG42" s="516"/>
      <c r="UIH42" s="516"/>
      <c r="UII42" s="516"/>
      <c r="UIJ42" s="516"/>
      <c r="UIK42" s="516"/>
      <c r="UIL42" s="516"/>
      <c r="UIM42" s="516"/>
      <c r="UIN42" s="516"/>
      <c r="UIO42" s="516"/>
      <c r="UIP42" s="516"/>
      <c r="UIQ42" s="516"/>
      <c r="UIR42" s="516"/>
      <c r="UIS42" s="516"/>
      <c r="UIT42" s="516"/>
      <c r="UIU42" s="516"/>
      <c r="UIV42" s="516"/>
      <c r="UIW42" s="516"/>
      <c r="UIX42" s="516"/>
      <c r="UIY42" s="516"/>
      <c r="UIZ42" s="516"/>
      <c r="UJA42" s="516"/>
      <c r="UJB42" s="516"/>
      <c r="UJC42" s="516"/>
      <c r="UJD42" s="516"/>
      <c r="UJE42" s="516"/>
      <c r="UJF42" s="516"/>
      <c r="UJG42" s="516"/>
      <c r="UJH42" s="516"/>
      <c r="UJI42" s="516"/>
      <c r="UJJ42" s="516"/>
      <c r="UJK42" s="516"/>
      <c r="UJL42" s="516"/>
      <c r="UJM42" s="516"/>
      <c r="UJN42" s="516"/>
      <c r="UJO42" s="516"/>
      <c r="UJP42" s="516"/>
      <c r="UJQ42" s="516"/>
      <c r="UJR42" s="516"/>
      <c r="UJS42" s="516"/>
      <c r="UJT42" s="516"/>
      <c r="UJU42" s="516"/>
      <c r="UJV42" s="516"/>
      <c r="UJW42" s="516"/>
      <c r="UJX42" s="516"/>
      <c r="UJY42" s="516"/>
      <c r="UJZ42" s="516"/>
      <c r="UKA42" s="516"/>
      <c r="UKB42" s="516"/>
      <c r="UKC42" s="516"/>
      <c r="UKD42" s="516"/>
      <c r="UKE42" s="516"/>
      <c r="UKF42" s="516"/>
      <c r="UKG42" s="516"/>
      <c r="UKH42" s="516"/>
      <c r="UKI42" s="516"/>
      <c r="UKJ42" s="516"/>
      <c r="UKK42" s="516"/>
      <c r="UKL42" s="516"/>
      <c r="UKM42" s="516"/>
      <c r="UKN42" s="516"/>
      <c r="UKO42" s="516"/>
      <c r="UKP42" s="516"/>
      <c r="UKQ42" s="516"/>
      <c r="UKR42" s="516"/>
      <c r="UKS42" s="516"/>
      <c r="UKT42" s="516"/>
      <c r="UKU42" s="516"/>
      <c r="UKV42" s="516"/>
      <c r="UKW42" s="516"/>
      <c r="UKX42" s="516"/>
      <c r="UKY42" s="516"/>
      <c r="UKZ42" s="516"/>
      <c r="ULA42" s="516"/>
      <c r="ULB42" s="516"/>
      <c r="ULC42" s="516"/>
      <c r="ULD42" s="516"/>
      <c r="ULE42" s="516"/>
      <c r="ULF42" s="516"/>
      <c r="ULG42" s="516"/>
      <c r="ULH42" s="516"/>
      <c r="ULI42" s="516"/>
      <c r="ULJ42" s="516"/>
      <c r="ULK42" s="516"/>
      <c r="ULL42" s="516"/>
      <c r="ULM42" s="516"/>
      <c r="ULN42" s="516"/>
      <c r="ULO42" s="516"/>
      <c r="ULP42" s="516"/>
      <c r="ULQ42" s="516"/>
      <c r="ULR42" s="516"/>
      <c r="ULS42" s="516"/>
      <c r="ULT42" s="516"/>
      <c r="ULU42" s="516"/>
      <c r="ULV42" s="516"/>
      <c r="ULW42" s="516"/>
      <c r="ULX42" s="516"/>
      <c r="ULY42" s="516"/>
      <c r="ULZ42" s="516"/>
      <c r="UMA42" s="516"/>
      <c r="UMB42" s="516"/>
      <c r="UMC42" s="516"/>
      <c r="UMD42" s="516"/>
      <c r="UME42" s="516"/>
      <c r="UMF42" s="516"/>
      <c r="UMG42" s="516"/>
      <c r="UMH42" s="516"/>
      <c r="UMI42" s="516"/>
      <c r="UMJ42" s="516"/>
      <c r="UMK42" s="516"/>
      <c r="UML42" s="516"/>
      <c r="UMM42" s="516"/>
      <c r="UMN42" s="516"/>
      <c r="UMO42" s="516"/>
      <c r="UMP42" s="516"/>
      <c r="UMQ42" s="516"/>
      <c r="UMR42" s="516"/>
      <c r="UMS42" s="516"/>
      <c r="UMT42" s="516"/>
      <c r="UMU42" s="516"/>
      <c r="UMV42" s="516"/>
      <c r="UMW42" s="516"/>
      <c r="UMX42" s="516"/>
      <c r="UMY42" s="516"/>
      <c r="UMZ42" s="516"/>
      <c r="UNA42" s="516"/>
      <c r="UNB42" s="516"/>
      <c r="UNC42" s="516"/>
      <c r="UND42" s="516"/>
      <c r="UNE42" s="516"/>
      <c r="UNF42" s="516"/>
      <c r="UNG42" s="516"/>
      <c r="UNH42" s="516"/>
      <c r="UNI42" s="516"/>
      <c r="UNJ42" s="516"/>
      <c r="UNK42" s="516"/>
      <c r="UNL42" s="516"/>
      <c r="UNM42" s="516"/>
      <c r="UNN42" s="516"/>
      <c r="UNO42" s="516"/>
      <c r="UNP42" s="516"/>
      <c r="UNQ42" s="516"/>
      <c r="UNR42" s="516"/>
      <c r="UNS42" s="516"/>
      <c r="UNT42" s="516"/>
      <c r="UNU42" s="516"/>
      <c r="UNV42" s="516"/>
      <c r="UNW42" s="516"/>
      <c r="UNX42" s="516"/>
      <c r="UNY42" s="516"/>
      <c r="UNZ42" s="516"/>
      <c r="UOA42" s="516"/>
      <c r="UOB42" s="516"/>
      <c r="UOC42" s="516"/>
      <c r="UOD42" s="516"/>
      <c r="UOE42" s="516"/>
      <c r="UOF42" s="516"/>
      <c r="UOG42" s="516"/>
      <c r="UOH42" s="516"/>
      <c r="UOI42" s="516"/>
      <c r="UOJ42" s="516"/>
      <c r="UOK42" s="516"/>
      <c r="UOL42" s="516"/>
      <c r="UOM42" s="516"/>
      <c r="UON42" s="516"/>
      <c r="UOO42" s="516"/>
      <c r="UOP42" s="516"/>
      <c r="UOQ42" s="516"/>
      <c r="UOR42" s="516"/>
      <c r="UOS42" s="516"/>
      <c r="UOT42" s="516"/>
      <c r="UOU42" s="516"/>
      <c r="UOV42" s="516"/>
      <c r="UOW42" s="516"/>
      <c r="UOX42" s="516"/>
      <c r="UOY42" s="516"/>
      <c r="UOZ42" s="516"/>
      <c r="UPA42" s="516"/>
      <c r="UPB42" s="516"/>
      <c r="UPC42" s="516"/>
      <c r="UPD42" s="516"/>
      <c r="UPE42" s="516"/>
      <c r="UPF42" s="516"/>
      <c r="UPG42" s="516"/>
      <c r="UPH42" s="516"/>
      <c r="UPI42" s="516"/>
      <c r="UPJ42" s="516"/>
      <c r="UPK42" s="516"/>
      <c r="UPL42" s="516"/>
      <c r="UPM42" s="516"/>
      <c r="UPN42" s="516"/>
      <c r="UPO42" s="516"/>
      <c r="UPP42" s="516"/>
      <c r="UPQ42" s="516"/>
      <c r="UPR42" s="516"/>
      <c r="UPS42" s="516"/>
      <c r="UPT42" s="516"/>
      <c r="UPU42" s="516"/>
      <c r="UPV42" s="516"/>
      <c r="UPW42" s="516"/>
      <c r="UPX42" s="516"/>
      <c r="UPY42" s="516"/>
      <c r="UPZ42" s="516"/>
      <c r="UQA42" s="516"/>
      <c r="UQB42" s="516"/>
      <c r="UQC42" s="516"/>
      <c r="UQD42" s="516"/>
      <c r="UQE42" s="516"/>
      <c r="UQF42" s="516"/>
      <c r="UQG42" s="516"/>
      <c r="UQH42" s="516"/>
      <c r="UQI42" s="516"/>
      <c r="UQJ42" s="516"/>
      <c r="UQK42" s="516"/>
      <c r="UQL42" s="516"/>
      <c r="UQM42" s="516"/>
      <c r="UQN42" s="516"/>
      <c r="UQO42" s="516"/>
      <c r="UQP42" s="516"/>
      <c r="UQQ42" s="516"/>
      <c r="UQR42" s="516"/>
      <c r="UQS42" s="516"/>
      <c r="UQT42" s="516"/>
      <c r="UQU42" s="516"/>
      <c r="UQV42" s="516"/>
      <c r="UQW42" s="516"/>
      <c r="UQX42" s="516"/>
      <c r="UQY42" s="516"/>
      <c r="UQZ42" s="516"/>
      <c r="URA42" s="516"/>
      <c r="URB42" s="516"/>
      <c r="URC42" s="516"/>
      <c r="URD42" s="516"/>
      <c r="URE42" s="516"/>
      <c r="URF42" s="516"/>
      <c r="URG42" s="516"/>
      <c r="URH42" s="516"/>
      <c r="URI42" s="516"/>
      <c r="URJ42" s="516"/>
      <c r="URK42" s="516"/>
      <c r="URL42" s="516"/>
      <c r="URM42" s="516"/>
      <c r="URN42" s="516"/>
      <c r="URO42" s="516"/>
      <c r="URP42" s="516"/>
      <c r="URQ42" s="516"/>
      <c r="URR42" s="516"/>
      <c r="URS42" s="516"/>
      <c r="URT42" s="516"/>
      <c r="URU42" s="516"/>
      <c r="URV42" s="516"/>
      <c r="URW42" s="516"/>
      <c r="URX42" s="516"/>
      <c r="URY42" s="516"/>
      <c r="URZ42" s="516"/>
      <c r="USA42" s="516"/>
      <c r="USB42" s="516"/>
      <c r="USC42" s="516"/>
      <c r="USD42" s="516"/>
      <c r="USE42" s="516"/>
      <c r="USF42" s="516"/>
      <c r="USG42" s="516"/>
      <c r="USH42" s="516"/>
      <c r="USI42" s="516"/>
      <c r="USJ42" s="516"/>
      <c r="USK42" s="516"/>
      <c r="USL42" s="516"/>
      <c r="USM42" s="516"/>
      <c r="USN42" s="516"/>
      <c r="USO42" s="516"/>
      <c r="USP42" s="516"/>
      <c r="USQ42" s="516"/>
      <c r="USR42" s="516"/>
      <c r="USS42" s="516"/>
      <c r="UST42" s="516"/>
      <c r="USU42" s="516"/>
      <c r="USV42" s="516"/>
      <c r="USW42" s="516"/>
      <c r="USX42" s="516"/>
      <c r="USY42" s="516"/>
      <c r="USZ42" s="516"/>
      <c r="UTA42" s="516"/>
      <c r="UTB42" s="516"/>
      <c r="UTC42" s="516"/>
      <c r="UTD42" s="516"/>
      <c r="UTE42" s="516"/>
      <c r="UTF42" s="516"/>
      <c r="UTG42" s="516"/>
      <c r="UTH42" s="516"/>
      <c r="UTI42" s="516"/>
      <c r="UTJ42" s="516"/>
      <c r="UTK42" s="516"/>
      <c r="UTL42" s="516"/>
      <c r="UTM42" s="516"/>
      <c r="UTN42" s="516"/>
      <c r="UTO42" s="516"/>
      <c r="UTP42" s="516"/>
      <c r="UTQ42" s="516"/>
      <c r="UTR42" s="516"/>
      <c r="UTS42" s="516"/>
      <c r="UTT42" s="516"/>
      <c r="UTU42" s="516"/>
      <c r="UTV42" s="516"/>
      <c r="UTW42" s="516"/>
      <c r="UTX42" s="516"/>
      <c r="UTY42" s="516"/>
      <c r="UTZ42" s="516"/>
      <c r="UUA42" s="516"/>
      <c r="UUB42" s="516"/>
      <c r="UUC42" s="516"/>
      <c r="UUD42" s="516"/>
      <c r="UUE42" s="516"/>
      <c r="UUF42" s="516"/>
      <c r="UUG42" s="516"/>
      <c r="UUH42" s="516"/>
      <c r="UUI42" s="516"/>
      <c r="UUJ42" s="516"/>
      <c r="UUK42" s="516"/>
      <c r="UUL42" s="516"/>
      <c r="UUM42" s="516"/>
      <c r="UUN42" s="516"/>
      <c r="UUO42" s="516"/>
      <c r="UUP42" s="516"/>
      <c r="UUQ42" s="516"/>
      <c r="UUR42" s="516"/>
      <c r="UUS42" s="516"/>
      <c r="UUT42" s="516"/>
      <c r="UUU42" s="516"/>
      <c r="UUV42" s="516"/>
      <c r="UUW42" s="516"/>
      <c r="UUX42" s="516"/>
      <c r="UUY42" s="516"/>
      <c r="UUZ42" s="516"/>
      <c r="UVA42" s="516"/>
      <c r="UVB42" s="516"/>
      <c r="UVC42" s="516"/>
      <c r="UVD42" s="516"/>
      <c r="UVE42" s="516"/>
      <c r="UVF42" s="516"/>
      <c r="UVG42" s="516"/>
      <c r="UVH42" s="516"/>
      <c r="UVI42" s="516"/>
      <c r="UVJ42" s="516"/>
      <c r="UVK42" s="516"/>
      <c r="UVL42" s="516"/>
      <c r="UVM42" s="516"/>
      <c r="UVN42" s="516"/>
      <c r="UVO42" s="516"/>
      <c r="UVP42" s="516"/>
      <c r="UVQ42" s="516"/>
      <c r="UVR42" s="516"/>
      <c r="UVS42" s="516"/>
      <c r="UVT42" s="516"/>
      <c r="UVU42" s="516"/>
      <c r="UVV42" s="516"/>
      <c r="UVW42" s="516"/>
      <c r="UVX42" s="516"/>
      <c r="UVY42" s="516"/>
      <c r="UVZ42" s="516"/>
      <c r="UWA42" s="516"/>
      <c r="UWB42" s="516"/>
      <c r="UWC42" s="516"/>
      <c r="UWD42" s="516"/>
      <c r="UWE42" s="516"/>
      <c r="UWF42" s="516"/>
      <c r="UWG42" s="516"/>
      <c r="UWH42" s="516"/>
      <c r="UWI42" s="516"/>
      <c r="UWJ42" s="516"/>
      <c r="UWK42" s="516"/>
      <c r="UWL42" s="516"/>
      <c r="UWM42" s="516"/>
      <c r="UWN42" s="516"/>
      <c r="UWO42" s="516"/>
      <c r="UWP42" s="516"/>
      <c r="UWQ42" s="516"/>
      <c r="UWR42" s="516"/>
      <c r="UWS42" s="516"/>
      <c r="UWT42" s="516"/>
      <c r="UWU42" s="516"/>
      <c r="UWV42" s="516"/>
      <c r="UWW42" s="516"/>
      <c r="UWX42" s="516"/>
      <c r="UWY42" s="516"/>
      <c r="UWZ42" s="516"/>
      <c r="UXA42" s="516"/>
      <c r="UXB42" s="516"/>
      <c r="UXC42" s="516"/>
      <c r="UXD42" s="516"/>
      <c r="UXE42" s="516"/>
      <c r="UXF42" s="516"/>
      <c r="UXG42" s="516"/>
      <c r="UXH42" s="516"/>
      <c r="UXI42" s="516"/>
      <c r="UXJ42" s="516"/>
      <c r="UXK42" s="516"/>
      <c r="UXL42" s="516"/>
      <c r="UXM42" s="516"/>
      <c r="UXN42" s="516"/>
      <c r="UXO42" s="516"/>
      <c r="UXP42" s="516"/>
      <c r="UXQ42" s="516"/>
      <c r="UXR42" s="516"/>
      <c r="UXS42" s="516"/>
      <c r="UXT42" s="516"/>
      <c r="UXU42" s="516"/>
      <c r="UXV42" s="516"/>
      <c r="UXW42" s="516"/>
      <c r="UXX42" s="516"/>
      <c r="UXY42" s="516"/>
      <c r="UXZ42" s="516"/>
      <c r="UYA42" s="516"/>
      <c r="UYB42" s="516"/>
      <c r="UYC42" s="516"/>
      <c r="UYD42" s="516"/>
      <c r="UYE42" s="516"/>
      <c r="UYF42" s="516"/>
      <c r="UYG42" s="516"/>
      <c r="UYH42" s="516"/>
      <c r="UYI42" s="516"/>
      <c r="UYJ42" s="516"/>
      <c r="UYK42" s="516"/>
      <c r="UYL42" s="516"/>
      <c r="UYM42" s="516"/>
      <c r="UYN42" s="516"/>
      <c r="UYO42" s="516"/>
      <c r="UYP42" s="516"/>
      <c r="UYQ42" s="516"/>
      <c r="UYR42" s="516"/>
      <c r="UYS42" s="516"/>
      <c r="UYT42" s="516"/>
      <c r="UYU42" s="516"/>
      <c r="UYV42" s="516"/>
      <c r="UYW42" s="516"/>
      <c r="UYX42" s="516"/>
      <c r="UYY42" s="516"/>
      <c r="UYZ42" s="516"/>
      <c r="UZA42" s="516"/>
      <c r="UZB42" s="516"/>
      <c r="UZC42" s="516"/>
      <c r="UZD42" s="516"/>
      <c r="UZE42" s="516"/>
      <c r="UZF42" s="516"/>
      <c r="UZG42" s="516"/>
      <c r="UZH42" s="516"/>
      <c r="UZI42" s="516"/>
      <c r="UZJ42" s="516"/>
      <c r="UZK42" s="516"/>
      <c r="UZL42" s="516"/>
      <c r="UZM42" s="516"/>
      <c r="UZN42" s="516"/>
      <c r="UZO42" s="516"/>
      <c r="UZP42" s="516"/>
      <c r="UZQ42" s="516"/>
      <c r="UZR42" s="516"/>
      <c r="UZS42" s="516"/>
      <c r="UZT42" s="516"/>
      <c r="UZU42" s="516"/>
      <c r="UZV42" s="516"/>
      <c r="UZW42" s="516"/>
      <c r="UZX42" s="516"/>
      <c r="UZY42" s="516"/>
      <c r="UZZ42" s="516"/>
      <c r="VAA42" s="516"/>
      <c r="VAB42" s="516"/>
      <c r="VAC42" s="516"/>
      <c r="VAD42" s="516"/>
      <c r="VAE42" s="516"/>
      <c r="VAF42" s="516"/>
      <c r="VAG42" s="516"/>
      <c r="VAH42" s="516"/>
      <c r="VAI42" s="516"/>
      <c r="VAJ42" s="516"/>
      <c r="VAK42" s="516"/>
      <c r="VAL42" s="516"/>
      <c r="VAM42" s="516"/>
      <c r="VAN42" s="516"/>
      <c r="VAO42" s="516"/>
      <c r="VAP42" s="516"/>
      <c r="VAQ42" s="516"/>
      <c r="VAR42" s="516"/>
      <c r="VAS42" s="516"/>
      <c r="VAT42" s="516"/>
      <c r="VAU42" s="516"/>
      <c r="VAV42" s="516"/>
      <c r="VAW42" s="516"/>
      <c r="VAX42" s="516"/>
      <c r="VAY42" s="516"/>
      <c r="VAZ42" s="516"/>
      <c r="VBA42" s="516"/>
      <c r="VBB42" s="516"/>
      <c r="VBC42" s="516"/>
      <c r="VBD42" s="516"/>
      <c r="VBE42" s="516"/>
      <c r="VBF42" s="516"/>
      <c r="VBG42" s="516"/>
      <c r="VBH42" s="516"/>
      <c r="VBI42" s="516"/>
      <c r="VBJ42" s="516"/>
      <c r="VBK42" s="516"/>
      <c r="VBL42" s="516"/>
      <c r="VBM42" s="516"/>
      <c r="VBN42" s="516"/>
      <c r="VBO42" s="516"/>
      <c r="VBP42" s="516"/>
      <c r="VBQ42" s="516"/>
      <c r="VBR42" s="516"/>
      <c r="VBS42" s="516"/>
      <c r="VBT42" s="516"/>
      <c r="VBU42" s="516"/>
      <c r="VBV42" s="516"/>
      <c r="VBW42" s="516"/>
      <c r="VBX42" s="516"/>
      <c r="VBY42" s="516"/>
      <c r="VBZ42" s="516"/>
      <c r="VCA42" s="516"/>
      <c r="VCB42" s="516"/>
      <c r="VCC42" s="516"/>
      <c r="VCD42" s="516"/>
      <c r="VCE42" s="516"/>
      <c r="VCF42" s="516"/>
      <c r="VCG42" s="516"/>
      <c r="VCH42" s="516"/>
      <c r="VCI42" s="516"/>
      <c r="VCJ42" s="516"/>
      <c r="VCK42" s="516"/>
      <c r="VCL42" s="516"/>
      <c r="VCM42" s="516"/>
      <c r="VCN42" s="516"/>
      <c r="VCO42" s="516"/>
      <c r="VCP42" s="516"/>
      <c r="VCQ42" s="516"/>
      <c r="VCR42" s="516"/>
      <c r="VCS42" s="516"/>
      <c r="VCT42" s="516"/>
      <c r="VCU42" s="516"/>
      <c r="VCV42" s="516"/>
      <c r="VCW42" s="516"/>
      <c r="VCX42" s="516"/>
      <c r="VCY42" s="516"/>
      <c r="VCZ42" s="516"/>
      <c r="VDA42" s="516"/>
      <c r="VDB42" s="516"/>
      <c r="VDC42" s="516"/>
      <c r="VDD42" s="516"/>
      <c r="VDE42" s="516"/>
      <c r="VDF42" s="516"/>
      <c r="VDG42" s="516"/>
      <c r="VDH42" s="516"/>
      <c r="VDI42" s="516"/>
      <c r="VDJ42" s="516"/>
      <c r="VDK42" s="516"/>
      <c r="VDL42" s="516"/>
      <c r="VDM42" s="516"/>
      <c r="VDN42" s="516"/>
      <c r="VDO42" s="516"/>
      <c r="VDP42" s="516"/>
      <c r="VDQ42" s="516"/>
      <c r="VDR42" s="516"/>
      <c r="VDS42" s="516"/>
      <c r="VDT42" s="516"/>
      <c r="VDU42" s="516"/>
      <c r="VDV42" s="516"/>
      <c r="VDW42" s="516"/>
      <c r="VDX42" s="516"/>
      <c r="VDY42" s="516"/>
      <c r="VDZ42" s="516"/>
      <c r="VEA42" s="516"/>
      <c r="VEB42" s="516"/>
      <c r="VEC42" s="516"/>
      <c r="VED42" s="516"/>
      <c r="VEE42" s="516"/>
      <c r="VEF42" s="516"/>
      <c r="VEG42" s="516"/>
      <c r="VEH42" s="516"/>
      <c r="VEI42" s="516"/>
      <c r="VEJ42" s="516"/>
      <c r="VEK42" s="516"/>
      <c r="VEL42" s="516"/>
      <c r="VEM42" s="516"/>
      <c r="VEN42" s="516"/>
      <c r="VEO42" s="516"/>
      <c r="VEP42" s="516"/>
      <c r="VEQ42" s="516"/>
      <c r="VER42" s="516"/>
      <c r="VES42" s="516"/>
      <c r="VET42" s="516"/>
      <c r="VEU42" s="516"/>
      <c r="VEV42" s="516"/>
      <c r="VEW42" s="516"/>
      <c r="VEX42" s="516"/>
      <c r="VEY42" s="516"/>
      <c r="VEZ42" s="516"/>
      <c r="VFA42" s="516"/>
      <c r="VFB42" s="516"/>
      <c r="VFC42" s="516"/>
      <c r="VFD42" s="516"/>
      <c r="VFE42" s="516"/>
      <c r="VFF42" s="516"/>
      <c r="VFG42" s="516"/>
      <c r="VFH42" s="516"/>
      <c r="VFI42" s="516"/>
      <c r="VFJ42" s="516"/>
      <c r="VFK42" s="516"/>
      <c r="VFL42" s="516"/>
      <c r="VFM42" s="516"/>
      <c r="VFN42" s="516"/>
      <c r="VFO42" s="516"/>
      <c r="VFP42" s="516"/>
      <c r="VFQ42" s="516"/>
      <c r="VFR42" s="516"/>
      <c r="VFS42" s="516"/>
      <c r="VFT42" s="516"/>
      <c r="VFU42" s="516"/>
      <c r="VFV42" s="516"/>
      <c r="VFW42" s="516"/>
      <c r="VFX42" s="516"/>
      <c r="VFY42" s="516"/>
      <c r="VFZ42" s="516"/>
      <c r="VGA42" s="516"/>
      <c r="VGB42" s="516"/>
      <c r="VGC42" s="516"/>
      <c r="VGD42" s="516"/>
      <c r="VGE42" s="516"/>
      <c r="VGF42" s="516"/>
      <c r="VGG42" s="516"/>
      <c r="VGH42" s="516"/>
      <c r="VGI42" s="516"/>
      <c r="VGJ42" s="516"/>
      <c r="VGK42" s="516"/>
      <c r="VGL42" s="516"/>
      <c r="VGM42" s="516"/>
      <c r="VGN42" s="516"/>
      <c r="VGO42" s="516"/>
      <c r="VGP42" s="516"/>
      <c r="VGQ42" s="516"/>
      <c r="VGR42" s="516"/>
      <c r="VGS42" s="516"/>
      <c r="VGT42" s="516"/>
      <c r="VGU42" s="516"/>
      <c r="VGV42" s="516"/>
      <c r="VGW42" s="516"/>
      <c r="VGX42" s="516"/>
      <c r="VGY42" s="516"/>
      <c r="VGZ42" s="516"/>
      <c r="VHA42" s="516"/>
      <c r="VHB42" s="516"/>
      <c r="VHC42" s="516"/>
      <c r="VHD42" s="516"/>
      <c r="VHE42" s="516"/>
      <c r="VHF42" s="516"/>
      <c r="VHG42" s="516"/>
      <c r="VHH42" s="516"/>
      <c r="VHI42" s="516"/>
      <c r="VHJ42" s="516"/>
      <c r="VHK42" s="516"/>
      <c r="VHL42" s="516"/>
      <c r="VHM42" s="516"/>
      <c r="VHN42" s="516"/>
      <c r="VHO42" s="516"/>
      <c r="VHP42" s="516"/>
      <c r="VHQ42" s="516"/>
      <c r="VHR42" s="516"/>
      <c r="VHS42" s="516"/>
      <c r="VHT42" s="516"/>
      <c r="VHU42" s="516"/>
      <c r="VHV42" s="516"/>
      <c r="VHW42" s="516"/>
      <c r="VHX42" s="516"/>
      <c r="VHY42" s="516"/>
      <c r="VHZ42" s="516"/>
      <c r="VIA42" s="516"/>
      <c r="VIB42" s="516"/>
      <c r="VIC42" s="516"/>
      <c r="VID42" s="516"/>
      <c r="VIE42" s="516"/>
      <c r="VIF42" s="516"/>
      <c r="VIG42" s="516"/>
      <c r="VIH42" s="516"/>
      <c r="VII42" s="516"/>
      <c r="VIJ42" s="516"/>
      <c r="VIK42" s="516"/>
      <c r="VIL42" s="516"/>
      <c r="VIM42" s="516"/>
      <c r="VIN42" s="516"/>
      <c r="VIO42" s="516"/>
      <c r="VIP42" s="516"/>
      <c r="VIQ42" s="516"/>
      <c r="VIR42" s="516"/>
      <c r="VIS42" s="516"/>
      <c r="VIT42" s="516"/>
      <c r="VIU42" s="516"/>
      <c r="VIV42" s="516"/>
      <c r="VIW42" s="516"/>
      <c r="VIX42" s="516"/>
      <c r="VIY42" s="516"/>
      <c r="VIZ42" s="516"/>
      <c r="VJA42" s="516"/>
      <c r="VJB42" s="516"/>
      <c r="VJC42" s="516"/>
      <c r="VJD42" s="516"/>
      <c r="VJE42" s="516"/>
      <c r="VJF42" s="516"/>
      <c r="VJG42" s="516"/>
      <c r="VJH42" s="516"/>
      <c r="VJI42" s="516"/>
      <c r="VJJ42" s="516"/>
      <c r="VJK42" s="516"/>
      <c r="VJL42" s="516"/>
      <c r="VJM42" s="516"/>
      <c r="VJN42" s="516"/>
      <c r="VJO42" s="516"/>
      <c r="VJP42" s="516"/>
      <c r="VJQ42" s="516"/>
      <c r="VJR42" s="516"/>
      <c r="VJS42" s="516"/>
      <c r="VJT42" s="516"/>
      <c r="VJU42" s="516"/>
      <c r="VJV42" s="516"/>
      <c r="VJW42" s="516"/>
      <c r="VJX42" s="516"/>
      <c r="VJY42" s="516"/>
      <c r="VJZ42" s="516"/>
      <c r="VKA42" s="516"/>
      <c r="VKB42" s="516"/>
      <c r="VKC42" s="516"/>
      <c r="VKD42" s="516"/>
      <c r="VKE42" s="516"/>
      <c r="VKF42" s="516"/>
      <c r="VKG42" s="516"/>
      <c r="VKH42" s="516"/>
      <c r="VKI42" s="516"/>
      <c r="VKJ42" s="516"/>
      <c r="VKK42" s="516"/>
      <c r="VKL42" s="516"/>
      <c r="VKM42" s="516"/>
      <c r="VKN42" s="516"/>
      <c r="VKO42" s="516"/>
      <c r="VKP42" s="516"/>
      <c r="VKQ42" s="516"/>
      <c r="VKR42" s="516"/>
      <c r="VKS42" s="516"/>
      <c r="VKT42" s="516"/>
      <c r="VKU42" s="516"/>
      <c r="VKV42" s="516"/>
      <c r="VKW42" s="516"/>
      <c r="VKX42" s="516"/>
      <c r="VKY42" s="516"/>
      <c r="VKZ42" s="516"/>
      <c r="VLA42" s="516"/>
      <c r="VLB42" s="516"/>
      <c r="VLC42" s="516"/>
      <c r="VLD42" s="516"/>
      <c r="VLE42" s="516"/>
      <c r="VLF42" s="516"/>
      <c r="VLG42" s="516"/>
      <c r="VLH42" s="516"/>
      <c r="VLI42" s="516"/>
      <c r="VLJ42" s="516"/>
      <c r="VLK42" s="516"/>
      <c r="VLL42" s="516"/>
      <c r="VLM42" s="516"/>
      <c r="VLN42" s="516"/>
      <c r="VLO42" s="516"/>
      <c r="VLP42" s="516"/>
      <c r="VLQ42" s="516"/>
      <c r="VLR42" s="516"/>
      <c r="VLS42" s="516"/>
      <c r="VLT42" s="516"/>
      <c r="VLU42" s="516"/>
      <c r="VLV42" s="516"/>
      <c r="VLW42" s="516"/>
      <c r="VLX42" s="516"/>
      <c r="VLY42" s="516"/>
      <c r="VLZ42" s="516"/>
      <c r="VMA42" s="516"/>
      <c r="VMB42" s="516"/>
      <c r="VMC42" s="516"/>
      <c r="VMD42" s="516"/>
      <c r="VME42" s="516"/>
      <c r="VMF42" s="516"/>
      <c r="VMG42" s="516"/>
      <c r="VMH42" s="516"/>
      <c r="VMI42" s="516"/>
      <c r="VMJ42" s="516"/>
      <c r="VMK42" s="516"/>
      <c r="VML42" s="516"/>
      <c r="VMM42" s="516"/>
      <c r="VMN42" s="516"/>
      <c r="VMO42" s="516"/>
      <c r="VMP42" s="516"/>
      <c r="VMQ42" s="516"/>
      <c r="VMR42" s="516"/>
      <c r="VMS42" s="516"/>
      <c r="VMT42" s="516"/>
      <c r="VMU42" s="516"/>
      <c r="VMV42" s="516"/>
      <c r="VMW42" s="516"/>
      <c r="VMX42" s="516"/>
      <c r="VMY42" s="516"/>
      <c r="VMZ42" s="516"/>
      <c r="VNA42" s="516"/>
      <c r="VNB42" s="516"/>
      <c r="VNC42" s="516"/>
      <c r="VND42" s="516"/>
      <c r="VNE42" s="516"/>
      <c r="VNF42" s="516"/>
      <c r="VNG42" s="516"/>
      <c r="VNH42" s="516"/>
      <c r="VNI42" s="516"/>
      <c r="VNJ42" s="516"/>
      <c r="VNK42" s="516"/>
      <c r="VNL42" s="516"/>
      <c r="VNM42" s="516"/>
      <c r="VNN42" s="516"/>
      <c r="VNO42" s="516"/>
      <c r="VNP42" s="516"/>
      <c r="VNQ42" s="516"/>
      <c r="VNR42" s="516"/>
      <c r="VNS42" s="516"/>
      <c r="VNT42" s="516"/>
      <c r="VNU42" s="516"/>
      <c r="VNV42" s="516"/>
      <c r="VNW42" s="516"/>
      <c r="VNX42" s="516"/>
      <c r="VNY42" s="516"/>
      <c r="VNZ42" s="516"/>
      <c r="VOA42" s="516"/>
      <c r="VOB42" s="516"/>
      <c r="VOC42" s="516"/>
      <c r="VOD42" s="516"/>
      <c r="VOE42" s="516"/>
      <c r="VOF42" s="516"/>
      <c r="VOG42" s="516"/>
      <c r="VOH42" s="516"/>
      <c r="VOI42" s="516"/>
      <c r="VOJ42" s="516"/>
      <c r="VOK42" s="516"/>
      <c r="VOL42" s="516"/>
      <c r="VOM42" s="516"/>
      <c r="VON42" s="516"/>
      <c r="VOO42" s="516"/>
      <c r="VOP42" s="516"/>
      <c r="VOQ42" s="516"/>
      <c r="VOR42" s="516"/>
      <c r="VOS42" s="516"/>
      <c r="VOT42" s="516"/>
      <c r="VOU42" s="516"/>
      <c r="VOV42" s="516"/>
      <c r="VOW42" s="516"/>
      <c r="VOX42" s="516"/>
      <c r="VOY42" s="516"/>
      <c r="VOZ42" s="516"/>
      <c r="VPA42" s="516"/>
      <c r="VPB42" s="516"/>
      <c r="VPC42" s="516"/>
      <c r="VPD42" s="516"/>
      <c r="VPE42" s="516"/>
      <c r="VPF42" s="516"/>
      <c r="VPG42" s="516"/>
      <c r="VPH42" s="516"/>
      <c r="VPI42" s="516"/>
      <c r="VPJ42" s="516"/>
      <c r="VPK42" s="516"/>
      <c r="VPL42" s="516"/>
      <c r="VPM42" s="516"/>
      <c r="VPN42" s="516"/>
      <c r="VPO42" s="516"/>
      <c r="VPP42" s="516"/>
      <c r="VPQ42" s="516"/>
      <c r="VPR42" s="516"/>
      <c r="VPS42" s="516"/>
      <c r="VPT42" s="516"/>
      <c r="VPU42" s="516"/>
      <c r="VPV42" s="516"/>
      <c r="VPW42" s="516"/>
      <c r="VPX42" s="516"/>
      <c r="VPY42" s="516"/>
      <c r="VPZ42" s="516"/>
      <c r="VQA42" s="516"/>
      <c r="VQB42" s="516"/>
      <c r="VQC42" s="516"/>
      <c r="VQD42" s="516"/>
      <c r="VQE42" s="516"/>
      <c r="VQF42" s="516"/>
      <c r="VQG42" s="516"/>
      <c r="VQH42" s="516"/>
      <c r="VQI42" s="516"/>
      <c r="VQJ42" s="516"/>
      <c r="VQK42" s="516"/>
      <c r="VQL42" s="516"/>
      <c r="VQM42" s="516"/>
      <c r="VQN42" s="516"/>
      <c r="VQO42" s="516"/>
      <c r="VQP42" s="516"/>
      <c r="VQQ42" s="516"/>
      <c r="VQR42" s="516"/>
      <c r="VQS42" s="516"/>
      <c r="VQT42" s="516"/>
      <c r="VQU42" s="516"/>
      <c r="VQV42" s="516"/>
      <c r="VQW42" s="516"/>
      <c r="VQX42" s="516"/>
      <c r="VQY42" s="516"/>
      <c r="VQZ42" s="516"/>
      <c r="VRA42" s="516"/>
      <c r="VRB42" s="516"/>
      <c r="VRC42" s="516"/>
      <c r="VRD42" s="516"/>
      <c r="VRE42" s="516"/>
      <c r="VRF42" s="516"/>
      <c r="VRG42" s="516"/>
      <c r="VRH42" s="516"/>
      <c r="VRI42" s="516"/>
      <c r="VRJ42" s="516"/>
      <c r="VRK42" s="516"/>
      <c r="VRL42" s="516"/>
      <c r="VRM42" s="516"/>
      <c r="VRN42" s="516"/>
      <c r="VRO42" s="516"/>
      <c r="VRP42" s="516"/>
      <c r="VRQ42" s="516"/>
      <c r="VRR42" s="516"/>
      <c r="VRS42" s="516"/>
      <c r="VRT42" s="516"/>
      <c r="VRU42" s="516"/>
      <c r="VRV42" s="516"/>
      <c r="VRW42" s="516"/>
      <c r="VRX42" s="516"/>
      <c r="VRY42" s="516"/>
      <c r="VRZ42" s="516"/>
      <c r="VSA42" s="516"/>
      <c r="VSB42" s="516"/>
      <c r="VSC42" s="516"/>
      <c r="VSD42" s="516"/>
      <c r="VSE42" s="516"/>
      <c r="VSF42" s="516"/>
      <c r="VSG42" s="516"/>
      <c r="VSH42" s="516"/>
      <c r="VSI42" s="516"/>
      <c r="VSJ42" s="516"/>
      <c r="VSK42" s="516"/>
      <c r="VSL42" s="516"/>
      <c r="VSM42" s="516"/>
      <c r="VSN42" s="516"/>
      <c r="VSO42" s="516"/>
      <c r="VSP42" s="516"/>
      <c r="VSQ42" s="516"/>
      <c r="VSR42" s="516"/>
      <c r="VSS42" s="516"/>
      <c r="VST42" s="516"/>
      <c r="VSU42" s="516"/>
      <c r="VSV42" s="516"/>
      <c r="VSW42" s="516"/>
      <c r="VSX42" s="516"/>
      <c r="VSY42" s="516"/>
      <c r="VSZ42" s="516"/>
      <c r="VTA42" s="516"/>
      <c r="VTB42" s="516"/>
      <c r="VTC42" s="516"/>
      <c r="VTD42" s="516"/>
      <c r="VTE42" s="516"/>
      <c r="VTF42" s="516"/>
      <c r="VTG42" s="516"/>
      <c r="VTH42" s="516"/>
      <c r="VTI42" s="516"/>
      <c r="VTJ42" s="516"/>
      <c r="VTK42" s="516"/>
      <c r="VTL42" s="516"/>
      <c r="VTM42" s="516"/>
      <c r="VTN42" s="516"/>
      <c r="VTO42" s="516"/>
      <c r="VTP42" s="516"/>
      <c r="VTQ42" s="516"/>
      <c r="VTR42" s="516"/>
      <c r="VTS42" s="516"/>
      <c r="VTT42" s="516"/>
      <c r="VTU42" s="516"/>
      <c r="VTV42" s="516"/>
      <c r="VTW42" s="516"/>
      <c r="VTX42" s="516"/>
      <c r="VTY42" s="516"/>
      <c r="VTZ42" s="516"/>
      <c r="VUA42" s="516"/>
      <c r="VUB42" s="516"/>
      <c r="VUC42" s="516"/>
      <c r="VUD42" s="516"/>
      <c r="VUE42" s="516"/>
      <c r="VUF42" s="516"/>
      <c r="VUG42" s="516"/>
      <c r="VUH42" s="516"/>
      <c r="VUI42" s="516"/>
      <c r="VUJ42" s="516"/>
      <c r="VUK42" s="516"/>
      <c r="VUL42" s="516"/>
      <c r="VUM42" s="516"/>
      <c r="VUN42" s="516"/>
      <c r="VUO42" s="516"/>
      <c r="VUP42" s="516"/>
      <c r="VUQ42" s="516"/>
      <c r="VUR42" s="516"/>
      <c r="VUS42" s="516"/>
      <c r="VUT42" s="516"/>
      <c r="VUU42" s="516"/>
      <c r="VUV42" s="516"/>
      <c r="VUW42" s="516"/>
      <c r="VUX42" s="516"/>
      <c r="VUY42" s="516"/>
      <c r="VUZ42" s="516"/>
      <c r="VVA42" s="516"/>
      <c r="VVB42" s="516"/>
      <c r="VVC42" s="516"/>
      <c r="VVD42" s="516"/>
      <c r="VVE42" s="516"/>
      <c r="VVF42" s="516"/>
      <c r="VVG42" s="516"/>
      <c r="VVH42" s="516"/>
      <c r="VVI42" s="516"/>
      <c r="VVJ42" s="516"/>
      <c r="VVK42" s="516"/>
      <c r="VVL42" s="516"/>
      <c r="VVM42" s="516"/>
      <c r="VVN42" s="516"/>
      <c r="VVO42" s="516"/>
      <c r="VVP42" s="516"/>
      <c r="VVQ42" s="516"/>
      <c r="VVR42" s="516"/>
      <c r="VVS42" s="516"/>
      <c r="VVT42" s="516"/>
      <c r="VVU42" s="516"/>
      <c r="VVV42" s="516"/>
      <c r="VVW42" s="516"/>
      <c r="VVX42" s="516"/>
      <c r="VVY42" s="516"/>
      <c r="VVZ42" s="516"/>
      <c r="VWA42" s="516"/>
      <c r="VWB42" s="516"/>
      <c r="VWC42" s="516"/>
      <c r="VWD42" s="516"/>
      <c r="VWE42" s="516"/>
      <c r="VWF42" s="516"/>
      <c r="VWG42" s="516"/>
      <c r="VWH42" s="516"/>
      <c r="VWI42" s="516"/>
      <c r="VWJ42" s="516"/>
      <c r="VWK42" s="516"/>
      <c r="VWL42" s="516"/>
      <c r="VWM42" s="516"/>
      <c r="VWN42" s="516"/>
      <c r="VWO42" s="516"/>
      <c r="VWP42" s="516"/>
      <c r="VWQ42" s="516"/>
      <c r="VWR42" s="516"/>
      <c r="VWS42" s="516"/>
      <c r="VWT42" s="516"/>
      <c r="VWU42" s="516"/>
      <c r="VWV42" s="516"/>
      <c r="VWW42" s="516"/>
      <c r="VWX42" s="516"/>
      <c r="VWY42" s="516"/>
      <c r="VWZ42" s="516"/>
      <c r="VXA42" s="516"/>
      <c r="VXB42" s="516"/>
      <c r="VXC42" s="516"/>
      <c r="VXD42" s="516"/>
      <c r="VXE42" s="516"/>
      <c r="VXF42" s="516"/>
      <c r="VXG42" s="516"/>
      <c r="VXH42" s="516"/>
      <c r="VXI42" s="516"/>
      <c r="VXJ42" s="516"/>
      <c r="VXK42" s="516"/>
      <c r="VXL42" s="516"/>
      <c r="VXM42" s="516"/>
      <c r="VXN42" s="516"/>
      <c r="VXO42" s="516"/>
      <c r="VXP42" s="516"/>
      <c r="VXQ42" s="516"/>
      <c r="VXR42" s="516"/>
      <c r="VXS42" s="516"/>
      <c r="VXT42" s="516"/>
      <c r="VXU42" s="516"/>
      <c r="VXV42" s="516"/>
      <c r="VXW42" s="516"/>
      <c r="VXX42" s="516"/>
      <c r="VXY42" s="516"/>
      <c r="VXZ42" s="516"/>
      <c r="VYA42" s="516"/>
      <c r="VYB42" s="516"/>
      <c r="VYC42" s="516"/>
      <c r="VYD42" s="516"/>
      <c r="VYE42" s="516"/>
      <c r="VYF42" s="516"/>
      <c r="VYG42" s="516"/>
      <c r="VYH42" s="516"/>
      <c r="VYI42" s="516"/>
      <c r="VYJ42" s="516"/>
      <c r="VYK42" s="516"/>
      <c r="VYL42" s="516"/>
      <c r="VYM42" s="516"/>
      <c r="VYN42" s="516"/>
      <c r="VYO42" s="516"/>
      <c r="VYP42" s="516"/>
      <c r="VYQ42" s="516"/>
      <c r="VYR42" s="516"/>
      <c r="VYS42" s="516"/>
      <c r="VYT42" s="516"/>
      <c r="VYU42" s="516"/>
      <c r="VYV42" s="516"/>
      <c r="VYW42" s="516"/>
      <c r="VYX42" s="516"/>
      <c r="VYY42" s="516"/>
      <c r="VYZ42" s="516"/>
      <c r="VZA42" s="516"/>
      <c r="VZB42" s="516"/>
      <c r="VZC42" s="516"/>
      <c r="VZD42" s="516"/>
      <c r="VZE42" s="516"/>
      <c r="VZF42" s="516"/>
      <c r="VZG42" s="516"/>
      <c r="VZH42" s="516"/>
      <c r="VZI42" s="516"/>
      <c r="VZJ42" s="516"/>
      <c r="VZK42" s="516"/>
      <c r="VZL42" s="516"/>
      <c r="VZM42" s="516"/>
      <c r="VZN42" s="516"/>
      <c r="VZO42" s="516"/>
      <c r="VZP42" s="516"/>
      <c r="VZQ42" s="516"/>
      <c r="VZR42" s="516"/>
      <c r="VZS42" s="516"/>
      <c r="VZT42" s="516"/>
      <c r="VZU42" s="516"/>
      <c r="VZV42" s="516"/>
      <c r="VZW42" s="516"/>
      <c r="VZX42" s="516"/>
      <c r="VZY42" s="516"/>
      <c r="VZZ42" s="516"/>
      <c r="WAA42" s="516"/>
      <c r="WAB42" s="516"/>
      <c r="WAC42" s="516"/>
      <c r="WAD42" s="516"/>
      <c r="WAE42" s="516"/>
      <c r="WAF42" s="516"/>
      <c r="WAG42" s="516"/>
      <c r="WAH42" s="516"/>
      <c r="WAI42" s="516"/>
      <c r="WAJ42" s="516"/>
      <c r="WAK42" s="516"/>
      <c r="WAL42" s="516"/>
      <c r="WAM42" s="516"/>
      <c r="WAN42" s="516"/>
      <c r="WAO42" s="516"/>
      <c r="WAP42" s="516"/>
      <c r="WAQ42" s="516"/>
      <c r="WAR42" s="516"/>
      <c r="WAS42" s="516"/>
      <c r="WAT42" s="516"/>
      <c r="WAU42" s="516"/>
      <c r="WAV42" s="516"/>
      <c r="WAW42" s="516"/>
      <c r="WAX42" s="516"/>
      <c r="WAY42" s="516"/>
      <c r="WAZ42" s="516"/>
      <c r="WBA42" s="516"/>
      <c r="WBB42" s="516"/>
      <c r="WBC42" s="516"/>
      <c r="WBD42" s="516"/>
      <c r="WBE42" s="516"/>
      <c r="WBF42" s="516"/>
      <c r="WBG42" s="516"/>
      <c r="WBH42" s="516"/>
      <c r="WBI42" s="516"/>
      <c r="WBJ42" s="516"/>
      <c r="WBK42" s="516"/>
      <c r="WBL42" s="516"/>
      <c r="WBM42" s="516"/>
      <c r="WBN42" s="516"/>
      <c r="WBO42" s="516"/>
      <c r="WBP42" s="516"/>
      <c r="WBQ42" s="516"/>
      <c r="WBR42" s="516"/>
      <c r="WBS42" s="516"/>
      <c r="WBT42" s="516"/>
      <c r="WBU42" s="516"/>
      <c r="WBV42" s="516"/>
      <c r="WBW42" s="516"/>
      <c r="WBX42" s="516"/>
      <c r="WBY42" s="516"/>
      <c r="WBZ42" s="516"/>
      <c r="WCA42" s="516"/>
      <c r="WCB42" s="516"/>
      <c r="WCC42" s="516"/>
      <c r="WCD42" s="516"/>
      <c r="WCE42" s="516"/>
      <c r="WCF42" s="516"/>
      <c r="WCG42" s="516"/>
      <c r="WCH42" s="516"/>
      <c r="WCI42" s="516"/>
      <c r="WCJ42" s="516"/>
      <c r="WCK42" s="516"/>
      <c r="WCL42" s="516"/>
      <c r="WCM42" s="516"/>
      <c r="WCN42" s="516"/>
      <c r="WCO42" s="516"/>
      <c r="WCP42" s="516"/>
      <c r="WCQ42" s="516"/>
      <c r="WCR42" s="516"/>
      <c r="WCS42" s="516"/>
      <c r="WCT42" s="516"/>
      <c r="WCU42" s="516"/>
      <c r="WCV42" s="516"/>
      <c r="WCW42" s="516"/>
      <c r="WCX42" s="516"/>
      <c r="WCY42" s="516"/>
      <c r="WCZ42" s="516"/>
      <c r="WDA42" s="516"/>
      <c r="WDB42" s="516"/>
      <c r="WDC42" s="516"/>
      <c r="WDD42" s="516"/>
      <c r="WDE42" s="516"/>
      <c r="WDF42" s="516"/>
      <c r="WDG42" s="516"/>
      <c r="WDH42" s="516"/>
      <c r="WDI42" s="516"/>
      <c r="WDJ42" s="516"/>
      <c r="WDK42" s="516"/>
      <c r="WDL42" s="516"/>
      <c r="WDM42" s="516"/>
      <c r="WDN42" s="516"/>
      <c r="WDO42" s="516"/>
      <c r="WDP42" s="516"/>
      <c r="WDQ42" s="516"/>
      <c r="WDR42" s="516"/>
      <c r="WDS42" s="516"/>
      <c r="WDT42" s="516"/>
      <c r="WDU42" s="516"/>
      <c r="WDV42" s="516"/>
      <c r="WDW42" s="516"/>
      <c r="WDX42" s="516"/>
      <c r="WDY42" s="516"/>
      <c r="WDZ42" s="516"/>
      <c r="WEA42" s="516"/>
      <c r="WEB42" s="516"/>
      <c r="WEC42" s="516"/>
      <c r="WED42" s="516"/>
      <c r="WEE42" s="516"/>
      <c r="WEF42" s="516"/>
      <c r="WEG42" s="516"/>
      <c r="WEH42" s="516"/>
      <c r="WEI42" s="516"/>
      <c r="WEJ42" s="516"/>
      <c r="WEK42" s="516"/>
      <c r="WEL42" s="516"/>
      <c r="WEM42" s="516"/>
      <c r="WEN42" s="516"/>
      <c r="WEO42" s="516"/>
      <c r="WEP42" s="516"/>
      <c r="WEQ42" s="516"/>
      <c r="WER42" s="516"/>
      <c r="WES42" s="516"/>
      <c r="WET42" s="516"/>
      <c r="WEU42" s="516"/>
      <c r="WEV42" s="516"/>
      <c r="WEW42" s="516"/>
      <c r="WEX42" s="516"/>
      <c r="WEY42" s="516"/>
      <c r="WEZ42" s="516"/>
      <c r="WFA42" s="516"/>
      <c r="WFB42" s="516"/>
      <c r="WFC42" s="516"/>
      <c r="WFD42" s="516"/>
      <c r="WFE42" s="516"/>
      <c r="WFF42" s="516"/>
      <c r="WFG42" s="516"/>
      <c r="WFH42" s="516"/>
      <c r="WFI42" s="516"/>
      <c r="WFJ42" s="516"/>
      <c r="WFK42" s="516"/>
      <c r="WFL42" s="516"/>
      <c r="WFM42" s="516"/>
      <c r="WFN42" s="516"/>
      <c r="WFO42" s="516"/>
      <c r="WFP42" s="516"/>
      <c r="WFQ42" s="516"/>
      <c r="WFR42" s="516"/>
      <c r="WFS42" s="516"/>
      <c r="WFT42" s="516"/>
      <c r="WFU42" s="516"/>
      <c r="WFV42" s="516"/>
      <c r="WFW42" s="516"/>
      <c r="WFX42" s="516"/>
      <c r="WFY42" s="516"/>
      <c r="WFZ42" s="516"/>
      <c r="WGA42" s="516"/>
      <c r="WGB42" s="516"/>
      <c r="WGC42" s="516"/>
      <c r="WGD42" s="516"/>
      <c r="WGE42" s="516"/>
      <c r="WGF42" s="516"/>
      <c r="WGG42" s="516"/>
      <c r="WGH42" s="516"/>
      <c r="WGI42" s="516"/>
      <c r="WGJ42" s="516"/>
      <c r="WGK42" s="516"/>
      <c r="WGL42" s="516"/>
      <c r="WGM42" s="516"/>
      <c r="WGN42" s="516"/>
      <c r="WGO42" s="516"/>
      <c r="WGP42" s="516"/>
      <c r="WGQ42" s="516"/>
      <c r="WGR42" s="516"/>
      <c r="WGS42" s="516"/>
      <c r="WGT42" s="516"/>
      <c r="WGU42" s="516"/>
      <c r="WGV42" s="516"/>
      <c r="WGW42" s="516"/>
      <c r="WGX42" s="516"/>
      <c r="WGY42" s="516"/>
      <c r="WGZ42" s="516"/>
      <c r="WHA42" s="516"/>
      <c r="WHB42" s="516"/>
      <c r="WHC42" s="516"/>
      <c r="WHD42" s="516"/>
      <c r="WHE42" s="516"/>
      <c r="WHF42" s="516"/>
      <c r="WHG42" s="516"/>
      <c r="WHH42" s="516"/>
      <c r="WHI42" s="516"/>
      <c r="WHJ42" s="516"/>
      <c r="WHK42" s="516"/>
      <c r="WHL42" s="516"/>
      <c r="WHM42" s="516"/>
      <c r="WHN42" s="516"/>
      <c r="WHO42" s="516"/>
      <c r="WHP42" s="516"/>
      <c r="WHQ42" s="516"/>
      <c r="WHR42" s="516"/>
      <c r="WHS42" s="516"/>
      <c r="WHT42" s="516"/>
      <c r="WHU42" s="516"/>
      <c r="WHV42" s="516"/>
      <c r="WHW42" s="516"/>
      <c r="WHX42" s="516"/>
      <c r="WHY42" s="516"/>
      <c r="WHZ42" s="516"/>
      <c r="WIA42" s="516"/>
      <c r="WIB42" s="516"/>
      <c r="WIC42" s="516"/>
      <c r="WID42" s="516"/>
      <c r="WIE42" s="516"/>
      <c r="WIF42" s="516"/>
      <c r="WIG42" s="516"/>
      <c r="WIH42" s="516"/>
      <c r="WII42" s="516"/>
      <c r="WIJ42" s="516"/>
      <c r="WIK42" s="516"/>
      <c r="WIL42" s="516"/>
      <c r="WIM42" s="516"/>
      <c r="WIN42" s="516"/>
      <c r="WIO42" s="516"/>
      <c r="WIP42" s="516"/>
      <c r="WIQ42" s="516"/>
      <c r="WIR42" s="516"/>
      <c r="WIS42" s="516"/>
      <c r="WIT42" s="516"/>
      <c r="WIU42" s="516"/>
      <c r="WIV42" s="516"/>
      <c r="WIW42" s="516"/>
      <c r="WIX42" s="516"/>
      <c r="WIY42" s="516"/>
      <c r="WIZ42" s="516"/>
      <c r="WJA42" s="516"/>
      <c r="WJB42" s="516"/>
      <c r="WJC42" s="516"/>
      <c r="WJD42" s="516"/>
      <c r="WJE42" s="516"/>
      <c r="WJF42" s="516"/>
      <c r="WJG42" s="516"/>
      <c r="WJH42" s="516"/>
      <c r="WJI42" s="516"/>
      <c r="WJJ42" s="516"/>
      <c r="WJK42" s="516"/>
      <c r="WJL42" s="516"/>
      <c r="WJM42" s="516"/>
      <c r="WJN42" s="516"/>
      <c r="WJO42" s="516"/>
      <c r="WJP42" s="516"/>
      <c r="WJQ42" s="516"/>
      <c r="WJR42" s="516"/>
      <c r="WJS42" s="516"/>
      <c r="WJT42" s="516"/>
      <c r="WJU42" s="516"/>
      <c r="WJV42" s="516"/>
      <c r="WJW42" s="516"/>
      <c r="WJX42" s="516"/>
      <c r="WJY42" s="516"/>
      <c r="WJZ42" s="516"/>
      <c r="WKA42" s="516"/>
      <c r="WKB42" s="516"/>
      <c r="WKC42" s="516"/>
      <c r="WKD42" s="516"/>
      <c r="WKE42" s="516"/>
      <c r="WKF42" s="516"/>
      <c r="WKG42" s="516"/>
      <c r="WKH42" s="516"/>
      <c r="WKI42" s="516"/>
      <c r="WKJ42" s="516"/>
      <c r="WKK42" s="516"/>
      <c r="WKL42" s="516"/>
      <c r="WKM42" s="516"/>
      <c r="WKN42" s="516"/>
      <c r="WKO42" s="516"/>
      <c r="WKP42" s="516"/>
      <c r="WKQ42" s="516"/>
      <c r="WKR42" s="516"/>
      <c r="WKS42" s="516"/>
      <c r="WKT42" s="516"/>
      <c r="WKU42" s="516"/>
      <c r="WKV42" s="516"/>
      <c r="WKW42" s="516"/>
      <c r="WKX42" s="516"/>
      <c r="WKY42" s="516"/>
      <c r="WKZ42" s="516"/>
      <c r="WLA42" s="516"/>
      <c r="WLB42" s="516"/>
      <c r="WLC42" s="516"/>
      <c r="WLD42" s="516"/>
      <c r="WLE42" s="516"/>
      <c r="WLF42" s="516"/>
      <c r="WLG42" s="516"/>
      <c r="WLH42" s="516"/>
      <c r="WLI42" s="516"/>
      <c r="WLJ42" s="516"/>
      <c r="WLK42" s="516"/>
      <c r="WLL42" s="516"/>
      <c r="WLM42" s="516"/>
      <c r="WLN42" s="516"/>
      <c r="WLO42" s="516"/>
      <c r="WLP42" s="516"/>
      <c r="WLQ42" s="516"/>
      <c r="WLR42" s="516"/>
      <c r="WLS42" s="516"/>
      <c r="WLT42" s="516"/>
      <c r="WLU42" s="516"/>
      <c r="WLV42" s="516"/>
      <c r="WLW42" s="516"/>
      <c r="WLX42" s="516"/>
      <c r="WLY42" s="516"/>
      <c r="WLZ42" s="516"/>
      <c r="WMA42" s="516"/>
      <c r="WMB42" s="516"/>
      <c r="WMC42" s="516"/>
      <c r="WMD42" s="516"/>
      <c r="WME42" s="516"/>
      <c r="WMF42" s="516"/>
      <c r="WMG42" s="516"/>
      <c r="WMH42" s="516"/>
      <c r="WMI42" s="516"/>
      <c r="WMJ42" s="516"/>
      <c r="WMK42" s="516"/>
      <c r="WML42" s="516"/>
      <c r="WMM42" s="516"/>
      <c r="WMN42" s="516"/>
      <c r="WMO42" s="516"/>
      <c r="WMP42" s="516"/>
      <c r="WMQ42" s="516"/>
      <c r="WMR42" s="516"/>
      <c r="WMS42" s="516"/>
      <c r="WMT42" s="516"/>
      <c r="WMU42" s="516"/>
      <c r="WMV42" s="516"/>
      <c r="WMW42" s="516"/>
      <c r="WMX42" s="516"/>
      <c r="WMY42" s="516"/>
      <c r="WMZ42" s="516"/>
      <c r="WNA42" s="516"/>
      <c r="WNB42" s="516"/>
      <c r="WNC42" s="516"/>
      <c r="WND42" s="516"/>
      <c r="WNE42" s="516"/>
      <c r="WNF42" s="516"/>
      <c r="WNG42" s="516"/>
      <c r="WNH42" s="516"/>
      <c r="WNI42" s="516"/>
      <c r="WNJ42" s="516"/>
      <c r="WNK42" s="516"/>
      <c r="WNL42" s="516"/>
      <c r="WNM42" s="516"/>
      <c r="WNN42" s="516"/>
      <c r="WNO42" s="516"/>
      <c r="WNP42" s="516"/>
      <c r="WNQ42" s="516"/>
      <c r="WNR42" s="516"/>
      <c r="WNS42" s="516"/>
      <c r="WNT42" s="516"/>
      <c r="WNU42" s="516"/>
      <c r="WNV42" s="516"/>
      <c r="WNW42" s="516"/>
      <c r="WNX42" s="516"/>
      <c r="WNY42" s="516"/>
      <c r="WNZ42" s="516"/>
      <c r="WOA42" s="516"/>
      <c r="WOB42" s="516"/>
      <c r="WOC42" s="516"/>
      <c r="WOD42" s="516"/>
      <c r="WOE42" s="516"/>
      <c r="WOF42" s="516"/>
      <c r="WOG42" s="516"/>
      <c r="WOH42" s="516"/>
      <c r="WOI42" s="516"/>
      <c r="WOJ42" s="516"/>
      <c r="WOK42" s="516"/>
      <c r="WOL42" s="516"/>
      <c r="WOM42" s="516"/>
      <c r="WON42" s="516"/>
      <c r="WOO42" s="516"/>
      <c r="WOP42" s="516"/>
      <c r="WOQ42" s="516"/>
      <c r="WOR42" s="516"/>
      <c r="WOS42" s="516"/>
      <c r="WOT42" s="516"/>
      <c r="WOU42" s="516"/>
      <c r="WOV42" s="516"/>
      <c r="WOW42" s="516"/>
      <c r="WOX42" s="516"/>
      <c r="WOY42" s="516"/>
      <c r="WOZ42" s="516"/>
      <c r="WPA42" s="516"/>
      <c r="WPB42" s="516"/>
      <c r="WPC42" s="516"/>
      <c r="WPD42" s="516"/>
      <c r="WPE42" s="516"/>
      <c r="WPF42" s="516"/>
      <c r="WPG42" s="516"/>
      <c r="WPH42" s="516"/>
      <c r="WPI42" s="516"/>
      <c r="WPJ42" s="516"/>
      <c r="WPK42" s="516"/>
      <c r="WPL42" s="516"/>
      <c r="WPM42" s="516"/>
      <c r="WPN42" s="516"/>
      <c r="WPO42" s="516"/>
      <c r="WPP42" s="516"/>
      <c r="WPQ42" s="516"/>
      <c r="WPR42" s="516"/>
      <c r="WPS42" s="516"/>
      <c r="WPT42" s="516"/>
      <c r="WPU42" s="516"/>
      <c r="WPV42" s="516"/>
      <c r="WPW42" s="516"/>
      <c r="WPX42" s="516"/>
      <c r="WPY42" s="516"/>
      <c r="WPZ42" s="516"/>
      <c r="WQA42" s="516"/>
      <c r="WQB42" s="516"/>
      <c r="WQC42" s="516"/>
      <c r="WQD42" s="516"/>
      <c r="WQE42" s="516"/>
      <c r="WQF42" s="516"/>
      <c r="WQG42" s="516"/>
      <c r="WQH42" s="516"/>
      <c r="WQI42" s="516"/>
      <c r="WQJ42" s="516"/>
      <c r="WQK42" s="516"/>
      <c r="WQL42" s="516"/>
      <c r="WQM42" s="516"/>
      <c r="WQN42" s="516"/>
      <c r="WQO42" s="516"/>
      <c r="WQP42" s="516"/>
      <c r="WQQ42" s="516"/>
      <c r="WQR42" s="516"/>
      <c r="WQS42" s="516"/>
      <c r="WQT42" s="516"/>
      <c r="WQU42" s="516"/>
      <c r="WQV42" s="516"/>
      <c r="WQW42" s="516"/>
      <c r="WQX42" s="516"/>
      <c r="WQY42" s="516"/>
      <c r="WQZ42" s="516"/>
      <c r="WRA42" s="516"/>
      <c r="WRB42" s="516"/>
      <c r="WRC42" s="516"/>
      <c r="WRD42" s="516"/>
      <c r="WRE42" s="516"/>
      <c r="WRF42" s="516"/>
      <c r="WRG42" s="516"/>
      <c r="WRH42" s="516"/>
      <c r="WRI42" s="516"/>
      <c r="WRJ42" s="516"/>
      <c r="WRK42" s="516"/>
      <c r="WRL42" s="516"/>
      <c r="WRM42" s="516"/>
      <c r="WRN42" s="516"/>
      <c r="WRO42" s="516"/>
      <c r="WRP42" s="516"/>
      <c r="WRQ42" s="516"/>
      <c r="WRR42" s="516"/>
      <c r="WRS42" s="516"/>
      <c r="WRT42" s="516"/>
      <c r="WRU42" s="516"/>
      <c r="WRV42" s="516"/>
      <c r="WRW42" s="516"/>
      <c r="WRX42" s="516"/>
      <c r="WRY42" s="516"/>
      <c r="WRZ42" s="516"/>
      <c r="WSA42" s="516"/>
      <c r="WSB42" s="516"/>
      <c r="WSC42" s="516"/>
      <c r="WSD42" s="516"/>
      <c r="WSE42" s="516"/>
      <c r="WSF42" s="516"/>
      <c r="WSG42" s="516"/>
      <c r="WSH42" s="516"/>
      <c r="WSI42" s="516"/>
      <c r="WSJ42" s="516"/>
      <c r="WSK42" s="516"/>
      <c r="WSL42" s="516"/>
      <c r="WSM42" s="516"/>
      <c r="WSN42" s="516"/>
      <c r="WSO42" s="516"/>
      <c r="WSP42" s="516"/>
      <c r="WSQ42" s="516"/>
      <c r="WSR42" s="516"/>
      <c r="WSS42" s="516"/>
      <c r="WST42" s="516"/>
      <c r="WSU42" s="516"/>
      <c r="WSV42" s="516"/>
      <c r="WSW42" s="516"/>
      <c r="WSX42" s="516"/>
      <c r="WSY42" s="516"/>
      <c r="WSZ42" s="516"/>
      <c r="WTA42" s="516"/>
      <c r="WTB42" s="516"/>
      <c r="WTC42" s="516"/>
      <c r="WTD42" s="516"/>
      <c r="WTE42" s="516"/>
      <c r="WTF42" s="516"/>
      <c r="WTG42" s="516"/>
      <c r="WTH42" s="516"/>
      <c r="WTI42" s="516"/>
      <c r="WTJ42" s="516"/>
      <c r="WTK42" s="516"/>
      <c r="WTL42" s="516"/>
      <c r="WTM42" s="516"/>
      <c r="WTN42" s="516"/>
      <c r="WTO42" s="516"/>
      <c r="WTP42" s="516"/>
      <c r="WTQ42" s="516"/>
      <c r="WTR42" s="516"/>
      <c r="WTS42" s="516"/>
      <c r="WTT42" s="516"/>
      <c r="WTU42" s="516"/>
      <c r="WTV42" s="516"/>
      <c r="WTW42" s="516"/>
      <c r="WTX42" s="516"/>
      <c r="WTY42" s="516"/>
      <c r="WTZ42" s="516"/>
      <c r="WUA42" s="516"/>
      <c r="WUB42" s="516"/>
      <c r="WUC42" s="516"/>
      <c r="WUD42" s="516"/>
      <c r="WUE42" s="516"/>
      <c r="WUF42" s="516"/>
      <c r="WUG42" s="516"/>
      <c r="WUH42" s="516"/>
      <c r="WUI42" s="516"/>
      <c r="WUJ42" s="516"/>
      <c r="WUK42" s="516"/>
      <c r="WUL42" s="516"/>
      <c r="WUM42" s="516"/>
      <c r="WUN42" s="516"/>
      <c r="WUO42" s="516"/>
      <c r="WUP42" s="516"/>
      <c r="WUQ42" s="516"/>
      <c r="WUR42" s="516"/>
      <c r="WUS42" s="516"/>
      <c r="WUT42" s="516"/>
      <c r="WUU42" s="516"/>
      <c r="WUV42" s="516"/>
      <c r="WUW42" s="516"/>
      <c r="WUX42" s="516"/>
      <c r="WUY42" s="516"/>
      <c r="WUZ42" s="516"/>
      <c r="WVA42" s="516"/>
      <c r="WVB42" s="516"/>
      <c r="WVC42" s="516"/>
      <c r="WVD42" s="516"/>
      <c r="WVE42" s="516"/>
      <c r="WVF42" s="516"/>
      <c r="WVG42" s="516"/>
      <c r="WVH42" s="516"/>
      <c r="WVI42" s="516"/>
      <c r="WVJ42" s="516"/>
      <c r="WVK42" s="516"/>
      <c r="WVL42" s="516"/>
      <c r="WVM42" s="516"/>
      <c r="WVN42" s="516"/>
      <c r="WVO42" s="516"/>
      <c r="WVP42" s="516"/>
      <c r="WVQ42" s="516"/>
    </row>
    <row r="43" spans="2:16137" s="513" customFormat="1">
      <c r="C43" s="611"/>
      <c r="D43" s="612"/>
      <c r="F43" s="514"/>
      <c r="G43" s="515"/>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6"/>
      <c r="BF43" s="516"/>
      <c r="BG43" s="516"/>
      <c r="BH43" s="516"/>
      <c r="BI43" s="516"/>
      <c r="BJ43" s="516"/>
      <c r="BK43" s="516"/>
      <c r="BL43" s="516"/>
      <c r="BM43" s="516"/>
      <c r="BN43" s="516"/>
      <c r="BO43" s="516"/>
      <c r="BP43" s="516"/>
      <c r="BQ43" s="516"/>
      <c r="BR43" s="516"/>
      <c r="BS43" s="516"/>
      <c r="BT43" s="516"/>
      <c r="BU43" s="516"/>
      <c r="BV43" s="516"/>
      <c r="BW43" s="516"/>
      <c r="BX43" s="516"/>
      <c r="BY43" s="516"/>
      <c r="BZ43" s="516"/>
      <c r="CA43" s="516"/>
      <c r="CB43" s="516"/>
      <c r="CC43" s="516"/>
      <c r="CD43" s="516"/>
      <c r="CE43" s="516"/>
      <c r="CF43" s="516"/>
      <c r="CG43" s="516"/>
      <c r="CH43" s="516"/>
      <c r="CI43" s="516"/>
      <c r="CJ43" s="516"/>
      <c r="CK43" s="516"/>
      <c r="CL43" s="516"/>
      <c r="CM43" s="516"/>
      <c r="CN43" s="516"/>
      <c r="CO43" s="516"/>
      <c r="CP43" s="516"/>
      <c r="CQ43" s="516"/>
      <c r="CR43" s="516"/>
      <c r="CS43" s="516"/>
      <c r="CT43" s="516"/>
      <c r="CU43" s="516"/>
      <c r="CV43" s="516"/>
      <c r="CW43" s="516"/>
      <c r="CX43" s="516"/>
      <c r="CY43" s="516"/>
      <c r="CZ43" s="516"/>
      <c r="DA43" s="516"/>
      <c r="DB43" s="516"/>
      <c r="DC43" s="516"/>
      <c r="DD43" s="516"/>
      <c r="DE43" s="516"/>
      <c r="DF43" s="516"/>
      <c r="DG43" s="516"/>
      <c r="DH43" s="516"/>
      <c r="DI43" s="516"/>
      <c r="DJ43" s="516"/>
      <c r="DK43" s="516"/>
      <c r="DL43" s="516"/>
      <c r="DM43" s="516"/>
      <c r="DN43" s="516"/>
      <c r="DO43" s="516"/>
      <c r="DP43" s="516"/>
      <c r="DQ43" s="516"/>
      <c r="DR43" s="516"/>
      <c r="DS43" s="516"/>
      <c r="DT43" s="516"/>
      <c r="DU43" s="516"/>
      <c r="DV43" s="516"/>
      <c r="DW43" s="516"/>
      <c r="DX43" s="516"/>
      <c r="DY43" s="516"/>
      <c r="DZ43" s="516"/>
      <c r="EA43" s="516"/>
      <c r="EB43" s="516"/>
      <c r="EC43" s="516"/>
      <c r="ED43" s="516"/>
      <c r="EE43" s="516"/>
      <c r="EF43" s="516"/>
      <c r="EG43" s="516"/>
      <c r="EH43" s="516"/>
      <c r="EI43" s="516"/>
      <c r="EJ43" s="516"/>
      <c r="EK43" s="516"/>
      <c r="EL43" s="516"/>
      <c r="EM43" s="516"/>
      <c r="EN43" s="516"/>
      <c r="EO43" s="516"/>
      <c r="EP43" s="516"/>
      <c r="EQ43" s="516"/>
      <c r="ER43" s="516"/>
      <c r="ES43" s="516"/>
      <c r="ET43" s="516"/>
      <c r="EU43" s="516"/>
      <c r="EV43" s="516"/>
      <c r="EW43" s="516"/>
      <c r="EX43" s="516"/>
      <c r="EY43" s="516"/>
      <c r="EZ43" s="516"/>
      <c r="FA43" s="516"/>
      <c r="FB43" s="516"/>
      <c r="FC43" s="516"/>
      <c r="FD43" s="516"/>
      <c r="FE43" s="516"/>
      <c r="FF43" s="516"/>
      <c r="FG43" s="516"/>
      <c r="FH43" s="516"/>
      <c r="FI43" s="516"/>
      <c r="FJ43" s="516"/>
      <c r="FK43" s="516"/>
      <c r="FL43" s="516"/>
      <c r="FM43" s="516"/>
      <c r="FN43" s="516"/>
      <c r="FO43" s="516"/>
      <c r="FP43" s="516"/>
      <c r="FQ43" s="516"/>
      <c r="FR43" s="516"/>
      <c r="FS43" s="516"/>
      <c r="FT43" s="516"/>
      <c r="FU43" s="516"/>
      <c r="FV43" s="516"/>
      <c r="FW43" s="516"/>
      <c r="FX43" s="516"/>
      <c r="FY43" s="516"/>
      <c r="FZ43" s="516"/>
      <c r="GA43" s="516"/>
      <c r="GB43" s="516"/>
      <c r="GC43" s="516"/>
      <c r="GD43" s="516"/>
      <c r="GE43" s="516"/>
      <c r="GF43" s="516"/>
      <c r="GG43" s="516"/>
      <c r="GH43" s="516"/>
      <c r="GI43" s="516"/>
      <c r="GJ43" s="516"/>
      <c r="GK43" s="516"/>
      <c r="GL43" s="516"/>
      <c r="GM43" s="516"/>
      <c r="GN43" s="516"/>
      <c r="GO43" s="516"/>
      <c r="GP43" s="516"/>
      <c r="GQ43" s="516"/>
      <c r="GR43" s="516"/>
      <c r="GS43" s="516"/>
      <c r="GT43" s="516"/>
      <c r="GU43" s="516"/>
      <c r="GV43" s="516"/>
      <c r="GW43" s="516"/>
      <c r="GX43" s="516"/>
      <c r="GY43" s="516"/>
      <c r="GZ43" s="516"/>
      <c r="HA43" s="516"/>
      <c r="HB43" s="516"/>
      <c r="HC43" s="516"/>
      <c r="HD43" s="516"/>
      <c r="HE43" s="516"/>
      <c r="HF43" s="516"/>
      <c r="HG43" s="516"/>
      <c r="HH43" s="516"/>
      <c r="HI43" s="516"/>
      <c r="HJ43" s="516"/>
      <c r="HK43" s="516"/>
      <c r="HL43" s="516"/>
      <c r="HM43" s="516"/>
      <c r="HN43" s="516"/>
      <c r="HO43" s="516"/>
      <c r="HP43" s="516"/>
      <c r="HQ43" s="516"/>
      <c r="HR43" s="516"/>
      <c r="HS43" s="516"/>
      <c r="HT43" s="516"/>
      <c r="HU43" s="516"/>
      <c r="HV43" s="516"/>
      <c r="HW43" s="516"/>
      <c r="HX43" s="516"/>
      <c r="HY43" s="516"/>
      <c r="HZ43" s="516"/>
      <c r="IA43" s="516"/>
      <c r="IB43" s="516"/>
      <c r="IC43" s="516"/>
      <c r="ID43" s="516"/>
      <c r="IE43" s="516"/>
      <c r="IF43" s="516"/>
      <c r="IG43" s="516"/>
      <c r="IH43" s="516"/>
      <c r="II43" s="516"/>
      <c r="IJ43" s="516"/>
      <c r="IK43" s="516"/>
      <c r="IL43" s="516"/>
      <c r="IM43" s="516"/>
      <c r="IN43" s="516"/>
      <c r="IO43" s="516"/>
      <c r="IP43" s="516"/>
      <c r="IQ43" s="516"/>
      <c r="IR43" s="516"/>
      <c r="IS43" s="516"/>
      <c r="IT43" s="516"/>
      <c r="IU43" s="516"/>
      <c r="IV43" s="516"/>
      <c r="IW43" s="516"/>
      <c r="IX43" s="516"/>
      <c r="IY43" s="516"/>
      <c r="IZ43" s="516"/>
      <c r="JA43" s="516"/>
      <c r="JB43" s="516"/>
      <c r="JC43" s="516"/>
      <c r="JD43" s="516"/>
      <c r="JE43" s="516"/>
      <c r="JF43" s="516"/>
      <c r="JG43" s="516"/>
      <c r="JH43" s="516"/>
      <c r="JI43" s="516"/>
      <c r="JJ43" s="516"/>
      <c r="JK43" s="516"/>
      <c r="JL43" s="516"/>
      <c r="JM43" s="516"/>
      <c r="JN43" s="516"/>
      <c r="JO43" s="516"/>
      <c r="JP43" s="516"/>
      <c r="JQ43" s="516"/>
      <c r="JR43" s="516"/>
      <c r="JS43" s="516"/>
      <c r="JT43" s="516"/>
      <c r="JU43" s="516"/>
      <c r="JV43" s="516"/>
      <c r="JW43" s="516"/>
      <c r="JX43" s="516"/>
      <c r="JY43" s="516"/>
      <c r="JZ43" s="516"/>
      <c r="KA43" s="516"/>
      <c r="KB43" s="516"/>
      <c r="KC43" s="516"/>
      <c r="KD43" s="516"/>
      <c r="KE43" s="516"/>
      <c r="KF43" s="516"/>
      <c r="KG43" s="516"/>
      <c r="KH43" s="516"/>
      <c r="KI43" s="516"/>
      <c r="KJ43" s="516"/>
      <c r="KK43" s="516"/>
      <c r="KL43" s="516"/>
      <c r="KM43" s="516"/>
      <c r="KN43" s="516"/>
      <c r="KO43" s="516"/>
      <c r="KP43" s="516"/>
      <c r="KQ43" s="516"/>
      <c r="KR43" s="516"/>
      <c r="KS43" s="516"/>
      <c r="KT43" s="516"/>
      <c r="KU43" s="516"/>
      <c r="KV43" s="516"/>
      <c r="KW43" s="516"/>
      <c r="KX43" s="516"/>
      <c r="KY43" s="516"/>
      <c r="KZ43" s="516"/>
      <c r="LA43" s="516"/>
      <c r="LB43" s="516"/>
      <c r="LC43" s="516"/>
      <c r="LD43" s="516"/>
      <c r="LE43" s="516"/>
      <c r="LF43" s="516"/>
      <c r="LG43" s="516"/>
      <c r="LH43" s="516"/>
      <c r="LI43" s="516"/>
      <c r="LJ43" s="516"/>
      <c r="LK43" s="516"/>
      <c r="LL43" s="516"/>
      <c r="LM43" s="516"/>
      <c r="LN43" s="516"/>
      <c r="LO43" s="516"/>
      <c r="LP43" s="516"/>
      <c r="LQ43" s="516"/>
      <c r="LR43" s="516"/>
      <c r="LS43" s="516"/>
      <c r="LT43" s="516"/>
      <c r="LU43" s="516"/>
      <c r="LV43" s="516"/>
      <c r="LW43" s="516"/>
      <c r="LX43" s="516"/>
      <c r="LY43" s="516"/>
      <c r="LZ43" s="516"/>
      <c r="MA43" s="516"/>
      <c r="MB43" s="516"/>
      <c r="MC43" s="516"/>
      <c r="MD43" s="516"/>
      <c r="ME43" s="516"/>
      <c r="MF43" s="516"/>
      <c r="MG43" s="516"/>
      <c r="MH43" s="516"/>
      <c r="MI43" s="516"/>
      <c r="MJ43" s="516"/>
      <c r="MK43" s="516"/>
      <c r="ML43" s="516"/>
      <c r="MM43" s="516"/>
      <c r="MN43" s="516"/>
      <c r="MO43" s="516"/>
      <c r="MP43" s="516"/>
      <c r="MQ43" s="516"/>
      <c r="MR43" s="516"/>
      <c r="MS43" s="516"/>
      <c r="MT43" s="516"/>
      <c r="MU43" s="516"/>
      <c r="MV43" s="516"/>
      <c r="MW43" s="516"/>
      <c r="MX43" s="516"/>
      <c r="MY43" s="516"/>
      <c r="MZ43" s="516"/>
      <c r="NA43" s="516"/>
      <c r="NB43" s="516"/>
      <c r="NC43" s="516"/>
      <c r="ND43" s="516"/>
      <c r="NE43" s="516"/>
      <c r="NF43" s="516"/>
      <c r="NG43" s="516"/>
      <c r="NH43" s="516"/>
      <c r="NI43" s="516"/>
      <c r="NJ43" s="516"/>
      <c r="NK43" s="516"/>
      <c r="NL43" s="516"/>
      <c r="NM43" s="516"/>
      <c r="NN43" s="516"/>
      <c r="NO43" s="516"/>
      <c r="NP43" s="516"/>
      <c r="NQ43" s="516"/>
      <c r="NR43" s="516"/>
      <c r="NS43" s="516"/>
      <c r="NT43" s="516"/>
      <c r="NU43" s="516"/>
      <c r="NV43" s="516"/>
      <c r="NW43" s="516"/>
      <c r="NX43" s="516"/>
      <c r="NY43" s="516"/>
      <c r="NZ43" s="516"/>
      <c r="OA43" s="516"/>
      <c r="OB43" s="516"/>
      <c r="OC43" s="516"/>
      <c r="OD43" s="516"/>
      <c r="OE43" s="516"/>
      <c r="OF43" s="516"/>
      <c r="OG43" s="516"/>
      <c r="OH43" s="516"/>
      <c r="OI43" s="516"/>
      <c r="OJ43" s="516"/>
      <c r="OK43" s="516"/>
      <c r="OL43" s="516"/>
      <c r="OM43" s="516"/>
      <c r="ON43" s="516"/>
      <c r="OO43" s="516"/>
      <c r="OP43" s="516"/>
      <c r="OQ43" s="516"/>
      <c r="OR43" s="516"/>
      <c r="OS43" s="516"/>
      <c r="OT43" s="516"/>
      <c r="OU43" s="516"/>
      <c r="OV43" s="516"/>
      <c r="OW43" s="516"/>
      <c r="OX43" s="516"/>
      <c r="OY43" s="516"/>
      <c r="OZ43" s="516"/>
      <c r="PA43" s="516"/>
      <c r="PB43" s="516"/>
      <c r="PC43" s="516"/>
      <c r="PD43" s="516"/>
      <c r="PE43" s="516"/>
      <c r="PF43" s="516"/>
      <c r="PG43" s="516"/>
      <c r="PH43" s="516"/>
      <c r="PI43" s="516"/>
      <c r="PJ43" s="516"/>
      <c r="PK43" s="516"/>
      <c r="PL43" s="516"/>
      <c r="PM43" s="516"/>
      <c r="PN43" s="516"/>
      <c r="PO43" s="516"/>
      <c r="PP43" s="516"/>
      <c r="PQ43" s="516"/>
      <c r="PR43" s="516"/>
      <c r="PS43" s="516"/>
      <c r="PT43" s="516"/>
      <c r="PU43" s="516"/>
      <c r="PV43" s="516"/>
      <c r="PW43" s="516"/>
      <c r="PX43" s="516"/>
      <c r="PY43" s="516"/>
      <c r="PZ43" s="516"/>
      <c r="QA43" s="516"/>
      <c r="QB43" s="516"/>
      <c r="QC43" s="516"/>
      <c r="QD43" s="516"/>
      <c r="QE43" s="516"/>
      <c r="QF43" s="516"/>
      <c r="QG43" s="516"/>
      <c r="QH43" s="516"/>
      <c r="QI43" s="516"/>
      <c r="QJ43" s="516"/>
      <c r="QK43" s="516"/>
      <c r="QL43" s="516"/>
      <c r="QM43" s="516"/>
      <c r="QN43" s="516"/>
      <c r="QO43" s="516"/>
      <c r="QP43" s="516"/>
      <c r="QQ43" s="516"/>
      <c r="QR43" s="516"/>
      <c r="QS43" s="516"/>
      <c r="QT43" s="516"/>
      <c r="QU43" s="516"/>
      <c r="QV43" s="516"/>
      <c r="QW43" s="516"/>
      <c r="QX43" s="516"/>
      <c r="QY43" s="516"/>
      <c r="QZ43" s="516"/>
      <c r="RA43" s="516"/>
      <c r="RB43" s="516"/>
      <c r="RC43" s="516"/>
      <c r="RD43" s="516"/>
      <c r="RE43" s="516"/>
      <c r="RF43" s="516"/>
      <c r="RG43" s="516"/>
      <c r="RH43" s="516"/>
      <c r="RI43" s="516"/>
      <c r="RJ43" s="516"/>
      <c r="RK43" s="516"/>
      <c r="RL43" s="516"/>
      <c r="RM43" s="516"/>
      <c r="RN43" s="516"/>
      <c r="RO43" s="516"/>
      <c r="RP43" s="516"/>
      <c r="RQ43" s="516"/>
      <c r="RR43" s="516"/>
      <c r="RS43" s="516"/>
      <c r="RT43" s="516"/>
      <c r="RU43" s="516"/>
      <c r="RV43" s="516"/>
      <c r="RW43" s="516"/>
      <c r="RX43" s="516"/>
      <c r="RY43" s="516"/>
      <c r="RZ43" s="516"/>
      <c r="SA43" s="516"/>
      <c r="SB43" s="516"/>
      <c r="SC43" s="516"/>
      <c r="SD43" s="516"/>
      <c r="SE43" s="516"/>
      <c r="SF43" s="516"/>
      <c r="SG43" s="516"/>
      <c r="SH43" s="516"/>
      <c r="SI43" s="516"/>
      <c r="SJ43" s="516"/>
      <c r="SK43" s="516"/>
      <c r="SL43" s="516"/>
      <c r="SM43" s="516"/>
      <c r="SN43" s="516"/>
      <c r="SO43" s="516"/>
      <c r="SP43" s="516"/>
      <c r="SQ43" s="516"/>
      <c r="SR43" s="516"/>
      <c r="SS43" s="516"/>
      <c r="ST43" s="516"/>
      <c r="SU43" s="516"/>
      <c r="SV43" s="516"/>
      <c r="SW43" s="516"/>
      <c r="SX43" s="516"/>
      <c r="SY43" s="516"/>
      <c r="SZ43" s="516"/>
      <c r="TA43" s="516"/>
      <c r="TB43" s="516"/>
      <c r="TC43" s="516"/>
      <c r="TD43" s="516"/>
      <c r="TE43" s="516"/>
      <c r="TF43" s="516"/>
      <c r="TG43" s="516"/>
      <c r="TH43" s="516"/>
      <c r="TI43" s="516"/>
      <c r="TJ43" s="516"/>
      <c r="TK43" s="516"/>
      <c r="TL43" s="516"/>
      <c r="TM43" s="516"/>
      <c r="TN43" s="516"/>
      <c r="TO43" s="516"/>
      <c r="TP43" s="516"/>
      <c r="TQ43" s="516"/>
      <c r="TR43" s="516"/>
      <c r="TS43" s="516"/>
      <c r="TT43" s="516"/>
      <c r="TU43" s="516"/>
      <c r="TV43" s="516"/>
      <c r="TW43" s="516"/>
      <c r="TX43" s="516"/>
      <c r="TY43" s="516"/>
      <c r="TZ43" s="516"/>
      <c r="UA43" s="516"/>
      <c r="UB43" s="516"/>
      <c r="UC43" s="516"/>
      <c r="UD43" s="516"/>
      <c r="UE43" s="516"/>
      <c r="UF43" s="516"/>
      <c r="UG43" s="516"/>
      <c r="UH43" s="516"/>
      <c r="UI43" s="516"/>
      <c r="UJ43" s="516"/>
      <c r="UK43" s="516"/>
      <c r="UL43" s="516"/>
      <c r="UM43" s="516"/>
      <c r="UN43" s="516"/>
      <c r="UO43" s="516"/>
      <c r="UP43" s="516"/>
      <c r="UQ43" s="516"/>
      <c r="UR43" s="516"/>
      <c r="US43" s="516"/>
      <c r="UT43" s="516"/>
      <c r="UU43" s="516"/>
      <c r="UV43" s="516"/>
      <c r="UW43" s="516"/>
      <c r="UX43" s="516"/>
      <c r="UY43" s="516"/>
      <c r="UZ43" s="516"/>
      <c r="VA43" s="516"/>
      <c r="VB43" s="516"/>
      <c r="VC43" s="516"/>
      <c r="VD43" s="516"/>
      <c r="VE43" s="516"/>
      <c r="VF43" s="516"/>
      <c r="VG43" s="516"/>
      <c r="VH43" s="516"/>
      <c r="VI43" s="516"/>
      <c r="VJ43" s="516"/>
      <c r="VK43" s="516"/>
      <c r="VL43" s="516"/>
      <c r="VM43" s="516"/>
      <c r="VN43" s="516"/>
      <c r="VO43" s="516"/>
      <c r="VP43" s="516"/>
      <c r="VQ43" s="516"/>
      <c r="VR43" s="516"/>
      <c r="VS43" s="516"/>
      <c r="VT43" s="516"/>
      <c r="VU43" s="516"/>
      <c r="VV43" s="516"/>
      <c r="VW43" s="516"/>
      <c r="VX43" s="516"/>
      <c r="VY43" s="516"/>
      <c r="VZ43" s="516"/>
      <c r="WA43" s="516"/>
      <c r="WB43" s="516"/>
      <c r="WC43" s="516"/>
      <c r="WD43" s="516"/>
      <c r="WE43" s="516"/>
      <c r="WF43" s="516"/>
      <c r="WG43" s="516"/>
      <c r="WH43" s="516"/>
      <c r="WI43" s="516"/>
      <c r="WJ43" s="516"/>
      <c r="WK43" s="516"/>
      <c r="WL43" s="516"/>
      <c r="WM43" s="516"/>
      <c r="WN43" s="516"/>
      <c r="WO43" s="516"/>
      <c r="WP43" s="516"/>
      <c r="WQ43" s="516"/>
      <c r="WR43" s="516"/>
      <c r="WS43" s="516"/>
      <c r="WT43" s="516"/>
      <c r="WU43" s="516"/>
      <c r="WV43" s="516"/>
      <c r="WW43" s="516"/>
      <c r="WX43" s="516"/>
      <c r="WY43" s="516"/>
      <c r="WZ43" s="516"/>
      <c r="XA43" s="516"/>
      <c r="XB43" s="516"/>
      <c r="XC43" s="516"/>
      <c r="XD43" s="516"/>
      <c r="XE43" s="516"/>
      <c r="XF43" s="516"/>
      <c r="XG43" s="516"/>
      <c r="XH43" s="516"/>
      <c r="XI43" s="516"/>
      <c r="XJ43" s="516"/>
      <c r="XK43" s="516"/>
      <c r="XL43" s="516"/>
      <c r="XM43" s="516"/>
      <c r="XN43" s="516"/>
      <c r="XO43" s="516"/>
      <c r="XP43" s="516"/>
      <c r="XQ43" s="516"/>
      <c r="XR43" s="516"/>
      <c r="XS43" s="516"/>
      <c r="XT43" s="516"/>
      <c r="XU43" s="516"/>
      <c r="XV43" s="516"/>
      <c r="XW43" s="516"/>
      <c r="XX43" s="516"/>
      <c r="XY43" s="516"/>
      <c r="XZ43" s="516"/>
      <c r="YA43" s="516"/>
      <c r="YB43" s="516"/>
      <c r="YC43" s="516"/>
      <c r="YD43" s="516"/>
      <c r="YE43" s="516"/>
      <c r="YF43" s="516"/>
      <c r="YG43" s="516"/>
      <c r="YH43" s="516"/>
      <c r="YI43" s="516"/>
      <c r="YJ43" s="516"/>
      <c r="YK43" s="516"/>
      <c r="YL43" s="516"/>
      <c r="YM43" s="516"/>
      <c r="YN43" s="516"/>
      <c r="YO43" s="516"/>
      <c r="YP43" s="516"/>
      <c r="YQ43" s="516"/>
      <c r="YR43" s="516"/>
      <c r="YS43" s="516"/>
      <c r="YT43" s="516"/>
      <c r="YU43" s="516"/>
      <c r="YV43" s="516"/>
      <c r="YW43" s="516"/>
      <c r="YX43" s="516"/>
      <c r="YY43" s="516"/>
      <c r="YZ43" s="516"/>
      <c r="ZA43" s="516"/>
      <c r="ZB43" s="516"/>
      <c r="ZC43" s="516"/>
      <c r="ZD43" s="516"/>
      <c r="ZE43" s="516"/>
      <c r="ZF43" s="516"/>
      <c r="ZG43" s="516"/>
      <c r="ZH43" s="516"/>
      <c r="ZI43" s="516"/>
      <c r="ZJ43" s="516"/>
      <c r="ZK43" s="516"/>
      <c r="ZL43" s="516"/>
      <c r="ZM43" s="516"/>
      <c r="ZN43" s="516"/>
      <c r="ZO43" s="516"/>
      <c r="ZP43" s="516"/>
      <c r="ZQ43" s="516"/>
      <c r="ZR43" s="516"/>
      <c r="ZS43" s="516"/>
      <c r="ZT43" s="516"/>
      <c r="ZU43" s="516"/>
      <c r="ZV43" s="516"/>
      <c r="ZW43" s="516"/>
      <c r="ZX43" s="516"/>
      <c r="ZY43" s="516"/>
      <c r="ZZ43" s="516"/>
      <c r="AAA43" s="516"/>
      <c r="AAB43" s="516"/>
      <c r="AAC43" s="516"/>
      <c r="AAD43" s="516"/>
      <c r="AAE43" s="516"/>
      <c r="AAF43" s="516"/>
      <c r="AAG43" s="516"/>
      <c r="AAH43" s="516"/>
      <c r="AAI43" s="516"/>
      <c r="AAJ43" s="516"/>
      <c r="AAK43" s="516"/>
      <c r="AAL43" s="516"/>
      <c r="AAM43" s="516"/>
      <c r="AAN43" s="516"/>
      <c r="AAO43" s="516"/>
      <c r="AAP43" s="516"/>
      <c r="AAQ43" s="516"/>
      <c r="AAR43" s="516"/>
      <c r="AAS43" s="516"/>
      <c r="AAT43" s="516"/>
      <c r="AAU43" s="516"/>
      <c r="AAV43" s="516"/>
      <c r="AAW43" s="516"/>
      <c r="AAX43" s="516"/>
      <c r="AAY43" s="516"/>
      <c r="AAZ43" s="516"/>
      <c r="ABA43" s="516"/>
      <c r="ABB43" s="516"/>
      <c r="ABC43" s="516"/>
      <c r="ABD43" s="516"/>
      <c r="ABE43" s="516"/>
      <c r="ABF43" s="516"/>
      <c r="ABG43" s="516"/>
      <c r="ABH43" s="516"/>
      <c r="ABI43" s="516"/>
      <c r="ABJ43" s="516"/>
      <c r="ABK43" s="516"/>
      <c r="ABL43" s="516"/>
      <c r="ABM43" s="516"/>
      <c r="ABN43" s="516"/>
      <c r="ABO43" s="516"/>
      <c r="ABP43" s="516"/>
      <c r="ABQ43" s="516"/>
      <c r="ABR43" s="516"/>
      <c r="ABS43" s="516"/>
      <c r="ABT43" s="516"/>
      <c r="ABU43" s="516"/>
      <c r="ABV43" s="516"/>
      <c r="ABW43" s="516"/>
      <c r="ABX43" s="516"/>
      <c r="ABY43" s="516"/>
      <c r="ABZ43" s="516"/>
      <c r="ACA43" s="516"/>
      <c r="ACB43" s="516"/>
      <c r="ACC43" s="516"/>
      <c r="ACD43" s="516"/>
      <c r="ACE43" s="516"/>
      <c r="ACF43" s="516"/>
      <c r="ACG43" s="516"/>
      <c r="ACH43" s="516"/>
      <c r="ACI43" s="516"/>
      <c r="ACJ43" s="516"/>
      <c r="ACK43" s="516"/>
      <c r="ACL43" s="516"/>
      <c r="ACM43" s="516"/>
      <c r="ACN43" s="516"/>
      <c r="ACO43" s="516"/>
      <c r="ACP43" s="516"/>
      <c r="ACQ43" s="516"/>
      <c r="ACR43" s="516"/>
      <c r="ACS43" s="516"/>
      <c r="ACT43" s="516"/>
      <c r="ACU43" s="516"/>
      <c r="ACV43" s="516"/>
      <c r="ACW43" s="516"/>
      <c r="ACX43" s="516"/>
      <c r="ACY43" s="516"/>
      <c r="ACZ43" s="516"/>
      <c r="ADA43" s="516"/>
      <c r="ADB43" s="516"/>
      <c r="ADC43" s="516"/>
      <c r="ADD43" s="516"/>
      <c r="ADE43" s="516"/>
      <c r="ADF43" s="516"/>
      <c r="ADG43" s="516"/>
      <c r="ADH43" s="516"/>
      <c r="ADI43" s="516"/>
      <c r="ADJ43" s="516"/>
      <c r="ADK43" s="516"/>
      <c r="ADL43" s="516"/>
      <c r="ADM43" s="516"/>
      <c r="ADN43" s="516"/>
      <c r="ADO43" s="516"/>
      <c r="ADP43" s="516"/>
      <c r="ADQ43" s="516"/>
      <c r="ADR43" s="516"/>
      <c r="ADS43" s="516"/>
      <c r="ADT43" s="516"/>
      <c r="ADU43" s="516"/>
      <c r="ADV43" s="516"/>
      <c r="ADW43" s="516"/>
      <c r="ADX43" s="516"/>
      <c r="ADY43" s="516"/>
      <c r="ADZ43" s="516"/>
      <c r="AEA43" s="516"/>
      <c r="AEB43" s="516"/>
      <c r="AEC43" s="516"/>
      <c r="AED43" s="516"/>
      <c r="AEE43" s="516"/>
      <c r="AEF43" s="516"/>
      <c r="AEG43" s="516"/>
      <c r="AEH43" s="516"/>
      <c r="AEI43" s="516"/>
      <c r="AEJ43" s="516"/>
      <c r="AEK43" s="516"/>
      <c r="AEL43" s="516"/>
      <c r="AEM43" s="516"/>
      <c r="AEN43" s="516"/>
      <c r="AEO43" s="516"/>
      <c r="AEP43" s="516"/>
      <c r="AEQ43" s="516"/>
      <c r="AER43" s="516"/>
      <c r="AES43" s="516"/>
      <c r="AET43" s="516"/>
      <c r="AEU43" s="516"/>
      <c r="AEV43" s="516"/>
      <c r="AEW43" s="516"/>
      <c r="AEX43" s="516"/>
      <c r="AEY43" s="516"/>
      <c r="AEZ43" s="516"/>
      <c r="AFA43" s="516"/>
      <c r="AFB43" s="516"/>
      <c r="AFC43" s="516"/>
      <c r="AFD43" s="516"/>
      <c r="AFE43" s="516"/>
      <c r="AFF43" s="516"/>
      <c r="AFG43" s="516"/>
      <c r="AFH43" s="516"/>
      <c r="AFI43" s="516"/>
      <c r="AFJ43" s="516"/>
      <c r="AFK43" s="516"/>
      <c r="AFL43" s="516"/>
      <c r="AFM43" s="516"/>
      <c r="AFN43" s="516"/>
      <c r="AFO43" s="516"/>
      <c r="AFP43" s="516"/>
      <c r="AFQ43" s="516"/>
      <c r="AFR43" s="516"/>
      <c r="AFS43" s="516"/>
      <c r="AFT43" s="516"/>
      <c r="AFU43" s="516"/>
      <c r="AFV43" s="516"/>
      <c r="AFW43" s="516"/>
      <c r="AFX43" s="516"/>
      <c r="AFY43" s="516"/>
      <c r="AFZ43" s="516"/>
      <c r="AGA43" s="516"/>
      <c r="AGB43" s="516"/>
      <c r="AGC43" s="516"/>
      <c r="AGD43" s="516"/>
      <c r="AGE43" s="516"/>
      <c r="AGF43" s="516"/>
      <c r="AGG43" s="516"/>
      <c r="AGH43" s="516"/>
      <c r="AGI43" s="516"/>
      <c r="AGJ43" s="516"/>
      <c r="AGK43" s="516"/>
      <c r="AGL43" s="516"/>
      <c r="AGM43" s="516"/>
      <c r="AGN43" s="516"/>
      <c r="AGO43" s="516"/>
      <c r="AGP43" s="516"/>
      <c r="AGQ43" s="516"/>
      <c r="AGR43" s="516"/>
      <c r="AGS43" s="516"/>
      <c r="AGT43" s="516"/>
      <c r="AGU43" s="516"/>
      <c r="AGV43" s="516"/>
      <c r="AGW43" s="516"/>
      <c r="AGX43" s="516"/>
      <c r="AGY43" s="516"/>
      <c r="AGZ43" s="516"/>
      <c r="AHA43" s="516"/>
      <c r="AHB43" s="516"/>
      <c r="AHC43" s="516"/>
      <c r="AHD43" s="516"/>
      <c r="AHE43" s="516"/>
      <c r="AHF43" s="516"/>
      <c r="AHG43" s="516"/>
      <c r="AHH43" s="516"/>
      <c r="AHI43" s="516"/>
      <c r="AHJ43" s="516"/>
      <c r="AHK43" s="516"/>
      <c r="AHL43" s="516"/>
      <c r="AHM43" s="516"/>
      <c r="AHN43" s="516"/>
      <c r="AHO43" s="516"/>
      <c r="AHP43" s="516"/>
      <c r="AHQ43" s="516"/>
      <c r="AHR43" s="516"/>
      <c r="AHS43" s="516"/>
      <c r="AHT43" s="516"/>
      <c r="AHU43" s="516"/>
      <c r="AHV43" s="516"/>
      <c r="AHW43" s="516"/>
      <c r="AHX43" s="516"/>
      <c r="AHY43" s="516"/>
      <c r="AHZ43" s="516"/>
      <c r="AIA43" s="516"/>
      <c r="AIB43" s="516"/>
      <c r="AIC43" s="516"/>
      <c r="AID43" s="516"/>
      <c r="AIE43" s="516"/>
      <c r="AIF43" s="516"/>
      <c r="AIG43" s="516"/>
      <c r="AIH43" s="516"/>
      <c r="AII43" s="516"/>
      <c r="AIJ43" s="516"/>
      <c r="AIK43" s="516"/>
      <c r="AIL43" s="516"/>
      <c r="AIM43" s="516"/>
      <c r="AIN43" s="516"/>
      <c r="AIO43" s="516"/>
      <c r="AIP43" s="516"/>
      <c r="AIQ43" s="516"/>
      <c r="AIR43" s="516"/>
      <c r="AIS43" s="516"/>
      <c r="AIT43" s="516"/>
      <c r="AIU43" s="516"/>
      <c r="AIV43" s="516"/>
      <c r="AIW43" s="516"/>
      <c r="AIX43" s="516"/>
      <c r="AIY43" s="516"/>
      <c r="AIZ43" s="516"/>
      <c r="AJA43" s="516"/>
      <c r="AJB43" s="516"/>
      <c r="AJC43" s="516"/>
      <c r="AJD43" s="516"/>
      <c r="AJE43" s="516"/>
      <c r="AJF43" s="516"/>
      <c r="AJG43" s="516"/>
      <c r="AJH43" s="516"/>
      <c r="AJI43" s="516"/>
      <c r="AJJ43" s="516"/>
      <c r="AJK43" s="516"/>
      <c r="AJL43" s="516"/>
      <c r="AJM43" s="516"/>
      <c r="AJN43" s="516"/>
      <c r="AJO43" s="516"/>
      <c r="AJP43" s="516"/>
      <c r="AJQ43" s="516"/>
      <c r="AJR43" s="516"/>
      <c r="AJS43" s="516"/>
      <c r="AJT43" s="516"/>
      <c r="AJU43" s="516"/>
      <c r="AJV43" s="516"/>
      <c r="AJW43" s="516"/>
      <c r="AJX43" s="516"/>
      <c r="AJY43" s="516"/>
      <c r="AJZ43" s="516"/>
      <c r="AKA43" s="516"/>
      <c r="AKB43" s="516"/>
      <c r="AKC43" s="516"/>
      <c r="AKD43" s="516"/>
      <c r="AKE43" s="516"/>
      <c r="AKF43" s="516"/>
      <c r="AKG43" s="516"/>
      <c r="AKH43" s="516"/>
      <c r="AKI43" s="516"/>
      <c r="AKJ43" s="516"/>
      <c r="AKK43" s="516"/>
      <c r="AKL43" s="516"/>
      <c r="AKM43" s="516"/>
      <c r="AKN43" s="516"/>
      <c r="AKO43" s="516"/>
      <c r="AKP43" s="516"/>
      <c r="AKQ43" s="516"/>
      <c r="AKR43" s="516"/>
      <c r="AKS43" s="516"/>
      <c r="AKT43" s="516"/>
      <c r="AKU43" s="516"/>
      <c r="AKV43" s="516"/>
      <c r="AKW43" s="516"/>
      <c r="AKX43" s="516"/>
      <c r="AKY43" s="516"/>
      <c r="AKZ43" s="516"/>
      <c r="ALA43" s="516"/>
      <c r="ALB43" s="516"/>
      <c r="ALC43" s="516"/>
      <c r="ALD43" s="516"/>
      <c r="ALE43" s="516"/>
      <c r="ALF43" s="516"/>
      <c r="ALG43" s="516"/>
      <c r="ALH43" s="516"/>
      <c r="ALI43" s="516"/>
      <c r="ALJ43" s="516"/>
      <c r="ALK43" s="516"/>
      <c r="ALL43" s="516"/>
      <c r="ALM43" s="516"/>
      <c r="ALN43" s="516"/>
      <c r="ALO43" s="516"/>
      <c r="ALP43" s="516"/>
      <c r="ALQ43" s="516"/>
      <c r="ALR43" s="516"/>
      <c r="ALS43" s="516"/>
      <c r="ALT43" s="516"/>
      <c r="ALU43" s="516"/>
      <c r="ALV43" s="516"/>
      <c r="ALW43" s="516"/>
      <c r="ALX43" s="516"/>
      <c r="ALY43" s="516"/>
      <c r="ALZ43" s="516"/>
      <c r="AMA43" s="516"/>
      <c r="AMB43" s="516"/>
      <c r="AMC43" s="516"/>
      <c r="AMD43" s="516"/>
      <c r="AME43" s="516"/>
      <c r="AMF43" s="516"/>
      <c r="AMG43" s="516"/>
      <c r="AMH43" s="516"/>
      <c r="AMI43" s="516"/>
      <c r="AMJ43" s="516"/>
      <c r="AMK43" s="516"/>
      <c r="AML43" s="516"/>
      <c r="AMM43" s="516"/>
      <c r="AMN43" s="516"/>
      <c r="AMO43" s="516"/>
      <c r="AMP43" s="516"/>
      <c r="AMQ43" s="516"/>
      <c r="AMR43" s="516"/>
      <c r="AMS43" s="516"/>
      <c r="AMT43" s="516"/>
      <c r="AMU43" s="516"/>
      <c r="AMV43" s="516"/>
      <c r="AMW43" s="516"/>
      <c r="AMX43" s="516"/>
      <c r="AMY43" s="516"/>
      <c r="AMZ43" s="516"/>
      <c r="ANA43" s="516"/>
      <c r="ANB43" s="516"/>
      <c r="ANC43" s="516"/>
      <c r="AND43" s="516"/>
      <c r="ANE43" s="516"/>
      <c r="ANF43" s="516"/>
      <c r="ANG43" s="516"/>
      <c r="ANH43" s="516"/>
      <c r="ANI43" s="516"/>
      <c r="ANJ43" s="516"/>
      <c r="ANK43" s="516"/>
      <c r="ANL43" s="516"/>
      <c r="ANM43" s="516"/>
      <c r="ANN43" s="516"/>
      <c r="ANO43" s="516"/>
      <c r="ANP43" s="516"/>
      <c r="ANQ43" s="516"/>
      <c r="ANR43" s="516"/>
      <c r="ANS43" s="516"/>
      <c r="ANT43" s="516"/>
      <c r="ANU43" s="516"/>
      <c r="ANV43" s="516"/>
      <c r="ANW43" s="516"/>
      <c r="ANX43" s="516"/>
      <c r="ANY43" s="516"/>
      <c r="ANZ43" s="516"/>
      <c r="AOA43" s="516"/>
      <c r="AOB43" s="516"/>
      <c r="AOC43" s="516"/>
      <c r="AOD43" s="516"/>
      <c r="AOE43" s="516"/>
      <c r="AOF43" s="516"/>
      <c r="AOG43" s="516"/>
      <c r="AOH43" s="516"/>
      <c r="AOI43" s="516"/>
      <c r="AOJ43" s="516"/>
      <c r="AOK43" s="516"/>
      <c r="AOL43" s="516"/>
      <c r="AOM43" s="516"/>
      <c r="AON43" s="516"/>
      <c r="AOO43" s="516"/>
      <c r="AOP43" s="516"/>
      <c r="AOQ43" s="516"/>
      <c r="AOR43" s="516"/>
      <c r="AOS43" s="516"/>
      <c r="AOT43" s="516"/>
      <c r="AOU43" s="516"/>
      <c r="AOV43" s="516"/>
      <c r="AOW43" s="516"/>
      <c r="AOX43" s="516"/>
      <c r="AOY43" s="516"/>
      <c r="AOZ43" s="516"/>
      <c r="APA43" s="516"/>
      <c r="APB43" s="516"/>
      <c r="APC43" s="516"/>
      <c r="APD43" s="516"/>
      <c r="APE43" s="516"/>
      <c r="APF43" s="516"/>
      <c r="APG43" s="516"/>
      <c r="APH43" s="516"/>
      <c r="API43" s="516"/>
      <c r="APJ43" s="516"/>
      <c r="APK43" s="516"/>
      <c r="APL43" s="516"/>
      <c r="APM43" s="516"/>
      <c r="APN43" s="516"/>
      <c r="APO43" s="516"/>
      <c r="APP43" s="516"/>
      <c r="APQ43" s="516"/>
      <c r="APR43" s="516"/>
      <c r="APS43" s="516"/>
      <c r="APT43" s="516"/>
      <c r="APU43" s="516"/>
      <c r="APV43" s="516"/>
      <c r="APW43" s="516"/>
      <c r="APX43" s="516"/>
      <c r="APY43" s="516"/>
      <c r="APZ43" s="516"/>
      <c r="AQA43" s="516"/>
      <c r="AQB43" s="516"/>
      <c r="AQC43" s="516"/>
      <c r="AQD43" s="516"/>
      <c r="AQE43" s="516"/>
      <c r="AQF43" s="516"/>
      <c r="AQG43" s="516"/>
      <c r="AQH43" s="516"/>
      <c r="AQI43" s="516"/>
      <c r="AQJ43" s="516"/>
      <c r="AQK43" s="516"/>
      <c r="AQL43" s="516"/>
      <c r="AQM43" s="516"/>
      <c r="AQN43" s="516"/>
      <c r="AQO43" s="516"/>
      <c r="AQP43" s="516"/>
      <c r="AQQ43" s="516"/>
      <c r="AQR43" s="516"/>
      <c r="AQS43" s="516"/>
      <c r="AQT43" s="516"/>
      <c r="AQU43" s="516"/>
      <c r="AQV43" s="516"/>
      <c r="AQW43" s="516"/>
      <c r="AQX43" s="516"/>
      <c r="AQY43" s="516"/>
      <c r="AQZ43" s="516"/>
      <c r="ARA43" s="516"/>
      <c r="ARB43" s="516"/>
      <c r="ARC43" s="516"/>
      <c r="ARD43" s="516"/>
      <c r="ARE43" s="516"/>
      <c r="ARF43" s="516"/>
      <c r="ARG43" s="516"/>
      <c r="ARH43" s="516"/>
      <c r="ARI43" s="516"/>
      <c r="ARJ43" s="516"/>
      <c r="ARK43" s="516"/>
      <c r="ARL43" s="516"/>
      <c r="ARM43" s="516"/>
      <c r="ARN43" s="516"/>
      <c r="ARO43" s="516"/>
      <c r="ARP43" s="516"/>
      <c r="ARQ43" s="516"/>
      <c r="ARR43" s="516"/>
      <c r="ARS43" s="516"/>
      <c r="ART43" s="516"/>
      <c r="ARU43" s="516"/>
      <c r="ARV43" s="516"/>
      <c r="ARW43" s="516"/>
      <c r="ARX43" s="516"/>
      <c r="ARY43" s="516"/>
      <c r="ARZ43" s="516"/>
      <c r="ASA43" s="516"/>
      <c r="ASB43" s="516"/>
      <c r="ASC43" s="516"/>
      <c r="ASD43" s="516"/>
      <c r="ASE43" s="516"/>
      <c r="ASF43" s="516"/>
      <c r="ASG43" s="516"/>
      <c r="ASH43" s="516"/>
      <c r="ASI43" s="516"/>
      <c r="ASJ43" s="516"/>
      <c r="ASK43" s="516"/>
      <c r="ASL43" s="516"/>
      <c r="ASM43" s="516"/>
      <c r="ASN43" s="516"/>
      <c r="ASO43" s="516"/>
      <c r="ASP43" s="516"/>
      <c r="ASQ43" s="516"/>
      <c r="ASR43" s="516"/>
      <c r="ASS43" s="516"/>
      <c r="AST43" s="516"/>
      <c r="ASU43" s="516"/>
      <c r="ASV43" s="516"/>
      <c r="ASW43" s="516"/>
      <c r="ASX43" s="516"/>
      <c r="ASY43" s="516"/>
      <c r="ASZ43" s="516"/>
      <c r="ATA43" s="516"/>
      <c r="ATB43" s="516"/>
      <c r="ATC43" s="516"/>
      <c r="ATD43" s="516"/>
      <c r="ATE43" s="516"/>
      <c r="ATF43" s="516"/>
      <c r="ATG43" s="516"/>
      <c r="ATH43" s="516"/>
      <c r="ATI43" s="516"/>
      <c r="ATJ43" s="516"/>
      <c r="ATK43" s="516"/>
      <c r="ATL43" s="516"/>
      <c r="ATM43" s="516"/>
      <c r="ATN43" s="516"/>
      <c r="ATO43" s="516"/>
      <c r="ATP43" s="516"/>
      <c r="ATQ43" s="516"/>
      <c r="ATR43" s="516"/>
      <c r="ATS43" s="516"/>
      <c r="ATT43" s="516"/>
      <c r="ATU43" s="516"/>
      <c r="ATV43" s="516"/>
      <c r="ATW43" s="516"/>
      <c r="ATX43" s="516"/>
      <c r="ATY43" s="516"/>
      <c r="ATZ43" s="516"/>
      <c r="AUA43" s="516"/>
      <c r="AUB43" s="516"/>
      <c r="AUC43" s="516"/>
      <c r="AUD43" s="516"/>
      <c r="AUE43" s="516"/>
      <c r="AUF43" s="516"/>
      <c r="AUG43" s="516"/>
      <c r="AUH43" s="516"/>
      <c r="AUI43" s="516"/>
      <c r="AUJ43" s="516"/>
      <c r="AUK43" s="516"/>
      <c r="AUL43" s="516"/>
      <c r="AUM43" s="516"/>
      <c r="AUN43" s="516"/>
      <c r="AUO43" s="516"/>
      <c r="AUP43" s="516"/>
      <c r="AUQ43" s="516"/>
      <c r="AUR43" s="516"/>
      <c r="AUS43" s="516"/>
      <c r="AUT43" s="516"/>
      <c r="AUU43" s="516"/>
      <c r="AUV43" s="516"/>
      <c r="AUW43" s="516"/>
      <c r="AUX43" s="516"/>
      <c r="AUY43" s="516"/>
      <c r="AUZ43" s="516"/>
      <c r="AVA43" s="516"/>
      <c r="AVB43" s="516"/>
      <c r="AVC43" s="516"/>
      <c r="AVD43" s="516"/>
      <c r="AVE43" s="516"/>
      <c r="AVF43" s="516"/>
      <c r="AVG43" s="516"/>
      <c r="AVH43" s="516"/>
      <c r="AVI43" s="516"/>
      <c r="AVJ43" s="516"/>
      <c r="AVK43" s="516"/>
      <c r="AVL43" s="516"/>
      <c r="AVM43" s="516"/>
      <c r="AVN43" s="516"/>
      <c r="AVO43" s="516"/>
      <c r="AVP43" s="516"/>
      <c r="AVQ43" s="516"/>
      <c r="AVR43" s="516"/>
      <c r="AVS43" s="516"/>
      <c r="AVT43" s="516"/>
      <c r="AVU43" s="516"/>
      <c r="AVV43" s="516"/>
      <c r="AVW43" s="516"/>
      <c r="AVX43" s="516"/>
      <c r="AVY43" s="516"/>
      <c r="AVZ43" s="516"/>
      <c r="AWA43" s="516"/>
      <c r="AWB43" s="516"/>
      <c r="AWC43" s="516"/>
      <c r="AWD43" s="516"/>
      <c r="AWE43" s="516"/>
      <c r="AWF43" s="516"/>
      <c r="AWG43" s="516"/>
      <c r="AWH43" s="516"/>
      <c r="AWI43" s="516"/>
      <c r="AWJ43" s="516"/>
      <c r="AWK43" s="516"/>
      <c r="AWL43" s="516"/>
      <c r="AWM43" s="516"/>
      <c r="AWN43" s="516"/>
      <c r="AWO43" s="516"/>
      <c r="AWP43" s="516"/>
      <c r="AWQ43" s="516"/>
      <c r="AWR43" s="516"/>
      <c r="AWS43" s="516"/>
      <c r="AWT43" s="516"/>
      <c r="AWU43" s="516"/>
      <c r="AWV43" s="516"/>
      <c r="AWW43" s="516"/>
      <c r="AWX43" s="516"/>
      <c r="AWY43" s="516"/>
      <c r="AWZ43" s="516"/>
      <c r="AXA43" s="516"/>
      <c r="AXB43" s="516"/>
      <c r="AXC43" s="516"/>
      <c r="AXD43" s="516"/>
      <c r="AXE43" s="516"/>
      <c r="AXF43" s="516"/>
      <c r="AXG43" s="516"/>
      <c r="AXH43" s="516"/>
      <c r="AXI43" s="516"/>
      <c r="AXJ43" s="516"/>
      <c r="AXK43" s="516"/>
      <c r="AXL43" s="516"/>
      <c r="AXM43" s="516"/>
      <c r="AXN43" s="516"/>
      <c r="AXO43" s="516"/>
      <c r="AXP43" s="516"/>
      <c r="AXQ43" s="516"/>
      <c r="AXR43" s="516"/>
      <c r="AXS43" s="516"/>
      <c r="AXT43" s="516"/>
      <c r="AXU43" s="516"/>
      <c r="AXV43" s="516"/>
      <c r="AXW43" s="516"/>
      <c r="AXX43" s="516"/>
      <c r="AXY43" s="516"/>
      <c r="AXZ43" s="516"/>
      <c r="AYA43" s="516"/>
      <c r="AYB43" s="516"/>
      <c r="AYC43" s="516"/>
      <c r="AYD43" s="516"/>
      <c r="AYE43" s="516"/>
      <c r="AYF43" s="516"/>
      <c r="AYG43" s="516"/>
      <c r="AYH43" s="516"/>
      <c r="AYI43" s="516"/>
      <c r="AYJ43" s="516"/>
      <c r="AYK43" s="516"/>
      <c r="AYL43" s="516"/>
      <c r="AYM43" s="516"/>
      <c r="AYN43" s="516"/>
      <c r="AYO43" s="516"/>
      <c r="AYP43" s="516"/>
      <c r="AYQ43" s="516"/>
      <c r="AYR43" s="516"/>
      <c r="AYS43" s="516"/>
      <c r="AYT43" s="516"/>
      <c r="AYU43" s="516"/>
      <c r="AYV43" s="516"/>
      <c r="AYW43" s="516"/>
      <c r="AYX43" s="516"/>
      <c r="AYY43" s="516"/>
      <c r="AYZ43" s="516"/>
      <c r="AZA43" s="516"/>
      <c r="AZB43" s="516"/>
      <c r="AZC43" s="516"/>
      <c r="AZD43" s="516"/>
      <c r="AZE43" s="516"/>
      <c r="AZF43" s="516"/>
      <c r="AZG43" s="516"/>
      <c r="AZH43" s="516"/>
      <c r="AZI43" s="516"/>
      <c r="AZJ43" s="516"/>
      <c r="AZK43" s="516"/>
      <c r="AZL43" s="516"/>
      <c r="AZM43" s="516"/>
      <c r="AZN43" s="516"/>
      <c r="AZO43" s="516"/>
      <c r="AZP43" s="516"/>
      <c r="AZQ43" s="516"/>
      <c r="AZR43" s="516"/>
      <c r="AZS43" s="516"/>
      <c r="AZT43" s="516"/>
      <c r="AZU43" s="516"/>
      <c r="AZV43" s="516"/>
      <c r="AZW43" s="516"/>
      <c r="AZX43" s="516"/>
      <c r="AZY43" s="516"/>
      <c r="AZZ43" s="516"/>
      <c r="BAA43" s="516"/>
      <c r="BAB43" s="516"/>
      <c r="BAC43" s="516"/>
      <c r="BAD43" s="516"/>
      <c r="BAE43" s="516"/>
      <c r="BAF43" s="516"/>
      <c r="BAG43" s="516"/>
      <c r="BAH43" s="516"/>
      <c r="BAI43" s="516"/>
      <c r="BAJ43" s="516"/>
      <c r="BAK43" s="516"/>
      <c r="BAL43" s="516"/>
      <c r="BAM43" s="516"/>
      <c r="BAN43" s="516"/>
      <c r="BAO43" s="516"/>
      <c r="BAP43" s="516"/>
      <c r="BAQ43" s="516"/>
      <c r="BAR43" s="516"/>
      <c r="BAS43" s="516"/>
      <c r="BAT43" s="516"/>
      <c r="BAU43" s="516"/>
      <c r="BAV43" s="516"/>
      <c r="BAW43" s="516"/>
      <c r="BAX43" s="516"/>
      <c r="BAY43" s="516"/>
      <c r="BAZ43" s="516"/>
      <c r="BBA43" s="516"/>
      <c r="BBB43" s="516"/>
      <c r="BBC43" s="516"/>
      <c r="BBD43" s="516"/>
      <c r="BBE43" s="516"/>
      <c r="BBF43" s="516"/>
      <c r="BBG43" s="516"/>
      <c r="BBH43" s="516"/>
      <c r="BBI43" s="516"/>
      <c r="BBJ43" s="516"/>
      <c r="BBK43" s="516"/>
      <c r="BBL43" s="516"/>
      <c r="BBM43" s="516"/>
      <c r="BBN43" s="516"/>
      <c r="BBO43" s="516"/>
      <c r="BBP43" s="516"/>
      <c r="BBQ43" s="516"/>
      <c r="BBR43" s="516"/>
      <c r="BBS43" s="516"/>
      <c r="BBT43" s="516"/>
      <c r="BBU43" s="516"/>
      <c r="BBV43" s="516"/>
      <c r="BBW43" s="516"/>
      <c r="BBX43" s="516"/>
      <c r="BBY43" s="516"/>
      <c r="BBZ43" s="516"/>
      <c r="BCA43" s="516"/>
      <c r="BCB43" s="516"/>
      <c r="BCC43" s="516"/>
      <c r="BCD43" s="516"/>
      <c r="BCE43" s="516"/>
      <c r="BCF43" s="516"/>
      <c r="BCG43" s="516"/>
      <c r="BCH43" s="516"/>
      <c r="BCI43" s="516"/>
      <c r="BCJ43" s="516"/>
      <c r="BCK43" s="516"/>
      <c r="BCL43" s="516"/>
      <c r="BCM43" s="516"/>
      <c r="BCN43" s="516"/>
      <c r="BCO43" s="516"/>
      <c r="BCP43" s="516"/>
      <c r="BCQ43" s="516"/>
      <c r="BCR43" s="516"/>
      <c r="BCS43" s="516"/>
      <c r="BCT43" s="516"/>
      <c r="BCU43" s="516"/>
      <c r="BCV43" s="516"/>
      <c r="BCW43" s="516"/>
      <c r="BCX43" s="516"/>
      <c r="BCY43" s="516"/>
      <c r="BCZ43" s="516"/>
      <c r="BDA43" s="516"/>
      <c r="BDB43" s="516"/>
      <c r="BDC43" s="516"/>
      <c r="BDD43" s="516"/>
      <c r="BDE43" s="516"/>
      <c r="BDF43" s="516"/>
      <c r="BDG43" s="516"/>
      <c r="BDH43" s="516"/>
      <c r="BDI43" s="516"/>
      <c r="BDJ43" s="516"/>
      <c r="BDK43" s="516"/>
      <c r="BDL43" s="516"/>
      <c r="BDM43" s="516"/>
      <c r="BDN43" s="516"/>
      <c r="BDO43" s="516"/>
      <c r="BDP43" s="516"/>
      <c r="BDQ43" s="516"/>
      <c r="BDR43" s="516"/>
      <c r="BDS43" s="516"/>
      <c r="BDT43" s="516"/>
      <c r="BDU43" s="516"/>
      <c r="BDV43" s="516"/>
      <c r="BDW43" s="516"/>
      <c r="BDX43" s="516"/>
      <c r="BDY43" s="516"/>
      <c r="BDZ43" s="516"/>
      <c r="BEA43" s="516"/>
      <c r="BEB43" s="516"/>
      <c r="BEC43" s="516"/>
      <c r="BED43" s="516"/>
      <c r="BEE43" s="516"/>
      <c r="BEF43" s="516"/>
      <c r="BEG43" s="516"/>
      <c r="BEH43" s="516"/>
      <c r="BEI43" s="516"/>
      <c r="BEJ43" s="516"/>
      <c r="BEK43" s="516"/>
      <c r="BEL43" s="516"/>
      <c r="BEM43" s="516"/>
      <c r="BEN43" s="516"/>
      <c r="BEO43" s="516"/>
      <c r="BEP43" s="516"/>
      <c r="BEQ43" s="516"/>
      <c r="BER43" s="516"/>
      <c r="BES43" s="516"/>
      <c r="BET43" s="516"/>
      <c r="BEU43" s="516"/>
      <c r="BEV43" s="516"/>
      <c r="BEW43" s="516"/>
      <c r="BEX43" s="516"/>
      <c r="BEY43" s="516"/>
      <c r="BEZ43" s="516"/>
      <c r="BFA43" s="516"/>
      <c r="BFB43" s="516"/>
      <c r="BFC43" s="516"/>
      <c r="BFD43" s="516"/>
      <c r="BFE43" s="516"/>
      <c r="BFF43" s="516"/>
      <c r="BFG43" s="516"/>
      <c r="BFH43" s="516"/>
      <c r="BFI43" s="516"/>
      <c r="BFJ43" s="516"/>
      <c r="BFK43" s="516"/>
      <c r="BFL43" s="516"/>
      <c r="BFM43" s="516"/>
      <c r="BFN43" s="516"/>
      <c r="BFO43" s="516"/>
      <c r="BFP43" s="516"/>
      <c r="BFQ43" s="516"/>
      <c r="BFR43" s="516"/>
      <c r="BFS43" s="516"/>
      <c r="BFT43" s="516"/>
      <c r="BFU43" s="516"/>
      <c r="BFV43" s="516"/>
      <c r="BFW43" s="516"/>
      <c r="BFX43" s="516"/>
      <c r="BFY43" s="516"/>
      <c r="BFZ43" s="516"/>
      <c r="BGA43" s="516"/>
      <c r="BGB43" s="516"/>
      <c r="BGC43" s="516"/>
      <c r="BGD43" s="516"/>
      <c r="BGE43" s="516"/>
      <c r="BGF43" s="516"/>
      <c r="BGG43" s="516"/>
      <c r="BGH43" s="516"/>
      <c r="BGI43" s="516"/>
      <c r="BGJ43" s="516"/>
      <c r="BGK43" s="516"/>
      <c r="BGL43" s="516"/>
      <c r="BGM43" s="516"/>
      <c r="BGN43" s="516"/>
      <c r="BGO43" s="516"/>
      <c r="BGP43" s="516"/>
      <c r="BGQ43" s="516"/>
      <c r="BGR43" s="516"/>
      <c r="BGS43" s="516"/>
      <c r="BGT43" s="516"/>
      <c r="BGU43" s="516"/>
      <c r="BGV43" s="516"/>
      <c r="BGW43" s="516"/>
      <c r="BGX43" s="516"/>
      <c r="BGY43" s="516"/>
      <c r="BGZ43" s="516"/>
      <c r="BHA43" s="516"/>
      <c r="BHB43" s="516"/>
      <c r="BHC43" s="516"/>
      <c r="BHD43" s="516"/>
      <c r="BHE43" s="516"/>
      <c r="BHF43" s="516"/>
      <c r="BHG43" s="516"/>
      <c r="BHH43" s="516"/>
      <c r="BHI43" s="516"/>
      <c r="BHJ43" s="516"/>
      <c r="BHK43" s="516"/>
      <c r="BHL43" s="516"/>
      <c r="BHM43" s="516"/>
      <c r="BHN43" s="516"/>
      <c r="BHO43" s="516"/>
      <c r="BHP43" s="516"/>
      <c r="BHQ43" s="516"/>
      <c r="BHR43" s="516"/>
      <c r="BHS43" s="516"/>
      <c r="BHT43" s="516"/>
      <c r="BHU43" s="516"/>
      <c r="BHV43" s="516"/>
      <c r="BHW43" s="516"/>
      <c r="BHX43" s="516"/>
      <c r="BHY43" s="516"/>
      <c r="BHZ43" s="516"/>
      <c r="BIA43" s="516"/>
      <c r="BIB43" s="516"/>
      <c r="BIC43" s="516"/>
      <c r="BID43" s="516"/>
      <c r="BIE43" s="516"/>
      <c r="BIF43" s="516"/>
      <c r="BIG43" s="516"/>
      <c r="BIH43" s="516"/>
      <c r="BII43" s="516"/>
      <c r="BIJ43" s="516"/>
      <c r="BIK43" s="516"/>
      <c r="BIL43" s="516"/>
      <c r="BIM43" s="516"/>
      <c r="BIN43" s="516"/>
      <c r="BIO43" s="516"/>
      <c r="BIP43" s="516"/>
      <c r="BIQ43" s="516"/>
      <c r="BIR43" s="516"/>
      <c r="BIS43" s="516"/>
      <c r="BIT43" s="516"/>
      <c r="BIU43" s="516"/>
      <c r="BIV43" s="516"/>
      <c r="BIW43" s="516"/>
      <c r="BIX43" s="516"/>
      <c r="BIY43" s="516"/>
      <c r="BIZ43" s="516"/>
      <c r="BJA43" s="516"/>
      <c r="BJB43" s="516"/>
      <c r="BJC43" s="516"/>
      <c r="BJD43" s="516"/>
      <c r="BJE43" s="516"/>
      <c r="BJF43" s="516"/>
      <c r="BJG43" s="516"/>
      <c r="BJH43" s="516"/>
      <c r="BJI43" s="516"/>
      <c r="BJJ43" s="516"/>
      <c r="BJK43" s="516"/>
      <c r="BJL43" s="516"/>
      <c r="BJM43" s="516"/>
      <c r="BJN43" s="516"/>
      <c r="BJO43" s="516"/>
      <c r="BJP43" s="516"/>
      <c r="BJQ43" s="516"/>
      <c r="BJR43" s="516"/>
      <c r="BJS43" s="516"/>
      <c r="BJT43" s="516"/>
      <c r="BJU43" s="516"/>
      <c r="BJV43" s="516"/>
      <c r="BJW43" s="516"/>
      <c r="BJX43" s="516"/>
      <c r="BJY43" s="516"/>
      <c r="BJZ43" s="516"/>
      <c r="BKA43" s="516"/>
      <c r="BKB43" s="516"/>
      <c r="BKC43" s="516"/>
      <c r="BKD43" s="516"/>
      <c r="BKE43" s="516"/>
      <c r="BKF43" s="516"/>
      <c r="BKG43" s="516"/>
      <c r="BKH43" s="516"/>
      <c r="BKI43" s="516"/>
      <c r="BKJ43" s="516"/>
      <c r="BKK43" s="516"/>
      <c r="BKL43" s="516"/>
      <c r="BKM43" s="516"/>
      <c r="BKN43" s="516"/>
      <c r="BKO43" s="516"/>
      <c r="BKP43" s="516"/>
      <c r="BKQ43" s="516"/>
      <c r="BKR43" s="516"/>
      <c r="BKS43" s="516"/>
      <c r="BKT43" s="516"/>
      <c r="BKU43" s="516"/>
      <c r="BKV43" s="516"/>
      <c r="BKW43" s="516"/>
      <c r="BKX43" s="516"/>
      <c r="BKY43" s="516"/>
      <c r="BKZ43" s="516"/>
      <c r="BLA43" s="516"/>
      <c r="BLB43" s="516"/>
      <c r="BLC43" s="516"/>
      <c r="BLD43" s="516"/>
      <c r="BLE43" s="516"/>
      <c r="BLF43" s="516"/>
      <c r="BLG43" s="516"/>
      <c r="BLH43" s="516"/>
      <c r="BLI43" s="516"/>
      <c r="BLJ43" s="516"/>
      <c r="BLK43" s="516"/>
      <c r="BLL43" s="516"/>
      <c r="BLM43" s="516"/>
      <c r="BLN43" s="516"/>
      <c r="BLO43" s="516"/>
      <c r="BLP43" s="516"/>
      <c r="BLQ43" s="516"/>
      <c r="BLR43" s="516"/>
      <c r="BLS43" s="516"/>
      <c r="BLT43" s="516"/>
      <c r="BLU43" s="516"/>
      <c r="BLV43" s="516"/>
      <c r="BLW43" s="516"/>
      <c r="BLX43" s="516"/>
      <c r="BLY43" s="516"/>
      <c r="BLZ43" s="516"/>
      <c r="BMA43" s="516"/>
      <c r="BMB43" s="516"/>
      <c r="BMC43" s="516"/>
      <c r="BMD43" s="516"/>
      <c r="BME43" s="516"/>
      <c r="BMF43" s="516"/>
      <c r="BMG43" s="516"/>
      <c r="BMH43" s="516"/>
      <c r="BMI43" s="516"/>
      <c r="BMJ43" s="516"/>
      <c r="BMK43" s="516"/>
      <c r="BML43" s="516"/>
      <c r="BMM43" s="516"/>
      <c r="BMN43" s="516"/>
      <c r="BMO43" s="516"/>
      <c r="BMP43" s="516"/>
      <c r="BMQ43" s="516"/>
      <c r="BMR43" s="516"/>
      <c r="BMS43" s="516"/>
      <c r="BMT43" s="516"/>
      <c r="BMU43" s="516"/>
      <c r="BMV43" s="516"/>
      <c r="BMW43" s="516"/>
      <c r="BMX43" s="516"/>
      <c r="BMY43" s="516"/>
      <c r="BMZ43" s="516"/>
      <c r="BNA43" s="516"/>
      <c r="BNB43" s="516"/>
      <c r="BNC43" s="516"/>
      <c r="BND43" s="516"/>
      <c r="BNE43" s="516"/>
      <c r="BNF43" s="516"/>
      <c r="BNG43" s="516"/>
      <c r="BNH43" s="516"/>
      <c r="BNI43" s="516"/>
      <c r="BNJ43" s="516"/>
      <c r="BNK43" s="516"/>
      <c r="BNL43" s="516"/>
      <c r="BNM43" s="516"/>
      <c r="BNN43" s="516"/>
      <c r="BNO43" s="516"/>
      <c r="BNP43" s="516"/>
      <c r="BNQ43" s="516"/>
      <c r="BNR43" s="516"/>
      <c r="BNS43" s="516"/>
      <c r="BNT43" s="516"/>
      <c r="BNU43" s="516"/>
      <c r="BNV43" s="516"/>
      <c r="BNW43" s="516"/>
      <c r="BNX43" s="516"/>
      <c r="BNY43" s="516"/>
      <c r="BNZ43" s="516"/>
      <c r="BOA43" s="516"/>
      <c r="BOB43" s="516"/>
      <c r="BOC43" s="516"/>
      <c r="BOD43" s="516"/>
      <c r="BOE43" s="516"/>
      <c r="BOF43" s="516"/>
      <c r="BOG43" s="516"/>
      <c r="BOH43" s="516"/>
      <c r="BOI43" s="516"/>
      <c r="BOJ43" s="516"/>
      <c r="BOK43" s="516"/>
      <c r="BOL43" s="516"/>
      <c r="BOM43" s="516"/>
      <c r="BON43" s="516"/>
      <c r="BOO43" s="516"/>
      <c r="BOP43" s="516"/>
      <c r="BOQ43" s="516"/>
      <c r="BOR43" s="516"/>
      <c r="BOS43" s="516"/>
      <c r="BOT43" s="516"/>
      <c r="BOU43" s="516"/>
      <c r="BOV43" s="516"/>
      <c r="BOW43" s="516"/>
      <c r="BOX43" s="516"/>
      <c r="BOY43" s="516"/>
      <c r="BOZ43" s="516"/>
      <c r="BPA43" s="516"/>
      <c r="BPB43" s="516"/>
      <c r="BPC43" s="516"/>
      <c r="BPD43" s="516"/>
      <c r="BPE43" s="516"/>
      <c r="BPF43" s="516"/>
      <c r="BPG43" s="516"/>
      <c r="BPH43" s="516"/>
      <c r="BPI43" s="516"/>
      <c r="BPJ43" s="516"/>
      <c r="BPK43" s="516"/>
      <c r="BPL43" s="516"/>
      <c r="BPM43" s="516"/>
      <c r="BPN43" s="516"/>
      <c r="BPO43" s="516"/>
      <c r="BPP43" s="516"/>
      <c r="BPQ43" s="516"/>
      <c r="BPR43" s="516"/>
      <c r="BPS43" s="516"/>
      <c r="BPT43" s="516"/>
      <c r="BPU43" s="516"/>
      <c r="BPV43" s="516"/>
      <c r="BPW43" s="516"/>
      <c r="BPX43" s="516"/>
      <c r="BPY43" s="516"/>
      <c r="BPZ43" s="516"/>
      <c r="BQA43" s="516"/>
      <c r="BQB43" s="516"/>
      <c r="BQC43" s="516"/>
      <c r="BQD43" s="516"/>
      <c r="BQE43" s="516"/>
      <c r="BQF43" s="516"/>
      <c r="BQG43" s="516"/>
      <c r="BQH43" s="516"/>
      <c r="BQI43" s="516"/>
      <c r="BQJ43" s="516"/>
      <c r="BQK43" s="516"/>
      <c r="BQL43" s="516"/>
      <c r="BQM43" s="516"/>
      <c r="BQN43" s="516"/>
      <c r="BQO43" s="516"/>
      <c r="BQP43" s="516"/>
      <c r="BQQ43" s="516"/>
      <c r="BQR43" s="516"/>
      <c r="BQS43" s="516"/>
      <c r="BQT43" s="516"/>
      <c r="BQU43" s="516"/>
      <c r="BQV43" s="516"/>
      <c r="BQW43" s="516"/>
      <c r="BQX43" s="516"/>
      <c r="BQY43" s="516"/>
      <c r="BQZ43" s="516"/>
      <c r="BRA43" s="516"/>
      <c r="BRB43" s="516"/>
      <c r="BRC43" s="516"/>
      <c r="BRD43" s="516"/>
      <c r="BRE43" s="516"/>
      <c r="BRF43" s="516"/>
      <c r="BRG43" s="516"/>
      <c r="BRH43" s="516"/>
      <c r="BRI43" s="516"/>
      <c r="BRJ43" s="516"/>
      <c r="BRK43" s="516"/>
      <c r="BRL43" s="516"/>
      <c r="BRM43" s="516"/>
      <c r="BRN43" s="516"/>
      <c r="BRO43" s="516"/>
      <c r="BRP43" s="516"/>
      <c r="BRQ43" s="516"/>
      <c r="BRR43" s="516"/>
      <c r="BRS43" s="516"/>
      <c r="BRT43" s="516"/>
      <c r="BRU43" s="516"/>
      <c r="BRV43" s="516"/>
      <c r="BRW43" s="516"/>
      <c r="BRX43" s="516"/>
      <c r="BRY43" s="516"/>
      <c r="BRZ43" s="516"/>
      <c r="BSA43" s="516"/>
      <c r="BSB43" s="516"/>
      <c r="BSC43" s="516"/>
      <c r="BSD43" s="516"/>
      <c r="BSE43" s="516"/>
      <c r="BSF43" s="516"/>
      <c r="BSG43" s="516"/>
      <c r="BSH43" s="516"/>
      <c r="BSI43" s="516"/>
      <c r="BSJ43" s="516"/>
      <c r="BSK43" s="516"/>
      <c r="BSL43" s="516"/>
      <c r="BSM43" s="516"/>
      <c r="BSN43" s="516"/>
      <c r="BSO43" s="516"/>
      <c r="BSP43" s="516"/>
      <c r="BSQ43" s="516"/>
      <c r="BSR43" s="516"/>
      <c r="BSS43" s="516"/>
      <c r="BST43" s="516"/>
      <c r="BSU43" s="516"/>
      <c r="BSV43" s="516"/>
      <c r="BSW43" s="516"/>
      <c r="BSX43" s="516"/>
      <c r="BSY43" s="516"/>
      <c r="BSZ43" s="516"/>
      <c r="BTA43" s="516"/>
      <c r="BTB43" s="516"/>
      <c r="BTC43" s="516"/>
      <c r="BTD43" s="516"/>
      <c r="BTE43" s="516"/>
      <c r="BTF43" s="516"/>
      <c r="BTG43" s="516"/>
      <c r="BTH43" s="516"/>
      <c r="BTI43" s="516"/>
      <c r="BTJ43" s="516"/>
      <c r="BTK43" s="516"/>
      <c r="BTL43" s="516"/>
      <c r="BTM43" s="516"/>
      <c r="BTN43" s="516"/>
      <c r="BTO43" s="516"/>
      <c r="BTP43" s="516"/>
      <c r="BTQ43" s="516"/>
      <c r="BTR43" s="516"/>
      <c r="BTS43" s="516"/>
      <c r="BTT43" s="516"/>
      <c r="BTU43" s="516"/>
      <c r="BTV43" s="516"/>
      <c r="BTW43" s="516"/>
      <c r="BTX43" s="516"/>
      <c r="BTY43" s="516"/>
      <c r="BTZ43" s="516"/>
      <c r="BUA43" s="516"/>
      <c r="BUB43" s="516"/>
      <c r="BUC43" s="516"/>
      <c r="BUD43" s="516"/>
      <c r="BUE43" s="516"/>
      <c r="BUF43" s="516"/>
      <c r="BUG43" s="516"/>
      <c r="BUH43" s="516"/>
      <c r="BUI43" s="516"/>
      <c r="BUJ43" s="516"/>
      <c r="BUK43" s="516"/>
      <c r="BUL43" s="516"/>
      <c r="BUM43" s="516"/>
      <c r="BUN43" s="516"/>
      <c r="BUO43" s="516"/>
      <c r="BUP43" s="516"/>
      <c r="BUQ43" s="516"/>
      <c r="BUR43" s="516"/>
      <c r="BUS43" s="516"/>
      <c r="BUT43" s="516"/>
      <c r="BUU43" s="516"/>
      <c r="BUV43" s="516"/>
      <c r="BUW43" s="516"/>
      <c r="BUX43" s="516"/>
      <c r="BUY43" s="516"/>
      <c r="BUZ43" s="516"/>
      <c r="BVA43" s="516"/>
      <c r="BVB43" s="516"/>
      <c r="BVC43" s="516"/>
      <c r="BVD43" s="516"/>
      <c r="BVE43" s="516"/>
      <c r="BVF43" s="516"/>
      <c r="BVG43" s="516"/>
      <c r="BVH43" s="516"/>
      <c r="BVI43" s="516"/>
      <c r="BVJ43" s="516"/>
      <c r="BVK43" s="516"/>
      <c r="BVL43" s="516"/>
      <c r="BVM43" s="516"/>
      <c r="BVN43" s="516"/>
      <c r="BVO43" s="516"/>
      <c r="BVP43" s="516"/>
      <c r="BVQ43" s="516"/>
      <c r="BVR43" s="516"/>
      <c r="BVS43" s="516"/>
      <c r="BVT43" s="516"/>
      <c r="BVU43" s="516"/>
      <c r="BVV43" s="516"/>
      <c r="BVW43" s="516"/>
      <c r="BVX43" s="516"/>
      <c r="BVY43" s="516"/>
      <c r="BVZ43" s="516"/>
      <c r="BWA43" s="516"/>
      <c r="BWB43" s="516"/>
      <c r="BWC43" s="516"/>
      <c r="BWD43" s="516"/>
      <c r="BWE43" s="516"/>
      <c r="BWF43" s="516"/>
      <c r="BWG43" s="516"/>
      <c r="BWH43" s="516"/>
      <c r="BWI43" s="516"/>
      <c r="BWJ43" s="516"/>
      <c r="BWK43" s="516"/>
      <c r="BWL43" s="516"/>
      <c r="BWM43" s="516"/>
      <c r="BWN43" s="516"/>
      <c r="BWO43" s="516"/>
      <c r="BWP43" s="516"/>
      <c r="BWQ43" s="516"/>
      <c r="BWR43" s="516"/>
      <c r="BWS43" s="516"/>
      <c r="BWT43" s="516"/>
      <c r="BWU43" s="516"/>
      <c r="BWV43" s="516"/>
      <c r="BWW43" s="516"/>
      <c r="BWX43" s="516"/>
      <c r="BWY43" s="516"/>
      <c r="BWZ43" s="516"/>
      <c r="BXA43" s="516"/>
      <c r="BXB43" s="516"/>
      <c r="BXC43" s="516"/>
      <c r="BXD43" s="516"/>
      <c r="BXE43" s="516"/>
      <c r="BXF43" s="516"/>
      <c r="BXG43" s="516"/>
      <c r="BXH43" s="516"/>
      <c r="BXI43" s="516"/>
      <c r="BXJ43" s="516"/>
      <c r="BXK43" s="516"/>
      <c r="BXL43" s="516"/>
      <c r="BXM43" s="516"/>
      <c r="BXN43" s="516"/>
      <c r="BXO43" s="516"/>
      <c r="BXP43" s="516"/>
      <c r="BXQ43" s="516"/>
      <c r="BXR43" s="516"/>
      <c r="BXS43" s="516"/>
      <c r="BXT43" s="516"/>
      <c r="BXU43" s="516"/>
      <c r="BXV43" s="516"/>
      <c r="BXW43" s="516"/>
      <c r="BXX43" s="516"/>
      <c r="BXY43" s="516"/>
      <c r="BXZ43" s="516"/>
      <c r="BYA43" s="516"/>
      <c r="BYB43" s="516"/>
      <c r="BYC43" s="516"/>
      <c r="BYD43" s="516"/>
      <c r="BYE43" s="516"/>
      <c r="BYF43" s="516"/>
      <c r="BYG43" s="516"/>
      <c r="BYH43" s="516"/>
      <c r="BYI43" s="516"/>
      <c r="BYJ43" s="516"/>
      <c r="BYK43" s="516"/>
      <c r="BYL43" s="516"/>
      <c r="BYM43" s="516"/>
      <c r="BYN43" s="516"/>
      <c r="BYO43" s="516"/>
      <c r="BYP43" s="516"/>
      <c r="BYQ43" s="516"/>
      <c r="BYR43" s="516"/>
      <c r="BYS43" s="516"/>
      <c r="BYT43" s="516"/>
      <c r="BYU43" s="516"/>
      <c r="BYV43" s="516"/>
      <c r="BYW43" s="516"/>
      <c r="BYX43" s="516"/>
      <c r="BYY43" s="516"/>
      <c r="BYZ43" s="516"/>
      <c r="BZA43" s="516"/>
      <c r="BZB43" s="516"/>
      <c r="BZC43" s="516"/>
      <c r="BZD43" s="516"/>
      <c r="BZE43" s="516"/>
      <c r="BZF43" s="516"/>
      <c r="BZG43" s="516"/>
      <c r="BZH43" s="516"/>
      <c r="BZI43" s="516"/>
      <c r="BZJ43" s="516"/>
      <c r="BZK43" s="516"/>
      <c r="BZL43" s="516"/>
      <c r="BZM43" s="516"/>
      <c r="BZN43" s="516"/>
      <c r="BZO43" s="516"/>
      <c r="BZP43" s="516"/>
      <c r="BZQ43" s="516"/>
      <c r="BZR43" s="516"/>
      <c r="BZS43" s="516"/>
      <c r="BZT43" s="516"/>
      <c r="BZU43" s="516"/>
      <c r="BZV43" s="516"/>
      <c r="BZW43" s="516"/>
      <c r="BZX43" s="516"/>
      <c r="BZY43" s="516"/>
      <c r="BZZ43" s="516"/>
      <c r="CAA43" s="516"/>
      <c r="CAB43" s="516"/>
      <c r="CAC43" s="516"/>
      <c r="CAD43" s="516"/>
      <c r="CAE43" s="516"/>
      <c r="CAF43" s="516"/>
      <c r="CAG43" s="516"/>
      <c r="CAH43" s="516"/>
      <c r="CAI43" s="516"/>
      <c r="CAJ43" s="516"/>
      <c r="CAK43" s="516"/>
      <c r="CAL43" s="516"/>
      <c r="CAM43" s="516"/>
      <c r="CAN43" s="516"/>
      <c r="CAO43" s="516"/>
      <c r="CAP43" s="516"/>
      <c r="CAQ43" s="516"/>
      <c r="CAR43" s="516"/>
      <c r="CAS43" s="516"/>
      <c r="CAT43" s="516"/>
      <c r="CAU43" s="516"/>
      <c r="CAV43" s="516"/>
      <c r="CAW43" s="516"/>
      <c r="CAX43" s="516"/>
      <c r="CAY43" s="516"/>
      <c r="CAZ43" s="516"/>
      <c r="CBA43" s="516"/>
      <c r="CBB43" s="516"/>
      <c r="CBC43" s="516"/>
      <c r="CBD43" s="516"/>
      <c r="CBE43" s="516"/>
      <c r="CBF43" s="516"/>
      <c r="CBG43" s="516"/>
      <c r="CBH43" s="516"/>
      <c r="CBI43" s="516"/>
      <c r="CBJ43" s="516"/>
      <c r="CBK43" s="516"/>
      <c r="CBL43" s="516"/>
      <c r="CBM43" s="516"/>
      <c r="CBN43" s="516"/>
      <c r="CBO43" s="516"/>
      <c r="CBP43" s="516"/>
      <c r="CBQ43" s="516"/>
      <c r="CBR43" s="516"/>
      <c r="CBS43" s="516"/>
      <c r="CBT43" s="516"/>
      <c r="CBU43" s="516"/>
      <c r="CBV43" s="516"/>
      <c r="CBW43" s="516"/>
      <c r="CBX43" s="516"/>
      <c r="CBY43" s="516"/>
      <c r="CBZ43" s="516"/>
      <c r="CCA43" s="516"/>
      <c r="CCB43" s="516"/>
      <c r="CCC43" s="516"/>
      <c r="CCD43" s="516"/>
      <c r="CCE43" s="516"/>
      <c r="CCF43" s="516"/>
      <c r="CCG43" s="516"/>
      <c r="CCH43" s="516"/>
      <c r="CCI43" s="516"/>
      <c r="CCJ43" s="516"/>
      <c r="CCK43" s="516"/>
      <c r="CCL43" s="516"/>
      <c r="CCM43" s="516"/>
      <c r="CCN43" s="516"/>
      <c r="CCO43" s="516"/>
      <c r="CCP43" s="516"/>
      <c r="CCQ43" s="516"/>
      <c r="CCR43" s="516"/>
      <c r="CCS43" s="516"/>
      <c r="CCT43" s="516"/>
      <c r="CCU43" s="516"/>
      <c r="CCV43" s="516"/>
      <c r="CCW43" s="516"/>
      <c r="CCX43" s="516"/>
      <c r="CCY43" s="516"/>
      <c r="CCZ43" s="516"/>
      <c r="CDA43" s="516"/>
      <c r="CDB43" s="516"/>
      <c r="CDC43" s="516"/>
      <c r="CDD43" s="516"/>
      <c r="CDE43" s="516"/>
      <c r="CDF43" s="516"/>
      <c r="CDG43" s="516"/>
      <c r="CDH43" s="516"/>
      <c r="CDI43" s="516"/>
      <c r="CDJ43" s="516"/>
      <c r="CDK43" s="516"/>
      <c r="CDL43" s="516"/>
      <c r="CDM43" s="516"/>
      <c r="CDN43" s="516"/>
      <c r="CDO43" s="516"/>
      <c r="CDP43" s="516"/>
      <c r="CDQ43" s="516"/>
      <c r="CDR43" s="516"/>
      <c r="CDS43" s="516"/>
      <c r="CDT43" s="516"/>
      <c r="CDU43" s="516"/>
      <c r="CDV43" s="516"/>
      <c r="CDW43" s="516"/>
      <c r="CDX43" s="516"/>
      <c r="CDY43" s="516"/>
      <c r="CDZ43" s="516"/>
      <c r="CEA43" s="516"/>
      <c r="CEB43" s="516"/>
      <c r="CEC43" s="516"/>
      <c r="CED43" s="516"/>
      <c r="CEE43" s="516"/>
      <c r="CEF43" s="516"/>
      <c r="CEG43" s="516"/>
      <c r="CEH43" s="516"/>
      <c r="CEI43" s="516"/>
      <c r="CEJ43" s="516"/>
      <c r="CEK43" s="516"/>
      <c r="CEL43" s="516"/>
      <c r="CEM43" s="516"/>
      <c r="CEN43" s="516"/>
      <c r="CEO43" s="516"/>
      <c r="CEP43" s="516"/>
      <c r="CEQ43" s="516"/>
      <c r="CER43" s="516"/>
      <c r="CES43" s="516"/>
      <c r="CET43" s="516"/>
      <c r="CEU43" s="516"/>
      <c r="CEV43" s="516"/>
      <c r="CEW43" s="516"/>
      <c r="CEX43" s="516"/>
      <c r="CEY43" s="516"/>
      <c r="CEZ43" s="516"/>
      <c r="CFA43" s="516"/>
      <c r="CFB43" s="516"/>
      <c r="CFC43" s="516"/>
      <c r="CFD43" s="516"/>
      <c r="CFE43" s="516"/>
      <c r="CFF43" s="516"/>
      <c r="CFG43" s="516"/>
      <c r="CFH43" s="516"/>
      <c r="CFI43" s="516"/>
      <c r="CFJ43" s="516"/>
      <c r="CFK43" s="516"/>
      <c r="CFL43" s="516"/>
      <c r="CFM43" s="516"/>
      <c r="CFN43" s="516"/>
      <c r="CFO43" s="516"/>
      <c r="CFP43" s="516"/>
      <c r="CFQ43" s="516"/>
      <c r="CFR43" s="516"/>
      <c r="CFS43" s="516"/>
      <c r="CFT43" s="516"/>
      <c r="CFU43" s="516"/>
      <c r="CFV43" s="516"/>
      <c r="CFW43" s="516"/>
      <c r="CFX43" s="516"/>
      <c r="CFY43" s="516"/>
      <c r="CFZ43" s="516"/>
      <c r="CGA43" s="516"/>
      <c r="CGB43" s="516"/>
      <c r="CGC43" s="516"/>
      <c r="CGD43" s="516"/>
      <c r="CGE43" s="516"/>
      <c r="CGF43" s="516"/>
      <c r="CGG43" s="516"/>
      <c r="CGH43" s="516"/>
      <c r="CGI43" s="516"/>
      <c r="CGJ43" s="516"/>
      <c r="CGK43" s="516"/>
      <c r="CGL43" s="516"/>
      <c r="CGM43" s="516"/>
      <c r="CGN43" s="516"/>
      <c r="CGO43" s="516"/>
      <c r="CGP43" s="516"/>
      <c r="CGQ43" s="516"/>
      <c r="CGR43" s="516"/>
      <c r="CGS43" s="516"/>
      <c r="CGT43" s="516"/>
      <c r="CGU43" s="516"/>
      <c r="CGV43" s="516"/>
      <c r="CGW43" s="516"/>
      <c r="CGX43" s="516"/>
      <c r="CGY43" s="516"/>
      <c r="CGZ43" s="516"/>
      <c r="CHA43" s="516"/>
      <c r="CHB43" s="516"/>
      <c r="CHC43" s="516"/>
      <c r="CHD43" s="516"/>
      <c r="CHE43" s="516"/>
      <c r="CHF43" s="516"/>
      <c r="CHG43" s="516"/>
      <c r="CHH43" s="516"/>
      <c r="CHI43" s="516"/>
      <c r="CHJ43" s="516"/>
      <c r="CHK43" s="516"/>
      <c r="CHL43" s="516"/>
      <c r="CHM43" s="516"/>
      <c r="CHN43" s="516"/>
      <c r="CHO43" s="516"/>
      <c r="CHP43" s="516"/>
      <c r="CHQ43" s="516"/>
      <c r="CHR43" s="516"/>
      <c r="CHS43" s="516"/>
      <c r="CHT43" s="516"/>
      <c r="CHU43" s="516"/>
      <c r="CHV43" s="516"/>
      <c r="CHW43" s="516"/>
      <c r="CHX43" s="516"/>
      <c r="CHY43" s="516"/>
      <c r="CHZ43" s="516"/>
      <c r="CIA43" s="516"/>
      <c r="CIB43" s="516"/>
      <c r="CIC43" s="516"/>
      <c r="CID43" s="516"/>
      <c r="CIE43" s="516"/>
      <c r="CIF43" s="516"/>
      <c r="CIG43" s="516"/>
      <c r="CIH43" s="516"/>
      <c r="CII43" s="516"/>
      <c r="CIJ43" s="516"/>
      <c r="CIK43" s="516"/>
      <c r="CIL43" s="516"/>
      <c r="CIM43" s="516"/>
      <c r="CIN43" s="516"/>
      <c r="CIO43" s="516"/>
      <c r="CIP43" s="516"/>
      <c r="CIQ43" s="516"/>
      <c r="CIR43" s="516"/>
      <c r="CIS43" s="516"/>
      <c r="CIT43" s="516"/>
      <c r="CIU43" s="516"/>
      <c r="CIV43" s="516"/>
      <c r="CIW43" s="516"/>
      <c r="CIX43" s="516"/>
      <c r="CIY43" s="516"/>
      <c r="CIZ43" s="516"/>
      <c r="CJA43" s="516"/>
      <c r="CJB43" s="516"/>
      <c r="CJC43" s="516"/>
      <c r="CJD43" s="516"/>
      <c r="CJE43" s="516"/>
      <c r="CJF43" s="516"/>
      <c r="CJG43" s="516"/>
      <c r="CJH43" s="516"/>
      <c r="CJI43" s="516"/>
      <c r="CJJ43" s="516"/>
      <c r="CJK43" s="516"/>
      <c r="CJL43" s="516"/>
      <c r="CJM43" s="516"/>
      <c r="CJN43" s="516"/>
      <c r="CJO43" s="516"/>
      <c r="CJP43" s="516"/>
      <c r="CJQ43" s="516"/>
      <c r="CJR43" s="516"/>
      <c r="CJS43" s="516"/>
      <c r="CJT43" s="516"/>
      <c r="CJU43" s="516"/>
      <c r="CJV43" s="516"/>
      <c r="CJW43" s="516"/>
      <c r="CJX43" s="516"/>
      <c r="CJY43" s="516"/>
      <c r="CJZ43" s="516"/>
      <c r="CKA43" s="516"/>
      <c r="CKB43" s="516"/>
      <c r="CKC43" s="516"/>
      <c r="CKD43" s="516"/>
      <c r="CKE43" s="516"/>
      <c r="CKF43" s="516"/>
      <c r="CKG43" s="516"/>
      <c r="CKH43" s="516"/>
      <c r="CKI43" s="516"/>
      <c r="CKJ43" s="516"/>
      <c r="CKK43" s="516"/>
      <c r="CKL43" s="516"/>
      <c r="CKM43" s="516"/>
      <c r="CKN43" s="516"/>
      <c r="CKO43" s="516"/>
      <c r="CKP43" s="516"/>
      <c r="CKQ43" s="516"/>
      <c r="CKR43" s="516"/>
      <c r="CKS43" s="516"/>
      <c r="CKT43" s="516"/>
      <c r="CKU43" s="516"/>
      <c r="CKV43" s="516"/>
      <c r="CKW43" s="516"/>
      <c r="CKX43" s="516"/>
      <c r="CKY43" s="516"/>
      <c r="CKZ43" s="516"/>
      <c r="CLA43" s="516"/>
      <c r="CLB43" s="516"/>
      <c r="CLC43" s="516"/>
      <c r="CLD43" s="516"/>
      <c r="CLE43" s="516"/>
      <c r="CLF43" s="516"/>
      <c r="CLG43" s="516"/>
      <c r="CLH43" s="516"/>
      <c r="CLI43" s="516"/>
      <c r="CLJ43" s="516"/>
      <c r="CLK43" s="516"/>
      <c r="CLL43" s="516"/>
      <c r="CLM43" s="516"/>
      <c r="CLN43" s="516"/>
      <c r="CLO43" s="516"/>
      <c r="CLP43" s="516"/>
      <c r="CLQ43" s="516"/>
      <c r="CLR43" s="516"/>
      <c r="CLS43" s="516"/>
      <c r="CLT43" s="516"/>
      <c r="CLU43" s="516"/>
      <c r="CLV43" s="516"/>
      <c r="CLW43" s="516"/>
      <c r="CLX43" s="516"/>
      <c r="CLY43" s="516"/>
      <c r="CLZ43" s="516"/>
      <c r="CMA43" s="516"/>
      <c r="CMB43" s="516"/>
      <c r="CMC43" s="516"/>
      <c r="CMD43" s="516"/>
      <c r="CME43" s="516"/>
      <c r="CMF43" s="516"/>
      <c r="CMG43" s="516"/>
      <c r="CMH43" s="516"/>
      <c r="CMI43" s="516"/>
      <c r="CMJ43" s="516"/>
      <c r="CMK43" s="516"/>
      <c r="CML43" s="516"/>
      <c r="CMM43" s="516"/>
      <c r="CMN43" s="516"/>
      <c r="CMO43" s="516"/>
      <c r="CMP43" s="516"/>
      <c r="CMQ43" s="516"/>
      <c r="CMR43" s="516"/>
      <c r="CMS43" s="516"/>
      <c r="CMT43" s="516"/>
      <c r="CMU43" s="516"/>
      <c r="CMV43" s="516"/>
      <c r="CMW43" s="516"/>
      <c r="CMX43" s="516"/>
      <c r="CMY43" s="516"/>
      <c r="CMZ43" s="516"/>
      <c r="CNA43" s="516"/>
      <c r="CNB43" s="516"/>
      <c r="CNC43" s="516"/>
      <c r="CND43" s="516"/>
      <c r="CNE43" s="516"/>
      <c r="CNF43" s="516"/>
      <c r="CNG43" s="516"/>
      <c r="CNH43" s="516"/>
      <c r="CNI43" s="516"/>
      <c r="CNJ43" s="516"/>
      <c r="CNK43" s="516"/>
      <c r="CNL43" s="516"/>
      <c r="CNM43" s="516"/>
      <c r="CNN43" s="516"/>
      <c r="CNO43" s="516"/>
      <c r="CNP43" s="516"/>
      <c r="CNQ43" s="516"/>
      <c r="CNR43" s="516"/>
      <c r="CNS43" s="516"/>
      <c r="CNT43" s="516"/>
      <c r="CNU43" s="516"/>
      <c r="CNV43" s="516"/>
      <c r="CNW43" s="516"/>
      <c r="CNX43" s="516"/>
      <c r="CNY43" s="516"/>
      <c r="CNZ43" s="516"/>
      <c r="COA43" s="516"/>
      <c r="COB43" s="516"/>
      <c r="COC43" s="516"/>
      <c r="COD43" s="516"/>
      <c r="COE43" s="516"/>
      <c r="COF43" s="516"/>
      <c r="COG43" s="516"/>
      <c r="COH43" s="516"/>
      <c r="COI43" s="516"/>
      <c r="COJ43" s="516"/>
      <c r="COK43" s="516"/>
      <c r="COL43" s="516"/>
      <c r="COM43" s="516"/>
      <c r="CON43" s="516"/>
      <c r="COO43" s="516"/>
      <c r="COP43" s="516"/>
      <c r="COQ43" s="516"/>
      <c r="COR43" s="516"/>
      <c r="COS43" s="516"/>
      <c r="COT43" s="516"/>
      <c r="COU43" s="516"/>
      <c r="COV43" s="516"/>
      <c r="COW43" s="516"/>
      <c r="COX43" s="516"/>
      <c r="COY43" s="516"/>
      <c r="COZ43" s="516"/>
      <c r="CPA43" s="516"/>
      <c r="CPB43" s="516"/>
      <c r="CPC43" s="516"/>
      <c r="CPD43" s="516"/>
      <c r="CPE43" s="516"/>
      <c r="CPF43" s="516"/>
      <c r="CPG43" s="516"/>
      <c r="CPH43" s="516"/>
      <c r="CPI43" s="516"/>
      <c r="CPJ43" s="516"/>
      <c r="CPK43" s="516"/>
      <c r="CPL43" s="516"/>
      <c r="CPM43" s="516"/>
      <c r="CPN43" s="516"/>
      <c r="CPO43" s="516"/>
      <c r="CPP43" s="516"/>
      <c r="CPQ43" s="516"/>
      <c r="CPR43" s="516"/>
      <c r="CPS43" s="516"/>
      <c r="CPT43" s="516"/>
      <c r="CPU43" s="516"/>
      <c r="CPV43" s="516"/>
      <c r="CPW43" s="516"/>
      <c r="CPX43" s="516"/>
      <c r="CPY43" s="516"/>
      <c r="CPZ43" s="516"/>
      <c r="CQA43" s="516"/>
      <c r="CQB43" s="516"/>
      <c r="CQC43" s="516"/>
      <c r="CQD43" s="516"/>
      <c r="CQE43" s="516"/>
      <c r="CQF43" s="516"/>
      <c r="CQG43" s="516"/>
      <c r="CQH43" s="516"/>
      <c r="CQI43" s="516"/>
      <c r="CQJ43" s="516"/>
      <c r="CQK43" s="516"/>
      <c r="CQL43" s="516"/>
      <c r="CQM43" s="516"/>
      <c r="CQN43" s="516"/>
      <c r="CQO43" s="516"/>
      <c r="CQP43" s="516"/>
      <c r="CQQ43" s="516"/>
      <c r="CQR43" s="516"/>
      <c r="CQS43" s="516"/>
      <c r="CQT43" s="516"/>
      <c r="CQU43" s="516"/>
      <c r="CQV43" s="516"/>
      <c r="CQW43" s="516"/>
      <c r="CQX43" s="516"/>
      <c r="CQY43" s="516"/>
      <c r="CQZ43" s="516"/>
      <c r="CRA43" s="516"/>
      <c r="CRB43" s="516"/>
      <c r="CRC43" s="516"/>
      <c r="CRD43" s="516"/>
      <c r="CRE43" s="516"/>
      <c r="CRF43" s="516"/>
      <c r="CRG43" s="516"/>
      <c r="CRH43" s="516"/>
      <c r="CRI43" s="516"/>
      <c r="CRJ43" s="516"/>
      <c r="CRK43" s="516"/>
      <c r="CRL43" s="516"/>
      <c r="CRM43" s="516"/>
      <c r="CRN43" s="516"/>
      <c r="CRO43" s="516"/>
      <c r="CRP43" s="516"/>
      <c r="CRQ43" s="516"/>
      <c r="CRR43" s="516"/>
      <c r="CRS43" s="516"/>
      <c r="CRT43" s="516"/>
      <c r="CRU43" s="516"/>
      <c r="CRV43" s="516"/>
      <c r="CRW43" s="516"/>
      <c r="CRX43" s="516"/>
      <c r="CRY43" s="516"/>
      <c r="CRZ43" s="516"/>
      <c r="CSA43" s="516"/>
      <c r="CSB43" s="516"/>
      <c r="CSC43" s="516"/>
      <c r="CSD43" s="516"/>
      <c r="CSE43" s="516"/>
      <c r="CSF43" s="516"/>
      <c r="CSG43" s="516"/>
      <c r="CSH43" s="516"/>
      <c r="CSI43" s="516"/>
      <c r="CSJ43" s="516"/>
      <c r="CSK43" s="516"/>
      <c r="CSL43" s="516"/>
      <c r="CSM43" s="516"/>
      <c r="CSN43" s="516"/>
      <c r="CSO43" s="516"/>
      <c r="CSP43" s="516"/>
      <c r="CSQ43" s="516"/>
      <c r="CSR43" s="516"/>
      <c r="CSS43" s="516"/>
      <c r="CST43" s="516"/>
      <c r="CSU43" s="516"/>
      <c r="CSV43" s="516"/>
      <c r="CSW43" s="516"/>
      <c r="CSX43" s="516"/>
      <c r="CSY43" s="516"/>
      <c r="CSZ43" s="516"/>
      <c r="CTA43" s="516"/>
      <c r="CTB43" s="516"/>
      <c r="CTC43" s="516"/>
      <c r="CTD43" s="516"/>
      <c r="CTE43" s="516"/>
      <c r="CTF43" s="516"/>
      <c r="CTG43" s="516"/>
      <c r="CTH43" s="516"/>
      <c r="CTI43" s="516"/>
      <c r="CTJ43" s="516"/>
      <c r="CTK43" s="516"/>
      <c r="CTL43" s="516"/>
      <c r="CTM43" s="516"/>
      <c r="CTN43" s="516"/>
      <c r="CTO43" s="516"/>
      <c r="CTP43" s="516"/>
      <c r="CTQ43" s="516"/>
      <c r="CTR43" s="516"/>
      <c r="CTS43" s="516"/>
      <c r="CTT43" s="516"/>
      <c r="CTU43" s="516"/>
      <c r="CTV43" s="516"/>
      <c r="CTW43" s="516"/>
      <c r="CTX43" s="516"/>
      <c r="CTY43" s="516"/>
      <c r="CTZ43" s="516"/>
      <c r="CUA43" s="516"/>
      <c r="CUB43" s="516"/>
      <c r="CUC43" s="516"/>
      <c r="CUD43" s="516"/>
      <c r="CUE43" s="516"/>
      <c r="CUF43" s="516"/>
      <c r="CUG43" s="516"/>
      <c r="CUH43" s="516"/>
      <c r="CUI43" s="516"/>
      <c r="CUJ43" s="516"/>
      <c r="CUK43" s="516"/>
      <c r="CUL43" s="516"/>
      <c r="CUM43" s="516"/>
      <c r="CUN43" s="516"/>
      <c r="CUO43" s="516"/>
      <c r="CUP43" s="516"/>
      <c r="CUQ43" s="516"/>
      <c r="CUR43" s="516"/>
      <c r="CUS43" s="516"/>
      <c r="CUT43" s="516"/>
      <c r="CUU43" s="516"/>
      <c r="CUV43" s="516"/>
      <c r="CUW43" s="516"/>
      <c r="CUX43" s="516"/>
      <c r="CUY43" s="516"/>
      <c r="CUZ43" s="516"/>
      <c r="CVA43" s="516"/>
      <c r="CVB43" s="516"/>
      <c r="CVC43" s="516"/>
      <c r="CVD43" s="516"/>
      <c r="CVE43" s="516"/>
      <c r="CVF43" s="516"/>
      <c r="CVG43" s="516"/>
      <c r="CVH43" s="516"/>
      <c r="CVI43" s="516"/>
      <c r="CVJ43" s="516"/>
      <c r="CVK43" s="516"/>
      <c r="CVL43" s="516"/>
      <c r="CVM43" s="516"/>
      <c r="CVN43" s="516"/>
      <c r="CVO43" s="516"/>
      <c r="CVP43" s="516"/>
      <c r="CVQ43" s="516"/>
      <c r="CVR43" s="516"/>
      <c r="CVS43" s="516"/>
      <c r="CVT43" s="516"/>
      <c r="CVU43" s="516"/>
      <c r="CVV43" s="516"/>
      <c r="CVW43" s="516"/>
      <c r="CVX43" s="516"/>
      <c r="CVY43" s="516"/>
      <c r="CVZ43" s="516"/>
      <c r="CWA43" s="516"/>
      <c r="CWB43" s="516"/>
      <c r="CWC43" s="516"/>
      <c r="CWD43" s="516"/>
      <c r="CWE43" s="516"/>
      <c r="CWF43" s="516"/>
      <c r="CWG43" s="516"/>
      <c r="CWH43" s="516"/>
      <c r="CWI43" s="516"/>
      <c r="CWJ43" s="516"/>
      <c r="CWK43" s="516"/>
      <c r="CWL43" s="516"/>
      <c r="CWM43" s="516"/>
      <c r="CWN43" s="516"/>
      <c r="CWO43" s="516"/>
      <c r="CWP43" s="516"/>
      <c r="CWQ43" s="516"/>
      <c r="CWR43" s="516"/>
      <c r="CWS43" s="516"/>
      <c r="CWT43" s="516"/>
      <c r="CWU43" s="516"/>
      <c r="CWV43" s="516"/>
      <c r="CWW43" s="516"/>
      <c r="CWX43" s="516"/>
      <c r="CWY43" s="516"/>
      <c r="CWZ43" s="516"/>
      <c r="CXA43" s="516"/>
      <c r="CXB43" s="516"/>
      <c r="CXC43" s="516"/>
      <c r="CXD43" s="516"/>
      <c r="CXE43" s="516"/>
      <c r="CXF43" s="516"/>
      <c r="CXG43" s="516"/>
      <c r="CXH43" s="516"/>
      <c r="CXI43" s="516"/>
      <c r="CXJ43" s="516"/>
      <c r="CXK43" s="516"/>
      <c r="CXL43" s="516"/>
      <c r="CXM43" s="516"/>
      <c r="CXN43" s="516"/>
      <c r="CXO43" s="516"/>
      <c r="CXP43" s="516"/>
      <c r="CXQ43" s="516"/>
      <c r="CXR43" s="516"/>
      <c r="CXS43" s="516"/>
      <c r="CXT43" s="516"/>
      <c r="CXU43" s="516"/>
      <c r="CXV43" s="516"/>
      <c r="CXW43" s="516"/>
      <c r="CXX43" s="516"/>
      <c r="CXY43" s="516"/>
      <c r="CXZ43" s="516"/>
      <c r="CYA43" s="516"/>
      <c r="CYB43" s="516"/>
      <c r="CYC43" s="516"/>
      <c r="CYD43" s="516"/>
      <c r="CYE43" s="516"/>
      <c r="CYF43" s="516"/>
      <c r="CYG43" s="516"/>
      <c r="CYH43" s="516"/>
      <c r="CYI43" s="516"/>
      <c r="CYJ43" s="516"/>
      <c r="CYK43" s="516"/>
      <c r="CYL43" s="516"/>
      <c r="CYM43" s="516"/>
      <c r="CYN43" s="516"/>
      <c r="CYO43" s="516"/>
      <c r="CYP43" s="516"/>
      <c r="CYQ43" s="516"/>
      <c r="CYR43" s="516"/>
      <c r="CYS43" s="516"/>
      <c r="CYT43" s="516"/>
      <c r="CYU43" s="516"/>
      <c r="CYV43" s="516"/>
      <c r="CYW43" s="516"/>
      <c r="CYX43" s="516"/>
      <c r="CYY43" s="516"/>
      <c r="CYZ43" s="516"/>
      <c r="CZA43" s="516"/>
      <c r="CZB43" s="516"/>
      <c r="CZC43" s="516"/>
      <c r="CZD43" s="516"/>
      <c r="CZE43" s="516"/>
      <c r="CZF43" s="516"/>
      <c r="CZG43" s="516"/>
      <c r="CZH43" s="516"/>
      <c r="CZI43" s="516"/>
      <c r="CZJ43" s="516"/>
      <c r="CZK43" s="516"/>
      <c r="CZL43" s="516"/>
      <c r="CZM43" s="516"/>
      <c r="CZN43" s="516"/>
      <c r="CZO43" s="516"/>
      <c r="CZP43" s="516"/>
      <c r="CZQ43" s="516"/>
      <c r="CZR43" s="516"/>
      <c r="CZS43" s="516"/>
      <c r="CZT43" s="516"/>
      <c r="CZU43" s="516"/>
      <c r="CZV43" s="516"/>
      <c r="CZW43" s="516"/>
      <c r="CZX43" s="516"/>
      <c r="CZY43" s="516"/>
      <c r="CZZ43" s="516"/>
      <c r="DAA43" s="516"/>
      <c r="DAB43" s="516"/>
      <c r="DAC43" s="516"/>
      <c r="DAD43" s="516"/>
      <c r="DAE43" s="516"/>
      <c r="DAF43" s="516"/>
      <c r="DAG43" s="516"/>
      <c r="DAH43" s="516"/>
      <c r="DAI43" s="516"/>
      <c r="DAJ43" s="516"/>
      <c r="DAK43" s="516"/>
      <c r="DAL43" s="516"/>
      <c r="DAM43" s="516"/>
      <c r="DAN43" s="516"/>
      <c r="DAO43" s="516"/>
      <c r="DAP43" s="516"/>
      <c r="DAQ43" s="516"/>
      <c r="DAR43" s="516"/>
      <c r="DAS43" s="516"/>
      <c r="DAT43" s="516"/>
      <c r="DAU43" s="516"/>
      <c r="DAV43" s="516"/>
      <c r="DAW43" s="516"/>
      <c r="DAX43" s="516"/>
      <c r="DAY43" s="516"/>
      <c r="DAZ43" s="516"/>
      <c r="DBA43" s="516"/>
      <c r="DBB43" s="516"/>
      <c r="DBC43" s="516"/>
      <c r="DBD43" s="516"/>
      <c r="DBE43" s="516"/>
      <c r="DBF43" s="516"/>
      <c r="DBG43" s="516"/>
      <c r="DBH43" s="516"/>
      <c r="DBI43" s="516"/>
      <c r="DBJ43" s="516"/>
      <c r="DBK43" s="516"/>
      <c r="DBL43" s="516"/>
      <c r="DBM43" s="516"/>
      <c r="DBN43" s="516"/>
      <c r="DBO43" s="516"/>
      <c r="DBP43" s="516"/>
      <c r="DBQ43" s="516"/>
      <c r="DBR43" s="516"/>
      <c r="DBS43" s="516"/>
      <c r="DBT43" s="516"/>
      <c r="DBU43" s="516"/>
      <c r="DBV43" s="516"/>
      <c r="DBW43" s="516"/>
      <c r="DBX43" s="516"/>
      <c r="DBY43" s="516"/>
      <c r="DBZ43" s="516"/>
      <c r="DCA43" s="516"/>
      <c r="DCB43" s="516"/>
      <c r="DCC43" s="516"/>
      <c r="DCD43" s="516"/>
      <c r="DCE43" s="516"/>
      <c r="DCF43" s="516"/>
      <c r="DCG43" s="516"/>
      <c r="DCH43" s="516"/>
      <c r="DCI43" s="516"/>
      <c r="DCJ43" s="516"/>
      <c r="DCK43" s="516"/>
      <c r="DCL43" s="516"/>
      <c r="DCM43" s="516"/>
      <c r="DCN43" s="516"/>
      <c r="DCO43" s="516"/>
      <c r="DCP43" s="516"/>
      <c r="DCQ43" s="516"/>
      <c r="DCR43" s="516"/>
      <c r="DCS43" s="516"/>
      <c r="DCT43" s="516"/>
      <c r="DCU43" s="516"/>
      <c r="DCV43" s="516"/>
      <c r="DCW43" s="516"/>
      <c r="DCX43" s="516"/>
      <c r="DCY43" s="516"/>
      <c r="DCZ43" s="516"/>
      <c r="DDA43" s="516"/>
      <c r="DDB43" s="516"/>
      <c r="DDC43" s="516"/>
      <c r="DDD43" s="516"/>
      <c r="DDE43" s="516"/>
      <c r="DDF43" s="516"/>
      <c r="DDG43" s="516"/>
      <c r="DDH43" s="516"/>
      <c r="DDI43" s="516"/>
      <c r="DDJ43" s="516"/>
      <c r="DDK43" s="516"/>
      <c r="DDL43" s="516"/>
      <c r="DDM43" s="516"/>
      <c r="DDN43" s="516"/>
      <c r="DDO43" s="516"/>
      <c r="DDP43" s="516"/>
      <c r="DDQ43" s="516"/>
      <c r="DDR43" s="516"/>
      <c r="DDS43" s="516"/>
      <c r="DDT43" s="516"/>
      <c r="DDU43" s="516"/>
      <c r="DDV43" s="516"/>
      <c r="DDW43" s="516"/>
      <c r="DDX43" s="516"/>
      <c r="DDY43" s="516"/>
      <c r="DDZ43" s="516"/>
      <c r="DEA43" s="516"/>
      <c r="DEB43" s="516"/>
      <c r="DEC43" s="516"/>
      <c r="DED43" s="516"/>
      <c r="DEE43" s="516"/>
      <c r="DEF43" s="516"/>
      <c r="DEG43" s="516"/>
      <c r="DEH43" s="516"/>
      <c r="DEI43" s="516"/>
      <c r="DEJ43" s="516"/>
      <c r="DEK43" s="516"/>
      <c r="DEL43" s="516"/>
      <c r="DEM43" s="516"/>
      <c r="DEN43" s="516"/>
      <c r="DEO43" s="516"/>
      <c r="DEP43" s="516"/>
      <c r="DEQ43" s="516"/>
      <c r="DER43" s="516"/>
      <c r="DES43" s="516"/>
      <c r="DET43" s="516"/>
      <c r="DEU43" s="516"/>
      <c r="DEV43" s="516"/>
      <c r="DEW43" s="516"/>
      <c r="DEX43" s="516"/>
      <c r="DEY43" s="516"/>
      <c r="DEZ43" s="516"/>
      <c r="DFA43" s="516"/>
      <c r="DFB43" s="516"/>
      <c r="DFC43" s="516"/>
      <c r="DFD43" s="516"/>
      <c r="DFE43" s="516"/>
      <c r="DFF43" s="516"/>
      <c r="DFG43" s="516"/>
      <c r="DFH43" s="516"/>
      <c r="DFI43" s="516"/>
      <c r="DFJ43" s="516"/>
      <c r="DFK43" s="516"/>
      <c r="DFL43" s="516"/>
      <c r="DFM43" s="516"/>
      <c r="DFN43" s="516"/>
      <c r="DFO43" s="516"/>
      <c r="DFP43" s="516"/>
      <c r="DFQ43" s="516"/>
      <c r="DFR43" s="516"/>
      <c r="DFS43" s="516"/>
      <c r="DFT43" s="516"/>
      <c r="DFU43" s="516"/>
      <c r="DFV43" s="516"/>
      <c r="DFW43" s="516"/>
      <c r="DFX43" s="516"/>
      <c r="DFY43" s="516"/>
      <c r="DFZ43" s="516"/>
      <c r="DGA43" s="516"/>
      <c r="DGB43" s="516"/>
      <c r="DGC43" s="516"/>
      <c r="DGD43" s="516"/>
      <c r="DGE43" s="516"/>
      <c r="DGF43" s="516"/>
      <c r="DGG43" s="516"/>
      <c r="DGH43" s="516"/>
      <c r="DGI43" s="516"/>
      <c r="DGJ43" s="516"/>
      <c r="DGK43" s="516"/>
      <c r="DGL43" s="516"/>
      <c r="DGM43" s="516"/>
      <c r="DGN43" s="516"/>
      <c r="DGO43" s="516"/>
      <c r="DGP43" s="516"/>
      <c r="DGQ43" s="516"/>
      <c r="DGR43" s="516"/>
      <c r="DGS43" s="516"/>
      <c r="DGT43" s="516"/>
      <c r="DGU43" s="516"/>
      <c r="DGV43" s="516"/>
      <c r="DGW43" s="516"/>
      <c r="DGX43" s="516"/>
      <c r="DGY43" s="516"/>
      <c r="DGZ43" s="516"/>
      <c r="DHA43" s="516"/>
      <c r="DHB43" s="516"/>
      <c r="DHC43" s="516"/>
      <c r="DHD43" s="516"/>
      <c r="DHE43" s="516"/>
      <c r="DHF43" s="516"/>
      <c r="DHG43" s="516"/>
      <c r="DHH43" s="516"/>
      <c r="DHI43" s="516"/>
      <c r="DHJ43" s="516"/>
      <c r="DHK43" s="516"/>
      <c r="DHL43" s="516"/>
      <c r="DHM43" s="516"/>
      <c r="DHN43" s="516"/>
      <c r="DHO43" s="516"/>
      <c r="DHP43" s="516"/>
      <c r="DHQ43" s="516"/>
      <c r="DHR43" s="516"/>
      <c r="DHS43" s="516"/>
      <c r="DHT43" s="516"/>
      <c r="DHU43" s="516"/>
      <c r="DHV43" s="516"/>
      <c r="DHW43" s="516"/>
      <c r="DHX43" s="516"/>
      <c r="DHY43" s="516"/>
      <c r="DHZ43" s="516"/>
      <c r="DIA43" s="516"/>
      <c r="DIB43" s="516"/>
      <c r="DIC43" s="516"/>
      <c r="DID43" s="516"/>
      <c r="DIE43" s="516"/>
      <c r="DIF43" s="516"/>
      <c r="DIG43" s="516"/>
      <c r="DIH43" s="516"/>
      <c r="DII43" s="516"/>
      <c r="DIJ43" s="516"/>
      <c r="DIK43" s="516"/>
      <c r="DIL43" s="516"/>
      <c r="DIM43" s="516"/>
      <c r="DIN43" s="516"/>
      <c r="DIO43" s="516"/>
      <c r="DIP43" s="516"/>
      <c r="DIQ43" s="516"/>
      <c r="DIR43" s="516"/>
      <c r="DIS43" s="516"/>
      <c r="DIT43" s="516"/>
      <c r="DIU43" s="516"/>
      <c r="DIV43" s="516"/>
      <c r="DIW43" s="516"/>
      <c r="DIX43" s="516"/>
      <c r="DIY43" s="516"/>
      <c r="DIZ43" s="516"/>
      <c r="DJA43" s="516"/>
      <c r="DJB43" s="516"/>
      <c r="DJC43" s="516"/>
      <c r="DJD43" s="516"/>
      <c r="DJE43" s="516"/>
      <c r="DJF43" s="516"/>
      <c r="DJG43" s="516"/>
      <c r="DJH43" s="516"/>
      <c r="DJI43" s="516"/>
      <c r="DJJ43" s="516"/>
      <c r="DJK43" s="516"/>
      <c r="DJL43" s="516"/>
      <c r="DJM43" s="516"/>
      <c r="DJN43" s="516"/>
      <c r="DJO43" s="516"/>
      <c r="DJP43" s="516"/>
      <c r="DJQ43" s="516"/>
      <c r="DJR43" s="516"/>
      <c r="DJS43" s="516"/>
      <c r="DJT43" s="516"/>
      <c r="DJU43" s="516"/>
      <c r="DJV43" s="516"/>
      <c r="DJW43" s="516"/>
      <c r="DJX43" s="516"/>
      <c r="DJY43" s="516"/>
      <c r="DJZ43" s="516"/>
      <c r="DKA43" s="516"/>
      <c r="DKB43" s="516"/>
      <c r="DKC43" s="516"/>
      <c r="DKD43" s="516"/>
      <c r="DKE43" s="516"/>
      <c r="DKF43" s="516"/>
      <c r="DKG43" s="516"/>
      <c r="DKH43" s="516"/>
      <c r="DKI43" s="516"/>
      <c r="DKJ43" s="516"/>
      <c r="DKK43" s="516"/>
      <c r="DKL43" s="516"/>
      <c r="DKM43" s="516"/>
      <c r="DKN43" s="516"/>
      <c r="DKO43" s="516"/>
      <c r="DKP43" s="516"/>
      <c r="DKQ43" s="516"/>
      <c r="DKR43" s="516"/>
      <c r="DKS43" s="516"/>
      <c r="DKT43" s="516"/>
      <c r="DKU43" s="516"/>
      <c r="DKV43" s="516"/>
      <c r="DKW43" s="516"/>
      <c r="DKX43" s="516"/>
      <c r="DKY43" s="516"/>
      <c r="DKZ43" s="516"/>
      <c r="DLA43" s="516"/>
      <c r="DLB43" s="516"/>
      <c r="DLC43" s="516"/>
      <c r="DLD43" s="516"/>
      <c r="DLE43" s="516"/>
      <c r="DLF43" s="516"/>
      <c r="DLG43" s="516"/>
      <c r="DLH43" s="516"/>
      <c r="DLI43" s="516"/>
      <c r="DLJ43" s="516"/>
      <c r="DLK43" s="516"/>
      <c r="DLL43" s="516"/>
      <c r="DLM43" s="516"/>
      <c r="DLN43" s="516"/>
      <c r="DLO43" s="516"/>
      <c r="DLP43" s="516"/>
      <c r="DLQ43" s="516"/>
      <c r="DLR43" s="516"/>
      <c r="DLS43" s="516"/>
      <c r="DLT43" s="516"/>
      <c r="DLU43" s="516"/>
      <c r="DLV43" s="516"/>
      <c r="DLW43" s="516"/>
      <c r="DLX43" s="516"/>
      <c r="DLY43" s="516"/>
      <c r="DLZ43" s="516"/>
      <c r="DMA43" s="516"/>
      <c r="DMB43" s="516"/>
      <c r="DMC43" s="516"/>
      <c r="DMD43" s="516"/>
      <c r="DME43" s="516"/>
      <c r="DMF43" s="516"/>
      <c r="DMG43" s="516"/>
      <c r="DMH43" s="516"/>
      <c r="DMI43" s="516"/>
      <c r="DMJ43" s="516"/>
      <c r="DMK43" s="516"/>
      <c r="DML43" s="516"/>
      <c r="DMM43" s="516"/>
      <c r="DMN43" s="516"/>
      <c r="DMO43" s="516"/>
      <c r="DMP43" s="516"/>
      <c r="DMQ43" s="516"/>
      <c r="DMR43" s="516"/>
      <c r="DMS43" s="516"/>
      <c r="DMT43" s="516"/>
      <c r="DMU43" s="516"/>
      <c r="DMV43" s="516"/>
      <c r="DMW43" s="516"/>
      <c r="DMX43" s="516"/>
      <c r="DMY43" s="516"/>
      <c r="DMZ43" s="516"/>
      <c r="DNA43" s="516"/>
      <c r="DNB43" s="516"/>
      <c r="DNC43" s="516"/>
      <c r="DND43" s="516"/>
      <c r="DNE43" s="516"/>
      <c r="DNF43" s="516"/>
      <c r="DNG43" s="516"/>
      <c r="DNH43" s="516"/>
      <c r="DNI43" s="516"/>
      <c r="DNJ43" s="516"/>
      <c r="DNK43" s="516"/>
      <c r="DNL43" s="516"/>
      <c r="DNM43" s="516"/>
      <c r="DNN43" s="516"/>
      <c r="DNO43" s="516"/>
      <c r="DNP43" s="516"/>
      <c r="DNQ43" s="516"/>
      <c r="DNR43" s="516"/>
      <c r="DNS43" s="516"/>
      <c r="DNT43" s="516"/>
      <c r="DNU43" s="516"/>
      <c r="DNV43" s="516"/>
      <c r="DNW43" s="516"/>
      <c r="DNX43" s="516"/>
      <c r="DNY43" s="516"/>
      <c r="DNZ43" s="516"/>
      <c r="DOA43" s="516"/>
      <c r="DOB43" s="516"/>
      <c r="DOC43" s="516"/>
      <c r="DOD43" s="516"/>
      <c r="DOE43" s="516"/>
      <c r="DOF43" s="516"/>
      <c r="DOG43" s="516"/>
      <c r="DOH43" s="516"/>
      <c r="DOI43" s="516"/>
      <c r="DOJ43" s="516"/>
      <c r="DOK43" s="516"/>
      <c r="DOL43" s="516"/>
      <c r="DOM43" s="516"/>
      <c r="DON43" s="516"/>
      <c r="DOO43" s="516"/>
      <c r="DOP43" s="516"/>
      <c r="DOQ43" s="516"/>
      <c r="DOR43" s="516"/>
      <c r="DOS43" s="516"/>
      <c r="DOT43" s="516"/>
      <c r="DOU43" s="516"/>
      <c r="DOV43" s="516"/>
      <c r="DOW43" s="516"/>
      <c r="DOX43" s="516"/>
      <c r="DOY43" s="516"/>
      <c r="DOZ43" s="516"/>
      <c r="DPA43" s="516"/>
      <c r="DPB43" s="516"/>
      <c r="DPC43" s="516"/>
      <c r="DPD43" s="516"/>
      <c r="DPE43" s="516"/>
      <c r="DPF43" s="516"/>
      <c r="DPG43" s="516"/>
      <c r="DPH43" s="516"/>
      <c r="DPI43" s="516"/>
      <c r="DPJ43" s="516"/>
      <c r="DPK43" s="516"/>
      <c r="DPL43" s="516"/>
      <c r="DPM43" s="516"/>
      <c r="DPN43" s="516"/>
      <c r="DPO43" s="516"/>
      <c r="DPP43" s="516"/>
      <c r="DPQ43" s="516"/>
      <c r="DPR43" s="516"/>
      <c r="DPS43" s="516"/>
      <c r="DPT43" s="516"/>
      <c r="DPU43" s="516"/>
      <c r="DPV43" s="516"/>
      <c r="DPW43" s="516"/>
      <c r="DPX43" s="516"/>
      <c r="DPY43" s="516"/>
      <c r="DPZ43" s="516"/>
      <c r="DQA43" s="516"/>
      <c r="DQB43" s="516"/>
      <c r="DQC43" s="516"/>
      <c r="DQD43" s="516"/>
      <c r="DQE43" s="516"/>
      <c r="DQF43" s="516"/>
      <c r="DQG43" s="516"/>
      <c r="DQH43" s="516"/>
      <c r="DQI43" s="516"/>
      <c r="DQJ43" s="516"/>
      <c r="DQK43" s="516"/>
      <c r="DQL43" s="516"/>
      <c r="DQM43" s="516"/>
      <c r="DQN43" s="516"/>
      <c r="DQO43" s="516"/>
      <c r="DQP43" s="516"/>
      <c r="DQQ43" s="516"/>
      <c r="DQR43" s="516"/>
      <c r="DQS43" s="516"/>
      <c r="DQT43" s="516"/>
      <c r="DQU43" s="516"/>
      <c r="DQV43" s="516"/>
      <c r="DQW43" s="516"/>
      <c r="DQX43" s="516"/>
      <c r="DQY43" s="516"/>
      <c r="DQZ43" s="516"/>
      <c r="DRA43" s="516"/>
      <c r="DRB43" s="516"/>
      <c r="DRC43" s="516"/>
      <c r="DRD43" s="516"/>
      <c r="DRE43" s="516"/>
      <c r="DRF43" s="516"/>
      <c r="DRG43" s="516"/>
      <c r="DRH43" s="516"/>
      <c r="DRI43" s="516"/>
      <c r="DRJ43" s="516"/>
      <c r="DRK43" s="516"/>
      <c r="DRL43" s="516"/>
      <c r="DRM43" s="516"/>
      <c r="DRN43" s="516"/>
      <c r="DRO43" s="516"/>
      <c r="DRP43" s="516"/>
      <c r="DRQ43" s="516"/>
      <c r="DRR43" s="516"/>
      <c r="DRS43" s="516"/>
      <c r="DRT43" s="516"/>
      <c r="DRU43" s="516"/>
      <c r="DRV43" s="516"/>
      <c r="DRW43" s="516"/>
      <c r="DRX43" s="516"/>
      <c r="DRY43" s="516"/>
      <c r="DRZ43" s="516"/>
      <c r="DSA43" s="516"/>
      <c r="DSB43" s="516"/>
      <c r="DSC43" s="516"/>
      <c r="DSD43" s="516"/>
      <c r="DSE43" s="516"/>
      <c r="DSF43" s="516"/>
      <c r="DSG43" s="516"/>
      <c r="DSH43" s="516"/>
      <c r="DSI43" s="516"/>
      <c r="DSJ43" s="516"/>
      <c r="DSK43" s="516"/>
      <c r="DSL43" s="516"/>
      <c r="DSM43" s="516"/>
      <c r="DSN43" s="516"/>
      <c r="DSO43" s="516"/>
      <c r="DSP43" s="516"/>
      <c r="DSQ43" s="516"/>
      <c r="DSR43" s="516"/>
      <c r="DSS43" s="516"/>
      <c r="DST43" s="516"/>
      <c r="DSU43" s="516"/>
      <c r="DSV43" s="516"/>
      <c r="DSW43" s="516"/>
      <c r="DSX43" s="516"/>
      <c r="DSY43" s="516"/>
      <c r="DSZ43" s="516"/>
      <c r="DTA43" s="516"/>
      <c r="DTB43" s="516"/>
      <c r="DTC43" s="516"/>
      <c r="DTD43" s="516"/>
      <c r="DTE43" s="516"/>
      <c r="DTF43" s="516"/>
      <c r="DTG43" s="516"/>
      <c r="DTH43" s="516"/>
      <c r="DTI43" s="516"/>
      <c r="DTJ43" s="516"/>
      <c r="DTK43" s="516"/>
      <c r="DTL43" s="516"/>
      <c r="DTM43" s="516"/>
      <c r="DTN43" s="516"/>
      <c r="DTO43" s="516"/>
      <c r="DTP43" s="516"/>
      <c r="DTQ43" s="516"/>
      <c r="DTR43" s="516"/>
      <c r="DTS43" s="516"/>
      <c r="DTT43" s="516"/>
      <c r="DTU43" s="516"/>
      <c r="DTV43" s="516"/>
      <c r="DTW43" s="516"/>
      <c r="DTX43" s="516"/>
      <c r="DTY43" s="516"/>
      <c r="DTZ43" s="516"/>
      <c r="DUA43" s="516"/>
      <c r="DUB43" s="516"/>
      <c r="DUC43" s="516"/>
      <c r="DUD43" s="516"/>
      <c r="DUE43" s="516"/>
      <c r="DUF43" s="516"/>
      <c r="DUG43" s="516"/>
      <c r="DUH43" s="516"/>
      <c r="DUI43" s="516"/>
      <c r="DUJ43" s="516"/>
      <c r="DUK43" s="516"/>
      <c r="DUL43" s="516"/>
      <c r="DUM43" s="516"/>
      <c r="DUN43" s="516"/>
      <c r="DUO43" s="516"/>
      <c r="DUP43" s="516"/>
      <c r="DUQ43" s="516"/>
      <c r="DUR43" s="516"/>
      <c r="DUS43" s="516"/>
      <c r="DUT43" s="516"/>
      <c r="DUU43" s="516"/>
      <c r="DUV43" s="516"/>
      <c r="DUW43" s="516"/>
      <c r="DUX43" s="516"/>
      <c r="DUY43" s="516"/>
      <c r="DUZ43" s="516"/>
      <c r="DVA43" s="516"/>
      <c r="DVB43" s="516"/>
      <c r="DVC43" s="516"/>
      <c r="DVD43" s="516"/>
      <c r="DVE43" s="516"/>
      <c r="DVF43" s="516"/>
      <c r="DVG43" s="516"/>
      <c r="DVH43" s="516"/>
      <c r="DVI43" s="516"/>
      <c r="DVJ43" s="516"/>
      <c r="DVK43" s="516"/>
      <c r="DVL43" s="516"/>
      <c r="DVM43" s="516"/>
      <c r="DVN43" s="516"/>
      <c r="DVO43" s="516"/>
      <c r="DVP43" s="516"/>
      <c r="DVQ43" s="516"/>
      <c r="DVR43" s="516"/>
      <c r="DVS43" s="516"/>
      <c r="DVT43" s="516"/>
      <c r="DVU43" s="516"/>
      <c r="DVV43" s="516"/>
      <c r="DVW43" s="516"/>
      <c r="DVX43" s="516"/>
      <c r="DVY43" s="516"/>
      <c r="DVZ43" s="516"/>
      <c r="DWA43" s="516"/>
      <c r="DWB43" s="516"/>
      <c r="DWC43" s="516"/>
      <c r="DWD43" s="516"/>
      <c r="DWE43" s="516"/>
      <c r="DWF43" s="516"/>
      <c r="DWG43" s="516"/>
      <c r="DWH43" s="516"/>
      <c r="DWI43" s="516"/>
      <c r="DWJ43" s="516"/>
      <c r="DWK43" s="516"/>
      <c r="DWL43" s="516"/>
      <c r="DWM43" s="516"/>
      <c r="DWN43" s="516"/>
      <c r="DWO43" s="516"/>
      <c r="DWP43" s="516"/>
      <c r="DWQ43" s="516"/>
      <c r="DWR43" s="516"/>
      <c r="DWS43" s="516"/>
      <c r="DWT43" s="516"/>
      <c r="DWU43" s="516"/>
      <c r="DWV43" s="516"/>
      <c r="DWW43" s="516"/>
      <c r="DWX43" s="516"/>
      <c r="DWY43" s="516"/>
      <c r="DWZ43" s="516"/>
      <c r="DXA43" s="516"/>
      <c r="DXB43" s="516"/>
      <c r="DXC43" s="516"/>
      <c r="DXD43" s="516"/>
      <c r="DXE43" s="516"/>
      <c r="DXF43" s="516"/>
      <c r="DXG43" s="516"/>
      <c r="DXH43" s="516"/>
      <c r="DXI43" s="516"/>
      <c r="DXJ43" s="516"/>
      <c r="DXK43" s="516"/>
      <c r="DXL43" s="516"/>
      <c r="DXM43" s="516"/>
      <c r="DXN43" s="516"/>
      <c r="DXO43" s="516"/>
      <c r="DXP43" s="516"/>
      <c r="DXQ43" s="516"/>
      <c r="DXR43" s="516"/>
      <c r="DXS43" s="516"/>
      <c r="DXT43" s="516"/>
      <c r="DXU43" s="516"/>
      <c r="DXV43" s="516"/>
      <c r="DXW43" s="516"/>
      <c r="DXX43" s="516"/>
      <c r="DXY43" s="516"/>
      <c r="DXZ43" s="516"/>
      <c r="DYA43" s="516"/>
      <c r="DYB43" s="516"/>
      <c r="DYC43" s="516"/>
      <c r="DYD43" s="516"/>
      <c r="DYE43" s="516"/>
      <c r="DYF43" s="516"/>
      <c r="DYG43" s="516"/>
      <c r="DYH43" s="516"/>
      <c r="DYI43" s="516"/>
      <c r="DYJ43" s="516"/>
      <c r="DYK43" s="516"/>
      <c r="DYL43" s="516"/>
      <c r="DYM43" s="516"/>
      <c r="DYN43" s="516"/>
      <c r="DYO43" s="516"/>
      <c r="DYP43" s="516"/>
      <c r="DYQ43" s="516"/>
      <c r="DYR43" s="516"/>
      <c r="DYS43" s="516"/>
      <c r="DYT43" s="516"/>
      <c r="DYU43" s="516"/>
      <c r="DYV43" s="516"/>
      <c r="DYW43" s="516"/>
      <c r="DYX43" s="516"/>
      <c r="DYY43" s="516"/>
      <c r="DYZ43" s="516"/>
      <c r="DZA43" s="516"/>
      <c r="DZB43" s="516"/>
      <c r="DZC43" s="516"/>
      <c r="DZD43" s="516"/>
      <c r="DZE43" s="516"/>
      <c r="DZF43" s="516"/>
      <c r="DZG43" s="516"/>
      <c r="DZH43" s="516"/>
      <c r="DZI43" s="516"/>
      <c r="DZJ43" s="516"/>
      <c r="DZK43" s="516"/>
      <c r="DZL43" s="516"/>
      <c r="DZM43" s="516"/>
      <c r="DZN43" s="516"/>
      <c r="DZO43" s="516"/>
      <c r="DZP43" s="516"/>
      <c r="DZQ43" s="516"/>
      <c r="DZR43" s="516"/>
      <c r="DZS43" s="516"/>
      <c r="DZT43" s="516"/>
      <c r="DZU43" s="516"/>
      <c r="DZV43" s="516"/>
      <c r="DZW43" s="516"/>
      <c r="DZX43" s="516"/>
      <c r="DZY43" s="516"/>
      <c r="DZZ43" s="516"/>
      <c r="EAA43" s="516"/>
      <c r="EAB43" s="516"/>
      <c r="EAC43" s="516"/>
      <c r="EAD43" s="516"/>
      <c r="EAE43" s="516"/>
      <c r="EAF43" s="516"/>
      <c r="EAG43" s="516"/>
      <c r="EAH43" s="516"/>
      <c r="EAI43" s="516"/>
      <c r="EAJ43" s="516"/>
      <c r="EAK43" s="516"/>
      <c r="EAL43" s="516"/>
      <c r="EAM43" s="516"/>
      <c r="EAN43" s="516"/>
      <c r="EAO43" s="516"/>
      <c r="EAP43" s="516"/>
      <c r="EAQ43" s="516"/>
      <c r="EAR43" s="516"/>
      <c r="EAS43" s="516"/>
      <c r="EAT43" s="516"/>
      <c r="EAU43" s="516"/>
      <c r="EAV43" s="516"/>
      <c r="EAW43" s="516"/>
      <c r="EAX43" s="516"/>
      <c r="EAY43" s="516"/>
      <c r="EAZ43" s="516"/>
      <c r="EBA43" s="516"/>
      <c r="EBB43" s="516"/>
      <c r="EBC43" s="516"/>
      <c r="EBD43" s="516"/>
      <c r="EBE43" s="516"/>
      <c r="EBF43" s="516"/>
      <c r="EBG43" s="516"/>
      <c r="EBH43" s="516"/>
      <c r="EBI43" s="516"/>
      <c r="EBJ43" s="516"/>
      <c r="EBK43" s="516"/>
      <c r="EBL43" s="516"/>
      <c r="EBM43" s="516"/>
      <c r="EBN43" s="516"/>
      <c r="EBO43" s="516"/>
      <c r="EBP43" s="516"/>
      <c r="EBQ43" s="516"/>
      <c r="EBR43" s="516"/>
      <c r="EBS43" s="516"/>
      <c r="EBT43" s="516"/>
      <c r="EBU43" s="516"/>
      <c r="EBV43" s="516"/>
      <c r="EBW43" s="516"/>
      <c r="EBX43" s="516"/>
      <c r="EBY43" s="516"/>
      <c r="EBZ43" s="516"/>
      <c r="ECA43" s="516"/>
      <c r="ECB43" s="516"/>
      <c r="ECC43" s="516"/>
      <c r="ECD43" s="516"/>
      <c r="ECE43" s="516"/>
      <c r="ECF43" s="516"/>
      <c r="ECG43" s="516"/>
      <c r="ECH43" s="516"/>
      <c r="ECI43" s="516"/>
      <c r="ECJ43" s="516"/>
      <c r="ECK43" s="516"/>
      <c r="ECL43" s="516"/>
      <c r="ECM43" s="516"/>
      <c r="ECN43" s="516"/>
      <c r="ECO43" s="516"/>
      <c r="ECP43" s="516"/>
      <c r="ECQ43" s="516"/>
      <c r="ECR43" s="516"/>
      <c r="ECS43" s="516"/>
      <c r="ECT43" s="516"/>
      <c r="ECU43" s="516"/>
      <c r="ECV43" s="516"/>
      <c r="ECW43" s="516"/>
      <c r="ECX43" s="516"/>
      <c r="ECY43" s="516"/>
      <c r="ECZ43" s="516"/>
      <c r="EDA43" s="516"/>
      <c r="EDB43" s="516"/>
      <c r="EDC43" s="516"/>
      <c r="EDD43" s="516"/>
      <c r="EDE43" s="516"/>
      <c r="EDF43" s="516"/>
      <c r="EDG43" s="516"/>
      <c r="EDH43" s="516"/>
      <c r="EDI43" s="516"/>
      <c r="EDJ43" s="516"/>
      <c r="EDK43" s="516"/>
      <c r="EDL43" s="516"/>
      <c r="EDM43" s="516"/>
      <c r="EDN43" s="516"/>
      <c r="EDO43" s="516"/>
      <c r="EDP43" s="516"/>
      <c r="EDQ43" s="516"/>
      <c r="EDR43" s="516"/>
      <c r="EDS43" s="516"/>
      <c r="EDT43" s="516"/>
      <c r="EDU43" s="516"/>
      <c r="EDV43" s="516"/>
      <c r="EDW43" s="516"/>
      <c r="EDX43" s="516"/>
      <c r="EDY43" s="516"/>
      <c r="EDZ43" s="516"/>
      <c r="EEA43" s="516"/>
      <c r="EEB43" s="516"/>
      <c r="EEC43" s="516"/>
      <c r="EED43" s="516"/>
      <c r="EEE43" s="516"/>
      <c r="EEF43" s="516"/>
      <c r="EEG43" s="516"/>
      <c r="EEH43" s="516"/>
      <c r="EEI43" s="516"/>
      <c r="EEJ43" s="516"/>
      <c r="EEK43" s="516"/>
      <c r="EEL43" s="516"/>
      <c r="EEM43" s="516"/>
      <c r="EEN43" s="516"/>
      <c r="EEO43" s="516"/>
      <c r="EEP43" s="516"/>
      <c r="EEQ43" s="516"/>
      <c r="EER43" s="516"/>
      <c r="EES43" s="516"/>
      <c r="EET43" s="516"/>
      <c r="EEU43" s="516"/>
      <c r="EEV43" s="516"/>
      <c r="EEW43" s="516"/>
      <c r="EEX43" s="516"/>
      <c r="EEY43" s="516"/>
      <c r="EEZ43" s="516"/>
      <c r="EFA43" s="516"/>
      <c r="EFB43" s="516"/>
      <c r="EFC43" s="516"/>
      <c r="EFD43" s="516"/>
      <c r="EFE43" s="516"/>
      <c r="EFF43" s="516"/>
      <c r="EFG43" s="516"/>
      <c r="EFH43" s="516"/>
      <c r="EFI43" s="516"/>
      <c r="EFJ43" s="516"/>
      <c r="EFK43" s="516"/>
      <c r="EFL43" s="516"/>
      <c r="EFM43" s="516"/>
      <c r="EFN43" s="516"/>
      <c r="EFO43" s="516"/>
      <c r="EFP43" s="516"/>
      <c r="EFQ43" s="516"/>
      <c r="EFR43" s="516"/>
      <c r="EFS43" s="516"/>
      <c r="EFT43" s="516"/>
      <c r="EFU43" s="516"/>
      <c r="EFV43" s="516"/>
      <c r="EFW43" s="516"/>
      <c r="EFX43" s="516"/>
      <c r="EFY43" s="516"/>
      <c r="EFZ43" s="516"/>
      <c r="EGA43" s="516"/>
      <c r="EGB43" s="516"/>
      <c r="EGC43" s="516"/>
      <c r="EGD43" s="516"/>
      <c r="EGE43" s="516"/>
      <c r="EGF43" s="516"/>
      <c r="EGG43" s="516"/>
      <c r="EGH43" s="516"/>
      <c r="EGI43" s="516"/>
      <c r="EGJ43" s="516"/>
      <c r="EGK43" s="516"/>
      <c r="EGL43" s="516"/>
      <c r="EGM43" s="516"/>
      <c r="EGN43" s="516"/>
      <c r="EGO43" s="516"/>
      <c r="EGP43" s="516"/>
      <c r="EGQ43" s="516"/>
      <c r="EGR43" s="516"/>
      <c r="EGS43" s="516"/>
      <c r="EGT43" s="516"/>
      <c r="EGU43" s="516"/>
      <c r="EGV43" s="516"/>
      <c r="EGW43" s="516"/>
      <c r="EGX43" s="516"/>
      <c r="EGY43" s="516"/>
      <c r="EGZ43" s="516"/>
      <c r="EHA43" s="516"/>
      <c r="EHB43" s="516"/>
      <c r="EHC43" s="516"/>
      <c r="EHD43" s="516"/>
      <c r="EHE43" s="516"/>
      <c r="EHF43" s="516"/>
      <c r="EHG43" s="516"/>
      <c r="EHH43" s="516"/>
      <c r="EHI43" s="516"/>
      <c r="EHJ43" s="516"/>
      <c r="EHK43" s="516"/>
      <c r="EHL43" s="516"/>
      <c r="EHM43" s="516"/>
      <c r="EHN43" s="516"/>
      <c r="EHO43" s="516"/>
      <c r="EHP43" s="516"/>
      <c r="EHQ43" s="516"/>
      <c r="EHR43" s="516"/>
      <c r="EHS43" s="516"/>
      <c r="EHT43" s="516"/>
      <c r="EHU43" s="516"/>
      <c r="EHV43" s="516"/>
      <c r="EHW43" s="516"/>
      <c r="EHX43" s="516"/>
      <c r="EHY43" s="516"/>
      <c r="EHZ43" s="516"/>
      <c r="EIA43" s="516"/>
      <c r="EIB43" s="516"/>
      <c r="EIC43" s="516"/>
      <c r="EID43" s="516"/>
      <c r="EIE43" s="516"/>
      <c r="EIF43" s="516"/>
      <c r="EIG43" s="516"/>
      <c r="EIH43" s="516"/>
      <c r="EII43" s="516"/>
      <c r="EIJ43" s="516"/>
      <c r="EIK43" s="516"/>
      <c r="EIL43" s="516"/>
      <c r="EIM43" s="516"/>
      <c r="EIN43" s="516"/>
      <c r="EIO43" s="516"/>
      <c r="EIP43" s="516"/>
      <c r="EIQ43" s="516"/>
      <c r="EIR43" s="516"/>
      <c r="EIS43" s="516"/>
      <c r="EIT43" s="516"/>
      <c r="EIU43" s="516"/>
      <c r="EIV43" s="516"/>
      <c r="EIW43" s="516"/>
      <c r="EIX43" s="516"/>
      <c r="EIY43" s="516"/>
      <c r="EIZ43" s="516"/>
      <c r="EJA43" s="516"/>
      <c r="EJB43" s="516"/>
      <c r="EJC43" s="516"/>
      <c r="EJD43" s="516"/>
      <c r="EJE43" s="516"/>
      <c r="EJF43" s="516"/>
      <c r="EJG43" s="516"/>
      <c r="EJH43" s="516"/>
      <c r="EJI43" s="516"/>
      <c r="EJJ43" s="516"/>
      <c r="EJK43" s="516"/>
      <c r="EJL43" s="516"/>
      <c r="EJM43" s="516"/>
      <c r="EJN43" s="516"/>
      <c r="EJO43" s="516"/>
      <c r="EJP43" s="516"/>
      <c r="EJQ43" s="516"/>
      <c r="EJR43" s="516"/>
      <c r="EJS43" s="516"/>
      <c r="EJT43" s="516"/>
      <c r="EJU43" s="516"/>
      <c r="EJV43" s="516"/>
      <c r="EJW43" s="516"/>
      <c r="EJX43" s="516"/>
      <c r="EJY43" s="516"/>
      <c r="EJZ43" s="516"/>
      <c r="EKA43" s="516"/>
      <c r="EKB43" s="516"/>
      <c r="EKC43" s="516"/>
      <c r="EKD43" s="516"/>
      <c r="EKE43" s="516"/>
      <c r="EKF43" s="516"/>
      <c r="EKG43" s="516"/>
      <c r="EKH43" s="516"/>
      <c r="EKI43" s="516"/>
      <c r="EKJ43" s="516"/>
      <c r="EKK43" s="516"/>
      <c r="EKL43" s="516"/>
      <c r="EKM43" s="516"/>
      <c r="EKN43" s="516"/>
      <c r="EKO43" s="516"/>
      <c r="EKP43" s="516"/>
      <c r="EKQ43" s="516"/>
      <c r="EKR43" s="516"/>
      <c r="EKS43" s="516"/>
      <c r="EKT43" s="516"/>
      <c r="EKU43" s="516"/>
      <c r="EKV43" s="516"/>
      <c r="EKW43" s="516"/>
      <c r="EKX43" s="516"/>
      <c r="EKY43" s="516"/>
      <c r="EKZ43" s="516"/>
      <c r="ELA43" s="516"/>
      <c r="ELB43" s="516"/>
      <c r="ELC43" s="516"/>
      <c r="ELD43" s="516"/>
      <c r="ELE43" s="516"/>
      <c r="ELF43" s="516"/>
      <c r="ELG43" s="516"/>
      <c r="ELH43" s="516"/>
      <c r="ELI43" s="516"/>
      <c r="ELJ43" s="516"/>
      <c r="ELK43" s="516"/>
      <c r="ELL43" s="516"/>
      <c r="ELM43" s="516"/>
      <c r="ELN43" s="516"/>
      <c r="ELO43" s="516"/>
      <c r="ELP43" s="516"/>
      <c r="ELQ43" s="516"/>
      <c r="ELR43" s="516"/>
      <c r="ELS43" s="516"/>
      <c r="ELT43" s="516"/>
      <c r="ELU43" s="516"/>
      <c r="ELV43" s="516"/>
      <c r="ELW43" s="516"/>
      <c r="ELX43" s="516"/>
      <c r="ELY43" s="516"/>
      <c r="ELZ43" s="516"/>
      <c r="EMA43" s="516"/>
      <c r="EMB43" s="516"/>
      <c r="EMC43" s="516"/>
      <c r="EMD43" s="516"/>
      <c r="EME43" s="516"/>
      <c r="EMF43" s="516"/>
      <c r="EMG43" s="516"/>
      <c r="EMH43" s="516"/>
      <c r="EMI43" s="516"/>
      <c r="EMJ43" s="516"/>
      <c r="EMK43" s="516"/>
      <c r="EML43" s="516"/>
      <c r="EMM43" s="516"/>
      <c r="EMN43" s="516"/>
      <c r="EMO43" s="516"/>
      <c r="EMP43" s="516"/>
      <c r="EMQ43" s="516"/>
      <c r="EMR43" s="516"/>
      <c r="EMS43" s="516"/>
      <c r="EMT43" s="516"/>
      <c r="EMU43" s="516"/>
      <c r="EMV43" s="516"/>
      <c r="EMW43" s="516"/>
      <c r="EMX43" s="516"/>
      <c r="EMY43" s="516"/>
      <c r="EMZ43" s="516"/>
      <c r="ENA43" s="516"/>
      <c r="ENB43" s="516"/>
      <c r="ENC43" s="516"/>
      <c r="END43" s="516"/>
      <c r="ENE43" s="516"/>
      <c r="ENF43" s="516"/>
      <c r="ENG43" s="516"/>
      <c r="ENH43" s="516"/>
      <c r="ENI43" s="516"/>
      <c r="ENJ43" s="516"/>
      <c r="ENK43" s="516"/>
      <c r="ENL43" s="516"/>
      <c r="ENM43" s="516"/>
      <c r="ENN43" s="516"/>
      <c r="ENO43" s="516"/>
      <c r="ENP43" s="516"/>
      <c r="ENQ43" s="516"/>
      <c r="ENR43" s="516"/>
      <c r="ENS43" s="516"/>
      <c r="ENT43" s="516"/>
      <c r="ENU43" s="516"/>
      <c r="ENV43" s="516"/>
      <c r="ENW43" s="516"/>
      <c r="ENX43" s="516"/>
      <c r="ENY43" s="516"/>
      <c r="ENZ43" s="516"/>
      <c r="EOA43" s="516"/>
      <c r="EOB43" s="516"/>
      <c r="EOC43" s="516"/>
      <c r="EOD43" s="516"/>
      <c r="EOE43" s="516"/>
      <c r="EOF43" s="516"/>
      <c r="EOG43" s="516"/>
      <c r="EOH43" s="516"/>
      <c r="EOI43" s="516"/>
      <c r="EOJ43" s="516"/>
      <c r="EOK43" s="516"/>
      <c r="EOL43" s="516"/>
      <c r="EOM43" s="516"/>
      <c r="EON43" s="516"/>
      <c r="EOO43" s="516"/>
      <c r="EOP43" s="516"/>
      <c r="EOQ43" s="516"/>
      <c r="EOR43" s="516"/>
      <c r="EOS43" s="516"/>
      <c r="EOT43" s="516"/>
      <c r="EOU43" s="516"/>
      <c r="EOV43" s="516"/>
      <c r="EOW43" s="516"/>
      <c r="EOX43" s="516"/>
      <c r="EOY43" s="516"/>
      <c r="EOZ43" s="516"/>
      <c r="EPA43" s="516"/>
      <c r="EPB43" s="516"/>
      <c r="EPC43" s="516"/>
      <c r="EPD43" s="516"/>
      <c r="EPE43" s="516"/>
      <c r="EPF43" s="516"/>
      <c r="EPG43" s="516"/>
      <c r="EPH43" s="516"/>
      <c r="EPI43" s="516"/>
      <c r="EPJ43" s="516"/>
      <c r="EPK43" s="516"/>
      <c r="EPL43" s="516"/>
      <c r="EPM43" s="516"/>
      <c r="EPN43" s="516"/>
      <c r="EPO43" s="516"/>
      <c r="EPP43" s="516"/>
      <c r="EPQ43" s="516"/>
      <c r="EPR43" s="516"/>
      <c r="EPS43" s="516"/>
      <c r="EPT43" s="516"/>
      <c r="EPU43" s="516"/>
      <c r="EPV43" s="516"/>
      <c r="EPW43" s="516"/>
      <c r="EPX43" s="516"/>
      <c r="EPY43" s="516"/>
      <c r="EPZ43" s="516"/>
      <c r="EQA43" s="516"/>
      <c r="EQB43" s="516"/>
      <c r="EQC43" s="516"/>
      <c r="EQD43" s="516"/>
      <c r="EQE43" s="516"/>
      <c r="EQF43" s="516"/>
      <c r="EQG43" s="516"/>
      <c r="EQH43" s="516"/>
      <c r="EQI43" s="516"/>
      <c r="EQJ43" s="516"/>
      <c r="EQK43" s="516"/>
      <c r="EQL43" s="516"/>
      <c r="EQM43" s="516"/>
      <c r="EQN43" s="516"/>
      <c r="EQO43" s="516"/>
      <c r="EQP43" s="516"/>
      <c r="EQQ43" s="516"/>
      <c r="EQR43" s="516"/>
      <c r="EQS43" s="516"/>
      <c r="EQT43" s="516"/>
      <c r="EQU43" s="516"/>
      <c r="EQV43" s="516"/>
      <c r="EQW43" s="516"/>
      <c r="EQX43" s="516"/>
      <c r="EQY43" s="516"/>
      <c r="EQZ43" s="516"/>
      <c r="ERA43" s="516"/>
      <c r="ERB43" s="516"/>
      <c r="ERC43" s="516"/>
      <c r="ERD43" s="516"/>
      <c r="ERE43" s="516"/>
      <c r="ERF43" s="516"/>
      <c r="ERG43" s="516"/>
      <c r="ERH43" s="516"/>
      <c r="ERI43" s="516"/>
      <c r="ERJ43" s="516"/>
      <c r="ERK43" s="516"/>
      <c r="ERL43" s="516"/>
      <c r="ERM43" s="516"/>
      <c r="ERN43" s="516"/>
      <c r="ERO43" s="516"/>
      <c r="ERP43" s="516"/>
      <c r="ERQ43" s="516"/>
      <c r="ERR43" s="516"/>
      <c r="ERS43" s="516"/>
      <c r="ERT43" s="516"/>
      <c r="ERU43" s="516"/>
      <c r="ERV43" s="516"/>
      <c r="ERW43" s="516"/>
      <c r="ERX43" s="516"/>
      <c r="ERY43" s="516"/>
      <c r="ERZ43" s="516"/>
      <c r="ESA43" s="516"/>
      <c r="ESB43" s="516"/>
      <c r="ESC43" s="516"/>
      <c r="ESD43" s="516"/>
      <c r="ESE43" s="516"/>
      <c r="ESF43" s="516"/>
      <c r="ESG43" s="516"/>
      <c r="ESH43" s="516"/>
      <c r="ESI43" s="516"/>
      <c r="ESJ43" s="516"/>
      <c r="ESK43" s="516"/>
      <c r="ESL43" s="516"/>
      <c r="ESM43" s="516"/>
      <c r="ESN43" s="516"/>
      <c r="ESO43" s="516"/>
      <c r="ESP43" s="516"/>
      <c r="ESQ43" s="516"/>
      <c r="ESR43" s="516"/>
      <c r="ESS43" s="516"/>
      <c r="EST43" s="516"/>
      <c r="ESU43" s="516"/>
      <c r="ESV43" s="516"/>
      <c r="ESW43" s="516"/>
      <c r="ESX43" s="516"/>
      <c r="ESY43" s="516"/>
      <c r="ESZ43" s="516"/>
      <c r="ETA43" s="516"/>
      <c r="ETB43" s="516"/>
      <c r="ETC43" s="516"/>
      <c r="ETD43" s="516"/>
      <c r="ETE43" s="516"/>
      <c r="ETF43" s="516"/>
      <c r="ETG43" s="516"/>
      <c r="ETH43" s="516"/>
      <c r="ETI43" s="516"/>
      <c r="ETJ43" s="516"/>
      <c r="ETK43" s="516"/>
      <c r="ETL43" s="516"/>
      <c r="ETM43" s="516"/>
      <c r="ETN43" s="516"/>
      <c r="ETO43" s="516"/>
      <c r="ETP43" s="516"/>
      <c r="ETQ43" s="516"/>
      <c r="ETR43" s="516"/>
      <c r="ETS43" s="516"/>
      <c r="ETT43" s="516"/>
      <c r="ETU43" s="516"/>
      <c r="ETV43" s="516"/>
      <c r="ETW43" s="516"/>
      <c r="ETX43" s="516"/>
      <c r="ETY43" s="516"/>
      <c r="ETZ43" s="516"/>
      <c r="EUA43" s="516"/>
      <c r="EUB43" s="516"/>
      <c r="EUC43" s="516"/>
      <c r="EUD43" s="516"/>
      <c r="EUE43" s="516"/>
      <c r="EUF43" s="516"/>
      <c r="EUG43" s="516"/>
      <c r="EUH43" s="516"/>
      <c r="EUI43" s="516"/>
      <c r="EUJ43" s="516"/>
      <c r="EUK43" s="516"/>
      <c r="EUL43" s="516"/>
      <c r="EUM43" s="516"/>
      <c r="EUN43" s="516"/>
      <c r="EUO43" s="516"/>
      <c r="EUP43" s="516"/>
      <c r="EUQ43" s="516"/>
      <c r="EUR43" s="516"/>
      <c r="EUS43" s="516"/>
      <c r="EUT43" s="516"/>
      <c r="EUU43" s="516"/>
      <c r="EUV43" s="516"/>
      <c r="EUW43" s="516"/>
      <c r="EUX43" s="516"/>
      <c r="EUY43" s="516"/>
      <c r="EUZ43" s="516"/>
      <c r="EVA43" s="516"/>
      <c r="EVB43" s="516"/>
      <c r="EVC43" s="516"/>
      <c r="EVD43" s="516"/>
      <c r="EVE43" s="516"/>
      <c r="EVF43" s="516"/>
      <c r="EVG43" s="516"/>
      <c r="EVH43" s="516"/>
      <c r="EVI43" s="516"/>
      <c r="EVJ43" s="516"/>
      <c r="EVK43" s="516"/>
      <c r="EVL43" s="516"/>
      <c r="EVM43" s="516"/>
      <c r="EVN43" s="516"/>
      <c r="EVO43" s="516"/>
      <c r="EVP43" s="516"/>
      <c r="EVQ43" s="516"/>
      <c r="EVR43" s="516"/>
      <c r="EVS43" s="516"/>
      <c r="EVT43" s="516"/>
      <c r="EVU43" s="516"/>
      <c r="EVV43" s="516"/>
      <c r="EVW43" s="516"/>
      <c r="EVX43" s="516"/>
      <c r="EVY43" s="516"/>
      <c r="EVZ43" s="516"/>
      <c r="EWA43" s="516"/>
      <c r="EWB43" s="516"/>
      <c r="EWC43" s="516"/>
      <c r="EWD43" s="516"/>
      <c r="EWE43" s="516"/>
      <c r="EWF43" s="516"/>
      <c r="EWG43" s="516"/>
      <c r="EWH43" s="516"/>
      <c r="EWI43" s="516"/>
      <c r="EWJ43" s="516"/>
      <c r="EWK43" s="516"/>
      <c r="EWL43" s="516"/>
      <c r="EWM43" s="516"/>
      <c r="EWN43" s="516"/>
      <c r="EWO43" s="516"/>
      <c r="EWP43" s="516"/>
      <c r="EWQ43" s="516"/>
      <c r="EWR43" s="516"/>
      <c r="EWS43" s="516"/>
      <c r="EWT43" s="516"/>
      <c r="EWU43" s="516"/>
      <c r="EWV43" s="516"/>
      <c r="EWW43" s="516"/>
      <c r="EWX43" s="516"/>
      <c r="EWY43" s="516"/>
      <c r="EWZ43" s="516"/>
      <c r="EXA43" s="516"/>
      <c r="EXB43" s="516"/>
      <c r="EXC43" s="516"/>
      <c r="EXD43" s="516"/>
      <c r="EXE43" s="516"/>
      <c r="EXF43" s="516"/>
      <c r="EXG43" s="516"/>
      <c r="EXH43" s="516"/>
      <c r="EXI43" s="516"/>
      <c r="EXJ43" s="516"/>
      <c r="EXK43" s="516"/>
      <c r="EXL43" s="516"/>
      <c r="EXM43" s="516"/>
      <c r="EXN43" s="516"/>
      <c r="EXO43" s="516"/>
      <c r="EXP43" s="516"/>
      <c r="EXQ43" s="516"/>
      <c r="EXR43" s="516"/>
      <c r="EXS43" s="516"/>
      <c r="EXT43" s="516"/>
      <c r="EXU43" s="516"/>
      <c r="EXV43" s="516"/>
      <c r="EXW43" s="516"/>
      <c r="EXX43" s="516"/>
      <c r="EXY43" s="516"/>
      <c r="EXZ43" s="516"/>
      <c r="EYA43" s="516"/>
      <c r="EYB43" s="516"/>
      <c r="EYC43" s="516"/>
      <c r="EYD43" s="516"/>
      <c r="EYE43" s="516"/>
      <c r="EYF43" s="516"/>
      <c r="EYG43" s="516"/>
      <c r="EYH43" s="516"/>
      <c r="EYI43" s="516"/>
      <c r="EYJ43" s="516"/>
      <c r="EYK43" s="516"/>
      <c r="EYL43" s="516"/>
      <c r="EYM43" s="516"/>
      <c r="EYN43" s="516"/>
      <c r="EYO43" s="516"/>
      <c r="EYP43" s="516"/>
      <c r="EYQ43" s="516"/>
      <c r="EYR43" s="516"/>
      <c r="EYS43" s="516"/>
      <c r="EYT43" s="516"/>
      <c r="EYU43" s="516"/>
      <c r="EYV43" s="516"/>
      <c r="EYW43" s="516"/>
      <c r="EYX43" s="516"/>
      <c r="EYY43" s="516"/>
      <c r="EYZ43" s="516"/>
      <c r="EZA43" s="516"/>
      <c r="EZB43" s="516"/>
      <c r="EZC43" s="516"/>
      <c r="EZD43" s="516"/>
      <c r="EZE43" s="516"/>
      <c r="EZF43" s="516"/>
      <c r="EZG43" s="516"/>
      <c r="EZH43" s="516"/>
      <c r="EZI43" s="516"/>
      <c r="EZJ43" s="516"/>
      <c r="EZK43" s="516"/>
      <c r="EZL43" s="516"/>
      <c r="EZM43" s="516"/>
      <c r="EZN43" s="516"/>
      <c r="EZO43" s="516"/>
      <c r="EZP43" s="516"/>
      <c r="EZQ43" s="516"/>
      <c r="EZR43" s="516"/>
      <c r="EZS43" s="516"/>
      <c r="EZT43" s="516"/>
      <c r="EZU43" s="516"/>
      <c r="EZV43" s="516"/>
      <c r="EZW43" s="516"/>
      <c r="EZX43" s="516"/>
      <c r="EZY43" s="516"/>
      <c r="EZZ43" s="516"/>
      <c r="FAA43" s="516"/>
      <c r="FAB43" s="516"/>
      <c r="FAC43" s="516"/>
      <c r="FAD43" s="516"/>
      <c r="FAE43" s="516"/>
      <c r="FAF43" s="516"/>
      <c r="FAG43" s="516"/>
      <c r="FAH43" s="516"/>
      <c r="FAI43" s="516"/>
      <c r="FAJ43" s="516"/>
      <c r="FAK43" s="516"/>
      <c r="FAL43" s="516"/>
      <c r="FAM43" s="516"/>
      <c r="FAN43" s="516"/>
      <c r="FAO43" s="516"/>
      <c r="FAP43" s="516"/>
      <c r="FAQ43" s="516"/>
      <c r="FAR43" s="516"/>
      <c r="FAS43" s="516"/>
      <c r="FAT43" s="516"/>
      <c r="FAU43" s="516"/>
      <c r="FAV43" s="516"/>
      <c r="FAW43" s="516"/>
      <c r="FAX43" s="516"/>
      <c r="FAY43" s="516"/>
      <c r="FAZ43" s="516"/>
      <c r="FBA43" s="516"/>
      <c r="FBB43" s="516"/>
      <c r="FBC43" s="516"/>
      <c r="FBD43" s="516"/>
      <c r="FBE43" s="516"/>
      <c r="FBF43" s="516"/>
      <c r="FBG43" s="516"/>
      <c r="FBH43" s="516"/>
      <c r="FBI43" s="516"/>
      <c r="FBJ43" s="516"/>
      <c r="FBK43" s="516"/>
      <c r="FBL43" s="516"/>
      <c r="FBM43" s="516"/>
      <c r="FBN43" s="516"/>
      <c r="FBO43" s="516"/>
      <c r="FBP43" s="516"/>
      <c r="FBQ43" s="516"/>
      <c r="FBR43" s="516"/>
      <c r="FBS43" s="516"/>
      <c r="FBT43" s="516"/>
      <c r="FBU43" s="516"/>
      <c r="FBV43" s="516"/>
      <c r="FBW43" s="516"/>
      <c r="FBX43" s="516"/>
      <c r="FBY43" s="516"/>
      <c r="FBZ43" s="516"/>
      <c r="FCA43" s="516"/>
      <c r="FCB43" s="516"/>
      <c r="FCC43" s="516"/>
      <c r="FCD43" s="516"/>
      <c r="FCE43" s="516"/>
      <c r="FCF43" s="516"/>
      <c r="FCG43" s="516"/>
      <c r="FCH43" s="516"/>
      <c r="FCI43" s="516"/>
      <c r="FCJ43" s="516"/>
      <c r="FCK43" s="516"/>
      <c r="FCL43" s="516"/>
      <c r="FCM43" s="516"/>
      <c r="FCN43" s="516"/>
      <c r="FCO43" s="516"/>
      <c r="FCP43" s="516"/>
      <c r="FCQ43" s="516"/>
      <c r="FCR43" s="516"/>
      <c r="FCS43" s="516"/>
      <c r="FCT43" s="516"/>
      <c r="FCU43" s="516"/>
      <c r="FCV43" s="516"/>
      <c r="FCW43" s="516"/>
      <c r="FCX43" s="516"/>
      <c r="FCY43" s="516"/>
      <c r="FCZ43" s="516"/>
      <c r="FDA43" s="516"/>
      <c r="FDB43" s="516"/>
      <c r="FDC43" s="516"/>
      <c r="FDD43" s="516"/>
      <c r="FDE43" s="516"/>
      <c r="FDF43" s="516"/>
      <c r="FDG43" s="516"/>
      <c r="FDH43" s="516"/>
      <c r="FDI43" s="516"/>
      <c r="FDJ43" s="516"/>
      <c r="FDK43" s="516"/>
      <c r="FDL43" s="516"/>
      <c r="FDM43" s="516"/>
      <c r="FDN43" s="516"/>
      <c r="FDO43" s="516"/>
      <c r="FDP43" s="516"/>
      <c r="FDQ43" s="516"/>
      <c r="FDR43" s="516"/>
      <c r="FDS43" s="516"/>
      <c r="FDT43" s="516"/>
      <c r="FDU43" s="516"/>
      <c r="FDV43" s="516"/>
      <c r="FDW43" s="516"/>
      <c r="FDX43" s="516"/>
      <c r="FDY43" s="516"/>
      <c r="FDZ43" s="516"/>
      <c r="FEA43" s="516"/>
      <c r="FEB43" s="516"/>
      <c r="FEC43" s="516"/>
      <c r="FED43" s="516"/>
      <c r="FEE43" s="516"/>
      <c r="FEF43" s="516"/>
      <c r="FEG43" s="516"/>
      <c r="FEH43" s="516"/>
      <c r="FEI43" s="516"/>
      <c r="FEJ43" s="516"/>
      <c r="FEK43" s="516"/>
      <c r="FEL43" s="516"/>
      <c r="FEM43" s="516"/>
      <c r="FEN43" s="516"/>
      <c r="FEO43" s="516"/>
      <c r="FEP43" s="516"/>
      <c r="FEQ43" s="516"/>
      <c r="FER43" s="516"/>
      <c r="FES43" s="516"/>
      <c r="FET43" s="516"/>
      <c r="FEU43" s="516"/>
      <c r="FEV43" s="516"/>
      <c r="FEW43" s="516"/>
      <c r="FEX43" s="516"/>
      <c r="FEY43" s="516"/>
      <c r="FEZ43" s="516"/>
      <c r="FFA43" s="516"/>
      <c r="FFB43" s="516"/>
      <c r="FFC43" s="516"/>
      <c r="FFD43" s="516"/>
      <c r="FFE43" s="516"/>
      <c r="FFF43" s="516"/>
      <c r="FFG43" s="516"/>
      <c r="FFH43" s="516"/>
      <c r="FFI43" s="516"/>
      <c r="FFJ43" s="516"/>
      <c r="FFK43" s="516"/>
      <c r="FFL43" s="516"/>
      <c r="FFM43" s="516"/>
      <c r="FFN43" s="516"/>
      <c r="FFO43" s="516"/>
      <c r="FFP43" s="516"/>
      <c r="FFQ43" s="516"/>
      <c r="FFR43" s="516"/>
      <c r="FFS43" s="516"/>
      <c r="FFT43" s="516"/>
      <c r="FFU43" s="516"/>
      <c r="FFV43" s="516"/>
      <c r="FFW43" s="516"/>
      <c r="FFX43" s="516"/>
      <c r="FFY43" s="516"/>
      <c r="FFZ43" s="516"/>
      <c r="FGA43" s="516"/>
      <c r="FGB43" s="516"/>
      <c r="FGC43" s="516"/>
      <c r="FGD43" s="516"/>
      <c r="FGE43" s="516"/>
      <c r="FGF43" s="516"/>
      <c r="FGG43" s="516"/>
      <c r="FGH43" s="516"/>
      <c r="FGI43" s="516"/>
      <c r="FGJ43" s="516"/>
      <c r="FGK43" s="516"/>
      <c r="FGL43" s="516"/>
      <c r="FGM43" s="516"/>
      <c r="FGN43" s="516"/>
      <c r="FGO43" s="516"/>
      <c r="FGP43" s="516"/>
      <c r="FGQ43" s="516"/>
      <c r="FGR43" s="516"/>
      <c r="FGS43" s="516"/>
      <c r="FGT43" s="516"/>
      <c r="FGU43" s="516"/>
      <c r="FGV43" s="516"/>
      <c r="FGW43" s="516"/>
      <c r="FGX43" s="516"/>
      <c r="FGY43" s="516"/>
      <c r="FGZ43" s="516"/>
      <c r="FHA43" s="516"/>
      <c r="FHB43" s="516"/>
      <c r="FHC43" s="516"/>
      <c r="FHD43" s="516"/>
      <c r="FHE43" s="516"/>
      <c r="FHF43" s="516"/>
      <c r="FHG43" s="516"/>
      <c r="FHH43" s="516"/>
      <c r="FHI43" s="516"/>
      <c r="FHJ43" s="516"/>
      <c r="FHK43" s="516"/>
      <c r="FHL43" s="516"/>
      <c r="FHM43" s="516"/>
      <c r="FHN43" s="516"/>
      <c r="FHO43" s="516"/>
      <c r="FHP43" s="516"/>
      <c r="FHQ43" s="516"/>
      <c r="FHR43" s="516"/>
      <c r="FHS43" s="516"/>
      <c r="FHT43" s="516"/>
      <c r="FHU43" s="516"/>
      <c r="FHV43" s="516"/>
      <c r="FHW43" s="516"/>
      <c r="FHX43" s="516"/>
      <c r="FHY43" s="516"/>
      <c r="FHZ43" s="516"/>
      <c r="FIA43" s="516"/>
      <c r="FIB43" s="516"/>
      <c r="FIC43" s="516"/>
      <c r="FID43" s="516"/>
      <c r="FIE43" s="516"/>
      <c r="FIF43" s="516"/>
      <c r="FIG43" s="516"/>
      <c r="FIH43" s="516"/>
      <c r="FII43" s="516"/>
      <c r="FIJ43" s="516"/>
      <c r="FIK43" s="516"/>
      <c r="FIL43" s="516"/>
      <c r="FIM43" s="516"/>
      <c r="FIN43" s="516"/>
      <c r="FIO43" s="516"/>
      <c r="FIP43" s="516"/>
      <c r="FIQ43" s="516"/>
      <c r="FIR43" s="516"/>
      <c r="FIS43" s="516"/>
      <c r="FIT43" s="516"/>
      <c r="FIU43" s="516"/>
      <c r="FIV43" s="516"/>
      <c r="FIW43" s="516"/>
      <c r="FIX43" s="516"/>
      <c r="FIY43" s="516"/>
      <c r="FIZ43" s="516"/>
      <c r="FJA43" s="516"/>
      <c r="FJB43" s="516"/>
      <c r="FJC43" s="516"/>
      <c r="FJD43" s="516"/>
      <c r="FJE43" s="516"/>
      <c r="FJF43" s="516"/>
      <c r="FJG43" s="516"/>
      <c r="FJH43" s="516"/>
      <c r="FJI43" s="516"/>
      <c r="FJJ43" s="516"/>
      <c r="FJK43" s="516"/>
      <c r="FJL43" s="516"/>
      <c r="FJM43" s="516"/>
      <c r="FJN43" s="516"/>
      <c r="FJO43" s="516"/>
      <c r="FJP43" s="516"/>
      <c r="FJQ43" s="516"/>
      <c r="FJR43" s="516"/>
      <c r="FJS43" s="516"/>
      <c r="FJT43" s="516"/>
      <c r="FJU43" s="516"/>
      <c r="FJV43" s="516"/>
      <c r="FJW43" s="516"/>
      <c r="FJX43" s="516"/>
      <c r="FJY43" s="516"/>
      <c r="FJZ43" s="516"/>
      <c r="FKA43" s="516"/>
      <c r="FKB43" s="516"/>
      <c r="FKC43" s="516"/>
      <c r="FKD43" s="516"/>
      <c r="FKE43" s="516"/>
      <c r="FKF43" s="516"/>
      <c r="FKG43" s="516"/>
      <c r="FKH43" s="516"/>
      <c r="FKI43" s="516"/>
      <c r="FKJ43" s="516"/>
      <c r="FKK43" s="516"/>
      <c r="FKL43" s="516"/>
      <c r="FKM43" s="516"/>
      <c r="FKN43" s="516"/>
      <c r="FKO43" s="516"/>
      <c r="FKP43" s="516"/>
      <c r="FKQ43" s="516"/>
      <c r="FKR43" s="516"/>
      <c r="FKS43" s="516"/>
      <c r="FKT43" s="516"/>
      <c r="FKU43" s="516"/>
      <c r="FKV43" s="516"/>
      <c r="FKW43" s="516"/>
      <c r="FKX43" s="516"/>
      <c r="FKY43" s="516"/>
      <c r="FKZ43" s="516"/>
      <c r="FLA43" s="516"/>
      <c r="FLB43" s="516"/>
      <c r="FLC43" s="516"/>
      <c r="FLD43" s="516"/>
      <c r="FLE43" s="516"/>
      <c r="FLF43" s="516"/>
      <c r="FLG43" s="516"/>
      <c r="FLH43" s="516"/>
      <c r="FLI43" s="516"/>
      <c r="FLJ43" s="516"/>
      <c r="FLK43" s="516"/>
      <c r="FLL43" s="516"/>
      <c r="FLM43" s="516"/>
      <c r="FLN43" s="516"/>
      <c r="FLO43" s="516"/>
      <c r="FLP43" s="516"/>
      <c r="FLQ43" s="516"/>
      <c r="FLR43" s="516"/>
      <c r="FLS43" s="516"/>
      <c r="FLT43" s="516"/>
      <c r="FLU43" s="516"/>
      <c r="FLV43" s="516"/>
      <c r="FLW43" s="516"/>
      <c r="FLX43" s="516"/>
      <c r="FLY43" s="516"/>
      <c r="FLZ43" s="516"/>
      <c r="FMA43" s="516"/>
      <c r="FMB43" s="516"/>
      <c r="FMC43" s="516"/>
      <c r="FMD43" s="516"/>
      <c r="FME43" s="516"/>
      <c r="FMF43" s="516"/>
      <c r="FMG43" s="516"/>
      <c r="FMH43" s="516"/>
      <c r="FMI43" s="516"/>
      <c r="FMJ43" s="516"/>
      <c r="FMK43" s="516"/>
      <c r="FML43" s="516"/>
      <c r="FMM43" s="516"/>
      <c r="FMN43" s="516"/>
      <c r="FMO43" s="516"/>
      <c r="FMP43" s="516"/>
      <c r="FMQ43" s="516"/>
      <c r="FMR43" s="516"/>
      <c r="FMS43" s="516"/>
      <c r="FMT43" s="516"/>
      <c r="FMU43" s="516"/>
      <c r="FMV43" s="516"/>
      <c r="FMW43" s="516"/>
      <c r="FMX43" s="516"/>
      <c r="FMY43" s="516"/>
      <c r="FMZ43" s="516"/>
      <c r="FNA43" s="516"/>
      <c r="FNB43" s="516"/>
      <c r="FNC43" s="516"/>
      <c r="FND43" s="516"/>
      <c r="FNE43" s="516"/>
      <c r="FNF43" s="516"/>
      <c r="FNG43" s="516"/>
      <c r="FNH43" s="516"/>
      <c r="FNI43" s="516"/>
      <c r="FNJ43" s="516"/>
      <c r="FNK43" s="516"/>
      <c r="FNL43" s="516"/>
      <c r="FNM43" s="516"/>
      <c r="FNN43" s="516"/>
      <c r="FNO43" s="516"/>
      <c r="FNP43" s="516"/>
      <c r="FNQ43" s="516"/>
      <c r="FNR43" s="516"/>
      <c r="FNS43" s="516"/>
      <c r="FNT43" s="516"/>
      <c r="FNU43" s="516"/>
      <c r="FNV43" s="516"/>
      <c r="FNW43" s="516"/>
      <c r="FNX43" s="516"/>
      <c r="FNY43" s="516"/>
      <c r="FNZ43" s="516"/>
      <c r="FOA43" s="516"/>
      <c r="FOB43" s="516"/>
      <c r="FOC43" s="516"/>
      <c r="FOD43" s="516"/>
      <c r="FOE43" s="516"/>
      <c r="FOF43" s="516"/>
      <c r="FOG43" s="516"/>
      <c r="FOH43" s="516"/>
      <c r="FOI43" s="516"/>
      <c r="FOJ43" s="516"/>
      <c r="FOK43" s="516"/>
      <c r="FOL43" s="516"/>
      <c r="FOM43" s="516"/>
      <c r="FON43" s="516"/>
      <c r="FOO43" s="516"/>
      <c r="FOP43" s="516"/>
      <c r="FOQ43" s="516"/>
      <c r="FOR43" s="516"/>
      <c r="FOS43" s="516"/>
      <c r="FOT43" s="516"/>
      <c r="FOU43" s="516"/>
      <c r="FOV43" s="516"/>
      <c r="FOW43" s="516"/>
      <c r="FOX43" s="516"/>
      <c r="FOY43" s="516"/>
      <c r="FOZ43" s="516"/>
      <c r="FPA43" s="516"/>
      <c r="FPB43" s="516"/>
      <c r="FPC43" s="516"/>
      <c r="FPD43" s="516"/>
      <c r="FPE43" s="516"/>
      <c r="FPF43" s="516"/>
      <c r="FPG43" s="516"/>
      <c r="FPH43" s="516"/>
      <c r="FPI43" s="516"/>
      <c r="FPJ43" s="516"/>
      <c r="FPK43" s="516"/>
      <c r="FPL43" s="516"/>
      <c r="FPM43" s="516"/>
      <c r="FPN43" s="516"/>
      <c r="FPO43" s="516"/>
      <c r="FPP43" s="516"/>
      <c r="FPQ43" s="516"/>
      <c r="FPR43" s="516"/>
      <c r="FPS43" s="516"/>
      <c r="FPT43" s="516"/>
      <c r="FPU43" s="516"/>
      <c r="FPV43" s="516"/>
      <c r="FPW43" s="516"/>
      <c r="FPX43" s="516"/>
      <c r="FPY43" s="516"/>
      <c r="FPZ43" s="516"/>
      <c r="FQA43" s="516"/>
      <c r="FQB43" s="516"/>
      <c r="FQC43" s="516"/>
      <c r="FQD43" s="516"/>
      <c r="FQE43" s="516"/>
      <c r="FQF43" s="516"/>
      <c r="FQG43" s="516"/>
      <c r="FQH43" s="516"/>
      <c r="FQI43" s="516"/>
      <c r="FQJ43" s="516"/>
      <c r="FQK43" s="516"/>
      <c r="FQL43" s="516"/>
      <c r="FQM43" s="516"/>
      <c r="FQN43" s="516"/>
      <c r="FQO43" s="516"/>
      <c r="FQP43" s="516"/>
      <c r="FQQ43" s="516"/>
      <c r="FQR43" s="516"/>
      <c r="FQS43" s="516"/>
      <c r="FQT43" s="516"/>
      <c r="FQU43" s="516"/>
      <c r="FQV43" s="516"/>
      <c r="FQW43" s="516"/>
      <c r="FQX43" s="516"/>
      <c r="FQY43" s="516"/>
      <c r="FQZ43" s="516"/>
      <c r="FRA43" s="516"/>
      <c r="FRB43" s="516"/>
      <c r="FRC43" s="516"/>
      <c r="FRD43" s="516"/>
      <c r="FRE43" s="516"/>
      <c r="FRF43" s="516"/>
      <c r="FRG43" s="516"/>
      <c r="FRH43" s="516"/>
      <c r="FRI43" s="516"/>
      <c r="FRJ43" s="516"/>
      <c r="FRK43" s="516"/>
      <c r="FRL43" s="516"/>
      <c r="FRM43" s="516"/>
      <c r="FRN43" s="516"/>
      <c r="FRO43" s="516"/>
      <c r="FRP43" s="516"/>
      <c r="FRQ43" s="516"/>
      <c r="FRR43" s="516"/>
      <c r="FRS43" s="516"/>
      <c r="FRT43" s="516"/>
      <c r="FRU43" s="516"/>
      <c r="FRV43" s="516"/>
      <c r="FRW43" s="516"/>
      <c r="FRX43" s="516"/>
      <c r="FRY43" s="516"/>
      <c r="FRZ43" s="516"/>
      <c r="FSA43" s="516"/>
      <c r="FSB43" s="516"/>
      <c r="FSC43" s="516"/>
      <c r="FSD43" s="516"/>
      <c r="FSE43" s="516"/>
      <c r="FSF43" s="516"/>
      <c r="FSG43" s="516"/>
      <c r="FSH43" s="516"/>
      <c r="FSI43" s="516"/>
      <c r="FSJ43" s="516"/>
      <c r="FSK43" s="516"/>
      <c r="FSL43" s="516"/>
      <c r="FSM43" s="516"/>
      <c r="FSN43" s="516"/>
      <c r="FSO43" s="516"/>
      <c r="FSP43" s="516"/>
      <c r="FSQ43" s="516"/>
      <c r="FSR43" s="516"/>
      <c r="FSS43" s="516"/>
      <c r="FST43" s="516"/>
      <c r="FSU43" s="516"/>
      <c r="FSV43" s="516"/>
      <c r="FSW43" s="516"/>
      <c r="FSX43" s="516"/>
      <c r="FSY43" s="516"/>
      <c r="FSZ43" s="516"/>
      <c r="FTA43" s="516"/>
      <c r="FTB43" s="516"/>
      <c r="FTC43" s="516"/>
      <c r="FTD43" s="516"/>
      <c r="FTE43" s="516"/>
      <c r="FTF43" s="516"/>
      <c r="FTG43" s="516"/>
      <c r="FTH43" s="516"/>
      <c r="FTI43" s="516"/>
      <c r="FTJ43" s="516"/>
      <c r="FTK43" s="516"/>
      <c r="FTL43" s="516"/>
      <c r="FTM43" s="516"/>
      <c r="FTN43" s="516"/>
      <c r="FTO43" s="516"/>
      <c r="FTP43" s="516"/>
      <c r="FTQ43" s="516"/>
      <c r="FTR43" s="516"/>
      <c r="FTS43" s="516"/>
      <c r="FTT43" s="516"/>
      <c r="FTU43" s="516"/>
      <c r="FTV43" s="516"/>
      <c r="FTW43" s="516"/>
      <c r="FTX43" s="516"/>
      <c r="FTY43" s="516"/>
      <c r="FTZ43" s="516"/>
      <c r="FUA43" s="516"/>
      <c r="FUB43" s="516"/>
      <c r="FUC43" s="516"/>
      <c r="FUD43" s="516"/>
      <c r="FUE43" s="516"/>
      <c r="FUF43" s="516"/>
      <c r="FUG43" s="516"/>
      <c r="FUH43" s="516"/>
      <c r="FUI43" s="516"/>
      <c r="FUJ43" s="516"/>
      <c r="FUK43" s="516"/>
      <c r="FUL43" s="516"/>
      <c r="FUM43" s="516"/>
      <c r="FUN43" s="516"/>
      <c r="FUO43" s="516"/>
      <c r="FUP43" s="516"/>
      <c r="FUQ43" s="516"/>
      <c r="FUR43" s="516"/>
      <c r="FUS43" s="516"/>
      <c r="FUT43" s="516"/>
      <c r="FUU43" s="516"/>
      <c r="FUV43" s="516"/>
      <c r="FUW43" s="516"/>
      <c r="FUX43" s="516"/>
      <c r="FUY43" s="516"/>
      <c r="FUZ43" s="516"/>
      <c r="FVA43" s="516"/>
      <c r="FVB43" s="516"/>
      <c r="FVC43" s="516"/>
      <c r="FVD43" s="516"/>
      <c r="FVE43" s="516"/>
      <c r="FVF43" s="516"/>
      <c r="FVG43" s="516"/>
      <c r="FVH43" s="516"/>
      <c r="FVI43" s="516"/>
      <c r="FVJ43" s="516"/>
      <c r="FVK43" s="516"/>
      <c r="FVL43" s="516"/>
      <c r="FVM43" s="516"/>
      <c r="FVN43" s="516"/>
      <c r="FVO43" s="516"/>
      <c r="FVP43" s="516"/>
      <c r="FVQ43" s="516"/>
      <c r="FVR43" s="516"/>
      <c r="FVS43" s="516"/>
      <c r="FVT43" s="516"/>
      <c r="FVU43" s="516"/>
      <c r="FVV43" s="516"/>
      <c r="FVW43" s="516"/>
      <c r="FVX43" s="516"/>
      <c r="FVY43" s="516"/>
      <c r="FVZ43" s="516"/>
      <c r="FWA43" s="516"/>
      <c r="FWB43" s="516"/>
      <c r="FWC43" s="516"/>
      <c r="FWD43" s="516"/>
      <c r="FWE43" s="516"/>
      <c r="FWF43" s="516"/>
      <c r="FWG43" s="516"/>
      <c r="FWH43" s="516"/>
      <c r="FWI43" s="516"/>
      <c r="FWJ43" s="516"/>
      <c r="FWK43" s="516"/>
      <c r="FWL43" s="516"/>
      <c r="FWM43" s="516"/>
      <c r="FWN43" s="516"/>
      <c r="FWO43" s="516"/>
      <c r="FWP43" s="516"/>
      <c r="FWQ43" s="516"/>
      <c r="FWR43" s="516"/>
      <c r="FWS43" s="516"/>
      <c r="FWT43" s="516"/>
      <c r="FWU43" s="516"/>
      <c r="FWV43" s="516"/>
      <c r="FWW43" s="516"/>
      <c r="FWX43" s="516"/>
      <c r="FWY43" s="516"/>
      <c r="FWZ43" s="516"/>
      <c r="FXA43" s="516"/>
      <c r="FXB43" s="516"/>
      <c r="FXC43" s="516"/>
      <c r="FXD43" s="516"/>
      <c r="FXE43" s="516"/>
      <c r="FXF43" s="516"/>
      <c r="FXG43" s="516"/>
      <c r="FXH43" s="516"/>
      <c r="FXI43" s="516"/>
      <c r="FXJ43" s="516"/>
      <c r="FXK43" s="516"/>
      <c r="FXL43" s="516"/>
      <c r="FXM43" s="516"/>
      <c r="FXN43" s="516"/>
      <c r="FXO43" s="516"/>
      <c r="FXP43" s="516"/>
      <c r="FXQ43" s="516"/>
      <c r="FXR43" s="516"/>
      <c r="FXS43" s="516"/>
      <c r="FXT43" s="516"/>
      <c r="FXU43" s="516"/>
      <c r="FXV43" s="516"/>
      <c r="FXW43" s="516"/>
      <c r="FXX43" s="516"/>
      <c r="FXY43" s="516"/>
      <c r="FXZ43" s="516"/>
      <c r="FYA43" s="516"/>
      <c r="FYB43" s="516"/>
      <c r="FYC43" s="516"/>
      <c r="FYD43" s="516"/>
      <c r="FYE43" s="516"/>
      <c r="FYF43" s="516"/>
      <c r="FYG43" s="516"/>
      <c r="FYH43" s="516"/>
      <c r="FYI43" s="516"/>
      <c r="FYJ43" s="516"/>
      <c r="FYK43" s="516"/>
      <c r="FYL43" s="516"/>
      <c r="FYM43" s="516"/>
      <c r="FYN43" s="516"/>
      <c r="FYO43" s="516"/>
      <c r="FYP43" s="516"/>
      <c r="FYQ43" s="516"/>
      <c r="FYR43" s="516"/>
      <c r="FYS43" s="516"/>
      <c r="FYT43" s="516"/>
      <c r="FYU43" s="516"/>
      <c r="FYV43" s="516"/>
      <c r="FYW43" s="516"/>
      <c r="FYX43" s="516"/>
      <c r="FYY43" s="516"/>
      <c r="FYZ43" s="516"/>
      <c r="FZA43" s="516"/>
      <c r="FZB43" s="516"/>
      <c r="FZC43" s="516"/>
      <c r="FZD43" s="516"/>
      <c r="FZE43" s="516"/>
      <c r="FZF43" s="516"/>
      <c r="FZG43" s="516"/>
      <c r="FZH43" s="516"/>
      <c r="FZI43" s="516"/>
      <c r="FZJ43" s="516"/>
      <c r="FZK43" s="516"/>
      <c r="FZL43" s="516"/>
      <c r="FZM43" s="516"/>
      <c r="FZN43" s="516"/>
      <c r="FZO43" s="516"/>
      <c r="FZP43" s="516"/>
      <c r="FZQ43" s="516"/>
      <c r="FZR43" s="516"/>
      <c r="FZS43" s="516"/>
      <c r="FZT43" s="516"/>
      <c r="FZU43" s="516"/>
      <c r="FZV43" s="516"/>
      <c r="FZW43" s="516"/>
      <c r="FZX43" s="516"/>
      <c r="FZY43" s="516"/>
      <c r="FZZ43" s="516"/>
      <c r="GAA43" s="516"/>
      <c r="GAB43" s="516"/>
      <c r="GAC43" s="516"/>
      <c r="GAD43" s="516"/>
      <c r="GAE43" s="516"/>
      <c r="GAF43" s="516"/>
      <c r="GAG43" s="516"/>
      <c r="GAH43" s="516"/>
      <c r="GAI43" s="516"/>
      <c r="GAJ43" s="516"/>
      <c r="GAK43" s="516"/>
      <c r="GAL43" s="516"/>
      <c r="GAM43" s="516"/>
      <c r="GAN43" s="516"/>
      <c r="GAO43" s="516"/>
      <c r="GAP43" s="516"/>
      <c r="GAQ43" s="516"/>
      <c r="GAR43" s="516"/>
      <c r="GAS43" s="516"/>
      <c r="GAT43" s="516"/>
      <c r="GAU43" s="516"/>
      <c r="GAV43" s="516"/>
      <c r="GAW43" s="516"/>
      <c r="GAX43" s="516"/>
      <c r="GAY43" s="516"/>
      <c r="GAZ43" s="516"/>
      <c r="GBA43" s="516"/>
      <c r="GBB43" s="516"/>
      <c r="GBC43" s="516"/>
      <c r="GBD43" s="516"/>
      <c r="GBE43" s="516"/>
      <c r="GBF43" s="516"/>
      <c r="GBG43" s="516"/>
      <c r="GBH43" s="516"/>
      <c r="GBI43" s="516"/>
      <c r="GBJ43" s="516"/>
      <c r="GBK43" s="516"/>
      <c r="GBL43" s="516"/>
      <c r="GBM43" s="516"/>
      <c r="GBN43" s="516"/>
      <c r="GBO43" s="516"/>
      <c r="GBP43" s="516"/>
      <c r="GBQ43" s="516"/>
      <c r="GBR43" s="516"/>
      <c r="GBS43" s="516"/>
      <c r="GBT43" s="516"/>
      <c r="GBU43" s="516"/>
      <c r="GBV43" s="516"/>
      <c r="GBW43" s="516"/>
      <c r="GBX43" s="516"/>
      <c r="GBY43" s="516"/>
      <c r="GBZ43" s="516"/>
      <c r="GCA43" s="516"/>
      <c r="GCB43" s="516"/>
      <c r="GCC43" s="516"/>
      <c r="GCD43" s="516"/>
      <c r="GCE43" s="516"/>
      <c r="GCF43" s="516"/>
      <c r="GCG43" s="516"/>
      <c r="GCH43" s="516"/>
      <c r="GCI43" s="516"/>
      <c r="GCJ43" s="516"/>
      <c r="GCK43" s="516"/>
      <c r="GCL43" s="516"/>
      <c r="GCM43" s="516"/>
      <c r="GCN43" s="516"/>
      <c r="GCO43" s="516"/>
      <c r="GCP43" s="516"/>
      <c r="GCQ43" s="516"/>
      <c r="GCR43" s="516"/>
      <c r="GCS43" s="516"/>
      <c r="GCT43" s="516"/>
      <c r="GCU43" s="516"/>
      <c r="GCV43" s="516"/>
      <c r="GCW43" s="516"/>
      <c r="GCX43" s="516"/>
      <c r="GCY43" s="516"/>
      <c r="GCZ43" s="516"/>
      <c r="GDA43" s="516"/>
      <c r="GDB43" s="516"/>
      <c r="GDC43" s="516"/>
      <c r="GDD43" s="516"/>
      <c r="GDE43" s="516"/>
      <c r="GDF43" s="516"/>
      <c r="GDG43" s="516"/>
      <c r="GDH43" s="516"/>
      <c r="GDI43" s="516"/>
      <c r="GDJ43" s="516"/>
      <c r="GDK43" s="516"/>
      <c r="GDL43" s="516"/>
      <c r="GDM43" s="516"/>
      <c r="GDN43" s="516"/>
      <c r="GDO43" s="516"/>
      <c r="GDP43" s="516"/>
      <c r="GDQ43" s="516"/>
      <c r="GDR43" s="516"/>
      <c r="GDS43" s="516"/>
      <c r="GDT43" s="516"/>
      <c r="GDU43" s="516"/>
      <c r="GDV43" s="516"/>
      <c r="GDW43" s="516"/>
      <c r="GDX43" s="516"/>
      <c r="GDY43" s="516"/>
      <c r="GDZ43" s="516"/>
      <c r="GEA43" s="516"/>
      <c r="GEB43" s="516"/>
      <c r="GEC43" s="516"/>
      <c r="GED43" s="516"/>
      <c r="GEE43" s="516"/>
      <c r="GEF43" s="516"/>
      <c r="GEG43" s="516"/>
      <c r="GEH43" s="516"/>
      <c r="GEI43" s="516"/>
      <c r="GEJ43" s="516"/>
      <c r="GEK43" s="516"/>
      <c r="GEL43" s="516"/>
      <c r="GEM43" s="516"/>
      <c r="GEN43" s="516"/>
      <c r="GEO43" s="516"/>
      <c r="GEP43" s="516"/>
      <c r="GEQ43" s="516"/>
      <c r="GER43" s="516"/>
      <c r="GES43" s="516"/>
      <c r="GET43" s="516"/>
      <c r="GEU43" s="516"/>
      <c r="GEV43" s="516"/>
      <c r="GEW43" s="516"/>
      <c r="GEX43" s="516"/>
      <c r="GEY43" s="516"/>
      <c r="GEZ43" s="516"/>
      <c r="GFA43" s="516"/>
      <c r="GFB43" s="516"/>
      <c r="GFC43" s="516"/>
      <c r="GFD43" s="516"/>
      <c r="GFE43" s="516"/>
      <c r="GFF43" s="516"/>
      <c r="GFG43" s="516"/>
      <c r="GFH43" s="516"/>
      <c r="GFI43" s="516"/>
      <c r="GFJ43" s="516"/>
      <c r="GFK43" s="516"/>
      <c r="GFL43" s="516"/>
      <c r="GFM43" s="516"/>
      <c r="GFN43" s="516"/>
      <c r="GFO43" s="516"/>
      <c r="GFP43" s="516"/>
      <c r="GFQ43" s="516"/>
      <c r="GFR43" s="516"/>
      <c r="GFS43" s="516"/>
      <c r="GFT43" s="516"/>
      <c r="GFU43" s="516"/>
      <c r="GFV43" s="516"/>
      <c r="GFW43" s="516"/>
      <c r="GFX43" s="516"/>
      <c r="GFY43" s="516"/>
      <c r="GFZ43" s="516"/>
      <c r="GGA43" s="516"/>
      <c r="GGB43" s="516"/>
      <c r="GGC43" s="516"/>
      <c r="GGD43" s="516"/>
      <c r="GGE43" s="516"/>
      <c r="GGF43" s="516"/>
      <c r="GGG43" s="516"/>
      <c r="GGH43" s="516"/>
      <c r="GGI43" s="516"/>
      <c r="GGJ43" s="516"/>
      <c r="GGK43" s="516"/>
      <c r="GGL43" s="516"/>
      <c r="GGM43" s="516"/>
      <c r="GGN43" s="516"/>
      <c r="GGO43" s="516"/>
      <c r="GGP43" s="516"/>
      <c r="GGQ43" s="516"/>
      <c r="GGR43" s="516"/>
      <c r="GGS43" s="516"/>
      <c r="GGT43" s="516"/>
      <c r="GGU43" s="516"/>
      <c r="GGV43" s="516"/>
      <c r="GGW43" s="516"/>
      <c r="GGX43" s="516"/>
      <c r="GGY43" s="516"/>
      <c r="GGZ43" s="516"/>
      <c r="GHA43" s="516"/>
      <c r="GHB43" s="516"/>
      <c r="GHC43" s="516"/>
      <c r="GHD43" s="516"/>
      <c r="GHE43" s="516"/>
      <c r="GHF43" s="516"/>
      <c r="GHG43" s="516"/>
      <c r="GHH43" s="516"/>
      <c r="GHI43" s="516"/>
      <c r="GHJ43" s="516"/>
      <c r="GHK43" s="516"/>
      <c r="GHL43" s="516"/>
      <c r="GHM43" s="516"/>
      <c r="GHN43" s="516"/>
      <c r="GHO43" s="516"/>
      <c r="GHP43" s="516"/>
      <c r="GHQ43" s="516"/>
      <c r="GHR43" s="516"/>
      <c r="GHS43" s="516"/>
      <c r="GHT43" s="516"/>
      <c r="GHU43" s="516"/>
      <c r="GHV43" s="516"/>
      <c r="GHW43" s="516"/>
      <c r="GHX43" s="516"/>
      <c r="GHY43" s="516"/>
      <c r="GHZ43" s="516"/>
      <c r="GIA43" s="516"/>
      <c r="GIB43" s="516"/>
      <c r="GIC43" s="516"/>
      <c r="GID43" s="516"/>
      <c r="GIE43" s="516"/>
      <c r="GIF43" s="516"/>
      <c r="GIG43" s="516"/>
      <c r="GIH43" s="516"/>
      <c r="GII43" s="516"/>
      <c r="GIJ43" s="516"/>
      <c r="GIK43" s="516"/>
      <c r="GIL43" s="516"/>
      <c r="GIM43" s="516"/>
      <c r="GIN43" s="516"/>
      <c r="GIO43" s="516"/>
      <c r="GIP43" s="516"/>
      <c r="GIQ43" s="516"/>
      <c r="GIR43" s="516"/>
      <c r="GIS43" s="516"/>
      <c r="GIT43" s="516"/>
      <c r="GIU43" s="516"/>
      <c r="GIV43" s="516"/>
      <c r="GIW43" s="516"/>
      <c r="GIX43" s="516"/>
      <c r="GIY43" s="516"/>
      <c r="GIZ43" s="516"/>
      <c r="GJA43" s="516"/>
      <c r="GJB43" s="516"/>
      <c r="GJC43" s="516"/>
      <c r="GJD43" s="516"/>
      <c r="GJE43" s="516"/>
      <c r="GJF43" s="516"/>
      <c r="GJG43" s="516"/>
      <c r="GJH43" s="516"/>
      <c r="GJI43" s="516"/>
      <c r="GJJ43" s="516"/>
      <c r="GJK43" s="516"/>
      <c r="GJL43" s="516"/>
      <c r="GJM43" s="516"/>
      <c r="GJN43" s="516"/>
      <c r="GJO43" s="516"/>
      <c r="GJP43" s="516"/>
      <c r="GJQ43" s="516"/>
      <c r="GJR43" s="516"/>
      <c r="GJS43" s="516"/>
      <c r="GJT43" s="516"/>
      <c r="GJU43" s="516"/>
      <c r="GJV43" s="516"/>
      <c r="GJW43" s="516"/>
      <c r="GJX43" s="516"/>
      <c r="GJY43" s="516"/>
      <c r="GJZ43" s="516"/>
      <c r="GKA43" s="516"/>
      <c r="GKB43" s="516"/>
      <c r="GKC43" s="516"/>
      <c r="GKD43" s="516"/>
      <c r="GKE43" s="516"/>
      <c r="GKF43" s="516"/>
      <c r="GKG43" s="516"/>
      <c r="GKH43" s="516"/>
      <c r="GKI43" s="516"/>
      <c r="GKJ43" s="516"/>
      <c r="GKK43" s="516"/>
      <c r="GKL43" s="516"/>
      <c r="GKM43" s="516"/>
      <c r="GKN43" s="516"/>
      <c r="GKO43" s="516"/>
      <c r="GKP43" s="516"/>
      <c r="GKQ43" s="516"/>
      <c r="GKR43" s="516"/>
      <c r="GKS43" s="516"/>
      <c r="GKT43" s="516"/>
      <c r="GKU43" s="516"/>
      <c r="GKV43" s="516"/>
      <c r="GKW43" s="516"/>
      <c r="GKX43" s="516"/>
      <c r="GKY43" s="516"/>
      <c r="GKZ43" s="516"/>
      <c r="GLA43" s="516"/>
      <c r="GLB43" s="516"/>
      <c r="GLC43" s="516"/>
      <c r="GLD43" s="516"/>
      <c r="GLE43" s="516"/>
      <c r="GLF43" s="516"/>
      <c r="GLG43" s="516"/>
      <c r="GLH43" s="516"/>
      <c r="GLI43" s="516"/>
      <c r="GLJ43" s="516"/>
      <c r="GLK43" s="516"/>
      <c r="GLL43" s="516"/>
      <c r="GLM43" s="516"/>
      <c r="GLN43" s="516"/>
      <c r="GLO43" s="516"/>
      <c r="GLP43" s="516"/>
      <c r="GLQ43" s="516"/>
      <c r="GLR43" s="516"/>
      <c r="GLS43" s="516"/>
      <c r="GLT43" s="516"/>
      <c r="GLU43" s="516"/>
      <c r="GLV43" s="516"/>
      <c r="GLW43" s="516"/>
      <c r="GLX43" s="516"/>
      <c r="GLY43" s="516"/>
      <c r="GLZ43" s="516"/>
      <c r="GMA43" s="516"/>
      <c r="GMB43" s="516"/>
      <c r="GMC43" s="516"/>
      <c r="GMD43" s="516"/>
      <c r="GME43" s="516"/>
      <c r="GMF43" s="516"/>
      <c r="GMG43" s="516"/>
      <c r="GMH43" s="516"/>
      <c r="GMI43" s="516"/>
      <c r="GMJ43" s="516"/>
      <c r="GMK43" s="516"/>
      <c r="GML43" s="516"/>
      <c r="GMM43" s="516"/>
      <c r="GMN43" s="516"/>
      <c r="GMO43" s="516"/>
      <c r="GMP43" s="516"/>
      <c r="GMQ43" s="516"/>
      <c r="GMR43" s="516"/>
      <c r="GMS43" s="516"/>
      <c r="GMT43" s="516"/>
      <c r="GMU43" s="516"/>
      <c r="GMV43" s="516"/>
      <c r="GMW43" s="516"/>
      <c r="GMX43" s="516"/>
      <c r="GMY43" s="516"/>
      <c r="GMZ43" s="516"/>
      <c r="GNA43" s="516"/>
      <c r="GNB43" s="516"/>
      <c r="GNC43" s="516"/>
      <c r="GND43" s="516"/>
      <c r="GNE43" s="516"/>
      <c r="GNF43" s="516"/>
      <c r="GNG43" s="516"/>
      <c r="GNH43" s="516"/>
      <c r="GNI43" s="516"/>
      <c r="GNJ43" s="516"/>
      <c r="GNK43" s="516"/>
      <c r="GNL43" s="516"/>
      <c r="GNM43" s="516"/>
      <c r="GNN43" s="516"/>
      <c r="GNO43" s="516"/>
      <c r="GNP43" s="516"/>
      <c r="GNQ43" s="516"/>
      <c r="GNR43" s="516"/>
      <c r="GNS43" s="516"/>
      <c r="GNT43" s="516"/>
      <c r="GNU43" s="516"/>
      <c r="GNV43" s="516"/>
      <c r="GNW43" s="516"/>
      <c r="GNX43" s="516"/>
      <c r="GNY43" s="516"/>
      <c r="GNZ43" s="516"/>
      <c r="GOA43" s="516"/>
      <c r="GOB43" s="516"/>
      <c r="GOC43" s="516"/>
      <c r="GOD43" s="516"/>
      <c r="GOE43" s="516"/>
      <c r="GOF43" s="516"/>
      <c r="GOG43" s="516"/>
      <c r="GOH43" s="516"/>
      <c r="GOI43" s="516"/>
      <c r="GOJ43" s="516"/>
      <c r="GOK43" s="516"/>
      <c r="GOL43" s="516"/>
      <c r="GOM43" s="516"/>
      <c r="GON43" s="516"/>
      <c r="GOO43" s="516"/>
      <c r="GOP43" s="516"/>
      <c r="GOQ43" s="516"/>
      <c r="GOR43" s="516"/>
      <c r="GOS43" s="516"/>
      <c r="GOT43" s="516"/>
      <c r="GOU43" s="516"/>
      <c r="GOV43" s="516"/>
      <c r="GOW43" s="516"/>
      <c r="GOX43" s="516"/>
      <c r="GOY43" s="516"/>
      <c r="GOZ43" s="516"/>
      <c r="GPA43" s="516"/>
      <c r="GPB43" s="516"/>
      <c r="GPC43" s="516"/>
      <c r="GPD43" s="516"/>
      <c r="GPE43" s="516"/>
      <c r="GPF43" s="516"/>
      <c r="GPG43" s="516"/>
      <c r="GPH43" s="516"/>
      <c r="GPI43" s="516"/>
      <c r="GPJ43" s="516"/>
      <c r="GPK43" s="516"/>
      <c r="GPL43" s="516"/>
      <c r="GPM43" s="516"/>
      <c r="GPN43" s="516"/>
      <c r="GPO43" s="516"/>
      <c r="GPP43" s="516"/>
      <c r="GPQ43" s="516"/>
      <c r="GPR43" s="516"/>
      <c r="GPS43" s="516"/>
      <c r="GPT43" s="516"/>
      <c r="GPU43" s="516"/>
      <c r="GPV43" s="516"/>
      <c r="GPW43" s="516"/>
      <c r="GPX43" s="516"/>
      <c r="GPY43" s="516"/>
      <c r="GPZ43" s="516"/>
      <c r="GQA43" s="516"/>
      <c r="GQB43" s="516"/>
      <c r="GQC43" s="516"/>
      <c r="GQD43" s="516"/>
      <c r="GQE43" s="516"/>
      <c r="GQF43" s="516"/>
      <c r="GQG43" s="516"/>
      <c r="GQH43" s="516"/>
      <c r="GQI43" s="516"/>
      <c r="GQJ43" s="516"/>
      <c r="GQK43" s="516"/>
      <c r="GQL43" s="516"/>
      <c r="GQM43" s="516"/>
      <c r="GQN43" s="516"/>
      <c r="GQO43" s="516"/>
      <c r="GQP43" s="516"/>
      <c r="GQQ43" s="516"/>
      <c r="GQR43" s="516"/>
      <c r="GQS43" s="516"/>
      <c r="GQT43" s="516"/>
      <c r="GQU43" s="516"/>
      <c r="GQV43" s="516"/>
      <c r="GQW43" s="516"/>
      <c r="GQX43" s="516"/>
      <c r="GQY43" s="516"/>
      <c r="GQZ43" s="516"/>
      <c r="GRA43" s="516"/>
      <c r="GRB43" s="516"/>
      <c r="GRC43" s="516"/>
      <c r="GRD43" s="516"/>
      <c r="GRE43" s="516"/>
      <c r="GRF43" s="516"/>
      <c r="GRG43" s="516"/>
      <c r="GRH43" s="516"/>
      <c r="GRI43" s="516"/>
      <c r="GRJ43" s="516"/>
      <c r="GRK43" s="516"/>
      <c r="GRL43" s="516"/>
      <c r="GRM43" s="516"/>
      <c r="GRN43" s="516"/>
      <c r="GRO43" s="516"/>
      <c r="GRP43" s="516"/>
      <c r="GRQ43" s="516"/>
      <c r="GRR43" s="516"/>
      <c r="GRS43" s="516"/>
      <c r="GRT43" s="516"/>
      <c r="GRU43" s="516"/>
      <c r="GRV43" s="516"/>
      <c r="GRW43" s="516"/>
      <c r="GRX43" s="516"/>
      <c r="GRY43" s="516"/>
      <c r="GRZ43" s="516"/>
      <c r="GSA43" s="516"/>
      <c r="GSB43" s="516"/>
      <c r="GSC43" s="516"/>
      <c r="GSD43" s="516"/>
      <c r="GSE43" s="516"/>
      <c r="GSF43" s="516"/>
      <c r="GSG43" s="516"/>
      <c r="GSH43" s="516"/>
      <c r="GSI43" s="516"/>
      <c r="GSJ43" s="516"/>
      <c r="GSK43" s="516"/>
      <c r="GSL43" s="516"/>
      <c r="GSM43" s="516"/>
      <c r="GSN43" s="516"/>
      <c r="GSO43" s="516"/>
      <c r="GSP43" s="516"/>
      <c r="GSQ43" s="516"/>
      <c r="GSR43" s="516"/>
      <c r="GSS43" s="516"/>
      <c r="GST43" s="516"/>
      <c r="GSU43" s="516"/>
      <c r="GSV43" s="516"/>
      <c r="GSW43" s="516"/>
      <c r="GSX43" s="516"/>
      <c r="GSY43" s="516"/>
      <c r="GSZ43" s="516"/>
      <c r="GTA43" s="516"/>
      <c r="GTB43" s="516"/>
      <c r="GTC43" s="516"/>
      <c r="GTD43" s="516"/>
      <c r="GTE43" s="516"/>
      <c r="GTF43" s="516"/>
      <c r="GTG43" s="516"/>
      <c r="GTH43" s="516"/>
      <c r="GTI43" s="516"/>
      <c r="GTJ43" s="516"/>
      <c r="GTK43" s="516"/>
      <c r="GTL43" s="516"/>
      <c r="GTM43" s="516"/>
      <c r="GTN43" s="516"/>
      <c r="GTO43" s="516"/>
      <c r="GTP43" s="516"/>
      <c r="GTQ43" s="516"/>
      <c r="GTR43" s="516"/>
      <c r="GTS43" s="516"/>
      <c r="GTT43" s="516"/>
      <c r="GTU43" s="516"/>
      <c r="GTV43" s="516"/>
      <c r="GTW43" s="516"/>
      <c r="GTX43" s="516"/>
      <c r="GTY43" s="516"/>
      <c r="GTZ43" s="516"/>
      <c r="GUA43" s="516"/>
      <c r="GUB43" s="516"/>
      <c r="GUC43" s="516"/>
      <c r="GUD43" s="516"/>
      <c r="GUE43" s="516"/>
      <c r="GUF43" s="516"/>
      <c r="GUG43" s="516"/>
      <c r="GUH43" s="516"/>
      <c r="GUI43" s="516"/>
      <c r="GUJ43" s="516"/>
      <c r="GUK43" s="516"/>
      <c r="GUL43" s="516"/>
      <c r="GUM43" s="516"/>
      <c r="GUN43" s="516"/>
      <c r="GUO43" s="516"/>
      <c r="GUP43" s="516"/>
      <c r="GUQ43" s="516"/>
      <c r="GUR43" s="516"/>
      <c r="GUS43" s="516"/>
      <c r="GUT43" s="516"/>
      <c r="GUU43" s="516"/>
      <c r="GUV43" s="516"/>
      <c r="GUW43" s="516"/>
      <c r="GUX43" s="516"/>
      <c r="GUY43" s="516"/>
      <c r="GUZ43" s="516"/>
      <c r="GVA43" s="516"/>
      <c r="GVB43" s="516"/>
      <c r="GVC43" s="516"/>
      <c r="GVD43" s="516"/>
      <c r="GVE43" s="516"/>
      <c r="GVF43" s="516"/>
      <c r="GVG43" s="516"/>
      <c r="GVH43" s="516"/>
      <c r="GVI43" s="516"/>
      <c r="GVJ43" s="516"/>
      <c r="GVK43" s="516"/>
      <c r="GVL43" s="516"/>
      <c r="GVM43" s="516"/>
      <c r="GVN43" s="516"/>
      <c r="GVO43" s="516"/>
      <c r="GVP43" s="516"/>
      <c r="GVQ43" s="516"/>
      <c r="GVR43" s="516"/>
      <c r="GVS43" s="516"/>
      <c r="GVT43" s="516"/>
      <c r="GVU43" s="516"/>
      <c r="GVV43" s="516"/>
      <c r="GVW43" s="516"/>
      <c r="GVX43" s="516"/>
      <c r="GVY43" s="516"/>
      <c r="GVZ43" s="516"/>
      <c r="GWA43" s="516"/>
      <c r="GWB43" s="516"/>
      <c r="GWC43" s="516"/>
      <c r="GWD43" s="516"/>
      <c r="GWE43" s="516"/>
      <c r="GWF43" s="516"/>
      <c r="GWG43" s="516"/>
      <c r="GWH43" s="516"/>
      <c r="GWI43" s="516"/>
      <c r="GWJ43" s="516"/>
      <c r="GWK43" s="516"/>
      <c r="GWL43" s="516"/>
      <c r="GWM43" s="516"/>
      <c r="GWN43" s="516"/>
      <c r="GWO43" s="516"/>
      <c r="GWP43" s="516"/>
      <c r="GWQ43" s="516"/>
      <c r="GWR43" s="516"/>
      <c r="GWS43" s="516"/>
      <c r="GWT43" s="516"/>
      <c r="GWU43" s="516"/>
      <c r="GWV43" s="516"/>
      <c r="GWW43" s="516"/>
      <c r="GWX43" s="516"/>
      <c r="GWY43" s="516"/>
      <c r="GWZ43" s="516"/>
      <c r="GXA43" s="516"/>
      <c r="GXB43" s="516"/>
      <c r="GXC43" s="516"/>
      <c r="GXD43" s="516"/>
      <c r="GXE43" s="516"/>
      <c r="GXF43" s="516"/>
      <c r="GXG43" s="516"/>
      <c r="GXH43" s="516"/>
      <c r="GXI43" s="516"/>
      <c r="GXJ43" s="516"/>
      <c r="GXK43" s="516"/>
      <c r="GXL43" s="516"/>
      <c r="GXM43" s="516"/>
      <c r="GXN43" s="516"/>
      <c r="GXO43" s="516"/>
      <c r="GXP43" s="516"/>
      <c r="GXQ43" s="516"/>
      <c r="GXR43" s="516"/>
      <c r="GXS43" s="516"/>
      <c r="GXT43" s="516"/>
      <c r="GXU43" s="516"/>
      <c r="GXV43" s="516"/>
      <c r="GXW43" s="516"/>
      <c r="GXX43" s="516"/>
      <c r="GXY43" s="516"/>
      <c r="GXZ43" s="516"/>
      <c r="GYA43" s="516"/>
      <c r="GYB43" s="516"/>
      <c r="GYC43" s="516"/>
      <c r="GYD43" s="516"/>
      <c r="GYE43" s="516"/>
      <c r="GYF43" s="516"/>
      <c r="GYG43" s="516"/>
      <c r="GYH43" s="516"/>
      <c r="GYI43" s="516"/>
      <c r="GYJ43" s="516"/>
      <c r="GYK43" s="516"/>
      <c r="GYL43" s="516"/>
      <c r="GYM43" s="516"/>
      <c r="GYN43" s="516"/>
      <c r="GYO43" s="516"/>
      <c r="GYP43" s="516"/>
      <c r="GYQ43" s="516"/>
      <c r="GYR43" s="516"/>
      <c r="GYS43" s="516"/>
      <c r="GYT43" s="516"/>
      <c r="GYU43" s="516"/>
      <c r="GYV43" s="516"/>
      <c r="GYW43" s="516"/>
      <c r="GYX43" s="516"/>
      <c r="GYY43" s="516"/>
      <c r="GYZ43" s="516"/>
      <c r="GZA43" s="516"/>
      <c r="GZB43" s="516"/>
      <c r="GZC43" s="516"/>
      <c r="GZD43" s="516"/>
      <c r="GZE43" s="516"/>
      <c r="GZF43" s="516"/>
      <c r="GZG43" s="516"/>
      <c r="GZH43" s="516"/>
      <c r="GZI43" s="516"/>
      <c r="GZJ43" s="516"/>
      <c r="GZK43" s="516"/>
      <c r="GZL43" s="516"/>
      <c r="GZM43" s="516"/>
      <c r="GZN43" s="516"/>
      <c r="GZO43" s="516"/>
      <c r="GZP43" s="516"/>
      <c r="GZQ43" s="516"/>
      <c r="GZR43" s="516"/>
      <c r="GZS43" s="516"/>
      <c r="GZT43" s="516"/>
      <c r="GZU43" s="516"/>
      <c r="GZV43" s="516"/>
      <c r="GZW43" s="516"/>
      <c r="GZX43" s="516"/>
      <c r="GZY43" s="516"/>
      <c r="GZZ43" s="516"/>
      <c r="HAA43" s="516"/>
      <c r="HAB43" s="516"/>
      <c r="HAC43" s="516"/>
      <c r="HAD43" s="516"/>
      <c r="HAE43" s="516"/>
      <c r="HAF43" s="516"/>
      <c r="HAG43" s="516"/>
      <c r="HAH43" s="516"/>
      <c r="HAI43" s="516"/>
      <c r="HAJ43" s="516"/>
      <c r="HAK43" s="516"/>
      <c r="HAL43" s="516"/>
      <c r="HAM43" s="516"/>
      <c r="HAN43" s="516"/>
      <c r="HAO43" s="516"/>
      <c r="HAP43" s="516"/>
      <c r="HAQ43" s="516"/>
      <c r="HAR43" s="516"/>
      <c r="HAS43" s="516"/>
      <c r="HAT43" s="516"/>
      <c r="HAU43" s="516"/>
      <c r="HAV43" s="516"/>
      <c r="HAW43" s="516"/>
      <c r="HAX43" s="516"/>
      <c r="HAY43" s="516"/>
      <c r="HAZ43" s="516"/>
      <c r="HBA43" s="516"/>
      <c r="HBB43" s="516"/>
      <c r="HBC43" s="516"/>
      <c r="HBD43" s="516"/>
      <c r="HBE43" s="516"/>
      <c r="HBF43" s="516"/>
      <c r="HBG43" s="516"/>
      <c r="HBH43" s="516"/>
      <c r="HBI43" s="516"/>
      <c r="HBJ43" s="516"/>
      <c r="HBK43" s="516"/>
      <c r="HBL43" s="516"/>
      <c r="HBM43" s="516"/>
      <c r="HBN43" s="516"/>
      <c r="HBO43" s="516"/>
      <c r="HBP43" s="516"/>
      <c r="HBQ43" s="516"/>
      <c r="HBR43" s="516"/>
      <c r="HBS43" s="516"/>
      <c r="HBT43" s="516"/>
      <c r="HBU43" s="516"/>
      <c r="HBV43" s="516"/>
      <c r="HBW43" s="516"/>
      <c r="HBX43" s="516"/>
      <c r="HBY43" s="516"/>
      <c r="HBZ43" s="516"/>
      <c r="HCA43" s="516"/>
      <c r="HCB43" s="516"/>
      <c r="HCC43" s="516"/>
      <c r="HCD43" s="516"/>
      <c r="HCE43" s="516"/>
      <c r="HCF43" s="516"/>
      <c r="HCG43" s="516"/>
      <c r="HCH43" s="516"/>
      <c r="HCI43" s="516"/>
      <c r="HCJ43" s="516"/>
      <c r="HCK43" s="516"/>
      <c r="HCL43" s="516"/>
      <c r="HCM43" s="516"/>
      <c r="HCN43" s="516"/>
      <c r="HCO43" s="516"/>
      <c r="HCP43" s="516"/>
      <c r="HCQ43" s="516"/>
      <c r="HCR43" s="516"/>
      <c r="HCS43" s="516"/>
      <c r="HCT43" s="516"/>
      <c r="HCU43" s="516"/>
      <c r="HCV43" s="516"/>
      <c r="HCW43" s="516"/>
      <c r="HCX43" s="516"/>
      <c r="HCY43" s="516"/>
      <c r="HCZ43" s="516"/>
      <c r="HDA43" s="516"/>
      <c r="HDB43" s="516"/>
      <c r="HDC43" s="516"/>
      <c r="HDD43" s="516"/>
      <c r="HDE43" s="516"/>
      <c r="HDF43" s="516"/>
      <c r="HDG43" s="516"/>
      <c r="HDH43" s="516"/>
      <c r="HDI43" s="516"/>
      <c r="HDJ43" s="516"/>
      <c r="HDK43" s="516"/>
      <c r="HDL43" s="516"/>
      <c r="HDM43" s="516"/>
      <c r="HDN43" s="516"/>
      <c r="HDO43" s="516"/>
      <c r="HDP43" s="516"/>
      <c r="HDQ43" s="516"/>
      <c r="HDR43" s="516"/>
      <c r="HDS43" s="516"/>
      <c r="HDT43" s="516"/>
      <c r="HDU43" s="516"/>
      <c r="HDV43" s="516"/>
      <c r="HDW43" s="516"/>
      <c r="HDX43" s="516"/>
      <c r="HDY43" s="516"/>
      <c r="HDZ43" s="516"/>
      <c r="HEA43" s="516"/>
      <c r="HEB43" s="516"/>
      <c r="HEC43" s="516"/>
      <c r="HED43" s="516"/>
      <c r="HEE43" s="516"/>
      <c r="HEF43" s="516"/>
      <c r="HEG43" s="516"/>
      <c r="HEH43" s="516"/>
      <c r="HEI43" s="516"/>
      <c r="HEJ43" s="516"/>
      <c r="HEK43" s="516"/>
      <c r="HEL43" s="516"/>
      <c r="HEM43" s="516"/>
      <c r="HEN43" s="516"/>
      <c r="HEO43" s="516"/>
      <c r="HEP43" s="516"/>
      <c r="HEQ43" s="516"/>
      <c r="HER43" s="516"/>
      <c r="HES43" s="516"/>
      <c r="HET43" s="516"/>
      <c r="HEU43" s="516"/>
      <c r="HEV43" s="516"/>
      <c r="HEW43" s="516"/>
      <c r="HEX43" s="516"/>
      <c r="HEY43" s="516"/>
      <c r="HEZ43" s="516"/>
      <c r="HFA43" s="516"/>
      <c r="HFB43" s="516"/>
      <c r="HFC43" s="516"/>
      <c r="HFD43" s="516"/>
      <c r="HFE43" s="516"/>
      <c r="HFF43" s="516"/>
      <c r="HFG43" s="516"/>
      <c r="HFH43" s="516"/>
      <c r="HFI43" s="516"/>
      <c r="HFJ43" s="516"/>
      <c r="HFK43" s="516"/>
      <c r="HFL43" s="516"/>
      <c r="HFM43" s="516"/>
      <c r="HFN43" s="516"/>
      <c r="HFO43" s="516"/>
      <c r="HFP43" s="516"/>
      <c r="HFQ43" s="516"/>
      <c r="HFR43" s="516"/>
      <c r="HFS43" s="516"/>
      <c r="HFT43" s="516"/>
      <c r="HFU43" s="516"/>
      <c r="HFV43" s="516"/>
      <c r="HFW43" s="516"/>
      <c r="HFX43" s="516"/>
      <c r="HFY43" s="516"/>
      <c r="HFZ43" s="516"/>
      <c r="HGA43" s="516"/>
      <c r="HGB43" s="516"/>
      <c r="HGC43" s="516"/>
      <c r="HGD43" s="516"/>
      <c r="HGE43" s="516"/>
      <c r="HGF43" s="516"/>
      <c r="HGG43" s="516"/>
      <c r="HGH43" s="516"/>
      <c r="HGI43" s="516"/>
      <c r="HGJ43" s="516"/>
      <c r="HGK43" s="516"/>
      <c r="HGL43" s="516"/>
      <c r="HGM43" s="516"/>
      <c r="HGN43" s="516"/>
      <c r="HGO43" s="516"/>
      <c r="HGP43" s="516"/>
      <c r="HGQ43" s="516"/>
      <c r="HGR43" s="516"/>
      <c r="HGS43" s="516"/>
      <c r="HGT43" s="516"/>
      <c r="HGU43" s="516"/>
      <c r="HGV43" s="516"/>
      <c r="HGW43" s="516"/>
      <c r="HGX43" s="516"/>
      <c r="HGY43" s="516"/>
      <c r="HGZ43" s="516"/>
      <c r="HHA43" s="516"/>
      <c r="HHB43" s="516"/>
      <c r="HHC43" s="516"/>
      <c r="HHD43" s="516"/>
      <c r="HHE43" s="516"/>
      <c r="HHF43" s="516"/>
      <c r="HHG43" s="516"/>
      <c r="HHH43" s="516"/>
      <c r="HHI43" s="516"/>
      <c r="HHJ43" s="516"/>
      <c r="HHK43" s="516"/>
      <c r="HHL43" s="516"/>
      <c r="HHM43" s="516"/>
      <c r="HHN43" s="516"/>
      <c r="HHO43" s="516"/>
      <c r="HHP43" s="516"/>
      <c r="HHQ43" s="516"/>
      <c r="HHR43" s="516"/>
      <c r="HHS43" s="516"/>
      <c r="HHT43" s="516"/>
      <c r="HHU43" s="516"/>
      <c r="HHV43" s="516"/>
      <c r="HHW43" s="516"/>
      <c r="HHX43" s="516"/>
      <c r="HHY43" s="516"/>
      <c r="HHZ43" s="516"/>
      <c r="HIA43" s="516"/>
      <c r="HIB43" s="516"/>
      <c r="HIC43" s="516"/>
      <c r="HID43" s="516"/>
      <c r="HIE43" s="516"/>
      <c r="HIF43" s="516"/>
      <c r="HIG43" s="516"/>
      <c r="HIH43" s="516"/>
      <c r="HII43" s="516"/>
      <c r="HIJ43" s="516"/>
      <c r="HIK43" s="516"/>
      <c r="HIL43" s="516"/>
      <c r="HIM43" s="516"/>
      <c r="HIN43" s="516"/>
      <c r="HIO43" s="516"/>
      <c r="HIP43" s="516"/>
      <c r="HIQ43" s="516"/>
      <c r="HIR43" s="516"/>
      <c r="HIS43" s="516"/>
      <c r="HIT43" s="516"/>
      <c r="HIU43" s="516"/>
      <c r="HIV43" s="516"/>
      <c r="HIW43" s="516"/>
      <c r="HIX43" s="516"/>
      <c r="HIY43" s="516"/>
      <c r="HIZ43" s="516"/>
      <c r="HJA43" s="516"/>
      <c r="HJB43" s="516"/>
      <c r="HJC43" s="516"/>
      <c r="HJD43" s="516"/>
      <c r="HJE43" s="516"/>
      <c r="HJF43" s="516"/>
      <c r="HJG43" s="516"/>
      <c r="HJH43" s="516"/>
      <c r="HJI43" s="516"/>
      <c r="HJJ43" s="516"/>
      <c r="HJK43" s="516"/>
      <c r="HJL43" s="516"/>
      <c r="HJM43" s="516"/>
      <c r="HJN43" s="516"/>
      <c r="HJO43" s="516"/>
      <c r="HJP43" s="516"/>
      <c r="HJQ43" s="516"/>
      <c r="HJR43" s="516"/>
      <c r="HJS43" s="516"/>
      <c r="HJT43" s="516"/>
      <c r="HJU43" s="516"/>
      <c r="HJV43" s="516"/>
      <c r="HJW43" s="516"/>
      <c r="HJX43" s="516"/>
      <c r="HJY43" s="516"/>
      <c r="HJZ43" s="516"/>
      <c r="HKA43" s="516"/>
      <c r="HKB43" s="516"/>
      <c r="HKC43" s="516"/>
      <c r="HKD43" s="516"/>
      <c r="HKE43" s="516"/>
      <c r="HKF43" s="516"/>
      <c r="HKG43" s="516"/>
      <c r="HKH43" s="516"/>
      <c r="HKI43" s="516"/>
      <c r="HKJ43" s="516"/>
      <c r="HKK43" s="516"/>
      <c r="HKL43" s="516"/>
      <c r="HKM43" s="516"/>
      <c r="HKN43" s="516"/>
      <c r="HKO43" s="516"/>
      <c r="HKP43" s="516"/>
      <c r="HKQ43" s="516"/>
      <c r="HKR43" s="516"/>
      <c r="HKS43" s="516"/>
      <c r="HKT43" s="516"/>
      <c r="HKU43" s="516"/>
      <c r="HKV43" s="516"/>
      <c r="HKW43" s="516"/>
      <c r="HKX43" s="516"/>
      <c r="HKY43" s="516"/>
      <c r="HKZ43" s="516"/>
      <c r="HLA43" s="516"/>
      <c r="HLB43" s="516"/>
      <c r="HLC43" s="516"/>
      <c r="HLD43" s="516"/>
      <c r="HLE43" s="516"/>
      <c r="HLF43" s="516"/>
      <c r="HLG43" s="516"/>
      <c r="HLH43" s="516"/>
      <c r="HLI43" s="516"/>
      <c r="HLJ43" s="516"/>
      <c r="HLK43" s="516"/>
      <c r="HLL43" s="516"/>
      <c r="HLM43" s="516"/>
      <c r="HLN43" s="516"/>
      <c r="HLO43" s="516"/>
      <c r="HLP43" s="516"/>
      <c r="HLQ43" s="516"/>
      <c r="HLR43" s="516"/>
      <c r="HLS43" s="516"/>
      <c r="HLT43" s="516"/>
      <c r="HLU43" s="516"/>
      <c r="HLV43" s="516"/>
      <c r="HLW43" s="516"/>
      <c r="HLX43" s="516"/>
      <c r="HLY43" s="516"/>
      <c r="HLZ43" s="516"/>
      <c r="HMA43" s="516"/>
      <c r="HMB43" s="516"/>
      <c r="HMC43" s="516"/>
      <c r="HMD43" s="516"/>
      <c r="HME43" s="516"/>
      <c r="HMF43" s="516"/>
      <c r="HMG43" s="516"/>
      <c r="HMH43" s="516"/>
      <c r="HMI43" s="516"/>
      <c r="HMJ43" s="516"/>
      <c r="HMK43" s="516"/>
      <c r="HML43" s="516"/>
      <c r="HMM43" s="516"/>
      <c r="HMN43" s="516"/>
      <c r="HMO43" s="516"/>
      <c r="HMP43" s="516"/>
      <c r="HMQ43" s="516"/>
      <c r="HMR43" s="516"/>
      <c r="HMS43" s="516"/>
      <c r="HMT43" s="516"/>
      <c r="HMU43" s="516"/>
      <c r="HMV43" s="516"/>
      <c r="HMW43" s="516"/>
      <c r="HMX43" s="516"/>
      <c r="HMY43" s="516"/>
      <c r="HMZ43" s="516"/>
      <c r="HNA43" s="516"/>
      <c r="HNB43" s="516"/>
      <c r="HNC43" s="516"/>
      <c r="HND43" s="516"/>
      <c r="HNE43" s="516"/>
      <c r="HNF43" s="516"/>
      <c r="HNG43" s="516"/>
      <c r="HNH43" s="516"/>
      <c r="HNI43" s="516"/>
      <c r="HNJ43" s="516"/>
      <c r="HNK43" s="516"/>
      <c r="HNL43" s="516"/>
      <c r="HNM43" s="516"/>
      <c r="HNN43" s="516"/>
      <c r="HNO43" s="516"/>
      <c r="HNP43" s="516"/>
      <c r="HNQ43" s="516"/>
      <c r="HNR43" s="516"/>
      <c r="HNS43" s="516"/>
      <c r="HNT43" s="516"/>
      <c r="HNU43" s="516"/>
      <c r="HNV43" s="516"/>
      <c r="HNW43" s="516"/>
      <c r="HNX43" s="516"/>
      <c r="HNY43" s="516"/>
      <c r="HNZ43" s="516"/>
      <c r="HOA43" s="516"/>
      <c r="HOB43" s="516"/>
      <c r="HOC43" s="516"/>
      <c r="HOD43" s="516"/>
      <c r="HOE43" s="516"/>
      <c r="HOF43" s="516"/>
      <c r="HOG43" s="516"/>
      <c r="HOH43" s="516"/>
      <c r="HOI43" s="516"/>
      <c r="HOJ43" s="516"/>
      <c r="HOK43" s="516"/>
      <c r="HOL43" s="516"/>
      <c r="HOM43" s="516"/>
      <c r="HON43" s="516"/>
      <c r="HOO43" s="516"/>
      <c r="HOP43" s="516"/>
      <c r="HOQ43" s="516"/>
      <c r="HOR43" s="516"/>
      <c r="HOS43" s="516"/>
      <c r="HOT43" s="516"/>
      <c r="HOU43" s="516"/>
      <c r="HOV43" s="516"/>
      <c r="HOW43" s="516"/>
      <c r="HOX43" s="516"/>
      <c r="HOY43" s="516"/>
      <c r="HOZ43" s="516"/>
      <c r="HPA43" s="516"/>
      <c r="HPB43" s="516"/>
      <c r="HPC43" s="516"/>
      <c r="HPD43" s="516"/>
      <c r="HPE43" s="516"/>
      <c r="HPF43" s="516"/>
      <c r="HPG43" s="516"/>
      <c r="HPH43" s="516"/>
      <c r="HPI43" s="516"/>
      <c r="HPJ43" s="516"/>
      <c r="HPK43" s="516"/>
      <c r="HPL43" s="516"/>
      <c r="HPM43" s="516"/>
      <c r="HPN43" s="516"/>
      <c r="HPO43" s="516"/>
      <c r="HPP43" s="516"/>
      <c r="HPQ43" s="516"/>
      <c r="HPR43" s="516"/>
      <c r="HPS43" s="516"/>
      <c r="HPT43" s="516"/>
      <c r="HPU43" s="516"/>
      <c r="HPV43" s="516"/>
      <c r="HPW43" s="516"/>
      <c r="HPX43" s="516"/>
      <c r="HPY43" s="516"/>
      <c r="HPZ43" s="516"/>
      <c r="HQA43" s="516"/>
      <c r="HQB43" s="516"/>
      <c r="HQC43" s="516"/>
      <c r="HQD43" s="516"/>
      <c r="HQE43" s="516"/>
      <c r="HQF43" s="516"/>
      <c r="HQG43" s="516"/>
      <c r="HQH43" s="516"/>
      <c r="HQI43" s="516"/>
      <c r="HQJ43" s="516"/>
      <c r="HQK43" s="516"/>
      <c r="HQL43" s="516"/>
      <c r="HQM43" s="516"/>
      <c r="HQN43" s="516"/>
      <c r="HQO43" s="516"/>
      <c r="HQP43" s="516"/>
      <c r="HQQ43" s="516"/>
      <c r="HQR43" s="516"/>
      <c r="HQS43" s="516"/>
      <c r="HQT43" s="516"/>
      <c r="HQU43" s="516"/>
      <c r="HQV43" s="516"/>
      <c r="HQW43" s="516"/>
      <c r="HQX43" s="516"/>
      <c r="HQY43" s="516"/>
      <c r="HQZ43" s="516"/>
      <c r="HRA43" s="516"/>
      <c r="HRB43" s="516"/>
      <c r="HRC43" s="516"/>
      <c r="HRD43" s="516"/>
      <c r="HRE43" s="516"/>
      <c r="HRF43" s="516"/>
      <c r="HRG43" s="516"/>
      <c r="HRH43" s="516"/>
      <c r="HRI43" s="516"/>
      <c r="HRJ43" s="516"/>
      <c r="HRK43" s="516"/>
      <c r="HRL43" s="516"/>
      <c r="HRM43" s="516"/>
      <c r="HRN43" s="516"/>
      <c r="HRO43" s="516"/>
      <c r="HRP43" s="516"/>
      <c r="HRQ43" s="516"/>
      <c r="HRR43" s="516"/>
      <c r="HRS43" s="516"/>
      <c r="HRT43" s="516"/>
      <c r="HRU43" s="516"/>
      <c r="HRV43" s="516"/>
      <c r="HRW43" s="516"/>
      <c r="HRX43" s="516"/>
      <c r="HRY43" s="516"/>
      <c r="HRZ43" s="516"/>
      <c r="HSA43" s="516"/>
      <c r="HSB43" s="516"/>
      <c r="HSC43" s="516"/>
      <c r="HSD43" s="516"/>
      <c r="HSE43" s="516"/>
      <c r="HSF43" s="516"/>
      <c r="HSG43" s="516"/>
      <c r="HSH43" s="516"/>
      <c r="HSI43" s="516"/>
      <c r="HSJ43" s="516"/>
      <c r="HSK43" s="516"/>
      <c r="HSL43" s="516"/>
      <c r="HSM43" s="516"/>
      <c r="HSN43" s="516"/>
      <c r="HSO43" s="516"/>
      <c r="HSP43" s="516"/>
      <c r="HSQ43" s="516"/>
      <c r="HSR43" s="516"/>
      <c r="HSS43" s="516"/>
      <c r="HST43" s="516"/>
      <c r="HSU43" s="516"/>
      <c r="HSV43" s="516"/>
      <c r="HSW43" s="516"/>
      <c r="HSX43" s="516"/>
      <c r="HSY43" s="516"/>
      <c r="HSZ43" s="516"/>
      <c r="HTA43" s="516"/>
      <c r="HTB43" s="516"/>
      <c r="HTC43" s="516"/>
      <c r="HTD43" s="516"/>
      <c r="HTE43" s="516"/>
      <c r="HTF43" s="516"/>
      <c r="HTG43" s="516"/>
      <c r="HTH43" s="516"/>
      <c r="HTI43" s="516"/>
      <c r="HTJ43" s="516"/>
      <c r="HTK43" s="516"/>
      <c r="HTL43" s="516"/>
      <c r="HTM43" s="516"/>
      <c r="HTN43" s="516"/>
      <c r="HTO43" s="516"/>
      <c r="HTP43" s="516"/>
      <c r="HTQ43" s="516"/>
      <c r="HTR43" s="516"/>
      <c r="HTS43" s="516"/>
      <c r="HTT43" s="516"/>
      <c r="HTU43" s="516"/>
      <c r="HTV43" s="516"/>
      <c r="HTW43" s="516"/>
      <c r="HTX43" s="516"/>
      <c r="HTY43" s="516"/>
      <c r="HTZ43" s="516"/>
      <c r="HUA43" s="516"/>
      <c r="HUB43" s="516"/>
      <c r="HUC43" s="516"/>
      <c r="HUD43" s="516"/>
      <c r="HUE43" s="516"/>
      <c r="HUF43" s="516"/>
      <c r="HUG43" s="516"/>
      <c r="HUH43" s="516"/>
      <c r="HUI43" s="516"/>
      <c r="HUJ43" s="516"/>
      <c r="HUK43" s="516"/>
      <c r="HUL43" s="516"/>
      <c r="HUM43" s="516"/>
      <c r="HUN43" s="516"/>
      <c r="HUO43" s="516"/>
      <c r="HUP43" s="516"/>
      <c r="HUQ43" s="516"/>
      <c r="HUR43" s="516"/>
      <c r="HUS43" s="516"/>
      <c r="HUT43" s="516"/>
      <c r="HUU43" s="516"/>
      <c r="HUV43" s="516"/>
      <c r="HUW43" s="516"/>
      <c r="HUX43" s="516"/>
      <c r="HUY43" s="516"/>
      <c r="HUZ43" s="516"/>
      <c r="HVA43" s="516"/>
      <c r="HVB43" s="516"/>
      <c r="HVC43" s="516"/>
      <c r="HVD43" s="516"/>
      <c r="HVE43" s="516"/>
      <c r="HVF43" s="516"/>
      <c r="HVG43" s="516"/>
      <c r="HVH43" s="516"/>
      <c r="HVI43" s="516"/>
      <c r="HVJ43" s="516"/>
      <c r="HVK43" s="516"/>
      <c r="HVL43" s="516"/>
      <c r="HVM43" s="516"/>
      <c r="HVN43" s="516"/>
      <c r="HVO43" s="516"/>
      <c r="HVP43" s="516"/>
      <c r="HVQ43" s="516"/>
      <c r="HVR43" s="516"/>
      <c r="HVS43" s="516"/>
      <c r="HVT43" s="516"/>
      <c r="HVU43" s="516"/>
      <c r="HVV43" s="516"/>
      <c r="HVW43" s="516"/>
      <c r="HVX43" s="516"/>
      <c r="HVY43" s="516"/>
      <c r="HVZ43" s="516"/>
      <c r="HWA43" s="516"/>
      <c r="HWB43" s="516"/>
      <c r="HWC43" s="516"/>
      <c r="HWD43" s="516"/>
      <c r="HWE43" s="516"/>
      <c r="HWF43" s="516"/>
      <c r="HWG43" s="516"/>
      <c r="HWH43" s="516"/>
      <c r="HWI43" s="516"/>
      <c r="HWJ43" s="516"/>
      <c r="HWK43" s="516"/>
      <c r="HWL43" s="516"/>
      <c r="HWM43" s="516"/>
      <c r="HWN43" s="516"/>
      <c r="HWO43" s="516"/>
      <c r="HWP43" s="516"/>
      <c r="HWQ43" s="516"/>
      <c r="HWR43" s="516"/>
      <c r="HWS43" s="516"/>
      <c r="HWT43" s="516"/>
      <c r="HWU43" s="516"/>
      <c r="HWV43" s="516"/>
      <c r="HWW43" s="516"/>
      <c r="HWX43" s="516"/>
      <c r="HWY43" s="516"/>
      <c r="HWZ43" s="516"/>
      <c r="HXA43" s="516"/>
      <c r="HXB43" s="516"/>
      <c r="HXC43" s="516"/>
      <c r="HXD43" s="516"/>
      <c r="HXE43" s="516"/>
      <c r="HXF43" s="516"/>
      <c r="HXG43" s="516"/>
      <c r="HXH43" s="516"/>
      <c r="HXI43" s="516"/>
      <c r="HXJ43" s="516"/>
      <c r="HXK43" s="516"/>
      <c r="HXL43" s="516"/>
      <c r="HXM43" s="516"/>
      <c r="HXN43" s="516"/>
      <c r="HXO43" s="516"/>
      <c r="HXP43" s="516"/>
      <c r="HXQ43" s="516"/>
      <c r="HXR43" s="516"/>
      <c r="HXS43" s="516"/>
      <c r="HXT43" s="516"/>
      <c r="HXU43" s="516"/>
      <c r="HXV43" s="516"/>
      <c r="HXW43" s="516"/>
      <c r="HXX43" s="516"/>
      <c r="HXY43" s="516"/>
      <c r="HXZ43" s="516"/>
      <c r="HYA43" s="516"/>
      <c r="HYB43" s="516"/>
      <c r="HYC43" s="516"/>
      <c r="HYD43" s="516"/>
      <c r="HYE43" s="516"/>
      <c r="HYF43" s="516"/>
      <c r="HYG43" s="516"/>
      <c r="HYH43" s="516"/>
      <c r="HYI43" s="516"/>
      <c r="HYJ43" s="516"/>
      <c r="HYK43" s="516"/>
      <c r="HYL43" s="516"/>
      <c r="HYM43" s="516"/>
      <c r="HYN43" s="516"/>
      <c r="HYO43" s="516"/>
      <c r="HYP43" s="516"/>
      <c r="HYQ43" s="516"/>
      <c r="HYR43" s="516"/>
      <c r="HYS43" s="516"/>
      <c r="HYT43" s="516"/>
      <c r="HYU43" s="516"/>
      <c r="HYV43" s="516"/>
      <c r="HYW43" s="516"/>
      <c r="HYX43" s="516"/>
      <c r="HYY43" s="516"/>
      <c r="HYZ43" s="516"/>
      <c r="HZA43" s="516"/>
      <c r="HZB43" s="516"/>
      <c r="HZC43" s="516"/>
      <c r="HZD43" s="516"/>
      <c r="HZE43" s="516"/>
      <c r="HZF43" s="516"/>
      <c r="HZG43" s="516"/>
      <c r="HZH43" s="516"/>
      <c r="HZI43" s="516"/>
      <c r="HZJ43" s="516"/>
      <c r="HZK43" s="516"/>
      <c r="HZL43" s="516"/>
      <c r="HZM43" s="516"/>
      <c r="HZN43" s="516"/>
      <c r="HZO43" s="516"/>
      <c r="HZP43" s="516"/>
      <c r="HZQ43" s="516"/>
      <c r="HZR43" s="516"/>
      <c r="HZS43" s="516"/>
      <c r="HZT43" s="516"/>
      <c r="HZU43" s="516"/>
      <c r="HZV43" s="516"/>
      <c r="HZW43" s="516"/>
      <c r="HZX43" s="516"/>
      <c r="HZY43" s="516"/>
      <c r="HZZ43" s="516"/>
      <c r="IAA43" s="516"/>
      <c r="IAB43" s="516"/>
      <c r="IAC43" s="516"/>
      <c r="IAD43" s="516"/>
      <c r="IAE43" s="516"/>
      <c r="IAF43" s="516"/>
      <c r="IAG43" s="516"/>
      <c r="IAH43" s="516"/>
      <c r="IAI43" s="516"/>
      <c r="IAJ43" s="516"/>
      <c r="IAK43" s="516"/>
      <c r="IAL43" s="516"/>
      <c r="IAM43" s="516"/>
      <c r="IAN43" s="516"/>
      <c r="IAO43" s="516"/>
      <c r="IAP43" s="516"/>
      <c r="IAQ43" s="516"/>
      <c r="IAR43" s="516"/>
      <c r="IAS43" s="516"/>
      <c r="IAT43" s="516"/>
      <c r="IAU43" s="516"/>
      <c r="IAV43" s="516"/>
      <c r="IAW43" s="516"/>
      <c r="IAX43" s="516"/>
      <c r="IAY43" s="516"/>
      <c r="IAZ43" s="516"/>
      <c r="IBA43" s="516"/>
      <c r="IBB43" s="516"/>
      <c r="IBC43" s="516"/>
      <c r="IBD43" s="516"/>
      <c r="IBE43" s="516"/>
      <c r="IBF43" s="516"/>
      <c r="IBG43" s="516"/>
      <c r="IBH43" s="516"/>
      <c r="IBI43" s="516"/>
      <c r="IBJ43" s="516"/>
      <c r="IBK43" s="516"/>
      <c r="IBL43" s="516"/>
      <c r="IBM43" s="516"/>
      <c r="IBN43" s="516"/>
      <c r="IBO43" s="516"/>
      <c r="IBP43" s="516"/>
      <c r="IBQ43" s="516"/>
      <c r="IBR43" s="516"/>
      <c r="IBS43" s="516"/>
      <c r="IBT43" s="516"/>
      <c r="IBU43" s="516"/>
      <c r="IBV43" s="516"/>
      <c r="IBW43" s="516"/>
      <c r="IBX43" s="516"/>
      <c r="IBY43" s="516"/>
      <c r="IBZ43" s="516"/>
      <c r="ICA43" s="516"/>
      <c r="ICB43" s="516"/>
      <c r="ICC43" s="516"/>
      <c r="ICD43" s="516"/>
      <c r="ICE43" s="516"/>
      <c r="ICF43" s="516"/>
      <c r="ICG43" s="516"/>
      <c r="ICH43" s="516"/>
      <c r="ICI43" s="516"/>
      <c r="ICJ43" s="516"/>
      <c r="ICK43" s="516"/>
      <c r="ICL43" s="516"/>
      <c r="ICM43" s="516"/>
      <c r="ICN43" s="516"/>
      <c r="ICO43" s="516"/>
      <c r="ICP43" s="516"/>
      <c r="ICQ43" s="516"/>
      <c r="ICR43" s="516"/>
      <c r="ICS43" s="516"/>
      <c r="ICT43" s="516"/>
      <c r="ICU43" s="516"/>
      <c r="ICV43" s="516"/>
      <c r="ICW43" s="516"/>
      <c r="ICX43" s="516"/>
      <c r="ICY43" s="516"/>
      <c r="ICZ43" s="516"/>
      <c r="IDA43" s="516"/>
      <c r="IDB43" s="516"/>
      <c r="IDC43" s="516"/>
      <c r="IDD43" s="516"/>
      <c r="IDE43" s="516"/>
      <c r="IDF43" s="516"/>
      <c r="IDG43" s="516"/>
      <c r="IDH43" s="516"/>
      <c r="IDI43" s="516"/>
      <c r="IDJ43" s="516"/>
      <c r="IDK43" s="516"/>
      <c r="IDL43" s="516"/>
      <c r="IDM43" s="516"/>
      <c r="IDN43" s="516"/>
      <c r="IDO43" s="516"/>
      <c r="IDP43" s="516"/>
      <c r="IDQ43" s="516"/>
      <c r="IDR43" s="516"/>
      <c r="IDS43" s="516"/>
      <c r="IDT43" s="516"/>
      <c r="IDU43" s="516"/>
      <c r="IDV43" s="516"/>
      <c r="IDW43" s="516"/>
      <c r="IDX43" s="516"/>
      <c r="IDY43" s="516"/>
      <c r="IDZ43" s="516"/>
      <c r="IEA43" s="516"/>
      <c r="IEB43" s="516"/>
      <c r="IEC43" s="516"/>
      <c r="IED43" s="516"/>
      <c r="IEE43" s="516"/>
      <c r="IEF43" s="516"/>
      <c r="IEG43" s="516"/>
      <c r="IEH43" s="516"/>
      <c r="IEI43" s="516"/>
      <c r="IEJ43" s="516"/>
      <c r="IEK43" s="516"/>
      <c r="IEL43" s="516"/>
      <c r="IEM43" s="516"/>
      <c r="IEN43" s="516"/>
      <c r="IEO43" s="516"/>
      <c r="IEP43" s="516"/>
      <c r="IEQ43" s="516"/>
      <c r="IER43" s="516"/>
      <c r="IES43" s="516"/>
      <c r="IET43" s="516"/>
      <c r="IEU43" s="516"/>
      <c r="IEV43" s="516"/>
      <c r="IEW43" s="516"/>
      <c r="IEX43" s="516"/>
      <c r="IEY43" s="516"/>
      <c r="IEZ43" s="516"/>
      <c r="IFA43" s="516"/>
      <c r="IFB43" s="516"/>
      <c r="IFC43" s="516"/>
      <c r="IFD43" s="516"/>
      <c r="IFE43" s="516"/>
      <c r="IFF43" s="516"/>
      <c r="IFG43" s="516"/>
      <c r="IFH43" s="516"/>
      <c r="IFI43" s="516"/>
      <c r="IFJ43" s="516"/>
      <c r="IFK43" s="516"/>
      <c r="IFL43" s="516"/>
      <c r="IFM43" s="516"/>
      <c r="IFN43" s="516"/>
      <c r="IFO43" s="516"/>
      <c r="IFP43" s="516"/>
      <c r="IFQ43" s="516"/>
      <c r="IFR43" s="516"/>
      <c r="IFS43" s="516"/>
      <c r="IFT43" s="516"/>
      <c r="IFU43" s="516"/>
      <c r="IFV43" s="516"/>
      <c r="IFW43" s="516"/>
      <c r="IFX43" s="516"/>
      <c r="IFY43" s="516"/>
      <c r="IFZ43" s="516"/>
      <c r="IGA43" s="516"/>
      <c r="IGB43" s="516"/>
      <c r="IGC43" s="516"/>
      <c r="IGD43" s="516"/>
      <c r="IGE43" s="516"/>
      <c r="IGF43" s="516"/>
      <c r="IGG43" s="516"/>
      <c r="IGH43" s="516"/>
      <c r="IGI43" s="516"/>
      <c r="IGJ43" s="516"/>
      <c r="IGK43" s="516"/>
      <c r="IGL43" s="516"/>
      <c r="IGM43" s="516"/>
      <c r="IGN43" s="516"/>
      <c r="IGO43" s="516"/>
      <c r="IGP43" s="516"/>
      <c r="IGQ43" s="516"/>
      <c r="IGR43" s="516"/>
      <c r="IGS43" s="516"/>
      <c r="IGT43" s="516"/>
      <c r="IGU43" s="516"/>
      <c r="IGV43" s="516"/>
      <c r="IGW43" s="516"/>
      <c r="IGX43" s="516"/>
      <c r="IGY43" s="516"/>
      <c r="IGZ43" s="516"/>
      <c r="IHA43" s="516"/>
      <c r="IHB43" s="516"/>
      <c r="IHC43" s="516"/>
      <c r="IHD43" s="516"/>
      <c r="IHE43" s="516"/>
      <c r="IHF43" s="516"/>
      <c r="IHG43" s="516"/>
      <c r="IHH43" s="516"/>
      <c r="IHI43" s="516"/>
      <c r="IHJ43" s="516"/>
      <c r="IHK43" s="516"/>
      <c r="IHL43" s="516"/>
      <c r="IHM43" s="516"/>
      <c r="IHN43" s="516"/>
      <c r="IHO43" s="516"/>
      <c r="IHP43" s="516"/>
      <c r="IHQ43" s="516"/>
      <c r="IHR43" s="516"/>
      <c r="IHS43" s="516"/>
      <c r="IHT43" s="516"/>
      <c r="IHU43" s="516"/>
      <c r="IHV43" s="516"/>
      <c r="IHW43" s="516"/>
      <c r="IHX43" s="516"/>
      <c r="IHY43" s="516"/>
      <c r="IHZ43" s="516"/>
      <c r="IIA43" s="516"/>
      <c r="IIB43" s="516"/>
      <c r="IIC43" s="516"/>
      <c r="IID43" s="516"/>
      <c r="IIE43" s="516"/>
      <c r="IIF43" s="516"/>
      <c r="IIG43" s="516"/>
      <c r="IIH43" s="516"/>
      <c r="III43" s="516"/>
      <c r="IIJ43" s="516"/>
      <c r="IIK43" s="516"/>
      <c r="IIL43" s="516"/>
      <c r="IIM43" s="516"/>
      <c r="IIN43" s="516"/>
      <c r="IIO43" s="516"/>
      <c r="IIP43" s="516"/>
      <c r="IIQ43" s="516"/>
      <c r="IIR43" s="516"/>
      <c r="IIS43" s="516"/>
      <c r="IIT43" s="516"/>
      <c r="IIU43" s="516"/>
      <c r="IIV43" s="516"/>
      <c r="IIW43" s="516"/>
      <c r="IIX43" s="516"/>
      <c r="IIY43" s="516"/>
      <c r="IIZ43" s="516"/>
      <c r="IJA43" s="516"/>
      <c r="IJB43" s="516"/>
      <c r="IJC43" s="516"/>
      <c r="IJD43" s="516"/>
      <c r="IJE43" s="516"/>
      <c r="IJF43" s="516"/>
      <c r="IJG43" s="516"/>
      <c r="IJH43" s="516"/>
      <c r="IJI43" s="516"/>
      <c r="IJJ43" s="516"/>
      <c r="IJK43" s="516"/>
      <c r="IJL43" s="516"/>
      <c r="IJM43" s="516"/>
      <c r="IJN43" s="516"/>
      <c r="IJO43" s="516"/>
      <c r="IJP43" s="516"/>
      <c r="IJQ43" s="516"/>
      <c r="IJR43" s="516"/>
      <c r="IJS43" s="516"/>
      <c r="IJT43" s="516"/>
      <c r="IJU43" s="516"/>
      <c r="IJV43" s="516"/>
      <c r="IJW43" s="516"/>
      <c r="IJX43" s="516"/>
      <c r="IJY43" s="516"/>
      <c r="IJZ43" s="516"/>
      <c r="IKA43" s="516"/>
      <c r="IKB43" s="516"/>
      <c r="IKC43" s="516"/>
      <c r="IKD43" s="516"/>
      <c r="IKE43" s="516"/>
      <c r="IKF43" s="516"/>
      <c r="IKG43" s="516"/>
      <c r="IKH43" s="516"/>
      <c r="IKI43" s="516"/>
      <c r="IKJ43" s="516"/>
      <c r="IKK43" s="516"/>
      <c r="IKL43" s="516"/>
      <c r="IKM43" s="516"/>
      <c r="IKN43" s="516"/>
      <c r="IKO43" s="516"/>
      <c r="IKP43" s="516"/>
      <c r="IKQ43" s="516"/>
      <c r="IKR43" s="516"/>
      <c r="IKS43" s="516"/>
      <c r="IKT43" s="516"/>
      <c r="IKU43" s="516"/>
      <c r="IKV43" s="516"/>
      <c r="IKW43" s="516"/>
      <c r="IKX43" s="516"/>
      <c r="IKY43" s="516"/>
      <c r="IKZ43" s="516"/>
      <c r="ILA43" s="516"/>
      <c r="ILB43" s="516"/>
      <c r="ILC43" s="516"/>
      <c r="ILD43" s="516"/>
      <c r="ILE43" s="516"/>
      <c r="ILF43" s="516"/>
      <c r="ILG43" s="516"/>
      <c r="ILH43" s="516"/>
      <c r="ILI43" s="516"/>
      <c r="ILJ43" s="516"/>
      <c r="ILK43" s="516"/>
      <c r="ILL43" s="516"/>
      <c r="ILM43" s="516"/>
      <c r="ILN43" s="516"/>
      <c r="ILO43" s="516"/>
      <c r="ILP43" s="516"/>
      <c r="ILQ43" s="516"/>
      <c r="ILR43" s="516"/>
      <c r="ILS43" s="516"/>
      <c r="ILT43" s="516"/>
      <c r="ILU43" s="516"/>
      <c r="ILV43" s="516"/>
      <c r="ILW43" s="516"/>
      <c r="ILX43" s="516"/>
      <c r="ILY43" s="516"/>
      <c r="ILZ43" s="516"/>
      <c r="IMA43" s="516"/>
      <c r="IMB43" s="516"/>
      <c r="IMC43" s="516"/>
      <c r="IMD43" s="516"/>
      <c r="IME43" s="516"/>
      <c r="IMF43" s="516"/>
      <c r="IMG43" s="516"/>
      <c r="IMH43" s="516"/>
      <c r="IMI43" s="516"/>
      <c r="IMJ43" s="516"/>
      <c r="IMK43" s="516"/>
      <c r="IML43" s="516"/>
      <c r="IMM43" s="516"/>
      <c r="IMN43" s="516"/>
      <c r="IMO43" s="516"/>
      <c r="IMP43" s="516"/>
      <c r="IMQ43" s="516"/>
      <c r="IMR43" s="516"/>
      <c r="IMS43" s="516"/>
      <c r="IMT43" s="516"/>
      <c r="IMU43" s="516"/>
      <c r="IMV43" s="516"/>
      <c r="IMW43" s="516"/>
      <c r="IMX43" s="516"/>
      <c r="IMY43" s="516"/>
      <c r="IMZ43" s="516"/>
      <c r="INA43" s="516"/>
      <c r="INB43" s="516"/>
      <c r="INC43" s="516"/>
      <c r="IND43" s="516"/>
      <c r="INE43" s="516"/>
      <c r="INF43" s="516"/>
      <c r="ING43" s="516"/>
      <c r="INH43" s="516"/>
      <c r="INI43" s="516"/>
      <c r="INJ43" s="516"/>
      <c r="INK43" s="516"/>
      <c r="INL43" s="516"/>
      <c r="INM43" s="516"/>
      <c r="INN43" s="516"/>
      <c r="INO43" s="516"/>
      <c r="INP43" s="516"/>
      <c r="INQ43" s="516"/>
      <c r="INR43" s="516"/>
      <c r="INS43" s="516"/>
      <c r="INT43" s="516"/>
      <c r="INU43" s="516"/>
      <c r="INV43" s="516"/>
      <c r="INW43" s="516"/>
      <c r="INX43" s="516"/>
      <c r="INY43" s="516"/>
      <c r="INZ43" s="516"/>
      <c r="IOA43" s="516"/>
      <c r="IOB43" s="516"/>
      <c r="IOC43" s="516"/>
      <c r="IOD43" s="516"/>
      <c r="IOE43" s="516"/>
      <c r="IOF43" s="516"/>
      <c r="IOG43" s="516"/>
      <c r="IOH43" s="516"/>
      <c r="IOI43" s="516"/>
      <c r="IOJ43" s="516"/>
      <c r="IOK43" s="516"/>
      <c r="IOL43" s="516"/>
      <c r="IOM43" s="516"/>
      <c r="ION43" s="516"/>
      <c r="IOO43" s="516"/>
      <c r="IOP43" s="516"/>
      <c r="IOQ43" s="516"/>
      <c r="IOR43" s="516"/>
      <c r="IOS43" s="516"/>
      <c r="IOT43" s="516"/>
      <c r="IOU43" s="516"/>
      <c r="IOV43" s="516"/>
      <c r="IOW43" s="516"/>
      <c r="IOX43" s="516"/>
      <c r="IOY43" s="516"/>
      <c r="IOZ43" s="516"/>
      <c r="IPA43" s="516"/>
      <c r="IPB43" s="516"/>
      <c r="IPC43" s="516"/>
      <c r="IPD43" s="516"/>
      <c r="IPE43" s="516"/>
      <c r="IPF43" s="516"/>
      <c r="IPG43" s="516"/>
      <c r="IPH43" s="516"/>
      <c r="IPI43" s="516"/>
      <c r="IPJ43" s="516"/>
      <c r="IPK43" s="516"/>
      <c r="IPL43" s="516"/>
      <c r="IPM43" s="516"/>
      <c r="IPN43" s="516"/>
      <c r="IPO43" s="516"/>
      <c r="IPP43" s="516"/>
      <c r="IPQ43" s="516"/>
      <c r="IPR43" s="516"/>
      <c r="IPS43" s="516"/>
      <c r="IPT43" s="516"/>
      <c r="IPU43" s="516"/>
      <c r="IPV43" s="516"/>
      <c r="IPW43" s="516"/>
      <c r="IPX43" s="516"/>
      <c r="IPY43" s="516"/>
      <c r="IPZ43" s="516"/>
      <c r="IQA43" s="516"/>
      <c r="IQB43" s="516"/>
      <c r="IQC43" s="516"/>
      <c r="IQD43" s="516"/>
      <c r="IQE43" s="516"/>
      <c r="IQF43" s="516"/>
      <c r="IQG43" s="516"/>
      <c r="IQH43" s="516"/>
      <c r="IQI43" s="516"/>
      <c r="IQJ43" s="516"/>
      <c r="IQK43" s="516"/>
      <c r="IQL43" s="516"/>
      <c r="IQM43" s="516"/>
      <c r="IQN43" s="516"/>
      <c r="IQO43" s="516"/>
      <c r="IQP43" s="516"/>
      <c r="IQQ43" s="516"/>
      <c r="IQR43" s="516"/>
      <c r="IQS43" s="516"/>
      <c r="IQT43" s="516"/>
      <c r="IQU43" s="516"/>
      <c r="IQV43" s="516"/>
      <c r="IQW43" s="516"/>
      <c r="IQX43" s="516"/>
      <c r="IQY43" s="516"/>
      <c r="IQZ43" s="516"/>
      <c r="IRA43" s="516"/>
      <c r="IRB43" s="516"/>
      <c r="IRC43" s="516"/>
      <c r="IRD43" s="516"/>
      <c r="IRE43" s="516"/>
      <c r="IRF43" s="516"/>
      <c r="IRG43" s="516"/>
      <c r="IRH43" s="516"/>
      <c r="IRI43" s="516"/>
      <c r="IRJ43" s="516"/>
      <c r="IRK43" s="516"/>
      <c r="IRL43" s="516"/>
      <c r="IRM43" s="516"/>
      <c r="IRN43" s="516"/>
      <c r="IRO43" s="516"/>
      <c r="IRP43" s="516"/>
      <c r="IRQ43" s="516"/>
      <c r="IRR43" s="516"/>
      <c r="IRS43" s="516"/>
      <c r="IRT43" s="516"/>
      <c r="IRU43" s="516"/>
      <c r="IRV43" s="516"/>
      <c r="IRW43" s="516"/>
      <c r="IRX43" s="516"/>
      <c r="IRY43" s="516"/>
      <c r="IRZ43" s="516"/>
      <c r="ISA43" s="516"/>
      <c r="ISB43" s="516"/>
      <c r="ISC43" s="516"/>
      <c r="ISD43" s="516"/>
      <c r="ISE43" s="516"/>
      <c r="ISF43" s="516"/>
      <c r="ISG43" s="516"/>
      <c r="ISH43" s="516"/>
      <c r="ISI43" s="516"/>
      <c r="ISJ43" s="516"/>
      <c r="ISK43" s="516"/>
      <c r="ISL43" s="516"/>
      <c r="ISM43" s="516"/>
      <c r="ISN43" s="516"/>
      <c r="ISO43" s="516"/>
      <c r="ISP43" s="516"/>
      <c r="ISQ43" s="516"/>
      <c r="ISR43" s="516"/>
      <c r="ISS43" s="516"/>
      <c r="IST43" s="516"/>
      <c r="ISU43" s="516"/>
      <c r="ISV43" s="516"/>
      <c r="ISW43" s="516"/>
      <c r="ISX43" s="516"/>
      <c r="ISY43" s="516"/>
      <c r="ISZ43" s="516"/>
      <c r="ITA43" s="516"/>
      <c r="ITB43" s="516"/>
      <c r="ITC43" s="516"/>
      <c r="ITD43" s="516"/>
      <c r="ITE43" s="516"/>
      <c r="ITF43" s="516"/>
      <c r="ITG43" s="516"/>
      <c r="ITH43" s="516"/>
      <c r="ITI43" s="516"/>
      <c r="ITJ43" s="516"/>
      <c r="ITK43" s="516"/>
      <c r="ITL43" s="516"/>
      <c r="ITM43" s="516"/>
      <c r="ITN43" s="516"/>
      <c r="ITO43" s="516"/>
      <c r="ITP43" s="516"/>
      <c r="ITQ43" s="516"/>
      <c r="ITR43" s="516"/>
      <c r="ITS43" s="516"/>
      <c r="ITT43" s="516"/>
      <c r="ITU43" s="516"/>
      <c r="ITV43" s="516"/>
      <c r="ITW43" s="516"/>
      <c r="ITX43" s="516"/>
      <c r="ITY43" s="516"/>
      <c r="ITZ43" s="516"/>
      <c r="IUA43" s="516"/>
      <c r="IUB43" s="516"/>
      <c r="IUC43" s="516"/>
      <c r="IUD43" s="516"/>
      <c r="IUE43" s="516"/>
      <c r="IUF43" s="516"/>
      <c r="IUG43" s="516"/>
      <c r="IUH43" s="516"/>
      <c r="IUI43" s="516"/>
      <c r="IUJ43" s="516"/>
      <c r="IUK43" s="516"/>
      <c r="IUL43" s="516"/>
      <c r="IUM43" s="516"/>
      <c r="IUN43" s="516"/>
      <c r="IUO43" s="516"/>
      <c r="IUP43" s="516"/>
      <c r="IUQ43" s="516"/>
      <c r="IUR43" s="516"/>
      <c r="IUS43" s="516"/>
      <c r="IUT43" s="516"/>
      <c r="IUU43" s="516"/>
      <c r="IUV43" s="516"/>
      <c r="IUW43" s="516"/>
      <c r="IUX43" s="516"/>
      <c r="IUY43" s="516"/>
      <c r="IUZ43" s="516"/>
      <c r="IVA43" s="516"/>
      <c r="IVB43" s="516"/>
      <c r="IVC43" s="516"/>
      <c r="IVD43" s="516"/>
      <c r="IVE43" s="516"/>
      <c r="IVF43" s="516"/>
      <c r="IVG43" s="516"/>
      <c r="IVH43" s="516"/>
      <c r="IVI43" s="516"/>
      <c r="IVJ43" s="516"/>
      <c r="IVK43" s="516"/>
      <c r="IVL43" s="516"/>
      <c r="IVM43" s="516"/>
      <c r="IVN43" s="516"/>
      <c r="IVO43" s="516"/>
      <c r="IVP43" s="516"/>
      <c r="IVQ43" s="516"/>
      <c r="IVR43" s="516"/>
      <c r="IVS43" s="516"/>
      <c r="IVT43" s="516"/>
      <c r="IVU43" s="516"/>
      <c r="IVV43" s="516"/>
      <c r="IVW43" s="516"/>
      <c r="IVX43" s="516"/>
      <c r="IVY43" s="516"/>
      <c r="IVZ43" s="516"/>
      <c r="IWA43" s="516"/>
      <c r="IWB43" s="516"/>
      <c r="IWC43" s="516"/>
      <c r="IWD43" s="516"/>
      <c r="IWE43" s="516"/>
      <c r="IWF43" s="516"/>
      <c r="IWG43" s="516"/>
      <c r="IWH43" s="516"/>
      <c r="IWI43" s="516"/>
      <c r="IWJ43" s="516"/>
      <c r="IWK43" s="516"/>
      <c r="IWL43" s="516"/>
      <c r="IWM43" s="516"/>
      <c r="IWN43" s="516"/>
      <c r="IWO43" s="516"/>
      <c r="IWP43" s="516"/>
      <c r="IWQ43" s="516"/>
      <c r="IWR43" s="516"/>
      <c r="IWS43" s="516"/>
      <c r="IWT43" s="516"/>
      <c r="IWU43" s="516"/>
      <c r="IWV43" s="516"/>
      <c r="IWW43" s="516"/>
      <c r="IWX43" s="516"/>
      <c r="IWY43" s="516"/>
      <c r="IWZ43" s="516"/>
      <c r="IXA43" s="516"/>
      <c r="IXB43" s="516"/>
      <c r="IXC43" s="516"/>
      <c r="IXD43" s="516"/>
      <c r="IXE43" s="516"/>
      <c r="IXF43" s="516"/>
      <c r="IXG43" s="516"/>
      <c r="IXH43" s="516"/>
      <c r="IXI43" s="516"/>
      <c r="IXJ43" s="516"/>
      <c r="IXK43" s="516"/>
      <c r="IXL43" s="516"/>
      <c r="IXM43" s="516"/>
      <c r="IXN43" s="516"/>
      <c r="IXO43" s="516"/>
      <c r="IXP43" s="516"/>
      <c r="IXQ43" s="516"/>
      <c r="IXR43" s="516"/>
      <c r="IXS43" s="516"/>
      <c r="IXT43" s="516"/>
      <c r="IXU43" s="516"/>
      <c r="IXV43" s="516"/>
      <c r="IXW43" s="516"/>
      <c r="IXX43" s="516"/>
      <c r="IXY43" s="516"/>
      <c r="IXZ43" s="516"/>
      <c r="IYA43" s="516"/>
      <c r="IYB43" s="516"/>
      <c r="IYC43" s="516"/>
      <c r="IYD43" s="516"/>
      <c r="IYE43" s="516"/>
      <c r="IYF43" s="516"/>
      <c r="IYG43" s="516"/>
      <c r="IYH43" s="516"/>
      <c r="IYI43" s="516"/>
      <c r="IYJ43" s="516"/>
      <c r="IYK43" s="516"/>
      <c r="IYL43" s="516"/>
      <c r="IYM43" s="516"/>
      <c r="IYN43" s="516"/>
      <c r="IYO43" s="516"/>
      <c r="IYP43" s="516"/>
      <c r="IYQ43" s="516"/>
      <c r="IYR43" s="516"/>
      <c r="IYS43" s="516"/>
      <c r="IYT43" s="516"/>
      <c r="IYU43" s="516"/>
      <c r="IYV43" s="516"/>
      <c r="IYW43" s="516"/>
      <c r="IYX43" s="516"/>
      <c r="IYY43" s="516"/>
      <c r="IYZ43" s="516"/>
      <c r="IZA43" s="516"/>
      <c r="IZB43" s="516"/>
      <c r="IZC43" s="516"/>
      <c r="IZD43" s="516"/>
      <c r="IZE43" s="516"/>
      <c r="IZF43" s="516"/>
      <c r="IZG43" s="516"/>
      <c r="IZH43" s="516"/>
      <c r="IZI43" s="516"/>
      <c r="IZJ43" s="516"/>
      <c r="IZK43" s="516"/>
      <c r="IZL43" s="516"/>
      <c r="IZM43" s="516"/>
      <c r="IZN43" s="516"/>
      <c r="IZO43" s="516"/>
      <c r="IZP43" s="516"/>
      <c r="IZQ43" s="516"/>
      <c r="IZR43" s="516"/>
      <c r="IZS43" s="516"/>
      <c r="IZT43" s="516"/>
      <c r="IZU43" s="516"/>
      <c r="IZV43" s="516"/>
      <c r="IZW43" s="516"/>
      <c r="IZX43" s="516"/>
      <c r="IZY43" s="516"/>
      <c r="IZZ43" s="516"/>
      <c r="JAA43" s="516"/>
      <c r="JAB43" s="516"/>
      <c r="JAC43" s="516"/>
      <c r="JAD43" s="516"/>
      <c r="JAE43" s="516"/>
      <c r="JAF43" s="516"/>
      <c r="JAG43" s="516"/>
      <c r="JAH43" s="516"/>
      <c r="JAI43" s="516"/>
      <c r="JAJ43" s="516"/>
      <c r="JAK43" s="516"/>
      <c r="JAL43" s="516"/>
      <c r="JAM43" s="516"/>
      <c r="JAN43" s="516"/>
      <c r="JAO43" s="516"/>
      <c r="JAP43" s="516"/>
      <c r="JAQ43" s="516"/>
      <c r="JAR43" s="516"/>
      <c r="JAS43" s="516"/>
      <c r="JAT43" s="516"/>
      <c r="JAU43" s="516"/>
      <c r="JAV43" s="516"/>
      <c r="JAW43" s="516"/>
      <c r="JAX43" s="516"/>
      <c r="JAY43" s="516"/>
      <c r="JAZ43" s="516"/>
      <c r="JBA43" s="516"/>
      <c r="JBB43" s="516"/>
      <c r="JBC43" s="516"/>
      <c r="JBD43" s="516"/>
      <c r="JBE43" s="516"/>
      <c r="JBF43" s="516"/>
      <c r="JBG43" s="516"/>
      <c r="JBH43" s="516"/>
      <c r="JBI43" s="516"/>
      <c r="JBJ43" s="516"/>
      <c r="JBK43" s="516"/>
      <c r="JBL43" s="516"/>
      <c r="JBM43" s="516"/>
      <c r="JBN43" s="516"/>
      <c r="JBO43" s="516"/>
      <c r="JBP43" s="516"/>
      <c r="JBQ43" s="516"/>
      <c r="JBR43" s="516"/>
      <c r="JBS43" s="516"/>
      <c r="JBT43" s="516"/>
      <c r="JBU43" s="516"/>
      <c r="JBV43" s="516"/>
      <c r="JBW43" s="516"/>
      <c r="JBX43" s="516"/>
      <c r="JBY43" s="516"/>
      <c r="JBZ43" s="516"/>
      <c r="JCA43" s="516"/>
      <c r="JCB43" s="516"/>
      <c r="JCC43" s="516"/>
      <c r="JCD43" s="516"/>
      <c r="JCE43" s="516"/>
      <c r="JCF43" s="516"/>
      <c r="JCG43" s="516"/>
      <c r="JCH43" s="516"/>
      <c r="JCI43" s="516"/>
      <c r="JCJ43" s="516"/>
      <c r="JCK43" s="516"/>
      <c r="JCL43" s="516"/>
      <c r="JCM43" s="516"/>
      <c r="JCN43" s="516"/>
      <c r="JCO43" s="516"/>
      <c r="JCP43" s="516"/>
      <c r="JCQ43" s="516"/>
      <c r="JCR43" s="516"/>
      <c r="JCS43" s="516"/>
      <c r="JCT43" s="516"/>
      <c r="JCU43" s="516"/>
      <c r="JCV43" s="516"/>
      <c r="JCW43" s="516"/>
      <c r="JCX43" s="516"/>
      <c r="JCY43" s="516"/>
      <c r="JCZ43" s="516"/>
      <c r="JDA43" s="516"/>
      <c r="JDB43" s="516"/>
      <c r="JDC43" s="516"/>
      <c r="JDD43" s="516"/>
      <c r="JDE43" s="516"/>
      <c r="JDF43" s="516"/>
      <c r="JDG43" s="516"/>
      <c r="JDH43" s="516"/>
      <c r="JDI43" s="516"/>
      <c r="JDJ43" s="516"/>
      <c r="JDK43" s="516"/>
      <c r="JDL43" s="516"/>
      <c r="JDM43" s="516"/>
      <c r="JDN43" s="516"/>
      <c r="JDO43" s="516"/>
      <c r="JDP43" s="516"/>
      <c r="JDQ43" s="516"/>
      <c r="JDR43" s="516"/>
      <c r="JDS43" s="516"/>
      <c r="JDT43" s="516"/>
      <c r="JDU43" s="516"/>
      <c r="JDV43" s="516"/>
      <c r="JDW43" s="516"/>
      <c r="JDX43" s="516"/>
      <c r="JDY43" s="516"/>
      <c r="JDZ43" s="516"/>
      <c r="JEA43" s="516"/>
      <c r="JEB43" s="516"/>
      <c r="JEC43" s="516"/>
      <c r="JED43" s="516"/>
      <c r="JEE43" s="516"/>
      <c r="JEF43" s="516"/>
      <c r="JEG43" s="516"/>
      <c r="JEH43" s="516"/>
      <c r="JEI43" s="516"/>
      <c r="JEJ43" s="516"/>
      <c r="JEK43" s="516"/>
      <c r="JEL43" s="516"/>
      <c r="JEM43" s="516"/>
      <c r="JEN43" s="516"/>
      <c r="JEO43" s="516"/>
      <c r="JEP43" s="516"/>
      <c r="JEQ43" s="516"/>
      <c r="JER43" s="516"/>
      <c r="JES43" s="516"/>
      <c r="JET43" s="516"/>
      <c r="JEU43" s="516"/>
      <c r="JEV43" s="516"/>
      <c r="JEW43" s="516"/>
      <c r="JEX43" s="516"/>
      <c r="JEY43" s="516"/>
      <c r="JEZ43" s="516"/>
      <c r="JFA43" s="516"/>
      <c r="JFB43" s="516"/>
      <c r="JFC43" s="516"/>
      <c r="JFD43" s="516"/>
      <c r="JFE43" s="516"/>
      <c r="JFF43" s="516"/>
      <c r="JFG43" s="516"/>
      <c r="JFH43" s="516"/>
      <c r="JFI43" s="516"/>
      <c r="JFJ43" s="516"/>
      <c r="JFK43" s="516"/>
      <c r="JFL43" s="516"/>
      <c r="JFM43" s="516"/>
      <c r="JFN43" s="516"/>
      <c r="JFO43" s="516"/>
      <c r="JFP43" s="516"/>
      <c r="JFQ43" s="516"/>
      <c r="JFR43" s="516"/>
      <c r="JFS43" s="516"/>
      <c r="JFT43" s="516"/>
      <c r="JFU43" s="516"/>
      <c r="JFV43" s="516"/>
      <c r="JFW43" s="516"/>
      <c r="JFX43" s="516"/>
      <c r="JFY43" s="516"/>
      <c r="JFZ43" s="516"/>
      <c r="JGA43" s="516"/>
      <c r="JGB43" s="516"/>
      <c r="JGC43" s="516"/>
      <c r="JGD43" s="516"/>
      <c r="JGE43" s="516"/>
      <c r="JGF43" s="516"/>
      <c r="JGG43" s="516"/>
      <c r="JGH43" s="516"/>
      <c r="JGI43" s="516"/>
      <c r="JGJ43" s="516"/>
      <c r="JGK43" s="516"/>
      <c r="JGL43" s="516"/>
      <c r="JGM43" s="516"/>
      <c r="JGN43" s="516"/>
      <c r="JGO43" s="516"/>
      <c r="JGP43" s="516"/>
      <c r="JGQ43" s="516"/>
      <c r="JGR43" s="516"/>
      <c r="JGS43" s="516"/>
      <c r="JGT43" s="516"/>
      <c r="JGU43" s="516"/>
      <c r="JGV43" s="516"/>
      <c r="JGW43" s="516"/>
      <c r="JGX43" s="516"/>
      <c r="JGY43" s="516"/>
      <c r="JGZ43" s="516"/>
      <c r="JHA43" s="516"/>
      <c r="JHB43" s="516"/>
      <c r="JHC43" s="516"/>
      <c r="JHD43" s="516"/>
      <c r="JHE43" s="516"/>
      <c r="JHF43" s="516"/>
      <c r="JHG43" s="516"/>
      <c r="JHH43" s="516"/>
      <c r="JHI43" s="516"/>
      <c r="JHJ43" s="516"/>
      <c r="JHK43" s="516"/>
      <c r="JHL43" s="516"/>
      <c r="JHM43" s="516"/>
      <c r="JHN43" s="516"/>
      <c r="JHO43" s="516"/>
      <c r="JHP43" s="516"/>
      <c r="JHQ43" s="516"/>
      <c r="JHR43" s="516"/>
      <c r="JHS43" s="516"/>
      <c r="JHT43" s="516"/>
      <c r="JHU43" s="516"/>
      <c r="JHV43" s="516"/>
      <c r="JHW43" s="516"/>
      <c r="JHX43" s="516"/>
      <c r="JHY43" s="516"/>
      <c r="JHZ43" s="516"/>
      <c r="JIA43" s="516"/>
      <c r="JIB43" s="516"/>
      <c r="JIC43" s="516"/>
      <c r="JID43" s="516"/>
      <c r="JIE43" s="516"/>
      <c r="JIF43" s="516"/>
      <c r="JIG43" s="516"/>
      <c r="JIH43" s="516"/>
      <c r="JII43" s="516"/>
      <c r="JIJ43" s="516"/>
      <c r="JIK43" s="516"/>
      <c r="JIL43" s="516"/>
      <c r="JIM43" s="516"/>
      <c r="JIN43" s="516"/>
      <c r="JIO43" s="516"/>
      <c r="JIP43" s="516"/>
      <c r="JIQ43" s="516"/>
      <c r="JIR43" s="516"/>
      <c r="JIS43" s="516"/>
      <c r="JIT43" s="516"/>
      <c r="JIU43" s="516"/>
      <c r="JIV43" s="516"/>
      <c r="JIW43" s="516"/>
      <c r="JIX43" s="516"/>
      <c r="JIY43" s="516"/>
      <c r="JIZ43" s="516"/>
      <c r="JJA43" s="516"/>
      <c r="JJB43" s="516"/>
      <c r="JJC43" s="516"/>
      <c r="JJD43" s="516"/>
      <c r="JJE43" s="516"/>
      <c r="JJF43" s="516"/>
      <c r="JJG43" s="516"/>
      <c r="JJH43" s="516"/>
      <c r="JJI43" s="516"/>
      <c r="JJJ43" s="516"/>
      <c r="JJK43" s="516"/>
      <c r="JJL43" s="516"/>
      <c r="JJM43" s="516"/>
      <c r="JJN43" s="516"/>
      <c r="JJO43" s="516"/>
      <c r="JJP43" s="516"/>
      <c r="JJQ43" s="516"/>
      <c r="JJR43" s="516"/>
      <c r="JJS43" s="516"/>
      <c r="JJT43" s="516"/>
      <c r="JJU43" s="516"/>
      <c r="JJV43" s="516"/>
      <c r="JJW43" s="516"/>
      <c r="JJX43" s="516"/>
      <c r="JJY43" s="516"/>
      <c r="JJZ43" s="516"/>
      <c r="JKA43" s="516"/>
      <c r="JKB43" s="516"/>
      <c r="JKC43" s="516"/>
      <c r="JKD43" s="516"/>
      <c r="JKE43" s="516"/>
      <c r="JKF43" s="516"/>
      <c r="JKG43" s="516"/>
      <c r="JKH43" s="516"/>
      <c r="JKI43" s="516"/>
      <c r="JKJ43" s="516"/>
      <c r="JKK43" s="516"/>
      <c r="JKL43" s="516"/>
      <c r="JKM43" s="516"/>
      <c r="JKN43" s="516"/>
      <c r="JKO43" s="516"/>
      <c r="JKP43" s="516"/>
      <c r="JKQ43" s="516"/>
      <c r="JKR43" s="516"/>
      <c r="JKS43" s="516"/>
      <c r="JKT43" s="516"/>
      <c r="JKU43" s="516"/>
      <c r="JKV43" s="516"/>
      <c r="JKW43" s="516"/>
      <c r="JKX43" s="516"/>
      <c r="JKY43" s="516"/>
      <c r="JKZ43" s="516"/>
      <c r="JLA43" s="516"/>
      <c r="JLB43" s="516"/>
      <c r="JLC43" s="516"/>
      <c r="JLD43" s="516"/>
      <c r="JLE43" s="516"/>
      <c r="JLF43" s="516"/>
      <c r="JLG43" s="516"/>
      <c r="JLH43" s="516"/>
      <c r="JLI43" s="516"/>
      <c r="JLJ43" s="516"/>
      <c r="JLK43" s="516"/>
      <c r="JLL43" s="516"/>
      <c r="JLM43" s="516"/>
      <c r="JLN43" s="516"/>
      <c r="JLO43" s="516"/>
      <c r="JLP43" s="516"/>
      <c r="JLQ43" s="516"/>
      <c r="JLR43" s="516"/>
      <c r="JLS43" s="516"/>
      <c r="JLT43" s="516"/>
      <c r="JLU43" s="516"/>
      <c r="JLV43" s="516"/>
      <c r="JLW43" s="516"/>
      <c r="JLX43" s="516"/>
      <c r="JLY43" s="516"/>
      <c r="JLZ43" s="516"/>
      <c r="JMA43" s="516"/>
      <c r="JMB43" s="516"/>
      <c r="JMC43" s="516"/>
      <c r="JMD43" s="516"/>
      <c r="JME43" s="516"/>
      <c r="JMF43" s="516"/>
      <c r="JMG43" s="516"/>
      <c r="JMH43" s="516"/>
      <c r="JMI43" s="516"/>
      <c r="JMJ43" s="516"/>
      <c r="JMK43" s="516"/>
      <c r="JML43" s="516"/>
      <c r="JMM43" s="516"/>
      <c r="JMN43" s="516"/>
      <c r="JMO43" s="516"/>
      <c r="JMP43" s="516"/>
      <c r="JMQ43" s="516"/>
      <c r="JMR43" s="516"/>
      <c r="JMS43" s="516"/>
      <c r="JMT43" s="516"/>
      <c r="JMU43" s="516"/>
      <c r="JMV43" s="516"/>
      <c r="JMW43" s="516"/>
      <c r="JMX43" s="516"/>
      <c r="JMY43" s="516"/>
      <c r="JMZ43" s="516"/>
      <c r="JNA43" s="516"/>
      <c r="JNB43" s="516"/>
      <c r="JNC43" s="516"/>
      <c r="JND43" s="516"/>
      <c r="JNE43" s="516"/>
      <c r="JNF43" s="516"/>
      <c r="JNG43" s="516"/>
      <c r="JNH43" s="516"/>
      <c r="JNI43" s="516"/>
      <c r="JNJ43" s="516"/>
      <c r="JNK43" s="516"/>
      <c r="JNL43" s="516"/>
      <c r="JNM43" s="516"/>
      <c r="JNN43" s="516"/>
      <c r="JNO43" s="516"/>
      <c r="JNP43" s="516"/>
      <c r="JNQ43" s="516"/>
      <c r="JNR43" s="516"/>
      <c r="JNS43" s="516"/>
      <c r="JNT43" s="516"/>
      <c r="JNU43" s="516"/>
      <c r="JNV43" s="516"/>
      <c r="JNW43" s="516"/>
      <c r="JNX43" s="516"/>
      <c r="JNY43" s="516"/>
      <c r="JNZ43" s="516"/>
      <c r="JOA43" s="516"/>
      <c r="JOB43" s="516"/>
      <c r="JOC43" s="516"/>
      <c r="JOD43" s="516"/>
      <c r="JOE43" s="516"/>
      <c r="JOF43" s="516"/>
      <c r="JOG43" s="516"/>
      <c r="JOH43" s="516"/>
      <c r="JOI43" s="516"/>
      <c r="JOJ43" s="516"/>
      <c r="JOK43" s="516"/>
      <c r="JOL43" s="516"/>
      <c r="JOM43" s="516"/>
      <c r="JON43" s="516"/>
      <c r="JOO43" s="516"/>
      <c r="JOP43" s="516"/>
      <c r="JOQ43" s="516"/>
      <c r="JOR43" s="516"/>
      <c r="JOS43" s="516"/>
      <c r="JOT43" s="516"/>
      <c r="JOU43" s="516"/>
      <c r="JOV43" s="516"/>
      <c r="JOW43" s="516"/>
      <c r="JOX43" s="516"/>
      <c r="JOY43" s="516"/>
      <c r="JOZ43" s="516"/>
      <c r="JPA43" s="516"/>
      <c r="JPB43" s="516"/>
      <c r="JPC43" s="516"/>
      <c r="JPD43" s="516"/>
      <c r="JPE43" s="516"/>
      <c r="JPF43" s="516"/>
      <c r="JPG43" s="516"/>
      <c r="JPH43" s="516"/>
      <c r="JPI43" s="516"/>
      <c r="JPJ43" s="516"/>
      <c r="JPK43" s="516"/>
      <c r="JPL43" s="516"/>
      <c r="JPM43" s="516"/>
      <c r="JPN43" s="516"/>
      <c r="JPO43" s="516"/>
      <c r="JPP43" s="516"/>
      <c r="JPQ43" s="516"/>
      <c r="JPR43" s="516"/>
      <c r="JPS43" s="516"/>
      <c r="JPT43" s="516"/>
      <c r="JPU43" s="516"/>
      <c r="JPV43" s="516"/>
      <c r="JPW43" s="516"/>
      <c r="JPX43" s="516"/>
      <c r="JPY43" s="516"/>
      <c r="JPZ43" s="516"/>
      <c r="JQA43" s="516"/>
      <c r="JQB43" s="516"/>
      <c r="JQC43" s="516"/>
      <c r="JQD43" s="516"/>
      <c r="JQE43" s="516"/>
      <c r="JQF43" s="516"/>
      <c r="JQG43" s="516"/>
      <c r="JQH43" s="516"/>
      <c r="JQI43" s="516"/>
      <c r="JQJ43" s="516"/>
      <c r="JQK43" s="516"/>
      <c r="JQL43" s="516"/>
      <c r="JQM43" s="516"/>
      <c r="JQN43" s="516"/>
      <c r="JQO43" s="516"/>
      <c r="JQP43" s="516"/>
      <c r="JQQ43" s="516"/>
      <c r="JQR43" s="516"/>
      <c r="JQS43" s="516"/>
      <c r="JQT43" s="516"/>
      <c r="JQU43" s="516"/>
      <c r="JQV43" s="516"/>
      <c r="JQW43" s="516"/>
      <c r="JQX43" s="516"/>
      <c r="JQY43" s="516"/>
      <c r="JQZ43" s="516"/>
      <c r="JRA43" s="516"/>
      <c r="JRB43" s="516"/>
      <c r="JRC43" s="516"/>
      <c r="JRD43" s="516"/>
      <c r="JRE43" s="516"/>
      <c r="JRF43" s="516"/>
      <c r="JRG43" s="516"/>
      <c r="JRH43" s="516"/>
      <c r="JRI43" s="516"/>
      <c r="JRJ43" s="516"/>
      <c r="JRK43" s="516"/>
      <c r="JRL43" s="516"/>
      <c r="JRM43" s="516"/>
      <c r="JRN43" s="516"/>
      <c r="JRO43" s="516"/>
      <c r="JRP43" s="516"/>
      <c r="JRQ43" s="516"/>
      <c r="JRR43" s="516"/>
      <c r="JRS43" s="516"/>
      <c r="JRT43" s="516"/>
      <c r="JRU43" s="516"/>
      <c r="JRV43" s="516"/>
      <c r="JRW43" s="516"/>
      <c r="JRX43" s="516"/>
      <c r="JRY43" s="516"/>
      <c r="JRZ43" s="516"/>
      <c r="JSA43" s="516"/>
      <c r="JSB43" s="516"/>
      <c r="JSC43" s="516"/>
      <c r="JSD43" s="516"/>
      <c r="JSE43" s="516"/>
      <c r="JSF43" s="516"/>
      <c r="JSG43" s="516"/>
      <c r="JSH43" s="516"/>
      <c r="JSI43" s="516"/>
      <c r="JSJ43" s="516"/>
      <c r="JSK43" s="516"/>
      <c r="JSL43" s="516"/>
      <c r="JSM43" s="516"/>
      <c r="JSN43" s="516"/>
      <c r="JSO43" s="516"/>
      <c r="JSP43" s="516"/>
      <c r="JSQ43" s="516"/>
      <c r="JSR43" s="516"/>
      <c r="JSS43" s="516"/>
      <c r="JST43" s="516"/>
      <c r="JSU43" s="516"/>
      <c r="JSV43" s="516"/>
      <c r="JSW43" s="516"/>
      <c r="JSX43" s="516"/>
      <c r="JSY43" s="516"/>
      <c r="JSZ43" s="516"/>
      <c r="JTA43" s="516"/>
      <c r="JTB43" s="516"/>
      <c r="JTC43" s="516"/>
      <c r="JTD43" s="516"/>
      <c r="JTE43" s="516"/>
      <c r="JTF43" s="516"/>
      <c r="JTG43" s="516"/>
      <c r="JTH43" s="516"/>
      <c r="JTI43" s="516"/>
      <c r="JTJ43" s="516"/>
      <c r="JTK43" s="516"/>
      <c r="JTL43" s="516"/>
      <c r="JTM43" s="516"/>
      <c r="JTN43" s="516"/>
      <c r="JTO43" s="516"/>
      <c r="JTP43" s="516"/>
      <c r="JTQ43" s="516"/>
      <c r="JTR43" s="516"/>
      <c r="JTS43" s="516"/>
      <c r="JTT43" s="516"/>
      <c r="JTU43" s="516"/>
      <c r="JTV43" s="516"/>
      <c r="JTW43" s="516"/>
      <c r="JTX43" s="516"/>
      <c r="JTY43" s="516"/>
      <c r="JTZ43" s="516"/>
      <c r="JUA43" s="516"/>
      <c r="JUB43" s="516"/>
      <c r="JUC43" s="516"/>
      <c r="JUD43" s="516"/>
      <c r="JUE43" s="516"/>
      <c r="JUF43" s="516"/>
      <c r="JUG43" s="516"/>
      <c r="JUH43" s="516"/>
      <c r="JUI43" s="516"/>
      <c r="JUJ43" s="516"/>
      <c r="JUK43" s="516"/>
      <c r="JUL43" s="516"/>
      <c r="JUM43" s="516"/>
      <c r="JUN43" s="516"/>
      <c r="JUO43" s="516"/>
      <c r="JUP43" s="516"/>
      <c r="JUQ43" s="516"/>
      <c r="JUR43" s="516"/>
      <c r="JUS43" s="516"/>
      <c r="JUT43" s="516"/>
      <c r="JUU43" s="516"/>
      <c r="JUV43" s="516"/>
      <c r="JUW43" s="516"/>
      <c r="JUX43" s="516"/>
      <c r="JUY43" s="516"/>
      <c r="JUZ43" s="516"/>
      <c r="JVA43" s="516"/>
      <c r="JVB43" s="516"/>
      <c r="JVC43" s="516"/>
      <c r="JVD43" s="516"/>
      <c r="JVE43" s="516"/>
      <c r="JVF43" s="516"/>
      <c r="JVG43" s="516"/>
      <c r="JVH43" s="516"/>
      <c r="JVI43" s="516"/>
      <c r="JVJ43" s="516"/>
      <c r="JVK43" s="516"/>
      <c r="JVL43" s="516"/>
      <c r="JVM43" s="516"/>
      <c r="JVN43" s="516"/>
      <c r="JVO43" s="516"/>
      <c r="JVP43" s="516"/>
      <c r="JVQ43" s="516"/>
      <c r="JVR43" s="516"/>
      <c r="JVS43" s="516"/>
      <c r="JVT43" s="516"/>
      <c r="JVU43" s="516"/>
      <c r="JVV43" s="516"/>
      <c r="JVW43" s="516"/>
      <c r="JVX43" s="516"/>
      <c r="JVY43" s="516"/>
      <c r="JVZ43" s="516"/>
      <c r="JWA43" s="516"/>
      <c r="JWB43" s="516"/>
      <c r="JWC43" s="516"/>
      <c r="JWD43" s="516"/>
      <c r="JWE43" s="516"/>
      <c r="JWF43" s="516"/>
      <c r="JWG43" s="516"/>
      <c r="JWH43" s="516"/>
      <c r="JWI43" s="516"/>
      <c r="JWJ43" s="516"/>
      <c r="JWK43" s="516"/>
      <c r="JWL43" s="516"/>
      <c r="JWM43" s="516"/>
      <c r="JWN43" s="516"/>
      <c r="JWO43" s="516"/>
      <c r="JWP43" s="516"/>
      <c r="JWQ43" s="516"/>
      <c r="JWR43" s="516"/>
      <c r="JWS43" s="516"/>
      <c r="JWT43" s="516"/>
      <c r="JWU43" s="516"/>
      <c r="JWV43" s="516"/>
      <c r="JWW43" s="516"/>
      <c r="JWX43" s="516"/>
      <c r="JWY43" s="516"/>
      <c r="JWZ43" s="516"/>
      <c r="JXA43" s="516"/>
      <c r="JXB43" s="516"/>
      <c r="JXC43" s="516"/>
      <c r="JXD43" s="516"/>
      <c r="JXE43" s="516"/>
      <c r="JXF43" s="516"/>
      <c r="JXG43" s="516"/>
      <c r="JXH43" s="516"/>
      <c r="JXI43" s="516"/>
      <c r="JXJ43" s="516"/>
      <c r="JXK43" s="516"/>
      <c r="JXL43" s="516"/>
      <c r="JXM43" s="516"/>
      <c r="JXN43" s="516"/>
      <c r="JXO43" s="516"/>
      <c r="JXP43" s="516"/>
      <c r="JXQ43" s="516"/>
      <c r="JXR43" s="516"/>
      <c r="JXS43" s="516"/>
      <c r="JXT43" s="516"/>
      <c r="JXU43" s="516"/>
      <c r="JXV43" s="516"/>
      <c r="JXW43" s="516"/>
      <c r="JXX43" s="516"/>
      <c r="JXY43" s="516"/>
      <c r="JXZ43" s="516"/>
      <c r="JYA43" s="516"/>
      <c r="JYB43" s="516"/>
      <c r="JYC43" s="516"/>
      <c r="JYD43" s="516"/>
      <c r="JYE43" s="516"/>
      <c r="JYF43" s="516"/>
      <c r="JYG43" s="516"/>
      <c r="JYH43" s="516"/>
      <c r="JYI43" s="516"/>
      <c r="JYJ43" s="516"/>
      <c r="JYK43" s="516"/>
      <c r="JYL43" s="516"/>
      <c r="JYM43" s="516"/>
      <c r="JYN43" s="516"/>
      <c r="JYO43" s="516"/>
      <c r="JYP43" s="516"/>
      <c r="JYQ43" s="516"/>
      <c r="JYR43" s="516"/>
      <c r="JYS43" s="516"/>
      <c r="JYT43" s="516"/>
      <c r="JYU43" s="516"/>
      <c r="JYV43" s="516"/>
      <c r="JYW43" s="516"/>
      <c r="JYX43" s="516"/>
      <c r="JYY43" s="516"/>
      <c r="JYZ43" s="516"/>
      <c r="JZA43" s="516"/>
      <c r="JZB43" s="516"/>
      <c r="JZC43" s="516"/>
      <c r="JZD43" s="516"/>
      <c r="JZE43" s="516"/>
      <c r="JZF43" s="516"/>
      <c r="JZG43" s="516"/>
      <c r="JZH43" s="516"/>
      <c r="JZI43" s="516"/>
      <c r="JZJ43" s="516"/>
      <c r="JZK43" s="516"/>
      <c r="JZL43" s="516"/>
      <c r="JZM43" s="516"/>
      <c r="JZN43" s="516"/>
      <c r="JZO43" s="516"/>
      <c r="JZP43" s="516"/>
      <c r="JZQ43" s="516"/>
      <c r="JZR43" s="516"/>
      <c r="JZS43" s="516"/>
      <c r="JZT43" s="516"/>
      <c r="JZU43" s="516"/>
      <c r="JZV43" s="516"/>
      <c r="JZW43" s="516"/>
      <c r="JZX43" s="516"/>
      <c r="JZY43" s="516"/>
      <c r="JZZ43" s="516"/>
      <c r="KAA43" s="516"/>
      <c r="KAB43" s="516"/>
      <c r="KAC43" s="516"/>
      <c r="KAD43" s="516"/>
      <c r="KAE43" s="516"/>
      <c r="KAF43" s="516"/>
      <c r="KAG43" s="516"/>
      <c r="KAH43" s="516"/>
      <c r="KAI43" s="516"/>
      <c r="KAJ43" s="516"/>
      <c r="KAK43" s="516"/>
      <c r="KAL43" s="516"/>
      <c r="KAM43" s="516"/>
      <c r="KAN43" s="516"/>
      <c r="KAO43" s="516"/>
      <c r="KAP43" s="516"/>
      <c r="KAQ43" s="516"/>
      <c r="KAR43" s="516"/>
      <c r="KAS43" s="516"/>
      <c r="KAT43" s="516"/>
      <c r="KAU43" s="516"/>
      <c r="KAV43" s="516"/>
      <c r="KAW43" s="516"/>
      <c r="KAX43" s="516"/>
      <c r="KAY43" s="516"/>
      <c r="KAZ43" s="516"/>
      <c r="KBA43" s="516"/>
      <c r="KBB43" s="516"/>
      <c r="KBC43" s="516"/>
      <c r="KBD43" s="516"/>
      <c r="KBE43" s="516"/>
      <c r="KBF43" s="516"/>
      <c r="KBG43" s="516"/>
      <c r="KBH43" s="516"/>
      <c r="KBI43" s="516"/>
      <c r="KBJ43" s="516"/>
      <c r="KBK43" s="516"/>
      <c r="KBL43" s="516"/>
      <c r="KBM43" s="516"/>
      <c r="KBN43" s="516"/>
      <c r="KBO43" s="516"/>
      <c r="KBP43" s="516"/>
      <c r="KBQ43" s="516"/>
      <c r="KBR43" s="516"/>
      <c r="KBS43" s="516"/>
      <c r="KBT43" s="516"/>
      <c r="KBU43" s="516"/>
      <c r="KBV43" s="516"/>
      <c r="KBW43" s="516"/>
      <c r="KBX43" s="516"/>
      <c r="KBY43" s="516"/>
      <c r="KBZ43" s="516"/>
      <c r="KCA43" s="516"/>
      <c r="KCB43" s="516"/>
      <c r="KCC43" s="516"/>
      <c r="KCD43" s="516"/>
      <c r="KCE43" s="516"/>
      <c r="KCF43" s="516"/>
      <c r="KCG43" s="516"/>
      <c r="KCH43" s="516"/>
      <c r="KCI43" s="516"/>
      <c r="KCJ43" s="516"/>
      <c r="KCK43" s="516"/>
      <c r="KCL43" s="516"/>
      <c r="KCM43" s="516"/>
      <c r="KCN43" s="516"/>
      <c r="KCO43" s="516"/>
      <c r="KCP43" s="516"/>
      <c r="KCQ43" s="516"/>
      <c r="KCR43" s="516"/>
      <c r="KCS43" s="516"/>
      <c r="KCT43" s="516"/>
      <c r="KCU43" s="516"/>
      <c r="KCV43" s="516"/>
      <c r="KCW43" s="516"/>
      <c r="KCX43" s="516"/>
      <c r="KCY43" s="516"/>
      <c r="KCZ43" s="516"/>
      <c r="KDA43" s="516"/>
      <c r="KDB43" s="516"/>
      <c r="KDC43" s="516"/>
      <c r="KDD43" s="516"/>
      <c r="KDE43" s="516"/>
      <c r="KDF43" s="516"/>
      <c r="KDG43" s="516"/>
      <c r="KDH43" s="516"/>
      <c r="KDI43" s="516"/>
      <c r="KDJ43" s="516"/>
      <c r="KDK43" s="516"/>
      <c r="KDL43" s="516"/>
      <c r="KDM43" s="516"/>
      <c r="KDN43" s="516"/>
      <c r="KDO43" s="516"/>
      <c r="KDP43" s="516"/>
      <c r="KDQ43" s="516"/>
      <c r="KDR43" s="516"/>
      <c r="KDS43" s="516"/>
      <c r="KDT43" s="516"/>
      <c r="KDU43" s="516"/>
      <c r="KDV43" s="516"/>
      <c r="KDW43" s="516"/>
      <c r="KDX43" s="516"/>
      <c r="KDY43" s="516"/>
      <c r="KDZ43" s="516"/>
      <c r="KEA43" s="516"/>
      <c r="KEB43" s="516"/>
      <c r="KEC43" s="516"/>
      <c r="KED43" s="516"/>
      <c r="KEE43" s="516"/>
      <c r="KEF43" s="516"/>
      <c r="KEG43" s="516"/>
      <c r="KEH43" s="516"/>
      <c r="KEI43" s="516"/>
      <c r="KEJ43" s="516"/>
      <c r="KEK43" s="516"/>
      <c r="KEL43" s="516"/>
      <c r="KEM43" s="516"/>
      <c r="KEN43" s="516"/>
      <c r="KEO43" s="516"/>
      <c r="KEP43" s="516"/>
      <c r="KEQ43" s="516"/>
      <c r="KER43" s="516"/>
      <c r="KES43" s="516"/>
      <c r="KET43" s="516"/>
      <c r="KEU43" s="516"/>
      <c r="KEV43" s="516"/>
      <c r="KEW43" s="516"/>
      <c r="KEX43" s="516"/>
      <c r="KEY43" s="516"/>
      <c r="KEZ43" s="516"/>
      <c r="KFA43" s="516"/>
      <c r="KFB43" s="516"/>
      <c r="KFC43" s="516"/>
      <c r="KFD43" s="516"/>
      <c r="KFE43" s="516"/>
      <c r="KFF43" s="516"/>
      <c r="KFG43" s="516"/>
      <c r="KFH43" s="516"/>
      <c r="KFI43" s="516"/>
      <c r="KFJ43" s="516"/>
      <c r="KFK43" s="516"/>
      <c r="KFL43" s="516"/>
      <c r="KFM43" s="516"/>
      <c r="KFN43" s="516"/>
      <c r="KFO43" s="516"/>
      <c r="KFP43" s="516"/>
      <c r="KFQ43" s="516"/>
      <c r="KFR43" s="516"/>
      <c r="KFS43" s="516"/>
      <c r="KFT43" s="516"/>
      <c r="KFU43" s="516"/>
      <c r="KFV43" s="516"/>
      <c r="KFW43" s="516"/>
      <c r="KFX43" s="516"/>
      <c r="KFY43" s="516"/>
      <c r="KFZ43" s="516"/>
      <c r="KGA43" s="516"/>
      <c r="KGB43" s="516"/>
      <c r="KGC43" s="516"/>
      <c r="KGD43" s="516"/>
      <c r="KGE43" s="516"/>
      <c r="KGF43" s="516"/>
      <c r="KGG43" s="516"/>
      <c r="KGH43" s="516"/>
      <c r="KGI43" s="516"/>
      <c r="KGJ43" s="516"/>
      <c r="KGK43" s="516"/>
      <c r="KGL43" s="516"/>
      <c r="KGM43" s="516"/>
      <c r="KGN43" s="516"/>
      <c r="KGO43" s="516"/>
      <c r="KGP43" s="516"/>
      <c r="KGQ43" s="516"/>
      <c r="KGR43" s="516"/>
      <c r="KGS43" s="516"/>
      <c r="KGT43" s="516"/>
      <c r="KGU43" s="516"/>
      <c r="KGV43" s="516"/>
      <c r="KGW43" s="516"/>
      <c r="KGX43" s="516"/>
      <c r="KGY43" s="516"/>
      <c r="KGZ43" s="516"/>
      <c r="KHA43" s="516"/>
      <c r="KHB43" s="516"/>
      <c r="KHC43" s="516"/>
      <c r="KHD43" s="516"/>
      <c r="KHE43" s="516"/>
      <c r="KHF43" s="516"/>
      <c r="KHG43" s="516"/>
      <c r="KHH43" s="516"/>
      <c r="KHI43" s="516"/>
      <c r="KHJ43" s="516"/>
      <c r="KHK43" s="516"/>
      <c r="KHL43" s="516"/>
      <c r="KHM43" s="516"/>
      <c r="KHN43" s="516"/>
      <c r="KHO43" s="516"/>
      <c r="KHP43" s="516"/>
      <c r="KHQ43" s="516"/>
      <c r="KHR43" s="516"/>
      <c r="KHS43" s="516"/>
      <c r="KHT43" s="516"/>
      <c r="KHU43" s="516"/>
      <c r="KHV43" s="516"/>
      <c r="KHW43" s="516"/>
      <c r="KHX43" s="516"/>
      <c r="KHY43" s="516"/>
      <c r="KHZ43" s="516"/>
      <c r="KIA43" s="516"/>
      <c r="KIB43" s="516"/>
      <c r="KIC43" s="516"/>
      <c r="KID43" s="516"/>
      <c r="KIE43" s="516"/>
      <c r="KIF43" s="516"/>
      <c r="KIG43" s="516"/>
      <c r="KIH43" s="516"/>
      <c r="KII43" s="516"/>
      <c r="KIJ43" s="516"/>
      <c r="KIK43" s="516"/>
      <c r="KIL43" s="516"/>
      <c r="KIM43" s="516"/>
      <c r="KIN43" s="516"/>
      <c r="KIO43" s="516"/>
      <c r="KIP43" s="516"/>
      <c r="KIQ43" s="516"/>
      <c r="KIR43" s="516"/>
      <c r="KIS43" s="516"/>
      <c r="KIT43" s="516"/>
      <c r="KIU43" s="516"/>
      <c r="KIV43" s="516"/>
      <c r="KIW43" s="516"/>
      <c r="KIX43" s="516"/>
      <c r="KIY43" s="516"/>
      <c r="KIZ43" s="516"/>
      <c r="KJA43" s="516"/>
      <c r="KJB43" s="516"/>
      <c r="KJC43" s="516"/>
      <c r="KJD43" s="516"/>
      <c r="KJE43" s="516"/>
      <c r="KJF43" s="516"/>
      <c r="KJG43" s="516"/>
      <c r="KJH43" s="516"/>
      <c r="KJI43" s="516"/>
      <c r="KJJ43" s="516"/>
      <c r="KJK43" s="516"/>
      <c r="KJL43" s="516"/>
      <c r="KJM43" s="516"/>
      <c r="KJN43" s="516"/>
      <c r="KJO43" s="516"/>
      <c r="KJP43" s="516"/>
      <c r="KJQ43" s="516"/>
      <c r="KJR43" s="516"/>
      <c r="KJS43" s="516"/>
      <c r="KJT43" s="516"/>
      <c r="KJU43" s="516"/>
      <c r="KJV43" s="516"/>
      <c r="KJW43" s="516"/>
      <c r="KJX43" s="516"/>
      <c r="KJY43" s="516"/>
      <c r="KJZ43" s="516"/>
      <c r="KKA43" s="516"/>
      <c r="KKB43" s="516"/>
      <c r="KKC43" s="516"/>
      <c r="KKD43" s="516"/>
      <c r="KKE43" s="516"/>
      <c r="KKF43" s="516"/>
      <c r="KKG43" s="516"/>
      <c r="KKH43" s="516"/>
      <c r="KKI43" s="516"/>
      <c r="KKJ43" s="516"/>
      <c r="KKK43" s="516"/>
      <c r="KKL43" s="516"/>
      <c r="KKM43" s="516"/>
      <c r="KKN43" s="516"/>
      <c r="KKO43" s="516"/>
      <c r="KKP43" s="516"/>
      <c r="KKQ43" s="516"/>
      <c r="KKR43" s="516"/>
      <c r="KKS43" s="516"/>
      <c r="KKT43" s="516"/>
      <c r="KKU43" s="516"/>
      <c r="KKV43" s="516"/>
      <c r="KKW43" s="516"/>
      <c r="KKX43" s="516"/>
      <c r="KKY43" s="516"/>
      <c r="KKZ43" s="516"/>
      <c r="KLA43" s="516"/>
      <c r="KLB43" s="516"/>
      <c r="KLC43" s="516"/>
      <c r="KLD43" s="516"/>
      <c r="KLE43" s="516"/>
      <c r="KLF43" s="516"/>
      <c r="KLG43" s="516"/>
      <c r="KLH43" s="516"/>
      <c r="KLI43" s="516"/>
      <c r="KLJ43" s="516"/>
      <c r="KLK43" s="516"/>
      <c r="KLL43" s="516"/>
      <c r="KLM43" s="516"/>
      <c r="KLN43" s="516"/>
      <c r="KLO43" s="516"/>
      <c r="KLP43" s="516"/>
      <c r="KLQ43" s="516"/>
      <c r="KLR43" s="516"/>
      <c r="KLS43" s="516"/>
      <c r="KLT43" s="516"/>
      <c r="KLU43" s="516"/>
      <c r="KLV43" s="516"/>
      <c r="KLW43" s="516"/>
      <c r="KLX43" s="516"/>
      <c r="KLY43" s="516"/>
      <c r="KLZ43" s="516"/>
      <c r="KMA43" s="516"/>
      <c r="KMB43" s="516"/>
      <c r="KMC43" s="516"/>
      <c r="KMD43" s="516"/>
      <c r="KME43" s="516"/>
      <c r="KMF43" s="516"/>
      <c r="KMG43" s="516"/>
      <c r="KMH43" s="516"/>
      <c r="KMI43" s="516"/>
      <c r="KMJ43" s="516"/>
      <c r="KMK43" s="516"/>
      <c r="KML43" s="516"/>
      <c r="KMM43" s="516"/>
      <c r="KMN43" s="516"/>
      <c r="KMO43" s="516"/>
      <c r="KMP43" s="516"/>
      <c r="KMQ43" s="516"/>
      <c r="KMR43" s="516"/>
      <c r="KMS43" s="516"/>
      <c r="KMT43" s="516"/>
      <c r="KMU43" s="516"/>
      <c r="KMV43" s="516"/>
      <c r="KMW43" s="516"/>
      <c r="KMX43" s="516"/>
      <c r="KMY43" s="516"/>
      <c r="KMZ43" s="516"/>
      <c r="KNA43" s="516"/>
      <c r="KNB43" s="516"/>
      <c r="KNC43" s="516"/>
      <c r="KND43" s="516"/>
      <c r="KNE43" s="516"/>
      <c r="KNF43" s="516"/>
      <c r="KNG43" s="516"/>
      <c r="KNH43" s="516"/>
      <c r="KNI43" s="516"/>
      <c r="KNJ43" s="516"/>
      <c r="KNK43" s="516"/>
      <c r="KNL43" s="516"/>
      <c r="KNM43" s="516"/>
      <c r="KNN43" s="516"/>
      <c r="KNO43" s="516"/>
      <c r="KNP43" s="516"/>
      <c r="KNQ43" s="516"/>
      <c r="KNR43" s="516"/>
      <c r="KNS43" s="516"/>
      <c r="KNT43" s="516"/>
      <c r="KNU43" s="516"/>
      <c r="KNV43" s="516"/>
      <c r="KNW43" s="516"/>
      <c r="KNX43" s="516"/>
      <c r="KNY43" s="516"/>
      <c r="KNZ43" s="516"/>
      <c r="KOA43" s="516"/>
      <c r="KOB43" s="516"/>
      <c r="KOC43" s="516"/>
      <c r="KOD43" s="516"/>
      <c r="KOE43" s="516"/>
      <c r="KOF43" s="516"/>
      <c r="KOG43" s="516"/>
      <c r="KOH43" s="516"/>
      <c r="KOI43" s="516"/>
      <c r="KOJ43" s="516"/>
      <c r="KOK43" s="516"/>
      <c r="KOL43" s="516"/>
      <c r="KOM43" s="516"/>
      <c r="KON43" s="516"/>
      <c r="KOO43" s="516"/>
      <c r="KOP43" s="516"/>
      <c r="KOQ43" s="516"/>
      <c r="KOR43" s="516"/>
      <c r="KOS43" s="516"/>
      <c r="KOT43" s="516"/>
      <c r="KOU43" s="516"/>
      <c r="KOV43" s="516"/>
      <c r="KOW43" s="516"/>
      <c r="KOX43" s="516"/>
      <c r="KOY43" s="516"/>
      <c r="KOZ43" s="516"/>
      <c r="KPA43" s="516"/>
      <c r="KPB43" s="516"/>
      <c r="KPC43" s="516"/>
      <c r="KPD43" s="516"/>
      <c r="KPE43" s="516"/>
      <c r="KPF43" s="516"/>
      <c r="KPG43" s="516"/>
      <c r="KPH43" s="516"/>
      <c r="KPI43" s="516"/>
      <c r="KPJ43" s="516"/>
      <c r="KPK43" s="516"/>
      <c r="KPL43" s="516"/>
      <c r="KPM43" s="516"/>
      <c r="KPN43" s="516"/>
      <c r="KPO43" s="516"/>
      <c r="KPP43" s="516"/>
      <c r="KPQ43" s="516"/>
      <c r="KPR43" s="516"/>
      <c r="KPS43" s="516"/>
      <c r="KPT43" s="516"/>
      <c r="KPU43" s="516"/>
      <c r="KPV43" s="516"/>
      <c r="KPW43" s="516"/>
      <c r="KPX43" s="516"/>
      <c r="KPY43" s="516"/>
      <c r="KPZ43" s="516"/>
      <c r="KQA43" s="516"/>
      <c r="KQB43" s="516"/>
      <c r="KQC43" s="516"/>
      <c r="KQD43" s="516"/>
      <c r="KQE43" s="516"/>
      <c r="KQF43" s="516"/>
      <c r="KQG43" s="516"/>
      <c r="KQH43" s="516"/>
      <c r="KQI43" s="516"/>
      <c r="KQJ43" s="516"/>
      <c r="KQK43" s="516"/>
      <c r="KQL43" s="516"/>
      <c r="KQM43" s="516"/>
      <c r="KQN43" s="516"/>
      <c r="KQO43" s="516"/>
      <c r="KQP43" s="516"/>
      <c r="KQQ43" s="516"/>
      <c r="KQR43" s="516"/>
      <c r="KQS43" s="516"/>
      <c r="KQT43" s="516"/>
      <c r="KQU43" s="516"/>
      <c r="KQV43" s="516"/>
      <c r="KQW43" s="516"/>
      <c r="KQX43" s="516"/>
      <c r="KQY43" s="516"/>
      <c r="KQZ43" s="516"/>
      <c r="KRA43" s="516"/>
      <c r="KRB43" s="516"/>
      <c r="KRC43" s="516"/>
      <c r="KRD43" s="516"/>
      <c r="KRE43" s="516"/>
      <c r="KRF43" s="516"/>
      <c r="KRG43" s="516"/>
      <c r="KRH43" s="516"/>
      <c r="KRI43" s="516"/>
      <c r="KRJ43" s="516"/>
      <c r="KRK43" s="516"/>
      <c r="KRL43" s="516"/>
      <c r="KRM43" s="516"/>
      <c r="KRN43" s="516"/>
      <c r="KRO43" s="516"/>
      <c r="KRP43" s="516"/>
      <c r="KRQ43" s="516"/>
      <c r="KRR43" s="516"/>
      <c r="KRS43" s="516"/>
      <c r="KRT43" s="516"/>
      <c r="KRU43" s="516"/>
      <c r="KRV43" s="516"/>
      <c r="KRW43" s="516"/>
      <c r="KRX43" s="516"/>
      <c r="KRY43" s="516"/>
      <c r="KRZ43" s="516"/>
      <c r="KSA43" s="516"/>
      <c r="KSB43" s="516"/>
      <c r="KSC43" s="516"/>
      <c r="KSD43" s="516"/>
      <c r="KSE43" s="516"/>
      <c r="KSF43" s="516"/>
      <c r="KSG43" s="516"/>
      <c r="KSH43" s="516"/>
      <c r="KSI43" s="516"/>
      <c r="KSJ43" s="516"/>
      <c r="KSK43" s="516"/>
      <c r="KSL43" s="516"/>
      <c r="KSM43" s="516"/>
      <c r="KSN43" s="516"/>
      <c r="KSO43" s="516"/>
      <c r="KSP43" s="516"/>
      <c r="KSQ43" s="516"/>
      <c r="KSR43" s="516"/>
      <c r="KSS43" s="516"/>
      <c r="KST43" s="516"/>
      <c r="KSU43" s="516"/>
      <c r="KSV43" s="516"/>
      <c r="KSW43" s="516"/>
      <c r="KSX43" s="516"/>
      <c r="KSY43" s="516"/>
      <c r="KSZ43" s="516"/>
      <c r="KTA43" s="516"/>
      <c r="KTB43" s="516"/>
      <c r="KTC43" s="516"/>
      <c r="KTD43" s="516"/>
      <c r="KTE43" s="516"/>
      <c r="KTF43" s="516"/>
      <c r="KTG43" s="516"/>
      <c r="KTH43" s="516"/>
      <c r="KTI43" s="516"/>
      <c r="KTJ43" s="516"/>
      <c r="KTK43" s="516"/>
      <c r="KTL43" s="516"/>
      <c r="KTM43" s="516"/>
      <c r="KTN43" s="516"/>
      <c r="KTO43" s="516"/>
      <c r="KTP43" s="516"/>
      <c r="KTQ43" s="516"/>
      <c r="KTR43" s="516"/>
      <c r="KTS43" s="516"/>
      <c r="KTT43" s="516"/>
      <c r="KTU43" s="516"/>
      <c r="KTV43" s="516"/>
      <c r="KTW43" s="516"/>
      <c r="KTX43" s="516"/>
      <c r="KTY43" s="516"/>
      <c r="KTZ43" s="516"/>
      <c r="KUA43" s="516"/>
      <c r="KUB43" s="516"/>
      <c r="KUC43" s="516"/>
      <c r="KUD43" s="516"/>
      <c r="KUE43" s="516"/>
      <c r="KUF43" s="516"/>
      <c r="KUG43" s="516"/>
      <c r="KUH43" s="516"/>
      <c r="KUI43" s="516"/>
      <c r="KUJ43" s="516"/>
      <c r="KUK43" s="516"/>
      <c r="KUL43" s="516"/>
      <c r="KUM43" s="516"/>
      <c r="KUN43" s="516"/>
      <c r="KUO43" s="516"/>
      <c r="KUP43" s="516"/>
      <c r="KUQ43" s="516"/>
      <c r="KUR43" s="516"/>
      <c r="KUS43" s="516"/>
      <c r="KUT43" s="516"/>
      <c r="KUU43" s="516"/>
      <c r="KUV43" s="516"/>
      <c r="KUW43" s="516"/>
      <c r="KUX43" s="516"/>
      <c r="KUY43" s="516"/>
      <c r="KUZ43" s="516"/>
      <c r="KVA43" s="516"/>
      <c r="KVB43" s="516"/>
      <c r="KVC43" s="516"/>
      <c r="KVD43" s="516"/>
      <c r="KVE43" s="516"/>
      <c r="KVF43" s="516"/>
      <c r="KVG43" s="516"/>
      <c r="KVH43" s="516"/>
      <c r="KVI43" s="516"/>
      <c r="KVJ43" s="516"/>
      <c r="KVK43" s="516"/>
      <c r="KVL43" s="516"/>
      <c r="KVM43" s="516"/>
      <c r="KVN43" s="516"/>
      <c r="KVO43" s="516"/>
      <c r="KVP43" s="516"/>
      <c r="KVQ43" s="516"/>
      <c r="KVR43" s="516"/>
      <c r="KVS43" s="516"/>
      <c r="KVT43" s="516"/>
      <c r="KVU43" s="516"/>
      <c r="KVV43" s="516"/>
      <c r="KVW43" s="516"/>
      <c r="KVX43" s="516"/>
      <c r="KVY43" s="516"/>
      <c r="KVZ43" s="516"/>
      <c r="KWA43" s="516"/>
      <c r="KWB43" s="516"/>
      <c r="KWC43" s="516"/>
      <c r="KWD43" s="516"/>
      <c r="KWE43" s="516"/>
      <c r="KWF43" s="516"/>
      <c r="KWG43" s="516"/>
      <c r="KWH43" s="516"/>
      <c r="KWI43" s="516"/>
      <c r="KWJ43" s="516"/>
      <c r="KWK43" s="516"/>
      <c r="KWL43" s="516"/>
      <c r="KWM43" s="516"/>
      <c r="KWN43" s="516"/>
      <c r="KWO43" s="516"/>
      <c r="KWP43" s="516"/>
      <c r="KWQ43" s="516"/>
      <c r="KWR43" s="516"/>
      <c r="KWS43" s="516"/>
      <c r="KWT43" s="516"/>
      <c r="KWU43" s="516"/>
      <c r="KWV43" s="516"/>
      <c r="KWW43" s="516"/>
      <c r="KWX43" s="516"/>
      <c r="KWY43" s="516"/>
      <c r="KWZ43" s="516"/>
      <c r="KXA43" s="516"/>
      <c r="KXB43" s="516"/>
      <c r="KXC43" s="516"/>
      <c r="KXD43" s="516"/>
      <c r="KXE43" s="516"/>
      <c r="KXF43" s="516"/>
      <c r="KXG43" s="516"/>
      <c r="KXH43" s="516"/>
      <c r="KXI43" s="516"/>
      <c r="KXJ43" s="516"/>
      <c r="KXK43" s="516"/>
      <c r="KXL43" s="516"/>
      <c r="KXM43" s="516"/>
      <c r="KXN43" s="516"/>
      <c r="KXO43" s="516"/>
      <c r="KXP43" s="516"/>
      <c r="KXQ43" s="516"/>
      <c r="KXR43" s="516"/>
      <c r="KXS43" s="516"/>
      <c r="KXT43" s="516"/>
      <c r="KXU43" s="516"/>
      <c r="KXV43" s="516"/>
      <c r="KXW43" s="516"/>
      <c r="KXX43" s="516"/>
      <c r="KXY43" s="516"/>
      <c r="KXZ43" s="516"/>
      <c r="KYA43" s="516"/>
      <c r="KYB43" s="516"/>
      <c r="KYC43" s="516"/>
      <c r="KYD43" s="516"/>
      <c r="KYE43" s="516"/>
      <c r="KYF43" s="516"/>
      <c r="KYG43" s="516"/>
      <c r="KYH43" s="516"/>
      <c r="KYI43" s="516"/>
      <c r="KYJ43" s="516"/>
      <c r="KYK43" s="516"/>
      <c r="KYL43" s="516"/>
      <c r="KYM43" s="516"/>
      <c r="KYN43" s="516"/>
      <c r="KYO43" s="516"/>
      <c r="KYP43" s="516"/>
      <c r="KYQ43" s="516"/>
      <c r="KYR43" s="516"/>
      <c r="KYS43" s="516"/>
      <c r="KYT43" s="516"/>
      <c r="KYU43" s="516"/>
      <c r="KYV43" s="516"/>
      <c r="KYW43" s="516"/>
      <c r="KYX43" s="516"/>
      <c r="KYY43" s="516"/>
      <c r="KYZ43" s="516"/>
      <c r="KZA43" s="516"/>
      <c r="KZB43" s="516"/>
      <c r="KZC43" s="516"/>
      <c r="KZD43" s="516"/>
      <c r="KZE43" s="516"/>
      <c r="KZF43" s="516"/>
      <c r="KZG43" s="516"/>
      <c r="KZH43" s="516"/>
      <c r="KZI43" s="516"/>
      <c r="KZJ43" s="516"/>
      <c r="KZK43" s="516"/>
      <c r="KZL43" s="516"/>
      <c r="KZM43" s="516"/>
      <c r="KZN43" s="516"/>
      <c r="KZO43" s="516"/>
      <c r="KZP43" s="516"/>
      <c r="KZQ43" s="516"/>
      <c r="KZR43" s="516"/>
      <c r="KZS43" s="516"/>
      <c r="KZT43" s="516"/>
      <c r="KZU43" s="516"/>
      <c r="KZV43" s="516"/>
      <c r="KZW43" s="516"/>
      <c r="KZX43" s="516"/>
      <c r="KZY43" s="516"/>
      <c r="KZZ43" s="516"/>
      <c r="LAA43" s="516"/>
      <c r="LAB43" s="516"/>
      <c r="LAC43" s="516"/>
      <c r="LAD43" s="516"/>
      <c r="LAE43" s="516"/>
      <c r="LAF43" s="516"/>
      <c r="LAG43" s="516"/>
      <c r="LAH43" s="516"/>
      <c r="LAI43" s="516"/>
      <c r="LAJ43" s="516"/>
      <c r="LAK43" s="516"/>
      <c r="LAL43" s="516"/>
      <c r="LAM43" s="516"/>
      <c r="LAN43" s="516"/>
      <c r="LAO43" s="516"/>
      <c r="LAP43" s="516"/>
      <c r="LAQ43" s="516"/>
      <c r="LAR43" s="516"/>
      <c r="LAS43" s="516"/>
      <c r="LAT43" s="516"/>
      <c r="LAU43" s="516"/>
      <c r="LAV43" s="516"/>
      <c r="LAW43" s="516"/>
      <c r="LAX43" s="516"/>
      <c r="LAY43" s="516"/>
      <c r="LAZ43" s="516"/>
      <c r="LBA43" s="516"/>
      <c r="LBB43" s="516"/>
      <c r="LBC43" s="516"/>
      <c r="LBD43" s="516"/>
      <c r="LBE43" s="516"/>
      <c r="LBF43" s="516"/>
      <c r="LBG43" s="516"/>
      <c r="LBH43" s="516"/>
      <c r="LBI43" s="516"/>
      <c r="LBJ43" s="516"/>
      <c r="LBK43" s="516"/>
      <c r="LBL43" s="516"/>
      <c r="LBM43" s="516"/>
      <c r="LBN43" s="516"/>
      <c r="LBO43" s="516"/>
      <c r="LBP43" s="516"/>
      <c r="LBQ43" s="516"/>
      <c r="LBR43" s="516"/>
      <c r="LBS43" s="516"/>
      <c r="LBT43" s="516"/>
      <c r="LBU43" s="516"/>
      <c r="LBV43" s="516"/>
      <c r="LBW43" s="516"/>
      <c r="LBX43" s="516"/>
      <c r="LBY43" s="516"/>
      <c r="LBZ43" s="516"/>
      <c r="LCA43" s="516"/>
      <c r="LCB43" s="516"/>
      <c r="LCC43" s="516"/>
      <c r="LCD43" s="516"/>
      <c r="LCE43" s="516"/>
      <c r="LCF43" s="516"/>
      <c r="LCG43" s="516"/>
      <c r="LCH43" s="516"/>
      <c r="LCI43" s="516"/>
      <c r="LCJ43" s="516"/>
      <c r="LCK43" s="516"/>
      <c r="LCL43" s="516"/>
      <c r="LCM43" s="516"/>
      <c r="LCN43" s="516"/>
      <c r="LCO43" s="516"/>
      <c r="LCP43" s="516"/>
      <c r="LCQ43" s="516"/>
      <c r="LCR43" s="516"/>
      <c r="LCS43" s="516"/>
      <c r="LCT43" s="516"/>
      <c r="LCU43" s="516"/>
      <c r="LCV43" s="516"/>
      <c r="LCW43" s="516"/>
      <c r="LCX43" s="516"/>
      <c r="LCY43" s="516"/>
      <c r="LCZ43" s="516"/>
      <c r="LDA43" s="516"/>
      <c r="LDB43" s="516"/>
      <c r="LDC43" s="516"/>
      <c r="LDD43" s="516"/>
      <c r="LDE43" s="516"/>
      <c r="LDF43" s="516"/>
      <c r="LDG43" s="516"/>
      <c r="LDH43" s="516"/>
      <c r="LDI43" s="516"/>
      <c r="LDJ43" s="516"/>
      <c r="LDK43" s="516"/>
      <c r="LDL43" s="516"/>
      <c r="LDM43" s="516"/>
      <c r="LDN43" s="516"/>
      <c r="LDO43" s="516"/>
      <c r="LDP43" s="516"/>
      <c r="LDQ43" s="516"/>
      <c r="LDR43" s="516"/>
      <c r="LDS43" s="516"/>
      <c r="LDT43" s="516"/>
      <c r="LDU43" s="516"/>
      <c r="LDV43" s="516"/>
      <c r="LDW43" s="516"/>
      <c r="LDX43" s="516"/>
      <c r="LDY43" s="516"/>
      <c r="LDZ43" s="516"/>
      <c r="LEA43" s="516"/>
      <c r="LEB43" s="516"/>
      <c r="LEC43" s="516"/>
      <c r="LED43" s="516"/>
      <c r="LEE43" s="516"/>
      <c r="LEF43" s="516"/>
      <c r="LEG43" s="516"/>
      <c r="LEH43" s="516"/>
      <c r="LEI43" s="516"/>
      <c r="LEJ43" s="516"/>
      <c r="LEK43" s="516"/>
      <c r="LEL43" s="516"/>
      <c r="LEM43" s="516"/>
      <c r="LEN43" s="516"/>
      <c r="LEO43" s="516"/>
      <c r="LEP43" s="516"/>
      <c r="LEQ43" s="516"/>
      <c r="LER43" s="516"/>
      <c r="LES43" s="516"/>
      <c r="LET43" s="516"/>
      <c r="LEU43" s="516"/>
      <c r="LEV43" s="516"/>
      <c r="LEW43" s="516"/>
      <c r="LEX43" s="516"/>
      <c r="LEY43" s="516"/>
      <c r="LEZ43" s="516"/>
      <c r="LFA43" s="516"/>
      <c r="LFB43" s="516"/>
      <c r="LFC43" s="516"/>
      <c r="LFD43" s="516"/>
      <c r="LFE43" s="516"/>
      <c r="LFF43" s="516"/>
      <c r="LFG43" s="516"/>
      <c r="LFH43" s="516"/>
      <c r="LFI43" s="516"/>
      <c r="LFJ43" s="516"/>
      <c r="LFK43" s="516"/>
      <c r="LFL43" s="516"/>
      <c r="LFM43" s="516"/>
      <c r="LFN43" s="516"/>
      <c r="LFO43" s="516"/>
      <c r="LFP43" s="516"/>
      <c r="LFQ43" s="516"/>
      <c r="LFR43" s="516"/>
      <c r="LFS43" s="516"/>
      <c r="LFT43" s="516"/>
      <c r="LFU43" s="516"/>
      <c r="LFV43" s="516"/>
      <c r="LFW43" s="516"/>
      <c r="LFX43" s="516"/>
      <c r="LFY43" s="516"/>
      <c r="LFZ43" s="516"/>
      <c r="LGA43" s="516"/>
      <c r="LGB43" s="516"/>
      <c r="LGC43" s="516"/>
      <c r="LGD43" s="516"/>
      <c r="LGE43" s="516"/>
      <c r="LGF43" s="516"/>
      <c r="LGG43" s="516"/>
      <c r="LGH43" s="516"/>
      <c r="LGI43" s="516"/>
      <c r="LGJ43" s="516"/>
      <c r="LGK43" s="516"/>
      <c r="LGL43" s="516"/>
      <c r="LGM43" s="516"/>
      <c r="LGN43" s="516"/>
      <c r="LGO43" s="516"/>
      <c r="LGP43" s="516"/>
      <c r="LGQ43" s="516"/>
      <c r="LGR43" s="516"/>
      <c r="LGS43" s="516"/>
      <c r="LGT43" s="516"/>
      <c r="LGU43" s="516"/>
      <c r="LGV43" s="516"/>
      <c r="LGW43" s="516"/>
      <c r="LGX43" s="516"/>
      <c r="LGY43" s="516"/>
      <c r="LGZ43" s="516"/>
      <c r="LHA43" s="516"/>
      <c r="LHB43" s="516"/>
      <c r="LHC43" s="516"/>
      <c r="LHD43" s="516"/>
      <c r="LHE43" s="516"/>
      <c r="LHF43" s="516"/>
      <c r="LHG43" s="516"/>
      <c r="LHH43" s="516"/>
      <c r="LHI43" s="516"/>
      <c r="LHJ43" s="516"/>
      <c r="LHK43" s="516"/>
      <c r="LHL43" s="516"/>
      <c r="LHM43" s="516"/>
      <c r="LHN43" s="516"/>
      <c r="LHO43" s="516"/>
      <c r="LHP43" s="516"/>
      <c r="LHQ43" s="516"/>
      <c r="LHR43" s="516"/>
      <c r="LHS43" s="516"/>
      <c r="LHT43" s="516"/>
      <c r="LHU43" s="516"/>
      <c r="LHV43" s="516"/>
      <c r="LHW43" s="516"/>
      <c r="LHX43" s="516"/>
      <c r="LHY43" s="516"/>
      <c r="LHZ43" s="516"/>
      <c r="LIA43" s="516"/>
      <c r="LIB43" s="516"/>
      <c r="LIC43" s="516"/>
      <c r="LID43" s="516"/>
      <c r="LIE43" s="516"/>
      <c r="LIF43" s="516"/>
      <c r="LIG43" s="516"/>
      <c r="LIH43" s="516"/>
      <c r="LII43" s="516"/>
      <c r="LIJ43" s="516"/>
      <c r="LIK43" s="516"/>
      <c r="LIL43" s="516"/>
      <c r="LIM43" s="516"/>
      <c r="LIN43" s="516"/>
      <c r="LIO43" s="516"/>
      <c r="LIP43" s="516"/>
      <c r="LIQ43" s="516"/>
      <c r="LIR43" s="516"/>
      <c r="LIS43" s="516"/>
      <c r="LIT43" s="516"/>
      <c r="LIU43" s="516"/>
      <c r="LIV43" s="516"/>
      <c r="LIW43" s="516"/>
      <c r="LIX43" s="516"/>
      <c r="LIY43" s="516"/>
      <c r="LIZ43" s="516"/>
      <c r="LJA43" s="516"/>
      <c r="LJB43" s="516"/>
      <c r="LJC43" s="516"/>
      <c r="LJD43" s="516"/>
      <c r="LJE43" s="516"/>
      <c r="LJF43" s="516"/>
      <c r="LJG43" s="516"/>
      <c r="LJH43" s="516"/>
      <c r="LJI43" s="516"/>
      <c r="LJJ43" s="516"/>
      <c r="LJK43" s="516"/>
      <c r="LJL43" s="516"/>
      <c r="LJM43" s="516"/>
      <c r="LJN43" s="516"/>
      <c r="LJO43" s="516"/>
      <c r="LJP43" s="516"/>
      <c r="LJQ43" s="516"/>
      <c r="LJR43" s="516"/>
      <c r="LJS43" s="516"/>
      <c r="LJT43" s="516"/>
      <c r="LJU43" s="516"/>
      <c r="LJV43" s="516"/>
      <c r="LJW43" s="516"/>
      <c r="LJX43" s="516"/>
      <c r="LJY43" s="516"/>
      <c r="LJZ43" s="516"/>
      <c r="LKA43" s="516"/>
      <c r="LKB43" s="516"/>
      <c r="LKC43" s="516"/>
      <c r="LKD43" s="516"/>
      <c r="LKE43" s="516"/>
      <c r="LKF43" s="516"/>
      <c r="LKG43" s="516"/>
      <c r="LKH43" s="516"/>
      <c r="LKI43" s="516"/>
      <c r="LKJ43" s="516"/>
      <c r="LKK43" s="516"/>
      <c r="LKL43" s="516"/>
      <c r="LKM43" s="516"/>
      <c r="LKN43" s="516"/>
      <c r="LKO43" s="516"/>
      <c r="LKP43" s="516"/>
      <c r="LKQ43" s="516"/>
      <c r="LKR43" s="516"/>
      <c r="LKS43" s="516"/>
      <c r="LKT43" s="516"/>
      <c r="LKU43" s="516"/>
      <c r="LKV43" s="516"/>
      <c r="LKW43" s="516"/>
      <c r="LKX43" s="516"/>
      <c r="LKY43" s="516"/>
      <c r="LKZ43" s="516"/>
      <c r="LLA43" s="516"/>
      <c r="LLB43" s="516"/>
      <c r="LLC43" s="516"/>
      <c r="LLD43" s="516"/>
      <c r="LLE43" s="516"/>
      <c r="LLF43" s="516"/>
      <c r="LLG43" s="516"/>
      <c r="LLH43" s="516"/>
      <c r="LLI43" s="516"/>
      <c r="LLJ43" s="516"/>
      <c r="LLK43" s="516"/>
      <c r="LLL43" s="516"/>
      <c r="LLM43" s="516"/>
      <c r="LLN43" s="516"/>
      <c r="LLO43" s="516"/>
      <c r="LLP43" s="516"/>
      <c r="LLQ43" s="516"/>
      <c r="LLR43" s="516"/>
      <c r="LLS43" s="516"/>
      <c r="LLT43" s="516"/>
      <c r="LLU43" s="516"/>
      <c r="LLV43" s="516"/>
      <c r="LLW43" s="516"/>
      <c r="LLX43" s="516"/>
      <c r="LLY43" s="516"/>
      <c r="LLZ43" s="516"/>
      <c r="LMA43" s="516"/>
      <c r="LMB43" s="516"/>
      <c r="LMC43" s="516"/>
      <c r="LMD43" s="516"/>
      <c r="LME43" s="516"/>
      <c r="LMF43" s="516"/>
      <c r="LMG43" s="516"/>
      <c r="LMH43" s="516"/>
      <c r="LMI43" s="516"/>
      <c r="LMJ43" s="516"/>
      <c r="LMK43" s="516"/>
      <c r="LML43" s="516"/>
      <c r="LMM43" s="516"/>
      <c r="LMN43" s="516"/>
      <c r="LMO43" s="516"/>
      <c r="LMP43" s="516"/>
      <c r="LMQ43" s="516"/>
      <c r="LMR43" s="516"/>
      <c r="LMS43" s="516"/>
      <c r="LMT43" s="516"/>
      <c r="LMU43" s="516"/>
      <c r="LMV43" s="516"/>
      <c r="LMW43" s="516"/>
      <c r="LMX43" s="516"/>
      <c r="LMY43" s="516"/>
      <c r="LMZ43" s="516"/>
      <c r="LNA43" s="516"/>
      <c r="LNB43" s="516"/>
      <c r="LNC43" s="516"/>
      <c r="LND43" s="516"/>
      <c r="LNE43" s="516"/>
      <c r="LNF43" s="516"/>
      <c r="LNG43" s="516"/>
      <c r="LNH43" s="516"/>
      <c r="LNI43" s="516"/>
      <c r="LNJ43" s="516"/>
      <c r="LNK43" s="516"/>
      <c r="LNL43" s="516"/>
      <c r="LNM43" s="516"/>
      <c r="LNN43" s="516"/>
      <c r="LNO43" s="516"/>
      <c r="LNP43" s="516"/>
      <c r="LNQ43" s="516"/>
      <c r="LNR43" s="516"/>
      <c r="LNS43" s="516"/>
      <c r="LNT43" s="516"/>
      <c r="LNU43" s="516"/>
      <c r="LNV43" s="516"/>
      <c r="LNW43" s="516"/>
      <c r="LNX43" s="516"/>
      <c r="LNY43" s="516"/>
      <c r="LNZ43" s="516"/>
      <c r="LOA43" s="516"/>
      <c r="LOB43" s="516"/>
      <c r="LOC43" s="516"/>
      <c r="LOD43" s="516"/>
      <c r="LOE43" s="516"/>
      <c r="LOF43" s="516"/>
      <c r="LOG43" s="516"/>
      <c r="LOH43" s="516"/>
      <c r="LOI43" s="516"/>
      <c r="LOJ43" s="516"/>
      <c r="LOK43" s="516"/>
      <c r="LOL43" s="516"/>
      <c r="LOM43" s="516"/>
      <c r="LON43" s="516"/>
      <c r="LOO43" s="516"/>
      <c r="LOP43" s="516"/>
      <c r="LOQ43" s="516"/>
      <c r="LOR43" s="516"/>
      <c r="LOS43" s="516"/>
      <c r="LOT43" s="516"/>
      <c r="LOU43" s="516"/>
      <c r="LOV43" s="516"/>
      <c r="LOW43" s="516"/>
      <c r="LOX43" s="516"/>
      <c r="LOY43" s="516"/>
      <c r="LOZ43" s="516"/>
      <c r="LPA43" s="516"/>
      <c r="LPB43" s="516"/>
      <c r="LPC43" s="516"/>
      <c r="LPD43" s="516"/>
      <c r="LPE43" s="516"/>
      <c r="LPF43" s="516"/>
      <c r="LPG43" s="516"/>
      <c r="LPH43" s="516"/>
      <c r="LPI43" s="516"/>
      <c r="LPJ43" s="516"/>
      <c r="LPK43" s="516"/>
      <c r="LPL43" s="516"/>
      <c r="LPM43" s="516"/>
      <c r="LPN43" s="516"/>
      <c r="LPO43" s="516"/>
      <c r="LPP43" s="516"/>
      <c r="LPQ43" s="516"/>
      <c r="LPR43" s="516"/>
      <c r="LPS43" s="516"/>
      <c r="LPT43" s="516"/>
      <c r="LPU43" s="516"/>
      <c r="LPV43" s="516"/>
      <c r="LPW43" s="516"/>
      <c r="LPX43" s="516"/>
      <c r="LPY43" s="516"/>
      <c r="LPZ43" s="516"/>
      <c r="LQA43" s="516"/>
      <c r="LQB43" s="516"/>
      <c r="LQC43" s="516"/>
      <c r="LQD43" s="516"/>
      <c r="LQE43" s="516"/>
      <c r="LQF43" s="516"/>
      <c r="LQG43" s="516"/>
      <c r="LQH43" s="516"/>
      <c r="LQI43" s="516"/>
      <c r="LQJ43" s="516"/>
      <c r="LQK43" s="516"/>
      <c r="LQL43" s="516"/>
      <c r="LQM43" s="516"/>
      <c r="LQN43" s="516"/>
      <c r="LQO43" s="516"/>
      <c r="LQP43" s="516"/>
      <c r="LQQ43" s="516"/>
      <c r="LQR43" s="516"/>
      <c r="LQS43" s="516"/>
      <c r="LQT43" s="516"/>
      <c r="LQU43" s="516"/>
      <c r="LQV43" s="516"/>
      <c r="LQW43" s="516"/>
      <c r="LQX43" s="516"/>
      <c r="LQY43" s="516"/>
      <c r="LQZ43" s="516"/>
      <c r="LRA43" s="516"/>
      <c r="LRB43" s="516"/>
      <c r="LRC43" s="516"/>
      <c r="LRD43" s="516"/>
      <c r="LRE43" s="516"/>
      <c r="LRF43" s="516"/>
      <c r="LRG43" s="516"/>
      <c r="LRH43" s="516"/>
      <c r="LRI43" s="516"/>
      <c r="LRJ43" s="516"/>
      <c r="LRK43" s="516"/>
      <c r="LRL43" s="516"/>
      <c r="LRM43" s="516"/>
      <c r="LRN43" s="516"/>
      <c r="LRO43" s="516"/>
      <c r="LRP43" s="516"/>
      <c r="LRQ43" s="516"/>
      <c r="LRR43" s="516"/>
      <c r="LRS43" s="516"/>
      <c r="LRT43" s="516"/>
      <c r="LRU43" s="516"/>
      <c r="LRV43" s="516"/>
      <c r="LRW43" s="516"/>
      <c r="LRX43" s="516"/>
      <c r="LRY43" s="516"/>
      <c r="LRZ43" s="516"/>
      <c r="LSA43" s="516"/>
      <c r="LSB43" s="516"/>
      <c r="LSC43" s="516"/>
      <c r="LSD43" s="516"/>
      <c r="LSE43" s="516"/>
      <c r="LSF43" s="516"/>
      <c r="LSG43" s="516"/>
      <c r="LSH43" s="516"/>
      <c r="LSI43" s="516"/>
      <c r="LSJ43" s="516"/>
      <c r="LSK43" s="516"/>
      <c r="LSL43" s="516"/>
      <c r="LSM43" s="516"/>
      <c r="LSN43" s="516"/>
      <c r="LSO43" s="516"/>
      <c r="LSP43" s="516"/>
      <c r="LSQ43" s="516"/>
      <c r="LSR43" s="516"/>
      <c r="LSS43" s="516"/>
      <c r="LST43" s="516"/>
      <c r="LSU43" s="516"/>
      <c r="LSV43" s="516"/>
      <c r="LSW43" s="516"/>
      <c r="LSX43" s="516"/>
      <c r="LSY43" s="516"/>
      <c r="LSZ43" s="516"/>
      <c r="LTA43" s="516"/>
      <c r="LTB43" s="516"/>
      <c r="LTC43" s="516"/>
      <c r="LTD43" s="516"/>
      <c r="LTE43" s="516"/>
      <c r="LTF43" s="516"/>
      <c r="LTG43" s="516"/>
      <c r="LTH43" s="516"/>
      <c r="LTI43" s="516"/>
      <c r="LTJ43" s="516"/>
      <c r="LTK43" s="516"/>
      <c r="LTL43" s="516"/>
      <c r="LTM43" s="516"/>
      <c r="LTN43" s="516"/>
      <c r="LTO43" s="516"/>
      <c r="LTP43" s="516"/>
      <c r="LTQ43" s="516"/>
      <c r="LTR43" s="516"/>
      <c r="LTS43" s="516"/>
      <c r="LTT43" s="516"/>
      <c r="LTU43" s="516"/>
      <c r="LTV43" s="516"/>
      <c r="LTW43" s="516"/>
      <c r="LTX43" s="516"/>
      <c r="LTY43" s="516"/>
      <c r="LTZ43" s="516"/>
      <c r="LUA43" s="516"/>
      <c r="LUB43" s="516"/>
      <c r="LUC43" s="516"/>
      <c r="LUD43" s="516"/>
      <c r="LUE43" s="516"/>
      <c r="LUF43" s="516"/>
      <c r="LUG43" s="516"/>
      <c r="LUH43" s="516"/>
      <c r="LUI43" s="516"/>
      <c r="LUJ43" s="516"/>
      <c r="LUK43" s="516"/>
      <c r="LUL43" s="516"/>
      <c r="LUM43" s="516"/>
      <c r="LUN43" s="516"/>
      <c r="LUO43" s="516"/>
      <c r="LUP43" s="516"/>
      <c r="LUQ43" s="516"/>
      <c r="LUR43" s="516"/>
      <c r="LUS43" s="516"/>
      <c r="LUT43" s="516"/>
      <c r="LUU43" s="516"/>
      <c r="LUV43" s="516"/>
      <c r="LUW43" s="516"/>
      <c r="LUX43" s="516"/>
      <c r="LUY43" s="516"/>
      <c r="LUZ43" s="516"/>
      <c r="LVA43" s="516"/>
      <c r="LVB43" s="516"/>
      <c r="LVC43" s="516"/>
      <c r="LVD43" s="516"/>
      <c r="LVE43" s="516"/>
      <c r="LVF43" s="516"/>
      <c r="LVG43" s="516"/>
      <c r="LVH43" s="516"/>
      <c r="LVI43" s="516"/>
      <c r="LVJ43" s="516"/>
      <c r="LVK43" s="516"/>
      <c r="LVL43" s="516"/>
      <c r="LVM43" s="516"/>
      <c r="LVN43" s="516"/>
      <c r="LVO43" s="516"/>
      <c r="LVP43" s="516"/>
      <c r="LVQ43" s="516"/>
      <c r="LVR43" s="516"/>
      <c r="LVS43" s="516"/>
      <c r="LVT43" s="516"/>
      <c r="LVU43" s="516"/>
      <c r="LVV43" s="516"/>
      <c r="LVW43" s="516"/>
      <c r="LVX43" s="516"/>
      <c r="LVY43" s="516"/>
      <c r="LVZ43" s="516"/>
      <c r="LWA43" s="516"/>
      <c r="LWB43" s="516"/>
      <c r="LWC43" s="516"/>
      <c r="LWD43" s="516"/>
      <c r="LWE43" s="516"/>
      <c r="LWF43" s="516"/>
      <c r="LWG43" s="516"/>
      <c r="LWH43" s="516"/>
      <c r="LWI43" s="516"/>
      <c r="LWJ43" s="516"/>
      <c r="LWK43" s="516"/>
      <c r="LWL43" s="516"/>
      <c r="LWM43" s="516"/>
      <c r="LWN43" s="516"/>
      <c r="LWO43" s="516"/>
      <c r="LWP43" s="516"/>
      <c r="LWQ43" s="516"/>
      <c r="LWR43" s="516"/>
      <c r="LWS43" s="516"/>
      <c r="LWT43" s="516"/>
      <c r="LWU43" s="516"/>
      <c r="LWV43" s="516"/>
      <c r="LWW43" s="516"/>
      <c r="LWX43" s="516"/>
      <c r="LWY43" s="516"/>
      <c r="LWZ43" s="516"/>
      <c r="LXA43" s="516"/>
      <c r="LXB43" s="516"/>
      <c r="LXC43" s="516"/>
      <c r="LXD43" s="516"/>
      <c r="LXE43" s="516"/>
      <c r="LXF43" s="516"/>
      <c r="LXG43" s="516"/>
      <c r="LXH43" s="516"/>
      <c r="LXI43" s="516"/>
      <c r="LXJ43" s="516"/>
      <c r="LXK43" s="516"/>
      <c r="LXL43" s="516"/>
      <c r="LXM43" s="516"/>
      <c r="LXN43" s="516"/>
      <c r="LXO43" s="516"/>
      <c r="LXP43" s="516"/>
      <c r="LXQ43" s="516"/>
      <c r="LXR43" s="516"/>
      <c r="LXS43" s="516"/>
      <c r="LXT43" s="516"/>
      <c r="LXU43" s="516"/>
      <c r="LXV43" s="516"/>
      <c r="LXW43" s="516"/>
      <c r="LXX43" s="516"/>
      <c r="LXY43" s="516"/>
      <c r="LXZ43" s="516"/>
      <c r="LYA43" s="516"/>
      <c r="LYB43" s="516"/>
      <c r="LYC43" s="516"/>
      <c r="LYD43" s="516"/>
      <c r="LYE43" s="516"/>
      <c r="LYF43" s="516"/>
      <c r="LYG43" s="516"/>
      <c r="LYH43" s="516"/>
      <c r="LYI43" s="516"/>
      <c r="LYJ43" s="516"/>
      <c r="LYK43" s="516"/>
      <c r="LYL43" s="516"/>
      <c r="LYM43" s="516"/>
      <c r="LYN43" s="516"/>
      <c r="LYO43" s="516"/>
      <c r="LYP43" s="516"/>
      <c r="LYQ43" s="516"/>
      <c r="LYR43" s="516"/>
      <c r="LYS43" s="516"/>
      <c r="LYT43" s="516"/>
      <c r="LYU43" s="516"/>
      <c r="LYV43" s="516"/>
      <c r="LYW43" s="516"/>
      <c r="LYX43" s="516"/>
      <c r="LYY43" s="516"/>
      <c r="LYZ43" s="516"/>
      <c r="LZA43" s="516"/>
      <c r="LZB43" s="516"/>
      <c r="LZC43" s="516"/>
      <c r="LZD43" s="516"/>
      <c r="LZE43" s="516"/>
      <c r="LZF43" s="516"/>
      <c r="LZG43" s="516"/>
      <c r="LZH43" s="516"/>
      <c r="LZI43" s="516"/>
      <c r="LZJ43" s="516"/>
      <c r="LZK43" s="516"/>
      <c r="LZL43" s="516"/>
      <c r="LZM43" s="516"/>
      <c r="LZN43" s="516"/>
      <c r="LZO43" s="516"/>
      <c r="LZP43" s="516"/>
      <c r="LZQ43" s="516"/>
      <c r="LZR43" s="516"/>
      <c r="LZS43" s="516"/>
      <c r="LZT43" s="516"/>
      <c r="LZU43" s="516"/>
      <c r="LZV43" s="516"/>
      <c r="LZW43" s="516"/>
      <c r="LZX43" s="516"/>
      <c r="LZY43" s="516"/>
      <c r="LZZ43" s="516"/>
      <c r="MAA43" s="516"/>
      <c r="MAB43" s="516"/>
      <c r="MAC43" s="516"/>
      <c r="MAD43" s="516"/>
      <c r="MAE43" s="516"/>
      <c r="MAF43" s="516"/>
      <c r="MAG43" s="516"/>
      <c r="MAH43" s="516"/>
      <c r="MAI43" s="516"/>
      <c r="MAJ43" s="516"/>
      <c r="MAK43" s="516"/>
      <c r="MAL43" s="516"/>
      <c r="MAM43" s="516"/>
      <c r="MAN43" s="516"/>
      <c r="MAO43" s="516"/>
      <c r="MAP43" s="516"/>
      <c r="MAQ43" s="516"/>
      <c r="MAR43" s="516"/>
      <c r="MAS43" s="516"/>
      <c r="MAT43" s="516"/>
      <c r="MAU43" s="516"/>
      <c r="MAV43" s="516"/>
      <c r="MAW43" s="516"/>
      <c r="MAX43" s="516"/>
      <c r="MAY43" s="516"/>
      <c r="MAZ43" s="516"/>
      <c r="MBA43" s="516"/>
      <c r="MBB43" s="516"/>
      <c r="MBC43" s="516"/>
      <c r="MBD43" s="516"/>
      <c r="MBE43" s="516"/>
      <c r="MBF43" s="516"/>
      <c r="MBG43" s="516"/>
      <c r="MBH43" s="516"/>
      <c r="MBI43" s="516"/>
      <c r="MBJ43" s="516"/>
      <c r="MBK43" s="516"/>
      <c r="MBL43" s="516"/>
      <c r="MBM43" s="516"/>
      <c r="MBN43" s="516"/>
      <c r="MBO43" s="516"/>
      <c r="MBP43" s="516"/>
      <c r="MBQ43" s="516"/>
      <c r="MBR43" s="516"/>
      <c r="MBS43" s="516"/>
      <c r="MBT43" s="516"/>
      <c r="MBU43" s="516"/>
      <c r="MBV43" s="516"/>
      <c r="MBW43" s="516"/>
      <c r="MBX43" s="516"/>
      <c r="MBY43" s="516"/>
      <c r="MBZ43" s="516"/>
      <c r="MCA43" s="516"/>
      <c r="MCB43" s="516"/>
      <c r="MCC43" s="516"/>
      <c r="MCD43" s="516"/>
      <c r="MCE43" s="516"/>
      <c r="MCF43" s="516"/>
      <c r="MCG43" s="516"/>
      <c r="MCH43" s="516"/>
      <c r="MCI43" s="516"/>
      <c r="MCJ43" s="516"/>
      <c r="MCK43" s="516"/>
      <c r="MCL43" s="516"/>
      <c r="MCM43" s="516"/>
      <c r="MCN43" s="516"/>
      <c r="MCO43" s="516"/>
      <c r="MCP43" s="516"/>
      <c r="MCQ43" s="516"/>
      <c r="MCR43" s="516"/>
      <c r="MCS43" s="516"/>
      <c r="MCT43" s="516"/>
      <c r="MCU43" s="516"/>
      <c r="MCV43" s="516"/>
      <c r="MCW43" s="516"/>
      <c r="MCX43" s="516"/>
      <c r="MCY43" s="516"/>
      <c r="MCZ43" s="516"/>
      <c r="MDA43" s="516"/>
      <c r="MDB43" s="516"/>
      <c r="MDC43" s="516"/>
      <c r="MDD43" s="516"/>
      <c r="MDE43" s="516"/>
      <c r="MDF43" s="516"/>
      <c r="MDG43" s="516"/>
      <c r="MDH43" s="516"/>
      <c r="MDI43" s="516"/>
      <c r="MDJ43" s="516"/>
      <c r="MDK43" s="516"/>
      <c r="MDL43" s="516"/>
      <c r="MDM43" s="516"/>
      <c r="MDN43" s="516"/>
      <c r="MDO43" s="516"/>
      <c r="MDP43" s="516"/>
      <c r="MDQ43" s="516"/>
      <c r="MDR43" s="516"/>
      <c r="MDS43" s="516"/>
      <c r="MDT43" s="516"/>
      <c r="MDU43" s="516"/>
      <c r="MDV43" s="516"/>
      <c r="MDW43" s="516"/>
      <c r="MDX43" s="516"/>
      <c r="MDY43" s="516"/>
      <c r="MDZ43" s="516"/>
      <c r="MEA43" s="516"/>
      <c r="MEB43" s="516"/>
      <c r="MEC43" s="516"/>
      <c r="MED43" s="516"/>
      <c r="MEE43" s="516"/>
      <c r="MEF43" s="516"/>
      <c r="MEG43" s="516"/>
      <c r="MEH43" s="516"/>
      <c r="MEI43" s="516"/>
      <c r="MEJ43" s="516"/>
      <c r="MEK43" s="516"/>
      <c r="MEL43" s="516"/>
      <c r="MEM43" s="516"/>
      <c r="MEN43" s="516"/>
      <c r="MEO43" s="516"/>
      <c r="MEP43" s="516"/>
      <c r="MEQ43" s="516"/>
      <c r="MER43" s="516"/>
      <c r="MES43" s="516"/>
      <c r="MET43" s="516"/>
      <c r="MEU43" s="516"/>
      <c r="MEV43" s="516"/>
      <c r="MEW43" s="516"/>
      <c r="MEX43" s="516"/>
      <c r="MEY43" s="516"/>
      <c r="MEZ43" s="516"/>
      <c r="MFA43" s="516"/>
      <c r="MFB43" s="516"/>
      <c r="MFC43" s="516"/>
      <c r="MFD43" s="516"/>
      <c r="MFE43" s="516"/>
      <c r="MFF43" s="516"/>
      <c r="MFG43" s="516"/>
      <c r="MFH43" s="516"/>
      <c r="MFI43" s="516"/>
      <c r="MFJ43" s="516"/>
      <c r="MFK43" s="516"/>
      <c r="MFL43" s="516"/>
      <c r="MFM43" s="516"/>
      <c r="MFN43" s="516"/>
      <c r="MFO43" s="516"/>
      <c r="MFP43" s="516"/>
      <c r="MFQ43" s="516"/>
      <c r="MFR43" s="516"/>
      <c r="MFS43" s="516"/>
      <c r="MFT43" s="516"/>
      <c r="MFU43" s="516"/>
      <c r="MFV43" s="516"/>
      <c r="MFW43" s="516"/>
      <c r="MFX43" s="516"/>
      <c r="MFY43" s="516"/>
      <c r="MFZ43" s="516"/>
      <c r="MGA43" s="516"/>
      <c r="MGB43" s="516"/>
      <c r="MGC43" s="516"/>
      <c r="MGD43" s="516"/>
      <c r="MGE43" s="516"/>
      <c r="MGF43" s="516"/>
      <c r="MGG43" s="516"/>
      <c r="MGH43" s="516"/>
      <c r="MGI43" s="516"/>
      <c r="MGJ43" s="516"/>
      <c r="MGK43" s="516"/>
      <c r="MGL43" s="516"/>
      <c r="MGM43" s="516"/>
      <c r="MGN43" s="516"/>
      <c r="MGO43" s="516"/>
      <c r="MGP43" s="516"/>
      <c r="MGQ43" s="516"/>
      <c r="MGR43" s="516"/>
      <c r="MGS43" s="516"/>
      <c r="MGT43" s="516"/>
      <c r="MGU43" s="516"/>
      <c r="MGV43" s="516"/>
      <c r="MGW43" s="516"/>
      <c r="MGX43" s="516"/>
      <c r="MGY43" s="516"/>
      <c r="MGZ43" s="516"/>
      <c r="MHA43" s="516"/>
      <c r="MHB43" s="516"/>
      <c r="MHC43" s="516"/>
      <c r="MHD43" s="516"/>
      <c r="MHE43" s="516"/>
      <c r="MHF43" s="516"/>
      <c r="MHG43" s="516"/>
      <c r="MHH43" s="516"/>
      <c r="MHI43" s="516"/>
      <c r="MHJ43" s="516"/>
      <c r="MHK43" s="516"/>
      <c r="MHL43" s="516"/>
      <c r="MHM43" s="516"/>
      <c r="MHN43" s="516"/>
      <c r="MHO43" s="516"/>
      <c r="MHP43" s="516"/>
      <c r="MHQ43" s="516"/>
      <c r="MHR43" s="516"/>
      <c r="MHS43" s="516"/>
      <c r="MHT43" s="516"/>
      <c r="MHU43" s="516"/>
      <c r="MHV43" s="516"/>
      <c r="MHW43" s="516"/>
      <c r="MHX43" s="516"/>
      <c r="MHY43" s="516"/>
      <c r="MHZ43" s="516"/>
      <c r="MIA43" s="516"/>
      <c r="MIB43" s="516"/>
      <c r="MIC43" s="516"/>
      <c r="MID43" s="516"/>
      <c r="MIE43" s="516"/>
      <c r="MIF43" s="516"/>
      <c r="MIG43" s="516"/>
      <c r="MIH43" s="516"/>
      <c r="MII43" s="516"/>
      <c r="MIJ43" s="516"/>
      <c r="MIK43" s="516"/>
      <c r="MIL43" s="516"/>
      <c r="MIM43" s="516"/>
      <c r="MIN43" s="516"/>
      <c r="MIO43" s="516"/>
      <c r="MIP43" s="516"/>
      <c r="MIQ43" s="516"/>
      <c r="MIR43" s="516"/>
      <c r="MIS43" s="516"/>
      <c r="MIT43" s="516"/>
      <c r="MIU43" s="516"/>
      <c r="MIV43" s="516"/>
      <c r="MIW43" s="516"/>
      <c r="MIX43" s="516"/>
      <c r="MIY43" s="516"/>
      <c r="MIZ43" s="516"/>
      <c r="MJA43" s="516"/>
      <c r="MJB43" s="516"/>
      <c r="MJC43" s="516"/>
      <c r="MJD43" s="516"/>
      <c r="MJE43" s="516"/>
      <c r="MJF43" s="516"/>
      <c r="MJG43" s="516"/>
      <c r="MJH43" s="516"/>
      <c r="MJI43" s="516"/>
      <c r="MJJ43" s="516"/>
      <c r="MJK43" s="516"/>
      <c r="MJL43" s="516"/>
      <c r="MJM43" s="516"/>
      <c r="MJN43" s="516"/>
      <c r="MJO43" s="516"/>
      <c r="MJP43" s="516"/>
      <c r="MJQ43" s="516"/>
      <c r="MJR43" s="516"/>
      <c r="MJS43" s="516"/>
      <c r="MJT43" s="516"/>
      <c r="MJU43" s="516"/>
      <c r="MJV43" s="516"/>
      <c r="MJW43" s="516"/>
      <c r="MJX43" s="516"/>
      <c r="MJY43" s="516"/>
      <c r="MJZ43" s="516"/>
      <c r="MKA43" s="516"/>
      <c r="MKB43" s="516"/>
      <c r="MKC43" s="516"/>
      <c r="MKD43" s="516"/>
      <c r="MKE43" s="516"/>
      <c r="MKF43" s="516"/>
      <c r="MKG43" s="516"/>
      <c r="MKH43" s="516"/>
      <c r="MKI43" s="516"/>
      <c r="MKJ43" s="516"/>
      <c r="MKK43" s="516"/>
      <c r="MKL43" s="516"/>
      <c r="MKM43" s="516"/>
      <c r="MKN43" s="516"/>
      <c r="MKO43" s="516"/>
      <c r="MKP43" s="516"/>
      <c r="MKQ43" s="516"/>
      <c r="MKR43" s="516"/>
      <c r="MKS43" s="516"/>
      <c r="MKT43" s="516"/>
      <c r="MKU43" s="516"/>
      <c r="MKV43" s="516"/>
      <c r="MKW43" s="516"/>
      <c r="MKX43" s="516"/>
      <c r="MKY43" s="516"/>
      <c r="MKZ43" s="516"/>
      <c r="MLA43" s="516"/>
      <c r="MLB43" s="516"/>
      <c r="MLC43" s="516"/>
      <c r="MLD43" s="516"/>
      <c r="MLE43" s="516"/>
      <c r="MLF43" s="516"/>
      <c r="MLG43" s="516"/>
      <c r="MLH43" s="516"/>
      <c r="MLI43" s="516"/>
      <c r="MLJ43" s="516"/>
      <c r="MLK43" s="516"/>
      <c r="MLL43" s="516"/>
      <c r="MLM43" s="516"/>
      <c r="MLN43" s="516"/>
      <c r="MLO43" s="516"/>
      <c r="MLP43" s="516"/>
      <c r="MLQ43" s="516"/>
      <c r="MLR43" s="516"/>
      <c r="MLS43" s="516"/>
      <c r="MLT43" s="516"/>
      <c r="MLU43" s="516"/>
      <c r="MLV43" s="516"/>
      <c r="MLW43" s="516"/>
      <c r="MLX43" s="516"/>
      <c r="MLY43" s="516"/>
      <c r="MLZ43" s="516"/>
      <c r="MMA43" s="516"/>
      <c r="MMB43" s="516"/>
      <c r="MMC43" s="516"/>
      <c r="MMD43" s="516"/>
      <c r="MME43" s="516"/>
      <c r="MMF43" s="516"/>
      <c r="MMG43" s="516"/>
      <c r="MMH43" s="516"/>
      <c r="MMI43" s="516"/>
      <c r="MMJ43" s="516"/>
      <c r="MMK43" s="516"/>
      <c r="MML43" s="516"/>
      <c r="MMM43" s="516"/>
      <c r="MMN43" s="516"/>
      <c r="MMO43" s="516"/>
      <c r="MMP43" s="516"/>
      <c r="MMQ43" s="516"/>
      <c r="MMR43" s="516"/>
      <c r="MMS43" s="516"/>
      <c r="MMT43" s="516"/>
      <c r="MMU43" s="516"/>
      <c r="MMV43" s="516"/>
      <c r="MMW43" s="516"/>
      <c r="MMX43" s="516"/>
      <c r="MMY43" s="516"/>
      <c r="MMZ43" s="516"/>
      <c r="MNA43" s="516"/>
      <c r="MNB43" s="516"/>
      <c r="MNC43" s="516"/>
      <c r="MND43" s="516"/>
      <c r="MNE43" s="516"/>
      <c r="MNF43" s="516"/>
      <c r="MNG43" s="516"/>
      <c r="MNH43" s="516"/>
      <c r="MNI43" s="516"/>
      <c r="MNJ43" s="516"/>
      <c r="MNK43" s="516"/>
      <c r="MNL43" s="516"/>
      <c r="MNM43" s="516"/>
      <c r="MNN43" s="516"/>
      <c r="MNO43" s="516"/>
      <c r="MNP43" s="516"/>
      <c r="MNQ43" s="516"/>
      <c r="MNR43" s="516"/>
      <c r="MNS43" s="516"/>
      <c r="MNT43" s="516"/>
      <c r="MNU43" s="516"/>
      <c r="MNV43" s="516"/>
      <c r="MNW43" s="516"/>
      <c r="MNX43" s="516"/>
      <c r="MNY43" s="516"/>
      <c r="MNZ43" s="516"/>
      <c r="MOA43" s="516"/>
      <c r="MOB43" s="516"/>
      <c r="MOC43" s="516"/>
      <c r="MOD43" s="516"/>
      <c r="MOE43" s="516"/>
      <c r="MOF43" s="516"/>
      <c r="MOG43" s="516"/>
      <c r="MOH43" s="516"/>
      <c r="MOI43" s="516"/>
      <c r="MOJ43" s="516"/>
      <c r="MOK43" s="516"/>
      <c r="MOL43" s="516"/>
      <c r="MOM43" s="516"/>
      <c r="MON43" s="516"/>
      <c r="MOO43" s="516"/>
      <c r="MOP43" s="516"/>
      <c r="MOQ43" s="516"/>
      <c r="MOR43" s="516"/>
      <c r="MOS43" s="516"/>
      <c r="MOT43" s="516"/>
      <c r="MOU43" s="516"/>
      <c r="MOV43" s="516"/>
      <c r="MOW43" s="516"/>
      <c r="MOX43" s="516"/>
      <c r="MOY43" s="516"/>
      <c r="MOZ43" s="516"/>
      <c r="MPA43" s="516"/>
      <c r="MPB43" s="516"/>
      <c r="MPC43" s="516"/>
      <c r="MPD43" s="516"/>
      <c r="MPE43" s="516"/>
      <c r="MPF43" s="516"/>
      <c r="MPG43" s="516"/>
      <c r="MPH43" s="516"/>
      <c r="MPI43" s="516"/>
      <c r="MPJ43" s="516"/>
      <c r="MPK43" s="516"/>
      <c r="MPL43" s="516"/>
      <c r="MPM43" s="516"/>
      <c r="MPN43" s="516"/>
      <c r="MPO43" s="516"/>
      <c r="MPP43" s="516"/>
      <c r="MPQ43" s="516"/>
      <c r="MPR43" s="516"/>
      <c r="MPS43" s="516"/>
      <c r="MPT43" s="516"/>
      <c r="MPU43" s="516"/>
      <c r="MPV43" s="516"/>
      <c r="MPW43" s="516"/>
      <c r="MPX43" s="516"/>
      <c r="MPY43" s="516"/>
      <c r="MPZ43" s="516"/>
      <c r="MQA43" s="516"/>
      <c r="MQB43" s="516"/>
      <c r="MQC43" s="516"/>
      <c r="MQD43" s="516"/>
      <c r="MQE43" s="516"/>
      <c r="MQF43" s="516"/>
      <c r="MQG43" s="516"/>
      <c r="MQH43" s="516"/>
      <c r="MQI43" s="516"/>
      <c r="MQJ43" s="516"/>
      <c r="MQK43" s="516"/>
      <c r="MQL43" s="516"/>
      <c r="MQM43" s="516"/>
      <c r="MQN43" s="516"/>
      <c r="MQO43" s="516"/>
      <c r="MQP43" s="516"/>
      <c r="MQQ43" s="516"/>
      <c r="MQR43" s="516"/>
      <c r="MQS43" s="516"/>
      <c r="MQT43" s="516"/>
      <c r="MQU43" s="516"/>
      <c r="MQV43" s="516"/>
      <c r="MQW43" s="516"/>
      <c r="MQX43" s="516"/>
      <c r="MQY43" s="516"/>
      <c r="MQZ43" s="516"/>
      <c r="MRA43" s="516"/>
      <c r="MRB43" s="516"/>
      <c r="MRC43" s="516"/>
      <c r="MRD43" s="516"/>
      <c r="MRE43" s="516"/>
      <c r="MRF43" s="516"/>
      <c r="MRG43" s="516"/>
      <c r="MRH43" s="516"/>
      <c r="MRI43" s="516"/>
      <c r="MRJ43" s="516"/>
      <c r="MRK43" s="516"/>
      <c r="MRL43" s="516"/>
      <c r="MRM43" s="516"/>
      <c r="MRN43" s="516"/>
      <c r="MRO43" s="516"/>
      <c r="MRP43" s="516"/>
      <c r="MRQ43" s="516"/>
      <c r="MRR43" s="516"/>
      <c r="MRS43" s="516"/>
      <c r="MRT43" s="516"/>
      <c r="MRU43" s="516"/>
      <c r="MRV43" s="516"/>
      <c r="MRW43" s="516"/>
      <c r="MRX43" s="516"/>
      <c r="MRY43" s="516"/>
      <c r="MRZ43" s="516"/>
      <c r="MSA43" s="516"/>
      <c r="MSB43" s="516"/>
      <c r="MSC43" s="516"/>
      <c r="MSD43" s="516"/>
      <c r="MSE43" s="516"/>
      <c r="MSF43" s="516"/>
      <c r="MSG43" s="516"/>
      <c r="MSH43" s="516"/>
      <c r="MSI43" s="516"/>
      <c r="MSJ43" s="516"/>
      <c r="MSK43" s="516"/>
      <c r="MSL43" s="516"/>
      <c r="MSM43" s="516"/>
      <c r="MSN43" s="516"/>
      <c r="MSO43" s="516"/>
      <c r="MSP43" s="516"/>
      <c r="MSQ43" s="516"/>
      <c r="MSR43" s="516"/>
      <c r="MSS43" s="516"/>
      <c r="MST43" s="516"/>
      <c r="MSU43" s="516"/>
      <c r="MSV43" s="516"/>
      <c r="MSW43" s="516"/>
      <c r="MSX43" s="516"/>
      <c r="MSY43" s="516"/>
      <c r="MSZ43" s="516"/>
      <c r="MTA43" s="516"/>
      <c r="MTB43" s="516"/>
      <c r="MTC43" s="516"/>
      <c r="MTD43" s="516"/>
      <c r="MTE43" s="516"/>
      <c r="MTF43" s="516"/>
      <c r="MTG43" s="516"/>
      <c r="MTH43" s="516"/>
      <c r="MTI43" s="516"/>
      <c r="MTJ43" s="516"/>
      <c r="MTK43" s="516"/>
      <c r="MTL43" s="516"/>
      <c r="MTM43" s="516"/>
      <c r="MTN43" s="516"/>
      <c r="MTO43" s="516"/>
      <c r="MTP43" s="516"/>
      <c r="MTQ43" s="516"/>
      <c r="MTR43" s="516"/>
      <c r="MTS43" s="516"/>
      <c r="MTT43" s="516"/>
      <c r="MTU43" s="516"/>
      <c r="MTV43" s="516"/>
      <c r="MTW43" s="516"/>
      <c r="MTX43" s="516"/>
      <c r="MTY43" s="516"/>
      <c r="MTZ43" s="516"/>
      <c r="MUA43" s="516"/>
      <c r="MUB43" s="516"/>
      <c r="MUC43" s="516"/>
      <c r="MUD43" s="516"/>
      <c r="MUE43" s="516"/>
      <c r="MUF43" s="516"/>
      <c r="MUG43" s="516"/>
      <c r="MUH43" s="516"/>
      <c r="MUI43" s="516"/>
      <c r="MUJ43" s="516"/>
      <c r="MUK43" s="516"/>
      <c r="MUL43" s="516"/>
      <c r="MUM43" s="516"/>
      <c r="MUN43" s="516"/>
      <c r="MUO43" s="516"/>
      <c r="MUP43" s="516"/>
      <c r="MUQ43" s="516"/>
      <c r="MUR43" s="516"/>
      <c r="MUS43" s="516"/>
      <c r="MUT43" s="516"/>
      <c r="MUU43" s="516"/>
      <c r="MUV43" s="516"/>
      <c r="MUW43" s="516"/>
      <c r="MUX43" s="516"/>
      <c r="MUY43" s="516"/>
      <c r="MUZ43" s="516"/>
      <c r="MVA43" s="516"/>
      <c r="MVB43" s="516"/>
      <c r="MVC43" s="516"/>
      <c r="MVD43" s="516"/>
      <c r="MVE43" s="516"/>
      <c r="MVF43" s="516"/>
      <c r="MVG43" s="516"/>
      <c r="MVH43" s="516"/>
      <c r="MVI43" s="516"/>
      <c r="MVJ43" s="516"/>
      <c r="MVK43" s="516"/>
      <c r="MVL43" s="516"/>
      <c r="MVM43" s="516"/>
      <c r="MVN43" s="516"/>
      <c r="MVO43" s="516"/>
      <c r="MVP43" s="516"/>
      <c r="MVQ43" s="516"/>
      <c r="MVR43" s="516"/>
      <c r="MVS43" s="516"/>
      <c r="MVT43" s="516"/>
      <c r="MVU43" s="516"/>
      <c r="MVV43" s="516"/>
      <c r="MVW43" s="516"/>
      <c r="MVX43" s="516"/>
      <c r="MVY43" s="516"/>
      <c r="MVZ43" s="516"/>
      <c r="MWA43" s="516"/>
      <c r="MWB43" s="516"/>
      <c r="MWC43" s="516"/>
      <c r="MWD43" s="516"/>
      <c r="MWE43" s="516"/>
      <c r="MWF43" s="516"/>
      <c r="MWG43" s="516"/>
      <c r="MWH43" s="516"/>
      <c r="MWI43" s="516"/>
      <c r="MWJ43" s="516"/>
      <c r="MWK43" s="516"/>
      <c r="MWL43" s="516"/>
      <c r="MWM43" s="516"/>
      <c r="MWN43" s="516"/>
      <c r="MWO43" s="516"/>
      <c r="MWP43" s="516"/>
      <c r="MWQ43" s="516"/>
      <c r="MWR43" s="516"/>
      <c r="MWS43" s="516"/>
      <c r="MWT43" s="516"/>
      <c r="MWU43" s="516"/>
      <c r="MWV43" s="516"/>
      <c r="MWW43" s="516"/>
      <c r="MWX43" s="516"/>
      <c r="MWY43" s="516"/>
      <c r="MWZ43" s="516"/>
      <c r="MXA43" s="516"/>
      <c r="MXB43" s="516"/>
      <c r="MXC43" s="516"/>
      <c r="MXD43" s="516"/>
      <c r="MXE43" s="516"/>
      <c r="MXF43" s="516"/>
      <c r="MXG43" s="516"/>
      <c r="MXH43" s="516"/>
      <c r="MXI43" s="516"/>
      <c r="MXJ43" s="516"/>
      <c r="MXK43" s="516"/>
      <c r="MXL43" s="516"/>
      <c r="MXM43" s="516"/>
      <c r="MXN43" s="516"/>
      <c r="MXO43" s="516"/>
      <c r="MXP43" s="516"/>
      <c r="MXQ43" s="516"/>
      <c r="MXR43" s="516"/>
      <c r="MXS43" s="516"/>
      <c r="MXT43" s="516"/>
      <c r="MXU43" s="516"/>
      <c r="MXV43" s="516"/>
      <c r="MXW43" s="516"/>
      <c r="MXX43" s="516"/>
      <c r="MXY43" s="516"/>
      <c r="MXZ43" s="516"/>
      <c r="MYA43" s="516"/>
      <c r="MYB43" s="516"/>
      <c r="MYC43" s="516"/>
      <c r="MYD43" s="516"/>
      <c r="MYE43" s="516"/>
      <c r="MYF43" s="516"/>
      <c r="MYG43" s="516"/>
      <c r="MYH43" s="516"/>
      <c r="MYI43" s="516"/>
      <c r="MYJ43" s="516"/>
      <c r="MYK43" s="516"/>
      <c r="MYL43" s="516"/>
      <c r="MYM43" s="516"/>
      <c r="MYN43" s="516"/>
      <c r="MYO43" s="516"/>
      <c r="MYP43" s="516"/>
      <c r="MYQ43" s="516"/>
      <c r="MYR43" s="516"/>
      <c r="MYS43" s="516"/>
      <c r="MYT43" s="516"/>
      <c r="MYU43" s="516"/>
      <c r="MYV43" s="516"/>
      <c r="MYW43" s="516"/>
      <c r="MYX43" s="516"/>
      <c r="MYY43" s="516"/>
      <c r="MYZ43" s="516"/>
      <c r="MZA43" s="516"/>
      <c r="MZB43" s="516"/>
      <c r="MZC43" s="516"/>
      <c r="MZD43" s="516"/>
      <c r="MZE43" s="516"/>
      <c r="MZF43" s="516"/>
      <c r="MZG43" s="516"/>
      <c r="MZH43" s="516"/>
      <c r="MZI43" s="516"/>
      <c r="MZJ43" s="516"/>
      <c r="MZK43" s="516"/>
      <c r="MZL43" s="516"/>
      <c r="MZM43" s="516"/>
      <c r="MZN43" s="516"/>
      <c r="MZO43" s="516"/>
      <c r="MZP43" s="516"/>
      <c r="MZQ43" s="516"/>
      <c r="MZR43" s="516"/>
      <c r="MZS43" s="516"/>
      <c r="MZT43" s="516"/>
      <c r="MZU43" s="516"/>
      <c r="MZV43" s="516"/>
      <c r="MZW43" s="516"/>
      <c r="MZX43" s="516"/>
      <c r="MZY43" s="516"/>
      <c r="MZZ43" s="516"/>
      <c r="NAA43" s="516"/>
      <c r="NAB43" s="516"/>
      <c r="NAC43" s="516"/>
      <c r="NAD43" s="516"/>
      <c r="NAE43" s="516"/>
      <c r="NAF43" s="516"/>
      <c r="NAG43" s="516"/>
      <c r="NAH43" s="516"/>
      <c r="NAI43" s="516"/>
      <c r="NAJ43" s="516"/>
      <c r="NAK43" s="516"/>
      <c r="NAL43" s="516"/>
      <c r="NAM43" s="516"/>
      <c r="NAN43" s="516"/>
      <c r="NAO43" s="516"/>
      <c r="NAP43" s="516"/>
      <c r="NAQ43" s="516"/>
      <c r="NAR43" s="516"/>
      <c r="NAS43" s="516"/>
      <c r="NAT43" s="516"/>
      <c r="NAU43" s="516"/>
      <c r="NAV43" s="516"/>
      <c r="NAW43" s="516"/>
      <c r="NAX43" s="516"/>
      <c r="NAY43" s="516"/>
      <c r="NAZ43" s="516"/>
      <c r="NBA43" s="516"/>
      <c r="NBB43" s="516"/>
      <c r="NBC43" s="516"/>
      <c r="NBD43" s="516"/>
      <c r="NBE43" s="516"/>
      <c r="NBF43" s="516"/>
      <c r="NBG43" s="516"/>
      <c r="NBH43" s="516"/>
      <c r="NBI43" s="516"/>
      <c r="NBJ43" s="516"/>
      <c r="NBK43" s="516"/>
      <c r="NBL43" s="516"/>
      <c r="NBM43" s="516"/>
      <c r="NBN43" s="516"/>
      <c r="NBO43" s="516"/>
      <c r="NBP43" s="516"/>
      <c r="NBQ43" s="516"/>
      <c r="NBR43" s="516"/>
      <c r="NBS43" s="516"/>
      <c r="NBT43" s="516"/>
      <c r="NBU43" s="516"/>
      <c r="NBV43" s="516"/>
      <c r="NBW43" s="516"/>
      <c r="NBX43" s="516"/>
      <c r="NBY43" s="516"/>
      <c r="NBZ43" s="516"/>
      <c r="NCA43" s="516"/>
      <c r="NCB43" s="516"/>
      <c r="NCC43" s="516"/>
      <c r="NCD43" s="516"/>
      <c r="NCE43" s="516"/>
      <c r="NCF43" s="516"/>
      <c r="NCG43" s="516"/>
      <c r="NCH43" s="516"/>
      <c r="NCI43" s="516"/>
      <c r="NCJ43" s="516"/>
      <c r="NCK43" s="516"/>
      <c r="NCL43" s="516"/>
      <c r="NCM43" s="516"/>
      <c r="NCN43" s="516"/>
      <c r="NCO43" s="516"/>
      <c r="NCP43" s="516"/>
      <c r="NCQ43" s="516"/>
      <c r="NCR43" s="516"/>
      <c r="NCS43" s="516"/>
      <c r="NCT43" s="516"/>
      <c r="NCU43" s="516"/>
      <c r="NCV43" s="516"/>
      <c r="NCW43" s="516"/>
      <c r="NCX43" s="516"/>
      <c r="NCY43" s="516"/>
      <c r="NCZ43" s="516"/>
      <c r="NDA43" s="516"/>
      <c r="NDB43" s="516"/>
      <c r="NDC43" s="516"/>
      <c r="NDD43" s="516"/>
      <c r="NDE43" s="516"/>
      <c r="NDF43" s="516"/>
      <c r="NDG43" s="516"/>
      <c r="NDH43" s="516"/>
      <c r="NDI43" s="516"/>
      <c r="NDJ43" s="516"/>
      <c r="NDK43" s="516"/>
      <c r="NDL43" s="516"/>
      <c r="NDM43" s="516"/>
      <c r="NDN43" s="516"/>
      <c r="NDO43" s="516"/>
      <c r="NDP43" s="516"/>
      <c r="NDQ43" s="516"/>
      <c r="NDR43" s="516"/>
      <c r="NDS43" s="516"/>
      <c r="NDT43" s="516"/>
      <c r="NDU43" s="516"/>
      <c r="NDV43" s="516"/>
      <c r="NDW43" s="516"/>
      <c r="NDX43" s="516"/>
      <c r="NDY43" s="516"/>
      <c r="NDZ43" s="516"/>
      <c r="NEA43" s="516"/>
      <c r="NEB43" s="516"/>
      <c r="NEC43" s="516"/>
      <c r="NED43" s="516"/>
      <c r="NEE43" s="516"/>
      <c r="NEF43" s="516"/>
      <c r="NEG43" s="516"/>
      <c r="NEH43" s="516"/>
      <c r="NEI43" s="516"/>
      <c r="NEJ43" s="516"/>
      <c r="NEK43" s="516"/>
      <c r="NEL43" s="516"/>
      <c r="NEM43" s="516"/>
      <c r="NEN43" s="516"/>
      <c r="NEO43" s="516"/>
      <c r="NEP43" s="516"/>
      <c r="NEQ43" s="516"/>
      <c r="NER43" s="516"/>
      <c r="NES43" s="516"/>
      <c r="NET43" s="516"/>
      <c r="NEU43" s="516"/>
      <c r="NEV43" s="516"/>
      <c r="NEW43" s="516"/>
      <c r="NEX43" s="516"/>
      <c r="NEY43" s="516"/>
      <c r="NEZ43" s="516"/>
      <c r="NFA43" s="516"/>
      <c r="NFB43" s="516"/>
      <c r="NFC43" s="516"/>
      <c r="NFD43" s="516"/>
      <c r="NFE43" s="516"/>
      <c r="NFF43" s="516"/>
      <c r="NFG43" s="516"/>
      <c r="NFH43" s="516"/>
      <c r="NFI43" s="516"/>
      <c r="NFJ43" s="516"/>
      <c r="NFK43" s="516"/>
      <c r="NFL43" s="516"/>
      <c r="NFM43" s="516"/>
      <c r="NFN43" s="516"/>
      <c r="NFO43" s="516"/>
      <c r="NFP43" s="516"/>
      <c r="NFQ43" s="516"/>
      <c r="NFR43" s="516"/>
      <c r="NFS43" s="516"/>
      <c r="NFT43" s="516"/>
      <c r="NFU43" s="516"/>
      <c r="NFV43" s="516"/>
      <c r="NFW43" s="516"/>
      <c r="NFX43" s="516"/>
      <c r="NFY43" s="516"/>
      <c r="NFZ43" s="516"/>
      <c r="NGA43" s="516"/>
      <c r="NGB43" s="516"/>
      <c r="NGC43" s="516"/>
      <c r="NGD43" s="516"/>
      <c r="NGE43" s="516"/>
      <c r="NGF43" s="516"/>
      <c r="NGG43" s="516"/>
      <c r="NGH43" s="516"/>
      <c r="NGI43" s="516"/>
      <c r="NGJ43" s="516"/>
      <c r="NGK43" s="516"/>
      <c r="NGL43" s="516"/>
      <c r="NGM43" s="516"/>
      <c r="NGN43" s="516"/>
      <c r="NGO43" s="516"/>
      <c r="NGP43" s="516"/>
      <c r="NGQ43" s="516"/>
      <c r="NGR43" s="516"/>
      <c r="NGS43" s="516"/>
      <c r="NGT43" s="516"/>
      <c r="NGU43" s="516"/>
      <c r="NGV43" s="516"/>
      <c r="NGW43" s="516"/>
      <c r="NGX43" s="516"/>
      <c r="NGY43" s="516"/>
      <c r="NGZ43" s="516"/>
      <c r="NHA43" s="516"/>
      <c r="NHB43" s="516"/>
      <c r="NHC43" s="516"/>
      <c r="NHD43" s="516"/>
      <c r="NHE43" s="516"/>
      <c r="NHF43" s="516"/>
      <c r="NHG43" s="516"/>
      <c r="NHH43" s="516"/>
      <c r="NHI43" s="516"/>
      <c r="NHJ43" s="516"/>
      <c r="NHK43" s="516"/>
      <c r="NHL43" s="516"/>
      <c r="NHM43" s="516"/>
      <c r="NHN43" s="516"/>
      <c r="NHO43" s="516"/>
      <c r="NHP43" s="516"/>
      <c r="NHQ43" s="516"/>
      <c r="NHR43" s="516"/>
      <c r="NHS43" s="516"/>
      <c r="NHT43" s="516"/>
      <c r="NHU43" s="516"/>
      <c r="NHV43" s="516"/>
      <c r="NHW43" s="516"/>
      <c r="NHX43" s="516"/>
      <c r="NHY43" s="516"/>
      <c r="NHZ43" s="516"/>
      <c r="NIA43" s="516"/>
      <c r="NIB43" s="516"/>
      <c r="NIC43" s="516"/>
      <c r="NID43" s="516"/>
      <c r="NIE43" s="516"/>
      <c r="NIF43" s="516"/>
      <c r="NIG43" s="516"/>
      <c r="NIH43" s="516"/>
      <c r="NII43" s="516"/>
      <c r="NIJ43" s="516"/>
      <c r="NIK43" s="516"/>
      <c r="NIL43" s="516"/>
      <c r="NIM43" s="516"/>
      <c r="NIN43" s="516"/>
      <c r="NIO43" s="516"/>
      <c r="NIP43" s="516"/>
      <c r="NIQ43" s="516"/>
      <c r="NIR43" s="516"/>
      <c r="NIS43" s="516"/>
      <c r="NIT43" s="516"/>
      <c r="NIU43" s="516"/>
      <c r="NIV43" s="516"/>
      <c r="NIW43" s="516"/>
      <c r="NIX43" s="516"/>
      <c r="NIY43" s="516"/>
      <c r="NIZ43" s="516"/>
      <c r="NJA43" s="516"/>
      <c r="NJB43" s="516"/>
      <c r="NJC43" s="516"/>
      <c r="NJD43" s="516"/>
      <c r="NJE43" s="516"/>
      <c r="NJF43" s="516"/>
      <c r="NJG43" s="516"/>
      <c r="NJH43" s="516"/>
      <c r="NJI43" s="516"/>
      <c r="NJJ43" s="516"/>
      <c r="NJK43" s="516"/>
      <c r="NJL43" s="516"/>
      <c r="NJM43" s="516"/>
      <c r="NJN43" s="516"/>
      <c r="NJO43" s="516"/>
      <c r="NJP43" s="516"/>
      <c r="NJQ43" s="516"/>
      <c r="NJR43" s="516"/>
      <c r="NJS43" s="516"/>
      <c r="NJT43" s="516"/>
      <c r="NJU43" s="516"/>
      <c r="NJV43" s="516"/>
      <c r="NJW43" s="516"/>
      <c r="NJX43" s="516"/>
      <c r="NJY43" s="516"/>
      <c r="NJZ43" s="516"/>
      <c r="NKA43" s="516"/>
      <c r="NKB43" s="516"/>
      <c r="NKC43" s="516"/>
      <c r="NKD43" s="516"/>
      <c r="NKE43" s="516"/>
      <c r="NKF43" s="516"/>
      <c r="NKG43" s="516"/>
      <c r="NKH43" s="516"/>
      <c r="NKI43" s="516"/>
      <c r="NKJ43" s="516"/>
      <c r="NKK43" s="516"/>
      <c r="NKL43" s="516"/>
      <c r="NKM43" s="516"/>
      <c r="NKN43" s="516"/>
      <c r="NKO43" s="516"/>
      <c r="NKP43" s="516"/>
      <c r="NKQ43" s="516"/>
      <c r="NKR43" s="516"/>
      <c r="NKS43" s="516"/>
      <c r="NKT43" s="516"/>
      <c r="NKU43" s="516"/>
      <c r="NKV43" s="516"/>
      <c r="NKW43" s="516"/>
      <c r="NKX43" s="516"/>
      <c r="NKY43" s="516"/>
      <c r="NKZ43" s="516"/>
      <c r="NLA43" s="516"/>
      <c r="NLB43" s="516"/>
      <c r="NLC43" s="516"/>
      <c r="NLD43" s="516"/>
      <c r="NLE43" s="516"/>
      <c r="NLF43" s="516"/>
      <c r="NLG43" s="516"/>
      <c r="NLH43" s="516"/>
      <c r="NLI43" s="516"/>
      <c r="NLJ43" s="516"/>
      <c r="NLK43" s="516"/>
      <c r="NLL43" s="516"/>
      <c r="NLM43" s="516"/>
      <c r="NLN43" s="516"/>
      <c r="NLO43" s="516"/>
      <c r="NLP43" s="516"/>
      <c r="NLQ43" s="516"/>
      <c r="NLR43" s="516"/>
      <c r="NLS43" s="516"/>
      <c r="NLT43" s="516"/>
      <c r="NLU43" s="516"/>
      <c r="NLV43" s="516"/>
      <c r="NLW43" s="516"/>
      <c r="NLX43" s="516"/>
      <c r="NLY43" s="516"/>
      <c r="NLZ43" s="516"/>
      <c r="NMA43" s="516"/>
      <c r="NMB43" s="516"/>
      <c r="NMC43" s="516"/>
      <c r="NMD43" s="516"/>
      <c r="NME43" s="516"/>
      <c r="NMF43" s="516"/>
      <c r="NMG43" s="516"/>
      <c r="NMH43" s="516"/>
      <c r="NMI43" s="516"/>
      <c r="NMJ43" s="516"/>
      <c r="NMK43" s="516"/>
      <c r="NML43" s="516"/>
      <c r="NMM43" s="516"/>
      <c r="NMN43" s="516"/>
      <c r="NMO43" s="516"/>
      <c r="NMP43" s="516"/>
      <c r="NMQ43" s="516"/>
      <c r="NMR43" s="516"/>
      <c r="NMS43" s="516"/>
      <c r="NMT43" s="516"/>
      <c r="NMU43" s="516"/>
      <c r="NMV43" s="516"/>
      <c r="NMW43" s="516"/>
      <c r="NMX43" s="516"/>
      <c r="NMY43" s="516"/>
      <c r="NMZ43" s="516"/>
      <c r="NNA43" s="516"/>
      <c r="NNB43" s="516"/>
      <c r="NNC43" s="516"/>
      <c r="NND43" s="516"/>
      <c r="NNE43" s="516"/>
      <c r="NNF43" s="516"/>
      <c r="NNG43" s="516"/>
      <c r="NNH43" s="516"/>
      <c r="NNI43" s="516"/>
      <c r="NNJ43" s="516"/>
      <c r="NNK43" s="516"/>
      <c r="NNL43" s="516"/>
      <c r="NNM43" s="516"/>
      <c r="NNN43" s="516"/>
      <c r="NNO43" s="516"/>
      <c r="NNP43" s="516"/>
      <c r="NNQ43" s="516"/>
      <c r="NNR43" s="516"/>
      <c r="NNS43" s="516"/>
      <c r="NNT43" s="516"/>
      <c r="NNU43" s="516"/>
      <c r="NNV43" s="516"/>
      <c r="NNW43" s="516"/>
      <c r="NNX43" s="516"/>
      <c r="NNY43" s="516"/>
      <c r="NNZ43" s="516"/>
      <c r="NOA43" s="516"/>
      <c r="NOB43" s="516"/>
      <c r="NOC43" s="516"/>
      <c r="NOD43" s="516"/>
      <c r="NOE43" s="516"/>
      <c r="NOF43" s="516"/>
      <c r="NOG43" s="516"/>
      <c r="NOH43" s="516"/>
      <c r="NOI43" s="516"/>
      <c r="NOJ43" s="516"/>
      <c r="NOK43" s="516"/>
      <c r="NOL43" s="516"/>
      <c r="NOM43" s="516"/>
      <c r="NON43" s="516"/>
      <c r="NOO43" s="516"/>
      <c r="NOP43" s="516"/>
      <c r="NOQ43" s="516"/>
      <c r="NOR43" s="516"/>
      <c r="NOS43" s="516"/>
      <c r="NOT43" s="516"/>
      <c r="NOU43" s="516"/>
      <c r="NOV43" s="516"/>
      <c r="NOW43" s="516"/>
      <c r="NOX43" s="516"/>
      <c r="NOY43" s="516"/>
      <c r="NOZ43" s="516"/>
      <c r="NPA43" s="516"/>
      <c r="NPB43" s="516"/>
      <c r="NPC43" s="516"/>
      <c r="NPD43" s="516"/>
      <c r="NPE43" s="516"/>
      <c r="NPF43" s="516"/>
      <c r="NPG43" s="516"/>
      <c r="NPH43" s="516"/>
      <c r="NPI43" s="516"/>
      <c r="NPJ43" s="516"/>
      <c r="NPK43" s="516"/>
      <c r="NPL43" s="516"/>
      <c r="NPM43" s="516"/>
      <c r="NPN43" s="516"/>
      <c r="NPO43" s="516"/>
      <c r="NPP43" s="516"/>
      <c r="NPQ43" s="516"/>
      <c r="NPR43" s="516"/>
      <c r="NPS43" s="516"/>
      <c r="NPT43" s="516"/>
      <c r="NPU43" s="516"/>
      <c r="NPV43" s="516"/>
      <c r="NPW43" s="516"/>
      <c r="NPX43" s="516"/>
      <c r="NPY43" s="516"/>
      <c r="NPZ43" s="516"/>
      <c r="NQA43" s="516"/>
      <c r="NQB43" s="516"/>
      <c r="NQC43" s="516"/>
      <c r="NQD43" s="516"/>
      <c r="NQE43" s="516"/>
      <c r="NQF43" s="516"/>
      <c r="NQG43" s="516"/>
      <c r="NQH43" s="516"/>
      <c r="NQI43" s="516"/>
      <c r="NQJ43" s="516"/>
      <c r="NQK43" s="516"/>
      <c r="NQL43" s="516"/>
      <c r="NQM43" s="516"/>
      <c r="NQN43" s="516"/>
      <c r="NQO43" s="516"/>
      <c r="NQP43" s="516"/>
      <c r="NQQ43" s="516"/>
      <c r="NQR43" s="516"/>
      <c r="NQS43" s="516"/>
      <c r="NQT43" s="516"/>
      <c r="NQU43" s="516"/>
      <c r="NQV43" s="516"/>
      <c r="NQW43" s="516"/>
      <c r="NQX43" s="516"/>
      <c r="NQY43" s="516"/>
      <c r="NQZ43" s="516"/>
      <c r="NRA43" s="516"/>
      <c r="NRB43" s="516"/>
      <c r="NRC43" s="516"/>
      <c r="NRD43" s="516"/>
      <c r="NRE43" s="516"/>
      <c r="NRF43" s="516"/>
      <c r="NRG43" s="516"/>
      <c r="NRH43" s="516"/>
      <c r="NRI43" s="516"/>
      <c r="NRJ43" s="516"/>
      <c r="NRK43" s="516"/>
      <c r="NRL43" s="516"/>
      <c r="NRM43" s="516"/>
      <c r="NRN43" s="516"/>
      <c r="NRO43" s="516"/>
      <c r="NRP43" s="516"/>
      <c r="NRQ43" s="516"/>
      <c r="NRR43" s="516"/>
      <c r="NRS43" s="516"/>
      <c r="NRT43" s="516"/>
      <c r="NRU43" s="516"/>
      <c r="NRV43" s="516"/>
      <c r="NRW43" s="516"/>
      <c r="NRX43" s="516"/>
      <c r="NRY43" s="516"/>
      <c r="NRZ43" s="516"/>
      <c r="NSA43" s="516"/>
      <c r="NSB43" s="516"/>
      <c r="NSC43" s="516"/>
      <c r="NSD43" s="516"/>
      <c r="NSE43" s="516"/>
      <c r="NSF43" s="516"/>
      <c r="NSG43" s="516"/>
      <c r="NSH43" s="516"/>
      <c r="NSI43" s="516"/>
      <c r="NSJ43" s="516"/>
      <c r="NSK43" s="516"/>
      <c r="NSL43" s="516"/>
      <c r="NSM43" s="516"/>
      <c r="NSN43" s="516"/>
      <c r="NSO43" s="516"/>
      <c r="NSP43" s="516"/>
      <c r="NSQ43" s="516"/>
      <c r="NSR43" s="516"/>
      <c r="NSS43" s="516"/>
      <c r="NST43" s="516"/>
      <c r="NSU43" s="516"/>
      <c r="NSV43" s="516"/>
      <c r="NSW43" s="516"/>
      <c r="NSX43" s="516"/>
      <c r="NSY43" s="516"/>
      <c r="NSZ43" s="516"/>
      <c r="NTA43" s="516"/>
      <c r="NTB43" s="516"/>
      <c r="NTC43" s="516"/>
      <c r="NTD43" s="516"/>
      <c r="NTE43" s="516"/>
      <c r="NTF43" s="516"/>
      <c r="NTG43" s="516"/>
      <c r="NTH43" s="516"/>
      <c r="NTI43" s="516"/>
      <c r="NTJ43" s="516"/>
      <c r="NTK43" s="516"/>
      <c r="NTL43" s="516"/>
      <c r="NTM43" s="516"/>
      <c r="NTN43" s="516"/>
      <c r="NTO43" s="516"/>
      <c r="NTP43" s="516"/>
      <c r="NTQ43" s="516"/>
      <c r="NTR43" s="516"/>
      <c r="NTS43" s="516"/>
      <c r="NTT43" s="516"/>
      <c r="NTU43" s="516"/>
      <c r="NTV43" s="516"/>
      <c r="NTW43" s="516"/>
      <c r="NTX43" s="516"/>
      <c r="NTY43" s="516"/>
      <c r="NTZ43" s="516"/>
      <c r="NUA43" s="516"/>
      <c r="NUB43" s="516"/>
      <c r="NUC43" s="516"/>
      <c r="NUD43" s="516"/>
      <c r="NUE43" s="516"/>
      <c r="NUF43" s="516"/>
      <c r="NUG43" s="516"/>
      <c r="NUH43" s="516"/>
      <c r="NUI43" s="516"/>
      <c r="NUJ43" s="516"/>
      <c r="NUK43" s="516"/>
      <c r="NUL43" s="516"/>
      <c r="NUM43" s="516"/>
      <c r="NUN43" s="516"/>
      <c r="NUO43" s="516"/>
      <c r="NUP43" s="516"/>
      <c r="NUQ43" s="516"/>
      <c r="NUR43" s="516"/>
      <c r="NUS43" s="516"/>
      <c r="NUT43" s="516"/>
      <c r="NUU43" s="516"/>
      <c r="NUV43" s="516"/>
      <c r="NUW43" s="516"/>
      <c r="NUX43" s="516"/>
      <c r="NUY43" s="516"/>
      <c r="NUZ43" s="516"/>
      <c r="NVA43" s="516"/>
      <c r="NVB43" s="516"/>
      <c r="NVC43" s="516"/>
      <c r="NVD43" s="516"/>
      <c r="NVE43" s="516"/>
      <c r="NVF43" s="516"/>
      <c r="NVG43" s="516"/>
      <c r="NVH43" s="516"/>
      <c r="NVI43" s="516"/>
      <c r="NVJ43" s="516"/>
      <c r="NVK43" s="516"/>
      <c r="NVL43" s="516"/>
      <c r="NVM43" s="516"/>
      <c r="NVN43" s="516"/>
      <c r="NVO43" s="516"/>
      <c r="NVP43" s="516"/>
      <c r="NVQ43" s="516"/>
      <c r="NVR43" s="516"/>
      <c r="NVS43" s="516"/>
      <c r="NVT43" s="516"/>
      <c r="NVU43" s="516"/>
      <c r="NVV43" s="516"/>
      <c r="NVW43" s="516"/>
      <c r="NVX43" s="516"/>
      <c r="NVY43" s="516"/>
      <c r="NVZ43" s="516"/>
      <c r="NWA43" s="516"/>
      <c r="NWB43" s="516"/>
      <c r="NWC43" s="516"/>
      <c r="NWD43" s="516"/>
      <c r="NWE43" s="516"/>
      <c r="NWF43" s="516"/>
      <c r="NWG43" s="516"/>
      <c r="NWH43" s="516"/>
      <c r="NWI43" s="516"/>
      <c r="NWJ43" s="516"/>
      <c r="NWK43" s="516"/>
      <c r="NWL43" s="516"/>
      <c r="NWM43" s="516"/>
      <c r="NWN43" s="516"/>
      <c r="NWO43" s="516"/>
      <c r="NWP43" s="516"/>
      <c r="NWQ43" s="516"/>
      <c r="NWR43" s="516"/>
      <c r="NWS43" s="516"/>
      <c r="NWT43" s="516"/>
      <c r="NWU43" s="516"/>
      <c r="NWV43" s="516"/>
      <c r="NWW43" s="516"/>
      <c r="NWX43" s="516"/>
      <c r="NWY43" s="516"/>
      <c r="NWZ43" s="516"/>
      <c r="NXA43" s="516"/>
      <c r="NXB43" s="516"/>
      <c r="NXC43" s="516"/>
      <c r="NXD43" s="516"/>
      <c r="NXE43" s="516"/>
      <c r="NXF43" s="516"/>
      <c r="NXG43" s="516"/>
      <c r="NXH43" s="516"/>
      <c r="NXI43" s="516"/>
      <c r="NXJ43" s="516"/>
      <c r="NXK43" s="516"/>
      <c r="NXL43" s="516"/>
      <c r="NXM43" s="516"/>
      <c r="NXN43" s="516"/>
      <c r="NXO43" s="516"/>
      <c r="NXP43" s="516"/>
      <c r="NXQ43" s="516"/>
      <c r="NXR43" s="516"/>
      <c r="NXS43" s="516"/>
      <c r="NXT43" s="516"/>
      <c r="NXU43" s="516"/>
      <c r="NXV43" s="516"/>
      <c r="NXW43" s="516"/>
      <c r="NXX43" s="516"/>
      <c r="NXY43" s="516"/>
      <c r="NXZ43" s="516"/>
      <c r="NYA43" s="516"/>
      <c r="NYB43" s="516"/>
      <c r="NYC43" s="516"/>
      <c r="NYD43" s="516"/>
      <c r="NYE43" s="516"/>
      <c r="NYF43" s="516"/>
      <c r="NYG43" s="516"/>
      <c r="NYH43" s="516"/>
      <c r="NYI43" s="516"/>
      <c r="NYJ43" s="516"/>
      <c r="NYK43" s="516"/>
      <c r="NYL43" s="516"/>
      <c r="NYM43" s="516"/>
      <c r="NYN43" s="516"/>
      <c r="NYO43" s="516"/>
      <c r="NYP43" s="516"/>
      <c r="NYQ43" s="516"/>
      <c r="NYR43" s="516"/>
      <c r="NYS43" s="516"/>
      <c r="NYT43" s="516"/>
      <c r="NYU43" s="516"/>
      <c r="NYV43" s="516"/>
      <c r="NYW43" s="516"/>
      <c r="NYX43" s="516"/>
      <c r="NYY43" s="516"/>
      <c r="NYZ43" s="516"/>
      <c r="NZA43" s="516"/>
      <c r="NZB43" s="516"/>
      <c r="NZC43" s="516"/>
      <c r="NZD43" s="516"/>
      <c r="NZE43" s="516"/>
      <c r="NZF43" s="516"/>
      <c r="NZG43" s="516"/>
      <c r="NZH43" s="516"/>
      <c r="NZI43" s="516"/>
      <c r="NZJ43" s="516"/>
      <c r="NZK43" s="516"/>
      <c r="NZL43" s="516"/>
      <c r="NZM43" s="516"/>
      <c r="NZN43" s="516"/>
      <c r="NZO43" s="516"/>
      <c r="NZP43" s="516"/>
      <c r="NZQ43" s="516"/>
      <c r="NZR43" s="516"/>
      <c r="NZS43" s="516"/>
      <c r="NZT43" s="516"/>
      <c r="NZU43" s="516"/>
      <c r="NZV43" s="516"/>
      <c r="NZW43" s="516"/>
      <c r="NZX43" s="516"/>
      <c r="NZY43" s="516"/>
      <c r="NZZ43" s="516"/>
      <c r="OAA43" s="516"/>
      <c r="OAB43" s="516"/>
      <c r="OAC43" s="516"/>
      <c r="OAD43" s="516"/>
      <c r="OAE43" s="516"/>
      <c r="OAF43" s="516"/>
      <c r="OAG43" s="516"/>
      <c r="OAH43" s="516"/>
      <c r="OAI43" s="516"/>
      <c r="OAJ43" s="516"/>
      <c r="OAK43" s="516"/>
      <c r="OAL43" s="516"/>
      <c r="OAM43" s="516"/>
      <c r="OAN43" s="516"/>
      <c r="OAO43" s="516"/>
      <c r="OAP43" s="516"/>
      <c r="OAQ43" s="516"/>
      <c r="OAR43" s="516"/>
      <c r="OAS43" s="516"/>
      <c r="OAT43" s="516"/>
      <c r="OAU43" s="516"/>
      <c r="OAV43" s="516"/>
      <c r="OAW43" s="516"/>
      <c r="OAX43" s="516"/>
      <c r="OAY43" s="516"/>
      <c r="OAZ43" s="516"/>
      <c r="OBA43" s="516"/>
      <c r="OBB43" s="516"/>
      <c r="OBC43" s="516"/>
      <c r="OBD43" s="516"/>
      <c r="OBE43" s="516"/>
      <c r="OBF43" s="516"/>
      <c r="OBG43" s="516"/>
      <c r="OBH43" s="516"/>
      <c r="OBI43" s="516"/>
      <c r="OBJ43" s="516"/>
      <c r="OBK43" s="516"/>
      <c r="OBL43" s="516"/>
      <c r="OBM43" s="516"/>
      <c r="OBN43" s="516"/>
      <c r="OBO43" s="516"/>
      <c r="OBP43" s="516"/>
      <c r="OBQ43" s="516"/>
      <c r="OBR43" s="516"/>
      <c r="OBS43" s="516"/>
      <c r="OBT43" s="516"/>
      <c r="OBU43" s="516"/>
      <c r="OBV43" s="516"/>
      <c r="OBW43" s="516"/>
      <c r="OBX43" s="516"/>
      <c r="OBY43" s="516"/>
      <c r="OBZ43" s="516"/>
      <c r="OCA43" s="516"/>
      <c r="OCB43" s="516"/>
      <c r="OCC43" s="516"/>
      <c r="OCD43" s="516"/>
      <c r="OCE43" s="516"/>
      <c r="OCF43" s="516"/>
      <c r="OCG43" s="516"/>
      <c r="OCH43" s="516"/>
      <c r="OCI43" s="516"/>
      <c r="OCJ43" s="516"/>
      <c r="OCK43" s="516"/>
      <c r="OCL43" s="516"/>
      <c r="OCM43" s="516"/>
      <c r="OCN43" s="516"/>
      <c r="OCO43" s="516"/>
      <c r="OCP43" s="516"/>
      <c r="OCQ43" s="516"/>
      <c r="OCR43" s="516"/>
      <c r="OCS43" s="516"/>
      <c r="OCT43" s="516"/>
      <c r="OCU43" s="516"/>
      <c r="OCV43" s="516"/>
      <c r="OCW43" s="516"/>
      <c r="OCX43" s="516"/>
      <c r="OCY43" s="516"/>
      <c r="OCZ43" s="516"/>
      <c r="ODA43" s="516"/>
      <c r="ODB43" s="516"/>
      <c r="ODC43" s="516"/>
      <c r="ODD43" s="516"/>
      <c r="ODE43" s="516"/>
      <c r="ODF43" s="516"/>
      <c r="ODG43" s="516"/>
      <c r="ODH43" s="516"/>
      <c r="ODI43" s="516"/>
      <c r="ODJ43" s="516"/>
      <c r="ODK43" s="516"/>
      <c r="ODL43" s="516"/>
      <c r="ODM43" s="516"/>
      <c r="ODN43" s="516"/>
      <c r="ODO43" s="516"/>
      <c r="ODP43" s="516"/>
      <c r="ODQ43" s="516"/>
      <c r="ODR43" s="516"/>
      <c r="ODS43" s="516"/>
      <c r="ODT43" s="516"/>
      <c r="ODU43" s="516"/>
      <c r="ODV43" s="516"/>
      <c r="ODW43" s="516"/>
      <c r="ODX43" s="516"/>
      <c r="ODY43" s="516"/>
      <c r="ODZ43" s="516"/>
      <c r="OEA43" s="516"/>
      <c r="OEB43" s="516"/>
      <c r="OEC43" s="516"/>
      <c r="OED43" s="516"/>
      <c r="OEE43" s="516"/>
      <c r="OEF43" s="516"/>
      <c r="OEG43" s="516"/>
      <c r="OEH43" s="516"/>
      <c r="OEI43" s="516"/>
      <c r="OEJ43" s="516"/>
      <c r="OEK43" s="516"/>
      <c r="OEL43" s="516"/>
      <c r="OEM43" s="516"/>
      <c r="OEN43" s="516"/>
      <c r="OEO43" s="516"/>
      <c r="OEP43" s="516"/>
      <c r="OEQ43" s="516"/>
      <c r="OER43" s="516"/>
      <c r="OES43" s="516"/>
      <c r="OET43" s="516"/>
      <c r="OEU43" s="516"/>
      <c r="OEV43" s="516"/>
      <c r="OEW43" s="516"/>
      <c r="OEX43" s="516"/>
      <c r="OEY43" s="516"/>
      <c r="OEZ43" s="516"/>
      <c r="OFA43" s="516"/>
      <c r="OFB43" s="516"/>
      <c r="OFC43" s="516"/>
      <c r="OFD43" s="516"/>
      <c r="OFE43" s="516"/>
      <c r="OFF43" s="516"/>
      <c r="OFG43" s="516"/>
      <c r="OFH43" s="516"/>
      <c r="OFI43" s="516"/>
      <c r="OFJ43" s="516"/>
      <c r="OFK43" s="516"/>
      <c r="OFL43" s="516"/>
      <c r="OFM43" s="516"/>
      <c r="OFN43" s="516"/>
      <c r="OFO43" s="516"/>
      <c r="OFP43" s="516"/>
      <c r="OFQ43" s="516"/>
      <c r="OFR43" s="516"/>
      <c r="OFS43" s="516"/>
      <c r="OFT43" s="516"/>
      <c r="OFU43" s="516"/>
      <c r="OFV43" s="516"/>
      <c r="OFW43" s="516"/>
      <c r="OFX43" s="516"/>
      <c r="OFY43" s="516"/>
      <c r="OFZ43" s="516"/>
      <c r="OGA43" s="516"/>
      <c r="OGB43" s="516"/>
      <c r="OGC43" s="516"/>
      <c r="OGD43" s="516"/>
      <c r="OGE43" s="516"/>
      <c r="OGF43" s="516"/>
      <c r="OGG43" s="516"/>
      <c r="OGH43" s="516"/>
      <c r="OGI43" s="516"/>
      <c r="OGJ43" s="516"/>
      <c r="OGK43" s="516"/>
      <c r="OGL43" s="516"/>
      <c r="OGM43" s="516"/>
      <c r="OGN43" s="516"/>
      <c r="OGO43" s="516"/>
      <c r="OGP43" s="516"/>
      <c r="OGQ43" s="516"/>
      <c r="OGR43" s="516"/>
      <c r="OGS43" s="516"/>
      <c r="OGT43" s="516"/>
      <c r="OGU43" s="516"/>
      <c r="OGV43" s="516"/>
      <c r="OGW43" s="516"/>
      <c r="OGX43" s="516"/>
      <c r="OGY43" s="516"/>
      <c r="OGZ43" s="516"/>
      <c r="OHA43" s="516"/>
      <c r="OHB43" s="516"/>
      <c r="OHC43" s="516"/>
      <c r="OHD43" s="516"/>
      <c r="OHE43" s="516"/>
      <c r="OHF43" s="516"/>
      <c r="OHG43" s="516"/>
      <c r="OHH43" s="516"/>
      <c r="OHI43" s="516"/>
      <c r="OHJ43" s="516"/>
      <c r="OHK43" s="516"/>
      <c r="OHL43" s="516"/>
      <c r="OHM43" s="516"/>
      <c r="OHN43" s="516"/>
      <c r="OHO43" s="516"/>
      <c r="OHP43" s="516"/>
      <c r="OHQ43" s="516"/>
      <c r="OHR43" s="516"/>
      <c r="OHS43" s="516"/>
      <c r="OHT43" s="516"/>
      <c r="OHU43" s="516"/>
      <c r="OHV43" s="516"/>
      <c r="OHW43" s="516"/>
      <c r="OHX43" s="516"/>
      <c r="OHY43" s="516"/>
      <c r="OHZ43" s="516"/>
      <c r="OIA43" s="516"/>
      <c r="OIB43" s="516"/>
      <c r="OIC43" s="516"/>
      <c r="OID43" s="516"/>
      <c r="OIE43" s="516"/>
      <c r="OIF43" s="516"/>
      <c r="OIG43" s="516"/>
      <c r="OIH43" s="516"/>
      <c r="OII43" s="516"/>
      <c r="OIJ43" s="516"/>
      <c r="OIK43" s="516"/>
      <c r="OIL43" s="516"/>
      <c r="OIM43" s="516"/>
      <c r="OIN43" s="516"/>
      <c r="OIO43" s="516"/>
      <c r="OIP43" s="516"/>
      <c r="OIQ43" s="516"/>
      <c r="OIR43" s="516"/>
      <c r="OIS43" s="516"/>
      <c r="OIT43" s="516"/>
      <c r="OIU43" s="516"/>
      <c r="OIV43" s="516"/>
      <c r="OIW43" s="516"/>
      <c r="OIX43" s="516"/>
      <c r="OIY43" s="516"/>
      <c r="OIZ43" s="516"/>
      <c r="OJA43" s="516"/>
      <c r="OJB43" s="516"/>
      <c r="OJC43" s="516"/>
      <c r="OJD43" s="516"/>
      <c r="OJE43" s="516"/>
      <c r="OJF43" s="516"/>
      <c r="OJG43" s="516"/>
      <c r="OJH43" s="516"/>
      <c r="OJI43" s="516"/>
      <c r="OJJ43" s="516"/>
      <c r="OJK43" s="516"/>
      <c r="OJL43" s="516"/>
      <c r="OJM43" s="516"/>
      <c r="OJN43" s="516"/>
      <c r="OJO43" s="516"/>
      <c r="OJP43" s="516"/>
      <c r="OJQ43" s="516"/>
      <c r="OJR43" s="516"/>
      <c r="OJS43" s="516"/>
      <c r="OJT43" s="516"/>
      <c r="OJU43" s="516"/>
      <c r="OJV43" s="516"/>
      <c r="OJW43" s="516"/>
      <c r="OJX43" s="516"/>
      <c r="OJY43" s="516"/>
      <c r="OJZ43" s="516"/>
      <c r="OKA43" s="516"/>
      <c r="OKB43" s="516"/>
      <c r="OKC43" s="516"/>
      <c r="OKD43" s="516"/>
      <c r="OKE43" s="516"/>
      <c r="OKF43" s="516"/>
      <c r="OKG43" s="516"/>
      <c r="OKH43" s="516"/>
      <c r="OKI43" s="516"/>
      <c r="OKJ43" s="516"/>
      <c r="OKK43" s="516"/>
      <c r="OKL43" s="516"/>
      <c r="OKM43" s="516"/>
      <c r="OKN43" s="516"/>
      <c r="OKO43" s="516"/>
      <c r="OKP43" s="516"/>
      <c r="OKQ43" s="516"/>
      <c r="OKR43" s="516"/>
      <c r="OKS43" s="516"/>
      <c r="OKT43" s="516"/>
      <c r="OKU43" s="516"/>
      <c r="OKV43" s="516"/>
      <c r="OKW43" s="516"/>
      <c r="OKX43" s="516"/>
      <c r="OKY43" s="516"/>
      <c r="OKZ43" s="516"/>
      <c r="OLA43" s="516"/>
      <c r="OLB43" s="516"/>
      <c r="OLC43" s="516"/>
      <c r="OLD43" s="516"/>
      <c r="OLE43" s="516"/>
      <c r="OLF43" s="516"/>
      <c r="OLG43" s="516"/>
      <c r="OLH43" s="516"/>
      <c r="OLI43" s="516"/>
      <c r="OLJ43" s="516"/>
      <c r="OLK43" s="516"/>
      <c r="OLL43" s="516"/>
      <c r="OLM43" s="516"/>
      <c r="OLN43" s="516"/>
      <c r="OLO43" s="516"/>
      <c r="OLP43" s="516"/>
      <c r="OLQ43" s="516"/>
      <c r="OLR43" s="516"/>
      <c r="OLS43" s="516"/>
      <c r="OLT43" s="516"/>
      <c r="OLU43" s="516"/>
      <c r="OLV43" s="516"/>
      <c r="OLW43" s="516"/>
      <c r="OLX43" s="516"/>
      <c r="OLY43" s="516"/>
      <c r="OLZ43" s="516"/>
      <c r="OMA43" s="516"/>
      <c r="OMB43" s="516"/>
      <c r="OMC43" s="516"/>
      <c r="OMD43" s="516"/>
      <c r="OME43" s="516"/>
      <c r="OMF43" s="516"/>
      <c r="OMG43" s="516"/>
      <c r="OMH43" s="516"/>
      <c r="OMI43" s="516"/>
      <c r="OMJ43" s="516"/>
      <c r="OMK43" s="516"/>
      <c r="OML43" s="516"/>
      <c r="OMM43" s="516"/>
      <c r="OMN43" s="516"/>
      <c r="OMO43" s="516"/>
      <c r="OMP43" s="516"/>
      <c r="OMQ43" s="516"/>
      <c r="OMR43" s="516"/>
      <c r="OMS43" s="516"/>
      <c r="OMT43" s="516"/>
      <c r="OMU43" s="516"/>
      <c r="OMV43" s="516"/>
      <c r="OMW43" s="516"/>
      <c r="OMX43" s="516"/>
      <c r="OMY43" s="516"/>
      <c r="OMZ43" s="516"/>
      <c r="ONA43" s="516"/>
      <c r="ONB43" s="516"/>
      <c r="ONC43" s="516"/>
      <c r="OND43" s="516"/>
      <c r="ONE43" s="516"/>
      <c r="ONF43" s="516"/>
      <c r="ONG43" s="516"/>
      <c r="ONH43" s="516"/>
      <c r="ONI43" s="516"/>
      <c r="ONJ43" s="516"/>
      <c r="ONK43" s="516"/>
      <c r="ONL43" s="516"/>
      <c r="ONM43" s="516"/>
      <c r="ONN43" s="516"/>
      <c r="ONO43" s="516"/>
      <c r="ONP43" s="516"/>
      <c r="ONQ43" s="516"/>
      <c r="ONR43" s="516"/>
      <c r="ONS43" s="516"/>
      <c r="ONT43" s="516"/>
      <c r="ONU43" s="516"/>
      <c r="ONV43" s="516"/>
      <c r="ONW43" s="516"/>
      <c r="ONX43" s="516"/>
      <c r="ONY43" s="516"/>
      <c r="ONZ43" s="516"/>
      <c r="OOA43" s="516"/>
      <c r="OOB43" s="516"/>
      <c r="OOC43" s="516"/>
      <c r="OOD43" s="516"/>
      <c r="OOE43" s="516"/>
      <c r="OOF43" s="516"/>
      <c r="OOG43" s="516"/>
      <c r="OOH43" s="516"/>
      <c r="OOI43" s="516"/>
      <c r="OOJ43" s="516"/>
      <c r="OOK43" s="516"/>
      <c r="OOL43" s="516"/>
      <c r="OOM43" s="516"/>
      <c r="OON43" s="516"/>
      <c r="OOO43" s="516"/>
      <c r="OOP43" s="516"/>
      <c r="OOQ43" s="516"/>
      <c r="OOR43" s="516"/>
      <c r="OOS43" s="516"/>
      <c r="OOT43" s="516"/>
      <c r="OOU43" s="516"/>
      <c r="OOV43" s="516"/>
      <c r="OOW43" s="516"/>
      <c r="OOX43" s="516"/>
      <c r="OOY43" s="516"/>
      <c r="OOZ43" s="516"/>
      <c r="OPA43" s="516"/>
      <c r="OPB43" s="516"/>
      <c r="OPC43" s="516"/>
      <c r="OPD43" s="516"/>
      <c r="OPE43" s="516"/>
      <c r="OPF43" s="516"/>
      <c r="OPG43" s="516"/>
      <c r="OPH43" s="516"/>
      <c r="OPI43" s="516"/>
      <c r="OPJ43" s="516"/>
      <c r="OPK43" s="516"/>
      <c r="OPL43" s="516"/>
      <c r="OPM43" s="516"/>
      <c r="OPN43" s="516"/>
      <c r="OPO43" s="516"/>
      <c r="OPP43" s="516"/>
      <c r="OPQ43" s="516"/>
      <c r="OPR43" s="516"/>
      <c r="OPS43" s="516"/>
      <c r="OPT43" s="516"/>
      <c r="OPU43" s="516"/>
      <c r="OPV43" s="516"/>
      <c r="OPW43" s="516"/>
      <c r="OPX43" s="516"/>
      <c r="OPY43" s="516"/>
      <c r="OPZ43" s="516"/>
      <c r="OQA43" s="516"/>
      <c r="OQB43" s="516"/>
      <c r="OQC43" s="516"/>
      <c r="OQD43" s="516"/>
      <c r="OQE43" s="516"/>
      <c r="OQF43" s="516"/>
      <c r="OQG43" s="516"/>
      <c r="OQH43" s="516"/>
      <c r="OQI43" s="516"/>
      <c r="OQJ43" s="516"/>
      <c r="OQK43" s="516"/>
      <c r="OQL43" s="516"/>
      <c r="OQM43" s="516"/>
      <c r="OQN43" s="516"/>
      <c r="OQO43" s="516"/>
      <c r="OQP43" s="516"/>
      <c r="OQQ43" s="516"/>
      <c r="OQR43" s="516"/>
      <c r="OQS43" s="516"/>
      <c r="OQT43" s="516"/>
      <c r="OQU43" s="516"/>
      <c r="OQV43" s="516"/>
      <c r="OQW43" s="516"/>
      <c r="OQX43" s="516"/>
      <c r="OQY43" s="516"/>
      <c r="OQZ43" s="516"/>
      <c r="ORA43" s="516"/>
      <c r="ORB43" s="516"/>
      <c r="ORC43" s="516"/>
      <c r="ORD43" s="516"/>
      <c r="ORE43" s="516"/>
      <c r="ORF43" s="516"/>
      <c r="ORG43" s="516"/>
      <c r="ORH43" s="516"/>
      <c r="ORI43" s="516"/>
      <c r="ORJ43" s="516"/>
      <c r="ORK43" s="516"/>
      <c r="ORL43" s="516"/>
      <c r="ORM43" s="516"/>
      <c r="ORN43" s="516"/>
      <c r="ORO43" s="516"/>
      <c r="ORP43" s="516"/>
      <c r="ORQ43" s="516"/>
      <c r="ORR43" s="516"/>
      <c r="ORS43" s="516"/>
      <c r="ORT43" s="516"/>
      <c r="ORU43" s="516"/>
      <c r="ORV43" s="516"/>
      <c r="ORW43" s="516"/>
      <c r="ORX43" s="516"/>
      <c r="ORY43" s="516"/>
      <c r="ORZ43" s="516"/>
      <c r="OSA43" s="516"/>
      <c r="OSB43" s="516"/>
      <c r="OSC43" s="516"/>
      <c r="OSD43" s="516"/>
      <c r="OSE43" s="516"/>
      <c r="OSF43" s="516"/>
      <c r="OSG43" s="516"/>
      <c r="OSH43" s="516"/>
      <c r="OSI43" s="516"/>
      <c r="OSJ43" s="516"/>
      <c r="OSK43" s="516"/>
      <c r="OSL43" s="516"/>
      <c r="OSM43" s="516"/>
      <c r="OSN43" s="516"/>
      <c r="OSO43" s="516"/>
      <c r="OSP43" s="516"/>
      <c r="OSQ43" s="516"/>
      <c r="OSR43" s="516"/>
      <c r="OSS43" s="516"/>
      <c r="OST43" s="516"/>
      <c r="OSU43" s="516"/>
      <c r="OSV43" s="516"/>
      <c r="OSW43" s="516"/>
      <c r="OSX43" s="516"/>
      <c r="OSY43" s="516"/>
      <c r="OSZ43" s="516"/>
      <c r="OTA43" s="516"/>
      <c r="OTB43" s="516"/>
      <c r="OTC43" s="516"/>
      <c r="OTD43" s="516"/>
      <c r="OTE43" s="516"/>
      <c r="OTF43" s="516"/>
      <c r="OTG43" s="516"/>
      <c r="OTH43" s="516"/>
      <c r="OTI43" s="516"/>
      <c r="OTJ43" s="516"/>
      <c r="OTK43" s="516"/>
      <c r="OTL43" s="516"/>
      <c r="OTM43" s="516"/>
      <c r="OTN43" s="516"/>
      <c r="OTO43" s="516"/>
      <c r="OTP43" s="516"/>
      <c r="OTQ43" s="516"/>
      <c r="OTR43" s="516"/>
      <c r="OTS43" s="516"/>
      <c r="OTT43" s="516"/>
      <c r="OTU43" s="516"/>
      <c r="OTV43" s="516"/>
      <c r="OTW43" s="516"/>
      <c r="OTX43" s="516"/>
      <c r="OTY43" s="516"/>
      <c r="OTZ43" s="516"/>
      <c r="OUA43" s="516"/>
      <c r="OUB43" s="516"/>
      <c r="OUC43" s="516"/>
      <c r="OUD43" s="516"/>
      <c r="OUE43" s="516"/>
      <c r="OUF43" s="516"/>
      <c r="OUG43" s="516"/>
      <c r="OUH43" s="516"/>
      <c r="OUI43" s="516"/>
      <c r="OUJ43" s="516"/>
      <c r="OUK43" s="516"/>
      <c r="OUL43" s="516"/>
      <c r="OUM43" s="516"/>
      <c r="OUN43" s="516"/>
      <c r="OUO43" s="516"/>
      <c r="OUP43" s="516"/>
      <c r="OUQ43" s="516"/>
      <c r="OUR43" s="516"/>
      <c r="OUS43" s="516"/>
      <c r="OUT43" s="516"/>
      <c r="OUU43" s="516"/>
      <c r="OUV43" s="516"/>
      <c r="OUW43" s="516"/>
      <c r="OUX43" s="516"/>
      <c r="OUY43" s="516"/>
      <c r="OUZ43" s="516"/>
      <c r="OVA43" s="516"/>
      <c r="OVB43" s="516"/>
      <c r="OVC43" s="516"/>
      <c r="OVD43" s="516"/>
      <c r="OVE43" s="516"/>
      <c r="OVF43" s="516"/>
      <c r="OVG43" s="516"/>
      <c r="OVH43" s="516"/>
      <c r="OVI43" s="516"/>
      <c r="OVJ43" s="516"/>
      <c r="OVK43" s="516"/>
      <c r="OVL43" s="516"/>
      <c r="OVM43" s="516"/>
      <c r="OVN43" s="516"/>
      <c r="OVO43" s="516"/>
      <c r="OVP43" s="516"/>
      <c r="OVQ43" s="516"/>
      <c r="OVR43" s="516"/>
      <c r="OVS43" s="516"/>
      <c r="OVT43" s="516"/>
      <c r="OVU43" s="516"/>
      <c r="OVV43" s="516"/>
      <c r="OVW43" s="516"/>
      <c r="OVX43" s="516"/>
      <c r="OVY43" s="516"/>
      <c r="OVZ43" s="516"/>
      <c r="OWA43" s="516"/>
      <c r="OWB43" s="516"/>
      <c r="OWC43" s="516"/>
      <c r="OWD43" s="516"/>
      <c r="OWE43" s="516"/>
      <c r="OWF43" s="516"/>
      <c r="OWG43" s="516"/>
      <c r="OWH43" s="516"/>
      <c r="OWI43" s="516"/>
      <c r="OWJ43" s="516"/>
      <c r="OWK43" s="516"/>
      <c r="OWL43" s="516"/>
      <c r="OWM43" s="516"/>
      <c r="OWN43" s="516"/>
      <c r="OWO43" s="516"/>
      <c r="OWP43" s="516"/>
      <c r="OWQ43" s="516"/>
      <c r="OWR43" s="516"/>
      <c r="OWS43" s="516"/>
      <c r="OWT43" s="516"/>
      <c r="OWU43" s="516"/>
      <c r="OWV43" s="516"/>
      <c r="OWW43" s="516"/>
      <c r="OWX43" s="516"/>
      <c r="OWY43" s="516"/>
      <c r="OWZ43" s="516"/>
      <c r="OXA43" s="516"/>
      <c r="OXB43" s="516"/>
      <c r="OXC43" s="516"/>
      <c r="OXD43" s="516"/>
      <c r="OXE43" s="516"/>
      <c r="OXF43" s="516"/>
      <c r="OXG43" s="516"/>
      <c r="OXH43" s="516"/>
      <c r="OXI43" s="516"/>
      <c r="OXJ43" s="516"/>
      <c r="OXK43" s="516"/>
      <c r="OXL43" s="516"/>
      <c r="OXM43" s="516"/>
      <c r="OXN43" s="516"/>
      <c r="OXO43" s="516"/>
      <c r="OXP43" s="516"/>
      <c r="OXQ43" s="516"/>
      <c r="OXR43" s="516"/>
      <c r="OXS43" s="516"/>
      <c r="OXT43" s="516"/>
      <c r="OXU43" s="516"/>
      <c r="OXV43" s="516"/>
      <c r="OXW43" s="516"/>
      <c r="OXX43" s="516"/>
      <c r="OXY43" s="516"/>
      <c r="OXZ43" s="516"/>
      <c r="OYA43" s="516"/>
      <c r="OYB43" s="516"/>
      <c r="OYC43" s="516"/>
      <c r="OYD43" s="516"/>
      <c r="OYE43" s="516"/>
      <c r="OYF43" s="516"/>
      <c r="OYG43" s="516"/>
      <c r="OYH43" s="516"/>
      <c r="OYI43" s="516"/>
      <c r="OYJ43" s="516"/>
      <c r="OYK43" s="516"/>
      <c r="OYL43" s="516"/>
      <c r="OYM43" s="516"/>
      <c r="OYN43" s="516"/>
      <c r="OYO43" s="516"/>
      <c r="OYP43" s="516"/>
      <c r="OYQ43" s="516"/>
      <c r="OYR43" s="516"/>
      <c r="OYS43" s="516"/>
      <c r="OYT43" s="516"/>
      <c r="OYU43" s="516"/>
      <c r="OYV43" s="516"/>
      <c r="OYW43" s="516"/>
      <c r="OYX43" s="516"/>
      <c r="OYY43" s="516"/>
      <c r="OYZ43" s="516"/>
      <c r="OZA43" s="516"/>
      <c r="OZB43" s="516"/>
      <c r="OZC43" s="516"/>
      <c r="OZD43" s="516"/>
      <c r="OZE43" s="516"/>
      <c r="OZF43" s="516"/>
      <c r="OZG43" s="516"/>
      <c r="OZH43" s="516"/>
      <c r="OZI43" s="516"/>
      <c r="OZJ43" s="516"/>
      <c r="OZK43" s="516"/>
      <c r="OZL43" s="516"/>
      <c r="OZM43" s="516"/>
      <c r="OZN43" s="516"/>
      <c r="OZO43" s="516"/>
      <c r="OZP43" s="516"/>
      <c r="OZQ43" s="516"/>
      <c r="OZR43" s="516"/>
      <c r="OZS43" s="516"/>
      <c r="OZT43" s="516"/>
      <c r="OZU43" s="516"/>
      <c r="OZV43" s="516"/>
      <c r="OZW43" s="516"/>
      <c r="OZX43" s="516"/>
      <c r="OZY43" s="516"/>
      <c r="OZZ43" s="516"/>
      <c r="PAA43" s="516"/>
      <c r="PAB43" s="516"/>
      <c r="PAC43" s="516"/>
      <c r="PAD43" s="516"/>
      <c r="PAE43" s="516"/>
      <c r="PAF43" s="516"/>
      <c r="PAG43" s="516"/>
      <c r="PAH43" s="516"/>
      <c r="PAI43" s="516"/>
      <c r="PAJ43" s="516"/>
      <c r="PAK43" s="516"/>
      <c r="PAL43" s="516"/>
      <c r="PAM43" s="516"/>
      <c r="PAN43" s="516"/>
      <c r="PAO43" s="516"/>
      <c r="PAP43" s="516"/>
      <c r="PAQ43" s="516"/>
      <c r="PAR43" s="516"/>
      <c r="PAS43" s="516"/>
      <c r="PAT43" s="516"/>
      <c r="PAU43" s="516"/>
      <c r="PAV43" s="516"/>
      <c r="PAW43" s="516"/>
      <c r="PAX43" s="516"/>
      <c r="PAY43" s="516"/>
      <c r="PAZ43" s="516"/>
      <c r="PBA43" s="516"/>
      <c r="PBB43" s="516"/>
      <c r="PBC43" s="516"/>
      <c r="PBD43" s="516"/>
      <c r="PBE43" s="516"/>
      <c r="PBF43" s="516"/>
      <c r="PBG43" s="516"/>
      <c r="PBH43" s="516"/>
      <c r="PBI43" s="516"/>
      <c r="PBJ43" s="516"/>
      <c r="PBK43" s="516"/>
      <c r="PBL43" s="516"/>
      <c r="PBM43" s="516"/>
      <c r="PBN43" s="516"/>
      <c r="PBO43" s="516"/>
      <c r="PBP43" s="516"/>
      <c r="PBQ43" s="516"/>
      <c r="PBR43" s="516"/>
      <c r="PBS43" s="516"/>
      <c r="PBT43" s="516"/>
      <c r="PBU43" s="516"/>
      <c r="PBV43" s="516"/>
      <c r="PBW43" s="516"/>
      <c r="PBX43" s="516"/>
      <c r="PBY43" s="516"/>
      <c r="PBZ43" s="516"/>
      <c r="PCA43" s="516"/>
      <c r="PCB43" s="516"/>
      <c r="PCC43" s="516"/>
      <c r="PCD43" s="516"/>
      <c r="PCE43" s="516"/>
      <c r="PCF43" s="516"/>
      <c r="PCG43" s="516"/>
      <c r="PCH43" s="516"/>
      <c r="PCI43" s="516"/>
      <c r="PCJ43" s="516"/>
      <c r="PCK43" s="516"/>
      <c r="PCL43" s="516"/>
      <c r="PCM43" s="516"/>
      <c r="PCN43" s="516"/>
      <c r="PCO43" s="516"/>
      <c r="PCP43" s="516"/>
      <c r="PCQ43" s="516"/>
      <c r="PCR43" s="516"/>
      <c r="PCS43" s="516"/>
      <c r="PCT43" s="516"/>
      <c r="PCU43" s="516"/>
      <c r="PCV43" s="516"/>
      <c r="PCW43" s="516"/>
      <c r="PCX43" s="516"/>
      <c r="PCY43" s="516"/>
      <c r="PCZ43" s="516"/>
      <c r="PDA43" s="516"/>
      <c r="PDB43" s="516"/>
      <c r="PDC43" s="516"/>
      <c r="PDD43" s="516"/>
      <c r="PDE43" s="516"/>
      <c r="PDF43" s="516"/>
      <c r="PDG43" s="516"/>
      <c r="PDH43" s="516"/>
      <c r="PDI43" s="516"/>
      <c r="PDJ43" s="516"/>
      <c r="PDK43" s="516"/>
      <c r="PDL43" s="516"/>
      <c r="PDM43" s="516"/>
      <c r="PDN43" s="516"/>
      <c r="PDO43" s="516"/>
      <c r="PDP43" s="516"/>
      <c r="PDQ43" s="516"/>
      <c r="PDR43" s="516"/>
      <c r="PDS43" s="516"/>
      <c r="PDT43" s="516"/>
      <c r="PDU43" s="516"/>
      <c r="PDV43" s="516"/>
      <c r="PDW43" s="516"/>
      <c r="PDX43" s="516"/>
      <c r="PDY43" s="516"/>
      <c r="PDZ43" s="516"/>
      <c r="PEA43" s="516"/>
      <c r="PEB43" s="516"/>
      <c r="PEC43" s="516"/>
      <c r="PED43" s="516"/>
      <c r="PEE43" s="516"/>
      <c r="PEF43" s="516"/>
      <c r="PEG43" s="516"/>
      <c r="PEH43" s="516"/>
      <c r="PEI43" s="516"/>
      <c r="PEJ43" s="516"/>
      <c r="PEK43" s="516"/>
      <c r="PEL43" s="516"/>
      <c r="PEM43" s="516"/>
      <c r="PEN43" s="516"/>
      <c r="PEO43" s="516"/>
      <c r="PEP43" s="516"/>
      <c r="PEQ43" s="516"/>
      <c r="PER43" s="516"/>
      <c r="PES43" s="516"/>
      <c r="PET43" s="516"/>
      <c r="PEU43" s="516"/>
      <c r="PEV43" s="516"/>
      <c r="PEW43" s="516"/>
      <c r="PEX43" s="516"/>
      <c r="PEY43" s="516"/>
      <c r="PEZ43" s="516"/>
      <c r="PFA43" s="516"/>
      <c r="PFB43" s="516"/>
      <c r="PFC43" s="516"/>
      <c r="PFD43" s="516"/>
      <c r="PFE43" s="516"/>
      <c r="PFF43" s="516"/>
      <c r="PFG43" s="516"/>
      <c r="PFH43" s="516"/>
      <c r="PFI43" s="516"/>
      <c r="PFJ43" s="516"/>
      <c r="PFK43" s="516"/>
      <c r="PFL43" s="516"/>
      <c r="PFM43" s="516"/>
      <c r="PFN43" s="516"/>
      <c r="PFO43" s="516"/>
      <c r="PFP43" s="516"/>
      <c r="PFQ43" s="516"/>
      <c r="PFR43" s="516"/>
      <c r="PFS43" s="516"/>
      <c r="PFT43" s="516"/>
      <c r="PFU43" s="516"/>
      <c r="PFV43" s="516"/>
      <c r="PFW43" s="516"/>
      <c r="PFX43" s="516"/>
      <c r="PFY43" s="516"/>
      <c r="PFZ43" s="516"/>
      <c r="PGA43" s="516"/>
      <c r="PGB43" s="516"/>
      <c r="PGC43" s="516"/>
      <c r="PGD43" s="516"/>
      <c r="PGE43" s="516"/>
      <c r="PGF43" s="516"/>
      <c r="PGG43" s="516"/>
      <c r="PGH43" s="516"/>
      <c r="PGI43" s="516"/>
      <c r="PGJ43" s="516"/>
      <c r="PGK43" s="516"/>
      <c r="PGL43" s="516"/>
      <c r="PGM43" s="516"/>
      <c r="PGN43" s="516"/>
      <c r="PGO43" s="516"/>
      <c r="PGP43" s="516"/>
      <c r="PGQ43" s="516"/>
      <c r="PGR43" s="516"/>
      <c r="PGS43" s="516"/>
      <c r="PGT43" s="516"/>
      <c r="PGU43" s="516"/>
      <c r="PGV43" s="516"/>
      <c r="PGW43" s="516"/>
      <c r="PGX43" s="516"/>
      <c r="PGY43" s="516"/>
      <c r="PGZ43" s="516"/>
      <c r="PHA43" s="516"/>
      <c r="PHB43" s="516"/>
      <c r="PHC43" s="516"/>
      <c r="PHD43" s="516"/>
      <c r="PHE43" s="516"/>
      <c r="PHF43" s="516"/>
      <c r="PHG43" s="516"/>
      <c r="PHH43" s="516"/>
      <c r="PHI43" s="516"/>
      <c r="PHJ43" s="516"/>
      <c r="PHK43" s="516"/>
      <c r="PHL43" s="516"/>
      <c r="PHM43" s="516"/>
      <c r="PHN43" s="516"/>
      <c r="PHO43" s="516"/>
      <c r="PHP43" s="516"/>
      <c r="PHQ43" s="516"/>
      <c r="PHR43" s="516"/>
      <c r="PHS43" s="516"/>
      <c r="PHT43" s="516"/>
      <c r="PHU43" s="516"/>
      <c r="PHV43" s="516"/>
      <c r="PHW43" s="516"/>
      <c r="PHX43" s="516"/>
      <c r="PHY43" s="516"/>
      <c r="PHZ43" s="516"/>
      <c r="PIA43" s="516"/>
      <c r="PIB43" s="516"/>
      <c r="PIC43" s="516"/>
      <c r="PID43" s="516"/>
      <c r="PIE43" s="516"/>
      <c r="PIF43" s="516"/>
      <c r="PIG43" s="516"/>
      <c r="PIH43" s="516"/>
      <c r="PII43" s="516"/>
      <c r="PIJ43" s="516"/>
      <c r="PIK43" s="516"/>
      <c r="PIL43" s="516"/>
      <c r="PIM43" s="516"/>
      <c r="PIN43" s="516"/>
      <c r="PIO43" s="516"/>
      <c r="PIP43" s="516"/>
      <c r="PIQ43" s="516"/>
      <c r="PIR43" s="516"/>
      <c r="PIS43" s="516"/>
      <c r="PIT43" s="516"/>
      <c r="PIU43" s="516"/>
      <c r="PIV43" s="516"/>
      <c r="PIW43" s="516"/>
      <c r="PIX43" s="516"/>
      <c r="PIY43" s="516"/>
      <c r="PIZ43" s="516"/>
      <c r="PJA43" s="516"/>
      <c r="PJB43" s="516"/>
      <c r="PJC43" s="516"/>
      <c r="PJD43" s="516"/>
      <c r="PJE43" s="516"/>
      <c r="PJF43" s="516"/>
      <c r="PJG43" s="516"/>
      <c r="PJH43" s="516"/>
      <c r="PJI43" s="516"/>
      <c r="PJJ43" s="516"/>
      <c r="PJK43" s="516"/>
      <c r="PJL43" s="516"/>
      <c r="PJM43" s="516"/>
      <c r="PJN43" s="516"/>
      <c r="PJO43" s="516"/>
      <c r="PJP43" s="516"/>
      <c r="PJQ43" s="516"/>
      <c r="PJR43" s="516"/>
      <c r="PJS43" s="516"/>
      <c r="PJT43" s="516"/>
      <c r="PJU43" s="516"/>
      <c r="PJV43" s="516"/>
      <c r="PJW43" s="516"/>
      <c r="PJX43" s="516"/>
      <c r="PJY43" s="516"/>
      <c r="PJZ43" s="516"/>
      <c r="PKA43" s="516"/>
      <c r="PKB43" s="516"/>
      <c r="PKC43" s="516"/>
      <c r="PKD43" s="516"/>
      <c r="PKE43" s="516"/>
      <c r="PKF43" s="516"/>
      <c r="PKG43" s="516"/>
      <c r="PKH43" s="516"/>
      <c r="PKI43" s="516"/>
      <c r="PKJ43" s="516"/>
      <c r="PKK43" s="516"/>
      <c r="PKL43" s="516"/>
      <c r="PKM43" s="516"/>
      <c r="PKN43" s="516"/>
      <c r="PKO43" s="516"/>
      <c r="PKP43" s="516"/>
      <c r="PKQ43" s="516"/>
      <c r="PKR43" s="516"/>
      <c r="PKS43" s="516"/>
      <c r="PKT43" s="516"/>
      <c r="PKU43" s="516"/>
      <c r="PKV43" s="516"/>
      <c r="PKW43" s="516"/>
      <c r="PKX43" s="516"/>
      <c r="PKY43" s="516"/>
      <c r="PKZ43" s="516"/>
      <c r="PLA43" s="516"/>
      <c r="PLB43" s="516"/>
      <c r="PLC43" s="516"/>
      <c r="PLD43" s="516"/>
      <c r="PLE43" s="516"/>
      <c r="PLF43" s="516"/>
      <c r="PLG43" s="516"/>
      <c r="PLH43" s="516"/>
      <c r="PLI43" s="516"/>
      <c r="PLJ43" s="516"/>
      <c r="PLK43" s="516"/>
      <c r="PLL43" s="516"/>
      <c r="PLM43" s="516"/>
      <c r="PLN43" s="516"/>
      <c r="PLO43" s="516"/>
      <c r="PLP43" s="516"/>
      <c r="PLQ43" s="516"/>
      <c r="PLR43" s="516"/>
      <c r="PLS43" s="516"/>
      <c r="PLT43" s="516"/>
      <c r="PLU43" s="516"/>
      <c r="PLV43" s="516"/>
      <c r="PLW43" s="516"/>
      <c r="PLX43" s="516"/>
      <c r="PLY43" s="516"/>
      <c r="PLZ43" s="516"/>
      <c r="PMA43" s="516"/>
      <c r="PMB43" s="516"/>
      <c r="PMC43" s="516"/>
      <c r="PMD43" s="516"/>
      <c r="PME43" s="516"/>
      <c r="PMF43" s="516"/>
      <c r="PMG43" s="516"/>
      <c r="PMH43" s="516"/>
      <c r="PMI43" s="516"/>
      <c r="PMJ43" s="516"/>
      <c r="PMK43" s="516"/>
      <c r="PML43" s="516"/>
      <c r="PMM43" s="516"/>
      <c r="PMN43" s="516"/>
      <c r="PMO43" s="516"/>
      <c r="PMP43" s="516"/>
      <c r="PMQ43" s="516"/>
      <c r="PMR43" s="516"/>
      <c r="PMS43" s="516"/>
      <c r="PMT43" s="516"/>
      <c r="PMU43" s="516"/>
      <c r="PMV43" s="516"/>
      <c r="PMW43" s="516"/>
      <c r="PMX43" s="516"/>
      <c r="PMY43" s="516"/>
      <c r="PMZ43" s="516"/>
      <c r="PNA43" s="516"/>
      <c r="PNB43" s="516"/>
      <c r="PNC43" s="516"/>
      <c r="PND43" s="516"/>
      <c r="PNE43" s="516"/>
      <c r="PNF43" s="516"/>
      <c r="PNG43" s="516"/>
      <c r="PNH43" s="516"/>
      <c r="PNI43" s="516"/>
      <c r="PNJ43" s="516"/>
      <c r="PNK43" s="516"/>
      <c r="PNL43" s="516"/>
      <c r="PNM43" s="516"/>
      <c r="PNN43" s="516"/>
      <c r="PNO43" s="516"/>
      <c r="PNP43" s="516"/>
      <c r="PNQ43" s="516"/>
      <c r="PNR43" s="516"/>
      <c r="PNS43" s="516"/>
      <c r="PNT43" s="516"/>
      <c r="PNU43" s="516"/>
      <c r="PNV43" s="516"/>
      <c r="PNW43" s="516"/>
      <c r="PNX43" s="516"/>
      <c r="PNY43" s="516"/>
      <c r="PNZ43" s="516"/>
      <c r="POA43" s="516"/>
      <c r="POB43" s="516"/>
      <c r="POC43" s="516"/>
      <c r="POD43" s="516"/>
      <c r="POE43" s="516"/>
      <c r="POF43" s="516"/>
      <c r="POG43" s="516"/>
      <c r="POH43" s="516"/>
      <c r="POI43" s="516"/>
      <c r="POJ43" s="516"/>
      <c r="POK43" s="516"/>
      <c r="POL43" s="516"/>
      <c r="POM43" s="516"/>
      <c r="PON43" s="516"/>
      <c r="POO43" s="516"/>
      <c r="POP43" s="516"/>
      <c r="POQ43" s="516"/>
      <c r="POR43" s="516"/>
      <c r="POS43" s="516"/>
      <c r="POT43" s="516"/>
      <c r="POU43" s="516"/>
      <c r="POV43" s="516"/>
      <c r="POW43" s="516"/>
      <c r="POX43" s="516"/>
      <c r="POY43" s="516"/>
      <c r="POZ43" s="516"/>
      <c r="PPA43" s="516"/>
      <c r="PPB43" s="516"/>
      <c r="PPC43" s="516"/>
      <c r="PPD43" s="516"/>
      <c r="PPE43" s="516"/>
      <c r="PPF43" s="516"/>
      <c r="PPG43" s="516"/>
      <c r="PPH43" s="516"/>
      <c r="PPI43" s="516"/>
      <c r="PPJ43" s="516"/>
      <c r="PPK43" s="516"/>
      <c r="PPL43" s="516"/>
      <c r="PPM43" s="516"/>
      <c r="PPN43" s="516"/>
      <c r="PPO43" s="516"/>
      <c r="PPP43" s="516"/>
      <c r="PPQ43" s="516"/>
      <c r="PPR43" s="516"/>
      <c r="PPS43" s="516"/>
      <c r="PPT43" s="516"/>
      <c r="PPU43" s="516"/>
      <c r="PPV43" s="516"/>
      <c r="PPW43" s="516"/>
      <c r="PPX43" s="516"/>
      <c r="PPY43" s="516"/>
      <c r="PPZ43" s="516"/>
      <c r="PQA43" s="516"/>
      <c r="PQB43" s="516"/>
      <c r="PQC43" s="516"/>
      <c r="PQD43" s="516"/>
      <c r="PQE43" s="516"/>
      <c r="PQF43" s="516"/>
      <c r="PQG43" s="516"/>
      <c r="PQH43" s="516"/>
      <c r="PQI43" s="516"/>
      <c r="PQJ43" s="516"/>
      <c r="PQK43" s="516"/>
      <c r="PQL43" s="516"/>
      <c r="PQM43" s="516"/>
      <c r="PQN43" s="516"/>
      <c r="PQO43" s="516"/>
      <c r="PQP43" s="516"/>
      <c r="PQQ43" s="516"/>
      <c r="PQR43" s="516"/>
      <c r="PQS43" s="516"/>
      <c r="PQT43" s="516"/>
      <c r="PQU43" s="516"/>
      <c r="PQV43" s="516"/>
      <c r="PQW43" s="516"/>
      <c r="PQX43" s="516"/>
      <c r="PQY43" s="516"/>
      <c r="PQZ43" s="516"/>
      <c r="PRA43" s="516"/>
      <c r="PRB43" s="516"/>
      <c r="PRC43" s="516"/>
      <c r="PRD43" s="516"/>
      <c r="PRE43" s="516"/>
      <c r="PRF43" s="516"/>
      <c r="PRG43" s="516"/>
      <c r="PRH43" s="516"/>
      <c r="PRI43" s="516"/>
      <c r="PRJ43" s="516"/>
      <c r="PRK43" s="516"/>
      <c r="PRL43" s="516"/>
      <c r="PRM43" s="516"/>
      <c r="PRN43" s="516"/>
      <c r="PRO43" s="516"/>
      <c r="PRP43" s="516"/>
      <c r="PRQ43" s="516"/>
      <c r="PRR43" s="516"/>
      <c r="PRS43" s="516"/>
      <c r="PRT43" s="516"/>
      <c r="PRU43" s="516"/>
      <c r="PRV43" s="516"/>
      <c r="PRW43" s="516"/>
      <c r="PRX43" s="516"/>
      <c r="PRY43" s="516"/>
      <c r="PRZ43" s="516"/>
      <c r="PSA43" s="516"/>
      <c r="PSB43" s="516"/>
      <c r="PSC43" s="516"/>
      <c r="PSD43" s="516"/>
      <c r="PSE43" s="516"/>
      <c r="PSF43" s="516"/>
      <c r="PSG43" s="516"/>
      <c r="PSH43" s="516"/>
      <c r="PSI43" s="516"/>
      <c r="PSJ43" s="516"/>
      <c r="PSK43" s="516"/>
      <c r="PSL43" s="516"/>
      <c r="PSM43" s="516"/>
      <c r="PSN43" s="516"/>
      <c r="PSO43" s="516"/>
      <c r="PSP43" s="516"/>
      <c r="PSQ43" s="516"/>
      <c r="PSR43" s="516"/>
      <c r="PSS43" s="516"/>
      <c r="PST43" s="516"/>
      <c r="PSU43" s="516"/>
      <c r="PSV43" s="516"/>
      <c r="PSW43" s="516"/>
      <c r="PSX43" s="516"/>
      <c r="PSY43" s="516"/>
      <c r="PSZ43" s="516"/>
      <c r="PTA43" s="516"/>
      <c r="PTB43" s="516"/>
      <c r="PTC43" s="516"/>
      <c r="PTD43" s="516"/>
      <c r="PTE43" s="516"/>
      <c r="PTF43" s="516"/>
      <c r="PTG43" s="516"/>
      <c r="PTH43" s="516"/>
      <c r="PTI43" s="516"/>
      <c r="PTJ43" s="516"/>
      <c r="PTK43" s="516"/>
      <c r="PTL43" s="516"/>
      <c r="PTM43" s="516"/>
      <c r="PTN43" s="516"/>
      <c r="PTO43" s="516"/>
      <c r="PTP43" s="516"/>
      <c r="PTQ43" s="516"/>
      <c r="PTR43" s="516"/>
      <c r="PTS43" s="516"/>
      <c r="PTT43" s="516"/>
      <c r="PTU43" s="516"/>
      <c r="PTV43" s="516"/>
      <c r="PTW43" s="516"/>
      <c r="PTX43" s="516"/>
      <c r="PTY43" s="516"/>
      <c r="PTZ43" s="516"/>
      <c r="PUA43" s="516"/>
      <c r="PUB43" s="516"/>
      <c r="PUC43" s="516"/>
      <c r="PUD43" s="516"/>
      <c r="PUE43" s="516"/>
      <c r="PUF43" s="516"/>
      <c r="PUG43" s="516"/>
      <c r="PUH43" s="516"/>
      <c r="PUI43" s="516"/>
      <c r="PUJ43" s="516"/>
      <c r="PUK43" s="516"/>
      <c r="PUL43" s="516"/>
      <c r="PUM43" s="516"/>
      <c r="PUN43" s="516"/>
      <c r="PUO43" s="516"/>
      <c r="PUP43" s="516"/>
      <c r="PUQ43" s="516"/>
      <c r="PUR43" s="516"/>
      <c r="PUS43" s="516"/>
      <c r="PUT43" s="516"/>
      <c r="PUU43" s="516"/>
      <c r="PUV43" s="516"/>
      <c r="PUW43" s="516"/>
      <c r="PUX43" s="516"/>
      <c r="PUY43" s="516"/>
      <c r="PUZ43" s="516"/>
      <c r="PVA43" s="516"/>
      <c r="PVB43" s="516"/>
      <c r="PVC43" s="516"/>
      <c r="PVD43" s="516"/>
      <c r="PVE43" s="516"/>
      <c r="PVF43" s="516"/>
      <c r="PVG43" s="516"/>
      <c r="PVH43" s="516"/>
      <c r="PVI43" s="516"/>
      <c r="PVJ43" s="516"/>
      <c r="PVK43" s="516"/>
      <c r="PVL43" s="516"/>
      <c r="PVM43" s="516"/>
      <c r="PVN43" s="516"/>
      <c r="PVO43" s="516"/>
      <c r="PVP43" s="516"/>
      <c r="PVQ43" s="516"/>
      <c r="PVR43" s="516"/>
      <c r="PVS43" s="516"/>
      <c r="PVT43" s="516"/>
      <c r="PVU43" s="516"/>
      <c r="PVV43" s="516"/>
      <c r="PVW43" s="516"/>
      <c r="PVX43" s="516"/>
      <c r="PVY43" s="516"/>
      <c r="PVZ43" s="516"/>
      <c r="PWA43" s="516"/>
      <c r="PWB43" s="516"/>
      <c r="PWC43" s="516"/>
      <c r="PWD43" s="516"/>
      <c r="PWE43" s="516"/>
      <c r="PWF43" s="516"/>
      <c r="PWG43" s="516"/>
      <c r="PWH43" s="516"/>
      <c r="PWI43" s="516"/>
      <c r="PWJ43" s="516"/>
      <c r="PWK43" s="516"/>
      <c r="PWL43" s="516"/>
      <c r="PWM43" s="516"/>
      <c r="PWN43" s="516"/>
      <c r="PWO43" s="516"/>
      <c r="PWP43" s="516"/>
      <c r="PWQ43" s="516"/>
      <c r="PWR43" s="516"/>
      <c r="PWS43" s="516"/>
      <c r="PWT43" s="516"/>
      <c r="PWU43" s="516"/>
      <c r="PWV43" s="516"/>
      <c r="PWW43" s="516"/>
      <c r="PWX43" s="516"/>
      <c r="PWY43" s="516"/>
      <c r="PWZ43" s="516"/>
      <c r="PXA43" s="516"/>
      <c r="PXB43" s="516"/>
      <c r="PXC43" s="516"/>
      <c r="PXD43" s="516"/>
      <c r="PXE43" s="516"/>
      <c r="PXF43" s="516"/>
      <c r="PXG43" s="516"/>
      <c r="PXH43" s="516"/>
      <c r="PXI43" s="516"/>
      <c r="PXJ43" s="516"/>
      <c r="PXK43" s="516"/>
      <c r="PXL43" s="516"/>
      <c r="PXM43" s="516"/>
      <c r="PXN43" s="516"/>
      <c r="PXO43" s="516"/>
      <c r="PXP43" s="516"/>
      <c r="PXQ43" s="516"/>
      <c r="PXR43" s="516"/>
      <c r="PXS43" s="516"/>
      <c r="PXT43" s="516"/>
      <c r="PXU43" s="516"/>
      <c r="PXV43" s="516"/>
      <c r="PXW43" s="516"/>
      <c r="PXX43" s="516"/>
      <c r="PXY43" s="516"/>
      <c r="PXZ43" s="516"/>
      <c r="PYA43" s="516"/>
      <c r="PYB43" s="516"/>
      <c r="PYC43" s="516"/>
      <c r="PYD43" s="516"/>
      <c r="PYE43" s="516"/>
      <c r="PYF43" s="516"/>
      <c r="PYG43" s="516"/>
      <c r="PYH43" s="516"/>
      <c r="PYI43" s="516"/>
      <c r="PYJ43" s="516"/>
      <c r="PYK43" s="516"/>
      <c r="PYL43" s="516"/>
      <c r="PYM43" s="516"/>
      <c r="PYN43" s="516"/>
      <c r="PYO43" s="516"/>
      <c r="PYP43" s="516"/>
      <c r="PYQ43" s="516"/>
      <c r="PYR43" s="516"/>
      <c r="PYS43" s="516"/>
      <c r="PYT43" s="516"/>
      <c r="PYU43" s="516"/>
      <c r="PYV43" s="516"/>
      <c r="PYW43" s="516"/>
      <c r="PYX43" s="516"/>
      <c r="PYY43" s="516"/>
      <c r="PYZ43" s="516"/>
      <c r="PZA43" s="516"/>
      <c r="PZB43" s="516"/>
      <c r="PZC43" s="516"/>
      <c r="PZD43" s="516"/>
      <c r="PZE43" s="516"/>
      <c r="PZF43" s="516"/>
      <c r="PZG43" s="516"/>
      <c r="PZH43" s="516"/>
      <c r="PZI43" s="516"/>
      <c r="PZJ43" s="516"/>
      <c r="PZK43" s="516"/>
      <c r="PZL43" s="516"/>
      <c r="PZM43" s="516"/>
      <c r="PZN43" s="516"/>
      <c r="PZO43" s="516"/>
      <c r="PZP43" s="516"/>
      <c r="PZQ43" s="516"/>
      <c r="PZR43" s="516"/>
      <c r="PZS43" s="516"/>
      <c r="PZT43" s="516"/>
      <c r="PZU43" s="516"/>
      <c r="PZV43" s="516"/>
      <c r="PZW43" s="516"/>
      <c r="PZX43" s="516"/>
      <c r="PZY43" s="516"/>
      <c r="PZZ43" s="516"/>
      <c r="QAA43" s="516"/>
      <c r="QAB43" s="516"/>
      <c r="QAC43" s="516"/>
      <c r="QAD43" s="516"/>
      <c r="QAE43" s="516"/>
      <c r="QAF43" s="516"/>
      <c r="QAG43" s="516"/>
      <c r="QAH43" s="516"/>
      <c r="QAI43" s="516"/>
      <c r="QAJ43" s="516"/>
      <c r="QAK43" s="516"/>
      <c r="QAL43" s="516"/>
      <c r="QAM43" s="516"/>
      <c r="QAN43" s="516"/>
      <c r="QAO43" s="516"/>
      <c r="QAP43" s="516"/>
      <c r="QAQ43" s="516"/>
      <c r="QAR43" s="516"/>
      <c r="QAS43" s="516"/>
      <c r="QAT43" s="516"/>
      <c r="QAU43" s="516"/>
      <c r="QAV43" s="516"/>
      <c r="QAW43" s="516"/>
      <c r="QAX43" s="516"/>
      <c r="QAY43" s="516"/>
      <c r="QAZ43" s="516"/>
      <c r="QBA43" s="516"/>
      <c r="QBB43" s="516"/>
      <c r="QBC43" s="516"/>
      <c r="QBD43" s="516"/>
      <c r="QBE43" s="516"/>
      <c r="QBF43" s="516"/>
      <c r="QBG43" s="516"/>
      <c r="QBH43" s="516"/>
      <c r="QBI43" s="516"/>
      <c r="QBJ43" s="516"/>
      <c r="QBK43" s="516"/>
      <c r="QBL43" s="516"/>
      <c r="QBM43" s="516"/>
      <c r="QBN43" s="516"/>
      <c r="QBO43" s="516"/>
      <c r="QBP43" s="516"/>
      <c r="QBQ43" s="516"/>
      <c r="QBR43" s="516"/>
      <c r="QBS43" s="516"/>
      <c r="QBT43" s="516"/>
      <c r="QBU43" s="516"/>
      <c r="QBV43" s="516"/>
      <c r="QBW43" s="516"/>
      <c r="QBX43" s="516"/>
      <c r="QBY43" s="516"/>
      <c r="QBZ43" s="516"/>
      <c r="QCA43" s="516"/>
      <c r="QCB43" s="516"/>
      <c r="QCC43" s="516"/>
      <c r="QCD43" s="516"/>
      <c r="QCE43" s="516"/>
      <c r="QCF43" s="516"/>
      <c r="QCG43" s="516"/>
      <c r="QCH43" s="516"/>
      <c r="QCI43" s="516"/>
      <c r="QCJ43" s="516"/>
      <c r="QCK43" s="516"/>
      <c r="QCL43" s="516"/>
      <c r="QCM43" s="516"/>
      <c r="QCN43" s="516"/>
      <c r="QCO43" s="516"/>
      <c r="QCP43" s="516"/>
      <c r="QCQ43" s="516"/>
      <c r="QCR43" s="516"/>
      <c r="QCS43" s="516"/>
      <c r="QCT43" s="516"/>
      <c r="QCU43" s="516"/>
      <c r="QCV43" s="516"/>
      <c r="QCW43" s="516"/>
      <c r="QCX43" s="516"/>
      <c r="QCY43" s="516"/>
      <c r="QCZ43" s="516"/>
      <c r="QDA43" s="516"/>
      <c r="QDB43" s="516"/>
      <c r="QDC43" s="516"/>
      <c r="QDD43" s="516"/>
      <c r="QDE43" s="516"/>
      <c r="QDF43" s="516"/>
      <c r="QDG43" s="516"/>
      <c r="QDH43" s="516"/>
      <c r="QDI43" s="516"/>
      <c r="QDJ43" s="516"/>
      <c r="QDK43" s="516"/>
      <c r="QDL43" s="516"/>
      <c r="QDM43" s="516"/>
      <c r="QDN43" s="516"/>
      <c r="QDO43" s="516"/>
      <c r="QDP43" s="516"/>
      <c r="QDQ43" s="516"/>
      <c r="QDR43" s="516"/>
      <c r="QDS43" s="516"/>
      <c r="QDT43" s="516"/>
      <c r="QDU43" s="516"/>
      <c r="QDV43" s="516"/>
      <c r="QDW43" s="516"/>
      <c r="QDX43" s="516"/>
      <c r="QDY43" s="516"/>
      <c r="QDZ43" s="516"/>
      <c r="QEA43" s="516"/>
      <c r="QEB43" s="516"/>
      <c r="QEC43" s="516"/>
      <c r="QED43" s="516"/>
      <c r="QEE43" s="516"/>
      <c r="QEF43" s="516"/>
      <c r="QEG43" s="516"/>
      <c r="QEH43" s="516"/>
      <c r="QEI43" s="516"/>
      <c r="QEJ43" s="516"/>
      <c r="QEK43" s="516"/>
      <c r="QEL43" s="516"/>
      <c r="QEM43" s="516"/>
      <c r="QEN43" s="516"/>
      <c r="QEO43" s="516"/>
      <c r="QEP43" s="516"/>
      <c r="QEQ43" s="516"/>
      <c r="QER43" s="516"/>
      <c r="QES43" s="516"/>
      <c r="QET43" s="516"/>
      <c r="QEU43" s="516"/>
      <c r="QEV43" s="516"/>
      <c r="QEW43" s="516"/>
      <c r="QEX43" s="516"/>
      <c r="QEY43" s="516"/>
      <c r="QEZ43" s="516"/>
      <c r="QFA43" s="516"/>
      <c r="QFB43" s="516"/>
      <c r="QFC43" s="516"/>
      <c r="QFD43" s="516"/>
      <c r="QFE43" s="516"/>
      <c r="QFF43" s="516"/>
      <c r="QFG43" s="516"/>
      <c r="QFH43" s="516"/>
      <c r="QFI43" s="516"/>
      <c r="QFJ43" s="516"/>
      <c r="QFK43" s="516"/>
      <c r="QFL43" s="516"/>
      <c r="QFM43" s="516"/>
      <c r="QFN43" s="516"/>
      <c r="QFO43" s="516"/>
      <c r="QFP43" s="516"/>
      <c r="QFQ43" s="516"/>
      <c r="QFR43" s="516"/>
      <c r="QFS43" s="516"/>
      <c r="QFT43" s="516"/>
      <c r="QFU43" s="516"/>
      <c r="QFV43" s="516"/>
      <c r="QFW43" s="516"/>
      <c r="QFX43" s="516"/>
      <c r="QFY43" s="516"/>
      <c r="QFZ43" s="516"/>
      <c r="QGA43" s="516"/>
      <c r="QGB43" s="516"/>
      <c r="QGC43" s="516"/>
      <c r="QGD43" s="516"/>
      <c r="QGE43" s="516"/>
      <c r="QGF43" s="516"/>
      <c r="QGG43" s="516"/>
      <c r="QGH43" s="516"/>
      <c r="QGI43" s="516"/>
      <c r="QGJ43" s="516"/>
      <c r="QGK43" s="516"/>
      <c r="QGL43" s="516"/>
      <c r="QGM43" s="516"/>
      <c r="QGN43" s="516"/>
      <c r="QGO43" s="516"/>
      <c r="QGP43" s="516"/>
      <c r="QGQ43" s="516"/>
      <c r="QGR43" s="516"/>
      <c r="QGS43" s="516"/>
      <c r="QGT43" s="516"/>
      <c r="QGU43" s="516"/>
      <c r="QGV43" s="516"/>
      <c r="QGW43" s="516"/>
      <c r="QGX43" s="516"/>
      <c r="QGY43" s="516"/>
      <c r="QGZ43" s="516"/>
      <c r="QHA43" s="516"/>
      <c r="QHB43" s="516"/>
      <c r="QHC43" s="516"/>
      <c r="QHD43" s="516"/>
      <c r="QHE43" s="516"/>
      <c r="QHF43" s="516"/>
      <c r="QHG43" s="516"/>
      <c r="QHH43" s="516"/>
      <c r="QHI43" s="516"/>
      <c r="QHJ43" s="516"/>
      <c r="QHK43" s="516"/>
      <c r="QHL43" s="516"/>
      <c r="QHM43" s="516"/>
      <c r="QHN43" s="516"/>
      <c r="QHO43" s="516"/>
      <c r="QHP43" s="516"/>
      <c r="QHQ43" s="516"/>
      <c r="QHR43" s="516"/>
      <c r="QHS43" s="516"/>
      <c r="QHT43" s="516"/>
      <c r="QHU43" s="516"/>
      <c r="QHV43" s="516"/>
      <c r="QHW43" s="516"/>
      <c r="QHX43" s="516"/>
      <c r="QHY43" s="516"/>
      <c r="QHZ43" s="516"/>
      <c r="QIA43" s="516"/>
      <c r="QIB43" s="516"/>
      <c r="QIC43" s="516"/>
      <c r="QID43" s="516"/>
      <c r="QIE43" s="516"/>
      <c r="QIF43" s="516"/>
      <c r="QIG43" s="516"/>
      <c r="QIH43" s="516"/>
      <c r="QII43" s="516"/>
      <c r="QIJ43" s="516"/>
      <c r="QIK43" s="516"/>
      <c r="QIL43" s="516"/>
      <c r="QIM43" s="516"/>
      <c r="QIN43" s="516"/>
      <c r="QIO43" s="516"/>
      <c r="QIP43" s="516"/>
      <c r="QIQ43" s="516"/>
      <c r="QIR43" s="516"/>
      <c r="QIS43" s="516"/>
      <c r="QIT43" s="516"/>
      <c r="QIU43" s="516"/>
      <c r="QIV43" s="516"/>
      <c r="QIW43" s="516"/>
      <c r="QIX43" s="516"/>
      <c r="QIY43" s="516"/>
      <c r="QIZ43" s="516"/>
      <c r="QJA43" s="516"/>
      <c r="QJB43" s="516"/>
      <c r="QJC43" s="516"/>
      <c r="QJD43" s="516"/>
      <c r="QJE43" s="516"/>
      <c r="QJF43" s="516"/>
      <c r="QJG43" s="516"/>
      <c r="QJH43" s="516"/>
      <c r="QJI43" s="516"/>
      <c r="QJJ43" s="516"/>
      <c r="QJK43" s="516"/>
      <c r="QJL43" s="516"/>
      <c r="QJM43" s="516"/>
      <c r="QJN43" s="516"/>
      <c r="QJO43" s="516"/>
      <c r="QJP43" s="516"/>
      <c r="QJQ43" s="516"/>
      <c r="QJR43" s="516"/>
      <c r="QJS43" s="516"/>
      <c r="QJT43" s="516"/>
      <c r="QJU43" s="516"/>
      <c r="QJV43" s="516"/>
      <c r="QJW43" s="516"/>
      <c r="QJX43" s="516"/>
      <c r="QJY43" s="516"/>
      <c r="QJZ43" s="516"/>
      <c r="QKA43" s="516"/>
      <c r="QKB43" s="516"/>
      <c r="QKC43" s="516"/>
      <c r="QKD43" s="516"/>
      <c r="QKE43" s="516"/>
      <c r="QKF43" s="516"/>
      <c r="QKG43" s="516"/>
      <c r="QKH43" s="516"/>
      <c r="QKI43" s="516"/>
      <c r="QKJ43" s="516"/>
      <c r="QKK43" s="516"/>
      <c r="QKL43" s="516"/>
      <c r="QKM43" s="516"/>
      <c r="QKN43" s="516"/>
      <c r="QKO43" s="516"/>
      <c r="QKP43" s="516"/>
      <c r="QKQ43" s="516"/>
      <c r="QKR43" s="516"/>
      <c r="QKS43" s="516"/>
      <c r="QKT43" s="516"/>
      <c r="QKU43" s="516"/>
      <c r="QKV43" s="516"/>
      <c r="QKW43" s="516"/>
      <c r="QKX43" s="516"/>
      <c r="QKY43" s="516"/>
      <c r="QKZ43" s="516"/>
      <c r="QLA43" s="516"/>
      <c r="QLB43" s="516"/>
      <c r="QLC43" s="516"/>
      <c r="QLD43" s="516"/>
      <c r="QLE43" s="516"/>
      <c r="QLF43" s="516"/>
      <c r="QLG43" s="516"/>
      <c r="QLH43" s="516"/>
      <c r="QLI43" s="516"/>
      <c r="QLJ43" s="516"/>
      <c r="QLK43" s="516"/>
      <c r="QLL43" s="516"/>
      <c r="QLM43" s="516"/>
      <c r="QLN43" s="516"/>
      <c r="QLO43" s="516"/>
      <c r="QLP43" s="516"/>
      <c r="QLQ43" s="516"/>
      <c r="QLR43" s="516"/>
      <c r="QLS43" s="516"/>
      <c r="QLT43" s="516"/>
      <c r="QLU43" s="516"/>
      <c r="QLV43" s="516"/>
      <c r="QLW43" s="516"/>
      <c r="QLX43" s="516"/>
      <c r="QLY43" s="516"/>
      <c r="QLZ43" s="516"/>
      <c r="QMA43" s="516"/>
      <c r="QMB43" s="516"/>
      <c r="QMC43" s="516"/>
      <c r="QMD43" s="516"/>
      <c r="QME43" s="516"/>
      <c r="QMF43" s="516"/>
      <c r="QMG43" s="516"/>
      <c r="QMH43" s="516"/>
      <c r="QMI43" s="516"/>
      <c r="QMJ43" s="516"/>
      <c r="QMK43" s="516"/>
      <c r="QML43" s="516"/>
      <c r="QMM43" s="516"/>
      <c r="QMN43" s="516"/>
      <c r="QMO43" s="516"/>
      <c r="QMP43" s="516"/>
      <c r="QMQ43" s="516"/>
      <c r="QMR43" s="516"/>
      <c r="QMS43" s="516"/>
      <c r="QMT43" s="516"/>
      <c r="QMU43" s="516"/>
      <c r="QMV43" s="516"/>
      <c r="QMW43" s="516"/>
      <c r="QMX43" s="516"/>
      <c r="QMY43" s="516"/>
      <c r="QMZ43" s="516"/>
      <c r="QNA43" s="516"/>
      <c r="QNB43" s="516"/>
      <c r="QNC43" s="516"/>
      <c r="QND43" s="516"/>
      <c r="QNE43" s="516"/>
      <c r="QNF43" s="516"/>
      <c r="QNG43" s="516"/>
      <c r="QNH43" s="516"/>
      <c r="QNI43" s="516"/>
      <c r="QNJ43" s="516"/>
      <c r="QNK43" s="516"/>
      <c r="QNL43" s="516"/>
      <c r="QNM43" s="516"/>
      <c r="QNN43" s="516"/>
      <c r="QNO43" s="516"/>
      <c r="QNP43" s="516"/>
      <c r="QNQ43" s="516"/>
      <c r="QNR43" s="516"/>
      <c r="QNS43" s="516"/>
      <c r="QNT43" s="516"/>
      <c r="QNU43" s="516"/>
      <c r="QNV43" s="516"/>
      <c r="QNW43" s="516"/>
      <c r="QNX43" s="516"/>
      <c r="QNY43" s="516"/>
      <c r="QNZ43" s="516"/>
      <c r="QOA43" s="516"/>
      <c r="QOB43" s="516"/>
      <c r="QOC43" s="516"/>
      <c r="QOD43" s="516"/>
      <c r="QOE43" s="516"/>
      <c r="QOF43" s="516"/>
      <c r="QOG43" s="516"/>
      <c r="QOH43" s="516"/>
      <c r="QOI43" s="516"/>
      <c r="QOJ43" s="516"/>
      <c r="QOK43" s="516"/>
      <c r="QOL43" s="516"/>
      <c r="QOM43" s="516"/>
      <c r="QON43" s="516"/>
      <c r="QOO43" s="516"/>
      <c r="QOP43" s="516"/>
      <c r="QOQ43" s="516"/>
      <c r="QOR43" s="516"/>
      <c r="QOS43" s="516"/>
      <c r="QOT43" s="516"/>
      <c r="QOU43" s="516"/>
      <c r="QOV43" s="516"/>
      <c r="QOW43" s="516"/>
      <c r="QOX43" s="516"/>
      <c r="QOY43" s="516"/>
      <c r="QOZ43" s="516"/>
      <c r="QPA43" s="516"/>
      <c r="QPB43" s="516"/>
      <c r="QPC43" s="516"/>
      <c r="QPD43" s="516"/>
      <c r="QPE43" s="516"/>
      <c r="QPF43" s="516"/>
      <c r="QPG43" s="516"/>
      <c r="QPH43" s="516"/>
      <c r="QPI43" s="516"/>
      <c r="QPJ43" s="516"/>
      <c r="QPK43" s="516"/>
      <c r="QPL43" s="516"/>
      <c r="QPM43" s="516"/>
      <c r="QPN43" s="516"/>
      <c r="QPO43" s="516"/>
      <c r="QPP43" s="516"/>
      <c r="QPQ43" s="516"/>
      <c r="QPR43" s="516"/>
      <c r="QPS43" s="516"/>
      <c r="QPT43" s="516"/>
      <c r="QPU43" s="516"/>
      <c r="QPV43" s="516"/>
      <c r="QPW43" s="516"/>
      <c r="QPX43" s="516"/>
      <c r="QPY43" s="516"/>
      <c r="QPZ43" s="516"/>
      <c r="QQA43" s="516"/>
      <c r="QQB43" s="516"/>
      <c r="QQC43" s="516"/>
      <c r="QQD43" s="516"/>
      <c r="QQE43" s="516"/>
      <c r="QQF43" s="516"/>
      <c r="QQG43" s="516"/>
      <c r="QQH43" s="516"/>
      <c r="QQI43" s="516"/>
      <c r="QQJ43" s="516"/>
      <c r="QQK43" s="516"/>
      <c r="QQL43" s="516"/>
      <c r="QQM43" s="516"/>
      <c r="QQN43" s="516"/>
      <c r="QQO43" s="516"/>
      <c r="QQP43" s="516"/>
      <c r="QQQ43" s="516"/>
      <c r="QQR43" s="516"/>
      <c r="QQS43" s="516"/>
      <c r="QQT43" s="516"/>
      <c r="QQU43" s="516"/>
      <c r="QQV43" s="516"/>
      <c r="QQW43" s="516"/>
      <c r="QQX43" s="516"/>
      <c r="QQY43" s="516"/>
      <c r="QQZ43" s="516"/>
      <c r="QRA43" s="516"/>
      <c r="QRB43" s="516"/>
      <c r="QRC43" s="516"/>
      <c r="QRD43" s="516"/>
      <c r="QRE43" s="516"/>
      <c r="QRF43" s="516"/>
      <c r="QRG43" s="516"/>
      <c r="QRH43" s="516"/>
      <c r="QRI43" s="516"/>
      <c r="QRJ43" s="516"/>
      <c r="QRK43" s="516"/>
      <c r="QRL43" s="516"/>
      <c r="QRM43" s="516"/>
      <c r="QRN43" s="516"/>
      <c r="QRO43" s="516"/>
      <c r="QRP43" s="516"/>
      <c r="QRQ43" s="516"/>
      <c r="QRR43" s="516"/>
      <c r="QRS43" s="516"/>
      <c r="QRT43" s="516"/>
      <c r="QRU43" s="516"/>
      <c r="QRV43" s="516"/>
      <c r="QRW43" s="516"/>
      <c r="QRX43" s="516"/>
      <c r="QRY43" s="516"/>
      <c r="QRZ43" s="516"/>
      <c r="QSA43" s="516"/>
      <c r="QSB43" s="516"/>
      <c r="QSC43" s="516"/>
      <c r="QSD43" s="516"/>
      <c r="QSE43" s="516"/>
      <c r="QSF43" s="516"/>
      <c r="QSG43" s="516"/>
      <c r="QSH43" s="516"/>
      <c r="QSI43" s="516"/>
      <c r="QSJ43" s="516"/>
      <c r="QSK43" s="516"/>
      <c r="QSL43" s="516"/>
      <c r="QSM43" s="516"/>
      <c r="QSN43" s="516"/>
      <c r="QSO43" s="516"/>
      <c r="QSP43" s="516"/>
      <c r="QSQ43" s="516"/>
      <c r="QSR43" s="516"/>
      <c r="QSS43" s="516"/>
      <c r="QST43" s="516"/>
      <c r="QSU43" s="516"/>
      <c r="QSV43" s="516"/>
      <c r="QSW43" s="516"/>
      <c r="QSX43" s="516"/>
      <c r="QSY43" s="516"/>
      <c r="QSZ43" s="516"/>
      <c r="QTA43" s="516"/>
      <c r="QTB43" s="516"/>
      <c r="QTC43" s="516"/>
      <c r="QTD43" s="516"/>
      <c r="QTE43" s="516"/>
      <c r="QTF43" s="516"/>
      <c r="QTG43" s="516"/>
      <c r="QTH43" s="516"/>
      <c r="QTI43" s="516"/>
      <c r="QTJ43" s="516"/>
      <c r="QTK43" s="516"/>
      <c r="QTL43" s="516"/>
      <c r="QTM43" s="516"/>
      <c r="QTN43" s="516"/>
      <c r="QTO43" s="516"/>
      <c r="QTP43" s="516"/>
      <c r="QTQ43" s="516"/>
      <c r="QTR43" s="516"/>
      <c r="QTS43" s="516"/>
      <c r="QTT43" s="516"/>
      <c r="QTU43" s="516"/>
      <c r="QTV43" s="516"/>
      <c r="QTW43" s="516"/>
      <c r="QTX43" s="516"/>
      <c r="QTY43" s="516"/>
      <c r="QTZ43" s="516"/>
      <c r="QUA43" s="516"/>
      <c r="QUB43" s="516"/>
      <c r="QUC43" s="516"/>
      <c r="QUD43" s="516"/>
      <c r="QUE43" s="516"/>
      <c r="QUF43" s="516"/>
      <c r="QUG43" s="516"/>
      <c r="QUH43" s="516"/>
      <c r="QUI43" s="516"/>
      <c r="QUJ43" s="516"/>
      <c r="QUK43" s="516"/>
      <c r="QUL43" s="516"/>
      <c r="QUM43" s="516"/>
      <c r="QUN43" s="516"/>
      <c r="QUO43" s="516"/>
      <c r="QUP43" s="516"/>
      <c r="QUQ43" s="516"/>
      <c r="QUR43" s="516"/>
      <c r="QUS43" s="516"/>
      <c r="QUT43" s="516"/>
      <c r="QUU43" s="516"/>
      <c r="QUV43" s="516"/>
      <c r="QUW43" s="516"/>
      <c r="QUX43" s="516"/>
      <c r="QUY43" s="516"/>
      <c r="QUZ43" s="516"/>
      <c r="QVA43" s="516"/>
      <c r="QVB43" s="516"/>
      <c r="QVC43" s="516"/>
      <c r="QVD43" s="516"/>
      <c r="QVE43" s="516"/>
      <c r="QVF43" s="516"/>
      <c r="QVG43" s="516"/>
      <c r="QVH43" s="516"/>
      <c r="QVI43" s="516"/>
      <c r="QVJ43" s="516"/>
      <c r="QVK43" s="516"/>
      <c r="QVL43" s="516"/>
      <c r="QVM43" s="516"/>
      <c r="QVN43" s="516"/>
      <c r="QVO43" s="516"/>
      <c r="QVP43" s="516"/>
      <c r="QVQ43" s="516"/>
      <c r="QVR43" s="516"/>
      <c r="QVS43" s="516"/>
      <c r="QVT43" s="516"/>
      <c r="QVU43" s="516"/>
      <c r="QVV43" s="516"/>
      <c r="QVW43" s="516"/>
      <c r="QVX43" s="516"/>
      <c r="QVY43" s="516"/>
      <c r="QVZ43" s="516"/>
      <c r="QWA43" s="516"/>
      <c r="QWB43" s="516"/>
      <c r="QWC43" s="516"/>
      <c r="QWD43" s="516"/>
      <c r="QWE43" s="516"/>
      <c r="QWF43" s="516"/>
      <c r="QWG43" s="516"/>
      <c r="QWH43" s="516"/>
      <c r="QWI43" s="516"/>
      <c r="QWJ43" s="516"/>
      <c r="QWK43" s="516"/>
      <c r="QWL43" s="516"/>
      <c r="QWM43" s="516"/>
      <c r="QWN43" s="516"/>
      <c r="QWO43" s="516"/>
      <c r="QWP43" s="516"/>
      <c r="QWQ43" s="516"/>
      <c r="QWR43" s="516"/>
      <c r="QWS43" s="516"/>
      <c r="QWT43" s="516"/>
      <c r="QWU43" s="516"/>
      <c r="QWV43" s="516"/>
      <c r="QWW43" s="516"/>
      <c r="QWX43" s="516"/>
      <c r="QWY43" s="516"/>
      <c r="QWZ43" s="516"/>
      <c r="QXA43" s="516"/>
      <c r="QXB43" s="516"/>
      <c r="QXC43" s="516"/>
      <c r="QXD43" s="516"/>
      <c r="QXE43" s="516"/>
      <c r="QXF43" s="516"/>
      <c r="QXG43" s="516"/>
      <c r="QXH43" s="516"/>
      <c r="QXI43" s="516"/>
      <c r="QXJ43" s="516"/>
      <c r="QXK43" s="516"/>
      <c r="QXL43" s="516"/>
      <c r="QXM43" s="516"/>
      <c r="QXN43" s="516"/>
      <c r="QXO43" s="516"/>
      <c r="QXP43" s="516"/>
      <c r="QXQ43" s="516"/>
      <c r="QXR43" s="516"/>
      <c r="QXS43" s="516"/>
      <c r="QXT43" s="516"/>
      <c r="QXU43" s="516"/>
      <c r="QXV43" s="516"/>
      <c r="QXW43" s="516"/>
      <c r="QXX43" s="516"/>
      <c r="QXY43" s="516"/>
      <c r="QXZ43" s="516"/>
      <c r="QYA43" s="516"/>
      <c r="QYB43" s="516"/>
      <c r="QYC43" s="516"/>
      <c r="QYD43" s="516"/>
      <c r="QYE43" s="516"/>
      <c r="QYF43" s="516"/>
      <c r="QYG43" s="516"/>
      <c r="QYH43" s="516"/>
      <c r="QYI43" s="516"/>
      <c r="QYJ43" s="516"/>
      <c r="QYK43" s="516"/>
      <c r="QYL43" s="516"/>
      <c r="QYM43" s="516"/>
      <c r="QYN43" s="516"/>
      <c r="QYO43" s="516"/>
      <c r="QYP43" s="516"/>
      <c r="QYQ43" s="516"/>
      <c r="QYR43" s="516"/>
      <c r="QYS43" s="516"/>
      <c r="QYT43" s="516"/>
      <c r="QYU43" s="516"/>
      <c r="QYV43" s="516"/>
      <c r="QYW43" s="516"/>
      <c r="QYX43" s="516"/>
      <c r="QYY43" s="516"/>
      <c r="QYZ43" s="516"/>
      <c r="QZA43" s="516"/>
      <c r="QZB43" s="516"/>
      <c r="QZC43" s="516"/>
      <c r="QZD43" s="516"/>
      <c r="QZE43" s="516"/>
      <c r="QZF43" s="516"/>
      <c r="QZG43" s="516"/>
      <c r="QZH43" s="516"/>
      <c r="QZI43" s="516"/>
      <c r="QZJ43" s="516"/>
      <c r="QZK43" s="516"/>
      <c r="QZL43" s="516"/>
      <c r="QZM43" s="516"/>
      <c r="QZN43" s="516"/>
      <c r="QZO43" s="516"/>
      <c r="QZP43" s="516"/>
      <c r="QZQ43" s="516"/>
      <c r="QZR43" s="516"/>
      <c r="QZS43" s="516"/>
      <c r="QZT43" s="516"/>
      <c r="QZU43" s="516"/>
      <c r="QZV43" s="516"/>
      <c r="QZW43" s="516"/>
      <c r="QZX43" s="516"/>
      <c r="QZY43" s="516"/>
      <c r="QZZ43" s="516"/>
      <c r="RAA43" s="516"/>
      <c r="RAB43" s="516"/>
      <c r="RAC43" s="516"/>
      <c r="RAD43" s="516"/>
      <c r="RAE43" s="516"/>
      <c r="RAF43" s="516"/>
      <c r="RAG43" s="516"/>
      <c r="RAH43" s="516"/>
      <c r="RAI43" s="516"/>
      <c r="RAJ43" s="516"/>
      <c r="RAK43" s="516"/>
      <c r="RAL43" s="516"/>
      <c r="RAM43" s="516"/>
      <c r="RAN43" s="516"/>
      <c r="RAO43" s="516"/>
      <c r="RAP43" s="516"/>
      <c r="RAQ43" s="516"/>
      <c r="RAR43" s="516"/>
      <c r="RAS43" s="516"/>
      <c r="RAT43" s="516"/>
      <c r="RAU43" s="516"/>
      <c r="RAV43" s="516"/>
      <c r="RAW43" s="516"/>
      <c r="RAX43" s="516"/>
      <c r="RAY43" s="516"/>
      <c r="RAZ43" s="516"/>
      <c r="RBA43" s="516"/>
      <c r="RBB43" s="516"/>
      <c r="RBC43" s="516"/>
      <c r="RBD43" s="516"/>
      <c r="RBE43" s="516"/>
      <c r="RBF43" s="516"/>
      <c r="RBG43" s="516"/>
      <c r="RBH43" s="516"/>
      <c r="RBI43" s="516"/>
      <c r="RBJ43" s="516"/>
      <c r="RBK43" s="516"/>
      <c r="RBL43" s="516"/>
      <c r="RBM43" s="516"/>
      <c r="RBN43" s="516"/>
      <c r="RBO43" s="516"/>
      <c r="RBP43" s="516"/>
      <c r="RBQ43" s="516"/>
      <c r="RBR43" s="516"/>
      <c r="RBS43" s="516"/>
      <c r="RBT43" s="516"/>
      <c r="RBU43" s="516"/>
      <c r="RBV43" s="516"/>
      <c r="RBW43" s="516"/>
      <c r="RBX43" s="516"/>
      <c r="RBY43" s="516"/>
      <c r="RBZ43" s="516"/>
      <c r="RCA43" s="516"/>
      <c r="RCB43" s="516"/>
      <c r="RCC43" s="516"/>
      <c r="RCD43" s="516"/>
      <c r="RCE43" s="516"/>
      <c r="RCF43" s="516"/>
      <c r="RCG43" s="516"/>
      <c r="RCH43" s="516"/>
      <c r="RCI43" s="516"/>
      <c r="RCJ43" s="516"/>
      <c r="RCK43" s="516"/>
      <c r="RCL43" s="516"/>
      <c r="RCM43" s="516"/>
      <c r="RCN43" s="516"/>
      <c r="RCO43" s="516"/>
      <c r="RCP43" s="516"/>
      <c r="RCQ43" s="516"/>
      <c r="RCR43" s="516"/>
      <c r="RCS43" s="516"/>
      <c r="RCT43" s="516"/>
      <c r="RCU43" s="516"/>
      <c r="RCV43" s="516"/>
      <c r="RCW43" s="516"/>
      <c r="RCX43" s="516"/>
      <c r="RCY43" s="516"/>
      <c r="RCZ43" s="516"/>
      <c r="RDA43" s="516"/>
      <c r="RDB43" s="516"/>
      <c r="RDC43" s="516"/>
      <c r="RDD43" s="516"/>
      <c r="RDE43" s="516"/>
      <c r="RDF43" s="516"/>
      <c r="RDG43" s="516"/>
      <c r="RDH43" s="516"/>
      <c r="RDI43" s="516"/>
      <c r="RDJ43" s="516"/>
      <c r="RDK43" s="516"/>
      <c r="RDL43" s="516"/>
      <c r="RDM43" s="516"/>
      <c r="RDN43" s="516"/>
      <c r="RDO43" s="516"/>
      <c r="RDP43" s="516"/>
      <c r="RDQ43" s="516"/>
      <c r="RDR43" s="516"/>
      <c r="RDS43" s="516"/>
      <c r="RDT43" s="516"/>
      <c r="RDU43" s="516"/>
      <c r="RDV43" s="516"/>
      <c r="RDW43" s="516"/>
      <c r="RDX43" s="516"/>
      <c r="RDY43" s="516"/>
      <c r="RDZ43" s="516"/>
      <c r="REA43" s="516"/>
      <c r="REB43" s="516"/>
      <c r="REC43" s="516"/>
      <c r="RED43" s="516"/>
      <c r="REE43" s="516"/>
      <c r="REF43" s="516"/>
      <c r="REG43" s="516"/>
      <c r="REH43" s="516"/>
      <c r="REI43" s="516"/>
      <c r="REJ43" s="516"/>
      <c r="REK43" s="516"/>
      <c r="REL43" s="516"/>
      <c r="REM43" s="516"/>
      <c r="REN43" s="516"/>
      <c r="REO43" s="516"/>
      <c r="REP43" s="516"/>
      <c r="REQ43" s="516"/>
      <c r="RER43" s="516"/>
      <c r="RES43" s="516"/>
      <c r="RET43" s="516"/>
      <c r="REU43" s="516"/>
      <c r="REV43" s="516"/>
      <c r="REW43" s="516"/>
      <c r="REX43" s="516"/>
      <c r="REY43" s="516"/>
      <c r="REZ43" s="516"/>
      <c r="RFA43" s="516"/>
      <c r="RFB43" s="516"/>
      <c r="RFC43" s="516"/>
      <c r="RFD43" s="516"/>
      <c r="RFE43" s="516"/>
      <c r="RFF43" s="516"/>
      <c r="RFG43" s="516"/>
      <c r="RFH43" s="516"/>
      <c r="RFI43" s="516"/>
      <c r="RFJ43" s="516"/>
      <c r="RFK43" s="516"/>
      <c r="RFL43" s="516"/>
      <c r="RFM43" s="516"/>
      <c r="RFN43" s="516"/>
      <c r="RFO43" s="516"/>
      <c r="RFP43" s="516"/>
      <c r="RFQ43" s="516"/>
      <c r="RFR43" s="516"/>
      <c r="RFS43" s="516"/>
      <c r="RFT43" s="516"/>
      <c r="RFU43" s="516"/>
      <c r="RFV43" s="516"/>
      <c r="RFW43" s="516"/>
      <c r="RFX43" s="516"/>
      <c r="RFY43" s="516"/>
      <c r="RFZ43" s="516"/>
      <c r="RGA43" s="516"/>
      <c r="RGB43" s="516"/>
      <c r="RGC43" s="516"/>
      <c r="RGD43" s="516"/>
      <c r="RGE43" s="516"/>
      <c r="RGF43" s="516"/>
      <c r="RGG43" s="516"/>
      <c r="RGH43" s="516"/>
      <c r="RGI43" s="516"/>
      <c r="RGJ43" s="516"/>
      <c r="RGK43" s="516"/>
      <c r="RGL43" s="516"/>
      <c r="RGM43" s="516"/>
      <c r="RGN43" s="516"/>
      <c r="RGO43" s="516"/>
      <c r="RGP43" s="516"/>
      <c r="RGQ43" s="516"/>
      <c r="RGR43" s="516"/>
      <c r="RGS43" s="516"/>
      <c r="RGT43" s="516"/>
      <c r="RGU43" s="516"/>
      <c r="RGV43" s="516"/>
      <c r="RGW43" s="516"/>
      <c r="RGX43" s="516"/>
      <c r="RGY43" s="516"/>
      <c r="RGZ43" s="516"/>
      <c r="RHA43" s="516"/>
      <c r="RHB43" s="516"/>
      <c r="RHC43" s="516"/>
      <c r="RHD43" s="516"/>
      <c r="RHE43" s="516"/>
      <c r="RHF43" s="516"/>
      <c r="RHG43" s="516"/>
      <c r="RHH43" s="516"/>
      <c r="RHI43" s="516"/>
      <c r="RHJ43" s="516"/>
      <c r="RHK43" s="516"/>
      <c r="RHL43" s="516"/>
      <c r="RHM43" s="516"/>
      <c r="RHN43" s="516"/>
      <c r="RHO43" s="516"/>
      <c r="RHP43" s="516"/>
      <c r="RHQ43" s="516"/>
      <c r="RHR43" s="516"/>
      <c r="RHS43" s="516"/>
      <c r="RHT43" s="516"/>
      <c r="RHU43" s="516"/>
      <c r="RHV43" s="516"/>
      <c r="RHW43" s="516"/>
      <c r="RHX43" s="516"/>
      <c r="RHY43" s="516"/>
      <c r="RHZ43" s="516"/>
      <c r="RIA43" s="516"/>
      <c r="RIB43" s="516"/>
      <c r="RIC43" s="516"/>
      <c r="RID43" s="516"/>
      <c r="RIE43" s="516"/>
      <c r="RIF43" s="516"/>
      <c r="RIG43" s="516"/>
      <c r="RIH43" s="516"/>
      <c r="RII43" s="516"/>
      <c r="RIJ43" s="516"/>
      <c r="RIK43" s="516"/>
      <c r="RIL43" s="516"/>
      <c r="RIM43" s="516"/>
      <c r="RIN43" s="516"/>
      <c r="RIO43" s="516"/>
      <c r="RIP43" s="516"/>
      <c r="RIQ43" s="516"/>
      <c r="RIR43" s="516"/>
      <c r="RIS43" s="516"/>
      <c r="RIT43" s="516"/>
      <c r="RIU43" s="516"/>
      <c r="RIV43" s="516"/>
      <c r="RIW43" s="516"/>
      <c r="RIX43" s="516"/>
      <c r="RIY43" s="516"/>
      <c r="RIZ43" s="516"/>
      <c r="RJA43" s="516"/>
      <c r="RJB43" s="516"/>
      <c r="RJC43" s="516"/>
      <c r="RJD43" s="516"/>
      <c r="RJE43" s="516"/>
      <c r="RJF43" s="516"/>
      <c r="RJG43" s="516"/>
      <c r="RJH43" s="516"/>
      <c r="RJI43" s="516"/>
      <c r="RJJ43" s="516"/>
      <c r="RJK43" s="516"/>
      <c r="RJL43" s="516"/>
      <c r="RJM43" s="516"/>
      <c r="RJN43" s="516"/>
      <c r="RJO43" s="516"/>
      <c r="RJP43" s="516"/>
      <c r="RJQ43" s="516"/>
      <c r="RJR43" s="516"/>
      <c r="RJS43" s="516"/>
      <c r="RJT43" s="516"/>
      <c r="RJU43" s="516"/>
      <c r="RJV43" s="516"/>
      <c r="RJW43" s="516"/>
      <c r="RJX43" s="516"/>
      <c r="RJY43" s="516"/>
      <c r="RJZ43" s="516"/>
      <c r="RKA43" s="516"/>
      <c r="RKB43" s="516"/>
      <c r="RKC43" s="516"/>
      <c r="RKD43" s="516"/>
      <c r="RKE43" s="516"/>
      <c r="RKF43" s="516"/>
      <c r="RKG43" s="516"/>
      <c r="RKH43" s="516"/>
      <c r="RKI43" s="516"/>
      <c r="RKJ43" s="516"/>
      <c r="RKK43" s="516"/>
      <c r="RKL43" s="516"/>
      <c r="RKM43" s="516"/>
      <c r="RKN43" s="516"/>
      <c r="RKO43" s="516"/>
      <c r="RKP43" s="516"/>
      <c r="RKQ43" s="516"/>
      <c r="RKR43" s="516"/>
      <c r="RKS43" s="516"/>
      <c r="RKT43" s="516"/>
      <c r="RKU43" s="516"/>
      <c r="RKV43" s="516"/>
      <c r="RKW43" s="516"/>
      <c r="RKX43" s="516"/>
      <c r="RKY43" s="516"/>
      <c r="RKZ43" s="516"/>
      <c r="RLA43" s="516"/>
      <c r="RLB43" s="516"/>
      <c r="RLC43" s="516"/>
      <c r="RLD43" s="516"/>
      <c r="RLE43" s="516"/>
      <c r="RLF43" s="516"/>
      <c r="RLG43" s="516"/>
      <c r="RLH43" s="516"/>
      <c r="RLI43" s="516"/>
      <c r="RLJ43" s="516"/>
      <c r="RLK43" s="516"/>
      <c r="RLL43" s="516"/>
      <c r="RLM43" s="516"/>
      <c r="RLN43" s="516"/>
      <c r="RLO43" s="516"/>
      <c r="RLP43" s="516"/>
      <c r="RLQ43" s="516"/>
      <c r="RLR43" s="516"/>
      <c r="RLS43" s="516"/>
      <c r="RLT43" s="516"/>
      <c r="RLU43" s="516"/>
      <c r="RLV43" s="516"/>
      <c r="RLW43" s="516"/>
      <c r="RLX43" s="516"/>
      <c r="RLY43" s="516"/>
      <c r="RLZ43" s="516"/>
      <c r="RMA43" s="516"/>
      <c r="RMB43" s="516"/>
      <c r="RMC43" s="516"/>
      <c r="RMD43" s="516"/>
      <c r="RME43" s="516"/>
      <c r="RMF43" s="516"/>
      <c r="RMG43" s="516"/>
      <c r="RMH43" s="516"/>
      <c r="RMI43" s="516"/>
      <c r="RMJ43" s="516"/>
      <c r="RMK43" s="516"/>
      <c r="RML43" s="516"/>
      <c r="RMM43" s="516"/>
      <c r="RMN43" s="516"/>
      <c r="RMO43" s="516"/>
      <c r="RMP43" s="516"/>
      <c r="RMQ43" s="516"/>
      <c r="RMR43" s="516"/>
      <c r="RMS43" s="516"/>
      <c r="RMT43" s="516"/>
      <c r="RMU43" s="516"/>
      <c r="RMV43" s="516"/>
      <c r="RMW43" s="516"/>
      <c r="RMX43" s="516"/>
      <c r="RMY43" s="516"/>
      <c r="RMZ43" s="516"/>
      <c r="RNA43" s="516"/>
      <c r="RNB43" s="516"/>
      <c r="RNC43" s="516"/>
      <c r="RND43" s="516"/>
      <c r="RNE43" s="516"/>
      <c r="RNF43" s="516"/>
      <c r="RNG43" s="516"/>
      <c r="RNH43" s="516"/>
      <c r="RNI43" s="516"/>
      <c r="RNJ43" s="516"/>
      <c r="RNK43" s="516"/>
      <c r="RNL43" s="516"/>
      <c r="RNM43" s="516"/>
      <c r="RNN43" s="516"/>
      <c r="RNO43" s="516"/>
      <c r="RNP43" s="516"/>
      <c r="RNQ43" s="516"/>
      <c r="RNR43" s="516"/>
      <c r="RNS43" s="516"/>
      <c r="RNT43" s="516"/>
      <c r="RNU43" s="516"/>
      <c r="RNV43" s="516"/>
      <c r="RNW43" s="516"/>
      <c r="RNX43" s="516"/>
      <c r="RNY43" s="516"/>
      <c r="RNZ43" s="516"/>
      <c r="ROA43" s="516"/>
      <c r="ROB43" s="516"/>
      <c r="ROC43" s="516"/>
      <c r="ROD43" s="516"/>
      <c r="ROE43" s="516"/>
      <c r="ROF43" s="516"/>
      <c r="ROG43" s="516"/>
      <c r="ROH43" s="516"/>
      <c r="ROI43" s="516"/>
      <c r="ROJ43" s="516"/>
      <c r="ROK43" s="516"/>
      <c r="ROL43" s="516"/>
      <c r="ROM43" s="516"/>
      <c r="RON43" s="516"/>
      <c r="ROO43" s="516"/>
      <c r="ROP43" s="516"/>
      <c r="ROQ43" s="516"/>
      <c r="ROR43" s="516"/>
      <c r="ROS43" s="516"/>
      <c r="ROT43" s="516"/>
      <c r="ROU43" s="516"/>
      <c r="ROV43" s="516"/>
      <c r="ROW43" s="516"/>
      <c r="ROX43" s="516"/>
      <c r="ROY43" s="516"/>
      <c r="ROZ43" s="516"/>
      <c r="RPA43" s="516"/>
      <c r="RPB43" s="516"/>
      <c r="RPC43" s="516"/>
      <c r="RPD43" s="516"/>
      <c r="RPE43" s="516"/>
      <c r="RPF43" s="516"/>
      <c r="RPG43" s="516"/>
      <c r="RPH43" s="516"/>
      <c r="RPI43" s="516"/>
      <c r="RPJ43" s="516"/>
      <c r="RPK43" s="516"/>
      <c r="RPL43" s="516"/>
      <c r="RPM43" s="516"/>
      <c r="RPN43" s="516"/>
      <c r="RPO43" s="516"/>
      <c r="RPP43" s="516"/>
      <c r="RPQ43" s="516"/>
      <c r="RPR43" s="516"/>
      <c r="RPS43" s="516"/>
      <c r="RPT43" s="516"/>
      <c r="RPU43" s="516"/>
      <c r="RPV43" s="516"/>
      <c r="RPW43" s="516"/>
      <c r="RPX43" s="516"/>
      <c r="RPY43" s="516"/>
      <c r="RPZ43" s="516"/>
      <c r="RQA43" s="516"/>
      <c r="RQB43" s="516"/>
      <c r="RQC43" s="516"/>
      <c r="RQD43" s="516"/>
      <c r="RQE43" s="516"/>
      <c r="RQF43" s="516"/>
      <c r="RQG43" s="516"/>
      <c r="RQH43" s="516"/>
      <c r="RQI43" s="516"/>
      <c r="RQJ43" s="516"/>
      <c r="RQK43" s="516"/>
      <c r="RQL43" s="516"/>
      <c r="RQM43" s="516"/>
      <c r="RQN43" s="516"/>
      <c r="RQO43" s="516"/>
      <c r="RQP43" s="516"/>
      <c r="RQQ43" s="516"/>
      <c r="RQR43" s="516"/>
      <c r="RQS43" s="516"/>
      <c r="RQT43" s="516"/>
      <c r="RQU43" s="516"/>
      <c r="RQV43" s="516"/>
      <c r="RQW43" s="516"/>
      <c r="RQX43" s="516"/>
      <c r="RQY43" s="516"/>
      <c r="RQZ43" s="516"/>
      <c r="RRA43" s="516"/>
      <c r="RRB43" s="516"/>
      <c r="RRC43" s="516"/>
      <c r="RRD43" s="516"/>
      <c r="RRE43" s="516"/>
      <c r="RRF43" s="516"/>
      <c r="RRG43" s="516"/>
      <c r="RRH43" s="516"/>
      <c r="RRI43" s="516"/>
      <c r="RRJ43" s="516"/>
      <c r="RRK43" s="516"/>
      <c r="RRL43" s="516"/>
      <c r="RRM43" s="516"/>
      <c r="RRN43" s="516"/>
      <c r="RRO43" s="516"/>
      <c r="RRP43" s="516"/>
      <c r="RRQ43" s="516"/>
      <c r="RRR43" s="516"/>
      <c r="RRS43" s="516"/>
      <c r="RRT43" s="516"/>
      <c r="RRU43" s="516"/>
      <c r="RRV43" s="516"/>
      <c r="RRW43" s="516"/>
      <c r="RRX43" s="516"/>
      <c r="RRY43" s="516"/>
      <c r="RRZ43" s="516"/>
      <c r="RSA43" s="516"/>
      <c r="RSB43" s="516"/>
      <c r="RSC43" s="516"/>
      <c r="RSD43" s="516"/>
      <c r="RSE43" s="516"/>
      <c r="RSF43" s="516"/>
      <c r="RSG43" s="516"/>
      <c r="RSH43" s="516"/>
      <c r="RSI43" s="516"/>
      <c r="RSJ43" s="516"/>
      <c r="RSK43" s="516"/>
      <c r="RSL43" s="516"/>
      <c r="RSM43" s="516"/>
      <c r="RSN43" s="516"/>
      <c r="RSO43" s="516"/>
      <c r="RSP43" s="516"/>
      <c r="RSQ43" s="516"/>
      <c r="RSR43" s="516"/>
      <c r="RSS43" s="516"/>
      <c r="RST43" s="516"/>
      <c r="RSU43" s="516"/>
      <c r="RSV43" s="516"/>
      <c r="RSW43" s="516"/>
      <c r="RSX43" s="516"/>
      <c r="RSY43" s="516"/>
      <c r="RSZ43" s="516"/>
      <c r="RTA43" s="516"/>
      <c r="RTB43" s="516"/>
      <c r="RTC43" s="516"/>
      <c r="RTD43" s="516"/>
      <c r="RTE43" s="516"/>
      <c r="RTF43" s="516"/>
      <c r="RTG43" s="516"/>
      <c r="RTH43" s="516"/>
      <c r="RTI43" s="516"/>
      <c r="RTJ43" s="516"/>
      <c r="RTK43" s="516"/>
      <c r="RTL43" s="516"/>
      <c r="RTM43" s="516"/>
      <c r="RTN43" s="516"/>
      <c r="RTO43" s="516"/>
      <c r="RTP43" s="516"/>
      <c r="RTQ43" s="516"/>
      <c r="RTR43" s="516"/>
      <c r="RTS43" s="516"/>
      <c r="RTT43" s="516"/>
      <c r="RTU43" s="516"/>
      <c r="RTV43" s="516"/>
      <c r="RTW43" s="516"/>
      <c r="RTX43" s="516"/>
      <c r="RTY43" s="516"/>
      <c r="RTZ43" s="516"/>
      <c r="RUA43" s="516"/>
      <c r="RUB43" s="516"/>
      <c r="RUC43" s="516"/>
      <c r="RUD43" s="516"/>
      <c r="RUE43" s="516"/>
      <c r="RUF43" s="516"/>
      <c r="RUG43" s="516"/>
      <c r="RUH43" s="516"/>
      <c r="RUI43" s="516"/>
      <c r="RUJ43" s="516"/>
      <c r="RUK43" s="516"/>
      <c r="RUL43" s="516"/>
      <c r="RUM43" s="516"/>
      <c r="RUN43" s="516"/>
      <c r="RUO43" s="516"/>
      <c r="RUP43" s="516"/>
      <c r="RUQ43" s="516"/>
      <c r="RUR43" s="516"/>
      <c r="RUS43" s="516"/>
      <c r="RUT43" s="516"/>
      <c r="RUU43" s="516"/>
      <c r="RUV43" s="516"/>
      <c r="RUW43" s="516"/>
      <c r="RUX43" s="516"/>
      <c r="RUY43" s="516"/>
      <c r="RUZ43" s="516"/>
      <c r="RVA43" s="516"/>
      <c r="RVB43" s="516"/>
      <c r="RVC43" s="516"/>
      <c r="RVD43" s="516"/>
      <c r="RVE43" s="516"/>
      <c r="RVF43" s="516"/>
      <c r="RVG43" s="516"/>
      <c r="RVH43" s="516"/>
      <c r="RVI43" s="516"/>
      <c r="RVJ43" s="516"/>
      <c r="RVK43" s="516"/>
      <c r="RVL43" s="516"/>
      <c r="RVM43" s="516"/>
      <c r="RVN43" s="516"/>
      <c r="RVO43" s="516"/>
      <c r="RVP43" s="516"/>
      <c r="RVQ43" s="516"/>
      <c r="RVR43" s="516"/>
      <c r="RVS43" s="516"/>
      <c r="RVT43" s="516"/>
      <c r="RVU43" s="516"/>
      <c r="RVV43" s="516"/>
      <c r="RVW43" s="516"/>
      <c r="RVX43" s="516"/>
      <c r="RVY43" s="516"/>
      <c r="RVZ43" s="516"/>
      <c r="RWA43" s="516"/>
      <c r="RWB43" s="516"/>
      <c r="RWC43" s="516"/>
      <c r="RWD43" s="516"/>
      <c r="RWE43" s="516"/>
      <c r="RWF43" s="516"/>
      <c r="RWG43" s="516"/>
      <c r="RWH43" s="516"/>
      <c r="RWI43" s="516"/>
      <c r="RWJ43" s="516"/>
      <c r="RWK43" s="516"/>
      <c r="RWL43" s="516"/>
      <c r="RWM43" s="516"/>
      <c r="RWN43" s="516"/>
      <c r="RWO43" s="516"/>
      <c r="RWP43" s="516"/>
      <c r="RWQ43" s="516"/>
      <c r="RWR43" s="516"/>
      <c r="RWS43" s="516"/>
      <c r="RWT43" s="516"/>
      <c r="RWU43" s="516"/>
      <c r="RWV43" s="516"/>
      <c r="RWW43" s="516"/>
      <c r="RWX43" s="516"/>
      <c r="RWY43" s="516"/>
      <c r="RWZ43" s="516"/>
      <c r="RXA43" s="516"/>
      <c r="RXB43" s="516"/>
      <c r="RXC43" s="516"/>
      <c r="RXD43" s="516"/>
      <c r="RXE43" s="516"/>
      <c r="RXF43" s="516"/>
      <c r="RXG43" s="516"/>
      <c r="RXH43" s="516"/>
      <c r="RXI43" s="516"/>
      <c r="RXJ43" s="516"/>
      <c r="RXK43" s="516"/>
      <c r="RXL43" s="516"/>
      <c r="RXM43" s="516"/>
      <c r="RXN43" s="516"/>
      <c r="RXO43" s="516"/>
      <c r="RXP43" s="516"/>
      <c r="RXQ43" s="516"/>
      <c r="RXR43" s="516"/>
      <c r="RXS43" s="516"/>
      <c r="RXT43" s="516"/>
      <c r="RXU43" s="516"/>
      <c r="RXV43" s="516"/>
      <c r="RXW43" s="516"/>
      <c r="RXX43" s="516"/>
      <c r="RXY43" s="516"/>
      <c r="RXZ43" s="516"/>
      <c r="RYA43" s="516"/>
      <c r="RYB43" s="516"/>
      <c r="RYC43" s="516"/>
      <c r="RYD43" s="516"/>
      <c r="RYE43" s="516"/>
      <c r="RYF43" s="516"/>
      <c r="RYG43" s="516"/>
      <c r="RYH43" s="516"/>
      <c r="RYI43" s="516"/>
      <c r="RYJ43" s="516"/>
      <c r="RYK43" s="516"/>
      <c r="RYL43" s="516"/>
      <c r="RYM43" s="516"/>
      <c r="RYN43" s="516"/>
      <c r="RYO43" s="516"/>
      <c r="RYP43" s="516"/>
      <c r="RYQ43" s="516"/>
      <c r="RYR43" s="516"/>
      <c r="RYS43" s="516"/>
      <c r="RYT43" s="516"/>
      <c r="RYU43" s="516"/>
      <c r="RYV43" s="516"/>
      <c r="RYW43" s="516"/>
      <c r="RYX43" s="516"/>
      <c r="RYY43" s="516"/>
      <c r="RYZ43" s="516"/>
      <c r="RZA43" s="516"/>
      <c r="RZB43" s="516"/>
      <c r="RZC43" s="516"/>
      <c r="RZD43" s="516"/>
      <c r="RZE43" s="516"/>
      <c r="RZF43" s="516"/>
      <c r="RZG43" s="516"/>
      <c r="RZH43" s="516"/>
      <c r="RZI43" s="516"/>
      <c r="RZJ43" s="516"/>
      <c r="RZK43" s="516"/>
      <c r="RZL43" s="516"/>
      <c r="RZM43" s="516"/>
      <c r="RZN43" s="516"/>
      <c r="RZO43" s="516"/>
      <c r="RZP43" s="516"/>
      <c r="RZQ43" s="516"/>
      <c r="RZR43" s="516"/>
      <c r="RZS43" s="516"/>
      <c r="RZT43" s="516"/>
      <c r="RZU43" s="516"/>
      <c r="RZV43" s="516"/>
      <c r="RZW43" s="516"/>
      <c r="RZX43" s="516"/>
      <c r="RZY43" s="516"/>
      <c r="RZZ43" s="516"/>
      <c r="SAA43" s="516"/>
      <c r="SAB43" s="516"/>
      <c r="SAC43" s="516"/>
      <c r="SAD43" s="516"/>
      <c r="SAE43" s="516"/>
      <c r="SAF43" s="516"/>
      <c r="SAG43" s="516"/>
      <c r="SAH43" s="516"/>
      <c r="SAI43" s="516"/>
      <c r="SAJ43" s="516"/>
      <c r="SAK43" s="516"/>
      <c r="SAL43" s="516"/>
      <c r="SAM43" s="516"/>
      <c r="SAN43" s="516"/>
      <c r="SAO43" s="516"/>
      <c r="SAP43" s="516"/>
      <c r="SAQ43" s="516"/>
      <c r="SAR43" s="516"/>
      <c r="SAS43" s="516"/>
      <c r="SAT43" s="516"/>
      <c r="SAU43" s="516"/>
      <c r="SAV43" s="516"/>
      <c r="SAW43" s="516"/>
      <c r="SAX43" s="516"/>
      <c r="SAY43" s="516"/>
      <c r="SAZ43" s="516"/>
      <c r="SBA43" s="516"/>
      <c r="SBB43" s="516"/>
      <c r="SBC43" s="516"/>
      <c r="SBD43" s="516"/>
      <c r="SBE43" s="516"/>
      <c r="SBF43" s="516"/>
      <c r="SBG43" s="516"/>
      <c r="SBH43" s="516"/>
      <c r="SBI43" s="516"/>
      <c r="SBJ43" s="516"/>
      <c r="SBK43" s="516"/>
      <c r="SBL43" s="516"/>
      <c r="SBM43" s="516"/>
      <c r="SBN43" s="516"/>
      <c r="SBO43" s="516"/>
      <c r="SBP43" s="516"/>
      <c r="SBQ43" s="516"/>
      <c r="SBR43" s="516"/>
      <c r="SBS43" s="516"/>
      <c r="SBT43" s="516"/>
      <c r="SBU43" s="516"/>
      <c r="SBV43" s="516"/>
      <c r="SBW43" s="516"/>
      <c r="SBX43" s="516"/>
      <c r="SBY43" s="516"/>
      <c r="SBZ43" s="516"/>
      <c r="SCA43" s="516"/>
      <c r="SCB43" s="516"/>
      <c r="SCC43" s="516"/>
      <c r="SCD43" s="516"/>
      <c r="SCE43" s="516"/>
      <c r="SCF43" s="516"/>
      <c r="SCG43" s="516"/>
      <c r="SCH43" s="516"/>
      <c r="SCI43" s="516"/>
      <c r="SCJ43" s="516"/>
      <c r="SCK43" s="516"/>
      <c r="SCL43" s="516"/>
      <c r="SCM43" s="516"/>
      <c r="SCN43" s="516"/>
      <c r="SCO43" s="516"/>
      <c r="SCP43" s="516"/>
      <c r="SCQ43" s="516"/>
      <c r="SCR43" s="516"/>
      <c r="SCS43" s="516"/>
      <c r="SCT43" s="516"/>
      <c r="SCU43" s="516"/>
      <c r="SCV43" s="516"/>
      <c r="SCW43" s="516"/>
      <c r="SCX43" s="516"/>
      <c r="SCY43" s="516"/>
      <c r="SCZ43" s="516"/>
      <c r="SDA43" s="516"/>
      <c r="SDB43" s="516"/>
      <c r="SDC43" s="516"/>
      <c r="SDD43" s="516"/>
      <c r="SDE43" s="516"/>
      <c r="SDF43" s="516"/>
      <c r="SDG43" s="516"/>
      <c r="SDH43" s="516"/>
      <c r="SDI43" s="516"/>
      <c r="SDJ43" s="516"/>
      <c r="SDK43" s="516"/>
      <c r="SDL43" s="516"/>
      <c r="SDM43" s="516"/>
      <c r="SDN43" s="516"/>
      <c r="SDO43" s="516"/>
      <c r="SDP43" s="516"/>
      <c r="SDQ43" s="516"/>
      <c r="SDR43" s="516"/>
      <c r="SDS43" s="516"/>
      <c r="SDT43" s="516"/>
      <c r="SDU43" s="516"/>
      <c r="SDV43" s="516"/>
      <c r="SDW43" s="516"/>
      <c r="SDX43" s="516"/>
      <c r="SDY43" s="516"/>
      <c r="SDZ43" s="516"/>
      <c r="SEA43" s="516"/>
      <c r="SEB43" s="516"/>
      <c r="SEC43" s="516"/>
      <c r="SED43" s="516"/>
      <c r="SEE43" s="516"/>
      <c r="SEF43" s="516"/>
      <c r="SEG43" s="516"/>
      <c r="SEH43" s="516"/>
      <c r="SEI43" s="516"/>
      <c r="SEJ43" s="516"/>
      <c r="SEK43" s="516"/>
      <c r="SEL43" s="516"/>
      <c r="SEM43" s="516"/>
      <c r="SEN43" s="516"/>
      <c r="SEO43" s="516"/>
      <c r="SEP43" s="516"/>
      <c r="SEQ43" s="516"/>
      <c r="SER43" s="516"/>
      <c r="SES43" s="516"/>
      <c r="SET43" s="516"/>
      <c r="SEU43" s="516"/>
      <c r="SEV43" s="516"/>
      <c r="SEW43" s="516"/>
      <c r="SEX43" s="516"/>
      <c r="SEY43" s="516"/>
      <c r="SEZ43" s="516"/>
      <c r="SFA43" s="516"/>
      <c r="SFB43" s="516"/>
      <c r="SFC43" s="516"/>
      <c r="SFD43" s="516"/>
      <c r="SFE43" s="516"/>
      <c r="SFF43" s="516"/>
      <c r="SFG43" s="516"/>
      <c r="SFH43" s="516"/>
      <c r="SFI43" s="516"/>
      <c r="SFJ43" s="516"/>
      <c r="SFK43" s="516"/>
      <c r="SFL43" s="516"/>
      <c r="SFM43" s="516"/>
      <c r="SFN43" s="516"/>
      <c r="SFO43" s="516"/>
      <c r="SFP43" s="516"/>
      <c r="SFQ43" s="516"/>
      <c r="SFR43" s="516"/>
      <c r="SFS43" s="516"/>
      <c r="SFT43" s="516"/>
      <c r="SFU43" s="516"/>
      <c r="SFV43" s="516"/>
      <c r="SFW43" s="516"/>
      <c r="SFX43" s="516"/>
      <c r="SFY43" s="516"/>
      <c r="SFZ43" s="516"/>
      <c r="SGA43" s="516"/>
      <c r="SGB43" s="516"/>
      <c r="SGC43" s="516"/>
      <c r="SGD43" s="516"/>
      <c r="SGE43" s="516"/>
      <c r="SGF43" s="516"/>
      <c r="SGG43" s="516"/>
      <c r="SGH43" s="516"/>
      <c r="SGI43" s="516"/>
      <c r="SGJ43" s="516"/>
      <c r="SGK43" s="516"/>
      <c r="SGL43" s="516"/>
      <c r="SGM43" s="516"/>
      <c r="SGN43" s="516"/>
      <c r="SGO43" s="516"/>
      <c r="SGP43" s="516"/>
      <c r="SGQ43" s="516"/>
      <c r="SGR43" s="516"/>
      <c r="SGS43" s="516"/>
      <c r="SGT43" s="516"/>
      <c r="SGU43" s="516"/>
      <c r="SGV43" s="516"/>
      <c r="SGW43" s="516"/>
      <c r="SGX43" s="516"/>
      <c r="SGY43" s="516"/>
      <c r="SGZ43" s="516"/>
      <c r="SHA43" s="516"/>
      <c r="SHB43" s="516"/>
      <c r="SHC43" s="516"/>
      <c r="SHD43" s="516"/>
      <c r="SHE43" s="516"/>
      <c r="SHF43" s="516"/>
      <c r="SHG43" s="516"/>
      <c r="SHH43" s="516"/>
      <c r="SHI43" s="516"/>
      <c r="SHJ43" s="516"/>
      <c r="SHK43" s="516"/>
      <c r="SHL43" s="516"/>
      <c r="SHM43" s="516"/>
      <c r="SHN43" s="516"/>
      <c r="SHO43" s="516"/>
      <c r="SHP43" s="516"/>
      <c r="SHQ43" s="516"/>
      <c r="SHR43" s="516"/>
      <c r="SHS43" s="516"/>
      <c r="SHT43" s="516"/>
      <c r="SHU43" s="516"/>
      <c r="SHV43" s="516"/>
      <c r="SHW43" s="516"/>
      <c r="SHX43" s="516"/>
      <c r="SHY43" s="516"/>
      <c r="SHZ43" s="516"/>
      <c r="SIA43" s="516"/>
      <c r="SIB43" s="516"/>
      <c r="SIC43" s="516"/>
      <c r="SID43" s="516"/>
      <c r="SIE43" s="516"/>
      <c r="SIF43" s="516"/>
      <c r="SIG43" s="516"/>
      <c r="SIH43" s="516"/>
      <c r="SII43" s="516"/>
      <c r="SIJ43" s="516"/>
      <c r="SIK43" s="516"/>
      <c r="SIL43" s="516"/>
      <c r="SIM43" s="516"/>
      <c r="SIN43" s="516"/>
      <c r="SIO43" s="516"/>
      <c r="SIP43" s="516"/>
      <c r="SIQ43" s="516"/>
      <c r="SIR43" s="516"/>
      <c r="SIS43" s="516"/>
      <c r="SIT43" s="516"/>
      <c r="SIU43" s="516"/>
      <c r="SIV43" s="516"/>
      <c r="SIW43" s="516"/>
      <c r="SIX43" s="516"/>
      <c r="SIY43" s="516"/>
      <c r="SIZ43" s="516"/>
      <c r="SJA43" s="516"/>
      <c r="SJB43" s="516"/>
      <c r="SJC43" s="516"/>
      <c r="SJD43" s="516"/>
      <c r="SJE43" s="516"/>
      <c r="SJF43" s="516"/>
      <c r="SJG43" s="516"/>
      <c r="SJH43" s="516"/>
      <c r="SJI43" s="516"/>
      <c r="SJJ43" s="516"/>
      <c r="SJK43" s="516"/>
      <c r="SJL43" s="516"/>
      <c r="SJM43" s="516"/>
      <c r="SJN43" s="516"/>
      <c r="SJO43" s="516"/>
      <c r="SJP43" s="516"/>
      <c r="SJQ43" s="516"/>
      <c r="SJR43" s="516"/>
      <c r="SJS43" s="516"/>
      <c r="SJT43" s="516"/>
      <c r="SJU43" s="516"/>
      <c r="SJV43" s="516"/>
      <c r="SJW43" s="516"/>
      <c r="SJX43" s="516"/>
      <c r="SJY43" s="516"/>
      <c r="SJZ43" s="516"/>
      <c r="SKA43" s="516"/>
      <c r="SKB43" s="516"/>
      <c r="SKC43" s="516"/>
      <c r="SKD43" s="516"/>
      <c r="SKE43" s="516"/>
      <c r="SKF43" s="516"/>
      <c r="SKG43" s="516"/>
      <c r="SKH43" s="516"/>
      <c r="SKI43" s="516"/>
      <c r="SKJ43" s="516"/>
      <c r="SKK43" s="516"/>
      <c r="SKL43" s="516"/>
      <c r="SKM43" s="516"/>
      <c r="SKN43" s="516"/>
      <c r="SKO43" s="516"/>
      <c r="SKP43" s="516"/>
      <c r="SKQ43" s="516"/>
      <c r="SKR43" s="516"/>
      <c r="SKS43" s="516"/>
      <c r="SKT43" s="516"/>
      <c r="SKU43" s="516"/>
      <c r="SKV43" s="516"/>
      <c r="SKW43" s="516"/>
      <c r="SKX43" s="516"/>
      <c r="SKY43" s="516"/>
      <c r="SKZ43" s="516"/>
      <c r="SLA43" s="516"/>
      <c r="SLB43" s="516"/>
      <c r="SLC43" s="516"/>
      <c r="SLD43" s="516"/>
      <c r="SLE43" s="516"/>
      <c r="SLF43" s="516"/>
      <c r="SLG43" s="516"/>
      <c r="SLH43" s="516"/>
      <c r="SLI43" s="516"/>
      <c r="SLJ43" s="516"/>
      <c r="SLK43" s="516"/>
      <c r="SLL43" s="516"/>
      <c r="SLM43" s="516"/>
      <c r="SLN43" s="516"/>
      <c r="SLO43" s="516"/>
      <c r="SLP43" s="516"/>
      <c r="SLQ43" s="516"/>
      <c r="SLR43" s="516"/>
      <c r="SLS43" s="516"/>
      <c r="SLT43" s="516"/>
      <c r="SLU43" s="516"/>
      <c r="SLV43" s="516"/>
      <c r="SLW43" s="516"/>
      <c r="SLX43" s="516"/>
      <c r="SLY43" s="516"/>
      <c r="SLZ43" s="516"/>
      <c r="SMA43" s="516"/>
      <c r="SMB43" s="516"/>
      <c r="SMC43" s="516"/>
      <c r="SMD43" s="516"/>
      <c r="SME43" s="516"/>
      <c r="SMF43" s="516"/>
      <c r="SMG43" s="516"/>
      <c r="SMH43" s="516"/>
      <c r="SMI43" s="516"/>
      <c r="SMJ43" s="516"/>
      <c r="SMK43" s="516"/>
      <c r="SML43" s="516"/>
      <c r="SMM43" s="516"/>
      <c r="SMN43" s="516"/>
      <c r="SMO43" s="516"/>
      <c r="SMP43" s="516"/>
      <c r="SMQ43" s="516"/>
      <c r="SMR43" s="516"/>
      <c r="SMS43" s="516"/>
      <c r="SMT43" s="516"/>
      <c r="SMU43" s="516"/>
      <c r="SMV43" s="516"/>
      <c r="SMW43" s="516"/>
      <c r="SMX43" s="516"/>
      <c r="SMY43" s="516"/>
      <c r="SMZ43" s="516"/>
      <c r="SNA43" s="516"/>
      <c r="SNB43" s="516"/>
      <c r="SNC43" s="516"/>
      <c r="SND43" s="516"/>
      <c r="SNE43" s="516"/>
      <c r="SNF43" s="516"/>
      <c r="SNG43" s="516"/>
      <c r="SNH43" s="516"/>
      <c r="SNI43" s="516"/>
      <c r="SNJ43" s="516"/>
      <c r="SNK43" s="516"/>
      <c r="SNL43" s="516"/>
      <c r="SNM43" s="516"/>
      <c r="SNN43" s="516"/>
      <c r="SNO43" s="516"/>
      <c r="SNP43" s="516"/>
      <c r="SNQ43" s="516"/>
      <c r="SNR43" s="516"/>
      <c r="SNS43" s="516"/>
      <c r="SNT43" s="516"/>
      <c r="SNU43" s="516"/>
      <c r="SNV43" s="516"/>
      <c r="SNW43" s="516"/>
      <c r="SNX43" s="516"/>
      <c r="SNY43" s="516"/>
      <c r="SNZ43" s="516"/>
      <c r="SOA43" s="516"/>
      <c r="SOB43" s="516"/>
      <c r="SOC43" s="516"/>
      <c r="SOD43" s="516"/>
      <c r="SOE43" s="516"/>
      <c r="SOF43" s="516"/>
      <c r="SOG43" s="516"/>
      <c r="SOH43" s="516"/>
      <c r="SOI43" s="516"/>
      <c r="SOJ43" s="516"/>
      <c r="SOK43" s="516"/>
      <c r="SOL43" s="516"/>
      <c r="SOM43" s="516"/>
      <c r="SON43" s="516"/>
      <c r="SOO43" s="516"/>
      <c r="SOP43" s="516"/>
      <c r="SOQ43" s="516"/>
      <c r="SOR43" s="516"/>
      <c r="SOS43" s="516"/>
      <c r="SOT43" s="516"/>
      <c r="SOU43" s="516"/>
      <c r="SOV43" s="516"/>
      <c r="SOW43" s="516"/>
      <c r="SOX43" s="516"/>
      <c r="SOY43" s="516"/>
      <c r="SOZ43" s="516"/>
      <c r="SPA43" s="516"/>
      <c r="SPB43" s="516"/>
      <c r="SPC43" s="516"/>
      <c r="SPD43" s="516"/>
      <c r="SPE43" s="516"/>
      <c r="SPF43" s="516"/>
      <c r="SPG43" s="516"/>
      <c r="SPH43" s="516"/>
      <c r="SPI43" s="516"/>
      <c r="SPJ43" s="516"/>
      <c r="SPK43" s="516"/>
      <c r="SPL43" s="516"/>
      <c r="SPM43" s="516"/>
      <c r="SPN43" s="516"/>
      <c r="SPO43" s="516"/>
      <c r="SPP43" s="516"/>
      <c r="SPQ43" s="516"/>
      <c r="SPR43" s="516"/>
      <c r="SPS43" s="516"/>
      <c r="SPT43" s="516"/>
      <c r="SPU43" s="516"/>
      <c r="SPV43" s="516"/>
      <c r="SPW43" s="516"/>
      <c r="SPX43" s="516"/>
      <c r="SPY43" s="516"/>
      <c r="SPZ43" s="516"/>
      <c r="SQA43" s="516"/>
      <c r="SQB43" s="516"/>
      <c r="SQC43" s="516"/>
      <c r="SQD43" s="516"/>
      <c r="SQE43" s="516"/>
      <c r="SQF43" s="516"/>
      <c r="SQG43" s="516"/>
      <c r="SQH43" s="516"/>
      <c r="SQI43" s="516"/>
      <c r="SQJ43" s="516"/>
      <c r="SQK43" s="516"/>
      <c r="SQL43" s="516"/>
      <c r="SQM43" s="516"/>
      <c r="SQN43" s="516"/>
      <c r="SQO43" s="516"/>
      <c r="SQP43" s="516"/>
      <c r="SQQ43" s="516"/>
      <c r="SQR43" s="516"/>
      <c r="SQS43" s="516"/>
      <c r="SQT43" s="516"/>
      <c r="SQU43" s="516"/>
      <c r="SQV43" s="516"/>
      <c r="SQW43" s="516"/>
      <c r="SQX43" s="516"/>
      <c r="SQY43" s="516"/>
      <c r="SQZ43" s="516"/>
      <c r="SRA43" s="516"/>
      <c r="SRB43" s="516"/>
      <c r="SRC43" s="516"/>
      <c r="SRD43" s="516"/>
      <c r="SRE43" s="516"/>
      <c r="SRF43" s="516"/>
      <c r="SRG43" s="516"/>
      <c r="SRH43" s="516"/>
      <c r="SRI43" s="516"/>
      <c r="SRJ43" s="516"/>
      <c r="SRK43" s="516"/>
      <c r="SRL43" s="516"/>
      <c r="SRM43" s="516"/>
      <c r="SRN43" s="516"/>
      <c r="SRO43" s="516"/>
      <c r="SRP43" s="516"/>
      <c r="SRQ43" s="516"/>
      <c r="SRR43" s="516"/>
      <c r="SRS43" s="516"/>
      <c r="SRT43" s="516"/>
      <c r="SRU43" s="516"/>
      <c r="SRV43" s="516"/>
      <c r="SRW43" s="516"/>
      <c r="SRX43" s="516"/>
      <c r="SRY43" s="516"/>
      <c r="SRZ43" s="516"/>
      <c r="SSA43" s="516"/>
      <c r="SSB43" s="516"/>
      <c r="SSC43" s="516"/>
      <c r="SSD43" s="516"/>
      <c r="SSE43" s="516"/>
      <c r="SSF43" s="516"/>
      <c r="SSG43" s="516"/>
      <c r="SSH43" s="516"/>
      <c r="SSI43" s="516"/>
      <c r="SSJ43" s="516"/>
      <c r="SSK43" s="516"/>
      <c r="SSL43" s="516"/>
      <c r="SSM43" s="516"/>
      <c r="SSN43" s="516"/>
      <c r="SSO43" s="516"/>
      <c r="SSP43" s="516"/>
      <c r="SSQ43" s="516"/>
      <c r="SSR43" s="516"/>
      <c r="SSS43" s="516"/>
      <c r="SST43" s="516"/>
      <c r="SSU43" s="516"/>
      <c r="SSV43" s="516"/>
      <c r="SSW43" s="516"/>
      <c r="SSX43" s="516"/>
      <c r="SSY43" s="516"/>
      <c r="SSZ43" s="516"/>
      <c r="STA43" s="516"/>
      <c r="STB43" s="516"/>
      <c r="STC43" s="516"/>
      <c r="STD43" s="516"/>
      <c r="STE43" s="516"/>
      <c r="STF43" s="516"/>
      <c r="STG43" s="516"/>
      <c r="STH43" s="516"/>
      <c r="STI43" s="516"/>
      <c r="STJ43" s="516"/>
      <c r="STK43" s="516"/>
      <c r="STL43" s="516"/>
      <c r="STM43" s="516"/>
      <c r="STN43" s="516"/>
      <c r="STO43" s="516"/>
      <c r="STP43" s="516"/>
      <c r="STQ43" s="516"/>
      <c r="STR43" s="516"/>
      <c r="STS43" s="516"/>
      <c r="STT43" s="516"/>
      <c r="STU43" s="516"/>
      <c r="STV43" s="516"/>
      <c r="STW43" s="516"/>
      <c r="STX43" s="516"/>
      <c r="STY43" s="516"/>
      <c r="STZ43" s="516"/>
      <c r="SUA43" s="516"/>
      <c r="SUB43" s="516"/>
      <c r="SUC43" s="516"/>
      <c r="SUD43" s="516"/>
      <c r="SUE43" s="516"/>
      <c r="SUF43" s="516"/>
      <c r="SUG43" s="516"/>
      <c r="SUH43" s="516"/>
      <c r="SUI43" s="516"/>
      <c r="SUJ43" s="516"/>
      <c r="SUK43" s="516"/>
      <c r="SUL43" s="516"/>
      <c r="SUM43" s="516"/>
      <c r="SUN43" s="516"/>
      <c r="SUO43" s="516"/>
      <c r="SUP43" s="516"/>
      <c r="SUQ43" s="516"/>
      <c r="SUR43" s="516"/>
      <c r="SUS43" s="516"/>
      <c r="SUT43" s="516"/>
      <c r="SUU43" s="516"/>
      <c r="SUV43" s="516"/>
      <c r="SUW43" s="516"/>
      <c r="SUX43" s="516"/>
      <c r="SUY43" s="516"/>
      <c r="SUZ43" s="516"/>
      <c r="SVA43" s="516"/>
      <c r="SVB43" s="516"/>
      <c r="SVC43" s="516"/>
      <c r="SVD43" s="516"/>
      <c r="SVE43" s="516"/>
      <c r="SVF43" s="516"/>
      <c r="SVG43" s="516"/>
      <c r="SVH43" s="516"/>
      <c r="SVI43" s="516"/>
      <c r="SVJ43" s="516"/>
      <c r="SVK43" s="516"/>
      <c r="SVL43" s="516"/>
      <c r="SVM43" s="516"/>
      <c r="SVN43" s="516"/>
      <c r="SVO43" s="516"/>
      <c r="SVP43" s="516"/>
      <c r="SVQ43" s="516"/>
      <c r="SVR43" s="516"/>
      <c r="SVS43" s="516"/>
      <c r="SVT43" s="516"/>
      <c r="SVU43" s="516"/>
      <c r="SVV43" s="516"/>
      <c r="SVW43" s="516"/>
      <c r="SVX43" s="516"/>
      <c r="SVY43" s="516"/>
      <c r="SVZ43" s="516"/>
      <c r="SWA43" s="516"/>
      <c r="SWB43" s="516"/>
      <c r="SWC43" s="516"/>
      <c r="SWD43" s="516"/>
      <c r="SWE43" s="516"/>
      <c r="SWF43" s="516"/>
      <c r="SWG43" s="516"/>
      <c r="SWH43" s="516"/>
      <c r="SWI43" s="516"/>
      <c r="SWJ43" s="516"/>
      <c r="SWK43" s="516"/>
      <c r="SWL43" s="516"/>
      <c r="SWM43" s="516"/>
      <c r="SWN43" s="516"/>
      <c r="SWO43" s="516"/>
      <c r="SWP43" s="516"/>
      <c r="SWQ43" s="516"/>
      <c r="SWR43" s="516"/>
      <c r="SWS43" s="516"/>
      <c r="SWT43" s="516"/>
      <c r="SWU43" s="516"/>
      <c r="SWV43" s="516"/>
      <c r="SWW43" s="516"/>
      <c r="SWX43" s="516"/>
      <c r="SWY43" s="516"/>
      <c r="SWZ43" s="516"/>
      <c r="SXA43" s="516"/>
      <c r="SXB43" s="516"/>
      <c r="SXC43" s="516"/>
      <c r="SXD43" s="516"/>
      <c r="SXE43" s="516"/>
      <c r="SXF43" s="516"/>
      <c r="SXG43" s="516"/>
      <c r="SXH43" s="516"/>
      <c r="SXI43" s="516"/>
      <c r="SXJ43" s="516"/>
      <c r="SXK43" s="516"/>
      <c r="SXL43" s="516"/>
      <c r="SXM43" s="516"/>
      <c r="SXN43" s="516"/>
      <c r="SXO43" s="516"/>
      <c r="SXP43" s="516"/>
      <c r="SXQ43" s="516"/>
      <c r="SXR43" s="516"/>
      <c r="SXS43" s="516"/>
      <c r="SXT43" s="516"/>
      <c r="SXU43" s="516"/>
      <c r="SXV43" s="516"/>
      <c r="SXW43" s="516"/>
      <c r="SXX43" s="516"/>
      <c r="SXY43" s="516"/>
      <c r="SXZ43" s="516"/>
      <c r="SYA43" s="516"/>
      <c r="SYB43" s="516"/>
      <c r="SYC43" s="516"/>
      <c r="SYD43" s="516"/>
      <c r="SYE43" s="516"/>
      <c r="SYF43" s="516"/>
      <c r="SYG43" s="516"/>
      <c r="SYH43" s="516"/>
      <c r="SYI43" s="516"/>
      <c r="SYJ43" s="516"/>
      <c r="SYK43" s="516"/>
      <c r="SYL43" s="516"/>
      <c r="SYM43" s="516"/>
      <c r="SYN43" s="516"/>
      <c r="SYO43" s="516"/>
      <c r="SYP43" s="516"/>
      <c r="SYQ43" s="516"/>
      <c r="SYR43" s="516"/>
      <c r="SYS43" s="516"/>
      <c r="SYT43" s="516"/>
      <c r="SYU43" s="516"/>
      <c r="SYV43" s="516"/>
      <c r="SYW43" s="516"/>
      <c r="SYX43" s="516"/>
      <c r="SYY43" s="516"/>
      <c r="SYZ43" s="516"/>
      <c r="SZA43" s="516"/>
      <c r="SZB43" s="516"/>
      <c r="SZC43" s="516"/>
      <c r="SZD43" s="516"/>
      <c r="SZE43" s="516"/>
      <c r="SZF43" s="516"/>
      <c r="SZG43" s="516"/>
      <c r="SZH43" s="516"/>
      <c r="SZI43" s="516"/>
      <c r="SZJ43" s="516"/>
      <c r="SZK43" s="516"/>
      <c r="SZL43" s="516"/>
      <c r="SZM43" s="516"/>
      <c r="SZN43" s="516"/>
      <c r="SZO43" s="516"/>
      <c r="SZP43" s="516"/>
      <c r="SZQ43" s="516"/>
      <c r="SZR43" s="516"/>
      <c r="SZS43" s="516"/>
      <c r="SZT43" s="516"/>
      <c r="SZU43" s="516"/>
      <c r="SZV43" s="516"/>
      <c r="SZW43" s="516"/>
      <c r="SZX43" s="516"/>
      <c r="SZY43" s="516"/>
      <c r="SZZ43" s="516"/>
      <c r="TAA43" s="516"/>
      <c r="TAB43" s="516"/>
      <c r="TAC43" s="516"/>
      <c r="TAD43" s="516"/>
      <c r="TAE43" s="516"/>
      <c r="TAF43" s="516"/>
      <c r="TAG43" s="516"/>
      <c r="TAH43" s="516"/>
      <c r="TAI43" s="516"/>
      <c r="TAJ43" s="516"/>
      <c r="TAK43" s="516"/>
      <c r="TAL43" s="516"/>
      <c r="TAM43" s="516"/>
      <c r="TAN43" s="516"/>
      <c r="TAO43" s="516"/>
      <c r="TAP43" s="516"/>
      <c r="TAQ43" s="516"/>
      <c r="TAR43" s="516"/>
      <c r="TAS43" s="516"/>
      <c r="TAT43" s="516"/>
      <c r="TAU43" s="516"/>
      <c r="TAV43" s="516"/>
      <c r="TAW43" s="516"/>
      <c r="TAX43" s="516"/>
      <c r="TAY43" s="516"/>
      <c r="TAZ43" s="516"/>
      <c r="TBA43" s="516"/>
      <c r="TBB43" s="516"/>
      <c r="TBC43" s="516"/>
      <c r="TBD43" s="516"/>
      <c r="TBE43" s="516"/>
      <c r="TBF43" s="516"/>
      <c r="TBG43" s="516"/>
      <c r="TBH43" s="516"/>
      <c r="TBI43" s="516"/>
      <c r="TBJ43" s="516"/>
      <c r="TBK43" s="516"/>
      <c r="TBL43" s="516"/>
      <c r="TBM43" s="516"/>
      <c r="TBN43" s="516"/>
      <c r="TBO43" s="516"/>
      <c r="TBP43" s="516"/>
      <c r="TBQ43" s="516"/>
      <c r="TBR43" s="516"/>
      <c r="TBS43" s="516"/>
      <c r="TBT43" s="516"/>
      <c r="TBU43" s="516"/>
      <c r="TBV43" s="516"/>
      <c r="TBW43" s="516"/>
      <c r="TBX43" s="516"/>
      <c r="TBY43" s="516"/>
      <c r="TBZ43" s="516"/>
      <c r="TCA43" s="516"/>
      <c r="TCB43" s="516"/>
      <c r="TCC43" s="516"/>
      <c r="TCD43" s="516"/>
      <c r="TCE43" s="516"/>
      <c r="TCF43" s="516"/>
      <c r="TCG43" s="516"/>
      <c r="TCH43" s="516"/>
      <c r="TCI43" s="516"/>
      <c r="TCJ43" s="516"/>
      <c r="TCK43" s="516"/>
      <c r="TCL43" s="516"/>
      <c r="TCM43" s="516"/>
      <c r="TCN43" s="516"/>
      <c r="TCO43" s="516"/>
      <c r="TCP43" s="516"/>
      <c r="TCQ43" s="516"/>
      <c r="TCR43" s="516"/>
      <c r="TCS43" s="516"/>
      <c r="TCT43" s="516"/>
      <c r="TCU43" s="516"/>
      <c r="TCV43" s="516"/>
      <c r="TCW43" s="516"/>
      <c r="TCX43" s="516"/>
      <c r="TCY43" s="516"/>
      <c r="TCZ43" s="516"/>
      <c r="TDA43" s="516"/>
      <c r="TDB43" s="516"/>
      <c r="TDC43" s="516"/>
      <c r="TDD43" s="516"/>
      <c r="TDE43" s="516"/>
      <c r="TDF43" s="516"/>
      <c r="TDG43" s="516"/>
      <c r="TDH43" s="516"/>
      <c r="TDI43" s="516"/>
      <c r="TDJ43" s="516"/>
      <c r="TDK43" s="516"/>
      <c r="TDL43" s="516"/>
      <c r="TDM43" s="516"/>
      <c r="TDN43" s="516"/>
      <c r="TDO43" s="516"/>
      <c r="TDP43" s="516"/>
      <c r="TDQ43" s="516"/>
      <c r="TDR43" s="516"/>
      <c r="TDS43" s="516"/>
      <c r="TDT43" s="516"/>
      <c r="TDU43" s="516"/>
      <c r="TDV43" s="516"/>
      <c r="TDW43" s="516"/>
      <c r="TDX43" s="516"/>
      <c r="TDY43" s="516"/>
      <c r="TDZ43" s="516"/>
      <c r="TEA43" s="516"/>
      <c r="TEB43" s="516"/>
      <c r="TEC43" s="516"/>
      <c r="TED43" s="516"/>
      <c r="TEE43" s="516"/>
      <c r="TEF43" s="516"/>
      <c r="TEG43" s="516"/>
      <c r="TEH43" s="516"/>
      <c r="TEI43" s="516"/>
      <c r="TEJ43" s="516"/>
      <c r="TEK43" s="516"/>
      <c r="TEL43" s="516"/>
      <c r="TEM43" s="516"/>
      <c r="TEN43" s="516"/>
      <c r="TEO43" s="516"/>
      <c r="TEP43" s="516"/>
      <c r="TEQ43" s="516"/>
      <c r="TER43" s="516"/>
      <c r="TES43" s="516"/>
      <c r="TET43" s="516"/>
      <c r="TEU43" s="516"/>
      <c r="TEV43" s="516"/>
      <c r="TEW43" s="516"/>
      <c r="TEX43" s="516"/>
      <c r="TEY43" s="516"/>
      <c r="TEZ43" s="516"/>
      <c r="TFA43" s="516"/>
      <c r="TFB43" s="516"/>
      <c r="TFC43" s="516"/>
      <c r="TFD43" s="516"/>
      <c r="TFE43" s="516"/>
      <c r="TFF43" s="516"/>
      <c r="TFG43" s="516"/>
      <c r="TFH43" s="516"/>
      <c r="TFI43" s="516"/>
      <c r="TFJ43" s="516"/>
      <c r="TFK43" s="516"/>
      <c r="TFL43" s="516"/>
      <c r="TFM43" s="516"/>
      <c r="TFN43" s="516"/>
      <c r="TFO43" s="516"/>
      <c r="TFP43" s="516"/>
      <c r="TFQ43" s="516"/>
      <c r="TFR43" s="516"/>
      <c r="TFS43" s="516"/>
      <c r="TFT43" s="516"/>
      <c r="TFU43" s="516"/>
      <c r="TFV43" s="516"/>
      <c r="TFW43" s="516"/>
      <c r="TFX43" s="516"/>
      <c r="TFY43" s="516"/>
      <c r="TFZ43" s="516"/>
      <c r="TGA43" s="516"/>
      <c r="TGB43" s="516"/>
      <c r="TGC43" s="516"/>
      <c r="TGD43" s="516"/>
      <c r="TGE43" s="516"/>
      <c r="TGF43" s="516"/>
      <c r="TGG43" s="516"/>
      <c r="TGH43" s="516"/>
      <c r="TGI43" s="516"/>
      <c r="TGJ43" s="516"/>
      <c r="TGK43" s="516"/>
      <c r="TGL43" s="516"/>
      <c r="TGM43" s="516"/>
      <c r="TGN43" s="516"/>
      <c r="TGO43" s="516"/>
      <c r="TGP43" s="516"/>
      <c r="TGQ43" s="516"/>
      <c r="TGR43" s="516"/>
      <c r="TGS43" s="516"/>
      <c r="TGT43" s="516"/>
      <c r="TGU43" s="516"/>
      <c r="TGV43" s="516"/>
      <c r="TGW43" s="516"/>
      <c r="TGX43" s="516"/>
      <c r="TGY43" s="516"/>
      <c r="TGZ43" s="516"/>
      <c r="THA43" s="516"/>
      <c r="THB43" s="516"/>
      <c r="THC43" s="516"/>
      <c r="THD43" s="516"/>
      <c r="THE43" s="516"/>
      <c r="THF43" s="516"/>
      <c r="THG43" s="516"/>
      <c r="THH43" s="516"/>
      <c r="THI43" s="516"/>
      <c r="THJ43" s="516"/>
      <c r="THK43" s="516"/>
      <c r="THL43" s="516"/>
      <c r="THM43" s="516"/>
      <c r="THN43" s="516"/>
      <c r="THO43" s="516"/>
      <c r="THP43" s="516"/>
      <c r="THQ43" s="516"/>
      <c r="THR43" s="516"/>
      <c r="THS43" s="516"/>
      <c r="THT43" s="516"/>
      <c r="THU43" s="516"/>
      <c r="THV43" s="516"/>
      <c r="THW43" s="516"/>
      <c r="THX43" s="516"/>
      <c r="THY43" s="516"/>
      <c r="THZ43" s="516"/>
      <c r="TIA43" s="516"/>
      <c r="TIB43" s="516"/>
      <c r="TIC43" s="516"/>
      <c r="TID43" s="516"/>
      <c r="TIE43" s="516"/>
      <c r="TIF43" s="516"/>
      <c r="TIG43" s="516"/>
      <c r="TIH43" s="516"/>
      <c r="TII43" s="516"/>
      <c r="TIJ43" s="516"/>
      <c r="TIK43" s="516"/>
      <c r="TIL43" s="516"/>
      <c r="TIM43" s="516"/>
      <c r="TIN43" s="516"/>
      <c r="TIO43" s="516"/>
      <c r="TIP43" s="516"/>
      <c r="TIQ43" s="516"/>
      <c r="TIR43" s="516"/>
      <c r="TIS43" s="516"/>
      <c r="TIT43" s="516"/>
      <c r="TIU43" s="516"/>
      <c r="TIV43" s="516"/>
      <c r="TIW43" s="516"/>
      <c r="TIX43" s="516"/>
      <c r="TIY43" s="516"/>
      <c r="TIZ43" s="516"/>
      <c r="TJA43" s="516"/>
      <c r="TJB43" s="516"/>
      <c r="TJC43" s="516"/>
      <c r="TJD43" s="516"/>
      <c r="TJE43" s="516"/>
      <c r="TJF43" s="516"/>
      <c r="TJG43" s="516"/>
      <c r="TJH43" s="516"/>
      <c r="TJI43" s="516"/>
      <c r="TJJ43" s="516"/>
      <c r="TJK43" s="516"/>
      <c r="TJL43" s="516"/>
      <c r="TJM43" s="516"/>
      <c r="TJN43" s="516"/>
      <c r="TJO43" s="516"/>
      <c r="TJP43" s="516"/>
      <c r="TJQ43" s="516"/>
      <c r="TJR43" s="516"/>
      <c r="TJS43" s="516"/>
      <c r="TJT43" s="516"/>
      <c r="TJU43" s="516"/>
      <c r="TJV43" s="516"/>
      <c r="TJW43" s="516"/>
      <c r="TJX43" s="516"/>
      <c r="TJY43" s="516"/>
      <c r="TJZ43" s="516"/>
      <c r="TKA43" s="516"/>
      <c r="TKB43" s="516"/>
      <c r="TKC43" s="516"/>
      <c r="TKD43" s="516"/>
      <c r="TKE43" s="516"/>
      <c r="TKF43" s="516"/>
      <c r="TKG43" s="516"/>
      <c r="TKH43" s="516"/>
      <c r="TKI43" s="516"/>
      <c r="TKJ43" s="516"/>
      <c r="TKK43" s="516"/>
      <c r="TKL43" s="516"/>
      <c r="TKM43" s="516"/>
      <c r="TKN43" s="516"/>
      <c r="TKO43" s="516"/>
      <c r="TKP43" s="516"/>
      <c r="TKQ43" s="516"/>
      <c r="TKR43" s="516"/>
      <c r="TKS43" s="516"/>
      <c r="TKT43" s="516"/>
      <c r="TKU43" s="516"/>
      <c r="TKV43" s="516"/>
      <c r="TKW43" s="516"/>
      <c r="TKX43" s="516"/>
      <c r="TKY43" s="516"/>
      <c r="TKZ43" s="516"/>
      <c r="TLA43" s="516"/>
      <c r="TLB43" s="516"/>
      <c r="TLC43" s="516"/>
      <c r="TLD43" s="516"/>
      <c r="TLE43" s="516"/>
      <c r="TLF43" s="516"/>
      <c r="TLG43" s="516"/>
      <c r="TLH43" s="516"/>
      <c r="TLI43" s="516"/>
      <c r="TLJ43" s="516"/>
      <c r="TLK43" s="516"/>
      <c r="TLL43" s="516"/>
      <c r="TLM43" s="516"/>
      <c r="TLN43" s="516"/>
      <c r="TLO43" s="516"/>
      <c r="TLP43" s="516"/>
      <c r="TLQ43" s="516"/>
      <c r="TLR43" s="516"/>
      <c r="TLS43" s="516"/>
      <c r="TLT43" s="516"/>
      <c r="TLU43" s="516"/>
      <c r="TLV43" s="516"/>
      <c r="TLW43" s="516"/>
      <c r="TLX43" s="516"/>
      <c r="TLY43" s="516"/>
      <c r="TLZ43" s="516"/>
      <c r="TMA43" s="516"/>
      <c r="TMB43" s="516"/>
      <c r="TMC43" s="516"/>
      <c r="TMD43" s="516"/>
      <c r="TME43" s="516"/>
      <c r="TMF43" s="516"/>
      <c r="TMG43" s="516"/>
      <c r="TMH43" s="516"/>
      <c r="TMI43" s="516"/>
      <c r="TMJ43" s="516"/>
      <c r="TMK43" s="516"/>
      <c r="TML43" s="516"/>
      <c r="TMM43" s="516"/>
      <c r="TMN43" s="516"/>
      <c r="TMO43" s="516"/>
      <c r="TMP43" s="516"/>
      <c r="TMQ43" s="516"/>
      <c r="TMR43" s="516"/>
      <c r="TMS43" s="516"/>
      <c r="TMT43" s="516"/>
      <c r="TMU43" s="516"/>
      <c r="TMV43" s="516"/>
      <c r="TMW43" s="516"/>
      <c r="TMX43" s="516"/>
      <c r="TMY43" s="516"/>
      <c r="TMZ43" s="516"/>
      <c r="TNA43" s="516"/>
      <c r="TNB43" s="516"/>
      <c r="TNC43" s="516"/>
      <c r="TND43" s="516"/>
      <c r="TNE43" s="516"/>
      <c r="TNF43" s="516"/>
      <c r="TNG43" s="516"/>
      <c r="TNH43" s="516"/>
      <c r="TNI43" s="516"/>
      <c r="TNJ43" s="516"/>
      <c r="TNK43" s="516"/>
      <c r="TNL43" s="516"/>
      <c r="TNM43" s="516"/>
      <c r="TNN43" s="516"/>
      <c r="TNO43" s="516"/>
      <c r="TNP43" s="516"/>
      <c r="TNQ43" s="516"/>
      <c r="TNR43" s="516"/>
      <c r="TNS43" s="516"/>
      <c r="TNT43" s="516"/>
      <c r="TNU43" s="516"/>
      <c r="TNV43" s="516"/>
      <c r="TNW43" s="516"/>
      <c r="TNX43" s="516"/>
      <c r="TNY43" s="516"/>
      <c r="TNZ43" s="516"/>
      <c r="TOA43" s="516"/>
      <c r="TOB43" s="516"/>
      <c r="TOC43" s="516"/>
      <c r="TOD43" s="516"/>
      <c r="TOE43" s="516"/>
      <c r="TOF43" s="516"/>
      <c r="TOG43" s="516"/>
      <c r="TOH43" s="516"/>
      <c r="TOI43" s="516"/>
      <c r="TOJ43" s="516"/>
      <c r="TOK43" s="516"/>
      <c r="TOL43" s="516"/>
      <c r="TOM43" s="516"/>
      <c r="TON43" s="516"/>
      <c r="TOO43" s="516"/>
      <c r="TOP43" s="516"/>
      <c r="TOQ43" s="516"/>
      <c r="TOR43" s="516"/>
      <c r="TOS43" s="516"/>
      <c r="TOT43" s="516"/>
      <c r="TOU43" s="516"/>
      <c r="TOV43" s="516"/>
      <c r="TOW43" s="516"/>
      <c r="TOX43" s="516"/>
      <c r="TOY43" s="516"/>
      <c r="TOZ43" s="516"/>
      <c r="TPA43" s="516"/>
      <c r="TPB43" s="516"/>
      <c r="TPC43" s="516"/>
      <c r="TPD43" s="516"/>
      <c r="TPE43" s="516"/>
      <c r="TPF43" s="516"/>
      <c r="TPG43" s="516"/>
      <c r="TPH43" s="516"/>
      <c r="TPI43" s="516"/>
      <c r="TPJ43" s="516"/>
      <c r="TPK43" s="516"/>
      <c r="TPL43" s="516"/>
      <c r="TPM43" s="516"/>
      <c r="TPN43" s="516"/>
      <c r="TPO43" s="516"/>
      <c r="TPP43" s="516"/>
      <c r="TPQ43" s="516"/>
      <c r="TPR43" s="516"/>
      <c r="TPS43" s="516"/>
      <c r="TPT43" s="516"/>
      <c r="TPU43" s="516"/>
      <c r="TPV43" s="516"/>
      <c r="TPW43" s="516"/>
      <c r="TPX43" s="516"/>
      <c r="TPY43" s="516"/>
      <c r="TPZ43" s="516"/>
      <c r="TQA43" s="516"/>
      <c r="TQB43" s="516"/>
      <c r="TQC43" s="516"/>
      <c r="TQD43" s="516"/>
      <c r="TQE43" s="516"/>
      <c r="TQF43" s="516"/>
      <c r="TQG43" s="516"/>
      <c r="TQH43" s="516"/>
      <c r="TQI43" s="516"/>
      <c r="TQJ43" s="516"/>
      <c r="TQK43" s="516"/>
      <c r="TQL43" s="516"/>
      <c r="TQM43" s="516"/>
      <c r="TQN43" s="516"/>
      <c r="TQO43" s="516"/>
      <c r="TQP43" s="516"/>
      <c r="TQQ43" s="516"/>
      <c r="TQR43" s="516"/>
      <c r="TQS43" s="516"/>
      <c r="TQT43" s="516"/>
      <c r="TQU43" s="516"/>
      <c r="TQV43" s="516"/>
      <c r="TQW43" s="516"/>
      <c r="TQX43" s="516"/>
      <c r="TQY43" s="516"/>
      <c r="TQZ43" s="516"/>
      <c r="TRA43" s="516"/>
      <c r="TRB43" s="516"/>
      <c r="TRC43" s="516"/>
      <c r="TRD43" s="516"/>
      <c r="TRE43" s="516"/>
      <c r="TRF43" s="516"/>
      <c r="TRG43" s="516"/>
      <c r="TRH43" s="516"/>
      <c r="TRI43" s="516"/>
      <c r="TRJ43" s="516"/>
      <c r="TRK43" s="516"/>
      <c r="TRL43" s="516"/>
      <c r="TRM43" s="516"/>
      <c r="TRN43" s="516"/>
      <c r="TRO43" s="516"/>
      <c r="TRP43" s="516"/>
      <c r="TRQ43" s="516"/>
      <c r="TRR43" s="516"/>
      <c r="TRS43" s="516"/>
      <c r="TRT43" s="516"/>
      <c r="TRU43" s="516"/>
      <c r="TRV43" s="516"/>
      <c r="TRW43" s="516"/>
      <c r="TRX43" s="516"/>
      <c r="TRY43" s="516"/>
      <c r="TRZ43" s="516"/>
      <c r="TSA43" s="516"/>
      <c r="TSB43" s="516"/>
      <c r="TSC43" s="516"/>
      <c r="TSD43" s="516"/>
      <c r="TSE43" s="516"/>
      <c r="TSF43" s="516"/>
      <c r="TSG43" s="516"/>
      <c r="TSH43" s="516"/>
      <c r="TSI43" s="516"/>
      <c r="TSJ43" s="516"/>
      <c r="TSK43" s="516"/>
      <c r="TSL43" s="516"/>
      <c r="TSM43" s="516"/>
      <c r="TSN43" s="516"/>
      <c r="TSO43" s="516"/>
      <c r="TSP43" s="516"/>
      <c r="TSQ43" s="516"/>
      <c r="TSR43" s="516"/>
      <c r="TSS43" s="516"/>
      <c r="TST43" s="516"/>
      <c r="TSU43" s="516"/>
      <c r="TSV43" s="516"/>
      <c r="TSW43" s="516"/>
      <c r="TSX43" s="516"/>
      <c r="TSY43" s="516"/>
      <c r="TSZ43" s="516"/>
      <c r="TTA43" s="516"/>
      <c r="TTB43" s="516"/>
      <c r="TTC43" s="516"/>
      <c r="TTD43" s="516"/>
      <c r="TTE43" s="516"/>
      <c r="TTF43" s="516"/>
      <c r="TTG43" s="516"/>
      <c r="TTH43" s="516"/>
      <c r="TTI43" s="516"/>
      <c r="TTJ43" s="516"/>
      <c r="TTK43" s="516"/>
      <c r="TTL43" s="516"/>
      <c r="TTM43" s="516"/>
      <c r="TTN43" s="516"/>
      <c r="TTO43" s="516"/>
      <c r="TTP43" s="516"/>
      <c r="TTQ43" s="516"/>
      <c r="TTR43" s="516"/>
      <c r="TTS43" s="516"/>
      <c r="TTT43" s="516"/>
      <c r="TTU43" s="516"/>
      <c r="TTV43" s="516"/>
      <c r="TTW43" s="516"/>
      <c r="TTX43" s="516"/>
      <c r="TTY43" s="516"/>
      <c r="TTZ43" s="516"/>
      <c r="TUA43" s="516"/>
      <c r="TUB43" s="516"/>
      <c r="TUC43" s="516"/>
      <c r="TUD43" s="516"/>
      <c r="TUE43" s="516"/>
      <c r="TUF43" s="516"/>
      <c r="TUG43" s="516"/>
      <c r="TUH43" s="516"/>
      <c r="TUI43" s="516"/>
      <c r="TUJ43" s="516"/>
      <c r="TUK43" s="516"/>
      <c r="TUL43" s="516"/>
      <c r="TUM43" s="516"/>
      <c r="TUN43" s="516"/>
      <c r="TUO43" s="516"/>
      <c r="TUP43" s="516"/>
      <c r="TUQ43" s="516"/>
      <c r="TUR43" s="516"/>
      <c r="TUS43" s="516"/>
      <c r="TUT43" s="516"/>
      <c r="TUU43" s="516"/>
      <c r="TUV43" s="516"/>
      <c r="TUW43" s="516"/>
      <c r="TUX43" s="516"/>
      <c r="TUY43" s="516"/>
      <c r="TUZ43" s="516"/>
      <c r="TVA43" s="516"/>
      <c r="TVB43" s="516"/>
      <c r="TVC43" s="516"/>
      <c r="TVD43" s="516"/>
      <c r="TVE43" s="516"/>
      <c r="TVF43" s="516"/>
      <c r="TVG43" s="516"/>
      <c r="TVH43" s="516"/>
      <c r="TVI43" s="516"/>
      <c r="TVJ43" s="516"/>
      <c r="TVK43" s="516"/>
      <c r="TVL43" s="516"/>
      <c r="TVM43" s="516"/>
      <c r="TVN43" s="516"/>
      <c r="TVO43" s="516"/>
      <c r="TVP43" s="516"/>
      <c r="TVQ43" s="516"/>
      <c r="TVR43" s="516"/>
      <c r="TVS43" s="516"/>
      <c r="TVT43" s="516"/>
      <c r="TVU43" s="516"/>
      <c r="TVV43" s="516"/>
      <c r="TVW43" s="516"/>
      <c r="TVX43" s="516"/>
      <c r="TVY43" s="516"/>
      <c r="TVZ43" s="516"/>
      <c r="TWA43" s="516"/>
      <c r="TWB43" s="516"/>
      <c r="TWC43" s="516"/>
      <c r="TWD43" s="516"/>
      <c r="TWE43" s="516"/>
      <c r="TWF43" s="516"/>
      <c r="TWG43" s="516"/>
      <c r="TWH43" s="516"/>
      <c r="TWI43" s="516"/>
      <c r="TWJ43" s="516"/>
      <c r="TWK43" s="516"/>
      <c r="TWL43" s="516"/>
      <c r="TWM43" s="516"/>
      <c r="TWN43" s="516"/>
      <c r="TWO43" s="516"/>
      <c r="TWP43" s="516"/>
      <c r="TWQ43" s="516"/>
      <c r="TWR43" s="516"/>
      <c r="TWS43" s="516"/>
      <c r="TWT43" s="516"/>
      <c r="TWU43" s="516"/>
      <c r="TWV43" s="516"/>
      <c r="TWW43" s="516"/>
      <c r="TWX43" s="516"/>
      <c r="TWY43" s="516"/>
      <c r="TWZ43" s="516"/>
      <c r="TXA43" s="516"/>
      <c r="TXB43" s="516"/>
      <c r="TXC43" s="516"/>
      <c r="TXD43" s="516"/>
      <c r="TXE43" s="516"/>
      <c r="TXF43" s="516"/>
      <c r="TXG43" s="516"/>
      <c r="TXH43" s="516"/>
      <c r="TXI43" s="516"/>
      <c r="TXJ43" s="516"/>
      <c r="TXK43" s="516"/>
      <c r="TXL43" s="516"/>
      <c r="TXM43" s="516"/>
      <c r="TXN43" s="516"/>
      <c r="TXO43" s="516"/>
      <c r="TXP43" s="516"/>
      <c r="TXQ43" s="516"/>
      <c r="TXR43" s="516"/>
      <c r="TXS43" s="516"/>
      <c r="TXT43" s="516"/>
      <c r="TXU43" s="516"/>
      <c r="TXV43" s="516"/>
      <c r="TXW43" s="516"/>
      <c r="TXX43" s="516"/>
      <c r="TXY43" s="516"/>
      <c r="TXZ43" s="516"/>
      <c r="TYA43" s="516"/>
      <c r="TYB43" s="516"/>
      <c r="TYC43" s="516"/>
      <c r="TYD43" s="516"/>
      <c r="TYE43" s="516"/>
      <c r="TYF43" s="516"/>
      <c r="TYG43" s="516"/>
      <c r="TYH43" s="516"/>
      <c r="TYI43" s="516"/>
      <c r="TYJ43" s="516"/>
      <c r="TYK43" s="516"/>
      <c r="TYL43" s="516"/>
      <c r="TYM43" s="516"/>
      <c r="TYN43" s="516"/>
      <c r="TYO43" s="516"/>
      <c r="TYP43" s="516"/>
      <c r="TYQ43" s="516"/>
      <c r="TYR43" s="516"/>
      <c r="TYS43" s="516"/>
      <c r="TYT43" s="516"/>
      <c r="TYU43" s="516"/>
      <c r="TYV43" s="516"/>
      <c r="TYW43" s="516"/>
      <c r="TYX43" s="516"/>
      <c r="TYY43" s="516"/>
      <c r="TYZ43" s="516"/>
      <c r="TZA43" s="516"/>
      <c r="TZB43" s="516"/>
      <c r="TZC43" s="516"/>
      <c r="TZD43" s="516"/>
      <c r="TZE43" s="516"/>
      <c r="TZF43" s="516"/>
      <c r="TZG43" s="516"/>
      <c r="TZH43" s="516"/>
      <c r="TZI43" s="516"/>
      <c r="TZJ43" s="516"/>
      <c r="TZK43" s="516"/>
      <c r="TZL43" s="516"/>
      <c r="TZM43" s="516"/>
      <c r="TZN43" s="516"/>
      <c r="TZO43" s="516"/>
      <c r="TZP43" s="516"/>
      <c r="TZQ43" s="516"/>
      <c r="TZR43" s="516"/>
      <c r="TZS43" s="516"/>
      <c r="TZT43" s="516"/>
      <c r="TZU43" s="516"/>
      <c r="TZV43" s="516"/>
      <c r="TZW43" s="516"/>
      <c r="TZX43" s="516"/>
      <c r="TZY43" s="516"/>
      <c r="TZZ43" s="516"/>
      <c r="UAA43" s="516"/>
      <c r="UAB43" s="516"/>
      <c r="UAC43" s="516"/>
      <c r="UAD43" s="516"/>
      <c r="UAE43" s="516"/>
      <c r="UAF43" s="516"/>
      <c r="UAG43" s="516"/>
      <c r="UAH43" s="516"/>
      <c r="UAI43" s="516"/>
      <c r="UAJ43" s="516"/>
      <c r="UAK43" s="516"/>
      <c r="UAL43" s="516"/>
      <c r="UAM43" s="516"/>
      <c r="UAN43" s="516"/>
      <c r="UAO43" s="516"/>
      <c r="UAP43" s="516"/>
      <c r="UAQ43" s="516"/>
      <c r="UAR43" s="516"/>
      <c r="UAS43" s="516"/>
      <c r="UAT43" s="516"/>
      <c r="UAU43" s="516"/>
      <c r="UAV43" s="516"/>
      <c r="UAW43" s="516"/>
      <c r="UAX43" s="516"/>
      <c r="UAY43" s="516"/>
      <c r="UAZ43" s="516"/>
      <c r="UBA43" s="516"/>
      <c r="UBB43" s="516"/>
      <c r="UBC43" s="516"/>
      <c r="UBD43" s="516"/>
      <c r="UBE43" s="516"/>
      <c r="UBF43" s="516"/>
      <c r="UBG43" s="516"/>
      <c r="UBH43" s="516"/>
      <c r="UBI43" s="516"/>
      <c r="UBJ43" s="516"/>
      <c r="UBK43" s="516"/>
      <c r="UBL43" s="516"/>
      <c r="UBM43" s="516"/>
      <c r="UBN43" s="516"/>
      <c r="UBO43" s="516"/>
      <c r="UBP43" s="516"/>
      <c r="UBQ43" s="516"/>
      <c r="UBR43" s="516"/>
      <c r="UBS43" s="516"/>
      <c r="UBT43" s="516"/>
      <c r="UBU43" s="516"/>
      <c r="UBV43" s="516"/>
      <c r="UBW43" s="516"/>
      <c r="UBX43" s="516"/>
      <c r="UBY43" s="516"/>
      <c r="UBZ43" s="516"/>
      <c r="UCA43" s="516"/>
      <c r="UCB43" s="516"/>
      <c r="UCC43" s="516"/>
      <c r="UCD43" s="516"/>
      <c r="UCE43" s="516"/>
      <c r="UCF43" s="516"/>
      <c r="UCG43" s="516"/>
      <c r="UCH43" s="516"/>
      <c r="UCI43" s="516"/>
      <c r="UCJ43" s="516"/>
      <c r="UCK43" s="516"/>
      <c r="UCL43" s="516"/>
      <c r="UCM43" s="516"/>
      <c r="UCN43" s="516"/>
      <c r="UCO43" s="516"/>
      <c r="UCP43" s="516"/>
      <c r="UCQ43" s="516"/>
      <c r="UCR43" s="516"/>
      <c r="UCS43" s="516"/>
      <c r="UCT43" s="516"/>
      <c r="UCU43" s="516"/>
      <c r="UCV43" s="516"/>
      <c r="UCW43" s="516"/>
      <c r="UCX43" s="516"/>
      <c r="UCY43" s="516"/>
      <c r="UCZ43" s="516"/>
      <c r="UDA43" s="516"/>
      <c r="UDB43" s="516"/>
      <c r="UDC43" s="516"/>
      <c r="UDD43" s="516"/>
      <c r="UDE43" s="516"/>
      <c r="UDF43" s="516"/>
      <c r="UDG43" s="516"/>
      <c r="UDH43" s="516"/>
      <c r="UDI43" s="516"/>
      <c r="UDJ43" s="516"/>
      <c r="UDK43" s="516"/>
      <c r="UDL43" s="516"/>
      <c r="UDM43" s="516"/>
      <c r="UDN43" s="516"/>
      <c r="UDO43" s="516"/>
      <c r="UDP43" s="516"/>
      <c r="UDQ43" s="516"/>
      <c r="UDR43" s="516"/>
      <c r="UDS43" s="516"/>
      <c r="UDT43" s="516"/>
      <c r="UDU43" s="516"/>
      <c r="UDV43" s="516"/>
      <c r="UDW43" s="516"/>
      <c r="UDX43" s="516"/>
      <c r="UDY43" s="516"/>
      <c r="UDZ43" s="516"/>
      <c r="UEA43" s="516"/>
      <c r="UEB43" s="516"/>
      <c r="UEC43" s="516"/>
      <c r="UED43" s="516"/>
      <c r="UEE43" s="516"/>
      <c r="UEF43" s="516"/>
      <c r="UEG43" s="516"/>
      <c r="UEH43" s="516"/>
      <c r="UEI43" s="516"/>
      <c r="UEJ43" s="516"/>
      <c r="UEK43" s="516"/>
      <c r="UEL43" s="516"/>
      <c r="UEM43" s="516"/>
      <c r="UEN43" s="516"/>
      <c r="UEO43" s="516"/>
      <c r="UEP43" s="516"/>
      <c r="UEQ43" s="516"/>
      <c r="UER43" s="516"/>
      <c r="UES43" s="516"/>
      <c r="UET43" s="516"/>
      <c r="UEU43" s="516"/>
      <c r="UEV43" s="516"/>
      <c r="UEW43" s="516"/>
      <c r="UEX43" s="516"/>
      <c r="UEY43" s="516"/>
      <c r="UEZ43" s="516"/>
      <c r="UFA43" s="516"/>
      <c r="UFB43" s="516"/>
      <c r="UFC43" s="516"/>
      <c r="UFD43" s="516"/>
      <c r="UFE43" s="516"/>
      <c r="UFF43" s="516"/>
      <c r="UFG43" s="516"/>
      <c r="UFH43" s="516"/>
      <c r="UFI43" s="516"/>
      <c r="UFJ43" s="516"/>
      <c r="UFK43" s="516"/>
      <c r="UFL43" s="516"/>
      <c r="UFM43" s="516"/>
      <c r="UFN43" s="516"/>
      <c r="UFO43" s="516"/>
      <c r="UFP43" s="516"/>
      <c r="UFQ43" s="516"/>
      <c r="UFR43" s="516"/>
      <c r="UFS43" s="516"/>
      <c r="UFT43" s="516"/>
      <c r="UFU43" s="516"/>
      <c r="UFV43" s="516"/>
      <c r="UFW43" s="516"/>
      <c r="UFX43" s="516"/>
      <c r="UFY43" s="516"/>
      <c r="UFZ43" s="516"/>
      <c r="UGA43" s="516"/>
      <c r="UGB43" s="516"/>
      <c r="UGC43" s="516"/>
      <c r="UGD43" s="516"/>
      <c r="UGE43" s="516"/>
      <c r="UGF43" s="516"/>
      <c r="UGG43" s="516"/>
      <c r="UGH43" s="516"/>
      <c r="UGI43" s="516"/>
      <c r="UGJ43" s="516"/>
      <c r="UGK43" s="516"/>
      <c r="UGL43" s="516"/>
      <c r="UGM43" s="516"/>
      <c r="UGN43" s="516"/>
      <c r="UGO43" s="516"/>
      <c r="UGP43" s="516"/>
      <c r="UGQ43" s="516"/>
      <c r="UGR43" s="516"/>
      <c r="UGS43" s="516"/>
      <c r="UGT43" s="516"/>
      <c r="UGU43" s="516"/>
      <c r="UGV43" s="516"/>
      <c r="UGW43" s="516"/>
      <c r="UGX43" s="516"/>
      <c r="UGY43" s="516"/>
      <c r="UGZ43" s="516"/>
      <c r="UHA43" s="516"/>
      <c r="UHB43" s="516"/>
      <c r="UHC43" s="516"/>
      <c r="UHD43" s="516"/>
      <c r="UHE43" s="516"/>
      <c r="UHF43" s="516"/>
      <c r="UHG43" s="516"/>
      <c r="UHH43" s="516"/>
      <c r="UHI43" s="516"/>
      <c r="UHJ43" s="516"/>
      <c r="UHK43" s="516"/>
      <c r="UHL43" s="516"/>
      <c r="UHM43" s="516"/>
      <c r="UHN43" s="516"/>
      <c r="UHO43" s="516"/>
      <c r="UHP43" s="516"/>
      <c r="UHQ43" s="516"/>
      <c r="UHR43" s="516"/>
      <c r="UHS43" s="516"/>
      <c r="UHT43" s="516"/>
      <c r="UHU43" s="516"/>
      <c r="UHV43" s="516"/>
      <c r="UHW43" s="516"/>
      <c r="UHX43" s="516"/>
      <c r="UHY43" s="516"/>
      <c r="UHZ43" s="516"/>
      <c r="UIA43" s="516"/>
      <c r="UIB43" s="516"/>
      <c r="UIC43" s="516"/>
      <c r="UID43" s="516"/>
      <c r="UIE43" s="516"/>
      <c r="UIF43" s="516"/>
      <c r="UIG43" s="516"/>
      <c r="UIH43" s="516"/>
      <c r="UII43" s="516"/>
      <c r="UIJ43" s="516"/>
      <c r="UIK43" s="516"/>
      <c r="UIL43" s="516"/>
      <c r="UIM43" s="516"/>
      <c r="UIN43" s="516"/>
      <c r="UIO43" s="516"/>
      <c r="UIP43" s="516"/>
      <c r="UIQ43" s="516"/>
      <c r="UIR43" s="516"/>
      <c r="UIS43" s="516"/>
      <c r="UIT43" s="516"/>
      <c r="UIU43" s="516"/>
      <c r="UIV43" s="516"/>
      <c r="UIW43" s="516"/>
      <c r="UIX43" s="516"/>
      <c r="UIY43" s="516"/>
      <c r="UIZ43" s="516"/>
      <c r="UJA43" s="516"/>
      <c r="UJB43" s="516"/>
      <c r="UJC43" s="516"/>
      <c r="UJD43" s="516"/>
      <c r="UJE43" s="516"/>
      <c r="UJF43" s="516"/>
      <c r="UJG43" s="516"/>
      <c r="UJH43" s="516"/>
      <c r="UJI43" s="516"/>
      <c r="UJJ43" s="516"/>
      <c r="UJK43" s="516"/>
      <c r="UJL43" s="516"/>
      <c r="UJM43" s="516"/>
      <c r="UJN43" s="516"/>
      <c r="UJO43" s="516"/>
      <c r="UJP43" s="516"/>
      <c r="UJQ43" s="516"/>
      <c r="UJR43" s="516"/>
      <c r="UJS43" s="516"/>
      <c r="UJT43" s="516"/>
      <c r="UJU43" s="516"/>
      <c r="UJV43" s="516"/>
      <c r="UJW43" s="516"/>
      <c r="UJX43" s="516"/>
      <c r="UJY43" s="516"/>
      <c r="UJZ43" s="516"/>
      <c r="UKA43" s="516"/>
      <c r="UKB43" s="516"/>
      <c r="UKC43" s="516"/>
      <c r="UKD43" s="516"/>
      <c r="UKE43" s="516"/>
      <c r="UKF43" s="516"/>
      <c r="UKG43" s="516"/>
      <c r="UKH43" s="516"/>
      <c r="UKI43" s="516"/>
      <c r="UKJ43" s="516"/>
      <c r="UKK43" s="516"/>
      <c r="UKL43" s="516"/>
      <c r="UKM43" s="516"/>
      <c r="UKN43" s="516"/>
      <c r="UKO43" s="516"/>
      <c r="UKP43" s="516"/>
      <c r="UKQ43" s="516"/>
      <c r="UKR43" s="516"/>
      <c r="UKS43" s="516"/>
      <c r="UKT43" s="516"/>
      <c r="UKU43" s="516"/>
      <c r="UKV43" s="516"/>
      <c r="UKW43" s="516"/>
      <c r="UKX43" s="516"/>
      <c r="UKY43" s="516"/>
      <c r="UKZ43" s="516"/>
      <c r="ULA43" s="516"/>
      <c r="ULB43" s="516"/>
      <c r="ULC43" s="516"/>
      <c r="ULD43" s="516"/>
      <c r="ULE43" s="516"/>
      <c r="ULF43" s="516"/>
      <c r="ULG43" s="516"/>
      <c r="ULH43" s="516"/>
      <c r="ULI43" s="516"/>
      <c r="ULJ43" s="516"/>
      <c r="ULK43" s="516"/>
      <c r="ULL43" s="516"/>
      <c r="ULM43" s="516"/>
      <c r="ULN43" s="516"/>
      <c r="ULO43" s="516"/>
      <c r="ULP43" s="516"/>
      <c r="ULQ43" s="516"/>
      <c r="ULR43" s="516"/>
      <c r="ULS43" s="516"/>
      <c r="ULT43" s="516"/>
      <c r="ULU43" s="516"/>
      <c r="ULV43" s="516"/>
      <c r="ULW43" s="516"/>
      <c r="ULX43" s="516"/>
      <c r="ULY43" s="516"/>
      <c r="ULZ43" s="516"/>
      <c r="UMA43" s="516"/>
      <c r="UMB43" s="516"/>
      <c r="UMC43" s="516"/>
      <c r="UMD43" s="516"/>
      <c r="UME43" s="516"/>
      <c r="UMF43" s="516"/>
      <c r="UMG43" s="516"/>
      <c r="UMH43" s="516"/>
      <c r="UMI43" s="516"/>
      <c r="UMJ43" s="516"/>
      <c r="UMK43" s="516"/>
      <c r="UML43" s="516"/>
      <c r="UMM43" s="516"/>
      <c r="UMN43" s="516"/>
      <c r="UMO43" s="516"/>
      <c r="UMP43" s="516"/>
      <c r="UMQ43" s="516"/>
      <c r="UMR43" s="516"/>
      <c r="UMS43" s="516"/>
      <c r="UMT43" s="516"/>
      <c r="UMU43" s="516"/>
      <c r="UMV43" s="516"/>
      <c r="UMW43" s="516"/>
      <c r="UMX43" s="516"/>
      <c r="UMY43" s="516"/>
      <c r="UMZ43" s="516"/>
      <c r="UNA43" s="516"/>
      <c r="UNB43" s="516"/>
      <c r="UNC43" s="516"/>
      <c r="UND43" s="516"/>
      <c r="UNE43" s="516"/>
      <c r="UNF43" s="516"/>
      <c r="UNG43" s="516"/>
      <c r="UNH43" s="516"/>
      <c r="UNI43" s="516"/>
      <c r="UNJ43" s="516"/>
      <c r="UNK43" s="516"/>
      <c r="UNL43" s="516"/>
      <c r="UNM43" s="516"/>
      <c r="UNN43" s="516"/>
      <c r="UNO43" s="516"/>
      <c r="UNP43" s="516"/>
      <c r="UNQ43" s="516"/>
      <c r="UNR43" s="516"/>
      <c r="UNS43" s="516"/>
      <c r="UNT43" s="516"/>
      <c r="UNU43" s="516"/>
      <c r="UNV43" s="516"/>
      <c r="UNW43" s="516"/>
      <c r="UNX43" s="516"/>
      <c r="UNY43" s="516"/>
      <c r="UNZ43" s="516"/>
      <c r="UOA43" s="516"/>
      <c r="UOB43" s="516"/>
      <c r="UOC43" s="516"/>
      <c r="UOD43" s="516"/>
      <c r="UOE43" s="516"/>
      <c r="UOF43" s="516"/>
      <c r="UOG43" s="516"/>
      <c r="UOH43" s="516"/>
      <c r="UOI43" s="516"/>
      <c r="UOJ43" s="516"/>
      <c r="UOK43" s="516"/>
      <c r="UOL43" s="516"/>
      <c r="UOM43" s="516"/>
      <c r="UON43" s="516"/>
      <c r="UOO43" s="516"/>
      <c r="UOP43" s="516"/>
      <c r="UOQ43" s="516"/>
      <c r="UOR43" s="516"/>
      <c r="UOS43" s="516"/>
      <c r="UOT43" s="516"/>
      <c r="UOU43" s="516"/>
      <c r="UOV43" s="516"/>
      <c r="UOW43" s="516"/>
      <c r="UOX43" s="516"/>
      <c r="UOY43" s="516"/>
      <c r="UOZ43" s="516"/>
      <c r="UPA43" s="516"/>
      <c r="UPB43" s="516"/>
      <c r="UPC43" s="516"/>
      <c r="UPD43" s="516"/>
      <c r="UPE43" s="516"/>
      <c r="UPF43" s="516"/>
      <c r="UPG43" s="516"/>
      <c r="UPH43" s="516"/>
      <c r="UPI43" s="516"/>
      <c r="UPJ43" s="516"/>
      <c r="UPK43" s="516"/>
      <c r="UPL43" s="516"/>
      <c r="UPM43" s="516"/>
      <c r="UPN43" s="516"/>
      <c r="UPO43" s="516"/>
      <c r="UPP43" s="516"/>
      <c r="UPQ43" s="516"/>
      <c r="UPR43" s="516"/>
      <c r="UPS43" s="516"/>
      <c r="UPT43" s="516"/>
      <c r="UPU43" s="516"/>
      <c r="UPV43" s="516"/>
      <c r="UPW43" s="516"/>
      <c r="UPX43" s="516"/>
      <c r="UPY43" s="516"/>
      <c r="UPZ43" s="516"/>
      <c r="UQA43" s="516"/>
      <c r="UQB43" s="516"/>
      <c r="UQC43" s="516"/>
      <c r="UQD43" s="516"/>
      <c r="UQE43" s="516"/>
      <c r="UQF43" s="516"/>
      <c r="UQG43" s="516"/>
      <c r="UQH43" s="516"/>
      <c r="UQI43" s="516"/>
      <c r="UQJ43" s="516"/>
      <c r="UQK43" s="516"/>
      <c r="UQL43" s="516"/>
      <c r="UQM43" s="516"/>
      <c r="UQN43" s="516"/>
      <c r="UQO43" s="516"/>
      <c r="UQP43" s="516"/>
      <c r="UQQ43" s="516"/>
      <c r="UQR43" s="516"/>
      <c r="UQS43" s="516"/>
      <c r="UQT43" s="516"/>
      <c r="UQU43" s="516"/>
      <c r="UQV43" s="516"/>
      <c r="UQW43" s="516"/>
      <c r="UQX43" s="516"/>
      <c r="UQY43" s="516"/>
      <c r="UQZ43" s="516"/>
      <c r="URA43" s="516"/>
      <c r="URB43" s="516"/>
      <c r="URC43" s="516"/>
      <c r="URD43" s="516"/>
      <c r="URE43" s="516"/>
      <c r="URF43" s="516"/>
      <c r="URG43" s="516"/>
      <c r="URH43" s="516"/>
      <c r="URI43" s="516"/>
      <c r="URJ43" s="516"/>
      <c r="URK43" s="516"/>
      <c r="URL43" s="516"/>
      <c r="URM43" s="516"/>
      <c r="URN43" s="516"/>
      <c r="URO43" s="516"/>
      <c r="URP43" s="516"/>
      <c r="URQ43" s="516"/>
      <c r="URR43" s="516"/>
      <c r="URS43" s="516"/>
      <c r="URT43" s="516"/>
      <c r="URU43" s="516"/>
      <c r="URV43" s="516"/>
      <c r="URW43" s="516"/>
      <c r="URX43" s="516"/>
      <c r="URY43" s="516"/>
      <c r="URZ43" s="516"/>
      <c r="USA43" s="516"/>
      <c r="USB43" s="516"/>
      <c r="USC43" s="516"/>
      <c r="USD43" s="516"/>
      <c r="USE43" s="516"/>
      <c r="USF43" s="516"/>
      <c r="USG43" s="516"/>
      <c r="USH43" s="516"/>
      <c r="USI43" s="516"/>
      <c r="USJ43" s="516"/>
      <c r="USK43" s="516"/>
      <c r="USL43" s="516"/>
      <c r="USM43" s="516"/>
      <c r="USN43" s="516"/>
      <c r="USO43" s="516"/>
      <c r="USP43" s="516"/>
      <c r="USQ43" s="516"/>
      <c r="USR43" s="516"/>
      <c r="USS43" s="516"/>
      <c r="UST43" s="516"/>
      <c r="USU43" s="516"/>
      <c r="USV43" s="516"/>
      <c r="USW43" s="516"/>
      <c r="USX43" s="516"/>
      <c r="USY43" s="516"/>
      <c r="USZ43" s="516"/>
      <c r="UTA43" s="516"/>
      <c r="UTB43" s="516"/>
      <c r="UTC43" s="516"/>
      <c r="UTD43" s="516"/>
      <c r="UTE43" s="516"/>
      <c r="UTF43" s="516"/>
      <c r="UTG43" s="516"/>
      <c r="UTH43" s="516"/>
      <c r="UTI43" s="516"/>
      <c r="UTJ43" s="516"/>
      <c r="UTK43" s="516"/>
      <c r="UTL43" s="516"/>
      <c r="UTM43" s="516"/>
      <c r="UTN43" s="516"/>
      <c r="UTO43" s="516"/>
      <c r="UTP43" s="516"/>
      <c r="UTQ43" s="516"/>
      <c r="UTR43" s="516"/>
      <c r="UTS43" s="516"/>
      <c r="UTT43" s="516"/>
      <c r="UTU43" s="516"/>
      <c r="UTV43" s="516"/>
      <c r="UTW43" s="516"/>
      <c r="UTX43" s="516"/>
      <c r="UTY43" s="516"/>
      <c r="UTZ43" s="516"/>
      <c r="UUA43" s="516"/>
      <c r="UUB43" s="516"/>
      <c r="UUC43" s="516"/>
      <c r="UUD43" s="516"/>
      <c r="UUE43" s="516"/>
      <c r="UUF43" s="516"/>
      <c r="UUG43" s="516"/>
      <c r="UUH43" s="516"/>
      <c r="UUI43" s="516"/>
      <c r="UUJ43" s="516"/>
      <c r="UUK43" s="516"/>
      <c r="UUL43" s="516"/>
      <c r="UUM43" s="516"/>
      <c r="UUN43" s="516"/>
      <c r="UUO43" s="516"/>
      <c r="UUP43" s="516"/>
      <c r="UUQ43" s="516"/>
      <c r="UUR43" s="516"/>
      <c r="UUS43" s="516"/>
      <c r="UUT43" s="516"/>
      <c r="UUU43" s="516"/>
      <c r="UUV43" s="516"/>
      <c r="UUW43" s="516"/>
      <c r="UUX43" s="516"/>
      <c r="UUY43" s="516"/>
      <c r="UUZ43" s="516"/>
      <c r="UVA43" s="516"/>
      <c r="UVB43" s="516"/>
      <c r="UVC43" s="516"/>
      <c r="UVD43" s="516"/>
      <c r="UVE43" s="516"/>
      <c r="UVF43" s="516"/>
      <c r="UVG43" s="516"/>
      <c r="UVH43" s="516"/>
      <c r="UVI43" s="516"/>
      <c r="UVJ43" s="516"/>
      <c r="UVK43" s="516"/>
      <c r="UVL43" s="516"/>
      <c r="UVM43" s="516"/>
      <c r="UVN43" s="516"/>
      <c r="UVO43" s="516"/>
      <c r="UVP43" s="516"/>
      <c r="UVQ43" s="516"/>
      <c r="UVR43" s="516"/>
      <c r="UVS43" s="516"/>
      <c r="UVT43" s="516"/>
      <c r="UVU43" s="516"/>
      <c r="UVV43" s="516"/>
      <c r="UVW43" s="516"/>
      <c r="UVX43" s="516"/>
      <c r="UVY43" s="516"/>
      <c r="UVZ43" s="516"/>
      <c r="UWA43" s="516"/>
      <c r="UWB43" s="516"/>
      <c r="UWC43" s="516"/>
      <c r="UWD43" s="516"/>
      <c r="UWE43" s="516"/>
      <c r="UWF43" s="516"/>
      <c r="UWG43" s="516"/>
      <c r="UWH43" s="516"/>
      <c r="UWI43" s="516"/>
      <c r="UWJ43" s="516"/>
      <c r="UWK43" s="516"/>
      <c r="UWL43" s="516"/>
      <c r="UWM43" s="516"/>
      <c r="UWN43" s="516"/>
      <c r="UWO43" s="516"/>
      <c r="UWP43" s="516"/>
      <c r="UWQ43" s="516"/>
      <c r="UWR43" s="516"/>
      <c r="UWS43" s="516"/>
      <c r="UWT43" s="516"/>
      <c r="UWU43" s="516"/>
      <c r="UWV43" s="516"/>
      <c r="UWW43" s="516"/>
      <c r="UWX43" s="516"/>
      <c r="UWY43" s="516"/>
      <c r="UWZ43" s="516"/>
      <c r="UXA43" s="516"/>
      <c r="UXB43" s="516"/>
      <c r="UXC43" s="516"/>
      <c r="UXD43" s="516"/>
      <c r="UXE43" s="516"/>
      <c r="UXF43" s="516"/>
      <c r="UXG43" s="516"/>
      <c r="UXH43" s="516"/>
      <c r="UXI43" s="516"/>
      <c r="UXJ43" s="516"/>
      <c r="UXK43" s="516"/>
      <c r="UXL43" s="516"/>
      <c r="UXM43" s="516"/>
      <c r="UXN43" s="516"/>
      <c r="UXO43" s="516"/>
      <c r="UXP43" s="516"/>
      <c r="UXQ43" s="516"/>
      <c r="UXR43" s="516"/>
      <c r="UXS43" s="516"/>
      <c r="UXT43" s="516"/>
      <c r="UXU43" s="516"/>
      <c r="UXV43" s="516"/>
      <c r="UXW43" s="516"/>
      <c r="UXX43" s="516"/>
      <c r="UXY43" s="516"/>
      <c r="UXZ43" s="516"/>
      <c r="UYA43" s="516"/>
      <c r="UYB43" s="516"/>
      <c r="UYC43" s="516"/>
      <c r="UYD43" s="516"/>
      <c r="UYE43" s="516"/>
      <c r="UYF43" s="516"/>
      <c r="UYG43" s="516"/>
      <c r="UYH43" s="516"/>
      <c r="UYI43" s="516"/>
      <c r="UYJ43" s="516"/>
      <c r="UYK43" s="516"/>
      <c r="UYL43" s="516"/>
      <c r="UYM43" s="516"/>
      <c r="UYN43" s="516"/>
      <c r="UYO43" s="516"/>
      <c r="UYP43" s="516"/>
      <c r="UYQ43" s="516"/>
      <c r="UYR43" s="516"/>
      <c r="UYS43" s="516"/>
      <c r="UYT43" s="516"/>
      <c r="UYU43" s="516"/>
      <c r="UYV43" s="516"/>
      <c r="UYW43" s="516"/>
      <c r="UYX43" s="516"/>
      <c r="UYY43" s="516"/>
      <c r="UYZ43" s="516"/>
      <c r="UZA43" s="516"/>
      <c r="UZB43" s="516"/>
      <c r="UZC43" s="516"/>
      <c r="UZD43" s="516"/>
      <c r="UZE43" s="516"/>
      <c r="UZF43" s="516"/>
      <c r="UZG43" s="516"/>
      <c r="UZH43" s="516"/>
      <c r="UZI43" s="516"/>
      <c r="UZJ43" s="516"/>
      <c r="UZK43" s="516"/>
      <c r="UZL43" s="516"/>
      <c r="UZM43" s="516"/>
      <c r="UZN43" s="516"/>
      <c r="UZO43" s="516"/>
      <c r="UZP43" s="516"/>
      <c r="UZQ43" s="516"/>
      <c r="UZR43" s="516"/>
      <c r="UZS43" s="516"/>
      <c r="UZT43" s="516"/>
      <c r="UZU43" s="516"/>
      <c r="UZV43" s="516"/>
      <c r="UZW43" s="516"/>
      <c r="UZX43" s="516"/>
      <c r="UZY43" s="516"/>
      <c r="UZZ43" s="516"/>
      <c r="VAA43" s="516"/>
      <c r="VAB43" s="516"/>
      <c r="VAC43" s="516"/>
      <c r="VAD43" s="516"/>
      <c r="VAE43" s="516"/>
      <c r="VAF43" s="516"/>
      <c r="VAG43" s="516"/>
      <c r="VAH43" s="516"/>
      <c r="VAI43" s="516"/>
      <c r="VAJ43" s="516"/>
      <c r="VAK43" s="516"/>
      <c r="VAL43" s="516"/>
      <c r="VAM43" s="516"/>
      <c r="VAN43" s="516"/>
      <c r="VAO43" s="516"/>
      <c r="VAP43" s="516"/>
      <c r="VAQ43" s="516"/>
      <c r="VAR43" s="516"/>
      <c r="VAS43" s="516"/>
      <c r="VAT43" s="516"/>
      <c r="VAU43" s="516"/>
      <c r="VAV43" s="516"/>
      <c r="VAW43" s="516"/>
      <c r="VAX43" s="516"/>
      <c r="VAY43" s="516"/>
      <c r="VAZ43" s="516"/>
      <c r="VBA43" s="516"/>
      <c r="VBB43" s="516"/>
      <c r="VBC43" s="516"/>
      <c r="VBD43" s="516"/>
      <c r="VBE43" s="516"/>
      <c r="VBF43" s="516"/>
      <c r="VBG43" s="516"/>
      <c r="VBH43" s="516"/>
      <c r="VBI43" s="516"/>
      <c r="VBJ43" s="516"/>
      <c r="VBK43" s="516"/>
      <c r="VBL43" s="516"/>
      <c r="VBM43" s="516"/>
      <c r="VBN43" s="516"/>
      <c r="VBO43" s="516"/>
      <c r="VBP43" s="516"/>
      <c r="VBQ43" s="516"/>
      <c r="VBR43" s="516"/>
      <c r="VBS43" s="516"/>
      <c r="VBT43" s="516"/>
      <c r="VBU43" s="516"/>
      <c r="VBV43" s="516"/>
      <c r="VBW43" s="516"/>
      <c r="VBX43" s="516"/>
      <c r="VBY43" s="516"/>
      <c r="VBZ43" s="516"/>
      <c r="VCA43" s="516"/>
      <c r="VCB43" s="516"/>
      <c r="VCC43" s="516"/>
      <c r="VCD43" s="516"/>
      <c r="VCE43" s="516"/>
      <c r="VCF43" s="516"/>
      <c r="VCG43" s="516"/>
      <c r="VCH43" s="516"/>
      <c r="VCI43" s="516"/>
      <c r="VCJ43" s="516"/>
      <c r="VCK43" s="516"/>
      <c r="VCL43" s="516"/>
      <c r="VCM43" s="516"/>
      <c r="VCN43" s="516"/>
      <c r="VCO43" s="516"/>
      <c r="VCP43" s="516"/>
      <c r="VCQ43" s="516"/>
      <c r="VCR43" s="516"/>
      <c r="VCS43" s="516"/>
      <c r="VCT43" s="516"/>
      <c r="VCU43" s="516"/>
      <c r="VCV43" s="516"/>
      <c r="VCW43" s="516"/>
      <c r="VCX43" s="516"/>
      <c r="VCY43" s="516"/>
      <c r="VCZ43" s="516"/>
      <c r="VDA43" s="516"/>
      <c r="VDB43" s="516"/>
      <c r="VDC43" s="516"/>
      <c r="VDD43" s="516"/>
      <c r="VDE43" s="516"/>
      <c r="VDF43" s="516"/>
      <c r="VDG43" s="516"/>
      <c r="VDH43" s="516"/>
      <c r="VDI43" s="516"/>
      <c r="VDJ43" s="516"/>
      <c r="VDK43" s="516"/>
      <c r="VDL43" s="516"/>
      <c r="VDM43" s="516"/>
      <c r="VDN43" s="516"/>
      <c r="VDO43" s="516"/>
      <c r="VDP43" s="516"/>
      <c r="VDQ43" s="516"/>
      <c r="VDR43" s="516"/>
      <c r="VDS43" s="516"/>
      <c r="VDT43" s="516"/>
      <c r="VDU43" s="516"/>
      <c r="VDV43" s="516"/>
      <c r="VDW43" s="516"/>
      <c r="VDX43" s="516"/>
      <c r="VDY43" s="516"/>
      <c r="VDZ43" s="516"/>
      <c r="VEA43" s="516"/>
      <c r="VEB43" s="516"/>
      <c r="VEC43" s="516"/>
      <c r="VED43" s="516"/>
      <c r="VEE43" s="516"/>
      <c r="VEF43" s="516"/>
      <c r="VEG43" s="516"/>
      <c r="VEH43" s="516"/>
      <c r="VEI43" s="516"/>
      <c r="VEJ43" s="516"/>
      <c r="VEK43" s="516"/>
      <c r="VEL43" s="516"/>
      <c r="VEM43" s="516"/>
      <c r="VEN43" s="516"/>
      <c r="VEO43" s="516"/>
      <c r="VEP43" s="516"/>
      <c r="VEQ43" s="516"/>
      <c r="VER43" s="516"/>
      <c r="VES43" s="516"/>
      <c r="VET43" s="516"/>
      <c r="VEU43" s="516"/>
      <c r="VEV43" s="516"/>
      <c r="VEW43" s="516"/>
      <c r="VEX43" s="516"/>
      <c r="VEY43" s="516"/>
      <c r="VEZ43" s="516"/>
      <c r="VFA43" s="516"/>
      <c r="VFB43" s="516"/>
      <c r="VFC43" s="516"/>
      <c r="VFD43" s="516"/>
      <c r="VFE43" s="516"/>
      <c r="VFF43" s="516"/>
      <c r="VFG43" s="516"/>
      <c r="VFH43" s="516"/>
      <c r="VFI43" s="516"/>
      <c r="VFJ43" s="516"/>
      <c r="VFK43" s="516"/>
      <c r="VFL43" s="516"/>
      <c r="VFM43" s="516"/>
      <c r="VFN43" s="516"/>
      <c r="VFO43" s="516"/>
      <c r="VFP43" s="516"/>
      <c r="VFQ43" s="516"/>
      <c r="VFR43" s="516"/>
      <c r="VFS43" s="516"/>
      <c r="VFT43" s="516"/>
      <c r="VFU43" s="516"/>
      <c r="VFV43" s="516"/>
      <c r="VFW43" s="516"/>
      <c r="VFX43" s="516"/>
      <c r="VFY43" s="516"/>
      <c r="VFZ43" s="516"/>
      <c r="VGA43" s="516"/>
      <c r="VGB43" s="516"/>
      <c r="VGC43" s="516"/>
      <c r="VGD43" s="516"/>
      <c r="VGE43" s="516"/>
      <c r="VGF43" s="516"/>
      <c r="VGG43" s="516"/>
      <c r="VGH43" s="516"/>
      <c r="VGI43" s="516"/>
      <c r="VGJ43" s="516"/>
      <c r="VGK43" s="516"/>
      <c r="VGL43" s="516"/>
      <c r="VGM43" s="516"/>
      <c r="VGN43" s="516"/>
      <c r="VGO43" s="516"/>
      <c r="VGP43" s="516"/>
      <c r="VGQ43" s="516"/>
      <c r="VGR43" s="516"/>
      <c r="VGS43" s="516"/>
      <c r="VGT43" s="516"/>
      <c r="VGU43" s="516"/>
      <c r="VGV43" s="516"/>
      <c r="VGW43" s="516"/>
      <c r="VGX43" s="516"/>
      <c r="VGY43" s="516"/>
      <c r="VGZ43" s="516"/>
      <c r="VHA43" s="516"/>
      <c r="VHB43" s="516"/>
      <c r="VHC43" s="516"/>
      <c r="VHD43" s="516"/>
      <c r="VHE43" s="516"/>
      <c r="VHF43" s="516"/>
      <c r="VHG43" s="516"/>
      <c r="VHH43" s="516"/>
      <c r="VHI43" s="516"/>
      <c r="VHJ43" s="516"/>
      <c r="VHK43" s="516"/>
      <c r="VHL43" s="516"/>
      <c r="VHM43" s="516"/>
      <c r="VHN43" s="516"/>
      <c r="VHO43" s="516"/>
      <c r="VHP43" s="516"/>
      <c r="VHQ43" s="516"/>
      <c r="VHR43" s="516"/>
      <c r="VHS43" s="516"/>
      <c r="VHT43" s="516"/>
      <c r="VHU43" s="516"/>
      <c r="VHV43" s="516"/>
      <c r="VHW43" s="516"/>
      <c r="VHX43" s="516"/>
      <c r="VHY43" s="516"/>
      <c r="VHZ43" s="516"/>
      <c r="VIA43" s="516"/>
      <c r="VIB43" s="516"/>
      <c r="VIC43" s="516"/>
      <c r="VID43" s="516"/>
      <c r="VIE43" s="516"/>
      <c r="VIF43" s="516"/>
      <c r="VIG43" s="516"/>
      <c r="VIH43" s="516"/>
      <c r="VII43" s="516"/>
      <c r="VIJ43" s="516"/>
      <c r="VIK43" s="516"/>
      <c r="VIL43" s="516"/>
      <c r="VIM43" s="516"/>
      <c r="VIN43" s="516"/>
      <c r="VIO43" s="516"/>
      <c r="VIP43" s="516"/>
      <c r="VIQ43" s="516"/>
      <c r="VIR43" s="516"/>
      <c r="VIS43" s="516"/>
      <c r="VIT43" s="516"/>
      <c r="VIU43" s="516"/>
      <c r="VIV43" s="516"/>
      <c r="VIW43" s="516"/>
      <c r="VIX43" s="516"/>
      <c r="VIY43" s="516"/>
      <c r="VIZ43" s="516"/>
      <c r="VJA43" s="516"/>
      <c r="VJB43" s="516"/>
      <c r="VJC43" s="516"/>
      <c r="VJD43" s="516"/>
      <c r="VJE43" s="516"/>
      <c r="VJF43" s="516"/>
      <c r="VJG43" s="516"/>
      <c r="VJH43" s="516"/>
      <c r="VJI43" s="516"/>
      <c r="VJJ43" s="516"/>
      <c r="VJK43" s="516"/>
      <c r="VJL43" s="516"/>
      <c r="VJM43" s="516"/>
      <c r="VJN43" s="516"/>
      <c r="VJO43" s="516"/>
      <c r="VJP43" s="516"/>
      <c r="VJQ43" s="516"/>
      <c r="VJR43" s="516"/>
      <c r="VJS43" s="516"/>
      <c r="VJT43" s="516"/>
      <c r="VJU43" s="516"/>
      <c r="VJV43" s="516"/>
      <c r="VJW43" s="516"/>
      <c r="VJX43" s="516"/>
      <c r="VJY43" s="516"/>
      <c r="VJZ43" s="516"/>
      <c r="VKA43" s="516"/>
      <c r="VKB43" s="516"/>
      <c r="VKC43" s="516"/>
      <c r="VKD43" s="516"/>
      <c r="VKE43" s="516"/>
      <c r="VKF43" s="516"/>
      <c r="VKG43" s="516"/>
      <c r="VKH43" s="516"/>
      <c r="VKI43" s="516"/>
      <c r="VKJ43" s="516"/>
      <c r="VKK43" s="516"/>
      <c r="VKL43" s="516"/>
      <c r="VKM43" s="516"/>
      <c r="VKN43" s="516"/>
      <c r="VKO43" s="516"/>
      <c r="VKP43" s="516"/>
      <c r="VKQ43" s="516"/>
      <c r="VKR43" s="516"/>
      <c r="VKS43" s="516"/>
      <c r="VKT43" s="516"/>
      <c r="VKU43" s="516"/>
      <c r="VKV43" s="516"/>
      <c r="VKW43" s="516"/>
      <c r="VKX43" s="516"/>
      <c r="VKY43" s="516"/>
      <c r="VKZ43" s="516"/>
      <c r="VLA43" s="516"/>
      <c r="VLB43" s="516"/>
      <c r="VLC43" s="516"/>
      <c r="VLD43" s="516"/>
      <c r="VLE43" s="516"/>
      <c r="VLF43" s="516"/>
      <c r="VLG43" s="516"/>
      <c r="VLH43" s="516"/>
      <c r="VLI43" s="516"/>
      <c r="VLJ43" s="516"/>
      <c r="VLK43" s="516"/>
      <c r="VLL43" s="516"/>
      <c r="VLM43" s="516"/>
      <c r="VLN43" s="516"/>
      <c r="VLO43" s="516"/>
      <c r="VLP43" s="516"/>
      <c r="VLQ43" s="516"/>
      <c r="VLR43" s="516"/>
      <c r="VLS43" s="516"/>
      <c r="VLT43" s="516"/>
      <c r="VLU43" s="516"/>
      <c r="VLV43" s="516"/>
      <c r="VLW43" s="516"/>
      <c r="VLX43" s="516"/>
      <c r="VLY43" s="516"/>
      <c r="VLZ43" s="516"/>
      <c r="VMA43" s="516"/>
      <c r="VMB43" s="516"/>
      <c r="VMC43" s="516"/>
      <c r="VMD43" s="516"/>
      <c r="VME43" s="516"/>
      <c r="VMF43" s="516"/>
      <c r="VMG43" s="516"/>
      <c r="VMH43" s="516"/>
      <c r="VMI43" s="516"/>
      <c r="VMJ43" s="516"/>
      <c r="VMK43" s="516"/>
      <c r="VML43" s="516"/>
      <c r="VMM43" s="516"/>
      <c r="VMN43" s="516"/>
      <c r="VMO43" s="516"/>
      <c r="VMP43" s="516"/>
      <c r="VMQ43" s="516"/>
      <c r="VMR43" s="516"/>
      <c r="VMS43" s="516"/>
      <c r="VMT43" s="516"/>
      <c r="VMU43" s="516"/>
      <c r="VMV43" s="516"/>
      <c r="VMW43" s="516"/>
      <c r="VMX43" s="516"/>
      <c r="VMY43" s="516"/>
      <c r="VMZ43" s="516"/>
      <c r="VNA43" s="516"/>
      <c r="VNB43" s="516"/>
      <c r="VNC43" s="516"/>
      <c r="VND43" s="516"/>
      <c r="VNE43" s="516"/>
      <c r="VNF43" s="516"/>
      <c r="VNG43" s="516"/>
      <c r="VNH43" s="516"/>
      <c r="VNI43" s="516"/>
      <c r="VNJ43" s="516"/>
      <c r="VNK43" s="516"/>
      <c r="VNL43" s="516"/>
      <c r="VNM43" s="516"/>
      <c r="VNN43" s="516"/>
      <c r="VNO43" s="516"/>
      <c r="VNP43" s="516"/>
      <c r="VNQ43" s="516"/>
      <c r="VNR43" s="516"/>
      <c r="VNS43" s="516"/>
      <c r="VNT43" s="516"/>
      <c r="VNU43" s="516"/>
      <c r="VNV43" s="516"/>
      <c r="VNW43" s="516"/>
      <c r="VNX43" s="516"/>
      <c r="VNY43" s="516"/>
      <c r="VNZ43" s="516"/>
      <c r="VOA43" s="516"/>
      <c r="VOB43" s="516"/>
      <c r="VOC43" s="516"/>
      <c r="VOD43" s="516"/>
      <c r="VOE43" s="516"/>
      <c r="VOF43" s="516"/>
      <c r="VOG43" s="516"/>
      <c r="VOH43" s="516"/>
      <c r="VOI43" s="516"/>
      <c r="VOJ43" s="516"/>
      <c r="VOK43" s="516"/>
      <c r="VOL43" s="516"/>
      <c r="VOM43" s="516"/>
      <c r="VON43" s="516"/>
      <c r="VOO43" s="516"/>
      <c r="VOP43" s="516"/>
      <c r="VOQ43" s="516"/>
      <c r="VOR43" s="516"/>
      <c r="VOS43" s="516"/>
      <c r="VOT43" s="516"/>
      <c r="VOU43" s="516"/>
      <c r="VOV43" s="516"/>
      <c r="VOW43" s="516"/>
      <c r="VOX43" s="516"/>
      <c r="VOY43" s="516"/>
      <c r="VOZ43" s="516"/>
      <c r="VPA43" s="516"/>
      <c r="VPB43" s="516"/>
      <c r="VPC43" s="516"/>
      <c r="VPD43" s="516"/>
      <c r="VPE43" s="516"/>
      <c r="VPF43" s="516"/>
      <c r="VPG43" s="516"/>
      <c r="VPH43" s="516"/>
      <c r="VPI43" s="516"/>
      <c r="VPJ43" s="516"/>
      <c r="VPK43" s="516"/>
      <c r="VPL43" s="516"/>
      <c r="VPM43" s="516"/>
      <c r="VPN43" s="516"/>
      <c r="VPO43" s="516"/>
      <c r="VPP43" s="516"/>
      <c r="VPQ43" s="516"/>
      <c r="VPR43" s="516"/>
      <c r="VPS43" s="516"/>
      <c r="VPT43" s="516"/>
      <c r="VPU43" s="516"/>
      <c r="VPV43" s="516"/>
      <c r="VPW43" s="516"/>
      <c r="VPX43" s="516"/>
      <c r="VPY43" s="516"/>
      <c r="VPZ43" s="516"/>
      <c r="VQA43" s="516"/>
      <c r="VQB43" s="516"/>
      <c r="VQC43" s="516"/>
      <c r="VQD43" s="516"/>
      <c r="VQE43" s="516"/>
      <c r="VQF43" s="516"/>
      <c r="VQG43" s="516"/>
      <c r="VQH43" s="516"/>
      <c r="VQI43" s="516"/>
      <c r="VQJ43" s="516"/>
      <c r="VQK43" s="516"/>
      <c r="VQL43" s="516"/>
      <c r="VQM43" s="516"/>
      <c r="VQN43" s="516"/>
      <c r="VQO43" s="516"/>
      <c r="VQP43" s="516"/>
      <c r="VQQ43" s="516"/>
      <c r="VQR43" s="516"/>
      <c r="VQS43" s="516"/>
      <c r="VQT43" s="516"/>
      <c r="VQU43" s="516"/>
      <c r="VQV43" s="516"/>
      <c r="VQW43" s="516"/>
      <c r="VQX43" s="516"/>
      <c r="VQY43" s="516"/>
      <c r="VQZ43" s="516"/>
      <c r="VRA43" s="516"/>
      <c r="VRB43" s="516"/>
      <c r="VRC43" s="516"/>
      <c r="VRD43" s="516"/>
      <c r="VRE43" s="516"/>
      <c r="VRF43" s="516"/>
      <c r="VRG43" s="516"/>
      <c r="VRH43" s="516"/>
      <c r="VRI43" s="516"/>
      <c r="VRJ43" s="516"/>
      <c r="VRK43" s="516"/>
      <c r="VRL43" s="516"/>
      <c r="VRM43" s="516"/>
      <c r="VRN43" s="516"/>
      <c r="VRO43" s="516"/>
      <c r="VRP43" s="516"/>
      <c r="VRQ43" s="516"/>
      <c r="VRR43" s="516"/>
      <c r="VRS43" s="516"/>
      <c r="VRT43" s="516"/>
      <c r="VRU43" s="516"/>
      <c r="VRV43" s="516"/>
      <c r="VRW43" s="516"/>
      <c r="VRX43" s="516"/>
      <c r="VRY43" s="516"/>
      <c r="VRZ43" s="516"/>
      <c r="VSA43" s="516"/>
      <c r="VSB43" s="516"/>
      <c r="VSC43" s="516"/>
      <c r="VSD43" s="516"/>
      <c r="VSE43" s="516"/>
      <c r="VSF43" s="516"/>
      <c r="VSG43" s="516"/>
      <c r="VSH43" s="516"/>
      <c r="VSI43" s="516"/>
      <c r="VSJ43" s="516"/>
      <c r="VSK43" s="516"/>
      <c r="VSL43" s="516"/>
      <c r="VSM43" s="516"/>
      <c r="VSN43" s="516"/>
      <c r="VSO43" s="516"/>
      <c r="VSP43" s="516"/>
      <c r="VSQ43" s="516"/>
      <c r="VSR43" s="516"/>
      <c r="VSS43" s="516"/>
      <c r="VST43" s="516"/>
      <c r="VSU43" s="516"/>
      <c r="VSV43" s="516"/>
      <c r="VSW43" s="516"/>
      <c r="VSX43" s="516"/>
      <c r="VSY43" s="516"/>
      <c r="VSZ43" s="516"/>
      <c r="VTA43" s="516"/>
      <c r="VTB43" s="516"/>
      <c r="VTC43" s="516"/>
      <c r="VTD43" s="516"/>
      <c r="VTE43" s="516"/>
      <c r="VTF43" s="516"/>
      <c r="VTG43" s="516"/>
      <c r="VTH43" s="516"/>
      <c r="VTI43" s="516"/>
      <c r="VTJ43" s="516"/>
      <c r="VTK43" s="516"/>
      <c r="VTL43" s="516"/>
      <c r="VTM43" s="516"/>
      <c r="VTN43" s="516"/>
      <c r="VTO43" s="516"/>
      <c r="VTP43" s="516"/>
      <c r="VTQ43" s="516"/>
      <c r="VTR43" s="516"/>
      <c r="VTS43" s="516"/>
      <c r="VTT43" s="516"/>
      <c r="VTU43" s="516"/>
      <c r="VTV43" s="516"/>
      <c r="VTW43" s="516"/>
      <c r="VTX43" s="516"/>
      <c r="VTY43" s="516"/>
      <c r="VTZ43" s="516"/>
      <c r="VUA43" s="516"/>
      <c r="VUB43" s="516"/>
      <c r="VUC43" s="516"/>
      <c r="VUD43" s="516"/>
      <c r="VUE43" s="516"/>
      <c r="VUF43" s="516"/>
      <c r="VUG43" s="516"/>
      <c r="VUH43" s="516"/>
      <c r="VUI43" s="516"/>
      <c r="VUJ43" s="516"/>
      <c r="VUK43" s="516"/>
      <c r="VUL43" s="516"/>
      <c r="VUM43" s="516"/>
      <c r="VUN43" s="516"/>
      <c r="VUO43" s="516"/>
      <c r="VUP43" s="516"/>
      <c r="VUQ43" s="516"/>
      <c r="VUR43" s="516"/>
      <c r="VUS43" s="516"/>
      <c r="VUT43" s="516"/>
      <c r="VUU43" s="516"/>
      <c r="VUV43" s="516"/>
      <c r="VUW43" s="516"/>
      <c r="VUX43" s="516"/>
      <c r="VUY43" s="516"/>
      <c r="VUZ43" s="516"/>
      <c r="VVA43" s="516"/>
      <c r="VVB43" s="516"/>
      <c r="VVC43" s="516"/>
      <c r="VVD43" s="516"/>
      <c r="VVE43" s="516"/>
      <c r="VVF43" s="516"/>
      <c r="VVG43" s="516"/>
      <c r="VVH43" s="516"/>
      <c r="VVI43" s="516"/>
      <c r="VVJ43" s="516"/>
      <c r="VVK43" s="516"/>
      <c r="VVL43" s="516"/>
      <c r="VVM43" s="516"/>
      <c r="VVN43" s="516"/>
      <c r="VVO43" s="516"/>
      <c r="VVP43" s="516"/>
      <c r="VVQ43" s="516"/>
      <c r="VVR43" s="516"/>
      <c r="VVS43" s="516"/>
      <c r="VVT43" s="516"/>
      <c r="VVU43" s="516"/>
      <c r="VVV43" s="516"/>
      <c r="VVW43" s="516"/>
      <c r="VVX43" s="516"/>
      <c r="VVY43" s="516"/>
      <c r="VVZ43" s="516"/>
      <c r="VWA43" s="516"/>
      <c r="VWB43" s="516"/>
      <c r="VWC43" s="516"/>
      <c r="VWD43" s="516"/>
      <c r="VWE43" s="516"/>
      <c r="VWF43" s="516"/>
      <c r="VWG43" s="516"/>
      <c r="VWH43" s="516"/>
      <c r="VWI43" s="516"/>
      <c r="VWJ43" s="516"/>
      <c r="VWK43" s="516"/>
      <c r="VWL43" s="516"/>
      <c r="VWM43" s="516"/>
      <c r="VWN43" s="516"/>
      <c r="VWO43" s="516"/>
      <c r="VWP43" s="516"/>
      <c r="VWQ43" s="516"/>
      <c r="VWR43" s="516"/>
      <c r="VWS43" s="516"/>
      <c r="VWT43" s="516"/>
      <c r="VWU43" s="516"/>
      <c r="VWV43" s="516"/>
      <c r="VWW43" s="516"/>
      <c r="VWX43" s="516"/>
      <c r="VWY43" s="516"/>
      <c r="VWZ43" s="516"/>
      <c r="VXA43" s="516"/>
      <c r="VXB43" s="516"/>
      <c r="VXC43" s="516"/>
      <c r="VXD43" s="516"/>
      <c r="VXE43" s="516"/>
      <c r="VXF43" s="516"/>
      <c r="VXG43" s="516"/>
      <c r="VXH43" s="516"/>
      <c r="VXI43" s="516"/>
      <c r="VXJ43" s="516"/>
      <c r="VXK43" s="516"/>
      <c r="VXL43" s="516"/>
      <c r="VXM43" s="516"/>
      <c r="VXN43" s="516"/>
      <c r="VXO43" s="516"/>
      <c r="VXP43" s="516"/>
      <c r="VXQ43" s="516"/>
      <c r="VXR43" s="516"/>
      <c r="VXS43" s="516"/>
      <c r="VXT43" s="516"/>
      <c r="VXU43" s="516"/>
      <c r="VXV43" s="516"/>
      <c r="VXW43" s="516"/>
      <c r="VXX43" s="516"/>
      <c r="VXY43" s="516"/>
      <c r="VXZ43" s="516"/>
      <c r="VYA43" s="516"/>
      <c r="VYB43" s="516"/>
      <c r="VYC43" s="516"/>
      <c r="VYD43" s="516"/>
      <c r="VYE43" s="516"/>
      <c r="VYF43" s="516"/>
      <c r="VYG43" s="516"/>
      <c r="VYH43" s="516"/>
      <c r="VYI43" s="516"/>
      <c r="VYJ43" s="516"/>
      <c r="VYK43" s="516"/>
      <c r="VYL43" s="516"/>
      <c r="VYM43" s="516"/>
      <c r="VYN43" s="516"/>
      <c r="VYO43" s="516"/>
      <c r="VYP43" s="516"/>
      <c r="VYQ43" s="516"/>
      <c r="VYR43" s="516"/>
      <c r="VYS43" s="516"/>
      <c r="VYT43" s="516"/>
      <c r="VYU43" s="516"/>
      <c r="VYV43" s="516"/>
      <c r="VYW43" s="516"/>
      <c r="VYX43" s="516"/>
      <c r="VYY43" s="516"/>
      <c r="VYZ43" s="516"/>
      <c r="VZA43" s="516"/>
      <c r="VZB43" s="516"/>
      <c r="VZC43" s="516"/>
      <c r="VZD43" s="516"/>
      <c r="VZE43" s="516"/>
      <c r="VZF43" s="516"/>
      <c r="VZG43" s="516"/>
      <c r="VZH43" s="516"/>
      <c r="VZI43" s="516"/>
      <c r="VZJ43" s="516"/>
      <c r="VZK43" s="516"/>
      <c r="VZL43" s="516"/>
      <c r="VZM43" s="516"/>
      <c r="VZN43" s="516"/>
      <c r="VZO43" s="516"/>
      <c r="VZP43" s="516"/>
      <c r="VZQ43" s="516"/>
      <c r="VZR43" s="516"/>
      <c r="VZS43" s="516"/>
      <c r="VZT43" s="516"/>
      <c r="VZU43" s="516"/>
      <c r="VZV43" s="516"/>
      <c r="VZW43" s="516"/>
      <c r="VZX43" s="516"/>
      <c r="VZY43" s="516"/>
      <c r="VZZ43" s="516"/>
      <c r="WAA43" s="516"/>
      <c r="WAB43" s="516"/>
      <c r="WAC43" s="516"/>
      <c r="WAD43" s="516"/>
      <c r="WAE43" s="516"/>
      <c r="WAF43" s="516"/>
      <c r="WAG43" s="516"/>
      <c r="WAH43" s="516"/>
      <c r="WAI43" s="516"/>
      <c r="WAJ43" s="516"/>
      <c r="WAK43" s="516"/>
      <c r="WAL43" s="516"/>
      <c r="WAM43" s="516"/>
      <c r="WAN43" s="516"/>
      <c r="WAO43" s="516"/>
      <c r="WAP43" s="516"/>
      <c r="WAQ43" s="516"/>
      <c r="WAR43" s="516"/>
      <c r="WAS43" s="516"/>
      <c r="WAT43" s="516"/>
      <c r="WAU43" s="516"/>
      <c r="WAV43" s="516"/>
      <c r="WAW43" s="516"/>
      <c r="WAX43" s="516"/>
      <c r="WAY43" s="516"/>
      <c r="WAZ43" s="516"/>
      <c r="WBA43" s="516"/>
      <c r="WBB43" s="516"/>
      <c r="WBC43" s="516"/>
      <c r="WBD43" s="516"/>
      <c r="WBE43" s="516"/>
      <c r="WBF43" s="516"/>
      <c r="WBG43" s="516"/>
      <c r="WBH43" s="516"/>
      <c r="WBI43" s="516"/>
      <c r="WBJ43" s="516"/>
      <c r="WBK43" s="516"/>
      <c r="WBL43" s="516"/>
      <c r="WBM43" s="516"/>
      <c r="WBN43" s="516"/>
      <c r="WBO43" s="516"/>
      <c r="WBP43" s="516"/>
      <c r="WBQ43" s="516"/>
      <c r="WBR43" s="516"/>
      <c r="WBS43" s="516"/>
      <c r="WBT43" s="516"/>
      <c r="WBU43" s="516"/>
      <c r="WBV43" s="516"/>
      <c r="WBW43" s="516"/>
      <c r="WBX43" s="516"/>
      <c r="WBY43" s="516"/>
      <c r="WBZ43" s="516"/>
      <c r="WCA43" s="516"/>
      <c r="WCB43" s="516"/>
      <c r="WCC43" s="516"/>
      <c r="WCD43" s="516"/>
      <c r="WCE43" s="516"/>
      <c r="WCF43" s="516"/>
      <c r="WCG43" s="516"/>
      <c r="WCH43" s="516"/>
      <c r="WCI43" s="516"/>
      <c r="WCJ43" s="516"/>
      <c r="WCK43" s="516"/>
      <c r="WCL43" s="516"/>
      <c r="WCM43" s="516"/>
      <c r="WCN43" s="516"/>
      <c r="WCO43" s="516"/>
      <c r="WCP43" s="516"/>
      <c r="WCQ43" s="516"/>
      <c r="WCR43" s="516"/>
      <c r="WCS43" s="516"/>
      <c r="WCT43" s="516"/>
      <c r="WCU43" s="516"/>
      <c r="WCV43" s="516"/>
      <c r="WCW43" s="516"/>
      <c r="WCX43" s="516"/>
      <c r="WCY43" s="516"/>
      <c r="WCZ43" s="516"/>
      <c r="WDA43" s="516"/>
      <c r="WDB43" s="516"/>
      <c r="WDC43" s="516"/>
      <c r="WDD43" s="516"/>
      <c r="WDE43" s="516"/>
      <c r="WDF43" s="516"/>
      <c r="WDG43" s="516"/>
      <c r="WDH43" s="516"/>
      <c r="WDI43" s="516"/>
      <c r="WDJ43" s="516"/>
      <c r="WDK43" s="516"/>
      <c r="WDL43" s="516"/>
      <c r="WDM43" s="516"/>
      <c r="WDN43" s="516"/>
      <c r="WDO43" s="516"/>
      <c r="WDP43" s="516"/>
      <c r="WDQ43" s="516"/>
      <c r="WDR43" s="516"/>
      <c r="WDS43" s="516"/>
      <c r="WDT43" s="516"/>
      <c r="WDU43" s="516"/>
      <c r="WDV43" s="516"/>
      <c r="WDW43" s="516"/>
      <c r="WDX43" s="516"/>
      <c r="WDY43" s="516"/>
      <c r="WDZ43" s="516"/>
      <c r="WEA43" s="516"/>
      <c r="WEB43" s="516"/>
      <c r="WEC43" s="516"/>
      <c r="WED43" s="516"/>
      <c r="WEE43" s="516"/>
      <c r="WEF43" s="516"/>
      <c r="WEG43" s="516"/>
      <c r="WEH43" s="516"/>
      <c r="WEI43" s="516"/>
      <c r="WEJ43" s="516"/>
      <c r="WEK43" s="516"/>
      <c r="WEL43" s="516"/>
      <c r="WEM43" s="516"/>
      <c r="WEN43" s="516"/>
      <c r="WEO43" s="516"/>
      <c r="WEP43" s="516"/>
      <c r="WEQ43" s="516"/>
      <c r="WER43" s="516"/>
      <c r="WES43" s="516"/>
      <c r="WET43" s="516"/>
      <c r="WEU43" s="516"/>
      <c r="WEV43" s="516"/>
      <c r="WEW43" s="516"/>
      <c r="WEX43" s="516"/>
      <c r="WEY43" s="516"/>
      <c r="WEZ43" s="516"/>
      <c r="WFA43" s="516"/>
      <c r="WFB43" s="516"/>
      <c r="WFC43" s="516"/>
      <c r="WFD43" s="516"/>
      <c r="WFE43" s="516"/>
      <c r="WFF43" s="516"/>
      <c r="WFG43" s="516"/>
      <c r="WFH43" s="516"/>
      <c r="WFI43" s="516"/>
      <c r="WFJ43" s="516"/>
      <c r="WFK43" s="516"/>
      <c r="WFL43" s="516"/>
      <c r="WFM43" s="516"/>
      <c r="WFN43" s="516"/>
      <c r="WFO43" s="516"/>
      <c r="WFP43" s="516"/>
      <c r="WFQ43" s="516"/>
      <c r="WFR43" s="516"/>
      <c r="WFS43" s="516"/>
      <c r="WFT43" s="516"/>
      <c r="WFU43" s="516"/>
      <c r="WFV43" s="516"/>
      <c r="WFW43" s="516"/>
      <c r="WFX43" s="516"/>
      <c r="WFY43" s="516"/>
      <c r="WFZ43" s="516"/>
      <c r="WGA43" s="516"/>
      <c r="WGB43" s="516"/>
      <c r="WGC43" s="516"/>
      <c r="WGD43" s="516"/>
      <c r="WGE43" s="516"/>
      <c r="WGF43" s="516"/>
      <c r="WGG43" s="516"/>
      <c r="WGH43" s="516"/>
      <c r="WGI43" s="516"/>
      <c r="WGJ43" s="516"/>
      <c r="WGK43" s="516"/>
      <c r="WGL43" s="516"/>
      <c r="WGM43" s="516"/>
      <c r="WGN43" s="516"/>
      <c r="WGO43" s="516"/>
      <c r="WGP43" s="516"/>
      <c r="WGQ43" s="516"/>
      <c r="WGR43" s="516"/>
      <c r="WGS43" s="516"/>
      <c r="WGT43" s="516"/>
      <c r="WGU43" s="516"/>
      <c r="WGV43" s="516"/>
      <c r="WGW43" s="516"/>
      <c r="WGX43" s="516"/>
      <c r="WGY43" s="516"/>
      <c r="WGZ43" s="516"/>
      <c r="WHA43" s="516"/>
      <c r="WHB43" s="516"/>
      <c r="WHC43" s="516"/>
      <c r="WHD43" s="516"/>
      <c r="WHE43" s="516"/>
      <c r="WHF43" s="516"/>
      <c r="WHG43" s="516"/>
      <c r="WHH43" s="516"/>
      <c r="WHI43" s="516"/>
      <c r="WHJ43" s="516"/>
      <c r="WHK43" s="516"/>
      <c r="WHL43" s="516"/>
      <c r="WHM43" s="516"/>
      <c r="WHN43" s="516"/>
      <c r="WHO43" s="516"/>
      <c r="WHP43" s="516"/>
      <c r="WHQ43" s="516"/>
      <c r="WHR43" s="516"/>
      <c r="WHS43" s="516"/>
      <c r="WHT43" s="516"/>
      <c r="WHU43" s="516"/>
      <c r="WHV43" s="516"/>
      <c r="WHW43" s="516"/>
      <c r="WHX43" s="516"/>
      <c r="WHY43" s="516"/>
      <c r="WHZ43" s="516"/>
      <c r="WIA43" s="516"/>
      <c r="WIB43" s="516"/>
      <c r="WIC43" s="516"/>
      <c r="WID43" s="516"/>
      <c r="WIE43" s="516"/>
      <c r="WIF43" s="516"/>
      <c r="WIG43" s="516"/>
      <c r="WIH43" s="516"/>
      <c r="WII43" s="516"/>
      <c r="WIJ43" s="516"/>
      <c r="WIK43" s="516"/>
      <c r="WIL43" s="516"/>
      <c r="WIM43" s="516"/>
      <c r="WIN43" s="516"/>
      <c r="WIO43" s="516"/>
      <c r="WIP43" s="516"/>
      <c r="WIQ43" s="516"/>
      <c r="WIR43" s="516"/>
      <c r="WIS43" s="516"/>
      <c r="WIT43" s="516"/>
      <c r="WIU43" s="516"/>
      <c r="WIV43" s="516"/>
      <c r="WIW43" s="516"/>
      <c r="WIX43" s="516"/>
      <c r="WIY43" s="516"/>
      <c r="WIZ43" s="516"/>
      <c r="WJA43" s="516"/>
      <c r="WJB43" s="516"/>
      <c r="WJC43" s="516"/>
      <c r="WJD43" s="516"/>
      <c r="WJE43" s="516"/>
      <c r="WJF43" s="516"/>
      <c r="WJG43" s="516"/>
      <c r="WJH43" s="516"/>
      <c r="WJI43" s="516"/>
      <c r="WJJ43" s="516"/>
      <c r="WJK43" s="516"/>
      <c r="WJL43" s="516"/>
      <c r="WJM43" s="516"/>
      <c r="WJN43" s="516"/>
      <c r="WJO43" s="516"/>
      <c r="WJP43" s="516"/>
      <c r="WJQ43" s="516"/>
      <c r="WJR43" s="516"/>
      <c r="WJS43" s="516"/>
      <c r="WJT43" s="516"/>
      <c r="WJU43" s="516"/>
      <c r="WJV43" s="516"/>
      <c r="WJW43" s="516"/>
      <c r="WJX43" s="516"/>
      <c r="WJY43" s="516"/>
      <c r="WJZ43" s="516"/>
      <c r="WKA43" s="516"/>
      <c r="WKB43" s="516"/>
      <c r="WKC43" s="516"/>
      <c r="WKD43" s="516"/>
      <c r="WKE43" s="516"/>
      <c r="WKF43" s="516"/>
      <c r="WKG43" s="516"/>
      <c r="WKH43" s="516"/>
      <c r="WKI43" s="516"/>
      <c r="WKJ43" s="516"/>
      <c r="WKK43" s="516"/>
      <c r="WKL43" s="516"/>
      <c r="WKM43" s="516"/>
      <c r="WKN43" s="516"/>
      <c r="WKO43" s="516"/>
      <c r="WKP43" s="516"/>
      <c r="WKQ43" s="516"/>
      <c r="WKR43" s="516"/>
      <c r="WKS43" s="516"/>
      <c r="WKT43" s="516"/>
      <c r="WKU43" s="516"/>
      <c r="WKV43" s="516"/>
      <c r="WKW43" s="516"/>
      <c r="WKX43" s="516"/>
      <c r="WKY43" s="516"/>
      <c r="WKZ43" s="516"/>
      <c r="WLA43" s="516"/>
      <c r="WLB43" s="516"/>
      <c r="WLC43" s="516"/>
      <c r="WLD43" s="516"/>
      <c r="WLE43" s="516"/>
      <c r="WLF43" s="516"/>
      <c r="WLG43" s="516"/>
      <c r="WLH43" s="516"/>
      <c r="WLI43" s="516"/>
      <c r="WLJ43" s="516"/>
      <c r="WLK43" s="516"/>
      <c r="WLL43" s="516"/>
      <c r="WLM43" s="516"/>
      <c r="WLN43" s="516"/>
      <c r="WLO43" s="516"/>
      <c r="WLP43" s="516"/>
      <c r="WLQ43" s="516"/>
      <c r="WLR43" s="516"/>
      <c r="WLS43" s="516"/>
      <c r="WLT43" s="516"/>
      <c r="WLU43" s="516"/>
      <c r="WLV43" s="516"/>
      <c r="WLW43" s="516"/>
      <c r="WLX43" s="516"/>
      <c r="WLY43" s="516"/>
      <c r="WLZ43" s="516"/>
      <c r="WMA43" s="516"/>
      <c r="WMB43" s="516"/>
      <c r="WMC43" s="516"/>
      <c r="WMD43" s="516"/>
      <c r="WME43" s="516"/>
      <c r="WMF43" s="516"/>
      <c r="WMG43" s="516"/>
      <c r="WMH43" s="516"/>
      <c r="WMI43" s="516"/>
      <c r="WMJ43" s="516"/>
      <c r="WMK43" s="516"/>
      <c r="WML43" s="516"/>
      <c r="WMM43" s="516"/>
      <c r="WMN43" s="516"/>
      <c r="WMO43" s="516"/>
      <c r="WMP43" s="516"/>
      <c r="WMQ43" s="516"/>
      <c r="WMR43" s="516"/>
      <c r="WMS43" s="516"/>
      <c r="WMT43" s="516"/>
      <c r="WMU43" s="516"/>
      <c r="WMV43" s="516"/>
      <c r="WMW43" s="516"/>
      <c r="WMX43" s="516"/>
      <c r="WMY43" s="516"/>
      <c r="WMZ43" s="516"/>
      <c r="WNA43" s="516"/>
      <c r="WNB43" s="516"/>
      <c r="WNC43" s="516"/>
      <c r="WND43" s="516"/>
      <c r="WNE43" s="516"/>
      <c r="WNF43" s="516"/>
      <c r="WNG43" s="516"/>
      <c r="WNH43" s="516"/>
      <c r="WNI43" s="516"/>
      <c r="WNJ43" s="516"/>
      <c r="WNK43" s="516"/>
      <c r="WNL43" s="516"/>
      <c r="WNM43" s="516"/>
      <c r="WNN43" s="516"/>
      <c r="WNO43" s="516"/>
      <c r="WNP43" s="516"/>
      <c r="WNQ43" s="516"/>
      <c r="WNR43" s="516"/>
      <c r="WNS43" s="516"/>
      <c r="WNT43" s="516"/>
      <c r="WNU43" s="516"/>
      <c r="WNV43" s="516"/>
      <c r="WNW43" s="516"/>
      <c r="WNX43" s="516"/>
      <c r="WNY43" s="516"/>
      <c r="WNZ43" s="516"/>
      <c r="WOA43" s="516"/>
      <c r="WOB43" s="516"/>
      <c r="WOC43" s="516"/>
      <c r="WOD43" s="516"/>
      <c r="WOE43" s="516"/>
      <c r="WOF43" s="516"/>
      <c r="WOG43" s="516"/>
      <c r="WOH43" s="516"/>
      <c r="WOI43" s="516"/>
      <c r="WOJ43" s="516"/>
      <c r="WOK43" s="516"/>
      <c r="WOL43" s="516"/>
      <c r="WOM43" s="516"/>
      <c r="WON43" s="516"/>
      <c r="WOO43" s="516"/>
      <c r="WOP43" s="516"/>
      <c r="WOQ43" s="516"/>
      <c r="WOR43" s="516"/>
      <c r="WOS43" s="516"/>
      <c r="WOT43" s="516"/>
      <c r="WOU43" s="516"/>
      <c r="WOV43" s="516"/>
      <c r="WOW43" s="516"/>
      <c r="WOX43" s="516"/>
      <c r="WOY43" s="516"/>
      <c r="WOZ43" s="516"/>
      <c r="WPA43" s="516"/>
      <c r="WPB43" s="516"/>
      <c r="WPC43" s="516"/>
      <c r="WPD43" s="516"/>
      <c r="WPE43" s="516"/>
      <c r="WPF43" s="516"/>
      <c r="WPG43" s="516"/>
      <c r="WPH43" s="516"/>
      <c r="WPI43" s="516"/>
      <c r="WPJ43" s="516"/>
      <c r="WPK43" s="516"/>
      <c r="WPL43" s="516"/>
      <c r="WPM43" s="516"/>
      <c r="WPN43" s="516"/>
      <c r="WPO43" s="516"/>
      <c r="WPP43" s="516"/>
      <c r="WPQ43" s="516"/>
      <c r="WPR43" s="516"/>
      <c r="WPS43" s="516"/>
      <c r="WPT43" s="516"/>
      <c r="WPU43" s="516"/>
      <c r="WPV43" s="516"/>
      <c r="WPW43" s="516"/>
      <c r="WPX43" s="516"/>
      <c r="WPY43" s="516"/>
      <c r="WPZ43" s="516"/>
      <c r="WQA43" s="516"/>
      <c r="WQB43" s="516"/>
      <c r="WQC43" s="516"/>
      <c r="WQD43" s="516"/>
      <c r="WQE43" s="516"/>
      <c r="WQF43" s="516"/>
      <c r="WQG43" s="516"/>
      <c r="WQH43" s="516"/>
      <c r="WQI43" s="516"/>
      <c r="WQJ43" s="516"/>
      <c r="WQK43" s="516"/>
      <c r="WQL43" s="516"/>
      <c r="WQM43" s="516"/>
      <c r="WQN43" s="516"/>
      <c r="WQO43" s="516"/>
      <c r="WQP43" s="516"/>
      <c r="WQQ43" s="516"/>
      <c r="WQR43" s="516"/>
      <c r="WQS43" s="516"/>
      <c r="WQT43" s="516"/>
      <c r="WQU43" s="516"/>
      <c r="WQV43" s="516"/>
      <c r="WQW43" s="516"/>
      <c r="WQX43" s="516"/>
      <c r="WQY43" s="516"/>
      <c r="WQZ43" s="516"/>
      <c r="WRA43" s="516"/>
      <c r="WRB43" s="516"/>
      <c r="WRC43" s="516"/>
      <c r="WRD43" s="516"/>
      <c r="WRE43" s="516"/>
      <c r="WRF43" s="516"/>
      <c r="WRG43" s="516"/>
      <c r="WRH43" s="516"/>
      <c r="WRI43" s="516"/>
      <c r="WRJ43" s="516"/>
      <c r="WRK43" s="516"/>
      <c r="WRL43" s="516"/>
      <c r="WRM43" s="516"/>
      <c r="WRN43" s="516"/>
      <c r="WRO43" s="516"/>
      <c r="WRP43" s="516"/>
      <c r="WRQ43" s="516"/>
      <c r="WRR43" s="516"/>
      <c r="WRS43" s="516"/>
      <c r="WRT43" s="516"/>
      <c r="WRU43" s="516"/>
      <c r="WRV43" s="516"/>
      <c r="WRW43" s="516"/>
      <c r="WRX43" s="516"/>
      <c r="WRY43" s="516"/>
      <c r="WRZ43" s="516"/>
      <c r="WSA43" s="516"/>
      <c r="WSB43" s="516"/>
      <c r="WSC43" s="516"/>
      <c r="WSD43" s="516"/>
      <c r="WSE43" s="516"/>
      <c r="WSF43" s="516"/>
      <c r="WSG43" s="516"/>
      <c r="WSH43" s="516"/>
      <c r="WSI43" s="516"/>
      <c r="WSJ43" s="516"/>
      <c r="WSK43" s="516"/>
      <c r="WSL43" s="516"/>
      <c r="WSM43" s="516"/>
      <c r="WSN43" s="516"/>
      <c r="WSO43" s="516"/>
      <c r="WSP43" s="516"/>
      <c r="WSQ43" s="516"/>
      <c r="WSR43" s="516"/>
      <c r="WSS43" s="516"/>
      <c r="WST43" s="516"/>
      <c r="WSU43" s="516"/>
      <c r="WSV43" s="516"/>
      <c r="WSW43" s="516"/>
      <c r="WSX43" s="516"/>
      <c r="WSY43" s="516"/>
      <c r="WSZ43" s="516"/>
      <c r="WTA43" s="516"/>
      <c r="WTB43" s="516"/>
      <c r="WTC43" s="516"/>
      <c r="WTD43" s="516"/>
      <c r="WTE43" s="516"/>
      <c r="WTF43" s="516"/>
      <c r="WTG43" s="516"/>
      <c r="WTH43" s="516"/>
      <c r="WTI43" s="516"/>
      <c r="WTJ43" s="516"/>
      <c r="WTK43" s="516"/>
      <c r="WTL43" s="516"/>
      <c r="WTM43" s="516"/>
      <c r="WTN43" s="516"/>
      <c r="WTO43" s="516"/>
      <c r="WTP43" s="516"/>
      <c r="WTQ43" s="516"/>
      <c r="WTR43" s="516"/>
      <c r="WTS43" s="516"/>
      <c r="WTT43" s="516"/>
      <c r="WTU43" s="516"/>
      <c r="WTV43" s="516"/>
      <c r="WTW43" s="516"/>
      <c r="WTX43" s="516"/>
      <c r="WTY43" s="516"/>
      <c r="WTZ43" s="516"/>
      <c r="WUA43" s="516"/>
      <c r="WUB43" s="516"/>
      <c r="WUC43" s="516"/>
      <c r="WUD43" s="516"/>
      <c r="WUE43" s="516"/>
      <c r="WUF43" s="516"/>
      <c r="WUG43" s="516"/>
      <c r="WUH43" s="516"/>
      <c r="WUI43" s="516"/>
      <c r="WUJ43" s="516"/>
      <c r="WUK43" s="516"/>
      <c r="WUL43" s="516"/>
      <c r="WUM43" s="516"/>
      <c r="WUN43" s="516"/>
      <c r="WUO43" s="516"/>
      <c r="WUP43" s="516"/>
      <c r="WUQ43" s="516"/>
      <c r="WUR43" s="516"/>
      <c r="WUS43" s="516"/>
      <c r="WUT43" s="516"/>
      <c r="WUU43" s="516"/>
      <c r="WUV43" s="516"/>
      <c r="WUW43" s="516"/>
      <c r="WUX43" s="516"/>
      <c r="WUY43" s="516"/>
      <c r="WUZ43" s="516"/>
      <c r="WVA43" s="516"/>
      <c r="WVB43" s="516"/>
      <c r="WVC43" s="516"/>
      <c r="WVD43" s="516"/>
      <c r="WVE43" s="516"/>
      <c r="WVF43" s="516"/>
      <c r="WVG43" s="516"/>
      <c r="WVH43" s="516"/>
      <c r="WVI43" s="516"/>
      <c r="WVJ43" s="516"/>
      <c r="WVK43" s="516"/>
      <c r="WVL43" s="516"/>
      <c r="WVM43" s="516"/>
      <c r="WVN43" s="516"/>
      <c r="WVO43" s="516"/>
      <c r="WVP43" s="516"/>
      <c r="WVQ43" s="516"/>
    </row>
    <row r="44" spans="2:16137" s="513" customFormat="1">
      <c r="C44" s="611"/>
      <c r="D44" s="612"/>
      <c r="F44" s="514"/>
      <c r="G44" s="515"/>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516"/>
      <c r="AZ44" s="516"/>
      <c r="BA44" s="516"/>
      <c r="BB44" s="516"/>
      <c r="BC44" s="516"/>
      <c r="BD44" s="516"/>
      <c r="BE44" s="516"/>
      <c r="BF44" s="516"/>
      <c r="BG44" s="516"/>
      <c r="BH44" s="516"/>
      <c r="BI44" s="516"/>
      <c r="BJ44" s="516"/>
      <c r="BK44" s="516"/>
      <c r="BL44" s="516"/>
      <c r="BM44" s="516"/>
      <c r="BN44" s="516"/>
      <c r="BO44" s="516"/>
      <c r="BP44" s="516"/>
      <c r="BQ44" s="516"/>
      <c r="BR44" s="516"/>
      <c r="BS44" s="516"/>
      <c r="BT44" s="516"/>
      <c r="BU44" s="516"/>
      <c r="BV44" s="516"/>
      <c r="BW44" s="516"/>
      <c r="BX44" s="516"/>
      <c r="BY44" s="516"/>
      <c r="BZ44" s="516"/>
      <c r="CA44" s="516"/>
      <c r="CB44" s="516"/>
      <c r="CC44" s="516"/>
      <c r="CD44" s="516"/>
      <c r="CE44" s="516"/>
      <c r="CF44" s="516"/>
      <c r="CG44" s="516"/>
      <c r="CH44" s="516"/>
      <c r="CI44" s="516"/>
      <c r="CJ44" s="516"/>
      <c r="CK44" s="516"/>
      <c r="CL44" s="516"/>
      <c r="CM44" s="516"/>
      <c r="CN44" s="516"/>
      <c r="CO44" s="516"/>
      <c r="CP44" s="516"/>
      <c r="CQ44" s="516"/>
      <c r="CR44" s="516"/>
      <c r="CS44" s="516"/>
      <c r="CT44" s="516"/>
      <c r="CU44" s="516"/>
      <c r="CV44" s="516"/>
      <c r="CW44" s="516"/>
      <c r="CX44" s="516"/>
      <c r="CY44" s="516"/>
      <c r="CZ44" s="516"/>
      <c r="DA44" s="516"/>
      <c r="DB44" s="516"/>
      <c r="DC44" s="516"/>
      <c r="DD44" s="516"/>
      <c r="DE44" s="516"/>
      <c r="DF44" s="516"/>
      <c r="DG44" s="516"/>
      <c r="DH44" s="516"/>
      <c r="DI44" s="516"/>
      <c r="DJ44" s="516"/>
      <c r="DK44" s="516"/>
      <c r="DL44" s="516"/>
      <c r="DM44" s="516"/>
      <c r="DN44" s="516"/>
      <c r="DO44" s="516"/>
      <c r="DP44" s="516"/>
      <c r="DQ44" s="516"/>
      <c r="DR44" s="516"/>
      <c r="DS44" s="516"/>
      <c r="DT44" s="516"/>
      <c r="DU44" s="516"/>
      <c r="DV44" s="516"/>
      <c r="DW44" s="516"/>
      <c r="DX44" s="516"/>
      <c r="DY44" s="516"/>
      <c r="DZ44" s="516"/>
      <c r="EA44" s="516"/>
      <c r="EB44" s="516"/>
      <c r="EC44" s="516"/>
      <c r="ED44" s="516"/>
      <c r="EE44" s="516"/>
      <c r="EF44" s="516"/>
      <c r="EG44" s="516"/>
      <c r="EH44" s="516"/>
      <c r="EI44" s="516"/>
      <c r="EJ44" s="516"/>
      <c r="EK44" s="516"/>
      <c r="EL44" s="516"/>
      <c r="EM44" s="516"/>
      <c r="EN44" s="516"/>
      <c r="EO44" s="516"/>
      <c r="EP44" s="516"/>
      <c r="EQ44" s="516"/>
      <c r="ER44" s="516"/>
      <c r="ES44" s="516"/>
      <c r="ET44" s="516"/>
      <c r="EU44" s="516"/>
      <c r="EV44" s="516"/>
      <c r="EW44" s="516"/>
      <c r="EX44" s="516"/>
      <c r="EY44" s="516"/>
      <c r="EZ44" s="516"/>
      <c r="FA44" s="516"/>
      <c r="FB44" s="516"/>
      <c r="FC44" s="516"/>
      <c r="FD44" s="516"/>
      <c r="FE44" s="516"/>
      <c r="FF44" s="516"/>
      <c r="FG44" s="516"/>
      <c r="FH44" s="516"/>
      <c r="FI44" s="516"/>
      <c r="FJ44" s="516"/>
      <c r="FK44" s="516"/>
      <c r="FL44" s="516"/>
      <c r="FM44" s="516"/>
      <c r="FN44" s="516"/>
      <c r="FO44" s="516"/>
      <c r="FP44" s="516"/>
      <c r="FQ44" s="516"/>
      <c r="FR44" s="516"/>
      <c r="FS44" s="516"/>
      <c r="FT44" s="516"/>
      <c r="FU44" s="516"/>
      <c r="FV44" s="516"/>
      <c r="FW44" s="516"/>
      <c r="FX44" s="516"/>
      <c r="FY44" s="516"/>
      <c r="FZ44" s="516"/>
      <c r="GA44" s="516"/>
      <c r="GB44" s="516"/>
      <c r="GC44" s="516"/>
      <c r="GD44" s="516"/>
      <c r="GE44" s="516"/>
      <c r="GF44" s="516"/>
      <c r="GG44" s="516"/>
      <c r="GH44" s="516"/>
      <c r="GI44" s="516"/>
      <c r="GJ44" s="516"/>
      <c r="GK44" s="516"/>
      <c r="GL44" s="516"/>
      <c r="GM44" s="516"/>
      <c r="GN44" s="516"/>
      <c r="GO44" s="516"/>
      <c r="GP44" s="516"/>
      <c r="GQ44" s="516"/>
      <c r="GR44" s="516"/>
      <c r="GS44" s="516"/>
      <c r="GT44" s="516"/>
      <c r="GU44" s="516"/>
      <c r="GV44" s="516"/>
      <c r="GW44" s="516"/>
      <c r="GX44" s="516"/>
      <c r="GY44" s="516"/>
      <c r="GZ44" s="516"/>
      <c r="HA44" s="516"/>
      <c r="HB44" s="516"/>
      <c r="HC44" s="516"/>
      <c r="HD44" s="516"/>
      <c r="HE44" s="516"/>
      <c r="HF44" s="516"/>
      <c r="HG44" s="516"/>
      <c r="HH44" s="516"/>
      <c r="HI44" s="516"/>
      <c r="HJ44" s="516"/>
      <c r="HK44" s="516"/>
      <c r="HL44" s="516"/>
      <c r="HM44" s="516"/>
      <c r="HN44" s="516"/>
      <c r="HO44" s="516"/>
      <c r="HP44" s="516"/>
      <c r="HQ44" s="516"/>
      <c r="HR44" s="516"/>
      <c r="HS44" s="516"/>
      <c r="HT44" s="516"/>
      <c r="HU44" s="516"/>
      <c r="HV44" s="516"/>
      <c r="HW44" s="516"/>
      <c r="HX44" s="516"/>
      <c r="HY44" s="516"/>
      <c r="HZ44" s="516"/>
      <c r="IA44" s="516"/>
      <c r="IB44" s="516"/>
      <c r="IC44" s="516"/>
      <c r="ID44" s="516"/>
      <c r="IE44" s="516"/>
      <c r="IF44" s="516"/>
      <c r="IG44" s="516"/>
      <c r="IH44" s="516"/>
      <c r="II44" s="516"/>
      <c r="IJ44" s="516"/>
      <c r="IK44" s="516"/>
      <c r="IL44" s="516"/>
      <c r="IM44" s="516"/>
      <c r="IN44" s="516"/>
      <c r="IO44" s="516"/>
      <c r="IP44" s="516"/>
      <c r="IQ44" s="516"/>
      <c r="IR44" s="516"/>
      <c r="IS44" s="516"/>
      <c r="IT44" s="516"/>
      <c r="IU44" s="516"/>
      <c r="IV44" s="516"/>
      <c r="IW44" s="516"/>
      <c r="IX44" s="516"/>
      <c r="IY44" s="516"/>
      <c r="IZ44" s="516"/>
      <c r="JA44" s="516"/>
      <c r="JB44" s="516"/>
      <c r="JC44" s="516"/>
      <c r="JD44" s="516"/>
      <c r="JE44" s="516"/>
      <c r="JF44" s="516"/>
      <c r="JG44" s="516"/>
      <c r="JH44" s="516"/>
      <c r="JI44" s="516"/>
      <c r="JJ44" s="516"/>
      <c r="JK44" s="516"/>
      <c r="JL44" s="516"/>
      <c r="JM44" s="516"/>
      <c r="JN44" s="516"/>
      <c r="JO44" s="516"/>
      <c r="JP44" s="516"/>
      <c r="JQ44" s="516"/>
      <c r="JR44" s="516"/>
      <c r="JS44" s="516"/>
      <c r="JT44" s="516"/>
      <c r="JU44" s="516"/>
      <c r="JV44" s="516"/>
      <c r="JW44" s="516"/>
      <c r="JX44" s="516"/>
      <c r="JY44" s="516"/>
      <c r="JZ44" s="516"/>
      <c r="KA44" s="516"/>
      <c r="KB44" s="516"/>
      <c r="KC44" s="516"/>
      <c r="KD44" s="516"/>
      <c r="KE44" s="516"/>
      <c r="KF44" s="516"/>
      <c r="KG44" s="516"/>
      <c r="KH44" s="516"/>
      <c r="KI44" s="516"/>
      <c r="KJ44" s="516"/>
      <c r="KK44" s="516"/>
      <c r="KL44" s="516"/>
      <c r="KM44" s="516"/>
      <c r="KN44" s="516"/>
      <c r="KO44" s="516"/>
      <c r="KP44" s="516"/>
      <c r="KQ44" s="516"/>
      <c r="KR44" s="516"/>
      <c r="KS44" s="516"/>
      <c r="KT44" s="516"/>
      <c r="KU44" s="516"/>
      <c r="KV44" s="516"/>
      <c r="KW44" s="516"/>
      <c r="KX44" s="516"/>
      <c r="KY44" s="516"/>
      <c r="KZ44" s="516"/>
      <c r="LA44" s="516"/>
      <c r="LB44" s="516"/>
      <c r="LC44" s="516"/>
      <c r="LD44" s="516"/>
      <c r="LE44" s="516"/>
      <c r="LF44" s="516"/>
      <c r="LG44" s="516"/>
      <c r="LH44" s="516"/>
      <c r="LI44" s="516"/>
      <c r="LJ44" s="516"/>
      <c r="LK44" s="516"/>
      <c r="LL44" s="516"/>
      <c r="LM44" s="516"/>
      <c r="LN44" s="516"/>
      <c r="LO44" s="516"/>
      <c r="LP44" s="516"/>
      <c r="LQ44" s="516"/>
      <c r="LR44" s="516"/>
      <c r="LS44" s="516"/>
      <c r="LT44" s="516"/>
      <c r="LU44" s="516"/>
      <c r="LV44" s="516"/>
      <c r="LW44" s="516"/>
      <c r="LX44" s="516"/>
      <c r="LY44" s="516"/>
      <c r="LZ44" s="516"/>
      <c r="MA44" s="516"/>
      <c r="MB44" s="516"/>
      <c r="MC44" s="516"/>
      <c r="MD44" s="516"/>
      <c r="ME44" s="516"/>
      <c r="MF44" s="516"/>
      <c r="MG44" s="516"/>
      <c r="MH44" s="516"/>
      <c r="MI44" s="516"/>
      <c r="MJ44" s="516"/>
      <c r="MK44" s="516"/>
      <c r="ML44" s="516"/>
      <c r="MM44" s="516"/>
      <c r="MN44" s="516"/>
      <c r="MO44" s="516"/>
      <c r="MP44" s="516"/>
      <c r="MQ44" s="516"/>
      <c r="MR44" s="516"/>
      <c r="MS44" s="516"/>
      <c r="MT44" s="516"/>
      <c r="MU44" s="516"/>
      <c r="MV44" s="516"/>
      <c r="MW44" s="516"/>
      <c r="MX44" s="516"/>
      <c r="MY44" s="516"/>
      <c r="MZ44" s="516"/>
      <c r="NA44" s="516"/>
      <c r="NB44" s="516"/>
      <c r="NC44" s="516"/>
      <c r="ND44" s="516"/>
      <c r="NE44" s="516"/>
      <c r="NF44" s="516"/>
      <c r="NG44" s="516"/>
      <c r="NH44" s="516"/>
      <c r="NI44" s="516"/>
      <c r="NJ44" s="516"/>
      <c r="NK44" s="516"/>
      <c r="NL44" s="516"/>
      <c r="NM44" s="516"/>
      <c r="NN44" s="516"/>
      <c r="NO44" s="516"/>
      <c r="NP44" s="516"/>
      <c r="NQ44" s="516"/>
      <c r="NR44" s="516"/>
      <c r="NS44" s="516"/>
      <c r="NT44" s="516"/>
      <c r="NU44" s="516"/>
      <c r="NV44" s="516"/>
      <c r="NW44" s="516"/>
      <c r="NX44" s="516"/>
      <c r="NY44" s="516"/>
      <c r="NZ44" s="516"/>
      <c r="OA44" s="516"/>
      <c r="OB44" s="516"/>
      <c r="OC44" s="516"/>
      <c r="OD44" s="516"/>
      <c r="OE44" s="516"/>
      <c r="OF44" s="516"/>
      <c r="OG44" s="516"/>
      <c r="OH44" s="516"/>
      <c r="OI44" s="516"/>
      <c r="OJ44" s="516"/>
      <c r="OK44" s="516"/>
      <c r="OL44" s="516"/>
      <c r="OM44" s="516"/>
      <c r="ON44" s="516"/>
      <c r="OO44" s="516"/>
      <c r="OP44" s="516"/>
      <c r="OQ44" s="516"/>
      <c r="OR44" s="516"/>
      <c r="OS44" s="516"/>
      <c r="OT44" s="516"/>
      <c r="OU44" s="516"/>
      <c r="OV44" s="516"/>
      <c r="OW44" s="516"/>
      <c r="OX44" s="516"/>
      <c r="OY44" s="516"/>
      <c r="OZ44" s="516"/>
      <c r="PA44" s="516"/>
      <c r="PB44" s="516"/>
      <c r="PC44" s="516"/>
      <c r="PD44" s="516"/>
      <c r="PE44" s="516"/>
      <c r="PF44" s="516"/>
      <c r="PG44" s="516"/>
      <c r="PH44" s="516"/>
      <c r="PI44" s="516"/>
      <c r="PJ44" s="516"/>
      <c r="PK44" s="516"/>
      <c r="PL44" s="516"/>
      <c r="PM44" s="516"/>
      <c r="PN44" s="516"/>
      <c r="PO44" s="516"/>
      <c r="PP44" s="516"/>
      <c r="PQ44" s="516"/>
      <c r="PR44" s="516"/>
      <c r="PS44" s="516"/>
      <c r="PT44" s="516"/>
      <c r="PU44" s="516"/>
      <c r="PV44" s="516"/>
      <c r="PW44" s="516"/>
      <c r="PX44" s="516"/>
      <c r="PY44" s="516"/>
      <c r="PZ44" s="516"/>
      <c r="QA44" s="516"/>
      <c r="QB44" s="516"/>
      <c r="QC44" s="516"/>
      <c r="QD44" s="516"/>
      <c r="QE44" s="516"/>
      <c r="QF44" s="516"/>
      <c r="QG44" s="516"/>
      <c r="QH44" s="516"/>
      <c r="QI44" s="516"/>
      <c r="QJ44" s="516"/>
      <c r="QK44" s="516"/>
      <c r="QL44" s="516"/>
      <c r="QM44" s="516"/>
      <c r="QN44" s="516"/>
      <c r="QO44" s="516"/>
      <c r="QP44" s="516"/>
      <c r="QQ44" s="516"/>
      <c r="QR44" s="516"/>
      <c r="QS44" s="516"/>
      <c r="QT44" s="516"/>
      <c r="QU44" s="516"/>
      <c r="QV44" s="516"/>
      <c r="QW44" s="516"/>
      <c r="QX44" s="516"/>
      <c r="QY44" s="516"/>
      <c r="QZ44" s="516"/>
      <c r="RA44" s="516"/>
      <c r="RB44" s="516"/>
      <c r="RC44" s="516"/>
      <c r="RD44" s="516"/>
      <c r="RE44" s="516"/>
      <c r="RF44" s="516"/>
      <c r="RG44" s="516"/>
      <c r="RH44" s="516"/>
      <c r="RI44" s="516"/>
      <c r="RJ44" s="516"/>
      <c r="RK44" s="516"/>
      <c r="RL44" s="516"/>
      <c r="RM44" s="516"/>
      <c r="RN44" s="516"/>
      <c r="RO44" s="516"/>
      <c r="RP44" s="516"/>
      <c r="RQ44" s="516"/>
      <c r="RR44" s="516"/>
      <c r="RS44" s="516"/>
      <c r="RT44" s="516"/>
      <c r="RU44" s="516"/>
      <c r="RV44" s="516"/>
      <c r="RW44" s="516"/>
      <c r="RX44" s="516"/>
      <c r="RY44" s="516"/>
      <c r="RZ44" s="516"/>
      <c r="SA44" s="516"/>
      <c r="SB44" s="516"/>
      <c r="SC44" s="516"/>
      <c r="SD44" s="516"/>
      <c r="SE44" s="516"/>
      <c r="SF44" s="516"/>
      <c r="SG44" s="516"/>
      <c r="SH44" s="516"/>
      <c r="SI44" s="516"/>
      <c r="SJ44" s="516"/>
      <c r="SK44" s="516"/>
      <c r="SL44" s="516"/>
      <c r="SM44" s="516"/>
      <c r="SN44" s="516"/>
      <c r="SO44" s="516"/>
      <c r="SP44" s="516"/>
      <c r="SQ44" s="516"/>
      <c r="SR44" s="516"/>
      <c r="SS44" s="516"/>
      <c r="ST44" s="516"/>
      <c r="SU44" s="516"/>
      <c r="SV44" s="516"/>
      <c r="SW44" s="516"/>
      <c r="SX44" s="516"/>
      <c r="SY44" s="516"/>
      <c r="SZ44" s="516"/>
      <c r="TA44" s="516"/>
      <c r="TB44" s="516"/>
      <c r="TC44" s="516"/>
      <c r="TD44" s="516"/>
      <c r="TE44" s="516"/>
      <c r="TF44" s="516"/>
      <c r="TG44" s="516"/>
      <c r="TH44" s="516"/>
      <c r="TI44" s="516"/>
      <c r="TJ44" s="516"/>
      <c r="TK44" s="516"/>
      <c r="TL44" s="516"/>
      <c r="TM44" s="516"/>
      <c r="TN44" s="516"/>
      <c r="TO44" s="516"/>
      <c r="TP44" s="516"/>
      <c r="TQ44" s="516"/>
      <c r="TR44" s="516"/>
      <c r="TS44" s="516"/>
      <c r="TT44" s="516"/>
      <c r="TU44" s="516"/>
      <c r="TV44" s="516"/>
      <c r="TW44" s="516"/>
      <c r="TX44" s="516"/>
      <c r="TY44" s="516"/>
      <c r="TZ44" s="516"/>
      <c r="UA44" s="516"/>
      <c r="UB44" s="516"/>
      <c r="UC44" s="516"/>
      <c r="UD44" s="516"/>
      <c r="UE44" s="516"/>
      <c r="UF44" s="516"/>
      <c r="UG44" s="516"/>
      <c r="UH44" s="516"/>
      <c r="UI44" s="516"/>
      <c r="UJ44" s="516"/>
      <c r="UK44" s="516"/>
      <c r="UL44" s="516"/>
      <c r="UM44" s="516"/>
      <c r="UN44" s="516"/>
      <c r="UO44" s="516"/>
      <c r="UP44" s="516"/>
      <c r="UQ44" s="516"/>
      <c r="UR44" s="516"/>
      <c r="US44" s="516"/>
      <c r="UT44" s="516"/>
      <c r="UU44" s="516"/>
      <c r="UV44" s="516"/>
      <c r="UW44" s="516"/>
      <c r="UX44" s="516"/>
      <c r="UY44" s="516"/>
      <c r="UZ44" s="516"/>
      <c r="VA44" s="516"/>
      <c r="VB44" s="516"/>
      <c r="VC44" s="516"/>
      <c r="VD44" s="516"/>
      <c r="VE44" s="516"/>
      <c r="VF44" s="516"/>
      <c r="VG44" s="516"/>
      <c r="VH44" s="516"/>
      <c r="VI44" s="516"/>
      <c r="VJ44" s="516"/>
      <c r="VK44" s="516"/>
      <c r="VL44" s="516"/>
      <c r="VM44" s="516"/>
      <c r="VN44" s="516"/>
      <c r="VO44" s="516"/>
      <c r="VP44" s="516"/>
      <c r="VQ44" s="516"/>
      <c r="VR44" s="516"/>
      <c r="VS44" s="516"/>
      <c r="VT44" s="516"/>
      <c r="VU44" s="516"/>
      <c r="VV44" s="516"/>
      <c r="VW44" s="516"/>
      <c r="VX44" s="516"/>
      <c r="VY44" s="516"/>
      <c r="VZ44" s="516"/>
      <c r="WA44" s="516"/>
      <c r="WB44" s="516"/>
      <c r="WC44" s="516"/>
      <c r="WD44" s="516"/>
      <c r="WE44" s="516"/>
      <c r="WF44" s="516"/>
      <c r="WG44" s="516"/>
      <c r="WH44" s="516"/>
      <c r="WI44" s="516"/>
      <c r="WJ44" s="516"/>
      <c r="WK44" s="516"/>
      <c r="WL44" s="516"/>
      <c r="WM44" s="516"/>
      <c r="WN44" s="516"/>
      <c r="WO44" s="516"/>
      <c r="WP44" s="516"/>
      <c r="WQ44" s="516"/>
      <c r="WR44" s="516"/>
      <c r="WS44" s="516"/>
      <c r="WT44" s="516"/>
      <c r="WU44" s="516"/>
      <c r="WV44" s="516"/>
      <c r="WW44" s="516"/>
      <c r="WX44" s="516"/>
      <c r="WY44" s="516"/>
      <c r="WZ44" s="516"/>
      <c r="XA44" s="516"/>
      <c r="XB44" s="516"/>
      <c r="XC44" s="516"/>
      <c r="XD44" s="516"/>
      <c r="XE44" s="516"/>
      <c r="XF44" s="516"/>
      <c r="XG44" s="516"/>
      <c r="XH44" s="516"/>
      <c r="XI44" s="516"/>
      <c r="XJ44" s="516"/>
      <c r="XK44" s="516"/>
      <c r="XL44" s="516"/>
      <c r="XM44" s="516"/>
      <c r="XN44" s="516"/>
      <c r="XO44" s="516"/>
      <c r="XP44" s="516"/>
      <c r="XQ44" s="516"/>
      <c r="XR44" s="516"/>
      <c r="XS44" s="516"/>
      <c r="XT44" s="516"/>
      <c r="XU44" s="516"/>
      <c r="XV44" s="516"/>
      <c r="XW44" s="516"/>
      <c r="XX44" s="516"/>
      <c r="XY44" s="516"/>
      <c r="XZ44" s="516"/>
      <c r="YA44" s="516"/>
      <c r="YB44" s="516"/>
      <c r="YC44" s="516"/>
      <c r="YD44" s="516"/>
      <c r="YE44" s="516"/>
      <c r="YF44" s="516"/>
      <c r="YG44" s="516"/>
      <c r="YH44" s="516"/>
      <c r="YI44" s="516"/>
      <c r="YJ44" s="516"/>
      <c r="YK44" s="516"/>
      <c r="YL44" s="516"/>
      <c r="YM44" s="516"/>
      <c r="YN44" s="516"/>
      <c r="YO44" s="516"/>
      <c r="YP44" s="516"/>
      <c r="YQ44" s="516"/>
      <c r="YR44" s="516"/>
      <c r="YS44" s="516"/>
      <c r="YT44" s="516"/>
      <c r="YU44" s="516"/>
      <c r="YV44" s="516"/>
      <c r="YW44" s="516"/>
      <c r="YX44" s="516"/>
      <c r="YY44" s="516"/>
      <c r="YZ44" s="516"/>
      <c r="ZA44" s="516"/>
      <c r="ZB44" s="516"/>
      <c r="ZC44" s="516"/>
      <c r="ZD44" s="516"/>
      <c r="ZE44" s="516"/>
      <c r="ZF44" s="516"/>
      <c r="ZG44" s="516"/>
      <c r="ZH44" s="516"/>
      <c r="ZI44" s="516"/>
      <c r="ZJ44" s="516"/>
      <c r="ZK44" s="516"/>
      <c r="ZL44" s="516"/>
      <c r="ZM44" s="516"/>
      <c r="ZN44" s="516"/>
      <c r="ZO44" s="516"/>
      <c r="ZP44" s="516"/>
      <c r="ZQ44" s="516"/>
      <c r="ZR44" s="516"/>
      <c r="ZS44" s="516"/>
      <c r="ZT44" s="516"/>
      <c r="ZU44" s="516"/>
      <c r="ZV44" s="516"/>
      <c r="ZW44" s="516"/>
      <c r="ZX44" s="516"/>
      <c r="ZY44" s="516"/>
      <c r="ZZ44" s="516"/>
      <c r="AAA44" s="516"/>
      <c r="AAB44" s="516"/>
      <c r="AAC44" s="516"/>
      <c r="AAD44" s="516"/>
      <c r="AAE44" s="516"/>
      <c r="AAF44" s="516"/>
      <c r="AAG44" s="516"/>
      <c r="AAH44" s="516"/>
      <c r="AAI44" s="516"/>
      <c r="AAJ44" s="516"/>
      <c r="AAK44" s="516"/>
      <c r="AAL44" s="516"/>
      <c r="AAM44" s="516"/>
      <c r="AAN44" s="516"/>
      <c r="AAO44" s="516"/>
      <c r="AAP44" s="516"/>
      <c r="AAQ44" s="516"/>
      <c r="AAR44" s="516"/>
      <c r="AAS44" s="516"/>
      <c r="AAT44" s="516"/>
      <c r="AAU44" s="516"/>
      <c r="AAV44" s="516"/>
      <c r="AAW44" s="516"/>
      <c r="AAX44" s="516"/>
      <c r="AAY44" s="516"/>
      <c r="AAZ44" s="516"/>
      <c r="ABA44" s="516"/>
      <c r="ABB44" s="516"/>
      <c r="ABC44" s="516"/>
      <c r="ABD44" s="516"/>
      <c r="ABE44" s="516"/>
      <c r="ABF44" s="516"/>
      <c r="ABG44" s="516"/>
      <c r="ABH44" s="516"/>
      <c r="ABI44" s="516"/>
      <c r="ABJ44" s="516"/>
      <c r="ABK44" s="516"/>
      <c r="ABL44" s="516"/>
      <c r="ABM44" s="516"/>
      <c r="ABN44" s="516"/>
      <c r="ABO44" s="516"/>
      <c r="ABP44" s="516"/>
      <c r="ABQ44" s="516"/>
      <c r="ABR44" s="516"/>
      <c r="ABS44" s="516"/>
      <c r="ABT44" s="516"/>
      <c r="ABU44" s="516"/>
      <c r="ABV44" s="516"/>
      <c r="ABW44" s="516"/>
      <c r="ABX44" s="516"/>
      <c r="ABY44" s="516"/>
      <c r="ABZ44" s="516"/>
      <c r="ACA44" s="516"/>
      <c r="ACB44" s="516"/>
      <c r="ACC44" s="516"/>
      <c r="ACD44" s="516"/>
      <c r="ACE44" s="516"/>
      <c r="ACF44" s="516"/>
      <c r="ACG44" s="516"/>
      <c r="ACH44" s="516"/>
      <c r="ACI44" s="516"/>
      <c r="ACJ44" s="516"/>
      <c r="ACK44" s="516"/>
      <c r="ACL44" s="516"/>
      <c r="ACM44" s="516"/>
      <c r="ACN44" s="516"/>
      <c r="ACO44" s="516"/>
      <c r="ACP44" s="516"/>
      <c r="ACQ44" s="516"/>
      <c r="ACR44" s="516"/>
      <c r="ACS44" s="516"/>
      <c r="ACT44" s="516"/>
      <c r="ACU44" s="516"/>
      <c r="ACV44" s="516"/>
      <c r="ACW44" s="516"/>
      <c r="ACX44" s="516"/>
      <c r="ACY44" s="516"/>
      <c r="ACZ44" s="516"/>
      <c r="ADA44" s="516"/>
      <c r="ADB44" s="516"/>
      <c r="ADC44" s="516"/>
      <c r="ADD44" s="516"/>
      <c r="ADE44" s="516"/>
      <c r="ADF44" s="516"/>
      <c r="ADG44" s="516"/>
      <c r="ADH44" s="516"/>
      <c r="ADI44" s="516"/>
      <c r="ADJ44" s="516"/>
      <c r="ADK44" s="516"/>
      <c r="ADL44" s="516"/>
      <c r="ADM44" s="516"/>
      <c r="ADN44" s="516"/>
      <c r="ADO44" s="516"/>
      <c r="ADP44" s="516"/>
      <c r="ADQ44" s="516"/>
      <c r="ADR44" s="516"/>
      <c r="ADS44" s="516"/>
      <c r="ADT44" s="516"/>
      <c r="ADU44" s="516"/>
      <c r="ADV44" s="516"/>
      <c r="ADW44" s="516"/>
      <c r="ADX44" s="516"/>
      <c r="ADY44" s="516"/>
      <c r="ADZ44" s="516"/>
      <c r="AEA44" s="516"/>
      <c r="AEB44" s="516"/>
      <c r="AEC44" s="516"/>
      <c r="AED44" s="516"/>
      <c r="AEE44" s="516"/>
      <c r="AEF44" s="516"/>
      <c r="AEG44" s="516"/>
      <c r="AEH44" s="516"/>
      <c r="AEI44" s="516"/>
      <c r="AEJ44" s="516"/>
      <c r="AEK44" s="516"/>
      <c r="AEL44" s="516"/>
      <c r="AEM44" s="516"/>
      <c r="AEN44" s="516"/>
      <c r="AEO44" s="516"/>
      <c r="AEP44" s="516"/>
      <c r="AEQ44" s="516"/>
      <c r="AER44" s="516"/>
      <c r="AES44" s="516"/>
      <c r="AET44" s="516"/>
      <c r="AEU44" s="516"/>
      <c r="AEV44" s="516"/>
      <c r="AEW44" s="516"/>
      <c r="AEX44" s="516"/>
      <c r="AEY44" s="516"/>
      <c r="AEZ44" s="516"/>
      <c r="AFA44" s="516"/>
      <c r="AFB44" s="516"/>
      <c r="AFC44" s="516"/>
      <c r="AFD44" s="516"/>
      <c r="AFE44" s="516"/>
      <c r="AFF44" s="516"/>
      <c r="AFG44" s="516"/>
      <c r="AFH44" s="516"/>
      <c r="AFI44" s="516"/>
      <c r="AFJ44" s="516"/>
      <c r="AFK44" s="516"/>
      <c r="AFL44" s="516"/>
      <c r="AFM44" s="516"/>
      <c r="AFN44" s="516"/>
      <c r="AFO44" s="516"/>
      <c r="AFP44" s="516"/>
      <c r="AFQ44" s="516"/>
      <c r="AFR44" s="516"/>
      <c r="AFS44" s="516"/>
      <c r="AFT44" s="516"/>
      <c r="AFU44" s="516"/>
      <c r="AFV44" s="516"/>
      <c r="AFW44" s="516"/>
      <c r="AFX44" s="516"/>
      <c r="AFY44" s="516"/>
      <c r="AFZ44" s="516"/>
      <c r="AGA44" s="516"/>
      <c r="AGB44" s="516"/>
      <c r="AGC44" s="516"/>
      <c r="AGD44" s="516"/>
      <c r="AGE44" s="516"/>
      <c r="AGF44" s="516"/>
      <c r="AGG44" s="516"/>
      <c r="AGH44" s="516"/>
      <c r="AGI44" s="516"/>
      <c r="AGJ44" s="516"/>
      <c r="AGK44" s="516"/>
      <c r="AGL44" s="516"/>
      <c r="AGM44" s="516"/>
      <c r="AGN44" s="516"/>
      <c r="AGO44" s="516"/>
      <c r="AGP44" s="516"/>
      <c r="AGQ44" s="516"/>
      <c r="AGR44" s="516"/>
      <c r="AGS44" s="516"/>
      <c r="AGT44" s="516"/>
      <c r="AGU44" s="516"/>
      <c r="AGV44" s="516"/>
      <c r="AGW44" s="516"/>
      <c r="AGX44" s="516"/>
      <c r="AGY44" s="516"/>
      <c r="AGZ44" s="516"/>
      <c r="AHA44" s="516"/>
      <c r="AHB44" s="516"/>
      <c r="AHC44" s="516"/>
      <c r="AHD44" s="516"/>
      <c r="AHE44" s="516"/>
      <c r="AHF44" s="516"/>
      <c r="AHG44" s="516"/>
      <c r="AHH44" s="516"/>
      <c r="AHI44" s="516"/>
      <c r="AHJ44" s="516"/>
      <c r="AHK44" s="516"/>
      <c r="AHL44" s="516"/>
      <c r="AHM44" s="516"/>
      <c r="AHN44" s="516"/>
      <c r="AHO44" s="516"/>
      <c r="AHP44" s="516"/>
      <c r="AHQ44" s="516"/>
      <c r="AHR44" s="516"/>
      <c r="AHS44" s="516"/>
      <c r="AHT44" s="516"/>
      <c r="AHU44" s="516"/>
      <c r="AHV44" s="516"/>
      <c r="AHW44" s="516"/>
      <c r="AHX44" s="516"/>
      <c r="AHY44" s="516"/>
      <c r="AHZ44" s="516"/>
      <c r="AIA44" s="516"/>
      <c r="AIB44" s="516"/>
      <c r="AIC44" s="516"/>
      <c r="AID44" s="516"/>
      <c r="AIE44" s="516"/>
      <c r="AIF44" s="516"/>
      <c r="AIG44" s="516"/>
      <c r="AIH44" s="516"/>
      <c r="AII44" s="516"/>
      <c r="AIJ44" s="516"/>
      <c r="AIK44" s="516"/>
      <c r="AIL44" s="516"/>
      <c r="AIM44" s="516"/>
      <c r="AIN44" s="516"/>
      <c r="AIO44" s="516"/>
      <c r="AIP44" s="516"/>
      <c r="AIQ44" s="516"/>
      <c r="AIR44" s="516"/>
      <c r="AIS44" s="516"/>
      <c r="AIT44" s="516"/>
      <c r="AIU44" s="516"/>
      <c r="AIV44" s="516"/>
      <c r="AIW44" s="516"/>
      <c r="AIX44" s="516"/>
      <c r="AIY44" s="516"/>
      <c r="AIZ44" s="516"/>
      <c r="AJA44" s="516"/>
      <c r="AJB44" s="516"/>
      <c r="AJC44" s="516"/>
      <c r="AJD44" s="516"/>
      <c r="AJE44" s="516"/>
      <c r="AJF44" s="516"/>
      <c r="AJG44" s="516"/>
      <c r="AJH44" s="516"/>
      <c r="AJI44" s="516"/>
      <c r="AJJ44" s="516"/>
      <c r="AJK44" s="516"/>
      <c r="AJL44" s="516"/>
      <c r="AJM44" s="516"/>
      <c r="AJN44" s="516"/>
      <c r="AJO44" s="516"/>
      <c r="AJP44" s="516"/>
      <c r="AJQ44" s="516"/>
      <c r="AJR44" s="516"/>
      <c r="AJS44" s="516"/>
      <c r="AJT44" s="516"/>
      <c r="AJU44" s="516"/>
      <c r="AJV44" s="516"/>
      <c r="AJW44" s="516"/>
      <c r="AJX44" s="516"/>
      <c r="AJY44" s="516"/>
      <c r="AJZ44" s="516"/>
      <c r="AKA44" s="516"/>
      <c r="AKB44" s="516"/>
      <c r="AKC44" s="516"/>
      <c r="AKD44" s="516"/>
      <c r="AKE44" s="516"/>
      <c r="AKF44" s="516"/>
      <c r="AKG44" s="516"/>
      <c r="AKH44" s="516"/>
      <c r="AKI44" s="516"/>
      <c r="AKJ44" s="516"/>
      <c r="AKK44" s="516"/>
      <c r="AKL44" s="516"/>
      <c r="AKM44" s="516"/>
      <c r="AKN44" s="516"/>
      <c r="AKO44" s="516"/>
      <c r="AKP44" s="516"/>
      <c r="AKQ44" s="516"/>
      <c r="AKR44" s="516"/>
      <c r="AKS44" s="516"/>
      <c r="AKT44" s="516"/>
      <c r="AKU44" s="516"/>
      <c r="AKV44" s="516"/>
      <c r="AKW44" s="516"/>
      <c r="AKX44" s="516"/>
      <c r="AKY44" s="516"/>
      <c r="AKZ44" s="516"/>
      <c r="ALA44" s="516"/>
      <c r="ALB44" s="516"/>
      <c r="ALC44" s="516"/>
      <c r="ALD44" s="516"/>
      <c r="ALE44" s="516"/>
      <c r="ALF44" s="516"/>
      <c r="ALG44" s="516"/>
      <c r="ALH44" s="516"/>
      <c r="ALI44" s="516"/>
      <c r="ALJ44" s="516"/>
      <c r="ALK44" s="516"/>
      <c r="ALL44" s="516"/>
      <c r="ALM44" s="516"/>
      <c r="ALN44" s="516"/>
      <c r="ALO44" s="516"/>
      <c r="ALP44" s="516"/>
      <c r="ALQ44" s="516"/>
      <c r="ALR44" s="516"/>
      <c r="ALS44" s="516"/>
      <c r="ALT44" s="516"/>
      <c r="ALU44" s="516"/>
      <c r="ALV44" s="516"/>
      <c r="ALW44" s="516"/>
      <c r="ALX44" s="516"/>
      <c r="ALY44" s="516"/>
      <c r="ALZ44" s="516"/>
      <c r="AMA44" s="516"/>
      <c r="AMB44" s="516"/>
      <c r="AMC44" s="516"/>
      <c r="AMD44" s="516"/>
      <c r="AME44" s="516"/>
      <c r="AMF44" s="516"/>
      <c r="AMG44" s="516"/>
      <c r="AMH44" s="516"/>
      <c r="AMI44" s="516"/>
      <c r="AMJ44" s="516"/>
      <c r="AMK44" s="516"/>
      <c r="AML44" s="516"/>
      <c r="AMM44" s="516"/>
      <c r="AMN44" s="516"/>
      <c r="AMO44" s="516"/>
      <c r="AMP44" s="516"/>
      <c r="AMQ44" s="516"/>
      <c r="AMR44" s="516"/>
      <c r="AMS44" s="516"/>
      <c r="AMT44" s="516"/>
      <c r="AMU44" s="516"/>
      <c r="AMV44" s="516"/>
      <c r="AMW44" s="516"/>
      <c r="AMX44" s="516"/>
      <c r="AMY44" s="516"/>
      <c r="AMZ44" s="516"/>
      <c r="ANA44" s="516"/>
      <c r="ANB44" s="516"/>
      <c r="ANC44" s="516"/>
      <c r="AND44" s="516"/>
      <c r="ANE44" s="516"/>
      <c r="ANF44" s="516"/>
      <c r="ANG44" s="516"/>
      <c r="ANH44" s="516"/>
      <c r="ANI44" s="516"/>
      <c r="ANJ44" s="516"/>
      <c r="ANK44" s="516"/>
      <c r="ANL44" s="516"/>
      <c r="ANM44" s="516"/>
      <c r="ANN44" s="516"/>
      <c r="ANO44" s="516"/>
      <c r="ANP44" s="516"/>
      <c r="ANQ44" s="516"/>
      <c r="ANR44" s="516"/>
      <c r="ANS44" s="516"/>
      <c r="ANT44" s="516"/>
      <c r="ANU44" s="516"/>
      <c r="ANV44" s="516"/>
      <c r="ANW44" s="516"/>
      <c r="ANX44" s="516"/>
      <c r="ANY44" s="516"/>
      <c r="ANZ44" s="516"/>
      <c r="AOA44" s="516"/>
      <c r="AOB44" s="516"/>
      <c r="AOC44" s="516"/>
      <c r="AOD44" s="516"/>
      <c r="AOE44" s="516"/>
      <c r="AOF44" s="516"/>
      <c r="AOG44" s="516"/>
      <c r="AOH44" s="516"/>
      <c r="AOI44" s="516"/>
      <c r="AOJ44" s="516"/>
      <c r="AOK44" s="516"/>
      <c r="AOL44" s="516"/>
      <c r="AOM44" s="516"/>
      <c r="AON44" s="516"/>
      <c r="AOO44" s="516"/>
      <c r="AOP44" s="516"/>
      <c r="AOQ44" s="516"/>
      <c r="AOR44" s="516"/>
      <c r="AOS44" s="516"/>
      <c r="AOT44" s="516"/>
      <c r="AOU44" s="516"/>
      <c r="AOV44" s="516"/>
      <c r="AOW44" s="516"/>
      <c r="AOX44" s="516"/>
      <c r="AOY44" s="516"/>
      <c r="AOZ44" s="516"/>
      <c r="APA44" s="516"/>
      <c r="APB44" s="516"/>
      <c r="APC44" s="516"/>
      <c r="APD44" s="516"/>
      <c r="APE44" s="516"/>
      <c r="APF44" s="516"/>
      <c r="APG44" s="516"/>
      <c r="APH44" s="516"/>
      <c r="API44" s="516"/>
      <c r="APJ44" s="516"/>
      <c r="APK44" s="516"/>
      <c r="APL44" s="516"/>
      <c r="APM44" s="516"/>
      <c r="APN44" s="516"/>
      <c r="APO44" s="516"/>
      <c r="APP44" s="516"/>
      <c r="APQ44" s="516"/>
      <c r="APR44" s="516"/>
      <c r="APS44" s="516"/>
      <c r="APT44" s="516"/>
      <c r="APU44" s="516"/>
      <c r="APV44" s="516"/>
      <c r="APW44" s="516"/>
      <c r="APX44" s="516"/>
      <c r="APY44" s="516"/>
      <c r="APZ44" s="516"/>
      <c r="AQA44" s="516"/>
      <c r="AQB44" s="516"/>
      <c r="AQC44" s="516"/>
      <c r="AQD44" s="516"/>
      <c r="AQE44" s="516"/>
      <c r="AQF44" s="516"/>
      <c r="AQG44" s="516"/>
      <c r="AQH44" s="516"/>
      <c r="AQI44" s="516"/>
      <c r="AQJ44" s="516"/>
      <c r="AQK44" s="516"/>
      <c r="AQL44" s="516"/>
      <c r="AQM44" s="516"/>
      <c r="AQN44" s="516"/>
      <c r="AQO44" s="516"/>
      <c r="AQP44" s="516"/>
      <c r="AQQ44" s="516"/>
      <c r="AQR44" s="516"/>
      <c r="AQS44" s="516"/>
      <c r="AQT44" s="516"/>
      <c r="AQU44" s="516"/>
      <c r="AQV44" s="516"/>
      <c r="AQW44" s="516"/>
      <c r="AQX44" s="516"/>
      <c r="AQY44" s="516"/>
      <c r="AQZ44" s="516"/>
      <c r="ARA44" s="516"/>
      <c r="ARB44" s="516"/>
      <c r="ARC44" s="516"/>
      <c r="ARD44" s="516"/>
      <c r="ARE44" s="516"/>
      <c r="ARF44" s="516"/>
      <c r="ARG44" s="516"/>
      <c r="ARH44" s="516"/>
      <c r="ARI44" s="516"/>
      <c r="ARJ44" s="516"/>
      <c r="ARK44" s="516"/>
      <c r="ARL44" s="516"/>
      <c r="ARM44" s="516"/>
      <c r="ARN44" s="516"/>
      <c r="ARO44" s="516"/>
      <c r="ARP44" s="516"/>
      <c r="ARQ44" s="516"/>
      <c r="ARR44" s="516"/>
      <c r="ARS44" s="516"/>
      <c r="ART44" s="516"/>
      <c r="ARU44" s="516"/>
      <c r="ARV44" s="516"/>
      <c r="ARW44" s="516"/>
      <c r="ARX44" s="516"/>
      <c r="ARY44" s="516"/>
      <c r="ARZ44" s="516"/>
      <c r="ASA44" s="516"/>
      <c r="ASB44" s="516"/>
      <c r="ASC44" s="516"/>
      <c r="ASD44" s="516"/>
      <c r="ASE44" s="516"/>
      <c r="ASF44" s="516"/>
      <c r="ASG44" s="516"/>
      <c r="ASH44" s="516"/>
      <c r="ASI44" s="516"/>
      <c r="ASJ44" s="516"/>
      <c r="ASK44" s="516"/>
      <c r="ASL44" s="516"/>
      <c r="ASM44" s="516"/>
      <c r="ASN44" s="516"/>
      <c r="ASO44" s="516"/>
      <c r="ASP44" s="516"/>
      <c r="ASQ44" s="516"/>
      <c r="ASR44" s="516"/>
      <c r="ASS44" s="516"/>
      <c r="AST44" s="516"/>
      <c r="ASU44" s="516"/>
      <c r="ASV44" s="516"/>
      <c r="ASW44" s="516"/>
      <c r="ASX44" s="516"/>
      <c r="ASY44" s="516"/>
      <c r="ASZ44" s="516"/>
      <c r="ATA44" s="516"/>
      <c r="ATB44" s="516"/>
      <c r="ATC44" s="516"/>
      <c r="ATD44" s="516"/>
      <c r="ATE44" s="516"/>
      <c r="ATF44" s="516"/>
      <c r="ATG44" s="516"/>
      <c r="ATH44" s="516"/>
      <c r="ATI44" s="516"/>
      <c r="ATJ44" s="516"/>
      <c r="ATK44" s="516"/>
      <c r="ATL44" s="516"/>
      <c r="ATM44" s="516"/>
      <c r="ATN44" s="516"/>
      <c r="ATO44" s="516"/>
      <c r="ATP44" s="516"/>
      <c r="ATQ44" s="516"/>
      <c r="ATR44" s="516"/>
      <c r="ATS44" s="516"/>
      <c r="ATT44" s="516"/>
      <c r="ATU44" s="516"/>
      <c r="ATV44" s="516"/>
      <c r="ATW44" s="516"/>
      <c r="ATX44" s="516"/>
      <c r="ATY44" s="516"/>
      <c r="ATZ44" s="516"/>
      <c r="AUA44" s="516"/>
      <c r="AUB44" s="516"/>
      <c r="AUC44" s="516"/>
      <c r="AUD44" s="516"/>
      <c r="AUE44" s="516"/>
      <c r="AUF44" s="516"/>
      <c r="AUG44" s="516"/>
      <c r="AUH44" s="516"/>
      <c r="AUI44" s="516"/>
      <c r="AUJ44" s="516"/>
      <c r="AUK44" s="516"/>
      <c r="AUL44" s="516"/>
      <c r="AUM44" s="516"/>
      <c r="AUN44" s="516"/>
      <c r="AUO44" s="516"/>
      <c r="AUP44" s="516"/>
      <c r="AUQ44" s="516"/>
      <c r="AUR44" s="516"/>
      <c r="AUS44" s="516"/>
      <c r="AUT44" s="516"/>
      <c r="AUU44" s="516"/>
      <c r="AUV44" s="516"/>
      <c r="AUW44" s="516"/>
      <c r="AUX44" s="516"/>
      <c r="AUY44" s="516"/>
      <c r="AUZ44" s="516"/>
      <c r="AVA44" s="516"/>
      <c r="AVB44" s="516"/>
      <c r="AVC44" s="516"/>
      <c r="AVD44" s="516"/>
      <c r="AVE44" s="516"/>
      <c r="AVF44" s="516"/>
      <c r="AVG44" s="516"/>
      <c r="AVH44" s="516"/>
      <c r="AVI44" s="516"/>
      <c r="AVJ44" s="516"/>
      <c r="AVK44" s="516"/>
      <c r="AVL44" s="516"/>
      <c r="AVM44" s="516"/>
      <c r="AVN44" s="516"/>
      <c r="AVO44" s="516"/>
      <c r="AVP44" s="516"/>
      <c r="AVQ44" s="516"/>
      <c r="AVR44" s="516"/>
      <c r="AVS44" s="516"/>
      <c r="AVT44" s="516"/>
      <c r="AVU44" s="516"/>
      <c r="AVV44" s="516"/>
      <c r="AVW44" s="516"/>
      <c r="AVX44" s="516"/>
      <c r="AVY44" s="516"/>
      <c r="AVZ44" s="516"/>
      <c r="AWA44" s="516"/>
      <c r="AWB44" s="516"/>
      <c r="AWC44" s="516"/>
      <c r="AWD44" s="516"/>
      <c r="AWE44" s="516"/>
      <c r="AWF44" s="516"/>
      <c r="AWG44" s="516"/>
      <c r="AWH44" s="516"/>
      <c r="AWI44" s="516"/>
      <c r="AWJ44" s="516"/>
      <c r="AWK44" s="516"/>
      <c r="AWL44" s="516"/>
      <c r="AWM44" s="516"/>
      <c r="AWN44" s="516"/>
      <c r="AWO44" s="516"/>
      <c r="AWP44" s="516"/>
      <c r="AWQ44" s="516"/>
      <c r="AWR44" s="516"/>
      <c r="AWS44" s="516"/>
      <c r="AWT44" s="516"/>
      <c r="AWU44" s="516"/>
      <c r="AWV44" s="516"/>
      <c r="AWW44" s="516"/>
      <c r="AWX44" s="516"/>
      <c r="AWY44" s="516"/>
      <c r="AWZ44" s="516"/>
      <c r="AXA44" s="516"/>
      <c r="AXB44" s="516"/>
      <c r="AXC44" s="516"/>
      <c r="AXD44" s="516"/>
      <c r="AXE44" s="516"/>
      <c r="AXF44" s="516"/>
      <c r="AXG44" s="516"/>
      <c r="AXH44" s="516"/>
      <c r="AXI44" s="516"/>
      <c r="AXJ44" s="516"/>
      <c r="AXK44" s="516"/>
      <c r="AXL44" s="516"/>
      <c r="AXM44" s="516"/>
      <c r="AXN44" s="516"/>
      <c r="AXO44" s="516"/>
      <c r="AXP44" s="516"/>
      <c r="AXQ44" s="516"/>
      <c r="AXR44" s="516"/>
      <c r="AXS44" s="516"/>
      <c r="AXT44" s="516"/>
      <c r="AXU44" s="516"/>
      <c r="AXV44" s="516"/>
      <c r="AXW44" s="516"/>
      <c r="AXX44" s="516"/>
      <c r="AXY44" s="516"/>
      <c r="AXZ44" s="516"/>
      <c r="AYA44" s="516"/>
      <c r="AYB44" s="516"/>
      <c r="AYC44" s="516"/>
      <c r="AYD44" s="516"/>
      <c r="AYE44" s="516"/>
      <c r="AYF44" s="516"/>
      <c r="AYG44" s="516"/>
      <c r="AYH44" s="516"/>
      <c r="AYI44" s="516"/>
      <c r="AYJ44" s="516"/>
      <c r="AYK44" s="516"/>
      <c r="AYL44" s="516"/>
      <c r="AYM44" s="516"/>
      <c r="AYN44" s="516"/>
      <c r="AYO44" s="516"/>
      <c r="AYP44" s="516"/>
      <c r="AYQ44" s="516"/>
      <c r="AYR44" s="516"/>
      <c r="AYS44" s="516"/>
      <c r="AYT44" s="516"/>
      <c r="AYU44" s="516"/>
      <c r="AYV44" s="516"/>
      <c r="AYW44" s="516"/>
      <c r="AYX44" s="516"/>
      <c r="AYY44" s="516"/>
      <c r="AYZ44" s="516"/>
      <c r="AZA44" s="516"/>
      <c r="AZB44" s="516"/>
      <c r="AZC44" s="516"/>
      <c r="AZD44" s="516"/>
      <c r="AZE44" s="516"/>
      <c r="AZF44" s="516"/>
      <c r="AZG44" s="516"/>
      <c r="AZH44" s="516"/>
      <c r="AZI44" s="516"/>
      <c r="AZJ44" s="516"/>
      <c r="AZK44" s="516"/>
      <c r="AZL44" s="516"/>
      <c r="AZM44" s="516"/>
      <c r="AZN44" s="516"/>
      <c r="AZO44" s="516"/>
      <c r="AZP44" s="516"/>
      <c r="AZQ44" s="516"/>
      <c r="AZR44" s="516"/>
      <c r="AZS44" s="516"/>
      <c r="AZT44" s="516"/>
      <c r="AZU44" s="516"/>
      <c r="AZV44" s="516"/>
      <c r="AZW44" s="516"/>
      <c r="AZX44" s="516"/>
      <c r="AZY44" s="516"/>
      <c r="AZZ44" s="516"/>
      <c r="BAA44" s="516"/>
      <c r="BAB44" s="516"/>
      <c r="BAC44" s="516"/>
      <c r="BAD44" s="516"/>
      <c r="BAE44" s="516"/>
      <c r="BAF44" s="516"/>
      <c r="BAG44" s="516"/>
      <c r="BAH44" s="516"/>
      <c r="BAI44" s="516"/>
      <c r="BAJ44" s="516"/>
      <c r="BAK44" s="516"/>
      <c r="BAL44" s="516"/>
      <c r="BAM44" s="516"/>
      <c r="BAN44" s="516"/>
      <c r="BAO44" s="516"/>
      <c r="BAP44" s="516"/>
      <c r="BAQ44" s="516"/>
      <c r="BAR44" s="516"/>
      <c r="BAS44" s="516"/>
      <c r="BAT44" s="516"/>
      <c r="BAU44" s="516"/>
      <c r="BAV44" s="516"/>
      <c r="BAW44" s="516"/>
      <c r="BAX44" s="516"/>
      <c r="BAY44" s="516"/>
      <c r="BAZ44" s="516"/>
      <c r="BBA44" s="516"/>
      <c r="BBB44" s="516"/>
      <c r="BBC44" s="516"/>
      <c r="BBD44" s="516"/>
      <c r="BBE44" s="516"/>
      <c r="BBF44" s="516"/>
      <c r="BBG44" s="516"/>
      <c r="BBH44" s="516"/>
      <c r="BBI44" s="516"/>
      <c r="BBJ44" s="516"/>
      <c r="BBK44" s="516"/>
      <c r="BBL44" s="516"/>
      <c r="BBM44" s="516"/>
      <c r="BBN44" s="516"/>
      <c r="BBO44" s="516"/>
      <c r="BBP44" s="516"/>
      <c r="BBQ44" s="516"/>
      <c r="BBR44" s="516"/>
      <c r="BBS44" s="516"/>
      <c r="BBT44" s="516"/>
      <c r="BBU44" s="516"/>
      <c r="BBV44" s="516"/>
      <c r="BBW44" s="516"/>
      <c r="BBX44" s="516"/>
      <c r="BBY44" s="516"/>
      <c r="BBZ44" s="516"/>
      <c r="BCA44" s="516"/>
      <c r="BCB44" s="516"/>
      <c r="BCC44" s="516"/>
      <c r="BCD44" s="516"/>
      <c r="BCE44" s="516"/>
      <c r="BCF44" s="516"/>
      <c r="BCG44" s="516"/>
      <c r="BCH44" s="516"/>
      <c r="BCI44" s="516"/>
      <c r="BCJ44" s="516"/>
      <c r="BCK44" s="516"/>
      <c r="BCL44" s="516"/>
      <c r="BCM44" s="516"/>
      <c r="BCN44" s="516"/>
      <c r="BCO44" s="516"/>
      <c r="BCP44" s="516"/>
      <c r="BCQ44" s="516"/>
      <c r="BCR44" s="516"/>
      <c r="BCS44" s="516"/>
      <c r="BCT44" s="516"/>
      <c r="BCU44" s="516"/>
      <c r="BCV44" s="516"/>
      <c r="BCW44" s="516"/>
      <c r="BCX44" s="516"/>
      <c r="BCY44" s="516"/>
      <c r="BCZ44" s="516"/>
      <c r="BDA44" s="516"/>
      <c r="BDB44" s="516"/>
      <c r="BDC44" s="516"/>
      <c r="BDD44" s="516"/>
      <c r="BDE44" s="516"/>
      <c r="BDF44" s="516"/>
      <c r="BDG44" s="516"/>
      <c r="BDH44" s="516"/>
      <c r="BDI44" s="516"/>
      <c r="BDJ44" s="516"/>
      <c r="BDK44" s="516"/>
      <c r="BDL44" s="516"/>
      <c r="BDM44" s="516"/>
      <c r="BDN44" s="516"/>
      <c r="BDO44" s="516"/>
      <c r="BDP44" s="516"/>
      <c r="BDQ44" s="516"/>
      <c r="BDR44" s="516"/>
      <c r="BDS44" s="516"/>
      <c r="BDT44" s="516"/>
      <c r="BDU44" s="516"/>
      <c r="BDV44" s="516"/>
      <c r="BDW44" s="516"/>
      <c r="BDX44" s="516"/>
      <c r="BDY44" s="516"/>
      <c r="BDZ44" s="516"/>
      <c r="BEA44" s="516"/>
      <c r="BEB44" s="516"/>
      <c r="BEC44" s="516"/>
      <c r="BED44" s="516"/>
      <c r="BEE44" s="516"/>
      <c r="BEF44" s="516"/>
      <c r="BEG44" s="516"/>
      <c r="BEH44" s="516"/>
      <c r="BEI44" s="516"/>
      <c r="BEJ44" s="516"/>
      <c r="BEK44" s="516"/>
      <c r="BEL44" s="516"/>
      <c r="BEM44" s="516"/>
      <c r="BEN44" s="516"/>
      <c r="BEO44" s="516"/>
      <c r="BEP44" s="516"/>
      <c r="BEQ44" s="516"/>
      <c r="BER44" s="516"/>
      <c r="BES44" s="516"/>
      <c r="BET44" s="516"/>
      <c r="BEU44" s="516"/>
      <c r="BEV44" s="516"/>
      <c r="BEW44" s="516"/>
      <c r="BEX44" s="516"/>
      <c r="BEY44" s="516"/>
      <c r="BEZ44" s="516"/>
      <c r="BFA44" s="516"/>
      <c r="BFB44" s="516"/>
      <c r="BFC44" s="516"/>
      <c r="BFD44" s="516"/>
      <c r="BFE44" s="516"/>
      <c r="BFF44" s="516"/>
      <c r="BFG44" s="516"/>
      <c r="BFH44" s="516"/>
      <c r="BFI44" s="516"/>
      <c r="BFJ44" s="516"/>
      <c r="BFK44" s="516"/>
      <c r="BFL44" s="516"/>
      <c r="BFM44" s="516"/>
      <c r="BFN44" s="516"/>
      <c r="BFO44" s="516"/>
      <c r="BFP44" s="516"/>
      <c r="BFQ44" s="516"/>
      <c r="BFR44" s="516"/>
      <c r="BFS44" s="516"/>
      <c r="BFT44" s="516"/>
      <c r="BFU44" s="516"/>
      <c r="BFV44" s="516"/>
      <c r="BFW44" s="516"/>
      <c r="BFX44" s="516"/>
      <c r="BFY44" s="516"/>
      <c r="BFZ44" s="516"/>
      <c r="BGA44" s="516"/>
      <c r="BGB44" s="516"/>
      <c r="BGC44" s="516"/>
      <c r="BGD44" s="516"/>
      <c r="BGE44" s="516"/>
      <c r="BGF44" s="516"/>
      <c r="BGG44" s="516"/>
      <c r="BGH44" s="516"/>
      <c r="BGI44" s="516"/>
      <c r="BGJ44" s="516"/>
      <c r="BGK44" s="516"/>
      <c r="BGL44" s="516"/>
      <c r="BGM44" s="516"/>
      <c r="BGN44" s="516"/>
      <c r="BGO44" s="516"/>
      <c r="BGP44" s="516"/>
      <c r="BGQ44" s="516"/>
      <c r="BGR44" s="516"/>
      <c r="BGS44" s="516"/>
      <c r="BGT44" s="516"/>
      <c r="BGU44" s="516"/>
      <c r="BGV44" s="516"/>
      <c r="BGW44" s="516"/>
      <c r="BGX44" s="516"/>
      <c r="BGY44" s="516"/>
      <c r="BGZ44" s="516"/>
      <c r="BHA44" s="516"/>
      <c r="BHB44" s="516"/>
      <c r="BHC44" s="516"/>
      <c r="BHD44" s="516"/>
      <c r="BHE44" s="516"/>
      <c r="BHF44" s="516"/>
      <c r="BHG44" s="516"/>
      <c r="BHH44" s="516"/>
      <c r="BHI44" s="516"/>
      <c r="BHJ44" s="516"/>
      <c r="BHK44" s="516"/>
      <c r="BHL44" s="516"/>
      <c r="BHM44" s="516"/>
      <c r="BHN44" s="516"/>
      <c r="BHO44" s="516"/>
      <c r="BHP44" s="516"/>
      <c r="BHQ44" s="516"/>
      <c r="BHR44" s="516"/>
      <c r="BHS44" s="516"/>
      <c r="BHT44" s="516"/>
      <c r="BHU44" s="516"/>
      <c r="BHV44" s="516"/>
      <c r="BHW44" s="516"/>
      <c r="BHX44" s="516"/>
      <c r="BHY44" s="516"/>
      <c r="BHZ44" s="516"/>
      <c r="BIA44" s="516"/>
      <c r="BIB44" s="516"/>
      <c r="BIC44" s="516"/>
      <c r="BID44" s="516"/>
      <c r="BIE44" s="516"/>
      <c r="BIF44" s="516"/>
      <c r="BIG44" s="516"/>
      <c r="BIH44" s="516"/>
      <c r="BII44" s="516"/>
      <c r="BIJ44" s="516"/>
      <c r="BIK44" s="516"/>
      <c r="BIL44" s="516"/>
      <c r="BIM44" s="516"/>
      <c r="BIN44" s="516"/>
      <c r="BIO44" s="516"/>
      <c r="BIP44" s="516"/>
      <c r="BIQ44" s="516"/>
      <c r="BIR44" s="516"/>
      <c r="BIS44" s="516"/>
      <c r="BIT44" s="516"/>
      <c r="BIU44" s="516"/>
      <c r="BIV44" s="516"/>
      <c r="BIW44" s="516"/>
      <c r="BIX44" s="516"/>
      <c r="BIY44" s="516"/>
      <c r="BIZ44" s="516"/>
      <c r="BJA44" s="516"/>
      <c r="BJB44" s="516"/>
      <c r="BJC44" s="516"/>
      <c r="BJD44" s="516"/>
      <c r="BJE44" s="516"/>
      <c r="BJF44" s="516"/>
      <c r="BJG44" s="516"/>
      <c r="BJH44" s="516"/>
      <c r="BJI44" s="516"/>
      <c r="BJJ44" s="516"/>
      <c r="BJK44" s="516"/>
      <c r="BJL44" s="516"/>
      <c r="BJM44" s="516"/>
      <c r="BJN44" s="516"/>
      <c r="BJO44" s="516"/>
      <c r="BJP44" s="516"/>
      <c r="BJQ44" s="516"/>
      <c r="BJR44" s="516"/>
      <c r="BJS44" s="516"/>
      <c r="BJT44" s="516"/>
      <c r="BJU44" s="516"/>
      <c r="BJV44" s="516"/>
      <c r="BJW44" s="516"/>
      <c r="BJX44" s="516"/>
      <c r="BJY44" s="516"/>
      <c r="BJZ44" s="516"/>
      <c r="BKA44" s="516"/>
      <c r="BKB44" s="516"/>
      <c r="BKC44" s="516"/>
      <c r="BKD44" s="516"/>
      <c r="BKE44" s="516"/>
      <c r="BKF44" s="516"/>
      <c r="BKG44" s="516"/>
      <c r="BKH44" s="516"/>
      <c r="BKI44" s="516"/>
      <c r="BKJ44" s="516"/>
      <c r="BKK44" s="516"/>
      <c r="BKL44" s="516"/>
      <c r="BKM44" s="516"/>
      <c r="BKN44" s="516"/>
      <c r="BKO44" s="516"/>
      <c r="BKP44" s="516"/>
      <c r="BKQ44" s="516"/>
      <c r="BKR44" s="516"/>
      <c r="BKS44" s="516"/>
      <c r="BKT44" s="516"/>
      <c r="BKU44" s="516"/>
      <c r="BKV44" s="516"/>
      <c r="BKW44" s="516"/>
      <c r="BKX44" s="516"/>
      <c r="BKY44" s="516"/>
      <c r="BKZ44" s="516"/>
      <c r="BLA44" s="516"/>
      <c r="BLB44" s="516"/>
      <c r="BLC44" s="516"/>
      <c r="BLD44" s="516"/>
      <c r="BLE44" s="516"/>
      <c r="BLF44" s="516"/>
      <c r="BLG44" s="516"/>
      <c r="BLH44" s="516"/>
      <c r="BLI44" s="516"/>
      <c r="BLJ44" s="516"/>
      <c r="BLK44" s="516"/>
      <c r="BLL44" s="516"/>
      <c r="BLM44" s="516"/>
      <c r="BLN44" s="516"/>
      <c r="BLO44" s="516"/>
      <c r="BLP44" s="516"/>
      <c r="BLQ44" s="516"/>
      <c r="BLR44" s="516"/>
      <c r="BLS44" s="516"/>
      <c r="BLT44" s="516"/>
      <c r="BLU44" s="516"/>
      <c r="BLV44" s="516"/>
      <c r="BLW44" s="516"/>
      <c r="BLX44" s="516"/>
      <c r="BLY44" s="516"/>
      <c r="BLZ44" s="516"/>
      <c r="BMA44" s="516"/>
      <c r="BMB44" s="516"/>
      <c r="BMC44" s="516"/>
      <c r="BMD44" s="516"/>
      <c r="BME44" s="516"/>
      <c r="BMF44" s="516"/>
      <c r="BMG44" s="516"/>
      <c r="BMH44" s="516"/>
      <c r="BMI44" s="516"/>
      <c r="BMJ44" s="516"/>
      <c r="BMK44" s="516"/>
      <c r="BML44" s="516"/>
      <c r="BMM44" s="516"/>
      <c r="BMN44" s="516"/>
      <c r="BMO44" s="516"/>
      <c r="BMP44" s="516"/>
      <c r="BMQ44" s="516"/>
      <c r="BMR44" s="516"/>
      <c r="BMS44" s="516"/>
      <c r="BMT44" s="516"/>
      <c r="BMU44" s="516"/>
      <c r="BMV44" s="516"/>
      <c r="BMW44" s="516"/>
      <c r="BMX44" s="516"/>
      <c r="BMY44" s="516"/>
      <c r="BMZ44" s="516"/>
      <c r="BNA44" s="516"/>
      <c r="BNB44" s="516"/>
      <c r="BNC44" s="516"/>
      <c r="BND44" s="516"/>
      <c r="BNE44" s="516"/>
      <c r="BNF44" s="516"/>
      <c r="BNG44" s="516"/>
      <c r="BNH44" s="516"/>
      <c r="BNI44" s="516"/>
      <c r="BNJ44" s="516"/>
      <c r="BNK44" s="516"/>
      <c r="BNL44" s="516"/>
      <c r="BNM44" s="516"/>
      <c r="BNN44" s="516"/>
      <c r="BNO44" s="516"/>
      <c r="BNP44" s="516"/>
      <c r="BNQ44" s="516"/>
      <c r="BNR44" s="516"/>
      <c r="BNS44" s="516"/>
      <c r="BNT44" s="516"/>
      <c r="BNU44" s="516"/>
      <c r="BNV44" s="516"/>
      <c r="BNW44" s="516"/>
      <c r="BNX44" s="516"/>
      <c r="BNY44" s="516"/>
      <c r="BNZ44" s="516"/>
      <c r="BOA44" s="516"/>
      <c r="BOB44" s="516"/>
      <c r="BOC44" s="516"/>
      <c r="BOD44" s="516"/>
      <c r="BOE44" s="516"/>
      <c r="BOF44" s="516"/>
      <c r="BOG44" s="516"/>
      <c r="BOH44" s="516"/>
      <c r="BOI44" s="516"/>
      <c r="BOJ44" s="516"/>
      <c r="BOK44" s="516"/>
      <c r="BOL44" s="516"/>
      <c r="BOM44" s="516"/>
      <c r="BON44" s="516"/>
      <c r="BOO44" s="516"/>
      <c r="BOP44" s="516"/>
      <c r="BOQ44" s="516"/>
      <c r="BOR44" s="516"/>
      <c r="BOS44" s="516"/>
      <c r="BOT44" s="516"/>
      <c r="BOU44" s="516"/>
      <c r="BOV44" s="516"/>
      <c r="BOW44" s="516"/>
      <c r="BOX44" s="516"/>
      <c r="BOY44" s="516"/>
      <c r="BOZ44" s="516"/>
      <c r="BPA44" s="516"/>
      <c r="BPB44" s="516"/>
      <c r="BPC44" s="516"/>
      <c r="BPD44" s="516"/>
      <c r="BPE44" s="516"/>
      <c r="BPF44" s="516"/>
      <c r="BPG44" s="516"/>
      <c r="BPH44" s="516"/>
      <c r="BPI44" s="516"/>
      <c r="BPJ44" s="516"/>
      <c r="BPK44" s="516"/>
      <c r="BPL44" s="516"/>
      <c r="BPM44" s="516"/>
      <c r="BPN44" s="516"/>
      <c r="BPO44" s="516"/>
      <c r="BPP44" s="516"/>
      <c r="BPQ44" s="516"/>
      <c r="BPR44" s="516"/>
      <c r="BPS44" s="516"/>
      <c r="BPT44" s="516"/>
      <c r="BPU44" s="516"/>
      <c r="BPV44" s="516"/>
      <c r="BPW44" s="516"/>
      <c r="BPX44" s="516"/>
      <c r="BPY44" s="516"/>
      <c r="BPZ44" s="516"/>
      <c r="BQA44" s="516"/>
      <c r="BQB44" s="516"/>
      <c r="BQC44" s="516"/>
      <c r="BQD44" s="516"/>
      <c r="BQE44" s="516"/>
      <c r="BQF44" s="516"/>
      <c r="BQG44" s="516"/>
      <c r="BQH44" s="516"/>
      <c r="BQI44" s="516"/>
      <c r="BQJ44" s="516"/>
      <c r="BQK44" s="516"/>
      <c r="BQL44" s="516"/>
      <c r="BQM44" s="516"/>
      <c r="BQN44" s="516"/>
      <c r="BQO44" s="516"/>
      <c r="BQP44" s="516"/>
      <c r="BQQ44" s="516"/>
      <c r="BQR44" s="516"/>
      <c r="BQS44" s="516"/>
      <c r="BQT44" s="516"/>
      <c r="BQU44" s="516"/>
      <c r="BQV44" s="516"/>
      <c r="BQW44" s="516"/>
      <c r="BQX44" s="516"/>
      <c r="BQY44" s="516"/>
      <c r="BQZ44" s="516"/>
      <c r="BRA44" s="516"/>
      <c r="BRB44" s="516"/>
      <c r="BRC44" s="516"/>
      <c r="BRD44" s="516"/>
      <c r="BRE44" s="516"/>
      <c r="BRF44" s="516"/>
      <c r="BRG44" s="516"/>
      <c r="BRH44" s="516"/>
      <c r="BRI44" s="516"/>
      <c r="BRJ44" s="516"/>
      <c r="BRK44" s="516"/>
      <c r="BRL44" s="516"/>
      <c r="BRM44" s="516"/>
      <c r="BRN44" s="516"/>
      <c r="BRO44" s="516"/>
      <c r="BRP44" s="516"/>
      <c r="BRQ44" s="516"/>
      <c r="BRR44" s="516"/>
      <c r="BRS44" s="516"/>
      <c r="BRT44" s="516"/>
      <c r="BRU44" s="516"/>
      <c r="BRV44" s="516"/>
      <c r="BRW44" s="516"/>
      <c r="BRX44" s="516"/>
      <c r="BRY44" s="516"/>
      <c r="BRZ44" s="516"/>
      <c r="BSA44" s="516"/>
      <c r="BSB44" s="516"/>
      <c r="BSC44" s="516"/>
      <c r="BSD44" s="516"/>
      <c r="BSE44" s="516"/>
      <c r="BSF44" s="516"/>
      <c r="BSG44" s="516"/>
      <c r="BSH44" s="516"/>
      <c r="BSI44" s="516"/>
      <c r="BSJ44" s="516"/>
      <c r="BSK44" s="516"/>
      <c r="BSL44" s="516"/>
      <c r="BSM44" s="516"/>
      <c r="BSN44" s="516"/>
      <c r="BSO44" s="516"/>
      <c r="BSP44" s="516"/>
      <c r="BSQ44" s="516"/>
      <c r="BSR44" s="516"/>
      <c r="BSS44" s="516"/>
      <c r="BST44" s="516"/>
      <c r="BSU44" s="516"/>
      <c r="BSV44" s="516"/>
      <c r="BSW44" s="516"/>
      <c r="BSX44" s="516"/>
      <c r="BSY44" s="516"/>
      <c r="BSZ44" s="516"/>
      <c r="BTA44" s="516"/>
      <c r="BTB44" s="516"/>
      <c r="BTC44" s="516"/>
      <c r="BTD44" s="516"/>
      <c r="BTE44" s="516"/>
      <c r="BTF44" s="516"/>
      <c r="BTG44" s="516"/>
      <c r="BTH44" s="516"/>
      <c r="BTI44" s="516"/>
      <c r="BTJ44" s="516"/>
      <c r="BTK44" s="516"/>
      <c r="BTL44" s="516"/>
      <c r="BTM44" s="516"/>
      <c r="BTN44" s="516"/>
      <c r="BTO44" s="516"/>
      <c r="BTP44" s="516"/>
      <c r="BTQ44" s="516"/>
      <c r="BTR44" s="516"/>
      <c r="BTS44" s="516"/>
      <c r="BTT44" s="516"/>
      <c r="BTU44" s="516"/>
      <c r="BTV44" s="516"/>
      <c r="BTW44" s="516"/>
      <c r="BTX44" s="516"/>
      <c r="BTY44" s="516"/>
      <c r="BTZ44" s="516"/>
      <c r="BUA44" s="516"/>
      <c r="BUB44" s="516"/>
      <c r="BUC44" s="516"/>
      <c r="BUD44" s="516"/>
      <c r="BUE44" s="516"/>
      <c r="BUF44" s="516"/>
      <c r="BUG44" s="516"/>
      <c r="BUH44" s="516"/>
      <c r="BUI44" s="516"/>
      <c r="BUJ44" s="516"/>
      <c r="BUK44" s="516"/>
      <c r="BUL44" s="516"/>
      <c r="BUM44" s="516"/>
      <c r="BUN44" s="516"/>
      <c r="BUO44" s="516"/>
      <c r="BUP44" s="516"/>
      <c r="BUQ44" s="516"/>
      <c r="BUR44" s="516"/>
      <c r="BUS44" s="516"/>
      <c r="BUT44" s="516"/>
      <c r="BUU44" s="516"/>
      <c r="BUV44" s="516"/>
      <c r="BUW44" s="516"/>
      <c r="BUX44" s="516"/>
      <c r="BUY44" s="516"/>
      <c r="BUZ44" s="516"/>
      <c r="BVA44" s="516"/>
      <c r="BVB44" s="516"/>
      <c r="BVC44" s="516"/>
      <c r="BVD44" s="516"/>
      <c r="BVE44" s="516"/>
      <c r="BVF44" s="516"/>
      <c r="BVG44" s="516"/>
      <c r="BVH44" s="516"/>
      <c r="BVI44" s="516"/>
      <c r="BVJ44" s="516"/>
      <c r="BVK44" s="516"/>
      <c r="BVL44" s="516"/>
      <c r="BVM44" s="516"/>
      <c r="BVN44" s="516"/>
      <c r="BVO44" s="516"/>
      <c r="BVP44" s="516"/>
      <c r="BVQ44" s="516"/>
      <c r="BVR44" s="516"/>
      <c r="BVS44" s="516"/>
      <c r="BVT44" s="516"/>
      <c r="BVU44" s="516"/>
      <c r="BVV44" s="516"/>
      <c r="BVW44" s="516"/>
      <c r="BVX44" s="516"/>
      <c r="BVY44" s="516"/>
      <c r="BVZ44" s="516"/>
      <c r="BWA44" s="516"/>
      <c r="BWB44" s="516"/>
      <c r="BWC44" s="516"/>
      <c r="BWD44" s="516"/>
      <c r="BWE44" s="516"/>
      <c r="BWF44" s="516"/>
      <c r="BWG44" s="516"/>
      <c r="BWH44" s="516"/>
      <c r="BWI44" s="516"/>
      <c r="BWJ44" s="516"/>
      <c r="BWK44" s="516"/>
      <c r="BWL44" s="516"/>
      <c r="BWM44" s="516"/>
      <c r="BWN44" s="516"/>
      <c r="BWO44" s="516"/>
      <c r="BWP44" s="516"/>
      <c r="BWQ44" s="516"/>
      <c r="BWR44" s="516"/>
      <c r="BWS44" s="516"/>
      <c r="BWT44" s="516"/>
      <c r="BWU44" s="516"/>
      <c r="BWV44" s="516"/>
      <c r="BWW44" s="516"/>
      <c r="BWX44" s="516"/>
      <c r="BWY44" s="516"/>
      <c r="BWZ44" s="516"/>
      <c r="BXA44" s="516"/>
      <c r="BXB44" s="516"/>
      <c r="BXC44" s="516"/>
      <c r="BXD44" s="516"/>
      <c r="BXE44" s="516"/>
      <c r="BXF44" s="516"/>
      <c r="BXG44" s="516"/>
      <c r="BXH44" s="516"/>
      <c r="BXI44" s="516"/>
      <c r="BXJ44" s="516"/>
      <c r="BXK44" s="516"/>
      <c r="BXL44" s="516"/>
      <c r="BXM44" s="516"/>
      <c r="BXN44" s="516"/>
      <c r="BXO44" s="516"/>
      <c r="BXP44" s="516"/>
      <c r="BXQ44" s="516"/>
      <c r="BXR44" s="516"/>
      <c r="BXS44" s="516"/>
      <c r="BXT44" s="516"/>
      <c r="BXU44" s="516"/>
      <c r="BXV44" s="516"/>
      <c r="BXW44" s="516"/>
      <c r="BXX44" s="516"/>
      <c r="BXY44" s="516"/>
      <c r="BXZ44" s="516"/>
      <c r="BYA44" s="516"/>
      <c r="BYB44" s="516"/>
      <c r="BYC44" s="516"/>
      <c r="BYD44" s="516"/>
      <c r="BYE44" s="516"/>
      <c r="BYF44" s="516"/>
      <c r="BYG44" s="516"/>
      <c r="BYH44" s="516"/>
      <c r="BYI44" s="516"/>
      <c r="BYJ44" s="516"/>
      <c r="BYK44" s="516"/>
      <c r="BYL44" s="516"/>
      <c r="BYM44" s="516"/>
      <c r="BYN44" s="516"/>
      <c r="BYO44" s="516"/>
      <c r="BYP44" s="516"/>
      <c r="BYQ44" s="516"/>
      <c r="BYR44" s="516"/>
      <c r="BYS44" s="516"/>
      <c r="BYT44" s="516"/>
      <c r="BYU44" s="516"/>
      <c r="BYV44" s="516"/>
      <c r="BYW44" s="516"/>
      <c r="BYX44" s="516"/>
      <c r="BYY44" s="516"/>
      <c r="BYZ44" s="516"/>
      <c r="BZA44" s="516"/>
      <c r="BZB44" s="516"/>
      <c r="BZC44" s="516"/>
      <c r="BZD44" s="516"/>
      <c r="BZE44" s="516"/>
      <c r="BZF44" s="516"/>
      <c r="BZG44" s="516"/>
      <c r="BZH44" s="516"/>
      <c r="BZI44" s="516"/>
      <c r="BZJ44" s="516"/>
      <c r="BZK44" s="516"/>
      <c r="BZL44" s="516"/>
      <c r="BZM44" s="516"/>
      <c r="BZN44" s="516"/>
      <c r="BZO44" s="516"/>
      <c r="BZP44" s="516"/>
      <c r="BZQ44" s="516"/>
      <c r="BZR44" s="516"/>
      <c r="BZS44" s="516"/>
      <c r="BZT44" s="516"/>
      <c r="BZU44" s="516"/>
      <c r="BZV44" s="516"/>
      <c r="BZW44" s="516"/>
      <c r="BZX44" s="516"/>
      <c r="BZY44" s="516"/>
      <c r="BZZ44" s="516"/>
      <c r="CAA44" s="516"/>
      <c r="CAB44" s="516"/>
      <c r="CAC44" s="516"/>
      <c r="CAD44" s="516"/>
      <c r="CAE44" s="516"/>
      <c r="CAF44" s="516"/>
      <c r="CAG44" s="516"/>
      <c r="CAH44" s="516"/>
      <c r="CAI44" s="516"/>
      <c r="CAJ44" s="516"/>
      <c r="CAK44" s="516"/>
      <c r="CAL44" s="516"/>
      <c r="CAM44" s="516"/>
      <c r="CAN44" s="516"/>
      <c r="CAO44" s="516"/>
      <c r="CAP44" s="516"/>
      <c r="CAQ44" s="516"/>
      <c r="CAR44" s="516"/>
      <c r="CAS44" s="516"/>
      <c r="CAT44" s="516"/>
      <c r="CAU44" s="516"/>
      <c r="CAV44" s="516"/>
      <c r="CAW44" s="516"/>
      <c r="CAX44" s="516"/>
      <c r="CAY44" s="516"/>
      <c r="CAZ44" s="516"/>
      <c r="CBA44" s="516"/>
      <c r="CBB44" s="516"/>
      <c r="CBC44" s="516"/>
      <c r="CBD44" s="516"/>
      <c r="CBE44" s="516"/>
      <c r="CBF44" s="516"/>
      <c r="CBG44" s="516"/>
      <c r="CBH44" s="516"/>
      <c r="CBI44" s="516"/>
      <c r="CBJ44" s="516"/>
      <c r="CBK44" s="516"/>
      <c r="CBL44" s="516"/>
      <c r="CBM44" s="516"/>
      <c r="CBN44" s="516"/>
      <c r="CBO44" s="516"/>
      <c r="CBP44" s="516"/>
      <c r="CBQ44" s="516"/>
      <c r="CBR44" s="516"/>
      <c r="CBS44" s="516"/>
      <c r="CBT44" s="516"/>
      <c r="CBU44" s="516"/>
      <c r="CBV44" s="516"/>
      <c r="CBW44" s="516"/>
      <c r="CBX44" s="516"/>
      <c r="CBY44" s="516"/>
      <c r="CBZ44" s="516"/>
      <c r="CCA44" s="516"/>
      <c r="CCB44" s="516"/>
      <c r="CCC44" s="516"/>
      <c r="CCD44" s="516"/>
      <c r="CCE44" s="516"/>
      <c r="CCF44" s="516"/>
      <c r="CCG44" s="516"/>
      <c r="CCH44" s="516"/>
      <c r="CCI44" s="516"/>
      <c r="CCJ44" s="516"/>
      <c r="CCK44" s="516"/>
      <c r="CCL44" s="516"/>
      <c r="CCM44" s="516"/>
      <c r="CCN44" s="516"/>
      <c r="CCO44" s="516"/>
      <c r="CCP44" s="516"/>
      <c r="CCQ44" s="516"/>
      <c r="CCR44" s="516"/>
      <c r="CCS44" s="516"/>
      <c r="CCT44" s="516"/>
      <c r="CCU44" s="516"/>
      <c r="CCV44" s="516"/>
      <c r="CCW44" s="516"/>
      <c r="CCX44" s="516"/>
      <c r="CCY44" s="516"/>
      <c r="CCZ44" s="516"/>
      <c r="CDA44" s="516"/>
      <c r="CDB44" s="516"/>
      <c r="CDC44" s="516"/>
      <c r="CDD44" s="516"/>
      <c r="CDE44" s="516"/>
      <c r="CDF44" s="516"/>
      <c r="CDG44" s="516"/>
      <c r="CDH44" s="516"/>
      <c r="CDI44" s="516"/>
      <c r="CDJ44" s="516"/>
      <c r="CDK44" s="516"/>
      <c r="CDL44" s="516"/>
      <c r="CDM44" s="516"/>
      <c r="CDN44" s="516"/>
      <c r="CDO44" s="516"/>
      <c r="CDP44" s="516"/>
      <c r="CDQ44" s="516"/>
      <c r="CDR44" s="516"/>
      <c r="CDS44" s="516"/>
      <c r="CDT44" s="516"/>
      <c r="CDU44" s="516"/>
      <c r="CDV44" s="516"/>
      <c r="CDW44" s="516"/>
      <c r="CDX44" s="516"/>
      <c r="CDY44" s="516"/>
      <c r="CDZ44" s="516"/>
      <c r="CEA44" s="516"/>
      <c r="CEB44" s="516"/>
      <c r="CEC44" s="516"/>
      <c r="CED44" s="516"/>
      <c r="CEE44" s="516"/>
      <c r="CEF44" s="516"/>
      <c r="CEG44" s="516"/>
      <c r="CEH44" s="516"/>
      <c r="CEI44" s="516"/>
      <c r="CEJ44" s="516"/>
      <c r="CEK44" s="516"/>
      <c r="CEL44" s="516"/>
      <c r="CEM44" s="516"/>
      <c r="CEN44" s="516"/>
      <c r="CEO44" s="516"/>
      <c r="CEP44" s="516"/>
      <c r="CEQ44" s="516"/>
      <c r="CER44" s="516"/>
      <c r="CES44" s="516"/>
      <c r="CET44" s="516"/>
      <c r="CEU44" s="516"/>
      <c r="CEV44" s="516"/>
      <c r="CEW44" s="516"/>
      <c r="CEX44" s="516"/>
      <c r="CEY44" s="516"/>
      <c r="CEZ44" s="516"/>
      <c r="CFA44" s="516"/>
      <c r="CFB44" s="516"/>
      <c r="CFC44" s="516"/>
      <c r="CFD44" s="516"/>
      <c r="CFE44" s="516"/>
      <c r="CFF44" s="516"/>
      <c r="CFG44" s="516"/>
      <c r="CFH44" s="516"/>
      <c r="CFI44" s="516"/>
      <c r="CFJ44" s="516"/>
      <c r="CFK44" s="516"/>
      <c r="CFL44" s="516"/>
      <c r="CFM44" s="516"/>
      <c r="CFN44" s="516"/>
      <c r="CFO44" s="516"/>
      <c r="CFP44" s="516"/>
      <c r="CFQ44" s="516"/>
      <c r="CFR44" s="516"/>
      <c r="CFS44" s="516"/>
      <c r="CFT44" s="516"/>
      <c r="CFU44" s="516"/>
      <c r="CFV44" s="516"/>
      <c r="CFW44" s="516"/>
      <c r="CFX44" s="516"/>
      <c r="CFY44" s="516"/>
      <c r="CFZ44" s="516"/>
      <c r="CGA44" s="516"/>
      <c r="CGB44" s="516"/>
      <c r="CGC44" s="516"/>
      <c r="CGD44" s="516"/>
      <c r="CGE44" s="516"/>
      <c r="CGF44" s="516"/>
      <c r="CGG44" s="516"/>
      <c r="CGH44" s="516"/>
      <c r="CGI44" s="516"/>
      <c r="CGJ44" s="516"/>
      <c r="CGK44" s="516"/>
      <c r="CGL44" s="516"/>
      <c r="CGM44" s="516"/>
      <c r="CGN44" s="516"/>
      <c r="CGO44" s="516"/>
      <c r="CGP44" s="516"/>
      <c r="CGQ44" s="516"/>
      <c r="CGR44" s="516"/>
      <c r="CGS44" s="516"/>
      <c r="CGT44" s="516"/>
      <c r="CGU44" s="516"/>
      <c r="CGV44" s="516"/>
      <c r="CGW44" s="516"/>
      <c r="CGX44" s="516"/>
      <c r="CGY44" s="516"/>
      <c r="CGZ44" s="516"/>
      <c r="CHA44" s="516"/>
      <c r="CHB44" s="516"/>
      <c r="CHC44" s="516"/>
      <c r="CHD44" s="516"/>
      <c r="CHE44" s="516"/>
      <c r="CHF44" s="516"/>
      <c r="CHG44" s="516"/>
      <c r="CHH44" s="516"/>
      <c r="CHI44" s="516"/>
      <c r="CHJ44" s="516"/>
      <c r="CHK44" s="516"/>
      <c r="CHL44" s="516"/>
      <c r="CHM44" s="516"/>
      <c r="CHN44" s="516"/>
      <c r="CHO44" s="516"/>
      <c r="CHP44" s="516"/>
      <c r="CHQ44" s="516"/>
      <c r="CHR44" s="516"/>
      <c r="CHS44" s="516"/>
      <c r="CHT44" s="516"/>
      <c r="CHU44" s="516"/>
      <c r="CHV44" s="516"/>
      <c r="CHW44" s="516"/>
      <c r="CHX44" s="516"/>
      <c r="CHY44" s="516"/>
      <c r="CHZ44" s="516"/>
      <c r="CIA44" s="516"/>
      <c r="CIB44" s="516"/>
      <c r="CIC44" s="516"/>
      <c r="CID44" s="516"/>
      <c r="CIE44" s="516"/>
      <c r="CIF44" s="516"/>
      <c r="CIG44" s="516"/>
      <c r="CIH44" s="516"/>
      <c r="CII44" s="516"/>
      <c r="CIJ44" s="516"/>
      <c r="CIK44" s="516"/>
      <c r="CIL44" s="516"/>
      <c r="CIM44" s="516"/>
      <c r="CIN44" s="516"/>
      <c r="CIO44" s="516"/>
      <c r="CIP44" s="516"/>
      <c r="CIQ44" s="516"/>
      <c r="CIR44" s="516"/>
      <c r="CIS44" s="516"/>
      <c r="CIT44" s="516"/>
      <c r="CIU44" s="516"/>
      <c r="CIV44" s="516"/>
      <c r="CIW44" s="516"/>
      <c r="CIX44" s="516"/>
      <c r="CIY44" s="516"/>
      <c r="CIZ44" s="516"/>
      <c r="CJA44" s="516"/>
      <c r="CJB44" s="516"/>
      <c r="CJC44" s="516"/>
      <c r="CJD44" s="516"/>
      <c r="CJE44" s="516"/>
      <c r="CJF44" s="516"/>
      <c r="CJG44" s="516"/>
      <c r="CJH44" s="516"/>
      <c r="CJI44" s="516"/>
      <c r="CJJ44" s="516"/>
      <c r="CJK44" s="516"/>
      <c r="CJL44" s="516"/>
      <c r="CJM44" s="516"/>
      <c r="CJN44" s="516"/>
      <c r="CJO44" s="516"/>
      <c r="CJP44" s="516"/>
      <c r="CJQ44" s="516"/>
      <c r="CJR44" s="516"/>
      <c r="CJS44" s="516"/>
      <c r="CJT44" s="516"/>
      <c r="CJU44" s="516"/>
      <c r="CJV44" s="516"/>
      <c r="CJW44" s="516"/>
      <c r="CJX44" s="516"/>
      <c r="CJY44" s="516"/>
      <c r="CJZ44" s="516"/>
      <c r="CKA44" s="516"/>
      <c r="CKB44" s="516"/>
      <c r="CKC44" s="516"/>
      <c r="CKD44" s="516"/>
      <c r="CKE44" s="516"/>
      <c r="CKF44" s="516"/>
      <c r="CKG44" s="516"/>
      <c r="CKH44" s="516"/>
      <c r="CKI44" s="516"/>
      <c r="CKJ44" s="516"/>
      <c r="CKK44" s="516"/>
      <c r="CKL44" s="516"/>
      <c r="CKM44" s="516"/>
      <c r="CKN44" s="516"/>
      <c r="CKO44" s="516"/>
      <c r="CKP44" s="516"/>
      <c r="CKQ44" s="516"/>
      <c r="CKR44" s="516"/>
      <c r="CKS44" s="516"/>
      <c r="CKT44" s="516"/>
      <c r="CKU44" s="516"/>
      <c r="CKV44" s="516"/>
      <c r="CKW44" s="516"/>
      <c r="CKX44" s="516"/>
      <c r="CKY44" s="516"/>
      <c r="CKZ44" s="516"/>
      <c r="CLA44" s="516"/>
      <c r="CLB44" s="516"/>
      <c r="CLC44" s="516"/>
      <c r="CLD44" s="516"/>
      <c r="CLE44" s="516"/>
      <c r="CLF44" s="516"/>
      <c r="CLG44" s="516"/>
      <c r="CLH44" s="516"/>
      <c r="CLI44" s="516"/>
      <c r="CLJ44" s="516"/>
      <c r="CLK44" s="516"/>
      <c r="CLL44" s="516"/>
      <c r="CLM44" s="516"/>
      <c r="CLN44" s="516"/>
      <c r="CLO44" s="516"/>
      <c r="CLP44" s="516"/>
      <c r="CLQ44" s="516"/>
      <c r="CLR44" s="516"/>
      <c r="CLS44" s="516"/>
      <c r="CLT44" s="516"/>
      <c r="CLU44" s="516"/>
      <c r="CLV44" s="516"/>
      <c r="CLW44" s="516"/>
      <c r="CLX44" s="516"/>
      <c r="CLY44" s="516"/>
      <c r="CLZ44" s="516"/>
      <c r="CMA44" s="516"/>
      <c r="CMB44" s="516"/>
      <c r="CMC44" s="516"/>
      <c r="CMD44" s="516"/>
      <c r="CME44" s="516"/>
      <c r="CMF44" s="516"/>
      <c r="CMG44" s="516"/>
      <c r="CMH44" s="516"/>
      <c r="CMI44" s="516"/>
      <c r="CMJ44" s="516"/>
      <c r="CMK44" s="516"/>
      <c r="CML44" s="516"/>
      <c r="CMM44" s="516"/>
      <c r="CMN44" s="516"/>
      <c r="CMO44" s="516"/>
      <c r="CMP44" s="516"/>
      <c r="CMQ44" s="516"/>
      <c r="CMR44" s="516"/>
      <c r="CMS44" s="516"/>
      <c r="CMT44" s="516"/>
      <c r="CMU44" s="516"/>
      <c r="CMV44" s="516"/>
      <c r="CMW44" s="516"/>
      <c r="CMX44" s="516"/>
      <c r="CMY44" s="516"/>
      <c r="CMZ44" s="516"/>
      <c r="CNA44" s="516"/>
      <c r="CNB44" s="516"/>
      <c r="CNC44" s="516"/>
      <c r="CND44" s="516"/>
      <c r="CNE44" s="516"/>
      <c r="CNF44" s="516"/>
      <c r="CNG44" s="516"/>
      <c r="CNH44" s="516"/>
      <c r="CNI44" s="516"/>
      <c r="CNJ44" s="516"/>
      <c r="CNK44" s="516"/>
      <c r="CNL44" s="516"/>
      <c r="CNM44" s="516"/>
      <c r="CNN44" s="516"/>
      <c r="CNO44" s="516"/>
      <c r="CNP44" s="516"/>
      <c r="CNQ44" s="516"/>
      <c r="CNR44" s="516"/>
      <c r="CNS44" s="516"/>
      <c r="CNT44" s="516"/>
      <c r="CNU44" s="516"/>
      <c r="CNV44" s="516"/>
      <c r="CNW44" s="516"/>
      <c r="CNX44" s="516"/>
      <c r="CNY44" s="516"/>
      <c r="CNZ44" s="516"/>
      <c r="COA44" s="516"/>
      <c r="COB44" s="516"/>
      <c r="COC44" s="516"/>
      <c r="COD44" s="516"/>
      <c r="COE44" s="516"/>
      <c r="COF44" s="516"/>
      <c r="COG44" s="516"/>
      <c r="COH44" s="516"/>
      <c r="COI44" s="516"/>
      <c r="COJ44" s="516"/>
      <c r="COK44" s="516"/>
      <c r="COL44" s="516"/>
      <c r="COM44" s="516"/>
      <c r="CON44" s="516"/>
      <c r="COO44" s="516"/>
      <c r="COP44" s="516"/>
      <c r="COQ44" s="516"/>
      <c r="COR44" s="516"/>
      <c r="COS44" s="516"/>
      <c r="COT44" s="516"/>
      <c r="COU44" s="516"/>
      <c r="COV44" s="516"/>
      <c r="COW44" s="516"/>
      <c r="COX44" s="516"/>
      <c r="COY44" s="516"/>
      <c r="COZ44" s="516"/>
      <c r="CPA44" s="516"/>
      <c r="CPB44" s="516"/>
      <c r="CPC44" s="516"/>
      <c r="CPD44" s="516"/>
      <c r="CPE44" s="516"/>
      <c r="CPF44" s="516"/>
      <c r="CPG44" s="516"/>
      <c r="CPH44" s="516"/>
      <c r="CPI44" s="516"/>
      <c r="CPJ44" s="516"/>
      <c r="CPK44" s="516"/>
      <c r="CPL44" s="516"/>
      <c r="CPM44" s="516"/>
      <c r="CPN44" s="516"/>
      <c r="CPO44" s="516"/>
      <c r="CPP44" s="516"/>
      <c r="CPQ44" s="516"/>
      <c r="CPR44" s="516"/>
      <c r="CPS44" s="516"/>
      <c r="CPT44" s="516"/>
      <c r="CPU44" s="516"/>
      <c r="CPV44" s="516"/>
      <c r="CPW44" s="516"/>
      <c r="CPX44" s="516"/>
      <c r="CPY44" s="516"/>
      <c r="CPZ44" s="516"/>
      <c r="CQA44" s="516"/>
      <c r="CQB44" s="516"/>
      <c r="CQC44" s="516"/>
      <c r="CQD44" s="516"/>
      <c r="CQE44" s="516"/>
      <c r="CQF44" s="516"/>
      <c r="CQG44" s="516"/>
      <c r="CQH44" s="516"/>
      <c r="CQI44" s="516"/>
      <c r="CQJ44" s="516"/>
      <c r="CQK44" s="516"/>
      <c r="CQL44" s="516"/>
      <c r="CQM44" s="516"/>
      <c r="CQN44" s="516"/>
      <c r="CQO44" s="516"/>
      <c r="CQP44" s="516"/>
      <c r="CQQ44" s="516"/>
      <c r="CQR44" s="516"/>
      <c r="CQS44" s="516"/>
      <c r="CQT44" s="516"/>
      <c r="CQU44" s="516"/>
      <c r="CQV44" s="516"/>
      <c r="CQW44" s="516"/>
      <c r="CQX44" s="516"/>
      <c r="CQY44" s="516"/>
      <c r="CQZ44" s="516"/>
      <c r="CRA44" s="516"/>
      <c r="CRB44" s="516"/>
      <c r="CRC44" s="516"/>
      <c r="CRD44" s="516"/>
      <c r="CRE44" s="516"/>
      <c r="CRF44" s="516"/>
      <c r="CRG44" s="516"/>
      <c r="CRH44" s="516"/>
      <c r="CRI44" s="516"/>
      <c r="CRJ44" s="516"/>
      <c r="CRK44" s="516"/>
      <c r="CRL44" s="516"/>
      <c r="CRM44" s="516"/>
      <c r="CRN44" s="516"/>
      <c r="CRO44" s="516"/>
      <c r="CRP44" s="516"/>
      <c r="CRQ44" s="516"/>
      <c r="CRR44" s="516"/>
      <c r="CRS44" s="516"/>
      <c r="CRT44" s="516"/>
      <c r="CRU44" s="516"/>
      <c r="CRV44" s="516"/>
      <c r="CRW44" s="516"/>
      <c r="CRX44" s="516"/>
      <c r="CRY44" s="516"/>
      <c r="CRZ44" s="516"/>
      <c r="CSA44" s="516"/>
      <c r="CSB44" s="516"/>
      <c r="CSC44" s="516"/>
      <c r="CSD44" s="516"/>
      <c r="CSE44" s="516"/>
      <c r="CSF44" s="516"/>
      <c r="CSG44" s="516"/>
      <c r="CSH44" s="516"/>
      <c r="CSI44" s="516"/>
      <c r="CSJ44" s="516"/>
      <c r="CSK44" s="516"/>
      <c r="CSL44" s="516"/>
      <c r="CSM44" s="516"/>
      <c r="CSN44" s="516"/>
      <c r="CSO44" s="516"/>
      <c r="CSP44" s="516"/>
      <c r="CSQ44" s="516"/>
      <c r="CSR44" s="516"/>
      <c r="CSS44" s="516"/>
      <c r="CST44" s="516"/>
      <c r="CSU44" s="516"/>
      <c r="CSV44" s="516"/>
      <c r="CSW44" s="516"/>
      <c r="CSX44" s="516"/>
      <c r="CSY44" s="516"/>
      <c r="CSZ44" s="516"/>
      <c r="CTA44" s="516"/>
      <c r="CTB44" s="516"/>
      <c r="CTC44" s="516"/>
      <c r="CTD44" s="516"/>
      <c r="CTE44" s="516"/>
      <c r="CTF44" s="516"/>
      <c r="CTG44" s="516"/>
      <c r="CTH44" s="516"/>
      <c r="CTI44" s="516"/>
      <c r="CTJ44" s="516"/>
      <c r="CTK44" s="516"/>
      <c r="CTL44" s="516"/>
      <c r="CTM44" s="516"/>
      <c r="CTN44" s="516"/>
      <c r="CTO44" s="516"/>
      <c r="CTP44" s="516"/>
      <c r="CTQ44" s="516"/>
      <c r="CTR44" s="516"/>
      <c r="CTS44" s="516"/>
      <c r="CTT44" s="516"/>
      <c r="CTU44" s="516"/>
      <c r="CTV44" s="516"/>
      <c r="CTW44" s="516"/>
      <c r="CTX44" s="516"/>
      <c r="CTY44" s="516"/>
      <c r="CTZ44" s="516"/>
      <c r="CUA44" s="516"/>
      <c r="CUB44" s="516"/>
      <c r="CUC44" s="516"/>
      <c r="CUD44" s="516"/>
      <c r="CUE44" s="516"/>
      <c r="CUF44" s="516"/>
      <c r="CUG44" s="516"/>
      <c r="CUH44" s="516"/>
      <c r="CUI44" s="516"/>
      <c r="CUJ44" s="516"/>
      <c r="CUK44" s="516"/>
      <c r="CUL44" s="516"/>
      <c r="CUM44" s="516"/>
      <c r="CUN44" s="516"/>
      <c r="CUO44" s="516"/>
      <c r="CUP44" s="516"/>
      <c r="CUQ44" s="516"/>
      <c r="CUR44" s="516"/>
      <c r="CUS44" s="516"/>
      <c r="CUT44" s="516"/>
      <c r="CUU44" s="516"/>
      <c r="CUV44" s="516"/>
      <c r="CUW44" s="516"/>
      <c r="CUX44" s="516"/>
      <c r="CUY44" s="516"/>
      <c r="CUZ44" s="516"/>
      <c r="CVA44" s="516"/>
      <c r="CVB44" s="516"/>
      <c r="CVC44" s="516"/>
      <c r="CVD44" s="516"/>
      <c r="CVE44" s="516"/>
      <c r="CVF44" s="516"/>
      <c r="CVG44" s="516"/>
      <c r="CVH44" s="516"/>
      <c r="CVI44" s="516"/>
      <c r="CVJ44" s="516"/>
      <c r="CVK44" s="516"/>
      <c r="CVL44" s="516"/>
      <c r="CVM44" s="516"/>
      <c r="CVN44" s="516"/>
      <c r="CVO44" s="516"/>
      <c r="CVP44" s="516"/>
      <c r="CVQ44" s="516"/>
      <c r="CVR44" s="516"/>
      <c r="CVS44" s="516"/>
      <c r="CVT44" s="516"/>
      <c r="CVU44" s="516"/>
      <c r="CVV44" s="516"/>
      <c r="CVW44" s="516"/>
      <c r="CVX44" s="516"/>
      <c r="CVY44" s="516"/>
      <c r="CVZ44" s="516"/>
      <c r="CWA44" s="516"/>
      <c r="CWB44" s="516"/>
      <c r="CWC44" s="516"/>
      <c r="CWD44" s="516"/>
      <c r="CWE44" s="516"/>
      <c r="CWF44" s="516"/>
      <c r="CWG44" s="516"/>
      <c r="CWH44" s="516"/>
      <c r="CWI44" s="516"/>
      <c r="CWJ44" s="516"/>
      <c r="CWK44" s="516"/>
      <c r="CWL44" s="516"/>
      <c r="CWM44" s="516"/>
      <c r="CWN44" s="516"/>
      <c r="CWO44" s="516"/>
      <c r="CWP44" s="516"/>
      <c r="CWQ44" s="516"/>
      <c r="CWR44" s="516"/>
      <c r="CWS44" s="516"/>
      <c r="CWT44" s="516"/>
      <c r="CWU44" s="516"/>
      <c r="CWV44" s="516"/>
      <c r="CWW44" s="516"/>
      <c r="CWX44" s="516"/>
      <c r="CWY44" s="516"/>
      <c r="CWZ44" s="516"/>
      <c r="CXA44" s="516"/>
      <c r="CXB44" s="516"/>
      <c r="CXC44" s="516"/>
      <c r="CXD44" s="516"/>
      <c r="CXE44" s="516"/>
      <c r="CXF44" s="516"/>
      <c r="CXG44" s="516"/>
      <c r="CXH44" s="516"/>
      <c r="CXI44" s="516"/>
      <c r="CXJ44" s="516"/>
      <c r="CXK44" s="516"/>
      <c r="CXL44" s="516"/>
      <c r="CXM44" s="516"/>
      <c r="CXN44" s="516"/>
      <c r="CXO44" s="516"/>
      <c r="CXP44" s="516"/>
      <c r="CXQ44" s="516"/>
      <c r="CXR44" s="516"/>
      <c r="CXS44" s="516"/>
      <c r="CXT44" s="516"/>
      <c r="CXU44" s="516"/>
      <c r="CXV44" s="516"/>
      <c r="CXW44" s="516"/>
      <c r="CXX44" s="516"/>
      <c r="CXY44" s="516"/>
      <c r="CXZ44" s="516"/>
      <c r="CYA44" s="516"/>
      <c r="CYB44" s="516"/>
      <c r="CYC44" s="516"/>
      <c r="CYD44" s="516"/>
      <c r="CYE44" s="516"/>
      <c r="CYF44" s="516"/>
      <c r="CYG44" s="516"/>
      <c r="CYH44" s="516"/>
      <c r="CYI44" s="516"/>
      <c r="CYJ44" s="516"/>
      <c r="CYK44" s="516"/>
      <c r="CYL44" s="516"/>
      <c r="CYM44" s="516"/>
      <c r="CYN44" s="516"/>
      <c r="CYO44" s="516"/>
      <c r="CYP44" s="516"/>
      <c r="CYQ44" s="516"/>
      <c r="CYR44" s="516"/>
      <c r="CYS44" s="516"/>
      <c r="CYT44" s="516"/>
      <c r="CYU44" s="516"/>
      <c r="CYV44" s="516"/>
      <c r="CYW44" s="516"/>
      <c r="CYX44" s="516"/>
      <c r="CYY44" s="516"/>
      <c r="CYZ44" s="516"/>
      <c r="CZA44" s="516"/>
      <c r="CZB44" s="516"/>
      <c r="CZC44" s="516"/>
      <c r="CZD44" s="516"/>
      <c r="CZE44" s="516"/>
      <c r="CZF44" s="516"/>
      <c r="CZG44" s="516"/>
      <c r="CZH44" s="516"/>
      <c r="CZI44" s="516"/>
      <c r="CZJ44" s="516"/>
      <c r="CZK44" s="516"/>
      <c r="CZL44" s="516"/>
      <c r="CZM44" s="516"/>
      <c r="CZN44" s="516"/>
      <c r="CZO44" s="516"/>
      <c r="CZP44" s="516"/>
      <c r="CZQ44" s="516"/>
      <c r="CZR44" s="516"/>
      <c r="CZS44" s="516"/>
      <c r="CZT44" s="516"/>
      <c r="CZU44" s="516"/>
      <c r="CZV44" s="516"/>
      <c r="CZW44" s="516"/>
      <c r="CZX44" s="516"/>
      <c r="CZY44" s="516"/>
      <c r="CZZ44" s="516"/>
      <c r="DAA44" s="516"/>
      <c r="DAB44" s="516"/>
      <c r="DAC44" s="516"/>
      <c r="DAD44" s="516"/>
      <c r="DAE44" s="516"/>
      <c r="DAF44" s="516"/>
      <c r="DAG44" s="516"/>
      <c r="DAH44" s="516"/>
      <c r="DAI44" s="516"/>
      <c r="DAJ44" s="516"/>
      <c r="DAK44" s="516"/>
      <c r="DAL44" s="516"/>
      <c r="DAM44" s="516"/>
      <c r="DAN44" s="516"/>
      <c r="DAO44" s="516"/>
      <c r="DAP44" s="516"/>
      <c r="DAQ44" s="516"/>
      <c r="DAR44" s="516"/>
      <c r="DAS44" s="516"/>
      <c r="DAT44" s="516"/>
      <c r="DAU44" s="516"/>
      <c r="DAV44" s="516"/>
      <c r="DAW44" s="516"/>
      <c r="DAX44" s="516"/>
      <c r="DAY44" s="516"/>
      <c r="DAZ44" s="516"/>
      <c r="DBA44" s="516"/>
      <c r="DBB44" s="516"/>
      <c r="DBC44" s="516"/>
      <c r="DBD44" s="516"/>
      <c r="DBE44" s="516"/>
      <c r="DBF44" s="516"/>
      <c r="DBG44" s="516"/>
      <c r="DBH44" s="516"/>
      <c r="DBI44" s="516"/>
      <c r="DBJ44" s="516"/>
      <c r="DBK44" s="516"/>
      <c r="DBL44" s="516"/>
      <c r="DBM44" s="516"/>
      <c r="DBN44" s="516"/>
      <c r="DBO44" s="516"/>
      <c r="DBP44" s="516"/>
      <c r="DBQ44" s="516"/>
      <c r="DBR44" s="516"/>
      <c r="DBS44" s="516"/>
      <c r="DBT44" s="516"/>
      <c r="DBU44" s="516"/>
      <c r="DBV44" s="516"/>
      <c r="DBW44" s="516"/>
      <c r="DBX44" s="516"/>
      <c r="DBY44" s="516"/>
      <c r="DBZ44" s="516"/>
      <c r="DCA44" s="516"/>
      <c r="DCB44" s="516"/>
      <c r="DCC44" s="516"/>
      <c r="DCD44" s="516"/>
      <c r="DCE44" s="516"/>
      <c r="DCF44" s="516"/>
      <c r="DCG44" s="516"/>
      <c r="DCH44" s="516"/>
      <c r="DCI44" s="516"/>
      <c r="DCJ44" s="516"/>
      <c r="DCK44" s="516"/>
      <c r="DCL44" s="516"/>
      <c r="DCM44" s="516"/>
      <c r="DCN44" s="516"/>
      <c r="DCO44" s="516"/>
      <c r="DCP44" s="516"/>
      <c r="DCQ44" s="516"/>
      <c r="DCR44" s="516"/>
      <c r="DCS44" s="516"/>
      <c r="DCT44" s="516"/>
      <c r="DCU44" s="516"/>
      <c r="DCV44" s="516"/>
      <c r="DCW44" s="516"/>
      <c r="DCX44" s="516"/>
      <c r="DCY44" s="516"/>
      <c r="DCZ44" s="516"/>
      <c r="DDA44" s="516"/>
      <c r="DDB44" s="516"/>
      <c r="DDC44" s="516"/>
      <c r="DDD44" s="516"/>
      <c r="DDE44" s="516"/>
      <c r="DDF44" s="516"/>
      <c r="DDG44" s="516"/>
      <c r="DDH44" s="516"/>
      <c r="DDI44" s="516"/>
      <c r="DDJ44" s="516"/>
      <c r="DDK44" s="516"/>
      <c r="DDL44" s="516"/>
      <c r="DDM44" s="516"/>
      <c r="DDN44" s="516"/>
      <c r="DDO44" s="516"/>
      <c r="DDP44" s="516"/>
      <c r="DDQ44" s="516"/>
      <c r="DDR44" s="516"/>
      <c r="DDS44" s="516"/>
      <c r="DDT44" s="516"/>
      <c r="DDU44" s="516"/>
      <c r="DDV44" s="516"/>
      <c r="DDW44" s="516"/>
      <c r="DDX44" s="516"/>
      <c r="DDY44" s="516"/>
      <c r="DDZ44" s="516"/>
      <c r="DEA44" s="516"/>
      <c r="DEB44" s="516"/>
      <c r="DEC44" s="516"/>
      <c r="DED44" s="516"/>
      <c r="DEE44" s="516"/>
      <c r="DEF44" s="516"/>
      <c r="DEG44" s="516"/>
      <c r="DEH44" s="516"/>
      <c r="DEI44" s="516"/>
      <c r="DEJ44" s="516"/>
      <c r="DEK44" s="516"/>
      <c r="DEL44" s="516"/>
      <c r="DEM44" s="516"/>
      <c r="DEN44" s="516"/>
      <c r="DEO44" s="516"/>
      <c r="DEP44" s="516"/>
      <c r="DEQ44" s="516"/>
      <c r="DER44" s="516"/>
      <c r="DES44" s="516"/>
      <c r="DET44" s="516"/>
      <c r="DEU44" s="516"/>
      <c r="DEV44" s="516"/>
      <c r="DEW44" s="516"/>
      <c r="DEX44" s="516"/>
      <c r="DEY44" s="516"/>
      <c r="DEZ44" s="516"/>
      <c r="DFA44" s="516"/>
      <c r="DFB44" s="516"/>
      <c r="DFC44" s="516"/>
      <c r="DFD44" s="516"/>
      <c r="DFE44" s="516"/>
      <c r="DFF44" s="516"/>
      <c r="DFG44" s="516"/>
      <c r="DFH44" s="516"/>
      <c r="DFI44" s="516"/>
      <c r="DFJ44" s="516"/>
      <c r="DFK44" s="516"/>
      <c r="DFL44" s="516"/>
      <c r="DFM44" s="516"/>
      <c r="DFN44" s="516"/>
      <c r="DFO44" s="516"/>
      <c r="DFP44" s="516"/>
      <c r="DFQ44" s="516"/>
      <c r="DFR44" s="516"/>
      <c r="DFS44" s="516"/>
      <c r="DFT44" s="516"/>
      <c r="DFU44" s="516"/>
      <c r="DFV44" s="516"/>
      <c r="DFW44" s="516"/>
      <c r="DFX44" s="516"/>
      <c r="DFY44" s="516"/>
      <c r="DFZ44" s="516"/>
      <c r="DGA44" s="516"/>
      <c r="DGB44" s="516"/>
      <c r="DGC44" s="516"/>
      <c r="DGD44" s="516"/>
      <c r="DGE44" s="516"/>
      <c r="DGF44" s="516"/>
      <c r="DGG44" s="516"/>
      <c r="DGH44" s="516"/>
      <c r="DGI44" s="516"/>
      <c r="DGJ44" s="516"/>
      <c r="DGK44" s="516"/>
      <c r="DGL44" s="516"/>
      <c r="DGM44" s="516"/>
      <c r="DGN44" s="516"/>
      <c r="DGO44" s="516"/>
      <c r="DGP44" s="516"/>
      <c r="DGQ44" s="516"/>
      <c r="DGR44" s="516"/>
      <c r="DGS44" s="516"/>
      <c r="DGT44" s="516"/>
      <c r="DGU44" s="516"/>
      <c r="DGV44" s="516"/>
      <c r="DGW44" s="516"/>
      <c r="DGX44" s="516"/>
      <c r="DGY44" s="516"/>
      <c r="DGZ44" s="516"/>
      <c r="DHA44" s="516"/>
      <c r="DHB44" s="516"/>
      <c r="DHC44" s="516"/>
      <c r="DHD44" s="516"/>
      <c r="DHE44" s="516"/>
      <c r="DHF44" s="516"/>
      <c r="DHG44" s="516"/>
      <c r="DHH44" s="516"/>
      <c r="DHI44" s="516"/>
      <c r="DHJ44" s="516"/>
      <c r="DHK44" s="516"/>
      <c r="DHL44" s="516"/>
      <c r="DHM44" s="516"/>
      <c r="DHN44" s="516"/>
      <c r="DHO44" s="516"/>
      <c r="DHP44" s="516"/>
      <c r="DHQ44" s="516"/>
      <c r="DHR44" s="516"/>
      <c r="DHS44" s="516"/>
      <c r="DHT44" s="516"/>
      <c r="DHU44" s="516"/>
      <c r="DHV44" s="516"/>
      <c r="DHW44" s="516"/>
      <c r="DHX44" s="516"/>
      <c r="DHY44" s="516"/>
      <c r="DHZ44" s="516"/>
      <c r="DIA44" s="516"/>
      <c r="DIB44" s="516"/>
      <c r="DIC44" s="516"/>
      <c r="DID44" s="516"/>
      <c r="DIE44" s="516"/>
      <c r="DIF44" s="516"/>
      <c r="DIG44" s="516"/>
      <c r="DIH44" s="516"/>
      <c r="DII44" s="516"/>
      <c r="DIJ44" s="516"/>
      <c r="DIK44" s="516"/>
      <c r="DIL44" s="516"/>
      <c r="DIM44" s="516"/>
      <c r="DIN44" s="516"/>
      <c r="DIO44" s="516"/>
      <c r="DIP44" s="516"/>
      <c r="DIQ44" s="516"/>
      <c r="DIR44" s="516"/>
      <c r="DIS44" s="516"/>
      <c r="DIT44" s="516"/>
      <c r="DIU44" s="516"/>
      <c r="DIV44" s="516"/>
      <c r="DIW44" s="516"/>
      <c r="DIX44" s="516"/>
      <c r="DIY44" s="516"/>
      <c r="DIZ44" s="516"/>
      <c r="DJA44" s="516"/>
      <c r="DJB44" s="516"/>
      <c r="DJC44" s="516"/>
      <c r="DJD44" s="516"/>
      <c r="DJE44" s="516"/>
      <c r="DJF44" s="516"/>
      <c r="DJG44" s="516"/>
      <c r="DJH44" s="516"/>
      <c r="DJI44" s="516"/>
      <c r="DJJ44" s="516"/>
      <c r="DJK44" s="516"/>
      <c r="DJL44" s="516"/>
      <c r="DJM44" s="516"/>
      <c r="DJN44" s="516"/>
      <c r="DJO44" s="516"/>
      <c r="DJP44" s="516"/>
      <c r="DJQ44" s="516"/>
      <c r="DJR44" s="516"/>
      <c r="DJS44" s="516"/>
      <c r="DJT44" s="516"/>
      <c r="DJU44" s="516"/>
      <c r="DJV44" s="516"/>
      <c r="DJW44" s="516"/>
      <c r="DJX44" s="516"/>
      <c r="DJY44" s="516"/>
      <c r="DJZ44" s="516"/>
      <c r="DKA44" s="516"/>
      <c r="DKB44" s="516"/>
      <c r="DKC44" s="516"/>
      <c r="DKD44" s="516"/>
      <c r="DKE44" s="516"/>
      <c r="DKF44" s="516"/>
      <c r="DKG44" s="516"/>
      <c r="DKH44" s="516"/>
      <c r="DKI44" s="516"/>
      <c r="DKJ44" s="516"/>
      <c r="DKK44" s="516"/>
      <c r="DKL44" s="516"/>
      <c r="DKM44" s="516"/>
      <c r="DKN44" s="516"/>
      <c r="DKO44" s="516"/>
      <c r="DKP44" s="516"/>
      <c r="DKQ44" s="516"/>
      <c r="DKR44" s="516"/>
      <c r="DKS44" s="516"/>
      <c r="DKT44" s="516"/>
      <c r="DKU44" s="516"/>
      <c r="DKV44" s="516"/>
      <c r="DKW44" s="516"/>
      <c r="DKX44" s="516"/>
      <c r="DKY44" s="516"/>
      <c r="DKZ44" s="516"/>
      <c r="DLA44" s="516"/>
      <c r="DLB44" s="516"/>
      <c r="DLC44" s="516"/>
      <c r="DLD44" s="516"/>
      <c r="DLE44" s="516"/>
      <c r="DLF44" s="516"/>
      <c r="DLG44" s="516"/>
      <c r="DLH44" s="516"/>
      <c r="DLI44" s="516"/>
      <c r="DLJ44" s="516"/>
      <c r="DLK44" s="516"/>
      <c r="DLL44" s="516"/>
      <c r="DLM44" s="516"/>
      <c r="DLN44" s="516"/>
      <c r="DLO44" s="516"/>
      <c r="DLP44" s="516"/>
      <c r="DLQ44" s="516"/>
      <c r="DLR44" s="516"/>
      <c r="DLS44" s="516"/>
      <c r="DLT44" s="516"/>
      <c r="DLU44" s="516"/>
      <c r="DLV44" s="516"/>
      <c r="DLW44" s="516"/>
      <c r="DLX44" s="516"/>
      <c r="DLY44" s="516"/>
      <c r="DLZ44" s="516"/>
      <c r="DMA44" s="516"/>
      <c r="DMB44" s="516"/>
      <c r="DMC44" s="516"/>
      <c r="DMD44" s="516"/>
      <c r="DME44" s="516"/>
      <c r="DMF44" s="516"/>
      <c r="DMG44" s="516"/>
      <c r="DMH44" s="516"/>
      <c r="DMI44" s="516"/>
      <c r="DMJ44" s="516"/>
      <c r="DMK44" s="516"/>
      <c r="DML44" s="516"/>
      <c r="DMM44" s="516"/>
      <c r="DMN44" s="516"/>
      <c r="DMO44" s="516"/>
      <c r="DMP44" s="516"/>
      <c r="DMQ44" s="516"/>
      <c r="DMR44" s="516"/>
      <c r="DMS44" s="516"/>
      <c r="DMT44" s="516"/>
      <c r="DMU44" s="516"/>
      <c r="DMV44" s="516"/>
      <c r="DMW44" s="516"/>
      <c r="DMX44" s="516"/>
      <c r="DMY44" s="516"/>
      <c r="DMZ44" s="516"/>
      <c r="DNA44" s="516"/>
      <c r="DNB44" s="516"/>
      <c r="DNC44" s="516"/>
      <c r="DND44" s="516"/>
      <c r="DNE44" s="516"/>
      <c r="DNF44" s="516"/>
      <c r="DNG44" s="516"/>
      <c r="DNH44" s="516"/>
      <c r="DNI44" s="516"/>
      <c r="DNJ44" s="516"/>
      <c r="DNK44" s="516"/>
      <c r="DNL44" s="516"/>
      <c r="DNM44" s="516"/>
      <c r="DNN44" s="516"/>
      <c r="DNO44" s="516"/>
      <c r="DNP44" s="516"/>
      <c r="DNQ44" s="516"/>
      <c r="DNR44" s="516"/>
      <c r="DNS44" s="516"/>
      <c r="DNT44" s="516"/>
      <c r="DNU44" s="516"/>
      <c r="DNV44" s="516"/>
      <c r="DNW44" s="516"/>
      <c r="DNX44" s="516"/>
      <c r="DNY44" s="516"/>
      <c r="DNZ44" s="516"/>
      <c r="DOA44" s="516"/>
      <c r="DOB44" s="516"/>
      <c r="DOC44" s="516"/>
      <c r="DOD44" s="516"/>
      <c r="DOE44" s="516"/>
      <c r="DOF44" s="516"/>
      <c r="DOG44" s="516"/>
      <c r="DOH44" s="516"/>
      <c r="DOI44" s="516"/>
      <c r="DOJ44" s="516"/>
      <c r="DOK44" s="516"/>
      <c r="DOL44" s="516"/>
      <c r="DOM44" s="516"/>
      <c r="DON44" s="516"/>
      <c r="DOO44" s="516"/>
      <c r="DOP44" s="516"/>
      <c r="DOQ44" s="516"/>
      <c r="DOR44" s="516"/>
      <c r="DOS44" s="516"/>
      <c r="DOT44" s="516"/>
      <c r="DOU44" s="516"/>
      <c r="DOV44" s="516"/>
      <c r="DOW44" s="516"/>
      <c r="DOX44" s="516"/>
      <c r="DOY44" s="516"/>
      <c r="DOZ44" s="516"/>
      <c r="DPA44" s="516"/>
      <c r="DPB44" s="516"/>
      <c r="DPC44" s="516"/>
      <c r="DPD44" s="516"/>
      <c r="DPE44" s="516"/>
      <c r="DPF44" s="516"/>
      <c r="DPG44" s="516"/>
      <c r="DPH44" s="516"/>
      <c r="DPI44" s="516"/>
      <c r="DPJ44" s="516"/>
      <c r="DPK44" s="516"/>
      <c r="DPL44" s="516"/>
      <c r="DPM44" s="516"/>
      <c r="DPN44" s="516"/>
      <c r="DPO44" s="516"/>
      <c r="DPP44" s="516"/>
      <c r="DPQ44" s="516"/>
      <c r="DPR44" s="516"/>
      <c r="DPS44" s="516"/>
      <c r="DPT44" s="516"/>
      <c r="DPU44" s="516"/>
      <c r="DPV44" s="516"/>
      <c r="DPW44" s="516"/>
      <c r="DPX44" s="516"/>
      <c r="DPY44" s="516"/>
      <c r="DPZ44" s="516"/>
      <c r="DQA44" s="516"/>
      <c r="DQB44" s="516"/>
      <c r="DQC44" s="516"/>
      <c r="DQD44" s="516"/>
      <c r="DQE44" s="516"/>
      <c r="DQF44" s="516"/>
      <c r="DQG44" s="516"/>
      <c r="DQH44" s="516"/>
      <c r="DQI44" s="516"/>
      <c r="DQJ44" s="516"/>
      <c r="DQK44" s="516"/>
      <c r="DQL44" s="516"/>
      <c r="DQM44" s="516"/>
      <c r="DQN44" s="516"/>
      <c r="DQO44" s="516"/>
      <c r="DQP44" s="516"/>
      <c r="DQQ44" s="516"/>
      <c r="DQR44" s="516"/>
      <c r="DQS44" s="516"/>
      <c r="DQT44" s="516"/>
      <c r="DQU44" s="516"/>
      <c r="DQV44" s="516"/>
      <c r="DQW44" s="516"/>
      <c r="DQX44" s="516"/>
      <c r="DQY44" s="516"/>
      <c r="DQZ44" s="516"/>
      <c r="DRA44" s="516"/>
      <c r="DRB44" s="516"/>
      <c r="DRC44" s="516"/>
      <c r="DRD44" s="516"/>
      <c r="DRE44" s="516"/>
      <c r="DRF44" s="516"/>
      <c r="DRG44" s="516"/>
      <c r="DRH44" s="516"/>
      <c r="DRI44" s="516"/>
      <c r="DRJ44" s="516"/>
      <c r="DRK44" s="516"/>
      <c r="DRL44" s="516"/>
      <c r="DRM44" s="516"/>
      <c r="DRN44" s="516"/>
      <c r="DRO44" s="516"/>
      <c r="DRP44" s="516"/>
      <c r="DRQ44" s="516"/>
      <c r="DRR44" s="516"/>
      <c r="DRS44" s="516"/>
      <c r="DRT44" s="516"/>
      <c r="DRU44" s="516"/>
      <c r="DRV44" s="516"/>
      <c r="DRW44" s="516"/>
      <c r="DRX44" s="516"/>
      <c r="DRY44" s="516"/>
      <c r="DRZ44" s="516"/>
      <c r="DSA44" s="516"/>
      <c r="DSB44" s="516"/>
      <c r="DSC44" s="516"/>
      <c r="DSD44" s="516"/>
      <c r="DSE44" s="516"/>
      <c r="DSF44" s="516"/>
      <c r="DSG44" s="516"/>
      <c r="DSH44" s="516"/>
      <c r="DSI44" s="516"/>
      <c r="DSJ44" s="516"/>
      <c r="DSK44" s="516"/>
      <c r="DSL44" s="516"/>
      <c r="DSM44" s="516"/>
      <c r="DSN44" s="516"/>
      <c r="DSO44" s="516"/>
      <c r="DSP44" s="516"/>
      <c r="DSQ44" s="516"/>
      <c r="DSR44" s="516"/>
      <c r="DSS44" s="516"/>
      <c r="DST44" s="516"/>
      <c r="DSU44" s="516"/>
      <c r="DSV44" s="516"/>
      <c r="DSW44" s="516"/>
      <c r="DSX44" s="516"/>
      <c r="DSY44" s="516"/>
      <c r="DSZ44" s="516"/>
      <c r="DTA44" s="516"/>
      <c r="DTB44" s="516"/>
      <c r="DTC44" s="516"/>
      <c r="DTD44" s="516"/>
      <c r="DTE44" s="516"/>
      <c r="DTF44" s="516"/>
      <c r="DTG44" s="516"/>
      <c r="DTH44" s="516"/>
      <c r="DTI44" s="516"/>
      <c r="DTJ44" s="516"/>
      <c r="DTK44" s="516"/>
      <c r="DTL44" s="516"/>
      <c r="DTM44" s="516"/>
      <c r="DTN44" s="516"/>
      <c r="DTO44" s="516"/>
      <c r="DTP44" s="516"/>
      <c r="DTQ44" s="516"/>
      <c r="DTR44" s="516"/>
      <c r="DTS44" s="516"/>
      <c r="DTT44" s="516"/>
      <c r="DTU44" s="516"/>
      <c r="DTV44" s="516"/>
      <c r="DTW44" s="516"/>
      <c r="DTX44" s="516"/>
      <c r="DTY44" s="516"/>
      <c r="DTZ44" s="516"/>
      <c r="DUA44" s="516"/>
      <c r="DUB44" s="516"/>
      <c r="DUC44" s="516"/>
      <c r="DUD44" s="516"/>
      <c r="DUE44" s="516"/>
      <c r="DUF44" s="516"/>
      <c r="DUG44" s="516"/>
      <c r="DUH44" s="516"/>
      <c r="DUI44" s="516"/>
      <c r="DUJ44" s="516"/>
      <c r="DUK44" s="516"/>
      <c r="DUL44" s="516"/>
      <c r="DUM44" s="516"/>
      <c r="DUN44" s="516"/>
      <c r="DUO44" s="516"/>
      <c r="DUP44" s="516"/>
      <c r="DUQ44" s="516"/>
      <c r="DUR44" s="516"/>
      <c r="DUS44" s="516"/>
      <c r="DUT44" s="516"/>
      <c r="DUU44" s="516"/>
      <c r="DUV44" s="516"/>
      <c r="DUW44" s="516"/>
      <c r="DUX44" s="516"/>
      <c r="DUY44" s="516"/>
      <c r="DUZ44" s="516"/>
      <c r="DVA44" s="516"/>
      <c r="DVB44" s="516"/>
      <c r="DVC44" s="516"/>
      <c r="DVD44" s="516"/>
      <c r="DVE44" s="516"/>
      <c r="DVF44" s="516"/>
      <c r="DVG44" s="516"/>
      <c r="DVH44" s="516"/>
      <c r="DVI44" s="516"/>
      <c r="DVJ44" s="516"/>
      <c r="DVK44" s="516"/>
      <c r="DVL44" s="516"/>
      <c r="DVM44" s="516"/>
      <c r="DVN44" s="516"/>
      <c r="DVO44" s="516"/>
      <c r="DVP44" s="516"/>
      <c r="DVQ44" s="516"/>
      <c r="DVR44" s="516"/>
      <c r="DVS44" s="516"/>
      <c r="DVT44" s="516"/>
      <c r="DVU44" s="516"/>
      <c r="DVV44" s="516"/>
      <c r="DVW44" s="516"/>
      <c r="DVX44" s="516"/>
      <c r="DVY44" s="516"/>
      <c r="DVZ44" s="516"/>
      <c r="DWA44" s="516"/>
      <c r="DWB44" s="516"/>
      <c r="DWC44" s="516"/>
      <c r="DWD44" s="516"/>
      <c r="DWE44" s="516"/>
      <c r="DWF44" s="516"/>
      <c r="DWG44" s="516"/>
      <c r="DWH44" s="516"/>
      <c r="DWI44" s="516"/>
      <c r="DWJ44" s="516"/>
      <c r="DWK44" s="516"/>
      <c r="DWL44" s="516"/>
      <c r="DWM44" s="516"/>
      <c r="DWN44" s="516"/>
      <c r="DWO44" s="516"/>
      <c r="DWP44" s="516"/>
      <c r="DWQ44" s="516"/>
      <c r="DWR44" s="516"/>
      <c r="DWS44" s="516"/>
      <c r="DWT44" s="516"/>
      <c r="DWU44" s="516"/>
      <c r="DWV44" s="516"/>
      <c r="DWW44" s="516"/>
      <c r="DWX44" s="516"/>
      <c r="DWY44" s="516"/>
      <c r="DWZ44" s="516"/>
      <c r="DXA44" s="516"/>
      <c r="DXB44" s="516"/>
      <c r="DXC44" s="516"/>
      <c r="DXD44" s="516"/>
      <c r="DXE44" s="516"/>
      <c r="DXF44" s="516"/>
      <c r="DXG44" s="516"/>
      <c r="DXH44" s="516"/>
      <c r="DXI44" s="516"/>
      <c r="DXJ44" s="516"/>
      <c r="DXK44" s="516"/>
      <c r="DXL44" s="516"/>
      <c r="DXM44" s="516"/>
      <c r="DXN44" s="516"/>
      <c r="DXO44" s="516"/>
      <c r="DXP44" s="516"/>
      <c r="DXQ44" s="516"/>
      <c r="DXR44" s="516"/>
      <c r="DXS44" s="516"/>
      <c r="DXT44" s="516"/>
      <c r="DXU44" s="516"/>
      <c r="DXV44" s="516"/>
      <c r="DXW44" s="516"/>
      <c r="DXX44" s="516"/>
      <c r="DXY44" s="516"/>
      <c r="DXZ44" s="516"/>
      <c r="DYA44" s="516"/>
      <c r="DYB44" s="516"/>
      <c r="DYC44" s="516"/>
      <c r="DYD44" s="516"/>
      <c r="DYE44" s="516"/>
      <c r="DYF44" s="516"/>
      <c r="DYG44" s="516"/>
      <c r="DYH44" s="516"/>
      <c r="DYI44" s="516"/>
      <c r="DYJ44" s="516"/>
      <c r="DYK44" s="516"/>
      <c r="DYL44" s="516"/>
      <c r="DYM44" s="516"/>
      <c r="DYN44" s="516"/>
      <c r="DYO44" s="516"/>
      <c r="DYP44" s="516"/>
      <c r="DYQ44" s="516"/>
      <c r="DYR44" s="516"/>
      <c r="DYS44" s="516"/>
      <c r="DYT44" s="516"/>
      <c r="DYU44" s="516"/>
      <c r="DYV44" s="516"/>
      <c r="DYW44" s="516"/>
      <c r="DYX44" s="516"/>
      <c r="DYY44" s="516"/>
      <c r="DYZ44" s="516"/>
      <c r="DZA44" s="516"/>
      <c r="DZB44" s="516"/>
      <c r="DZC44" s="516"/>
      <c r="DZD44" s="516"/>
      <c r="DZE44" s="516"/>
      <c r="DZF44" s="516"/>
      <c r="DZG44" s="516"/>
      <c r="DZH44" s="516"/>
      <c r="DZI44" s="516"/>
      <c r="DZJ44" s="516"/>
      <c r="DZK44" s="516"/>
      <c r="DZL44" s="516"/>
      <c r="DZM44" s="516"/>
      <c r="DZN44" s="516"/>
      <c r="DZO44" s="516"/>
      <c r="DZP44" s="516"/>
      <c r="DZQ44" s="516"/>
      <c r="DZR44" s="516"/>
      <c r="DZS44" s="516"/>
      <c r="DZT44" s="516"/>
      <c r="DZU44" s="516"/>
      <c r="DZV44" s="516"/>
      <c r="DZW44" s="516"/>
      <c r="DZX44" s="516"/>
      <c r="DZY44" s="516"/>
      <c r="DZZ44" s="516"/>
      <c r="EAA44" s="516"/>
      <c r="EAB44" s="516"/>
      <c r="EAC44" s="516"/>
      <c r="EAD44" s="516"/>
      <c r="EAE44" s="516"/>
      <c r="EAF44" s="516"/>
      <c r="EAG44" s="516"/>
      <c r="EAH44" s="516"/>
      <c r="EAI44" s="516"/>
      <c r="EAJ44" s="516"/>
      <c r="EAK44" s="516"/>
      <c r="EAL44" s="516"/>
      <c r="EAM44" s="516"/>
      <c r="EAN44" s="516"/>
      <c r="EAO44" s="516"/>
      <c r="EAP44" s="516"/>
      <c r="EAQ44" s="516"/>
      <c r="EAR44" s="516"/>
      <c r="EAS44" s="516"/>
      <c r="EAT44" s="516"/>
      <c r="EAU44" s="516"/>
      <c r="EAV44" s="516"/>
      <c r="EAW44" s="516"/>
      <c r="EAX44" s="516"/>
      <c r="EAY44" s="516"/>
      <c r="EAZ44" s="516"/>
      <c r="EBA44" s="516"/>
      <c r="EBB44" s="516"/>
      <c r="EBC44" s="516"/>
      <c r="EBD44" s="516"/>
      <c r="EBE44" s="516"/>
      <c r="EBF44" s="516"/>
      <c r="EBG44" s="516"/>
      <c r="EBH44" s="516"/>
      <c r="EBI44" s="516"/>
      <c r="EBJ44" s="516"/>
      <c r="EBK44" s="516"/>
      <c r="EBL44" s="516"/>
      <c r="EBM44" s="516"/>
      <c r="EBN44" s="516"/>
      <c r="EBO44" s="516"/>
      <c r="EBP44" s="516"/>
      <c r="EBQ44" s="516"/>
      <c r="EBR44" s="516"/>
      <c r="EBS44" s="516"/>
      <c r="EBT44" s="516"/>
      <c r="EBU44" s="516"/>
      <c r="EBV44" s="516"/>
      <c r="EBW44" s="516"/>
      <c r="EBX44" s="516"/>
      <c r="EBY44" s="516"/>
      <c r="EBZ44" s="516"/>
      <c r="ECA44" s="516"/>
      <c r="ECB44" s="516"/>
      <c r="ECC44" s="516"/>
      <c r="ECD44" s="516"/>
      <c r="ECE44" s="516"/>
      <c r="ECF44" s="516"/>
      <c r="ECG44" s="516"/>
      <c r="ECH44" s="516"/>
      <c r="ECI44" s="516"/>
      <c r="ECJ44" s="516"/>
      <c r="ECK44" s="516"/>
      <c r="ECL44" s="516"/>
      <c r="ECM44" s="516"/>
      <c r="ECN44" s="516"/>
      <c r="ECO44" s="516"/>
      <c r="ECP44" s="516"/>
      <c r="ECQ44" s="516"/>
      <c r="ECR44" s="516"/>
      <c r="ECS44" s="516"/>
      <c r="ECT44" s="516"/>
      <c r="ECU44" s="516"/>
      <c r="ECV44" s="516"/>
      <c r="ECW44" s="516"/>
      <c r="ECX44" s="516"/>
      <c r="ECY44" s="516"/>
      <c r="ECZ44" s="516"/>
      <c r="EDA44" s="516"/>
      <c r="EDB44" s="516"/>
      <c r="EDC44" s="516"/>
      <c r="EDD44" s="516"/>
      <c r="EDE44" s="516"/>
      <c r="EDF44" s="516"/>
      <c r="EDG44" s="516"/>
      <c r="EDH44" s="516"/>
      <c r="EDI44" s="516"/>
      <c r="EDJ44" s="516"/>
      <c r="EDK44" s="516"/>
      <c r="EDL44" s="516"/>
      <c r="EDM44" s="516"/>
      <c r="EDN44" s="516"/>
      <c r="EDO44" s="516"/>
      <c r="EDP44" s="516"/>
      <c r="EDQ44" s="516"/>
      <c r="EDR44" s="516"/>
      <c r="EDS44" s="516"/>
      <c r="EDT44" s="516"/>
      <c r="EDU44" s="516"/>
      <c r="EDV44" s="516"/>
      <c r="EDW44" s="516"/>
      <c r="EDX44" s="516"/>
      <c r="EDY44" s="516"/>
      <c r="EDZ44" s="516"/>
      <c r="EEA44" s="516"/>
      <c r="EEB44" s="516"/>
      <c r="EEC44" s="516"/>
      <c r="EED44" s="516"/>
      <c r="EEE44" s="516"/>
      <c r="EEF44" s="516"/>
      <c r="EEG44" s="516"/>
      <c r="EEH44" s="516"/>
      <c r="EEI44" s="516"/>
      <c r="EEJ44" s="516"/>
      <c r="EEK44" s="516"/>
      <c r="EEL44" s="516"/>
      <c r="EEM44" s="516"/>
      <c r="EEN44" s="516"/>
      <c r="EEO44" s="516"/>
      <c r="EEP44" s="516"/>
      <c r="EEQ44" s="516"/>
      <c r="EER44" s="516"/>
      <c r="EES44" s="516"/>
      <c r="EET44" s="516"/>
      <c r="EEU44" s="516"/>
      <c r="EEV44" s="516"/>
      <c r="EEW44" s="516"/>
      <c r="EEX44" s="516"/>
      <c r="EEY44" s="516"/>
      <c r="EEZ44" s="516"/>
      <c r="EFA44" s="516"/>
      <c r="EFB44" s="516"/>
      <c r="EFC44" s="516"/>
      <c r="EFD44" s="516"/>
      <c r="EFE44" s="516"/>
      <c r="EFF44" s="516"/>
      <c r="EFG44" s="516"/>
      <c r="EFH44" s="516"/>
      <c r="EFI44" s="516"/>
      <c r="EFJ44" s="516"/>
      <c r="EFK44" s="516"/>
      <c r="EFL44" s="516"/>
      <c r="EFM44" s="516"/>
      <c r="EFN44" s="516"/>
      <c r="EFO44" s="516"/>
      <c r="EFP44" s="516"/>
      <c r="EFQ44" s="516"/>
      <c r="EFR44" s="516"/>
      <c r="EFS44" s="516"/>
      <c r="EFT44" s="516"/>
      <c r="EFU44" s="516"/>
      <c r="EFV44" s="516"/>
      <c r="EFW44" s="516"/>
      <c r="EFX44" s="516"/>
      <c r="EFY44" s="516"/>
      <c r="EFZ44" s="516"/>
      <c r="EGA44" s="516"/>
      <c r="EGB44" s="516"/>
      <c r="EGC44" s="516"/>
      <c r="EGD44" s="516"/>
      <c r="EGE44" s="516"/>
      <c r="EGF44" s="516"/>
      <c r="EGG44" s="516"/>
      <c r="EGH44" s="516"/>
      <c r="EGI44" s="516"/>
      <c r="EGJ44" s="516"/>
      <c r="EGK44" s="516"/>
      <c r="EGL44" s="516"/>
      <c r="EGM44" s="516"/>
      <c r="EGN44" s="516"/>
      <c r="EGO44" s="516"/>
      <c r="EGP44" s="516"/>
      <c r="EGQ44" s="516"/>
      <c r="EGR44" s="516"/>
      <c r="EGS44" s="516"/>
      <c r="EGT44" s="516"/>
      <c r="EGU44" s="516"/>
      <c r="EGV44" s="516"/>
      <c r="EGW44" s="516"/>
      <c r="EGX44" s="516"/>
      <c r="EGY44" s="516"/>
      <c r="EGZ44" s="516"/>
      <c r="EHA44" s="516"/>
      <c r="EHB44" s="516"/>
      <c r="EHC44" s="516"/>
      <c r="EHD44" s="516"/>
      <c r="EHE44" s="516"/>
      <c r="EHF44" s="516"/>
      <c r="EHG44" s="516"/>
      <c r="EHH44" s="516"/>
      <c r="EHI44" s="516"/>
      <c r="EHJ44" s="516"/>
      <c r="EHK44" s="516"/>
      <c r="EHL44" s="516"/>
      <c r="EHM44" s="516"/>
      <c r="EHN44" s="516"/>
      <c r="EHO44" s="516"/>
      <c r="EHP44" s="516"/>
      <c r="EHQ44" s="516"/>
      <c r="EHR44" s="516"/>
      <c r="EHS44" s="516"/>
      <c r="EHT44" s="516"/>
      <c r="EHU44" s="516"/>
      <c r="EHV44" s="516"/>
      <c r="EHW44" s="516"/>
      <c r="EHX44" s="516"/>
      <c r="EHY44" s="516"/>
      <c r="EHZ44" s="516"/>
      <c r="EIA44" s="516"/>
      <c r="EIB44" s="516"/>
      <c r="EIC44" s="516"/>
      <c r="EID44" s="516"/>
      <c r="EIE44" s="516"/>
      <c r="EIF44" s="516"/>
      <c r="EIG44" s="516"/>
      <c r="EIH44" s="516"/>
      <c r="EII44" s="516"/>
      <c r="EIJ44" s="516"/>
      <c r="EIK44" s="516"/>
      <c r="EIL44" s="516"/>
      <c r="EIM44" s="516"/>
      <c r="EIN44" s="516"/>
      <c r="EIO44" s="516"/>
      <c r="EIP44" s="516"/>
      <c r="EIQ44" s="516"/>
      <c r="EIR44" s="516"/>
      <c r="EIS44" s="516"/>
      <c r="EIT44" s="516"/>
      <c r="EIU44" s="516"/>
      <c r="EIV44" s="516"/>
      <c r="EIW44" s="516"/>
      <c r="EIX44" s="516"/>
      <c r="EIY44" s="516"/>
      <c r="EIZ44" s="516"/>
      <c r="EJA44" s="516"/>
      <c r="EJB44" s="516"/>
      <c r="EJC44" s="516"/>
      <c r="EJD44" s="516"/>
      <c r="EJE44" s="516"/>
      <c r="EJF44" s="516"/>
      <c r="EJG44" s="516"/>
      <c r="EJH44" s="516"/>
      <c r="EJI44" s="516"/>
      <c r="EJJ44" s="516"/>
      <c r="EJK44" s="516"/>
      <c r="EJL44" s="516"/>
      <c r="EJM44" s="516"/>
      <c r="EJN44" s="516"/>
      <c r="EJO44" s="516"/>
      <c r="EJP44" s="516"/>
      <c r="EJQ44" s="516"/>
      <c r="EJR44" s="516"/>
      <c r="EJS44" s="516"/>
      <c r="EJT44" s="516"/>
      <c r="EJU44" s="516"/>
      <c r="EJV44" s="516"/>
      <c r="EJW44" s="516"/>
      <c r="EJX44" s="516"/>
      <c r="EJY44" s="516"/>
      <c r="EJZ44" s="516"/>
      <c r="EKA44" s="516"/>
      <c r="EKB44" s="516"/>
      <c r="EKC44" s="516"/>
      <c r="EKD44" s="516"/>
      <c r="EKE44" s="516"/>
      <c r="EKF44" s="516"/>
      <c r="EKG44" s="516"/>
      <c r="EKH44" s="516"/>
      <c r="EKI44" s="516"/>
      <c r="EKJ44" s="516"/>
      <c r="EKK44" s="516"/>
      <c r="EKL44" s="516"/>
      <c r="EKM44" s="516"/>
      <c r="EKN44" s="516"/>
      <c r="EKO44" s="516"/>
      <c r="EKP44" s="516"/>
      <c r="EKQ44" s="516"/>
      <c r="EKR44" s="516"/>
      <c r="EKS44" s="516"/>
      <c r="EKT44" s="516"/>
      <c r="EKU44" s="516"/>
      <c r="EKV44" s="516"/>
      <c r="EKW44" s="516"/>
      <c r="EKX44" s="516"/>
      <c r="EKY44" s="516"/>
      <c r="EKZ44" s="516"/>
      <c r="ELA44" s="516"/>
      <c r="ELB44" s="516"/>
      <c r="ELC44" s="516"/>
      <c r="ELD44" s="516"/>
      <c r="ELE44" s="516"/>
      <c r="ELF44" s="516"/>
      <c r="ELG44" s="516"/>
      <c r="ELH44" s="516"/>
      <c r="ELI44" s="516"/>
      <c r="ELJ44" s="516"/>
      <c r="ELK44" s="516"/>
      <c r="ELL44" s="516"/>
      <c r="ELM44" s="516"/>
      <c r="ELN44" s="516"/>
      <c r="ELO44" s="516"/>
      <c r="ELP44" s="516"/>
      <c r="ELQ44" s="516"/>
      <c r="ELR44" s="516"/>
      <c r="ELS44" s="516"/>
      <c r="ELT44" s="516"/>
      <c r="ELU44" s="516"/>
      <c r="ELV44" s="516"/>
      <c r="ELW44" s="516"/>
      <c r="ELX44" s="516"/>
      <c r="ELY44" s="516"/>
      <c r="ELZ44" s="516"/>
      <c r="EMA44" s="516"/>
      <c r="EMB44" s="516"/>
      <c r="EMC44" s="516"/>
      <c r="EMD44" s="516"/>
      <c r="EME44" s="516"/>
      <c r="EMF44" s="516"/>
      <c r="EMG44" s="516"/>
      <c r="EMH44" s="516"/>
      <c r="EMI44" s="516"/>
      <c r="EMJ44" s="516"/>
      <c r="EMK44" s="516"/>
      <c r="EML44" s="516"/>
      <c r="EMM44" s="516"/>
      <c r="EMN44" s="516"/>
      <c r="EMO44" s="516"/>
      <c r="EMP44" s="516"/>
      <c r="EMQ44" s="516"/>
      <c r="EMR44" s="516"/>
      <c r="EMS44" s="516"/>
      <c r="EMT44" s="516"/>
      <c r="EMU44" s="516"/>
      <c r="EMV44" s="516"/>
      <c r="EMW44" s="516"/>
      <c r="EMX44" s="516"/>
      <c r="EMY44" s="516"/>
      <c r="EMZ44" s="516"/>
      <c r="ENA44" s="516"/>
      <c r="ENB44" s="516"/>
      <c r="ENC44" s="516"/>
      <c r="END44" s="516"/>
      <c r="ENE44" s="516"/>
      <c r="ENF44" s="516"/>
      <c r="ENG44" s="516"/>
      <c r="ENH44" s="516"/>
      <c r="ENI44" s="516"/>
      <c r="ENJ44" s="516"/>
      <c r="ENK44" s="516"/>
      <c r="ENL44" s="516"/>
      <c r="ENM44" s="516"/>
      <c r="ENN44" s="516"/>
      <c r="ENO44" s="516"/>
      <c r="ENP44" s="516"/>
      <c r="ENQ44" s="516"/>
      <c r="ENR44" s="516"/>
      <c r="ENS44" s="516"/>
      <c r="ENT44" s="516"/>
      <c r="ENU44" s="516"/>
      <c r="ENV44" s="516"/>
      <c r="ENW44" s="516"/>
      <c r="ENX44" s="516"/>
      <c r="ENY44" s="516"/>
      <c r="ENZ44" s="516"/>
      <c r="EOA44" s="516"/>
      <c r="EOB44" s="516"/>
      <c r="EOC44" s="516"/>
      <c r="EOD44" s="516"/>
      <c r="EOE44" s="516"/>
      <c r="EOF44" s="516"/>
      <c r="EOG44" s="516"/>
      <c r="EOH44" s="516"/>
      <c r="EOI44" s="516"/>
      <c r="EOJ44" s="516"/>
      <c r="EOK44" s="516"/>
      <c r="EOL44" s="516"/>
      <c r="EOM44" s="516"/>
      <c r="EON44" s="516"/>
      <c r="EOO44" s="516"/>
      <c r="EOP44" s="516"/>
      <c r="EOQ44" s="516"/>
      <c r="EOR44" s="516"/>
      <c r="EOS44" s="516"/>
      <c r="EOT44" s="516"/>
      <c r="EOU44" s="516"/>
      <c r="EOV44" s="516"/>
      <c r="EOW44" s="516"/>
      <c r="EOX44" s="516"/>
      <c r="EOY44" s="516"/>
      <c r="EOZ44" s="516"/>
      <c r="EPA44" s="516"/>
      <c r="EPB44" s="516"/>
      <c r="EPC44" s="516"/>
      <c r="EPD44" s="516"/>
      <c r="EPE44" s="516"/>
      <c r="EPF44" s="516"/>
      <c r="EPG44" s="516"/>
      <c r="EPH44" s="516"/>
      <c r="EPI44" s="516"/>
      <c r="EPJ44" s="516"/>
      <c r="EPK44" s="516"/>
      <c r="EPL44" s="516"/>
      <c r="EPM44" s="516"/>
      <c r="EPN44" s="516"/>
      <c r="EPO44" s="516"/>
      <c r="EPP44" s="516"/>
      <c r="EPQ44" s="516"/>
      <c r="EPR44" s="516"/>
      <c r="EPS44" s="516"/>
      <c r="EPT44" s="516"/>
      <c r="EPU44" s="516"/>
      <c r="EPV44" s="516"/>
      <c r="EPW44" s="516"/>
      <c r="EPX44" s="516"/>
      <c r="EPY44" s="516"/>
      <c r="EPZ44" s="516"/>
      <c r="EQA44" s="516"/>
      <c r="EQB44" s="516"/>
      <c r="EQC44" s="516"/>
      <c r="EQD44" s="516"/>
      <c r="EQE44" s="516"/>
      <c r="EQF44" s="516"/>
      <c r="EQG44" s="516"/>
      <c r="EQH44" s="516"/>
      <c r="EQI44" s="516"/>
      <c r="EQJ44" s="516"/>
      <c r="EQK44" s="516"/>
      <c r="EQL44" s="516"/>
      <c r="EQM44" s="516"/>
      <c r="EQN44" s="516"/>
      <c r="EQO44" s="516"/>
      <c r="EQP44" s="516"/>
      <c r="EQQ44" s="516"/>
      <c r="EQR44" s="516"/>
      <c r="EQS44" s="516"/>
      <c r="EQT44" s="516"/>
      <c r="EQU44" s="516"/>
      <c r="EQV44" s="516"/>
      <c r="EQW44" s="516"/>
      <c r="EQX44" s="516"/>
      <c r="EQY44" s="516"/>
      <c r="EQZ44" s="516"/>
      <c r="ERA44" s="516"/>
      <c r="ERB44" s="516"/>
      <c r="ERC44" s="516"/>
      <c r="ERD44" s="516"/>
      <c r="ERE44" s="516"/>
      <c r="ERF44" s="516"/>
      <c r="ERG44" s="516"/>
      <c r="ERH44" s="516"/>
      <c r="ERI44" s="516"/>
      <c r="ERJ44" s="516"/>
      <c r="ERK44" s="516"/>
      <c r="ERL44" s="516"/>
      <c r="ERM44" s="516"/>
      <c r="ERN44" s="516"/>
      <c r="ERO44" s="516"/>
      <c r="ERP44" s="516"/>
      <c r="ERQ44" s="516"/>
      <c r="ERR44" s="516"/>
      <c r="ERS44" s="516"/>
      <c r="ERT44" s="516"/>
      <c r="ERU44" s="516"/>
      <c r="ERV44" s="516"/>
      <c r="ERW44" s="516"/>
      <c r="ERX44" s="516"/>
      <c r="ERY44" s="516"/>
      <c r="ERZ44" s="516"/>
      <c r="ESA44" s="516"/>
      <c r="ESB44" s="516"/>
      <c r="ESC44" s="516"/>
      <c r="ESD44" s="516"/>
      <c r="ESE44" s="516"/>
      <c r="ESF44" s="516"/>
      <c r="ESG44" s="516"/>
      <c r="ESH44" s="516"/>
      <c r="ESI44" s="516"/>
      <c r="ESJ44" s="516"/>
      <c r="ESK44" s="516"/>
      <c r="ESL44" s="516"/>
      <c r="ESM44" s="516"/>
      <c r="ESN44" s="516"/>
      <c r="ESO44" s="516"/>
      <c r="ESP44" s="516"/>
      <c r="ESQ44" s="516"/>
      <c r="ESR44" s="516"/>
      <c r="ESS44" s="516"/>
      <c r="EST44" s="516"/>
      <c r="ESU44" s="516"/>
      <c r="ESV44" s="516"/>
      <c r="ESW44" s="516"/>
      <c r="ESX44" s="516"/>
      <c r="ESY44" s="516"/>
      <c r="ESZ44" s="516"/>
      <c r="ETA44" s="516"/>
      <c r="ETB44" s="516"/>
      <c r="ETC44" s="516"/>
      <c r="ETD44" s="516"/>
      <c r="ETE44" s="516"/>
      <c r="ETF44" s="516"/>
      <c r="ETG44" s="516"/>
      <c r="ETH44" s="516"/>
      <c r="ETI44" s="516"/>
      <c r="ETJ44" s="516"/>
      <c r="ETK44" s="516"/>
      <c r="ETL44" s="516"/>
      <c r="ETM44" s="516"/>
      <c r="ETN44" s="516"/>
      <c r="ETO44" s="516"/>
      <c r="ETP44" s="516"/>
      <c r="ETQ44" s="516"/>
      <c r="ETR44" s="516"/>
      <c r="ETS44" s="516"/>
      <c r="ETT44" s="516"/>
      <c r="ETU44" s="516"/>
      <c r="ETV44" s="516"/>
      <c r="ETW44" s="516"/>
      <c r="ETX44" s="516"/>
      <c r="ETY44" s="516"/>
      <c r="ETZ44" s="516"/>
      <c r="EUA44" s="516"/>
      <c r="EUB44" s="516"/>
      <c r="EUC44" s="516"/>
      <c r="EUD44" s="516"/>
      <c r="EUE44" s="516"/>
      <c r="EUF44" s="516"/>
      <c r="EUG44" s="516"/>
      <c r="EUH44" s="516"/>
      <c r="EUI44" s="516"/>
      <c r="EUJ44" s="516"/>
      <c r="EUK44" s="516"/>
      <c r="EUL44" s="516"/>
      <c r="EUM44" s="516"/>
      <c r="EUN44" s="516"/>
      <c r="EUO44" s="516"/>
      <c r="EUP44" s="516"/>
      <c r="EUQ44" s="516"/>
      <c r="EUR44" s="516"/>
      <c r="EUS44" s="516"/>
      <c r="EUT44" s="516"/>
      <c r="EUU44" s="516"/>
      <c r="EUV44" s="516"/>
      <c r="EUW44" s="516"/>
      <c r="EUX44" s="516"/>
      <c r="EUY44" s="516"/>
      <c r="EUZ44" s="516"/>
      <c r="EVA44" s="516"/>
      <c r="EVB44" s="516"/>
      <c r="EVC44" s="516"/>
      <c r="EVD44" s="516"/>
      <c r="EVE44" s="516"/>
      <c r="EVF44" s="516"/>
      <c r="EVG44" s="516"/>
      <c r="EVH44" s="516"/>
      <c r="EVI44" s="516"/>
      <c r="EVJ44" s="516"/>
      <c r="EVK44" s="516"/>
      <c r="EVL44" s="516"/>
      <c r="EVM44" s="516"/>
      <c r="EVN44" s="516"/>
      <c r="EVO44" s="516"/>
      <c r="EVP44" s="516"/>
      <c r="EVQ44" s="516"/>
      <c r="EVR44" s="516"/>
      <c r="EVS44" s="516"/>
      <c r="EVT44" s="516"/>
      <c r="EVU44" s="516"/>
      <c r="EVV44" s="516"/>
      <c r="EVW44" s="516"/>
      <c r="EVX44" s="516"/>
      <c r="EVY44" s="516"/>
      <c r="EVZ44" s="516"/>
      <c r="EWA44" s="516"/>
      <c r="EWB44" s="516"/>
      <c r="EWC44" s="516"/>
      <c r="EWD44" s="516"/>
      <c r="EWE44" s="516"/>
      <c r="EWF44" s="516"/>
      <c r="EWG44" s="516"/>
      <c r="EWH44" s="516"/>
      <c r="EWI44" s="516"/>
      <c r="EWJ44" s="516"/>
      <c r="EWK44" s="516"/>
      <c r="EWL44" s="516"/>
      <c r="EWM44" s="516"/>
      <c r="EWN44" s="516"/>
      <c r="EWO44" s="516"/>
      <c r="EWP44" s="516"/>
      <c r="EWQ44" s="516"/>
      <c r="EWR44" s="516"/>
      <c r="EWS44" s="516"/>
      <c r="EWT44" s="516"/>
      <c r="EWU44" s="516"/>
      <c r="EWV44" s="516"/>
      <c r="EWW44" s="516"/>
      <c r="EWX44" s="516"/>
      <c r="EWY44" s="516"/>
      <c r="EWZ44" s="516"/>
      <c r="EXA44" s="516"/>
      <c r="EXB44" s="516"/>
      <c r="EXC44" s="516"/>
      <c r="EXD44" s="516"/>
      <c r="EXE44" s="516"/>
      <c r="EXF44" s="516"/>
      <c r="EXG44" s="516"/>
      <c r="EXH44" s="516"/>
      <c r="EXI44" s="516"/>
      <c r="EXJ44" s="516"/>
      <c r="EXK44" s="516"/>
      <c r="EXL44" s="516"/>
      <c r="EXM44" s="516"/>
      <c r="EXN44" s="516"/>
      <c r="EXO44" s="516"/>
      <c r="EXP44" s="516"/>
      <c r="EXQ44" s="516"/>
      <c r="EXR44" s="516"/>
      <c r="EXS44" s="516"/>
      <c r="EXT44" s="516"/>
      <c r="EXU44" s="516"/>
      <c r="EXV44" s="516"/>
      <c r="EXW44" s="516"/>
      <c r="EXX44" s="516"/>
      <c r="EXY44" s="516"/>
      <c r="EXZ44" s="516"/>
      <c r="EYA44" s="516"/>
      <c r="EYB44" s="516"/>
      <c r="EYC44" s="516"/>
      <c r="EYD44" s="516"/>
      <c r="EYE44" s="516"/>
      <c r="EYF44" s="516"/>
      <c r="EYG44" s="516"/>
      <c r="EYH44" s="516"/>
      <c r="EYI44" s="516"/>
      <c r="EYJ44" s="516"/>
      <c r="EYK44" s="516"/>
      <c r="EYL44" s="516"/>
      <c r="EYM44" s="516"/>
      <c r="EYN44" s="516"/>
      <c r="EYO44" s="516"/>
      <c r="EYP44" s="516"/>
      <c r="EYQ44" s="516"/>
      <c r="EYR44" s="516"/>
      <c r="EYS44" s="516"/>
      <c r="EYT44" s="516"/>
      <c r="EYU44" s="516"/>
      <c r="EYV44" s="516"/>
      <c r="EYW44" s="516"/>
      <c r="EYX44" s="516"/>
      <c r="EYY44" s="516"/>
      <c r="EYZ44" s="516"/>
      <c r="EZA44" s="516"/>
      <c r="EZB44" s="516"/>
      <c r="EZC44" s="516"/>
      <c r="EZD44" s="516"/>
      <c r="EZE44" s="516"/>
      <c r="EZF44" s="516"/>
      <c r="EZG44" s="516"/>
      <c r="EZH44" s="516"/>
      <c r="EZI44" s="516"/>
      <c r="EZJ44" s="516"/>
      <c r="EZK44" s="516"/>
      <c r="EZL44" s="516"/>
      <c r="EZM44" s="516"/>
      <c r="EZN44" s="516"/>
      <c r="EZO44" s="516"/>
      <c r="EZP44" s="516"/>
      <c r="EZQ44" s="516"/>
      <c r="EZR44" s="516"/>
      <c r="EZS44" s="516"/>
      <c r="EZT44" s="516"/>
      <c r="EZU44" s="516"/>
      <c r="EZV44" s="516"/>
      <c r="EZW44" s="516"/>
      <c r="EZX44" s="516"/>
      <c r="EZY44" s="516"/>
      <c r="EZZ44" s="516"/>
      <c r="FAA44" s="516"/>
      <c r="FAB44" s="516"/>
      <c r="FAC44" s="516"/>
      <c r="FAD44" s="516"/>
      <c r="FAE44" s="516"/>
      <c r="FAF44" s="516"/>
      <c r="FAG44" s="516"/>
      <c r="FAH44" s="516"/>
      <c r="FAI44" s="516"/>
      <c r="FAJ44" s="516"/>
      <c r="FAK44" s="516"/>
      <c r="FAL44" s="516"/>
      <c r="FAM44" s="516"/>
      <c r="FAN44" s="516"/>
      <c r="FAO44" s="516"/>
      <c r="FAP44" s="516"/>
      <c r="FAQ44" s="516"/>
      <c r="FAR44" s="516"/>
      <c r="FAS44" s="516"/>
      <c r="FAT44" s="516"/>
      <c r="FAU44" s="516"/>
      <c r="FAV44" s="516"/>
      <c r="FAW44" s="516"/>
      <c r="FAX44" s="516"/>
      <c r="FAY44" s="516"/>
      <c r="FAZ44" s="516"/>
      <c r="FBA44" s="516"/>
      <c r="FBB44" s="516"/>
      <c r="FBC44" s="516"/>
      <c r="FBD44" s="516"/>
      <c r="FBE44" s="516"/>
      <c r="FBF44" s="516"/>
      <c r="FBG44" s="516"/>
      <c r="FBH44" s="516"/>
      <c r="FBI44" s="516"/>
      <c r="FBJ44" s="516"/>
      <c r="FBK44" s="516"/>
      <c r="FBL44" s="516"/>
      <c r="FBM44" s="516"/>
      <c r="FBN44" s="516"/>
      <c r="FBO44" s="516"/>
      <c r="FBP44" s="516"/>
      <c r="FBQ44" s="516"/>
      <c r="FBR44" s="516"/>
      <c r="FBS44" s="516"/>
      <c r="FBT44" s="516"/>
      <c r="FBU44" s="516"/>
      <c r="FBV44" s="516"/>
      <c r="FBW44" s="516"/>
      <c r="FBX44" s="516"/>
      <c r="FBY44" s="516"/>
      <c r="FBZ44" s="516"/>
      <c r="FCA44" s="516"/>
      <c r="FCB44" s="516"/>
      <c r="FCC44" s="516"/>
      <c r="FCD44" s="516"/>
      <c r="FCE44" s="516"/>
      <c r="FCF44" s="516"/>
      <c r="FCG44" s="516"/>
      <c r="FCH44" s="516"/>
      <c r="FCI44" s="516"/>
      <c r="FCJ44" s="516"/>
      <c r="FCK44" s="516"/>
      <c r="FCL44" s="516"/>
      <c r="FCM44" s="516"/>
      <c r="FCN44" s="516"/>
      <c r="FCO44" s="516"/>
      <c r="FCP44" s="516"/>
      <c r="FCQ44" s="516"/>
      <c r="FCR44" s="516"/>
      <c r="FCS44" s="516"/>
      <c r="FCT44" s="516"/>
      <c r="FCU44" s="516"/>
      <c r="FCV44" s="516"/>
      <c r="FCW44" s="516"/>
      <c r="FCX44" s="516"/>
      <c r="FCY44" s="516"/>
      <c r="FCZ44" s="516"/>
      <c r="FDA44" s="516"/>
      <c r="FDB44" s="516"/>
      <c r="FDC44" s="516"/>
      <c r="FDD44" s="516"/>
      <c r="FDE44" s="516"/>
      <c r="FDF44" s="516"/>
      <c r="FDG44" s="516"/>
      <c r="FDH44" s="516"/>
      <c r="FDI44" s="516"/>
      <c r="FDJ44" s="516"/>
      <c r="FDK44" s="516"/>
      <c r="FDL44" s="516"/>
      <c r="FDM44" s="516"/>
      <c r="FDN44" s="516"/>
      <c r="FDO44" s="516"/>
      <c r="FDP44" s="516"/>
      <c r="FDQ44" s="516"/>
      <c r="FDR44" s="516"/>
      <c r="FDS44" s="516"/>
      <c r="FDT44" s="516"/>
      <c r="FDU44" s="516"/>
      <c r="FDV44" s="516"/>
      <c r="FDW44" s="516"/>
      <c r="FDX44" s="516"/>
      <c r="FDY44" s="516"/>
      <c r="FDZ44" s="516"/>
      <c r="FEA44" s="516"/>
      <c r="FEB44" s="516"/>
      <c r="FEC44" s="516"/>
      <c r="FED44" s="516"/>
      <c r="FEE44" s="516"/>
      <c r="FEF44" s="516"/>
      <c r="FEG44" s="516"/>
      <c r="FEH44" s="516"/>
      <c r="FEI44" s="516"/>
      <c r="FEJ44" s="516"/>
      <c r="FEK44" s="516"/>
      <c r="FEL44" s="516"/>
      <c r="FEM44" s="516"/>
      <c r="FEN44" s="516"/>
      <c r="FEO44" s="516"/>
      <c r="FEP44" s="516"/>
      <c r="FEQ44" s="516"/>
      <c r="FER44" s="516"/>
      <c r="FES44" s="516"/>
      <c r="FET44" s="516"/>
      <c r="FEU44" s="516"/>
      <c r="FEV44" s="516"/>
      <c r="FEW44" s="516"/>
      <c r="FEX44" s="516"/>
      <c r="FEY44" s="516"/>
      <c r="FEZ44" s="516"/>
      <c r="FFA44" s="516"/>
      <c r="FFB44" s="516"/>
      <c r="FFC44" s="516"/>
      <c r="FFD44" s="516"/>
      <c r="FFE44" s="516"/>
      <c r="FFF44" s="516"/>
      <c r="FFG44" s="516"/>
      <c r="FFH44" s="516"/>
      <c r="FFI44" s="516"/>
      <c r="FFJ44" s="516"/>
      <c r="FFK44" s="516"/>
      <c r="FFL44" s="516"/>
      <c r="FFM44" s="516"/>
      <c r="FFN44" s="516"/>
      <c r="FFO44" s="516"/>
      <c r="FFP44" s="516"/>
      <c r="FFQ44" s="516"/>
      <c r="FFR44" s="516"/>
      <c r="FFS44" s="516"/>
      <c r="FFT44" s="516"/>
      <c r="FFU44" s="516"/>
      <c r="FFV44" s="516"/>
      <c r="FFW44" s="516"/>
      <c r="FFX44" s="516"/>
      <c r="FFY44" s="516"/>
      <c r="FFZ44" s="516"/>
      <c r="FGA44" s="516"/>
      <c r="FGB44" s="516"/>
      <c r="FGC44" s="516"/>
      <c r="FGD44" s="516"/>
      <c r="FGE44" s="516"/>
      <c r="FGF44" s="516"/>
      <c r="FGG44" s="516"/>
      <c r="FGH44" s="516"/>
      <c r="FGI44" s="516"/>
      <c r="FGJ44" s="516"/>
      <c r="FGK44" s="516"/>
      <c r="FGL44" s="516"/>
      <c r="FGM44" s="516"/>
      <c r="FGN44" s="516"/>
      <c r="FGO44" s="516"/>
      <c r="FGP44" s="516"/>
      <c r="FGQ44" s="516"/>
      <c r="FGR44" s="516"/>
      <c r="FGS44" s="516"/>
      <c r="FGT44" s="516"/>
      <c r="FGU44" s="516"/>
      <c r="FGV44" s="516"/>
      <c r="FGW44" s="516"/>
      <c r="FGX44" s="516"/>
      <c r="FGY44" s="516"/>
      <c r="FGZ44" s="516"/>
      <c r="FHA44" s="516"/>
      <c r="FHB44" s="516"/>
      <c r="FHC44" s="516"/>
      <c r="FHD44" s="516"/>
      <c r="FHE44" s="516"/>
      <c r="FHF44" s="516"/>
      <c r="FHG44" s="516"/>
      <c r="FHH44" s="516"/>
      <c r="FHI44" s="516"/>
      <c r="FHJ44" s="516"/>
      <c r="FHK44" s="516"/>
      <c r="FHL44" s="516"/>
      <c r="FHM44" s="516"/>
      <c r="FHN44" s="516"/>
      <c r="FHO44" s="516"/>
      <c r="FHP44" s="516"/>
      <c r="FHQ44" s="516"/>
      <c r="FHR44" s="516"/>
      <c r="FHS44" s="516"/>
      <c r="FHT44" s="516"/>
      <c r="FHU44" s="516"/>
      <c r="FHV44" s="516"/>
      <c r="FHW44" s="516"/>
      <c r="FHX44" s="516"/>
      <c r="FHY44" s="516"/>
      <c r="FHZ44" s="516"/>
      <c r="FIA44" s="516"/>
      <c r="FIB44" s="516"/>
      <c r="FIC44" s="516"/>
      <c r="FID44" s="516"/>
      <c r="FIE44" s="516"/>
      <c r="FIF44" s="516"/>
      <c r="FIG44" s="516"/>
      <c r="FIH44" s="516"/>
      <c r="FII44" s="516"/>
      <c r="FIJ44" s="516"/>
      <c r="FIK44" s="516"/>
      <c r="FIL44" s="516"/>
      <c r="FIM44" s="516"/>
      <c r="FIN44" s="516"/>
      <c r="FIO44" s="516"/>
      <c r="FIP44" s="516"/>
      <c r="FIQ44" s="516"/>
      <c r="FIR44" s="516"/>
      <c r="FIS44" s="516"/>
      <c r="FIT44" s="516"/>
      <c r="FIU44" s="516"/>
      <c r="FIV44" s="516"/>
      <c r="FIW44" s="516"/>
      <c r="FIX44" s="516"/>
      <c r="FIY44" s="516"/>
      <c r="FIZ44" s="516"/>
      <c r="FJA44" s="516"/>
      <c r="FJB44" s="516"/>
      <c r="FJC44" s="516"/>
      <c r="FJD44" s="516"/>
      <c r="FJE44" s="516"/>
      <c r="FJF44" s="516"/>
      <c r="FJG44" s="516"/>
      <c r="FJH44" s="516"/>
      <c r="FJI44" s="516"/>
      <c r="FJJ44" s="516"/>
      <c r="FJK44" s="516"/>
      <c r="FJL44" s="516"/>
      <c r="FJM44" s="516"/>
      <c r="FJN44" s="516"/>
      <c r="FJO44" s="516"/>
      <c r="FJP44" s="516"/>
      <c r="FJQ44" s="516"/>
      <c r="FJR44" s="516"/>
      <c r="FJS44" s="516"/>
      <c r="FJT44" s="516"/>
      <c r="FJU44" s="516"/>
      <c r="FJV44" s="516"/>
      <c r="FJW44" s="516"/>
      <c r="FJX44" s="516"/>
      <c r="FJY44" s="516"/>
      <c r="FJZ44" s="516"/>
      <c r="FKA44" s="516"/>
      <c r="FKB44" s="516"/>
      <c r="FKC44" s="516"/>
      <c r="FKD44" s="516"/>
      <c r="FKE44" s="516"/>
      <c r="FKF44" s="516"/>
      <c r="FKG44" s="516"/>
      <c r="FKH44" s="516"/>
      <c r="FKI44" s="516"/>
      <c r="FKJ44" s="516"/>
      <c r="FKK44" s="516"/>
      <c r="FKL44" s="516"/>
      <c r="FKM44" s="516"/>
      <c r="FKN44" s="516"/>
      <c r="FKO44" s="516"/>
      <c r="FKP44" s="516"/>
      <c r="FKQ44" s="516"/>
      <c r="FKR44" s="516"/>
      <c r="FKS44" s="516"/>
      <c r="FKT44" s="516"/>
      <c r="FKU44" s="516"/>
      <c r="FKV44" s="516"/>
      <c r="FKW44" s="516"/>
      <c r="FKX44" s="516"/>
      <c r="FKY44" s="516"/>
      <c r="FKZ44" s="516"/>
      <c r="FLA44" s="516"/>
      <c r="FLB44" s="516"/>
      <c r="FLC44" s="516"/>
      <c r="FLD44" s="516"/>
      <c r="FLE44" s="516"/>
      <c r="FLF44" s="516"/>
      <c r="FLG44" s="516"/>
      <c r="FLH44" s="516"/>
      <c r="FLI44" s="516"/>
      <c r="FLJ44" s="516"/>
      <c r="FLK44" s="516"/>
      <c r="FLL44" s="516"/>
      <c r="FLM44" s="516"/>
      <c r="FLN44" s="516"/>
      <c r="FLO44" s="516"/>
      <c r="FLP44" s="516"/>
      <c r="FLQ44" s="516"/>
      <c r="FLR44" s="516"/>
      <c r="FLS44" s="516"/>
      <c r="FLT44" s="516"/>
      <c r="FLU44" s="516"/>
      <c r="FLV44" s="516"/>
      <c r="FLW44" s="516"/>
      <c r="FLX44" s="516"/>
      <c r="FLY44" s="516"/>
      <c r="FLZ44" s="516"/>
      <c r="FMA44" s="516"/>
      <c r="FMB44" s="516"/>
      <c r="FMC44" s="516"/>
      <c r="FMD44" s="516"/>
      <c r="FME44" s="516"/>
      <c r="FMF44" s="516"/>
      <c r="FMG44" s="516"/>
      <c r="FMH44" s="516"/>
      <c r="FMI44" s="516"/>
      <c r="FMJ44" s="516"/>
      <c r="FMK44" s="516"/>
      <c r="FML44" s="516"/>
      <c r="FMM44" s="516"/>
      <c r="FMN44" s="516"/>
      <c r="FMO44" s="516"/>
      <c r="FMP44" s="516"/>
      <c r="FMQ44" s="516"/>
      <c r="FMR44" s="516"/>
      <c r="FMS44" s="516"/>
      <c r="FMT44" s="516"/>
      <c r="FMU44" s="516"/>
      <c r="FMV44" s="516"/>
      <c r="FMW44" s="516"/>
      <c r="FMX44" s="516"/>
      <c r="FMY44" s="516"/>
      <c r="FMZ44" s="516"/>
      <c r="FNA44" s="516"/>
      <c r="FNB44" s="516"/>
      <c r="FNC44" s="516"/>
      <c r="FND44" s="516"/>
      <c r="FNE44" s="516"/>
      <c r="FNF44" s="516"/>
      <c r="FNG44" s="516"/>
      <c r="FNH44" s="516"/>
      <c r="FNI44" s="516"/>
      <c r="FNJ44" s="516"/>
      <c r="FNK44" s="516"/>
      <c r="FNL44" s="516"/>
      <c r="FNM44" s="516"/>
      <c r="FNN44" s="516"/>
      <c r="FNO44" s="516"/>
      <c r="FNP44" s="516"/>
      <c r="FNQ44" s="516"/>
      <c r="FNR44" s="516"/>
      <c r="FNS44" s="516"/>
      <c r="FNT44" s="516"/>
      <c r="FNU44" s="516"/>
      <c r="FNV44" s="516"/>
      <c r="FNW44" s="516"/>
      <c r="FNX44" s="516"/>
      <c r="FNY44" s="516"/>
      <c r="FNZ44" s="516"/>
      <c r="FOA44" s="516"/>
      <c r="FOB44" s="516"/>
      <c r="FOC44" s="516"/>
      <c r="FOD44" s="516"/>
      <c r="FOE44" s="516"/>
      <c r="FOF44" s="516"/>
      <c r="FOG44" s="516"/>
      <c r="FOH44" s="516"/>
      <c r="FOI44" s="516"/>
      <c r="FOJ44" s="516"/>
      <c r="FOK44" s="516"/>
      <c r="FOL44" s="516"/>
      <c r="FOM44" s="516"/>
      <c r="FON44" s="516"/>
      <c r="FOO44" s="516"/>
      <c r="FOP44" s="516"/>
      <c r="FOQ44" s="516"/>
      <c r="FOR44" s="516"/>
      <c r="FOS44" s="516"/>
      <c r="FOT44" s="516"/>
      <c r="FOU44" s="516"/>
      <c r="FOV44" s="516"/>
      <c r="FOW44" s="516"/>
      <c r="FOX44" s="516"/>
      <c r="FOY44" s="516"/>
      <c r="FOZ44" s="516"/>
      <c r="FPA44" s="516"/>
      <c r="FPB44" s="516"/>
      <c r="FPC44" s="516"/>
      <c r="FPD44" s="516"/>
      <c r="FPE44" s="516"/>
      <c r="FPF44" s="516"/>
      <c r="FPG44" s="516"/>
      <c r="FPH44" s="516"/>
      <c r="FPI44" s="516"/>
      <c r="FPJ44" s="516"/>
      <c r="FPK44" s="516"/>
      <c r="FPL44" s="516"/>
      <c r="FPM44" s="516"/>
      <c r="FPN44" s="516"/>
      <c r="FPO44" s="516"/>
      <c r="FPP44" s="516"/>
      <c r="FPQ44" s="516"/>
      <c r="FPR44" s="516"/>
      <c r="FPS44" s="516"/>
      <c r="FPT44" s="516"/>
      <c r="FPU44" s="516"/>
      <c r="FPV44" s="516"/>
      <c r="FPW44" s="516"/>
      <c r="FPX44" s="516"/>
      <c r="FPY44" s="516"/>
      <c r="FPZ44" s="516"/>
      <c r="FQA44" s="516"/>
      <c r="FQB44" s="516"/>
      <c r="FQC44" s="516"/>
      <c r="FQD44" s="516"/>
      <c r="FQE44" s="516"/>
      <c r="FQF44" s="516"/>
      <c r="FQG44" s="516"/>
      <c r="FQH44" s="516"/>
      <c r="FQI44" s="516"/>
      <c r="FQJ44" s="516"/>
      <c r="FQK44" s="516"/>
      <c r="FQL44" s="516"/>
      <c r="FQM44" s="516"/>
      <c r="FQN44" s="516"/>
      <c r="FQO44" s="516"/>
      <c r="FQP44" s="516"/>
      <c r="FQQ44" s="516"/>
      <c r="FQR44" s="516"/>
      <c r="FQS44" s="516"/>
      <c r="FQT44" s="516"/>
      <c r="FQU44" s="516"/>
      <c r="FQV44" s="516"/>
      <c r="FQW44" s="516"/>
      <c r="FQX44" s="516"/>
      <c r="FQY44" s="516"/>
      <c r="FQZ44" s="516"/>
      <c r="FRA44" s="516"/>
      <c r="FRB44" s="516"/>
      <c r="FRC44" s="516"/>
      <c r="FRD44" s="516"/>
      <c r="FRE44" s="516"/>
      <c r="FRF44" s="516"/>
      <c r="FRG44" s="516"/>
      <c r="FRH44" s="516"/>
      <c r="FRI44" s="516"/>
      <c r="FRJ44" s="516"/>
      <c r="FRK44" s="516"/>
      <c r="FRL44" s="516"/>
      <c r="FRM44" s="516"/>
      <c r="FRN44" s="516"/>
      <c r="FRO44" s="516"/>
      <c r="FRP44" s="516"/>
      <c r="FRQ44" s="516"/>
      <c r="FRR44" s="516"/>
      <c r="FRS44" s="516"/>
      <c r="FRT44" s="516"/>
      <c r="FRU44" s="516"/>
      <c r="FRV44" s="516"/>
      <c r="FRW44" s="516"/>
      <c r="FRX44" s="516"/>
      <c r="FRY44" s="516"/>
      <c r="FRZ44" s="516"/>
      <c r="FSA44" s="516"/>
      <c r="FSB44" s="516"/>
      <c r="FSC44" s="516"/>
      <c r="FSD44" s="516"/>
      <c r="FSE44" s="516"/>
      <c r="FSF44" s="516"/>
      <c r="FSG44" s="516"/>
      <c r="FSH44" s="516"/>
      <c r="FSI44" s="516"/>
      <c r="FSJ44" s="516"/>
      <c r="FSK44" s="516"/>
      <c r="FSL44" s="516"/>
      <c r="FSM44" s="516"/>
      <c r="FSN44" s="516"/>
      <c r="FSO44" s="516"/>
      <c r="FSP44" s="516"/>
      <c r="FSQ44" s="516"/>
      <c r="FSR44" s="516"/>
      <c r="FSS44" s="516"/>
      <c r="FST44" s="516"/>
      <c r="FSU44" s="516"/>
      <c r="FSV44" s="516"/>
      <c r="FSW44" s="516"/>
      <c r="FSX44" s="516"/>
      <c r="FSY44" s="516"/>
      <c r="FSZ44" s="516"/>
      <c r="FTA44" s="516"/>
      <c r="FTB44" s="516"/>
      <c r="FTC44" s="516"/>
      <c r="FTD44" s="516"/>
      <c r="FTE44" s="516"/>
      <c r="FTF44" s="516"/>
      <c r="FTG44" s="516"/>
      <c r="FTH44" s="516"/>
      <c r="FTI44" s="516"/>
      <c r="FTJ44" s="516"/>
      <c r="FTK44" s="516"/>
      <c r="FTL44" s="516"/>
      <c r="FTM44" s="516"/>
      <c r="FTN44" s="516"/>
      <c r="FTO44" s="516"/>
      <c r="FTP44" s="516"/>
      <c r="FTQ44" s="516"/>
      <c r="FTR44" s="516"/>
      <c r="FTS44" s="516"/>
      <c r="FTT44" s="516"/>
      <c r="FTU44" s="516"/>
      <c r="FTV44" s="516"/>
      <c r="FTW44" s="516"/>
      <c r="FTX44" s="516"/>
      <c r="FTY44" s="516"/>
      <c r="FTZ44" s="516"/>
      <c r="FUA44" s="516"/>
      <c r="FUB44" s="516"/>
      <c r="FUC44" s="516"/>
      <c r="FUD44" s="516"/>
      <c r="FUE44" s="516"/>
      <c r="FUF44" s="516"/>
      <c r="FUG44" s="516"/>
      <c r="FUH44" s="516"/>
      <c r="FUI44" s="516"/>
      <c r="FUJ44" s="516"/>
      <c r="FUK44" s="516"/>
      <c r="FUL44" s="516"/>
      <c r="FUM44" s="516"/>
      <c r="FUN44" s="516"/>
      <c r="FUO44" s="516"/>
      <c r="FUP44" s="516"/>
      <c r="FUQ44" s="516"/>
      <c r="FUR44" s="516"/>
      <c r="FUS44" s="516"/>
      <c r="FUT44" s="516"/>
      <c r="FUU44" s="516"/>
      <c r="FUV44" s="516"/>
      <c r="FUW44" s="516"/>
      <c r="FUX44" s="516"/>
      <c r="FUY44" s="516"/>
      <c r="FUZ44" s="516"/>
      <c r="FVA44" s="516"/>
      <c r="FVB44" s="516"/>
      <c r="FVC44" s="516"/>
      <c r="FVD44" s="516"/>
      <c r="FVE44" s="516"/>
      <c r="FVF44" s="516"/>
      <c r="FVG44" s="516"/>
      <c r="FVH44" s="516"/>
      <c r="FVI44" s="516"/>
      <c r="FVJ44" s="516"/>
      <c r="FVK44" s="516"/>
      <c r="FVL44" s="516"/>
      <c r="FVM44" s="516"/>
      <c r="FVN44" s="516"/>
      <c r="FVO44" s="516"/>
      <c r="FVP44" s="516"/>
      <c r="FVQ44" s="516"/>
      <c r="FVR44" s="516"/>
      <c r="FVS44" s="516"/>
      <c r="FVT44" s="516"/>
      <c r="FVU44" s="516"/>
      <c r="FVV44" s="516"/>
      <c r="FVW44" s="516"/>
      <c r="FVX44" s="516"/>
      <c r="FVY44" s="516"/>
      <c r="FVZ44" s="516"/>
      <c r="FWA44" s="516"/>
      <c r="FWB44" s="516"/>
      <c r="FWC44" s="516"/>
      <c r="FWD44" s="516"/>
      <c r="FWE44" s="516"/>
      <c r="FWF44" s="516"/>
      <c r="FWG44" s="516"/>
      <c r="FWH44" s="516"/>
      <c r="FWI44" s="516"/>
      <c r="FWJ44" s="516"/>
      <c r="FWK44" s="516"/>
      <c r="FWL44" s="516"/>
      <c r="FWM44" s="516"/>
      <c r="FWN44" s="516"/>
      <c r="FWO44" s="516"/>
      <c r="FWP44" s="516"/>
      <c r="FWQ44" s="516"/>
      <c r="FWR44" s="516"/>
      <c r="FWS44" s="516"/>
      <c r="FWT44" s="516"/>
      <c r="FWU44" s="516"/>
      <c r="FWV44" s="516"/>
      <c r="FWW44" s="516"/>
      <c r="FWX44" s="516"/>
      <c r="FWY44" s="516"/>
      <c r="FWZ44" s="516"/>
      <c r="FXA44" s="516"/>
      <c r="FXB44" s="516"/>
      <c r="FXC44" s="516"/>
      <c r="FXD44" s="516"/>
      <c r="FXE44" s="516"/>
      <c r="FXF44" s="516"/>
      <c r="FXG44" s="516"/>
      <c r="FXH44" s="516"/>
      <c r="FXI44" s="516"/>
      <c r="FXJ44" s="516"/>
      <c r="FXK44" s="516"/>
      <c r="FXL44" s="516"/>
      <c r="FXM44" s="516"/>
      <c r="FXN44" s="516"/>
      <c r="FXO44" s="516"/>
      <c r="FXP44" s="516"/>
      <c r="FXQ44" s="516"/>
      <c r="FXR44" s="516"/>
      <c r="FXS44" s="516"/>
      <c r="FXT44" s="516"/>
      <c r="FXU44" s="516"/>
      <c r="FXV44" s="516"/>
      <c r="FXW44" s="516"/>
      <c r="FXX44" s="516"/>
      <c r="FXY44" s="516"/>
      <c r="FXZ44" s="516"/>
      <c r="FYA44" s="516"/>
      <c r="FYB44" s="516"/>
      <c r="FYC44" s="516"/>
      <c r="FYD44" s="516"/>
      <c r="FYE44" s="516"/>
      <c r="FYF44" s="516"/>
      <c r="FYG44" s="516"/>
      <c r="FYH44" s="516"/>
      <c r="FYI44" s="516"/>
      <c r="FYJ44" s="516"/>
      <c r="FYK44" s="516"/>
      <c r="FYL44" s="516"/>
      <c r="FYM44" s="516"/>
      <c r="FYN44" s="516"/>
      <c r="FYO44" s="516"/>
      <c r="FYP44" s="516"/>
      <c r="FYQ44" s="516"/>
      <c r="FYR44" s="516"/>
      <c r="FYS44" s="516"/>
      <c r="FYT44" s="516"/>
      <c r="FYU44" s="516"/>
      <c r="FYV44" s="516"/>
      <c r="FYW44" s="516"/>
      <c r="FYX44" s="516"/>
      <c r="FYY44" s="516"/>
      <c r="FYZ44" s="516"/>
      <c r="FZA44" s="516"/>
      <c r="FZB44" s="516"/>
      <c r="FZC44" s="516"/>
      <c r="FZD44" s="516"/>
      <c r="FZE44" s="516"/>
      <c r="FZF44" s="516"/>
      <c r="FZG44" s="516"/>
      <c r="FZH44" s="516"/>
      <c r="FZI44" s="516"/>
      <c r="FZJ44" s="516"/>
      <c r="FZK44" s="516"/>
      <c r="FZL44" s="516"/>
      <c r="FZM44" s="516"/>
      <c r="FZN44" s="516"/>
      <c r="FZO44" s="516"/>
      <c r="FZP44" s="516"/>
      <c r="FZQ44" s="516"/>
      <c r="FZR44" s="516"/>
      <c r="FZS44" s="516"/>
      <c r="FZT44" s="516"/>
      <c r="FZU44" s="516"/>
      <c r="FZV44" s="516"/>
      <c r="FZW44" s="516"/>
      <c r="FZX44" s="516"/>
      <c r="FZY44" s="516"/>
      <c r="FZZ44" s="516"/>
      <c r="GAA44" s="516"/>
      <c r="GAB44" s="516"/>
      <c r="GAC44" s="516"/>
      <c r="GAD44" s="516"/>
      <c r="GAE44" s="516"/>
      <c r="GAF44" s="516"/>
      <c r="GAG44" s="516"/>
      <c r="GAH44" s="516"/>
      <c r="GAI44" s="516"/>
      <c r="GAJ44" s="516"/>
      <c r="GAK44" s="516"/>
      <c r="GAL44" s="516"/>
      <c r="GAM44" s="516"/>
      <c r="GAN44" s="516"/>
      <c r="GAO44" s="516"/>
      <c r="GAP44" s="516"/>
      <c r="GAQ44" s="516"/>
      <c r="GAR44" s="516"/>
      <c r="GAS44" s="516"/>
      <c r="GAT44" s="516"/>
      <c r="GAU44" s="516"/>
      <c r="GAV44" s="516"/>
      <c r="GAW44" s="516"/>
      <c r="GAX44" s="516"/>
      <c r="GAY44" s="516"/>
      <c r="GAZ44" s="516"/>
      <c r="GBA44" s="516"/>
      <c r="GBB44" s="516"/>
      <c r="GBC44" s="516"/>
      <c r="GBD44" s="516"/>
      <c r="GBE44" s="516"/>
      <c r="GBF44" s="516"/>
      <c r="GBG44" s="516"/>
      <c r="GBH44" s="516"/>
      <c r="GBI44" s="516"/>
      <c r="GBJ44" s="516"/>
      <c r="GBK44" s="516"/>
      <c r="GBL44" s="516"/>
      <c r="GBM44" s="516"/>
      <c r="GBN44" s="516"/>
      <c r="GBO44" s="516"/>
      <c r="GBP44" s="516"/>
      <c r="GBQ44" s="516"/>
      <c r="GBR44" s="516"/>
      <c r="GBS44" s="516"/>
      <c r="GBT44" s="516"/>
      <c r="GBU44" s="516"/>
      <c r="GBV44" s="516"/>
      <c r="GBW44" s="516"/>
      <c r="GBX44" s="516"/>
      <c r="GBY44" s="516"/>
      <c r="GBZ44" s="516"/>
      <c r="GCA44" s="516"/>
      <c r="GCB44" s="516"/>
      <c r="GCC44" s="516"/>
      <c r="GCD44" s="516"/>
      <c r="GCE44" s="516"/>
      <c r="GCF44" s="516"/>
      <c r="GCG44" s="516"/>
      <c r="GCH44" s="516"/>
      <c r="GCI44" s="516"/>
      <c r="GCJ44" s="516"/>
      <c r="GCK44" s="516"/>
      <c r="GCL44" s="516"/>
      <c r="GCM44" s="516"/>
      <c r="GCN44" s="516"/>
      <c r="GCO44" s="516"/>
      <c r="GCP44" s="516"/>
      <c r="GCQ44" s="516"/>
      <c r="GCR44" s="516"/>
      <c r="GCS44" s="516"/>
      <c r="GCT44" s="516"/>
      <c r="GCU44" s="516"/>
      <c r="GCV44" s="516"/>
      <c r="GCW44" s="516"/>
      <c r="GCX44" s="516"/>
      <c r="GCY44" s="516"/>
      <c r="GCZ44" s="516"/>
      <c r="GDA44" s="516"/>
      <c r="GDB44" s="516"/>
      <c r="GDC44" s="516"/>
      <c r="GDD44" s="516"/>
      <c r="GDE44" s="516"/>
      <c r="GDF44" s="516"/>
      <c r="GDG44" s="516"/>
      <c r="GDH44" s="516"/>
      <c r="GDI44" s="516"/>
      <c r="GDJ44" s="516"/>
      <c r="GDK44" s="516"/>
      <c r="GDL44" s="516"/>
      <c r="GDM44" s="516"/>
      <c r="GDN44" s="516"/>
      <c r="GDO44" s="516"/>
      <c r="GDP44" s="516"/>
      <c r="GDQ44" s="516"/>
      <c r="GDR44" s="516"/>
      <c r="GDS44" s="516"/>
      <c r="GDT44" s="516"/>
      <c r="GDU44" s="516"/>
      <c r="GDV44" s="516"/>
      <c r="GDW44" s="516"/>
      <c r="GDX44" s="516"/>
      <c r="GDY44" s="516"/>
      <c r="GDZ44" s="516"/>
      <c r="GEA44" s="516"/>
      <c r="GEB44" s="516"/>
      <c r="GEC44" s="516"/>
      <c r="GED44" s="516"/>
      <c r="GEE44" s="516"/>
      <c r="GEF44" s="516"/>
      <c r="GEG44" s="516"/>
      <c r="GEH44" s="516"/>
      <c r="GEI44" s="516"/>
      <c r="GEJ44" s="516"/>
      <c r="GEK44" s="516"/>
      <c r="GEL44" s="516"/>
      <c r="GEM44" s="516"/>
      <c r="GEN44" s="516"/>
      <c r="GEO44" s="516"/>
      <c r="GEP44" s="516"/>
      <c r="GEQ44" s="516"/>
      <c r="GER44" s="516"/>
      <c r="GES44" s="516"/>
      <c r="GET44" s="516"/>
      <c r="GEU44" s="516"/>
      <c r="GEV44" s="516"/>
      <c r="GEW44" s="516"/>
      <c r="GEX44" s="516"/>
      <c r="GEY44" s="516"/>
      <c r="GEZ44" s="516"/>
      <c r="GFA44" s="516"/>
      <c r="GFB44" s="516"/>
      <c r="GFC44" s="516"/>
      <c r="GFD44" s="516"/>
      <c r="GFE44" s="516"/>
      <c r="GFF44" s="516"/>
      <c r="GFG44" s="516"/>
      <c r="GFH44" s="516"/>
      <c r="GFI44" s="516"/>
      <c r="GFJ44" s="516"/>
      <c r="GFK44" s="516"/>
      <c r="GFL44" s="516"/>
      <c r="GFM44" s="516"/>
      <c r="GFN44" s="516"/>
      <c r="GFO44" s="516"/>
      <c r="GFP44" s="516"/>
      <c r="GFQ44" s="516"/>
      <c r="GFR44" s="516"/>
      <c r="GFS44" s="516"/>
      <c r="GFT44" s="516"/>
      <c r="GFU44" s="516"/>
      <c r="GFV44" s="516"/>
      <c r="GFW44" s="516"/>
      <c r="GFX44" s="516"/>
      <c r="GFY44" s="516"/>
      <c r="GFZ44" s="516"/>
      <c r="GGA44" s="516"/>
      <c r="GGB44" s="516"/>
      <c r="GGC44" s="516"/>
      <c r="GGD44" s="516"/>
      <c r="GGE44" s="516"/>
      <c r="GGF44" s="516"/>
      <c r="GGG44" s="516"/>
      <c r="GGH44" s="516"/>
      <c r="GGI44" s="516"/>
      <c r="GGJ44" s="516"/>
      <c r="GGK44" s="516"/>
      <c r="GGL44" s="516"/>
      <c r="GGM44" s="516"/>
      <c r="GGN44" s="516"/>
      <c r="GGO44" s="516"/>
      <c r="GGP44" s="516"/>
      <c r="GGQ44" s="516"/>
      <c r="GGR44" s="516"/>
      <c r="GGS44" s="516"/>
      <c r="GGT44" s="516"/>
      <c r="GGU44" s="516"/>
      <c r="GGV44" s="516"/>
      <c r="GGW44" s="516"/>
      <c r="GGX44" s="516"/>
      <c r="GGY44" s="516"/>
      <c r="GGZ44" s="516"/>
      <c r="GHA44" s="516"/>
      <c r="GHB44" s="516"/>
      <c r="GHC44" s="516"/>
      <c r="GHD44" s="516"/>
      <c r="GHE44" s="516"/>
      <c r="GHF44" s="516"/>
      <c r="GHG44" s="516"/>
      <c r="GHH44" s="516"/>
      <c r="GHI44" s="516"/>
      <c r="GHJ44" s="516"/>
      <c r="GHK44" s="516"/>
      <c r="GHL44" s="516"/>
      <c r="GHM44" s="516"/>
      <c r="GHN44" s="516"/>
      <c r="GHO44" s="516"/>
      <c r="GHP44" s="516"/>
      <c r="GHQ44" s="516"/>
      <c r="GHR44" s="516"/>
      <c r="GHS44" s="516"/>
      <c r="GHT44" s="516"/>
      <c r="GHU44" s="516"/>
      <c r="GHV44" s="516"/>
      <c r="GHW44" s="516"/>
      <c r="GHX44" s="516"/>
      <c r="GHY44" s="516"/>
      <c r="GHZ44" s="516"/>
      <c r="GIA44" s="516"/>
      <c r="GIB44" s="516"/>
      <c r="GIC44" s="516"/>
      <c r="GID44" s="516"/>
      <c r="GIE44" s="516"/>
      <c r="GIF44" s="516"/>
      <c r="GIG44" s="516"/>
      <c r="GIH44" s="516"/>
      <c r="GII44" s="516"/>
      <c r="GIJ44" s="516"/>
      <c r="GIK44" s="516"/>
      <c r="GIL44" s="516"/>
      <c r="GIM44" s="516"/>
      <c r="GIN44" s="516"/>
      <c r="GIO44" s="516"/>
      <c r="GIP44" s="516"/>
      <c r="GIQ44" s="516"/>
      <c r="GIR44" s="516"/>
      <c r="GIS44" s="516"/>
      <c r="GIT44" s="516"/>
      <c r="GIU44" s="516"/>
      <c r="GIV44" s="516"/>
      <c r="GIW44" s="516"/>
      <c r="GIX44" s="516"/>
      <c r="GIY44" s="516"/>
      <c r="GIZ44" s="516"/>
      <c r="GJA44" s="516"/>
      <c r="GJB44" s="516"/>
      <c r="GJC44" s="516"/>
      <c r="GJD44" s="516"/>
      <c r="GJE44" s="516"/>
      <c r="GJF44" s="516"/>
      <c r="GJG44" s="516"/>
      <c r="GJH44" s="516"/>
      <c r="GJI44" s="516"/>
      <c r="GJJ44" s="516"/>
      <c r="GJK44" s="516"/>
      <c r="GJL44" s="516"/>
      <c r="GJM44" s="516"/>
      <c r="GJN44" s="516"/>
      <c r="GJO44" s="516"/>
      <c r="GJP44" s="516"/>
      <c r="GJQ44" s="516"/>
      <c r="GJR44" s="516"/>
      <c r="GJS44" s="516"/>
      <c r="GJT44" s="516"/>
      <c r="GJU44" s="516"/>
      <c r="GJV44" s="516"/>
      <c r="GJW44" s="516"/>
      <c r="GJX44" s="516"/>
      <c r="GJY44" s="516"/>
      <c r="GJZ44" s="516"/>
      <c r="GKA44" s="516"/>
      <c r="GKB44" s="516"/>
      <c r="GKC44" s="516"/>
      <c r="GKD44" s="516"/>
      <c r="GKE44" s="516"/>
      <c r="GKF44" s="516"/>
      <c r="GKG44" s="516"/>
      <c r="GKH44" s="516"/>
      <c r="GKI44" s="516"/>
      <c r="GKJ44" s="516"/>
      <c r="GKK44" s="516"/>
      <c r="GKL44" s="516"/>
      <c r="GKM44" s="516"/>
      <c r="GKN44" s="516"/>
      <c r="GKO44" s="516"/>
      <c r="GKP44" s="516"/>
      <c r="GKQ44" s="516"/>
      <c r="GKR44" s="516"/>
      <c r="GKS44" s="516"/>
      <c r="GKT44" s="516"/>
      <c r="GKU44" s="516"/>
      <c r="GKV44" s="516"/>
      <c r="GKW44" s="516"/>
      <c r="GKX44" s="516"/>
      <c r="GKY44" s="516"/>
      <c r="GKZ44" s="516"/>
      <c r="GLA44" s="516"/>
      <c r="GLB44" s="516"/>
      <c r="GLC44" s="516"/>
      <c r="GLD44" s="516"/>
      <c r="GLE44" s="516"/>
      <c r="GLF44" s="516"/>
      <c r="GLG44" s="516"/>
      <c r="GLH44" s="516"/>
      <c r="GLI44" s="516"/>
      <c r="GLJ44" s="516"/>
      <c r="GLK44" s="516"/>
      <c r="GLL44" s="516"/>
      <c r="GLM44" s="516"/>
      <c r="GLN44" s="516"/>
      <c r="GLO44" s="516"/>
      <c r="GLP44" s="516"/>
      <c r="GLQ44" s="516"/>
      <c r="GLR44" s="516"/>
      <c r="GLS44" s="516"/>
      <c r="GLT44" s="516"/>
      <c r="GLU44" s="516"/>
      <c r="GLV44" s="516"/>
      <c r="GLW44" s="516"/>
      <c r="GLX44" s="516"/>
      <c r="GLY44" s="516"/>
      <c r="GLZ44" s="516"/>
      <c r="GMA44" s="516"/>
      <c r="GMB44" s="516"/>
      <c r="GMC44" s="516"/>
      <c r="GMD44" s="516"/>
      <c r="GME44" s="516"/>
      <c r="GMF44" s="516"/>
      <c r="GMG44" s="516"/>
      <c r="GMH44" s="516"/>
      <c r="GMI44" s="516"/>
      <c r="GMJ44" s="516"/>
      <c r="GMK44" s="516"/>
      <c r="GML44" s="516"/>
      <c r="GMM44" s="516"/>
      <c r="GMN44" s="516"/>
      <c r="GMO44" s="516"/>
      <c r="GMP44" s="516"/>
      <c r="GMQ44" s="516"/>
      <c r="GMR44" s="516"/>
      <c r="GMS44" s="516"/>
      <c r="GMT44" s="516"/>
      <c r="GMU44" s="516"/>
      <c r="GMV44" s="516"/>
      <c r="GMW44" s="516"/>
      <c r="GMX44" s="516"/>
      <c r="GMY44" s="516"/>
      <c r="GMZ44" s="516"/>
      <c r="GNA44" s="516"/>
      <c r="GNB44" s="516"/>
      <c r="GNC44" s="516"/>
      <c r="GND44" s="516"/>
      <c r="GNE44" s="516"/>
      <c r="GNF44" s="516"/>
      <c r="GNG44" s="516"/>
      <c r="GNH44" s="516"/>
      <c r="GNI44" s="516"/>
      <c r="GNJ44" s="516"/>
      <c r="GNK44" s="516"/>
      <c r="GNL44" s="516"/>
      <c r="GNM44" s="516"/>
      <c r="GNN44" s="516"/>
      <c r="GNO44" s="516"/>
      <c r="GNP44" s="516"/>
      <c r="GNQ44" s="516"/>
      <c r="GNR44" s="516"/>
      <c r="GNS44" s="516"/>
      <c r="GNT44" s="516"/>
      <c r="GNU44" s="516"/>
      <c r="GNV44" s="516"/>
      <c r="GNW44" s="516"/>
      <c r="GNX44" s="516"/>
      <c r="GNY44" s="516"/>
      <c r="GNZ44" s="516"/>
      <c r="GOA44" s="516"/>
      <c r="GOB44" s="516"/>
      <c r="GOC44" s="516"/>
      <c r="GOD44" s="516"/>
      <c r="GOE44" s="516"/>
      <c r="GOF44" s="516"/>
      <c r="GOG44" s="516"/>
      <c r="GOH44" s="516"/>
      <c r="GOI44" s="516"/>
      <c r="GOJ44" s="516"/>
      <c r="GOK44" s="516"/>
      <c r="GOL44" s="516"/>
      <c r="GOM44" s="516"/>
      <c r="GON44" s="516"/>
      <c r="GOO44" s="516"/>
      <c r="GOP44" s="516"/>
      <c r="GOQ44" s="516"/>
      <c r="GOR44" s="516"/>
      <c r="GOS44" s="516"/>
      <c r="GOT44" s="516"/>
      <c r="GOU44" s="516"/>
      <c r="GOV44" s="516"/>
      <c r="GOW44" s="516"/>
      <c r="GOX44" s="516"/>
      <c r="GOY44" s="516"/>
      <c r="GOZ44" s="516"/>
      <c r="GPA44" s="516"/>
      <c r="GPB44" s="516"/>
      <c r="GPC44" s="516"/>
      <c r="GPD44" s="516"/>
      <c r="GPE44" s="516"/>
      <c r="GPF44" s="516"/>
      <c r="GPG44" s="516"/>
      <c r="GPH44" s="516"/>
      <c r="GPI44" s="516"/>
      <c r="GPJ44" s="516"/>
      <c r="GPK44" s="516"/>
      <c r="GPL44" s="516"/>
      <c r="GPM44" s="516"/>
      <c r="GPN44" s="516"/>
      <c r="GPO44" s="516"/>
      <c r="GPP44" s="516"/>
      <c r="GPQ44" s="516"/>
      <c r="GPR44" s="516"/>
      <c r="GPS44" s="516"/>
      <c r="GPT44" s="516"/>
      <c r="GPU44" s="516"/>
      <c r="GPV44" s="516"/>
      <c r="GPW44" s="516"/>
      <c r="GPX44" s="516"/>
      <c r="GPY44" s="516"/>
      <c r="GPZ44" s="516"/>
      <c r="GQA44" s="516"/>
      <c r="GQB44" s="516"/>
      <c r="GQC44" s="516"/>
      <c r="GQD44" s="516"/>
      <c r="GQE44" s="516"/>
      <c r="GQF44" s="516"/>
      <c r="GQG44" s="516"/>
      <c r="GQH44" s="516"/>
      <c r="GQI44" s="516"/>
      <c r="GQJ44" s="516"/>
      <c r="GQK44" s="516"/>
      <c r="GQL44" s="516"/>
      <c r="GQM44" s="516"/>
      <c r="GQN44" s="516"/>
      <c r="GQO44" s="516"/>
      <c r="GQP44" s="516"/>
      <c r="GQQ44" s="516"/>
      <c r="GQR44" s="516"/>
      <c r="GQS44" s="516"/>
      <c r="GQT44" s="516"/>
      <c r="GQU44" s="516"/>
      <c r="GQV44" s="516"/>
      <c r="GQW44" s="516"/>
      <c r="GQX44" s="516"/>
      <c r="GQY44" s="516"/>
      <c r="GQZ44" s="516"/>
      <c r="GRA44" s="516"/>
      <c r="GRB44" s="516"/>
      <c r="GRC44" s="516"/>
      <c r="GRD44" s="516"/>
      <c r="GRE44" s="516"/>
      <c r="GRF44" s="516"/>
      <c r="GRG44" s="516"/>
      <c r="GRH44" s="516"/>
      <c r="GRI44" s="516"/>
      <c r="GRJ44" s="516"/>
      <c r="GRK44" s="516"/>
      <c r="GRL44" s="516"/>
      <c r="GRM44" s="516"/>
      <c r="GRN44" s="516"/>
      <c r="GRO44" s="516"/>
      <c r="GRP44" s="516"/>
      <c r="GRQ44" s="516"/>
      <c r="GRR44" s="516"/>
      <c r="GRS44" s="516"/>
      <c r="GRT44" s="516"/>
      <c r="GRU44" s="516"/>
      <c r="GRV44" s="516"/>
      <c r="GRW44" s="516"/>
      <c r="GRX44" s="516"/>
      <c r="GRY44" s="516"/>
      <c r="GRZ44" s="516"/>
      <c r="GSA44" s="516"/>
      <c r="GSB44" s="516"/>
      <c r="GSC44" s="516"/>
      <c r="GSD44" s="516"/>
      <c r="GSE44" s="516"/>
      <c r="GSF44" s="516"/>
      <c r="GSG44" s="516"/>
      <c r="GSH44" s="516"/>
      <c r="GSI44" s="516"/>
      <c r="GSJ44" s="516"/>
      <c r="GSK44" s="516"/>
      <c r="GSL44" s="516"/>
      <c r="GSM44" s="516"/>
      <c r="GSN44" s="516"/>
      <c r="GSO44" s="516"/>
      <c r="GSP44" s="516"/>
      <c r="GSQ44" s="516"/>
      <c r="GSR44" s="516"/>
      <c r="GSS44" s="516"/>
      <c r="GST44" s="516"/>
      <c r="GSU44" s="516"/>
      <c r="GSV44" s="516"/>
      <c r="GSW44" s="516"/>
      <c r="GSX44" s="516"/>
      <c r="GSY44" s="516"/>
      <c r="GSZ44" s="516"/>
      <c r="GTA44" s="516"/>
      <c r="GTB44" s="516"/>
      <c r="GTC44" s="516"/>
      <c r="GTD44" s="516"/>
      <c r="GTE44" s="516"/>
      <c r="GTF44" s="516"/>
      <c r="GTG44" s="516"/>
      <c r="GTH44" s="516"/>
      <c r="GTI44" s="516"/>
      <c r="GTJ44" s="516"/>
      <c r="GTK44" s="516"/>
      <c r="GTL44" s="516"/>
      <c r="GTM44" s="516"/>
      <c r="GTN44" s="516"/>
      <c r="GTO44" s="516"/>
      <c r="GTP44" s="516"/>
      <c r="GTQ44" s="516"/>
      <c r="GTR44" s="516"/>
      <c r="GTS44" s="516"/>
      <c r="GTT44" s="516"/>
      <c r="GTU44" s="516"/>
      <c r="GTV44" s="516"/>
      <c r="GTW44" s="516"/>
      <c r="GTX44" s="516"/>
      <c r="GTY44" s="516"/>
      <c r="GTZ44" s="516"/>
      <c r="GUA44" s="516"/>
      <c r="GUB44" s="516"/>
      <c r="GUC44" s="516"/>
      <c r="GUD44" s="516"/>
      <c r="GUE44" s="516"/>
      <c r="GUF44" s="516"/>
      <c r="GUG44" s="516"/>
      <c r="GUH44" s="516"/>
      <c r="GUI44" s="516"/>
      <c r="GUJ44" s="516"/>
      <c r="GUK44" s="516"/>
      <c r="GUL44" s="516"/>
      <c r="GUM44" s="516"/>
      <c r="GUN44" s="516"/>
      <c r="GUO44" s="516"/>
      <c r="GUP44" s="516"/>
      <c r="GUQ44" s="516"/>
      <c r="GUR44" s="516"/>
      <c r="GUS44" s="516"/>
      <c r="GUT44" s="516"/>
      <c r="GUU44" s="516"/>
      <c r="GUV44" s="516"/>
      <c r="GUW44" s="516"/>
      <c r="GUX44" s="516"/>
      <c r="GUY44" s="516"/>
      <c r="GUZ44" s="516"/>
      <c r="GVA44" s="516"/>
      <c r="GVB44" s="516"/>
      <c r="GVC44" s="516"/>
      <c r="GVD44" s="516"/>
      <c r="GVE44" s="516"/>
      <c r="GVF44" s="516"/>
      <c r="GVG44" s="516"/>
      <c r="GVH44" s="516"/>
      <c r="GVI44" s="516"/>
      <c r="GVJ44" s="516"/>
      <c r="GVK44" s="516"/>
      <c r="GVL44" s="516"/>
      <c r="GVM44" s="516"/>
      <c r="GVN44" s="516"/>
      <c r="GVO44" s="516"/>
      <c r="GVP44" s="516"/>
      <c r="GVQ44" s="516"/>
      <c r="GVR44" s="516"/>
      <c r="GVS44" s="516"/>
      <c r="GVT44" s="516"/>
      <c r="GVU44" s="516"/>
      <c r="GVV44" s="516"/>
      <c r="GVW44" s="516"/>
      <c r="GVX44" s="516"/>
      <c r="GVY44" s="516"/>
      <c r="GVZ44" s="516"/>
      <c r="GWA44" s="516"/>
      <c r="GWB44" s="516"/>
      <c r="GWC44" s="516"/>
      <c r="GWD44" s="516"/>
      <c r="GWE44" s="516"/>
      <c r="GWF44" s="516"/>
      <c r="GWG44" s="516"/>
      <c r="GWH44" s="516"/>
      <c r="GWI44" s="516"/>
      <c r="GWJ44" s="516"/>
      <c r="GWK44" s="516"/>
      <c r="GWL44" s="516"/>
      <c r="GWM44" s="516"/>
      <c r="GWN44" s="516"/>
      <c r="GWO44" s="516"/>
      <c r="GWP44" s="516"/>
      <c r="GWQ44" s="516"/>
      <c r="GWR44" s="516"/>
      <c r="GWS44" s="516"/>
      <c r="GWT44" s="516"/>
      <c r="GWU44" s="516"/>
      <c r="GWV44" s="516"/>
      <c r="GWW44" s="516"/>
      <c r="GWX44" s="516"/>
      <c r="GWY44" s="516"/>
      <c r="GWZ44" s="516"/>
      <c r="GXA44" s="516"/>
      <c r="GXB44" s="516"/>
      <c r="GXC44" s="516"/>
      <c r="GXD44" s="516"/>
      <c r="GXE44" s="516"/>
      <c r="GXF44" s="516"/>
      <c r="GXG44" s="516"/>
      <c r="GXH44" s="516"/>
      <c r="GXI44" s="516"/>
      <c r="GXJ44" s="516"/>
      <c r="GXK44" s="516"/>
      <c r="GXL44" s="516"/>
      <c r="GXM44" s="516"/>
      <c r="GXN44" s="516"/>
      <c r="GXO44" s="516"/>
      <c r="GXP44" s="516"/>
      <c r="GXQ44" s="516"/>
      <c r="GXR44" s="516"/>
      <c r="GXS44" s="516"/>
      <c r="GXT44" s="516"/>
      <c r="GXU44" s="516"/>
      <c r="GXV44" s="516"/>
      <c r="GXW44" s="516"/>
      <c r="GXX44" s="516"/>
      <c r="GXY44" s="516"/>
      <c r="GXZ44" s="516"/>
      <c r="GYA44" s="516"/>
      <c r="GYB44" s="516"/>
      <c r="GYC44" s="516"/>
      <c r="GYD44" s="516"/>
      <c r="GYE44" s="516"/>
      <c r="GYF44" s="516"/>
      <c r="GYG44" s="516"/>
      <c r="GYH44" s="516"/>
      <c r="GYI44" s="516"/>
      <c r="GYJ44" s="516"/>
      <c r="GYK44" s="516"/>
      <c r="GYL44" s="516"/>
      <c r="GYM44" s="516"/>
      <c r="GYN44" s="516"/>
      <c r="GYO44" s="516"/>
      <c r="GYP44" s="516"/>
      <c r="GYQ44" s="516"/>
      <c r="GYR44" s="516"/>
      <c r="GYS44" s="516"/>
      <c r="GYT44" s="516"/>
      <c r="GYU44" s="516"/>
      <c r="GYV44" s="516"/>
      <c r="GYW44" s="516"/>
      <c r="GYX44" s="516"/>
      <c r="GYY44" s="516"/>
      <c r="GYZ44" s="516"/>
      <c r="GZA44" s="516"/>
      <c r="GZB44" s="516"/>
      <c r="GZC44" s="516"/>
      <c r="GZD44" s="516"/>
      <c r="GZE44" s="516"/>
      <c r="GZF44" s="516"/>
      <c r="GZG44" s="516"/>
      <c r="GZH44" s="516"/>
      <c r="GZI44" s="516"/>
      <c r="GZJ44" s="516"/>
      <c r="GZK44" s="516"/>
      <c r="GZL44" s="516"/>
      <c r="GZM44" s="516"/>
      <c r="GZN44" s="516"/>
      <c r="GZO44" s="516"/>
      <c r="GZP44" s="516"/>
      <c r="GZQ44" s="516"/>
      <c r="GZR44" s="516"/>
      <c r="GZS44" s="516"/>
      <c r="GZT44" s="516"/>
      <c r="GZU44" s="516"/>
      <c r="GZV44" s="516"/>
      <c r="GZW44" s="516"/>
      <c r="GZX44" s="516"/>
      <c r="GZY44" s="516"/>
      <c r="GZZ44" s="516"/>
      <c r="HAA44" s="516"/>
      <c r="HAB44" s="516"/>
      <c r="HAC44" s="516"/>
      <c r="HAD44" s="516"/>
      <c r="HAE44" s="516"/>
      <c r="HAF44" s="516"/>
      <c r="HAG44" s="516"/>
      <c r="HAH44" s="516"/>
      <c r="HAI44" s="516"/>
      <c r="HAJ44" s="516"/>
      <c r="HAK44" s="516"/>
      <c r="HAL44" s="516"/>
      <c r="HAM44" s="516"/>
      <c r="HAN44" s="516"/>
      <c r="HAO44" s="516"/>
      <c r="HAP44" s="516"/>
      <c r="HAQ44" s="516"/>
      <c r="HAR44" s="516"/>
      <c r="HAS44" s="516"/>
      <c r="HAT44" s="516"/>
      <c r="HAU44" s="516"/>
      <c r="HAV44" s="516"/>
      <c r="HAW44" s="516"/>
      <c r="HAX44" s="516"/>
      <c r="HAY44" s="516"/>
      <c r="HAZ44" s="516"/>
      <c r="HBA44" s="516"/>
      <c r="HBB44" s="516"/>
      <c r="HBC44" s="516"/>
      <c r="HBD44" s="516"/>
      <c r="HBE44" s="516"/>
      <c r="HBF44" s="516"/>
      <c r="HBG44" s="516"/>
      <c r="HBH44" s="516"/>
      <c r="HBI44" s="516"/>
      <c r="HBJ44" s="516"/>
      <c r="HBK44" s="516"/>
      <c r="HBL44" s="516"/>
      <c r="HBM44" s="516"/>
      <c r="HBN44" s="516"/>
      <c r="HBO44" s="516"/>
      <c r="HBP44" s="516"/>
      <c r="HBQ44" s="516"/>
      <c r="HBR44" s="516"/>
      <c r="HBS44" s="516"/>
      <c r="HBT44" s="516"/>
      <c r="HBU44" s="516"/>
      <c r="HBV44" s="516"/>
      <c r="HBW44" s="516"/>
      <c r="HBX44" s="516"/>
      <c r="HBY44" s="516"/>
      <c r="HBZ44" s="516"/>
      <c r="HCA44" s="516"/>
      <c r="HCB44" s="516"/>
      <c r="HCC44" s="516"/>
      <c r="HCD44" s="516"/>
      <c r="HCE44" s="516"/>
      <c r="HCF44" s="516"/>
      <c r="HCG44" s="516"/>
      <c r="HCH44" s="516"/>
      <c r="HCI44" s="516"/>
      <c r="HCJ44" s="516"/>
      <c r="HCK44" s="516"/>
      <c r="HCL44" s="516"/>
      <c r="HCM44" s="516"/>
      <c r="HCN44" s="516"/>
      <c r="HCO44" s="516"/>
      <c r="HCP44" s="516"/>
      <c r="HCQ44" s="516"/>
      <c r="HCR44" s="516"/>
      <c r="HCS44" s="516"/>
      <c r="HCT44" s="516"/>
      <c r="HCU44" s="516"/>
      <c r="HCV44" s="516"/>
      <c r="HCW44" s="516"/>
      <c r="HCX44" s="516"/>
      <c r="HCY44" s="516"/>
      <c r="HCZ44" s="516"/>
      <c r="HDA44" s="516"/>
      <c r="HDB44" s="516"/>
      <c r="HDC44" s="516"/>
      <c r="HDD44" s="516"/>
      <c r="HDE44" s="516"/>
      <c r="HDF44" s="516"/>
      <c r="HDG44" s="516"/>
      <c r="HDH44" s="516"/>
      <c r="HDI44" s="516"/>
      <c r="HDJ44" s="516"/>
      <c r="HDK44" s="516"/>
      <c r="HDL44" s="516"/>
      <c r="HDM44" s="516"/>
      <c r="HDN44" s="516"/>
      <c r="HDO44" s="516"/>
      <c r="HDP44" s="516"/>
      <c r="HDQ44" s="516"/>
      <c r="HDR44" s="516"/>
      <c r="HDS44" s="516"/>
      <c r="HDT44" s="516"/>
      <c r="HDU44" s="516"/>
      <c r="HDV44" s="516"/>
      <c r="HDW44" s="516"/>
      <c r="HDX44" s="516"/>
      <c r="HDY44" s="516"/>
      <c r="HDZ44" s="516"/>
      <c r="HEA44" s="516"/>
      <c r="HEB44" s="516"/>
      <c r="HEC44" s="516"/>
      <c r="HED44" s="516"/>
      <c r="HEE44" s="516"/>
      <c r="HEF44" s="516"/>
      <c r="HEG44" s="516"/>
      <c r="HEH44" s="516"/>
      <c r="HEI44" s="516"/>
      <c r="HEJ44" s="516"/>
      <c r="HEK44" s="516"/>
      <c r="HEL44" s="516"/>
      <c r="HEM44" s="516"/>
      <c r="HEN44" s="516"/>
      <c r="HEO44" s="516"/>
      <c r="HEP44" s="516"/>
      <c r="HEQ44" s="516"/>
      <c r="HER44" s="516"/>
      <c r="HES44" s="516"/>
      <c r="HET44" s="516"/>
      <c r="HEU44" s="516"/>
      <c r="HEV44" s="516"/>
      <c r="HEW44" s="516"/>
      <c r="HEX44" s="516"/>
      <c r="HEY44" s="516"/>
      <c r="HEZ44" s="516"/>
      <c r="HFA44" s="516"/>
      <c r="HFB44" s="516"/>
      <c r="HFC44" s="516"/>
      <c r="HFD44" s="516"/>
      <c r="HFE44" s="516"/>
      <c r="HFF44" s="516"/>
      <c r="HFG44" s="516"/>
      <c r="HFH44" s="516"/>
      <c r="HFI44" s="516"/>
      <c r="HFJ44" s="516"/>
      <c r="HFK44" s="516"/>
      <c r="HFL44" s="516"/>
      <c r="HFM44" s="516"/>
      <c r="HFN44" s="516"/>
      <c r="HFO44" s="516"/>
      <c r="HFP44" s="516"/>
      <c r="HFQ44" s="516"/>
      <c r="HFR44" s="516"/>
      <c r="HFS44" s="516"/>
      <c r="HFT44" s="516"/>
      <c r="HFU44" s="516"/>
      <c r="HFV44" s="516"/>
      <c r="HFW44" s="516"/>
      <c r="HFX44" s="516"/>
      <c r="HFY44" s="516"/>
      <c r="HFZ44" s="516"/>
      <c r="HGA44" s="516"/>
      <c r="HGB44" s="516"/>
      <c r="HGC44" s="516"/>
      <c r="HGD44" s="516"/>
      <c r="HGE44" s="516"/>
      <c r="HGF44" s="516"/>
      <c r="HGG44" s="516"/>
      <c r="HGH44" s="516"/>
      <c r="HGI44" s="516"/>
      <c r="HGJ44" s="516"/>
      <c r="HGK44" s="516"/>
      <c r="HGL44" s="516"/>
      <c r="HGM44" s="516"/>
      <c r="HGN44" s="516"/>
      <c r="HGO44" s="516"/>
      <c r="HGP44" s="516"/>
      <c r="HGQ44" s="516"/>
      <c r="HGR44" s="516"/>
      <c r="HGS44" s="516"/>
      <c r="HGT44" s="516"/>
      <c r="HGU44" s="516"/>
      <c r="HGV44" s="516"/>
      <c r="HGW44" s="516"/>
      <c r="HGX44" s="516"/>
      <c r="HGY44" s="516"/>
      <c r="HGZ44" s="516"/>
      <c r="HHA44" s="516"/>
      <c r="HHB44" s="516"/>
      <c r="HHC44" s="516"/>
      <c r="HHD44" s="516"/>
      <c r="HHE44" s="516"/>
      <c r="HHF44" s="516"/>
      <c r="HHG44" s="516"/>
      <c r="HHH44" s="516"/>
      <c r="HHI44" s="516"/>
      <c r="HHJ44" s="516"/>
      <c r="HHK44" s="516"/>
      <c r="HHL44" s="516"/>
      <c r="HHM44" s="516"/>
      <c r="HHN44" s="516"/>
      <c r="HHO44" s="516"/>
      <c r="HHP44" s="516"/>
      <c r="HHQ44" s="516"/>
      <c r="HHR44" s="516"/>
      <c r="HHS44" s="516"/>
      <c r="HHT44" s="516"/>
      <c r="HHU44" s="516"/>
      <c r="HHV44" s="516"/>
      <c r="HHW44" s="516"/>
      <c r="HHX44" s="516"/>
      <c r="HHY44" s="516"/>
      <c r="HHZ44" s="516"/>
      <c r="HIA44" s="516"/>
      <c r="HIB44" s="516"/>
      <c r="HIC44" s="516"/>
      <c r="HID44" s="516"/>
      <c r="HIE44" s="516"/>
      <c r="HIF44" s="516"/>
      <c r="HIG44" s="516"/>
      <c r="HIH44" s="516"/>
      <c r="HII44" s="516"/>
      <c r="HIJ44" s="516"/>
      <c r="HIK44" s="516"/>
      <c r="HIL44" s="516"/>
      <c r="HIM44" s="516"/>
      <c r="HIN44" s="516"/>
      <c r="HIO44" s="516"/>
      <c r="HIP44" s="516"/>
      <c r="HIQ44" s="516"/>
      <c r="HIR44" s="516"/>
      <c r="HIS44" s="516"/>
      <c r="HIT44" s="516"/>
      <c r="HIU44" s="516"/>
      <c r="HIV44" s="516"/>
      <c r="HIW44" s="516"/>
      <c r="HIX44" s="516"/>
      <c r="HIY44" s="516"/>
      <c r="HIZ44" s="516"/>
      <c r="HJA44" s="516"/>
      <c r="HJB44" s="516"/>
      <c r="HJC44" s="516"/>
      <c r="HJD44" s="516"/>
      <c r="HJE44" s="516"/>
      <c r="HJF44" s="516"/>
      <c r="HJG44" s="516"/>
      <c r="HJH44" s="516"/>
      <c r="HJI44" s="516"/>
      <c r="HJJ44" s="516"/>
      <c r="HJK44" s="516"/>
      <c r="HJL44" s="516"/>
      <c r="HJM44" s="516"/>
      <c r="HJN44" s="516"/>
      <c r="HJO44" s="516"/>
      <c r="HJP44" s="516"/>
      <c r="HJQ44" s="516"/>
      <c r="HJR44" s="516"/>
      <c r="HJS44" s="516"/>
      <c r="HJT44" s="516"/>
      <c r="HJU44" s="516"/>
      <c r="HJV44" s="516"/>
      <c r="HJW44" s="516"/>
      <c r="HJX44" s="516"/>
      <c r="HJY44" s="516"/>
      <c r="HJZ44" s="516"/>
      <c r="HKA44" s="516"/>
      <c r="HKB44" s="516"/>
      <c r="HKC44" s="516"/>
      <c r="HKD44" s="516"/>
      <c r="HKE44" s="516"/>
      <c r="HKF44" s="516"/>
      <c r="HKG44" s="516"/>
      <c r="HKH44" s="516"/>
      <c r="HKI44" s="516"/>
      <c r="HKJ44" s="516"/>
      <c r="HKK44" s="516"/>
      <c r="HKL44" s="516"/>
      <c r="HKM44" s="516"/>
      <c r="HKN44" s="516"/>
      <c r="HKO44" s="516"/>
      <c r="HKP44" s="516"/>
      <c r="HKQ44" s="516"/>
      <c r="HKR44" s="516"/>
      <c r="HKS44" s="516"/>
      <c r="HKT44" s="516"/>
      <c r="HKU44" s="516"/>
      <c r="HKV44" s="516"/>
      <c r="HKW44" s="516"/>
      <c r="HKX44" s="516"/>
      <c r="HKY44" s="516"/>
      <c r="HKZ44" s="516"/>
      <c r="HLA44" s="516"/>
      <c r="HLB44" s="516"/>
      <c r="HLC44" s="516"/>
      <c r="HLD44" s="516"/>
      <c r="HLE44" s="516"/>
      <c r="HLF44" s="516"/>
      <c r="HLG44" s="516"/>
      <c r="HLH44" s="516"/>
      <c r="HLI44" s="516"/>
      <c r="HLJ44" s="516"/>
      <c r="HLK44" s="516"/>
      <c r="HLL44" s="516"/>
      <c r="HLM44" s="516"/>
      <c r="HLN44" s="516"/>
      <c r="HLO44" s="516"/>
      <c r="HLP44" s="516"/>
      <c r="HLQ44" s="516"/>
      <c r="HLR44" s="516"/>
      <c r="HLS44" s="516"/>
      <c r="HLT44" s="516"/>
      <c r="HLU44" s="516"/>
      <c r="HLV44" s="516"/>
      <c r="HLW44" s="516"/>
      <c r="HLX44" s="516"/>
      <c r="HLY44" s="516"/>
      <c r="HLZ44" s="516"/>
      <c r="HMA44" s="516"/>
      <c r="HMB44" s="516"/>
      <c r="HMC44" s="516"/>
      <c r="HMD44" s="516"/>
      <c r="HME44" s="516"/>
      <c r="HMF44" s="516"/>
      <c r="HMG44" s="516"/>
      <c r="HMH44" s="516"/>
      <c r="HMI44" s="516"/>
      <c r="HMJ44" s="516"/>
      <c r="HMK44" s="516"/>
      <c r="HML44" s="516"/>
      <c r="HMM44" s="516"/>
      <c r="HMN44" s="516"/>
      <c r="HMO44" s="516"/>
      <c r="HMP44" s="516"/>
      <c r="HMQ44" s="516"/>
      <c r="HMR44" s="516"/>
      <c r="HMS44" s="516"/>
      <c r="HMT44" s="516"/>
      <c r="HMU44" s="516"/>
      <c r="HMV44" s="516"/>
      <c r="HMW44" s="516"/>
      <c r="HMX44" s="516"/>
      <c r="HMY44" s="516"/>
      <c r="HMZ44" s="516"/>
      <c r="HNA44" s="516"/>
      <c r="HNB44" s="516"/>
      <c r="HNC44" s="516"/>
      <c r="HND44" s="516"/>
      <c r="HNE44" s="516"/>
      <c r="HNF44" s="516"/>
      <c r="HNG44" s="516"/>
      <c r="HNH44" s="516"/>
      <c r="HNI44" s="516"/>
      <c r="HNJ44" s="516"/>
      <c r="HNK44" s="516"/>
      <c r="HNL44" s="516"/>
      <c r="HNM44" s="516"/>
      <c r="HNN44" s="516"/>
      <c r="HNO44" s="516"/>
      <c r="HNP44" s="516"/>
      <c r="HNQ44" s="516"/>
      <c r="HNR44" s="516"/>
      <c r="HNS44" s="516"/>
      <c r="HNT44" s="516"/>
      <c r="HNU44" s="516"/>
      <c r="HNV44" s="516"/>
      <c r="HNW44" s="516"/>
      <c r="HNX44" s="516"/>
      <c r="HNY44" s="516"/>
      <c r="HNZ44" s="516"/>
      <c r="HOA44" s="516"/>
      <c r="HOB44" s="516"/>
      <c r="HOC44" s="516"/>
      <c r="HOD44" s="516"/>
      <c r="HOE44" s="516"/>
      <c r="HOF44" s="516"/>
      <c r="HOG44" s="516"/>
      <c r="HOH44" s="516"/>
      <c r="HOI44" s="516"/>
      <c r="HOJ44" s="516"/>
      <c r="HOK44" s="516"/>
      <c r="HOL44" s="516"/>
      <c r="HOM44" s="516"/>
      <c r="HON44" s="516"/>
      <c r="HOO44" s="516"/>
      <c r="HOP44" s="516"/>
      <c r="HOQ44" s="516"/>
      <c r="HOR44" s="516"/>
      <c r="HOS44" s="516"/>
      <c r="HOT44" s="516"/>
      <c r="HOU44" s="516"/>
      <c r="HOV44" s="516"/>
      <c r="HOW44" s="516"/>
      <c r="HOX44" s="516"/>
      <c r="HOY44" s="516"/>
      <c r="HOZ44" s="516"/>
      <c r="HPA44" s="516"/>
      <c r="HPB44" s="516"/>
      <c r="HPC44" s="516"/>
      <c r="HPD44" s="516"/>
      <c r="HPE44" s="516"/>
      <c r="HPF44" s="516"/>
      <c r="HPG44" s="516"/>
      <c r="HPH44" s="516"/>
      <c r="HPI44" s="516"/>
      <c r="HPJ44" s="516"/>
      <c r="HPK44" s="516"/>
      <c r="HPL44" s="516"/>
      <c r="HPM44" s="516"/>
      <c r="HPN44" s="516"/>
      <c r="HPO44" s="516"/>
      <c r="HPP44" s="516"/>
      <c r="HPQ44" s="516"/>
      <c r="HPR44" s="516"/>
      <c r="HPS44" s="516"/>
      <c r="HPT44" s="516"/>
      <c r="HPU44" s="516"/>
      <c r="HPV44" s="516"/>
      <c r="HPW44" s="516"/>
      <c r="HPX44" s="516"/>
      <c r="HPY44" s="516"/>
      <c r="HPZ44" s="516"/>
      <c r="HQA44" s="516"/>
      <c r="HQB44" s="516"/>
      <c r="HQC44" s="516"/>
      <c r="HQD44" s="516"/>
      <c r="HQE44" s="516"/>
      <c r="HQF44" s="516"/>
      <c r="HQG44" s="516"/>
      <c r="HQH44" s="516"/>
      <c r="HQI44" s="516"/>
      <c r="HQJ44" s="516"/>
      <c r="HQK44" s="516"/>
      <c r="HQL44" s="516"/>
      <c r="HQM44" s="516"/>
      <c r="HQN44" s="516"/>
      <c r="HQO44" s="516"/>
      <c r="HQP44" s="516"/>
      <c r="HQQ44" s="516"/>
      <c r="HQR44" s="516"/>
      <c r="HQS44" s="516"/>
      <c r="HQT44" s="516"/>
      <c r="HQU44" s="516"/>
      <c r="HQV44" s="516"/>
      <c r="HQW44" s="516"/>
      <c r="HQX44" s="516"/>
      <c r="HQY44" s="516"/>
      <c r="HQZ44" s="516"/>
      <c r="HRA44" s="516"/>
      <c r="HRB44" s="516"/>
      <c r="HRC44" s="516"/>
      <c r="HRD44" s="516"/>
      <c r="HRE44" s="516"/>
      <c r="HRF44" s="516"/>
      <c r="HRG44" s="516"/>
      <c r="HRH44" s="516"/>
      <c r="HRI44" s="516"/>
      <c r="HRJ44" s="516"/>
      <c r="HRK44" s="516"/>
      <c r="HRL44" s="516"/>
      <c r="HRM44" s="516"/>
      <c r="HRN44" s="516"/>
      <c r="HRO44" s="516"/>
      <c r="HRP44" s="516"/>
      <c r="HRQ44" s="516"/>
      <c r="HRR44" s="516"/>
      <c r="HRS44" s="516"/>
      <c r="HRT44" s="516"/>
      <c r="HRU44" s="516"/>
      <c r="HRV44" s="516"/>
      <c r="HRW44" s="516"/>
      <c r="HRX44" s="516"/>
      <c r="HRY44" s="516"/>
      <c r="HRZ44" s="516"/>
      <c r="HSA44" s="516"/>
      <c r="HSB44" s="516"/>
      <c r="HSC44" s="516"/>
      <c r="HSD44" s="516"/>
      <c r="HSE44" s="516"/>
      <c r="HSF44" s="516"/>
      <c r="HSG44" s="516"/>
      <c r="HSH44" s="516"/>
      <c r="HSI44" s="516"/>
      <c r="HSJ44" s="516"/>
      <c r="HSK44" s="516"/>
      <c r="HSL44" s="516"/>
      <c r="HSM44" s="516"/>
      <c r="HSN44" s="516"/>
      <c r="HSO44" s="516"/>
      <c r="HSP44" s="516"/>
      <c r="HSQ44" s="516"/>
      <c r="HSR44" s="516"/>
      <c r="HSS44" s="516"/>
      <c r="HST44" s="516"/>
      <c r="HSU44" s="516"/>
      <c r="HSV44" s="516"/>
      <c r="HSW44" s="516"/>
      <c r="HSX44" s="516"/>
      <c r="HSY44" s="516"/>
      <c r="HSZ44" s="516"/>
      <c r="HTA44" s="516"/>
      <c r="HTB44" s="516"/>
      <c r="HTC44" s="516"/>
      <c r="HTD44" s="516"/>
      <c r="HTE44" s="516"/>
      <c r="HTF44" s="516"/>
      <c r="HTG44" s="516"/>
      <c r="HTH44" s="516"/>
      <c r="HTI44" s="516"/>
      <c r="HTJ44" s="516"/>
      <c r="HTK44" s="516"/>
      <c r="HTL44" s="516"/>
      <c r="HTM44" s="516"/>
      <c r="HTN44" s="516"/>
      <c r="HTO44" s="516"/>
      <c r="HTP44" s="516"/>
      <c r="HTQ44" s="516"/>
      <c r="HTR44" s="516"/>
      <c r="HTS44" s="516"/>
      <c r="HTT44" s="516"/>
      <c r="HTU44" s="516"/>
      <c r="HTV44" s="516"/>
      <c r="HTW44" s="516"/>
      <c r="HTX44" s="516"/>
      <c r="HTY44" s="516"/>
      <c r="HTZ44" s="516"/>
      <c r="HUA44" s="516"/>
      <c r="HUB44" s="516"/>
      <c r="HUC44" s="516"/>
      <c r="HUD44" s="516"/>
      <c r="HUE44" s="516"/>
      <c r="HUF44" s="516"/>
      <c r="HUG44" s="516"/>
      <c r="HUH44" s="516"/>
      <c r="HUI44" s="516"/>
      <c r="HUJ44" s="516"/>
      <c r="HUK44" s="516"/>
      <c r="HUL44" s="516"/>
      <c r="HUM44" s="516"/>
      <c r="HUN44" s="516"/>
      <c r="HUO44" s="516"/>
      <c r="HUP44" s="516"/>
      <c r="HUQ44" s="516"/>
      <c r="HUR44" s="516"/>
      <c r="HUS44" s="516"/>
      <c r="HUT44" s="516"/>
      <c r="HUU44" s="516"/>
      <c r="HUV44" s="516"/>
      <c r="HUW44" s="516"/>
      <c r="HUX44" s="516"/>
      <c r="HUY44" s="516"/>
      <c r="HUZ44" s="516"/>
      <c r="HVA44" s="516"/>
      <c r="HVB44" s="516"/>
      <c r="HVC44" s="516"/>
      <c r="HVD44" s="516"/>
      <c r="HVE44" s="516"/>
      <c r="HVF44" s="516"/>
      <c r="HVG44" s="516"/>
      <c r="HVH44" s="516"/>
      <c r="HVI44" s="516"/>
      <c r="HVJ44" s="516"/>
      <c r="HVK44" s="516"/>
      <c r="HVL44" s="516"/>
      <c r="HVM44" s="516"/>
      <c r="HVN44" s="516"/>
      <c r="HVO44" s="516"/>
      <c r="HVP44" s="516"/>
      <c r="HVQ44" s="516"/>
      <c r="HVR44" s="516"/>
      <c r="HVS44" s="516"/>
      <c r="HVT44" s="516"/>
      <c r="HVU44" s="516"/>
      <c r="HVV44" s="516"/>
      <c r="HVW44" s="516"/>
      <c r="HVX44" s="516"/>
      <c r="HVY44" s="516"/>
      <c r="HVZ44" s="516"/>
      <c r="HWA44" s="516"/>
      <c r="HWB44" s="516"/>
      <c r="HWC44" s="516"/>
      <c r="HWD44" s="516"/>
      <c r="HWE44" s="516"/>
      <c r="HWF44" s="516"/>
      <c r="HWG44" s="516"/>
      <c r="HWH44" s="516"/>
      <c r="HWI44" s="516"/>
      <c r="HWJ44" s="516"/>
      <c r="HWK44" s="516"/>
      <c r="HWL44" s="516"/>
      <c r="HWM44" s="516"/>
      <c r="HWN44" s="516"/>
      <c r="HWO44" s="516"/>
      <c r="HWP44" s="516"/>
      <c r="HWQ44" s="516"/>
      <c r="HWR44" s="516"/>
      <c r="HWS44" s="516"/>
      <c r="HWT44" s="516"/>
      <c r="HWU44" s="516"/>
      <c r="HWV44" s="516"/>
      <c r="HWW44" s="516"/>
      <c r="HWX44" s="516"/>
      <c r="HWY44" s="516"/>
      <c r="HWZ44" s="516"/>
      <c r="HXA44" s="516"/>
      <c r="HXB44" s="516"/>
      <c r="HXC44" s="516"/>
      <c r="HXD44" s="516"/>
      <c r="HXE44" s="516"/>
      <c r="HXF44" s="516"/>
      <c r="HXG44" s="516"/>
      <c r="HXH44" s="516"/>
      <c r="HXI44" s="516"/>
      <c r="HXJ44" s="516"/>
      <c r="HXK44" s="516"/>
      <c r="HXL44" s="516"/>
      <c r="HXM44" s="516"/>
      <c r="HXN44" s="516"/>
      <c r="HXO44" s="516"/>
      <c r="HXP44" s="516"/>
      <c r="HXQ44" s="516"/>
      <c r="HXR44" s="516"/>
      <c r="HXS44" s="516"/>
      <c r="HXT44" s="516"/>
      <c r="HXU44" s="516"/>
      <c r="HXV44" s="516"/>
      <c r="HXW44" s="516"/>
      <c r="HXX44" s="516"/>
      <c r="HXY44" s="516"/>
      <c r="HXZ44" s="516"/>
      <c r="HYA44" s="516"/>
      <c r="HYB44" s="516"/>
      <c r="HYC44" s="516"/>
      <c r="HYD44" s="516"/>
      <c r="HYE44" s="516"/>
      <c r="HYF44" s="516"/>
      <c r="HYG44" s="516"/>
      <c r="HYH44" s="516"/>
      <c r="HYI44" s="516"/>
      <c r="HYJ44" s="516"/>
      <c r="HYK44" s="516"/>
      <c r="HYL44" s="516"/>
      <c r="HYM44" s="516"/>
      <c r="HYN44" s="516"/>
      <c r="HYO44" s="516"/>
      <c r="HYP44" s="516"/>
      <c r="HYQ44" s="516"/>
      <c r="HYR44" s="516"/>
      <c r="HYS44" s="516"/>
      <c r="HYT44" s="516"/>
      <c r="HYU44" s="516"/>
      <c r="HYV44" s="516"/>
      <c r="HYW44" s="516"/>
      <c r="HYX44" s="516"/>
      <c r="HYY44" s="516"/>
      <c r="HYZ44" s="516"/>
      <c r="HZA44" s="516"/>
      <c r="HZB44" s="516"/>
      <c r="HZC44" s="516"/>
      <c r="HZD44" s="516"/>
      <c r="HZE44" s="516"/>
      <c r="HZF44" s="516"/>
      <c r="HZG44" s="516"/>
      <c r="HZH44" s="516"/>
      <c r="HZI44" s="516"/>
      <c r="HZJ44" s="516"/>
      <c r="HZK44" s="516"/>
      <c r="HZL44" s="516"/>
      <c r="HZM44" s="516"/>
      <c r="HZN44" s="516"/>
      <c r="HZO44" s="516"/>
      <c r="HZP44" s="516"/>
      <c r="HZQ44" s="516"/>
      <c r="HZR44" s="516"/>
      <c r="HZS44" s="516"/>
      <c r="HZT44" s="516"/>
      <c r="HZU44" s="516"/>
      <c r="HZV44" s="516"/>
      <c r="HZW44" s="516"/>
      <c r="HZX44" s="516"/>
      <c r="HZY44" s="516"/>
      <c r="HZZ44" s="516"/>
      <c r="IAA44" s="516"/>
      <c r="IAB44" s="516"/>
      <c r="IAC44" s="516"/>
      <c r="IAD44" s="516"/>
      <c r="IAE44" s="516"/>
      <c r="IAF44" s="516"/>
      <c r="IAG44" s="516"/>
      <c r="IAH44" s="516"/>
      <c r="IAI44" s="516"/>
      <c r="IAJ44" s="516"/>
      <c r="IAK44" s="516"/>
      <c r="IAL44" s="516"/>
      <c r="IAM44" s="516"/>
      <c r="IAN44" s="516"/>
      <c r="IAO44" s="516"/>
      <c r="IAP44" s="516"/>
      <c r="IAQ44" s="516"/>
      <c r="IAR44" s="516"/>
      <c r="IAS44" s="516"/>
      <c r="IAT44" s="516"/>
      <c r="IAU44" s="516"/>
      <c r="IAV44" s="516"/>
      <c r="IAW44" s="516"/>
      <c r="IAX44" s="516"/>
      <c r="IAY44" s="516"/>
      <c r="IAZ44" s="516"/>
      <c r="IBA44" s="516"/>
      <c r="IBB44" s="516"/>
      <c r="IBC44" s="516"/>
      <c r="IBD44" s="516"/>
      <c r="IBE44" s="516"/>
      <c r="IBF44" s="516"/>
      <c r="IBG44" s="516"/>
      <c r="IBH44" s="516"/>
      <c r="IBI44" s="516"/>
      <c r="IBJ44" s="516"/>
      <c r="IBK44" s="516"/>
      <c r="IBL44" s="516"/>
      <c r="IBM44" s="516"/>
      <c r="IBN44" s="516"/>
      <c r="IBO44" s="516"/>
      <c r="IBP44" s="516"/>
      <c r="IBQ44" s="516"/>
      <c r="IBR44" s="516"/>
      <c r="IBS44" s="516"/>
      <c r="IBT44" s="516"/>
      <c r="IBU44" s="516"/>
      <c r="IBV44" s="516"/>
      <c r="IBW44" s="516"/>
      <c r="IBX44" s="516"/>
      <c r="IBY44" s="516"/>
      <c r="IBZ44" s="516"/>
      <c r="ICA44" s="516"/>
      <c r="ICB44" s="516"/>
      <c r="ICC44" s="516"/>
      <c r="ICD44" s="516"/>
      <c r="ICE44" s="516"/>
      <c r="ICF44" s="516"/>
      <c r="ICG44" s="516"/>
      <c r="ICH44" s="516"/>
      <c r="ICI44" s="516"/>
      <c r="ICJ44" s="516"/>
      <c r="ICK44" s="516"/>
      <c r="ICL44" s="516"/>
      <c r="ICM44" s="516"/>
      <c r="ICN44" s="516"/>
      <c r="ICO44" s="516"/>
      <c r="ICP44" s="516"/>
      <c r="ICQ44" s="516"/>
      <c r="ICR44" s="516"/>
      <c r="ICS44" s="516"/>
      <c r="ICT44" s="516"/>
      <c r="ICU44" s="516"/>
      <c r="ICV44" s="516"/>
      <c r="ICW44" s="516"/>
      <c r="ICX44" s="516"/>
      <c r="ICY44" s="516"/>
      <c r="ICZ44" s="516"/>
      <c r="IDA44" s="516"/>
      <c r="IDB44" s="516"/>
      <c r="IDC44" s="516"/>
      <c r="IDD44" s="516"/>
      <c r="IDE44" s="516"/>
      <c r="IDF44" s="516"/>
      <c r="IDG44" s="516"/>
      <c r="IDH44" s="516"/>
      <c r="IDI44" s="516"/>
      <c r="IDJ44" s="516"/>
      <c r="IDK44" s="516"/>
      <c r="IDL44" s="516"/>
      <c r="IDM44" s="516"/>
      <c r="IDN44" s="516"/>
      <c r="IDO44" s="516"/>
      <c r="IDP44" s="516"/>
      <c r="IDQ44" s="516"/>
      <c r="IDR44" s="516"/>
      <c r="IDS44" s="516"/>
      <c r="IDT44" s="516"/>
      <c r="IDU44" s="516"/>
      <c r="IDV44" s="516"/>
      <c r="IDW44" s="516"/>
      <c r="IDX44" s="516"/>
      <c r="IDY44" s="516"/>
      <c r="IDZ44" s="516"/>
      <c r="IEA44" s="516"/>
      <c r="IEB44" s="516"/>
      <c r="IEC44" s="516"/>
      <c r="IED44" s="516"/>
      <c r="IEE44" s="516"/>
      <c r="IEF44" s="516"/>
      <c r="IEG44" s="516"/>
      <c r="IEH44" s="516"/>
      <c r="IEI44" s="516"/>
      <c r="IEJ44" s="516"/>
      <c r="IEK44" s="516"/>
      <c r="IEL44" s="516"/>
      <c r="IEM44" s="516"/>
      <c r="IEN44" s="516"/>
      <c r="IEO44" s="516"/>
      <c r="IEP44" s="516"/>
      <c r="IEQ44" s="516"/>
      <c r="IER44" s="516"/>
      <c r="IES44" s="516"/>
      <c r="IET44" s="516"/>
      <c r="IEU44" s="516"/>
      <c r="IEV44" s="516"/>
      <c r="IEW44" s="516"/>
      <c r="IEX44" s="516"/>
      <c r="IEY44" s="516"/>
      <c r="IEZ44" s="516"/>
      <c r="IFA44" s="516"/>
      <c r="IFB44" s="516"/>
      <c r="IFC44" s="516"/>
      <c r="IFD44" s="516"/>
      <c r="IFE44" s="516"/>
      <c r="IFF44" s="516"/>
      <c r="IFG44" s="516"/>
      <c r="IFH44" s="516"/>
      <c r="IFI44" s="516"/>
      <c r="IFJ44" s="516"/>
      <c r="IFK44" s="516"/>
      <c r="IFL44" s="516"/>
      <c r="IFM44" s="516"/>
      <c r="IFN44" s="516"/>
      <c r="IFO44" s="516"/>
      <c r="IFP44" s="516"/>
      <c r="IFQ44" s="516"/>
      <c r="IFR44" s="516"/>
      <c r="IFS44" s="516"/>
      <c r="IFT44" s="516"/>
      <c r="IFU44" s="516"/>
      <c r="IFV44" s="516"/>
      <c r="IFW44" s="516"/>
      <c r="IFX44" s="516"/>
      <c r="IFY44" s="516"/>
      <c r="IFZ44" s="516"/>
      <c r="IGA44" s="516"/>
      <c r="IGB44" s="516"/>
      <c r="IGC44" s="516"/>
      <c r="IGD44" s="516"/>
      <c r="IGE44" s="516"/>
      <c r="IGF44" s="516"/>
      <c r="IGG44" s="516"/>
      <c r="IGH44" s="516"/>
      <c r="IGI44" s="516"/>
      <c r="IGJ44" s="516"/>
      <c r="IGK44" s="516"/>
      <c r="IGL44" s="516"/>
      <c r="IGM44" s="516"/>
      <c r="IGN44" s="516"/>
      <c r="IGO44" s="516"/>
      <c r="IGP44" s="516"/>
      <c r="IGQ44" s="516"/>
      <c r="IGR44" s="516"/>
      <c r="IGS44" s="516"/>
      <c r="IGT44" s="516"/>
      <c r="IGU44" s="516"/>
      <c r="IGV44" s="516"/>
      <c r="IGW44" s="516"/>
      <c r="IGX44" s="516"/>
      <c r="IGY44" s="516"/>
      <c r="IGZ44" s="516"/>
      <c r="IHA44" s="516"/>
      <c r="IHB44" s="516"/>
      <c r="IHC44" s="516"/>
      <c r="IHD44" s="516"/>
      <c r="IHE44" s="516"/>
      <c r="IHF44" s="516"/>
      <c r="IHG44" s="516"/>
      <c r="IHH44" s="516"/>
      <c r="IHI44" s="516"/>
      <c r="IHJ44" s="516"/>
      <c r="IHK44" s="516"/>
      <c r="IHL44" s="516"/>
      <c r="IHM44" s="516"/>
      <c r="IHN44" s="516"/>
      <c r="IHO44" s="516"/>
      <c r="IHP44" s="516"/>
      <c r="IHQ44" s="516"/>
      <c r="IHR44" s="516"/>
      <c r="IHS44" s="516"/>
      <c r="IHT44" s="516"/>
      <c r="IHU44" s="516"/>
      <c r="IHV44" s="516"/>
      <c r="IHW44" s="516"/>
      <c r="IHX44" s="516"/>
      <c r="IHY44" s="516"/>
      <c r="IHZ44" s="516"/>
      <c r="IIA44" s="516"/>
      <c r="IIB44" s="516"/>
      <c r="IIC44" s="516"/>
      <c r="IID44" s="516"/>
      <c r="IIE44" s="516"/>
      <c r="IIF44" s="516"/>
      <c r="IIG44" s="516"/>
      <c r="IIH44" s="516"/>
      <c r="III44" s="516"/>
      <c r="IIJ44" s="516"/>
      <c r="IIK44" s="516"/>
      <c r="IIL44" s="516"/>
      <c r="IIM44" s="516"/>
      <c r="IIN44" s="516"/>
      <c r="IIO44" s="516"/>
      <c r="IIP44" s="516"/>
      <c r="IIQ44" s="516"/>
      <c r="IIR44" s="516"/>
      <c r="IIS44" s="516"/>
      <c r="IIT44" s="516"/>
      <c r="IIU44" s="516"/>
      <c r="IIV44" s="516"/>
      <c r="IIW44" s="516"/>
      <c r="IIX44" s="516"/>
      <c r="IIY44" s="516"/>
      <c r="IIZ44" s="516"/>
      <c r="IJA44" s="516"/>
      <c r="IJB44" s="516"/>
      <c r="IJC44" s="516"/>
      <c r="IJD44" s="516"/>
      <c r="IJE44" s="516"/>
      <c r="IJF44" s="516"/>
      <c r="IJG44" s="516"/>
      <c r="IJH44" s="516"/>
      <c r="IJI44" s="516"/>
      <c r="IJJ44" s="516"/>
      <c r="IJK44" s="516"/>
      <c r="IJL44" s="516"/>
      <c r="IJM44" s="516"/>
      <c r="IJN44" s="516"/>
      <c r="IJO44" s="516"/>
      <c r="IJP44" s="516"/>
      <c r="IJQ44" s="516"/>
      <c r="IJR44" s="516"/>
      <c r="IJS44" s="516"/>
      <c r="IJT44" s="516"/>
      <c r="IJU44" s="516"/>
      <c r="IJV44" s="516"/>
      <c r="IJW44" s="516"/>
      <c r="IJX44" s="516"/>
      <c r="IJY44" s="516"/>
      <c r="IJZ44" s="516"/>
      <c r="IKA44" s="516"/>
      <c r="IKB44" s="516"/>
      <c r="IKC44" s="516"/>
      <c r="IKD44" s="516"/>
      <c r="IKE44" s="516"/>
      <c r="IKF44" s="516"/>
      <c r="IKG44" s="516"/>
      <c r="IKH44" s="516"/>
      <c r="IKI44" s="516"/>
      <c r="IKJ44" s="516"/>
      <c r="IKK44" s="516"/>
      <c r="IKL44" s="516"/>
      <c r="IKM44" s="516"/>
      <c r="IKN44" s="516"/>
      <c r="IKO44" s="516"/>
      <c r="IKP44" s="516"/>
      <c r="IKQ44" s="516"/>
      <c r="IKR44" s="516"/>
      <c r="IKS44" s="516"/>
      <c r="IKT44" s="516"/>
      <c r="IKU44" s="516"/>
      <c r="IKV44" s="516"/>
      <c r="IKW44" s="516"/>
      <c r="IKX44" s="516"/>
      <c r="IKY44" s="516"/>
      <c r="IKZ44" s="516"/>
      <c r="ILA44" s="516"/>
      <c r="ILB44" s="516"/>
      <c r="ILC44" s="516"/>
      <c r="ILD44" s="516"/>
      <c r="ILE44" s="516"/>
      <c r="ILF44" s="516"/>
      <c r="ILG44" s="516"/>
      <c r="ILH44" s="516"/>
      <c r="ILI44" s="516"/>
      <c r="ILJ44" s="516"/>
      <c r="ILK44" s="516"/>
      <c r="ILL44" s="516"/>
      <c r="ILM44" s="516"/>
      <c r="ILN44" s="516"/>
      <c r="ILO44" s="516"/>
      <c r="ILP44" s="516"/>
      <c r="ILQ44" s="516"/>
      <c r="ILR44" s="516"/>
      <c r="ILS44" s="516"/>
      <c r="ILT44" s="516"/>
      <c r="ILU44" s="516"/>
      <c r="ILV44" s="516"/>
      <c r="ILW44" s="516"/>
      <c r="ILX44" s="516"/>
      <c r="ILY44" s="516"/>
      <c r="ILZ44" s="516"/>
      <c r="IMA44" s="516"/>
      <c r="IMB44" s="516"/>
      <c r="IMC44" s="516"/>
      <c r="IMD44" s="516"/>
      <c r="IME44" s="516"/>
      <c r="IMF44" s="516"/>
      <c r="IMG44" s="516"/>
      <c r="IMH44" s="516"/>
      <c r="IMI44" s="516"/>
      <c r="IMJ44" s="516"/>
      <c r="IMK44" s="516"/>
      <c r="IML44" s="516"/>
      <c r="IMM44" s="516"/>
      <c r="IMN44" s="516"/>
      <c r="IMO44" s="516"/>
      <c r="IMP44" s="516"/>
      <c r="IMQ44" s="516"/>
      <c r="IMR44" s="516"/>
      <c r="IMS44" s="516"/>
      <c r="IMT44" s="516"/>
      <c r="IMU44" s="516"/>
      <c r="IMV44" s="516"/>
      <c r="IMW44" s="516"/>
      <c r="IMX44" s="516"/>
      <c r="IMY44" s="516"/>
      <c r="IMZ44" s="516"/>
      <c r="INA44" s="516"/>
      <c r="INB44" s="516"/>
      <c r="INC44" s="516"/>
      <c r="IND44" s="516"/>
      <c r="INE44" s="516"/>
      <c r="INF44" s="516"/>
      <c r="ING44" s="516"/>
      <c r="INH44" s="516"/>
      <c r="INI44" s="516"/>
      <c r="INJ44" s="516"/>
      <c r="INK44" s="516"/>
      <c r="INL44" s="516"/>
      <c r="INM44" s="516"/>
      <c r="INN44" s="516"/>
      <c r="INO44" s="516"/>
      <c r="INP44" s="516"/>
      <c r="INQ44" s="516"/>
      <c r="INR44" s="516"/>
      <c r="INS44" s="516"/>
      <c r="INT44" s="516"/>
      <c r="INU44" s="516"/>
      <c r="INV44" s="516"/>
      <c r="INW44" s="516"/>
      <c r="INX44" s="516"/>
      <c r="INY44" s="516"/>
      <c r="INZ44" s="516"/>
      <c r="IOA44" s="516"/>
      <c r="IOB44" s="516"/>
      <c r="IOC44" s="516"/>
      <c r="IOD44" s="516"/>
      <c r="IOE44" s="516"/>
      <c r="IOF44" s="516"/>
      <c r="IOG44" s="516"/>
      <c r="IOH44" s="516"/>
      <c r="IOI44" s="516"/>
      <c r="IOJ44" s="516"/>
      <c r="IOK44" s="516"/>
      <c r="IOL44" s="516"/>
      <c r="IOM44" s="516"/>
      <c r="ION44" s="516"/>
      <c r="IOO44" s="516"/>
      <c r="IOP44" s="516"/>
      <c r="IOQ44" s="516"/>
      <c r="IOR44" s="516"/>
      <c r="IOS44" s="516"/>
      <c r="IOT44" s="516"/>
      <c r="IOU44" s="516"/>
      <c r="IOV44" s="516"/>
      <c r="IOW44" s="516"/>
      <c r="IOX44" s="516"/>
      <c r="IOY44" s="516"/>
      <c r="IOZ44" s="516"/>
      <c r="IPA44" s="516"/>
      <c r="IPB44" s="516"/>
      <c r="IPC44" s="516"/>
      <c r="IPD44" s="516"/>
      <c r="IPE44" s="516"/>
      <c r="IPF44" s="516"/>
      <c r="IPG44" s="516"/>
      <c r="IPH44" s="516"/>
      <c r="IPI44" s="516"/>
      <c r="IPJ44" s="516"/>
      <c r="IPK44" s="516"/>
      <c r="IPL44" s="516"/>
      <c r="IPM44" s="516"/>
      <c r="IPN44" s="516"/>
      <c r="IPO44" s="516"/>
      <c r="IPP44" s="516"/>
      <c r="IPQ44" s="516"/>
      <c r="IPR44" s="516"/>
      <c r="IPS44" s="516"/>
      <c r="IPT44" s="516"/>
      <c r="IPU44" s="516"/>
      <c r="IPV44" s="516"/>
      <c r="IPW44" s="516"/>
      <c r="IPX44" s="516"/>
      <c r="IPY44" s="516"/>
      <c r="IPZ44" s="516"/>
      <c r="IQA44" s="516"/>
      <c r="IQB44" s="516"/>
      <c r="IQC44" s="516"/>
      <c r="IQD44" s="516"/>
      <c r="IQE44" s="516"/>
      <c r="IQF44" s="516"/>
      <c r="IQG44" s="516"/>
      <c r="IQH44" s="516"/>
      <c r="IQI44" s="516"/>
      <c r="IQJ44" s="516"/>
      <c r="IQK44" s="516"/>
      <c r="IQL44" s="516"/>
      <c r="IQM44" s="516"/>
      <c r="IQN44" s="516"/>
      <c r="IQO44" s="516"/>
      <c r="IQP44" s="516"/>
      <c r="IQQ44" s="516"/>
      <c r="IQR44" s="516"/>
      <c r="IQS44" s="516"/>
      <c r="IQT44" s="516"/>
      <c r="IQU44" s="516"/>
      <c r="IQV44" s="516"/>
      <c r="IQW44" s="516"/>
      <c r="IQX44" s="516"/>
      <c r="IQY44" s="516"/>
      <c r="IQZ44" s="516"/>
      <c r="IRA44" s="516"/>
      <c r="IRB44" s="516"/>
      <c r="IRC44" s="516"/>
      <c r="IRD44" s="516"/>
      <c r="IRE44" s="516"/>
      <c r="IRF44" s="516"/>
      <c r="IRG44" s="516"/>
      <c r="IRH44" s="516"/>
      <c r="IRI44" s="516"/>
      <c r="IRJ44" s="516"/>
      <c r="IRK44" s="516"/>
      <c r="IRL44" s="516"/>
      <c r="IRM44" s="516"/>
      <c r="IRN44" s="516"/>
      <c r="IRO44" s="516"/>
      <c r="IRP44" s="516"/>
      <c r="IRQ44" s="516"/>
      <c r="IRR44" s="516"/>
      <c r="IRS44" s="516"/>
      <c r="IRT44" s="516"/>
      <c r="IRU44" s="516"/>
      <c r="IRV44" s="516"/>
      <c r="IRW44" s="516"/>
      <c r="IRX44" s="516"/>
      <c r="IRY44" s="516"/>
      <c r="IRZ44" s="516"/>
      <c r="ISA44" s="516"/>
      <c r="ISB44" s="516"/>
      <c r="ISC44" s="516"/>
      <c r="ISD44" s="516"/>
      <c r="ISE44" s="516"/>
      <c r="ISF44" s="516"/>
      <c r="ISG44" s="516"/>
      <c r="ISH44" s="516"/>
      <c r="ISI44" s="516"/>
      <c r="ISJ44" s="516"/>
      <c r="ISK44" s="516"/>
      <c r="ISL44" s="516"/>
      <c r="ISM44" s="516"/>
      <c r="ISN44" s="516"/>
      <c r="ISO44" s="516"/>
      <c r="ISP44" s="516"/>
      <c r="ISQ44" s="516"/>
      <c r="ISR44" s="516"/>
      <c r="ISS44" s="516"/>
      <c r="IST44" s="516"/>
      <c r="ISU44" s="516"/>
      <c r="ISV44" s="516"/>
      <c r="ISW44" s="516"/>
      <c r="ISX44" s="516"/>
      <c r="ISY44" s="516"/>
      <c r="ISZ44" s="516"/>
      <c r="ITA44" s="516"/>
      <c r="ITB44" s="516"/>
      <c r="ITC44" s="516"/>
      <c r="ITD44" s="516"/>
      <c r="ITE44" s="516"/>
      <c r="ITF44" s="516"/>
      <c r="ITG44" s="516"/>
      <c r="ITH44" s="516"/>
      <c r="ITI44" s="516"/>
      <c r="ITJ44" s="516"/>
      <c r="ITK44" s="516"/>
      <c r="ITL44" s="516"/>
      <c r="ITM44" s="516"/>
      <c r="ITN44" s="516"/>
      <c r="ITO44" s="516"/>
      <c r="ITP44" s="516"/>
      <c r="ITQ44" s="516"/>
      <c r="ITR44" s="516"/>
      <c r="ITS44" s="516"/>
      <c r="ITT44" s="516"/>
      <c r="ITU44" s="516"/>
      <c r="ITV44" s="516"/>
      <c r="ITW44" s="516"/>
      <c r="ITX44" s="516"/>
      <c r="ITY44" s="516"/>
      <c r="ITZ44" s="516"/>
      <c r="IUA44" s="516"/>
      <c r="IUB44" s="516"/>
      <c r="IUC44" s="516"/>
      <c r="IUD44" s="516"/>
      <c r="IUE44" s="516"/>
      <c r="IUF44" s="516"/>
      <c r="IUG44" s="516"/>
      <c r="IUH44" s="516"/>
      <c r="IUI44" s="516"/>
      <c r="IUJ44" s="516"/>
      <c r="IUK44" s="516"/>
      <c r="IUL44" s="516"/>
      <c r="IUM44" s="516"/>
      <c r="IUN44" s="516"/>
      <c r="IUO44" s="516"/>
      <c r="IUP44" s="516"/>
      <c r="IUQ44" s="516"/>
      <c r="IUR44" s="516"/>
      <c r="IUS44" s="516"/>
      <c r="IUT44" s="516"/>
      <c r="IUU44" s="516"/>
      <c r="IUV44" s="516"/>
      <c r="IUW44" s="516"/>
      <c r="IUX44" s="516"/>
      <c r="IUY44" s="516"/>
      <c r="IUZ44" s="516"/>
      <c r="IVA44" s="516"/>
      <c r="IVB44" s="516"/>
      <c r="IVC44" s="516"/>
      <c r="IVD44" s="516"/>
      <c r="IVE44" s="516"/>
      <c r="IVF44" s="516"/>
      <c r="IVG44" s="516"/>
      <c r="IVH44" s="516"/>
      <c r="IVI44" s="516"/>
      <c r="IVJ44" s="516"/>
      <c r="IVK44" s="516"/>
      <c r="IVL44" s="516"/>
      <c r="IVM44" s="516"/>
      <c r="IVN44" s="516"/>
      <c r="IVO44" s="516"/>
      <c r="IVP44" s="516"/>
      <c r="IVQ44" s="516"/>
      <c r="IVR44" s="516"/>
      <c r="IVS44" s="516"/>
      <c r="IVT44" s="516"/>
      <c r="IVU44" s="516"/>
      <c r="IVV44" s="516"/>
      <c r="IVW44" s="516"/>
      <c r="IVX44" s="516"/>
      <c r="IVY44" s="516"/>
      <c r="IVZ44" s="516"/>
      <c r="IWA44" s="516"/>
      <c r="IWB44" s="516"/>
      <c r="IWC44" s="516"/>
      <c r="IWD44" s="516"/>
      <c r="IWE44" s="516"/>
      <c r="IWF44" s="516"/>
      <c r="IWG44" s="516"/>
      <c r="IWH44" s="516"/>
      <c r="IWI44" s="516"/>
      <c r="IWJ44" s="516"/>
      <c r="IWK44" s="516"/>
      <c r="IWL44" s="516"/>
      <c r="IWM44" s="516"/>
      <c r="IWN44" s="516"/>
      <c r="IWO44" s="516"/>
      <c r="IWP44" s="516"/>
      <c r="IWQ44" s="516"/>
      <c r="IWR44" s="516"/>
      <c r="IWS44" s="516"/>
      <c r="IWT44" s="516"/>
      <c r="IWU44" s="516"/>
      <c r="IWV44" s="516"/>
      <c r="IWW44" s="516"/>
      <c r="IWX44" s="516"/>
      <c r="IWY44" s="516"/>
      <c r="IWZ44" s="516"/>
      <c r="IXA44" s="516"/>
      <c r="IXB44" s="516"/>
      <c r="IXC44" s="516"/>
      <c r="IXD44" s="516"/>
      <c r="IXE44" s="516"/>
      <c r="IXF44" s="516"/>
      <c r="IXG44" s="516"/>
      <c r="IXH44" s="516"/>
      <c r="IXI44" s="516"/>
      <c r="IXJ44" s="516"/>
      <c r="IXK44" s="516"/>
      <c r="IXL44" s="516"/>
      <c r="IXM44" s="516"/>
      <c r="IXN44" s="516"/>
      <c r="IXO44" s="516"/>
      <c r="IXP44" s="516"/>
      <c r="IXQ44" s="516"/>
      <c r="IXR44" s="516"/>
      <c r="IXS44" s="516"/>
      <c r="IXT44" s="516"/>
      <c r="IXU44" s="516"/>
      <c r="IXV44" s="516"/>
      <c r="IXW44" s="516"/>
      <c r="IXX44" s="516"/>
      <c r="IXY44" s="516"/>
      <c r="IXZ44" s="516"/>
      <c r="IYA44" s="516"/>
      <c r="IYB44" s="516"/>
      <c r="IYC44" s="516"/>
      <c r="IYD44" s="516"/>
      <c r="IYE44" s="516"/>
      <c r="IYF44" s="516"/>
      <c r="IYG44" s="516"/>
      <c r="IYH44" s="516"/>
      <c r="IYI44" s="516"/>
      <c r="IYJ44" s="516"/>
      <c r="IYK44" s="516"/>
      <c r="IYL44" s="516"/>
      <c r="IYM44" s="516"/>
      <c r="IYN44" s="516"/>
      <c r="IYO44" s="516"/>
      <c r="IYP44" s="516"/>
      <c r="IYQ44" s="516"/>
      <c r="IYR44" s="516"/>
      <c r="IYS44" s="516"/>
      <c r="IYT44" s="516"/>
      <c r="IYU44" s="516"/>
      <c r="IYV44" s="516"/>
      <c r="IYW44" s="516"/>
      <c r="IYX44" s="516"/>
      <c r="IYY44" s="516"/>
      <c r="IYZ44" s="516"/>
      <c r="IZA44" s="516"/>
      <c r="IZB44" s="516"/>
      <c r="IZC44" s="516"/>
      <c r="IZD44" s="516"/>
      <c r="IZE44" s="516"/>
      <c r="IZF44" s="516"/>
      <c r="IZG44" s="516"/>
      <c r="IZH44" s="516"/>
      <c r="IZI44" s="516"/>
      <c r="IZJ44" s="516"/>
      <c r="IZK44" s="516"/>
      <c r="IZL44" s="516"/>
      <c r="IZM44" s="516"/>
      <c r="IZN44" s="516"/>
      <c r="IZO44" s="516"/>
      <c r="IZP44" s="516"/>
      <c r="IZQ44" s="516"/>
      <c r="IZR44" s="516"/>
      <c r="IZS44" s="516"/>
      <c r="IZT44" s="516"/>
      <c r="IZU44" s="516"/>
      <c r="IZV44" s="516"/>
      <c r="IZW44" s="516"/>
      <c r="IZX44" s="516"/>
      <c r="IZY44" s="516"/>
      <c r="IZZ44" s="516"/>
      <c r="JAA44" s="516"/>
      <c r="JAB44" s="516"/>
      <c r="JAC44" s="516"/>
      <c r="JAD44" s="516"/>
      <c r="JAE44" s="516"/>
      <c r="JAF44" s="516"/>
      <c r="JAG44" s="516"/>
      <c r="JAH44" s="516"/>
      <c r="JAI44" s="516"/>
      <c r="JAJ44" s="516"/>
      <c r="JAK44" s="516"/>
      <c r="JAL44" s="516"/>
      <c r="JAM44" s="516"/>
      <c r="JAN44" s="516"/>
      <c r="JAO44" s="516"/>
      <c r="JAP44" s="516"/>
      <c r="JAQ44" s="516"/>
      <c r="JAR44" s="516"/>
      <c r="JAS44" s="516"/>
      <c r="JAT44" s="516"/>
      <c r="JAU44" s="516"/>
      <c r="JAV44" s="516"/>
      <c r="JAW44" s="516"/>
      <c r="JAX44" s="516"/>
      <c r="JAY44" s="516"/>
      <c r="JAZ44" s="516"/>
      <c r="JBA44" s="516"/>
      <c r="JBB44" s="516"/>
      <c r="JBC44" s="516"/>
      <c r="JBD44" s="516"/>
      <c r="JBE44" s="516"/>
      <c r="JBF44" s="516"/>
      <c r="JBG44" s="516"/>
      <c r="JBH44" s="516"/>
      <c r="JBI44" s="516"/>
      <c r="JBJ44" s="516"/>
      <c r="JBK44" s="516"/>
      <c r="JBL44" s="516"/>
      <c r="JBM44" s="516"/>
      <c r="JBN44" s="516"/>
      <c r="JBO44" s="516"/>
      <c r="JBP44" s="516"/>
      <c r="JBQ44" s="516"/>
      <c r="JBR44" s="516"/>
      <c r="JBS44" s="516"/>
      <c r="JBT44" s="516"/>
      <c r="JBU44" s="516"/>
      <c r="JBV44" s="516"/>
      <c r="JBW44" s="516"/>
      <c r="JBX44" s="516"/>
      <c r="JBY44" s="516"/>
      <c r="JBZ44" s="516"/>
      <c r="JCA44" s="516"/>
      <c r="JCB44" s="516"/>
      <c r="JCC44" s="516"/>
      <c r="JCD44" s="516"/>
      <c r="JCE44" s="516"/>
      <c r="JCF44" s="516"/>
      <c r="JCG44" s="516"/>
      <c r="JCH44" s="516"/>
      <c r="JCI44" s="516"/>
      <c r="JCJ44" s="516"/>
      <c r="JCK44" s="516"/>
      <c r="JCL44" s="516"/>
      <c r="JCM44" s="516"/>
      <c r="JCN44" s="516"/>
      <c r="JCO44" s="516"/>
      <c r="JCP44" s="516"/>
      <c r="JCQ44" s="516"/>
      <c r="JCR44" s="516"/>
      <c r="JCS44" s="516"/>
      <c r="JCT44" s="516"/>
      <c r="JCU44" s="516"/>
      <c r="JCV44" s="516"/>
      <c r="JCW44" s="516"/>
      <c r="JCX44" s="516"/>
      <c r="JCY44" s="516"/>
      <c r="JCZ44" s="516"/>
      <c r="JDA44" s="516"/>
      <c r="JDB44" s="516"/>
      <c r="JDC44" s="516"/>
      <c r="JDD44" s="516"/>
      <c r="JDE44" s="516"/>
      <c r="JDF44" s="516"/>
      <c r="JDG44" s="516"/>
      <c r="JDH44" s="516"/>
      <c r="JDI44" s="516"/>
      <c r="JDJ44" s="516"/>
      <c r="JDK44" s="516"/>
      <c r="JDL44" s="516"/>
      <c r="JDM44" s="516"/>
      <c r="JDN44" s="516"/>
      <c r="JDO44" s="516"/>
      <c r="JDP44" s="516"/>
      <c r="JDQ44" s="516"/>
      <c r="JDR44" s="516"/>
      <c r="JDS44" s="516"/>
      <c r="JDT44" s="516"/>
      <c r="JDU44" s="516"/>
      <c r="JDV44" s="516"/>
      <c r="JDW44" s="516"/>
      <c r="JDX44" s="516"/>
      <c r="JDY44" s="516"/>
      <c r="JDZ44" s="516"/>
      <c r="JEA44" s="516"/>
      <c r="JEB44" s="516"/>
      <c r="JEC44" s="516"/>
      <c r="JED44" s="516"/>
      <c r="JEE44" s="516"/>
      <c r="JEF44" s="516"/>
      <c r="JEG44" s="516"/>
      <c r="JEH44" s="516"/>
      <c r="JEI44" s="516"/>
      <c r="JEJ44" s="516"/>
      <c r="JEK44" s="516"/>
      <c r="JEL44" s="516"/>
      <c r="JEM44" s="516"/>
      <c r="JEN44" s="516"/>
      <c r="JEO44" s="516"/>
      <c r="JEP44" s="516"/>
      <c r="JEQ44" s="516"/>
      <c r="JER44" s="516"/>
      <c r="JES44" s="516"/>
      <c r="JET44" s="516"/>
      <c r="JEU44" s="516"/>
      <c r="JEV44" s="516"/>
      <c r="JEW44" s="516"/>
      <c r="JEX44" s="516"/>
      <c r="JEY44" s="516"/>
      <c r="JEZ44" s="516"/>
      <c r="JFA44" s="516"/>
      <c r="JFB44" s="516"/>
      <c r="JFC44" s="516"/>
      <c r="JFD44" s="516"/>
      <c r="JFE44" s="516"/>
      <c r="JFF44" s="516"/>
      <c r="JFG44" s="516"/>
      <c r="JFH44" s="516"/>
      <c r="JFI44" s="516"/>
      <c r="JFJ44" s="516"/>
      <c r="JFK44" s="516"/>
      <c r="JFL44" s="516"/>
      <c r="JFM44" s="516"/>
      <c r="JFN44" s="516"/>
      <c r="JFO44" s="516"/>
      <c r="JFP44" s="516"/>
      <c r="JFQ44" s="516"/>
      <c r="JFR44" s="516"/>
      <c r="JFS44" s="516"/>
      <c r="JFT44" s="516"/>
      <c r="JFU44" s="516"/>
      <c r="JFV44" s="516"/>
      <c r="JFW44" s="516"/>
      <c r="JFX44" s="516"/>
      <c r="JFY44" s="516"/>
      <c r="JFZ44" s="516"/>
      <c r="JGA44" s="516"/>
      <c r="JGB44" s="516"/>
      <c r="JGC44" s="516"/>
      <c r="JGD44" s="516"/>
      <c r="JGE44" s="516"/>
      <c r="JGF44" s="516"/>
      <c r="JGG44" s="516"/>
      <c r="JGH44" s="516"/>
      <c r="JGI44" s="516"/>
      <c r="JGJ44" s="516"/>
      <c r="JGK44" s="516"/>
      <c r="JGL44" s="516"/>
      <c r="JGM44" s="516"/>
      <c r="JGN44" s="516"/>
      <c r="JGO44" s="516"/>
      <c r="JGP44" s="516"/>
      <c r="JGQ44" s="516"/>
      <c r="JGR44" s="516"/>
      <c r="JGS44" s="516"/>
      <c r="JGT44" s="516"/>
      <c r="JGU44" s="516"/>
      <c r="JGV44" s="516"/>
      <c r="JGW44" s="516"/>
      <c r="JGX44" s="516"/>
      <c r="JGY44" s="516"/>
      <c r="JGZ44" s="516"/>
      <c r="JHA44" s="516"/>
      <c r="JHB44" s="516"/>
      <c r="JHC44" s="516"/>
      <c r="JHD44" s="516"/>
      <c r="JHE44" s="516"/>
      <c r="JHF44" s="516"/>
      <c r="JHG44" s="516"/>
      <c r="JHH44" s="516"/>
      <c r="JHI44" s="516"/>
      <c r="JHJ44" s="516"/>
      <c r="JHK44" s="516"/>
      <c r="JHL44" s="516"/>
      <c r="JHM44" s="516"/>
      <c r="JHN44" s="516"/>
      <c r="JHO44" s="516"/>
      <c r="JHP44" s="516"/>
      <c r="JHQ44" s="516"/>
      <c r="JHR44" s="516"/>
      <c r="JHS44" s="516"/>
      <c r="JHT44" s="516"/>
      <c r="JHU44" s="516"/>
      <c r="JHV44" s="516"/>
      <c r="JHW44" s="516"/>
      <c r="JHX44" s="516"/>
      <c r="JHY44" s="516"/>
      <c r="JHZ44" s="516"/>
      <c r="JIA44" s="516"/>
      <c r="JIB44" s="516"/>
      <c r="JIC44" s="516"/>
      <c r="JID44" s="516"/>
      <c r="JIE44" s="516"/>
      <c r="JIF44" s="516"/>
      <c r="JIG44" s="516"/>
      <c r="JIH44" s="516"/>
      <c r="JII44" s="516"/>
      <c r="JIJ44" s="516"/>
      <c r="JIK44" s="516"/>
      <c r="JIL44" s="516"/>
      <c r="JIM44" s="516"/>
      <c r="JIN44" s="516"/>
      <c r="JIO44" s="516"/>
      <c r="JIP44" s="516"/>
      <c r="JIQ44" s="516"/>
      <c r="JIR44" s="516"/>
      <c r="JIS44" s="516"/>
      <c r="JIT44" s="516"/>
      <c r="JIU44" s="516"/>
      <c r="JIV44" s="516"/>
      <c r="JIW44" s="516"/>
      <c r="JIX44" s="516"/>
      <c r="JIY44" s="516"/>
      <c r="JIZ44" s="516"/>
      <c r="JJA44" s="516"/>
      <c r="JJB44" s="516"/>
      <c r="JJC44" s="516"/>
      <c r="JJD44" s="516"/>
      <c r="JJE44" s="516"/>
      <c r="JJF44" s="516"/>
      <c r="JJG44" s="516"/>
      <c r="JJH44" s="516"/>
      <c r="JJI44" s="516"/>
      <c r="JJJ44" s="516"/>
      <c r="JJK44" s="516"/>
      <c r="JJL44" s="516"/>
      <c r="JJM44" s="516"/>
      <c r="JJN44" s="516"/>
      <c r="JJO44" s="516"/>
      <c r="JJP44" s="516"/>
      <c r="JJQ44" s="516"/>
      <c r="JJR44" s="516"/>
      <c r="JJS44" s="516"/>
      <c r="JJT44" s="516"/>
      <c r="JJU44" s="516"/>
      <c r="JJV44" s="516"/>
      <c r="JJW44" s="516"/>
      <c r="JJX44" s="516"/>
      <c r="JJY44" s="516"/>
      <c r="JJZ44" s="516"/>
      <c r="JKA44" s="516"/>
      <c r="JKB44" s="516"/>
      <c r="JKC44" s="516"/>
      <c r="JKD44" s="516"/>
      <c r="JKE44" s="516"/>
      <c r="JKF44" s="516"/>
      <c r="JKG44" s="516"/>
      <c r="JKH44" s="516"/>
      <c r="JKI44" s="516"/>
      <c r="JKJ44" s="516"/>
      <c r="JKK44" s="516"/>
      <c r="JKL44" s="516"/>
      <c r="JKM44" s="516"/>
      <c r="JKN44" s="516"/>
      <c r="JKO44" s="516"/>
      <c r="JKP44" s="516"/>
      <c r="JKQ44" s="516"/>
      <c r="JKR44" s="516"/>
      <c r="JKS44" s="516"/>
      <c r="JKT44" s="516"/>
      <c r="JKU44" s="516"/>
      <c r="JKV44" s="516"/>
      <c r="JKW44" s="516"/>
      <c r="JKX44" s="516"/>
      <c r="JKY44" s="516"/>
      <c r="JKZ44" s="516"/>
      <c r="JLA44" s="516"/>
      <c r="JLB44" s="516"/>
      <c r="JLC44" s="516"/>
      <c r="JLD44" s="516"/>
      <c r="JLE44" s="516"/>
      <c r="JLF44" s="516"/>
      <c r="JLG44" s="516"/>
      <c r="JLH44" s="516"/>
      <c r="JLI44" s="516"/>
      <c r="JLJ44" s="516"/>
      <c r="JLK44" s="516"/>
      <c r="JLL44" s="516"/>
      <c r="JLM44" s="516"/>
      <c r="JLN44" s="516"/>
      <c r="JLO44" s="516"/>
      <c r="JLP44" s="516"/>
      <c r="JLQ44" s="516"/>
      <c r="JLR44" s="516"/>
      <c r="JLS44" s="516"/>
      <c r="JLT44" s="516"/>
      <c r="JLU44" s="516"/>
      <c r="JLV44" s="516"/>
      <c r="JLW44" s="516"/>
      <c r="JLX44" s="516"/>
      <c r="JLY44" s="516"/>
      <c r="JLZ44" s="516"/>
      <c r="JMA44" s="516"/>
      <c r="JMB44" s="516"/>
      <c r="JMC44" s="516"/>
      <c r="JMD44" s="516"/>
      <c r="JME44" s="516"/>
      <c r="JMF44" s="516"/>
      <c r="JMG44" s="516"/>
      <c r="JMH44" s="516"/>
      <c r="JMI44" s="516"/>
      <c r="JMJ44" s="516"/>
      <c r="JMK44" s="516"/>
      <c r="JML44" s="516"/>
      <c r="JMM44" s="516"/>
      <c r="JMN44" s="516"/>
      <c r="JMO44" s="516"/>
      <c r="JMP44" s="516"/>
      <c r="JMQ44" s="516"/>
      <c r="JMR44" s="516"/>
      <c r="JMS44" s="516"/>
      <c r="JMT44" s="516"/>
      <c r="JMU44" s="516"/>
      <c r="JMV44" s="516"/>
      <c r="JMW44" s="516"/>
      <c r="JMX44" s="516"/>
      <c r="JMY44" s="516"/>
      <c r="JMZ44" s="516"/>
      <c r="JNA44" s="516"/>
      <c r="JNB44" s="516"/>
      <c r="JNC44" s="516"/>
      <c r="JND44" s="516"/>
      <c r="JNE44" s="516"/>
      <c r="JNF44" s="516"/>
      <c r="JNG44" s="516"/>
      <c r="JNH44" s="516"/>
      <c r="JNI44" s="516"/>
      <c r="JNJ44" s="516"/>
      <c r="JNK44" s="516"/>
      <c r="JNL44" s="516"/>
      <c r="JNM44" s="516"/>
      <c r="JNN44" s="516"/>
      <c r="JNO44" s="516"/>
      <c r="JNP44" s="516"/>
      <c r="JNQ44" s="516"/>
      <c r="JNR44" s="516"/>
      <c r="JNS44" s="516"/>
      <c r="JNT44" s="516"/>
      <c r="JNU44" s="516"/>
      <c r="JNV44" s="516"/>
      <c r="JNW44" s="516"/>
      <c r="JNX44" s="516"/>
      <c r="JNY44" s="516"/>
      <c r="JNZ44" s="516"/>
      <c r="JOA44" s="516"/>
      <c r="JOB44" s="516"/>
      <c r="JOC44" s="516"/>
      <c r="JOD44" s="516"/>
      <c r="JOE44" s="516"/>
      <c r="JOF44" s="516"/>
      <c r="JOG44" s="516"/>
      <c r="JOH44" s="516"/>
      <c r="JOI44" s="516"/>
      <c r="JOJ44" s="516"/>
      <c r="JOK44" s="516"/>
      <c r="JOL44" s="516"/>
      <c r="JOM44" s="516"/>
      <c r="JON44" s="516"/>
      <c r="JOO44" s="516"/>
      <c r="JOP44" s="516"/>
      <c r="JOQ44" s="516"/>
      <c r="JOR44" s="516"/>
      <c r="JOS44" s="516"/>
      <c r="JOT44" s="516"/>
      <c r="JOU44" s="516"/>
      <c r="JOV44" s="516"/>
      <c r="JOW44" s="516"/>
      <c r="JOX44" s="516"/>
      <c r="JOY44" s="516"/>
      <c r="JOZ44" s="516"/>
      <c r="JPA44" s="516"/>
      <c r="JPB44" s="516"/>
      <c r="JPC44" s="516"/>
      <c r="JPD44" s="516"/>
      <c r="JPE44" s="516"/>
      <c r="JPF44" s="516"/>
      <c r="JPG44" s="516"/>
      <c r="JPH44" s="516"/>
      <c r="JPI44" s="516"/>
      <c r="JPJ44" s="516"/>
      <c r="JPK44" s="516"/>
      <c r="JPL44" s="516"/>
      <c r="JPM44" s="516"/>
      <c r="JPN44" s="516"/>
      <c r="JPO44" s="516"/>
      <c r="JPP44" s="516"/>
      <c r="JPQ44" s="516"/>
      <c r="JPR44" s="516"/>
      <c r="JPS44" s="516"/>
      <c r="JPT44" s="516"/>
      <c r="JPU44" s="516"/>
      <c r="JPV44" s="516"/>
      <c r="JPW44" s="516"/>
      <c r="JPX44" s="516"/>
      <c r="JPY44" s="516"/>
      <c r="JPZ44" s="516"/>
      <c r="JQA44" s="516"/>
      <c r="JQB44" s="516"/>
      <c r="JQC44" s="516"/>
      <c r="JQD44" s="516"/>
      <c r="JQE44" s="516"/>
      <c r="JQF44" s="516"/>
      <c r="JQG44" s="516"/>
      <c r="JQH44" s="516"/>
      <c r="JQI44" s="516"/>
      <c r="JQJ44" s="516"/>
      <c r="JQK44" s="516"/>
      <c r="JQL44" s="516"/>
      <c r="JQM44" s="516"/>
      <c r="JQN44" s="516"/>
      <c r="JQO44" s="516"/>
      <c r="JQP44" s="516"/>
      <c r="JQQ44" s="516"/>
      <c r="JQR44" s="516"/>
      <c r="JQS44" s="516"/>
      <c r="JQT44" s="516"/>
      <c r="JQU44" s="516"/>
      <c r="JQV44" s="516"/>
      <c r="JQW44" s="516"/>
      <c r="JQX44" s="516"/>
      <c r="JQY44" s="516"/>
      <c r="JQZ44" s="516"/>
      <c r="JRA44" s="516"/>
      <c r="JRB44" s="516"/>
      <c r="JRC44" s="516"/>
      <c r="JRD44" s="516"/>
      <c r="JRE44" s="516"/>
      <c r="JRF44" s="516"/>
      <c r="JRG44" s="516"/>
      <c r="JRH44" s="516"/>
      <c r="JRI44" s="516"/>
      <c r="JRJ44" s="516"/>
      <c r="JRK44" s="516"/>
      <c r="JRL44" s="516"/>
      <c r="JRM44" s="516"/>
      <c r="JRN44" s="516"/>
      <c r="JRO44" s="516"/>
      <c r="JRP44" s="516"/>
      <c r="JRQ44" s="516"/>
      <c r="JRR44" s="516"/>
      <c r="JRS44" s="516"/>
      <c r="JRT44" s="516"/>
      <c r="JRU44" s="516"/>
      <c r="JRV44" s="516"/>
      <c r="JRW44" s="516"/>
      <c r="JRX44" s="516"/>
      <c r="JRY44" s="516"/>
      <c r="JRZ44" s="516"/>
      <c r="JSA44" s="516"/>
      <c r="JSB44" s="516"/>
      <c r="JSC44" s="516"/>
      <c r="JSD44" s="516"/>
      <c r="JSE44" s="516"/>
      <c r="JSF44" s="516"/>
      <c r="JSG44" s="516"/>
      <c r="JSH44" s="516"/>
      <c r="JSI44" s="516"/>
      <c r="JSJ44" s="516"/>
      <c r="JSK44" s="516"/>
      <c r="JSL44" s="516"/>
      <c r="JSM44" s="516"/>
      <c r="JSN44" s="516"/>
      <c r="JSO44" s="516"/>
      <c r="JSP44" s="516"/>
      <c r="JSQ44" s="516"/>
      <c r="JSR44" s="516"/>
      <c r="JSS44" s="516"/>
      <c r="JST44" s="516"/>
      <c r="JSU44" s="516"/>
      <c r="JSV44" s="516"/>
      <c r="JSW44" s="516"/>
      <c r="JSX44" s="516"/>
      <c r="JSY44" s="516"/>
      <c r="JSZ44" s="516"/>
      <c r="JTA44" s="516"/>
      <c r="JTB44" s="516"/>
      <c r="JTC44" s="516"/>
      <c r="JTD44" s="516"/>
      <c r="JTE44" s="516"/>
      <c r="JTF44" s="516"/>
      <c r="JTG44" s="516"/>
      <c r="JTH44" s="516"/>
      <c r="JTI44" s="516"/>
      <c r="JTJ44" s="516"/>
      <c r="JTK44" s="516"/>
      <c r="JTL44" s="516"/>
      <c r="JTM44" s="516"/>
      <c r="JTN44" s="516"/>
      <c r="JTO44" s="516"/>
      <c r="JTP44" s="516"/>
      <c r="JTQ44" s="516"/>
      <c r="JTR44" s="516"/>
      <c r="JTS44" s="516"/>
      <c r="JTT44" s="516"/>
      <c r="JTU44" s="516"/>
      <c r="JTV44" s="516"/>
      <c r="JTW44" s="516"/>
      <c r="JTX44" s="516"/>
      <c r="JTY44" s="516"/>
      <c r="JTZ44" s="516"/>
      <c r="JUA44" s="516"/>
      <c r="JUB44" s="516"/>
      <c r="JUC44" s="516"/>
      <c r="JUD44" s="516"/>
      <c r="JUE44" s="516"/>
      <c r="JUF44" s="516"/>
      <c r="JUG44" s="516"/>
      <c r="JUH44" s="516"/>
      <c r="JUI44" s="516"/>
      <c r="JUJ44" s="516"/>
      <c r="JUK44" s="516"/>
      <c r="JUL44" s="516"/>
      <c r="JUM44" s="516"/>
      <c r="JUN44" s="516"/>
      <c r="JUO44" s="516"/>
      <c r="JUP44" s="516"/>
      <c r="JUQ44" s="516"/>
      <c r="JUR44" s="516"/>
      <c r="JUS44" s="516"/>
      <c r="JUT44" s="516"/>
      <c r="JUU44" s="516"/>
      <c r="JUV44" s="516"/>
      <c r="JUW44" s="516"/>
      <c r="JUX44" s="516"/>
      <c r="JUY44" s="516"/>
      <c r="JUZ44" s="516"/>
      <c r="JVA44" s="516"/>
      <c r="JVB44" s="516"/>
      <c r="JVC44" s="516"/>
      <c r="JVD44" s="516"/>
      <c r="JVE44" s="516"/>
      <c r="JVF44" s="516"/>
      <c r="JVG44" s="516"/>
      <c r="JVH44" s="516"/>
      <c r="JVI44" s="516"/>
      <c r="JVJ44" s="516"/>
      <c r="JVK44" s="516"/>
      <c r="JVL44" s="516"/>
      <c r="JVM44" s="516"/>
      <c r="JVN44" s="516"/>
      <c r="JVO44" s="516"/>
      <c r="JVP44" s="516"/>
      <c r="JVQ44" s="516"/>
      <c r="JVR44" s="516"/>
      <c r="JVS44" s="516"/>
      <c r="JVT44" s="516"/>
      <c r="JVU44" s="516"/>
      <c r="JVV44" s="516"/>
      <c r="JVW44" s="516"/>
      <c r="JVX44" s="516"/>
      <c r="JVY44" s="516"/>
      <c r="JVZ44" s="516"/>
      <c r="JWA44" s="516"/>
      <c r="JWB44" s="516"/>
      <c r="JWC44" s="516"/>
      <c r="JWD44" s="516"/>
      <c r="JWE44" s="516"/>
      <c r="JWF44" s="516"/>
      <c r="JWG44" s="516"/>
      <c r="JWH44" s="516"/>
      <c r="JWI44" s="516"/>
      <c r="JWJ44" s="516"/>
      <c r="JWK44" s="516"/>
      <c r="JWL44" s="516"/>
      <c r="JWM44" s="516"/>
      <c r="JWN44" s="516"/>
      <c r="JWO44" s="516"/>
      <c r="JWP44" s="516"/>
      <c r="JWQ44" s="516"/>
      <c r="JWR44" s="516"/>
      <c r="JWS44" s="516"/>
      <c r="JWT44" s="516"/>
      <c r="JWU44" s="516"/>
      <c r="JWV44" s="516"/>
      <c r="JWW44" s="516"/>
      <c r="JWX44" s="516"/>
      <c r="JWY44" s="516"/>
      <c r="JWZ44" s="516"/>
      <c r="JXA44" s="516"/>
      <c r="JXB44" s="516"/>
      <c r="JXC44" s="516"/>
      <c r="JXD44" s="516"/>
      <c r="JXE44" s="516"/>
      <c r="JXF44" s="516"/>
      <c r="JXG44" s="516"/>
      <c r="JXH44" s="516"/>
      <c r="JXI44" s="516"/>
      <c r="JXJ44" s="516"/>
      <c r="JXK44" s="516"/>
      <c r="JXL44" s="516"/>
      <c r="JXM44" s="516"/>
      <c r="JXN44" s="516"/>
      <c r="JXO44" s="516"/>
      <c r="JXP44" s="516"/>
      <c r="JXQ44" s="516"/>
      <c r="JXR44" s="516"/>
      <c r="JXS44" s="516"/>
      <c r="JXT44" s="516"/>
      <c r="JXU44" s="516"/>
      <c r="JXV44" s="516"/>
      <c r="JXW44" s="516"/>
      <c r="JXX44" s="516"/>
      <c r="JXY44" s="516"/>
      <c r="JXZ44" s="516"/>
      <c r="JYA44" s="516"/>
      <c r="JYB44" s="516"/>
      <c r="JYC44" s="516"/>
      <c r="JYD44" s="516"/>
      <c r="JYE44" s="516"/>
      <c r="JYF44" s="516"/>
      <c r="JYG44" s="516"/>
      <c r="JYH44" s="516"/>
      <c r="JYI44" s="516"/>
      <c r="JYJ44" s="516"/>
      <c r="JYK44" s="516"/>
      <c r="JYL44" s="516"/>
      <c r="JYM44" s="516"/>
      <c r="JYN44" s="516"/>
      <c r="JYO44" s="516"/>
      <c r="JYP44" s="516"/>
      <c r="JYQ44" s="516"/>
      <c r="JYR44" s="516"/>
      <c r="JYS44" s="516"/>
      <c r="JYT44" s="516"/>
      <c r="JYU44" s="516"/>
      <c r="JYV44" s="516"/>
      <c r="JYW44" s="516"/>
      <c r="JYX44" s="516"/>
      <c r="JYY44" s="516"/>
      <c r="JYZ44" s="516"/>
      <c r="JZA44" s="516"/>
      <c r="JZB44" s="516"/>
      <c r="JZC44" s="516"/>
      <c r="JZD44" s="516"/>
      <c r="JZE44" s="516"/>
      <c r="JZF44" s="516"/>
      <c r="JZG44" s="516"/>
      <c r="JZH44" s="516"/>
      <c r="JZI44" s="516"/>
      <c r="JZJ44" s="516"/>
      <c r="JZK44" s="516"/>
      <c r="JZL44" s="516"/>
      <c r="JZM44" s="516"/>
      <c r="JZN44" s="516"/>
      <c r="JZO44" s="516"/>
      <c r="JZP44" s="516"/>
      <c r="JZQ44" s="516"/>
      <c r="JZR44" s="516"/>
      <c r="JZS44" s="516"/>
      <c r="JZT44" s="516"/>
      <c r="JZU44" s="516"/>
      <c r="JZV44" s="516"/>
      <c r="JZW44" s="516"/>
      <c r="JZX44" s="516"/>
      <c r="JZY44" s="516"/>
      <c r="JZZ44" s="516"/>
      <c r="KAA44" s="516"/>
      <c r="KAB44" s="516"/>
      <c r="KAC44" s="516"/>
      <c r="KAD44" s="516"/>
      <c r="KAE44" s="516"/>
      <c r="KAF44" s="516"/>
      <c r="KAG44" s="516"/>
      <c r="KAH44" s="516"/>
      <c r="KAI44" s="516"/>
      <c r="KAJ44" s="516"/>
      <c r="KAK44" s="516"/>
      <c r="KAL44" s="516"/>
      <c r="KAM44" s="516"/>
      <c r="KAN44" s="516"/>
      <c r="KAO44" s="516"/>
      <c r="KAP44" s="516"/>
      <c r="KAQ44" s="516"/>
      <c r="KAR44" s="516"/>
      <c r="KAS44" s="516"/>
      <c r="KAT44" s="516"/>
      <c r="KAU44" s="516"/>
      <c r="KAV44" s="516"/>
      <c r="KAW44" s="516"/>
      <c r="KAX44" s="516"/>
      <c r="KAY44" s="516"/>
      <c r="KAZ44" s="516"/>
      <c r="KBA44" s="516"/>
      <c r="KBB44" s="516"/>
      <c r="KBC44" s="516"/>
      <c r="KBD44" s="516"/>
      <c r="KBE44" s="516"/>
      <c r="KBF44" s="516"/>
      <c r="KBG44" s="516"/>
      <c r="KBH44" s="516"/>
      <c r="KBI44" s="516"/>
      <c r="KBJ44" s="516"/>
      <c r="KBK44" s="516"/>
      <c r="KBL44" s="516"/>
      <c r="KBM44" s="516"/>
      <c r="KBN44" s="516"/>
      <c r="KBO44" s="516"/>
      <c r="KBP44" s="516"/>
      <c r="KBQ44" s="516"/>
      <c r="KBR44" s="516"/>
      <c r="KBS44" s="516"/>
      <c r="KBT44" s="516"/>
      <c r="KBU44" s="516"/>
      <c r="KBV44" s="516"/>
      <c r="KBW44" s="516"/>
      <c r="KBX44" s="516"/>
      <c r="KBY44" s="516"/>
      <c r="KBZ44" s="516"/>
      <c r="KCA44" s="516"/>
      <c r="KCB44" s="516"/>
      <c r="KCC44" s="516"/>
      <c r="KCD44" s="516"/>
      <c r="KCE44" s="516"/>
      <c r="KCF44" s="516"/>
      <c r="KCG44" s="516"/>
      <c r="KCH44" s="516"/>
      <c r="KCI44" s="516"/>
      <c r="KCJ44" s="516"/>
      <c r="KCK44" s="516"/>
      <c r="KCL44" s="516"/>
      <c r="KCM44" s="516"/>
      <c r="KCN44" s="516"/>
      <c r="KCO44" s="516"/>
      <c r="KCP44" s="516"/>
      <c r="KCQ44" s="516"/>
      <c r="KCR44" s="516"/>
      <c r="KCS44" s="516"/>
      <c r="KCT44" s="516"/>
      <c r="KCU44" s="516"/>
      <c r="KCV44" s="516"/>
      <c r="KCW44" s="516"/>
      <c r="KCX44" s="516"/>
      <c r="KCY44" s="516"/>
      <c r="KCZ44" s="516"/>
      <c r="KDA44" s="516"/>
      <c r="KDB44" s="516"/>
      <c r="KDC44" s="516"/>
      <c r="KDD44" s="516"/>
      <c r="KDE44" s="516"/>
      <c r="KDF44" s="516"/>
      <c r="KDG44" s="516"/>
      <c r="KDH44" s="516"/>
      <c r="KDI44" s="516"/>
      <c r="KDJ44" s="516"/>
      <c r="KDK44" s="516"/>
      <c r="KDL44" s="516"/>
      <c r="KDM44" s="516"/>
      <c r="KDN44" s="516"/>
      <c r="KDO44" s="516"/>
      <c r="KDP44" s="516"/>
      <c r="KDQ44" s="516"/>
      <c r="KDR44" s="516"/>
      <c r="KDS44" s="516"/>
      <c r="KDT44" s="516"/>
      <c r="KDU44" s="516"/>
      <c r="KDV44" s="516"/>
      <c r="KDW44" s="516"/>
      <c r="KDX44" s="516"/>
      <c r="KDY44" s="516"/>
      <c r="KDZ44" s="516"/>
      <c r="KEA44" s="516"/>
      <c r="KEB44" s="516"/>
      <c r="KEC44" s="516"/>
      <c r="KED44" s="516"/>
      <c r="KEE44" s="516"/>
      <c r="KEF44" s="516"/>
      <c r="KEG44" s="516"/>
      <c r="KEH44" s="516"/>
      <c r="KEI44" s="516"/>
      <c r="KEJ44" s="516"/>
      <c r="KEK44" s="516"/>
      <c r="KEL44" s="516"/>
      <c r="KEM44" s="516"/>
      <c r="KEN44" s="516"/>
      <c r="KEO44" s="516"/>
      <c r="KEP44" s="516"/>
      <c r="KEQ44" s="516"/>
      <c r="KER44" s="516"/>
      <c r="KES44" s="516"/>
      <c r="KET44" s="516"/>
      <c r="KEU44" s="516"/>
      <c r="KEV44" s="516"/>
      <c r="KEW44" s="516"/>
      <c r="KEX44" s="516"/>
      <c r="KEY44" s="516"/>
      <c r="KEZ44" s="516"/>
      <c r="KFA44" s="516"/>
      <c r="KFB44" s="516"/>
      <c r="KFC44" s="516"/>
      <c r="KFD44" s="516"/>
      <c r="KFE44" s="516"/>
      <c r="KFF44" s="516"/>
      <c r="KFG44" s="516"/>
      <c r="KFH44" s="516"/>
      <c r="KFI44" s="516"/>
      <c r="KFJ44" s="516"/>
      <c r="KFK44" s="516"/>
      <c r="KFL44" s="516"/>
      <c r="KFM44" s="516"/>
      <c r="KFN44" s="516"/>
      <c r="KFO44" s="516"/>
      <c r="KFP44" s="516"/>
      <c r="KFQ44" s="516"/>
      <c r="KFR44" s="516"/>
      <c r="KFS44" s="516"/>
      <c r="KFT44" s="516"/>
      <c r="KFU44" s="516"/>
      <c r="KFV44" s="516"/>
      <c r="KFW44" s="516"/>
      <c r="KFX44" s="516"/>
      <c r="KFY44" s="516"/>
      <c r="KFZ44" s="516"/>
      <c r="KGA44" s="516"/>
      <c r="KGB44" s="516"/>
      <c r="KGC44" s="516"/>
      <c r="KGD44" s="516"/>
      <c r="KGE44" s="516"/>
      <c r="KGF44" s="516"/>
      <c r="KGG44" s="516"/>
      <c r="KGH44" s="516"/>
      <c r="KGI44" s="516"/>
      <c r="KGJ44" s="516"/>
      <c r="KGK44" s="516"/>
      <c r="KGL44" s="516"/>
      <c r="KGM44" s="516"/>
      <c r="KGN44" s="516"/>
      <c r="KGO44" s="516"/>
      <c r="KGP44" s="516"/>
      <c r="KGQ44" s="516"/>
      <c r="KGR44" s="516"/>
      <c r="KGS44" s="516"/>
      <c r="KGT44" s="516"/>
      <c r="KGU44" s="516"/>
      <c r="KGV44" s="516"/>
      <c r="KGW44" s="516"/>
      <c r="KGX44" s="516"/>
      <c r="KGY44" s="516"/>
      <c r="KGZ44" s="516"/>
      <c r="KHA44" s="516"/>
      <c r="KHB44" s="516"/>
      <c r="KHC44" s="516"/>
      <c r="KHD44" s="516"/>
      <c r="KHE44" s="516"/>
      <c r="KHF44" s="516"/>
      <c r="KHG44" s="516"/>
      <c r="KHH44" s="516"/>
      <c r="KHI44" s="516"/>
      <c r="KHJ44" s="516"/>
      <c r="KHK44" s="516"/>
      <c r="KHL44" s="516"/>
      <c r="KHM44" s="516"/>
      <c r="KHN44" s="516"/>
      <c r="KHO44" s="516"/>
      <c r="KHP44" s="516"/>
      <c r="KHQ44" s="516"/>
      <c r="KHR44" s="516"/>
      <c r="KHS44" s="516"/>
      <c r="KHT44" s="516"/>
      <c r="KHU44" s="516"/>
      <c r="KHV44" s="516"/>
      <c r="KHW44" s="516"/>
      <c r="KHX44" s="516"/>
      <c r="KHY44" s="516"/>
      <c r="KHZ44" s="516"/>
      <c r="KIA44" s="516"/>
      <c r="KIB44" s="516"/>
      <c r="KIC44" s="516"/>
      <c r="KID44" s="516"/>
      <c r="KIE44" s="516"/>
      <c r="KIF44" s="516"/>
      <c r="KIG44" s="516"/>
      <c r="KIH44" s="516"/>
      <c r="KII44" s="516"/>
      <c r="KIJ44" s="516"/>
      <c r="KIK44" s="516"/>
      <c r="KIL44" s="516"/>
      <c r="KIM44" s="516"/>
      <c r="KIN44" s="516"/>
      <c r="KIO44" s="516"/>
      <c r="KIP44" s="516"/>
      <c r="KIQ44" s="516"/>
      <c r="KIR44" s="516"/>
      <c r="KIS44" s="516"/>
      <c r="KIT44" s="516"/>
      <c r="KIU44" s="516"/>
      <c r="KIV44" s="516"/>
      <c r="KIW44" s="516"/>
      <c r="KIX44" s="516"/>
      <c r="KIY44" s="516"/>
      <c r="KIZ44" s="516"/>
      <c r="KJA44" s="516"/>
      <c r="KJB44" s="516"/>
      <c r="KJC44" s="516"/>
      <c r="KJD44" s="516"/>
      <c r="KJE44" s="516"/>
      <c r="KJF44" s="516"/>
      <c r="KJG44" s="516"/>
      <c r="KJH44" s="516"/>
      <c r="KJI44" s="516"/>
      <c r="KJJ44" s="516"/>
      <c r="KJK44" s="516"/>
      <c r="KJL44" s="516"/>
      <c r="KJM44" s="516"/>
      <c r="KJN44" s="516"/>
      <c r="KJO44" s="516"/>
      <c r="KJP44" s="516"/>
      <c r="KJQ44" s="516"/>
      <c r="KJR44" s="516"/>
      <c r="KJS44" s="516"/>
      <c r="KJT44" s="516"/>
      <c r="KJU44" s="516"/>
      <c r="KJV44" s="516"/>
      <c r="KJW44" s="516"/>
      <c r="KJX44" s="516"/>
      <c r="KJY44" s="516"/>
      <c r="KJZ44" s="516"/>
      <c r="KKA44" s="516"/>
      <c r="KKB44" s="516"/>
      <c r="KKC44" s="516"/>
      <c r="KKD44" s="516"/>
      <c r="KKE44" s="516"/>
      <c r="KKF44" s="516"/>
      <c r="KKG44" s="516"/>
      <c r="KKH44" s="516"/>
      <c r="KKI44" s="516"/>
      <c r="KKJ44" s="516"/>
      <c r="KKK44" s="516"/>
      <c r="KKL44" s="516"/>
      <c r="KKM44" s="516"/>
      <c r="KKN44" s="516"/>
      <c r="KKO44" s="516"/>
      <c r="KKP44" s="516"/>
      <c r="KKQ44" s="516"/>
      <c r="KKR44" s="516"/>
      <c r="KKS44" s="516"/>
      <c r="KKT44" s="516"/>
      <c r="KKU44" s="516"/>
      <c r="KKV44" s="516"/>
      <c r="KKW44" s="516"/>
      <c r="KKX44" s="516"/>
      <c r="KKY44" s="516"/>
      <c r="KKZ44" s="516"/>
      <c r="KLA44" s="516"/>
      <c r="KLB44" s="516"/>
      <c r="KLC44" s="516"/>
      <c r="KLD44" s="516"/>
      <c r="KLE44" s="516"/>
      <c r="KLF44" s="516"/>
      <c r="KLG44" s="516"/>
      <c r="KLH44" s="516"/>
      <c r="KLI44" s="516"/>
      <c r="KLJ44" s="516"/>
      <c r="KLK44" s="516"/>
      <c r="KLL44" s="516"/>
      <c r="KLM44" s="516"/>
      <c r="KLN44" s="516"/>
      <c r="KLO44" s="516"/>
      <c r="KLP44" s="516"/>
      <c r="KLQ44" s="516"/>
      <c r="KLR44" s="516"/>
      <c r="KLS44" s="516"/>
      <c r="KLT44" s="516"/>
      <c r="KLU44" s="516"/>
      <c r="KLV44" s="516"/>
      <c r="KLW44" s="516"/>
      <c r="KLX44" s="516"/>
      <c r="KLY44" s="516"/>
      <c r="KLZ44" s="516"/>
      <c r="KMA44" s="516"/>
      <c r="KMB44" s="516"/>
      <c r="KMC44" s="516"/>
      <c r="KMD44" s="516"/>
      <c r="KME44" s="516"/>
      <c r="KMF44" s="516"/>
      <c r="KMG44" s="516"/>
      <c r="KMH44" s="516"/>
      <c r="KMI44" s="516"/>
      <c r="KMJ44" s="516"/>
      <c r="KMK44" s="516"/>
      <c r="KML44" s="516"/>
      <c r="KMM44" s="516"/>
      <c r="KMN44" s="516"/>
      <c r="KMO44" s="516"/>
      <c r="KMP44" s="516"/>
      <c r="KMQ44" s="516"/>
      <c r="KMR44" s="516"/>
      <c r="KMS44" s="516"/>
      <c r="KMT44" s="516"/>
      <c r="KMU44" s="516"/>
      <c r="KMV44" s="516"/>
      <c r="KMW44" s="516"/>
      <c r="KMX44" s="516"/>
      <c r="KMY44" s="516"/>
      <c r="KMZ44" s="516"/>
      <c r="KNA44" s="516"/>
      <c r="KNB44" s="516"/>
      <c r="KNC44" s="516"/>
      <c r="KND44" s="516"/>
      <c r="KNE44" s="516"/>
      <c r="KNF44" s="516"/>
      <c r="KNG44" s="516"/>
      <c r="KNH44" s="516"/>
      <c r="KNI44" s="516"/>
      <c r="KNJ44" s="516"/>
      <c r="KNK44" s="516"/>
      <c r="KNL44" s="516"/>
      <c r="KNM44" s="516"/>
      <c r="KNN44" s="516"/>
      <c r="KNO44" s="516"/>
      <c r="KNP44" s="516"/>
      <c r="KNQ44" s="516"/>
      <c r="KNR44" s="516"/>
      <c r="KNS44" s="516"/>
      <c r="KNT44" s="516"/>
      <c r="KNU44" s="516"/>
      <c r="KNV44" s="516"/>
      <c r="KNW44" s="516"/>
      <c r="KNX44" s="516"/>
      <c r="KNY44" s="516"/>
      <c r="KNZ44" s="516"/>
      <c r="KOA44" s="516"/>
      <c r="KOB44" s="516"/>
      <c r="KOC44" s="516"/>
      <c r="KOD44" s="516"/>
      <c r="KOE44" s="516"/>
      <c r="KOF44" s="516"/>
      <c r="KOG44" s="516"/>
      <c r="KOH44" s="516"/>
      <c r="KOI44" s="516"/>
      <c r="KOJ44" s="516"/>
      <c r="KOK44" s="516"/>
      <c r="KOL44" s="516"/>
      <c r="KOM44" s="516"/>
      <c r="KON44" s="516"/>
      <c r="KOO44" s="516"/>
      <c r="KOP44" s="516"/>
      <c r="KOQ44" s="516"/>
      <c r="KOR44" s="516"/>
      <c r="KOS44" s="516"/>
      <c r="KOT44" s="516"/>
      <c r="KOU44" s="516"/>
      <c r="KOV44" s="516"/>
      <c r="KOW44" s="516"/>
      <c r="KOX44" s="516"/>
      <c r="KOY44" s="516"/>
      <c r="KOZ44" s="516"/>
      <c r="KPA44" s="516"/>
      <c r="KPB44" s="516"/>
      <c r="KPC44" s="516"/>
      <c r="KPD44" s="516"/>
      <c r="KPE44" s="516"/>
      <c r="KPF44" s="516"/>
      <c r="KPG44" s="516"/>
      <c r="KPH44" s="516"/>
      <c r="KPI44" s="516"/>
      <c r="KPJ44" s="516"/>
      <c r="KPK44" s="516"/>
      <c r="KPL44" s="516"/>
      <c r="KPM44" s="516"/>
      <c r="KPN44" s="516"/>
      <c r="KPO44" s="516"/>
      <c r="KPP44" s="516"/>
      <c r="KPQ44" s="516"/>
      <c r="KPR44" s="516"/>
      <c r="KPS44" s="516"/>
      <c r="KPT44" s="516"/>
      <c r="KPU44" s="516"/>
      <c r="KPV44" s="516"/>
      <c r="KPW44" s="516"/>
      <c r="KPX44" s="516"/>
      <c r="KPY44" s="516"/>
      <c r="KPZ44" s="516"/>
      <c r="KQA44" s="516"/>
      <c r="KQB44" s="516"/>
      <c r="KQC44" s="516"/>
      <c r="KQD44" s="516"/>
      <c r="KQE44" s="516"/>
      <c r="KQF44" s="516"/>
      <c r="KQG44" s="516"/>
      <c r="KQH44" s="516"/>
      <c r="KQI44" s="516"/>
      <c r="KQJ44" s="516"/>
      <c r="KQK44" s="516"/>
      <c r="KQL44" s="516"/>
      <c r="KQM44" s="516"/>
      <c r="KQN44" s="516"/>
      <c r="KQO44" s="516"/>
      <c r="KQP44" s="516"/>
      <c r="KQQ44" s="516"/>
      <c r="KQR44" s="516"/>
      <c r="KQS44" s="516"/>
      <c r="KQT44" s="516"/>
      <c r="KQU44" s="516"/>
      <c r="KQV44" s="516"/>
      <c r="KQW44" s="516"/>
      <c r="KQX44" s="516"/>
      <c r="KQY44" s="516"/>
      <c r="KQZ44" s="516"/>
      <c r="KRA44" s="516"/>
      <c r="KRB44" s="516"/>
      <c r="KRC44" s="516"/>
      <c r="KRD44" s="516"/>
      <c r="KRE44" s="516"/>
      <c r="KRF44" s="516"/>
      <c r="KRG44" s="516"/>
      <c r="KRH44" s="516"/>
      <c r="KRI44" s="516"/>
      <c r="KRJ44" s="516"/>
      <c r="KRK44" s="516"/>
      <c r="KRL44" s="516"/>
      <c r="KRM44" s="516"/>
      <c r="KRN44" s="516"/>
      <c r="KRO44" s="516"/>
      <c r="KRP44" s="516"/>
      <c r="KRQ44" s="516"/>
      <c r="KRR44" s="516"/>
      <c r="KRS44" s="516"/>
      <c r="KRT44" s="516"/>
      <c r="KRU44" s="516"/>
      <c r="KRV44" s="516"/>
      <c r="KRW44" s="516"/>
      <c r="KRX44" s="516"/>
      <c r="KRY44" s="516"/>
      <c r="KRZ44" s="516"/>
      <c r="KSA44" s="516"/>
      <c r="KSB44" s="516"/>
      <c r="KSC44" s="516"/>
      <c r="KSD44" s="516"/>
      <c r="KSE44" s="516"/>
      <c r="KSF44" s="516"/>
      <c r="KSG44" s="516"/>
      <c r="KSH44" s="516"/>
      <c r="KSI44" s="516"/>
      <c r="KSJ44" s="516"/>
      <c r="KSK44" s="516"/>
      <c r="KSL44" s="516"/>
      <c r="KSM44" s="516"/>
      <c r="KSN44" s="516"/>
      <c r="KSO44" s="516"/>
      <c r="KSP44" s="516"/>
      <c r="KSQ44" s="516"/>
      <c r="KSR44" s="516"/>
      <c r="KSS44" s="516"/>
      <c r="KST44" s="516"/>
      <c r="KSU44" s="516"/>
      <c r="KSV44" s="516"/>
      <c r="KSW44" s="516"/>
      <c r="KSX44" s="516"/>
      <c r="KSY44" s="516"/>
      <c r="KSZ44" s="516"/>
      <c r="KTA44" s="516"/>
      <c r="KTB44" s="516"/>
      <c r="KTC44" s="516"/>
      <c r="KTD44" s="516"/>
      <c r="KTE44" s="516"/>
      <c r="KTF44" s="516"/>
      <c r="KTG44" s="516"/>
      <c r="KTH44" s="516"/>
      <c r="KTI44" s="516"/>
      <c r="KTJ44" s="516"/>
      <c r="KTK44" s="516"/>
      <c r="KTL44" s="516"/>
      <c r="KTM44" s="516"/>
      <c r="KTN44" s="516"/>
      <c r="KTO44" s="516"/>
      <c r="KTP44" s="516"/>
      <c r="KTQ44" s="516"/>
      <c r="KTR44" s="516"/>
      <c r="KTS44" s="516"/>
      <c r="KTT44" s="516"/>
      <c r="KTU44" s="516"/>
      <c r="KTV44" s="516"/>
      <c r="KTW44" s="516"/>
      <c r="KTX44" s="516"/>
      <c r="KTY44" s="516"/>
      <c r="KTZ44" s="516"/>
      <c r="KUA44" s="516"/>
      <c r="KUB44" s="516"/>
      <c r="KUC44" s="516"/>
      <c r="KUD44" s="516"/>
      <c r="KUE44" s="516"/>
      <c r="KUF44" s="516"/>
      <c r="KUG44" s="516"/>
      <c r="KUH44" s="516"/>
      <c r="KUI44" s="516"/>
      <c r="KUJ44" s="516"/>
      <c r="KUK44" s="516"/>
      <c r="KUL44" s="516"/>
      <c r="KUM44" s="516"/>
      <c r="KUN44" s="516"/>
      <c r="KUO44" s="516"/>
      <c r="KUP44" s="516"/>
      <c r="KUQ44" s="516"/>
      <c r="KUR44" s="516"/>
      <c r="KUS44" s="516"/>
      <c r="KUT44" s="516"/>
      <c r="KUU44" s="516"/>
      <c r="KUV44" s="516"/>
      <c r="KUW44" s="516"/>
      <c r="KUX44" s="516"/>
      <c r="KUY44" s="516"/>
      <c r="KUZ44" s="516"/>
      <c r="KVA44" s="516"/>
      <c r="KVB44" s="516"/>
      <c r="KVC44" s="516"/>
      <c r="KVD44" s="516"/>
      <c r="KVE44" s="516"/>
      <c r="KVF44" s="516"/>
      <c r="KVG44" s="516"/>
      <c r="KVH44" s="516"/>
      <c r="KVI44" s="516"/>
      <c r="KVJ44" s="516"/>
      <c r="KVK44" s="516"/>
      <c r="KVL44" s="516"/>
      <c r="KVM44" s="516"/>
      <c r="KVN44" s="516"/>
      <c r="KVO44" s="516"/>
      <c r="KVP44" s="516"/>
      <c r="KVQ44" s="516"/>
      <c r="KVR44" s="516"/>
      <c r="KVS44" s="516"/>
      <c r="KVT44" s="516"/>
      <c r="KVU44" s="516"/>
      <c r="KVV44" s="516"/>
      <c r="KVW44" s="516"/>
      <c r="KVX44" s="516"/>
      <c r="KVY44" s="516"/>
      <c r="KVZ44" s="516"/>
      <c r="KWA44" s="516"/>
      <c r="KWB44" s="516"/>
      <c r="KWC44" s="516"/>
      <c r="KWD44" s="516"/>
      <c r="KWE44" s="516"/>
      <c r="KWF44" s="516"/>
      <c r="KWG44" s="516"/>
      <c r="KWH44" s="516"/>
      <c r="KWI44" s="516"/>
      <c r="KWJ44" s="516"/>
      <c r="KWK44" s="516"/>
      <c r="KWL44" s="516"/>
      <c r="KWM44" s="516"/>
      <c r="KWN44" s="516"/>
      <c r="KWO44" s="516"/>
      <c r="KWP44" s="516"/>
      <c r="KWQ44" s="516"/>
      <c r="KWR44" s="516"/>
      <c r="KWS44" s="516"/>
      <c r="KWT44" s="516"/>
      <c r="KWU44" s="516"/>
      <c r="KWV44" s="516"/>
      <c r="KWW44" s="516"/>
      <c r="KWX44" s="516"/>
      <c r="KWY44" s="516"/>
      <c r="KWZ44" s="516"/>
      <c r="KXA44" s="516"/>
      <c r="KXB44" s="516"/>
      <c r="KXC44" s="516"/>
      <c r="KXD44" s="516"/>
      <c r="KXE44" s="516"/>
      <c r="KXF44" s="516"/>
      <c r="KXG44" s="516"/>
      <c r="KXH44" s="516"/>
      <c r="KXI44" s="516"/>
      <c r="KXJ44" s="516"/>
      <c r="KXK44" s="516"/>
      <c r="KXL44" s="516"/>
      <c r="KXM44" s="516"/>
      <c r="KXN44" s="516"/>
      <c r="KXO44" s="516"/>
      <c r="KXP44" s="516"/>
      <c r="KXQ44" s="516"/>
      <c r="KXR44" s="516"/>
      <c r="KXS44" s="516"/>
      <c r="KXT44" s="516"/>
      <c r="KXU44" s="516"/>
      <c r="KXV44" s="516"/>
      <c r="KXW44" s="516"/>
      <c r="KXX44" s="516"/>
      <c r="KXY44" s="516"/>
      <c r="KXZ44" s="516"/>
      <c r="KYA44" s="516"/>
      <c r="KYB44" s="516"/>
      <c r="KYC44" s="516"/>
      <c r="KYD44" s="516"/>
      <c r="KYE44" s="516"/>
      <c r="KYF44" s="516"/>
      <c r="KYG44" s="516"/>
      <c r="KYH44" s="516"/>
      <c r="KYI44" s="516"/>
      <c r="KYJ44" s="516"/>
      <c r="KYK44" s="516"/>
      <c r="KYL44" s="516"/>
      <c r="KYM44" s="516"/>
      <c r="KYN44" s="516"/>
      <c r="KYO44" s="516"/>
      <c r="KYP44" s="516"/>
      <c r="KYQ44" s="516"/>
      <c r="KYR44" s="516"/>
      <c r="KYS44" s="516"/>
      <c r="KYT44" s="516"/>
      <c r="KYU44" s="516"/>
      <c r="KYV44" s="516"/>
      <c r="KYW44" s="516"/>
      <c r="KYX44" s="516"/>
      <c r="KYY44" s="516"/>
      <c r="KYZ44" s="516"/>
      <c r="KZA44" s="516"/>
      <c r="KZB44" s="516"/>
      <c r="KZC44" s="516"/>
      <c r="KZD44" s="516"/>
      <c r="KZE44" s="516"/>
      <c r="KZF44" s="516"/>
      <c r="KZG44" s="516"/>
      <c r="KZH44" s="516"/>
      <c r="KZI44" s="516"/>
      <c r="KZJ44" s="516"/>
      <c r="KZK44" s="516"/>
      <c r="KZL44" s="516"/>
      <c r="KZM44" s="516"/>
      <c r="KZN44" s="516"/>
      <c r="KZO44" s="516"/>
      <c r="KZP44" s="516"/>
      <c r="KZQ44" s="516"/>
      <c r="KZR44" s="516"/>
      <c r="KZS44" s="516"/>
      <c r="KZT44" s="516"/>
      <c r="KZU44" s="516"/>
      <c r="KZV44" s="516"/>
      <c r="KZW44" s="516"/>
      <c r="KZX44" s="516"/>
      <c r="KZY44" s="516"/>
      <c r="KZZ44" s="516"/>
      <c r="LAA44" s="516"/>
      <c r="LAB44" s="516"/>
      <c r="LAC44" s="516"/>
      <c r="LAD44" s="516"/>
      <c r="LAE44" s="516"/>
      <c r="LAF44" s="516"/>
      <c r="LAG44" s="516"/>
      <c r="LAH44" s="516"/>
      <c r="LAI44" s="516"/>
      <c r="LAJ44" s="516"/>
      <c r="LAK44" s="516"/>
      <c r="LAL44" s="516"/>
      <c r="LAM44" s="516"/>
      <c r="LAN44" s="516"/>
      <c r="LAO44" s="516"/>
      <c r="LAP44" s="516"/>
      <c r="LAQ44" s="516"/>
      <c r="LAR44" s="516"/>
      <c r="LAS44" s="516"/>
      <c r="LAT44" s="516"/>
      <c r="LAU44" s="516"/>
      <c r="LAV44" s="516"/>
      <c r="LAW44" s="516"/>
      <c r="LAX44" s="516"/>
      <c r="LAY44" s="516"/>
      <c r="LAZ44" s="516"/>
      <c r="LBA44" s="516"/>
      <c r="LBB44" s="516"/>
      <c r="LBC44" s="516"/>
      <c r="LBD44" s="516"/>
      <c r="LBE44" s="516"/>
      <c r="LBF44" s="516"/>
      <c r="LBG44" s="516"/>
      <c r="LBH44" s="516"/>
      <c r="LBI44" s="516"/>
      <c r="LBJ44" s="516"/>
      <c r="LBK44" s="516"/>
      <c r="LBL44" s="516"/>
      <c r="LBM44" s="516"/>
      <c r="LBN44" s="516"/>
      <c r="LBO44" s="516"/>
      <c r="LBP44" s="516"/>
      <c r="LBQ44" s="516"/>
      <c r="LBR44" s="516"/>
      <c r="LBS44" s="516"/>
      <c r="LBT44" s="516"/>
      <c r="LBU44" s="516"/>
      <c r="LBV44" s="516"/>
      <c r="LBW44" s="516"/>
      <c r="LBX44" s="516"/>
      <c r="LBY44" s="516"/>
      <c r="LBZ44" s="516"/>
      <c r="LCA44" s="516"/>
      <c r="LCB44" s="516"/>
      <c r="LCC44" s="516"/>
      <c r="LCD44" s="516"/>
      <c r="LCE44" s="516"/>
      <c r="LCF44" s="516"/>
      <c r="LCG44" s="516"/>
      <c r="LCH44" s="516"/>
      <c r="LCI44" s="516"/>
      <c r="LCJ44" s="516"/>
      <c r="LCK44" s="516"/>
      <c r="LCL44" s="516"/>
      <c r="LCM44" s="516"/>
      <c r="LCN44" s="516"/>
      <c r="LCO44" s="516"/>
      <c r="LCP44" s="516"/>
      <c r="LCQ44" s="516"/>
      <c r="LCR44" s="516"/>
      <c r="LCS44" s="516"/>
      <c r="LCT44" s="516"/>
      <c r="LCU44" s="516"/>
      <c r="LCV44" s="516"/>
      <c r="LCW44" s="516"/>
      <c r="LCX44" s="516"/>
      <c r="LCY44" s="516"/>
      <c r="LCZ44" s="516"/>
      <c r="LDA44" s="516"/>
      <c r="LDB44" s="516"/>
      <c r="LDC44" s="516"/>
      <c r="LDD44" s="516"/>
      <c r="LDE44" s="516"/>
      <c r="LDF44" s="516"/>
      <c r="LDG44" s="516"/>
      <c r="LDH44" s="516"/>
      <c r="LDI44" s="516"/>
      <c r="LDJ44" s="516"/>
      <c r="LDK44" s="516"/>
      <c r="LDL44" s="516"/>
      <c r="LDM44" s="516"/>
      <c r="LDN44" s="516"/>
      <c r="LDO44" s="516"/>
      <c r="LDP44" s="516"/>
      <c r="LDQ44" s="516"/>
      <c r="LDR44" s="516"/>
      <c r="LDS44" s="516"/>
      <c r="LDT44" s="516"/>
      <c r="LDU44" s="516"/>
      <c r="LDV44" s="516"/>
      <c r="LDW44" s="516"/>
      <c r="LDX44" s="516"/>
      <c r="LDY44" s="516"/>
      <c r="LDZ44" s="516"/>
      <c r="LEA44" s="516"/>
      <c r="LEB44" s="516"/>
      <c r="LEC44" s="516"/>
      <c r="LED44" s="516"/>
      <c r="LEE44" s="516"/>
      <c r="LEF44" s="516"/>
      <c r="LEG44" s="516"/>
      <c r="LEH44" s="516"/>
      <c r="LEI44" s="516"/>
      <c r="LEJ44" s="516"/>
      <c r="LEK44" s="516"/>
      <c r="LEL44" s="516"/>
      <c r="LEM44" s="516"/>
      <c r="LEN44" s="516"/>
      <c r="LEO44" s="516"/>
      <c r="LEP44" s="516"/>
      <c r="LEQ44" s="516"/>
      <c r="LER44" s="516"/>
      <c r="LES44" s="516"/>
      <c r="LET44" s="516"/>
      <c r="LEU44" s="516"/>
      <c r="LEV44" s="516"/>
      <c r="LEW44" s="516"/>
      <c r="LEX44" s="516"/>
      <c r="LEY44" s="516"/>
      <c r="LEZ44" s="516"/>
      <c r="LFA44" s="516"/>
      <c r="LFB44" s="516"/>
      <c r="LFC44" s="516"/>
      <c r="LFD44" s="516"/>
      <c r="LFE44" s="516"/>
      <c r="LFF44" s="516"/>
      <c r="LFG44" s="516"/>
      <c r="LFH44" s="516"/>
      <c r="LFI44" s="516"/>
      <c r="LFJ44" s="516"/>
      <c r="LFK44" s="516"/>
      <c r="LFL44" s="516"/>
      <c r="LFM44" s="516"/>
      <c r="LFN44" s="516"/>
      <c r="LFO44" s="516"/>
      <c r="LFP44" s="516"/>
      <c r="LFQ44" s="516"/>
      <c r="LFR44" s="516"/>
      <c r="LFS44" s="516"/>
      <c r="LFT44" s="516"/>
      <c r="LFU44" s="516"/>
      <c r="LFV44" s="516"/>
      <c r="LFW44" s="516"/>
      <c r="LFX44" s="516"/>
      <c r="LFY44" s="516"/>
      <c r="LFZ44" s="516"/>
      <c r="LGA44" s="516"/>
      <c r="LGB44" s="516"/>
      <c r="LGC44" s="516"/>
      <c r="LGD44" s="516"/>
      <c r="LGE44" s="516"/>
      <c r="LGF44" s="516"/>
      <c r="LGG44" s="516"/>
      <c r="LGH44" s="516"/>
      <c r="LGI44" s="516"/>
      <c r="LGJ44" s="516"/>
      <c r="LGK44" s="516"/>
      <c r="LGL44" s="516"/>
      <c r="LGM44" s="516"/>
      <c r="LGN44" s="516"/>
      <c r="LGO44" s="516"/>
      <c r="LGP44" s="516"/>
      <c r="LGQ44" s="516"/>
      <c r="LGR44" s="516"/>
      <c r="LGS44" s="516"/>
      <c r="LGT44" s="516"/>
      <c r="LGU44" s="516"/>
      <c r="LGV44" s="516"/>
      <c r="LGW44" s="516"/>
      <c r="LGX44" s="516"/>
      <c r="LGY44" s="516"/>
      <c r="LGZ44" s="516"/>
      <c r="LHA44" s="516"/>
      <c r="LHB44" s="516"/>
      <c r="LHC44" s="516"/>
      <c r="LHD44" s="516"/>
      <c r="LHE44" s="516"/>
      <c r="LHF44" s="516"/>
      <c r="LHG44" s="516"/>
      <c r="LHH44" s="516"/>
      <c r="LHI44" s="516"/>
      <c r="LHJ44" s="516"/>
      <c r="LHK44" s="516"/>
      <c r="LHL44" s="516"/>
      <c r="LHM44" s="516"/>
      <c r="LHN44" s="516"/>
      <c r="LHO44" s="516"/>
      <c r="LHP44" s="516"/>
      <c r="LHQ44" s="516"/>
      <c r="LHR44" s="516"/>
      <c r="LHS44" s="516"/>
      <c r="LHT44" s="516"/>
      <c r="LHU44" s="516"/>
      <c r="LHV44" s="516"/>
      <c r="LHW44" s="516"/>
      <c r="LHX44" s="516"/>
      <c r="LHY44" s="516"/>
      <c r="LHZ44" s="516"/>
      <c r="LIA44" s="516"/>
      <c r="LIB44" s="516"/>
      <c r="LIC44" s="516"/>
      <c r="LID44" s="516"/>
      <c r="LIE44" s="516"/>
      <c r="LIF44" s="516"/>
      <c r="LIG44" s="516"/>
      <c r="LIH44" s="516"/>
      <c r="LII44" s="516"/>
      <c r="LIJ44" s="516"/>
      <c r="LIK44" s="516"/>
      <c r="LIL44" s="516"/>
      <c r="LIM44" s="516"/>
      <c r="LIN44" s="516"/>
      <c r="LIO44" s="516"/>
      <c r="LIP44" s="516"/>
      <c r="LIQ44" s="516"/>
      <c r="LIR44" s="516"/>
      <c r="LIS44" s="516"/>
      <c r="LIT44" s="516"/>
      <c r="LIU44" s="516"/>
      <c r="LIV44" s="516"/>
      <c r="LIW44" s="516"/>
      <c r="LIX44" s="516"/>
      <c r="LIY44" s="516"/>
      <c r="LIZ44" s="516"/>
      <c r="LJA44" s="516"/>
      <c r="LJB44" s="516"/>
      <c r="LJC44" s="516"/>
      <c r="LJD44" s="516"/>
      <c r="LJE44" s="516"/>
      <c r="LJF44" s="516"/>
      <c r="LJG44" s="516"/>
      <c r="LJH44" s="516"/>
      <c r="LJI44" s="516"/>
      <c r="LJJ44" s="516"/>
      <c r="LJK44" s="516"/>
      <c r="LJL44" s="516"/>
      <c r="LJM44" s="516"/>
      <c r="LJN44" s="516"/>
      <c r="LJO44" s="516"/>
      <c r="LJP44" s="516"/>
      <c r="LJQ44" s="516"/>
      <c r="LJR44" s="516"/>
      <c r="LJS44" s="516"/>
      <c r="LJT44" s="516"/>
      <c r="LJU44" s="516"/>
      <c r="LJV44" s="516"/>
      <c r="LJW44" s="516"/>
      <c r="LJX44" s="516"/>
      <c r="LJY44" s="516"/>
      <c r="LJZ44" s="516"/>
      <c r="LKA44" s="516"/>
      <c r="LKB44" s="516"/>
      <c r="LKC44" s="516"/>
      <c r="LKD44" s="516"/>
      <c r="LKE44" s="516"/>
      <c r="LKF44" s="516"/>
      <c r="LKG44" s="516"/>
      <c r="LKH44" s="516"/>
      <c r="LKI44" s="516"/>
      <c r="LKJ44" s="516"/>
      <c r="LKK44" s="516"/>
      <c r="LKL44" s="516"/>
      <c r="LKM44" s="516"/>
      <c r="LKN44" s="516"/>
      <c r="LKO44" s="516"/>
      <c r="LKP44" s="516"/>
      <c r="LKQ44" s="516"/>
      <c r="LKR44" s="516"/>
      <c r="LKS44" s="516"/>
      <c r="LKT44" s="516"/>
      <c r="LKU44" s="516"/>
      <c r="LKV44" s="516"/>
      <c r="LKW44" s="516"/>
      <c r="LKX44" s="516"/>
      <c r="LKY44" s="516"/>
      <c r="LKZ44" s="516"/>
      <c r="LLA44" s="516"/>
      <c r="LLB44" s="516"/>
      <c r="LLC44" s="516"/>
      <c r="LLD44" s="516"/>
      <c r="LLE44" s="516"/>
      <c r="LLF44" s="516"/>
      <c r="LLG44" s="516"/>
      <c r="LLH44" s="516"/>
      <c r="LLI44" s="516"/>
      <c r="LLJ44" s="516"/>
      <c r="LLK44" s="516"/>
      <c r="LLL44" s="516"/>
      <c r="LLM44" s="516"/>
      <c r="LLN44" s="516"/>
      <c r="LLO44" s="516"/>
      <c r="LLP44" s="516"/>
      <c r="LLQ44" s="516"/>
      <c r="LLR44" s="516"/>
      <c r="LLS44" s="516"/>
      <c r="LLT44" s="516"/>
      <c r="LLU44" s="516"/>
      <c r="LLV44" s="516"/>
      <c r="LLW44" s="516"/>
      <c r="LLX44" s="516"/>
      <c r="LLY44" s="516"/>
      <c r="LLZ44" s="516"/>
      <c r="LMA44" s="516"/>
      <c r="LMB44" s="516"/>
      <c r="LMC44" s="516"/>
      <c r="LMD44" s="516"/>
      <c r="LME44" s="516"/>
      <c r="LMF44" s="516"/>
      <c r="LMG44" s="516"/>
      <c r="LMH44" s="516"/>
      <c r="LMI44" s="516"/>
      <c r="LMJ44" s="516"/>
      <c r="LMK44" s="516"/>
      <c r="LML44" s="516"/>
      <c r="LMM44" s="516"/>
      <c r="LMN44" s="516"/>
      <c r="LMO44" s="516"/>
      <c r="LMP44" s="516"/>
      <c r="LMQ44" s="516"/>
      <c r="LMR44" s="516"/>
      <c r="LMS44" s="516"/>
      <c r="LMT44" s="516"/>
      <c r="LMU44" s="516"/>
      <c r="LMV44" s="516"/>
      <c r="LMW44" s="516"/>
      <c r="LMX44" s="516"/>
      <c r="LMY44" s="516"/>
      <c r="LMZ44" s="516"/>
      <c r="LNA44" s="516"/>
      <c r="LNB44" s="516"/>
      <c r="LNC44" s="516"/>
      <c r="LND44" s="516"/>
      <c r="LNE44" s="516"/>
      <c r="LNF44" s="516"/>
      <c r="LNG44" s="516"/>
      <c r="LNH44" s="516"/>
      <c r="LNI44" s="516"/>
      <c r="LNJ44" s="516"/>
      <c r="LNK44" s="516"/>
      <c r="LNL44" s="516"/>
      <c r="LNM44" s="516"/>
      <c r="LNN44" s="516"/>
      <c r="LNO44" s="516"/>
      <c r="LNP44" s="516"/>
      <c r="LNQ44" s="516"/>
      <c r="LNR44" s="516"/>
      <c r="LNS44" s="516"/>
      <c r="LNT44" s="516"/>
      <c r="LNU44" s="516"/>
      <c r="LNV44" s="516"/>
      <c r="LNW44" s="516"/>
      <c r="LNX44" s="516"/>
      <c r="LNY44" s="516"/>
      <c r="LNZ44" s="516"/>
      <c r="LOA44" s="516"/>
      <c r="LOB44" s="516"/>
      <c r="LOC44" s="516"/>
      <c r="LOD44" s="516"/>
      <c r="LOE44" s="516"/>
      <c r="LOF44" s="516"/>
      <c r="LOG44" s="516"/>
      <c r="LOH44" s="516"/>
      <c r="LOI44" s="516"/>
      <c r="LOJ44" s="516"/>
      <c r="LOK44" s="516"/>
      <c r="LOL44" s="516"/>
      <c r="LOM44" s="516"/>
      <c r="LON44" s="516"/>
      <c r="LOO44" s="516"/>
      <c r="LOP44" s="516"/>
      <c r="LOQ44" s="516"/>
      <c r="LOR44" s="516"/>
      <c r="LOS44" s="516"/>
      <c r="LOT44" s="516"/>
      <c r="LOU44" s="516"/>
      <c r="LOV44" s="516"/>
      <c r="LOW44" s="516"/>
      <c r="LOX44" s="516"/>
      <c r="LOY44" s="516"/>
      <c r="LOZ44" s="516"/>
      <c r="LPA44" s="516"/>
      <c r="LPB44" s="516"/>
      <c r="LPC44" s="516"/>
      <c r="LPD44" s="516"/>
      <c r="LPE44" s="516"/>
      <c r="LPF44" s="516"/>
      <c r="LPG44" s="516"/>
      <c r="LPH44" s="516"/>
      <c r="LPI44" s="516"/>
      <c r="LPJ44" s="516"/>
      <c r="LPK44" s="516"/>
      <c r="LPL44" s="516"/>
      <c r="LPM44" s="516"/>
      <c r="LPN44" s="516"/>
      <c r="LPO44" s="516"/>
      <c r="LPP44" s="516"/>
      <c r="LPQ44" s="516"/>
      <c r="LPR44" s="516"/>
      <c r="LPS44" s="516"/>
      <c r="LPT44" s="516"/>
      <c r="LPU44" s="516"/>
      <c r="LPV44" s="516"/>
      <c r="LPW44" s="516"/>
      <c r="LPX44" s="516"/>
      <c r="LPY44" s="516"/>
      <c r="LPZ44" s="516"/>
      <c r="LQA44" s="516"/>
      <c r="LQB44" s="516"/>
      <c r="LQC44" s="516"/>
      <c r="LQD44" s="516"/>
      <c r="LQE44" s="516"/>
      <c r="LQF44" s="516"/>
      <c r="LQG44" s="516"/>
      <c r="LQH44" s="516"/>
      <c r="LQI44" s="516"/>
      <c r="LQJ44" s="516"/>
      <c r="LQK44" s="516"/>
      <c r="LQL44" s="516"/>
      <c r="LQM44" s="516"/>
      <c r="LQN44" s="516"/>
      <c r="LQO44" s="516"/>
      <c r="LQP44" s="516"/>
      <c r="LQQ44" s="516"/>
      <c r="LQR44" s="516"/>
      <c r="LQS44" s="516"/>
      <c r="LQT44" s="516"/>
      <c r="LQU44" s="516"/>
      <c r="LQV44" s="516"/>
      <c r="LQW44" s="516"/>
      <c r="LQX44" s="516"/>
      <c r="LQY44" s="516"/>
      <c r="LQZ44" s="516"/>
      <c r="LRA44" s="516"/>
      <c r="LRB44" s="516"/>
      <c r="LRC44" s="516"/>
      <c r="LRD44" s="516"/>
      <c r="LRE44" s="516"/>
      <c r="LRF44" s="516"/>
      <c r="LRG44" s="516"/>
      <c r="LRH44" s="516"/>
      <c r="LRI44" s="516"/>
      <c r="LRJ44" s="516"/>
      <c r="LRK44" s="516"/>
      <c r="LRL44" s="516"/>
      <c r="LRM44" s="516"/>
      <c r="LRN44" s="516"/>
      <c r="LRO44" s="516"/>
      <c r="LRP44" s="516"/>
      <c r="LRQ44" s="516"/>
      <c r="LRR44" s="516"/>
      <c r="LRS44" s="516"/>
      <c r="LRT44" s="516"/>
      <c r="LRU44" s="516"/>
      <c r="LRV44" s="516"/>
      <c r="LRW44" s="516"/>
      <c r="LRX44" s="516"/>
      <c r="LRY44" s="516"/>
      <c r="LRZ44" s="516"/>
      <c r="LSA44" s="516"/>
      <c r="LSB44" s="516"/>
      <c r="LSC44" s="516"/>
      <c r="LSD44" s="516"/>
      <c r="LSE44" s="516"/>
      <c r="LSF44" s="516"/>
      <c r="LSG44" s="516"/>
      <c r="LSH44" s="516"/>
      <c r="LSI44" s="516"/>
      <c r="LSJ44" s="516"/>
      <c r="LSK44" s="516"/>
      <c r="LSL44" s="516"/>
      <c r="LSM44" s="516"/>
      <c r="LSN44" s="516"/>
      <c r="LSO44" s="516"/>
      <c r="LSP44" s="516"/>
      <c r="LSQ44" s="516"/>
      <c r="LSR44" s="516"/>
      <c r="LSS44" s="516"/>
      <c r="LST44" s="516"/>
      <c r="LSU44" s="516"/>
      <c r="LSV44" s="516"/>
      <c r="LSW44" s="516"/>
      <c r="LSX44" s="516"/>
      <c r="LSY44" s="516"/>
      <c r="LSZ44" s="516"/>
      <c r="LTA44" s="516"/>
      <c r="LTB44" s="516"/>
      <c r="LTC44" s="516"/>
      <c r="LTD44" s="516"/>
      <c r="LTE44" s="516"/>
      <c r="LTF44" s="516"/>
      <c r="LTG44" s="516"/>
      <c r="LTH44" s="516"/>
      <c r="LTI44" s="516"/>
      <c r="LTJ44" s="516"/>
      <c r="LTK44" s="516"/>
      <c r="LTL44" s="516"/>
      <c r="LTM44" s="516"/>
      <c r="LTN44" s="516"/>
      <c r="LTO44" s="516"/>
      <c r="LTP44" s="516"/>
      <c r="LTQ44" s="516"/>
      <c r="LTR44" s="516"/>
      <c r="LTS44" s="516"/>
      <c r="LTT44" s="516"/>
      <c r="LTU44" s="516"/>
      <c r="LTV44" s="516"/>
      <c r="LTW44" s="516"/>
      <c r="LTX44" s="516"/>
      <c r="LTY44" s="516"/>
      <c r="LTZ44" s="516"/>
      <c r="LUA44" s="516"/>
      <c r="LUB44" s="516"/>
      <c r="LUC44" s="516"/>
      <c r="LUD44" s="516"/>
      <c r="LUE44" s="516"/>
      <c r="LUF44" s="516"/>
      <c r="LUG44" s="516"/>
      <c r="LUH44" s="516"/>
      <c r="LUI44" s="516"/>
      <c r="LUJ44" s="516"/>
      <c r="LUK44" s="516"/>
      <c r="LUL44" s="516"/>
      <c r="LUM44" s="516"/>
      <c r="LUN44" s="516"/>
      <c r="LUO44" s="516"/>
      <c r="LUP44" s="516"/>
      <c r="LUQ44" s="516"/>
      <c r="LUR44" s="516"/>
      <c r="LUS44" s="516"/>
      <c r="LUT44" s="516"/>
      <c r="LUU44" s="516"/>
      <c r="LUV44" s="516"/>
      <c r="LUW44" s="516"/>
      <c r="LUX44" s="516"/>
      <c r="LUY44" s="516"/>
      <c r="LUZ44" s="516"/>
      <c r="LVA44" s="516"/>
      <c r="LVB44" s="516"/>
      <c r="LVC44" s="516"/>
      <c r="LVD44" s="516"/>
      <c r="LVE44" s="516"/>
      <c r="LVF44" s="516"/>
      <c r="LVG44" s="516"/>
      <c r="LVH44" s="516"/>
      <c r="LVI44" s="516"/>
      <c r="LVJ44" s="516"/>
      <c r="LVK44" s="516"/>
      <c r="LVL44" s="516"/>
      <c r="LVM44" s="516"/>
      <c r="LVN44" s="516"/>
      <c r="LVO44" s="516"/>
      <c r="LVP44" s="516"/>
      <c r="LVQ44" s="516"/>
      <c r="LVR44" s="516"/>
      <c r="LVS44" s="516"/>
      <c r="LVT44" s="516"/>
      <c r="LVU44" s="516"/>
      <c r="LVV44" s="516"/>
      <c r="LVW44" s="516"/>
      <c r="LVX44" s="516"/>
      <c r="LVY44" s="516"/>
      <c r="LVZ44" s="516"/>
      <c r="LWA44" s="516"/>
      <c r="LWB44" s="516"/>
      <c r="LWC44" s="516"/>
      <c r="LWD44" s="516"/>
      <c r="LWE44" s="516"/>
      <c r="LWF44" s="516"/>
      <c r="LWG44" s="516"/>
      <c r="LWH44" s="516"/>
      <c r="LWI44" s="516"/>
      <c r="LWJ44" s="516"/>
      <c r="LWK44" s="516"/>
      <c r="LWL44" s="516"/>
      <c r="LWM44" s="516"/>
      <c r="LWN44" s="516"/>
      <c r="LWO44" s="516"/>
      <c r="LWP44" s="516"/>
      <c r="LWQ44" s="516"/>
      <c r="LWR44" s="516"/>
      <c r="LWS44" s="516"/>
      <c r="LWT44" s="516"/>
      <c r="LWU44" s="516"/>
      <c r="LWV44" s="516"/>
      <c r="LWW44" s="516"/>
      <c r="LWX44" s="516"/>
      <c r="LWY44" s="516"/>
      <c r="LWZ44" s="516"/>
      <c r="LXA44" s="516"/>
      <c r="LXB44" s="516"/>
      <c r="LXC44" s="516"/>
      <c r="LXD44" s="516"/>
      <c r="LXE44" s="516"/>
      <c r="LXF44" s="516"/>
      <c r="LXG44" s="516"/>
      <c r="LXH44" s="516"/>
      <c r="LXI44" s="516"/>
      <c r="LXJ44" s="516"/>
      <c r="LXK44" s="516"/>
      <c r="LXL44" s="516"/>
      <c r="LXM44" s="516"/>
      <c r="LXN44" s="516"/>
      <c r="LXO44" s="516"/>
      <c r="LXP44" s="516"/>
      <c r="LXQ44" s="516"/>
      <c r="LXR44" s="516"/>
      <c r="LXS44" s="516"/>
      <c r="LXT44" s="516"/>
      <c r="LXU44" s="516"/>
      <c r="LXV44" s="516"/>
      <c r="LXW44" s="516"/>
      <c r="LXX44" s="516"/>
      <c r="LXY44" s="516"/>
      <c r="LXZ44" s="516"/>
      <c r="LYA44" s="516"/>
      <c r="LYB44" s="516"/>
      <c r="LYC44" s="516"/>
      <c r="LYD44" s="516"/>
      <c r="LYE44" s="516"/>
      <c r="LYF44" s="516"/>
      <c r="LYG44" s="516"/>
      <c r="LYH44" s="516"/>
      <c r="LYI44" s="516"/>
      <c r="LYJ44" s="516"/>
      <c r="LYK44" s="516"/>
      <c r="LYL44" s="516"/>
      <c r="LYM44" s="516"/>
      <c r="LYN44" s="516"/>
      <c r="LYO44" s="516"/>
      <c r="LYP44" s="516"/>
      <c r="LYQ44" s="516"/>
      <c r="LYR44" s="516"/>
      <c r="LYS44" s="516"/>
      <c r="LYT44" s="516"/>
      <c r="LYU44" s="516"/>
      <c r="LYV44" s="516"/>
      <c r="LYW44" s="516"/>
      <c r="LYX44" s="516"/>
      <c r="LYY44" s="516"/>
      <c r="LYZ44" s="516"/>
      <c r="LZA44" s="516"/>
      <c r="LZB44" s="516"/>
      <c r="LZC44" s="516"/>
      <c r="LZD44" s="516"/>
      <c r="LZE44" s="516"/>
      <c r="LZF44" s="516"/>
      <c r="LZG44" s="516"/>
      <c r="LZH44" s="516"/>
      <c r="LZI44" s="516"/>
      <c r="LZJ44" s="516"/>
      <c r="LZK44" s="516"/>
      <c r="LZL44" s="516"/>
      <c r="LZM44" s="516"/>
      <c r="LZN44" s="516"/>
      <c r="LZO44" s="516"/>
      <c r="LZP44" s="516"/>
      <c r="LZQ44" s="516"/>
      <c r="LZR44" s="516"/>
      <c r="LZS44" s="516"/>
      <c r="LZT44" s="516"/>
      <c r="LZU44" s="516"/>
      <c r="LZV44" s="516"/>
      <c r="LZW44" s="516"/>
      <c r="LZX44" s="516"/>
      <c r="LZY44" s="516"/>
      <c r="LZZ44" s="516"/>
      <c r="MAA44" s="516"/>
      <c r="MAB44" s="516"/>
      <c r="MAC44" s="516"/>
      <c r="MAD44" s="516"/>
      <c r="MAE44" s="516"/>
      <c r="MAF44" s="516"/>
      <c r="MAG44" s="516"/>
      <c r="MAH44" s="516"/>
      <c r="MAI44" s="516"/>
      <c r="MAJ44" s="516"/>
      <c r="MAK44" s="516"/>
      <c r="MAL44" s="516"/>
      <c r="MAM44" s="516"/>
      <c r="MAN44" s="516"/>
      <c r="MAO44" s="516"/>
      <c r="MAP44" s="516"/>
      <c r="MAQ44" s="516"/>
      <c r="MAR44" s="516"/>
      <c r="MAS44" s="516"/>
      <c r="MAT44" s="516"/>
      <c r="MAU44" s="516"/>
      <c r="MAV44" s="516"/>
      <c r="MAW44" s="516"/>
      <c r="MAX44" s="516"/>
      <c r="MAY44" s="516"/>
      <c r="MAZ44" s="516"/>
      <c r="MBA44" s="516"/>
      <c r="MBB44" s="516"/>
      <c r="MBC44" s="516"/>
      <c r="MBD44" s="516"/>
      <c r="MBE44" s="516"/>
      <c r="MBF44" s="516"/>
      <c r="MBG44" s="516"/>
      <c r="MBH44" s="516"/>
      <c r="MBI44" s="516"/>
      <c r="MBJ44" s="516"/>
      <c r="MBK44" s="516"/>
      <c r="MBL44" s="516"/>
      <c r="MBM44" s="516"/>
      <c r="MBN44" s="516"/>
      <c r="MBO44" s="516"/>
      <c r="MBP44" s="516"/>
      <c r="MBQ44" s="516"/>
      <c r="MBR44" s="516"/>
      <c r="MBS44" s="516"/>
      <c r="MBT44" s="516"/>
      <c r="MBU44" s="516"/>
      <c r="MBV44" s="516"/>
      <c r="MBW44" s="516"/>
      <c r="MBX44" s="516"/>
      <c r="MBY44" s="516"/>
      <c r="MBZ44" s="516"/>
      <c r="MCA44" s="516"/>
      <c r="MCB44" s="516"/>
      <c r="MCC44" s="516"/>
      <c r="MCD44" s="516"/>
      <c r="MCE44" s="516"/>
      <c r="MCF44" s="516"/>
      <c r="MCG44" s="516"/>
      <c r="MCH44" s="516"/>
      <c r="MCI44" s="516"/>
      <c r="MCJ44" s="516"/>
      <c r="MCK44" s="516"/>
      <c r="MCL44" s="516"/>
      <c r="MCM44" s="516"/>
      <c r="MCN44" s="516"/>
      <c r="MCO44" s="516"/>
      <c r="MCP44" s="516"/>
      <c r="MCQ44" s="516"/>
      <c r="MCR44" s="516"/>
      <c r="MCS44" s="516"/>
      <c r="MCT44" s="516"/>
      <c r="MCU44" s="516"/>
      <c r="MCV44" s="516"/>
      <c r="MCW44" s="516"/>
      <c r="MCX44" s="516"/>
      <c r="MCY44" s="516"/>
      <c r="MCZ44" s="516"/>
      <c r="MDA44" s="516"/>
      <c r="MDB44" s="516"/>
      <c r="MDC44" s="516"/>
      <c r="MDD44" s="516"/>
      <c r="MDE44" s="516"/>
      <c r="MDF44" s="516"/>
      <c r="MDG44" s="516"/>
      <c r="MDH44" s="516"/>
      <c r="MDI44" s="516"/>
      <c r="MDJ44" s="516"/>
      <c r="MDK44" s="516"/>
      <c r="MDL44" s="516"/>
      <c r="MDM44" s="516"/>
      <c r="MDN44" s="516"/>
      <c r="MDO44" s="516"/>
      <c r="MDP44" s="516"/>
      <c r="MDQ44" s="516"/>
      <c r="MDR44" s="516"/>
      <c r="MDS44" s="516"/>
      <c r="MDT44" s="516"/>
      <c r="MDU44" s="516"/>
      <c r="MDV44" s="516"/>
      <c r="MDW44" s="516"/>
      <c r="MDX44" s="516"/>
      <c r="MDY44" s="516"/>
      <c r="MDZ44" s="516"/>
      <c r="MEA44" s="516"/>
      <c r="MEB44" s="516"/>
      <c r="MEC44" s="516"/>
      <c r="MED44" s="516"/>
      <c r="MEE44" s="516"/>
      <c r="MEF44" s="516"/>
      <c r="MEG44" s="516"/>
      <c r="MEH44" s="516"/>
      <c r="MEI44" s="516"/>
      <c r="MEJ44" s="516"/>
      <c r="MEK44" s="516"/>
      <c r="MEL44" s="516"/>
      <c r="MEM44" s="516"/>
      <c r="MEN44" s="516"/>
      <c r="MEO44" s="516"/>
      <c r="MEP44" s="516"/>
      <c r="MEQ44" s="516"/>
      <c r="MER44" s="516"/>
      <c r="MES44" s="516"/>
      <c r="MET44" s="516"/>
      <c r="MEU44" s="516"/>
      <c r="MEV44" s="516"/>
      <c r="MEW44" s="516"/>
      <c r="MEX44" s="516"/>
      <c r="MEY44" s="516"/>
      <c r="MEZ44" s="516"/>
      <c r="MFA44" s="516"/>
      <c r="MFB44" s="516"/>
      <c r="MFC44" s="516"/>
      <c r="MFD44" s="516"/>
      <c r="MFE44" s="516"/>
      <c r="MFF44" s="516"/>
      <c r="MFG44" s="516"/>
      <c r="MFH44" s="516"/>
      <c r="MFI44" s="516"/>
      <c r="MFJ44" s="516"/>
      <c r="MFK44" s="516"/>
      <c r="MFL44" s="516"/>
      <c r="MFM44" s="516"/>
      <c r="MFN44" s="516"/>
      <c r="MFO44" s="516"/>
      <c r="MFP44" s="516"/>
      <c r="MFQ44" s="516"/>
      <c r="MFR44" s="516"/>
      <c r="MFS44" s="516"/>
      <c r="MFT44" s="516"/>
      <c r="MFU44" s="516"/>
      <c r="MFV44" s="516"/>
      <c r="MFW44" s="516"/>
      <c r="MFX44" s="516"/>
      <c r="MFY44" s="516"/>
      <c r="MFZ44" s="516"/>
      <c r="MGA44" s="516"/>
      <c r="MGB44" s="516"/>
      <c r="MGC44" s="516"/>
      <c r="MGD44" s="516"/>
      <c r="MGE44" s="516"/>
      <c r="MGF44" s="516"/>
      <c r="MGG44" s="516"/>
      <c r="MGH44" s="516"/>
      <c r="MGI44" s="516"/>
      <c r="MGJ44" s="516"/>
      <c r="MGK44" s="516"/>
      <c r="MGL44" s="516"/>
      <c r="MGM44" s="516"/>
      <c r="MGN44" s="516"/>
      <c r="MGO44" s="516"/>
      <c r="MGP44" s="516"/>
      <c r="MGQ44" s="516"/>
      <c r="MGR44" s="516"/>
      <c r="MGS44" s="516"/>
      <c r="MGT44" s="516"/>
      <c r="MGU44" s="516"/>
      <c r="MGV44" s="516"/>
      <c r="MGW44" s="516"/>
      <c r="MGX44" s="516"/>
      <c r="MGY44" s="516"/>
      <c r="MGZ44" s="516"/>
      <c r="MHA44" s="516"/>
      <c r="MHB44" s="516"/>
      <c r="MHC44" s="516"/>
      <c r="MHD44" s="516"/>
      <c r="MHE44" s="516"/>
      <c r="MHF44" s="516"/>
      <c r="MHG44" s="516"/>
      <c r="MHH44" s="516"/>
      <c r="MHI44" s="516"/>
      <c r="MHJ44" s="516"/>
      <c r="MHK44" s="516"/>
      <c r="MHL44" s="516"/>
      <c r="MHM44" s="516"/>
      <c r="MHN44" s="516"/>
      <c r="MHO44" s="516"/>
      <c r="MHP44" s="516"/>
      <c r="MHQ44" s="516"/>
      <c r="MHR44" s="516"/>
      <c r="MHS44" s="516"/>
      <c r="MHT44" s="516"/>
      <c r="MHU44" s="516"/>
      <c r="MHV44" s="516"/>
      <c r="MHW44" s="516"/>
      <c r="MHX44" s="516"/>
      <c r="MHY44" s="516"/>
      <c r="MHZ44" s="516"/>
      <c r="MIA44" s="516"/>
      <c r="MIB44" s="516"/>
      <c r="MIC44" s="516"/>
      <c r="MID44" s="516"/>
      <c r="MIE44" s="516"/>
      <c r="MIF44" s="516"/>
      <c r="MIG44" s="516"/>
      <c r="MIH44" s="516"/>
      <c r="MII44" s="516"/>
      <c r="MIJ44" s="516"/>
      <c r="MIK44" s="516"/>
      <c r="MIL44" s="516"/>
      <c r="MIM44" s="516"/>
      <c r="MIN44" s="516"/>
      <c r="MIO44" s="516"/>
      <c r="MIP44" s="516"/>
      <c r="MIQ44" s="516"/>
      <c r="MIR44" s="516"/>
      <c r="MIS44" s="516"/>
      <c r="MIT44" s="516"/>
      <c r="MIU44" s="516"/>
      <c r="MIV44" s="516"/>
      <c r="MIW44" s="516"/>
      <c r="MIX44" s="516"/>
      <c r="MIY44" s="516"/>
      <c r="MIZ44" s="516"/>
      <c r="MJA44" s="516"/>
      <c r="MJB44" s="516"/>
      <c r="MJC44" s="516"/>
      <c r="MJD44" s="516"/>
      <c r="MJE44" s="516"/>
      <c r="MJF44" s="516"/>
      <c r="MJG44" s="516"/>
      <c r="MJH44" s="516"/>
      <c r="MJI44" s="516"/>
      <c r="MJJ44" s="516"/>
      <c r="MJK44" s="516"/>
      <c r="MJL44" s="516"/>
      <c r="MJM44" s="516"/>
      <c r="MJN44" s="516"/>
      <c r="MJO44" s="516"/>
      <c r="MJP44" s="516"/>
      <c r="MJQ44" s="516"/>
      <c r="MJR44" s="516"/>
      <c r="MJS44" s="516"/>
      <c r="MJT44" s="516"/>
      <c r="MJU44" s="516"/>
      <c r="MJV44" s="516"/>
      <c r="MJW44" s="516"/>
      <c r="MJX44" s="516"/>
      <c r="MJY44" s="516"/>
      <c r="MJZ44" s="516"/>
      <c r="MKA44" s="516"/>
      <c r="MKB44" s="516"/>
      <c r="MKC44" s="516"/>
      <c r="MKD44" s="516"/>
      <c r="MKE44" s="516"/>
      <c r="MKF44" s="516"/>
      <c r="MKG44" s="516"/>
      <c r="MKH44" s="516"/>
      <c r="MKI44" s="516"/>
      <c r="MKJ44" s="516"/>
      <c r="MKK44" s="516"/>
      <c r="MKL44" s="516"/>
      <c r="MKM44" s="516"/>
      <c r="MKN44" s="516"/>
      <c r="MKO44" s="516"/>
      <c r="MKP44" s="516"/>
      <c r="MKQ44" s="516"/>
      <c r="MKR44" s="516"/>
      <c r="MKS44" s="516"/>
      <c r="MKT44" s="516"/>
      <c r="MKU44" s="516"/>
      <c r="MKV44" s="516"/>
      <c r="MKW44" s="516"/>
      <c r="MKX44" s="516"/>
      <c r="MKY44" s="516"/>
      <c r="MKZ44" s="516"/>
      <c r="MLA44" s="516"/>
      <c r="MLB44" s="516"/>
      <c r="MLC44" s="516"/>
      <c r="MLD44" s="516"/>
      <c r="MLE44" s="516"/>
      <c r="MLF44" s="516"/>
      <c r="MLG44" s="516"/>
      <c r="MLH44" s="516"/>
      <c r="MLI44" s="516"/>
      <c r="MLJ44" s="516"/>
      <c r="MLK44" s="516"/>
      <c r="MLL44" s="516"/>
      <c r="MLM44" s="516"/>
      <c r="MLN44" s="516"/>
      <c r="MLO44" s="516"/>
      <c r="MLP44" s="516"/>
      <c r="MLQ44" s="516"/>
      <c r="MLR44" s="516"/>
      <c r="MLS44" s="516"/>
      <c r="MLT44" s="516"/>
      <c r="MLU44" s="516"/>
      <c r="MLV44" s="516"/>
      <c r="MLW44" s="516"/>
      <c r="MLX44" s="516"/>
      <c r="MLY44" s="516"/>
      <c r="MLZ44" s="516"/>
      <c r="MMA44" s="516"/>
      <c r="MMB44" s="516"/>
      <c r="MMC44" s="516"/>
      <c r="MMD44" s="516"/>
      <c r="MME44" s="516"/>
      <c r="MMF44" s="516"/>
      <c r="MMG44" s="516"/>
      <c r="MMH44" s="516"/>
      <c r="MMI44" s="516"/>
      <c r="MMJ44" s="516"/>
      <c r="MMK44" s="516"/>
      <c r="MML44" s="516"/>
      <c r="MMM44" s="516"/>
      <c r="MMN44" s="516"/>
      <c r="MMO44" s="516"/>
      <c r="MMP44" s="516"/>
      <c r="MMQ44" s="516"/>
      <c r="MMR44" s="516"/>
      <c r="MMS44" s="516"/>
      <c r="MMT44" s="516"/>
      <c r="MMU44" s="516"/>
      <c r="MMV44" s="516"/>
      <c r="MMW44" s="516"/>
      <c r="MMX44" s="516"/>
      <c r="MMY44" s="516"/>
      <c r="MMZ44" s="516"/>
      <c r="MNA44" s="516"/>
      <c r="MNB44" s="516"/>
      <c r="MNC44" s="516"/>
      <c r="MND44" s="516"/>
      <c r="MNE44" s="516"/>
      <c r="MNF44" s="516"/>
      <c r="MNG44" s="516"/>
      <c r="MNH44" s="516"/>
      <c r="MNI44" s="516"/>
      <c r="MNJ44" s="516"/>
      <c r="MNK44" s="516"/>
      <c r="MNL44" s="516"/>
      <c r="MNM44" s="516"/>
      <c r="MNN44" s="516"/>
      <c r="MNO44" s="516"/>
      <c r="MNP44" s="516"/>
      <c r="MNQ44" s="516"/>
      <c r="MNR44" s="516"/>
      <c r="MNS44" s="516"/>
      <c r="MNT44" s="516"/>
      <c r="MNU44" s="516"/>
      <c r="MNV44" s="516"/>
      <c r="MNW44" s="516"/>
      <c r="MNX44" s="516"/>
      <c r="MNY44" s="516"/>
      <c r="MNZ44" s="516"/>
      <c r="MOA44" s="516"/>
      <c r="MOB44" s="516"/>
      <c r="MOC44" s="516"/>
      <c r="MOD44" s="516"/>
      <c r="MOE44" s="516"/>
      <c r="MOF44" s="516"/>
      <c r="MOG44" s="516"/>
      <c r="MOH44" s="516"/>
      <c r="MOI44" s="516"/>
      <c r="MOJ44" s="516"/>
      <c r="MOK44" s="516"/>
      <c r="MOL44" s="516"/>
      <c r="MOM44" s="516"/>
      <c r="MON44" s="516"/>
      <c r="MOO44" s="516"/>
      <c r="MOP44" s="516"/>
      <c r="MOQ44" s="516"/>
      <c r="MOR44" s="516"/>
      <c r="MOS44" s="516"/>
      <c r="MOT44" s="516"/>
      <c r="MOU44" s="516"/>
      <c r="MOV44" s="516"/>
      <c r="MOW44" s="516"/>
      <c r="MOX44" s="516"/>
      <c r="MOY44" s="516"/>
      <c r="MOZ44" s="516"/>
      <c r="MPA44" s="516"/>
      <c r="MPB44" s="516"/>
      <c r="MPC44" s="516"/>
      <c r="MPD44" s="516"/>
      <c r="MPE44" s="516"/>
      <c r="MPF44" s="516"/>
      <c r="MPG44" s="516"/>
      <c r="MPH44" s="516"/>
      <c r="MPI44" s="516"/>
      <c r="MPJ44" s="516"/>
      <c r="MPK44" s="516"/>
      <c r="MPL44" s="516"/>
      <c r="MPM44" s="516"/>
      <c r="MPN44" s="516"/>
      <c r="MPO44" s="516"/>
      <c r="MPP44" s="516"/>
      <c r="MPQ44" s="516"/>
      <c r="MPR44" s="516"/>
      <c r="MPS44" s="516"/>
      <c r="MPT44" s="516"/>
      <c r="MPU44" s="516"/>
      <c r="MPV44" s="516"/>
      <c r="MPW44" s="516"/>
      <c r="MPX44" s="516"/>
      <c r="MPY44" s="516"/>
      <c r="MPZ44" s="516"/>
      <c r="MQA44" s="516"/>
      <c r="MQB44" s="516"/>
      <c r="MQC44" s="516"/>
      <c r="MQD44" s="516"/>
      <c r="MQE44" s="516"/>
      <c r="MQF44" s="516"/>
      <c r="MQG44" s="516"/>
      <c r="MQH44" s="516"/>
      <c r="MQI44" s="516"/>
      <c r="MQJ44" s="516"/>
      <c r="MQK44" s="516"/>
      <c r="MQL44" s="516"/>
      <c r="MQM44" s="516"/>
      <c r="MQN44" s="516"/>
      <c r="MQO44" s="516"/>
      <c r="MQP44" s="516"/>
      <c r="MQQ44" s="516"/>
      <c r="MQR44" s="516"/>
      <c r="MQS44" s="516"/>
      <c r="MQT44" s="516"/>
      <c r="MQU44" s="516"/>
      <c r="MQV44" s="516"/>
      <c r="MQW44" s="516"/>
      <c r="MQX44" s="516"/>
      <c r="MQY44" s="516"/>
      <c r="MQZ44" s="516"/>
      <c r="MRA44" s="516"/>
      <c r="MRB44" s="516"/>
      <c r="MRC44" s="516"/>
      <c r="MRD44" s="516"/>
      <c r="MRE44" s="516"/>
      <c r="MRF44" s="516"/>
      <c r="MRG44" s="516"/>
      <c r="MRH44" s="516"/>
      <c r="MRI44" s="516"/>
      <c r="MRJ44" s="516"/>
      <c r="MRK44" s="516"/>
      <c r="MRL44" s="516"/>
      <c r="MRM44" s="516"/>
      <c r="MRN44" s="516"/>
      <c r="MRO44" s="516"/>
      <c r="MRP44" s="516"/>
      <c r="MRQ44" s="516"/>
      <c r="MRR44" s="516"/>
      <c r="MRS44" s="516"/>
      <c r="MRT44" s="516"/>
      <c r="MRU44" s="516"/>
      <c r="MRV44" s="516"/>
      <c r="MRW44" s="516"/>
      <c r="MRX44" s="516"/>
      <c r="MRY44" s="516"/>
      <c r="MRZ44" s="516"/>
      <c r="MSA44" s="516"/>
      <c r="MSB44" s="516"/>
      <c r="MSC44" s="516"/>
      <c r="MSD44" s="516"/>
      <c r="MSE44" s="516"/>
      <c r="MSF44" s="516"/>
      <c r="MSG44" s="516"/>
      <c r="MSH44" s="516"/>
      <c r="MSI44" s="516"/>
      <c r="MSJ44" s="516"/>
      <c r="MSK44" s="516"/>
      <c r="MSL44" s="516"/>
      <c r="MSM44" s="516"/>
      <c r="MSN44" s="516"/>
      <c r="MSO44" s="516"/>
      <c r="MSP44" s="516"/>
      <c r="MSQ44" s="516"/>
      <c r="MSR44" s="516"/>
      <c r="MSS44" s="516"/>
      <c r="MST44" s="516"/>
      <c r="MSU44" s="516"/>
      <c r="MSV44" s="516"/>
      <c r="MSW44" s="516"/>
      <c r="MSX44" s="516"/>
      <c r="MSY44" s="516"/>
      <c r="MSZ44" s="516"/>
      <c r="MTA44" s="516"/>
      <c r="MTB44" s="516"/>
      <c r="MTC44" s="516"/>
      <c r="MTD44" s="516"/>
      <c r="MTE44" s="516"/>
      <c r="MTF44" s="516"/>
      <c r="MTG44" s="516"/>
      <c r="MTH44" s="516"/>
      <c r="MTI44" s="516"/>
      <c r="MTJ44" s="516"/>
      <c r="MTK44" s="516"/>
      <c r="MTL44" s="516"/>
      <c r="MTM44" s="516"/>
      <c r="MTN44" s="516"/>
      <c r="MTO44" s="516"/>
      <c r="MTP44" s="516"/>
      <c r="MTQ44" s="516"/>
      <c r="MTR44" s="516"/>
      <c r="MTS44" s="516"/>
      <c r="MTT44" s="516"/>
      <c r="MTU44" s="516"/>
      <c r="MTV44" s="516"/>
      <c r="MTW44" s="516"/>
      <c r="MTX44" s="516"/>
      <c r="MTY44" s="516"/>
      <c r="MTZ44" s="516"/>
      <c r="MUA44" s="516"/>
      <c r="MUB44" s="516"/>
      <c r="MUC44" s="516"/>
      <c r="MUD44" s="516"/>
      <c r="MUE44" s="516"/>
      <c r="MUF44" s="516"/>
      <c r="MUG44" s="516"/>
      <c r="MUH44" s="516"/>
      <c r="MUI44" s="516"/>
      <c r="MUJ44" s="516"/>
      <c r="MUK44" s="516"/>
      <c r="MUL44" s="516"/>
      <c r="MUM44" s="516"/>
      <c r="MUN44" s="516"/>
      <c r="MUO44" s="516"/>
      <c r="MUP44" s="516"/>
      <c r="MUQ44" s="516"/>
      <c r="MUR44" s="516"/>
      <c r="MUS44" s="516"/>
      <c r="MUT44" s="516"/>
      <c r="MUU44" s="516"/>
      <c r="MUV44" s="516"/>
      <c r="MUW44" s="516"/>
      <c r="MUX44" s="516"/>
      <c r="MUY44" s="516"/>
      <c r="MUZ44" s="516"/>
      <c r="MVA44" s="516"/>
      <c r="MVB44" s="516"/>
      <c r="MVC44" s="516"/>
      <c r="MVD44" s="516"/>
      <c r="MVE44" s="516"/>
      <c r="MVF44" s="516"/>
      <c r="MVG44" s="516"/>
      <c r="MVH44" s="516"/>
      <c r="MVI44" s="516"/>
      <c r="MVJ44" s="516"/>
      <c r="MVK44" s="516"/>
      <c r="MVL44" s="516"/>
      <c r="MVM44" s="516"/>
      <c r="MVN44" s="516"/>
      <c r="MVO44" s="516"/>
      <c r="MVP44" s="516"/>
      <c r="MVQ44" s="516"/>
      <c r="MVR44" s="516"/>
      <c r="MVS44" s="516"/>
      <c r="MVT44" s="516"/>
      <c r="MVU44" s="516"/>
      <c r="MVV44" s="516"/>
      <c r="MVW44" s="516"/>
      <c r="MVX44" s="516"/>
      <c r="MVY44" s="516"/>
      <c r="MVZ44" s="516"/>
      <c r="MWA44" s="516"/>
      <c r="MWB44" s="516"/>
      <c r="MWC44" s="516"/>
      <c r="MWD44" s="516"/>
      <c r="MWE44" s="516"/>
      <c r="MWF44" s="516"/>
      <c r="MWG44" s="516"/>
      <c r="MWH44" s="516"/>
      <c r="MWI44" s="516"/>
      <c r="MWJ44" s="516"/>
      <c r="MWK44" s="516"/>
      <c r="MWL44" s="516"/>
      <c r="MWM44" s="516"/>
      <c r="MWN44" s="516"/>
      <c r="MWO44" s="516"/>
      <c r="MWP44" s="516"/>
      <c r="MWQ44" s="516"/>
      <c r="MWR44" s="516"/>
      <c r="MWS44" s="516"/>
      <c r="MWT44" s="516"/>
      <c r="MWU44" s="516"/>
      <c r="MWV44" s="516"/>
      <c r="MWW44" s="516"/>
      <c r="MWX44" s="516"/>
      <c r="MWY44" s="516"/>
      <c r="MWZ44" s="516"/>
      <c r="MXA44" s="516"/>
      <c r="MXB44" s="516"/>
      <c r="MXC44" s="516"/>
      <c r="MXD44" s="516"/>
      <c r="MXE44" s="516"/>
      <c r="MXF44" s="516"/>
      <c r="MXG44" s="516"/>
      <c r="MXH44" s="516"/>
      <c r="MXI44" s="516"/>
      <c r="MXJ44" s="516"/>
      <c r="MXK44" s="516"/>
      <c r="MXL44" s="516"/>
      <c r="MXM44" s="516"/>
      <c r="MXN44" s="516"/>
      <c r="MXO44" s="516"/>
      <c r="MXP44" s="516"/>
      <c r="MXQ44" s="516"/>
      <c r="MXR44" s="516"/>
      <c r="MXS44" s="516"/>
      <c r="MXT44" s="516"/>
      <c r="MXU44" s="516"/>
      <c r="MXV44" s="516"/>
      <c r="MXW44" s="516"/>
      <c r="MXX44" s="516"/>
      <c r="MXY44" s="516"/>
      <c r="MXZ44" s="516"/>
      <c r="MYA44" s="516"/>
      <c r="MYB44" s="516"/>
      <c r="MYC44" s="516"/>
      <c r="MYD44" s="516"/>
      <c r="MYE44" s="516"/>
      <c r="MYF44" s="516"/>
      <c r="MYG44" s="516"/>
      <c r="MYH44" s="516"/>
      <c r="MYI44" s="516"/>
      <c r="MYJ44" s="516"/>
      <c r="MYK44" s="516"/>
      <c r="MYL44" s="516"/>
      <c r="MYM44" s="516"/>
      <c r="MYN44" s="516"/>
      <c r="MYO44" s="516"/>
      <c r="MYP44" s="516"/>
      <c r="MYQ44" s="516"/>
      <c r="MYR44" s="516"/>
      <c r="MYS44" s="516"/>
      <c r="MYT44" s="516"/>
      <c r="MYU44" s="516"/>
      <c r="MYV44" s="516"/>
      <c r="MYW44" s="516"/>
      <c r="MYX44" s="516"/>
      <c r="MYY44" s="516"/>
      <c r="MYZ44" s="516"/>
      <c r="MZA44" s="516"/>
      <c r="MZB44" s="516"/>
      <c r="MZC44" s="516"/>
      <c r="MZD44" s="516"/>
      <c r="MZE44" s="516"/>
      <c r="MZF44" s="516"/>
      <c r="MZG44" s="516"/>
      <c r="MZH44" s="516"/>
      <c r="MZI44" s="516"/>
      <c r="MZJ44" s="516"/>
      <c r="MZK44" s="516"/>
      <c r="MZL44" s="516"/>
      <c r="MZM44" s="516"/>
      <c r="MZN44" s="516"/>
      <c r="MZO44" s="516"/>
      <c r="MZP44" s="516"/>
      <c r="MZQ44" s="516"/>
      <c r="MZR44" s="516"/>
      <c r="MZS44" s="516"/>
      <c r="MZT44" s="516"/>
      <c r="MZU44" s="516"/>
      <c r="MZV44" s="516"/>
      <c r="MZW44" s="516"/>
      <c r="MZX44" s="516"/>
      <c r="MZY44" s="516"/>
      <c r="MZZ44" s="516"/>
      <c r="NAA44" s="516"/>
      <c r="NAB44" s="516"/>
      <c r="NAC44" s="516"/>
      <c r="NAD44" s="516"/>
      <c r="NAE44" s="516"/>
      <c r="NAF44" s="516"/>
      <c r="NAG44" s="516"/>
      <c r="NAH44" s="516"/>
      <c r="NAI44" s="516"/>
      <c r="NAJ44" s="516"/>
      <c r="NAK44" s="516"/>
      <c r="NAL44" s="516"/>
      <c r="NAM44" s="516"/>
      <c r="NAN44" s="516"/>
      <c r="NAO44" s="516"/>
      <c r="NAP44" s="516"/>
      <c r="NAQ44" s="516"/>
      <c r="NAR44" s="516"/>
      <c r="NAS44" s="516"/>
      <c r="NAT44" s="516"/>
      <c r="NAU44" s="516"/>
      <c r="NAV44" s="516"/>
      <c r="NAW44" s="516"/>
      <c r="NAX44" s="516"/>
      <c r="NAY44" s="516"/>
      <c r="NAZ44" s="516"/>
      <c r="NBA44" s="516"/>
      <c r="NBB44" s="516"/>
      <c r="NBC44" s="516"/>
      <c r="NBD44" s="516"/>
      <c r="NBE44" s="516"/>
      <c r="NBF44" s="516"/>
      <c r="NBG44" s="516"/>
      <c r="NBH44" s="516"/>
      <c r="NBI44" s="516"/>
      <c r="NBJ44" s="516"/>
      <c r="NBK44" s="516"/>
      <c r="NBL44" s="516"/>
      <c r="NBM44" s="516"/>
      <c r="NBN44" s="516"/>
      <c r="NBO44" s="516"/>
      <c r="NBP44" s="516"/>
      <c r="NBQ44" s="516"/>
      <c r="NBR44" s="516"/>
      <c r="NBS44" s="516"/>
      <c r="NBT44" s="516"/>
      <c r="NBU44" s="516"/>
      <c r="NBV44" s="516"/>
      <c r="NBW44" s="516"/>
      <c r="NBX44" s="516"/>
      <c r="NBY44" s="516"/>
      <c r="NBZ44" s="516"/>
      <c r="NCA44" s="516"/>
      <c r="NCB44" s="516"/>
      <c r="NCC44" s="516"/>
      <c r="NCD44" s="516"/>
      <c r="NCE44" s="516"/>
      <c r="NCF44" s="516"/>
      <c r="NCG44" s="516"/>
      <c r="NCH44" s="516"/>
      <c r="NCI44" s="516"/>
      <c r="NCJ44" s="516"/>
      <c r="NCK44" s="516"/>
      <c r="NCL44" s="516"/>
      <c r="NCM44" s="516"/>
      <c r="NCN44" s="516"/>
      <c r="NCO44" s="516"/>
      <c r="NCP44" s="516"/>
      <c r="NCQ44" s="516"/>
      <c r="NCR44" s="516"/>
      <c r="NCS44" s="516"/>
      <c r="NCT44" s="516"/>
      <c r="NCU44" s="516"/>
      <c r="NCV44" s="516"/>
      <c r="NCW44" s="516"/>
      <c r="NCX44" s="516"/>
      <c r="NCY44" s="516"/>
      <c r="NCZ44" s="516"/>
      <c r="NDA44" s="516"/>
      <c r="NDB44" s="516"/>
      <c r="NDC44" s="516"/>
      <c r="NDD44" s="516"/>
      <c r="NDE44" s="516"/>
      <c r="NDF44" s="516"/>
      <c r="NDG44" s="516"/>
      <c r="NDH44" s="516"/>
      <c r="NDI44" s="516"/>
      <c r="NDJ44" s="516"/>
      <c r="NDK44" s="516"/>
      <c r="NDL44" s="516"/>
      <c r="NDM44" s="516"/>
      <c r="NDN44" s="516"/>
      <c r="NDO44" s="516"/>
      <c r="NDP44" s="516"/>
      <c r="NDQ44" s="516"/>
      <c r="NDR44" s="516"/>
      <c r="NDS44" s="516"/>
      <c r="NDT44" s="516"/>
      <c r="NDU44" s="516"/>
      <c r="NDV44" s="516"/>
      <c r="NDW44" s="516"/>
      <c r="NDX44" s="516"/>
      <c r="NDY44" s="516"/>
      <c r="NDZ44" s="516"/>
      <c r="NEA44" s="516"/>
      <c r="NEB44" s="516"/>
      <c r="NEC44" s="516"/>
      <c r="NED44" s="516"/>
      <c r="NEE44" s="516"/>
      <c r="NEF44" s="516"/>
      <c r="NEG44" s="516"/>
      <c r="NEH44" s="516"/>
      <c r="NEI44" s="516"/>
      <c r="NEJ44" s="516"/>
      <c r="NEK44" s="516"/>
      <c r="NEL44" s="516"/>
      <c r="NEM44" s="516"/>
      <c r="NEN44" s="516"/>
      <c r="NEO44" s="516"/>
      <c r="NEP44" s="516"/>
      <c r="NEQ44" s="516"/>
      <c r="NER44" s="516"/>
      <c r="NES44" s="516"/>
      <c r="NET44" s="516"/>
      <c r="NEU44" s="516"/>
      <c r="NEV44" s="516"/>
      <c r="NEW44" s="516"/>
      <c r="NEX44" s="516"/>
      <c r="NEY44" s="516"/>
      <c r="NEZ44" s="516"/>
      <c r="NFA44" s="516"/>
      <c r="NFB44" s="516"/>
      <c r="NFC44" s="516"/>
      <c r="NFD44" s="516"/>
      <c r="NFE44" s="516"/>
      <c r="NFF44" s="516"/>
      <c r="NFG44" s="516"/>
      <c r="NFH44" s="516"/>
      <c r="NFI44" s="516"/>
      <c r="NFJ44" s="516"/>
      <c r="NFK44" s="516"/>
      <c r="NFL44" s="516"/>
      <c r="NFM44" s="516"/>
      <c r="NFN44" s="516"/>
      <c r="NFO44" s="516"/>
      <c r="NFP44" s="516"/>
      <c r="NFQ44" s="516"/>
      <c r="NFR44" s="516"/>
      <c r="NFS44" s="516"/>
      <c r="NFT44" s="516"/>
      <c r="NFU44" s="516"/>
      <c r="NFV44" s="516"/>
      <c r="NFW44" s="516"/>
      <c r="NFX44" s="516"/>
      <c r="NFY44" s="516"/>
      <c r="NFZ44" s="516"/>
      <c r="NGA44" s="516"/>
      <c r="NGB44" s="516"/>
      <c r="NGC44" s="516"/>
      <c r="NGD44" s="516"/>
      <c r="NGE44" s="516"/>
      <c r="NGF44" s="516"/>
      <c r="NGG44" s="516"/>
      <c r="NGH44" s="516"/>
      <c r="NGI44" s="516"/>
      <c r="NGJ44" s="516"/>
      <c r="NGK44" s="516"/>
      <c r="NGL44" s="516"/>
      <c r="NGM44" s="516"/>
      <c r="NGN44" s="516"/>
      <c r="NGO44" s="516"/>
      <c r="NGP44" s="516"/>
      <c r="NGQ44" s="516"/>
      <c r="NGR44" s="516"/>
      <c r="NGS44" s="516"/>
      <c r="NGT44" s="516"/>
      <c r="NGU44" s="516"/>
      <c r="NGV44" s="516"/>
      <c r="NGW44" s="516"/>
      <c r="NGX44" s="516"/>
      <c r="NGY44" s="516"/>
      <c r="NGZ44" s="516"/>
      <c r="NHA44" s="516"/>
      <c r="NHB44" s="516"/>
      <c r="NHC44" s="516"/>
      <c r="NHD44" s="516"/>
      <c r="NHE44" s="516"/>
      <c r="NHF44" s="516"/>
      <c r="NHG44" s="516"/>
      <c r="NHH44" s="516"/>
      <c r="NHI44" s="516"/>
      <c r="NHJ44" s="516"/>
      <c r="NHK44" s="516"/>
      <c r="NHL44" s="516"/>
      <c r="NHM44" s="516"/>
      <c r="NHN44" s="516"/>
      <c r="NHO44" s="516"/>
      <c r="NHP44" s="516"/>
      <c r="NHQ44" s="516"/>
      <c r="NHR44" s="516"/>
      <c r="NHS44" s="516"/>
      <c r="NHT44" s="516"/>
      <c r="NHU44" s="516"/>
      <c r="NHV44" s="516"/>
      <c r="NHW44" s="516"/>
      <c r="NHX44" s="516"/>
      <c r="NHY44" s="516"/>
      <c r="NHZ44" s="516"/>
      <c r="NIA44" s="516"/>
      <c r="NIB44" s="516"/>
      <c r="NIC44" s="516"/>
      <c r="NID44" s="516"/>
      <c r="NIE44" s="516"/>
      <c r="NIF44" s="516"/>
      <c r="NIG44" s="516"/>
      <c r="NIH44" s="516"/>
      <c r="NII44" s="516"/>
      <c r="NIJ44" s="516"/>
      <c r="NIK44" s="516"/>
      <c r="NIL44" s="516"/>
      <c r="NIM44" s="516"/>
      <c r="NIN44" s="516"/>
      <c r="NIO44" s="516"/>
      <c r="NIP44" s="516"/>
      <c r="NIQ44" s="516"/>
      <c r="NIR44" s="516"/>
      <c r="NIS44" s="516"/>
      <c r="NIT44" s="516"/>
      <c r="NIU44" s="516"/>
      <c r="NIV44" s="516"/>
      <c r="NIW44" s="516"/>
      <c r="NIX44" s="516"/>
      <c r="NIY44" s="516"/>
      <c r="NIZ44" s="516"/>
      <c r="NJA44" s="516"/>
      <c r="NJB44" s="516"/>
      <c r="NJC44" s="516"/>
      <c r="NJD44" s="516"/>
      <c r="NJE44" s="516"/>
      <c r="NJF44" s="516"/>
      <c r="NJG44" s="516"/>
      <c r="NJH44" s="516"/>
      <c r="NJI44" s="516"/>
      <c r="NJJ44" s="516"/>
      <c r="NJK44" s="516"/>
      <c r="NJL44" s="516"/>
      <c r="NJM44" s="516"/>
      <c r="NJN44" s="516"/>
      <c r="NJO44" s="516"/>
      <c r="NJP44" s="516"/>
      <c r="NJQ44" s="516"/>
      <c r="NJR44" s="516"/>
      <c r="NJS44" s="516"/>
      <c r="NJT44" s="516"/>
      <c r="NJU44" s="516"/>
      <c r="NJV44" s="516"/>
      <c r="NJW44" s="516"/>
      <c r="NJX44" s="516"/>
      <c r="NJY44" s="516"/>
      <c r="NJZ44" s="516"/>
      <c r="NKA44" s="516"/>
      <c r="NKB44" s="516"/>
      <c r="NKC44" s="516"/>
      <c r="NKD44" s="516"/>
      <c r="NKE44" s="516"/>
      <c r="NKF44" s="516"/>
      <c r="NKG44" s="516"/>
      <c r="NKH44" s="516"/>
      <c r="NKI44" s="516"/>
      <c r="NKJ44" s="516"/>
      <c r="NKK44" s="516"/>
      <c r="NKL44" s="516"/>
      <c r="NKM44" s="516"/>
      <c r="NKN44" s="516"/>
      <c r="NKO44" s="516"/>
      <c r="NKP44" s="516"/>
      <c r="NKQ44" s="516"/>
      <c r="NKR44" s="516"/>
      <c r="NKS44" s="516"/>
      <c r="NKT44" s="516"/>
      <c r="NKU44" s="516"/>
      <c r="NKV44" s="516"/>
      <c r="NKW44" s="516"/>
      <c r="NKX44" s="516"/>
      <c r="NKY44" s="516"/>
      <c r="NKZ44" s="516"/>
      <c r="NLA44" s="516"/>
      <c r="NLB44" s="516"/>
      <c r="NLC44" s="516"/>
      <c r="NLD44" s="516"/>
      <c r="NLE44" s="516"/>
      <c r="NLF44" s="516"/>
      <c r="NLG44" s="516"/>
      <c r="NLH44" s="516"/>
      <c r="NLI44" s="516"/>
      <c r="NLJ44" s="516"/>
      <c r="NLK44" s="516"/>
      <c r="NLL44" s="516"/>
      <c r="NLM44" s="516"/>
      <c r="NLN44" s="516"/>
      <c r="NLO44" s="516"/>
      <c r="NLP44" s="516"/>
      <c r="NLQ44" s="516"/>
      <c r="NLR44" s="516"/>
      <c r="NLS44" s="516"/>
      <c r="NLT44" s="516"/>
      <c r="NLU44" s="516"/>
      <c r="NLV44" s="516"/>
      <c r="NLW44" s="516"/>
      <c r="NLX44" s="516"/>
      <c r="NLY44" s="516"/>
      <c r="NLZ44" s="516"/>
      <c r="NMA44" s="516"/>
      <c r="NMB44" s="516"/>
      <c r="NMC44" s="516"/>
      <c r="NMD44" s="516"/>
      <c r="NME44" s="516"/>
      <c r="NMF44" s="516"/>
      <c r="NMG44" s="516"/>
      <c r="NMH44" s="516"/>
      <c r="NMI44" s="516"/>
      <c r="NMJ44" s="516"/>
      <c r="NMK44" s="516"/>
      <c r="NML44" s="516"/>
      <c r="NMM44" s="516"/>
      <c r="NMN44" s="516"/>
      <c r="NMO44" s="516"/>
      <c r="NMP44" s="516"/>
      <c r="NMQ44" s="516"/>
      <c r="NMR44" s="516"/>
      <c r="NMS44" s="516"/>
      <c r="NMT44" s="516"/>
      <c r="NMU44" s="516"/>
      <c r="NMV44" s="516"/>
      <c r="NMW44" s="516"/>
      <c r="NMX44" s="516"/>
      <c r="NMY44" s="516"/>
      <c r="NMZ44" s="516"/>
      <c r="NNA44" s="516"/>
      <c r="NNB44" s="516"/>
      <c r="NNC44" s="516"/>
      <c r="NND44" s="516"/>
      <c r="NNE44" s="516"/>
      <c r="NNF44" s="516"/>
      <c r="NNG44" s="516"/>
      <c r="NNH44" s="516"/>
      <c r="NNI44" s="516"/>
      <c r="NNJ44" s="516"/>
      <c r="NNK44" s="516"/>
      <c r="NNL44" s="516"/>
      <c r="NNM44" s="516"/>
      <c r="NNN44" s="516"/>
      <c r="NNO44" s="516"/>
      <c r="NNP44" s="516"/>
      <c r="NNQ44" s="516"/>
      <c r="NNR44" s="516"/>
      <c r="NNS44" s="516"/>
      <c r="NNT44" s="516"/>
      <c r="NNU44" s="516"/>
      <c r="NNV44" s="516"/>
      <c r="NNW44" s="516"/>
      <c r="NNX44" s="516"/>
      <c r="NNY44" s="516"/>
      <c r="NNZ44" s="516"/>
      <c r="NOA44" s="516"/>
      <c r="NOB44" s="516"/>
      <c r="NOC44" s="516"/>
      <c r="NOD44" s="516"/>
      <c r="NOE44" s="516"/>
      <c r="NOF44" s="516"/>
      <c r="NOG44" s="516"/>
      <c r="NOH44" s="516"/>
      <c r="NOI44" s="516"/>
      <c r="NOJ44" s="516"/>
      <c r="NOK44" s="516"/>
      <c r="NOL44" s="516"/>
      <c r="NOM44" s="516"/>
      <c r="NON44" s="516"/>
      <c r="NOO44" s="516"/>
      <c r="NOP44" s="516"/>
      <c r="NOQ44" s="516"/>
      <c r="NOR44" s="516"/>
      <c r="NOS44" s="516"/>
      <c r="NOT44" s="516"/>
      <c r="NOU44" s="516"/>
      <c r="NOV44" s="516"/>
      <c r="NOW44" s="516"/>
      <c r="NOX44" s="516"/>
      <c r="NOY44" s="516"/>
      <c r="NOZ44" s="516"/>
      <c r="NPA44" s="516"/>
      <c r="NPB44" s="516"/>
      <c r="NPC44" s="516"/>
      <c r="NPD44" s="516"/>
      <c r="NPE44" s="516"/>
      <c r="NPF44" s="516"/>
      <c r="NPG44" s="516"/>
      <c r="NPH44" s="516"/>
      <c r="NPI44" s="516"/>
      <c r="NPJ44" s="516"/>
      <c r="NPK44" s="516"/>
      <c r="NPL44" s="516"/>
      <c r="NPM44" s="516"/>
      <c r="NPN44" s="516"/>
      <c r="NPO44" s="516"/>
      <c r="NPP44" s="516"/>
      <c r="NPQ44" s="516"/>
      <c r="NPR44" s="516"/>
      <c r="NPS44" s="516"/>
      <c r="NPT44" s="516"/>
      <c r="NPU44" s="516"/>
      <c r="NPV44" s="516"/>
      <c r="NPW44" s="516"/>
      <c r="NPX44" s="516"/>
      <c r="NPY44" s="516"/>
      <c r="NPZ44" s="516"/>
      <c r="NQA44" s="516"/>
      <c r="NQB44" s="516"/>
      <c r="NQC44" s="516"/>
      <c r="NQD44" s="516"/>
      <c r="NQE44" s="516"/>
      <c r="NQF44" s="516"/>
      <c r="NQG44" s="516"/>
      <c r="NQH44" s="516"/>
      <c r="NQI44" s="516"/>
      <c r="NQJ44" s="516"/>
      <c r="NQK44" s="516"/>
      <c r="NQL44" s="516"/>
      <c r="NQM44" s="516"/>
      <c r="NQN44" s="516"/>
      <c r="NQO44" s="516"/>
      <c r="NQP44" s="516"/>
      <c r="NQQ44" s="516"/>
      <c r="NQR44" s="516"/>
      <c r="NQS44" s="516"/>
      <c r="NQT44" s="516"/>
      <c r="NQU44" s="516"/>
      <c r="NQV44" s="516"/>
      <c r="NQW44" s="516"/>
      <c r="NQX44" s="516"/>
      <c r="NQY44" s="516"/>
      <c r="NQZ44" s="516"/>
      <c r="NRA44" s="516"/>
      <c r="NRB44" s="516"/>
      <c r="NRC44" s="516"/>
      <c r="NRD44" s="516"/>
      <c r="NRE44" s="516"/>
      <c r="NRF44" s="516"/>
      <c r="NRG44" s="516"/>
      <c r="NRH44" s="516"/>
      <c r="NRI44" s="516"/>
      <c r="NRJ44" s="516"/>
      <c r="NRK44" s="516"/>
      <c r="NRL44" s="516"/>
      <c r="NRM44" s="516"/>
      <c r="NRN44" s="516"/>
      <c r="NRO44" s="516"/>
      <c r="NRP44" s="516"/>
      <c r="NRQ44" s="516"/>
      <c r="NRR44" s="516"/>
      <c r="NRS44" s="516"/>
      <c r="NRT44" s="516"/>
      <c r="NRU44" s="516"/>
      <c r="NRV44" s="516"/>
      <c r="NRW44" s="516"/>
      <c r="NRX44" s="516"/>
      <c r="NRY44" s="516"/>
      <c r="NRZ44" s="516"/>
      <c r="NSA44" s="516"/>
      <c r="NSB44" s="516"/>
      <c r="NSC44" s="516"/>
      <c r="NSD44" s="516"/>
      <c r="NSE44" s="516"/>
      <c r="NSF44" s="516"/>
      <c r="NSG44" s="516"/>
      <c r="NSH44" s="516"/>
      <c r="NSI44" s="516"/>
      <c r="NSJ44" s="516"/>
      <c r="NSK44" s="516"/>
      <c r="NSL44" s="516"/>
      <c r="NSM44" s="516"/>
      <c r="NSN44" s="516"/>
      <c r="NSO44" s="516"/>
      <c r="NSP44" s="516"/>
      <c r="NSQ44" s="516"/>
      <c r="NSR44" s="516"/>
      <c r="NSS44" s="516"/>
      <c r="NST44" s="516"/>
      <c r="NSU44" s="516"/>
      <c r="NSV44" s="516"/>
      <c r="NSW44" s="516"/>
      <c r="NSX44" s="516"/>
      <c r="NSY44" s="516"/>
      <c r="NSZ44" s="516"/>
      <c r="NTA44" s="516"/>
      <c r="NTB44" s="516"/>
      <c r="NTC44" s="516"/>
      <c r="NTD44" s="516"/>
      <c r="NTE44" s="516"/>
      <c r="NTF44" s="516"/>
      <c r="NTG44" s="516"/>
      <c r="NTH44" s="516"/>
      <c r="NTI44" s="516"/>
      <c r="NTJ44" s="516"/>
      <c r="NTK44" s="516"/>
      <c r="NTL44" s="516"/>
      <c r="NTM44" s="516"/>
      <c r="NTN44" s="516"/>
      <c r="NTO44" s="516"/>
      <c r="NTP44" s="516"/>
      <c r="NTQ44" s="516"/>
      <c r="NTR44" s="516"/>
      <c r="NTS44" s="516"/>
      <c r="NTT44" s="516"/>
      <c r="NTU44" s="516"/>
      <c r="NTV44" s="516"/>
      <c r="NTW44" s="516"/>
      <c r="NTX44" s="516"/>
      <c r="NTY44" s="516"/>
      <c r="NTZ44" s="516"/>
      <c r="NUA44" s="516"/>
      <c r="NUB44" s="516"/>
      <c r="NUC44" s="516"/>
      <c r="NUD44" s="516"/>
      <c r="NUE44" s="516"/>
      <c r="NUF44" s="516"/>
      <c r="NUG44" s="516"/>
      <c r="NUH44" s="516"/>
      <c r="NUI44" s="516"/>
      <c r="NUJ44" s="516"/>
      <c r="NUK44" s="516"/>
      <c r="NUL44" s="516"/>
      <c r="NUM44" s="516"/>
      <c r="NUN44" s="516"/>
      <c r="NUO44" s="516"/>
      <c r="NUP44" s="516"/>
      <c r="NUQ44" s="516"/>
      <c r="NUR44" s="516"/>
      <c r="NUS44" s="516"/>
      <c r="NUT44" s="516"/>
      <c r="NUU44" s="516"/>
      <c r="NUV44" s="516"/>
      <c r="NUW44" s="516"/>
      <c r="NUX44" s="516"/>
      <c r="NUY44" s="516"/>
      <c r="NUZ44" s="516"/>
      <c r="NVA44" s="516"/>
      <c r="NVB44" s="516"/>
      <c r="NVC44" s="516"/>
      <c r="NVD44" s="516"/>
      <c r="NVE44" s="516"/>
      <c r="NVF44" s="516"/>
      <c r="NVG44" s="516"/>
      <c r="NVH44" s="516"/>
      <c r="NVI44" s="516"/>
      <c r="NVJ44" s="516"/>
      <c r="NVK44" s="516"/>
      <c r="NVL44" s="516"/>
      <c r="NVM44" s="516"/>
      <c r="NVN44" s="516"/>
      <c r="NVO44" s="516"/>
      <c r="NVP44" s="516"/>
      <c r="NVQ44" s="516"/>
      <c r="NVR44" s="516"/>
      <c r="NVS44" s="516"/>
      <c r="NVT44" s="516"/>
      <c r="NVU44" s="516"/>
      <c r="NVV44" s="516"/>
      <c r="NVW44" s="516"/>
      <c r="NVX44" s="516"/>
      <c r="NVY44" s="516"/>
      <c r="NVZ44" s="516"/>
      <c r="NWA44" s="516"/>
      <c r="NWB44" s="516"/>
      <c r="NWC44" s="516"/>
      <c r="NWD44" s="516"/>
      <c r="NWE44" s="516"/>
      <c r="NWF44" s="516"/>
      <c r="NWG44" s="516"/>
      <c r="NWH44" s="516"/>
      <c r="NWI44" s="516"/>
      <c r="NWJ44" s="516"/>
      <c r="NWK44" s="516"/>
      <c r="NWL44" s="516"/>
      <c r="NWM44" s="516"/>
      <c r="NWN44" s="516"/>
      <c r="NWO44" s="516"/>
      <c r="NWP44" s="516"/>
      <c r="NWQ44" s="516"/>
      <c r="NWR44" s="516"/>
      <c r="NWS44" s="516"/>
      <c r="NWT44" s="516"/>
      <c r="NWU44" s="516"/>
      <c r="NWV44" s="516"/>
      <c r="NWW44" s="516"/>
      <c r="NWX44" s="516"/>
      <c r="NWY44" s="516"/>
      <c r="NWZ44" s="516"/>
      <c r="NXA44" s="516"/>
      <c r="NXB44" s="516"/>
      <c r="NXC44" s="516"/>
      <c r="NXD44" s="516"/>
      <c r="NXE44" s="516"/>
      <c r="NXF44" s="516"/>
      <c r="NXG44" s="516"/>
      <c r="NXH44" s="516"/>
      <c r="NXI44" s="516"/>
      <c r="NXJ44" s="516"/>
      <c r="NXK44" s="516"/>
      <c r="NXL44" s="516"/>
      <c r="NXM44" s="516"/>
      <c r="NXN44" s="516"/>
      <c r="NXO44" s="516"/>
      <c r="NXP44" s="516"/>
      <c r="NXQ44" s="516"/>
      <c r="NXR44" s="516"/>
      <c r="NXS44" s="516"/>
      <c r="NXT44" s="516"/>
      <c r="NXU44" s="516"/>
      <c r="NXV44" s="516"/>
      <c r="NXW44" s="516"/>
      <c r="NXX44" s="516"/>
      <c r="NXY44" s="516"/>
      <c r="NXZ44" s="516"/>
      <c r="NYA44" s="516"/>
      <c r="NYB44" s="516"/>
      <c r="NYC44" s="516"/>
      <c r="NYD44" s="516"/>
      <c r="NYE44" s="516"/>
      <c r="NYF44" s="516"/>
      <c r="NYG44" s="516"/>
      <c r="NYH44" s="516"/>
      <c r="NYI44" s="516"/>
      <c r="NYJ44" s="516"/>
      <c r="NYK44" s="516"/>
      <c r="NYL44" s="516"/>
      <c r="NYM44" s="516"/>
      <c r="NYN44" s="516"/>
      <c r="NYO44" s="516"/>
      <c r="NYP44" s="516"/>
      <c r="NYQ44" s="516"/>
      <c r="NYR44" s="516"/>
      <c r="NYS44" s="516"/>
      <c r="NYT44" s="516"/>
      <c r="NYU44" s="516"/>
      <c r="NYV44" s="516"/>
      <c r="NYW44" s="516"/>
      <c r="NYX44" s="516"/>
      <c r="NYY44" s="516"/>
      <c r="NYZ44" s="516"/>
      <c r="NZA44" s="516"/>
      <c r="NZB44" s="516"/>
      <c r="NZC44" s="516"/>
      <c r="NZD44" s="516"/>
      <c r="NZE44" s="516"/>
      <c r="NZF44" s="516"/>
      <c r="NZG44" s="516"/>
      <c r="NZH44" s="516"/>
      <c r="NZI44" s="516"/>
      <c r="NZJ44" s="516"/>
      <c r="NZK44" s="516"/>
      <c r="NZL44" s="516"/>
      <c r="NZM44" s="516"/>
      <c r="NZN44" s="516"/>
      <c r="NZO44" s="516"/>
      <c r="NZP44" s="516"/>
      <c r="NZQ44" s="516"/>
      <c r="NZR44" s="516"/>
      <c r="NZS44" s="516"/>
      <c r="NZT44" s="516"/>
      <c r="NZU44" s="516"/>
      <c r="NZV44" s="516"/>
      <c r="NZW44" s="516"/>
      <c r="NZX44" s="516"/>
      <c r="NZY44" s="516"/>
      <c r="NZZ44" s="516"/>
      <c r="OAA44" s="516"/>
      <c r="OAB44" s="516"/>
      <c r="OAC44" s="516"/>
      <c r="OAD44" s="516"/>
      <c r="OAE44" s="516"/>
      <c r="OAF44" s="516"/>
      <c r="OAG44" s="516"/>
      <c r="OAH44" s="516"/>
      <c r="OAI44" s="516"/>
      <c r="OAJ44" s="516"/>
      <c r="OAK44" s="516"/>
      <c r="OAL44" s="516"/>
      <c r="OAM44" s="516"/>
      <c r="OAN44" s="516"/>
      <c r="OAO44" s="516"/>
      <c r="OAP44" s="516"/>
      <c r="OAQ44" s="516"/>
      <c r="OAR44" s="516"/>
      <c r="OAS44" s="516"/>
      <c r="OAT44" s="516"/>
      <c r="OAU44" s="516"/>
      <c r="OAV44" s="516"/>
      <c r="OAW44" s="516"/>
      <c r="OAX44" s="516"/>
      <c r="OAY44" s="516"/>
      <c r="OAZ44" s="516"/>
      <c r="OBA44" s="516"/>
      <c r="OBB44" s="516"/>
      <c r="OBC44" s="516"/>
      <c r="OBD44" s="516"/>
      <c r="OBE44" s="516"/>
      <c r="OBF44" s="516"/>
      <c r="OBG44" s="516"/>
      <c r="OBH44" s="516"/>
      <c r="OBI44" s="516"/>
      <c r="OBJ44" s="516"/>
      <c r="OBK44" s="516"/>
      <c r="OBL44" s="516"/>
      <c r="OBM44" s="516"/>
      <c r="OBN44" s="516"/>
      <c r="OBO44" s="516"/>
      <c r="OBP44" s="516"/>
      <c r="OBQ44" s="516"/>
      <c r="OBR44" s="516"/>
      <c r="OBS44" s="516"/>
      <c r="OBT44" s="516"/>
      <c r="OBU44" s="516"/>
      <c r="OBV44" s="516"/>
      <c r="OBW44" s="516"/>
      <c r="OBX44" s="516"/>
      <c r="OBY44" s="516"/>
      <c r="OBZ44" s="516"/>
      <c r="OCA44" s="516"/>
      <c r="OCB44" s="516"/>
      <c r="OCC44" s="516"/>
      <c r="OCD44" s="516"/>
      <c r="OCE44" s="516"/>
      <c r="OCF44" s="516"/>
      <c r="OCG44" s="516"/>
      <c r="OCH44" s="516"/>
      <c r="OCI44" s="516"/>
      <c r="OCJ44" s="516"/>
      <c r="OCK44" s="516"/>
      <c r="OCL44" s="516"/>
      <c r="OCM44" s="516"/>
      <c r="OCN44" s="516"/>
      <c r="OCO44" s="516"/>
      <c r="OCP44" s="516"/>
      <c r="OCQ44" s="516"/>
      <c r="OCR44" s="516"/>
      <c r="OCS44" s="516"/>
      <c r="OCT44" s="516"/>
      <c r="OCU44" s="516"/>
      <c r="OCV44" s="516"/>
      <c r="OCW44" s="516"/>
      <c r="OCX44" s="516"/>
      <c r="OCY44" s="516"/>
      <c r="OCZ44" s="516"/>
      <c r="ODA44" s="516"/>
      <c r="ODB44" s="516"/>
      <c r="ODC44" s="516"/>
      <c r="ODD44" s="516"/>
      <c r="ODE44" s="516"/>
      <c r="ODF44" s="516"/>
      <c r="ODG44" s="516"/>
      <c r="ODH44" s="516"/>
      <c r="ODI44" s="516"/>
      <c r="ODJ44" s="516"/>
      <c r="ODK44" s="516"/>
      <c r="ODL44" s="516"/>
      <c r="ODM44" s="516"/>
      <c r="ODN44" s="516"/>
      <c r="ODO44" s="516"/>
      <c r="ODP44" s="516"/>
      <c r="ODQ44" s="516"/>
      <c r="ODR44" s="516"/>
      <c r="ODS44" s="516"/>
      <c r="ODT44" s="516"/>
      <c r="ODU44" s="516"/>
      <c r="ODV44" s="516"/>
      <c r="ODW44" s="516"/>
      <c r="ODX44" s="516"/>
      <c r="ODY44" s="516"/>
      <c r="ODZ44" s="516"/>
      <c r="OEA44" s="516"/>
      <c r="OEB44" s="516"/>
      <c r="OEC44" s="516"/>
      <c r="OED44" s="516"/>
      <c r="OEE44" s="516"/>
      <c r="OEF44" s="516"/>
      <c r="OEG44" s="516"/>
      <c r="OEH44" s="516"/>
      <c r="OEI44" s="516"/>
      <c r="OEJ44" s="516"/>
      <c r="OEK44" s="516"/>
      <c r="OEL44" s="516"/>
      <c r="OEM44" s="516"/>
      <c r="OEN44" s="516"/>
      <c r="OEO44" s="516"/>
      <c r="OEP44" s="516"/>
      <c r="OEQ44" s="516"/>
      <c r="OER44" s="516"/>
      <c r="OES44" s="516"/>
      <c r="OET44" s="516"/>
      <c r="OEU44" s="516"/>
      <c r="OEV44" s="516"/>
      <c r="OEW44" s="516"/>
      <c r="OEX44" s="516"/>
      <c r="OEY44" s="516"/>
      <c r="OEZ44" s="516"/>
      <c r="OFA44" s="516"/>
      <c r="OFB44" s="516"/>
      <c r="OFC44" s="516"/>
      <c r="OFD44" s="516"/>
      <c r="OFE44" s="516"/>
      <c r="OFF44" s="516"/>
      <c r="OFG44" s="516"/>
      <c r="OFH44" s="516"/>
      <c r="OFI44" s="516"/>
      <c r="OFJ44" s="516"/>
      <c r="OFK44" s="516"/>
      <c r="OFL44" s="516"/>
      <c r="OFM44" s="516"/>
      <c r="OFN44" s="516"/>
      <c r="OFO44" s="516"/>
      <c r="OFP44" s="516"/>
      <c r="OFQ44" s="516"/>
      <c r="OFR44" s="516"/>
      <c r="OFS44" s="516"/>
      <c r="OFT44" s="516"/>
      <c r="OFU44" s="516"/>
      <c r="OFV44" s="516"/>
      <c r="OFW44" s="516"/>
      <c r="OFX44" s="516"/>
      <c r="OFY44" s="516"/>
      <c r="OFZ44" s="516"/>
      <c r="OGA44" s="516"/>
      <c r="OGB44" s="516"/>
      <c r="OGC44" s="516"/>
      <c r="OGD44" s="516"/>
      <c r="OGE44" s="516"/>
      <c r="OGF44" s="516"/>
      <c r="OGG44" s="516"/>
      <c r="OGH44" s="516"/>
      <c r="OGI44" s="516"/>
      <c r="OGJ44" s="516"/>
      <c r="OGK44" s="516"/>
      <c r="OGL44" s="516"/>
      <c r="OGM44" s="516"/>
      <c r="OGN44" s="516"/>
      <c r="OGO44" s="516"/>
      <c r="OGP44" s="516"/>
      <c r="OGQ44" s="516"/>
      <c r="OGR44" s="516"/>
      <c r="OGS44" s="516"/>
      <c r="OGT44" s="516"/>
      <c r="OGU44" s="516"/>
      <c r="OGV44" s="516"/>
      <c r="OGW44" s="516"/>
      <c r="OGX44" s="516"/>
      <c r="OGY44" s="516"/>
      <c r="OGZ44" s="516"/>
      <c r="OHA44" s="516"/>
      <c r="OHB44" s="516"/>
      <c r="OHC44" s="516"/>
      <c r="OHD44" s="516"/>
      <c r="OHE44" s="516"/>
      <c r="OHF44" s="516"/>
      <c r="OHG44" s="516"/>
      <c r="OHH44" s="516"/>
      <c r="OHI44" s="516"/>
      <c r="OHJ44" s="516"/>
      <c r="OHK44" s="516"/>
      <c r="OHL44" s="516"/>
      <c r="OHM44" s="516"/>
      <c r="OHN44" s="516"/>
      <c r="OHO44" s="516"/>
      <c r="OHP44" s="516"/>
      <c r="OHQ44" s="516"/>
      <c r="OHR44" s="516"/>
      <c r="OHS44" s="516"/>
      <c r="OHT44" s="516"/>
      <c r="OHU44" s="516"/>
      <c r="OHV44" s="516"/>
      <c r="OHW44" s="516"/>
      <c r="OHX44" s="516"/>
      <c r="OHY44" s="516"/>
      <c r="OHZ44" s="516"/>
      <c r="OIA44" s="516"/>
      <c r="OIB44" s="516"/>
      <c r="OIC44" s="516"/>
      <c r="OID44" s="516"/>
      <c r="OIE44" s="516"/>
      <c r="OIF44" s="516"/>
      <c r="OIG44" s="516"/>
      <c r="OIH44" s="516"/>
      <c r="OII44" s="516"/>
      <c r="OIJ44" s="516"/>
      <c r="OIK44" s="516"/>
      <c r="OIL44" s="516"/>
      <c r="OIM44" s="516"/>
      <c r="OIN44" s="516"/>
      <c r="OIO44" s="516"/>
      <c r="OIP44" s="516"/>
      <c r="OIQ44" s="516"/>
      <c r="OIR44" s="516"/>
      <c r="OIS44" s="516"/>
      <c r="OIT44" s="516"/>
      <c r="OIU44" s="516"/>
      <c r="OIV44" s="516"/>
      <c r="OIW44" s="516"/>
      <c r="OIX44" s="516"/>
      <c r="OIY44" s="516"/>
      <c r="OIZ44" s="516"/>
      <c r="OJA44" s="516"/>
      <c r="OJB44" s="516"/>
      <c r="OJC44" s="516"/>
      <c r="OJD44" s="516"/>
      <c r="OJE44" s="516"/>
      <c r="OJF44" s="516"/>
      <c r="OJG44" s="516"/>
      <c r="OJH44" s="516"/>
      <c r="OJI44" s="516"/>
      <c r="OJJ44" s="516"/>
      <c r="OJK44" s="516"/>
      <c r="OJL44" s="516"/>
      <c r="OJM44" s="516"/>
      <c r="OJN44" s="516"/>
      <c r="OJO44" s="516"/>
      <c r="OJP44" s="516"/>
      <c r="OJQ44" s="516"/>
      <c r="OJR44" s="516"/>
      <c r="OJS44" s="516"/>
      <c r="OJT44" s="516"/>
      <c r="OJU44" s="516"/>
      <c r="OJV44" s="516"/>
      <c r="OJW44" s="516"/>
      <c r="OJX44" s="516"/>
      <c r="OJY44" s="516"/>
      <c r="OJZ44" s="516"/>
      <c r="OKA44" s="516"/>
      <c r="OKB44" s="516"/>
      <c r="OKC44" s="516"/>
      <c r="OKD44" s="516"/>
      <c r="OKE44" s="516"/>
      <c r="OKF44" s="516"/>
      <c r="OKG44" s="516"/>
      <c r="OKH44" s="516"/>
      <c r="OKI44" s="516"/>
      <c r="OKJ44" s="516"/>
      <c r="OKK44" s="516"/>
      <c r="OKL44" s="516"/>
      <c r="OKM44" s="516"/>
      <c r="OKN44" s="516"/>
      <c r="OKO44" s="516"/>
      <c r="OKP44" s="516"/>
      <c r="OKQ44" s="516"/>
      <c r="OKR44" s="516"/>
      <c r="OKS44" s="516"/>
      <c r="OKT44" s="516"/>
      <c r="OKU44" s="516"/>
      <c r="OKV44" s="516"/>
      <c r="OKW44" s="516"/>
      <c r="OKX44" s="516"/>
      <c r="OKY44" s="516"/>
      <c r="OKZ44" s="516"/>
      <c r="OLA44" s="516"/>
      <c r="OLB44" s="516"/>
      <c r="OLC44" s="516"/>
      <c r="OLD44" s="516"/>
      <c r="OLE44" s="516"/>
      <c r="OLF44" s="516"/>
      <c r="OLG44" s="516"/>
      <c r="OLH44" s="516"/>
      <c r="OLI44" s="516"/>
      <c r="OLJ44" s="516"/>
      <c r="OLK44" s="516"/>
      <c r="OLL44" s="516"/>
      <c r="OLM44" s="516"/>
      <c r="OLN44" s="516"/>
      <c r="OLO44" s="516"/>
      <c r="OLP44" s="516"/>
      <c r="OLQ44" s="516"/>
      <c r="OLR44" s="516"/>
      <c r="OLS44" s="516"/>
      <c r="OLT44" s="516"/>
      <c r="OLU44" s="516"/>
      <c r="OLV44" s="516"/>
      <c r="OLW44" s="516"/>
      <c r="OLX44" s="516"/>
      <c r="OLY44" s="516"/>
      <c r="OLZ44" s="516"/>
      <c r="OMA44" s="516"/>
      <c r="OMB44" s="516"/>
      <c r="OMC44" s="516"/>
      <c r="OMD44" s="516"/>
      <c r="OME44" s="516"/>
      <c r="OMF44" s="516"/>
      <c r="OMG44" s="516"/>
      <c r="OMH44" s="516"/>
      <c r="OMI44" s="516"/>
      <c r="OMJ44" s="516"/>
      <c r="OMK44" s="516"/>
      <c r="OML44" s="516"/>
      <c r="OMM44" s="516"/>
      <c r="OMN44" s="516"/>
      <c r="OMO44" s="516"/>
      <c r="OMP44" s="516"/>
      <c r="OMQ44" s="516"/>
      <c r="OMR44" s="516"/>
      <c r="OMS44" s="516"/>
      <c r="OMT44" s="516"/>
      <c r="OMU44" s="516"/>
      <c r="OMV44" s="516"/>
      <c r="OMW44" s="516"/>
      <c r="OMX44" s="516"/>
      <c r="OMY44" s="516"/>
      <c r="OMZ44" s="516"/>
      <c r="ONA44" s="516"/>
      <c r="ONB44" s="516"/>
      <c r="ONC44" s="516"/>
      <c r="OND44" s="516"/>
      <c r="ONE44" s="516"/>
      <c r="ONF44" s="516"/>
      <c r="ONG44" s="516"/>
      <c r="ONH44" s="516"/>
      <c r="ONI44" s="516"/>
      <c r="ONJ44" s="516"/>
      <c r="ONK44" s="516"/>
      <c r="ONL44" s="516"/>
      <c r="ONM44" s="516"/>
      <c r="ONN44" s="516"/>
      <c r="ONO44" s="516"/>
      <c r="ONP44" s="516"/>
      <c r="ONQ44" s="516"/>
      <c r="ONR44" s="516"/>
      <c r="ONS44" s="516"/>
      <c r="ONT44" s="516"/>
      <c r="ONU44" s="516"/>
      <c r="ONV44" s="516"/>
      <c r="ONW44" s="516"/>
      <c r="ONX44" s="516"/>
      <c r="ONY44" s="516"/>
      <c r="ONZ44" s="516"/>
      <c r="OOA44" s="516"/>
      <c r="OOB44" s="516"/>
      <c r="OOC44" s="516"/>
      <c r="OOD44" s="516"/>
      <c r="OOE44" s="516"/>
      <c r="OOF44" s="516"/>
      <c r="OOG44" s="516"/>
      <c r="OOH44" s="516"/>
      <c r="OOI44" s="516"/>
      <c r="OOJ44" s="516"/>
      <c r="OOK44" s="516"/>
      <c r="OOL44" s="516"/>
      <c r="OOM44" s="516"/>
      <c r="OON44" s="516"/>
      <c r="OOO44" s="516"/>
      <c r="OOP44" s="516"/>
      <c r="OOQ44" s="516"/>
      <c r="OOR44" s="516"/>
      <c r="OOS44" s="516"/>
      <c r="OOT44" s="516"/>
      <c r="OOU44" s="516"/>
      <c r="OOV44" s="516"/>
      <c r="OOW44" s="516"/>
      <c r="OOX44" s="516"/>
      <c r="OOY44" s="516"/>
      <c r="OOZ44" s="516"/>
      <c r="OPA44" s="516"/>
      <c r="OPB44" s="516"/>
      <c r="OPC44" s="516"/>
      <c r="OPD44" s="516"/>
      <c r="OPE44" s="516"/>
      <c r="OPF44" s="516"/>
      <c r="OPG44" s="516"/>
      <c r="OPH44" s="516"/>
      <c r="OPI44" s="516"/>
      <c r="OPJ44" s="516"/>
      <c r="OPK44" s="516"/>
      <c r="OPL44" s="516"/>
      <c r="OPM44" s="516"/>
      <c r="OPN44" s="516"/>
      <c r="OPO44" s="516"/>
      <c r="OPP44" s="516"/>
      <c r="OPQ44" s="516"/>
      <c r="OPR44" s="516"/>
      <c r="OPS44" s="516"/>
      <c r="OPT44" s="516"/>
      <c r="OPU44" s="516"/>
      <c r="OPV44" s="516"/>
      <c r="OPW44" s="516"/>
      <c r="OPX44" s="516"/>
      <c r="OPY44" s="516"/>
      <c r="OPZ44" s="516"/>
      <c r="OQA44" s="516"/>
      <c r="OQB44" s="516"/>
      <c r="OQC44" s="516"/>
      <c r="OQD44" s="516"/>
      <c r="OQE44" s="516"/>
      <c r="OQF44" s="516"/>
      <c r="OQG44" s="516"/>
      <c r="OQH44" s="516"/>
      <c r="OQI44" s="516"/>
      <c r="OQJ44" s="516"/>
      <c r="OQK44" s="516"/>
      <c r="OQL44" s="516"/>
      <c r="OQM44" s="516"/>
      <c r="OQN44" s="516"/>
      <c r="OQO44" s="516"/>
      <c r="OQP44" s="516"/>
      <c r="OQQ44" s="516"/>
      <c r="OQR44" s="516"/>
      <c r="OQS44" s="516"/>
      <c r="OQT44" s="516"/>
      <c r="OQU44" s="516"/>
      <c r="OQV44" s="516"/>
      <c r="OQW44" s="516"/>
      <c r="OQX44" s="516"/>
      <c r="OQY44" s="516"/>
      <c r="OQZ44" s="516"/>
      <c r="ORA44" s="516"/>
      <c r="ORB44" s="516"/>
      <c r="ORC44" s="516"/>
      <c r="ORD44" s="516"/>
      <c r="ORE44" s="516"/>
      <c r="ORF44" s="516"/>
      <c r="ORG44" s="516"/>
      <c r="ORH44" s="516"/>
      <c r="ORI44" s="516"/>
      <c r="ORJ44" s="516"/>
      <c r="ORK44" s="516"/>
      <c r="ORL44" s="516"/>
      <c r="ORM44" s="516"/>
      <c r="ORN44" s="516"/>
      <c r="ORO44" s="516"/>
      <c r="ORP44" s="516"/>
      <c r="ORQ44" s="516"/>
      <c r="ORR44" s="516"/>
      <c r="ORS44" s="516"/>
      <c r="ORT44" s="516"/>
      <c r="ORU44" s="516"/>
      <c r="ORV44" s="516"/>
      <c r="ORW44" s="516"/>
      <c r="ORX44" s="516"/>
      <c r="ORY44" s="516"/>
      <c r="ORZ44" s="516"/>
      <c r="OSA44" s="516"/>
      <c r="OSB44" s="516"/>
      <c r="OSC44" s="516"/>
      <c r="OSD44" s="516"/>
      <c r="OSE44" s="516"/>
      <c r="OSF44" s="516"/>
      <c r="OSG44" s="516"/>
      <c r="OSH44" s="516"/>
      <c r="OSI44" s="516"/>
      <c r="OSJ44" s="516"/>
      <c r="OSK44" s="516"/>
      <c r="OSL44" s="516"/>
      <c r="OSM44" s="516"/>
      <c r="OSN44" s="516"/>
      <c r="OSO44" s="516"/>
      <c r="OSP44" s="516"/>
      <c r="OSQ44" s="516"/>
      <c r="OSR44" s="516"/>
      <c r="OSS44" s="516"/>
      <c r="OST44" s="516"/>
      <c r="OSU44" s="516"/>
      <c r="OSV44" s="516"/>
      <c r="OSW44" s="516"/>
      <c r="OSX44" s="516"/>
      <c r="OSY44" s="516"/>
      <c r="OSZ44" s="516"/>
      <c r="OTA44" s="516"/>
      <c r="OTB44" s="516"/>
      <c r="OTC44" s="516"/>
      <c r="OTD44" s="516"/>
      <c r="OTE44" s="516"/>
      <c r="OTF44" s="516"/>
      <c r="OTG44" s="516"/>
      <c r="OTH44" s="516"/>
      <c r="OTI44" s="516"/>
      <c r="OTJ44" s="516"/>
      <c r="OTK44" s="516"/>
      <c r="OTL44" s="516"/>
      <c r="OTM44" s="516"/>
      <c r="OTN44" s="516"/>
      <c r="OTO44" s="516"/>
      <c r="OTP44" s="516"/>
      <c r="OTQ44" s="516"/>
      <c r="OTR44" s="516"/>
      <c r="OTS44" s="516"/>
      <c r="OTT44" s="516"/>
      <c r="OTU44" s="516"/>
      <c r="OTV44" s="516"/>
      <c r="OTW44" s="516"/>
      <c r="OTX44" s="516"/>
      <c r="OTY44" s="516"/>
      <c r="OTZ44" s="516"/>
      <c r="OUA44" s="516"/>
      <c r="OUB44" s="516"/>
      <c r="OUC44" s="516"/>
      <c r="OUD44" s="516"/>
      <c r="OUE44" s="516"/>
      <c r="OUF44" s="516"/>
      <c r="OUG44" s="516"/>
      <c r="OUH44" s="516"/>
      <c r="OUI44" s="516"/>
      <c r="OUJ44" s="516"/>
      <c r="OUK44" s="516"/>
      <c r="OUL44" s="516"/>
      <c r="OUM44" s="516"/>
      <c r="OUN44" s="516"/>
      <c r="OUO44" s="516"/>
      <c r="OUP44" s="516"/>
      <c r="OUQ44" s="516"/>
      <c r="OUR44" s="516"/>
      <c r="OUS44" s="516"/>
      <c r="OUT44" s="516"/>
      <c r="OUU44" s="516"/>
      <c r="OUV44" s="516"/>
      <c r="OUW44" s="516"/>
      <c r="OUX44" s="516"/>
      <c r="OUY44" s="516"/>
      <c r="OUZ44" s="516"/>
      <c r="OVA44" s="516"/>
      <c r="OVB44" s="516"/>
      <c r="OVC44" s="516"/>
      <c r="OVD44" s="516"/>
      <c r="OVE44" s="516"/>
      <c r="OVF44" s="516"/>
      <c r="OVG44" s="516"/>
      <c r="OVH44" s="516"/>
      <c r="OVI44" s="516"/>
      <c r="OVJ44" s="516"/>
      <c r="OVK44" s="516"/>
      <c r="OVL44" s="516"/>
      <c r="OVM44" s="516"/>
      <c r="OVN44" s="516"/>
      <c r="OVO44" s="516"/>
      <c r="OVP44" s="516"/>
      <c r="OVQ44" s="516"/>
      <c r="OVR44" s="516"/>
      <c r="OVS44" s="516"/>
      <c r="OVT44" s="516"/>
      <c r="OVU44" s="516"/>
      <c r="OVV44" s="516"/>
      <c r="OVW44" s="516"/>
      <c r="OVX44" s="516"/>
      <c r="OVY44" s="516"/>
      <c r="OVZ44" s="516"/>
      <c r="OWA44" s="516"/>
      <c r="OWB44" s="516"/>
      <c r="OWC44" s="516"/>
      <c r="OWD44" s="516"/>
      <c r="OWE44" s="516"/>
      <c r="OWF44" s="516"/>
      <c r="OWG44" s="516"/>
      <c r="OWH44" s="516"/>
      <c r="OWI44" s="516"/>
      <c r="OWJ44" s="516"/>
      <c r="OWK44" s="516"/>
      <c r="OWL44" s="516"/>
      <c r="OWM44" s="516"/>
      <c r="OWN44" s="516"/>
      <c r="OWO44" s="516"/>
      <c r="OWP44" s="516"/>
      <c r="OWQ44" s="516"/>
      <c r="OWR44" s="516"/>
      <c r="OWS44" s="516"/>
      <c r="OWT44" s="516"/>
      <c r="OWU44" s="516"/>
      <c r="OWV44" s="516"/>
      <c r="OWW44" s="516"/>
      <c r="OWX44" s="516"/>
      <c r="OWY44" s="516"/>
      <c r="OWZ44" s="516"/>
      <c r="OXA44" s="516"/>
      <c r="OXB44" s="516"/>
      <c r="OXC44" s="516"/>
      <c r="OXD44" s="516"/>
      <c r="OXE44" s="516"/>
      <c r="OXF44" s="516"/>
      <c r="OXG44" s="516"/>
      <c r="OXH44" s="516"/>
      <c r="OXI44" s="516"/>
      <c r="OXJ44" s="516"/>
      <c r="OXK44" s="516"/>
      <c r="OXL44" s="516"/>
      <c r="OXM44" s="516"/>
      <c r="OXN44" s="516"/>
      <c r="OXO44" s="516"/>
      <c r="OXP44" s="516"/>
      <c r="OXQ44" s="516"/>
      <c r="OXR44" s="516"/>
      <c r="OXS44" s="516"/>
      <c r="OXT44" s="516"/>
      <c r="OXU44" s="516"/>
      <c r="OXV44" s="516"/>
      <c r="OXW44" s="516"/>
      <c r="OXX44" s="516"/>
      <c r="OXY44" s="516"/>
      <c r="OXZ44" s="516"/>
      <c r="OYA44" s="516"/>
      <c r="OYB44" s="516"/>
      <c r="OYC44" s="516"/>
      <c r="OYD44" s="516"/>
      <c r="OYE44" s="516"/>
      <c r="OYF44" s="516"/>
      <c r="OYG44" s="516"/>
      <c r="OYH44" s="516"/>
      <c r="OYI44" s="516"/>
      <c r="OYJ44" s="516"/>
      <c r="OYK44" s="516"/>
      <c r="OYL44" s="516"/>
      <c r="OYM44" s="516"/>
      <c r="OYN44" s="516"/>
      <c r="OYO44" s="516"/>
      <c r="OYP44" s="516"/>
      <c r="OYQ44" s="516"/>
      <c r="OYR44" s="516"/>
      <c r="OYS44" s="516"/>
      <c r="OYT44" s="516"/>
      <c r="OYU44" s="516"/>
      <c r="OYV44" s="516"/>
      <c r="OYW44" s="516"/>
      <c r="OYX44" s="516"/>
      <c r="OYY44" s="516"/>
      <c r="OYZ44" s="516"/>
      <c r="OZA44" s="516"/>
      <c r="OZB44" s="516"/>
      <c r="OZC44" s="516"/>
      <c r="OZD44" s="516"/>
      <c r="OZE44" s="516"/>
      <c r="OZF44" s="516"/>
      <c r="OZG44" s="516"/>
      <c r="OZH44" s="516"/>
      <c r="OZI44" s="516"/>
      <c r="OZJ44" s="516"/>
      <c r="OZK44" s="516"/>
      <c r="OZL44" s="516"/>
      <c r="OZM44" s="516"/>
      <c r="OZN44" s="516"/>
      <c r="OZO44" s="516"/>
      <c r="OZP44" s="516"/>
      <c r="OZQ44" s="516"/>
      <c r="OZR44" s="516"/>
      <c r="OZS44" s="516"/>
      <c r="OZT44" s="516"/>
      <c r="OZU44" s="516"/>
      <c r="OZV44" s="516"/>
      <c r="OZW44" s="516"/>
      <c r="OZX44" s="516"/>
      <c r="OZY44" s="516"/>
      <c r="OZZ44" s="516"/>
      <c r="PAA44" s="516"/>
      <c r="PAB44" s="516"/>
      <c r="PAC44" s="516"/>
      <c r="PAD44" s="516"/>
      <c r="PAE44" s="516"/>
      <c r="PAF44" s="516"/>
      <c r="PAG44" s="516"/>
      <c r="PAH44" s="516"/>
      <c r="PAI44" s="516"/>
      <c r="PAJ44" s="516"/>
      <c r="PAK44" s="516"/>
      <c r="PAL44" s="516"/>
      <c r="PAM44" s="516"/>
      <c r="PAN44" s="516"/>
      <c r="PAO44" s="516"/>
      <c r="PAP44" s="516"/>
      <c r="PAQ44" s="516"/>
      <c r="PAR44" s="516"/>
      <c r="PAS44" s="516"/>
      <c r="PAT44" s="516"/>
      <c r="PAU44" s="516"/>
      <c r="PAV44" s="516"/>
      <c r="PAW44" s="516"/>
      <c r="PAX44" s="516"/>
      <c r="PAY44" s="516"/>
      <c r="PAZ44" s="516"/>
      <c r="PBA44" s="516"/>
      <c r="PBB44" s="516"/>
      <c r="PBC44" s="516"/>
      <c r="PBD44" s="516"/>
      <c r="PBE44" s="516"/>
      <c r="PBF44" s="516"/>
      <c r="PBG44" s="516"/>
      <c r="PBH44" s="516"/>
      <c r="PBI44" s="516"/>
      <c r="PBJ44" s="516"/>
      <c r="PBK44" s="516"/>
      <c r="PBL44" s="516"/>
      <c r="PBM44" s="516"/>
      <c r="PBN44" s="516"/>
      <c r="PBO44" s="516"/>
      <c r="PBP44" s="516"/>
      <c r="PBQ44" s="516"/>
      <c r="PBR44" s="516"/>
      <c r="PBS44" s="516"/>
      <c r="PBT44" s="516"/>
      <c r="PBU44" s="516"/>
      <c r="PBV44" s="516"/>
      <c r="PBW44" s="516"/>
      <c r="PBX44" s="516"/>
      <c r="PBY44" s="516"/>
      <c r="PBZ44" s="516"/>
      <c r="PCA44" s="516"/>
      <c r="PCB44" s="516"/>
      <c r="PCC44" s="516"/>
      <c r="PCD44" s="516"/>
      <c r="PCE44" s="516"/>
      <c r="PCF44" s="516"/>
      <c r="PCG44" s="516"/>
      <c r="PCH44" s="516"/>
      <c r="PCI44" s="516"/>
      <c r="PCJ44" s="516"/>
      <c r="PCK44" s="516"/>
      <c r="PCL44" s="516"/>
      <c r="PCM44" s="516"/>
      <c r="PCN44" s="516"/>
      <c r="PCO44" s="516"/>
      <c r="PCP44" s="516"/>
      <c r="PCQ44" s="516"/>
      <c r="PCR44" s="516"/>
      <c r="PCS44" s="516"/>
      <c r="PCT44" s="516"/>
      <c r="PCU44" s="516"/>
      <c r="PCV44" s="516"/>
      <c r="PCW44" s="516"/>
      <c r="PCX44" s="516"/>
      <c r="PCY44" s="516"/>
      <c r="PCZ44" s="516"/>
      <c r="PDA44" s="516"/>
      <c r="PDB44" s="516"/>
      <c r="PDC44" s="516"/>
      <c r="PDD44" s="516"/>
      <c r="PDE44" s="516"/>
      <c r="PDF44" s="516"/>
      <c r="PDG44" s="516"/>
      <c r="PDH44" s="516"/>
      <c r="PDI44" s="516"/>
      <c r="PDJ44" s="516"/>
      <c r="PDK44" s="516"/>
      <c r="PDL44" s="516"/>
      <c r="PDM44" s="516"/>
      <c r="PDN44" s="516"/>
      <c r="PDO44" s="516"/>
      <c r="PDP44" s="516"/>
      <c r="PDQ44" s="516"/>
      <c r="PDR44" s="516"/>
      <c r="PDS44" s="516"/>
      <c r="PDT44" s="516"/>
      <c r="PDU44" s="516"/>
      <c r="PDV44" s="516"/>
      <c r="PDW44" s="516"/>
      <c r="PDX44" s="516"/>
      <c r="PDY44" s="516"/>
      <c r="PDZ44" s="516"/>
      <c r="PEA44" s="516"/>
      <c r="PEB44" s="516"/>
      <c r="PEC44" s="516"/>
      <c r="PED44" s="516"/>
      <c r="PEE44" s="516"/>
      <c r="PEF44" s="516"/>
      <c r="PEG44" s="516"/>
      <c r="PEH44" s="516"/>
      <c r="PEI44" s="516"/>
      <c r="PEJ44" s="516"/>
      <c r="PEK44" s="516"/>
      <c r="PEL44" s="516"/>
      <c r="PEM44" s="516"/>
      <c r="PEN44" s="516"/>
      <c r="PEO44" s="516"/>
      <c r="PEP44" s="516"/>
      <c r="PEQ44" s="516"/>
      <c r="PER44" s="516"/>
      <c r="PES44" s="516"/>
      <c r="PET44" s="516"/>
      <c r="PEU44" s="516"/>
      <c r="PEV44" s="516"/>
      <c r="PEW44" s="516"/>
      <c r="PEX44" s="516"/>
      <c r="PEY44" s="516"/>
      <c r="PEZ44" s="516"/>
      <c r="PFA44" s="516"/>
      <c r="PFB44" s="516"/>
      <c r="PFC44" s="516"/>
      <c r="PFD44" s="516"/>
      <c r="PFE44" s="516"/>
      <c r="PFF44" s="516"/>
      <c r="PFG44" s="516"/>
      <c r="PFH44" s="516"/>
      <c r="PFI44" s="516"/>
      <c r="PFJ44" s="516"/>
      <c r="PFK44" s="516"/>
      <c r="PFL44" s="516"/>
      <c r="PFM44" s="516"/>
      <c r="PFN44" s="516"/>
      <c r="PFO44" s="516"/>
      <c r="PFP44" s="516"/>
      <c r="PFQ44" s="516"/>
      <c r="PFR44" s="516"/>
      <c r="PFS44" s="516"/>
      <c r="PFT44" s="516"/>
      <c r="PFU44" s="516"/>
      <c r="PFV44" s="516"/>
      <c r="PFW44" s="516"/>
      <c r="PFX44" s="516"/>
      <c r="PFY44" s="516"/>
      <c r="PFZ44" s="516"/>
      <c r="PGA44" s="516"/>
      <c r="PGB44" s="516"/>
      <c r="PGC44" s="516"/>
      <c r="PGD44" s="516"/>
      <c r="PGE44" s="516"/>
      <c r="PGF44" s="516"/>
      <c r="PGG44" s="516"/>
      <c r="PGH44" s="516"/>
      <c r="PGI44" s="516"/>
      <c r="PGJ44" s="516"/>
      <c r="PGK44" s="516"/>
      <c r="PGL44" s="516"/>
      <c r="PGM44" s="516"/>
      <c r="PGN44" s="516"/>
      <c r="PGO44" s="516"/>
      <c r="PGP44" s="516"/>
      <c r="PGQ44" s="516"/>
      <c r="PGR44" s="516"/>
      <c r="PGS44" s="516"/>
      <c r="PGT44" s="516"/>
      <c r="PGU44" s="516"/>
      <c r="PGV44" s="516"/>
      <c r="PGW44" s="516"/>
      <c r="PGX44" s="516"/>
      <c r="PGY44" s="516"/>
      <c r="PGZ44" s="516"/>
      <c r="PHA44" s="516"/>
      <c r="PHB44" s="516"/>
      <c r="PHC44" s="516"/>
      <c r="PHD44" s="516"/>
      <c r="PHE44" s="516"/>
      <c r="PHF44" s="516"/>
      <c r="PHG44" s="516"/>
      <c r="PHH44" s="516"/>
      <c r="PHI44" s="516"/>
      <c r="PHJ44" s="516"/>
      <c r="PHK44" s="516"/>
      <c r="PHL44" s="516"/>
      <c r="PHM44" s="516"/>
      <c r="PHN44" s="516"/>
      <c r="PHO44" s="516"/>
      <c r="PHP44" s="516"/>
      <c r="PHQ44" s="516"/>
      <c r="PHR44" s="516"/>
      <c r="PHS44" s="516"/>
      <c r="PHT44" s="516"/>
      <c r="PHU44" s="516"/>
      <c r="PHV44" s="516"/>
      <c r="PHW44" s="516"/>
      <c r="PHX44" s="516"/>
      <c r="PHY44" s="516"/>
      <c r="PHZ44" s="516"/>
      <c r="PIA44" s="516"/>
      <c r="PIB44" s="516"/>
      <c r="PIC44" s="516"/>
      <c r="PID44" s="516"/>
      <c r="PIE44" s="516"/>
      <c r="PIF44" s="516"/>
      <c r="PIG44" s="516"/>
      <c r="PIH44" s="516"/>
      <c r="PII44" s="516"/>
      <c r="PIJ44" s="516"/>
      <c r="PIK44" s="516"/>
      <c r="PIL44" s="516"/>
      <c r="PIM44" s="516"/>
      <c r="PIN44" s="516"/>
      <c r="PIO44" s="516"/>
      <c r="PIP44" s="516"/>
      <c r="PIQ44" s="516"/>
      <c r="PIR44" s="516"/>
      <c r="PIS44" s="516"/>
      <c r="PIT44" s="516"/>
      <c r="PIU44" s="516"/>
      <c r="PIV44" s="516"/>
      <c r="PIW44" s="516"/>
      <c r="PIX44" s="516"/>
      <c r="PIY44" s="516"/>
      <c r="PIZ44" s="516"/>
      <c r="PJA44" s="516"/>
      <c r="PJB44" s="516"/>
      <c r="PJC44" s="516"/>
      <c r="PJD44" s="516"/>
      <c r="PJE44" s="516"/>
      <c r="PJF44" s="516"/>
      <c r="PJG44" s="516"/>
      <c r="PJH44" s="516"/>
      <c r="PJI44" s="516"/>
      <c r="PJJ44" s="516"/>
      <c r="PJK44" s="516"/>
      <c r="PJL44" s="516"/>
      <c r="PJM44" s="516"/>
      <c r="PJN44" s="516"/>
      <c r="PJO44" s="516"/>
      <c r="PJP44" s="516"/>
      <c r="PJQ44" s="516"/>
      <c r="PJR44" s="516"/>
      <c r="PJS44" s="516"/>
      <c r="PJT44" s="516"/>
      <c r="PJU44" s="516"/>
      <c r="PJV44" s="516"/>
      <c r="PJW44" s="516"/>
      <c r="PJX44" s="516"/>
      <c r="PJY44" s="516"/>
      <c r="PJZ44" s="516"/>
      <c r="PKA44" s="516"/>
      <c r="PKB44" s="516"/>
      <c r="PKC44" s="516"/>
      <c r="PKD44" s="516"/>
      <c r="PKE44" s="516"/>
      <c r="PKF44" s="516"/>
      <c r="PKG44" s="516"/>
      <c r="PKH44" s="516"/>
      <c r="PKI44" s="516"/>
      <c r="PKJ44" s="516"/>
      <c r="PKK44" s="516"/>
      <c r="PKL44" s="516"/>
      <c r="PKM44" s="516"/>
      <c r="PKN44" s="516"/>
      <c r="PKO44" s="516"/>
      <c r="PKP44" s="516"/>
      <c r="PKQ44" s="516"/>
      <c r="PKR44" s="516"/>
      <c r="PKS44" s="516"/>
      <c r="PKT44" s="516"/>
      <c r="PKU44" s="516"/>
      <c r="PKV44" s="516"/>
      <c r="PKW44" s="516"/>
      <c r="PKX44" s="516"/>
      <c r="PKY44" s="516"/>
      <c r="PKZ44" s="516"/>
      <c r="PLA44" s="516"/>
      <c r="PLB44" s="516"/>
      <c r="PLC44" s="516"/>
      <c r="PLD44" s="516"/>
      <c r="PLE44" s="516"/>
      <c r="PLF44" s="516"/>
      <c r="PLG44" s="516"/>
      <c r="PLH44" s="516"/>
      <c r="PLI44" s="516"/>
      <c r="PLJ44" s="516"/>
      <c r="PLK44" s="516"/>
      <c r="PLL44" s="516"/>
      <c r="PLM44" s="516"/>
      <c r="PLN44" s="516"/>
      <c r="PLO44" s="516"/>
      <c r="PLP44" s="516"/>
      <c r="PLQ44" s="516"/>
      <c r="PLR44" s="516"/>
      <c r="PLS44" s="516"/>
      <c r="PLT44" s="516"/>
      <c r="PLU44" s="516"/>
      <c r="PLV44" s="516"/>
      <c r="PLW44" s="516"/>
      <c r="PLX44" s="516"/>
      <c r="PLY44" s="516"/>
      <c r="PLZ44" s="516"/>
      <c r="PMA44" s="516"/>
      <c r="PMB44" s="516"/>
      <c r="PMC44" s="516"/>
      <c r="PMD44" s="516"/>
      <c r="PME44" s="516"/>
      <c r="PMF44" s="516"/>
      <c r="PMG44" s="516"/>
      <c r="PMH44" s="516"/>
      <c r="PMI44" s="516"/>
      <c r="PMJ44" s="516"/>
      <c r="PMK44" s="516"/>
      <c r="PML44" s="516"/>
      <c r="PMM44" s="516"/>
      <c r="PMN44" s="516"/>
      <c r="PMO44" s="516"/>
      <c r="PMP44" s="516"/>
      <c r="PMQ44" s="516"/>
      <c r="PMR44" s="516"/>
      <c r="PMS44" s="516"/>
      <c r="PMT44" s="516"/>
      <c r="PMU44" s="516"/>
      <c r="PMV44" s="516"/>
      <c r="PMW44" s="516"/>
      <c r="PMX44" s="516"/>
      <c r="PMY44" s="516"/>
      <c r="PMZ44" s="516"/>
      <c r="PNA44" s="516"/>
      <c r="PNB44" s="516"/>
      <c r="PNC44" s="516"/>
      <c r="PND44" s="516"/>
      <c r="PNE44" s="516"/>
      <c r="PNF44" s="516"/>
      <c r="PNG44" s="516"/>
      <c r="PNH44" s="516"/>
      <c r="PNI44" s="516"/>
      <c r="PNJ44" s="516"/>
      <c r="PNK44" s="516"/>
      <c r="PNL44" s="516"/>
      <c r="PNM44" s="516"/>
      <c r="PNN44" s="516"/>
      <c r="PNO44" s="516"/>
      <c r="PNP44" s="516"/>
      <c r="PNQ44" s="516"/>
      <c r="PNR44" s="516"/>
      <c r="PNS44" s="516"/>
      <c r="PNT44" s="516"/>
      <c r="PNU44" s="516"/>
      <c r="PNV44" s="516"/>
      <c r="PNW44" s="516"/>
      <c r="PNX44" s="516"/>
      <c r="PNY44" s="516"/>
      <c r="PNZ44" s="516"/>
      <c r="POA44" s="516"/>
      <c r="POB44" s="516"/>
      <c r="POC44" s="516"/>
      <c r="POD44" s="516"/>
      <c r="POE44" s="516"/>
      <c r="POF44" s="516"/>
      <c r="POG44" s="516"/>
      <c r="POH44" s="516"/>
      <c r="POI44" s="516"/>
      <c r="POJ44" s="516"/>
      <c r="POK44" s="516"/>
      <c r="POL44" s="516"/>
      <c r="POM44" s="516"/>
      <c r="PON44" s="516"/>
      <c r="POO44" s="516"/>
      <c r="POP44" s="516"/>
      <c r="POQ44" s="516"/>
      <c r="POR44" s="516"/>
      <c r="POS44" s="516"/>
      <c r="POT44" s="516"/>
      <c r="POU44" s="516"/>
      <c r="POV44" s="516"/>
      <c r="POW44" s="516"/>
      <c r="POX44" s="516"/>
      <c r="POY44" s="516"/>
      <c r="POZ44" s="516"/>
      <c r="PPA44" s="516"/>
      <c r="PPB44" s="516"/>
      <c r="PPC44" s="516"/>
      <c r="PPD44" s="516"/>
      <c r="PPE44" s="516"/>
      <c r="PPF44" s="516"/>
      <c r="PPG44" s="516"/>
      <c r="PPH44" s="516"/>
      <c r="PPI44" s="516"/>
      <c r="PPJ44" s="516"/>
      <c r="PPK44" s="516"/>
      <c r="PPL44" s="516"/>
      <c r="PPM44" s="516"/>
      <c r="PPN44" s="516"/>
      <c r="PPO44" s="516"/>
      <c r="PPP44" s="516"/>
      <c r="PPQ44" s="516"/>
      <c r="PPR44" s="516"/>
      <c r="PPS44" s="516"/>
      <c r="PPT44" s="516"/>
      <c r="PPU44" s="516"/>
      <c r="PPV44" s="516"/>
      <c r="PPW44" s="516"/>
      <c r="PPX44" s="516"/>
      <c r="PPY44" s="516"/>
      <c r="PPZ44" s="516"/>
      <c r="PQA44" s="516"/>
      <c r="PQB44" s="516"/>
      <c r="PQC44" s="516"/>
      <c r="PQD44" s="516"/>
      <c r="PQE44" s="516"/>
      <c r="PQF44" s="516"/>
      <c r="PQG44" s="516"/>
      <c r="PQH44" s="516"/>
      <c r="PQI44" s="516"/>
      <c r="PQJ44" s="516"/>
      <c r="PQK44" s="516"/>
      <c r="PQL44" s="516"/>
      <c r="PQM44" s="516"/>
      <c r="PQN44" s="516"/>
      <c r="PQO44" s="516"/>
      <c r="PQP44" s="516"/>
      <c r="PQQ44" s="516"/>
      <c r="PQR44" s="516"/>
      <c r="PQS44" s="516"/>
      <c r="PQT44" s="516"/>
      <c r="PQU44" s="516"/>
      <c r="PQV44" s="516"/>
      <c r="PQW44" s="516"/>
      <c r="PQX44" s="516"/>
      <c r="PQY44" s="516"/>
      <c r="PQZ44" s="516"/>
      <c r="PRA44" s="516"/>
      <c r="PRB44" s="516"/>
      <c r="PRC44" s="516"/>
      <c r="PRD44" s="516"/>
      <c r="PRE44" s="516"/>
      <c r="PRF44" s="516"/>
      <c r="PRG44" s="516"/>
      <c r="PRH44" s="516"/>
      <c r="PRI44" s="516"/>
      <c r="PRJ44" s="516"/>
      <c r="PRK44" s="516"/>
      <c r="PRL44" s="516"/>
      <c r="PRM44" s="516"/>
      <c r="PRN44" s="516"/>
      <c r="PRO44" s="516"/>
      <c r="PRP44" s="516"/>
      <c r="PRQ44" s="516"/>
      <c r="PRR44" s="516"/>
      <c r="PRS44" s="516"/>
      <c r="PRT44" s="516"/>
      <c r="PRU44" s="516"/>
      <c r="PRV44" s="516"/>
      <c r="PRW44" s="516"/>
      <c r="PRX44" s="516"/>
      <c r="PRY44" s="516"/>
      <c r="PRZ44" s="516"/>
      <c r="PSA44" s="516"/>
      <c r="PSB44" s="516"/>
      <c r="PSC44" s="516"/>
      <c r="PSD44" s="516"/>
      <c r="PSE44" s="516"/>
      <c r="PSF44" s="516"/>
      <c r="PSG44" s="516"/>
      <c r="PSH44" s="516"/>
      <c r="PSI44" s="516"/>
      <c r="PSJ44" s="516"/>
      <c r="PSK44" s="516"/>
      <c r="PSL44" s="516"/>
      <c r="PSM44" s="516"/>
      <c r="PSN44" s="516"/>
      <c r="PSO44" s="516"/>
      <c r="PSP44" s="516"/>
      <c r="PSQ44" s="516"/>
      <c r="PSR44" s="516"/>
      <c r="PSS44" s="516"/>
      <c r="PST44" s="516"/>
      <c r="PSU44" s="516"/>
      <c r="PSV44" s="516"/>
      <c r="PSW44" s="516"/>
      <c r="PSX44" s="516"/>
      <c r="PSY44" s="516"/>
      <c r="PSZ44" s="516"/>
      <c r="PTA44" s="516"/>
      <c r="PTB44" s="516"/>
      <c r="PTC44" s="516"/>
      <c r="PTD44" s="516"/>
      <c r="PTE44" s="516"/>
      <c r="PTF44" s="516"/>
      <c r="PTG44" s="516"/>
      <c r="PTH44" s="516"/>
      <c r="PTI44" s="516"/>
      <c r="PTJ44" s="516"/>
      <c r="PTK44" s="516"/>
      <c r="PTL44" s="516"/>
      <c r="PTM44" s="516"/>
      <c r="PTN44" s="516"/>
      <c r="PTO44" s="516"/>
      <c r="PTP44" s="516"/>
      <c r="PTQ44" s="516"/>
      <c r="PTR44" s="516"/>
      <c r="PTS44" s="516"/>
      <c r="PTT44" s="516"/>
      <c r="PTU44" s="516"/>
      <c r="PTV44" s="516"/>
      <c r="PTW44" s="516"/>
      <c r="PTX44" s="516"/>
      <c r="PTY44" s="516"/>
      <c r="PTZ44" s="516"/>
      <c r="PUA44" s="516"/>
      <c r="PUB44" s="516"/>
      <c r="PUC44" s="516"/>
      <c r="PUD44" s="516"/>
      <c r="PUE44" s="516"/>
      <c r="PUF44" s="516"/>
      <c r="PUG44" s="516"/>
      <c r="PUH44" s="516"/>
      <c r="PUI44" s="516"/>
      <c r="PUJ44" s="516"/>
      <c r="PUK44" s="516"/>
      <c r="PUL44" s="516"/>
      <c r="PUM44" s="516"/>
      <c r="PUN44" s="516"/>
      <c r="PUO44" s="516"/>
      <c r="PUP44" s="516"/>
      <c r="PUQ44" s="516"/>
      <c r="PUR44" s="516"/>
      <c r="PUS44" s="516"/>
      <c r="PUT44" s="516"/>
      <c r="PUU44" s="516"/>
      <c r="PUV44" s="516"/>
      <c r="PUW44" s="516"/>
      <c r="PUX44" s="516"/>
      <c r="PUY44" s="516"/>
      <c r="PUZ44" s="516"/>
      <c r="PVA44" s="516"/>
      <c r="PVB44" s="516"/>
      <c r="PVC44" s="516"/>
      <c r="PVD44" s="516"/>
      <c r="PVE44" s="516"/>
      <c r="PVF44" s="516"/>
      <c r="PVG44" s="516"/>
      <c r="PVH44" s="516"/>
      <c r="PVI44" s="516"/>
      <c r="PVJ44" s="516"/>
      <c r="PVK44" s="516"/>
      <c r="PVL44" s="516"/>
      <c r="PVM44" s="516"/>
      <c r="PVN44" s="516"/>
      <c r="PVO44" s="516"/>
      <c r="PVP44" s="516"/>
      <c r="PVQ44" s="516"/>
      <c r="PVR44" s="516"/>
      <c r="PVS44" s="516"/>
      <c r="PVT44" s="516"/>
      <c r="PVU44" s="516"/>
      <c r="PVV44" s="516"/>
      <c r="PVW44" s="516"/>
      <c r="PVX44" s="516"/>
      <c r="PVY44" s="516"/>
      <c r="PVZ44" s="516"/>
      <c r="PWA44" s="516"/>
      <c r="PWB44" s="516"/>
      <c r="PWC44" s="516"/>
      <c r="PWD44" s="516"/>
      <c r="PWE44" s="516"/>
      <c r="PWF44" s="516"/>
      <c r="PWG44" s="516"/>
      <c r="PWH44" s="516"/>
      <c r="PWI44" s="516"/>
      <c r="PWJ44" s="516"/>
      <c r="PWK44" s="516"/>
      <c r="PWL44" s="516"/>
      <c r="PWM44" s="516"/>
      <c r="PWN44" s="516"/>
      <c r="PWO44" s="516"/>
      <c r="PWP44" s="516"/>
      <c r="PWQ44" s="516"/>
      <c r="PWR44" s="516"/>
      <c r="PWS44" s="516"/>
      <c r="PWT44" s="516"/>
      <c r="PWU44" s="516"/>
      <c r="PWV44" s="516"/>
      <c r="PWW44" s="516"/>
      <c r="PWX44" s="516"/>
      <c r="PWY44" s="516"/>
      <c r="PWZ44" s="516"/>
      <c r="PXA44" s="516"/>
      <c r="PXB44" s="516"/>
      <c r="PXC44" s="516"/>
      <c r="PXD44" s="516"/>
      <c r="PXE44" s="516"/>
      <c r="PXF44" s="516"/>
      <c r="PXG44" s="516"/>
      <c r="PXH44" s="516"/>
      <c r="PXI44" s="516"/>
      <c r="PXJ44" s="516"/>
      <c r="PXK44" s="516"/>
      <c r="PXL44" s="516"/>
      <c r="PXM44" s="516"/>
      <c r="PXN44" s="516"/>
      <c r="PXO44" s="516"/>
      <c r="PXP44" s="516"/>
      <c r="PXQ44" s="516"/>
      <c r="PXR44" s="516"/>
      <c r="PXS44" s="516"/>
      <c r="PXT44" s="516"/>
      <c r="PXU44" s="516"/>
      <c r="PXV44" s="516"/>
      <c r="PXW44" s="516"/>
      <c r="PXX44" s="516"/>
      <c r="PXY44" s="516"/>
      <c r="PXZ44" s="516"/>
      <c r="PYA44" s="516"/>
      <c r="PYB44" s="516"/>
      <c r="PYC44" s="516"/>
      <c r="PYD44" s="516"/>
      <c r="PYE44" s="516"/>
      <c r="PYF44" s="516"/>
      <c r="PYG44" s="516"/>
      <c r="PYH44" s="516"/>
      <c r="PYI44" s="516"/>
      <c r="PYJ44" s="516"/>
      <c r="PYK44" s="516"/>
      <c r="PYL44" s="516"/>
      <c r="PYM44" s="516"/>
      <c r="PYN44" s="516"/>
      <c r="PYO44" s="516"/>
      <c r="PYP44" s="516"/>
      <c r="PYQ44" s="516"/>
      <c r="PYR44" s="516"/>
      <c r="PYS44" s="516"/>
      <c r="PYT44" s="516"/>
      <c r="PYU44" s="516"/>
      <c r="PYV44" s="516"/>
      <c r="PYW44" s="516"/>
      <c r="PYX44" s="516"/>
      <c r="PYY44" s="516"/>
      <c r="PYZ44" s="516"/>
      <c r="PZA44" s="516"/>
      <c r="PZB44" s="516"/>
      <c r="PZC44" s="516"/>
      <c r="PZD44" s="516"/>
      <c r="PZE44" s="516"/>
      <c r="PZF44" s="516"/>
      <c r="PZG44" s="516"/>
      <c r="PZH44" s="516"/>
      <c r="PZI44" s="516"/>
      <c r="PZJ44" s="516"/>
      <c r="PZK44" s="516"/>
      <c r="PZL44" s="516"/>
      <c r="PZM44" s="516"/>
      <c r="PZN44" s="516"/>
      <c r="PZO44" s="516"/>
      <c r="PZP44" s="516"/>
      <c r="PZQ44" s="516"/>
      <c r="PZR44" s="516"/>
      <c r="PZS44" s="516"/>
      <c r="PZT44" s="516"/>
      <c r="PZU44" s="516"/>
      <c r="PZV44" s="516"/>
      <c r="PZW44" s="516"/>
      <c r="PZX44" s="516"/>
      <c r="PZY44" s="516"/>
      <c r="PZZ44" s="516"/>
      <c r="QAA44" s="516"/>
      <c r="QAB44" s="516"/>
      <c r="QAC44" s="516"/>
      <c r="QAD44" s="516"/>
      <c r="QAE44" s="516"/>
      <c r="QAF44" s="516"/>
      <c r="QAG44" s="516"/>
      <c r="QAH44" s="516"/>
      <c r="QAI44" s="516"/>
      <c r="QAJ44" s="516"/>
      <c r="QAK44" s="516"/>
      <c r="QAL44" s="516"/>
      <c r="QAM44" s="516"/>
      <c r="QAN44" s="516"/>
      <c r="QAO44" s="516"/>
      <c r="QAP44" s="516"/>
      <c r="QAQ44" s="516"/>
      <c r="QAR44" s="516"/>
      <c r="QAS44" s="516"/>
      <c r="QAT44" s="516"/>
      <c r="QAU44" s="516"/>
      <c r="QAV44" s="516"/>
      <c r="QAW44" s="516"/>
      <c r="QAX44" s="516"/>
      <c r="QAY44" s="516"/>
      <c r="QAZ44" s="516"/>
      <c r="QBA44" s="516"/>
      <c r="QBB44" s="516"/>
      <c r="QBC44" s="516"/>
      <c r="QBD44" s="516"/>
      <c r="QBE44" s="516"/>
      <c r="QBF44" s="516"/>
      <c r="QBG44" s="516"/>
      <c r="QBH44" s="516"/>
      <c r="QBI44" s="516"/>
      <c r="QBJ44" s="516"/>
      <c r="QBK44" s="516"/>
      <c r="QBL44" s="516"/>
      <c r="QBM44" s="516"/>
      <c r="QBN44" s="516"/>
      <c r="QBO44" s="516"/>
      <c r="QBP44" s="516"/>
      <c r="QBQ44" s="516"/>
      <c r="QBR44" s="516"/>
      <c r="QBS44" s="516"/>
      <c r="QBT44" s="516"/>
      <c r="QBU44" s="516"/>
      <c r="QBV44" s="516"/>
      <c r="QBW44" s="516"/>
      <c r="QBX44" s="516"/>
      <c r="QBY44" s="516"/>
      <c r="QBZ44" s="516"/>
      <c r="QCA44" s="516"/>
      <c r="QCB44" s="516"/>
      <c r="QCC44" s="516"/>
      <c r="QCD44" s="516"/>
      <c r="QCE44" s="516"/>
      <c r="QCF44" s="516"/>
      <c r="QCG44" s="516"/>
      <c r="QCH44" s="516"/>
      <c r="QCI44" s="516"/>
      <c r="QCJ44" s="516"/>
      <c r="QCK44" s="516"/>
      <c r="QCL44" s="516"/>
      <c r="QCM44" s="516"/>
      <c r="QCN44" s="516"/>
      <c r="QCO44" s="516"/>
      <c r="QCP44" s="516"/>
      <c r="QCQ44" s="516"/>
      <c r="QCR44" s="516"/>
      <c r="QCS44" s="516"/>
      <c r="QCT44" s="516"/>
      <c r="QCU44" s="516"/>
      <c r="QCV44" s="516"/>
      <c r="QCW44" s="516"/>
      <c r="QCX44" s="516"/>
      <c r="QCY44" s="516"/>
      <c r="QCZ44" s="516"/>
      <c r="QDA44" s="516"/>
      <c r="QDB44" s="516"/>
      <c r="QDC44" s="516"/>
      <c r="QDD44" s="516"/>
      <c r="QDE44" s="516"/>
      <c r="QDF44" s="516"/>
      <c r="QDG44" s="516"/>
      <c r="QDH44" s="516"/>
      <c r="QDI44" s="516"/>
      <c r="QDJ44" s="516"/>
      <c r="QDK44" s="516"/>
      <c r="QDL44" s="516"/>
      <c r="QDM44" s="516"/>
      <c r="QDN44" s="516"/>
      <c r="QDO44" s="516"/>
      <c r="QDP44" s="516"/>
      <c r="QDQ44" s="516"/>
      <c r="QDR44" s="516"/>
      <c r="QDS44" s="516"/>
      <c r="QDT44" s="516"/>
      <c r="QDU44" s="516"/>
      <c r="QDV44" s="516"/>
      <c r="QDW44" s="516"/>
      <c r="QDX44" s="516"/>
      <c r="QDY44" s="516"/>
      <c r="QDZ44" s="516"/>
      <c r="QEA44" s="516"/>
      <c r="QEB44" s="516"/>
      <c r="QEC44" s="516"/>
      <c r="QED44" s="516"/>
      <c r="QEE44" s="516"/>
      <c r="QEF44" s="516"/>
      <c r="QEG44" s="516"/>
      <c r="QEH44" s="516"/>
      <c r="QEI44" s="516"/>
      <c r="QEJ44" s="516"/>
      <c r="QEK44" s="516"/>
      <c r="QEL44" s="516"/>
      <c r="QEM44" s="516"/>
      <c r="QEN44" s="516"/>
      <c r="QEO44" s="516"/>
      <c r="QEP44" s="516"/>
      <c r="QEQ44" s="516"/>
      <c r="QER44" s="516"/>
      <c r="QES44" s="516"/>
      <c r="QET44" s="516"/>
      <c r="QEU44" s="516"/>
      <c r="QEV44" s="516"/>
      <c r="QEW44" s="516"/>
      <c r="QEX44" s="516"/>
      <c r="QEY44" s="516"/>
      <c r="QEZ44" s="516"/>
      <c r="QFA44" s="516"/>
      <c r="QFB44" s="516"/>
      <c r="QFC44" s="516"/>
      <c r="QFD44" s="516"/>
      <c r="QFE44" s="516"/>
      <c r="QFF44" s="516"/>
      <c r="QFG44" s="516"/>
      <c r="QFH44" s="516"/>
      <c r="QFI44" s="516"/>
      <c r="QFJ44" s="516"/>
      <c r="QFK44" s="516"/>
      <c r="QFL44" s="516"/>
      <c r="QFM44" s="516"/>
      <c r="QFN44" s="516"/>
      <c r="QFO44" s="516"/>
      <c r="QFP44" s="516"/>
      <c r="QFQ44" s="516"/>
      <c r="QFR44" s="516"/>
      <c r="QFS44" s="516"/>
      <c r="QFT44" s="516"/>
      <c r="QFU44" s="516"/>
      <c r="QFV44" s="516"/>
      <c r="QFW44" s="516"/>
      <c r="QFX44" s="516"/>
      <c r="QFY44" s="516"/>
      <c r="QFZ44" s="516"/>
      <c r="QGA44" s="516"/>
      <c r="QGB44" s="516"/>
      <c r="QGC44" s="516"/>
      <c r="QGD44" s="516"/>
      <c r="QGE44" s="516"/>
      <c r="QGF44" s="516"/>
      <c r="QGG44" s="516"/>
      <c r="QGH44" s="516"/>
      <c r="QGI44" s="516"/>
      <c r="QGJ44" s="516"/>
      <c r="QGK44" s="516"/>
      <c r="QGL44" s="516"/>
      <c r="QGM44" s="516"/>
      <c r="QGN44" s="516"/>
      <c r="QGO44" s="516"/>
      <c r="QGP44" s="516"/>
      <c r="QGQ44" s="516"/>
      <c r="QGR44" s="516"/>
      <c r="QGS44" s="516"/>
      <c r="QGT44" s="516"/>
      <c r="QGU44" s="516"/>
      <c r="QGV44" s="516"/>
      <c r="QGW44" s="516"/>
      <c r="QGX44" s="516"/>
      <c r="QGY44" s="516"/>
      <c r="QGZ44" s="516"/>
      <c r="QHA44" s="516"/>
      <c r="QHB44" s="516"/>
      <c r="QHC44" s="516"/>
      <c r="QHD44" s="516"/>
      <c r="QHE44" s="516"/>
      <c r="QHF44" s="516"/>
      <c r="QHG44" s="516"/>
      <c r="QHH44" s="516"/>
      <c r="QHI44" s="516"/>
      <c r="QHJ44" s="516"/>
      <c r="QHK44" s="516"/>
      <c r="QHL44" s="516"/>
      <c r="QHM44" s="516"/>
      <c r="QHN44" s="516"/>
      <c r="QHO44" s="516"/>
      <c r="QHP44" s="516"/>
      <c r="QHQ44" s="516"/>
      <c r="QHR44" s="516"/>
      <c r="QHS44" s="516"/>
      <c r="QHT44" s="516"/>
      <c r="QHU44" s="516"/>
      <c r="QHV44" s="516"/>
      <c r="QHW44" s="516"/>
      <c r="QHX44" s="516"/>
      <c r="QHY44" s="516"/>
      <c r="QHZ44" s="516"/>
      <c r="QIA44" s="516"/>
      <c r="QIB44" s="516"/>
      <c r="QIC44" s="516"/>
      <c r="QID44" s="516"/>
      <c r="QIE44" s="516"/>
      <c r="QIF44" s="516"/>
      <c r="QIG44" s="516"/>
      <c r="QIH44" s="516"/>
      <c r="QII44" s="516"/>
      <c r="QIJ44" s="516"/>
      <c r="QIK44" s="516"/>
      <c r="QIL44" s="516"/>
      <c r="QIM44" s="516"/>
      <c r="QIN44" s="516"/>
      <c r="QIO44" s="516"/>
      <c r="QIP44" s="516"/>
      <c r="QIQ44" s="516"/>
      <c r="QIR44" s="516"/>
      <c r="QIS44" s="516"/>
      <c r="QIT44" s="516"/>
      <c r="QIU44" s="516"/>
      <c r="QIV44" s="516"/>
      <c r="QIW44" s="516"/>
      <c r="QIX44" s="516"/>
      <c r="QIY44" s="516"/>
      <c r="QIZ44" s="516"/>
      <c r="QJA44" s="516"/>
      <c r="QJB44" s="516"/>
      <c r="QJC44" s="516"/>
      <c r="QJD44" s="516"/>
      <c r="QJE44" s="516"/>
      <c r="QJF44" s="516"/>
      <c r="QJG44" s="516"/>
      <c r="QJH44" s="516"/>
      <c r="QJI44" s="516"/>
      <c r="QJJ44" s="516"/>
      <c r="QJK44" s="516"/>
      <c r="QJL44" s="516"/>
      <c r="QJM44" s="516"/>
      <c r="QJN44" s="516"/>
      <c r="QJO44" s="516"/>
      <c r="QJP44" s="516"/>
      <c r="QJQ44" s="516"/>
      <c r="QJR44" s="516"/>
      <c r="QJS44" s="516"/>
      <c r="QJT44" s="516"/>
      <c r="QJU44" s="516"/>
      <c r="QJV44" s="516"/>
      <c r="QJW44" s="516"/>
      <c r="QJX44" s="516"/>
      <c r="QJY44" s="516"/>
      <c r="QJZ44" s="516"/>
      <c r="QKA44" s="516"/>
      <c r="QKB44" s="516"/>
      <c r="QKC44" s="516"/>
      <c r="QKD44" s="516"/>
      <c r="QKE44" s="516"/>
      <c r="QKF44" s="516"/>
      <c r="QKG44" s="516"/>
      <c r="QKH44" s="516"/>
      <c r="QKI44" s="516"/>
      <c r="QKJ44" s="516"/>
      <c r="QKK44" s="516"/>
      <c r="QKL44" s="516"/>
      <c r="QKM44" s="516"/>
      <c r="QKN44" s="516"/>
      <c r="QKO44" s="516"/>
      <c r="QKP44" s="516"/>
      <c r="QKQ44" s="516"/>
      <c r="QKR44" s="516"/>
      <c r="QKS44" s="516"/>
      <c r="QKT44" s="516"/>
      <c r="QKU44" s="516"/>
      <c r="QKV44" s="516"/>
      <c r="QKW44" s="516"/>
      <c r="QKX44" s="516"/>
      <c r="QKY44" s="516"/>
      <c r="QKZ44" s="516"/>
      <c r="QLA44" s="516"/>
      <c r="QLB44" s="516"/>
      <c r="QLC44" s="516"/>
      <c r="QLD44" s="516"/>
      <c r="QLE44" s="516"/>
      <c r="QLF44" s="516"/>
      <c r="QLG44" s="516"/>
      <c r="QLH44" s="516"/>
      <c r="QLI44" s="516"/>
      <c r="QLJ44" s="516"/>
      <c r="QLK44" s="516"/>
      <c r="QLL44" s="516"/>
      <c r="QLM44" s="516"/>
      <c r="QLN44" s="516"/>
      <c r="QLO44" s="516"/>
      <c r="QLP44" s="516"/>
      <c r="QLQ44" s="516"/>
      <c r="QLR44" s="516"/>
      <c r="QLS44" s="516"/>
      <c r="QLT44" s="516"/>
      <c r="QLU44" s="516"/>
      <c r="QLV44" s="516"/>
      <c r="QLW44" s="516"/>
      <c r="QLX44" s="516"/>
      <c r="QLY44" s="516"/>
      <c r="QLZ44" s="516"/>
      <c r="QMA44" s="516"/>
      <c r="QMB44" s="516"/>
      <c r="QMC44" s="516"/>
      <c r="QMD44" s="516"/>
      <c r="QME44" s="516"/>
      <c r="QMF44" s="516"/>
      <c r="QMG44" s="516"/>
      <c r="QMH44" s="516"/>
      <c r="QMI44" s="516"/>
      <c r="QMJ44" s="516"/>
      <c r="QMK44" s="516"/>
      <c r="QML44" s="516"/>
      <c r="QMM44" s="516"/>
      <c r="QMN44" s="516"/>
      <c r="QMO44" s="516"/>
      <c r="QMP44" s="516"/>
      <c r="QMQ44" s="516"/>
      <c r="QMR44" s="516"/>
      <c r="QMS44" s="516"/>
      <c r="QMT44" s="516"/>
      <c r="QMU44" s="516"/>
      <c r="QMV44" s="516"/>
      <c r="QMW44" s="516"/>
      <c r="QMX44" s="516"/>
      <c r="QMY44" s="516"/>
      <c r="QMZ44" s="516"/>
      <c r="QNA44" s="516"/>
      <c r="QNB44" s="516"/>
      <c r="QNC44" s="516"/>
      <c r="QND44" s="516"/>
      <c r="QNE44" s="516"/>
      <c r="QNF44" s="516"/>
      <c r="QNG44" s="516"/>
      <c r="QNH44" s="516"/>
      <c r="QNI44" s="516"/>
      <c r="QNJ44" s="516"/>
      <c r="QNK44" s="516"/>
      <c r="QNL44" s="516"/>
      <c r="QNM44" s="516"/>
      <c r="QNN44" s="516"/>
      <c r="QNO44" s="516"/>
      <c r="QNP44" s="516"/>
      <c r="QNQ44" s="516"/>
      <c r="QNR44" s="516"/>
      <c r="QNS44" s="516"/>
      <c r="QNT44" s="516"/>
      <c r="QNU44" s="516"/>
      <c r="QNV44" s="516"/>
      <c r="QNW44" s="516"/>
      <c r="QNX44" s="516"/>
      <c r="QNY44" s="516"/>
      <c r="QNZ44" s="516"/>
      <c r="QOA44" s="516"/>
      <c r="QOB44" s="516"/>
      <c r="QOC44" s="516"/>
      <c r="QOD44" s="516"/>
      <c r="QOE44" s="516"/>
      <c r="QOF44" s="516"/>
      <c r="QOG44" s="516"/>
      <c r="QOH44" s="516"/>
      <c r="QOI44" s="516"/>
      <c r="QOJ44" s="516"/>
      <c r="QOK44" s="516"/>
      <c r="QOL44" s="516"/>
      <c r="QOM44" s="516"/>
      <c r="QON44" s="516"/>
      <c r="QOO44" s="516"/>
      <c r="QOP44" s="516"/>
      <c r="QOQ44" s="516"/>
      <c r="QOR44" s="516"/>
      <c r="QOS44" s="516"/>
      <c r="QOT44" s="516"/>
      <c r="QOU44" s="516"/>
      <c r="QOV44" s="516"/>
      <c r="QOW44" s="516"/>
      <c r="QOX44" s="516"/>
      <c r="QOY44" s="516"/>
      <c r="QOZ44" s="516"/>
      <c r="QPA44" s="516"/>
      <c r="QPB44" s="516"/>
      <c r="QPC44" s="516"/>
      <c r="QPD44" s="516"/>
      <c r="QPE44" s="516"/>
      <c r="QPF44" s="516"/>
      <c r="QPG44" s="516"/>
      <c r="QPH44" s="516"/>
      <c r="QPI44" s="516"/>
      <c r="QPJ44" s="516"/>
      <c r="QPK44" s="516"/>
      <c r="QPL44" s="516"/>
      <c r="QPM44" s="516"/>
      <c r="QPN44" s="516"/>
      <c r="QPO44" s="516"/>
      <c r="QPP44" s="516"/>
      <c r="QPQ44" s="516"/>
      <c r="QPR44" s="516"/>
      <c r="QPS44" s="516"/>
      <c r="QPT44" s="516"/>
      <c r="QPU44" s="516"/>
      <c r="QPV44" s="516"/>
      <c r="QPW44" s="516"/>
      <c r="QPX44" s="516"/>
      <c r="QPY44" s="516"/>
      <c r="QPZ44" s="516"/>
      <c r="QQA44" s="516"/>
      <c r="QQB44" s="516"/>
      <c r="QQC44" s="516"/>
      <c r="QQD44" s="516"/>
      <c r="QQE44" s="516"/>
      <c r="QQF44" s="516"/>
      <c r="QQG44" s="516"/>
      <c r="QQH44" s="516"/>
      <c r="QQI44" s="516"/>
      <c r="QQJ44" s="516"/>
      <c r="QQK44" s="516"/>
      <c r="QQL44" s="516"/>
      <c r="QQM44" s="516"/>
      <c r="QQN44" s="516"/>
      <c r="QQO44" s="516"/>
      <c r="QQP44" s="516"/>
      <c r="QQQ44" s="516"/>
      <c r="QQR44" s="516"/>
      <c r="QQS44" s="516"/>
      <c r="QQT44" s="516"/>
      <c r="QQU44" s="516"/>
      <c r="QQV44" s="516"/>
      <c r="QQW44" s="516"/>
      <c r="QQX44" s="516"/>
      <c r="QQY44" s="516"/>
      <c r="QQZ44" s="516"/>
      <c r="QRA44" s="516"/>
      <c r="QRB44" s="516"/>
      <c r="QRC44" s="516"/>
      <c r="QRD44" s="516"/>
      <c r="QRE44" s="516"/>
      <c r="QRF44" s="516"/>
      <c r="QRG44" s="516"/>
      <c r="QRH44" s="516"/>
      <c r="QRI44" s="516"/>
      <c r="QRJ44" s="516"/>
      <c r="QRK44" s="516"/>
      <c r="QRL44" s="516"/>
      <c r="QRM44" s="516"/>
      <c r="QRN44" s="516"/>
      <c r="QRO44" s="516"/>
      <c r="QRP44" s="516"/>
      <c r="QRQ44" s="516"/>
      <c r="QRR44" s="516"/>
      <c r="QRS44" s="516"/>
      <c r="QRT44" s="516"/>
      <c r="QRU44" s="516"/>
      <c r="QRV44" s="516"/>
      <c r="QRW44" s="516"/>
      <c r="QRX44" s="516"/>
      <c r="QRY44" s="516"/>
      <c r="QRZ44" s="516"/>
      <c r="QSA44" s="516"/>
      <c r="QSB44" s="516"/>
      <c r="QSC44" s="516"/>
      <c r="QSD44" s="516"/>
      <c r="QSE44" s="516"/>
      <c r="QSF44" s="516"/>
      <c r="QSG44" s="516"/>
      <c r="QSH44" s="516"/>
      <c r="QSI44" s="516"/>
      <c r="QSJ44" s="516"/>
      <c r="QSK44" s="516"/>
      <c r="QSL44" s="516"/>
      <c r="QSM44" s="516"/>
      <c r="QSN44" s="516"/>
      <c r="QSO44" s="516"/>
      <c r="QSP44" s="516"/>
      <c r="QSQ44" s="516"/>
      <c r="QSR44" s="516"/>
      <c r="QSS44" s="516"/>
      <c r="QST44" s="516"/>
      <c r="QSU44" s="516"/>
      <c r="QSV44" s="516"/>
      <c r="QSW44" s="516"/>
      <c r="QSX44" s="516"/>
      <c r="QSY44" s="516"/>
      <c r="QSZ44" s="516"/>
      <c r="QTA44" s="516"/>
      <c r="QTB44" s="516"/>
      <c r="QTC44" s="516"/>
      <c r="QTD44" s="516"/>
      <c r="QTE44" s="516"/>
      <c r="QTF44" s="516"/>
      <c r="QTG44" s="516"/>
      <c r="QTH44" s="516"/>
      <c r="QTI44" s="516"/>
      <c r="QTJ44" s="516"/>
      <c r="QTK44" s="516"/>
      <c r="QTL44" s="516"/>
      <c r="QTM44" s="516"/>
      <c r="QTN44" s="516"/>
      <c r="QTO44" s="516"/>
      <c r="QTP44" s="516"/>
      <c r="QTQ44" s="516"/>
      <c r="QTR44" s="516"/>
      <c r="QTS44" s="516"/>
      <c r="QTT44" s="516"/>
      <c r="QTU44" s="516"/>
      <c r="QTV44" s="516"/>
      <c r="QTW44" s="516"/>
      <c r="QTX44" s="516"/>
      <c r="QTY44" s="516"/>
      <c r="QTZ44" s="516"/>
      <c r="QUA44" s="516"/>
      <c r="QUB44" s="516"/>
      <c r="QUC44" s="516"/>
      <c r="QUD44" s="516"/>
      <c r="QUE44" s="516"/>
      <c r="QUF44" s="516"/>
      <c r="QUG44" s="516"/>
      <c r="QUH44" s="516"/>
      <c r="QUI44" s="516"/>
      <c r="QUJ44" s="516"/>
      <c r="QUK44" s="516"/>
      <c r="QUL44" s="516"/>
      <c r="QUM44" s="516"/>
      <c r="QUN44" s="516"/>
      <c r="QUO44" s="516"/>
      <c r="QUP44" s="516"/>
      <c r="QUQ44" s="516"/>
      <c r="QUR44" s="516"/>
      <c r="QUS44" s="516"/>
      <c r="QUT44" s="516"/>
      <c r="QUU44" s="516"/>
      <c r="QUV44" s="516"/>
      <c r="QUW44" s="516"/>
      <c r="QUX44" s="516"/>
      <c r="QUY44" s="516"/>
      <c r="QUZ44" s="516"/>
      <c r="QVA44" s="516"/>
      <c r="QVB44" s="516"/>
      <c r="QVC44" s="516"/>
      <c r="QVD44" s="516"/>
      <c r="QVE44" s="516"/>
      <c r="QVF44" s="516"/>
      <c r="QVG44" s="516"/>
      <c r="QVH44" s="516"/>
      <c r="QVI44" s="516"/>
      <c r="QVJ44" s="516"/>
      <c r="QVK44" s="516"/>
      <c r="QVL44" s="516"/>
      <c r="QVM44" s="516"/>
      <c r="QVN44" s="516"/>
      <c r="QVO44" s="516"/>
      <c r="QVP44" s="516"/>
      <c r="QVQ44" s="516"/>
      <c r="QVR44" s="516"/>
      <c r="QVS44" s="516"/>
      <c r="QVT44" s="516"/>
      <c r="QVU44" s="516"/>
      <c r="QVV44" s="516"/>
      <c r="QVW44" s="516"/>
      <c r="QVX44" s="516"/>
      <c r="QVY44" s="516"/>
      <c r="QVZ44" s="516"/>
      <c r="QWA44" s="516"/>
      <c r="QWB44" s="516"/>
      <c r="QWC44" s="516"/>
      <c r="QWD44" s="516"/>
      <c r="QWE44" s="516"/>
      <c r="QWF44" s="516"/>
      <c r="QWG44" s="516"/>
      <c r="QWH44" s="516"/>
      <c r="QWI44" s="516"/>
      <c r="QWJ44" s="516"/>
      <c r="QWK44" s="516"/>
      <c r="QWL44" s="516"/>
      <c r="QWM44" s="516"/>
      <c r="QWN44" s="516"/>
      <c r="QWO44" s="516"/>
      <c r="QWP44" s="516"/>
      <c r="QWQ44" s="516"/>
      <c r="QWR44" s="516"/>
      <c r="QWS44" s="516"/>
      <c r="QWT44" s="516"/>
      <c r="QWU44" s="516"/>
      <c r="QWV44" s="516"/>
      <c r="QWW44" s="516"/>
      <c r="QWX44" s="516"/>
      <c r="QWY44" s="516"/>
      <c r="QWZ44" s="516"/>
      <c r="QXA44" s="516"/>
      <c r="QXB44" s="516"/>
      <c r="QXC44" s="516"/>
      <c r="QXD44" s="516"/>
      <c r="QXE44" s="516"/>
      <c r="QXF44" s="516"/>
      <c r="QXG44" s="516"/>
      <c r="QXH44" s="516"/>
      <c r="QXI44" s="516"/>
      <c r="QXJ44" s="516"/>
      <c r="QXK44" s="516"/>
      <c r="QXL44" s="516"/>
      <c r="QXM44" s="516"/>
      <c r="QXN44" s="516"/>
      <c r="QXO44" s="516"/>
      <c r="QXP44" s="516"/>
      <c r="QXQ44" s="516"/>
      <c r="QXR44" s="516"/>
      <c r="QXS44" s="516"/>
      <c r="QXT44" s="516"/>
      <c r="QXU44" s="516"/>
      <c r="QXV44" s="516"/>
      <c r="QXW44" s="516"/>
      <c r="QXX44" s="516"/>
      <c r="QXY44" s="516"/>
      <c r="QXZ44" s="516"/>
      <c r="QYA44" s="516"/>
      <c r="QYB44" s="516"/>
      <c r="QYC44" s="516"/>
      <c r="QYD44" s="516"/>
      <c r="QYE44" s="516"/>
      <c r="QYF44" s="516"/>
      <c r="QYG44" s="516"/>
      <c r="QYH44" s="516"/>
      <c r="QYI44" s="516"/>
      <c r="QYJ44" s="516"/>
      <c r="QYK44" s="516"/>
      <c r="QYL44" s="516"/>
      <c r="QYM44" s="516"/>
      <c r="QYN44" s="516"/>
      <c r="QYO44" s="516"/>
      <c r="QYP44" s="516"/>
      <c r="QYQ44" s="516"/>
      <c r="QYR44" s="516"/>
      <c r="QYS44" s="516"/>
      <c r="QYT44" s="516"/>
      <c r="QYU44" s="516"/>
      <c r="QYV44" s="516"/>
      <c r="QYW44" s="516"/>
      <c r="QYX44" s="516"/>
      <c r="QYY44" s="516"/>
      <c r="QYZ44" s="516"/>
      <c r="QZA44" s="516"/>
      <c r="QZB44" s="516"/>
      <c r="QZC44" s="516"/>
      <c r="QZD44" s="516"/>
      <c r="QZE44" s="516"/>
      <c r="QZF44" s="516"/>
      <c r="QZG44" s="516"/>
      <c r="QZH44" s="516"/>
      <c r="QZI44" s="516"/>
      <c r="QZJ44" s="516"/>
      <c r="QZK44" s="516"/>
      <c r="QZL44" s="516"/>
      <c r="QZM44" s="516"/>
      <c r="QZN44" s="516"/>
      <c r="QZO44" s="516"/>
      <c r="QZP44" s="516"/>
      <c r="QZQ44" s="516"/>
      <c r="QZR44" s="516"/>
      <c r="QZS44" s="516"/>
      <c r="QZT44" s="516"/>
      <c r="QZU44" s="516"/>
      <c r="QZV44" s="516"/>
      <c r="QZW44" s="516"/>
      <c r="QZX44" s="516"/>
      <c r="QZY44" s="516"/>
      <c r="QZZ44" s="516"/>
      <c r="RAA44" s="516"/>
      <c r="RAB44" s="516"/>
      <c r="RAC44" s="516"/>
      <c r="RAD44" s="516"/>
      <c r="RAE44" s="516"/>
      <c r="RAF44" s="516"/>
      <c r="RAG44" s="516"/>
      <c r="RAH44" s="516"/>
      <c r="RAI44" s="516"/>
      <c r="RAJ44" s="516"/>
      <c r="RAK44" s="516"/>
      <c r="RAL44" s="516"/>
      <c r="RAM44" s="516"/>
      <c r="RAN44" s="516"/>
      <c r="RAO44" s="516"/>
      <c r="RAP44" s="516"/>
      <c r="RAQ44" s="516"/>
      <c r="RAR44" s="516"/>
      <c r="RAS44" s="516"/>
      <c r="RAT44" s="516"/>
      <c r="RAU44" s="516"/>
      <c r="RAV44" s="516"/>
      <c r="RAW44" s="516"/>
      <c r="RAX44" s="516"/>
      <c r="RAY44" s="516"/>
      <c r="RAZ44" s="516"/>
      <c r="RBA44" s="516"/>
      <c r="RBB44" s="516"/>
      <c r="RBC44" s="516"/>
      <c r="RBD44" s="516"/>
      <c r="RBE44" s="516"/>
      <c r="RBF44" s="516"/>
      <c r="RBG44" s="516"/>
      <c r="RBH44" s="516"/>
      <c r="RBI44" s="516"/>
      <c r="RBJ44" s="516"/>
      <c r="RBK44" s="516"/>
      <c r="RBL44" s="516"/>
      <c r="RBM44" s="516"/>
      <c r="RBN44" s="516"/>
      <c r="RBO44" s="516"/>
      <c r="RBP44" s="516"/>
      <c r="RBQ44" s="516"/>
      <c r="RBR44" s="516"/>
      <c r="RBS44" s="516"/>
      <c r="RBT44" s="516"/>
      <c r="RBU44" s="516"/>
      <c r="RBV44" s="516"/>
      <c r="RBW44" s="516"/>
      <c r="RBX44" s="516"/>
      <c r="RBY44" s="516"/>
      <c r="RBZ44" s="516"/>
      <c r="RCA44" s="516"/>
      <c r="RCB44" s="516"/>
      <c r="RCC44" s="516"/>
      <c r="RCD44" s="516"/>
      <c r="RCE44" s="516"/>
      <c r="RCF44" s="516"/>
      <c r="RCG44" s="516"/>
      <c r="RCH44" s="516"/>
      <c r="RCI44" s="516"/>
      <c r="RCJ44" s="516"/>
      <c r="RCK44" s="516"/>
      <c r="RCL44" s="516"/>
      <c r="RCM44" s="516"/>
      <c r="RCN44" s="516"/>
      <c r="RCO44" s="516"/>
      <c r="RCP44" s="516"/>
      <c r="RCQ44" s="516"/>
      <c r="RCR44" s="516"/>
      <c r="RCS44" s="516"/>
      <c r="RCT44" s="516"/>
      <c r="RCU44" s="516"/>
      <c r="RCV44" s="516"/>
      <c r="RCW44" s="516"/>
      <c r="RCX44" s="516"/>
      <c r="RCY44" s="516"/>
      <c r="RCZ44" s="516"/>
      <c r="RDA44" s="516"/>
      <c r="RDB44" s="516"/>
      <c r="RDC44" s="516"/>
      <c r="RDD44" s="516"/>
      <c r="RDE44" s="516"/>
      <c r="RDF44" s="516"/>
      <c r="RDG44" s="516"/>
      <c r="RDH44" s="516"/>
      <c r="RDI44" s="516"/>
      <c r="RDJ44" s="516"/>
      <c r="RDK44" s="516"/>
      <c r="RDL44" s="516"/>
      <c r="RDM44" s="516"/>
      <c r="RDN44" s="516"/>
      <c r="RDO44" s="516"/>
      <c r="RDP44" s="516"/>
      <c r="RDQ44" s="516"/>
      <c r="RDR44" s="516"/>
      <c r="RDS44" s="516"/>
      <c r="RDT44" s="516"/>
      <c r="RDU44" s="516"/>
      <c r="RDV44" s="516"/>
      <c r="RDW44" s="516"/>
      <c r="RDX44" s="516"/>
      <c r="RDY44" s="516"/>
      <c r="RDZ44" s="516"/>
      <c r="REA44" s="516"/>
      <c r="REB44" s="516"/>
      <c r="REC44" s="516"/>
      <c r="RED44" s="516"/>
      <c r="REE44" s="516"/>
      <c r="REF44" s="516"/>
      <c r="REG44" s="516"/>
      <c r="REH44" s="516"/>
      <c r="REI44" s="516"/>
      <c r="REJ44" s="516"/>
      <c r="REK44" s="516"/>
      <c r="REL44" s="516"/>
      <c r="REM44" s="516"/>
      <c r="REN44" s="516"/>
      <c r="REO44" s="516"/>
      <c r="REP44" s="516"/>
      <c r="REQ44" s="516"/>
      <c r="RER44" s="516"/>
      <c r="RES44" s="516"/>
      <c r="RET44" s="516"/>
      <c r="REU44" s="516"/>
      <c r="REV44" s="516"/>
      <c r="REW44" s="516"/>
      <c r="REX44" s="516"/>
      <c r="REY44" s="516"/>
      <c r="REZ44" s="516"/>
      <c r="RFA44" s="516"/>
      <c r="RFB44" s="516"/>
      <c r="RFC44" s="516"/>
      <c r="RFD44" s="516"/>
      <c r="RFE44" s="516"/>
      <c r="RFF44" s="516"/>
      <c r="RFG44" s="516"/>
      <c r="RFH44" s="516"/>
      <c r="RFI44" s="516"/>
      <c r="RFJ44" s="516"/>
      <c r="RFK44" s="516"/>
      <c r="RFL44" s="516"/>
      <c r="RFM44" s="516"/>
      <c r="RFN44" s="516"/>
      <c r="RFO44" s="516"/>
      <c r="RFP44" s="516"/>
      <c r="RFQ44" s="516"/>
      <c r="RFR44" s="516"/>
      <c r="RFS44" s="516"/>
      <c r="RFT44" s="516"/>
      <c r="RFU44" s="516"/>
      <c r="RFV44" s="516"/>
      <c r="RFW44" s="516"/>
      <c r="RFX44" s="516"/>
      <c r="RFY44" s="516"/>
      <c r="RFZ44" s="516"/>
      <c r="RGA44" s="516"/>
      <c r="RGB44" s="516"/>
      <c r="RGC44" s="516"/>
      <c r="RGD44" s="516"/>
      <c r="RGE44" s="516"/>
      <c r="RGF44" s="516"/>
      <c r="RGG44" s="516"/>
      <c r="RGH44" s="516"/>
      <c r="RGI44" s="516"/>
      <c r="RGJ44" s="516"/>
      <c r="RGK44" s="516"/>
      <c r="RGL44" s="516"/>
      <c r="RGM44" s="516"/>
      <c r="RGN44" s="516"/>
      <c r="RGO44" s="516"/>
      <c r="RGP44" s="516"/>
      <c r="RGQ44" s="516"/>
      <c r="RGR44" s="516"/>
      <c r="RGS44" s="516"/>
      <c r="RGT44" s="516"/>
      <c r="RGU44" s="516"/>
      <c r="RGV44" s="516"/>
      <c r="RGW44" s="516"/>
      <c r="RGX44" s="516"/>
      <c r="RGY44" s="516"/>
      <c r="RGZ44" s="516"/>
      <c r="RHA44" s="516"/>
      <c r="RHB44" s="516"/>
      <c r="RHC44" s="516"/>
      <c r="RHD44" s="516"/>
      <c r="RHE44" s="516"/>
      <c r="RHF44" s="516"/>
      <c r="RHG44" s="516"/>
      <c r="RHH44" s="516"/>
      <c r="RHI44" s="516"/>
      <c r="RHJ44" s="516"/>
      <c r="RHK44" s="516"/>
      <c r="RHL44" s="516"/>
      <c r="RHM44" s="516"/>
      <c r="RHN44" s="516"/>
      <c r="RHO44" s="516"/>
      <c r="RHP44" s="516"/>
      <c r="RHQ44" s="516"/>
      <c r="RHR44" s="516"/>
      <c r="RHS44" s="516"/>
      <c r="RHT44" s="516"/>
      <c r="RHU44" s="516"/>
      <c r="RHV44" s="516"/>
      <c r="RHW44" s="516"/>
      <c r="RHX44" s="516"/>
      <c r="RHY44" s="516"/>
      <c r="RHZ44" s="516"/>
      <c r="RIA44" s="516"/>
      <c r="RIB44" s="516"/>
      <c r="RIC44" s="516"/>
      <c r="RID44" s="516"/>
      <c r="RIE44" s="516"/>
      <c r="RIF44" s="516"/>
      <c r="RIG44" s="516"/>
      <c r="RIH44" s="516"/>
      <c r="RII44" s="516"/>
      <c r="RIJ44" s="516"/>
      <c r="RIK44" s="516"/>
      <c r="RIL44" s="516"/>
      <c r="RIM44" s="516"/>
      <c r="RIN44" s="516"/>
      <c r="RIO44" s="516"/>
      <c r="RIP44" s="516"/>
      <c r="RIQ44" s="516"/>
      <c r="RIR44" s="516"/>
      <c r="RIS44" s="516"/>
      <c r="RIT44" s="516"/>
      <c r="RIU44" s="516"/>
      <c r="RIV44" s="516"/>
      <c r="RIW44" s="516"/>
      <c r="RIX44" s="516"/>
      <c r="RIY44" s="516"/>
      <c r="RIZ44" s="516"/>
      <c r="RJA44" s="516"/>
      <c r="RJB44" s="516"/>
      <c r="RJC44" s="516"/>
      <c r="RJD44" s="516"/>
      <c r="RJE44" s="516"/>
      <c r="RJF44" s="516"/>
      <c r="RJG44" s="516"/>
      <c r="RJH44" s="516"/>
      <c r="RJI44" s="516"/>
      <c r="RJJ44" s="516"/>
      <c r="RJK44" s="516"/>
      <c r="RJL44" s="516"/>
      <c r="RJM44" s="516"/>
      <c r="RJN44" s="516"/>
      <c r="RJO44" s="516"/>
      <c r="RJP44" s="516"/>
      <c r="RJQ44" s="516"/>
      <c r="RJR44" s="516"/>
      <c r="RJS44" s="516"/>
      <c r="RJT44" s="516"/>
      <c r="RJU44" s="516"/>
      <c r="RJV44" s="516"/>
      <c r="RJW44" s="516"/>
      <c r="RJX44" s="516"/>
      <c r="RJY44" s="516"/>
      <c r="RJZ44" s="516"/>
      <c r="RKA44" s="516"/>
      <c r="RKB44" s="516"/>
      <c r="RKC44" s="516"/>
      <c r="RKD44" s="516"/>
      <c r="RKE44" s="516"/>
      <c r="RKF44" s="516"/>
      <c r="RKG44" s="516"/>
      <c r="RKH44" s="516"/>
      <c r="RKI44" s="516"/>
      <c r="RKJ44" s="516"/>
      <c r="RKK44" s="516"/>
      <c r="RKL44" s="516"/>
      <c r="RKM44" s="516"/>
      <c r="RKN44" s="516"/>
      <c r="RKO44" s="516"/>
      <c r="RKP44" s="516"/>
      <c r="RKQ44" s="516"/>
      <c r="RKR44" s="516"/>
      <c r="RKS44" s="516"/>
      <c r="RKT44" s="516"/>
      <c r="RKU44" s="516"/>
      <c r="RKV44" s="516"/>
      <c r="RKW44" s="516"/>
      <c r="RKX44" s="516"/>
      <c r="RKY44" s="516"/>
      <c r="RKZ44" s="516"/>
      <c r="RLA44" s="516"/>
      <c r="RLB44" s="516"/>
      <c r="RLC44" s="516"/>
      <c r="RLD44" s="516"/>
      <c r="RLE44" s="516"/>
      <c r="RLF44" s="516"/>
      <c r="RLG44" s="516"/>
      <c r="RLH44" s="516"/>
      <c r="RLI44" s="516"/>
      <c r="RLJ44" s="516"/>
      <c r="RLK44" s="516"/>
      <c r="RLL44" s="516"/>
      <c r="RLM44" s="516"/>
      <c r="RLN44" s="516"/>
      <c r="RLO44" s="516"/>
      <c r="RLP44" s="516"/>
      <c r="RLQ44" s="516"/>
      <c r="RLR44" s="516"/>
      <c r="RLS44" s="516"/>
      <c r="RLT44" s="516"/>
      <c r="RLU44" s="516"/>
      <c r="RLV44" s="516"/>
      <c r="RLW44" s="516"/>
      <c r="RLX44" s="516"/>
      <c r="RLY44" s="516"/>
      <c r="RLZ44" s="516"/>
      <c r="RMA44" s="516"/>
      <c r="RMB44" s="516"/>
      <c r="RMC44" s="516"/>
      <c r="RMD44" s="516"/>
      <c r="RME44" s="516"/>
      <c r="RMF44" s="516"/>
      <c r="RMG44" s="516"/>
      <c r="RMH44" s="516"/>
      <c r="RMI44" s="516"/>
      <c r="RMJ44" s="516"/>
      <c r="RMK44" s="516"/>
      <c r="RML44" s="516"/>
      <c r="RMM44" s="516"/>
      <c r="RMN44" s="516"/>
      <c r="RMO44" s="516"/>
      <c r="RMP44" s="516"/>
      <c r="RMQ44" s="516"/>
      <c r="RMR44" s="516"/>
      <c r="RMS44" s="516"/>
      <c r="RMT44" s="516"/>
      <c r="RMU44" s="516"/>
      <c r="RMV44" s="516"/>
      <c r="RMW44" s="516"/>
      <c r="RMX44" s="516"/>
      <c r="RMY44" s="516"/>
      <c r="RMZ44" s="516"/>
      <c r="RNA44" s="516"/>
      <c r="RNB44" s="516"/>
      <c r="RNC44" s="516"/>
      <c r="RND44" s="516"/>
      <c r="RNE44" s="516"/>
      <c r="RNF44" s="516"/>
      <c r="RNG44" s="516"/>
      <c r="RNH44" s="516"/>
      <c r="RNI44" s="516"/>
      <c r="RNJ44" s="516"/>
      <c r="RNK44" s="516"/>
      <c r="RNL44" s="516"/>
      <c r="RNM44" s="516"/>
      <c r="RNN44" s="516"/>
      <c r="RNO44" s="516"/>
      <c r="RNP44" s="516"/>
      <c r="RNQ44" s="516"/>
      <c r="RNR44" s="516"/>
      <c r="RNS44" s="516"/>
      <c r="RNT44" s="516"/>
      <c r="RNU44" s="516"/>
      <c r="RNV44" s="516"/>
      <c r="RNW44" s="516"/>
      <c r="RNX44" s="516"/>
      <c r="RNY44" s="516"/>
      <c r="RNZ44" s="516"/>
      <c r="ROA44" s="516"/>
      <c r="ROB44" s="516"/>
      <c r="ROC44" s="516"/>
      <c r="ROD44" s="516"/>
      <c r="ROE44" s="516"/>
      <c r="ROF44" s="516"/>
      <c r="ROG44" s="516"/>
      <c r="ROH44" s="516"/>
      <c r="ROI44" s="516"/>
      <c r="ROJ44" s="516"/>
      <c r="ROK44" s="516"/>
      <c r="ROL44" s="516"/>
      <c r="ROM44" s="516"/>
      <c r="RON44" s="516"/>
      <c r="ROO44" s="516"/>
      <c r="ROP44" s="516"/>
      <c r="ROQ44" s="516"/>
      <c r="ROR44" s="516"/>
      <c r="ROS44" s="516"/>
      <c r="ROT44" s="516"/>
      <c r="ROU44" s="516"/>
      <c r="ROV44" s="516"/>
      <c r="ROW44" s="516"/>
      <c r="ROX44" s="516"/>
      <c r="ROY44" s="516"/>
      <c r="ROZ44" s="516"/>
      <c r="RPA44" s="516"/>
      <c r="RPB44" s="516"/>
      <c r="RPC44" s="516"/>
      <c r="RPD44" s="516"/>
      <c r="RPE44" s="516"/>
      <c r="RPF44" s="516"/>
      <c r="RPG44" s="516"/>
      <c r="RPH44" s="516"/>
      <c r="RPI44" s="516"/>
      <c r="RPJ44" s="516"/>
      <c r="RPK44" s="516"/>
      <c r="RPL44" s="516"/>
      <c r="RPM44" s="516"/>
      <c r="RPN44" s="516"/>
      <c r="RPO44" s="516"/>
      <c r="RPP44" s="516"/>
      <c r="RPQ44" s="516"/>
      <c r="RPR44" s="516"/>
      <c r="RPS44" s="516"/>
      <c r="RPT44" s="516"/>
      <c r="RPU44" s="516"/>
      <c r="RPV44" s="516"/>
      <c r="RPW44" s="516"/>
      <c r="RPX44" s="516"/>
      <c r="RPY44" s="516"/>
      <c r="RPZ44" s="516"/>
      <c r="RQA44" s="516"/>
      <c r="RQB44" s="516"/>
      <c r="RQC44" s="516"/>
      <c r="RQD44" s="516"/>
      <c r="RQE44" s="516"/>
      <c r="RQF44" s="516"/>
      <c r="RQG44" s="516"/>
      <c r="RQH44" s="516"/>
      <c r="RQI44" s="516"/>
      <c r="RQJ44" s="516"/>
      <c r="RQK44" s="516"/>
      <c r="RQL44" s="516"/>
      <c r="RQM44" s="516"/>
      <c r="RQN44" s="516"/>
      <c r="RQO44" s="516"/>
      <c r="RQP44" s="516"/>
      <c r="RQQ44" s="516"/>
      <c r="RQR44" s="516"/>
      <c r="RQS44" s="516"/>
      <c r="RQT44" s="516"/>
      <c r="RQU44" s="516"/>
      <c r="RQV44" s="516"/>
      <c r="RQW44" s="516"/>
      <c r="RQX44" s="516"/>
      <c r="RQY44" s="516"/>
      <c r="RQZ44" s="516"/>
      <c r="RRA44" s="516"/>
      <c r="RRB44" s="516"/>
      <c r="RRC44" s="516"/>
      <c r="RRD44" s="516"/>
      <c r="RRE44" s="516"/>
      <c r="RRF44" s="516"/>
      <c r="RRG44" s="516"/>
      <c r="RRH44" s="516"/>
      <c r="RRI44" s="516"/>
      <c r="RRJ44" s="516"/>
      <c r="RRK44" s="516"/>
      <c r="RRL44" s="516"/>
      <c r="RRM44" s="516"/>
      <c r="RRN44" s="516"/>
      <c r="RRO44" s="516"/>
      <c r="RRP44" s="516"/>
      <c r="RRQ44" s="516"/>
      <c r="RRR44" s="516"/>
      <c r="RRS44" s="516"/>
      <c r="RRT44" s="516"/>
      <c r="RRU44" s="516"/>
      <c r="RRV44" s="516"/>
      <c r="RRW44" s="516"/>
      <c r="RRX44" s="516"/>
      <c r="RRY44" s="516"/>
      <c r="RRZ44" s="516"/>
      <c r="RSA44" s="516"/>
      <c r="RSB44" s="516"/>
      <c r="RSC44" s="516"/>
      <c r="RSD44" s="516"/>
      <c r="RSE44" s="516"/>
      <c r="RSF44" s="516"/>
      <c r="RSG44" s="516"/>
      <c r="RSH44" s="516"/>
      <c r="RSI44" s="516"/>
      <c r="RSJ44" s="516"/>
      <c r="RSK44" s="516"/>
      <c r="RSL44" s="516"/>
      <c r="RSM44" s="516"/>
      <c r="RSN44" s="516"/>
      <c r="RSO44" s="516"/>
      <c r="RSP44" s="516"/>
      <c r="RSQ44" s="516"/>
      <c r="RSR44" s="516"/>
      <c r="RSS44" s="516"/>
      <c r="RST44" s="516"/>
      <c r="RSU44" s="516"/>
      <c r="RSV44" s="516"/>
      <c r="RSW44" s="516"/>
      <c r="RSX44" s="516"/>
      <c r="RSY44" s="516"/>
      <c r="RSZ44" s="516"/>
      <c r="RTA44" s="516"/>
      <c r="RTB44" s="516"/>
      <c r="RTC44" s="516"/>
      <c r="RTD44" s="516"/>
      <c r="RTE44" s="516"/>
      <c r="RTF44" s="516"/>
      <c r="RTG44" s="516"/>
      <c r="RTH44" s="516"/>
      <c r="RTI44" s="516"/>
      <c r="RTJ44" s="516"/>
      <c r="RTK44" s="516"/>
      <c r="RTL44" s="516"/>
      <c r="RTM44" s="516"/>
      <c r="RTN44" s="516"/>
      <c r="RTO44" s="516"/>
      <c r="RTP44" s="516"/>
      <c r="RTQ44" s="516"/>
      <c r="RTR44" s="516"/>
      <c r="RTS44" s="516"/>
      <c r="RTT44" s="516"/>
      <c r="RTU44" s="516"/>
      <c r="RTV44" s="516"/>
      <c r="RTW44" s="516"/>
      <c r="RTX44" s="516"/>
      <c r="RTY44" s="516"/>
      <c r="RTZ44" s="516"/>
      <c r="RUA44" s="516"/>
      <c r="RUB44" s="516"/>
      <c r="RUC44" s="516"/>
      <c r="RUD44" s="516"/>
      <c r="RUE44" s="516"/>
      <c r="RUF44" s="516"/>
      <c r="RUG44" s="516"/>
      <c r="RUH44" s="516"/>
      <c r="RUI44" s="516"/>
      <c r="RUJ44" s="516"/>
      <c r="RUK44" s="516"/>
      <c r="RUL44" s="516"/>
      <c r="RUM44" s="516"/>
      <c r="RUN44" s="516"/>
      <c r="RUO44" s="516"/>
      <c r="RUP44" s="516"/>
      <c r="RUQ44" s="516"/>
      <c r="RUR44" s="516"/>
      <c r="RUS44" s="516"/>
      <c r="RUT44" s="516"/>
      <c r="RUU44" s="516"/>
      <c r="RUV44" s="516"/>
      <c r="RUW44" s="516"/>
      <c r="RUX44" s="516"/>
      <c r="RUY44" s="516"/>
      <c r="RUZ44" s="516"/>
      <c r="RVA44" s="516"/>
      <c r="RVB44" s="516"/>
      <c r="RVC44" s="516"/>
      <c r="RVD44" s="516"/>
      <c r="RVE44" s="516"/>
      <c r="RVF44" s="516"/>
      <c r="RVG44" s="516"/>
      <c r="RVH44" s="516"/>
      <c r="RVI44" s="516"/>
      <c r="RVJ44" s="516"/>
      <c r="RVK44" s="516"/>
      <c r="RVL44" s="516"/>
      <c r="RVM44" s="516"/>
      <c r="RVN44" s="516"/>
      <c r="RVO44" s="516"/>
      <c r="RVP44" s="516"/>
      <c r="RVQ44" s="516"/>
      <c r="RVR44" s="516"/>
      <c r="RVS44" s="516"/>
      <c r="RVT44" s="516"/>
      <c r="RVU44" s="516"/>
      <c r="RVV44" s="516"/>
      <c r="RVW44" s="516"/>
      <c r="RVX44" s="516"/>
      <c r="RVY44" s="516"/>
      <c r="RVZ44" s="516"/>
      <c r="RWA44" s="516"/>
      <c r="RWB44" s="516"/>
      <c r="RWC44" s="516"/>
      <c r="RWD44" s="516"/>
      <c r="RWE44" s="516"/>
      <c r="RWF44" s="516"/>
      <c r="RWG44" s="516"/>
      <c r="RWH44" s="516"/>
      <c r="RWI44" s="516"/>
      <c r="RWJ44" s="516"/>
      <c r="RWK44" s="516"/>
      <c r="RWL44" s="516"/>
      <c r="RWM44" s="516"/>
      <c r="RWN44" s="516"/>
      <c r="RWO44" s="516"/>
      <c r="RWP44" s="516"/>
      <c r="RWQ44" s="516"/>
      <c r="RWR44" s="516"/>
      <c r="RWS44" s="516"/>
      <c r="RWT44" s="516"/>
      <c r="RWU44" s="516"/>
      <c r="RWV44" s="516"/>
      <c r="RWW44" s="516"/>
      <c r="RWX44" s="516"/>
      <c r="RWY44" s="516"/>
      <c r="RWZ44" s="516"/>
      <c r="RXA44" s="516"/>
      <c r="RXB44" s="516"/>
      <c r="RXC44" s="516"/>
      <c r="RXD44" s="516"/>
      <c r="RXE44" s="516"/>
      <c r="RXF44" s="516"/>
      <c r="RXG44" s="516"/>
      <c r="RXH44" s="516"/>
      <c r="RXI44" s="516"/>
      <c r="RXJ44" s="516"/>
      <c r="RXK44" s="516"/>
      <c r="RXL44" s="516"/>
      <c r="RXM44" s="516"/>
      <c r="RXN44" s="516"/>
      <c r="RXO44" s="516"/>
      <c r="RXP44" s="516"/>
      <c r="RXQ44" s="516"/>
      <c r="RXR44" s="516"/>
      <c r="RXS44" s="516"/>
      <c r="RXT44" s="516"/>
      <c r="RXU44" s="516"/>
      <c r="RXV44" s="516"/>
      <c r="RXW44" s="516"/>
      <c r="RXX44" s="516"/>
      <c r="RXY44" s="516"/>
      <c r="RXZ44" s="516"/>
      <c r="RYA44" s="516"/>
      <c r="RYB44" s="516"/>
      <c r="RYC44" s="516"/>
      <c r="RYD44" s="516"/>
      <c r="RYE44" s="516"/>
      <c r="RYF44" s="516"/>
      <c r="RYG44" s="516"/>
      <c r="RYH44" s="516"/>
      <c r="RYI44" s="516"/>
      <c r="RYJ44" s="516"/>
      <c r="RYK44" s="516"/>
      <c r="RYL44" s="516"/>
      <c r="RYM44" s="516"/>
      <c r="RYN44" s="516"/>
      <c r="RYO44" s="516"/>
      <c r="RYP44" s="516"/>
      <c r="RYQ44" s="516"/>
      <c r="RYR44" s="516"/>
      <c r="RYS44" s="516"/>
      <c r="RYT44" s="516"/>
      <c r="RYU44" s="516"/>
      <c r="RYV44" s="516"/>
      <c r="RYW44" s="516"/>
      <c r="RYX44" s="516"/>
      <c r="RYY44" s="516"/>
      <c r="RYZ44" s="516"/>
      <c r="RZA44" s="516"/>
      <c r="RZB44" s="516"/>
      <c r="RZC44" s="516"/>
      <c r="RZD44" s="516"/>
      <c r="RZE44" s="516"/>
      <c r="RZF44" s="516"/>
      <c r="RZG44" s="516"/>
      <c r="RZH44" s="516"/>
      <c r="RZI44" s="516"/>
      <c r="RZJ44" s="516"/>
      <c r="RZK44" s="516"/>
      <c r="RZL44" s="516"/>
      <c r="RZM44" s="516"/>
      <c r="RZN44" s="516"/>
      <c r="RZO44" s="516"/>
      <c r="RZP44" s="516"/>
      <c r="RZQ44" s="516"/>
      <c r="RZR44" s="516"/>
      <c r="RZS44" s="516"/>
      <c r="RZT44" s="516"/>
      <c r="RZU44" s="516"/>
      <c r="RZV44" s="516"/>
      <c r="RZW44" s="516"/>
      <c r="RZX44" s="516"/>
      <c r="RZY44" s="516"/>
      <c r="RZZ44" s="516"/>
      <c r="SAA44" s="516"/>
      <c r="SAB44" s="516"/>
      <c r="SAC44" s="516"/>
      <c r="SAD44" s="516"/>
      <c r="SAE44" s="516"/>
      <c r="SAF44" s="516"/>
      <c r="SAG44" s="516"/>
      <c r="SAH44" s="516"/>
      <c r="SAI44" s="516"/>
      <c r="SAJ44" s="516"/>
      <c r="SAK44" s="516"/>
      <c r="SAL44" s="516"/>
      <c r="SAM44" s="516"/>
      <c r="SAN44" s="516"/>
      <c r="SAO44" s="516"/>
      <c r="SAP44" s="516"/>
      <c r="SAQ44" s="516"/>
      <c r="SAR44" s="516"/>
      <c r="SAS44" s="516"/>
      <c r="SAT44" s="516"/>
      <c r="SAU44" s="516"/>
      <c r="SAV44" s="516"/>
      <c r="SAW44" s="516"/>
      <c r="SAX44" s="516"/>
      <c r="SAY44" s="516"/>
      <c r="SAZ44" s="516"/>
      <c r="SBA44" s="516"/>
      <c r="SBB44" s="516"/>
      <c r="SBC44" s="516"/>
      <c r="SBD44" s="516"/>
      <c r="SBE44" s="516"/>
      <c r="SBF44" s="516"/>
      <c r="SBG44" s="516"/>
      <c r="SBH44" s="516"/>
      <c r="SBI44" s="516"/>
      <c r="SBJ44" s="516"/>
      <c r="SBK44" s="516"/>
      <c r="SBL44" s="516"/>
      <c r="SBM44" s="516"/>
      <c r="SBN44" s="516"/>
      <c r="SBO44" s="516"/>
      <c r="SBP44" s="516"/>
      <c r="SBQ44" s="516"/>
      <c r="SBR44" s="516"/>
      <c r="SBS44" s="516"/>
      <c r="SBT44" s="516"/>
      <c r="SBU44" s="516"/>
      <c r="SBV44" s="516"/>
      <c r="SBW44" s="516"/>
      <c r="SBX44" s="516"/>
      <c r="SBY44" s="516"/>
      <c r="SBZ44" s="516"/>
      <c r="SCA44" s="516"/>
      <c r="SCB44" s="516"/>
      <c r="SCC44" s="516"/>
      <c r="SCD44" s="516"/>
      <c r="SCE44" s="516"/>
      <c r="SCF44" s="516"/>
      <c r="SCG44" s="516"/>
      <c r="SCH44" s="516"/>
      <c r="SCI44" s="516"/>
      <c r="SCJ44" s="516"/>
      <c r="SCK44" s="516"/>
      <c r="SCL44" s="516"/>
      <c r="SCM44" s="516"/>
      <c r="SCN44" s="516"/>
      <c r="SCO44" s="516"/>
      <c r="SCP44" s="516"/>
      <c r="SCQ44" s="516"/>
      <c r="SCR44" s="516"/>
      <c r="SCS44" s="516"/>
      <c r="SCT44" s="516"/>
      <c r="SCU44" s="516"/>
      <c r="SCV44" s="516"/>
      <c r="SCW44" s="516"/>
      <c r="SCX44" s="516"/>
      <c r="SCY44" s="516"/>
      <c r="SCZ44" s="516"/>
      <c r="SDA44" s="516"/>
      <c r="SDB44" s="516"/>
      <c r="SDC44" s="516"/>
      <c r="SDD44" s="516"/>
      <c r="SDE44" s="516"/>
      <c r="SDF44" s="516"/>
      <c r="SDG44" s="516"/>
      <c r="SDH44" s="516"/>
      <c r="SDI44" s="516"/>
      <c r="SDJ44" s="516"/>
      <c r="SDK44" s="516"/>
      <c r="SDL44" s="516"/>
      <c r="SDM44" s="516"/>
      <c r="SDN44" s="516"/>
      <c r="SDO44" s="516"/>
      <c r="SDP44" s="516"/>
      <c r="SDQ44" s="516"/>
      <c r="SDR44" s="516"/>
      <c r="SDS44" s="516"/>
      <c r="SDT44" s="516"/>
      <c r="SDU44" s="516"/>
      <c r="SDV44" s="516"/>
      <c r="SDW44" s="516"/>
      <c r="SDX44" s="516"/>
      <c r="SDY44" s="516"/>
      <c r="SDZ44" s="516"/>
      <c r="SEA44" s="516"/>
      <c r="SEB44" s="516"/>
      <c r="SEC44" s="516"/>
      <c r="SED44" s="516"/>
      <c r="SEE44" s="516"/>
      <c r="SEF44" s="516"/>
      <c r="SEG44" s="516"/>
      <c r="SEH44" s="516"/>
      <c r="SEI44" s="516"/>
      <c r="SEJ44" s="516"/>
      <c r="SEK44" s="516"/>
      <c r="SEL44" s="516"/>
      <c r="SEM44" s="516"/>
      <c r="SEN44" s="516"/>
      <c r="SEO44" s="516"/>
      <c r="SEP44" s="516"/>
      <c r="SEQ44" s="516"/>
      <c r="SER44" s="516"/>
      <c r="SES44" s="516"/>
      <c r="SET44" s="516"/>
      <c r="SEU44" s="516"/>
      <c r="SEV44" s="516"/>
      <c r="SEW44" s="516"/>
      <c r="SEX44" s="516"/>
      <c r="SEY44" s="516"/>
      <c r="SEZ44" s="516"/>
      <c r="SFA44" s="516"/>
      <c r="SFB44" s="516"/>
      <c r="SFC44" s="516"/>
      <c r="SFD44" s="516"/>
      <c r="SFE44" s="516"/>
      <c r="SFF44" s="516"/>
      <c r="SFG44" s="516"/>
      <c r="SFH44" s="516"/>
      <c r="SFI44" s="516"/>
      <c r="SFJ44" s="516"/>
      <c r="SFK44" s="516"/>
      <c r="SFL44" s="516"/>
      <c r="SFM44" s="516"/>
      <c r="SFN44" s="516"/>
      <c r="SFO44" s="516"/>
      <c r="SFP44" s="516"/>
      <c r="SFQ44" s="516"/>
      <c r="SFR44" s="516"/>
      <c r="SFS44" s="516"/>
      <c r="SFT44" s="516"/>
      <c r="SFU44" s="516"/>
      <c r="SFV44" s="516"/>
      <c r="SFW44" s="516"/>
      <c r="SFX44" s="516"/>
      <c r="SFY44" s="516"/>
      <c r="SFZ44" s="516"/>
      <c r="SGA44" s="516"/>
      <c r="SGB44" s="516"/>
      <c r="SGC44" s="516"/>
      <c r="SGD44" s="516"/>
      <c r="SGE44" s="516"/>
      <c r="SGF44" s="516"/>
      <c r="SGG44" s="516"/>
      <c r="SGH44" s="516"/>
      <c r="SGI44" s="516"/>
      <c r="SGJ44" s="516"/>
      <c r="SGK44" s="516"/>
      <c r="SGL44" s="516"/>
      <c r="SGM44" s="516"/>
      <c r="SGN44" s="516"/>
      <c r="SGO44" s="516"/>
      <c r="SGP44" s="516"/>
      <c r="SGQ44" s="516"/>
      <c r="SGR44" s="516"/>
      <c r="SGS44" s="516"/>
      <c r="SGT44" s="516"/>
      <c r="SGU44" s="516"/>
      <c r="SGV44" s="516"/>
      <c r="SGW44" s="516"/>
      <c r="SGX44" s="516"/>
      <c r="SGY44" s="516"/>
      <c r="SGZ44" s="516"/>
      <c r="SHA44" s="516"/>
      <c r="SHB44" s="516"/>
      <c r="SHC44" s="516"/>
      <c r="SHD44" s="516"/>
      <c r="SHE44" s="516"/>
      <c r="SHF44" s="516"/>
      <c r="SHG44" s="516"/>
      <c r="SHH44" s="516"/>
      <c r="SHI44" s="516"/>
      <c r="SHJ44" s="516"/>
      <c r="SHK44" s="516"/>
      <c r="SHL44" s="516"/>
      <c r="SHM44" s="516"/>
      <c r="SHN44" s="516"/>
      <c r="SHO44" s="516"/>
      <c r="SHP44" s="516"/>
      <c r="SHQ44" s="516"/>
      <c r="SHR44" s="516"/>
      <c r="SHS44" s="516"/>
      <c r="SHT44" s="516"/>
      <c r="SHU44" s="516"/>
      <c r="SHV44" s="516"/>
      <c r="SHW44" s="516"/>
      <c r="SHX44" s="516"/>
      <c r="SHY44" s="516"/>
      <c r="SHZ44" s="516"/>
      <c r="SIA44" s="516"/>
      <c r="SIB44" s="516"/>
      <c r="SIC44" s="516"/>
      <c r="SID44" s="516"/>
      <c r="SIE44" s="516"/>
      <c r="SIF44" s="516"/>
      <c r="SIG44" s="516"/>
      <c r="SIH44" s="516"/>
      <c r="SII44" s="516"/>
      <c r="SIJ44" s="516"/>
      <c r="SIK44" s="516"/>
      <c r="SIL44" s="516"/>
      <c r="SIM44" s="516"/>
      <c r="SIN44" s="516"/>
      <c r="SIO44" s="516"/>
      <c r="SIP44" s="516"/>
      <c r="SIQ44" s="516"/>
      <c r="SIR44" s="516"/>
      <c r="SIS44" s="516"/>
      <c r="SIT44" s="516"/>
      <c r="SIU44" s="516"/>
      <c r="SIV44" s="516"/>
      <c r="SIW44" s="516"/>
      <c r="SIX44" s="516"/>
      <c r="SIY44" s="516"/>
      <c r="SIZ44" s="516"/>
      <c r="SJA44" s="516"/>
      <c r="SJB44" s="516"/>
      <c r="SJC44" s="516"/>
      <c r="SJD44" s="516"/>
      <c r="SJE44" s="516"/>
      <c r="SJF44" s="516"/>
      <c r="SJG44" s="516"/>
      <c r="SJH44" s="516"/>
      <c r="SJI44" s="516"/>
      <c r="SJJ44" s="516"/>
      <c r="SJK44" s="516"/>
      <c r="SJL44" s="516"/>
      <c r="SJM44" s="516"/>
      <c r="SJN44" s="516"/>
      <c r="SJO44" s="516"/>
      <c r="SJP44" s="516"/>
      <c r="SJQ44" s="516"/>
      <c r="SJR44" s="516"/>
      <c r="SJS44" s="516"/>
      <c r="SJT44" s="516"/>
      <c r="SJU44" s="516"/>
      <c r="SJV44" s="516"/>
      <c r="SJW44" s="516"/>
      <c r="SJX44" s="516"/>
      <c r="SJY44" s="516"/>
      <c r="SJZ44" s="516"/>
      <c r="SKA44" s="516"/>
      <c r="SKB44" s="516"/>
      <c r="SKC44" s="516"/>
      <c r="SKD44" s="516"/>
      <c r="SKE44" s="516"/>
      <c r="SKF44" s="516"/>
      <c r="SKG44" s="516"/>
      <c r="SKH44" s="516"/>
      <c r="SKI44" s="516"/>
      <c r="SKJ44" s="516"/>
      <c r="SKK44" s="516"/>
      <c r="SKL44" s="516"/>
      <c r="SKM44" s="516"/>
      <c r="SKN44" s="516"/>
      <c r="SKO44" s="516"/>
      <c r="SKP44" s="516"/>
      <c r="SKQ44" s="516"/>
      <c r="SKR44" s="516"/>
      <c r="SKS44" s="516"/>
      <c r="SKT44" s="516"/>
      <c r="SKU44" s="516"/>
      <c r="SKV44" s="516"/>
      <c r="SKW44" s="516"/>
      <c r="SKX44" s="516"/>
      <c r="SKY44" s="516"/>
      <c r="SKZ44" s="516"/>
      <c r="SLA44" s="516"/>
      <c r="SLB44" s="516"/>
      <c r="SLC44" s="516"/>
      <c r="SLD44" s="516"/>
      <c r="SLE44" s="516"/>
      <c r="SLF44" s="516"/>
      <c r="SLG44" s="516"/>
      <c r="SLH44" s="516"/>
      <c r="SLI44" s="516"/>
      <c r="SLJ44" s="516"/>
      <c r="SLK44" s="516"/>
      <c r="SLL44" s="516"/>
      <c r="SLM44" s="516"/>
      <c r="SLN44" s="516"/>
      <c r="SLO44" s="516"/>
      <c r="SLP44" s="516"/>
      <c r="SLQ44" s="516"/>
      <c r="SLR44" s="516"/>
      <c r="SLS44" s="516"/>
      <c r="SLT44" s="516"/>
      <c r="SLU44" s="516"/>
      <c r="SLV44" s="516"/>
      <c r="SLW44" s="516"/>
      <c r="SLX44" s="516"/>
      <c r="SLY44" s="516"/>
      <c r="SLZ44" s="516"/>
      <c r="SMA44" s="516"/>
      <c r="SMB44" s="516"/>
      <c r="SMC44" s="516"/>
      <c r="SMD44" s="516"/>
      <c r="SME44" s="516"/>
      <c r="SMF44" s="516"/>
      <c r="SMG44" s="516"/>
      <c r="SMH44" s="516"/>
      <c r="SMI44" s="516"/>
      <c r="SMJ44" s="516"/>
      <c r="SMK44" s="516"/>
      <c r="SML44" s="516"/>
      <c r="SMM44" s="516"/>
      <c r="SMN44" s="516"/>
      <c r="SMO44" s="516"/>
      <c r="SMP44" s="516"/>
      <c r="SMQ44" s="516"/>
      <c r="SMR44" s="516"/>
      <c r="SMS44" s="516"/>
      <c r="SMT44" s="516"/>
      <c r="SMU44" s="516"/>
      <c r="SMV44" s="516"/>
      <c r="SMW44" s="516"/>
      <c r="SMX44" s="516"/>
      <c r="SMY44" s="516"/>
      <c r="SMZ44" s="516"/>
      <c r="SNA44" s="516"/>
      <c r="SNB44" s="516"/>
      <c r="SNC44" s="516"/>
      <c r="SND44" s="516"/>
      <c r="SNE44" s="516"/>
      <c r="SNF44" s="516"/>
      <c r="SNG44" s="516"/>
      <c r="SNH44" s="516"/>
      <c r="SNI44" s="516"/>
      <c r="SNJ44" s="516"/>
      <c r="SNK44" s="516"/>
      <c r="SNL44" s="516"/>
      <c r="SNM44" s="516"/>
      <c r="SNN44" s="516"/>
      <c r="SNO44" s="516"/>
      <c r="SNP44" s="516"/>
      <c r="SNQ44" s="516"/>
      <c r="SNR44" s="516"/>
      <c r="SNS44" s="516"/>
      <c r="SNT44" s="516"/>
      <c r="SNU44" s="516"/>
      <c r="SNV44" s="516"/>
      <c r="SNW44" s="516"/>
      <c r="SNX44" s="516"/>
      <c r="SNY44" s="516"/>
      <c r="SNZ44" s="516"/>
      <c r="SOA44" s="516"/>
      <c r="SOB44" s="516"/>
      <c r="SOC44" s="516"/>
      <c r="SOD44" s="516"/>
      <c r="SOE44" s="516"/>
      <c r="SOF44" s="516"/>
      <c r="SOG44" s="516"/>
      <c r="SOH44" s="516"/>
      <c r="SOI44" s="516"/>
      <c r="SOJ44" s="516"/>
      <c r="SOK44" s="516"/>
      <c r="SOL44" s="516"/>
      <c r="SOM44" s="516"/>
      <c r="SON44" s="516"/>
      <c r="SOO44" s="516"/>
      <c r="SOP44" s="516"/>
      <c r="SOQ44" s="516"/>
      <c r="SOR44" s="516"/>
      <c r="SOS44" s="516"/>
      <c r="SOT44" s="516"/>
      <c r="SOU44" s="516"/>
      <c r="SOV44" s="516"/>
      <c r="SOW44" s="516"/>
      <c r="SOX44" s="516"/>
      <c r="SOY44" s="516"/>
      <c r="SOZ44" s="516"/>
      <c r="SPA44" s="516"/>
      <c r="SPB44" s="516"/>
      <c r="SPC44" s="516"/>
      <c r="SPD44" s="516"/>
      <c r="SPE44" s="516"/>
      <c r="SPF44" s="516"/>
      <c r="SPG44" s="516"/>
      <c r="SPH44" s="516"/>
      <c r="SPI44" s="516"/>
      <c r="SPJ44" s="516"/>
      <c r="SPK44" s="516"/>
      <c r="SPL44" s="516"/>
      <c r="SPM44" s="516"/>
      <c r="SPN44" s="516"/>
      <c r="SPO44" s="516"/>
      <c r="SPP44" s="516"/>
      <c r="SPQ44" s="516"/>
      <c r="SPR44" s="516"/>
      <c r="SPS44" s="516"/>
      <c r="SPT44" s="516"/>
      <c r="SPU44" s="516"/>
      <c r="SPV44" s="516"/>
      <c r="SPW44" s="516"/>
      <c r="SPX44" s="516"/>
      <c r="SPY44" s="516"/>
      <c r="SPZ44" s="516"/>
      <c r="SQA44" s="516"/>
      <c r="SQB44" s="516"/>
      <c r="SQC44" s="516"/>
      <c r="SQD44" s="516"/>
      <c r="SQE44" s="516"/>
      <c r="SQF44" s="516"/>
      <c r="SQG44" s="516"/>
      <c r="SQH44" s="516"/>
      <c r="SQI44" s="516"/>
      <c r="SQJ44" s="516"/>
      <c r="SQK44" s="516"/>
      <c r="SQL44" s="516"/>
      <c r="SQM44" s="516"/>
      <c r="SQN44" s="516"/>
      <c r="SQO44" s="516"/>
      <c r="SQP44" s="516"/>
      <c r="SQQ44" s="516"/>
      <c r="SQR44" s="516"/>
      <c r="SQS44" s="516"/>
      <c r="SQT44" s="516"/>
      <c r="SQU44" s="516"/>
      <c r="SQV44" s="516"/>
      <c r="SQW44" s="516"/>
      <c r="SQX44" s="516"/>
      <c r="SQY44" s="516"/>
      <c r="SQZ44" s="516"/>
      <c r="SRA44" s="516"/>
      <c r="SRB44" s="516"/>
      <c r="SRC44" s="516"/>
      <c r="SRD44" s="516"/>
      <c r="SRE44" s="516"/>
      <c r="SRF44" s="516"/>
      <c r="SRG44" s="516"/>
      <c r="SRH44" s="516"/>
      <c r="SRI44" s="516"/>
      <c r="SRJ44" s="516"/>
      <c r="SRK44" s="516"/>
      <c r="SRL44" s="516"/>
      <c r="SRM44" s="516"/>
      <c r="SRN44" s="516"/>
      <c r="SRO44" s="516"/>
      <c r="SRP44" s="516"/>
      <c r="SRQ44" s="516"/>
      <c r="SRR44" s="516"/>
      <c r="SRS44" s="516"/>
      <c r="SRT44" s="516"/>
      <c r="SRU44" s="516"/>
      <c r="SRV44" s="516"/>
      <c r="SRW44" s="516"/>
      <c r="SRX44" s="516"/>
      <c r="SRY44" s="516"/>
      <c r="SRZ44" s="516"/>
      <c r="SSA44" s="516"/>
      <c r="SSB44" s="516"/>
      <c r="SSC44" s="516"/>
      <c r="SSD44" s="516"/>
      <c r="SSE44" s="516"/>
      <c r="SSF44" s="516"/>
      <c r="SSG44" s="516"/>
      <c r="SSH44" s="516"/>
      <c r="SSI44" s="516"/>
      <c r="SSJ44" s="516"/>
      <c r="SSK44" s="516"/>
      <c r="SSL44" s="516"/>
      <c r="SSM44" s="516"/>
      <c r="SSN44" s="516"/>
      <c r="SSO44" s="516"/>
      <c r="SSP44" s="516"/>
      <c r="SSQ44" s="516"/>
      <c r="SSR44" s="516"/>
      <c r="SSS44" s="516"/>
      <c r="SST44" s="516"/>
      <c r="SSU44" s="516"/>
      <c r="SSV44" s="516"/>
      <c r="SSW44" s="516"/>
      <c r="SSX44" s="516"/>
      <c r="SSY44" s="516"/>
      <c r="SSZ44" s="516"/>
      <c r="STA44" s="516"/>
      <c r="STB44" s="516"/>
      <c r="STC44" s="516"/>
      <c r="STD44" s="516"/>
      <c r="STE44" s="516"/>
      <c r="STF44" s="516"/>
      <c r="STG44" s="516"/>
      <c r="STH44" s="516"/>
      <c r="STI44" s="516"/>
      <c r="STJ44" s="516"/>
      <c r="STK44" s="516"/>
      <c r="STL44" s="516"/>
      <c r="STM44" s="516"/>
      <c r="STN44" s="516"/>
      <c r="STO44" s="516"/>
      <c r="STP44" s="516"/>
      <c r="STQ44" s="516"/>
      <c r="STR44" s="516"/>
      <c r="STS44" s="516"/>
      <c r="STT44" s="516"/>
      <c r="STU44" s="516"/>
      <c r="STV44" s="516"/>
      <c r="STW44" s="516"/>
      <c r="STX44" s="516"/>
      <c r="STY44" s="516"/>
      <c r="STZ44" s="516"/>
      <c r="SUA44" s="516"/>
      <c r="SUB44" s="516"/>
      <c r="SUC44" s="516"/>
      <c r="SUD44" s="516"/>
      <c r="SUE44" s="516"/>
      <c r="SUF44" s="516"/>
      <c r="SUG44" s="516"/>
      <c r="SUH44" s="516"/>
      <c r="SUI44" s="516"/>
      <c r="SUJ44" s="516"/>
      <c r="SUK44" s="516"/>
      <c r="SUL44" s="516"/>
      <c r="SUM44" s="516"/>
      <c r="SUN44" s="516"/>
      <c r="SUO44" s="516"/>
      <c r="SUP44" s="516"/>
      <c r="SUQ44" s="516"/>
      <c r="SUR44" s="516"/>
      <c r="SUS44" s="516"/>
      <c r="SUT44" s="516"/>
      <c r="SUU44" s="516"/>
      <c r="SUV44" s="516"/>
      <c r="SUW44" s="516"/>
      <c r="SUX44" s="516"/>
      <c r="SUY44" s="516"/>
      <c r="SUZ44" s="516"/>
      <c r="SVA44" s="516"/>
      <c r="SVB44" s="516"/>
      <c r="SVC44" s="516"/>
      <c r="SVD44" s="516"/>
      <c r="SVE44" s="516"/>
      <c r="SVF44" s="516"/>
      <c r="SVG44" s="516"/>
      <c r="SVH44" s="516"/>
      <c r="SVI44" s="516"/>
      <c r="SVJ44" s="516"/>
      <c r="SVK44" s="516"/>
      <c r="SVL44" s="516"/>
      <c r="SVM44" s="516"/>
      <c r="SVN44" s="516"/>
      <c r="SVO44" s="516"/>
      <c r="SVP44" s="516"/>
      <c r="SVQ44" s="516"/>
      <c r="SVR44" s="516"/>
      <c r="SVS44" s="516"/>
      <c r="SVT44" s="516"/>
      <c r="SVU44" s="516"/>
      <c r="SVV44" s="516"/>
      <c r="SVW44" s="516"/>
      <c r="SVX44" s="516"/>
      <c r="SVY44" s="516"/>
      <c r="SVZ44" s="516"/>
      <c r="SWA44" s="516"/>
      <c r="SWB44" s="516"/>
      <c r="SWC44" s="516"/>
      <c r="SWD44" s="516"/>
      <c r="SWE44" s="516"/>
      <c r="SWF44" s="516"/>
      <c r="SWG44" s="516"/>
      <c r="SWH44" s="516"/>
      <c r="SWI44" s="516"/>
      <c r="SWJ44" s="516"/>
      <c r="SWK44" s="516"/>
      <c r="SWL44" s="516"/>
      <c r="SWM44" s="516"/>
      <c r="SWN44" s="516"/>
      <c r="SWO44" s="516"/>
      <c r="SWP44" s="516"/>
      <c r="SWQ44" s="516"/>
      <c r="SWR44" s="516"/>
      <c r="SWS44" s="516"/>
      <c r="SWT44" s="516"/>
      <c r="SWU44" s="516"/>
      <c r="SWV44" s="516"/>
      <c r="SWW44" s="516"/>
      <c r="SWX44" s="516"/>
      <c r="SWY44" s="516"/>
      <c r="SWZ44" s="516"/>
      <c r="SXA44" s="516"/>
      <c r="SXB44" s="516"/>
      <c r="SXC44" s="516"/>
      <c r="SXD44" s="516"/>
      <c r="SXE44" s="516"/>
      <c r="SXF44" s="516"/>
      <c r="SXG44" s="516"/>
      <c r="SXH44" s="516"/>
      <c r="SXI44" s="516"/>
      <c r="SXJ44" s="516"/>
      <c r="SXK44" s="516"/>
      <c r="SXL44" s="516"/>
      <c r="SXM44" s="516"/>
      <c r="SXN44" s="516"/>
      <c r="SXO44" s="516"/>
      <c r="SXP44" s="516"/>
      <c r="SXQ44" s="516"/>
      <c r="SXR44" s="516"/>
      <c r="SXS44" s="516"/>
      <c r="SXT44" s="516"/>
      <c r="SXU44" s="516"/>
      <c r="SXV44" s="516"/>
      <c r="SXW44" s="516"/>
      <c r="SXX44" s="516"/>
      <c r="SXY44" s="516"/>
      <c r="SXZ44" s="516"/>
      <c r="SYA44" s="516"/>
      <c r="SYB44" s="516"/>
      <c r="SYC44" s="516"/>
      <c r="SYD44" s="516"/>
      <c r="SYE44" s="516"/>
      <c r="SYF44" s="516"/>
      <c r="SYG44" s="516"/>
      <c r="SYH44" s="516"/>
      <c r="SYI44" s="516"/>
      <c r="SYJ44" s="516"/>
      <c r="SYK44" s="516"/>
      <c r="SYL44" s="516"/>
      <c r="SYM44" s="516"/>
      <c r="SYN44" s="516"/>
      <c r="SYO44" s="516"/>
      <c r="SYP44" s="516"/>
      <c r="SYQ44" s="516"/>
      <c r="SYR44" s="516"/>
      <c r="SYS44" s="516"/>
      <c r="SYT44" s="516"/>
      <c r="SYU44" s="516"/>
      <c r="SYV44" s="516"/>
      <c r="SYW44" s="516"/>
      <c r="SYX44" s="516"/>
      <c r="SYY44" s="516"/>
      <c r="SYZ44" s="516"/>
      <c r="SZA44" s="516"/>
      <c r="SZB44" s="516"/>
      <c r="SZC44" s="516"/>
      <c r="SZD44" s="516"/>
      <c r="SZE44" s="516"/>
      <c r="SZF44" s="516"/>
      <c r="SZG44" s="516"/>
      <c r="SZH44" s="516"/>
      <c r="SZI44" s="516"/>
      <c r="SZJ44" s="516"/>
      <c r="SZK44" s="516"/>
      <c r="SZL44" s="516"/>
      <c r="SZM44" s="516"/>
      <c r="SZN44" s="516"/>
      <c r="SZO44" s="516"/>
      <c r="SZP44" s="516"/>
      <c r="SZQ44" s="516"/>
      <c r="SZR44" s="516"/>
      <c r="SZS44" s="516"/>
      <c r="SZT44" s="516"/>
      <c r="SZU44" s="516"/>
      <c r="SZV44" s="516"/>
      <c r="SZW44" s="516"/>
      <c r="SZX44" s="516"/>
      <c r="SZY44" s="516"/>
      <c r="SZZ44" s="516"/>
      <c r="TAA44" s="516"/>
      <c r="TAB44" s="516"/>
      <c r="TAC44" s="516"/>
      <c r="TAD44" s="516"/>
      <c r="TAE44" s="516"/>
      <c r="TAF44" s="516"/>
      <c r="TAG44" s="516"/>
      <c r="TAH44" s="516"/>
      <c r="TAI44" s="516"/>
      <c r="TAJ44" s="516"/>
      <c r="TAK44" s="516"/>
      <c r="TAL44" s="516"/>
      <c r="TAM44" s="516"/>
      <c r="TAN44" s="516"/>
      <c r="TAO44" s="516"/>
      <c r="TAP44" s="516"/>
      <c r="TAQ44" s="516"/>
      <c r="TAR44" s="516"/>
      <c r="TAS44" s="516"/>
      <c r="TAT44" s="516"/>
      <c r="TAU44" s="516"/>
      <c r="TAV44" s="516"/>
      <c r="TAW44" s="516"/>
      <c r="TAX44" s="516"/>
      <c r="TAY44" s="516"/>
      <c r="TAZ44" s="516"/>
      <c r="TBA44" s="516"/>
      <c r="TBB44" s="516"/>
      <c r="TBC44" s="516"/>
      <c r="TBD44" s="516"/>
      <c r="TBE44" s="516"/>
      <c r="TBF44" s="516"/>
      <c r="TBG44" s="516"/>
      <c r="TBH44" s="516"/>
      <c r="TBI44" s="516"/>
      <c r="TBJ44" s="516"/>
      <c r="TBK44" s="516"/>
      <c r="TBL44" s="516"/>
      <c r="TBM44" s="516"/>
      <c r="TBN44" s="516"/>
      <c r="TBO44" s="516"/>
      <c r="TBP44" s="516"/>
      <c r="TBQ44" s="516"/>
      <c r="TBR44" s="516"/>
      <c r="TBS44" s="516"/>
      <c r="TBT44" s="516"/>
      <c r="TBU44" s="516"/>
      <c r="TBV44" s="516"/>
      <c r="TBW44" s="516"/>
      <c r="TBX44" s="516"/>
      <c r="TBY44" s="516"/>
      <c r="TBZ44" s="516"/>
      <c r="TCA44" s="516"/>
      <c r="TCB44" s="516"/>
      <c r="TCC44" s="516"/>
      <c r="TCD44" s="516"/>
      <c r="TCE44" s="516"/>
      <c r="TCF44" s="516"/>
      <c r="TCG44" s="516"/>
      <c r="TCH44" s="516"/>
      <c r="TCI44" s="516"/>
      <c r="TCJ44" s="516"/>
      <c r="TCK44" s="516"/>
      <c r="TCL44" s="516"/>
      <c r="TCM44" s="516"/>
      <c r="TCN44" s="516"/>
      <c r="TCO44" s="516"/>
      <c r="TCP44" s="516"/>
      <c r="TCQ44" s="516"/>
      <c r="TCR44" s="516"/>
      <c r="TCS44" s="516"/>
      <c r="TCT44" s="516"/>
      <c r="TCU44" s="516"/>
      <c r="TCV44" s="516"/>
      <c r="TCW44" s="516"/>
      <c r="TCX44" s="516"/>
      <c r="TCY44" s="516"/>
      <c r="TCZ44" s="516"/>
      <c r="TDA44" s="516"/>
      <c r="TDB44" s="516"/>
      <c r="TDC44" s="516"/>
      <c r="TDD44" s="516"/>
      <c r="TDE44" s="516"/>
      <c r="TDF44" s="516"/>
      <c r="TDG44" s="516"/>
      <c r="TDH44" s="516"/>
      <c r="TDI44" s="516"/>
      <c r="TDJ44" s="516"/>
      <c r="TDK44" s="516"/>
      <c r="TDL44" s="516"/>
      <c r="TDM44" s="516"/>
      <c r="TDN44" s="516"/>
      <c r="TDO44" s="516"/>
      <c r="TDP44" s="516"/>
      <c r="TDQ44" s="516"/>
      <c r="TDR44" s="516"/>
      <c r="TDS44" s="516"/>
      <c r="TDT44" s="516"/>
      <c r="TDU44" s="516"/>
      <c r="TDV44" s="516"/>
      <c r="TDW44" s="516"/>
      <c r="TDX44" s="516"/>
      <c r="TDY44" s="516"/>
      <c r="TDZ44" s="516"/>
      <c r="TEA44" s="516"/>
      <c r="TEB44" s="516"/>
      <c r="TEC44" s="516"/>
      <c r="TED44" s="516"/>
      <c r="TEE44" s="516"/>
      <c r="TEF44" s="516"/>
      <c r="TEG44" s="516"/>
      <c r="TEH44" s="516"/>
      <c r="TEI44" s="516"/>
      <c r="TEJ44" s="516"/>
      <c r="TEK44" s="516"/>
      <c r="TEL44" s="516"/>
      <c r="TEM44" s="516"/>
      <c r="TEN44" s="516"/>
      <c r="TEO44" s="516"/>
      <c r="TEP44" s="516"/>
      <c r="TEQ44" s="516"/>
      <c r="TER44" s="516"/>
      <c r="TES44" s="516"/>
      <c r="TET44" s="516"/>
      <c r="TEU44" s="516"/>
      <c r="TEV44" s="516"/>
      <c r="TEW44" s="516"/>
      <c r="TEX44" s="516"/>
      <c r="TEY44" s="516"/>
      <c r="TEZ44" s="516"/>
      <c r="TFA44" s="516"/>
      <c r="TFB44" s="516"/>
      <c r="TFC44" s="516"/>
      <c r="TFD44" s="516"/>
      <c r="TFE44" s="516"/>
      <c r="TFF44" s="516"/>
      <c r="TFG44" s="516"/>
      <c r="TFH44" s="516"/>
      <c r="TFI44" s="516"/>
      <c r="TFJ44" s="516"/>
      <c r="TFK44" s="516"/>
      <c r="TFL44" s="516"/>
      <c r="TFM44" s="516"/>
      <c r="TFN44" s="516"/>
      <c r="TFO44" s="516"/>
      <c r="TFP44" s="516"/>
      <c r="TFQ44" s="516"/>
      <c r="TFR44" s="516"/>
      <c r="TFS44" s="516"/>
      <c r="TFT44" s="516"/>
      <c r="TFU44" s="516"/>
      <c r="TFV44" s="516"/>
      <c r="TFW44" s="516"/>
      <c r="TFX44" s="516"/>
      <c r="TFY44" s="516"/>
      <c r="TFZ44" s="516"/>
      <c r="TGA44" s="516"/>
      <c r="TGB44" s="516"/>
      <c r="TGC44" s="516"/>
      <c r="TGD44" s="516"/>
      <c r="TGE44" s="516"/>
      <c r="TGF44" s="516"/>
      <c r="TGG44" s="516"/>
      <c r="TGH44" s="516"/>
      <c r="TGI44" s="516"/>
      <c r="TGJ44" s="516"/>
      <c r="TGK44" s="516"/>
      <c r="TGL44" s="516"/>
      <c r="TGM44" s="516"/>
      <c r="TGN44" s="516"/>
      <c r="TGO44" s="516"/>
      <c r="TGP44" s="516"/>
      <c r="TGQ44" s="516"/>
      <c r="TGR44" s="516"/>
      <c r="TGS44" s="516"/>
      <c r="TGT44" s="516"/>
      <c r="TGU44" s="516"/>
      <c r="TGV44" s="516"/>
      <c r="TGW44" s="516"/>
      <c r="TGX44" s="516"/>
      <c r="TGY44" s="516"/>
      <c r="TGZ44" s="516"/>
      <c r="THA44" s="516"/>
      <c r="THB44" s="516"/>
      <c r="THC44" s="516"/>
      <c r="THD44" s="516"/>
      <c r="THE44" s="516"/>
      <c r="THF44" s="516"/>
      <c r="THG44" s="516"/>
      <c r="THH44" s="516"/>
      <c r="THI44" s="516"/>
      <c r="THJ44" s="516"/>
      <c r="THK44" s="516"/>
      <c r="THL44" s="516"/>
      <c r="THM44" s="516"/>
      <c r="THN44" s="516"/>
      <c r="THO44" s="516"/>
      <c r="THP44" s="516"/>
      <c r="THQ44" s="516"/>
      <c r="THR44" s="516"/>
      <c r="THS44" s="516"/>
      <c r="THT44" s="516"/>
      <c r="THU44" s="516"/>
      <c r="THV44" s="516"/>
      <c r="THW44" s="516"/>
      <c r="THX44" s="516"/>
      <c r="THY44" s="516"/>
      <c r="THZ44" s="516"/>
      <c r="TIA44" s="516"/>
      <c r="TIB44" s="516"/>
      <c r="TIC44" s="516"/>
      <c r="TID44" s="516"/>
      <c r="TIE44" s="516"/>
      <c r="TIF44" s="516"/>
      <c r="TIG44" s="516"/>
      <c r="TIH44" s="516"/>
      <c r="TII44" s="516"/>
      <c r="TIJ44" s="516"/>
      <c r="TIK44" s="516"/>
      <c r="TIL44" s="516"/>
      <c r="TIM44" s="516"/>
      <c r="TIN44" s="516"/>
      <c r="TIO44" s="516"/>
      <c r="TIP44" s="516"/>
      <c r="TIQ44" s="516"/>
      <c r="TIR44" s="516"/>
      <c r="TIS44" s="516"/>
      <c r="TIT44" s="516"/>
      <c r="TIU44" s="516"/>
      <c r="TIV44" s="516"/>
      <c r="TIW44" s="516"/>
      <c r="TIX44" s="516"/>
      <c r="TIY44" s="516"/>
      <c r="TIZ44" s="516"/>
      <c r="TJA44" s="516"/>
      <c r="TJB44" s="516"/>
      <c r="TJC44" s="516"/>
      <c r="TJD44" s="516"/>
      <c r="TJE44" s="516"/>
      <c r="TJF44" s="516"/>
      <c r="TJG44" s="516"/>
      <c r="TJH44" s="516"/>
      <c r="TJI44" s="516"/>
      <c r="TJJ44" s="516"/>
      <c r="TJK44" s="516"/>
      <c r="TJL44" s="516"/>
      <c r="TJM44" s="516"/>
      <c r="TJN44" s="516"/>
      <c r="TJO44" s="516"/>
      <c r="TJP44" s="516"/>
      <c r="TJQ44" s="516"/>
      <c r="TJR44" s="516"/>
      <c r="TJS44" s="516"/>
      <c r="TJT44" s="516"/>
      <c r="TJU44" s="516"/>
      <c r="TJV44" s="516"/>
      <c r="TJW44" s="516"/>
      <c r="TJX44" s="516"/>
      <c r="TJY44" s="516"/>
      <c r="TJZ44" s="516"/>
      <c r="TKA44" s="516"/>
      <c r="TKB44" s="516"/>
      <c r="TKC44" s="516"/>
      <c r="TKD44" s="516"/>
      <c r="TKE44" s="516"/>
      <c r="TKF44" s="516"/>
      <c r="TKG44" s="516"/>
      <c r="TKH44" s="516"/>
      <c r="TKI44" s="516"/>
      <c r="TKJ44" s="516"/>
      <c r="TKK44" s="516"/>
      <c r="TKL44" s="516"/>
      <c r="TKM44" s="516"/>
      <c r="TKN44" s="516"/>
      <c r="TKO44" s="516"/>
      <c r="TKP44" s="516"/>
      <c r="TKQ44" s="516"/>
      <c r="TKR44" s="516"/>
      <c r="TKS44" s="516"/>
      <c r="TKT44" s="516"/>
      <c r="TKU44" s="516"/>
      <c r="TKV44" s="516"/>
      <c r="TKW44" s="516"/>
      <c r="TKX44" s="516"/>
      <c r="TKY44" s="516"/>
      <c r="TKZ44" s="516"/>
      <c r="TLA44" s="516"/>
      <c r="TLB44" s="516"/>
      <c r="TLC44" s="516"/>
      <c r="TLD44" s="516"/>
      <c r="TLE44" s="516"/>
      <c r="TLF44" s="516"/>
      <c r="TLG44" s="516"/>
      <c r="TLH44" s="516"/>
      <c r="TLI44" s="516"/>
      <c r="TLJ44" s="516"/>
      <c r="TLK44" s="516"/>
      <c r="TLL44" s="516"/>
      <c r="TLM44" s="516"/>
      <c r="TLN44" s="516"/>
      <c r="TLO44" s="516"/>
      <c r="TLP44" s="516"/>
      <c r="TLQ44" s="516"/>
      <c r="TLR44" s="516"/>
      <c r="TLS44" s="516"/>
      <c r="TLT44" s="516"/>
      <c r="TLU44" s="516"/>
      <c r="TLV44" s="516"/>
      <c r="TLW44" s="516"/>
      <c r="TLX44" s="516"/>
      <c r="TLY44" s="516"/>
      <c r="TLZ44" s="516"/>
      <c r="TMA44" s="516"/>
      <c r="TMB44" s="516"/>
      <c r="TMC44" s="516"/>
      <c r="TMD44" s="516"/>
      <c r="TME44" s="516"/>
      <c r="TMF44" s="516"/>
      <c r="TMG44" s="516"/>
      <c r="TMH44" s="516"/>
      <c r="TMI44" s="516"/>
      <c r="TMJ44" s="516"/>
      <c r="TMK44" s="516"/>
      <c r="TML44" s="516"/>
      <c r="TMM44" s="516"/>
      <c r="TMN44" s="516"/>
      <c r="TMO44" s="516"/>
      <c r="TMP44" s="516"/>
      <c r="TMQ44" s="516"/>
      <c r="TMR44" s="516"/>
      <c r="TMS44" s="516"/>
      <c r="TMT44" s="516"/>
      <c r="TMU44" s="516"/>
      <c r="TMV44" s="516"/>
      <c r="TMW44" s="516"/>
      <c r="TMX44" s="516"/>
      <c r="TMY44" s="516"/>
      <c r="TMZ44" s="516"/>
      <c r="TNA44" s="516"/>
      <c r="TNB44" s="516"/>
      <c r="TNC44" s="516"/>
      <c r="TND44" s="516"/>
      <c r="TNE44" s="516"/>
      <c r="TNF44" s="516"/>
      <c r="TNG44" s="516"/>
      <c r="TNH44" s="516"/>
      <c r="TNI44" s="516"/>
      <c r="TNJ44" s="516"/>
      <c r="TNK44" s="516"/>
      <c r="TNL44" s="516"/>
      <c r="TNM44" s="516"/>
      <c r="TNN44" s="516"/>
      <c r="TNO44" s="516"/>
      <c r="TNP44" s="516"/>
      <c r="TNQ44" s="516"/>
      <c r="TNR44" s="516"/>
      <c r="TNS44" s="516"/>
      <c r="TNT44" s="516"/>
      <c r="TNU44" s="516"/>
      <c r="TNV44" s="516"/>
      <c r="TNW44" s="516"/>
      <c r="TNX44" s="516"/>
      <c r="TNY44" s="516"/>
      <c r="TNZ44" s="516"/>
      <c r="TOA44" s="516"/>
      <c r="TOB44" s="516"/>
      <c r="TOC44" s="516"/>
      <c r="TOD44" s="516"/>
      <c r="TOE44" s="516"/>
      <c r="TOF44" s="516"/>
      <c r="TOG44" s="516"/>
      <c r="TOH44" s="516"/>
      <c r="TOI44" s="516"/>
      <c r="TOJ44" s="516"/>
      <c r="TOK44" s="516"/>
      <c r="TOL44" s="516"/>
      <c r="TOM44" s="516"/>
      <c r="TON44" s="516"/>
      <c r="TOO44" s="516"/>
      <c r="TOP44" s="516"/>
      <c r="TOQ44" s="516"/>
      <c r="TOR44" s="516"/>
      <c r="TOS44" s="516"/>
      <c r="TOT44" s="516"/>
      <c r="TOU44" s="516"/>
      <c r="TOV44" s="516"/>
      <c r="TOW44" s="516"/>
      <c r="TOX44" s="516"/>
      <c r="TOY44" s="516"/>
      <c r="TOZ44" s="516"/>
      <c r="TPA44" s="516"/>
      <c r="TPB44" s="516"/>
      <c r="TPC44" s="516"/>
      <c r="TPD44" s="516"/>
      <c r="TPE44" s="516"/>
      <c r="TPF44" s="516"/>
      <c r="TPG44" s="516"/>
      <c r="TPH44" s="516"/>
      <c r="TPI44" s="516"/>
      <c r="TPJ44" s="516"/>
      <c r="TPK44" s="516"/>
      <c r="TPL44" s="516"/>
      <c r="TPM44" s="516"/>
      <c r="TPN44" s="516"/>
      <c r="TPO44" s="516"/>
      <c r="TPP44" s="516"/>
      <c r="TPQ44" s="516"/>
      <c r="TPR44" s="516"/>
      <c r="TPS44" s="516"/>
      <c r="TPT44" s="516"/>
      <c r="TPU44" s="516"/>
      <c r="TPV44" s="516"/>
      <c r="TPW44" s="516"/>
      <c r="TPX44" s="516"/>
      <c r="TPY44" s="516"/>
      <c r="TPZ44" s="516"/>
      <c r="TQA44" s="516"/>
      <c r="TQB44" s="516"/>
      <c r="TQC44" s="516"/>
      <c r="TQD44" s="516"/>
      <c r="TQE44" s="516"/>
      <c r="TQF44" s="516"/>
      <c r="TQG44" s="516"/>
      <c r="TQH44" s="516"/>
      <c r="TQI44" s="516"/>
      <c r="TQJ44" s="516"/>
      <c r="TQK44" s="516"/>
      <c r="TQL44" s="516"/>
      <c r="TQM44" s="516"/>
      <c r="TQN44" s="516"/>
      <c r="TQO44" s="516"/>
      <c r="TQP44" s="516"/>
      <c r="TQQ44" s="516"/>
      <c r="TQR44" s="516"/>
      <c r="TQS44" s="516"/>
      <c r="TQT44" s="516"/>
      <c r="TQU44" s="516"/>
      <c r="TQV44" s="516"/>
      <c r="TQW44" s="516"/>
      <c r="TQX44" s="516"/>
      <c r="TQY44" s="516"/>
      <c r="TQZ44" s="516"/>
      <c r="TRA44" s="516"/>
      <c r="TRB44" s="516"/>
      <c r="TRC44" s="516"/>
      <c r="TRD44" s="516"/>
      <c r="TRE44" s="516"/>
      <c r="TRF44" s="516"/>
      <c r="TRG44" s="516"/>
      <c r="TRH44" s="516"/>
      <c r="TRI44" s="516"/>
      <c r="TRJ44" s="516"/>
      <c r="TRK44" s="516"/>
      <c r="TRL44" s="516"/>
      <c r="TRM44" s="516"/>
      <c r="TRN44" s="516"/>
      <c r="TRO44" s="516"/>
      <c r="TRP44" s="516"/>
      <c r="TRQ44" s="516"/>
      <c r="TRR44" s="516"/>
      <c r="TRS44" s="516"/>
      <c r="TRT44" s="516"/>
      <c r="TRU44" s="516"/>
      <c r="TRV44" s="516"/>
      <c r="TRW44" s="516"/>
      <c r="TRX44" s="516"/>
      <c r="TRY44" s="516"/>
      <c r="TRZ44" s="516"/>
      <c r="TSA44" s="516"/>
      <c r="TSB44" s="516"/>
      <c r="TSC44" s="516"/>
      <c r="TSD44" s="516"/>
      <c r="TSE44" s="516"/>
      <c r="TSF44" s="516"/>
      <c r="TSG44" s="516"/>
      <c r="TSH44" s="516"/>
      <c r="TSI44" s="516"/>
      <c r="TSJ44" s="516"/>
      <c r="TSK44" s="516"/>
      <c r="TSL44" s="516"/>
      <c r="TSM44" s="516"/>
      <c r="TSN44" s="516"/>
      <c r="TSO44" s="516"/>
      <c r="TSP44" s="516"/>
      <c r="TSQ44" s="516"/>
      <c r="TSR44" s="516"/>
      <c r="TSS44" s="516"/>
      <c r="TST44" s="516"/>
      <c r="TSU44" s="516"/>
      <c r="TSV44" s="516"/>
      <c r="TSW44" s="516"/>
      <c r="TSX44" s="516"/>
      <c r="TSY44" s="516"/>
      <c r="TSZ44" s="516"/>
      <c r="TTA44" s="516"/>
      <c r="TTB44" s="516"/>
      <c r="TTC44" s="516"/>
      <c r="TTD44" s="516"/>
      <c r="TTE44" s="516"/>
      <c r="TTF44" s="516"/>
      <c r="TTG44" s="516"/>
      <c r="TTH44" s="516"/>
      <c r="TTI44" s="516"/>
      <c r="TTJ44" s="516"/>
      <c r="TTK44" s="516"/>
      <c r="TTL44" s="516"/>
      <c r="TTM44" s="516"/>
      <c r="TTN44" s="516"/>
      <c r="TTO44" s="516"/>
      <c r="TTP44" s="516"/>
      <c r="TTQ44" s="516"/>
      <c r="TTR44" s="516"/>
      <c r="TTS44" s="516"/>
      <c r="TTT44" s="516"/>
      <c r="TTU44" s="516"/>
      <c r="TTV44" s="516"/>
      <c r="TTW44" s="516"/>
      <c r="TTX44" s="516"/>
      <c r="TTY44" s="516"/>
      <c r="TTZ44" s="516"/>
      <c r="TUA44" s="516"/>
      <c r="TUB44" s="516"/>
      <c r="TUC44" s="516"/>
      <c r="TUD44" s="516"/>
      <c r="TUE44" s="516"/>
      <c r="TUF44" s="516"/>
      <c r="TUG44" s="516"/>
      <c r="TUH44" s="516"/>
      <c r="TUI44" s="516"/>
      <c r="TUJ44" s="516"/>
      <c r="TUK44" s="516"/>
      <c r="TUL44" s="516"/>
      <c r="TUM44" s="516"/>
      <c r="TUN44" s="516"/>
      <c r="TUO44" s="516"/>
      <c r="TUP44" s="516"/>
      <c r="TUQ44" s="516"/>
      <c r="TUR44" s="516"/>
      <c r="TUS44" s="516"/>
      <c r="TUT44" s="516"/>
      <c r="TUU44" s="516"/>
      <c r="TUV44" s="516"/>
      <c r="TUW44" s="516"/>
      <c r="TUX44" s="516"/>
      <c r="TUY44" s="516"/>
      <c r="TUZ44" s="516"/>
      <c r="TVA44" s="516"/>
      <c r="TVB44" s="516"/>
      <c r="TVC44" s="516"/>
      <c r="TVD44" s="516"/>
      <c r="TVE44" s="516"/>
      <c r="TVF44" s="516"/>
      <c r="TVG44" s="516"/>
      <c r="TVH44" s="516"/>
      <c r="TVI44" s="516"/>
      <c r="TVJ44" s="516"/>
      <c r="TVK44" s="516"/>
      <c r="TVL44" s="516"/>
      <c r="TVM44" s="516"/>
      <c r="TVN44" s="516"/>
      <c r="TVO44" s="516"/>
      <c r="TVP44" s="516"/>
      <c r="TVQ44" s="516"/>
      <c r="TVR44" s="516"/>
      <c r="TVS44" s="516"/>
      <c r="TVT44" s="516"/>
      <c r="TVU44" s="516"/>
      <c r="TVV44" s="516"/>
      <c r="TVW44" s="516"/>
      <c r="TVX44" s="516"/>
      <c r="TVY44" s="516"/>
      <c r="TVZ44" s="516"/>
      <c r="TWA44" s="516"/>
      <c r="TWB44" s="516"/>
      <c r="TWC44" s="516"/>
      <c r="TWD44" s="516"/>
      <c r="TWE44" s="516"/>
      <c r="TWF44" s="516"/>
      <c r="TWG44" s="516"/>
      <c r="TWH44" s="516"/>
      <c r="TWI44" s="516"/>
      <c r="TWJ44" s="516"/>
      <c r="TWK44" s="516"/>
      <c r="TWL44" s="516"/>
      <c r="TWM44" s="516"/>
      <c r="TWN44" s="516"/>
      <c r="TWO44" s="516"/>
      <c r="TWP44" s="516"/>
      <c r="TWQ44" s="516"/>
      <c r="TWR44" s="516"/>
      <c r="TWS44" s="516"/>
      <c r="TWT44" s="516"/>
      <c r="TWU44" s="516"/>
      <c r="TWV44" s="516"/>
      <c r="TWW44" s="516"/>
      <c r="TWX44" s="516"/>
      <c r="TWY44" s="516"/>
      <c r="TWZ44" s="516"/>
      <c r="TXA44" s="516"/>
      <c r="TXB44" s="516"/>
      <c r="TXC44" s="516"/>
      <c r="TXD44" s="516"/>
      <c r="TXE44" s="516"/>
      <c r="TXF44" s="516"/>
      <c r="TXG44" s="516"/>
      <c r="TXH44" s="516"/>
      <c r="TXI44" s="516"/>
      <c r="TXJ44" s="516"/>
      <c r="TXK44" s="516"/>
      <c r="TXL44" s="516"/>
      <c r="TXM44" s="516"/>
      <c r="TXN44" s="516"/>
      <c r="TXO44" s="516"/>
      <c r="TXP44" s="516"/>
      <c r="TXQ44" s="516"/>
      <c r="TXR44" s="516"/>
      <c r="TXS44" s="516"/>
      <c r="TXT44" s="516"/>
      <c r="TXU44" s="516"/>
      <c r="TXV44" s="516"/>
      <c r="TXW44" s="516"/>
      <c r="TXX44" s="516"/>
      <c r="TXY44" s="516"/>
      <c r="TXZ44" s="516"/>
      <c r="TYA44" s="516"/>
      <c r="TYB44" s="516"/>
      <c r="TYC44" s="516"/>
      <c r="TYD44" s="516"/>
      <c r="TYE44" s="516"/>
      <c r="TYF44" s="516"/>
      <c r="TYG44" s="516"/>
      <c r="TYH44" s="516"/>
      <c r="TYI44" s="516"/>
      <c r="TYJ44" s="516"/>
      <c r="TYK44" s="516"/>
      <c r="TYL44" s="516"/>
      <c r="TYM44" s="516"/>
      <c r="TYN44" s="516"/>
      <c r="TYO44" s="516"/>
      <c r="TYP44" s="516"/>
      <c r="TYQ44" s="516"/>
      <c r="TYR44" s="516"/>
      <c r="TYS44" s="516"/>
      <c r="TYT44" s="516"/>
      <c r="TYU44" s="516"/>
      <c r="TYV44" s="516"/>
      <c r="TYW44" s="516"/>
      <c r="TYX44" s="516"/>
      <c r="TYY44" s="516"/>
      <c r="TYZ44" s="516"/>
      <c r="TZA44" s="516"/>
      <c r="TZB44" s="516"/>
      <c r="TZC44" s="516"/>
      <c r="TZD44" s="516"/>
      <c r="TZE44" s="516"/>
      <c r="TZF44" s="516"/>
      <c r="TZG44" s="516"/>
      <c r="TZH44" s="516"/>
      <c r="TZI44" s="516"/>
      <c r="TZJ44" s="516"/>
      <c r="TZK44" s="516"/>
      <c r="TZL44" s="516"/>
      <c r="TZM44" s="516"/>
      <c r="TZN44" s="516"/>
      <c r="TZO44" s="516"/>
      <c r="TZP44" s="516"/>
      <c r="TZQ44" s="516"/>
      <c r="TZR44" s="516"/>
      <c r="TZS44" s="516"/>
      <c r="TZT44" s="516"/>
      <c r="TZU44" s="516"/>
      <c r="TZV44" s="516"/>
      <c r="TZW44" s="516"/>
      <c r="TZX44" s="516"/>
      <c r="TZY44" s="516"/>
      <c r="TZZ44" s="516"/>
      <c r="UAA44" s="516"/>
      <c r="UAB44" s="516"/>
      <c r="UAC44" s="516"/>
      <c r="UAD44" s="516"/>
      <c r="UAE44" s="516"/>
      <c r="UAF44" s="516"/>
      <c r="UAG44" s="516"/>
      <c r="UAH44" s="516"/>
      <c r="UAI44" s="516"/>
      <c r="UAJ44" s="516"/>
      <c r="UAK44" s="516"/>
      <c r="UAL44" s="516"/>
      <c r="UAM44" s="516"/>
      <c r="UAN44" s="516"/>
      <c r="UAO44" s="516"/>
      <c r="UAP44" s="516"/>
      <c r="UAQ44" s="516"/>
      <c r="UAR44" s="516"/>
      <c r="UAS44" s="516"/>
      <c r="UAT44" s="516"/>
      <c r="UAU44" s="516"/>
      <c r="UAV44" s="516"/>
      <c r="UAW44" s="516"/>
      <c r="UAX44" s="516"/>
      <c r="UAY44" s="516"/>
      <c r="UAZ44" s="516"/>
      <c r="UBA44" s="516"/>
      <c r="UBB44" s="516"/>
      <c r="UBC44" s="516"/>
      <c r="UBD44" s="516"/>
      <c r="UBE44" s="516"/>
      <c r="UBF44" s="516"/>
      <c r="UBG44" s="516"/>
      <c r="UBH44" s="516"/>
      <c r="UBI44" s="516"/>
      <c r="UBJ44" s="516"/>
      <c r="UBK44" s="516"/>
      <c r="UBL44" s="516"/>
      <c r="UBM44" s="516"/>
      <c r="UBN44" s="516"/>
      <c r="UBO44" s="516"/>
      <c r="UBP44" s="516"/>
      <c r="UBQ44" s="516"/>
      <c r="UBR44" s="516"/>
      <c r="UBS44" s="516"/>
      <c r="UBT44" s="516"/>
      <c r="UBU44" s="516"/>
      <c r="UBV44" s="516"/>
      <c r="UBW44" s="516"/>
      <c r="UBX44" s="516"/>
      <c r="UBY44" s="516"/>
      <c r="UBZ44" s="516"/>
      <c r="UCA44" s="516"/>
      <c r="UCB44" s="516"/>
      <c r="UCC44" s="516"/>
      <c r="UCD44" s="516"/>
      <c r="UCE44" s="516"/>
      <c r="UCF44" s="516"/>
      <c r="UCG44" s="516"/>
      <c r="UCH44" s="516"/>
      <c r="UCI44" s="516"/>
      <c r="UCJ44" s="516"/>
      <c r="UCK44" s="516"/>
      <c r="UCL44" s="516"/>
      <c r="UCM44" s="516"/>
      <c r="UCN44" s="516"/>
      <c r="UCO44" s="516"/>
      <c r="UCP44" s="516"/>
      <c r="UCQ44" s="516"/>
      <c r="UCR44" s="516"/>
      <c r="UCS44" s="516"/>
      <c r="UCT44" s="516"/>
      <c r="UCU44" s="516"/>
      <c r="UCV44" s="516"/>
      <c r="UCW44" s="516"/>
      <c r="UCX44" s="516"/>
      <c r="UCY44" s="516"/>
      <c r="UCZ44" s="516"/>
      <c r="UDA44" s="516"/>
      <c r="UDB44" s="516"/>
      <c r="UDC44" s="516"/>
      <c r="UDD44" s="516"/>
      <c r="UDE44" s="516"/>
      <c r="UDF44" s="516"/>
      <c r="UDG44" s="516"/>
      <c r="UDH44" s="516"/>
      <c r="UDI44" s="516"/>
      <c r="UDJ44" s="516"/>
      <c r="UDK44" s="516"/>
      <c r="UDL44" s="516"/>
      <c r="UDM44" s="516"/>
      <c r="UDN44" s="516"/>
      <c r="UDO44" s="516"/>
      <c r="UDP44" s="516"/>
      <c r="UDQ44" s="516"/>
      <c r="UDR44" s="516"/>
      <c r="UDS44" s="516"/>
      <c r="UDT44" s="516"/>
      <c r="UDU44" s="516"/>
      <c r="UDV44" s="516"/>
      <c r="UDW44" s="516"/>
      <c r="UDX44" s="516"/>
      <c r="UDY44" s="516"/>
      <c r="UDZ44" s="516"/>
      <c r="UEA44" s="516"/>
      <c r="UEB44" s="516"/>
      <c r="UEC44" s="516"/>
      <c r="UED44" s="516"/>
      <c r="UEE44" s="516"/>
      <c r="UEF44" s="516"/>
      <c r="UEG44" s="516"/>
      <c r="UEH44" s="516"/>
      <c r="UEI44" s="516"/>
      <c r="UEJ44" s="516"/>
      <c r="UEK44" s="516"/>
      <c r="UEL44" s="516"/>
      <c r="UEM44" s="516"/>
      <c r="UEN44" s="516"/>
      <c r="UEO44" s="516"/>
      <c r="UEP44" s="516"/>
      <c r="UEQ44" s="516"/>
      <c r="UER44" s="516"/>
      <c r="UES44" s="516"/>
      <c r="UET44" s="516"/>
      <c r="UEU44" s="516"/>
      <c r="UEV44" s="516"/>
      <c r="UEW44" s="516"/>
      <c r="UEX44" s="516"/>
      <c r="UEY44" s="516"/>
      <c r="UEZ44" s="516"/>
      <c r="UFA44" s="516"/>
      <c r="UFB44" s="516"/>
      <c r="UFC44" s="516"/>
      <c r="UFD44" s="516"/>
      <c r="UFE44" s="516"/>
      <c r="UFF44" s="516"/>
      <c r="UFG44" s="516"/>
      <c r="UFH44" s="516"/>
      <c r="UFI44" s="516"/>
      <c r="UFJ44" s="516"/>
      <c r="UFK44" s="516"/>
      <c r="UFL44" s="516"/>
      <c r="UFM44" s="516"/>
      <c r="UFN44" s="516"/>
      <c r="UFO44" s="516"/>
      <c r="UFP44" s="516"/>
      <c r="UFQ44" s="516"/>
      <c r="UFR44" s="516"/>
      <c r="UFS44" s="516"/>
      <c r="UFT44" s="516"/>
      <c r="UFU44" s="516"/>
      <c r="UFV44" s="516"/>
      <c r="UFW44" s="516"/>
      <c r="UFX44" s="516"/>
      <c r="UFY44" s="516"/>
      <c r="UFZ44" s="516"/>
      <c r="UGA44" s="516"/>
      <c r="UGB44" s="516"/>
      <c r="UGC44" s="516"/>
      <c r="UGD44" s="516"/>
      <c r="UGE44" s="516"/>
      <c r="UGF44" s="516"/>
      <c r="UGG44" s="516"/>
      <c r="UGH44" s="516"/>
      <c r="UGI44" s="516"/>
      <c r="UGJ44" s="516"/>
      <c r="UGK44" s="516"/>
      <c r="UGL44" s="516"/>
      <c r="UGM44" s="516"/>
      <c r="UGN44" s="516"/>
      <c r="UGO44" s="516"/>
      <c r="UGP44" s="516"/>
      <c r="UGQ44" s="516"/>
      <c r="UGR44" s="516"/>
      <c r="UGS44" s="516"/>
      <c r="UGT44" s="516"/>
      <c r="UGU44" s="516"/>
      <c r="UGV44" s="516"/>
      <c r="UGW44" s="516"/>
      <c r="UGX44" s="516"/>
      <c r="UGY44" s="516"/>
      <c r="UGZ44" s="516"/>
      <c r="UHA44" s="516"/>
      <c r="UHB44" s="516"/>
      <c r="UHC44" s="516"/>
      <c r="UHD44" s="516"/>
      <c r="UHE44" s="516"/>
      <c r="UHF44" s="516"/>
      <c r="UHG44" s="516"/>
      <c r="UHH44" s="516"/>
      <c r="UHI44" s="516"/>
      <c r="UHJ44" s="516"/>
      <c r="UHK44" s="516"/>
      <c r="UHL44" s="516"/>
      <c r="UHM44" s="516"/>
      <c r="UHN44" s="516"/>
      <c r="UHO44" s="516"/>
      <c r="UHP44" s="516"/>
      <c r="UHQ44" s="516"/>
      <c r="UHR44" s="516"/>
      <c r="UHS44" s="516"/>
      <c r="UHT44" s="516"/>
      <c r="UHU44" s="516"/>
      <c r="UHV44" s="516"/>
      <c r="UHW44" s="516"/>
      <c r="UHX44" s="516"/>
      <c r="UHY44" s="516"/>
      <c r="UHZ44" s="516"/>
      <c r="UIA44" s="516"/>
      <c r="UIB44" s="516"/>
      <c r="UIC44" s="516"/>
      <c r="UID44" s="516"/>
      <c r="UIE44" s="516"/>
      <c r="UIF44" s="516"/>
      <c r="UIG44" s="516"/>
      <c r="UIH44" s="516"/>
      <c r="UII44" s="516"/>
      <c r="UIJ44" s="516"/>
      <c r="UIK44" s="516"/>
      <c r="UIL44" s="516"/>
      <c r="UIM44" s="516"/>
      <c r="UIN44" s="516"/>
      <c r="UIO44" s="516"/>
      <c r="UIP44" s="516"/>
      <c r="UIQ44" s="516"/>
      <c r="UIR44" s="516"/>
      <c r="UIS44" s="516"/>
      <c r="UIT44" s="516"/>
      <c r="UIU44" s="516"/>
      <c r="UIV44" s="516"/>
      <c r="UIW44" s="516"/>
      <c r="UIX44" s="516"/>
      <c r="UIY44" s="516"/>
      <c r="UIZ44" s="516"/>
      <c r="UJA44" s="516"/>
      <c r="UJB44" s="516"/>
      <c r="UJC44" s="516"/>
      <c r="UJD44" s="516"/>
      <c r="UJE44" s="516"/>
      <c r="UJF44" s="516"/>
      <c r="UJG44" s="516"/>
      <c r="UJH44" s="516"/>
      <c r="UJI44" s="516"/>
      <c r="UJJ44" s="516"/>
      <c r="UJK44" s="516"/>
      <c r="UJL44" s="516"/>
      <c r="UJM44" s="516"/>
      <c r="UJN44" s="516"/>
      <c r="UJO44" s="516"/>
      <c r="UJP44" s="516"/>
      <c r="UJQ44" s="516"/>
      <c r="UJR44" s="516"/>
      <c r="UJS44" s="516"/>
      <c r="UJT44" s="516"/>
      <c r="UJU44" s="516"/>
      <c r="UJV44" s="516"/>
      <c r="UJW44" s="516"/>
      <c r="UJX44" s="516"/>
      <c r="UJY44" s="516"/>
      <c r="UJZ44" s="516"/>
      <c r="UKA44" s="516"/>
      <c r="UKB44" s="516"/>
      <c r="UKC44" s="516"/>
      <c r="UKD44" s="516"/>
      <c r="UKE44" s="516"/>
      <c r="UKF44" s="516"/>
      <c r="UKG44" s="516"/>
      <c r="UKH44" s="516"/>
      <c r="UKI44" s="516"/>
      <c r="UKJ44" s="516"/>
      <c r="UKK44" s="516"/>
      <c r="UKL44" s="516"/>
      <c r="UKM44" s="516"/>
      <c r="UKN44" s="516"/>
      <c r="UKO44" s="516"/>
      <c r="UKP44" s="516"/>
      <c r="UKQ44" s="516"/>
      <c r="UKR44" s="516"/>
      <c r="UKS44" s="516"/>
      <c r="UKT44" s="516"/>
      <c r="UKU44" s="516"/>
      <c r="UKV44" s="516"/>
      <c r="UKW44" s="516"/>
      <c r="UKX44" s="516"/>
      <c r="UKY44" s="516"/>
      <c r="UKZ44" s="516"/>
      <c r="ULA44" s="516"/>
      <c r="ULB44" s="516"/>
      <c r="ULC44" s="516"/>
      <c r="ULD44" s="516"/>
      <c r="ULE44" s="516"/>
      <c r="ULF44" s="516"/>
      <c r="ULG44" s="516"/>
      <c r="ULH44" s="516"/>
      <c r="ULI44" s="516"/>
      <c r="ULJ44" s="516"/>
      <c r="ULK44" s="516"/>
      <c r="ULL44" s="516"/>
      <c r="ULM44" s="516"/>
      <c r="ULN44" s="516"/>
      <c r="ULO44" s="516"/>
      <c r="ULP44" s="516"/>
      <c r="ULQ44" s="516"/>
      <c r="ULR44" s="516"/>
      <c r="ULS44" s="516"/>
      <c r="ULT44" s="516"/>
      <c r="ULU44" s="516"/>
      <c r="ULV44" s="516"/>
      <c r="ULW44" s="516"/>
      <c r="ULX44" s="516"/>
      <c r="ULY44" s="516"/>
      <c r="ULZ44" s="516"/>
      <c r="UMA44" s="516"/>
      <c r="UMB44" s="516"/>
      <c r="UMC44" s="516"/>
      <c r="UMD44" s="516"/>
      <c r="UME44" s="516"/>
      <c r="UMF44" s="516"/>
      <c r="UMG44" s="516"/>
      <c r="UMH44" s="516"/>
      <c r="UMI44" s="516"/>
      <c r="UMJ44" s="516"/>
      <c r="UMK44" s="516"/>
      <c r="UML44" s="516"/>
      <c r="UMM44" s="516"/>
      <c r="UMN44" s="516"/>
      <c r="UMO44" s="516"/>
      <c r="UMP44" s="516"/>
      <c r="UMQ44" s="516"/>
      <c r="UMR44" s="516"/>
      <c r="UMS44" s="516"/>
      <c r="UMT44" s="516"/>
      <c r="UMU44" s="516"/>
      <c r="UMV44" s="516"/>
      <c r="UMW44" s="516"/>
      <c r="UMX44" s="516"/>
      <c r="UMY44" s="516"/>
      <c r="UMZ44" s="516"/>
      <c r="UNA44" s="516"/>
      <c r="UNB44" s="516"/>
      <c r="UNC44" s="516"/>
      <c r="UND44" s="516"/>
      <c r="UNE44" s="516"/>
      <c r="UNF44" s="516"/>
      <c r="UNG44" s="516"/>
      <c r="UNH44" s="516"/>
      <c r="UNI44" s="516"/>
      <c r="UNJ44" s="516"/>
      <c r="UNK44" s="516"/>
      <c r="UNL44" s="516"/>
      <c r="UNM44" s="516"/>
      <c r="UNN44" s="516"/>
      <c r="UNO44" s="516"/>
      <c r="UNP44" s="516"/>
      <c r="UNQ44" s="516"/>
      <c r="UNR44" s="516"/>
      <c r="UNS44" s="516"/>
      <c r="UNT44" s="516"/>
      <c r="UNU44" s="516"/>
      <c r="UNV44" s="516"/>
      <c r="UNW44" s="516"/>
      <c r="UNX44" s="516"/>
      <c r="UNY44" s="516"/>
      <c r="UNZ44" s="516"/>
      <c r="UOA44" s="516"/>
      <c r="UOB44" s="516"/>
      <c r="UOC44" s="516"/>
      <c r="UOD44" s="516"/>
      <c r="UOE44" s="516"/>
      <c r="UOF44" s="516"/>
      <c r="UOG44" s="516"/>
      <c r="UOH44" s="516"/>
      <c r="UOI44" s="516"/>
      <c r="UOJ44" s="516"/>
      <c r="UOK44" s="516"/>
      <c r="UOL44" s="516"/>
      <c r="UOM44" s="516"/>
      <c r="UON44" s="516"/>
      <c r="UOO44" s="516"/>
      <c r="UOP44" s="516"/>
      <c r="UOQ44" s="516"/>
      <c r="UOR44" s="516"/>
      <c r="UOS44" s="516"/>
      <c r="UOT44" s="516"/>
      <c r="UOU44" s="516"/>
      <c r="UOV44" s="516"/>
      <c r="UOW44" s="516"/>
      <c r="UOX44" s="516"/>
      <c r="UOY44" s="516"/>
      <c r="UOZ44" s="516"/>
      <c r="UPA44" s="516"/>
      <c r="UPB44" s="516"/>
      <c r="UPC44" s="516"/>
      <c r="UPD44" s="516"/>
      <c r="UPE44" s="516"/>
      <c r="UPF44" s="516"/>
      <c r="UPG44" s="516"/>
      <c r="UPH44" s="516"/>
      <c r="UPI44" s="516"/>
      <c r="UPJ44" s="516"/>
      <c r="UPK44" s="516"/>
      <c r="UPL44" s="516"/>
      <c r="UPM44" s="516"/>
      <c r="UPN44" s="516"/>
      <c r="UPO44" s="516"/>
      <c r="UPP44" s="516"/>
      <c r="UPQ44" s="516"/>
      <c r="UPR44" s="516"/>
      <c r="UPS44" s="516"/>
      <c r="UPT44" s="516"/>
      <c r="UPU44" s="516"/>
      <c r="UPV44" s="516"/>
      <c r="UPW44" s="516"/>
      <c r="UPX44" s="516"/>
      <c r="UPY44" s="516"/>
      <c r="UPZ44" s="516"/>
      <c r="UQA44" s="516"/>
      <c r="UQB44" s="516"/>
      <c r="UQC44" s="516"/>
      <c r="UQD44" s="516"/>
      <c r="UQE44" s="516"/>
      <c r="UQF44" s="516"/>
      <c r="UQG44" s="516"/>
      <c r="UQH44" s="516"/>
      <c r="UQI44" s="516"/>
      <c r="UQJ44" s="516"/>
      <c r="UQK44" s="516"/>
      <c r="UQL44" s="516"/>
      <c r="UQM44" s="516"/>
      <c r="UQN44" s="516"/>
      <c r="UQO44" s="516"/>
      <c r="UQP44" s="516"/>
      <c r="UQQ44" s="516"/>
      <c r="UQR44" s="516"/>
      <c r="UQS44" s="516"/>
      <c r="UQT44" s="516"/>
      <c r="UQU44" s="516"/>
      <c r="UQV44" s="516"/>
      <c r="UQW44" s="516"/>
      <c r="UQX44" s="516"/>
      <c r="UQY44" s="516"/>
      <c r="UQZ44" s="516"/>
      <c r="URA44" s="516"/>
      <c r="URB44" s="516"/>
      <c r="URC44" s="516"/>
      <c r="URD44" s="516"/>
      <c r="URE44" s="516"/>
      <c r="URF44" s="516"/>
      <c r="URG44" s="516"/>
      <c r="URH44" s="516"/>
      <c r="URI44" s="516"/>
      <c r="URJ44" s="516"/>
      <c r="URK44" s="516"/>
      <c r="URL44" s="516"/>
      <c r="URM44" s="516"/>
      <c r="URN44" s="516"/>
      <c r="URO44" s="516"/>
      <c r="URP44" s="516"/>
      <c r="URQ44" s="516"/>
      <c r="URR44" s="516"/>
      <c r="URS44" s="516"/>
      <c r="URT44" s="516"/>
      <c r="URU44" s="516"/>
      <c r="URV44" s="516"/>
      <c r="URW44" s="516"/>
      <c r="URX44" s="516"/>
      <c r="URY44" s="516"/>
      <c r="URZ44" s="516"/>
      <c r="USA44" s="516"/>
      <c r="USB44" s="516"/>
      <c r="USC44" s="516"/>
      <c r="USD44" s="516"/>
      <c r="USE44" s="516"/>
      <c r="USF44" s="516"/>
      <c r="USG44" s="516"/>
      <c r="USH44" s="516"/>
      <c r="USI44" s="516"/>
      <c r="USJ44" s="516"/>
      <c r="USK44" s="516"/>
      <c r="USL44" s="516"/>
      <c r="USM44" s="516"/>
      <c r="USN44" s="516"/>
      <c r="USO44" s="516"/>
      <c r="USP44" s="516"/>
      <c r="USQ44" s="516"/>
      <c r="USR44" s="516"/>
      <c r="USS44" s="516"/>
      <c r="UST44" s="516"/>
      <c r="USU44" s="516"/>
      <c r="USV44" s="516"/>
      <c r="USW44" s="516"/>
      <c r="USX44" s="516"/>
      <c r="USY44" s="516"/>
      <c r="USZ44" s="516"/>
      <c r="UTA44" s="516"/>
      <c r="UTB44" s="516"/>
      <c r="UTC44" s="516"/>
      <c r="UTD44" s="516"/>
      <c r="UTE44" s="516"/>
      <c r="UTF44" s="516"/>
      <c r="UTG44" s="516"/>
      <c r="UTH44" s="516"/>
      <c r="UTI44" s="516"/>
      <c r="UTJ44" s="516"/>
      <c r="UTK44" s="516"/>
      <c r="UTL44" s="516"/>
      <c r="UTM44" s="516"/>
      <c r="UTN44" s="516"/>
      <c r="UTO44" s="516"/>
      <c r="UTP44" s="516"/>
      <c r="UTQ44" s="516"/>
      <c r="UTR44" s="516"/>
      <c r="UTS44" s="516"/>
      <c r="UTT44" s="516"/>
      <c r="UTU44" s="516"/>
      <c r="UTV44" s="516"/>
      <c r="UTW44" s="516"/>
      <c r="UTX44" s="516"/>
      <c r="UTY44" s="516"/>
      <c r="UTZ44" s="516"/>
      <c r="UUA44" s="516"/>
      <c r="UUB44" s="516"/>
      <c r="UUC44" s="516"/>
      <c r="UUD44" s="516"/>
      <c r="UUE44" s="516"/>
      <c r="UUF44" s="516"/>
      <c r="UUG44" s="516"/>
      <c r="UUH44" s="516"/>
      <c r="UUI44" s="516"/>
      <c r="UUJ44" s="516"/>
      <c r="UUK44" s="516"/>
      <c r="UUL44" s="516"/>
      <c r="UUM44" s="516"/>
      <c r="UUN44" s="516"/>
      <c r="UUO44" s="516"/>
      <c r="UUP44" s="516"/>
      <c r="UUQ44" s="516"/>
      <c r="UUR44" s="516"/>
      <c r="UUS44" s="516"/>
      <c r="UUT44" s="516"/>
      <c r="UUU44" s="516"/>
      <c r="UUV44" s="516"/>
      <c r="UUW44" s="516"/>
      <c r="UUX44" s="516"/>
      <c r="UUY44" s="516"/>
      <c r="UUZ44" s="516"/>
      <c r="UVA44" s="516"/>
      <c r="UVB44" s="516"/>
      <c r="UVC44" s="516"/>
      <c r="UVD44" s="516"/>
      <c r="UVE44" s="516"/>
      <c r="UVF44" s="516"/>
      <c r="UVG44" s="516"/>
      <c r="UVH44" s="516"/>
      <c r="UVI44" s="516"/>
      <c r="UVJ44" s="516"/>
      <c r="UVK44" s="516"/>
      <c r="UVL44" s="516"/>
      <c r="UVM44" s="516"/>
      <c r="UVN44" s="516"/>
      <c r="UVO44" s="516"/>
      <c r="UVP44" s="516"/>
      <c r="UVQ44" s="516"/>
      <c r="UVR44" s="516"/>
      <c r="UVS44" s="516"/>
      <c r="UVT44" s="516"/>
      <c r="UVU44" s="516"/>
      <c r="UVV44" s="516"/>
      <c r="UVW44" s="516"/>
      <c r="UVX44" s="516"/>
      <c r="UVY44" s="516"/>
      <c r="UVZ44" s="516"/>
      <c r="UWA44" s="516"/>
      <c r="UWB44" s="516"/>
      <c r="UWC44" s="516"/>
      <c r="UWD44" s="516"/>
      <c r="UWE44" s="516"/>
      <c r="UWF44" s="516"/>
      <c r="UWG44" s="516"/>
      <c r="UWH44" s="516"/>
      <c r="UWI44" s="516"/>
      <c r="UWJ44" s="516"/>
      <c r="UWK44" s="516"/>
      <c r="UWL44" s="516"/>
      <c r="UWM44" s="516"/>
      <c r="UWN44" s="516"/>
      <c r="UWO44" s="516"/>
      <c r="UWP44" s="516"/>
      <c r="UWQ44" s="516"/>
      <c r="UWR44" s="516"/>
      <c r="UWS44" s="516"/>
      <c r="UWT44" s="516"/>
      <c r="UWU44" s="516"/>
      <c r="UWV44" s="516"/>
      <c r="UWW44" s="516"/>
      <c r="UWX44" s="516"/>
      <c r="UWY44" s="516"/>
      <c r="UWZ44" s="516"/>
      <c r="UXA44" s="516"/>
      <c r="UXB44" s="516"/>
      <c r="UXC44" s="516"/>
      <c r="UXD44" s="516"/>
      <c r="UXE44" s="516"/>
      <c r="UXF44" s="516"/>
      <c r="UXG44" s="516"/>
      <c r="UXH44" s="516"/>
      <c r="UXI44" s="516"/>
      <c r="UXJ44" s="516"/>
      <c r="UXK44" s="516"/>
      <c r="UXL44" s="516"/>
      <c r="UXM44" s="516"/>
      <c r="UXN44" s="516"/>
      <c r="UXO44" s="516"/>
      <c r="UXP44" s="516"/>
      <c r="UXQ44" s="516"/>
      <c r="UXR44" s="516"/>
      <c r="UXS44" s="516"/>
      <c r="UXT44" s="516"/>
      <c r="UXU44" s="516"/>
      <c r="UXV44" s="516"/>
      <c r="UXW44" s="516"/>
      <c r="UXX44" s="516"/>
      <c r="UXY44" s="516"/>
      <c r="UXZ44" s="516"/>
      <c r="UYA44" s="516"/>
      <c r="UYB44" s="516"/>
      <c r="UYC44" s="516"/>
      <c r="UYD44" s="516"/>
      <c r="UYE44" s="516"/>
      <c r="UYF44" s="516"/>
      <c r="UYG44" s="516"/>
      <c r="UYH44" s="516"/>
      <c r="UYI44" s="516"/>
      <c r="UYJ44" s="516"/>
      <c r="UYK44" s="516"/>
      <c r="UYL44" s="516"/>
      <c r="UYM44" s="516"/>
      <c r="UYN44" s="516"/>
      <c r="UYO44" s="516"/>
      <c r="UYP44" s="516"/>
      <c r="UYQ44" s="516"/>
      <c r="UYR44" s="516"/>
      <c r="UYS44" s="516"/>
      <c r="UYT44" s="516"/>
      <c r="UYU44" s="516"/>
      <c r="UYV44" s="516"/>
      <c r="UYW44" s="516"/>
      <c r="UYX44" s="516"/>
      <c r="UYY44" s="516"/>
      <c r="UYZ44" s="516"/>
      <c r="UZA44" s="516"/>
      <c r="UZB44" s="516"/>
      <c r="UZC44" s="516"/>
      <c r="UZD44" s="516"/>
      <c r="UZE44" s="516"/>
      <c r="UZF44" s="516"/>
      <c r="UZG44" s="516"/>
      <c r="UZH44" s="516"/>
      <c r="UZI44" s="516"/>
      <c r="UZJ44" s="516"/>
      <c r="UZK44" s="516"/>
      <c r="UZL44" s="516"/>
      <c r="UZM44" s="516"/>
      <c r="UZN44" s="516"/>
      <c r="UZO44" s="516"/>
      <c r="UZP44" s="516"/>
      <c r="UZQ44" s="516"/>
      <c r="UZR44" s="516"/>
      <c r="UZS44" s="516"/>
      <c r="UZT44" s="516"/>
      <c r="UZU44" s="516"/>
      <c r="UZV44" s="516"/>
      <c r="UZW44" s="516"/>
      <c r="UZX44" s="516"/>
      <c r="UZY44" s="516"/>
      <c r="UZZ44" s="516"/>
      <c r="VAA44" s="516"/>
      <c r="VAB44" s="516"/>
      <c r="VAC44" s="516"/>
      <c r="VAD44" s="516"/>
      <c r="VAE44" s="516"/>
      <c r="VAF44" s="516"/>
      <c r="VAG44" s="516"/>
      <c r="VAH44" s="516"/>
      <c r="VAI44" s="516"/>
      <c r="VAJ44" s="516"/>
      <c r="VAK44" s="516"/>
      <c r="VAL44" s="516"/>
      <c r="VAM44" s="516"/>
      <c r="VAN44" s="516"/>
      <c r="VAO44" s="516"/>
      <c r="VAP44" s="516"/>
      <c r="VAQ44" s="516"/>
      <c r="VAR44" s="516"/>
      <c r="VAS44" s="516"/>
      <c r="VAT44" s="516"/>
      <c r="VAU44" s="516"/>
      <c r="VAV44" s="516"/>
      <c r="VAW44" s="516"/>
      <c r="VAX44" s="516"/>
      <c r="VAY44" s="516"/>
      <c r="VAZ44" s="516"/>
      <c r="VBA44" s="516"/>
      <c r="VBB44" s="516"/>
      <c r="VBC44" s="516"/>
      <c r="VBD44" s="516"/>
      <c r="VBE44" s="516"/>
      <c r="VBF44" s="516"/>
      <c r="VBG44" s="516"/>
      <c r="VBH44" s="516"/>
      <c r="VBI44" s="516"/>
      <c r="VBJ44" s="516"/>
      <c r="VBK44" s="516"/>
      <c r="VBL44" s="516"/>
      <c r="VBM44" s="516"/>
      <c r="VBN44" s="516"/>
      <c r="VBO44" s="516"/>
      <c r="VBP44" s="516"/>
      <c r="VBQ44" s="516"/>
      <c r="VBR44" s="516"/>
      <c r="VBS44" s="516"/>
      <c r="VBT44" s="516"/>
      <c r="VBU44" s="516"/>
      <c r="VBV44" s="516"/>
      <c r="VBW44" s="516"/>
      <c r="VBX44" s="516"/>
      <c r="VBY44" s="516"/>
      <c r="VBZ44" s="516"/>
      <c r="VCA44" s="516"/>
      <c r="VCB44" s="516"/>
      <c r="VCC44" s="516"/>
      <c r="VCD44" s="516"/>
      <c r="VCE44" s="516"/>
      <c r="VCF44" s="516"/>
      <c r="VCG44" s="516"/>
      <c r="VCH44" s="516"/>
      <c r="VCI44" s="516"/>
      <c r="VCJ44" s="516"/>
      <c r="VCK44" s="516"/>
      <c r="VCL44" s="516"/>
      <c r="VCM44" s="516"/>
      <c r="VCN44" s="516"/>
      <c r="VCO44" s="516"/>
      <c r="VCP44" s="516"/>
      <c r="VCQ44" s="516"/>
      <c r="VCR44" s="516"/>
      <c r="VCS44" s="516"/>
      <c r="VCT44" s="516"/>
      <c r="VCU44" s="516"/>
      <c r="VCV44" s="516"/>
      <c r="VCW44" s="516"/>
      <c r="VCX44" s="516"/>
      <c r="VCY44" s="516"/>
      <c r="VCZ44" s="516"/>
      <c r="VDA44" s="516"/>
      <c r="VDB44" s="516"/>
      <c r="VDC44" s="516"/>
      <c r="VDD44" s="516"/>
      <c r="VDE44" s="516"/>
      <c r="VDF44" s="516"/>
      <c r="VDG44" s="516"/>
      <c r="VDH44" s="516"/>
      <c r="VDI44" s="516"/>
      <c r="VDJ44" s="516"/>
      <c r="VDK44" s="516"/>
      <c r="VDL44" s="516"/>
      <c r="VDM44" s="516"/>
      <c r="VDN44" s="516"/>
      <c r="VDO44" s="516"/>
      <c r="VDP44" s="516"/>
      <c r="VDQ44" s="516"/>
      <c r="VDR44" s="516"/>
      <c r="VDS44" s="516"/>
      <c r="VDT44" s="516"/>
      <c r="VDU44" s="516"/>
      <c r="VDV44" s="516"/>
      <c r="VDW44" s="516"/>
      <c r="VDX44" s="516"/>
      <c r="VDY44" s="516"/>
      <c r="VDZ44" s="516"/>
      <c r="VEA44" s="516"/>
      <c r="VEB44" s="516"/>
      <c r="VEC44" s="516"/>
      <c r="VED44" s="516"/>
      <c r="VEE44" s="516"/>
      <c r="VEF44" s="516"/>
      <c r="VEG44" s="516"/>
      <c r="VEH44" s="516"/>
      <c r="VEI44" s="516"/>
      <c r="VEJ44" s="516"/>
      <c r="VEK44" s="516"/>
      <c r="VEL44" s="516"/>
      <c r="VEM44" s="516"/>
      <c r="VEN44" s="516"/>
      <c r="VEO44" s="516"/>
      <c r="VEP44" s="516"/>
      <c r="VEQ44" s="516"/>
      <c r="VER44" s="516"/>
      <c r="VES44" s="516"/>
      <c r="VET44" s="516"/>
      <c r="VEU44" s="516"/>
      <c r="VEV44" s="516"/>
      <c r="VEW44" s="516"/>
      <c r="VEX44" s="516"/>
      <c r="VEY44" s="516"/>
      <c r="VEZ44" s="516"/>
      <c r="VFA44" s="516"/>
      <c r="VFB44" s="516"/>
      <c r="VFC44" s="516"/>
      <c r="VFD44" s="516"/>
      <c r="VFE44" s="516"/>
      <c r="VFF44" s="516"/>
      <c r="VFG44" s="516"/>
      <c r="VFH44" s="516"/>
      <c r="VFI44" s="516"/>
      <c r="VFJ44" s="516"/>
      <c r="VFK44" s="516"/>
      <c r="VFL44" s="516"/>
      <c r="VFM44" s="516"/>
      <c r="VFN44" s="516"/>
      <c r="VFO44" s="516"/>
      <c r="VFP44" s="516"/>
      <c r="VFQ44" s="516"/>
      <c r="VFR44" s="516"/>
      <c r="VFS44" s="516"/>
      <c r="VFT44" s="516"/>
      <c r="VFU44" s="516"/>
      <c r="VFV44" s="516"/>
      <c r="VFW44" s="516"/>
      <c r="VFX44" s="516"/>
      <c r="VFY44" s="516"/>
      <c r="VFZ44" s="516"/>
      <c r="VGA44" s="516"/>
      <c r="VGB44" s="516"/>
      <c r="VGC44" s="516"/>
      <c r="VGD44" s="516"/>
      <c r="VGE44" s="516"/>
      <c r="VGF44" s="516"/>
      <c r="VGG44" s="516"/>
      <c r="VGH44" s="516"/>
      <c r="VGI44" s="516"/>
      <c r="VGJ44" s="516"/>
      <c r="VGK44" s="516"/>
      <c r="VGL44" s="516"/>
      <c r="VGM44" s="516"/>
      <c r="VGN44" s="516"/>
      <c r="VGO44" s="516"/>
      <c r="VGP44" s="516"/>
      <c r="VGQ44" s="516"/>
      <c r="VGR44" s="516"/>
      <c r="VGS44" s="516"/>
      <c r="VGT44" s="516"/>
      <c r="VGU44" s="516"/>
      <c r="VGV44" s="516"/>
      <c r="VGW44" s="516"/>
      <c r="VGX44" s="516"/>
      <c r="VGY44" s="516"/>
      <c r="VGZ44" s="516"/>
      <c r="VHA44" s="516"/>
      <c r="VHB44" s="516"/>
      <c r="VHC44" s="516"/>
      <c r="VHD44" s="516"/>
      <c r="VHE44" s="516"/>
      <c r="VHF44" s="516"/>
      <c r="VHG44" s="516"/>
      <c r="VHH44" s="516"/>
      <c r="VHI44" s="516"/>
      <c r="VHJ44" s="516"/>
      <c r="VHK44" s="516"/>
      <c r="VHL44" s="516"/>
      <c r="VHM44" s="516"/>
      <c r="VHN44" s="516"/>
      <c r="VHO44" s="516"/>
      <c r="VHP44" s="516"/>
      <c r="VHQ44" s="516"/>
      <c r="VHR44" s="516"/>
      <c r="VHS44" s="516"/>
      <c r="VHT44" s="516"/>
      <c r="VHU44" s="516"/>
      <c r="VHV44" s="516"/>
      <c r="VHW44" s="516"/>
      <c r="VHX44" s="516"/>
      <c r="VHY44" s="516"/>
      <c r="VHZ44" s="516"/>
      <c r="VIA44" s="516"/>
      <c r="VIB44" s="516"/>
      <c r="VIC44" s="516"/>
      <c r="VID44" s="516"/>
      <c r="VIE44" s="516"/>
      <c r="VIF44" s="516"/>
      <c r="VIG44" s="516"/>
      <c r="VIH44" s="516"/>
      <c r="VII44" s="516"/>
      <c r="VIJ44" s="516"/>
      <c r="VIK44" s="516"/>
      <c r="VIL44" s="516"/>
      <c r="VIM44" s="516"/>
      <c r="VIN44" s="516"/>
      <c r="VIO44" s="516"/>
      <c r="VIP44" s="516"/>
      <c r="VIQ44" s="516"/>
      <c r="VIR44" s="516"/>
      <c r="VIS44" s="516"/>
      <c r="VIT44" s="516"/>
      <c r="VIU44" s="516"/>
      <c r="VIV44" s="516"/>
      <c r="VIW44" s="516"/>
      <c r="VIX44" s="516"/>
      <c r="VIY44" s="516"/>
      <c r="VIZ44" s="516"/>
      <c r="VJA44" s="516"/>
      <c r="VJB44" s="516"/>
      <c r="VJC44" s="516"/>
      <c r="VJD44" s="516"/>
      <c r="VJE44" s="516"/>
      <c r="VJF44" s="516"/>
      <c r="VJG44" s="516"/>
      <c r="VJH44" s="516"/>
      <c r="VJI44" s="516"/>
      <c r="VJJ44" s="516"/>
      <c r="VJK44" s="516"/>
      <c r="VJL44" s="516"/>
      <c r="VJM44" s="516"/>
      <c r="VJN44" s="516"/>
      <c r="VJO44" s="516"/>
      <c r="VJP44" s="516"/>
      <c r="VJQ44" s="516"/>
      <c r="VJR44" s="516"/>
      <c r="VJS44" s="516"/>
      <c r="VJT44" s="516"/>
      <c r="VJU44" s="516"/>
      <c r="VJV44" s="516"/>
      <c r="VJW44" s="516"/>
      <c r="VJX44" s="516"/>
      <c r="VJY44" s="516"/>
      <c r="VJZ44" s="516"/>
      <c r="VKA44" s="516"/>
      <c r="VKB44" s="516"/>
      <c r="VKC44" s="516"/>
      <c r="VKD44" s="516"/>
      <c r="VKE44" s="516"/>
      <c r="VKF44" s="516"/>
      <c r="VKG44" s="516"/>
      <c r="VKH44" s="516"/>
      <c r="VKI44" s="516"/>
      <c r="VKJ44" s="516"/>
      <c r="VKK44" s="516"/>
      <c r="VKL44" s="516"/>
      <c r="VKM44" s="516"/>
      <c r="VKN44" s="516"/>
      <c r="VKO44" s="516"/>
      <c r="VKP44" s="516"/>
      <c r="VKQ44" s="516"/>
      <c r="VKR44" s="516"/>
      <c r="VKS44" s="516"/>
      <c r="VKT44" s="516"/>
      <c r="VKU44" s="516"/>
      <c r="VKV44" s="516"/>
      <c r="VKW44" s="516"/>
      <c r="VKX44" s="516"/>
      <c r="VKY44" s="516"/>
      <c r="VKZ44" s="516"/>
      <c r="VLA44" s="516"/>
      <c r="VLB44" s="516"/>
      <c r="VLC44" s="516"/>
      <c r="VLD44" s="516"/>
      <c r="VLE44" s="516"/>
      <c r="VLF44" s="516"/>
      <c r="VLG44" s="516"/>
      <c r="VLH44" s="516"/>
      <c r="VLI44" s="516"/>
      <c r="VLJ44" s="516"/>
      <c r="VLK44" s="516"/>
      <c r="VLL44" s="516"/>
      <c r="VLM44" s="516"/>
      <c r="VLN44" s="516"/>
      <c r="VLO44" s="516"/>
      <c r="VLP44" s="516"/>
      <c r="VLQ44" s="516"/>
      <c r="VLR44" s="516"/>
      <c r="VLS44" s="516"/>
      <c r="VLT44" s="516"/>
      <c r="VLU44" s="516"/>
      <c r="VLV44" s="516"/>
      <c r="VLW44" s="516"/>
      <c r="VLX44" s="516"/>
      <c r="VLY44" s="516"/>
      <c r="VLZ44" s="516"/>
      <c r="VMA44" s="516"/>
      <c r="VMB44" s="516"/>
      <c r="VMC44" s="516"/>
      <c r="VMD44" s="516"/>
      <c r="VME44" s="516"/>
      <c r="VMF44" s="516"/>
      <c r="VMG44" s="516"/>
      <c r="VMH44" s="516"/>
      <c r="VMI44" s="516"/>
      <c r="VMJ44" s="516"/>
      <c r="VMK44" s="516"/>
      <c r="VML44" s="516"/>
      <c r="VMM44" s="516"/>
      <c r="VMN44" s="516"/>
      <c r="VMO44" s="516"/>
      <c r="VMP44" s="516"/>
      <c r="VMQ44" s="516"/>
      <c r="VMR44" s="516"/>
      <c r="VMS44" s="516"/>
      <c r="VMT44" s="516"/>
      <c r="VMU44" s="516"/>
      <c r="VMV44" s="516"/>
      <c r="VMW44" s="516"/>
      <c r="VMX44" s="516"/>
      <c r="VMY44" s="516"/>
      <c r="VMZ44" s="516"/>
      <c r="VNA44" s="516"/>
      <c r="VNB44" s="516"/>
      <c r="VNC44" s="516"/>
      <c r="VND44" s="516"/>
      <c r="VNE44" s="516"/>
      <c r="VNF44" s="516"/>
      <c r="VNG44" s="516"/>
      <c r="VNH44" s="516"/>
      <c r="VNI44" s="516"/>
      <c r="VNJ44" s="516"/>
      <c r="VNK44" s="516"/>
      <c r="VNL44" s="516"/>
      <c r="VNM44" s="516"/>
      <c r="VNN44" s="516"/>
      <c r="VNO44" s="516"/>
      <c r="VNP44" s="516"/>
      <c r="VNQ44" s="516"/>
      <c r="VNR44" s="516"/>
      <c r="VNS44" s="516"/>
      <c r="VNT44" s="516"/>
      <c r="VNU44" s="516"/>
      <c r="VNV44" s="516"/>
      <c r="VNW44" s="516"/>
      <c r="VNX44" s="516"/>
      <c r="VNY44" s="516"/>
      <c r="VNZ44" s="516"/>
      <c r="VOA44" s="516"/>
      <c r="VOB44" s="516"/>
      <c r="VOC44" s="516"/>
      <c r="VOD44" s="516"/>
      <c r="VOE44" s="516"/>
      <c r="VOF44" s="516"/>
      <c r="VOG44" s="516"/>
      <c r="VOH44" s="516"/>
      <c r="VOI44" s="516"/>
      <c r="VOJ44" s="516"/>
      <c r="VOK44" s="516"/>
      <c r="VOL44" s="516"/>
      <c r="VOM44" s="516"/>
      <c r="VON44" s="516"/>
      <c r="VOO44" s="516"/>
      <c r="VOP44" s="516"/>
      <c r="VOQ44" s="516"/>
      <c r="VOR44" s="516"/>
      <c r="VOS44" s="516"/>
      <c r="VOT44" s="516"/>
      <c r="VOU44" s="516"/>
      <c r="VOV44" s="516"/>
      <c r="VOW44" s="516"/>
      <c r="VOX44" s="516"/>
      <c r="VOY44" s="516"/>
      <c r="VOZ44" s="516"/>
      <c r="VPA44" s="516"/>
      <c r="VPB44" s="516"/>
      <c r="VPC44" s="516"/>
      <c r="VPD44" s="516"/>
      <c r="VPE44" s="516"/>
      <c r="VPF44" s="516"/>
      <c r="VPG44" s="516"/>
      <c r="VPH44" s="516"/>
      <c r="VPI44" s="516"/>
      <c r="VPJ44" s="516"/>
      <c r="VPK44" s="516"/>
      <c r="VPL44" s="516"/>
      <c r="VPM44" s="516"/>
      <c r="VPN44" s="516"/>
      <c r="VPO44" s="516"/>
      <c r="VPP44" s="516"/>
      <c r="VPQ44" s="516"/>
      <c r="VPR44" s="516"/>
      <c r="VPS44" s="516"/>
      <c r="VPT44" s="516"/>
      <c r="VPU44" s="516"/>
      <c r="VPV44" s="516"/>
      <c r="VPW44" s="516"/>
      <c r="VPX44" s="516"/>
      <c r="VPY44" s="516"/>
      <c r="VPZ44" s="516"/>
      <c r="VQA44" s="516"/>
      <c r="VQB44" s="516"/>
      <c r="VQC44" s="516"/>
      <c r="VQD44" s="516"/>
      <c r="VQE44" s="516"/>
      <c r="VQF44" s="516"/>
      <c r="VQG44" s="516"/>
      <c r="VQH44" s="516"/>
      <c r="VQI44" s="516"/>
      <c r="VQJ44" s="516"/>
      <c r="VQK44" s="516"/>
      <c r="VQL44" s="516"/>
      <c r="VQM44" s="516"/>
      <c r="VQN44" s="516"/>
      <c r="VQO44" s="516"/>
      <c r="VQP44" s="516"/>
      <c r="VQQ44" s="516"/>
      <c r="VQR44" s="516"/>
      <c r="VQS44" s="516"/>
      <c r="VQT44" s="516"/>
      <c r="VQU44" s="516"/>
      <c r="VQV44" s="516"/>
      <c r="VQW44" s="516"/>
      <c r="VQX44" s="516"/>
      <c r="VQY44" s="516"/>
      <c r="VQZ44" s="516"/>
      <c r="VRA44" s="516"/>
      <c r="VRB44" s="516"/>
      <c r="VRC44" s="516"/>
      <c r="VRD44" s="516"/>
      <c r="VRE44" s="516"/>
      <c r="VRF44" s="516"/>
      <c r="VRG44" s="516"/>
      <c r="VRH44" s="516"/>
      <c r="VRI44" s="516"/>
      <c r="VRJ44" s="516"/>
      <c r="VRK44" s="516"/>
      <c r="VRL44" s="516"/>
      <c r="VRM44" s="516"/>
      <c r="VRN44" s="516"/>
      <c r="VRO44" s="516"/>
      <c r="VRP44" s="516"/>
      <c r="VRQ44" s="516"/>
      <c r="VRR44" s="516"/>
      <c r="VRS44" s="516"/>
      <c r="VRT44" s="516"/>
      <c r="VRU44" s="516"/>
      <c r="VRV44" s="516"/>
      <c r="VRW44" s="516"/>
      <c r="VRX44" s="516"/>
      <c r="VRY44" s="516"/>
      <c r="VRZ44" s="516"/>
      <c r="VSA44" s="516"/>
      <c r="VSB44" s="516"/>
      <c r="VSC44" s="516"/>
      <c r="VSD44" s="516"/>
      <c r="VSE44" s="516"/>
      <c r="VSF44" s="516"/>
      <c r="VSG44" s="516"/>
      <c r="VSH44" s="516"/>
      <c r="VSI44" s="516"/>
      <c r="VSJ44" s="516"/>
      <c r="VSK44" s="516"/>
      <c r="VSL44" s="516"/>
      <c r="VSM44" s="516"/>
      <c r="VSN44" s="516"/>
      <c r="VSO44" s="516"/>
      <c r="VSP44" s="516"/>
      <c r="VSQ44" s="516"/>
      <c r="VSR44" s="516"/>
      <c r="VSS44" s="516"/>
      <c r="VST44" s="516"/>
      <c r="VSU44" s="516"/>
      <c r="VSV44" s="516"/>
      <c r="VSW44" s="516"/>
      <c r="VSX44" s="516"/>
      <c r="VSY44" s="516"/>
      <c r="VSZ44" s="516"/>
      <c r="VTA44" s="516"/>
      <c r="VTB44" s="516"/>
      <c r="VTC44" s="516"/>
      <c r="VTD44" s="516"/>
      <c r="VTE44" s="516"/>
      <c r="VTF44" s="516"/>
      <c r="VTG44" s="516"/>
      <c r="VTH44" s="516"/>
      <c r="VTI44" s="516"/>
      <c r="VTJ44" s="516"/>
      <c r="VTK44" s="516"/>
      <c r="VTL44" s="516"/>
      <c r="VTM44" s="516"/>
      <c r="VTN44" s="516"/>
      <c r="VTO44" s="516"/>
      <c r="VTP44" s="516"/>
      <c r="VTQ44" s="516"/>
      <c r="VTR44" s="516"/>
      <c r="VTS44" s="516"/>
      <c r="VTT44" s="516"/>
      <c r="VTU44" s="516"/>
      <c r="VTV44" s="516"/>
      <c r="VTW44" s="516"/>
      <c r="VTX44" s="516"/>
      <c r="VTY44" s="516"/>
      <c r="VTZ44" s="516"/>
      <c r="VUA44" s="516"/>
      <c r="VUB44" s="516"/>
      <c r="VUC44" s="516"/>
      <c r="VUD44" s="516"/>
      <c r="VUE44" s="516"/>
      <c r="VUF44" s="516"/>
      <c r="VUG44" s="516"/>
      <c r="VUH44" s="516"/>
      <c r="VUI44" s="516"/>
      <c r="VUJ44" s="516"/>
      <c r="VUK44" s="516"/>
      <c r="VUL44" s="516"/>
      <c r="VUM44" s="516"/>
      <c r="VUN44" s="516"/>
      <c r="VUO44" s="516"/>
      <c r="VUP44" s="516"/>
      <c r="VUQ44" s="516"/>
      <c r="VUR44" s="516"/>
      <c r="VUS44" s="516"/>
      <c r="VUT44" s="516"/>
      <c r="VUU44" s="516"/>
      <c r="VUV44" s="516"/>
      <c r="VUW44" s="516"/>
      <c r="VUX44" s="516"/>
      <c r="VUY44" s="516"/>
      <c r="VUZ44" s="516"/>
      <c r="VVA44" s="516"/>
      <c r="VVB44" s="516"/>
      <c r="VVC44" s="516"/>
      <c r="VVD44" s="516"/>
      <c r="VVE44" s="516"/>
      <c r="VVF44" s="516"/>
      <c r="VVG44" s="516"/>
      <c r="VVH44" s="516"/>
      <c r="VVI44" s="516"/>
      <c r="VVJ44" s="516"/>
      <c r="VVK44" s="516"/>
      <c r="VVL44" s="516"/>
      <c r="VVM44" s="516"/>
      <c r="VVN44" s="516"/>
      <c r="VVO44" s="516"/>
      <c r="VVP44" s="516"/>
      <c r="VVQ44" s="516"/>
      <c r="VVR44" s="516"/>
      <c r="VVS44" s="516"/>
      <c r="VVT44" s="516"/>
      <c r="VVU44" s="516"/>
      <c r="VVV44" s="516"/>
      <c r="VVW44" s="516"/>
      <c r="VVX44" s="516"/>
      <c r="VVY44" s="516"/>
      <c r="VVZ44" s="516"/>
      <c r="VWA44" s="516"/>
      <c r="VWB44" s="516"/>
      <c r="VWC44" s="516"/>
      <c r="VWD44" s="516"/>
      <c r="VWE44" s="516"/>
      <c r="VWF44" s="516"/>
      <c r="VWG44" s="516"/>
      <c r="VWH44" s="516"/>
      <c r="VWI44" s="516"/>
      <c r="VWJ44" s="516"/>
      <c r="VWK44" s="516"/>
      <c r="VWL44" s="516"/>
      <c r="VWM44" s="516"/>
      <c r="VWN44" s="516"/>
      <c r="VWO44" s="516"/>
      <c r="VWP44" s="516"/>
      <c r="VWQ44" s="516"/>
      <c r="VWR44" s="516"/>
      <c r="VWS44" s="516"/>
      <c r="VWT44" s="516"/>
      <c r="VWU44" s="516"/>
      <c r="VWV44" s="516"/>
      <c r="VWW44" s="516"/>
      <c r="VWX44" s="516"/>
      <c r="VWY44" s="516"/>
      <c r="VWZ44" s="516"/>
      <c r="VXA44" s="516"/>
      <c r="VXB44" s="516"/>
      <c r="VXC44" s="516"/>
      <c r="VXD44" s="516"/>
      <c r="VXE44" s="516"/>
      <c r="VXF44" s="516"/>
      <c r="VXG44" s="516"/>
      <c r="VXH44" s="516"/>
      <c r="VXI44" s="516"/>
      <c r="VXJ44" s="516"/>
      <c r="VXK44" s="516"/>
      <c r="VXL44" s="516"/>
      <c r="VXM44" s="516"/>
      <c r="VXN44" s="516"/>
      <c r="VXO44" s="516"/>
      <c r="VXP44" s="516"/>
      <c r="VXQ44" s="516"/>
      <c r="VXR44" s="516"/>
      <c r="VXS44" s="516"/>
      <c r="VXT44" s="516"/>
      <c r="VXU44" s="516"/>
      <c r="VXV44" s="516"/>
      <c r="VXW44" s="516"/>
      <c r="VXX44" s="516"/>
      <c r="VXY44" s="516"/>
      <c r="VXZ44" s="516"/>
      <c r="VYA44" s="516"/>
      <c r="VYB44" s="516"/>
      <c r="VYC44" s="516"/>
      <c r="VYD44" s="516"/>
      <c r="VYE44" s="516"/>
      <c r="VYF44" s="516"/>
      <c r="VYG44" s="516"/>
      <c r="VYH44" s="516"/>
      <c r="VYI44" s="516"/>
      <c r="VYJ44" s="516"/>
      <c r="VYK44" s="516"/>
      <c r="VYL44" s="516"/>
      <c r="VYM44" s="516"/>
      <c r="VYN44" s="516"/>
      <c r="VYO44" s="516"/>
      <c r="VYP44" s="516"/>
      <c r="VYQ44" s="516"/>
      <c r="VYR44" s="516"/>
      <c r="VYS44" s="516"/>
      <c r="VYT44" s="516"/>
      <c r="VYU44" s="516"/>
      <c r="VYV44" s="516"/>
      <c r="VYW44" s="516"/>
      <c r="VYX44" s="516"/>
      <c r="VYY44" s="516"/>
      <c r="VYZ44" s="516"/>
      <c r="VZA44" s="516"/>
      <c r="VZB44" s="516"/>
      <c r="VZC44" s="516"/>
      <c r="VZD44" s="516"/>
      <c r="VZE44" s="516"/>
      <c r="VZF44" s="516"/>
      <c r="VZG44" s="516"/>
      <c r="VZH44" s="516"/>
      <c r="VZI44" s="516"/>
      <c r="VZJ44" s="516"/>
      <c r="VZK44" s="516"/>
      <c r="VZL44" s="516"/>
      <c r="VZM44" s="516"/>
      <c r="VZN44" s="516"/>
      <c r="VZO44" s="516"/>
      <c r="VZP44" s="516"/>
      <c r="VZQ44" s="516"/>
      <c r="VZR44" s="516"/>
      <c r="VZS44" s="516"/>
      <c r="VZT44" s="516"/>
      <c r="VZU44" s="516"/>
      <c r="VZV44" s="516"/>
      <c r="VZW44" s="516"/>
      <c r="VZX44" s="516"/>
      <c r="VZY44" s="516"/>
      <c r="VZZ44" s="516"/>
      <c r="WAA44" s="516"/>
      <c r="WAB44" s="516"/>
      <c r="WAC44" s="516"/>
      <c r="WAD44" s="516"/>
      <c r="WAE44" s="516"/>
      <c r="WAF44" s="516"/>
      <c r="WAG44" s="516"/>
      <c r="WAH44" s="516"/>
      <c r="WAI44" s="516"/>
      <c r="WAJ44" s="516"/>
      <c r="WAK44" s="516"/>
      <c r="WAL44" s="516"/>
      <c r="WAM44" s="516"/>
      <c r="WAN44" s="516"/>
      <c r="WAO44" s="516"/>
      <c r="WAP44" s="516"/>
      <c r="WAQ44" s="516"/>
      <c r="WAR44" s="516"/>
      <c r="WAS44" s="516"/>
      <c r="WAT44" s="516"/>
      <c r="WAU44" s="516"/>
      <c r="WAV44" s="516"/>
      <c r="WAW44" s="516"/>
      <c r="WAX44" s="516"/>
      <c r="WAY44" s="516"/>
      <c r="WAZ44" s="516"/>
      <c r="WBA44" s="516"/>
      <c r="WBB44" s="516"/>
      <c r="WBC44" s="516"/>
      <c r="WBD44" s="516"/>
      <c r="WBE44" s="516"/>
      <c r="WBF44" s="516"/>
      <c r="WBG44" s="516"/>
      <c r="WBH44" s="516"/>
      <c r="WBI44" s="516"/>
      <c r="WBJ44" s="516"/>
      <c r="WBK44" s="516"/>
      <c r="WBL44" s="516"/>
      <c r="WBM44" s="516"/>
      <c r="WBN44" s="516"/>
      <c r="WBO44" s="516"/>
      <c r="WBP44" s="516"/>
      <c r="WBQ44" s="516"/>
      <c r="WBR44" s="516"/>
      <c r="WBS44" s="516"/>
      <c r="WBT44" s="516"/>
      <c r="WBU44" s="516"/>
      <c r="WBV44" s="516"/>
      <c r="WBW44" s="516"/>
      <c r="WBX44" s="516"/>
      <c r="WBY44" s="516"/>
      <c r="WBZ44" s="516"/>
      <c r="WCA44" s="516"/>
      <c r="WCB44" s="516"/>
      <c r="WCC44" s="516"/>
      <c r="WCD44" s="516"/>
      <c r="WCE44" s="516"/>
      <c r="WCF44" s="516"/>
      <c r="WCG44" s="516"/>
      <c r="WCH44" s="516"/>
      <c r="WCI44" s="516"/>
      <c r="WCJ44" s="516"/>
      <c r="WCK44" s="516"/>
      <c r="WCL44" s="516"/>
      <c r="WCM44" s="516"/>
      <c r="WCN44" s="516"/>
      <c r="WCO44" s="516"/>
      <c r="WCP44" s="516"/>
      <c r="WCQ44" s="516"/>
      <c r="WCR44" s="516"/>
      <c r="WCS44" s="516"/>
      <c r="WCT44" s="516"/>
      <c r="WCU44" s="516"/>
      <c r="WCV44" s="516"/>
      <c r="WCW44" s="516"/>
      <c r="WCX44" s="516"/>
      <c r="WCY44" s="516"/>
      <c r="WCZ44" s="516"/>
      <c r="WDA44" s="516"/>
      <c r="WDB44" s="516"/>
      <c r="WDC44" s="516"/>
      <c r="WDD44" s="516"/>
      <c r="WDE44" s="516"/>
      <c r="WDF44" s="516"/>
      <c r="WDG44" s="516"/>
      <c r="WDH44" s="516"/>
      <c r="WDI44" s="516"/>
      <c r="WDJ44" s="516"/>
      <c r="WDK44" s="516"/>
      <c r="WDL44" s="516"/>
      <c r="WDM44" s="516"/>
      <c r="WDN44" s="516"/>
      <c r="WDO44" s="516"/>
      <c r="WDP44" s="516"/>
      <c r="WDQ44" s="516"/>
      <c r="WDR44" s="516"/>
      <c r="WDS44" s="516"/>
      <c r="WDT44" s="516"/>
      <c r="WDU44" s="516"/>
      <c r="WDV44" s="516"/>
      <c r="WDW44" s="516"/>
      <c r="WDX44" s="516"/>
      <c r="WDY44" s="516"/>
      <c r="WDZ44" s="516"/>
      <c r="WEA44" s="516"/>
      <c r="WEB44" s="516"/>
      <c r="WEC44" s="516"/>
      <c r="WED44" s="516"/>
      <c r="WEE44" s="516"/>
      <c r="WEF44" s="516"/>
      <c r="WEG44" s="516"/>
      <c r="WEH44" s="516"/>
      <c r="WEI44" s="516"/>
      <c r="WEJ44" s="516"/>
      <c r="WEK44" s="516"/>
      <c r="WEL44" s="516"/>
      <c r="WEM44" s="516"/>
      <c r="WEN44" s="516"/>
      <c r="WEO44" s="516"/>
      <c r="WEP44" s="516"/>
      <c r="WEQ44" s="516"/>
      <c r="WER44" s="516"/>
      <c r="WES44" s="516"/>
      <c r="WET44" s="516"/>
      <c r="WEU44" s="516"/>
      <c r="WEV44" s="516"/>
      <c r="WEW44" s="516"/>
      <c r="WEX44" s="516"/>
      <c r="WEY44" s="516"/>
      <c r="WEZ44" s="516"/>
      <c r="WFA44" s="516"/>
      <c r="WFB44" s="516"/>
      <c r="WFC44" s="516"/>
      <c r="WFD44" s="516"/>
      <c r="WFE44" s="516"/>
      <c r="WFF44" s="516"/>
      <c r="WFG44" s="516"/>
      <c r="WFH44" s="516"/>
      <c r="WFI44" s="516"/>
      <c r="WFJ44" s="516"/>
      <c r="WFK44" s="516"/>
      <c r="WFL44" s="516"/>
      <c r="WFM44" s="516"/>
      <c r="WFN44" s="516"/>
      <c r="WFO44" s="516"/>
      <c r="WFP44" s="516"/>
      <c r="WFQ44" s="516"/>
      <c r="WFR44" s="516"/>
      <c r="WFS44" s="516"/>
      <c r="WFT44" s="516"/>
      <c r="WFU44" s="516"/>
      <c r="WFV44" s="516"/>
      <c r="WFW44" s="516"/>
      <c r="WFX44" s="516"/>
      <c r="WFY44" s="516"/>
      <c r="WFZ44" s="516"/>
      <c r="WGA44" s="516"/>
      <c r="WGB44" s="516"/>
      <c r="WGC44" s="516"/>
      <c r="WGD44" s="516"/>
      <c r="WGE44" s="516"/>
      <c r="WGF44" s="516"/>
      <c r="WGG44" s="516"/>
      <c r="WGH44" s="516"/>
      <c r="WGI44" s="516"/>
      <c r="WGJ44" s="516"/>
      <c r="WGK44" s="516"/>
      <c r="WGL44" s="516"/>
      <c r="WGM44" s="516"/>
      <c r="WGN44" s="516"/>
      <c r="WGO44" s="516"/>
      <c r="WGP44" s="516"/>
      <c r="WGQ44" s="516"/>
      <c r="WGR44" s="516"/>
      <c r="WGS44" s="516"/>
      <c r="WGT44" s="516"/>
      <c r="WGU44" s="516"/>
      <c r="WGV44" s="516"/>
      <c r="WGW44" s="516"/>
      <c r="WGX44" s="516"/>
      <c r="WGY44" s="516"/>
      <c r="WGZ44" s="516"/>
      <c r="WHA44" s="516"/>
      <c r="WHB44" s="516"/>
      <c r="WHC44" s="516"/>
      <c r="WHD44" s="516"/>
      <c r="WHE44" s="516"/>
      <c r="WHF44" s="516"/>
      <c r="WHG44" s="516"/>
      <c r="WHH44" s="516"/>
      <c r="WHI44" s="516"/>
      <c r="WHJ44" s="516"/>
      <c r="WHK44" s="516"/>
      <c r="WHL44" s="516"/>
      <c r="WHM44" s="516"/>
      <c r="WHN44" s="516"/>
      <c r="WHO44" s="516"/>
      <c r="WHP44" s="516"/>
      <c r="WHQ44" s="516"/>
      <c r="WHR44" s="516"/>
      <c r="WHS44" s="516"/>
      <c r="WHT44" s="516"/>
      <c r="WHU44" s="516"/>
      <c r="WHV44" s="516"/>
      <c r="WHW44" s="516"/>
      <c r="WHX44" s="516"/>
      <c r="WHY44" s="516"/>
      <c r="WHZ44" s="516"/>
      <c r="WIA44" s="516"/>
      <c r="WIB44" s="516"/>
      <c r="WIC44" s="516"/>
      <c r="WID44" s="516"/>
      <c r="WIE44" s="516"/>
      <c r="WIF44" s="516"/>
      <c r="WIG44" s="516"/>
      <c r="WIH44" s="516"/>
      <c r="WII44" s="516"/>
      <c r="WIJ44" s="516"/>
      <c r="WIK44" s="516"/>
      <c r="WIL44" s="516"/>
      <c r="WIM44" s="516"/>
      <c r="WIN44" s="516"/>
      <c r="WIO44" s="516"/>
      <c r="WIP44" s="516"/>
      <c r="WIQ44" s="516"/>
      <c r="WIR44" s="516"/>
      <c r="WIS44" s="516"/>
      <c r="WIT44" s="516"/>
      <c r="WIU44" s="516"/>
      <c r="WIV44" s="516"/>
      <c r="WIW44" s="516"/>
      <c r="WIX44" s="516"/>
      <c r="WIY44" s="516"/>
      <c r="WIZ44" s="516"/>
      <c r="WJA44" s="516"/>
      <c r="WJB44" s="516"/>
      <c r="WJC44" s="516"/>
      <c r="WJD44" s="516"/>
      <c r="WJE44" s="516"/>
      <c r="WJF44" s="516"/>
      <c r="WJG44" s="516"/>
      <c r="WJH44" s="516"/>
      <c r="WJI44" s="516"/>
      <c r="WJJ44" s="516"/>
      <c r="WJK44" s="516"/>
      <c r="WJL44" s="516"/>
      <c r="WJM44" s="516"/>
      <c r="WJN44" s="516"/>
      <c r="WJO44" s="516"/>
      <c r="WJP44" s="516"/>
      <c r="WJQ44" s="516"/>
      <c r="WJR44" s="516"/>
      <c r="WJS44" s="516"/>
      <c r="WJT44" s="516"/>
      <c r="WJU44" s="516"/>
      <c r="WJV44" s="516"/>
      <c r="WJW44" s="516"/>
      <c r="WJX44" s="516"/>
      <c r="WJY44" s="516"/>
      <c r="WJZ44" s="516"/>
      <c r="WKA44" s="516"/>
      <c r="WKB44" s="516"/>
      <c r="WKC44" s="516"/>
      <c r="WKD44" s="516"/>
      <c r="WKE44" s="516"/>
      <c r="WKF44" s="516"/>
      <c r="WKG44" s="516"/>
      <c r="WKH44" s="516"/>
      <c r="WKI44" s="516"/>
      <c r="WKJ44" s="516"/>
      <c r="WKK44" s="516"/>
      <c r="WKL44" s="516"/>
      <c r="WKM44" s="516"/>
      <c r="WKN44" s="516"/>
      <c r="WKO44" s="516"/>
      <c r="WKP44" s="516"/>
      <c r="WKQ44" s="516"/>
      <c r="WKR44" s="516"/>
      <c r="WKS44" s="516"/>
      <c r="WKT44" s="516"/>
      <c r="WKU44" s="516"/>
      <c r="WKV44" s="516"/>
      <c r="WKW44" s="516"/>
      <c r="WKX44" s="516"/>
      <c r="WKY44" s="516"/>
      <c r="WKZ44" s="516"/>
      <c r="WLA44" s="516"/>
      <c r="WLB44" s="516"/>
      <c r="WLC44" s="516"/>
      <c r="WLD44" s="516"/>
      <c r="WLE44" s="516"/>
      <c r="WLF44" s="516"/>
      <c r="WLG44" s="516"/>
      <c r="WLH44" s="516"/>
      <c r="WLI44" s="516"/>
      <c r="WLJ44" s="516"/>
      <c r="WLK44" s="516"/>
      <c r="WLL44" s="516"/>
      <c r="WLM44" s="516"/>
      <c r="WLN44" s="516"/>
      <c r="WLO44" s="516"/>
      <c r="WLP44" s="516"/>
      <c r="WLQ44" s="516"/>
      <c r="WLR44" s="516"/>
      <c r="WLS44" s="516"/>
      <c r="WLT44" s="516"/>
      <c r="WLU44" s="516"/>
      <c r="WLV44" s="516"/>
      <c r="WLW44" s="516"/>
      <c r="WLX44" s="516"/>
      <c r="WLY44" s="516"/>
      <c r="WLZ44" s="516"/>
      <c r="WMA44" s="516"/>
      <c r="WMB44" s="516"/>
      <c r="WMC44" s="516"/>
      <c r="WMD44" s="516"/>
      <c r="WME44" s="516"/>
      <c r="WMF44" s="516"/>
      <c r="WMG44" s="516"/>
      <c r="WMH44" s="516"/>
      <c r="WMI44" s="516"/>
      <c r="WMJ44" s="516"/>
      <c r="WMK44" s="516"/>
      <c r="WML44" s="516"/>
      <c r="WMM44" s="516"/>
      <c r="WMN44" s="516"/>
      <c r="WMO44" s="516"/>
      <c r="WMP44" s="516"/>
      <c r="WMQ44" s="516"/>
      <c r="WMR44" s="516"/>
      <c r="WMS44" s="516"/>
      <c r="WMT44" s="516"/>
      <c r="WMU44" s="516"/>
      <c r="WMV44" s="516"/>
      <c r="WMW44" s="516"/>
      <c r="WMX44" s="516"/>
      <c r="WMY44" s="516"/>
      <c r="WMZ44" s="516"/>
      <c r="WNA44" s="516"/>
      <c r="WNB44" s="516"/>
      <c r="WNC44" s="516"/>
      <c r="WND44" s="516"/>
      <c r="WNE44" s="516"/>
      <c r="WNF44" s="516"/>
      <c r="WNG44" s="516"/>
      <c r="WNH44" s="516"/>
      <c r="WNI44" s="516"/>
      <c r="WNJ44" s="516"/>
      <c r="WNK44" s="516"/>
      <c r="WNL44" s="516"/>
      <c r="WNM44" s="516"/>
      <c r="WNN44" s="516"/>
      <c r="WNO44" s="516"/>
      <c r="WNP44" s="516"/>
      <c r="WNQ44" s="516"/>
      <c r="WNR44" s="516"/>
      <c r="WNS44" s="516"/>
      <c r="WNT44" s="516"/>
      <c r="WNU44" s="516"/>
      <c r="WNV44" s="516"/>
      <c r="WNW44" s="516"/>
      <c r="WNX44" s="516"/>
      <c r="WNY44" s="516"/>
      <c r="WNZ44" s="516"/>
      <c r="WOA44" s="516"/>
      <c r="WOB44" s="516"/>
      <c r="WOC44" s="516"/>
      <c r="WOD44" s="516"/>
      <c r="WOE44" s="516"/>
      <c r="WOF44" s="516"/>
      <c r="WOG44" s="516"/>
      <c r="WOH44" s="516"/>
      <c r="WOI44" s="516"/>
      <c r="WOJ44" s="516"/>
      <c r="WOK44" s="516"/>
      <c r="WOL44" s="516"/>
      <c r="WOM44" s="516"/>
      <c r="WON44" s="516"/>
      <c r="WOO44" s="516"/>
      <c r="WOP44" s="516"/>
      <c r="WOQ44" s="516"/>
      <c r="WOR44" s="516"/>
      <c r="WOS44" s="516"/>
      <c r="WOT44" s="516"/>
      <c r="WOU44" s="516"/>
      <c r="WOV44" s="516"/>
      <c r="WOW44" s="516"/>
      <c r="WOX44" s="516"/>
      <c r="WOY44" s="516"/>
      <c r="WOZ44" s="516"/>
      <c r="WPA44" s="516"/>
      <c r="WPB44" s="516"/>
      <c r="WPC44" s="516"/>
      <c r="WPD44" s="516"/>
      <c r="WPE44" s="516"/>
      <c r="WPF44" s="516"/>
      <c r="WPG44" s="516"/>
      <c r="WPH44" s="516"/>
      <c r="WPI44" s="516"/>
      <c r="WPJ44" s="516"/>
      <c r="WPK44" s="516"/>
      <c r="WPL44" s="516"/>
      <c r="WPM44" s="516"/>
      <c r="WPN44" s="516"/>
      <c r="WPO44" s="516"/>
      <c r="WPP44" s="516"/>
      <c r="WPQ44" s="516"/>
      <c r="WPR44" s="516"/>
      <c r="WPS44" s="516"/>
      <c r="WPT44" s="516"/>
      <c r="WPU44" s="516"/>
      <c r="WPV44" s="516"/>
      <c r="WPW44" s="516"/>
      <c r="WPX44" s="516"/>
      <c r="WPY44" s="516"/>
      <c r="WPZ44" s="516"/>
      <c r="WQA44" s="516"/>
      <c r="WQB44" s="516"/>
      <c r="WQC44" s="516"/>
      <c r="WQD44" s="516"/>
      <c r="WQE44" s="516"/>
      <c r="WQF44" s="516"/>
      <c r="WQG44" s="516"/>
      <c r="WQH44" s="516"/>
      <c r="WQI44" s="516"/>
      <c r="WQJ44" s="516"/>
      <c r="WQK44" s="516"/>
      <c r="WQL44" s="516"/>
      <c r="WQM44" s="516"/>
      <c r="WQN44" s="516"/>
      <c r="WQO44" s="516"/>
      <c r="WQP44" s="516"/>
      <c r="WQQ44" s="516"/>
      <c r="WQR44" s="516"/>
      <c r="WQS44" s="516"/>
      <c r="WQT44" s="516"/>
      <c r="WQU44" s="516"/>
      <c r="WQV44" s="516"/>
      <c r="WQW44" s="516"/>
      <c r="WQX44" s="516"/>
      <c r="WQY44" s="516"/>
      <c r="WQZ44" s="516"/>
      <c r="WRA44" s="516"/>
      <c r="WRB44" s="516"/>
      <c r="WRC44" s="516"/>
      <c r="WRD44" s="516"/>
      <c r="WRE44" s="516"/>
      <c r="WRF44" s="516"/>
      <c r="WRG44" s="516"/>
      <c r="WRH44" s="516"/>
      <c r="WRI44" s="516"/>
      <c r="WRJ44" s="516"/>
      <c r="WRK44" s="516"/>
      <c r="WRL44" s="516"/>
      <c r="WRM44" s="516"/>
      <c r="WRN44" s="516"/>
      <c r="WRO44" s="516"/>
      <c r="WRP44" s="516"/>
      <c r="WRQ44" s="516"/>
      <c r="WRR44" s="516"/>
      <c r="WRS44" s="516"/>
      <c r="WRT44" s="516"/>
      <c r="WRU44" s="516"/>
      <c r="WRV44" s="516"/>
      <c r="WRW44" s="516"/>
      <c r="WRX44" s="516"/>
      <c r="WRY44" s="516"/>
      <c r="WRZ44" s="516"/>
      <c r="WSA44" s="516"/>
      <c r="WSB44" s="516"/>
      <c r="WSC44" s="516"/>
      <c r="WSD44" s="516"/>
      <c r="WSE44" s="516"/>
      <c r="WSF44" s="516"/>
      <c r="WSG44" s="516"/>
      <c r="WSH44" s="516"/>
      <c r="WSI44" s="516"/>
      <c r="WSJ44" s="516"/>
      <c r="WSK44" s="516"/>
      <c r="WSL44" s="516"/>
      <c r="WSM44" s="516"/>
      <c r="WSN44" s="516"/>
      <c r="WSO44" s="516"/>
      <c r="WSP44" s="516"/>
      <c r="WSQ44" s="516"/>
      <c r="WSR44" s="516"/>
      <c r="WSS44" s="516"/>
      <c r="WST44" s="516"/>
      <c r="WSU44" s="516"/>
      <c r="WSV44" s="516"/>
      <c r="WSW44" s="516"/>
      <c r="WSX44" s="516"/>
      <c r="WSY44" s="516"/>
      <c r="WSZ44" s="516"/>
      <c r="WTA44" s="516"/>
      <c r="WTB44" s="516"/>
      <c r="WTC44" s="516"/>
      <c r="WTD44" s="516"/>
      <c r="WTE44" s="516"/>
      <c r="WTF44" s="516"/>
      <c r="WTG44" s="516"/>
      <c r="WTH44" s="516"/>
      <c r="WTI44" s="516"/>
      <c r="WTJ44" s="516"/>
      <c r="WTK44" s="516"/>
      <c r="WTL44" s="516"/>
      <c r="WTM44" s="516"/>
      <c r="WTN44" s="516"/>
      <c r="WTO44" s="516"/>
      <c r="WTP44" s="516"/>
      <c r="WTQ44" s="516"/>
      <c r="WTR44" s="516"/>
      <c r="WTS44" s="516"/>
      <c r="WTT44" s="516"/>
      <c r="WTU44" s="516"/>
      <c r="WTV44" s="516"/>
      <c r="WTW44" s="516"/>
      <c r="WTX44" s="516"/>
      <c r="WTY44" s="516"/>
      <c r="WTZ44" s="516"/>
      <c r="WUA44" s="516"/>
      <c r="WUB44" s="516"/>
      <c r="WUC44" s="516"/>
      <c r="WUD44" s="516"/>
      <c r="WUE44" s="516"/>
      <c r="WUF44" s="516"/>
      <c r="WUG44" s="516"/>
      <c r="WUH44" s="516"/>
      <c r="WUI44" s="516"/>
      <c r="WUJ44" s="516"/>
      <c r="WUK44" s="516"/>
      <c r="WUL44" s="516"/>
      <c r="WUM44" s="516"/>
      <c r="WUN44" s="516"/>
      <c r="WUO44" s="516"/>
      <c r="WUP44" s="516"/>
      <c r="WUQ44" s="516"/>
      <c r="WUR44" s="516"/>
      <c r="WUS44" s="516"/>
      <c r="WUT44" s="516"/>
      <c r="WUU44" s="516"/>
      <c r="WUV44" s="516"/>
      <c r="WUW44" s="516"/>
      <c r="WUX44" s="516"/>
      <c r="WUY44" s="516"/>
      <c r="WUZ44" s="516"/>
      <c r="WVA44" s="516"/>
      <c r="WVB44" s="516"/>
      <c r="WVC44" s="516"/>
      <c r="WVD44" s="516"/>
      <c r="WVE44" s="516"/>
      <c r="WVF44" s="516"/>
      <c r="WVG44" s="516"/>
      <c r="WVH44" s="516"/>
      <c r="WVI44" s="516"/>
      <c r="WVJ44" s="516"/>
      <c r="WVK44" s="516"/>
      <c r="WVL44" s="516"/>
      <c r="WVM44" s="516"/>
      <c r="WVN44" s="516"/>
      <c r="WVO44" s="516"/>
      <c r="WVP44" s="516"/>
      <c r="WVQ44" s="516"/>
    </row>
    <row r="45" spans="2:16137" s="513" customFormat="1">
      <c r="C45" s="611"/>
      <c r="D45" s="612"/>
      <c r="F45" s="514"/>
      <c r="G45" s="515"/>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6"/>
      <c r="BF45" s="516"/>
      <c r="BG45" s="516"/>
      <c r="BH45" s="516"/>
      <c r="BI45" s="516"/>
      <c r="BJ45" s="516"/>
      <c r="BK45" s="516"/>
      <c r="BL45" s="516"/>
      <c r="BM45" s="516"/>
      <c r="BN45" s="516"/>
      <c r="BO45" s="516"/>
      <c r="BP45" s="516"/>
      <c r="BQ45" s="516"/>
      <c r="BR45" s="516"/>
      <c r="BS45" s="516"/>
      <c r="BT45" s="516"/>
      <c r="BU45" s="516"/>
      <c r="BV45" s="516"/>
      <c r="BW45" s="516"/>
      <c r="BX45" s="516"/>
      <c r="BY45" s="516"/>
      <c r="BZ45" s="516"/>
      <c r="CA45" s="516"/>
      <c r="CB45" s="516"/>
      <c r="CC45" s="516"/>
      <c r="CD45" s="516"/>
      <c r="CE45" s="516"/>
      <c r="CF45" s="516"/>
      <c r="CG45" s="516"/>
      <c r="CH45" s="516"/>
      <c r="CI45" s="516"/>
      <c r="CJ45" s="516"/>
      <c r="CK45" s="516"/>
      <c r="CL45" s="516"/>
      <c r="CM45" s="516"/>
      <c r="CN45" s="516"/>
      <c r="CO45" s="516"/>
      <c r="CP45" s="516"/>
      <c r="CQ45" s="516"/>
      <c r="CR45" s="516"/>
      <c r="CS45" s="516"/>
      <c r="CT45" s="516"/>
      <c r="CU45" s="516"/>
      <c r="CV45" s="516"/>
      <c r="CW45" s="516"/>
      <c r="CX45" s="516"/>
      <c r="CY45" s="516"/>
      <c r="CZ45" s="516"/>
      <c r="DA45" s="516"/>
      <c r="DB45" s="516"/>
      <c r="DC45" s="516"/>
      <c r="DD45" s="516"/>
      <c r="DE45" s="516"/>
      <c r="DF45" s="516"/>
      <c r="DG45" s="516"/>
      <c r="DH45" s="516"/>
      <c r="DI45" s="516"/>
      <c r="DJ45" s="516"/>
      <c r="DK45" s="516"/>
      <c r="DL45" s="516"/>
      <c r="DM45" s="516"/>
      <c r="DN45" s="516"/>
      <c r="DO45" s="516"/>
      <c r="DP45" s="516"/>
      <c r="DQ45" s="516"/>
      <c r="DR45" s="516"/>
      <c r="DS45" s="516"/>
      <c r="DT45" s="516"/>
      <c r="DU45" s="516"/>
      <c r="DV45" s="516"/>
      <c r="DW45" s="516"/>
      <c r="DX45" s="516"/>
      <c r="DY45" s="516"/>
      <c r="DZ45" s="516"/>
      <c r="EA45" s="516"/>
      <c r="EB45" s="516"/>
      <c r="EC45" s="516"/>
      <c r="ED45" s="516"/>
      <c r="EE45" s="516"/>
      <c r="EF45" s="516"/>
      <c r="EG45" s="516"/>
      <c r="EH45" s="516"/>
      <c r="EI45" s="516"/>
      <c r="EJ45" s="516"/>
      <c r="EK45" s="516"/>
      <c r="EL45" s="516"/>
      <c r="EM45" s="516"/>
      <c r="EN45" s="516"/>
      <c r="EO45" s="516"/>
      <c r="EP45" s="516"/>
      <c r="EQ45" s="516"/>
      <c r="ER45" s="516"/>
      <c r="ES45" s="516"/>
      <c r="ET45" s="516"/>
      <c r="EU45" s="516"/>
      <c r="EV45" s="516"/>
      <c r="EW45" s="516"/>
      <c r="EX45" s="516"/>
      <c r="EY45" s="516"/>
      <c r="EZ45" s="516"/>
      <c r="FA45" s="516"/>
      <c r="FB45" s="516"/>
      <c r="FC45" s="516"/>
      <c r="FD45" s="516"/>
      <c r="FE45" s="516"/>
      <c r="FF45" s="516"/>
      <c r="FG45" s="516"/>
      <c r="FH45" s="516"/>
      <c r="FI45" s="516"/>
      <c r="FJ45" s="516"/>
      <c r="FK45" s="516"/>
      <c r="FL45" s="516"/>
      <c r="FM45" s="516"/>
      <c r="FN45" s="516"/>
      <c r="FO45" s="516"/>
      <c r="FP45" s="516"/>
      <c r="FQ45" s="516"/>
      <c r="FR45" s="516"/>
      <c r="FS45" s="516"/>
      <c r="FT45" s="516"/>
      <c r="FU45" s="516"/>
      <c r="FV45" s="516"/>
      <c r="FW45" s="516"/>
      <c r="FX45" s="516"/>
      <c r="FY45" s="516"/>
      <c r="FZ45" s="516"/>
      <c r="GA45" s="516"/>
      <c r="GB45" s="516"/>
      <c r="GC45" s="516"/>
      <c r="GD45" s="516"/>
      <c r="GE45" s="516"/>
      <c r="GF45" s="516"/>
      <c r="GG45" s="516"/>
      <c r="GH45" s="516"/>
      <c r="GI45" s="516"/>
      <c r="GJ45" s="516"/>
      <c r="GK45" s="516"/>
      <c r="GL45" s="516"/>
      <c r="GM45" s="516"/>
      <c r="GN45" s="516"/>
      <c r="GO45" s="516"/>
      <c r="GP45" s="516"/>
      <c r="GQ45" s="516"/>
      <c r="GR45" s="516"/>
      <c r="GS45" s="516"/>
      <c r="GT45" s="516"/>
      <c r="GU45" s="516"/>
      <c r="GV45" s="516"/>
      <c r="GW45" s="516"/>
      <c r="GX45" s="516"/>
      <c r="GY45" s="516"/>
      <c r="GZ45" s="516"/>
      <c r="HA45" s="516"/>
      <c r="HB45" s="516"/>
      <c r="HC45" s="516"/>
      <c r="HD45" s="516"/>
      <c r="HE45" s="516"/>
      <c r="HF45" s="516"/>
      <c r="HG45" s="516"/>
      <c r="HH45" s="516"/>
      <c r="HI45" s="516"/>
      <c r="HJ45" s="516"/>
      <c r="HK45" s="516"/>
      <c r="HL45" s="516"/>
      <c r="HM45" s="516"/>
      <c r="HN45" s="516"/>
      <c r="HO45" s="516"/>
      <c r="HP45" s="516"/>
      <c r="HQ45" s="516"/>
      <c r="HR45" s="516"/>
      <c r="HS45" s="516"/>
      <c r="HT45" s="516"/>
      <c r="HU45" s="516"/>
      <c r="HV45" s="516"/>
      <c r="HW45" s="516"/>
      <c r="HX45" s="516"/>
      <c r="HY45" s="516"/>
      <c r="HZ45" s="516"/>
      <c r="IA45" s="516"/>
      <c r="IB45" s="516"/>
      <c r="IC45" s="516"/>
      <c r="ID45" s="516"/>
      <c r="IE45" s="516"/>
      <c r="IF45" s="516"/>
      <c r="IG45" s="516"/>
      <c r="IH45" s="516"/>
      <c r="II45" s="516"/>
      <c r="IJ45" s="516"/>
      <c r="IK45" s="516"/>
      <c r="IL45" s="516"/>
      <c r="IM45" s="516"/>
      <c r="IN45" s="516"/>
      <c r="IO45" s="516"/>
      <c r="IP45" s="516"/>
      <c r="IQ45" s="516"/>
      <c r="IR45" s="516"/>
      <c r="IS45" s="516"/>
      <c r="IT45" s="516"/>
      <c r="IU45" s="516"/>
      <c r="IV45" s="516"/>
      <c r="IW45" s="516"/>
      <c r="IX45" s="516"/>
      <c r="IY45" s="516"/>
      <c r="IZ45" s="516"/>
      <c r="JA45" s="516"/>
      <c r="JB45" s="516"/>
      <c r="JC45" s="516"/>
      <c r="JD45" s="516"/>
      <c r="JE45" s="516"/>
      <c r="JF45" s="516"/>
      <c r="JG45" s="516"/>
      <c r="JH45" s="516"/>
      <c r="JI45" s="516"/>
      <c r="JJ45" s="516"/>
      <c r="JK45" s="516"/>
      <c r="JL45" s="516"/>
      <c r="JM45" s="516"/>
      <c r="JN45" s="516"/>
      <c r="JO45" s="516"/>
      <c r="JP45" s="516"/>
      <c r="JQ45" s="516"/>
      <c r="JR45" s="516"/>
      <c r="JS45" s="516"/>
      <c r="JT45" s="516"/>
      <c r="JU45" s="516"/>
      <c r="JV45" s="516"/>
      <c r="JW45" s="516"/>
      <c r="JX45" s="516"/>
      <c r="JY45" s="516"/>
      <c r="JZ45" s="516"/>
      <c r="KA45" s="516"/>
      <c r="KB45" s="516"/>
      <c r="KC45" s="516"/>
      <c r="KD45" s="516"/>
      <c r="KE45" s="516"/>
      <c r="KF45" s="516"/>
      <c r="KG45" s="516"/>
      <c r="KH45" s="516"/>
      <c r="KI45" s="516"/>
      <c r="KJ45" s="516"/>
      <c r="KK45" s="516"/>
      <c r="KL45" s="516"/>
      <c r="KM45" s="516"/>
      <c r="KN45" s="516"/>
      <c r="KO45" s="516"/>
      <c r="KP45" s="516"/>
      <c r="KQ45" s="516"/>
      <c r="KR45" s="516"/>
      <c r="KS45" s="516"/>
      <c r="KT45" s="516"/>
      <c r="KU45" s="516"/>
      <c r="KV45" s="516"/>
      <c r="KW45" s="516"/>
      <c r="KX45" s="516"/>
      <c r="KY45" s="516"/>
      <c r="KZ45" s="516"/>
      <c r="LA45" s="516"/>
      <c r="LB45" s="516"/>
      <c r="LC45" s="516"/>
      <c r="LD45" s="516"/>
      <c r="LE45" s="516"/>
      <c r="LF45" s="516"/>
      <c r="LG45" s="516"/>
      <c r="LH45" s="516"/>
      <c r="LI45" s="516"/>
      <c r="LJ45" s="516"/>
      <c r="LK45" s="516"/>
      <c r="LL45" s="516"/>
      <c r="LM45" s="516"/>
      <c r="LN45" s="516"/>
      <c r="LO45" s="516"/>
      <c r="LP45" s="516"/>
      <c r="LQ45" s="516"/>
      <c r="LR45" s="516"/>
      <c r="LS45" s="516"/>
      <c r="LT45" s="516"/>
      <c r="LU45" s="516"/>
      <c r="LV45" s="516"/>
      <c r="LW45" s="516"/>
      <c r="LX45" s="516"/>
      <c r="LY45" s="516"/>
      <c r="LZ45" s="516"/>
      <c r="MA45" s="516"/>
      <c r="MB45" s="516"/>
      <c r="MC45" s="516"/>
      <c r="MD45" s="516"/>
      <c r="ME45" s="516"/>
      <c r="MF45" s="516"/>
      <c r="MG45" s="516"/>
      <c r="MH45" s="516"/>
      <c r="MI45" s="516"/>
      <c r="MJ45" s="516"/>
      <c r="MK45" s="516"/>
      <c r="ML45" s="516"/>
      <c r="MM45" s="516"/>
      <c r="MN45" s="516"/>
      <c r="MO45" s="516"/>
      <c r="MP45" s="516"/>
      <c r="MQ45" s="516"/>
      <c r="MR45" s="516"/>
      <c r="MS45" s="516"/>
      <c r="MT45" s="516"/>
      <c r="MU45" s="516"/>
      <c r="MV45" s="516"/>
      <c r="MW45" s="516"/>
      <c r="MX45" s="516"/>
      <c r="MY45" s="516"/>
      <c r="MZ45" s="516"/>
      <c r="NA45" s="516"/>
      <c r="NB45" s="516"/>
      <c r="NC45" s="516"/>
      <c r="ND45" s="516"/>
      <c r="NE45" s="516"/>
      <c r="NF45" s="516"/>
      <c r="NG45" s="516"/>
      <c r="NH45" s="516"/>
      <c r="NI45" s="516"/>
      <c r="NJ45" s="516"/>
      <c r="NK45" s="516"/>
      <c r="NL45" s="516"/>
      <c r="NM45" s="516"/>
      <c r="NN45" s="516"/>
      <c r="NO45" s="516"/>
      <c r="NP45" s="516"/>
      <c r="NQ45" s="516"/>
      <c r="NR45" s="516"/>
      <c r="NS45" s="516"/>
      <c r="NT45" s="516"/>
      <c r="NU45" s="516"/>
      <c r="NV45" s="516"/>
      <c r="NW45" s="516"/>
      <c r="NX45" s="516"/>
      <c r="NY45" s="516"/>
      <c r="NZ45" s="516"/>
      <c r="OA45" s="516"/>
      <c r="OB45" s="516"/>
      <c r="OC45" s="516"/>
      <c r="OD45" s="516"/>
      <c r="OE45" s="516"/>
      <c r="OF45" s="516"/>
      <c r="OG45" s="516"/>
      <c r="OH45" s="516"/>
      <c r="OI45" s="516"/>
      <c r="OJ45" s="516"/>
      <c r="OK45" s="516"/>
      <c r="OL45" s="516"/>
      <c r="OM45" s="516"/>
      <c r="ON45" s="516"/>
      <c r="OO45" s="516"/>
      <c r="OP45" s="516"/>
      <c r="OQ45" s="516"/>
      <c r="OR45" s="516"/>
      <c r="OS45" s="516"/>
      <c r="OT45" s="516"/>
      <c r="OU45" s="516"/>
      <c r="OV45" s="516"/>
      <c r="OW45" s="516"/>
      <c r="OX45" s="516"/>
      <c r="OY45" s="516"/>
      <c r="OZ45" s="516"/>
      <c r="PA45" s="516"/>
      <c r="PB45" s="516"/>
      <c r="PC45" s="516"/>
      <c r="PD45" s="516"/>
      <c r="PE45" s="516"/>
      <c r="PF45" s="516"/>
      <c r="PG45" s="516"/>
      <c r="PH45" s="516"/>
      <c r="PI45" s="516"/>
      <c r="PJ45" s="516"/>
      <c r="PK45" s="516"/>
      <c r="PL45" s="516"/>
      <c r="PM45" s="516"/>
      <c r="PN45" s="516"/>
      <c r="PO45" s="516"/>
      <c r="PP45" s="516"/>
      <c r="PQ45" s="516"/>
      <c r="PR45" s="516"/>
      <c r="PS45" s="516"/>
      <c r="PT45" s="516"/>
      <c r="PU45" s="516"/>
      <c r="PV45" s="516"/>
      <c r="PW45" s="516"/>
      <c r="PX45" s="516"/>
      <c r="PY45" s="516"/>
      <c r="PZ45" s="516"/>
      <c r="QA45" s="516"/>
      <c r="QB45" s="516"/>
      <c r="QC45" s="516"/>
      <c r="QD45" s="516"/>
      <c r="QE45" s="516"/>
      <c r="QF45" s="516"/>
      <c r="QG45" s="516"/>
      <c r="QH45" s="516"/>
      <c r="QI45" s="516"/>
      <c r="QJ45" s="516"/>
      <c r="QK45" s="516"/>
      <c r="QL45" s="516"/>
      <c r="QM45" s="516"/>
      <c r="QN45" s="516"/>
      <c r="QO45" s="516"/>
      <c r="QP45" s="516"/>
      <c r="QQ45" s="516"/>
      <c r="QR45" s="516"/>
      <c r="QS45" s="516"/>
      <c r="QT45" s="516"/>
      <c r="QU45" s="516"/>
      <c r="QV45" s="516"/>
      <c r="QW45" s="516"/>
      <c r="QX45" s="516"/>
      <c r="QY45" s="516"/>
      <c r="QZ45" s="516"/>
      <c r="RA45" s="516"/>
      <c r="RB45" s="516"/>
      <c r="RC45" s="516"/>
      <c r="RD45" s="516"/>
      <c r="RE45" s="516"/>
      <c r="RF45" s="516"/>
      <c r="RG45" s="516"/>
      <c r="RH45" s="516"/>
      <c r="RI45" s="516"/>
      <c r="RJ45" s="516"/>
      <c r="RK45" s="516"/>
      <c r="RL45" s="516"/>
      <c r="RM45" s="516"/>
      <c r="RN45" s="516"/>
      <c r="RO45" s="516"/>
      <c r="RP45" s="516"/>
      <c r="RQ45" s="516"/>
      <c r="RR45" s="516"/>
      <c r="RS45" s="516"/>
      <c r="RT45" s="516"/>
      <c r="RU45" s="516"/>
      <c r="RV45" s="516"/>
      <c r="RW45" s="516"/>
      <c r="RX45" s="516"/>
      <c r="RY45" s="516"/>
      <c r="RZ45" s="516"/>
      <c r="SA45" s="516"/>
      <c r="SB45" s="516"/>
      <c r="SC45" s="516"/>
      <c r="SD45" s="516"/>
      <c r="SE45" s="516"/>
      <c r="SF45" s="516"/>
      <c r="SG45" s="516"/>
      <c r="SH45" s="516"/>
      <c r="SI45" s="516"/>
      <c r="SJ45" s="516"/>
      <c r="SK45" s="516"/>
      <c r="SL45" s="516"/>
      <c r="SM45" s="516"/>
      <c r="SN45" s="516"/>
      <c r="SO45" s="516"/>
      <c r="SP45" s="516"/>
      <c r="SQ45" s="516"/>
      <c r="SR45" s="516"/>
      <c r="SS45" s="516"/>
      <c r="ST45" s="516"/>
      <c r="SU45" s="516"/>
      <c r="SV45" s="516"/>
      <c r="SW45" s="516"/>
      <c r="SX45" s="516"/>
      <c r="SY45" s="516"/>
      <c r="SZ45" s="516"/>
      <c r="TA45" s="516"/>
      <c r="TB45" s="516"/>
      <c r="TC45" s="516"/>
      <c r="TD45" s="516"/>
      <c r="TE45" s="516"/>
      <c r="TF45" s="516"/>
      <c r="TG45" s="516"/>
      <c r="TH45" s="516"/>
      <c r="TI45" s="516"/>
      <c r="TJ45" s="516"/>
      <c r="TK45" s="516"/>
      <c r="TL45" s="516"/>
      <c r="TM45" s="516"/>
      <c r="TN45" s="516"/>
      <c r="TO45" s="516"/>
      <c r="TP45" s="516"/>
      <c r="TQ45" s="516"/>
      <c r="TR45" s="516"/>
      <c r="TS45" s="516"/>
      <c r="TT45" s="516"/>
      <c r="TU45" s="516"/>
      <c r="TV45" s="516"/>
      <c r="TW45" s="516"/>
      <c r="TX45" s="516"/>
      <c r="TY45" s="516"/>
      <c r="TZ45" s="516"/>
      <c r="UA45" s="516"/>
      <c r="UB45" s="516"/>
      <c r="UC45" s="516"/>
      <c r="UD45" s="516"/>
      <c r="UE45" s="516"/>
      <c r="UF45" s="516"/>
      <c r="UG45" s="516"/>
      <c r="UH45" s="516"/>
      <c r="UI45" s="516"/>
      <c r="UJ45" s="516"/>
      <c r="UK45" s="516"/>
      <c r="UL45" s="516"/>
      <c r="UM45" s="516"/>
      <c r="UN45" s="516"/>
      <c r="UO45" s="516"/>
      <c r="UP45" s="516"/>
      <c r="UQ45" s="516"/>
      <c r="UR45" s="516"/>
      <c r="US45" s="516"/>
      <c r="UT45" s="516"/>
      <c r="UU45" s="516"/>
      <c r="UV45" s="516"/>
      <c r="UW45" s="516"/>
      <c r="UX45" s="516"/>
      <c r="UY45" s="516"/>
      <c r="UZ45" s="516"/>
      <c r="VA45" s="516"/>
      <c r="VB45" s="516"/>
      <c r="VC45" s="516"/>
      <c r="VD45" s="516"/>
      <c r="VE45" s="516"/>
      <c r="VF45" s="516"/>
      <c r="VG45" s="516"/>
      <c r="VH45" s="516"/>
      <c r="VI45" s="516"/>
      <c r="VJ45" s="516"/>
      <c r="VK45" s="516"/>
      <c r="VL45" s="516"/>
      <c r="VM45" s="516"/>
      <c r="VN45" s="516"/>
      <c r="VO45" s="516"/>
      <c r="VP45" s="516"/>
      <c r="VQ45" s="516"/>
      <c r="VR45" s="516"/>
      <c r="VS45" s="516"/>
      <c r="VT45" s="516"/>
      <c r="VU45" s="516"/>
      <c r="VV45" s="516"/>
      <c r="VW45" s="516"/>
      <c r="VX45" s="516"/>
      <c r="VY45" s="516"/>
      <c r="VZ45" s="516"/>
      <c r="WA45" s="516"/>
      <c r="WB45" s="516"/>
      <c r="WC45" s="516"/>
      <c r="WD45" s="516"/>
      <c r="WE45" s="516"/>
      <c r="WF45" s="516"/>
      <c r="WG45" s="516"/>
      <c r="WH45" s="516"/>
      <c r="WI45" s="516"/>
      <c r="WJ45" s="516"/>
      <c r="WK45" s="516"/>
      <c r="WL45" s="516"/>
      <c r="WM45" s="516"/>
      <c r="WN45" s="516"/>
      <c r="WO45" s="516"/>
      <c r="WP45" s="516"/>
      <c r="WQ45" s="516"/>
      <c r="WR45" s="516"/>
      <c r="WS45" s="516"/>
      <c r="WT45" s="516"/>
      <c r="WU45" s="516"/>
      <c r="WV45" s="516"/>
      <c r="WW45" s="516"/>
      <c r="WX45" s="516"/>
      <c r="WY45" s="516"/>
      <c r="WZ45" s="516"/>
      <c r="XA45" s="516"/>
      <c r="XB45" s="516"/>
      <c r="XC45" s="516"/>
      <c r="XD45" s="516"/>
      <c r="XE45" s="516"/>
      <c r="XF45" s="516"/>
      <c r="XG45" s="516"/>
      <c r="XH45" s="516"/>
      <c r="XI45" s="516"/>
      <c r="XJ45" s="516"/>
      <c r="XK45" s="516"/>
      <c r="XL45" s="516"/>
      <c r="XM45" s="516"/>
      <c r="XN45" s="516"/>
      <c r="XO45" s="516"/>
      <c r="XP45" s="516"/>
      <c r="XQ45" s="516"/>
      <c r="XR45" s="516"/>
      <c r="XS45" s="516"/>
      <c r="XT45" s="516"/>
      <c r="XU45" s="516"/>
      <c r="XV45" s="516"/>
      <c r="XW45" s="516"/>
      <c r="XX45" s="516"/>
      <c r="XY45" s="516"/>
      <c r="XZ45" s="516"/>
      <c r="YA45" s="516"/>
      <c r="YB45" s="516"/>
      <c r="YC45" s="516"/>
      <c r="YD45" s="516"/>
      <c r="YE45" s="516"/>
      <c r="YF45" s="516"/>
      <c r="YG45" s="516"/>
      <c r="YH45" s="516"/>
      <c r="YI45" s="516"/>
      <c r="YJ45" s="516"/>
      <c r="YK45" s="516"/>
      <c r="YL45" s="516"/>
      <c r="YM45" s="516"/>
      <c r="YN45" s="516"/>
      <c r="YO45" s="516"/>
      <c r="YP45" s="516"/>
      <c r="YQ45" s="516"/>
      <c r="YR45" s="516"/>
      <c r="YS45" s="516"/>
      <c r="YT45" s="516"/>
      <c r="YU45" s="516"/>
      <c r="YV45" s="516"/>
      <c r="YW45" s="516"/>
      <c r="YX45" s="516"/>
      <c r="YY45" s="516"/>
      <c r="YZ45" s="516"/>
      <c r="ZA45" s="516"/>
      <c r="ZB45" s="516"/>
      <c r="ZC45" s="516"/>
      <c r="ZD45" s="516"/>
      <c r="ZE45" s="516"/>
      <c r="ZF45" s="516"/>
      <c r="ZG45" s="516"/>
      <c r="ZH45" s="516"/>
      <c r="ZI45" s="516"/>
      <c r="ZJ45" s="516"/>
      <c r="ZK45" s="516"/>
      <c r="ZL45" s="516"/>
      <c r="ZM45" s="516"/>
      <c r="ZN45" s="516"/>
      <c r="ZO45" s="516"/>
      <c r="ZP45" s="516"/>
      <c r="ZQ45" s="516"/>
      <c r="ZR45" s="516"/>
      <c r="ZS45" s="516"/>
      <c r="ZT45" s="516"/>
      <c r="ZU45" s="516"/>
      <c r="ZV45" s="516"/>
      <c r="ZW45" s="516"/>
      <c r="ZX45" s="516"/>
      <c r="ZY45" s="516"/>
      <c r="ZZ45" s="516"/>
      <c r="AAA45" s="516"/>
      <c r="AAB45" s="516"/>
      <c r="AAC45" s="516"/>
      <c r="AAD45" s="516"/>
      <c r="AAE45" s="516"/>
      <c r="AAF45" s="516"/>
      <c r="AAG45" s="516"/>
      <c r="AAH45" s="516"/>
      <c r="AAI45" s="516"/>
      <c r="AAJ45" s="516"/>
      <c r="AAK45" s="516"/>
      <c r="AAL45" s="516"/>
      <c r="AAM45" s="516"/>
      <c r="AAN45" s="516"/>
      <c r="AAO45" s="516"/>
      <c r="AAP45" s="516"/>
      <c r="AAQ45" s="516"/>
      <c r="AAR45" s="516"/>
      <c r="AAS45" s="516"/>
      <c r="AAT45" s="516"/>
      <c r="AAU45" s="516"/>
      <c r="AAV45" s="516"/>
      <c r="AAW45" s="516"/>
      <c r="AAX45" s="516"/>
      <c r="AAY45" s="516"/>
      <c r="AAZ45" s="516"/>
      <c r="ABA45" s="516"/>
      <c r="ABB45" s="516"/>
      <c r="ABC45" s="516"/>
      <c r="ABD45" s="516"/>
      <c r="ABE45" s="516"/>
      <c r="ABF45" s="516"/>
      <c r="ABG45" s="516"/>
      <c r="ABH45" s="516"/>
      <c r="ABI45" s="516"/>
      <c r="ABJ45" s="516"/>
      <c r="ABK45" s="516"/>
      <c r="ABL45" s="516"/>
      <c r="ABM45" s="516"/>
      <c r="ABN45" s="516"/>
      <c r="ABO45" s="516"/>
      <c r="ABP45" s="516"/>
      <c r="ABQ45" s="516"/>
      <c r="ABR45" s="516"/>
      <c r="ABS45" s="516"/>
      <c r="ABT45" s="516"/>
      <c r="ABU45" s="516"/>
      <c r="ABV45" s="516"/>
      <c r="ABW45" s="516"/>
      <c r="ABX45" s="516"/>
      <c r="ABY45" s="516"/>
      <c r="ABZ45" s="516"/>
      <c r="ACA45" s="516"/>
      <c r="ACB45" s="516"/>
      <c r="ACC45" s="516"/>
      <c r="ACD45" s="516"/>
      <c r="ACE45" s="516"/>
      <c r="ACF45" s="516"/>
      <c r="ACG45" s="516"/>
      <c r="ACH45" s="516"/>
      <c r="ACI45" s="516"/>
      <c r="ACJ45" s="516"/>
      <c r="ACK45" s="516"/>
      <c r="ACL45" s="516"/>
      <c r="ACM45" s="516"/>
      <c r="ACN45" s="516"/>
      <c r="ACO45" s="516"/>
      <c r="ACP45" s="516"/>
      <c r="ACQ45" s="516"/>
      <c r="ACR45" s="516"/>
      <c r="ACS45" s="516"/>
      <c r="ACT45" s="516"/>
      <c r="ACU45" s="516"/>
      <c r="ACV45" s="516"/>
      <c r="ACW45" s="516"/>
      <c r="ACX45" s="516"/>
      <c r="ACY45" s="516"/>
      <c r="ACZ45" s="516"/>
      <c r="ADA45" s="516"/>
      <c r="ADB45" s="516"/>
      <c r="ADC45" s="516"/>
      <c r="ADD45" s="516"/>
      <c r="ADE45" s="516"/>
      <c r="ADF45" s="516"/>
      <c r="ADG45" s="516"/>
      <c r="ADH45" s="516"/>
      <c r="ADI45" s="516"/>
      <c r="ADJ45" s="516"/>
      <c r="ADK45" s="516"/>
      <c r="ADL45" s="516"/>
      <c r="ADM45" s="516"/>
      <c r="ADN45" s="516"/>
      <c r="ADO45" s="516"/>
      <c r="ADP45" s="516"/>
      <c r="ADQ45" s="516"/>
      <c r="ADR45" s="516"/>
      <c r="ADS45" s="516"/>
      <c r="ADT45" s="516"/>
      <c r="ADU45" s="516"/>
      <c r="ADV45" s="516"/>
      <c r="ADW45" s="516"/>
      <c r="ADX45" s="516"/>
      <c r="ADY45" s="516"/>
      <c r="ADZ45" s="516"/>
      <c r="AEA45" s="516"/>
      <c r="AEB45" s="516"/>
      <c r="AEC45" s="516"/>
      <c r="AED45" s="516"/>
      <c r="AEE45" s="516"/>
      <c r="AEF45" s="516"/>
      <c r="AEG45" s="516"/>
      <c r="AEH45" s="516"/>
      <c r="AEI45" s="516"/>
      <c r="AEJ45" s="516"/>
      <c r="AEK45" s="516"/>
      <c r="AEL45" s="516"/>
      <c r="AEM45" s="516"/>
      <c r="AEN45" s="516"/>
      <c r="AEO45" s="516"/>
      <c r="AEP45" s="516"/>
      <c r="AEQ45" s="516"/>
      <c r="AER45" s="516"/>
      <c r="AES45" s="516"/>
      <c r="AET45" s="516"/>
      <c r="AEU45" s="516"/>
      <c r="AEV45" s="516"/>
      <c r="AEW45" s="516"/>
      <c r="AEX45" s="516"/>
      <c r="AEY45" s="516"/>
      <c r="AEZ45" s="516"/>
      <c r="AFA45" s="516"/>
      <c r="AFB45" s="516"/>
      <c r="AFC45" s="516"/>
      <c r="AFD45" s="516"/>
      <c r="AFE45" s="516"/>
      <c r="AFF45" s="516"/>
      <c r="AFG45" s="516"/>
      <c r="AFH45" s="516"/>
      <c r="AFI45" s="516"/>
      <c r="AFJ45" s="516"/>
      <c r="AFK45" s="516"/>
      <c r="AFL45" s="516"/>
      <c r="AFM45" s="516"/>
      <c r="AFN45" s="516"/>
      <c r="AFO45" s="516"/>
      <c r="AFP45" s="516"/>
      <c r="AFQ45" s="516"/>
      <c r="AFR45" s="516"/>
      <c r="AFS45" s="516"/>
      <c r="AFT45" s="516"/>
      <c r="AFU45" s="516"/>
      <c r="AFV45" s="516"/>
      <c r="AFW45" s="516"/>
      <c r="AFX45" s="516"/>
      <c r="AFY45" s="516"/>
      <c r="AFZ45" s="516"/>
      <c r="AGA45" s="516"/>
      <c r="AGB45" s="516"/>
      <c r="AGC45" s="516"/>
      <c r="AGD45" s="516"/>
      <c r="AGE45" s="516"/>
      <c r="AGF45" s="516"/>
      <c r="AGG45" s="516"/>
      <c r="AGH45" s="516"/>
      <c r="AGI45" s="516"/>
      <c r="AGJ45" s="516"/>
      <c r="AGK45" s="516"/>
      <c r="AGL45" s="516"/>
      <c r="AGM45" s="516"/>
      <c r="AGN45" s="516"/>
      <c r="AGO45" s="516"/>
      <c r="AGP45" s="516"/>
      <c r="AGQ45" s="516"/>
      <c r="AGR45" s="516"/>
      <c r="AGS45" s="516"/>
      <c r="AGT45" s="516"/>
      <c r="AGU45" s="516"/>
      <c r="AGV45" s="516"/>
      <c r="AGW45" s="516"/>
      <c r="AGX45" s="516"/>
      <c r="AGY45" s="516"/>
      <c r="AGZ45" s="516"/>
      <c r="AHA45" s="516"/>
      <c r="AHB45" s="516"/>
      <c r="AHC45" s="516"/>
      <c r="AHD45" s="516"/>
      <c r="AHE45" s="516"/>
      <c r="AHF45" s="516"/>
      <c r="AHG45" s="516"/>
      <c r="AHH45" s="516"/>
      <c r="AHI45" s="516"/>
      <c r="AHJ45" s="516"/>
      <c r="AHK45" s="516"/>
      <c r="AHL45" s="516"/>
      <c r="AHM45" s="516"/>
      <c r="AHN45" s="516"/>
      <c r="AHO45" s="516"/>
      <c r="AHP45" s="516"/>
      <c r="AHQ45" s="516"/>
      <c r="AHR45" s="516"/>
      <c r="AHS45" s="516"/>
      <c r="AHT45" s="516"/>
      <c r="AHU45" s="516"/>
      <c r="AHV45" s="516"/>
      <c r="AHW45" s="516"/>
      <c r="AHX45" s="516"/>
      <c r="AHY45" s="516"/>
      <c r="AHZ45" s="516"/>
      <c r="AIA45" s="516"/>
      <c r="AIB45" s="516"/>
      <c r="AIC45" s="516"/>
      <c r="AID45" s="516"/>
      <c r="AIE45" s="516"/>
      <c r="AIF45" s="516"/>
      <c r="AIG45" s="516"/>
      <c r="AIH45" s="516"/>
      <c r="AII45" s="516"/>
      <c r="AIJ45" s="516"/>
      <c r="AIK45" s="516"/>
      <c r="AIL45" s="516"/>
      <c r="AIM45" s="516"/>
      <c r="AIN45" s="516"/>
      <c r="AIO45" s="516"/>
      <c r="AIP45" s="516"/>
      <c r="AIQ45" s="516"/>
      <c r="AIR45" s="516"/>
      <c r="AIS45" s="516"/>
      <c r="AIT45" s="516"/>
      <c r="AIU45" s="516"/>
      <c r="AIV45" s="516"/>
      <c r="AIW45" s="516"/>
      <c r="AIX45" s="516"/>
      <c r="AIY45" s="516"/>
      <c r="AIZ45" s="516"/>
      <c r="AJA45" s="516"/>
      <c r="AJB45" s="516"/>
      <c r="AJC45" s="516"/>
      <c r="AJD45" s="516"/>
      <c r="AJE45" s="516"/>
      <c r="AJF45" s="516"/>
      <c r="AJG45" s="516"/>
      <c r="AJH45" s="516"/>
      <c r="AJI45" s="516"/>
      <c r="AJJ45" s="516"/>
      <c r="AJK45" s="516"/>
      <c r="AJL45" s="516"/>
      <c r="AJM45" s="516"/>
      <c r="AJN45" s="516"/>
      <c r="AJO45" s="516"/>
      <c r="AJP45" s="516"/>
      <c r="AJQ45" s="516"/>
      <c r="AJR45" s="516"/>
      <c r="AJS45" s="516"/>
      <c r="AJT45" s="516"/>
      <c r="AJU45" s="516"/>
      <c r="AJV45" s="516"/>
      <c r="AJW45" s="516"/>
      <c r="AJX45" s="516"/>
      <c r="AJY45" s="516"/>
      <c r="AJZ45" s="516"/>
      <c r="AKA45" s="516"/>
      <c r="AKB45" s="516"/>
      <c r="AKC45" s="516"/>
      <c r="AKD45" s="516"/>
      <c r="AKE45" s="516"/>
      <c r="AKF45" s="516"/>
      <c r="AKG45" s="516"/>
      <c r="AKH45" s="516"/>
      <c r="AKI45" s="516"/>
      <c r="AKJ45" s="516"/>
      <c r="AKK45" s="516"/>
      <c r="AKL45" s="516"/>
      <c r="AKM45" s="516"/>
      <c r="AKN45" s="516"/>
      <c r="AKO45" s="516"/>
      <c r="AKP45" s="516"/>
      <c r="AKQ45" s="516"/>
      <c r="AKR45" s="516"/>
      <c r="AKS45" s="516"/>
      <c r="AKT45" s="516"/>
      <c r="AKU45" s="516"/>
      <c r="AKV45" s="516"/>
      <c r="AKW45" s="516"/>
      <c r="AKX45" s="516"/>
      <c r="AKY45" s="516"/>
      <c r="AKZ45" s="516"/>
      <c r="ALA45" s="516"/>
      <c r="ALB45" s="516"/>
      <c r="ALC45" s="516"/>
      <c r="ALD45" s="516"/>
      <c r="ALE45" s="516"/>
      <c r="ALF45" s="516"/>
      <c r="ALG45" s="516"/>
      <c r="ALH45" s="516"/>
      <c r="ALI45" s="516"/>
      <c r="ALJ45" s="516"/>
      <c r="ALK45" s="516"/>
      <c r="ALL45" s="516"/>
      <c r="ALM45" s="516"/>
      <c r="ALN45" s="516"/>
      <c r="ALO45" s="516"/>
      <c r="ALP45" s="516"/>
      <c r="ALQ45" s="516"/>
      <c r="ALR45" s="516"/>
      <c r="ALS45" s="516"/>
      <c r="ALT45" s="516"/>
      <c r="ALU45" s="516"/>
      <c r="ALV45" s="516"/>
      <c r="ALW45" s="516"/>
      <c r="ALX45" s="516"/>
      <c r="ALY45" s="516"/>
      <c r="ALZ45" s="516"/>
      <c r="AMA45" s="516"/>
      <c r="AMB45" s="516"/>
      <c r="AMC45" s="516"/>
      <c r="AMD45" s="516"/>
      <c r="AME45" s="516"/>
      <c r="AMF45" s="516"/>
      <c r="AMG45" s="516"/>
      <c r="AMH45" s="516"/>
      <c r="AMI45" s="516"/>
      <c r="AMJ45" s="516"/>
      <c r="AMK45" s="516"/>
      <c r="AML45" s="516"/>
      <c r="AMM45" s="516"/>
      <c r="AMN45" s="516"/>
      <c r="AMO45" s="516"/>
      <c r="AMP45" s="516"/>
      <c r="AMQ45" s="516"/>
      <c r="AMR45" s="516"/>
      <c r="AMS45" s="516"/>
      <c r="AMT45" s="516"/>
      <c r="AMU45" s="516"/>
      <c r="AMV45" s="516"/>
      <c r="AMW45" s="516"/>
      <c r="AMX45" s="516"/>
      <c r="AMY45" s="516"/>
      <c r="AMZ45" s="516"/>
      <c r="ANA45" s="516"/>
      <c r="ANB45" s="516"/>
      <c r="ANC45" s="516"/>
      <c r="AND45" s="516"/>
      <c r="ANE45" s="516"/>
      <c r="ANF45" s="516"/>
      <c r="ANG45" s="516"/>
      <c r="ANH45" s="516"/>
      <c r="ANI45" s="516"/>
      <c r="ANJ45" s="516"/>
      <c r="ANK45" s="516"/>
      <c r="ANL45" s="516"/>
      <c r="ANM45" s="516"/>
      <c r="ANN45" s="516"/>
      <c r="ANO45" s="516"/>
      <c r="ANP45" s="516"/>
      <c r="ANQ45" s="516"/>
      <c r="ANR45" s="516"/>
      <c r="ANS45" s="516"/>
      <c r="ANT45" s="516"/>
      <c r="ANU45" s="516"/>
      <c r="ANV45" s="516"/>
      <c r="ANW45" s="516"/>
      <c r="ANX45" s="516"/>
      <c r="ANY45" s="516"/>
      <c r="ANZ45" s="516"/>
      <c r="AOA45" s="516"/>
      <c r="AOB45" s="516"/>
      <c r="AOC45" s="516"/>
      <c r="AOD45" s="516"/>
      <c r="AOE45" s="516"/>
      <c r="AOF45" s="516"/>
      <c r="AOG45" s="516"/>
      <c r="AOH45" s="516"/>
      <c r="AOI45" s="516"/>
      <c r="AOJ45" s="516"/>
      <c r="AOK45" s="516"/>
      <c r="AOL45" s="516"/>
      <c r="AOM45" s="516"/>
      <c r="AON45" s="516"/>
      <c r="AOO45" s="516"/>
      <c r="AOP45" s="516"/>
      <c r="AOQ45" s="516"/>
      <c r="AOR45" s="516"/>
      <c r="AOS45" s="516"/>
      <c r="AOT45" s="516"/>
      <c r="AOU45" s="516"/>
      <c r="AOV45" s="516"/>
      <c r="AOW45" s="516"/>
      <c r="AOX45" s="516"/>
      <c r="AOY45" s="516"/>
      <c r="AOZ45" s="516"/>
      <c r="APA45" s="516"/>
      <c r="APB45" s="516"/>
      <c r="APC45" s="516"/>
      <c r="APD45" s="516"/>
      <c r="APE45" s="516"/>
      <c r="APF45" s="516"/>
      <c r="APG45" s="516"/>
      <c r="APH45" s="516"/>
      <c r="API45" s="516"/>
      <c r="APJ45" s="516"/>
      <c r="APK45" s="516"/>
      <c r="APL45" s="516"/>
      <c r="APM45" s="516"/>
      <c r="APN45" s="516"/>
      <c r="APO45" s="516"/>
      <c r="APP45" s="516"/>
      <c r="APQ45" s="516"/>
      <c r="APR45" s="516"/>
      <c r="APS45" s="516"/>
      <c r="APT45" s="516"/>
      <c r="APU45" s="516"/>
      <c r="APV45" s="516"/>
      <c r="APW45" s="516"/>
      <c r="APX45" s="516"/>
      <c r="APY45" s="516"/>
      <c r="APZ45" s="516"/>
      <c r="AQA45" s="516"/>
      <c r="AQB45" s="516"/>
      <c r="AQC45" s="516"/>
      <c r="AQD45" s="516"/>
      <c r="AQE45" s="516"/>
      <c r="AQF45" s="516"/>
      <c r="AQG45" s="516"/>
      <c r="AQH45" s="516"/>
      <c r="AQI45" s="516"/>
      <c r="AQJ45" s="516"/>
      <c r="AQK45" s="516"/>
      <c r="AQL45" s="516"/>
      <c r="AQM45" s="516"/>
      <c r="AQN45" s="516"/>
      <c r="AQO45" s="516"/>
      <c r="AQP45" s="516"/>
      <c r="AQQ45" s="516"/>
      <c r="AQR45" s="516"/>
      <c r="AQS45" s="516"/>
      <c r="AQT45" s="516"/>
      <c r="AQU45" s="516"/>
      <c r="AQV45" s="516"/>
      <c r="AQW45" s="516"/>
      <c r="AQX45" s="516"/>
      <c r="AQY45" s="516"/>
      <c r="AQZ45" s="516"/>
      <c r="ARA45" s="516"/>
      <c r="ARB45" s="516"/>
      <c r="ARC45" s="516"/>
      <c r="ARD45" s="516"/>
      <c r="ARE45" s="516"/>
      <c r="ARF45" s="516"/>
      <c r="ARG45" s="516"/>
      <c r="ARH45" s="516"/>
      <c r="ARI45" s="516"/>
      <c r="ARJ45" s="516"/>
      <c r="ARK45" s="516"/>
      <c r="ARL45" s="516"/>
      <c r="ARM45" s="516"/>
      <c r="ARN45" s="516"/>
      <c r="ARO45" s="516"/>
      <c r="ARP45" s="516"/>
      <c r="ARQ45" s="516"/>
      <c r="ARR45" s="516"/>
      <c r="ARS45" s="516"/>
      <c r="ART45" s="516"/>
      <c r="ARU45" s="516"/>
      <c r="ARV45" s="516"/>
      <c r="ARW45" s="516"/>
      <c r="ARX45" s="516"/>
      <c r="ARY45" s="516"/>
      <c r="ARZ45" s="516"/>
      <c r="ASA45" s="516"/>
      <c r="ASB45" s="516"/>
      <c r="ASC45" s="516"/>
      <c r="ASD45" s="516"/>
      <c r="ASE45" s="516"/>
      <c r="ASF45" s="516"/>
      <c r="ASG45" s="516"/>
      <c r="ASH45" s="516"/>
      <c r="ASI45" s="516"/>
      <c r="ASJ45" s="516"/>
      <c r="ASK45" s="516"/>
      <c r="ASL45" s="516"/>
      <c r="ASM45" s="516"/>
      <c r="ASN45" s="516"/>
      <c r="ASO45" s="516"/>
      <c r="ASP45" s="516"/>
      <c r="ASQ45" s="516"/>
      <c r="ASR45" s="516"/>
      <c r="ASS45" s="516"/>
      <c r="AST45" s="516"/>
      <c r="ASU45" s="516"/>
      <c r="ASV45" s="516"/>
      <c r="ASW45" s="516"/>
      <c r="ASX45" s="516"/>
      <c r="ASY45" s="516"/>
      <c r="ASZ45" s="516"/>
      <c r="ATA45" s="516"/>
      <c r="ATB45" s="516"/>
      <c r="ATC45" s="516"/>
      <c r="ATD45" s="516"/>
      <c r="ATE45" s="516"/>
      <c r="ATF45" s="516"/>
      <c r="ATG45" s="516"/>
      <c r="ATH45" s="516"/>
      <c r="ATI45" s="516"/>
      <c r="ATJ45" s="516"/>
      <c r="ATK45" s="516"/>
      <c r="ATL45" s="516"/>
      <c r="ATM45" s="516"/>
      <c r="ATN45" s="516"/>
      <c r="ATO45" s="516"/>
      <c r="ATP45" s="516"/>
      <c r="ATQ45" s="516"/>
      <c r="ATR45" s="516"/>
      <c r="ATS45" s="516"/>
      <c r="ATT45" s="516"/>
      <c r="ATU45" s="516"/>
      <c r="ATV45" s="516"/>
      <c r="ATW45" s="516"/>
      <c r="ATX45" s="516"/>
      <c r="ATY45" s="516"/>
      <c r="ATZ45" s="516"/>
      <c r="AUA45" s="516"/>
      <c r="AUB45" s="516"/>
      <c r="AUC45" s="516"/>
      <c r="AUD45" s="516"/>
      <c r="AUE45" s="516"/>
      <c r="AUF45" s="516"/>
      <c r="AUG45" s="516"/>
      <c r="AUH45" s="516"/>
      <c r="AUI45" s="516"/>
      <c r="AUJ45" s="516"/>
      <c r="AUK45" s="516"/>
      <c r="AUL45" s="516"/>
      <c r="AUM45" s="516"/>
      <c r="AUN45" s="516"/>
      <c r="AUO45" s="516"/>
      <c r="AUP45" s="516"/>
      <c r="AUQ45" s="516"/>
      <c r="AUR45" s="516"/>
      <c r="AUS45" s="516"/>
      <c r="AUT45" s="516"/>
      <c r="AUU45" s="516"/>
      <c r="AUV45" s="516"/>
      <c r="AUW45" s="516"/>
      <c r="AUX45" s="516"/>
      <c r="AUY45" s="516"/>
      <c r="AUZ45" s="516"/>
      <c r="AVA45" s="516"/>
      <c r="AVB45" s="516"/>
      <c r="AVC45" s="516"/>
      <c r="AVD45" s="516"/>
      <c r="AVE45" s="516"/>
      <c r="AVF45" s="516"/>
      <c r="AVG45" s="516"/>
      <c r="AVH45" s="516"/>
      <c r="AVI45" s="516"/>
      <c r="AVJ45" s="516"/>
      <c r="AVK45" s="516"/>
      <c r="AVL45" s="516"/>
      <c r="AVM45" s="516"/>
      <c r="AVN45" s="516"/>
      <c r="AVO45" s="516"/>
      <c r="AVP45" s="516"/>
      <c r="AVQ45" s="516"/>
      <c r="AVR45" s="516"/>
      <c r="AVS45" s="516"/>
      <c r="AVT45" s="516"/>
      <c r="AVU45" s="516"/>
      <c r="AVV45" s="516"/>
      <c r="AVW45" s="516"/>
      <c r="AVX45" s="516"/>
      <c r="AVY45" s="516"/>
      <c r="AVZ45" s="516"/>
      <c r="AWA45" s="516"/>
      <c r="AWB45" s="516"/>
      <c r="AWC45" s="516"/>
      <c r="AWD45" s="516"/>
      <c r="AWE45" s="516"/>
      <c r="AWF45" s="516"/>
      <c r="AWG45" s="516"/>
      <c r="AWH45" s="516"/>
      <c r="AWI45" s="516"/>
      <c r="AWJ45" s="516"/>
      <c r="AWK45" s="516"/>
      <c r="AWL45" s="516"/>
      <c r="AWM45" s="516"/>
      <c r="AWN45" s="516"/>
      <c r="AWO45" s="516"/>
      <c r="AWP45" s="516"/>
      <c r="AWQ45" s="516"/>
      <c r="AWR45" s="516"/>
      <c r="AWS45" s="516"/>
      <c r="AWT45" s="516"/>
      <c r="AWU45" s="516"/>
      <c r="AWV45" s="516"/>
      <c r="AWW45" s="516"/>
      <c r="AWX45" s="516"/>
      <c r="AWY45" s="516"/>
      <c r="AWZ45" s="516"/>
      <c r="AXA45" s="516"/>
      <c r="AXB45" s="516"/>
      <c r="AXC45" s="516"/>
      <c r="AXD45" s="516"/>
      <c r="AXE45" s="516"/>
      <c r="AXF45" s="516"/>
      <c r="AXG45" s="516"/>
      <c r="AXH45" s="516"/>
      <c r="AXI45" s="516"/>
      <c r="AXJ45" s="516"/>
      <c r="AXK45" s="516"/>
      <c r="AXL45" s="516"/>
      <c r="AXM45" s="516"/>
      <c r="AXN45" s="516"/>
      <c r="AXO45" s="516"/>
      <c r="AXP45" s="516"/>
      <c r="AXQ45" s="516"/>
      <c r="AXR45" s="516"/>
      <c r="AXS45" s="516"/>
      <c r="AXT45" s="516"/>
      <c r="AXU45" s="516"/>
      <c r="AXV45" s="516"/>
      <c r="AXW45" s="516"/>
      <c r="AXX45" s="516"/>
      <c r="AXY45" s="516"/>
      <c r="AXZ45" s="516"/>
      <c r="AYA45" s="516"/>
      <c r="AYB45" s="516"/>
      <c r="AYC45" s="516"/>
      <c r="AYD45" s="516"/>
      <c r="AYE45" s="516"/>
      <c r="AYF45" s="516"/>
      <c r="AYG45" s="516"/>
      <c r="AYH45" s="516"/>
      <c r="AYI45" s="516"/>
      <c r="AYJ45" s="516"/>
      <c r="AYK45" s="516"/>
      <c r="AYL45" s="516"/>
      <c r="AYM45" s="516"/>
      <c r="AYN45" s="516"/>
      <c r="AYO45" s="516"/>
      <c r="AYP45" s="516"/>
      <c r="AYQ45" s="516"/>
      <c r="AYR45" s="516"/>
      <c r="AYS45" s="516"/>
      <c r="AYT45" s="516"/>
      <c r="AYU45" s="516"/>
      <c r="AYV45" s="516"/>
      <c r="AYW45" s="516"/>
      <c r="AYX45" s="516"/>
      <c r="AYY45" s="516"/>
      <c r="AYZ45" s="516"/>
      <c r="AZA45" s="516"/>
      <c r="AZB45" s="516"/>
      <c r="AZC45" s="516"/>
      <c r="AZD45" s="516"/>
      <c r="AZE45" s="516"/>
      <c r="AZF45" s="516"/>
      <c r="AZG45" s="516"/>
      <c r="AZH45" s="516"/>
      <c r="AZI45" s="516"/>
      <c r="AZJ45" s="516"/>
      <c r="AZK45" s="516"/>
      <c r="AZL45" s="516"/>
      <c r="AZM45" s="516"/>
      <c r="AZN45" s="516"/>
      <c r="AZO45" s="516"/>
      <c r="AZP45" s="516"/>
      <c r="AZQ45" s="516"/>
      <c r="AZR45" s="516"/>
      <c r="AZS45" s="516"/>
      <c r="AZT45" s="516"/>
      <c r="AZU45" s="516"/>
      <c r="AZV45" s="516"/>
      <c r="AZW45" s="516"/>
      <c r="AZX45" s="516"/>
      <c r="AZY45" s="516"/>
      <c r="AZZ45" s="516"/>
      <c r="BAA45" s="516"/>
      <c r="BAB45" s="516"/>
      <c r="BAC45" s="516"/>
      <c r="BAD45" s="516"/>
      <c r="BAE45" s="516"/>
      <c r="BAF45" s="516"/>
      <c r="BAG45" s="516"/>
      <c r="BAH45" s="516"/>
      <c r="BAI45" s="516"/>
      <c r="BAJ45" s="516"/>
      <c r="BAK45" s="516"/>
      <c r="BAL45" s="516"/>
      <c r="BAM45" s="516"/>
      <c r="BAN45" s="516"/>
      <c r="BAO45" s="516"/>
      <c r="BAP45" s="516"/>
      <c r="BAQ45" s="516"/>
      <c r="BAR45" s="516"/>
      <c r="BAS45" s="516"/>
      <c r="BAT45" s="516"/>
      <c r="BAU45" s="516"/>
      <c r="BAV45" s="516"/>
      <c r="BAW45" s="516"/>
      <c r="BAX45" s="516"/>
      <c r="BAY45" s="516"/>
      <c r="BAZ45" s="516"/>
      <c r="BBA45" s="516"/>
      <c r="BBB45" s="516"/>
      <c r="BBC45" s="516"/>
      <c r="BBD45" s="516"/>
      <c r="BBE45" s="516"/>
      <c r="BBF45" s="516"/>
      <c r="BBG45" s="516"/>
      <c r="BBH45" s="516"/>
      <c r="BBI45" s="516"/>
      <c r="BBJ45" s="516"/>
      <c r="BBK45" s="516"/>
      <c r="BBL45" s="516"/>
      <c r="BBM45" s="516"/>
      <c r="BBN45" s="516"/>
      <c r="BBO45" s="516"/>
      <c r="BBP45" s="516"/>
      <c r="BBQ45" s="516"/>
      <c r="BBR45" s="516"/>
      <c r="BBS45" s="516"/>
      <c r="BBT45" s="516"/>
      <c r="BBU45" s="516"/>
      <c r="BBV45" s="516"/>
      <c r="BBW45" s="516"/>
      <c r="BBX45" s="516"/>
      <c r="BBY45" s="516"/>
      <c r="BBZ45" s="516"/>
      <c r="BCA45" s="516"/>
      <c r="BCB45" s="516"/>
      <c r="BCC45" s="516"/>
      <c r="BCD45" s="516"/>
      <c r="BCE45" s="516"/>
      <c r="BCF45" s="516"/>
      <c r="BCG45" s="516"/>
      <c r="BCH45" s="516"/>
      <c r="BCI45" s="516"/>
      <c r="BCJ45" s="516"/>
      <c r="BCK45" s="516"/>
      <c r="BCL45" s="516"/>
      <c r="BCM45" s="516"/>
      <c r="BCN45" s="516"/>
      <c r="BCO45" s="516"/>
      <c r="BCP45" s="516"/>
      <c r="BCQ45" s="516"/>
      <c r="BCR45" s="516"/>
      <c r="BCS45" s="516"/>
      <c r="BCT45" s="516"/>
      <c r="BCU45" s="516"/>
      <c r="BCV45" s="516"/>
      <c r="BCW45" s="516"/>
      <c r="BCX45" s="516"/>
      <c r="BCY45" s="516"/>
      <c r="BCZ45" s="516"/>
      <c r="BDA45" s="516"/>
      <c r="BDB45" s="516"/>
      <c r="BDC45" s="516"/>
      <c r="BDD45" s="516"/>
      <c r="BDE45" s="516"/>
      <c r="BDF45" s="516"/>
      <c r="BDG45" s="516"/>
      <c r="BDH45" s="516"/>
      <c r="BDI45" s="516"/>
      <c r="BDJ45" s="516"/>
      <c r="BDK45" s="516"/>
      <c r="BDL45" s="516"/>
      <c r="BDM45" s="516"/>
      <c r="BDN45" s="516"/>
      <c r="BDO45" s="516"/>
      <c r="BDP45" s="516"/>
      <c r="BDQ45" s="516"/>
      <c r="BDR45" s="516"/>
      <c r="BDS45" s="516"/>
      <c r="BDT45" s="516"/>
      <c r="BDU45" s="516"/>
      <c r="BDV45" s="516"/>
      <c r="BDW45" s="516"/>
      <c r="BDX45" s="516"/>
      <c r="BDY45" s="516"/>
      <c r="BDZ45" s="516"/>
      <c r="BEA45" s="516"/>
      <c r="BEB45" s="516"/>
      <c r="BEC45" s="516"/>
      <c r="BED45" s="516"/>
      <c r="BEE45" s="516"/>
      <c r="BEF45" s="516"/>
      <c r="BEG45" s="516"/>
      <c r="BEH45" s="516"/>
      <c r="BEI45" s="516"/>
      <c r="BEJ45" s="516"/>
      <c r="BEK45" s="516"/>
      <c r="BEL45" s="516"/>
      <c r="BEM45" s="516"/>
      <c r="BEN45" s="516"/>
      <c r="BEO45" s="516"/>
      <c r="BEP45" s="516"/>
      <c r="BEQ45" s="516"/>
      <c r="BER45" s="516"/>
      <c r="BES45" s="516"/>
      <c r="BET45" s="516"/>
      <c r="BEU45" s="516"/>
      <c r="BEV45" s="516"/>
      <c r="BEW45" s="516"/>
      <c r="BEX45" s="516"/>
      <c r="BEY45" s="516"/>
      <c r="BEZ45" s="516"/>
      <c r="BFA45" s="516"/>
      <c r="BFB45" s="516"/>
      <c r="BFC45" s="516"/>
      <c r="BFD45" s="516"/>
      <c r="BFE45" s="516"/>
      <c r="BFF45" s="516"/>
      <c r="BFG45" s="516"/>
      <c r="BFH45" s="516"/>
      <c r="BFI45" s="516"/>
      <c r="BFJ45" s="516"/>
      <c r="BFK45" s="516"/>
      <c r="BFL45" s="516"/>
      <c r="BFM45" s="516"/>
      <c r="BFN45" s="516"/>
      <c r="BFO45" s="516"/>
      <c r="BFP45" s="516"/>
      <c r="BFQ45" s="516"/>
      <c r="BFR45" s="516"/>
      <c r="BFS45" s="516"/>
      <c r="BFT45" s="516"/>
      <c r="BFU45" s="516"/>
      <c r="BFV45" s="516"/>
      <c r="BFW45" s="516"/>
      <c r="BFX45" s="516"/>
      <c r="BFY45" s="516"/>
      <c r="BFZ45" s="516"/>
      <c r="BGA45" s="516"/>
      <c r="BGB45" s="516"/>
      <c r="BGC45" s="516"/>
      <c r="BGD45" s="516"/>
      <c r="BGE45" s="516"/>
      <c r="BGF45" s="516"/>
      <c r="BGG45" s="516"/>
      <c r="BGH45" s="516"/>
      <c r="BGI45" s="516"/>
      <c r="BGJ45" s="516"/>
      <c r="BGK45" s="516"/>
      <c r="BGL45" s="516"/>
      <c r="BGM45" s="516"/>
      <c r="BGN45" s="516"/>
      <c r="BGO45" s="516"/>
      <c r="BGP45" s="516"/>
      <c r="BGQ45" s="516"/>
      <c r="BGR45" s="516"/>
      <c r="BGS45" s="516"/>
      <c r="BGT45" s="516"/>
      <c r="BGU45" s="516"/>
      <c r="BGV45" s="516"/>
      <c r="BGW45" s="516"/>
      <c r="BGX45" s="516"/>
      <c r="BGY45" s="516"/>
      <c r="BGZ45" s="516"/>
      <c r="BHA45" s="516"/>
      <c r="BHB45" s="516"/>
      <c r="BHC45" s="516"/>
      <c r="BHD45" s="516"/>
      <c r="BHE45" s="516"/>
      <c r="BHF45" s="516"/>
      <c r="BHG45" s="516"/>
      <c r="BHH45" s="516"/>
      <c r="BHI45" s="516"/>
      <c r="BHJ45" s="516"/>
      <c r="BHK45" s="516"/>
      <c r="BHL45" s="516"/>
      <c r="BHM45" s="516"/>
      <c r="BHN45" s="516"/>
      <c r="BHO45" s="516"/>
      <c r="BHP45" s="516"/>
      <c r="BHQ45" s="516"/>
      <c r="BHR45" s="516"/>
      <c r="BHS45" s="516"/>
      <c r="BHT45" s="516"/>
      <c r="BHU45" s="516"/>
      <c r="BHV45" s="516"/>
      <c r="BHW45" s="516"/>
      <c r="BHX45" s="516"/>
      <c r="BHY45" s="516"/>
      <c r="BHZ45" s="516"/>
      <c r="BIA45" s="516"/>
      <c r="BIB45" s="516"/>
      <c r="BIC45" s="516"/>
      <c r="BID45" s="516"/>
      <c r="BIE45" s="516"/>
      <c r="BIF45" s="516"/>
      <c r="BIG45" s="516"/>
      <c r="BIH45" s="516"/>
      <c r="BII45" s="516"/>
      <c r="BIJ45" s="516"/>
      <c r="BIK45" s="516"/>
      <c r="BIL45" s="516"/>
      <c r="BIM45" s="516"/>
      <c r="BIN45" s="516"/>
      <c r="BIO45" s="516"/>
      <c r="BIP45" s="516"/>
      <c r="BIQ45" s="516"/>
      <c r="BIR45" s="516"/>
      <c r="BIS45" s="516"/>
      <c r="BIT45" s="516"/>
      <c r="BIU45" s="516"/>
      <c r="BIV45" s="516"/>
      <c r="BIW45" s="516"/>
      <c r="BIX45" s="516"/>
      <c r="BIY45" s="516"/>
      <c r="BIZ45" s="516"/>
      <c r="BJA45" s="516"/>
      <c r="BJB45" s="516"/>
      <c r="BJC45" s="516"/>
      <c r="BJD45" s="516"/>
      <c r="BJE45" s="516"/>
      <c r="BJF45" s="516"/>
      <c r="BJG45" s="516"/>
      <c r="BJH45" s="516"/>
      <c r="BJI45" s="516"/>
      <c r="BJJ45" s="516"/>
      <c r="BJK45" s="516"/>
      <c r="BJL45" s="516"/>
      <c r="BJM45" s="516"/>
      <c r="BJN45" s="516"/>
      <c r="BJO45" s="516"/>
      <c r="BJP45" s="516"/>
      <c r="BJQ45" s="516"/>
      <c r="BJR45" s="516"/>
      <c r="BJS45" s="516"/>
      <c r="BJT45" s="516"/>
      <c r="BJU45" s="516"/>
      <c r="BJV45" s="516"/>
      <c r="BJW45" s="516"/>
      <c r="BJX45" s="516"/>
      <c r="BJY45" s="516"/>
      <c r="BJZ45" s="516"/>
      <c r="BKA45" s="516"/>
      <c r="BKB45" s="516"/>
      <c r="BKC45" s="516"/>
      <c r="BKD45" s="516"/>
      <c r="BKE45" s="516"/>
      <c r="BKF45" s="516"/>
      <c r="BKG45" s="516"/>
      <c r="BKH45" s="516"/>
      <c r="BKI45" s="516"/>
      <c r="BKJ45" s="516"/>
      <c r="BKK45" s="516"/>
      <c r="BKL45" s="516"/>
      <c r="BKM45" s="516"/>
      <c r="BKN45" s="516"/>
      <c r="BKO45" s="516"/>
      <c r="BKP45" s="516"/>
      <c r="BKQ45" s="516"/>
      <c r="BKR45" s="516"/>
      <c r="BKS45" s="516"/>
      <c r="BKT45" s="516"/>
      <c r="BKU45" s="516"/>
      <c r="BKV45" s="516"/>
      <c r="BKW45" s="516"/>
      <c r="BKX45" s="516"/>
      <c r="BKY45" s="516"/>
      <c r="BKZ45" s="516"/>
      <c r="BLA45" s="516"/>
      <c r="BLB45" s="516"/>
      <c r="BLC45" s="516"/>
      <c r="BLD45" s="516"/>
      <c r="BLE45" s="516"/>
      <c r="BLF45" s="516"/>
      <c r="BLG45" s="516"/>
      <c r="BLH45" s="516"/>
      <c r="BLI45" s="516"/>
      <c r="BLJ45" s="516"/>
      <c r="BLK45" s="516"/>
      <c r="BLL45" s="516"/>
      <c r="BLM45" s="516"/>
      <c r="BLN45" s="516"/>
      <c r="BLO45" s="516"/>
      <c r="BLP45" s="516"/>
      <c r="BLQ45" s="516"/>
      <c r="BLR45" s="516"/>
      <c r="BLS45" s="516"/>
      <c r="BLT45" s="516"/>
      <c r="BLU45" s="516"/>
      <c r="BLV45" s="516"/>
      <c r="BLW45" s="516"/>
      <c r="BLX45" s="516"/>
      <c r="BLY45" s="516"/>
      <c r="BLZ45" s="516"/>
      <c r="BMA45" s="516"/>
      <c r="BMB45" s="516"/>
      <c r="BMC45" s="516"/>
      <c r="BMD45" s="516"/>
      <c r="BME45" s="516"/>
      <c r="BMF45" s="516"/>
      <c r="BMG45" s="516"/>
      <c r="BMH45" s="516"/>
      <c r="BMI45" s="516"/>
      <c r="BMJ45" s="516"/>
      <c r="BMK45" s="516"/>
      <c r="BML45" s="516"/>
      <c r="BMM45" s="516"/>
      <c r="BMN45" s="516"/>
      <c r="BMO45" s="516"/>
      <c r="BMP45" s="516"/>
      <c r="BMQ45" s="516"/>
      <c r="BMR45" s="516"/>
      <c r="BMS45" s="516"/>
      <c r="BMT45" s="516"/>
      <c r="BMU45" s="516"/>
      <c r="BMV45" s="516"/>
      <c r="BMW45" s="516"/>
      <c r="BMX45" s="516"/>
      <c r="BMY45" s="516"/>
      <c r="BMZ45" s="516"/>
      <c r="BNA45" s="516"/>
      <c r="BNB45" s="516"/>
      <c r="BNC45" s="516"/>
      <c r="BND45" s="516"/>
      <c r="BNE45" s="516"/>
      <c r="BNF45" s="516"/>
      <c r="BNG45" s="516"/>
      <c r="BNH45" s="516"/>
      <c r="BNI45" s="516"/>
      <c r="BNJ45" s="516"/>
      <c r="BNK45" s="516"/>
      <c r="BNL45" s="516"/>
      <c r="BNM45" s="516"/>
      <c r="BNN45" s="516"/>
      <c r="BNO45" s="516"/>
      <c r="BNP45" s="516"/>
      <c r="BNQ45" s="516"/>
      <c r="BNR45" s="516"/>
      <c r="BNS45" s="516"/>
      <c r="BNT45" s="516"/>
      <c r="BNU45" s="516"/>
      <c r="BNV45" s="516"/>
      <c r="BNW45" s="516"/>
      <c r="BNX45" s="516"/>
      <c r="BNY45" s="516"/>
      <c r="BNZ45" s="516"/>
      <c r="BOA45" s="516"/>
      <c r="BOB45" s="516"/>
      <c r="BOC45" s="516"/>
      <c r="BOD45" s="516"/>
      <c r="BOE45" s="516"/>
      <c r="BOF45" s="516"/>
      <c r="BOG45" s="516"/>
      <c r="BOH45" s="516"/>
      <c r="BOI45" s="516"/>
      <c r="BOJ45" s="516"/>
      <c r="BOK45" s="516"/>
      <c r="BOL45" s="516"/>
      <c r="BOM45" s="516"/>
      <c r="BON45" s="516"/>
      <c r="BOO45" s="516"/>
      <c r="BOP45" s="516"/>
      <c r="BOQ45" s="516"/>
      <c r="BOR45" s="516"/>
      <c r="BOS45" s="516"/>
      <c r="BOT45" s="516"/>
      <c r="BOU45" s="516"/>
      <c r="BOV45" s="516"/>
      <c r="BOW45" s="516"/>
      <c r="BOX45" s="516"/>
      <c r="BOY45" s="516"/>
      <c r="BOZ45" s="516"/>
      <c r="BPA45" s="516"/>
      <c r="BPB45" s="516"/>
      <c r="BPC45" s="516"/>
      <c r="BPD45" s="516"/>
      <c r="BPE45" s="516"/>
      <c r="BPF45" s="516"/>
      <c r="BPG45" s="516"/>
      <c r="BPH45" s="516"/>
      <c r="BPI45" s="516"/>
      <c r="BPJ45" s="516"/>
      <c r="BPK45" s="516"/>
      <c r="BPL45" s="516"/>
      <c r="BPM45" s="516"/>
      <c r="BPN45" s="516"/>
      <c r="BPO45" s="516"/>
      <c r="BPP45" s="516"/>
      <c r="BPQ45" s="516"/>
      <c r="BPR45" s="516"/>
      <c r="BPS45" s="516"/>
      <c r="BPT45" s="516"/>
      <c r="BPU45" s="516"/>
      <c r="BPV45" s="516"/>
      <c r="BPW45" s="516"/>
      <c r="BPX45" s="516"/>
      <c r="BPY45" s="516"/>
      <c r="BPZ45" s="516"/>
      <c r="BQA45" s="516"/>
      <c r="BQB45" s="516"/>
      <c r="BQC45" s="516"/>
      <c r="BQD45" s="516"/>
      <c r="BQE45" s="516"/>
      <c r="BQF45" s="516"/>
      <c r="BQG45" s="516"/>
      <c r="BQH45" s="516"/>
      <c r="BQI45" s="516"/>
      <c r="BQJ45" s="516"/>
      <c r="BQK45" s="516"/>
      <c r="BQL45" s="516"/>
      <c r="BQM45" s="516"/>
      <c r="BQN45" s="516"/>
      <c r="BQO45" s="516"/>
      <c r="BQP45" s="516"/>
      <c r="BQQ45" s="516"/>
      <c r="BQR45" s="516"/>
      <c r="BQS45" s="516"/>
      <c r="BQT45" s="516"/>
      <c r="BQU45" s="516"/>
      <c r="BQV45" s="516"/>
      <c r="BQW45" s="516"/>
      <c r="BQX45" s="516"/>
      <c r="BQY45" s="516"/>
      <c r="BQZ45" s="516"/>
      <c r="BRA45" s="516"/>
      <c r="BRB45" s="516"/>
      <c r="BRC45" s="516"/>
      <c r="BRD45" s="516"/>
      <c r="BRE45" s="516"/>
      <c r="BRF45" s="516"/>
      <c r="BRG45" s="516"/>
      <c r="BRH45" s="516"/>
      <c r="BRI45" s="516"/>
      <c r="BRJ45" s="516"/>
      <c r="BRK45" s="516"/>
      <c r="BRL45" s="516"/>
      <c r="BRM45" s="516"/>
      <c r="BRN45" s="516"/>
      <c r="BRO45" s="516"/>
      <c r="BRP45" s="516"/>
      <c r="BRQ45" s="516"/>
      <c r="BRR45" s="516"/>
      <c r="BRS45" s="516"/>
      <c r="BRT45" s="516"/>
      <c r="BRU45" s="516"/>
      <c r="BRV45" s="516"/>
      <c r="BRW45" s="516"/>
      <c r="BRX45" s="516"/>
      <c r="BRY45" s="516"/>
      <c r="BRZ45" s="516"/>
      <c r="BSA45" s="516"/>
      <c r="BSB45" s="516"/>
      <c r="BSC45" s="516"/>
      <c r="BSD45" s="516"/>
      <c r="BSE45" s="516"/>
      <c r="BSF45" s="516"/>
      <c r="BSG45" s="516"/>
      <c r="BSH45" s="516"/>
      <c r="BSI45" s="516"/>
      <c r="BSJ45" s="516"/>
      <c r="BSK45" s="516"/>
      <c r="BSL45" s="516"/>
      <c r="BSM45" s="516"/>
      <c r="BSN45" s="516"/>
      <c r="BSO45" s="516"/>
      <c r="BSP45" s="516"/>
      <c r="BSQ45" s="516"/>
      <c r="BSR45" s="516"/>
      <c r="BSS45" s="516"/>
      <c r="BST45" s="516"/>
      <c r="BSU45" s="516"/>
      <c r="BSV45" s="516"/>
      <c r="BSW45" s="516"/>
      <c r="BSX45" s="516"/>
      <c r="BSY45" s="516"/>
      <c r="BSZ45" s="516"/>
      <c r="BTA45" s="516"/>
      <c r="BTB45" s="516"/>
      <c r="BTC45" s="516"/>
      <c r="BTD45" s="516"/>
      <c r="BTE45" s="516"/>
      <c r="BTF45" s="516"/>
      <c r="BTG45" s="516"/>
      <c r="BTH45" s="516"/>
      <c r="BTI45" s="516"/>
      <c r="BTJ45" s="516"/>
      <c r="BTK45" s="516"/>
      <c r="BTL45" s="516"/>
      <c r="BTM45" s="516"/>
      <c r="BTN45" s="516"/>
      <c r="BTO45" s="516"/>
      <c r="BTP45" s="516"/>
      <c r="BTQ45" s="516"/>
      <c r="BTR45" s="516"/>
      <c r="BTS45" s="516"/>
      <c r="BTT45" s="516"/>
      <c r="BTU45" s="516"/>
      <c r="BTV45" s="516"/>
      <c r="BTW45" s="516"/>
      <c r="BTX45" s="516"/>
      <c r="BTY45" s="516"/>
      <c r="BTZ45" s="516"/>
      <c r="BUA45" s="516"/>
      <c r="BUB45" s="516"/>
      <c r="BUC45" s="516"/>
      <c r="BUD45" s="516"/>
      <c r="BUE45" s="516"/>
      <c r="BUF45" s="516"/>
      <c r="BUG45" s="516"/>
      <c r="BUH45" s="516"/>
      <c r="BUI45" s="516"/>
      <c r="BUJ45" s="516"/>
      <c r="BUK45" s="516"/>
      <c r="BUL45" s="516"/>
      <c r="BUM45" s="516"/>
      <c r="BUN45" s="516"/>
      <c r="BUO45" s="516"/>
      <c r="BUP45" s="516"/>
      <c r="BUQ45" s="516"/>
      <c r="BUR45" s="516"/>
      <c r="BUS45" s="516"/>
      <c r="BUT45" s="516"/>
      <c r="BUU45" s="516"/>
      <c r="BUV45" s="516"/>
      <c r="BUW45" s="516"/>
      <c r="BUX45" s="516"/>
      <c r="BUY45" s="516"/>
      <c r="BUZ45" s="516"/>
      <c r="BVA45" s="516"/>
      <c r="BVB45" s="516"/>
      <c r="BVC45" s="516"/>
      <c r="BVD45" s="516"/>
      <c r="BVE45" s="516"/>
      <c r="BVF45" s="516"/>
      <c r="BVG45" s="516"/>
      <c r="BVH45" s="516"/>
      <c r="BVI45" s="516"/>
      <c r="BVJ45" s="516"/>
      <c r="BVK45" s="516"/>
      <c r="BVL45" s="516"/>
      <c r="BVM45" s="516"/>
      <c r="BVN45" s="516"/>
      <c r="BVO45" s="516"/>
      <c r="BVP45" s="516"/>
      <c r="BVQ45" s="516"/>
      <c r="BVR45" s="516"/>
      <c r="BVS45" s="516"/>
      <c r="BVT45" s="516"/>
      <c r="BVU45" s="516"/>
      <c r="BVV45" s="516"/>
      <c r="BVW45" s="516"/>
      <c r="BVX45" s="516"/>
      <c r="BVY45" s="516"/>
      <c r="BVZ45" s="516"/>
      <c r="BWA45" s="516"/>
      <c r="BWB45" s="516"/>
      <c r="BWC45" s="516"/>
      <c r="BWD45" s="516"/>
      <c r="BWE45" s="516"/>
      <c r="BWF45" s="516"/>
      <c r="BWG45" s="516"/>
      <c r="BWH45" s="516"/>
      <c r="BWI45" s="516"/>
      <c r="BWJ45" s="516"/>
      <c r="BWK45" s="516"/>
      <c r="BWL45" s="516"/>
      <c r="BWM45" s="516"/>
      <c r="BWN45" s="516"/>
      <c r="BWO45" s="516"/>
      <c r="BWP45" s="516"/>
      <c r="BWQ45" s="516"/>
      <c r="BWR45" s="516"/>
      <c r="BWS45" s="516"/>
      <c r="BWT45" s="516"/>
      <c r="BWU45" s="516"/>
      <c r="BWV45" s="516"/>
      <c r="BWW45" s="516"/>
      <c r="BWX45" s="516"/>
      <c r="BWY45" s="516"/>
      <c r="BWZ45" s="516"/>
      <c r="BXA45" s="516"/>
      <c r="BXB45" s="516"/>
      <c r="BXC45" s="516"/>
      <c r="BXD45" s="516"/>
      <c r="BXE45" s="516"/>
      <c r="BXF45" s="516"/>
      <c r="BXG45" s="516"/>
      <c r="BXH45" s="516"/>
      <c r="BXI45" s="516"/>
      <c r="BXJ45" s="516"/>
      <c r="BXK45" s="516"/>
      <c r="BXL45" s="516"/>
      <c r="BXM45" s="516"/>
      <c r="BXN45" s="516"/>
      <c r="BXO45" s="516"/>
      <c r="BXP45" s="516"/>
      <c r="BXQ45" s="516"/>
      <c r="BXR45" s="516"/>
      <c r="BXS45" s="516"/>
      <c r="BXT45" s="516"/>
      <c r="BXU45" s="516"/>
      <c r="BXV45" s="516"/>
      <c r="BXW45" s="516"/>
      <c r="BXX45" s="516"/>
      <c r="BXY45" s="516"/>
      <c r="BXZ45" s="516"/>
      <c r="BYA45" s="516"/>
      <c r="BYB45" s="516"/>
      <c r="BYC45" s="516"/>
      <c r="BYD45" s="516"/>
      <c r="BYE45" s="516"/>
      <c r="BYF45" s="516"/>
      <c r="BYG45" s="516"/>
      <c r="BYH45" s="516"/>
      <c r="BYI45" s="516"/>
      <c r="BYJ45" s="516"/>
      <c r="BYK45" s="516"/>
      <c r="BYL45" s="516"/>
      <c r="BYM45" s="516"/>
      <c r="BYN45" s="516"/>
      <c r="BYO45" s="516"/>
      <c r="BYP45" s="516"/>
      <c r="BYQ45" s="516"/>
      <c r="BYR45" s="516"/>
      <c r="BYS45" s="516"/>
      <c r="BYT45" s="516"/>
      <c r="BYU45" s="516"/>
      <c r="BYV45" s="516"/>
      <c r="BYW45" s="516"/>
      <c r="BYX45" s="516"/>
      <c r="BYY45" s="516"/>
      <c r="BYZ45" s="516"/>
      <c r="BZA45" s="516"/>
      <c r="BZB45" s="516"/>
      <c r="BZC45" s="516"/>
      <c r="BZD45" s="516"/>
      <c r="BZE45" s="516"/>
      <c r="BZF45" s="516"/>
      <c r="BZG45" s="516"/>
      <c r="BZH45" s="516"/>
      <c r="BZI45" s="516"/>
      <c r="BZJ45" s="516"/>
      <c r="BZK45" s="516"/>
      <c r="BZL45" s="516"/>
      <c r="BZM45" s="516"/>
      <c r="BZN45" s="516"/>
      <c r="BZO45" s="516"/>
      <c r="BZP45" s="516"/>
      <c r="BZQ45" s="516"/>
      <c r="BZR45" s="516"/>
      <c r="BZS45" s="516"/>
      <c r="BZT45" s="516"/>
      <c r="BZU45" s="516"/>
      <c r="BZV45" s="516"/>
      <c r="BZW45" s="516"/>
      <c r="BZX45" s="516"/>
      <c r="BZY45" s="516"/>
      <c r="BZZ45" s="516"/>
      <c r="CAA45" s="516"/>
      <c r="CAB45" s="516"/>
      <c r="CAC45" s="516"/>
      <c r="CAD45" s="516"/>
      <c r="CAE45" s="516"/>
      <c r="CAF45" s="516"/>
      <c r="CAG45" s="516"/>
      <c r="CAH45" s="516"/>
      <c r="CAI45" s="516"/>
      <c r="CAJ45" s="516"/>
      <c r="CAK45" s="516"/>
      <c r="CAL45" s="516"/>
      <c r="CAM45" s="516"/>
      <c r="CAN45" s="516"/>
      <c r="CAO45" s="516"/>
      <c r="CAP45" s="516"/>
      <c r="CAQ45" s="516"/>
      <c r="CAR45" s="516"/>
      <c r="CAS45" s="516"/>
      <c r="CAT45" s="516"/>
      <c r="CAU45" s="516"/>
      <c r="CAV45" s="516"/>
      <c r="CAW45" s="516"/>
      <c r="CAX45" s="516"/>
      <c r="CAY45" s="516"/>
      <c r="CAZ45" s="516"/>
      <c r="CBA45" s="516"/>
      <c r="CBB45" s="516"/>
      <c r="CBC45" s="516"/>
      <c r="CBD45" s="516"/>
      <c r="CBE45" s="516"/>
      <c r="CBF45" s="516"/>
      <c r="CBG45" s="516"/>
      <c r="CBH45" s="516"/>
      <c r="CBI45" s="516"/>
      <c r="CBJ45" s="516"/>
      <c r="CBK45" s="516"/>
      <c r="CBL45" s="516"/>
      <c r="CBM45" s="516"/>
      <c r="CBN45" s="516"/>
      <c r="CBO45" s="516"/>
      <c r="CBP45" s="516"/>
      <c r="CBQ45" s="516"/>
      <c r="CBR45" s="516"/>
      <c r="CBS45" s="516"/>
      <c r="CBT45" s="516"/>
      <c r="CBU45" s="516"/>
      <c r="CBV45" s="516"/>
      <c r="CBW45" s="516"/>
      <c r="CBX45" s="516"/>
      <c r="CBY45" s="516"/>
      <c r="CBZ45" s="516"/>
      <c r="CCA45" s="516"/>
      <c r="CCB45" s="516"/>
      <c r="CCC45" s="516"/>
      <c r="CCD45" s="516"/>
      <c r="CCE45" s="516"/>
      <c r="CCF45" s="516"/>
      <c r="CCG45" s="516"/>
      <c r="CCH45" s="516"/>
      <c r="CCI45" s="516"/>
      <c r="CCJ45" s="516"/>
      <c r="CCK45" s="516"/>
      <c r="CCL45" s="516"/>
      <c r="CCM45" s="516"/>
      <c r="CCN45" s="516"/>
      <c r="CCO45" s="516"/>
      <c r="CCP45" s="516"/>
      <c r="CCQ45" s="516"/>
      <c r="CCR45" s="516"/>
      <c r="CCS45" s="516"/>
      <c r="CCT45" s="516"/>
      <c r="CCU45" s="516"/>
      <c r="CCV45" s="516"/>
      <c r="CCW45" s="516"/>
      <c r="CCX45" s="516"/>
      <c r="CCY45" s="516"/>
      <c r="CCZ45" s="516"/>
      <c r="CDA45" s="516"/>
      <c r="CDB45" s="516"/>
      <c r="CDC45" s="516"/>
      <c r="CDD45" s="516"/>
      <c r="CDE45" s="516"/>
      <c r="CDF45" s="516"/>
      <c r="CDG45" s="516"/>
      <c r="CDH45" s="516"/>
      <c r="CDI45" s="516"/>
      <c r="CDJ45" s="516"/>
      <c r="CDK45" s="516"/>
      <c r="CDL45" s="516"/>
      <c r="CDM45" s="516"/>
      <c r="CDN45" s="516"/>
      <c r="CDO45" s="516"/>
      <c r="CDP45" s="516"/>
      <c r="CDQ45" s="516"/>
      <c r="CDR45" s="516"/>
      <c r="CDS45" s="516"/>
      <c r="CDT45" s="516"/>
      <c r="CDU45" s="516"/>
      <c r="CDV45" s="516"/>
      <c r="CDW45" s="516"/>
      <c r="CDX45" s="516"/>
      <c r="CDY45" s="516"/>
      <c r="CDZ45" s="516"/>
      <c r="CEA45" s="516"/>
      <c r="CEB45" s="516"/>
      <c r="CEC45" s="516"/>
      <c r="CED45" s="516"/>
      <c r="CEE45" s="516"/>
      <c r="CEF45" s="516"/>
      <c r="CEG45" s="516"/>
      <c r="CEH45" s="516"/>
      <c r="CEI45" s="516"/>
      <c r="CEJ45" s="516"/>
      <c r="CEK45" s="516"/>
      <c r="CEL45" s="516"/>
      <c r="CEM45" s="516"/>
      <c r="CEN45" s="516"/>
      <c r="CEO45" s="516"/>
      <c r="CEP45" s="516"/>
      <c r="CEQ45" s="516"/>
      <c r="CER45" s="516"/>
      <c r="CES45" s="516"/>
      <c r="CET45" s="516"/>
      <c r="CEU45" s="516"/>
      <c r="CEV45" s="516"/>
      <c r="CEW45" s="516"/>
      <c r="CEX45" s="516"/>
      <c r="CEY45" s="516"/>
      <c r="CEZ45" s="516"/>
      <c r="CFA45" s="516"/>
      <c r="CFB45" s="516"/>
      <c r="CFC45" s="516"/>
      <c r="CFD45" s="516"/>
      <c r="CFE45" s="516"/>
      <c r="CFF45" s="516"/>
      <c r="CFG45" s="516"/>
      <c r="CFH45" s="516"/>
      <c r="CFI45" s="516"/>
      <c r="CFJ45" s="516"/>
      <c r="CFK45" s="516"/>
      <c r="CFL45" s="516"/>
      <c r="CFM45" s="516"/>
      <c r="CFN45" s="516"/>
      <c r="CFO45" s="516"/>
      <c r="CFP45" s="516"/>
      <c r="CFQ45" s="516"/>
      <c r="CFR45" s="516"/>
      <c r="CFS45" s="516"/>
      <c r="CFT45" s="516"/>
      <c r="CFU45" s="516"/>
      <c r="CFV45" s="516"/>
      <c r="CFW45" s="516"/>
      <c r="CFX45" s="516"/>
      <c r="CFY45" s="516"/>
      <c r="CFZ45" s="516"/>
      <c r="CGA45" s="516"/>
      <c r="CGB45" s="516"/>
      <c r="CGC45" s="516"/>
      <c r="CGD45" s="516"/>
      <c r="CGE45" s="516"/>
      <c r="CGF45" s="516"/>
      <c r="CGG45" s="516"/>
      <c r="CGH45" s="516"/>
      <c r="CGI45" s="516"/>
      <c r="CGJ45" s="516"/>
      <c r="CGK45" s="516"/>
      <c r="CGL45" s="516"/>
      <c r="CGM45" s="516"/>
      <c r="CGN45" s="516"/>
      <c r="CGO45" s="516"/>
      <c r="CGP45" s="516"/>
      <c r="CGQ45" s="516"/>
      <c r="CGR45" s="516"/>
      <c r="CGS45" s="516"/>
      <c r="CGT45" s="516"/>
      <c r="CGU45" s="516"/>
      <c r="CGV45" s="516"/>
      <c r="CGW45" s="516"/>
      <c r="CGX45" s="516"/>
      <c r="CGY45" s="516"/>
      <c r="CGZ45" s="516"/>
      <c r="CHA45" s="516"/>
      <c r="CHB45" s="516"/>
      <c r="CHC45" s="516"/>
      <c r="CHD45" s="516"/>
      <c r="CHE45" s="516"/>
      <c r="CHF45" s="516"/>
      <c r="CHG45" s="516"/>
      <c r="CHH45" s="516"/>
      <c r="CHI45" s="516"/>
      <c r="CHJ45" s="516"/>
      <c r="CHK45" s="516"/>
      <c r="CHL45" s="516"/>
      <c r="CHM45" s="516"/>
      <c r="CHN45" s="516"/>
      <c r="CHO45" s="516"/>
      <c r="CHP45" s="516"/>
      <c r="CHQ45" s="516"/>
      <c r="CHR45" s="516"/>
      <c r="CHS45" s="516"/>
      <c r="CHT45" s="516"/>
      <c r="CHU45" s="516"/>
      <c r="CHV45" s="516"/>
      <c r="CHW45" s="516"/>
      <c r="CHX45" s="516"/>
      <c r="CHY45" s="516"/>
      <c r="CHZ45" s="516"/>
      <c r="CIA45" s="516"/>
      <c r="CIB45" s="516"/>
      <c r="CIC45" s="516"/>
      <c r="CID45" s="516"/>
      <c r="CIE45" s="516"/>
      <c r="CIF45" s="516"/>
      <c r="CIG45" s="516"/>
      <c r="CIH45" s="516"/>
      <c r="CII45" s="516"/>
      <c r="CIJ45" s="516"/>
      <c r="CIK45" s="516"/>
      <c r="CIL45" s="516"/>
      <c r="CIM45" s="516"/>
      <c r="CIN45" s="516"/>
      <c r="CIO45" s="516"/>
      <c r="CIP45" s="516"/>
      <c r="CIQ45" s="516"/>
      <c r="CIR45" s="516"/>
      <c r="CIS45" s="516"/>
      <c r="CIT45" s="516"/>
      <c r="CIU45" s="516"/>
      <c r="CIV45" s="516"/>
      <c r="CIW45" s="516"/>
      <c r="CIX45" s="516"/>
      <c r="CIY45" s="516"/>
      <c r="CIZ45" s="516"/>
      <c r="CJA45" s="516"/>
      <c r="CJB45" s="516"/>
      <c r="CJC45" s="516"/>
      <c r="CJD45" s="516"/>
      <c r="CJE45" s="516"/>
      <c r="CJF45" s="516"/>
      <c r="CJG45" s="516"/>
      <c r="CJH45" s="516"/>
      <c r="CJI45" s="516"/>
      <c r="CJJ45" s="516"/>
      <c r="CJK45" s="516"/>
      <c r="CJL45" s="516"/>
      <c r="CJM45" s="516"/>
      <c r="CJN45" s="516"/>
      <c r="CJO45" s="516"/>
      <c r="CJP45" s="516"/>
      <c r="CJQ45" s="516"/>
      <c r="CJR45" s="516"/>
      <c r="CJS45" s="516"/>
      <c r="CJT45" s="516"/>
      <c r="CJU45" s="516"/>
      <c r="CJV45" s="516"/>
      <c r="CJW45" s="516"/>
      <c r="CJX45" s="516"/>
      <c r="CJY45" s="516"/>
      <c r="CJZ45" s="516"/>
      <c r="CKA45" s="516"/>
      <c r="CKB45" s="516"/>
      <c r="CKC45" s="516"/>
      <c r="CKD45" s="516"/>
      <c r="CKE45" s="516"/>
      <c r="CKF45" s="516"/>
      <c r="CKG45" s="516"/>
      <c r="CKH45" s="516"/>
      <c r="CKI45" s="516"/>
      <c r="CKJ45" s="516"/>
      <c r="CKK45" s="516"/>
      <c r="CKL45" s="516"/>
      <c r="CKM45" s="516"/>
      <c r="CKN45" s="516"/>
      <c r="CKO45" s="516"/>
      <c r="CKP45" s="516"/>
      <c r="CKQ45" s="516"/>
      <c r="CKR45" s="516"/>
      <c r="CKS45" s="516"/>
      <c r="CKT45" s="516"/>
      <c r="CKU45" s="516"/>
      <c r="CKV45" s="516"/>
      <c r="CKW45" s="516"/>
      <c r="CKX45" s="516"/>
      <c r="CKY45" s="516"/>
      <c r="CKZ45" s="516"/>
      <c r="CLA45" s="516"/>
      <c r="CLB45" s="516"/>
      <c r="CLC45" s="516"/>
      <c r="CLD45" s="516"/>
      <c r="CLE45" s="516"/>
      <c r="CLF45" s="516"/>
      <c r="CLG45" s="516"/>
      <c r="CLH45" s="516"/>
      <c r="CLI45" s="516"/>
      <c r="CLJ45" s="516"/>
      <c r="CLK45" s="516"/>
      <c r="CLL45" s="516"/>
      <c r="CLM45" s="516"/>
      <c r="CLN45" s="516"/>
      <c r="CLO45" s="516"/>
      <c r="CLP45" s="516"/>
      <c r="CLQ45" s="516"/>
      <c r="CLR45" s="516"/>
      <c r="CLS45" s="516"/>
      <c r="CLT45" s="516"/>
      <c r="CLU45" s="516"/>
      <c r="CLV45" s="516"/>
      <c r="CLW45" s="516"/>
      <c r="CLX45" s="516"/>
      <c r="CLY45" s="516"/>
      <c r="CLZ45" s="516"/>
      <c r="CMA45" s="516"/>
      <c r="CMB45" s="516"/>
      <c r="CMC45" s="516"/>
      <c r="CMD45" s="516"/>
      <c r="CME45" s="516"/>
      <c r="CMF45" s="516"/>
      <c r="CMG45" s="516"/>
      <c r="CMH45" s="516"/>
      <c r="CMI45" s="516"/>
      <c r="CMJ45" s="516"/>
      <c r="CMK45" s="516"/>
      <c r="CML45" s="516"/>
      <c r="CMM45" s="516"/>
      <c r="CMN45" s="516"/>
      <c r="CMO45" s="516"/>
      <c r="CMP45" s="516"/>
      <c r="CMQ45" s="516"/>
      <c r="CMR45" s="516"/>
      <c r="CMS45" s="516"/>
      <c r="CMT45" s="516"/>
      <c r="CMU45" s="516"/>
      <c r="CMV45" s="516"/>
      <c r="CMW45" s="516"/>
      <c r="CMX45" s="516"/>
      <c r="CMY45" s="516"/>
      <c r="CMZ45" s="516"/>
      <c r="CNA45" s="516"/>
      <c r="CNB45" s="516"/>
      <c r="CNC45" s="516"/>
      <c r="CND45" s="516"/>
      <c r="CNE45" s="516"/>
      <c r="CNF45" s="516"/>
      <c r="CNG45" s="516"/>
      <c r="CNH45" s="516"/>
      <c r="CNI45" s="516"/>
      <c r="CNJ45" s="516"/>
      <c r="CNK45" s="516"/>
      <c r="CNL45" s="516"/>
      <c r="CNM45" s="516"/>
      <c r="CNN45" s="516"/>
      <c r="CNO45" s="516"/>
      <c r="CNP45" s="516"/>
      <c r="CNQ45" s="516"/>
      <c r="CNR45" s="516"/>
      <c r="CNS45" s="516"/>
      <c r="CNT45" s="516"/>
      <c r="CNU45" s="516"/>
      <c r="CNV45" s="516"/>
      <c r="CNW45" s="516"/>
      <c r="CNX45" s="516"/>
      <c r="CNY45" s="516"/>
      <c r="CNZ45" s="516"/>
      <c r="COA45" s="516"/>
      <c r="COB45" s="516"/>
      <c r="COC45" s="516"/>
      <c r="COD45" s="516"/>
      <c r="COE45" s="516"/>
      <c r="COF45" s="516"/>
      <c r="COG45" s="516"/>
      <c r="COH45" s="516"/>
      <c r="COI45" s="516"/>
      <c r="COJ45" s="516"/>
      <c r="COK45" s="516"/>
      <c r="COL45" s="516"/>
      <c r="COM45" s="516"/>
      <c r="CON45" s="516"/>
      <c r="COO45" s="516"/>
      <c r="COP45" s="516"/>
      <c r="COQ45" s="516"/>
      <c r="COR45" s="516"/>
      <c r="COS45" s="516"/>
      <c r="COT45" s="516"/>
      <c r="COU45" s="516"/>
      <c r="COV45" s="516"/>
      <c r="COW45" s="516"/>
      <c r="COX45" s="516"/>
      <c r="COY45" s="516"/>
      <c r="COZ45" s="516"/>
      <c r="CPA45" s="516"/>
      <c r="CPB45" s="516"/>
      <c r="CPC45" s="516"/>
      <c r="CPD45" s="516"/>
      <c r="CPE45" s="516"/>
      <c r="CPF45" s="516"/>
      <c r="CPG45" s="516"/>
      <c r="CPH45" s="516"/>
      <c r="CPI45" s="516"/>
      <c r="CPJ45" s="516"/>
      <c r="CPK45" s="516"/>
      <c r="CPL45" s="516"/>
      <c r="CPM45" s="516"/>
      <c r="CPN45" s="516"/>
      <c r="CPO45" s="516"/>
      <c r="CPP45" s="516"/>
      <c r="CPQ45" s="516"/>
      <c r="CPR45" s="516"/>
      <c r="CPS45" s="516"/>
      <c r="CPT45" s="516"/>
      <c r="CPU45" s="516"/>
      <c r="CPV45" s="516"/>
      <c r="CPW45" s="516"/>
      <c r="CPX45" s="516"/>
      <c r="CPY45" s="516"/>
      <c r="CPZ45" s="516"/>
      <c r="CQA45" s="516"/>
      <c r="CQB45" s="516"/>
      <c r="CQC45" s="516"/>
      <c r="CQD45" s="516"/>
      <c r="CQE45" s="516"/>
      <c r="CQF45" s="516"/>
      <c r="CQG45" s="516"/>
      <c r="CQH45" s="516"/>
      <c r="CQI45" s="516"/>
      <c r="CQJ45" s="516"/>
      <c r="CQK45" s="516"/>
      <c r="CQL45" s="516"/>
      <c r="CQM45" s="516"/>
      <c r="CQN45" s="516"/>
      <c r="CQO45" s="516"/>
      <c r="CQP45" s="516"/>
      <c r="CQQ45" s="516"/>
      <c r="CQR45" s="516"/>
      <c r="CQS45" s="516"/>
      <c r="CQT45" s="516"/>
      <c r="CQU45" s="516"/>
      <c r="CQV45" s="516"/>
      <c r="CQW45" s="516"/>
      <c r="CQX45" s="516"/>
      <c r="CQY45" s="516"/>
      <c r="CQZ45" s="516"/>
      <c r="CRA45" s="516"/>
      <c r="CRB45" s="516"/>
      <c r="CRC45" s="516"/>
      <c r="CRD45" s="516"/>
      <c r="CRE45" s="516"/>
      <c r="CRF45" s="516"/>
      <c r="CRG45" s="516"/>
      <c r="CRH45" s="516"/>
      <c r="CRI45" s="516"/>
      <c r="CRJ45" s="516"/>
      <c r="CRK45" s="516"/>
      <c r="CRL45" s="516"/>
      <c r="CRM45" s="516"/>
      <c r="CRN45" s="516"/>
      <c r="CRO45" s="516"/>
      <c r="CRP45" s="516"/>
      <c r="CRQ45" s="516"/>
      <c r="CRR45" s="516"/>
      <c r="CRS45" s="516"/>
      <c r="CRT45" s="516"/>
      <c r="CRU45" s="516"/>
      <c r="CRV45" s="516"/>
      <c r="CRW45" s="516"/>
      <c r="CRX45" s="516"/>
      <c r="CRY45" s="516"/>
      <c r="CRZ45" s="516"/>
      <c r="CSA45" s="516"/>
      <c r="CSB45" s="516"/>
      <c r="CSC45" s="516"/>
      <c r="CSD45" s="516"/>
      <c r="CSE45" s="516"/>
      <c r="CSF45" s="516"/>
      <c r="CSG45" s="516"/>
      <c r="CSH45" s="516"/>
      <c r="CSI45" s="516"/>
      <c r="CSJ45" s="516"/>
      <c r="CSK45" s="516"/>
      <c r="CSL45" s="516"/>
      <c r="CSM45" s="516"/>
      <c r="CSN45" s="516"/>
      <c r="CSO45" s="516"/>
      <c r="CSP45" s="516"/>
      <c r="CSQ45" s="516"/>
      <c r="CSR45" s="516"/>
      <c r="CSS45" s="516"/>
      <c r="CST45" s="516"/>
      <c r="CSU45" s="516"/>
      <c r="CSV45" s="516"/>
      <c r="CSW45" s="516"/>
      <c r="CSX45" s="516"/>
      <c r="CSY45" s="516"/>
      <c r="CSZ45" s="516"/>
      <c r="CTA45" s="516"/>
      <c r="CTB45" s="516"/>
      <c r="CTC45" s="516"/>
      <c r="CTD45" s="516"/>
      <c r="CTE45" s="516"/>
      <c r="CTF45" s="516"/>
      <c r="CTG45" s="516"/>
      <c r="CTH45" s="516"/>
      <c r="CTI45" s="516"/>
      <c r="CTJ45" s="516"/>
      <c r="CTK45" s="516"/>
      <c r="CTL45" s="516"/>
      <c r="CTM45" s="516"/>
      <c r="CTN45" s="516"/>
      <c r="CTO45" s="516"/>
      <c r="CTP45" s="516"/>
      <c r="CTQ45" s="516"/>
      <c r="CTR45" s="516"/>
      <c r="CTS45" s="516"/>
      <c r="CTT45" s="516"/>
      <c r="CTU45" s="516"/>
      <c r="CTV45" s="516"/>
      <c r="CTW45" s="516"/>
      <c r="CTX45" s="516"/>
      <c r="CTY45" s="516"/>
      <c r="CTZ45" s="516"/>
      <c r="CUA45" s="516"/>
      <c r="CUB45" s="516"/>
      <c r="CUC45" s="516"/>
      <c r="CUD45" s="516"/>
      <c r="CUE45" s="516"/>
      <c r="CUF45" s="516"/>
      <c r="CUG45" s="516"/>
      <c r="CUH45" s="516"/>
      <c r="CUI45" s="516"/>
      <c r="CUJ45" s="516"/>
      <c r="CUK45" s="516"/>
      <c r="CUL45" s="516"/>
      <c r="CUM45" s="516"/>
      <c r="CUN45" s="516"/>
      <c r="CUO45" s="516"/>
      <c r="CUP45" s="516"/>
      <c r="CUQ45" s="516"/>
      <c r="CUR45" s="516"/>
      <c r="CUS45" s="516"/>
      <c r="CUT45" s="516"/>
      <c r="CUU45" s="516"/>
      <c r="CUV45" s="516"/>
      <c r="CUW45" s="516"/>
      <c r="CUX45" s="516"/>
      <c r="CUY45" s="516"/>
      <c r="CUZ45" s="516"/>
      <c r="CVA45" s="516"/>
      <c r="CVB45" s="516"/>
      <c r="CVC45" s="516"/>
      <c r="CVD45" s="516"/>
      <c r="CVE45" s="516"/>
      <c r="CVF45" s="516"/>
      <c r="CVG45" s="516"/>
      <c r="CVH45" s="516"/>
      <c r="CVI45" s="516"/>
      <c r="CVJ45" s="516"/>
      <c r="CVK45" s="516"/>
      <c r="CVL45" s="516"/>
      <c r="CVM45" s="516"/>
      <c r="CVN45" s="516"/>
      <c r="CVO45" s="516"/>
      <c r="CVP45" s="516"/>
      <c r="CVQ45" s="516"/>
      <c r="CVR45" s="516"/>
      <c r="CVS45" s="516"/>
      <c r="CVT45" s="516"/>
      <c r="CVU45" s="516"/>
      <c r="CVV45" s="516"/>
      <c r="CVW45" s="516"/>
      <c r="CVX45" s="516"/>
      <c r="CVY45" s="516"/>
      <c r="CVZ45" s="516"/>
      <c r="CWA45" s="516"/>
      <c r="CWB45" s="516"/>
      <c r="CWC45" s="516"/>
      <c r="CWD45" s="516"/>
      <c r="CWE45" s="516"/>
      <c r="CWF45" s="516"/>
      <c r="CWG45" s="516"/>
      <c r="CWH45" s="516"/>
      <c r="CWI45" s="516"/>
      <c r="CWJ45" s="516"/>
      <c r="CWK45" s="516"/>
      <c r="CWL45" s="516"/>
      <c r="CWM45" s="516"/>
      <c r="CWN45" s="516"/>
      <c r="CWO45" s="516"/>
      <c r="CWP45" s="516"/>
      <c r="CWQ45" s="516"/>
      <c r="CWR45" s="516"/>
      <c r="CWS45" s="516"/>
      <c r="CWT45" s="516"/>
      <c r="CWU45" s="516"/>
      <c r="CWV45" s="516"/>
      <c r="CWW45" s="516"/>
      <c r="CWX45" s="516"/>
      <c r="CWY45" s="516"/>
      <c r="CWZ45" s="516"/>
      <c r="CXA45" s="516"/>
      <c r="CXB45" s="516"/>
      <c r="CXC45" s="516"/>
      <c r="CXD45" s="516"/>
      <c r="CXE45" s="516"/>
      <c r="CXF45" s="516"/>
      <c r="CXG45" s="516"/>
      <c r="CXH45" s="516"/>
      <c r="CXI45" s="516"/>
      <c r="CXJ45" s="516"/>
      <c r="CXK45" s="516"/>
      <c r="CXL45" s="516"/>
      <c r="CXM45" s="516"/>
      <c r="CXN45" s="516"/>
      <c r="CXO45" s="516"/>
      <c r="CXP45" s="516"/>
      <c r="CXQ45" s="516"/>
      <c r="CXR45" s="516"/>
      <c r="CXS45" s="516"/>
      <c r="CXT45" s="516"/>
      <c r="CXU45" s="516"/>
      <c r="CXV45" s="516"/>
      <c r="CXW45" s="516"/>
      <c r="CXX45" s="516"/>
      <c r="CXY45" s="516"/>
      <c r="CXZ45" s="516"/>
      <c r="CYA45" s="516"/>
      <c r="CYB45" s="516"/>
      <c r="CYC45" s="516"/>
      <c r="CYD45" s="516"/>
      <c r="CYE45" s="516"/>
      <c r="CYF45" s="516"/>
      <c r="CYG45" s="516"/>
      <c r="CYH45" s="516"/>
      <c r="CYI45" s="516"/>
      <c r="CYJ45" s="516"/>
      <c r="CYK45" s="516"/>
      <c r="CYL45" s="516"/>
      <c r="CYM45" s="516"/>
      <c r="CYN45" s="516"/>
      <c r="CYO45" s="516"/>
      <c r="CYP45" s="516"/>
      <c r="CYQ45" s="516"/>
      <c r="CYR45" s="516"/>
      <c r="CYS45" s="516"/>
      <c r="CYT45" s="516"/>
      <c r="CYU45" s="516"/>
      <c r="CYV45" s="516"/>
      <c r="CYW45" s="516"/>
      <c r="CYX45" s="516"/>
      <c r="CYY45" s="516"/>
      <c r="CYZ45" s="516"/>
      <c r="CZA45" s="516"/>
      <c r="CZB45" s="516"/>
      <c r="CZC45" s="516"/>
      <c r="CZD45" s="516"/>
      <c r="CZE45" s="516"/>
      <c r="CZF45" s="516"/>
      <c r="CZG45" s="516"/>
      <c r="CZH45" s="516"/>
      <c r="CZI45" s="516"/>
      <c r="CZJ45" s="516"/>
      <c r="CZK45" s="516"/>
      <c r="CZL45" s="516"/>
      <c r="CZM45" s="516"/>
      <c r="CZN45" s="516"/>
      <c r="CZO45" s="516"/>
      <c r="CZP45" s="516"/>
      <c r="CZQ45" s="516"/>
      <c r="CZR45" s="516"/>
      <c r="CZS45" s="516"/>
      <c r="CZT45" s="516"/>
      <c r="CZU45" s="516"/>
      <c r="CZV45" s="516"/>
      <c r="CZW45" s="516"/>
      <c r="CZX45" s="516"/>
      <c r="CZY45" s="516"/>
      <c r="CZZ45" s="516"/>
      <c r="DAA45" s="516"/>
      <c r="DAB45" s="516"/>
      <c r="DAC45" s="516"/>
      <c r="DAD45" s="516"/>
      <c r="DAE45" s="516"/>
      <c r="DAF45" s="516"/>
      <c r="DAG45" s="516"/>
      <c r="DAH45" s="516"/>
      <c r="DAI45" s="516"/>
      <c r="DAJ45" s="516"/>
      <c r="DAK45" s="516"/>
      <c r="DAL45" s="516"/>
      <c r="DAM45" s="516"/>
      <c r="DAN45" s="516"/>
      <c r="DAO45" s="516"/>
      <c r="DAP45" s="516"/>
      <c r="DAQ45" s="516"/>
      <c r="DAR45" s="516"/>
      <c r="DAS45" s="516"/>
      <c r="DAT45" s="516"/>
      <c r="DAU45" s="516"/>
      <c r="DAV45" s="516"/>
      <c r="DAW45" s="516"/>
      <c r="DAX45" s="516"/>
      <c r="DAY45" s="516"/>
      <c r="DAZ45" s="516"/>
      <c r="DBA45" s="516"/>
      <c r="DBB45" s="516"/>
      <c r="DBC45" s="516"/>
      <c r="DBD45" s="516"/>
      <c r="DBE45" s="516"/>
      <c r="DBF45" s="516"/>
      <c r="DBG45" s="516"/>
      <c r="DBH45" s="516"/>
      <c r="DBI45" s="516"/>
      <c r="DBJ45" s="516"/>
      <c r="DBK45" s="516"/>
      <c r="DBL45" s="516"/>
      <c r="DBM45" s="516"/>
      <c r="DBN45" s="516"/>
      <c r="DBO45" s="516"/>
      <c r="DBP45" s="516"/>
      <c r="DBQ45" s="516"/>
      <c r="DBR45" s="516"/>
      <c r="DBS45" s="516"/>
      <c r="DBT45" s="516"/>
      <c r="DBU45" s="516"/>
      <c r="DBV45" s="516"/>
      <c r="DBW45" s="516"/>
      <c r="DBX45" s="516"/>
      <c r="DBY45" s="516"/>
      <c r="DBZ45" s="516"/>
      <c r="DCA45" s="516"/>
      <c r="DCB45" s="516"/>
      <c r="DCC45" s="516"/>
      <c r="DCD45" s="516"/>
      <c r="DCE45" s="516"/>
      <c r="DCF45" s="516"/>
      <c r="DCG45" s="516"/>
      <c r="DCH45" s="516"/>
      <c r="DCI45" s="516"/>
      <c r="DCJ45" s="516"/>
      <c r="DCK45" s="516"/>
      <c r="DCL45" s="516"/>
      <c r="DCM45" s="516"/>
      <c r="DCN45" s="516"/>
      <c r="DCO45" s="516"/>
      <c r="DCP45" s="516"/>
      <c r="DCQ45" s="516"/>
      <c r="DCR45" s="516"/>
      <c r="DCS45" s="516"/>
      <c r="DCT45" s="516"/>
      <c r="DCU45" s="516"/>
      <c r="DCV45" s="516"/>
      <c r="DCW45" s="516"/>
      <c r="DCX45" s="516"/>
      <c r="DCY45" s="516"/>
      <c r="DCZ45" s="516"/>
      <c r="DDA45" s="516"/>
      <c r="DDB45" s="516"/>
      <c r="DDC45" s="516"/>
      <c r="DDD45" s="516"/>
      <c r="DDE45" s="516"/>
      <c r="DDF45" s="516"/>
      <c r="DDG45" s="516"/>
      <c r="DDH45" s="516"/>
      <c r="DDI45" s="516"/>
      <c r="DDJ45" s="516"/>
      <c r="DDK45" s="516"/>
      <c r="DDL45" s="516"/>
      <c r="DDM45" s="516"/>
      <c r="DDN45" s="516"/>
      <c r="DDO45" s="516"/>
      <c r="DDP45" s="516"/>
      <c r="DDQ45" s="516"/>
      <c r="DDR45" s="516"/>
      <c r="DDS45" s="516"/>
      <c r="DDT45" s="516"/>
      <c r="DDU45" s="516"/>
      <c r="DDV45" s="516"/>
      <c r="DDW45" s="516"/>
      <c r="DDX45" s="516"/>
      <c r="DDY45" s="516"/>
      <c r="DDZ45" s="516"/>
      <c r="DEA45" s="516"/>
      <c r="DEB45" s="516"/>
      <c r="DEC45" s="516"/>
      <c r="DED45" s="516"/>
      <c r="DEE45" s="516"/>
      <c r="DEF45" s="516"/>
      <c r="DEG45" s="516"/>
      <c r="DEH45" s="516"/>
      <c r="DEI45" s="516"/>
      <c r="DEJ45" s="516"/>
      <c r="DEK45" s="516"/>
      <c r="DEL45" s="516"/>
      <c r="DEM45" s="516"/>
      <c r="DEN45" s="516"/>
      <c r="DEO45" s="516"/>
      <c r="DEP45" s="516"/>
      <c r="DEQ45" s="516"/>
      <c r="DER45" s="516"/>
      <c r="DES45" s="516"/>
      <c r="DET45" s="516"/>
      <c r="DEU45" s="516"/>
      <c r="DEV45" s="516"/>
      <c r="DEW45" s="516"/>
      <c r="DEX45" s="516"/>
      <c r="DEY45" s="516"/>
      <c r="DEZ45" s="516"/>
      <c r="DFA45" s="516"/>
      <c r="DFB45" s="516"/>
      <c r="DFC45" s="516"/>
      <c r="DFD45" s="516"/>
      <c r="DFE45" s="516"/>
      <c r="DFF45" s="516"/>
      <c r="DFG45" s="516"/>
      <c r="DFH45" s="516"/>
      <c r="DFI45" s="516"/>
      <c r="DFJ45" s="516"/>
      <c r="DFK45" s="516"/>
      <c r="DFL45" s="516"/>
      <c r="DFM45" s="516"/>
      <c r="DFN45" s="516"/>
      <c r="DFO45" s="516"/>
      <c r="DFP45" s="516"/>
      <c r="DFQ45" s="516"/>
      <c r="DFR45" s="516"/>
      <c r="DFS45" s="516"/>
      <c r="DFT45" s="516"/>
      <c r="DFU45" s="516"/>
      <c r="DFV45" s="516"/>
      <c r="DFW45" s="516"/>
      <c r="DFX45" s="516"/>
      <c r="DFY45" s="516"/>
      <c r="DFZ45" s="516"/>
      <c r="DGA45" s="516"/>
      <c r="DGB45" s="516"/>
      <c r="DGC45" s="516"/>
      <c r="DGD45" s="516"/>
      <c r="DGE45" s="516"/>
      <c r="DGF45" s="516"/>
      <c r="DGG45" s="516"/>
      <c r="DGH45" s="516"/>
      <c r="DGI45" s="516"/>
      <c r="DGJ45" s="516"/>
      <c r="DGK45" s="516"/>
      <c r="DGL45" s="516"/>
      <c r="DGM45" s="516"/>
      <c r="DGN45" s="516"/>
      <c r="DGO45" s="516"/>
      <c r="DGP45" s="516"/>
      <c r="DGQ45" s="516"/>
      <c r="DGR45" s="516"/>
      <c r="DGS45" s="516"/>
      <c r="DGT45" s="516"/>
      <c r="DGU45" s="516"/>
      <c r="DGV45" s="516"/>
      <c r="DGW45" s="516"/>
      <c r="DGX45" s="516"/>
      <c r="DGY45" s="516"/>
      <c r="DGZ45" s="516"/>
      <c r="DHA45" s="516"/>
      <c r="DHB45" s="516"/>
      <c r="DHC45" s="516"/>
      <c r="DHD45" s="516"/>
      <c r="DHE45" s="516"/>
      <c r="DHF45" s="516"/>
      <c r="DHG45" s="516"/>
      <c r="DHH45" s="516"/>
      <c r="DHI45" s="516"/>
      <c r="DHJ45" s="516"/>
      <c r="DHK45" s="516"/>
      <c r="DHL45" s="516"/>
      <c r="DHM45" s="516"/>
      <c r="DHN45" s="516"/>
      <c r="DHO45" s="516"/>
      <c r="DHP45" s="516"/>
      <c r="DHQ45" s="516"/>
      <c r="DHR45" s="516"/>
      <c r="DHS45" s="516"/>
      <c r="DHT45" s="516"/>
      <c r="DHU45" s="516"/>
      <c r="DHV45" s="516"/>
      <c r="DHW45" s="516"/>
      <c r="DHX45" s="516"/>
      <c r="DHY45" s="516"/>
      <c r="DHZ45" s="516"/>
      <c r="DIA45" s="516"/>
      <c r="DIB45" s="516"/>
      <c r="DIC45" s="516"/>
      <c r="DID45" s="516"/>
      <c r="DIE45" s="516"/>
      <c r="DIF45" s="516"/>
      <c r="DIG45" s="516"/>
      <c r="DIH45" s="516"/>
      <c r="DII45" s="516"/>
      <c r="DIJ45" s="516"/>
      <c r="DIK45" s="516"/>
      <c r="DIL45" s="516"/>
      <c r="DIM45" s="516"/>
      <c r="DIN45" s="516"/>
      <c r="DIO45" s="516"/>
      <c r="DIP45" s="516"/>
      <c r="DIQ45" s="516"/>
      <c r="DIR45" s="516"/>
      <c r="DIS45" s="516"/>
      <c r="DIT45" s="516"/>
      <c r="DIU45" s="516"/>
      <c r="DIV45" s="516"/>
      <c r="DIW45" s="516"/>
      <c r="DIX45" s="516"/>
      <c r="DIY45" s="516"/>
      <c r="DIZ45" s="516"/>
      <c r="DJA45" s="516"/>
      <c r="DJB45" s="516"/>
      <c r="DJC45" s="516"/>
      <c r="DJD45" s="516"/>
      <c r="DJE45" s="516"/>
      <c r="DJF45" s="516"/>
      <c r="DJG45" s="516"/>
      <c r="DJH45" s="516"/>
      <c r="DJI45" s="516"/>
      <c r="DJJ45" s="516"/>
      <c r="DJK45" s="516"/>
      <c r="DJL45" s="516"/>
      <c r="DJM45" s="516"/>
      <c r="DJN45" s="516"/>
      <c r="DJO45" s="516"/>
      <c r="DJP45" s="516"/>
      <c r="DJQ45" s="516"/>
      <c r="DJR45" s="516"/>
      <c r="DJS45" s="516"/>
      <c r="DJT45" s="516"/>
      <c r="DJU45" s="516"/>
      <c r="DJV45" s="516"/>
      <c r="DJW45" s="516"/>
      <c r="DJX45" s="516"/>
      <c r="DJY45" s="516"/>
      <c r="DJZ45" s="516"/>
      <c r="DKA45" s="516"/>
      <c r="DKB45" s="516"/>
      <c r="DKC45" s="516"/>
      <c r="DKD45" s="516"/>
      <c r="DKE45" s="516"/>
      <c r="DKF45" s="516"/>
      <c r="DKG45" s="516"/>
      <c r="DKH45" s="516"/>
      <c r="DKI45" s="516"/>
      <c r="DKJ45" s="516"/>
      <c r="DKK45" s="516"/>
      <c r="DKL45" s="516"/>
      <c r="DKM45" s="516"/>
      <c r="DKN45" s="516"/>
      <c r="DKO45" s="516"/>
      <c r="DKP45" s="516"/>
      <c r="DKQ45" s="516"/>
      <c r="DKR45" s="516"/>
      <c r="DKS45" s="516"/>
      <c r="DKT45" s="516"/>
      <c r="DKU45" s="516"/>
      <c r="DKV45" s="516"/>
      <c r="DKW45" s="516"/>
      <c r="DKX45" s="516"/>
      <c r="DKY45" s="516"/>
      <c r="DKZ45" s="516"/>
      <c r="DLA45" s="516"/>
      <c r="DLB45" s="516"/>
      <c r="DLC45" s="516"/>
      <c r="DLD45" s="516"/>
      <c r="DLE45" s="516"/>
      <c r="DLF45" s="516"/>
      <c r="DLG45" s="516"/>
      <c r="DLH45" s="516"/>
      <c r="DLI45" s="516"/>
      <c r="DLJ45" s="516"/>
      <c r="DLK45" s="516"/>
      <c r="DLL45" s="516"/>
      <c r="DLM45" s="516"/>
      <c r="DLN45" s="516"/>
      <c r="DLO45" s="516"/>
      <c r="DLP45" s="516"/>
      <c r="DLQ45" s="516"/>
      <c r="DLR45" s="516"/>
      <c r="DLS45" s="516"/>
      <c r="DLT45" s="516"/>
      <c r="DLU45" s="516"/>
      <c r="DLV45" s="516"/>
      <c r="DLW45" s="516"/>
      <c r="DLX45" s="516"/>
      <c r="DLY45" s="516"/>
      <c r="DLZ45" s="516"/>
      <c r="DMA45" s="516"/>
      <c r="DMB45" s="516"/>
      <c r="DMC45" s="516"/>
      <c r="DMD45" s="516"/>
      <c r="DME45" s="516"/>
      <c r="DMF45" s="516"/>
      <c r="DMG45" s="516"/>
      <c r="DMH45" s="516"/>
      <c r="DMI45" s="516"/>
      <c r="DMJ45" s="516"/>
      <c r="DMK45" s="516"/>
      <c r="DML45" s="516"/>
      <c r="DMM45" s="516"/>
      <c r="DMN45" s="516"/>
      <c r="DMO45" s="516"/>
      <c r="DMP45" s="516"/>
      <c r="DMQ45" s="516"/>
      <c r="DMR45" s="516"/>
      <c r="DMS45" s="516"/>
      <c r="DMT45" s="516"/>
      <c r="DMU45" s="516"/>
      <c r="DMV45" s="516"/>
      <c r="DMW45" s="516"/>
      <c r="DMX45" s="516"/>
      <c r="DMY45" s="516"/>
      <c r="DMZ45" s="516"/>
      <c r="DNA45" s="516"/>
      <c r="DNB45" s="516"/>
      <c r="DNC45" s="516"/>
      <c r="DND45" s="516"/>
      <c r="DNE45" s="516"/>
      <c r="DNF45" s="516"/>
      <c r="DNG45" s="516"/>
      <c r="DNH45" s="516"/>
      <c r="DNI45" s="516"/>
      <c r="DNJ45" s="516"/>
      <c r="DNK45" s="516"/>
      <c r="DNL45" s="516"/>
      <c r="DNM45" s="516"/>
      <c r="DNN45" s="516"/>
      <c r="DNO45" s="516"/>
      <c r="DNP45" s="516"/>
      <c r="DNQ45" s="516"/>
      <c r="DNR45" s="516"/>
      <c r="DNS45" s="516"/>
      <c r="DNT45" s="516"/>
      <c r="DNU45" s="516"/>
      <c r="DNV45" s="516"/>
      <c r="DNW45" s="516"/>
      <c r="DNX45" s="516"/>
      <c r="DNY45" s="516"/>
      <c r="DNZ45" s="516"/>
      <c r="DOA45" s="516"/>
      <c r="DOB45" s="516"/>
      <c r="DOC45" s="516"/>
      <c r="DOD45" s="516"/>
      <c r="DOE45" s="516"/>
      <c r="DOF45" s="516"/>
      <c r="DOG45" s="516"/>
      <c r="DOH45" s="516"/>
      <c r="DOI45" s="516"/>
      <c r="DOJ45" s="516"/>
      <c r="DOK45" s="516"/>
      <c r="DOL45" s="516"/>
      <c r="DOM45" s="516"/>
      <c r="DON45" s="516"/>
      <c r="DOO45" s="516"/>
      <c r="DOP45" s="516"/>
      <c r="DOQ45" s="516"/>
      <c r="DOR45" s="516"/>
      <c r="DOS45" s="516"/>
      <c r="DOT45" s="516"/>
      <c r="DOU45" s="516"/>
      <c r="DOV45" s="516"/>
      <c r="DOW45" s="516"/>
      <c r="DOX45" s="516"/>
      <c r="DOY45" s="516"/>
      <c r="DOZ45" s="516"/>
      <c r="DPA45" s="516"/>
      <c r="DPB45" s="516"/>
      <c r="DPC45" s="516"/>
      <c r="DPD45" s="516"/>
      <c r="DPE45" s="516"/>
      <c r="DPF45" s="516"/>
      <c r="DPG45" s="516"/>
      <c r="DPH45" s="516"/>
      <c r="DPI45" s="516"/>
      <c r="DPJ45" s="516"/>
      <c r="DPK45" s="516"/>
      <c r="DPL45" s="516"/>
      <c r="DPM45" s="516"/>
      <c r="DPN45" s="516"/>
      <c r="DPO45" s="516"/>
      <c r="DPP45" s="516"/>
      <c r="DPQ45" s="516"/>
      <c r="DPR45" s="516"/>
      <c r="DPS45" s="516"/>
      <c r="DPT45" s="516"/>
      <c r="DPU45" s="516"/>
      <c r="DPV45" s="516"/>
      <c r="DPW45" s="516"/>
      <c r="DPX45" s="516"/>
      <c r="DPY45" s="516"/>
      <c r="DPZ45" s="516"/>
      <c r="DQA45" s="516"/>
      <c r="DQB45" s="516"/>
      <c r="DQC45" s="516"/>
      <c r="DQD45" s="516"/>
      <c r="DQE45" s="516"/>
      <c r="DQF45" s="516"/>
      <c r="DQG45" s="516"/>
      <c r="DQH45" s="516"/>
      <c r="DQI45" s="516"/>
      <c r="DQJ45" s="516"/>
      <c r="DQK45" s="516"/>
      <c r="DQL45" s="516"/>
      <c r="DQM45" s="516"/>
      <c r="DQN45" s="516"/>
      <c r="DQO45" s="516"/>
      <c r="DQP45" s="516"/>
      <c r="DQQ45" s="516"/>
      <c r="DQR45" s="516"/>
      <c r="DQS45" s="516"/>
      <c r="DQT45" s="516"/>
      <c r="DQU45" s="516"/>
      <c r="DQV45" s="516"/>
      <c r="DQW45" s="516"/>
      <c r="DQX45" s="516"/>
      <c r="DQY45" s="516"/>
      <c r="DQZ45" s="516"/>
      <c r="DRA45" s="516"/>
      <c r="DRB45" s="516"/>
      <c r="DRC45" s="516"/>
      <c r="DRD45" s="516"/>
      <c r="DRE45" s="516"/>
      <c r="DRF45" s="516"/>
      <c r="DRG45" s="516"/>
      <c r="DRH45" s="516"/>
      <c r="DRI45" s="516"/>
      <c r="DRJ45" s="516"/>
      <c r="DRK45" s="516"/>
      <c r="DRL45" s="516"/>
      <c r="DRM45" s="516"/>
      <c r="DRN45" s="516"/>
      <c r="DRO45" s="516"/>
      <c r="DRP45" s="516"/>
      <c r="DRQ45" s="516"/>
      <c r="DRR45" s="516"/>
      <c r="DRS45" s="516"/>
      <c r="DRT45" s="516"/>
      <c r="DRU45" s="516"/>
      <c r="DRV45" s="516"/>
      <c r="DRW45" s="516"/>
      <c r="DRX45" s="516"/>
      <c r="DRY45" s="516"/>
      <c r="DRZ45" s="516"/>
      <c r="DSA45" s="516"/>
      <c r="DSB45" s="516"/>
      <c r="DSC45" s="516"/>
      <c r="DSD45" s="516"/>
      <c r="DSE45" s="516"/>
      <c r="DSF45" s="516"/>
      <c r="DSG45" s="516"/>
      <c r="DSH45" s="516"/>
      <c r="DSI45" s="516"/>
      <c r="DSJ45" s="516"/>
      <c r="DSK45" s="516"/>
      <c r="DSL45" s="516"/>
      <c r="DSM45" s="516"/>
      <c r="DSN45" s="516"/>
      <c r="DSO45" s="516"/>
      <c r="DSP45" s="516"/>
      <c r="DSQ45" s="516"/>
      <c r="DSR45" s="516"/>
      <c r="DSS45" s="516"/>
      <c r="DST45" s="516"/>
      <c r="DSU45" s="516"/>
      <c r="DSV45" s="516"/>
      <c r="DSW45" s="516"/>
      <c r="DSX45" s="516"/>
      <c r="DSY45" s="516"/>
      <c r="DSZ45" s="516"/>
      <c r="DTA45" s="516"/>
      <c r="DTB45" s="516"/>
      <c r="DTC45" s="516"/>
      <c r="DTD45" s="516"/>
      <c r="DTE45" s="516"/>
      <c r="DTF45" s="516"/>
      <c r="DTG45" s="516"/>
      <c r="DTH45" s="516"/>
      <c r="DTI45" s="516"/>
      <c r="DTJ45" s="516"/>
      <c r="DTK45" s="516"/>
      <c r="DTL45" s="516"/>
      <c r="DTM45" s="516"/>
      <c r="DTN45" s="516"/>
      <c r="DTO45" s="516"/>
      <c r="DTP45" s="516"/>
      <c r="DTQ45" s="516"/>
      <c r="DTR45" s="516"/>
      <c r="DTS45" s="516"/>
      <c r="DTT45" s="516"/>
      <c r="DTU45" s="516"/>
      <c r="DTV45" s="516"/>
      <c r="DTW45" s="516"/>
      <c r="DTX45" s="516"/>
      <c r="DTY45" s="516"/>
      <c r="DTZ45" s="516"/>
      <c r="DUA45" s="516"/>
      <c r="DUB45" s="516"/>
      <c r="DUC45" s="516"/>
      <c r="DUD45" s="516"/>
      <c r="DUE45" s="516"/>
      <c r="DUF45" s="516"/>
      <c r="DUG45" s="516"/>
      <c r="DUH45" s="516"/>
      <c r="DUI45" s="516"/>
      <c r="DUJ45" s="516"/>
      <c r="DUK45" s="516"/>
      <c r="DUL45" s="516"/>
      <c r="DUM45" s="516"/>
      <c r="DUN45" s="516"/>
      <c r="DUO45" s="516"/>
      <c r="DUP45" s="516"/>
      <c r="DUQ45" s="516"/>
      <c r="DUR45" s="516"/>
      <c r="DUS45" s="516"/>
      <c r="DUT45" s="516"/>
      <c r="DUU45" s="516"/>
      <c r="DUV45" s="516"/>
      <c r="DUW45" s="516"/>
      <c r="DUX45" s="516"/>
      <c r="DUY45" s="516"/>
      <c r="DUZ45" s="516"/>
      <c r="DVA45" s="516"/>
      <c r="DVB45" s="516"/>
      <c r="DVC45" s="516"/>
      <c r="DVD45" s="516"/>
      <c r="DVE45" s="516"/>
      <c r="DVF45" s="516"/>
      <c r="DVG45" s="516"/>
      <c r="DVH45" s="516"/>
      <c r="DVI45" s="516"/>
      <c r="DVJ45" s="516"/>
      <c r="DVK45" s="516"/>
      <c r="DVL45" s="516"/>
      <c r="DVM45" s="516"/>
      <c r="DVN45" s="516"/>
      <c r="DVO45" s="516"/>
      <c r="DVP45" s="516"/>
      <c r="DVQ45" s="516"/>
      <c r="DVR45" s="516"/>
      <c r="DVS45" s="516"/>
      <c r="DVT45" s="516"/>
      <c r="DVU45" s="516"/>
      <c r="DVV45" s="516"/>
      <c r="DVW45" s="516"/>
      <c r="DVX45" s="516"/>
      <c r="DVY45" s="516"/>
      <c r="DVZ45" s="516"/>
      <c r="DWA45" s="516"/>
      <c r="DWB45" s="516"/>
      <c r="DWC45" s="516"/>
      <c r="DWD45" s="516"/>
      <c r="DWE45" s="516"/>
      <c r="DWF45" s="516"/>
      <c r="DWG45" s="516"/>
      <c r="DWH45" s="516"/>
      <c r="DWI45" s="516"/>
      <c r="DWJ45" s="516"/>
      <c r="DWK45" s="516"/>
      <c r="DWL45" s="516"/>
      <c r="DWM45" s="516"/>
      <c r="DWN45" s="516"/>
      <c r="DWO45" s="516"/>
      <c r="DWP45" s="516"/>
      <c r="DWQ45" s="516"/>
      <c r="DWR45" s="516"/>
      <c r="DWS45" s="516"/>
      <c r="DWT45" s="516"/>
      <c r="DWU45" s="516"/>
      <c r="DWV45" s="516"/>
      <c r="DWW45" s="516"/>
      <c r="DWX45" s="516"/>
      <c r="DWY45" s="516"/>
      <c r="DWZ45" s="516"/>
      <c r="DXA45" s="516"/>
      <c r="DXB45" s="516"/>
      <c r="DXC45" s="516"/>
      <c r="DXD45" s="516"/>
      <c r="DXE45" s="516"/>
      <c r="DXF45" s="516"/>
      <c r="DXG45" s="516"/>
      <c r="DXH45" s="516"/>
      <c r="DXI45" s="516"/>
      <c r="DXJ45" s="516"/>
      <c r="DXK45" s="516"/>
      <c r="DXL45" s="516"/>
      <c r="DXM45" s="516"/>
      <c r="DXN45" s="516"/>
      <c r="DXO45" s="516"/>
      <c r="DXP45" s="516"/>
      <c r="DXQ45" s="516"/>
      <c r="DXR45" s="516"/>
      <c r="DXS45" s="516"/>
      <c r="DXT45" s="516"/>
      <c r="DXU45" s="516"/>
      <c r="DXV45" s="516"/>
      <c r="DXW45" s="516"/>
      <c r="DXX45" s="516"/>
      <c r="DXY45" s="516"/>
      <c r="DXZ45" s="516"/>
      <c r="DYA45" s="516"/>
      <c r="DYB45" s="516"/>
      <c r="DYC45" s="516"/>
      <c r="DYD45" s="516"/>
      <c r="DYE45" s="516"/>
      <c r="DYF45" s="516"/>
      <c r="DYG45" s="516"/>
      <c r="DYH45" s="516"/>
      <c r="DYI45" s="516"/>
      <c r="DYJ45" s="516"/>
      <c r="DYK45" s="516"/>
      <c r="DYL45" s="516"/>
      <c r="DYM45" s="516"/>
      <c r="DYN45" s="516"/>
      <c r="DYO45" s="516"/>
      <c r="DYP45" s="516"/>
      <c r="DYQ45" s="516"/>
      <c r="DYR45" s="516"/>
      <c r="DYS45" s="516"/>
      <c r="DYT45" s="516"/>
      <c r="DYU45" s="516"/>
      <c r="DYV45" s="516"/>
      <c r="DYW45" s="516"/>
      <c r="DYX45" s="516"/>
      <c r="DYY45" s="516"/>
      <c r="DYZ45" s="516"/>
      <c r="DZA45" s="516"/>
      <c r="DZB45" s="516"/>
      <c r="DZC45" s="516"/>
      <c r="DZD45" s="516"/>
      <c r="DZE45" s="516"/>
      <c r="DZF45" s="516"/>
      <c r="DZG45" s="516"/>
      <c r="DZH45" s="516"/>
      <c r="DZI45" s="516"/>
      <c r="DZJ45" s="516"/>
      <c r="DZK45" s="516"/>
      <c r="DZL45" s="516"/>
      <c r="DZM45" s="516"/>
      <c r="DZN45" s="516"/>
      <c r="DZO45" s="516"/>
      <c r="DZP45" s="516"/>
      <c r="DZQ45" s="516"/>
      <c r="DZR45" s="516"/>
      <c r="DZS45" s="516"/>
      <c r="DZT45" s="516"/>
      <c r="DZU45" s="516"/>
      <c r="DZV45" s="516"/>
      <c r="DZW45" s="516"/>
      <c r="DZX45" s="516"/>
      <c r="DZY45" s="516"/>
      <c r="DZZ45" s="516"/>
      <c r="EAA45" s="516"/>
      <c r="EAB45" s="516"/>
      <c r="EAC45" s="516"/>
      <c r="EAD45" s="516"/>
      <c r="EAE45" s="516"/>
      <c r="EAF45" s="516"/>
      <c r="EAG45" s="516"/>
      <c r="EAH45" s="516"/>
      <c r="EAI45" s="516"/>
      <c r="EAJ45" s="516"/>
      <c r="EAK45" s="516"/>
      <c r="EAL45" s="516"/>
      <c r="EAM45" s="516"/>
      <c r="EAN45" s="516"/>
      <c r="EAO45" s="516"/>
      <c r="EAP45" s="516"/>
      <c r="EAQ45" s="516"/>
      <c r="EAR45" s="516"/>
      <c r="EAS45" s="516"/>
      <c r="EAT45" s="516"/>
      <c r="EAU45" s="516"/>
      <c r="EAV45" s="516"/>
      <c r="EAW45" s="516"/>
      <c r="EAX45" s="516"/>
      <c r="EAY45" s="516"/>
      <c r="EAZ45" s="516"/>
      <c r="EBA45" s="516"/>
      <c r="EBB45" s="516"/>
      <c r="EBC45" s="516"/>
      <c r="EBD45" s="516"/>
      <c r="EBE45" s="516"/>
      <c r="EBF45" s="516"/>
      <c r="EBG45" s="516"/>
      <c r="EBH45" s="516"/>
      <c r="EBI45" s="516"/>
      <c r="EBJ45" s="516"/>
      <c r="EBK45" s="516"/>
      <c r="EBL45" s="516"/>
      <c r="EBM45" s="516"/>
      <c r="EBN45" s="516"/>
      <c r="EBO45" s="516"/>
      <c r="EBP45" s="516"/>
      <c r="EBQ45" s="516"/>
      <c r="EBR45" s="516"/>
      <c r="EBS45" s="516"/>
      <c r="EBT45" s="516"/>
      <c r="EBU45" s="516"/>
      <c r="EBV45" s="516"/>
      <c r="EBW45" s="516"/>
      <c r="EBX45" s="516"/>
      <c r="EBY45" s="516"/>
      <c r="EBZ45" s="516"/>
      <c r="ECA45" s="516"/>
      <c r="ECB45" s="516"/>
      <c r="ECC45" s="516"/>
      <c r="ECD45" s="516"/>
      <c r="ECE45" s="516"/>
      <c r="ECF45" s="516"/>
      <c r="ECG45" s="516"/>
      <c r="ECH45" s="516"/>
      <c r="ECI45" s="516"/>
      <c r="ECJ45" s="516"/>
      <c r="ECK45" s="516"/>
      <c r="ECL45" s="516"/>
      <c r="ECM45" s="516"/>
      <c r="ECN45" s="516"/>
      <c r="ECO45" s="516"/>
      <c r="ECP45" s="516"/>
      <c r="ECQ45" s="516"/>
      <c r="ECR45" s="516"/>
      <c r="ECS45" s="516"/>
      <c r="ECT45" s="516"/>
      <c r="ECU45" s="516"/>
      <c r="ECV45" s="516"/>
      <c r="ECW45" s="516"/>
      <c r="ECX45" s="516"/>
      <c r="ECY45" s="516"/>
      <c r="ECZ45" s="516"/>
      <c r="EDA45" s="516"/>
      <c r="EDB45" s="516"/>
      <c r="EDC45" s="516"/>
      <c r="EDD45" s="516"/>
      <c r="EDE45" s="516"/>
      <c r="EDF45" s="516"/>
      <c r="EDG45" s="516"/>
      <c r="EDH45" s="516"/>
      <c r="EDI45" s="516"/>
      <c r="EDJ45" s="516"/>
      <c r="EDK45" s="516"/>
      <c r="EDL45" s="516"/>
      <c r="EDM45" s="516"/>
      <c r="EDN45" s="516"/>
      <c r="EDO45" s="516"/>
      <c r="EDP45" s="516"/>
      <c r="EDQ45" s="516"/>
      <c r="EDR45" s="516"/>
      <c r="EDS45" s="516"/>
      <c r="EDT45" s="516"/>
      <c r="EDU45" s="516"/>
      <c r="EDV45" s="516"/>
      <c r="EDW45" s="516"/>
      <c r="EDX45" s="516"/>
      <c r="EDY45" s="516"/>
      <c r="EDZ45" s="516"/>
      <c r="EEA45" s="516"/>
      <c r="EEB45" s="516"/>
      <c r="EEC45" s="516"/>
      <c r="EED45" s="516"/>
      <c r="EEE45" s="516"/>
      <c r="EEF45" s="516"/>
      <c r="EEG45" s="516"/>
      <c r="EEH45" s="516"/>
      <c r="EEI45" s="516"/>
      <c r="EEJ45" s="516"/>
      <c r="EEK45" s="516"/>
      <c r="EEL45" s="516"/>
      <c r="EEM45" s="516"/>
      <c r="EEN45" s="516"/>
      <c r="EEO45" s="516"/>
      <c r="EEP45" s="516"/>
      <c r="EEQ45" s="516"/>
      <c r="EER45" s="516"/>
      <c r="EES45" s="516"/>
      <c r="EET45" s="516"/>
      <c r="EEU45" s="516"/>
      <c r="EEV45" s="516"/>
      <c r="EEW45" s="516"/>
      <c r="EEX45" s="516"/>
      <c r="EEY45" s="516"/>
      <c r="EEZ45" s="516"/>
      <c r="EFA45" s="516"/>
      <c r="EFB45" s="516"/>
      <c r="EFC45" s="516"/>
      <c r="EFD45" s="516"/>
      <c r="EFE45" s="516"/>
      <c r="EFF45" s="516"/>
      <c r="EFG45" s="516"/>
      <c r="EFH45" s="516"/>
      <c r="EFI45" s="516"/>
      <c r="EFJ45" s="516"/>
      <c r="EFK45" s="516"/>
      <c r="EFL45" s="516"/>
      <c r="EFM45" s="516"/>
      <c r="EFN45" s="516"/>
      <c r="EFO45" s="516"/>
      <c r="EFP45" s="516"/>
      <c r="EFQ45" s="516"/>
      <c r="EFR45" s="516"/>
      <c r="EFS45" s="516"/>
      <c r="EFT45" s="516"/>
      <c r="EFU45" s="516"/>
      <c r="EFV45" s="516"/>
      <c r="EFW45" s="516"/>
      <c r="EFX45" s="516"/>
      <c r="EFY45" s="516"/>
      <c r="EFZ45" s="516"/>
      <c r="EGA45" s="516"/>
      <c r="EGB45" s="516"/>
      <c r="EGC45" s="516"/>
      <c r="EGD45" s="516"/>
      <c r="EGE45" s="516"/>
      <c r="EGF45" s="516"/>
      <c r="EGG45" s="516"/>
      <c r="EGH45" s="516"/>
      <c r="EGI45" s="516"/>
      <c r="EGJ45" s="516"/>
      <c r="EGK45" s="516"/>
      <c r="EGL45" s="516"/>
      <c r="EGM45" s="516"/>
      <c r="EGN45" s="516"/>
      <c r="EGO45" s="516"/>
      <c r="EGP45" s="516"/>
      <c r="EGQ45" s="516"/>
      <c r="EGR45" s="516"/>
      <c r="EGS45" s="516"/>
      <c r="EGT45" s="516"/>
      <c r="EGU45" s="516"/>
      <c r="EGV45" s="516"/>
      <c r="EGW45" s="516"/>
      <c r="EGX45" s="516"/>
      <c r="EGY45" s="516"/>
      <c r="EGZ45" s="516"/>
      <c r="EHA45" s="516"/>
      <c r="EHB45" s="516"/>
      <c r="EHC45" s="516"/>
      <c r="EHD45" s="516"/>
      <c r="EHE45" s="516"/>
      <c r="EHF45" s="516"/>
      <c r="EHG45" s="516"/>
      <c r="EHH45" s="516"/>
      <c r="EHI45" s="516"/>
      <c r="EHJ45" s="516"/>
      <c r="EHK45" s="516"/>
      <c r="EHL45" s="516"/>
      <c r="EHM45" s="516"/>
      <c r="EHN45" s="516"/>
      <c r="EHO45" s="516"/>
      <c r="EHP45" s="516"/>
      <c r="EHQ45" s="516"/>
      <c r="EHR45" s="516"/>
      <c r="EHS45" s="516"/>
      <c r="EHT45" s="516"/>
      <c r="EHU45" s="516"/>
      <c r="EHV45" s="516"/>
      <c r="EHW45" s="516"/>
      <c r="EHX45" s="516"/>
      <c r="EHY45" s="516"/>
      <c r="EHZ45" s="516"/>
      <c r="EIA45" s="516"/>
      <c r="EIB45" s="516"/>
      <c r="EIC45" s="516"/>
      <c r="EID45" s="516"/>
      <c r="EIE45" s="516"/>
      <c r="EIF45" s="516"/>
      <c r="EIG45" s="516"/>
      <c r="EIH45" s="516"/>
      <c r="EII45" s="516"/>
      <c r="EIJ45" s="516"/>
      <c r="EIK45" s="516"/>
      <c r="EIL45" s="516"/>
      <c r="EIM45" s="516"/>
      <c r="EIN45" s="516"/>
      <c r="EIO45" s="516"/>
      <c r="EIP45" s="516"/>
      <c r="EIQ45" s="516"/>
      <c r="EIR45" s="516"/>
      <c r="EIS45" s="516"/>
      <c r="EIT45" s="516"/>
      <c r="EIU45" s="516"/>
      <c r="EIV45" s="516"/>
      <c r="EIW45" s="516"/>
      <c r="EIX45" s="516"/>
      <c r="EIY45" s="516"/>
      <c r="EIZ45" s="516"/>
      <c r="EJA45" s="516"/>
      <c r="EJB45" s="516"/>
      <c r="EJC45" s="516"/>
      <c r="EJD45" s="516"/>
      <c r="EJE45" s="516"/>
      <c r="EJF45" s="516"/>
      <c r="EJG45" s="516"/>
      <c r="EJH45" s="516"/>
      <c r="EJI45" s="516"/>
      <c r="EJJ45" s="516"/>
      <c r="EJK45" s="516"/>
      <c r="EJL45" s="516"/>
      <c r="EJM45" s="516"/>
      <c r="EJN45" s="516"/>
      <c r="EJO45" s="516"/>
      <c r="EJP45" s="516"/>
      <c r="EJQ45" s="516"/>
      <c r="EJR45" s="516"/>
      <c r="EJS45" s="516"/>
      <c r="EJT45" s="516"/>
      <c r="EJU45" s="516"/>
      <c r="EJV45" s="516"/>
      <c r="EJW45" s="516"/>
      <c r="EJX45" s="516"/>
      <c r="EJY45" s="516"/>
      <c r="EJZ45" s="516"/>
      <c r="EKA45" s="516"/>
      <c r="EKB45" s="516"/>
      <c r="EKC45" s="516"/>
      <c r="EKD45" s="516"/>
      <c r="EKE45" s="516"/>
      <c r="EKF45" s="516"/>
      <c r="EKG45" s="516"/>
      <c r="EKH45" s="516"/>
      <c r="EKI45" s="516"/>
      <c r="EKJ45" s="516"/>
      <c r="EKK45" s="516"/>
      <c r="EKL45" s="516"/>
      <c r="EKM45" s="516"/>
      <c r="EKN45" s="516"/>
      <c r="EKO45" s="516"/>
      <c r="EKP45" s="516"/>
      <c r="EKQ45" s="516"/>
      <c r="EKR45" s="516"/>
      <c r="EKS45" s="516"/>
      <c r="EKT45" s="516"/>
      <c r="EKU45" s="516"/>
      <c r="EKV45" s="516"/>
      <c r="EKW45" s="516"/>
      <c r="EKX45" s="516"/>
      <c r="EKY45" s="516"/>
      <c r="EKZ45" s="516"/>
      <c r="ELA45" s="516"/>
      <c r="ELB45" s="516"/>
      <c r="ELC45" s="516"/>
      <c r="ELD45" s="516"/>
      <c r="ELE45" s="516"/>
      <c r="ELF45" s="516"/>
      <c r="ELG45" s="516"/>
      <c r="ELH45" s="516"/>
      <c r="ELI45" s="516"/>
      <c r="ELJ45" s="516"/>
      <c r="ELK45" s="516"/>
      <c r="ELL45" s="516"/>
      <c r="ELM45" s="516"/>
      <c r="ELN45" s="516"/>
      <c r="ELO45" s="516"/>
      <c r="ELP45" s="516"/>
      <c r="ELQ45" s="516"/>
      <c r="ELR45" s="516"/>
      <c r="ELS45" s="516"/>
      <c r="ELT45" s="516"/>
      <c r="ELU45" s="516"/>
      <c r="ELV45" s="516"/>
      <c r="ELW45" s="516"/>
      <c r="ELX45" s="516"/>
      <c r="ELY45" s="516"/>
      <c r="ELZ45" s="516"/>
      <c r="EMA45" s="516"/>
      <c r="EMB45" s="516"/>
      <c r="EMC45" s="516"/>
      <c r="EMD45" s="516"/>
      <c r="EME45" s="516"/>
      <c r="EMF45" s="516"/>
      <c r="EMG45" s="516"/>
      <c r="EMH45" s="516"/>
      <c r="EMI45" s="516"/>
      <c r="EMJ45" s="516"/>
      <c r="EMK45" s="516"/>
      <c r="EML45" s="516"/>
      <c r="EMM45" s="516"/>
      <c r="EMN45" s="516"/>
      <c r="EMO45" s="516"/>
      <c r="EMP45" s="516"/>
      <c r="EMQ45" s="516"/>
      <c r="EMR45" s="516"/>
      <c r="EMS45" s="516"/>
      <c r="EMT45" s="516"/>
      <c r="EMU45" s="516"/>
      <c r="EMV45" s="516"/>
      <c r="EMW45" s="516"/>
      <c r="EMX45" s="516"/>
      <c r="EMY45" s="516"/>
      <c r="EMZ45" s="516"/>
      <c r="ENA45" s="516"/>
      <c r="ENB45" s="516"/>
      <c r="ENC45" s="516"/>
      <c r="END45" s="516"/>
      <c r="ENE45" s="516"/>
      <c r="ENF45" s="516"/>
      <c r="ENG45" s="516"/>
      <c r="ENH45" s="516"/>
      <c r="ENI45" s="516"/>
      <c r="ENJ45" s="516"/>
      <c r="ENK45" s="516"/>
      <c r="ENL45" s="516"/>
      <c r="ENM45" s="516"/>
      <c r="ENN45" s="516"/>
      <c r="ENO45" s="516"/>
      <c r="ENP45" s="516"/>
      <c r="ENQ45" s="516"/>
      <c r="ENR45" s="516"/>
      <c r="ENS45" s="516"/>
      <c r="ENT45" s="516"/>
      <c r="ENU45" s="516"/>
      <c r="ENV45" s="516"/>
      <c r="ENW45" s="516"/>
      <c r="ENX45" s="516"/>
      <c r="ENY45" s="516"/>
      <c r="ENZ45" s="516"/>
      <c r="EOA45" s="516"/>
      <c r="EOB45" s="516"/>
      <c r="EOC45" s="516"/>
      <c r="EOD45" s="516"/>
      <c r="EOE45" s="516"/>
      <c r="EOF45" s="516"/>
      <c r="EOG45" s="516"/>
      <c r="EOH45" s="516"/>
      <c r="EOI45" s="516"/>
      <c r="EOJ45" s="516"/>
      <c r="EOK45" s="516"/>
      <c r="EOL45" s="516"/>
      <c r="EOM45" s="516"/>
      <c r="EON45" s="516"/>
      <c r="EOO45" s="516"/>
      <c r="EOP45" s="516"/>
      <c r="EOQ45" s="516"/>
      <c r="EOR45" s="516"/>
      <c r="EOS45" s="516"/>
      <c r="EOT45" s="516"/>
      <c r="EOU45" s="516"/>
      <c r="EOV45" s="516"/>
      <c r="EOW45" s="516"/>
      <c r="EOX45" s="516"/>
      <c r="EOY45" s="516"/>
      <c r="EOZ45" s="516"/>
      <c r="EPA45" s="516"/>
      <c r="EPB45" s="516"/>
      <c r="EPC45" s="516"/>
      <c r="EPD45" s="516"/>
      <c r="EPE45" s="516"/>
      <c r="EPF45" s="516"/>
      <c r="EPG45" s="516"/>
      <c r="EPH45" s="516"/>
      <c r="EPI45" s="516"/>
      <c r="EPJ45" s="516"/>
      <c r="EPK45" s="516"/>
      <c r="EPL45" s="516"/>
      <c r="EPM45" s="516"/>
      <c r="EPN45" s="516"/>
      <c r="EPO45" s="516"/>
      <c r="EPP45" s="516"/>
      <c r="EPQ45" s="516"/>
      <c r="EPR45" s="516"/>
      <c r="EPS45" s="516"/>
      <c r="EPT45" s="516"/>
      <c r="EPU45" s="516"/>
      <c r="EPV45" s="516"/>
      <c r="EPW45" s="516"/>
      <c r="EPX45" s="516"/>
      <c r="EPY45" s="516"/>
      <c r="EPZ45" s="516"/>
      <c r="EQA45" s="516"/>
      <c r="EQB45" s="516"/>
      <c r="EQC45" s="516"/>
      <c r="EQD45" s="516"/>
      <c r="EQE45" s="516"/>
      <c r="EQF45" s="516"/>
      <c r="EQG45" s="516"/>
      <c r="EQH45" s="516"/>
      <c r="EQI45" s="516"/>
      <c r="EQJ45" s="516"/>
      <c r="EQK45" s="516"/>
      <c r="EQL45" s="516"/>
      <c r="EQM45" s="516"/>
      <c r="EQN45" s="516"/>
      <c r="EQO45" s="516"/>
      <c r="EQP45" s="516"/>
      <c r="EQQ45" s="516"/>
      <c r="EQR45" s="516"/>
      <c r="EQS45" s="516"/>
      <c r="EQT45" s="516"/>
      <c r="EQU45" s="516"/>
      <c r="EQV45" s="516"/>
      <c r="EQW45" s="516"/>
      <c r="EQX45" s="516"/>
      <c r="EQY45" s="516"/>
      <c r="EQZ45" s="516"/>
      <c r="ERA45" s="516"/>
      <c r="ERB45" s="516"/>
      <c r="ERC45" s="516"/>
      <c r="ERD45" s="516"/>
      <c r="ERE45" s="516"/>
      <c r="ERF45" s="516"/>
      <c r="ERG45" s="516"/>
      <c r="ERH45" s="516"/>
      <c r="ERI45" s="516"/>
      <c r="ERJ45" s="516"/>
      <c r="ERK45" s="516"/>
      <c r="ERL45" s="516"/>
      <c r="ERM45" s="516"/>
      <c r="ERN45" s="516"/>
      <c r="ERO45" s="516"/>
      <c r="ERP45" s="516"/>
      <c r="ERQ45" s="516"/>
      <c r="ERR45" s="516"/>
      <c r="ERS45" s="516"/>
      <c r="ERT45" s="516"/>
      <c r="ERU45" s="516"/>
      <c r="ERV45" s="516"/>
      <c r="ERW45" s="516"/>
      <c r="ERX45" s="516"/>
      <c r="ERY45" s="516"/>
      <c r="ERZ45" s="516"/>
      <c r="ESA45" s="516"/>
      <c r="ESB45" s="516"/>
      <c r="ESC45" s="516"/>
      <c r="ESD45" s="516"/>
      <c r="ESE45" s="516"/>
      <c r="ESF45" s="516"/>
      <c r="ESG45" s="516"/>
      <c r="ESH45" s="516"/>
      <c r="ESI45" s="516"/>
      <c r="ESJ45" s="516"/>
      <c r="ESK45" s="516"/>
      <c r="ESL45" s="516"/>
      <c r="ESM45" s="516"/>
      <c r="ESN45" s="516"/>
      <c r="ESO45" s="516"/>
      <c r="ESP45" s="516"/>
      <c r="ESQ45" s="516"/>
      <c r="ESR45" s="516"/>
      <c r="ESS45" s="516"/>
      <c r="EST45" s="516"/>
      <c r="ESU45" s="516"/>
      <c r="ESV45" s="516"/>
      <c r="ESW45" s="516"/>
      <c r="ESX45" s="516"/>
      <c r="ESY45" s="516"/>
      <c r="ESZ45" s="516"/>
      <c r="ETA45" s="516"/>
      <c r="ETB45" s="516"/>
      <c r="ETC45" s="516"/>
      <c r="ETD45" s="516"/>
      <c r="ETE45" s="516"/>
      <c r="ETF45" s="516"/>
      <c r="ETG45" s="516"/>
      <c r="ETH45" s="516"/>
      <c r="ETI45" s="516"/>
      <c r="ETJ45" s="516"/>
      <c r="ETK45" s="516"/>
      <c r="ETL45" s="516"/>
      <c r="ETM45" s="516"/>
      <c r="ETN45" s="516"/>
      <c r="ETO45" s="516"/>
      <c r="ETP45" s="516"/>
      <c r="ETQ45" s="516"/>
      <c r="ETR45" s="516"/>
      <c r="ETS45" s="516"/>
      <c r="ETT45" s="516"/>
      <c r="ETU45" s="516"/>
      <c r="ETV45" s="516"/>
      <c r="ETW45" s="516"/>
      <c r="ETX45" s="516"/>
      <c r="ETY45" s="516"/>
      <c r="ETZ45" s="516"/>
      <c r="EUA45" s="516"/>
      <c r="EUB45" s="516"/>
      <c r="EUC45" s="516"/>
      <c r="EUD45" s="516"/>
      <c r="EUE45" s="516"/>
      <c r="EUF45" s="516"/>
      <c r="EUG45" s="516"/>
      <c r="EUH45" s="516"/>
      <c r="EUI45" s="516"/>
      <c r="EUJ45" s="516"/>
      <c r="EUK45" s="516"/>
      <c r="EUL45" s="516"/>
      <c r="EUM45" s="516"/>
      <c r="EUN45" s="516"/>
      <c r="EUO45" s="516"/>
      <c r="EUP45" s="516"/>
      <c r="EUQ45" s="516"/>
      <c r="EUR45" s="516"/>
      <c r="EUS45" s="516"/>
      <c r="EUT45" s="516"/>
      <c r="EUU45" s="516"/>
      <c r="EUV45" s="516"/>
      <c r="EUW45" s="516"/>
      <c r="EUX45" s="516"/>
      <c r="EUY45" s="516"/>
      <c r="EUZ45" s="516"/>
      <c r="EVA45" s="516"/>
      <c r="EVB45" s="516"/>
      <c r="EVC45" s="516"/>
      <c r="EVD45" s="516"/>
      <c r="EVE45" s="516"/>
      <c r="EVF45" s="516"/>
      <c r="EVG45" s="516"/>
      <c r="EVH45" s="516"/>
      <c r="EVI45" s="516"/>
      <c r="EVJ45" s="516"/>
      <c r="EVK45" s="516"/>
      <c r="EVL45" s="516"/>
      <c r="EVM45" s="516"/>
      <c r="EVN45" s="516"/>
      <c r="EVO45" s="516"/>
      <c r="EVP45" s="516"/>
      <c r="EVQ45" s="516"/>
      <c r="EVR45" s="516"/>
      <c r="EVS45" s="516"/>
      <c r="EVT45" s="516"/>
      <c r="EVU45" s="516"/>
      <c r="EVV45" s="516"/>
      <c r="EVW45" s="516"/>
      <c r="EVX45" s="516"/>
      <c r="EVY45" s="516"/>
      <c r="EVZ45" s="516"/>
      <c r="EWA45" s="516"/>
      <c r="EWB45" s="516"/>
      <c r="EWC45" s="516"/>
      <c r="EWD45" s="516"/>
      <c r="EWE45" s="516"/>
      <c r="EWF45" s="516"/>
      <c r="EWG45" s="516"/>
      <c r="EWH45" s="516"/>
      <c r="EWI45" s="516"/>
      <c r="EWJ45" s="516"/>
      <c r="EWK45" s="516"/>
      <c r="EWL45" s="516"/>
      <c r="EWM45" s="516"/>
      <c r="EWN45" s="516"/>
      <c r="EWO45" s="516"/>
      <c r="EWP45" s="516"/>
      <c r="EWQ45" s="516"/>
      <c r="EWR45" s="516"/>
      <c r="EWS45" s="516"/>
      <c r="EWT45" s="516"/>
      <c r="EWU45" s="516"/>
      <c r="EWV45" s="516"/>
      <c r="EWW45" s="516"/>
      <c r="EWX45" s="516"/>
      <c r="EWY45" s="516"/>
      <c r="EWZ45" s="516"/>
      <c r="EXA45" s="516"/>
      <c r="EXB45" s="516"/>
      <c r="EXC45" s="516"/>
      <c r="EXD45" s="516"/>
      <c r="EXE45" s="516"/>
      <c r="EXF45" s="516"/>
      <c r="EXG45" s="516"/>
      <c r="EXH45" s="516"/>
      <c r="EXI45" s="516"/>
      <c r="EXJ45" s="516"/>
      <c r="EXK45" s="516"/>
      <c r="EXL45" s="516"/>
      <c r="EXM45" s="516"/>
      <c r="EXN45" s="516"/>
      <c r="EXO45" s="516"/>
      <c r="EXP45" s="516"/>
      <c r="EXQ45" s="516"/>
      <c r="EXR45" s="516"/>
      <c r="EXS45" s="516"/>
      <c r="EXT45" s="516"/>
      <c r="EXU45" s="516"/>
      <c r="EXV45" s="516"/>
      <c r="EXW45" s="516"/>
      <c r="EXX45" s="516"/>
      <c r="EXY45" s="516"/>
      <c r="EXZ45" s="516"/>
      <c r="EYA45" s="516"/>
      <c r="EYB45" s="516"/>
      <c r="EYC45" s="516"/>
      <c r="EYD45" s="516"/>
      <c r="EYE45" s="516"/>
      <c r="EYF45" s="516"/>
      <c r="EYG45" s="516"/>
      <c r="EYH45" s="516"/>
      <c r="EYI45" s="516"/>
      <c r="EYJ45" s="516"/>
      <c r="EYK45" s="516"/>
      <c r="EYL45" s="516"/>
      <c r="EYM45" s="516"/>
      <c r="EYN45" s="516"/>
      <c r="EYO45" s="516"/>
      <c r="EYP45" s="516"/>
      <c r="EYQ45" s="516"/>
      <c r="EYR45" s="516"/>
      <c r="EYS45" s="516"/>
      <c r="EYT45" s="516"/>
      <c r="EYU45" s="516"/>
      <c r="EYV45" s="516"/>
      <c r="EYW45" s="516"/>
      <c r="EYX45" s="516"/>
      <c r="EYY45" s="516"/>
      <c r="EYZ45" s="516"/>
      <c r="EZA45" s="516"/>
      <c r="EZB45" s="516"/>
      <c r="EZC45" s="516"/>
      <c r="EZD45" s="516"/>
      <c r="EZE45" s="516"/>
      <c r="EZF45" s="516"/>
      <c r="EZG45" s="516"/>
      <c r="EZH45" s="516"/>
      <c r="EZI45" s="516"/>
      <c r="EZJ45" s="516"/>
      <c r="EZK45" s="516"/>
      <c r="EZL45" s="516"/>
      <c r="EZM45" s="516"/>
      <c r="EZN45" s="516"/>
      <c r="EZO45" s="516"/>
      <c r="EZP45" s="516"/>
      <c r="EZQ45" s="516"/>
      <c r="EZR45" s="516"/>
      <c r="EZS45" s="516"/>
      <c r="EZT45" s="516"/>
      <c r="EZU45" s="516"/>
      <c r="EZV45" s="516"/>
      <c r="EZW45" s="516"/>
      <c r="EZX45" s="516"/>
      <c r="EZY45" s="516"/>
      <c r="EZZ45" s="516"/>
      <c r="FAA45" s="516"/>
      <c r="FAB45" s="516"/>
      <c r="FAC45" s="516"/>
      <c r="FAD45" s="516"/>
      <c r="FAE45" s="516"/>
      <c r="FAF45" s="516"/>
      <c r="FAG45" s="516"/>
      <c r="FAH45" s="516"/>
      <c r="FAI45" s="516"/>
      <c r="FAJ45" s="516"/>
      <c r="FAK45" s="516"/>
      <c r="FAL45" s="516"/>
      <c r="FAM45" s="516"/>
      <c r="FAN45" s="516"/>
      <c r="FAO45" s="516"/>
      <c r="FAP45" s="516"/>
      <c r="FAQ45" s="516"/>
      <c r="FAR45" s="516"/>
      <c r="FAS45" s="516"/>
      <c r="FAT45" s="516"/>
      <c r="FAU45" s="516"/>
      <c r="FAV45" s="516"/>
      <c r="FAW45" s="516"/>
      <c r="FAX45" s="516"/>
      <c r="FAY45" s="516"/>
      <c r="FAZ45" s="516"/>
      <c r="FBA45" s="516"/>
      <c r="FBB45" s="516"/>
      <c r="FBC45" s="516"/>
      <c r="FBD45" s="516"/>
      <c r="FBE45" s="516"/>
      <c r="FBF45" s="516"/>
      <c r="FBG45" s="516"/>
      <c r="FBH45" s="516"/>
      <c r="FBI45" s="516"/>
      <c r="FBJ45" s="516"/>
      <c r="FBK45" s="516"/>
      <c r="FBL45" s="516"/>
      <c r="FBM45" s="516"/>
      <c r="FBN45" s="516"/>
      <c r="FBO45" s="516"/>
      <c r="FBP45" s="516"/>
      <c r="FBQ45" s="516"/>
      <c r="FBR45" s="516"/>
      <c r="FBS45" s="516"/>
      <c r="FBT45" s="516"/>
      <c r="FBU45" s="516"/>
      <c r="FBV45" s="516"/>
      <c r="FBW45" s="516"/>
      <c r="FBX45" s="516"/>
      <c r="FBY45" s="516"/>
      <c r="FBZ45" s="516"/>
      <c r="FCA45" s="516"/>
      <c r="FCB45" s="516"/>
      <c r="FCC45" s="516"/>
      <c r="FCD45" s="516"/>
      <c r="FCE45" s="516"/>
      <c r="FCF45" s="516"/>
      <c r="FCG45" s="516"/>
      <c r="FCH45" s="516"/>
      <c r="FCI45" s="516"/>
      <c r="FCJ45" s="516"/>
      <c r="FCK45" s="516"/>
      <c r="FCL45" s="516"/>
      <c r="FCM45" s="516"/>
      <c r="FCN45" s="516"/>
      <c r="FCO45" s="516"/>
      <c r="FCP45" s="516"/>
      <c r="FCQ45" s="516"/>
      <c r="FCR45" s="516"/>
      <c r="FCS45" s="516"/>
      <c r="FCT45" s="516"/>
      <c r="FCU45" s="516"/>
      <c r="FCV45" s="516"/>
      <c r="FCW45" s="516"/>
      <c r="FCX45" s="516"/>
      <c r="FCY45" s="516"/>
      <c r="FCZ45" s="516"/>
      <c r="FDA45" s="516"/>
      <c r="FDB45" s="516"/>
      <c r="FDC45" s="516"/>
      <c r="FDD45" s="516"/>
      <c r="FDE45" s="516"/>
      <c r="FDF45" s="516"/>
      <c r="FDG45" s="516"/>
      <c r="FDH45" s="516"/>
      <c r="FDI45" s="516"/>
      <c r="FDJ45" s="516"/>
      <c r="FDK45" s="516"/>
      <c r="FDL45" s="516"/>
      <c r="FDM45" s="516"/>
      <c r="FDN45" s="516"/>
      <c r="FDO45" s="516"/>
      <c r="FDP45" s="516"/>
      <c r="FDQ45" s="516"/>
      <c r="FDR45" s="516"/>
      <c r="FDS45" s="516"/>
      <c r="FDT45" s="516"/>
      <c r="FDU45" s="516"/>
      <c r="FDV45" s="516"/>
      <c r="FDW45" s="516"/>
      <c r="FDX45" s="516"/>
      <c r="FDY45" s="516"/>
      <c r="FDZ45" s="516"/>
      <c r="FEA45" s="516"/>
      <c r="FEB45" s="516"/>
      <c r="FEC45" s="516"/>
      <c r="FED45" s="516"/>
      <c r="FEE45" s="516"/>
      <c r="FEF45" s="516"/>
      <c r="FEG45" s="516"/>
      <c r="FEH45" s="516"/>
      <c r="FEI45" s="516"/>
      <c r="FEJ45" s="516"/>
      <c r="FEK45" s="516"/>
      <c r="FEL45" s="516"/>
      <c r="FEM45" s="516"/>
      <c r="FEN45" s="516"/>
      <c r="FEO45" s="516"/>
      <c r="FEP45" s="516"/>
      <c r="FEQ45" s="516"/>
      <c r="FER45" s="516"/>
      <c r="FES45" s="516"/>
      <c r="FET45" s="516"/>
      <c r="FEU45" s="516"/>
      <c r="FEV45" s="516"/>
      <c r="FEW45" s="516"/>
      <c r="FEX45" s="516"/>
      <c r="FEY45" s="516"/>
      <c r="FEZ45" s="516"/>
      <c r="FFA45" s="516"/>
      <c r="FFB45" s="516"/>
      <c r="FFC45" s="516"/>
      <c r="FFD45" s="516"/>
      <c r="FFE45" s="516"/>
      <c r="FFF45" s="516"/>
      <c r="FFG45" s="516"/>
      <c r="FFH45" s="516"/>
      <c r="FFI45" s="516"/>
      <c r="FFJ45" s="516"/>
      <c r="FFK45" s="516"/>
      <c r="FFL45" s="516"/>
      <c r="FFM45" s="516"/>
      <c r="FFN45" s="516"/>
      <c r="FFO45" s="516"/>
      <c r="FFP45" s="516"/>
      <c r="FFQ45" s="516"/>
      <c r="FFR45" s="516"/>
      <c r="FFS45" s="516"/>
      <c r="FFT45" s="516"/>
      <c r="FFU45" s="516"/>
      <c r="FFV45" s="516"/>
      <c r="FFW45" s="516"/>
      <c r="FFX45" s="516"/>
      <c r="FFY45" s="516"/>
      <c r="FFZ45" s="516"/>
      <c r="FGA45" s="516"/>
      <c r="FGB45" s="516"/>
      <c r="FGC45" s="516"/>
      <c r="FGD45" s="516"/>
      <c r="FGE45" s="516"/>
      <c r="FGF45" s="516"/>
      <c r="FGG45" s="516"/>
      <c r="FGH45" s="516"/>
      <c r="FGI45" s="516"/>
      <c r="FGJ45" s="516"/>
      <c r="FGK45" s="516"/>
      <c r="FGL45" s="516"/>
      <c r="FGM45" s="516"/>
      <c r="FGN45" s="516"/>
      <c r="FGO45" s="516"/>
      <c r="FGP45" s="516"/>
      <c r="FGQ45" s="516"/>
      <c r="FGR45" s="516"/>
      <c r="FGS45" s="516"/>
      <c r="FGT45" s="516"/>
      <c r="FGU45" s="516"/>
      <c r="FGV45" s="516"/>
      <c r="FGW45" s="516"/>
      <c r="FGX45" s="516"/>
      <c r="FGY45" s="516"/>
      <c r="FGZ45" s="516"/>
      <c r="FHA45" s="516"/>
      <c r="FHB45" s="516"/>
      <c r="FHC45" s="516"/>
      <c r="FHD45" s="516"/>
      <c r="FHE45" s="516"/>
      <c r="FHF45" s="516"/>
      <c r="FHG45" s="516"/>
      <c r="FHH45" s="516"/>
      <c r="FHI45" s="516"/>
      <c r="FHJ45" s="516"/>
      <c r="FHK45" s="516"/>
      <c r="FHL45" s="516"/>
      <c r="FHM45" s="516"/>
      <c r="FHN45" s="516"/>
      <c r="FHO45" s="516"/>
      <c r="FHP45" s="516"/>
      <c r="FHQ45" s="516"/>
      <c r="FHR45" s="516"/>
      <c r="FHS45" s="516"/>
      <c r="FHT45" s="516"/>
      <c r="FHU45" s="516"/>
      <c r="FHV45" s="516"/>
      <c r="FHW45" s="516"/>
      <c r="FHX45" s="516"/>
      <c r="FHY45" s="516"/>
      <c r="FHZ45" s="516"/>
      <c r="FIA45" s="516"/>
      <c r="FIB45" s="516"/>
      <c r="FIC45" s="516"/>
      <c r="FID45" s="516"/>
      <c r="FIE45" s="516"/>
      <c r="FIF45" s="516"/>
      <c r="FIG45" s="516"/>
      <c r="FIH45" s="516"/>
      <c r="FII45" s="516"/>
      <c r="FIJ45" s="516"/>
      <c r="FIK45" s="516"/>
      <c r="FIL45" s="516"/>
      <c r="FIM45" s="516"/>
      <c r="FIN45" s="516"/>
      <c r="FIO45" s="516"/>
      <c r="FIP45" s="516"/>
      <c r="FIQ45" s="516"/>
      <c r="FIR45" s="516"/>
      <c r="FIS45" s="516"/>
      <c r="FIT45" s="516"/>
      <c r="FIU45" s="516"/>
      <c r="FIV45" s="516"/>
      <c r="FIW45" s="516"/>
      <c r="FIX45" s="516"/>
      <c r="FIY45" s="516"/>
      <c r="FIZ45" s="516"/>
      <c r="FJA45" s="516"/>
      <c r="FJB45" s="516"/>
      <c r="FJC45" s="516"/>
      <c r="FJD45" s="516"/>
      <c r="FJE45" s="516"/>
      <c r="FJF45" s="516"/>
      <c r="FJG45" s="516"/>
      <c r="FJH45" s="516"/>
      <c r="FJI45" s="516"/>
      <c r="FJJ45" s="516"/>
      <c r="FJK45" s="516"/>
      <c r="FJL45" s="516"/>
      <c r="FJM45" s="516"/>
      <c r="FJN45" s="516"/>
      <c r="FJO45" s="516"/>
      <c r="FJP45" s="516"/>
      <c r="FJQ45" s="516"/>
      <c r="FJR45" s="516"/>
      <c r="FJS45" s="516"/>
      <c r="FJT45" s="516"/>
      <c r="FJU45" s="516"/>
      <c r="FJV45" s="516"/>
      <c r="FJW45" s="516"/>
      <c r="FJX45" s="516"/>
      <c r="FJY45" s="516"/>
      <c r="FJZ45" s="516"/>
      <c r="FKA45" s="516"/>
      <c r="FKB45" s="516"/>
      <c r="FKC45" s="516"/>
      <c r="FKD45" s="516"/>
      <c r="FKE45" s="516"/>
      <c r="FKF45" s="516"/>
      <c r="FKG45" s="516"/>
      <c r="FKH45" s="516"/>
      <c r="FKI45" s="516"/>
      <c r="FKJ45" s="516"/>
      <c r="FKK45" s="516"/>
      <c r="FKL45" s="516"/>
      <c r="FKM45" s="516"/>
      <c r="FKN45" s="516"/>
      <c r="FKO45" s="516"/>
      <c r="FKP45" s="516"/>
      <c r="FKQ45" s="516"/>
      <c r="FKR45" s="516"/>
      <c r="FKS45" s="516"/>
      <c r="FKT45" s="516"/>
      <c r="FKU45" s="516"/>
      <c r="FKV45" s="516"/>
      <c r="FKW45" s="516"/>
      <c r="FKX45" s="516"/>
      <c r="FKY45" s="516"/>
      <c r="FKZ45" s="516"/>
      <c r="FLA45" s="516"/>
      <c r="FLB45" s="516"/>
      <c r="FLC45" s="516"/>
      <c r="FLD45" s="516"/>
      <c r="FLE45" s="516"/>
      <c r="FLF45" s="516"/>
      <c r="FLG45" s="516"/>
      <c r="FLH45" s="516"/>
      <c r="FLI45" s="516"/>
      <c r="FLJ45" s="516"/>
      <c r="FLK45" s="516"/>
      <c r="FLL45" s="516"/>
      <c r="FLM45" s="516"/>
      <c r="FLN45" s="516"/>
      <c r="FLO45" s="516"/>
      <c r="FLP45" s="516"/>
      <c r="FLQ45" s="516"/>
      <c r="FLR45" s="516"/>
      <c r="FLS45" s="516"/>
      <c r="FLT45" s="516"/>
      <c r="FLU45" s="516"/>
      <c r="FLV45" s="516"/>
      <c r="FLW45" s="516"/>
      <c r="FLX45" s="516"/>
      <c r="FLY45" s="516"/>
      <c r="FLZ45" s="516"/>
      <c r="FMA45" s="516"/>
      <c r="FMB45" s="516"/>
      <c r="FMC45" s="516"/>
      <c r="FMD45" s="516"/>
      <c r="FME45" s="516"/>
      <c r="FMF45" s="516"/>
      <c r="FMG45" s="516"/>
      <c r="FMH45" s="516"/>
      <c r="FMI45" s="516"/>
      <c r="FMJ45" s="516"/>
      <c r="FMK45" s="516"/>
      <c r="FML45" s="516"/>
      <c r="FMM45" s="516"/>
      <c r="FMN45" s="516"/>
      <c r="FMO45" s="516"/>
      <c r="FMP45" s="516"/>
      <c r="FMQ45" s="516"/>
      <c r="FMR45" s="516"/>
      <c r="FMS45" s="516"/>
      <c r="FMT45" s="516"/>
      <c r="FMU45" s="516"/>
      <c r="FMV45" s="516"/>
      <c r="FMW45" s="516"/>
      <c r="FMX45" s="516"/>
      <c r="FMY45" s="516"/>
      <c r="FMZ45" s="516"/>
      <c r="FNA45" s="516"/>
      <c r="FNB45" s="516"/>
      <c r="FNC45" s="516"/>
      <c r="FND45" s="516"/>
      <c r="FNE45" s="516"/>
      <c r="FNF45" s="516"/>
      <c r="FNG45" s="516"/>
      <c r="FNH45" s="516"/>
      <c r="FNI45" s="516"/>
      <c r="FNJ45" s="516"/>
      <c r="FNK45" s="516"/>
      <c r="FNL45" s="516"/>
      <c r="FNM45" s="516"/>
      <c r="FNN45" s="516"/>
      <c r="FNO45" s="516"/>
      <c r="FNP45" s="516"/>
      <c r="FNQ45" s="516"/>
      <c r="FNR45" s="516"/>
      <c r="FNS45" s="516"/>
      <c r="FNT45" s="516"/>
      <c r="FNU45" s="516"/>
      <c r="FNV45" s="516"/>
      <c r="FNW45" s="516"/>
      <c r="FNX45" s="516"/>
      <c r="FNY45" s="516"/>
      <c r="FNZ45" s="516"/>
      <c r="FOA45" s="516"/>
      <c r="FOB45" s="516"/>
      <c r="FOC45" s="516"/>
      <c r="FOD45" s="516"/>
      <c r="FOE45" s="516"/>
      <c r="FOF45" s="516"/>
      <c r="FOG45" s="516"/>
      <c r="FOH45" s="516"/>
      <c r="FOI45" s="516"/>
      <c r="FOJ45" s="516"/>
      <c r="FOK45" s="516"/>
      <c r="FOL45" s="516"/>
      <c r="FOM45" s="516"/>
      <c r="FON45" s="516"/>
      <c r="FOO45" s="516"/>
      <c r="FOP45" s="516"/>
      <c r="FOQ45" s="516"/>
      <c r="FOR45" s="516"/>
      <c r="FOS45" s="516"/>
      <c r="FOT45" s="516"/>
      <c r="FOU45" s="516"/>
      <c r="FOV45" s="516"/>
      <c r="FOW45" s="516"/>
      <c r="FOX45" s="516"/>
      <c r="FOY45" s="516"/>
      <c r="FOZ45" s="516"/>
      <c r="FPA45" s="516"/>
      <c r="FPB45" s="516"/>
      <c r="FPC45" s="516"/>
      <c r="FPD45" s="516"/>
      <c r="FPE45" s="516"/>
      <c r="FPF45" s="516"/>
      <c r="FPG45" s="516"/>
      <c r="FPH45" s="516"/>
      <c r="FPI45" s="516"/>
      <c r="FPJ45" s="516"/>
      <c r="FPK45" s="516"/>
      <c r="FPL45" s="516"/>
      <c r="FPM45" s="516"/>
      <c r="FPN45" s="516"/>
      <c r="FPO45" s="516"/>
      <c r="FPP45" s="516"/>
      <c r="FPQ45" s="516"/>
      <c r="FPR45" s="516"/>
      <c r="FPS45" s="516"/>
      <c r="FPT45" s="516"/>
      <c r="FPU45" s="516"/>
      <c r="FPV45" s="516"/>
      <c r="FPW45" s="516"/>
      <c r="FPX45" s="516"/>
      <c r="FPY45" s="516"/>
      <c r="FPZ45" s="516"/>
      <c r="FQA45" s="516"/>
      <c r="FQB45" s="516"/>
      <c r="FQC45" s="516"/>
      <c r="FQD45" s="516"/>
      <c r="FQE45" s="516"/>
      <c r="FQF45" s="516"/>
      <c r="FQG45" s="516"/>
      <c r="FQH45" s="516"/>
      <c r="FQI45" s="516"/>
      <c r="FQJ45" s="516"/>
      <c r="FQK45" s="516"/>
      <c r="FQL45" s="516"/>
      <c r="FQM45" s="516"/>
      <c r="FQN45" s="516"/>
      <c r="FQO45" s="516"/>
      <c r="FQP45" s="516"/>
      <c r="FQQ45" s="516"/>
      <c r="FQR45" s="516"/>
      <c r="FQS45" s="516"/>
      <c r="FQT45" s="516"/>
      <c r="FQU45" s="516"/>
      <c r="FQV45" s="516"/>
      <c r="FQW45" s="516"/>
      <c r="FQX45" s="516"/>
      <c r="FQY45" s="516"/>
      <c r="FQZ45" s="516"/>
      <c r="FRA45" s="516"/>
      <c r="FRB45" s="516"/>
      <c r="FRC45" s="516"/>
      <c r="FRD45" s="516"/>
      <c r="FRE45" s="516"/>
      <c r="FRF45" s="516"/>
      <c r="FRG45" s="516"/>
      <c r="FRH45" s="516"/>
      <c r="FRI45" s="516"/>
      <c r="FRJ45" s="516"/>
      <c r="FRK45" s="516"/>
      <c r="FRL45" s="516"/>
      <c r="FRM45" s="516"/>
      <c r="FRN45" s="516"/>
      <c r="FRO45" s="516"/>
      <c r="FRP45" s="516"/>
      <c r="FRQ45" s="516"/>
      <c r="FRR45" s="516"/>
      <c r="FRS45" s="516"/>
      <c r="FRT45" s="516"/>
      <c r="FRU45" s="516"/>
      <c r="FRV45" s="516"/>
      <c r="FRW45" s="516"/>
      <c r="FRX45" s="516"/>
      <c r="FRY45" s="516"/>
      <c r="FRZ45" s="516"/>
      <c r="FSA45" s="516"/>
      <c r="FSB45" s="516"/>
      <c r="FSC45" s="516"/>
      <c r="FSD45" s="516"/>
      <c r="FSE45" s="516"/>
      <c r="FSF45" s="516"/>
      <c r="FSG45" s="516"/>
      <c r="FSH45" s="516"/>
      <c r="FSI45" s="516"/>
      <c r="FSJ45" s="516"/>
      <c r="FSK45" s="516"/>
      <c r="FSL45" s="516"/>
      <c r="FSM45" s="516"/>
      <c r="FSN45" s="516"/>
      <c r="FSO45" s="516"/>
      <c r="FSP45" s="516"/>
      <c r="FSQ45" s="516"/>
      <c r="FSR45" s="516"/>
      <c r="FSS45" s="516"/>
      <c r="FST45" s="516"/>
      <c r="FSU45" s="516"/>
      <c r="FSV45" s="516"/>
      <c r="FSW45" s="516"/>
      <c r="FSX45" s="516"/>
      <c r="FSY45" s="516"/>
      <c r="FSZ45" s="516"/>
      <c r="FTA45" s="516"/>
      <c r="FTB45" s="516"/>
      <c r="FTC45" s="516"/>
      <c r="FTD45" s="516"/>
      <c r="FTE45" s="516"/>
      <c r="FTF45" s="516"/>
      <c r="FTG45" s="516"/>
      <c r="FTH45" s="516"/>
      <c r="FTI45" s="516"/>
      <c r="FTJ45" s="516"/>
      <c r="FTK45" s="516"/>
      <c r="FTL45" s="516"/>
      <c r="FTM45" s="516"/>
      <c r="FTN45" s="516"/>
      <c r="FTO45" s="516"/>
      <c r="FTP45" s="516"/>
      <c r="FTQ45" s="516"/>
      <c r="FTR45" s="516"/>
      <c r="FTS45" s="516"/>
      <c r="FTT45" s="516"/>
      <c r="FTU45" s="516"/>
      <c r="FTV45" s="516"/>
      <c r="FTW45" s="516"/>
      <c r="FTX45" s="516"/>
      <c r="FTY45" s="516"/>
      <c r="FTZ45" s="516"/>
      <c r="FUA45" s="516"/>
      <c r="FUB45" s="516"/>
      <c r="FUC45" s="516"/>
      <c r="FUD45" s="516"/>
      <c r="FUE45" s="516"/>
      <c r="FUF45" s="516"/>
      <c r="FUG45" s="516"/>
      <c r="FUH45" s="516"/>
      <c r="FUI45" s="516"/>
      <c r="FUJ45" s="516"/>
      <c r="FUK45" s="516"/>
      <c r="FUL45" s="516"/>
      <c r="FUM45" s="516"/>
      <c r="FUN45" s="516"/>
      <c r="FUO45" s="516"/>
      <c r="FUP45" s="516"/>
      <c r="FUQ45" s="516"/>
      <c r="FUR45" s="516"/>
      <c r="FUS45" s="516"/>
      <c r="FUT45" s="516"/>
      <c r="FUU45" s="516"/>
      <c r="FUV45" s="516"/>
      <c r="FUW45" s="516"/>
      <c r="FUX45" s="516"/>
      <c r="FUY45" s="516"/>
      <c r="FUZ45" s="516"/>
      <c r="FVA45" s="516"/>
      <c r="FVB45" s="516"/>
      <c r="FVC45" s="516"/>
      <c r="FVD45" s="516"/>
      <c r="FVE45" s="516"/>
      <c r="FVF45" s="516"/>
      <c r="FVG45" s="516"/>
      <c r="FVH45" s="516"/>
      <c r="FVI45" s="516"/>
      <c r="FVJ45" s="516"/>
      <c r="FVK45" s="516"/>
      <c r="FVL45" s="516"/>
      <c r="FVM45" s="516"/>
      <c r="FVN45" s="516"/>
      <c r="FVO45" s="516"/>
      <c r="FVP45" s="516"/>
      <c r="FVQ45" s="516"/>
      <c r="FVR45" s="516"/>
      <c r="FVS45" s="516"/>
      <c r="FVT45" s="516"/>
      <c r="FVU45" s="516"/>
      <c r="FVV45" s="516"/>
      <c r="FVW45" s="516"/>
      <c r="FVX45" s="516"/>
      <c r="FVY45" s="516"/>
      <c r="FVZ45" s="516"/>
      <c r="FWA45" s="516"/>
      <c r="FWB45" s="516"/>
      <c r="FWC45" s="516"/>
      <c r="FWD45" s="516"/>
      <c r="FWE45" s="516"/>
      <c r="FWF45" s="516"/>
      <c r="FWG45" s="516"/>
      <c r="FWH45" s="516"/>
      <c r="FWI45" s="516"/>
      <c r="FWJ45" s="516"/>
      <c r="FWK45" s="516"/>
      <c r="FWL45" s="516"/>
      <c r="FWM45" s="516"/>
      <c r="FWN45" s="516"/>
      <c r="FWO45" s="516"/>
      <c r="FWP45" s="516"/>
      <c r="FWQ45" s="516"/>
      <c r="FWR45" s="516"/>
      <c r="FWS45" s="516"/>
      <c r="FWT45" s="516"/>
      <c r="FWU45" s="516"/>
      <c r="FWV45" s="516"/>
      <c r="FWW45" s="516"/>
      <c r="FWX45" s="516"/>
      <c r="FWY45" s="516"/>
      <c r="FWZ45" s="516"/>
      <c r="FXA45" s="516"/>
      <c r="FXB45" s="516"/>
      <c r="FXC45" s="516"/>
      <c r="FXD45" s="516"/>
      <c r="FXE45" s="516"/>
      <c r="FXF45" s="516"/>
      <c r="FXG45" s="516"/>
      <c r="FXH45" s="516"/>
      <c r="FXI45" s="516"/>
      <c r="FXJ45" s="516"/>
      <c r="FXK45" s="516"/>
      <c r="FXL45" s="516"/>
      <c r="FXM45" s="516"/>
      <c r="FXN45" s="516"/>
      <c r="FXO45" s="516"/>
      <c r="FXP45" s="516"/>
      <c r="FXQ45" s="516"/>
      <c r="FXR45" s="516"/>
      <c r="FXS45" s="516"/>
      <c r="FXT45" s="516"/>
      <c r="FXU45" s="516"/>
      <c r="FXV45" s="516"/>
      <c r="FXW45" s="516"/>
      <c r="FXX45" s="516"/>
      <c r="FXY45" s="516"/>
      <c r="FXZ45" s="516"/>
      <c r="FYA45" s="516"/>
      <c r="FYB45" s="516"/>
      <c r="FYC45" s="516"/>
      <c r="FYD45" s="516"/>
      <c r="FYE45" s="516"/>
      <c r="FYF45" s="516"/>
      <c r="FYG45" s="516"/>
      <c r="FYH45" s="516"/>
      <c r="FYI45" s="516"/>
      <c r="FYJ45" s="516"/>
      <c r="FYK45" s="516"/>
      <c r="FYL45" s="516"/>
      <c r="FYM45" s="516"/>
      <c r="FYN45" s="516"/>
      <c r="FYO45" s="516"/>
      <c r="FYP45" s="516"/>
      <c r="FYQ45" s="516"/>
      <c r="FYR45" s="516"/>
      <c r="FYS45" s="516"/>
      <c r="FYT45" s="516"/>
      <c r="FYU45" s="516"/>
      <c r="FYV45" s="516"/>
      <c r="FYW45" s="516"/>
      <c r="FYX45" s="516"/>
      <c r="FYY45" s="516"/>
      <c r="FYZ45" s="516"/>
      <c r="FZA45" s="516"/>
      <c r="FZB45" s="516"/>
      <c r="FZC45" s="516"/>
      <c r="FZD45" s="516"/>
      <c r="FZE45" s="516"/>
      <c r="FZF45" s="516"/>
      <c r="FZG45" s="516"/>
      <c r="FZH45" s="516"/>
      <c r="FZI45" s="516"/>
      <c r="FZJ45" s="516"/>
      <c r="FZK45" s="516"/>
      <c r="FZL45" s="516"/>
      <c r="FZM45" s="516"/>
      <c r="FZN45" s="516"/>
      <c r="FZO45" s="516"/>
      <c r="FZP45" s="516"/>
      <c r="FZQ45" s="516"/>
      <c r="FZR45" s="516"/>
      <c r="FZS45" s="516"/>
      <c r="FZT45" s="516"/>
      <c r="FZU45" s="516"/>
      <c r="FZV45" s="516"/>
      <c r="FZW45" s="516"/>
      <c r="FZX45" s="516"/>
      <c r="FZY45" s="516"/>
      <c r="FZZ45" s="516"/>
      <c r="GAA45" s="516"/>
      <c r="GAB45" s="516"/>
      <c r="GAC45" s="516"/>
      <c r="GAD45" s="516"/>
      <c r="GAE45" s="516"/>
      <c r="GAF45" s="516"/>
      <c r="GAG45" s="516"/>
      <c r="GAH45" s="516"/>
      <c r="GAI45" s="516"/>
      <c r="GAJ45" s="516"/>
      <c r="GAK45" s="516"/>
      <c r="GAL45" s="516"/>
      <c r="GAM45" s="516"/>
      <c r="GAN45" s="516"/>
      <c r="GAO45" s="516"/>
      <c r="GAP45" s="516"/>
      <c r="GAQ45" s="516"/>
      <c r="GAR45" s="516"/>
      <c r="GAS45" s="516"/>
      <c r="GAT45" s="516"/>
      <c r="GAU45" s="516"/>
      <c r="GAV45" s="516"/>
      <c r="GAW45" s="516"/>
      <c r="GAX45" s="516"/>
      <c r="GAY45" s="516"/>
      <c r="GAZ45" s="516"/>
      <c r="GBA45" s="516"/>
      <c r="GBB45" s="516"/>
      <c r="GBC45" s="516"/>
      <c r="GBD45" s="516"/>
      <c r="GBE45" s="516"/>
      <c r="GBF45" s="516"/>
      <c r="GBG45" s="516"/>
      <c r="GBH45" s="516"/>
      <c r="GBI45" s="516"/>
      <c r="GBJ45" s="516"/>
      <c r="GBK45" s="516"/>
      <c r="GBL45" s="516"/>
      <c r="GBM45" s="516"/>
      <c r="GBN45" s="516"/>
      <c r="GBO45" s="516"/>
      <c r="GBP45" s="516"/>
      <c r="GBQ45" s="516"/>
      <c r="GBR45" s="516"/>
      <c r="GBS45" s="516"/>
      <c r="GBT45" s="516"/>
      <c r="GBU45" s="516"/>
      <c r="GBV45" s="516"/>
      <c r="GBW45" s="516"/>
      <c r="GBX45" s="516"/>
      <c r="GBY45" s="516"/>
      <c r="GBZ45" s="516"/>
      <c r="GCA45" s="516"/>
      <c r="GCB45" s="516"/>
      <c r="GCC45" s="516"/>
      <c r="GCD45" s="516"/>
      <c r="GCE45" s="516"/>
      <c r="GCF45" s="516"/>
      <c r="GCG45" s="516"/>
      <c r="GCH45" s="516"/>
      <c r="GCI45" s="516"/>
      <c r="GCJ45" s="516"/>
      <c r="GCK45" s="516"/>
      <c r="GCL45" s="516"/>
      <c r="GCM45" s="516"/>
      <c r="GCN45" s="516"/>
      <c r="GCO45" s="516"/>
      <c r="GCP45" s="516"/>
      <c r="GCQ45" s="516"/>
      <c r="GCR45" s="516"/>
      <c r="GCS45" s="516"/>
      <c r="GCT45" s="516"/>
      <c r="GCU45" s="516"/>
      <c r="GCV45" s="516"/>
      <c r="GCW45" s="516"/>
      <c r="GCX45" s="516"/>
      <c r="GCY45" s="516"/>
      <c r="GCZ45" s="516"/>
      <c r="GDA45" s="516"/>
      <c r="GDB45" s="516"/>
      <c r="GDC45" s="516"/>
      <c r="GDD45" s="516"/>
      <c r="GDE45" s="516"/>
      <c r="GDF45" s="516"/>
      <c r="GDG45" s="516"/>
      <c r="GDH45" s="516"/>
      <c r="GDI45" s="516"/>
      <c r="GDJ45" s="516"/>
      <c r="GDK45" s="516"/>
      <c r="GDL45" s="516"/>
      <c r="GDM45" s="516"/>
      <c r="GDN45" s="516"/>
      <c r="GDO45" s="516"/>
      <c r="GDP45" s="516"/>
      <c r="GDQ45" s="516"/>
      <c r="GDR45" s="516"/>
      <c r="GDS45" s="516"/>
      <c r="GDT45" s="516"/>
      <c r="GDU45" s="516"/>
      <c r="GDV45" s="516"/>
      <c r="GDW45" s="516"/>
      <c r="GDX45" s="516"/>
      <c r="GDY45" s="516"/>
      <c r="GDZ45" s="516"/>
      <c r="GEA45" s="516"/>
      <c r="GEB45" s="516"/>
      <c r="GEC45" s="516"/>
      <c r="GED45" s="516"/>
      <c r="GEE45" s="516"/>
      <c r="GEF45" s="516"/>
      <c r="GEG45" s="516"/>
      <c r="GEH45" s="516"/>
      <c r="GEI45" s="516"/>
      <c r="GEJ45" s="516"/>
      <c r="GEK45" s="516"/>
      <c r="GEL45" s="516"/>
      <c r="GEM45" s="516"/>
      <c r="GEN45" s="516"/>
      <c r="GEO45" s="516"/>
      <c r="GEP45" s="516"/>
      <c r="GEQ45" s="516"/>
      <c r="GER45" s="516"/>
      <c r="GES45" s="516"/>
      <c r="GET45" s="516"/>
      <c r="GEU45" s="516"/>
      <c r="GEV45" s="516"/>
      <c r="GEW45" s="516"/>
      <c r="GEX45" s="516"/>
      <c r="GEY45" s="516"/>
      <c r="GEZ45" s="516"/>
      <c r="GFA45" s="516"/>
      <c r="GFB45" s="516"/>
      <c r="GFC45" s="516"/>
      <c r="GFD45" s="516"/>
      <c r="GFE45" s="516"/>
      <c r="GFF45" s="516"/>
      <c r="GFG45" s="516"/>
      <c r="GFH45" s="516"/>
      <c r="GFI45" s="516"/>
      <c r="GFJ45" s="516"/>
      <c r="GFK45" s="516"/>
      <c r="GFL45" s="516"/>
      <c r="GFM45" s="516"/>
      <c r="GFN45" s="516"/>
      <c r="GFO45" s="516"/>
      <c r="GFP45" s="516"/>
      <c r="GFQ45" s="516"/>
      <c r="GFR45" s="516"/>
      <c r="GFS45" s="516"/>
      <c r="GFT45" s="516"/>
      <c r="GFU45" s="516"/>
      <c r="GFV45" s="516"/>
      <c r="GFW45" s="516"/>
      <c r="GFX45" s="516"/>
      <c r="GFY45" s="516"/>
      <c r="GFZ45" s="516"/>
      <c r="GGA45" s="516"/>
      <c r="GGB45" s="516"/>
      <c r="GGC45" s="516"/>
      <c r="GGD45" s="516"/>
      <c r="GGE45" s="516"/>
      <c r="GGF45" s="516"/>
      <c r="GGG45" s="516"/>
      <c r="GGH45" s="516"/>
      <c r="GGI45" s="516"/>
      <c r="GGJ45" s="516"/>
      <c r="GGK45" s="516"/>
      <c r="GGL45" s="516"/>
      <c r="GGM45" s="516"/>
      <c r="GGN45" s="516"/>
      <c r="GGO45" s="516"/>
      <c r="GGP45" s="516"/>
      <c r="GGQ45" s="516"/>
      <c r="GGR45" s="516"/>
      <c r="GGS45" s="516"/>
      <c r="GGT45" s="516"/>
      <c r="GGU45" s="516"/>
      <c r="GGV45" s="516"/>
      <c r="GGW45" s="516"/>
      <c r="GGX45" s="516"/>
      <c r="GGY45" s="516"/>
      <c r="GGZ45" s="516"/>
      <c r="GHA45" s="516"/>
      <c r="GHB45" s="516"/>
      <c r="GHC45" s="516"/>
      <c r="GHD45" s="516"/>
      <c r="GHE45" s="516"/>
      <c r="GHF45" s="516"/>
      <c r="GHG45" s="516"/>
      <c r="GHH45" s="516"/>
      <c r="GHI45" s="516"/>
      <c r="GHJ45" s="516"/>
      <c r="GHK45" s="516"/>
      <c r="GHL45" s="516"/>
      <c r="GHM45" s="516"/>
      <c r="GHN45" s="516"/>
      <c r="GHO45" s="516"/>
      <c r="GHP45" s="516"/>
      <c r="GHQ45" s="516"/>
      <c r="GHR45" s="516"/>
      <c r="GHS45" s="516"/>
      <c r="GHT45" s="516"/>
      <c r="GHU45" s="516"/>
      <c r="GHV45" s="516"/>
      <c r="GHW45" s="516"/>
      <c r="GHX45" s="516"/>
      <c r="GHY45" s="516"/>
      <c r="GHZ45" s="516"/>
      <c r="GIA45" s="516"/>
      <c r="GIB45" s="516"/>
      <c r="GIC45" s="516"/>
      <c r="GID45" s="516"/>
      <c r="GIE45" s="516"/>
      <c r="GIF45" s="516"/>
      <c r="GIG45" s="516"/>
      <c r="GIH45" s="516"/>
      <c r="GII45" s="516"/>
      <c r="GIJ45" s="516"/>
      <c r="GIK45" s="516"/>
      <c r="GIL45" s="516"/>
      <c r="GIM45" s="516"/>
      <c r="GIN45" s="516"/>
      <c r="GIO45" s="516"/>
      <c r="GIP45" s="516"/>
      <c r="GIQ45" s="516"/>
      <c r="GIR45" s="516"/>
      <c r="GIS45" s="516"/>
      <c r="GIT45" s="516"/>
      <c r="GIU45" s="516"/>
      <c r="GIV45" s="516"/>
      <c r="GIW45" s="516"/>
      <c r="GIX45" s="516"/>
      <c r="GIY45" s="516"/>
      <c r="GIZ45" s="516"/>
      <c r="GJA45" s="516"/>
      <c r="GJB45" s="516"/>
      <c r="GJC45" s="516"/>
      <c r="GJD45" s="516"/>
      <c r="GJE45" s="516"/>
      <c r="GJF45" s="516"/>
      <c r="GJG45" s="516"/>
      <c r="GJH45" s="516"/>
      <c r="GJI45" s="516"/>
      <c r="GJJ45" s="516"/>
      <c r="GJK45" s="516"/>
      <c r="GJL45" s="516"/>
      <c r="GJM45" s="516"/>
      <c r="GJN45" s="516"/>
      <c r="GJO45" s="516"/>
      <c r="GJP45" s="516"/>
      <c r="GJQ45" s="516"/>
      <c r="GJR45" s="516"/>
      <c r="GJS45" s="516"/>
      <c r="GJT45" s="516"/>
      <c r="GJU45" s="516"/>
      <c r="GJV45" s="516"/>
      <c r="GJW45" s="516"/>
      <c r="GJX45" s="516"/>
      <c r="GJY45" s="516"/>
      <c r="GJZ45" s="516"/>
      <c r="GKA45" s="516"/>
      <c r="GKB45" s="516"/>
      <c r="GKC45" s="516"/>
      <c r="GKD45" s="516"/>
      <c r="GKE45" s="516"/>
      <c r="GKF45" s="516"/>
      <c r="GKG45" s="516"/>
      <c r="GKH45" s="516"/>
      <c r="GKI45" s="516"/>
      <c r="GKJ45" s="516"/>
      <c r="GKK45" s="516"/>
      <c r="GKL45" s="516"/>
      <c r="GKM45" s="516"/>
      <c r="GKN45" s="516"/>
      <c r="GKO45" s="516"/>
      <c r="GKP45" s="516"/>
      <c r="GKQ45" s="516"/>
      <c r="GKR45" s="516"/>
      <c r="GKS45" s="516"/>
      <c r="GKT45" s="516"/>
      <c r="GKU45" s="516"/>
      <c r="GKV45" s="516"/>
      <c r="GKW45" s="516"/>
      <c r="GKX45" s="516"/>
      <c r="GKY45" s="516"/>
      <c r="GKZ45" s="516"/>
      <c r="GLA45" s="516"/>
      <c r="GLB45" s="516"/>
      <c r="GLC45" s="516"/>
      <c r="GLD45" s="516"/>
      <c r="GLE45" s="516"/>
      <c r="GLF45" s="516"/>
      <c r="GLG45" s="516"/>
      <c r="GLH45" s="516"/>
      <c r="GLI45" s="516"/>
      <c r="GLJ45" s="516"/>
      <c r="GLK45" s="516"/>
      <c r="GLL45" s="516"/>
      <c r="GLM45" s="516"/>
      <c r="GLN45" s="516"/>
      <c r="GLO45" s="516"/>
      <c r="GLP45" s="516"/>
      <c r="GLQ45" s="516"/>
      <c r="GLR45" s="516"/>
      <c r="GLS45" s="516"/>
      <c r="GLT45" s="516"/>
      <c r="GLU45" s="516"/>
      <c r="GLV45" s="516"/>
      <c r="GLW45" s="516"/>
      <c r="GLX45" s="516"/>
      <c r="GLY45" s="516"/>
      <c r="GLZ45" s="516"/>
      <c r="GMA45" s="516"/>
      <c r="GMB45" s="516"/>
      <c r="GMC45" s="516"/>
      <c r="GMD45" s="516"/>
      <c r="GME45" s="516"/>
      <c r="GMF45" s="516"/>
      <c r="GMG45" s="516"/>
      <c r="GMH45" s="516"/>
      <c r="GMI45" s="516"/>
      <c r="GMJ45" s="516"/>
      <c r="GMK45" s="516"/>
      <c r="GML45" s="516"/>
      <c r="GMM45" s="516"/>
      <c r="GMN45" s="516"/>
      <c r="GMO45" s="516"/>
      <c r="GMP45" s="516"/>
      <c r="GMQ45" s="516"/>
      <c r="GMR45" s="516"/>
      <c r="GMS45" s="516"/>
      <c r="GMT45" s="516"/>
      <c r="GMU45" s="516"/>
      <c r="GMV45" s="516"/>
      <c r="GMW45" s="516"/>
      <c r="GMX45" s="516"/>
      <c r="GMY45" s="516"/>
      <c r="GMZ45" s="516"/>
      <c r="GNA45" s="516"/>
      <c r="GNB45" s="516"/>
      <c r="GNC45" s="516"/>
      <c r="GND45" s="516"/>
      <c r="GNE45" s="516"/>
      <c r="GNF45" s="516"/>
      <c r="GNG45" s="516"/>
      <c r="GNH45" s="516"/>
      <c r="GNI45" s="516"/>
      <c r="GNJ45" s="516"/>
      <c r="GNK45" s="516"/>
      <c r="GNL45" s="516"/>
      <c r="GNM45" s="516"/>
      <c r="GNN45" s="516"/>
      <c r="GNO45" s="516"/>
      <c r="GNP45" s="516"/>
      <c r="GNQ45" s="516"/>
      <c r="GNR45" s="516"/>
      <c r="GNS45" s="516"/>
      <c r="GNT45" s="516"/>
      <c r="GNU45" s="516"/>
      <c r="GNV45" s="516"/>
      <c r="GNW45" s="516"/>
      <c r="GNX45" s="516"/>
      <c r="GNY45" s="516"/>
      <c r="GNZ45" s="516"/>
      <c r="GOA45" s="516"/>
      <c r="GOB45" s="516"/>
      <c r="GOC45" s="516"/>
      <c r="GOD45" s="516"/>
      <c r="GOE45" s="516"/>
      <c r="GOF45" s="516"/>
      <c r="GOG45" s="516"/>
      <c r="GOH45" s="516"/>
      <c r="GOI45" s="516"/>
      <c r="GOJ45" s="516"/>
      <c r="GOK45" s="516"/>
      <c r="GOL45" s="516"/>
      <c r="GOM45" s="516"/>
      <c r="GON45" s="516"/>
      <c r="GOO45" s="516"/>
      <c r="GOP45" s="516"/>
      <c r="GOQ45" s="516"/>
      <c r="GOR45" s="516"/>
      <c r="GOS45" s="516"/>
      <c r="GOT45" s="516"/>
      <c r="GOU45" s="516"/>
      <c r="GOV45" s="516"/>
      <c r="GOW45" s="516"/>
      <c r="GOX45" s="516"/>
      <c r="GOY45" s="516"/>
      <c r="GOZ45" s="516"/>
      <c r="GPA45" s="516"/>
      <c r="GPB45" s="516"/>
      <c r="GPC45" s="516"/>
      <c r="GPD45" s="516"/>
      <c r="GPE45" s="516"/>
      <c r="GPF45" s="516"/>
      <c r="GPG45" s="516"/>
      <c r="GPH45" s="516"/>
      <c r="GPI45" s="516"/>
      <c r="GPJ45" s="516"/>
      <c r="GPK45" s="516"/>
      <c r="GPL45" s="516"/>
      <c r="GPM45" s="516"/>
      <c r="GPN45" s="516"/>
      <c r="GPO45" s="516"/>
      <c r="GPP45" s="516"/>
      <c r="GPQ45" s="516"/>
      <c r="GPR45" s="516"/>
      <c r="GPS45" s="516"/>
      <c r="GPT45" s="516"/>
      <c r="GPU45" s="516"/>
      <c r="GPV45" s="516"/>
      <c r="GPW45" s="516"/>
      <c r="GPX45" s="516"/>
      <c r="GPY45" s="516"/>
      <c r="GPZ45" s="516"/>
      <c r="GQA45" s="516"/>
      <c r="GQB45" s="516"/>
      <c r="GQC45" s="516"/>
      <c r="GQD45" s="516"/>
      <c r="GQE45" s="516"/>
      <c r="GQF45" s="516"/>
      <c r="GQG45" s="516"/>
      <c r="GQH45" s="516"/>
      <c r="GQI45" s="516"/>
      <c r="GQJ45" s="516"/>
      <c r="GQK45" s="516"/>
      <c r="GQL45" s="516"/>
      <c r="GQM45" s="516"/>
      <c r="GQN45" s="516"/>
      <c r="GQO45" s="516"/>
      <c r="GQP45" s="516"/>
      <c r="GQQ45" s="516"/>
      <c r="GQR45" s="516"/>
      <c r="GQS45" s="516"/>
      <c r="GQT45" s="516"/>
      <c r="GQU45" s="516"/>
      <c r="GQV45" s="516"/>
      <c r="GQW45" s="516"/>
      <c r="GQX45" s="516"/>
      <c r="GQY45" s="516"/>
      <c r="GQZ45" s="516"/>
      <c r="GRA45" s="516"/>
      <c r="GRB45" s="516"/>
      <c r="GRC45" s="516"/>
      <c r="GRD45" s="516"/>
      <c r="GRE45" s="516"/>
      <c r="GRF45" s="516"/>
      <c r="GRG45" s="516"/>
      <c r="GRH45" s="516"/>
      <c r="GRI45" s="516"/>
      <c r="GRJ45" s="516"/>
      <c r="GRK45" s="516"/>
      <c r="GRL45" s="516"/>
      <c r="GRM45" s="516"/>
      <c r="GRN45" s="516"/>
      <c r="GRO45" s="516"/>
      <c r="GRP45" s="516"/>
      <c r="GRQ45" s="516"/>
      <c r="GRR45" s="516"/>
      <c r="GRS45" s="516"/>
      <c r="GRT45" s="516"/>
      <c r="GRU45" s="516"/>
      <c r="GRV45" s="516"/>
      <c r="GRW45" s="516"/>
      <c r="GRX45" s="516"/>
      <c r="GRY45" s="516"/>
      <c r="GRZ45" s="516"/>
      <c r="GSA45" s="516"/>
      <c r="GSB45" s="516"/>
      <c r="GSC45" s="516"/>
      <c r="GSD45" s="516"/>
      <c r="GSE45" s="516"/>
      <c r="GSF45" s="516"/>
      <c r="GSG45" s="516"/>
      <c r="GSH45" s="516"/>
      <c r="GSI45" s="516"/>
      <c r="GSJ45" s="516"/>
      <c r="GSK45" s="516"/>
      <c r="GSL45" s="516"/>
      <c r="GSM45" s="516"/>
      <c r="GSN45" s="516"/>
      <c r="GSO45" s="516"/>
      <c r="GSP45" s="516"/>
      <c r="GSQ45" s="516"/>
      <c r="GSR45" s="516"/>
      <c r="GSS45" s="516"/>
      <c r="GST45" s="516"/>
      <c r="GSU45" s="516"/>
      <c r="GSV45" s="516"/>
      <c r="GSW45" s="516"/>
      <c r="GSX45" s="516"/>
      <c r="GSY45" s="516"/>
      <c r="GSZ45" s="516"/>
      <c r="GTA45" s="516"/>
      <c r="GTB45" s="516"/>
      <c r="GTC45" s="516"/>
      <c r="GTD45" s="516"/>
      <c r="GTE45" s="516"/>
      <c r="GTF45" s="516"/>
      <c r="GTG45" s="516"/>
      <c r="GTH45" s="516"/>
      <c r="GTI45" s="516"/>
      <c r="GTJ45" s="516"/>
      <c r="GTK45" s="516"/>
      <c r="GTL45" s="516"/>
      <c r="GTM45" s="516"/>
      <c r="GTN45" s="516"/>
      <c r="GTO45" s="516"/>
      <c r="GTP45" s="516"/>
      <c r="GTQ45" s="516"/>
      <c r="GTR45" s="516"/>
      <c r="GTS45" s="516"/>
      <c r="GTT45" s="516"/>
      <c r="GTU45" s="516"/>
      <c r="GTV45" s="516"/>
      <c r="GTW45" s="516"/>
      <c r="GTX45" s="516"/>
      <c r="GTY45" s="516"/>
      <c r="GTZ45" s="516"/>
      <c r="GUA45" s="516"/>
      <c r="GUB45" s="516"/>
      <c r="GUC45" s="516"/>
      <c r="GUD45" s="516"/>
      <c r="GUE45" s="516"/>
      <c r="GUF45" s="516"/>
      <c r="GUG45" s="516"/>
      <c r="GUH45" s="516"/>
      <c r="GUI45" s="516"/>
      <c r="GUJ45" s="516"/>
      <c r="GUK45" s="516"/>
      <c r="GUL45" s="516"/>
      <c r="GUM45" s="516"/>
      <c r="GUN45" s="516"/>
      <c r="GUO45" s="516"/>
      <c r="GUP45" s="516"/>
      <c r="GUQ45" s="516"/>
      <c r="GUR45" s="516"/>
      <c r="GUS45" s="516"/>
      <c r="GUT45" s="516"/>
      <c r="GUU45" s="516"/>
      <c r="GUV45" s="516"/>
      <c r="GUW45" s="516"/>
      <c r="GUX45" s="516"/>
      <c r="GUY45" s="516"/>
      <c r="GUZ45" s="516"/>
      <c r="GVA45" s="516"/>
      <c r="GVB45" s="516"/>
      <c r="GVC45" s="516"/>
      <c r="GVD45" s="516"/>
      <c r="GVE45" s="516"/>
      <c r="GVF45" s="516"/>
      <c r="GVG45" s="516"/>
      <c r="GVH45" s="516"/>
      <c r="GVI45" s="516"/>
      <c r="GVJ45" s="516"/>
      <c r="GVK45" s="516"/>
      <c r="GVL45" s="516"/>
      <c r="GVM45" s="516"/>
      <c r="GVN45" s="516"/>
      <c r="GVO45" s="516"/>
      <c r="GVP45" s="516"/>
      <c r="GVQ45" s="516"/>
      <c r="GVR45" s="516"/>
      <c r="GVS45" s="516"/>
      <c r="GVT45" s="516"/>
      <c r="GVU45" s="516"/>
      <c r="GVV45" s="516"/>
      <c r="GVW45" s="516"/>
      <c r="GVX45" s="516"/>
      <c r="GVY45" s="516"/>
      <c r="GVZ45" s="516"/>
      <c r="GWA45" s="516"/>
      <c r="GWB45" s="516"/>
      <c r="GWC45" s="516"/>
      <c r="GWD45" s="516"/>
      <c r="GWE45" s="516"/>
      <c r="GWF45" s="516"/>
      <c r="GWG45" s="516"/>
      <c r="GWH45" s="516"/>
      <c r="GWI45" s="516"/>
      <c r="GWJ45" s="516"/>
      <c r="GWK45" s="516"/>
      <c r="GWL45" s="516"/>
      <c r="GWM45" s="516"/>
      <c r="GWN45" s="516"/>
      <c r="GWO45" s="516"/>
      <c r="GWP45" s="516"/>
      <c r="GWQ45" s="516"/>
      <c r="GWR45" s="516"/>
      <c r="GWS45" s="516"/>
      <c r="GWT45" s="516"/>
      <c r="GWU45" s="516"/>
      <c r="GWV45" s="516"/>
      <c r="GWW45" s="516"/>
      <c r="GWX45" s="516"/>
      <c r="GWY45" s="516"/>
      <c r="GWZ45" s="516"/>
      <c r="GXA45" s="516"/>
      <c r="GXB45" s="516"/>
      <c r="GXC45" s="516"/>
      <c r="GXD45" s="516"/>
      <c r="GXE45" s="516"/>
      <c r="GXF45" s="516"/>
      <c r="GXG45" s="516"/>
      <c r="GXH45" s="516"/>
      <c r="GXI45" s="516"/>
      <c r="GXJ45" s="516"/>
      <c r="GXK45" s="516"/>
      <c r="GXL45" s="516"/>
      <c r="GXM45" s="516"/>
      <c r="GXN45" s="516"/>
      <c r="GXO45" s="516"/>
      <c r="GXP45" s="516"/>
      <c r="GXQ45" s="516"/>
      <c r="GXR45" s="516"/>
      <c r="GXS45" s="516"/>
      <c r="GXT45" s="516"/>
      <c r="GXU45" s="516"/>
      <c r="GXV45" s="516"/>
      <c r="GXW45" s="516"/>
      <c r="GXX45" s="516"/>
      <c r="GXY45" s="516"/>
      <c r="GXZ45" s="516"/>
      <c r="GYA45" s="516"/>
      <c r="GYB45" s="516"/>
      <c r="GYC45" s="516"/>
      <c r="GYD45" s="516"/>
      <c r="GYE45" s="516"/>
      <c r="GYF45" s="516"/>
      <c r="GYG45" s="516"/>
      <c r="GYH45" s="516"/>
      <c r="GYI45" s="516"/>
      <c r="GYJ45" s="516"/>
      <c r="GYK45" s="516"/>
      <c r="GYL45" s="516"/>
      <c r="GYM45" s="516"/>
      <c r="GYN45" s="516"/>
      <c r="GYO45" s="516"/>
      <c r="GYP45" s="516"/>
      <c r="GYQ45" s="516"/>
      <c r="GYR45" s="516"/>
      <c r="GYS45" s="516"/>
      <c r="GYT45" s="516"/>
      <c r="GYU45" s="516"/>
      <c r="GYV45" s="516"/>
      <c r="GYW45" s="516"/>
      <c r="GYX45" s="516"/>
      <c r="GYY45" s="516"/>
      <c r="GYZ45" s="516"/>
      <c r="GZA45" s="516"/>
      <c r="GZB45" s="516"/>
      <c r="GZC45" s="516"/>
      <c r="GZD45" s="516"/>
      <c r="GZE45" s="516"/>
      <c r="GZF45" s="516"/>
      <c r="GZG45" s="516"/>
      <c r="GZH45" s="516"/>
      <c r="GZI45" s="516"/>
      <c r="GZJ45" s="516"/>
      <c r="GZK45" s="516"/>
      <c r="GZL45" s="516"/>
      <c r="GZM45" s="516"/>
      <c r="GZN45" s="516"/>
      <c r="GZO45" s="516"/>
      <c r="GZP45" s="516"/>
      <c r="GZQ45" s="516"/>
      <c r="GZR45" s="516"/>
      <c r="GZS45" s="516"/>
      <c r="GZT45" s="516"/>
      <c r="GZU45" s="516"/>
      <c r="GZV45" s="516"/>
      <c r="GZW45" s="516"/>
      <c r="GZX45" s="516"/>
      <c r="GZY45" s="516"/>
      <c r="GZZ45" s="516"/>
      <c r="HAA45" s="516"/>
      <c r="HAB45" s="516"/>
      <c r="HAC45" s="516"/>
      <c r="HAD45" s="516"/>
      <c r="HAE45" s="516"/>
      <c r="HAF45" s="516"/>
      <c r="HAG45" s="516"/>
      <c r="HAH45" s="516"/>
      <c r="HAI45" s="516"/>
      <c r="HAJ45" s="516"/>
      <c r="HAK45" s="516"/>
      <c r="HAL45" s="516"/>
      <c r="HAM45" s="516"/>
      <c r="HAN45" s="516"/>
      <c r="HAO45" s="516"/>
      <c r="HAP45" s="516"/>
      <c r="HAQ45" s="516"/>
      <c r="HAR45" s="516"/>
      <c r="HAS45" s="516"/>
      <c r="HAT45" s="516"/>
      <c r="HAU45" s="516"/>
      <c r="HAV45" s="516"/>
      <c r="HAW45" s="516"/>
      <c r="HAX45" s="516"/>
      <c r="HAY45" s="516"/>
      <c r="HAZ45" s="516"/>
      <c r="HBA45" s="516"/>
      <c r="HBB45" s="516"/>
      <c r="HBC45" s="516"/>
      <c r="HBD45" s="516"/>
      <c r="HBE45" s="516"/>
      <c r="HBF45" s="516"/>
      <c r="HBG45" s="516"/>
      <c r="HBH45" s="516"/>
      <c r="HBI45" s="516"/>
      <c r="HBJ45" s="516"/>
      <c r="HBK45" s="516"/>
      <c r="HBL45" s="516"/>
      <c r="HBM45" s="516"/>
      <c r="HBN45" s="516"/>
      <c r="HBO45" s="516"/>
      <c r="HBP45" s="516"/>
      <c r="HBQ45" s="516"/>
      <c r="HBR45" s="516"/>
      <c r="HBS45" s="516"/>
      <c r="HBT45" s="516"/>
      <c r="HBU45" s="516"/>
      <c r="HBV45" s="516"/>
      <c r="HBW45" s="516"/>
      <c r="HBX45" s="516"/>
      <c r="HBY45" s="516"/>
      <c r="HBZ45" s="516"/>
      <c r="HCA45" s="516"/>
      <c r="HCB45" s="516"/>
      <c r="HCC45" s="516"/>
      <c r="HCD45" s="516"/>
      <c r="HCE45" s="516"/>
      <c r="HCF45" s="516"/>
      <c r="HCG45" s="516"/>
      <c r="HCH45" s="516"/>
      <c r="HCI45" s="516"/>
      <c r="HCJ45" s="516"/>
      <c r="HCK45" s="516"/>
      <c r="HCL45" s="516"/>
      <c r="HCM45" s="516"/>
      <c r="HCN45" s="516"/>
      <c r="HCO45" s="516"/>
      <c r="HCP45" s="516"/>
      <c r="HCQ45" s="516"/>
      <c r="HCR45" s="516"/>
      <c r="HCS45" s="516"/>
      <c r="HCT45" s="516"/>
      <c r="HCU45" s="516"/>
      <c r="HCV45" s="516"/>
      <c r="HCW45" s="516"/>
      <c r="HCX45" s="516"/>
      <c r="HCY45" s="516"/>
      <c r="HCZ45" s="516"/>
      <c r="HDA45" s="516"/>
      <c r="HDB45" s="516"/>
      <c r="HDC45" s="516"/>
      <c r="HDD45" s="516"/>
      <c r="HDE45" s="516"/>
      <c r="HDF45" s="516"/>
      <c r="HDG45" s="516"/>
      <c r="HDH45" s="516"/>
      <c r="HDI45" s="516"/>
      <c r="HDJ45" s="516"/>
      <c r="HDK45" s="516"/>
      <c r="HDL45" s="516"/>
      <c r="HDM45" s="516"/>
      <c r="HDN45" s="516"/>
      <c r="HDO45" s="516"/>
      <c r="HDP45" s="516"/>
      <c r="HDQ45" s="516"/>
      <c r="HDR45" s="516"/>
      <c r="HDS45" s="516"/>
      <c r="HDT45" s="516"/>
      <c r="HDU45" s="516"/>
      <c r="HDV45" s="516"/>
      <c r="HDW45" s="516"/>
      <c r="HDX45" s="516"/>
      <c r="HDY45" s="516"/>
      <c r="HDZ45" s="516"/>
      <c r="HEA45" s="516"/>
      <c r="HEB45" s="516"/>
      <c r="HEC45" s="516"/>
      <c r="HED45" s="516"/>
      <c r="HEE45" s="516"/>
      <c r="HEF45" s="516"/>
      <c r="HEG45" s="516"/>
      <c r="HEH45" s="516"/>
      <c r="HEI45" s="516"/>
      <c r="HEJ45" s="516"/>
      <c r="HEK45" s="516"/>
      <c r="HEL45" s="516"/>
      <c r="HEM45" s="516"/>
      <c r="HEN45" s="516"/>
      <c r="HEO45" s="516"/>
      <c r="HEP45" s="516"/>
      <c r="HEQ45" s="516"/>
      <c r="HER45" s="516"/>
      <c r="HES45" s="516"/>
      <c r="HET45" s="516"/>
      <c r="HEU45" s="516"/>
      <c r="HEV45" s="516"/>
      <c r="HEW45" s="516"/>
      <c r="HEX45" s="516"/>
      <c r="HEY45" s="516"/>
      <c r="HEZ45" s="516"/>
      <c r="HFA45" s="516"/>
      <c r="HFB45" s="516"/>
      <c r="HFC45" s="516"/>
      <c r="HFD45" s="516"/>
      <c r="HFE45" s="516"/>
      <c r="HFF45" s="516"/>
      <c r="HFG45" s="516"/>
      <c r="HFH45" s="516"/>
      <c r="HFI45" s="516"/>
      <c r="HFJ45" s="516"/>
      <c r="HFK45" s="516"/>
      <c r="HFL45" s="516"/>
      <c r="HFM45" s="516"/>
      <c r="HFN45" s="516"/>
      <c r="HFO45" s="516"/>
      <c r="HFP45" s="516"/>
      <c r="HFQ45" s="516"/>
      <c r="HFR45" s="516"/>
      <c r="HFS45" s="516"/>
      <c r="HFT45" s="516"/>
      <c r="HFU45" s="516"/>
      <c r="HFV45" s="516"/>
      <c r="HFW45" s="516"/>
      <c r="HFX45" s="516"/>
      <c r="HFY45" s="516"/>
      <c r="HFZ45" s="516"/>
      <c r="HGA45" s="516"/>
      <c r="HGB45" s="516"/>
      <c r="HGC45" s="516"/>
      <c r="HGD45" s="516"/>
      <c r="HGE45" s="516"/>
      <c r="HGF45" s="516"/>
      <c r="HGG45" s="516"/>
      <c r="HGH45" s="516"/>
      <c r="HGI45" s="516"/>
      <c r="HGJ45" s="516"/>
      <c r="HGK45" s="516"/>
      <c r="HGL45" s="516"/>
      <c r="HGM45" s="516"/>
      <c r="HGN45" s="516"/>
      <c r="HGO45" s="516"/>
      <c r="HGP45" s="516"/>
      <c r="HGQ45" s="516"/>
      <c r="HGR45" s="516"/>
      <c r="HGS45" s="516"/>
      <c r="HGT45" s="516"/>
      <c r="HGU45" s="516"/>
      <c r="HGV45" s="516"/>
      <c r="HGW45" s="516"/>
      <c r="HGX45" s="516"/>
      <c r="HGY45" s="516"/>
      <c r="HGZ45" s="516"/>
      <c r="HHA45" s="516"/>
      <c r="HHB45" s="516"/>
      <c r="HHC45" s="516"/>
      <c r="HHD45" s="516"/>
      <c r="HHE45" s="516"/>
      <c r="HHF45" s="516"/>
      <c r="HHG45" s="516"/>
      <c r="HHH45" s="516"/>
      <c r="HHI45" s="516"/>
      <c r="HHJ45" s="516"/>
      <c r="HHK45" s="516"/>
      <c r="HHL45" s="516"/>
      <c r="HHM45" s="516"/>
      <c r="HHN45" s="516"/>
      <c r="HHO45" s="516"/>
      <c r="HHP45" s="516"/>
      <c r="HHQ45" s="516"/>
      <c r="HHR45" s="516"/>
      <c r="HHS45" s="516"/>
      <c r="HHT45" s="516"/>
      <c r="HHU45" s="516"/>
      <c r="HHV45" s="516"/>
      <c r="HHW45" s="516"/>
      <c r="HHX45" s="516"/>
      <c r="HHY45" s="516"/>
      <c r="HHZ45" s="516"/>
      <c r="HIA45" s="516"/>
      <c r="HIB45" s="516"/>
      <c r="HIC45" s="516"/>
      <c r="HID45" s="516"/>
      <c r="HIE45" s="516"/>
      <c r="HIF45" s="516"/>
      <c r="HIG45" s="516"/>
      <c r="HIH45" s="516"/>
      <c r="HII45" s="516"/>
      <c r="HIJ45" s="516"/>
      <c r="HIK45" s="516"/>
      <c r="HIL45" s="516"/>
      <c r="HIM45" s="516"/>
      <c r="HIN45" s="516"/>
      <c r="HIO45" s="516"/>
      <c r="HIP45" s="516"/>
      <c r="HIQ45" s="516"/>
      <c r="HIR45" s="516"/>
      <c r="HIS45" s="516"/>
      <c r="HIT45" s="516"/>
      <c r="HIU45" s="516"/>
      <c r="HIV45" s="516"/>
      <c r="HIW45" s="516"/>
      <c r="HIX45" s="516"/>
      <c r="HIY45" s="516"/>
      <c r="HIZ45" s="516"/>
      <c r="HJA45" s="516"/>
      <c r="HJB45" s="516"/>
      <c r="HJC45" s="516"/>
      <c r="HJD45" s="516"/>
      <c r="HJE45" s="516"/>
      <c r="HJF45" s="516"/>
      <c r="HJG45" s="516"/>
      <c r="HJH45" s="516"/>
      <c r="HJI45" s="516"/>
      <c r="HJJ45" s="516"/>
      <c r="HJK45" s="516"/>
      <c r="HJL45" s="516"/>
      <c r="HJM45" s="516"/>
      <c r="HJN45" s="516"/>
      <c r="HJO45" s="516"/>
      <c r="HJP45" s="516"/>
      <c r="HJQ45" s="516"/>
      <c r="HJR45" s="516"/>
      <c r="HJS45" s="516"/>
      <c r="HJT45" s="516"/>
      <c r="HJU45" s="516"/>
      <c r="HJV45" s="516"/>
      <c r="HJW45" s="516"/>
      <c r="HJX45" s="516"/>
      <c r="HJY45" s="516"/>
      <c r="HJZ45" s="516"/>
      <c r="HKA45" s="516"/>
      <c r="HKB45" s="516"/>
      <c r="HKC45" s="516"/>
      <c r="HKD45" s="516"/>
      <c r="HKE45" s="516"/>
      <c r="HKF45" s="516"/>
      <c r="HKG45" s="516"/>
      <c r="HKH45" s="516"/>
      <c r="HKI45" s="516"/>
      <c r="HKJ45" s="516"/>
      <c r="HKK45" s="516"/>
      <c r="HKL45" s="516"/>
      <c r="HKM45" s="516"/>
      <c r="HKN45" s="516"/>
      <c r="HKO45" s="516"/>
      <c r="HKP45" s="516"/>
      <c r="HKQ45" s="516"/>
      <c r="HKR45" s="516"/>
      <c r="HKS45" s="516"/>
      <c r="HKT45" s="516"/>
      <c r="HKU45" s="516"/>
      <c r="HKV45" s="516"/>
      <c r="HKW45" s="516"/>
      <c r="HKX45" s="516"/>
      <c r="HKY45" s="516"/>
      <c r="HKZ45" s="516"/>
      <c r="HLA45" s="516"/>
      <c r="HLB45" s="516"/>
      <c r="HLC45" s="516"/>
      <c r="HLD45" s="516"/>
      <c r="HLE45" s="516"/>
      <c r="HLF45" s="516"/>
      <c r="HLG45" s="516"/>
      <c r="HLH45" s="516"/>
      <c r="HLI45" s="516"/>
      <c r="HLJ45" s="516"/>
      <c r="HLK45" s="516"/>
      <c r="HLL45" s="516"/>
      <c r="HLM45" s="516"/>
      <c r="HLN45" s="516"/>
      <c r="HLO45" s="516"/>
      <c r="HLP45" s="516"/>
      <c r="HLQ45" s="516"/>
      <c r="HLR45" s="516"/>
      <c r="HLS45" s="516"/>
      <c r="HLT45" s="516"/>
      <c r="HLU45" s="516"/>
      <c r="HLV45" s="516"/>
      <c r="HLW45" s="516"/>
      <c r="HLX45" s="516"/>
      <c r="HLY45" s="516"/>
      <c r="HLZ45" s="516"/>
      <c r="HMA45" s="516"/>
      <c r="HMB45" s="516"/>
      <c r="HMC45" s="516"/>
      <c r="HMD45" s="516"/>
      <c r="HME45" s="516"/>
      <c r="HMF45" s="516"/>
      <c r="HMG45" s="516"/>
      <c r="HMH45" s="516"/>
      <c r="HMI45" s="516"/>
      <c r="HMJ45" s="516"/>
      <c r="HMK45" s="516"/>
      <c r="HML45" s="516"/>
      <c r="HMM45" s="516"/>
      <c r="HMN45" s="516"/>
      <c r="HMO45" s="516"/>
      <c r="HMP45" s="516"/>
      <c r="HMQ45" s="516"/>
      <c r="HMR45" s="516"/>
      <c r="HMS45" s="516"/>
      <c r="HMT45" s="516"/>
      <c r="HMU45" s="516"/>
      <c r="HMV45" s="516"/>
      <c r="HMW45" s="516"/>
      <c r="HMX45" s="516"/>
      <c r="HMY45" s="516"/>
      <c r="HMZ45" s="516"/>
      <c r="HNA45" s="516"/>
      <c r="HNB45" s="516"/>
      <c r="HNC45" s="516"/>
      <c r="HND45" s="516"/>
      <c r="HNE45" s="516"/>
      <c r="HNF45" s="516"/>
      <c r="HNG45" s="516"/>
      <c r="HNH45" s="516"/>
      <c r="HNI45" s="516"/>
      <c r="HNJ45" s="516"/>
      <c r="HNK45" s="516"/>
      <c r="HNL45" s="516"/>
      <c r="HNM45" s="516"/>
      <c r="HNN45" s="516"/>
      <c r="HNO45" s="516"/>
      <c r="HNP45" s="516"/>
      <c r="HNQ45" s="516"/>
      <c r="HNR45" s="516"/>
      <c r="HNS45" s="516"/>
      <c r="HNT45" s="516"/>
      <c r="HNU45" s="516"/>
      <c r="HNV45" s="516"/>
      <c r="HNW45" s="516"/>
      <c r="HNX45" s="516"/>
      <c r="HNY45" s="516"/>
      <c r="HNZ45" s="516"/>
      <c r="HOA45" s="516"/>
      <c r="HOB45" s="516"/>
      <c r="HOC45" s="516"/>
      <c r="HOD45" s="516"/>
      <c r="HOE45" s="516"/>
      <c r="HOF45" s="516"/>
      <c r="HOG45" s="516"/>
      <c r="HOH45" s="516"/>
      <c r="HOI45" s="516"/>
      <c r="HOJ45" s="516"/>
      <c r="HOK45" s="516"/>
      <c r="HOL45" s="516"/>
      <c r="HOM45" s="516"/>
      <c r="HON45" s="516"/>
      <c r="HOO45" s="516"/>
      <c r="HOP45" s="516"/>
      <c r="HOQ45" s="516"/>
      <c r="HOR45" s="516"/>
      <c r="HOS45" s="516"/>
      <c r="HOT45" s="516"/>
      <c r="HOU45" s="516"/>
      <c r="HOV45" s="516"/>
      <c r="HOW45" s="516"/>
      <c r="HOX45" s="516"/>
      <c r="HOY45" s="516"/>
      <c r="HOZ45" s="516"/>
      <c r="HPA45" s="516"/>
      <c r="HPB45" s="516"/>
      <c r="HPC45" s="516"/>
      <c r="HPD45" s="516"/>
      <c r="HPE45" s="516"/>
      <c r="HPF45" s="516"/>
      <c r="HPG45" s="516"/>
      <c r="HPH45" s="516"/>
      <c r="HPI45" s="516"/>
      <c r="HPJ45" s="516"/>
      <c r="HPK45" s="516"/>
      <c r="HPL45" s="516"/>
      <c r="HPM45" s="516"/>
      <c r="HPN45" s="516"/>
      <c r="HPO45" s="516"/>
      <c r="HPP45" s="516"/>
      <c r="HPQ45" s="516"/>
      <c r="HPR45" s="516"/>
      <c r="HPS45" s="516"/>
      <c r="HPT45" s="516"/>
      <c r="HPU45" s="516"/>
      <c r="HPV45" s="516"/>
      <c r="HPW45" s="516"/>
      <c r="HPX45" s="516"/>
      <c r="HPY45" s="516"/>
      <c r="HPZ45" s="516"/>
      <c r="HQA45" s="516"/>
      <c r="HQB45" s="516"/>
      <c r="HQC45" s="516"/>
      <c r="HQD45" s="516"/>
      <c r="HQE45" s="516"/>
      <c r="HQF45" s="516"/>
      <c r="HQG45" s="516"/>
      <c r="HQH45" s="516"/>
      <c r="HQI45" s="516"/>
      <c r="HQJ45" s="516"/>
      <c r="HQK45" s="516"/>
      <c r="HQL45" s="516"/>
      <c r="HQM45" s="516"/>
      <c r="HQN45" s="516"/>
      <c r="HQO45" s="516"/>
      <c r="HQP45" s="516"/>
      <c r="HQQ45" s="516"/>
      <c r="HQR45" s="516"/>
      <c r="HQS45" s="516"/>
      <c r="HQT45" s="516"/>
      <c r="HQU45" s="516"/>
      <c r="HQV45" s="516"/>
      <c r="HQW45" s="516"/>
      <c r="HQX45" s="516"/>
      <c r="HQY45" s="516"/>
      <c r="HQZ45" s="516"/>
      <c r="HRA45" s="516"/>
      <c r="HRB45" s="516"/>
      <c r="HRC45" s="516"/>
      <c r="HRD45" s="516"/>
      <c r="HRE45" s="516"/>
      <c r="HRF45" s="516"/>
      <c r="HRG45" s="516"/>
      <c r="HRH45" s="516"/>
      <c r="HRI45" s="516"/>
      <c r="HRJ45" s="516"/>
      <c r="HRK45" s="516"/>
      <c r="HRL45" s="516"/>
      <c r="HRM45" s="516"/>
      <c r="HRN45" s="516"/>
      <c r="HRO45" s="516"/>
      <c r="HRP45" s="516"/>
      <c r="HRQ45" s="516"/>
      <c r="HRR45" s="516"/>
      <c r="HRS45" s="516"/>
      <c r="HRT45" s="516"/>
      <c r="HRU45" s="516"/>
      <c r="HRV45" s="516"/>
      <c r="HRW45" s="516"/>
      <c r="HRX45" s="516"/>
      <c r="HRY45" s="516"/>
      <c r="HRZ45" s="516"/>
      <c r="HSA45" s="516"/>
      <c r="HSB45" s="516"/>
      <c r="HSC45" s="516"/>
      <c r="HSD45" s="516"/>
      <c r="HSE45" s="516"/>
      <c r="HSF45" s="516"/>
      <c r="HSG45" s="516"/>
      <c r="HSH45" s="516"/>
      <c r="HSI45" s="516"/>
      <c r="HSJ45" s="516"/>
      <c r="HSK45" s="516"/>
      <c r="HSL45" s="516"/>
      <c r="HSM45" s="516"/>
      <c r="HSN45" s="516"/>
      <c r="HSO45" s="516"/>
      <c r="HSP45" s="516"/>
      <c r="HSQ45" s="516"/>
      <c r="HSR45" s="516"/>
      <c r="HSS45" s="516"/>
      <c r="HST45" s="516"/>
      <c r="HSU45" s="516"/>
      <c r="HSV45" s="516"/>
      <c r="HSW45" s="516"/>
      <c r="HSX45" s="516"/>
      <c r="HSY45" s="516"/>
      <c r="HSZ45" s="516"/>
      <c r="HTA45" s="516"/>
      <c r="HTB45" s="516"/>
      <c r="HTC45" s="516"/>
      <c r="HTD45" s="516"/>
      <c r="HTE45" s="516"/>
      <c r="HTF45" s="516"/>
      <c r="HTG45" s="516"/>
      <c r="HTH45" s="516"/>
      <c r="HTI45" s="516"/>
      <c r="HTJ45" s="516"/>
      <c r="HTK45" s="516"/>
      <c r="HTL45" s="516"/>
      <c r="HTM45" s="516"/>
      <c r="HTN45" s="516"/>
      <c r="HTO45" s="516"/>
      <c r="HTP45" s="516"/>
      <c r="HTQ45" s="516"/>
      <c r="HTR45" s="516"/>
      <c r="HTS45" s="516"/>
      <c r="HTT45" s="516"/>
      <c r="HTU45" s="516"/>
      <c r="HTV45" s="516"/>
      <c r="HTW45" s="516"/>
      <c r="HTX45" s="516"/>
      <c r="HTY45" s="516"/>
      <c r="HTZ45" s="516"/>
      <c r="HUA45" s="516"/>
      <c r="HUB45" s="516"/>
      <c r="HUC45" s="516"/>
      <c r="HUD45" s="516"/>
      <c r="HUE45" s="516"/>
      <c r="HUF45" s="516"/>
      <c r="HUG45" s="516"/>
      <c r="HUH45" s="516"/>
      <c r="HUI45" s="516"/>
      <c r="HUJ45" s="516"/>
      <c r="HUK45" s="516"/>
      <c r="HUL45" s="516"/>
      <c r="HUM45" s="516"/>
      <c r="HUN45" s="516"/>
      <c r="HUO45" s="516"/>
      <c r="HUP45" s="516"/>
      <c r="HUQ45" s="516"/>
      <c r="HUR45" s="516"/>
      <c r="HUS45" s="516"/>
      <c r="HUT45" s="516"/>
      <c r="HUU45" s="516"/>
      <c r="HUV45" s="516"/>
      <c r="HUW45" s="516"/>
      <c r="HUX45" s="516"/>
      <c r="HUY45" s="516"/>
      <c r="HUZ45" s="516"/>
      <c r="HVA45" s="516"/>
      <c r="HVB45" s="516"/>
      <c r="HVC45" s="516"/>
      <c r="HVD45" s="516"/>
      <c r="HVE45" s="516"/>
      <c r="HVF45" s="516"/>
      <c r="HVG45" s="516"/>
      <c r="HVH45" s="516"/>
      <c r="HVI45" s="516"/>
      <c r="HVJ45" s="516"/>
      <c r="HVK45" s="516"/>
      <c r="HVL45" s="516"/>
      <c r="HVM45" s="516"/>
      <c r="HVN45" s="516"/>
      <c r="HVO45" s="516"/>
      <c r="HVP45" s="516"/>
      <c r="HVQ45" s="516"/>
      <c r="HVR45" s="516"/>
      <c r="HVS45" s="516"/>
      <c r="HVT45" s="516"/>
      <c r="HVU45" s="516"/>
      <c r="HVV45" s="516"/>
      <c r="HVW45" s="516"/>
      <c r="HVX45" s="516"/>
      <c r="HVY45" s="516"/>
      <c r="HVZ45" s="516"/>
      <c r="HWA45" s="516"/>
      <c r="HWB45" s="516"/>
      <c r="HWC45" s="516"/>
      <c r="HWD45" s="516"/>
      <c r="HWE45" s="516"/>
      <c r="HWF45" s="516"/>
      <c r="HWG45" s="516"/>
      <c r="HWH45" s="516"/>
      <c r="HWI45" s="516"/>
      <c r="HWJ45" s="516"/>
      <c r="HWK45" s="516"/>
      <c r="HWL45" s="516"/>
      <c r="HWM45" s="516"/>
      <c r="HWN45" s="516"/>
      <c r="HWO45" s="516"/>
      <c r="HWP45" s="516"/>
      <c r="HWQ45" s="516"/>
      <c r="HWR45" s="516"/>
      <c r="HWS45" s="516"/>
      <c r="HWT45" s="516"/>
      <c r="HWU45" s="516"/>
      <c r="HWV45" s="516"/>
      <c r="HWW45" s="516"/>
      <c r="HWX45" s="516"/>
      <c r="HWY45" s="516"/>
      <c r="HWZ45" s="516"/>
      <c r="HXA45" s="516"/>
      <c r="HXB45" s="516"/>
      <c r="HXC45" s="516"/>
      <c r="HXD45" s="516"/>
      <c r="HXE45" s="516"/>
      <c r="HXF45" s="516"/>
      <c r="HXG45" s="516"/>
      <c r="HXH45" s="516"/>
      <c r="HXI45" s="516"/>
      <c r="HXJ45" s="516"/>
      <c r="HXK45" s="516"/>
      <c r="HXL45" s="516"/>
      <c r="HXM45" s="516"/>
      <c r="HXN45" s="516"/>
      <c r="HXO45" s="516"/>
      <c r="HXP45" s="516"/>
      <c r="HXQ45" s="516"/>
      <c r="HXR45" s="516"/>
      <c r="HXS45" s="516"/>
      <c r="HXT45" s="516"/>
      <c r="HXU45" s="516"/>
      <c r="HXV45" s="516"/>
      <c r="HXW45" s="516"/>
      <c r="HXX45" s="516"/>
      <c r="HXY45" s="516"/>
      <c r="HXZ45" s="516"/>
      <c r="HYA45" s="516"/>
      <c r="HYB45" s="516"/>
      <c r="HYC45" s="516"/>
      <c r="HYD45" s="516"/>
      <c r="HYE45" s="516"/>
      <c r="HYF45" s="516"/>
      <c r="HYG45" s="516"/>
      <c r="HYH45" s="516"/>
      <c r="HYI45" s="516"/>
      <c r="HYJ45" s="516"/>
      <c r="HYK45" s="516"/>
      <c r="HYL45" s="516"/>
      <c r="HYM45" s="516"/>
      <c r="HYN45" s="516"/>
      <c r="HYO45" s="516"/>
      <c r="HYP45" s="516"/>
      <c r="HYQ45" s="516"/>
      <c r="HYR45" s="516"/>
      <c r="HYS45" s="516"/>
      <c r="HYT45" s="516"/>
      <c r="HYU45" s="516"/>
      <c r="HYV45" s="516"/>
      <c r="HYW45" s="516"/>
      <c r="HYX45" s="516"/>
      <c r="HYY45" s="516"/>
      <c r="HYZ45" s="516"/>
      <c r="HZA45" s="516"/>
      <c r="HZB45" s="516"/>
      <c r="HZC45" s="516"/>
      <c r="HZD45" s="516"/>
      <c r="HZE45" s="516"/>
      <c r="HZF45" s="516"/>
      <c r="HZG45" s="516"/>
      <c r="HZH45" s="516"/>
      <c r="HZI45" s="516"/>
      <c r="HZJ45" s="516"/>
      <c r="HZK45" s="516"/>
      <c r="HZL45" s="516"/>
      <c r="HZM45" s="516"/>
      <c r="HZN45" s="516"/>
      <c r="HZO45" s="516"/>
      <c r="HZP45" s="516"/>
      <c r="HZQ45" s="516"/>
      <c r="HZR45" s="516"/>
      <c r="HZS45" s="516"/>
      <c r="HZT45" s="516"/>
      <c r="HZU45" s="516"/>
      <c r="HZV45" s="516"/>
      <c r="HZW45" s="516"/>
      <c r="HZX45" s="516"/>
      <c r="HZY45" s="516"/>
      <c r="HZZ45" s="516"/>
      <c r="IAA45" s="516"/>
      <c r="IAB45" s="516"/>
      <c r="IAC45" s="516"/>
      <c r="IAD45" s="516"/>
      <c r="IAE45" s="516"/>
      <c r="IAF45" s="516"/>
      <c r="IAG45" s="516"/>
      <c r="IAH45" s="516"/>
      <c r="IAI45" s="516"/>
      <c r="IAJ45" s="516"/>
      <c r="IAK45" s="516"/>
      <c r="IAL45" s="516"/>
      <c r="IAM45" s="516"/>
      <c r="IAN45" s="516"/>
      <c r="IAO45" s="516"/>
      <c r="IAP45" s="516"/>
      <c r="IAQ45" s="516"/>
      <c r="IAR45" s="516"/>
      <c r="IAS45" s="516"/>
      <c r="IAT45" s="516"/>
      <c r="IAU45" s="516"/>
      <c r="IAV45" s="516"/>
      <c r="IAW45" s="516"/>
      <c r="IAX45" s="516"/>
      <c r="IAY45" s="516"/>
      <c r="IAZ45" s="516"/>
      <c r="IBA45" s="516"/>
      <c r="IBB45" s="516"/>
      <c r="IBC45" s="516"/>
      <c r="IBD45" s="516"/>
      <c r="IBE45" s="516"/>
      <c r="IBF45" s="516"/>
      <c r="IBG45" s="516"/>
      <c r="IBH45" s="516"/>
      <c r="IBI45" s="516"/>
      <c r="IBJ45" s="516"/>
      <c r="IBK45" s="516"/>
      <c r="IBL45" s="516"/>
      <c r="IBM45" s="516"/>
      <c r="IBN45" s="516"/>
      <c r="IBO45" s="516"/>
      <c r="IBP45" s="516"/>
      <c r="IBQ45" s="516"/>
      <c r="IBR45" s="516"/>
      <c r="IBS45" s="516"/>
      <c r="IBT45" s="516"/>
      <c r="IBU45" s="516"/>
      <c r="IBV45" s="516"/>
      <c r="IBW45" s="516"/>
      <c r="IBX45" s="516"/>
      <c r="IBY45" s="516"/>
      <c r="IBZ45" s="516"/>
      <c r="ICA45" s="516"/>
      <c r="ICB45" s="516"/>
      <c r="ICC45" s="516"/>
      <c r="ICD45" s="516"/>
      <c r="ICE45" s="516"/>
      <c r="ICF45" s="516"/>
      <c r="ICG45" s="516"/>
      <c r="ICH45" s="516"/>
      <c r="ICI45" s="516"/>
      <c r="ICJ45" s="516"/>
      <c r="ICK45" s="516"/>
      <c r="ICL45" s="516"/>
      <c r="ICM45" s="516"/>
      <c r="ICN45" s="516"/>
      <c r="ICO45" s="516"/>
      <c r="ICP45" s="516"/>
      <c r="ICQ45" s="516"/>
      <c r="ICR45" s="516"/>
      <c r="ICS45" s="516"/>
      <c r="ICT45" s="516"/>
      <c r="ICU45" s="516"/>
      <c r="ICV45" s="516"/>
      <c r="ICW45" s="516"/>
      <c r="ICX45" s="516"/>
      <c r="ICY45" s="516"/>
      <c r="ICZ45" s="516"/>
      <c r="IDA45" s="516"/>
      <c r="IDB45" s="516"/>
      <c r="IDC45" s="516"/>
      <c r="IDD45" s="516"/>
      <c r="IDE45" s="516"/>
      <c r="IDF45" s="516"/>
      <c r="IDG45" s="516"/>
      <c r="IDH45" s="516"/>
      <c r="IDI45" s="516"/>
      <c r="IDJ45" s="516"/>
      <c r="IDK45" s="516"/>
      <c r="IDL45" s="516"/>
      <c r="IDM45" s="516"/>
      <c r="IDN45" s="516"/>
      <c r="IDO45" s="516"/>
      <c r="IDP45" s="516"/>
      <c r="IDQ45" s="516"/>
      <c r="IDR45" s="516"/>
      <c r="IDS45" s="516"/>
      <c r="IDT45" s="516"/>
      <c r="IDU45" s="516"/>
      <c r="IDV45" s="516"/>
      <c r="IDW45" s="516"/>
      <c r="IDX45" s="516"/>
      <c r="IDY45" s="516"/>
      <c r="IDZ45" s="516"/>
      <c r="IEA45" s="516"/>
      <c r="IEB45" s="516"/>
      <c r="IEC45" s="516"/>
      <c r="IED45" s="516"/>
      <c r="IEE45" s="516"/>
      <c r="IEF45" s="516"/>
      <c r="IEG45" s="516"/>
      <c r="IEH45" s="516"/>
      <c r="IEI45" s="516"/>
      <c r="IEJ45" s="516"/>
      <c r="IEK45" s="516"/>
      <c r="IEL45" s="516"/>
      <c r="IEM45" s="516"/>
      <c r="IEN45" s="516"/>
      <c r="IEO45" s="516"/>
      <c r="IEP45" s="516"/>
      <c r="IEQ45" s="516"/>
      <c r="IER45" s="516"/>
      <c r="IES45" s="516"/>
      <c r="IET45" s="516"/>
      <c r="IEU45" s="516"/>
      <c r="IEV45" s="516"/>
      <c r="IEW45" s="516"/>
      <c r="IEX45" s="516"/>
      <c r="IEY45" s="516"/>
      <c r="IEZ45" s="516"/>
      <c r="IFA45" s="516"/>
      <c r="IFB45" s="516"/>
      <c r="IFC45" s="516"/>
      <c r="IFD45" s="516"/>
      <c r="IFE45" s="516"/>
      <c r="IFF45" s="516"/>
      <c r="IFG45" s="516"/>
      <c r="IFH45" s="516"/>
      <c r="IFI45" s="516"/>
      <c r="IFJ45" s="516"/>
      <c r="IFK45" s="516"/>
      <c r="IFL45" s="516"/>
      <c r="IFM45" s="516"/>
      <c r="IFN45" s="516"/>
      <c r="IFO45" s="516"/>
      <c r="IFP45" s="516"/>
      <c r="IFQ45" s="516"/>
      <c r="IFR45" s="516"/>
      <c r="IFS45" s="516"/>
      <c r="IFT45" s="516"/>
      <c r="IFU45" s="516"/>
      <c r="IFV45" s="516"/>
      <c r="IFW45" s="516"/>
      <c r="IFX45" s="516"/>
      <c r="IFY45" s="516"/>
      <c r="IFZ45" s="516"/>
      <c r="IGA45" s="516"/>
      <c r="IGB45" s="516"/>
      <c r="IGC45" s="516"/>
      <c r="IGD45" s="516"/>
      <c r="IGE45" s="516"/>
      <c r="IGF45" s="516"/>
      <c r="IGG45" s="516"/>
      <c r="IGH45" s="516"/>
      <c r="IGI45" s="516"/>
      <c r="IGJ45" s="516"/>
      <c r="IGK45" s="516"/>
      <c r="IGL45" s="516"/>
      <c r="IGM45" s="516"/>
      <c r="IGN45" s="516"/>
      <c r="IGO45" s="516"/>
      <c r="IGP45" s="516"/>
      <c r="IGQ45" s="516"/>
      <c r="IGR45" s="516"/>
      <c r="IGS45" s="516"/>
      <c r="IGT45" s="516"/>
      <c r="IGU45" s="516"/>
      <c r="IGV45" s="516"/>
      <c r="IGW45" s="516"/>
      <c r="IGX45" s="516"/>
      <c r="IGY45" s="516"/>
      <c r="IGZ45" s="516"/>
      <c r="IHA45" s="516"/>
      <c r="IHB45" s="516"/>
      <c r="IHC45" s="516"/>
      <c r="IHD45" s="516"/>
      <c r="IHE45" s="516"/>
      <c r="IHF45" s="516"/>
      <c r="IHG45" s="516"/>
      <c r="IHH45" s="516"/>
      <c r="IHI45" s="516"/>
      <c r="IHJ45" s="516"/>
      <c r="IHK45" s="516"/>
      <c r="IHL45" s="516"/>
      <c r="IHM45" s="516"/>
      <c r="IHN45" s="516"/>
      <c r="IHO45" s="516"/>
      <c r="IHP45" s="516"/>
      <c r="IHQ45" s="516"/>
      <c r="IHR45" s="516"/>
      <c r="IHS45" s="516"/>
      <c r="IHT45" s="516"/>
      <c r="IHU45" s="516"/>
      <c r="IHV45" s="516"/>
      <c r="IHW45" s="516"/>
      <c r="IHX45" s="516"/>
      <c r="IHY45" s="516"/>
      <c r="IHZ45" s="516"/>
      <c r="IIA45" s="516"/>
      <c r="IIB45" s="516"/>
      <c r="IIC45" s="516"/>
      <c r="IID45" s="516"/>
      <c r="IIE45" s="516"/>
      <c r="IIF45" s="516"/>
      <c r="IIG45" s="516"/>
      <c r="IIH45" s="516"/>
      <c r="III45" s="516"/>
      <c r="IIJ45" s="516"/>
      <c r="IIK45" s="516"/>
      <c r="IIL45" s="516"/>
      <c r="IIM45" s="516"/>
      <c r="IIN45" s="516"/>
      <c r="IIO45" s="516"/>
      <c r="IIP45" s="516"/>
      <c r="IIQ45" s="516"/>
      <c r="IIR45" s="516"/>
      <c r="IIS45" s="516"/>
      <c r="IIT45" s="516"/>
      <c r="IIU45" s="516"/>
      <c r="IIV45" s="516"/>
      <c r="IIW45" s="516"/>
      <c r="IIX45" s="516"/>
      <c r="IIY45" s="516"/>
      <c r="IIZ45" s="516"/>
      <c r="IJA45" s="516"/>
      <c r="IJB45" s="516"/>
      <c r="IJC45" s="516"/>
      <c r="IJD45" s="516"/>
      <c r="IJE45" s="516"/>
      <c r="IJF45" s="516"/>
      <c r="IJG45" s="516"/>
      <c r="IJH45" s="516"/>
      <c r="IJI45" s="516"/>
      <c r="IJJ45" s="516"/>
      <c r="IJK45" s="516"/>
      <c r="IJL45" s="516"/>
      <c r="IJM45" s="516"/>
      <c r="IJN45" s="516"/>
      <c r="IJO45" s="516"/>
      <c r="IJP45" s="516"/>
      <c r="IJQ45" s="516"/>
      <c r="IJR45" s="516"/>
      <c r="IJS45" s="516"/>
      <c r="IJT45" s="516"/>
      <c r="IJU45" s="516"/>
      <c r="IJV45" s="516"/>
      <c r="IJW45" s="516"/>
      <c r="IJX45" s="516"/>
      <c r="IJY45" s="516"/>
      <c r="IJZ45" s="516"/>
      <c r="IKA45" s="516"/>
      <c r="IKB45" s="516"/>
      <c r="IKC45" s="516"/>
      <c r="IKD45" s="516"/>
      <c r="IKE45" s="516"/>
      <c r="IKF45" s="516"/>
      <c r="IKG45" s="516"/>
      <c r="IKH45" s="516"/>
      <c r="IKI45" s="516"/>
      <c r="IKJ45" s="516"/>
      <c r="IKK45" s="516"/>
      <c r="IKL45" s="516"/>
      <c r="IKM45" s="516"/>
      <c r="IKN45" s="516"/>
      <c r="IKO45" s="516"/>
      <c r="IKP45" s="516"/>
      <c r="IKQ45" s="516"/>
      <c r="IKR45" s="516"/>
      <c r="IKS45" s="516"/>
      <c r="IKT45" s="516"/>
      <c r="IKU45" s="516"/>
      <c r="IKV45" s="516"/>
      <c r="IKW45" s="516"/>
      <c r="IKX45" s="516"/>
      <c r="IKY45" s="516"/>
      <c r="IKZ45" s="516"/>
      <c r="ILA45" s="516"/>
      <c r="ILB45" s="516"/>
      <c r="ILC45" s="516"/>
      <c r="ILD45" s="516"/>
      <c r="ILE45" s="516"/>
      <c r="ILF45" s="516"/>
      <c r="ILG45" s="516"/>
      <c r="ILH45" s="516"/>
      <c r="ILI45" s="516"/>
      <c r="ILJ45" s="516"/>
      <c r="ILK45" s="516"/>
      <c r="ILL45" s="516"/>
      <c r="ILM45" s="516"/>
      <c r="ILN45" s="516"/>
      <c r="ILO45" s="516"/>
      <c r="ILP45" s="516"/>
      <c r="ILQ45" s="516"/>
      <c r="ILR45" s="516"/>
      <c r="ILS45" s="516"/>
      <c r="ILT45" s="516"/>
      <c r="ILU45" s="516"/>
      <c r="ILV45" s="516"/>
      <c r="ILW45" s="516"/>
      <c r="ILX45" s="516"/>
      <c r="ILY45" s="516"/>
      <c r="ILZ45" s="516"/>
      <c r="IMA45" s="516"/>
      <c r="IMB45" s="516"/>
      <c r="IMC45" s="516"/>
      <c r="IMD45" s="516"/>
      <c r="IME45" s="516"/>
      <c r="IMF45" s="516"/>
      <c r="IMG45" s="516"/>
      <c r="IMH45" s="516"/>
      <c r="IMI45" s="516"/>
      <c r="IMJ45" s="516"/>
      <c r="IMK45" s="516"/>
      <c r="IML45" s="516"/>
      <c r="IMM45" s="516"/>
      <c r="IMN45" s="516"/>
      <c r="IMO45" s="516"/>
      <c r="IMP45" s="516"/>
      <c r="IMQ45" s="516"/>
      <c r="IMR45" s="516"/>
      <c r="IMS45" s="516"/>
      <c r="IMT45" s="516"/>
      <c r="IMU45" s="516"/>
      <c r="IMV45" s="516"/>
      <c r="IMW45" s="516"/>
      <c r="IMX45" s="516"/>
      <c r="IMY45" s="516"/>
      <c r="IMZ45" s="516"/>
      <c r="INA45" s="516"/>
      <c r="INB45" s="516"/>
      <c r="INC45" s="516"/>
      <c r="IND45" s="516"/>
      <c r="INE45" s="516"/>
      <c r="INF45" s="516"/>
      <c r="ING45" s="516"/>
      <c r="INH45" s="516"/>
      <c r="INI45" s="516"/>
      <c r="INJ45" s="516"/>
      <c r="INK45" s="516"/>
      <c r="INL45" s="516"/>
      <c r="INM45" s="516"/>
      <c r="INN45" s="516"/>
      <c r="INO45" s="516"/>
      <c r="INP45" s="516"/>
      <c r="INQ45" s="516"/>
      <c r="INR45" s="516"/>
      <c r="INS45" s="516"/>
      <c r="INT45" s="516"/>
      <c r="INU45" s="516"/>
      <c r="INV45" s="516"/>
      <c r="INW45" s="516"/>
      <c r="INX45" s="516"/>
      <c r="INY45" s="516"/>
      <c r="INZ45" s="516"/>
      <c r="IOA45" s="516"/>
      <c r="IOB45" s="516"/>
      <c r="IOC45" s="516"/>
      <c r="IOD45" s="516"/>
      <c r="IOE45" s="516"/>
      <c r="IOF45" s="516"/>
      <c r="IOG45" s="516"/>
      <c r="IOH45" s="516"/>
      <c r="IOI45" s="516"/>
      <c r="IOJ45" s="516"/>
      <c r="IOK45" s="516"/>
      <c r="IOL45" s="516"/>
      <c r="IOM45" s="516"/>
      <c r="ION45" s="516"/>
      <c r="IOO45" s="516"/>
      <c r="IOP45" s="516"/>
      <c r="IOQ45" s="516"/>
      <c r="IOR45" s="516"/>
      <c r="IOS45" s="516"/>
      <c r="IOT45" s="516"/>
      <c r="IOU45" s="516"/>
      <c r="IOV45" s="516"/>
      <c r="IOW45" s="516"/>
      <c r="IOX45" s="516"/>
      <c r="IOY45" s="516"/>
      <c r="IOZ45" s="516"/>
      <c r="IPA45" s="516"/>
      <c r="IPB45" s="516"/>
      <c r="IPC45" s="516"/>
      <c r="IPD45" s="516"/>
      <c r="IPE45" s="516"/>
      <c r="IPF45" s="516"/>
      <c r="IPG45" s="516"/>
      <c r="IPH45" s="516"/>
      <c r="IPI45" s="516"/>
      <c r="IPJ45" s="516"/>
      <c r="IPK45" s="516"/>
      <c r="IPL45" s="516"/>
      <c r="IPM45" s="516"/>
      <c r="IPN45" s="516"/>
      <c r="IPO45" s="516"/>
      <c r="IPP45" s="516"/>
      <c r="IPQ45" s="516"/>
      <c r="IPR45" s="516"/>
      <c r="IPS45" s="516"/>
      <c r="IPT45" s="516"/>
      <c r="IPU45" s="516"/>
      <c r="IPV45" s="516"/>
      <c r="IPW45" s="516"/>
      <c r="IPX45" s="516"/>
      <c r="IPY45" s="516"/>
      <c r="IPZ45" s="516"/>
      <c r="IQA45" s="516"/>
      <c r="IQB45" s="516"/>
      <c r="IQC45" s="516"/>
      <c r="IQD45" s="516"/>
      <c r="IQE45" s="516"/>
      <c r="IQF45" s="516"/>
      <c r="IQG45" s="516"/>
      <c r="IQH45" s="516"/>
      <c r="IQI45" s="516"/>
      <c r="IQJ45" s="516"/>
      <c r="IQK45" s="516"/>
      <c r="IQL45" s="516"/>
      <c r="IQM45" s="516"/>
      <c r="IQN45" s="516"/>
      <c r="IQO45" s="516"/>
      <c r="IQP45" s="516"/>
      <c r="IQQ45" s="516"/>
      <c r="IQR45" s="516"/>
      <c r="IQS45" s="516"/>
      <c r="IQT45" s="516"/>
      <c r="IQU45" s="516"/>
      <c r="IQV45" s="516"/>
      <c r="IQW45" s="516"/>
      <c r="IQX45" s="516"/>
      <c r="IQY45" s="516"/>
      <c r="IQZ45" s="516"/>
      <c r="IRA45" s="516"/>
      <c r="IRB45" s="516"/>
      <c r="IRC45" s="516"/>
      <c r="IRD45" s="516"/>
      <c r="IRE45" s="516"/>
      <c r="IRF45" s="516"/>
      <c r="IRG45" s="516"/>
      <c r="IRH45" s="516"/>
      <c r="IRI45" s="516"/>
      <c r="IRJ45" s="516"/>
      <c r="IRK45" s="516"/>
      <c r="IRL45" s="516"/>
      <c r="IRM45" s="516"/>
      <c r="IRN45" s="516"/>
      <c r="IRO45" s="516"/>
      <c r="IRP45" s="516"/>
      <c r="IRQ45" s="516"/>
      <c r="IRR45" s="516"/>
      <c r="IRS45" s="516"/>
      <c r="IRT45" s="516"/>
      <c r="IRU45" s="516"/>
      <c r="IRV45" s="516"/>
      <c r="IRW45" s="516"/>
      <c r="IRX45" s="516"/>
      <c r="IRY45" s="516"/>
      <c r="IRZ45" s="516"/>
      <c r="ISA45" s="516"/>
      <c r="ISB45" s="516"/>
      <c r="ISC45" s="516"/>
      <c r="ISD45" s="516"/>
      <c r="ISE45" s="516"/>
      <c r="ISF45" s="516"/>
      <c r="ISG45" s="516"/>
      <c r="ISH45" s="516"/>
      <c r="ISI45" s="516"/>
      <c r="ISJ45" s="516"/>
      <c r="ISK45" s="516"/>
      <c r="ISL45" s="516"/>
      <c r="ISM45" s="516"/>
      <c r="ISN45" s="516"/>
      <c r="ISO45" s="516"/>
      <c r="ISP45" s="516"/>
      <c r="ISQ45" s="516"/>
      <c r="ISR45" s="516"/>
      <c r="ISS45" s="516"/>
      <c r="IST45" s="516"/>
      <c r="ISU45" s="516"/>
      <c r="ISV45" s="516"/>
      <c r="ISW45" s="516"/>
      <c r="ISX45" s="516"/>
      <c r="ISY45" s="516"/>
      <c r="ISZ45" s="516"/>
      <c r="ITA45" s="516"/>
      <c r="ITB45" s="516"/>
      <c r="ITC45" s="516"/>
      <c r="ITD45" s="516"/>
      <c r="ITE45" s="516"/>
      <c r="ITF45" s="516"/>
      <c r="ITG45" s="516"/>
      <c r="ITH45" s="516"/>
      <c r="ITI45" s="516"/>
      <c r="ITJ45" s="516"/>
      <c r="ITK45" s="516"/>
      <c r="ITL45" s="516"/>
      <c r="ITM45" s="516"/>
      <c r="ITN45" s="516"/>
      <c r="ITO45" s="516"/>
      <c r="ITP45" s="516"/>
      <c r="ITQ45" s="516"/>
      <c r="ITR45" s="516"/>
      <c r="ITS45" s="516"/>
      <c r="ITT45" s="516"/>
      <c r="ITU45" s="516"/>
      <c r="ITV45" s="516"/>
      <c r="ITW45" s="516"/>
      <c r="ITX45" s="516"/>
      <c r="ITY45" s="516"/>
      <c r="ITZ45" s="516"/>
      <c r="IUA45" s="516"/>
      <c r="IUB45" s="516"/>
      <c r="IUC45" s="516"/>
      <c r="IUD45" s="516"/>
      <c r="IUE45" s="516"/>
      <c r="IUF45" s="516"/>
      <c r="IUG45" s="516"/>
      <c r="IUH45" s="516"/>
      <c r="IUI45" s="516"/>
      <c r="IUJ45" s="516"/>
      <c r="IUK45" s="516"/>
      <c r="IUL45" s="516"/>
      <c r="IUM45" s="516"/>
      <c r="IUN45" s="516"/>
      <c r="IUO45" s="516"/>
      <c r="IUP45" s="516"/>
      <c r="IUQ45" s="516"/>
      <c r="IUR45" s="516"/>
      <c r="IUS45" s="516"/>
      <c r="IUT45" s="516"/>
      <c r="IUU45" s="516"/>
      <c r="IUV45" s="516"/>
      <c r="IUW45" s="516"/>
      <c r="IUX45" s="516"/>
      <c r="IUY45" s="516"/>
      <c r="IUZ45" s="516"/>
      <c r="IVA45" s="516"/>
      <c r="IVB45" s="516"/>
      <c r="IVC45" s="516"/>
      <c r="IVD45" s="516"/>
      <c r="IVE45" s="516"/>
      <c r="IVF45" s="516"/>
      <c r="IVG45" s="516"/>
      <c r="IVH45" s="516"/>
      <c r="IVI45" s="516"/>
      <c r="IVJ45" s="516"/>
      <c r="IVK45" s="516"/>
      <c r="IVL45" s="516"/>
      <c r="IVM45" s="516"/>
      <c r="IVN45" s="516"/>
      <c r="IVO45" s="516"/>
      <c r="IVP45" s="516"/>
      <c r="IVQ45" s="516"/>
      <c r="IVR45" s="516"/>
      <c r="IVS45" s="516"/>
      <c r="IVT45" s="516"/>
      <c r="IVU45" s="516"/>
      <c r="IVV45" s="516"/>
      <c r="IVW45" s="516"/>
      <c r="IVX45" s="516"/>
      <c r="IVY45" s="516"/>
      <c r="IVZ45" s="516"/>
      <c r="IWA45" s="516"/>
      <c r="IWB45" s="516"/>
      <c r="IWC45" s="516"/>
      <c r="IWD45" s="516"/>
      <c r="IWE45" s="516"/>
      <c r="IWF45" s="516"/>
      <c r="IWG45" s="516"/>
      <c r="IWH45" s="516"/>
      <c r="IWI45" s="516"/>
      <c r="IWJ45" s="516"/>
      <c r="IWK45" s="516"/>
      <c r="IWL45" s="516"/>
      <c r="IWM45" s="516"/>
      <c r="IWN45" s="516"/>
      <c r="IWO45" s="516"/>
      <c r="IWP45" s="516"/>
      <c r="IWQ45" s="516"/>
      <c r="IWR45" s="516"/>
      <c r="IWS45" s="516"/>
      <c r="IWT45" s="516"/>
      <c r="IWU45" s="516"/>
      <c r="IWV45" s="516"/>
      <c r="IWW45" s="516"/>
      <c r="IWX45" s="516"/>
      <c r="IWY45" s="516"/>
      <c r="IWZ45" s="516"/>
      <c r="IXA45" s="516"/>
      <c r="IXB45" s="516"/>
      <c r="IXC45" s="516"/>
      <c r="IXD45" s="516"/>
      <c r="IXE45" s="516"/>
      <c r="IXF45" s="516"/>
      <c r="IXG45" s="516"/>
      <c r="IXH45" s="516"/>
      <c r="IXI45" s="516"/>
      <c r="IXJ45" s="516"/>
      <c r="IXK45" s="516"/>
      <c r="IXL45" s="516"/>
      <c r="IXM45" s="516"/>
      <c r="IXN45" s="516"/>
      <c r="IXO45" s="516"/>
      <c r="IXP45" s="516"/>
      <c r="IXQ45" s="516"/>
      <c r="IXR45" s="516"/>
      <c r="IXS45" s="516"/>
      <c r="IXT45" s="516"/>
      <c r="IXU45" s="516"/>
      <c r="IXV45" s="516"/>
      <c r="IXW45" s="516"/>
      <c r="IXX45" s="516"/>
      <c r="IXY45" s="516"/>
      <c r="IXZ45" s="516"/>
      <c r="IYA45" s="516"/>
      <c r="IYB45" s="516"/>
      <c r="IYC45" s="516"/>
      <c r="IYD45" s="516"/>
      <c r="IYE45" s="516"/>
      <c r="IYF45" s="516"/>
      <c r="IYG45" s="516"/>
      <c r="IYH45" s="516"/>
      <c r="IYI45" s="516"/>
      <c r="IYJ45" s="516"/>
      <c r="IYK45" s="516"/>
      <c r="IYL45" s="516"/>
      <c r="IYM45" s="516"/>
      <c r="IYN45" s="516"/>
      <c r="IYO45" s="516"/>
      <c r="IYP45" s="516"/>
      <c r="IYQ45" s="516"/>
      <c r="IYR45" s="516"/>
      <c r="IYS45" s="516"/>
      <c r="IYT45" s="516"/>
      <c r="IYU45" s="516"/>
      <c r="IYV45" s="516"/>
      <c r="IYW45" s="516"/>
      <c r="IYX45" s="516"/>
      <c r="IYY45" s="516"/>
      <c r="IYZ45" s="516"/>
      <c r="IZA45" s="516"/>
      <c r="IZB45" s="516"/>
      <c r="IZC45" s="516"/>
      <c r="IZD45" s="516"/>
      <c r="IZE45" s="516"/>
      <c r="IZF45" s="516"/>
      <c r="IZG45" s="516"/>
      <c r="IZH45" s="516"/>
      <c r="IZI45" s="516"/>
      <c r="IZJ45" s="516"/>
      <c r="IZK45" s="516"/>
      <c r="IZL45" s="516"/>
      <c r="IZM45" s="516"/>
      <c r="IZN45" s="516"/>
      <c r="IZO45" s="516"/>
      <c r="IZP45" s="516"/>
      <c r="IZQ45" s="516"/>
      <c r="IZR45" s="516"/>
      <c r="IZS45" s="516"/>
      <c r="IZT45" s="516"/>
      <c r="IZU45" s="516"/>
      <c r="IZV45" s="516"/>
      <c r="IZW45" s="516"/>
      <c r="IZX45" s="516"/>
      <c r="IZY45" s="516"/>
      <c r="IZZ45" s="516"/>
      <c r="JAA45" s="516"/>
      <c r="JAB45" s="516"/>
      <c r="JAC45" s="516"/>
      <c r="JAD45" s="516"/>
      <c r="JAE45" s="516"/>
      <c r="JAF45" s="516"/>
      <c r="JAG45" s="516"/>
      <c r="JAH45" s="516"/>
      <c r="JAI45" s="516"/>
      <c r="JAJ45" s="516"/>
      <c r="JAK45" s="516"/>
      <c r="JAL45" s="516"/>
      <c r="JAM45" s="516"/>
      <c r="JAN45" s="516"/>
      <c r="JAO45" s="516"/>
      <c r="JAP45" s="516"/>
      <c r="JAQ45" s="516"/>
      <c r="JAR45" s="516"/>
      <c r="JAS45" s="516"/>
      <c r="JAT45" s="516"/>
      <c r="JAU45" s="516"/>
      <c r="JAV45" s="516"/>
      <c r="JAW45" s="516"/>
      <c r="JAX45" s="516"/>
      <c r="JAY45" s="516"/>
      <c r="JAZ45" s="516"/>
      <c r="JBA45" s="516"/>
      <c r="JBB45" s="516"/>
      <c r="JBC45" s="516"/>
      <c r="JBD45" s="516"/>
      <c r="JBE45" s="516"/>
      <c r="JBF45" s="516"/>
      <c r="JBG45" s="516"/>
      <c r="JBH45" s="516"/>
      <c r="JBI45" s="516"/>
      <c r="JBJ45" s="516"/>
      <c r="JBK45" s="516"/>
      <c r="JBL45" s="516"/>
      <c r="JBM45" s="516"/>
      <c r="JBN45" s="516"/>
      <c r="JBO45" s="516"/>
      <c r="JBP45" s="516"/>
      <c r="JBQ45" s="516"/>
      <c r="JBR45" s="516"/>
      <c r="JBS45" s="516"/>
      <c r="JBT45" s="516"/>
      <c r="JBU45" s="516"/>
      <c r="JBV45" s="516"/>
      <c r="JBW45" s="516"/>
      <c r="JBX45" s="516"/>
      <c r="JBY45" s="516"/>
      <c r="JBZ45" s="516"/>
      <c r="JCA45" s="516"/>
      <c r="JCB45" s="516"/>
      <c r="JCC45" s="516"/>
      <c r="JCD45" s="516"/>
      <c r="JCE45" s="516"/>
      <c r="JCF45" s="516"/>
      <c r="JCG45" s="516"/>
      <c r="JCH45" s="516"/>
      <c r="JCI45" s="516"/>
      <c r="JCJ45" s="516"/>
      <c r="JCK45" s="516"/>
      <c r="JCL45" s="516"/>
      <c r="JCM45" s="516"/>
      <c r="JCN45" s="516"/>
      <c r="JCO45" s="516"/>
      <c r="JCP45" s="516"/>
      <c r="JCQ45" s="516"/>
      <c r="JCR45" s="516"/>
      <c r="JCS45" s="516"/>
      <c r="JCT45" s="516"/>
      <c r="JCU45" s="516"/>
      <c r="JCV45" s="516"/>
      <c r="JCW45" s="516"/>
      <c r="JCX45" s="516"/>
      <c r="JCY45" s="516"/>
      <c r="JCZ45" s="516"/>
      <c r="JDA45" s="516"/>
      <c r="JDB45" s="516"/>
      <c r="JDC45" s="516"/>
      <c r="JDD45" s="516"/>
      <c r="JDE45" s="516"/>
      <c r="JDF45" s="516"/>
      <c r="JDG45" s="516"/>
      <c r="JDH45" s="516"/>
      <c r="JDI45" s="516"/>
      <c r="JDJ45" s="516"/>
      <c r="JDK45" s="516"/>
      <c r="JDL45" s="516"/>
      <c r="JDM45" s="516"/>
      <c r="JDN45" s="516"/>
      <c r="JDO45" s="516"/>
      <c r="JDP45" s="516"/>
      <c r="JDQ45" s="516"/>
      <c r="JDR45" s="516"/>
      <c r="JDS45" s="516"/>
      <c r="JDT45" s="516"/>
      <c r="JDU45" s="516"/>
      <c r="JDV45" s="516"/>
      <c r="JDW45" s="516"/>
      <c r="JDX45" s="516"/>
      <c r="JDY45" s="516"/>
      <c r="JDZ45" s="516"/>
      <c r="JEA45" s="516"/>
      <c r="JEB45" s="516"/>
      <c r="JEC45" s="516"/>
      <c r="JED45" s="516"/>
      <c r="JEE45" s="516"/>
      <c r="JEF45" s="516"/>
      <c r="JEG45" s="516"/>
      <c r="JEH45" s="516"/>
      <c r="JEI45" s="516"/>
      <c r="JEJ45" s="516"/>
      <c r="JEK45" s="516"/>
      <c r="JEL45" s="516"/>
      <c r="JEM45" s="516"/>
      <c r="JEN45" s="516"/>
      <c r="JEO45" s="516"/>
      <c r="JEP45" s="516"/>
      <c r="JEQ45" s="516"/>
      <c r="JER45" s="516"/>
      <c r="JES45" s="516"/>
      <c r="JET45" s="516"/>
      <c r="JEU45" s="516"/>
      <c r="JEV45" s="516"/>
      <c r="JEW45" s="516"/>
      <c r="JEX45" s="516"/>
      <c r="JEY45" s="516"/>
      <c r="JEZ45" s="516"/>
      <c r="JFA45" s="516"/>
      <c r="JFB45" s="516"/>
      <c r="JFC45" s="516"/>
      <c r="JFD45" s="516"/>
      <c r="JFE45" s="516"/>
      <c r="JFF45" s="516"/>
      <c r="JFG45" s="516"/>
      <c r="JFH45" s="516"/>
      <c r="JFI45" s="516"/>
      <c r="JFJ45" s="516"/>
      <c r="JFK45" s="516"/>
      <c r="JFL45" s="516"/>
      <c r="JFM45" s="516"/>
      <c r="JFN45" s="516"/>
      <c r="JFO45" s="516"/>
      <c r="JFP45" s="516"/>
      <c r="JFQ45" s="516"/>
      <c r="JFR45" s="516"/>
      <c r="JFS45" s="516"/>
      <c r="JFT45" s="516"/>
      <c r="JFU45" s="516"/>
      <c r="JFV45" s="516"/>
      <c r="JFW45" s="516"/>
      <c r="JFX45" s="516"/>
      <c r="JFY45" s="516"/>
      <c r="JFZ45" s="516"/>
      <c r="JGA45" s="516"/>
      <c r="JGB45" s="516"/>
      <c r="JGC45" s="516"/>
      <c r="JGD45" s="516"/>
      <c r="JGE45" s="516"/>
      <c r="JGF45" s="516"/>
      <c r="JGG45" s="516"/>
      <c r="JGH45" s="516"/>
      <c r="JGI45" s="516"/>
      <c r="JGJ45" s="516"/>
      <c r="JGK45" s="516"/>
      <c r="JGL45" s="516"/>
      <c r="JGM45" s="516"/>
      <c r="JGN45" s="516"/>
      <c r="JGO45" s="516"/>
      <c r="JGP45" s="516"/>
      <c r="JGQ45" s="516"/>
      <c r="JGR45" s="516"/>
      <c r="JGS45" s="516"/>
      <c r="JGT45" s="516"/>
      <c r="JGU45" s="516"/>
      <c r="JGV45" s="516"/>
      <c r="JGW45" s="516"/>
      <c r="JGX45" s="516"/>
      <c r="JGY45" s="516"/>
      <c r="JGZ45" s="516"/>
      <c r="JHA45" s="516"/>
      <c r="JHB45" s="516"/>
      <c r="JHC45" s="516"/>
      <c r="JHD45" s="516"/>
      <c r="JHE45" s="516"/>
      <c r="JHF45" s="516"/>
      <c r="JHG45" s="516"/>
      <c r="JHH45" s="516"/>
      <c r="JHI45" s="516"/>
      <c r="JHJ45" s="516"/>
      <c r="JHK45" s="516"/>
      <c r="JHL45" s="516"/>
      <c r="JHM45" s="516"/>
      <c r="JHN45" s="516"/>
      <c r="JHO45" s="516"/>
      <c r="JHP45" s="516"/>
      <c r="JHQ45" s="516"/>
      <c r="JHR45" s="516"/>
      <c r="JHS45" s="516"/>
      <c r="JHT45" s="516"/>
      <c r="JHU45" s="516"/>
      <c r="JHV45" s="516"/>
      <c r="JHW45" s="516"/>
      <c r="JHX45" s="516"/>
      <c r="JHY45" s="516"/>
      <c r="JHZ45" s="516"/>
      <c r="JIA45" s="516"/>
      <c r="JIB45" s="516"/>
      <c r="JIC45" s="516"/>
      <c r="JID45" s="516"/>
      <c r="JIE45" s="516"/>
      <c r="JIF45" s="516"/>
      <c r="JIG45" s="516"/>
      <c r="JIH45" s="516"/>
      <c r="JII45" s="516"/>
      <c r="JIJ45" s="516"/>
      <c r="JIK45" s="516"/>
      <c r="JIL45" s="516"/>
      <c r="JIM45" s="516"/>
      <c r="JIN45" s="516"/>
      <c r="JIO45" s="516"/>
      <c r="JIP45" s="516"/>
      <c r="JIQ45" s="516"/>
      <c r="JIR45" s="516"/>
      <c r="JIS45" s="516"/>
      <c r="JIT45" s="516"/>
      <c r="JIU45" s="516"/>
      <c r="JIV45" s="516"/>
      <c r="JIW45" s="516"/>
      <c r="JIX45" s="516"/>
      <c r="JIY45" s="516"/>
      <c r="JIZ45" s="516"/>
      <c r="JJA45" s="516"/>
      <c r="JJB45" s="516"/>
      <c r="JJC45" s="516"/>
      <c r="JJD45" s="516"/>
      <c r="JJE45" s="516"/>
      <c r="JJF45" s="516"/>
      <c r="JJG45" s="516"/>
      <c r="JJH45" s="516"/>
      <c r="JJI45" s="516"/>
      <c r="JJJ45" s="516"/>
      <c r="JJK45" s="516"/>
      <c r="JJL45" s="516"/>
      <c r="JJM45" s="516"/>
      <c r="JJN45" s="516"/>
      <c r="JJO45" s="516"/>
      <c r="JJP45" s="516"/>
      <c r="JJQ45" s="516"/>
      <c r="JJR45" s="516"/>
      <c r="JJS45" s="516"/>
      <c r="JJT45" s="516"/>
      <c r="JJU45" s="516"/>
      <c r="JJV45" s="516"/>
      <c r="JJW45" s="516"/>
      <c r="JJX45" s="516"/>
      <c r="JJY45" s="516"/>
      <c r="JJZ45" s="516"/>
      <c r="JKA45" s="516"/>
      <c r="JKB45" s="516"/>
      <c r="JKC45" s="516"/>
      <c r="JKD45" s="516"/>
      <c r="JKE45" s="516"/>
      <c r="JKF45" s="516"/>
      <c r="JKG45" s="516"/>
      <c r="JKH45" s="516"/>
      <c r="JKI45" s="516"/>
      <c r="JKJ45" s="516"/>
      <c r="JKK45" s="516"/>
      <c r="JKL45" s="516"/>
      <c r="JKM45" s="516"/>
      <c r="JKN45" s="516"/>
      <c r="JKO45" s="516"/>
      <c r="JKP45" s="516"/>
      <c r="JKQ45" s="516"/>
      <c r="JKR45" s="516"/>
      <c r="JKS45" s="516"/>
      <c r="JKT45" s="516"/>
      <c r="JKU45" s="516"/>
      <c r="JKV45" s="516"/>
      <c r="JKW45" s="516"/>
      <c r="JKX45" s="516"/>
      <c r="JKY45" s="516"/>
      <c r="JKZ45" s="516"/>
      <c r="JLA45" s="516"/>
      <c r="JLB45" s="516"/>
      <c r="JLC45" s="516"/>
      <c r="JLD45" s="516"/>
      <c r="JLE45" s="516"/>
      <c r="JLF45" s="516"/>
      <c r="JLG45" s="516"/>
      <c r="JLH45" s="516"/>
      <c r="JLI45" s="516"/>
      <c r="JLJ45" s="516"/>
      <c r="JLK45" s="516"/>
      <c r="JLL45" s="516"/>
      <c r="JLM45" s="516"/>
      <c r="JLN45" s="516"/>
      <c r="JLO45" s="516"/>
      <c r="JLP45" s="516"/>
      <c r="JLQ45" s="516"/>
      <c r="JLR45" s="516"/>
      <c r="JLS45" s="516"/>
      <c r="JLT45" s="516"/>
      <c r="JLU45" s="516"/>
      <c r="JLV45" s="516"/>
      <c r="JLW45" s="516"/>
      <c r="JLX45" s="516"/>
      <c r="JLY45" s="516"/>
      <c r="JLZ45" s="516"/>
      <c r="JMA45" s="516"/>
      <c r="JMB45" s="516"/>
      <c r="JMC45" s="516"/>
      <c r="JMD45" s="516"/>
      <c r="JME45" s="516"/>
      <c r="JMF45" s="516"/>
      <c r="JMG45" s="516"/>
      <c r="JMH45" s="516"/>
      <c r="JMI45" s="516"/>
      <c r="JMJ45" s="516"/>
      <c r="JMK45" s="516"/>
      <c r="JML45" s="516"/>
      <c r="JMM45" s="516"/>
      <c r="JMN45" s="516"/>
      <c r="JMO45" s="516"/>
      <c r="JMP45" s="516"/>
      <c r="JMQ45" s="516"/>
      <c r="JMR45" s="516"/>
      <c r="JMS45" s="516"/>
      <c r="JMT45" s="516"/>
      <c r="JMU45" s="516"/>
      <c r="JMV45" s="516"/>
      <c r="JMW45" s="516"/>
      <c r="JMX45" s="516"/>
      <c r="JMY45" s="516"/>
      <c r="JMZ45" s="516"/>
      <c r="JNA45" s="516"/>
      <c r="JNB45" s="516"/>
      <c r="JNC45" s="516"/>
      <c r="JND45" s="516"/>
      <c r="JNE45" s="516"/>
      <c r="JNF45" s="516"/>
      <c r="JNG45" s="516"/>
      <c r="JNH45" s="516"/>
      <c r="JNI45" s="516"/>
      <c r="JNJ45" s="516"/>
      <c r="JNK45" s="516"/>
      <c r="JNL45" s="516"/>
      <c r="JNM45" s="516"/>
      <c r="JNN45" s="516"/>
      <c r="JNO45" s="516"/>
      <c r="JNP45" s="516"/>
      <c r="JNQ45" s="516"/>
      <c r="JNR45" s="516"/>
      <c r="JNS45" s="516"/>
      <c r="JNT45" s="516"/>
      <c r="JNU45" s="516"/>
      <c r="JNV45" s="516"/>
      <c r="JNW45" s="516"/>
      <c r="JNX45" s="516"/>
      <c r="JNY45" s="516"/>
      <c r="JNZ45" s="516"/>
      <c r="JOA45" s="516"/>
      <c r="JOB45" s="516"/>
      <c r="JOC45" s="516"/>
      <c r="JOD45" s="516"/>
      <c r="JOE45" s="516"/>
      <c r="JOF45" s="516"/>
      <c r="JOG45" s="516"/>
      <c r="JOH45" s="516"/>
      <c r="JOI45" s="516"/>
      <c r="JOJ45" s="516"/>
      <c r="JOK45" s="516"/>
      <c r="JOL45" s="516"/>
      <c r="JOM45" s="516"/>
      <c r="JON45" s="516"/>
      <c r="JOO45" s="516"/>
      <c r="JOP45" s="516"/>
      <c r="JOQ45" s="516"/>
      <c r="JOR45" s="516"/>
      <c r="JOS45" s="516"/>
      <c r="JOT45" s="516"/>
      <c r="JOU45" s="516"/>
      <c r="JOV45" s="516"/>
      <c r="JOW45" s="516"/>
      <c r="JOX45" s="516"/>
      <c r="JOY45" s="516"/>
      <c r="JOZ45" s="516"/>
      <c r="JPA45" s="516"/>
      <c r="JPB45" s="516"/>
      <c r="JPC45" s="516"/>
      <c r="JPD45" s="516"/>
      <c r="JPE45" s="516"/>
      <c r="JPF45" s="516"/>
      <c r="JPG45" s="516"/>
      <c r="JPH45" s="516"/>
      <c r="JPI45" s="516"/>
      <c r="JPJ45" s="516"/>
      <c r="JPK45" s="516"/>
      <c r="JPL45" s="516"/>
      <c r="JPM45" s="516"/>
      <c r="JPN45" s="516"/>
      <c r="JPO45" s="516"/>
      <c r="JPP45" s="516"/>
      <c r="JPQ45" s="516"/>
      <c r="JPR45" s="516"/>
      <c r="JPS45" s="516"/>
      <c r="JPT45" s="516"/>
      <c r="JPU45" s="516"/>
      <c r="JPV45" s="516"/>
      <c r="JPW45" s="516"/>
      <c r="JPX45" s="516"/>
      <c r="JPY45" s="516"/>
      <c r="JPZ45" s="516"/>
      <c r="JQA45" s="516"/>
      <c r="JQB45" s="516"/>
      <c r="JQC45" s="516"/>
      <c r="JQD45" s="516"/>
      <c r="JQE45" s="516"/>
      <c r="JQF45" s="516"/>
      <c r="JQG45" s="516"/>
      <c r="JQH45" s="516"/>
      <c r="JQI45" s="516"/>
      <c r="JQJ45" s="516"/>
      <c r="JQK45" s="516"/>
      <c r="JQL45" s="516"/>
      <c r="JQM45" s="516"/>
      <c r="JQN45" s="516"/>
      <c r="JQO45" s="516"/>
      <c r="JQP45" s="516"/>
      <c r="JQQ45" s="516"/>
      <c r="JQR45" s="516"/>
      <c r="JQS45" s="516"/>
      <c r="JQT45" s="516"/>
      <c r="JQU45" s="516"/>
      <c r="JQV45" s="516"/>
      <c r="JQW45" s="516"/>
      <c r="JQX45" s="516"/>
      <c r="JQY45" s="516"/>
      <c r="JQZ45" s="516"/>
      <c r="JRA45" s="516"/>
      <c r="JRB45" s="516"/>
      <c r="JRC45" s="516"/>
      <c r="JRD45" s="516"/>
      <c r="JRE45" s="516"/>
      <c r="JRF45" s="516"/>
      <c r="JRG45" s="516"/>
      <c r="JRH45" s="516"/>
      <c r="JRI45" s="516"/>
      <c r="JRJ45" s="516"/>
      <c r="JRK45" s="516"/>
      <c r="JRL45" s="516"/>
      <c r="JRM45" s="516"/>
      <c r="JRN45" s="516"/>
      <c r="JRO45" s="516"/>
      <c r="JRP45" s="516"/>
      <c r="JRQ45" s="516"/>
      <c r="JRR45" s="516"/>
      <c r="JRS45" s="516"/>
      <c r="JRT45" s="516"/>
      <c r="JRU45" s="516"/>
      <c r="JRV45" s="516"/>
      <c r="JRW45" s="516"/>
      <c r="JRX45" s="516"/>
      <c r="JRY45" s="516"/>
      <c r="JRZ45" s="516"/>
      <c r="JSA45" s="516"/>
      <c r="JSB45" s="516"/>
      <c r="JSC45" s="516"/>
      <c r="JSD45" s="516"/>
      <c r="JSE45" s="516"/>
      <c r="JSF45" s="516"/>
      <c r="JSG45" s="516"/>
      <c r="JSH45" s="516"/>
      <c r="JSI45" s="516"/>
      <c r="JSJ45" s="516"/>
      <c r="JSK45" s="516"/>
      <c r="JSL45" s="516"/>
      <c r="JSM45" s="516"/>
      <c r="JSN45" s="516"/>
      <c r="JSO45" s="516"/>
      <c r="JSP45" s="516"/>
      <c r="JSQ45" s="516"/>
      <c r="JSR45" s="516"/>
      <c r="JSS45" s="516"/>
      <c r="JST45" s="516"/>
      <c r="JSU45" s="516"/>
      <c r="JSV45" s="516"/>
      <c r="JSW45" s="516"/>
      <c r="JSX45" s="516"/>
      <c r="JSY45" s="516"/>
      <c r="JSZ45" s="516"/>
      <c r="JTA45" s="516"/>
      <c r="JTB45" s="516"/>
      <c r="JTC45" s="516"/>
      <c r="JTD45" s="516"/>
      <c r="JTE45" s="516"/>
      <c r="JTF45" s="516"/>
      <c r="JTG45" s="516"/>
      <c r="JTH45" s="516"/>
      <c r="JTI45" s="516"/>
      <c r="JTJ45" s="516"/>
      <c r="JTK45" s="516"/>
      <c r="JTL45" s="516"/>
      <c r="JTM45" s="516"/>
      <c r="JTN45" s="516"/>
      <c r="JTO45" s="516"/>
      <c r="JTP45" s="516"/>
      <c r="JTQ45" s="516"/>
      <c r="JTR45" s="516"/>
      <c r="JTS45" s="516"/>
      <c r="JTT45" s="516"/>
      <c r="JTU45" s="516"/>
      <c r="JTV45" s="516"/>
      <c r="JTW45" s="516"/>
      <c r="JTX45" s="516"/>
      <c r="JTY45" s="516"/>
      <c r="JTZ45" s="516"/>
      <c r="JUA45" s="516"/>
      <c r="JUB45" s="516"/>
      <c r="JUC45" s="516"/>
      <c r="JUD45" s="516"/>
      <c r="JUE45" s="516"/>
      <c r="JUF45" s="516"/>
      <c r="JUG45" s="516"/>
      <c r="JUH45" s="516"/>
      <c r="JUI45" s="516"/>
      <c r="JUJ45" s="516"/>
      <c r="JUK45" s="516"/>
      <c r="JUL45" s="516"/>
      <c r="JUM45" s="516"/>
      <c r="JUN45" s="516"/>
      <c r="JUO45" s="516"/>
      <c r="JUP45" s="516"/>
      <c r="JUQ45" s="516"/>
      <c r="JUR45" s="516"/>
      <c r="JUS45" s="516"/>
      <c r="JUT45" s="516"/>
      <c r="JUU45" s="516"/>
      <c r="JUV45" s="516"/>
      <c r="JUW45" s="516"/>
      <c r="JUX45" s="516"/>
      <c r="JUY45" s="516"/>
      <c r="JUZ45" s="516"/>
      <c r="JVA45" s="516"/>
      <c r="JVB45" s="516"/>
      <c r="JVC45" s="516"/>
      <c r="JVD45" s="516"/>
      <c r="JVE45" s="516"/>
      <c r="JVF45" s="516"/>
      <c r="JVG45" s="516"/>
      <c r="JVH45" s="516"/>
      <c r="JVI45" s="516"/>
      <c r="JVJ45" s="516"/>
      <c r="JVK45" s="516"/>
      <c r="JVL45" s="516"/>
      <c r="JVM45" s="516"/>
      <c r="JVN45" s="516"/>
      <c r="JVO45" s="516"/>
      <c r="JVP45" s="516"/>
      <c r="JVQ45" s="516"/>
      <c r="JVR45" s="516"/>
      <c r="JVS45" s="516"/>
      <c r="JVT45" s="516"/>
      <c r="JVU45" s="516"/>
      <c r="JVV45" s="516"/>
      <c r="JVW45" s="516"/>
      <c r="JVX45" s="516"/>
      <c r="JVY45" s="516"/>
      <c r="JVZ45" s="516"/>
      <c r="JWA45" s="516"/>
      <c r="JWB45" s="516"/>
      <c r="JWC45" s="516"/>
      <c r="JWD45" s="516"/>
      <c r="JWE45" s="516"/>
      <c r="JWF45" s="516"/>
      <c r="JWG45" s="516"/>
      <c r="JWH45" s="516"/>
      <c r="JWI45" s="516"/>
      <c r="JWJ45" s="516"/>
      <c r="JWK45" s="516"/>
      <c r="JWL45" s="516"/>
      <c r="JWM45" s="516"/>
      <c r="JWN45" s="516"/>
      <c r="JWO45" s="516"/>
      <c r="JWP45" s="516"/>
      <c r="JWQ45" s="516"/>
      <c r="JWR45" s="516"/>
      <c r="JWS45" s="516"/>
      <c r="JWT45" s="516"/>
      <c r="JWU45" s="516"/>
      <c r="JWV45" s="516"/>
      <c r="JWW45" s="516"/>
      <c r="JWX45" s="516"/>
      <c r="JWY45" s="516"/>
      <c r="JWZ45" s="516"/>
      <c r="JXA45" s="516"/>
      <c r="JXB45" s="516"/>
      <c r="JXC45" s="516"/>
      <c r="JXD45" s="516"/>
      <c r="JXE45" s="516"/>
      <c r="JXF45" s="516"/>
      <c r="JXG45" s="516"/>
      <c r="JXH45" s="516"/>
      <c r="JXI45" s="516"/>
      <c r="JXJ45" s="516"/>
      <c r="JXK45" s="516"/>
      <c r="JXL45" s="516"/>
      <c r="JXM45" s="516"/>
      <c r="JXN45" s="516"/>
      <c r="JXO45" s="516"/>
      <c r="JXP45" s="516"/>
      <c r="JXQ45" s="516"/>
      <c r="JXR45" s="516"/>
      <c r="JXS45" s="516"/>
      <c r="JXT45" s="516"/>
      <c r="JXU45" s="516"/>
      <c r="JXV45" s="516"/>
      <c r="JXW45" s="516"/>
      <c r="JXX45" s="516"/>
      <c r="JXY45" s="516"/>
      <c r="JXZ45" s="516"/>
      <c r="JYA45" s="516"/>
      <c r="JYB45" s="516"/>
      <c r="JYC45" s="516"/>
      <c r="JYD45" s="516"/>
      <c r="JYE45" s="516"/>
      <c r="JYF45" s="516"/>
      <c r="JYG45" s="516"/>
      <c r="JYH45" s="516"/>
      <c r="JYI45" s="516"/>
      <c r="JYJ45" s="516"/>
      <c r="JYK45" s="516"/>
      <c r="JYL45" s="516"/>
      <c r="JYM45" s="516"/>
      <c r="JYN45" s="516"/>
      <c r="JYO45" s="516"/>
      <c r="JYP45" s="516"/>
      <c r="JYQ45" s="516"/>
      <c r="JYR45" s="516"/>
      <c r="JYS45" s="516"/>
      <c r="JYT45" s="516"/>
      <c r="JYU45" s="516"/>
      <c r="JYV45" s="516"/>
      <c r="JYW45" s="516"/>
      <c r="JYX45" s="516"/>
      <c r="JYY45" s="516"/>
      <c r="JYZ45" s="516"/>
      <c r="JZA45" s="516"/>
      <c r="JZB45" s="516"/>
      <c r="JZC45" s="516"/>
      <c r="JZD45" s="516"/>
      <c r="JZE45" s="516"/>
      <c r="JZF45" s="516"/>
      <c r="JZG45" s="516"/>
      <c r="JZH45" s="516"/>
      <c r="JZI45" s="516"/>
      <c r="JZJ45" s="516"/>
      <c r="JZK45" s="516"/>
      <c r="JZL45" s="516"/>
      <c r="JZM45" s="516"/>
      <c r="JZN45" s="516"/>
      <c r="JZO45" s="516"/>
      <c r="JZP45" s="516"/>
      <c r="JZQ45" s="516"/>
      <c r="JZR45" s="516"/>
      <c r="JZS45" s="516"/>
      <c r="JZT45" s="516"/>
      <c r="JZU45" s="516"/>
      <c r="JZV45" s="516"/>
      <c r="JZW45" s="516"/>
      <c r="JZX45" s="516"/>
      <c r="JZY45" s="516"/>
      <c r="JZZ45" s="516"/>
      <c r="KAA45" s="516"/>
      <c r="KAB45" s="516"/>
      <c r="KAC45" s="516"/>
      <c r="KAD45" s="516"/>
      <c r="KAE45" s="516"/>
      <c r="KAF45" s="516"/>
      <c r="KAG45" s="516"/>
      <c r="KAH45" s="516"/>
      <c r="KAI45" s="516"/>
      <c r="KAJ45" s="516"/>
      <c r="KAK45" s="516"/>
      <c r="KAL45" s="516"/>
      <c r="KAM45" s="516"/>
      <c r="KAN45" s="516"/>
      <c r="KAO45" s="516"/>
      <c r="KAP45" s="516"/>
      <c r="KAQ45" s="516"/>
      <c r="KAR45" s="516"/>
      <c r="KAS45" s="516"/>
      <c r="KAT45" s="516"/>
      <c r="KAU45" s="516"/>
      <c r="KAV45" s="516"/>
      <c r="KAW45" s="516"/>
      <c r="KAX45" s="516"/>
      <c r="KAY45" s="516"/>
      <c r="KAZ45" s="516"/>
      <c r="KBA45" s="516"/>
      <c r="KBB45" s="516"/>
      <c r="KBC45" s="516"/>
      <c r="KBD45" s="516"/>
      <c r="KBE45" s="516"/>
      <c r="KBF45" s="516"/>
      <c r="KBG45" s="516"/>
      <c r="KBH45" s="516"/>
      <c r="KBI45" s="516"/>
      <c r="KBJ45" s="516"/>
      <c r="KBK45" s="516"/>
      <c r="KBL45" s="516"/>
      <c r="KBM45" s="516"/>
      <c r="KBN45" s="516"/>
      <c r="KBO45" s="516"/>
      <c r="KBP45" s="516"/>
      <c r="KBQ45" s="516"/>
      <c r="KBR45" s="516"/>
      <c r="KBS45" s="516"/>
      <c r="KBT45" s="516"/>
      <c r="KBU45" s="516"/>
      <c r="KBV45" s="516"/>
      <c r="KBW45" s="516"/>
      <c r="KBX45" s="516"/>
      <c r="KBY45" s="516"/>
      <c r="KBZ45" s="516"/>
      <c r="KCA45" s="516"/>
      <c r="KCB45" s="516"/>
      <c r="KCC45" s="516"/>
      <c r="KCD45" s="516"/>
      <c r="KCE45" s="516"/>
      <c r="KCF45" s="516"/>
      <c r="KCG45" s="516"/>
      <c r="KCH45" s="516"/>
      <c r="KCI45" s="516"/>
      <c r="KCJ45" s="516"/>
      <c r="KCK45" s="516"/>
      <c r="KCL45" s="516"/>
      <c r="KCM45" s="516"/>
      <c r="KCN45" s="516"/>
      <c r="KCO45" s="516"/>
      <c r="KCP45" s="516"/>
      <c r="KCQ45" s="516"/>
      <c r="KCR45" s="516"/>
      <c r="KCS45" s="516"/>
      <c r="KCT45" s="516"/>
      <c r="KCU45" s="516"/>
      <c r="KCV45" s="516"/>
      <c r="KCW45" s="516"/>
      <c r="KCX45" s="516"/>
      <c r="KCY45" s="516"/>
      <c r="KCZ45" s="516"/>
      <c r="KDA45" s="516"/>
      <c r="KDB45" s="516"/>
      <c r="KDC45" s="516"/>
      <c r="KDD45" s="516"/>
      <c r="KDE45" s="516"/>
      <c r="KDF45" s="516"/>
      <c r="KDG45" s="516"/>
      <c r="KDH45" s="516"/>
      <c r="KDI45" s="516"/>
      <c r="KDJ45" s="516"/>
      <c r="KDK45" s="516"/>
      <c r="KDL45" s="516"/>
      <c r="KDM45" s="516"/>
      <c r="KDN45" s="516"/>
      <c r="KDO45" s="516"/>
      <c r="KDP45" s="516"/>
      <c r="KDQ45" s="516"/>
      <c r="KDR45" s="516"/>
      <c r="KDS45" s="516"/>
      <c r="KDT45" s="516"/>
      <c r="KDU45" s="516"/>
      <c r="KDV45" s="516"/>
      <c r="KDW45" s="516"/>
      <c r="KDX45" s="516"/>
      <c r="KDY45" s="516"/>
      <c r="KDZ45" s="516"/>
      <c r="KEA45" s="516"/>
      <c r="KEB45" s="516"/>
      <c r="KEC45" s="516"/>
      <c r="KED45" s="516"/>
      <c r="KEE45" s="516"/>
      <c r="KEF45" s="516"/>
      <c r="KEG45" s="516"/>
      <c r="KEH45" s="516"/>
      <c r="KEI45" s="516"/>
      <c r="KEJ45" s="516"/>
      <c r="KEK45" s="516"/>
      <c r="KEL45" s="516"/>
      <c r="KEM45" s="516"/>
      <c r="KEN45" s="516"/>
      <c r="KEO45" s="516"/>
      <c r="KEP45" s="516"/>
      <c r="KEQ45" s="516"/>
      <c r="KER45" s="516"/>
      <c r="KES45" s="516"/>
      <c r="KET45" s="516"/>
      <c r="KEU45" s="516"/>
      <c r="KEV45" s="516"/>
      <c r="KEW45" s="516"/>
      <c r="KEX45" s="516"/>
      <c r="KEY45" s="516"/>
      <c r="KEZ45" s="516"/>
      <c r="KFA45" s="516"/>
      <c r="KFB45" s="516"/>
      <c r="KFC45" s="516"/>
      <c r="KFD45" s="516"/>
      <c r="KFE45" s="516"/>
      <c r="KFF45" s="516"/>
      <c r="KFG45" s="516"/>
      <c r="KFH45" s="516"/>
      <c r="KFI45" s="516"/>
      <c r="KFJ45" s="516"/>
      <c r="KFK45" s="516"/>
      <c r="KFL45" s="516"/>
      <c r="KFM45" s="516"/>
      <c r="KFN45" s="516"/>
      <c r="KFO45" s="516"/>
      <c r="KFP45" s="516"/>
      <c r="KFQ45" s="516"/>
      <c r="KFR45" s="516"/>
      <c r="KFS45" s="516"/>
      <c r="KFT45" s="516"/>
      <c r="KFU45" s="516"/>
      <c r="KFV45" s="516"/>
      <c r="KFW45" s="516"/>
      <c r="KFX45" s="516"/>
      <c r="KFY45" s="516"/>
      <c r="KFZ45" s="516"/>
      <c r="KGA45" s="516"/>
      <c r="KGB45" s="516"/>
      <c r="KGC45" s="516"/>
      <c r="KGD45" s="516"/>
      <c r="KGE45" s="516"/>
      <c r="KGF45" s="516"/>
      <c r="KGG45" s="516"/>
      <c r="KGH45" s="516"/>
      <c r="KGI45" s="516"/>
      <c r="KGJ45" s="516"/>
      <c r="KGK45" s="516"/>
      <c r="KGL45" s="516"/>
      <c r="KGM45" s="516"/>
      <c r="KGN45" s="516"/>
      <c r="KGO45" s="516"/>
      <c r="KGP45" s="516"/>
      <c r="KGQ45" s="516"/>
      <c r="KGR45" s="516"/>
      <c r="KGS45" s="516"/>
      <c r="KGT45" s="516"/>
      <c r="KGU45" s="516"/>
      <c r="KGV45" s="516"/>
      <c r="KGW45" s="516"/>
      <c r="KGX45" s="516"/>
      <c r="KGY45" s="516"/>
      <c r="KGZ45" s="516"/>
      <c r="KHA45" s="516"/>
      <c r="KHB45" s="516"/>
      <c r="KHC45" s="516"/>
      <c r="KHD45" s="516"/>
      <c r="KHE45" s="516"/>
      <c r="KHF45" s="516"/>
      <c r="KHG45" s="516"/>
      <c r="KHH45" s="516"/>
      <c r="KHI45" s="516"/>
      <c r="KHJ45" s="516"/>
      <c r="KHK45" s="516"/>
      <c r="KHL45" s="516"/>
      <c r="KHM45" s="516"/>
      <c r="KHN45" s="516"/>
      <c r="KHO45" s="516"/>
      <c r="KHP45" s="516"/>
      <c r="KHQ45" s="516"/>
      <c r="KHR45" s="516"/>
      <c r="KHS45" s="516"/>
      <c r="KHT45" s="516"/>
      <c r="KHU45" s="516"/>
      <c r="KHV45" s="516"/>
      <c r="KHW45" s="516"/>
      <c r="KHX45" s="516"/>
      <c r="KHY45" s="516"/>
      <c r="KHZ45" s="516"/>
      <c r="KIA45" s="516"/>
      <c r="KIB45" s="516"/>
      <c r="KIC45" s="516"/>
      <c r="KID45" s="516"/>
      <c r="KIE45" s="516"/>
      <c r="KIF45" s="516"/>
      <c r="KIG45" s="516"/>
      <c r="KIH45" s="516"/>
      <c r="KII45" s="516"/>
      <c r="KIJ45" s="516"/>
      <c r="KIK45" s="516"/>
      <c r="KIL45" s="516"/>
      <c r="KIM45" s="516"/>
      <c r="KIN45" s="516"/>
      <c r="KIO45" s="516"/>
      <c r="KIP45" s="516"/>
      <c r="KIQ45" s="516"/>
      <c r="KIR45" s="516"/>
      <c r="KIS45" s="516"/>
      <c r="KIT45" s="516"/>
      <c r="KIU45" s="516"/>
      <c r="KIV45" s="516"/>
      <c r="KIW45" s="516"/>
      <c r="KIX45" s="516"/>
      <c r="KIY45" s="516"/>
      <c r="KIZ45" s="516"/>
      <c r="KJA45" s="516"/>
      <c r="KJB45" s="516"/>
      <c r="KJC45" s="516"/>
      <c r="KJD45" s="516"/>
      <c r="KJE45" s="516"/>
      <c r="KJF45" s="516"/>
      <c r="KJG45" s="516"/>
      <c r="KJH45" s="516"/>
      <c r="KJI45" s="516"/>
      <c r="KJJ45" s="516"/>
      <c r="KJK45" s="516"/>
      <c r="KJL45" s="516"/>
      <c r="KJM45" s="516"/>
      <c r="KJN45" s="516"/>
      <c r="KJO45" s="516"/>
      <c r="KJP45" s="516"/>
      <c r="KJQ45" s="516"/>
      <c r="KJR45" s="516"/>
      <c r="KJS45" s="516"/>
      <c r="KJT45" s="516"/>
      <c r="KJU45" s="516"/>
      <c r="KJV45" s="516"/>
      <c r="KJW45" s="516"/>
      <c r="KJX45" s="516"/>
      <c r="KJY45" s="516"/>
      <c r="KJZ45" s="516"/>
      <c r="KKA45" s="516"/>
      <c r="KKB45" s="516"/>
      <c r="KKC45" s="516"/>
      <c r="KKD45" s="516"/>
      <c r="KKE45" s="516"/>
      <c r="KKF45" s="516"/>
      <c r="KKG45" s="516"/>
      <c r="KKH45" s="516"/>
      <c r="KKI45" s="516"/>
      <c r="KKJ45" s="516"/>
      <c r="KKK45" s="516"/>
      <c r="KKL45" s="516"/>
      <c r="KKM45" s="516"/>
      <c r="KKN45" s="516"/>
      <c r="KKO45" s="516"/>
      <c r="KKP45" s="516"/>
      <c r="KKQ45" s="516"/>
      <c r="KKR45" s="516"/>
      <c r="KKS45" s="516"/>
      <c r="KKT45" s="516"/>
      <c r="KKU45" s="516"/>
      <c r="KKV45" s="516"/>
      <c r="KKW45" s="516"/>
      <c r="KKX45" s="516"/>
      <c r="KKY45" s="516"/>
      <c r="KKZ45" s="516"/>
      <c r="KLA45" s="516"/>
      <c r="KLB45" s="516"/>
      <c r="KLC45" s="516"/>
      <c r="KLD45" s="516"/>
      <c r="KLE45" s="516"/>
      <c r="KLF45" s="516"/>
      <c r="KLG45" s="516"/>
      <c r="KLH45" s="516"/>
      <c r="KLI45" s="516"/>
      <c r="KLJ45" s="516"/>
      <c r="KLK45" s="516"/>
      <c r="KLL45" s="516"/>
      <c r="KLM45" s="516"/>
      <c r="KLN45" s="516"/>
      <c r="KLO45" s="516"/>
      <c r="KLP45" s="516"/>
      <c r="KLQ45" s="516"/>
      <c r="KLR45" s="516"/>
      <c r="KLS45" s="516"/>
      <c r="KLT45" s="516"/>
      <c r="KLU45" s="516"/>
      <c r="KLV45" s="516"/>
      <c r="KLW45" s="516"/>
      <c r="KLX45" s="516"/>
      <c r="KLY45" s="516"/>
      <c r="KLZ45" s="516"/>
      <c r="KMA45" s="516"/>
      <c r="KMB45" s="516"/>
      <c r="KMC45" s="516"/>
      <c r="KMD45" s="516"/>
      <c r="KME45" s="516"/>
      <c r="KMF45" s="516"/>
      <c r="KMG45" s="516"/>
      <c r="KMH45" s="516"/>
      <c r="KMI45" s="516"/>
      <c r="KMJ45" s="516"/>
      <c r="KMK45" s="516"/>
      <c r="KML45" s="516"/>
      <c r="KMM45" s="516"/>
      <c r="KMN45" s="516"/>
      <c r="KMO45" s="516"/>
      <c r="KMP45" s="516"/>
      <c r="KMQ45" s="516"/>
      <c r="KMR45" s="516"/>
      <c r="KMS45" s="516"/>
      <c r="KMT45" s="516"/>
      <c r="KMU45" s="516"/>
      <c r="KMV45" s="516"/>
      <c r="KMW45" s="516"/>
      <c r="KMX45" s="516"/>
      <c r="KMY45" s="516"/>
      <c r="KMZ45" s="516"/>
      <c r="KNA45" s="516"/>
      <c r="KNB45" s="516"/>
      <c r="KNC45" s="516"/>
      <c r="KND45" s="516"/>
      <c r="KNE45" s="516"/>
      <c r="KNF45" s="516"/>
      <c r="KNG45" s="516"/>
      <c r="KNH45" s="516"/>
      <c r="KNI45" s="516"/>
      <c r="KNJ45" s="516"/>
      <c r="KNK45" s="516"/>
      <c r="KNL45" s="516"/>
      <c r="KNM45" s="516"/>
      <c r="KNN45" s="516"/>
      <c r="KNO45" s="516"/>
      <c r="KNP45" s="516"/>
      <c r="KNQ45" s="516"/>
      <c r="KNR45" s="516"/>
      <c r="KNS45" s="516"/>
      <c r="KNT45" s="516"/>
      <c r="KNU45" s="516"/>
      <c r="KNV45" s="516"/>
      <c r="KNW45" s="516"/>
      <c r="KNX45" s="516"/>
      <c r="KNY45" s="516"/>
      <c r="KNZ45" s="516"/>
      <c r="KOA45" s="516"/>
      <c r="KOB45" s="516"/>
      <c r="KOC45" s="516"/>
      <c r="KOD45" s="516"/>
      <c r="KOE45" s="516"/>
      <c r="KOF45" s="516"/>
      <c r="KOG45" s="516"/>
      <c r="KOH45" s="516"/>
      <c r="KOI45" s="516"/>
      <c r="KOJ45" s="516"/>
      <c r="KOK45" s="516"/>
      <c r="KOL45" s="516"/>
      <c r="KOM45" s="516"/>
      <c r="KON45" s="516"/>
      <c r="KOO45" s="516"/>
      <c r="KOP45" s="516"/>
      <c r="KOQ45" s="516"/>
      <c r="KOR45" s="516"/>
      <c r="KOS45" s="516"/>
      <c r="KOT45" s="516"/>
      <c r="KOU45" s="516"/>
      <c r="KOV45" s="516"/>
      <c r="KOW45" s="516"/>
      <c r="KOX45" s="516"/>
      <c r="KOY45" s="516"/>
      <c r="KOZ45" s="516"/>
      <c r="KPA45" s="516"/>
      <c r="KPB45" s="516"/>
      <c r="KPC45" s="516"/>
      <c r="KPD45" s="516"/>
      <c r="KPE45" s="516"/>
      <c r="KPF45" s="516"/>
      <c r="KPG45" s="516"/>
      <c r="KPH45" s="516"/>
      <c r="KPI45" s="516"/>
      <c r="KPJ45" s="516"/>
      <c r="KPK45" s="516"/>
      <c r="KPL45" s="516"/>
      <c r="KPM45" s="516"/>
      <c r="KPN45" s="516"/>
      <c r="KPO45" s="516"/>
      <c r="KPP45" s="516"/>
      <c r="KPQ45" s="516"/>
      <c r="KPR45" s="516"/>
      <c r="KPS45" s="516"/>
      <c r="KPT45" s="516"/>
      <c r="KPU45" s="516"/>
      <c r="KPV45" s="516"/>
      <c r="KPW45" s="516"/>
      <c r="KPX45" s="516"/>
      <c r="KPY45" s="516"/>
      <c r="KPZ45" s="516"/>
      <c r="KQA45" s="516"/>
      <c r="KQB45" s="516"/>
      <c r="KQC45" s="516"/>
      <c r="KQD45" s="516"/>
      <c r="KQE45" s="516"/>
      <c r="KQF45" s="516"/>
      <c r="KQG45" s="516"/>
      <c r="KQH45" s="516"/>
      <c r="KQI45" s="516"/>
      <c r="KQJ45" s="516"/>
      <c r="KQK45" s="516"/>
      <c r="KQL45" s="516"/>
      <c r="KQM45" s="516"/>
      <c r="KQN45" s="516"/>
      <c r="KQO45" s="516"/>
      <c r="KQP45" s="516"/>
      <c r="KQQ45" s="516"/>
      <c r="KQR45" s="516"/>
      <c r="KQS45" s="516"/>
      <c r="KQT45" s="516"/>
      <c r="KQU45" s="516"/>
      <c r="KQV45" s="516"/>
      <c r="KQW45" s="516"/>
      <c r="KQX45" s="516"/>
      <c r="KQY45" s="516"/>
      <c r="KQZ45" s="516"/>
      <c r="KRA45" s="516"/>
      <c r="KRB45" s="516"/>
      <c r="KRC45" s="516"/>
      <c r="KRD45" s="516"/>
      <c r="KRE45" s="516"/>
      <c r="KRF45" s="516"/>
      <c r="KRG45" s="516"/>
      <c r="KRH45" s="516"/>
      <c r="KRI45" s="516"/>
      <c r="KRJ45" s="516"/>
      <c r="KRK45" s="516"/>
      <c r="KRL45" s="516"/>
      <c r="KRM45" s="516"/>
      <c r="KRN45" s="516"/>
      <c r="KRO45" s="516"/>
      <c r="KRP45" s="516"/>
      <c r="KRQ45" s="516"/>
      <c r="KRR45" s="516"/>
      <c r="KRS45" s="516"/>
      <c r="KRT45" s="516"/>
      <c r="KRU45" s="516"/>
      <c r="KRV45" s="516"/>
      <c r="KRW45" s="516"/>
      <c r="KRX45" s="516"/>
      <c r="KRY45" s="516"/>
      <c r="KRZ45" s="516"/>
      <c r="KSA45" s="516"/>
      <c r="KSB45" s="516"/>
      <c r="KSC45" s="516"/>
      <c r="KSD45" s="516"/>
      <c r="KSE45" s="516"/>
      <c r="KSF45" s="516"/>
      <c r="KSG45" s="516"/>
      <c r="KSH45" s="516"/>
      <c r="KSI45" s="516"/>
      <c r="KSJ45" s="516"/>
      <c r="KSK45" s="516"/>
      <c r="KSL45" s="516"/>
      <c r="KSM45" s="516"/>
      <c r="KSN45" s="516"/>
      <c r="KSO45" s="516"/>
      <c r="KSP45" s="516"/>
      <c r="KSQ45" s="516"/>
      <c r="KSR45" s="516"/>
      <c r="KSS45" s="516"/>
      <c r="KST45" s="516"/>
      <c r="KSU45" s="516"/>
      <c r="KSV45" s="516"/>
      <c r="KSW45" s="516"/>
      <c r="KSX45" s="516"/>
      <c r="KSY45" s="516"/>
      <c r="KSZ45" s="516"/>
      <c r="KTA45" s="516"/>
      <c r="KTB45" s="516"/>
      <c r="KTC45" s="516"/>
      <c r="KTD45" s="516"/>
      <c r="KTE45" s="516"/>
      <c r="KTF45" s="516"/>
      <c r="KTG45" s="516"/>
      <c r="KTH45" s="516"/>
      <c r="KTI45" s="516"/>
      <c r="KTJ45" s="516"/>
      <c r="KTK45" s="516"/>
      <c r="KTL45" s="516"/>
      <c r="KTM45" s="516"/>
      <c r="KTN45" s="516"/>
      <c r="KTO45" s="516"/>
      <c r="KTP45" s="516"/>
      <c r="KTQ45" s="516"/>
      <c r="KTR45" s="516"/>
      <c r="KTS45" s="516"/>
      <c r="KTT45" s="516"/>
      <c r="KTU45" s="516"/>
      <c r="KTV45" s="516"/>
      <c r="KTW45" s="516"/>
      <c r="KTX45" s="516"/>
      <c r="KTY45" s="516"/>
      <c r="KTZ45" s="516"/>
      <c r="KUA45" s="516"/>
      <c r="KUB45" s="516"/>
      <c r="KUC45" s="516"/>
      <c r="KUD45" s="516"/>
      <c r="KUE45" s="516"/>
      <c r="KUF45" s="516"/>
      <c r="KUG45" s="516"/>
      <c r="KUH45" s="516"/>
      <c r="KUI45" s="516"/>
      <c r="KUJ45" s="516"/>
      <c r="KUK45" s="516"/>
      <c r="KUL45" s="516"/>
      <c r="KUM45" s="516"/>
      <c r="KUN45" s="516"/>
      <c r="KUO45" s="516"/>
      <c r="KUP45" s="516"/>
      <c r="KUQ45" s="516"/>
      <c r="KUR45" s="516"/>
      <c r="KUS45" s="516"/>
      <c r="KUT45" s="516"/>
      <c r="KUU45" s="516"/>
      <c r="KUV45" s="516"/>
      <c r="KUW45" s="516"/>
      <c r="KUX45" s="516"/>
      <c r="KUY45" s="516"/>
      <c r="KUZ45" s="516"/>
      <c r="KVA45" s="516"/>
      <c r="KVB45" s="516"/>
      <c r="KVC45" s="516"/>
      <c r="KVD45" s="516"/>
      <c r="KVE45" s="516"/>
      <c r="KVF45" s="516"/>
      <c r="KVG45" s="516"/>
      <c r="KVH45" s="516"/>
      <c r="KVI45" s="516"/>
      <c r="KVJ45" s="516"/>
      <c r="KVK45" s="516"/>
      <c r="KVL45" s="516"/>
      <c r="KVM45" s="516"/>
      <c r="KVN45" s="516"/>
      <c r="KVO45" s="516"/>
      <c r="KVP45" s="516"/>
      <c r="KVQ45" s="516"/>
      <c r="KVR45" s="516"/>
      <c r="KVS45" s="516"/>
      <c r="KVT45" s="516"/>
      <c r="KVU45" s="516"/>
      <c r="KVV45" s="516"/>
      <c r="KVW45" s="516"/>
      <c r="KVX45" s="516"/>
      <c r="KVY45" s="516"/>
      <c r="KVZ45" s="516"/>
      <c r="KWA45" s="516"/>
      <c r="KWB45" s="516"/>
      <c r="KWC45" s="516"/>
      <c r="KWD45" s="516"/>
      <c r="KWE45" s="516"/>
      <c r="KWF45" s="516"/>
      <c r="KWG45" s="516"/>
      <c r="KWH45" s="516"/>
      <c r="KWI45" s="516"/>
      <c r="KWJ45" s="516"/>
      <c r="KWK45" s="516"/>
      <c r="KWL45" s="516"/>
      <c r="KWM45" s="516"/>
      <c r="KWN45" s="516"/>
      <c r="KWO45" s="516"/>
      <c r="KWP45" s="516"/>
      <c r="KWQ45" s="516"/>
      <c r="KWR45" s="516"/>
      <c r="KWS45" s="516"/>
      <c r="KWT45" s="516"/>
      <c r="KWU45" s="516"/>
      <c r="KWV45" s="516"/>
      <c r="KWW45" s="516"/>
      <c r="KWX45" s="516"/>
      <c r="KWY45" s="516"/>
      <c r="KWZ45" s="516"/>
      <c r="KXA45" s="516"/>
      <c r="KXB45" s="516"/>
      <c r="KXC45" s="516"/>
      <c r="KXD45" s="516"/>
      <c r="KXE45" s="516"/>
      <c r="KXF45" s="516"/>
      <c r="KXG45" s="516"/>
      <c r="KXH45" s="516"/>
      <c r="KXI45" s="516"/>
      <c r="KXJ45" s="516"/>
      <c r="KXK45" s="516"/>
      <c r="KXL45" s="516"/>
      <c r="KXM45" s="516"/>
      <c r="KXN45" s="516"/>
      <c r="KXO45" s="516"/>
      <c r="KXP45" s="516"/>
      <c r="KXQ45" s="516"/>
      <c r="KXR45" s="516"/>
      <c r="KXS45" s="516"/>
      <c r="KXT45" s="516"/>
      <c r="KXU45" s="516"/>
      <c r="KXV45" s="516"/>
      <c r="KXW45" s="516"/>
      <c r="KXX45" s="516"/>
      <c r="KXY45" s="516"/>
      <c r="KXZ45" s="516"/>
      <c r="KYA45" s="516"/>
      <c r="KYB45" s="516"/>
      <c r="KYC45" s="516"/>
      <c r="KYD45" s="516"/>
      <c r="KYE45" s="516"/>
      <c r="KYF45" s="516"/>
      <c r="KYG45" s="516"/>
      <c r="KYH45" s="516"/>
      <c r="KYI45" s="516"/>
      <c r="KYJ45" s="516"/>
      <c r="KYK45" s="516"/>
      <c r="KYL45" s="516"/>
      <c r="KYM45" s="516"/>
      <c r="KYN45" s="516"/>
      <c r="KYO45" s="516"/>
      <c r="KYP45" s="516"/>
      <c r="KYQ45" s="516"/>
      <c r="KYR45" s="516"/>
      <c r="KYS45" s="516"/>
      <c r="KYT45" s="516"/>
      <c r="KYU45" s="516"/>
      <c r="KYV45" s="516"/>
      <c r="KYW45" s="516"/>
      <c r="KYX45" s="516"/>
      <c r="KYY45" s="516"/>
      <c r="KYZ45" s="516"/>
      <c r="KZA45" s="516"/>
      <c r="KZB45" s="516"/>
      <c r="KZC45" s="516"/>
      <c r="KZD45" s="516"/>
      <c r="KZE45" s="516"/>
      <c r="KZF45" s="516"/>
      <c r="KZG45" s="516"/>
      <c r="KZH45" s="516"/>
      <c r="KZI45" s="516"/>
      <c r="KZJ45" s="516"/>
      <c r="KZK45" s="516"/>
      <c r="KZL45" s="516"/>
      <c r="KZM45" s="516"/>
      <c r="KZN45" s="516"/>
      <c r="KZO45" s="516"/>
      <c r="KZP45" s="516"/>
      <c r="KZQ45" s="516"/>
      <c r="KZR45" s="516"/>
      <c r="KZS45" s="516"/>
      <c r="KZT45" s="516"/>
      <c r="KZU45" s="516"/>
      <c r="KZV45" s="516"/>
      <c r="KZW45" s="516"/>
      <c r="KZX45" s="516"/>
      <c r="KZY45" s="516"/>
      <c r="KZZ45" s="516"/>
      <c r="LAA45" s="516"/>
      <c r="LAB45" s="516"/>
      <c r="LAC45" s="516"/>
      <c r="LAD45" s="516"/>
      <c r="LAE45" s="516"/>
      <c r="LAF45" s="516"/>
      <c r="LAG45" s="516"/>
      <c r="LAH45" s="516"/>
      <c r="LAI45" s="516"/>
      <c r="LAJ45" s="516"/>
      <c r="LAK45" s="516"/>
      <c r="LAL45" s="516"/>
      <c r="LAM45" s="516"/>
      <c r="LAN45" s="516"/>
      <c r="LAO45" s="516"/>
      <c r="LAP45" s="516"/>
      <c r="LAQ45" s="516"/>
      <c r="LAR45" s="516"/>
      <c r="LAS45" s="516"/>
      <c r="LAT45" s="516"/>
      <c r="LAU45" s="516"/>
      <c r="LAV45" s="516"/>
      <c r="LAW45" s="516"/>
      <c r="LAX45" s="516"/>
      <c r="LAY45" s="516"/>
      <c r="LAZ45" s="516"/>
      <c r="LBA45" s="516"/>
      <c r="LBB45" s="516"/>
      <c r="LBC45" s="516"/>
      <c r="LBD45" s="516"/>
      <c r="LBE45" s="516"/>
      <c r="LBF45" s="516"/>
      <c r="LBG45" s="516"/>
      <c r="LBH45" s="516"/>
      <c r="LBI45" s="516"/>
      <c r="LBJ45" s="516"/>
      <c r="LBK45" s="516"/>
      <c r="LBL45" s="516"/>
      <c r="LBM45" s="516"/>
      <c r="LBN45" s="516"/>
      <c r="LBO45" s="516"/>
      <c r="LBP45" s="516"/>
      <c r="LBQ45" s="516"/>
      <c r="LBR45" s="516"/>
      <c r="LBS45" s="516"/>
      <c r="LBT45" s="516"/>
      <c r="LBU45" s="516"/>
      <c r="LBV45" s="516"/>
      <c r="LBW45" s="516"/>
      <c r="LBX45" s="516"/>
      <c r="LBY45" s="516"/>
      <c r="LBZ45" s="516"/>
      <c r="LCA45" s="516"/>
      <c r="LCB45" s="516"/>
      <c r="LCC45" s="516"/>
      <c r="LCD45" s="516"/>
      <c r="LCE45" s="516"/>
      <c r="LCF45" s="516"/>
      <c r="LCG45" s="516"/>
      <c r="LCH45" s="516"/>
      <c r="LCI45" s="516"/>
      <c r="LCJ45" s="516"/>
      <c r="LCK45" s="516"/>
      <c r="LCL45" s="516"/>
      <c r="LCM45" s="516"/>
      <c r="LCN45" s="516"/>
      <c r="LCO45" s="516"/>
      <c r="LCP45" s="516"/>
      <c r="LCQ45" s="516"/>
      <c r="LCR45" s="516"/>
      <c r="LCS45" s="516"/>
      <c r="LCT45" s="516"/>
      <c r="LCU45" s="516"/>
      <c r="LCV45" s="516"/>
      <c r="LCW45" s="516"/>
      <c r="LCX45" s="516"/>
      <c r="LCY45" s="516"/>
      <c r="LCZ45" s="516"/>
      <c r="LDA45" s="516"/>
      <c r="LDB45" s="516"/>
      <c r="LDC45" s="516"/>
      <c r="LDD45" s="516"/>
      <c r="LDE45" s="516"/>
      <c r="LDF45" s="516"/>
      <c r="LDG45" s="516"/>
      <c r="LDH45" s="516"/>
      <c r="LDI45" s="516"/>
      <c r="LDJ45" s="516"/>
      <c r="LDK45" s="516"/>
      <c r="LDL45" s="516"/>
      <c r="LDM45" s="516"/>
      <c r="LDN45" s="516"/>
      <c r="LDO45" s="516"/>
      <c r="LDP45" s="516"/>
      <c r="LDQ45" s="516"/>
      <c r="LDR45" s="516"/>
      <c r="LDS45" s="516"/>
      <c r="LDT45" s="516"/>
      <c r="LDU45" s="516"/>
      <c r="LDV45" s="516"/>
      <c r="LDW45" s="516"/>
      <c r="LDX45" s="516"/>
      <c r="LDY45" s="516"/>
      <c r="LDZ45" s="516"/>
      <c r="LEA45" s="516"/>
      <c r="LEB45" s="516"/>
      <c r="LEC45" s="516"/>
      <c r="LED45" s="516"/>
      <c r="LEE45" s="516"/>
      <c r="LEF45" s="516"/>
      <c r="LEG45" s="516"/>
      <c r="LEH45" s="516"/>
      <c r="LEI45" s="516"/>
      <c r="LEJ45" s="516"/>
      <c r="LEK45" s="516"/>
      <c r="LEL45" s="516"/>
      <c r="LEM45" s="516"/>
      <c r="LEN45" s="516"/>
      <c r="LEO45" s="516"/>
      <c r="LEP45" s="516"/>
      <c r="LEQ45" s="516"/>
      <c r="LER45" s="516"/>
      <c r="LES45" s="516"/>
      <c r="LET45" s="516"/>
      <c r="LEU45" s="516"/>
      <c r="LEV45" s="516"/>
      <c r="LEW45" s="516"/>
      <c r="LEX45" s="516"/>
      <c r="LEY45" s="516"/>
      <c r="LEZ45" s="516"/>
      <c r="LFA45" s="516"/>
      <c r="LFB45" s="516"/>
      <c r="LFC45" s="516"/>
      <c r="LFD45" s="516"/>
      <c r="LFE45" s="516"/>
      <c r="LFF45" s="516"/>
      <c r="LFG45" s="516"/>
      <c r="LFH45" s="516"/>
      <c r="LFI45" s="516"/>
      <c r="LFJ45" s="516"/>
      <c r="LFK45" s="516"/>
      <c r="LFL45" s="516"/>
      <c r="LFM45" s="516"/>
      <c r="LFN45" s="516"/>
      <c r="LFO45" s="516"/>
      <c r="LFP45" s="516"/>
      <c r="LFQ45" s="516"/>
      <c r="LFR45" s="516"/>
      <c r="LFS45" s="516"/>
      <c r="LFT45" s="516"/>
      <c r="LFU45" s="516"/>
      <c r="LFV45" s="516"/>
      <c r="LFW45" s="516"/>
      <c r="LFX45" s="516"/>
      <c r="LFY45" s="516"/>
      <c r="LFZ45" s="516"/>
      <c r="LGA45" s="516"/>
      <c r="LGB45" s="516"/>
      <c r="LGC45" s="516"/>
      <c r="LGD45" s="516"/>
      <c r="LGE45" s="516"/>
      <c r="LGF45" s="516"/>
      <c r="LGG45" s="516"/>
      <c r="LGH45" s="516"/>
      <c r="LGI45" s="516"/>
      <c r="LGJ45" s="516"/>
      <c r="LGK45" s="516"/>
      <c r="LGL45" s="516"/>
      <c r="LGM45" s="516"/>
      <c r="LGN45" s="516"/>
      <c r="LGO45" s="516"/>
      <c r="LGP45" s="516"/>
      <c r="LGQ45" s="516"/>
      <c r="LGR45" s="516"/>
      <c r="LGS45" s="516"/>
      <c r="LGT45" s="516"/>
      <c r="LGU45" s="516"/>
      <c r="LGV45" s="516"/>
      <c r="LGW45" s="516"/>
      <c r="LGX45" s="516"/>
      <c r="LGY45" s="516"/>
      <c r="LGZ45" s="516"/>
      <c r="LHA45" s="516"/>
      <c r="LHB45" s="516"/>
      <c r="LHC45" s="516"/>
      <c r="LHD45" s="516"/>
      <c r="LHE45" s="516"/>
      <c r="LHF45" s="516"/>
      <c r="LHG45" s="516"/>
      <c r="LHH45" s="516"/>
      <c r="LHI45" s="516"/>
      <c r="LHJ45" s="516"/>
      <c r="LHK45" s="516"/>
      <c r="LHL45" s="516"/>
      <c r="LHM45" s="516"/>
      <c r="LHN45" s="516"/>
      <c r="LHO45" s="516"/>
      <c r="LHP45" s="516"/>
      <c r="LHQ45" s="516"/>
      <c r="LHR45" s="516"/>
      <c r="LHS45" s="516"/>
      <c r="LHT45" s="516"/>
      <c r="LHU45" s="516"/>
      <c r="LHV45" s="516"/>
      <c r="LHW45" s="516"/>
      <c r="LHX45" s="516"/>
      <c r="LHY45" s="516"/>
      <c r="LHZ45" s="516"/>
      <c r="LIA45" s="516"/>
      <c r="LIB45" s="516"/>
      <c r="LIC45" s="516"/>
      <c r="LID45" s="516"/>
      <c r="LIE45" s="516"/>
      <c r="LIF45" s="516"/>
      <c r="LIG45" s="516"/>
      <c r="LIH45" s="516"/>
      <c r="LII45" s="516"/>
      <c r="LIJ45" s="516"/>
      <c r="LIK45" s="516"/>
      <c r="LIL45" s="516"/>
      <c r="LIM45" s="516"/>
      <c r="LIN45" s="516"/>
      <c r="LIO45" s="516"/>
      <c r="LIP45" s="516"/>
      <c r="LIQ45" s="516"/>
      <c r="LIR45" s="516"/>
      <c r="LIS45" s="516"/>
      <c r="LIT45" s="516"/>
      <c r="LIU45" s="516"/>
      <c r="LIV45" s="516"/>
      <c r="LIW45" s="516"/>
      <c r="LIX45" s="516"/>
      <c r="LIY45" s="516"/>
      <c r="LIZ45" s="516"/>
      <c r="LJA45" s="516"/>
      <c r="LJB45" s="516"/>
      <c r="LJC45" s="516"/>
      <c r="LJD45" s="516"/>
      <c r="LJE45" s="516"/>
      <c r="LJF45" s="516"/>
      <c r="LJG45" s="516"/>
      <c r="LJH45" s="516"/>
      <c r="LJI45" s="516"/>
      <c r="LJJ45" s="516"/>
      <c r="LJK45" s="516"/>
      <c r="LJL45" s="516"/>
      <c r="LJM45" s="516"/>
      <c r="LJN45" s="516"/>
      <c r="LJO45" s="516"/>
      <c r="LJP45" s="516"/>
      <c r="LJQ45" s="516"/>
      <c r="LJR45" s="516"/>
      <c r="LJS45" s="516"/>
      <c r="LJT45" s="516"/>
      <c r="LJU45" s="516"/>
      <c r="LJV45" s="516"/>
      <c r="LJW45" s="516"/>
      <c r="LJX45" s="516"/>
      <c r="LJY45" s="516"/>
      <c r="LJZ45" s="516"/>
      <c r="LKA45" s="516"/>
      <c r="LKB45" s="516"/>
      <c r="LKC45" s="516"/>
      <c r="LKD45" s="516"/>
      <c r="LKE45" s="516"/>
      <c r="LKF45" s="516"/>
      <c r="LKG45" s="516"/>
      <c r="LKH45" s="516"/>
      <c r="LKI45" s="516"/>
      <c r="LKJ45" s="516"/>
      <c r="LKK45" s="516"/>
      <c r="LKL45" s="516"/>
      <c r="LKM45" s="516"/>
      <c r="LKN45" s="516"/>
      <c r="LKO45" s="516"/>
      <c r="LKP45" s="516"/>
      <c r="LKQ45" s="516"/>
      <c r="LKR45" s="516"/>
      <c r="LKS45" s="516"/>
      <c r="LKT45" s="516"/>
      <c r="LKU45" s="516"/>
      <c r="LKV45" s="516"/>
      <c r="LKW45" s="516"/>
      <c r="LKX45" s="516"/>
      <c r="LKY45" s="516"/>
      <c r="LKZ45" s="516"/>
      <c r="LLA45" s="516"/>
      <c r="LLB45" s="516"/>
      <c r="LLC45" s="516"/>
      <c r="LLD45" s="516"/>
      <c r="LLE45" s="516"/>
      <c r="LLF45" s="516"/>
      <c r="LLG45" s="516"/>
      <c r="LLH45" s="516"/>
      <c r="LLI45" s="516"/>
      <c r="LLJ45" s="516"/>
      <c r="LLK45" s="516"/>
      <c r="LLL45" s="516"/>
      <c r="LLM45" s="516"/>
      <c r="LLN45" s="516"/>
      <c r="LLO45" s="516"/>
      <c r="LLP45" s="516"/>
      <c r="LLQ45" s="516"/>
      <c r="LLR45" s="516"/>
      <c r="LLS45" s="516"/>
      <c r="LLT45" s="516"/>
      <c r="LLU45" s="516"/>
      <c r="LLV45" s="516"/>
      <c r="LLW45" s="516"/>
      <c r="LLX45" s="516"/>
      <c r="LLY45" s="516"/>
      <c r="LLZ45" s="516"/>
      <c r="LMA45" s="516"/>
      <c r="LMB45" s="516"/>
      <c r="LMC45" s="516"/>
      <c r="LMD45" s="516"/>
      <c r="LME45" s="516"/>
      <c r="LMF45" s="516"/>
      <c r="LMG45" s="516"/>
      <c r="LMH45" s="516"/>
      <c r="LMI45" s="516"/>
      <c r="LMJ45" s="516"/>
      <c r="LMK45" s="516"/>
      <c r="LML45" s="516"/>
      <c r="LMM45" s="516"/>
      <c r="LMN45" s="516"/>
      <c r="LMO45" s="516"/>
      <c r="LMP45" s="516"/>
      <c r="LMQ45" s="516"/>
      <c r="LMR45" s="516"/>
      <c r="LMS45" s="516"/>
      <c r="LMT45" s="516"/>
      <c r="LMU45" s="516"/>
      <c r="LMV45" s="516"/>
      <c r="LMW45" s="516"/>
      <c r="LMX45" s="516"/>
      <c r="LMY45" s="516"/>
      <c r="LMZ45" s="516"/>
      <c r="LNA45" s="516"/>
      <c r="LNB45" s="516"/>
      <c r="LNC45" s="516"/>
      <c r="LND45" s="516"/>
      <c r="LNE45" s="516"/>
      <c r="LNF45" s="516"/>
      <c r="LNG45" s="516"/>
      <c r="LNH45" s="516"/>
      <c r="LNI45" s="516"/>
      <c r="LNJ45" s="516"/>
      <c r="LNK45" s="516"/>
      <c r="LNL45" s="516"/>
      <c r="LNM45" s="516"/>
      <c r="LNN45" s="516"/>
      <c r="LNO45" s="516"/>
      <c r="LNP45" s="516"/>
      <c r="LNQ45" s="516"/>
      <c r="LNR45" s="516"/>
      <c r="LNS45" s="516"/>
      <c r="LNT45" s="516"/>
      <c r="LNU45" s="516"/>
      <c r="LNV45" s="516"/>
      <c r="LNW45" s="516"/>
      <c r="LNX45" s="516"/>
      <c r="LNY45" s="516"/>
      <c r="LNZ45" s="516"/>
      <c r="LOA45" s="516"/>
      <c r="LOB45" s="516"/>
      <c r="LOC45" s="516"/>
      <c r="LOD45" s="516"/>
      <c r="LOE45" s="516"/>
      <c r="LOF45" s="516"/>
      <c r="LOG45" s="516"/>
      <c r="LOH45" s="516"/>
      <c r="LOI45" s="516"/>
      <c r="LOJ45" s="516"/>
      <c r="LOK45" s="516"/>
      <c r="LOL45" s="516"/>
      <c r="LOM45" s="516"/>
      <c r="LON45" s="516"/>
      <c r="LOO45" s="516"/>
      <c r="LOP45" s="516"/>
      <c r="LOQ45" s="516"/>
      <c r="LOR45" s="516"/>
      <c r="LOS45" s="516"/>
      <c r="LOT45" s="516"/>
      <c r="LOU45" s="516"/>
      <c r="LOV45" s="516"/>
      <c r="LOW45" s="516"/>
      <c r="LOX45" s="516"/>
      <c r="LOY45" s="516"/>
      <c r="LOZ45" s="516"/>
      <c r="LPA45" s="516"/>
      <c r="LPB45" s="516"/>
      <c r="LPC45" s="516"/>
      <c r="LPD45" s="516"/>
      <c r="LPE45" s="516"/>
      <c r="LPF45" s="516"/>
      <c r="LPG45" s="516"/>
      <c r="LPH45" s="516"/>
      <c r="LPI45" s="516"/>
      <c r="LPJ45" s="516"/>
      <c r="LPK45" s="516"/>
      <c r="LPL45" s="516"/>
      <c r="LPM45" s="516"/>
      <c r="LPN45" s="516"/>
      <c r="LPO45" s="516"/>
      <c r="LPP45" s="516"/>
      <c r="LPQ45" s="516"/>
      <c r="LPR45" s="516"/>
      <c r="LPS45" s="516"/>
      <c r="LPT45" s="516"/>
      <c r="LPU45" s="516"/>
      <c r="LPV45" s="516"/>
      <c r="LPW45" s="516"/>
      <c r="LPX45" s="516"/>
      <c r="LPY45" s="516"/>
      <c r="LPZ45" s="516"/>
      <c r="LQA45" s="516"/>
      <c r="LQB45" s="516"/>
      <c r="LQC45" s="516"/>
      <c r="LQD45" s="516"/>
      <c r="LQE45" s="516"/>
      <c r="LQF45" s="516"/>
      <c r="LQG45" s="516"/>
      <c r="LQH45" s="516"/>
      <c r="LQI45" s="516"/>
      <c r="LQJ45" s="516"/>
      <c r="LQK45" s="516"/>
      <c r="LQL45" s="516"/>
      <c r="LQM45" s="516"/>
      <c r="LQN45" s="516"/>
      <c r="LQO45" s="516"/>
      <c r="LQP45" s="516"/>
      <c r="LQQ45" s="516"/>
      <c r="LQR45" s="516"/>
      <c r="LQS45" s="516"/>
      <c r="LQT45" s="516"/>
      <c r="LQU45" s="516"/>
      <c r="LQV45" s="516"/>
      <c r="LQW45" s="516"/>
      <c r="LQX45" s="516"/>
      <c r="LQY45" s="516"/>
      <c r="LQZ45" s="516"/>
      <c r="LRA45" s="516"/>
      <c r="LRB45" s="516"/>
      <c r="LRC45" s="516"/>
      <c r="LRD45" s="516"/>
      <c r="LRE45" s="516"/>
      <c r="LRF45" s="516"/>
      <c r="LRG45" s="516"/>
      <c r="LRH45" s="516"/>
      <c r="LRI45" s="516"/>
      <c r="LRJ45" s="516"/>
      <c r="LRK45" s="516"/>
      <c r="LRL45" s="516"/>
      <c r="LRM45" s="516"/>
      <c r="LRN45" s="516"/>
      <c r="LRO45" s="516"/>
      <c r="LRP45" s="516"/>
      <c r="LRQ45" s="516"/>
      <c r="LRR45" s="516"/>
      <c r="LRS45" s="516"/>
      <c r="LRT45" s="516"/>
      <c r="LRU45" s="516"/>
      <c r="LRV45" s="516"/>
      <c r="LRW45" s="516"/>
      <c r="LRX45" s="516"/>
      <c r="LRY45" s="516"/>
      <c r="LRZ45" s="516"/>
      <c r="LSA45" s="516"/>
      <c r="LSB45" s="516"/>
      <c r="LSC45" s="516"/>
      <c r="LSD45" s="516"/>
      <c r="LSE45" s="516"/>
      <c r="LSF45" s="516"/>
      <c r="LSG45" s="516"/>
      <c r="LSH45" s="516"/>
      <c r="LSI45" s="516"/>
      <c r="LSJ45" s="516"/>
      <c r="LSK45" s="516"/>
      <c r="LSL45" s="516"/>
      <c r="LSM45" s="516"/>
      <c r="LSN45" s="516"/>
      <c r="LSO45" s="516"/>
      <c r="LSP45" s="516"/>
      <c r="LSQ45" s="516"/>
      <c r="LSR45" s="516"/>
      <c r="LSS45" s="516"/>
      <c r="LST45" s="516"/>
      <c r="LSU45" s="516"/>
      <c r="LSV45" s="516"/>
      <c r="LSW45" s="516"/>
      <c r="LSX45" s="516"/>
      <c r="LSY45" s="516"/>
      <c r="LSZ45" s="516"/>
      <c r="LTA45" s="516"/>
      <c r="LTB45" s="516"/>
      <c r="LTC45" s="516"/>
      <c r="LTD45" s="516"/>
      <c r="LTE45" s="516"/>
      <c r="LTF45" s="516"/>
      <c r="LTG45" s="516"/>
      <c r="LTH45" s="516"/>
      <c r="LTI45" s="516"/>
      <c r="LTJ45" s="516"/>
      <c r="LTK45" s="516"/>
      <c r="LTL45" s="516"/>
      <c r="LTM45" s="516"/>
      <c r="LTN45" s="516"/>
      <c r="LTO45" s="516"/>
      <c r="LTP45" s="516"/>
      <c r="LTQ45" s="516"/>
      <c r="LTR45" s="516"/>
      <c r="LTS45" s="516"/>
      <c r="LTT45" s="516"/>
      <c r="LTU45" s="516"/>
      <c r="LTV45" s="516"/>
      <c r="LTW45" s="516"/>
      <c r="LTX45" s="516"/>
      <c r="LTY45" s="516"/>
      <c r="LTZ45" s="516"/>
      <c r="LUA45" s="516"/>
      <c r="LUB45" s="516"/>
      <c r="LUC45" s="516"/>
      <c r="LUD45" s="516"/>
      <c r="LUE45" s="516"/>
      <c r="LUF45" s="516"/>
      <c r="LUG45" s="516"/>
      <c r="LUH45" s="516"/>
      <c r="LUI45" s="516"/>
      <c r="LUJ45" s="516"/>
      <c r="LUK45" s="516"/>
      <c r="LUL45" s="516"/>
      <c r="LUM45" s="516"/>
      <c r="LUN45" s="516"/>
      <c r="LUO45" s="516"/>
      <c r="LUP45" s="516"/>
      <c r="LUQ45" s="516"/>
      <c r="LUR45" s="516"/>
      <c r="LUS45" s="516"/>
      <c r="LUT45" s="516"/>
      <c r="LUU45" s="516"/>
      <c r="LUV45" s="516"/>
      <c r="LUW45" s="516"/>
      <c r="LUX45" s="516"/>
      <c r="LUY45" s="516"/>
      <c r="LUZ45" s="516"/>
      <c r="LVA45" s="516"/>
      <c r="LVB45" s="516"/>
      <c r="LVC45" s="516"/>
      <c r="LVD45" s="516"/>
      <c r="LVE45" s="516"/>
      <c r="LVF45" s="516"/>
      <c r="LVG45" s="516"/>
      <c r="LVH45" s="516"/>
      <c r="LVI45" s="516"/>
      <c r="LVJ45" s="516"/>
      <c r="LVK45" s="516"/>
      <c r="LVL45" s="516"/>
      <c r="LVM45" s="516"/>
      <c r="LVN45" s="516"/>
      <c r="LVO45" s="516"/>
      <c r="LVP45" s="516"/>
      <c r="LVQ45" s="516"/>
      <c r="LVR45" s="516"/>
      <c r="LVS45" s="516"/>
      <c r="LVT45" s="516"/>
      <c r="LVU45" s="516"/>
      <c r="LVV45" s="516"/>
      <c r="LVW45" s="516"/>
      <c r="LVX45" s="516"/>
      <c r="LVY45" s="516"/>
      <c r="LVZ45" s="516"/>
      <c r="LWA45" s="516"/>
      <c r="LWB45" s="516"/>
      <c r="LWC45" s="516"/>
      <c r="LWD45" s="516"/>
      <c r="LWE45" s="516"/>
      <c r="LWF45" s="516"/>
      <c r="LWG45" s="516"/>
      <c r="LWH45" s="516"/>
      <c r="LWI45" s="516"/>
      <c r="LWJ45" s="516"/>
      <c r="LWK45" s="516"/>
      <c r="LWL45" s="516"/>
      <c r="LWM45" s="516"/>
      <c r="LWN45" s="516"/>
      <c r="LWO45" s="516"/>
      <c r="LWP45" s="516"/>
      <c r="LWQ45" s="516"/>
      <c r="LWR45" s="516"/>
      <c r="LWS45" s="516"/>
      <c r="LWT45" s="516"/>
      <c r="LWU45" s="516"/>
      <c r="LWV45" s="516"/>
      <c r="LWW45" s="516"/>
      <c r="LWX45" s="516"/>
      <c r="LWY45" s="516"/>
      <c r="LWZ45" s="516"/>
      <c r="LXA45" s="516"/>
      <c r="LXB45" s="516"/>
      <c r="LXC45" s="516"/>
      <c r="LXD45" s="516"/>
      <c r="LXE45" s="516"/>
      <c r="LXF45" s="516"/>
      <c r="LXG45" s="516"/>
      <c r="LXH45" s="516"/>
      <c r="LXI45" s="516"/>
      <c r="LXJ45" s="516"/>
      <c r="LXK45" s="516"/>
      <c r="LXL45" s="516"/>
      <c r="LXM45" s="516"/>
      <c r="LXN45" s="516"/>
      <c r="LXO45" s="516"/>
      <c r="LXP45" s="516"/>
      <c r="LXQ45" s="516"/>
      <c r="LXR45" s="516"/>
      <c r="LXS45" s="516"/>
      <c r="LXT45" s="516"/>
      <c r="LXU45" s="516"/>
      <c r="LXV45" s="516"/>
      <c r="LXW45" s="516"/>
      <c r="LXX45" s="516"/>
      <c r="LXY45" s="516"/>
      <c r="LXZ45" s="516"/>
      <c r="LYA45" s="516"/>
      <c r="LYB45" s="516"/>
      <c r="LYC45" s="516"/>
      <c r="LYD45" s="516"/>
      <c r="LYE45" s="516"/>
      <c r="LYF45" s="516"/>
      <c r="LYG45" s="516"/>
      <c r="LYH45" s="516"/>
      <c r="LYI45" s="516"/>
      <c r="LYJ45" s="516"/>
      <c r="LYK45" s="516"/>
      <c r="LYL45" s="516"/>
      <c r="LYM45" s="516"/>
      <c r="LYN45" s="516"/>
      <c r="LYO45" s="516"/>
      <c r="LYP45" s="516"/>
      <c r="LYQ45" s="516"/>
      <c r="LYR45" s="516"/>
      <c r="LYS45" s="516"/>
      <c r="LYT45" s="516"/>
      <c r="LYU45" s="516"/>
      <c r="LYV45" s="516"/>
      <c r="LYW45" s="516"/>
      <c r="LYX45" s="516"/>
      <c r="LYY45" s="516"/>
      <c r="LYZ45" s="516"/>
      <c r="LZA45" s="516"/>
      <c r="LZB45" s="516"/>
      <c r="LZC45" s="516"/>
      <c r="LZD45" s="516"/>
      <c r="LZE45" s="516"/>
      <c r="LZF45" s="516"/>
      <c r="LZG45" s="516"/>
      <c r="LZH45" s="516"/>
      <c r="LZI45" s="516"/>
      <c r="LZJ45" s="516"/>
      <c r="LZK45" s="516"/>
      <c r="LZL45" s="516"/>
      <c r="LZM45" s="516"/>
      <c r="LZN45" s="516"/>
      <c r="LZO45" s="516"/>
      <c r="LZP45" s="516"/>
      <c r="LZQ45" s="516"/>
      <c r="LZR45" s="516"/>
      <c r="LZS45" s="516"/>
      <c r="LZT45" s="516"/>
      <c r="LZU45" s="516"/>
      <c r="LZV45" s="516"/>
      <c r="LZW45" s="516"/>
      <c r="LZX45" s="516"/>
      <c r="LZY45" s="516"/>
      <c r="LZZ45" s="516"/>
      <c r="MAA45" s="516"/>
      <c r="MAB45" s="516"/>
      <c r="MAC45" s="516"/>
      <c r="MAD45" s="516"/>
      <c r="MAE45" s="516"/>
      <c r="MAF45" s="516"/>
      <c r="MAG45" s="516"/>
      <c r="MAH45" s="516"/>
      <c r="MAI45" s="516"/>
      <c r="MAJ45" s="516"/>
      <c r="MAK45" s="516"/>
      <c r="MAL45" s="516"/>
      <c r="MAM45" s="516"/>
      <c r="MAN45" s="516"/>
      <c r="MAO45" s="516"/>
      <c r="MAP45" s="516"/>
      <c r="MAQ45" s="516"/>
      <c r="MAR45" s="516"/>
      <c r="MAS45" s="516"/>
      <c r="MAT45" s="516"/>
      <c r="MAU45" s="516"/>
      <c r="MAV45" s="516"/>
      <c r="MAW45" s="516"/>
      <c r="MAX45" s="516"/>
      <c r="MAY45" s="516"/>
      <c r="MAZ45" s="516"/>
      <c r="MBA45" s="516"/>
      <c r="MBB45" s="516"/>
      <c r="MBC45" s="516"/>
      <c r="MBD45" s="516"/>
      <c r="MBE45" s="516"/>
      <c r="MBF45" s="516"/>
      <c r="MBG45" s="516"/>
      <c r="MBH45" s="516"/>
      <c r="MBI45" s="516"/>
      <c r="MBJ45" s="516"/>
      <c r="MBK45" s="516"/>
      <c r="MBL45" s="516"/>
      <c r="MBM45" s="516"/>
      <c r="MBN45" s="516"/>
      <c r="MBO45" s="516"/>
      <c r="MBP45" s="516"/>
      <c r="MBQ45" s="516"/>
      <c r="MBR45" s="516"/>
      <c r="MBS45" s="516"/>
      <c r="MBT45" s="516"/>
      <c r="MBU45" s="516"/>
      <c r="MBV45" s="516"/>
      <c r="MBW45" s="516"/>
      <c r="MBX45" s="516"/>
      <c r="MBY45" s="516"/>
      <c r="MBZ45" s="516"/>
      <c r="MCA45" s="516"/>
      <c r="MCB45" s="516"/>
      <c r="MCC45" s="516"/>
      <c r="MCD45" s="516"/>
      <c r="MCE45" s="516"/>
      <c r="MCF45" s="516"/>
      <c r="MCG45" s="516"/>
      <c r="MCH45" s="516"/>
      <c r="MCI45" s="516"/>
      <c r="MCJ45" s="516"/>
      <c r="MCK45" s="516"/>
      <c r="MCL45" s="516"/>
      <c r="MCM45" s="516"/>
      <c r="MCN45" s="516"/>
      <c r="MCO45" s="516"/>
      <c r="MCP45" s="516"/>
      <c r="MCQ45" s="516"/>
      <c r="MCR45" s="516"/>
      <c r="MCS45" s="516"/>
      <c r="MCT45" s="516"/>
      <c r="MCU45" s="516"/>
      <c r="MCV45" s="516"/>
      <c r="MCW45" s="516"/>
      <c r="MCX45" s="516"/>
      <c r="MCY45" s="516"/>
      <c r="MCZ45" s="516"/>
      <c r="MDA45" s="516"/>
      <c r="MDB45" s="516"/>
      <c r="MDC45" s="516"/>
      <c r="MDD45" s="516"/>
      <c r="MDE45" s="516"/>
      <c r="MDF45" s="516"/>
      <c r="MDG45" s="516"/>
      <c r="MDH45" s="516"/>
      <c r="MDI45" s="516"/>
      <c r="MDJ45" s="516"/>
      <c r="MDK45" s="516"/>
      <c r="MDL45" s="516"/>
      <c r="MDM45" s="516"/>
      <c r="MDN45" s="516"/>
      <c r="MDO45" s="516"/>
      <c r="MDP45" s="516"/>
      <c r="MDQ45" s="516"/>
      <c r="MDR45" s="516"/>
      <c r="MDS45" s="516"/>
      <c r="MDT45" s="516"/>
      <c r="MDU45" s="516"/>
      <c r="MDV45" s="516"/>
      <c r="MDW45" s="516"/>
      <c r="MDX45" s="516"/>
      <c r="MDY45" s="516"/>
      <c r="MDZ45" s="516"/>
      <c r="MEA45" s="516"/>
      <c r="MEB45" s="516"/>
      <c r="MEC45" s="516"/>
      <c r="MED45" s="516"/>
      <c r="MEE45" s="516"/>
      <c r="MEF45" s="516"/>
      <c r="MEG45" s="516"/>
      <c r="MEH45" s="516"/>
      <c r="MEI45" s="516"/>
      <c r="MEJ45" s="516"/>
      <c r="MEK45" s="516"/>
      <c r="MEL45" s="516"/>
      <c r="MEM45" s="516"/>
      <c r="MEN45" s="516"/>
      <c r="MEO45" s="516"/>
      <c r="MEP45" s="516"/>
      <c r="MEQ45" s="516"/>
      <c r="MER45" s="516"/>
      <c r="MES45" s="516"/>
      <c r="MET45" s="516"/>
      <c r="MEU45" s="516"/>
      <c r="MEV45" s="516"/>
      <c r="MEW45" s="516"/>
      <c r="MEX45" s="516"/>
      <c r="MEY45" s="516"/>
      <c r="MEZ45" s="516"/>
      <c r="MFA45" s="516"/>
      <c r="MFB45" s="516"/>
      <c r="MFC45" s="516"/>
      <c r="MFD45" s="516"/>
      <c r="MFE45" s="516"/>
      <c r="MFF45" s="516"/>
      <c r="MFG45" s="516"/>
      <c r="MFH45" s="516"/>
      <c r="MFI45" s="516"/>
      <c r="MFJ45" s="516"/>
      <c r="MFK45" s="516"/>
      <c r="MFL45" s="516"/>
      <c r="MFM45" s="516"/>
      <c r="MFN45" s="516"/>
      <c r="MFO45" s="516"/>
      <c r="MFP45" s="516"/>
      <c r="MFQ45" s="516"/>
      <c r="MFR45" s="516"/>
      <c r="MFS45" s="516"/>
      <c r="MFT45" s="516"/>
      <c r="MFU45" s="516"/>
      <c r="MFV45" s="516"/>
      <c r="MFW45" s="516"/>
      <c r="MFX45" s="516"/>
      <c r="MFY45" s="516"/>
      <c r="MFZ45" s="516"/>
      <c r="MGA45" s="516"/>
      <c r="MGB45" s="516"/>
      <c r="MGC45" s="516"/>
      <c r="MGD45" s="516"/>
      <c r="MGE45" s="516"/>
      <c r="MGF45" s="516"/>
      <c r="MGG45" s="516"/>
      <c r="MGH45" s="516"/>
      <c r="MGI45" s="516"/>
      <c r="MGJ45" s="516"/>
      <c r="MGK45" s="516"/>
      <c r="MGL45" s="516"/>
      <c r="MGM45" s="516"/>
      <c r="MGN45" s="516"/>
      <c r="MGO45" s="516"/>
      <c r="MGP45" s="516"/>
      <c r="MGQ45" s="516"/>
      <c r="MGR45" s="516"/>
      <c r="MGS45" s="516"/>
      <c r="MGT45" s="516"/>
      <c r="MGU45" s="516"/>
      <c r="MGV45" s="516"/>
      <c r="MGW45" s="516"/>
      <c r="MGX45" s="516"/>
      <c r="MGY45" s="516"/>
      <c r="MGZ45" s="516"/>
      <c r="MHA45" s="516"/>
      <c r="MHB45" s="516"/>
      <c r="MHC45" s="516"/>
      <c r="MHD45" s="516"/>
      <c r="MHE45" s="516"/>
      <c r="MHF45" s="516"/>
      <c r="MHG45" s="516"/>
      <c r="MHH45" s="516"/>
      <c r="MHI45" s="516"/>
      <c r="MHJ45" s="516"/>
      <c r="MHK45" s="516"/>
      <c r="MHL45" s="516"/>
      <c r="MHM45" s="516"/>
      <c r="MHN45" s="516"/>
      <c r="MHO45" s="516"/>
      <c r="MHP45" s="516"/>
      <c r="MHQ45" s="516"/>
      <c r="MHR45" s="516"/>
      <c r="MHS45" s="516"/>
      <c r="MHT45" s="516"/>
      <c r="MHU45" s="516"/>
      <c r="MHV45" s="516"/>
      <c r="MHW45" s="516"/>
      <c r="MHX45" s="516"/>
      <c r="MHY45" s="516"/>
      <c r="MHZ45" s="516"/>
      <c r="MIA45" s="516"/>
      <c r="MIB45" s="516"/>
      <c r="MIC45" s="516"/>
      <c r="MID45" s="516"/>
      <c r="MIE45" s="516"/>
      <c r="MIF45" s="516"/>
      <c r="MIG45" s="516"/>
      <c r="MIH45" s="516"/>
      <c r="MII45" s="516"/>
      <c r="MIJ45" s="516"/>
      <c r="MIK45" s="516"/>
      <c r="MIL45" s="516"/>
      <c r="MIM45" s="516"/>
      <c r="MIN45" s="516"/>
      <c r="MIO45" s="516"/>
      <c r="MIP45" s="516"/>
      <c r="MIQ45" s="516"/>
      <c r="MIR45" s="516"/>
      <c r="MIS45" s="516"/>
      <c r="MIT45" s="516"/>
      <c r="MIU45" s="516"/>
      <c r="MIV45" s="516"/>
      <c r="MIW45" s="516"/>
      <c r="MIX45" s="516"/>
      <c r="MIY45" s="516"/>
      <c r="MIZ45" s="516"/>
      <c r="MJA45" s="516"/>
      <c r="MJB45" s="516"/>
      <c r="MJC45" s="516"/>
      <c r="MJD45" s="516"/>
      <c r="MJE45" s="516"/>
      <c r="MJF45" s="516"/>
      <c r="MJG45" s="516"/>
      <c r="MJH45" s="516"/>
      <c r="MJI45" s="516"/>
      <c r="MJJ45" s="516"/>
      <c r="MJK45" s="516"/>
      <c r="MJL45" s="516"/>
      <c r="MJM45" s="516"/>
      <c r="MJN45" s="516"/>
      <c r="MJO45" s="516"/>
      <c r="MJP45" s="516"/>
      <c r="MJQ45" s="516"/>
      <c r="MJR45" s="516"/>
      <c r="MJS45" s="516"/>
      <c r="MJT45" s="516"/>
      <c r="MJU45" s="516"/>
      <c r="MJV45" s="516"/>
      <c r="MJW45" s="516"/>
      <c r="MJX45" s="516"/>
      <c r="MJY45" s="516"/>
      <c r="MJZ45" s="516"/>
      <c r="MKA45" s="516"/>
      <c r="MKB45" s="516"/>
      <c r="MKC45" s="516"/>
      <c r="MKD45" s="516"/>
      <c r="MKE45" s="516"/>
      <c r="MKF45" s="516"/>
      <c r="MKG45" s="516"/>
      <c r="MKH45" s="516"/>
      <c r="MKI45" s="516"/>
      <c r="MKJ45" s="516"/>
      <c r="MKK45" s="516"/>
      <c r="MKL45" s="516"/>
      <c r="MKM45" s="516"/>
      <c r="MKN45" s="516"/>
      <c r="MKO45" s="516"/>
      <c r="MKP45" s="516"/>
      <c r="MKQ45" s="516"/>
      <c r="MKR45" s="516"/>
      <c r="MKS45" s="516"/>
      <c r="MKT45" s="516"/>
      <c r="MKU45" s="516"/>
      <c r="MKV45" s="516"/>
      <c r="MKW45" s="516"/>
      <c r="MKX45" s="516"/>
      <c r="MKY45" s="516"/>
      <c r="MKZ45" s="516"/>
      <c r="MLA45" s="516"/>
      <c r="MLB45" s="516"/>
      <c r="MLC45" s="516"/>
      <c r="MLD45" s="516"/>
      <c r="MLE45" s="516"/>
      <c r="MLF45" s="516"/>
      <c r="MLG45" s="516"/>
      <c r="MLH45" s="516"/>
      <c r="MLI45" s="516"/>
      <c r="MLJ45" s="516"/>
      <c r="MLK45" s="516"/>
      <c r="MLL45" s="516"/>
      <c r="MLM45" s="516"/>
      <c r="MLN45" s="516"/>
      <c r="MLO45" s="516"/>
      <c r="MLP45" s="516"/>
      <c r="MLQ45" s="516"/>
      <c r="MLR45" s="516"/>
      <c r="MLS45" s="516"/>
      <c r="MLT45" s="516"/>
      <c r="MLU45" s="516"/>
      <c r="MLV45" s="516"/>
      <c r="MLW45" s="516"/>
      <c r="MLX45" s="516"/>
      <c r="MLY45" s="516"/>
      <c r="MLZ45" s="516"/>
      <c r="MMA45" s="516"/>
      <c r="MMB45" s="516"/>
      <c r="MMC45" s="516"/>
      <c r="MMD45" s="516"/>
      <c r="MME45" s="516"/>
      <c r="MMF45" s="516"/>
      <c r="MMG45" s="516"/>
      <c r="MMH45" s="516"/>
      <c r="MMI45" s="516"/>
      <c r="MMJ45" s="516"/>
      <c r="MMK45" s="516"/>
      <c r="MML45" s="516"/>
      <c r="MMM45" s="516"/>
      <c r="MMN45" s="516"/>
      <c r="MMO45" s="516"/>
      <c r="MMP45" s="516"/>
      <c r="MMQ45" s="516"/>
      <c r="MMR45" s="516"/>
      <c r="MMS45" s="516"/>
      <c r="MMT45" s="516"/>
      <c r="MMU45" s="516"/>
      <c r="MMV45" s="516"/>
      <c r="MMW45" s="516"/>
      <c r="MMX45" s="516"/>
      <c r="MMY45" s="516"/>
      <c r="MMZ45" s="516"/>
      <c r="MNA45" s="516"/>
      <c r="MNB45" s="516"/>
      <c r="MNC45" s="516"/>
      <c r="MND45" s="516"/>
      <c r="MNE45" s="516"/>
      <c r="MNF45" s="516"/>
      <c r="MNG45" s="516"/>
      <c r="MNH45" s="516"/>
      <c r="MNI45" s="516"/>
      <c r="MNJ45" s="516"/>
      <c r="MNK45" s="516"/>
      <c r="MNL45" s="516"/>
      <c r="MNM45" s="516"/>
      <c r="MNN45" s="516"/>
      <c r="MNO45" s="516"/>
      <c r="MNP45" s="516"/>
      <c r="MNQ45" s="516"/>
      <c r="MNR45" s="516"/>
      <c r="MNS45" s="516"/>
      <c r="MNT45" s="516"/>
      <c r="MNU45" s="516"/>
      <c r="MNV45" s="516"/>
      <c r="MNW45" s="516"/>
      <c r="MNX45" s="516"/>
      <c r="MNY45" s="516"/>
      <c r="MNZ45" s="516"/>
      <c r="MOA45" s="516"/>
      <c r="MOB45" s="516"/>
      <c r="MOC45" s="516"/>
      <c r="MOD45" s="516"/>
      <c r="MOE45" s="516"/>
      <c r="MOF45" s="516"/>
      <c r="MOG45" s="516"/>
      <c r="MOH45" s="516"/>
      <c r="MOI45" s="516"/>
      <c r="MOJ45" s="516"/>
      <c r="MOK45" s="516"/>
      <c r="MOL45" s="516"/>
      <c r="MOM45" s="516"/>
      <c r="MON45" s="516"/>
      <c r="MOO45" s="516"/>
      <c r="MOP45" s="516"/>
      <c r="MOQ45" s="516"/>
      <c r="MOR45" s="516"/>
      <c r="MOS45" s="516"/>
      <c r="MOT45" s="516"/>
      <c r="MOU45" s="516"/>
      <c r="MOV45" s="516"/>
      <c r="MOW45" s="516"/>
      <c r="MOX45" s="516"/>
      <c r="MOY45" s="516"/>
      <c r="MOZ45" s="516"/>
      <c r="MPA45" s="516"/>
      <c r="MPB45" s="516"/>
      <c r="MPC45" s="516"/>
      <c r="MPD45" s="516"/>
      <c r="MPE45" s="516"/>
      <c r="MPF45" s="516"/>
      <c r="MPG45" s="516"/>
      <c r="MPH45" s="516"/>
      <c r="MPI45" s="516"/>
      <c r="MPJ45" s="516"/>
      <c r="MPK45" s="516"/>
      <c r="MPL45" s="516"/>
      <c r="MPM45" s="516"/>
      <c r="MPN45" s="516"/>
      <c r="MPO45" s="516"/>
      <c r="MPP45" s="516"/>
      <c r="MPQ45" s="516"/>
      <c r="MPR45" s="516"/>
      <c r="MPS45" s="516"/>
      <c r="MPT45" s="516"/>
      <c r="MPU45" s="516"/>
      <c r="MPV45" s="516"/>
      <c r="MPW45" s="516"/>
      <c r="MPX45" s="516"/>
      <c r="MPY45" s="516"/>
      <c r="MPZ45" s="516"/>
      <c r="MQA45" s="516"/>
      <c r="MQB45" s="516"/>
      <c r="MQC45" s="516"/>
      <c r="MQD45" s="516"/>
      <c r="MQE45" s="516"/>
      <c r="MQF45" s="516"/>
      <c r="MQG45" s="516"/>
      <c r="MQH45" s="516"/>
      <c r="MQI45" s="516"/>
      <c r="MQJ45" s="516"/>
      <c r="MQK45" s="516"/>
      <c r="MQL45" s="516"/>
      <c r="MQM45" s="516"/>
      <c r="MQN45" s="516"/>
      <c r="MQO45" s="516"/>
      <c r="MQP45" s="516"/>
      <c r="MQQ45" s="516"/>
      <c r="MQR45" s="516"/>
      <c r="MQS45" s="516"/>
      <c r="MQT45" s="516"/>
      <c r="MQU45" s="516"/>
      <c r="MQV45" s="516"/>
      <c r="MQW45" s="516"/>
      <c r="MQX45" s="516"/>
      <c r="MQY45" s="516"/>
      <c r="MQZ45" s="516"/>
      <c r="MRA45" s="516"/>
      <c r="MRB45" s="516"/>
      <c r="MRC45" s="516"/>
      <c r="MRD45" s="516"/>
      <c r="MRE45" s="516"/>
      <c r="MRF45" s="516"/>
      <c r="MRG45" s="516"/>
      <c r="MRH45" s="516"/>
      <c r="MRI45" s="516"/>
      <c r="MRJ45" s="516"/>
      <c r="MRK45" s="516"/>
      <c r="MRL45" s="516"/>
      <c r="MRM45" s="516"/>
      <c r="MRN45" s="516"/>
      <c r="MRO45" s="516"/>
      <c r="MRP45" s="516"/>
      <c r="MRQ45" s="516"/>
      <c r="MRR45" s="516"/>
      <c r="MRS45" s="516"/>
      <c r="MRT45" s="516"/>
      <c r="MRU45" s="516"/>
      <c r="MRV45" s="516"/>
      <c r="MRW45" s="516"/>
      <c r="MRX45" s="516"/>
      <c r="MRY45" s="516"/>
      <c r="MRZ45" s="516"/>
      <c r="MSA45" s="516"/>
      <c r="MSB45" s="516"/>
      <c r="MSC45" s="516"/>
      <c r="MSD45" s="516"/>
      <c r="MSE45" s="516"/>
      <c r="MSF45" s="516"/>
      <c r="MSG45" s="516"/>
      <c r="MSH45" s="516"/>
      <c r="MSI45" s="516"/>
      <c r="MSJ45" s="516"/>
      <c r="MSK45" s="516"/>
      <c r="MSL45" s="516"/>
      <c r="MSM45" s="516"/>
      <c r="MSN45" s="516"/>
      <c r="MSO45" s="516"/>
      <c r="MSP45" s="516"/>
      <c r="MSQ45" s="516"/>
      <c r="MSR45" s="516"/>
      <c r="MSS45" s="516"/>
      <c r="MST45" s="516"/>
      <c r="MSU45" s="516"/>
      <c r="MSV45" s="516"/>
      <c r="MSW45" s="516"/>
      <c r="MSX45" s="516"/>
      <c r="MSY45" s="516"/>
      <c r="MSZ45" s="516"/>
      <c r="MTA45" s="516"/>
      <c r="MTB45" s="516"/>
      <c r="MTC45" s="516"/>
      <c r="MTD45" s="516"/>
      <c r="MTE45" s="516"/>
      <c r="MTF45" s="516"/>
      <c r="MTG45" s="516"/>
      <c r="MTH45" s="516"/>
      <c r="MTI45" s="516"/>
      <c r="MTJ45" s="516"/>
      <c r="MTK45" s="516"/>
      <c r="MTL45" s="516"/>
      <c r="MTM45" s="516"/>
      <c r="MTN45" s="516"/>
      <c r="MTO45" s="516"/>
      <c r="MTP45" s="516"/>
      <c r="MTQ45" s="516"/>
      <c r="MTR45" s="516"/>
      <c r="MTS45" s="516"/>
      <c r="MTT45" s="516"/>
      <c r="MTU45" s="516"/>
      <c r="MTV45" s="516"/>
      <c r="MTW45" s="516"/>
      <c r="MTX45" s="516"/>
      <c r="MTY45" s="516"/>
      <c r="MTZ45" s="516"/>
      <c r="MUA45" s="516"/>
      <c r="MUB45" s="516"/>
      <c r="MUC45" s="516"/>
      <c r="MUD45" s="516"/>
      <c r="MUE45" s="516"/>
      <c r="MUF45" s="516"/>
      <c r="MUG45" s="516"/>
      <c r="MUH45" s="516"/>
      <c r="MUI45" s="516"/>
      <c r="MUJ45" s="516"/>
      <c r="MUK45" s="516"/>
      <c r="MUL45" s="516"/>
      <c r="MUM45" s="516"/>
      <c r="MUN45" s="516"/>
      <c r="MUO45" s="516"/>
      <c r="MUP45" s="516"/>
      <c r="MUQ45" s="516"/>
      <c r="MUR45" s="516"/>
      <c r="MUS45" s="516"/>
      <c r="MUT45" s="516"/>
      <c r="MUU45" s="516"/>
      <c r="MUV45" s="516"/>
      <c r="MUW45" s="516"/>
      <c r="MUX45" s="516"/>
      <c r="MUY45" s="516"/>
      <c r="MUZ45" s="516"/>
      <c r="MVA45" s="516"/>
      <c r="MVB45" s="516"/>
      <c r="MVC45" s="516"/>
      <c r="MVD45" s="516"/>
      <c r="MVE45" s="516"/>
      <c r="MVF45" s="516"/>
      <c r="MVG45" s="516"/>
      <c r="MVH45" s="516"/>
      <c r="MVI45" s="516"/>
      <c r="MVJ45" s="516"/>
      <c r="MVK45" s="516"/>
      <c r="MVL45" s="516"/>
      <c r="MVM45" s="516"/>
      <c r="MVN45" s="516"/>
      <c r="MVO45" s="516"/>
      <c r="MVP45" s="516"/>
      <c r="MVQ45" s="516"/>
      <c r="MVR45" s="516"/>
      <c r="MVS45" s="516"/>
      <c r="MVT45" s="516"/>
      <c r="MVU45" s="516"/>
      <c r="MVV45" s="516"/>
      <c r="MVW45" s="516"/>
      <c r="MVX45" s="516"/>
      <c r="MVY45" s="516"/>
      <c r="MVZ45" s="516"/>
      <c r="MWA45" s="516"/>
      <c r="MWB45" s="516"/>
      <c r="MWC45" s="516"/>
      <c r="MWD45" s="516"/>
      <c r="MWE45" s="516"/>
      <c r="MWF45" s="516"/>
      <c r="MWG45" s="516"/>
      <c r="MWH45" s="516"/>
      <c r="MWI45" s="516"/>
      <c r="MWJ45" s="516"/>
      <c r="MWK45" s="516"/>
      <c r="MWL45" s="516"/>
      <c r="MWM45" s="516"/>
      <c r="MWN45" s="516"/>
      <c r="MWO45" s="516"/>
      <c r="MWP45" s="516"/>
      <c r="MWQ45" s="516"/>
      <c r="MWR45" s="516"/>
      <c r="MWS45" s="516"/>
      <c r="MWT45" s="516"/>
      <c r="MWU45" s="516"/>
      <c r="MWV45" s="516"/>
      <c r="MWW45" s="516"/>
      <c r="MWX45" s="516"/>
      <c r="MWY45" s="516"/>
      <c r="MWZ45" s="516"/>
      <c r="MXA45" s="516"/>
      <c r="MXB45" s="516"/>
      <c r="MXC45" s="516"/>
      <c r="MXD45" s="516"/>
      <c r="MXE45" s="516"/>
      <c r="MXF45" s="516"/>
      <c r="MXG45" s="516"/>
      <c r="MXH45" s="516"/>
      <c r="MXI45" s="516"/>
      <c r="MXJ45" s="516"/>
      <c r="MXK45" s="516"/>
      <c r="MXL45" s="516"/>
      <c r="MXM45" s="516"/>
      <c r="MXN45" s="516"/>
      <c r="MXO45" s="516"/>
      <c r="MXP45" s="516"/>
      <c r="MXQ45" s="516"/>
      <c r="MXR45" s="516"/>
      <c r="MXS45" s="516"/>
      <c r="MXT45" s="516"/>
      <c r="MXU45" s="516"/>
      <c r="MXV45" s="516"/>
      <c r="MXW45" s="516"/>
      <c r="MXX45" s="516"/>
      <c r="MXY45" s="516"/>
      <c r="MXZ45" s="516"/>
      <c r="MYA45" s="516"/>
      <c r="MYB45" s="516"/>
      <c r="MYC45" s="516"/>
      <c r="MYD45" s="516"/>
      <c r="MYE45" s="516"/>
      <c r="MYF45" s="516"/>
      <c r="MYG45" s="516"/>
      <c r="MYH45" s="516"/>
      <c r="MYI45" s="516"/>
      <c r="MYJ45" s="516"/>
      <c r="MYK45" s="516"/>
      <c r="MYL45" s="516"/>
      <c r="MYM45" s="516"/>
      <c r="MYN45" s="516"/>
      <c r="MYO45" s="516"/>
      <c r="MYP45" s="516"/>
      <c r="MYQ45" s="516"/>
      <c r="MYR45" s="516"/>
      <c r="MYS45" s="516"/>
      <c r="MYT45" s="516"/>
      <c r="MYU45" s="516"/>
      <c r="MYV45" s="516"/>
      <c r="MYW45" s="516"/>
      <c r="MYX45" s="516"/>
      <c r="MYY45" s="516"/>
      <c r="MYZ45" s="516"/>
      <c r="MZA45" s="516"/>
      <c r="MZB45" s="516"/>
      <c r="MZC45" s="516"/>
      <c r="MZD45" s="516"/>
      <c r="MZE45" s="516"/>
      <c r="MZF45" s="516"/>
      <c r="MZG45" s="516"/>
      <c r="MZH45" s="516"/>
      <c r="MZI45" s="516"/>
      <c r="MZJ45" s="516"/>
      <c r="MZK45" s="516"/>
      <c r="MZL45" s="516"/>
      <c r="MZM45" s="516"/>
      <c r="MZN45" s="516"/>
      <c r="MZO45" s="516"/>
      <c r="MZP45" s="516"/>
      <c r="MZQ45" s="516"/>
      <c r="MZR45" s="516"/>
      <c r="MZS45" s="516"/>
      <c r="MZT45" s="516"/>
      <c r="MZU45" s="516"/>
      <c r="MZV45" s="516"/>
      <c r="MZW45" s="516"/>
      <c r="MZX45" s="516"/>
      <c r="MZY45" s="516"/>
      <c r="MZZ45" s="516"/>
      <c r="NAA45" s="516"/>
      <c r="NAB45" s="516"/>
      <c r="NAC45" s="516"/>
      <c r="NAD45" s="516"/>
      <c r="NAE45" s="516"/>
      <c r="NAF45" s="516"/>
      <c r="NAG45" s="516"/>
      <c r="NAH45" s="516"/>
      <c r="NAI45" s="516"/>
      <c r="NAJ45" s="516"/>
      <c r="NAK45" s="516"/>
      <c r="NAL45" s="516"/>
      <c r="NAM45" s="516"/>
      <c r="NAN45" s="516"/>
      <c r="NAO45" s="516"/>
      <c r="NAP45" s="516"/>
      <c r="NAQ45" s="516"/>
      <c r="NAR45" s="516"/>
      <c r="NAS45" s="516"/>
      <c r="NAT45" s="516"/>
      <c r="NAU45" s="516"/>
      <c r="NAV45" s="516"/>
      <c r="NAW45" s="516"/>
      <c r="NAX45" s="516"/>
      <c r="NAY45" s="516"/>
      <c r="NAZ45" s="516"/>
      <c r="NBA45" s="516"/>
      <c r="NBB45" s="516"/>
      <c r="NBC45" s="516"/>
      <c r="NBD45" s="516"/>
      <c r="NBE45" s="516"/>
      <c r="NBF45" s="516"/>
      <c r="NBG45" s="516"/>
      <c r="NBH45" s="516"/>
      <c r="NBI45" s="516"/>
      <c r="NBJ45" s="516"/>
      <c r="NBK45" s="516"/>
      <c r="NBL45" s="516"/>
      <c r="NBM45" s="516"/>
      <c r="NBN45" s="516"/>
      <c r="NBO45" s="516"/>
      <c r="NBP45" s="516"/>
      <c r="NBQ45" s="516"/>
      <c r="NBR45" s="516"/>
      <c r="NBS45" s="516"/>
      <c r="NBT45" s="516"/>
      <c r="NBU45" s="516"/>
      <c r="NBV45" s="516"/>
      <c r="NBW45" s="516"/>
      <c r="NBX45" s="516"/>
      <c r="NBY45" s="516"/>
      <c r="NBZ45" s="516"/>
      <c r="NCA45" s="516"/>
      <c r="NCB45" s="516"/>
      <c r="NCC45" s="516"/>
      <c r="NCD45" s="516"/>
      <c r="NCE45" s="516"/>
      <c r="NCF45" s="516"/>
      <c r="NCG45" s="516"/>
      <c r="NCH45" s="516"/>
      <c r="NCI45" s="516"/>
      <c r="NCJ45" s="516"/>
      <c r="NCK45" s="516"/>
      <c r="NCL45" s="516"/>
      <c r="NCM45" s="516"/>
      <c r="NCN45" s="516"/>
      <c r="NCO45" s="516"/>
      <c r="NCP45" s="516"/>
      <c r="NCQ45" s="516"/>
      <c r="NCR45" s="516"/>
      <c r="NCS45" s="516"/>
      <c r="NCT45" s="516"/>
      <c r="NCU45" s="516"/>
      <c r="NCV45" s="516"/>
      <c r="NCW45" s="516"/>
      <c r="NCX45" s="516"/>
      <c r="NCY45" s="516"/>
      <c r="NCZ45" s="516"/>
      <c r="NDA45" s="516"/>
      <c r="NDB45" s="516"/>
      <c r="NDC45" s="516"/>
      <c r="NDD45" s="516"/>
      <c r="NDE45" s="516"/>
      <c r="NDF45" s="516"/>
      <c r="NDG45" s="516"/>
      <c r="NDH45" s="516"/>
      <c r="NDI45" s="516"/>
      <c r="NDJ45" s="516"/>
      <c r="NDK45" s="516"/>
      <c r="NDL45" s="516"/>
      <c r="NDM45" s="516"/>
      <c r="NDN45" s="516"/>
      <c r="NDO45" s="516"/>
      <c r="NDP45" s="516"/>
      <c r="NDQ45" s="516"/>
      <c r="NDR45" s="516"/>
      <c r="NDS45" s="516"/>
      <c r="NDT45" s="516"/>
      <c r="NDU45" s="516"/>
      <c r="NDV45" s="516"/>
      <c r="NDW45" s="516"/>
      <c r="NDX45" s="516"/>
      <c r="NDY45" s="516"/>
      <c r="NDZ45" s="516"/>
      <c r="NEA45" s="516"/>
      <c r="NEB45" s="516"/>
      <c r="NEC45" s="516"/>
      <c r="NED45" s="516"/>
      <c r="NEE45" s="516"/>
      <c r="NEF45" s="516"/>
      <c r="NEG45" s="516"/>
      <c r="NEH45" s="516"/>
      <c r="NEI45" s="516"/>
      <c r="NEJ45" s="516"/>
      <c r="NEK45" s="516"/>
      <c r="NEL45" s="516"/>
      <c r="NEM45" s="516"/>
      <c r="NEN45" s="516"/>
      <c r="NEO45" s="516"/>
      <c r="NEP45" s="516"/>
      <c r="NEQ45" s="516"/>
      <c r="NER45" s="516"/>
      <c r="NES45" s="516"/>
      <c r="NET45" s="516"/>
      <c r="NEU45" s="516"/>
      <c r="NEV45" s="516"/>
      <c r="NEW45" s="516"/>
      <c r="NEX45" s="516"/>
      <c r="NEY45" s="516"/>
      <c r="NEZ45" s="516"/>
      <c r="NFA45" s="516"/>
      <c r="NFB45" s="516"/>
      <c r="NFC45" s="516"/>
      <c r="NFD45" s="516"/>
      <c r="NFE45" s="516"/>
      <c r="NFF45" s="516"/>
      <c r="NFG45" s="516"/>
      <c r="NFH45" s="516"/>
      <c r="NFI45" s="516"/>
      <c r="NFJ45" s="516"/>
      <c r="NFK45" s="516"/>
      <c r="NFL45" s="516"/>
      <c r="NFM45" s="516"/>
      <c r="NFN45" s="516"/>
      <c r="NFO45" s="516"/>
      <c r="NFP45" s="516"/>
      <c r="NFQ45" s="516"/>
      <c r="NFR45" s="516"/>
      <c r="NFS45" s="516"/>
      <c r="NFT45" s="516"/>
      <c r="NFU45" s="516"/>
      <c r="NFV45" s="516"/>
      <c r="NFW45" s="516"/>
      <c r="NFX45" s="516"/>
      <c r="NFY45" s="516"/>
      <c r="NFZ45" s="516"/>
      <c r="NGA45" s="516"/>
      <c r="NGB45" s="516"/>
      <c r="NGC45" s="516"/>
      <c r="NGD45" s="516"/>
      <c r="NGE45" s="516"/>
      <c r="NGF45" s="516"/>
      <c r="NGG45" s="516"/>
      <c r="NGH45" s="516"/>
      <c r="NGI45" s="516"/>
      <c r="NGJ45" s="516"/>
      <c r="NGK45" s="516"/>
      <c r="NGL45" s="516"/>
      <c r="NGM45" s="516"/>
      <c r="NGN45" s="516"/>
      <c r="NGO45" s="516"/>
      <c r="NGP45" s="516"/>
      <c r="NGQ45" s="516"/>
      <c r="NGR45" s="516"/>
      <c r="NGS45" s="516"/>
      <c r="NGT45" s="516"/>
      <c r="NGU45" s="516"/>
      <c r="NGV45" s="516"/>
      <c r="NGW45" s="516"/>
      <c r="NGX45" s="516"/>
      <c r="NGY45" s="516"/>
      <c r="NGZ45" s="516"/>
      <c r="NHA45" s="516"/>
      <c r="NHB45" s="516"/>
      <c r="NHC45" s="516"/>
      <c r="NHD45" s="516"/>
      <c r="NHE45" s="516"/>
      <c r="NHF45" s="516"/>
      <c r="NHG45" s="516"/>
      <c r="NHH45" s="516"/>
      <c r="NHI45" s="516"/>
      <c r="NHJ45" s="516"/>
      <c r="NHK45" s="516"/>
      <c r="NHL45" s="516"/>
      <c r="NHM45" s="516"/>
      <c r="NHN45" s="516"/>
      <c r="NHO45" s="516"/>
      <c r="NHP45" s="516"/>
      <c r="NHQ45" s="516"/>
      <c r="NHR45" s="516"/>
      <c r="NHS45" s="516"/>
      <c r="NHT45" s="516"/>
      <c r="NHU45" s="516"/>
      <c r="NHV45" s="516"/>
      <c r="NHW45" s="516"/>
      <c r="NHX45" s="516"/>
      <c r="NHY45" s="516"/>
      <c r="NHZ45" s="516"/>
      <c r="NIA45" s="516"/>
      <c r="NIB45" s="516"/>
      <c r="NIC45" s="516"/>
      <c r="NID45" s="516"/>
      <c r="NIE45" s="516"/>
      <c r="NIF45" s="516"/>
      <c r="NIG45" s="516"/>
      <c r="NIH45" s="516"/>
      <c r="NII45" s="516"/>
      <c r="NIJ45" s="516"/>
      <c r="NIK45" s="516"/>
      <c r="NIL45" s="516"/>
      <c r="NIM45" s="516"/>
      <c r="NIN45" s="516"/>
      <c r="NIO45" s="516"/>
      <c r="NIP45" s="516"/>
      <c r="NIQ45" s="516"/>
      <c r="NIR45" s="516"/>
      <c r="NIS45" s="516"/>
      <c r="NIT45" s="516"/>
      <c r="NIU45" s="516"/>
      <c r="NIV45" s="516"/>
      <c r="NIW45" s="516"/>
      <c r="NIX45" s="516"/>
      <c r="NIY45" s="516"/>
      <c r="NIZ45" s="516"/>
      <c r="NJA45" s="516"/>
      <c r="NJB45" s="516"/>
      <c r="NJC45" s="516"/>
      <c r="NJD45" s="516"/>
      <c r="NJE45" s="516"/>
      <c r="NJF45" s="516"/>
      <c r="NJG45" s="516"/>
      <c r="NJH45" s="516"/>
      <c r="NJI45" s="516"/>
      <c r="NJJ45" s="516"/>
      <c r="NJK45" s="516"/>
      <c r="NJL45" s="516"/>
      <c r="NJM45" s="516"/>
      <c r="NJN45" s="516"/>
      <c r="NJO45" s="516"/>
      <c r="NJP45" s="516"/>
      <c r="NJQ45" s="516"/>
      <c r="NJR45" s="516"/>
      <c r="NJS45" s="516"/>
      <c r="NJT45" s="516"/>
      <c r="NJU45" s="516"/>
      <c r="NJV45" s="516"/>
      <c r="NJW45" s="516"/>
      <c r="NJX45" s="516"/>
      <c r="NJY45" s="516"/>
      <c r="NJZ45" s="516"/>
      <c r="NKA45" s="516"/>
      <c r="NKB45" s="516"/>
      <c r="NKC45" s="516"/>
      <c r="NKD45" s="516"/>
      <c r="NKE45" s="516"/>
      <c r="NKF45" s="516"/>
      <c r="NKG45" s="516"/>
      <c r="NKH45" s="516"/>
      <c r="NKI45" s="516"/>
      <c r="NKJ45" s="516"/>
      <c r="NKK45" s="516"/>
      <c r="NKL45" s="516"/>
      <c r="NKM45" s="516"/>
      <c r="NKN45" s="516"/>
      <c r="NKO45" s="516"/>
      <c r="NKP45" s="516"/>
      <c r="NKQ45" s="516"/>
      <c r="NKR45" s="516"/>
      <c r="NKS45" s="516"/>
      <c r="NKT45" s="516"/>
      <c r="NKU45" s="516"/>
      <c r="NKV45" s="516"/>
      <c r="NKW45" s="516"/>
      <c r="NKX45" s="516"/>
      <c r="NKY45" s="516"/>
      <c r="NKZ45" s="516"/>
      <c r="NLA45" s="516"/>
      <c r="NLB45" s="516"/>
      <c r="NLC45" s="516"/>
      <c r="NLD45" s="516"/>
      <c r="NLE45" s="516"/>
      <c r="NLF45" s="516"/>
      <c r="NLG45" s="516"/>
      <c r="NLH45" s="516"/>
      <c r="NLI45" s="516"/>
      <c r="NLJ45" s="516"/>
      <c r="NLK45" s="516"/>
      <c r="NLL45" s="516"/>
      <c r="NLM45" s="516"/>
      <c r="NLN45" s="516"/>
      <c r="NLO45" s="516"/>
      <c r="NLP45" s="516"/>
      <c r="NLQ45" s="516"/>
      <c r="NLR45" s="516"/>
      <c r="NLS45" s="516"/>
      <c r="NLT45" s="516"/>
      <c r="NLU45" s="516"/>
      <c r="NLV45" s="516"/>
      <c r="NLW45" s="516"/>
      <c r="NLX45" s="516"/>
      <c r="NLY45" s="516"/>
      <c r="NLZ45" s="516"/>
      <c r="NMA45" s="516"/>
      <c r="NMB45" s="516"/>
      <c r="NMC45" s="516"/>
      <c r="NMD45" s="516"/>
      <c r="NME45" s="516"/>
      <c r="NMF45" s="516"/>
      <c r="NMG45" s="516"/>
      <c r="NMH45" s="516"/>
      <c r="NMI45" s="516"/>
      <c r="NMJ45" s="516"/>
      <c r="NMK45" s="516"/>
      <c r="NML45" s="516"/>
      <c r="NMM45" s="516"/>
      <c r="NMN45" s="516"/>
      <c r="NMO45" s="516"/>
      <c r="NMP45" s="516"/>
      <c r="NMQ45" s="516"/>
      <c r="NMR45" s="516"/>
      <c r="NMS45" s="516"/>
      <c r="NMT45" s="516"/>
      <c r="NMU45" s="516"/>
      <c r="NMV45" s="516"/>
      <c r="NMW45" s="516"/>
      <c r="NMX45" s="516"/>
      <c r="NMY45" s="516"/>
      <c r="NMZ45" s="516"/>
      <c r="NNA45" s="516"/>
      <c r="NNB45" s="516"/>
      <c r="NNC45" s="516"/>
      <c r="NND45" s="516"/>
      <c r="NNE45" s="516"/>
      <c r="NNF45" s="516"/>
      <c r="NNG45" s="516"/>
      <c r="NNH45" s="516"/>
      <c r="NNI45" s="516"/>
      <c r="NNJ45" s="516"/>
      <c r="NNK45" s="516"/>
      <c r="NNL45" s="516"/>
      <c r="NNM45" s="516"/>
      <c r="NNN45" s="516"/>
      <c r="NNO45" s="516"/>
      <c r="NNP45" s="516"/>
      <c r="NNQ45" s="516"/>
      <c r="NNR45" s="516"/>
      <c r="NNS45" s="516"/>
      <c r="NNT45" s="516"/>
      <c r="NNU45" s="516"/>
      <c r="NNV45" s="516"/>
      <c r="NNW45" s="516"/>
      <c r="NNX45" s="516"/>
      <c r="NNY45" s="516"/>
      <c r="NNZ45" s="516"/>
      <c r="NOA45" s="516"/>
      <c r="NOB45" s="516"/>
      <c r="NOC45" s="516"/>
      <c r="NOD45" s="516"/>
      <c r="NOE45" s="516"/>
      <c r="NOF45" s="516"/>
      <c r="NOG45" s="516"/>
      <c r="NOH45" s="516"/>
      <c r="NOI45" s="516"/>
      <c r="NOJ45" s="516"/>
      <c r="NOK45" s="516"/>
      <c r="NOL45" s="516"/>
      <c r="NOM45" s="516"/>
      <c r="NON45" s="516"/>
      <c r="NOO45" s="516"/>
      <c r="NOP45" s="516"/>
      <c r="NOQ45" s="516"/>
      <c r="NOR45" s="516"/>
      <c r="NOS45" s="516"/>
      <c r="NOT45" s="516"/>
      <c r="NOU45" s="516"/>
      <c r="NOV45" s="516"/>
      <c r="NOW45" s="516"/>
      <c r="NOX45" s="516"/>
      <c r="NOY45" s="516"/>
      <c r="NOZ45" s="516"/>
      <c r="NPA45" s="516"/>
      <c r="NPB45" s="516"/>
      <c r="NPC45" s="516"/>
      <c r="NPD45" s="516"/>
      <c r="NPE45" s="516"/>
      <c r="NPF45" s="516"/>
      <c r="NPG45" s="516"/>
      <c r="NPH45" s="516"/>
      <c r="NPI45" s="516"/>
      <c r="NPJ45" s="516"/>
      <c r="NPK45" s="516"/>
      <c r="NPL45" s="516"/>
      <c r="NPM45" s="516"/>
      <c r="NPN45" s="516"/>
      <c r="NPO45" s="516"/>
      <c r="NPP45" s="516"/>
      <c r="NPQ45" s="516"/>
      <c r="NPR45" s="516"/>
      <c r="NPS45" s="516"/>
      <c r="NPT45" s="516"/>
      <c r="NPU45" s="516"/>
      <c r="NPV45" s="516"/>
      <c r="NPW45" s="516"/>
      <c r="NPX45" s="516"/>
      <c r="NPY45" s="516"/>
      <c r="NPZ45" s="516"/>
      <c r="NQA45" s="516"/>
      <c r="NQB45" s="516"/>
      <c r="NQC45" s="516"/>
      <c r="NQD45" s="516"/>
      <c r="NQE45" s="516"/>
      <c r="NQF45" s="516"/>
      <c r="NQG45" s="516"/>
      <c r="NQH45" s="516"/>
      <c r="NQI45" s="516"/>
      <c r="NQJ45" s="516"/>
      <c r="NQK45" s="516"/>
      <c r="NQL45" s="516"/>
      <c r="NQM45" s="516"/>
      <c r="NQN45" s="516"/>
      <c r="NQO45" s="516"/>
      <c r="NQP45" s="516"/>
      <c r="NQQ45" s="516"/>
      <c r="NQR45" s="516"/>
      <c r="NQS45" s="516"/>
      <c r="NQT45" s="516"/>
      <c r="NQU45" s="516"/>
      <c r="NQV45" s="516"/>
      <c r="NQW45" s="516"/>
      <c r="NQX45" s="516"/>
      <c r="NQY45" s="516"/>
      <c r="NQZ45" s="516"/>
      <c r="NRA45" s="516"/>
      <c r="NRB45" s="516"/>
      <c r="NRC45" s="516"/>
      <c r="NRD45" s="516"/>
      <c r="NRE45" s="516"/>
      <c r="NRF45" s="516"/>
      <c r="NRG45" s="516"/>
      <c r="NRH45" s="516"/>
      <c r="NRI45" s="516"/>
      <c r="NRJ45" s="516"/>
      <c r="NRK45" s="516"/>
      <c r="NRL45" s="516"/>
      <c r="NRM45" s="516"/>
      <c r="NRN45" s="516"/>
      <c r="NRO45" s="516"/>
      <c r="NRP45" s="516"/>
      <c r="NRQ45" s="516"/>
      <c r="NRR45" s="516"/>
      <c r="NRS45" s="516"/>
      <c r="NRT45" s="516"/>
      <c r="NRU45" s="516"/>
      <c r="NRV45" s="516"/>
      <c r="NRW45" s="516"/>
      <c r="NRX45" s="516"/>
      <c r="NRY45" s="516"/>
      <c r="NRZ45" s="516"/>
      <c r="NSA45" s="516"/>
      <c r="NSB45" s="516"/>
      <c r="NSC45" s="516"/>
      <c r="NSD45" s="516"/>
      <c r="NSE45" s="516"/>
      <c r="NSF45" s="516"/>
      <c r="NSG45" s="516"/>
      <c r="NSH45" s="516"/>
      <c r="NSI45" s="516"/>
      <c r="NSJ45" s="516"/>
      <c r="NSK45" s="516"/>
      <c r="NSL45" s="516"/>
      <c r="NSM45" s="516"/>
      <c r="NSN45" s="516"/>
      <c r="NSO45" s="516"/>
      <c r="NSP45" s="516"/>
      <c r="NSQ45" s="516"/>
      <c r="NSR45" s="516"/>
      <c r="NSS45" s="516"/>
      <c r="NST45" s="516"/>
      <c r="NSU45" s="516"/>
      <c r="NSV45" s="516"/>
      <c r="NSW45" s="516"/>
      <c r="NSX45" s="516"/>
      <c r="NSY45" s="516"/>
      <c r="NSZ45" s="516"/>
      <c r="NTA45" s="516"/>
      <c r="NTB45" s="516"/>
      <c r="NTC45" s="516"/>
      <c r="NTD45" s="516"/>
      <c r="NTE45" s="516"/>
      <c r="NTF45" s="516"/>
      <c r="NTG45" s="516"/>
      <c r="NTH45" s="516"/>
      <c r="NTI45" s="516"/>
      <c r="NTJ45" s="516"/>
      <c r="NTK45" s="516"/>
      <c r="NTL45" s="516"/>
      <c r="NTM45" s="516"/>
      <c r="NTN45" s="516"/>
      <c r="NTO45" s="516"/>
      <c r="NTP45" s="516"/>
      <c r="NTQ45" s="516"/>
      <c r="NTR45" s="516"/>
      <c r="NTS45" s="516"/>
      <c r="NTT45" s="516"/>
      <c r="NTU45" s="516"/>
      <c r="NTV45" s="516"/>
      <c r="NTW45" s="516"/>
      <c r="NTX45" s="516"/>
      <c r="NTY45" s="516"/>
      <c r="NTZ45" s="516"/>
      <c r="NUA45" s="516"/>
      <c r="NUB45" s="516"/>
      <c r="NUC45" s="516"/>
      <c r="NUD45" s="516"/>
      <c r="NUE45" s="516"/>
      <c r="NUF45" s="516"/>
      <c r="NUG45" s="516"/>
      <c r="NUH45" s="516"/>
      <c r="NUI45" s="516"/>
      <c r="NUJ45" s="516"/>
      <c r="NUK45" s="516"/>
      <c r="NUL45" s="516"/>
      <c r="NUM45" s="516"/>
      <c r="NUN45" s="516"/>
      <c r="NUO45" s="516"/>
      <c r="NUP45" s="516"/>
      <c r="NUQ45" s="516"/>
      <c r="NUR45" s="516"/>
      <c r="NUS45" s="516"/>
      <c r="NUT45" s="516"/>
      <c r="NUU45" s="516"/>
      <c r="NUV45" s="516"/>
      <c r="NUW45" s="516"/>
      <c r="NUX45" s="516"/>
      <c r="NUY45" s="516"/>
      <c r="NUZ45" s="516"/>
      <c r="NVA45" s="516"/>
      <c r="NVB45" s="516"/>
      <c r="NVC45" s="516"/>
      <c r="NVD45" s="516"/>
      <c r="NVE45" s="516"/>
      <c r="NVF45" s="516"/>
      <c r="NVG45" s="516"/>
      <c r="NVH45" s="516"/>
      <c r="NVI45" s="516"/>
      <c r="NVJ45" s="516"/>
      <c r="NVK45" s="516"/>
      <c r="NVL45" s="516"/>
      <c r="NVM45" s="516"/>
      <c r="NVN45" s="516"/>
      <c r="NVO45" s="516"/>
      <c r="NVP45" s="516"/>
      <c r="NVQ45" s="516"/>
      <c r="NVR45" s="516"/>
      <c r="NVS45" s="516"/>
      <c r="NVT45" s="516"/>
      <c r="NVU45" s="516"/>
      <c r="NVV45" s="516"/>
      <c r="NVW45" s="516"/>
      <c r="NVX45" s="516"/>
      <c r="NVY45" s="516"/>
      <c r="NVZ45" s="516"/>
      <c r="NWA45" s="516"/>
      <c r="NWB45" s="516"/>
      <c r="NWC45" s="516"/>
      <c r="NWD45" s="516"/>
      <c r="NWE45" s="516"/>
      <c r="NWF45" s="516"/>
      <c r="NWG45" s="516"/>
      <c r="NWH45" s="516"/>
      <c r="NWI45" s="516"/>
      <c r="NWJ45" s="516"/>
      <c r="NWK45" s="516"/>
      <c r="NWL45" s="516"/>
      <c r="NWM45" s="516"/>
      <c r="NWN45" s="516"/>
      <c r="NWO45" s="516"/>
      <c r="NWP45" s="516"/>
      <c r="NWQ45" s="516"/>
      <c r="NWR45" s="516"/>
      <c r="NWS45" s="516"/>
      <c r="NWT45" s="516"/>
      <c r="NWU45" s="516"/>
      <c r="NWV45" s="516"/>
      <c r="NWW45" s="516"/>
      <c r="NWX45" s="516"/>
      <c r="NWY45" s="516"/>
      <c r="NWZ45" s="516"/>
      <c r="NXA45" s="516"/>
      <c r="NXB45" s="516"/>
      <c r="NXC45" s="516"/>
      <c r="NXD45" s="516"/>
      <c r="NXE45" s="516"/>
      <c r="NXF45" s="516"/>
      <c r="NXG45" s="516"/>
      <c r="NXH45" s="516"/>
      <c r="NXI45" s="516"/>
      <c r="NXJ45" s="516"/>
      <c r="NXK45" s="516"/>
      <c r="NXL45" s="516"/>
      <c r="NXM45" s="516"/>
      <c r="NXN45" s="516"/>
      <c r="NXO45" s="516"/>
      <c r="NXP45" s="516"/>
      <c r="NXQ45" s="516"/>
      <c r="NXR45" s="516"/>
      <c r="NXS45" s="516"/>
      <c r="NXT45" s="516"/>
      <c r="NXU45" s="516"/>
      <c r="NXV45" s="516"/>
      <c r="NXW45" s="516"/>
      <c r="NXX45" s="516"/>
      <c r="NXY45" s="516"/>
      <c r="NXZ45" s="516"/>
      <c r="NYA45" s="516"/>
      <c r="NYB45" s="516"/>
      <c r="NYC45" s="516"/>
      <c r="NYD45" s="516"/>
      <c r="NYE45" s="516"/>
      <c r="NYF45" s="516"/>
      <c r="NYG45" s="516"/>
      <c r="NYH45" s="516"/>
      <c r="NYI45" s="516"/>
      <c r="NYJ45" s="516"/>
      <c r="NYK45" s="516"/>
      <c r="NYL45" s="516"/>
      <c r="NYM45" s="516"/>
      <c r="NYN45" s="516"/>
      <c r="NYO45" s="516"/>
      <c r="NYP45" s="516"/>
      <c r="NYQ45" s="516"/>
      <c r="NYR45" s="516"/>
      <c r="NYS45" s="516"/>
      <c r="NYT45" s="516"/>
      <c r="NYU45" s="516"/>
      <c r="NYV45" s="516"/>
      <c r="NYW45" s="516"/>
      <c r="NYX45" s="516"/>
      <c r="NYY45" s="516"/>
      <c r="NYZ45" s="516"/>
      <c r="NZA45" s="516"/>
      <c r="NZB45" s="516"/>
      <c r="NZC45" s="516"/>
      <c r="NZD45" s="516"/>
      <c r="NZE45" s="516"/>
      <c r="NZF45" s="516"/>
      <c r="NZG45" s="516"/>
      <c r="NZH45" s="516"/>
      <c r="NZI45" s="516"/>
      <c r="NZJ45" s="516"/>
      <c r="NZK45" s="516"/>
      <c r="NZL45" s="516"/>
      <c r="NZM45" s="516"/>
      <c r="NZN45" s="516"/>
      <c r="NZO45" s="516"/>
      <c r="NZP45" s="516"/>
      <c r="NZQ45" s="516"/>
      <c r="NZR45" s="516"/>
      <c r="NZS45" s="516"/>
      <c r="NZT45" s="516"/>
      <c r="NZU45" s="516"/>
      <c r="NZV45" s="516"/>
      <c r="NZW45" s="516"/>
      <c r="NZX45" s="516"/>
      <c r="NZY45" s="516"/>
      <c r="NZZ45" s="516"/>
      <c r="OAA45" s="516"/>
      <c r="OAB45" s="516"/>
      <c r="OAC45" s="516"/>
      <c r="OAD45" s="516"/>
      <c r="OAE45" s="516"/>
      <c r="OAF45" s="516"/>
      <c r="OAG45" s="516"/>
      <c r="OAH45" s="516"/>
      <c r="OAI45" s="516"/>
      <c r="OAJ45" s="516"/>
      <c r="OAK45" s="516"/>
      <c r="OAL45" s="516"/>
      <c r="OAM45" s="516"/>
      <c r="OAN45" s="516"/>
      <c r="OAO45" s="516"/>
      <c r="OAP45" s="516"/>
      <c r="OAQ45" s="516"/>
      <c r="OAR45" s="516"/>
      <c r="OAS45" s="516"/>
      <c r="OAT45" s="516"/>
      <c r="OAU45" s="516"/>
      <c r="OAV45" s="516"/>
      <c r="OAW45" s="516"/>
      <c r="OAX45" s="516"/>
      <c r="OAY45" s="516"/>
      <c r="OAZ45" s="516"/>
      <c r="OBA45" s="516"/>
      <c r="OBB45" s="516"/>
      <c r="OBC45" s="516"/>
      <c r="OBD45" s="516"/>
      <c r="OBE45" s="516"/>
      <c r="OBF45" s="516"/>
      <c r="OBG45" s="516"/>
      <c r="OBH45" s="516"/>
      <c r="OBI45" s="516"/>
      <c r="OBJ45" s="516"/>
      <c r="OBK45" s="516"/>
      <c r="OBL45" s="516"/>
      <c r="OBM45" s="516"/>
      <c r="OBN45" s="516"/>
      <c r="OBO45" s="516"/>
      <c r="OBP45" s="516"/>
      <c r="OBQ45" s="516"/>
      <c r="OBR45" s="516"/>
      <c r="OBS45" s="516"/>
      <c r="OBT45" s="516"/>
      <c r="OBU45" s="516"/>
      <c r="OBV45" s="516"/>
      <c r="OBW45" s="516"/>
      <c r="OBX45" s="516"/>
      <c r="OBY45" s="516"/>
      <c r="OBZ45" s="516"/>
      <c r="OCA45" s="516"/>
      <c r="OCB45" s="516"/>
      <c r="OCC45" s="516"/>
      <c r="OCD45" s="516"/>
      <c r="OCE45" s="516"/>
      <c r="OCF45" s="516"/>
      <c r="OCG45" s="516"/>
      <c r="OCH45" s="516"/>
      <c r="OCI45" s="516"/>
      <c r="OCJ45" s="516"/>
      <c r="OCK45" s="516"/>
      <c r="OCL45" s="516"/>
      <c r="OCM45" s="516"/>
      <c r="OCN45" s="516"/>
      <c r="OCO45" s="516"/>
      <c r="OCP45" s="516"/>
      <c r="OCQ45" s="516"/>
      <c r="OCR45" s="516"/>
      <c r="OCS45" s="516"/>
      <c r="OCT45" s="516"/>
      <c r="OCU45" s="516"/>
      <c r="OCV45" s="516"/>
      <c r="OCW45" s="516"/>
      <c r="OCX45" s="516"/>
      <c r="OCY45" s="516"/>
      <c r="OCZ45" s="516"/>
      <c r="ODA45" s="516"/>
      <c r="ODB45" s="516"/>
      <c r="ODC45" s="516"/>
      <c r="ODD45" s="516"/>
      <c r="ODE45" s="516"/>
      <c r="ODF45" s="516"/>
      <c r="ODG45" s="516"/>
      <c r="ODH45" s="516"/>
      <c r="ODI45" s="516"/>
      <c r="ODJ45" s="516"/>
      <c r="ODK45" s="516"/>
      <c r="ODL45" s="516"/>
      <c r="ODM45" s="516"/>
      <c r="ODN45" s="516"/>
      <c r="ODO45" s="516"/>
      <c r="ODP45" s="516"/>
      <c r="ODQ45" s="516"/>
      <c r="ODR45" s="516"/>
      <c r="ODS45" s="516"/>
      <c r="ODT45" s="516"/>
      <c r="ODU45" s="516"/>
      <c r="ODV45" s="516"/>
      <c r="ODW45" s="516"/>
      <c r="ODX45" s="516"/>
      <c r="ODY45" s="516"/>
      <c r="ODZ45" s="516"/>
      <c r="OEA45" s="516"/>
      <c r="OEB45" s="516"/>
      <c r="OEC45" s="516"/>
      <c r="OED45" s="516"/>
      <c r="OEE45" s="516"/>
      <c r="OEF45" s="516"/>
      <c r="OEG45" s="516"/>
      <c r="OEH45" s="516"/>
      <c r="OEI45" s="516"/>
      <c r="OEJ45" s="516"/>
      <c r="OEK45" s="516"/>
      <c r="OEL45" s="516"/>
      <c r="OEM45" s="516"/>
      <c r="OEN45" s="516"/>
      <c r="OEO45" s="516"/>
      <c r="OEP45" s="516"/>
      <c r="OEQ45" s="516"/>
      <c r="OER45" s="516"/>
      <c r="OES45" s="516"/>
      <c r="OET45" s="516"/>
      <c r="OEU45" s="516"/>
      <c r="OEV45" s="516"/>
      <c r="OEW45" s="516"/>
      <c r="OEX45" s="516"/>
      <c r="OEY45" s="516"/>
      <c r="OEZ45" s="516"/>
      <c r="OFA45" s="516"/>
      <c r="OFB45" s="516"/>
      <c r="OFC45" s="516"/>
      <c r="OFD45" s="516"/>
      <c r="OFE45" s="516"/>
      <c r="OFF45" s="516"/>
      <c r="OFG45" s="516"/>
      <c r="OFH45" s="516"/>
      <c r="OFI45" s="516"/>
      <c r="OFJ45" s="516"/>
      <c r="OFK45" s="516"/>
      <c r="OFL45" s="516"/>
      <c r="OFM45" s="516"/>
      <c r="OFN45" s="516"/>
      <c r="OFO45" s="516"/>
      <c r="OFP45" s="516"/>
      <c r="OFQ45" s="516"/>
      <c r="OFR45" s="516"/>
      <c r="OFS45" s="516"/>
      <c r="OFT45" s="516"/>
      <c r="OFU45" s="516"/>
      <c r="OFV45" s="516"/>
      <c r="OFW45" s="516"/>
      <c r="OFX45" s="516"/>
      <c r="OFY45" s="516"/>
      <c r="OFZ45" s="516"/>
      <c r="OGA45" s="516"/>
      <c r="OGB45" s="516"/>
      <c r="OGC45" s="516"/>
      <c r="OGD45" s="516"/>
      <c r="OGE45" s="516"/>
      <c r="OGF45" s="516"/>
      <c r="OGG45" s="516"/>
      <c r="OGH45" s="516"/>
      <c r="OGI45" s="516"/>
      <c r="OGJ45" s="516"/>
      <c r="OGK45" s="516"/>
      <c r="OGL45" s="516"/>
      <c r="OGM45" s="516"/>
      <c r="OGN45" s="516"/>
      <c r="OGO45" s="516"/>
      <c r="OGP45" s="516"/>
      <c r="OGQ45" s="516"/>
      <c r="OGR45" s="516"/>
      <c r="OGS45" s="516"/>
      <c r="OGT45" s="516"/>
      <c r="OGU45" s="516"/>
      <c r="OGV45" s="516"/>
      <c r="OGW45" s="516"/>
      <c r="OGX45" s="516"/>
      <c r="OGY45" s="516"/>
      <c r="OGZ45" s="516"/>
      <c r="OHA45" s="516"/>
      <c r="OHB45" s="516"/>
      <c r="OHC45" s="516"/>
      <c r="OHD45" s="516"/>
      <c r="OHE45" s="516"/>
      <c r="OHF45" s="516"/>
      <c r="OHG45" s="516"/>
      <c r="OHH45" s="516"/>
      <c r="OHI45" s="516"/>
      <c r="OHJ45" s="516"/>
      <c r="OHK45" s="516"/>
      <c r="OHL45" s="516"/>
      <c r="OHM45" s="516"/>
      <c r="OHN45" s="516"/>
      <c r="OHO45" s="516"/>
      <c r="OHP45" s="516"/>
      <c r="OHQ45" s="516"/>
      <c r="OHR45" s="516"/>
      <c r="OHS45" s="516"/>
      <c r="OHT45" s="516"/>
      <c r="OHU45" s="516"/>
      <c r="OHV45" s="516"/>
      <c r="OHW45" s="516"/>
      <c r="OHX45" s="516"/>
      <c r="OHY45" s="516"/>
      <c r="OHZ45" s="516"/>
      <c r="OIA45" s="516"/>
      <c r="OIB45" s="516"/>
      <c r="OIC45" s="516"/>
      <c r="OID45" s="516"/>
      <c r="OIE45" s="516"/>
      <c r="OIF45" s="516"/>
      <c r="OIG45" s="516"/>
      <c r="OIH45" s="516"/>
      <c r="OII45" s="516"/>
      <c r="OIJ45" s="516"/>
      <c r="OIK45" s="516"/>
      <c r="OIL45" s="516"/>
      <c r="OIM45" s="516"/>
      <c r="OIN45" s="516"/>
      <c r="OIO45" s="516"/>
      <c r="OIP45" s="516"/>
      <c r="OIQ45" s="516"/>
      <c r="OIR45" s="516"/>
      <c r="OIS45" s="516"/>
      <c r="OIT45" s="516"/>
      <c r="OIU45" s="516"/>
      <c r="OIV45" s="516"/>
      <c r="OIW45" s="516"/>
      <c r="OIX45" s="516"/>
      <c r="OIY45" s="516"/>
      <c r="OIZ45" s="516"/>
      <c r="OJA45" s="516"/>
      <c r="OJB45" s="516"/>
      <c r="OJC45" s="516"/>
      <c r="OJD45" s="516"/>
      <c r="OJE45" s="516"/>
      <c r="OJF45" s="516"/>
      <c r="OJG45" s="516"/>
      <c r="OJH45" s="516"/>
      <c r="OJI45" s="516"/>
      <c r="OJJ45" s="516"/>
      <c r="OJK45" s="516"/>
      <c r="OJL45" s="516"/>
      <c r="OJM45" s="516"/>
      <c r="OJN45" s="516"/>
      <c r="OJO45" s="516"/>
      <c r="OJP45" s="516"/>
      <c r="OJQ45" s="516"/>
      <c r="OJR45" s="516"/>
      <c r="OJS45" s="516"/>
      <c r="OJT45" s="516"/>
      <c r="OJU45" s="516"/>
      <c r="OJV45" s="516"/>
      <c r="OJW45" s="516"/>
      <c r="OJX45" s="516"/>
      <c r="OJY45" s="516"/>
      <c r="OJZ45" s="516"/>
      <c r="OKA45" s="516"/>
      <c r="OKB45" s="516"/>
      <c r="OKC45" s="516"/>
      <c r="OKD45" s="516"/>
      <c r="OKE45" s="516"/>
      <c r="OKF45" s="516"/>
      <c r="OKG45" s="516"/>
      <c r="OKH45" s="516"/>
      <c r="OKI45" s="516"/>
      <c r="OKJ45" s="516"/>
      <c r="OKK45" s="516"/>
      <c r="OKL45" s="516"/>
      <c r="OKM45" s="516"/>
      <c r="OKN45" s="516"/>
      <c r="OKO45" s="516"/>
      <c r="OKP45" s="516"/>
      <c r="OKQ45" s="516"/>
      <c r="OKR45" s="516"/>
      <c r="OKS45" s="516"/>
      <c r="OKT45" s="516"/>
      <c r="OKU45" s="516"/>
      <c r="OKV45" s="516"/>
      <c r="OKW45" s="516"/>
      <c r="OKX45" s="516"/>
      <c r="OKY45" s="516"/>
      <c r="OKZ45" s="516"/>
      <c r="OLA45" s="516"/>
      <c r="OLB45" s="516"/>
      <c r="OLC45" s="516"/>
      <c r="OLD45" s="516"/>
      <c r="OLE45" s="516"/>
      <c r="OLF45" s="516"/>
      <c r="OLG45" s="516"/>
      <c r="OLH45" s="516"/>
      <c r="OLI45" s="516"/>
      <c r="OLJ45" s="516"/>
      <c r="OLK45" s="516"/>
      <c r="OLL45" s="516"/>
      <c r="OLM45" s="516"/>
      <c r="OLN45" s="516"/>
      <c r="OLO45" s="516"/>
      <c r="OLP45" s="516"/>
      <c r="OLQ45" s="516"/>
      <c r="OLR45" s="516"/>
      <c r="OLS45" s="516"/>
      <c r="OLT45" s="516"/>
      <c r="OLU45" s="516"/>
      <c r="OLV45" s="516"/>
      <c r="OLW45" s="516"/>
      <c r="OLX45" s="516"/>
      <c r="OLY45" s="516"/>
      <c r="OLZ45" s="516"/>
      <c r="OMA45" s="516"/>
      <c r="OMB45" s="516"/>
      <c r="OMC45" s="516"/>
      <c r="OMD45" s="516"/>
      <c r="OME45" s="516"/>
      <c r="OMF45" s="516"/>
      <c r="OMG45" s="516"/>
      <c r="OMH45" s="516"/>
      <c r="OMI45" s="516"/>
      <c r="OMJ45" s="516"/>
      <c r="OMK45" s="516"/>
      <c r="OML45" s="516"/>
      <c r="OMM45" s="516"/>
      <c r="OMN45" s="516"/>
      <c r="OMO45" s="516"/>
      <c r="OMP45" s="516"/>
      <c r="OMQ45" s="516"/>
      <c r="OMR45" s="516"/>
      <c r="OMS45" s="516"/>
      <c r="OMT45" s="516"/>
      <c r="OMU45" s="516"/>
      <c r="OMV45" s="516"/>
      <c r="OMW45" s="516"/>
      <c r="OMX45" s="516"/>
      <c r="OMY45" s="516"/>
      <c r="OMZ45" s="516"/>
      <c r="ONA45" s="516"/>
      <c r="ONB45" s="516"/>
      <c r="ONC45" s="516"/>
      <c r="OND45" s="516"/>
      <c r="ONE45" s="516"/>
      <c r="ONF45" s="516"/>
      <c r="ONG45" s="516"/>
      <c r="ONH45" s="516"/>
      <c r="ONI45" s="516"/>
      <c r="ONJ45" s="516"/>
      <c r="ONK45" s="516"/>
      <c r="ONL45" s="516"/>
      <c r="ONM45" s="516"/>
      <c r="ONN45" s="516"/>
      <c r="ONO45" s="516"/>
      <c r="ONP45" s="516"/>
      <c r="ONQ45" s="516"/>
      <c r="ONR45" s="516"/>
      <c r="ONS45" s="516"/>
      <c r="ONT45" s="516"/>
      <c r="ONU45" s="516"/>
      <c r="ONV45" s="516"/>
      <c r="ONW45" s="516"/>
      <c r="ONX45" s="516"/>
      <c r="ONY45" s="516"/>
      <c r="ONZ45" s="516"/>
      <c r="OOA45" s="516"/>
      <c r="OOB45" s="516"/>
      <c r="OOC45" s="516"/>
      <c r="OOD45" s="516"/>
      <c r="OOE45" s="516"/>
      <c r="OOF45" s="516"/>
      <c r="OOG45" s="516"/>
      <c r="OOH45" s="516"/>
      <c r="OOI45" s="516"/>
      <c r="OOJ45" s="516"/>
      <c r="OOK45" s="516"/>
      <c r="OOL45" s="516"/>
      <c r="OOM45" s="516"/>
      <c r="OON45" s="516"/>
      <c r="OOO45" s="516"/>
      <c r="OOP45" s="516"/>
      <c r="OOQ45" s="516"/>
      <c r="OOR45" s="516"/>
      <c r="OOS45" s="516"/>
      <c r="OOT45" s="516"/>
      <c r="OOU45" s="516"/>
      <c r="OOV45" s="516"/>
      <c r="OOW45" s="516"/>
      <c r="OOX45" s="516"/>
      <c r="OOY45" s="516"/>
      <c r="OOZ45" s="516"/>
      <c r="OPA45" s="516"/>
      <c r="OPB45" s="516"/>
      <c r="OPC45" s="516"/>
      <c r="OPD45" s="516"/>
      <c r="OPE45" s="516"/>
      <c r="OPF45" s="516"/>
      <c r="OPG45" s="516"/>
      <c r="OPH45" s="516"/>
      <c r="OPI45" s="516"/>
      <c r="OPJ45" s="516"/>
      <c r="OPK45" s="516"/>
      <c r="OPL45" s="516"/>
      <c r="OPM45" s="516"/>
      <c r="OPN45" s="516"/>
      <c r="OPO45" s="516"/>
      <c r="OPP45" s="516"/>
      <c r="OPQ45" s="516"/>
      <c r="OPR45" s="516"/>
      <c r="OPS45" s="516"/>
      <c r="OPT45" s="516"/>
      <c r="OPU45" s="516"/>
      <c r="OPV45" s="516"/>
      <c r="OPW45" s="516"/>
      <c r="OPX45" s="516"/>
      <c r="OPY45" s="516"/>
      <c r="OPZ45" s="516"/>
      <c r="OQA45" s="516"/>
      <c r="OQB45" s="516"/>
      <c r="OQC45" s="516"/>
      <c r="OQD45" s="516"/>
      <c r="OQE45" s="516"/>
      <c r="OQF45" s="516"/>
      <c r="OQG45" s="516"/>
      <c r="OQH45" s="516"/>
      <c r="OQI45" s="516"/>
      <c r="OQJ45" s="516"/>
      <c r="OQK45" s="516"/>
      <c r="OQL45" s="516"/>
      <c r="OQM45" s="516"/>
      <c r="OQN45" s="516"/>
      <c r="OQO45" s="516"/>
      <c r="OQP45" s="516"/>
      <c r="OQQ45" s="516"/>
      <c r="OQR45" s="516"/>
      <c r="OQS45" s="516"/>
      <c r="OQT45" s="516"/>
      <c r="OQU45" s="516"/>
      <c r="OQV45" s="516"/>
      <c r="OQW45" s="516"/>
      <c r="OQX45" s="516"/>
      <c r="OQY45" s="516"/>
      <c r="OQZ45" s="516"/>
      <c r="ORA45" s="516"/>
      <c r="ORB45" s="516"/>
      <c r="ORC45" s="516"/>
      <c r="ORD45" s="516"/>
      <c r="ORE45" s="516"/>
      <c r="ORF45" s="516"/>
      <c r="ORG45" s="516"/>
      <c r="ORH45" s="516"/>
      <c r="ORI45" s="516"/>
      <c r="ORJ45" s="516"/>
      <c r="ORK45" s="516"/>
      <c r="ORL45" s="516"/>
      <c r="ORM45" s="516"/>
      <c r="ORN45" s="516"/>
      <c r="ORO45" s="516"/>
      <c r="ORP45" s="516"/>
      <c r="ORQ45" s="516"/>
      <c r="ORR45" s="516"/>
      <c r="ORS45" s="516"/>
      <c r="ORT45" s="516"/>
      <c r="ORU45" s="516"/>
      <c r="ORV45" s="516"/>
      <c r="ORW45" s="516"/>
      <c r="ORX45" s="516"/>
      <c r="ORY45" s="516"/>
      <c r="ORZ45" s="516"/>
      <c r="OSA45" s="516"/>
      <c r="OSB45" s="516"/>
      <c r="OSC45" s="516"/>
      <c r="OSD45" s="516"/>
      <c r="OSE45" s="516"/>
      <c r="OSF45" s="516"/>
      <c r="OSG45" s="516"/>
      <c r="OSH45" s="516"/>
      <c r="OSI45" s="516"/>
      <c r="OSJ45" s="516"/>
      <c r="OSK45" s="516"/>
      <c r="OSL45" s="516"/>
      <c r="OSM45" s="516"/>
      <c r="OSN45" s="516"/>
      <c r="OSO45" s="516"/>
      <c r="OSP45" s="516"/>
      <c r="OSQ45" s="516"/>
      <c r="OSR45" s="516"/>
      <c r="OSS45" s="516"/>
      <c r="OST45" s="516"/>
      <c r="OSU45" s="516"/>
      <c r="OSV45" s="516"/>
      <c r="OSW45" s="516"/>
      <c r="OSX45" s="516"/>
      <c r="OSY45" s="516"/>
      <c r="OSZ45" s="516"/>
      <c r="OTA45" s="516"/>
      <c r="OTB45" s="516"/>
      <c r="OTC45" s="516"/>
      <c r="OTD45" s="516"/>
      <c r="OTE45" s="516"/>
      <c r="OTF45" s="516"/>
      <c r="OTG45" s="516"/>
      <c r="OTH45" s="516"/>
      <c r="OTI45" s="516"/>
      <c r="OTJ45" s="516"/>
      <c r="OTK45" s="516"/>
      <c r="OTL45" s="516"/>
      <c r="OTM45" s="516"/>
      <c r="OTN45" s="516"/>
      <c r="OTO45" s="516"/>
      <c r="OTP45" s="516"/>
      <c r="OTQ45" s="516"/>
      <c r="OTR45" s="516"/>
      <c r="OTS45" s="516"/>
      <c r="OTT45" s="516"/>
      <c r="OTU45" s="516"/>
      <c r="OTV45" s="516"/>
      <c r="OTW45" s="516"/>
      <c r="OTX45" s="516"/>
      <c r="OTY45" s="516"/>
      <c r="OTZ45" s="516"/>
      <c r="OUA45" s="516"/>
      <c r="OUB45" s="516"/>
      <c r="OUC45" s="516"/>
      <c r="OUD45" s="516"/>
      <c r="OUE45" s="516"/>
      <c r="OUF45" s="516"/>
      <c r="OUG45" s="516"/>
      <c r="OUH45" s="516"/>
      <c r="OUI45" s="516"/>
      <c r="OUJ45" s="516"/>
      <c r="OUK45" s="516"/>
      <c r="OUL45" s="516"/>
      <c r="OUM45" s="516"/>
      <c r="OUN45" s="516"/>
      <c r="OUO45" s="516"/>
      <c r="OUP45" s="516"/>
      <c r="OUQ45" s="516"/>
      <c r="OUR45" s="516"/>
      <c r="OUS45" s="516"/>
      <c r="OUT45" s="516"/>
      <c r="OUU45" s="516"/>
      <c r="OUV45" s="516"/>
      <c r="OUW45" s="516"/>
      <c r="OUX45" s="516"/>
      <c r="OUY45" s="516"/>
      <c r="OUZ45" s="516"/>
      <c r="OVA45" s="516"/>
      <c r="OVB45" s="516"/>
      <c r="OVC45" s="516"/>
      <c r="OVD45" s="516"/>
      <c r="OVE45" s="516"/>
      <c r="OVF45" s="516"/>
      <c r="OVG45" s="516"/>
      <c r="OVH45" s="516"/>
      <c r="OVI45" s="516"/>
      <c r="OVJ45" s="516"/>
      <c r="OVK45" s="516"/>
      <c r="OVL45" s="516"/>
      <c r="OVM45" s="516"/>
      <c r="OVN45" s="516"/>
      <c r="OVO45" s="516"/>
      <c r="OVP45" s="516"/>
      <c r="OVQ45" s="516"/>
      <c r="OVR45" s="516"/>
      <c r="OVS45" s="516"/>
      <c r="OVT45" s="516"/>
      <c r="OVU45" s="516"/>
      <c r="OVV45" s="516"/>
      <c r="OVW45" s="516"/>
      <c r="OVX45" s="516"/>
      <c r="OVY45" s="516"/>
      <c r="OVZ45" s="516"/>
      <c r="OWA45" s="516"/>
      <c r="OWB45" s="516"/>
      <c r="OWC45" s="516"/>
      <c r="OWD45" s="516"/>
      <c r="OWE45" s="516"/>
      <c r="OWF45" s="516"/>
      <c r="OWG45" s="516"/>
      <c r="OWH45" s="516"/>
      <c r="OWI45" s="516"/>
      <c r="OWJ45" s="516"/>
      <c r="OWK45" s="516"/>
      <c r="OWL45" s="516"/>
      <c r="OWM45" s="516"/>
      <c r="OWN45" s="516"/>
      <c r="OWO45" s="516"/>
      <c r="OWP45" s="516"/>
      <c r="OWQ45" s="516"/>
      <c r="OWR45" s="516"/>
      <c r="OWS45" s="516"/>
      <c r="OWT45" s="516"/>
      <c r="OWU45" s="516"/>
      <c r="OWV45" s="516"/>
      <c r="OWW45" s="516"/>
      <c r="OWX45" s="516"/>
      <c r="OWY45" s="516"/>
      <c r="OWZ45" s="516"/>
      <c r="OXA45" s="516"/>
      <c r="OXB45" s="516"/>
      <c r="OXC45" s="516"/>
      <c r="OXD45" s="516"/>
      <c r="OXE45" s="516"/>
      <c r="OXF45" s="516"/>
      <c r="OXG45" s="516"/>
      <c r="OXH45" s="516"/>
      <c r="OXI45" s="516"/>
      <c r="OXJ45" s="516"/>
      <c r="OXK45" s="516"/>
      <c r="OXL45" s="516"/>
      <c r="OXM45" s="516"/>
      <c r="OXN45" s="516"/>
      <c r="OXO45" s="516"/>
      <c r="OXP45" s="516"/>
      <c r="OXQ45" s="516"/>
      <c r="OXR45" s="516"/>
      <c r="OXS45" s="516"/>
      <c r="OXT45" s="516"/>
      <c r="OXU45" s="516"/>
      <c r="OXV45" s="516"/>
      <c r="OXW45" s="516"/>
      <c r="OXX45" s="516"/>
      <c r="OXY45" s="516"/>
      <c r="OXZ45" s="516"/>
      <c r="OYA45" s="516"/>
      <c r="OYB45" s="516"/>
      <c r="OYC45" s="516"/>
      <c r="OYD45" s="516"/>
      <c r="OYE45" s="516"/>
      <c r="OYF45" s="516"/>
      <c r="OYG45" s="516"/>
      <c r="OYH45" s="516"/>
      <c r="OYI45" s="516"/>
      <c r="OYJ45" s="516"/>
      <c r="OYK45" s="516"/>
      <c r="OYL45" s="516"/>
      <c r="OYM45" s="516"/>
      <c r="OYN45" s="516"/>
      <c r="OYO45" s="516"/>
      <c r="OYP45" s="516"/>
      <c r="OYQ45" s="516"/>
      <c r="OYR45" s="516"/>
      <c r="OYS45" s="516"/>
      <c r="OYT45" s="516"/>
      <c r="OYU45" s="516"/>
      <c r="OYV45" s="516"/>
      <c r="OYW45" s="516"/>
      <c r="OYX45" s="516"/>
      <c r="OYY45" s="516"/>
      <c r="OYZ45" s="516"/>
      <c r="OZA45" s="516"/>
      <c r="OZB45" s="516"/>
      <c r="OZC45" s="516"/>
      <c r="OZD45" s="516"/>
      <c r="OZE45" s="516"/>
      <c r="OZF45" s="516"/>
      <c r="OZG45" s="516"/>
      <c r="OZH45" s="516"/>
      <c r="OZI45" s="516"/>
      <c r="OZJ45" s="516"/>
      <c r="OZK45" s="516"/>
      <c r="OZL45" s="516"/>
      <c r="OZM45" s="516"/>
      <c r="OZN45" s="516"/>
      <c r="OZO45" s="516"/>
      <c r="OZP45" s="516"/>
      <c r="OZQ45" s="516"/>
      <c r="OZR45" s="516"/>
      <c r="OZS45" s="516"/>
      <c r="OZT45" s="516"/>
      <c r="OZU45" s="516"/>
      <c r="OZV45" s="516"/>
      <c r="OZW45" s="516"/>
      <c r="OZX45" s="516"/>
      <c r="OZY45" s="516"/>
      <c r="OZZ45" s="516"/>
      <c r="PAA45" s="516"/>
      <c r="PAB45" s="516"/>
      <c r="PAC45" s="516"/>
      <c r="PAD45" s="516"/>
      <c r="PAE45" s="516"/>
      <c r="PAF45" s="516"/>
      <c r="PAG45" s="516"/>
      <c r="PAH45" s="516"/>
      <c r="PAI45" s="516"/>
      <c r="PAJ45" s="516"/>
      <c r="PAK45" s="516"/>
      <c r="PAL45" s="516"/>
      <c r="PAM45" s="516"/>
      <c r="PAN45" s="516"/>
      <c r="PAO45" s="516"/>
      <c r="PAP45" s="516"/>
      <c r="PAQ45" s="516"/>
      <c r="PAR45" s="516"/>
      <c r="PAS45" s="516"/>
      <c r="PAT45" s="516"/>
      <c r="PAU45" s="516"/>
      <c r="PAV45" s="516"/>
      <c r="PAW45" s="516"/>
      <c r="PAX45" s="516"/>
      <c r="PAY45" s="516"/>
      <c r="PAZ45" s="516"/>
      <c r="PBA45" s="516"/>
      <c r="PBB45" s="516"/>
      <c r="PBC45" s="516"/>
      <c r="PBD45" s="516"/>
      <c r="PBE45" s="516"/>
      <c r="PBF45" s="516"/>
      <c r="PBG45" s="516"/>
      <c r="PBH45" s="516"/>
      <c r="PBI45" s="516"/>
      <c r="PBJ45" s="516"/>
      <c r="PBK45" s="516"/>
      <c r="PBL45" s="516"/>
      <c r="PBM45" s="516"/>
      <c r="PBN45" s="516"/>
      <c r="PBO45" s="516"/>
      <c r="PBP45" s="516"/>
      <c r="PBQ45" s="516"/>
      <c r="PBR45" s="516"/>
      <c r="PBS45" s="516"/>
      <c r="PBT45" s="516"/>
      <c r="PBU45" s="516"/>
      <c r="PBV45" s="516"/>
      <c r="PBW45" s="516"/>
      <c r="PBX45" s="516"/>
      <c r="PBY45" s="516"/>
      <c r="PBZ45" s="516"/>
      <c r="PCA45" s="516"/>
      <c r="PCB45" s="516"/>
      <c r="PCC45" s="516"/>
      <c r="PCD45" s="516"/>
      <c r="PCE45" s="516"/>
      <c r="PCF45" s="516"/>
      <c r="PCG45" s="516"/>
      <c r="PCH45" s="516"/>
      <c r="PCI45" s="516"/>
      <c r="PCJ45" s="516"/>
      <c r="PCK45" s="516"/>
      <c r="PCL45" s="516"/>
      <c r="PCM45" s="516"/>
      <c r="PCN45" s="516"/>
      <c r="PCO45" s="516"/>
      <c r="PCP45" s="516"/>
      <c r="PCQ45" s="516"/>
      <c r="PCR45" s="516"/>
      <c r="PCS45" s="516"/>
      <c r="PCT45" s="516"/>
      <c r="PCU45" s="516"/>
      <c r="PCV45" s="516"/>
      <c r="PCW45" s="516"/>
      <c r="PCX45" s="516"/>
      <c r="PCY45" s="516"/>
      <c r="PCZ45" s="516"/>
      <c r="PDA45" s="516"/>
      <c r="PDB45" s="516"/>
      <c r="PDC45" s="516"/>
      <c r="PDD45" s="516"/>
      <c r="PDE45" s="516"/>
      <c r="PDF45" s="516"/>
      <c r="PDG45" s="516"/>
      <c r="PDH45" s="516"/>
      <c r="PDI45" s="516"/>
      <c r="PDJ45" s="516"/>
      <c r="PDK45" s="516"/>
      <c r="PDL45" s="516"/>
      <c r="PDM45" s="516"/>
      <c r="PDN45" s="516"/>
      <c r="PDO45" s="516"/>
      <c r="PDP45" s="516"/>
      <c r="PDQ45" s="516"/>
      <c r="PDR45" s="516"/>
      <c r="PDS45" s="516"/>
      <c r="PDT45" s="516"/>
      <c r="PDU45" s="516"/>
      <c r="PDV45" s="516"/>
      <c r="PDW45" s="516"/>
      <c r="PDX45" s="516"/>
      <c r="PDY45" s="516"/>
      <c r="PDZ45" s="516"/>
      <c r="PEA45" s="516"/>
      <c r="PEB45" s="516"/>
      <c r="PEC45" s="516"/>
      <c r="PED45" s="516"/>
      <c r="PEE45" s="516"/>
      <c r="PEF45" s="516"/>
      <c r="PEG45" s="516"/>
      <c r="PEH45" s="516"/>
      <c r="PEI45" s="516"/>
      <c r="PEJ45" s="516"/>
      <c r="PEK45" s="516"/>
      <c r="PEL45" s="516"/>
      <c r="PEM45" s="516"/>
      <c r="PEN45" s="516"/>
      <c r="PEO45" s="516"/>
      <c r="PEP45" s="516"/>
      <c r="PEQ45" s="516"/>
      <c r="PER45" s="516"/>
      <c r="PES45" s="516"/>
      <c r="PET45" s="516"/>
      <c r="PEU45" s="516"/>
      <c r="PEV45" s="516"/>
      <c r="PEW45" s="516"/>
      <c r="PEX45" s="516"/>
      <c r="PEY45" s="516"/>
      <c r="PEZ45" s="516"/>
      <c r="PFA45" s="516"/>
      <c r="PFB45" s="516"/>
      <c r="PFC45" s="516"/>
      <c r="PFD45" s="516"/>
      <c r="PFE45" s="516"/>
      <c r="PFF45" s="516"/>
      <c r="PFG45" s="516"/>
      <c r="PFH45" s="516"/>
      <c r="PFI45" s="516"/>
      <c r="PFJ45" s="516"/>
      <c r="PFK45" s="516"/>
      <c r="PFL45" s="516"/>
      <c r="PFM45" s="516"/>
      <c r="PFN45" s="516"/>
      <c r="PFO45" s="516"/>
      <c r="PFP45" s="516"/>
      <c r="PFQ45" s="516"/>
      <c r="PFR45" s="516"/>
      <c r="PFS45" s="516"/>
      <c r="PFT45" s="516"/>
      <c r="PFU45" s="516"/>
      <c r="PFV45" s="516"/>
      <c r="PFW45" s="516"/>
      <c r="PFX45" s="516"/>
      <c r="PFY45" s="516"/>
      <c r="PFZ45" s="516"/>
      <c r="PGA45" s="516"/>
      <c r="PGB45" s="516"/>
      <c r="PGC45" s="516"/>
      <c r="PGD45" s="516"/>
      <c r="PGE45" s="516"/>
      <c r="PGF45" s="516"/>
      <c r="PGG45" s="516"/>
      <c r="PGH45" s="516"/>
      <c r="PGI45" s="516"/>
      <c r="PGJ45" s="516"/>
      <c r="PGK45" s="516"/>
      <c r="PGL45" s="516"/>
      <c r="PGM45" s="516"/>
      <c r="PGN45" s="516"/>
      <c r="PGO45" s="516"/>
      <c r="PGP45" s="516"/>
      <c r="PGQ45" s="516"/>
      <c r="PGR45" s="516"/>
      <c r="PGS45" s="516"/>
      <c r="PGT45" s="516"/>
      <c r="PGU45" s="516"/>
      <c r="PGV45" s="516"/>
      <c r="PGW45" s="516"/>
      <c r="PGX45" s="516"/>
      <c r="PGY45" s="516"/>
      <c r="PGZ45" s="516"/>
      <c r="PHA45" s="516"/>
      <c r="PHB45" s="516"/>
      <c r="PHC45" s="516"/>
      <c r="PHD45" s="516"/>
      <c r="PHE45" s="516"/>
      <c r="PHF45" s="516"/>
      <c r="PHG45" s="516"/>
      <c r="PHH45" s="516"/>
      <c r="PHI45" s="516"/>
      <c r="PHJ45" s="516"/>
      <c r="PHK45" s="516"/>
      <c r="PHL45" s="516"/>
      <c r="PHM45" s="516"/>
      <c r="PHN45" s="516"/>
      <c r="PHO45" s="516"/>
      <c r="PHP45" s="516"/>
      <c r="PHQ45" s="516"/>
      <c r="PHR45" s="516"/>
      <c r="PHS45" s="516"/>
      <c r="PHT45" s="516"/>
      <c r="PHU45" s="516"/>
      <c r="PHV45" s="516"/>
      <c r="PHW45" s="516"/>
      <c r="PHX45" s="516"/>
      <c r="PHY45" s="516"/>
      <c r="PHZ45" s="516"/>
      <c r="PIA45" s="516"/>
      <c r="PIB45" s="516"/>
      <c r="PIC45" s="516"/>
      <c r="PID45" s="516"/>
      <c r="PIE45" s="516"/>
      <c r="PIF45" s="516"/>
      <c r="PIG45" s="516"/>
      <c r="PIH45" s="516"/>
      <c r="PII45" s="516"/>
      <c r="PIJ45" s="516"/>
      <c r="PIK45" s="516"/>
      <c r="PIL45" s="516"/>
      <c r="PIM45" s="516"/>
      <c r="PIN45" s="516"/>
      <c r="PIO45" s="516"/>
      <c r="PIP45" s="516"/>
      <c r="PIQ45" s="516"/>
      <c r="PIR45" s="516"/>
      <c r="PIS45" s="516"/>
      <c r="PIT45" s="516"/>
      <c r="PIU45" s="516"/>
      <c r="PIV45" s="516"/>
      <c r="PIW45" s="516"/>
      <c r="PIX45" s="516"/>
      <c r="PIY45" s="516"/>
      <c r="PIZ45" s="516"/>
      <c r="PJA45" s="516"/>
      <c r="PJB45" s="516"/>
      <c r="PJC45" s="516"/>
      <c r="PJD45" s="516"/>
      <c r="PJE45" s="516"/>
      <c r="PJF45" s="516"/>
      <c r="PJG45" s="516"/>
      <c r="PJH45" s="516"/>
      <c r="PJI45" s="516"/>
      <c r="PJJ45" s="516"/>
      <c r="PJK45" s="516"/>
      <c r="PJL45" s="516"/>
      <c r="PJM45" s="516"/>
      <c r="PJN45" s="516"/>
      <c r="PJO45" s="516"/>
      <c r="PJP45" s="516"/>
      <c r="PJQ45" s="516"/>
      <c r="PJR45" s="516"/>
      <c r="PJS45" s="516"/>
      <c r="PJT45" s="516"/>
      <c r="PJU45" s="516"/>
      <c r="PJV45" s="516"/>
      <c r="PJW45" s="516"/>
      <c r="PJX45" s="516"/>
      <c r="PJY45" s="516"/>
      <c r="PJZ45" s="516"/>
      <c r="PKA45" s="516"/>
      <c r="PKB45" s="516"/>
      <c r="PKC45" s="516"/>
      <c r="PKD45" s="516"/>
      <c r="PKE45" s="516"/>
      <c r="PKF45" s="516"/>
      <c r="PKG45" s="516"/>
      <c r="PKH45" s="516"/>
      <c r="PKI45" s="516"/>
      <c r="PKJ45" s="516"/>
      <c r="PKK45" s="516"/>
      <c r="PKL45" s="516"/>
      <c r="PKM45" s="516"/>
      <c r="PKN45" s="516"/>
      <c r="PKO45" s="516"/>
      <c r="PKP45" s="516"/>
      <c r="PKQ45" s="516"/>
      <c r="PKR45" s="516"/>
      <c r="PKS45" s="516"/>
      <c r="PKT45" s="516"/>
      <c r="PKU45" s="516"/>
      <c r="PKV45" s="516"/>
      <c r="PKW45" s="516"/>
      <c r="PKX45" s="516"/>
      <c r="PKY45" s="516"/>
      <c r="PKZ45" s="516"/>
      <c r="PLA45" s="516"/>
      <c r="PLB45" s="516"/>
      <c r="PLC45" s="516"/>
      <c r="PLD45" s="516"/>
      <c r="PLE45" s="516"/>
      <c r="PLF45" s="516"/>
      <c r="PLG45" s="516"/>
      <c r="PLH45" s="516"/>
      <c r="PLI45" s="516"/>
      <c r="PLJ45" s="516"/>
      <c r="PLK45" s="516"/>
      <c r="PLL45" s="516"/>
      <c r="PLM45" s="516"/>
      <c r="PLN45" s="516"/>
      <c r="PLO45" s="516"/>
      <c r="PLP45" s="516"/>
      <c r="PLQ45" s="516"/>
      <c r="PLR45" s="516"/>
      <c r="PLS45" s="516"/>
      <c r="PLT45" s="516"/>
      <c r="PLU45" s="516"/>
      <c r="PLV45" s="516"/>
      <c r="PLW45" s="516"/>
      <c r="PLX45" s="516"/>
      <c r="PLY45" s="516"/>
      <c r="PLZ45" s="516"/>
      <c r="PMA45" s="516"/>
      <c r="PMB45" s="516"/>
      <c r="PMC45" s="516"/>
      <c r="PMD45" s="516"/>
      <c r="PME45" s="516"/>
      <c r="PMF45" s="516"/>
      <c r="PMG45" s="516"/>
      <c r="PMH45" s="516"/>
      <c r="PMI45" s="516"/>
      <c r="PMJ45" s="516"/>
      <c r="PMK45" s="516"/>
      <c r="PML45" s="516"/>
      <c r="PMM45" s="516"/>
      <c r="PMN45" s="516"/>
      <c r="PMO45" s="516"/>
      <c r="PMP45" s="516"/>
      <c r="PMQ45" s="516"/>
      <c r="PMR45" s="516"/>
      <c r="PMS45" s="516"/>
      <c r="PMT45" s="516"/>
      <c r="PMU45" s="516"/>
      <c r="PMV45" s="516"/>
      <c r="PMW45" s="516"/>
      <c r="PMX45" s="516"/>
      <c r="PMY45" s="516"/>
      <c r="PMZ45" s="516"/>
      <c r="PNA45" s="516"/>
      <c r="PNB45" s="516"/>
      <c r="PNC45" s="516"/>
      <c r="PND45" s="516"/>
      <c r="PNE45" s="516"/>
      <c r="PNF45" s="516"/>
      <c r="PNG45" s="516"/>
      <c r="PNH45" s="516"/>
      <c r="PNI45" s="516"/>
      <c r="PNJ45" s="516"/>
      <c r="PNK45" s="516"/>
      <c r="PNL45" s="516"/>
      <c r="PNM45" s="516"/>
      <c r="PNN45" s="516"/>
      <c r="PNO45" s="516"/>
      <c r="PNP45" s="516"/>
      <c r="PNQ45" s="516"/>
      <c r="PNR45" s="516"/>
      <c r="PNS45" s="516"/>
      <c r="PNT45" s="516"/>
      <c r="PNU45" s="516"/>
      <c r="PNV45" s="516"/>
      <c r="PNW45" s="516"/>
      <c r="PNX45" s="516"/>
      <c r="PNY45" s="516"/>
      <c r="PNZ45" s="516"/>
      <c r="POA45" s="516"/>
      <c r="POB45" s="516"/>
      <c r="POC45" s="516"/>
      <c r="POD45" s="516"/>
      <c r="POE45" s="516"/>
      <c r="POF45" s="516"/>
      <c r="POG45" s="516"/>
      <c r="POH45" s="516"/>
      <c r="POI45" s="516"/>
      <c r="POJ45" s="516"/>
      <c r="POK45" s="516"/>
      <c r="POL45" s="516"/>
      <c r="POM45" s="516"/>
      <c r="PON45" s="516"/>
      <c r="POO45" s="516"/>
      <c r="POP45" s="516"/>
      <c r="POQ45" s="516"/>
      <c r="POR45" s="516"/>
      <c r="POS45" s="516"/>
      <c r="POT45" s="516"/>
      <c r="POU45" s="516"/>
      <c r="POV45" s="516"/>
      <c r="POW45" s="516"/>
      <c r="POX45" s="516"/>
      <c r="POY45" s="516"/>
      <c r="POZ45" s="516"/>
      <c r="PPA45" s="516"/>
      <c r="PPB45" s="516"/>
      <c r="PPC45" s="516"/>
      <c r="PPD45" s="516"/>
      <c r="PPE45" s="516"/>
      <c r="PPF45" s="516"/>
      <c r="PPG45" s="516"/>
      <c r="PPH45" s="516"/>
      <c r="PPI45" s="516"/>
      <c r="PPJ45" s="516"/>
      <c r="PPK45" s="516"/>
      <c r="PPL45" s="516"/>
      <c r="PPM45" s="516"/>
      <c r="PPN45" s="516"/>
      <c r="PPO45" s="516"/>
      <c r="PPP45" s="516"/>
      <c r="PPQ45" s="516"/>
      <c r="PPR45" s="516"/>
      <c r="PPS45" s="516"/>
      <c r="PPT45" s="516"/>
      <c r="PPU45" s="516"/>
      <c r="PPV45" s="516"/>
      <c r="PPW45" s="516"/>
      <c r="PPX45" s="516"/>
      <c r="PPY45" s="516"/>
      <c r="PPZ45" s="516"/>
      <c r="PQA45" s="516"/>
      <c r="PQB45" s="516"/>
      <c r="PQC45" s="516"/>
      <c r="PQD45" s="516"/>
      <c r="PQE45" s="516"/>
      <c r="PQF45" s="516"/>
      <c r="PQG45" s="516"/>
      <c r="PQH45" s="516"/>
      <c r="PQI45" s="516"/>
      <c r="PQJ45" s="516"/>
      <c r="PQK45" s="516"/>
      <c r="PQL45" s="516"/>
      <c r="PQM45" s="516"/>
      <c r="PQN45" s="516"/>
      <c r="PQO45" s="516"/>
      <c r="PQP45" s="516"/>
      <c r="PQQ45" s="516"/>
      <c r="PQR45" s="516"/>
      <c r="PQS45" s="516"/>
      <c r="PQT45" s="516"/>
      <c r="PQU45" s="516"/>
      <c r="PQV45" s="516"/>
      <c r="PQW45" s="516"/>
      <c r="PQX45" s="516"/>
      <c r="PQY45" s="516"/>
      <c r="PQZ45" s="516"/>
      <c r="PRA45" s="516"/>
      <c r="PRB45" s="516"/>
      <c r="PRC45" s="516"/>
      <c r="PRD45" s="516"/>
      <c r="PRE45" s="516"/>
      <c r="PRF45" s="516"/>
      <c r="PRG45" s="516"/>
      <c r="PRH45" s="516"/>
      <c r="PRI45" s="516"/>
      <c r="PRJ45" s="516"/>
      <c r="PRK45" s="516"/>
      <c r="PRL45" s="516"/>
      <c r="PRM45" s="516"/>
      <c r="PRN45" s="516"/>
      <c r="PRO45" s="516"/>
      <c r="PRP45" s="516"/>
      <c r="PRQ45" s="516"/>
      <c r="PRR45" s="516"/>
      <c r="PRS45" s="516"/>
      <c r="PRT45" s="516"/>
      <c r="PRU45" s="516"/>
      <c r="PRV45" s="516"/>
      <c r="PRW45" s="516"/>
      <c r="PRX45" s="516"/>
      <c r="PRY45" s="516"/>
      <c r="PRZ45" s="516"/>
      <c r="PSA45" s="516"/>
      <c r="PSB45" s="516"/>
      <c r="PSC45" s="516"/>
      <c r="PSD45" s="516"/>
      <c r="PSE45" s="516"/>
      <c r="PSF45" s="516"/>
      <c r="PSG45" s="516"/>
      <c r="PSH45" s="516"/>
      <c r="PSI45" s="516"/>
      <c r="PSJ45" s="516"/>
      <c r="PSK45" s="516"/>
      <c r="PSL45" s="516"/>
      <c r="PSM45" s="516"/>
      <c r="PSN45" s="516"/>
      <c r="PSO45" s="516"/>
      <c r="PSP45" s="516"/>
      <c r="PSQ45" s="516"/>
      <c r="PSR45" s="516"/>
      <c r="PSS45" s="516"/>
      <c r="PST45" s="516"/>
      <c r="PSU45" s="516"/>
      <c r="PSV45" s="516"/>
      <c r="PSW45" s="516"/>
      <c r="PSX45" s="516"/>
      <c r="PSY45" s="516"/>
      <c r="PSZ45" s="516"/>
      <c r="PTA45" s="516"/>
      <c r="PTB45" s="516"/>
      <c r="PTC45" s="516"/>
      <c r="PTD45" s="516"/>
      <c r="PTE45" s="516"/>
      <c r="PTF45" s="516"/>
      <c r="PTG45" s="516"/>
      <c r="PTH45" s="516"/>
      <c r="PTI45" s="516"/>
      <c r="PTJ45" s="516"/>
      <c r="PTK45" s="516"/>
      <c r="PTL45" s="516"/>
      <c r="PTM45" s="516"/>
      <c r="PTN45" s="516"/>
      <c r="PTO45" s="516"/>
      <c r="PTP45" s="516"/>
      <c r="PTQ45" s="516"/>
      <c r="PTR45" s="516"/>
      <c r="PTS45" s="516"/>
      <c r="PTT45" s="516"/>
      <c r="PTU45" s="516"/>
      <c r="PTV45" s="516"/>
      <c r="PTW45" s="516"/>
      <c r="PTX45" s="516"/>
      <c r="PTY45" s="516"/>
      <c r="PTZ45" s="516"/>
      <c r="PUA45" s="516"/>
      <c r="PUB45" s="516"/>
      <c r="PUC45" s="516"/>
      <c r="PUD45" s="516"/>
      <c r="PUE45" s="516"/>
      <c r="PUF45" s="516"/>
      <c r="PUG45" s="516"/>
      <c r="PUH45" s="516"/>
      <c r="PUI45" s="516"/>
      <c r="PUJ45" s="516"/>
      <c r="PUK45" s="516"/>
      <c r="PUL45" s="516"/>
      <c r="PUM45" s="516"/>
      <c r="PUN45" s="516"/>
      <c r="PUO45" s="516"/>
      <c r="PUP45" s="516"/>
      <c r="PUQ45" s="516"/>
      <c r="PUR45" s="516"/>
      <c r="PUS45" s="516"/>
      <c r="PUT45" s="516"/>
      <c r="PUU45" s="516"/>
      <c r="PUV45" s="516"/>
      <c r="PUW45" s="516"/>
      <c r="PUX45" s="516"/>
      <c r="PUY45" s="516"/>
      <c r="PUZ45" s="516"/>
      <c r="PVA45" s="516"/>
      <c r="PVB45" s="516"/>
      <c r="PVC45" s="516"/>
      <c r="PVD45" s="516"/>
      <c r="PVE45" s="516"/>
      <c r="PVF45" s="516"/>
      <c r="PVG45" s="516"/>
      <c r="PVH45" s="516"/>
      <c r="PVI45" s="516"/>
      <c r="PVJ45" s="516"/>
      <c r="PVK45" s="516"/>
      <c r="PVL45" s="516"/>
      <c r="PVM45" s="516"/>
      <c r="PVN45" s="516"/>
      <c r="PVO45" s="516"/>
      <c r="PVP45" s="516"/>
      <c r="PVQ45" s="516"/>
      <c r="PVR45" s="516"/>
      <c r="PVS45" s="516"/>
      <c r="PVT45" s="516"/>
      <c r="PVU45" s="516"/>
      <c r="PVV45" s="516"/>
      <c r="PVW45" s="516"/>
      <c r="PVX45" s="516"/>
      <c r="PVY45" s="516"/>
      <c r="PVZ45" s="516"/>
      <c r="PWA45" s="516"/>
      <c r="PWB45" s="516"/>
      <c r="PWC45" s="516"/>
      <c r="PWD45" s="516"/>
      <c r="PWE45" s="516"/>
      <c r="PWF45" s="516"/>
      <c r="PWG45" s="516"/>
      <c r="PWH45" s="516"/>
      <c r="PWI45" s="516"/>
      <c r="PWJ45" s="516"/>
      <c r="PWK45" s="516"/>
      <c r="PWL45" s="516"/>
      <c r="PWM45" s="516"/>
      <c r="PWN45" s="516"/>
      <c r="PWO45" s="516"/>
      <c r="PWP45" s="516"/>
      <c r="PWQ45" s="516"/>
      <c r="PWR45" s="516"/>
      <c r="PWS45" s="516"/>
      <c r="PWT45" s="516"/>
      <c r="PWU45" s="516"/>
      <c r="PWV45" s="516"/>
      <c r="PWW45" s="516"/>
      <c r="PWX45" s="516"/>
      <c r="PWY45" s="516"/>
      <c r="PWZ45" s="516"/>
      <c r="PXA45" s="516"/>
      <c r="PXB45" s="516"/>
      <c r="PXC45" s="516"/>
      <c r="PXD45" s="516"/>
      <c r="PXE45" s="516"/>
      <c r="PXF45" s="516"/>
      <c r="PXG45" s="516"/>
      <c r="PXH45" s="516"/>
      <c r="PXI45" s="516"/>
      <c r="PXJ45" s="516"/>
      <c r="PXK45" s="516"/>
      <c r="PXL45" s="516"/>
      <c r="PXM45" s="516"/>
      <c r="PXN45" s="516"/>
      <c r="PXO45" s="516"/>
      <c r="PXP45" s="516"/>
      <c r="PXQ45" s="516"/>
      <c r="PXR45" s="516"/>
      <c r="PXS45" s="516"/>
      <c r="PXT45" s="516"/>
      <c r="PXU45" s="516"/>
      <c r="PXV45" s="516"/>
      <c r="PXW45" s="516"/>
      <c r="PXX45" s="516"/>
      <c r="PXY45" s="516"/>
      <c r="PXZ45" s="516"/>
      <c r="PYA45" s="516"/>
      <c r="PYB45" s="516"/>
      <c r="PYC45" s="516"/>
      <c r="PYD45" s="516"/>
      <c r="PYE45" s="516"/>
      <c r="PYF45" s="516"/>
      <c r="PYG45" s="516"/>
      <c r="PYH45" s="516"/>
      <c r="PYI45" s="516"/>
      <c r="PYJ45" s="516"/>
      <c r="PYK45" s="516"/>
      <c r="PYL45" s="516"/>
      <c r="PYM45" s="516"/>
      <c r="PYN45" s="516"/>
      <c r="PYO45" s="516"/>
      <c r="PYP45" s="516"/>
      <c r="PYQ45" s="516"/>
      <c r="PYR45" s="516"/>
      <c r="PYS45" s="516"/>
      <c r="PYT45" s="516"/>
      <c r="PYU45" s="516"/>
      <c r="PYV45" s="516"/>
      <c r="PYW45" s="516"/>
      <c r="PYX45" s="516"/>
      <c r="PYY45" s="516"/>
      <c r="PYZ45" s="516"/>
      <c r="PZA45" s="516"/>
      <c r="PZB45" s="516"/>
      <c r="PZC45" s="516"/>
      <c r="PZD45" s="516"/>
      <c r="PZE45" s="516"/>
      <c r="PZF45" s="516"/>
      <c r="PZG45" s="516"/>
      <c r="PZH45" s="516"/>
      <c r="PZI45" s="516"/>
      <c r="PZJ45" s="516"/>
      <c r="PZK45" s="516"/>
      <c r="PZL45" s="516"/>
      <c r="PZM45" s="516"/>
      <c r="PZN45" s="516"/>
      <c r="PZO45" s="516"/>
      <c r="PZP45" s="516"/>
      <c r="PZQ45" s="516"/>
      <c r="PZR45" s="516"/>
      <c r="PZS45" s="516"/>
      <c r="PZT45" s="516"/>
      <c r="PZU45" s="516"/>
      <c r="PZV45" s="516"/>
      <c r="PZW45" s="516"/>
      <c r="PZX45" s="516"/>
      <c r="PZY45" s="516"/>
      <c r="PZZ45" s="516"/>
      <c r="QAA45" s="516"/>
      <c r="QAB45" s="516"/>
      <c r="QAC45" s="516"/>
      <c r="QAD45" s="516"/>
      <c r="QAE45" s="516"/>
      <c r="QAF45" s="516"/>
      <c r="QAG45" s="516"/>
      <c r="QAH45" s="516"/>
      <c r="QAI45" s="516"/>
      <c r="QAJ45" s="516"/>
      <c r="QAK45" s="516"/>
      <c r="QAL45" s="516"/>
      <c r="QAM45" s="516"/>
      <c r="QAN45" s="516"/>
      <c r="QAO45" s="516"/>
      <c r="QAP45" s="516"/>
      <c r="QAQ45" s="516"/>
      <c r="QAR45" s="516"/>
      <c r="QAS45" s="516"/>
      <c r="QAT45" s="516"/>
      <c r="QAU45" s="516"/>
      <c r="QAV45" s="516"/>
      <c r="QAW45" s="516"/>
      <c r="QAX45" s="516"/>
      <c r="QAY45" s="516"/>
      <c r="QAZ45" s="516"/>
      <c r="QBA45" s="516"/>
      <c r="QBB45" s="516"/>
      <c r="QBC45" s="516"/>
      <c r="QBD45" s="516"/>
      <c r="QBE45" s="516"/>
      <c r="QBF45" s="516"/>
      <c r="QBG45" s="516"/>
      <c r="QBH45" s="516"/>
      <c r="QBI45" s="516"/>
      <c r="QBJ45" s="516"/>
      <c r="QBK45" s="516"/>
      <c r="QBL45" s="516"/>
      <c r="QBM45" s="516"/>
      <c r="QBN45" s="516"/>
      <c r="QBO45" s="516"/>
      <c r="QBP45" s="516"/>
      <c r="QBQ45" s="516"/>
      <c r="QBR45" s="516"/>
      <c r="QBS45" s="516"/>
      <c r="QBT45" s="516"/>
      <c r="QBU45" s="516"/>
      <c r="QBV45" s="516"/>
      <c r="QBW45" s="516"/>
      <c r="QBX45" s="516"/>
      <c r="QBY45" s="516"/>
      <c r="QBZ45" s="516"/>
      <c r="QCA45" s="516"/>
      <c r="QCB45" s="516"/>
      <c r="QCC45" s="516"/>
      <c r="QCD45" s="516"/>
      <c r="QCE45" s="516"/>
      <c r="QCF45" s="516"/>
      <c r="QCG45" s="516"/>
      <c r="QCH45" s="516"/>
      <c r="QCI45" s="516"/>
      <c r="QCJ45" s="516"/>
      <c r="QCK45" s="516"/>
      <c r="QCL45" s="516"/>
      <c r="QCM45" s="516"/>
      <c r="QCN45" s="516"/>
      <c r="QCO45" s="516"/>
      <c r="QCP45" s="516"/>
      <c r="QCQ45" s="516"/>
      <c r="QCR45" s="516"/>
      <c r="QCS45" s="516"/>
      <c r="QCT45" s="516"/>
      <c r="QCU45" s="516"/>
      <c r="QCV45" s="516"/>
      <c r="QCW45" s="516"/>
      <c r="QCX45" s="516"/>
      <c r="QCY45" s="516"/>
      <c r="QCZ45" s="516"/>
      <c r="QDA45" s="516"/>
      <c r="QDB45" s="516"/>
      <c r="QDC45" s="516"/>
      <c r="QDD45" s="516"/>
      <c r="QDE45" s="516"/>
      <c r="QDF45" s="516"/>
      <c r="QDG45" s="516"/>
      <c r="QDH45" s="516"/>
      <c r="QDI45" s="516"/>
      <c r="QDJ45" s="516"/>
      <c r="QDK45" s="516"/>
      <c r="QDL45" s="516"/>
      <c r="QDM45" s="516"/>
      <c r="QDN45" s="516"/>
      <c r="QDO45" s="516"/>
      <c r="QDP45" s="516"/>
      <c r="QDQ45" s="516"/>
      <c r="QDR45" s="516"/>
      <c r="QDS45" s="516"/>
      <c r="QDT45" s="516"/>
      <c r="QDU45" s="516"/>
      <c r="QDV45" s="516"/>
      <c r="QDW45" s="516"/>
      <c r="QDX45" s="516"/>
      <c r="QDY45" s="516"/>
      <c r="QDZ45" s="516"/>
      <c r="QEA45" s="516"/>
      <c r="QEB45" s="516"/>
      <c r="QEC45" s="516"/>
      <c r="QED45" s="516"/>
      <c r="QEE45" s="516"/>
      <c r="QEF45" s="516"/>
      <c r="QEG45" s="516"/>
      <c r="QEH45" s="516"/>
      <c r="QEI45" s="516"/>
      <c r="QEJ45" s="516"/>
      <c r="QEK45" s="516"/>
      <c r="QEL45" s="516"/>
      <c r="QEM45" s="516"/>
      <c r="QEN45" s="516"/>
      <c r="QEO45" s="516"/>
      <c r="QEP45" s="516"/>
      <c r="QEQ45" s="516"/>
      <c r="QER45" s="516"/>
      <c r="QES45" s="516"/>
      <c r="QET45" s="516"/>
      <c r="QEU45" s="516"/>
      <c r="QEV45" s="516"/>
      <c r="QEW45" s="516"/>
      <c r="QEX45" s="516"/>
      <c r="QEY45" s="516"/>
      <c r="QEZ45" s="516"/>
      <c r="QFA45" s="516"/>
      <c r="QFB45" s="516"/>
      <c r="QFC45" s="516"/>
      <c r="QFD45" s="516"/>
      <c r="QFE45" s="516"/>
      <c r="QFF45" s="516"/>
      <c r="QFG45" s="516"/>
      <c r="QFH45" s="516"/>
      <c r="QFI45" s="516"/>
      <c r="QFJ45" s="516"/>
      <c r="QFK45" s="516"/>
      <c r="QFL45" s="516"/>
      <c r="QFM45" s="516"/>
      <c r="QFN45" s="516"/>
      <c r="QFO45" s="516"/>
      <c r="QFP45" s="516"/>
      <c r="QFQ45" s="516"/>
      <c r="QFR45" s="516"/>
      <c r="QFS45" s="516"/>
      <c r="QFT45" s="516"/>
      <c r="QFU45" s="516"/>
      <c r="QFV45" s="516"/>
      <c r="QFW45" s="516"/>
      <c r="QFX45" s="516"/>
      <c r="QFY45" s="516"/>
      <c r="QFZ45" s="516"/>
      <c r="QGA45" s="516"/>
      <c r="QGB45" s="516"/>
      <c r="QGC45" s="516"/>
      <c r="QGD45" s="516"/>
      <c r="QGE45" s="516"/>
      <c r="QGF45" s="516"/>
      <c r="QGG45" s="516"/>
      <c r="QGH45" s="516"/>
      <c r="QGI45" s="516"/>
      <c r="QGJ45" s="516"/>
      <c r="QGK45" s="516"/>
      <c r="QGL45" s="516"/>
      <c r="QGM45" s="516"/>
      <c r="QGN45" s="516"/>
      <c r="QGO45" s="516"/>
      <c r="QGP45" s="516"/>
      <c r="QGQ45" s="516"/>
      <c r="QGR45" s="516"/>
      <c r="QGS45" s="516"/>
      <c r="QGT45" s="516"/>
      <c r="QGU45" s="516"/>
      <c r="QGV45" s="516"/>
      <c r="QGW45" s="516"/>
      <c r="QGX45" s="516"/>
      <c r="QGY45" s="516"/>
      <c r="QGZ45" s="516"/>
      <c r="QHA45" s="516"/>
      <c r="QHB45" s="516"/>
      <c r="QHC45" s="516"/>
      <c r="QHD45" s="516"/>
      <c r="QHE45" s="516"/>
      <c r="QHF45" s="516"/>
      <c r="QHG45" s="516"/>
      <c r="QHH45" s="516"/>
      <c r="QHI45" s="516"/>
      <c r="QHJ45" s="516"/>
      <c r="QHK45" s="516"/>
      <c r="QHL45" s="516"/>
      <c r="QHM45" s="516"/>
      <c r="QHN45" s="516"/>
      <c r="QHO45" s="516"/>
      <c r="QHP45" s="516"/>
      <c r="QHQ45" s="516"/>
      <c r="QHR45" s="516"/>
      <c r="QHS45" s="516"/>
      <c r="QHT45" s="516"/>
      <c r="QHU45" s="516"/>
      <c r="QHV45" s="516"/>
      <c r="QHW45" s="516"/>
      <c r="QHX45" s="516"/>
      <c r="QHY45" s="516"/>
      <c r="QHZ45" s="516"/>
      <c r="QIA45" s="516"/>
      <c r="QIB45" s="516"/>
      <c r="QIC45" s="516"/>
      <c r="QID45" s="516"/>
      <c r="QIE45" s="516"/>
      <c r="QIF45" s="516"/>
      <c r="QIG45" s="516"/>
      <c r="QIH45" s="516"/>
      <c r="QII45" s="516"/>
      <c r="QIJ45" s="516"/>
      <c r="QIK45" s="516"/>
      <c r="QIL45" s="516"/>
      <c r="QIM45" s="516"/>
      <c r="QIN45" s="516"/>
      <c r="QIO45" s="516"/>
      <c r="QIP45" s="516"/>
      <c r="QIQ45" s="516"/>
      <c r="QIR45" s="516"/>
      <c r="QIS45" s="516"/>
      <c r="QIT45" s="516"/>
      <c r="QIU45" s="516"/>
      <c r="QIV45" s="516"/>
      <c r="QIW45" s="516"/>
      <c r="QIX45" s="516"/>
      <c r="QIY45" s="516"/>
      <c r="QIZ45" s="516"/>
      <c r="QJA45" s="516"/>
      <c r="QJB45" s="516"/>
      <c r="QJC45" s="516"/>
      <c r="QJD45" s="516"/>
      <c r="QJE45" s="516"/>
      <c r="QJF45" s="516"/>
      <c r="QJG45" s="516"/>
      <c r="QJH45" s="516"/>
      <c r="QJI45" s="516"/>
      <c r="QJJ45" s="516"/>
      <c r="QJK45" s="516"/>
      <c r="QJL45" s="516"/>
      <c r="QJM45" s="516"/>
      <c r="QJN45" s="516"/>
      <c r="QJO45" s="516"/>
      <c r="QJP45" s="516"/>
      <c r="QJQ45" s="516"/>
      <c r="QJR45" s="516"/>
      <c r="QJS45" s="516"/>
      <c r="QJT45" s="516"/>
      <c r="QJU45" s="516"/>
      <c r="QJV45" s="516"/>
      <c r="QJW45" s="516"/>
      <c r="QJX45" s="516"/>
      <c r="QJY45" s="516"/>
      <c r="QJZ45" s="516"/>
      <c r="QKA45" s="516"/>
      <c r="QKB45" s="516"/>
      <c r="QKC45" s="516"/>
      <c r="QKD45" s="516"/>
      <c r="QKE45" s="516"/>
      <c r="QKF45" s="516"/>
      <c r="QKG45" s="516"/>
      <c r="QKH45" s="516"/>
      <c r="QKI45" s="516"/>
      <c r="QKJ45" s="516"/>
      <c r="QKK45" s="516"/>
      <c r="QKL45" s="516"/>
      <c r="QKM45" s="516"/>
      <c r="QKN45" s="516"/>
      <c r="QKO45" s="516"/>
      <c r="QKP45" s="516"/>
      <c r="QKQ45" s="516"/>
      <c r="QKR45" s="516"/>
      <c r="QKS45" s="516"/>
      <c r="QKT45" s="516"/>
      <c r="QKU45" s="516"/>
      <c r="QKV45" s="516"/>
      <c r="QKW45" s="516"/>
      <c r="QKX45" s="516"/>
      <c r="QKY45" s="516"/>
      <c r="QKZ45" s="516"/>
      <c r="QLA45" s="516"/>
      <c r="QLB45" s="516"/>
      <c r="QLC45" s="516"/>
      <c r="QLD45" s="516"/>
      <c r="QLE45" s="516"/>
      <c r="QLF45" s="516"/>
      <c r="QLG45" s="516"/>
      <c r="QLH45" s="516"/>
      <c r="QLI45" s="516"/>
      <c r="QLJ45" s="516"/>
      <c r="QLK45" s="516"/>
      <c r="QLL45" s="516"/>
      <c r="QLM45" s="516"/>
      <c r="QLN45" s="516"/>
      <c r="QLO45" s="516"/>
      <c r="QLP45" s="516"/>
      <c r="QLQ45" s="516"/>
      <c r="QLR45" s="516"/>
      <c r="QLS45" s="516"/>
      <c r="QLT45" s="516"/>
      <c r="QLU45" s="516"/>
      <c r="QLV45" s="516"/>
      <c r="QLW45" s="516"/>
      <c r="QLX45" s="516"/>
      <c r="QLY45" s="516"/>
      <c r="QLZ45" s="516"/>
      <c r="QMA45" s="516"/>
      <c r="QMB45" s="516"/>
      <c r="QMC45" s="516"/>
      <c r="QMD45" s="516"/>
      <c r="QME45" s="516"/>
      <c r="QMF45" s="516"/>
      <c r="QMG45" s="516"/>
      <c r="QMH45" s="516"/>
      <c r="QMI45" s="516"/>
      <c r="QMJ45" s="516"/>
      <c r="QMK45" s="516"/>
      <c r="QML45" s="516"/>
      <c r="QMM45" s="516"/>
      <c r="QMN45" s="516"/>
      <c r="QMO45" s="516"/>
      <c r="QMP45" s="516"/>
      <c r="QMQ45" s="516"/>
      <c r="QMR45" s="516"/>
      <c r="QMS45" s="516"/>
      <c r="QMT45" s="516"/>
      <c r="QMU45" s="516"/>
      <c r="QMV45" s="516"/>
      <c r="QMW45" s="516"/>
      <c r="QMX45" s="516"/>
      <c r="QMY45" s="516"/>
      <c r="QMZ45" s="516"/>
      <c r="QNA45" s="516"/>
      <c r="QNB45" s="516"/>
      <c r="QNC45" s="516"/>
      <c r="QND45" s="516"/>
      <c r="QNE45" s="516"/>
      <c r="QNF45" s="516"/>
      <c r="QNG45" s="516"/>
      <c r="QNH45" s="516"/>
      <c r="QNI45" s="516"/>
      <c r="QNJ45" s="516"/>
      <c r="QNK45" s="516"/>
      <c r="QNL45" s="516"/>
      <c r="QNM45" s="516"/>
      <c r="QNN45" s="516"/>
      <c r="QNO45" s="516"/>
      <c r="QNP45" s="516"/>
      <c r="QNQ45" s="516"/>
      <c r="QNR45" s="516"/>
      <c r="QNS45" s="516"/>
      <c r="QNT45" s="516"/>
      <c r="QNU45" s="516"/>
      <c r="QNV45" s="516"/>
      <c r="QNW45" s="516"/>
      <c r="QNX45" s="516"/>
      <c r="QNY45" s="516"/>
      <c r="QNZ45" s="516"/>
      <c r="QOA45" s="516"/>
      <c r="QOB45" s="516"/>
      <c r="QOC45" s="516"/>
      <c r="QOD45" s="516"/>
      <c r="QOE45" s="516"/>
      <c r="QOF45" s="516"/>
      <c r="QOG45" s="516"/>
      <c r="QOH45" s="516"/>
      <c r="QOI45" s="516"/>
      <c r="QOJ45" s="516"/>
      <c r="QOK45" s="516"/>
      <c r="QOL45" s="516"/>
      <c r="QOM45" s="516"/>
      <c r="QON45" s="516"/>
      <c r="QOO45" s="516"/>
      <c r="QOP45" s="516"/>
      <c r="QOQ45" s="516"/>
      <c r="QOR45" s="516"/>
      <c r="QOS45" s="516"/>
      <c r="QOT45" s="516"/>
      <c r="QOU45" s="516"/>
      <c r="QOV45" s="516"/>
      <c r="QOW45" s="516"/>
      <c r="QOX45" s="516"/>
      <c r="QOY45" s="516"/>
      <c r="QOZ45" s="516"/>
      <c r="QPA45" s="516"/>
      <c r="QPB45" s="516"/>
      <c r="QPC45" s="516"/>
      <c r="QPD45" s="516"/>
      <c r="QPE45" s="516"/>
      <c r="QPF45" s="516"/>
      <c r="QPG45" s="516"/>
      <c r="QPH45" s="516"/>
      <c r="QPI45" s="516"/>
      <c r="QPJ45" s="516"/>
      <c r="QPK45" s="516"/>
      <c r="QPL45" s="516"/>
      <c r="QPM45" s="516"/>
      <c r="QPN45" s="516"/>
      <c r="QPO45" s="516"/>
      <c r="QPP45" s="516"/>
      <c r="QPQ45" s="516"/>
      <c r="QPR45" s="516"/>
      <c r="QPS45" s="516"/>
      <c r="QPT45" s="516"/>
      <c r="QPU45" s="516"/>
      <c r="QPV45" s="516"/>
      <c r="QPW45" s="516"/>
      <c r="QPX45" s="516"/>
      <c r="QPY45" s="516"/>
      <c r="QPZ45" s="516"/>
      <c r="QQA45" s="516"/>
      <c r="QQB45" s="516"/>
      <c r="QQC45" s="516"/>
      <c r="QQD45" s="516"/>
      <c r="QQE45" s="516"/>
      <c r="QQF45" s="516"/>
      <c r="QQG45" s="516"/>
      <c r="QQH45" s="516"/>
      <c r="QQI45" s="516"/>
      <c r="QQJ45" s="516"/>
      <c r="QQK45" s="516"/>
      <c r="QQL45" s="516"/>
      <c r="QQM45" s="516"/>
      <c r="QQN45" s="516"/>
      <c r="QQO45" s="516"/>
      <c r="QQP45" s="516"/>
      <c r="QQQ45" s="516"/>
      <c r="QQR45" s="516"/>
      <c r="QQS45" s="516"/>
      <c r="QQT45" s="516"/>
      <c r="QQU45" s="516"/>
      <c r="QQV45" s="516"/>
      <c r="QQW45" s="516"/>
      <c r="QQX45" s="516"/>
      <c r="QQY45" s="516"/>
      <c r="QQZ45" s="516"/>
      <c r="QRA45" s="516"/>
      <c r="QRB45" s="516"/>
      <c r="QRC45" s="516"/>
      <c r="QRD45" s="516"/>
      <c r="QRE45" s="516"/>
      <c r="QRF45" s="516"/>
      <c r="QRG45" s="516"/>
      <c r="QRH45" s="516"/>
      <c r="QRI45" s="516"/>
      <c r="QRJ45" s="516"/>
      <c r="QRK45" s="516"/>
      <c r="QRL45" s="516"/>
      <c r="QRM45" s="516"/>
      <c r="QRN45" s="516"/>
      <c r="QRO45" s="516"/>
      <c r="QRP45" s="516"/>
      <c r="QRQ45" s="516"/>
      <c r="QRR45" s="516"/>
      <c r="QRS45" s="516"/>
      <c r="QRT45" s="516"/>
      <c r="QRU45" s="516"/>
      <c r="QRV45" s="516"/>
      <c r="QRW45" s="516"/>
      <c r="QRX45" s="516"/>
      <c r="QRY45" s="516"/>
      <c r="QRZ45" s="516"/>
      <c r="QSA45" s="516"/>
      <c r="QSB45" s="516"/>
      <c r="QSC45" s="516"/>
      <c r="QSD45" s="516"/>
      <c r="QSE45" s="516"/>
      <c r="QSF45" s="516"/>
      <c r="QSG45" s="516"/>
      <c r="QSH45" s="516"/>
      <c r="QSI45" s="516"/>
      <c r="QSJ45" s="516"/>
      <c r="QSK45" s="516"/>
      <c r="QSL45" s="516"/>
      <c r="QSM45" s="516"/>
      <c r="QSN45" s="516"/>
      <c r="QSO45" s="516"/>
      <c r="QSP45" s="516"/>
      <c r="QSQ45" s="516"/>
      <c r="QSR45" s="516"/>
      <c r="QSS45" s="516"/>
      <c r="QST45" s="516"/>
      <c r="QSU45" s="516"/>
      <c r="QSV45" s="516"/>
      <c r="QSW45" s="516"/>
      <c r="QSX45" s="516"/>
      <c r="QSY45" s="516"/>
      <c r="QSZ45" s="516"/>
      <c r="QTA45" s="516"/>
      <c r="QTB45" s="516"/>
      <c r="QTC45" s="516"/>
      <c r="QTD45" s="516"/>
      <c r="QTE45" s="516"/>
      <c r="QTF45" s="516"/>
      <c r="QTG45" s="516"/>
      <c r="QTH45" s="516"/>
      <c r="QTI45" s="516"/>
      <c r="QTJ45" s="516"/>
      <c r="QTK45" s="516"/>
      <c r="QTL45" s="516"/>
      <c r="QTM45" s="516"/>
      <c r="QTN45" s="516"/>
      <c r="QTO45" s="516"/>
      <c r="QTP45" s="516"/>
      <c r="QTQ45" s="516"/>
      <c r="QTR45" s="516"/>
      <c r="QTS45" s="516"/>
      <c r="QTT45" s="516"/>
      <c r="QTU45" s="516"/>
      <c r="QTV45" s="516"/>
      <c r="QTW45" s="516"/>
      <c r="QTX45" s="516"/>
      <c r="QTY45" s="516"/>
      <c r="QTZ45" s="516"/>
      <c r="QUA45" s="516"/>
      <c r="QUB45" s="516"/>
      <c r="QUC45" s="516"/>
      <c r="QUD45" s="516"/>
      <c r="QUE45" s="516"/>
      <c r="QUF45" s="516"/>
      <c r="QUG45" s="516"/>
      <c r="QUH45" s="516"/>
      <c r="QUI45" s="516"/>
      <c r="QUJ45" s="516"/>
      <c r="QUK45" s="516"/>
      <c r="QUL45" s="516"/>
      <c r="QUM45" s="516"/>
      <c r="QUN45" s="516"/>
      <c r="QUO45" s="516"/>
      <c r="QUP45" s="516"/>
      <c r="QUQ45" s="516"/>
      <c r="QUR45" s="516"/>
      <c r="QUS45" s="516"/>
      <c r="QUT45" s="516"/>
      <c r="QUU45" s="516"/>
      <c r="QUV45" s="516"/>
      <c r="QUW45" s="516"/>
      <c r="QUX45" s="516"/>
      <c r="QUY45" s="516"/>
      <c r="QUZ45" s="516"/>
      <c r="QVA45" s="516"/>
      <c r="QVB45" s="516"/>
      <c r="QVC45" s="516"/>
      <c r="QVD45" s="516"/>
      <c r="QVE45" s="516"/>
      <c r="QVF45" s="516"/>
      <c r="QVG45" s="516"/>
      <c r="QVH45" s="516"/>
      <c r="QVI45" s="516"/>
      <c r="QVJ45" s="516"/>
      <c r="QVK45" s="516"/>
      <c r="QVL45" s="516"/>
      <c r="QVM45" s="516"/>
      <c r="QVN45" s="516"/>
      <c r="QVO45" s="516"/>
      <c r="QVP45" s="516"/>
      <c r="QVQ45" s="516"/>
      <c r="QVR45" s="516"/>
      <c r="QVS45" s="516"/>
      <c r="QVT45" s="516"/>
      <c r="QVU45" s="516"/>
      <c r="QVV45" s="516"/>
      <c r="QVW45" s="516"/>
      <c r="QVX45" s="516"/>
      <c r="QVY45" s="516"/>
      <c r="QVZ45" s="516"/>
      <c r="QWA45" s="516"/>
      <c r="QWB45" s="516"/>
      <c r="QWC45" s="516"/>
      <c r="QWD45" s="516"/>
      <c r="QWE45" s="516"/>
      <c r="QWF45" s="516"/>
      <c r="QWG45" s="516"/>
      <c r="QWH45" s="516"/>
      <c r="QWI45" s="516"/>
      <c r="QWJ45" s="516"/>
      <c r="QWK45" s="516"/>
      <c r="QWL45" s="516"/>
      <c r="QWM45" s="516"/>
      <c r="QWN45" s="516"/>
      <c r="QWO45" s="516"/>
      <c r="QWP45" s="516"/>
      <c r="QWQ45" s="516"/>
      <c r="QWR45" s="516"/>
      <c r="QWS45" s="516"/>
      <c r="QWT45" s="516"/>
      <c r="QWU45" s="516"/>
      <c r="QWV45" s="516"/>
      <c r="QWW45" s="516"/>
      <c r="QWX45" s="516"/>
      <c r="QWY45" s="516"/>
      <c r="QWZ45" s="516"/>
      <c r="QXA45" s="516"/>
      <c r="QXB45" s="516"/>
      <c r="QXC45" s="516"/>
      <c r="QXD45" s="516"/>
      <c r="QXE45" s="516"/>
      <c r="QXF45" s="516"/>
      <c r="QXG45" s="516"/>
      <c r="QXH45" s="516"/>
      <c r="QXI45" s="516"/>
      <c r="QXJ45" s="516"/>
      <c r="QXK45" s="516"/>
      <c r="QXL45" s="516"/>
      <c r="QXM45" s="516"/>
      <c r="QXN45" s="516"/>
      <c r="QXO45" s="516"/>
      <c r="QXP45" s="516"/>
      <c r="QXQ45" s="516"/>
      <c r="QXR45" s="516"/>
      <c r="QXS45" s="516"/>
      <c r="QXT45" s="516"/>
      <c r="QXU45" s="516"/>
      <c r="QXV45" s="516"/>
      <c r="QXW45" s="516"/>
      <c r="QXX45" s="516"/>
      <c r="QXY45" s="516"/>
      <c r="QXZ45" s="516"/>
      <c r="QYA45" s="516"/>
      <c r="QYB45" s="516"/>
      <c r="QYC45" s="516"/>
      <c r="QYD45" s="516"/>
      <c r="QYE45" s="516"/>
      <c r="QYF45" s="516"/>
      <c r="QYG45" s="516"/>
      <c r="QYH45" s="516"/>
      <c r="QYI45" s="516"/>
      <c r="QYJ45" s="516"/>
      <c r="QYK45" s="516"/>
      <c r="QYL45" s="516"/>
      <c r="QYM45" s="516"/>
      <c r="QYN45" s="516"/>
      <c r="QYO45" s="516"/>
      <c r="QYP45" s="516"/>
      <c r="QYQ45" s="516"/>
      <c r="QYR45" s="516"/>
      <c r="QYS45" s="516"/>
      <c r="QYT45" s="516"/>
      <c r="QYU45" s="516"/>
      <c r="QYV45" s="516"/>
      <c r="QYW45" s="516"/>
      <c r="QYX45" s="516"/>
      <c r="QYY45" s="516"/>
      <c r="QYZ45" s="516"/>
      <c r="QZA45" s="516"/>
      <c r="QZB45" s="516"/>
      <c r="QZC45" s="516"/>
      <c r="QZD45" s="516"/>
      <c r="QZE45" s="516"/>
      <c r="QZF45" s="516"/>
      <c r="QZG45" s="516"/>
      <c r="QZH45" s="516"/>
      <c r="QZI45" s="516"/>
      <c r="QZJ45" s="516"/>
      <c r="QZK45" s="516"/>
      <c r="QZL45" s="516"/>
      <c r="QZM45" s="516"/>
      <c r="QZN45" s="516"/>
      <c r="QZO45" s="516"/>
      <c r="QZP45" s="516"/>
      <c r="QZQ45" s="516"/>
      <c r="QZR45" s="516"/>
      <c r="QZS45" s="516"/>
      <c r="QZT45" s="516"/>
      <c r="QZU45" s="516"/>
      <c r="QZV45" s="516"/>
      <c r="QZW45" s="516"/>
      <c r="QZX45" s="516"/>
      <c r="QZY45" s="516"/>
      <c r="QZZ45" s="516"/>
      <c r="RAA45" s="516"/>
      <c r="RAB45" s="516"/>
      <c r="RAC45" s="516"/>
      <c r="RAD45" s="516"/>
      <c r="RAE45" s="516"/>
      <c r="RAF45" s="516"/>
      <c r="RAG45" s="516"/>
      <c r="RAH45" s="516"/>
      <c r="RAI45" s="516"/>
      <c r="RAJ45" s="516"/>
      <c r="RAK45" s="516"/>
      <c r="RAL45" s="516"/>
      <c r="RAM45" s="516"/>
      <c r="RAN45" s="516"/>
      <c r="RAO45" s="516"/>
      <c r="RAP45" s="516"/>
      <c r="RAQ45" s="516"/>
      <c r="RAR45" s="516"/>
      <c r="RAS45" s="516"/>
      <c r="RAT45" s="516"/>
      <c r="RAU45" s="516"/>
      <c r="RAV45" s="516"/>
      <c r="RAW45" s="516"/>
      <c r="RAX45" s="516"/>
      <c r="RAY45" s="516"/>
      <c r="RAZ45" s="516"/>
      <c r="RBA45" s="516"/>
      <c r="RBB45" s="516"/>
      <c r="RBC45" s="516"/>
      <c r="RBD45" s="516"/>
      <c r="RBE45" s="516"/>
      <c r="RBF45" s="516"/>
      <c r="RBG45" s="516"/>
      <c r="RBH45" s="516"/>
      <c r="RBI45" s="516"/>
      <c r="RBJ45" s="516"/>
      <c r="RBK45" s="516"/>
      <c r="RBL45" s="516"/>
      <c r="RBM45" s="516"/>
      <c r="RBN45" s="516"/>
      <c r="RBO45" s="516"/>
      <c r="RBP45" s="516"/>
      <c r="RBQ45" s="516"/>
      <c r="RBR45" s="516"/>
      <c r="RBS45" s="516"/>
      <c r="RBT45" s="516"/>
      <c r="RBU45" s="516"/>
      <c r="RBV45" s="516"/>
      <c r="RBW45" s="516"/>
      <c r="RBX45" s="516"/>
      <c r="RBY45" s="516"/>
      <c r="RBZ45" s="516"/>
      <c r="RCA45" s="516"/>
      <c r="RCB45" s="516"/>
      <c r="RCC45" s="516"/>
      <c r="RCD45" s="516"/>
      <c r="RCE45" s="516"/>
      <c r="RCF45" s="516"/>
      <c r="RCG45" s="516"/>
      <c r="RCH45" s="516"/>
      <c r="RCI45" s="516"/>
      <c r="RCJ45" s="516"/>
      <c r="RCK45" s="516"/>
      <c r="RCL45" s="516"/>
      <c r="RCM45" s="516"/>
      <c r="RCN45" s="516"/>
      <c r="RCO45" s="516"/>
      <c r="RCP45" s="516"/>
      <c r="RCQ45" s="516"/>
      <c r="RCR45" s="516"/>
      <c r="RCS45" s="516"/>
      <c r="RCT45" s="516"/>
      <c r="RCU45" s="516"/>
      <c r="RCV45" s="516"/>
      <c r="RCW45" s="516"/>
      <c r="RCX45" s="516"/>
      <c r="RCY45" s="516"/>
      <c r="RCZ45" s="516"/>
      <c r="RDA45" s="516"/>
      <c r="RDB45" s="516"/>
      <c r="RDC45" s="516"/>
      <c r="RDD45" s="516"/>
      <c r="RDE45" s="516"/>
      <c r="RDF45" s="516"/>
      <c r="RDG45" s="516"/>
      <c r="RDH45" s="516"/>
      <c r="RDI45" s="516"/>
      <c r="RDJ45" s="516"/>
      <c r="RDK45" s="516"/>
      <c r="RDL45" s="516"/>
      <c r="RDM45" s="516"/>
      <c r="RDN45" s="516"/>
      <c r="RDO45" s="516"/>
      <c r="RDP45" s="516"/>
      <c r="RDQ45" s="516"/>
      <c r="RDR45" s="516"/>
      <c r="RDS45" s="516"/>
      <c r="RDT45" s="516"/>
      <c r="RDU45" s="516"/>
      <c r="RDV45" s="516"/>
      <c r="RDW45" s="516"/>
      <c r="RDX45" s="516"/>
      <c r="RDY45" s="516"/>
      <c r="RDZ45" s="516"/>
      <c r="REA45" s="516"/>
      <c r="REB45" s="516"/>
      <c r="REC45" s="516"/>
      <c r="RED45" s="516"/>
      <c r="REE45" s="516"/>
      <c r="REF45" s="516"/>
      <c r="REG45" s="516"/>
      <c r="REH45" s="516"/>
      <c r="REI45" s="516"/>
      <c r="REJ45" s="516"/>
      <c r="REK45" s="516"/>
      <c r="REL45" s="516"/>
      <c r="REM45" s="516"/>
      <c r="REN45" s="516"/>
      <c r="REO45" s="516"/>
      <c r="REP45" s="516"/>
      <c r="REQ45" s="516"/>
      <c r="RER45" s="516"/>
      <c r="RES45" s="516"/>
      <c r="RET45" s="516"/>
      <c r="REU45" s="516"/>
      <c r="REV45" s="516"/>
      <c r="REW45" s="516"/>
      <c r="REX45" s="516"/>
      <c r="REY45" s="516"/>
      <c r="REZ45" s="516"/>
      <c r="RFA45" s="516"/>
      <c r="RFB45" s="516"/>
      <c r="RFC45" s="516"/>
      <c r="RFD45" s="516"/>
      <c r="RFE45" s="516"/>
      <c r="RFF45" s="516"/>
      <c r="RFG45" s="516"/>
      <c r="RFH45" s="516"/>
      <c r="RFI45" s="516"/>
      <c r="RFJ45" s="516"/>
      <c r="RFK45" s="516"/>
      <c r="RFL45" s="516"/>
      <c r="RFM45" s="516"/>
      <c r="RFN45" s="516"/>
      <c r="RFO45" s="516"/>
      <c r="RFP45" s="516"/>
      <c r="RFQ45" s="516"/>
      <c r="RFR45" s="516"/>
      <c r="RFS45" s="516"/>
      <c r="RFT45" s="516"/>
      <c r="RFU45" s="516"/>
      <c r="RFV45" s="516"/>
      <c r="RFW45" s="516"/>
      <c r="RFX45" s="516"/>
      <c r="RFY45" s="516"/>
      <c r="RFZ45" s="516"/>
      <c r="RGA45" s="516"/>
      <c r="RGB45" s="516"/>
      <c r="RGC45" s="516"/>
      <c r="RGD45" s="516"/>
      <c r="RGE45" s="516"/>
      <c r="RGF45" s="516"/>
      <c r="RGG45" s="516"/>
      <c r="RGH45" s="516"/>
      <c r="RGI45" s="516"/>
      <c r="RGJ45" s="516"/>
      <c r="RGK45" s="516"/>
      <c r="RGL45" s="516"/>
      <c r="RGM45" s="516"/>
      <c r="RGN45" s="516"/>
      <c r="RGO45" s="516"/>
      <c r="RGP45" s="516"/>
      <c r="RGQ45" s="516"/>
      <c r="RGR45" s="516"/>
      <c r="RGS45" s="516"/>
      <c r="RGT45" s="516"/>
      <c r="RGU45" s="516"/>
      <c r="RGV45" s="516"/>
      <c r="RGW45" s="516"/>
      <c r="RGX45" s="516"/>
      <c r="RGY45" s="516"/>
      <c r="RGZ45" s="516"/>
      <c r="RHA45" s="516"/>
      <c r="RHB45" s="516"/>
      <c r="RHC45" s="516"/>
      <c r="RHD45" s="516"/>
      <c r="RHE45" s="516"/>
      <c r="RHF45" s="516"/>
      <c r="RHG45" s="516"/>
      <c r="RHH45" s="516"/>
      <c r="RHI45" s="516"/>
      <c r="RHJ45" s="516"/>
      <c r="RHK45" s="516"/>
      <c r="RHL45" s="516"/>
      <c r="RHM45" s="516"/>
      <c r="RHN45" s="516"/>
      <c r="RHO45" s="516"/>
      <c r="RHP45" s="516"/>
      <c r="RHQ45" s="516"/>
      <c r="RHR45" s="516"/>
      <c r="RHS45" s="516"/>
      <c r="RHT45" s="516"/>
      <c r="RHU45" s="516"/>
      <c r="RHV45" s="516"/>
      <c r="RHW45" s="516"/>
      <c r="RHX45" s="516"/>
      <c r="RHY45" s="516"/>
      <c r="RHZ45" s="516"/>
      <c r="RIA45" s="516"/>
      <c r="RIB45" s="516"/>
      <c r="RIC45" s="516"/>
      <c r="RID45" s="516"/>
      <c r="RIE45" s="516"/>
      <c r="RIF45" s="516"/>
      <c r="RIG45" s="516"/>
      <c r="RIH45" s="516"/>
      <c r="RII45" s="516"/>
      <c r="RIJ45" s="516"/>
      <c r="RIK45" s="516"/>
      <c r="RIL45" s="516"/>
      <c r="RIM45" s="516"/>
      <c r="RIN45" s="516"/>
      <c r="RIO45" s="516"/>
      <c r="RIP45" s="516"/>
      <c r="RIQ45" s="516"/>
      <c r="RIR45" s="516"/>
      <c r="RIS45" s="516"/>
      <c r="RIT45" s="516"/>
      <c r="RIU45" s="516"/>
      <c r="RIV45" s="516"/>
      <c r="RIW45" s="516"/>
      <c r="RIX45" s="516"/>
      <c r="RIY45" s="516"/>
      <c r="RIZ45" s="516"/>
      <c r="RJA45" s="516"/>
      <c r="RJB45" s="516"/>
      <c r="RJC45" s="516"/>
      <c r="RJD45" s="516"/>
      <c r="RJE45" s="516"/>
      <c r="RJF45" s="516"/>
      <c r="RJG45" s="516"/>
      <c r="RJH45" s="516"/>
      <c r="RJI45" s="516"/>
      <c r="RJJ45" s="516"/>
      <c r="RJK45" s="516"/>
      <c r="RJL45" s="516"/>
      <c r="RJM45" s="516"/>
      <c r="RJN45" s="516"/>
      <c r="RJO45" s="516"/>
      <c r="RJP45" s="516"/>
      <c r="RJQ45" s="516"/>
      <c r="RJR45" s="516"/>
      <c r="RJS45" s="516"/>
      <c r="RJT45" s="516"/>
      <c r="RJU45" s="516"/>
      <c r="RJV45" s="516"/>
      <c r="RJW45" s="516"/>
      <c r="RJX45" s="516"/>
      <c r="RJY45" s="516"/>
      <c r="RJZ45" s="516"/>
      <c r="RKA45" s="516"/>
      <c r="RKB45" s="516"/>
      <c r="RKC45" s="516"/>
      <c r="RKD45" s="516"/>
      <c r="RKE45" s="516"/>
      <c r="RKF45" s="516"/>
      <c r="RKG45" s="516"/>
      <c r="RKH45" s="516"/>
      <c r="RKI45" s="516"/>
      <c r="RKJ45" s="516"/>
      <c r="RKK45" s="516"/>
      <c r="RKL45" s="516"/>
      <c r="RKM45" s="516"/>
      <c r="RKN45" s="516"/>
      <c r="RKO45" s="516"/>
      <c r="RKP45" s="516"/>
      <c r="RKQ45" s="516"/>
      <c r="RKR45" s="516"/>
      <c r="RKS45" s="516"/>
      <c r="RKT45" s="516"/>
      <c r="RKU45" s="516"/>
      <c r="RKV45" s="516"/>
      <c r="RKW45" s="516"/>
      <c r="RKX45" s="516"/>
      <c r="RKY45" s="516"/>
      <c r="RKZ45" s="516"/>
      <c r="RLA45" s="516"/>
      <c r="RLB45" s="516"/>
      <c r="RLC45" s="516"/>
      <c r="RLD45" s="516"/>
      <c r="RLE45" s="516"/>
      <c r="RLF45" s="516"/>
      <c r="RLG45" s="516"/>
      <c r="RLH45" s="516"/>
      <c r="RLI45" s="516"/>
      <c r="RLJ45" s="516"/>
      <c r="RLK45" s="516"/>
      <c r="RLL45" s="516"/>
      <c r="RLM45" s="516"/>
      <c r="RLN45" s="516"/>
      <c r="RLO45" s="516"/>
      <c r="RLP45" s="516"/>
      <c r="RLQ45" s="516"/>
      <c r="RLR45" s="516"/>
      <c r="RLS45" s="516"/>
      <c r="RLT45" s="516"/>
      <c r="RLU45" s="516"/>
      <c r="RLV45" s="516"/>
      <c r="RLW45" s="516"/>
      <c r="RLX45" s="516"/>
      <c r="RLY45" s="516"/>
      <c r="RLZ45" s="516"/>
      <c r="RMA45" s="516"/>
      <c r="RMB45" s="516"/>
      <c r="RMC45" s="516"/>
      <c r="RMD45" s="516"/>
      <c r="RME45" s="516"/>
      <c r="RMF45" s="516"/>
      <c r="RMG45" s="516"/>
      <c r="RMH45" s="516"/>
      <c r="RMI45" s="516"/>
      <c r="RMJ45" s="516"/>
      <c r="RMK45" s="516"/>
      <c r="RML45" s="516"/>
      <c r="RMM45" s="516"/>
      <c r="RMN45" s="516"/>
      <c r="RMO45" s="516"/>
      <c r="RMP45" s="516"/>
      <c r="RMQ45" s="516"/>
      <c r="RMR45" s="516"/>
      <c r="RMS45" s="516"/>
      <c r="RMT45" s="516"/>
      <c r="RMU45" s="516"/>
      <c r="RMV45" s="516"/>
      <c r="RMW45" s="516"/>
      <c r="RMX45" s="516"/>
      <c r="RMY45" s="516"/>
      <c r="RMZ45" s="516"/>
      <c r="RNA45" s="516"/>
      <c r="RNB45" s="516"/>
      <c r="RNC45" s="516"/>
      <c r="RND45" s="516"/>
      <c r="RNE45" s="516"/>
      <c r="RNF45" s="516"/>
      <c r="RNG45" s="516"/>
      <c r="RNH45" s="516"/>
      <c r="RNI45" s="516"/>
      <c r="RNJ45" s="516"/>
      <c r="RNK45" s="516"/>
      <c r="RNL45" s="516"/>
      <c r="RNM45" s="516"/>
      <c r="RNN45" s="516"/>
      <c r="RNO45" s="516"/>
      <c r="RNP45" s="516"/>
      <c r="RNQ45" s="516"/>
      <c r="RNR45" s="516"/>
      <c r="RNS45" s="516"/>
      <c r="RNT45" s="516"/>
      <c r="RNU45" s="516"/>
      <c r="RNV45" s="516"/>
      <c r="RNW45" s="516"/>
      <c r="RNX45" s="516"/>
      <c r="RNY45" s="516"/>
      <c r="RNZ45" s="516"/>
      <c r="ROA45" s="516"/>
      <c r="ROB45" s="516"/>
      <c r="ROC45" s="516"/>
      <c r="ROD45" s="516"/>
      <c r="ROE45" s="516"/>
      <c r="ROF45" s="516"/>
      <c r="ROG45" s="516"/>
      <c r="ROH45" s="516"/>
      <c r="ROI45" s="516"/>
      <c r="ROJ45" s="516"/>
      <c r="ROK45" s="516"/>
      <c r="ROL45" s="516"/>
      <c r="ROM45" s="516"/>
      <c r="RON45" s="516"/>
      <c r="ROO45" s="516"/>
      <c r="ROP45" s="516"/>
      <c r="ROQ45" s="516"/>
      <c r="ROR45" s="516"/>
      <c r="ROS45" s="516"/>
      <c r="ROT45" s="516"/>
      <c r="ROU45" s="516"/>
      <c r="ROV45" s="516"/>
      <c r="ROW45" s="516"/>
      <c r="ROX45" s="516"/>
      <c r="ROY45" s="516"/>
      <c r="ROZ45" s="516"/>
      <c r="RPA45" s="516"/>
      <c r="RPB45" s="516"/>
      <c r="RPC45" s="516"/>
      <c r="RPD45" s="516"/>
      <c r="RPE45" s="516"/>
      <c r="RPF45" s="516"/>
      <c r="RPG45" s="516"/>
      <c r="RPH45" s="516"/>
      <c r="RPI45" s="516"/>
      <c r="RPJ45" s="516"/>
      <c r="RPK45" s="516"/>
      <c r="RPL45" s="516"/>
      <c r="RPM45" s="516"/>
      <c r="RPN45" s="516"/>
      <c r="RPO45" s="516"/>
      <c r="RPP45" s="516"/>
      <c r="RPQ45" s="516"/>
      <c r="RPR45" s="516"/>
      <c r="RPS45" s="516"/>
      <c r="RPT45" s="516"/>
      <c r="RPU45" s="516"/>
      <c r="RPV45" s="516"/>
      <c r="RPW45" s="516"/>
      <c r="RPX45" s="516"/>
      <c r="RPY45" s="516"/>
      <c r="RPZ45" s="516"/>
      <c r="RQA45" s="516"/>
      <c r="RQB45" s="516"/>
      <c r="RQC45" s="516"/>
      <c r="RQD45" s="516"/>
      <c r="RQE45" s="516"/>
      <c r="RQF45" s="516"/>
      <c r="RQG45" s="516"/>
      <c r="RQH45" s="516"/>
      <c r="RQI45" s="516"/>
      <c r="RQJ45" s="516"/>
      <c r="RQK45" s="516"/>
      <c r="RQL45" s="516"/>
      <c r="RQM45" s="516"/>
      <c r="RQN45" s="516"/>
      <c r="RQO45" s="516"/>
      <c r="RQP45" s="516"/>
      <c r="RQQ45" s="516"/>
      <c r="RQR45" s="516"/>
      <c r="RQS45" s="516"/>
      <c r="RQT45" s="516"/>
      <c r="RQU45" s="516"/>
      <c r="RQV45" s="516"/>
      <c r="RQW45" s="516"/>
      <c r="RQX45" s="516"/>
      <c r="RQY45" s="516"/>
      <c r="RQZ45" s="516"/>
      <c r="RRA45" s="516"/>
      <c r="RRB45" s="516"/>
      <c r="RRC45" s="516"/>
      <c r="RRD45" s="516"/>
      <c r="RRE45" s="516"/>
      <c r="RRF45" s="516"/>
      <c r="RRG45" s="516"/>
      <c r="RRH45" s="516"/>
      <c r="RRI45" s="516"/>
      <c r="RRJ45" s="516"/>
      <c r="RRK45" s="516"/>
      <c r="RRL45" s="516"/>
      <c r="RRM45" s="516"/>
      <c r="RRN45" s="516"/>
      <c r="RRO45" s="516"/>
      <c r="RRP45" s="516"/>
      <c r="RRQ45" s="516"/>
      <c r="RRR45" s="516"/>
      <c r="RRS45" s="516"/>
      <c r="RRT45" s="516"/>
      <c r="RRU45" s="516"/>
      <c r="RRV45" s="516"/>
      <c r="RRW45" s="516"/>
      <c r="RRX45" s="516"/>
      <c r="RRY45" s="516"/>
      <c r="RRZ45" s="516"/>
      <c r="RSA45" s="516"/>
      <c r="RSB45" s="516"/>
      <c r="RSC45" s="516"/>
      <c r="RSD45" s="516"/>
      <c r="RSE45" s="516"/>
      <c r="RSF45" s="516"/>
      <c r="RSG45" s="516"/>
      <c r="RSH45" s="516"/>
      <c r="RSI45" s="516"/>
      <c r="RSJ45" s="516"/>
      <c r="RSK45" s="516"/>
      <c r="RSL45" s="516"/>
      <c r="RSM45" s="516"/>
      <c r="RSN45" s="516"/>
      <c r="RSO45" s="516"/>
      <c r="RSP45" s="516"/>
      <c r="RSQ45" s="516"/>
      <c r="RSR45" s="516"/>
      <c r="RSS45" s="516"/>
      <c r="RST45" s="516"/>
      <c r="RSU45" s="516"/>
      <c r="RSV45" s="516"/>
      <c r="RSW45" s="516"/>
      <c r="RSX45" s="516"/>
      <c r="RSY45" s="516"/>
      <c r="RSZ45" s="516"/>
      <c r="RTA45" s="516"/>
      <c r="RTB45" s="516"/>
      <c r="RTC45" s="516"/>
      <c r="RTD45" s="516"/>
      <c r="RTE45" s="516"/>
      <c r="RTF45" s="516"/>
      <c r="RTG45" s="516"/>
      <c r="RTH45" s="516"/>
      <c r="RTI45" s="516"/>
      <c r="RTJ45" s="516"/>
      <c r="RTK45" s="516"/>
      <c r="RTL45" s="516"/>
      <c r="RTM45" s="516"/>
      <c r="RTN45" s="516"/>
      <c r="RTO45" s="516"/>
      <c r="RTP45" s="516"/>
      <c r="RTQ45" s="516"/>
      <c r="RTR45" s="516"/>
      <c r="RTS45" s="516"/>
      <c r="RTT45" s="516"/>
      <c r="RTU45" s="516"/>
      <c r="RTV45" s="516"/>
      <c r="RTW45" s="516"/>
      <c r="RTX45" s="516"/>
      <c r="RTY45" s="516"/>
      <c r="RTZ45" s="516"/>
      <c r="RUA45" s="516"/>
      <c r="RUB45" s="516"/>
      <c r="RUC45" s="516"/>
      <c r="RUD45" s="516"/>
      <c r="RUE45" s="516"/>
      <c r="RUF45" s="516"/>
      <c r="RUG45" s="516"/>
      <c r="RUH45" s="516"/>
      <c r="RUI45" s="516"/>
      <c r="RUJ45" s="516"/>
      <c r="RUK45" s="516"/>
      <c r="RUL45" s="516"/>
      <c r="RUM45" s="516"/>
      <c r="RUN45" s="516"/>
      <c r="RUO45" s="516"/>
      <c r="RUP45" s="516"/>
      <c r="RUQ45" s="516"/>
      <c r="RUR45" s="516"/>
      <c r="RUS45" s="516"/>
      <c r="RUT45" s="516"/>
      <c r="RUU45" s="516"/>
      <c r="RUV45" s="516"/>
      <c r="RUW45" s="516"/>
      <c r="RUX45" s="516"/>
      <c r="RUY45" s="516"/>
      <c r="RUZ45" s="516"/>
      <c r="RVA45" s="516"/>
      <c r="RVB45" s="516"/>
      <c r="RVC45" s="516"/>
      <c r="RVD45" s="516"/>
      <c r="RVE45" s="516"/>
      <c r="RVF45" s="516"/>
      <c r="RVG45" s="516"/>
      <c r="RVH45" s="516"/>
      <c r="RVI45" s="516"/>
      <c r="RVJ45" s="516"/>
      <c r="RVK45" s="516"/>
      <c r="RVL45" s="516"/>
      <c r="RVM45" s="516"/>
      <c r="RVN45" s="516"/>
      <c r="RVO45" s="516"/>
      <c r="RVP45" s="516"/>
      <c r="RVQ45" s="516"/>
      <c r="RVR45" s="516"/>
      <c r="RVS45" s="516"/>
      <c r="RVT45" s="516"/>
      <c r="RVU45" s="516"/>
      <c r="RVV45" s="516"/>
      <c r="RVW45" s="516"/>
      <c r="RVX45" s="516"/>
      <c r="RVY45" s="516"/>
      <c r="RVZ45" s="516"/>
      <c r="RWA45" s="516"/>
      <c r="RWB45" s="516"/>
      <c r="RWC45" s="516"/>
      <c r="RWD45" s="516"/>
      <c r="RWE45" s="516"/>
      <c r="RWF45" s="516"/>
      <c r="RWG45" s="516"/>
      <c r="RWH45" s="516"/>
      <c r="RWI45" s="516"/>
      <c r="RWJ45" s="516"/>
      <c r="RWK45" s="516"/>
      <c r="RWL45" s="516"/>
      <c r="RWM45" s="516"/>
      <c r="RWN45" s="516"/>
      <c r="RWO45" s="516"/>
      <c r="RWP45" s="516"/>
      <c r="RWQ45" s="516"/>
      <c r="RWR45" s="516"/>
      <c r="RWS45" s="516"/>
      <c r="RWT45" s="516"/>
      <c r="RWU45" s="516"/>
      <c r="RWV45" s="516"/>
      <c r="RWW45" s="516"/>
      <c r="RWX45" s="516"/>
      <c r="RWY45" s="516"/>
      <c r="RWZ45" s="516"/>
      <c r="RXA45" s="516"/>
      <c r="RXB45" s="516"/>
      <c r="RXC45" s="516"/>
      <c r="RXD45" s="516"/>
      <c r="RXE45" s="516"/>
      <c r="RXF45" s="516"/>
      <c r="RXG45" s="516"/>
      <c r="RXH45" s="516"/>
      <c r="RXI45" s="516"/>
      <c r="RXJ45" s="516"/>
      <c r="RXK45" s="516"/>
      <c r="RXL45" s="516"/>
      <c r="RXM45" s="516"/>
      <c r="RXN45" s="516"/>
      <c r="RXO45" s="516"/>
      <c r="RXP45" s="516"/>
      <c r="RXQ45" s="516"/>
      <c r="RXR45" s="516"/>
      <c r="RXS45" s="516"/>
      <c r="RXT45" s="516"/>
      <c r="RXU45" s="516"/>
      <c r="RXV45" s="516"/>
      <c r="RXW45" s="516"/>
      <c r="RXX45" s="516"/>
      <c r="RXY45" s="516"/>
      <c r="RXZ45" s="516"/>
      <c r="RYA45" s="516"/>
      <c r="RYB45" s="516"/>
      <c r="RYC45" s="516"/>
      <c r="RYD45" s="516"/>
      <c r="RYE45" s="516"/>
      <c r="RYF45" s="516"/>
      <c r="RYG45" s="516"/>
      <c r="RYH45" s="516"/>
      <c r="RYI45" s="516"/>
      <c r="RYJ45" s="516"/>
      <c r="RYK45" s="516"/>
      <c r="RYL45" s="516"/>
      <c r="RYM45" s="516"/>
      <c r="RYN45" s="516"/>
      <c r="RYO45" s="516"/>
      <c r="RYP45" s="516"/>
      <c r="RYQ45" s="516"/>
      <c r="RYR45" s="516"/>
      <c r="RYS45" s="516"/>
      <c r="RYT45" s="516"/>
      <c r="RYU45" s="516"/>
      <c r="RYV45" s="516"/>
      <c r="RYW45" s="516"/>
      <c r="RYX45" s="516"/>
      <c r="RYY45" s="516"/>
      <c r="RYZ45" s="516"/>
      <c r="RZA45" s="516"/>
      <c r="RZB45" s="516"/>
      <c r="RZC45" s="516"/>
      <c r="RZD45" s="516"/>
      <c r="RZE45" s="516"/>
      <c r="RZF45" s="516"/>
      <c r="RZG45" s="516"/>
      <c r="RZH45" s="516"/>
      <c r="RZI45" s="516"/>
      <c r="RZJ45" s="516"/>
      <c r="RZK45" s="516"/>
      <c r="RZL45" s="516"/>
      <c r="RZM45" s="516"/>
      <c r="RZN45" s="516"/>
      <c r="RZO45" s="516"/>
      <c r="RZP45" s="516"/>
      <c r="RZQ45" s="516"/>
      <c r="RZR45" s="516"/>
      <c r="RZS45" s="516"/>
      <c r="RZT45" s="516"/>
      <c r="RZU45" s="516"/>
      <c r="RZV45" s="516"/>
      <c r="RZW45" s="516"/>
      <c r="RZX45" s="516"/>
      <c r="RZY45" s="516"/>
      <c r="RZZ45" s="516"/>
      <c r="SAA45" s="516"/>
      <c r="SAB45" s="516"/>
      <c r="SAC45" s="516"/>
      <c r="SAD45" s="516"/>
      <c r="SAE45" s="516"/>
      <c r="SAF45" s="516"/>
      <c r="SAG45" s="516"/>
      <c r="SAH45" s="516"/>
      <c r="SAI45" s="516"/>
      <c r="SAJ45" s="516"/>
      <c r="SAK45" s="516"/>
      <c r="SAL45" s="516"/>
      <c r="SAM45" s="516"/>
      <c r="SAN45" s="516"/>
      <c r="SAO45" s="516"/>
      <c r="SAP45" s="516"/>
      <c r="SAQ45" s="516"/>
      <c r="SAR45" s="516"/>
      <c r="SAS45" s="516"/>
      <c r="SAT45" s="516"/>
      <c r="SAU45" s="516"/>
      <c r="SAV45" s="516"/>
      <c r="SAW45" s="516"/>
      <c r="SAX45" s="516"/>
      <c r="SAY45" s="516"/>
      <c r="SAZ45" s="516"/>
      <c r="SBA45" s="516"/>
      <c r="SBB45" s="516"/>
      <c r="SBC45" s="516"/>
      <c r="SBD45" s="516"/>
      <c r="SBE45" s="516"/>
      <c r="SBF45" s="516"/>
      <c r="SBG45" s="516"/>
      <c r="SBH45" s="516"/>
      <c r="SBI45" s="516"/>
      <c r="SBJ45" s="516"/>
      <c r="SBK45" s="516"/>
      <c r="SBL45" s="516"/>
      <c r="SBM45" s="516"/>
      <c r="SBN45" s="516"/>
      <c r="SBO45" s="516"/>
      <c r="SBP45" s="516"/>
      <c r="SBQ45" s="516"/>
      <c r="SBR45" s="516"/>
      <c r="SBS45" s="516"/>
      <c r="SBT45" s="516"/>
      <c r="SBU45" s="516"/>
      <c r="SBV45" s="516"/>
      <c r="SBW45" s="516"/>
      <c r="SBX45" s="516"/>
      <c r="SBY45" s="516"/>
      <c r="SBZ45" s="516"/>
      <c r="SCA45" s="516"/>
      <c r="SCB45" s="516"/>
      <c r="SCC45" s="516"/>
      <c r="SCD45" s="516"/>
      <c r="SCE45" s="516"/>
      <c r="SCF45" s="516"/>
      <c r="SCG45" s="516"/>
      <c r="SCH45" s="516"/>
      <c r="SCI45" s="516"/>
      <c r="SCJ45" s="516"/>
      <c r="SCK45" s="516"/>
      <c r="SCL45" s="516"/>
      <c r="SCM45" s="516"/>
      <c r="SCN45" s="516"/>
      <c r="SCO45" s="516"/>
      <c r="SCP45" s="516"/>
      <c r="SCQ45" s="516"/>
      <c r="SCR45" s="516"/>
      <c r="SCS45" s="516"/>
      <c r="SCT45" s="516"/>
      <c r="SCU45" s="516"/>
      <c r="SCV45" s="516"/>
      <c r="SCW45" s="516"/>
      <c r="SCX45" s="516"/>
      <c r="SCY45" s="516"/>
      <c r="SCZ45" s="516"/>
      <c r="SDA45" s="516"/>
      <c r="SDB45" s="516"/>
      <c r="SDC45" s="516"/>
      <c r="SDD45" s="516"/>
      <c r="SDE45" s="516"/>
      <c r="SDF45" s="516"/>
      <c r="SDG45" s="516"/>
      <c r="SDH45" s="516"/>
      <c r="SDI45" s="516"/>
      <c r="SDJ45" s="516"/>
      <c r="SDK45" s="516"/>
      <c r="SDL45" s="516"/>
      <c r="SDM45" s="516"/>
      <c r="SDN45" s="516"/>
      <c r="SDO45" s="516"/>
      <c r="SDP45" s="516"/>
      <c r="SDQ45" s="516"/>
      <c r="SDR45" s="516"/>
      <c r="SDS45" s="516"/>
      <c r="SDT45" s="516"/>
      <c r="SDU45" s="516"/>
      <c r="SDV45" s="516"/>
      <c r="SDW45" s="516"/>
      <c r="SDX45" s="516"/>
      <c r="SDY45" s="516"/>
      <c r="SDZ45" s="516"/>
      <c r="SEA45" s="516"/>
      <c r="SEB45" s="516"/>
      <c r="SEC45" s="516"/>
      <c r="SED45" s="516"/>
      <c r="SEE45" s="516"/>
      <c r="SEF45" s="516"/>
      <c r="SEG45" s="516"/>
      <c r="SEH45" s="516"/>
      <c r="SEI45" s="516"/>
      <c r="SEJ45" s="516"/>
      <c r="SEK45" s="516"/>
      <c r="SEL45" s="516"/>
      <c r="SEM45" s="516"/>
      <c r="SEN45" s="516"/>
      <c r="SEO45" s="516"/>
      <c r="SEP45" s="516"/>
      <c r="SEQ45" s="516"/>
      <c r="SER45" s="516"/>
      <c r="SES45" s="516"/>
      <c r="SET45" s="516"/>
      <c r="SEU45" s="516"/>
      <c r="SEV45" s="516"/>
      <c r="SEW45" s="516"/>
      <c r="SEX45" s="516"/>
      <c r="SEY45" s="516"/>
      <c r="SEZ45" s="516"/>
      <c r="SFA45" s="516"/>
      <c r="SFB45" s="516"/>
      <c r="SFC45" s="516"/>
      <c r="SFD45" s="516"/>
      <c r="SFE45" s="516"/>
      <c r="SFF45" s="516"/>
      <c r="SFG45" s="516"/>
      <c r="SFH45" s="516"/>
      <c r="SFI45" s="516"/>
      <c r="SFJ45" s="516"/>
      <c r="SFK45" s="516"/>
      <c r="SFL45" s="516"/>
      <c r="SFM45" s="516"/>
      <c r="SFN45" s="516"/>
      <c r="SFO45" s="516"/>
      <c r="SFP45" s="516"/>
      <c r="SFQ45" s="516"/>
      <c r="SFR45" s="516"/>
      <c r="SFS45" s="516"/>
      <c r="SFT45" s="516"/>
      <c r="SFU45" s="516"/>
      <c r="SFV45" s="516"/>
      <c r="SFW45" s="516"/>
      <c r="SFX45" s="516"/>
      <c r="SFY45" s="516"/>
      <c r="SFZ45" s="516"/>
      <c r="SGA45" s="516"/>
      <c r="SGB45" s="516"/>
      <c r="SGC45" s="516"/>
      <c r="SGD45" s="516"/>
      <c r="SGE45" s="516"/>
      <c r="SGF45" s="516"/>
      <c r="SGG45" s="516"/>
      <c r="SGH45" s="516"/>
      <c r="SGI45" s="516"/>
      <c r="SGJ45" s="516"/>
      <c r="SGK45" s="516"/>
      <c r="SGL45" s="516"/>
      <c r="SGM45" s="516"/>
      <c r="SGN45" s="516"/>
      <c r="SGO45" s="516"/>
      <c r="SGP45" s="516"/>
      <c r="SGQ45" s="516"/>
      <c r="SGR45" s="516"/>
      <c r="SGS45" s="516"/>
      <c r="SGT45" s="516"/>
      <c r="SGU45" s="516"/>
      <c r="SGV45" s="516"/>
      <c r="SGW45" s="516"/>
      <c r="SGX45" s="516"/>
      <c r="SGY45" s="516"/>
      <c r="SGZ45" s="516"/>
      <c r="SHA45" s="516"/>
      <c r="SHB45" s="516"/>
      <c r="SHC45" s="516"/>
      <c r="SHD45" s="516"/>
      <c r="SHE45" s="516"/>
      <c r="SHF45" s="516"/>
      <c r="SHG45" s="516"/>
      <c r="SHH45" s="516"/>
      <c r="SHI45" s="516"/>
      <c r="SHJ45" s="516"/>
      <c r="SHK45" s="516"/>
      <c r="SHL45" s="516"/>
      <c r="SHM45" s="516"/>
      <c r="SHN45" s="516"/>
      <c r="SHO45" s="516"/>
      <c r="SHP45" s="516"/>
      <c r="SHQ45" s="516"/>
      <c r="SHR45" s="516"/>
      <c r="SHS45" s="516"/>
      <c r="SHT45" s="516"/>
      <c r="SHU45" s="516"/>
      <c r="SHV45" s="516"/>
      <c r="SHW45" s="516"/>
      <c r="SHX45" s="516"/>
      <c r="SHY45" s="516"/>
      <c r="SHZ45" s="516"/>
      <c r="SIA45" s="516"/>
      <c r="SIB45" s="516"/>
      <c r="SIC45" s="516"/>
      <c r="SID45" s="516"/>
      <c r="SIE45" s="516"/>
      <c r="SIF45" s="516"/>
      <c r="SIG45" s="516"/>
      <c r="SIH45" s="516"/>
      <c r="SII45" s="516"/>
      <c r="SIJ45" s="516"/>
      <c r="SIK45" s="516"/>
      <c r="SIL45" s="516"/>
      <c r="SIM45" s="516"/>
      <c r="SIN45" s="516"/>
      <c r="SIO45" s="516"/>
      <c r="SIP45" s="516"/>
      <c r="SIQ45" s="516"/>
      <c r="SIR45" s="516"/>
      <c r="SIS45" s="516"/>
      <c r="SIT45" s="516"/>
      <c r="SIU45" s="516"/>
      <c r="SIV45" s="516"/>
      <c r="SIW45" s="516"/>
      <c r="SIX45" s="516"/>
      <c r="SIY45" s="516"/>
      <c r="SIZ45" s="516"/>
      <c r="SJA45" s="516"/>
      <c r="SJB45" s="516"/>
      <c r="SJC45" s="516"/>
      <c r="SJD45" s="516"/>
      <c r="SJE45" s="516"/>
      <c r="SJF45" s="516"/>
      <c r="SJG45" s="516"/>
      <c r="SJH45" s="516"/>
      <c r="SJI45" s="516"/>
      <c r="SJJ45" s="516"/>
      <c r="SJK45" s="516"/>
      <c r="SJL45" s="516"/>
      <c r="SJM45" s="516"/>
      <c r="SJN45" s="516"/>
      <c r="SJO45" s="516"/>
      <c r="SJP45" s="516"/>
      <c r="SJQ45" s="516"/>
      <c r="SJR45" s="516"/>
      <c r="SJS45" s="516"/>
      <c r="SJT45" s="516"/>
      <c r="SJU45" s="516"/>
      <c r="SJV45" s="516"/>
      <c r="SJW45" s="516"/>
      <c r="SJX45" s="516"/>
      <c r="SJY45" s="516"/>
      <c r="SJZ45" s="516"/>
      <c r="SKA45" s="516"/>
      <c r="SKB45" s="516"/>
      <c r="SKC45" s="516"/>
      <c r="SKD45" s="516"/>
      <c r="SKE45" s="516"/>
      <c r="SKF45" s="516"/>
      <c r="SKG45" s="516"/>
      <c r="SKH45" s="516"/>
      <c r="SKI45" s="516"/>
      <c r="SKJ45" s="516"/>
      <c r="SKK45" s="516"/>
      <c r="SKL45" s="516"/>
      <c r="SKM45" s="516"/>
      <c r="SKN45" s="516"/>
      <c r="SKO45" s="516"/>
      <c r="SKP45" s="516"/>
      <c r="SKQ45" s="516"/>
      <c r="SKR45" s="516"/>
      <c r="SKS45" s="516"/>
      <c r="SKT45" s="516"/>
      <c r="SKU45" s="516"/>
      <c r="SKV45" s="516"/>
      <c r="SKW45" s="516"/>
      <c r="SKX45" s="516"/>
      <c r="SKY45" s="516"/>
      <c r="SKZ45" s="516"/>
      <c r="SLA45" s="516"/>
      <c r="SLB45" s="516"/>
      <c r="SLC45" s="516"/>
      <c r="SLD45" s="516"/>
      <c r="SLE45" s="516"/>
      <c r="SLF45" s="516"/>
      <c r="SLG45" s="516"/>
      <c r="SLH45" s="516"/>
      <c r="SLI45" s="516"/>
      <c r="SLJ45" s="516"/>
      <c r="SLK45" s="516"/>
      <c r="SLL45" s="516"/>
      <c r="SLM45" s="516"/>
      <c r="SLN45" s="516"/>
      <c r="SLO45" s="516"/>
      <c r="SLP45" s="516"/>
      <c r="SLQ45" s="516"/>
      <c r="SLR45" s="516"/>
      <c r="SLS45" s="516"/>
      <c r="SLT45" s="516"/>
      <c r="SLU45" s="516"/>
      <c r="SLV45" s="516"/>
      <c r="SLW45" s="516"/>
      <c r="SLX45" s="516"/>
      <c r="SLY45" s="516"/>
      <c r="SLZ45" s="516"/>
      <c r="SMA45" s="516"/>
      <c r="SMB45" s="516"/>
      <c r="SMC45" s="516"/>
      <c r="SMD45" s="516"/>
      <c r="SME45" s="516"/>
      <c r="SMF45" s="516"/>
      <c r="SMG45" s="516"/>
      <c r="SMH45" s="516"/>
      <c r="SMI45" s="516"/>
      <c r="SMJ45" s="516"/>
      <c r="SMK45" s="516"/>
      <c r="SML45" s="516"/>
      <c r="SMM45" s="516"/>
      <c r="SMN45" s="516"/>
      <c r="SMO45" s="516"/>
      <c r="SMP45" s="516"/>
      <c r="SMQ45" s="516"/>
      <c r="SMR45" s="516"/>
      <c r="SMS45" s="516"/>
      <c r="SMT45" s="516"/>
      <c r="SMU45" s="516"/>
      <c r="SMV45" s="516"/>
      <c r="SMW45" s="516"/>
      <c r="SMX45" s="516"/>
      <c r="SMY45" s="516"/>
      <c r="SMZ45" s="516"/>
      <c r="SNA45" s="516"/>
      <c r="SNB45" s="516"/>
      <c r="SNC45" s="516"/>
      <c r="SND45" s="516"/>
      <c r="SNE45" s="516"/>
      <c r="SNF45" s="516"/>
      <c r="SNG45" s="516"/>
      <c r="SNH45" s="516"/>
      <c r="SNI45" s="516"/>
      <c r="SNJ45" s="516"/>
      <c r="SNK45" s="516"/>
      <c r="SNL45" s="516"/>
      <c r="SNM45" s="516"/>
      <c r="SNN45" s="516"/>
      <c r="SNO45" s="516"/>
      <c r="SNP45" s="516"/>
      <c r="SNQ45" s="516"/>
      <c r="SNR45" s="516"/>
      <c r="SNS45" s="516"/>
      <c r="SNT45" s="516"/>
      <c r="SNU45" s="516"/>
      <c r="SNV45" s="516"/>
      <c r="SNW45" s="516"/>
      <c r="SNX45" s="516"/>
      <c r="SNY45" s="516"/>
      <c r="SNZ45" s="516"/>
      <c r="SOA45" s="516"/>
      <c r="SOB45" s="516"/>
      <c r="SOC45" s="516"/>
      <c r="SOD45" s="516"/>
      <c r="SOE45" s="516"/>
      <c r="SOF45" s="516"/>
      <c r="SOG45" s="516"/>
      <c r="SOH45" s="516"/>
      <c r="SOI45" s="516"/>
      <c r="SOJ45" s="516"/>
      <c r="SOK45" s="516"/>
      <c r="SOL45" s="516"/>
      <c r="SOM45" s="516"/>
      <c r="SON45" s="516"/>
      <c r="SOO45" s="516"/>
      <c r="SOP45" s="516"/>
      <c r="SOQ45" s="516"/>
      <c r="SOR45" s="516"/>
      <c r="SOS45" s="516"/>
      <c r="SOT45" s="516"/>
      <c r="SOU45" s="516"/>
      <c r="SOV45" s="516"/>
      <c r="SOW45" s="516"/>
      <c r="SOX45" s="516"/>
      <c r="SOY45" s="516"/>
      <c r="SOZ45" s="516"/>
      <c r="SPA45" s="516"/>
      <c r="SPB45" s="516"/>
      <c r="SPC45" s="516"/>
      <c r="SPD45" s="516"/>
      <c r="SPE45" s="516"/>
      <c r="SPF45" s="516"/>
      <c r="SPG45" s="516"/>
      <c r="SPH45" s="516"/>
      <c r="SPI45" s="516"/>
      <c r="SPJ45" s="516"/>
      <c r="SPK45" s="516"/>
      <c r="SPL45" s="516"/>
      <c r="SPM45" s="516"/>
      <c r="SPN45" s="516"/>
      <c r="SPO45" s="516"/>
      <c r="SPP45" s="516"/>
      <c r="SPQ45" s="516"/>
      <c r="SPR45" s="516"/>
      <c r="SPS45" s="516"/>
      <c r="SPT45" s="516"/>
      <c r="SPU45" s="516"/>
      <c r="SPV45" s="516"/>
      <c r="SPW45" s="516"/>
      <c r="SPX45" s="516"/>
      <c r="SPY45" s="516"/>
      <c r="SPZ45" s="516"/>
      <c r="SQA45" s="516"/>
      <c r="SQB45" s="516"/>
      <c r="SQC45" s="516"/>
      <c r="SQD45" s="516"/>
      <c r="SQE45" s="516"/>
      <c r="SQF45" s="516"/>
      <c r="SQG45" s="516"/>
      <c r="SQH45" s="516"/>
      <c r="SQI45" s="516"/>
      <c r="SQJ45" s="516"/>
      <c r="SQK45" s="516"/>
      <c r="SQL45" s="516"/>
      <c r="SQM45" s="516"/>
      <c r="SQN45" s="516"/>
      <c r="SQO45" s="516"/>
      <c r="SQP45" s="516"/>
      <c r="SQQ45" s="516"/>
      <c r="SQR45" s="516"/>
      <c r="SQS45" s="516"/>
      <c r="SQT45" s="516"/>
      <c r="SQU45" s="516"/>
      <c r="SQV45" s="516"/>
      <c r="SQW45" s="516"/>
      <c r="SQX45" s="516"/>
      <c r="SQY45" s="516"/>
      <c r="SQZ45" s="516"/>
      <c r="SRA45" s="516"/>
      <c r="SRB45" s="516"/>
      <c r="SRC45" s="516"/>
      <c r="SRD45" s="516"/>
      <c r="SRE45" s="516"/>
      <c r="SRF45" s="516"/>
      <c r="SRG45" s="516"/>
      <c r="SRH45" s="516"/>
      <c r="SRI45" s="516"/>
      <c r="SRJ45" s="516"/>
      <c r="SRK45" s="516"/>
      <c r="SRL45" s="516"/>
      <c r="SRM45" s="516"/>
      <c r="SRN45" s="516"/>
      <c r="SRO45" s="516"/>
      <c r="SRP45" s="516"/>
      <c r="SRQ45" s="516"/>
      <c r="SRR45" s="516"/>
      <c r="SRS45" s="516"/>
      <c r="SRT45" s="516"/>
      <c r="SRU45" s="516"/>
      <c r="SRV45" s="516"/>
      <c r="SRW45" s="516"/>
      <c r="SRX45" s="516"/>
      <c r="SRY45" s="516"/>
      <c r="SRZ45" s="516"/>
      <c r="SSA45" s="516"/>
      <c r="SSB45" s="516"/>
      <c r="SSC45" s="516"/>
      <c r="SSD45" s="516"/>
      <c r="SSE45" s="516"/>
      <c r="SSF45" s="516"/>
      <c r="SSG45" s="516"/>
      <c r="SSH45" s="516"/>
      <c r="SSI45" s="516"/>
      <c r="SSJ45" s="516"/>
      <c r="SSK45" s="516"/>
      <c r="SSL45" s="516"/>
      <c r="SSM45" s="516"/>
      <c r="SSN45" s="516"/>
      <c r="SSO45" s="516"/>
      <c r="SSP45" s="516"/>
      <c r="SSQ45" s="516"/>
      <c r="SSR45" s="516"/>
      <c r="SSS45" s="516"/>
      <c r="SST45" s="516"/>
      <c r="SSU45" s="516"/>
      <c r="SSV45" s="516"/>
      <c r="SSW45" s="516"/>
      <c r="SSX45" s="516"/>
      <c r="SSY45" s="516"/>
      <c r="SSZ45" s="516"/>
      <c r="STA45" s="516"/>
      <c r="STB45" s="516"/>
      <c r="STC45" s="516"/>
      <c r="STD45" s="516"/>
      <c r="STE45" s="516"/>
      <c r="STF45" s="516"/>
      <c r="STG45" s="516"/>
      <c r="STH45" s="516"/>
      <c r="STI45" s="516"/>
      <c r="STJ45" s="516"/>
      <c r="STK45" s="516"/>
      <c r="STL45" s="516"/>
      <c r="STM45" s="516"/>
      <c r="STN45" s="516"/>
      <c r="STO45" s="516"/>
      <c r="STP45" s="516"/>
      <c r="STQ45" s="516"/>
      <c r="STR45" s="516"/>
      <c r="STS45" s="516"/>
      <c r="STT45" s="516"/>
      <c r="STU45" s="516"/>
      <c r="STV45" s="516"/>
      <c r="STW45" s="516"/>
      <c r="STX45" s="516"/>
      <c r="STY45" s="516"/>
      <c r="STZ45" s="516"/>
      <c r="SUA45" s="516"/>
      <c r="SUB45" s="516"/>
      <c r="SUC45" s="516"/>
      <c r="SUD45" s="516"/>
      <c r="SUE45" s="516"/>
      <c r="SUF45" s="516"/>
      <c r="SUG45" s="516"/>
      <c r="SUH45" s="516"/>
      <c r="SUI45" s="516"/>
      <c r="SUJ45" s="516"/>
      <c r="SUK45" s="516"/>
      <c r="SUL45" s="516"/>
      <c r="SUM45" s="516"/>
      <c r="SUN45" s="516"/>
      <c r="SUO45" s="516"/>
      <c r="SUP45" s="516"/>
      <c r="SUQ45" s="516"/>
      <c r="SUR45" s="516"/>
      <c r="SUS45" s="516"/>
      <c r="SUT45" s="516"/>
      <c r="SUU45" s="516"/>
      <c r="SUV45" s="516"/>
      <c r="SUW45" s="516"/>
      <c r="SUX45" s="516"/>
      <c r="SUY45" s="516"/>
      <c r="SUZ45" s="516"/>
      <c r="SVA45" s="516"/>
      <c r="SVB45" s="516"/>
      <c r="SVC45" s="516"/>
      <c r="SVD45" s="516"/>
      <c r="SVE45" s="516"/>
      <c r="SVF45" s="516"/>
      <c r="SVG45" s="516"/>
      <c r="SVH45" s="516"/>
      <c r="SVI45" s="516"/>
      <c r="SVJ45" s="516"/>
      <c r="SVK45" s="516"/>
      <c r="SVL45" s="516"/>
      <c r="SVM45" s="516"/>
      <c r="SVN45" s="516"/>
      <c r="SVO45" s="516"/>
      <c r="SVP45" s="516"/>
      <c r="SVQ45" s="516"/>
      <c r="SVR45" s="516"/>
      <c r="SVS45" s="516"/>
      <c r="SVT45" s="516"/>
      <c r="SVU45" s="516"/>
      <c r="SVV45" s="516"/>
      <c r="SVW45" s="516"/>
      <c r="SVX45" s="516"/>
      <c r="SVY45" s="516"/>
      <c r="SVZ45" s="516"/>
      <c r="SWA45" s="516"/>
      <c r="SWB45" s="516"/>
      <c r="SWC45" s="516"/>
      <c r="SWD45" s="516"/>
      <c r="SWE45" s="516"/>
      <c r="SWF45" s="516"/>
      <c r="SWG45" s="516"/>
      <c r="SWH45" s="516"/>
      <c r="SWI45" s="516"/>
      <c r="SWJ45" s="516"/>
      <c r="SWK45" s="516"/>
      <c r="SWL45" s="516"/>
      <c r="SWM45" s="516"/>
      <c r="SWN45" s="516"/>
      <c r="SWO45" s="516"/>
      <c r="SWP45" s="516"/>
      <c r="SWQ45" s="516"/>
      <c r="SWR45" s="516"/>
      <c r="SWS45" s="516"/>
      <c r="SWT45" s="516"/>
      <c r="SWU45" s="516"/>
      <c r="SWV45" s="516"/>
      <c r="SWW45" s="516"/>
      <c r="SWX45" s="516"/>
      <c r="SWY45" s="516"/>
      <c r="SWZ45" s="516"/>
      <c r="SXA45" s="516"/>
      <c r="SXB45" s="516"/>
      <c r="SXC45" s="516"/>
      <c r="SXD45" s="516"/>
      <c r="SXE45" s="516"/>
      <c r="SXF45" s="516"/>
      <c r="SXG45" s="516"/>
      <c r="SXH45" s="516"/>
      <c r="SXI45" s="516"/>
      <c r="SXJ45" s="516"/>
      <c r="SXK45" s="516"/>
      <c r="SXL45" s="516"/>
      <c r="SXM45" s="516"/>
      <c r="SXN45" s="516"/>
      <c r="SXO45" s="516"/>
      <c r="SXP45" s="516"/>
      <c r="SXQ45" s="516"/>
      <c r="SXR45" s="516"/>
      <c r="SXS45" s="516"/>
      <c r="SXT45" s="516"/>
      <c r="SXU45" s="516"/>
      <c r="SXV45" s="516"/>
      <c r="SXW45" s="516"/>
      <c r="SXX45" s="516"/>
      <c r="SXY45" s="516"/>
      <c r="SXZ45" s="516"/>
      <c r="SYA45" s="516"/>
      <c r="SYB45" s="516"/>
      <c r="SYC45" s="516"/>
      <c r="SYD45" s="516"/>
      <c r="SYE45" s="516"/>
      <c r="SYF45" s="516"/>
      <c r="SYG45" s="516"/>
      <c r="SYH45" s="516"/>
      <c r="SYI45" s="516"/>
      <c r="SYJ45" s="516"/>
      <c r="SYK45" s="516"/>
      <c r="SYL45" s="516"/>
      <c r="SYM45" s="516"/>
      <c r="SYN45" s="516"/>
      <c r="SYO45" s="516"/>
      <c r="SYP45" s="516"/>
      <c r="SYQ45" s="516"/>
      <c r="SYR45" s="516"/>
      <c r="SYS45" s="516"/>
      <c r="SYT45" s="516"/>
      <c r="SYU45" s="516"/>
      <c r="SYV45" s="516"/>
      <c r="SYW45" s="516"/>
      <c r="SYX45" s="516"/>
      <c r="SYY45" s="516"/>
      <c r="SYZ45" s="516"/>
      <c r="SZA45" s="516"/>
      <c r="SZB45" s="516"/>
      <c r="SZC45" s="516"/>
      <c r="SZD45" s="516"/>
      <c r="SZE45" s="516"/>
      <c r="SZF45" s="516"/>
      <c r="SZG45" s="516"/>
      <c r="SZH45" s="516"/>
      <c r="SZI45" s="516"/>
      <c r="SZJ45" s="516"/>
      <c r="SZK45" s="516"/>
      <c r="SZL45" s="516"/>
      <c r="SZM45" s="516"/>
      <c r="SZN45" s="516"/>
      <c r="SZO45" s="516"/>
      <c r="SZP45" s="516"/>
      <c r="SZQ45" s="516"/>
      <c r="SZR45" s="516"/>
      <c r="SZS45" s="516"/>
      <c r="SZT45" s="516"/>
      <c r="SZU45" s="516"/>
      <c r="SZV45" s="516"/>
      <c r="SZW45" s="516"/>
      <c r="SZX45" s="516"/>
      <c r="SZY45" s="516"/>
      <c r="SZZ45" s="516"/>
      <c r="TAA45" s="516"/>
      <c r="TAB45" s="516"/>
      <c r="TAC45" s="516"/>
      <c r="TAD45" s="516"/>
      <c r="TAE45" s="516"/>
      <c r="TAF45" s="516"/>
      <c r="TAG45" s="516"/>
      <c r="TAH45" s="516"/>
      <c r="TAI45" s="516"/>
      <c r="TAJ45" s="516"/>
      <c r="TAK45" s="516"/>
      <c r="TAL45" s="516"/>
      <c r="TAM45" s="516"/>
      <c r="TAN45" s="516"/>
      <c r="TAO45" s="516"/>
      <c r="TAP45" s="516"/>
      <c r="TAQ45" s="516"/>
      <c r="TAR45" s="516"/>
      <c r="TAS45" s="516"/>
      <c r="TAT45" s="516"/>
      <c r="TAU45" s="516"/>
      <c r="TAV45" s="516"/>
      <c r="TAW45" s="516"/>
      <c r="TAX45" s="516"/>
      <c r="TAY45" s="516"/>
      <c r="TAZ45" s="516"/>
      <c r="TBA45" s="516"/>
      <c r="TBB45" s="516"/>
      <c r="TBC45" s="516"/>
      <c r="TBD45" s="516"/>
      <c r="TBE45" s="516"/>
      <c r="TBF45" s="516"/>
      <c r="TBG45" s="516"/>
      <c r="TBH45" s="516"/>
      <c r="TBI45" s="516"/>
      <c r="TBJ45" s="516"/>
      <c r="TBK45" s="516"/>
      <c r="TBL45" s="516"/>
      <c r="TBM45" s="516"/>
      <c r="TBN45" s="516"/>
      <c r="TBO45" s="516"/>
      <c r="TBP45" s="516"/>
      <c r="TBQ45" s="516"/>
      <c r="TBR45" s="516"/>
      <c r="TBS45" s="516"/>
      <c r="TBT45" s="516"/>
      <c r="TBU45" s="516"/>
      <c r="TBV45" s="516"/>
      <c r="TBW45" s="516"/>
      <c r="TBX45" s="516"/>
      <c r="TBY45" s="516"/>
      <c r="TBZ45" s="516"/>
      <c r="TCA45" s="516"/>
      <c r="TCB45" s="516"/>
      <c r="TCC45" s="516"/>
      <c r="TCD45" s="516"/>
      <c r="TCE45" s="516"/>
      <c r="TCF45" s="516"/>
      <c r="TCG45" s="516"/>
      <c r="TCH45" s="516"/>
      <c r="TCI45" s="516"/>
      <c r="TCJ45" s="516"/>
      <c r="TCK45" s="516"/>
      <c r="TCL45" s="516"/>
      <c r="TCM45" s="516"/>
      <c r="TCN45" s="516"/>
      <c r="TCO45" s="516"/>
      <c r="TCP45" s="516"/>
      <c r="TCQ45" s="516"/>
      <c r="TCR45" s="516"/>
      <c r="TCS45" s="516"/>
      <c r="TCT45" s="516"/>
      <c r="TCU45" s="516"/>
      <c r="TCV45" s="516"/>
      <c r="TCW45" s="516"/>
      <c r="TCX45" s="516"/>
      <c r="TCY45" s="516"/>
      <c r="TCZ45" s="516"/>
      <c r="TDA45" s="516"/>
      <c r="TDB45" s="516"/>
      <c r="TDC45" s="516"/>
      <c r="TDD45" s="516"/>
      <c r="TDE45" s="516"/>
      <c r="TDF45" s="516"/>
      <c r="TDG45" s="516"/>
      <c r="TDH45" s="516"/>
      <c r="TDI45" s="516"/>
      <c r="TDJ45" s="516"/>
      <c r="TDK45" s="516"/>
      <c r="TDL45" s="516"/>
      <c r="TDM45" s="516"/>
      <c r="TDN45" s="516"/>
      <c r="TDO45" s="516"/>
      <c r="TDP45" s="516"/>
      <c r="TDQ45" s="516"/>
      <c r="TDR45" s="516"/>
      <c r="TDS45" s="516"/>
      <c r="TDT45" s="516"/>
      <c r="TDU45" s="516"/>
      <c r="TDV45" s="516"/>
      <c r="TDW45" s="516"/>
      <c r="TDX45" s="516"/>
      <c r="TDY45" s="516"/>
      <c r="TDZ45" s="516"/>
      <c r="TEA45" s="516"/>
      <c r="TEB45" s="516"/>
      <c r="TEC45" s="516"/>
      <c r="TED45" s="516"/>
      <c r="TEE45" s="516"/>
      <c r="TEF45" s="516"/>
      <c r="TEG45" s="516"/>
      <c r="TEH45" s="516"/>
      <c r="TEI45" s="516"/>
      <c r="TEJ45" s="516"/>
      <c r="TEK45" s="516"/>
      <c r="TEL45" s="516"/>
      <c r="TEM45" s="516"/>
      <c r="TEN45" s="516"/>
      <c r="TEO45" s="516"/>
      <c r="TEP45" s="516"/>
      <c r="TEQ45" s="516"/>
      <c r="TER45" s="516"/>
      <c r="TES45" s="516"/>
      <c r="TET45" s="516"/>
      <c r="TEU45" s="516"/>
      <c r="TEV45" s="516"/>
      <c r="TEW45" s="516"/>
      <c r="TEX45" s="516"/>
      <c r="TEY45" s="516"/>
      <c r="TEZ45" s="516"/>
      <c r="TFA45" s="516"/>
      <c r="TFB45" s="516"/>
      <c r="TFC45" s="516"/>
      <c r="TFD45" s="516"/>
      <c r="TFE45" s="516"/>
      <c r="TFF45" s="516"/>
      <c r="TFG45" s="516"/>
      <c r="TFH45" s="516"/>
      <c r="TFI45" s="516"/>
      <c r="TFJ45" s="516"/>
      <c r="TFK45" s="516"/>
      <c r="TFL45" s="516"/>
      <c r="TFM45" s="516"/>
      <c r="TFN45" s="516"/>
      <c r="TFO45" s="516"/>
      <c r="TFP45" s="516"/>
      <c r="TFQ45" s="516"/>
      <c r="TFR45" s="516"/>
      <c r="TFS45" s="516"/>
      <c r="TFT45" s="516"/>
      <c r="TFU45" s="516"/>
      <c r="TFV45" s="516"/>
      <c r="TFW45" s="516"/>
      <c r="TFX45" s="516"/>
      <c r="TFY45" s="516"/>
      <c r="TFZ45" s="516"/>
      <c r="TGA45" s="516"/>
      <c r="TGB45" s="516"/>
      <c r="TGC45" s="516"/>
      <c r="TGD45" s="516"/>
      <c r="TGE45" s="516"/>
      <c r="TGF45" s="516"/>
      <c r="TGG45" s="516"/>
      <c r="TGH45" s="516"/>
      <c r="TGI45" s="516"/>
      <c r="TGJ45" s="516"/>
      <c r="TGK45" s="516"/>
      <c r="TGL45" s="516"/>
      <c r="TGM45" s="516"/>
      <c r="TGN45" s="516"/>
      <c r="TGO45" s="516"/>
      <c r="TGP45" s="516"/>
      <c r="TGQ45" s="516"/>
      <c r="TGR45" s="516"/>
      <c r="TGS45" s="516"/>
      <c r="TGT45" s="516"/>
      <c r="TGU45" s="516"/>
      <c r="TGV45" s="516"/>
      <c r="TGW45" s="516"/>
      <c r="TGX45" s="516"/>
      <c r="TGY45" s="516"/>
      <c r="TGZ45" s="516"/>
      <c r="THA45" s="516"/>
      <c r="THB45" s="516"/>
      <c r="THC45" s="516"/>
      <c r="THD45" s="516"/>
      <c r="THE45" s="516"/>
      <c r="THF45" s="516"/>
      <c r="THG45" s="516"/>
      <c r="THH45" s="516"/>
      <c r="THI45" s="516"/>
      <c r="THJ45" s="516"/>
      <c r="THK45" s="516"/>
      <c r="THL45" s="516"/>
      <c r="THM45" s="516"/>
      <c r="THN45" s="516"/>
      <c r="THO45" s="516"/>
      <c r="THP45" s="516"/>
      <c r="THQ45" s="516"/>
      <c r="THR45" s="516"/>
      <c r="THS45" s="516"/>
      <c r="THT45" s="516"/>
      <c r="THU45" s="516"/>
      <c r="THV45" s="516"/>
      <c r="THW45" s="516"/>
      <c r="THX45" s="516"/>
      <c r="THY45" s="516"/>
      <c r="THZ45" s="516"/>
      <c r="TIA45" s="516"/>
      <c r="TIB45" s="516"/>
      <c r="TIC45" s="516"/>
      <c r="TID45" s="516"/>
      <c r="TIE45" s="516"/>
      <c r="TIF45" s="516"/>
      <c r="TIG45" s="516"/>
      <c r="TIH45" s="516"/>
      <c r="TII45" s="516"/>
      <c r="TIJ45" s="516"/>
      <c r="TIK45" s="516"/>
      <c r="TIL45" s="516"/>
      <c r="TIM45" s="516"/>
      <c r="TIN45" s="516"/>
      <c r="TIO45" s="516"/>
      <c r="TIP45" s="516"/>
      <c r="TIQ45" s="516"/>
      <c r="TIR45" s="516"/>
      <c r="TIS45" s="516"/>
      <c r="TIT45" s="516"/>
      <c r="TIU45" s="516"/>
      <c r="TIV45" s="516"/>
      <c r="TIW45" s="516"/>
      <c r="TIX45" s="516"/>
      <c r="TIY45" s="516"/>
      <c r="TIZ45" s="516"/>
      <c r="TJA45" s="516"/>
      <c r="TJB45" s="516"/>
      <c r="TJC45" s="516"/>
      <c r="TJD45" s="516"/>
      <c r="TJE45" s="516"/>
      <c r="TJF45" s="516"/>
      <c r="TJG45" s="516"/>
      <c r="TJH45" s="516"/>
      <c r="TJI45" s="516"/>
      <c r="TJJ45" s="516"/>
      <c r="TJK45" s="516"/>
      <c r="TJL45" s="516"/>
      <c r="TJM45" s="516"/>
      <c r="TJN45" s="516"/>
      <c r="TJO45" s="516"/>
      <c r="TJP45" s="516"/>
      <c r="TJQ45" s="516"/>
      <c r="TJR45" s="516"/>
      <c r="TJS45" s="516"/>
      <c r="TJT45" s="516"/>
      <c r="TJU45" s="516"/>
      <c r="TJV45" s="516"/>
      <c r="TJW45" s="516"/>
      <c r="TJX45" s="516"/>
      <c r="TJY45" s="516"/>
      <c r="TJZ45" s="516"/>
      <c r="TKA45" s="516"/>
      <c r="TKB45" s="516"/>
      <c r="TKC45" s="516"/>
      <c r="TKD45" s="516"/>
      <c r="TKE45" s="516"/>
      <c r="TKF45" s="516"/>
      <c r="TKG45" s="516"/>
      <c r="TKH45" s="516"/>
      <c r="TKI45" s="516"/>
      <c r="TKJ45" s="516"/>
      <c r="TKK45" s="516"/>
      <c r="TKL45" s="516"/>
      <c r="TKM45" s="516"/>
      <c r="TKN45" s="516"/>
      <c r="TKO45" s="516"/>
      <c r="TKP45" s="516"/>
      <c r="TKQ45" s="516"/>
      <c r="TKR45" s="516"/>
      <c r="TKS45" s="516"/>
      <c r="TKT45" s="516"/>
      <c r="TKU45" s="516"/>
      <c r="TKV45" s="516"/>
      <c r="TKW45" s="516"/>
      <c r="TKX45" s="516"/>
      <c r="TKY45" s="516"/>
      <c r="TKZ45" s="516"/>
      <c r="TLA45" s="516"/>
      <c r="TLB45" s="516"/>
      <c r="TLC45" s="516"/>
      <c r="TLD45" s="516"/>
      <c r="TLE45" s="516"/>
      <c r="TLF45" s="516"/>
      <c r="TLG45" s="516"/>
      <c r="TLH45" s="516"/>
      <c r="TLI45" s="516"/>
      <c r="TLJ45" s="516"/>
      <c r="TLK45" s="516"/>
      <c r="TLL45" s="516"/>
      <c r="TLM45" s="516"/>
      <c r="TLN45" s="516"/>
      <c r="TLO45" s="516"/>
      <c r="TLP45" s="516"/>
      <c r="TLQ45" s="516"/>
      <c r="TLR45" s="516"/>
      <c r="TLS45" s="516"/>
      <c r="TLT45" s="516"/>
      <c r="TLU45" s="516"/>
      <c r="TLV45" s="516"/>
      <c r="TLW45" s="516"/>
      <c r="TLX45" s="516"/>
      <c r="TLY45" s="516"/>
      <c r="TLZ45" s="516"/>
      <c r="TMA45" s="516"/>
      <c r="TMB45" s="516"/>
      <c r="TMC45" s="516"/>
      <c r="TMD45" s="516"/>
      <c r="TME45" s="516"/>
      <c r="TMF45" s="516"/>
      <c r="TMG45" s="516"/>
      <c r="TMH45" s="516"/>
      <c r="TMI45" s="516"/>
      <c r="TMJ45" s="516"/>
      <c r="TMK45" s="516"/>
      <c r="TML45" s="516"/>
      <c r="TMM45" s="516"/>
      <c r="TMN45" s="516"/>
      <c r="TMO45" s="516"/>
      <c r="TMP45" s="516"/>
      <c r="TMQ45" s="516"/>
      <c r="TMR45" s="516"/>
      <c r="TMS45" s="516"/>
      <c r="TMT45" s="516"/>
      <c r="TMU45" s="516"/>
      <c r="TMV45" s="516"/>
      <c r="TMW45" s="516"/>
      <c r="TMX45" s="516"/>
      <c r="TMY45" s="516"/>
      <c r="TMZ45" s="516"/>
      <c r="TNA45" s="516"/>
      <c r="TNB45" s="516"/>
      <c r="TNC45" s="516"/>
      <c r="TND45" s="516"/>
      <c r="TNE45" s="516"/>
      <c r="TNF45" s="516"/>
      <c r="TNG45" s="516"/>
      <c r="TNH45" s="516"/>
      <c r="TNI45" s="516"/>
      <c r="TNJ45" s="516"/>
      <c r="TNK45" s="516"/>
      <c r="TNL45" s="516"/>
      <c r="TNM45" s="516"/>
      <c r="TNN45" s="516"/>
      <c r="TNO45" s="516"/>
      <c r="TNP45" s="516"/>
      <c r="TNQ45" s="516"/>
      <c r="TNR45" s="516"/>
      <c r="TNS45" s="516"/>
      <c r="TNT45" s="516"/>
      <c r="TNU45" s="516"/>
      <c r="TNV45" s="516"/>
      <c r="TNW45" s="516"/>
      <c r="TNX45" s="516"/>
      <c r="TNY45" s="516"/>
      <c r="TNZ45" s="516"/>
      <c r="TOA45" s="516"/>
      <c r="TOB45" s="516"/>
      <c r="TOC45" s="516"/>
      <c r="TOD45" s="516"/>
      <c r="TOE45" s="516"/>
      <c r="TOF45" s="516"/>
      <c r="TOG45" s="516"/>
      <c r="TOH45" s="516"/>
      <c r="TOI45" s="516"/>
      <c r="TOJ45" s="516"/>
      <c r="TOK45" s="516"/>
      <c r="TOL45" s="516"/>
      <c r="TOM45" s="516"/>
      <c r="TON45" s="516"/>
      <c r="TOO45" s="516"/>
      <c r="TOP45" s="516"/>
      <c r="TOQ45" s="516"/>
      <c r="TOR45" s="516"/>
      <c r="TOS45" s="516"/>
      <c r="TOT45" s="516"/>
      <c r="TOU45" s="516"/>
      <c r="TOV45" s="516"/>
      <c r="TOW45" s="516"/>
      <c r="TOX45" s="516"/>
      <c r="TOY45" s="516"/>
      <c r="TOZ45" s="516"/>
      <c r="TPA45" s="516"/>
      <c r="TPB45" s="516"/>
      <c r="TPC45" s="516"/>
      <c r="TPD45" s="516"/>
      <c r="TPE45" s="516"/>
      <c r="TPF45" s="516"/>
      <c r="TPG45" s="516"/>
      <c r="TPH45" s="516"/>
      <c r="TPI45" s="516"/>
      <c r="TPJ45" s="516"/>
      <c r="TPK45" s="516"/>
      <c r="TPL45" s="516"/>
      <c r="TPM45" s="516"/>
      <c r="TPN45" s="516"/>
      <c r="TPO45" s="516"/>
      <c r="TPP45" s="516"/>
      <c r="TPQ45" s="516"/>
      <c r="TPR45" s="516"/>
      <c r="TPS45" s="516"/>
      <c r="TPT45" s="516"/>
      <c r="TPU45" s="516"/>
      <c r="TPV45" s="516"/>
      <c r="TPW45" s="516"/>
      <c r="TPX45" s="516"/>
      <c r="TPY45" s="516"/>
      <c r="TPZ45" s="516"/>
      <c r="TQA45" s="516"/>
      <c r="TQB45" s="516"/>
      <c r="TQC45" s="516"/>
      <c r="TQD45" s="516"/>
      <c r="TQE45" s="516"/>
      <c r="TQF45" s="516"/>
      <c r="TQG45" s="516"/>
      <c r="TQH45" s="516"/>
      <c r="TQI45" s="516"/>
      <c r="TQJ45" s="516"/>
      <c r="TQK45" s="516"/>
      <c r="TQL45" s="516"/>
      <c r="TQM45" s="516"/>
      <c r="TQN45" s="516"/>
      <c r="TQO45" s="516"/>
      <c r="TQP45" s="516"/>
      <c r="TQQ45" s="516"/>
      <c r="TQR45" s="516"/>
      <c r="TQS45" s="516"/>
      <c r="TQT45" s="516"/>
      <c r="TQU45" s="516"/>
      <c r="TQV45" s="516"/>
      <c r="TQW45" s="516"/>
      <c r="TQX45" s="516"/>
      <c r="TQY45" s="516"/>
      <c r="TQZ45" s="516"/>
      <c r="TRA45" s="516"/>
      <c r="TRB45" s="516"/>
      <c r="TRC45" s="516"/>
      <c r="TRD45" s="516"/>
      <c r="TRE45" s="516"/>
      <c r="TRF45" s="516"/>
      <c r="TRG45" s="516"/>
      <c r="TRH45" s="516"/>
      <c r="TRI45" s="516"/>
      <c r="TRJ45" s="516"/>
      <c r="TRK45" s="516"/>
      <c r="TRL45" s="516"/>
      <c r="TRM45" s="516"/>
      <c r="TRN45" s="516"/>
      <c r="TRO45" s="516"/>
      <c r="TRP45" s="516"/>
      <c r="TRQ45" s="516"/>
      <c r="TRR45" s="516"/>
      <c r="TRS45" s="516"/>
      <c r="TRT45" s="516"/>
      <c r="TRU45" s="516"/>
      <c r="TRV45" s="516"/>
      <c r="TRW45" s="516"/>
      <c r="TRX45" s="516"/>
      <c r="TRY45" s="516"/>
      <c r="TRZ45" s="516"/>
      <c r="TSA45" s="516"/>
      <c r="TSB45" s="516"/>
      <c r="TSC45" s="516"/>
      <c r="TSD45" s="516"/>
      <c r="TSE45" s="516"/>
      <c r="TSF45" s="516"/>
      <c r="TSG45" s="516"/>
      <c r="TSH45" s="516"/>
      <c r="TSI45" s="516"/>
      <c r="TSJ45" s="516"/>
      <c r="TSK45" s="516"/>
      <c r="TSL45" s="516"/>
      <c r="TSM45" s="516"/>
      <c r="TSN45" s="516"/>
      <c r="TSO45" s="516"/>
      <c r="TSP45" s="516"/>
      <c r="TSQ45" s="516"/>
      <c r="TSR45" s="516"/>
      <c r="TSS45" s="516"/>
      <c r="TST45" s="516"/>
      <c r="TSU45" s="516"/>
      <c r="TSV45" s="516"/>
      <c r="TSW45" s="516"/>
      <c r="TSX45" s="516"/>
      <c r="TSY45" s="516"/>
      <c r="TSZ45" s="516"/>
      <c r="TTA45" s="516"/>
      <c r="TTB45" s="516"/>
      <c r="TTC45" s="516"/>
      <c r="TTD45" s="516"/>
      <c r="TTE45" s="516"/>
      <c r="TTF45" s="516"/>
      <c r="TTG45" s="516"/>
      <c r="TTH45" s="516"/>
      <c r="TTI45" s="516"/>
      <c r="TTJ45" s="516"/>
      <c r="TTK45" s="516"/>
      <c r="TTL45" s="516"/>
      <c r="TTM45" s="516"/>
      <c r="TTN45" s="516"/>
      <c r="TTO45" s="516"/>
      <c r="TTP45" s="516"/>
      <c r="TTQ45" s="516"/>
      <c r="TTR45" s="516"/>
      <c r="TTS45" s="516"/>
      <c r="TTT45" s="516"/>
      <c r="TTU45" s="516"/>
      <c r="TTV45" s="516"/>
      <c r="TTW45" s="516"/>
      <c r="TTX45" s="516"/>
      <c r="TTY45" s="516"/>
      <c r="TTZ45" s="516"/>
      <c r="TUA45" s="516"/>
      <c r="TUB45" s="516"/>
      <c r="TUC45" s="516"/>
      <c r="TUD45" s="516"/>
      <c r="TUE45" s="516"/>
      <c r="TUF45" s="516"/>
      <c r="TUG45" s="516"/>
      <c r="TUH45" s="516"/>
      <c r="TUI45" s="516"/>
      <c r="TUJ45" s="516"/>
      <c r="TUK45" s="516"/>
      <c r="TUL45" s="516"/>
      <c r="TUM45" s="516"/>
      <c r="TUN45" s="516"/>
      <c r="TUO45" s="516"/>
      <c r="TUP45" s="516"/>
      <c r="TUQ45" s="516"/>
      <c r="TUR45" s="516"/>
      <c r="TUS45" s="516"/>
      <c r="TUT45" s="516"/>
      <c r="TUU45" s="516"/>
      <c r="TUV45" s="516"/>
      <c r="TUW45" s="516"/>
      <c r="TUX45" s="516"/>
      <c r="TUY45" s="516"/>
      <c r="TUZ45" s="516"/>
      <c r="TVA45" s="516"/>
      <c r="TVB45" s="516"/>
      <c r="TVC45" s="516"/>
      <c r="TVD45" s="516"/>
      <c r="TVE45" s="516"/>
      <c r="TVF45" s="516"/>
      <c r="TVG45" s="516"/>
      <c r="TVH45" s="516"/>
      <c r="TVI45" s="516"/>
      <c r="TVJ45" s="516"/>
      <c r="TVK45" s="516"/>
      <c r="TVL45" s="516"/>
      <c r="TVM45" s="516"/>
      <c r="TVN45" s="516"/>
      <c r="TVO45" s="516"/>
      <c r="TVP45" s="516"/>
      <c r="TVQ45" s="516"/>
      <c r="TVR45" s="516"/>
      <c r="TVS45" s="516"/>
      <c r="TVT45" s="516"/>
      <c r="TVU45" s="516"/>
      <c r="TVV45" s="516"/>
      <c r="TVW45" s="516"/>
      <c r="TVX45" s="516"/>
      <c r="TVY45" s="516"/>
      <c r="TVZ45" s="516"/>
      <c r="TWA45" s="516"/>
      <c r="TWB45" s="516"/>
      <c r="TWC45" s="516"/>
      <c r="TWD45" s="516"/>
      <c r="TWE45" s="516"/>
      <c r="TWF45" s="516"/>
      <c r="TWG45" s="516"/>
      <c r="TWH45" s="516"/>
      <c r="TWI45" s="516"/>
      <c r="TWJ45" s="516"/>
      <c r="TWK45" s="516"/>
      <c r="TWL45" s="516"/>
      <c r="TWM45" s="516"/>
      <c r="TWN45" s="516"/>
      <c r="TWO45" s="516"/>
      <c r="TWP45" s="516"/>
      <c r="TWQ45" s="516"/>
      <c r="TWR45" s="516"/>
      <c r="TWS45" s="516"/>
      <c r="TWT45" s="516"/>
      <c r="TWU45" s="516"/>
      <c r="TWV45" s="516"/>
      <c r="TWW45" s="516"/>
      <c r="TWX45" s="516"/>
      <c r="TWY45" s="516"/>
      <c r="TWZ45" s="516"/>
      <c r="TXA45" s="516"/>
      <c r="TXB45" s="516"/>
      <c r="TXC45" s="516"/>
      <c r="TXD45" s="516"/>
      <c r="TXE45" s="516"/>
      <c r="TXF45" s="516"/>
      <c r="TXG45" s="516"/>
      <c r="TXH45" s="516"/>
      <c r="TXI45" s="516"/>
      <c r="TXJ45" s="516"/>
      <c r="TXK45" s="516"/>
      <c r="TXL45" s="516"/>
      <c r="TXM45" s="516"/>
      <c r="TXN45" s="516"/>
      <c r="TXO45" s="516"/>
      <c r="TXP45" s="516"/>
      <c r="TXQ45" s="516"/>
      <c r="TXR45" s="516"/>
      <c r="TXS45" s="516"/>
      <c r="TXT45" s="516"/>
      <c r="TXU45" s="516"/>
      <c r="TXV45" s="516"/>
      <c r="TXW45" s="516"/>
      <c r="TXX45" s="516"/>
      <c r="TXY45" s="516"/>
      <c r="TXZ45" s="516"/>
      <c r="TYA45" s="516"/>
      <c r="TYB45" s="516"/>
      <c r="TYC45" s="516"/>
      <c r="TYD45" s="516"/>
      <c r="TYE45" s="516"/>
      <c r="TYF45" s="516"/>
      <c r="TYG45" s="516"/>
      <c r="TYH45" s="516"/>
      <c r="TYI45" s="516"/>
      <c r="TYJ45" s="516"/>
      <c r="TYK45" s="516"/>
      <c r="TYL45" s="516"/>
      <c r="TYM45" s="516"/>
      <c r="TYN45" s="516"/>
      <c r="TYO45" s="516"/>
      <c r="TYP45" s="516"/>
      <c r="TYQ45" s="516"/>
      <c r="TYR45" s="516"/>
      <c r="TYS45" s="516"/>
      <c r="TYT45" s="516"/>
      <c r="TYU45" s="516"/>
      <c r="TYV45" s="516"/>
      <c r="TYW45" s="516"/>
      <c r="TYX45" s="516"/>
      <c r="TYY45" s="516"/>
      <c r="TYZ45" s="516"/>
      <c r="TZA45" s="516"/>
      <c r="TZB45" s="516"/>
      <c r="TZC45" s="516"/>
      <c r="TZD45" s="516"/>
      <c r="TZE45" s="516"/>
      <c r="TZF45" s="516"/>
      <c r="TZG45" s="516"/>
      <c r="TZH45" s="516"/>
      <c r="TZI45" s="516"/>
      <c r="TZJ45" s="516"/>
      <c r="TZK45" s="516"/>
      <c r="TZL45" s="516"/>
      <c r="TZM45" s="516"/>
      <c r="TZN45" s="516"/>
      <c r="TZO45" s="516"/>
      <c r="TZP45" s="516"/>
      <c r="TZQ45" s="516"/>
      <c r="TZR45" s="516"/>
      <c r="TZS45" s="516"/>
      <c r="TZT45" s="516"/>
      <c r="TZU45" s="516"/>
      <c r="TZV45" s="516"/>
      <c r="TZW45" s="516"/>
      <c r="TZX45" s="516"/>
      <c r="TZY45" s="516"/>
      <c r="TZZ45" s="516"/>
      <c r="UAA45" s="516"/>
      <c r="UAB45" s="516"/>
      <c r="UAC45" s="516"/>
      <c r="UAD45" s="516"/>
      <c r="UAE45" s="516"/>
      <c r="UAF45" s="516"/>
      <c r="UAG45" s="516"/>
      <c r="UAH45" s="516"/>
      <c r="UAI45" s="516"/>
      <c r="UAJ45" s="516"/>
      <c r="UAK45" s="516"/>
      <c r="UAL45" s="516"/>
      <c r="UAM45" s="516"/>
      <c r="UAN45" s="516"/>
      <c r="UAO45" s="516"/>
      <c r="UAP45" s="516"/>
      <c r="UAQ45" s="516"/>
      <c r="UAR45" s="516"/>
      <c r="UAS45" s="516"/>
      <c r="UAT45" s="516"/>
      <c r="UAU45" s="516"/>
      <c r="UAV45" s="516"/>
      <c r="UAW45" s="516"/>
      <c r="UAX45" s="516"/>
      <c r="UAY45" s="516"/>
      <c r="UAZ45" s="516"/>
      <c r="UBA45" s="516"/>
      <c r="UBB45" s="516"/>
      <c r="UBC45" s="516"/>
      <c r="UBD45" s="516"/>
      <c r="UBE45" s="516"/>
      <c r="UBF45" s="516"/>
      <c r="UBG45" s="516"/>
      <c r="UBH45" s="516"/>
      <c r="UBI45" s="516"/>
      <c r="UBJ45" s="516"/>
      <c r="UBK45" s="516"/>
      <c r="UBL45" s="516"/>
      <c r="UBM45" s="516"/>
      <c r="UBN45" s="516"/>
      <c r="UBO45" s="516"/>
      <c r="UBP45" s="516"/>
      <c r="UBQ45" s="516"/>
      <c r="UBR45" s="516"/>
      <c r="UBS45" s="516"/>
      <c r="UBT45" s="516"/>
      <c r="UBU45" s="516"/>
      <c r="UBV45" s="516"/>
      <c r="UBW45" s="516"/>
      <c r="UBX45" s="516"/>
      <c r="UBY45" s="516"/>
      <c r="UBZ45" s="516"/>
      <c r="UCA45" s="516"/>
      <c r="UCB45" s="516"/>
      <c r="UCC45" s="516"/>
      <c r="UCD45" s="516"/>
      <c r="UCE45" s="516"/>
      <c r="UCF45" s="516"/>
      <c r="UCG45" s="516"/>
      <c r="UCH45" s="516"/>
      <c r="UCI45" s="516"/>
      <c r="UCJ45" s="516"/>
      <c r="UCK45" s="516"/>
      <c r="UCL45" s="516"/>
      <c r="UCM45" s="516"/>
      <c r="UCN45" s="516"/>
      <c r="UCO45" s="516"/>
      <c r="UCP45" s="516"/>
      <c r="UCQ45" s="516"/>
      <c r="UCR45" s="516"/>
      <c r="UCS45" s="516"/>
      <c r="UCT45" s="516"/>
      <c r="UCU45" s="516"/>
      <c r="UCV45" s="516"/>
      <c r="UCW45" s="516"/>
      <c r="UCX45" s="516"/>
      <c r="UCY45" s="516"/>
      <c r="UCZ45" s="516"/>
      <c r="UDA45" s="516"/>
      <c r="UDB45" s="516"/>
      <c r="UDC45" s="516"/>
      <c r="UDD45" s="516"/>
      <c r="UDE45" s="516"/>
      <c r="UDF45" s="516"/>
      <c r="UDG45" s="516"/>
      <c r="UDH45" s="516"/>
      <c r="UDI45" s="516"/>
      <c r="UDJ45" s="516"/>
      <c r="UDK45" s="516"/>
      <c r="UDL45" s="516"/>
      <c r="UDM45" s="516"/>
      <c r="UDN45" s="516"/>
      <c r="UDO45" s="516"/>
      <c r="UDP45" s="516"/>
      <c r="UDQ45" s="516"/>
      <c r="UDR45" s="516"/>
      <c r="UDS45" s="516"/>
      <c r="UDT45" s="516"/>
      <c r="UDU45" s="516"/>
      <c r="UDV45" s="516"/>
      <c r="UDW45" s="516"/>
      <c r="UDX45" s="516"/>
      <c r="UDY45" s="516"/>
      <c r="UDZ45" s="516"/>
      <c r="UEA45" s="516"/>
      <c r="UEB45" s="516"/>
      <c r="UEC45" s="516"/>
      <c r="UED45" s="516"/>
      <c r="UEE45" s="516"/>
      <c r="UEF45" s="516"/>
      <c r="UEG45" s="516"/>
      <c r="UEH45" s="516"/>
      <c r="UEI45" s="516"/>
      <c r="UEJ45" s="516"/>
      <c r="UEK45" s="516"/>
      <c r="UEL45" s="516"/>
      <c r="UEM45" s="516"/>
      <c r="UEN45" s="516"/>
      <c r="UEO45" s="516"/>
      <c r="UEP45" s="516"/>
      <c r="UEQ45" s="516"/>
      <c r="UER45" s="516"/>
      <c r="UES45" s="516"/>
      <c r="UET45" s="516"/>
      <c r="UEU45" s="516"/>
      <c r="UEV45" s="516"/>
      <c r="UEW45" s="516"/>
      <c r="UEX45" s="516"/>
      <c r="UEY45" s="516"/>
      <c r="UEZ45" s="516"/>
      <c r="UFA45" s="516"/>
      <c r="UFB45" s="516"/>
      <c r="UFC45" s="516"/>
      <c r="UFD45" s="516"/>
      <c r="UFE45" s="516"/>
      <c r="UFF45" s="516"/>
      <c r="UFG45" s="516"/>
      <c r="UFH45" s="516"/>
      <c r="UFI45" s="516"/>
      <c r="UFJ45" s="516"/>
      <c r="UFK45" s="516"/>
      <c r="UFL45" s="516"/>
      <c r="UFM45" s="516"/>
      <c r="UFN45" s="516"/>
      <c r="UFO45" s="516"/>
      <c r="UFP45" s="516"/>
      <c r="UFQ45" s="516"/>
      <c r="UFR45" s="516"/>
      <c r="UFS45" s="516"/>
      <c r="UFT45" s="516"/>
      <c r="UFU45" s="516"/>
      <c r="UFV45" s="516"/>
      <c r="UFW45" s="516"/>
      <c r="UFX45" s="516"/>
      <c r="UFY45" s="516"/>
      <c r="UFZ45" s="516"/>
      <c r="UGA45" s="516"/>
      <c r="UGB45" s="516"/>
      <c r="UGC45" s="516"/>
      <c r="UGD45" s="516"/>
      <c r="UGE45" s="516"/>
      <c r="UGF45" s="516"/>
      <c r="UGG45" s="516"/>
      <c r="UGH45" s="516"/>
      <c r="UGI45" s="516"/>
      <c r="UGJ45" s="516"/>
      <c r="UGK45" s="516"/>
      <c r="UGL45" s="516"/>
      <c r="UGM45" s="516"/>
      <c r="UGN45" s="516"/>
      <c r="UGO45" s="516"/>
      <c r="UGP45" s="516"/>
      <c r="UGQ45" s="516"/>
      <c r="UGR45" s="516"/>
      <c r="UGS45" s="516"/>
      <c r="UGT45" s="516"/>
      <c r="UGU45" s="516"/>
      <c r="UGV45" s="516"/>
      <c r="UGW45" s="516"/>
      <c r="UGX45" s="516"/>
      <c r="UGY45" s="516"/>
      <c r="UGZ45" s="516"/>
      <c r="UHA45" s="516"/>
      <c r="UHB45" s="516"/>
      <c r="UHC45" s="516"/>
      <c r="UHD45" s="516"/>
      <c r="UHE45" s="516"/>
      <c r="UHF45" s="516"/>
      <c r="UHG45" s="516"/>
      <c r="UHH45" s="516"/>
      <c r="UHI45" s="516"/>
      <c r="UHJ45" s="516"/>
      <c r="UHK45" s="516"/>
      <c r="UHL45" s="516"/>
      <c r="UHM45" s="516"/>
      <c r="UHN45" s="516"/>
      <c r="UHO45" s="516"/>
      <c r="UHP45" s="516"/>
      <c r="UHQ45" s="516"/>
      <c r="UHR45" s="516"/>
      <c r="UHS45" s="516"/>
      <c r="UHT45" s="516"/>
      <c r="UHU45" s="516"/>
      <c r="UHV45" s="516"/>
      <c r="UHW45" s="516"/>
      <c r="UHX45" s="516"/>
      <c r="UHY45" s="516"/>
      <c r="UHZ45" s="516"/>
      <c r="UIA45" s="516"/>
      <c r="UIB45" s="516"/>
      <c r="UIC45" s="516"/>
      <c r="UID45" s="516"/>
      <c r="UIE45" s="516"/>
      <c r="UIF45" s="516"/>
      <c r="UIG45" s="516"/>
      <c r="UIH45" s="516"/>
      <c r="UII45" s="516"/>
      <c r="UIJ45" s="516"/>
      <c r="UIK45" s="516"/>
      <c r="UIL45" s="516"/>
      <c r="UIM45" s="516"/>
      <c r="UIN45" s="516"/>
      <c r="UIO45" s="516"/>
      <c r="UIP45" s="516"/>
      <c r="UIQ45" s="516"/>
      <c r="UIR45" s="516"/>
      <c r="UIS45" s="516"/>
      <c r="UIT45" s="516"/>
      <c r="UIU45" s="516"/>
      <c r="UIV45" s="516"/>
      <c r="UIW45" s="516"/>
      <c r="UIX45" s="516"/>
      <c r="UIY45" s="516"/>
      <c r="UIZ45" s="516"/>
      <c r="UJA45" s="516"/>
      <c r="UJB45" s="516"/>
      <c r="UJC45" s="516"/>
      <c r="UJD45" s="516"/>
      <c r="UJE45" s="516"/>
      <c r="UJF45" s="516"/>
      <c r="UJG45" s="516"/>
      <c r="UJH45" s="516"/>
      <c r="UJI45" s="516"/>
      <c r="UJJ45" s="516"/>
      <c r="UJK45" s="516"/>
      <c r="UJL45" s="516"/>
      <c r="UJM45" s="516"/>
      <c r="UJN45" s="516"/>
      <c r="UJO45" s="516"/>
      <c r="UJP45" s="516"/>
      <c r="UJQ45" s="516"/>
      <c r="UJR45" s="516"/>
      <c r="UJS45" s="516"/>
      <c r="UJT45" s="516"/>
      <c r="UJU45" s="516"/>
      <c r="UJV45" s="516"/>
      <c r="UJW45" s="516"/>
      <c r="UJX45" s="516"/>
      <c r="UJY45" s="516"/>
      <c r="UJZ45" s="516"/>
      <c r="UKA45" s="516"/>
      <c r="UKB45" s="516"/>
      <c r="UKC45" s="516"/>
      <c r="UKD45" s="516"/>
      <c r="UKE45" s="516"/>
      <c r="UKF45" s="516"/>
      <c r="UKG45" s="516"/>
      <c r="UKH45" s="516"/>
      <c r="UKI45" s="516"/>
      <c r="UKJ45" s="516"/>
      <c r="UKK45" s="516"/>
      <c r="UKL45" s="516"/>
      <c r="UKM45" s="516"/>
      <c r="UKN45" s="516"/>
      <c r="UKO45" s="516"/>
      <c r="UKP45" s="516"/>
      <c r="UKQ45" s="516"/>
      <c r="UKR45" s="516"/>
      <c r="UKS45" s="516"/>
      <c r="UKT45" s="516"/>
      <c r="UKU45" s="516"/>
      <c r="UKV45" s="516"/>
      <c r="UKW45" s="516"/>
      <c r="UKX45" s="516"/>
      <c r="UKY45" s="516"/>
      <c r="UKZ45" s="516"/>
      <c r="ULA45" s="516"/>
      <c r="ULB45" s="516"/>
      <c r="ULC45" s="516"/>
      <c r="ULD45" s="516"/>
      <c r="ULE45" s="516"/>
      <c r="ULF45" s="516"/>
      <c r="ULG45" s="516"/>
      <c r="ULH45" s="516"/>
      <c r="ULI45" s="516"/>
      <c r="ULJ45" s="516"/>
      <c r="ULK45" s="516"/>
      <c r="ULL45" s="516"/>
      <c r="ULM45" s="516"/>
      <c r="ULN45" s="516"/>
      <c r="ULO45" s="516"/>
      <c r="ULP45" s="516"/>
      <c r="ULQ45" s="516"/>
      <c r="ULR45" s="516"/>
      <c r="ULS45" s="516"/>
      <c r="ULT45" s="516"/>
      <c r="ULU45" s="516"/>
      <c r="ULV45" s="516"/>
      <c r="ULW45" s="516"/>
      <c r="ULX45" s="516"/>
      <c r="ULY45" s="516"/>
      <c r="ULZ45" s="516"/>
      <c r="UMA45" s="516"/>
      <c r="UMB45" s="516"/>
      <c r="UMC45" s="516"/>
      <c r="UMD45" s="516"/>
      <c r="UME45" s="516"/>
      <c r="UMF45" s="516"/>
      <c r="UMG45" s="516"/>
      <c r="UMH45" s="516"/>
      <c r="UMI45" s="516"/>
      <c r="UMJ45" s="516"/>
      <c r="UMK45" s="516"/>
      <c r="UML45" s="516"/>
      <c r="UMM45" s="516"/>
      <c r="UMN45" s="516"/>
      <c r="UMO45" s="516"/>
      <c r="UMP45" s="516"/>
      <c r="UMQ45" s="516"/>
      <c r="UMR45" s="516"/>
      <c r="UMS45" s="516"/>
      <c r="UMT45" s="516"/>
      <c r="UMU45" s="516"/>
      <c r="UMV45" s="516"/>
      <c r="UMW45" s="516"/>
      <c r="UMX45" s="516"/>
      <c r="UMY45" s="516"/>
      <c r="UMZ45" s="516"/>
      <c r="UNA45" s="516"/>
      <c r="UNB45" s="516"/>
      <c r="UNC45" s="516"/>
      <c r="UND45" s="516"/>
      <c r="UNE45" s="516"/>
      <c r="UNF45" s="516"/>
      <c r="UNG45" s="516"/>
      <c r="UNH45" s="516"/>
      <c r="UNI45" s="516"/>
      <c r="UNJ45" s="516"/>
      <c r="UNK45" s="516"/>
      <c r="UNL45" s="516"/>
      <c r="UNM45" s="516"/>
      <c r="UNN45" s="516"/>
      <c r="UNO45" s="516"/>
      <c r="UNP45" s="516"/>
      <c r="UNQ45" s="516"/>
      <c r="UNR45" s="516"/>
      <c r="UNS45" s="516"/>
      <c r="UNT45" s="516"/>
      <c r="UNU45" s="516"/>
      <c r="UNV45" s="516"/>
      <c r="UNW45" s="516"/>
      <c r="UNX45" s="516"/>
      <c r="UNY45" s="516"/>
      <c r="UNZ45" s="516"/>
      <c r="UOA45" s="516"/>
      <c r="UOB45" s="516"/>
      <c r="UOC45" s="516"/>
      <c r="UOD45" s="516"/>
      <c r="UOE45" s="516"/>
      <c r="UOF45" s="516"/>
      <c r="UOG45" s="516"/>
      <c r="UOH45" s="516"/>
      <c r="UOI45" s="516"/>
      <c r="UOJ45" s="516"/>
      <c r="UOK45" s="516"/>
      <c r="UOL45" s="516"/>
      <c r="UOM45" s="516"/>
      <c r="UON45" s="516"/>
      <c r="UOO45" s="516"/>
      <c r="UOP45" s="516"/>
      <c r="UOQ45" s="516"/>
      <c r="UOR45" s="516"/>
      <c r="UOS45" s="516"/>
      <c r="UOT45" s="516"/>
      <c r="UOU45" s="516"/>
      <c r="UOV45" s="516"/>
      <c r="UOW45" s="516"/>
      <c r="UOX45" s="516"/>
      <c r="UOY45" s="516"/>
      <c r="UOZ45" s="516"/>
      <c r="UPA45" s="516"/>
      <c r="UPB45" s="516"/>
      <c r="UPC45" s="516"/>
      <c r="UPD45" s="516"/>
      <c r="UPE45" s="516"/>
      <c r="UPF45" s="516"/>
      <c r="UPG45" s="516"/>
      <c r="UPH45" s="516"/>
      <c r="UPI45" s="516"/>
      <c r="UPJ45" s="516"/>
      <c r="UPK45" s="516"/>
      <c r="UPL45" s="516"/>
      <c r="UPM45" s="516"/>
      <c r="UPN45" s="516"/>
      <c r="UPO45" s="516"/>
      <c r="UPP45" s="516"/>
      <c r="UPQ45" s="516"/>
      <c r="UPR45" s="516"/>
      <c r="UPS45" s="516"/>
      <c r="UPT45" s="516"/>
      <c r="UPU45" s="516"/>
      <c r="UPV45" s="516"/>
      <c r="UPW45" s="516"/>
      <c r="UPX45" s="516"/>
      <c r="UPY45" s="516"/>
      <c r="UPZ45" s="516"/>
      <c r="UQA45" s="516"/>
      <c r="UQB45" s="516"/>
      <c r="UQC45" s="516"/>
      <c r="UQD45" s="516"/>
      <c r="UQE45" s="516"/>
      <c r="UQF45" s="516"/>
      <c r="UQG45" s="516"/>
      <c r="UQH45" s="516"/>
      <c r="UQI45" s="516"/>
      <c r="UQJ45" s="516"/>
      <c r="UQK45" s="516"/>
      <c r="UQL45" s="516"/>
      <c r="UQM45" s="516"/>
      <c r="UQN45" s="516"/>
      <c r="UQO45" s="516"/>
      <c r="UQP45" s="516"/>
      <c r="UQQ45" s="516"/>
      <c r="UQR45" s="516"/>
      <c r="UQS45" s="516"/>
      <c r="UQT45" s="516"/>
      <c r="UQU45" s="516"/>
      <c r="UQV45" s="516"/>
      <c r="UQW45" s="516"/>
      <c r="UQX45" s="516"/>
      <c r="UQY45" s="516"/>
      <c r="UQZ45" s="516"/>
      <c r="URA45" s="516"/>
      <c r="URB45" s="516"/>
      <c r="URC45" s="516"/>
      <c r="URD45" s="516"/>
      <c r="URE45" s="516"/>
      <c r="URF45" s="516"/>
      <c r="URG45" s="516"/>
      <c r="URH45" s="516"/>
      <c r="URI45" s="516"/>
      <c r="URJ45" s="516"/>
      <c r="URK45" s="516"/>
      <c r="URL45" s="516"/>
      <c r="URM45" s="516"/>
      <c r="URN45" s="516"/>
      <c r="URO45" s="516"/>
      <c r="URP45" s="516"/>
      <c r="URQ45" s="516"/>
      <c r="URR45" s="516"/>
      <c r="URS45" s="516"/>
      <c r="URT45" s="516"/>
      <c r="URU45" s="516"/>
      <c r="URV45" s="516"/>
      <c r="URW45" s="516"/>
      <c r="URX45" s="516"/>
      <c r="URY45" s="516"/>
      <c r="URZ45" s="516"/>
      <c r="USA45" s="516"/>
      <c r="USB45" s="516"/>
      <c r="USC45" s="516"/>
      <c r="USD45" s="516"/>
      <c r="USE45" s="516"/>
      <c r="USF45" s="516"/>
      <c r="USG45" s="516"/>
      <c r="USH45" s="516"/>
      <c r="USI45" s="516"/>
      <c r="USJ45" s="516"/>
      <c r="USK45" s="516"/>
      <c r="USL45" s="516"/>
      <c r="USM45" s="516"/>
      <c r="USN45" s="516"/>
      <c r="USO45" s="516"/>
      <c r="USP45" s="516"/>
      <c r="USQ45" s="516"/>
      <c r="USR45" s="516"/>
      <c r="USS45" s="516"/>
      <c r="UST45" s="516"/>
      <c r="USU45" s="516"/>
      <c r="USV45" s="516"/>
      <c r="USW45" s="516"/>
      <c r="USX45" s="516"/>
      <c r="USY45" s="516"/>
      <c r="USZ45" s="516"/>
      <c r="UTA45" s="516"/>
      <c r="UTB45" s="516"/>
      <c r="UTC45" s="516"/>
      <c r="UTD45" s="516"/>
      <c r="UTE45" s="516"/>
      <c r="UTF45" s="516"/>
      <c r="UTG45" s="516"/>
      <c r="UTH45" s="516"/>
      <c r="UTI45" s="516"/>
      <c r="UTJ45" s="516"/>
      <c r="UTK45" s="516"/>
      <c r="UTL45" s="516"/>
      <c r="UTM45" s="516"/>
      <c r="UTN45" s="516"/>
      <c r="UTO45" s="516"/>
      <c r="UTP45" s="516"/>
      <c r="UTQ45" s="516"/>
      <c r="UTR45" s="516"/>
      <c r="UTS45" s="516"/>
      <c r="UTT45" s="516"/>
      <c r="UTU45" s="516"/>
      <c r="UTV45" s="516"/>
      <c r="UTW45" s="516"/>
      <c r="UTX45" s="516"/>
      <c r="UTY45" s="516"/>
      <c r="UTZ45" s="516"/>
      <c r="UUA45" s="516"/>
      <c r="UUB45" s="516"/>
      <c r="UUC45" s="516"/>
      <c r="UUD45" s="516"/>
      <c r="UUE45" s="516"/>
      <c r="UUF45" s="516"/>
      <c r="UUG45" s="516"/>
      <c r="UUH45" s="516"/>
      <c r="UUI45" s="516"/>
      <c r="UUJ45" s="516"/>
      <c r="UUK45" s="516"/>
      <c r="UUL45" s="516"/>
      <c r="UUM45" s="516"/>
      <c r="UUN45" s="516"/>
      <c r="UUO45" s="516"/>
      <c r="UUP45" s="516"/>
      <c r="UUQ45" s="516"/>
      <c r="UUR45" s="516"/>
      <c r="UUS45" s="516"/>
      <c r="UUT45" s="516"/>
      <c r="UUU45" s="516"/>
      <c r="UUV45" s="516"/>
      <c r="UUW45" s="516"/>
      <c r="UUX45" s="516"/>
      <c r="UUY45" s="516"/>
      <c r="UUZ45" s="516"/>
      <c r="UVA45" s="516"/>
      <c r="UVB45" s="516"/>
      <c r="UVC45" s="516"/>
      <c r="UVD45" s="516"/>
      <c r="UVE45" s="516"/>
      <c r="UVF45" s="516"/>
      <c r="UVG45" s="516"/>
      <c r="UVH45" s="516"/>
      <c r="UVI45" s="516"/>
      <c r="UVJ45" s="516"/>
      <c r="UVK45" s="516"/>
      <c r="UVL45" s="516"/>
      <c r="UVM45" s="516"/>
      <c r="UVN45" s="516"/>
      <c r="UVO45" s="516"/>
      <c r="UVP45" s="516"/>
      <c r="UVQ45" s="516"/>
      <c r="UVR45" s="516"/>
      <c r="UVS45" s="516"/>
      <c r="UVT45" s="516"/>
      <c r="UVU45" s="516"/>
      <c r="UVV45" s="516"/>
      <c r="UVW45" s="516"/>
      <c r="UVX45" s="516"/>
      <c r="UVY45" s="516"/>
      <c r="UVZ45" s="516"/>
      <c r="UWA45" s="516"/>
      <c r="UWB45" s="516"/>
      <c r="UWC45" s="516"/>
      <c r="UWD45" s="516"/>
      <c r="UWE45" s="516"/>
      <c r="UWF45" s="516"/>
      <c r="UWG45" s="516"/>
      <c r="UWH45" s="516"/>
      <c r="UWI45" s="516"/>
      <c r="UWJ45" s="516"/>
      <c r="UWK45" s="516"/>
      <c r="UWL45" s="516"/>
      <c r="UWM45" s="516"/>
      <c r="UWN45" s="516"/>
      <c r="UWO45" s="516"/>
      <c r="UWP45" s="516"/>
      <c r="UWQ45" s="516"/>
      <c r="UWR45" s="516"/>
      <c r="UWS45" s="516"/>
      <c r="UWT45" s="516"/>
      <c r="UWU45" s="516"/>
      <c r="UWV45" s="516"/>
      <c r="UWW45" s="516"/>
      <c r="UWX45" s="516"/>
      <c r="UWY45" s="516"/>
      <c r="UWZ45" s="516"/>
      <c r="UXA45" s="516"/>
      <c r="UXB45" s="516"/>
      <c r="UXC45" s="516"/>
      <c r="UXD45" s="516"/>
      <c r="UXE45" s="516"/>
      <c r="UXF45" s="516"/>
      <c r="UXG45" s="516"/>
      <c r="UXH45" s="516"/>
      <c r="UXI45" s="516"/>
      <c r="UXJ45" s="516"/>
      <c r="UXK45" s="516"/>
      <c r="UXL45" s="516"/>
      <c r="UXM45" s="516"/>
      <c r="UXN45" s="516"/>
      <c r="UXO45" s="516"/>
      <c r="UXP45" s="516"/>
      <c r="UXQ45" s="516"/>
      <c r="UXR45" s="516"/>
      <c r="UXS45" s="516"/>
      <c r="UXT45" s="516"/>
      <c r="UXU45" s="516"/>
      <c r="UXV45" s="516"/>
      <c r="UXW45" s="516"/>
      <c r="UXX45" s="516"/>
      <c r="UXY45" s="516"/>
      <c r="UXZ45" s="516"/>
      <c r="UYA45" s="516"/>
      <c r="UYB45" s="516"/>
      <c r="UYC45" s="516"/>
      <c r="UYD45" s="516"/>
      <c r="UYE45" s="516"/>
      <c r="UYF45" s="516"/>
      <c r="UYG45" s="516"/>
      <c r="UYH45" s="516"/>
      <c r="UYI45" s="516"/>
      <c r="UYJ45" s="516"/>
      <c r="UYK45" s="516"/>
      <c r="UYL45" s="516"/>
      <c r="UYM45" s="516"/>
      <c r="UYN45" s="516"/>
      <c r="UYO45" s="516"/>
      <c r="UYP45" s="516"/>
      <c r="UYQ45" s="516"/>
      <c r="UYR45" s="516"/>
      <c r="UYS45" s="516"/>
      <c r="UYT45" s="516"/>
      <c r="UYU45" s="516"/>
      <c r="UYV45" s="516"/>
      <c r="UYW45" s="516"/>
      <c r="UYX45" s="516"/>
      <c r="UYY45" s="516"/>
      <c r="UYZ45" s="516"/>
      <c r="UZA45" s="516"/>
      <c r="UZB45" s="516"/>
      <c r="UZC45" s="516"/>
      <c r="UZD45" s="516"/>
      <c r="UZE45" s="516"/>
      <c r="UZF45" s="516"/>
      <c r="UZG45" s="516"/>
      <c r="UZH45" s="516"/>
      <c r="UZI45" s="516"/>
      <c r="UZJ45" s="516"/>
      <c r="UZK45" s="516"/>
      <c r="UZL45" s="516"/>
      <c r="UZM45" s="516"/>
      <c r="UZN45" s="516"/>
      <c r="UZO45" s="516"/>
      <c r="UZP45" s="516"/>
      <c r="UZQ45" s="516"/>
      <c r="UZR45" s="516"/>
      <c r="UZS45" s="516"/>
      <c r="UZT45" s="516"/>
      <c r="UZU45" s="516"/>
      <c r="UZV45" s="516"/>
      <c r="UZW45" s="516"/>
      <c r="UZX45" s="516"/>
      <c r="UZY45" s="516"/>
      <c r="UZZ45" s="516"/>
      <c r="VAA45" s="516"/>
      <c r="VAB45" s="516"/>
      <c r="VAC45" s="516"/>
      <c r="VAD45" s="516"/>
      <c r="VAE45" s="516"/>
      <c r="VAF45" s="516"/>
      <c r="VAG45" s="516"/>
      <c r="VAH45" s="516"/>
      <c r="VAI45" s="516"/>
      <c r="VAJ45" s="516"/>
      <c r="VAK45" s="516"/>
      <c r="VAL45" s="516"/>
      <c r="VAM45" s="516"/>
      <c r="VAN45" s="516"/>
      <c r="VAO45" s="516"/>
      <c r="VAP45" s="516"/>
      <c r="VAQ45" s="516"/>
      <c r="VAR45" s="516"/>
      <c r="VAS45" s="516"/>
      <c r="VAT45" s="516"/>
      <c r="VAU45" s="516"/>
      <c r="VAV45" s="516"/>
      <c r="VAW45" s="516"/>
      <c r="VAX45" s="516"/>
      <c r="VAY45" s="516"/>
      <c r="VAZ45" s="516"/>
      <c r="VBA45" s="516"/>
      <c r="VBB45" s="516"/>
      <c r="VBC45" s="516"/>
      <c r="VBD45" s="516"/>
      <c r="VBE45" s="516"/>
      <c r="VBF45" s="516"/>
      <c r="VBG45" s="516"/>
      <c r="VBH45" s="516"/>
      <c r="VBI45" s="516"/>
      <c r="VBJ45" s="516"/>
      <c r="VBK45" s="516"/>
      <c r="VBL45" s="516"/>
      <c r="VBM45" s="516"/>
      <c r="VBN45" s="516"/>
      <c r="VBO45" s="516"/>
      <c r="VBP45" s="516"/>
      <c r="VBQ45" s="516"/>
      <c r="VBR45" s="516"/>
      <c r="VBS45" s="516"/>
      <c r="VBT45" s="516"/>
      <c r="VBU45" s="516"/>
      <c r="VBV45" s="516"/>
      <c r="VBW45" s="516"/>
      <c r="VBX45" s="516"/>
      <c r="VBY45" s="516"/>
      <c r="VBZ45" s="516"/>
      <c r="VCA45" s="516"/>
      <c r="VCB45" s="516"/>
      <c r="VCC45" s="516"/>
      <c r="VCD45" s="516"/>
      <c r="VCE45" s="516"/>
      <c r="VCF45" s="516"/>
      <c r="VCG45" s="516"/>
      <c r="VCH45" s="516"/>
      <c r="VCI45" s="516"/>
      <c r="VCJ45" s="516"/>
      <c r="VCK45" s="516"/>
      <c r="VCL45" s="516"/>
      <c r="VCM45" s="516"/>
      <c r="VCN45" s="516"/>
      <c r="VCO45" s="516"/>
      <c r="VCP45" s="516"/>
      <c r="VCQ45" s="516"/>
      <c r="VCR45" s="516"/>
      <c r="VCS45" s="516"/>
      <c r="VCT45" s="516"/>
      <c r="VCU45" s="516"/>
      <c r="VCV45" s="516"/>
      <c r="VCW45" s="516"/>
      <c r="VCX45" s="516"/>
      <c r="VCY45" s="516"/>
      <c r="VCZ45" s="516"/>
      <c r="VDA45" s="516"/>
      <c r="VDB45" s="516"/>
      <c r="VDC45" s="516"/>
      <c r="VDD45" s="516"/>
      <c r="VDE45" s="516"/>
      <c r="VDF45" s="516"/>
      <c r="VDG45" s="516"/>
      <c r="VDH45" s="516"/>
      <c r="VDI45" s="516"/>
      <c r="VDJ45" s="516"/>
      <c r="VDK45" s="516"/>
      <c r="VDL45" s="516"/>
      <c r="VDM45" s="516"/>
      <c r="VDN45" s="516"/>
      <c r="VDO45" s="516"/>
      <c r="VDP45" s="516"/>
      <c r="VDQ45" s="516"/>
      <c r="VDR45" s="516"/>
      <c r="VDS45" s="516"/>
      <c r="VDT45" s="516"/>
      <c r="VDU45" s="516"/>
      <c r="VDV45" s="516"/>
      <c r="VDW45" s="516"/>
      <c r="VDX45" s="516"/>
      <c r="VDY45" s="516"/>
      <c r="VDZ45" s="516"/>
      <c r="VEA45" s="516"/>
      <c r="VEB45" s="516"/>
      <c r="VEC45" s="516"/>
      <c r="VED45" s="516"/>
      <c r="VEE45" s="516"/>
      <c r="VEF45" s="516"/>
      <c r="VEG45" s="516"/>
      <c r="VEH45" s="516"/>
      <c r="VEI45" s="516"/>
      <c r="VEJ45" s="516"/>
      <c r="VEK45" s="516"/>
      <c r="VEL45" s="516"/>
      <c r="VEM45" s="516"/>
      <c r="VEN45" s="516"/>
      <c r="VEO45" s="516"/>
      <c r="VEP45" s="516"/>
      <c r="VEQ45" s="516"/>
      <c r="VER45" s="516"/>
      <c r="VES45" s="516"/>
      <c r="VET45" s="516"/>
      <c r="VEU45" s="516"/>
      <c r="VEV45" s="516"/>
      <c r="VEW45" s="516"/>
      <c r="VEX45" s="516"/>
      <c r="VEY45" s="516"/>
      <c r="VEZ45" s="516"/>
      <c r="VFA45" s="516"/>
      <c r="VFB45" s="516"/>
      <c r="VFC45" s="516"/>
      <c r="VFD45" s="516"/>
      <c r="VFE45" s="516"/>
      <c r="VFF45" s="516"/>
      <c r="VFG45" s="516"/>
      <c r="VFH45" s="516"/>
      <c r="VFI45" s="516"/>
      <c r="VFJ45" s="516"/>
      <c r="VFK45" s="516"/>
      <c r="VFL45" s="516"/>
      <c r="VFM45" s="516"/>
      <c r="VFN45" s="516"/>
      <c r="VFO45" s="516"/>
      <c r="VFP45" s="516"/>
      <c r="VFQ45" s="516"/>
      <c r="VFR45" s="516"/>
      <c r="VFS45" s="516"/>
      <c r="VFT45" s="516"/>
      <c r="VFU45" s="516"/>
      <c r="VFV45" s="516"/>
      <c r="VFW45" s="516"/>
      <c r="VFX45" s="516"/>
      <c r="VFY45" s="516"/>
      <c r="VFZ45" s="516"/>
      <c r="VGA45" s="516"/>
      <c r="VGB45" s="516"/>
      <c r="VGC45" s="516"/>
      <c r="VGD45" s="516"/>
      <c r="VGE45" s="516"/>
      <c r="VGF45" s="516"/>
      <c r="VGG45" s="516"/>
      <c r="VGH45" s="516"/>
      <c r="VGI45" s="516"/>
      <c r="VGJ45" s="516"/>
      <c r="VGK45" s="516"/>
      <c r="VGL45" s="516"/>
      <c r="VGM45" s="516"/>
      <c r="VGN45" s="516"/>
      <c r="VGO45" s="516"/>
      <c r="VGP45" s="516"/>
      <c r="VGQ45" s="516"/>
      <c r="VGR45" s="516"/>
      <c r="VGS45" s="516"/>
      <c r="VGT45" s="516"/>
      <c r="VGU45" s="516"/>
      <c r="VGV45" s="516"/>
      <c r="VGW45" s="516"/>
      <c r="VGX45" s="516"/>
      <c r="VGY45" s="516"/>
      <c r="VGZ45" s="516"/>
      <c r="VHA45" s="516"/>
      <c r="VHB45" s="516"/>
      <c r="VHC45" s="516"/>
      <c r="VHD45" s="516"/>
      <c r="VHE45" s="516"/>
      <c r="VHF45" s="516"/>
      <c r="VHG45" s="516"/>
      <c r="VHH45" s="516"/>
      <c r="VHI45" s="516"/>
      <c r="VHJ45" s="516"/>
      <c r="VHK45" s="516"/>
      <c r="VHL45" s="516"/>
      <c r="VHM45" s="516"/>
      <c r="VHN45" s="516"/>
      <c r="VHO45" s="516"/>
      <c r="VHP45" s="516"/>
      <c r="VHQ45" s="516"/>
      <c r="VHR45" s="516"/>
      <c r="VHS45" s="516"/>
      <c r="VHT45" s="516"/>
      <c r="VHU45" s="516"/>
      <c r="VHV45" s="516"/>
      <c r="VHW45" s="516"/>
      <c r="VHX45" s="516"/>
      <c r="VHY45" s="516"/>
      <c r="VHZ45" s="516"/>
      <c r="VIA45" s="516"/>
      <c r="VIB45" s="516"/>
      <c r="VIC45" s="516"/>
      <c r="VID45" s="516"/>
      <c r="VIE45" s="516"/>
      <c r="VIF45" s="516"/>
      <c r="VIG45" s="516"/>
      <c r="VIH45" s="516"/>
      <c r="VII45" s="516"/>
      <c r="VIJ45" s="516"/>
      <c r="VIK45" s="516"/>
      <c r="VIL45" s="516"/>
      <c r="VIM45" s="516"/>
      <c r="VIN45" s="516"/>
      <c r="VIO45" s="516"/>
      <c r="VIP45" s="516"/>
      <c r="VIQ45" s="516"/>
      <c r="VIR45" s="516"/>
      <c r="VIS45" s="516"/>
      <c r="VIT45" s="516"/>
      <c r="VIU45" s="516"/>
      <c r="VIV45" s="516"/>
      <c r="VIW45" s="516"/>
      <c r="VIX45" s="516"/>
      <c r="VIY45" s="516"/>
      <c r="VIZ45" s="516"/>
      <c r="VJA45" s="516"/>
      <c r="VJB45" s="516"/>
      <c r="VJC45" s="516"/>
      <c r="VJD45" s="516"/>
      <c r="VJE45" s="516"/>
      <c r="VJF45" s="516"/>
      <c r="VJG45" s="516"/>
      <c r="VJH45" s="516"/>
      <c r="VJI45" s="516"/>
      <c r="VJJ45" s="516"/>
      <c r="VJK45" s="516"/>
      <c r="VJL45" s="516"/>
      <c r="VJM45" s="516"/>
      <c r="VJN45" s="516"/>
      <c r="VJO45" s="516"/>
      <c r="VJP45" s="516"/>
      <c r="VJQ45" s="516"/>
      <c r="VJR45" s="516"/>
      <c r="VJS45" s="516"/>
      <c r="VJT45" s="516"/>
      <c r="VJU45" s="516"/>
      <c r="VJV45" s="516"/>
      <c r="VJW45" s="516"/>
      <c r="VJX45" s="516"/>
      <c r="VJY45" s="516"/>
      <c r="VJZ45" s="516"/>
      <c r="VKA45" s="516"/>
      <c r="VKB45" s="516"/>
      <c r="VKC45" s="516"/>
      <c r="VKD45" s="516"/>
      <c r="VKE45" s="516"/>
      <c r="VKF45" s="516"/>
      <c r="VKG45" s="516"/>
      <c r="VKH45" s="516"/>
      <c r="VKI45" s="516"/>
      <c r="VKJ45" s="516"/>
      <c r="VKK45" s="516"/>
      <c r="VKL45" s="516"/>
      <c r="VKM45" s="516"/>
      <c r="VKN45" s="516"/>
      <c r="VKO45" s="516"/>
      <c r="VKP45" s="516"/>
      <c r="VKQ45" s="516"/>
      <c r="VKR45" s="516"/>
      <c r="VKS45" s="516"/>
      <c r="VKT45" s="516"/>
      <c r="VKU45" s="516"/>
      <c r="VKV45" s="516"/>
      <c r="VKW45" s="516"/>
      <c r="VKX45" s="516"/>
      <c r="VKY45" s="516"/>
      <c r="VKZ45" s="516"/>
      <c r="VLA45" s="516"/>
      <c r="VLB45" s="516"/>
      <c r="VLC45" s="516"/>
      <c r="VLD45" s="516"/>
      <c r="VLE45" s="516"/>
      <c r="VLF45" s="516"/>
      <c r="VLG45" s="516"/>
      <c r="VLH45" s="516"/>
      <c r="VLI45" s="516"/>
      <c r="VLJ45" s="516"/>
      <c r="VLK45" s="516"/>
      <c r="VLL45" s="516"/>
      <c r="VLM45" s="516"/>
      <c r="VLN45" s="516"/>
      <c r="VLO45" s="516"/>
      <c r="VLP45" s="516"/>
      <c r="VLQ45" s="516"/>
      <c r="VLR45" s="516"/>
      <c r="VLS45" s="516"/>
      <c r="VLT45" s="516"/>
      <c r="VLU45" s="516"/>
      <c r="VLV45" s="516"/>
      <c r="VLW45" s="516"/>
      <c r="VLX45" s="516"/>
      <c r="VLY45" s="516"/>
      <c r="VLZ45" s="516"/>
      <c r="VMA45" s="516"/>
      <c r="VMB45" s="516"/>
      <c r="VMC45" s="516"/>
      <c r="VMD45" s="516"/>
      <c r="VME45" s="516"/>
      <c r="VMF45" s="516"/>
      <c r="VMG45" s="516"/>
      <c r="VMH45" s="516"/>
      <c r="VMI45" s="516"/>
      <c r="VMJ45" s="516"/>
      <c r="VMK45" s="516"/>
      <c r="VML45" s="516"/>
      <c r="VMM45" s="516"/>
      <c r="VMN45" s="516"/>
      <c r="VMO45" s="516"/>
      <c r="VMP45" s="516"/>
      <c r="VMQ45" s="516"/>
      <c r="VMR45" s="516"/>
      <c r="VMS45" s="516"/>
      <c r="VMT45" s="516"/>
      <c r="VMU45" s="516"/>
      <c r="VMV45" s="516"/>
      <c r="VMW45" s="516"/>
      <c r="VMX45" s="516"/>
      <c r="VMY45" s="516"/>
      <c r="VMZ45" s="516"/>
      <c r="VNA45" s="516"/>
      <c r="VNB45" s="516"/>
      <c r="VNC45" s="516"/>
      <c r="VND45" s="516"/>
      <c r="VNE45" s="516"/>
      <c r="VNF45" s="516"/>
      <c r="VNG45" s="516"/>
      <c r="VNH45" s="516"/>
      <c r="VNI45" s="516"/>
      <c r="VNJ45" s="516"/>
      <c r="VNK45" s="516"/>
      <c r="VNL45" s="516"/>
      <c r="VNM45" s="516"/>
      <c r="VNN45" s="516"/>
      <c r="VNO45" s="516"/>
      <c r="VNP45" s="516"/>
      <c r="VNQ45" s="516"/>
      <c r="VNR45" s="516"/>
      <c r="VNS45" s="516"/>
      <c r="VNT45" s="516"/>
      <c r="VNU45" s="516"/>
      <c r="VNV45" s="516"/>
      <c r="VNW45" s="516"/>
      <c r="VNX45" s="516"/>
      <c r="VNY45" s="516"/>
      <c r="VNZ45" s="516"/>
      <c r="VOA45" s="516"/>
      <c r="VOB45" s="516"/>
      <c r="VOC45" s="516"/>
      <c r="VOD45" s="516"/>
      <c r="VOE45" s="516"/>
      <c r="VOF45" s="516"/>
      <c r="VOG45" s="516"/>
      <c r="VOH45" s="516"/>
      <c r="VOI45" s="516"/>
      <c r="VOJ45" s="516"/>
      <c r="VOK45" s="516"/>
      <c r="VOL45" s="516"/>
      <c r="VOM45" s="516"/>
      <c r="VON45" s="516"/>
      <c r="VOO45" s="516"/>
      <c r="VOP45" s="516"/>
      <c r="VOQ45" s="516"/>
      <c r="VOR45" s="516"/>
      <c r="VOS45" s="516"/>
      <c r="VOT45" s="516"/>
      <c r="VOU45" s="516"/>
      <c r="VOV45" s="516"/>
      <c r="VOW45" s="516"/>
      <c r="VOX45" s="516"/>
      <c r="VOY45" s="516"/>
      <c r="VOZ45" s="516"/>
      <c r="VPA45" s="516"/>
      <c r="VPB45" s="516"/>
      <c r="VPC45" s="516"/>
      <c r="VPD45" s="516"/>
      <c r="VPE45" s="516"/>
      <c r="VPF45" s="516"/>
      <c r="VPG45" s="516"/>
      <c r="VPH45" s="516"/>
      <c r="VPI45" s="516"/>
      <c r="VPJ45" s="516"/>
      <c r="VPK45" s="516"/>
      <c r="VPL45" s="516"/>
      <c r="VPM45" s="516"/>
      <c r="VPN45" s="516"/>
      <c r="VPO45" s="516"/>
      <c r="VPP45" s="516"/>
      <c r="VPQ45" s="516"/>
      <c r="VPR45" s="516"/>
      <c r="VPS45" s="516"/>
      <c r="VPT45" s="516"/>
      <c r="VPU45" s="516"/>
      <c r="VPV45" s="516"/>
      <c r="VPW45" s="516"/>
      <c r="VPX45" s="516"/>
      <c r="VPY45" s="516"/>
      <c r="VPZ45" s="516"/>
      <c r="VQA45" s="516"/>
      <c r="VQB45" s="516"/>
      <c r="VQC45" s="516"/>
      <c r="VQD45" s="516"/>
      <c r="VQE45" s="516"/>
      <c r="VQF45" s="516"/>
      <c r="VQG45" s="516"/>
      <c r="VQH45" s="516"/>
      <c r="VQI45" s="516"/>
      <c r="VQJ45" s="516"/>
      <c r="VQK45" s="516"/>
      <c r="VQL45" s="516"/>
      <c r="VQM45" s="516"/>
      <c r="VQN45" s="516"/>
      <c r="VQO45" s="516"/>
      <c r="VQP45" s="516"/>
      <c r="VQQ45" s="516"/>
      <c r="VQR45" s="516"/>
      <c r="VQS45" s="516"/>
      <c r="VQT45" s="516"/>
      <c r="VQU45" s="516"/>
      <c r="VQV45" s="516"/>
      <c r="VQW45" s="516"/>
      <c r="VQX45" s="516"/>
      <c r="VQY45" s="516"/>
      <c r="VQZ45" s="516"/>
      <c r="VRA45" s="516"/>
      <c r="VRB45" s="516"/>
      <c r="VRC45" s="516"/>
      <c r="VRD45" s="516"/>
      <c r="VRE45" s="516"/>
      <c r="VRF45" s="516"/>
      <c r="VRG45" s="516"/>
      <c r="VRH45" s="516"/>
      <c r="VRI45" s="516"/>
      <c r="VRJ45" s="516"/>
      <c r="VRK45" s="516"/>
      <c r="VRL45" s="516"/>
      <c r="VRM45" s="516"/>
      <c r="VRN45" s="516"/>
      <c r="VRO45" s="516"/>
      <c r="VRP45" s="516"/>
      <c r="VRQ45" s="516"/>
      <c r="VRR45" s="516"/>
      <c r="VRS45" s="516"/>
      <c r="VRT45" s="516"/>
      <c r="VRU45" s="516"/>
      <c r="VRV45" s="516"/>
      <c r="VRW45" s="516"/>
      <c r="VRX45" s="516"/>
      <c r="VRY45" s="516"/>
      <c r="VRZ45" s="516"/>
      <c r="VSA45" s="516"/>
      <c r="VSB45" s="516"/>
      <c r="VSC45" s="516"/>
      <c r="VSD45" s="516"/>
      <c r="VSE45" s="516"/>
      <c r="VSF45" s="516"/>
      <c r="VSG45" s="516"/>
      <c r="VSH45" s="516"/>
      <c r="VSI45" s="516"/>
      <c r="VSJ45" s="516"/>
      <c r="VSK45" s="516"/>
      <c r="VSL45" s="516"/>
      <c r="VSM45" s="516"/>
      <c r="VSN45" s="516"/>
      <c r="VSO45" s="516"/>
      <c r="VSP45" s="516"/>
      <c r="VSQ45" s="516"/>
      <c r="VSR45" s="516"/>
      <c r="VSS45" s="516"/>
      <c r="VST45" s="516"/>
      <c r="VSU45" s="516"/>
      <c r="VSV45" s="516"/>
      <c r="VSW45" s="516"/>
      <c r="VSX45" s="516"/>
      <c r="VSY45" s="516"/>
      <c r="VSZ45" s="516"/>
      <c r="VTA45" s="516"/>
      <c r="VTB45" s="516"/>
      <c r="VTC45" s="516"/>
      <c r="VTD45" s="516"/>
      <c r="VTE45" s="516"/>
      <c r="VTF45" s="516"/>
      <c r="VTG45" s="516"/>
      <c r="VTH45" s="516"/>
      <c r="VTI45" s="516"/>
      <c r="VTJ45" s="516"/>
      <c r="VTK45" s="516"/>
      <c r="VTL45" s="516"/>
      <c r="VTM45" s="516"/>
      <c r="VTN45" s="516"/>
      <c r="VTO45" s="516"/>
      <c r="VTP45" s="516"/>
      <c r="VTQ45" s="516"/>
      <c r="VTR45" s="516"/>
      <c r="VTS45" s="516"/>
      <c r="VTT45" s="516"/>
      <c r="VTU45" s="516"/>
      <c r="VTV45" s="516"/>
      <c r="VTW45" s="516"/>
      <c r="VTX45" s="516"/>
      <c r="VTY45" s="516"/>
      <c r="VTZ45" s="516"/>
      <c r="VUA45" s="516"/>
      <c r="VUB45" s="516"/>
      <c r="VUC45" s="516"/>
      <c r="VUD45" s="516"/>
      <c r="VUE45" s="516"/>
      <c r="VUF45" s="516"/>
      <c r="VUG45" s="516"/>
      <c r="VUH45" s="516"/>
      <c r="VUI45" s="516"/>
      <c r="VUJ45" s="516"/>
      <c r="VUK45" s="516"/>
      <c r="VUL45" s="516"/>
      <c r="VUM45" s="516"/>
      <c r="VUN45" s="516"/>
      <c r="VUO45" s="516"/>
      <c r="VUP45" s="516"/>
      <c r="VUQ45" s="516"/>
      <c r="VUR45" s="516"/>
      <c r="VUS45" s="516"/>
      <c r="VUT45" s="516"/>
      <c r="VUU45" s="516"/>
      <c r="VUV45" s="516"/>
      <c r="VUW45" s="516"/>
      <c r="VUX45" s="516"/>
      <c r="VUY45" s="516"/>
      <c r="VUZ45" s="516"/>
      <c r="VVA45" s="516"/>
      <c r="VVB45" s="516"/>
      <c r="VVC45" s="516"/>
      <c r="VVD45" s="516"/>
      <c r="VVE45" s="516"/>
      <c r="VVF45" s="516"/>
      <c r="VVG45" s="516"/>
      <c r="VVH45" s="516"/>
      <c r="VVI45" s="516"/>
      <c r="VVJ45" s="516"/>
      <c r="VVK45" s="516"/>
      <c r="VVL45" s="516"/>
      <c r="VVM45" s="516"/>
      <c r="VVN45" s="516"/>
      <c r="VVO45" s="516"/>
      <c r="VVP45" s="516"/>
      <c r="VVQ45" s="516"/>
      <c r="VVR45" s="516"/>
      <c r="VVS45" s="516"/>
      <c r="VVT45" s="516"/>
      <c r="VVU45" s="516"/>
      <c r="VVV45" s="516"/>
      <c r="VVW45" s="516"/>
      <c r="VVX45" s="516"/>
      <c r="VVY45" s="516"/>
      <c r="VVZ45" s="516"/>
      <c r="VWA45" s="516"/>
      <c r="VWB45" s="516"/>
      <c r="VWC45" s="516"/>
      <c r="VWD45" s="516"/>
      <c r="VWE45" s="516"/>
      <c r="VWF45" s="516"/>
      <c r="VWG45" s="516"/>
      <c r="VWH45" s="516"/>
      <c r="VWI45" s="516"/>
      <c r="VWJ45" s="516"/>
      <c r="VWK45" s="516"/>
      <c r="VWL45" s="516"/>
      <c r="VWM45" s="516"/>
      <c r="VWN45" s="516"/>
      <c r="VWO45" s="516"/>
      <c r="VWP45" s="516"/>
      <c r="VWQ45" s="516"/>
      <c r="VWR45" s="516"/>
      <c r="VWS45" s="516"/>
      <c r="VWT45" s="516"/>
      <c r="VWU45" s="516"/>
      <c r="VWV45" s="516"/>
      <c r="VWW45" s="516"/>
      <c r="VWX45" s="516"/>
      <c r="VWY45" s="516"/>
      <c r="VWZ45" s="516"/>
      <c r="VXA45" s="516"/>
      <c r="VXB45" s="516"/>
      <c r="VXC45" s="516"/>
      <c r="VXD45" s="516"/>
      <c r="VXE45" s="516"/>
      <c r="VXF45" s="516"/>
      <c r="VXG45" s="516"/>
      <c r="VXH45" s="516"/>
      <c r="VXI45" s="516"/>
      <c r="VXJ45" s="516"/>
      <c r="VXK45" s="516"/>
      <c r="VXL45" s="516"/>
      <c r="VXM45" s="516"/>
      <c r="VXN45" s="516"/>
      <c r="VXO45" s="516"/>
      <c r="VXP45" s="516"/>
      <c r="VXQ45" s="516"/>
      <c r="VXR45" s="516"/>
      <c r="VXS45" s="516"/>
      <c r="VXT45" s="516"/>
      <c r="VXU45" s="516"/>
      <c r="VXV45" s="516"/>
      <c r="VXW45" s="516"/>
      <c r="VXX45" s="516"/>
      <c r="VXY45" s="516"/>
      <c r="VXZ45" s="516"/>
      <c r="VYA45" s="516"/>
      <c r="VYB45" s="516"/>
      <c r="VYC45" s="516"/>
      <c r="VYD45" s="516"/>
      <c r="VYE45" s="516"/>
      <c r="VYF45" s="516"/>
      <c r="VYG45" s="516"/>
      <c r="VYH45" s="516"/>
      <c r="VYI45" s="516"/>
      <c r="VYJ45" s="516"/>
      <c r="VYK45" s="516"/>
      <c r="VYL45" s="516"/>
      <c r="VYM45" s="516"/>
      <c r="VYN45" s="516"/>
      <c r="VYO45" s="516"/>
      <c r="VYP45" s="516"/>
      <c r="VYQ45" s="516"/>
      <c r="VYR45" s="516"/>
      <c r="VYS45" s="516"/>
      <c r="VYT45" s="516"/>
      <c r="VYU45" s="516"/>
      <c r="VYV45" s="516"/>
      <c r="VYW45" s="516"/>
      <c r="VYX45" s="516"/>
      <c r="VYY45" s="516"/>
      <c r="VYZ45" s="516"/>
      <c r="VZA45" s="516"/>
      <c r="VZB45" s="516"/>
      <c r="VZC45" s="516"/>
      <c r="VZD45" s="516"/>
      <c r="VZE45" s="516"/>
      <c r="VZF45" s="516"/>
      <c r="VZG45" s="516"/>
      <c r="VZH45" s="516"/>
      <c r="VZI45" s="516"/>
      <c r="VZJ45" s="516"/>
      <c r="VZK45" s="516"/>
      <c r="VZL45" s="516"/>
      <c r="VZM45" s="516"/>
      <c r="VZN45" s="516"/>
      <c r="VZO45" s="516"/>
      <c r="VZP45" s="516"/>
      <c r="VZQ45" s="516"/>
      <c r="VZR45" s="516"/>
      <c r="VZS45" s="516"/>
      <c r="VZT45" s="516"/>
      <c r="VZU45" s="516"/>
      <c r="VZV45" s="516"/>
      <c r="VZW45" s="516"/>
      <c r="VZX45" s="516"/>
      <c r="VZY45" s="516"/>
      <c r="VZZ45" s="516"/>
      <c r="WAA45" s="516"/>
      <c r="WAB45" s="516"/>
      <c r="WAC45" s="516"/>
      <c r="WAD45" s="516"/>
      <c r="WAE45" s="516"/>
      <c r="WAF45" s="516"/>
      <c r="WAG45" s="516"/>
      <c r="WAH45" s="516"/>
      <c r="WAI45" s="516"/>
      <c r="WAJ45" s="516"/>
      <c r="WAK45" s="516"/>
      <c r="WAL45" s="516"/>
      <c r="WAM45" s="516"/>
      <c r="WAN45" s="516"/>
      <c r="WAO45" s="516"/>
      <c r="WAP45" s="516"/>
      <c r="WAQ45" s="516"/>
      <c r="WAR45" s="516"/>
      <c r="WAS45" s="516"/>
      <c r="WAT45" s="516"/>
      <c r="WAU45" s="516"/>
      <c r="WAV45" s="516"/>
      <c r="WAW45" s="516"/>
      <c r="WAX45" s="516"/>
      <c r="WAY45" s="516"/>
      <c r="WAZ45" s="516"/>
      <c r="WBA45" s="516"/>
      <c r="WBB45" s="516"/>
      <c r="WBC45" s="516"/>
      <c r="WBD45" s="516"/>
      <c r="WBE45" s="516"/>
      <c r="WBF45" s="516"/>
      <c r="WBG45" s="516"/>
      <c r="WBH45" s="516"/>
      <c r="WBI45" s="516"/>
      <c r="WBJ45" s="516"/>
      <c r="WBK45" s="516"/>
      <c r="WBL45" s="516"/>
      <c r="WBM45" s="516"/>
      <c r="WBN45" s="516"/>
      <c r="WBO45" s="516"/>
      <c r="WBP45" s="516"/>
      <c r="WBQ45" s="516"/>
      <c r="WBR45" s="516"/>
      <c r="WBS45" s="516"/>
      <c r="WBT45" s="516"/>
      <c r="WBU45" s="516"/>
      <c r="WBV45" s="516"/>
      <c r="WBW45" s="516"/>
      <c r="WBX45" s="516"/>
      <c r="WBY45" s="516"/>
      <c r="WBZ45" s="516"/>
      <c r="WCA45" s="516"/>
      <c r="WCB45" s="516"/>
      <c r="WCC45" s="516"/>
      <c r="WCD45" s="516"/>
      <c r="WCE45" s="516"/>
      <c r="WCF45" s="516"/>
      <c r="WCG45" s="516"/>
      <c r="WCH45" s="516"/>
      <c r="WCI45" s="516"/>
      <c r="WCJ45" s="516"/>
      <c r="WCK45" s="516"/>
      <c r="WCL45" s="516"/>
      <c r="WCM45" s="516"/>
      <c r="WCN45" s="516"/>
      <c r="WCO45" s="516"/>
      <c r="WCP45" s="516"/>
      <c r="WCQ45" s="516"/>
      <c r="WCR45" s="516"/>
      <c r="WCS45" s="516"/>
      <c r="WCT45" s="516"/>
      <c r="WCU45" s="516"/>
      <c r="WCV45" s="516"/>
      <c r="WCW45" s="516"/>
      <c r="WCX45" s="516"/>
      <c r="WCY45" s="516"/>
      <c r="WCZ45" s="516"/>
      <c r="WDA45" s="516"/>
      <c r="WDB45" s="516"/>
      <c r="WDC45" s="516"/>
      <c r="WDD45" s="516"/>
      <c r="WDE45" s="516"/>
      <c r="WDF45" s="516"/>
      <c r="WDG45" s="516"/>
      <c r="WDH45" s="516"/>
      <c r="WDI45" s="516"/>
      <c r="WDJ45" s="516"/>
      <c r="WDK45" s="516"/>
      <c r="WDL45" s="516"/>
      <c r="WDM45" s="516"/>
      <c r="WDN45" s="516"/>
      <c r="WDO45" s="516"/>
      <c r="WDP45" s="516"/>
      <c r="WDQ45" s="516"/>
      <c r="WDR45" s="516"/>
      <c r="WDS45" s="516"/>
      <c r="WDT45" s="516"/>
      <c r="WDU45" s="516"/>
      <c r="WDV45" s="516"/>
      <c r="WDW45" s="516"/>
      <c r="WDX45" s="516"/>
      <c r="WDY45" s="516"/>
      <c r="WDZ45" s="516"/>
      <c r="WEA45" s="516"/>
      <c r="WEB45" s="516"/>
      <c r="WEC45" s="516"/>
      <c r="WED45" s="516"/>
      <c r="WEE45" s="516"/>
      <c r="WEF45" s="516"/>
      <c r="WEG45" s="516"/>
      <c r="WEH45" s="516"/>
      <c r="WEI45" s="516"/>
      <c r="WEJ45" s="516"/>
      <c r="WEK45" s="516"/>
      <c r="WEL45" s="516"/>
      <c r="WEM45" s="516"/>
      <c r="WEN45" s="516"/>
      <c r="WEO45" s="516"/>
      <c r="WEP45" s="516"/>
      <c r="WEQ45" s="516"/>
      <c r="WER45" s="516"/>
      <c r="WES45" s="516"/>
      <c r="WET45" s="516"/>
      <c r="WEU45" s="516"/>
      <c r="WEV45" s="516"/>
      <c r="WEW45" s="516"/>
      <c r="WEX45" s="516"/>
      <c r="WEY45" s="516"/>
      <c r="WEZ45" s="516"/>
      <c r="WFA45" s="516"/>
      <c r="WFB45" s="516"/>
      <c r="WFC45" s="516"/>
      <c r="WFD45" s="516"/>
      <c r="WFE45" s="516"/>
      <c r="WFF45" s="516"/>
      <c r="WFG45" s="516"/>
      <c r="WFH45" s="516"/>
      <c r="WFI45" s="516"/>
      <c r="WFJ45" s="516"/>
      <c r="WFK45" s="516"/>
      <c r="WFL45" s="516"/>
      <c r="WFM45" s="516"/>
      <c r="WFN45" s="516"/>
      <c r="WFO45" s="516"/>
      <c r="WFP45" s="516"/>
      <c r="WFQ45" s="516"/>
      <c r="WFR45" s="516"/>
      <c r="WFS45" s="516"/>
      <c r="WFT45" s="516"/>
      <c r="WFU45" s="516"/>
      <c r="WFV45" s="516"/>
      <c r="WFW45" s="516"/>
      <c r="WFX45" s="516"/>
      <c r="WFY45" s="516"/>
      <c r="WFZ45" s="516"/>
      <c r="WGA45" s="516"/>
      <c r="WGB45" s="516"/>
      <c r="WGC45" s="516"/>
      <c r="WGD45" s="516"/>
      <c r="WGE45" s="516"/>
      <c r="WGF45" s="516"/>
      <c r="WGG45" s="516"/>
      <c r="WGH45" s="516"/>
      <c r="WGI45" s="516"/>
      <c r="WGJ45" s="516"/>
      <c r="WGK45" s="516"/>
      <c r="WGL45" s="516"/>
      <c r="WGM45" s="516"/>
      <c r="WGN45" s="516"/>
      <c r="WGO45" s="516"/>
      <c r="WGP45" s="516"/>
      <c r="WGQ45" s="516"/>
      <c r="WGR45" s="516"/>
      <c r="WGS45" s="516"/>
      <c r="WGT45" s="516"/>
      <c r="WGU45" s="516"/>
      <c r="WGV45" s="516"/>
      <c r="WGW45" s="516"/>
      <c r="WGX45" s="516"/>
      <c r="WGY45" s="516"/>
      <c r="WGZ45" s="516"/>
      <c r="WHA45" s="516"/>
      <c r="WHB45" s="516"/>
      <c r="WHC45" s="516"/>
      <c r="WHD45" s="516"/>
      <c r="WHE45" s="516"/>
      <c r="WHF45" s="516"/>
      <c r="WHG45" s="516"/>
      <c r="WHH45" s="516"/>
      <c r="WHI45" s="516"/>
      <c r="WHJ45" s="516"/>
      <c r="WHK45" s="516"/>
      <c r="WHL45" s="516"/>
      <c r="WHM45" s="516"/>
      <c r="WHN45" s="516"/>
      <c r="WHO45" s="516"/>
      <c r="WHP45" s="516"/>
      <c r="WHQ45" s="516"/>
      <c r="WHR45" s="516"/>
      <c r="WHS45" s="516"/>
      <c r="WHT45" s="516"/>
      <c r="WHU45" s="516"/>
      <c r="WHV45" s="516"/>
      <c r="WHW45" s="516"/>
      <c r="WHX45" s="516"/>
      <c r="WHY45" s="516"/>
      <c r="WHZ45" s="516"/>
      <c r="WIA45" s="516"/>
      <c r="WIB45" s="516"/>
      <c r="WIC45" s="516"/>
      <c r="WID45" s="516"/>
      <c r="WIE45" s="516"/>
      <c r="WIF45" s="516"/>
      <c r="WIG45" s="516"/>
      <c r="WIH45" s="516"/>
      <c r="WII45" s="516"/>
      <c r="WIJ45" s="516"/>
      <c r="WIK45" s="516"/>
      <c r="WIL45" s="516"/>
      <c r="WIM45" s="516"/>
      <c r="WIN45" s="516"/>
      <c r="WIO45" s="516"/>
      <c r="WIP45" s="516"/>
      <c r="WIQ45" s="516"/>
      <c r="WIR45" s="516"/>
      <c r="WIS45" s="516"/>
      <c r="WIT45" s="516"/>
      <c r="WIU45" s="516"/>
      <c r="WIV45" s="516"/>
      <c r="WIW45" s="516"/>
      <c r="WIX45" s="516"/>
      <c r="WIY45" s="516"/>
      <c r="WIZ45" s="516"/>
      <c r="WJA45" s="516"/>
      <c r="WJB45" s="516"/>
      <c r="WJC45" s="516"/>
      <c r="WJD45" s="516"/>
      <c r="WJE45" s="516"/>
      <c r="WJF45" s="516"/>
      <c r="WJG45" s="516"/>
      <c r="WJH45" s="516"/>
      <c r="WJI45" s="516"/>
      <c r="WJJ45" s="516"/>
      <c r="WJK45" s="516"/>
      <c r="WJL45" s="516"/>
      <c r="WJM45" s="516"/>
      <c r="WJN45" s="516"/>
      <c r="WJO45" s="516"/>
      <c r="WJP45" s="516"/>
      <c r="WJQ45" s="516"/>
      <c r="WJR45" s="516"/>
      <c r="WJS45" s="516"/>
      <c r="WJT45" s="516"/>
      <c r="WJU45" s="516"/>
      <c r="WJV45" s="516"/>
      <c r="WJW45" s="516"/>
      <c r="WJX45" s="516"/>
      <c r="WJY45" s="516"/>
      <c r="WJZ45" s="516"/>
      <c r="WKA45" s="516"/>
      <c r="WKB45" s="516"/>
      <c r="WKC45" s="516"/>
      <c r="WKD45" s="516"/>
      <c r="WKE45" s="516"/>
      <c r="WKF45" s="516"/>
      <c r="WKG45" s="516"/>
      <c r="WKH45" s="516"/>
      <c r="WKI45" s="516"/>
      <c r="WKJ45" s="516"/>
      <c r="WKK45" s="516"/>
      <c r="WKL45" s="516"/>
      <c r="WKM45" s="516"/>
      <c r="WKN45" s="516"/>
      <c r="WKO45" s="516"/>
      <c r="WKP45" s="516"/>
      <c r="WKQ45" s="516"/>
      <c r="WKR45" s="516"/>
      <c r="WKS45" s="516"/>
      <c r="WKT45" s="516"/>
      <c r="WKU45" s="516"/>
      <c r="WKV45" s="516"/>
      <c r="WKW45" s="516"/>
      <c r="WKX45" s="516"/>
      <c r="WKY45" s="516"/>
      <c r="WKZ45" s="516"/>
      <c r="WLA45" s="516"/>
      <c r="WLB45" s="516"/>
      <c r="WLC45" s="516"/>
      <c r="WLD45" s="516"/>
      <c r="WLE45" s="516"/>
      <c r="WLF45" s="516"/>
      <c r="WLG45" s="516"/>
      <c r="WLH45" s="516"/>
      <c r="WLI45" s="516"/>
      <c r="WLJ45" s="516"/>
      <c r="WLK45" s="516"/>
      <c r="WLL45" s="516"/>
      <c r="WLM45" s="516"/>
      <c r="WLN45" s="516"/>
      <c r="WLO45" s="516"/>
      <c r="WLP45" s="516"/>
      <c r="WLQ45" s="516"/>
      <c r="WLR45" s="516"/>
      <c r="WLS45" s="516"/>
      <c r="WLT45" s="516"/>
      <c r="WLU45" s="516"/>
      <c r="WLV45" s="516"/>
      <c r="WLW45" s="516"/>
      <c r="WLX45" s="516"/>
      <c r="WLY45" s="516"/>
      <c r="WLZ45" s="516"/>
      <c r="WMA45" s="516"/>
      <c r="WMB45" s="516"/>
      <c r="WMC45" s="516"/>
      <c r="WMD45" s="516"/>
      <c r="WME45" s="516"/>
      <c r="WMF45" s="516"/>
      <c r="WMG45" s="516"/>
      <c r="WMH45" s="516"/>
      <c r="WMI45" s="516"/>
      <c r="WMJ45" s="516"/>
      <c r="WMK45" s="516"/>
      <c r="WML45" s="516"/>
      <c r="WMM45" s="516"/>
      <c r="WMN45" s="516"/>
      <c r="WMO45" s="516"/>
      <c r="WMP45" s="516"/>
      <c r="WMQ45" s="516"/>
      <c r="WMR45" s="516"/>
      <c r="WMS45" s="516"/>
      <c r="WMT45" s="516"/>
      <c r="WMU45" s="516"/>
      <c r="WMV45" s="516"/>
      <c r="WMW45" s="516"/>
      <c r="WMX45" s="516"/>
      <c r="WMY45" s="516"/>
      <c r="WMZ45" s="516"/>
      <c r="WNA45" s="516"/>
      <c r="WNB45" s="516"/>
      <c r="WNC45" s="516"/>
      <c r="WND45" s="516"/>
      <c r="WNE45" s="516"/>
      <c r="WNF45" s="516"/>
      <c r="WNG45" s="516"/>
      <c r="WNH45" s="516"/>
      <c r="WNI45" s="516"/>
      <c r="WNJ45" s="516"/>
      <c r="WNK45" s="516"/>
      <c r="WNL45" s="516"/>
      <c r="WNM45" s="516"/>
      <c r="WNN45" s="516"/>
      <c r="WNO45" s="516"/>
      <c r="WNP45" s="516"/>
      <c r="WNQ45" s="516"/>
      <c r="WNR45" s="516"/>
      <c r="WNS45" s="516"/>
      <c r="WNT45" s="516"/>
      <c r="WNU45" s="516"/>
      <c r="WNV45" s="516"/>
      <c r="WNW45" s="516"/>
      <c r="WNX45" s="516"/>
      <c r="WNY45" s="516"/>
      <c r="WNZ45" s="516"/>
      <c r="WOA45" s="516"/>
      <c r="WOB45" s="516"/>
      <c r="WOC45" s="516"/>
      <c r="WOD45" s="516"/>
      <c r="WOE45" s="516"/>
      <c r="WOF45" s="516"/>
      <c r="WOG45" s="516"/>
      <c r="WOH45" s="516"/>
      <c r="WOI45" s="516"/>
      <c r="WOJ45" s="516"/>
      <c r="WOK45" s="516"/>
      <c r="WOL45" s="516"/>
      <c r="WOM45" s="516"/>
      <c r="WON45" s="516"/>
      <c r="WOO45" s="516"/>
      <c r="WOP45" s="516"/>
      <c r="WOQ45" s="516"/>
      <c r="WOR45" s="516"/>
      <c r="WOS45" s="516"/>
      <c r="WOT45" s="516"/>
      <c r="WOU45" s="516"/>
      <c r="WOV45" s="516"/>
      <c r="WOW45" s="516"/>
      <c r="WOX45" s="516"/>
      <c r="WOY45" s="516"/>
      <c r="WOZ45" s="516"/>
      <c r="WPA45" s="516"/>
      <c r="WPB45" s="516"/>
      <c r="WPC45" s="516"/>
      <c r="WPD45" s="516"/>
      <c r="WPE45" s="516"/>
      <c r="WPF45" s="516"/>
      <c r="WPG45" s="516"/>
      <c r="WPH45" s="516"/>
      <c r="WPI45" s="516"/>
      <c r="WPJ45" s="516"/>
      <c r="WPK45" s="516"/>
      <c r="WPL45" s="516"/>
      <c r="WPM45" s="516"/>
      <c r="WPN45" s="516"/>
      <c r="WPO45" s="516"/>
      <c r="WPP45" s="516"/>
      <c r="WPQ45" s="516"/>
      <c r="WPR45" s="516"/>
      <c r="WPS45" s="516"/>
      <c r="WPT45" s="516"/>
      <c r="WPU45" s="516"/>
      <c r="WPV45" s="516"/>
      <c r="WPW45" s="516"/>
      <c r="WPX45" s="516"/>
      <c r="WPY45" s="516"/>
      <c r="WPZ45" s="516"/>
      <c r="WQA45" s="516"/>
      <c r="WQB45" s="516"/>
      <c r="WQC45" s="516"/>
      <c r="WQD45" s="516"/>
      <c r="WQE45" s="516"/>
      <c r="WQF45" s="516"/>
      <c r="WQG45" s="516"/>
      <c r="WQH45" s="516"/>
      <c r="WQI45" s="516"/>
      <c r="WQJ45" s="516"/>
      <c r="WQK45" s="516"/>
      <c r="WQL45" s="516"/>
      <c r="WQM45" s="516"/>
      <c r="WQN45" s="516"/>
      <c r="WQO45" s="516"/>
      <c r="WQP45" s="516"/>
      <c r="WQQ45" s="516"/>
      <c r="WQR45" s="516"/>
      <c r="WQS45" s="516"/>
      <c r="WQT45" s="516"/>
      <c r="WQU45" s="516"/>
      <c r="WQV45" s="516"/>
      <c r="WQW45" s="516"/>
      <c r="WQX45" s="516"/>
      <c r="WQY45" s="516"/>
      <c r="WQZ45" s="516"/>
      <c r="WRA45" s="516"/>
      <c r="WRB45" s="516"/>
      <c r="WRC45" s="516"/>
      <c r="WRD45" s="516"/>
      <c r="WRE45" s="516"/>
      <c r="WRF45" s="516"/>
      <c r="WRG45" s="516"/>
      <c r="WRH45" s="516"/>
      <c r="WRI45" s="516"/>
      <c r="WRJ45" s="516"/>
      <c r="WRK45" s="516"/>
      <c r="WRL45" s="516"/>
      <c r="WRM45" s="516"/>
      <c r="WRN45" s="516"/>
      <c r="WRO45" s="516"/>
      <c r="WRP45" s="516"/>
      <c r="WRQ45" s="516"/>
      <c r="WRR45" s="516"/>
      <c r="WRS45" s="516"/>
      <c r="WRT45" s="516"/>
      <c r="WRU45" s="516"/>
      <c r="WRV45" s="516"/>
      <c r="WRW45" s="516"/>
      <c r="WRX45" s="516"/>
      <c r="WRY45" s="516"/>
      <c r="WRZ45" s="516"/>
      <c r="WSA45" s="516"/>
      <c r="WSB45" s="516"/>
      <c r="WSC45" s="516"/>
      <c r="WSD45" s="516"/>
      <c r="WSE45" s="516"/>
      <c r="WSF45" s="516"/>
      <c r="WSG45" s="516"/>
      <c r="WSH45" s="516"/>
      <c r="WSI45" s="516"/>
      <c r="WSJ45" s="516"/>
      <c r="WSK45" s="516"/>
      <c r="WSL45" s="516"/>
      <c r="WSM45" s="516"/>
      <c r="WSN45" s="516"/>
      <c r="WSO45" s="516"/>
      <c r="WSP45" s="516"/>
      <c r="WSQ45" s="516"/>
      <c r="WSR45" s="516"/>
      <c r="WSS45" s="516"/>
      <c r="WST45" s="516"/>
      <c r="WSU45" s="516"/>
      <c r="WSV45" s="516"/>
      <c r="WSW45" s="516"/>
      <c r="WSX45" s="516"/>
      <c r="WSY45" s="516"/>
      <c r="WSZ45" s="516"/>
      <c r="WTA45" s="516"/>
      <c r="WTB45" s="516"/>
      <c r="WTC45" s="516"/>
      <c r="WTD45" s="516"/>
      <c r="WTE45" s="516"/>
      <c r="WTF45" s="516"/>
      <c r="WTG45" s="516"/>
      <c r="WTH45" s="516"/>
      <c r="WTI45" s="516"/>
      <c r="WTJ45" s="516"/>
      <c r="WTK45" s="516"/>
      <c r="WTL45" s="516"/>
      <c r="WTM45" s="516"/>
      <c r="WTN45" s="516"/>
      <c r="WTO45" s="516"/>
      <c r="WTP45" s="516"/>
      <c r="WTQ45" s="516"/>
      <c r="WTR45" s="516"/>
      <c r="WTS45" s="516"/>
      <c r="WTT45" s="516"/>
      <c r="WTU45" s="516"/>
      <c r="WTV45" s="516"/>
      <c r="WTW45" s="516"/>
      <c r="WTX45" s="516"/>
      <c r="WTY45" s="516"/>
      <c r="WTZ45" s="516"/>
      <c r="WUA45" s="516"/>
      <c r="WUB45" s="516"/>
      <c r="WUC45" s="516"/>
      <c r="WUD45" s="516"/>
      <c r="WUE45" s="516"/>
      <c r="WUF45" s="516"/>
      <c r="WUG45" s="516"/>
      <c r="WUH45" s="516"/>
      <c r="WUI45" s="516"/>
      <c r="WUJ45" s="516"/>
      <c r="WUK45" s="516"/>
      <c r="WUL45" s="516"/>
      <c r="WUM45" s="516"/>
      <c r="WUN45" s="516"/>
      <c r="WUO45" s="516"/>
      <c r="WUP45" s="516"/>
      <c r="WUQ45" s="516"/>
      <c r="WUR45" s="516"/>
      <c r="WUS45" s="516"/>
      <c r="WUT45" s="516"/>
      <c r="WUU45" s="516"/>
      <c r="WUV45" s="516"/>
      <c r="WUW45" s="516"/>
      <c r="WUX45" s="516"/>
      <c r="WUY45" s="516"/>
      <c r="WUZ45" s="516"/>
      <c r="WVA45" s="516"/>
      <c r="WVB45" s="516"/>
      <c r="WVC45" s="516"/>
      <c r="WVD45" s="516"/>
      <c r="WVE45" s="516"/>
      <c r="WVF45" s="516"/>
      <c r="WVG45" s="516"/>
      <c r="WVH45" s="516"/>
      <c r="WVI45" s="516"/>
      <c r="WVJ45" s="516"/>
      <c r="WVK45" s="516"/>
      <c r="WVL45" s="516"/>
      <c r="WVM45" s="516"/>
      <c r="WVN45" s="516"/>
      <c r="WVO45" s="516"/>
      <c r="WVP45" s="516"/>
      <c r="WVQ45" s="516"/>
    </row>
    <row r="46" spans="2:16137" s="513" customFormat="1">
      <c r="C46" s="611"/>
      <c r="D46" s="612"/>
      <c r="F46" s="514"/>
      <c r="G46" s="515"/>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6"/>
      <c r="BF46" s="516"/>
      <c r="BG46" s="516"/>
      <c r="BH46" s="516"/>
      <c r="BI46" s="516"/>
      <c r="BJ46" s="516"/>
      <c r="BK46" s="516"/>
      <c r="BL46" s="516"/>
      <c r="BM46" s="516"/>
      <c r="BN46" s="516"/>
      <c r="BO46" s="516"/>
      <c r="BP46" s="516"/>
      <c r="BQ46" s="516"/>
      <c r="BR46" s="516"/>
      <c r="BS46" s="516"/>
      <c r="BT46" s="516"/>
      <c r="BU46" s="516"/>
      <c r="BV46" s="516"/>
      <c r="BW46" s="516"/>
      <c r="BX46" s="516"/>
      <c r="BY46" s="516"/>
      <c r="BZ46" s="516"/>
      <c r="CA46" s="516"/>
      <c r="CB46" s="516"/>
      <c r="CC46" s="516"/>
      <c r="CD46" s="516"/>
      <c r="CE46" s="516"/>
      <c r="CF46" s="516"/>
      <c r="CG46" s="516"/>
      <c r="CH46" s="516"/>
      <c r="CI46" s="516"/>
      <c r="CJ46" s="516"/>
      <c r="CK46" s="516"/>
      <c r="CL46" s="516"/>
      <c r="CM46" s="516"/>
      <c r="CN46" s="516"/>
      <c r="CO46" s="516"/>
      <c r="CP46" s="516"/>
      <c r="CQ46" s="516"/>
      <c r="CR46" s="516"/>
      <c r="CS46" s="516"/>
      <c r="CT46" s="516"/>
      <c r="CU46" s="516"/>
      <c r="CV46" s="516"/>
      <c r="CW46" s="516"/>
      <c r="CX46" s="516"/>
      <c r="CY46" s="516"/>
      <c r="CZ46" s="516"/>
      <c r="DA46" s="516"/>
      <c r="DB46" s="516"/>
      <c r="DC46" s="516"/>
      <c r="DD46" s="516"/>
      <c r="DE46" s="516"/>
      <c r="DF46" s="516"/>
      <c r="DG46" s="516"/>
      <c r="DH46" s="516"/>
      <c r="DI46" s="516"/>
      <c r="DJ46" s="516"/>
      <c r="DK46" s="516"/>
      <c r="DL46" s="516"/>
      <c r="DM46" s="516"/>
      <c r="DN46" s="516"/>
      <c r="DO46" s="516"/>
      <c r="DP46" s="516"/>
      <c r="DQ46" s="516"/>
      <c r="DR46" s="516"/>
      <c r="DS46" s="516"/>
      <c r="DT46" s="516"/>
      <c r="DU46" s="516"/>
      <c r="DV46" s="516"/>
      <c r="DW46" s="516"/>
      <c r="DX46" s="516"/>
      <c r="DY46" s="516"/>
      <c r="DZ46" s="516"/>
      <c r="EA46" s="516"/>
      <c r="EB46" s="516"/>
      <c r="EC46" s="516"/>
      <c r="ED46" s="516"/>
      <c r="EE46" s="516"/>
      <c r="EF46" s="516"/>
      <c r="EG46" s="516"/>
      <c r="EH46" s="516"/>
      <c r="EI46" s="516"/>
      <c r="EJ46" s="516"/>
      <c r="EK46" s="516"/>
      <c r="EL46" s="516"/>
      <c r="EM46" s="516"/>
      <c r="EN46" s="516"/>
      <c r="EO46" s="516"/>
      <c r="EP46" s="516"/>
      <c r="EQ46" s="516"/>
      <c r="ER46" s="516"/>
      <c r="ES46" s="516"/>
      <c r="ET46" s="516"/>
      <c r="EU46" s="516"/>
      <c r="EV46" s="516"/>
      <c r="EW46" s="516"/>
      <c r="EX46" s="516"/>
      <c r="EY46" s="516"/>
      <c r="EZ46" s="516"/>
      <c r="FA46" s="516"/>
      <c r="FB46" s="516"/>
      <c r="FC46" s="516"/>
      <c r="FD46" s="516"/>
      <c r="FE46" s="516"/>
      <c r="FF46" s="516"/>
      <c r="FG46" s="516"/>
      <c r="FH46" s="516"/>
      <c r="FI46" s="516"/>
      <c r="FJ46" s="516"/>
      <c r="FK46" s="516"/>
      <c r="FL46" s="516"/>
      <c r="FM46" s="516"/>
      <c r="FN46" s="516"/>
      <c r="FO46" s="516"/>
      <c r="FP46" s="516"/>
      <c r="FQ46" s="516"/>
      <c r="FR46" s="516"/>
      <c r="FS46" s="516"/>
      <c r="FT46" s="516"/>
      <c r="FU46" s="516"/>
      <c r="FV46" s="516"/>
      <c r="FW46" s="516"/>
      <c r="FX46" s="516"/>
      <c r="FY46" s="516"/>
      <c r="FZ46" s="516"/>
      <c r="GA46" s="516"/>
      <c r="GB46" s="516"/>
      <c r="GC46" s="516"/>
      <c r="GD46" s="516"/>
      <c r="GE46" s="516"/>
      <c r="GF46" s="516"/>
      <c r="GG46" s="516"/>
      <c r="GH46" s="516"/>
      <c r="GI46" s="516"/>
      <c r="GJ46" s="516"/>
      <c r="GK46" s="516"/>
      <c r="GL46" s="516"/>
      <c r="GM46" s="516"/>
      <c r="GN46" s="516"/>
      <c r="GO46" s="516"/>
      <c r="GP46" s="516"/>
      <c r="GQ46" s="516"/>
      <c r="GR46" s="516"/>
      <c r="GS46" s="516"/>
      <c r="GT46" s="516"/>
      <c r="GU46" s="516"/>
      <c r="GV46" s="516"/>
      <c r="GW46" s="516"/>
      <c r="GX46" s="516"/>
      <c r="GY46" s="516"/>
      <c r="GZ46" s="516"/>
      <c r="HA46" s="516"/>
      <c r="HB46" s="516"/>
      <c r="HC46" s="516"/>
      <c r="HD46" s="516"/>
      <c r="HE46" s="516"/>
      <c r="HF46" s="516"/>
      <c r="HG46" s="516"/>
      <c r="HH46" s="516"/>
      <c r="HI46" s="516"/>
      <c r="HJ46" s="516"/>
      <c r="HK46" s="516"/>
      <c r="HL46" s="516"/>
      <c r="HM46" s="516"/>
      <c r="HN46" s="516"/>
      <c r="HO46" s="516"/>
      <c r="HP46" s="516"/>
      <c r="HQ46" s="516"/>
      <c r="HR46" s="516"/>
      <c r="HS46" s="516"/>
      <c r="HT46" s="516"/>
      <c r="HU46" s="516"/>
      <c r="HV46" s="516"/>
      <c r="HW46" s="516"/>
      <c r="HX46" s="516"/>
      <c r="HY46" s="516"/>
      <c r="HZ46" s="516"/>
      <c r="IA46" s="516"/>
      <c r="IB46" s="516"/>
      <c r="IC46" s="516"/>
      <c r="ID46" s="516"/>
      <c r="IE46" s="516"/>
      <c r="IF46" s="516"/>
      <c r="IG46" s="516"/>
      <c r="IH46" s="516"/>
      <c r="II46" s="516"/>
      <c r="IJ46" s="516"/>
      <c r="IK46" s="516"/>
      <c r="IL46" s="516"/>
      <c r="IM46" s="516"/>
      <c r="IN46" s="516"/>
      <c r="IO46" s="516"/>
      <c r="IP46" s="516"/>
      <c r="IQ46" s="516"/>
      <c r="IR46" s="516"/>
      <c r="IS46" s="516"/>
      <c r="IT46" s="516"/>
      <c r="IU46" s="516"/>
      <c r="IV46" s="516"/>
      <c r="IW46" s="516"/>
      <c r="IX46" s="516"/>
      <c r="IY46" s="516"/>
      <c r="IZ46" s="516"/>
      <c r="JA46" s="516"/>
      <c r="JB46" s="516"/>
      <c r="JC46" s="516"/>
      <c r="JD46" s="516"/>
      <c r="JE46" s="516"/>
      <c r="JF46" s="516"/>
      <c r="JG46" s="516"/>
      <c r="JH46" s="516"/>
      <c r="JI46" s="516"/>
      <c r="JJ46" s="516"/>
      <c r="JK46" s="516"/>
      <c r="JL46" s="516"/>
      <c r="JM46" s="516"/>
      <c r="JN46" s="516"/>
      <c r="JO46" s="516"/>
      <c r="JP46" s="516"/>
      <c r="JQ46" s="516"/>
      <c r="JR46" s="516"/>
      <c r="JS46" s="516"/>
      <c r="JT46" s="516"/>
      <c r="JU46" s="516"/>
      <c r="JV46" s="516"/>
      <c r="JW46" s="516"/>
      <c r="JX46" s="516"/>
      <c r="JY46" s="516"/>
      <c r="JZ46" s="516"/>
      <c r="KA46" s="516"/>
      <c r="KB46" s="516"/>
      <c r="KC46" s="516"/>
      <c r="KD46" s="516"/>
      <c r="KE46" s="516"/>
      <c r="KF46" s="516"/>
      <c r="KG46" s="516"/>
      <c r="KH46" s="516"/>
      <c r="KI46" s="516"/>
      <c r="KJ46" s="516"/>
      <c r="KK46" s="516"/>
      <c r="KL46" s="516"/>
      <c r="KM46" s="516"/>
      <c r="KN46" s="516"/>
      <c r="KO46" s="516"/>
      <c r="KP46" s="516"/>
      <c r="KQ46" s="516"/>
      <c r="KR46" s="516"/>
      <c r="KS46" s="516"/>
      <c r="KT46" s="516"/>
      <c r="KU46" s="516"/>
      <c r="KV46" s="516"/>
      <c r="KW46" s="516"/>
      <c r="KX46" s="516"/>
      <c r="KY46" s="516"/>
      <c r="KZ46" s="516"/>
      <c r="LA46" s="516"/>
      <c r="LB46" s="516"/>
      <c r="LC46" s="516"/>
      <c r="LD46" s="516"/>
      <c r="LE46" s="516"/>
      <c r="LF46" s="516"/>
      <c r="LG46" s="516"/>
      <c r="LH46" s="516"/>
      <c r="LI46" s="516"/>
      <c r="LJ46" s="516"/>
      <c r="LK46" s="516"/>
      <c r="LL46" s="516"/>
      <c r="LM46" s="516"/>
      <c r="LN46" s="516"/>
      <c r="LO46" s="516"/>
      <c r="LP46" s="516"/>
      <c r="LQ46" s="516"/>
      <c r="LR46" s="516"/>
      <c r="LS46" s="516"/>
      <c r="LT46" s="516"/>
      <c r="LU46" s="516"/>
      <c r="LV46" s="516"/>
      <c r="LW46" s="516"/>
      <c r="LX46" s="516"/>
      <c r="LY46" s="516"/>
      <c r="LZ46" s="516"/>
      <c r="MA46" s="516"/>
      <c r="MB46" s="516"/>
      <c r="MC46" s="516"/>
      <c r="MD46" s="516"/>
      <c r="ME46" s="516"/>
      <c r="MF46" s="516"/>
      <c r="MG46" s="516"/>
      <c r="MH46" s="516"/>
      <c r="MI46" s="516"/>
      <c r="MJ46" s="516"/>
      <c r="MK46" s="516"/>
      <c r="ML46" s="516"/>
      <c r="MM46" s="516"/>
      <c r="MN46" s="516"/>
      <c r="MO46" s="516"/>
      <c r="MP46" s="516"/>
      <c r="MQ46" s="516"/>
      <c r="MR46" s="516"/>
      <c r="MS46" s="516"/>
      <c r="MT46" s="516"/>
      <c r="MU46" s="516"/>
      <c r="MV46" s="516"/>
      <c r="MW46" s="516"/>
      <c r="MX46" s="516"/>
      <c r="MY46" s="516"/>
      <c r="MZ46" s="516"/>
      <c r="NA46" s="516"/>
      <c r="NB46" s="516"/>
      <c r="NC46" s="516"/>
      <c r="ND46" s="516"/>
      <c r="NE46" s="516"/>
      <c r="NF46" s="516"/>
      <c r="NG46" s="516"/>
      <c r="NH46" s="516"/>
      <c r="NI46" s="516"/>
      <c r="NJ46" s="516"/>
      <c r="NK46" s="516"/>
      <c r="NL46" s="516"/>
      <c r="NM46" s="516"/>
      <c r="NN46" s="516"/>
      <c r="NO46" s="516"/>
      <c r="NP46" s="516"/>
      <c r="NQ46" s="516"/>
      <c r="NR46" s="516"/>
      <c r="NS46" s="516"/>
      <c r="NT46" s="516"/>
      <c r="NU46" s="516"/>
      <c r="NV46" s="516"/>
      <c r="NW46" s="516"/>
      <c r="NX46" s="516"/>
      <c r="NY46" s="516"/>
      <c r="NZ46" s="516"/>
      <c r="OA46" s="516"/>
      <c r="OB46" s="516"/>
      <c r="OC46" s="516"/>
      <c r="OD46" s="516"/>
      <c r="OE46" s="516"/>
      <c r="OF46" s="516"/>
      <c r="OG46" s="516"/>
      <c r="OH46" s="516"/>
      <c r="OI46" s="516"/>
      <c r="OJ46" s="516"/>
      <c r="OK46" s="516"/>
      <c r="OL46" s="516"/>
      <c r="OM46" s="516"/>
      <c r="ON46" s="516"/>
      <c r="OO46" s="516"/>
      <c r="OP46" s="516"/>
      <c r="OQ46" s="516"/>
      <c r="OR46" s="516"/>
      <c r="OS46" s="516"/>
      <c r="OT46" s="516"/>
      <c r="OU46" s="516"/>
      <c r="OV46" s="516"/>
      <c r="OW46" s="516"/>
      <c r="OX46" s="516"/>
      <c r="OY46" s="516"/>
      <c r="OZ46" s="516"/>
      <c r="PA46" s="516"/>
      <c r="PB46" s="516"/>
      <c r="PC46" s="516"/>
      <c r="PD46" s="516"/>
      <c r="PE46" s="516"/>
      <c r="PF46" s="516"/>
      <c r="PG46" s="516"/>
      <c r="PH46" s="516"/>
      <c r="PI46" s="516"/>
      <c r="PJ46" s="516"/>
      <c r="PK46" s="516"/>
      <c r="PL46" s="516"/>
      <c r="PM46" s="516"/>
      <c r="PN46" s="516"/>
      <c r="PO46" s="516"/>
      <c r="PP46" s="516"/>
      <c r="PQ46" s="516"/>
      <c r="PR46" s="516"/>
      <c r="PS46" s="516"/>
      <c r="PT46" s="516"/>
      <c r="PU46" s="516"/>
      <c r="PV46" s="516"/>
      <c r="PW46" s="516"/>
      <c r="PX46" s="516"/>
      <c r="PY46" s="516"/>
      <c r="PZ46" s="516"/>
      <c r="QA46" s="516"/>
      <c r="QB46" s="516"/>
      <c r="QC46" s="516"/>
      <c r="QD46" s="516"/>
      <c r="QE46" s="516"/>
      <c r="QF46" s="516"/>
      <c r="QG46" s="516"/>
      <c r="QH46" s="516"/>
      <c r="QI46" s="516"/>
      <c r="QJ46" s="516"/>
      <c r="QK46" s="516"/>
      <c r="QL46" s="516"/>
      <c r="QM46" s="516"/>
      <c r="QN46" s="516"/>
      <c r="QO46" s="516"/>
      <c r="QP46" s="516"/>
      <c r="QQ46" s="516"/>
      <c r="QR46" s="516"/>
      <c r="QS46" s="516"/>
      <c r="QT46" s="516"/>
      <c r="QU46" s="516"/>
      <c r="QV46" s="516"/>
      <c r="QW46" s="516"/>
      <c r="QX46" s="516"/>
      <c r="QY46" s="516"/>
      <c r="QZ46" s="516"/>
      <c r="RA46" s="516"/>
      <c r="RB46" s="516"/>
      <c r="RC46" s="516"/>
      <c r="RD46" s="516"/>
      <c r="RE46" s="516"/>
      <c r="RF46" s="516"/>
      <c r="RG46" s="516"/>
      <c r="RH46" s="516"/>
      <c r="RI46" s="516"/>
      <c r="RJ46" s="516"/>
      <c r="RK46" s="516"/>
      <c r="RL46" s="516"/>
      <c r="RM46" s="516"/>
      <c r="RN46" s="516"/>
      <c r="RO46" s="516"/>
      <c r="RP46" s="516"/>
      <c r="RQ46" s="516"/>
      <c r="RR46" s="516"/>
      <c r="RS46" s="516"/>
      <c r="RT46" s="516"/>
      <c r="RU46" s="516"/>
      <c r="RV46" s="516"/>
      <c r="RW46" s="516"/>
      <c r="RX46" s="516"/>
      <c r="RY46" s="516"/>
      <c r="RZ46" s="516"/>
      <c r="SA46" s="516"/>
      <c r="SB46" s="516"/>
      <c r="SC46" s="516"/>
      <c r="SD46" s="516"/>
      <c r="SE46" s="516"/>
      <c r="SF46" s="516"/>
      <c r="SG46" s="516"/>
      <c r="SH46" s="516"/>
      <c r="SI46" s="516"/>
      <c r="SJ46" s="516"/>
      <c r="SK46" s="516"/>
      <c r="SL46" s="516"/>
      <c r="SM46" s="516"/>
      <c r="SN46" s="516"/>
      <c r="SO46" s="516"/>
      <c r="SP46" s="516"/>
      <c r="SQ46" s="516"/>
      <c r="SR46" s="516"/>
      <c r="SS46" s="516"/>
      <c r="ST46" s="516"/>
      <c r="SU46" s="516"/>
      <c r="SV46" s="516"/>
      <c r="SW46" s="516"/>
      <c r="SX46" s="516"/>
      <c r="SY46" s="516"/>
      <c r="SZ46" s="516"/>
      <c r="TA46" s="516"/>
      <c r="TB46" s="516"/>
      <c r="TC46" s="516"/>
      <c r="TD46" s="516"/>
      <c r="TE46" s="516"/>
      <c r="TF46" s="516"/>
      <c r="TG46" s="516"/>
      <c r="TH46" s="516"/>
      <c r="TI46" s="516"/>
      <c r="TJ46" s="516"/>
      <c r="TK46" s="516"/>
      <c r="TL46" s="516"/>
      <c r="TM46" s="516"/>
      <c r="TN46" s="516"/>
      <c r="TO46" s="516"/>
      <c r="TP46" s="516"/>
      <c r="TQ46" s="516"/>
      <c r="TR46" s="516"/>
      <c r="TS46" s="516"/>
      <c r="TT46" s="516"/>
      <c r="TU46" s="516"/>
      <c r="TV46" s="516"/>
      <c r="TW46" s="516"/>
      <c r="TX46" s="516"/>
      <c r="TY46" s="516"/>
      <c r="TZ46" s="516"/>
      <c r="UA46" s="516"/>
      <c r="UB46" s="516"/>
      <c r="UC46" s="516"/>
      <c r="UD46" s="516"/>
      <c r="UE46" s="516"/>
      <c r="UF46" s="516"/>
      <c r="UG46" s="516"/>
      <c r="UH46" s="516"/>
      <c r="UI46" s="516"/>
      <c r="UJ46" s="516"/>
      <c r="UK46" s="516"/>
      <c r="UL46" s="516"/>
      <c r="UM46" s="516"/>
      <c r="UN46" s="516"/>
      <c r="UO46" s="516"/>
      <c r="UP46" s="516"/>
      <c r="UQ46" s="516"/>
      <c r="UR46" s="516"/>
      <c r="US46" s="516"/>
      <c r="UT46" s="516"/>
      <c r="UU46" s="516"/>
      <c r="UV46" s="516"/>
      <c r="UW46" s="516"/>
      <c r="UX46" s="516"/>
      <c r="UY46" s="516"/>
      <c r="UZ46" s="516"/>
      <c r="VA46" s="516"/>
      <c r="VB46" s="516"/>
      <c r="VC46" s="516"/>
      <c r="VD46" s="516"/>
      <c r="VE46" s="516"/>
      <c r="VF46" s="516"/>
      <c r="VG46" s="516"/>
      <c r="VH46" s="516"/>
      <c r="VI46" s="516"/>
      <c r="VJ46" s="516"/>
      <c r="VK46" s="516"/>
      <c r="VL46" s="516"/>
      <c r="VM46" s="516"/>
      <c r="VN46" s="516"/>
      <c r="VO46" s="516"/>
      <c r="VP46" s="516"/>
      <c r="VQ46" s="516"/>
      <c r="VR46" s="516"/>
      <c r="VS46" s="516"/>
      <c r="VT46" s="516"/>
      <c r="VU46" s="516"/>
      <c r="VV46" s="516"/>
      <c r="VW46" s="516"/>
      <c r="VX46" s="516"/>
      <c r="VY46" s="516"/>
      <c r="VZ46" s="516"/>
      <c r="WA46" s="516"/>
      <c r="WB46" s="516"/>
      <c r="WC46" s="516"/>
      <c r="WD46" s="516"/>
      <c r="WE46" s="516"/>
      <c r="WF46" s="516"/>
      <c r="WG46" s="516"/>
      <c r="WH46" s="516"/>
      <c r="WI46" s="516"/>
      <c r="WJ46" s="516"/>
      <c r="WK46" s="516"/>
      <c r="WL46" s="516"/>
      <c r="WM46" s="516"/>
      <c r="WN46" s="516"/>
      <c r="WO46" s="516"/>
      <c r="WP46" s="516"/>
      <c r="WQ46" s="516"/>
      <c r="WR46" s="516"/>
      <c r="WS46" s="516"/>
      <c r="WT46" s="516"/>
      <c r="WU46" s="516"/>
      <c r="WV46" s="516"/>
      <c r="WW46" s="516"/>
      <c r="WX46" s="516"/>
      <c r="WY46" s="516"/>
      <c r="WZ46" s="516"/>
      <c r="XA46" s="516"/>
      <c r="XB46" s="516"/>
      <c r="XC46" s="516"/>
      <c r="XD46" s="516"/>
      <c r="XE46" s="516"/>
      <c r="XF46" s="516"/>
      <c r="XG46" s="516"/>
      <c r="XH46" s="516"/>
      <c r="XI46" s="516"/>
      <c r="XJ46" s="516"/>
      <c r="XK46" s="516"/>
      <c r="XL46" s="516"/>
      <c r="XM46" s="516"/>
      <c r="XN46" s="516"/>
      <c r="XO46" s="516"/>
      <c r="XP46" s="516"/>
      <c r="XQ46" s="516"/>
      <c r="XR46" s="516"/>
      <c r="XS46" s="516"/>
      <c r="XT46" s="516"/>
      <c r="XU46" s="516"/>
      <c r="XV46" s="516"/>
      <c r="XW46" s="516"/>
      <c r="XX46" s="516"/>
      <c r="XY46" s="516"/>
      <c r="XZ46" s="516"/>
      <c r="YA46" s="516"/>
      <c r="YB46" s="516"/>
      <c r="YC46" s="516"/>
      <c r="YD46" s="516"/>
      <c r="YE46" s="516"/>
      <c r="YF46" s="516"/>
      <c r="YG46" s="516"/>
      <c r="YH46" s="516"/>
      <c r="YI46" s="516"/>
      <c r="YJ46" s="516"/>
      <c r="YK46" s="516"/>
      <c r="YL46" s="516"/>
      <c r="YM46" s="516"/>
      <c r="YN46" s="516"/>
      <c r="YO46" s="516"/>
      <c r="YP46" s="516"/>
      <c r="YQ46" s="516"/>
      <c r="YR46" s="516"/>
      <c r="YS46" s="516"/>
      <c r="YT46" s="516"/>
      <c r="YU46" s="516"/>
      <c r="YV46" s="516"/>
      <c r="YW46" s="516"/>
      <c r="YX46" s="516"/>
      <c r="YY46" s="516"/>
      <c r="YZ46" s="516"/>
      <c r="ZA46" s="516"/>
      <c r="ZB46" s="516"/>
      <c r="ZC46" s="516"/>
      <c r="ZD46" s="516"/>
      <c r="ZE46" s="516"/>
      <c r="ZF46" s="516"/>
      <c r="ZG46" s="516"/>
      <c r="ZH46" s="516"/>
      <c r="ZI46" s="516"/>
      <c r="ZJ46" s="516"/>
      <c r="ZK46" s="516"/>
      <c r="ZL46" s="516"/>
      <c r="ZM46" s="516"/>
      <c r="ZN46" s="516"/>
      <c r="ZO46" s="516"/>
      <c r="ZP46" s="516"/>
      <c r="ZQ46" s="516"/>
      <c r="ZR46" s="516"/>
      <c r="ZS46" s="516"/>
      <c r="ZT46" s="516"/>
      <c r="ZU46" s="516"/>
      <c r="ZV46" s="516"/>
      <c r="ZW46" s="516"/>
      <c r="ZX46" s="516"/>
      <c r="ZY46" s="516"/>
      <c r="ZZ46" s="516"/>
      <c r="AAA46" s="516"/>
      <c r="AAB46" s="516"/>
      <c r="AAC46" s="516"/>
      <c r="AAD46" s="516"/>
      <c r="AAE46" s="516"/>
      <c r="AAF46" s="516"/>
      <c r="AAG46" s="516"/>
      <c r="AAH46" s="516"/>
      <c r="AAI46" s="516"/>
      <c r="AAJ46" s="516"/>
      <c r="AAK46" s="516"/>
      <c r="AAL46" s="516"/>
      <c r="AAM46" s="516"/>
      <c r="AAN46" s="516"/>
      <c r="AAO46" s="516"/>
      <c r="AAP46" s="516"/>
      <c r="AAQ46" s="516"/>
      <c r="AAR46" s="516"/>
      <c r="AAS46" s="516"/>
      <c r="AAT46" s="516"/>
      <c r="AAU46" s="516"/>
      <c r="AAV46" s="516"/>
      <c r="AAW46" s="516"/>
      <c r="AAX46" s="516"/>
      <c r="AAY46" s="516"/>
      <c r="AAZ46" s="516"/>
      <c r="ABA46" s="516"/>
      <c r="ABB46" s="516"/>
      <c r="ABC46" s="516"/>
      <c r="ABD46" s="516"/>
      <c r="ABE46" s="516"/>
      <c r="ABF46" s="516"/>
      <c r="ABG46" s="516"/>
      <c r="ABH46" s="516"/>
      <c r="ABI46" s="516"/>
      <c r="ABJ46" s="516"/>
      <c r="ABK46" s="516"/>
      <c r="ABL46" s="516"/>
      <c r="ABM46" s="516"/>
      <c r="ABN46" s="516"/>
      <c r="ABO46" s="516"/>
      <c r="ABP46" s="516"/>
      <c r="ABQ46" s="516"/>
      <c r="ABR46" s="516"/>
      <c r="ABS46" s="516"/>
      <c r="ABT46" s="516"/>
      <c r="ABU46" s="516"/>
      <c r="ABV46" s="516"/>
      <c r="ABW46" s="516"/>
      <c r="ABX46" s="516"/>
      <c r="ABY46" s="516"/>
      <c r="ABZ46" s="516"/>
      <c r="ACA46" s="516"/>
      <c r="ACB46" s="516"/>
      <c r="ACC46" s="516"/>
      <c r="ACD46" s="516"/>
      <c r="ACE46" s="516"/>
      <c r="ACF46" s="516"/>
      <c r="ACG46" s="516"/>
      <c r="ACH46" s="516"/>
      <c r="ACI46" s="516"/>
      <c r="ACJ46" s="516"/>
      <c r="ACK46" s="516"/>
      <c r="ACL46" s="516"/>
      <c r="ACM46" s="516"/>
      <c r="ACN46" s="516"/>
      <c r="ACO46" s="516"/>
      <c r="ACP46" s="516"/>
      <c r="ACQ46" s="516"/>
      <c r="ACR46" s="516"/>
      <c r="ACS46" s="516"/>
      <c r="ACT46" s="516"/>
      <c r="ACU46" s="516"/>
      <c r="ACV46" s="516"/>
      <c r="ACW46" s="516"/>
      <c r="ACX46" s="516"/>
      <c r="ACY46" s="516"/>
      <c r="ACZ46" s="516"/>
      <c r="ADA46" s="516"/>
      <c r="ADB46" s="516"/>
      <c r="ADC46" s="516"/>
      <c r="ADD46" s="516"/>
      <c r="ADE46" s="516"/>
      <c r="ADF46" s="516"/>
      <c r="ADG46" s="516"/>
      <c r="ADH46" s="516"/>
      <c r="ADI46" s="516"/>
      <c r="ADJ46" s="516"/>
      <c r="ADK46" s="516"/>
      <c r="ADL46" s="516"/>
      <c r="ADM46" s="516"/>
      <c r="ADN46" s="516"/>
      <c r="ADO46" s="516"/>
      <c r="ADP46" s="516"/>
      <c r="ADQ46" s="516"/>
      <c r="ADR46" s="516"/>
      <c r="ADS46" s="516"/>
      <c r="ADT46" s="516"/>
      <c r="ADU46" s="516"/>
      <c r="ADV46" s="516"/>
      <c r="ADW46" s="516"/>
      <c r="ADX46" s="516"/>
      <c r="ADY46" s="516"/>
      <c r="ADZ46" s="516"/>
      <c r="AEA46" s="516"/>
      <c r="AEB46" s="516"/>
      <c r="AEC46" s="516"/>
      <c r="AED46" s="516"/>
      <c r="AEE46" s="516"/>
      <c r="AEF46" s="516"/>
      <c r="AEG46" s="516"/>
      <c r="AEH46" s="516"/>
      <c r="AEI46" s="516"/>
      <c r="AEJ46" s="516"/>
      <c r="AEK46" s="516"/>
      <c r="AEL46" s="516"/>
      <c r="AEM46" s="516"/>
      <c r="AEN46" s="516"/>
      <c r="AEO46" s="516"/>
      <c r="AEP46" s="516"/>
      <c r="AEQ46" s="516"/>
      <c r="AER46" s="516"/>
      <c r="AES46" s="516"/>
      <c r="AET46" s="516"/>
      <c r="AEU46" s="516"/>
      <c r="AEV46" s="516"/>
      <c r="AEW46" s="516"/>
      <c r="AEX46" s="516"/>
      <c r="AEY46" s="516"/>
      <c r="AEZ46" s="516"/>
      <c r="AFA46" s="516"/>
      <c r="AFB46" s="516"/>
      <c r="AFC46" s="516"/>
      <c r="AFD46" s="516"/>
      <c r="AFE46" s="516"/>
      <c r="AFF46" s="516"/>
      <c r="AFG46" s="516"/>
      <c r="AFH46" s="516"/>
      <c r="AFI46" s="516"/>
      <c r="AFJ46" s="516"/>
      <c r="AFK46" s="516"/>
      <c r="AFL46" s="516"/>
      <c r="AFM46" s="516"/>
      <c r="AFN46" s="516"/>
      <c r="AFO46" s="516"/>
      <c r="AFP46" s="516"/>
      <c r="AFQ46" s="516"/>
      <c r="AFR46" s="516"/>
      <c r="AFS46" s="516"/>
      <c r="AFT46" s="516"/>
      <c r="AFU46" s="516"/>
      <c r="AFV46" s="516"/>
      <c r="AFW46" s="516"/>
      <c r="AFX46" s="516"/>
      <c r="AFY46" s="516"/>
      <c r="AFZ46" s="516"/>
      <c r="AGA46" s="516"/>
      <c r="AGB46" s="516"/>
      <c r="AGC46" s="516"/>
      <c r="AGD46" s="516"/>
      <c r="AGE46" s="516"/>
      <c r="AGF46" s="516"/>
      <c r="AGG46" s="516"/>
      <c r="AGH46" s="516"/>
      <c r="AGI46" s="516"/>
      <c r="AGJ46" s="516"/>
      <c r="AGK46" s="516"/>
      <c r="AGL46" s="516"/>
      <c r="AGM46" s="516"/>
      <c r="AGN46" s="516"/>
      <c r="AGO46" s="516"/>
      <c r="AGP46" s="516"/>
      <c r="AGQ46" s="516"/>
      <c r="AGR46" s="516"/>
      <c r="AGS46" s="516"/>
      <c r="AGT46" s="516"/>
      <c r="AGU46" s="516"/>
      <c r="AGV46" s="516"/>
      <c r="AGW46" s="516"/>
      <c r="AGX46" s="516"/>
      <c r="AGY46" s="516"/>
      <c r="AGZ46" s="516"/>
      <c r="AHA46" s="516"/>
      <c r="AHB46" s="516"/>
      <c r="AHC46" s="516"/>
      <c r="AHD46" s="516"/>
      <c r="AHE46" s="516"/>
      <c r="AHF46" s="516"/>
      <c r="AHG46" s="516"/>
      <c r="AHH46" s="516"/>
      <c r="AHI46" s="516"/>
      <c r="AHJ46" s="516"/>
      <c r="AHK46" s="516"/>
      <c r="AHL46" s="516"/>
      <c r="AHM46" s="516"/>
      <c r="AHN46" s="516"/>
      <c r="AHO46" s="516"/>
      <c r="AHP46" s="516"/>
      <c r="AHQ46" s="516"/>
      <c r="AHR46" s="516"/>
      <c r="AHS46" s="516"/>
      <c r="AHT46" s="516"/>
      <c r="AHU46" s="516"/>
      <c r="AHV46" s="516"/>
      <c r="AHW46" s="516"/>
      <c r="AHX46" s="516"/>
      <c r="AHY46" s="516"/>
      <c r="AHZ46" s="516"/>
      <c r="AIA46" s="516"/>
      <c r="AIB46" s="516"/>
      <c r="AIC46" s="516"/>
      <c r="AID46" s="516"/>
      <c r="AIE46" s="516"/>
      <c r="AIF46" s="516"/>
      <c r="AIG46" s="516"/>
      <c r="AIH46" s="516"/>
      <c r="AII46" s="516"/>
      <c r="AIJ46" s="516"/>
      <c r="AIK46" s="516"/>
      <c r="AIL46" s="516"/>
      <c r="AIM46" s="516"/>
      <c r="AIN46" s="516"/>
      <c r="AIO46" s="516"/>
      <c r="AIP46" s="516"/>
      <c r="AIQ46" s="516"/>
      <c r="AIR46" s="516"/>
      <c r="AIS46" s="516"/>
      <c r="AIT46" s="516"/>
      <c r="AIU46" s="516"/>
      <c r="AIV46" s="516"/>
      <c r="AIW46" s="516"/>
      <c r="AIX46" s="516"/>
      <c r="AIY46" s="516"/>
      <c r="AIZ46" s="516"/>
      <c r="AJA46" s="516"/>
      <c r="AJB46" s="516"/>
      <c r="AJC46" s="516"/>
      <c r="AJD46" s="516"/>
      <c r="AJE46" s="516"/>
      <c r="AJF46" s="516"/>
      <c r="AJG46" s="516"/>
      <c r="AJH46" s="516"/>
      <c r="AJI46" s="516"/>
      <c r="AJJ46" s="516"/>
      <c r="AJK46" s="516"/>
      <c r="AJL46" s="516"/>
      <c r="AJM46" s="516"/>
      <c r="AJN46" s="516"/>
      <c r="AJO46" s="516"/>
      <c r="AJP46" s="516"/>
      <c r="AJQ46" s="516"/>
      <c r="AJR46" s="516"/>
      <c r="AJS46" s="516"/>
      <c r="AJT46" s="516"/>
      <c r="AJU46" s="516"/>
      <c r="AJV46" s="516"/>
      <c r="AJW46" s="516"/>
      <c r="AJX46" s="516"/>
      <c r="AJY46" s="516"/>
      <c r="AJZ46" s="516"/>
      <c r="AKA46" s="516"/>
      <c r="AKB46" s="516"/>
      <c r="AKC46" s="516"/>
      <c r="AKD46" s="516"/>
      <c r="AKE46" s="516"/>
      <c r="AKF46" s="516"/>
      <c r="AKG46" s="516"/>
      <c r="AKH46" s="516"/>
      <c r="AKI46" s="516"/>
      <c r="AKJ46" s="516"/>
      <c r="AKK46" s="516"/>
      <c r="AKL46" s="516"/>
      <c r="AKM46" s="516"/>
      <c r="AKN46" s="516"/>
      <c r="AKO46" s="516"/>
      <c r="AKP46" s="516"/>
      <c r="AKQ46" s="516"/>
      <c r="AKR46" s="516"/>
      <c r="AKS46" s="516"/>
      <c r="AKT46" s="516"/>
      <c r="AKU46" s="516"/>
      <c r="AKV46" s="516"/>
      <c r="AKW46" s="516"/>
      <c r="AKX46" s="516"/>
      <c r="AKY46" s="516"/>
      <c r="AKZ46" s="516"/>
      <c r="ALA46" s="516"/>
      <c r="ALB46" s="516"/>
      <c r="ALC46" s="516"/>
      <c r="ALD46" s="516"/>
      <c r="ALE46" s="516"/>
      <c r="ALF46" s="516"/>
      <c r="ALG46" s="516"/>
      <c r="ALH46" s="516"/>
      <c r="ALI46" s="516"/>
      <c r="ALJ46" s="516"/>
      <c r="ALK46" s="516"/>
      <c r="ALL46" s="516"/>
      <c r="ALM46" s="516"/>
      <c r="ALN46" s="516"/>
      <c r="ALO46" s="516"/>
      <c r="ALP46" s="516"/>
      <c r="ALQ46" s="516"/>
      <c r="ALR46" s="516"/>
      <c r="ALS46" s="516"/>
      <c r="ALT46" s="516"/>
      <c r="ALU46" s="516"/>
      <c r="ALV46" s="516"/>
      <c r="ALW46" s="516"/>
      <c r="ALX46" s="516"/>
      <c r="ALY46" s="516"/>
      <c r="ALZ46" s="516"/>
      <c r="AMA46" s="516"/>
      <c r="AMB46" s="516"/>
      <c r="AMC46" s="516"/>
      <c r="AMD46" s="516"/>
      <c r="AME46" s="516"/>
      <c r="AMF46" s="516"/>
      <c r="AMG46" s="516"/>
      <c r="AMH46" s="516"/>
      <c r="AMI46" s="516"/>
      <c r="AMJ46" s="516"/>
      <c r="AMK46" s="516"/>
      <c r="AML46" s="516"/>
      <c r="AMM46" s="516"/>
      <c r="AMN46" s="516"/>
      <c r="AMO46" s="516"/>
      <c r="AMP46" s="516"/>
      <c r="AMQ46" s="516"/>
      <c r="AMR46" s="516"/>
      <c r="AMS46" s="516"/>
      <c r="AMT46" s="516"/>
      <c r="AMU46" s="516"/>
      <c r="AMV46" s="516"/>
      <c r="AMW46" s="516"/>
      <c r="AMX46" s="516"/>
      <c r="AMY46" s="516"/>
      <c r="AMZ46" s="516"/>
      <c r="ANA46" s="516"/>
      <c r="ANB46" s="516"/>
      <c r="ANC46" s="516"/>
      <c r="AND46" s="516"/>
      <c r="ANE46" s="516"/>
      <c r="ANF46" s="516"/>
      <c r="ANG46" s="516"/>
      <c r="ANH46" s="516"/>
      <c r="ANI46" s="516"/>
      <c r="ANJ46" s="516"/>
      <c r="ANK46" s="516"/>
      <c r="ANL46" s="516"/>
      <c r="ANM46" s="516"/>
      <c r="ANN46" s="516"/>
      <c r="ANO46" s="516"/>
      <c r="ANP46" s="516"/>
      <c r="ANQ46" s="516"/>
      <c r="ANR46" s="516"/>
      <c r="ANS46" s="516"/>
      <c r="ANT46" s="516"/>
      <c r="ANU46" s="516"/>
      <c r="ANV46" s="516"/>
      <c r="ANW46" s="516"/>
      <c r="ANX46" s="516"/>
      <c r="ANY46" s="516"/>
      <c r="ANZ46" s="516"/>
      <c r="AOA46" s="516"/>
      <c r="AOB46" s="516"/>
      <c r="AOC46" s="516"/>
      <c r="AOD46" s="516"/>
      <c r="AOE46" s="516"/>
      <c r="AOF46" s="516"/>
      <c r="AOG46" s="516"/>
      <c r="AOH46" s="516"/>
      <c r="AOI46" s="516"/>
      <c r="AOJ46" s="516"/>
      <c r="AOK46" s="516"/>
      <c r="AOL46" s="516"/>
      <c r="AOM46" s="516"/>
      <c r="AON46" s="516"/>
      <c r="AOO46" s="516"/>
      <c r="AOP46" s="516"/>
      <c r="AOQ46" s="516"/>
      <c r="AOR46" s="516"/>
      <c r="AOS46" s="516"/>
      <c r="AOT46" s="516"/>
      <c r="AOU46" s="516"/>
      <c r="AOV46" s="516"/>
      <c r="AOW46" s="516"/>
      <c r="AOX46" s="516"/>
      <c r="AOY46" s="516"/>
      <c r="AOZ46" s="516"/>
      <c r="APA46" s="516"/>
      <c r="APB46" s="516"/>
      <c r="APC46" s="516"/>
      <c r="APD46" s="516"/>
      <c r="APE46" s="516"/>
      <c r="APF46" s="516"/>
      <c r="APG46" s="516"/>
      <c r="APH46" s="516"/>
      <c r="API46" s="516"/>
      <c r="APJ46" s="516"/>
      <c r="APK46" s="516"/>
      <c r="APL46" s="516"/>
      <c r="APM46" s="516"/>
      <c r="APN46" s="516"/>
      <c r="APO46" s="516"/>
      <c r="APP46" s="516"/>
      <c r="APQ46" s="516"/>
      <c r="APR46" s="516"/>
      <c r="APS46" s="516"/>
      <c r="APT46" s="516"/>
      <c r="APU46" s="516"/>
      <c r="APV46" s="516"/>
      <c r="APW46" s="516"/>
      <c r="APX46" s="516"/>
      <c r="APY46" s="516"/>
      <c r="APZ46" s="516"/>
      <c r="AQA46" s="516"/>
      <c r="AQB46" s="516"/>
      <c r="AQC46" s="516"/>
      <c r="AQD46" s="516"/>
      <c r="AQE46" s="516"/>
      <c r="AQF46" s="516"/>
      <c r="AQG46" s="516"/>
      <c r="AQH46" s="516"/>
      <c r="AQI46" s="516"/>
      <c r="AQJ46" s="516"/>
      <c r="AQK46" s="516"/>
      <c r="AQL46" s="516"/>
      <c r="AQM46" s="516"/>
      <c r="AQN46" s="516"/>
      <c r="AQO46" s="516"/>
      <c r="AQP46" s="516"/>
      <c r="AQQ46" s="516"/>
      <c r="AQR46" s="516"/>
      <c r="AQS46" s="516"/>
      <c r="AQT46" s="516"/>
      <c r="AQU46" s="516"/>
      <c r="AQV46" s="516"/>
      <c r="AQW46" s="516"/>
      <c r="AQX46" s="516"/>
      <c r="AQY46" s="516"/>
      <c r="AQZ46" s="516"/>
      <c r="ARA46" s="516"/>
      <c r="ARB46" s="516"/>
      <c r="ARC46" s="516"/>
      <c r="ARD46" s="516"/>
      <c r="ARE46" s="516"/>
      <c r="ARF46" s="516"/>
      <c r="ARG46" s="516"/>
      <c r="ARH46" s="516"/>
      <c r="ARI46" s="516"/>
      <c r="ARJ46" s="516"/>
      <c r="ARK46" s="516"/>
      <c r="ARL46" s="516"/>
      <c r="ARM46" s="516"/>
      <c r="ARN46" s="516"/>
      <c r="ARO46" s="516"/>
      <c r="ARP46" s="516"/>
      <c r="ARQ46" s="516"/>
      <c r="ARR46" s="516"/>
      <c r="ARS46" s="516"/>
      <c r="ART46" s="516"/>
      <c r="ARU46" s="516"/>
      <c r="ARV46" s="516"/>
      <c r="ARW46" s="516"/>
      <c r="ARX46" s="516"/>
      <c r="ARY46" s="516"/>
      <c r="ARZ46" s="516"/>
      <c r="ASA46" s="516"/>
      <c r="ASB46" s="516"/>
      <c r="ASC46" s="516"/>
      <c r="ASD46" s="516"/>
      <c r="ASE46" s="516"/>
      <c r="ASF46" s="516"/>
      <c r="ASG46" s="516"/>
      <c r="ASH46" s="516"/>
      <c r="ASI46" s="516"/>
      <c r="ASJ46" s="516"/>
      <c r="ASK46" s="516"/>
      <c r="ASL46" s="516"/>
      <c r="ASM46" s="516"/>
      <c r="ASN46" s="516"/>
      <c r="ASO46" s="516"/>
      <c r="ASP46" s="516"/>
      <c r="ASQ46" s="516"/>
      <c r="ASR46" s="516"/>
      <c r="ASS46" s="516"/>
      <c r="AST46" s="516"/>
      <c r="ASU46" s="516"/>
      <c r="ASV46" s="516"/>
      <c r="ASW46" s="516"/>
      <c r="ASX46" s="516"/>
      <c r="ASY46" s="516"/>
      <c r="ASZ46" s="516"/>
      <c r="ATA46" s="516"/>
      <c r="ATB46" s="516"/>
      <c r="ATC46" s="516"/>
      <c r="ATD46" s="516"/>
      <c r="ATE46" s="516"/>
      <c r="ATF46" s="516"/>
      <c r="ATG46" s="516"/>
      <c r="ATH46" s="516"/>
      <c r="ATI46" s="516"/>
      <c r="ATJ46" s="516"/>
      <c r="ATK46" s="516"/>
      <c r="ATL46" s="516"/>
      <c r="ATM46" s="516"/>
      <c r="ATN46" s="516"/>
      <c r="ATO46" s="516"/>
      <c r="ATP46" s="516"/>
      <c r="ATQ46" s="516"/>
      <c r="ATR46" s="516"/>
      <c r="ATS46" s="516"/>
      <c r="ATT46" s="516"/>
      <c r="ATU46" s="516"/>
      <c r="ATV46" s="516"/>
      <c r="ATW46" s="516"/>
      <c r="ATX46" s="516"/>
      <c r="ATY46" s="516"/>
      <c r="ATZ46" s="516"/>
      <c r="AUA46" s="516"/>
      <c r="AUB46" s="516"/>
      <c r="AUC46" s="516"/>
      <c r="AUD46" s="516"/>
      <c r="AUE46" s="516"/>
      <c r="AUF46" s="516"/>
      <c r="AUG46" s="516"/>
      <c r="AUH46" s="516"/>
      <c r="AUI46" s="516"/>
      <c r="AUJ46" s="516"/>
      <c r="AUK46" s="516"/>
      <c r="AUL46" s="516"/>
      <c r="AUM46" s="516"/>
      <c r="AUN46" s="516"/>
      <c r="AUO46" s="516"/>
      <c r="AUP46" s="516"/>
      <c r="AUQ46" s="516"/>
      <c r="AUR46" s="516"/>
      <c r="AUS46" s="516"/>
      <c r="AUT46" s="516"/>
      <c r="AUU46" s="516"/>
      <c r="AUV46" s="516"/>
      <c r="AUW46" s="516"/>
      <c r="AUX46" s="516"/>
      <c r="AUY46" s="516"/>
      <c r="AUZ46" s="516"/>
      <c r="AVA46" s="516"/>
      <c r="AVB46" s="516"/>
      <c r="AVC46" s="516"/>
      <c r="AVD46" s="516"/>
      <c r="AVE46" s="516"/>
      <c r="AVF46" s="516"/>
      <c r="AVG46" s="516"/>
      <c r="AVH46" s="516"/>
      <c r="AVI46" s="516"/>
      <c r="AVJ46" s="516"/>
      <c r="AVK46" s="516"/>
      <c r="AVL46" s="516"/>
      <c r="AVM46" s="516"/>
      <c r="AVN46" s="516"/>
      <c r="AVO46" s="516"/>
      <c r="AVP46" s="516"/>
      <c r="AVQ46" s="516"/>
      <c r="AVR46" s="516"/>
      <c r="AVS46" s="516"/>
      <c r="AVT46" s="516"/>
      <c r="AVU46" s="516"/>
      <c r="AVV46" s="516"/>
      <c r="AVW46" s="516"/>
      <c r="AVX46" s="516"/>
      <c r="AVY46" s="516"/>
      <c r="AVZ46" s="516"/>
      <c r="AWA46" s="516"/>
      <c r="AWB46" s="516"/>
      <c r="AWC46" s="516"/>
      <c r="AWD46" s="516"/>
      <c r="AWE46" s="516"/>
      <c r="AWF46" s="516"/>
      <c r="AWG46" s="516"/>
      <c r="AWH46" s="516"/>
      <c r="AWI46" s="516"/>
      <c r="AWJ46" s="516"/>
      <c r="AWK46" s="516"/>
      <c r="AWL46" s="516"/>
      <c r="AWM46" s="516"/>
      <c r="AWN46" s="516"/>
      <c r="AWO46" s="516"/>
      <c r="AWP46" s="516"/>
      <c r="AWQ46" s="516"/>
      <c r="AWR46" s="516"/>
      <c r="AWS46" s="516"/>
      <c r="AWT46" s="516"/>
      <c r="AWU46" s="516"/>
      <c r="AWV46" s="516"/>
      <c r="AWW46" s="516"/>
      <c r="AWX46" s="516"/>
      <c r="AWY46" s="516"/>
      <c r="AWZ46" s="516"/>
      <c r="AXA46" s="516"/>
      <c r="AXB46" s="516"/>
      <c r="AXC46" s="516"/>
      <c r="AXD46" s="516"/>
      <c r="AXE46" s="516"/>
      <c r="AXF46" s="516"/>
      <c r="AXG46" s="516"/>
      <c r="AXH46" s="516"/>
      <c r="AXI46" s="516"/>
      <c r="AXJ46" s="516"/>
      <c r="AXK46" s="516"/>
      <c r="AXL46" s="516"/>
      <c r="AXM46" s="516"/>
      <c r="AXN46" s="516"/>
      <c r="AXO46" s="516"/>
      <c r="AXP46" s="516"/>
      <c r="AXQ46" s="516"/>
      <c r="AXR46" s="516"/>
      <c r="AXS46" s="516"/>
      <c r="AXT46" s="516"/>
      <c r="AXU46" s="516"/>
      <c r="AXV46" s="516"/>
      <c r="AXW46" s="516"/>
      <c r="AXX46" s="516"/>
      <c r="AXY46" s="516"/>
      <c r="AXZ46" s="516"/>
      <c r="AYA46" s="516"/>
      <c r="AYB46" s="516"/>
      <c r="AYC46" s="516"/>
      <c r="AYD46" s="516"/>
      <c r="AYE46" s="516"/>
      <c r="AYF46" s="516"/>
      <c r="AYG46" s="516"/>
      <c r="AYH46" s="516"/>
      <c r="AYI46" s="516"/>
      <c r="AYJ46" s="516"/>
      <c r="AYK46" s="516"/>
      <c r="AYL46" s="516"/>
      <c r="AYM46" s="516"/>
      <c r="AYN46" s="516"/>
      <c r="AYO46" s="516"/>
      <c r="AYP46" s="516"/>
      <c r="AYQ46" s="516"/>
      <c r="AYR46" s="516"/>
      <c r="AYS46" s="516"/>
      <c r="AYT46" s="516"/>
      <c r="AYU46" s="516"/>
      <c r="AYV46" s="516"/>
      <c r="AYW46" s="516"/>
      <c r="AYX46" s="516"/>
      <c r="AYY46" s="516"/>
      <c r="AYZ46" s="516"/>
      <c r="AZA46" s="516"/>
      <c r="AZB46" s="516"/>
      <c r="AZC46" s="516"/>
      <c r="AZD46" s="516"/>
      <c r="AZE46" s="516"/>
      <c r="AZF46" s="516"/>
      <c r="AZG46" s="516"/>
      <c r="AZH46" s="516"/>
      <c r="AZI46" s="516"/>
      <c r="AZJ46" s="516"/>
      <c r="AZK46" s="516"/>
      <c r="AZL46" s="516"/>
      <c r="AZM46" s="516"/>
      <c r="AZN46" s="516"/>
      <c r="AZO46" s="516"/>
      <c r="AZP46" s="516"/>
      <c r="AZQ46" s="516"/>
      <c r="AZR46" s="516"/>
      <c r="AZS46" s="516"/>
      <c r="AZT46" s="516"/>
      <c r="AZU46" s="516"/>
      <c r="AZV46" s="516"/>
      <c r="AZW46" s="516"/>
      <c r="AZX46" s="516"/>
      <c r="AZY46" s="516"/>
      <c r="AZZ46" s="516"/>
      <c r="BAA46" s="516"/>
      <c r="BAB46" s="516"/>
      <c r="BAC46" s="516"/>
      <c r="BAD46" s="516"/>
      <c r="BAE46" s="516"/>
      <c r="BAF46" s="516"/>
      <c r="BAG46" s="516"/>
      <c r="BAH46" s="516"/>
      <c r="BAI46" s="516"/>
      <c r="BAJ46" s="516"/>
      <c r="BAK46" s="516"/>
      <c r="BAL46" s="516"/>
      <c r="BAM46" s="516"/>
      <c r="BAN46" s="516"/>
      <c r="BAO46" s="516"/>
      <c r="BAP46" s="516"/>
      <c r="BAQ46" s="516"/>
      <c r="BAR46" s="516"/>
      <c r="BAS46" s="516"/>
      <c r="BAT46" s="516"/>
      <c r="BAU46" s="516"/>
      <c r="BAV46" s="516"/>
      <c r="BAW46" s="516"/>
      <c r="BAX46" s="516"/>
      <c r="BAY46" s="516"/>
      <c r="BAZ46" s="516"/>
      <c r="BBA46" s="516"/>
      <c r="BBB46" s="516"/>
      <c r="BBC46" s="516"/>
      <c r="BBD46" s="516"/>
      <c r="BBE46" s="516"/>
      <c r="BBF46" s="516"/>
      <c r="BBG46" s="516"/>
      <c r="BBH46" s="516"/>
      <c r="BBI46" s="516"/>
      <c r="BBJ46" s="516"/>
      <c r="BBK46" s="516"/>
      <c r="BBL46" s="516"/>
      <c r="BBM46" s="516"/>
      <c r="BBN46" s="516"/>
      <c r="BBO46" s="516"/>
      <c r="BBP46" s="516"/>
      <c r="BBQ46" s="516"/>
      <c r="BBR46" s="516"/>
      <c r="BBS46" s="516"/>
      <c r="BBT46" s="516"/>
      <c r="BBU46" s="516"/>
      <c r="BBV46" s="516"/>
      <c r="BBW46" s="516"/>
      <c r="BBX46" s="516"/>
      <c r="BBY46" s="516"/>
      <c r="BBZ46" s="516"/>
      <c r="BCA46" s="516"/>
      <c r="BCB46" s="516"/>
      <c r="BCC46" s="516"/>
      <c r="BCD46" s="516"/>
      <c r="BCE46" s="516"/>
      <c r="BCF46" s="516"/>
      <c r="BCG46" s="516"/>
      <c r="BCH46" s="516"/>
      <c r="BCI46" s="516"/>
      <c r="BCJ46" s="516"/>
      <c r="BCK46" s="516"/>
      <c r="BCL46" s="516"/>
      <c r="BCM46" s="516"/>
      <c r="BCN46" s="516"/>
      <c r="BCO46" s="516"/>
      <c r="BCP46" s="516"/>
      <c r="BCQ46" s="516"/>
      <c r="BCR46" s="516"/>
      <c r="BCS46" s="516"/>
      <c r="BCT46" s="516"/>
      <c r="BCU46" s="516"/>
      <c r="BCV46" s="516"/>
      <c r="BCW46" s="516"/>
      <c r="BCX46" s="516"/>
      <c r="BCY46" s="516"/>
      <c r="BCZ46" s="516"/>
      <c r="BDA46" s="516"/>
      <c r="BDB46" s="516"/>
      <c r="BDC46" s="516"/>
      <c r="BDD46" s="516"/>
      <c r="BDE46" s="516"/>
      <c r="BDF46" s="516"/>
      <c r="BDG46" s="516"/>
      <c r="BDH46" s="516"/>
      <c r="BDI46" s="516"/>
      <c r="BDJ46" s="516"/>
      <c r="BDK46" s="516"/>
      <c r="BDL46" s="516"/>
      <c r="BDM46" s="516"/>
      <c r="BDN46" s="516"/>
      <c r="BDO46" s="516"/>
      <c r="BDP46" s="516"/>
      <c r="BDQ46" s="516"/>
      <c r="BDR46" s="516"/>
      <c r="BDS46" s="516"/>
      <c r="BDT46" s="516"/>
      <c r="BDU46" s="516"/>
      <c r="BDV46" s="516"/>
      <c r="BDW46" s="516"/>
      <c r="BDX46" s="516"/>
      <c r="BDY46" s="516"/>
      <c r="BDZ46" s="516"/>
      <c r="BEA46" s="516"/>
      <c r="BEB46" s="516"/>
      <c r="BEC46" s="516"/>
      <c r="BED46" s="516"/>
      <c r="BEE46" s="516"/>
      <c r="BEF46" s="516"/>
      <c r="BEG46" s="516"/>
      <c r="BEH46" s="516"/>
      <c r="BEI46" s="516"/>
      <c r="BEJ46" s="516"/>
      <c r="BEK46" s="516"/>
      <c r="BEL46" s="516"/>
      <c r="BEM46" s="516"/>
      <c r="BEN46" s="516"/>
      <c r="BEO46" s="516"/>
      <c r="BEP46" s="516"/>
      <c r="BEQ46" s="516"/>
      <c r="BER46" s="516"/>
      <c r="BES46" s="516"/>
      <c r="BET46" s="516"/>
      <c r="BEU46" s="516"/>
      <c r="BEV46" s="516"/>
      <c r="BEW46" s="516"/>
      <c r="BEX46" s="516"/>
      <c r="BEY46" s="516"/>
      <c r="BEZ46" s="516"/>
      <c r="BFA46" s="516"/>
      <c r="BFB46" s="516"/>
      <c r="BFC46" s="516"/>
      <c r="BFD46" s="516"/>
      <c r="BFE46" s="516"/>
      <c r="BFF46" s="516"/>
      <c r="BFG46" s="516"/>
      <c r="BFH46" s="516"/>
      <c r="BFI46" s="516"/>
      <c r="BFJ46" s="516"/>
      <c r="BFK46" s="516"/>
      <c r="BFL46" s="516"/>
      <c r="BFM46" s="516"/>
      <c r="BFN46" s="516"/>
      <c r="BFO46" s="516"/>
      <c r="BFP46" s="516"/>
      <c r="BFQ46" s="516"/>
      <c r="BFR46" s="516"/>
      <c r="BFS46" s="516"/>
      <c r="BFT46" s="516"/>
      <c r="BFU46" s="516"/>
      <c r="BFV46" s="516"/>
      <c r="BFW46" s="516"/>
      <c r="BFX46" s="516"/>
      <c r="BFY46" s="516"/>
      <c r="BFZ46" s="516"/>
      <c r="BGA46" s="516"/>
      <c r="BGB46" s="516"/>
      <c r="BGC46" s="516"/>
      <c r="BGD46" s="516"/>
      <c r="BGE46" s="516"/>
      <c r="BGF46" s="516"/>
      <c r="BGG46" s="516"/>
      <c r="BGH46" s="516"/>
      <c r="BGI46" s="516"/>
      <c r="BGJ46" s="516"/>
      <c r="BGK46" s="516"/>
      <c r="BGL46" s="516"/>
      <c r="BGM46" s="516"/>
      <c r="BGN46" s="516"/>
      <c r="BGO46" s="516"/>
      <c r="BGP46" s="516"/>
      <c r="BGQ46" s="516"/>
      <c r="BGR46" s="516"/>
      <c r="BGS46" s="516"/>
      <c r="BGT46" s="516"/>
      <c r="BGU46" s="516"/>
      <c r="BGV46" s="516"/>
      <c r="BGW46" s="516"/>
      <c r="BGX46" s="516"/>
      <c r="BGY46" s="516"/>
      <c r="BGZ46" s="516"/>
      <c r="BHA46" s="516"/>
      <c r="BHB46" s="516"/>
      <c r="BHC46" s="516"/>
      <c r="BHD46" s="516"/>
      <c r="BHE46" s="516"/>
      <c r="BHF46" s="516"/>
      <c r="BHG46" s="516"/>
      <c r="BHH46" s="516"/>
      <c r="BHI46" s="516"/>
      <c r="BHJ46" s="516"/>
      <c r="BHK46" s="516"/>
      <c r="BHL46" s="516"/>
      <c r="BHM46" s="516"/>
      <c r="BHN46" s="516"/>
      <c r="BHO46" s="516"/>
      <c r="BHP46" s="516"/>
      <c r="BHQ46" s="516"/>
      <c r="BHR46" s="516"/>
      <c r="BHS46" s="516"/>
      <c r="BHT46" s="516"/>
      <c r="BHU46" s="516"/>
      <c r="BHV46" s="516"/>
      <c r="BHW46" s="516"/>
      <c r="BHX46" s="516"/>
      <c r="BHY46" s="516"/>
      <c r="BHZ46" s="516"/>
      <c r="BIA46" s="516"/>
      <c r="BIB46" s="516"/>
      <c r="BIC46" s="516"/>
      <c r="BID46" s="516"/>
      <c r="BIE46" s="516"/>
      <c r="BIF46" s="516"/>
      <c r="BIG46" s="516"/>
      <c r="BIH46" s="516"/>
      <c r="BII46" s="516"/>
      <c r="BIJ46" s="516"/>
      <c r="BIK46" s="516"/>
      <c r="BIL46" s="516"/>
      <c r="BIM46" s="516"/>
      <c r="BIN46" s="516"/>
      <c r="BIO46" s="516"/>
      <c r="BIP46" s="516"/>
      <c r="BIQ46" s="516"/>
      <c r="BIR46" s="516"/>
      <c r="BIS46" s="516"/>
      <c r="BIT46" s="516"/>
      <c r="BIU46" s="516"/>
      <c r="BIV46" s="516"/>
      <c r="BIW46" s="516"/>
      <c r="BIX46" s="516"/>
      <c r="BIY46" s="516"/>
      <c r="BIZ46" s="516"/>
      <c r="BJA46" s="516"/>
      <c r="BJB46" s="516"/>
      <c r="BJC46" s="516"/>
      <c r="BJD46" s="516"/>
      <c r="BJE46" s="516"/>
      <c r="BJF46" s="516"/>
      <c r="BJG46" s="516"/>
      <c r="BJH46" s="516"/>
      <c r="BJI46" s="516"/>
      <c r="BJJ46" s="516"/>
      <c r="BJK46" s="516"/>
      <c r="BJL46" s="516"/>
      <c r="BJM46" s="516"/>
      <c r="BJN46" s="516"/>
      <c r="BJO46" s="516"/>
      <c r="BJP46" s="516"/>
      <c r="BJQ46" s="516"/>
      <c r="BJR46" s="516"/>
      <c r="BJS46" s="516"/>
      <c r="BJT46" s="516"/>
      <c r="BJU46" s="516"/>
      <c r="BJV46" s="516"/>
      <c r="BJW46" s="516"/>
      <c r="BJX46" s="516"/>
      <c r="BJY46" s="516"/>
      <c r="BJZ46" s="516"/>
      <c r="BKA46" s="516"/>
      <c r="BKB46" s="516"/>
      <c r="BKC46" s="516"/>
      <c r="BKD46" s="516"/>
      <c r="BKE46" s="516"/>
      <c r="BKF46" s="516"/>
      <c r="BKG46" s="516"/>
      <c r="BKH46" s="516"/>
      <c r="BKI46" s="516"/>
      <c r="BKJ46" s="516"/>
      <c r="BKK46" s="516"/>
      <c r="BKL46" s="516"/>
      <c r="BKM46" s="516"/>
      <c r="BKN46" s="516"/>
      <c r="BKO46" s="516"/>
      <c r="BKP46" s="516"/>
      <c r="BKQ46" s="516"/>
      <c r="BKR46" s="516"/>
      <c r="BKS46" s="516"/>
      <c r="BKT46" s="516"/>
      <c r="BKU46" s="516"/>
      <c r="BKV46" s="516"/>
      <c r="BKW46" s="516"/>
      <c r="BKX46" s="516"/>
      <c r="BKY46" s="516"/>
      <c r="BKZ46" s="516"/>
      <c r="BLA46" s="516"/>
      <c r="BLB46" s="516"/>
      <c r="BLC46" s="516"/>
      <c r="BLD46" s="516"/>
      <c r="BLE46" s="516"/>
      <c r="BLF46" s="516"/>
      <c r="BLG46" s="516"/>
      <c r="BLH46" s="516"/>
      <c r="BLI46" s="516"/>
      <c r="BLJ46" s="516"/>
      <c r="BLK46" s="516"/>
      <c r="BLL46" s="516"/>
      <c r="BLM46" s="516"/>
      <c r="BLN46" s="516"/>
      <c r="BLO46" s="516"/>
      <c r="BLP46" s="516"/>
      <c r="BLQ46" s="516"/>
      <c r="BLR46" s="516"/>
      <c r="BLS46" s="516"/>
      <c r="BLT46" s="516"/>
      <c r="BLU46" s="516"/>
      <c r="BLV46" s="516"/>
      <c r="BLW46" s="516"/>
      <c r="BLX46" s="516"/>
      <c r="BLY46" s="516"/>
      <c r="BLZ46" s="516"/>
      <c r="BMA46" s="516"/>
      <c r="BMB46" s="516"/>
      <c r="BMC46" s="516"/>
      <c r="BMD46" s="516"/>
      <c r="BME46" s="516"/>
      <c r="BMF46" s="516"/>
      <c r="BMG46" s="516"/>
      <c r="BMH46" s="516"/>
      <c r="BMI46" s="516"/>
      <c r="BMJ46" s="516"/>
      <c r="BMK46" s="516"/>
      <c r="BML46" s="516"/>
      <c r="BMM46" s="516"/>
      <c r="BMN46" s="516"/>
      <c r="BMO46" s="516"/>
      <c r="BMP46" s="516"/>
      <c r="BMQ46" s="516"/>
      <c r="BMR46" s="516"/>
      <c r="BMS46" s="516"/>
      <c r="BMT46" s="516"/>
      <c r="BMU46" s="516"/>
      <c r="BMV46" s="516"/>
      <c r="BMW46" s="516"/>
      <c r="BMX46" s="516"/>
      <c r="BMY46" s="516"/>
      <c r="BMZ46" s="516"/>
      <c r="BNA46" s="516"/>
      <c r="BNB46" s="516"/>
      <c r="BNC46" s="516"/>
      <c r="BND46" s="516"/>
      <c r="BNE46" s="516"/>
      <c r="BNF46" s="516"/>
      <c r="BNG46" s="516"/>
      <c r="BNH46" s="516"/>
      <c r="BNI46" s="516"/>
      <c r="BNJ46" s="516"/>
      <c r="BNK46" s="516"/>
      <c r="BNL46" s="516"/>
      <c r="BNM46" s="516"/>
      <c r="BNN46" s="516"/>
      <c r="BNO46" s="516"/>
      <c r="BNP46" s="516"/>
      <c r="BNQ46" s="516"/>
      <c r="BNR46" s="516"/>
      <c r="BNS46" s="516"/>
      <c r="BNT46" s="516"/>
      <c r="BNU46" s="516"/>
      <c r="BNV46" s="516"/>
      <c r="BNW46" s="516"/>
      <c r="BNX46" s="516"/>
      <c r="BNY46" s="516"/>
      <c r="BNZ46" s="516"/>
      <c r="BOA46" s="516"/>
      <c r="BOB46" s="516"/>
      <c r="BOC46" s="516"/>
      <c r="BOD46" s="516"/>
      <c r="BOE46" s="516"/>
      <c r="BOF46" s="516"/>
      <c r="BOG46" s="516"/>
      <c r="BOH46" s="516"/>
      <c r="BOI46" s="516"/>
      <c r="BOJ46" s="516"/>
      <c r="BOK46" s="516"/>
      <c r="BOL46" s="516"/>
      <c r="BOM46" s="516"/>
      <c r="BON46" s="516"/>
      <c r="BOO46" s="516"/>
      <c r="BOP46" s="516"/>
      <c r="BOQ46" s="516"/>
      <c r="BOR46" s="516"/>
      <c r="BOS46" s="516"/>
      <c r="BOT46" s="516"/>
      <c r="BOU46" s="516"/>
      <c r="BOV46" s="516"/>
      <c r="BOW46" s="516"/>
      <c r="BOX46" s="516"/>
      <c r="BOY46" s="516"/>
      <c r="BOZ46" s="516"/>
      <c r="BPA46" s="516"/>
      <c r="BPB46" s="516"/>
      <c r="BPC46" s="516"/>
      <c r="BPD46" s="516"/>
      <c r="BPE46" s="516"/>
      <c r="BPF46" s="516"/>
      <c r="BPG46" s="516"/>
      <c r="BPH46" s="516"/>
      <c r="BPI46" s="516"/>
      <c r="BPJ46" s="516"/>
      <c r="BPK46" s="516"/>
      <c r="BPL46" s="516"/>
      <c r="BPM46" s="516"/>
      <c r="BPN46" s="516"/>
      <c r="BPO46" s="516"/>
      <c r="BPP46" s="516"/>
      <c r="BPQ46" s="516"/>
      <c r="BPR46" s="516"/>
      <c r="BPS46" s="516"/>
      <c r="BPT46" s="516"/>
      <c r="BPU46" s="516"/>
      <c r="BPV46" s="516"/>
      <c r="BPW46" s="516"/>
      <c r="BPX46" s="516"/>
      <c r="BPY46" s="516"/>
      <c r="BPZ46" s="516"/>
      <c r="BQA46" s="516"/>
      <c r="BQB46" s="516"/>
      <c r="BQC46" s="516"/>
      <c r="BQD46" s="516"/>
      <c r="BQE46" s="516"/>
      <c r="BQF46" s="516"/>
      <c r="BQG46" s="516"/>
      <c r="BQH46" s="516"/>
      <c r="BQI46" s="516"/>
      <c r="BQJ46" s="516"/>
      <c r="BQK46" s="516"/>
      <c r="BQL46" s="516"/>
      <c r="BQM46" s="516"/>
      <c r="BQN46" s="516"/>
      <c r="BQO46" s="516"/>
      <c r="BQP46" s="516"/>
      <c r="BQQ46" s="516"/>
      <c r="BQR46" s="516"/>
      <c r="BQS46" s="516"/>
      <c r="BQT46" s="516"/>
      <c r="BQU46" s="516"/>
      <c r="BQV46" s="516"/>
      <c r="BQW46" s="516"/>
      <c r="BQX46" s="516"/>
      <c r="BQY46" s="516"/>
      <c r="BQZ46" s="516"/>
      <c r="BRA46" s="516"/>
      <c r="BRB46" s="516"/>
      <c r="BRC46" s="516"/>
      <c r="BRD46" s="516"/>
      <c r="BRE46" s="516"/>
      <c r="BRF46" s="516"/>
      <c r="BRG46" s="516"/>
      <c r="BRH46" s="516"/>
      <c r="BRI46" s="516"/>
      <c r="BRJ46" s="516"/>
      <c r="BRK46" s="516"/>
      <c r="BRL46" s="516"/>
      <c r="BRM46" s="516"/>
      <c r="BRN46" s="516"/>
      <c r="BRO46" s="516"/>
      <c r="BRP46" s="516"/>
      <c r="BRQ46" s="516"/>
      <c r="BRR46" s="516"/>
      <c r="BRS46" s="516"/>
      <c r="BRT46" s="516"/>
      <c r="BRU46" s="516"/>
      <c r="BRV46" s="516"/>
      <c r="BRW46" s="516"/>
      <c r="BRX46" s="516"/>
      <c r="BRY46" s="516"/>
      <c r="BRZ46" s="516"/>
      <c r="BSA46" s="516"/>
      <c r="BSB46" s="516"/>
      <c r="BSC46" s="516"/>
      <c r="BSD46" s="516"/>
      <c r="BSE46" s="516"/>
      <c r="BSF46" s="516"/>
      <c r="BSG46" s="516"/>
      <c r="BSH46" s="516"/>
      <c r="BSI46" s="516"/>
      <c r="BSJ46" s="516"/>
      <c r="BSK46" s="516"/>
      <c r="BSL46" s="516"/>
      <c r="BSM46" s="516"/>
      <c r="BSN46" s="516"/>
      <c r="BSO46" s="516"/>
      <c r="BSP46" s="516"/>
      <c r="BSQ46" s="516"/>
      <c r="BSR46" s="516"/>
      <c r="BSS46" s="516"/>
      <c r="BST46" s="516"/>
      <c r="BSU46" s="516"/>
      <c r="BSV46" s="516"/>
      <c r="BSW46" s="516"/>
      <c r="BSX46" s="516"/>
      <c r="BSY46" s="516"/>
      <c r="BSZ46" s="516"/>
      <c r="BTA46" s="516"/>
      <c r="BTB46" s="516"/>
      <c r="BTC46" s="516"/>
      <c r="BTD46" s="516"/>
      <c r="BTE46" s="516"/>
      <c r="BTF46" s="516"/>
      <c r="BTG46" s="516"/>
      <c r="BTH46" s="516"/>
      <c r="BTI46" s="516"/>
      <c r="BTJ46" s="516"/>
      <c r="BTK46" s="516"/>
      <c r="BTL46" s="516"/>
      <c r="BTM46" s="516"/>
      <c r="BTN46" s="516"/>
      <c r="BTO46" s="516"/>
      <c r="BTP46" s="516"/>
      <c r="BTQ46" s="516"/>
      <c r="BTR46" s="516"/>
      <c r="BTS46" s="516"/>
      <c r="BTT46" s="516"/>
      <c r="BTU46" s="516"/>
      <c r="BTV46" s="516"/>
      <c r="BTW46" s="516"/>
      <c r="BTX46" s="516"/>
      <c r="BTY46" s="516"/>
      <c r="BTZ46" s="516"/>
      <c r="BUA46" s="516"/>
      <c r="BUB46" s="516"/>
      <c r="BUC46" s="516"/>
      <c r="BUD46" s="516"/>
      <c r="BUE46" s="516"/>
      <c r="BUF46" s="516"/>
      <c r="BUG46" s="516"/>
      <c r="BUH46" s="516"/>
      <c r="BUI46" s="516"/>
      <c r="BUJ46" s="516"/>
      <c r="BUK46" s="516"/>
      <c r="BUL46" s="516"/>
      <c r="BUM46" s="516"/>
      <c r="BUN46" s="516"/>
      <c r="BUO46" s="516"/>
      <c r="BUP46" s="516"/>
      <c r="BUQ46" s="516"/>
      <c r="BUR46" s="516"/>
      <c r="BUS46" s="516"/>
      <c r="BUT46" s="516"/>
      <c r="BUU46" s="516"/>
      <c r="BUV46" s="516"/>
      <c r="BUW46" s="516"/>
      <c r="BUX46" s="516"/>
      <c r="BUY46" s="516"/>
      <c r="BUZ46" s="516"/>
      <c r="BVA46" s="516"/>
      <c r="BVB46" s="516"/>
      <c r="BVC46" s="516"/>
      <c r="BVD46" s="516"/>
      <c r="BVE46" s="516"/>
      <c r="BVF46" s="516"/>
      <c r="BVG46" s="516"/>
      <c r="BVH46" s="516"/>
      <c r="BVI46" s="516"/>
      <c r="BVJ46" s="516"/>
      <c r="BVK46" s="516"/>
      <c r="BVL46" s="516"/>
      <c r="BVM46" s="516"/>
      <c r="BVN46" s="516"/>
      <c r="BVO46" s="516"/>
      <c r="BVP46" s="516"/>
      <c r="BVQ46" s="516"/>
      <c r="BVR46" s="516"/>
      <c r="BVS46" s="516"/>
      <c r="BVT46" s="516"/>
      <c r="BVU46" s="516"/>
      <c r="BVV46" s="516"/>
      <c r="BVW46" s="516"/>
      <c r="BVX46" s="516"/>
      <c r="BVY46" s="516"/>
      <c r="BVZ46" s="516"/>
      <c r="BWA46" s="516"/>
      <c r="BWB46" s="516"/>
      <c r="BWC46" s="516"/>
      <c r="BWD46" s="516"/>
      <c r="BWE46" s="516"/>
      <c r="BWF46" s="516"/>
      <c r="BWG46" s="516"/>
      <c r="BWH46" s="516"/>
      <c r="BWI46" s="516"/>
      <c r="BWJ46" s="516"/>
      <c r="BWK46" s="516"/>
      <c r="BWL46" s="516"/>
      <c r="BWM46" s="516"/>
      <c r="BWN46" s="516"/>
      <c r="BWO46" s="516"/>
      <c r="BWP46" s="516"/>
      <c r="BWQ46" s="516"/>
      <c r="BWR46" s="516"/>
      <c r="BWS46" s="516"/>
      <c r="BWT46" s="516"/>
      <c r="BWU46" s="516"/>
      <c r="BWV46" s="516"/>
      <c r="BWW46" s="516"/>
      <c r="BWX46" s="516"/>
      <c r="BWY46" s="516"/>
      <c r="BWZ46" s="516"/>
      <c r="BXA46" s="516"/>
      <c r="BXB46" s="516"/>
      <c r="BXC46" s="516"/>
      <c r="BXD46" s="516"/>
      <c r="BXE46" s="516"/>
      <c r="BXF46" s="516"/>
      <c r="BXG46" s="516"/>
      <c r="BXH46" s="516"/>
      <c r="BXI46" s="516"/>
      <c r="BXJ46" s="516"/>
      <c r="BXK46" s="516"/>
      <c r="BXL46" s="516"/>
      <c r="BXM46" s="516"/>
      <c r="BXN46" s="516"/>
      <c r="BXO46" s="516"/>
      <c r="BXP46" s="516"/>
      <c r="BXQ46" s="516"/>
      <c r="BXR46" s="516"/>
      <c r="BXS46" s="516"/>
      <c r="BXT46" s="516"/>
      <c r="BXU46" s="516"/>
      <c r="BXV46" s="516"/>
      <c r="BXW46" s="516"/>
      <c r="BXX46" s="516"/>
      <c r="BXY46" s="516"/>
      <c r="BXZ46" s="516"/>
      <c r="BYA46" s="516"/>
      <c r="BYB46" s="516"/>
      <c r="BYC46" s="516"/>
      <c r="BYD46" s="516"/>
      <c r="BYE46" s="516"/>
      <c r="BYF46" s="516"/>
      <c r="BYG46" s="516"/>
      <c r="BYH46" s="516"/>
      <c r="BYI46" s="516"/>
      <c r="BYJ46" s="516"/>
      <c r="BYK46" s="516"/>
      <c r="BYL46" s="516"/>
      <c r="BYM46" s="516"/>
      <c r="BYN46" s="516"/>
      <c r="BYO46" s="516"/>
      <c r="BYP46" s="516"/>
      <c r="BYQ46" s="516"/>
      <c r="BYR46" s="516"/>
      <c r="BYS46" s="516"/>
      <c r="BYT46" s="516"/>
      <c r="BYU46" s="516"/>
      <c r="BYV46" s="516"/>
      <c r="BYW46" s="516"/>
      <c r="BYX46" s="516"/>
      <c r="BYY46" s="516"/>
      <c r="BYZ46" s="516"/>
      <c r="BZA46" s="516"/>
      <c r="BZB46" s="516"/>
      <c r="BZC46" s="516"/>
      <c r="BZD46" s="516"/>
      <c r="BZE46" s="516"/>
      <c r="BZF46" s="516"/>
      <c r="BZG46" s="516"/>
      <c r="BZH46" s="516"/>
      <c r="BZI46" s="516"/>
      <c r="BZJ46" s="516"/>
      <c r="BZK46" s="516"/>
      <c r="BZL46" s="516"/>
      <c r="BZM46" s="516"/>
      <c r="BZN46" s="516"/>
      <c r="BZO46" s="516"/>
      <c r="BZP46" s="516"/>
      <c r="BZQ46" s="516"/>
      <c r="BZR46" s="516"/>
      <c r="BZS46" s="516"/>
      <c r="BZT46" s="516"/>
      <c r="BZU46" s="516"/>
      <c r="BZV46" s="516"/>
      <c r="BZW46" s="516"/>
      <c r="BZX46" s="516"/>
      <c r="BZY46" s="516"/>
      <c r="BZZ46" s="516"/>
      <c r="CAA46" s="516"/>
      <c r="CAB46" s="516"/>
      <c r="CAC46" s="516"/>
      <c r="CAD46" s="516"/>
      <c r="CAE46" s="516"/>
      <c r="CAF46" s="516"/>
      <c r="CAG46" s="516"/>
      <c r="CAH46" s="516"/>
      <c r="CAI46" s="516"/>
      <c r="CAJ46" s="516"/>
      <c r="CAK46" s="516"/>
      <c r="CAL46" s="516"/>
      <c r="CAM46" s="516"/>
      <c r="CAN46" s="516"/>
      <c r="CAO46" s="516"/>
      <c r="CAP46" s="516"/>
      <c r="CAQ46" s="516"/>
      <c r="CAR46" s="516"/>
      <c r="CAS46" s="516"/>
      <c r="CAT46" s="516"/>
      <c r="CAU46" s="516"/>
      <c r="CAV46" s="516"/>
      <c r="CAW46" s="516"/>
      <c r="CAX46" s="516"/>
      <c r="CAY46" s="516"/>
      <c r="CAZ46" s="516"/>
      <c r="CBA46" s="516"/>
      <c r="CBB46" s="516"/>
      <c r="CBC46" s="516"/>
      <c r="CBD46" s="516"/>
      <c r="CBE46" s="516"/>
      <c r="CBF46" s="516"/>
      <c r="CBG46" s="516"/>
      <c r="CBH46" s="516"/>
      <c r="CBI46" s="516"/>
      <c r="CBJ46" s="516"/>
      <c r="CBK46" s="516"/>
      <c r="CBL46" s="516"/>
      <c r="CBM46" s="516"/>
      <c r="CBN46" s="516"/>
      <c r="CBO46" s="516"/>
      <c r="CBP46" s="516"/>
      <c r="CBQ46" s="516"/>
      <c r="CBR46" s="516"/>
      <c r="CBS46" s="516"/>
      <c r="CBT46" s="516"/>
      <c r="CBU46" s="516"/>
      <c r="CBV46" s="516"/>
      <c r="CBW46" s="516"/>
      <c r="CBX46" s="516"/>
      <c r="CBY46" s="516"/>
      <c r="CBZ46" s="516"/>
      <c r="CCA46" s="516"/>
      <c r="CCB46" s="516"/>
      <c r="CCC46" s="516"/>
      <c r="CCD46" s="516"/>
      <c r="CCE46" s="516"/>
      <c r="CCF46" s="516"/>
      <c r="CCG46" s="516"/>
      <c r="CCH46" s="516"/>
      <c r="CCI46" s="516"/>
      <c r="CCJ46" s="516"/>
      <c r="CCK46" s="516"/>
      <c r="CCL46" s="516"/>
      <c r="CCM46" s="516"/>
      <c r="CCN46" s="516"/>
      <c r="CCO46" s="516"/>
      <c r="CCP46" s="516"/>
      <c r="CCQ46" s="516"/>
      <c r="CCR46" s="516"/>
      <c r="CCS46" s="516"/>
      <c r="CCT46" s="516"/>
      <c r="CCU46" s="516"/>
      <c r="CCV46" s="516"/>
      <c r="CCW46" s="516"/>
      <c r="CCX46" s="516"/>
      <c r="CCY46" s="516"/>
      <c r="CCZ46" s="516"/>
      <c r="CDA46" s="516"/>
      <c r="CDB46" s="516"/>
      <c r="CDC46" s="516"/>
      <c r="CDD46" s="516"/>
      <c r="CDE46" s="516"/>
      <c r="CDF46" s="516"/>
      <c r="CDG46" s="516"/>
      <c r="CDH46" s="516"/>
      <c r="CDI46" s="516"/>
      <c r="CDJ46" s="516"/>
      <c r="CDK46" s="516"/>
      <c r="CDL46" s="516"/>
      <c r="CDM46" s="516"/>
      <c r="CDN46" s="516"/>
      <c r="CDO46" s="516"/>
      <c r="CDP46" s="516"/>
      <c r="CDQ46" s="516"/>
      <c r="CDR46" s="516"/>
      <c r="CDS46" s="516"/>
      <c r="CDT46" s="516"/>
      <c r="CDU46" s="516"/>
      <c r="CDV46" s="516"/>
      <c r="CDW46" s="516"/>
      <c r="CDX46" s="516"/>
      <c r="CDY46" s="516"/>
      <c r="CDZ46" s="516"/>
      <c r="CEA46" s="516"/>
      <c r="CEB46" s="516"/>
      <c r="CEC46" s="516"/>
      <c r="CED46" s="516"/>
      <c r="CEE46" s="516"/>
      <c r="CEF46" s="516"/>
      <c r="CEG46" s="516"/>
      <c r="CEH46" s="516"/>
      <c r="CEI46" s="516"/>
      <c r="CEJ46" s="516"/>
      <c r="CEK46" s="516"/>
      <c r="CEL46" s="516"/>
      <c r="CEM46" s="516"/>
      <c r="CEN46" s="516"/>
      <c r="CEO46" s="516"/>
      <c r="CEP46" s="516"/>
      <c r="CEQ46" s="516"/>
      <c r="CER46" s="516"/>
      <c r="CES46" s="516"/>
      <c r="CET46" s="516"/>
      <c r="CEU46" s="516"/>
      <c r="CEV46" s="516"/>
      <c r="CEW46" s="516"/>
      <c r="CEX46" s="516"/>
      <c r="CEY46" s="516"/>
      <c r="CEZ46" s="516"/>
      <c r="CFA46" s="516"/>
      <c r="CFB46" s="516"/>
      <c r="CFC46" s="516"/>
      <c r="CFD46" s="516"/>
      <c r="CFE46" s="516"/>
      <c r="CFF46" s="516"/>
      <c r="CFG46" s="516"/>
      <c r="CFH46" s="516"/>
      <c r="CFI46" s="516"/>
      <c r="CFJ46" s="516"/>
      <c r="CFK46" s="516"/>
      <c r="CFL46" s="516"/>
      <c r="CFM46" s="516"/>
      <c r="CFN46" s="516"/>
      <c r="CFO46" s="516"/>
      <c r="CFP46" s="516"/>
      <c r="CFQ46" s="516"/>
      <c r="CFR46" s="516"/>
      <c r="CFS46" s="516"/>
      <c r="CFT46" s="516"/>
      <c r="CFU46" s="516"/>
      <c r="CFV46" s="516"/>
      <c r="CFW46" s="516"/>
      <c r="CFX46" s="516"/>
      <c r="CFY46" s="516"/>
      <c r="CFZ46" s="516"/>
      <c r="CGA46" s="516"/>
      <c r="CGB46" s="516"/>
      <c r="CGC46" s="516"/>
      <c r="CGD46" s="516"/>
      <c r="CGE46" s="516"/>
      <c r="CGF46" s="516"/>
      <c r="CGG46" s="516"/>
      <c r="CGH46" s="516"/>
      <c r="CGI46" s="516"/>
      <c r="CGJ46" s="516"/>
      <c r="CGK46" s="516"/>
      <c r="CGL46" s="516"/>
      <c r="CGM46" s="516"/>
      <c r="CGN46" s="516"/>
      <c r="CGO46" s="516"/>
      <c r="CGP46" s="516"/>
      <c r="CGQ46" s="516"/>
      <c r="CGR46" s="516"/>
      <c r="CGS46" s="516"/>
      <c r="CGT46" s="516"/>
      <c r="CGU46" s="516"/>
      <c r="CGV46" s="516"/>
      <c r="CGW46" s="516"/>
      <c r="CGX46" s="516"/>
      <c r="CGY46" s="516"/>
      <c r="CGZ46" s="516"/>
      <c r="CHA46" s="516"/>
      <c r="CHB46" s="516"/>
      <c r="CHC46" s="516"/>
      <c r="CHD46" s="516"/>
      <c r="CHE46" s="516"/>
      <c r="CHF46" s="516"/>
      <c r="CHG46" s="516"/>
      <c r="CHH46" s="516"/>
      <c r="CHI46" s="516"/>
      <c r="CHJ46" s="516"/>
      <c r="CHK46" s="516"/>
      <c r="CHL46" s="516"/>
      <c r="CHM46" s="516"/>
      <c r="CHN46" s="516"/>
      <c r="CHO46" s="516"/>
      <c r="CHP46" s="516"/>
      <c r="CHQ46" s="516"/>
      <c r="CHR46" s="516"/>
      <c r="CHS46" s="516"/>
      <c r="CHT46" s="516"/>
      <c r="CHU46" s="516"/>
      <c r="CHV46" s="516"/>
      <c r="CHW46" s="516"/>
      <c r="CHX46" s="516"/>
      <c r="CHY46" s="516"/>
      <c r="CHZ46" s="516"/>
      <c r="CIA46" s="516"/>
      <c r="CIB46" s="516"/>
      <c r="CIC46" s="516"/>
      <c r="CID46" s="516"/>
      <c r="CIE46" s="516"/>
      <c r="CIF46" s="516"/>
      <c r="CIG46" s="516"/>
      <c r="CIH46" s="516"/>
      <c r="CII46" s="516"/>
      <c r="CIJ46" s="516"/>
      <c r="CIK46" s="516"/>
      <c r="CIL46" s="516"/>
      <c r="CIM46" s="516"/>
      <c r="CIN46" s="516"/>
      <c r="CIO46" s="516"/>
      <c r="CIP46" s="516"/>
      <c r="CIQ46" s="516"/>
      <c r="CIR46" s="516"/>
      <c r="CIS46" s="516"/>
      <c r="CIT46" s="516"/>
      <c r="CIU46" s="516"/>
      <c r="CIV46" s="516"/>
      <c r="CIW46" s="516"/>
      <c r="CIX46" s="516"/>
      <c r="CIY46" s="516"/>
      <c r="CIZ46" s="516"/>
      <c r="CJA46" s="516"/>
      <c r="CJB46" s="516"/>
      <c r="CJC46" s="516"/>
      <c r="CJD46" s="516"/>
      <c r="CJE46" s="516"/>
      <c r="CJF46" s="516"/>
      <c r="CJG46" s="516"/>
      <c r="CJH46" s="516"/>
      <c r="CJI46" s="516"/>
      <c r="CJJ46" s="516"/>
      <c r="CJK46" s="516"/>
      <c r="CJL46" s="516"/>
      <c r="CJM46" s="516"/>
      <c r="CJN46" s="516"/>
      <c r="CJO46" s="516"/>
      <c r="CJP46" s="516"/>
      <c r="CJQ46" s="516"/>
      <c r="CJR46" s="516"/>
      <c r="CJS46" s="516"/>
      <c r="CJT46" s="516"/>
      <c r="CJU46" s="516"/>
      <c r="CJV46" s="516"/>
      <c r="CJW46" s="516"/>
      <c r="CJX46" s="516"/>
      <c r="CJY46" s="516"/>
      <c r="CJZ46" s="516"/>
      <c r="CKA46" s="516"/>
      <c r="CKB46" s="516"/>
      <c r="CKC46" s="516"/>
      <c r="CKD46" s="516"/>
      <c r="CKE46" s="516"/>
      <c r="CKF46" s="516"/>
      <c r="CKG46" s="516"/>
      <c r="CKH46" s="516"/>
      <c r="CKI46" s="516"/>
      <c r="CKJ46" s="516"/>
      <c r="CKK46" s="516"/>
      <c r="CKL46" s="516"/>
      <c r="CKM46" s="516"/>
      <c r="CKN46" s="516"/>
      <c r="CKO46" s="516"/>
      <c r="CKP46" s="516"/>
      <c r="CKQ46" s="516"/>
      <c r="CKR46" s="516"/>
      <c r="CKS46" s="516"/>
      <c r="CKT46" s="516"/>
      <c r="CKU46" s="516"/>
      <c r="CKV46" s="516"/>
      <c r="CKW46" s="516"/>
      <c r="CKX46" s="516"/>
      <c r="CKY46" s="516"/>
      <c r="CKZ46" s="516"/>
      <c r="CLA46" s="516"/>
      <c r="CLB46" s="516"/>
      <c r="CLC46" s="516"/>
      <c r="CLD46" s="516"/>
      <c r="CLE46" s="516"/>
      <c r="CLF46" s="516"/>
      <c r="CLG46" s="516"/>
      <c r="CLH46" s="516"/>
      <c r="CLI46" s="516"/>
      <c r="CLJ46" s="516"/>
      <c r="CLK46" s="516"/>
      <c r="CLL46" s="516"/>
      <c r="CLM46" s="516"/>
      <c r="CLN46" s="516"/>
      <c r="CLO46" s="516"/>
      <c r="CLP46" s="516"/>
      <c r="CLQ46" s="516"/>
      <c r="CLR46" s="516"/>
      <c r="CLS46" s="516"/>
      <c r="CLT46" s="516"/>
      <c r="CLU46" s="516"/>
      <c r="CLV46" s="516"/>
      <c r="CLW46" s="516"/>
      <c r="CLX46" s="516"/>
      <c r="CLY46" s="516"/>
      <c r="CLZ46" s="516"/>
      <c r="CMA46" s="516"/>
      <c r="CMB46" s="516"/>
      <c r="CMC46" s="516"/>
      <c r="CMD46" s="516"/>
      <c r="CME46" s="516"/>
      <c r="CMF46" s="516"/>
      <c r="CMG46" s="516"/>
      <c r="CMH46" s="516"/>
      <c r="CMI46" s="516"/>
      <c r="CMJ46" s="516"/>
      <c r="CMK46" s="516"/>
      <c r="CML46" s="516"/>
      <c r="CMM46" s="516"/>
      <c r="CMN46" s="516"/>
      <c r="CMO46" s="516"/>
      <c r="CMP46" s="516"/>
      <c r="CMQ46" s="516"/>
      <c r="CMR46" s="516"/>
      <c r="CMS46" s="516"/>
      <c r="CMT46" s="516"/>
      <c r="CMU46" s="516"/>
      <c r="CMV46" s="516"/>
      <c r="CMW46" s="516"/>
      <c r="CMX46" s="516"/>
      <c r="CMY46" s="516"/>
      <c r="CMZ46" s="516"/>
      <c r="CNA46" s="516"/>
      <c r="CNB46" s="516"/>
      <c r="CNC46" s="516"/>
      <c r="CND46" s="516"/>
      <c r="CNE46" s="516"/>
      <c r="CNF46" s="516"/>
      <c r="CNG46" s="516"/>
      <c r="CNH46" s="516"/>
      <c r="CNI46" s="516"/>
      <c r="CNJ46" s="516"/>
      <c r="CNK46" s="516"/>
      <c r="CNL46" s="516"/>
      <c r="CNM46" s="516"/>
      <c r="CNN46" s="516"/>
      <c r="CNO46" s="516"/>
      <c r="CNP46" s="516"/>
      <c r="CNQ46" s="516"/>
      <c r="CNR46" s="516"/>
      <c r="CNS46" s="516"/>
      <c r="CNT46" s="516"/>
      <c r="CNU46" s="516"/>
      <c r="CNV46" s="516"/>
      <c r="CNW46" s="516"/>
      <c r="CNX46" s="516"/>
      <c r="CNY46" s="516"/>
      <c r="CNZ46" s="516"/>
      <c r="COA46" s="516"/>
      <c r="COB46" s="516"/>
      <c r="COC46" s="516"/>
      <c r="COD46" s="516"/>
      <c r="COE46" s="516"/>
      <c r="COF46" s="516"/>
      <c r="COG46" s="516"/>
      <c r="COH46" s="516"/>
      <c r="COI46" s="516"/>
      <c r="COJ46" s="516"/>
      <c r="COK46" s="516"/>
      <c r="COL46" s="516"/>
      <c r="COM46" s="516"/>
      <c r="CON46" s="516"/>
      <c r="COO46" s="516"/>
      <c r="COP46" s="516"/>
      <c r="COQ46" s="516"/>
      <c r="COR46" s="516"/>
      <c r="COS46" s="516"/>
      <c r="COT46" s="516"/>
      <c r="COU46" s="516"/>
      <c r="COV46" s="516"/>
      <c r="COW46" s="516"/>
      <c r="COX46" s="516"/>
      <c r="COY46" s="516"/>
      <c r="COZ46" s="516"/>
      <c r="CPA46" s="516"/>
      <c r="CPB46" s="516"/>
      <c r="CPC46" s="516"/>
      <c r="CPD46" s="516"/>
      <c r="CPE46" s="516"/>
      <c r="CPF46" s="516"/>
      <c r="CPG46" s="516"/>
      <c r="CPH46" s="516"/>
      <c r="CPI46" s="516"/>
      <c r="CPJ46" s="516"/>
      <c r="CPK46" s="516"/>
      <c r="CPL46" s="516"/>
      <c r="CPM46" s="516"/>
      <c r="CPN46" s="516"/>
      <c r="CPO46" s="516"/>
      <c r="CPP46" s="516"/>
      <c r="CPQ46" s="516"/>
      <c r="CPR46" s="516"/>
      <c r="CPS46" s="516"/>
      <c r="CPT46" s="516"/>
      <c r="CPU46" s="516"/>
      <c r="CPV46" s="516"/>
      <c r="CPW46" s="516"/>
      <c r="CPX46" s="516"/>
      <c r="CPY46" s="516"/>
      <c r="CPZ46" s="516"/>
      <c r="CQA46" s="516"/>
      <c r="CQB46" s="516"/>
      <c r="CQC46" s="516"/>
      <c r="CQD46" s="516"/>
      <c r="CQE46" s="516"/>
      <c r="CQF46" s="516"/>
      <c r="CQG46" s="516"/>
      <c r="CQH46" s="516"/>
      <c r="CQI46" s="516"/>
      <c r="CQJ46" s="516"/>
      <c r="CQK46" s="516"/>
      <c r="CQL46" s="516"/>
      <c r="CQM46" s="516"/>
      <c r="CQN46" s="516"/>
      <c r="CQO46" s="516"/>
      <c r="CQP46" s="516"/>
      <c r="CQQ46" s="516"/>
      <c r="CQR46" s="516"/>
      <c r="CQS46" s="516"/>
      <c r="CQT46" s="516"/>
      <c r="CQU46" s="516"/>
      <c r="CQV46" s="516"/>
      <c r="CQW46" s="516"/>
      <c r="CQX46" s="516"/>
      <c r="CQY46" s="516"/>
      <c r="CQZ46" s="516"/>
      <c r="CRA46" s="516"/>
      <c r="CRB46" s="516"/>
      <c r="CRC46" s="516"/>
      <c r="CRD46" s="516"/>
      <c r="CRE46" s="516"/>
      <c r="CRF46" s="516"/>
      <c r="CRG46" s="516"/>
      <c r="CRH46" s="516"/>
      <c r="CRI46" s="516"/>
      <c r="CRJ46" s="516"/>
      <c r="CRK46" s="516"/>
      <c r="CRL46" s="516"/>
      <c r="CRM46" s="516"/>
      <c r="CRN46" s="516"/>
      <c r="CRO46" s="516"/>
      <c r="CRP46" s="516"/>
      <c r="CRQ46" s="516"/>
      <c r="CRR46" s="516"/>
      <c r="CRS46" s="516"/>
      <c r="CRT46" s="516"/>
      <c r="CRU46" s="516"/>
      <c r="CRV46" s="516"/>
      <c r="CRW46" s="516"/>
      <c r="CRX46" s="516"/>
      <c r="CRY46" s="516"/>
      <c r="CRZ46" s="516"/>
      <c r="CSA46" s="516"/>
      <c r="CSB46" s="516"/>
      <c r="CSC46" s="516"/>
      <c r="CSD46" s="516"/>
      <c r="CSE46" s="516"/>
      <c r="CSF46" s="516"/>
      <c r="CSG46" s="516"/>
      <c r="CSH46" s="516"/>
      <c r="CSI46" s="516"/>
      <c r="CSJ46" s="516"/>
      <c r="CSK46" s="516"/>
      <c r="CSL46" s="516"/>
      <c r="CSM46" s="516"/>
      <c r="CSN46" s="516"/>
      <c r="CSO46" s="516"/>
      <c r="CSP46" s="516"/>
      <c r="CSQ46" s="516"/>
      <c r="CSR46" s="516"/>
      <c r="CSS46" s="516"/>
      <c r="CST46" s="516"/>
      <c r="CSU46" s="516"/>
      <c r="CSV46" s="516"/>
      <c r="CSW46" s="516"/>
      <c r="CSX46" s="516"/>
      <c r="CSY46" s="516"/>
      <c r="CSZ46" s="516"/>
      <c r="CTA46" s="516"/>
      <c r="CTB46" s="516"/>
      <c r="CTC46" s="516"/>
      <c r="CTD46" s="516"/>
      <c r="CTE46" s="516"/>
      <c r="CTF46" s="516"/>
      <c r="CTG46" s="516"/>
      <c r="CTH46" s="516"/>
      <c r="CTI46" s="516"/>
      <c r="CTJ46" s="516"/>
      <c r="CTK46" s="516"/>
      <c r="CTL46" s="516"/>
      <c r="CTM46" s="516"/>
      <c r="CTN46" s="516"/>
      <c r="CTO46" s="516"/>
      <c r="CTP46" s="516"/>
      <c r="CTQ46" s="516"/>
      <c r="CTR46" s="516"/>
      <c r="CTS46" s="516"/>
      <c r="CTT46" s="516"/>
      <c r="CTU46" s="516"/>
      <c r="CTV46" s="516"/>
      <c r="CTW46" s="516"/>
      <c r="CTX46" s="516"/>
      <c r="CTY46" s="516"/>
      <c r="CTZ46" s="516"/>
      <c r="CUA46" s="516"/>
      <c r="CUB46" s="516"/>
      <c r="CUC46" s="516"/>
      <c r="CUD46" s="516"/>
      <c r="CUE46" s="516"/>
      <c r="CUF46" s="516"/>
      <c r="CUG46" s="516"/>
      <c r="CUH46" s="516"/>
      <c r="CUI46" s="516"/>
      <c r="CUJ46" s="516"/>
      <c r="CUK46" s="516"/>
      <c r="CUL46" s="516"/>
      <c r="CUM46" s="516"/>
      <c r="CUN46" s="516"/>
      <c r="CUO46" s="516"/>
      <c r="CUP46" s="516"/>
      <c r="CUQ46" s="516"/>
      <c r="CUR46" s="516"/>
      <c r="CUS46" s="516"/>
      <c r="CUT46" s="516"/>
      <c r="CUU46" s="516"/>
      <c r="CUV46" s="516"/>
      <c r="CUW46" s="516"/>
      <c r="CUX46" s="516"/>
      <c r="CUY46" s="516"/>
      <c r="CUZ46" s="516"/>
      <c r="CVA46" s="516"/>
      <c r="CVB46" s="516"/>
      <c r="CVC46" s="516"/>
      <c r="CVD46" s="516"/>
      <c r="CVE46" s="516"/>
      <c r="CVF46" s="516"/>
      <c r="CVG46" s="516"/>
      <c r="CVH46" s="516"/>
      <c r="CVI46" s="516"/>
      <c r="CVJ46" s="516"/>
      <c r="CVK46" s="516"/>
      <c r="CVL46" s="516"/>
      <c r="CVM46" s="516"/>
      <c r="CVN46" s="516"/>
      <c r="CVO46" s="516"/>
      <c r="CVP46" s="516"/>
      <c r="CVQ46" s="516"/>
      <c r="CVR46" s="516"/>
      <c r="CVS46" s="516"/>
      <c r="CVT46" s="516"/>
      <c r="CVU46" s="516"/>
      <c r="CVV46" s="516"/>
      <c r="CVW46" s="516"/>
      <c r="CVX46" s="516"/>
      <c r="CVY46" s="516"/>
      <c r="CVZ46" s="516"/>
      <c r="CWA46" s="516"/>
      <c r="CWB46" s="516"/>
      <c r="CWC46" s="516"/>
      <c r="CWD46" s="516"/>
      <c r="CWE46" s="516"/>
      <c r="CWF46" s="516"/>
      <c r="CWG46" s="516"/>
      <c r="CWH46" s="516"/>
      <c r="CWI46" s="516"/>
      <c r="CWJ46" s="516"/>
      <c r="CWK46" s="516"/>
      <c r="CWL46" s="516"/>
      <c r="CWM46" s="516"/>
      <c r="CWN46" s="516"/>
      <c r="CWO46" s="516"/>
      <c r="CWP46" s="516"/>
      <c r="CWQ46" s="516"/>
      <c r="CWR46" s="516"/>
      <c r="CWS46" s="516"/>
      <c r="CWT46" s="516"/>
      <c r="CWU46" s="516"/>
      <c r="CWV46" s="516"/>
      <c r="CWW46" s="516"/>
      <c r="CWX46" s="516"/>
      <c r="CWY46" s="516"/>
      <c r="CWZ46" s="516"/>
      <c r="CXA46" s="516"/>
      <c r="CXB46" s="516"/>
      <c r="CXC46" s="516"/>
      <c r="CXD46" s="516"/>
      <c r="CXE46" s="516"/>
      <c r="CXF46" s="516"/>
      <c r="CXG46" s="516"/>
      <c r="CXH46" s="516"/>
      <c r="CXI46" s="516"/>
      <c r="CXJ46" s="516"/>
      <c r="CXK46" s="516"/>
      <c r="CXL46" s="516"/>
      <c r="CXM46" s="516"/>
      <c r="CXN46" s="516"/>
      <c r="CXO46" s="516"/>
      <c r="CXP46" s="516"/>
      <c r="CXQ46" s="516"/>
      <c r="CXR46" s="516"/>
      <c r="CXS46" s="516"/>
      <c r="CXT46" s="516"/>
      <c r="CXU46" s="516"/>
      <c r="CXV46" s="516"/>
      <c r="CXW46" s="516"/>
      <c r="CXX46" s="516"/>
      <c r="CXY46" s="516"/>
      <c r="CXZ46" s="516"/>
      <c r="CYA46" s="516"/>
      <c r="CYB46" s="516"/>
      <c r="CYC46" s="516"/>
      <c r="CYD46" s="516"/>
      <c r="CYE46" s="516"/>
      <c r="CYF46" s="516"/>
      <c r="CYG46" s="516"/>
      <c r="CYH46" s="516"/>
      <c r="CYI46" s="516"/>
      <c r="CYJ46" s="516"/>
      <c r="CYK46" s="516"/>
      <c r="CYL46" s="516"/>
      <c r="CYM46" s="516"/>
      <c r="CYN46" s="516"/>
      <c r="CYO46" s="516"/>
      <c r="CYP46" s="516"/>
      <c r="CYQ46" s="516"/>
      <c r="CYR46" s="516"/>
      <c r="CYS46" s="516"/>
      <c r="CYT46" s="516"/>
      <c r="CYU46" s="516"/>
      <c r="CYV46" s="516"/>
      <c r="CYW46" s="516"/>
      <c r="CYX46" s="516"/>
      <c r="CYY46" s="516"/>
      <c r="CYZ46" s="516"/>
      <c r="CZA46" s="516"/>
      <c r="CZB46" s="516"/>
      <c r="CZC46" s="516"/>
      <c r="CZD46" s="516"/>
      <c r="CZE46" s="516"/>
      <c r="CZF46" s="516"/>
      <c r="CZG46" s="516"/>
      <c r="CZH46" s="516"/>
      <c r="CZI46" s="516"/>
      <c r="CZJ46" s="516"/>
      <c r="CZK46" s="516"/>
      <c r="CZL46" s="516"/>
      <c r="CZM46" s="516"/>
      <c r="CZN46" s="516"/>
      <c r="CZO46" s="516"/>
      <c r="CZP46" s="516"/>
      <c r="CZQ46" s="516"/>
      <c r="CZR46" s="516"/>
      <c r="CZS46" s="516"/>
      <c r="CZT46" s="516"/>
      <c r="CZU46" s="516"/>
      <c r="CZV46" s="516"/>
      <c r="CZW46" s="516"/>
      <c r="CZX46" s="516"/>
      <c r="CZY46" s="516"/>
      <c r="CZZ46" s="516"/>
      <c r="DAA46" s="516"/>
      <c r="DAB46" s="516"/>
      <c r="DAC46" s="516"/>
      <c r="DAD46" s="516"/>
      <c r="DAE46" s="516"/>
      <c r="DAF46" s="516"/>
      <c r="DAG46" s="516"/>
      <c r="DAH46" s="516"/>
      <c r="DAI46" s="516"/>
      <c r="DAJ46" s="516"/>
      <c r="DAK46" s="516"/>
      <c r="DAL46" s="516"/>
      <c r="DAM46" s="516"/>
      <c r="DAN46" s="516"/>
      <c r="DAO46" s="516"/>
      <c r="DAP46" s="516"/>
      <c r="DAQ46" s="516"/>
      <c r="DAR46" s="516"/>
      <c r="DAS46" s="516"/>
      <c r="DAT46" s="516"/>
      <c r="DAU46" s="516"/>
      <c r="DAV46" s="516"/>
      <c r="DAW46" s="516"/>
      <c r="DAX46" s="516"/>
      <c r="DAY46" s="516"/>
      <c r="DAZ46" s="516"/>
      <c r="DBA46" s="516"/>
      <c r="DBB46" s="516"/>
      <c r="DBC46" s="516"/>
      <c r="DBD46" s="516"/>
      <c r="DBE46" s="516"/>
      <c r="DBF46" s="516"/>
      <c r="DBG46" s="516"/>
      <c r="DBH46" s="516"/>
      <c r="DBI46" s="516"/>
      <c r="DBJ46" s="516"/>
      <c r="DBK46" s="516"/>
      <c r="DBL46" s="516"/>
      <c r="DBM46" s="516"/>
      <c r="DBN46" s="516"/>
      <c r="DBO46" s="516"/>
      <c r="DBP46" s="516"/>
      <c r="DBQ46" s="516"/>
      <c r="DBR46" s="516"/>
      <c r="DBS46" s="516"/>
      <c r="DBT46" s="516"/>
      <c r="DBU46" s="516"/>
      <c r="DBV46" s="516"/>
      <c r="DBW46" s="516"/>
      <c r="DBX46" s="516"/>
      <c r="DBY46" s="516"/>
      <c r="DBZ46" s="516"/>
      <c r="DCA46" s="516"/>
      <c r="DCB46" s="516"/>
      <c r="DCC46" s="516"/>
      <c r="DCD46" s="516"/>
      <c r="DCE46" s="516"/>
      <c r="DCF46" s="516"/>
      <c r="DCG46" s="516"/>
      <c r="DCH46" s="516"/>
      <c r="DCI46" s="516"/>
      <c r="DCJ46" s="516"/>
      <c r="DCK46" s="516"/>
      <c r="DCL46" s="516"/>
      <c r="DCM46" s="516"/>
      <c r="DCN46" s="516"/>
      <c r="DCO46" s="516"/>
      <c r="DCP46" s="516"/>
      <c r="DCQ46" s="516"/>
      <c r="DCR46" s="516"/>
      <c r="DCS46" s="516"/>
      <c r="DCT46" s="516"/>
      <c r="DCU46" s="516"/>
      <c r="DCV46" s="516"/>
      <c r="DCW46" s="516"/>
      <c r="DCX46" s="516"/>
      <c r="DCY46" s="516"/>
      <c r="DCZ46" s="516"/>
      <c r="DDA46" s="516"/>
      <c r="DDB46" s="516"/>
      <c r="DDC46" s="516"/>
      <c r="DDD46" s="516"/>
      <c r="DDE46" s="516"/>
      <c r="DDF46" s="516"/>
      <c r="DDG46" s="516"/>
      <c r="DDH46" s="516"/>
      <c r="DDI46" s="516"/>
      <c r="DDJ46" s="516"/>
      <c r="DDK46" s="516"/>
      <c r="DDL46" s="516"/>
      <c r="DDM46" s="516"/>
      <c r="DDN46" s="516"/>
      <c r="DDO46" s="516"/>
      <c r="DDP46" s="516"/>
      <c r="DDQ46" s="516"/>
      <c r="DDR46" s="516"/>
      <c r="DDS46" s="516"/>
      <c r="DDT46" s="516"/>
      <c r="DDU46" s="516"/>
      <c r="DDV46" s="516"/>
      <c r="DDW46" s="516"/>
      <c r="DDX46" s="516"/>
      <c r="DDY46" s="516"/>
      <c r="DDZ46" s="516"/>
      <c r="DEA46" s="516"/>
      <c r="DEB46" s="516"/>
      <c r="DEC46" s="516"/>
      <c r="DED46" s="516"/>
      <c r="DEE46" s="516"/>
      <c r="DEF46" s="516"/>
      <c r="DEG46" s="516"/>
      <c r="DEH46" s="516"/>
      <c r="DEI46" s="516"/>
      <c r="DEJ46" s="516"/>
      <c r="DEK46" s="516"/>
      <c r="DEL46" s="516"/>
      <c r="DEM46" s="516"/>
      <c r="DEN46" s="516"/>
      <c r="DEO46" s="516"/>
      <c r="DEP46" s="516"/>
      <c r="DEQ46" s="516"/>
      <c r="DER46" s="516"/>
      <c r="DES46" s="516"/>
      <c r="DET46" s="516"/>
      <c r="DEU46" s="516"/>
      <c r="DEV46" s="516"/>
      <c r="DEW46" s="516"/>
      <c r="DEX46" s="516"/>
      <c r="DEY46" s="516"/>
      <c r="DEZ46" s="516"/>
      <c r="DFA46" s="516"/>
      <c r="DFB46" s="516"/>
      <c r="DFC46" s="516"/>
      <c r="DFD46" s="516"/>
      <c r="DFE46" s="516"/>
      <c r="DFF46" s="516"/>
      <c r="DFG46" s="516"/>
      <c r="DFH46" s="516"/>
      <c r="DFI46" s="516"/>
      <c r="DFJ46" s="516"/>
      <c r="DFK46" s="516"/>
      <c r="DFL46" s="516"/>
      <c r="DFM46" s="516"/>
      <c r="DFN46" s="516"/>
      <c r="DFO46" s="516"/>
      <c r="DFP46" s="516"/>
      <c r="DFQ46" s="516"/>
      <c r="DFR46" s="516"/>
      <c r="DFS46" s="516"/>
      <c r="DFT46" s="516"/>
      <c r="DFU46" s="516"/>
      <c r="DFV46" s="516"/>
      <c r="DFW46" s="516"/>
      <c r="DFX46" s="516"/>
      <c r="DFY46" s="516"/>
      <c r="DFZ46" s="516"/>
      <c r="DGA46" s="516"/>
      <c r="DGB46" s="516"/>
      <c r="DGC46" s="516"/>
      <c r="DGD46" s="516"/>
      <c r="DGE46" s="516"/>
      <c r="DGF46" s="516"/>
      <c r="DGG46" s="516"/>
      <c r="DGH46" s="516"/>
      <c r="DGI46" s="516"/>
      <c r="DGJ46" s="516"/>
      <c r="DGK46" s="516"/>
      <c r="DGL46" s="516"/>
      <c r="DGM46" s="516"/>
      <c r="DGN46" s="516"/>
      <c r="DGO46" s="516"/>
      <c r="DGP46" s="516"/>
      <c r="DGQ46" s="516"/>
      <c r="DGR46" s="516"/>
      <c r="DGS46" s="516"/>
      <c r="DGT46" s="516"/>
      <c r="DGU46" s="516"/>
      <c r="DGV46" s="516"/>
      <c r="DGW46" s="516"/>
      <c r="DGX46" s="516"/>
      <c r="DGY46" s="516"/>
      <c r="DGZ46" s="516"/>
      <c r="DHA46" s="516"/>
      <c r="DHB46" s="516"/>
      <c r="DHC46" s="516"/>
      <c r="DHD46" s="516"/>
      <c r="DHE46" s="516"/>
      <c r="DHF46" s="516"/>
      <c r="DHG46" s="516"/>
      <c r="DHH46" s="516"/>
      <c r="DHI46" s="516"/>
      <c r="DHJ46" s="516"/>
      <c r="DHK46" s="516"/>
      <c r="DHL46" s="516"/>
      <c r="DHM46" s="516"/>
      <c r="DHN46" s="516"/>
      <c r="DHO46" s="516"/>
      <c r="DHP46" s="516"/>
      <c r="DHQ46" s="516"/>
      <c r="DHR46" s="516"/>
      <c r="DHS46" s="516"/>
      <c r="DHT46" s="516"/>
      <c r="DHU46" s="516"/>
      <c r="DHV46" s="516"/>
      <c r="DHW46" s="516"/>
      <c r="DHX46" s="516"/>
      <c r="DHY46" s="516"/>
      <c r="DHZ46" s="516"/>
      <c r="DIA46" s="516"/>
      <c r="DIB46" s="516"/>
      <c r="DIC46" s="516"/>
      <c r="DID46" s="516"/>
      <c r="DIE46" s="516"/>
      <c r="DIF46" s="516"/>
      <c r="DIG46" s="516"/>
      <c r="DIH46" s="516"/>
      <c r="DII46" s="516"/>
      <c r="DIJ46" s="516"/>
      <c r="DIK46" s="516"/>
      <c r="DIL46" s="516"/>
      <c r="DIM46" s="516"/>
      <c r="DIN46" s="516"/>
      <c r="DIO46" s="516"/>
      <c r="DIP46" s="516"/>
      <c r="DIQ46" s="516"/>
      <c r="DIR46" s="516"/>
      <c r="DIS46" s="516"/>
      <c r="DIT46" s="516"/>
      <c r="DIU46" s="516"/>
      <c r="DIV46" s="516"/>
      <c r="DIW46" s="516"/>
      <c r="DIX46" s="516"/>
      <c r="DIY46" s="516"/>
      <c r="DIZ46" s="516"/>
      <c r="DJA46" s="516"/>
      <c r="DJB46" s="516"/>
      <c r="DJC46" s="516"/>
      <c r="DJD46" s="516"/>
      <c r="DJE46" s="516"/>
      <c r="DJF46" s="516"/>
      <c r="DJG46" s="516"/>
      <c r="DJH46" s="516"/>
      <c r="DJI46" s="516"/>
      <c r="DJJ46" s="516"/>
      <c r="DJK46" s="516"/>
      <c r="DJL46" s="516"/>
      <c r="DJM46" s="516"/>
      <c r="DJN46" s="516"/>
      <c r="DJO46" s="516"/>
      <c r="DJP46" s="516"/>
      <c r="DJQ46" s="516"/>
      <c r="DJR46" s="516"/>
      <c r="DJS46" s="516"/>
      <c r="DJT46" s="516"/>
      <c r="DJU46" s="516"/>
      <c r="DJV46" s="516"/>
      <c r="DJW46" s="516"/>
      <c r="DJX46" s="516"/>
      <c r="DJY46" s="516"/>
      <c r="DJZ46" s="516"/>
      <c r="DKA46" s="516"/>
      <c r="DKB46" s="516"/>
      <c r="DKC46" s="516"/>
      <c r="DKD46" s="516"/>
      <c r="DKE46" s="516"/>
      <c r="DKF46" s="516"/>
      <c r="DKG46" s="516"/>
      <c r="DKH46" s="516"/>
      <c r="DKI46" s="516"/>
      <c r="DKJ46" s="516"/>
      <c r="DKK46" s="516"/>
      <c r="DKL46" s="516"/>
      <c r="DKM46" s="516"/>
      <c r="DKN46" s="516"/>
      <c r="DKO46" s="516"/>
      <c r="DKP46" s="516"/>
      <c r="DKQ46" s="516"/>
      <c r="DKR46" s="516"/>
      <c r="DKS46" s="516"/>
      <c r="DKT46" s="516"/>
      <c r="DKU46" s="516"/>
      <c r="DKV46" s="516"/>
      <c r="DKW46" s="516"/>
      <c r="DKX46" s="516"/>
      <c r="DKY46" s="516"/>
      <c r="DKZ46" s="516"/>
      <c r="DLA46" s="516"/>
      <c r="DLB46" s="516"/>
      <c r="DLC46" s="516"/>
      <c r="DLD46" s="516"/>
      <c r="DLE46" s="516"/>
      <c r="DLF46" s="516"/>
      <c r="DLG46" s="516"/>
      <c r="DLH46" s="516"/>
      <c r="DLI46" s="516"/>
      <c r="DLJ46" s="516"/>
      <c r="DLK46" s="516"/>
      <c r="DLL46" s="516"/>
      <c r="DLM46" s="516"/>
      <c r="DLN46" s="516"/>
      <c r="DLO46" s="516"/>
      <c r="DLP46" s="516"/>
      <c r="DLQ46" s="516"/>
      <c r="DLR46" s="516"/>
      <c r="DLS46" s="516"/>
      <c r="DLT46" s="516"/>
      <c r="DLU46" s="516"/>
      <c r="DLV46" s="516"/>
      <c r="DLW46" s="516"/>
      <c r="DLX46" s="516"/>
      <c r="DLY46" s="516"/>
      <c r="DLZ46" s="516"/>
      <c r="DMA46" s="516"/>
      <c r="DMB46" s="516"/>
      <c r="DMC46" s="516"/>
      <c r="DMD46" s="516"/>
      <c r="DME46" s="516"/>
      <c r="DMF46" s="516"/>
      <c r="DMG46" s="516"/>
      <c r="DMH46" s="516"/>
      <c r="DMI46" s="516"/>
      <c r="DMJ46" s="516"/>
      <c r="DMK46" s="516"/>
      <c r="DML46" s="516"/>
      <c r="DMM46" s="516"/>
      <c r="DMN46" s="516"/>
      <c r="DMO46" s="516"/>
      <c r="DMP46" s="516"/>
      <c r="DMQ46" s="516"/>
      <c r="DMR46" s="516"/>
      <c r="DMS46" s="516"/>
      <c r="DMT46" s="516"/>
      <c r="DMU46" s="516"/>
      <c r="DMV46" s="516"/>
      <c r="DMW46" s="516"/>
      <c r="DMX46" s="516"/>
      <c r="DMY46" s="516"/>
      <c r="DMZ46" s="516"/>
      <c r="DNA46" s="516"/>
      <c r="DNB46" s="516"/>
      <c r="DNC46" s="516"/>
      <c r="DND46" s="516"/>
      <c r="DNE46" s="516"/>
      <c r="DNF46" s="516"/>
      <c r="DNG46" s="516"/>
      <c r="DNH46" s="516"/>
      <c r="DNI46" s="516"/>
      <c r="DNJ46" s="516"/>
      <c r="DNK46" s="516"/>
      <c r="DNL46" s="516"/>
      <c r="DNM46" s="516"/>
      <c r="DNN46" s="516"/>
      <c r="DNO46" s="516"/>
      <c r="DNP46" s="516"/>
      <c r="DNQ46" s="516"/>
      <c r="DNR46" s="516"/>
      <c r="DNS46" s="516"/>
      <c r="DNT46" s="516"/>
      <c r="DNU46" s="516"/>
      <c r="DNV46" s="516"/>
      <c r="DNW46" s="516"/>
      <c r="DNX46" s="516"/>
      <c r="DNY46" s="516"/>
      <c r="DNZ46" s="516"/>
      <c r="DOA46" s="516"/>
      <c r="DOB46" s="516"/>
      <c r="DOC46" s="516"/>
      <c r="DOD46" s="516"/>
      <c r="DOE46" s="516"/>
      <c r="DOF46" s="516"/>
      <c r="DOG46" s="516"/>
      <c r="DOH46" s="516"/>
      <c r="DOI46" s="516"/>
      <c r="DOJ46" s="516"/>
      <c r="DOK46" s="516"/>
      <c r="DOL46" s="516"/>
      <c r="DOM46" s="516"/>
      <c r="DON46" s="516"/>
      <c r="DOO46" s="516"/>
      <c r="DOP46" s="516"/>
      <c r="DOQ46" s="516"/>
      <c r="DOR46" s="516"/>
      <c r="DOS46" s="516"/>
      <c r="DOT46" s="516"/>
      <c r="DOU46" s="516"/>
      <c r="DOV46" s="516"/>
      <c r="DOW46" s="516"/>
      <c r="DOX46" s="516"/>
      <c r="DOY46" s="516"/>
      <c r="DOZ46" s="516"/>
      <c r="DPA46" s="516"/>
      <c r="DPB46" s="516"/>
      <c r="DPC46" s="516"/>
      <c r="DPD46" s="516"/>
      <c r="DPE46" s="516"/>
      <c r="DPF46" s="516"/>
      <c r="DPG46" s="516"/>
      <c r="DPH46" s="516"/>
      <c r="DPI46" s="516"/>
      <c r="DPJ46" s="516"/>
      <c r="DPK46" s="516"/>
      <c r="DPL46" s="516"/>
      <c r="DPM46" s="516"/>
      <c r="DPN46" s="516"/>
      <c r="DPO46" s="516"/>
      <c r="DPP46" s="516"/>
      <c r="DPQ46" s="516"/>
      <c r="DPR46" s="516"/>
      <c r="DPS46" s="516"/>
      <c r="DPT46" s="516"/>
      <c r="DPU46" s="516"/>
      <c r="DPV46" s="516"/>
      <c r="DPW46" s="516"/>
      <c r="DPX46" s="516"/>
      <c r="DPY46" s="516"/>
      <c r="DPZ46" s="516"/>
      <c r="DQA46" s="516"/>
      <c r="DQB46" s="516"/>
      <c r="DQC46" s="516"/>
      <c r="DQD46" s="516"/>
      <c r="DQE46" s="516"/>
      <c r="DQF46" s="516"/>
      <c r="DQG46" s="516"/>
      <c r="DQH46" s="516"/>
      <c r="DQI46" s="516"/>
      <c r="DQJ46" s="516"/>
      <c r="DQK46" s="516"/>
      <c r="DQL46" s="516"/>
      <c r="DQM46" s="516"/>
      <c r="DQN46" s="516"/>
      <c r="DQO46" s="516"/>
      <c r="DQP46" s="516"/>
      <c r="DQQ46" s="516"/>
      <c r="DQR46" s="516"/>
      <c r="DQS46" s="516"/>
      <c r="DQT46" s="516"/>
      <c r="DQU46" s="516"/>
      <c r="DQV46" s="516"/>
      <c r="DQW46" s="516"/>
      <c r="DQX46" s="516"/>
      <c r="DQY46" s="516"/>
      <c r="DQZ46" s="516"/>
      <c r="DRA46" s="516"/>
      <c r="DRB46" s="516"/>
      <c r="DRC46" s="516"/>
      <c r="DRD46" s="516"/>
      <c r="DRE46" s="516"/>
      <c r="DRF46" s="516"/>
      <c r="DRG46" s="516"/>
      <c r="DRH46" s="516"/>
      <c r="DRI46" s="516"/>
      <c r="DRJ46" s="516"/>
      <c r="DRK46" s="516"/>
      <c r="DRL46" s="516"/>
      <c r="DRM46" s="516"/>
      <c r="DRN46" s="516"/>
      <c r="DRO46" s="516"/>
      <c r="DRP46" s="516"/>
      <c r="DRQ46" s="516"/>
      <c r="DRR46" s="516"/>
      <c r="DRS46" s="516"/>
      <c r="DRT46" s="516"/>
      <c r="DRU46" s="516"/>
      <c r="DRV46" s="516"/>
      <c r="DRW46" s="516"/>
      <c r="DRX46" s="516"/>
      <c r="DRY46" s="516"/>
      <c r="DRZ46" s="516"/>
      <c r="DSA46" s="516"/>
      <c r="DSB46" s="516"/>
      <c r="DSC46" s="516"/>
      <c r="DSD46" s="516"/>
      <c r="DSE46" s="516"/>
      <c r="DSF46" s="516"/>
      <c r="DSG46" s="516"/>
      <c r="DSH46" s="516"/>
      <c r="DSI46" s="516"/>
      <c r="DSJ46" s="516"/>
      <c r="DSK46" s="516"/>
      <c r="DSL46" s="516"/>
      <c r="DSM46" s="516"/>
      <c r="DSN46" s="516"/>
      <c r="DSO46" s="516"/>
      <c r="DSP46" s="516"/>
      <c r="DSQ46" s="516"/>
      <c r="DSR46" s="516"/>
      <c r="DSS46" s="516"/>
      <c r="DST46" s="516"/>
      <c r="DSU46" s="516"/>
      <c r="DSV46" s="516"/>
      <c r="DSW46" s="516"/>
      <c r="DSX46" s="516"/>
      <c r="DSY46" s="516"/>
      <c r="DSZ46" s="516"/>
      <c r="DTA46" s="516"/>
      <c r="DTB46" s="516"/>
      <c r="DTC46" s="516"/>
      <c r="DTD46" s="516"/>
      <c r="DTE46" s="516"/>
      <c r="DTF46" s="516"/>
      <c r="DTG46" s="516"/>
      <c r="DTH46" s="516"/>
      <c r="DTI46" s="516"/>
      <c r="DTJ46" s="516"/>
      <c r="DTK46" s="516"/>
      <c r="DTL46" s="516"/>
      <c r="DTM46" s="516"/>
      <c r="DTN46" s="516"/>
      <c r="DTO46" s="516"/>
      <c r="DTP46" s="516"/>
      <c r="DTQ46" s="516"/>
      <c r="DTR46" s="516"/>
      <c r="DTS46" s="516"/>
      <c r="DTT46" s="516"/>
      <c r="DTU46" s="516"/>
      <c r="DTV46" s="516"/>
      <c r="DTW46" s="516"/>
      <c r="DTX46" s="516"/>
      <c r="DTY46" s="516"/>
      <c r="DTZ46" s="516"/>
      <c r="DUA46" s="516"/>
      <c r="DUB46" s="516"/>
      <c r="DUC46" s="516"/>
      <c r="DUD46" s="516"/>
      <c r="DUE46" s="516"/>
      <c r="DUF46" s="516"/>
      <c r="DUG46" s="516"/>
      <c r="DUH46" s="516"/>
      <c r="DUI46" s="516"/>
      <c r="DUJ46" s="516"/>
      <c r="DUK46" s="516"/>
      <c r="DUL46" s="516"/>
      <c r="DUM46" s="516"/>
      <c r="DUN46" s="516"/>
      <c r="DUO46" s="516"/>
      <c r="DUP46" s="516"/>
      <c r="DUQ46" s="516"/>
      <c r="DUR46" s="516"/>
      <c r="DUS46" s="516"/>
      <c r="DUT46" s="516"/>
      <c r="DUU46" s="516"/>
      <c r="DUV46" s="516"/>
      <c r="DUW46" s="516"/>
      <c r="DUX46" s="516"/>
      <c r="DUY46" s="516"/>
      <c r="DUZ46" s="516"/>
      <c r="DVA46" s="516"/>
      <c r="DVB46" s="516"/>
      <c r="DVC46" s="516"/>
      <c r="DVD46" s="516"/>
      <c r="DVE46" s="516"/>
      <c r="DVF46" s="516"/>
      <c r="DVG46" s="516"/>
      <c r="DVH46" s="516"/>
      <c r="DVI46" s="516"/>
      <c r="DVJ46" s="516"/>
      <c r="DVK46" s="516"/>
      <c r="DVL46" s="516"/>
      <c r="DVM46" s="516"/>
      <c r="DVN46" s="516"/>
      <c r="DVO46" s="516"/>
      <c r="DVP46" s="516"/>
      <c r="DVQ46" s="516"/>
      <c r="DVR46" s="516"/>
      <c r="DVS46" s="516"/>
      <c r="DVT46" s="516"/>
      <c r="DVU46" s="516"/>
      <c r="DVV46" s="516"/>
      <c r="DVW46" s="516"/>
      <c r="DVX46" s="516"/>
      <c r="DVY46" s="516"/>
      <c r="DVZ46" s="516"/>
      <c r="DWA46" s="516"/>
      <c r="DWB46" s="516"/>
      <c r="DWC46" s="516"/>
      <c r="DWD46" s="516"/>
      <c r="DWE46" s="516"/>
      <c r="DWF46" s="516"/>
      <c r="DWG46" s="516"/>
      <c r="DWH46" s="516"/>
      <c r="DWI46" s="516"/>
      <c r="DWJ46" s="516"/>
      <c r="DWK46" s="516"/>
      <c r="DWL46" s="516"/>
      <c r="DWM46" s="516"/>
      <c r="DWN46" s="516"/>
      <c r="DWO46" s="516"/>
      <c r="DWP46" s="516"/>
      <c r="DWQ46" s="516"/>
      <c r="DWR46" s="516"/>
      <c r="DWS46" s="516"/>
      <c r="DWT46" s="516"/>
      <c r="DWU46" s="516"/>
      <c r="DWV46" s="516"/>
      <c r="DWW46" s="516"/>
      <c r="DWX46" s="516"/>
      <c r="DWY46" s="516"/>
      <c r="DWZ46" s="516"/>
      <c r="DXA46" s="516"/>
      <c r="DXB46" s="516"/>
      <c r="DXC46" s="516"/>
      <c r="DXD46" s="516"/>
      <c r="DXE46" s="516"/>
      <c r="DXF46" s="516"/>
      <c r="DXG46" s="516"/>
      <c r="DXH46" s="516"/>
      <c r="DXI46" s="516"/>
      <c r="DXJ46" s="516"/>
      <c r="DXK46" s="516"/>
      <c r="DXL46" s="516"/>
      <c r="DXM46" s="516"/>
      <c r="DXN46" s="516"/>
      <c r="DXO46" s="516"/>
      <c r="DXP46" s="516"/>
      <c r="DXQ46" s="516"/>
      <c r="DXR46" s="516"/>
      <c r="DXS46" s="516"/>
      <c r="DXT46" s="516"/>
      <c r="DXU46" s="516"/>
      <c r="DXV46" s="516"/>
      <c r="DXW46" s="516"/>
      <c r="DXX46" s="516"/>
      <c r="DXY46" s="516"/>
      <c r="DXZ46" s="516"/>
      <c r="DYA46" s="516"/>
      <c r="DYB46" s="516"/>
      <c r="DYC46" s="516"/>
      <c r="DYD46" s="516"/>
      <c r="DYE46" s="516"/>
      <c r="DYF46" s="516"/>
      <c r="DYG46" s="516"/>
      <c r="DYH46" s="516"/>
      <c r="DYI46" s="516"/>
      <c r="DYJ46" s="516"/>
      <c r="DYK46" s="516"/>
      <c r="DYL46" s="516"/>
      <c r="DYM46" s="516"/>
      <c r="DYN46" s="516"/>
      <c r="DYO46" s="516"/>
      <c r="DYP46" s="516"/>
      <c r="DYQ46" s="516"/>
      <c r="DYR46" s="516"/>
      <c r="DYS46" s="516"/>
      <c r="DYT46" s="516"/>
      <c r="DYU46" s="516"/>
      <c r="DYV46" s="516"/>
      <c r="DYW46" s="516"/>
      <c r="DYX46" s="516"/>
      <c r="DYY46" s="516"/>
      <c r="DYZ46" s="516"/>
      <c r="DZA46" s="516"/>
      <c r="DZB46" s="516"/>
      <c r="DZC46" s="516"/>
      <c r="DZD46" s="516"/>
      <c r="DZE46" s="516"/>
      <c r="DZF46" s="516"/>
      <c r="DZG46" s="516"/>
      <c r="DZH46" s="516"/>
      <c r="DZI46" s="516"/>
      <c r="DZJ46" s="516"/>
      <c r="DZK46" s="516"/>
      <c r="DZL46" s="516"/>
      <c r="DZM46" s="516"/>
      <c r="DZN46" s="516"/>
      <c r="DZO46" s="516"/>
      <c r="DZP46" s="516"/>
      <c r="DZQ46" s="516"/>
      <c r="DZR46" s="516"/>
      <c r="DZS46" s="516"/>
      <c r="DZT46" s="516"/>
      <c r="DZU46" s="516"/>
      <c r="DZV46" s="516"/>
      <c r="DZW46" s="516"/>
      <c r="DZX46" s="516"/>
      <c r="DZY46" s="516"/>
      <c r="DZZ46" s="516"/>
      <c r="EAA46" s="516"/>
      <c r="EAB46" s="516"/>
      <c r="EAC46" s="516"/>
      <c r="EAD46" s="516"/>
      <c r="EAE46" s="516"/>
      <c r="EAF46" s="516"/>
      <c r="EAG46" s="516"/>
      <c r="EAH46" s="516"/>
      <c r="EAI46" s="516"/>
      <c r="EAJ46" s="516"/>
      <c r="EAK46" s="516"/>
      <c r="EAL46" s="516"/>
      <c r="EAM46" s="516"/>
      <c r="EAN46" s="516"/>
      <c r="EAO46" s="516"/>
      <c r="EAP46" s="516"/>
      <c r="EAQ46" s="516"/>
      <c r="EAR46" s="516"/>
      <c r="EAS46" s="516"/>
      <c r="EAT46" s="516"/>
      <c r="EAU46" s="516"/>
      <c r="EAV46" s="516"/>
      <c r="EAW46" s="516"/>
      <c r="EAX46" s="516"/>
      <c r="EAY46" s="516"/>
      <c r="EAZ46" s="516"/>
      <c r="EBA46" s="516"/>
      <c r="EBB46" s="516"/>
      <c r="EBC46" s="516"/>
      <c r="EBD46" s="516"/>
      <c r="EBE46" s="516"/>
      <c r="EBF46" s="516"/>
      <c r="EBG46" s="516"/>
      <c r="EBH46" s="516"/>
      <c r="EBI46" s="516"/>
      <c r="EBJ46" s="516"/>
      <c r="EBK46" s="516"/>
      <c r="EBL46" s="516"/>
      <c r="EBM46" s="516"/>
      <c r="EBN46" s="516"/>
      <c r="EBO46" s="516"/>
      <c r="EBP46" s="516"/>
      <c r="EBQ46" s="516"/>
      <c r="EBR46" s="516"/>
      <c r="EBS46" s="516"/>
      <c r="EBT46" s="516"/>
      <c r="EBU46" s="516"/>
      <c r="EBV46" s="516"/>
      <c r="EBW46" s="516"/>
      <c r="EBX46" s="516"/>
      <c r="EBY46" s="516"/>
      <c r="EBZ46" s="516"/>
      <c r="ECA46" s="516"/>
      <c r="ECB46" s="516"/>
      <c r="ECC46" s="516"/>
      <c r="ECD46" s="516"/>
      <c r="ECE46" s="516"/>
      <c r="ECF46" s="516"/>
      <c r="ECG46" s="516"/>
      <c r="ECH46" s="516"/>
      <c r="ECI46" s="516"/>
      <c r="ECJ46" s="516"/>
      <c r="ECK46" s="516"/>
      <c r="ECL46" s="516"/>
      <c r="ECM46" s="516"/>
      <c r="ECN46" s="516"/>
      <c r="ECO46" s="516"/>
      <c r="ECP46" s="516"/>
      <c r="ECQ46" s="516"/>
      <c r="ECR46" s="516"/>
      <c r="ECS46" s="516"/>
      <c r="ECT46" s="516"/>
      <c r="ECU46" s="516"/>
      <c r="ECV46" s="516"/>
      <c r="ECW46" s="516"/>
      <c r="ECX46" s="516"/>
      <c r="ECY46" s="516"/>
      <c r="ECZ46" s="516"/>
      <c r="EDA46" s="516"/>
      <c r="EDB46" s="516"/>
      <c r="EDC46" s="516"/>
      <c r="EDD46" s="516"/>
      <c r="EDE46" s="516"/>
      <c r="EDF46" s="516"/>
      <c r="EDG46" s="516"/>
      <c r="EDH46" s="516"/>
      <c r="EDI46" s="516"/>
      <c r="EDJ46" s="516"/>
      <c r="EDK46" s="516"/>
      <c r="EDL46" s="516"/>
      <c r="EDM46" s="516"/>
      <c r="EDN46" s="516"/>
      <c r="EDO46" s="516"/>
      <c r="EDP46" s="516"/>
      <c r="EDQ46" s="516"/>
      <c r="EDR46" s="516"/>
      <c r="EDS46" s="516"/>
      <c r="EDT46" s="516"/>
      <c r="EDU46" s="516"/>
      <c r="EDV46" s="516"/>
      <c r="EDW46" s="516"/>
      <c r="EDX46" s="516"/>
      <c r="EDY46" s="516"/>
      <c r="EDZ46" s="516"/>
      <c r="EEA46" s="516"/>
      <c r="EEB46" s="516"/>
      <c r="EEC46" s="516"/>
      <c r="EED46" s="516"/>
      <c r="EEE46" s="516"/>
      <c r="EEF46" s="516"/>
      <c r="EEG46" s="516"/>
      <c r="EEH46" s="516"/>
      <c r="EEI46" s="516"/>
      <c r="EEJ46" s="516"/>
      <c r="EEK46" s="516"/>
      <c r="EEL46" s="516"/>
      <c r="EEM46" s="516"/>
      <c r="EEN46" s="516"/>
      <c r="EEO46" s="516"/>
      <c r="EEP46" s="516"/>
      <c r="EEQ46" s="516"/>
      <c r="EER46" s="516"/>
      <c r="EES46" s="516"/>
      <c r="EET46" s="516"/>
      <c r="EEU46" s="516"/>
      <c r="EEV46" s="516"/>
      <c r="EEW46" s="516"/>
      <c r="EEX46" s="516"/>
      <c r="EEY46" s="516"/>
      <c r="EEZ46" s="516"/>
      <c r="EFA46" s="516"/>
      <c r="EFB46" s="516"/>
      <c r="EFC46" s="516"/>
      <c r="EFD46" s="516"/>
      <c r="EFE46" s="516"/>
      <c r="EFF46" s="516"/>
      <c r="EFG46" s="516"/>
      <c r="EFH46" s="516"/>
      <c r="EFI46" s="516"/>
      <c r="EFJ46" s="516"/>
      <c r="EFK46" s="516"/>
      <c r="EFL46" s="516"/>
      <c r="EFM46" s="516"/>
      <c r="EFN46" s="516"/>
      <c r="EFO46" s="516"/>
      <c r="EFP46" s="516"/>
      <c r="EFQ46" s="516"/>
      <c r="EFR46" s="516"/>
      <c r="EFS46" s="516"/>
      <c r="EFT46" s="516"/>
      <c r="EFU46" s="516"/>
      <c r="EFV46" s="516"/>
      <c r="EFW46" s="516"/>
      <c r="EFX46" s="516"/>
      <c r="EFY46" s="516"/>
      <c r="EFZ46" s="516"/>
      <c r="EGA46" s="516"/>
      <c r="EGB46" s="516"/>
      <c r="EGC46" s="516"/>
      <c r="EGD46" s="516"/>
      <c r="EGE46" s="516"/>
      <c r="EGF46" s="516"/>
      <c r="EGG46" s="516"/>
      <c r="EGH46" s="516"/>
      <c r="EGI46" s="516"/>
      <c r="EGJ46" s="516"/>
      <c r="EGK46" s="516"/>
      <c r="EGL46" s="516"/>
      <c r="EGM46" s="516"/>
      <c r="EGN46" s="516"/>
      <c r="EGO46" s="516"/>
      <c r="EGP46" s="516"/>
      <c r="EGQ46" s="516"/>
      <c r="EGR46" s="516"/>
      <c r="EGS46" s="516"/>
      <c r="EGT46" s="516"/>
      <c r="EGU46" s="516"/>
      <c r="EGV46" s="516"/>
      <c r="EGW46" s="516"/>
      <c r="EGX46" s="516"/>
      <c r="EGY46" s="516"/>
      <c r="EGZ46" s="516"/>
      <c r="EHA46" s="516"/>
      <c r="EHB46" s="516"/>
      <c r="EHC46" s="516"/>
      <c r="EHD46" s="516"/>
      <c r="EHE46" s="516"/>
      <c r="EHF46" s="516"/>
      <c r="EHG46" s="516"/>
      <c r="EHH46" s="516"/>
      <c r="EHI46" s="516"/>
      <c r="EHJ46" s="516"/>
      <c r="EHK46" s="516"/>
      <c r="EHL46" s="516"/>
      <c r="EHM46" s="516"/>
      <c r="EHN46" s="516"/>
      <c r="EHO46" s="516"/>
      <c r="EHP46" s="516"/>
      <c r="EHQ46" s="516"/>
      <c r="EHR46" s="516"/>
      <c r="EHS46" s="516"/>
      <c r="EHT46" s="516"/>
      <c r="EHU46" s="516"/>
      <c r="EHV46" s="516"/>
      <c r="EHW46" s="516"/>
      <c r="EHX46" s="516"/>
      <c r="EHY46" s="516"/>
      <c r="EHZ46" s="516"/>
      <c r="EIA46" s="516"/>
      <c r="EIB46" s="516"/>
      <c r="EIC46" s="516"/>
      <c r="EID46" s="516"/>
      <c r="EIE46" s="516"/>
      <c r="EIF46" s="516"/>
      <c r="EIG46" s="516"/>
      <c r="EIH46" s="516"/>
      <c r="EII46" s="516"/>
      <c r="EIJ46" s="516"/>
      <c r="EIK46" s="516"/>
      <c r="EIL46" s="516"/>
      <c r="EIM46" s="516"/>
      <c r="EIN46" s="516"/>
      <c r="EIO46" s="516"/>
      <c r="EIP46" s="516"/>
      <c r="EIQ46" s="516"/>
      <c r="EIR46" s="516"/>
      <c r="EIS46" s="516"/>
      <c r="EIT46" s="516"/>
      <c r="EIU46" s="516"/>
      <c r="EIV46" s="516"/>
      <c r="EIW46" s="516"/>
      <c r="EIX46" s="516"/>
      <c r="EIY46" s="516"/>
      <c r="EIZ46" s="516"/>
      <c r="EJA46" s="516"/>
      <c r="EJB46" s="516"/>
      <c r="EJC46" s="516"/>
      <c r="EJD46" s="516"/>
      <c r="EJE46" s="516"/>
      <c r="EJF46" s="516"/>
      <c r="EJG46" s="516"/>
      <c r="EJH46" s="516"/>
      <c r="EJI46" s="516"/>
      <c r="EJJ46" s="516"/>
      <c r="EJK46" s="516"/>
      <c r="EJL46" s="516"/>
      <c r="EJM46" s="516"/>
      <c r="EJN46" s="516"/>
      <c r="EJO46" s="516"/>
      <c r="EJP46" s="516"/>
      <c r="EJQ46" s="516"/>
      <c r="EJR46" s="516"/>
      <c r="EJS46" s="516"/>
      <c r="EJT46" s="516"/>
      <c r="EJU46" s="516"/>
      <c r="EJV46" s="516"/>
      <c r="EJW46" s="516"/>
      <c r="EJX46" s="516"/>
      <c r="EJY46" s="516"/>
      <c r="EJZ46" s="516"/>
      <c r="EKA46" s="516"/>
      <c r="EKB46" s="516"/>
      <c r="EKC46" s="516"/>
      <c r="EKD46" s="516"/>
      <c r="EKE46" s="516"/>
      <c r="EKF46" s="516"/>
      <c r="EKG46" s="516"/>
      <c r="EKH46" s="516"/>
      <c r="EKI46" s="516"/>
      <c r="EKJ46" s="516"/>
      <c r="EKK46" s="516"/>
      <c r="EKL46" s="516"/>
      <c r="EKM46" s="516"/>
      <c r="EKN46" s="516"/>
      <c r="EKO46" s="516"/>
      <c r="EKP46" s="516"/>
      <c r="EKQ46" s="516"/>
      <c r="EKR46" s="516"/>
      <c r="EKS46" s="516"/>
      <c r="EKT46" s="516"/>
      <c r="EKU46" s="516"/>
      <c r="EKV46" s="516"/>
      <c r="EKW46" s="516"/>
      <c r="EKX46" s="516"/>
      <c r="EKY46" s="516"/>
      <c r="EKZ46" s="516"/>
      <c r="ELA46" s="516"/>
      <c r="ELB46" s="516"/>
      <c r="ELC46" s="516"/>
      <c r="ELD46" s="516"/>
      <c r="ELE46" s="516"/>
      <c r="ELF46" s="516"/>
      <c r="ELG46" s="516"/>
      <c r="ELH46" s="516"/>
      <c r="ELI46" s="516"/>
      <c r="ELJ46" s="516"/>
      <c r="ELK46" s="516"/>
      <c r="ELL46" s="516"/>
      <c r="ELM46" s="516"/>
      <c r="ELN46" s="516"/>
      <c r="ELO46" s="516"/>
      <c r="ELP46" s="516"/>
      <c r="ELQ46" s="516"/>
      <c r="ELR46" s="516"/>
      <c r="ELS46" s="516"/>
      <c r="ELT46" s="516"/>
      <c r="ELU46" s="516"/>
      <c r="ELV46" s="516"/>
      <c r="ELW46" s="516"/>
      <c r="ELX46" s="516"/>
      <c r="ELY46" s="516"/>
      <c r="ELZ46" s="516"/>
      <c r="EMA46" s="516"/>
      <c r="EMB46" s="516"/>
      <c r="EMC46" s="516"/>
      <c r="EMD46" s="516"/>
      <c r="EME46" s="516"/>
      <c r="EMF46" s="516"/>
      <c r="EMG46" s="516"/>
      <c r="EMH46" s="516"/>
      <c r="EMI46" s="516"/>
      <c r="EMJ46" s="516"/>
      <c r="EMK46" s="516"/>
      <c r="EML46" s="516"/>
      <c r="EMM46" s="516"/>
      <c r="EMN46" s="516"/>
      <c r="EMO46" s="516"/>
      <c r="EMP46" s="516"/>
      <c r="EMQ46" s="516"/>
      <c r="EMR46" s="516"/>
      <c r="EMS46" s="516"/>
      <c r="EMT46" s="516"/>
      <c r="EMU46" s="516"/>
      <c r="EMV46" s="516"/>
      <c r="EMW46" s="516"/>
      <c r="EMX46" s="516"/>
      <c r="EMY46" s="516"/>
      <c r="EMZ46" s="516"/>
      <c r="ENA46" s="516"/>
      <c r="ENB46" s="516"/>
      <c r="ENC46" s="516"/>
      <c r="END46" s="516"/>
      <c r="ENE46" s="516"/>
      <c r="ENF46" s="516"/>
      <c r="ENG46" s="516"/>
      <c r="ENH46" s="516"/>
      <c r="ENI46" s="516"/>
      <c r="ENJ46" s="516"/>
      <c r="ENK46" s="516"/>
      <c r="ENL46" s="516"/>
      <c r="ENM46" s="516"/>
      <c r="ENN46" s="516"/>
      <c r="ENO46" s="516"/>
      <c r="ENP46" s="516"/>
      <c r="ENQ46" s="516"/>
      <c r="ENR46" s="516"/>
      <c r="ENS46" s="516"/>
      <c r="ENT46" s="516"/>
      <c r="ENU46" s="516"/>
      <c r="ENV46" s="516"/>
      <c r="ENW46" s="516"/>
      <c r="ENX46" s="516"/>
      <c r="ENY46" s="516"/>
      <c r="ENZ46" s="516"/>
      <c r="EOA46" s="516"/>
      <c r="EOB46" s="516"/>
      <c r="EOC46" s="516"/>
      <c r="EOD46" s="516"/>
      <c r="EOE46" s="516"/>
      <c r="EOF46" s="516"/>
      <c r="EOG46" s="516"/>
      <c r="EOH46" s="516"/>
      <c r="EOI46" s="516"/>
      <c r="EOJ46" s="516"/>
      <c r="EOK46" s="516"/>
      <c r="EOL46" s="516"/>
      <c r="EOM46" s="516"/>
      <c r="EON46" s="516"/>
      <c r="EOO46" s="516"/>
      <c r="EOP46" s="516"/>
      <c r="EOQ46" s="516"/>
      <c r="EOR46" s="516"/>
      <c r="EOS46" s="516"/>
      <c r="EOT46" s="516"/>
      <c r="EOU46" s="516"/>
      <c r="EOV46" s="516"/>
      <c r="EOW46" s="516"/>
      <c r="EOX46" s="516"/>
      <c r="EOY46" s="516"/>
      <c r="EOZ46" s="516"/>
      <c r="EPA46" s="516"/>
      <c r="EPB46" s="516"/>
      <c r="EPC46" s="516"/>
      <c r="EPD46" s="516"/>
      <c r="EPE46" s="516"/>
      <c r="EPF46" s="516"/>
      <c r="EPG46" s="516"/>
      <c r="EPH46" s="516"/>
      <c r="EPI46" s="516"/>
      <c r="EPJ46" s="516"/>
      <c r="EPK46" s="516"/>
      <c r="EPL46" s="516"/>
      <c r="EPM46" s="516"/>
      <c r="EPN46" s="516"/>
      <c r="EPO46" s="516"/>
      <c r="EPP46" s="516"/>
      <c r="EPQ46" s="516"/>
      <c r="EPR46" s="516"/>
      <c r="EPS46" s="516"/>
      <c r="EPT46" s="516"/>
      <c r="EPU46" s="516"/>
      <c r="EPV46" s="516"/>
      <c r="EPW46" s="516"/>
      <c r="EPX46" s="516"/>
      <c r="EPY46" s="516"/>
      <c r="EPZ46" s="516"/>
      <c r="EQA46" s="516"/>
      <c r="EQB46" s="516"/>
      <c r="EQC46" s="516"/>
      <c r="EQD46" s="516"/>
      <c r="EQE46" s="516"/>
      <c r="EQF46" s="516"/>
      <c r="EQG46" s="516"/>
      <c r="EQH46" s="516"/>
      <c r="EQI46" s="516"/>
      <c r="EQJ46" s="516"/>
      <c r="EQK46" s="516"/>
      <c r="EQL46" s="516"/>
      <c r="EQM46" s="516"/>
      <c r="EQN46" s="516"/>
      <c r="EQO46" s="516"/>
      <c r="EQP46" s="516"/>
      <c r="EQQ46" s="516"/>
      <c r="EQR46" s="516"/>
      <c r="EQS46" s="516"/>
      <c r="EQT46" s="516"/>
      <c r="EQU46" s="516"/>
      <c r="EQV46" s="516"/>
      <c r="EQW46" s="516"/>
      <c r="EQX46" s="516"/>
      <c r="EQY46" s="516"/>
      <c r="EQZ46" s="516"/>
      <c r="ERA46" s="516"/>
      <c r="ERB46" s="516"/>
      <c r="ERC46" s="516"/>
      <c r="ERD46" s="516"/>
      <c r="ERE46" s="516"/>
      <c r="ERF46" s="516"/>
      <c r="ERG46" s="516"/>
      <c r="ERH46" s="516"/>
      <c r="ERI46" s="516"/>
      <c r="ERJ46" s="516"/>
      <c r="ERK46" s="516"/>
      <c r="ERL46" s="516"/>
      <c r="ERM46" s="516"/>
      <c r="ERN46" s="516"/>
      <c r="ERO46" s="516"/>
      <c r="ERP46" s="516"/>
      <c r="ERQ46" s="516"/>
      <c r="ERR46" s="516"/>
      <c r="ERS46" s="516"/>
      <c r="ERT46" s="516"/>
      <c r="ERU46" s="516"/>
      <c r="ERV46" s="516"/>
      <c r="ERW46" s="516"/>
      <c r="ERX46" s="516"/>
      <c r="ERY46" s="516"/>
      <c r="ERZ46" s="516"/>
      <c r="ESA46" s="516"/>
      <c r="ESB46" s="516"/>
      <c r="ESC46" s="516"/>
      <c r="ESD46" s="516"/>
      <c r="ESE46" s="516"/>
      <c r="ESF46" s="516"/>
      <c r="ESG46" s="516"/>
      <c r="ESH46" s="516"/>
      <c r="ESI46" s="516"/>
      <c r="ESJ46" s="516"/>
      <c r="ESK46" s="516"/>
      <c r="ESL46" s="516"/>
      <c r="ESM46" s="516"/>
      <c r="ESN46" s="516"/>
      <c r="ESO46" s="516"/>
      <c r="ESP46" s="516"/>
      <c r="ESQ46" s="516"/>
      <c r="ESR46" s="516"/>
      <c r="ESS46" s="516"/>
      <c r="EST46" s="516"/>
      <c r="ESU46" s="516"/>
      <c r="ESV46" s="516"/>
      <c r="ESW46" s="516"/>
      <c r="ESX46" s="516"/>
      <c r="ESY46" s="516"/>
      <c r="ESZ46" s="516"/>
      <c r="ETA46" s="516"/>
      <c r="ETB46" s="516"/>
      <c r="ETC46" s="516"/>
      <c r="ETD46" s="516"/>
      <c r="ETE46" s="516"/>
      <c r="ETF46" s="516"/>
      <c r="ETG46" s="516"/>
      <c r="ETH46" s="516"/>
      <c r="ETI46" s="516"/>
      <c r="ETJ46" s="516"/>
      <c r="ETK46" s="516"/>
      <c r="ETL46" s="516"/>
      <c r="ETM46" s="516"/>
      <c r="ETN46" s="516"/>
      <c r="ETO46" s="516"/>
      <c r="ETP46" s="516"/>
      <c r="ETQ46" s="516"/>
      <c r="ETR46" s="516"/>
      <c r="ETS46" s="516"/>
      <c r="ETT46" s="516"/>
      <c r="ETU46" s="516"/>
      <c r="ETV46" s="516"/>
      <c r="ETW46" s="516"/>
      <c r="ETX46" s="516"/>
      <c r="ETY46" s="516"/>
      <c r="ETZ46" s="516"/>
      <c r="EUA46" s="516"/>
      <c r="EUB46" s="516"/>
      <c r="EUC46" s="516"/>
      <c r="EUD46" s="516"/>
      <c r="EUE46" s="516"/>
      <c r="EUF46" s="516"/>
      <c r="EUG46" s="516"/>
      <c r="EUH46" s="516"/>
      <c r="EUI46" s="516"/>
      <c r="EUJ46" s="516"/>
      <c r="EUK46" s="516"/>
      <c r="EUL46" s="516"/>
      <c r="EUM46" s="516"/>
      <c r="EUN46" s="516"/>
      <c r="EUO46" s="516"/>
      <c r="EUP46" s="516"/>
      <c r="EUQ46" s="516"/>
      <c r="EUR46" s="516"/>
      <c r="EUS46" s="516"/>
      <c r="EUT46" s="516"/>
      <c r="EUU46" s="516"/>
      <c r="EUV46" s="516"/>
      <c r="EUW46" s="516"/>
      <c r="EUX46" s="516"/>
      <c r="EUY46" s="516"/>
      <c r="EUZ46" s="516"/>
      <c r="EVA46" s="516"/>
      <c r="EVB46" s="516"/>
      <c r="EVC46" s="516"/>
      <c r="EVD46" s="516"/>
      <c r="EVE46" s="516"/>
      <c r="EVF46" s="516"/>
      <c r="EVG46" s="516"/>
      <c r="EVH46" s="516"/>
      <c r="EVI46" s="516"/>
      <c r="EVJ46" s="516"/>
      <c r="EVK46" s="516"/>
      <c r="EVL46" s="516"/>
      <c r="EVM46" s="516"/>
      <c r="EVN46" s="516"/>
      <c r="EVO46" s="516"/>
      <c r="EVP46" s="516"/>
      <c r="EVQ46" s="516"/>
      <c r="EVR46" s="516"/>
      <c r="EVS46" s="516"/>
      <c r="EVT46" s="516"/>
      <c r="EVU46" s="516"/>
      <c r="EVV46" s="516"/>
      <c r="EVW46" s="516"/>
      <c r="EVX46" s="516"/>
      <c r="EVY46" s="516"/>
      <c r="EVZ46" s="516"/>
      <c r="EWA46" s="516"/>
      <c r="EWB46" s="516"/>
      <c r="EWC46" s="516"/>
      <c r="EWD46" s="516"/>
      <c r="EWE46" s="516"/>
      <c r="EWF46" s="516"/>
      <c r="EWG46" s="516"/>
      <c r="EWH46" s="516"/>
      <c r="EWI46" s="516"/>
      <c r="EWJ46" s="516"/>
      <c r="EWK46" s="516"/>
      <c r="EWL46" s="516"/>
      <c r="EWM46" s="516"/>
      <c r="EWN46" s="516"/>
      <c r="EWO46" s="516"/>
      <c r="EWP46" s="516"/>
      <c r="EWQ46" s="516"/>
      <c r="EWR46" s="516"/>
      <c r="EWS46" s="516"/>
      <c r="EWT46" s="516"/>
      <c r="EWU46" s="516"/>
      <c r="EWV46" s="516"/>
      <c r="EWW46" s="516"/>
      <c r="EWX46" s="516"/>
      <c r="EWY46" s="516"/>
      <c r="EWZ46" s="516"/>
      <c r="EXA46" s="516"/>
      <c r="EXB46" s="516"/>
      <c r="EXC46" s="516"/>
      <c r="EXD46" s="516"/>
      <c r="EXE46" s="516"/>
      <c r="EXF46" s="516"/>
      <c r="EXG46" s="516"/>
      <c r="EXH46" s="516"/>
      <c r="EXI46" s="516"/>
      <c r="EXJ46" s="516"/>
      <c r="EXK46" s="516"/>
      <c r="EXL46" s="516"/>
      <c r="EXM46" s="516"/>
      <c r="EXN46" s="516"/>
      <c r="EXO46" s="516"/>
      <c r="EXP46" s="516"/>
      <c r="EXQ46" s="516"/>
      <c r="EXR46" s="516"/>
      <c r="EXS46" s="516"/>
      <c r="EXT46" s="516"/>
      <c r="EXU46" s="516"/>
      <c r="EXV46" s="516"/>
      <c r="EXW46" s="516"/>
      <c r="EXX46" s="516"/>
      <c r="EXY46" s="516"/>
      <c r="EXZ46" s="516"/>
      <c r="EYA46" s="516"/>
      <c r="EYB46" s="516"/>
      <c r="EYC46" s="516"/>
      <c r="EYD46" s="516"/>
      <c r="EYE46" s="516"/>
      <c r="EYF46" s="516"/>
      <c r="EYG46" s="516"/>
      <c r="EYH46" s="516"/>
      <c r="EYI46" s="516"/>
      <c r="EYJ46" s="516"/>
      <c r="EYK46" s="516"/>
      <c r="EYL46" s="516"/>
      <c r="EYM46" s="516"/>
      <c r="EYN46" s="516"/>
      <c r="EYO46" s="516"/>
      <c r="EYP46" s="516"/>
      <c r="EYQ46" s="516"/>
      <c r="EYR46" s="516"/>
      <c r="EYS46" s="516"/>
      <c r="EYT46" s="516"/>
      <c r="EYU46" s="516"/>
      <c r="EYV46" s="516"/>
      <c r="EYW46" s="516"/>
      <c r="EYX46" s="516"/>
      <c r="EYY46" s="516"/>
      <c r="EYZ46" s="516"/>
      <c r="EZA46" s="516"/>
      <c r="EZB46" s="516"/>
      <c r="EZC46" s="516"/>
      <c r="EZD46" s="516"/>
      <c r="EZE46" s="516"/>
      <c r="EZF46" s="516"/>
      <c r="EZG46" s="516"/>
      <c r="EZH46" s="516"/>
      <c r="EZI46" s="516"/>
      <c r="EZJ46" s="516"/>
      <c r="EZK46" s="516"/>
      <c r="EZL46" s="516"/>
      <c r="EZM46" s="516"/>
      <c r="EZN46" s="516"/>
      <c r="EZO46" s="516"/>
      <c r="EZP46" s="516"/>
      <c r="EZQ46" s="516"/>
      <c r="EZR46" s="516"/>
      <c r="EZS46" s="516"/>
      <c r="EZT46" s="516"/>
      <c r="EZU46" s="516"/>
      <c r="EZV46" s="516"/>
      <c r="EZW46" s="516"/>
      <c r="EZX46" s="516"/>
      <c r="EZY46" s="516"/>
      <c r="EZZ46" s="516"/>
      <c r="FAA46" s="516"/>
      <c r="FAB46" s="516"/>
      <c r="FAC46" s="516"/>
      <c r="FAD46" s="516"/>
      <c r="FAE46" s="516"/>
      <c r="FAF46" s="516"/>
      <c r="FAG46" s="516"/>
      <c r="FAH46" s="516"/>
      <c r="FAI46" s="516"/>
      <c r="FAJ46" s="516"/>
      <c r="FAK46" s="516"/>
      <c r="FAL46" s="516"/>
      <c r="FAM46" s="516"/>
      <c r="FAN46" s="516"/>
      <c r="FAO46" s="516"/>
      <c r="FAP46" s="516"/>
      <c r="FAQ46" s="516"/>
      <c r="FAR46" s="516"/>
      <c r="FAS46" s="516"/>
      <c r="FAT46" s="516"/>
      <c r="FAU46" s="516"/>
      <c r="FAV46" s="516"/>
      <c r="FAW46" s="516"/>
      <c r="FAX46" s="516"/>
      <c r="FAY46" s="516"/>
      <c r="FAZ46" s="516"/>
      <c r="FBA46" s="516"/>
      <c r="FBB46" s="516"/>
      <c r="FBC46" s="516"/>
      <c r="FBD46" s="516"/>
      <c r="FBE46" s="516"/>
      <c r="FBF46" s="516"/>
      <c r="FBG46" s="516"/>
      <c r="FBH46" s="516"/>
      <c r="FBI46" s="516"/>
      <c r="FBJ46" s="516"/>
      <c r="FBK46" s="516"/>
      <c r="FBL46" s="516"/>
      <c r="FBM46" s="516"/>
      <c r="FBN46" s="516"/>
      <c r="FBO46" s="516"/>
      <c r="FBP46" s="516"/>
      <c r="FBQ46" s="516"/>
      <c r="FBR46" s="516"/>
      <c r="FBS46" s="516"/>
      <c r="FBT46" s="516"/>
      <c r="FBU46" s="516"/>
      <c r="FBV46" s="516"/>
      <c r="FBW46" s="516"/>
      <c r="FBX46" s="516"/>
      <c r="FBY46" s="516"/>
      <c r="FBZ46" s="516"/>
      <c r="FCA46" s="516"/>
      <c r="FCB46" s="516"/>
      <c r="FCC46" s="516"/>
      <c r="FCD46" s="516"/>
      <c r="FCE46" s="516"/>
      <c r="FCF46" s="516"/>
      <c r="FCG46" s="516"/>
      <c r="FCH46" s="516"/>
      <c r="FCI46" s="516"/>
      <c r="FCJ46" s="516"/>
      <c r="FCK46" s="516"/>
      <c r="FCL46" s="516"/>
      <c r="FCM46" s="516"/>
      <c r="FCN46" s="516"/>
      <c r="FCO46" s="516"/>
      <c r="FCP46" s="516"/>
      <c r="FCQ46" s="516"/>
      <c r="FCR46" s="516"/>
      <c r="FCS46" s="516"/>
      <c r="FCT46" s="516"/>
      <c r="FCU46" s="516"/>
      <c r="FCV46" s="516"/>
      <c r="FCW46" s="516"/>
      <c r="FCX46" s="516"/>
      <c r="FCY46" s="516"/>
      <c r="FCZ46" s="516"/>
      <c r="FDA46" s="516"/>
      <c r="FDB46" s="516"/>
      <c r="FDC46" s="516"/>
      <c r="FDD46" s="516"/>
      <c r="FDE46" s="516"/>
      <c r="FDF46" s="516"/>
      <c r="FDG46" s="516"/>
      <c r="FDH46" s="516"/>
      <c r="FDI46" s="516"/>
      <c r="FDJ46" s="516"/>
      <c r="FDK46" s="516"/>
      <c r="FDL46" s="516"/>
      <c r="FDM46" s="516"/>
      <c r="FDN46" s="516"/>
      <c r="FDO46" s="516"/>
      <c r="FDP46" s="516"/>
      <c r="FDQ46" s="516"/>
      <c r="FDR46" s="516"/>
      <c r="FDS46" s="516"/>
      <c r="FDT46" s="516"/>
      <c r="FDU46" s="516"/>
      <c r="FDV46" s="516"/>
      <c r="FDW46" s="516"/>
      <c r="FDX46" s="516"/>
      <c r="FDY46" s="516"/>
      <c r="FDZ46" s="516"/>
      <c r="FEA46" s="516"/>
      <c r="FEB46" s="516"/>
      <c r="FEC46" s="516"/>
      <c r="FED46" s="516"/>
      <c r="FEE46" s="516"/>
      <c r="FEF46" s="516"/>
      <c r="FEG46" s="516"/>
      <c r="FEH46" s="516"/>
      <c r="FEI46" s="516"/>
      <c r="FEJ46" s="516"/>
      <c r="FEK46" s="516"/>
      <c r="FEL46" s="516"/>
      <c r="FEM46" s="516"/>
      <c r="FEN46" s="516"/>
      <c r="FEO46" s="516"/>
      <c r="FEP46" s="516"/>
      <c r="FEQ46" s="516"/>
      <c r="FER46" s="516"/>
      <c r="FES46" s="516"/>
      <c r="FET46" s="516"/>
      <c r="FEU46" s="516"/>
      <c r="FEV46" s="516"/>
      <c r="FEW46" s="516"/>
      <c r="FEX46" s="516"/>
      <c r="FEY46" s="516"/>
      <c r="FEZ46" s="516"/>
      <c r="FFA46" s="516"/>
      <c r="FFB46" s="516"/>
      <c r="FFC46" s="516"/>
      <c r="FFD46" s="516"/>
      <c r="FFE46" s="516"/>
      <c r="FFF46" s="516"/>
      <c r="FFG46" s="516"/>
      <c r="FFH46" s="516"/>
      <c r="FFI46" s="516"/>
      <c r="FFJ46" s="516"/>
      <c r="FFK46" s="516"/>
      <c r="FFL46" s="516"/>
      <c r="FFM46" s="516"/>
      <c r="FFN46" s="516"/>
      <c r="FFO46" s="516"/>
      <c r="FFP46" s="516"/>
      <c r="FFQ46" s="516"/>
      <c r="FFR46" s="516"/>
      <c r="FFS46" s="516"/>
      <c r="FFT46" s="516"/>
      <c r="FFU46" s="516"/>
      <c r="FFV46" s="516"/>
      <c r="FFW46" s="516"/>
      <c r="FFX46" s="516"/>
      <c r="FFY46" s="516"/>
      <c r="FFZ46" s="516"/>
      <c r="FGA46" s="516"/>
      <c r="FGB46" s="516"/>
      <c r="FGC46" s="516"/>
      <c r="FGD46" s="516"/>
      <c r="FGE46" s="516"/>
      <c r="FGF46" s="516"/>
      <c r="FGG46" s="516"/>
      <c r="FGH46" s="516"/>
      <c r="FGI46" s="516"/>
      <c r="FGJ46" s="516"/>
      <c r="FGK46" s="516"/>
      <c r="FGL46" s="516"/>
      <c r="FGM46" s="516"/>
      <c r="FGN46" s="516"/>
      <c r="FGO46" s="516"/>
      <c r="FGP46" s="516"/>
      <c r="FGQ46" s="516"/>
      <c r="FGR46" s="516"/>
      <c r="FGS46" s="516"/>
      <c r="FGT46" s="516"/>
      <c r="FGU46" s="516"/>
      <c r="FGV46" s="516"/>
      <c r="FGW46" s="516"/>
      <c r="FGX46" s="516"/>
      <c r="FGY46" s="516"/>
      <c r="FGZ46" s="516"/>
      <c r="FHA46" s="516"/>
      <c r="FHB46" s="516"/>
      <c r="FHC46" s="516"/>
      <c r="FHD46" s="516"/>
      <c r="FHE46" s="516"/>
      <c r="FHF46" s="516"/>
      <c r="FHG46" s="516"/>
      <c r="FHH46" s="516"/>
      <c r="FHI46" s="516"/>
      <c r="FHJ46" s="516"/>
      <c r="FHK46" s="516"/>
      <c r="FHL46" s="516"/>
      <c r="FHM46" s="516"/>
      <c r="FHN46" s="516"/>
      <c r="FHO46" s="516"/>
      <c r="FHP46" s="516"/>
      <c r="FHQ46" s="516"/>
      <c r="FHR46" s="516"/>
      <c r="FHS46" s="516"/>
      <c r="FHT46" s="516"/>
      <c r="FHU46" s="516"/>
      <c r="FHV46" s="516"/>
      <c r="FHW46" s="516"/>
      <c r="FHX46" s="516"/>
      <c r="FHY46" s="516"/>
      <c r="FHZ46" s="516"/>
      <c r="FIA46" s="516"/>
      <c r="FIB46" s="516"/>
      <c r="FIC46" s="516"/>
      <c r="FID46" s="516"/>
      <c r="FIE46" s="516"/>
      <c r="FIF46" s="516"/>
      <c r="FIG46" s="516"/>
      <c r="FIH46" s="516"/>
      <c r="FII46" s="516"/>
      <c r="FIJ46" s="516"/>
      <c r="FIK46" s="516"/>
      <c r="FIL46" s="516"/>
      <c r="FIM46" s="516"/>
      <c r="FIN46" s="516"/>
      <c r="FIO46" s="516"/>
      <c r="FIP46" s="516"/>
      <c r="FIQ46" s="516"/>
      <c r="FIR46" s="516"/>
      <c r="FIS46" s="516"/>
      <c r="FIT46" s="516"/>
      <c r="FIU46" s="516"/>
      <c r="FIV46" s="516"/>
      <c r="FIW46" s="516"/>
      <c r="FIX46" s="516"/>
      <c r="FIY46" s="516"/>
      <c r="FIZ46" s="516"/>
      <c r="FJA46" s="516"/>
      <c r="FJB46" s="516"/>
      <c r="FJC46" s="516"/>
      <c r="FJD46" s="516"/>
      <c r="FJE46" s="516"/>
      <c r="FJF46" s="516"/>
      <c r="FJG46" s="516"/>
      <c r="FJH46" s="516"/>
      <c r="FJI46" s="516"/>
      <c r="FJJ46" s="516"/>
      <c r="FJK46" s="516"/>
      <c r="FJL46" s="516"/>
      <c r="FJM46" s="516"/>
      <c r="FJN46" s="516"/>
      <c r="FJO46" s="516"/>
      <c r="FJP46" s="516"/>
      <c r="FJQ46" s="516"/>
      <c r="FJR46" s="516"/>
      <c r="FJS46" s="516"/>
      <c r="FJT46" s="516"/>
      <c r="FJU46" s="516"/>
      <c r="FJV46" s="516"/>
      <c r="FJW46" s="516"/>
      <c r="FJX46" s="516"/>
      <c r="FJY46" s="516"/>
      <c r="FJZ46" s="516"/>
      <c r="FKA46" s="516"/>
      <c r="FKB46" s="516"/>
      <c r="FKC46" s="516"/>
      <c r="FKD46" s="516"/>
      <c r="FKE46" s="516"/>
      <c r="FKF46" s="516"/>
      <c r="FKG46" s="516"/>
      <c r="FKH46" s="516"/>
      <c r="FKI46" s="516"/>
      <c r="FKJ46" s="516"/>
      <c r="FKK46" s="516"/>
      <c r="FKL46" s="516"/>
      <c r="FKM46" s="516"/>
      <c r="FKN46" s="516"/>
      <c r="FKO46" s="516"/>
      <c r="FKP46" s="516"/>
      <c r="FKQ46" s="516"/>
      <c r="FKR46" s="516"/>
      <c r="FKS46" s="516"/>
      <c r="FKT46" s="516"/>
      <c r="FKU46" s="516"/>
      <c r="FKV46" s="516"/>
      <c r="FKW46" s="516"/>
      <c r="FKX46" s="516"/>
      <c r="FKY46" s="516"/>
      <c r="FKZ46" s="516"/>
      <c r="FLA46" s="516"/>
      <c r="FLB46" s="516"/>
      <c r="FLC46" s="516"/>
      <c r="FLD46" s="516"/>
      <c r="FLE46" s="516"/>
      <c r="FLF46" s="516"/>
      <c r="FLG46" s="516"/>
      <c r="FLH46" s="516"/>
      <c r="FLI46" s="516"/>
      <c r="FLJ46" s="516"/>
      <c r="FLK46" s="516"/>
      <c r="FLL46" s="516"/>
      <c r="FLM46" s="516"/>
      <c r="FLN46" s="516"/>
      <c r="FLO46" s="516"/>
      <c r="FLP46" s="516"/>
      <c r="FLQ46" s="516"/>
      <c r="FLR46" s="516"/>
      <c r="FLS46" s="516"/>
      <c r="FLT46" s="516"/>
      <c r="FLU46" s="516"/>
      <c r="FLV46" s="516"/>
      <c r="FLW46" s="516"/>
      <c r="FLX46" s="516"/>
      <c r="FLY46" s="516"/>
      <c r="FLZ46" s="516"/>
      <c r="FMA46" s="516"/>
      <c r="FMB46" s="516"/>
      <c r="FMC46" s="516"/>
      <c r="FMD46" s="516"/>
      <c r="FME46" s="516"/>
      <c r="FMF46" s="516"/>
      <c r="FMG46" s="516"/>
      <c r="FMH46" s="516"/>
      <c r="FMI46" s="516"/>
      <c r="FMJ46" s="516"/>
      <c r="FMK46" s="516"/>
      <c r="FML46" s="516"/>
      <c r="FMM46" s="516"/>
      <c r="FMN46" s="516"/>
      <c r="FMO46" s="516"/>
      <c r="FMP46" s="516"/>
      <c r="FMQ46" s="516"/>
      <c r="FMR46" s="516"/>
      <c r="FMS46" s="516"/>
      <c r="FMT46" s="516"/>
      <c r="FMU46" s="516"/>
      <c r="FMV46" s="516"/>
      <c r="FMW46" s="516"/>
      <c r="FMX46" s="516"/>
      <c r="FMY46" s="516"/>
      <c r="FMZ46" s="516"/>
      <c r="FNA46" s="516"/>
      <c r="FNB46" s="516"/>
      <c r="FNC46" s="516"/>
      <c r="FND46" s="516"/>
      <c r="FNE46" s="516"/>
      <c r="FNF46" s="516"/>
      <c r="FNG46" s="516"/>
      <c r="FNH46" s="516"/>
      <c r="FNI46" s="516"/>
      <c r="FNJ46" s="516"/>
      <c r="FNK46" s="516"/>
      <c r="FNL46" s="516"/>
      <c r="FNM46" s="516"/>
      <c r="FNN46" s="516"/>
      <c r="FNO46" s="516"/>
      <c r="FNP46" s="516"/>
      <c r="FNQ46" s="516"/>
      <c r="FNR46" s="516"/>
      <c r="FNS46" s="516"/>
      <c r="FNT46" s="516"/>
      <c r="FNU46" s="516"/>
      <c r="FNV46" s="516"/>
      <c r="FNW46" s="516"/>
      <c r="FNX46" s="516"/>
      <c r="FNY46" s="516"/>
      <c r="FNZ46" s="516"/>
      <c r="FOA46" s="516"/>
      <c r="FOB46" s="516"/>
      <c r="FOC46" s="516"/>
      <c r="FOD46" s="516"/>
      <c r="FOE46" s="516"/>
      <c r="FOF46" s="516"/>
      <c r="FOG46" s="516"/>
      <c r="FOH46" s="516"/>
      <c r="FOI46" s="516"/>
      <c r="FOJ46" s="516"/>
      <c r="FOK46" s="516"/>
      <c r="FOL46" s="516"/>
      <c r="FOM46" s="516"/>
      <c r="FON46" s="516"/>
      <c r="FOO46" s="516"/>
      <c r="FOP46" s="516"/>
      <c r="FOQ46" s="516"/>
      <c r="FOR46" s="516"/>
      <c r="FOS46" s="516"/>
      <c r="FOT46" s="516"/>
      <c r="FOU46" s="516"/>
      <c r="FOV46" s="516"/>
      <c r="FOW46" s="516"/>
      <c r="FOX46" s="516"/>
      <c r="FOY46" s="516"/>
      <c r="FOZ46" s="516"/>
      <c r="FPA46" s="516"/>
      <c r="FPB46" s="516"/>
      <c r="FPC46" s="516"/>
      <c r="FPD46" s="516"/>
      <c r="FPE46" s="516"/>
      <c r="FPF46" s="516"/>
      <c r="FPG46" s="516"/>
      <c r="FPH46" s="516"/>
      <c r="FPI46" s="516"/>
      <c r="FPJ46" s="516"/>
      <c r="FPK46" s="516"/>
      <c r="FPL46" s="516"/>
      <c r="FPM46" s="516"/>
      <c r="FPN46" s="516"/>
      <c r="FPO46" s="516"/>
      <c r="FPP46" s="516"/>
      <c r="FPQ46" s="516"/>
      <c r="FPR46" s="516"/>
      <c r="FPS46" s="516"/>
      <c r="FPT46" s="516"/>
      <c r="FPU46" s="516"/>
      <c r="FPV46" s="516"/>
      <c r="FPW46" s="516"/>
      <c r="FPX46" s="516"/>
      <c r="FPY46" s="516"/>
      <c r="FPZ46" s="516"/>
      <c r="FQA46" s="516"/>
      <c r="FQB46" s="516"/>
      <c r="FQC46" s="516"/>
      <c r="FQD46" s="516"/>
      <c r="FQE46" s="516"/>
      <c r="FQF46" s="516"/>
      <c r="FQG46" s="516"/>
      <c r="FQH46" s="516"/>
      <c r="FQI46" s="516"/>
      <c r="FQJ46" s="516"/>
      <c r="FQK46" s="516"/>
      <c r="FQL46" s="516"/>
      <c r="FQM46" s="516"/>
      <c r="FQN46" s="516"/>
      <c r="FQO46" s="516"/>
      <c r="FQP46" s="516"/>
      <c r="FQQ46" s="516"/>
      <c r="FQR46" s="516"/>
      <c r="FQS46" s="516"/>
      <c r="FQT46" s="516"/>
      <c r="FQU46" s="516"/>
      <c r="FQV46" s="516"/>
      <c r="FQW46" s="516"/>
      <c r="FQX46" s="516"/>
      <c r="FQY46" s="516"/>
      <c r="FQZ46" s="516"/>
      <c r="FRA46" s="516"/>
      <c r="FRB46" s="516"/>
      <c r="FRC46" s="516"/>
      <c r="FRD46" s="516"/>
      <c r="FRE46" s="516"/>
      <c r="FRF46" s="516"/>
      <c r="FRG46" s="516"/>
      <c r="FRH46" s="516"/>
      <c r="FRI46" s="516"/>
      <c r="FRJ46" s="516"/>
      <c r="FRK46" s="516"/>
      <c r="FRL46" s="516"/>
      <c r="FRM46" s="516"/>
      <c r="FRN46" s="516"/>
      <c r="FRO46" s="516"/>
      <c r="FRP46" s="516"/>
      <c r="FRQ46" s="516"/>
      <c r="FRR46" s="516"/>
      <c r="FRS46" s="516"/>
      <c r="FRT46" s="516"/>
      <c r="FRU46" s="516"/>
      <c r="FRV46" s="516"/>
      <c r="FRW46" s="516"/>
      <c r="FRX46" s="516"/>
      <c r="FRY46" s="516"/>
      <c r="FRZ46" s="516"/>
      <c r="FSA46" s="516"/>
      <c r="FSB46" s="516"/>
      <c r="FSC46" s="516"/>
      <c r="FSD46" s="516"/>
      <c r="FSE46" s="516"/>
      <c r="FSF46" s="516"/>
      <c r="FSG46" s="516"/>
      <c r="FSH46" s="516"/>
      <c r="FSI46" s="516"/>
      <c r="FSJ46" s="516"/>
      <c r="FSK46" s="516"/>
      <c r="FSL46" s="516"/>
      <c r="FSM46" s="516"/>
      <c r="FSN46" s="516"/>
      <c r="FSO46" s="516"/>
      <c r="FSP46" s="516"/>
      <c r="FSQ46" s="516"/>
      <c r="FSR46" s="516"/>
      <c r="FSS46" s="516"/>
      <c r="FST46" s="516"/>
      <c r="FSU46" s="516"/>
      <c r="FSV46" s="516"/>
      <c r="FSW46" s="516"/>
      <c r="FSX46" s="516"/>
      <c r="FSY46" s="516"/>
      <c r="FSZ46" s="516"/>
      <c r="FTA46" s="516"/>
      <c r="FTB46" s="516"/>
      <c r="FTC46" s="516"/>
      <c r="FTD46" s="516"/>
      <c r="FTE46" s="516"/>
      <c r="FTF46" s="516"/>
      <c r="FTG46" s="516"/>
      <c r="FTH46" s="516"/>
      <c r="FTI46" s="516"/>
      <c r="FTJ46" s="516"/>
      <c r="FTK46" s="516"/>
      <c r="FTL46" s="516"/>
      <c r="FTM46" s="516"/>
      <c r="FTN46" s="516"/>
      <c r="FTO46" s="516"/>
      <c r="FTP46" s="516"/>
      <c r="FTQ46" s="516"/>
      <c r="FTR46" s="516"/>
      <c r="FTS46" s="516"/>
      <c r="FTT46" s="516"/>
      <c r="FTU46" s="516"/>
      <c r="FTV46" s="516"/>
      <c r="FTW46" s="516"/>
      <c r="FTX46" s="516"/>
      <c r="FTY46" s="516"/>
      <c r="FTZ46" s="516"/>
      <c r="FUA46" s="516"/>
      <c r="FUB46" s="516"/>
      <c r="FUC46" s="516"/>
      <c r="FUD46" s="516"/>
      <c r="FUE46" s="516"/>
      <c r="FUF46" s="516"/>
      <c r="FUG46" s="516"/>
      <c r="FUH46" s="516"/>
      <c r="FUI46" s="516"/>
      <c r="FUJ46" s="516"/>
      <c r="FUK46" s="516"/>
      <c r="FUL46" s="516"/>
      <c r="FUM46" s="516"/>
      <c r="FUN46" s="516"/>
      <c r="FUO46" s="516"/>
      <c r="FUP46" s="516"/>
      <c r="FUQ46" s="516"/>
      <c r="FUR46" s="516"/>
      <c r="FUS46" s="516"/>
      <c r="FUT46" s="516"/>
      <c r="FUU46" s="516"/>
      <c r="FUV46" s="516"/>
      <c r="FUW46" s="516"/>
      <c r="FUX46" s="516"/>
      <c r="FUY46" s="516"/>
      <c r="FUZ46" s="516"/>
      <c r="FVA46" s="516"/>
      <c r="FVB46" s="516"/>
      <c r="FVC46" s="516"/>
      <c r="FVD46" s="516"/>
      <c r="FVE46" s="516"/>
      <c r="FVF46" s="516"/>
      <c r="FVG46" s="516"/>
      <c r="FVH46" s="516"/>
      <c r="FVI46" s="516"/>
      <c r="FVJ46" s="516"/>
      <c r="FVK46" s="516"/>
      <c r="FVL46" s="516"/>
      <c r="FVM46" s="516"/>
      <c r="FVN46" s="516"/>
      <c r="FVO46" s="516"/>
      <c r="FVP46" s="516"/>
      <c r="FVQ46" s="516"/>
      <c r="FVR46" s="516"/>
      <c r="FVS46" s="516"/>
      <c r="FVT46" s="516"/>
      <c r="FVU46" s="516"/>
      <c r="FVV46" s="516"/>
      <c r="FVW46" s="516"/>
      <c r="FVX46" s="516"/>
      <c r="FVY46" s="516"/>
      <c r="FVZ46" s="516"/>
      <c r="FWA46" s="516"/>
      <c r="FWB46" s="516"/>
      <c r="FWC46" s="516"/>
      <c r="FWD46" s="516"/>
      <c r="FWE46" s="516"/>
      <c r="FWF46" s="516"/>
      <c r="FWG46" s="516"/>
      <c r="FWH46" s="516"/>
      <c r="FWI46" s="516"/>
      <c r="FWJ46" s="516"/>
      <c r="FWK46" s="516"/>
      <c r="FWL46" s="516"/>
      <c r="FWM46" s="516"/>
      <c r="FWN46" s="516"/>
      <c r="FWO46" s="516"/>
      <c r="FWP46" s="516"/>
      <c r="FWQ46" s="516"/>
      <c r="FWR46" s="516"/>
      <c r="FWS46" s="516"/>
      <c r="FWT46" s="516"/>
      <c r="FWU46" s="516"/>
      <c r="FWV46" s="516"/>
      <c r="FWW46" s="516"/>
      <c r="FWX46" s="516"/>
      <c r="FWY46" s="516"/>
      <c r="FWZ46" s="516"/>
      <c r="FXA46" s="516"/>
      <c r="FXB46" s="516"/>
      <c r="FXC46" s="516"/>
      <c r="FXD46" s="516"/>
      <c r="FXE46" s="516"/>
      <c r="FXF46" s="516"/>
      <c r="FXG46" s="516"/>
      <c r="FXH46" s="516"/>
      <c r="FXI46" s="516"/>
      <c r="FXJ46" s="516"/>
      <c r="FXK46" s="516"/>
      <c r="FXL46" s="516"/>
      <c r="FXM46" s="516"/>
      <c r="FXN46" s="516"/>
      <c r="FXO46" s="516"/>
      <c r="FXP46" s="516"/>
      <c r="FXQ46" s="516"/>
      <c r="FXR46" s="516"/>
      <c r="FXS46" s="516"/>
      <c r="FXT46" s="516"/>
      <c r="FXU46" s="516"/>
      <c r="FXV46" s="516"/>
      <c r="FXW46" s="516"/>
      <c r="FXX46" s="516"/>
      <c r="FXY46" s="516"/>
      <c r="FXZ46" s="516"/>
      <c r="FYA46" s="516"/>
      <c r="FYB46" s="516"/>
      <c r="FYC46" s="516"/>
      <c r="FYD46" s="516"/>
      <c r="FYE46" s="516"/>
      <c r="FYF46" s="516"/>
      <c r="FYG46" s="516"/>
      <c r="FYH46" s="516"/>
      <c r="FYI46" s="516"/>
      <c r="FYJ46" s="516"/>
      <c r="FYK46" s="516"/>
      <c r="FYL46" s="516"/>
      <c r="FYM46" s="516"/>
      <c r="FYN46" s="516"/>
      <c r="FYO46" s="516"/>
      <c r="FYP46" s="516"/>
      <c r="FYQ46" s="516"/>
      <c r="FYR46" s="516"/>
      <c r="FYS46" s="516"/>
      <c r="FYT46" s="516"/>
      <c r="FYU46" s="516"/>
      <c r="FYV46" s="516"/>
      <c r="FYW46" s="516"/>
      <c r="FYX46" s="516"/>
      <c r="FYY46" s="516"/>
      <c r="FYZ46" s="516"/>
      <c r="FZA46" s="516"/>
      <c r="FZB46" s="516"/>
      <c r="FZC46" s="516"/>
      <c r="FZD46" s="516"/>
      <c r="FZE46" s="516"/>
      <c r="FZF46" s="516"/>
      <c r="FZG46" s="516"/>
      <c r="FZH46" s="516"/>
      <c r="FZI46" s="516"/>
      <c r="FZJ46" s="516"/>
      <c r="FZK46" s="516"/>
      <c r="FZL46" s="516"/>
      <c r="FZM46" s="516"/>
      <c r="FZN46" s="516"/>
      <c r="FZO46" s="516"/>
      <c r="FZP46" s="516"/>
      <c r="FZQ46" s="516"/>
      <c r="FZR46" s="516"/>
      <c r="FZS46" s="516"/>
      <c r="FZT46" s="516"/>
      <c r="FZU46" s="516"/>
      <c r="FZV46" s="516"/>
      <c r="FZW46" s="516"/>
      <c r="FZX46" s="516"/>
      <c r="FZY46" s="516"/>
      <c r="FZZ46" s="516"/>
      <c r="GAA46" s="516"/>
      <c r="GAB46" s="516"/>
      <c r="GAC46" s="516"/>
      <c r="GAD46" s="516"/>
      <c r="GAE46" s="516"/>
      <c r="GAF46" s="516"/>
      <c r="GAG46" s="516"/>
      <c r="GAH46" s="516"/>
      <c r="GAI46" s="516"/>
      <c r="GAJ46" s="516"/>
      <c r="GAK46" s="516"/>
      <c r="GAL46" s="516"/>
      <c r="GAM46" s="516"/>
      <c r="GAN46" s="516"/>
      <c r="GAO46" s="516"/>
      <c r="GAP46" s="516"/>
      <c r="GAQ46" s="516"/>
      <c r="GAR46" s="516"/>
      <c r="GAS46" s="516"/>
      <c r="GAT46" s="516"/>
      <c r="GAU46" s="516"/>
      <c r="GAV46" s="516"/>
      <c r="GAW46" s="516"/>
      <c r="GAX46" s="516"/>
      <c r="GAY46" s="516"/>
      <c r="GAZ46" s="516"/>
      <c r="GBA46" s="516"/>
      <c r="GBB46" s="516"/>
      <c r="GBC46" s="516"/>
      <c r="GBD46" s="516"/>
      <c r="GBE46" s="516"/>
      <c r="GBF46" s="516"/>
      <c r="GBG46" s="516"/>
      <c r="GBH46" s="516"/>
      <c r="GBI46" s="516"/>
      <c r="GBJ46" s="516"/>
      <c r="GBK46" s="516"/>
      <c r="GBL46" s="516"/>
      <c r="GBM46" s="516"/>
      <c r="GBN46" s="516"/>
      <c r="GBO46" s="516"/>
      <c r="GBP46" s="516"/>
      <c r="GBQ46" s="516"/>
      <c r="GBR46" s="516"/>
      <c r="GBS46" s="516"/>
      <c r="GBT46" s="516"/>
      <c r="GBU46" s="516"/>
      <c r="GBV46" s="516"/>
      <c r="GBW46" s="516"/>
      <c r="GBX46" s="516"/>
      <c r="GBY46" s="516"/>
      <c r="GBZ46" s="516"/>
      <c r="GCA46" s="516"/>
      <c r="GCB46" s="516"/>
      <c r="GCC46" s="516"/>
      <c r="GCD46" s="516"/>
      <c r="GCE46" s="516"/>
      <c r="GCF46" s="516"/>
      <c r="GCG46" s="516"/>
      <c r="GCH46" s="516"/>
      <c r="GCI46" s="516"/>
      <c r="GCJ46" s="516"/>
      <c r="GCK46" s="516"/>
      <c r="GCL46" s="516"/>
      <c r="GCM46" s="516"/>
      <c r="GCN46" s="516"/>
      <c r="GCO46" s="516"/>
      <c r="GCP46" s="516"/>
      <c r="GCQ46" s="516"/>
      <c r="GCR46" s="516"/>
      <c r="GCS46" s="516"/>
      <c r="GCT46" s="516"/>
      <c r="GCU46" s="516"/>
      <c r="GCV46" s="516"/>
      <c r="GCW46" s="516"/>
      <c r="GCX46" s="516"/>
      <c r="GCY46" s="516"/>
      <c r="GCZ46" s="516"/>
      <c r="GDA46" s="516"/>
      <c r="GDB46" s="516"/>
      <c r="GDC46" s="516"/>
      <c r="GDD46" s="516"/>
      <c r="GDE46" s="516"/>
      <c r="GDF46" s="516"/>
      <c r="GDG46" s="516"/>
      <c r="GDH46" s="516"/>
      <c r="GDI46" s="516"/>
      <c r="GDJ46" s="516"/>
      <c r="GDK46" s="516"/>
      <c r="GDL46" s="516"/>
      <c r="GDM46" s="516"/>
      <c r="GDN46" s="516"/>
      <c r="GDO46" s="516"/>
      <c r="GDP46" s="516"/>
      <c r="GDQ46" s="516"/>
      <c r="GDR46" s="516"/>
      <c r="GDS46" s="516"/>
      <c r="GDT46" s="516"/>
      <c r="GDU46" s="516"/>
      <c r="GDV46" s="516"/>
      <c r="GDW46" s="516"/>
      <c r="GDX46" s="516"/>
      <c r="GDY46" s="516"/>
      <c r="GDZ46" s="516"/>
      <c r="GEA46" s="516"/>
      <c r="GEB46" s="516"/>
      <c r="GEC46" s="516"/>
      <c r="GED46" s="516"/>
      <c r="GEE46" s="516"/>
      <c r="GEF46" s="516"/>
      <c r="GEG46" s="516"/>
      <c r="GEH46" s="516"/>
      <c r="GEI46" s="516"/>
      <c r="GEJ46" s="516"/>
      <c r="GEK46" s="516"/>
      <c r="GEL46" s="516"/>
      <c r="GEM46" s="516"/>
      <c r="GEN46" s="516"/>
      <c r="GEO46" s="516"/>
      <c r="GEP46" s="516"/>
      <c r="GEQ46" s="516"/>
      <c r="GER46" s="516"/>
      <c r="GES46" s="516"/>
      <c r="GET46" s="516"/>
      <c r="GEU46" s="516"/>
      <c r="GEV46" s="516"/>
      <c r="GEW46" s="516"/>
      <c r="GEX46" s="516"/>
      <c r="GEY46" s="516"/>
      <c r="GEZ46" s="516"/>
      <c r="GFA46" s="516"/>
      <c r="GFB46" s="516"/>
      <c r="GFC46" s="516"/>
      <c r="GFD46" s="516"/>
      <c r="GFE46" s="516"/>
      <c r="GFF46" s="516"/>
      <c r="GFG46" s="516"/>
      <c r="GFH46" s="516"/>
      <c r="GFI46" s="516"/>
      <c r="GFJ46" s="516"/>
      <c r="GFK46" s="516"/>
      <c r="GFL46" s="516"/>
      <c r="GFM46" s="516"/>
      <c r="GFN46" s="516"/>
      <c r="GFO46" s="516"/>
      <c r="GFP46" s="516"/>
      <c r="GFQ46" s="516"/>
      <c r="GFR46" s="516"/>
      <c r="GFS46" s="516"/>
      <c r="GFT46" s="516"/>
      <c r="GFU46" s="516"/>
      <c r="GFV46" s="516"/>
      <c r="GFW46" s="516"/>
      <c r="GFX46" s="516"/>
      <c r="GFY46" s="516"/>
      <c r="GFZ46" s="516"/>
      <c r="GGA46" s="516"/>
      <c r="GGB46" s="516"/>
      <c r="GGC46" s="516"/>
      <c r="GGD46" s="516"/>
      <c r="GGE46" s="516"/>
      <c r="GGF46" s="516"/>
      <c r="GGG46" s="516"/>
      <c r="GGH46" s="516"/>
      <c r="GGI46" s="516"/>
      <c r="GGJ46" s="516"/>
      <c r="GGK46" s="516"/>
      <c r="GGL46" s="516"/>
      <c r="GGM46" s="516"/>
      <c r="GGN46" s="516"/>
      <c r="GGO46" s="516"/>
      <c r="GGP46" s="516"/>
      <c r="GGQ46" s="516"/>
      <c r="GGR46" s="516"/>
      <c r="GGS46" s="516"/>
      <c r="GGT46" s="516"/>
      <c r="GGU46" s="516"/>
      <c r="GGV46" s="516"/>
      <c r="GGW46" s="516"/>
      <c r="GGX46" s="516"/>
      <c r="GGY46" s="516"/>
      <c r="GGZ46" s="516"/>
      <c r="GHA46" s="516"/>
      <c r="GHB46" s="516"/>
      <c r="GHC46" s="516"/>
      <c r="GHD46" s="516"/>
      <c r="GHE46" s="516"/>
      <c r="GHF46" s="516"/>
      <c r="GHG46" s="516"/>
      <c r="GHH46" s="516"/>
      <c r="GHI46" s="516"/>
      <c r="GHJ46" s="516"/>
      <c r="GHK46" s="516"/>
      <c r="GHL46" s="516"/>
      <c r="GHM46" s="516"/>
      <c r="GHN46" s="516"/>
      <c r="GHO46" s="516"/>
      <c r="GHP46" s="516"/>
      <c r="GHQ46" s="516"/>
      <c r="GHR46" s="516"/>
      <c r="GHS46" s="516"/>
      <c r="GHT46" s="516"/>
      <c r="GHU46" s="516"/>
      <c r="GHV46" s="516"/>
      <c r="GHW46" s="516"/>
      <c r="GHX46" s="516"/>
      <c r="GHY46" s="516"/>
      <c r="GHZ46" s="516"/>
      <c r="GIA46" s="516"/>
      <c r="GIB46" s="516"/>
      <c r="GIC46" s="516"/>
      <c r="GID46" s="516"/>
      <c r="GIE46" s="516"/>
      <c r="GIF46" s="516"/>
      <c r="GIG46" s="516"/>
      <c r="GIH46" s="516"/>
      <c r="GII46" s="516"/>
      <c r="GIJ46" s="516"/>
      <c r="GIK46" s="516"/>
      <c r="GIL46" s="516"/>
      <c r="GIM46" s="516"/>
      <c r="GIN46" s="516"/>
      <c r="GIO46" s="516"/>
      <c r="GIP46" s="516"/>
      <c r="GIQ46" s="516"/>
      <c r="GIR46" s="516"/>
      <c r="GIS46" s="516"/>
      <c r="GIT46" s="516"/>
      <c r="GIU46" s="516"/>
      <c r="GIV46" s="516"/>
      <c r="GIW46" s="516"/>
      <c r="GIX46" s="516"/>
      <c r="GIY46" s="516"/>
      <c r="GIZ46" s="516"/>
      <c r="GJA46" s="516"/>
      <c r="GJB46" s="516"/>
      <c r="GJC46" s="516"/>
      <c r="GJD46" s="516"/>
      <c r="GJE46" s="516"/>
      <c r="GJF46" s="516"/>
      <c r="GJG46" s="516"/>
      <c r="GJH46" s="516"/>
      <c r="GJI46" s="516"/>
      <c r="GJJ46" s="516"/>
      <c r="GJK46" s="516"/>
      <c r="GJL46" s="516"/>
      <c r="GJM46" s="516"/>
      <c r="GJN46" s="516"/>
      <c r="GJO46" s="516"/>
      <c r="GJP46" s="516"/>
      <c r="GJQ46" s="516"/>
      <c r="GJR46" s="516"/>
      <c r="GJS46" s="516"/>
      <c r="GJT46" s="516"/>
      <c r="GJU46" s="516"/>
      <c r="GJV46" s="516"/>
      <c r="GJW46" s="516"/>
      <c r="GJX46" s="516"/>
      <c r="GJY46" s="516"/>
      <c r="GJZ46" s="516"/>
      <c r="GKA46" s="516"/>
      <c r="GKB46" s="516"/>
      <c r="GKC46" s="516"/>
      <c r="GKD46" s="516"/>
      <c r="GKE46" s="516"/>
      <c r="GKF46" s="516"/>
      <c r="GKG46" s="516"/>
      <c r="GKH46" s="516"/>
      <c r="GKI46" s="516"/>
      <c r="GKJ46" s="516"/>
      <c r="GKK46" s="516"/>
      <c r="GKL46" s="516"/>
      <c r="GKM46" s="516"/>
      <c r="GKN46" s="516"/>
      <c r="GKO46" s="516"/>
      <c r="GKP46" s="516"/>
      <c r="GKQ46" s="516"/>
      <c r="GKR46" s="516"/>
      <c r="GKS46" s="516"/>
      <c r="GKT46" s="516"/>
      <c r="GKU46" s="516"/>
      <c r="GKV46" s="516"/>
      <c r="GKW46" s="516"/>
      <c r="GKX46" s="516"/>
      <c r="GKY46" s="516"/>
      <c r="GKZ46" s="516"/>
      <c r="GLA46" s="516"/>
      <c r="GLB46" s="516"/>
      <c r="GLC46" s="516"/>
      <c r="GLD46" s="516"/>
      <c r="GLE46" s="516"/>
      <c r="GLF46" s="516"/>
      <c r="GLG46" s="516"/>
      <c r="GLH46" s="516"/>
      <c r="GLI46" s="516"/>
      <c r="GLJ46" s="516"/>
      <c r="GLK46" s="516"/>
      <c r="GLL46" s="516"/>
      <c r="GLM46" s="516"/>
      <c r="GLN46" s="516"/>
      <c r="GLO46" s="516"/>
      <c r="GLP46" s="516"/>
      <c r="GLQ46" s="516"/>
      <c r="GLR46" s="516"/>
      <c r="GLS46" s="516"/>
      <c r="GLT46" s="516"/>
      <c r="GLU46" s="516"/>
      <c r="GLV46" s="516"/>
      <c r="GLW46" s="516"/>
      <c r="GLX46" s="516"/>
      <c r="GLY46" s="516"/>
      <c r="GLZ46" s="516"/>
      <c r="GMA46" s="516"/>
      <c r="GMB46" s="516"/>
      <c r="GMC46" s="516"/>
      <c r="GMD46" s="516"/>
      <c r="GME46" s="516"/>
      <c r="GMF46" s="516"/>
      <c r="GMG46" s="516"/>
      <c r="GMH46" s="516"/>
      <c r="GMI46" s="516"/>
      <c r="GMJ46" s="516"/>
      <c r="GMK46" s="516"/>
      <c r="GML46" s="516"/>
      <c r="GMM46" s="516"/>
      <c r="GMN46" s="516"/>
      <c r="GMO46" s="516"/>
      <c r="GMP46" s="516"/>
      <c r="GMQ46" s="516"/>
      <c r="GMR46" s="516"/>
      <c r="GMS46" s="516"/>
      <c r="GMT46" s="516"/>
      <c r="GMU46" s="516"/>
      <c r="GMV46" s="516"/>
      <c r="GMW46" s="516"/>
      <c r="GMX46" s="516"/>
      <c r="GMY46" s="516"/>
      <c r="GMZ46" s="516"/>
      <c r="GNA46" s="516"/>
      <c r="GNB46" s="516"/>
      <c r="GNC46" s="516"/>
      <c r="GND46" s="516"/>
      <c r="GNE46" s="516"/>
      <c r="GNF46" s="516"/>
      <c r="GNG46" s="516"/>
      <c r="GNH46" s="516"/>
      <c r="GNI46" s="516"/>
      <c r="GNJ46" s="516"/>
      <c r="GNK46" s="516"/>
      <c r="GNL46" s="516"/>
      <c r="GNM46" s="516"/>
      <c r="GNN46" s="516"/>
      <c r="GNO46" s="516"/>
      <c r="GNP46" s="516"/>
      <c r="GNQ46" s="516"/>
      <c r="GNR46" s="516"/>
      <c r="GNS46" s="516"/>
      <c r="GNT46" s="516"/>
      <c r="GNU46" s="516"/>
      <c r="GNV46" s="516"/>
      <c r="GNW46" s="516"/>
      <c r="GNX46" s="516"/>
      <c r="GNY46" s="516"/>
      <c r="GNZ46" s="516"/>
      <c r="GOA46" s="516"/>
      <c r="GOB46" s="516"/>
      <c r="GOC46" s="516"/>
      <c r="GOD46" s="516"/>
      <c r="GOE46" s="516"/>
      <c r="GOF46" s="516"/>
      <c r="GOG46" s="516"/>
      <c r="GOH46" s="516"/>
      <c r="GOI46" s="516"/>
      <c r="GOJ46" s="516"/>
      <c r="GOK46" s="516"/>
      <c r="GOL46" s="516"/>
      <c r="GOM46" s="516"/>
      <c r="GON46" s="516"/>
      <c r="GOO46" s="516"/>
      <c r="GOP46" s="516"/>
      <c r="GOQ46" s="516"/>
      <c r="GOR46" s="516"/>
      <c r="GOS46" s="516"/>
      <c r="GOT46" s="516"/>
      <c r="GOU46" s="516"/>
      <c r="GOV46" s="516"/>
      <c r="GOW46" s="516"/>
      <c r="GOX46" s="516"/>
      <c r="GOY46" s="516"/>
      <c r="GOZ46" s="516"/>
      <c r="GPA46" s="516"/>
      <c r="GPB46" s="516"/>
      <c r="GPC46" s="516"/>
      <c r="GPD46" s="516"/>
      <c r="GPE46" s="516"/>
      <c r="GPF46" s="516"/>
      <c r="GPG46" s="516"/>
      <c r="GPH46" s="516"/>
      <c r="GPI46" s="516"/>
      <c r="GPJ46" s="516"/>
      <c r="GPK46" s="516"/>
      <c r="GPL46" s="516"/>
      <c r="GPM46" s="516"/>
      <c r="GPN46" s="516"/>
      <c r="GPO46" s="516"/>
      <c r="GPP46" s="516"/>
      <c r="GPQ46" s="516"/>
      <c r="GPR46" s="516"/>
      <c r="GPS46" s="516"/>
      <c r="GPT46" s="516"/>
      <c r="GPU46" s="516"/>
      <c r="GPV46" s="516"/>
      <c r="GPW46" s="516"/>
      <c r="GPX46" s="516"/>
      <c r="GPY46" s="516"/>
      <c r="GPZ46" s="516"/>
      <c r="GQA46" s="516"/>
      <c r="GQB46" s="516"/>
      <c r="GQC46" s="516"/>
      <c r="GQD46" s="516"/>
      <c r="GQE46" s="516"/>
      <c r="GQF46" s="516"/>
      <c r="GQG46" s="516"/>
      <c r="GQH46" s="516"/>
      <c r="GQI46" s="516"/>
      <c r="GQJ46" s="516"/>
      <c r="GQK46" s="516"/>
      <c r="GQL46" s="516"/>
      <c r="GQM46" s="516"/>
      <c r="GQN46" s="516"/>
      <c r="GQO46" s="516"/>
      <c r="GQP46" s="516"/>
      <c r="GQQ46" s="516"/>
      <c r="GQR46" s="516"/>
      <c r="GQS46" s="516"/>
      <c r="GQT46" s="516"/>
      <c r="GQU46" s="516"/>
      <c r="GQV46" s="516"/>
      <c r="GQW46" s="516"/>
      <c r="GQX46" s="516"/>
      <c r="GQY46" s="516"/>
      <c r="GQZ46" s="516"/>
      <c r="GRA46" s="516"/>
      <c r="GRB46" s="516"/>
      <c r="GRC46" s="516"/>
      <c r="GRD46" s="516"/>
      <c r="GRE46" s="516"/>
      <c r="GRF46" s="516"/>
      <c r="GRG46" s="516"/>
      <c r="GRH46" s="516"/>
      <c r="GRI46" s="516"/>
      <c r="GRJ46" s="516"/>
      <c r="GRK46" s="516"/>
      <c r="GRL46" s="516"/>
      <c r="GRM46" s="516"/>
      <c r="GRN46" s="516"/>
      <c r="GRO46" s="516"/>
      <c r="GRP46" s="516"/>
      <c r="GRQ46" s="516"/>
      <c r="GRR46" s="516"/>
      <c r="GRS46" s="516"/>
      <c r="GRT46" s="516"/>
      <c r="GRU46" s="516"/>
      <c r="GRV46" s="516"/>
      <c r="GRW46" s="516"/>
      <c r="GRX46" s="516"/>
      <c r="GRY46" s="516"/>
      <c r="GRZ46" s="516"/>
      <c r="GSA46" s="516"/>
      <c r="GSB46" s="516"/>
      <c r="GSC46" s="516"/>
      <c r="GSD46" s="516"/>
      <c r="GSE46" s="516"/>
      <c r="GSF46" s="516"/>
      <c r="GSG46" s="516"/>
      <c r="GSH46" s="516"/>
      <c r="GSI46" s="516"/>
      <c r="GSJ46" s="516"/>
      <c r="GSK46" s="516"/>
      <c r="GSL46" s="516"/>
      <c r="GSM46" s="516"/>
      <c r="GSN46" s="516"/>
      <c r="GSO46" s="516"/>
      <c r="GSP46" s="516"/>
      <c r="GSQ46" s="516"/>
      <c r="GSR46" s="516"/>
      <c r="GSS46" s="516"/>
      <c r="GST46" s="516"/>
      <c r="GSU46" s="516"/>
      <c r="GSV46" s="516"/>
      <c r="GSW46" s="516"/>
      <c r="GSX46" s="516"/>
      <c r="GSY46" s="516"/>
      <c r="GSZ46" s="516"/>
      <c r="GTA46" s="516"/>
      <c r="GTB46" s="516"/>
      <c r="GTC46" s="516"/>
      <c r="GTD46" s="516"/>
      <c r="GTE46" s="516"/>
      <c r="GTF46" s="516"/>
      <c r="GTG46" s="516"/>
      <c r="GTH46" s="516"/>
      <c r="GTI46" s="516"/>
      <c r="GTJ46" s="516"/>
      <c r="GTK46" s="516"/>
      <c r="GTL46" s="516"/>
      <c r="GTM46" s="516"/>
      <c r="GTN46" s="516"/>
      <c r="GTO46" s="516"/>
      <c r="GTP46" s="516"/>
      <c r="GTQ46" s="516"/>
      <c r="GTR46" s="516"/>
      <c r="GTS46" s="516"/>
      <c r="GTT46" s="516"/>
      <c r="GTU46" s="516"/>
      <c r="GTV46" s="516"/>
      <c r="GTW46" s="516"/>
      <c r="GTX46" s="516"/>
      <c r="GTY46" s="516"/>
      <c r="GTZ46" s="516"/>
      <c r="GUA46" s="516"/>
      <c r="GUB46" s="516"/>
      <c r="GUC46" s="516"/>
      <c r="GUD46" s="516"/>
      <c r="GUE46" s="516"/>
      <c r="GUF46" s="516"/>
      <c r="GUG46" s="516"/>
      <c r="GUH46" s="516"/>
      <c r="GUI46" s="516"/>
      <c r="GUJ46" s="516"/>
      <c r="GUK46" s="516"/>
      <c r="GUL46" s="516"/>
      <c r="GUM46" s="516"/>
      <c r="GUN46" s="516"/>
      <c r="GUO46" s="516"/>
      <c r="GUP46" s="516"/>
      <c r="GUQ46" s="516"/>
      <c r="GUR46" s="516"/>
      <c r="GUS46" s="516"/>
      <c r="GUT46" s="516"/>
      <c r="GUU46" s="516"/>
      <c r="GUV46" s="516"/>
      <c r="GUW46" s="516"/>
      <c r="GUX46" s="516"/>
      <c r="GUY46" s="516"/>
      <c r="GUZ46" s="516"/>
      <c r="GVA46" s="516"/>
      <c r="GVB46" s="516"/>
      <c r="GVC46" s="516"/>
      <c r="GVD46" s="516"/>
      <c r="GVE46" s="516"/>
      <c r="GVF46" s="516"/>
      <c r="GVG46" s="516"/>
      <c r="GVH46" s="516"/>
      <c r="GVI46" s="516"/>
      <c r="GVJ46" s="516"/>
      <c r="GVK46" s="516"/>
      <c r="GVL46" s="516"/>
      <c r="GVM46" s="516"/>
      <c r="GVN46" s="516"/>
      <c r="GVO46" s="516"/>
      <c r="GVP46" s="516"/>
      <c r="GVQ46" s="516"/>
      <c r="GVR46" s="516"/>
      <c r="GVS46" s="516"/>
      <c r="GVT46" s="516"/>
      <c r="GVU46" s="516"/>
      <c r="GVV46" s="516"/>
      <c r="GVW46" s="516"/>
      <c r="GVX46" s="516"/>
      <c r="GVY46" s="516"/>
      <c r="GVZ46" s="516"/>
      <c r="GWA46" s="516"/>
      <c r="GWB46" s="516"/>
      <c r="GWC46" s="516"/>
      <c r="GWD46" s="516"/>
      <c r="GWE46" s="516"/>
      <c r="GWF46" s="516"/>
      <c r="GWG46" s="516"/>
      <c r="GWH46" s="516"/>
      <c r="GWI46" s="516"/>
      <c r="GWJ46" s="516"/>
      <c r="GWK46" s="516"/>
      <c r="GWL46" s="516"/>
      <c r="GWM46" s="516"/>
      <c r="GWN46" s="516"/>
      <c r="GWO46" s="516"/>
      <c r="GWP46" s="516"/>
      <c r="GWQ46" s="516"/>
      <c r="GWR46" s="516"/>
      <c r="GWS46" s="516"/>
      <c r="GWT46" s="516"/>
      <c r="GWU46" s="516"/>
      <c r="GWV46" s="516"/>
      <c r="GWW46" s="516"/>
      <c r="GWX46" s="516"/>
      <c r="GWY46" s="516"/>
      <c r="GWZ46" s="516"/>
      <c r="GXA46" s="516"/>
      <c r="GXB46" s="516"/>
      <c r="GXC46" s="516"/>
      <c r="GXD46" s="516"/>
      <c r="GXE46" s="516"/>
      <c r="GXF46" s="516"/>
      <c r="GXG46" s="516"/>
      <c r="GXH46" s="516"/>
      <c r="GXI46" s="516"/>
      <c r="GXJ46" s="516"/>
      <c r="GXK46" s="516"/>
      <c r="GXL46" s="516"/>
      <c r="GXM46" s="516"/>
      <c r="GXN46" s="516"/>
      <c r="GXO46" s="516"/>
      <c r="GXP46" s="516"/>
      <c r="GXQ46" s="516"/>
      <c r="GXR46" s="516"/>
      <c r="GXS46" s="516"/>
      <c r="GXT46" s="516"/>
      <c r="GXU46" s="516"/>
      <c r="GXV46" s="516"/>
      <c r="GXW46" s="516"/>
      <c r="GXX46" s="516"/>
      <c r="GXY46" s="516"/>
      <c r="GXZ46" s="516"/>
      <c r="GYA46" s="516"/>
      <c r="GYB46" s="516"/>
      <c r="GYC46" s="516"/>
      <c r="GYD46" s="516"/>
      <c r="GYE46" s="516"/>
      <c r="GYF46" s="516"/>
      <c r="GYG46" s="516"/>
      <c r="GYH46" s="516"/>
      <c r="GYI46" s="516"/>
      <c r="GYJ46" s="516"/>
      <c r="GYK46" s="516"/>
      <c r="GYL46" s="516"/>
      <c r="GYM46" s="516"/>
      <c r="GYN46" s="516"/>
      <c r="GYO46" s="516"/>
      <c r="GYP46" s="516"/>
      <c r="GYQ46" s="516"/>
      <c r="GYR46" s="516"/>
      <c r="GYS46" s="516"/>
      <c r="GYT46" s="516"/>
      <c r="GYU46" s="516"/>
      <c r="GYV46" s="516"/>
      <c r="GYW46" s="516"/>
      <c r="GYX46" s="516"/>
      <c r="GYY46" s="516"/>
      <c r="GYZ46" s="516"/>
      <c r="GZA46" s="516"/>
      <c r="GZB46" s="516"/>
      <c r="GZC46" s="516"/>
      <c r="GZD46" s="516"/>
      <c r="GZE46" s="516"/>
      <c r="GZF46" s="516"/>
      <c r="GZG46" s="516"/>
      <c r="GZH46" s="516"/>
      <c r="GZI46" s="516"/>
      <c r="GZJ46" s="516"/>
      <c r="GZK46" s="516"/>
      <c r="GZL46" s="516"/>
      <c r="GZM46" s="516"/>
      <c r="GZN46" s="516"/>
      <c r="GZO46" s="516"/>
      <c r="GZP46" s="516"/>
      <c r="GZQ46" s="516"/>
      <c r="GZR46" s="516"/>
      <c r="GZS46" s="516"/>
      <c r="GZT46" s="516"/>
      <c r="GZU46" s="516"/>
      <c r="GZV46" s="516"/>
      <c r="GZW46" s="516"/>
      <c r="GZX46" s="516"/>
      <c r="GZY46" s="516"/>
      <c r="GZZ46" s="516"/>
      <c r="HAA46" s="516"/>
      <c r="HAB46" s="516"/>
      <c r="HAC46" s="516"/>
      <c r="HAD46" s="516"/>
      <c r="HAE46" s="516"/>
      <c r="HAF46" s="516"/>
      <c r="HAG46" s="516"/>
      <c r="HAH46" s="516"/>
      <c r="HAI46" s="516"/>
      <c r="HAJ46" s="516"/>
      <c r="HAK46" s="516"/>
      <c r="HAL46" s="516"/>
      <c r="HAM46" s="516"/>
      <c r="HAN46" s="516"/>
      <c r="HAO46" s="516"/>
      <c r="HAP46" s="516"/>
      <c r="HAQ46" s="516"/>
      <c r="HAR46" s="516"/>
      <c r="HAS46" s="516"/>
      <c r="HAT46" s="516"/>
      <c r="HAU46" s="516"/>
      <c r="HAV46" s="516"/>
      <c r="HAW46" s="516"/>
      <c r="HAX46" s="516"/>
      <c r="HAY46" s="516"/>
      <c r="HAZ46" s="516"/>
      <c r="HBA46" s="516"/>
      <c r="HBB46" s="516"/>
      <c r="HBC46" s="516"/>
      <c r="HBD46" s="516"/>
      <c r="HBE46" s="516"/>
      <c r="HBF46" s="516"/>
      <c r="HBG46" s="516"/>
      <c r="HBH46" s="516"/>
      <c r="HBI46" s="516"/>
      <c r="HBJ46" s="516"/>
      <c r="HBK46" s="516"/>
      <c r="HBL46" s="516"/>
      <c r="HBM46" s="516"/>
      <c r="HBN46" s="516"/>
      <c r="HBO46" s="516"/>
      <c r="HBP46" s="516"/>
      <c r="HBQ46" s="516"/>
      <c r="HBR46" s="516"/>
      <c r="HBS46" s="516"/>
      <c r="HBT46" s="516"/>
      <c r="HBU46" s="516"/>
      <c r="HBV46" s="516"/>
      <c r="HBW46" s="516"/>
      <c r="HBX46" s="516"/>
      <c r="HBY46" s="516"/>
      <c r="HBZ46" s="516"/>
      <c r="HCA46" s="516"/>
      <c r="HCB46" s="516"/>
      <c r="HCC46" s="516"/>
      <c r="HCD46" s="516"/>
      <c r="HCE46" s="516"/>
      <c r="HCF46" s="516"/>
      <c r="HCG46" s="516"/>
      <c r="HCH46" s="516"/>
      <c r="HCI46" s="516"/>
      <c r="HCJ46" s="516"/>
      <c r="HCK46" s="516"/>
      <c r="HCL46" s="516"/>
      <c r="HCM46" s="516"/>
      <c r="HCN46" s="516"/>
      <c r="HCO46" s="516"/>
      <c r="HCP46" s="516"/>
      <c r="HCQ46" s="516"/>
      <c r="HCR46" s="516"/>
      <c r="HCS46" s="516"/>
      <c r="HCT46" s="516"/>
      <c r="HCU46" s="516"/>
      <c r="HCV46" s="516"/>
      <c r="HCW46" s="516"/>
      <c r="HCX46" s="516"/>
      <c r="HCY46" s="516"/>
      <c r="HCZ46" s="516"/>
      <c r="HDA46" s="516"/>
      <c r="HDB46" s="516"/>
      <c r="HDC46" s="516"/>
      <c r="HDD46" s="516"/>
      <c r="HDE46" s="516"/>
      <c r="HDF46" s="516"/>
      <c r="HDG46" s="516"/>
      <c r="HDH46" s="516"/>
      <c r="HDI46" s="516"/>
      <c r="HDJ46" s="516"/>
      <c r="HDK46" s="516"/>
      <c r="HDL46" s="516"/>
      <c r="HDM46" s="516"/>
      <c r="HDN46" s="516"/>
      <c r="HDO46" s="516"/>
      <c r="HDP46" s="516"/>
      <c r="HDQ46" s="516"/>
      <c r="HDR46" s="516"/>
      <c r="HDS46" s="516"/>
      <c r="HDT46" s="516"/>
      <c r="HDU46" s="516"/>
      <c r="HDV46" s="516"/>
      <c r="HDW46" s="516"/>
      <c r="HDX46" s="516"/>
      <c r="HDY46" s="516"/>
      <c r="HDZ46" s="516"/>
      <c r="HEA46" s="516"/>
      <c r="HEB46" s="516"/>
      <c r="HEC46" s="516"/>
      <c r="HED46" s="516"/>
      <c r="HEE46" s="516"/>
      <c r="HEF46" s="516"/>
      <c r="HEG46" s="516"/>
      <c r="HEH46" s="516"/>
      <c r="HEI46" s="516"/>
      <c r="HEJ46" s="516"/>
      <c r="HEK46" s="516"/>
      <c r="HEL46" s="516"/>
      <c r="HEM46" s="516"/>
      <c r="HEN46" s="516"/>
      <c r="HEO46" s="516"/>
      <c r="HEP46" s="516"/>
      <c r="HEQ46" s="516"/>
      <c r="HER46" s="516"/>
      <c r="HES46" s="516"/>
      <c r="HET46" s="516"/>
      <c r="HEU46" s="516"/>
      <c r="HEV46" s="516"/>
      <c r="HEW46" s="516"/>
      <c r="HEX46" s="516"/>
      <c r="HEY46" s="516"/>
      <c r="HEZ46" s="516"/>
      <c r="HFA46" s="516"/>
      <c r="HFB46" s="516"/>
      <c r="HFC46" s="516"/>
      <c r="HFD46" s="516"/>
      <c r="HFE46" s="516"/>
      <c r="HFF46" s="516"/>
      <c r="HFG46" s="516"/>
      <c r="HFH46" s="516"/>
      <c r="HFI46" s="516"/>
      <c r="HFJ46" s="516"/>
      <c r="HFK46" s="516"/>
      <c r="HFL46" s="516"/>
      <c r="HFM46" s="516"/>
      <c r="HFN46" s="516"/>
      <c r="HFO46" s="516"/>
      <c r="HFP46" s="516"/>
      <c r="HFQ46" s="516"/>
      <c r="HFR46" s="516"/>
      <c r="HFS46" s="516"/>
      <c r="HFT46" s="516"/>
      <c r="HFU46" s="516"/>
      <c r="HFV46" s="516"/>
      <c r="HFW46" s="516"/>
      <c r="HFX46" s="516"/>
      <c r="HFY46" s="516"/>
      <c r="HFZ46" s="516"/>
      <c r="HGA46" s="516"/>
      <c r="HGB46" s="516"/>
      <c r="HGC46" s="516"/>
      <c r="HGD46" s="516"/>
      <c r="HGE46" s="516"/>
      <c r="HGF46" s="516"/>
      <c r="HGG46" s="516"/>
      <c r="HGH46" s="516"/>
      <c r="HGI46" s="516"/>
      <c r="HGJ46" s="516"/>
      <c r="HGK46" s="516"/>
      <c r="HGL46" s="516"/>
      <c r="HGM46" s="516"/>
      <c r="HGN46" s="516"/>
      <c r="HGO46" s="516"/>
      <c r="HGP46" s="516"/>
      <c r="HGQ46" s="516"/>
      <c r="HGR46" s="516"/>
      <c r="HGS46" s="516"/>
      <c r="HGT46" s="516"/>
      <c r="HGU46" s="516"/>
      <c r="HGV46" s="516"/>
      <c r="HGW46" s="516"/>
      <c r="HGX46" s="516"/>
      <c r="HGY46" s="516"/>
      <c r="HGZ46" s="516"/>
      <c r="HHA46" s="516"/>
      <c r="HHB46" s="516"/>
      <c r="HHC46" s="516"/>
      <c r="HHD46" s="516"/>
      <c r="HHE46" s="516"/>
      <c r="HHF46" s="516"/>
      <c r="HHG46" s="516"/>
      <c r="HHH46" s="516"/>
      <c r="HHI46" s="516"/>
      <c r="HHJ46" s="516"/>
      <c r="HHK46" s="516"/>
      <c r="HHL46" s="516"/>
      <c r="HHM46" s="516"/>
      <c r="HHN46" s="516"/>
      <c r="HHO46" s="516"/>
      <c r="HHP46" s="516"/>
      <c r="HHQ46" s="516"/>
      <c r="HHR46" s="516"/>
      <c r="HHS46" s="516"/>
      <c r="HHT46" s="516"/>
      <c r="HHU46" s="516"/>
      <c r="HHV46" s="516"/>
      <c r="HHW46" s="516"/>
      <c r="HHX46" s="516"/>
      <c r="HHY46" s="516"/>
      <c r="HHZ46" s="516"/>
      <c r="HIA46" s="516"/>
      <c r="HIB46" s="516"/>
      <c r="HIC46" s="516"/>
      <c r="HID46" s="516"/>
      <c r="HIE46" s="516"/>
      <c r="HIF46" s="516"/>
      <c r="HIG46" s="516"/>
      <c r="HIH46" s="516"/>
      <c r="HII46" s="516"/>
      <c r="HIJ46" s="516"/>
      <c r="HIK46" s="516"/>
      <c r="HIL46" s="516"/>
      <c r="HIM46" s="516"/>
      <c r="HIN46" s="516"/>
      <c r="HIO46" s="516"/>
      <c r="HIP46" s="516"/>
      <c r="HIQ46" s="516"/>
      <c r="HIR46" s="516"/>
      <c r="HIS46" s="516"/>
      <c r="HIT46" s="516"/>
      <c r="HIU46" s="516"/>
      <c r="HIV46" s="516"/>
      <c r="HIW46" s="516"/>
      <c r="HIX46" s="516"/>
      <c r="HIY46" s="516"/>
      <c r="HIZ46" s="516"/>
      <c r="HJA46" s="516"/>
      <c r="HJB46" s="516"/>
      <c r="HJC46" s="516"/>
      <c r="HJD46" s="516"/>
      <c r="HJE46" s="516"/>
      <c r="HJF46" s="516"/>
      <c r="HJG46" s="516"/>
      <c r="HJH46" s="516"/>
      <c r="HJI46" s="516"/>
      <c r="HJJ46" s="516"/>
      <c r="HJK46" s="516"/>
      <c r="HJL46" s="516"/>
      <c r="HJM46" s="516"/>
      <c r="HJN46" s="516"/>
      <c r="HJO46" s="516"/>
      <c r="HJP46" s="516"/>
      <c r="HJQ46" s="516"/>
      <c r="HJR46" s="516"/>
      <c r="HJS46" s="516"/>
      <c r="HJT46" s="516"/>
      <c r="HJU46" s="516"/>
      <c r="HJV46" s="516"/>
      <c r="HJW46" s="516"/>
      <c r="HJX46" s="516"/>
      <c r="HJY46" s="516"/>
      <c r="HJZ46" s="516"/>
      <c r="HKA46" s="516"/>
      <c r="HKB46" s="516"/>
      <c r="HKC46" s="516"/>
      <c r="HKD46" s="516"/>
      <c r="HKE46" s="516"/>
      <c r="HKF46" s="516"/>
      <c r="HKG46" s="516"/>
      <c r="HKH46" s="516"/>
      <c r="HKI46" s="516"/>
      <c r="HKJ46" s="516"/>
      <c r="HKK46" s="516"/>
      <c r="HKL46" s="516"/>
      <c r="HKM46" s="516"/>
      <c r="HKN46" s="516"/>
      <c r="HKO46" s="516"/>
      <c r="HKP46" s="516"/>
      <c r="HKQ46" s="516"/>
      <c r="HKR46" s="516"/>
      <c r="HKS46" s="516"/>
      <c r="HKT46" s="516"/>
      <c r="HKU46" s="516"/>
      <c r="HKV46" s="516"/>
      <c r="HKW46" s="516"/>
      <c r="HKX46" s="516"/>
      <c r="HKY46" s="516"/>
      <c r="HKZ46" s="516"/>
      <c r="HLA46" s="516"/>
      <c r="HLB46" s="516"/>
      <c r="HLC46" s="516"/>
      <c r="HLD46" s="516"/>
      <c r="HLE46" s="516"/>
      <c r="HLF46" s="516"/>
      <c r="HLG46" s="516"/>
      <c r="HLH46" s="516"/>
      <c r="HLI46" s="516"/>
      <c r="HLJ46" s="516"/>
      <c r="HLK46" s="516"/>
      <c r="HLL46" s="516"/>
      <c r="HLM46" s="516"/>
      <c r="HLN46" s="516"/>
      <c r="HLO46" s="516"/>
      <c r="HLP46" s="516"/>
      <c r="HLQ46" s="516"/>
      <c r="HLR46" s="516"/>
      <c r="HLS46" s="516"/>
      <c r="HLT46" s="516"/>
      <c r="HLU46" s="516"/>
      <c r="HLV46" s="516"/>
      <c r="HLW46" s="516"/>
      <c r="HLX46" s="516"/>
      <c r="HLY46" s="516"/>
      <c r="HLZ46" s="516"/>
      <c r="HMA46" s="516"/>
      <c r="HMB46" s="516"/>
      <c r="HMC46" s="516"/>
      <c r="HMD46" s="516"/>
      <c r="HME46" s="516"/>
      <c r="HMF46" s="516"/>
      <c r="HMG46" s="516"/>
      <c r="HMH46" s="516"/>
      <c r="HMI46" s="516"/>
      <c r="HMJ46" s="516"/>
      <c r="HMK46" s="516"/>
      <c r="HML46" s="516"/>
      <c r="HMM46" s="516"/>
      <c r="HMN46" s="516"/>
      <c r="HMO46" s="516"/>
      <c r="HMP46" s="516"/>
      <c r="HMQ46" s="516"/>
      <c r="HMR46" s="516"/>
      <c r="HMS46" s="516"/>
      <c r="HMT46" s="516"/>
      <c r="HMU46" s="516"/>
      <c r="HMV46" s="516"/>
      <c r="HMW46" s="516"/>
      <c r="HMX46" s="516"/>
      <c r="HMY46" s="516"/>
      <c r="HMZ46" s="516"/>
      <c r="HNA46" s="516"/>
      <c r="HNB46" s="516"/>
      <c r="HNC46" s="516"/>
      <c r="HND46" s="516"/>
      <c r="HNE46" s="516"/>
      <c r="HNF46" s="516"/>
      <c r="HNG46" s="516"/>
      <c r="HNH46" s="516"/>
      <c r="HNI46" s="516"/>
      <c r="HNJ46" s="516"/>
      <c r="HNK46" s="516"/>
      <c r="HNL46" s="516"/>
      <c r="HNM46" s="516"/>
      <c r="HNN46" s="516"/>
      <c r="HNO46" s="516"/>
      <c r="HNP46" s="516"/>
      <c r="HNQ46" s="516"/>
      <c r="HNR46" s="516"/>
      <c r="HNS46" s="516"/>
      <c r="HNT46" s="516"/>
      <c r="HNU46" s="516"/>
      <c r="HNV46" s="516"/>
      <c r="HNW46" s="516"/>
      <c r="HNX46" s="516"/>
      <c r="HNY46" s="516"/>
      <c r="HNZ46" s="516"/>
      <c r="HOA46" s="516"/>
      <c r="HOB46" s="516"/>
      <c r="HOC46" s="516"/>
      <c r="HOD46" s="516"/>
      <c r="HOE46" s="516"/>
      <c r="HOF46" s="516"/>
      <c r="HOG46" s="516"/>
      <c r="HOH46" s="516"/>
      <c r="HOI46" s="516"/>
      <c r="HOJ46" s="516"/>
      <c r="HOK46" s="516"/>
      <c r="HOL46" s="516"/>
      <c r="HOM46" s="516"/>
      <c r="HON46" s="516"/>
      <c r="HOO46" s="516"/>
      <c r="HOP46" s="516"/>
      <c r="HOQ46" s="516"/>
      <c r="HOR46" s="516"/>
      <c r="HOS46" s="516"/>
      <c r="HOT46" s="516"/>
      <c r="HOU46" s="516"/>
      <c r="HOV46" s="516"/>
      <c r="HOW46" s="516"/>
      <c r="HOX46" s="516"/>
      <c r="HOY46" s="516"/>
      <c r="HOZ46" s="516"/>
      <c r="HPA46" s="516"/>
      <c r="HPB46" s="516"/>
      <c r="HPC46" s="516"/>
      <c r="HPD46" s="516"/>
      <c r="HPE46" s="516"/>
      <c r="HPF46" s="516"/>
      <c r="HPG46" s="516"/>
      <c r="HPH46" s="516"/>
      <c r="HPI46" s="516"/>
      <c r="HPJ46" s="516"/>
      <c r="HPK46" s="516"/>
      <c r="HPL46" s="516"/>
      <c r="HPM46" s="516"/>
      <c r="HPN46" s="516"/>
      <c r="HPO46" s="516"/>
      <c r="HPP46" s="516"/>
      <c r="HPQ46" s="516"/>
      <c r="HPR46" s="516"/>
      <c r="HPS46" s="516"/>
      <c r="HPT46" s="516"/>
      <c r="HPU46" s="516"/>
      <c r="HPV46" s="516"/>
      <c r="HPW46" s="516"/>
      <c r="HPX46" s="516"/>
      <c r="HPY46" s="516"/>
      <c r="HPZ46" s="516"/>
      <c r="HQA46" s="516"/>
      <c r="HQB46" s="516"/>
      <c r="HQC46" s="516"/>
      <c r="HQD46" s="516"/>
      <c r="HQE46" s="516"/>
      <c r="HQF46" s="516"/>
      <c r="HQG46" s="516"/>
      <c r="HQH46" s="516"/>
      <c r="HQI46" s="516"/>
      <c r="HQJ46" s="516"/>
      <c r="HQK46" s="516"/>
      <c r="HQL46" s="516"/>
      <c r="HQM46" s="516"/>
      <c r="HQN46" s="516"/>
      <c r="HQO46" s="516"/>
      <c r="HQP46" s="516"/>
      <c r="HQQ46" s="516"/>
      <c r="HQR46" s="516"/>
      <c r="HQS46" s="516"/>
      <c r="HQT46" s="516"/>
      <c r="HQU46" s="516"/>
      <c r="HQV46" s="516"/>
      <c r="HQW46" s="516"/>
      <c r="HQX46" s="516"/>
      <c r="HQY46" s="516"/>
      <c r="HQZ46" s="516"/>
      <c r="HRA46" s="516"/>
      <c r="HRB46" s="516"/>
      <c r="HRC46" s="516"/>
      <c r="HRD46" s="516"/>
      <c r="HRE46" s="516"/>
      <c r="HRF46" s="516"/>
      <c r="HRG46" s="516"/>
      <c r="HRH46" s="516"/>
      <c r="HRI46" s="516"/>
      <c r="HRJ46" s="516"/>
      <c r="HRK46" s="516"/>
      <c r="HRL46" s="516"/>
      <c r="HRM46" s="516"/>
      <c r="HRN46" s="516"/>
      <c r="HRO46" s="516"/>
      <c r="HRP46" s="516"/>
      <c r="HRQ46" s="516"/>
      <c r="HRR46" s="516"/>
      <c r="HRS46" s="516"/>
      <c r="HRT46" s="516"/>
      <c r="HRU46" s="516"/>
      <c r="HRV46" s="516"/>
      <c r="HRW46" s="516"/>
      <c r="HRX46" s="516"/>
      <c r="HRY46" s="516"/>
      <c r="HRZ46" s="516"/>
      <c r="HSA46" s="516"/>
      <c r="HSB46" s="516"/>
      <c r="HSC46" s="516"/>
      <c r="HSD46" s="516"/>
      <c r="HSE46" s="516"/>
      <c r="HSF46" s="516"/>
      <c r="HSG46" s="516"/>
      <c r="HSH46" s="516"/>
      <c r="HSI46" s="516"/>
      <c r="HSJ46" s="516"/>
      <c r="HSK46" s="516"/>
      <c r="HSL46" s="516"/>
      <c r="HSM46" s="516"/>
      <c r="HSN46" s="516"/>
      <c r="HSO46" s="516"/>
      <c r="HSP46" s="516"/>
      <c r="HSQ46" s="516"/>
      <c r="HSR46" s="516"/>
      <c r="HSS46" s="516"/>
      <c r="HST46" s="516"/>
      <c r="HSU46" s="516"/>
      <c r="HSV46" s="516"/>
      <c r="HSW46" s="516"/>
      <c r="HSX46" s="516"/>
      <c r="HSY46" s="516"/>
      <c r="HSZ46" s="516"/>
      <c r="HTA46" s="516"/>
      <c r="HTB46" s="516"/>
      <c r="HTC46" s="516"/>
      <c r="HTD46" s="516"/>
      <c r="HTE46" s="516"/>
      <c r="HTF46" s="516"/>
      <c r="HTG46" s="516"/>
      <c r="HTH46" s="516"/>
      <c r="HTI46" s="516"/>
      <c r="HTJ46" s="516"/>
      <c r="HTK46" s="516"/>
      <c r="HTL46" s="516"/>
      <c r="HTM46" s="516"/>
      <c r="HTN46" s="516"/>
      <c r="HTO46" s="516"/>
      <c r="HTP46" s="516"/>
      <c r="HTQ46" s="516"/>
      <c r="HTR46" s="516"/>
      <c r="HTS46" s="516"/>
      <c r="HTT46" s="516"/>
      <c r="HTU46" s="516"/>
      <c r="HTV46" s="516"/>
      <c r="HTW46" s="516"/>
      <c r="HTX46" s="516"/>
      <c r="HTY46" s="516"/>
      <c r="HTZ46" s="516"/>
      <c r="HUA46" s="516"/>
      <c r="HUB46" s="516"/>
      <c r="HUC46" s="516"/>
      <c r="HUD46" s="516"/>
      <c r="HUE46" s="516"/>
      <c r="HUF46" s="516"/>
      <c r="HUG46" s="516"/>
      <c r="HUH46" s="516"/>
      <c r="HUI46" s="516"/>
      <c r="HUJ46" s="516"/>
      <c r="HUK46" s="516"/>
      <c r="HUL46" s="516"/>
      <c r="HUM46" s="516"/>
      <c r="HUN46" s="516"/>
      <c r="HUO46" s="516"/>
      <c r="HUP46" s="516"/>
      <c r="HUQ46" s="516"/>
      <c r="HUR46" s="516"/>
      <c r="HUS46" s="516"/>
      <c r="HUT46" s="516"/>
      <c r="HUU46" s="516"/>
      <c r="HUV46" s="516"/>
      <c r="HUW46" s="516"/>
      <c r="HUX46" s="516"/>
      <c r="HUY46" s="516"/>
      <c r="HUZ46" s="516"/>
      <c r="HVA46" s="516"/>
      <c r="HVB46" s="516"/>
      <c r="HVC46" s="516"/>
      <c r="HVD46" s="516"/>
      <c r="HVE46" s="516"/>
      <c r="HVF46" s="516"/>
      <c r="HVG46" s="516"/>
      <c r="HVH46" s="516"/>
      <c r="HVI46" s="516"/>
      <c r="HVJ46" s="516"/>
      <c r="HVK46" s="516"/>
      <c r="HVL46" s="516"/>
      <c r="HVM46" s="516"/>
      <c r="HVN46" s="516"/>
      <c r="HVO46" s="516"/>
      <c r="HVP46" s="516"/>
      <c r="HVQ46" s="516"/>
      <c r="HVR46" s="516"/>
      <c r="HVS46" s="516"/>
      <c r="HVT46" s="516"/>
      <c r="HVU46" s="516"/>
      <c r="HVV46" s="516"/>
      <c r="HVW46" s="516"/>
      <c r="HVX46" s="516"/>
      <c r="HVY46" s="516"/>
      <c r="HVZ46" s="516"/>
      <c r="HWA46" s="516"/>
      <c r="HWB46" s="516"/>
      <c r="HWC46" s="516"/>
      <c r="HWD46" s="516"/>
      <c r="HWE46" s="516"/>
      <c r="HWF46" s="516"/>
      <c r="HWG46" s="516"/>
      <c r="HWH46" s="516"/>
      <c r="HWI46" s="516"/>
      <c r="HWJ46" s="516"/>
      <c r="HWK46" s="516"/>
      <c r="HWL46" s="516"/>
      <c r="HWM46" s="516"/>
      <c r="HWN46" s="516"/>
      <c r="HWO46" s="516"/>
      <c r="HWP46" s="516"/>
      <c r="HWQ46" s="516"/>
      <c r="HWR46" s="516"/>
      <c r="HWS46" s="516"/>
      <c r="HWT46" s="516"/>
      <c r="HWU46" s="516"/>
      <c r="HWV46" s="516"/>
      <c r="HWW46" s="516"/>
      <c r="HWX46" s="516"/>
      <c r="HWY46" s="516"/>
      <c r="HWZ46" s="516"/>
      <c r="HXA46" s="516"/>
      <c r="HXB46" s="516"/>
      <c r="HXC46" s="516"/>
      <c r="HXD46" s="516"/>
      <c r="HXE46" s="516"/>
      <c r="HXF46" s="516"/>
      <c r="HXG46" s="516"/>
      <c r="HXH46" s="516"/>
      <c r="HXI46" s="516"/>
      <c r="HXJ46" s="516"/>
      <c r="HXK46" s="516"/>
      <c r="HXL46" s="516"/>
      <c r="HXM46" s="516"/>
      <c r="HXN46" s="516"/>
      <c r="HXO46" s="516"/>
      <c r="HXP46" s="516"/>
      <c r="HXQ46" s="516"/>
      <c r="HXR46" s="516"/>
      <c r="HXS46" s="516"/>
      <c r="HXT46" s="516"/>
      <c r="HXU46" s="516"/>
      <c r="HXV46" s="516"/>
      <c r="HXW46" s="516"/>
      <c r="HXX46" s="516"/>
      <c r="HXY46" s="516"/>
      <c r="HXZ46" s="516"/>
      <c r="HYA46" s="516"/>
      <c r="HYB46" s="516"/>
      <c r="HYC46" s="516"/>
      <c r="HYD46" s="516"/>
      <c r="HYE46" s="516"/>
      <c r="HYF46" s="516"/>
      <c r="HYG46" s="516"/>
      <c r="HYH46" s="516"/>
      <c r="HYI46" s="516"/>
      <c r="HYJ46" s="516"/>
      <c r="HYK46" s="516"/>
      <c r="HYL46" s="516"/>
      <c r="HYM46" s="516"/>
      <c r="HYN46" s="516"/>
      <c r="HYO46" s="516"/>
      <c r="HYP46" s="516"/>
      <c r="HYQ46" s="516"/>
      <c r="HYR46" s="516"/>
      <c r="HYS46" s="516"/>
      <c r="HYT46" s="516"/>
      <c r="HYU46" s="516"/>
      <c r="HYV46" s="516"/>
      <c r="HYW46" s="516"/>
      <c r="HYX46" s="516"/>
      <c r="HYY46" s="516"/>
      <c r="HYZ46" s="516"/>
      <c r="HZA46" s="516"/>
      <c r="HZB46" s="516"/>
      <c r="HZC46" s="516"/>
      <c r="HZD46" s="516"/>
      <c r="HZE46" s="516"/>
      <c r="HZF46" s="516"/>
      <c r="HZG46" s="516"/>
      <c r="HZH46" s="516"/>
      <c r="HZI46" s="516"/>
      <c r="HZJ46" s="516"/>
      <c r="HZK46" s="516"/>
      <c r="HZL46" s="516"/>
      <c r="HZM46" s="516"/>
      <c r="HZN46" s="516"/>
      <c r="HZO46" s="516"/>
      <c r="HZP46" s="516"/>
      <c r="HZQ46" s="516"/>
      <c r="HZR46" s="516"/>
      <c r="HZS46" s="516"/>
      <c r="HZT46" s="516"/>
      <c r="HZU46" s="516"/>
      <c r="HZV46" s="516"/>
      <c r="HZW46" s="516"/>
      <c r="HZX46" s="516"/>
      <c r="HZY46" s="516"/>
      <c r="HZZ46" s="516"/>
      <c r="IAA46" s="516"/>
      <c r="IAB46" s="516"/>
      <c r="IAC46" s="516"/>
      <c r="IAD46" s="516"/>
      <c r="IAE46" s="516"/>
      <c r="IAF46" s="516"/>
      <c r="IAG46" s="516"/>
      <c r="IAH46" s="516"/>
      <c r="IAI46" s="516"/>
      <c r="IAJ46" s="516"/>
      <c r="IAK46" s="516"/>
      <c r="IAL46" s="516"/>
      <c r="IAM46" s="516"/>
      <c r="IAN46" s="516"/>
      <c r="IAO46" s="516"/>
      <c r="IAP46" s="516"/>
      <c r="IAQ46" s="516"/>
      <c r="IAR46" s="516"/>
      <c r="IAS46" s="516"/>
      <c r="IAT46" s="516"/>
      <c r="IAU46" s="516"/>
      <c r="IAV46" s="516"/>
      <c r="IAW46" s="516"/>
      <c r="IAX46" s="516"/>
      <c r="IAY46" s="516"/>
      <c r="IAZ46" s="516"/>
      <c r="IBA46" s="516"/>
      <c r="IBB46" s="516"/>
      <c r="IBC46" s="516"/>
      <c r="IBD46" s="516"/>
      <c r="IBE46" s="516"/>
      <c r="IBF46" s="516"/>
      <c r="IBG46" s="516"/>
      <c r="IBH46" s="516"/>
      <c r="IBI46" s="516"/>
      <c r="IBJ46" s="516"/>
      <c r="IBK46" s="516"/>
      <c r="IBL46" s="516"/>
      <c r="IBM46" s="516"/>
      <c r="IBN46" s="516"/>
      <c r="IBO46" s="516"/>
      <c r="IBP46" s="516"/>
      <c r="IBQ46" s="516"/>
      <c r="IBR46" s="516"/>
      <c r="IBS46" s="516"/>
      <c r="IBT46" s="516"/>
      <c r="IBU46" s="516"/>
      <c r="IBV46" s="516"/>
      <c r="IBW46" s="516"/>
      <c r="IBX46" s="516"/>
      <c r="IBY46" s="516"/>
      <c r="IBZ46" s="516"/>
      <c r="ICA46" s="516"/>
      <c r="ICB46" s="516"/>
      <c r="ICC46" s="516"/>
      <c r="ICD46" s="516"/>
      <c r="ICE46" s="516"/>
      <c r="ICF46" s="516"/>
      <c r="ICG46" s="516"/>
      <c r="ICH46" s="516"/>
      <c r="ICI46" s="516"/>
      <c r="ICJ46" s="516"/>
      <c r="ICK46" s="516"/>
      <c r="ICL46" s="516"/>
      <c r="ICM46" s="516"/>
      <c r="ICN46" s="516"/>
      <c r="ICO46" s="516"/>
      <c r="ICP46" s="516"/>
      <c r="ICQ46" s="516"/>
      <c r="ICR46" s="516"/>
      <c r="ICS46" s="516"/>
      <c r="ICT46" s="516"/>
      <c r="ICU46" s="516"/>
      <c r="ICV46" s="516"/>
      <c r="ICW46" s="516"/>
      <c r="ICX46" s="516"/>
      <c r="ICY46" s="516"/>
      <c r="ICZ46" s="516"/>
      <c r="IDA46" s="516"/>
      <c r="IDB46" s="516"/>
      <c r="IDC46" s="516"/>
      <c r="IDD46" s="516"/>
      <c r="IDE46" s="516"/>
      <c r="IDF46" s="516"/>
      <c r="IDG46" s="516"/>
      <c r="IDH46" s="516"/>
      <c r="IDI46" s="516"/>
      <c r="IDJ46" s="516"/>
      <c r="IDK46" s="516"/>
      <c r="IDL46" s="516"/>
      <c r="IDM46" s="516"/>
      <c r="IDN46" s="516"/>
      <c r="IDO46" s="516"/>
      <c r="IDP46" s="516"/>
      <c r="IDQ46" s="516"/>
      <c r="IDR46" s="516"/>
      <c r="IDS46" s="516"/>
      <c r="IDT46" s="516"/>
      <c r="IDU46" s="516"/>
      <c r="IDV46" s="516"/>
      <c r="IDW46" s="516"/>
      <c r="IDX46" s="516"/>
      <c r="IDY46" s="516"/>
      <c r="IDZ46" s="516"/>
      <c r="IEA46" s="516"/>
      <c r="IEB46" s="516"/>
      <c r="IEC46" s="516"/>
      <c r="IED46" s="516"/>
      <c r="IEE46" s="516"/>
      <c r="IEF46" s="516"/>
      <c r="IEG46" s="516"/>
      <c r="IEH46" s="516"/>
      <c r="IEI46" s="516"/>
      <c r="IEJ46" s="516"/>
      <c r="IEK46" s="516"/>
      <c r="IEL46" s="516"/>
      <c r="IEM46" s="516"/>
      <c r="IEN46" s="516"/>
      <c r="IEO46" s="516"/>
      <c r="IEP46" s="516"/>
      <c r="IEQ46" s="516"/>
      <c r="IER46" s="516"/>
      <c r="IES46" s="516"/>
      <c r="IET46" s="516"/>
      <c r="IEU46" s="516"/>
      <c r="IEV46" s="516"/>
      <c r="IEW46" s="516"/>
      <c r="IEX46" s="516"/>
      <c r="IEY46" s="516"/>
      <c r="IEZ46" s="516"/>
      <c r="IFA46" s="516"/>
      <c r="IFB46" s="516"/>
      <c r="IFC46" s="516"/>
      <c r="IFD46" s="516"/>
      <c r="IFE46" s="516"/>
      <c r="IFF46" s="516"/>
      <c r="IFG46" s="516"/>
      <c r="IFH46" s="516"/>
      <c r="IFI46" s="516"/>
      <c r="IFJ46" s="516"/>
      <c r="IFK46" s="516"/>
      <c r="IFL46" s="516"/>
      <c r="IFM46" s="516"/>
      <c r="IFN46" s="516"/>
      <c r="IFO46" s="516"/>
      <c r="IFP46" s="516"/>
      <c r="IFQ46" s="516"/>
      <c r="IFR46" s="516"/>
      <c r="IFS46" s="516"/>
      <c r="IFT46" s="516"/>
      <c r="IFU46" s="516"/>
      <c r="IFV46" s="516"/>
      <c r="IFW46" s="516"/>
      <c r="IFX46" s="516"/>
      <c r="IFY46" s="516"/>
      <c r="IFZ46" s="516"/>
      <c r="IGA46" s="516"/>
      <c r="IGB46" s="516"/>
      <c r="IGC46" s="516"/>
      <c r="IGD46" s="516"/>
      <c r="IGE46" s="516"/>
      <c r="IGF46" s="516"/>
      <c r="IGG46" s="516"/>
      <c r="IGH46" s="516"/>
      <c r="IGI46" s="516"/>
      <c r="IGJ46" s="516"/>
      <c r="IGK46" s="516"/>
      <c r="IGL46" s="516"/>
      <c r="IGM46" s="516"/>
      <c r="IGN46" s="516"/>
      <c r="IGO46" s="516"/>
      <c r="IGP46" s="516"/>
      <c r="IGQ46" s="516"/>
      <c r="IGR46" s="516"/>
      <c r="IGS46" s="516"/>
      <c r="IGT46" s="516"/>
      <c r="IGU46" s="516"/>
      <c r="IGV46" s="516"/>
      <c r="IGW46" s="516"/>
      <c r="IGX46" s="516"/>
      <c r="IGY46" s="516"/>
      <c r="IGZ46" s="516"/>
      <c r="IHA46" s="516"/>
      <c r="IHB46" s="516"/>
      <c r="IHC46" s="516"/>
      <c r="IHD46" s="516"/>
      <c r="IHE46" s="516"/>
      <c r="IHF46" s="516"/>
      <c r="IHG46" s="516"/>
      <c r="IHH46" s="516"/>
      <c r="IHI46" s="516"/>
      <c r="IHJ46" s="516"/>
      <c r="IHK46" s="516"/>
      <c r="IHL46" s="516"/>
      <c r="IHM46" s="516"/>
      <c r="IHN46" s="516"/>
      <c r="IHO46" s="516"/>
      <c r="IHP46" s="516"/>
      <c r="IHQ46" s="516"/>
      <c r="IHR46" s="516"/>
      <c r="IHS46" s="516"/>
      <c r="IHT46" s="516"/>
      <c r="IHU46" s="516"/>
      <c r="IHV46" s="516"/>
      <c r="IHW46" s="516"/>
      <c r="IHX46" s="516"/>
      <c r="IHY46" s="516"/>
      <c r="IHZ46" s="516"/>
      <c r="IIA46" s="516"/>
      <c r="IIB46" s="516"/>
      <c r="IIC46" s="516"/>
      <c r="IID46" s="516"/>
      <c r="IIE46" s="516"/>
      <c r="IIF46" s="516"/>
      <c r="IIG46" s="516"/>
      <c r="IIH46" s="516"/>
      <c r="III46" s="516"/>
      <c r="IIJ46" s="516"/>
      <c r="IIK46" s="516"/>
      <c r="IIL46" s="516"/>
      <c r="IIM46" s="516"/>
      <c r="IIN46" s="516"/>
      <c r="IIO46" s="516"/>
      <c r="IIP46" s="516"/>
      <c r="IIQ46" s="516"/>
      <c r="IIR46" s="516"/>
      <c r="IIS46" s="516"/>
      <c r="IIT46" s="516"/>
      <c r="IIU46" s="516"/>
      <c r="IIV46" s="516"/>
      <c r="IIW46" s="516"/>
      <c r="IIX46" s="516"/>
      <c r="IIY46" s="516"/>
      <c r="IIZ46" s="516"/>
      <c r="IJA46" s="516"/>
      <c r="IJB46" s="516"/>
      <c r="IJC46" s="516"/>
      <c r="IJD46" s="516"/>
      <c r="IJE46" s="516"/>
      <c r="IJF46" s="516"/>
      <c r="IJG46" s="516"/>
      <c r="IJH46" s="516"/>
      <c r="IJI46" s="516"/>
      <c r="IJJ46" s="516"/>
      <c r="IJK46" s="516"/>
      <c r="IJL46" s="516"/>
      <c r="IJM46" s="516"/>
      <c r="IJN46" s="516"/>
      <c r="IJO46" s="516"/>
      <c r="IJP46" s="516"/>
      <c r="IJQ46" s="516"/>
      <c r="IJR46" s="516"/>
      <c r="IJS46" s="516"/>
      <c r="IJT46" s="516"/>
      <c r="IJU46" s="516"/>
      <c r="IJV46" s="516"/>
      <c r="IJW46" s="516"/>
      <c r="IJX46" s="516"/>
      <c r="IJY46" s="516"/>
      <c r="IJZ46" s="516"/>
      <c r="IKA46" s="516"/>
      <c r="IKB46" s="516"/>
      <c r="IKC46" s="516"/>
      <c r="IKD46" s="516"/>
      <c r="IKE46" s="516"/>
      <c r="IKF46" s="516"/>
      <c r="IKG46" s="516"/>
      <c r="IKH46" s="516"/>
      <c r="IKI46" s="516"/>
      <c r="IKJ46" s="516"/>
      <c r="IKK46" s="516"/>
      <c r="IKL46" s="516"/>
      <c r="IKM46" s="516"/>
      <c r="IKN46" s="516"/>
      <c r="IKO46" s="516"/>
      <c r="IKP46" s="516"/>
      <c r="IKQ46" s="516"/>
      <c r="IKR46" s="516"/>
      <c r="IKS46" s="516"/>
      <c r="IKT46" s="516"/>
      <c r="IKU46" s="516"/>
      <c r="IKV46" s="516"/>
      <c r="IKW46" s="516"/>
      <c r="IKX46" s="516"/>
      <c r="IKY46" s="516"/>
      <c r="IKZ46" s="516"/>
      <c r="ILA46" s="516"/>
      <c r="ILB46" s="516"/>
      <c r="ILC46" s="516"/>
      <c r="ILD46" s="516"/>
      <c r="ILE46" s="516"/>
      <c r="ILF46" s="516"/>
      <c r="ILG46" s="516"/>
      <c r="ILH46" s="516"/>
      <c r="ILI46" s="516"/>
      <c r="ILJ46" s="516"/>
      <c r="ILK46" s="516"/>
      <c r="ILL46" s="516"/>
      <c r="ILM46" s="516"/>
      <c r="ILN46" s="516"/>
      <c r="ILO46" s="516"/>
      <c r="ILP46" s="516"/>
      <c r="ILQ46" s="516"/>
      <c r="ILR46" s="516"/>
      <c r="ILS46" s="516"/>
      <c r="ILT46" s="516"/>
      <c r="ILU46" s="516"/>
      <c r="ILV46" s="516"/>
      <c r="ILW46" s="516"/>
      <c r="ILX46" s="516"/>
      <c r="ILY46" s="516"/>
      <c r="ILZ46" s="516"/>
      <c r="IMA46" s="516"/>
      <c r="IMB46" s="516"/>
      <c r="IMC46" s="516"/>
      <c r="IMD46" s="516"/>
      <c r="IME46" s="516"/>
      <c r="IMF46" s="516"/>
      <c r="IMG46" s="516"/>
      <c r="IMH46" s="516"/>
      <c r="IMI46" s="516"/>
      <c r="IMJ46" s="516"/>
      <c r="IMK46" s="516"/>
      <c r="IML46" s="516"/>
      <c r="IMM46" s="516"/>
      <c r="IMN46" s="516"/>
      <c r="IMO46" s="516"/>
      <c r="IMP46" s="516"/>
      <c r="IMQ46" s="516"/>
      <c r="IMR46" s="516"/>
      <c r="IMS46" s="516"/>
      <c r="IMT46" s="516"/>
      <c r="IMU46" s="516"/>
      <c r="IMV46" s="516"/>
      <c r="IMW46" s="516"/>
      <c r="IMX46" s="516"/>
      <c r="IMY46" s="516"/>
      <c r="IMZ46" s="516"/>
      <c r="INA46" s="516"/>
      <c r="INB46" s="516"/>
      <c r="INC46" s="516"/>
      <c r="IND46" s="516"/>
      <c r="INE46" s="516"/>
      <c r="INF46" s="516"/>
      <c r="ING46" s="516"/>
      <c r="INH46" s="516"/>
      <c r="INI46" s="516"/>
      <c r="INJ46" s="516"/>
      <c r="INK46" s="516"/>
      <c r="INL46" s="516"/>
      <c r="INM46" s="516"/>
      <c r="INN46" s="516"/>
      <c r="INO46" s="516"/>
      <c r="INP46" s="516"/>
      <c r="INQ46" s="516"/>
      <c r="INR46" s="516"/>
      <c r="INS46" s="516"/>
      <c r="INT46" s="516"/>
      <c r="INU46" s="516"/>
      <c r="INV46" s="516"/>
      <c r="INW46" s="516"/>
      <c r="INX46" s="516"/>
      <c r="INY46" s="516"/>
      <c r="INZ46" s="516"/>
      <c r="IOA46" s="516"/>
      <c r="IOB46" s="516"/>
      <c r="IOC46" s="516"/>
      <c r="IOD46" s="516"/>
      <c r="IOE46" s="516"/>
      <c r="IOF46" s="516"/>
      <c r="IOG46" s="516"/>
      <c r="IOH46" s="516"/>
      <c r="IOI46" s="516"/>
      <c r="IOJ46" s="516"/>
      <c r="IOK46" s="516"/>
      <c r="IOL46" s="516"/>
      <c r="IOM46" s="516"/>
      <c r="ION46" s="516"/>
      <c r="IOO46" s="516"/>
      <c r="IOP46" s="516"/>
      <c r="IOQ46" s="516"/>
      <c r="IOR46" s="516"/>
      <c r="IOS46" s="516"/>
      <c r="IOT46" s="516"/>
      <c r="IOU46" s="516"/>
      <c r="IOV46" s="516"/>
      <c r="IOW46" s="516"/>
      <c r="IOX46" s="516"/>
      <c r="IOY46" s="516"/>
      <c r="IOZ46" s="516"/>
      <c r="IPA46" s="516"/>
      <c r="IPB46" s="516"/>
      <c r="IPC46" s="516"/>
      <c r="IPD46" s="516"/>
      <c r="IPE46" s="516"/>
      <c r="IPF46" s="516"/>
      <c r="IPG46" s="516"/>
      <c r="IPH46" s="516"/>
      <c r="IPI46" s="516"/>
      <c r="IPJ46" s="516"/>
      <c r="IPK46" s="516"/>
      <c r="IPL46" s="516"/>
      <c r="IPM46" s="516"/>
      <c r="IPN46" s="516"/>
      <c r="IPO46" s="516"/>
      <c r="IPP46" s="516"/>
      <c r="IPQ46" s="516"/>
      <c r="IPR46" s="516"/>
      <c r="IPS46" s="516"/>
      <c r="IPT46" s="516"/>
      <c r="IPU46" s="516"/>
      <c r="IPV46" s="516"/>
      <c r="IPW46" s="516"/>
      <c r="IPX46" s="516"/>
      <c r="IPY46" s="516"/>
      <c r="IPZ46" s="516"/>
      <c r="IQA46" s="516"/>
      <c r="IQB46" s="516"/>
      <c r="IQC46" s="516"/>
      <c r="IQD46" s="516"/>
      <c r="IQE46" s="516"/>
      <c r="IQF46" s="516"/>
      <c r="IQG46" s="516"/>
      <c r="IQH46" s="516"/>
      <c r="IQI46" s="516"/>
      <c r="IQJ46" s="516"/>
      <c r="IQK46" s="516"/>
      <c r="IQL46" s="516"/>
      <c r="IQM46" s="516"/>
      <c r="IQN46" s="516"/>
      <c r="IQO46" s="516"/>
      <c r="IQP46" s="516"/>
      <c r="IQQ46" s="516"/>
      <c r="IQR46" s="516"/>
      <c r="IQS46" s="516"/>
      <c r="IQT46" s="516"/>
      <c r="IQU46" s="516"/>
      <c r="IQV46" s="516"/>
      <c r="IQW46" s="516"/>
      <c r="IQX46" s="516"/>
      <c r="IQY46" s="516"/>
      <c r="IQZ46" s="516"/>
      <c r="IRA46" s="516"/>
      <c r="IRB46" s="516"/>
      <c r="IRC46" s="516"/>
      <c r="IRD46" s="516"/>
      <c r="IRE46" s="516"/>
      <c r="IRF46" s="516"/>
      <c r="IRG46" s="516"/>
      <c r="IRH46" s="516"/>
      <c r="IRI46" s="516"/>
      <c r="IRJ46" s="516"/>
      <c r="IRK46" s="516"/>
      <c r="IRL46" s="516"/>
      <c r="IRM46" s="516"/>
      <c r="IRN46" s="516"/>
      <c r="IRO46" s="516"/>
      <c r="IRP46" s="516"/>
      <c r="IRQ46" s="516"/>
      <c r="IRR46" s="516"/>
      <c r="IRS46" s="516"/>
      <c r="IRT46" s="516"/>
      <c r="IRU46" s="516"/>
      <c r="IRV46" s="516"/>
      <c r="IRW46" s="516"/>
      <c r="IRX46" s="516"/>
      <c r="IRY46" s="516"/>
      <c r="IRZ46" s="516"/>
      <c r="ISA46" s="516"/>
      <c r="ISB46" s="516"/>
      <c r="ISC46" s="516"/>
      <c r="ISD46" s="516"/>
      <c r="ISE46" s="516"/>
      <c r="ISF46" s="516"/>
      <c r="ISG46" s="516"/>
      <c r="ISH46" s="516"/>
      <c r="ISI46" s="516"/>
      <c r="ISJ46" s="516"/>
      <c r="ISK46" s="516"/>
      <c r="ISL46" s="516"/>
      <c r="ISM46" s="516"/>
      <c r="ISN46" s="516"/>
      <c r="ISO46" s="516"/>
      <c r="ISP46" s="516"/>
      <c r="ISQ46" s="516"/>
      <c r="ISR46" s="516"/>
      <c r="ISS46" s="516"/>
      <c r="IST46" s="516"/>
      <c r="ISU46" s="516"/>
      <c r="ISV46" s="516"/>
      <c r="ISW46" s="516"/>
      <c r="ISX46" s="516"/>
      <c r="ISY46" s="516"/>
      <c r="ISZ46" s="516"/>
      <c r="ITA46" s="516"/>
      <c r="ITB46" s="516"/>
      <c r="ITC46" s="516"/>
      <c r="ITD46" s="516"/>
      <c r="ITE46" s="516"/>
      <c r="ITF46" s="516"/>
      <c r="ITG46" s="516"/>
      <c r="ITH46" s="516"/>
      <c r="ITI46" s="516"/>
      <c r="ITJ46" s="516"/>
      <c r="ITK46" s="516"/>
      <c r="ITL46" s="516"/>
      <c r="ITM46" s="516"/>
      <c r="ITN46" s="516"/>
      <c r="ITO46" s="516"/>
      <c r="ITP46" s="516"/>
      <c r="ITQ46" s="516"/>
      <c r="ITR46" s="516"/>
      <c r="ITS46" s="516"/>
      <c r="ITT46" s="516"/>
      <c r="ITU46" s="516"/>
      <c r="ITV46" s="516"/>
      <c r="ITW46" s="516"/>
      <c r="ITX46" s="516"/>
      <c r="ITY46" s="516"/>
      <c r="ITZ46" s="516"/>
      <c r="IUA46" s="516"/>
      <c r="IUB46" s="516"/>
      <c r="IUC46" s="516"/>
      <c r="IUD46" s="516"/>
      <c r="IUE46" s="516"/>
      <c r="IUF46" s="516"/>
      <c r="IUG46" s="516"/>
      <c r="IUH46" s="516"/>
      <c r="IUI46" s="516"/>
      <c r="IUJ46" s="516"/>
      <c r="IUK46" s="516"/>
      <c r="IUL46" s="516"/>
      <c r="IUM46" s="516"/>
      <c r="IUN46" s="516"/>
      <c r="IUO46" s="516"/>
      <c r="IUP46" s="516"/>
      <c r="IUQ46" s="516"/>
      <c r="IUR46" s="516"/>
      <c r="IUS46" s="516"/>
      <c r="IUT46" s="516"/>
      <c r="IUU46" s="516"/>
      <c r="IUV46" s="516"/>
      <c r="IUW46" s="516"/>
      <c r="IUX46" s="516"/>
      <c r="IUY46" s="516"/>
      <c r="IUZ46" s="516"/>
      <c r="IVA46" s="516"/>
      <c r="IVB46" s="516"/>
      <c r="IVC46" s="516"/>
      <c r="IVD46" s="516"/>
      <c r="IVE46" s="516"/>
      <c r="IVF46" s="516"/>
      <c r="IVG46" s="516"/>
      <c r="IVH46" s="516"/>
      <c r="IVI46" s="516"/>
      <c r="IVJ46" s="516"/>
      <c r="IVK46" s="516"/>
      <c r="IVL46" s="516"/>
      <c r="IVM46" s="516"/>
      <c r="IVN46" s="516"/>
      <c r="IVO46" s="516"/>
      <c r="IVP46" s="516"/>
      <c r="IVQ46" s="516"/>
      <c r="IVR46" s="516"/>
      <c r="IVS46" s="516"/>
      <c r="IVT46" s="516"/>
      <c r="IVU46" s="516"/>
      <c r="IVV46" s="516"/>
      <c r="IVW46" s="516"/>
      <c r="IVX46" s="516"/>
      <c r="IVY46" s="516"/>
      <c r="IVZ46" s="516"/>
      <c r="IWA46" s="516"/>
      <c r="IWB46" s="516"/>
      <c r="IWC46" s="516"/>
      <c r="IWD46" s="516"/>
      <c r="IWE46" s="516"/>
      <c r="IWF46" s="516"/>
      <c r="IWG46" s="516"/>
      <c r="IWH46" s="516"/>
      <c r="IWI46" s="516"/>
      <c r="IWJ46" s="516"/>
      <c r="IWK46" s="516"/>
      <c r="IWL46" s="516"/>
      <c r="IWM46" s="516"/>
      <c r="IWN46" s="516"/>
      <c r="IWO46" s="516"/>
      <c r="IWP46" s="516"/>
      <c r="IWQ46" s="516"/>
      <c r="IWR46" s="516"/>
      <c r="IWS46" s="516"/>
      <c r="IWT46" s="516"/>
      <c r="IWU46" s="516"/>
      <c r="IWV46" s="516"/>
      <c r="IWW46" s="516"/>
      <c r="IWX46" s="516"/>
      <c r="IWY46" s="516"/>
      <c r="IWZ46" s="516"/>
      <c r="IXA46" s="516"/>
      <c r="IXB46" s="516"/>
      <c r="IXC46" s="516"/>
      <c r="IXD46" s="516"/>
      <c r="IXE46" s="516"/>
      <c r="IXF46" s="516"/>
      <c r="IXG46" s="516"/>
      <c r="IXH46" s="516"/>
      <c r="IXI46" s="516"/>
      <c r="IXJ46" s="516"/>
      <c r="IXK46" s="516"/>
      <c r="IXL46" s="516"/>
      <c r="IXM46" s="516"/>
      <c r="IXN46" s="516"/>
      <c r="IXO46" s="516"/>
      <c r="IXP46" s="516"/>
      <c r="IXQ46" s="516"/>
      <c r="IXR46" s="516"/>
      <c r="IXS46" s="516"/>
      <c r="IXT46" s="516"/>
      <c r="IXU46" s="516"/>
      <c r="IXV46" s="516"/>
      <c r="IXW46" s="516"/>
      <c r="IXX46" s="516"/>
      <c r="IXY46" s="516"/>
      <c r="IXZ46" s="516"/>
      <c r="IYA46" s="516"/>
      <c r="IYB46" s="516"/>
      <c r="IYC46" s="516"/>
      <c r="IYD46" s="516"/>
      <c r="IYE46" s="516"/>
      <c r="IYF46" s="516"/>
      <c r="IYG46" s="516"/>
      <c r="IYH46" s="516"/>
      <c r="IYI46" s="516"/>
      <c r="IYJ46" s="516"/>
      <c r="IYK46" s="516"/>
      <c r="IYL46" s="516"/>
      <c r="IYM46" s="516"/>
      <c r="IYN46" s="516"/>
      <c r="IYO46" s="516"/>
      <c r="IYP46" s="516"/>
      <c r="IYQ46" s="516"/>
      <c r="IYR46" s="516"/>
      <c r="IYS46" s="516"/>
      <c r="IYT46" s="516"/>
      <c r="IYU46" s="516"/>
      <c r="IYV46" s="516"/>
      <c r="IYW46" s="516"/>
      <c r="IYX46" s="516"/>
      <c r="IYY46" s="516"/>
      <c r="IYZ46" s="516"/>
      <c r="IZA46" s="516"/>
      <c r="IZB46" s="516"/>
      <c r="IZC46" s="516"/>
      <c r="IZD46" s="516"/>
      <c r="IZE46" s="516"/>
      <c r="IZF46" s="516"/>
      <c r="IZG46" s="516"/>
      <c r="IZH46" s="516"/>
      <c r="IZI46" s="516"/>
      <c r="IZJ46" s="516"/>
      <c r="IZK46" s="516"/>
      <c r="IZL46" s="516"/>
      <c r="IZM46" s="516"/>
      <c r="IZN46" s="516"/>
      <c r="IZO46" s="516"/>
      <c r="IZP46" s="516"/>
      <c r="IZQ46" s="516"/>
      <c r="IZR46" s="516"/>
      <c r="IZS46" s="516"/>
      <c r="IZT46" s="516"/>
      <c r="IZU46" s="516"/>
      <c r="IZV46" s="516"/>
      <c r="IZW46" s="516"/>
      <c r="IZX46" s="516"/>
      <c r="IZY46" s="516"/>
      <c r="IZZ46" s="516"/>
      <c r="JAA46" s="516"/>
      <c r="JAB46" s="516"/>
      <c r="JAC46" s="516"/>
      <c r="JAD46" s="516"/>
      <c r="JAE46" s="516"/>
      <c r="JAF46" s="516"/>
      <c r="JAG46" s="516"/>
      <c r="JAH46" s="516"/>
      <c r="JAI46" s="516"/>
      <c r="JAJ46" s="516"/>
      <c r="JAK46" s="516"/>
      <c r="JAL46" s="516"/>
      <c r="JAM46" s="516"/>
      <c r="JAN46" s="516"/>
      <c r="JAO46" s="516"/>
      <c r="JAP46" s="516"/>
      <c r="JAQ46" s="516"/>
      <c r="JAR46" s="516"/>
      <c r="JAS46" s="516"/>
      <c r="JAT46" s="516"/>
      <c r="JAU46" s="516"/>
      <c r="JAV46" s="516"/>
      <c r="JAW46" s="516"/>
      <c r="JAX46" s="516"/>
      <c r="JAY46" s="516"/>
      <c r="JAZ46" s="516"/>
      <c r="JBA46" s="516"/>
      <c r="JBB46" s="516"/>
      <c r="JBC46" s="516"/>
      <c r="JBD46" s="516"/>
      <c r="JBE46" s="516"/>
      <c r="JBF46" s="516"/>
      <c r="JBG46" s="516"/>
      <c r="JBH46" s="516"/>
      <c r="JBI46" s="516"/>
      <c r="JBJ46" s="516"/>
      <c r="JBK46" s="516"/>
      <c r="JBL46" s="516"/>
      <c r="JBM46" s="516"/>
      <c r="JBN46" s="516"/>
      <c r="JBO46" s="516"/>
      <c r="JBP46" s="516"/>
      <c r="JBQ46" s="516"/>
      <c r="JBR46" s="516"/>
      <c r="JBS46" s="516"/>
      <c r="JBT46" s="516"/>
      <c r="JBU46" s="516"/>
      <c r="JBV46" s="516"/>
      <c r="JBW46" s="516"/>
      <c r="JBX46" s="516"/>
      <c r="JBY46" s="516"/>
      <c r="JBZ46" s="516"/>
      <c r="JCA46" s="516"/>
      <c r="JCB46" s="516"/>
      <c r="JCC46" s="516"/>
      <c r="JCD46" s="516"/>
      <c r="JCE46" s="516"/>
      <c r="JCF46" s="516"/>
      <c r="JCG46" s="516"/>
      <c r="JCH46" s="516"/>
      <c r="JCI46" s="516"/>
      <c r="JCJ46" s="516"/>
      <c r="JCK46" s="516"/>
      <c r="JCL46" s="516"/>
      <c r="JCM46" s="516"/>
      <c r="JCN46" s="516"/>
      <c r="JCO46" s="516"/>
      <c r="JCP46" s="516"/>
      <c r="JCQ46" s="516"/>
      <c r="JCR46" s="516"/>
      <c r="JCS46" s="516"/>
      <c r="JCT46" s="516"/>
      <c r="JCU46" s="516"/>
      <c r="JCV46" s="516"/>
      <c r="JCW46" s="516"/>
      <c r="JCX46" s="516"/>
      <c r="JCY46" s="516"/>
      <c r="JCZ46" s="516"/>
      <c r="JDA46" s="516"/>
      <c r="JDB46" s="516"/>
      <c r="JDC46" s="516"/>
      <c r="JDD46" s="516"/>
      <c r="JDE46" s="516"/>
      <c r="JDF46" s="516"/>
      <c r="JDG46" s="516"/>
      <c r="JDH46" s="516"/>
      <c r="JDI46" s="516"/>
      <c r="JDJ46" s="516"/>
      <c r="JDK46" s="516"/>
      <c r="JDL46" s="516"/>
      <c r="JDM46" s="516"/>
      <c r="JDN46" s="516"/>
      <c r="JDO46" s="516"/>
      <c r="JDP46" s="516"/>
      <c r="JDQ46" s="516"/>
      <c r="JDR46" s="516"/>
      <c r="JDS46" s="516"/>
      <c r="JDT46" s="516"/>
      <c r="JDU46" s="516"/>
      <c r="JDV46" s="516"/>
      <c r="JDW46" s="516"/>
      <c r="JDX46" s="516"/>
      <c r="JDY46" s="516"/>
      <c r="JDZ46" s="516"/>
      <c r="JEA46" s="516"/>
      <c r="JEB46" s="516"/>
      <c r="JEC46" s="516"/>
      <c r="JED46" s="516"/>
      <c r="JEE46" s="516"/>
      <c r="JEF46" s="516"/>
      <c r="JEG46" s="516"/>
      <c r="JEH46" s="516"/>
      <c r="JEI46" s="516"/>
      <c r="JEJ46" s="516"/>
      <c r="JEK46" s="516"/>
      <c r="JEL46" s="516"/>
      <c r="JEM46" s="516"/>
      <c r="JEN46" s="516"/>
      <c r="JEO46" s="516"/>
      <c r="JEP46" s="516"/>
      <c r="JEQ46" s="516"/>
      <c r="JER46" s="516"/>
      <c r="JES46" s="516"/>
      <c r="JET46" s="516"/>
      <c r="JEU46" s="516"/>
      <c r="JEV46" s="516"/>
      <c r="JEW46" s="516"/>
      <c r="JEX46" s="516"/>
      <c r="JEY46" s="516"/>
      <c r="JEZ46" s="516"/>
      <c r="JFA46" s="516"/>
      <c r="JFB46" s="516"/>
      <c r="JFC46" s="516"/>
      <c r="JFD46" s="516"/>
      <c r="JFE46" s="516"/>
      <c r="JFF46" s="516"/>
      <c r="JFG46" s="516"/>
      <c r="JFH46" s="516"/>
      <c r="JFI46" s="516"/>
      <c r="JFJ46" s="516"/>
      <c r="JFK46" s="516"/>
      <c r="JFL46" s="516"/>
      <c r="JFM46" s="516"/>
      <c r="JFN46" s="516"/>
      <c r="JFO46" s="516"/>
      <c r="JFP46" s="516"/>
      <c r="JFQ46" s="516"/>
      <c r="JFR46" s="516"/>
      <c r="JFS46" s="516"/>
      <c r="JFT46" s="516"/>
      <c r="JFU46" s="516"/>
      <c r="JFV46" s="516"/>
      <c r="JFW46" s="516"/>
      <c r="JFX46" s="516"/>
      <c r="JFY46" s="516"/>
      <c r="JFZ46" s="516"/>
      <c r="JGA46" s="516"/>
      <c r="JGB46" s="516"/>
      <c r="JGC46" s="516"/>
      <c r="JGD46" s="516"/>
      <c r="JGE46" s="516"/>
      <c r="JGF46" s="516"/>
      <c r="JGG46" s="516"/>
      <c r="JGH46" s="516"/>
      <c r="JGI46" s="516"/>
      <c r="JGJ46" s="516"/>
      <c r="JGK46" s="516"/>
      <c r="JGL46" s="516"/>
      <c r="JGM46" s="516"/>
      <c r="JGN46" s="516"/>
      <c r="JGO46" s="516"/>
      <c r="JGP46" s="516"/>
      <c r="JGQ46" s="516"/>
      <c r="JGR46" s="516"/>
      <c r="JGS46" s="516"/>
      <c r="JGT46" s="516"/>
      <c r="JGU46" s="516"/>
      <c r="JGV46" s="516"/>
      <c r="JGW46" s="516"/>
      <c r="JGX46" s="516"/>
      <c r="JGY46" s="516"/>
      <c r="JGZ46" s="516"/>
      <c r="JHA46" s="516"/>
      <c r="JHB46" s="516"/>
      <c r="JHC46" s="516"/>
      <c r="JHD46" s="516"/>
      <c r="JHE46" s="516"/>
      <c r="JHF46" s="516"/>
      <c r="JHG46" s="516"/>
      <c r="JHH46" s="516"/>
      <c r="JHI46" s="516"/>
      <c r="JHJ46" s="516"/>
      <c r="JHK46" s="516"/>
      <c r="JHL46" s="516"/>
      <c r="JHM46" s="516"/>
      <c r="JHN46" s="516"/>
      <c r="JHO46" s="516"/>
      <c r="JHP46" s="516"/>
      <c r="JHQ46" s="516"/>
      <c r="JHR46" s="516"/>
      <c r="JHS46" s="516"/>
      <c r="JHT46" s="516"/>
      <c r="JHU46" s="516"/>
      <c r="JHV46" s="516"/>
      <c r="JHW46" s="516"/>
      <c r="JHX46" s="516"/>
      <c r="JHY46" s="516"/>
      <c r="JHZ46" s="516"/>
      <c r="JIA46" s="516"/>
      <c r="JIB46" s="516"/>
      <c r="JIC46" s="516"/>
      <c r="JID46" s="516"/>
      <c r="JIE46" s="516"/>
      <c r="JIF46" s="516"/>
      <c r="JIG46" s="516"/>
      <c r="JIH46" s="516"/>
      <c r="JII46" s="516"/>
      <c r="JIJ46" s="516"/>
      <c r="JIK46" s="516"/>
      <c r="JIL46" s="516"/>
      <c r="JIM46" s="516"/>
      <c r="JIN46" s="516"/>
      <c r="JIO46" s="516"/>
      <c r="JIP46" s="516"/>
      <c r="JIQ46" s="516"/>
      <c r="JIR46" s="516"/>
      <c r="JIS46" s="516"/>
      <c r="JIT46" s="516"/>
      <c r="JIU46" s="516"/>
      <c r="JIV46" s="516"/>
      <c r="JIW46" s="516"/>
      <c r="JIX46" s="516"/>
      <c r="JIY46" s="516"/>
      <c r="JIZ46" s="516"/>
      <c r="JJA46" s="516"/>
      <c r="JJB46" s="516"/>
      <c r="JJC46" s="516"/>
      <c r="JJD46" s="516"/>
      <c r="JJE46" s="516"/>
      <c r="JJF46" s="516"/>
      <c r="JJG46" s="516"/>
      <c r="JJH46" s="516"/>
      <c r="JJI46" s="516"/>
      <c r="JJJ46" s="516"/>
      <c r="JJK46" s="516"/>
      <c r="JJL46" s="516"/>
      <c r="JJM46" s="516"/>
      <c r="JJN46" s="516"/>
      <c r="JJO46" s="516"/>
      <c r="JJP46" s="516"/>
      <c r="JJQ46" s="516"/>
      <c r="JJR46" s="516"/>
      <c r="JJS46" s="516"/>
      <c r="JJT46" s="516"/>
      <c r="JJU46" s="516"/>
      <c r="JJV46" s="516"/>
      <c r="JJW46" s="516"/>
      <c r="JJX46" s="516"/>
      <c r="JJY46" s="516"/>
      <c r="JJZ46" s="516"/>
      <c r="JKA46" s="516"/>
      <c r="JKB46" s="516"/>
      <c r="JKC46" s="516"/>
      <c r="JKD46" s="516"/>
      <c r="JKE46" s="516"/>
      <c r="JKF46" s="516"/>
      <c r="JKG46" s="516"/>
      <c r="JKH46" s="516"/>
      <c r="JKI46" s="516"/>
      <c r="JKJ46" s="516"/>
      <c r="JKK46" s="516"/>
      <c r="JKL46" s="516"/>
      <c r="JKM46" s="516"/>
      <c r="JKN46" s="516"/>
      <c r="JKO46" s="516"/>
      <c r="JKP46" s="516"/>
      <c r="JKQ46" s="516"/>
      <c r="JKR46" s="516"/>
      <c r="JKS46" s="516"/>
      <c r="JKT46" s="516"/>
      <c r="JKU46" s="516"/>
      <c r="JKV46" s="516"/>
      <c r="JKW46" s="516"/>
      <c r="JKX46" s="516"/>
      <c r="JKY46" s="516"/>
      <c r="JKZ46" s="516"/>
      <c r="JLA46" s="516"/>
      <c r="JLB46" s="516"/>
      <c r="JLC46" s="516"/>
      <c r="JLD46" s="516"/>
      <c r="JLE46" s="516"/>
      <c r="JLF46" s="516"/>
      <c r="JLG46" s="516"/>
      <c r="JLH46" s="516"/>
      <c r="JLI46" s="516"/>
      <c r="JLJ46" s="516"/>
      <c r="JLK46" s="516"/>
      <c r="JLL46" s="516"/>
      <c r="JLM46" s="516"/>
      <c r="JLN46" s="516"/>
      <c r="JLO46" s="516"/>
      <c r="JLP46" s="516"/>
      <c r="JLQ46" s="516"/>
      <c r="JLR46" s="516"/>
      <c r="JLS46" s="516"/>
      <c r="JLT46" s="516"/>
      <c r="JLU46" s="516"/>
      <c r="JLV46" s="516"/>
      <c r="JLW46" s="516"/>
      <c r="JLX46" s="516"/>
      <c r="JLY46" s="516"/>
      <c r="JLZ46" s="516"/>
      <c r="JMA46" s="516"/>
      <c r="JMB46" s="516"/>
      <c r="JMC46" s="516"/>
      <c r="JMD46" s="516"/>
      <c r="JME46" s="516"/>
      <c r="JMF46" s="516"/>
      <c r="JMG46" s="516"/>
      <c r="JMH46" s="516"/>
      <c r="JMI46" s="516"/>
      <c r="JMJ46" s="516"/>
      <c r="JMK46" s="516"/>
      <c r="JML46" s="516"/>
      <c r="JMM46" s="516"/>
      <c r="JMN46" s="516"/>
      <c r="JMO46" s="516"/>
      <c r="JMP46" s="516"/>
      <c r="JMQ46" s="516"/>
      <c r="JMR46" s="516"/>
      <c r="JMS46" s="516"/>
      <c r="JMT46" s="516"/>
      <c r="JMU46" s="516"/>
      <c r="JMV46" s="516"/>
      <c r="JMW46" s="516"/>
      <c r="JMX46" s="516"/>
      <c r="JMY46" s="516"/>
      <c r="JMZ46" s="516"/>
      <c r="JNA46" s="516"/>
      <c r="JNB46" s="516"/>
      <c r="JNC46" s="516"/>
      <c r="JND46" s="516"/>
      <c r="JNE46" s="516"/>
      <c r="JNF46" s="516"/>
      <c r="JNG46" s="516"/>
      <c r="JNH46" s="516"/>
      <c r="JNI46" s="516"/>
      <c r="JNJ46" s="516"/>
      <c r="JNK46" s="516"/>
      <c r="JNL46" s="516"/>
      <c r="JNM46" s="516"/>
      <c r="JNN46" s="516"/>
      <c r="JNO46" s="516"/>
      <c r="JNP46" s="516"/>
      <c r="JNQ46" s="516"/>
      <c r="JNR46" s="516"/>
      <c r="JNS46" s="516"/>
      <c r="JNT46" s="516"/>
      <c r="JNU46" s="516"/>
      <c r="JNV46" s="516"/>
      <c r="JNW46" s="516"/>
      <c r="JNX46" s="516"/>
      <c r="JNY46" s="516"/>
      <c r="JNZ46" s="516"/>
      <c r="JOA46" s="516"/>
      <c r="JOB46" s="516"/>
      <c r="JOC46" s="516"/>
      <c r="JOD46" s="516"/>
      <c r="JOE46" s="516"/>
      <c r="JOF46" s="516"/>
      <c r="JOG46" s="516"/>
      <c r="JOH46" s="516"/>
      <c r="JOI46" s="516"/>
      <c r="JOJ46" s="516"/>
      <c r="JOK46" s="516"/>
      <c r="JOL46" s="516"/>
      <c r="JOM46" s="516"/>
      <c r="JON46" s="516"/>
      <c r="JOO46" s="516"/>
      <c r="JOP46" s="516"/>
      <c r="JOQ46" s="516"/>
      <c r="JOR46" s="516"/>
      <c r="JOS46" s="516"/>
      <c r="JOT46" s="516"/>
      <c r="JOU46" s="516"/>
      <c r="JOV46" s="516"/>
      <c r="JOW46" s="516"/>
      <c r="JOX46" s="516"/>
      <c r="JOY46" s="516"/>
      <c r="JOZ46" s="516"/>
      <c r="JPA46" s="516"/>
      <c r="JPB46" s="516"/>
      <c r="JPC46" s="516"/>
      <c r="JPD46" s="516"/>
      <c r="JPE46" s="516"/>
      <c r="JPF46" s="516"/>
      <c r="JPG46" s="516"/>
      <c r="JPH46" s="516"/>
      <c r="JPI46" s="516"/>
      <c r="JPJ46" s="516"/>
      <c r="JPK46" s="516"/>
      <c r="JPL46" s="516"/>
      <c r="JPM46" s="516"/>
      <c r="JPN46" s="516"/>
      <c r="JPO46" s="516"/>
      <c r="JPP46" s="516"/>
      <c r="JPQ46" s="516"/>
      <c r="JPR46" s="516"/>
      <c r="JPS46" s="516"/>
      <c r="JPT46" s="516"/>
      <c r="JPU46" s="516"/>
      <c r="JPV46" s="516"/>
      <c r="JPW46" s="516"/>
      <c r="JPX46" s="516"/>
      <c r="JPY46" s="516"/>
      <c r="JPZ46" s="516"/>
      <c r="JQA46" s="516"/>
      <c r="JQB46" s="516"/>
      <c r="JQC46" s="516"/>
      <c r="JQD46" s="516"/>
      <c r="JQE46" s="516"/>
      <c r="JQF46" s="516"/>
      <c r="JQG46" s="516"/>
      <c r="JQH46" s="516"/>
      <c r="JQI46" s="516"/>
      <c r="JQJ46" s="516"/>
      <c r="JQK46" s="516"/>
      <c r="JQL46" s="516"/>
      <c r="JQM46" s="516"/>
      <c r="JQN46" s="516"/>
      <c r="JQO46" s="516"/>
      <c r="JQP46" s="516"/>
      <c r="JQQ46" s="516"/>
      <c r="JQR46" s="516"/>
      <c r="JQS46" s="516"/>
      <c r="JQT46" s="516"/>
      <c r="JQU46" s="516"/>
      <c r="JQV46" s="516"/>
      <c r="JQW46" s="516"/>
      <c r="JQX46" s="516"/>
      <c r="JQY46" s="516"/>
      <c r="JQZ46" s="516"/>
      <c r="JRA46" s="516"/>
      <c r="JRB46" s="516"/>
      <c r="JRC46" s="516"/>
      <c r="JRD46" s="516"/>
      <c r="JRE46" s="516"/>
      <c r="JRF46" s="516"/>
      <c r="JRG46" s="516"/>
      <c r="JRH46" s="516"/>
      <c r="JRI46" s="516"/>
      <c r="JRJ46" s="516"/>
      <c r="JRK46" s="516"/>
      <c r="JRL46" s="516"/>
      <c r="JRM46" s="516"/>
      <c r="JRN46" s="516"/>
      <c r="JRO46" s="516"/>
      <c r="JRP46" s="516"/>
      <c r="JRQ46" s="516"/>
      <c r="JRR46" s="516"/>
      <c r="JRS46" s="516"/>
      <c r="JRT46" s="516"/>
      <c r="JRU46" s="516"/>
      <c r="JRV46" s="516"/>
      <c r="JRW46" s="516"/>
      <c r="JRX46" s="516"/>
      <c r="JRY46" s="516"/>
      <c r="JRZ46" s="516"/>
      <c r="JSA46" s="516"/>
      <c r="JSB46" s="516"/>
      <c r="JSC46" s="516"/>
      <c r="JSD46" s="516"/>
      <c r="JSE46" s="516"/>
      <c r="JSF46" s="516"/>
      <c r="JSG46" s="516"/>
      <c r="JSH46" s="516"/>
      <c r="JSI46" s="516"/>
      <c r="JSJ46" s="516"/>
      <c r="JSK46" s="516"/>
      <c r="JSL46" s="516"/>
      <c r="JSM46" s="516"/>
      <c r="JSN46" s="516"/>
      <c r="JSO46" s="516"/>
      <c r="JSP46" s="516"/>
      <c r="JSQ46" s="516"/>
      <c r="JSR46" s="516"/>
      <c r="JSS46" s="516"/>
      <c r="JST46" s="516"/>
      <c r="JSU46" s="516"/>
      <c r="JSV46" s="516"/>
      <c r="JSW46" s="516"/>
      <c r="JSX46" s="516"/>
      <c r="JSY46" s="516"/>
      <c r="JSZ46" s="516"/>
      <c r="JTA46" s="516"/>
      <c r="JTB46" s="516"/>
      <c r="JTC46" s="516"/>
      <c r="JTD46" s="516"/>
      <c r="JTE46" s="516"/>
      <c r="JTF46" s="516"/>
      <c r="JTG46" s="516"/>
      <c r="JTH46" s="516"/>
      <c r="JTI46" s="516"/>
      <c r="JTJ46" s="516"/>
      <c r="JTK46" s="516"/>
      <c r="JTL46" s="516"/>
      <c r="JTM46" s="516"/>
      <c r="JTN46" s="516"/>
      <c r="JTO46" s="516"/>
      <c r="JTP46" s="516"/>
      <c r="JTQ46" s="516"/>
      <c r="JTR46" s="516"/>
      <c r="JTS46" s="516"/>
      <c r="JTT46" s="516"/>
      <c r="JTU46" s="516"/>
      <c r="JTV46" s="516"/>
      <c r="JTW46" s="516"/>
      <c r="JTX46" s="516"/>
      <c r="JTY46" s="516"/>
      <c r="JTZ46" s="516"/>
      <c r="JUA46" s="516"/>
      <c r="JUB46" s="516"/>
      <c r="JUC46" s="516"/>
      <c r="JUD46" s="516"/>
      <c r="JUE46" s="516"/>
      <c r="JUF46" s="516"/>
      <c r="JUG46" s="516"/>
      <c r="JUH46" s="516"/>
      <c r="JUI46" s="516"/>
      <c r="JUJ46" s="516"/>
      <c r="JUK46" s="516"/>
      <c r="JUL46" s="516"/>
      <c r="JUM46" s="516"/>
      <c r="JUN46" s="516"/>
      <c r="JUO46" s="516"/>
      <c r="JUP46" s="516"/>
      <c r="JUQ46" s="516"/>
      <c r="JUR46" s="516"/>
      <c r="JUS46" s="516"/>
      <c r="JUT46" s="516"/>
      <c r="JUU46" s="516"/>
      <c r="JUV46" s="516"/>
      <c r="JUW46" s="516"/>
      <c r="JUX46" s="516"/>
      <c r="JUY46" s="516"/>
      <c r="JUZ46" s="516"/>
      <c r="JVA46" s="516"/>
      <c r="JVB46" s="516"/>
      <c r="JVC46" s="516"/>
      <c r="JVD46" s="516"/>
      <c r="JVE46" s="516"/>
      <c r="JVF46" s="516"/>
      <c r="JVG46" s="516"/>
      <c r="JVH46" s="516"/>
      <c r="JVI46" s="516"/>
      <c r="JVJ46" s="516"/>
      <c r="JVK46" s="516"/>
      <c r="JVL46" s="516"/>
      <c r="JVM46" s="516"/>
      <c r="JVN46" s="516"/>
      <c r="JVO46" s="516"/>
      <c r="JVP46" s="516"/>
      <c r="JVQ46" s="516"/>
      <c r="JVR46" s="516"/>
      <c r="JVS46" s="516"/>
      <c r="JVT46" s="516"/>
      <c r="JVU46" s="516"/>
      <c r="JVV46" s="516"/>
      <c r="JVW46" s="516"/>
      <c r="JVX46" s="516"/>
      <c r="JVY46" s="516"/>
      <c r="JVZ46" s="516"/>
      <c r="JWA46" s="516"/>
      <c r="JWB46" s="516"/>
      <c r="JWC46" s="516"/>
      <c r="JWD46" s="516"/>
      <c r="JWE46" s="516"/>
      <c r="JWF46" s="516"/>
      <c r="JWG46" s="516"/>
      <c r="JWH46" s="516"/>
      <c r="JWI46" s="516"/>
      <c r="JWJ46" s="516"/>
      <c r="JWK46" s="516"/>
      <c r="JWL46" s="516"/>
      <c r="JWM46" s="516"/>
      <c r="JWN46" s="516"/>
      <c r="JWO46" s="516"/>
      <c r="JWP46" s="516"/>
      <c r="JWQ46" s="516"/>
      <c r="JWR46" s="516"/>
      <c r="JWS46" s="516"/>
      <c r="JWT46" s="516"/>
      <c r="JWU46" s="516"/>
      <c r="JWV46" s="516"/>
      <c r="JWW46" s="516"/>
      <c r="JWX46" s="516"/>
      <c r="JWY46" s="516"/>
      <c r="JWZ46" s="516"/>
      <c r="JXA46" s="516"/>
      <c r="JXB46" s="516"/>
      <c r="JXC46" s="516"/>
      <c r="JXD46" s="516"/>
      <c r="JXE46" s="516"/>
      <c r="JXF46" s="516"/>
      <c r="JXG46" s="516"/>
      <c r="JXH46" s="516"/>
      <c r="JXI46" s="516"/>
      <c r="JXJ46" s="516"/>
      <c r="JXK46" s="516"/>
      <c r="JXL46" s="516"/>
      <c r="JXM46" s="516"/>
      <c r="JXN46" s="516"/>
      <c r="JXO46" s="516"/>
      <c r="JXP46" s="516"/>
      <c r="JXQ46" s="516"/>
      <c r="JXR46" s="516"/>
      <c r="JXS46" s="516"/>
      <c r="JXT46" s="516"/>
      <c r="JXU46" s="516"/>
      <c r="JXV46" s="516"/>
      <c r="JXW46" s="516"/>
      <c r="JXX46" s="516"/>
      <c r="JXY46" s="516"/>
      <c r="JXZ46" s="516"/>
      <c r="JYA46" s="516"/>
      <c r="JYB46" s="516"/>
      <c r="JYC46" s="516"/>
      <c r="JYD46" s="516"/>
      <c r="JYE46" s="516"/>
      <c r="JYF46" s="516"/>
      <c r="JYG46" s="516"/>
      <c r="JYH46" s="516"/>
      <c r="JYI46" s="516"/>
      <c r="JYJ46" s="516"/>
      <c r="JYK46" s="516"/>
      <c r="JYL46" s="516"/>
      <c r="JYM46" s="516"/>
      <c r="JYN46" s="516"/>
      <c r="JYO46" s="516"/>
      <c r="JYP46" s="516"/>
      <c r="JYQ46" s="516"/>
      <c r="JYR46" s="516"/>
      <c r="JYS46" s="516"/>
      <c r="JYT46" s="516"/>
      <c r="JYU46" s="516"/>
      <c r="JYV46" s="516"/>
      <c r="JYW46" s="516"/>
      <c r="JYX46" s="516"/>
      <c r="JYY46" s="516"/>
      <c r="JYZ46" s="516"/>
      <c r="JZA46" s="516"/>
      <c r="JZB46" s="516"/>
      <c r="JZC46" s="516"/>
      <c r="JZD46" s="516"/>
      <c r="JZE46" s="516"/>
      <c r="JZF46" s="516"/>
      <c r="JZG46" s="516"/>
      <c r="JZH46" s="516"/>
      <c r="JZI46" s="516"/>
      <c r="JZJ46" s="516"/>
      <c r="JZK46" s="516"/>
      <c r="JZL46" s="516"/>
      <c r="JZM46" s="516"/>
      <c r="JZN46" s="516"/>
      <c r="JZO46" s="516"/>
      <c r="JZP46" s="516"/>
      <c r="JZQ46" s="516"/>
      <c r="JZR46" s="516"/>
      <c r="JZS46" s="516"/>
      <c r="JZT46" s="516"/>
      <c r="JZU46" s="516"/>
      <c r="JZV46" s="516"/>
      <c r="JZW46" s="516"/>
      <c r="JZX46" s="516"/>
      <c r="JZY46" s="516"/>
      <c r="JZZ46" s="516"/>
      <c r="KAA46" s="516"/>
      <c r="KAB46" s="516"/>
      <c r="KAC46" s="516"/>
      <c r="KAD46" s="516"/>
      <c r="KAE46" s="516"/>
      <c r="KAF46" s="516"/>
      <c r="KAG46" s="516"/>
      <c r="KAH46" s="516"/>
      <c r="KAI46" s="516"/>
      <c r="KAJ46" s="516"/>
      <c r="KAK46" s="516"/>
      <c r="KAL46" s="516"/>
      <c r="KAM46" s="516"/>
      <c r="KAN46" s="516"/>
      <c r="KAO46" s="516"/>
      <c r="KAP46" s="516"/>
      <c r="KAQ46" s="516"/>
      <c r="KAR46" s="516"/>
      <c r="KAS46" s="516"/>
      <c r="KAT46" s="516"/>
      <c r="KAU46" s="516"/>
      <c r="KAV46" s="516"/>
      <c r="KAW46" s="516"/>
      <c r="KAX46" s="516"/>
      <c r="KAY46" s="516"/>
      <c r="KAZ46" s="516"/>
      <c r="KBA46" s="516"/>
      <c r="KBB46" s="516"/>
      <c r="KBC46" s="516"/>
      <c r="KBD46" s="516"/>
      <c r="KBE46" s="516"/>
      <c r="KBF46" s="516"/>
      <c r="KBG46" s="516"/>
      <c r="KBH46" s="516"/>
      <c r="KBI46" s="516"/>
      <c r="KBJ46" s="516"/>
      <c r="KBK46" s="516"/>
      <c r="KBL46" s="516"/>
      <c r="KBM46" s="516"/>
      <c r="KBN46" s="516"/>
      <c r="KBO46" s="516"/>
      <c r="KBP46" s="516"/>
      <c r="KBQ46" s="516"/>
      <c r="KBR46" s="516"/>
      <c r="KBS46" s="516"/>
      <c r="KBT46" s="516"/>
      <c r="KBU46" s="516"/>
      <c r="KBV46" s="516"/>
      <c r="KBW46" s="516"/>
      <c r="KBX46" s="516"/>
      <c r="KBY46" s="516"/>
      <c r="KBZ46" s="516"/>
      <c r="KCA46" s="516"/>
      <c r="KCB46" s="516"/>
      <c r="KCC46" s="516"/>
      <c r="KCD46" s="516"/>
      <c r="KCE46" s="516"/>
      <c r="KCF46" s="516"/>
      <c r="KCG46" s="516"/>
      <c r="KCH46" s="516"/>
      <c r="KCI46" s="516"/>
      <c r="KCJ46" s="516"/>
      <c r="KCK46" s="516"/>
      <c r="KCL46" s="516"/>
      <c r="KCM46" s="516"/>
      <c r="KCN46" s="516"/>
      <c r="KCO46" s="516"/>
      <c r="KCP46" s="516"/>
      <c r="KCQ46" s="516"/>
      <c r="KCR46" s="516"/>
      <c r="KCS46" s="516"/>
      <c r="KCT46" s="516"/>
      <c r="KCU46" s="516"/>
      <c r="KCV46" s="516"/>
      <c r="KCW46" s="516"/>
      <c r="KCX46" s="516"/>
      <c r="KCY46" s="516"/>
      <c r="KCZ46" s="516"/>
      <c r="KDA46" s="516"/>
      <c r="KDB46" s="516"/>
      <c r="KDC46" s="516"/>
      <c r="KDD46" s="516"/>
      <c r="KDE46" s="516"/>
      <c r="KDF46" s="516"/>
      <c r="KDG46" s="516"/>
      <c r="KDH46" s="516"/>
      <c r="KDI46" s="516"/>
      <c r="KDJ46" s="516"/>
      <c r="KDK46" s="516"/>
      <c r="KDL46" s="516"/>
      <c r="KDM46" s="516"/>
      <c r="KDN46" s="516"/>
      <c r="KDO46" s="516"/>
      <c r="KDP46" s="516"/>
      <c r="KDQ46" s="516"/>
      <c r="KDR46" s="516"/>
      <c r="KDS46" s="516"/>
      <c r="KDT46" s="516"/>
      <c r="KDU46" s="516"/>
      <c r="KDV46" s="516"/>
      <c r="KDW46" s="516"/>
      <c r="KDX46" s="516"/>
      <c r="KDY46" s="516"/>
      <c r="KDZ46" s="516"/>
      <c r="KEA46" s="516"/>
      <c r="KEB46" s="516"/>
      <c r="KEC46" s="516"/>
      <c r="KED46" s="516"/>
      <c r="KEE46" s="516"/>
      <c r="KEF46" s="516"/>
      <c r="KEG46" s="516"/>
      <c r="KEH46" s="516"/>
      <c r="KEI46" s="516"/>
      <c r="KEJ46" s="516"/>
      <c r="KEK46" s="516"/>
      <c r="KEL46" s="516"/>
      <c r="KEM46" s="516"/>
      <c r="KEN46" s="516"/>
      <c r="KEO46" s="516"/>
      <c r="KEP46" s="516"/>
      <c r="KEQ46" s="516"/>
      <c r="KER46" s="516"/>
      <c r="KES46" s="516"/>
      <c r="KET46" s="516"/>
      <c r="KEU46" s="516"/>
      <c r="KEV46" s="516"/>
      <c r="KEW46" s="516"/>
      <c r="KEX46" s="516"/>
      <c r="KEY46" s="516"/>
      <c r="KEZ46" s="516"/>
      <c r="KFA46" s="516"/>
      <c r="KFB46" s="516"/>
      <c r="KFC46" s="516"/>
      <c r="KFD46" s="516"/>
      <c r="KFE46" s="516"/>
      <c r="KFF46" s="516"/>
      <c r="KFG46" s="516"/>
      <c r="KFH46" s="516"/>
      <c r="KFI46" s="516"/>
      <c r="KFJ46" s="516"/>
      <c r="KFK46" s="516"/>
      <c r="KFL46" s="516"/>
      <c r="KFM46" s="516"/>
      <c r="KFN46" s="516"/>
      <c r="KFO46" s="516"/>
      <c r="KFP46" s="516"/>
      <c r="KFQ46" s="516"/>
      <c r="KFR46" s="516"/>
      <c r="KFS46" s="516"/>
      <c r="KFT46" s="516"/>
      <c r="KFU46" s="516"/>
      <c r="KFV46" s="516"/>
      <c r="KFW46" s="516"/>
      <c r="KFX46" s="516"/>
      <c r="KFY46" s="516"/>
      <c r="KFZ46" s="516"/>
      <c r="KGA46" s="516"/>
      <c r="KGB46" s="516"/>
      <c r="KGC46" s="516"/>
      <c r="KGD46" s="516"/>
      <c r="KGE46" s="516"/>
      <c r="KGF46" s="516"/>
      <c r="KGG46" s="516"/>
      <c r="KGH46" s="516"/>
      <c r="KGI46" s="516"/>
      <c r="KGJ46" s="516"/>
      <c r="KGK46" s="516"/>
      <c r="KGL46" s="516"/>
      <c r="KGM46" s="516"/>
      <c r="KGN46" s="516"/>
      <c r="KGO46" s="516"/>
      <c r="KGP46" s="516"/>
      <c r="KGQ46" s="516"/>
      <c r="KGR46" s="516"/>
      <c r="KGS46" s="516"/>
      <c r="KGT46" s="516"/>
      <c r="KGU46" s="516"/>
      <c r="KGV46" s="516"/>
      <c r="KGW46" s="516"/>
      <c r="KGX46" s="516"/>
      <c r="KGY46" s="516"/>
      <c r="KGZ46" s="516"/>
      <c r="KHA46" s="516"/>
      <c r="KHB46" s="516"/>
      <c r="KHC46" s="516"/>
      <c r="KHD46" s="516"/>
      <c r="KHE46" s="516"/>
      <c r="KHF46" s="516"/>
      <c r="KHG46" s="516"/>
      <c r="KHH46" s="516"/>
      <c r="KHI46" s="516"/>
      <c r="KHJ46" s="516"/>
      <c r="KHK46" s="516"/>
      <c r="KHL46" s="516"/>
      <c r="KHM46" s="516"/>
      <c r="KHN46" s="516"/>
      <c r="KHO46" s="516"/>
      <c r="KHP46" s="516"/>
      <c r="KHQ46" s="516"/>
      <c r="KHR46" s="516"/>
      <c r="KHS46" s="516"/>
      <c r="KHT46" s="516"/>
      <c r="KHU46" s="516"/>
      <c r="KHV46" s="516"/>
      <c r="KHW46" s="516"/>
      <c r="KHX46" s="516"/>
      <c r="KHY46" s="516"/>
      <c r="KHZ46" s="516"/>
      <c r="KIA46" s="516"/>
      <c r="KIB46" s="516"/>
      <c r="KIC46" s="516"/>
      <c r="KID46" s="516"/>
      <c r="KIE46" s="516"/>
      <c r="KIF46" s="516"/>
      <c r="KIG46" s="516"/>
      <c r="KIH46" s="516"/>
      <c r="KII46" s="516"/>
      <c r="KIJ46" s="516"/>
      <c r="KIK46" s="516"/>
      <c r="KIL46" s="516"/>
      <c r="KIM46" s="516"/>
      <c r="KIN46" s="516"/>
      <c r="KIO46" s="516"/>
      <c r="KIP46" s="516"/>
      <c r="KIQ46" s="516"/>
      <c r="KIR46" s="516"/>
      <c r="KIS46" s="516"/>
      <c r="KIT46" s="516"/>
      <c r="KIU46" s="516"/>
      <c r="KIV46" s="516"/>
      <c r="KIW46" s="516"/>
      <c r="KIX46" s="516"/>
      <c r="KIY46" s="516"/>
      <c r="KIZ46" s="516"/>
      <c r="KJA46" s="516"/>
      <c r="KJB46" s="516"/>
      <c r="KJC46" s="516"/>
      <c r="KJD46" s="516"/>
      <c r="KJE46" s="516"/>
      <c r="KJF46" s="516"/>
      <c r="KJG46" s="516"/>
      <c r="KJH46" s="516"/>
      <c r="KJI46" s="516"/>
      <c r="KJJ46" s="516"/>
      <c r="KJK46" s="516"/>
      <c r="KJL46" s="516"/>
      <c r="KJM46" s="516"/>
      <c r="KJN46" s="516"/>
      <c r="KJO46" s="516"/>
      <c r="KJP46" s="516"/>
      <c r="KJQ46" s="516"/>
      <c r="KJR46" s="516"/>
      <c r="KJS46" s="516"/>
      <c r="KJT46" s="516"/>
      <c r="KJU46" s="516"/>
      <c r="KJV46" s="516"/>
      <c r="KJW46" s="516"/>
      <c r="KJX46" s="516"/>
      <c r="KJY46" s="516"/>
      <c r="KJZ46" s="516"/>
      <c r="KKA46" s="516"/>
      <c r="KKB46" s="516"/>
      <c r="KKC46" s="516"/>
      <c r="KKD46" s="516"/>
      <c r="KKE46" s="516"/>
      <c r="KKF46" s="516"/>
      <c r="KKG46" s="516"/>
      <c r="KKH46" s="516"/>
      <c r="KKI46" s="516"/>
      <c r="KKJ46" s="516"/>
      <c r="KKK46" s="516"/>
      <c r="KKL46" s="516"/>
      <c r="KKM46" s="516"/>
      <c r="KKN46" s="516"/>
      <c r="KKO46" s="516"/>
      <c r="KKP46" s="516"/>
      <c r="KKQ46" s="516"/>
      <c r="KKR46" s="516"/>
      <c r="KKS46" s="516"/>
      <c r="KKT46" s="516"/>
      <c r="KKU46" s="516"/>
      <c r="KKV46" s="516"/>
      <c r="KKW46" s="516"/>
      <c r="KKX46" s="516"/>
      <c r="KKY46" s="516"/>
      <c r="KKZ46" s="516"/>
      <c r="KLA46" s="516"/>
      <c r="KLB46" s="516"/>
      <c r="KLC46" s="516"/>
      <c r="KLD46" s="516"/>
      <c r="KLE46" s="516"/>
      <c r="KLF46" s="516"/>
      <c r="KLG46" s="516"/>
      <c r="KLH46" s="516"/>
      <c r="KLI46" s="516"/>
      <c r="KLJ46" s="516"/>
      <c r="KLK46" s="516"/>
      <c r="KLL46" s="516"/>
      <c r="KLM46" s="516"/>
      <c r="KLN46" s="516"/>
      <c r="KLO46" s="516"/>
      <c r="KLP46" s="516"/>
      <c r="KLQ46" s="516"/>
      <c r="KLR46" s="516"/>
      <c r="KLS46" s="516"/>
      <c r="KLT46" s="516"/>
      <c r="KLU46" s="516"/>
      <c r="KLV46" s="516"/>
      <c r="KLW46" s="516"/>
      <c r="KLX46" s="516"/>
      <c r="KLY46" s="516"/>
      <c r="KLZ46" s="516"/>
      <c r="KMA46" s="516"/>
      <c r="KMB46" s="516"/>
      <c r="KMC46" s="516"/>
      <c r="KMD46" s="516"/>
      <c r="KME46" s="516"/>
      <c r="KMF46" s="516"/>
      <c r="KMG46" s="516"/>
      <c r="KMH46" s="516"/>
      <c r="KMI46" s="516"/>
      <c r="KMJ46" s="516"/>
      <c r="KMK46" s="516"/>
      <c r="KML46" s="516"/>
      <c r="KMM46" s="516"/>
      <c r="KMN46" s="516"/>
      <c r="KMO46" s="516"/>
      <c r="KMP46" s="516"/>
      <c r="KMQ46" s="516"/>
      <c r="KMR46" s="516"/>
      <c r="KMS46" s="516"/>
      <c r="KMT46" s="516"/>
      <c r="KMU46" s="516"/>
      <c r="KMV46" s="516"/>
      <c r="KMW46" s="516"/>
      <c r="KMX46" s="516"/>
      <c r="KMY46" s="516"/>
      <c r="KMZ46" s="516"/>
      <c r="KNA46" s="516"/>
      <c r="KNB46" s="516"/>
      <c r="KNC46" s="516"/>
      <c r="KND46" s="516"/>
      <c r="KNE46" s="516"/>
      <c r="KNF46" s="516"/>
      <c r="KNG46" s="516"/>
      <c r="KNH46" s="516"/>
      <c r="KNI46" s="516"/>
      <c r="KNJ46" s="516"/>
      <c r="KNK46" s="516"/>
      <c r="KNL46" s="516"/>
      <c r="KNM46" s="516"/>
      <c r="KNN46" s="516"/>
      <c r="KNO46" s="516"/>
      <c r="KNP46" s="516"/>
      <c r="KNQ46" s="516"/>
      <c r="KNR46" s="516"/>
      <c r="KNS46" s="516"/>
      <c r="KNT46" s="516"/>
      <c r="KNU46" s="516"/>
      <c r="KNV46" s="516"/>
      <c r="KNW46" s="516"/>
      <c r="KNX46" s="516"/>
      <c r="KNY46" s="516"/>
      <c r="KNZ46" s="516"/>
      <c r="KOA46" s="516"/>
      <c r="KOB46" s="516"/>
      <c r="KOC46" s="516"/>
      <c r="KOD46" s="516"/>
      <c r="KOE46" s="516"/>
      <c r="KOF46" s="516"/>
      <c r="KOG46" s="516"/>
      <c r="KOH46" s="516"/>
      <c r="KOI46" s="516"/>
      <c r="KOJ46" s="516"/>
      <c r="KOK46" s="516"/>
      <c r="KOL46" s="516"/>
      <c r="KOM46" s="516"/>
      <c r="KON46" s="516"/>
      <c r="KOO46" s="516"/>
      <c r="KOP46" s="516"/>
      <c r="KOQ46" s="516"/>
      <c r="KOR46" s="516"/>
      <c r="KOS46" s="516"/>
      <c r="KOT46" s="516"/>
      <c r="KOU46" s="516"/>
      <c r="KOV46" s="516"/>
      <c r="KOW46" s="516"/>
      <c r="KOX46" s="516"/>
      <c r="KOY46" s="516"/>
      <c r="KOZ46" s="516"/>
      <c r="KPA46" s="516"/>
      <c r="KPB46" s="516"/>
      <c r="KPC46" s="516"/>
      <c r="KPD46" s="516"/>
      <c r="KPE46" s="516"/>
      <c r="KPF46" s="516"/>
      <c r="KPG46" s="516"/>
      <c r="KPH46" s="516"/>
      <c r="KPI46" s="516"/>
      <c r="KPJ46" s="516"/>
      <c r="KPK46" s="516"/>
      <c r="KPL46" s="516"/>
      <c r="KPM46" s="516"/>
      <c r="KPN46" s="516"/>
      <c r="KPO46" s="516"/>
      <c r="KPP46" s="516"/>
      <c r="KPQ46" s="516"/>
      <c r="KPR46" s="516"/>
      <c r="KPS46" s="516"/>
      <c r="KPT46" s="516"/>
      <c r="KPU46" s="516"/>
      <c r="KPV46" s="516"/>
      <c r="KPW46" s="516"/>
      <c r="KPX46" s="516"/>
      <c r="KPY46" s="516"/>
      <c r="KPZ46" s="516"/>
      <c r="KQA46" s="516"/>
      <c r="KQB46" s="516"/>
      <c r="KQC46" s="516"/>
      <c r="KQD46" s="516"/>
      <c r="KQE46" s="516"/>
      <c r="KQF46" s="516"/>
      <c r="KQG46" s="516"/>
      <c r="KQH46" s="516"/>
      <c r="KQI46" s="516"/>
      <c r="KQJ46" s="516"/>
      <c r="KQK46" s="516"/>
      <c r="KQL46" s="516"/>
      <c r="KQM46" s="516"/>
      <c r="KQN46" s="516"/>
      <c r="KQO46" s="516"/>
      <c r="KQP46" s="516"/>
      <c r="KQQ46" s="516"/>
      <c r="KQR46" s="516"/>
      <c r="KQS46" s="516"/>
      <c r="KQT46" s="516"/>
      <c r="KQU46" s="516"/>
      <c r="KQV46" s="516"/>
      <c r="KQW46" s="516"/>
      <c r="KQX46" s="516"/>
      <c r="KQY46" s="516"/>
      <c r="KQZ46" s="516"/>
      <c r="KRA46" s="516"/>
      <c r="KRB46" s="516"/>
      <c r="KRC46" s="516"/>
      <c r="KRD46" s="516"/>
      <c r="KRE46" s="516"/>
      <c r="KRF46" s="516"/>
      <c r="KRG46" s="516"/>
      <c r="KRH46" s="516"/>
      <c r="KRI46" s="516"/>
      <c r="KRJ46" s="516"/>
      <c r="KRK46" s="516"/>
      <c r="KRL46" s="516"/>
      <c r="KRM46" s="516"/>
      <c r="KRN46" s="516"/>
      <c r="KRO46" s="516"/>
      <c r="KRP46" s="516"/>
      <c r="KRQ46" s="516"/>
      <c r="KRR46" s="516"/>
      <c r="KRS46" s="516"/>
      <c r="KRT46" s="516"/>
      <c r="KRU46" s="516"/>
      <c r="KRV46" s="516"/>
      <c r="KRW46" s="516"/>
      <c r="KRX46" s="516"/>
      <c r="KRY46" s="516"/>
      <c r="KRZ46" s="516"/>
      <c r="KSA46" s="516"/>
      <c r="KSB46" s="516"/>
      <c r="KSC46" s="516"/>
      <c r="KSD46" s="516"/>
      <c r="KSE46" s="516"/>
      <c r="KSF46" s="516"/>
      <c r="KSG46" s="516"/>
      <c r="KSH46" s="516"/>
      <c r="KSI46" s="516"/>
      <c r="KSJ46" s="516"/>
      <c r="KSK46" s="516"/>
      <c r="KSL46" s="516"/>
      <c r="KSM46" s="516"/>
      <c r="KSN46" s="516"/>
      <c r="KSO46" s="516"/>
      <c r="KSP46" s="516"/>
      <c r="KSQ46" s="516"/>
      <c r="KSR46" s="516"/>
      <c r="KSS46" s="516"/>
      <c r="KST46" s="516"/>
      <c r="KSU46" s="516"/>
      <c r="KSV46" s="516"/>
      <c r="KSW46" s="516"/>
      <c r="KSX46" s="516"/>
      <c r="KSY46" s="516"/>
      <c r="KSZ46" s="516"/>
      <c r="KTA46" s="516"/>
      <c r="KTB46" s="516"/>
      <c r="KTC46" s="516"/>
      <c r="KTD46" s="516"/>
      <c r="KTE46" s="516"/>
      <c r="KTF46" s="516"/>
      <c r="KTG46" s="516"/>
      <c r="KTH46" s="516"/>
      <c r="KTI46" s="516"/>
      <c r="KTJ46" s="516"/>
      <c r="KTK46" s="516"/>
      <c r="KTL46" s="516"/>
      <c r="KTM46" s="516"/>
      <c r="KTN46" s="516"/>
      <c r="KTO46" s="516"/>
      <c r="KTP46" s="516"/>
      <c r="KTQ46" s="516"/>
      <c r="KTR46" s="516"/>
      <c r="KTS46" s="516"/>
      <c r="KTT46" s="516"/>
      <c r="KTU46" s="516"/>
      <c r="KTV46" s="516"/>
      <c r="KTW46" s="516"/>
      <c r="KTX46" s="516"/>
      <c r="KTY46" s="516"/>
      <c r="KTZ46" s="516"/>
      <c r="KUA46" s="516"/>
      <c r="KUB46" s="516"/>
      <c r="KUC46" s="516"/>
      <c r="KUD46" s="516"/>
      <c r="KUE46" s="516"/>
      <c r="KUF46" s="516"/>
      <c r="KUG46" s="516"/>
      <c r="KUH46" s="516"/>
      <c r="KUI46" s="516"/>
      <c r="KUJ46" s="516"/>
      <c r="KUK46" s="516"/>
      <c r="KUL46" s="516"/>
      <c r="KUM46" s="516"/>
      <c r="KUN46" s="516"/>
      <c r="KUO46" s="516"/>
      <c r="KUP46" s="516"/>
      <c r="KUQ46" s="516"/>
      <c r="KUR46" s="516"/>
      <c r="KUS46" s="516"/>
      <c r="KUT46" s="516"/>
      <c r="KUU46" s="516"/>
      <c r="KUV46" s="516"/>
      <c r="KUW46" s="516"/>
      <c r="KUX46" s="516"/>
      <c r="KUY46" s="516"/>
      <c r="KUZ46" s="516"/>
      <c r="KVA46" s="516"/>
      <c r="KVB46" s="516"/>
      <c r="KVC46" s="516"/>
      <c r="KVD46" s="516"/>
      <c r="KVE46" s="516"/>
      <c r="KVF46" s="516"/>
      <c r="KVG46" s="516"/>
      <c r="KVH46" s="516"/>
      <c r="KVI46" s="516"/>
      <c r="KVJ46" s="516"/>
      <c r="KVK46" s="516"/>
      <c r="KVL46" s="516"/>
      <c r="KVM46" s="516"/>
      <c r="KVN46" s="516"/>
      <c r="KVO46" s="516"/>
      <c r="KVP46" s="516"/>
      <c r="KVQ46" s="516"/>
      <c r="KVR46" s="516"/>
      <c r="KVS46" s="516"/>
      <c r="KVT46" s="516"/>
      <c r="KVU46" s="516"/>
      <c r="KVV46" s="516"/>
      <c r="KVW46" s="516"/>
      <c r="KVX46" s="516"/>
      <c r="KVY46" s="516"/>
      <c r="KVZ46" s="516"/>
      <c r="KWA46" s="516"/>
      <c r="KWB46" s="516"/>
      <c r="KWC46" s="516"/>
      <c r="KWD46" s="516"/>
      <c r="KWE46" s="516"/>
      <c r="KWF46" s="516"/>
      <c r="KWG46" s="516"/>
      <c r="KWH46" s="516"/>
      <c r="KWI46" s="516"/>
      <c r="KWJ46" s="516"/>
      <c r="KWK46" s="516"/>
      <c r="KWL46" s="516"/>
      <c r="KWM46" s="516"/>
      <c r="KWN46" s="516"/>
      <c r="KWO46" s="516"/>
      <c r="KWP46" s="516"/>
      <c r="KWQ46" s="516"/>
      <c r="KWR46" s="516"/>
      <c r="KWS46" s="516"/>
      <c r="KWT46" s="516"/>
      <c r="KWU46" s="516"/>
      <c r="KWV46" s="516"/>
      <c r="KWW46" s="516"/>
      <c r="KWX46" s="516"/>
      <c r="KWY46" s="516"/>
      <c r="KWZ46" s="516"/>
      <c r="KXA46" s="516"/>
      <c r="KXB46" s="516"/>
      <c r="KXC46" s="516"/>
      <c r="KXD46" s="516"/>
      <c r="KXE46" s="516"/>
      <c r="KXF46" s="516"/>
      <c r="KXG46" s="516"/>
      <c r="KXH46" s="516"/>
      <c r="KXI46" s="516"/>
      <c r="KXJ46" s="516"/>
      <c r="KXK46" s="516"/>
      <c r="KXL46" s="516"/>
      <c r="KXM46" s="516"/>
      <c r="KXN46" s="516"/>
      <c r="KXO46" s="516"/>
      <c r="KXP46" s="516"/>
      <c r="KXQ46" s="516"/>
      <c r="KXR46" s="516"/>
      <c r="KXS46" s="516"/>
      <c r="KXT46" s="516"/>
      <c r="KXU46" s="516"/>
      <c r="KXV46" s="516"/>
      <c r="KXW46" s="516"/>
      <c r="KXX46" s="516"/>
      <c r="KXY46" s="516"/>
      <c r="KXZ46" s="516"/>
      <c r="KYA46" s="516"/>
      <c r="KYB46" s="516"/>
      <c r="KYC46" s="516"/>
      <c r="KYD46" s="516"/>
      <c r="KYE46" s="516"/>
      <c r="KYF46" s="516"/>
      <c r="KYG46" s="516"/>
      <c r="KYH46" s="516"/>
      <c r="KYI46" s="516"/>
      <c r="KYJ46" s="516"/>
      <c r="KYK46" s="516"/>
      <c r="KYL46" s="516"/>
      <c r="KYM46" s="516"/>
      <c r="KYN46" s="516"/>
      <c r="KYO46" s="516"/>
      <c r="KYP46" s="516"/>
      <c r="KYQ46" s="516"/>
      <c r="KYR46" s="516"/>
      <c r="KYS46" s="516"/>
      <c r="KYT46" s="516"/>
      <c r="KYU46" s="516"/>
      <c r="KYV46" s="516"/>
      <c r="KYW46" s="516"/>
      <c r="KYX46" s="516"/>
      <c r="KYY46" s="516"/>
      <c r="KYZ46" s="516"/>
      <c r="KZA46" s="516"/>
      <c r="KZB46" s="516"/>
      <c r="KZC46" s="516"/>
      <c r="KZD46" s="516"/>
      <c r="KZE46" s="516"/>
      <c r="KZF46" s="516"/>
      <c r="KZG46" s="516"/>
      <c r="KZH46" s="516"/>
      <c r="KZI46" s="516"/>
      <c r="KZJ46" s="516"/>
      <c r="KZK46" s="516"/>
      <c r="KZL46" s="516"/>
      <c r="KZM46" s="516"/>
      <c r="KZN46" s="516"/>
      <c r="KZO46" s="516"/>
      <c r="KZP46" s="516"/>
      <c r="KZQ46" s="516"/>
      <c r="KZR46" s="516"/>
      <c r="KZS46" s="516"/>
      <c r="KZT46" s="516"/>
      <c r="KZU46" s="516"/>
      <c r="KZV46" s="516"/>
      <c r="KZW46" s="516"/>
      <c r="KZX46" s="516"/>
      <c r="KZY46" s="516"/>
      <c r="KZZ46" s="516"/>
      <c r="LAA46" s="516"/>
      <c r="LAB46" s="516"/>
      <c r="LAC46" s="516"/>
      <c r="LAD46" s="516"/>
      <c r="LAE46" s="516"/>
      <c r="LAF46" s="516"/>
      <c r="LAG46" s="516"/>
      <c r="LAH46" s="516"/>
      <c r="LAI46" s="516"/>
      <c r="LAJ46" s="516"/>
      <c r="LAK46" s="516"/>
      <c r="LAL46" s="516"/>
      <c r="LAM46" s="516"/>
      <c r="LAN46" s="516"/>
      <c r="LAO46" s="516"/>
      <c r="LAP46" s="516"/>
      <c r="LAQ46" s="516"/>
      <c r="LAR46" s="516"/>
      <c r="LAS46" s="516"/>
      <c r="LAT46" s="516"/>
      <c r="LAU46" s="516"/>
      <c r="LAV46" s="516"/>
      <c r="LAW46" s="516"/>
      <c r="LAX46" s="516"/>
      <c r="LAY46" s="516"/>
      <c r="LAZ46" s="516"/>
      <c r="LBA46" s="516"/>
      <c r="LBB46" s="516"/>
      <c r="LBC46" s="516"/>
      <c r="LBD46" s="516"/>
      <c r="LBE46" s="516"/>
      <c r="LBF46" s="516"/>
      <c r="LBG46" s="516"/>
      <c r="LBH46" s="516"/>
      <c r="LBI46" s="516"/>
      <c r="LBJ46" s="516"/>
      <c r="LBK46" s="516"/>
      <c r="LBL46" s="516"/>
      <c r="LBM46" s="516"/>
      <c r="LBN46" s="516"/>
      <c r="LBO46" s="516"/>
      <c r="LBP46" s="516"/>
      <c r="LBQ46" s="516"/>
      <c r="LBR46" s="516"/>
      <c r="LBS46" s="516"/>
      <c r="LBT46" s="516"/>
      <c r="LBU46" s="516"/>
      <c r="LBV46" s="516"/>
      <c r="LBW46" s="516"/>
      <c r="LBX46" s="516"/>
      <c r="LBY46" s="516"/>
      <c r="LBZ46" s="516"/>
      <c r="LCA46" s="516"/>
      <c r="LCB46" s="516"/>
      <c r="LCC46" s="516"/>
      <c r="LCD46" s="516"/>
      <c r="LCE46" s="516"/>
      <c r="LCF46" s="516"/>
      <c r="LCG46" s="516"/>
      <c r="LCH46" s="516"/>
      <c r="LCI46" s="516"/>
      <c r="LCJ46" s="516"/>
      <c r="LCK46" s="516"/>
      <c r="LCL46" s="516"/>
      <c r="LCM46" s="516"/>
      <c r="LCN46" s="516"/>
      <c r="LCO46" s="516"/>
      <c r="LCP46" s="516"/>
      <c r="LCQ46" s="516"/>
      <c r="LCR46" s="516"/>
      <c r="LCS46" s="516"/>
      <c r="LCT46" s="516"/>
      <c r="LCU46" s="516"/>
      <c r="LCV46" s="516"/>
      <c r="LCW46" s="516"/>
      <c r="LCX46" s="516"/>
      <c r="LCY46" s="516"/>
      <c r="LCZ46" s="516"/>
      <c r="LDA46" s="516"/>
      <c r="LDB46" s="516"/>
      <c r="LDC46" s="516"/>
      <c r="LDD46" s="516"/>
      <c r="LDE46" s="516"/>
      <c r="LDF46" s="516"/>
      <c r="LDG46" s="516"/>
      <c r="LDH46" s="516"/>
      <c r="LDI46" s="516"/>
      <c r="LDJ46" s="516"/>
      <c r="LDK46" s="516"/>
      <c r="LDL46" s="516"/>
      <c r="LDM46" s="516"/>
      <c r="LDN46" s="516"/>
      <c r="LDO46" s="516"/>
      <c r="LDP46" s="516"/>
      <c r="LDQ46" s="516"/>
      <c r="LDR46" s="516"/>
      <c r="LDS46" s="516"/>
      <c r="LDT46" s="516"/>
      <c r="LDU46" s="516"/>
      <c r="LDV46" s="516"/>
      <c r="LDW46" s="516"/>
      <c r="LDX46" s="516"/>
      <c r="LDY46" s="516"/>
      <c r="LDZ46" s="516"/>
      <c r="LEA46" s="516"/>
      <c r="LEB46" s="516"/>
      <c r="LEC46" s="516"/>
      <c r="LED46" s="516"/>
      <c r="LEE46" s="516"/>
      <c r="LEF46" s="516"/>
      <c r="LEG46" s="516"/>
      <c r="LEH46" s="516"/>
      <c r="LEI46" s="516"/>
      <c r="LEJ46" s="516"/>
      <c r="LEK46" s="516"/>
      <c r="LEL46" s="516"/>
      <c r="LEM46" s="516"/>
      <c r="LEN46" s="516"/>
      <c r="LEO46" s="516"/>
      <c r="LEP46" s="516"/>
      <c r="LEQ46" s="516"/>
      <c r="LER46" s="516"/>
      <c r="LES46" s="516"/>
      <c r="LET46" s="516"/>
      <c r="LEU46" s="516"/>
      <c r="LEV46" s="516"/>
      <c r="LEW46" s="516"/>
      <c r="LEX46" s="516"/>
      <c r="LEY46" s="516"/>
      <c r="LEZ46" s="516"/>
      <c r="LFA46" s="516"/>
      <c r="LFB46" s="516"/>
      <c r="LFC46" s="516"/>
      <c r="LFD46" s="516"/>
      <c r="LFE46" s="516"/>
      <c r="LFF46" s="516"/>
      <c r="LFG46" s="516"/>
      <c r="LFH46" s="516"/>
      <c r="LFI46" s="516"/>
      <c r="LFJ46" s="516"/>
      <c r="LFK46" s="516"/>
      <c r="LFL46" s="516"/>
      <c r="LFM46" s="516"/>
      <c r="LFN46" s="516"/>
      <c r="LFO46" s="516"/>
      <c r="LFP46" s="516"/>
      <c r="LFQ46" s="516"/>
      <c r="LFR46" s="516"/>
      <c r="LFS46" s="516"/>
      <c r="LFT46" s="516"/>
      <c r="LFU46" s="516"/>
      <c r="LFV46" s="516"/>
      <c r="LFW46" s="516"/>
      <c r="LFX46" s="516"/>
      <c r="LFY46" s="516"/>
      <c r="LFZ46" s="516"/>
      <c r="LGA46" s="516"/>
      <c r="LGB46" s="516"/>
      <c r="LGC46" s="516"/>
      <c r="LGD46" s="516"/>
      <c r="LGE46" s="516"/>
      <c r="LGF46" s="516"/>
      <c r="LGG46" s="516"/>
      <c r="LGH46" s="516"/>
      <c r="LGI46" s="516"/>
      <c r="LGJ46" s="516"/>
      <c r="LGK46" s="516"/>
      <c r="LGL46" s="516"/>
      <c r="LGM46" s="516"/>
      <c r="LGN46" s="516"/>
      <c r="LGO46" s="516"/>
      <c r="LGP46" s="516"/>
      <c r="LGQ46" s="516"/>
      <c r="LGR46" s="516"/>
      <c r="LGS46" s="516"/>
      <c r="LGT46" s="516"/>
      <c r="LGU46" s="516"/>
      <c r="LGV46" s="516"/>
      <c r="LGW46" s="516"/>
      <c r="LGX46" s="516"/>
      <c r="LGY46" s="516"/>
      <c r="LGZ46" s="516"/>
      <c r="LHA46" s="516"/>
      <c r="LHB46" s="516"/>
      <c r="LHC46" s="516"/>
      <c r="LHD46" s="516"/>
      <c r="LHE46" s="516"/>
      <c r="LHF46" s="516"/>
      <c r="LHG46" s="516"/>
      <c r="LHH46" s="516"/>
      <c r="LHI46" s="516"/>
      <c r="LHJ46" s="516"/>
      <c r="LHK46" s="516"/>
      <c r="LHL46" s="516"/>
      <c r="LHM46" s="516"/>
      <c r="LHN46" s="516"/>
      <c r="LHO46" s="516"/>
      <c r="LHP46" s="516"/>
      <c r="LHQ46" s="516"/>
      <c r="LHR46" s="516"/>
      <c r="LHS46" s="516"/>
      <c r="LHT46" s="516"/>
      <c r="LHU46" s="516"/>
      <c r="LHV46" s="516"/>
      <c r="LHW46" s="516"/>
      <c r="LHX46" s="516"/>
      <c r="LHY46" s="516"/>
      <c r="LHZ46" s="516"/>
      <c r="LIA46" s="516"/>
      <c r="LIB46" s="516"/>
      <c r="LIC46" s="516"/>
      <c r="LID46" s="516"/>
      <c r="LIE46" s="516"/>
      <c r="LIF46" s="516"/>
      <c r="LIG46" s="516"/>
      <c r="LIH46" s="516"/>
      <c r="LII46" s="516"/>
      <c r="LIJ46" s="516"/>
      <c r="LIK46" s="516"/>
      <c r="LIL46" s="516"/>
      <c r="LIM46" s="516"/>
      <c r="LIN46" s="516"/>
      <c r="LIO46" s="516"/>
      <c r="LIP46" s="516"/>
      <c r="LIQ46" s="516"/>
      <c r="LIR46" s="516"/>
      <c r="LIS46" s="516"/>
      <c r="LIT46" s="516"/>
      <c r="LIU46" s="516"/>
      <c r="LIV46" s="516"/>
      <c r="LIW46" s="516"/>
      <c r="LIX46" s="516"/>
      <c r="LIY46" s="516"/>
      <c r="LIZ46" s="516"/>
      <c r="LJA46" s="516"/>
      <c r="LJB46" s="516"/>
      <c r="LJC46" s="516"/>
      <c r="LJD46" s="516"/>
      <c r="LJE46" s="516"/>
      <c r="LJF46" s="516"/>
      <c r="LJG46" s="516"/>
      <c r="LJH46" s="516"/>
      <c r="LJI46" s="516"/>
      <c r="LJJ46" s="516"/>
      <c r="LJK46" s="516"/>
      <c r="LJL46" s="516"/>
      <c r="LJM46" s="516"/>
      <c r="LJN46" s="516"/>
      <c r="LJO46" s="516"/>
      <c r="LJP46" s="516"/>
      <c r="LJQ46" s="516"/>
      <c r="LJR46" s="516"/>
      <c r="LJS46" s="516"/>
      <c r="LJT46" s="516"/>
      <c r="LJU46" s="516"/>
      <c r="LJV46" s="516"/>
      <c r="LJW46" s="516"/>
      <c r="LJX46" s="516"/>
      <c r="LJY46" s="516"/>
      <c r="LJZ46" s="516"/>
      <c r="LKA46" s="516"/>
      <c r="LKB46" s="516"/>
      <c r="LKC46" s="516"/>
      <c r="LKD46" s="516"/>
      <c r="LKE46" s="516"/>
      <c r="LKF46" s="516"/>
      <c r="LKG46" s="516"/>
      <c r="LKH46" s="516"/>
      <c r="LKI46" s="516"/>
      <c r="LKJ46" s="516"/>
      <c r="LKK46" s="516"/>
      <c r="LKL46" s="516"/>
      <c r="LKM46" s="516"/>
      <c r="LKN46" s="516"/>
      <c r="LKO46" s="516"/>
      <c r="LKP46" s="516"/>
      <c r="LKQ46" s="516"/>
      <c r="LKR46" s="516"/>
      <c r="LKS46" s="516"/>
      <c r="LKT46" s="516"/>
      <c r="LKU46" s="516"/>
      <c r="LKV46" s="516"/>
      <c r="LKW46" s="516"/>
      <c r="LKX46" s="516"/>
      <c r="LKY46" s="516"/>
      <c r="LKZ46" s="516"/>
      <c r="LLA46" s="516"/>
      <c r="LLB46" s="516"/>
      <c r="LLC46" s="516"/>
      <c r="LLD46" s="516"/>
      <c r="LLE46" s="516"/>
      <c r="LLF46" s="516"/>
      <c r="LLG46" s="516"/>
      <c r="LLH46" s="516"/>
      <c r="LLI46" s="516"/>
      <c r="LLJ46" s="516"/>
      <c r="LLK46" s="516"/>
      <c r="LLL46" s="516"/>
      <c r="LLM46" s="516"/>
      <c r="LLN46" s="516"/>
      <c r="LLO46" s="516"/>
      <c r="LLP46" s="516"/>
      <c r="LLQ46" s="516"/>
      <c r="LLR46" s="516"/>
      <c r="LLS46" s="516"/>
      <c r="LLT46" s="516"/>
      <c r="LLU46" s="516"/>
      <c r="LLV46" s="516"/>
      <c r="LLW46" s="516"/>
      <c r="LLX46" s="516"/>
      <c r="LLY46" s="516"/>
      <c r="LLZ46" s="516"/>
      <c r="LMA46" s="516"/>
      <c r="LMB46" s="516"/>
      <c r="LMC46" s="516"/>
      <c r="LMD46" s="516"/>
      <c r="LME46" s="516"/>
      <c r="LMF46" s="516"/>
      <c r="LMG46" s="516"/>
      <c r="LMH46" s="516"/>
      <c r="LMI46" s="516"/>
      <c r="LMJ46" s="516"/>
      <c r="LMK46" s="516"/>
      <c r="LML46" s="516"/>
      <c r="LMM46" s="516"/>
      <c r="LMN46" s="516"/>
      <c r="LMO46" s="516"/>
      <c r="LMP46" s="516"/>
      <c r="LMQ46" s="516"/>
      <c r="LMR46" s="516"/>
      <c r="LMS46" s="516"/>
      <c r="LMT46" s="516"/>
      <c r="LMU46" s="516"/>
      <c r="LMV46" s="516"/>
      <c r="LMW46" s="516"/>
      <c r="LMX46" s="516"/>
      <c r="LMY46" s="516"/>
      <c r="LMZ46" s="516"/>
      <c r="LNA46" s="516"/>
      <c r="LNB46" s="516"/>
      <c r="LNC46" s="516"/>
      <c r="LND46" s="516"/>
      <c r="LNE46" s="516"/>
      <c r="LNF46" s="516"/>
      <c r="LNG46" s="516"/>
      <c r="LNH46" s="516"/>
      <c r="LNI46" s="516"/>
      <c r="LNJ46" s="516"/>
      <c r="LNK46" s="516"/>
      <c r="LNL46" s="516"/>
      <c r="LNM46" s="516"/>
      <c r="LNN46" s="516"/>
      <c r="LNO46" s="516"/>
      <c r="LNP46" s="516"/>
      <c r="LNQ46" s="516"/>
      <c r="LNR46" s="516"/>
      <c r="LNS46" s="516"/>
      <c r="LNT46" s="516"/>
      <c r="LNU46" s="516"/>
      <c r="LNV46" s="516"/>
      <c r="LNW46" s="516"/>
      <c r="LNX46" s="516"/>
      <c r="LNY46" s="516"/>
      <c r="LNZ46" s="516"/>
      <c r="LOA46" s="516"/>
      <c r="LOB46" s="516"/>
      <c r="LOC46" s="516"/>
      <c r="LOD46" s="516"/>
      <c r="LOE46" s="516"/>
      <c r="LOF46" s="516"/>
      <c r="LOG46" s="516"/>
      <c r="LOH46" s="516"/>
      <c r="LOI46" s="516"/>
      <c r="LOJ46" s="516"/>
      <c r="LOK46" s="516"/>
      <c r="LOL46" s="516"/>
      <c r="LOM46" s="516"/>
      <c r="LON46" s="516"/>
      <c r="LOO46" s="516"/>
      <c r="LOP46" s="516"/>
      <c r="LOQ46" s="516"/>
      <c r="LOR46" s="516"/>
      <c r="LOS46" s="516"/>
      <c r="LOT46" s="516"/>
      <c r="LOU46" s="516"/>
      <c r="LOV46" s="516"/>
      <c r="LOW46" s="516"/>
      <c r="LOX46" s="516"/>
      <c r="LOY46" s="516"/>
      <c r="LOZ46" s="516"/>
      <c r="LPA46" s="516"/>
      <c r="LPB46" s="516"/>
      <c r="LPC46" s="516"/>
      <c r="LPD46" s="516"/>
      <c r="LPE46" s="516"/>
      <c r="LPF46" s="516"/>
      <c r="LPG46" s="516"/>
      <c r="LPH46" s="516"/>
      <c r="LPI46" s="516"/>
      <c r="LPJ46" s="516"/>
      <c r="LPK46" s="516"/>
      <c r="LPL46" s="516"/>
      <c r="LPM46" s="516"/>
      <c r="LPN46" s="516"/>
      <c r="LPO46" s="516"/>
      <c r="LPP46" s="516"/>
      <c r="LPQ46" s="516"/>
      <c r="LPR46" s="516"/>
      <c r="LPS46" s="516"/>
      <c r="LPT46" s="516"/>
      <c r="LPU46" s="516"/>
      <c r="LPV46" s="516"/>
      <c r="LPW46" s="516"/>
      <c r="LPX46" s="516"/>
      <c r="LPY46" s="516"/>
      <c r="LPZ46" s="516"/>
      <c r="LQA46" s="516"/>
      <c r="LQB46" s="516"/>
      <c r="LQC46" s="516"/>
      <c r="LQD46" s="516"/>
      <c r="LQE46" s="516"/>
      <c r="LQF46" s="516"/>
      <c r="LQG46" s="516"/>
      <c r="LQH46" s="516"/>
      <c r="LQI46" s="516"/>
      <c r="LQJ46" s="516"/>
      <c r="LQK46" s="516"/>
      <c r="LQL46" s="516"/>
      <c r="LQM46" s="516"/>
      <c r="LQN46" s="516"/>
      <c r="LQO46" s="516"/>
      <c r="LQP46" s="516"/>
      <c r="LQQ46" s="516"/>
      <c r="LQR46" s="516"/>
      <c r="LQS46" s="516"/>
      <c r="LQT46" s="516"/>
      <c r="LQU46" s="516"/>
      <c r="LQV46" s="516"/>
      <c r="LQW46" s="516"/>
      <c r="LQX46" s="516"/>
      <c r="LQY46" s="516"/>
      <c r="LQZ46" s="516"/>
      <c r="LRA46" s="516"/>
      <c r="LRB46" s="516"/>
      <c r="LRC46" s="516"/>
      <c r="LRD46" s="516"/>
      <c r="LRE46" s="516"/>
      <c r="LRF46" s="516"/>
      <c r="LRG46" s="516"/>
      <c r="LRH46" s="516"/>
      <c r="LRI46" s="516"/>
      <c r="LRJ46" s="516"/>
      <c r="LRK46" s="516"/>
      <c r="LRL46" s="516"/>
      <c r="LRM46" s="516"/>
      <c r="LRN46" s="516"/>
      <c r="LRO46" s="516"/>
      <c r="LRP46" s="516"/>
      <c r="LRQ46" s="516"/>
      <c r="LRR46" s="516"/>
      <c r="LRS46" s="516"/>
      <c r="LRT46" s="516"/>
      <c r="LRU46" s="516"/>
      <c r="LRV46" s="516"/>
      <c r="LRW46" s="516"/>
      <c r="LRX46" s="516"/>
      <c r="LRY46" s="516"/>
      <c r="LRZ46" s="516"/>
      <c r="LSA46" s="516"/>
      <c r="LSB46" s="516"/>
      <c r="LSC46" s="516"/>
      <c r="LSD46" s="516"/>
      <c r="LSE46" s="516"/>
      <c r="LSF46" s="516"/>
      <c r="LSG46" s="516"/>
      <c r="LSH46" s="516"/>
      <c r="LSI46" s="516"/>
      <c r="LSJ46" s="516"/>
      <c r="LSK46" s="516"/>
      <c r="LSL46" s="516"/>
      <c r="LSM46" s="516"/>
      <c r="LSN46" s="516"/>
      <c r="LSO46" s="516"/>
      <c r="LSP46" s="516"/>
      <c r="LSQ46" s="516"/>
      <c r="LSR46" s="516"/>
      <c r="LSS46" s="516"/>
      <c r="LST46" s="516"/>
      <c r="LSU46" s="516"/>
      <c r="LSV46" s="516"/>
      <c r="LSW46" s="516"/>
      <c r="LSX46" s="516"/>
      <c r="LSY46" s="516"/>
      <c r="LSZ46" s="516"/>
      <c r="LTA46" s="516"/>
      <c r="LTB46" s="516"/>
      <c r="LTC46" s="516"/>
      <c r="LTD46" s="516"/>
      <c r="LTE46" s="516"/>
      <c r="LTF46" s="516"/>
      <c r="LTG46" s="516"/>
      <c r="LTH46" s="516"/>
      <c r="LTI46" s="516"/>
      <c r="LTJ46" s="516"/>
      <c r="LTK46" s="516"/>
      <c r="LTL46" s="516"/>
      <c r="LTM46" s="516"/>
      <c r="LTN46" s="516"/>
      <c r="LTO46" s="516"/>
      <c r="LTP46" s="516"/>
      <c r="LTQ46" s="516"/>
      <c r="LTR46" s="516"/>
      <c r="LTS46" s="516"/>
      <c r="LTT46" s="516"/>
      <c r="LTU46" s="516"/>
      <c r="LTV46" s="516"/>
      <c r="LTW46" s="516"/>
      <c r="LTX46" s="516"/>
      <c r="LTY46" s="516"/>
      <c r="LTZ46" s="516"/>
      <c r="LUA46" s="516"/>
      <c r="LUB46" s="516"/>
      <c r="LUC46" s="516"/>
      <c r="LUD46" s="516"/>
      <c r="LUE46" s="516"/>
      <c r="LUF46" s="516"/>
      <c r="LUG46" s="516"/>
      <c r="LUH46" s="516"/>
      <c r="LUI46" s="516"/>
      <c r="LUJ46" s="516"/>
      <c r="LUK46" s="516"/>
      <c r="LUL46" s="516"/>
      <c r="LUM46" s="516"/>
      <c r="LUN46" s="516"/>
      <c r="LUO46" s="516"/>
      <c r="LUP46" s="516"/>
      <c r="LUQ46" s="516"/>
      <c r="LUR46" s="516"/>
      <c r="LUS46" s="516"/>
      <c r="LUT46" s="516"/>
      <c r="LUU46" s="516"/>
      <c r="LUV46" s="516"/>
      <c r="LUW46" s="516"/>
      <c r="LUX46" s="516"/>
      <c r="LUY46" s="516"/>
      <c r="LUZ46" s="516"/>
      <c r="LVA46" s="516"/>
      <c r="LVB46" s="516"/>
      <c r="LVC46" s="516"/>
      <c r="LVD46" s="516"/>
      <c r="LVE46" s="516"/>
      <c r="LVF46" s="516"/>
      <c r="LVG46" s="516"/>
      <c r="LVH46" s="516"/>
      <c r="LVI46" s="516"/>
      <c r="LVJ46" s="516"/>
      <c r="LVK46" s="516"/>
      <c r="LVL46" s="516"/>
      <c r="LVM46" s="516"/>
      <c r="LVN46" s="516"/>
      <c r="LVO46" s="516"/>
      <c r="LVP46" s="516"/>
      <c r="LVQ46" s="516"/>
      <c r="LVR46" s="516"/>
      <c r="LVS46" s="516"/>
      <c r="LVT46" s="516"/>
      <c r="LVU46" s="516"/>
      <c r="LVV46" s="516"/>
      <c r="LVW46" s="516"/>
      <c r="LVX46" s="516"/>
      <c r="LVY46" s="516"/>
      <c r="LVZ46" s="516"/>
      <c r="LWA46" s="516"/>
      <c r="LWB46" s="516"/>
      <c r="LWC46" s="516"/>
      <c r="LWD46" s="516"/>
      <c r="LWE46" s="516"/>
      <c r="LWF46" s="516"/>
      <c r="LWG46" s="516"/>
      <c r="LWH46" s="516"/>
      <c r="LWI46" s="516"/>
      <c r="LWJ46" s="516"/>
      <c r="LWK46" s="516"/>
      <c r="LWL46" s="516"/>
      <c r="LWM46" s="516"/>
      <c r="LWN46" s="516"/>
      <c r="LWO46" s="516"/>
      <c r="LWP46" s="516"/>
      <c r="LWQ46" s="516"/>
      <c r="LWR46" s="516"/>
      <c r="LWS46" s="516"/>
      <c r="LWT46" s="516"/>
      <c r="LWU46" s="516"/>
      <c r="LWV46" s="516"/>
      <c r="LWW46" s="516"/>
      <c r="LWX46" s="516"/>
      <c r="LWY46" s="516"/>
      <c r="LWZ46" s="516"/>
      <c r="LXA46" s="516"/>
      <c r="LXB46" s="516"/>
      <c r="LXC46" s="516"/>
      <c r="LXD46" s="516"/>
      <c r="LXE46" s="516"/>
      <c r="LXF46" s="516"/>
      <c r="LXG46" s="516"/>
      <c r="LXH46" s="516"/>
      <c r="LXI46" s="516"/>
      <c r="LXJ46" s="516"/>
      <c r="LXK46" s="516"/>
      <c r="LXL46" s="516"/>
      <c r="LXM46" s="516"/>
      <c r="LXN46" s="516"/>
      <c r="LXO46" s="516"/>
      <c r="LXP46" s="516"/>
      <c r="LXQ46" s="516"/>
      <c r="LXR46" s="516"/>
      <c r="LXS46" s="516"/>
      <c r="LXT46" s="516"/>
      <c r="LXU46" s="516"/>
      <c r="LXV46" s="516"/>
      <c r="LXW46" s="516"/>
      <c r="LXX46" s="516"/>
      <c r="LXY46" s="516"/>
      <c r="LXZ46" s="516"/>
      <c r="LYA46" s="516"/>
      <c r="LYB46" s="516"/>
      <c r="LYC46" s="516"/>
      <c r="LYD46" s="516"/>
      <c r="LYE46" s="516"/>
      <c r="LYF46" s="516"/>
      <c r="LYG46" s="516"/>
      <c r="LYH46" s="516"/>
      <c r="LYI46" s="516"/>
      <c r="LYJ46" s="516"/>
      <c r="LYK46" s="516"/>
      <c r="LYL46" s="516"/>
      <c r="LYM46" s="516"/>
      <c r="LYN46" s="516"/>
      <c r="LYO46" s="516"/>
      <c r="LYP46" s="516"/>
      <c r="LYQ46" s="516"/>
      <c r="LYR46" s="516"/>
      <c r="LYS46" s="516"/>
      <c r="LYT46" s="516"/>
      <c r="LYU46" s="516"/>
      <c r="LYV46" s="516"/>
      <c r="LYW46" s="516"/>
      <c r="LYX46" s="516"/>
      <c r="LYY46" s="516"/>
      <c r="LYZ46" s="516"/>
      <c r="LZA46" s="516"/>
      <c r="LZB46" s="516"/>
      <c r="LZC46" s="516"/>
      <c r="LZD46" s="516"/>
      <c r="LZE46" s="516"/>
      <c r="LZF46" s="516"/>
      <c r="LZG46" s="516"/>
      <c r="LZH46" s="516"/>
      <c r="LZI46" s="516"/>
      <c r="LZJ46" s="516"/>
      <c r="LZK46" s="516"/>
      <c r="LZL46" s="516"/>
      <c r="LZM46" s="516"/>
      <c r="LZN46" s="516"/>
      <c r="LZO46" s="516"/>
      <c r="LZP46" s="516"/>
      <c r="LZQ46" s="516"/>
      <c r="LZR46" s="516"/>
      <c r="LZS46" s="516"/>
      <c r="LZT46" s="516"/>
      <c r="LZU46" s="516"/>
      <c r="LZV46" s="516"/>
      <c r="LZW46" s="516"/>
      <c r="LZX46" s="516"/>
      <c r="LZY46" s="516"/>
      <c r="LZZ46" s="516"/>
      <c r="MAA46" s="516"/>
      <c r="MAB46" s="516"/>
      <c r="MAC46" s="516"/>
      <c r="MAD46" s="516"/>
      <c r="MAE46" s="516"/>
      <c r="MAF46" s="516"/>
      <c r="MAG46" s="516"/>
      <c r="MAH46" s="516"/>
      <c r="MAI46" s="516"/>
      <c r="MAJ46" s="516"/>
      <c r="MAK46" s="516"/>
      <c r="MAL46" s="516"/>
      <c r="MAM46" s="516"/>
      <c r="MAN46" s="516"/>
      <c r="MAO46" s="516"/>
      <c r="MAP46" s="516"/>
      <c r="MAQ46" s="516"/>
      <c r="MAR46" s="516"/>
      <c r="MAS46" s="516"/>
      <c r="MAT46" s="516"/>
      <c r="MAU46" s="516"/>
      <c r="MAV46" s="516"/>
      <c r="MAW46" s="516"/>
      <c r="MAX46" s="516"/>
      <c r="MAY46" s="516"/>
      <c r="MAZ46" s="516"/>
      <c r="MBA46" s="516"/>
      <c r="MBB46" s="516"/>
      <c r="MBC46" s="516"/>
      <c r="MBD46" s="516"/>
      <c r="MBE46" s="516"/>
      <c r="MBF46" s="516"/>
      <c r="MBG46" s="516"/>
      <c r="MBH46" s="516"/>
      <c r="MBI46" s="516"/>
      <c r="MBJ46" s="516"/>
      <c r="MBK46" s="516"/>
      <c r="MBL46" s="516"/>
      <c r="MBM46" s="516"/>
      <c r="MBN46" s="516"/>
      <c r="MBO46" s="516"/>
      <c r="MBP46" s="516"/>
      <c r="MBQ46" s="516"/>
      <c r="MBR46" s="516"/>
      <c r="MBS46" s="516"/>
      <c r="MBT46" s="516"/>
      <c r="MBU46" s="516"/>
      <c r="MBV46" s="516"/>
      <c r="MBW46" s="516"/>
      <c r="MBX46" s="516"/>
      <c r="MBY46" s="516"/>
      <c r="MBZ46" s="516"/>
      <c r="MCA46" s="516"/>
      <c r="MCB46" s="516"/>
      <c r="MCC46" s="516"/>
      <c r="MCD46" s="516"/>
      <c r="MCE46" s="516"/>
      <c r="MCF46" s="516"/>
      <c r="MCG46" s="516"/>
      <c r="MCH46" s="516"/>
      <c r="MCI46" s="516"/>
      <c r="MCJ46" s="516"/>
      <c r="MCK46" s="516"/>
      <c r="MCL46" s="516"/>
      <c r="MCM46" s="516"/>
      <c r="MCN46" s="516"/>
      <c r="MCO46" s="516"/>
      <c r="MCP46" s="516"/>
      <c r="MCQ46" s="516"/>
      <c r="MCR46" s="516"/>
      <c r="MCS46" s="516"/>
      <c r="MCT46" s="516"/>
      <c r="MCU46" s="516"/>
      <c r="MCV46" s="516"/>
      <c r="MCW46" s="516"/>
      <c r="MCX46" s="516"/>
      <c r="MCY46" s="516"/>
      <c r="MCZ46" s="516"/>
      <c r="MDA46" s="516"/>
      <c r="MDB46" s="516"/>
      <c r="MDC46" s="516"/>
      <c r="MDD46" s="516"/>
      <c r="MDE46" s="516"/>
      <c r="MDF46" s="516"/>
      <c r="MDG46" s="516"/>
      <c r="MDH46" s="516"/>
      <c r="MDI46" s="516"/>
      <c r="MDJ46" s="516"/>
      <c r="MDK46" s="516"/>
      <c r="MDL46" s="516"/>
      <c r="MDM46" s="516"/>
      <c r="MDN46" s="516"/>
      <c r="MDO46" s="516"/>
      <c r="MDP46" s="516"/>
      <c r="MDQ46" s="516"/>
      <c r="MDR46" s="516"/>
      <c r="MDS46" s="516"/>
      <c r="MDT46" s="516"/>
      <c r="MDU46" s="516"/>
      <c r="MDV46" s="516"/>
      <c r="MDW46" s="516"/>
      <c r="MDX46" s="516"/>
      <c r="MDY46" s="516"/>
      <c r="MDZ46" s="516"/>
      <c r="MEA46" s="516"/>
      <c r="MEB46" s="516"/>
      <c r="MEC46" s="516"/>
      <c r="MED46" s="516"/>
      <c r="MEE46" s="516"/>
      <c r="MEF46" s="516"/>
      <c r="MEG46" s="516"/>
      <c r="MEH46" s="516"/>
      <c r="MEI46" s="516"/>
      <c r="MEJ46" s="516"/>
      <c r="MEK46" s="516"/>
      <c r="MEL46" s="516"/>
      <c r="MEM46" s="516"/>
      <c r="MEN46" s="516"/>
      <c r="MEO46" s="516"/>
      <c r="MEP46" s="516"/>
      <c r="MEQ46" s="516"/>
      <c r="MER46" s="516"/>
      <c r="MES46" s="516"/>
      <c r="MET46" s="516"/>
      <c r="MEU46" s="516"/>
      <c r="MEV46" s="516"/>
      <c r="MEW46" s="516"/>
      <c r="MEX46" s="516"/>
      <c r="MEY46" s="516"/>
      <c r="MEZ46" s="516"/>
      <c r="MFA46" s="516"/>
      <c r="MFB46" s="516"/>
      <c r="MFC46" s="516"/>
      <c r="MFD46" s="516"/>
      <c r="MFE46" s="516"/>
      <c r="MFF46" s="516"/>
      <c r="MFG46" s="516"/>
      <c r="MFH46" s="516"/>
      <c r="MFI46" s="516"/>
      <c r="MFJ46" s="516"/>
      <c r="MFK46" s="516"/>
      <c r="MFL46" s="516"/>
      <c r="MFM46" s="516"/>
      <c r="MFN46" s="516"/>
      <c r="MFO46" s="516"/>
      <c r="MFP46" s="516"/>
      <c r="MFQ46" s="516"/>
      <c r="MFR46" s="516"/>
      <c r="MFS46" s="516"/>
      <c r="MFT46" s="516"/>
      <c r="MFU46" s="516"/>
      <c r="MFV46" s="516"/>
      <c r="MFW46" s="516"/>
      <c r="MFX46" s="516"/>
      <c r="MFY46" s="516"/>
      <c r="MFZ46" s="516"/>
      <c r="MGA46" s="516"/>
      <c r="MGB46" s="516"/>
      <c r="MGC46" s="516"/>
      <c r="MGD46" s="516"/>
      <c r="MGE46" s="516"/>
      <c r="MGF46" s="516"/>
      <c r="MGG46" s="516"/>
      <c r="MGH46" s="516"/>
      <c r="MGI46" s="516"/>
      <c r="MGJ46" s="516"/>
      <c r="MGK46" s="516"/>
      <c r="MGL46" s="516"/>
      <c r="MGM46" s="516"/>
      <c r="MGN46" s="516"/>
      <c r="MGO46" s="516"/>
      <c r="MGP46" s="516"/>
      <c r="MGQ46" s="516"/>
      <c r="MGR46" s="516"/>
      <c r="MGS46" s="516"/>
      <c r="MGT46" s="516"/>
      <c r="MGU46" s="516"/>
      <c r="MGV46" s="516"/>
      <c r="MGW46" s="516"/>
      <c r="MGX46" s="516"/>
      <c r="MGY46" s="516"/>
      <c r="MGZ46" s="516"/>
      <c r="MHA46" s="516"/>
      <c r="MHB46" s="516"/>
      <c r="MHC46" s="516"/>
      <c r="MHD46" s="516"/>
      <c r="MHE46" s="516"/>
      <c r="MHF46" s="516"/>
      <c r="MHG46" s="516"/>
      <c r="MHH46" s="516"/>
      <c r="MHI46" s="516"/>
      <c r="MHJ46" s="516"/>
      <c r="MHK46" s="516"/>
      <c r="MHL46" s="516"/>
      <c r="MHM46" s="516"/>
      <c r="MHN46" s="516"/>
      <c r="MHO46" s="516"/>
      <c r="MHP46" s="516"/>
      <c r="MHQ46" s="516"/>
      <c r="MHR46" s="516"/>
      <c r="MHS46" s="516"/>
      <c r="MHT46" s="516"/>
      <c r="MHU46" s="516"/>
      <c r="MHV46" s="516"/>
      <c r="MHW46" s="516"/>
      <c r="MHX46" s="516"/>
      <c r="MHY46" s="516"/>
      <c r="MHZ46" s="516"/>
      <c r="MIA46" s="516"/>
      <c r="MIB46" s="516"/>
      <c r="MIC46" s="516"/>
      <c r="MID46" s="516"/>
      <c r="MIE46" s="516"/>
      <c r="MIF46" s="516"/>
      <c r="MIG46" s="516"/>
      <c r="MIH46" s="516"/>
      <c r="MII46" s="516"/>
      <c r="MIJ46" s="516"/>
      <c r="MIK46" s="516"/>
      <c r="MIL46" s="516"/>
      <c r="MIM46" s="516"/>
      <c r="MIN46" s="516"/>
      <c r="MIO46" s="516"/>
      <c r="MIP46" s="516"/>
      <c r="MIQ46" s="516"/>
      <c r="MIR46" s="516"/>
      <c r="MIS46" s="516"/>
      <c r="MIT46" s="516"/>
      <c r="MIU46" s="516"/>
      <c r="MIV46" s="516"/>
      <c r="MIW46" s="516"/>
      <c r="MIX46" s="516"/>
      <c r="MIY46" s="516"/>
      <c r="MIZ46" s="516"/>
      <c r="MJA46" s="516"/>
      <c r="MJB46" s="516"/>
      <c r="MJC46" s="516"/>
      <c r="MJD46" s="516"/>
      <c r="MJE46" s="516"/>
      <c r="MJF46" s="516"/>
      <c r="MJG46" s="516"/>
      <c r="MJH46" s="516"/>
      <c r="MJI46" s="516"/>
      <c r="MJJ46" s="516"/>
      <c r="MJK46" s="516"/>
      <c r="MJL46" s="516"/>
      <c r="MJM46" s="516"/>
      <c r="MJN46" s="516"/>
      <c r="MJO46" s="516"/>
      <c r="MJP46" s="516"/>
      <c r="MJQ46" s="516"/>
      <c r="MJR46" s="516"/>
      <c r="MJS46" s="516"/>
      <c r="MJT46" s="516"/>
      <c r="MJU46" s="516"/>
      <c r="MJV46" s="516"/>
      <c r="MJW46" s="516"/>
      <c r="MJX46" s="516"/>
      <c r="MJY46" s="516"/>
      <c r="MJZ46" s="516"/>
      <c r="MKA46" s="516"/>
      <c r="MKB46" s="516"/>
      <c r="MKC46" s="516"/>
      <c r="MKD46" s="516"/>
      <c r="MKE46" s="516"/>
      <c r="MKF46" s="516"/>
      <c r="MKG46" s="516"/>
      <c r="MKH46" s="516"/>
      <c r="MKI46" s="516"/>
      <c r="MKJ46" s="516"/>
      <c r="MKK46" s="516"/>
      <c r="MKL46" s="516"/>
      <c r="MKM46" s="516"/>
      <c r="MKN46" s="516"/>
      <c r="MKO46" s="516"/>
      <c r="MKP46" s="516"/>
      <c r="MKQ46" s="516"/>
      <c r="MKR46" s="516"/>
      <c r="MKS46" s="516"/>
      <c r="MKT46" s="516"/>
      <c r="MKU46" s="516"/>
      <c r="MKV46" s="516"/>
      <c r="MKW46" s="516"/>
      <c r="MKX46" s="516"/>
      <c r="MKY46" s="516"/>
      <c r="MKZ46" s="516"/>
      <c r="MLA46" s="516"/>
      <c r="MLB46" s="516"/>
      <c r="MLC46" s="516"/>
      <c r="MLD46" s="516"/>
      <c r="MLE46" s="516"/>
      <c r="MLF46" s="516"/>
      <c r="MLG46" s="516"/>
      <c r="MLH46" s="516"/>
      <c r="MLI46" s="516"/>
      <c r="MLJ46" s="516"/>
      <c r="MLK46" s="516"/>
      <c r="MLL46" s="516"/>
      <c r="MLM46" s="516"/>
      <c r="MLN46" s="516"/>
      <c r="MLO46" s="516"/>
      <c r="MLP46" s="516"/>
      <c r="MLQ46" s="516"/>
      <c r="MLR46" s="516"/>
      <c r="MLS46" s="516"/>
      <c r="MLT46" s="516"/>
      <c r="MLU46" s="516"/>
      <c r="MLV46" s="516"/>
      <c r="MLW46" s="516"/>
      <c r="MLX46" s="516"/>
      <c r="MLY46" s="516"/>
      <c r="MLZ46" s="516"/>
      <c r="MMA46" s="516"/>
      <c r="MMB46" s="516"/>
      <c r="MMC46" s="516"/>
      <c r="MMD46" s="516"/>
      <c r="MME46" s="516"/>
      <c r="MMF46" s="516"/>
      <c r="MMG46" s="516"/>
      <c r="MMH46" s="516"/>
      <c r="MMI46" s="516"/>
      <c r="MMJ46" s="516"/>
      <c r="MMK46" s="516"/>
      <c r="MML46" s="516"/>
      <c r="MMM46" s="516"/>
      <c r="MMN46" s="516"/>
      <c r="MMO46" s="516"/>
      <c r="MMP46" s="516"/>
      <c r="MMQ46" s="516"/>
      <c r="MMR46" s="516"/>
      <c r="MMS46" s="516"/>
      <c r="MMT46" s="516"/>
      <c r="MMU46" s="516"/>
      <c r="MMV46" s="516"/>
      <c r="MMW46" s="516"/>
      <c r="MMX46" s="516"/>
      <c r="MMY46" s="516"/>
      <c r="MMZ46" s="516"/>
      <c r="MNA46" s="516"/>
      <c r="MNB46" s="516"/>
      <c r="MNC46" s="516"/>
      <c r="MND46" s="516"/>
      <c r="MNE46" s="516"/>
      <c r="MNF46" s="516"/>
      <c r="MNG46" s="516"/>
      <c r="MNH46" s="516"/>
      <c r="MNI46" s="516"/>
      <c r="MNJ46" s="516"/>
      <c r="MNK46" s="516"/>
      <c r="MNL46" s="516"/>
      <c r="MNM46" s="516"/>
      <c r="MNN46" s="516"/>
      <c r="MNO46" s="516"/>
      <c r="MNP46" s="516"/>
      <c r="MNQ46" s="516"/>
      <c r="MNR46" s="516"/>
      <c r="MNS46" s="516"/>
      <c r="MNT46" s="516"/>
      <c r="MNU46" s="516"/>
      <c r="MNV46" s="516"/>
      <c r="MNW46" s="516"/>
      <c r="MNX46" s="516"/>
      <c r="MNY46" s="516"/>
      <c r="MNZ46" s="516"/>
      <c r="MOA46" s="516"/>
      <c r="MOB46" s="516"/>
      <c r="MOC46" s="516"/>
      <c r="MOD46" s="516"/>
      <c r="MOE46" s="516"/>
      <c r="MOF46" s="516"/>
      <c r="MOG46" s="516"/>
      <c r="MOH46" s="516"/>
      <c r="MOI46" s="516"/>
      <c r="MOJ46" s="516"/>
      <c r="MOK46" s="516"/>
      <c r="MOL46" s="516"/>
      <c r="MOM46" s="516"/>
      <c r="MON46" s="516"/>
      <c r="MOO46" s="516"/>
      <c r="MOP46" s="516"/>
      <c r="MOQ46" s="516"/>
      <c r="MOR46" s="516"/>
      <c r="MOS46" s="516"/>
      <c r="MOT46" s="516"/>
      <c r="MOU46" s="516"/>
      <c r="MOV46" s="516"/>
      <c r="MOW46" s="516"/>
      <c r="MOX46" s="516"/>
      <c r="MOY46" s="516"/>
      <c r="MOZ46" s="516"/>
      <c r="MPA46" s="516"/>
      <c r="MPB46" s="516"/>
      <c r="MPC46" s="516"/>
      <c r="MPD46" s="516"/>
      <c r="MPE46" s="516"/>
      <c r="MPF46" s="516"/>
      <c r="MPG46" s="516"/>
      <c r="MPH46" s="516"/>
      <c r="MPI46" s="516"/>
      <c r="MPJ46" s="516"/>
      <c r="MPK46" s="516"/>
      <c r="MPL46" s="516"/>
      <c r="MPM46" s="516"/>
      <c r="MPN46" s="516"/>
      <c r="MPO46" s="516"/>
      <c r="MPP46" s="516"/>
      <c r="MPQ46" s="516"/>
      <c r="MPR46" s="516"/>
      <c r="MPS46" s="516"/>
      <c r="MPT46" s="516"/>
      <c r="MPU46" s="516"/>
      <c r="MPV46" s="516"/>
      <c r="MPW46" s="516"/>
      <c r="MPX46" s="516"/>
      <c r="MPY46" s="516"/>
      <c r="MPZ46" s="516"/>
      <c r="MQA46" s="516"/>
      <c r="MQB46" s="516"/>
      <c r="MQC46" s="516"/>
      <c r="MQD46" s="516"/>
      <c r="MQE46" s="516"/>
      <c r="MQF46" s="516"/>
      <c r="MQG46" s="516"/>
      <c r="MQH46" s="516"/>
      <c r="MQI46" s="516"/>
      <c r="MQJ46" s="516"/>
      <c r="MQK46" s="516"/>
      <c r="MQL46" s="516"/>
      <c r="MQM46" s="516"/>
      <c r="MQN46" s="516"/>
      <c r="MQO46" s="516"/>
      <c r="MQP46" s="516"/>
      <c r="MQQ46" s="516"/>
      <c r="MQR46" s="516"/>
      <c r="MQS46" s="516"/>
      <c r="MQT46" s="516"/>
      <c r="MQU46" s="516"/>
      <c r="MQV46" s="516"/>
      <c r="MQW46" s="516"/>
      <c r="MQX46" s="516"/>
      <c r="MQY46" s="516"/>
      <c r="MQZ46" s="516"/>
      <c r="MRA46" s="516"/>
      <c r="MRB46" s="516"/>
      <c r="MRC46" s="516"/>
      <c r="MRD46" s="516"/>
      <c r="MRE46" s="516"/>
      <c r="MRF46" s="516"/>
      <c r="MRG46" s="516"/>
      <c r="MRH46" s="516"/>
      <c r="MRI46" s="516"/>
      <c r="MRJ46" s="516"/>
      <c r="MRK46" s="516"/>
      <c r="MRL46" s="516"/>
      <c r="MRM46" s="516"/>
      <c r="MRN46" s="516"/>
      <c r="MRO46" s="516"/>
      <c r="MRP46" s="516"/>
      <c r="MRQ46" s="516"/>
      <c r="MRR46" s="516"/>
      <c r="MRS46" s="516"/>
      <c r="MRT46" s="516"/>
      <c r="MRU46" s="516"/>
      <c r="MRV46" s="516"/>
      <c r="MRW46" s="516"/>
      <c r="MRX46" s="516"/>
      <c r="MRY46" s="516"/>
      <c r="MRZ46" s="516"/>
      <c r="MSA46" s="516"/>
      <c r="MSB46" s="516"/>
      <c r="MSC46" s="516"/>
      <c r="MSD46" s="516"/>
      <c r="MSE46" s="516"/>
      <c r="MSF46" s="516"/>
      <c r="MSG46" s="516"/>
      <c r="MSH46" s="516"/>
      <c r="MSI46" s="516"/>
      <c r="MSJ46" s="516"/>
      <c r="MSK46" s="516"/>
      <c r="MSL46" s="516"/>
      <c r="MSM46" s="516"/>
      <c r="MSN46" s="516"/>
      <c r="MSO46" s="516"/>
      <c r="MSP46" s="516"/>
      <c r="MSQ46" s="516"/>
      <c r="MSR46" s="516"/>
      <c r="MSS46" s="516"/>
      <c r="MST46" s="516"/>
      <c r="MSU46" s="516"/>
      <c r="MSV46" s="516"/>
      <c r="MSW46" s="516"/>
      <c r="MSX46" s="516"/>
      <c r="MSY46" s="516"/>
      <c r="MSZ46" s="516"/>
      <c r="MTA46" s="516"/>
      <c r="MTB46" s="516"/>
      <c r="MTC46" s="516"/>
      <c r="MTD46" s="516"/>
      <c r="MTE46" s="516"/>
      <c r="MTF46" s="516"/>
      <c r="MTG46" s="516"/>
      <c r="MTH46" s="516"/>
      <c r="MTI46" s="516"/>
      <c r="MTJ46" s="516"/>
      <c r="MTK46" s="516"/>
      <c r="MTL46" s="516"/>
      <c r="MTM46" s="516"/>
      <c r="MTN46" s="516"/>
      <c r="MTO46" s="516"/>
      <c r="MTP46" s="516"/>
      <c r="MTQ46" s="516"/>
      <c r="MTR46" s="516"/>
      <c r="MTS46" s="516"/>
      <c r="MTT46" s="516"/>
      <c r="MTU46" s="516"/>
      <c r="MTV46" s="516"/>
      <c r="MTW46" s="516"/>
      <c r="MTX46" s="516"/>
      <c r="MTY46" s="516"/>
      <c r="MTZ46" s="516"/>
      <c r="MUA46" s="516"/>
      <c r="MUB46" s="516"/>
      <c r="MUC46" s="516"/>
      <c r="MUD46" s="516"/>
      <c r="MUE46" s="516"/>
      <c r="MUF46" s="516"/>
      <c r="MUG46" s="516"/>
      <c r="MUH46" s="516"/>
      <c r="MUI46" s="516"/>
      <c r="MUJ46" s="516"/>
      <c r="MUK46" s="516"/>
      <c r="MUL46" s="516"/>
      <c r="MUM46" s="516"/>
      <c r="MUN46" s="516"/>
      <c r="MUO46" s="516"/>
      <c r="MUP46" s="516"/>
      <c r="MUQ46" s="516"/>
      <c r="MUR46" s="516"/>
      <c r="MUS46" s="516"/>
      <c r="MUT46" s="516"/>
      <c r="MUU46" s="516"/>
      <c r="MUV46" s="516"/>
      <c r="MUW46" s="516"/>
      <c r="MUX46" s="516"/>
      <c r="MUY46" s="516"/>
      <c r="MUZ46" s="516"/>
      <c r="MVA46" s="516"/>
      <c r="MVB46" s="516"/>
      <c r="MVC46" s="516"/>
      <c r="MVD46" s="516"/>
      <c r="MVE46" s="516"/>
      <c r="MVF46" s="516"/>
      <c r="MVG46" s="516"/>
      <c r="MVH46" s="516"/>
      <c r="MVI46" s="516"/>
      <c r="MVJ46" s="516"/>
      <c r="MVK46" s="516"/>
      <c r="MVL46" s="516"/>
      <c r="MVM46" s="516"/>
      <c r="MVN46" s="516"/>
      <c r="MVO46" s="516"/>
      <c r="MVP46" s="516"/>
      <c r="MVQ46" s="516"/>
      <c r="MVR46" s="516"/>
      <c r="MVS46" s="516"/>
      <c r="MVT46" s="516"/>
      <c r="MVU46" s="516"/>
      <c r="MVV46" s="516"/>
      <c r="MVW46" s="516"/>
      <c r="MVX46" s="516"/>
      <c r="MVY46" s="516"/>
      <c r="MVZ46" s="516"/>
      <c r="MWA46" s="516"/>
      <c r="MWB46" s="516"/>
      <c r="MWC46" s="516"/>
      <c r="MWD46" s="516"/>
      <c r="MWE46" s="516"/>
      <c r="MWF46" s="516"/>
      <c r="MWG46" s="516"/>
      <c r="MWH46" s="516"/>
      <c r="MWI46" s="516"/>
      <c r="MWJ46" s="516"/>
      <c r="MWK46" s="516"/>
      <c r="MWL46" s="516"/>
      <c r="MWM46" s="516"/>
      <c r="MWN46" s="516"/>
      <c r="MWO46" s="516"/>
      <c r="MWP46" s="516"/>
      <c r="MWQ46" s="516"/>
      <c r="MWR46" s="516"/>
      <c r="MWS46" s="516"/>
      <c r="MWT46" s="516"/>
      <c r="MWU46" s="516"/>
      <c r="MWV46" s="516"/>
      <c r="MWW46" s="516"/>
      <c r="MWX46" s="516"/>
      <c r="MWY46" s="516"/>
      <c r="MWZ46" s="516"/>
      <c r="MXA46" s="516"/>
      <c r="MXB46" s="516"/>
      <c r="MXC46" s="516"/>
      <c r="MXD46" s="516"/>
      <c r="MXE46" s="516"/>
      <c r="MXF46" s="516"/>
      <c r="MXG46" s="516"/>
      <c r="MXH46" s="516"/>
      <c r="MXI46" s="516"/>
      <c r="MXJ46" s="516"/>
      <c r="MXK46" s="516"/>
      <c r="MXL46" s="516"/>
      <c r="MXM46" s="516"/>
      <c r="MXN46" s="516"/>
      <c r="MXO46" s="516"/>
      <c r="MXP46" s="516"/>
      <c r="MXQ46" s="516"/>
      <c r="MXR46" s="516"/>
      <c r="MXS46" s="516"/>
      <c r="MXT46" s="516"/>
      <c r="MXU46" s="516"/>
      <c r="MXV46" s="516"/>
      <c r="MXW46" s="516"/>
      <c r="MXX46" s="516"/>
      <c r="MXY46" s="516"/>
      <c r="MXZ46" s="516"/>
      <c r="MYA46" s="516"/>
      <c r="MYB46" s="516"/>
      <c r="MYC46" s="516"/>
      <c r="MYD46" s="516"/>
      <c r="MYE46" s="516"/>
      <c r="MYF46" s="516"/>
      <c r="MYG46" s="516"/>
      <c r="MYH46" s="516"/>
      <c r="MYI46" s="516"/>
      <c r="MYJ46" s="516"/>
      <c r="MYK46" s="516"/>
      <c r="MYL46" s="516"/>
      <c r="MYM46" s="516"/>
      <c r="MYN46" s="516"/>
      <c r="MYO46" s="516"/>
      <c r="MYP46" s="516"/>
      <c r="MYQ46" s="516"/>
      <c r="MYR46" s="516"/>
      <c r="MYS46" s="516"/>
      <c r="MYT46" s="516"/>
      <c r="MYU46" s="516"/>
      <c r="MYV46" s="516"/>
      <c r="MYW46" s="516"/>
      <c r="MYX46" s="516"/>
      <c r="MYY46" s="516"/>
      <c r="MYZ46" s="516"/>
      <c r="MZA46" s="516"/>
      <c r="MZB46" s="516"/>
      <c r="MZC46" s="516"/>
      <c r="MZD46" s="516"/>
      <c r="MZE46" s="516"/>
      <c r="MZF46" s="516"/>
      <c r="MZG46" s="516"/>
      <c r="MZH46" s="516"/>
      <c r="MZI46" s="516"/>
      <c r="MZJ46" s="516"/>
      <c r="MZK46" s="516"/>
      <c r="MZL46" s="516"/>
      <c r="MZM46" s="516"/>
      <c r="MZN46" s="516"/>
      <c r="MZO46" s="516"/>
      <c r="MZP46" s="516"/>
      <c r="MZQ46" s="516"/>
      <c r="MZR46" s="516"/>
      <c r="MZS46" s="516"/>
      <c r="MZT46" s="516"/>
      <c r="MZU46" s="516"/>
      <c r="MZV46" s="516"/>
      <c r="MZW46" s="516"/>
      <c r="MZX46" s="516"/>
      <c r="MZY46" s="516"/>
      <c r="MZZ46" s="516"/>
      <c r="NAA46" s="516"/>
      <c r="NAB46" s="516"/>
      <c r="NAC46" s="516"/>
      <c r="NAD46" s="516"/>
      <c r="NAE46" s="516"/>
      <c r="NAF46" s="516"/>
      <c r="NAG46" s="516"/>
      <c r="NAH46" s="516"/>
      <c r="NAI46" s="516"/>
      <c r="NAJ46" s="516"/>
      <c r="NAK46" s="516"/>
      <c r="NAL46" s="516"/>
      <c r="NAM46" s="516"/>
      <c r="NAN46" s="516"/>
      <c r="NAO46" s="516"/>
      <c r="NAP46" s="516"/>
      <c r="NAQ46" s="516"/>
      <c r="NAR46" s="516"/>
      <c r="NAS46" s="516"/>
      <c r="NAT46" s="516"/>
      <c r="NAU46" s="516"/>
      <c r="NAV46" s="516"/>
      <c r="NAW46" s="516"/>
      <c r="NAX46" s="516"/>
      <c r="NAY46" s="516"/>
      <c r="NAZ46" s="516"/>
      <c r="NBA46" s="516"/>
      <c r="NBB46" s="516"/>
      <c r="NBC46" s="516"/>
      <c r="NBD46" s="516"/>
      <c r="NBE46" s="516"/>
      <c r="NBF46" s="516"/>
      <c r="NBG46" s="516"/>
      <c r="NBH46" s="516"/>
      <c r="NBI46" s="516"/>
      <c r="NBJ46" s="516"/>
      <c r="NBK46" s="516"/>
      <c r="NBL46" s="516"/>
      <c r="NBM46" s="516"/>
      <c r="NBN46" s="516"/>
      <c r="NBO46" s="516"/>
      <c r="NBP46" s="516"/>
      <c r="NBQ46" s="516"/>
      <c r="NBR46" s="516"/>
      <c r="NBS46" s="516"/>
      <c r="NBT46" s="516"/>
      <c r="NBU46" s="516"/>
      <c r="NBV46" s="516"/>
      <c r="NBW46" s="516"/>
      <c r="NBX46" s="516"/>
      <c r="NBY46" s="516"/>
      <c r="NBZ46" s="516"/>
      <c r="NCA46" s="516"/>
      <c r="NCB46" s="516"/>
      <c r="NCC46" s="516"/>
      <c r="NCD46" s="516"/>
      <c r="NCE46" s="516"/>
      <c r="NCF46" s="516"/>
      <c r="NCG46" s="516"/>
      <c r="NCH46" s="516"/>
      <c r="NCI46" s="516"/>
      <c r="NCJ46" s="516"/>
      <c r="NCK46" s="516"/>
      <c r="NCL46" s="516"/>
      <c r="NCM46" s="516"/>
      <c r="NCN46" s="516"/>
      <c r="NCO46" s="516"/>
      <c r="NCP46" s="516"/>
      <c r="NCQ46" s="516"/>
      <c r="NCR46" s="516"/>
      <c r="NCS46" s="516"/>
      <c r="NCT46" s="516"/>
      <c r="NCU46" s="516"/>
      <c r="NCV46" s="516"/>
      <c r="NCW46" s="516"/>
      <c r="NCX46" s="516"/>
      <c r="NCY46" s="516"/>
      <c r="NCZ46" s="516"/>
      <c r="NDA46" s="516"/>
      <c r="NDB46" s="516"/>
      <c r="NDC46" s="516"/>
      <c r="NDD46" s="516"/>
      <c r="NDE46" s="516"/>
      <c r="NDF46" s="516"/>
      <c r="NDG46" s="516"/>
      <c r="NDH46" s="516"/>
      <c r="NDI46" s="516"/>
      <c r="NDJ46" s="516"/>
      <c r="NDK46" s="516"/>
      <c r="NDL46" s="516"/>
      <c r="NDM46" s="516"/>
      <c r="NDN46" s="516"/>
      <c r="NDO46" s="516"/>
      <c r="NDP46" s="516"/>
      <c r="NDQ46" s="516"/>
      <c r="NDR46" s="516"/>
      <c r="NDS46" s="516"/>
      <c r="NDT46" s="516"/>
      <c r="NDU46" s="516"/>
      <c r="NDV46" s="516"/>
      <c r="NDW46" s="516"/>
      <c r="NDX46" s="516"/>
      <c r="NDY46" s="516"/>
      <c r="NDZ46" s="516"/>
      <c r="NEA46" s="516"/>
      <c r="NEB46" s="516"/>
      <c r="NEC46" s="516"/>
      <c r="NED46" s="516"/>
      <c r="NEE46" s="516"/>
      <c r="NEF46" s="516"/>
      <c r="NEG46" s="516"/>
      <c r="NEH46" s="516"/>
      <c r="NEI46" s="516"/>
      <c r="NEJ46" s="516"/>
      <c r="NEK46" s="516"/>
      <c r="NEL46" s="516"/>
      <c r="NEM46" s="516"/>
      <c r="NEN46" s="516"/>
      <c r="NEO46" s="516"/>
      <c r="NEP46" s="516"/>
      <c r="NEQ46" s="516"/>
      <c r="NER46" s="516"/>
      <c r="NES46" s="516"/>
      <c r="NET46" s="516"/>
      <c r="NEU46" s="516"/>
      <c r="NEV46" s="516"/>
      <c r="NEW46" s="516"/>
      <c r="NEX46" s="516"/>
      <c r="NEY46" s="516"/>
      <c r="NEZ46" s="516"/>
      <c r="NFA46" s="516"/>
      <c r="NFB46" s="516"/>
      <c r="NFC46" s="516"/>
      <c r="NFD46" s="516"/>
      <c r="NFE46" s="516"/>
      <c r="NFF46" s="516"/>
      <c r="NFG46" s="516"/>
      <c r="NFH46" s="516"/>
      <c r="NFI46" s="516"/>
      <c r="NFJ46" s="516"/>
      <c r="NFK46" s="516"/>
      <c r="NFL46" s="516"/>
      <c r="NFM46" s="516"/>
      <c r="NFN46" s="516"/>
      <c r="NFO46" s="516"/>
      <c r="NFP46" s="516"/>
      <c r="NFQ46" s="516"/>
      <c r="NFR46" s="516"/>
      <c r="NFS46" s="516"/>
      <c r="NFT46" s="516"/>
      <c r="NFU46" s="516"/>
      <c r="NFV46" s="516"/>
      <c r="NFW46" s="516"/>
      <c r="NFX46" s="516"/>
      <c r="NFY46" s="516"/>
      <c r="NFZ46" s="516"/>
      <c r="NGA46" s="516"/>
      <c r="NGB46" s="516"/>
      <c r="NGC46" s="516"/>
      <c r="NGD46" s="516"/>
      <c r="NGE46" s="516"/>
      <c r="NGF46" s="516"/>
      <c r="NGG46" s="516"/>
      <c r="NGH46" s="516"/>
      <c r="NGI46" s="516"/>
      <c r="NGJ46" s="516"/>
      <c r="NGK46" s="516"/>
      <c r="NGL46" s="516"/>
      <c r="NGM46" s="516"/>
      <c r="NGN46" s="516"/>
      <c r="NGO46" s="516"/>
      <c r="NGP46" s="516"/>
      <c r="NGQ46" s="516"/>
      <c r="NGR46" s="516"/>
      <c r="NGS46" s="516"/>
      <c r="NGT46" s="516"/>
      <c r="NGU46" s="516"/>
      <c r="NGV46" s="516"/>
      <c r="NGW46" s="516"/>
      <c r="NGX46" s="516"/>
      <c r="NGY46" s="516"/>
      <c r="NGZ46" s="516"/>
      <c r="NHA46" s="516"/>
      <c r="NHB46" s="516"/>
      <c r="NHC46" s="516"/>
      <c r="NHD46" s="516"/>
      <c r="NHE46" s="516"/>
      <c r="NHF46" s="516"/>
      <c r="NHG46" s="516"/>
      <c r="NHH46" s="516"/>
      <c r="NHI46" s="516"/>
      <c r="NHJ46" s="516"/>
      <c r="NHK46" s="516"/>
      <c r="NHL46" s="516"/>
      <c r="NHM46" s="516"/>
      <c r="NHN46" s="516"/>
      <c r="NHO46" s="516"/>
      <c r="NHP46" s="516"/>
      <c r="NHQ46" s="516"/>
      <c r="NHR46" s="516"/>
      <c r="NHS46" s="516"/>
      <c r="NHT46" s="516"/>
      <c r="NHU46" s="516"/>
      <c r="NHV46" s="516"/>
      <c r="NHW46" s="516"/>
      <c r="NHX46" s="516"/>
      <c r="NHY46" s="516"/>
      <c r="NHZ46" s="516"/>
      <c r="NIA46" s="516"/>
      <c r="NIB46" s="516"/>
      <c r="NIC46" s="516"/>
      <c r="NID46" s="516"/>
      <c r="NIE46" s="516"/>
      <c r="NIF46" s="516"/>
      <c r="NIG46" s="516"/>
      <c r="NIH46" s="516"/>
      <c r="NII46" s="516"/>
      <c r="NIJ46" s="516"/>
      <c r="NIK46" s="516"/>
      <c r="NIL46" s="516"/>
      <c r="NIM46" s="516"/>
      <c r="NIN46" s="516"/>
      <c r="NIO46" s="516"/>
      <c r="NIP46" s="516"/>
      <c r="NIQ46" s="516"/>
      <c r="NIR46" s="516"/>
      <c r="NIS46" s="516"/>
      <c r="NIT46" s="516"/>
      <c r="NIU46" s="516"/>
      <c r="NIV46" s="516"/>
      <c r="NIW46" s="516"/>
      <c r="NIX46" s="516"/>
      <c r="NIY46" s="516"/>
      <c r="NIZ46" s="516"/>
      <c r="NJA46" s="516"/>
      <c r="NJB46" s="516"/>
      <c r="NJC46" s="516"/>
      <c r="NJD46" s="516"/>
      <c r="NJE46" s="516"/>
      <c r="NJF46" s="516"/>
      <c r="NJG46" s="516"/>
      <c r="NJH46" s="516"/>
      <c r="NJI46" s="516"/>
      <c r="NJJ46" s="516"/>
      <c r="NJK46" s="516"/>
      <c r="NJL46" s="516"/>
      <c r="NJM46" s="516"/>
      <c r="NJN46" s="516"/>
      <c r="NJO46" s="516"/>
      <c r="NJP46" s="516"/>
      <c r="NJQ46" s="516"/>
      <c r="NJR46" s="516"/>
      <c r="NJS46" s="516"/>
      <c r="NJT46" s="516"/>
      <c r="NJU46" s="516"/>
      <c r="NJV46" s="516"/>
      <c r="NJW46" s="516"/>
      <c r="NJX46" s="516"/>
      <c r="NJY46" s="516"/>
      <c r="NJZ46" s="516"/>
      <c r="NKA46" s="516"/>
      <c r="NKB46" s="516"/>
      <c r="NKC46" s="516"/>
      <c r="NKD46" s="516"/>
      <c r="NKE46" s="516"/>
      <c r="NKF46" s="516"/>
      <c r="NKG46" s="516"/>
      <c r="NKH46" s="516"/>
      <c r="NKI46" s="516"/>
      <c r="NKJ46" s="516"/>
      <c r="NKK46" s="516"/>
      <c r="NKL46" s="516"/>
      <c r="NKM46" s="516"/>
      <c r="NKN46" s="516"/>
      <c r="NKO46" s="516"/>
      <c r="NKP46" s="516"/>
      <c r="NKQ46" s="516"/>
      <c r="NKR46" s="516"/>
      <c r="NKS46" s="516"/>
      <c r="NKT46" s="516"/>
      <c r="NKU46" s="516"/>
      <c r="NKV46" s="516"/>
      <c r="NKW46" s="516"/>
      <c r="NKX46" s="516"/>
      <c r="NKY46" s="516"/>
      <c r="NKZ46" s="516"/>
      <c r="NLA46" s="516"/>
      <c r="NLB46" s="516"/>
      <c r="NLC46" s="516"/>
      <c r="NLD46" s="516"/>
      <c r="NLE46" s="516"/>
      <c r="NLF46" s="516"/>
      <c r="NLG46" s="516"/>
      <c r="NLH46" s="516"/>
      <c r="NLI46" s="516"/>
      <c r="NLJ46" s="516"/>
      <c r="NLK46" s="516"/>
      <c r="NLL46" s="516"/>
      <c r="NLM46" s="516"/>
      <c r="NLN46" s="516"/>
      <c r="NLO46" s="516"/>
      <c r="NLP46" s="516"/>
      <c r="NLQ46" s="516"/>
      <c r="NLR46" s="516"/>
      <c r="NLS46" s="516"/>
      <c r="NLT46" s="516"/>
      <c r="NLU46" s="516"/>
      <c r="NLV46" s="516"/>
      <c r="NLW46" s="516"/>
      <c r="NLX46" s="516"/>
      <c r="NLY46" s="516"/>
      <c r="NLZ46" s="516"/>
      <c r="NMA46" s="516"/>
      <c r="NMB46" s="516"/>
      <c r="NMC46" s="516"/>
      <c r="NMD46" s="516"/>
      <c r="NME46" s="516"/>
      <c r="NMF46" s="516"/>
      <c r="NMG46" s="516"/>
      <c r="NMH46" s="516"/>
      <c r="NMI46" s="516"/>
      <c r="NMJ46" s="516"/>
      <c r="NMK46" s="516"/>
      <c r="NML46" s="516"/>
      <c r="NMM46" s="516"/>
      <c r="NMN46" s="516"/>
      <c r="NMO46" s="516"/>
      <c r="NMP46" s="516"/>
      <c r="NMQ46" s="516"/>
      <c r="NMR46" s="516"/>
      <c r="NMS46" s="516"/>
      <c r="NMT46" s="516"/>
      <c r="NMU46" s="516"/>
      <c r="NMV46" s="516"/>
      <c r="NMW46" s="516"/>
      <c r="NMX46" s="516"/>
      <c r="NMY46" s="516"/>
      <c r="NMZ46" s="516"/>
      <c r="NNA46" s="516"/>
      <c r="NNB46" s="516"/>
      <c r="NNC46" s="516"/>
      <c r="NND46" s="516"/>
      <c r="NNE46" s="516"/>
      <c r="NNF46" s="516"/>
      <c r="NNG46" s="516"/>
      <c r="NNH46" s="516"/>
      <c r="NNI46" s="516"/>
      <c r="NNJ46" s="516"/>
      <c r="NNK46" s="516"/>
      <c r="NNL46" s="516"/>
      <c r="NNM46" s="516"/>
      <c r="NNN46" s="516"/>
      <c r="NNO46" s="516"/>
      <c r="NNP46" s="516"/>
      <c r="NNQ46" s="516"/>
      <c r="NNR46" s="516"/>
      <c r="NNS46" s="516"/>
      <c r="NNT46" s="516"/>
      <c r="NNU46" s="516"/>
      <c r="NNV46" s="516"/>
      <c r="NNW46" s="516"/>
      <c r="NNX46" s="516"/>
      <c r="NNY46" s="516"/>
      <c r="NNZ46" s="516"/>
      <c r="NOA46" s="516"/>
      <c r="NOB46" s="516"/>
      <c r="NOC46" s="516"/>
      <c r="NOD46" s="516"/>
      <c r="NOE46" s="516"/>
      <c r="NOF46" s="516"/>
      <c r="NOG46" s="516"/>
      <c r="NOH46" s="516"/>
      <c r="NOI46" s="516"/>
      <c r="NOJ46" s="516"/>
      <c r="NOK46" s="516"/>
      <c r="NOL46" s="516"/>
      <c r="NOM46" s="516"/>
      <c r="NON46" s="516"/>
      <c r="NOO46" s="516"/>
      <c r="NOP46" s="516"/>
      <c r="NOQ46" s="516"/>
      <c r="NOR46" s="516"/>
      <c r="NOS46" s="516"/>
      <c r="NOT46" s="516"/>
      <c r="NOU46" s="516"/>
      <c r="NOV46" s="516"/>
      <c r="NOW46" s="516"/>
      <c r="NOX46" s="516"/>
      <c r="NOY46" s="516"/>
      <c r="NOZ46" s="516"/>
      <c r="NPA46" s="516"/>
      <c r="NPB46" s="516"/>
      <c r="NPC46" s="516"/>
      <c r="NPD46" s="516"/>
      <c r="NPE46" s="516"/>
      <c r="NPF46" s="516"/>
      <c r="NPG46" s="516"/>
      <c r="NPH46" s="516"/>
      <c r="NPI46" s="516"/>
      <c r="NPJ46" s="516"/>
      <c r="NPK46" s="516"/>
      <c r="NPL46" s="516"/>
      <c r="NPM46" s="516"/>
      <c r="NPN46" s="516"/>
      <c r="NPO46" s="516"/>
      <c r="NPP46" s="516"/>
      <c r="NPQ46" s="516"/>
      <c r="NPR46" s="516"/>
      <c r="NPS46" s="516"/>
      <c r="NPT46" s="516"/>
      <c r="NPU46" s="516"/>
      <c r="NPV46" s="516"/>
      <c r="NPW46" s="516"/>
      <c r="NPX46" s="516"/>
      <c r="NPY46" s="516"/>
      <c r="NPZ46" s="516"/>
      <c r="NQA46" s="516"/>
      <c r="NQB46" s="516"/>
      <c r="NQC46" s="516"/>
      <c r="NQD46" s="516"/>
      <c r="NQE46" s="516"/>
      <c r="NQF46" s="516"/>
      <c r="NQG46" s="516"/>
      <c r="NQH46" s="516"/>
      <c r="NQI46" s="516"/>
      <c r="NQJ46" s="516"/>
      <c r="NQK46" s="516"/>
      <c r="NQL46" s="516"/>
      <c r="NQM46" s="516"/>
      <c r="NQN46" s="516"/>
      <c r="NQO46" s="516"/>
      <c r="NQP46" s="516"/>
      <c r="NQQ46" s="516"/>
      <c r="NQR46" s="516"/>
      <c r="NQS46" s="516"/>
      <c r="NQT46" s="516"/>
      <c r="NQU46" s="516"/>
      <c r="NQV46" s="516"/>
      <c r="NQW46" s="516"/>
      <c r="NQX46" s="516"/>
      <c r="NQY46" s="516"/>
      <c r="NQZ46" s="516"/>
      <c r="NRA46" s="516"/>
      <c r="NRB46" s="516"/>
      <c r="NRC46" s="516"/>
      <c r="NRD46" s="516"/>
      <c r="NRE46" s="516"/>
      <c r="NRF46" s="516"/>
      <c r="NRG46" s="516"/>
      <c r="NRH46" s="516"/>
      <c r="NRI46" s="516"/>
      <c r="NRJ46" s="516"/>
      <c r="NRK46" s="516"/>
      <c r="NRL46" s="516"/>
      <c r="NRM46" s="516"/>
      <c r="NRN46" s="516"/>
      <c r="NRO46" s="516"/>
      <c r="NRP46" s="516"/>
      <c r="NRQ46" s="516"/>
      <c r="NRR46" s="516"/>
      <c r="NRS46" s="516"/>
      <c r="NRT46" s="516"/>
      <c r="NRU46" s="516"/>
      <c r="NRV46" s="516"/>
      <c r="NRW46" s="516"/>
      <c r="NRX46" s="516"/>
      <c r="NRY46" s="516"/>
      <c r="NRZ46" s="516"/>
      <c r="NSA46" s="516"/>
      <c r="NSB46" s="516"/>
      <c r="NSC46" s="516"/>
      <c r="NSD46" s="516"/>
      <c r="NSE46" s="516"/>
      <c r="NSF46" s="516"/>
      <c r="NSG46" s="516"/>
      <c r="NSH46" s="516"/>
      <c r="NSI46" s="516"/>
      <c r="NSJ46" s="516"/>
      <c r="NSK46" s="516"/>
      <c r="NSL46" s="516"/>
      <c r="NSM46" s="516"/>
      <c r="NSN46" s="516"/>
      <c r="NSO46" s="516"/>
      <c r="NSP46" s="516"/>
      <c r="NSQ46" s="516"/>
      <c r="NSR46" s="516"/>
      <c r="NSS46" s="516"/>
      <c r="NST46" s="516"/>
      <c r="NSU46" s="516"/>
      <c r="NSV46" s="516"/>
      <c r="NSW46" s="516"/>
      <c r="NSX46" s="516"/>
      <c r="NSY46" s="516"/>
      <c r="NSZ46" s="516"/>
      <c r="NTA46" s="516"/>
      <c r="NTB46" s="516"/>
      <c r="NTC46" s="516"/>
      <c r="NTD46" s="516"/>
      <c r="NTE46" s="516"/>
      <c r="NTF46" s="516"/>
      <c r="NTG46" s="516"/>
      <c r="NTH46" s="516"/>
      <c r="NTI46" s="516"/>
      <c r="NTJ46" s="516"/>
      <c r="NTK46" s="516"/>
      <c r="NTL46" s="516"/>
      <c r="NTM46" s="516"/>
      <c r="NTN46" s="516"/>
      <c r="NTO46" s="516"/>
      <c r="NTP46" s="516"/>
      <c r="NTQ46" s="516"/>
      <c r="NTR46" s="516"/>
      <c r="NTS46" s="516"/>
      <c r="NTT46" s="516"/>
      <c r="NTU46" s="516"/>
      <c r="NTV46" s="516"/>
      <c r="NTW46" s="516"/>
      <c r="NTX46" s="516"/>
      <c r="NTY46" s="516"/>
      <c r="NTZ46" s="516"/>
      <c r="NUA46" s="516"/>
      <c r="NUB46" s="516"/>
      <c r="NUC46" s="516"/>
      <c r="NUD46" s="516"/>
      <c r="NUE46" s="516"/>
      <c r="NUF46" s="516"/>
      <c r="NUG46" s="516"/>
      <c r="NUH46" s="516"/>
      <c r="NUI46" s="516"/>
      <c r="NUJ46" s="516"/>
      <c r="NUK46" s="516"/>
      <c r="NUL46" s="516"/>
      <c r="NUM46" s="516"/>
      <c r="NUN46" s="516"/>
      <c r="NUO46" s="516"/>
      <c r="NUP46" s="516"/>
      <c r="NUQ46" s="516"/>
      <c r="NUR46" s="516"/>
      <c r="NUS46" s="516"/>
      <c r="NUT46" s="516"/>
      <c r="NUU46" s="516"/>
      <c r="NUV46" s="516"/>
      <c r="NUW46" s="516"/>
      <c r="NUX46" s="516"/>
      <c r="NUY46" s="516"/>
      <c r="NUZ46" s="516"/>
      <c r="NVA46" s="516"/>
      <c r="NVB46" s="516"/>
      <c r="NVC46" s="516"/>
      <c r="NVD46" s="516"/>
      <c r="NVE46" s="516"/>
      <c r="NVF46" s="516"/>
      <c r="NVG46" s="516"/>
      <c r="NVH46" s="516"/>
      <c r="NVI46" s="516"/>
      <c r="NVJ46" s="516"/>
      <c r="NVK46" s="516"/>
      <c r="NVL46" s="516"/>
      <c r="NVM46" s="516"/>
      <c r="NVN46" s="516"/>
      <c r="NVO46" s="516"/>
      <c r="NVP46" s="516"/>
      <c r="NVQ46" s="516"/>
      <c r="NVR46" s="516"/>
      <c r="NVS46" s="516"/>
      <c r="NVT46" s="516"/>
      <c r="NVU46" s="516"/>
      <c r="NVV46" s="516"/>
      <c r="NVW46" s="516"/>
      <c r="NVX46" s="516"/>
      <c r="NVY46" s="516"/>
      <c r="NVZ46" s="516"/>
      <c r="NWA46" s="516"/>
      <c r="NWB46" s="516"/>
      <c r="NWC46" s="516"/>
      <c r="NWD46" s="516"/>
      <c r="NWE46" s="516"/>
      <c r="NWF46" s="516"/>
      <c r="NWG46" s="516"/>
      <c r="NWH46" s="516"/>
      <c r="NWI46" s="516"/>
      <c r="NWJ46" s="516"/>
      <c r="NWK46" s="516"/>
      <c r="NWL46" s="516"/>
      <c r="NWM46" s="516"/>
      <c r="NWN46" s="516"/>
      <c r="NWO46" s="516"/>
      <c r="NWP46" s="516"/>
      <c r="NWQ46" s="516"/>
      <c r="NWR46" s="516"/>
      <c r="NWS46" s="516"/>
      <c r="NWT46" s="516"/>
      <c r="NWU46" s="516"/>
      <c r="NWV46" s="516"/>
      <c r="NWW46" s="516"/>
      <c r="NWX46" s="516"/>
      <c r="NWY46" s="516"/>
      <c r="NWZ46" s="516"/>
      <c r="NXA46" s="516"/>
      <c r="NXB46" s="516"/>
      <c r="NXC46" s="516"/>
      <c r="NXD46" s="516"/>
      <c r="NXE46" s="516"/>
      <c r="NXF46" s="516"/>
      <c r="NXG46" s="516"/>
      <c r="NXH46" s="516"/>
      <c r="NXI46" s="516"/>
      <c r="NXJ46" s="516"/>
      <c r="NXK46" s="516"/>
      <c r="NXL46" s="516"/>
      <c r="NXM46" s="516"/>
      <c r="NXN46" s="516"/>
      <c r="NXO46" s="516"/>
      <c r="NXP46" s="516"/>
      <c r="NXQ46" s="516"/>
      <c r="NXR46" s="516"/>
      <c r="NXS46" s="516"/>
      <c r="NXT46" s="516"/>
      <c r="NXU46" s="516"/>
      <c r="NXV46" s="516"/>
      <c r="NXW46" s="516"/>
      <c r="NXX46" s="516"/>
      <c r="NXY46" s="516"/>
      <c r="NXZ46" s="516"/>
      <c r="NYA46" s="516"/>
      <c r="NYB46" s="516"/>
      <c r="NYC46" s="516"/>
      <c r="NYD46" s="516"/>
      <c r="NYE46" s="516"/>
      <c r="NYF46" s="516"/>
      <c r="NYG46" s="516"/>
      <c r="NYH46" s="516"/>
      <c r="NYI46" s="516"/>
      <c r="NYJ46" s="516"/>
      <c r="NYK46" s="516"/>
      <c r="NYL46" s="516"/>
      <c r="NYM46" s="516"/>
      <c r="NYN46" s="516"/>
      <c r="NYO46" s="516"/>
      <c r="NYP46" s="516"/>
      <c r="NYQ46" s="516"/>
      <c r="NYR46" s="516"/>
      <c r="NYS46" s="516"/>
      <c r="NYT46" s="516"/>
      <c r="NYU46" s="516"/>
      <c r="NYV46" s="516"/>
      <c r="NYW46" s="516"/>
      <c r="NYX46" s="516"/>
      <c r="NYY46" s="516"/>
      <c r="NYZ46" s="516"/>
      <c r="NZA46" s="516"/>
      <c r="NZB46" s="516"/>
      <c r="NZC46" s="516"/>
      <c r="NZD46" s="516"/>
      <c r="NZE46" s="516"/>
      <c r="NZF46" s="516"/>
      <c r="NZG46" s="516"/>
      <c r="NZH46" s="516"/>
      <c r="NZI46" s="516"/>
      <c r="NZJ46" s="516"/>
      <c r="NZK46" s="516"/>
      <c r="NZL46" s="516"/>
      <c r="NZM46" s="516"/>
      <c r="NZN46" s="516"/>
      <c r="NZO46" s="516"/>
      <c r="NZP46" s="516"/>
      <c r="NZQ46" s="516"/>
      <c r="NZR46" s="516"/>
      <c r="NZS46" s="516"/>
      <c r="NZT46" s="516"/>
      <c r="NZU46" s="516"/>
      <c r="NZV46" s="516"/>
      <c r="NZW46" s="516"/>
      <c r="NZX46" s="516"/>
      <c r="NZY46" s="516"/>
      <c r="NZZ46" s="516"/>
      <c r="OAA46" s="516"/>
      <c r="OAB46" s="516"/>
      <c r="OAC46" s="516"/>
      <c r="OAD46" s="516"/>
      <c r="OAE46" s="516"/>
      <c r="OAF46" s="516"/>
      <c r="OAG46" s="516"/>
      <c r="OAH46" s="516"/>
      <c r="OAI46" s="516"/>
      <c r="OAJ46" s="516"/>
      <c r="OAK46" s="516"/>
      <c r="OAL46" s="516"/>
      <c r="OAM46" s="516"/>
      <c r="OAN46" s="516"/>
      <c r="OAO46" s="516"/>
      <c r="OAP46" s="516"/>
      <c r="OAQ46" s="516"/>
      <c r="OAR46" s="516"/>
      <c r="OAS46" s="516"/>
      <c r="OAT46" s="516"/>
      <c r="OAU46" s="516"/>
      <c r="OAV46" s="516"/>
      <c r="OAW46" s="516"/>
      <c r="OAX46" s="516"/>
      <c r="OAY46" s="516"/>
      <c r="OAZ46" s="516"/>
      <c r="OBA46" s="516"/>
      <c r="OBB46" s="516"/>
      <c r="OBC46" s="516"/>
      <c r="OBD46" s="516"/>
      <c r="OBE46" s="516"/>
      <c r="OBF46" s="516"/>
      <c r="OBG46" s="516"/>
      <c r="OBH46" s="516"/>
      <c r="OBI46" s="516"/>
      <c r="OBJ46" s="516"/>
      <c r="OBK46" s="516"/>
      <c r="OBL46" s="516"/>
      <c r="OBM46" s="516"/>
      <c r="OBN46" s="516"/>
      <c r="OBO46" s="516"/>
      <c r="OBP46" s="516"/>
      <c r="OBQ46" s="516"/>
      <c r="OBR46" s="516"/>
      <c r="OBS46" s="516"/>
      <c r="OBT46" s="516"/>
      <c r="OBU46" s="516"/>
      <c r="OBV46" s="516"/>
      <c r="OBW46" s="516"/>
      <c r="OBX46" s="516"/>
      <c r="OBY46" s="516"/>
      <c r="OBZ46" s="516"/>
      <c r="OCA46" s="516"/>
      <c r="OCB46" s="516"/>
      <c r="OCC46" s="516"/>
      <c r="OCD46" s="516"/>
      <c r="OCE46" s="516"/>
      <c r="OCF46" s="516"/>
      <c r="OCG46" s="516"/>
      <c r="OCH46" s="516"/>
      <c r="OCI46" s="516"/>
      <c r="OCJ46" s="516"/>
      <c r="OCK46" s="516"/>
      <c r="OCL46" s="516"/>
      <c r="OCM46" s="516"/>
      <c r="OCN46" s="516"/>
      <c r="OCO46" s="516"/>
      <c r="OCP46" s="516"/>
      <c r="OCQ46" s="516"/>
      <c r="OCR46" s="516"/>
      <c r="OCS46" s="516"/>
      <c r="OCT46" s="516"/>
      <c r="OCU46" s="516"/>
      <c r="OCV46" s="516"/>
      <c r="OCW46" s="516"/>
      <c r="OCX46" s="516"/>
      <c r="OCY46" s="516"/>
      <c r="OCZ46" s="516"/>
      <c r="ODA46" s="516"/>
      <c r="ODB46" s="516"/>
      <c r="ODC46" s="516"/>
      <c r="ODD46" s="516"/>
      <c r="ODE46" s="516"/>
      <c r="ODF46" s="516"/>
      <c r="ODG46" s="516"/>
      <c r="ODH46" s="516"/>
      <c r="ODI46" s="516"/>
      <c r="ODJ46" s="516"/>
      <c r="ODK46" s="516"/>
      <c r="ODL46" s="516"/>
      <c r="ODM46" s="516"/>
      <c r="ODN46" s="516"/>
      <c r="ODO46" s="516"/>
      <c r="ODP46" s="516"/>
      <c r="ODQ46" s="516"/>
      <c r="ODR46" s="516"/>
      <c r="ODS46" s="516"/>
      <c r="ODT46" s="516"/>
      <c r="ODU46" s="516"/>
      <c r="ODV46" s="516"/>
      <c r="ODW46" s="516"/>
      <c r="ODX46" s="516"/>
      <c r="ODY46" s="516"/>
      <c r="ODZ46" s="516"/>
      <c r="OEA46" s="516"/>
      <c r="OEB46" s="516"/>
      <c r="OEC46" s="516"/>
      <c r="OED46" s="516"/>
      <c r="OEE46" s="516"/>
      <c r="OEF46" s="516"/>
      <c r="OEG46" s="516"/>
      <c r="OEH46" s="516"/>
      <c r="OEI46" s="516"/>
      <c r="OEJ46" s="516"/>
      <c r="OEK46" s="516"/>
      <c r="OEL46" s="516"/>
      <c r="OEM46" s="516"/>
      <c r="OEN46" s="516"/>
      <c r="OEO46" s="516"/>
      <c r="OEP46" s="516"/>
      <c r="OEQ46" s="516"/>
      <c r="OER46" s="516"/>
      <c r="OES46" s="516"/>
      <c r="OET46" s="516"/>
      <c r="OEU46" s="516"/>
      <c r="OEV46" s="516"/>
      <c r="OEW46" s="516"/>
      <c r="OEX46" s="516"/>
      <c r="OEY46" s="516"/>
      <c r="OEZ46" s="516"/>
      <c r="OFA46" s="516"/>
      <c r="OFB46" s="516"/>
      <c r="OFC46" s="516"/>
      <c r="OFD46" s="516"/>
      <c r="OFE46" s="516"/>
      <c r="OFF46" s="516"/>
      <c r="OFG46" s="516"/>
      <c r="OFH46" s="516"/>
      <c r="OFI46" s="516"/>
      <c r="OFJ46" s="516"/>
      <c r="OFK46" s="516"/>
      <c r="OFL46" s="516"/>
      <c r="OFM46" s="516"/>
      <c r="OFN46" s="516"/>
      <c r="OFO46" s="516"/>
      <c r="OFP46" s="516"/>
      <c r="OFQ46" s="516"/>
      <c r="OFR46" s="516"/>
      <c r="OFS46" s="516"/>
      <c r="OFT46" s="516"/>
      <c r="OFU46" s="516"/>
      <c r="OFV46" s="516"/>
      <c r="OFW46" s="516"/>
      <c r="OFX46" s="516"/>
      <c r="OFY46" s="516"/>
      <c r="OFZ46" s="516"/>
      <c r="OGA46" s="516"/>
      <c r="OGB46" s="516"/>
      <c r="OGC46" s="516"/>
      <c r="OGD46" s="516"/>
      <c r="OGE46" s="516"/>
      <c r="OGF46" s="516"/>
      <c r="OGG46" s="516"/>
      <c r="OGH46" s="516"/>
      <c r="OGI46" s="516"/>
      <c r="OGJ46" s="516"/>
      <c r="OGK46" s="516"/>
      <c r="OGL46" s="516"/>
      <c r="OGM46" s="516"/>
      <c r="OGN46" s="516"/>
      <c r="OGO46" s="516"/>
      <c r="OGP46" s="516"/>
      <c r="OGQ46" s="516"/>
      <c r="OGR46" s="516"/>
      <c r="OGS46" s="516"/>
      <c r="OGT46" s="516"/>
      <c r="OGU46" s="516"/>
      <c r="OGV46" s="516"/>
      <c r="OGW46" s="516"/>
      <c r="OGX46" s="516"/>
      <c r="OGY46" s="516"/>
      <c r="OGZ46" s="516"/>
      <c r="OHA46" s="516"/>
      <c r="OHB46" s="516"/>
      <c r="OHC46" s="516"/>
      <c r="OHD46" s="516"/>
      <c r="OHE46" s="516"/>
      <c r="OHF46" s="516"/>
      <c r="OHG46" s="516"/>
      <c r="OHH46" s="516"/>
      <c r="OHI46" s="516"/>
      <c r="OHJ46" s="516"/>
      <c r="OHK46" s="516"/>
      <c r="OHL46" s="516"/>
      <c r="OHM46" s="516"/>
      <c r="OHN46" s="516"/>
      <c r="OHO46" s="516"/>
      <c r="OHP46" s="516"/>
      <c r="OHQ46" s="516"/>
      <c r="OHR46" s="516"/>
      <c r="OHS46" s="516"/>
      <c r="OHT46" s="516"/>
      <c r="OHU46" s="516"/>
      <c r="OHV46" s="516"/>
      <c r="OHW46" s="516"/>
      <c r="OHX46" s="516"/>
      <c r="OHY46" s="516"/>
      <c r="OHZ46" s="516"/>
      <c r="OIA46" s="516"/>
      <c r="OIB46" s="516"/>
      <c r="OIC46" s="516"/>
      <c r="OID46" s="516"/>
      <c r="OIE46" s="516"/>
      <c r="OIF46" s="516"/>
      <c r="OIG46" s="516"/>
      <c r="OIH46" s="516"/>
      <c r="OII46" s="516"/>
      <c r="OIJ46" s="516"/>
      <c r="OIK46" s="516"/>
      <c r="OIL46" s="516"/>
      <c r="OIM46" s="516"/>
      <c r="OIN46" s="516"/>
      <c r="OIO46" s="516"/>
      <c r="OIP46" s="516"/>
      <c r="OIQ46" s="516"/>
      <c r="OIR46" s="516"/>
      <c r="OIS46" s="516"/>
      <c r="OIT46" s="516"/>
      <c r="OIU46" s="516"/>
      <c r="OIV46" s="516"/>
      <c r="OIW46" s="516"/>
      <c r="OIX46" s="516"/>
      <c r="OIY46" s="516"/>
      <c r="OIZ46" s="516"/>
      <c r="OJA46" s="516"/>
      <c r="OJB46" s="516"/>
      <c r="OJC46" s="516"/>
      <c r="OJD46" s="516"/>
      <c r="OJE46" s="516"/>
      <c r="OJF46" s="516"/>
      <c r="OJG46" s="516"/>
      <c r="OJH46" s="516"/>
      <c r="OJI46" s="516"/>
      <c r="OJJ46" s="516"/>
      <c r="OJK46" s="516"/>
      <c r="OJL46" s="516"/>
      <c r="OJM46" s="516"/>
      <c r="OJN46" s="516"/>
      <c r="OJO46" s="516"/>
      <c r="OJP46" s="516"/>
      <c r="OJQ46" s="516"/>
      <c r="OJR46" s="516"/>
      <c r="OJS46" s="516"/>
      <c r="OJT46" s="516"/>
      <c r="OJU46" s="516"/>
      <c r="OJV46" s="516"/>
      <c r="OJW46" s="516"/>
      <c r="OJX46" s="516"/>
      <c r="OJY46" s="516"/>
      <c r="OJZ46" s="516"/>
      <c r="OKA46" s="516"/>
      <c r="OKB46" s="516"/>
      <c r="OKC46" s="516"/>
      <c r="OKD46" s="516"/>
      <c r="OKE46" s="516"/>
      <c r="OKF46" s="516"/>
      <c r="OKG46" s="516"/>
      <c r="OKH46" s="516"/>
      <c r="OKI46" s="516"/>
      <c r="OKJ46" s="516"/>
      <c r="OKK46" s="516"/>
      <c r="OKL46" s="516"/>
      <c r="OKM46" s="516"/>
      <c r="OKN46" s="516"/>
      <c r="OKO46" s="516"/>
      <c r="OKP46" s="516"/>
      <c r="OKQ46" s="516"/>
      <c r="OKR46" s="516"/>
      <c r="OKS46" s="516"/>
      <c r="OKT46" s="516"/>
      <c r="OKU46" s="516"/>
      <c r="OKV46" s="516"/>
      <c r="OKW46" s="516"/>
      <c r="OKX46" s="516"/>
      <c r="OKY46" s="516"/>
      <c r="OKZ46" s="516"/>
      <c r="OLA46" s="516"/>
      <c r="OLB46" s="516"/>
      <c r="OLC46" s="516"/>
      <c r="OLD46" s="516"/>
      <c r="OLE46" s="516"/>
      <c r="OLF46" s="516"/>
      <c r="OLG46" s="516"/>
      <c r="OLH46" s="516"/>
      <c r="OLI46" s="516"/>
      <c r="OLJ46" s="516"/>
      <c r="OLK46" s="516"/>
      <c r="OLL46" s="516"/>
      <c r="OLM46" s="516"/>
      <c r="OLN46" s="516"/>
      <c r="OLO46" s="516"/>
      <c r="OLP46" s="516"/>
      <c r="OLQ46" s="516"/>
      <c r="OLR46" s="516"/>
      <c r="OLS46" s="516"/>
      <c r="OLT46" s="516"/>
      <c r="OLU46" s="516"/>
      <c r="OLV46" s="516"/>
      <c r="OLW46" s="516"/>
      <c r="OLX46" s="516"/>
      <c r="OLY46" s="516"/>
      <c r="OLZ46" s="516"/>
      <c r="OMA46" s="516"/>
      <c r="OMB46" s="516"/>
      <c r="OMC46" s="516"/>
      <c r="OMD46" s="516"/>
      <c r="OME46" s="516"/>
      <c r="OMF46" s="516"/>
      <c r="OMG46" s="516"/>
      <c r="OMH46" s="516"/>
      <c r="OMI46" s="516"/>
      <c r="OMJ46" s="516"/>
      <c r="OMK46" s="516"/>
      <c r="OML46" s="516"/>
      <c r="OMM46" s="516"/>
      <c r="OMN46" s="516"/>
      <c r="OMO46" s="516"/>
      <c r="OMP46" s="516"/>
      <c r="OMQ46" s="516"/>
      <c r="OMR46" s="516"/>
      <c r="OMS46" s="516"/>
      <c r="OMT46" s="516"/>
      <c r="OMU46" s="516"/>
      <c r="OMV46" s="516"/>
      <c r="OMW46" s="516"/>
      <c r="OMX46" s="516"/>
      <c r="OMY46" s="516"/>
      <c r="OMZ46" s="516"/>
      <c r="ONA46" s="516"/>
      <c r="ONB46" s="516"/>
      <c r="ONC46" s="516"/>
      <c r="OND46" s="516"/>
      <c r="ONE46" s="516"/>
      <c r="ONF46" s="516"/>
      <c r="ONG46" s="516"/>
      <c r="ONH46" s="516"/>
      <c r="ONI46" s="516"/>
      <c r="ONJ46" s="516"/>
      <c r="ONK46" s="516"/>
      <c r="ONL46" s="516"/>
      <c r="ONM46" s="516"/>
      <c r="ONN46" s="516"/>
      <c r="ONO46" s="516"/>
      <c r="ONP46" s="516"/>
      <c r="ONQ46" s="516"/>
      <c r="ONR46" s="516"/>
      <c r="ONS46" s="516"/>
      <c r="ONT46" s="516"/>
      <c r="ONU46" s="516"/>
      <c r="ONV46" s="516"/>
      <c r="ONW46" s="516"/>
      <c r="ONX46" s="516"/>
      <c r="ONY46" s="516"/>
      <c r="ONZ46" s="516"/>
      <c r="OOA46" s="516"/>
      <c r="OOB46" s="516"/>
      <c r="OOC46" s="516"/>
      <c r="OOD46" s="516"/>
      <c r="OOE46" s="516"/>
      <c r="OOF46" s="516"/>
      <c r="OOG46" s="516"/>
      <c r="OOH46" s="516"/>
      <c r="OOI46" s="516"/>
      <c r="OOJ46" s="516"/>
      <c r="OOK46" s="516"/>
      <c r="OOL46" s="516"/>
      <c r="OOM46" s="516"/>
      <c r="OON46" s="516"/>
      <c r="OOO46" s="516"/>
      <c r="OOP46" s="516"/>
      <c r="OOQ46" s="516"/>
      <c r="OOR46" s="516"/>
      <c r="OOS46" s="516"/>
      <c r="OOT46" s="516"/>
      <c r="OOU46" s="516"/>
      <c r="OOV46" s="516"/>
      <c r="OOW46" s="516"/>
      <c r="OOX46" s="516"/>
      <c r="OOY46" s="516"/>
      <c r="OOZ46" s="516"/>
      <c r="OPA46" s="516"/>
      <c r="OPB46" s="516"/>
      <c r="OPC46" s="516"/>
      <c r="OPD46" s="516"/>
      <c r="OPE46" s="516"/>
      <c r="OPF46" s="516"/>
      <c r="OPG46" s="516"/>
      <c r="OPH46" s="516"/>
      <c r="OPI46" s="516"/>
      <c r="OPJ46" s="516"/>
      <c r="OPK46" s="516"/>
      <c r="OPL46" s="516"/>
      <c r="OPM46" s="516"/>
      <c r="OPN46" s="516"/>
      <c r="OPO46" s="516"/>
      <c r="OPP46" s="516"/>
      <c r="OPQ46" s="516"/>
      <c r="OPR46" s="516"/>
      <c r="OPS46" s="516"/>
      <c r="OPT46" s="516"/>
      <c r="OPU46" s="516"/>
      <c r="OPV46" s="516"/>
      <c r="OPW46" s="516"/>
      <c r="OPX46" s="516"/>
      <c r="OPY46" s="516"/>
      <c r="OPZ46" s="516"/>
      <c r="OQA46" s="516"/>
      <c r="OQB46" s="516"/>
      <c r="OQC46" s="516"/>
      <c r="OQD46" s="516"/>
      <c r="OQE46" s="516"/>
      <c r="OQF46" s="516"/>
      <c r="OQG46" s="516"/>
      <c r="OQH46" s="516"/>
      <c r="OQI46" s="516"/>
      <c r="OQJ46" s="516"/>
      <c r="OQK46" s="516"/>
      <c r="OQL46" s="516"/>
      <c r="OQM46" s="516"/>
      <c r="OQN46" s="516"/>
      <c r="OQO46" s="516"/>
      <c r="OQP46" s="516"/>
      <c r="OQQ46" s="516"/>
      <c r="OQR46" s="516"/>
      <c r="OQS46" s="516"/>
      <c r="OQT46" s="516"/>
      <c r="OQU46" s="516"/>
      <c r="OQV46" s="516"/>
      <c r="OQW46" s="516"/>
      <c r="OQX46" s="516"/>
      <c r="OQY46" s="516"/>
      <c r="OQZ46" s="516"/>
      <c r="ORA46" s="516"/>
      <c r="ORB46" s="516"/>
      <c r="ORC46" s="516"/>
      <c r="ORD46" s="516"/>
      <c r="ORE46" s="516"/>
      <c r="ORF46" s="516"/>
      <c r="ORG46" s="516"/>
      <c r="ORH46" s="516"/>
      <c r="ORI46" s="516"/>
      <c r="ORJ46" s="516"/>
      <c r="ORK46" s="516"/>
      <c r="ORL46" s="516"/>
      <c r="ORM46" s="516"/>
      <c r="ORN46" s="516"/>
      <c r="ORO46" s="516"/>
      <c r="ORP46" s="516"/>
      <c r="ORQ46" s="516"/>
      <c r="ORR46" s="516"/>
      <c r="ORS46" s="516"/>
      <c r="ORT46" s="516"/>
      <c r="ORU46" s="516"/>
      <c r="ORV46" s="516"/>
      <c r="ORW46" s="516"/>
      <c r="ORX46" s="516"/>
      <c r="ORY46" s="516"/>
      <c r="ORZ46" s="516"/>
      <c r="OSA46" s="516"/>
      <c r="OSB46" s="516"/>
      <c r="OSC46" s="516"/>
      <c r="OSD46" s="516"/>
      <c r="OSE46" s="516"/>
      <c r="OSF46" s="516"/>
      <c r="OSG46" s="516"/>
      <c r="OSH46" s="516"/>
      <c r="OSI46" s="516"/>
      <c r="OSJ46" s="516"/>
      <c r="OSK46" s="516"/>
      <c r="OSL46" s="516"/>
      <c r="OSM46" s="516"/>
      <c r="OSN46" s="516"/>
      <c r="OSO46" s="516"/>
      <c r="OSP46" s="516"/>
      <c r="OSQ46" s="516"/>
      <c r="OSR46" s="516"/>
      <c r="OSS46" s="516"/>
      <c r="OST46" s="516"/>
      <c r="OSU46" s="516"/>
      <c r="OSV46" s="516"/>
      <c r="OSW46" s="516"/>
      <c r="OSX46" s="516"/>
      <c r="OSY46" s="516"/>
      <c r="OSZ46" s="516"/>
      <c r="OTA46" s="516"/>
      <c r="OTB46" s="516"/>
      <c r="OTC46" s="516"/>
      <c r="OTD46" s="516"/>
      <c r="OTE46" s="516"/>
      <c r="OTF46" s="516"/>
      <c r="OTG46" s="516"/>
      <c r="OTH46" s="516"/>
      <c r="OTI46" s="516"/>
      <c r="OTJ46" s="516"/>
      <c r="OTK46" s="516"/>
      <c r="OTL46" s="516"/>
      <c r="OTM46" s="516"/>
      <c r="OTN46" s="516"/>
      <c r="OTO46" s="516"/>
      <c r="OTP46" s="516"/>
      <c r="OTQ46" s="516"/>
      <c r="OTR46" s="516"/>
      <c r="OTS46" s="516"/>
      <c r="OTT46" s="516"/>
      <c r="OTU46" s="516"/>
      <c r="OTV46" s="516"/>
      <c r="OTW46" s="516"/>
      <c r="OTX46" s="516"/>
      <c r="OTY46" s="516"/>
      <c r="OTZ46" s="516"/>
      <c r="OUA46" s="516"/>
      <c r="OUB46" s="516"/>
      <c r="OUC46" s="516"/>
      <c r="OUD46" s="516"/>
      <c r="OUE46" s="516"/>
      <c r="OUF46" s="516"/>
      <c r="OUG46" s="516"/>
      <c r="OUH46" s="516"/>
      <c r="OUI46" s="516"/>
      <c r="OUJ46" s="516"/>
      <c r="OUK46" s="516"/>
      <c r="OUL46" s="516"/>
      <c r="OUM46" s="516"/>
      <c r="OUN46" s="516"/>
      <c r="OUO46" s="516"/>
      <c r="OUP46" s="516"/>
      <c r="OUQ46" s="516"/>
      <c r="OUR46" s="516"/>
      <c r="OUS46" s="516"/>
      <c r="OUT46" s="516"/>
      <c r="OUU46" s="516"/>
      <c r="OUV46" s="516"/>
      <c r="OUW46" s="516"/>
      <c r="OUX46" s="516"/>
      <c r="OUY46" s="516"/>
      <c r="OUZ46" s="516"/>
      <c r="OVA46" s="516"/>
      <c r="OVB46" s="516"/>
      <c r="OVC46" s="516"/>
      <c r="OVD46" s="516"/>
      <c r="OVE46" s="516"/>
      <c r="OVF46" s="516"/>
      <c r="OVG46" s="516"/>
      <c r="OVH46" s="516"/>
      <c r="OVI46" s="516"/>
      <c r="OVJ46" s="516"/>
      <c r="OVK46" s="516"/>
      <c r="OVL46" s="516"/>
      <c r="OVM46" s="516"/>
      <c r="OVN46" s="516"/>
      <c r="OVO46" s="516"/>
      <c r="OVP46" s="516"/>
      <c r="OVQ46" s="516"/>
      <c r="OVR46" s="516"/>
      <c r="OVS46" s="516"/>
      <c r="OVT46" s="516"/>
      <c r="OVU46" s="516"/>
      <c r="OVV46" s="516"/>
      <c r="OVW46" s="516"/>
      <c r="OVX46" s="516"/>
      <c r="OVY46" s="516"/>
      <c r="OVZ46" s="516"/>
      <c r="OWA46" s="516"/>
      <c r="OWB46" s="516"/>
      <c r="OWC46" s="516"/>
      <c r="OWD46" s="516"/>
      <c r="OWE46" s="516"/>
      <c r="OWF46" s="516"/>
      <c r="OWG46" s="516"/>
      <c r="OWH46" s="516"/>
      <c r="OWI46" s="516"/>
      <c r="OWJ46" s="516"/>
      <c r="OWK46" s="516"/>
      <c r="OWL46" s="516"/>
      <c r="OWM46" s="516"/>
      <c r="OWN46" s="516"/>
      <c r="OWO46" s="516"/>
      <c r="OWP46" s="516"/>
      <c r="OWQ46" s="516"/>
      <c r="OWR46" s="516"/>
      <c r="OWS46" s="516"/>
      <c r="OWT46" s="516"/>
      <c r="OWU46" s="516"/>
      <c r="OWV46" s="516"/>
      <c r="OWW46" s="516"/>
      <c r="OWX46" s="516"/>
      <c r="OWY46" s="516"/>
      <c r="OWZ46" s="516"/>
      <c r="OXA46" s="516"/>
      <c r="OXB46" s="516"/>
      <c r="OXC46" s="516"/>
      <c r="OXD46" s="516"/>
      <c r="OXE46" s="516"/>
      <c r="OXF46" s="516"/>
      <c r="OXG46" s="516"/>
      <c r="OXH46" s="516"/>
      <c r="OXI46" s="516"/>
      <c r="OXJ46" s="516"/>
      <c r="OXK46" s="516"/>
      <c r="OXL46" s="516"/>
      <c r="OXM46" s="516"/>
      <c r="OXN46" s="516"/>
      <c r="OXO46" s="516"/>
      <c r="OXP46" s="516"/>
      <c r="OXQ46" s="516"/>
      <c r="OXR46" s="516"/>
      <c r="OXS46" s="516"/>
      <c r="OXT46" s="516"/>
      <c r="OXU46" s="516"/>
      <c r="OXV46" s="516"/>
      <c r="OXW46" s="516"/>
      <c r="OXX46" s="516"/>
      <c r="OXY46" s="516"/>
      <c r="OXZ46" s="516"/>
      <c r="OYA46" s="516"/>
      <c r="OYB46" s="516"/>
      <c r="OYC46" s="516"/>
      <c r="OYD46" s="516"/>
      <c r="OYE46" s="516"/>
      <c r="OYF46" s="516"/>
      <c r="OYG46" s="516"/>
      <c r="OYH46" s="516"/>
      <c r="OYI46" s="516"/>
      <c r="OYJ46" s="516"/>
      <c r="OYK46" s="516"/>
      <c r="OYL46" s="516"/>
      <c r="OYM46" s="516"/>
      <c r="OYN46" s="516"/>
      <c r="OYO46" s="516"/>
      <c r="OYP46" s="516"/>
      <c r="OYQ46" s="516"/>
      <c r="OYR46" s="516"/>
      <c r="OYS46" s="516"/>
      <c r="OYT46" s="516"/>
      <c r="OYU46" s="516"/>
      <c r="OYV46" s="516"/>
      <c r="OYW46" s="516"/>
      <c r="OYX46" s="516"/>
      <c r="OYY46" s="516"/>
      <c r="OYZ46" s="516"/>
      <c r="OZA46" s="516"/>
      <c r="OZB46" s="516"/>
      <c r="OZC46" s="516"/>
      <c r="OZD46" s="516"/>
      <c r="OZE46" s="516"/>
      <c r="OZF46" s="516"/>
      <c r="OZG46" s="516"/>
      <c r="OZH46" s="516"/>
      <c r="OZI46" s="516"/>
      <c r="OZJ46" s="516"/>
      <c r="OZK46" s="516"/>
      <c r="OZL46" s="516"/>
      <c r="OZM46" s="516"/>
      <c r="OZN46" s="516"/>
      <c r="OZO46" s="516"/>
      <c r="OZP46" s="516"/>
      <c r="OZQ46" s="516"/>
      <c r="OZR46" s="516"/>
      <c r="OZS46" s="516"/>
      <c r="OZT46" s="516"/>
      <c r="OZU46" s="516"/>
      <c r="OZV46" s="516"/>
      <c r="OZW46" s="516"/>
      <c r="OZX46" s="516"/>
      <c r="OZY46" s="516"/>
      <c r="OZZ46" s="516"/>
      <c r="PAA46" s="516"/>
      <c r="PAB46" s="516"/>
      <c r="PAC46" s="516"/>
      <c r="PAD46" s="516"/>
      <c r="PAE46" s="516"/>
      <c r="PAF46" s="516"/>
      <c r="PAG46" s="516"/>
      <c r="PAH46" s="516"/>
      <c r="PAI46" s="516"/>
      <c r="PAJ46" s="516"/>
      <c r="PAK46" s="516"/>
      <c r="PAL46" s="516"/>
      <c r="PAM46" s="516"/>
      <c r="PAN46" s="516"/>
      <c r="PAO46" s="516"/>
      <c r="PAP46" s="516"/>
      <c r="PAQ46" s="516"/>
      <c r="PAR46" s="516"/>
      <c r="PAS46" s="516"/>
      <c r="PAT46" s="516"/>
      <c r="PAU46" s="516"/>
      <c r="PAV46" s="516"/>
      <c r="PAW46" s="516"/>
      <c r="PAX46" s="516"/>
      <c r="PAY46" s="516"/>
      <c r="PAZ46" s="516"/>
      <c r="PBA46" s="516"/>
      <c r="PBB46" s="516"/>
      <c r="PBC46" s="516"/>
      <c r="PBD46" s="516"/>
      <c r="PBE46" s="516"/>
      <c r="PBF46" s="516"/>
      <c r="PBG46" s="516"/>
      <c r="PBH46" s="516"/>
      <c r="PBI46" s="516"/>
      <c r="PBJ46" s="516"/>
      <c r="PBK46" s="516"/>
      <c r="PBL46" s="516"/>
      <c r="PBM46" s="516"/>
      <c r="PBN46" s="516"/>
      <c r="PBO46" s="516"/>
      <c r="PBP46" s="516"/>
      <c r="PBQ46" s="516"/>
      <c r="PBR46" s="516"/>
      <c r="PBS46" s="516"/>
      <c r="PBT46" s="516"/>
      <c r="PBU46" s="516"/>
      <c r="PBV46" s="516"/>
      <c r="PBW46" s="516"/>
      <c r="PBX46" s="516"/>
      <c r="PBY46" s="516"/>
      <c r="PBZ46" s="516"/>
      <c r="PCA46" s="516"/>
      <c r="PCB46" s="516"/>
      <c r="PCC46" s="516"/>
      <c r="PCD46" s="516"/>
      <c r="PCE46" s="516"/>
      <c r="PCF46" s="516"/>
      <c r="PCG46" s="516"/>
      <c r="PCH46" s="516"/>
      <c r="PCI46" s="516"/>
      <c r="PCJ46" s="516"/>
      <c r="PCK46" s="516"/>
      <c r="PCL46" s="516"/>
      <c r="PCM46" s="516"/>
      <c r="PCN46" s="516"/>
      <c r="PCO46" s="516"/>
      <c r="PCP46" s="516"/>
      <c r="PCQ46" s="516"/>
      <c r="PCR46" s="516"/>
      <c r="PCS46" s="516"/>
      <c r="PCT46" s="516"/>
      <c r="PCU46" s="516"/>
      <c r="PCV46" s="516"/>
      <c r="PCW46" s="516"/>
      <c r="PCX46" s="516"/>
      <c r="PCY46" s="516"/>
      <c r="PCZ46" s="516"/>
      <c r="PDA46" s="516"/>
      <c r="PDB46" s="516"/>
      <c r="PDC46" s="516"/>
      <c r="PDD46" s="516"/>
      <c r="PDE46" s="516"/>
      <c r="PDF46" s="516"/>
      <c r="PDG46" s="516"/>
      <c r="PDH46" s="516"/>
      <c r="PDI46" s="516"/>
      <c r="PDJ46" s="516"/>
      <c r="PDK46" s="516"/>
      <c r="PDL46" s="516"/>
      <c r="PDM46" s="516"/>
      <c r="PDN46" s="516"/>
      <c r="PDO46" s="516"/>
      <c r="PDP46" s="516"/>
      <c r="PDQ46" s="516"/>
      <c r="PDR46" s="516"/>
      <c r="PDS46" s="516"/>
      <c r="PDT46" s="516"/>
      <c r="PDU46" s="516"/>
      <c r="PDV46" s="516"/>
      <c r="PDW46" s="516"/>
      <c r="PDX46" s="516"/>
      <c r="PDY46" s="516"/>
      <c r="PDZ46" s="516"/>
      <c r="PEA46" s="516"/>
      <c r="PEB46" s="516"/>
      <c r="PEC46" s="516"/>
      <c r="PED46" s="516"/>
      <c r="PEE46" s="516"/>
      <c r="PEF46" s="516"/>
      <c r="PEG46" s="516"/>
      <c r="PEH46" s="516"/>
      <c r="PEI46" s="516"/>
      <c r="PEJ46" s="516"/>
      <c r="PEK46" s="516"/>
      <c r="PEL46" s="516"/>
      <c r="PEM46" s="516"/>
      <c r="PEN46" s="516"/>
      <c r="PEO46" s="516"/>
      <c r="PEP46" s="516"/>
      <c r="PEQ46" s="516"/>
      <c r="PER46" s="516"/>
      <c r="PES46" s="516"/>
      <c r="PET46" s="516"/>
      <c r="PEU46" s="516"/>
      <c r="PEV46" s="516"/>
      <c r="PEW46" s="516"/>
      <c r="PEX46" s="516"/>
      <c r="PEY46" s="516"/>
      <c r="PEZ46" s="516"/>
      <c r="PFA46" s="516"/>
      <c r="PFB46" s="516"/>
      <c r="PFC46" s="516"/>
      <c r="PFD46" s="516"/>
      <c r="PFE46" s="516"/>
      <c r="PFF46" s="516"/>
      <c r="PFG46" s="516"/>
      <c r="PFH46" s="516"/>
      <c r="PFI46" s="516"/>
      <c r="PFJ46" s="516"/>
      <c r="PFK46" s="516"/>
      <c r="PFL46" s="516"/>
      <c r="PFM46" s="516"/>
      <c r="PFN46" s="516"/>
      <c r="PFO46" s="516"/>
      <c r="PFP46" s="516"/>
      <c r="PFQ46" s="516"/>
      <c r="PFR46" s="516"/>
      <c r="PFS46" s="516"/>
      <c r="PFT46" s="516"/>
      <c r="PFU46" s="516"/>
      <c r="PFV46" s="516"/>
      <c r="PFW46" s="516"/>
      <c r="PFX46" s="516"/>
      <c r="PFY46" s="516"/>
      <c r="PFZ46" s="516"/>
      <c r="PGA46" s="516"/>
      <c r="PGB46" s="516"/>
      <c r="PGC46" s="516"/>
      <c r="PGD46" s="516"/>
      <c r="PGE46" s="516"/>
      <c r="PGF46" s="516"/>
      <c r="PGG46" s="516"/>
      <c r="PGH46" s="516"/>
      <c r="PGI46" s="516"/>
      <c r="PGJ46" s="516"/>
      <c r="PGK46" s="516"/>
      <c r="PGL46" s="516"/>
      <c r="PGM46" s="516"/>
      <c r="PGN46" s="516"/>
      <c r="PGO46" s="516"/>
      <c r="PGP46" s="516"/>
      <c r="PGQ46" s="516"/>
      <c r="PGR46" s="516"/>
      <c r="PGS46" s="516"/>
      <c r="PGT46" s="516"/>
      <c r="PGU46" s="516"/>
      <c r="PGV46" s="516"/>
      <c r="PGW46" s="516"/>
      <c r="PGX46" s="516"/>
      <c r="PGY46" s="516"/>
      <c r="PGZ46" s="516"/>
      <c r="PHA46" s="516"/>
      <c r="PHB46" s="516"/>
      <c r="PHC46" s="516"/>
      <c r="PHD46" s="516"/>
      <c r="PHE46" s="516"/>
      <c r="PHF46" s="516"/>
      <c r="PHG46" s="516"/>
      <c r="PHH46" s="516"/>
      <c r="PHI46" s="516"/>
      <c r="PHJ46" s="516"/>
      <c r="PHK46" s="516"/>
      <c r="PHL46" s="516"/>
      <c r="PHM46" s="516"/>
      <c r="PHN46" s="516"/>
      <c r="PHO46" s="516"/>
      <c r="PHP46" s="516"/>
      <c r="PHQ46" s="516"/>
      <c r="PHR46" s="516"/>
      <c r="PHS46" s="516"/>
      <c r="PHT46" s="516"/>
      <c r="PHU46" s="516"/>
      <c r="PHV46" s="516"/>
      <c r="PHW46" s="516"/>
      <c r="PHX46" s="516"/>
      <c r="PHY46" s="516"/>
      <c r="PHZ46" s="516"/>
      <c r="PIA46" s="516"/>
      <c r="PIB46" s="516"/>
      <c r="PIC46" s="516"/>
      <c r="PID46" s="516"/>
      <c r="PIE46" s="516"/>
      <c r="PIF46" s="516"/>
      <c r="PIG46" s="516"/>
      <c r="PIH46" s="516"/>
      <c r="PII46" s="516"/>
      <c r="PIJ46" s="516"/>
      <c r="PIK46" s="516"/>
      <c r="PIL46" s="516"/>
      <c r="PIM46" s="516"/>
      <c r="PIN46" s="516"/>
      <c r="PIO46" s="516"/>
      <c r="PIP46" s="516"/>
      <c r="PIQ46" s="516"/>
      <c r="PIR46" s="516"/>
      <c r="PIS46" s="516"/>
      <c r="PIT46" s="516"/>
      <c r="PIU46" s="516"/>
      <c r="PIV46" s="516"/>
      <c r="PIW46" s="516"/>
      <c r="PIX46" s="516"/>
      <c r="PIY46" s="516"/>
      <c r="PIZ46" s="516"/>
      <c r="PJA46" s="516"/>
      <c r="PJB46" s="516"/>
      <c r="PJC46" s="516"/>
      <c r="PJD46" s="516"/>
      <c r="PJE46" s="516"/>
      <c r="PJF46" s="516"/>
      <c r="PJG46" s="516"/>
      <c r="PJH46" s="516"/>
      <c r="PJI46" s="516"/>
      <c r="PJJ46" s="516"/>
      <c r="PJK46" s="516"/>
      <c r="PJL46" s="516"/>
      <c r="PJM46" s="516"/>
      <c r="PJN46" s="516"/>
      <c r="PJO46" s="516"/>
      <c r="PJP46" s="516"/>
      <c r="PJQ46" s="516"/>
      <c r="PJR46" s="516"/>
      <c r="PJS46" s="516"/>
      <c r="PJT46" s="516"/>
      <c r="PJU46" s="516"/>
      <c r="PJV46" s="516"/>
      <c r="PJW46" s="516"/>
      <c r="PJX46" s="516"/>
      <c r="PJY46" s="516"/>
      <c r="PJZ46" s="516"/>
      <c r="PKA46" s="516"/>
      <c r="PKB46" s="516"/>
      <c r="PKC46" s="516"/>
      <c r="PKD46" s="516"/>
      <c r="PKE46" s="516"/>
      <c r="PKF46" s="516"/>
      <c r="PKG46" s="516"/>
      <c r="PKH46" s="516"/>
      <c r="PKI46" s="516"/>
      <c r="PKJ46" s="516"/>
      <c r="PKK46" s="516"/>
      <c r="PKL46" s="516"/>
      <c r="PKM46" s="516"/>
      <c r="PKN46" s="516"/>
      <c r="PKO46" s="516"/>
      <c r="PKP46" s="516"/>
      <c r="PKQ46" s="516"/>
      <c r="PKR46" s="516"/>
      <c r="PKS46" s="516"/>
      <c r="PKT46" s="516"/>
      <c r="PKU46" s="516"/>
      <c r="PKV46" s="516"/>
      <c r="PKW46" s="516"/>
      <c r="PKX46" s="516"/>
      <c r="PKY46" s="516"/>
      <c r="PKZ46" s="516"/>
      <c r="PLA46" s="516"/>
      <c r="PLB46" s="516"/>
      <c r="PLC46" s="516"/>
      <c r="PLD46" s="516"/>
      <c r="PLE46" s="516"/>
      <c r="PLF46" s="516"/>
      <c r="PLG46" s="516"/>
      <c r="PLH46" s="516"/>
      <c r="PLI46" s="516"/>
      <c r="PLJ46" s="516"/>
      <c r="PLK46" s="516"/>
      <c r="PLL46" s="516"/>
      <c r="PLM46" s="516"/>
      <c r="PLN46" s="516"/>
      <c r="PLO46" s="516"/>
      <c r="PLP46" s="516"/>
      <c r="PLQ46" s="516"/>
      <c r="PLR46" s="516"/>
      <c r="PLS46" s="516"/>
      <c r="PLT46" s="516"/>
      <c r="PLU46" s="516"/>
      <c r="PLV46" s="516"/>
      <c r="PLW46" s="516"/>
      <c r="PLX46" s="516"/>
      <c r="PLY46" s="516"/>
      <c r="PLZ46" s="516"/>
      <c r="PMA46" s="516"/>
      <c r="PMB46" s="516"/>
      <c r="PMC46" s="516"/>
      <c r="PMD46" s="516"/>
      <c r="PME46" s="516"/>
      <c r="PMF46" s="516"/>
      <c r="PMG46" s="516"/>
      <c r="PMH46" s="516"/>
      <c r="PMI46" s="516"/>
      <c r="PMJ46" s="516"/>
      <c r="PMK46" s="516"/>
      <c r="PML46" s="516"/>
      <c r="PMM46" s="516"/>
      <c r="PMN46" s="516"/>
      <c r="PMO46" s="516"/>
      <c r="PMP46" s="516"/>
      <c r="PMQ46" s="516"/>
      <c r="PMR46" s="516"/>
      <c r="PMS46" s="516"/>
      <c r="PMT46" s="516"/>
      <c r="PMU46" s="516"/>
      <c r="PMV46" s="516"/>
      <c r="PMW46" s="516"/>
      <c r="PMX46" s="516"/>
      <c r="PMY46" s="516"/>
      <c r="PMZ46" s="516"/>
      <c r="PNA46" s="516"/>
      <c r="PNB46" s="516"/>
      <c r="PNC46" s="516"/>
      <c r="PND46" s="516"/>
      <c r="PNE46" s="516"/>
      <c r="PNF46" s="516"/>
      <c r="PNG46" s="516"/>
      <c r="PNH46" s="516"/>
      <c r="PNI46" s="516"/>
      <c r="PNJ46" s="516"/>
      <c r="PNK46" s="516"/>
      <c r="PNL46" s="516"/>
      <c r="PNM46" s="516"/>
      <c r="PNN46" s="516"/>
      <c r="PNO46" s="516"/>
      <c r="PNP46" s="516"/>
      <c r="PNQ46" s="516"/>
      <c r="PNR46" s="516"/>
      <c r="PNS46" s="516"/>
      <c r="PNT46" s="516"/>
      <c r="PNU46" s="516"/>
      <c r="PNV46" s="516"/>
      <c r="PNW46" s="516"/>
      <c r="PNX46" s="516"/>
      <c r="PNY46" s="516"/>
      <c r="PNZ46" s="516"/>
      <c r="POA46" s="516"/>
      <c r="POB46" s="516"/>
      <c r="POC46" s="516"/>
      <c r="POD46" s="516"/>
      <c r="POE46" s="516"/>
      <c r="POF46" s="516"/>
      <c r="POG46" s="516"/>
      <c r="POH46" s="516"/>
      <c r="POI46" s="516"/>
      <c r="POJ46" s="516"/>
      <c r="POK46" s="516"/>
      <c r="POL46" s="516"/>
      <c r="POM46" s="516"/>
      <c r="PON46" s="516"/>
      <c r="POO46" s="516"/>
      <c r="POP46" s="516"/>
      <c r="POQ46" s="516"/>
      <c r="POR46" s="516"/>
      <c r="POS46" s="516"/>
      <c r="POT46" s="516"/>
      <c r="POU46" s="516"/>
      <c r="POV46" s="516"/>
      <c r="POW46" s="516"/>
      <c r="POX46" s="516"/>
      <c r="POY46" s="516"/>
      <c r="POZ46" s="516"/>
      <c r="PPA46" s="516"/>
      <c r="PPB46" s="516"/>
      <c r="PPC46" s="516"/>
      <c r="PPD46" s="516"/>
      <c r="PPE46" s="516"/>
      <c r="PPF46" s="516"/>
      <c r="PPG46" s="516"/>
      <c r="PPH46" s="516"/>
      <c r="PPI46" s="516"/>
      <c r="PPJ46" s="516"/>
      <c r="PPK46" s="516"/>
      <c r="PPL46" s="516"/>
      <c r="PPM46" s="516"/>
      <c r="PPN46" s="516"/>
      <c r="PPO46" s="516"/>
      <c r="PPP46" s="516"/>
      <c r="PPQ46" s="516"/>
      <c r="PPR46" s="516"/>
      <c r="PPS46" s="516"/>
      <c r="PPT46" s="516"/>
      <c r="PPU46" s="516"/>
      <c r="PPV46" s="516"/>
      <c r="PPW46" s="516"/>
      <c r="PPX46" s="516"/>
      <c r="PPY46" s="516"/>
      <c r="PPZ46" s="516"/>
      <c r="PQA46" s="516"/>
      <c r="PQB46" s="516"/>
      <c r="PQC46" s="516"/>
      <c r="PQD46" s="516"/>
      <c r="PQE46" s="516"/>
      <c r="PQF46" s="516"/>
      <c r="PQG46" s="516"/>
      <c r="PQH46" s="516"/>
      <c r="PQI46" s="516"/>
      <c r="PQJ46" s="516"/>
      <c r="PQK46" s="516"/>
      <c r="PQL46" s="516"/>
      <c r="PQM46" s="516"/>
      <c r="PQN46" s="516"/>
      <c r="PQO46" s="516"/>
      <c r="PQP46" s="516"/>
      <c r="PQQ46" s="516"/>
      <c r="PQR46" s="516"/>
      <c r="PQS46" s="516"/>
      <c r="PQT46" s="516"/>
      <c r="PQU46" s="516"/>
      <c r="PQV46" s="516"/>
      <c r="PQW46" s="516"/>
      <c r="PQX46" s="516"/>
      <c r="PQY46" s="516"/>
      <c r="PQZ46" s="516"/>
      <c r="PRA46" s="516"/>
      <c r="PRB46" s="516"/>
      <c r="PRC46" s="516"/>
      <c r="PRD46" s="516"/>
      <c r="PRE46" s="516"/>
      <c r="PRF46" s="516"/>
      <c r="PRG46" s="516"/>
      <c r="PRH46" s="516"/>
      <c r="PRI46" s="516"/>
      <c r="PRJ46" s="516"/>
      <c r="PRK46" s="516"/>
      <c r="PRL46" s="516"/>
      <c r="PRM46" s="516"/>
      <c r="PRN46" s="516"/>
      <c r="PRO46" s="516"/>
      <c r="PRP46" s="516"/>
      <c r="PRQ46" s="516"/>
      <c r="PRR46" s="516"/>
      <c r="PRS46" s="516"/>
      <c r="PRT46" s="516"/>
      <c r="PRU46" s="516"/>
      <c r="PRV46" s="516"/>
      <c r="PRW46" s="516"/>
      <c r="PRX46" s="516"/>
      <c r="PRY46" s="516"/>
      <c r="PRZ46" s="516"/>
      <c r="PSA46" s="516"/>
      <c r="PSB46" s="516"/>
      <c r="PSC46" s="516"/>
      <c r="PSD46" s="516"/>
      <c r="PSE46" s="516"/>
      <c r="PSF46" s="516"/>
      <c r="PSG46" s="516"/>
      <c r="PSH46" s="516"/>
      <c r="PSI46" s="516"/>
      <c r="PSJ46" s="516"/>
      <c r="PSK46" s="516"/>
      <c r="PSL46" s="516"/>
      <c r="PSM46" s="516"/>
      <c r="PSN46" s="516"/>
      <c r="PSO46" s="516"/>
      <c r="PSP46" s="516"/>
      <c r="PSQ46" s="516"/>
      <c r="PSR46" s="516"/>
      <c r="PSS46" s="516"/>
      <c r="PST46" s="516"/>
      <c r="PSU46" s="516"/>
      <c r="PSV46" s="516"/>
      <c r="PSW46" s="516"/>
      <c r="PSX46" s="516"/>
      <c r="PSY46" s="516"/>
      <c r="PSZ46" s="516"/>
      <c r="PTA46" s="516"/>
      <c r="PTB46" s="516"/>
      <c r="PTC46" s="516"/>
      <c r="PTD46" s="516"/>
      <c r="PTE46" s="516"/>
      <c r="PTF46" s="516"/>
      <c r="PTG46" s="516"/>
      <c r="PTH46" s="516"/>
      <c r="PTI46" s="516"/>
      <c r="PTJ46" s="516"/>
      <c r="PTK46" s="516"/>
      <c r="PTL46" s="516"/>
      <c r="PTM46" s="516"/>
      <c r="PTN46" s="516"/>
      <c r="PTO46" s="516"/>
      <c r="PTP46" s="516"/>
      <c r="PTQ46" s="516"/>
      <c r="PTR46" s="516"/>
      <c r="PTS46" s="516"/>
      <c r="PTT46" s="516"/>
      <c r="PTU46" s="516"/>
      <c r="PTV46" s="516"/>
      <c r="PTW46" s="516"/>
      <c r="PTX46" s="516"/>
      <c r="PTY46" s="516"/>
      <c r="PTZ46" s="516"/>
      <c r="PUA46" s="516"/>
      <c r="PUB46" s="516"/>
      <c r="PUC46" s="516"/>
      <c r="PUD46" s="516"/>
      <c r="PUE46" s="516"/>
      <c r="PUF46" s="516"/>
      <c r="PUG46" s="516"/>
      <c r="PUH46" s="516"/>
      <c r="PUI46" s="516"/>
      <c r="PUJ46" s="516"/>
      <c r="PUK46" s="516"/>
      <c r="PUL46" s="516"/>
      <c r="PUM46" s="516"/>
      <c r="PUN46" s="516"/>
      <c r="PUO46" s="516"/>
      <c r="PUP46" s="516"/>
      <c r="PUQ46" s="516"/>
      <c r="PUR46" s="516"/>
      <c r="PUS46" s="516"/>
      <c r="PUT46" s="516"/>
      <c r="PUU46" s="516"/>
      <c r="PUV46" s="516"/>
      <c r="PUW46" s="516"/>
      <c r="PUX46" s="516"/>
      <c r="PUY46" s="516"/>
      <c r="PUZ46" s="516"/>
      <c r="PVA46" s="516"/>
      <c r="PVB46" s="516"/>
      <c r="PVC46" s="516"/>
      <c r="PVD46" s="516"/>
      <c r="PVE46" s="516"/>
      <c r="PVF46" s="516"/>
      <c r="PVG46" s="516"/>
      <c r="PVH46" s="516"/>
      <c r="PVI46" s="516"/>
      <c r="PVJ46" s="516"/>
      <c r="PVK46" s="516"/>
      <c r="PVL46" s="516"/>
      <c r="PVM46" s="516"/>
      <c r="PVN46" s="516"/>
      <c r="PVO46" s="516"/>
      <c r="PVP46" s="516"/>
      <c r="PVQ46" s="516"/>
      <c r="PVR46" s="516"/>
      <c r="PVS46" s="516"/>
      <c r="PVT46" s="516"/>
      <c r="PVU46" s="516"/>
      <c r="PVV46" s="516"/>
      <c r="PVW46" s="516"/>
      <c r="PVX46" s="516"/>
      <c r="PVY46" s="516"/>
      <c r="PVZ46" s="516"/>
      <c r="PWA46" s="516"/>
      <c r="PWB46" s="516"/>
      <c r="PWC46" s="516"/>
      <c r="PWD46" s="516"/>
      <c r="PWE46" s="516"/>
      <c r="PWF46" s="516"/>
      <c r="PWG46" s="516"/>
      <c r="PWH46" s="516"/>
      <c r="PWI46" s="516"/>
      <c r="PWJ46" s="516"/>
      <c r="PWK46" s="516"/>
      <c r="PWL46" s="516"/>
      <c r="PWM46" s="516"/>
      <c r="PWN46" s="516"/>
      <c r="PWO46" s="516"/>
      <c r="PWP46" s="516"/>
      <c r="PWQ46" s="516"/>
      <c r="PWR46" s="516"/>
      <c r="PWS46" s="516"/>
      <c r="PWT46" s="516"/>
      <c r="PWU46" s="516"/>
      <c r="PWV46" s="516"/>
      <c r="PWW46" s="516"/>
      <c r="PWX46" s="516"/>
      <c r="PWY46" s="516"/>
      <c r="PWZ46" s="516"/>
      <c r="PXA46" s="516"/>
      <c r="PXB46" s="516"/>
      <c r="PXC46" s="516"/>
      <c r="PXD46" s="516"/>
      <c r="PXE46" s="516"/>
      <c r="PXF46" s="516"/>
      <c r="PXG46" s="516"/>
      <c r="PXH46" s="516"/>
      <c r="PXI46" s="516"/>
      <c r="PXJ46" s="516"/>
      <c r="PXK46" s="516"/>
      <c r="PXL46" s="516"/>
      <c r="PXM46" s="516"/>
      <c r="PXN46" s="516"/>
      <c r="PXO46" s="516"/>
      <c r="PXP46" s="516"/>
      <c r="PXQ46" s="516"/>
      <c r="PXR46" s="516"/>
      <c r="PXS46" s="516"/>
      <c r="PXT46" s="516"/>
      <c r="PXU46" s="516"/>
      <c r="PXV46" s="516"/>
      <c r="PXW46" s="516"/>
      <c r="PXX46" s="516"/>
      <c r="PXY46" s="516"/>
      <c r="PXZ46" s="516"/>
      <c r="PYA46" s="516"/>
      <c r="PYB46" s="516"/>
      <c r="PYC46" s="516"/>
      <c r="PYD46" s="516"/>
      <c r="PYE46" s="516"/>
      <c r="PYF46" s="516"/>
      <c r="PYG46" s="516"/>
      <c r="PYH46" s="516"/>
      <c r="PYI46" s="516"/>
      <c r="PYJ46" s="516"/>
      <c r="PYK46" s="516"/>
      <c r="PYL46" s="516"/>
      <c r="PYM46" s="516"/>
      <c r="PYN46" s="516"/>
      <c r="PYO46" s="516"/>
      <c r="PYP46" s="516"/>
      <c r="PYQ46" s="516"/>
      <c r="PYR46" s="516"/>
      <c r="PYS46" s="516"/>
      <c r="PYT46" s="516"/>
      <c r="PYU46" s="516"/>
      <c r="PYV46" s="516"/>
      <c r="PYW46" s="516"/>
      <c r="PYX46" s="516"/>
      <c r="PYY46" s="516"/>
      <c r="PYZ46" s="516"/>
      <c r="PZA46" s="516"/>
      <c r="PZB46" s="516"/>
      <c r="PZC46" s="516"/>
      <c r="PZD46" s="516"/>
      <c r="PZE46" s="516"/>
      <c r="PZF46" s="516"/>
      <c r="PZG46" s="516"/>
      <c r="PZH46" s="516"/>
      <c r="PZI46" s="516"/>
      <c r="PZJ46" s="516"/>
      <c r="PZK46" s="516"/>
      <c r="PZL46" s="516"/>
      <c r="PZM46" s="516"/>
      <c r="PZN46" s="516"/>
      <c r="PZO46" s="516"/>
      <c r="PZP46" s="516"/>
      <c r="PZQ46" s="516"/>
      <c r="PZR46" s="516"/>
      <c r="PZS46" s="516"/>
      <c r="PZT46" s="516"/>
      <c r="PZU46" s="516"/>
      <c r="PZV46" s="516"/>
      <c r="PZW46" s="516"/>
      <c r="PZX46" s="516"/>
      <c r="PZY46" s="516"/>
      <c r="PZZ46" s="516"/>
      <c r="QAA46" s="516"/>
      <c r="QAB46" s="516"/>
      <c r="QAC46" s="516"/>
      <c r="QAD46" s="516"/>
      <c r="QAE46" s="516"/>
      <c r="QAF46" s="516"/>
      <c r="QAG46" s="516"/>
      <c r="QAH46" s="516"/>
      <c r="QAI46" s="516"/>
      <c r="QAJ46" s="516"/>
      <c r="QAK46" s="516"/>
      <c r="QAL46" s="516"/>
      <c r="QAM46" s="516"/>
      <c r="QAN46" s="516"/>
      <c r="QAO46" s="516"/>
      <c r="QAP46" s="516"/>
      <c r="QAQ46" s="516"/>
      <c r="QAR46" s="516"/>
      <c r="QAS46" s="516"/>
      <c r="QAT46" s="516"/>
      <c r="QAU46" s="516"/>
      <c r="QAV46" s="516"/>
      <c r="QAW46" s="516"/>
      <c r="QAX46" s="516"/>
      <c r="QAY46" s="516"/>
      <c r="QAZ46" s="516"/>
      <c r="QBA46" s="516"/>
      <c r="QBB46" s="516"/>
      <c r="QBC46" s="516"/>
      <c r="QBD46" s="516"/>
      <c r="QBE46" s="516"/>
      <c r="QBF46" s="516"/>
      <c r="QBG46" s="516"/>
      <c r="QBH46" s="516"/>
      <c r="QBI46" s="516"/>
      <c r="QBJ46" s="516"/>
      <c r="QBK46" s="516"/>
      <c r="QBL46" s="516"/>
      <c r="QBM46" s="516"/>
      <c r="QBN46" s="516"/>
      <c r="QBO46" s="516"/>
      <c r="QBP46" s="516"/>
      <c r="QBQ46" s="516"/>
      <c r="QBR46" s="516"/>
      <c r="QBS46" s="516"/>
      <c r="QBT46" s="516"/>
      <c r="QBU46" s="516"/>
      <c r="QBV46" s="516"/>
      <c r="QBW46" s="516"/>
      <c r="QBX46" s="516"/>
      <c r="QBY46" s="516"/>
      <c r="QBZ46" s="516"/>
      <c r="QCA46" s="516"/>
      <c r="QCB46" s="516"/>
      <c r="QCC46" s="516"/>
      <c r="QCD46" s="516"/>
      <c r="QCE46" s="516"/>
      <c r="QCF46" s="516"/>
      <c r="QCG46" s="516"/>
      <c r="QCH46" s="516"/>
      <c r="QCI46" s="516"/>
      <c r="QCJ46" s="516"/>
      <c r="QCK46" s="516"/>
      <c r="QCL46" s="516"/>
      <c r="QCM46" s="516"/>
      <c r="QCN46" s="516"/>
      <c r="QCO46" s="516"/>
      <c r="QCP46" s="516"/>
      <c r="QCQ46" s="516"/>
      <c r="QCR46" s="516"/>
      <c r="QCS46" s="516"/>
      <c r="QCT46" s="516"/>
      <c r="QCU46" s="516"/>
      <c r="QCV46" s="516"/>
      <c r="QCW46" s="516"/>
      <c r="QCX46" s="516"/>
      <c r="QCY46" s="516"/>
      <c r="QCZ46" s="516"/>
      <c r="QDA46" s="516"/>
      <c r="QDB46" s="516"/>
      <c r="QDC46" s="516"/>
      <c r="QDD46" s="516"/>
      <c r="QDE46" s="516"/>
      <c r="QDF46" s="516"/>
      <c r="QDG46" s="516"/>
      <c r="QDH46" s="516"/>
      <c r="QDI46" s="516"/>
      <c r="QDJ46" s="516"/>
      <c r="QDK46" s="516"/>
      <c r="QDL46" s="516"/>
      <c r="QDM46" s="516"/>
      <c r="QDN46" s="516"/>
      <c r="QDO46" s="516"/>
      <c r="QDP46" s="516"/>
      <c r="QDQ46" s="516"/>
      <c r="QDR46" s="516"/>
      <c r="QDS46" s="516"/>
      <c r="QDT46" s="516"/>
      <c r="QDU46" s="516"/>
      <c r="QDV46" s="516"/>
      <c r="QDW46" s="516"/>
      <c r="QDX46" s="516"/>
      <c r="QDY46" s="516"/>
      <c r="QDZ46" s="516"/>
      <c r="QEA46" s="516"/>
      <c r="QEB46" s="516"/>
      <c r="QEC46" s="516"/>
      <c r="QED46" s="516"/>
      <c r="QEE46" s="516"/>
      <c r="QEF46" s="516"/>
      <c r="QEG46" s="516"/>
      <c r="QEH46" s="516"/>
      <c r="QEI46" s="516"/>
      <c r="QEJ46" s="516"/>
      <c r="QEK46" s="516"/>
      <c r="QEL46" s="516"/>
      <c r="QEM46" s="516"/>
      <c r="QEN46" s="516"/>
      <c r="QEO46" s="516"/>
      <c r="QEP46" s="516"/>
      <c r="QEQ46" s="516"/>
      <c r="QER46" s="516"/>
      <c r="QES46" s="516"/>
      <c r="QET46" s="516"/>
      <c r="QEU46" s="516"/>
      <c r="QEV46" s="516"/>
      <c r="QEW46" s="516"/>
      <c r="QEX46" s="516"/>
      <c r="QEY46" s="516"/>
      <c r="QEZ46" s="516"/>
      <c r="QFA46" s="516"/>
      <c r="QFB46" s="516"/>
      <c r="QFC46" s="516"/>
      <c r="QFD46" s="516"/>
      <c r="QFE46" s="516"/>
      <c r="QFF46" s="516"/>
      <c r="QFG46" s="516"/>
      <c r="QFH46" s="516"/>
      <c r="QFI46" s="516"/>
      <c r="QFJ46" s="516"/>
      <c r="QFK46" s="516"/>
      <c r="QFL46" s="516"/>
      <c r="QFM46" s="516"/>
      <c r="QFN46" s="516"/>
      <c r="QFO46" s="516"/>
      <c r="QFP46" s="516"/>
      <c r="QFQ46" s="516"/>
      <c r="QFR46" s="516"/>
      <c r="QFS46" s="516"/>
      <c r="QFT46" s="516"/>
      <c r="QFU46" s="516"/>
      <c r="QFV46" s="516"/>
      <c r="QFW46" s="516"/>
      <c r="QFX46" s="516"/>
      <c r="QFY46" s="516"/>
      <c r="QFZ46" s="516"/>
      <c r="QGA46" s="516"/>
      <c r="QGB46" s="516"/>
      <c r="QGC46" s="516"/>
      <c r="QGD46" s="516"/>
      <c r="QGE46" s="516"/>
      <c r="QGF46" s="516"/>
      <c r="QGG46" s="516"/>
      <c r="QGH46" s="516"/>
      <c r="QGI46" s="516"/>
      <c r="QGJ46" s="516"/>
      <c r="QGK46" s="516"/>
      <c r="QGL46" s="516"/>
      <c r="QGM46" s="516"/>
      <c r="QGN46" s="516"/>
      <c r="QGO46" s="516"/>
      <c r="QGP46" s="516"/>
      <c r="QGQ46" s="516"/>
      <c r="QGR46" s="516"/>
      <c r="QGS46" s="516"/>
      <c r="QGT46" s="516"/>
      <c r="QGU46" s="516"/>
      <c r="QGV46" s="516"/>
      <c r="QGW46" s="516"/>
      <c r="QGX46" s="516"/>
      <c r="QGY46" s="516"/>
      <c r="QGZ46" s="516"/>
      <c r="QHA46" s="516"/>
      <c r="QHB46" s="516"/>
      <c r="QHC46" s="516"/>
      <c r="QHD46" s="516"/>
      <c r="QHE46" s="516"/>
      <c r="QHF46" s="516"/>
      <c r="QHG46" s="516"/>
      <c r="QHH46" s="516"/>
      <c r="QHI46" s="516"/>
      <c r="QHJ46" s="516"/>
      <c r="QHK46" s="516"/>
      <c r="QHL46" s="516"/>
      <c r="QHM46" s="516"/>
      <c r="QHN46" s="516"/>
      <c r="QHO46" s="516"/>
      <c r="QHP46" s="516"/>
      <c r="QHQ46" s="516"/>
      <c r="QHR46" s="516"/>
      <c r="QHS46" s="516"/>
      <c r="QHT46" s="516"/>
      <c r="QHU46" s="516"/>
      <c r="QHV46" s="516"/>
      <c r="QHW46" s="516"/>
      <c r="QHX46" s="516"/>
      <c r="QHY46" s="516"/>
      <c r="QHZ46" s="516"/>
      <c r="QIA46" s="516"/>
      <c r="QIB46" s="516"/>
      <c r="QIC46" s="516"/>
      <c r="QID46" s="516"/>
      <c r="QIE46" s="516"/>
      <c r="QIF46" s="516"/>
      <c r="QIG46" s="516"/>
      <c r="QIH46" s="516"/>
      <c r="QII46" s="516"/>
      <c r="QIJ46" s="516"/>
      <c r="QIK46" s="516"/>
      <c r="QIL46" s="516"/>
      <c r="QIM46" s="516"/>
      <c r="QIN46" s="516"/>
      <c r="QIO46" s="516"/>
      <c r="QIP46" s="516"/>
      <c r="QIQ46" s="516"/>
      <c r="QIR46" s="516"/>
      <c r="QIS46" s="516"/>
      <c r="QIT46" s="516"/>
      <c r="QIU46" s="516"/>
      <c r="QIV46" s="516"/>
      <c r="QIW46" s="516"/>
      <c r="QIX46" s="516"/>
      <c r="QIY46" s="516"/>
      <c r="QIZ46" s="516"/>
      <c r="QJA46" s="516"/>
      <c r="QJB46" s="516"/>
      <c r="QJC46" s="516"/>
      <c r="QJD46" s="516"/>
      <c r="QJE46" s="516"/>
      <c r="QJF46" s="516"/>
      <c r="QJG46" s="516"/>
      <c r="QJH46" s="516"/>
      <c r="QJI46" s="516"/>
      <c r="QJJ46" s="516"/>
      <c r="QJK46" s="516"/>
      <c r="QJL46" s="516"/>
      <c r="QJM46" s="516"/>
      <c r="QJN46" s="516"/>
      <c r="QJO46" s="516"/>
      <c r="QJP46" s="516"/>
      <c r="QJQ46" s="516"/>
      <c r="QJR46" s="516"/>
      <c r="QJS46" s="516"/>
      <c r="QJT46" s="516"/>
      <c r="QJU46" s="516"/>
      <c r="QJV46" s="516"/>
      <c r="QJW46" s="516"/>
      <c r="QJX46" s="516"/>
      <c r="QJY46" s="516"/>
      <c r="QJZ46" s="516"/>
      <c r="QKA46" s="516"/>
      <c r="QKB46" s="516"/>
      <c r="QKC46" s="516"/>
      <c r="QKD46" s="516"/>
      <c r="QKE46" s="516"/>
      <c r="QKF46" s="516"/>
      <c r="QKG46" s="516"/>
      <c r="QKH46" s="516"/>
      <c r="QKI46" s="516"/>
      <c r="QKJ46" s="516"/>
      <c r="QKK46" s="516"/>
      <c r="QKL46" s="516"/>
      <c r="QKM46" s="516"/>
      <c r="QKN46" s="516"/>
      <c r="QKO46" s="516"/>
      <c r="QKP46" s="516"/>
      <c r="QKQ46" s="516"/>
      <c r="QKR46" s="516"/>
      <c r="QKS46" s="516"/>
      <c r="QKT46" s="516"/>
      <c r="QKU46" s="516"/>
      <c r="QKV46" s="516"/>
      <c r="QKW46" s="516"/>
      <c r="QKX46" s="516"/>
      <c r="QKY46" s="516"/>
      <c r="QKZ46" s="516"/>
      <c r="QLA46" s="516"/>
      <c r="QLB46" s="516"/>
      <c r="QLC46" s="516"/>
      <c r="QLD46" s="516"/>
      <c r="QLE46" s="516"/>
      <c r="QLF46" s="516"/>
      <c r="QLG46" s="516"/>
      <c r="QLH46" s="516"/>
      <c r="QLI46" s="516"/>
      <c r="QLJ46" s="516"/>
      <c r="QLK46" s="516"/>
      <c r="QLL46" s="516"/>
      <c r="QLM46" s="516"/>
      <c r="QLN46" s="516"/>
      <c r="QLO46" s="516"/>
      <c r="QLP46" s="516"/>
      <c r="QLQ46" s="516"/>
      <c r="QLR46" s="516"/>
      <c r="QLS46" s="516"/>
      <c r="QLT46" s="516"/>
      <c r="QLU46" s="516"/>
      <c r="QLV46" s="516"/>
      <c r="QLW46" s="516"/>
      <c r="QLX46" s="516"/>
      <c r="QLY46" s="516"/>
      <c r="QLZ46" s="516"/>
      <c r="QMA46" s="516"/>
      <c r="QMB46" s="516"/>
      <c r="QMC46" s="516"/>
      <c r="QMD46" s="516"/>
      <c r="QME46" s="516"/>
      <c r="QMF46" s="516"/>
      <c r="QMG46" s="516"/>
      <c r="QMH46" s="516"/>
      <c r="QMI46" s="516"/>
      <c r="QMJ46" s="516"/>
      <c r="QMK46" s="516"/>
      <c r="QML46" s="516"/>
      <c r="QMM46" s="516"/>
      <c r="QMN46" s="516"/>
      <c r="QMO46" s="516"/>
      <c r="QMP46" s="516"/>
      <c r="QMQ46" s="516"/>
      <c r="QMR46" s="516"/>
      <c r="QMS46" s="516"/>
      <c r="QMT46" s="516"/>
      <c r="QMU46" s="516"/>
      <c r="QMV46" s="516"/>
      <c r="QMW46" s="516"/>
      <c r="QMX46" s="516"/>
      <c r="QMY46" s="516"/>
      <c r="QMZ46" s="516"/>
      <c r="QNA46" s="516"/>
      <c r="QNB46" s="516"/>
      <c r="QNC46" s="516"/>
      <c r="QND46" s="516"/>
      <c r="QNE46" s="516"/>
      <c r="QNF46" s="516"/>
      <c r="QNG46" s="516"/>
      <c r="QNH46" s="516"/>
      <c r="QNI46" s="516"/>
      <c r="QNJ46" s="516"/>
      <c r="QNK46" s="516"/>
      <c r="QNL46" s="516"/>
      <c r="QNM46" s="516"/>
      <c r="QNN46" s="516"/>
      <c r="QNO46" s="516"/>
      <c r="QNP46" s="516"/>
      <c r="QNQ46" s="516"/>
      <c r="QNR46" s="516"/>
      <c r="QNS46" s="516"/>
      <c r="QNT46" s="516"/>
      <c r="QNU46" s="516"/>
      <c r="QNV46" s="516"/>
      <c r="QNW46" s="516"/>
      <c r="QNX46" s="516"/>
      <c r="QNY46" s="516"/>
      <c r="QNZ46" s="516"/>
      <c r="QOA46" s="516"/>
      <c r="QOB46" s="516"/>
      <c r="QOC46" s="516"/>
      <c r="QOD46" s="516"/>
      <c r="QOE46" s="516"/>
      <c r="QOF46" s="516"/>
      <c r="QOG46" s="516"/>
      <c r="QOH46" s="516"/>
      <c r="QOI46" s="516"/>
      <c r="QOJ46" s="516"/>
      <c r="QOK46" s="516"/>
      <c r="QOL46" s="516"/>
      <c r="QOM46" s="516"/>
      <c r="QON46" s="516"/>
      <c r="QOO46" s="516"/>
      <c r="QOP46" s="516"/>
      <c r="QOQ46" s="516"/>
      <c r="QOR46" s="516"/>
      <c r="QOS46" s="516"/>
      <c r="QOT46" s="516"/>
      <c r="QOU46" s="516"/>
      <c r="QOV46" s="516"/>
      <c r="QOW46" s="516"/>
      <c r="QOX46" s="516"/>
      <c r="QOY46" s="516"/>
      <c r="QOZ46" s="516"/>
      <c r="QPA46" s="516"/>
      <c r="QPB46" s="516"/>
      <c r="QPC46" s="516"/>
      <c r="QPD46" s="516"/>
      <c r="QPE46" s="516"/>
      <c r="QPF46" s="516"/>
      <c r="QPG46" s="516"/>
      <c r="QPH46" s="516"/>
      <c r="QPI46" s="516"/>
      <c r="QPJ46" s="516"/>
      <c r="QPK46" s="516"/>
      <c r="QPL46" s="516"/>
      <c r="QPM46" s="516"/>
      <c r="QPN46" s="516"/>
      <c r="QPO46" s="516"/>
      <c r="QPP46" s="516"/>
      <c r="QPQ46" s="516"/>
      <c r="QPR46" s="516"/>
      <c r="QPS46" s="516"/>
      <c r="QPT46" s="516"/>
      <c r="QPU46" s="516"/>
      <c r="QPV46" s="516"/>
      <c r="QPW46" s="516"/>
      <c r="QPX46" s="516"/>
      <c r="QPY46" s="516"/>
      <c r="QPZ46" s="516"/>
      <c r="QQA46" s="516"/>
      <c r="QQB46" s="516"/>
      <c r="QQC46" s="516"/>
      <c r="QQD46" s="516"/>
      <c r="QQE46" s="516"/>
      <c r="QQF46" s="516"/>
      <c r="QQG46" s="516"/>
      <c r="QQH46" s="516"/>
      <c r="QQI46" s="516"/>
      <c r="QQJ46" s="516"/>
      <c r="QQK46" s="516"/>
      <c r="QQL46" s="516"/>
      <c r="QQM46" s="516"/>
      <c r="QQN46" s="516"/>
      <c r="QQO46" s="516"/>
      <c r="QQP46" s="516"/>
      <c r="QQQ46" s="516"/>
      <c r="QQR46" s="516"/>
      <c r="QQS46" s="516"/>
      <c r="QQT46" s="516"/>
      <c r="QQU46" s="516"/>
      <c r="QQV46" s="516"/>
      <c r="QQW46" s="516"/>
      <c r="QQX46" s="516"/>
      <c r="QQY46" s="516"/>
      <c r="QQZ46" s="516"/>
      <c r="QRA46" s="516"/>
      <c r="QRB46" s="516"/>
      <c r="QRC46" s="516"/>
      <c r="QRD46" s="516"/>
      <c r="QRE46" s="516"/>
      <c r="QRF46" s="516"/>
      <c r="QRG46" s="516"/>
      <c r="QRH46" s="516"/>
      <c r="QRI46" s="516"/>
      <c r="QRJ46" s="516"/>
      <c r="QRK46" s="516"/>
      <c r="QRL46" s="516"/>
      <c r="QRM46" s="516"/>
      <c r="QRN46" s="516"/>
      <c r="QRO46" s="516"/>
      <c r="QRP46" s="516"/>
      <c r="QRQ46" s="516"/>
      <c r="QRR46" s="516"/>
      <c r="QRS46" s="516"/>
      <c r="QRT46" s="516"/>
      <c r="QRU46" s="516"/>
      <c r="QRV46" s="516"/>
      <c r="QRW46" s="516"/>
      <c r="QRX46" s="516"/>
      <c r="QRY46" s="516"/>
      <c r="QRZ46" s="516"/>
      <c r="QSA46" s="516"/>
      <c r="QSB46" s="516"/>
      <c r="QSC46" s="516"/>
      <c r="QSD46" s="516"/>
      <c r="QSE46" s="516"/>
      <c r="QSF46" s="516"/>
      <c r="QSG46" s="516"/>
      <c r="QSH46" s="516"/>
      <c r="QSI46" s="516"/>
      <c r="QSJ46" s="516"/>
      <c r="QSK46" s="516"/>
      <c r="QSL46" s="516"/>
      <c r="QSM46" s="516"/>
      <c r="QSN46" s="516"/>
      <c r="QSO46" s="516"/>
      <c r="QSP46" s="516"/>
      <c r="QSQ46" s="516"/>
      <c r="QSR46" s="516"/>
      <c r="QSS46" s="516"/>
      <c r="QST46" s="516"/>
      <c r="QSU46" s="516"/>
      <c r="QSV46" s="516"/>
      <c r="QSW46" s="516"/>
      <c r="QSX46" s="516"/>
      <c r="QSY46" s="516"/>
      <c r="QSZ46" s="516"/>
      <c r="QTA46" s="516"/>
      <c r="QTB46" s="516"/>
      <c r="QTC46" s="516"/>
      <c r="QTD46" s="516"/>
      <c r="QTE46" s="516"/>
      <c r="QTF46" s="516"/>
      <c r="QTG46" s="516"/>
      <c r="QTH46" s="516"/>
      <c r="QTI46" s="516"/>
      <c r="QTJ46" s="516"/>
      <c r="QTK46" s="516"/>
      <c r="QTL46" s="516"/>
      <c r="QTM46" s="516"/>
      <c r="QTN46" s="516"/>
      <c r="QTO46" s="516"/>
      <c r="QTP46" s="516"/>
      <c r="QTQ46" s="516"/>
      <c r="QTR46" s="516"/>
      <c r="QTS46" s="516"/>
      <c r="QTT46" s="516"/>
      <c r="QTU46" s="516"/>
      <c r="QTV46" s="516"/>
      <c r="QTW46" s="516"/>
      <c r="QTX46" s="516"/>
      <c r="QTY46" s="516"/>
      <c r="QTZ46" s="516"/>
      <c r="QUA46" s="516"/>
      <c r="QUB46" s="516"/>
      <c r="QUC46" s="516"/>
      <c r="QUD46" s="516"/>
      <c r="QUE46" s="516"/>
      <c r="QUF46" s="516"/>
      <c r="QUG46" s="516"/>
      <c r="QUH46" s="516"/>
      <c r="QUI46" s="516"/>
      <c r="QUJ46" s="516"/>
      <c r="QUK46" s="516"/>
      <c r="QUL46" s="516"/>
      <c r="QUM46" s="516"/>
      <c r="QUN46" s="516"/>
      <c r="QUO46" s="516"/>
      <c r="QUP46" s="516"/>
      <c r="QUQ46" s="516"/>
      <c r="QUR46" s="516"/>
      <c r="QUS46" s="516"/>
      <c r="QUT46" s="516"/>
      <c r="QUU46" s="516"/>
      <c r="QUV46" s="516"/>
      <c r="QUW46" s="516"/>
      <c r="QUX46" s="516"/>
      <c r="QUY46" s="516"/>
      <c r="QUZ46" s="516"/>
      <c r="QVA46" s="516"/>
      <c r="QVB46" s="516"/>
      <c r="QVC46" s="516"/>
      <c r="QVD46" s="516"/>
      <c r="QVE46" s="516"/>
      <c r="QVF46" s="516"/>
      <c r="QVG46" s="516"/>
      <c r="QVH46" s="516"/>
      <c r="QVI46" s="516"/>
      <c r="QVJ46" s="516"/>
      <c r="QVK46" s="516"/>
      <c r="QVL46" s="516"/>
      <c r="QVM46" s="516"/>
      <c r="QVN46" s="516"/>
      <c r="QVO46" s="516"/>
      <c r="QVP46" s="516"/>
      <c r="QVQ46" s="516"/>
      <c r="QVR46" s="516"/>
      <c r="QVS46" s="516"/>
      <c r="QVT46" s="516"/>
      <c r="QVU46" s="516"/>
      <c r="QVV46" s="516"/>
      <c r="QVW46" s="516"/>
      <c r="QVX46" s="516"/>
      <c r="QVY46" s="516"/>
      <c r="QVZ46" s="516"/>
      <c r="QWA46" s="516"/>
      <c r="QWB46" s="516"/>
      <c r="QWC46" s="516"/>
      <c r="QWD46" s="516"/>
      <c r="QWE46" s="516"/>
      <c r="QWF46" s="516"/>
      <c r="QWG46" s="516"/>
      <c r="QWH46" s="516"/>
      <c r="QWI46" s="516"/>
      <c r="QWJ46" s="516"/>
      <c r="QWK46" s="516"/>
      <c r="QWL46" s="516"/>
      <c r="QWM46" s="516"/>
      <c r="QWN46" s="516"/>
      <c r="QWO46" s="516"/>
      <c r="QWP46" s="516"/>
      <c r="QWQ46" s="516"/>
      <c r="QWR46" s="516"/>
      <c r="QWS46" s="516"/>
      <c r="QWT46" s="516"/>
      <c r="QWU46" s="516"/>
      <c r="QWV46" s="516"/>
      <c r="QWW46" s="516"/>
      <c r="QWX46" s="516"/>
      <c r="QWY46" s="516"/>
      <c r="QWZ46" s="516"/>
      <c r="QXA46" s="516"/>
      <c r="QXB46" s="516"/>
      <c r="QXC46" s="516"/>
      <c r="QXD46" s="516"/>
      <c r="QXE46" s="516"/>
      <c r="QXF46" s="516"/>
      <c r="QXG46" s="516"/>
      <c r="QXH46" s="516"/>
      <c r="QXI46" s="516"/>
      <c r="QXJ46" s="516"/>
      <c r="QXK46" s="516"/>
      <c r="QXL46" s="516"/>
      <c r="QXM46" s="516"/>
      <c r="QXN46" s="516"/>
      <c r="QXO46" s="516"/>
      <c r="QXP46" s="516"/>
      <c r="QXQ46" s="516"/>
      <c r="QXR46" s="516"/>
      <c r="QXS46" s="516"/>
      <c r="QXT46" s="516"/>
      <c r="QXU46" s="516"/>
      <c r="QXV46" s="516"/>
      <c r="QXW46" s="516"/>
      <c r="QXX46" s="516"/>
      <c r="QXY46" s="516"/>
      <c r="QXZ46" s="516"/>
      <c r="QYA46" s="516"/>
      <c r="QYB46" s="516"/>
      <c r="QYC46" s="516"/>
      <c r="QYD46" s="516"/>
      <c r="QYE46" s="516"/>
      <c r="QYF46" s="516"/>
      <c r="QYG46" s="516"/>
      <c r="QYH46" s="516"/>
      <c r="QYI46" s="516"/>
      <c r="QYJ46" s="516"/>
      <c r="QYK46" s="516"/>
      <c r="QYL46" s="516"/>
      <c r="QYM46" s="516"/>
      <c r="QYN46" s="516"/>
      <c r="QYO46" s="516"/>
      <c r="QYP46" s="516"/>
      <c r="QYQ46" s="516"/>
      <c r="QYR46" s="516"/>
      <c r="QYS46" s="516"/>
      <c r="QYT46" s="516"/>
      <c r="QYU46" s="516"/>
      <c r="QYV46" s="516"/>
      <c r="QYW46" s="516"/>
      <c r="QYX46" s="516"/>
      <c r="QYY46" s="516"/>
      <c r="QYZ46" s="516"/>
      <c r="QZA46" s="516"/>
      <c r="QZB46" s="516"/>
      <c r="QZC46" s="516"/>
      <c r="QZD46" s="516"/>
      <c r="QZE46" s="516"/>
      <c r="QZF46" s="516"/>
      <c r="QZG46" s="516"/>
      <c r="QZH46" s="516"/>
      <c r="QZI46" s="516"/>
      <c r="QZJ46" s="516"/>
      <c r="QZK46" s="516"/>
      <c r="QZL46" s="516"/>
      <c r="QZM46" s="516"/>
      <c r="QZN46" s="516"/>
      <c r="QZO46" s="516"/>
      <c r="QZP46" s="516"/>
      <c r="QZQ46" s="516"/>
      <c r="QZR46" s="516"/>
      <c r="QZS46" s="516"/>
      <c r="QZT46" s="516"/>
      <c r="QZU46" s="516"/>
      <c r="QZV46" s="516"/>
      <c r="QZW46" s="516"/>
      <c r="QZX46" s="516"/>
      <c r="QZY46" s="516"/>
      <c r="QZZ46" s="516"/>
      <c r="RAA46" s="516"/>
      <c r="RAB46" s="516"/>
      <c r="RAC46" s="516"/>
      <c r="RAD46" s="516"/>
      <c r="RAE46" s="516"/>
      <c r="RAF46" s="516"/>
      <c r="RAG46" s="516"/>
      <c r="RAH46" s="516"/>
      <c r="RAI46" s="516"/>
      <c r="RAJ46" s="516"/>
      <c r="RAK46" s="516"/>
      <c r="RAL46" s="516"/>
      <c r="RAM46" s="516"/>
      <c r="RAN46" s="516"/>
      <c r="RAO46" s="516"/>
      <c r="RAP46" s="516"/>
      <c r="RAQ46" s="516"/>
      <c r="RAR46" s="516"/>
      <c r="RAS46" s="516"/>
      <c r="RAT46" s="516"/>
      <c r="RAU46" s="516"/>
      <c r="RAV46" s="516"/>
      <c r="RAW46" s="516"/>
      <c r="RAX46" s="516"/>
      <c r="RAY46" s="516"/>
      <c r="RAZ46" s="516"/>
      <c r="RBA46" s="516"/>
      <c r="RBB46" s="516"/>
      <c r="RBC46" s="516"/>
      <c r="RBD46" s="516"/>
      <c r="RBE46" s="516"/>
      <c r="RBF46" s="516"/>
      <c r="RBG46" s="516"/>
      <c r="RBH46" s="516"/>
      <c r="RBI46" s="516"/>
      <c r="RBJ46" s="516"/>
      <c r="RBK46" s="516"/>
      <c r="RBL46" s="516"/>
      <c r="RBM46" s="516"/>
      <c r="RBN46" s="516"/>
      <c r="RBO46" s="516"/>
      <c r="RBP46" s="516"/>
      <c r="RBQ46" s="516"/>
      <c r="RBR46" s="516"/>
      <c r="RBS46" s="516"/>
      <c r="RBT46" s="516"/>
      <c r="RBU46" s="516"/>
      <c r="RBV46" s="516"/>
      <c r="RBW46" s="516"/>
      <c r="RBX46" s="516"/>
      <c r="RBY46" s="516"/>
      <c r="RBZ46" s="516"/>
      <c r="RCA46" s="516"/>
      <c r="RCB46" s="516"/>
      <c r="RCC46" s="516"/>
      <c r="RCD46" s="516"/>
      <c r="RCE46" s="516"/>
      <c r="RCF46" s="516"/>
      <c r="RCG46" s="516"/>
      <c r="RCH46" s="516"/>
      <c r="RCI46" s="516"/>
      <c r="RCJ46" s="516"/>
      <c r="RCK46" s="516"/>
      <c r="RCL46" s="516"/>
      <c r="RCM46" s="516"/>
      <c r="RCN46" s="516"/>
      <c r="RCO46" s="516"/>
      <c r="RCP46" s="516"/>
      <c r="RCQ46" s="516"/>
      <c r="RCR46" s="516"/>
      <c r="RCS46" s="516"/>
      <c r="RCT46" s="516"/>
      <c r="RCU46" s="516"/>
      <c r="RCV46" s="516"/>
      <c r="RCW46" s="516"/>
      <c r="RCX46" s="516"/>
      <c r="RCY46" s="516"/>
      <c r="RCZ46" s="516"/>
      <c r="RDA46" s="516"/>
      <c r="RDB46" s="516"/>
      <c r="RDC46" s="516"/>
      <c r="RDD46" s="516"/>
      <c r="RDE46" s="516"/>
      <c r="RDF46" s="516"/>
      <c r="RDG46" s="516"/>
      <c r="RDH46" s="516"/>
      <c r="RDI46" s="516"/>
      <c r="RDJ46" s="516"/>
      <c r="RDK46" s="516"/>
      <c r="RDL46" s="516"/>
      <c r="RDM46" s="516"/>
      <c r="RDN46" s="516"/>
      <c r="RDO46" s="516"/>
      <c r="RDP46" s="516"/>
      <c r="RDQ46" s="516"/>
      <c r="RDR46" s="516"/>
      <c r="RDS46" s="516"/>
      <c r="RDT46" s="516"/>
      <c r="RDU46" s="516"/>
      <c r="RDV46" s="516"/>
      <c r="RDW46" s="516"/>
      <c r="RDX46" s="516"/>
      <c r="RDY46" s="516"/>
      <c r="RDZ46" s="516"/>
      <c r="REA46" s="516"/>
      <c r="REB46" s="516"/>
      <c r="REC46" s="516"/>
      <c r="RED46" s="516"/>
      <c r="REE46" s="516"/>
      <c r="REF46" s="516"/>
      <c r="REG46" s="516"/>
      <c r="REH46" s="516"/>
      <c r="REI46" s="516"/>
      <c r="REJ46" s="516"/>
      <c r="REK46" s="516"/>
      <c r="REL46" s="516"/>
      <c r="REM46" s="516"/>
      <c r="REN46" s="516"/>
      <c r="REO46" s="516"/>
      <c r="REP46" s="516"/>
      <c r="REQ46" s="516"/>
      <c r="RER46" s="516"/>
      <c r="RES46" s="516"/>
      <c r="RET46" s="516"/>
      <c r="REU46" s="516"/>
      <c r="REV46" s="516"/>
      <c r="REW46" s="516"/>
      <c r="REX46" s="516"/>
      <c r="REY46" s="516"/>
      <c r="REZ46" s="516"/>
      <c r="RFA46" s="516"/>
      <c r="RFB46" s="516"/>
      <c r="RFC46" s="516"/>
      <c r="RFD46" s="516"/>
      <c r="RFE46" s="516"/>
      <c r="RFF46" s="516"/>
      <c r="RFG46" s="516"/>
      <c r="RFH46" s="516"/>
      <c r="RFI46" s="516"/>
      <c r="RFJ46" s="516"/>
      <c r="RFK46" s="516"/>
      <c r="RFL46" s="516"/>
      <c r="RFM46" s="516"/>
      <c r="RFN46" s="516"/>
      <c r="RFO46" s="516"/>
      <c r="RFP46" s="516"/>
      <c r="RFQ46" s="516"/>
      <c r="RFR46" s="516"/>
      <c r="RFS46" s="516"/>
      <c r="RFT46" s="516"/>
      <c r="RFU46" s="516"/>
      <c r="RFV46" s="516"/>
      <c r="RFW46" s="516"/>
      <c r="RFX46" s="516"/>
      <c r="RFY46" s="516"/>
      <c r="RFZ46" s="516"/>
      <c r="RGA46" s="516"/>
      <c r="RGB46" s="516"/>
      <c r="RGC46" s="516"/>
      <c r="RGD46" s="516"/>
      <c r="RGE46" s="516"/>
      <c r="RGF46" s="516"/>
      <c r="RGG46" s="516"/>
      <c r="RGH46" s="516"/>
      <c r="RGI46" s="516"/>
      <c r="RGJ46" s="516"/>
      <c r="RGK46" s="516"/>
      <c r="RGL46" s="516"/>
      <c r="RGM46" s="516"/>
      <c r="RGN46" s="516"/>
      <c r="RGO46" s="516"/>
      <c r="RGP46" s="516"/>
      <c r="RGQ46" s="516"/>
      <c r="RGR46" s="516"/>
      <c r="RGS46" s="516"/>
      <c r="RGT46" s="516"/>
      <c r="RGU46" s="516"/>
      <c r="RGV46" s="516"/>
      <c r="RGW46" s="516"/>
      <c r="RGX46" s="516"/>
      <c r="RGY46" s="516"/>
      <c r="RGZ46" s="516"/>
      <c r="RHA46" s="516"/>
      <c r="RHB46" s="516"/>
      <c r="RHC46" s="516"/>
      <c r="RHD46" s="516"/>
      <c r="RHE46" s="516"/>
      <c r="RHF46" s="516"/>
      <c r="RHG46" s="516"/>
      <c r="RHH46" s="516"/>
      <c r="RHI46" s="516"/>
      <c r="RHJ46" s="516"/>
      <c r="RHK46" s="516"/>
      <c r="RHL46" s="516"/>
      <c r="RHM46" s="516"/>
      <c r="RHN46" s="516"/>
      <c r="RHO46" s="516"/>
      <c r="RHP46" s="516"/>
      <c r="RHQ46" s="516"/>
      <c r="RHR46" s="516"/>
      <c r="RHS46" s="516"/>
      <c r="RHT46" s="516"/>
      <c r="RHU46" s="516"/>
      <c r="RHV46" s="516"/>
      <c r="RHW46" s="516"/>
      <c r="RHX46" s="516"/>
      <c r="RHY46" s="516"/>
      <c r="RHZ46" s="516"/>
      <c r="RIA46" s="516"/>
      <c r="RIB46" s="516"/>
      <c r="RIC46" s="516"/>
      <c r="RID46" s="516"/>
      <c r="RIE46" s="516"/>
      <c r="RIF46" s="516"/>
      <c r="RIG46" s="516"/>
      <c r="RIH46" s="516"/>
      <c r="RII46" s="516"/>
      <c r="RIJ46" s="516"/>
      <c r="RIK46" s="516"/>
      <c r="RIL46" s="516"/>
      <c r="RIM46" s="516"/>
      <c r="RIN46" s="516"/>
      <c r="RIO46" s="516"/>
      <c r="RIP46" s="516"/>
      <c r="RIQ46" s="516"/>
      <c r="RIR46" s="516"/>
      <c r="RIS46" s="516"/>
      <c r="RIT46" s="516"/>
      <c r="RIU46" s="516"/>
      <c r="RIV46" s="516"/>
      <c r="RIW46" s="516"/>
      <c r="RIX46" s="516"/>
      <c r="RIY46" s="516"/>
      <c r="RIZ46" s="516"/>
      <c r="RJA46" s="516"/>
      <c r="RJB46" s="516"/>
      <c r="RJC46" s="516"/>
      <c r="RJD46" s="516"/>
      <c r="RJE46" s="516"/>
      <c r="RJF46" s="516"/>
      <c r="RJG46" s="516"/>
      <c r="RJH46" s="516"/>
      <c r="RJI46" s="516"/>
      <c r="RJJ46" s="516"/>
      <c r="RJK46" s="516"/>
      <c r="RJL46" s="516"/>
      <c r="RJM46" s="516"/>
      <c r="RJN46" s="516"/>
      <c r="RJO46" s="516"/>
      <c r="RJP46" s="516"/>
      <c r="RJQ46" s="516"/>
      <c r="RJR46" s="516"/>
      <c r="RJS46" s="516"/>
      <c r="RJT46" s="516"/>
      <c r="RJU46" s="516"/>
      <c r="RJV46" s="516"/>
      <c r="RJW46" s="516"/>
      <c r="RJX46" s="516"/>
      <c r="RJY46" s="516"/>
      <c r="RJZ46" s="516"/>
      <c r="RKA46" s="516"/>
      <c r="RKB46" s="516"/>
      <c r="RKC46" s="516"/>
      <c r="RKD46" s="516"/>
      <c r="RKE46" s="516"/>
      <c r="RKF46" s="516"/>
      <c r="RKG46" s="516"/>
      <c r="RKH46" s="516"/>
      <c r="RKI46" s="516"/>
      <c r="RKJ46" s="516"/>
      <c r="RKK46" s="516"/>
      <c r="RKL46" s="516"/>
      <c r="RKM46" s="516"/>
      <c r="RKN46" s="516"/>
      <c r="RKO46" s="516"/>
      <c r="RKP46" s="516"/>
      <c r="RKQ46" s="516"/>
      <c r="RKR46" s="516"/>
      <c r="RKS46" s="516"/>
      <c r="RKT46" s="516"/>
      <c r="RKU46" s="516"/>
      <c r="RKV46" s="516"/>
      <c r="RKW46" s="516"/>
      <c r="RKX46" s="516"/>
      <c r="RKY46" s="516"/>
      <c r="RKZ46" s="516"/>
      <c r="RLA46" s="516"/>
      <c r="RLB46" s="516"/>
      <c r="RLC46" s="516"/>
      <c r="RLD46" s="516"/>
      <c r="RLE46" s="516"/>
      <c r="RLF46" s="516"/>
      <c r="RLG46" s="516"/>
      <c r="RLH46" s="516"/>
      <c r="RLI46" s="516"/>
      <c r="RLJ46" s="516"/>
      <c r="RLK46" s="516"/>
      <c r="RLL46" s="516"/>
      <c r="RLM46" s="516"/>
      <c r="RLN46" s="516"/>
      <c r="RLO46" s="516"/>
      <c r="RLP46" s="516"/>
      <c r="RLQ46" s="516"/>
      <c r="RLR46" s="516"/>
      <c r="RLS46" s="516"/>
      <c r="RLT46" s="516"/>
      <c r="RLU46" s="516"/>
      <c r="RLV46" s="516"/>
      <c r="RLW46" s="516"/>
      <c r="RLX46" s="516"/>
      <c r="RLY46" s="516"/>
      <c r="RLZ46" s="516"/>
      <c r="RMA46" s="516"/>
      <c r="RMB46" s="516"/>
      <c r="RMC46" s="516"/>
      <c r="RMD46" s="516"/>
      <c r="RME46" s="516"/>
      <c r="RMF46" s="516"/>
      <c r="RMG46" s="516"/>
      <c r="RMH46" s="516"/>
      <c r="RMI46" s="516"/>
      <c r="RMJ46" s="516"/>
      <c r="RMK46" s="516"/>
      <c r="RML46" s="516"/>
      <c r="RMM46" s="516"/>
      <c r="RMN46" s="516"/>
      <c r="RMO46" s="516"/>
      <c r="RMP46" s="516"/>
      <c r="RMQ46" s="516"/>
      <c r="RMR46" s="516"/>
      <c r="RMS46" s="516"/>
      <c r="RMT46" s="516"/>
      <c r="RMU46" s="516"/>
      <c r="RMV46" s="516"/>
      <c r="RMW46" s="516"/>
      <c r="RMX46" s="516"/>
      <c r="RMY46" s="516"/>
      <c r="RMZ46" s="516"/>
      <c r="RNA46" s="516"/>
      <c r="RNB46" s="516"/>
      <c r="RNC46" s="516"/>
      <c r="RND46" s="516"/>
      <c r="RNE46" s="516"/>
      <c r="RNF46" s="516"/>
      <c r="RNG46" s="516"/>
      <c r="RNH46" s="516"/>
      <c r="RNI46" s="516"/>
      <c r="RNJ46" s="516"/>
      <c r="RNK46" s="516"/>
      <c r="RNL46" s="516"/>
      <c r="RNM46" s="516"/>
      <c r="RNN46" s="516"/>
      <c r="RNO46" s="516"/>
      <c r="RNP46" s="516"/>
      <c r="RNQ46" s="516"/>
      <c r="RNR46" s="516"/>
      <c r="RNS46" s="516"/>
      <c r="RNT46" s="516"/>
      <c r="RNU46" s="516"/>
      <c r="RNV46" s="516"/>
      <c r="RNW46" s="516"/>
      <c r="RNX46" s="516"/>
      <c r="RNY46" s="516"/>
      <c r="RNZ46" s="516"/>
      <c r="ROA46" s="516"/>
      <c r="ROB46" s="516"/>
      <c r="ROC46" s="516"/>
      <c r="ROD46" s="516"/>
      <c r="ROE46" s="516"/>
      <c r="ROF46" s="516"/>
      <c r="ROG46" s="516"/>
      <c r="ROH46" s="516"/>
      <c r="ROI46" s="516"/>
      <c r="ROJ46" s="516"/>
      <c r="ROK46" s="516"/>
      <c r="ROL46" s="516"/>
      <c r="ROM46" s="516"/>
      <c r="RON46" s="516"/>
      <c r="ROO46" s="516"/>
      <c r="ROP46" s="516"/>
      <c r="ROQ46" s="516"/>
      <c r="ROR46" s="516"/>
      <c r="ROS46" s="516"/>
      <c r="ROT46" s="516"/>
      <c r="ROU46" s="516"/>
      <c r="ROV46" s="516"/>
      <c r="ROW46" s="516"/>
      <c r="ROX46" s="516"/>
      <c r="ROY46" s="516"/>
      <c r="ROZ46" s="516"/>
      <c r="RPA46" s="516"/>
      <c r="RPB46" s="516"/>
      <c r="RPC46" s="516"/>
      <c r="RPD46" s="516"/>
      <c r="RPE46" s="516"/>
      <c r="RPF46" s="516"/>
      <c r="RPG46" s="516"/>
      <c r="RPH46" s="516"/>
      <c r="RPI46" s="516"/>
      <c r="RPJ46" s="516"/>
      <c r="RPK46" s="516"/>
      <c r="RPL46" s="516"/>
      <c r="RPM46" s="516"/>
      <c r="RPN46" s="516"/>
      <c r="RPO46" s="516"/>
      <c r="RPP46" s="516"/>
      <c r="RPQ46" s="516"/>
      <c r="RPR46" s="516"/>
      <c r="RPS46" s="516"/>
      <c r="RPT46" s="516"/>
      <c r="RPU46" s="516"/>
      <c r="RPV46" s="516"/>
      <c r="RPW46" s="516"/>
      <c r="RPX46" s="516"/>
      <c r="RPY46" s="516"/>
      <c r="RPZ46" s="516"/>
      <c r="RQA46" s="516"/>
      <c r="RQB46" s="516"/>
      <c r="RQC46" s="516"/>
      <c r="RQD46" s="516"/>
      <c r="RQE46" s="516"/>
      <c r="RQF46" s="516"/>
      <c r="RQG46" s="516"/>
      <c r="RQH46" s="516"/>
      <c r="RQI46" s="516"/>
      <c r="RQJ46" s="516"/>
      <c r="RQK46" s="516"/>
      <c r="RQL46" s="516"/>
      <c r="RQM46" s="516"/>
      <c r="RQN46" s="516"/>
      <c r="RQO46" s="516"/>
      <c r="RQP46" s="516"/>
      <c r="RQQ46" s="516"/>
      <c r="RQR46" s="516"/>
      <c r="RQS46" s="516"/>
      <c r="RQT46" s="516"/>
      <c r="RQU46" s="516"/>
      <c r="RQV46" s="516"/>
      <c r="RQW46" s="516"/>
      <c r="RQX46" s="516"/>
      <c r="RQY46" s="516"/>
      <c r="RQZ46" s="516"/>
      <c r="RRA46" s="516"/>
      <c r="RRB46" s="516"/>
      <c r="RRC46" s="516"/>
      <c r="RRD46" s="516"/>
      <c r="RRE46" s="516"/>
      <c r="RRF46" s="516"/>
      <c r="RRG46" s="516"/>
      <c r="RRH46" s="516"/>
      <c r="RRI46" s="516"/>
      <c r="RRJ46" s="516"/>
      <c r="RRK46" s="516"/>
      <c r="RRL46" s="516"/>
      <c r="RRM46" s="516"/>
      <c r="RRN46" s="516"/>
      <c r="RRO46" s="516"/>
      <c r="RRP46" s="516"/>
      <c r="RRQ46" s="516"/>
      <c r="RRR46" s="516"/>
      <c r="RRS46" s="516"/>
      <c r="RRT46" s="516"/>
      <c r="RRU46" s="516"/>
      <c r="RRV46" s="516"/>
      <c r="RRW46" s="516"/>
      <c r="RRX46" s="516"/>
      <c r="RRY46" s="516"/>
      <c r="RRZ46" s="516"/>
      <c r="RSA46" s="516"/>
      <c r="RSB46" s="516"/>
      <c r="RSC46" s="516"/>
      <c r="RSD46" s="516"/>
      <c r="RSE46" s="516"/>
      <c r="RSF46" s="516"/>
      <c r="RSG46" s="516"/>
      <c r="RSH46" s="516"/>
      <c r="RSI46" s="516"/>
      <c r="RSJ46" s="516"/>
      <c r="RSK46" s="516"/>
      <c r="RSL46" s="516"/>
      <c r="RSM46" s="516"/>
      <c r="RSN46" s="516"/>
      <c r="RSO46" s="516"/>
      <c r="RSP46" s="516"/>
      <c r="RSQ46" s="516"/>
      <c r="RSR46" s="516"/>
      <c r="RSS46" s="516"/>
      <c r="RST46" s="516"/>
      <c r="RSU46" s="516"/>
      <c r="RSV46" s="516"/>
      <c r="RSW46" s="516"/>
      <c r="RSX46" s="516"/>
      <c r="RSY46" s="516"/>
      <c r="RSZ46" s="516"/>
      <c r="RTA46" s="516"/>
      <c r="RTB46" s="516"/>
      <c r="RTC46" s="516"/>
      <c r="RTD46" s="516"/>
      <c r="RTE46" s="516"/>
      <c r="RTF46" s="516"/>
      <c r="RTG46" s="516"/>
      <c r="RTH46" s="516"/>
      <c r="RTI46" s="516"/>
      <c r="RTJ46" s="516"/>
      <c r="RTK46" s="516"/>
      <c r="RTL46" s="516"/>
      <c r="RTM46" s="516"/>
      <c r="RTN46" s="516"/>
      <c r="RTO46" s="516"/>
      <c r="RTP46" s="516"/>
      <c r="RTQ46" s="516"/>
      <c r="RTR46" s="516"/>
      <c r="RTS46" s="516"/>
      <c r="RTT46" s="516"/>
      <c r="RTU46" s="516"/>
      <c r="RTV46" s="516"/>
      <c r="RTW46" s="516"/>
      <c r="RTX46" s="516"/>
      <c r="RTY46" s="516"/>
      <c r="RTZ46" s="516"/>
      <c r="RUA46" s="516"/>
      <c r="RUB46" s="516"/>
      <c r="RUC46" s="516"/>
      <c r="RUD46" s="516"/>
      <c r="RUE46" s="516"/>
      <c r="RUF46" s="516"/>
      <c r="RUG46" s="516"/>
      <c r="RUH46" s="516"/>
      <c r="RUI46" s="516"/>
      <c r="RUJ46" s="516"/>
      <c r="RUK46" s="516"/>
      <c r="RUL46" s="516"/>
      <c r="RUM46" s="516"/>
      <c r="RUN46" s="516"/>
      <c r="RUO46" s="516"/>
      <c r="RUP46" s="516"/>
      <c r="RUQ46" s="516"/>
      <c r="RUR46" s="516"/>
      <c r="RUS46" s="516"/>
      <c r="RUT46" s="516"/>
      <c r="RUU46" s="516"/>
      <c r="RUV46" s="516"/>
      <c r="RUW46" s="516"/>
      <c r="RUX46" s="516"/>
      <c r="RUY46" s="516"/>
      <c r="RUZ46" s="516"/>
      <c r="RVA46" s="516"/>
      <c r="RVB46" s="516"/>
      <c r="RVC46" s="516"/>
      <c r="RVD46" s="516"/>
      <c r="RVE46" s="516"/>
      <c r="RVF46" s="516"/>
      <c r="RVG46" s="516"/>
      <c r="RVH46" s="516"/>
      <c r="RVI46" s="516"/>
      <c r="RVJ46" s="516"/>
      <c r="RVK46" s="516"/>
      <c r="RVL46" s="516"/>
      <c r="RVM46" s="516"/>
      <c r="RVN46" s="516"/>
      <c r="RVO46" s="516"/>
      <c r="RVP46" s="516"/>
      <c r="RVQ46" s="516"/>
      <c r="RVR46" s="516"/>
      <c r="RVS46" s="516"/>
      <c r="RVT46" s="516"/>
      <c r="RVU46" s="516"/>
      <c r="RVV46" s="516"/>
      <c r="RVW46" s="516"/>
      <c r="RVX46" s="516"/>
      <c r="RVY46" s="516"/>
      <c r="RVZ46" s="516"/>
      <c r="RWA46" s="516"/>
      <c r="RWB46" s="516"/>
      <c r="RWC46" s="516"/>
      <c r="RWD46" s="516"/>
      <c r="RWE46" s="516"/>
      <c r="RWF46" s="516"/>
      <c r="RWG46" s="516"/>
      <c r="RWH46" s="516"/>
      <c r="RWI46" s="516"/>
      <c r="RWJ46" s="516"/>
      <c r="RWK46" s="516"/>
      <c r="RWL46" s="516"/>
      <c r="RWM46" s="516"/>
      <c r="RWN46" s="516"/>
      <c r="RWO46" s="516"/>
      <c r="RWP46" s="516"/>
      <c r="RWQ46" s="516"/>
      <c r="RWR46" s="516"/>
      <c r="RWS46" s="516"/>
      <c r="RWT46" s="516"/>
      <c r="RWU46" s="516"/>
      <c r="RWV46" s="516"/>
      <c r="RWW46" s="516"/>
      <c r="RWX46" s="516"/>
      <c r="RWY46" s="516"/>
      <c r="RWZ46" s="516"/>
      <c r="RXA46" s="516"/>
      <c r="RXB46" s="516"/>
      <c r="RXC46" s="516"/>
      <c r="RXD46" s="516"/>
      <c r="RXE46" s="516"/>
      <c r="RXF46" s="516"/>
      <c r="RXG46" s="516"/>
      <c r="RXH46" s="516"/>
      <c r="RXI46" s="516"/>
      <c r="RXJ46" s="516"/>
      <c r="RXK46" s="516"/>
      <c r="RXL46" s="516"/>
      <c r="RXM46" s="516"/>
      <c r="RXN46" s="516"/>
      <c r="RXO46" s="516"/>
      <c r="RXP46" s="516"/>
      <c r="RXQ46" s="516"/>
      <c r="RXR46" s="516"/>
      <c r="RXS46" s="516"/>
      <c r="RXT46" s="516"/>
      <c r="RXU46" s="516"/>
      <c r="RXV46" s="516"/>
      <c r="RXW46" s="516"/>
      <c r="RXX46" s="516"/>
      <c r="RXY46" s="516"/>
      <c r="RXZ46" s="516"/>
      <c r="RYA46" s="516"/>
      <c r="RYB46" s="516"/>
      <c r="RYC46" s="516"/>
      <c r="RYD46" s="516"/>
      <c r="RYE46" s="516"/>
      <c r="RYF46" s="516"/>
      <c r="RYG46" s="516"/>
      <c r="RYH46" s="516"/>
      <c r="RYI46" s="516"/>
      <c r="RYJ46" s="516"/>
      <c r="RYK46" s="516"/>
      <c r="RYL46" s="516"/>
      <c r="RYM46" s="516"/>
      <c r="RYN46" s="516"/>
      <c r="RYO46" s="516"/>
      <c r="RYP46" s="516"/>
      <c r="RYQ46" s="516"/>
      <c r="RYR46" s="516"/>
      <c r="RYS46" s="516"/>
      <c r="RYT46" s="516"/>
      <c r="RYU46" s="516"/>
      <c r="RYV46" s="516"/>
      <c r="RYW46" s="516"/>
      <c r="RYX46" s="516"/>
      <c r="RYY46" s="516"/>
      <c r="RYZ46" s="516"/>
      <c r="RZA46" s="516"/>
      <c r="RZB46" s="516"/>
      <c r="RZC46" s="516"/>
      <c r="RZD46" s="516"/>
      <c r="RZE46" s="516"/>
      <c r="RZF46" s="516"/>
      <c r="RZG46" s="516"/>
      <c r="RZH46" s="516"/>
      <c r="RZI46" s="516"/>
      <c r="RZJ46" s="516"/>
      <c r="RZK46" s="516"/>
      <c r="RZL46" s="516"/>
      <c r="RZM46" s="516"/>
      <c r="RZN46" s="516"/>
      <c r="RZO46" s="516"/>
      <c r="RZP46" s="516"/>
      <c r="RZQ46" s="516"/>
      <c r="RZR46" s="516"/>
      <c r="RZS46" s="516"/>
      <c r="RZT46" s="516"/>
      <c r="RZU46" s="516"/>
      <c r="RZV46" s="516"/>
      <c r="RZW46" s="516"/>
      <c r="RZX46" s="516"/>
      <c r="RZY46" s="516"/>
      <c r="RZZ46" s="516"/>
      <c r="SAA46" s="516"/>
      <c r="SAB46" s="516"/>
      <c r="SAC46" s="516"/>
      <c r="SAD46" s="516"/>
      <c r="SAE46" s="516"/>
      <c r="SAF46" s="516"/>
      <c r="SAG46" s="516"/>
      <c r="SAH46" s="516"/>
      <c r="SAI46" s="516"/>
      <c r="SAJ46" s="516"/>
      <c r="SAK46" s="516"/>
      <c r="SAL46" s="516"/>
      <c r="SAM46" s="516"/>
      <c r="SAN46" s="516"/>
      <c r="SAO46" s="516"/>
      <c r="SAP46" s="516"/>
      <c r="SAQ46" s="516"/>
      <c r="SAR46" s="516"/>
      <c r="SAS46" s="516"/>
      <c r="SAT46" s="516"/>
      <c r="SAU46" s="516"/>
      <c r="SAV46" s="516"/>
      <c r="SAW46" s="516"/>
      <c r="SAX46" s="516"/>
      <c r="SAY46" s="516"/>
      <c r="SAZ46" s="516"/>
      <c r="SBA46" s="516"/>
      <c r="SBB46" s="516"/>
      <c r="SBC46" s="516"/>
      <c r="SBD46" s="516"/>
      <c r="SBE46" s="516"/>
      <c r="SBF46" s="516"/>
      <c r="SBG46" s="516"/>
      <c r="SBH46" s="516"/>
      <c r="SBI46" s="516"/>
      <c r="SBJ46" s="516"/>
      <c r="SBK46" s="516"/>
      <c r="SBL46" s="516"/>
      <c r="SBM46" s="516"/>
      <c r="SBN46" s="516"/>
      <c r="SBO46" s="516"/>
      <c r="SBP46" s="516"/>
      <c r="SBQ46" s="516"/>
      <c r="SBR46" s="516"/>
      <c r="SBS46" s="516"/>
      <c r="SBT46" s="516"/>
      <c r="SBU46" s="516"/>
      <c r="SBV46" s="516"/>
      <c r="SBW46" s="516"/>
      <c r="SBX46" s="516"/>
      <c r="SBY46" s="516"/>
      <c r="SBZ46" s="516"/>
      <c r="SCA46" s="516"/>
      <c r="SCB46" s="516"/>
      <c r="SCC46" s="516"/>
      <c r="SCD46" s="516"/>
      <c r="SCE46" s="516"/>
      <c r="SCF46" s="516"/>
      <c r="SCG46" s="516"/>
      <c r="SCH46" s="516"/>
      <c r="SCI46" s="516"/>
      <c r="SCJ46" s="516"/>
      <c r="SCK46" s="516"/>
      <c r="SCL46" s="516"/>
      <c r="SCM46" s="516"/>
      <c r="SCN46" s="516"/>
      <c r="SCO46" s="516"/>
      <c r="SCP46" s="516"/>
      <c r="SCQ46" s="516"/>
      <c r="SCR46" s="516"/>
      <c r="SCS46" s="516"/>
      <c r="SCT46" s="516"/>
      <c r="SCU46" s="516"/>
      <c r="SCV46" s="516"/>
      <c r="SCW46" s="516"/>
      <c r="SCX46" s="516"/>
      <c r="SCY46" s="516"/>
      <c r="SCZ46" s="516"/>
      <c r="SDA46" s="516"/>
      <c r="SDB46" s="516"/>
      <c r="SDC46" s="516"/>
      <c r="SDD46" s="516"/>
      <c r="SDE46" s="516"/>
      <c r="SDF46" s="516"/>
      <c r="SDG46" s="516"/>
      <c r="SDH46" s="516"/>
      <c r="SDI46" s="516"/>
      <c r="SDJ46" s="516"/>
      <c r="SDK46" s="516"/>
      <c r="SDL46" s="516"/>
      <c r="SDM46" s="516"/>
      <c r="SDN46" s="516"/>
      <c r="SDO46" s="516"/>
      <c r="SDP46" s="516"/>
      <c r="SDQ46" s="516"/>
      <c r="SDR46" s="516"/>
      <c r="SDS46" s="516"/>
      <c r="SDT46" s="516"/>
      <c r="SDU46" s="516"/>
      <c r="SDV46" s="516"/>
      <c r="SDW46" s="516"/>
      <c r="SDX46" s="516"/>
      <c r="SDY46" s="516"/>
      <c r="SDZ46" s="516"/>
      <c r="SEA46" s="516"/>
      <c r="SEB46" s="516"/>
      <c r="SEC46" s="516"/>
      <c r="SED46" s="516"/>
      <c r="SEE46" s="516"/>
      <c r="SEF46" s="516"/>
      <c r="SEG46" s="516"/>
      <c r="SEH46" s="516"/>
      <c r="SEI46" s="516"/>
      <c r="SEJ46" s="516"/>
      <c r="SEK46" s="516"/>
      <c r="SEL46" s="516"/>
      <c r="SEM46" s="516"/>
      <c r="SEN46" s="516"/>
      <c r="SEO46" s="516"/>
      <c r="SEP46" s="516"/>
      <c r="SEQ46" s="516"/>
      <c r="SER46" s="516"/>
      <c r="SES46" s="516"/>
      <c r="SET46" s="516"/>
      <c r="SEU46" s="516"/>
      <c r="SEV46" s="516"/>
      <c r="SEW46" s="516"/>
      <c r="SEX46" s="516"/>
      <c r="SEY46" s="516"/>
      <c r="SEZ46" s="516"/>
      <c r="SFA46" s="516"/>
      <c r="SFB46" s="516"/>
      <c r="SFC46" s="516"/>
      <c r="SFD46" s="516"/>
      <c r="SFE46" s="516"/>
      <c r="SFF46" s="516"/>
      <c r="SFG46" s="516"/>
      <c r="SFH46" s="516"/>
      <c r="SFI46" s="516"/>
      <c r="SFJ46" s="516"/>
      <c r="SFK46" s="516"/>
      <c r="SFL46" s="516"/>
      <c r="SFM46" s="516"/>
      <c r="SFN46" s="516"/>
      <c r="SFO46" s="516"/>
      <c r="SFP46" s="516"/>
      <c r="SFQ46" s="516"/>
      <c r="SFR46" s="516"/>
      <c r="SFS46" s="516"/>
      <c r="SFT46" s="516"/>
      <c r="SFU46" s="516"/>
      <c r="SFV46" s="516"/>
      <c r="SFW46" s="516"/>
      <c r="SFX46" s="516"/>
      <c r="SFY46" s="516"/>
      <c r="SFZ46" s="516"/>
      <c r="SGA46" s="516"/>
      <c r="SGB46" s="516"/>
      <c r="SGC46" s="516"/>
      <c r="SGD46" s="516"/>
      <c r="SGE46" s="516"/>
      <c r="SGF46" s="516"/>
      <c r="SGG46" s="516"/>
      <c r="SGH46" s="516"/>
      <c r="SGI46" s="516"/>
      <c r="SGJ46" s="516"/>
      <c r="SGK46" s="516"/>
      <c r="SGL46" s="516"/>
      <c r="SGM46" s="516"/>
      <c r="SGN46" s="516"/>
      <c r="SGO46" s="516"/>
      <c r="SGP46" s="516"/>
      <c r="SGQ46" s="516"/>
      <c r="SGR46" s="516"/>
      <c r="SGS46" s="516"/>
      <c r="SGT46" s="516"/>
      <c r="SGU46" s="516"/>
      <c r="SGV46" s="516"/>
      <c r="SGW46" s="516"/>
      <c r="SGX46" s="516"/>
      <c r="SGY46" s="516"/>
      <c r="SGZ46" s="516"/>
      <c r="SHA46" s="516"/>
      <c r="SHB46" s="516"/>
      <c r="SHC46" s="516"/>
      <c r="SHD46" s="516"/>
      <c r="SHE46" s="516"/>
      <c r="SHF46" s="516"/>
      <c r="SHG46" s="516"/>
      <c r="SHH46" s="516"/>
      <c r="SHI46" s="516"/>
      <c r="SHJ46" s="516"/>
      <c r="SHK46" s="516"/>
      <c r="SHL46" s="516"/>
      <c r="SHM46" s="516"/>
      <c r="SHN46" s="516"/>
      <c r="SHO46" s="516"/>
      <c r="SHP46" s="516"/>
      <c r="SHQ46" s="516"/>
      <c r="SHR46" s="516"/>
      <c r="SHS46" s="516"/>
      <c r="SHT46" s="516"/>
      <c r="SHU46" s="516"/>
      <c r="SHV46" s="516"/>
      <c r="SHW46" s="516"/>
      <c r="SHX46" s="516"/>
      <c r="SHY46" s="516"/>
      <c r="SHZ46" s="516"/>
      <c r="SIA46" s="516"/>
      <c r="SIB46" s="516"/>
      <c r="SIC46" s="516"/>
      <c r="SID46" s="516"/>
      <c r="SIE46" s="516"/>
      <c r="SIF46" s="516"/>
      <c r="SIG46" s="516"/>
      <c r="SIH46" s="516"/>
      <c r="SII46" s="516"/>
      <c r="SIJ46" s="516"/>
      <c r="SIK46" s="516"/>
      <c r="SIL46" s="516"/>
      <c r="SIM46" s="516"/>
      <c r="SIN46" s="516"/>
      <c r="SIO46" s="516"/>
      <c r="SIP46" s="516"/>
      <c r="SIQ46" s="516"/>
      <c r="SIR46" s="516"/>
      <c r="SIS46" s="516"/>
      <c r="SIT46" s="516"/>
      <c r="SIU46" s="516"/>
      <c r="SIV46" s="516"/>
      <c r="SIW46" s="516"/>
      <c r="SIX46" s="516"/>
      <c r="SIY46" s="516"/>
      <c r="SIZ46" s="516"/>
      <c r="SJA46" s="516"/>
      <c r="SJB46" s="516"/>
      <c r="SJC46" s="516"/>
      <c r="SJD46" s="516"/>
      <c r="SJE46" s="516"/>
      <c r="SJF46" s="516"/>
      <c r="SJG46" s="516"/>
      <c r="SJH46" s="516"/>
      <c r="SJI46" s="516"/>
      <c r="SJJ46" s="516"/>
      <c r="SJK46" s="516"/>
      <c r="SJL46" s="516"/>
      <c r="SJM46" s="516"/>
      <c r="SJN46" s="516"/>
      <c r="SJO46" s="516"/>
      <c r="SJP46" s="516"/>
      <c r="SJQ46" s="516"/>
      <c r="SJR46" s="516"/>
      <c r="SJS46" s="516"/>
      <c r="SJT46" s="516"/>
      <c r="SJU46" s="516"/>
      <c r="SJV46" s="516"/>
      <c r="SJW46" s="516"/>
      <c r="SJX46" s="516"/>
      <c r="SJY46" s="516"/>
      <c r="SJZ46" s="516"/>
      <c r="SKA46" s="516"/>
      <c r="SKB46" s="516"/>
      <c r="SKC46" s="516"/>
      <c r="SKD46" s="516"/>
      <c r="SKE46" s="516"/>
      <c r="SKF46" s="516"/>
      <c r="SKG46" s="516"/>
      <c r="SKH46" s="516"/>
      <c r="SKI46" s="516"/>
      <c r="SKJ46" s="516"/>
      <c r="SKK46" s="516"/>
      <c r="SKL46" s="516"/>
      <c r="SKM46" s="516"/>
      <c r="SKN46" s="516"/>
      <c r="SKO46" s="516"/>
      <c r="SKP46" s="516"/>
      <c r="SKQ46" s="516"/>
      <c r="SKR46" s="516"/>
      <c r="SKS46" s="516"/>
      <c r="SKT46" s="516"/>
      <c r="SKU46" s="516"/>
      <c r="SKV46" s="516"/>
      <c r="SKW46" s="516"/>
      <c r="SKX46" s="516"/>
      <c r="SKY46" s="516"/>
      <c r="SKZ46" s="516"/>
      <c r="SLA46" s="516"/>
      <c r="SLB46" s="516"/>
      <c r="SLC46" s="516"/>
      <c r="SLD46" s="516"/>
      <c r="SLE46" s="516"/>
      <c r="SLF46" s="516"/>
      <c r="SLG46" s="516"/>
      <c r="SLH46" s="516"/>
      <c r="SLI46" s="516"/>
      <c r="SLJ46" s="516"/>
      <c r="SLK46" s="516"/>
      <c r="SLL46" s="516"/>
      <c r="SLM46" s="516"/>
      <c r="SLN46" s="516"/>
      <c r="SLO46" s="516"/>
      <c r="SLP46" s="516"/>
      <c r="SLQ46" s="516"/>
      <c r="SLR46" s="516"/>
      <c r="SLS46" s="516"/>
      <c r="SLT46" s="516"/>
      <c r="SLU46" s="516"/>
      <c r="SLV46" s="516"/>
      <c r="SLW46" s="516"/>
      <c r="SLX46" s="516"/>
      <c r="SLY46" s="516"/>
      <c r="SLZ46" s="516"/>
      <c r="SMA46" s="516"/>
      <c r="SMB46" s="516"/>
      <c r="SMC46" s="516"/>
      <c r="SMD46" s="516"/>
      <c r="SME46" s="516"/>
      <c r="SMF46" s="516"/>
      <c r="SMG46" s="516"/>
      <c r="SMH46" s="516"/>
      <c r="SMI46" s="516"/>
      <c r="SMJ46" s="516"/>
      <c r="SMK46" s="516"/>
      <c r="SML46" s="516"/>
      <c r="SMM46" s="516"/>
      <c r="SMN46" s="516"/>
      <c r="SMO46" s="516"/>
      <c r="SMP46" s="516"/>
      <c r="SMQ46" s="516"/>
      <c r="SMR46" s="516"/>
      <c r="SMS46" s="516"/>
      <c r="SMT46" s="516"/>
      <c r="SMU46" s="516"/>
      <c r="SMV46" s="516"/>
      <c r="SMW46" s="516"/>
      <c r="SMX46" s="516"/>
      <c r="SMY46" s="516"/>
      <c r="SMZ46" s="516"/>
      <c r="SNA46" s="516"/>
      <c r="SNB46" s="516"/>
      <c r="SNC46" s="516"/>
      <c r="SND46" s="516"/>
      <c r="SNE46" s="516"/>
      <c r="SNF46" s="516"/>
      <c r="SNG46" s="516"/>
      <c r="SNH46" s="516"/>
      <c r="SNI46" s="516"/>
      <c r="SNJ46" s="516"/>
      <c r="SNK46" s="516"/>
      <c r="SNL46" s="516"/>
      <c r="SNM46" s="516"/>
      <c r="SNN46" s="516"/>
      <c r="SNO46" s="516"/>
      <c r="SNP46" s="516"/>
      <c r="SNQ46" s="516"/>
      <c r="SNR46" s="516"/>
      <c r="SNS46" s="516"/>
      <c r="SNT46" s="516"/>
      <c r="SNU46" s="516"/>
      <c r="SNV46" s="516"/>
      <c r="SNW46" s="516"/>
      <c r="SNX46" s="516"/>
      <c r="SNY46" s="516"/>
      <c r="SNZ46" s="516"/>
      <c r="SOA46" s="516"/>
      <c r="SOB46" s="516"/>
      <c r="SOC46" s="516"/>
      <c r="SOD46" s="516"/>
      <c r="SOE46" s="516"/>
      <c r="SOF46" s="516"/>
      <c r="SOG46" s="516"/>
      <c r="SOH46" s="516"/>
      <c r="SOI46" s="516"/>
      <c r="SOJ46" s="516"/>
      <c r="SOK46" s="516"/>
      <c r="SOL46" s="516"/>
      <c r="SOM46" s="516"/>
      <c r="SON46" s="516"/>
      <c r="SOO46" s="516"/>
      <c r="SOP46" s="516"/>
      <c r="SOQ46" s="516"/>
      <c r="SOR46" s="516"/>
      <c r="SOS46" s="516"/>
      <c r="SOT46" s="516"/>
      <c r="SOU46" s="516"/>
      <c r="SOV46" s="516"/>
      <c r="SOW46" s="516"/>
      <c r="SOX46" s="516"/>
      <c r="SOY46" s="516"/>
      <c r="SOZ46" s="516"/>
      <c r="SPA46" s="516"/>
      <c r="SPB46" s="516"/>
      <c r="SPC46" s="516"/>
      <c r="SPD46" s="516"/>
      <c r="SPE46" s="516"/>
      <c r="SPF46" s="516"/>
      <c r="SPG46" s="516"/>
      <c r="SPH46" s="516"/>
      <c r="SPI46" s="516"/>
      <c r="SPJ46" s="516"/>
      <c r="SPK46" s="516"/>
      <c r="SPL46" s="516"/>
      <c r="SPM46" s="516"/>
      <c r="SPN46" s="516"/>
      <c r="SPO46" s="516"/>
      <c r="SPP46" s="516"/>
      <c r="SPQ46" s="516"/>
      <c r="SPR46" s="516"/>
      <c r="SPS46" s="516"/>
      <c r="SPT46" s="516"/>
      <c r="SPU46" s="516"/>
      <c r="SPV46" s="516"/>
      <c r="SPW46" s="516"/>
      <c r="SPX46" s="516"/>
      <c r="SPY46" s="516"/>
      <c r="SPZ46" s="516"/>
      <c r="SQA46" s="516"/>
      <c r="SQB46" s="516"/>
      <c r="SQC46" s="516"/>
      <c r="SQD46" s="516"/>
      <c r="SQE46" s="516"/>
      <c r="SQF46" s="516"/>
      <c r="SQG46" s="516"/>
      <c r="SQH46" s="516"/>
      <c r="SQI46" s="516"/>
      <c r="SQJ46" s="516"/>
      <c r="SQK46" s="516"/>
      <c r="SQL46" s="516"/>
      <c r="SQM46" s="516"/>
      <c r="SQN46" s="516"/>
      <c r="SQO46" s="516"/>
      <c r="SQP46" s="516"/>
      <c r="SQQ46" s="516"/>
      <c r="SQR46" s="516"/>
      <c r="SQS46" s="516"/>
      <c r="SQT46" s="516"/>
      <c r="SQU46" s="516"/>
      <c r="SQV46" s="516"/>
      <c r="SQW46" s="516"/>
      <c r="SQX46" s="516"/>
      <c r="SQY46" s="516"/>
      <c r="SQZ46" s="516"/>
      <c r="SRA46" s="516"/>
      <c r="SRB46" s="516"/>
      <c r="SRC46" s="516"/>
      <c r="SRD46" s="516"/>
      <c r="SRE46" s="516"/>
      <c r="SRF46" s="516"/>
      <c r="SRG46" s="516"/>
      <c r="SRH46" s="516"/>
      <c r="SRI46" s="516"/>
      <c r="SRJ46" s="516"/>
      <c r="SRK46" s="516"/>
      <c r="SRL46" s="516"/>
      <c r="SRM46" s="516"/>
      <c r="SRN46" s="516"/>
      <c r="SRO46" s="516"/>
      <c r="SRP46" s="516"/>
      <c r="SRQ46" s="516"/>
      <c r="SRR46" s="516"/>
      <c r="SRS46" s="516"/>
      <c r="SRT46" s="516"/>
      <c r="SRU46" s="516"/>
      <c r="SRV46" s="516"/>
      <c r="SRW46" s="516"/>
      <c r="SRX46" s="516"/>
      <c r="SRY46" s="516"/>
      <c r="SRZ46" s="516"/>
      <c r="SSA46" s="516"/>
      <c r="SSB46" s="516"/>
      <c r="SSC46" s="516"/>
      <c r="SSD46" s="516"/>
      <c r="SSE46" s="516"/>
      <c r="SSF46" s="516"/>
      <c r="SSG46" s="516"/>
      <c r="SSH46" s="516"/>
      <c r="SSI46" s="516"/>
      <c r="SSJ46" s="516"/>
      <c r="SSK46" s="516"/>
      <c r="SSL46" s="516"/>
      <c r="SSM46" s="516"/>
      <c r="SSN46" s="516"/>
      <c r="SSO46" s="516"/>
      <c r="SSP46" s="516"/>
      <c r="SSQ46" s="516"/>
      <c r="SSR46" s="516"/>
      <c r="SSS46" s="516"/>
      <c r="SST46" s="516"/>
      <c r="SSU46" s="516"/>
      <c r="SSV46" s="516"/>
      <c r="SSW46" s="516"/>
      <c r="SSX46" s="516"/>
      <c r="SSY46" s="516"/>
      <c r="SSZ46" s="516"/>
      <c r="STA46" s="516"/>
      <c r="STB46" s="516"/>
      <c r="STC46" s="516"/>
      <c r="STD46" s="516"/>
      <c r="STE46" s="516"/>
      <c r="STF46" s="516"/>
      <c r="STG46" s="516"/>
      <c r="STH46" s="516"/>
      <c r="STI46" s="516"/>
      <c r="STJ46" s="516"/>
      <c r="STK46" s="516"/>
      <c r="STL46" s="516"/>
      <c r="STM46" s="516"/>
      <c r="STN46" s="516"/>
      <c r="STO46" s="516"/>
      <c r="STP46" s="516"/>
      <c r="STQ46" s="516"/>
      <c r="STR46" s="516"/>
      <c r="STS46" s="516"/>
      <c r="STT46" s="516"/>
      <c r="STU46" s="516"/>
      <c r="STV46" s="516"/>
      <c r="STW46" s="516"/>
      <c r="STX46" s="516"/>
      <c r="STY46" s="516"/>
      <c r="STZ46" s="516"/>
      <c r="SUA46" s="516"/>
      <c r="SUB46" s="516"/>
      <c r="SUC46" s="516"/>
      <c r="SUD46" s="516"/>
      <c r="SUE46" s="516"/>
      <c r="SUF46" s="516"/>
      <c r="SUG46" s="516"/>
      <c r="SUH46" s="516"/>
      <c r="SUI46" s="516"/>
      <c r="SUJ46" s="516"/>
      <c r="SUK46" s="516"/>
      <c r="SUL46" s="516"/>
      <c r="SUM46" s="516"/>
      <c r="SUN46" s="516"/>
      <c r="SUO46" s="516"/>
      <c r="SUP46" s="516"/>
      <c r="SUQ46" s="516"/>
      <c r="SUR46" s="516"/>
      <c r="SUS46" s="516"/>
      <c r="SUT46" s="516"/>
      <c r="SUU46" s="516"/>
      <c r="SUV46" s="516"/>
      <c r="SUW46" s="516"/>
      <c r="SUX46" s="516"/>
      <c r="SUY46" s="516"/>
      <c r="SUZ46" s="516"/>
      <c r="SVA46" s="516"/>
      <c r="SVB46" s="516"/>
      <c r="SVC46" s="516"/>
      <c r="SVD46" s="516"/>
      <c r="SVE46" s="516"/>
      <c r="SVF46" s="516"/>
      <c r="SVG46" s="516"/>
      <c r="SVH46" s="516"/>
      <c r="SVI46" s="516"/>
      <c r="SVJ46" s="516"/>
      <c r="SVK46" s="516"/>
      <c r="SVL46" s="516"/>
      <c r="SVM46" s="516"/>
      <c r="SVN46" s="516"/>
      <c r="SVO46" s="516"/>
      <c r="SVP46" s="516"/>
      <c r="SVQ46" s="516"/>
      <c r="SVR46" s="516"/>
      <c r="SVS46" s="516"/>
      <c r="SVT46" s="516"/>
      <c r="SVU46" s="516"/>
      <c r="SVV46" s="516"/>
      <c r="SVW46" s="516"/>
      <c r="SVX46" s="516"/>
      <c r="SVY46" s="516"/>
      <c r="SVZ46" s="516"/>
      <c r="SWA46" s="516"/>
      <c r="SWB46" s="516"/>
      <c r="SWC46" s="516"/>
      <c r="SWD46" s="516"/>
      <c r="SWE46" s="516"/>
      <c r="SWF46" s="516"/>
      <c r="SWG46" s="516"/>
      <c r="SWH46" s="516"/>
      <c r="SWI46" s="516"/>
      <c r="SWJ46" s="516"/>
      <c r="SWK46" s="516"/>
      <c r="SWL46" s="516"/>
      <c r="SWM46" s="516"/>
      <c r="SWN46" s="516"/>
      <c r="SWO46" s="516"/>
      <c r="SWP46" s="516"/>
      <c r="SWQ46" s="516"/>
      <c r="SWR46" s="516"/>
      <c r="SWS46" s="516"/>
      <c r="SWT46" s="516"/>
      <c r="SWU46" s="516"/>
      <c r="SWV46" s="516"/>
      <c r="SWW46" s="516"/>
      <c r="SWX46" s="516"/>
      <c r="SWY46" s="516"/>
      <c r="SWZ46" s="516"/>
      <c r="SXA46" s="516"/>
      <c r="SXB46" s="516"/>
      <c r="SXC46" s="516"/>
      <c r="SXD46" s="516"/>
      <c r="SXE46" s="516"/>
      <c r="SXF46" s="516"/>
      <c r="SXG46" s="516"/>
      <c r="SXH46" s="516"/>
      <c r="SXI46" s="516"/>
      <c r="SXJ46" s="516"/>
      <c r="SXK46" s="516"/>
      <c r="SXL46" s="516"/>
      <c r="SXM46" s="516"/>
      <c r="SXN46" s="516"/>
      <c r="SXO46" s="516"/>
      <c r="SXP46" s="516"/>
      <c r="SXQ46" s="516"/>
      <c r="SXR46" s="516"/>
      <c r="SXS46" s="516"/>
      <c r="SXT46" s="516"/>
      <c r="SXU46" s="516"/>
      <c r="SXV46" s="516"/>
      <c r="SXW46" s="516"/>
      <c r="SXX46" s="516"/>
      <c r="SXY46" s="516"/>
      <c r="SXZ46" s="516"/>
      <c r="SYA46" s="516"/>
      <c r="SYB46" s="516"/>
      <c r="SYC46" s="516"/>
      <c r="SYD46" s="516"/>
      <c r="SYE46" s="516"/>
      <c r="SYF46" s="516"/>
      <c r="SYG46" s="516"/>
      <c r="SYH46" s="516"/>
      <c r="SYI46" s="516"/>
      <c r="SYJ46" s="516"/>
      <c r="SYK46" s="516"/>
      <c r="SYL46" s="516"/>
      <c r="SYM46" s="516"/>
      <c r="SYN46" s="516"/>
      <c r="SYO46" s="516"/>
      <c r="SYP46" s="516"/>
      <c r="SYQ46" s="516"/>
      <c r="SYR46" s="516"/>
      <c r="SYS46" s="516"/>
      <c r="SYT46" s="516"/>
      <c r="SYU46" s="516"/>
      <c r="SYV46" s="516"/>
      <c r="SYW46" s="516"/>
      <c r="SYX46" s="516"/>
      <c r="SYY46" s="516"/>
      <c r="SYZ46" s="516"/>
      <c r="SZA46" s="516"/>
      <c r="SZB46" s="516"/>
      <c r="SZC46" s="516"/>
      <c r="SZD46" s="516"/>
      <c r="SZE46" s="516"/>
      <c r="SZF46" s="516"/>
      <c r="SZG46" s="516"/>
      <c r="SZH46" s="516"/>
      <c r="SZI46" s="516"/>
      <c r="SZJ46" s="516"/>
      <c r="SZK46" s="516"/>
      <c r="SZL46" s="516"/>
      <c r="SZM46" s="516"/>
      <c r="SZN46" s="516"/>
      <c r="SZO46" s="516"/>
      <c r="SZP46" s="516"/>
      <c r="SZQ46" s="516"/>
      <c r="SZR46" s="516"/>
      <c r="SZS46" s="516"/>
      <c r="SZT46" s="516"/>
      <c r="SZU46" s="516"/>
      <c r="SZV46" s="516"/>
      <c r="SZW46" s="516"/>
      <c r="SZX46" s="516"/>
      <c r="SZY46" s="516"/>
      <c r="SZZ46" s="516"/>
      <c r="TAA46" s="516"/>
      <c r="TAB46" s="516"/>
      <c r="TAC46" s="516"/>
      <c r="TAD46" s="516"/>
      <c r="TAE46" s="516"/>
      <c r="TAF46" s="516"/>
      <c r="TAG46" s="516"/>
      <c r="TAH46" s="516"/>
      <c r="TAI46" s="516"/>
      <c r="TAJ46" s="516"/>
      <c r="TAK46" s="516"/>
      <c r="TAL46" s="516"/>
      <c r="TAM46" s="516"/>
      <c r="TAN46" s="516"/>
      <c r="TAO46" s="516"/>
      <c r="TAP46" s="516"/>
      <c r="TAQ46" s="516"/>
      <c r="TAR46" s="516"/>
      <c r="TAS46" s="516"/>
      <c r="TAT46" s="516"/>
      <c r="TAU46" s="516"/>
      <c r="TAV46" s="516"/>
      <c r="TAW46" s="516"/>
      <c r="TAX46" s="516"/>
      <c r="TAY46" s="516"/>
      <c r="TAZ46" s="516"/>
      <c r="TBA46" s="516"/>
      <c r="TBB46" s="516"/>
      <c r="TBC46" s="516"/>
      <c r="TBD46" s="516"/>
      <c r="TBE46" s="516"/>
      <c r="TBF46" s="516"/>
      <c r="TBG46" s="516"/>
      <c r="TBH46" s="516"/>
      <c r="TBI46" s="516"/>
      <c r="TBJ46" s="516"/>
      <c r="TBK46" s="516"/>
      <c r="TBL46" s="516"/>
      <c r="TBM46" s="516"/>
      <c r="TBN46" s="516"/>
      <c r="TBO46" s="516"/>
      <c r="TBP46" s="516"/>
      <c r="TBQ46" s="516"/>
      <c r="TBR46" s="516"/>
      <c r="TBS46" s="516"/>
      <c r="TBT46" s="516"/>
      <c r="TBU46" s="516"/>
      <c r="TBV46" s="516"/>
      <c r="TBW46" s="516"/>
      <c r="TBX46" s="516"/>
      <c r="TBY46" s="516"/>
      <c r="TBZ46" s="516"/>
      <c r="TCA46" s="516"/>
      <c r="TCB46" s="516"/>
      <c r="TCC46" s="516"/>
      <c r="TCD46" s="516"/>
      <c r="TCE46" s="516"/>
      <c r="TCF46" s="516"/>
      <c r="TCG46" s="516"/>
      <c r="TCH46" s="516"/>
      <c r="TCI46" s="516"/>
      <c r="TCJ46" s="516"/>
      <c r="TCK46" s="516"/>
      <c r="TCL46" s="516"/>
      <c r="TCM46" s="516"/>
      <c r="TCN46" s="516"/>
      <c r="TCO46" s="516"/>
      <c r="TCP46" s="516"/>
      <c r="TCQ46" s="516"/>
      <c r="TCR46" s="516"/>
      <c r="TCS46" s="516"/>
      <c r="TCT46" s="516"/>
      <c r="TCU46" s="516"/>
      <c r="TCV46" s="516"/>
      <c r="TCW46" s="516"/>
      <c r="TCX46" s="516"/>
      <c r="TCY46" s="516"/>
      <c r="TCZ46" s="516"/>
      <c r="TDA46" s="516"/>
      <c r="TDB46" s="516"/>
      <c r="TDC46" s="516"/>
      <c r="TDD46" s="516"/>
      <c r="TDE46" s="516"/>
      <c r="TDF46" s="516"/>
      <c r="TDG46" s="516"/>
      <c r="TDH46" s="516"/>
      <c r="TDI46" s="516"/>
      <c r="TDJ46" s="516"/>
      <c r="TDK46" s="516"/>
      <c r="TDL46" s="516"/>
      <c r="TDM46" s="516"/>
      <c r="TDN46" s="516"/>
      <c r="TDO46" s="516"/>
      <c r="TDP46" s="516"/>
      <c r="TDQ46" s="516"/>
      <c r="TDR46" s="516"/>
      <c r="TDS46" s="516"/>
      <c r="TDT46" s="516"/>
      <c r="TDU46" s="516"/>
      <c r="TDV46" s="516"/>
      <c r="TDW46" s="516"/>
      <c r="TDX46" s="516"/>
      <c r="TDY46" s="516"/>
      <c r="TDZ46" s="516"/>
      <c r="TEA46" s="516"/>
      <c r="TEB46" s="516"/>
      <c r="TEC46" s="516"/>
      <c r="TED46" s="516"/>
      <c r="TEE46" s="516"/>
      <c r="TEF46" s="516"/>
      <c r="TEG46" s="516"/>
      <c r="TEH46" s="516"/>
      <c r="TEI46" s="516"/>
      <c r="TEJ46" s="516"/>
      <c r="TEK46" s="516"/>
      <c r="TEL46" s="516"/>
      <c r="TEM46" s="516"/>
      <c r="TEN46" s="516"/>
      <c r="TEO46" s="516"/>
      <c r="TEP46" s="516"/>
      <c r="TEQ46" s="516"/>
      <c r="TER46" s="516"/>
      <c r="TES46" s="516"/>
      <c r="TET46" s="516"/>
      <c r="TEU46" s="516"/>
      <c r="TEV46" s="516"/>
      <c r="TEW46" s="516"/>
      <c r="TEX46" s="516"/>
      <c r="TEY46" s="516"/>
      <c r="TEZ46" s="516"/>
      <c r="TFA46" s="516"/>
      <c r="TFB46" s="516"/>
      <c r="TFC46" s="516"/>
      <c r="TFD46" s="516"/>
      <c r="TFE46" s="516"/>
      <c r="TFF46" s="516"/>
      <c r="TFG46" s="516"/>
      <c r="TFH46" s="516"/>
      <c r="TFI46" s="516"/>
      <c r="TFJ46" s="516"/>
      <c r="TFK46" s="516"/>
      <c r="TFL46" s="516"/>
      <c r="TFM46" s="516"/>
      <c r="TFN46" s="516"/>
      <c r="TFO46" s="516"/>
      <c r="TFP46" s="516"/>
      <c r="TFQ46" s="516"/>
      <c r="TFR46" s="516"/>
      <c r="TFS46" s="516"/>
      <c r="TFT46" s="516"/>
      <c r="TFU46" s="516"/>
      <c r="TFV46" s="516"/>
      <c r="TFW46" s="516"/>
      <c r="TFX46" s="516"/>
      <c r="TFY46" s="516"/>
      <c r="TFZ46" s="516"/>
      <c r="TGA46" s="516"/>
      <c r="TGB46" s="516"/>
      <c r="TGC46" s="516"/>
      <c r="TGD46" s="516"/>
      <c r="TGE46" s="516"/>
      <c r="TGF46" s="516"/>
      <c r="TGG46" s="516"/>
      <c r="TGH46" s="516"/>
      <c r="TGI46" s="516"/>
      <c r="TGJ46" s="516"/>
      <c r="TGK46" s="516"/>
      <c r="TGL46" s="516"/>
      <c r="TGM46" s="516"/>
      <c r="TGN46" s="516"/>
      <c r="TGO46" s="516"/>
      <c r="TGP46" s="516"/>
      <c r="TGQ46" s="516"/>
      <c r="TGR46" s="516"/>
      <c r="TGS46" s="516"/>
      <c r="TGT46" s="516"/>
      <c r="TGU46" s="516"/>
      <c r="TGV46" s="516"/>
      <c r="TGW46" s="516"/>
      <c r="TGX46" s="516"/>
      <c r="TGY46" s="516"/>
      <c r="TGZ46" s="516"/>
      <c r="THA46" s="516"/>
      <c r="THB46" s="516"/>
      <c r="THC46" s="516"/>
      <c r="THD46" s="516"/>
      <c r="THE46" s="516"/>
      <c r="THF46" s="516"/>
      <c r="THG46" s="516"/>
      <c r="THH46" s="516"/>
      <c r="THI46" s="516"/>
      <c r="THJ46" s="516"/>
      <c r="THK46" s="516"/>
      <c r="THL46" s="516"/>
      <c r="THM46" s="516"/>
      <c r="THN46" s="516"/>
      <c r="THO46" s="516"/>
      <c r="THP46" s="516"/>
      <c r="THQ46" s="516"/>
      <c r="THR46" s="516"/>
      <c r="THS46" s="516"/>
      <c r="THT46" s="516"/>
      <c r="THU46" s="516"/>
      <c r="THV46" s="516"/>
      <c r="THW46" s="516"/>
      <c r="THX46" s="516"/>
      <c r="THY46" s="516"/>
      <c r="THZ46" s="516"/>
      <c r="TIA46" s="516"/>
      <c r="TIB46" s="516"/>
      <c r="TIC46" s="516"/>
      <c r="TID46" s="516"/>
      <c r="TIE46" s="516"/>
      <c r="TIF46" s="516"/>
      <c r="TIG46" s="516"/>
      <c r="TIH46" s="516"/>
      <c r="TII46" s="516"/>
      <c r="TIJ46" s="516"/>
      <c r="TIK46" s="516"/>
      <c r="TIL46" s="516"/>
      <c r="TIM46" s="516"/>
      <c r="TIN46" s="516"/>
      <c r="TIO46" s="516"/>
      <c r="TIP46" s="516"/>
      <c r="TIQ46" s="516"/>
      <c r="TIR46" s="516"/>
      <c r="TIS46" s="516"/>
      <c r="TIT46" s="516"/>
      <c r="TIU46" s="516"/>
      <c r="TIV46" s="516"/>
      <c r="TIW46" s="516"/>
      <c r="TIX46" s="516"/>
      <c r="TIY46" s="516"/>
      <c r="TIZ46" s="516"/>
      <c r="TJA46" s="516"/>
      <c r="TJB46" s="516"/>
      <c r="TJC46" s="516"/>
      <c r="TJD46" s="516"/>
      <c r="TJE46" s="516"/>
      <c r="TJF46" s="516"/>
      <c r="TJG46" s="516"/>
      <c r="TJH46" s="516"/>
      <c r="TJI46" s="516"/>
      <c r="TJJ46" s="516"/>
      <c r="TJK46" s="516"/>
      <c r="TJL46" s="516"/>
      <c r="TJM46" s="516"/>
      <c r="TJN46" s="516"/>
      <c r="TJO46" s="516"/>
      <c r="TJP46" s="516"/>
      <c r="TJQ46" s="516"/>
      <c r="TJR46" s="516"/>
      <c r="TJS46" s="516"/>
      <c r="TJT46" s="516"/>
      <c r="TJU46" s="516"/>
      <c r="TJV46" s="516"/>
      <c r="TJW46" s="516"/>
      <c r="TJX46" s="516"/>
      <c r="TJY46" s="516"/>
      <c r="TJZ46" s="516"/>
      <c r="TKA46" s="516"/>
      <c r="TKB46" s="516"/>
      <c r="TKC46" s="516"/>
      <c r="TKD46" s="516"/>
      <c r="TKE46" s="516"/>
      <c r="TKF46" s="516"/>
      <c r="TKG46" s="516"/>
      <c r="TKH46" s="516"/>
      <c r="TKI46" s="516"/>
      <c r="TKJ46" s="516"/>
      <c r="TKK46" s="516"/>
      <c r="TKL46" s="516"/>
      <c r="TKM46" s="516"/>
      <c r="TKN46" s="516"/>
      <c r="TKO46" s="516"/>
      <c r="TKP46" s="516"/>
      <c r="TKQ46" s="516"/>
      <c r="TKR46" s="516"/>
      <c r="TKS46" s="516"/>
      <c r="TKT46" s="516"/>
      <c r="TKU46" s="516"/>
      <c r="TKV46" s="516"/>
      <c r="TKW46" s="516"/>
      <c r="TKX46" s="516"/>
      <c r="TKY46" s="516"/>
      <c r="TKZ46" s="516"/>
      <c r="TLA46" s="516"/>
      <c r="TLB46" s="516"/>
      <c r="TLC46" s="516"/>
      <c r="TLD46" s="516"/>
      <c r="TLE46" s="516"/>
      <c r="TLF46" s="516"/>
      <c r="TLG46" s="516"/>
      <c r="TLH46" s="516"/>
      <c r="TLI46" s="516"/>
      <c r="TLJ46" s="516"/>
      <c r="TLK46" s="516"/>
      <c r="TLL46" s="516"/>
      <c r="TLM46" s="516"/>
      <c r="TLN46" s="516"/>
      <c r="TLO46" s="516"/>
      <c r="TLP46" s="516"/>
      <c r="TLQ46" s="516"/>
      <c r="TLR46" s="516"/>
      <c r="TLS46" s="516"/>
      <c r="TLT46" s="516"/>
      <c r="TLU46" s="516"/>
      <c r="TLV46" s="516"/>
      <c r="TLW46" s="516"/>
      <c r="TLX46" s="516"/>
      <c r="TLY46" s="516"/>
      <c r="TLZ46" s="516"/>
      <c r="TMA46" s="516"/>
      <c r="TMB46" s="516"/>
      <c r="TMC46" s="516"/>
      <c r="TMD46" s="516"/>
      <c r="TME46" s="516"/>
      <c r="TMF46" s="516"/>
      <c r="TMG46" s="516"/>
      <c r="TMH46" s="516"/>
      <c r="TMI46" s="516"/>
      <c r="TMJ46" s="516"/>
      <c r="TMK46" s="516"/>
      <c r="TML46" s="516"/>
      <c r="TMM46" s="516"/>
      <c r="TMN46" s="516"/>
      <c r="TMO46" s="516"/>
      <c r="TMP46" s="516"/>
      <c r="TMQ46" s="516"/>
      <c r="TMR46" s="516"/>
      <c r="TMS46" s="516"/>
      <c r="TMT46" s="516"/>
      <c r="TMU46" s="516"/>
      <c r="TMV46" s="516"/>
      <c r="TMW46" s="516"/>
      <c r="TMX46" s="516"/>
      <c r="TMY46" s="516"/>
      <c r="TMZ46" s="516"/>
      <c r="TNA46" s="516"/>
      <c r="TNB46" s="516"/>
      <c r="TNC46" s="516"/>
      <c r="TND46" s="516"/>
      <c r="TNE46" s="516"/>
      <c r="TNF46" s="516"/>
      <c r="TNG46" s="516"/>
      <c r="TNH46" s="516"/>
      <c r="TNI46" s="516"/>
      <c r="TNJ46" s="516"/>
      <c r="TNK46" s="516"/>
      <c r="TNL46" s="516"/>
      <c r="TNM46" s="516"/>
      <c r="TNN46" s="516"/>
      <c r="TNO46" s="516"/>
      <c r="TNP46" s="516"/>
      <c r="TNQ46" s="516"/>
      <c r="TNR46" s="516"/>
      <c r="TNS46" s="516"/>
      <c r="TNT46" s="516"/>
      <c r="TNU46" s="516"/>
      <c r="TNV46" s="516"/>
      <c r="TNW46" s="516"/>
      <c r="TNX46" s="516"/>
      <c r="TNY46" s="516"/>
      <c r="TNZ46" s="516"/>
      <c r="TOA46" s="516"/>
      <c r="TOB46" s="516"/>
      <c r="TOC46" s="516"/>
      <c r="TOD46" s="516"/>
      <c r="TOE46" s="516"/>
      <c r="TOF46" s="516"/>
      <c r="TOG46" s="516"/>
      <c r="TOH46" s="516"/>
      <c r="TOI46" s="516"/>
      <c r="TOJ46" s="516"/>
      <c r="TOK46" s="516"/>
      <c r="TOL46" s="516"/>
      <c r="TOM46" s="516"/>
      <c r="TON46" s="516"/>
      <c r="TOO46" s="516"/>
      <c r="TOP46" s="516"/>
      <c r="TOQ46" s="516"/>
      <c r="TOR46" s="516"/>
      <c r="TOS46" s="516"/>
      <c r="TOT46" s="516"/>
      <c r="TOU46" s="516"/>
      <c r="TOV46" s="516"/>
      <c r="TOW46" s="516"/>
      <c r="TOX46" s="516"/>
      <c r="TOY46" s="516"/>
      <c r="TOZ46" s="516"/>
      <c r="TPA46" s="516"/>
      <c r="TPB46" s="516"/>
      <c r="TPC46" s="516"/>
      <c r="TPD46" s="516"/>
      <c r="TPE46" s="516"/>
      <c r="TPF46" s="516"/>
      <c r="TPG46" s="516"/>
      <c r="TPH46" s="516"/>
      <c r="TPI46" s="516"/>
      <c r="TPJ46" s="516"/>
      <c r="TPK46" s="516"/>
      <c r="TPL46" s="516"/>
      <c r="TPM46" s="516"/>
      <c r="TPN46" s="516"/>
      <c r="TPO46" s="516"/>
      <c r="TPP46" s="516"/>
      <c r="TPQ46" s="516"/>
      <c r="TPR46" s="516"/>
      <c r="TPS46" s="516"/>
      <c r="TPT46" s="516"/>
      <c r="TPU46" s="516"/>
      <c r="TPV46" s="516"/>
      <c r="TPW46" s="516"/>
      <c r="TPX46" s="516"/>
      <c r="TPY46" s="516"/>
      <c r="TPZ46" s="516"/>
      <c r="TQA46" s="516"/>
      <c r="TQB46" s="516"/>
      <c r="TQC46" s="516"/>
      <c r="TQD46" s="516"/>
      <c r="TQE46" s="516"/>
      <c r="TQF46" s="516"/>
      <c r="TQG46" s="516"/>
      <c r="TQH46" s="516"/>
      <c r="TQI46" s="516"/>
      <c r="TQJ46" s="516"/>
      <c r="TQK46" s="516"/>
      <c r="TQL46" s="516"/>
      <c r="TQM46" s="516"/>
      <c r="TQN46" s="516"/>
      <c r="TQO46" s="516"/>
      <c r="TQP46" s="516"/>
      <c r="TQQ46" s="516"/>
      <c r="TQR46" s="516"/>
      <c r="TQS46" s="516"/>
      <c r="TQT46" s="516"/>
      <c r="TQU46" s="516"/>
      <c r="TQV46" s="516"/>
      <c r="TQW46" s="516"/>
      <c r="TQX46" s="516"/>
      <c r="TQY46" s="516"/>
      <c r="TQZ46" s="516"/>
      <c r="TRA46" s="516"/>
      <c r="TRB46" s="516"/>
      <c r="TRC46" s="516"/>
      <c r="TRD46" s="516"/>
      <c r="TRE46" s="516"/>
      <c r="TRF46" s="516"/>
      <c r="TRG46" s="516"/>
      <c r="TRH46" s="516"/>
      <c r="TRI46" s="516"/>
      <c r="TRJ46" s="516"/>
      <c r="TRK46" s="516"/>
      <c r="TRL46" s="516"/>
      <c r="TRM46" s="516"/>
      <c r="TRN46" s="516"/>
      <c r="TRO46" s="516"/>
      <c r="TRP46" s="516"/>
      <c r="TRQ46" s="516"/>
      <c r="TRR46" s="516"/>
      <c r="TRS46" s="516"/>
      <c r="TRT46" s="516"/>
      <c r="TRU46" s="516"/>
      <c r="TRV46" s="516"/>
      <c r="TRW46" s="516"/>
      <c r="TRX46" s="516"/>
      <c r="TRY46" s="516"/>
      <c r="TRZ46" s="516"/>
      <c r="TSA46" s="516"/>
      <c r="TSB46" s="516"/>
      <c r="TSC46" s="516"/>
      <c r="TSD46" s="516"/>
      <c r="TSE46" s="516"/>
      <c r="TSF46" s="516"/>
      <c r="TSG46" s="516"/>
      <c r="TSH46" s="516"/>
      <c r="TSI46" s="516"/>
      <c r="TSJ46" s="516"/>
      <c r="TSK46" s="516"/>
      <c r="TSL46" s="516"/>
      <c r="TSM46" s="516"/>
      <c r="TSN46" s="516"/>
      <c r="TSO46" s="516"/>
      <c r="TSP46" s="516"/>
      <c r="TSQ46" s="516"/>
      <c r="TSR46" s="516"/>
      <c r="TSS46" s="516"/>
      <c r="TST46" s="516"/>
      <c r="TSU46" s="516"/>
      <c r="TSV46" s="516"/>
      <c r="TSW46" s="516"/>
      <c r="TSX46" s="516"/>
      <c r="TSY46" s="516"/>
      <c r="TSZ46" s="516"/>
      <c r="TTA46" s="516"/>
      <c r="TTB46" s="516"/>
      <c r="TTC46" s="516"/>
      <c r="TTD46" s="516"/>
      <c r="TTE46" s="516"/>
      <c r="TTF46" s="516"/>
      <c r="TTG46" s="516"/>
      <c r="TTH46" s="516"/>
      <c r="TTI46" s="516"/>
      <c r="TTJ46" s="516"/>
      <c r="TTK46" s="516"/>
      <c r="TTL46" s="516"/>
      <c r="TTM46" s="516"/>
      <c r="TTN46" s="516"/>
      <c r="TTO46" s="516"/>
      <c r="TTP46" s="516"/>
      <c r="TTQ46" s="516"/>
      <c r="TTR46" s="516"/>
      <c r="TTS46" s="516"/>
      <c r="TTT46" s="516"/>
      <c r="TTU46" s="516"/>
      <c r="TTV46" s="516"/>
      <c r="TTW46" s="516"/>
      <c r="TTX46" s="516"/>
      <c r="TTY46" s="516"/>
      <c r="TTZ46" s="516"/>
      <c r="TUA46" s="516"/>
      <c r="TUB46" s="516"/>
      <c r="TUC46" s="516"/>
      <c r="TUD46" s="516"/>
      <c r="TUE46" s="516"/>
      <c r="TUF46" s="516"/>
      <c r="TUG46" s="516"/>
      <c r="TUH46" s="516"/>
      <c r="TUI46" s="516"/>
      <c r="TUJ46" s="516"/>
      <c r="TUK46" s="516"/>
      <c r="TUL46" s="516"/>
      <c r="TUM46" s="516"/>
      <c r="TUN46" s="516"/>
      <c r="TUO46" s="516"/>
      <c r="TUP46" s="516"/>
      <c r="TUQ46" s="516"/>
      <c r="TUR46" s="516"/>
      <c r="TUS46" s="516"/>
      <c r="TUT46" s="516"/>
      <c r="TUU46" s="516"/>
      <c r="TUV46" s="516"/>
      <c r="TUW46" s="516"/>
      <c r="TUX46" s="516"/>
      <c r="TUY46" s="516"/>
      <c r="TUZ46" s="516"/>
      <c r="TVA46" s="516"/>
      <c r="TVB46" s="516"/>
      <c r="TVC46" s="516"/>
      <c r="TVD46" s="516"/>
      <c r="TVE46" s="516"/>
      <c r="TVF46" s="516"/>
      <c r="TVG46" s="516"/>
      <c r="TVH46" s="516"/>
      <c r="TVI46" s="516"/>
      <c r="TVJ46" s="516"/>
      <c r="TVK46" s="516"/>
      <c r="TVL46" s="516"/>
      <c r="TVM46" s="516"/>
      <c r="TVN46" s="516"/>
      <c r="TVO46" s="516"/>
      <c r="TVP46" s="516"/>
      <c r="TVQ46" s="516"/>
      <c r="TVR46" s="516"/>
      <c r="TVS46" s="516"/>
      <c r="TVT46" s="516"/>
      <c r="TVU46" s="516"/>
      <c r="TVV46" s="516"/>
      <c r="TVW46" s="516"/>
      <c r="TVX46" s="516"/>
      <c r="TVY46" s="516"/>
      <c r="TVZ46" s="516"/>
      <c r="TWA46" s="516"/>
      <c r="TWB46" s="516"/>
      <c r="TWC46" s="516"/>
      <c r="TWD46" s="516"/>
      <c r="TWE46" s="516"/>
      <c r="TWF46" s="516"/>
      <c r="TWG46" s="516"/>
      <c r="TWH46" s="516"/>
      <c r="TWI46" s="516"/>
      <c r="TWJ46" s="516"/>
      <c r="TWK46" s="516"/>
      <c r="TWL46" s="516"/>
      <c r="TWM46" s="516"/>
      <c r="TWN46" s="516"/>
      <c r="TWO46" s="516"/>
      <c r="TWP46" s="516"/>
      <c r="TWQ46" s="516"/>
      <c r="TWR46" s="516"/>
      <c r="TWS46" s="516"/>
      <c r="TWT46" s="516"/>
      <c r="TWU46" s="516"/>
      <c r="TWV46" s="516"/>
      <c r="TWW46" s="516"/>
      <c r="TWX46" s="516"/>
      <c r="TWY46" s="516"/>
      <c r="TWZ46" s="516"/>
      <c r="TXA46" s="516"/>
      <c r="TXB46" s="516"/>
      <c r="TXC46" s="516"/>
      <c r="TXD46" s="516"/>
      <c r="TXE46" s="516"/>
      <c r="TXF46" s="516"/>
      <c r="TXG46" s="516"/>
      <c r="TXH46" s="516"/>
      <c r="TXI46" s="516"/>
      <c r="TXJ46" s="516"/>
      <c r="TXK46" s="516"/>
      <c r="TXL46" s="516"/>
      <c r="TXM46" s="516"/>
      <c r="TXN46" s="516"/>
      <c r="TXO46" s="516"/>
      <c r="TXP46" s="516"/>
      <c r="TXQ46" s="516"/>
      <c r="TXR46" s="516"/>
      <c r="TXS46" s="516"/>
      <c r="TXT46" s="516"/>
      <c r="TXU46" s="516"/>
      <c r="TXV46" s="516"/>
      <c r="TXW46" s="516"/>
      <c r="TXX46" s="516"/>
      <c r="TXY46" s="516"/>
      <c r="TXZ46" s="516"/>
      <c r="TYA46" s="516"/>
      <c r="TYB46" s="516"/>
      <c r="TYC46" s="516"/>
      <c r="TYD46" s="516"/>
      <c r="TYE46" s="516"/>
      <c r="TYF46" s="516"/>
      <c r="TYG46" s="516"/>
      <c r="TYH46" s="516"/>
      <c r="TYI46" s="516"/>
      <c r="TYJ46" s="516"/>
      <c r="TYK46" s="516"/>
      <c r="TYL46" s="516"/>
      <c r="TYM46" s="516"/>
      <c r="TYN46" s="516"/>
      <c r="TYO46" s="516"/>
      <c r="TYP46" s="516"/>
      <c r="TYQ46" s="516"/>
      <c r="TYR46" s="516"/>
      <c r="TYS46" s="516"/>
      <c r="TYT46" s="516"/>
      <c r="TYU46" s="516"/>
      <c r="TYV46" s="516"/>
      <c r="TYW46" s="516"/>
      <c r="TYX46" s="516"/>
      <c r="TYY46" s="516"/>
      <c r="TYZ46" s="516"/>
      <c r="TZA46" s="516"/>
      <c r="TZB46" s="516"/>
      <c r="TZC46" s="516"/>
      <c r="TZD46" s="516"/>
      <c r="TZE46" s="516"/>
      <c r="TZF46" s="516"/>
      <c r="TZG46" s="516"/>
      <c r="TZH46" s="516"/>
      <c r="TZI46" s="516"/>
      <c r="TZJ46" s="516"/>
      <c r="TZK46" s="516"/>
      <c r="TZL46" s="516"/>
      <c r="TZM46" s="516"/>
      <c r="TZN46" s="516"/>
      <c r="TZO46" s="516"/>
      <c r="TZP46" s="516"/>
      <c r="TZQ46" s="516"/>
      <c r="TZR46" s="516"/>
      <c r="TZS46" s="516"/>
      <c r="TZT46" s="516"/>
      <c r="TZU46" s="516"/>
      <c r="TZV46" s="516"/>
      <c r="TZW46" s="516"/>
      <c r="TZX46" s="516"/>
      <c r="TZY46" s="516"/>
      <c r="TZZ46" s="516"/>
      <c r="UAA46" s="516"/>
      <c r="UAB46" s="516"/>
      <c r="UAC46" s="516"/>
      <c r="UAD46" s="516"/>
      <c r="UAE46" s="516"/>
      <c r="UAF46" s="516"/>
      <c r="UAG46" s="516"/>
      <c r="UAH46" s="516"/>
      <c r="UAI46" s="516"/>
      <c r="UAJ46" s="516"/>
      <c r="UAK46" s="516"/>
      <c r="UAL46" s="516"/>
      <c r="UAM46" s="516"/>
      <c r="UAN46" s="516"/>
      <c r="UAO46" s="516"/>
      <c r="UAP46" s="516"/>
      <c r="UAQ46" s="516"/>
      <c r="UAR46" s="516"/>
      <c r="UAS46" s="516"/>
      <c r="UAT46" s="516"/>
      <c r="UAU46" s="516"/>
      <c r="UAV46" s="516"/>
      <c r="UAW46" s="516"/>
      <c r="UAX46" s="516"/>
      <c r="UAY46" s="516"/>
      <c r="UAZ46" s="516"/>
      <c r="UBA46" s="516"/>
      <c r="UBB46" s="516"/>
      <c r="UBC46" s="516"/>
      <c r="UBD46" s="516"/>
      <c r="UBE46" s="516"/>
      <c r="UBF46" s="516"/>
      <c r="UBG46" s="516"/>
      <c r="UBH46" s="516"/>
      <c r="UBI46" s="516"/>
      <c r="UBJ46" s="516"/>
      <c r="UBK46" s="516"/>
      <c r="UBL46" s="516"/>
      <c r="UBM46" s="516"/>
      <c r="UBN46" s="516"/>
      <c r="UBO46" s="516"/>
      <c r="UBP46" s="516"/>
      <c r="UBQ46" s="516"/>
      <c r="UBR46" s="516"/>
      <c r="UBS46" s="516"/>
      <c r="UBT46" s="516"/>
      <c r="UBU46" s="516"/>
      <c r="UBV46" s="516"/>
      <c r="UBW46" s="516"/>
      <c r="UBX46" s="516"/>
      <c r="UBY46" s="516"/>
      <c r="UBZ46" s="516"/>
      <c r="UCA46" s="516"/>
      <c r="UCB46" s="516"/>
      <c r="UCC46" s="516"/>
      <c r="UCD46" s="516"/>
      <c r="UCE46" s="516"/>
      <c r="UCF46" s="516"/>
      <c r="UCG46" s="516"/>
      <c r="UCH46" s="516"/>
      <c r="UCI46" s="516"/>
      <c r="UCJ46" s="516"/>
      <c r="UCK46" s="516"/>
      <c r="UCL46" s="516"/>
      <c r="UCM46" s="516"/>
      <c r="UCN46" s="516"/>
      <c r="UCO46" s="516"/>
      <c r="UCP46" s="516"/>
      <c r="UCQ46" s="516"/>
      <c r="UCR46" s="516"/>
      <c r="UCS46" s="516"/>
      <c r="UCT46" s="516"/>
      <c r="UCU46" s="516"/>
      <c r="UCV46" s="516"/>
      <c r="UCW46" s="516"/>
      <c r="UCX46" s="516"/>
      <c r="UCY46" s="516"/>
      <c r="UCZ46" s="516"/>
      <c r="UDA46" s="516"/>
      <c r="UDB46" s="516"/>
      <c r="UDC46" s="516"/>
      <c r="UDD46" s="516"/>
      <c r="UDE46" s="516"/>
      <c r="UDF46" s="516"/>
      <c r="UDG46" s="516"/>
      <c r="UDH46" s="516"/>
      <c r="UDI46" s="516"/>
      <c r="UDJ46" s="516"/>
      <c r="UDK46" s="516"/>
      <c r="UDL46" s="516"/>
      <c r="UDM46" s="516"/>
      <c r="UDN46" s="516"/>
      <c r="UDO46" s="516"/>
      <c r="UDP46" s="516"/>
      <c r="UDQ46" s="516"/>
      <c r="UDR46" s="516"/>
      <c r="UDS46" s="516"/>
      <c r="UDT46" s="516"/>
      <c r="UDU46" s="516"/>
      <c r="UDV46" s="516"/>
      <c r="UDW46" s="516"/>
      <c r="UDX46" s="516"/>
      <c r="UDY46" s="516"/>
      <c r="UDZ46" s="516"/>
      <c r="UEA46" s="516"/>
      <c r="UEB46" s="516"/>
      <c r="UEC46" s="516"/>
      <c r="UED46" s="516"/>
      <c r="UEE46" s="516"/>
      <c r="UEF46" s="516"/>
      <c r="UEG46" s="516"/>
      <c r="UEH46" s="516"/>
      <c r="UEI46" s="516"/>
      <c r="UEJ46" s="516"/>
      <c r="UEK46" s="516"/>
      <c r="UEL46" s="516"/>
      <c r="UEM46" s="516"/>
      <c r="UEN46" s="516"/>
      <c r="UEO46" s="516"/>
      <c r="UEP46" s="516"/>
      <c r="UEQ46" s="516"/>
      <c r="UER46" s="516"/>
      <c r="UES46" s="516"/>
      <c r="UET46" s="516"/>
      <c r="UEU46" s="516"/>
      <c r="UEV46" s="516"/>
      <c r="UEW46" s="516"/>
      <c r="UEX46" s="516"/>
      <c r="UEY46" s="516"/>
      <c r="UEZ46" s="516"/>
      <c r="UFA46" s="516"/>
      <c r="UFB46" s="516"/>
      <c r="UFC46" s="516"/>
      <c r="UFD46" s="516"/>
      <c r="UFE46" s="516"/>
      <c r="UFF46" s="516"/>
      <c r="UFG46" s="516"/>
      <c r="UFH46" s="516"/>
      <c r="UFI46" s="516"/>
      <c r="UFJ46" s="516"/>
      <c r="UFK46" s="516"/>
      <c r="UFL46" s="516"/>
      <c r="UFM46" s="516"/>
      <c r="UFN46" s="516"/>
      <c r="UFO46" s="516"/>
      <c r="UFP46" s="516"/>
      <c r="UFQ46" s="516"/>
      <c r="UFR46" s="516"/>
      <c r="UFS46" s="516"/>
      <c r="UFT46" s="516"/>
      <c r="UFU46" s="516"/>
      <c r="UFV46" s="516"/>
      <c r="UFW46" s="516"/>
      <c r="UFX46" s="516"/>
      <c r="UFY46" s="516"/>
      <c r="UFZ46" s="516"/>
      <c r="UGA46" s="516"/>
      <c r="UGB46" s="516"/>
      <c r="UGC46" s="516"/>
      <c r="UGD46" s="516"/>
      <c r="UGE46" s="516"/>
      <c r="UGF46" s="516"/>
      <c r="UGG46" s="516"/>
      <c r="UGH46" s="516"/>
      <c r="UGI46" s="516"/>
      <c r="UGJ46" s="516"/>
      <c r="UGK46" s="516"/>
      <c r="UGL46" s="516"/>
      <c r="UGM46" s="516"/>
      <c r="UGN46" s="516"/>
      <c r="UGO46" s="516"/>
      <c r="UGP46" s="516"/>
      <c r="UGQ46" s="516"/>
      <c r="UGR46" s="516"/>
      <c r="UGS46" s="516"/>
      <c r="UGT46" s="516"/>
      <c r="UGU46" s="516"/>
      <c r="UGV46" s="516"/>
      <c r="UGW46" s="516"/>
      <c r="UGX46" s="516"/>
      <c r="UGY46" s="516"/>
      <c r="UGZ46" s="516"/>
      <c r="UHA46" s="516"/>
      <c r="UHB46" s="516"/>
      <c r="UHC46" s="516"/>
      <c r="UHD46" s="516"/>
      <c r="UHE46" s="516"/>
      <c r="UHF46" s="516"/>
      <c r="UHG46" s="516"/>
      <c r="UHH46" s="516"/>
      <c r="UHI46" s="516"/>
      <c r="UHJ46" s="516"/>
      <c r="UHK46" s="516"/>
      <c r="UHL46" s="516"/>
      <c r="UHM46" s="516"/>
      <c r="UHN46" s="516"/>
      <c r="UHO46" s="516"/>
      <c r="UHP46" s="516"/>
      <c r="UHQ46" s="516"/>
      <c r="UHR46" s="516"/>
      <c r="UHS46" s="516"/>
      <c r="UHT46" s="516"/>
      <c r="UHU46" s="516"/>
      <c r="UHV46" s="516"/>
      <c r="UHW46" s="516"/>
      <c r="UHX46" s="516"/>
      <c r="UHY46" s="516"/>
      <c r="UHZ46" s="516"/>
      <c r="UIA46" s="516"/>
      <c r="UIB46" s="516"/>
      <c r="UIC46" s="516"/>
      <c r="UID46" s="516"/>
      <c r="UIE46" s="516"/>
      <c r="UIF46" s="516"/>
      <c r="UIG46" s="516"/>
      <c r="UIH46" s="516"/>
      <c r="UII46" s="516"/>
      <c r="UIJ46" s="516"/>
      <c r="UIK46" s="516"/>
      <c r="UIL46" s="516"/>
      <c r="UIM46" s="516"/>
      <c r="UIN46" s="516"/>
      <c r="UIO46" s="516"/>
      <c r="UIP46" s="516"/>
      <c r="UIQ46" s="516"/>
      <c r="UIR46" s="516"/>
      <c r="UIS46" s="516"/>
      <c r="UIT46" s="516"/>
      <c r="UIU46" s="516"/>
      <c r="UIV46" s="516"/>
      <c r="UIW46" s="516"/>
      <c r="UIX46" s="516"/>
      <c r="UIY46" s="516"/>
      <c r="UIZ46" s="516"/>
      <c r="UJA46" s="516"/>
      <c r="UJB46" s="516"/>
      <c r="UJC46" s="516"/>
      <c r="UJD46" s="516"/>
      <c r="UJE46" s="516"/>
      <c r="UJF46" s="516"/>
      <c r="UJG46" s="516"/>
      <c r="UJH46" s="516"/>
      <c r="UJI46" s="516"/>
      <c r="UJJ46" s="516"/>
      <c r="UJK46" s="516"/>
      <c r="UJL46" s="516"/>
      <c r="UJM46" s="516"/>
      <c r="UJN46" s="516"/>
      <c r="UJO46" s="516"/>
      <c r="UJP46" s="516"/>
      <c r="UJQ46" s="516"/>
      <c r="UJR46" s="516"/>
      <c r="UJS46" s="516"/>
      <c r="UJT46" s="516"/>
      <c r="UJU46" s="516"/>
      <c r="UJV46" s="516"/>
      <c r="UJW46" s="516"/>
      <c r="UJX46" s="516"/>
      <c r="UJY46" s="516"/>
      <c r="UJZ46" s="516"/>
      <c r="UKA46" s="516"/>
      <c r="UKB46" s="516"/>
      <c r="UKC46" s="516"/>
      <c r="UKD46" s="516"/>
      <c r="UKE46" s="516"/>
      <c r="UKF46" s="516"/>
      <c r="UKG46" s="516"/>
      <c r="UKH46" s="516"/>
      <c r="UKI46" s="516"/>
      <c r="UKJ46" s="516"/>
      <c r="UKK46" s="516"/>
      <c r="UKL46" s="516"/>
      <c r="UKM46" s="516"/>
      <c r="UKN46" s="516"/>
      <c r="UKO46" s="516"/>
      <c r="UKP46" s="516"/>
      <c r="UKQ46" s="516"/>
      <c r="UKR46" s="516"/>
      <c r="UKS46" s="516"/>
      <c r="UKT46" s="516"/>
      <c r="UKU46" s="516"/>
      <c r="UKV46" s="516"/>
      <c r="UKW46" s="516"/>
      <c r="UKX46" s="516"/>
      <c r="UKY46" s="516"/>
      <c r="UKZ46" s="516"/>
      <c r="ULA46" s="516"/>
      <c r="ULB46" s="516"/>
      <c r="ULC46" s="516"/>
      <c r="ULD46" s="516"/>
      <c r="ULE46" s="516"/>
      <c r="ULF46" s="516"/>
      <c r="ULG46" s="516"/>
      <c r="ULH46" s="516"/>
      <c r="ULI46" s="516"/>
      <c r="ULJ46" s="516"/>
      <c r="ULK46" s="516"/>
      <c r="ULL46" s="516"/>
      <c r="ULM46" s="516"/>
      <c r="ULN46" s="516"/>
      <c r="ULO46" s="516"/>
      <c r="ULP46" s="516"/>
      <c r="ULQ46" s="516"/>
      <c r="ULR46" s="516"/>
      <c r="ULS46" s="516"/>
      <c r="ULT46" s="516"/>
      <c r="ULU46" s="516"/>
      <c r="ULV46" s="516"/>
      <c r="ULW46" s="516"/>
      <c r="ULX46" s="516"/>
      <c r="ULY46" s="516"/>
      <c r="ULZ46" s="516"/>
      <c r="UMA46" s="516"/>
      <c r="UMB46" s="516"/>
      <c r="UMC46" s="516"/>
      <c r="UMD46" s="516"/>
      <c r="UME46" s="516"/>
      <c r="UMF46" s="516"/>
      <c r="UMG46" s="516"/>
      <c r="UMH46" s="516"/>
      <c r="UMI46" s="516"/>
      <c r="UMJ46" s="516"/>
      <c r="UMK46" s="516"/>
      <c r="UML46" s="516"/>
      <c r="UMM46" s="516"/>
      <c r="UMN46" s="516"/>
      <c r="UMO46" s="516"/>
      <c r="UMP46" s="516"/>
      <c r="UMQ46" s="516"/>
      <c r="UMR46" s="516"/>
      <c r="UMS46" s="516"/>
      <c r="UMT46" s="516"/>
      <c r="UMU46" s="516"/>
      <c r="UMV46" s="516"/>
      <c r="UMW46" s="516"/>
      <c r="UMX46" s="516"/>
      <c r="UMY46" s="516"/>
      <c r="UMZ46" s="516"/>
      <c r="UNA46" s="516"/>
      <c r="UNB46" s="516"/>
      <c r="UNC46" s="516"/>
      <c r="UND46" s="516"/>
      <c r="UNE46" s="516"/>
      <c r="UNF46" s="516"/>
      <c r="UNG46" s="516"/>
      <c r="UNH46" s="516"/>
      <c r="UNI46" s="516"/>
      <c r="UNJ46" s="516"/>
      <c r="UNK46" s="516"/>
      <c r="UNL46" s="516"/>
      <c r="UNM46" s="516"/>
      <c r="UNN46" s="516"/>
      <c r="UNO46" s="516"/>
      <c r="UNP46" s="516"/>
      <c r="UNQ46" s="516"/>
      <c r="UNR46" s="516"/>
      <c r="UNS46" s="516"/>
      <c r="UNT46" s="516"/>
      <c r="UNU46" s="516"/>
      <c r="UNV46" s="516"/>
      <c r="UNW46" s="516"/>
      <c r="UNX46" s="516"/>
      <c r="UNY46" s="516"/>
      <c r="UNZ46" s="516"/>
      <c r="UOA46" s="516"/>
      <c r="UOB46" s="516"/>
      <c r="UOC46" s="516"/>
      <c r="UOD46" s="516"/>
      <c r="UOE46" s="516"/>
      <c r="UOF46" s="516"/>
      <c r="UOG46" s="516"/>
      <c r="UOH46" s="516"/>
      <c r="UOI46" s="516"/>
      <c r="UOJ46" s="516"/>
      <c r="UOK46" s="516"/>
      <c r="UOL46" s="516"/>
      <c r="UOM46" s="516"/>
      <c r="UON46" s="516"/>
      <c r="UOO46" s="516"/>
      <c r="UOP46" s="516"/>
      <c r="UOQ46" s="516"/>
      <c r="UOR46" s="516"/>
      <c r="UOS46" s="516"/>
      <c r="UOT46" s="516"/>
      <c r="UOU46" s="516"/>
      <c r="UOV46" s="516"/>
      <c r="UOW46" s="516"/>
      <c r="UOX46" s="516"/>
      <c r="UOY46" s="516"/>
      <c r="UOZ46" s="516"/>
      <c r="UPA46" s="516"/>
      <c r="UPB46" s="516"/>
      <c r="UPC46" s="516"/>
      <c r="UPD46" s="516"/>
      <c r="UPE46" s="516"/>
      <c r="UPF46" s="516"/>
      <c r="UPG46" s="516"/>
      <c r="UPH46" s="516"/>
      <c r="UPI46" s="516"/>
      <c r="UPJ46" s="516"/>
      <c r="UPK46" s="516"/>
      <c r="UPL46" s="516"/>
      <c r="UPM46" s="516"/>
      <c r="UPN46" s="516"/>
      <c r="UPO46" s="516"/>
      <c r="UPP46" s="516"/>
      <c r="UPQ46" s="516"/>
      <c r="UPR46" s="516"/>
      <c r="UPS46" s="516"/>
      <c r="UPT46" s="516"/>
      <c r="UPU46" s="516"/>
      <c r="UPV46" s="516"/>
      <c r="UPW46" s="516"/>
      <c r="UPX46" s="516"/>
      <c r="UPY46" s="516"/>
      <c r="UPZ46" s="516"/>
      <c r="UQA46" s="516"/>
      <c r="UQB46" s="516"/>
      <c r="UQC46" s="516"/>
      <c r="UQD46" s="516"/>
      <c r="UQE46" s="516"/>
      <c r="UQF46" s="516"/>
      <c r="UQG46" s="516"/>
      <c r="UQH46" s="516"/>
      <c r="UQI46" s="516"/>
      <c r="UQJ46" s="516"/>
      <c r="UQK46" s="516"/>
      <c r="UQL46" s="516"/>
      <c r="UQM46" s="516"/>
      <c r="UQN46" s="516"/>
      <c r="UQO46" s="516"/>
      <c r="UQP46" s="516"/>
      <c r="UQQ46" s="516"/>
      <c r="UQR46" s="516"/>
      <c r="UQS46" s="516"/>
      <c r="UQT46" s="516"/>
      <c r="UQU46" s="516"/>
      <c r="UQV46" s="516"/>
      <c r="UQW46" s="516"/>
      <c r="UQX46" s="516"/>
      <c r="UQY46" s="516"/>
      <c r="UQZ46" s="516"/>
      <c r="URA46" s="516"/>
      <c r="URB46" s="516"/>
      <c r="URC46" s="516"/>
      <c r="URD46" s="516"/>
      <c r="URE46" s="516"/>
      <c r="URF46" s="516"/>
      <c r="URG46" s="516"/>
      <c r="URH46" s="516"/>
      <c r="URI46" s="516"/>
      <c r="URJ46" s="516"/>
      <c r="URK46" s="516"/>
      <c r="URL46" s="516"/>
      <c r="URM46" s="516"/>
      <c r="URN46" s="516"/>
      <c r="URO46" s="516"/>
      <c r="URP46" s="516"/>
      <c r="URQ46" s="516"/>
      <c r="URR46" s="516"/>
      <c r="URS46" s="516"/>
      <c r="URT46" s="516"/>
      <c r="URU46" s="516"/>
      <c r="URV46" s="516"/>
      <c r="URW46" s="516"/>
      <c r="URX46" s="516"/>
      <c r="URY46" s="516"/>
      <c r="URZ46" s="516"/>
      <c r="USA46" s="516"/>
      <c r="USB46" s="516"/>
      <c r="USC46" s="516"/>
      <c r="USD46" s="516"/>
      <c r="USE46" s="516"/>
      <c r="USF46" s="516"/>
      <c r="USG46" s="516"/>
      <c r="USH46" s="516"/>
      <c r="USI46" s="516"/>
      <c r="USJ46" s="516"/>
      <c r="USK46" s="516"/>
      <c r="USL46" s="516"/>
      <c r="USM46" s="516"/>
      <c r="USN46" s="516"/>
      <c r="USO46" s="516"/>
      <c r="USP46" s="516"/>
      <c r="USQ46" s="516"/>
      <c r="USR46" s="516"/>
      <c r="USS46" s="516"/>
      <c r="UST46" s="516"/>
      <c r="USU46" s="516"/>
      <c r="USV46" s="516"/>
      <c r="USW46" s="516"/>
      <c r="USX46" s="516"/>
      <c r="USY46" s="516"/>
      <c r="USZ46" s="516"/>
      <c r="UTA46" s="516"/>
      <c r="UTB46" s="516"/>
      <c r="UTC46" s="516"/>
      <c r="UTD46" s="516"/>
      <c r="UTE46" s="516"/>
      <c r="UTF46" s="516"/>
      <c r="UTG46" s="516"/>
      <c r="UTH46" s="516"/>
      <c r="UTI46" s="516"/>
      <c r="UTJ46" s="516"/>
      <c r="UTK46" s="516"/>
      <c r="UTL46" s="516"/>
      <c r="UTM46" s="516"/>
      <c r="UTN46" s="516"/>
      <c r="UTO46" s="516"/>
      <c r="UTP46" s="516"/>
      <c r="UTQ46" s="516"/>
      <c r="UTR46" s="516"/>
      <c r="UTS46" s="516"/>
      <c r="UTT46" s="516"/>
      <c r="UTU46" s="516"/>
      <c r="UTV46" s="516"/>
      <c r="UTW46" s="516"/>
      <c r="UTX46" s="516"/>
      <c r="UTY46" s="516"/>
      <c r="UTZ46" s="516"/>
      <c r="UUA46" s="516"/>
      <c r="UUB46" s="516"/>
      <c r="UUC46" s="516"/>
      <c r="UUD46" s="516"/>
      <c r="UUE46" s="516"/>
      <c r="UUF46" s="516"/>
      <c r="UUG46" s="516"/>
      <c r="UUH46" s="516"/>
      <c r="UUI46" s="516"/>
      <c r="UUJ46" s="516"/>
      <c r="UUK46" s="516"/>
      <c r="UUL46" s="516"/>
      <c r="UUM46" s="516"/>
      <c r="UUN46" s="516"/>
      <c r="UUO46" s="516"/>
      <c r="UUP46" s="516"/>
      <c r="UUQ46" s="516"/>
      <c r="UUR46" s="516"/>
      <c r="UUS46" s="516"/>
      <c r="UUT46" s="516"/>
      <c r="UUU46" s="516"/>
      <c r="UUV46" s="516"/>
      <c r="UUW46" s="516"/>
      <c r="UUX46" s="516"/>
      <c r="UUY46" s="516"/>
      <c r="UUZ46" s="516"/>
      <c r="UVA46" s="516"/>
      <c r="UVB46" s="516"/>
      <c r="UVC46" s="516"/>
      <c r="UVD46" s="516"/>
      <c r="UVE46" s="516"/>
      <c r="UVF46" s="516"/>
      <c r="UVG46" s="516"/>
      <c r="UVH46" s="516"/>
      <c r="UVI46" s="516"/>
      <c r="UVJ46" s="516"/>
      <c r="UVK46" s="516"/>
      <c r="UVL46" s="516"/>
      <c r="UVM46" s="516"/>
      <c r="UVN46" s="516"/>
      <c r="UVO46" s="516"/>
      <c r="UVP46" s="516"/>
      <c r="UVQ46" s="516"/>
      <c r="UVR46" s="516"/>
      <c r="UVS46" s="516"/>
      <c r="UVT46" s="516"/>
      <c r="UVU46" s="516"/>
      <c r="UVV46" s="516"/>
      <c r="UVW46" s="516"/>
      <c r="UVX46" s="516"/>
      <c r="UVY46" s="516"/>
      <c r="UVZ46" s="516"/>
      <c r="UWA46" s="516"/>
      <c r="UWB46" s="516"/>
      <c r="UWC46" s="516"/>
      <c r="UWD46" s="516"/>
      <c r="UWE46" s="516"/>
      <c r="UWF46" s="516"/>
      <c r="UWG46" s="516"/>
      <c r="UWH46" s="516"/>
      <c r="UWI46" s="516"/>
      <c r="UWJ46" s="516"/>
      <c r="UWK46" s="516"/>
      <c r="UWL46" s="516"/>
      <c r="UWM46" s="516"/>
      <c r="UWN46" s="516"/>
      <c r="UWO46" s="516"/>
      <c r="UWP46" s="516"/>
      <c r="UWQ46" s="516"/>
      <c r="UWR46" s="516"/>
      <c r="UWS46" s="516"/>
      <c r="UWT46" s="516"/>
      <c r="UWU46" s="516"/>
      <c r="UWV46" s="516"/>
      <c r="UWW46" s="516"/>
      <c r="UWX46" s="516"/>
      <c r="UWY46" s="516"/>
      <c r="UWZ46" s="516"/>
      <c r="UXA46" s="516"/>
      <c r="UXB46" s="516"/>
      <c r="UXC46" s="516"/>
      <c r="UXD46" s="516"/>
      <c r="UXE46" s="516"/>
      <c r="UXF46" s="516"/>
      <c r="UXG46" s="516"/>
      <c r="UXH46" s="516"/>
      <c r="UXI46" s="516"/>
      <c r="UXJ46" s="516"/>
      <c r="UXK46" s="516"/>
      <c r="UXL46" s="516"/>
      <c r="UXM46" s="516"/>
      <c r="UXN46" s="516"/>
      <c r="UXO46" s="516"/>
      <c r="UXP46" s="516"/>
      <c r="UXQ46" s="516"/>
      <c r="UXR46" s="516"/>
      <c r="UXS46" s="516"/>
      <c r="UXT46" s="516"/>
      <c r="UXU46" s="516"/>
      <c r="UXV46" s="516"/>
      <c r="UXW46" s="516"/>
      <c r="UXX46" s="516"/>
      <c r="UXY46" s="516"/>
      <c r="UXZ46" s="516"/>
      <c r="UYA46" s="516"/>
      <c r="UYB46" s="516"/>
      <c r="UYC46" s="516"/>
      <c r="UYD46" s="516"/>
      <c r="UYE46" s="516"/>
      <c r="UYF46" s="516"/>
      <c r="UYG46" s="516"/>
      <c r="UYH46" s="516"/>
      <c r="UYI46" s="516"/>
      <c r="UYJ46" s="516"/>
      <c r="UYK46" s="516"/>
      <c r="UYL46" s="516"/>
      <c r="UYM46" s="516"/>
      <c r="UYN46" s="516"/>
      <c r="UYO46" s="516"/>
      <c r="UYP46" s="516"/>
      <c r="UYQ46" s="516"/>
      <c r="UYR46" s="516"/>
      <c r="UYS46" s="516"/>
      <c r="UYT46" s="516"/>
      <c r="UYU46" s="516"/>
      <c r="UYV46" s="516"/>
      <c r="UYW46" s="516"/>
      <c r="UYX46" s="516"/>
      <c r="UYY46" s="516"/>
      <c r="UYZ46" s="516"/>
      <c r="UZA46" s="516"/>
      <c r="UZB46" s="516"/>
      <c r="UZC46" s="516"/>
      <c r="UZD46" s="516"/>
      <c r="UZE46" s="516"/>
      <c r="UZF46" s="516"/>
      <c r="UZG46" s="516"/>
      <c r="UZH46" s="516"/>
      <c r="UZI46" s="516"/>
      <c r="UZJ46" s="516"/>
      <c r="UZK46" s="516"/>
      <c r="UZL46" s="516"/>
      <c r="UZM46" s="516"/>
      <c r="UZN46" s="516"/>
      <c r="UZO46" s="516"/>
      <c r="UZP46" s="516"/>
      <c r="UZQ46" s="516"/>
      <c r="UZR46" s="516"/>
      <c r="UZS46" s="516"/>
      <c r="UZT46" s="516"/>
      <c r="UZU46" s="516"/>
      <c r="UZV46" s="516"/>
      <c r="UZW46" s="516"/>
      <c r="UZX46" s="516"/>
      <c r="UZY46" s="516"/>
      <c r="UZZ46" s="516"/>
      <c r="VAA46" s="516"/>
      <c r="VAB46" s="516"/>
      <c r="VAC46" s="516"/>
      <c r="VAD46" s="516"/>
      <c r="VAE46" s="516"/>
      <c r="VAF46" s="516"/>
      <c r="VAG46" s="516"/>
      <c r="VAH46" s="516"/>
      <c r="VAI46" s="516"/>
      <c r="VAJ46" s="516"/>
      <c r="VAK46" s="516"/>
      <c r="VAL46" s="516"/>
      <c r="VAM46" s="516"/>
      <c r="VAN46" s="516"/>
      <c r="VAO46" s="516"/>
      <c r="VAP46" s="516"/>
      <c r="VAQ46" s="516"/>
      <c r="VAR46" s="516"/>
      <c r="VAS46" s="516"/>
      <c r="VAT46" s="516"/>
      <c r="VAU46" s="516"/>
      <c r="VAV46" s="516"/>
      <c r="VAW46" s="516"/>
      <c r="VAX46" s="516"/>
      <c r="VAY46" s="516"/>
      <c r="VAZ46" s="516"/>
      <c r="VBA46" s="516"/>
      <c r="VBB46" s="516"/>
      <c r="VBC46" s="516"/>
      <c r="VBD46" s="516"/>
      <c r="VBE46" s="516"/>
      <c r="VBF46" s="516"/>
      <c r="VBG46" s="516"/>
      <c r="VBH46" s="516"/>
      <c r="VBI46" s="516"/>
      <c r="VBJ46" s="516"/>
      <c r="VBK46" s="516"/>
      <c r="VBL46" s="516"/>
      <c r="VBM46" s="516"/>
      <c r="VBN46" s="516"/>
      <c r="VBO46" s="516"/>
      <c r="VBP46" s="516"/>
      <c r="VBQ46" s="516"/>
      <c r="VBR46" s="516"/>
      <c r="VBS46" s="516"/>
      <c r="VBT46" s="516"/>
      <c r="VBU46" s="516"/>
      <c r="VBV46" s="516"/>
      <c r="VBW46" s="516"/>
      <c r="VBX46" s="516"/>
      <c r="VBY46" s="516"/>
      <c r="VBZ46" s="516"/>
      <c r="VCA46" s="516"/>
      <c r="VCB46" s="516"/>
      <c r="VCC46" s="516"/>
      <c r="VCD46" s="516"/>
      <c r="VCE46" s="516"/>
      <c r="VCF46" s="516"/>
      <c r="VCG46" s="516"/>
      <c r="VCH46" s="516"/>
      <c r="VCI46" s="516"/>
      <c r="VCJ46" s="516"/>
      <c r="VCK46" s="516"/>
      <c r="VCL46" s="516"/>
      <c r="VCM46" s="516"/>
      <c r="VCN46" s="516"/>
      <c r="VCO46" s="516"/>
      <c r="VCP46" s="516"/>
      <c r="VCQ46" s="516"/>
      <c r="VCR46" s="516"/>
      <c r="VCS46" s="516"/>
      <c r="VCT46" s="516"/>
      <c r="VCU46" s="516"/>
      <c r="VCV46" s="516"/>
      <c r="VCW46" s="516"/>
      <c r="VCX46" s="516"/>
      <c r="VCY46" s="516"/>
      <c r="VCZ46" s="516"/>
      <c r="VDA46" s="516"/>
      <c r="VDB46" s="516"/>
      <c r="VDC46" s="516"/>
      <c r="VDD46" s="516"/>
      <c r="VDE46" s="516"/>
      <c r="VDF46" s="516"/>
      <c r="VDG46" s="516"/>
      <c r="VDH46" s="516"/>
      <c r="VDI46" s="516"/>
      <c r="VDJ46" s="516"/>
      <c r="VDK46" s="516"/>
      <c r="VDL46" s="516"/>
      <c r="VDM46" s="516"/>
      <c r="VDN46" s="516"/>
      <c r="VDO46" s="516"/>
      <c r="VDP46" s="516"/>
      <c r="VDQ46" s="516"/>
      <c r="VDR46" s="516"/>
      <c r="VDS46" s="516"/>
      <c r="VDT46" s="516"/>
      <c r="VDU46" s="516"/>
      <c r="VDV46" s="516"/>
      <c r="VDW46" s="516"/>
      <c r="VDX46" s="516"/>
      <c r="VDY46" s="516"/>
      <c r="VDZ46" s="516"/>
      <c r="VEA46" s="516"/>
      <c r="VEB46" s="516"/>
      <c r="VEC46" s="516"/>
      <c r="VED46" s="516"/>
      <c r="VEE46" s="516"/>
      <c r="VEF46" s="516"/>
      <c r="VEG46" s="516"/>
      <c r="VEH46" s="516"/>
      <c r="VEI46" s="516"/>
      <c r="VEJ46" s="516"/>
      <c r="VEK46" s="516"/>
      <c r="VEL46" s="516"/>
      <c r="VEM46" s="516"/>
      <c r="VEN46" s="516"/>
      <c r="VEO46" s="516"/>
      <c r="VEP46" s="516"/>
      <c r="VEQ46" s="516"/>
      <c r="VER46" s="516"/>
      <c r="VES46" s="516"/>
      <c r="VET46" s="516"/>
      <c r="VEU46" s="516"/>
      <c r="VEV46" s="516"/>
      <c r="VEW46" s="516"/>
      <c r="VEX46" s="516"/>
      <c r="VEY46" s="516"/>
      <c r="VEZ46" s="516"/>
      <c r="VFA46" s="516"/>
      <c r="VFB46" s="516"/>
      <c r="VFC46" s="516"/>
      <c r="VFD46" s="516"/>
      <c r="VFE46" s="516"/>
      <c r="VFF46" s="516"/>
      <c r="VFG46" s="516"/>
      <c r="VFH46" s="516"/>
      <c r="VFI46" s="516"/>
      <c r="VFJ46" s="516"/>
      <c r="VFK46" s="516"/>
      <c r="VFL46" s="516"/>
      <c r="VFM46" s="516"/>
      <c r="VFN46" s="516"/>
      <c r="VFO46" s="516"/>
      <c r="VFP46" s="516"/>
      <c r="VFQ46" s="516"/>
      <c r="VFR46" s="516"/>
      <c r="VFS46" s="516"/>
      <c r="VFT46" s="516"/>
      <c r="VFU46" s="516"/>
      <c r="VFV46" s="516"/>
      <c r="VFW46" s="516"/>
      <c r="VFX46" s="516"/>
      <c r="VFY46" s="516"/>
      <c r="VFZ46" s="516"/>
      <c r="VGA46" s="516"/>
      <c r="VGB46" s="516"/>
      <c r="VGC46" s="516"/>
      <c r="VGD46" s="516"/>
      <c r="VGE46" s="516"/>
      <c r="VGF46" s="516"/>
      <c r="VGG46" s="516"/>
      <c r="VGH46" s="516"/>
      <c r="VGI46" s="516"/>
      <c r="VGJ46" s="516"/>
      <c r="VGK46" s="516"/>
      <c r="VGL46" s="516"/>
      <c r="VGM46" s="516"/>
      <c r="VGN46" s="516"/>
      <c r="VGO46" s="516"/>
      <c r="VGP46" s="516"/>
      <c r="VGQ46" s="516"/>
      <c r="VGR46" s="516"/>
      <c r="VGS46" s="516"/>
      <c r="VGT46" s="516"/>
      <c r="VGU46" s="516"/>
      <c r="VGV46" s="516"/>
      <c r="VGW46" s="516"/>
      <c r="VGX46" s="516"/>
      <c r="VGY46" s="516"/>
      <c r="VGZ46" s="516"/>
      <c r="VHA46" s="516"/>
      <c r="VHB46" s="516"/>
      <c r="VHC46" s="516"/>
      <c r="VHD46" s="516"/>
      <c r="VHE46" s="516"/>
      <c r="VHF46" s="516"/>
      <c r="VHG46" s="516"/>
      <c r="VHH46" s="516"/>
      <c r="VHI46" s="516"/>
      <c r="VHJ46" s="516"/>
      <c r="VHK46" s="516"/>
      <c r="VHL46" s="516"/>
      <c r="VHM46" s="516"/>
      <c r="VHN46" s="516"/>
      <c r="VHO46" s="516"/>
      <c r="VHP46" s="516"/>
      <c r="VHQ46" s="516"/>
      <c r="VHR46" s="516"/>
      <c r="VHS46" s="516"/>
      <c r="VHT46" s="516"/>
      <c r="VHU46" s="516"/>
      <c r="VHV46" s="516"/>
      <c r="VHW46" s="516"/>
      <c r="VHX46" s="516"/>
      <c r="VHY46" s="516"/>
      <c r="VHZ46" s="516"/>
      <c r="VIA46" s="516"/>
      <c r="VIB46" s="516"/>
      <c r="VIC46" s="516"/>
      <c r="VID46" s="516"/>
      <c r="VIE46" s="516"/>
      <c r="VIF46" s="516"/>
      <c r="VIG46" s="516"/>
      <c r="VIH46" s="516"/>
      <c r="VII46" s="516"/>
      <c r="VIJ46" s="516"/>
      <c r="VIK46" s="516"/>
      <c r="VIL46" s="516"/>
      <c r="VIM46" s="516"/>
      <c r="VIN46" s="516"/>
      <c r="VIO46" s="516"/>
      <c r="VIP46" s="516"/>
      <c r="VIQ46" s="516"/>
      <c r="VIR46" s="516"/>
      <c r="VIS46" s="516"/>
      <c r="VIT46" s="516"/>
      <c r="VIU46" s="516"/>
      <c r="VIV46" s="516"/>
      <c r="VIW46" s="516"/>
      <c r="VIX46" s="516"/>
      <c r="VIY46" s="516"/>
      <c r="VIZ46" s="516"/>
      <c r="VJA46" s="516"/>
      <c r="VJB46" s="516"/>
      <c r="VJC46" s="516"/>
      <c r="VJD46" s="516"/>
      <c r="VJE46" s="516"/>
      <c r="VJF46" s="516"/>
      <c r="VJG46" s="516"/>
      <c r="VJH46" s="516"/>
      <c r="VJI46" s="516"/>
      <c r="VJJ46" s="516"/>
      <c r="VJK46" s="516"/>
      <c r="VJL46" s="516"/>
      <c r="VJM46" s="516"/>
      <c r="VJN46" s="516"/>
      <c r="VJO46" s="516"/>
      <c r="VJP46" s="516"/>
      <c r="VJQ46" s="516"/>
      <c r="VJR46" s="516"/>
      <c r="VJS46" s="516"/>
      <c r="VJT46" s="516"/>
      <c r="VJU46" s="516"/>
      <c r="VJV46" s="516"/>
      <c r="VJW46" s="516"/>
      <c r="VJX46" s="516"/>
      <c r="VJY46" s="516"/>
      <c r="VJZ46" s="516"/>
      <c r="VKA46" s="516"/>
      <c r="VKB46" s="516"/>
      <c r="VKC46" s="516"/>
      <c r="VKD46" s="516"/>
      <c r="VKE46" s="516"/>
      <c r="VKF46" s="516"/>
      <c r="VKG46" s="516"/>
      <c r="VKH46" s="516"/>
      <c r="VKI46" s="516"/>
      <c r="VKJ46" s="516"/>
      <c r="VKK46" s="516"/>
      <c r="VKL46" s="516"/>
      <c r="VKM46" s="516"/>
      <c r="VKN46" s="516"/>
      <c r="VKO46" s="516"/>
      <c r="VKP46" s="516"/>
      <c r="VKQ46" s="516"/>
      <c r="VKR46" s="516"/>
      <c r="VKS46" s="516"/>
      <c r="VKT46" s="516"/>
      <c r="VKU46" s="516"/>
      <c r="VKV46" s="516"/>
      <c r="VKW46" s="516"/>
      <c r="VKX46" s="516"/>
      <c r="VKY46" s="516"/>
      <c r="VKZ46" s="516"/>
      <c r="VLA46" s="516"/>
      <c r="VLB46" s="516"/>
      <c r="VLC46" s="516"/>
      <c r="VLD46" s="516"/>
      <c r="VLE46" s="516"/>
      <c r="VLF46" s="516"/>
      <c r="VLG46" s="516"/>
      <c r="VLH46" s="516"/>
      <c r="VLI46" s="516"/>
      <c r="VLJ46" s="516"/>
      <c r="VLK46" s="516"/>
      <c r="VLL46" s="516"/>
      <c r="VLM46" s="516"/>
      <c r="VLN46" s="516"/>
      <c r="VLO46" s="516"/>
      <c r="VLP46" s="516"/>
      <c r="VLQ46" s="516"/>
      <c r="VLR46" s="516"/>
      <c r="VLS46" s="516"/>
      <c r="VLT46" s="516"/>
      <c r="VLU46" s="516"/>
      <c r="VLV46" s="516"/>
      <c r="VLW46" s="516"/>
      <c r="VLX46" s="516"/>
      <c r="VLY46" s="516"/>
      <c r="VLZ46" s="516"/>
      <c r="VMA46" s="516"/>
      <c r="VMB46" s="516"/>
      <c r="VMC46" s="516"/>
      <c r="VMD46" s="516"/>
      <c r="VME46" s="516"/>
      <c r="VMF46" s="516"/>
      <c r="VMG46" s="516"/>
      <c r="VMH46" s="516"/>
      <c r="VMI46" s="516"/>
      <c r="VMJ46" s="516"/>
      <c r="VMK46" s="516"/>
      <c r="VML46" s="516"/>
      <c r="VMM46" s="516"/>
      <c r="VMN46" s="516"/>
      <c r="VMO46" s="516"/>
      <c r="VMP46" s="516"/>
      <c r="VMQ46" s="516"/>
      <c r="VMR46" s="516"/>
      <c r="VMS46" s="516"/>
      <c r="VMT46" s="516"/>
      <c r="VMU46" s="516"/>
      <c r="VMV46" s="516"/>
      <c r="VMW46" s="516"/>
      <c r="VMX46" s="516"/>
      <c r="VMY46" s="516"/>
      <c r="VMZ46" s="516"/>
      <c r="VNA46" s="516"/>
      <c r="VNB46" s="516"/>
      <c r="VNC46" s="516"/>
      <c r="VND46" s="516"/>
      <c r="VNE46" s="516"/>
      <c r="VNF46" s="516"/>
      <c r="VNG46" s="516"/>
      <c r="VNH46" s="516"/>
      <c r="VNI46" s="516"/>
      <c r="VNJ46" s="516"/>
      <c r="VNK46" s="516"/>
      <c r="VNL46" s="516"/>
      <c r="VNM46" s="516"/>
      <c r="VNN46" s="516"/>
      <c r="VNO46" s="516"/>
      <c r="VNP46" s="516"/>
      <c r="VNQ46" s="516"/>
      <c r="VNR46" s="516"/>
      <c r="VNS46" s="516"/>
      <c r="VNT46" s="516"/>
      <c r="VNU46" s="516"/>
      <c r="VNV46" s="516"/>
      <c r="VNW46" s="516"/>
      <c r="VNX46" s="516"/>
      <c r="VNY46" s="516"/>
      <c r="VNZ46" s="516"/>
      <c r="VOA46" s="516"/>
      <c r="VOB46" s="516"/>
      <c r="VOC46" s="516"/>
      <c r="VOD46" s="516"/>
      <c r="VOE46" s="516"/>
      <c r="VOF46" s="516"/>
      <c r="VOG46" s="516"/>
      <c r="VOH46" s="516"/>
      <c r="VOI46" s="516"/>
      <c r="VOJ46" s="516"/>
      <c r="VOK46" s="516"/>
      <c r="VOL46" s="516"/>
      <c r="VOM46" s="516"/>
      <c r="VON46" s="516"/>
      <c r="VOO46" s="516"/>
      <c r="VOP46" s="516"/>
      <c r="VOQ46" s="516"/>
      <c r="VOR46" s="516"/>
      <c r="VOS46" s="516"/>
      <c r="VOT46" s="516"/>
      <c r="VOU46" s="516"/>
      <c r="VOV46" s="516"/>
      <c r="VOW46" s="516"/>
      <c r="VOX46" s="516"/>
      <c r="VOY46" s="516"/>
      <c r="VOZ46" s="516"/>
      <c r="VPA46" s="516"/>
      <c r="VPB46" s="516"/>
      <c r="VPC46" s="516"/>
      <c r="VPD46" s="516"/>
      <c r="VPE46" s="516"/>
      <c r="VPF46" s="516"/>
      <c r="VPG46" s="516"/>
      <c r="VPH46" s="516"/>
      <c r="VPI46" s="516"/>
      <c r="VPJ46" s="516"/>
      <c r="VPK46" s="516"/>
      <c r="VPL46" s="516"/>
      <c r="VPM46" s="516"/>
      <c r="VPN46" s="516"/>
      <c r="VPO46" s="516"/>
      <c r="VPP46" s="516"/>
      <c r="VPQ46" s="516"/>
      <c r="VPR46" s="516"/>
      <c r="VPS46" s="516"/>
      <c r="VPT46" s="516"/>
      <c r="VPU46" s="516"/>
      <c r="VPV46" s="516"/>
      <c r="VPW46" s="516"/>
      <c r="VPX46" s="516"/>
      <c r="VPY46" s="516"/>
      <c r="VPZ46" s="516"/>
      <c r="VQA46" s="516"/>
      <c r="VQB46" s="516"/>
      <c r="VQC46" s="516"/>
      <c r="VQD46" s="516"/>
      <c r="VQE46" s="516"/>
      <c r="VQF46" s="516"/>
      <c r="VQG46" s="516"/>
      <c r="VQH46" s="516"/>
      <c r="VQI46" s="516"/>
      <c r="VQJ46" s="516"/>
      <c r="VQK46" s="516"/>
      <c r="VQL46" s="516"/>
      <c r="VQM46" s="516"/>
      <c r="VQN46" s="516"/>
      <c r="VQO46" s="516"/>
      <c r="VQP46" s="516"/>
      <c r="VQQ46" s="516"/>
      <c r="VQR46" s="516"/>
      <c r="VQS46" s="516"/>
      <c r="VQT46" s="516"/>
      <c r="VQU46" s="516"/>
      <c r="VQV46" s="516"/>
      <c r="VQW46" s="516"/>
      <c r="VQX46" s="516"/>
      <c r="VQY46" s="516"/>
      <c r="VQZ46" s="516"/>
      <c r="VRA46" s="516"/>
      <c r="VRB46" s="516"/>
      <c r="VRC46" s="516"/>
      <c r="VRD46" s="516"/>
      <c r="VRE46" s="516"/>
      <c r="VRF46" s="516"/>
      <c r="VRG46" s="516"/>
      <c r="VRH46" s="516"/>
      <c r="VRI46" s="516"/>
      <c r="VRJ46" s="516"/>
      <c r="VRK46" s="516"/>
      <c r="VRL46" s="516"/>
      <c r="VRM46" s="516"/>
      <c r="VRN46" s="516"/>
      <c r="VRO46" s="516"/>
      <c r="VRP46" s="516"/>
      <c r="VRQ46" s="516"/>
      <c r="VRR46" s="516"/>
      <c r="VRS46" s="516"/>
      <c r="VRT46" s="516"/>
      <c r="VRU46" s="516"/>
      <c r="VRV46" s="516"/>
      <c r="VRW46" s="516"/>
      <c r="VRX46" s="516"/>
      <c r="VRY46" s="516"/>
      <c r="VRZ46" s="516"/>
      <c r="VSA46" s="516"/>
      <c r="VSB46" s="516"/>
      <c r="VSC46" s="516"/>
      <c r="VSD46" s="516"/>
      <c r="VSE46" s="516"/>
      <c r="VSF46" s="516"/>
      <c r="VSG46" s="516"/>
      <c r="VSH46" s="516"/>
      <c r="VSI46" s="516"/>
      <c r="VSJ46" s="516"/>
      <c r="VSK46" s="516"/>
      <c r="VSL46" s="516"/>
      <c r="VSM46" s="516"/>
      <c r="VSN46" s="516"/>
      <c r="VSO46" s="516"/>
      <c r="VSP46" s="516"/>
      <c r="VSQ46" s="516"/>
      <c r="VSR46" s="516"/>
      <c r="VSS46" s="516"/>
      <c r="VST46" s="516"/>
      <c r="VSU46" s="516"/>
      <c r="VSV46" s="516"/>
      <c r="VSW46" s="516"/>
      <c r="VSX46" s="516"/>
      <c r="VSY46" s="516"/>
      <c r="VSZ46" s="516"/>
      <c r="VTA46" s="516"/>
      <c r="VTB46" s="516"/>
      <c r="VTC46" s="516"/>
      <c r="VTD46" s="516"/>
      <c r="VTE46" s="516"/>
      <c r="VTF46" s="516"/>
      <c r="VTG46" s="516"/>
      <c r="VTH46" s="516"/>
      <c r="VTI46" s="516"/>
      <c r="VTJ46" s="516"/>
      <c r="VTK46" s="516"/>
      <c r="VTL46" s="516"/>
      <c r="VTM46" s="516"/>
      <c r="VTN46" s="516"/>
      <c r="VTO46" s="516"/>
      <c r="VTP46" s="516"/>
      <c r="VTQ46" s="516"/>
      <c r="VTR46" s="516"/>
      <c r="VTS46" s="516"/>
      <c r="VTT46" s="516"/>
      <c r="VTU46" s="516"/>
      <c r="VTV46" s="516"/>
      <c r="VTW46" s="516"/>
      <c r="VTX46" s="516"/>
      <c r="VTY46" s="516"/>
      <c r="VTZ46" s="516"/>
      <c r="VUA46" s="516"/>
      <c r="VUB46" s="516"/>
      <c r="VUC46" s="516"/>
      <c r="VUD46" s="516"/>
      <c r="VUE46" s="516"/>
      <c r="VUF46" s="516"/>
      <c r="VUG46" s="516"/>
      <c r="VUH46" s="516"/>
      <c r="VUI46" s="516"/>
      <c r="VUJ46" s="516"/>
      <c r="VUK46" s="516"/>
      <c r="VUL46" s="516"/>
      <c r="VUM46" s="516"/>
      <c r="VUN46" s="516"/>
      <c r="VUO46" s="516"/>
      <c r="VUP46" s="516"/>
      <c r="VUQ46" s="516"/>
      <c r="VUR46" s="516"/>
      <c r="VUS46" s="516"/>
      <c r="VUT46" s="516"/>
      <c r="VUU46" s="516"/>
      <c r="VUV46" s="516"/>
      <c r="VUW46" s="516"/>
      <c r="VUX46" s="516"/>
      <c r="VUY46" s="516"/>
      <c r="VUZ46" s="516"/>
      <c r="VVA46" s="516"/>
      <c r="VVB46" s="516"/>
      <c r="VVC46" s="516"/>
      <c r="VVD46" s="516"/>
      <c r="VVE46" s="516"/>
      <c r="VVF46" s="516"/>
      <c r="VVG46" s="516"/>
      <c r="VVH46" s="516"/>
      <c r="VVI46" s="516"/>
      <c r="VVJ46" s="516"/>
      <c r="VVK46" s="516"/>
      <c r="VVL46" s="516"/>
      <c r="VVM46" s="516"/>
      <c r="VVN46" s="516"/>
      <c r="VVO46" s="516"/>
      <c r="VVP46" s="516"/>
      <c r="VVQ46" s="516"/>
      <c r="VVR46" s="516"/>
      <c r="VVS46" s="516"/>
      <c r="VVT46" s="516"/>
      <c r="VVU46" s="516"/>
      <c r="VVV46" s="516"/>
      <c r="VVW46" s="516"/>
      <c r="VVX46" s="516"/>
      <c r="VVY46" s="516"/>
      <c r="VVZ46" s="516"/>
      <c r="VWA46" s="516"/>
      <c r="VWB46" s="516"/>
      <c r="VWC46" s="516"/>
      <c r="VWD46" s="516"/>
      <c r="VWE46" s="516"/>
      <c r="VWF46" s="516"/>
      <c r="VWG46" s="516"/>
      <c r="VWH46" s="516"/>
      <c r="VWI46" s="516"/>
      <c r="VWJ46" s="516"/>
      <c r="VWK46" s="516"/>
      <c r="VWL46" s="516"/>
      <c r="VWM46" s="516"/>
      <c r="VWN46" s="516"/>
      <c r="VWO46" s="516"/>
      <c r="VWP46" s="516"/>
      <c r="VWQ46" s="516"/>
      <c r="VWR46" s="516"/>
      <c r="VWS46" s="516"/>
      <c r="VWT46" s="516"/>
      <c r="VWU46" s="516"/>
      <c r="VWV46" s="516"/>
      <c r="VWW46" s="516"/>
      <c r="VWX46" s="516"/>
      <c r="VWY46" s="516"/>
      <c r="VWZ46" s="516"/>
      <c r="VXA46" s="516"/>
      <c r="VXB46" s="516"/>
      <c r="VXC46" s="516"/>
      <c r="VXD46" s="516"/>
      <c r="VXE46" s="516"/>
      <c r="VXF46" s="516"/>
      <c r="VXG46" s="516"/>
      <c r="VXH46" s="516"/>
      <c r="VXI46" s="516"/>
      <c r="VXJ46" s="516"/>
      <c r="VXK46" s="516"/>
      <c r="VXL46" s="516"/>
      <c r="VXM46" s="516"/>
      <c r="VXN46" s="516"/>
      <c r="VXO46" s="516"/>
      <c r="VXP46" s="516"/>
      <c r="VXQ46" s="516"/>
      <c r="VXR46" s="516"/>
      <c r="VXS46" s="516"/>
      <c r="VXT46" s="516"/>
      <c r="VXU46" s="516"/>
      <c r="VXV46" s="516"/>
      <c r="VXW46" s="516"/>
      <c r="VXX46" s="516"/>
      <c r="VXY46" s="516"/>
      <c r="VXZ46" s="516"/>
      <c r="VYA46" s="516"/>
      <c r="VYB46" s="516"/>
      <c r="VYC46" s="516"/>
      <c r="VYD46" s="516"/>
      <c r="VYE46" s="516"/>
      <c r="VYF46" s="516"/>
      <c r="VYG46" s="516"/>
      <c r="VYH46" s="516"/>
      <c r="VYI46" s="516"/>
      <c r="VYJ46" s="516"/>
      <c r="VYK46" s="516"/>
      <c r="VYL46" s="516"/>
      <c r="VYM46" s="516"/>
      <c r="VYN46" s="516"/>
      <c r="VYO46" s="516"/>
      <c r="VYP46" s="516"/>
      <c r="VYQ46" s="516"/>
      <c r="VYR46" s="516"/>
      <c r="VYS46" s="516"/>
      <c r="VYT46" s="516"/>
      <c r="VYU46" s="516"/>
      <c r="VYV46" s="516"/>
      <c r="VYW46" s="516"/>
      <c r="VYX46" s="516"/>
      <c r="VYY46" s="516"/>
      <c r="VYZ46" s="516"/>
      <c r="VZA46" s="516"/>
      <c r="VZB46" s="516"/>
      <c r="VZC46" s="516"/>
      <c r="VZD46" s="516"/>
      <c r="VZE46" s="516"/>
      <c r="VZF46" s="516"/>
      <c r="VZG46" s="516"/>
      <c r="VZH46" s="516"/>
      <c r="VZI46" s="516"/>
      <c r="VZJ46" s="516"/>
      <c r="VZK46" s="516"/>
      <c r="VZL46" s="516"/>
      <c r="VZM46" s="516"/>
      <c r="VZN46" s="516"/>
      <c r="VZO46" s="516"/>
      <c r="VZP46" s="516"/>
      <c r="VZQ46" s="516"/>
      <c r="VZR46" s="516"/>
      <c r="VZS46" s="516"/>
      <c r="VZT46" s="516"/>
      <c r="VZU46" s="516"/>
      <c r="VZV46" s="516"/>
      <c r="VZW46" s="516"/>
      <c r="VZX46" s="516"/>
      <c r="VZY46" s="516"/>
      <c r="VZZ46" s="516"/>
      <c r="WAA46" s="516"/>
      <c r="WAB46" s="516"/>
      <c r="WAC46" s="516"/>
      <c r="WAD46" s="516"/>
      <c r="WAE46" s="516"/>
      <c r="WAF46" s="516"/>
      <c r="WAG46" s="516"/>
      <c r="WAH46" s="516"/>
      <c r="WAI46" s="516"/>
      <c r="WAJ46" s="516"/>
      <c r="WAK46" s="516"/>
      <c r="WAL46" s="516"/>
      <c r="WAM46" s="516"/>
      <c r="WAN46" s="516"/>
      <c r="WAO46" s="516"/>
      <c r="WAP46" s="516"/>
      <c r="WAQ46" s="516"/>
      <c r="WAR46" s="516"/>
      <c r="WAS46" s="516"/>
      <c r="WAT46" s="516"/>
      <c r="WAU46" s="516"/>
      <c r="WAV46" s="516"/>
      <c r="WAW46" s="516"/>
      <c r="WAX46" s="516"/>
      <c r="WAY46" s="516"/>
      <c r="WAZ46" s="516"/>
      <c r="WBA46" s="516"/>
      <c r="WBB46" s="516"/>
      <c r="WBC46" s="516"/>
      <c r="WBD46" s="516"/>
      <c r="WBE46" s="516"/>
      <c r="WBF46" s="516"/>
      <c r="WBG46" s="516"/>
      <c r="WBH46" s="516"/>
      <c r="WBI46" s="516"/>
      <c r="WBJ46" s="516"/>
      <c r="WBK46" s="516"/>
      <c r="WBL46" s="516"/>
      <c r="WBM46" s="516"/>
      <c r="WBN46" s="516"/>
      <c r="WBO46" s="516"/>
      <c r="WBP46" s="516"/>
      <c r="WBQ46" s="516"/>
      <c r="WBR46" s="516"/>
      <c r="WBS46" s="516"/>
      <c r="WBT46" s="516"/>
      <c r="WBU46" s="516"/>
      <c r="WBV46" s="516"/>
      <c r="WBW46" s="516"/>
      <c r="WBX46" s="516"/>
      <c r="WBY46" s="516"/>
      <c r="WBZ46" s="516"/>
      <c r="WCA46" s="516"/>
      <c r="WCB46" s="516"/>
      <c r="WCC46" s="516"/>
      <c r="WCD46" s="516"/>
      <c r="WCE46" s="516"/>
      <c r="WCF46" s="516"/>
      <c r="WCG46" s="516"/>
      <c r="WCH46" s="516"/>
      <c r="WCI46" s="516"/>
      <c r="WCJ46" s="516"/>
      <c r="WCK46" s="516"/>
      <c r="WCL46" s="516"/>
      <c r="WCM46" s="516"/>
      <c r="WCN46" s="516"/>
      <c r="WCO46" s="516"/>
      <c r="WCP46" s="516"/>
      <c r="WCQ46" s="516"/>
      <c r="WCR46" s="516"/>
      <c r="WCS46" s="516"/>
      <c r="WCT46" s="516"/>
      <c r="WCU46" s="516"/>
      <c r="WCV46" s="516"/>
      <c r="WCW46" s="516"/>
      <c r="WCX46" s="516"/>
      <c r="WCY46" s="516"/>
      <c r="WCZ46" s="516"/>
      <c r="WDA46" s="516"/>
      <c r="WDB46" s="516"/>
      <c r="WDC46" s="516"/>
      <c r="WDD46" s="516"/>
      <c r="WDE46" s="516"/>
      <c r="WDF46" s="516"/>
      <c r="WDG46" s="516"/>
      <c r="WDH46" s="516"/>
      <c r="WDI46" s="516"/>
      <c r="WDJ46" s="516"/>
      <c r="WDK46" s="516"/>
      <c r="WDL46" s="516"/>
      <c r="WDM46" s="516"/>
      <c r="WDN46" s="516"/>
      <c r="WDO46" s="516"/>
      <c r="WDP46" s="516"/>
      <c r="WDQ46" s="516"/>
      <c r="WDR46" s="516"/>
      <c r="WDS46" s="516"/>
      <c r="WDT46" s="516"/>
      <c r="WDU46" s="516"/>
      <c r="WDV46" s="516"/>
      <c r="WDW46" s="516"/>
      <c r="WDX46" s="516"/>
      <c r="WDY46" s="516"/>
      <c r="WDZ46" s="516"/>
      <c r="WEA46" s="516"/>
      <c r="WEB46" s="516"/>
      <c r="WEC46" s="516"/>
      <c r="WED46" s="516"/>
      <c r="WEE46" s="516"/>
      <c r="WEF46" s="516"/>
      <c r="WEG46" s="516"/>
      <c r="WEH46" s="516"/>
      <c r="WEI46" s="516"/>
      <c r="WEJ46" s="516"/>
      <c r="WEK46" s="516"/>
      <c r="WEL46" s="516"/>
      <c r="WEM46" s="516"/>
      <c r="WEN46" s="516"/>
      <c r="WEO46" s="516"/>
      <c r="WEP46" s="516"/>
      <c r="WEQ46" s="516"/>
      <c r="WER46" s="516"/>
      <c r="WES46" s="516"/>
      <c r="WET46" s="516"/>
      <c r="WEU46" s="516"/>
      <c r="WEV46" s="516"/>
      <c r="WEW46" s="516"/>
      <c r="WEX46" s="516"/>
      <c r="WEY46" s="516"/>
      <c r="WEZ46" s="516"/>
      <c r="WFA46" s="516"/>
      <c r="WFB46" s="516"/>
      <c r="WFC46" s="516"/>
      <c r="WFD46" s="516"/>
      <c r="WFE46" s="516"/>
      <c r="WFF46" s="516"/>
      <c r="WFG46" s="516"/>
      <c r="WFH46" s="516"/>
      <c r="WFI46" s="516"/>
      <c r="WFJ46" s="516"/>
      <c r="WFK46" s="516"/>
      <c r="WFL46" s="516"/>
      <c r="WFM46" s="516"/>
      <c r="WFN46" s="516"/>
      <c r="WFO46" s="516"/>
      <c r="WFP46" s="516"/>
      <c r="WFQ46" s="516"/>
      <c r="WFR46" s="516"/>
      <c r="WFS46" s="516"/>
      <c r="WFT46" s="516"/>
      <c r="WFU46" s="516"/>
      <c r="WFV46" s="516"/>
      <c r="WFW46" s="516"/>
      <c r="WFX46" s="516"/>
      <c r="WFY46" s="516"/>
      <c r="WFZ46" s="516"/>
      <c r="WGA46" s="516"/>
      <c r="WGB46" s="516"/>
      <c r="WGC46" s="516"/>
      <c r="WGD46" s="516"/>
      <c r="WGE46" s="516"/>
      <c r="WGF46" s="516"/>
      <c r="WGG46" s="516"/>
      <c r="WGH46" s="516"/>
      <c r="WGI46" s="516"/>
      <c r="WGJ46" s="516"/>
      <c r="WGK46" s="516"/>
      <c r="WGL46" s="516"/>
      <c r="WGM46" s="516"/>
      <c r="WGN46" s="516"/>
      <c r="WGO46" s="516"/>
      <c r="WGP46" s="516"/>
      <c r="WGQ46" s="516"/>
      <c r="WGR46" s="516"/>
      <c r="WGS46" s="516"/>
      <c r="WGT46" s="516"/>
      <c r="WGU46" s="516"/>
      <c r="WGV46" s="516"/>
      <c r="WGW46" s="516"/>
      <c r="WGX46" s="516"/>
      <c r="WGY46" s="516"/>
      <c r="WGZ46" s="516"/>
      <c r="WHA46" s="516"/>
      <c r="WHB46" s="516"/>
      <c r="WHC46" s="516"/>
      <c r="WHD46" s="516"/>
      <c r="WHE46" s="516"/>
      <c r="WHF46" s="516"/>
      <c r="WHG46" s="516"/>
      <c r="WHH46" s="516"/>
      <c r="WHI46" s="516"/>
      <c r="WHJ46" s="516"/>
      <c r="WHK46" s="516"/>
      <c r="WHL46" s="516"/>
      <c r="WHM46" s="516"/>
      <c r="WHN46" s="516"/>
      <c r="WHO46" s="516"/>
      <c r="WHP46" s="516"/>
      <c r="WHQ46" s="516"/>
      <c r="WHR46" s="516"/>
      <c r="WHS46" s="516"/>
      <c r="WHT46" s="516"/>
      <c r="WHU46" s="516"/>
      <c r="WHV46" s="516"/>
      <c r="WHW46" s="516"/>
      <c r="WHX46" s="516"/>
      <c r="WHY46" s="516"/>
      <c r="WHZ46" s="516"/>
      <c r="WIA46" s="516"/>
      <c r="WIB46" s="516"/>
      <c r="WIC46" s="516"/>
      <c r="WID46" s="516"/>
      <c r="WIE46" s="516"/>
      <c r="WIF46" s="516"/>
      <c r="WIG46" s="516"/>
      <c r="WIH46" s="516"/>
      <c r="WII46" s="516"/>
      <c r="WIJ46" s="516"/>
      <c r="WIK46" s="516"/>
      <c r="WIL46" s="516"/>
      <c r="WIM46" s="516"/>
      <c r="WIN46" s="516"/>
      <c r="WIO46" s="516"/>
      <c r="WIP46" s="516"/>
      <c r="WIQ46" s="516"/>
      <c r="WIR46" s="516"/>
      <c r="WIS46" s="516"/>
      <c r="WIT46" s="516"/>
      <c r="WIU46" s="516"/>
      <c r="WIV46" s="516"/>
      <c r="WIW46" s="516"/>
      <c r="WIX46" s="516"/>
      <c r="WIY46" s="516"/>
      <c r="WIZ46" s="516"/>
      <c r="WJA46" s="516"/>
      <c r="WJB46" s="516"/>
      <c r="WJC46" s="516"/>
      <c r="WJD46" s="516"/>
      <c r="WJE46" s="516"/>
      <c r="WJF46" s="516"/>
      <c r="WJG46" s="516"/>
      <c r="WJH46" s="516"/>
      <c r="WJI46" s="516"/>
      <c r="WJJ46" s="516"/>
      <c r="WJK46" s="516"/>
      <c r="WJL46" s="516"/>
      <c r="WJM46" s="516"/>
      <c r="WJN46" s="516"/>
      <c r="WJO46" s="516"/>
      <c r="WJP46" s="516"/>
      <c r="WJQ46" s="516"/>
      <c r="WJR46" s="516"/>
      <c r="WJS46" s="516"/>
      <c r="WJT46" s="516"/>
      <c r="WJU46" s="516"/>
      <c r="WJV46" s="516"/>
      <c r="WJW46" s="516"/>
      <c r="WJX46" s="516"/>
      <c r="WJY46" s="516"/>
      <c r="WJZ46" s="516"/>
      <c r="WKA46" s="516"/>
      <c r="WKB46" s="516"/>
      <c r="WKC46" s="516"/>
      <c r="WKD46" s="516"/>
      <c r="WKE46" s="516"/>
      <c r="WKF46" s="516"/>
      <c r="WKG46" s="516"/>
      <c r="WKH46" s="516"/>
      <c r="WKI46" s="516"/>
      <c r="WKJ46" s="516"/>
      <c r="WKK46" s="516"/>
      <c r="WKL46" s="516"/>
      <c r="WKM46" s="516"/>
      <c r="WKN46" s="516"/>
      <c r="WKO46" s="516"/>
      <c r="WKP46" s="516"/>
      <c r="WKQ46" s="516"/>
      <c r="WKR46" s="516"/>
      <c r="WKS46" s="516"/>
      <c r="WKT46" s="516"/>
      <c r="WKU46" s="516"/>
      <c r="WKV46" s="516"/>
      <c r="WKW46" s="516"/>
      <c r="WKX46" s="516"/>
      <c r="WKY46" s="516"/>
      <c r="WKZ46" s="516"/>
      <c r="WLA46" s="516"/>
      <c r="WLB46" s="516"/>
      <c r="WLC46" s="516"/>
      <c r="WLD46" s="516"/>
      <c r="WLE46" s="516"/>
      <c r="WLF46" s="516"/>
      <c r="WLG46" s="516"/>
      <c r="WLH46" s="516"/>
      <c r="WLI46" s="516"/>
      <c r="WLJ46" s="516"/>
      <c r="WLK46" s="516"/>
      <c r="WLL46" s="516"/>
      <c r="WLM46" s="516"/>
      <c r="WLN46" s="516"/>
      <c r="WLO46" s="516"/>
      <c r="WLP46" s="516"/>
      <c r="WLQ46" s="516"/>
      <c r="WLR46" s="516"/>
      <c r="WLS46" s="516"/>
      <c r="WLT46" s="516"/>
      <c r="WLU46" s="516"/>
      <c r="WLV46" s="516"/>
      <c r="WLW46" s="516"/>
      <c r="WLX46" s="516"/>
      <c r="WLY46" s="516"/>
      <c r="WLZ46" s="516"/>
      <c r="WMA46" s="516"/>
      <c r="WMB46" s="516"/>
      <c r="WMC46" s="516"/>
      <c r="WMD46" s="516"/>
      <c r="WME46" s="516"/>
      <c r="WMF46" s="516"/>
      <c r="WMG46" s="516"/>
      <c r="WMH46" s="516"/>
      <c r="WMI46" s="516"/>
      <c r="WMJ46" s="516"/>
      <c r="WMK46" s="516"/>
      <c r="WML46" s="516"/>
      <c r="WMM46" s="516"/>
      <c r="WMN46" s="516"/>
      <c r="WMO46" s="516"/>
      <c r="WMP46" s="516"/>
      <c r="WMQ46" s="516"/>
      <c r="WMR46" s="516"/>
      <c r="WMS46" s="516"/>
      <c r="WMT46" s="516"/>
      <c r="WMU46" s="516"/>
      <c r="WMV46" s="516"/>
      <c r="WMW46" s="516"/>
      <c r="WMX46" s="516"/>
      <c r="WMY46" s="516"/>
      <c r="WMZ46" s="516"/>
      <c r="WNA46" s="516"/>
      <c r="WNB46" s="516"/>
      <c r="WNC46" s="516"/>
      <c r="WND46" s="516"/>
      <c r="WNE46" s="516"/>
      <c r="WNF46" s="516"/>
      <c r="WNG46" s="516"/>
      <c r="WNH46" s="516"/>
      <c r="WNI46" s="516"/>
      <c r="WNJ46" s="516"/>
      <c r="WNK46" s="516"/>
      <c r="WNL46" s="516"/>
      <c r="WNM46" s="516"/>
      <c r="WNN46" s="516"/>
      <c r="WNO46" s="516"/>
      <c r="WNP46" s="516"/>
      <c r="WNQ46" s="516"/>
      <c r="WNR46" s="516"/>
      <c r="WNS46" s="516"/>
      <c r="WNT46" s="516"/>
      <c r="WNU46" s="516"/>
      <c r="WNV46" s="516"/>
      <c r="WNW46" s="516"/>
      <c r="WNX46" s="516"/>
      <c r="WNY46" s="516"/>
      <c r="WNZ46" s="516"/>
      <c r="WOA46" s="516"/>
      <c r="WOB46" s="516"/>
      <c r="WOC46" s="516"/>
      <c r="WOD46" s="516"/>
      <c r="WOE46" s="516"/>
      <c r="WOF46" s="516"/>
      <c r="WOG46" s="516"/>
      <c r="WOH46" s="516"/>
      <c r="WOI46" s="516"/>
      <c r="WOJ46" s="516"/>
      <c r="WOK46" s="516"/>
      <c r="WOL46" s="516"/>
      <c r="WOM46" s="516"/>
      <c r="WON46" s="516"/>
      <c r="WOO46" s="516"/>
      <c r="WOP46" s="516"/>
      <c r="WOQ46" s="516"/>
      <c r="WOR46" s="516"/>
      <c r="WOS46" s="516"/>
      <c r="WOT46" s="516"/>
      <c r="WOU46" s="516"/>
      <c r="WOV46" s="516"/>
      <c r="WOW46" s="516"/>
      <c r="WOX46" s="516"/>
      <c r="WOY46" s="516"/>
      <c r="WOZ46" s="516"/>
      <c r="WPA46" s="516"/>
      <c r="WPB46" s="516"/>
      <c r="WPC46" s="516"/>
      <c r="WPD46" s="516"/>
      <c r="WPE46" s="516"/>
      <c r="WPF46" s="516"/>
      <c r="WPG46" s="516"/>
      <c r="WPH46" s="516"/>
      <c r="WPI46" s="516"/>
      <c r="WPJ46" s="516"/>
      <c r="WPK46" s="516"/>
      <c r="WPL46" s="516"/>
      <c r="WPM46" s="516"/>
      <c r="WPN46" s="516"/>
      <c r="WPO46" s="516"/>
      <c r="WPP46" s="516"/>
      <c r="WPQ46" s="516"/>
      <c r="WPR46" s="516"/>
      <c r="WPS46" s="516"/>
      <c r="WPT46" s="516"/>
      <c r="WPU46" s="516"/>
      <c r="WPV46" s="516"/>
      <c r="WPW46" s="516"/>
      <c r="WPX46" s="516"/>
      <c r="WPY46" s="516"/>
      <c r="WPZ46" s="516"/>
      <c r="WQA46" s="516"/>
      <c r="WQB46" s="516"/>
      <c r="WQC46" s="516"/>
      <c r="WQD46" s="516"/>
      <c r="WQE46" s="516"/>
      <c r="WQF46" s="516"/>
      <c r="WQG46" s="516"/>
      <c r="WQH46" s="516"/>
      <c r="WQI46" s="516"/>
      <c r="WQJ46" s="516"/>
      <c r="WQK46" s="516"/>
      <c r="WQL46" s="516"/>
      <c r="WQM46" s="516"/>
      <c r="WQN46" s="516"/>
      <c r="WQO46" s="516"/>
      <c r="WQP46" s="516"/>
      <c r="WQQ46" s="516"/>
      <c r="WQR46" s="516"/>
      <c r="WQS46" s="516"/>
      <c r="WQT46" s="516"/>
      <c r="WQU46" s="516"/>
      <c r="WQV46" s="516"/>
      <c r="WQW46" s="516"/>
      <c r="WQX46" s="516"/>
      <c r="WQY46" s="516"/>
      <c r="WQZ46" s="516"/>
      <c r="WRA46" s="516"/>
      <c r="WRB46" s="516"/>
      <c r="WRC46" s="516"/>
      <c r="WRD46" s="516"/>
      <c r="WRE46" s="516"/>
      <c r="WRF46" s="516"/>
      <c r="WRG46" s="516"/>
      <c r="WRH46" s="516"/>
      <c r="WRI46" s="516"/>
      <c r="WRJ46" s="516"/>
      <c r="WRK46" s="516"/>
      <c r="WRL46" s="516"/>
      <c r="WRM46" s="516"/>
      <c r="WRN46" s="516"/>
      <c r="WRO46" s="516"/>
      <c r="WRP46" s="516"/>
      <c r="WRQ46" s="516"/>
      <c r="WRR46" s="516"/>
      <c r="WRS46" s="516"/>
      <c r="WRT46" s="516"/>
      <c r="WRU46" s="516"/>
      <c r="WRV46" s="516"/>
      <c r="WRW46" s="516"/>
      <c r="WRX46" s="516"/>
      <c r="WRY46" s="516"/>
      <c r="WRZ46" s="516"/>
      <c r="WSA46" s="516"/>
      <c r="WSB46" s="516"/>
      <c r="WSC46" s="516"/>
      <c r="WSD46" s="516"/>
      <c r="WSE46" s="516"/>
      <c r="WSF46" s="516"/>
      <c r="WSG46" s="516"/>
      <c r="WSH46" s="516"/>
      <c r="WSI46" s="516"/>
      <c r="WSJ46" s="516"/>
      <c r="WSK46" s="516"/>
      <c r="WSL46" s="516"/>
      <c r="WSM46" s="516"/>
      <c r="WSN46" s="516"/>
      <c r="WSO46" s="516"/>
      <c r="WSP46" s="516"/>
      <c r="WSQ46" s="516"/>
      <c r="WSR46" s="516"/>
      <c r="WSS46" s="516"/>
      <c r="WST46" s="516"/>
      <c r="WSU46" s="516"/>
      <c r="WSV46" s="516"/>
      <c r="WSW46" s="516"/>
      <c r="WSX46" s="516"/>
      <c r="WSY46" s="516"/>
      <c r="WSZ46" s="516"/>
      <c r="WTA46" s="516"/>
      <c r="WTB46" s="516"/>
      <c r="WTC46" s="516"/>
      <c r="WTD46" s="516"/>
      <c r="WTE46" s="516"/>
      <c r="WTF46" s="516"/>
      <c r="WTG46" s="516"/>
      <c r="WTH46" s="516"/>
      <c r="WTI46" s="516"/>
      <c r="WTJ46" s="516"/>
      <c r="WTK46" s="516"/>
      <c r="WTL46" s="516"/>
      <c r="WTM46" s="516"/>
      <c r="WTN46" s="516"/>
      <c r="WTO46" s="516"/>
      <c r="WTP46" s="516"/>
      <c r="WTQ46" s="516"/>
      <c r="WTR46" s="516"/>
      <c r="WTS46" s="516"/>
      <c r="WTT46" s="516"/>
      <c r="WTU46" s="516"/>
      <c r="WTV46" s="516"/>
      <c r="WTW46" s="516"/>
      <c r="WTX46" s="516"/>
      <c r="WTY46" s="516"/>
      <c r="WTZ46" s="516"/>
      <c r="WUA46" s="516"/>
      <c r="WUB46" s="516"/>
      <c r="WUC46" s="516"/>
      <c r="WUD46" s="516"/>
      <c r="WUE46" s="516"/>
      <c r="WUF46" s="516"/>
      <c r="WUG46" s="516"/>
      <c r="WUH46" s="516"/>
      <c r="WUI46" s="516"/>
      <c r="WUJ46" s="516"/>
      <c r="WUK46" s="516"/>
      <c r="WUL46" s="516"/>
      <c r="WUM46" s="516"/>
      <c r="WUN46" s="516"/>
      <c r="WUO46" s="516"/>
      <c r="WUP46" s="516"/>
      <c r="WUQ46" s="516"/>
      <c r="WUR46" s="516"/>
      <c r="WUS46" s="516"/>
      <c r="WUT46" s="516"/>
      <c r="WUU46" s="516"/>
      <c r="WUV46" s="516"/>
      <c r="WUW46" s="516"/>
      <c r="WUX46" s="516"/>
      <c r="WUY46" s="516"/>
      <c r="WUZ46" s="516"/>
      <c r="WVA46" s="516"/>
      <c r="WVB46" s="516"/>
      <c r="WVC46" s="516"/>
      <c r="WVD46" s="516"/>
      <c r="WVE46" s="516"/>
      <c r="WVF46" s="516"/>
      <c r="WVG46" s="516"/>
      <c r="WVH46" s="516"/>
      <c r="WVI46" s="516"/>
      <c r="WVJ46" s="516"/>
      <c r="WVK46" s="516"/>
      <c r="WVL46" s="516"/>
      <c r="WVM46" s="516"/>
      <c r="WVN46" s="516"/>
      <c r="WVO46" s="516"/>
      <c r="WVP46" s="516"/>
      <c r="WVQ46" s="516"/>
    </row>
    <row r="47" spans="2:16137" s="513" customFormat="1">
      <c r="C47" s="611"/>
      <c r="D47" s="612"/>
      <c r="F47" s="514"/>
      <c r="G47" s="515"/>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6"/>
      <c r="BF47" s="516"/>
      <c r="BG47" s="516"/>
      <c r="BH47" s="516"/>
      <c r="BI47" s="516"/>
      <c r="BJ47" s="516"/>
      <c r="BK47" s="516"/>
      <c r="BL47" s="516"/>
      <c r="BM47" s="516"/>
      <c r="BN47" s="516"/>
      <c r="BO47" s="516"/>
      <c r="BP47" s="516"/>
      <c r="BQ47" s="516"/>
      <c r="BR47" s="516"/>
      <c r="BS47" s="516"/>
      <c r="BT47" s="516"/>
      <c r="BU47" s="516"/>
      <c r="BV47" s="516"/>
      <c r="BW47" s="516"/>
      <c r="BX47" s="516"/>
      <c r="BY47" s="516"/>
      <c r="BZ47" s="516"/>
      <c r="CA47" s="516"/>
      <c r="CB47" s="516"/>
      <c r="CC47" s="516"/>
      <c r="CD47" s="516"/>
      <c r="CE47" s="516"/>
      <c r="CF47" s="516"/>
      <c r="CG47" s="516"/>
      <c r="CH47" s="516"/>
      <c r="CI47" s="516"/>
      <c r="CJ47" s="516"/>
      <c r="CK47" s="516"/>
      <c r="CL47" s="516"/>
      <c r="CM47" s="516"/>
      <c r="CN47" s="516"/>
      <c r="CO47" s="516"/>
      <c r="CP47" s="516"/>
      <c r="CQ47" s="516"/>
      <c r="CR47" s="516"/>
      <c r="CS47" s="516"/>
      <c r="CT47" s="516"/>
      <c r="CU47" s="516"/>
      <c r="CV47" s="516"/>
      <c r="CW47" s="516"/>
      <c r="CX47" s="516"/>
      <c r="CY47" s="516"/>
      <c r="CZ47" s="516"/>
      <c r="DA47" s="516"/>
      <c r="DB47" s="516"/>
      <c r="DC47" s="516"/>
      <c r="DD47" s="516"/>
      <c r="DE47" s="516"/>
      <c r="DF47" s="516"/>
      <c r="DG47" s="516"/>
      <c r="DH47" s="516"/>
      <c r="DI47" s="516"/>
      <c r="DJ47" s="516"/>
      <c r="DK47" s="516"/>
      <c r="DL47" s="516"/>
      <c r="DM47" s="516"/>
      <c r="DN47" s="516"/>
      <c r="DO47" s="516"/>
      <c r="DP47" s="516"/>
      <c r="DQ47" s="516"/>
      <c r="DR47" s="516"/>
      <c r="DS47" s="516"/>
      <c r="DT47" s="516"/>
      <c r="DU47" s="516"/>
      <c r="DV47" s="516"/>
      <c r="DW47" s="516"/>
      <c r="DX47" s="516"/>
      <c r="DY47" s="516"/>
      <c r="DZ47" s="516"/>
      <c r="EA47" s="516"/>
      <c r="EB47" s="516"/>
      <c r="EC47" s="516"/>
      <c r="ED47" s="516"/>
      <c r="EE47" s="516"/>
      <c r="EF47" s="516"/>
      <c r="EG47" s="516"/>
      <c r="EH47" s="516"/>
      <c r="EI47" s="516"/>
      <c r="EJ47" s="516"/>
      <c r="EK47" s="516"/>
      <c r="EL47" s="516"/>
      <c r="EM47" s="516"/>
      <c r="EN47" s="516"/>
      <c r="EO47" s="516"/>
      <c r="EP47" s="516"/>
      <c r="EQ47" s="516"/>
      <c r="ER47" s="516"/>
      <c r="ES47" s="516"/>
      <c r="ET47" s="516"/>
      <c r="EU47" s="516"/>
      <c r="EV47" s="516"/>
      <c r="EW47" s="516"/>
      <c r="EX47" s="516"/>
      <c r="EY47" s="516"/>
      <c r="EZ47" s="516"/>
      <c r="FA47" s="516"/>
      <c r="FB47" s="516"/>
      <c r="FC47" s="516"/>
      <c r="FD47" s="516"/>
      <c r="FE47" s="516"/>
      <c r="FF47" s="516"/>
      <c r="FG47" s="516"/>
      <c r="FH47" s="516"/>
      <c r="FI47" s="516"/>
      <c r="FJ47" s="516"/>
      <c r="FK47" s="516"/>
      <c r="FL47" s="516"/>
      <c r="FM47" s="516"/>
      <c r="FN47" s="516"/>
      <c r="FO47" s="516"/>
      <c r="FP47" s="516"/>
      <c r="FQ47" s="516"/>
      <c r="FR47" s="516"/>
      <c r="FS47" s="516"/>
      <c r="FT47" s="516"/>
      <c r="FU47" s="516"/>
      <c r="FV47" s="516"/>
      <c r="FW47" s="516"/>
      <c r="FX47" s="516"/>
      <c r="FY47" s="516"/>
      <c r="FZ47" s="516"/>
      <c r="GA47" s="516"/>
      <c r="GB47" s="516"/>
      <c r="GC47" s="516"/>
      <c r="GD47" s="516"/>
      <c r="GE47" s="516"/>
      <c r="GF47" s="516"/>
      <c r="GG47" s="516"/>
      <c r="GH47" s="516"/>
      <c r="GI47" s="516"/>
      <c r="GJ47" s="516"/>
      <c r="GK47" s="516"/>
      <c r="GL47" s="516"/>
      <c r="GM47" s="516"/>
      <c r="GN47" s="516"/>
      <c r="GO47" s="516"/>
      <c r="GP47" s="516"/>
      <c r="GQ47" s="516"/>
      <c r="GR47" s="516"/>
      <c r="GS47" s="516"/>
      <c r="GT47" s="516"/>
      <c r="GU47" s="516"/>
      <c r="GV47" s="516"/>
      <c r="GW47" s="516"/>
      <c r="GX47" s="516"/>
      <c r="GY47" s="516"/>
      <c r="GZ47" s="516"/>
      <c r="HA47" s="516"/>
      <c r="HB47" s="516"/>
      <c r="HC47" s="516"/>
      <c r="HD47" s="516"/>
      <c r="HE47" s="516"/>
      <c r="HF47" s="516"/>
      <c r="HG47" s="516"/>
      <c r="HH47" s="516"/>
      <c r="HI47" s="516"/>
      <c r="HJ47" s="516"/>
      <c r="HK47" s="516"/>
      <c r="HL47" s="516"/>
      <c r="HM47" s="516"/>
      <c r="HN47" s="516"/>
      <c r="HO47" s="516"/>
      <c r="HP47" s="516"/>
      <c r="HQ47" s="516"/>
      <c r="HR47" s="516"/>
      <c r="HS47" s="516"/>
      <c r="HT47" s="516"/>
      <c r="HU47" s="516"/>
      <c r="HV47" s="516"/>
      <c r="HW47" s="516"/>
      <c r="HX47" s="516"/>
      <c r="HY47" s="516"/>
      <c r="HZ47" s="516"/>
      <c r="IA47" s="516"/>
      <c r="IB47" s="516"/>
      <c r="IC47" s="516"/>
      <c r="ID47" s="516"/>
      <c r="IE47" s="516"/>
      <c r="IF47" s="516"/>
      <c r="IG47" s="516"/>
      <c r="IH47" s="516"/>
      <c r="II47" s="516"/>
      <c r="IJ47" s="516"/>
      <c r="IK47" s="516"/>
      <c r="IL47" s="516"/>
      <c r="IM47" s="516"/>
      <c r="IN47" s="516"/>
      <c r="IO47" s="516"/>
      <c r="IP47" s="516"/>
      <c r="IQ47" s="516"/>
      <c r="IR47" s="516"/>
      <c r="IS47" s="516"/>
      <c r="IT47" s="516"/>
      <c r="IU47" s="516"/>
      <c r="IV47" s="516"/>
      <c r="IW47" s="516"/>
      <c r="IX47" s="516"/>
      <c r="IY47" s="516"/>
      <c r="IZ47" s="516"/>
      <c r="JA47" s="516"/>
      <c r="JB47" s="516"/>
      <c r="JC47" s="516"/>
      <c r="JD47" s="516"/>
      <c r="JE47" s="516"/>
      <c r="JF47" s="516"/>
      <c r="JG47" s="516"/>
      <c r="JH47" s="516"/>
      <c r="JI47" s="516"/>
      <c r="JJ47" s="516"/>
      <c r="JK47" s="516"/>
      <c r="JL47" s="516"/>
      <c r="JM47" s="516"/>
      <c r="JN47" s="516"/>
      <c r="JO47" s="516"/>
      <c r="JP47" s="516"/>
      <c r="JQ47" s="516"/>
      <c r="JR47" s="516"/>
      <c r="JS47" s="516"/>
      <c r="JT47" s="516"/>
      <c r="JU47" s="516"/>
      <c r="JV47" s="516"/>
      <c r="JW47" s="516"/>
      <c r="JX47" s="516"/>
      <c r="JY47" s="516"/>
      <c r="JZ47" s="516"/>
      <c r="KA47" s="516"/>
      <c r="KB47" s="516"/>
      <c r="KC47" s="516"/>
      <c r="KD47" s="516"/>
      <c r="KE47" s="516"/>
      <c r="KF47" s="516"/>
      <c r="KG47" s="516"/>
      <c r="KH47" s="516"/>
      <c r="KI47" s="516"/>
      <c r="KJ47" s="516"/>
      <c r="KK47" s="516"/>
      <c r="KL47" s="516"/>
      <c r="KM47" s="516"/>
      <c r="KN47" s="516"/>
      <c r="KO47" s="516"/>
      <c r="KP47" s="516"/>
      <c r="KQ47" s="516"/>
      <c r="KR47" s="516"/>
      <c r="KS47" s="516"/>
      <c r="KT47" s="516"/>
      <c r="KU47" s="516"/>
      <c r="KV47" s="516"/>
      <c r="KW47" s="516"/>
      <c r="KX47" s="516"/>
      <c r="KY47" s="516"/>
      <c r="KZ47" s="516"/>
      <c r="LA47" s="516"/>
      <c r="LB47" s="516"/>
      <c r="LC47" s="516"/>
      <c r="LD47" s="516"/>
      <c r="LE47" s="516"/>
      <c r="LF47" s="516"/>
      <c r="LG47" s="516"/>
      <c r="LH47" s="516"/>
      <c r="LI47" s="516"/>
      <c r="LJ47" s="516"/>
      <c r="LK47" s="516"/>
      <c r="LL47" s="516"/>
      <c r="LM47" s="516"/>
      <c r="LN47" s="516"/>
      <c r="LO47" s="516"/>
      <c r="LP47" s="516"/>
      <c r="LQ47" s="516"/>
      <c r="LR47" s="516"/>
      <c r="LS47" s="516"/>
      <c r="LT47" s="516"/>
      <c r="LU47" s="516"/>
      <c r="LV47" s="516"/>
      <c r="LW47" s="516"/>
      <c r="LX47" s="516"/>
      <c r="LY47" s="516"/>
      <c r="LZ47" s="516"/>
      <c r="MA47" s="516"/>
      <c r="MB47" s="516"/>
      <c r="MC47" s="516"/>
      <c r="MD47" s="516"/>
      <c r="ME47" s="516"/>
      <c r="MF47" s="516"/>
      <c r="MG47" s="516"/>
      <c r="MH47" s="516"/>
      <c r="MI47" s="516"/>
      <c r="MJ47" s="516"/>
      <c r="MK47" s="516"/>
      <c r="ML47" s="516"/>
      <c r="MM47" s="516"/>
      <c r="MN47" s="516"/>
      <c r="MO47" s="516"/>
      <c r="MP47" s="516"/>
      <c r="MQ47" s="516"/>
      <c r="MR47" s="516"/>
      <c r="MS47" s="516"/>
      <c r="MT47" s="516"/>
      <c r="MU47" s="516"/>
      <c r="MV47" s="516"/>
      <c r="MW47" s="516"/>
      <c r="MX47" s="516"/>
      <c r="MY47" s="516"/>
      <c r="MZ47" s="516"/>
      <c r="NA47" s="516"/>
      <c r="NB47" s="516"/>
      <c r="NC47" s="516"/>
      <c r="ND47" s="516"/>
      <c r="NE47" s="516"/>
      <c r="NF47" s="516"/>
      <c r="NG47" s="516"/>
      <c r="NH47" s="516"/>
      <c r="NI47" s="516"/>
      <c r="NJ47" s="516"/>
      <c r="NK47" s="516"/>
      <c r="NL47" s="516"/>
      <c r="NM47" s="516"/>
      <c r="NN47" s="516"/>
      <c r="NO47" s="516"/>
      <c r="NP47" s="516"/>
      <c r="NQ47" s="516"/>
      <c r="NR47" s="516"/>
      <c r="NS47" s="516"/>
      <c r="NT47" s="516"/>
      <c r="NU47" s="516"/>
      <c r="NV47" s="516"/>
      <c r="NW47" s="516"/>
      <c r="NX47" s="516"/>
      <c r="NY47" s="516"/>
      <c r="NZ47" s="516"/>
      <c r="OA47" s="516"/>
      <c r="OB47" s="516"/>
      <c r="OC47" s="516"/>
      <c r="OD47" s="516"/>
      <c r="OE47" s="516"/>
      <c r="OF47" s="516"/>
      <c r="OG47" s="516"/>
      <c r="OH47" s="516"/>
      <c r="OI47" s="516"/>
      <c r="OJ47" s="516"/>
      <c r="OK47" s="516"/>
      <c r="OL47" s="516"/>
      <c r="OM47" s="516"/>
      <c r="ON47" s="516"/>
      <c r="OO47" s="516"/>
      <c r="OP47" s="516"/>
      <c r="OQ47" s="516"/>
      <c r="OR47" s="516"/>
      <c r="OS47" s="516"/>
      <c r="OT47" s="516"/>
      <c r="OU47" s="516"/>
      <c r="OV47" s="516"/>
      <c r="OW47" s="516"/>
      <c r="OX47" s="516"/>
      <c r="OY47" s="516"/>
      <c r="OZ47" s="516"/>
      <c r="PA47" s="516"/>
      <c r="PB47" s="516"/>
      <c r="PC47" s="516"/>
      <c r="PD47" s="516"/>
      <c r="PE47" s="516"/>
      <c r="PF47" s="516"/>
      <c r="PG47" s="516"/>
      <c r="PH47" s="516"/>
      <c r="PI47" s="516"/>
      <c r="PJ47" s="516"/>
      <c r="PK47" s="516"/>
      <c r="PL47" s="516"/>
      <c r="PM47" s="516"/>
      <c r="PN47" s="516"/>
      <c r="PO47" s="516"/>
      <c r="PP47" s="516"/>
      <c r="PQ47" s="516"/>
      <c r="PR47" s="516"/>
      <c r="PS47" s="516"/>
      <c r="PT47" s="516"/>
      <c r="PU47" s="516"/>
      <c r="PV47" s="516"/>
      <c r="PW47" s="516"/>
      <c r="PX47" s="516"/>
      <c r="PY47" s="516"/>
      <c r="PZ47" s="516"/>
      <c r="QA47" s="516"/>
      <c r="QB47" s="516"/>
      <c r="QC47" s="516"/>
      <c r="QD47" s="516"/>
      <c r="QE47" s="516"/>
      <c r="QF47" s="516"/>
      <c r="QG47" s="516"/>
      <c r="QH47" s="516"/>
      <c r="QI47" s="516"/>
      <c r="QJ47" s="516"/>
      <c r="QK47" s="516"/>
      <c r="QL47" s="516"/>
      <c r="QM47" s="516"/>
      <c r="QN47" s="516"/>
      <c r="QO47" s="516"/>
      <c r="QP47" s="516"/>
      <c r="QQ47" s="516"/>
      <c r="QR47" s="516"/>
      <c r="QS47" s="516"/>
      <c r="QT47" s="516"/>
      <c r="QU47" s="516"/>
      <c r="QV47" s="516"/>
      <c r="QW47" s="516"/>
      <c r="QX47" s="516"/>
      <c r="QY47" s="516"/>
      <c r="QZ47" s="516"/>
      <c r="RA47" s="516"/>
      <c r="RB47" s="516"/>
      <c r="RC47" s="516"/>
      <c r="RD47" s="516"/>
      <c r="RE47" s="516"/>
      <c r="RF47" s="516"/>
      <c r="RG47" s="516"/>
      <c r="RH47" s="516"/>
      <c r="RI47" s="516"/>
      <c r="RJ47" s="516"/>
      <c r="RK47" s="516"/>
      <c r="RL47" s="516"/>
      <c r="RM47" s="516"/>
      <c r="RN47" s="516"/>
      <c r="RO47" s="516"/>
      <c r="RP47" s="516"/>
      <c r="RQ47" s="516"/>
      <c r="RR47" s="516"/>
      <c r="RS47" s="516"/>
      <c r="RT47" s="516"/>
      <c r="RU47" s="516"/>
      <c r="RV47" s="516"/>
      <c r="RW47" s="516"/>
      <c r="RX47" s="516"/>
      <c r="RY47" s="516"/>
      <c r="RZ47" s="516"/>
      <c r="SA47" s="516"/>
      <c r="SB47" s="516"/>
      <c r="SC47" s="516"/>
      <c r="SD47" s="516"/>
      <c r="SE47" s="516"/>
      <c r="SF47" s="516"/>
      <c r="SG47" s="516"/>
      <c r="SH47" s="516"/>
      <c r="SI47" s="516"/>
      <c r="SJ47" s="516"/>
      <c r="SK47" s="516"/>
      <c r="SL47" s="516"/>
      <c r="SM47" s="516"/>
      <c r="SN47" s="516"/>
      <c r="SO47" s="516"/>
      <c r="SP47" s="516"/>
      <c r="SQ47" s="516"/>
      <c r="SR47" s="516"/>
      <c r="SS47" s="516"/>
      <c r="ST47" s="516"/>
      <c r="SU47" s="516"/>
      <c r="SV47" s="516"/>
      <c r="SW47" s="516"/>
      <c r="SX47" s="516"/>
      <c r="SY47" s="516"/>
      <c r="SZ47" s="516"/>
      <c r="TA47" s="516"/>
      <c r="TB47" s="516"/>
      <c r="TC47" s="516"/>
      <c r="TD47" s="516"/>
      <c r="TE47" s="516"/>
      <c r="TF47" s="516"/>
      <c r="TG47" s="516"/>
      <c r="TH47" s="516"/>
      <c r="TI47" s="516"/>
      <c r="TJ47" s="516"/>
      <c r="TK47" s="516"/>
      <c r="TL47" s="516"/>
      <c r="TM47" s="516"/>
      <c r="TN47" s="516"/>
      <c r="TO47" s="516"/>
      <c r="TP47" s="516"/>
      <c r="TQ47" s="516"/>
      <c r="TR47" s="516"/>
      <c r="TS47" s="516"/>
      <c r="TT47" s="516"/>
      <c r="TU47" s="516"/>
      <c r="TV47" s="516"/>
      <c r="TW47" s="516"/>
      <c r="TX47" s="516"/>
      <c r="TY47" s="516"/>
      <c r="TZ47" s="516"/>
      <c r="UA47" s="516"/>
      <c r="UB47" s="516"/>
      <c r="UC47" s="516"/>
      <c r="UD47" s="516"/>
      <c r="UE47" s="516"/>
      <c r="UF47" s="516"/>
      <c r="UG47" s="516"/>
      <c r="UH47" s="516"/>
      <c r="UI47" s="516"/>
      <c r="UJ47" s="516"/>
      <c r="UK47" s="516"/>
      <c r="UL47" s="516"/>
      <c r="UM47" s="516"/>
      <c r="UN47" s="516"/>
      <c r="UO47" s="516"/>
      <c r="UP47" s="516"/>
      <c r="UQ47" s="516"/>
      <c r="UR47" s="516"/>
      <c r="US47" s="516"/>
      <c r="UT47" s="516"/>
      <c r="UU47" s="516"/>
      <c r="UV47" s="516"/>
      <c r="UW47" s="516"/>
      <c r="UX47" s="516"/>
      <c r="UY47" s="516"/>
      <c r="UZ47" s="516"/>
      <c r="VA47" s="516"/>
      <c r="VB47" s="516"/>
      <c r="VC47" s="516"/>
      <c r="VD47" s="516"/>
      <c r="VE47" s="516"/>
      <c r="VF47" s="516"/>
      <c r="VG47" s="516"/>
      <c r="VH47" s="516"/>
      <c r="VI47" s="516"/>
      <c r="VJ47" s="516"/>
      <c r="VK47" s="516"/>
      <c r="VL47" s="516"/>
      <c r="VM47" s="516"/>
      <c r="VN47" s="516"/>
      <c r="VO47" s="516"/>
      <c r="VP47" s="516"/>
      <c r="VQ47" s="516"/>
      <c r="VR47" s="516"/>
      <c r="VS47" s="516"/>
      <c r="VT47" s="516"/>
      <c r="VU47" s="516"/>
      <c r="VV47" s="516"/>
      <c r="VW47" s="516"/>
      <c r="VX47" s="516"/>
      <c r="VY47" s="516"/>
      <c r="VZ47" s="516"/>
      <c r="WA47" s="516"/>
      <c r="WB47" s="516"/>
      <c r="WC47" s="516"/>
      <c r="WD47" s="516"/>
      <c r="WE47" s="516"/>
      <c r="WF47" s="516"/>
      <c r="WG47" s="516"/>
      <c r="WH47" s="516"/>
      <c r="WI47" s="516"/>
      <c r="WJ47" s="516"/>
      <c r="WK47" s="516"/>
      <c r="WL47" s="516"/>
      <c r="WM47" s="516"/>
      <c r="WN47" s="516"/>
      <c r="WO47" s="516"/>
      <c r="WP47" s="516"/>
      <c r="WQ47" s="516"/>
      <c r="WR47" s="516"/>
      <c r="WS47" s="516"/>
      <c r="WT47" s="516"/>
      <c r="WU47" s="516"/>
      <c r="WV47" s="516"/>
      <c r="WW47" s="516"/>
      <c r="WX47" s="516"/>
      <c r="WY47" s="516"/>
      <c r="WZ47" s="516"/>
      <c r="XA47" s="516"/>
      <c r="XB47" s="516"/>
      <c r="XC47" s="516"/>
      <c r="XD47" s="516"/>
      <c r="XE47" s="516"/>
      <c r="XF47" s="516"/>
      <c r="XG47" s="516"/>
      <c r="XH47" s="516"/>
      <c r="XI47" s="516"/>
      <c r="XJ47" s="516"/>
      <c r="XK47" s="516"/>
      <c r="XL47" s="516"/>
      <c r="XM47" s="516"/>
      <c r="XN47" s="516"/>
      <c r="XO47" s="516"/>
      <c r="XP47" s="516"/>
      <c r="XQ47" s="516"/>
      <c r="XR47" s="516"/>
      <c r="XS47" s="516"/>
      <c r="XT47" s="516"/>
      <c r="XU47" s="516"/>
      <c r="XV47" s="516"/>
      <c r="XW47" s="516"/>
      <c r="XX47" s="516"/>
      <c r="XY47" s="516"/>
      <c r="XZ47" s="516"/>
      <c r="YA47" s="516"/>
      <c r="YB47" s="516"/>
      <c r="YC47" s="516"/>
      <c r="YD47" s="516"/>
      <c r="YE47" s="516"/>
      <c r="YF47" s="516"/>
      <c r="YG47" s="516"/>
      <c r="YH47" s="516"/>
      <c r="YI47" s="516"/>
      <c r="YJ47" s="516"/>
      <c r="YK47" s="516"/>
      <c r="YL47" s="516"/>
      <c r="YM47" s="516"/>
      <c r="YN47" s="516"/>
      <c r="YO47" s="516"/>
      <c r="YP47" s="516"/>
      <c r="YQ47" s="516"/>
      <c r="YR47" s="516"/>
      <c r="YS47" s="516"/>
      <c r="YT47" s="516"/>
      <c r="YU47" s="516"/>
      <c r="YV47" s="516"/>
      <c r="YW47" s="516"/>
      <c r="YX47" s="516"/>
      <c r="YY47" s="516"/>
      <c r="YZ47" s="516"/>
      <c r="ZA47" s="516"/>
      <c r="ZB47" s="516"/>
      <c r="ZC47" s="516"/>
      <c r="ZD47" s="516"/>
      <c r="ZE47" s="516"/>
      <c r="ZF47" s="516"/>
      <c r="ZG47" s="516"/>
      <c r="ZH47" s="516"/>
      <c r="ZI47" s="516"/>
      <c r="ZJ47" s="516"/>
      <c r="ZK47" s="516"/>
      <c r="ZL47" s="516"/>
      <c r="ZM47" s="516"/>
      <c r="ZN47" s="516"/>
      <c r="ZO47" s="516"/>
      <c r="ZP47" s="516"/>
      <c r="ZQ47" s="516"/>
      <c r="ZR47" s="516"/>
      <c r="ZS47" s="516"/>
      <c r="ZT47" s="516"/>
      <c r="ZU47" s="516"/>
      <c r="ZV47" s="516"/>
      <c r="ZW47" s="516"/>
      <c r="ZX47" s="516"/>
      <c r="ZY47" s="516"/>
      <c r="ZZ47" s="516"/>
      <c r="AAA47" s="516"/>
      <c r="AAB47" s="516"/>
      <c r="AAC47" s="516"/>
      <c r="AAD47" s="516"/>
      <c r="AAE47" s="516"/>
      <c r="AAF47" s="516"/>
      <c r="AAG47" s="516"/>
      <c r="AAH47" s="516"/>
      <c r="AAI47" s="516"/>
      <c r="AAJ47" s="516"/>
      <c r="AAK47" s="516"/>
      <c r="AAL47" s="516"/>
      <c r="AAM47" s="516"/>
      <c r="AAN47" s="516"/>
      <c r="AAO47" s="516"/>
      <c r="AAP47" s="516"/>
      <c r="AAQ47" s="516"/>
      <c r="AAR47" s="516"/>
      <c r="AAS47" s="516"/>
      <c r="AAT47" s="516"/>
      <c r="AAU47" s="516"/>
      <c r="AAV47" s="516"/>
      <c r="AAW47" s="516"/>
      <c r="AAX47" s="516"/>
      <c r="AAY47" s="516"/>
      <c r="AAZ47" s="516"/>
      <c r="ABA47" s="516"/>
      <c r="ABB47" s="516"/>
      <c r="ABC47" s="516"/>
      <c r="ABD47" s="516"/>
      <c r="ABE47" s="516"/>
      <c r="ABF47" s="516"/>
      <c r="ABG47" s="516"/>
      <c r="ABH47" s="516"/>
      <c r="ABI47" s="516"/>
      <c r="ABJ47" s="516"/>
      <c r="ABK47" s="516"/>
      <c r="ABL47" s="516"/>
      <c r="ABM47" s="516"/>
      <c r="ABN47" s="516"/>
      <c r="ABO47" s="516"/>
      <c r="ABP47" s="516"/>
      <c r="ABQ47" s="516"/>
      <c r="ABR47" s="516"/>
      <c r="ABS47" s="516"/>
      <c r="ABT47" s="516"/>
      <c r="ABU47" s="516"/>
      <c r="ABV47" s="516"/>
      <c r="ABW47" s="516"/>
      <c r="ABX47" s="516"/>
      <c r="ABY47" s="516"/>
      <c r="ABZ47" s="516"/>
      <c r="ACA47" s="516"/>
      <c r="ACB47" s="516"/>
      <c r="ACC47" s="516"/>
      <c r="ACD47" s="516"/>
      <c r="ACE47" s="516"/>
      <c r="ACF47" s="516"/>
      <c r="ACG47" s="516"/>
      <c r="ACH47" s="516"/>
      <c r="ACI47" s="516"/>
      <c r="ACJ47" s="516"/>
      <c r="ACK47" s="516"/>
      <c r="ACL47" s="516"/>
      <c r="ACM47" s="516"/>
      <c r="ACN47" s="516"/>
      <c r="ACO47" s="516"/>
      <c r="ACP47" s="516"/>
      <c r="ACQ47" s="516"/>
      <c r="ACR47" s="516"/>
      <c r="ACS47" s="516"/>
      <c r="ACT47" s="516"/>
      <c r="ACU47" s="516"/>
      <c r="ACV47" s="516"/>
      <c r="ACW47" s="516"/>
      <c r="ACX47" s="516"/>
      <c r="ACY47" s="516"/>
      <c r="ACZ47" s="516"/>
      <c r="ADA47" s="516"/>
      <c r="ADB47" s="516"/>
      <c r="ADC47" s="516"/>
      <c r="ADD47" s="516"/>
      <c r="ADE47" s="516"/>
      <c r="ADF47" s="516"/>
      <c r="ADG47" s="516"/>
      <c r="ADH47" s="516"/>
      <c r="ADI47" s="516"/>
      <c r="ADJ47" s="516"/>
      <c r="ADK47" s="516"/>
      <c r="ADL47" s="516"/>
      <c r="ADM47" s="516"/>
      <c r="ADN47" s="516"/>
      <c r="ADO47" s="516"/>
      <c r="ADP47" s="516"/>
      <c r="ADQ47" s="516"/>
      <c r="ADR47" s="516"/>
      <c r="ADS47" s="516"/>
      <c r="ADT47" s="516"/>
      <c r="ADU47" s="516"/>
      <c r="ADV47" s="516"/>
      <c r="ADW47" s="516"/>
      <c r="ADX47" s="516"/>
      <c r="ADY47" s="516"/>
      <c r="ADZ47" s="516"/>
      <c r="AEA47" s="516"/>
      <c r="AEB47" s="516"/>
      <c r="AEC47" s="516"/>
      <c r="AED47" s="516"/>
      <c r="AEE47" s="516"/>
      <c r="AEF47" s="516"/>
      <c r="AEG47" s="516"/>
      <c r="AEH47" s="516"/>
      <c r="AEI47" s="516"/>
      <c r="AEJ47" s="516"/>
      <c r="AEK47" s="516"/>
      <c r="AEL47" s="516"/>
      <c r="AEM47" s="516"/>
      <c r="AEN47" s="516"/>
      <c r="AEO47" s="516"/>
      <c r="AEP47" s="516"/>
      <c r="AEQ47" s="516"/>
      <c r="AER47" s="516"/>
      <c r="AES47" s="516"/>
      <c r="AET47" s="516"/>
      <c r="AEU47" s="516"/>
      <c r="AEV47" s="516"/>
      <c r="AEW47" s="516"/>
      <c r="AEX47" s="516"/>
      <c r="AEY47" s="516"/>
      <c r="AEZ47" s="516"/>
      <c r="AFA47" s="516"/>
      <c r="AFB47" s="516"/>
      <c r="AFC47" s="516"/>
      <c r="AFD47" s="516"/>
      <c r="AFE47" s="516"/>
      <c r="AFF47" s="516"/>
      <c r="AFG47" s="516"/>
      <c r="AFH47" s="516"/>
      <c r="AFI47" s="516"/>
      <c r="AFJ47" s="516"/>
      <c r="AFK47" s="516"/>
      <c r="AFL47" s="516"/>
      <c r="AFM47" s="516"/>
      <c r="AFN47" s="516"/>
      <c r="AFO47" s="516"/>
      <c r="AFP47" s="516"/>
      <c r="AFQ47" s="516"/>
      <c r="AFR47" s="516"/>
      <c r="AFS47" s="516"/>
      <c r="AFT47" s="516"/>
      <c r="AFU47" s="516"/>
      <c r="AFV47" s="516"/>
      <c r="AFW47" s="516"/>
      <c r="AFX47" s="516"/>
      <c r="AFY47" s="516"/>
      <c r="AFZ47" s="516"/>
      <c r="AGA47" s="516"/>
      <c r="AGB47" s="516"/>
      <c r="AGC47" s="516"/>
      <c r="AGD47" s="516"/>
      <c r="AGE47" s="516"/>
      <c r="AGF47" s="516"/>
      <c r="AGG47" s="516"/>
      <c r="AGH47" s="516"/>
      <c r="AGI47" s="516"/>
      <c r="AGJ47" s="516"/>
      <c r="AGK47" s="516"/>
      <c r="AGL47" s="516"/>
      <c r="AGM47" s="516"/>
      <c r="AGN47" s="516"/>
      <c r="AGO47" s="516"/>
      <c r="AGP47" s="516"/>
      <c r="AGQ47" s="516"/>
      <c r="AGR47" s="516"/>
      <c r="AGS47" s="516"/>
      <c r="AGT47" s="516"/>
      <c r="AGU47" s="516"/>
      <c r="AGV47" s="516"/>
      <c r="AGW47" s="516"/>
      <c r="AGX47" s="516"/>
      <c r="AGY47" s="516"/>
      <c r="AGZ47" s="516"/>
      <c r="AHA47" s="516"/>
      <c r="AHB47" s="516"/>
      <c r="AHC47" s="516"/>
      <c r="AHD47" s="516"/>
      <c r="AHE47" s="516"/>
      <c r="AHF47" s="516"/>
      <c r="AHG47" s="516"/>
      <c r="AHH47" s="516"/>
      <c r="AHI47" s="516"/>
      <c r="AHJ47" s="516"/>
      <c r="AHK47" s="516"/>
      <c r="AHL47" s="516"/>
      <c r="AHM47" s="516"/>
      <c r="AHN47" s="516"/>
      <c r="AHO47" s="516"/>
      <c r="AHP47" s="516"/>
      <c r="AHQ47" s="516"/>
      <c r="AHR47" s="516"/>
      <c r="AHS47" s="516"/>
      <c r="AHT47" s="516"/>
      <c r="AHU47" s="516"/>
      <c r="AHV47" s="516"/>
      <c r="AHW47" s="516"/>
      <c r="AHX47" s="516"/>
      <c r="AHY47" s="516"/>
      <c r="AHZ47" s="516"/>
      <c r="AIA47" s="516"/>
      <c r="AIB47" s="516"/>
      <c r="AIC47" s="516"/>
      <c r="AID47" s="516"/>
      <c r="AIE47" s="516"/>
      <c r="AIF47" s="516"/>
      <c r="AIG47" s="516"/>
      <c r="AIH47" s="516"/>
      <c r="AII47" s="516"/>
      <c r="AIJ47" s="516"/>
      <c r="AIK47" s="516"/>
      <c r="AIL47" s="516"/>
      <c r="AIM47" s="516"/>
      <c r="AIN47" s="516"/>
      <c r="AIO47" s="516"/>
      <c r="AIP47" s="516"/>
      <c r="AIQ47" s="516"/>
      <c r="AIR47" s="516"/>
      <c r="AIS47" s="516"/>
      <c r="AIT47" s="516"/>
      <c r="AIU47" s="516"/>
      <c r="AIV47" s="516"/>
      <c r="AIW47" s="516"/>
      <c r="AIX47" s="516"/>
      <c r="AIY47" s="516"/>
      <c r="AIZ47" s="516"/>
      <c r="AJA47" s="516"/>
      <c r="AJB47" s="516"/>
      <c r="AJC47" s="516"/>
      <c r="AJD47" s="516"/>
      <c r="AJE47" s="516"/>
      <c r="AJF47" s="516"/>
      <c r="AJG47" s="516"/>
      <c r="AJH47" s="516"/>
      <c r="AJI47" s="516"/>
      <c r="AJJ47" s="516"/>
      <c r="AJK47" s="516"/>
      <c r="AJL47" s="516"/>
      <c r="AJM47" s="516"/>
      <c r="AJN47" s="516"/>
      <c r="AJO47" s="516"/>
      <c r="AJP47" s="516"/>
      <c r="AJQ47" s="516"/>
      <c r="AJR47" s="516"/>
      <c r="AJS47" s="516"/>
      <c r="AJT47" s="516"/>
      <c r="AJU47" s="516"/>
      <c r="AJV47" s="516"/>
      <c r="AJW47" s="516"/>
      <c r="AJX47" s="516"/>
      <c r="AJY47" s="516"/>
      <c r="AJZ47" s="516"/>
      <c r="AKA47" s="516"/>
      <c r="AKB47" s="516"/>
      <c r="AKC47" s="516"/>
      <c r="AKD47" s="516"/>
      <c r="AKE47" s="516"/>
      <c r="AKF47" s="516"/>
      <c r="AKG47" s="516"/>
      <c r="AKH47" s="516"/>
      <c r="AKI47" s="516"/>
      <c r="AKJ47" s="516"/>
      <c r="AKK47" s="516"/>
      <c r="AKL47" s="516"/>
      <c r="AKM47" s="516"/>
      <c r="AKN47" s="516"/>
      <c r="AKO47" s="516"/>
      <c r="AKP47" s="516"/>
      <c r="AKQ47" s="516"/>
      <c r="AKR47" s="516"/>
      <c r="AKS47" s="516"/>
      <c r="AKT47" s="516"/>
      <c r="AKU47" s="516"/>
      <c r="AKV47" s="516"/>
      <c r="AKW47" s="516"/>
      <c r="AKX47" s="516"/>
      <c r="AKY47" s="516"/>
      <c r="AKZ47" s="516"/>
      <c r="ALA47" s="516"/>
      <c r="ALB47" s="516"/>
      <c r="ALC47" s="516"/>
      <c r="ALD47" s="516"/>
      <c r="ALE47" s="516"/>
      <c r="ALF47" s="516"/>
      <c r="ALG47" s="516"/>
      <c r="ALH47" s="516"/>
      <c r="ALI47" s="516"/>
      <c r="ALJ47" s="516"/>
      <c r="ALK47" s="516"/>
      <c r="ALL47" s="516"/>
      <c r="ALM47" s="516"/>
      <c r="ALN47" s="516"/>
      <c r="ALO47" s="516"/>
      <c r="ALP47" s="516"/>
      <c r="ALQ47" s="516"/>
      <c r="ALR47" s="516"/>
      <c r="ALS47" s="516"/>
      <c r="ALT47" s="516"/>
      <c r="ALU47" s="516"/>
      <c r="ALV47" s="516"/>
      <c r="ALW47" s="516"/>
      <c r="ALX47" s="516"/>
      <c r="ALY47" s="516"/>
      <c r="ALZ47" s="516"/>
      <c r="AMA47" s="516"/>
      <c r="AMB47" s="516"/>
      <c r="AMC47" s="516"/>
      <c r="AMD47" s="516"/>
      <c r="AME47" s="516"/>
      <c r="AMF47" s="516"/>
      <c r="AMG47" s="516"/>
      <c r="AMH47" s="516"/>
      <c r="AMI47" s="516"/>
      <c r="AMJ47" s="516"/>
      <c r="AMK47" s="516"/>
      <c r="AML47" s="516"/>
      <c r="AMM47" s="516"/>
      <c r="AMN47" s="516"/>
      <c r="AMO47" s="516"/>
      <c r="AMP47" s="516"/>
      <c r="AMQ47" s="516"/>
      <c r="AMR47" s="516"/>
      <c r="AMS47" s="516"/>
      <c r="AMT47" s="516"/>
      <c r="AMU47" s="516"/>
      <c r="AMV47" s="516"/>
      <c r="AMW47" s="516"/>
      <c r="AMX47" s="516"/>
      <c r="AMY47" s="516"/>
      <c r="AMZ47" s="516"/>
      <c r="ANA47" s="516"/>
      <c r="ANB47" s="516"/>
      <c r="ANC47" s="516"/>
      <c r="AND47" s="516"/>
      <c r="ANE47" s="516"/>
      <c r="ANF47" s="516"/>
      <c r="ANG47" s="516"/>
      <c r="ANH47" s="516"/>
      <c r="ANI47" s="516"/>
      <c r="ANJ47" s="516"/>
      <c r="ANK47" s="516"/>
      <c r="ANL47" s="516"/>
      <c r="ANM47" s="516"/>
      <c r="ANN47" s="516"/>
      <c r="ANO47" s="516"/>
      <c r="ANP47" s="516"/>
      <c r="ANQ47" s="516"/>
      <c r="ANR47" s="516"/>
      <c r="ANS47" s="516"/>
      <c r="ANT47" s="516"/>
      <c r="ANU47" s="516"/>
      <c r="ANV47" s="516"/>
      <c r="ANW47" s="516"/>
      <c r="ANX47" s="516"/>
      <c r="ANY47" s="516"/>
      <c r="ANZ47" s="516"/>
      <c r="AOA47" s="516"/>
      <c r="AOB47" s="516"/>
      <c r="AOC47" s="516"/>
      <c r="AOD47" s="516"/>
      <c r="AOE47" s="516"/>
      <c r="AOF47" s="516"/>
      <c r="AOG47" s="516"/>
      <c r="AOH47" s="516"/>
      <c r="AOI47" s="516"/>
      <c r="AOJ47" s="516"/>
      <c r="AOK47" s="516"/>
      <c r="AOL47" s="516"/>
      <c r="AOM47" s="516"/>
      <c r="AON47" s="516"/>
      <c r="AOO47" s="516"/>
      <c r="AOP47" s="516"/>
      <c r="AOQ47" s="516"/>
      <c r="AOR47" s="516"/>
      <c r="AOS47" s="516"/>
      <c r="AOT47" s="516"/>
      <c r="AOU47" s="516"/>
      <c r="AOV47" s="516"/>
      <c r="AOW47" s="516"/>
      <c r="AOX47" s="516"/>
      <c r="AOY47" s="516"/>
      <c r="AOZ47" s="516"/>
      <c r="APA47" s="516"/>
      <c r="APB47" s="516"/>
      <c r="APC47" s="516"/>
      <c r="APD47" s="516"/>
      <c r="APE47" s="516"/>
      <c r="APF47" s="516"/>
      <c r="APG47" s="516"/>
      <c r="APH47" s="516"/>
      <c r="API47" s="516"/>
      <c r="APJ47" s="516"/>
      <c r="APK47" s="516"/>
      <c r="APL47" s="516"/>
      <c r="APM47" s="516"/>
      <c r="APN47" s="516"/>
      <c r="APO47" s="516"/>
      <c r="APP47" s="516"/>
      <c r="APQ47" s="516"/>
      <c r="APR47" s="516"/>
      <c r="APS47" s="516"/>
      <c r="APT47" s="516"/>
      <c r="APU47" s="516"/>
      <c r="APV47" s="516"/>
      <c r="APW47" s="516"/>
      <c r="APX47" s="516"/>
      <c r="APY47" s="516"/>
      <c r="APZ47" s="516"/>
      <c r="AQA47" s="516"/>
      <c r="AQB47" s="516"/>
      <c r="AQC47" s="516"/>
      <c r="AQD47" s="516"/>
      <c r="AQE47" s="516"/>
      <c r="AQF47" s="516"/>
      <c r="AQG47" s="516"/>
      <c r="AQH47" s="516"/>
      <c r="AQI47" s="516"/>
      <c r="AQJ47" s="516"/>
      <c r="AQK47" s="516"/>
      <c r="AQL47" s="516"/>
      <c r="AQM47" s="516"/>
      <c r="AQN47" s="516"/>
      <c r="AQO47" s="516"/>
      <c r="AQP47" s="516"/>
      <c r="AQQ47" s="516"/>
      <c r="AQR47" s="516"/>
      <c r="AQS47" s="516"/>
      <c r="AQT47" s="516"/>
      <c r="AQU47" s="516"/>
      <c r="AQV47" s="516"/>
      <c r="AQW47" s="516"/>
      <c r="AQX47" s="516"/>
      <c r="AQY47" s="516"/>
      <c r="AQZ47" s="516"/>
      <c r="ARA47" s="516"/>
      <c r="ARB47" s="516"/>
      <c r="ARC47" s="516"/>
      <c r="ARD47" s="516"/>
      <c r="ARE47" s="516"/>
      <c r="ARF47" s="516"/>
      <c r="ARG47" s="516"/>
      <c r="ARH47" s="516"/>
      <c r="ARI47" s="516"/>
      <c r="ARJ47" s="516"/>
      <c r="ARK47" s="516"/>
      <c r="ARL47" s="516"/>
      <c r="ARM47" s="516"/>
      <c r="ARN47" s="516"/>
      <c r="ARO47" s="516"/>
      <c r="ARP47" s="516"/>
      <c r="ARQ47" s="516"/>
      <c r="ARR47" s="516"/>
      <c r="ARS47" s="516"/>
      <c r="ART47" s="516"/>
      <c r="ARU47" s="516"/>
      <c r="ARV47" s="516"/>
      <c r="ARW47" s="516"/>
      <c r="ARX47" s="516"/>
      <c r="ARY47" s="516"/>
      <c r="ARZ47" s="516"/>
      <c r="ASA47" s="516"/>
      <c r="ASB47" s="516"/>
      <c r="ASC47" s="516"/>
      <c r="ASD47" s="516"/>
      <c r="ASE47" s="516"/>
      <c r="ASF47" s="516"/>
      <c r="ASG47" s="516"/>
      <c r="ASH47" s="516"/>
      <c r="ASI47" s="516"/>
      <c r="ASJ47" s="516"/>
      <c r="ASK47" s="516"/>
      <c r="ASL47" s="516"/>
      <c r="ASM47" s="516"/>
      <c r="ASN47" s="516"/>
      <c r="ASO47" s="516"/>
      <c r="ASP47" s="516"/>
      <c r="ASQ47" s="516"/>
      <c r="ASR47" s="516"/>
      <c r="ASS47" s="516"/>
      <c r="AST47" s="516"/>
      <c r="ASU47" s="516"/>
      <c r="ASV47" s="516"/>
      <c r="ASW47" s="516"/>
      <c r="ASX47" s="516"/>
      <c r="ASY47" s="516"/>
      <c r="ASZ47" s="516"/>
      <c r="ATA47" s="516"/>
      <c r="ATB47" s="516"/>
      <c r="ATC47" s="516"/>
      <c r="ATD47" s="516"/>
      <c r="ATE47" s="516"/>
      <c r="ATF47" s="516"/>
      <c r="ATG47" s="516"/>
      <c r="ATH47" s="516"/>
      <c r="ATI47" s="516"/>
      <c r="ATJ47" s="516"/>
      <c r="ATK47" s="516"/>
      <c r="ATL47" s="516"/>
      <c r="ATM47" s="516"/>
      <c r="ATN47" s="516"/>
      <c r="ATO47" s="516"/>
      <c r="ATP47" s="516"/>
      <c r="ATQ47" s="516"/>
      <c r="ATR47" s="516"/>
      <c r="ATS47" s="516"/>
      <c r="ATT47" s="516"/>
      <c r="ATU47" s="516"/>
      <c r="ATV47" s="516"/>
      <c r="ATW47" s="516"/>
      <c r="ATX47" s="516"/>
      <c r="ATY47" s="516"/>
      <c r="ATZ47" s="516"/>
      <c r="AUA47" s="516"/>
      <c r="AUB47" s="516"/>
      <c r="AUC47" s="516"/>
      <c r="AUD47" s="516"/>
      <c r="AUE47" s="516"/>
      <c r="AUF47" s="516"/>
      <c r="AUG47" s="516"/>
      <c r="AUH47" s="516"/>
      <c r="AUI47" s="516"/>
      <c r="AUJ47" s="516"/>
      <c r="AUK47" s="516"/>
      <c r="AUL47" s="516"/>
      <c r="AUM47" s="516"/>
      <c r="AUN47" s="516"/>
      <c r="AUO47" s="516"/>
      <c r="AUP47" s="516"/>
      <c r="AUQ47" s="516"/>
      <c r="AUR47" s="516"/>
      <c r="AUS47" s="516"/>
      <c r="AUT47" s="516"/>
      <c r="AUU47" s="516"/>
      <c r="AUV47" s="516"/>
      <c r="AUW47" s="516"/>
      <c r="AUX47" s="516"/>
      <c r="AUY47" s="516"/>
      <c r="AUZ47" s="516"/>
      <c r="AVA47" s="516"/>
      <c r="AVB47" s="516"/>
      <c r="AVC47" s="516"/>
      <c r="AVD47" s="516"/>
      <c r="AVE47" s="516"/>
      <c r="AVF47" s="516"/>
      <c r="AVG47" s="516"/>
      <c r="AVH47" s="516"/>
      <c r="AVI47" s="516"/>
      <c r="AVJ47" s="516"/>
      <c r="AVK47" s="516"/>
      <c r="AVL47" s="516"/>
      <c r="AVM47" s="516"/>
      <c r="AVN47" s="516"/>
      <c r="AVO47" s="516"/>
      <c r="AVP47" s="516"/>
      <c r="AVQ47" s="516"/>
      <c r="AVR47" s="516"/>
      <c r="AVS47" s="516"/>
      <c r="AVT47" s="516"/>
      <c r="AVU47" s="516"/>
      <c r="AVV47" s="516"/>
      <c r="AVW47" s="516"/>
      <c r="AVX47" s="516"/>
      <c r="AVY47" s="516"/>
      <c r="AVZ47" s="516"/>
      <c r="AWA47" s="516"/>
      <c r="AWB47" s="516"/>
      <c r="AWC47" s="516"/>
      <c r="AWD47" s="516"/>
      <c r="AWE47" s="516"/>
      <c r="AWF47" s="516"/>
      <c r="AWG47" s="516"/>
      <c r="AWH47" s="516"/>
      <c r="AWI47" s="516"/>
      <c r="AWJ47" s="516"/>
      <c r="AWK47" s="516"/>
      <c r="AWL47" s="516"/>
      <c r="AWM47" s="516"/>
      <c r="AWN47" s="516"/>
      <c r="AWO47" s="516"/>
      <c r="AWP47" s="516"/>
      <c r="AWQ47" s="516"/>
      <c r="AWR47" s="516"/>
      <c r="AWS47" s="516"/>
      <c r="AWT47" s="516"/>
      <c r="AWU47" s="516"/>
      <c r="AWV47" s="516"/>
      <c r="AWW47" s="516"/>
      <c r="AWX47" s="516"/>
      <c r="AWY47" s="516"/>
      <c r="AWZ47" s="516"/>
      <c r="AXA47" s="516"/>
      <c r="AXB47" s="516"/>
      <c r="AXC47" s="516"/>
      <c r="AXD47" s="516"/>
      <c r="AXE47" s="516"/>
      <c r="AXF47" s="516"/>
      <c r="AXG47" s="516"/>
      <c r="AXH47" s="516"/>
      <c r="AXI47" s="516"/>
      <c r="AXJ47" s="516"/>
      <c r="AXK47" s="516"/>
      <c r="AXL47" s="516"/>
      <c r="AXM47" s="516"/>
      <c r="AXN47" s="516"/>
      <c r="AXO47" s="516"/>
      <c r="AXP47" s="516"/>
      <c r="AXQ47" s="516"/>
      <c r="AXR47" s="516"/>
      <c r="AXS47" s="516"/>
      <c r="AXT47" s="516"/>
      <c r="AXU47" s="516"/>
      <c r="AXV47" s="516"/>
      <c r="AXW47" s="516"/>
      <c r="AXX47" s="516"/>
      <c r="AXY47" s="516"/>
      <c r="AXZ47" s="516"/>
      <c r="AYA47" s="516"/>
      <c r="AYB47" s="516"/>
      <c r="AYC47" s="516"/>
      <c r="AYD47" s="516"/>
      <c r="AYE47" s="516"/>
      <c r="AYF47" s="516"/>
      <c r="AYG47" s="516"/>
      <c r="AYH47" s="516"/>
      <c r="AYI47" s="516"/>
      <c r="AYJ47" s="516"/>
      <c r="AYK47" s="516"/>
      <c r="AYL47" s="516"/>
      <c r="AYM47" s="516"/>
      <c r="AYN47" s="516"/>
      <c r="AYO47" s="516"/>
      <c r="AYP47" s="516"/>
      <c r="AYQ47" s="516"/>
      <c r="AYR47" s="516"/>
      <c r="AYS47" s="516"/>
      <c r="AYT47" s="516"/>
      <c r="AYU47" s="516"/>
      <c r="AYV47" s="516"/>
      <c r="AYW47" s="516"/>
      <c r="AYX47" s="516"/>
      <c r="AYY47" s="516"/>
      <c r="AYZ47" s="516"/>
      <c r="AZA47" s="516"/>
      <c r="AZB47" s="516"/>
      <c r="AZC47" s="516"/>
      <c r="AZD47" s="516"/>
      <c r="AZE47" s="516"/>
      <c r="AZF47" s="516"/>
      <c r="AZG47" s="516"/>
      <c r="AZH47" s="516"/>
      <c r="AZI47" s="516"/>
      <c r="AZJ47" s="516"/>
      <c r="AZK47" s="516"/>
      <c r="AZL47" s="516"/>
      <c r="AZM47" s="516"/>
      <c r="AZN47" s="516"/>
      <c r="AZO47" s="516"/>
      <c r="AZP47" s="516"/>
      <c r="AZQ47" s="516"/>
      <c r="AZR47" s="516"/>
      <c r="AZS47" s="516"/>
      <c r="AZT47" s="516"/>
      <c r="AZU47" s="516"/>
      <c r="AZV47" s="516"/>
      <c r="AZW47" s="516"/>
      <c r="AZX47" s="516"/>
      <c r="AZY47" s="516"/>
      <c r="AZZ47" s="516"/>
      <c r="BAA47" s="516"/>
      <c r="BAB47" s="516"/>
      <c r="BAC47" s="516"/>
      <c r="BAD47" s="516"/>
      <c r="BAE47" s="516"/>
      <c r="BAF47" s="516"/>
      <c r="BAG47" s="516"/>
      <c r="BAH47" s="516"/>
      <c r="BAI47" s="516"/>
      <c r="BAJ47" s="516"/>
      <c r="BAK47" s="516"/>
      <c r="BAL47" s="516"/>
      <c r="BAM47" s="516"/>
      <c r="BAN47" s="516"/>
      <c r="BAO47" s="516"/>
      <c r="BAP47" s="516"/>
      <c r="BAQ47" s="516"/>
      <c r="BAR47" s="516"/>
      <c r="BAS47" s="516"/>
      <c r="BAT47" s="516"/>
      <c r="BAU47" s="516"/>
      <c r="BAV47" s="516"/>
      <c r="BAW47" s="516"/>
      <c r="BAX47" s="516"/>
      <c r="BAY47" s="516"/>
      <c r="BAZ47" s="516"/>
      <c r="BBA47" s="516"/>
      <c r="BBB47" s="516"/>
      <c r="BBC47" s="516"/>
      <c r="BBD47" s="516"/>
      <c r="BBE47" s="516"/>
      <c r="BBF47" s="516"/>
      <c r="BBG47" s="516"/>
      <c r="BBH47" s="516"/>
      <c r="BBI47" s="516"/>
      <c r="BBJ47" s="516"/>
      <c r="BBK47" s="516"/>
      <c r="BBL47" s="516"/>
      <c r="BBM47" s="516"/>
      <c r="BBN47" s="516"/>
      <c r="BBO47" s="516"/>
      <c r="BBP47" s="516"/>
      <c r="BBQ47" s="516"/>
      <c r="BBR47" s="516"/>
      <c r="BBS47" s="516"/>
      <c r="BBT47" s="516"/>
      <c r="BBU47" s="516"/>
      <c r="BBV47" s="516"/>
      <c r="BBW47" s="516"/>
      <c r="BBX47" s="516"/>
      <c r="BBY47" s="516"/>
      <c r="BBZ47" s="516"/>
      <c r="BCA47" s="516"/>
      <c r="BCB47" s="516"/>
      <c r="BCC47" s="516"/>
      <c r="BCD47" s="516"/>
      <c r="BCE47" s="516"/>
      <c r="BCF47" s="516"/>
      <c r="BCG47" s="516"/>
      <c r="BCH47" s="516"/>
      <c r="BCI47" s="516"/>
      <c r="BCJ47" s="516"/>
      <c r="BCK47" s="516"/>
      <c r="BCL47" s="516"/>
      <c r="BCM47" s="516"/>
      <c r="BCN47" s="516"/>
      <c r="BCO47" s="516"/>
      <c r="BCP47" s="516"/>
      <c r="BCQ47" s="516"/>
      <c r="BCR47" s="516"/>
      <c r="BCS47" s="516"/>
      <c r="BCT47" s="516"/>
      <c r="BCU47" s="516"/>
      <c r="BCV47" s="516"/>
      <c r="BCW47" s="516"/>
      <c r="BCX47" s="516"/>
      <c r="BCY47" s="516"/>
      <c r="BCZ47" s="516"/>
      <c r="BDA47" s="516"/>
      <c r="BDB47" s="516"/>
      <c r="BDC47" s="516"/>
      <c r="BDD47" s="516"/>
      <c r="BDE47" s="516"/>
      <c r="BDF47" s="516"/>
      <c r="BDG47" s="516"/>
      <c r="BDH47" s="516"/>
      <c r="BDI47" s="516"/>
      <c r="BDJ47" s="516"/>
      <c r="BDK47" s="516"/>
      <c r="BDL47" s="516"/>
      <c r="BDM47" s="516"/>
      <c r="BDN47" s="516"/>
      <c r="BDO47" s="516"/>
      <c r="BDP47" s="516"/>
      <c r="BDQ47" s="516"/>
      <c r="BDR47" s="516"/>
      <c r="BDS47" s="516"/>
      <c r="BDT47" s="516"/>
      <c r="BDU47" s="516"/>
      <c r="BDV47" s="516"/>
      <c r="BDW47" s="516"/>
      <c r="BDX47" s="516"/>
      <c r="BDY47" s="516"/>
      <c r="BDZ47" s="516"/>
      <c r="BEA47" s="516"/>
      <c r="BEB47" s="516"/>
      <c r="BEC47" s="516"/>
      <c r="BED47" s="516"/>
      <c r="BEE47" s="516"/>
      <c r="BEF47" s="516"/>
      <c r="BEG47" s="516"/>
      <c r="BEH47" s="516"/>
      <c r="BEI47" s="516"/>
      <c r="BEJ47" s="516"/>
      <c r="BEK47" s="516"/>
      <c r="BEL47" s="516"/>
      <c r="BEM47" s="516"/>
      <c r="BEN47" s="516"/>
      <c r="BEO47" s="516"/>
      <c r="BEP47" s="516"/>
      <c r="BEQ47" s="516"/>
      <c r="BER47" s="516"/>
      <c r="BES47" s="516"/>
      <c r="BET47" s="516"/>
      <c r="BEU47" s="516"/>
      <c r="BEV47" s="516"/>
      <c r="BEW47" s="516"/>
      <c r="BEX47" s="516"/>
      <c r="BEY47" s="516"/>
      <c r="BEZ47" s="516"/>
      <c r="BFA47" s="516"/>
      <c r="BFB47" s="516"/>
      <c r="BFC47" s="516"/>
      <c r="BFD47" s="516"/>
      <c r="BFE47" s="516"/>
      <c r="BFF47" s="516"/>
      <c r="BFG47" s="516"/>
      <c r="BFH47" s="516"/>
      <c r="BFI47" s="516"/>
      <c r="BFJ47" s="516"/>
      <c r="BFK47" s="516"/>
      <c r="BFL47" s="516"/>
      <c r="BFM47" s="516"/>
      <c r="BFN47" s="516"/>
      <c r="BFO47" s="516"/>
      <c r="BFP47" s="516"/>
      <c r="BFQ47" s="516"/>
      <c r="BFR47" s="516"/>
      <c r="BFS47" s="516"/>
      <c r="BFT47" s="516"/>
      <c r="BFU47" s="516"/>
      <c r="BFV47" s="516"/>
      <c r="BFW47" s="516"/>
      <c r="BFX47" s="516"/>
      <c r="BFY47" s="516"/>
      <c r="BFZ47" s="516"/>
      <c r="BGA47" s="516"/>
      <c r="BGB47" s="516"/>
      <c r="BGC47" s="516"/>
      <c r="BGD47" s="516"/>
      <c r="BGE47" s="516"/>
      <c r="BGF47" s="516"/>
      <c r="BGG47" s="516"/>
      <c r="BGH47" s="516"/>
      <c r="BGI47" s="516"/>
      <c r="BGJ47" s="516"/>
      <c r="BGK47" s="516"/>
      <c r="BGL47" s="516"/>
      <c r="BGM47" s="516"/>
      <c r="BGN47" s="516"/>
      <c r="BGO47" s="516"/>
      <c r="BGP47" s="516"/>
      <c r="BGQ47" s="516"/>
      <c r="BGR47" s="516"/>
      <c r="BGS47" s="516"/>
      <c r="BGT47" s="516"/>
      <c r="BGU47" s="516"/>
      <c r="BGV47" s="516"/>
      <c r="BGW47" s="516"/>
      <c r="BGX47" s="516"/>
      <c r="BGY47" s="516"/>
      <c r="BGZ47" s="516"/>
      <c r="BHA47" s="516"/>
      <c r="BHB47" s="516"/>
      <c r="BHC47" s="516"/>
      <c r="BHD47" s="516"/>
      <c r="BHE47" s="516"/>
      <c r="BHF47" s="516"/>
      <c r="BHG47" s="516"/>
      <c r="BHH47" s="516"/>
      <c r="BHI47" s="516"/>
      <c r="BHJ47" s="516"/>
      <c r="BHK47" s="516"/>
      <c r="BHL47" s="516"/>
      <c r="BHM47" s="516"/>
      <c r="BHN47" s="516"/>
      <c r="BHO47" s="516"/>
      <c r="BHP47" s="516"/>
      <c r="BHQ47" s="516"/>
      <c r="BHR47" s="516"/>
      <c r="BHS47" s="516"/>
      <c r="BHT47" s="516"/>
      <c r="BHU47" s="516"/>
      <c r="BHV47" s="516"/>
      <c r="BHW47" s="516"/>
      <c r="BHX47" s="516"/>
      <c r="BHY47" s="516"/>
      <c r="BHZ47" s="516"/>
      <c r="BIA47" s="516"/>
      <c r="BIB47" s="516"/>
      <c r="BIC47" s="516"/>
      <c r="BID47" s="516"/>
      <c r="BIE47" s="516"/>
      <c r="BIF47" s="516"/>
      <c r="BIG47" s="516"/>
      <c r="BIH47" s="516"/>
      <c r="BII47" s="516"/>
      <c r="BIJ47" s="516"/>
      <c r="BIK47" s="516"/>
      <c r="BIL47" s="516"/>
      <c r="BIM47" s="516"/>
      <c r="BIN47" s="516"/>
      <c r="BIO47" s="516"/>
      <c r="BIP47" s="516"/>
      <c r="BIQ47" s="516"/>
      <c r="BIR47" s="516"/>
      <c r="BIS47" s="516"/>
      <c r="BIT47" s="516"/>
      <c r="BIU47" s="516"/>
      <c r="BIV47" s="516"/>
      <c r="BIW47" s="516"/>
      <c r="BIX47" s="516"/>
      <c r="BIY47" s="516"/>
      <c r="BIZ47" s="516"/>
      <c r="BJA47" s="516"/>
      <c r="BJB47" s="516"/>
      <c r="BJC47" s="516"/>
      <c r="BJD47" s="516"/>
      <c r="BJE47" s="516"/>
      <c r="BJF47" s="516"/>
      <c r="BJG47" s="516"/>
      <c r="BJH47" s="516"/>
      <c r="BJI47" s="516"/>
      <c r="BJJ47" s="516"/>
      <c r="BJK47" s="516"/>
      <c r="BJL47" s="516"/>
      <c r="BJM47" s="516"/>
      <c r="BJN47" s="516"/>
      <c r="BJO47" s="516"/>
      <c r="BJP47" s="516"/>
      <c r="BJQ47" s="516"/>
      <c r="BJR47" s="516"/>
      <c r="BJS47" s="516"/>
      <c r="BJT47" s="516"/>
      <c r="BJU47" s="516"/>
      <c r="BJV47" s="516"/>
      <c r="BJW47" s="516"/>
      <c r="BJX47" s="516"/>
      <c r="BJY47" s="516"/>
      <c r="BJZ47" s="516"/>
      <c r="BKA47" s="516"/>
      <c r="BKB47" s="516"/>
      <c r="BKC47" s="516"/>
      <c r="BKD47" s="516"/>
      <c r="BKE47" s="516"/>
      <c r="BKF47" s="516"/>
      <c r="BKG47" s="516"/>
      <c r="BKH47" s="516"/>
      <c r="BKI47" s="516"/>
      <c r="BKJ47" s="516"/>
      <c r="BKK47" s="516"/>
      <c r="BKL47" s="516"/>
      <c r="BKM47" s="516"/>
      <c r="BKN47" s="516"/>
      <c r="BKO47" s="516"/>
      <c r="BKP47" s="516"/>
      <c r="BKQ47" s="516"/>
      <c r="BKR47" s="516"/>
      <c r="BKS47" s="516"/>
      <c r="BKT47" s="516"/>
      <c r="BKU47" s="516"/>
      <c r="BKV47" s="516"/>
      <c r="BKW47" s="516"/>
      <c r="BKX47" s="516"/>
      <c r="BKY47" s="516"/>
      <c r="BKZ47" s="516"/>
      <c r="BLA47" s="516"/>
      <c r="BLB47" s="516"/>
      <c r="BLC47" s="516"/>
      <c r="BLD47" s="516"/>
      <c r="BLE47" s="516"/>
      <c r="BLF47" s="516"/>
      <c r="BLG47" s="516"/>
      <c r="BLH47" s="516"/>
      <c r="BLI47" s="516"/>
      <c r="BLJ47" s="516"/>
      <c r="BLK47" s="516"/>
      <c r="BLL47" s="516"/>
      <c r="BLM47" s="516"/>
      <c r="BLN47" s="516"/>
      <c r="BLO47" s="516"/>
      <c r="BLP47" s="516"/>
      <c r="BLQ47" s="516"/>
      <c r="BLR47" s="516"/>
      <c r="BLS47" s="516"/>
      <c r="BLT47" s="516"/>
      <c r="BLU47" s="516"/>
      <c r="BLV47" s="516"/>
      <c r="BLW47" s="516"/>
      <c r="BLX47" s="516"/>
      <c r="BLY47" s="516"/>
      <c r="BLZ47" s="516"/>
      <c r="BMA47" s="516"/>
      <c r="BMB47" s="516"/>
      <c r="BMC47" s="516"/>
      <c r="BMD47" s="516"/>
      <c r="BME47" s="516"/>
      <c r="BMF47" s="516"/>
      <c r="BMG47" s="516"/>
      <c r="BMH47" s="516"/>
      <c r="BMI47" s="516"/>
      <c r="BMJ47" s="516"/>
      <c r="BMK47" s="516"/>
      <c r="BML47" s="516"/>
      <c r="BMM47" s="516"/>
      <c r="BMN47" s="516"/>
      <c r="BMO47" s="516"/>
      <c r="BMP47" s="516"/>
      <c r="BMQ47" s="516"/>
      <c r="BMR47" s="516"/>
      <c r="BMS47" s="516"/>
      <c r="BMT47" s="516"/>
      <c r="BMU47" s="516"/>
      <c r="BMV47" s="516"/>
      <c r="BMW47" s="516"/>
      <c r="BMX47" s="516"/>
      <c r="BMY47" s="516"/>
      <c r="BMZ47" s="516"/>
      <c r="BNA47" s="516"/>
      <c r="BNB47" s="516"/>
      <c r="BNC47" s="516"/>
      <c r="BND47" s="516"/>
      <c r="BNE47" s="516"/>
      <c r="BNF47" s="516"/>
      <c r="BNG47" s="516"/>
      <c r="BNH47" s="516"/>
      <c r="BNI47" s="516"/>
      <c r="BNJ47" s="516"/>
      <c r="BNK47" s="516"/>
      <c r="BNL47" s="516"/>
      <c r="BNM47" s="516"/>
      <c r="BNN47" s="516"/>
      <c r="BNO47" s="516"/>
      <c r="BNP47" s="516"/>
      <c r="BNQ47" s="516"/>
      <c r="BNR47" s="516"/>
      <c r="BNS47" s="516"/>
      <c r="BNT47" s="516"/>
      <c r="BNU47" s="516"/>
      <c r="BNV47" s="516"/>
      <c r="BNW47" s="516"/>
      <c r="BNX47" s="516"/>
      <c r="BNY47" s="516"/>
      <c r="BNZ47" s="516"/>
      <c r="BOA47" s="516"/>
      <c r="BOB47" s="516"/>
      <c r="BOC47" s="516"/>
      <c r="BOD47" s="516"/>
      <c r="BOE47" s="516"/>
      <c r="BOF47" s="516"/>
      <c r="BOG47" s="516"/>
      <c r="BOH47" s="516"/>
      <c r="BOI47" s="516"/>
      <c r="BOJ47" s="516"/>
      <c r="BOK47" s="516"/>
      <c r="BOL47" s="516"/>
      <c r="BOM47" s="516"/>
      <c r="BON47" s="516"/>
      <c r="BOO47" s="516"/>
      <c r="BOP47" s="516"/>
      <c r="BOQ47" s="516"/>
      <c r="BOR47" s="516"/>
      <c r="BOS47" s="516"/>
      <c r="BOT47" s="516"/>
      <c r="BOU47" s="516"/>
      <c r="BOV47" s="516"/>
      <c r="BOW47" s="516"/>
      <c r="BOX47" s="516"/>
      <c r="BOY47" s="516"/>
      <c r="BOZ47" s="516"/>
      <c r="BPA47" s="516"/>
      <c r="BPB47" s="516"/>
      <c r="BPC47" s="516"/>
      <c r="BPD47" s="516"/>
      <c r="BPE47" s="516"/>
      <c r="BPF47" s="516"/>
      <c r="BPG47" s="516"/>
      <c r="BPH47" s="516"/>
      <c r="BPI47" s="516"/>
      <c r="BPJ47" s="516"/>
      <c r="BPK47" s="516"/>
      <c r="BPL47" s="516"/>
      <c r="BPM47" s="516"/>
      <c r="BPN47" s="516"/>
      <c r="BPO47" s="516"/>
      <c r="BPP47" s="516"/>
      <c r="BPQ47" s="516"/>
      <c r="BPR47" s="516"/>
      <c r="BPS47" s="516"/>
      <c r="BPT47" s="516"/>
      <c r="BPU47" s="516"/>
      <c r="BPV47" s="516"/>
      <c r="BPW47" s="516"/>
      <c r="BPX47" s="516"/>
      <c r="BPY47" s="516"/>
      <c r="BPZ47" s="516"/>
      <c r="BQA47" s="516"/>
      <c r="BQB47" s="516"/>
      <c r="BQC47" s="516"/>
      <c r="BQD47" s="516"/>
      <c r="BQE47" s="516"/>
      <c r="BQF47" s="516"/>
      <c r="BQG47" s="516"/>
      <c r="BQH47" s="516"/>
      <c r="BQI47" s="516"/>
      <c r="BQJ47" s="516"/>
      <c r="BQK47" s="516"/>
      <c r="BQL47" s="516"/>
      <c r="BQM47" s="516"/>
      <c r="BQN47" s="516"/>
      <c r="BQO47" s="516"/>
      <c r="BQP47" s="516"/>
      <c r="BQQ47" s="516"/>
      <c r="BQR47" s="516"/>
      <c r="BQS47" s="516"/>
      <c r="BQT47" s="516"/>
      <c r="BQU47" s="516"/>
      <c r="BQV47" s="516"/>
      <c r="BQW47" s="516"/>
      <c r="BQX47" s="516"/>
      <c r="BQY47" s="516"/>
      <c r="BQZ47" s="516"/>
      <c r="BRA47" s="516"/>
      <c r="BRB47" s="516"/>
      <c r="BRC47" s="516"/>
      <c r="BRD47" s="516"/>
      <c r="BRE47" s="516"/>
      <c r="BRF47" s="516"/>
      <c r="BRG47" s="516"/>
      <c r="BRH47" s="516"/>
      <c r="BRI47" s="516"/>
      <c r="BRJ47" s="516"/>
      <c r="BRK47" s="516"/>
      <c r="BRL47" s="516"/>
      <c r="BRM47" s="516"/>
      <c r="BRN47" s="516"/>
      <c r="BRO47" s="516"/>
      <c r="BRP47" s="516"/>
      <c r="BRQ47" s="516"/>
      <c r="BRR47" s="516"/>
      <c r="BRS47" s="516"/>
      <c r="BRT47" s="516"/>
      <c r="BRU47" s="516"/>
      <c r="BRV47" s="516"/>
      <c r="BRW47" s="516"/>
      <c r="BRX47" s="516"/>
      <c r="BRY47" s="516"/>
      <c r="BRZ47" s="516"/>
      <c r="BSA47" s="516"/>
      <c r="BSB47" s="516"/>
      <c r="BSC47" s="516"/>
      <c r="BSD47" s="516"/>
      <c r="BSE47" s="516"/>
      <c r="BSF47" s="516"/>
      <c r="BSG47" s="516"/>
      <c r="BSH47" s="516"/>
      <c r="BSI47" s="516"/>
      <c r="BSJ47" s="516"/>
      <c r="BSK47" s="516"/>
      <c r="BSL47" s="516"/>
      <c r="BSM47" s="516"/>
      <c r="BSN47" s="516"/>
      <c r="BSO47" s="516"/>
      <c r="BSP47" s="516"/>
      <c r="BSQ47" s="516"/>
      <c r="BSR47" s="516"/>
      <c r="BSS47" s="516"/>
      <c r="BST47" s="516"/>
      <c r="BSU47" s="516"/>
      <c r="BSV47" s="516"/>
      <c r="BSW47" s="516"/>
      <c r="BSX47" s="516"/>
      <c r="BSY47" s="516"/>
      <c r="BSZ47" s="516"/>
      <c r="BTA47" s="516"/>
      <c r="BTB47" s="516"/>
      <c r="BTC47" s="516"/>
      <c r="BTD47" s="516"/>
      <c r="BTE47" s="516"/>
      <c r="BTF47" s="516"/>
      <c r="BTG47" s="516"/>
      <c r="BTH47" s="516"/>
      <c r="BTI47" s="516"/>
      <c r="BTJ47" s="516"/>
      <c r="BTK47" s="516"/>
      <c r="BTL47" s="516"/>
      <c r="BTM47" s="516"/>
      <c r="BTN47" s="516"/>
      <c r="BTO47" s="516"/>
      <c r="BTP47" s="516"/>
      <c r="BTQ47" s="516"/>
      <c r="BTR47" s="516"/>
      <c r="BTS47" s="516"/>
      <c r="BTT47" s="516"/>
      <c r="BTU47" s="516"/>
      <c r="BTV47" s="516"/>
      <c r="BTW47" s="516"/>
      <c r="BTX47" s="516"/>
      <c r="BTY47" s="516"/>
      <c r="BTZ47" s="516"/>
      <c r="BUA47" s="516"/>
      <c r="BUB47" s="516"/>
      <c r="BUC47" s="516"/>
      <c r="BUD47" s="516"/>
      <c r="BUE47" s="516"/>
      <c r="BUF47" s="516"/>
      <c r="BUG47" s="516"/>
      <c r="BUH47" s="516"/>
      <c r="BUI47" s="516"/>
      <c r="BUJ47" s="516"/>
      <c r="BUK47" s="516"/>
      <c r="BUL47" s="516"/>
      <c r="BUM47" s="516"/>
      <c r="BUN47" s="516"/>
      <c r="BUO47" s="516"/>
      <c r="BUP47" s="516"/>
      <c r="BUQ47" s="516"/>
      <c r="BUR47" s="516"/>
      <c r="BUS47" s="516"/>
      <c r="BUT47" s="516"/>
      <c r="BUU47" s="516"/>
      <c r="BUV47" s="516"/>
      <c r="BUW47" s="516"/>
      <c r="BUX47" s="516"/>
      <c r="BUY47" s="516"/>
      <c r="BUZ47" s="516"/>
      <c r="BVA47" s="516"/>
      <c r="BVB47" s="516"/>
      <c r="BVC47" s="516"/>
      <c r="BVD47" s="516"/>
      <c r="BVE47" s="516"/>
      <c r="BVF47" s="516"/>
      <c r="BVG47" s="516"/>
      <c r="BVH47" s="516"/>
      <c r="BVI47" s="516"/>
      <c r="BVJ47" s="516"/>
      <c r="BVK47" s="516"/>
      <c r="BVL47" s="516"/>
      <c r="BVM47" s="516"/>
      <c r="BVN47" s="516"/>
      <c r="BVO47" s="516"/>
      <c r="BVP47" s="516"/>
      <c r="BVQ47" s="516"/>
      <c r="BVR47" s="516"/>
      <c r="BVS47" s="516"/>
      <c r="BVT47" s="516"/>
      <c r="BVU47" s="516"/>
      <c r="BVV47" s="516"/>
      <c r="BVW47" s="516"/>
      <c r="BVX47" s="516"/>
      <c r="BVY47" s="516"/>
      <c r="BVZ47" s="516"/>
      <c r="BWA47" s="516"/>
      <c r="BWB47" s="516"/>
      <c r="BWC47" s="516"/>
      <c r="BWD47" s="516"/>
      <c r="BWE47" s="516"/>
      <c r="BWF47" s="516"/>
      <c r="BWG47" s="516"/>
      <c r="BWH47" s="516"/>
      <c r="BWI47" s="516"/>
      <c r="BWJ47" s="516"/>
      <c r="BWK47" s="516"/>
      <c r="BWL47" s="516"/>
      <c r="BWM47" s="516"/>
      <c r="BWN47" s="516"/>
      <c r="BWO47" s="516"/>
      <c r="BWP47" s="516"/>
      <c r="BWQ47" s="516"/>
      <c r="BWR47" s="516"/>
      <c r="BWS47" s="516"/>
      <c r="BWT47" s="516"/>
      <c r="BWU47" s="516"/>
      <c r="BWV47" s="516"/>
      <c r="BWW47" s="516"/>
      <c r="BWX47" s="516"/>
      <c r="BWY47" s="516"/>
      <c r="BWZ47" s="516"/>
      <c r="BXA47" s="516"/>
      <c r="BXB47" s="516"/>
      <c r="BXC47" s="516"/>
      <c r="BXD47" s="516"/>
      <c r="BXE47" s="516"/>
      <c r="BXF47" s="516"/>
      <c r="BXG47" s="516"/>
      <c r="BXH47" s="516"/>
      <c r="BXI47" s="516"/>
      <c r="BXJ47" s="516"/>
      <c r="BXK47" s="516"/>
      <c r="BXL47" s="516"/>
      <c r="BXM47" s="516"/>
      <c r="BXN47" s="516"/>
      <c r="BXO47" s="516"/>
      <c r="BXP47" s="516"/>
      <c r="BXQ47" s="516"/>
      <c r="BXR47" s="516"/>
      <c r="BXS47" s="516"/>
      <c r="BXT47" s="516"/>
      <c r="BXU47" s="516"/>
      <c r="BXV47" s="516"/>
      <c r="BXW47" s="516"/>
      <c r="BXX47" s="516"/>
      <c r="BXY47" s="516"/>
      <c r="BXZ47" s="516"/>
      <c r="BYA47" s="516"/>
      <c r="BYB47" s="516"/>
      <c r="BYC47" s="516"/>
      <c r="BYD47" s="516"/>
      <c r="BYE47" s="516"/>
      <c r="BYF47" s="516"/>
      <c r="BYG47" s="516"/>
      <c r="BYH47" s="516"/>
      <c r="BYI47" s="516"/>
      <c r="BYJ47" s="516"/>
      <c r="BYK47" s="516"/>
      <c r="BYL47" s="516"/>
      <c r="BYM47" s="516"/>
      <c r="BYN47" s="516"/>
      <c r="BYO47" s="516"/>
      <c r="BYP47" s="516"/>
      <c r="BYQ47" s="516"/>
      <c r="BYR47" s="516"/>
      <c r="BYS47" s="516"/>
      <c r="BYT47" s="516"/>
      <c r="BYU47" s="516"/>
      <c r="BYV47" s="516"/>
      <c r="BYW47" s="516"/>
      <c r="BYX47" s="516"/>
      <c r="BYY47" s="516"/>
      <c r="BYZ47" s="516"/>
      <c r="BZA47" s="516"/>
      <c r="BZB47" s="516"/>
      <c r="BZC47" s="516"/>
      <c r="BZD47" s="516"/>
      <c r="BZE47" s="516"/>
      <c r="BZF47" s="516"/>
      <c r="BZG47" s="516"/>
      <c r="BZH47" s="516"/>
      <c r="BZI47" s="516"/>
      <c r="BZJ47" s="516"/>
      <c r="BZK47" s="516"/>
      <c r="BZL47" s="516"/>
      <c r="BZM47" s="516"/>
      <c r="BZN47" s="516"/>
      <c r="BZO47" s="516"/>
      <c r="BZP47" s="516"/>
      <c r="BZQ47" s="516"/>
      <c r="BZR47" s="516"/>
      <c r="BZS47" s="516"/>
      <c r="BZT47" s="516"/>
      <c r="BZU47" s="516"/>
      <c r="BZV47" s="516"/>
      <c r="BZW47" s="516"/>
      <c r="BZX47" s="516"/>
      <c r="BZY47" s="516"/>
      <c r="BZZ47" s="516"/>
      <c r="CAA47" s="516"/>
      <c r="CAB47" s="516"/>
      <c r="CAC47" s="516"/>
      <c r="CAD47" s="516"/>
      <c r="CAE47" s="516"/>
      <c r="CAF47" s="516"/>
      <c r="CAG47" s="516"/>
      <c r="CAH47" s="516"/>
      <c r="CAI47" s="516"/>
      <c r="CAJ47" s="516"/>
      <c r="CAK47" s="516"/>
      <c r="CAL47" s="516"/>
      <c r="CAM47" s="516"/>
      <c r="CAN47" s="516"/>
      <c r="CAO47" s="516"/>
      <c r="CAP47" s="516"/>
      <c r="CAQ47" s="516"/>
      <c r="CAR47" s="516"/>
      <c r="CAS47" s="516"/>
      <c r="CAT47" s="516"/>
      <c r="CAU47" s="516"/>
      <c r="CAV47" s="516"/>
      <c r="CAW47" s="516"/>
      <c r="CAX47" s="516"/>
      <c r="CAY47" s="516"/>
      <c r="CAZ47" s="516"/>
      <c r="CBA47" s="516"/>
      <c r="CBB47" s="516"/>
      <c r="CBC47" s="516"/>
      <c r="CBD47" s="516"/>
      <c r="CBE47" s="516"/>
      <c r="CBF47" s="516"/>
      <c r="CBG47" s="516"/>
      <c r="CBH47" s="516"/>
      <c r="CBI47" s="516"/>
      <c r="CBJ47" s="516"/>
      <c r="CBK47" s="516"/>
      <c r="CBL47" s="516"/>
      <c r="CBM47" s="516"/>
      <c r="CBN47" s="516"/>
      <c r="CBO47" s="516"/>
      <c r="CBP47" s="516"/>
      <c r="CBQ47" s="516"/>
      <c r="CBR47" s="516"/>
      <c r="CBS47" s="516"/>
      <c r="CBT47" s="516"/>
      <c r="CBU47" s="516"/>
      <c r="CBV47" s="516"/>
      <c r="CBW47" s="516"/>
      <c r="CBX47" s="516"/>
      <c r="CBY47" s="516"/>
      <c r="CBZ47" s="516"/>
      <c r="CCA47" s="516"/>
      <c r="CCB47" s="516"/>
      <c r="CCC47" s="516"/>
      <c r="CCD47" s="516"/>
      <c r="CCE47" s="516"/>
      <c r="CCF47" s="516"/>
      <c r="CCG47" s="516"/>
      <c r="CCH47" s="516"/>
      <c r="CCI47" s="516"/>
      <c r="CCJ47" s="516"/>
      <c r="CCK47" s="516"/>
      <c r="CCL47" s="516"/>
      <c r="CCM47" s="516"/>
      <c r="CCN47" s="516"/>
      <c r="CCO47" s="516"/>
      <c r="CCP47" s="516"/>
      <c r="CCQ47" s="516"/>
      <c r="CCR47" s="516"/>
      <c r="CCS47" s="516"/>
      <c r="CCT47" s="516"/>
      <c r="CCU47" s="516"/>
      <c r="CCV47" s="516"/>
      <c r="CCW47" s="516"/>
      <c r="CCX47" s="516"/>
      <c r="CCY47" s="516"/>
      <c r="CCZ47" s="516"/>
      <c r="CDA47" s="516"/>
      <c r="CDB47" s="516"/>
      <c r="CDC47" s="516"/>
      <c r="CDD47" s="516"/>
      <c r="CDE47" s="516"/>
      <c r="CDF47" s="516"/>
      <c r="CDG47" s="516"/>
      <c r="CDH47" s="516"/>
      <c r="CDI47" s="516"/>
      <c r="CDJ47" s="516"/>
      <c r="CDK47" s="516"/>
      <c r="CDL47" s="516"/>
      <c r="CDM47" s="516"/>
      <c r="CDN47" s="516"/>
      <c r="CDO47" s="516"/>
      <c r="CDP47" s="516"/>
      <c r="CDQ47" s="516"/>
      <c r="CDR47" s="516"/>
      <c r="CDS47" s="516"/>
      <c r="CDT47" s="516"/>
      <c r="CDU47" s="516"/>
      <c r="CDV47" s="516"/>
      <c r="CDW47" s="516"/>
      <c r="CDX47" s="516"/>
      <c r="CDY47" s="516"/>
      <c r="CDZ47" s="516"/>
      <c r="CEA47" s="516"/>
      <c r="CEB47" s="516"/>
      <c r="CEC47" s="516"/>
      <c r="CED47" s="516"/>
      <c r="CEE47" s="516"/>
      <c r="CEF47" s="516"/>
      <c r="CEG47" s="516"/>
      <c r="CEH47" s="516"/>
      <c r="CEI47" s="516"/>
      <c r="CEJ47" s="516"/>
      <c r="CEK47" s="516"/>
      <c r="CEL47" s="516"/>
      <c r="CEM47" s="516"/>
      <c r="CEN47" s="516"/>
      <c r="CEO47" s="516"/>
      <c r="CEP47" s="516"/>
      <c r="CEQ47" s="516"/>
      <c r="CER47" s="516"/>
      <c r="CES47" s="516"/>
      <c r="CET47" s="516"/>
      <c r="CEU47" s="516"/>
      <c r="CEV47" s="516"/>
      <c r="CEW47" s="516"/>
      <c r="CEX47" s="516"/>
      <c r="CEY47" s="516"/>
      <c r="CEZ47" s="516"/>
      <c r="CFA47" s="516"/>
      <c r="CFB47" s="516"/>
      <c r="CFC47" s="516"/>
      <c r="CFD47" s="516"/>
      <c r="CFE47" s="516"/>
      <c r="CFF47" s="516"/>
      <c r="CFG47" s="516"/>
      <c r="CFH47" s="516"/>
      <c r="CFI47" s="516"/>
      <c r="CFJ47" s="516"/>
      <c r="CFK47" s="516"/>
      <c r="CFL47" s="516"/>
      <c r="CFM47" s="516"/>
      <c r="CFN47" s="516"/>
      <c r="CFO47" s="516"/>
      <c r="CFP47" s="516"/>
      <c r="CFQ47" s="516"/>
      <c r="CFR47" s="516"/>
      <c r="CFS47" s="516"/>
      <c r="CFT47" s="516"/>
      <c r="CFU47" s="516"/>
      <c r="CFV47" s="516"/>
      <c r="CFW47" s="516"/>
      <c r="CFX47" s="516"/>
      <c r="CFY47" s="516"/>
      <c r="CFZ47" s="516"/>
      <c r="CGA47" s="516"/>
      <c r="CGB47" s="516"/>
      <c r="CGC47" s="516"/>
      <c r="CGD47" s="516"/>
      <c r="CGE47" s="516"/>
      <c r="CGF47" s="516"/>
      <c r="CGG47" s="516"/>
      <c r="CGH47" s="516"/>
      <c r="CGI47" s="516"/>
      <c r="CGJ47" s="516"/>
      <c r="CGK47" s="516"/>
      <c r="CGL47" s="516"/>
      <c r="CGM47" s="516"/>
      <c r="CGN47" s="516"/>
      <c r="CGO47" s="516"/>
      <c r="CGP47" s="516"/>
      <c r="CGQ47" s="516"/>
      <c r="CGR47" s="516"/>
      <c r="CGS47" s="516"/>
      <c r="CGT47" s="516"/>
      <c r="CGU47" s="516"/>
      <c r="CGV47" s="516"/>
      <c r="CGW47" s="516"/>
      <c r="CGX47" s="516"/>
      <c r="CGY47" s="516"/>
      <c r="CGZ47" s="516"/>
      <c r="CHA47" s="516"/>
      <c r="CHB47" s="516"/>
      <c r="CHC47" s="516"/>
      <c r="CHD47" s="516"/>
      <c r="CHE47" s="516"/>
      <c r="CHF47" s="516"/>
      <c r="CHG47" s="516"/>
      <c r="CHH47" s="516"/>
      <c r="CHI47" s="516"/>
      <c r="CHJ47" s="516"/>
      <c r="CHK47" s="516"/>
      <c r="CHL47" s="516"/>
      <c r="CHM47" s="516"/>
      <c r="CHN47" s="516"/>
      <c r="CHO47" s="516"/>
      <c r="CHP47" s="516"/>
      <c r="CHQ47" s="516"/>
      <c r="CHR47" s="516"/>
      <c r="CHS47" s="516"/>
      <c r="CHT47" s="516"/>
      <c r="CHU47" s="516"/>
      <c r="CHV47" s="516"/>
      <c r="CHW47" s="516"/>
      <c r="CHX47" s="516"/>
      <c r="CHY47" s="516"/>
      <c r="CHZ47" s="516"/>
      <c r="CIA47" s="516"/>
      <c r="CIB47" s="516"/>
      <c r="CIC47" s="516"/>
      <c r="CID47" s="516"/>
      <c r="CIE47" s="516"/>
      <c r="CIF47" s="516"/>
      <c r="CIG47" s="516"/>
      <c r="CIH47" s="516"/>
      <c r="CII47" s="516"/>
      <c r="CIJ47" s="516"/>
      <c r="CIK47" s="516"/>
      <c r="CIL47" s="516"/>
      <c r="CIM47" s="516"/>
      <c r="CIN47" s="516"/>
      <c r="CIO47" s="516"/>
      <c r="CIP47" s="516"/>
      <c r="CIQ47" s="516"/>
      <c r="CIR47" s="516"/>
      <c r="CIS47" s="516"/>
      <c r="CIT47" s="516"/>
      <c r="CIU47" s="516"/>
      <c r="CIV47" s="516"/>
      <c r="CIW47" s="516"/>
      <c r="CIX47" s="516"/>
      <c r="CIY47" s="516"/>
      <c r="CIZ47" s="516"/>
      <c r="CJA47" s="516"/>
      <c r="CJB47" s="516"/>
      <c r="CJC47" s="516"/>
      <c r="CJD47" s="516"/>
      <c r="CJE47" s="516"/>
      <c r="CJF47" s="516"/>
      <c r="CJG47" s="516"/>
      <c r="CJH47" s="516"/>
      <c r="CJI47" s="516"/>
      <c r="CJJ47" s="516"/>
      <c r="CJK47" s="516"/>
      <c r="CJL47" s="516"/>
      <c r="CJM47" s="516"/>
      <c r="CJN47" s="516"/>
      <c r="CJO47" s="516"/>
      <c r="CJP47" s="516"/>
      <c r="CJQ47" s="516"/>
      <c r="CJR47" s="516"/>
      <c r="CJS47" s="516"/>
      <c r="CJT47" s="516"/>
      <c r="CJU47" s="516"/>
      <c r="CJV47" s="516"/>
      <c r="CJW47" s="516"/>
      <c r="CJX47" s="516"/>
      <c r="CJY47" s="516"/>
      <c r="CJZ47" s="516"/>
      <c r="CKA47" s="516"/>
      <c r="CKB47" s="516"/>
      <c r="CKC47" s="516"/>
      <c r="CKD47" s="516"/>
      <c r="CKE47" s="516"/>
      <c r="CKF47" s="516"/>
      <c r="CKG47" s="516"/>
      <c r="CKH47" s="516"/>
      <c r="CKI47" s="516"/>
      <c r="CKJ47" s="516"/>
      <c r="CKK47" s="516"/>
      <c r="CKL47" s="516"/>
      <c r="CKM47" s="516"/>
      <c r="CKN47" s="516"/>
      <c r="CKO47" s="516"/>
      <c r="CKP47" s="516"/>
      <c r="CKQ47" s="516"/>
      <c r="CKR47" s="516"/>
      <c r="CKS47" s="516"/>
      <c r="CKT47" s="516"/>
      <c r="CKU47" s="516"/>
      <c r="CKV47" s="516"/>
      <c r="CKW47" s="516"/>
      <c r="CKX47" s="516"/>
      <c r="CKY47" s="516"/>
      <c r="CKZ47" s="516"/>
      <c r="CLA47" s="516"/>
      <c r="CLB47" s="516"/>
      <c r="CLC47" s="516"/>
      <c r="CLD47" s="516"/>
      <c r="CLE47" s="516"/>
      <c r="CLF47" s="516"/>
      <c r="CLG47" s="516"/>
      <c r="CLH47" s="516"/>
      <c r="CLI47" s="516"/>
      <c r="CLJ47" s="516"/>
      <c r="CLK47" s="516"/>
      <c r="CLL47" s="516"/>
      <c r="CLM47" s="516"/>
      <c r="CLN47" s="516"/>
      <c r="CLO47" s="516"/>
      <c r="CLP47" s="516"/>
      <c r="CLQ47" s="516"/>
      <c r="CLR47" s="516"/>
      <c r="CLS47" s="516"/>
      <c r="CLT47" s="516"/>
      <c r="CLU47" s="516"/>
      <c r="CLV47" s="516"/>
      <c r="CLW47" s="516"/>
      <c r="CLX47" s="516"/>
      <c r="CLY47" s="516"/>
      <c r="CLZ47" s="516"/>
      <c r="CMA47" s="516"/>
      <c r="CMB47" s="516"/>
      <c r="CMC47" s="516"/>
      <c r="CMD47" s="516"/>
      <c r="CME47" s="516"/>
      <c r="CMF47" s="516"/>
      <c r="CMG47" s="516"/>
      <c r="CMH47" s="516"/>
      <c r="CMI47" s="516"/>
      <c r="CMJ47" s="516"/>
      <c r="CMK47" s="516"/>
      <c r="CML47" s="516"/>
      <c r="CMM47" s="516"/>
      <c r="CMN47" s="516"/>
      <c r="CMO47" s="516"/>
      <c r="CMP47" s="516"/>
      <c r="CMQ47" s="516"/>
      <c r="CMR47" s="516"/>
      <c r="CMS47" s="516"/>
      <c r="CMT47" s="516"/>
      <c r="CMU47" s="516"/>
      <c r="CMV47" s="516"/>
      <c r="CMW47" s="516"/>
      <c r="CMX47" s="516"/>
      <c r="CMY47" s="516"/>
      <c r="CMZ47" s="516"/>
      <c r="CNA47" s="516"/>
      <c r="CNB47" s="516"/>
      <c r="CNC47" s="516"/>
      <c r="CND47" s="516"/>
      <c r="CNE47" s="516"/>
      <c r="CNF47" s="516"/>
      <c r="CNG47" s="516"/>
      <c r="CNH47" s="516"/>
      <c r="CNI47" s="516"/>
      <c r="CNJ47" s="516"/>
      <c r="CNK47" s="516"/>
      <c r="CNL47" s="516"/>
      <c r="CNM47" s="516"/>
      <c r="CNN47" s="516"/>
      <c r="CNO47" s="516"/>
      <c r="CNP47" s="516"/>
      <c r="CNQ47" s="516"/>
      <c r="CNR47" s="516"/>
      <c r="CNS47" s="516"/>
      <c r="CNT47" s="516"/>
      <c r="CNU47" s="516"/>
      <c r="CNV47" s="516"/>
      <c r="CNW47" s="516"/>
      <c r="CNX47" s="516"/>
      <c r="CNY47" s="516"/>
      <c r="CNZ47" s="516"/>
      <c r="COA47" s="516"/>
      <c r="COB47" s="516"/>
      <c r="COC47" s="516"/>
      <c r="COD47" s="516"/>
      <c r="COE47" s="516"/>
      <c r="COF47" s="516"/>
      <c r="COG47" s="516"/>
      <c r="COH47" s="516"/>
      <c r="COI47" s="516"/>
      <c r="COJ47" s="516"/>
      <c r="COK47" s="516"/>
      <c r="COL47" s="516"/>
      <c r="COM47" s="516"/>
      <c r="CON47" s="516"/>
      <c r="COO47" s="516"/>
      <c r="COP47" s="516"/>
      <c r="COQ47" s="516"/>
      <c r="COR47" s="516"/>
      <c r="COS47" s="516"/>
      <c r="COT47" s="516"/>
      <c r="COU47" s="516"/>
      <c r="COV47" s="516"/>
      <c r="COW47" s="516"/>
      <c r="COX47" s="516"/>
      <c r="COY47" s="516"/>
      <c r="COZ47" s="516"/>
      <c r="CPA47" s="516"/>
      <c r="CPB47" s="516"/>
      <c r="CPC47" s="516"/>
      <c r="CPD47" s="516"/>
      <c r="CPE47" s="516"/>
      <c r="CPF47" s="516"/>
      <c r="CPG47" s="516"/>
      <c r="CPH47" s="516"/>
      <c r="CPI47" s="516"/>
      <c r="CPJ47" s="516"/>
      <c r="CPK47" s="516"/>
      <c r="CPL47" s="516"/>
      <c r="CPM47" s="516"/>
      <c r="CPN47" s="516"/>
      <c r="CPO47" s="516"/>
      <c r="CPP47" s="516"/>
      <c r="CPQ47" s="516"/>
      <c r="CPR47" s="516"/>
      <c r="CPS47" s="516"/>
      <c r="CPT47" s="516"/>
      <c r="CPU47" s="516"/>
      <c r="CPV47" s="516"/>
      <c r="CPW47" s="516"/>
      <c r="CPX47" s="516"/>
      <c r="CPY47" s="516"/>
      <c r="CPZ47" s="516"/>
      <c r="CQA47" s="516"/>
      <c r="CQB47" s="516"/>
      <c r="CQC47" s="516"/>
      <c r="CQD47" s="516"/>
      <c r="CQE47" s="516"/>
      <c r="CQF47" s="516"/>
      <c r="CQG47" s="516"/>
      <c r="CQH47" s="516"/>
      <c r="CQI47" s="516"/>
      <c r="CQJ47" s="516"/>
      <c r="CQK47" s="516"/>
      <c r="CQL47" s="516"/>
      <c r="CQM47" s="516"/>
      <c r="CQN47" s="516"/>
      <c r="CQO47" s="516"/>
      <c r="CQP47" s="516"/>
      <c r="CQQ47" s="516"/>
      <c r="CQR47" s="516"/>
      <c r="CQS47" s="516"/>
      <c r="CQT47" s="516"/>
      <c r="CQU47" s="516"/>
      <c r="CQV47" s="516"/>
      <c r="CQW47" s="516"/>
      <c r="CQX47" s="516"/>
      <c r="CQY47" s="516"/>
      <c r="CQZ47" s="516"/>
      <c r="CRA47" s="516"/>
      <c r="CRB47" s="516"/>
      <c r="CRC47" s="516"/>
      <c r="CRD47" s="516"/>
      <c r="CRE47" s="516"/>
      <c r="CRF47" s="516"/>
      <c r="CRG47" s="516"/>
      <c r="CRH47" s="516"/>
      <c r="CRI47" s="516"/>
      <c r="CRJ47" s="516"/>
      <c r="CRK47" s="516"/>
      <c r="CRL47" s="516"/>
      <c r="CRM47" s="516"/>
      <c r="CRN47" s="516"/>
      <c r="CRO47" s="516"/>
      <c r="CRP47" s="516"/>
      <c r="CRQ47" s="516"/>
      <c r="CRR47" s="516"/>
      <c r="CRS47" s="516"/>
      <c r="CRT47" s="516"/>
      <c r="CRU47" s="516"/>
      <c r="CRV47" s="516"/>
      <c r="CRW47" s="516"/>
      <c r="CRX47" s="516"/>
      <c r="CRY47" s="516"/>
      <c r="CRZ47" s="516"/>
      <c r="CSA47" s="516"/>
      <c r="CSB47" s="516"/>
      <c r="CSC47" s="516"/>
      <c r="CSD47" s="516"/>
      <c r="CSE47" s="516"/>
      <c r="CSF47" s="516"/>
      <c r="CSG47" s="516"/>
      <c r="CSH47" s="516"/>
      <c r="CSI47" s="516"/>
      <c r="CSJ47" s="516"/>
      <c r="CSK47" s="516"/>
      <c r="CSL47" s="516"/>
      <c r="CSM47" s="516"/>
      <c r="CSN47" s="516"/>
      <c r="CSO47" s="516"/>
      <c r="CSP47" s="516"/>
      <c r="CSQ47" s="516"/>
      <c r="CSR47" s="516"/>
      <c r="CSS47" s="516"/>
      <c r="CST47" s="516"/>
      <c r="CSU47" s="516"/>
      <c r="CSV47" s="516"/>
      <c r="CSW47" s="516"/>
      <c r="CSX47" s="516"/>
      <c r="CSY47" s="516"/>
      <c r="CSZ47" s="516"/>
      <c r="CTA47" s="516"/>
      <c r="CTB47" s="516"/>
      <c r="CTC47" s="516"/>
      <c r="CTD47" s="516"/>
      <c r="CTE47" s="516"/>
      <c r="CTF47" s="516"/>
      <c r="CTG47" s="516"/>
      <c r="CTH47" s="516"/>
      <c r="CTI47" s="516"/>
      <c r="CTJ47" s="516"/>
      <c r="CTK47" s="516"/>
      <c r="CTL47" s="516"/>
      <c r="CTM47" s="516"/>
      <c r="CTN47" s="516"/>
      <c r="CTO47" s="516"/>
      <c r="CTP47" s="516"/>
      <c r="CTQ47" s="516"/>
      <c r="CTR47" s="516"/>
      <c r="CTS47" s="516"/>
      <c r="CTT47" s="516"/>
      <c r="CTU47" s="516"/>
      <c r="CTV47" s="516"/>
      <c r="CTW47" s="516"/>
      <c r="CTX47" s="516"/>
      <c r="CTY47" s="516"/>
      <c r="CTZ47" s="516"/>
      <c r="CUA47" s="516"/>
      <c r="CUB47" s="516"/>
      <c r="CUC47" s="516"/>
      <c r="CUD47" s="516"/>
      <c r="CUE47" s="516"/>
      <c r="CUF47" s="516"/>
      <c r="CUG47" s="516"/>
      <c r="CUH47" s="516"/>
      <c r="CUI47" s="516"/>
      <c r="CUJ47" s="516"/>
      <c r="CUK47" s="516"/>
      <c r="CUL47" s="516"/>
      <c r="CUM47" s="516"/>
      <c r="CUN47" s="516"/>
      <c r="CUO47" s="516"/>
      <c r="CUP47" s="516"/>
      <c r="CUQ47" s="516"/>
      <c r="CUR47" s="516"/>
      <c r="CUS47" s="516"/>
      <c r="CUT47" s="516"/>
      <c r="CUU47" s="516"/>
      <c r="CUV47" s="516"/>
      <c r="CUW47" s="516"/>
      <c r="CUX47" s="516"/>
      <c r="CUY47" s="516"/>
      <c r="CUZ47" s="516"/>
      <c r="CVA47" s="516"/>
      <c r="CVB47" s="516"/>
      <c r="CVC47" s="516"/>
      <c r="CVD47" s="516"/>
      <c r="CVE47" s="516"/>
      <c r="CVF47" s="516"/>
      <c r="CVG47" s="516"/>
      <c r="CVH47" s="516"/>
      <c r="CVI47" s="516"/>
      <c r="CVJ47" s="516"/>
      <c r="CVK47" s="516"/>
      <c r="CVL47" s="516"/>
      <c r="CVM47" s="516"/>
      <c r="CVN47" s="516"/>
      <c r="CVO47" s="516"/>
      <c r="CVP47" s="516"/>
      <c r="CVQ47" s="516"/>
      <c r="CVR47" s="516"/>
      <c r="CVS47" s="516"/>
      <c r="CVT47" s="516"/>
      <c r="CVU47" s="516"/>
      <c r="CVV47" s="516"/>
      <c r="CVW47" s="516"/>
      <c r="CVX47" s="516"/>
      <c r="CVY47" s="516"/>
      <c r="CVZ47" s="516"/>
      <c r="CWA47" s="516"/>
      <c r="CWB47" s="516"/>
      <c r="CWC47" s="516"/>
      <c r="CWD47" s="516"/>
      <c r="CWE47" s="516"/>
      <c r="CWF47" s="516"/>
      <c r="CWG47" s="516"/>
      <c r="CWH47" s="516"/>
      <c r="CWI47" s="516"/>
      <c r="CWJ47" s="516"/>
      <c r="CWK47" s="516"/>
      <c r="CWL47" s="516"/>
      <c r="CWM47" s="516"/>
      <c r="CWN47" s="516"/>
      <c r="CWO47" s="516"/>
      <c r="CWP47" s="516"/>
      <c r="CWQ47" s="516"/>
      <c r="CWR47" s="516"/>
      <c r="CWS47" s="516"/>
      <c r="CWT47" s="516"/>
      <c r="CWU47" s="516"/>
      <c r="CWV47" s="516"/>
      <c r="CWW47" s="516"/>
      <c r="CWX47" s="516"/>
      <c r="CWY47" s="516"/>
      <c r="CWZ47" s="516"/>
      <c r="CXA47" s="516"/>
      <c r="CXB47" s="516"/>
      <c r="CXC47" s="516"/>
      <c r="CXD47" s="516"/>
      <c r="CXE47" s="516"/>
      <c r="CXF47" s="516"/>
      <c r="CXG47" s="516"/>
      <c r="CXH47" s="516"/>
      <c r="CXI47" s="516"/>
      <c r="CXJ47" s="516"/>
      <c r="CXK47" s="516"/>
      <c r="CXL47" s="516"/>
      <c r="CXM47" s="516"/>
      <c r="CXN47" s="516"/>
      <c r="CXO47" s="516"/>
      <c r="CXP47" s="516"/>
      <c r="CXQ47" s="516"/>
      <c r="CXR47" s="516"/>
      <c r="CXS47" s="516"/>
      <c r="CXT47" s="516"/>
      <c r="CXU47" s="516"/>
      <c r="CXV47" s="516"/>
      <c r="CXW47" s="516"/>
      <c r="CXX47" s="516"/>
      <c r="CXY47" s="516"/>
      <c r="CXZ47" s="516"/>
      <c r="CYA47" s="516"/>
      <c r="CYB47" s="516"/>
      <c r="CYC47" s="516"/>
      <c r="CYD47" s="516"/>
      <c r="CYE47" s="516"/>
      <c r="CYF47" s="516"/>
      <c r="CYG47" s="516"/>
      <c r="CYH47" s="516"/>
      <c r="CYI47" s="516"/>
      <c r="CYJ47" s="516"/>
      <c r="CYK47" s="516"/>
      <c r="CYL47" s="516"/>
      <c r="CYM47" s="516"/>
      <c r="CYN47" s="516"/>
      <c r="CYO47" s="516"/>
      <c r="CYP47" s="516"/>
      <c r="CYQ47" s="516"/>
      <c r="CYR47" s="516"/>
      <c r="CYS47" s="516"/>
      <c r="CYT47" s="516"/>
      <c r="CYU47" s="516"/>
      <c r="CYV47" s="516"/>
      <c r="CYW47" s="516"/>
      <c r="CYX47" s="516"/>
      <c r="CYY47" s="516"/>
      <c r="CYZ47" s="516"/>
      <c r="CZA47" s="516"/>
      <c r="CZB47" s="516"/>
      <c r="CZC47" s="516"/>
      <c r="CZD47" s="516"/>
      <c r="CZE47" s="516"/>
      <c r="CZF47" s="516"/>
      <c r="CZG47" s="516"/>
      <c r="CZH47" s="516"/>
      <c r="CZI47" s="516"/>
      <c r="CZJ47" s="516"/>
      <c r="CZK47" s="516"/>
      <c r="CZL47" s="516"/>
      <c r="CZM47" s="516"/>
      <c r="CZN47" s="516"/>
      <c r="CZO47" s="516"/>
      <c r="CZP47" s="516"/>
      <c r="CZQ47" s="516"/>
      <c r="CZR47" s="516"/>
      <c r="CZS47" s="516"/>
      <c r="CZT47" s="516"/>
      <c r="CZU47" s="516"/>
      <c r="CZV47" s="516"/>
      <c r="CZW47" s="516"/>
      <c r="CZX47" s="516"/>
      <c r="CZY47" s="516"/>
      <c r="CZZ47" s="516"/>
      <c r="DAA47" s="516"/>
      <c r="DAB47" s="516"/>
      <c r="DAC47" s="516"/>
      <c r="DAD47" s="516"/>
      <c r="DAE47" s="516"/>
      <c r="DAF47" s="516"/>
      <c r="DAG47" s="516"/>
      <c r="DAH47" s="516"/>
      <c r="DAI47" s="516"/>
      <c r="DAJ47" s="516"/>
      <c r="DAK47" s="516"/>
      <c r="DAL47" s="516"/>
      <c r="DAM47" s="516"/>
      <c r="DAN47" s="516"/>
      <c r="DAO47" s="516"/>
      <c r="DAP47" s="516"/>
      <c r="DAQ47" s="516"/>
      <c r="DAR47" s="516"/>
      <c r="DAS47" s="516"/>
      <c r="DAT47" s="516"/>
      <c r="DAU47" s="516"/>
      <c r="DAV47" s="516"/>
      <c r="DAW47" s="516"/>
      <c r="DAX47" s="516"/>
      <c r="DAY47" s="516"/>
      <c r="DAZ47" s="516"/>
      <c r="DBA47" s="516"/>
      <c r="DBB47" s="516"/>
      <c r="DBC47" s="516"/>
      <c r="DBD47" s="516"/>
      <c r="DBE47" s="516"/>
      <c r="DBF47" s="516"/>
      <c r="DBG47" s="516"/>
      <c r="DBH47" s="516"/>
      <c r="DBI47" s="516"/>
      <c r="DBJ47" s="516"/>
      <c r="DBK47" s="516"/>
      <c r="DBL47" s="516"/>
      <c r="DBM47" s="516"/>
      <c r="DBN47" s="516"/>
      <c r="DBO47" s="516"/>
      <c r="DBP47" s="516"/>
      <c r="DBQ47" s="516"/>
      <c r="DBR47" s="516"/>
      <c r="DBS47" s="516"/>
      <c r="DBT47" s="516"/>
      <c r="DBU47" s="516"/>
      <c r="DBV47" s="516"/>
      <c r="DBW47" s="516"/>
      <c r="DBX47" s="516"/>
      <c r="DBY47" s="516"/>
      <c r="DBZ47" s="516"/>
      <c r="DCA47" s="516"/>
      <c r="DCB47" s="516"/>
      <c r="DCC47" s="516"/>
      <c r="DCD47" s="516"/>
      <c r="DCE47" s="516"/>
      <c r="DCF47" s="516"/>
      <c r="DCG47" s="516"/>
      <c r="DCH47" s="516"/>
      <c r="DCI47" s="516"/>
      <c r="DCJ47" s="516"/>
      <c r="DCK47" s="516"/>
      <c r="DCL47" s="516"/>
      <c r="DCM47" s="516"/>
      <c r="DCN47" s="516"/>
      <c r="DCO47" s="516"/>
      <c r="DCP47" s="516"/>
      <c r="DCQ47" s="516"/>
      <c r="DCR47" s="516"/>
      <c r="DCS47" s="516"/>
      <c r="DCT47" s="516"/>
      <c r="DCU47" s="516"/>
      <c r="DCV47" s="516"/>
      <c r="DCW47" s="516"/>
      <c r="DCX47" s="516"/>
      <c r="DCY47" s="516"/>
      <c r="DCZ47" s="516"/>
      <c r="DDA47" s="516"/>
      <c r="DDB47" s="516"/>
      <c r="DDC47" s="516"/>
      <c r="DDD47" s="516"/>
      <c r="DDE47" s="516"/>
      <c r="DDF47" s="516"/>
      <c r="DDG47" s="516"/>
      <c r="DDH47" s="516"/>
      <c r="DDI47" s="516"/>
      <c r="DDJ47" s="516"/>
      <c r="DDK47" s="516"/>
      <c r="DDL47" s="516"/>
      <c r="DDM47" s="516"/>
      <c r="DDN47" s="516"/>
      <c r="DDO47" s="516"/>
      <c r="DDP47" s="516"/>
      <c r="DDQ47" s="516"/>
      <c r="DDR47" s="516"/>
      <c r="DDS47" s="516"/>
      <c r="DDT47" s="516"/>
      <c r="DDU47" s="516"/>
      <c r="DDV47" s="516"/>
      <c r="DDW47" s="516"/>
      <c r="DDX47" s="516"/>
      <c r="DDY47" s="516"/>
      <c r="DDZ47" s="516"/>
      <c r="DEA47" s="516"/>
      <c r="DEB47" s="516"/>
      <c r="DEC47" s="516"/>
      <c r="DED47" s="516"/>
      <c r="DEE47" s="516"/>
      <c r="DEF47" s="516"/>
      <c r="DEG47" s="516"/>
      <c r="DEH47" s="516"/>
      <c r="DEI47" s="516"/>
      <c r="DEJ47" s="516"/>
      <c r="DEK47" s="516"/>
      <c r="DEL47" s="516"/>
      <c r="DEM47" s="516"/>
      <c r="DEN47" s="516"/>
      <c r="DEO47" s="516"/>
      <c r="DEP47" s="516"/>
      <c r="DEQ47" s="516"/>
      <c r="DER47" s="516"/>
      <c r="DES47" s="516"/>
      <c r="DET47" s="516"/>
      <c r="DEU47" s="516"/>
      <c r="DEV47" s="516"/>
      <c r="DEW47" s="516"/>
      <c r="DEX47" s="516"/>
      <c r="DEY47" s="516"/>
      <c r="DEZ47" s="516"/>
      <c r="DFA47" s="516"/>
      <c r="DFB47" s="516"/>
      <c r="DFC47" s="516"/>
      <c r="DFD47" s="516"/>
      <c r="DFE47" s="516"/>
      <c r="DFF47" s="516"/>
      <c r="DFG47" s="516"/>
      <c r="DFH47" s="516"/>
      <c r="DFI47" s="516"/>
      <c r="DFJ47" s="516"/>
      <c r="DFK47" s="516"/>
      <c r="DFL47" s="516"/>
      <c r="DFM47" s="516"/>
      <c r="DFN47" s="516"/>
      <c r="DFO47" s="516"/>
      <c r="DFP47" s="516"/>
      <c r="DFQ47" s="516"/>
      <c r="DFR47" s="516"/>
      <c r="DFS47" s="516"/>
      <c r="DFT47" s="516"/>
      <c r="DFU47" s="516"/>
      <c r="DFV47" s="516"/>
      <c r="DFW47" s="516"/>
      <c r="DFX47" s="516"/>
      <c r="DFY47" s="516"/>
      <c r="DFZ47" s="516"/>
      <c r="DGA47" s="516"/>
      <c r="DGB47" s="516"/>
      <c r="DGC47" s="516"/>
      <c r="DGD47" s="516"/>
      <c r="DGE47" s="516"/>
      <c r="DGF47" s="516"/>
      <c r="DGG47" s="516"/>
      <c r="DGH47" s="516"/>
      <c r="DGI47" s="516"/>
      <c r="DGJ47" s="516"/>
      <c r="DGK47" s="516"/>
      <c r="DGL47" s="516"/>
      <c r="DGM47" s="516"/>
      <c r="DGN47" s="516"/>
      <c r="DGO47" s="516"/>
      <c r="DGP47" s="516"/>
      <c r="DGQ47" s="516"/>
      <c r="DGR47" s="516"/>
      <c r="DGS47" s="516"/>
      <c r="DGT47" s="516"/>
      <c r="DGU47" s="516"/>
      <c r="DGV47" s="516"/>
      <c r="DGW47" s="516"/>
      <c r="DGX47" s="516"/>
      <c r="DGY47" s="516"/>
      <c r="DGZ47" s="516"/>
      <c r="DHA47" s="516"/>
      <c r="DHB47" s="516"/>
      <c r="DHC47" s="516"/>
      <c r="DHD47" s="516"/>
      <c r="DHE47" s="516"/>
      <c r="DHF47" s="516"/>
      <c r="DHG47" s="516"/>
      <c r="DHH47" s="516"/>
      <c r="DHI47" s="516"/>
      <c r="DHJ47" s="516"/>
      <c r="DHK47" s="516"/>
      <c r="DHL47" s="516"/>
      <c r="DHM47" s="516"/>
      <c r="DHN47" s="516"/>
      <c r="DHO47" s="516"/>
      <c r="DHP47" s="516"/>
      <c r="DHQ47" s="516"/>
      <c r="DHR47" s="516"/>
      <c r="DHS47" s="516"/>
      <c r="DHT47" s="516"/>
      <c r="DHU47" s="516"/>
      <c r="DHV47" s="516"/>
      <c r="DHW47" s="516"/>
      <c r="DHX47" s="516"/>
      <c r="DHY47" s="516"/>
      <c r="DHZ47" s="516"/>
      <c r="DIA47" s="516"/>
      <c r="DIB47" s="516"/>
      <c r="DIC47" s="516"/>
      <c r="DID47" s="516"/>
      <c r="DIE47" s="516"/>
      <c r="DIF47" s="516"/>
      <c r="DIG47" s="516"/>
      <c r="DIH47" s="516"/>
      <c r="DII47" s="516"/>
      <c r="DIJ47" s="516"/>
      <c r="DIK47" s="516"/>
      <c r="DIL47" s="516"/>
      <c r="DIM47" s="516"/>
      <c r="DIN47" s="516"/>
      <c r="DIO47" s="516"/>
      <c r="DIP47" s="516"/>
      <c r="DIQ47" s="516"/>
      <c r="DIR47" s="516"/>
      <c r="DIS47" s="516"/>
      <c r="DIT47" s="516"/>
      <c r="DIU47" s="516"/>
      <c r="DIV47" s="516"/>
      <c r="DIW47" s="516"/>
      <c r="DIX47" s="516"/>
      <c r="DIY47" s="516"/>
      <c r="DIZ47" s="516"/>
      <c r="DJA47" s="516"/>
      <c r="DJB47" s="516"/>
      <c r="DJC47" s="516"/>
      <c r="DJD47" s="516"/>
      <c r="DJE47" s="516"/>
      <c r="DJF47" s="516"/>
      <c r="DJG47" s="516"/>
      <c r="DJH47" s="516"/>
      <c r="DJI47" s="516"/>
      <c r="DJJ47" s="516"/>
      <c r="DJK47" s="516"/>
      <c r="DJL47" s="516"/>
      <c r="DJM47" s="516"/>
      <c r="DJN47" s="516"/>
      <c r="DJO47" s="516"/>
      <c r="DJP47" s="516"/>
      <c r="DJQ47" s="516"/>
      <c r="DJR47" s="516"/>
      <c r="DJS47" s="516"/>
      <c r="DJT47" s="516"/>
      <c r="DJU47" s="516"/>
      <c r="DJV47" s="516"/>
      <c r="DJW47" s="516"/>
      <c r="DJX47" s="516"/>
      <c r="DJY47" s="516"/>
      <c r="DJZ47" s="516"/>
      <c r="DKA47" s="516"/>
      <c r="DKB47" s="516"/>
      <c r="DKC47" s="516"/>
      <c r="DKD47" s="516"/>
      <c r="DKE47" s="516"/>
      <c r="DKF47" s="516"/>
      <c r="DKG47" s="516"/>
      <c r="DKH47" s="516"/>
      <c r="DKI47" s="516"/>
      <c r="DKJ47" s="516"/>
      <c r="DKK47" s="516"/>
      <c r="DKL47" s="516"/>
      <c r="DKM47" s="516"/>
      <c r="DKN47" s="516"/>
      <c r="DKO47" s="516"/>
      <c r="DKP47" s="516"/>
      <c r="DKQ47" s="516"/>
      <c r="DKR47" s="516"/>
      <c r="DKS47" s="516"/>
      <c r="DKT47" s="516"/>
      <c r="DKU47" s="516"/>
      <c r="DKV47" s="516"/>
      <c r="DKW47" s="516"/>
      <c r="DKX47" s="516"/>
      <c r="DKY47" s="516"/>
      <c r="DKZ47" s="516"/>
      <c r="DLA47" s="516"/>
      <c r="DLB47" s="516"/>
      <c r="DLC47" s="516"/>
      <c r="DLD47" s="516"/>
      <c r="DLE47" s="516"/>
      <c r="DLF47" s="516"/>
      <c r="DLG47" s="516"/>
      <c r="DLH47" s="516"/>
      <c r="DLI47" s="516"/>
      <c r="DLJ47" s="516"/>
      <c r="DLK47" s="516"/>
      <c r="DLL47" s="516"/>
      <c r="DLM47" s="516"/>
      <c r="DLN47" s="516"/>
      <c r="DLO47" s="516"/>
      <c r="DLP47" s="516"/>
      <c r="DLQ47" s="516"/>
      <c r="DLR47" s="516"/>
      <c r="DLS47" s="516"/>
      <c r="DLT47" s="516"/>
      <c r="DLU47" s="516"/>
      <c r="DLV47" s="516"/>
      <c r="DLW47" s="516"/>
      <c r="DLX47" s="516"/>
      <c r="DLY47" s="516"/>
      <c r="DLZ47" s="516"/>
      <c r="DMA47" s="516"/>
      <c r="DMB47" s="516"/>
      <c r="DMC47" s="516"/>
      <c r="DMD47" s="516"/>
      <c r="DME47" s="516"/>
      <c r="DMF47" s="516"/>
      <c r="DMG47" s="516"/>
      <c r="DMH47" s="516"/>
      <c r="DMI47" s="516"/>
      <c r="DMJ47" s="516"/>
      <c r="DMK47" s="516"/>
      <c r="DML47" s="516"/>
      <c r="DMM47" s="516"/>
      <c r="DMN47" s="516"/>
      <c r="DMO47" s="516"/>
      <c r="DMP47" s="516"/>
      <c r="DMQ47" s="516"/>
      <c r="DMR47" s="516"/>
      <c r="DMS47" s="516"/>
      <c r="DMT47" s="516"/>
      <c r="DMU47" s="516"/>
      <c r="DMV47" s="516"/>
      <c r="DMW47" s="516"/>
      <c r="DMX47" s="516"/>
      <c r="DMY47" s="516"/>
      <c r="DMZ47" s="516"/>
      <c r="DNA47" s="516"/>
      <c r="DNB47" s="516"/>
      <c r="DNC47" s="516"/>
      <c r="DND47" s="516"/>
      <c r="DNE47" s="516"/>
      <c r="DNF47" s="516"/>
      <c r="DNG47" s="516"/>
      <c r="DNH47" s="516"/>
      <c r="DNI47" s="516"/>
      <c r="DNJ47" s="516"/>
      <c r="DNK47" s="516"/>
      <c r="DNL47" s="516"/>
      <c r="DNM47" s="516"/>
      <c r="DNN47" s="516"/>
      <c r="DNO47" s="516"/>
      <c r="DNP47" s="516"/>
      <c r="DNQ47" s="516"/>
      <c r="DNR47" s="516"/>
      <c r="DNS47" s="516"/>
      <c r="DNT47" s="516"/>
      <c r="DNU47" s="516"/>
      <c r="DNV47" s="516"/>
      <c r="DNW47" s="516"/>
      <c r="DNX47" s="516"/>
      <c r="DNY47" s="516"/>
      <c r="DNZ47" s="516"/>
      <c r="DOA47" s="516"/>
      <c r="DOB47" s="516"/>
      <c r="DOC47" s="516"/>
      <c r="DOD47" s="516"/>
      <c r="DOE47" s="516"/>
      <c r="DOF47" s="516"/>
      <c r="DOG47" s="516"/>
      <c r="DOH47" s="516"/>
      <c r="DOI47" s="516"/>
      <c r="DOJ47" s="516"/>
      <c r="DOK47" s="516"/>
      <c r="DOL47" s="516"/>
      <c r="DOM47" s="516"/>
      <c r="DON47" s="516"/>
      <c r="DOO47" s="516"/>
      <c r="DOP47" s="516"/>
      <c r="DOQ47" s="516"/>
      <c r="DOR47" s="516"/>
      <c r="DOS47" s="516"/>
      <c r="DOT47" s="516"/>
      <c r="DOU47" s="516"/>
      <c r="DOV47" s="516"/>
      <c r="DOW47" s="516"/>
      <c r="DOX47" s="516"/>
      <c r="DOY47" s="516"/>
      <c r="DOZ47" s="516"/>
      <c r="DPA47" s="516"/>
      <c r="DPB47" s="516"/>
      <c r="DPC47" s="516"/>
      <c r="DPD47" s="516"/>
      <c r="DPE47" s="516"/>
      <c r="DPF47" s="516"/>
      <c r="DPG47" s="516"/>
      <c r="DPH47" s="516"/>
      <c r="DPI47" s="516"/>
      <c r="DPJ47" s="516"/>
      <c r="DPK47" s="516"/>
      <c r="DPL47" s="516"/>
      <c r="DPM47" s="516"/>
      <c r="DPN47" s="516"/>
      <c r="DPO47" s="516"/>
      <c r="DPP47" s="516"/>
      <c r="DPQ47" s="516"/>
      <c r="DPR47" s="516"/>
      <c r="DPS47" s="516"/>
      <c r="DPT47" s="516"/>
      <c r="DPU47" s="516"/>
      <c r="DPV47" s="516"/>
      <c r="DPW47" s="516"/>
      <c r="DPX47" s="516"/>
      <c r="DPY47" s="516"/>
      <c r="DPZ47" s="516"/>
      <c r="DQA47" s="516"/>
      <c r="DQB47" s="516"/>
      <c r="DQC47" s="516"/>
      <c r="DQD47" s="516"/>
      <c r="DQE47" s="516"/>
      <c r="DQF47" s="516"/>
      <c r="DQG47" s="516"/>
      <c r="DQH47" s="516"/>
      <c r="DQI47" s="516"/>
      <c r="DQJ47" s="516"/>
      <c r="DQK47" s="516"/>
      <c r="DQL47" s="516"/>
      <c r="DQM47" s="516"/>
      <c r="DQN47" s="516"/>
      <c r="DQO47" s="516"/>
      <c r="DQP47" s="516"/>
      <c r="DQQ47" s="516"/>
      <c r="DQR47" s="516"/>
      <c r="DQS47" s="516"/>
      <c r="DQT47" s="516"/>
      <c r="DQU47" s="516"/>
      <c r="DQV47" s="516"/>
      <c r="DQW47" s="516"/>
      <c r="DQX47" s="516"/>
      <c r="DQY47" s="516"/>
      <c r="DQZ47" s="516"/>
      <c r="DRA47" s="516"/>
      <c r="DRB47" s="516"/>
      <c r="DRC47" s="516"/>
      <c r="DRD47" s="516"/>
      <c r="DRE47" s="516"/>
      <c r="DRF47" s="516"/>
      <c r="DRG47" s="516"/>
      <c r="DRH47" s="516"/>
      <c r="DRI47" s="516"/>
      <c r="DRJ47" s="516"/>
      <c r="DRK47" s="516"/>
      <c r="DRL47" s="516"/>
      <c r="DRM47" s="516"/>
      <c r="DRN47" s="516"/>
      <c r="DRO47" s="516"/>
      <c r="DRP47" s="516"/>
      <c r="DRQ47" s="516"/>
      <c r="DRR47" s="516"/>
      <c r="DRS47" s="516"/>
      <c r="DRT47" s="516"/>
      <c r="DRU47" s="516"/>
      <c r="DRV47" s="516"/>
      <c r="DRW47" s="516"/>
      <c r="DRX47" s="516"/>
      <c r="DRY47" s="516"/>
      <c r="DRZ47" s="516"/>
      <c r="DSA47" s="516"/>
      <c r="DSB47" s="516"/>
      <c r="DSC47" s="516"/>
      <c r="DSD47" s="516"/>
      <c r="DSE47" s="516"/>
      <c r="DSF47" s="516"/>
      <c r="DSG47" s="516"/>
      <c r="DSH47" s="516"/>
      <c r="DSI47" s="516"/>
      <c r="DSJ47" s="516"/>
      <c r="DSK47" s="516"/>
      <c r="DSL47" s="516"/>
      <c r="DSM47" s="516"/>
      <c r="DSN47" s="516"/>
      <c r="DSO47" s="516"/>
      <c r="DSP47" s="516"/>
      <c r="DSQ47" s="516"/>
      <c r="DSR47" s="516"/>
      <c r="DSS47" s="516"/>
      <c r="DST47" s="516"/>
      <c r="DSU47" s="516"/>
      <c r="DSV47" s="516"/>
      <c r="DSW47" s="516"/>
      <c r="DSX47" s="516"/>
      <c r="DSY47" s="516"/>
      <c r="DSZ47" s="516"/>
      <c r="DTA47" s="516"/>
      <c r="DTB47" s="516"/>
      <c r="DTC47" s="516"/>
      <c r="DTD47" s="516"/>
      <c r="DTE47" s="516"/>
      <c r="DTF47" s="516"/>
      <c r="DTG47" s="516"/>
      <c r="DTH47" s="516"/>
      <c r="DTI47" s="516"/>
      <c r="DTJ47" s="516"/>
      <c r="DTK47" s="516"/>
      <c r="DTL47" s="516"/>
      <c r="DTM47" s="516"/>
      <c r="DTN47" s="516"/>
      <c r="DTO47" s="516"/>
      <c r="DTP47" s="516"/>
      <c r="DTQ47" s="516"/>
      <c r="DTR47" s="516"/>
      <c r="DTS47" s="516"/>
      <c r="DTT47" s="516"/>
      <c r="DTU47" s="516"/>
      <c r="DTV47" s="516"/>
      <c r="DTW47" s="516"/>
      <c r="DTX47" s="516"/>
      <c r="DTY47" s="516"/>
      <c r="DTZ47" s="516"/>
      <c r="DUA47" s="516"/>
      <c r="DUB47" s="516"/>
      <c r="DUC47" s="516"/>
      <c r="DUD47" s="516"/>
      <c r="DUE47" s="516"/>
      <c r="DUF47" s="516"/>
      <c r="DUG47" s="516"/>
      <c r="DUH47" s="516"/>
      <c r="DUI47" s="516"/>
      <c r="DUJ47" s="516"/>
      <c r="DUK47" s="516"/>
      <c r="DUL47" s="516"/>
      <c r="DUM47" s="516"/>
      <c r="DUN47" s="516"/>
      <c r="DUO47" s="516"/>
      <c r="DUP47" s="516"/>
      <c r="DUQ47" s="516"/>
      <c r="DUR47" s="516"/>
      <c r="DUS47" s="516"/>
      <c r="DUT47" s="516"/>
      <c r="DUU47" s="516"/>
      <c r="DUV47" s="516"/>
      <c r="DUW47" s="516"/>
      <c r="DUX47" s="516"/>
      <c r="DUY47" s="516"/>
      <c r="DUZ47" s="516"/>
      <c r="DVA47" s="516"/>
      <c r="DVB47" s="516"/>
      <c r="DVC47" s="516"/>
      <c r="DVD47" s="516"/>
      <c r="DVE47" s="516"/>
      <c r="DVF47" s="516"/>
      <c r="DVG47" s="516"/>
      <c r="DVH47" s="516"/>
      <c r="DVI47" s="516"/>
      <c r="DVJ47" s="516"/>
      <c r="DVK47" s="516"/>
      <c r="DVL47" s="516"/>
      <c r="DVM47" s="516"/>
      <c r="DVN47" s="516"/>
      <c r="DVO47" s="516"/>
      <c r="DVP47" s="516"/>
      <c r="DVQ47" s="516"/>
      <c r="DVR47" s="516"/>
      <c r="DVS47" s="516"/>
      <c r="DVT47" s="516"/>
      <c r="DVU47" s="516"/>
      <c r="DVV47" s="516"/>
      <c r="DVW47" s="516"/>
      <c r="DVX47" s="516"/>
      <c r="DVY47" s="516"/>
      <c r="DVZ47" s="516"/>
      <c r="DWA47" s="516"/>
      <c r="DWB47" s="516"/>
      <c r="DWC47" s="516"/>
      <c r="DWD47" s="516"/>
      <c r="DWE47" s="516"/>
      <c r="DWF47" s="516"/>
      <c r="DWG47" s="516"/>
      <c r="DWH47" s="516"/>
      <c r="DWI47" s="516"/>
      <c r="DWJ47" s="516"/>
      <c r="DWK47" s="516"/>
      <c r="DWL47" s="516"/>
      <c r="DWM47" s="516"/>
      <c r="DWN47" s="516"/>
      <c r="DWO47" s="516"/>
      <c r="DWP47" s="516"/>
      <c r="DWQ47" s="516"/>
      <c r="DWR47" s="516"/>
      <c r="DWS47" s="516"/>
      <c r="DWT47" s="516"/>
      <c r="DWU47" s="516"/>
      <c r="DWV47" s="516"/>
      <c r="DWW47" s="516"/>
      <c r="DWX47" s="516"/>
      <c r="DWY47" s="516"/>
      <c r="DWZ47" s="516"/>
      <c r="DXA47" s="516"/>
      <c r="DXB47" s="516"/>
      <c r="DXC47" s="516"/>
      <c r="DXD47" s="516"/>
      <c r="DXE47" s="516"/>
      <c r="DXF47" s="516"/>
      <c r="DXG47" s="516"/>
      <c r="DXH47" s="516"/>
      <c r="DXI47" s="516"/>
      <c r="DXJ47" s="516"/>
      <c r="DXK47" s="516"/>
      <c r="DXL47" s="516"/>
      <c r="DXM47" s="516"/>
      <c r="DXN47" s="516"/>
      <c r="DXO47" s="516"/>
      <c r="DXP47" s="516"/>
      <c r="DXQ47" s="516"/>
      <c r="DXR47" s="516"/>
      <c r="DXS47" s="516"/>
      <c r="DXT47" s="516"/>
      <c r="DXU47" s="516"/>
      <c r="DXV47" s="516"/>
      <c r="DXW47" s="516"/>
      <c r="DXX47" s="516"/>
      <c r="DXY47" s="516"/>
      <c r="DXZ47" s="516"/>
      <c r="DYA47" s="516"/>
      <c r="DYB47" s="516"/>
      <c r="DYC47" s="516"/>
      <c r="DYD47" s="516"/>
      <c r="DYE47" s="516"/>
      <c r="DYF47" s="516"/>
      <c r="DYG47" s="516"/>
      <c r="DYH47" s="516"/>
      <c r="DYI47" s="516"/>
      <c r="DYJ47" s="516"/>
      <c r="DYK47" s="516"/>
      <c r="DYL47" s="516"/>
      <c r="DYM47" s="516"/>
      <c r="DYN47" s="516"/>
      <c r="DYO47" s="516"/>
      <c r="DYP47" s="516"/>
      <c r="DYQ47" s="516"/>
      <c r="DYR47" s="516"/>
      <c r="DYS47" s="516"/>
      <c r="DYT47" s="516"/>
      <c r="DYU47" s="516"/>
      <c r="DYV47" s="516"/>
      <c r="DYW47" s="516"/>
      <c r="DYX47" s="516"/>
      <c r="DYY47" s="516"/>
      <c r="DYZ47" s="516"/>
      <c r="DZA47" s="516"/>
      <c r="DZB47" s="516"/>
      <c r="DZC47" s="516"/>
      <c r="DZD47" s="516"/>
      <c r="DZE47" s="516"/>
      <c r="DZF47" s="516"/>
      <c r="DZG47" s="516"/>
      <c r="DZH47" s="516"/>
      <c r="DZI47" s="516"/>
      <c r="DZJ47" s="516"/>
      <c r="DZK47" s="516"/>
      <c r="DZL47" s="516"/>
      <c r="DZM47" s="516"/>
      <c r="DZN47" s="516"/>
      <c r="DZO47" s="516"/>
      <c r="DZP47" s="516"/>
      <c r="DZQ47" s="516"/>
      <c r="DZR47" s="516"/>
      <c r="DZS47" s="516"/>
      <c r="DZT47" s="516"/>
      <c r="DZU47" s="516"/>
      <c r="DZV47" s="516"/>
      <c r="DZW47" s="516"/>
      <c r="DZX47" s="516"/>
      <c r="DZY47" s="516"/>
      <c r="DZZ47" s="516"/>
      <c r="EAA47" s="516"/>
      <c r="EAB47" s="516"/>
      <c r="EAC47" s="516"/>
      <c r="EAD47" s="516"/>
      <c r="EAE47" s="516"/>
      <c r="EAF47" s="516"/>
      <c r="EAG47" s="516"/>
      <c r="EAH47" s="516"/>
      <c r="EAI47" s="516"/>
      <c r="EAJ47" s="516"/>
      <c r="EAK47" s="516"/>
      <c r="EAL47" s="516"/>
      <c r="EAM47" s="516"/>
      <c r="EAN47" s="516"/>
      <c r="EAO47" s="516"/>
      <c r="EAP47" s="516"/>
      <c r="EAQ47" s="516"/>
      <c r="EAR47" s="516"/>
      <c r="EAS47" s="516"/>
      <c r="EAT47" s="516"/>
      <c r="EAU47" s="516"/>
      <c r="EAV47" s="516"/>
      <c r="EAW47" s="516"/>
      <c r="EAX47" s="516"/>
      <c r="EAY47" s="516"/>
      <c r="EAZ47" s="516"/>
      <c r="EBA47" s="516"/>
      <c r="EBB47" s="516"/>
      <c r="EBC47" s="516"/>
      <c r="EBD47" s="516"/>
      <c r="EBE47" s="516"/>
      <c r="EBF47" s="516"/>
      <c r="EBG47" s="516"/>
      <c r="EBH47" s="516"/>
      <c r="EBI47" s="516"/>
      <c r="EBJ47" s="516"/>
      <c r="EBK47" s="516"/>
      <c r="EBL47" s="516"/>
      <c r="EBM47" s="516"/>
      <c r="EBN47" s="516"/>
      <c r="EBO47" s="516"/>
      <c r="EBP47" s="516"/>
      <c r="EBQ47" s="516"/>
      <c r="EBR47" s="516"/>
      <c r="EBS47" s="516"/>
      <c r="EBT47" s="516"/>
      <c r="EBU47" s="516"/>
      <c r="EBV47" s="516"/>
      <c r="EBW47" s="516"/>
      <c r="EBX47" s="516"/>
      <c r="EBY47" s="516"/>
      <c r="EBZ47" s="516"/>
      <c r="ECA47" s="516"/>
      <c r="ECB47" s="516"/>
      <c r="ECC47" s="516"/>
      <c r="ECD47" s="516"/>
      <c r="ECE47" s="516"/>
      <c r="ECF47" s="516"/>
      <c r="ECG47" s="516"/>
      <c r="ECH47" s="516"/>
      <c r="ECI47" s="516"/>
      <c r="ECJ47" s="516"/>
      <c r="ECK47" s="516"/>
      <c r="ECL47" s="516"/>
      <c r="ECM47" s="516"/>
      <c r="ECN47" s="516"/>
      <c r="ECO47" s="516"/>
      <c r="ECP47" s="516"/>
      <c r="ECQ47" s="516"/>
      <c r="ECR47" s="516"/>
      <c r="ECS47" s="516"/>
      <c r="ECT47" s="516"/>
      <c r="ECU47" s="516"/>
      <c r="ECV47" s="516"/>
      <c r="ECW47" s="516"/>
      <c r="ECX47" s="516"/>
      <c r="ECY47" s="516"/>
      <c r="ECZ47" s="516"/>
      <c r="EDA47" s="516"/>
      <c r="EDB47" s="516"/>
      <c r="EDC47" s="516"/>
      <c r="EDD47" s="516"/>
      <c r="EDE47" s="516"/>
      <c r="EDF47" s="516"/>
      <c r="EDG47" s="516"/>
      <c r="EDH47" s="516"/>
      <c r="EDI47" s="516"/>
      <c r="EDJ47" s="516"/>
      <c r="EDK47" s="516"/>
      <c r="EDL47" s="516"/>
      <c r="EDM47" s="516"/>
      <c r="EDN47" s="516"/>
      <c r="EDO47" s="516"/>
      <c r="EDP47" s="516"/>
      <c r="EDQ47" s="516"/>
      <c r="EDR47" s="516"/>
      <c r="EDS47" s="516"/>
      <c r="EDT47" s="516"/>
      <c r="EDU47" s="516"/>
      <c r="EDV47" s="516"/>
      <c r="EDW47" s="516"/>
      <c r="EDX47" s="516"/>
      <c r="EDY47" s="516"/>
      <c r="EDZ47" s="516"/>
      <c r="EEA47" s="516"/>
      <c r="EEB47" s="516"/>
      <c r="EEC47" s="516"/>
      <c r="EED47" s="516"/>
      <c r="EEE47" s="516"/>
      <c r="EEF47" s="516"/>
      <c r="EEG47" s="516"/>
      <c r="EEH47" s="516"/>
      <c r="EEI47" s="516"/>
      <c r="EEJ47" s="516"/>
      <c r="EEK47" s="516"/>
      <c r="EEL47" s="516"/>
      <c r="EEM47" s="516"/>
      <c r="EEN47" s="516"/>
      <c r="EEO47" s="516"/>
      <c r="EEP47" s="516"/>
      <c r="EEQ47" s="516"/>
      <c r="EER47" s="516"/>
      <c r="EES47" s="516"/>
      <c r="EET47" s="516"/>
      <c r="EEU47" s="516"/>
      <c r="EEV47" s="516"/>
      <c r="EEW47" s="516"/>
      <c r="EEX47" s="516"/>
      <c r="EEY47" s="516"/>
      <c r="EEZ47" s="516"/>
      <c r="EFA47" s="516"/>
      <c r="EFB47" s="516"/>
      <c r="EFC47" s="516"/>
      <c r="EFD47" s="516"/>
      <c r="EFE47" s="516"/>
      <c r="EFF47" s="516"/>
      <c r="EFG47" s="516"/>
      <c r="EFH47" s="516"/>
      <c r="EFI47" s="516"/>
      <c r="EFJ47" s="516"/>
      <c r="EFK47" s="516"/>
      <c r="EFL47" s="516"/>
      <c r="EFM47" s="516"/>
      <c r="EFN47" s="516"/>
      <c r="EFO47" s="516"/>
      <c r="EFP47" s="516"/>
      <c r="EFQ47" s="516"/>
      <c r="EFR47" s="516"/>
      <c r="EFS47" s="516"/>
      <c r="EFT47" s="516"/>
      <c r="EFU47" s="516"/>
      <c r="EFV47" s="516"/>
      <c r="EFW47" s="516"/>
      <c r="EFX47" s="516"/>
      <c r="EFY47" s="516"/>
      <c r="EFZ47" s="516"/>
      <c r="EGA47" s="516"/>
      <c r="EGB47" s="516"/>
      <c r="EGC47" s="516"/>
      <c r="EGD47" s="516"/>
      <c r="EGE47" s="516"/>
      <c r="EGF47" s="516"/>
      <c r="EGG47" s="516"/>
      <c r="EGH47" s="516"/>
      <c r="EGI47" s="516"/>
      <c r="EGJ47" s="516"/>
      <c r="EGK47" s="516"/>
      <c r="EGL47" s="516"/>
      <c r="EGM47" s="516"/>
      <c r="EGN47" s="516"/>
      <c r="EGO47" s="516"/>
      <c r="EGP47" s="516"/>
      <c r="EGQ47" s="516"/>
      <c r="EGR47" s="516"/>
      <c r="EGS47" s="516"/>
      <c r="EGT47" s="516"/>
      <c r="EGU47" s="516"/>
      <c r="EGV47" s="516"/>
      <c r="EGW47" s="516"/>
      <c r="EGX47" s="516"/>
      <c r="EGY47" s="516"/>
      <c r="EGZ47" s="516"/>
      <c r="EHA47" s="516"/>
      <c r="EHB47" s="516"/>
      <c r="EHC47" s="516"/>
      <c r="EHD47" s="516"/>
      <c r="EHE47" s="516"/>
      <c r="EHF47" s="516"/>
      <c r="EHG47" s="516"/>
      <c r="EHH47" s="516"/>
      <c r="EHI47" s="516"/>
      <c r="EHJ47" s="516"/>
      <c r="EHK47" s="516"/>
      <c r="EHL47" s="516"/>
      <c r="EHM47" s="516"/>
      <c r="EHN47" s="516"/>
      <c r="EHO47" s="516"/>
      <c r="EHP47" s="516"/>
      <c r="EHQ47" s="516"/>
      <c r="EHR47" s="516"/>
      <c r="EHS47" s="516"/>
      <c r="EHT47" s="516"/>
      <c r="EHU47" s="516"/>
      <c r="EHV47" s="516"/>
      <c r="EHW47" s="516"/>
      <c r="EHX47" s="516"/>
      <c r="EHY47" s="516"/>
      <c r="EHZ47" s="516"/>
      <c r="EIA47" s="516"/>
      <c r="EIB47" s="516"/>
      <c r="EIC47" s="516"/>
      <c r="EID47" s="516"/>
      <c r="EIE47" s="516"/>
      <c r="EIF47" s="516"/>
      <c r="EIG47" s="516"/>
      <c r="EIH47" s="516"/>
      <c r="EII47" s="516"/>
      <c r="EIJ47" s="516"/>
      <c r="EIK47" s="516"/>
      <c r="EIL47" s="516"/>
      <c r="EIM47" s="516"/>
      <c r="EIN47" s="516"/>
      <c r="EIO47" s="516"/>
      <c r="EIP47" s="516"/>
      <c r="EIQ47" s="516"/>
      <c r="EIR47" s="516"/>
      <c r="EIS47" s="516"/>
      <c r="EIT47" s="516"/>
      <c r="EIU47" s="516"/>
      <c r="EIV47" s="516"/>
      <c r="EIW47" s="516"/>
      <c r="EIX47" s="516"/>
      <c r="EIY47" s="516"/>
      <c r="EIZ47" s="516"/>
      <c r="EJA47" s="516"/>
      <c r="EJB47" s="516"/>
      <c r="EJC47" s="516"/>
      <c r="EJD47" s="516"/>
      <c r="EJE47" s="516"/>
      <c r="EJF47" s="516"/>
      <c r="EJG47" s="516"/>
      <c r="EJH47" s="516"/>
      <c r="EJI47" s="516"/>
      <c r="EJJ47" s="516"/>
      <c r="EJK47" s="516"/>
      <c r="EJL47" s="516"/>
      <c r="EJM47" s="516"/>
      <c r="EJN47" s="516"/>
      <c r="EJO47" s="516"/>
      <c r="EJP47" s="516"/>
      <c r="EJQ47" s="516"/>
      <c r="EJR47" s="516"/>
      <c r="EJS47" s="516"/>
      <c r="EJT47" s="516"/>
      <c r="EJU47" s="516"/>
      <c r="EJV47" s="516"/>
      <c r="EJW47" s="516"/>
      <c r="EJX47" s="516"/>
      <c r="EJY47" s="516"/>
      <c r="EJZ47" s="516"/>
      <c r="EKA47" s="516"/>
      <c r="EKB47" s="516"/>
      <c r="EKC47" s="516"/>
      <c r="EKD47" s="516"/>
      <c r="EKE47" s="516"/>
      <c r="EKF47" s="516"/>
      <c r="EKG47" s="516"/>
      <c r="EKH47" s="516"/>
      <c r="EKI47" s="516"/>
      <c r="EKJ47" s="516"/>
      <c r="EKK47" s="516"/>
      <c r="EKL47" s="516"/>
      <c r="EKM47" s="516"/>
      <c r="EKN47" s="516"/>
      <c r="EKO47" s="516"/>
      <c r="EKP47" s="516"/>
      <c r="EKQ47" s="516"/>
      <c r="EKR47" s="516"/>
      <c r="EKS47" s="516"/>
      <c r="EKT47" s="516"/>
      <c r="EKU47" s="516"/>
      <c r="EKV47" s="516"/>
      <c r="EKW47" s="516"/>
      <c r="EKX47" s="516"/>
      <c r="EKY47" s="516"/>
      <c r="EKZ47" s="516"/>
      <c r="ELA47" s="516"/>
      <c r="ELB47" s="516"/>
      <c r="ELC47" s="516"/>
      <c r="ELD47" s="516"/>
      <c r="ELE47" s="516"/>
      <c r="ELF47" s="516"/>
      <c r="ELG47" s="516"/>
      <c r="ELH47" s="516"/>
      <c r="ELI47" s="516"/>
      <c r="ELJ47" s="516"/>
      <c r="ELK47" s="516"/>
      <c r="ELL47" s="516"/>
      <c r="ELM47" s="516"/>
      <c r="ELN47" s="516"/>
      <c r="ELO47" s="516"/>
      <c r="ELP47" s="516"/>
      <c r="ELQ47" s="516"/>
      <c r="ELR47" s="516"/>
      <c r="ELS47" s="516"/>
      <c r="ELT47" s="516"/>
      <c r="ELU47" s="516"/>
      <c r="ELV47" s="516"/>
      <c r="ELW47" s="516"/>
      <c r="ELX47" s="516"/>
      <c r="ELY47" s="516"/>
      <c r="ELZ47" s="516"/>
      <c r="EMA47" s="516"/>
      <c r="EMB47" s="516"/>
      <c r="EMC47" s="516"/>
      <c r="EMD47" s="516"/>
      <c r="EME47" s="516"/>
      <c r="EMF47" s="516"/>
      <c r="EMG47" s="516"/>
      <c r="EMH47" s="516"/>
      <c r="EMI47" s="516"/>
      <c r="EMJ47" s="516"/>
      <c r="EMK47" s="516"/>
      <c r="EML47" s="516"/>
      <c r="EMM47" s="516"/>
      <c r="EMN47" s="516"/>
      <c r="EMO47" s="516"/>
      <c r="EMP47" s="516"/>
      <c r="EMQ47" s="516"/>
      <c r="EMR47" s="516"/>
      <c r="EMS47" s="516"/>
      <c r="EMT47" s="516"/>
      <c r="EMU47" s="516"/>
      <c r="EMV47" s="516"/>
      <c r="EMW47" s="516"/>
      <c r="EMX47" s="516"/>
      <c r="EMY47" s="516"/>
      <c r="EMZ47" s="516"/>
      <c r="ENA47" s="516"/>
      <c r="ENB47" s="516"/>
      <c r="ENC47" s="516"/>
      <c r="END47" s="516"/>
      <c r="ENE47" s="516"/>
      <c r="ENF47" s="516"/>
      <c r="ENG47" s="516"/>
      <c r="ENH47" s="516"/>
      <c r="ENI47" s="516"/>
      <c r="ENJ47" s="516"/>
      <c r="ENK47" s="516"/>
      <c r="ENL47" s="516"/>
      <c r="ENM47" s="516"/>
      <c r="ENN47" s="516"/>
      <c r="ENO47" s="516"/>
      <c r="ENP47" s="516"/>
      <c r="ENQ47" s="516"/>
      <c r="ENR47" s="516"/>
      <c r="ENS47" s="516"/>
      <c r="ENT47" s="516"/>
      <c r="ENU47" s="516"/>
      <c r="ENV47" s="516"/>
      <c r="ENW47" s="516"/>
      <c r="ENX47" s="516"/>
      <c r="ENY47" s="516"/>
      <c r="ENZ47" s="516"/>
      <c r="EOA47" s="516"/>
      <c r="EOB47" s="516"/>
      <c r="EOC47" s="516"/>
      <c r="EOD47" s="516"/>
      <c r="EOE47" s="516"/>
      <c r="EOF47" s="516"/>
      <c r="EOG47" s="516"/>
      <c r="EOH47" s="516"/>
      <c r="EOI47" s="516"/>
      <c r="EOJ47" s="516"/>
      <c r="EOK47" s="516"/>
      <c r="EOL47" s="516"/>
      <c r="EOM47" s="516"/>
      <c r="EON47" s="516"/>
      <c r="EOO47" s="516"/>
      <c r="EOP47" s="516"/>
      <c r="EOQ47" s="516"/>
      <c r="EOR47" s="516"/>
      <c r="EOS47" s="516"/>
      <c r="EOT47" s="516"/>
      <c r="EOU47" s="516"/>
      <c r="EOV47" s="516"/>
      <c r="EOW47" s="516"/>
      <c r="EOX47" s="516"/>
      <c r="EOY47" s="516"/>
      <c r="EOZ47" s="516"/>
      <c r="EPA47" s="516"/>
      <c r="EPB47" s="516"/>
      <c r="EPC47" s="516"/>
      <c r="EPD47" s="516"/>
      <c r="EPE47" s="516"/>
      <c r="EPF47" s="516"/>
      <c r="EPG47" s="516"/>
      <c r="EPH47" s="516"/>
      <c r="EPI47" s="516"/>
      <c r="EPJ47" s="516"/>
      <c r="EPK47" s="516"/>
      <c r="EPL47" s="516"/>
      <c r="EPM47" s="516"/>
      <c r="EPN47" s="516"/>
      <c r="EPO47" s="516"/>
      <c r="EPP47" s="516"/>
      <c r="EPQ47" s="516"/>
      <c r="EPR47" s="516"/>
      <c r="EPS47" s="516"/>
      <c r="EPT47" s="516"/>
      <c r="EPU47" s="516"/>
      <c r="EPV47" s="516"/>
      <c r="EPW47" s="516"/>
      <c r="EPX47" s="516"/>
      <c r="EPY47" s="516"/>
      <c r="EPZ47" s="516"/>
      <c r="EQA47" s="516"/>
      <c r="EQB47" s="516"/>
      <c r="EQC47" s="516"/>
      <c r="EQD47" s="516"/>
      <c r="EQE47" s="516"/>
      <c r="EQF47" s="516"/>
      <c r="EQG47" s="516"/>
      <c r="EQH47" s="516"/>
      <c r="EQI47" s="516"/>
      <c r="EQJ47" s="516"/>
      <c r="EQK47" s="516"/>
      <c r="EQL47" s="516"/>
      <c r="EQM47" s="516"/>
      <c r="EQN47" s="516"/>
      <c r="EQO47" s="516"/>
      <c r="EQP47" s="516"/>
      <c r="EQQ47" s="516"/>
      <c r="EQR47" s="516"/>
      <c r="EQS47" s="516"/>
      <c r="EQT47" s="516"/>
      <c r="EQU47" s="516"/>
      <c r="EQV47" s="516"/>
      <c r="EQW47" s="516"/>
      <c r="EQX47" s="516"/>
      <c r="EQY47" s="516"/>
      <c r="EQZ47" s="516"/>
      <c r="ERA47" s="516"/>
      <c r="ERB47" s="516"/>
      <c r="ERC47" s="516"/>
      <c r="ERD47" s="516"/>
      <c r="ERE47" s="516"/>
      <c r="ERF47" s="516"/>
      <c r="ERG47" s="516"/>
      <c r="ERH47" s="516"/>
      <c r="ERI47" s="516"/>
      <c r="ERJ47" s="516"/>
      <c r="ERK47" s="516"/>
      <c r="ERL47" s="516"/>
      <c r="ERM47" s="516"/>
      <c r="ERN47" s="516"/>
      <c r="ERO47" s="516"/>
      <c r="ERP47" s="516"/>
      <c r="ERQ47" s="516"/>
      <c r="ERR47" s="516"/>
      <c r="ERS47" s="516"/>
      <c r="ERT47" s="516"/>
      <c r="ERU47" s="516"/>
      <c r="ERV47" s="516"/>
      <c r="ERW47" s="516"/>
      <c r="ERX47" s="516"/>
      <c r="ERY47" s="516"/>
      <c r="ERZ47" s="516"/>
      <c r="ESA47" s="516"/>
      <c r="ESB47" s="516"/>
      <c r="ESC47" s="516"/>
      <c r="ESD47" s="516"/>
      <c r="ESE47" s="516"/>
      <c r="ESF47" s="516"/>
      <c r="ESG47" s="516"/>
      <c r="ESH47" s="516"/>
      <c r="ESI47" s="516"/>
      <c r="ESJ47" s="516"/>
      <c r="ESK47" s="516"/>
      <c r="ESL47" s="516"/>
      <c r="ESM47" s="516"/>
      <c r="ESN47" s="516"/>
      <c r="ESO47" s="516"/>
      <c r="ESP47" s="516"/>
      <c r="ESQ47" s="516"/>
      <c r="ESR47" s="516"/>
      <c r="ESS47" s="516"/>
      <c r="EST47" s="516"/>
      <c r="ESU47" s="516"/>
      <c r="ESV47" s="516"/>
      <c r="ESW47" s="516"/>
      <c r="ESX47" s="516"/>
      <c r="ESY47" s="516"/>
      <c r="ESZ47" s="516"/>
      <c r="ETA47" s="516"/>
      <c r="ETB47" s="516"/>
      <c r="ETC47" s="516"/>
      <c r="ETD47" s="516"/>
      <c r="ETE47" s="516"/>
      <c r="ETF47" s="516"/>
      <c r="ETG47" s="516"/>
      <c r="ETH47" s="516"/>
      <c r="ETI47" s="516"/>
      <c r="ETJ47" s="516"/>
      <c r="ETK47" s="516"/>
      <c r="ETL47" s="516"/>
      <c r="ETM47" s="516"/>
      <c r="ETN47" s="516"/>
      <c r="ETO47" s="516"/>
      <c r="ETP47" s="516"/>
      <c r="ETQ47" s="516"/>
      <c r="ETR47" s="516"/>
      <c r="ETS47" s="516"/>
      <c r="ETT47" s="516"/>
      <c r="ETU47" s="516"/>
      <c r="ETV47" s="516"/>
      <c r="ETW47" s="516"/>
      <c r="ETX47" s="516"/>
      <c r="ETY47" s="516"/>
      <c r="ETZ47" s="516"/>
      <c r="EUA47" s="516"/>
      <c r="EUB47" s="516"/>
      <c r="EUC47" s="516"/>
      <c r="EUD47" s="516"/>
      <c r="EUE47" s="516"/>
      <c r="EUF47" s="516"/>
      <c r="EUG47" s="516"/>
      <c r="EUH47" s="516"/>
      <c r="EUI47" s="516"/>
      <c r="EUJ47" s="516"/>
      <c r="EUK47" s="516"/>
      <c r="EUL47" s="516"/>
      <c r="EUM47" s="516"/>
      <c r="EUN47" s="516"/>
      <c r="EUO47" s="516"/>
      <c r="EUP47" s="516"/>
      <c r="EUQ47" s="516"/>
      <c r="EUR47" s="516"/>
      <c r="EUS47" s="516"/>
      <c r="EUT47" s="516"/>
      <c r="EUU47" s="516"/>
      <c r="EUV47" s="516"/>
      <c r="EUW47" s="516"/>
      <c r="EUX47" s="516"/>
      <c r="EUY47" s="516"/>
      <c r="EUZ47" s="516"/>
      <c r="EVA47" s="516"/>
      <c r="EVB47" s="516"/>
      <c r="EVC47" s="516"/>
      <c r="EVD47" s="516"/>
      <c r="EVE47" s="516"/>
      <c r="EVF47" s="516"/>
      <c r="EVG47" s="516"/>
      <c r="EVH47" s="516"/>
      <c r="EVI47" s="516"/>
      <c r="EVJ47" s="516"/>
      <c r="EVK47" s="516"/>
      <c r="EVL47" s="516"/>
      <c r="EVM47" s="516"/>
      <c r="EVN47" s="516"/>
      <c r="EVO47" s="516"/>
      <c r="EVP47" s="516"/>
      <c r="EVQ47" s="516"/>
      <c r="EVR47" s="516"/>
      <c r="EVS47" s="516"/>
      <c r="EVT47" s="516"/>
      <c r="EVU47" s="516"/>
      <c r="EVV47" s="516"/>
      <c r="EVW47" s="516"/>
      <c r="EVX47" s="516"/>
      <c r="EVY47" s="516"/>
      <c r="EVZ47" s="516"/>
      <c r="EWA47" s="516"/>
      <c r="EWB47" s="516"/>
      <c r="EWC47" s="516"/>
      <c r="EWD47" s="516"/>
      <c r="EWE47" s="516"/>
      <c r="EWF47" s="516"/>
      <c r="EWG47" s="516"/>
      <c r="EWH47" s="516"/>
      <c r="EWI47" s="516"/>
      <c r="EWJ47" s="516"/>
      <c r="EWK47" s="516"/>
      <c r="EWL47" s="516"/>
      <c r="EWM47" s="516"/>
      <c r="EWN47" s="516"/>
      <c r="EWO47" s="516"/>
      <c r="EWP47" s="516"/>
      <c r="EWQ47" s="516"/>
      <c r="EWR47" s="516"/>
      <c r="EWS47" s="516"/>
      <c r="EWT47" s="516"/>
      <c r="EWU47" s="516"/>
      <c r="EWV47" s="516"/>
      <c r="EWW47" s="516"/>
      <c r="EWX47" s="516"/>
      <c r="EWY47" s="516"/>
      <c r="EWZ47" s="516"/>
      <c r="EXA47" s="516"/>
      <c r="EXB47" s="516"/>
      <c r="EXC47" s="516"/>
      <c r="EXD47" s="516"/>
      <c r="EXE47" s="516"/>
      <c r="EXF47" s="516"/>
      <c r="EXG47" s="516"/>
      <c r="EXH47" s="516"/>
      <c r="EXI47" s="516"/>
      <c r="EXJ47" s="516"/>
      <c r="EXK47" s="516"/>
      <c r="EXL47" s="516"/>
      <c r="EXM47" s="516"/>
      <c r="EXN47" s="516"/>
      <c r="EXO47" s="516"/>
      <c r="EXP47" s="516"/>
      <c r="EXQ47" s="516"/>
      <c r="EXR47" s="516"/>
      <c r="EXS47" s="516"/>
      <c r="EXT47" s="516"/>
      <c r="EXU47" s="516"/>
      <c r="EXV47" s="516"/>
      <c r="EXW47" s="516"/>
      <c r="EXX47" s="516"/>
      <c r="EXY47" s="516"/>
      <c r="EXZ47" s="516"/>
      <c r="EYA47" s="516"/>
      <c r="EYB47" s="516"/>
      <c r="EYC47" s="516"/>
      <c r="EYD47" s="516"/>
      <c r="EYE47" s="516"/>
      <c r="EYF47" s="516"/>
      <c r="EYG47" s="516"/>
      <c r="EYH47" s="516"/>
      <c r="EYI47" s="516"/>
      <c r="EYJ47" s="516"/>
      <c r="EYK47" s="516"/>
      <c r="EYL47" s="516"/>
      <c r="EYM47" s="516"/>
      <c r="EYN47" s="516"/>
      <c r="EYO47" s="516"/>
      <c r="EYP47" s="516"/>
      <c r="EYQ47" s="516"/>
      <c r="EYR47" s="516"/>
      <c r="EYS47" s="516"/>
      <c r="EYT47" s="516"/>
      <c r="EYU47" s="516"/>
      <c r="EYV47" s="516"/>
      <c r="EYW47" s="516"/>
      <c r="EYX47" s="516"/>
      <c r="EYY47" s="516"/>
      <c r="EYZ47" s="516"/>
      <c r="EZA47" s="516"/>
      <c r="EZB47" s="516"/>
      <c r="EZC47" s="516"/>
      <c r="EZD47" s="516"/>
      <c r="EZE47" s="516"/>
      <c r="EZF47" s="516"/>
      <c r="EZG47" s="516"/>
      <c r="EZH47" s="516"/>
      <c r="EZI47" s="516"/>
      <c r="EZJ47" s="516"/>
      <c r="EZK47" s="516"/>
      <c r="EZL47" s="516"/>
      <c r="EZM47" s="516"/>
      <c r="EZN47" s="516"/>
      <c r="EZO47" s="516"/>
      <c r="EZP47" s="516"/>
      <c r="EZQ47" s="516"/>
      <c r="EZR47" s="516"/>
      <c r="EZS47" s="516"/>
      <c r="EZT47" s="516"/>
      <c r="EZU47" s="516"/>
      <c r="EZV47" s="516"/>
      <c r="EZW47" s="516"/>
      <c r="EZX47" s="516"/>
      <c r="EZY47" s="516"/>
      <c r="EZZ47" s="516"/>
      <c r="FAA47" s="516"/>
      <c r="FAB47" s="516"/>
      <c r="FAC47" s="516"/>
      <c r="FAD47" s="516"/>
      <c r="FAE47" s="516"/>
      <c r="FAF47" s="516"/>
      <c r="FAG47" s="516"/>
      <c r="FAH47" s="516"/>
      <c r="FAI47" s="516"/>
      <c r="FAJ47" s="516"/>
      <c r="FAK47" s="516"/>
      <c r="FAL47" s="516"/>
      <c r="FAM47" s="516"/>
      <c r="FAN47" s="516"/>
      <c r="FAO47" s="516"/>
      <c r="FAP47" s="516"/>
      <c r="FAQ47" s="516"/>
      <c r="FAR47" s="516"/>
      <c r="FAS47" s="516"/>
      <c r="FAT47" s="516"/>
      <c r="FAU47" s="516"/>
      <c r="FAV47" s="516"/>
      <c r="FAW47" s="516"/>
      <c r="FAX47" s="516"/>
      <c r="FAY47" s="516"/>
      <c r="FAZ47" s="516"/>
      <c r="FBA47" s="516"/>
      <c r="FBB47" s="516"/>
      <c r="FBC47" s="516"/>
      <c r="FBD47" s="516"/>
      <c r="FBE47" s="516"/>
      <c r="FBF47" s="516"/>
      <c r="FBG47" s="516"/>
      <c r="FBH47" s="516"/>
      <c r="FBI47" s="516"/>
      <c r="FBJ47" s="516"/>
      <c r="FBK47" s="516"/>
      <c r="FBL47" s="516"/>
      <c r="FBM47" s="516"/>
      <c r="FBN47" s="516"/>
      <c r="FBO47" s="516"/>
      <c r="FBP47" s="516"/>
      <c r="FBQ47" s="516"/>
      <c r="FBR47" s="516"/>
      <c r="FBS47" s="516"/>
      <c r="FBT47" s="516"/>
      <c r="FBU47" s="516"/>
      <c r="FBV47" s="516"/>
      <c r="FBW47" s="516"/>
      <c r="FBX47" s="516"/>
      <c r="FBY47" s="516"/>
      <c r="FBZ47" s="516"/>
      <c r="FCA47" s="516"/>
      <c r="FCB47" s="516"/>
      <c r="FCC47" s="516"/>
      <c r="FCD47" s="516"/>
      <c r="FCE47" s="516"/>
      <c r="FCF47" s="516"/>
      <c r="FCG47" s="516"/>
      <c r="FCH47" s="516"/>
      <c r="FCI47" s="516"/>
      <c r="FCJ47" s="516"/>
      <c r="FCK47" s="516"/>
      <c r="FCL47" s="516"/>
      <c r="FCM47" s="516"/>
      <c r="FCN47" s="516"/>
      <c r="FCO47" s="516"/>
      <c r="FCP47" s="516"/>
      <c r="FCQ47" s="516"/>
      <c r="FCR47" s="516"/>
      <c r="FCS47" s="516"/>
      <c r="FCT47" s="516"/>
      <c r="FCU47" s="516"/>
      <c r="FCV47" s="516"/>
      <c r="FCW47" s="516"/>
      <c r="FCX47" s="516"/>
      <c r="FCY47" s="516"/>
      <c r="FCZ47" s="516"/>
      <c r="FDA47" s="516"/>
      <c r="FDB47" s="516"/>
      <c r="FDC47" s="516"/>
      <c r="FDD47" s="516"/>
      <c r="FDE47" s="516"/>
      <c r="FDF47" s="516"/>
      <c r="FDG47" s="516"/>
      <c r="FDH47" s="516"/>
      <c r="FDI47" s="516"/>
      <c r="FDJ47" s="516"/>
      <c r="FDK47" s="516"/>
      <c r="FDL47" s="516"/>
      <c r="FDM47" s="516"/>
      <c r="FDN47" s="516"/>
      <c r="FDO47" s="516"/>
      <c r="FDP47" s="516"/>
      <c r="FDQ47" s="516"/>
      <c r="FDR47" s="516"/>
      <c r="FDS47" s="516"/>
      <c r="FDT47" s="516"/>
      <c r="FDU47" s="516"/>
      <c r="FDV47" s="516"/>
      <c r="FDW47" s="516"/>
      <c r="FDX47" s="516"/>
      <c r="FDY47" s="516"/>
      <c r="FDZ47" s="516"/>
      <c r="FEA47" s="516"/>
      <c r="FEB47" s="516"/>
      <c r="FEC47" s="516"/>
      <c r="FED47" s="516"/>
      <c r="FEE47" s="516"/>
      <c r="FEF47" s="516"/>
      <c r="FEG47" s="516"/>
      <c r="FEH47" s="516"/>
      <c r="FEI47" s="516"/>
      <c r="FEJ47" s="516"/>
      <c r="FEK47" s="516"/>
      <c r="FEL47" s="516"/>
      <c r="FEM47" s="516"/>
      <c r="FEN47" s="516"/>
      <c r="FEO47" s="516"/>
      <c r="FEP47" s="516"/>
      <c r="FEQ47" s="516"/>
      <c r="FER47" s="516"/>
      <c r="FES47" s="516"/>
      <c r="FET47" s="516"/>
      <c r="FEU47" s="516"/>
      <c r="FEV47" s="516"/>
      <c r="FEW47" s="516"/>
      <c r="FEX47" s="516"/>
      <c r="FEY47" s="516"/>
      <c r="FEZ47" s="516"/>
      <c r="FFA47" s="516"/>
      <c r="FFB47" s="516"/>
      <c r="FFC47" s="516"/>
      <c r="FFD47" s="516"/>
      <c r="FFE47" s="516"/>
      <c r="FFF47" s="516"/>
      <c r="FFG47" s="516"/>
      <c r="FFH47" s="516"/>
      <c r="FFI47" s="516"/>
      <c r="FFJ47" s="516"/>
      <c r="FFK47" s="516"/>
      <c r="FFL47" s="516"/>
      <c r="FFM47" s="516"/>
      <c r="FFN47" s="516"/>
      <c r="FFO47" s="516"/>
      <c r="FFP47" s="516"/>
      <c r="FFQ47" s="516"/>
      <c r="FFR47" s="516"/>
      <c r="FFS47" s="516"/>
      <c r="FFT47" s="516"/>
      <c r="FFU47" s="516"/>
      <c r="FFV47" s="516"/>
      <c r="FFW47" s="516"/>
      <c r="FFX47" s="516"/>
      <c r="FFY47" s="516"/>
      <c r="FFZ47" s="516"/>
      <c r="FGA47" s="516"/>
      <c r="FGB47" s="516"/>
      <c r="FGC47" s="516"/>
      <c r="FGD47" s="516"/>
      <c r="FGE47" s="516"/>
      <c r="FGF47" s="516"/>
      <c r="FGG47" s="516"/>
      <c r="FGH47" s="516"/>
      <c r="FGI47" s="516"/>
      <c r="FGJ47" s="516"/>
      <c r="FGK47" s="516"/>
      <c r="FGL47" s="516"/>
      <c r="FGM47" s="516"/>
      <c r="FGN47" s="516"/>
      <c r="FGO47" s="516"/>
      <c r="FGP47" s="516"/>
      <c r="FGQ47" s="516"/>
      <c r="FGR47" s="516"/>
      <c r="FGS47" s="516"/>
      <c r="FGT47" s="516"/>
      <c r="FGU47" s="516"/>
      <c r="FGV47" s="516"/>
      <c r="FGW47" s="516"/>
      <c r="FGX47" s="516"/>
      <c r="FGY47" s="516"/>
      <c r="FGZ47" s="516"/>
      <c r="FHA47" s="516"/>
      <c r="FHB47" s="516"/>
      <c r="FHC47" s="516"/>
      <c r="FHD47" s="516"/>
      <c r="FHE47" s="516"/>
      <c r="FHF47" s="516"/>
      <c r="FHG47" s="516"/>
      <c r="FHH47" s="516"/>
      <c r="FHI47" s="516"/>
      <c r="FHJ47" s="516"/>
      <c r="FHK47" s="516"/>
      <c r="FHL47" s="516"/>
      <c r="FHM47" s="516"/>
      <c r="FHN47" s="516"/>
      <c r="FHO47" s="516"/>
      <c r="FHP47" s="516"/>
      <c r="FHQ47" s="516"/>
      <c r="FHR47" s="516"/>
      <c r="FHS47" s="516"/>
      <c r="FHT47" s="516"/>
      <c r="FHU47" s="516"/>
      <c r="FHV47" s="516"/>
      <c r="FHW47" s="516"/>
      <c r="FHX47" s="516"/>
      <c r="FHY47" s="516"/>
      <c r="FHZ47" s="516"/>
      <c r="FIA47" s="516"/>
      <c r="FIB47" s="516"/>
      <c r="FIC47" s="516"/>
      <c r="FID47" s="516"/>
      <c r="FIE47" s="516"/>
      <c r="FIF47" s="516"/>
      <c r="FIG47" s="516"/>
      <c r="FIH47" s="516"/>
      <c r="FII47" s="516"/>
      <c r="FIJ47" s="516"/>
      <c r="FIK47" s="516"/>
      <c r="FIL47" s="516"/>
      <c r="FIM47" s="516"/>
      <c r="FIN47" s="516"/>
      <c r="FIO47" s="516"/>
      <c r="FIP47" s="516"/>
      <c r="FIQ47" s="516"/>
      <c r="FIR47" s="516"/>
      <c r="FIS47" s="516"/>
      <c r="FIT47" s="516"/>
      <c r="FIU47" s="516"/>
      <c r="FIV47" s="516"/>
      <c r="FIW47" s="516"/>
      <c r="FIX47" s="516"/>
      <c r="FIY47" s="516"/>
      <c r="FIZ47" s="516"/>
      <c r="FJA47" s="516"/>
      <c r="FJB47" s="516"/>
      <c r="FJC47" s="516"/>
      <c r="FJD47" s="516"/>
      <c r="FJE47" s="516"/>
      <c r="FJF47" s="516"/>
      <c r="FJG47" s="516"/>
      <c r="FJH47" s="516"/>
      <c r="FJI47" s="516"/>
      <c r="FJJ47" s="516"/>
      <c r="FJK47" s="516"/>
      <c r="FJL47" s="516"/>
      <c r="FJM47" s="516"/>
      <c r="FJN47" s="516"/>
      <c r="FJO47" s="516"/>
      <c r="FJP47" s="516"/>
      <c r="FJQ47" s="516"/>
      <c r="FJR47" s="516"/>
      <c r="FJS47" s="516"/>
      <c r="FJT47" s="516"/>
      <c r="FJU47" s="516"/>
      <c r="FJV47" s="516"/>
      <c r="FJW47" s="516"/>
      <c r="FJX47" s="516"/>
      <c r="FJY47" s="516"/>
      <c r="FJZ47" s="516"/>
      <c r="FKA47" s="516"/>
      <c r="FKB47" s="516"/>
      <c r="FKC47" s="516"/>
      <c r="FKD47" s="516"/>
      <c r="FKE47" s="516"/>
      <c r="FKF47" s="516"/>
      <c r="FKG47" s="516"/>
      <c r="FKH47" s="516"/>
      <c r="FKI47" s="516"/>
      <c r="FKJ47" s="516"/>
      <c r="FKK47" s="516"/>
      <c r="FKL47" s="516"/>
      <c r="FKM47" s="516"/>
      <c r="FKN47" s="516"/>
      <c r="FKO47" s="516"/>
      <c r="FKP47" s="516"/>
      <c r="FKQ47" s="516"/>
      <c r="FKR47" s="516"/>
      <c r="FKS47" s="516"/>
      <c r="FKT47" s="516"/>
      <c r="FKU47" s="516"/>
      <c r="FKV47" s="516"/>
      <c r="FKW47" s="516"/>
      <c r="FKX47" s="516"/>
      <c r="FKY47" s="516"/>
      <c r="FKZ47" s="516"/>
      <c r="FLA47" s="516"/>
      <c r="FLB47" s="516"/>
      <c r="FLC47" s="516"/>
      <c r="FLD47" s="516"/>
      <c r="FLE47" s="516"/>
      <c r="FLF47" s="516"/>
      <c r="FLG47" s="516"/>
      <c r="FLH47" s="516"/>
      <c r="FLI47" s="516"/>
      <c r="FLJ47" s="516"/>
      <c r="FLK47" s="516"/>
      <c r="FLL47" s="516"/>
      <c r="FLM47" s="516"/>
      <c r="FLN47" s="516"/>
      <c r="FLO47" s="516"/>
      <c r="FLP47" s="516"/>
      <c r="FLQ47" s="516"/>
      <c r="FLR47" s="516"/>
      <c r="FLS47" s="516"/>
      <c r="FLT47" s="516"/>
      <c r="FLU47" s="516"/>
      <c r="FLV47" s="516"/>
      <c r="FLW47" s="516"/>
      <c r="FLX47" s="516"/>
      <c r="FLY47" s="516"/>
      <c r="FLZ47" s="516"/>
      <c r="FMA47" s="516"/>
      <c r="FMB47" s="516"/>
      <c r="FMC47" s="516"/>
      <c r="FMD47" s="516"/>
      <c r="FME47" s="516"/>
      <c r="FMF47" s="516"/>
      <c r="FMG47" s="516"/>
      <c r="FMH47" s="516"/>
      <c r="FMI47" s="516"/>
      <c r="FMJ47" s="516"/>
      <c r="FMK47" s="516"/>
      <c r="FML47" s="516"/>
      <c r="FMM47" s="516"/>
      <c r="FMN47" s="516"/>
      <c r="FMO47" s="516"/>
      <c r="FMP47" s="516"/>
      <c r="FMQ47" s="516"/>
      <c r="FMR47" s="516"/>
      <c r="FMS47" s="516"/>
      <c r="FMT47" s="516"/>
      <c r="FMU47" s="516"/>
      <c r="FMV47" s="516"/>
      <c r="FMW47" s="516"/>
      <c r="FMX47" s="516"/>
      <c r="FMY47" s="516"/>
      <c r="FMZ47" s="516"/>
      <c r="FNA47" s="516"/>
      <c r="FNB47" s="516"/>
      <c r="FNC47" s="516"/>
      <c r="FND47" s="516"/>
      <c r="FNE47" s="516"/>
      <c r="FNF47" s="516"/>
      <c r="FNG47" s="516"/>
      <c r="FNH47" s="516"/>
      <c r="FNI47" s="516"/>
      <c r="FNJ47" s="516"/>
      <c r="FNK47" s="516"/>
      <c r="FNL47" s="516"/>
      <c r="FNM47" s="516"/>
      <c r="FNN47" s="516"/>
      <c r="FNO47" s="516"/>
      <c r="FNP47" s="516"/>
      <c r="FNQ47" s="516"/>
      <c r="FNR47" s="516"/>
      <c r="FNS47" s="516"/>
      <c r="FNT47" s="516"/>
      <c r="FNU47" s="516"/>
      <c r="FNV47" s="516"/>
      <c r="FNW47" s="516"/>
      <c r="FNX47" s="516"/>
      <c r="FNY47" s="516"/>
      <c r="FNZ47" s="516"/>
      <c r="FOA47" s="516"/>
      <c r="FOB47" s="516"/>
      <c r="FOC47" s="516"/>
      <c r="FOD47" s="516"/>
      <c r="FOE47" s="516"/>
      <c r="FOF47" s="516"/>
      <c r="FOG47" s="516"/>
      <c r="FOH47" s="516"/>
      <c r="FOI47" s="516"/>
      <c r="FOJ47" s="516"/>
      <c r="FOK47" s="516"/>
      <c r="FOL47" s="516"/>
      <c r="FOM47" s="516"/>
      <c r="FON47" s="516"/>
      <c r="FOO47" s="516"/>
      <c r="FOP47" s="516"/>
      <c r="FOQ47" s="516"/>
      <c r="FOR47" s="516"/>
      <c r="FOS47" s="516"/>
      <c r="FOT47" s="516"/>
      <c r="FOU47" s="516"/>
      <c r="FOV47" s="516"/>
      <c r="FOW47" s="516"/>
      <c r="FOX47" s="516"/>
      <c r="FOY47" s="516"/>
      <c r="FOZ47" s="516"/>
      <c r="FPA47" s="516"/>
      <c r="FPB47" s="516"/>
      <c r="FPC47" s="516"/>
      <c r="FPD47" s="516"/>
      <c r="FPE47" s="516"/>
      <c r="FPF47" s="516"/>
      <c r="FPG47" s="516"/>
      <c r="FPH47" s="516"/>
      <c r="FPI47" s="516"/>
      <c r="FPJ47" s="516"/>
      <c r="FPK47" s="516"/>
      <c r="FPL47" s="516"/>
      <c r="FPM47" s="516"/>
      <c r="FPN47" s="516"/>
      <c r="FPO47" s="516"/>
      <c r="FPP47" s="516"/>
      <c r="FPQ47" s="516"/>
      <c r="FPR47" s="516"/>
      <c r="FPS47" s="516"/>
      <c r="FPT47" s="516"/>
      <c r="FPU47" s="516"/>
      <c r="FPV47" s="516"/>
      <c r="FPW47" s="516"/>
      <c r="FPX47" s="516"/>
      <c r="FPY47" s="516"/>
      <c r="FPZ47" s="516"/>
      <c r="FQA47" s="516"/>
      <c r="FQB47" s="516"/>
      <c r="FQC47" s="516"/>
      <c r="FQD47" s="516"/>
      <c r="FQE47" s="516"/>
      <c r="FQF47" s="516"/>
      <c r="FQG47" s="516"/>
      <c r="FQH47" s="516"/>
      <c r="FQI47" s="516"/>
      <c r="FQJ47" s="516"/>
      <c r="FQK47" s="516"/>
      <c r="FQL47" s="516"/>
      <c r="FQM47" s="516"/>
      <c r="FQN47" s="516"/>
      <c r="FQO47" s="516"/>
      <c r="FQP47" s="516"/>
      <c r="FQQ47" s="516"/>
      <c r="FQR47" s="516"/>
      <c r="FQS47" s="516"/>
      <c r="FQT47" s="516"/>
      <c r="FQU47" s="516"/>
      <c r="FQV47" s="516"/>
      <c r="FQW47" s="516"/>
      <c r="FQX47" s="516"/>
      <c r="FQY47" s="516"/>
      <c r="FQZ47" s="516"/>
      <c r="FRA47" s="516"/>
      <c r="FRB47" s="516"/>
      <c r="FRC47" s="516"/>
      <c r="FRD47" s="516"/>
      <c r="FRE47" s="516"/>
      <c r="FRF47" s="516"/>
      <c r="FRG47" s="516"/>
      <c r="FRH47" s="516"/>
      <c r="FRI47" s="516"/>
      <c r="FRJ47" s="516"/>
      <c r="FRK47" s="516"/>
      <c r="FRL47" s="516"/>
      <c r="FRM47" s="516"/>
      <c r="FRN47" s="516"/>
      <c r="FRO47" s="516"/>
      <c r="FRP47" s="516"/>
      <c r="FRQ47" s="516"/>
      <c r="FRR47" s="516"/>
      <c r="FRS47" s="516"/>
      <c r="FRT47" s="516"/>
      <c r="FRU47" s="516"/>
      <c r="FRV47" s="516"/>
      <c r="FRW47" s="516"/>
      <c r="FRX47" s="516"/>
      <c r="FRY47" s="516"/>
      <c r="FRZ47" s="516"/>
      <c r="FSA47" s="516"/>
      <c r="FSB47" s="516"/>
      <c r="FSC47" s="516"/>
      <c r="FSD47" s="516"/>
      <c r="FSE47" s="516"/>
      <c r="FSF47" s="516"/>
      <c r="FSG47" s="516"/>
      <c r="FSH47" s="516"/>
      <c r="FSI47" s="516"/>
      <c r="FSJ47" s="516"/>
      <c r="FSK47" s="516"/>
      <c r="FSL47" s="516"/>
      <c r="FSM47" s="516"/>
      <c r="FSN47" s="516"/>
      <c r="FSO47" s="516"/>
      <c r="FSP47" s="516"/>
      <c r="FSQ47" s="516"/>
      <c r="FSR47" s="516"/>
      <c r="FSS47" s="516"/>
      <c r="FST47" s="516"/>
      <c r="FSU47" s="516"/>
      <c r="FSV47" s="516"/>
      <c r="FSW47" s="516"/>
      <c r="FSX47" s="516"/>
      <c r="FSY47" s="516"/>
      <c r="FSZ47" s="516"/>
      <c r="FTA47" s="516"/>
      <c r="FTB47" s="516"/>
      <c r="FTC47" s="516"/>
      <c r="FTD47" s="516"/>
      <c r="FTE47" s="516"/>
      <c r="FTF47" s="516"/>
      <c r="FTG47" s="516"/>
      <c r="FTH47" s="516"/>
      <c r="FTI47" s="516"/>
      <c r="FTJ47" s="516"/>
      <c r="FTK47" s="516"/>
      <c r="FTL47" s="516"/>
      <c r="FTM47" s="516"/>
      <c r="FTN47" s="516"/>
      <c r="FTO47" s="516"/>
      <c r="FTP47" s="516"/>
      <c r="FTQ47" s="516"/>
      <c r="FTR47" s="516"/>
      <c r="FTS47" s="516"/>
      <c r="FTT47" s="516"/>
      <c r="FTU47" s="516"/>
      <c r="FTV47" s="516"/>
      <c r="FTW47" s="516"/>
      <c r="FTX47" s="516"/>
      <c r="FTY47" s="516"/>
      <c r="FTZ47" s="516"/>
      <c r="FUA47" s="516"/>
      <c r="FUB47" s="516"/>
      <c r="FUC47" s="516"/>
      <c r="FUD47" s="516"/>
      <c r="FUE47" s="516"/>
      <c r="FUF47" s="516"/>
      <c r="FUG47" s="516"/>
      <c r="FUH47" s="516"/>
      <c r="FUI47" s="516"/>
      <c r="FUJ47" s="516"/>
      <c r="FUK47" s="516"/>
      <c r="FUL47" s="516"/>
      <c r="FUM47" s="516"/>
      <c r="FUN47" s="516"/>
      <c r="FUO47" s="516"/>
      <c r="FUP47" s="516"/>
      <c r="FUQ47" s="516"/>
      <c r="FUR47" s="516"/>
      <c r="FUS47" s="516"/>
      <c r="FUT47" s="516"/>
      <c r="FUU47" s="516"/>
      <c r="FUV47" s="516"/>
      <c r="FUW47" s="516"/>
      <c r="FUX47" s="516"/>
      <c r="FUY47" s="516"/>
      <c r="FUZ47" s="516"/>
      <c r="FVA47" s="516"/>
      <c r="FVB47" s="516"/>
      <c r="FVC47" s="516"/>
      <c r="FVD47" s="516"/>
      <c r="FVE47" s="516"/>
      <c r="FVF47" s="516"/>
      <c r="FVG47" s="516"/>
      <c r="FVH47" s="516"/>
      <c r="FVI47" s="516"/>
      <c r="FVJ47" s="516"/>
      <c r="FVK47" s="516"/>
      <c r="FVL47" s="516"/>
      <c r="FVM47" s="516"/>
      <c r="FVN47" s="516"/>
      <c r="FVO47" s="516"/>
      <c r="FVP47" s="516"/>
      <c r="FVQ47" s="516"/>
      <c r="FVR47" s="516"/>
      <c r="FVS47" s="516"/>
      <c r="FVT47" s="516"/>
      <c r="FVU47" s="516"/>
      <c r="FVV47" s="516"/>
      <c r="FVW47" s="516"/>
      <c r="FVX47" s="516"/>
      <c r="FVY47" s="516"/>
      <c r="FVZ47" s="516"/>
      <c r="FWA47" s="516"/>
      <c r="FWB47" s="516"/>
      <c r="FWC47" s="516"/>
      <c r="FWD47" s="516"/>
      <c r="FWE47" s="516"/>
      <c r="FWF47" s="516"/>
      <c r="FWG47" s="516"/>
      <c r="FWH47" s="516"/>
      <c r="FWI47" s="516"/>
      <c r="FWJ47" s="516"/>
      <c r="FWK47" s="516"/>
      <c r="FWL47" s="516"/>
      <c r="FWM47" s="516"/>
      <c r="FWN47" s="516"/>
      <c r="FWO47" s="516"/>
      <c r="FWP47" s="516"/>
      <c r="FWQ47" s="516"/>
      <c r="FWR47" s="516"/>
      <c r="FWS47" s="516"/>
      <c r="FWT47" s="516"/>
      <c r="FWU47" s="516"/>
      <c r="FWV47" s="516"/>
      <c r="FWW47" s="516"/>
      <c r="FWX47" s="516"/>
      <c r="FWY47" s="516"/>
      <c r="FWZ47" s="516"/>
      <c r="FXA47" s="516"/>
      <c r="FXB47" s="516"/>
      <c r="FXC47" s="516"/>
      <c r="FXD47" s="516"/>
      <c r="FXE47" s="516"/>
      <c r="FXF47" s="516"/>
      <c r="FXG47" s="516"/>
      <c r="FXH47" s="516"/>
      <c r="FXI47" s="516"/>
      <c r="FXJ47" s="516"/>
      <c r="FXK47" s="516"/>
      <c r="FXL47" s="516"/>
      <c r="FXM47" s="516"/>
      <c r="FXN47" s="516"/>
      <c r="FXO47" s="516"/>
      <c r="FXP47" s="516"/>
      <c r="FXQ47" s="516"/>
      <c r="FXR47" s="516"/>
      <c r="FXS47" s="516"/>
      <c r="FXT47" s="516"/>
      <c r="FXU47" s="516"/>
      <c r="FXV47" s="516"/>
      <c r="FXW47" s="516"/>
      <c r="FXX47" s="516"/>
      <c r="FXY47" s="516"/>
      <c r="FXZ47" s="516"/>
      <c r="FYA47" s="516"/>
      <c r="FYB47" s="516"/>
      <c r="FYC47" s="516"/>
      <c r="FYD47" s="516"/>
      <c r="FYE47" s="516"/>
      <c r="FYF47" s="516"/>
      <c r="FYG47" s="516"/>
      <c r="FYH47" s="516"/>
      <c r="FYI47" s="516"/>
      <c r="FYJ47" s="516"/>
      <c r="FYK47" s="516"/>
      <c r="FYL47" s="516"/>
      <c r="FYM47" s="516"/>
      <c r="FYN47" s="516"/>
      <c r="FYO47" s="516"/>
      <c r="FYP47" s="516"/>
      <c r="FYQ47" s="516"/>
      <c r="FYR47" s="516"/>
      <c r="FYS47" s="516"/>
      <c r="FYT47" s="516"/>
      <c r="FYU47" s="516"/>
      <c r="FYV47" s="516"/>
      <c r="FYW47" s="516"/>
      <c r="FYX47" s="516"/>
      <c r="FYY47" s="516"/>
      <c r="FYZ47" s="516"/>
      <c r="FZA47" s="516"/>
      <c r="FZB47" s="516"/>
      <c r="FZC47" s="516"/>
      <c r="FZD47" s="516"/>
      <c r="FZE47" s="516"/>
      <c r="FZF47" s="516"/>
      <c r="FZG47" s="516"/>
      <c r="FZH47" s="516"/>
      <c r="FZI47" s="516"/>
      <c r="FZJ47" s="516"/>
      <c r="FZK47" s="516"/>
      <c r="FZL47" s="516"/>
      <c r="FZM47" s="516"/>
      <c r="FZN47" s="516"/>
      <c r="FZO47" s="516"/>
      <c r="FZP47" s="516"/>
      <c r="FZQ47" s="516"/>
      <c r="FZR47" s="516"/>
      <c r="FZS47" s="516"/>
      <c r="FZT47" s="516"/>
      <c r="FZU47" s="516"/>
      <c r="FZV47" s="516"/>
      <c r="FZW47" s="516"/>
      <c r="FZX47" s="516"/>
      <c r="FZY47" s="516"/>
      <c r="FZZ47" s="516"/>
      <c r="GAA47" s="516"/>
      <c r="GAB47" s="516"/>
      <c r="GAC47" s="516"/>
      <c r="GAD47" s="516"/>
      <c r="GAE47" s="516"/>
      <c r="GAF47" s="516"/>
      <c r="GAG47" s="516"/>
      <c r="GAH47" s="516"/>
      <c r="GAI47" s="516"/>
      <c r="GAJ47" s="516"/>
      <c r="GAK47" s="516"/>
      <c r="GAL47" s="516"/>
      <c r="GAM47" s="516"/>
      <c r="GAN47" s="516"/>
      <c r="GAO47" s="516"/>
      <c r="GAP47" s="516"/>
      <c r="GAQ47" s="516"/>
      <c r="GAR47" s="516"/>
      <c r="GAS47" s="516"/>
      <c r="GAT47" s="516"/>
      <c r="GAU47" s="516"/>
      <c r="GAV47" s="516"/>
      <c r="GAW47" s="516"/>
      <c r="GAX47" s="516"/>
      <c r="GAY47" s="516"/>
      <c r="GAZ47" s="516"/>
      <c r="GBA47" s="516"/>
      <c r="GBB47" s="516"/>
      <c r="GBC47" s="516"/>
      <c r="GBD47" s="516"/>
      <c r="GBE47" s="516"/>
      <c r="GBF47" s="516"/>
      <c r="GBG47" s="516"/>
      <c r="GBH47" s="516"/>
      <c r="GBI47" s="516"/>
      <c r="GBJ47" s="516"/>
      <c r="GBK47" s="516"/>
      <c r="GBL47" s="516"/>
      <c r="GBM47" s="516"/>
      <c r="GBN47" s="516"/>
      <c r="GBO47" s="516"/>
      <c r="GBP47" s="516"/>
      <c r="GBQ47" s="516"/>
      <c r="GBR47" s="516"/>
      <c r="GBS47" s="516"/>
      <c r="GBT47" s="516"/>
      <c r="GBU47" s="516"/>
      <c r="GBV47" s="516"/>
      <c r="GBW47" s="516"/>
      <c r="GBX47" s="516"/>
      <c r="GBY47" s="516"/>
      <c r="GBZ47" s="516"/>
      <c r="GCA47" s="516"/>
      <c r="GCB47" s="516"/>
      <c r="GCC47" s="516"/>
      <c r="GCD47" s="516"/>
      <c r="GCE47" s="516"/>
      <c r="GCF47" s="516"/>
      <c r="GCG47" s="516"/>
      <c r="GCH47" s="516"/>
      <c r="GCI47" s="516"/>
      <c r="GCJ47" s="516"/>
      <c r="GCK47" s="516"/>
      <c r="GCL47" s="516"/>
      <c r="GCM47" s="516"/>
      <c r="GCN47" s="516"/>
      <c r="GCO47" s="516"/>
      <c r="GCP47" s="516"/>
      <c r="GCQ47" s="516"/>
      <c r="GCR47" s="516"/>
      <c r="GCS47" s="516"/>
      <c r="GCT47" s="516"/>
      <c r="GCU47" s="516"/>
      <c r="GCV47" s="516"/>
      <c r="GCW47" s="516"/>
      <c r="GCX47" s="516"/>
      <c r="GCY47" s="516"/>
      <c r="GCZ47" s="516"/>
      <c r="GDA47" s="516"/>
      <c r="GDB47" s="516"/>
      <c r="GDC47" s="516"/>
      <c r="GDD47" s="516"/>
      <c r="GDE47" s="516"/>
      <c r="GDF47" s="516"/>
      <c r="GDG47" s="516"/>
      <c r="GDH47" s="516"/>
      <c r="GDI47" s="516"/>
      <c r="GDJ47" s="516"/>
      <c r="GDK47" s="516"/>
      <c r="GDL47" s="516"/>
      <c r="GDM47" s="516"/>
      <c r="GDN47" s="516"/>
      <c r="GDO47" s="516"/>
      <c r="GDP47" s="516"/>
      <c r="GDQ47" s="516"/>
      <c r="GDR47" s="516"/>
      <c r="GDS47" s="516"/>
      <c r="GDT47" s="516"/>
      <c r="GDU47" s="516"/>
      <c r="GDV47" s="516"/>
      <c r="GDW47" s="516"/>
      <c r="GDX47" s="516"/>
      <c r="GDY47" s="516"/>
      <c r="GDZ47" s="516"/>
      <c r="GEA47" s="516"/>
      <c r="GEB47" s="516"/>
      <c r="GEC47" s="516"/>
      <c r="GED47" s="516"/>
      <c r="GEE47" s="516"/>
      <c r="GEF47" s="516"/>
      <c r="GEG47" s="516"/>
      <c r="GEH47" s="516"/>
      <c r="GEI47" s="516"/>
      <c r="GEJ47" s="516"/>
      <c r="GEK47" s="516"/>
      <c r="GEL47" s="516"/>
      <c r="GEM47" s="516"/>
      <c r="GEN47" s="516"/>
      <c r="GEO47" s="516"/>
      <c r="GEP47" s="516"/>
      <c r="GEQ47" s="516"/>
      <c r="GER47" s="516"/>
      <c r="GES47" s="516"/>
      <c r="GET47" s="516"/>
      <c r="GEU47" s="516"/>
      <c r="GEV47" s="516"/>
      <c r="GEW47" s="516"/>
      <c r="GEX47" s="516"/>
      <c r="GEY47" s="516"/>
      <c r="GEZ47" s="516"/>
      <c r="GFA47" s="516"/>
      <c r="GFB47" s="516"/>
      <c r="GFC47" s="516"/>
      <c r="GFD47" s="516"/>
      <c r="GFE47" s="516"/>
      <c r="GFF47" s="516"/>
      <c r="GFG47" s="516"/>
      <c r="GFH47" s="516"/>
      <c r="GFI47" s="516"/>
      <c r="GFJ47" s="516"/>
      <c r="GFK47" s="516"/>
      <c r="GFL47" s="516"/>
      <c r="GFM47" s="516"/>
      <c r="GFN47" s="516"/>
      <c r="GFO47" s="516"/>
      <c r="GFP47" s="516"/>
      <c r="GFQ47" s="516"/>
      <c r="GFR47" s="516"/>
      <c r="GFS47" s="516"/>
      <c r="GFT47" s="516"/>
      <c r="GFU47" s="516"/>
      <c r="GFV47" s="516"/>
      <c r="GFW47" s="516"/>
      <c r="GFX47" s="516"/>
      <c r="GFY47" s="516"/>
      <c r="GFZ47" s="516"/>
      <c r="GGA47" s="516"/>
      <c r="GGB47" s="516"/>
      <c r="GGC47" s="516"/>
      <c r="GGD47" s="516"/>
      <c r="GGE47" s="516"/>
      <c r="GGF47" s="516"/>
      <c r="GGG47" s="516"/>
      <c r="GGH47" s="516"/>
      <c r="GGI47" s="516"/>
      <c r="GGJ47" s="516"/>
      <c r="GGK47" s="516"/>
      <c r="GGL47" s="516"/>
      <c r="GGM47" s="516"/>
      <c r="GGN47" s="516"/>
      <c r="GGO47" s="516"/>
      <c r="GGP47" s="516"/>
      <c r="GGQ47" s="516"/>
      <c r="GGR47" s="516"/>
      <c r="GGS47" s="516"/>
      <c r="GGT47" s="516"/>
      <c r="GGU47" s="516"/>
      <c r="GGV47" s="516"/>
      <c r="GGW47" s="516"/>
      <c r="GGX47" s="516"/>
      <c r="GGY47" s="516"/>
      <c r="GGZ47" s="516"/>
      <c r="GHA47" s="516"/>
      <c r="GHB47" s="516"/>
      <c r="GHC47" s="516"/>
      <c r="GHD47" s="516"/>
      <c r="GHE47" s="516"/>
      <c r="GHF47" s="516"/>
      <c r="GHG47" s="516"/>
      <c r="GHH47" s="516"/>
      <c r="GHI47" s="516"/>
      <c r="GHJ47" s="516"/>
      <c r="GHK47" s="516"/>
      <c r="GHL47" s="516"/>
      <c r="GHM47" s="516"/>
      <c r="GHN47" s="516"/>
      <c r="GHO47" s="516"/>
      <c r="GHP47" s="516"/>
      <c r="GHQ47" s="516"/>
      <c r="GHR47" s="516"/>
      <c r="GHS47" s="516"/>
      <c r="GHT47" s="516"/>
      <c r="GHU47" s="516"/>
      <c r="GHV47" s="516"/>
      <c r="GHW47" s="516"/>
      <c r="GHX47" s="516"/>
      <c r="GHY47" s="516"/>
      <c r="GHZ47" s="516"/>
      <c r="GIA47" s="516"/>
      <c r="GIB47" s="516"/>
      <c r="GIC47" s="516"/>
      <c r="GID47" s="516"/>
      <c r="GIE47" s="516"/>
      <c r="GIF47" s="516"/>
      <c r="GIG47" s="516"/>
      <c r="GIH47" s="516"/>
      <c r="GII47" s="516"/>
      <c r="GIJ47" s="516"/>
      <c r="GIK47" s="516"/>
      <c r="GIL47" s="516"/>
      <c r="GIM47" s="516"/>
      <c r="GIN47" s="516"/>
      <c r="GIO47" s="516"/>
      <c r="GIP47" s="516"/>
      <c r="GIQ47" s="516"/>
      <c r="GIR47" s="516"/>
      <c r="GIS47" s="516"/>
      <c r="GIT47" s="516"/>
      <c r="GIU47" s="516"/>
      <c r="GIV47" s="516"/>
      <c r="GIW47" s="516"/>
      <c r="GIX47" s="516"/>
      <c r="GIY47" s="516"/>
      <c r="GIZ47" s="516"/>
      <c r="GJA47" s="516"/>
      <c r="GJB47" s="516"/>
      <c r="GJC47" s="516"/>
      <c r="GJD47" s="516"/>
      <c r="GJE47" s="516"/>
      <c r="GJF47" s="516"/>
      <c r="GJG47" s="516"/>
      <c r="GJH47" s="516"/>
      <c r="GJI47" s="516"/>
      <c r="GJJ47" s="516"/>
      <c r="GJK47" s="516"/>
      <c r="GJL47" s="516"/>
      <c r="GJM47" s="516"/>
      <c r="GJN47" s="516"/>
      <c r="GJO47" s="516"/>
      <c r="GJP47" s="516"/>
      <c r="GJQ47" s="516"/>
      <c r="GJR47" s="516"/>
      <c r="GJS47" s="516"/>
      <c r="GJT47" s="516"/>
      <c r="GJU47" s="516"/>
      <c r="GJV47" s="516"/>
      <c r="GJW47" s="516"/>
      <c r="GJX47" s="516"/>
      <c r="GJY47" s="516"/>
      <c r="GJZ47" s="516"/>
      <c r="GKA47" s="516"/>
      <c r="GKB47" s="516"/>
      <c r="GKC47" s="516"/>
      <c r="GKD47" s="516"/>
      <c r="GKE47" s="516"/>
      <c r="GKF47" s="516"/>
      <c r="GKG47" s="516"/>
      <c r="GKH47" s="516"/>
      <c r="GKI47" s="516"/>
      <c r="GKJ47" s="516"/>
      <c r="GKK47" s="516"/>
      <c r="GKL47" s="516"/>
      <c r="GKM47" s="516"/>
      <c r="GKN47" s="516"/>
      <c r="GKO47" s="516"/>
      <c r="GKP47" s="516"/>
      <c r="GKQ47" s="516"/>
      <c r="GKR47" s="516"/>
      <c r="GKS47" s="516"/>
      <c r="GKT47" s="516"/>
      <c r="GKU47" s="516"/>
      <c r="GKV47" s="516"/>
      <c r="GKW47" s="516"/>
      <c r="GKX47" s="516"/>
      <c r="GKY47" s="516"/>
      <c r="GKZ47" s="516"/>
      <c r="GLA47" s="516"/>
      <c r="GLB47" s="516"/>
      <c r="GLC47" s="516"/>
      <c r="GLD47" s="516"/>
      <c r="GLE47" s="516"/>
      <c r="GLF47" s="516"/>
      <c r="GLG47" s="516"/>
      <c r="GLH47" s="516"/>
      <c r="GLI47" s="516"/>
      <c r="GLJ47" s="516"/>
      <c r="GLK47" s="516"/>
      <c r="GLL47" s="516"/>
      <c r="GLM47" s="516"/>
      <c r="GLN47" s="516"/>
      <c r="GLO47" s="516"/>
      <c r="GLP47" s="516"/>
      <c r="GLQ47" s="516"/>
      <c r="GLR47" s="516"/>
      <c r="GLS47" s="516"/>
      <c r="GLT47" s="516"/>
      <c r="GLU47" s="516"/>
      <c r="GLV47" s="516"/>
      <c r="GLW47" s="516"/>
      <c r="GLX47" s="516"/>
      <c r="GLY47" s="516"/>
      <c r="GLZ47" s="516"/>
      <c r="GMA47" s="516"/>
      <c r="GMB47" s="516"/>
      <c r="GMC47" s="516"/>
      <c r="GMD47" s="516"/>
      <c r="GME47" s="516"/>
      <c r="GMF47" s="516"/>
      <c r="GMG47" s="516"/>
      <c r="GMH47" s="516"/>
      <c r="GMI47" s="516"/>
      <c r="GMJ47" s="516"/>
      <c r="GMK47" s="516"/>
      <c r="GML47" s="516"/>
      <c r="GMM47" s="516"/>
      <c r="GMN47" s="516"/>
      <c r="GMO47" s="516"/>
      <c r="GMP47" s="516"/>
      <c r="GMQ47" s="516"/>
      <c r="GMR47" s="516"/>
      <c r="GMS47" s="516"/>
      <c r="GMT47" s="516"/>
      <c r="GMU47" s="516"/>
      <c r="GMV47" s="516"/>
      <c r="GMW47" s="516"/>
      <c r="GMX47" s="516"/>
      <c r="GMY47" s="516"/>
      <c r="GMZ47" s="516"/>
      <c r="GNA47" s="516"/>
      <c r="GNB47" s="516"/>
      <c r="GNC47" s="516"/>
      <c r="GND47" s="516"/>
      <c r="GNE47" s="516"/>
      <c r="GNF47" s="516"/>
      <c r="GNG47" s="516"/>
      <c r="GNH47" s="516"/>
      <c r="GNI47" s="516"/>
      <c r="GNJ47" s="516"/>
      <c r="GNK47" s="516"/>
      <c r="GNL47" s="516"/>
      <c r="GNM47" s="516"/>
      <c r="GNN47" s="516"/>
      <c r="GNO47" s="516"/>
      <c r="GNP47" s="516"/>
      <c r="GNQ47" s="516"/>
      <c r="GNR47" s="516"/>
      <c r="GNS47" s="516"/>
      <c r="GNT47" s="516"/>
      <c r="GNU47" s="516"/>
      <c r="GNV47" s="516"/>
      <c r="GNW47" s="516"/>
      <c r="GNX47" s="516"/>
      <c r="GNY47" s="516"/>
      <c r="GNZ47" s="516"/>
      <c r="GOA47" s="516"/>
      <c r="GOB47" s="516"/>
      <c r="GOC47" s="516"/>
      <c r="GOD47" s="516"/>
      <c r="GOE47" s="516"/>
      <c r="GOF47" s="516"/>
      <c r="GOG47" s="516"/>
      <c r="GOH47" s="516"/>
      <c r="GOI47" s="516"/>
      <c r="GOJ47" s="516"/>
      <c r="GOK47" s="516"/>
      <c r="GOL47" s="516"/>
      <c r="GOM47" s="516"/>
      <c r="GON47" s="516"/>
      <c r="GOO47" s="516"/>
      <c r="GOP47" s="516"/>
      <c r="GOQ47" s="516"/>
      <c r="GOR47" s="516"/>
      <c r="GOS47" s="516"/>
      <c r="GOT47" s="516"/>
      <c r="GOU47" s="516"/>
      <c r="GOV47" s="516"/>
      <c r="GOW47" s="516"/>
      <c r="GOX47" s="516"/>
      <c r="GOY47" s="516"/>
      <c r="GOZ47" s="516"/>
      <c r="GPA47" s="516"/>
      <c r="GPB47" s="516"/>
      <c r="GPC47" s="516"/>
      <c r="GPD47" s="516"/>
      <c r="GPE47" s="516"/>
      <c r="GPF47" s="516"/>
      <c r="GPG47" s="516"/>
      <c r="GPH47" s="516"/>
      <c r="GPI47" s="516"/>
      <c r="GPJ47" s="516"/>
      <c r="GPK47" s="516"/>
      <c r="GPL47" s="516"/>
      <c r="GPM47" s="516"/>
      <c r="GPN47" s="516"/>
      <c r="GPO47" s="516"/>
      <c r="GPP47" s="516"/>
      <c r="GPQ47" s="516"/>
      <c r="GPR47" s="516"/>
      <c r="GPS47" s="516"/>
      <c r="GPT47" s="516"/>
      <c r="GPU47" s="516"/>
      <c r="GPV47" s="516"/>
      <c r="GPW47" s="516"/>
      <c r="GPX47" s="516"/>
      <c r="GPY47" s="516"/>
      <c r="GPZ47" s="516"/>
      <c r="GQA47" s="516"/>
      <c r="GQB47" s="516"/>
      <c r="GQC47" s="516"/>
      <c r="GQD47" s="516"/>
      <c r="GQE47" s="516"/>
      <c r="GQF47" s="516"/>
      <c r="GQG47" s="516"/>
      <c r="GQH47" s="516"/>
      <c r="GQI47" s="516"/>
      <c r="GQJ47" s="516"/>
      <c r="GQK47" s="516"/>
      <c r="GQL47" s="516"/>
      <c r="GQM47" s="516"/>
      <c r="GQN47" s="516"/>
      <c r="GQO47" s="516"/>
      <c r="GQP47" s="516"/>
      <c r="GQQ47" s="516"/>
      <c r="GQR47" s="516"/>
      <c r="GQS47" s="516"/>
      <c r="GQT47" s="516"/>
      <c r="GQU47" s="516"/>
      <c r="GQV47" s="516"/>
      <c r="GQW47" s="516"/>
      <c r="GQX47" s="516"/>
      <c r="GQY47" s="516"/>
      <c r="GQZ47" s="516"/>
      <c r="GRA47" s="516"/>
      <c r="GRB47" s="516"/>
      <c r="GRC47" s="516"/>
      <c r="GRD47" s="516"/>
      <c r="GRE47" s="516"/>
      <c r="GRF47" s="516"/>
      <c r="GRG47" s="516"/>
      <c r="GRH47" s="516"/>
      <c r="GRI47" s="516"/>
      <c r="GRJ47" s="516"/>
      <c r="GRK47" s="516"/>
      <c r="GRL47" s="516"/>
      <c r="GRM47" s="516"/>
      <c r="GRN47" s="516"/>
      <c r="GRO47" s="516"/>
      <c r="GRP47" s="516"/>
      <c r="GRQ47" s="516"/>
      <c r="GRR47" s="516"/>
      <c r="GRS47" s="516"/>
      <c r="GRT47" s="516"/>
      <c r="GRU47" s="516"/>
      <c r="GRV47" s="516"/>
      <c r="GRW47" s="516"/>
      <c r="GRX47" s="516"/>
      <c r="GRY47" s="516"/>
      <c r="GRZ47" s="516"/>
      <c r="GSA47" s="516"/>
      <c r="GSB47" s="516"/>
      <c r="GSC47" s="516"/>
      <c r="GSD47" s="516"/>
      <c r="GSE47" s="516"/>
      <c r="GSF47" s="516"/>
      <c r="GSG47" s="516"/>
      <c r="GSH47" s="516"/>
      <c r="GSI47" s="516"/>
      <c r="GSJ47" s="516"/>
      <c r="GSK47" s="516"/>
      <c r="GSL47" s="516"/>
      <c r="GSM47" s="516"/>
      <c r="GSN47" s="516"/>
      <c r="GSO47" s="516"/>
      <c r="GSP47" s="516"/>
      <c r="GSQ47" s="516"/>
      <c r="GSR47" s="516"/>
      <c r="GSS47" s="516"/>
      <c r="GST47" s="516"/>
      <c r="GSU47" s="516"/>
      <c r="GSV47" s="516"/>
      <c r="GSW47" s="516"/>
      <c r="GSX47" s="516"/>
      <c r="GSY47" s="516"/>
      <c r="GSZ47" s="516"/>
      <c r="GTA47" s="516"/>
      <c r="GTB47" s="516"/>
      <c r="GTC47" s="516"/>
      <c r="GTD47" s="516"/>
      <c r="GTE47" s="516"/>
      <c r="GTF47" s="516"/>
      <c r="GTG47" s="516"/>
      <c r="GTH47" s="516"/>
      <c r="GTI47" s="516"/>
      <c r="GTJ47" s="516"/>
      <c r="GTK47" s="516"/>
      <c r="GTL47" s="516"/>
      <c r="GTM47" s="516"/>
      <c r="GTN47" s="516"/>
      <c r="GTO47" s="516"/>
      <c r="GTP47" s="516"/>
      <c r="GTQ47" s="516"/>
      <c r="GTR47" s="516"/>
      <c r="GTS47" s="516"/>
      <c r="GTT47" s="516"/>
      <c r="GTU47" s="516"/>
      <c r="GTV47" s="516"/>
      <c r="GTW47" s="516"/>
      <c r="GTX47" s="516"/>
      <c r="GTY47" s="516"/>
      <c r="GTZ47" s="516"/>
      <c r="GUA47" s="516"/>
      <c r="GUB47" s="516"/>
      <c r="GUC47" s="516"/>
      <c r="GUD47" s="516"/>
      <c r="GUE47" s="516"/>
      <c r="GUF47" s="516"/>
      <c r="GUG47" s="516"/>
      <c r="GUH47" s="516"/>
      <c r="GUI47" s="516"/>
      <c r="GUJ47" s="516"/>
      <c r="GUK47" s="516"/>
      <c r="GUL47" s="516"/>
      <c r="GUM47" s="516"/>
      <c r="GUN47" s="516"/>
      <c r="GUO47" s="516"/>
      <c r="GUP47" s="516"/>
      <c r="GUQ47" s="516"/>
      <c r="GUR47" s="516"/>
      <c r="GUS47" s="516"/>
      <c r="GUT47" s="516"/>
      <c r="GUU47" s="516"/>
      <c r="GUV47" s="516"/>
      <c r="GUW47" s="516"/>
      <c r="GUX47" s="516"/>
      <c r="GUY47" s="516"/>
      <c r="GUZ47" s="516"/>
      <c r="GVA47" s="516"/>
      <c r="GVB47" s="516"/>
      <c r="GVC47" s="516"/>
      <c r="GVD47" s="516"/>
      <c r="GVE47" s="516"/>
      <c r="GVF47" s="516"/>
      <c r="GVG47" s="516"/>
      <c r="GVH47" s="516"/>
      <c r="GVI47" s="516"/>
      <c r="GVJ47" s="516"/>
      <c r="GVK47" s="516"/>
      <c r="GVL47" s="516"/>
      <c r="GVM47" s="516"/>
      <c r="GVN47" s="516"/>
      <c r="GVO47" s="516"/>
      <c r="GVP47" s="516"/>
      <c r="GVQ47" s="516"/>
      <c r="GVR47" s="516"/>
      <c r="GVS47" s="516"/>
      <c r="GVT47" s="516"/>
      <c r="GVU47" s="516"/>
      <c r="GVV47" s="516"/>
      <c r="GVW47" s="516"/>
      <c r="GVX47" s="516"/>
      <c r="GVY47" s="516"/>
      <c r="GVZ47" s="516"/>
      <c r="GWA47" s="516"/>
      <c r="GWB47" s="516"/>
      <c r="GWC47" s="516"/>
      <c r="GWD47" s="516"/>
      <c r="GWE47" s="516"/>
      <c r="GWF47" s="516"/>
      <c r="GWG47" s="516"/>
      <c r="GWH47" s="516"/>
      <c r="GWI47" s="516"/>
      <c r="GWJ47" s="516"/>
      <c r="GWK47" s="516"/>
      <c r="GWL47" s="516"/>
      <c r="GWM47" s="516"/>
      <c r="GWN47" s="516"/>
      <c r="GWO47" s="516"/>
      <c r="GWP47" s="516"/>
      <c r="GWQ47" s="516"/>
      <c r="GWR47" s="516"/>
      <c r="GWS47" s="516"/>
      <c r="GWT47" s="516"/>
      <c r="GWU47" s="516"/>
      <c r="GWV47" s="516"/>
      <c r="GWW47" s="516"/>
      <c r="GWX47" s="516"/>
      <c r="GWY47" s="516"/>
      <c r="GWZ47" s="516"/>
      <c r="GXA47" s="516"/>
      <c r="GXB47" s="516"/>
      <c r="GXC47" s="516"/>
      <c r="GXD47" s="516"/>
      <c r="GXE47" s="516"/>
      <c r="GXF47" s="516"/>
      <c r="GXG47" s="516"/>
      <c r="GXH47" s="516"/>
      <c r="GXI47" s="516"/>
      <c r="GXJ47" s="516"/>
      <c r="GXK47" s="516"/>
      <c r="GXL47" s="516"/>
      <c r="GXM47" s="516"/>
      <c r="GXN47" s="516"/>
      <c r="GXO47" s="516"/>
      <c r="GXP47" s="516"/>
      <c r="GXQ47" s="516"/>
      <c r="GXR47" s="516"/>
      <c r="GXS47" s="516"/>
      <c r="GXT47" s="516"/>
      <c r="GXU47" s="516"/>
      <c r="GXV47" s="516"/>
      <c r="GXW47" s="516"/>
      <c r="GXX47" s="516"/>
      <c r="GXY47" s="516"/>
      <c r="GXZ47" s="516"/>
      <c r="GYA47" s="516"/>
      <c r="GYB47" s="516"/>
      <c r="GYC47" s="516"/>
      <c r="GYD47" s="516"/>
      <c r="GYE47" s="516"/>
      <c r="GYF47" s="516"/>
      <c r="GYG47" s="516"/>
      <c r="GYH47" s="516"/>
      <c r="GYI47" s="516"/>
      <c r="GYJ47" s="516"/>
      <c r="GYK47" s="516"/>
      <c r="GYL47" s="516"/>
      <c r="GYM47" s="516"/>
      <c r="GYN47" s="516"/>
      <c r="GYO47" s="516"/>
      <c r="GYP47" s="516"/>
      <c r="GYQ47" s="516"/>
      <c r="GYR47" s="516"/>
      <c r="GYS47" s="516"/>
      <c r="GYT47" s="516"/>
      <c r="GYU47" s="516"/>
      <c r="GYV47" s="516"/>
      <c r="GYW47" s="516"/>
      <c r="GYX47" s="516"/>
      <c r="GYY47" s="516"/>
      <c r="GYZ47" s="516"/>
      <c r="GZA47" s="516"/>
      <c r="GZB47" s="516"/>
      <c r="GZC47" s="516"/>
      <c r="GZD47" s="516"/>
      <c r="GZE47" s="516"/>
      <c r="GZF47" s="516"/>
      <c r="GZG47" s="516"/>
      <c r="GZH47" s="516"/>
      <c r="GZI47" s="516"/>
      <c r="GZJ47" s="516"/>
      <c r="GZK47" s="516"/>
      <c r="GZL47" s="516"/>
      <c r="GZM47" s="516"/>
      <c r="GZN47" s="516"/>
      <c r="GZO47" s="516"/>
      <c r="GZP47" s="516"/>
      <c r="GZQ47" s="516"/>
      <c r="GZR47" s="516"/>
      <c r="GZS47" s="516"/>
      <c r="GZT47" s="516"/>
      <c r="GZU47" s="516"/>
      <c r="GZV47" s="516"/>
      <c r="GZW47" s="516"/>
      <c r="GZX47" s="516"/>
      <c r="GZY47" s="516"/>
      <c r="GZZ47" s="516"/>
      <c r="HAA47" s="516"/>
      <c r="HAB47" s="516"/>
      <c r="HAC47" s="516"/>
      <c r="HAD47" s="516"/>
      <c r="HAE47" s="516"/>
      <c r="HAF47" s="516"/>
      <c r="HAG47" s="516"/>
      <c r="HAH47" s="516"/>
      <c r="HAI47" s="516"/>
      <c r="HAJ47" s="516"/>
      <c r="HAK47" s="516"/>
      <c r="HAL47" s="516"/>
      <c r="HAM47" s="516"/>
      <c r="HAN47" s="516"/>
      <c r="HAO47" s="516"/>
      <c r="HAP47" s="516"/>
      <c r="HAQ47" s="516"/>
      <c r="HAR47" s="516"/>
      <c r="HAS47" s="516"/>
      <c r="HAT47" s="516"/>
      <c r="HAU47" s="516"/>
      <c r="HAV47" s="516"/>
      <c r="HAW47" s="516"/>
      <c r="HAX47" s="516"/>
      <c r="HAY47" s="516"/>
      <c r="HAZ47" s="516"/>
      <c r="HBA47" s="516"/>
      <c r="HBB47" s="516"/>
      <c r="HBC47" s="516"/>
      <c r="HBD47" s="516"/>
      <c r="HBE47" s="516"/>
      <c r="HBF47" s="516"/>
      <c r="HBG47" s="516"/>
      <c r="HBH47" s="516"/>
      <c r="HBI47" s="516"/>
      <c r="HBJ47" s="516"/>
      <c r="HBK47" s="516"/>
      <c r="HBL47" s="516"/>
      <c r="HBM47" s="516"/>
      <c r="HBN47" s="516"/>
      <c r="HBO47" s="516"/>
      <c r="HBP47" s="516"/>
      <c r="HBQ47" s="516"/>
      <c r="HBR47" s="516"/>
      <c r="HBS47" s="516"/>
      <c r="HBT47" s="516"/>
      <c r="HBU47" s="516"/>
      <c r="HBV47" s="516"/>
      <c r="HBW47" s="516"/>
      <c r="HBX47" s="516"/>
      <c r="HBY47" s="516"/>
      <c r="HBZ47" s="516"/>
      <c r="HCA47" s="516"/>
      <c r="HCB47" s="516"/>
      <c r="HCC47" s="516"/>
      <c r="HCD47" s="516"/>
      <c r="HCE47" s="516"/>
      <c r="HCF47" s="516"/>
      <c r="HCG47" s="516"/>
      <c r="HCH47" s="516"/>
      <c r="HCI47" s="516"/>
      <c r="HCJ47" s="516"/>
      <c r="HCK47" s="516"/>
      <c r="HCL47" s="516"/>
      <c r="HCM47" s="516"/>
      <c r="HCN47" s="516"/>
      <c r="HCO47" s="516"/>
      <c r="HCP47" s="516"/>
      <c r="HCQ47" s="516"/>
      <c r="HCR47" s="516"/>
      <c r="HCS47" s="516"/>
      <c r="HCT47" s="516"/>
      <c r="HCU47" s="516"/>
      <c r="HCV47" s="516"/>
      <c r="HCW47" s="516"/>
      <c r="HCX47" s="516"/>
      <c r="HCY47" s="516"/>
      <c r="HCZ47" s="516"/>
      <c r="HDA47" s="516"/>
      <c r="HDB47" s="516"/>
      <c r="HDC47" s="516"/>
      <c r="HDD47" s="516"/>
      <c r="HDE47" s="516"/>
      <c r="HDF47" s="516"/>
      <c r="HDG47" s="516"/>
      <c r="HDH47" s="516"/>
      <c r="HDI47" s="516"/>
      <c r="HDJ47" s="516"/>
      <c r="HDK47" s="516"/>
      <c r="HDL47" s="516"/>
      <c r="HDM47" s="516"/>
      <c r="HDN47" s="516"/>
      <c r="HDO47" s="516"/>
      <c r="HDP47" s="516"/>
      <c r="HDQ47" s="516"/>
      <c r="HDR47" s="516"/>
      <c r="HDS47" s="516"/>
      <c r="HDT47" s="516"/>
      <c r="HDU47" s="516"/>
      <c r="HDV47" s="516"/>
      <c r="HDW47" s="516"/>
      <c r="HDX47" s="516"/>
      <c r="HDY47" s="516"/>
      <c r="HDZ47" s="516"/>
      <c r="HEA47" s="516"/>
      <c r="HEB47" s="516"/>
      <c r="HEC47" s="516"/>
      <c r="HED47" s="516"/>
      <c r="HEE47" s="516"/>
      <c r="HEF47" s="516"/>
      <c r="HEG47" s="516"/>
      <c r="HEH47" s="516"/>
      <c r="HEI47" s="516"/>
      <c r="HEJ47" s="516"/>
      <c r="HEK47" s="516"/>
      <c r="HEL47" s="516"/>
      <c r="HEM47" s="516"/>
      <c r="HEN47" s="516"/>
      <c r="HEO47" s="516"/>
      <c r="HEP47" s="516"/>
      <c r="HEQ47" s="516"/>
      <c r="HER47" s="516"/>
      <c r="HES47" s="516"/>
      <c r="HET47" s="516"/>
      <c r="HEU47" s="516"/>
      <c r="HEV47" s="516"/>
      <c r="HEW47" s="516"/>
      <c r="HEX47" s="516"/>
      <c r="HEY47" s="516"/>
      <c r="HEZ47" s="516"/>
      <c r="HFA47" s="516"/>
      <c r="HFB47" s="516"/>
      <c r="HFC47" s="516"/>
      <c r="HFD47" s="516"/>
      <c r="HFE47" s="516"/>
      <c r="HFF47" s="516"/>
      <c r="HFG47" s="516"/>
      <c r="HFH47" s="516"/>
      <c r="HFI47" s="516"/>
      <c r="HFJ47" s="516"/>
      <c r="HFK47" s="516"/>
      <c r="HFL47" s="516"/>
      <c r="HFM47" s="516"/>
      <c r="HFN47" s="516"/>
      <c r="HFO47" s="516"/>
      <c r="HFP47" s="516"/>
      <c r="HFQ47" s="516"/>
      <c r="HFR47" s="516"/>
      <c r="HFS47" s="516"/>
      <c r="HFT47" s="516"/>
      <c r="HFU47" s="516"/>
      <c r="HFV47" s="516"/>
      <c r="HFW47" s="516"/>
      <c r="HFX47" s="516"/>
      <c r="HFY47" s="516"/>
      <c r="HFZ47" s="516"/>
      <c r="HGA47" s="516"/>
      <c r="HGB47" s="516"/>
      <c r="HGC47" s="516"/>
      <c r="HGD47" s="516"/>
      <c r="HGE47" s="516"/>
      <c r="HGF47" s="516"/>
      <c r="HGG47" s="516"/>
      <c r="HGH47" s="516"/>
      <c r="HGI47" s="516"/>
      <c r="HGJ47" s="516"/>
      <c r="HGK47" s="516"/>
      <c r="HGL47" s="516"/>
      <c r="HGM47" s="516"/>
      <c r="HGN47" s="516"/>
      <c r="HGO47" s="516"/>
      <c r="HGP47" s="516"/>
      <c r="HGQ47" s="516"/>
      <c r="HGR47" s="516"/>
      <c r="HGS47" s="516"/>
      <c r="HGT47" s="516"/>
      <c r="HGU47" s="516"/>
      <c r="HGV47" s="516"/>
      <c r="HGW47" s="516"/>
      <c r="HGX47" s="516"/>
      <c r="HGY47" s="516"/>
      <c r="HGZ47" s="516"/>
      <c r="HHA47" s="516"/>
      <c r="HHB47" s="516"/>
      <c r="HHC47" s="516"/>
      <c r="HHD47" s="516"/>
      <c r="HHE47" s="516"/>
      <c r="HHF47" s="516"/>
      <c r="HHG47" s="516"/>
      <c r="HHH47" s="516"/>
      <c r="HHI47" s="516"/>
      <c r="HHJ47" s="516"/>
      <c r="HHK47" s="516"/>
      <c r="HHL47" s="516"/>
      <c r="HHM47" s="516"/>
      <c r="HHN47" s="516"/>
      <c r="HHO47" s="516"/>
      <c r="HHP47" s="516"/>
      <c r="HHQ47" s="516"/>
      <c r="HHR47" s="516"/>
      <c r="HHS47" s="516"/>
      <c r="HHT47" s="516"/>
      <c r="HHU47" s="516"/>
      <c r="HHV47" s="516"/>
      <c r="HHW47" s="516"/>
      <c r="HHX47" s="516"/>
      <c r="HHY47" s="516"/>
      <c r="HHZ47" s="516"/>
      <c r="HIA47" s="516"/>
      <c r="HIB47" s="516"/>
      <c r="HIC47" s="516"/>
      <c r="HID47" s="516"/>
      <c r="HIE47" s="516"/>
      <c r="HIF47" s="516"/>
      <c r="HIG47" s="516"/>
      <c r="HIH47" s="516"/>
      <c r="HII47" s="516"/>
      <c r="HIJ47" s="516"/>
      <c r="HIK47" s="516"/>
      <c r="HIL47" s="516"/>
      <c r="HIM47" s="516"/>
      <c r="HIN47" s="516"/>
      <c r="HIO47" s="516"/>
      <c r="HIP47" s="516"/>
      <c r="HIQ47" s="516"/>
      <c r="HIR47" s="516"/>
      <c r="HIS47" s="516"/>
      <c r="HIT47" s="516"/>
      <c r="HIU47" s="516"/>
      <c r="HIV47" s="516"/>
      <c r="HIW47" s="516"/>
      <c r="HIX47" s="516"/>
      <c r="HIY47" s="516"/>
      <c r="HIZ47" s="516"/>
      <c r="HJA47" s="516"/>
      <c r="HJB47" s="516"/>
      <c r="HJC47" s="516"/>
      <c r="HJD47" s="516"/>
      <c r="HJE47" s="516"/>
      <c r="HJF47" s="516"/>
      <c r="HJG47" s="516"/>
      <c r="HJH47" s="516"/>
      <c r="HJI47" s="516"/>
      <c r="HJJ47" s="516"/>
      <c r="HJK47" s="516"/>
      <c r="HJL47" s="516"/>
      <c r="HJM47" s="516"/>
      <c r="HJN47" s="516"/>
      <c r="HJO47" s="516"/>
      <c r="HJP47" s="516"/>
      <c r="HJQ47" s="516"/>
      <c r="HJR47" s="516"/>
      <c r="HJS47" s="516"/>
      <c r="HJT47" s="516"/>
      <c r="HJU47" s="516"/>
      <c r="HJV47" s="516"/>
      <c r="HJW47" s="516"/>
      <c r="HJX47" s="516"/>
      <c r="HJY47" s="516"/>
      <c r="HJZ47" s="516"/>
      <c r="HKA47" s="516"/>
      <c r="HKB47" s="516"/>
      <c r="HKC47" s="516"/>
      <c r="HKD47" s="516"/>
      <c r="HKE47" s="516"/>
      <c r="HKF47" s="516"/>
      <c r="HKG47" s="516"/>
      <c r="HKH47" s="516"/>
      <c r="HKI47" s="516"/>
      <c r="HKJ47" s="516"/>
      <c r="HKK47" s="516"/>
      <c r="HKL47" s="516"/>
      <c r="HKM47" s="516"/>
      <c r="HKN47" s="516"/>
      <c r="HKO47" s="516"/>
      <c r="HKP47" s="516"/>
      <c r="HKQ47" s="516"/>
      <c r="HKR47" s="516"/>
      <c r="HKS47" s="516"/>
      <c r="HKT47" s="516"/>
      <c r="HKU47" s="516"/>
      <c r="HKV47" s="516"/>
      <c r="HKW47" s="516"/>
      <c r="HKX47" s="516"/>
      <c r="HKY47" s="516"/>
      <c r="HKZ47" s="516"/>
      <c r="HLA47" s="516"/>
      <c r="HLB47" s="516"/>
      <c r="HLC47" s="516"/>
      <c r="HLD47" s="516"/>
      <c r="HLE47" s="516"/>
      <c r="HLF47" s="516"/>
      <c r="HLG47" s="516"/>
      <c r="HLH47" s="516"/>
      <c r="HLI47" s="516"/>
      <c r="HLJ47" s="516"/>
      <c r="HLK47" s="516"/>
      <c r="HLL47" s="516"/>
      <c r="HLM47" s="516"/>
      <c r="HLN47" s="516"/>
      <c r="HLO47" s="516"/>
      <c r="HLP47" s="516"/>
      <c r="HLQ47" s="516"/>
      <c r="HLR47" s="516"/>
      <c r="HLS47" s="516"/>
      <c r="HLT47" s="516"/>
      <c r="HLU47" s="516"/>
      <c r="HLV47" s="516"/>
      <c r="HLW47" s="516"/>
      <c r="HLX47" s="516"/>
      <c r="HLY47" s="516"/>
      <c r="HLZ47" s="516"/>
      <c r="HMA47" s="516"/>
      <c r="HMB47" s="516"/>
      <c r="HMC47" s="516"/>
      <c r="HMD47" s="516"/>
      <c r="HME47" s="516"/>
      <c r="HMF47" s="516"/>
      <c r="HMG47" s="516"/>
      <c r="HMH47" s="516"/>
      <c r="HMI47" s="516"/>
      <c r="HMJ47" s="516"/>
      <c r="HMK47" s="516"/>
      <c r="HML47" s="516"/>
      <c r="HMM47" s="516"/>
      <c r="HMN47" s="516"/>
      <c r="HMO47" s="516"/>
      <c r="HMP47" s="516"/>
      <c r="HMQ47" s="516"/>
      <c r="HMR47" s="516"/>
      <c r="HMS47" s="516"/>
      <c r="HMT47" s="516"/>
      <c r="HMU47" s="516"/>
      <c r="HMV47" s="516"/>
      <c r="HMW47" s="516"/>
      <c r="HMX47" s="516"/>
      <c r="HMY47" s="516"/>
      <c r="HMZ47" s="516"/>
      <c r="HNA47" s="516"/>
      <c r="HNB47" s="516"/>
      <c r="HNC47" s="516"/>
      <c r="HND47" s="516"/>
      <c r="HNE47" s="516"/>
      <c r="HNF47" s="516"/>
      <c r="HNG47" s="516"/>
      <c r="HNH47" s="516"/>
      <c r="HNI47" s="516"/>
      <c r="HNJ47" s="516"/>
      <c r="HNK47" s="516"/>
      <c r="HNL47" s="516"/>
      <c r="HNM47" s="516"/>
      <c r="HNN47" s="516"/>
      <c r="HNO47" s="516"/>
      <c r="HNP47" s="516"/>
      <c r="HNQ47" s="516"/>
      <c r="HNR47" s="516"/>
      <c r="HNS47" s="516"/>
      <c r="HNT47" s="516"/>
      <c r="HNU47" s="516"/>
      <c r="HNV47" s="516"/>
      <c r="HNW47" s="516"/>
      <c r="HNX47" s="516"/>
      <c r="HNY47" s="516"/>
      <c r="HNZ47" s="516"/>
      <c r="HOA47" s="516"/>
      <c r="HOB47" s="516"/>
      <c r="HOC47" s="516"/>
      <c r="HOD47" s="516"/>
      <c r="HOE47" s="516"/>
      <c r="HOF47" s="516"/>
      <c r="HOG47" s="516"/>
      <c r="HOH47" s="516"/>
      <c r="HOI47" s="516"/>
      <c r="HOJ47" s="516"/>
      <c r="HOK47" s="516"/>
      <c r="HOL47" s="516"/>
      <c r="HOM47" s="516"/>
      <c r="HON47" s="516"/>
      <c r="HOO47" s="516"/>
      <c r="HOP47" s="516"/>
      <c r="HOQ47" s="516"/>
      <c r="HOR47" s="516"/>
      <c r="HOS47" s="516"/>
      <c r="HOT47" s="516"/>
      <c r="HOU47" s="516"/>
      <c r="HOV47" s="516"/>
      <c r="HOW47" s="516"/>
      <c r="HOX47" s="516"/>
      <c r="HOY47" s="516"/>
      <c r="HOZ47" s="516"/>
      <c r="HPA47" s="516"/>
      <c r="HPB47" s="516"/>
      <c r="HPC47" s="516"/>
      <c r="HPD47" s="516"/>
      <c r="HPE47" s="516"/>
      <c r="HPF47" s="516"/>
      <c r="HPG47" s="516"/>
      <c r="HPH47" s="516"/>
      <c r="HPI47" s="516"/>
      <c r="HPJ47" s="516"/>
      <c r="HPK47" s="516"/>
      <c r="HPL47" s="516"/>
      <c r="HPM47" s="516"/>
      <c r="HPN47" s="516"/>
      <c r="HPO47" s="516"/>
      <c r="HPP47" s="516"/>
      <c r="HPQ47" s="516"/>
      <c r="HPR47" s="516"/>
      <c r="HPS47" s="516"/>
      <c r="HPT47" s="516"/>
      <c r="HPU47" s="516"/>
      <c r="HPV47" s="516"/>
      <c r="HPW47" s="516"/>
      <c r="HPX47" s="516"/>
      <c r="HPY47" s="516"/>
      <c r="HPZ47" s="516"/>
      <c r="HQA47" s="516"/>
      <c r="HQB47" s="516"/>
      <c r="HQC47" s="516"/>
      <c r="HQD47" s="516"/>
      <c r="HQE47" s="516"/>
      <c r="HQF47" s="516"/>
      <c r="HQG47" s="516"/>
      <c r="HQH47" s="516"/>
      <c r="HQI47" s="516"/>
      <c r="HQJ47" s="516"/>
      <c r="HQK47" s="516"/>
      <c r="HQL47" s="516"/>
      <c r="HQM47" s="516"/>
      <c r="HQN47" s="516"/>
      <c r="HQO47" s="516"/>
      <c r="HQP47" s="516"/>
      <c r="HQQ47" s="516"/>
      <c r="HQR47" s="516"/>
      <c r="HQS47" s="516"/>
      <c r="HQT47" s="516"/>
      <c r="HQU47" s="516"/>
      <c r="HQV47" s="516"/>
      <c r="HQW47" s="516"/>
      <c r="HQX47" s="516"/>
      <c r="HQY47" s="516"/>
      <c r="HQZ47" s="516"/>
      <c r="HRA47" s="516"/>
      <c r="HRB47" s="516"/>
      <c r="HRC47" s="516"/>
      <c r="HRD47" s="516"/>
      <c r="HRE47" s="516"/>
      <c r="HRF47" s="516"/>
      <c r="HRG47" s="516"/>
      <c r="HRH47" s="516"/>
      <c r="HRI47" s="516"/>
      <c r="HRJ47" s="516"/>
      <c r="HRK47" s="516"/>
      <c r="HRL47" s="516"/>
      <c r="HRM47" s="516"/>
      <c r="HRN47" s="516"/>
      <c r="HRO47" s="516"/>
      <c r="HRP47" s="516"/>
      <c r="HRQ47" s="516"/>
      <c r="HRR47" s="516"/>
      <c r="HRS47" s="516"/>
      <c r="HRT47" s="516"/>
      <c r="HRU47" s="516"/>
      <c r="HRV47" s="516"/>
      <c r="HRW47" s="516"/>
      <c r="HRX47" s="516"/>
      <c r="HRY47" s="516"/>
      <c r="HRZ47" s="516"/>
      <c r="HSA47" s="516"/>
      <c r="HSB47" s="516"/>
      <c r="HSC47" s="516"/>
      <c r="HSD47" s="516"/>
      <c r="HSE47" s="516"/>
      <c r="HSF47" s="516"/>
      <c r="HSG47" s="516"/>
      <c r="HSH47" s="516"/>
      <c r="HSI47" s="516"/>
      <c r="HSJ47" s="516"/>
      <c r="HSK47" s="516"/>
      <c r="HSL47" s="516"/>
      <c r="HSM47" s="516"/>
      <c r="HSN47" s="516"/>
      <c r="HSO47" s="516"/>
      <c r="HSP47" s="516"/>
      <c r="HSQ47" s="516"/>
      <c r="HSR47" s="516"/>
      <c r="HSS47" s="516"/>
      <c r="HST47" s="516"/>
      <c r="HSU47" s="516"/>
      <c r="HSV47" s="516"/>
      <c r="HSW47" s="516"/>
      <c r="HSX47" s="516"/>
      <c r="HSY47" s="516"/>
      <c r="HSZ47" s="516"/>
      <c r="HTA47" s="516"/>
      <c r="HTB47" s="516"/>
      <c r="HTC47" s="516"/>
      <c r="HTD47" s="516"/>
      <c r="HTE47" s="516"/>
      <c r="HTF47" s="516"/>
      <c r="HTG47" s="516"/>
      <c r="HTH47" s="516"/>
      <c r="HTI47" s="516"/>
      <c r="HTJ47" s="516"/>
      <c r="HTK47" s="516"/>
      <c r="HTL47" s="516"/>
      <c r="HTM47" s="516"/>
      <c r="HTN47" s="516"/>
      <c r="HTO47" s="516"/>
      <c r="HTP47" s="516"/>
      <c r="HTQ47" s="516"/>
      <c r="HTR47" s="516"/>
      <c r="HTS47" s="516"/>
      <c r="HTT47" s="516"/>
      <c r="HTU47" s="516"/>
      <c r="HTV47" s="516"/>
      <c r="HTW47" s="516"/>
      <c r="HTX47" s="516"/>
      <c r="HTY47" s="516"/>
      <c r="HTZ47" s="516"/>
      <c r="HUA47" s="516"/>
      <c r="HUB47" s="516"/>
      <c r="HUC47" s="516"/>
      <c r="HUD47" s="516"/>
      <c r="HUE47" s="516"/>
      <c r="HUF47" s="516"/>
      <c r="HUG47" s="516"/>
      <c r="HUH47" s="516"/>
      <c r="HUI47" s="516"/>
      <c r="HUJ47" s="516"/>
      <c r="HUK47" s="516"/>
      <c r="HUL47" s="516"/>
      <c r="HUM47" s="516"/>
      <c r="HUN47" s="516"/>
      <c r="HUO47" s="516"/>
      <c r="HUP47" s="516"/>
      <c r="HUQ47" s="516"/>
      <c r="HUR47" s="516"/>
      <c r="HUS47" s="516"/>
      <c r="HUT47" s="516"/>
      <c r="HUU47" s="516"/>
      <c r="HUV47" s="516"/>
      <c r="HUW47" s="516"/>
      <c r="HUX47" s="516"/>
      <c r="HUY47" s="516"/>
      <c r="HUZ47" s="516"/>
      <c r="HVA47" s="516"/>
      <c r="HVB47" s="516"/>
      <c r="HVC47" s="516"/>
      <c r="HVD47" s="516"/>
      <c r="HVE47" s="516"/>
      <c r="HVF47" s="516"/>
      <c r="HVG47" s="516"/>
      <c r="HVH47" s="516"/>
      <c r="HVI47" s="516"/>
      <c r="HVJ47" s="516"/>
      <c r="HVK47" s="516"/>
      <c r="HVL47" s="516"/>
      <c r="HVM47" s="516"/>
      <c r="HVN47" s="516"/>
      <c r="HVO47" s="516"/>
      <c r="HVP47" s="516"/>
      <c r="HVQ47" s="516"/>
      <c r="HVR47" s="516"/>
      <c r="HVS47" s="516"/>
      <c r="HVT47" s="516"/>
      <c r="HVU47" s="516"/>
      <c r="HVV47" s="516"/>
      <c r="HVW47" s="516"/>
      <c r="HVX47" s="516"/>
      <c r="HVY47" s="516"/>
      <c r="HVZ47" s="516"/>
      <c r="HWA47" s="516"/>
      <c r="HWB47" s="516"/>
      <c r="HWC47" s="516"/>
      <c r="HWD47" s="516"/>
      <c r="HWE47" s="516"/>
      <c r="HWF47" s="516"/>
      <c r="HWG47" s="516"/>
      <c r="HWH47" s="516"/>
      <c r="HWI47" s="516"/>
      <c r="HWJ47" s="516"/>
      <c r="HWK47" s="516"/>
      <c r="HWL47" s="516"/>
      <c r="HWM47" s="516"/>
      <c r="HWN47" s="516"/>
      <c r="HWO47" s="516"/>
      <c r="HWP47" s="516"/>
      <c r="HWQ47" s="516"/>
      <c r="HWR47" s="516"/>
      <c r="HWS47" s="516"/>
      <c r="HWT47" s="516"/>
      <c r="HWU47" s="516"/>
      <c r="HWV47" s="516"/>
      <c r="HWW47" s="516"/>
      <c r="HWX47" s="516"/>
      <c r="HWY47" s="516"/>
      <c r="HWZ47" s="516"/>
      <c r="HXA47" s="516"/>
      <c r="HXB47" s="516"/>
      <c r="HXC47" s="516"/>
      <c r="HXD47" s="516"/>
      <c r="HXE47" s="516"/>
      <c r="HXF47" s="516"/>
      <c r="HXG47" s="516"/>
      <c r="HXH47" s="516"/>
      <c r="HXI47" s="516"/>
      <c r="HXJ47" s="516"/>
      <c r="HXK47" s="516"/>
      <c r="HXL47" s="516"/>
      <c r="HXM47" s="516"/>
      <c r="HXN47" s="516"/>
      <c r="HXO47" s="516"/>
      <c r="HXP47" s="516"/>
      <c r="HXQ47" s="516"/>
      <c r="HXR47" s="516"/>
      <c r="HXS47" s="516"/>
      <c r="HXT47" s="516"/>
      <c r="HXU47" s="516"/>
      <c r="HXV47" s="516"/>
      <c r="HXW47" s="516"/>
      <c r="HXX47" s="516"/>
      <c r="HXY47" s="516"/>
      <c r="HXZ47" s="516"/>
      <c r="HYA47" s="516"/>
      <c r="HYB47" s="516"/>
      <c r="HYC47" s="516"/>
      <c r="HYD47" s="516"/>
      <c r="HYE47" s="516"/>
      <c r="HYF47" s="516"/>
      <c r="HYG47" s="516"/>
      <c r="HYH47" s="516"/>
      <c r="HYI47" s="516"/>
      <c r="HYJ47" s="516"/>
      <c r="HYK47" s="516"/>
      <c r="HYL47" s="516"/>
      <c r="HYM47" s="516"/>
      <c r="HYN47" s="516"/>
      <c r="HYO47" s="516"/>
      <c r="HYP47" s="516"/>
      <c r="HYQ47" s="516"/>
      <c r="HYR47" s="516"/>
      <c r="HYS47" s="516"/>
      <c r="HYT47" s="516"/>
      <c r="HYU47" s="516"/>
      <c r="HYV47" s="516"/>
      <c r="HYW47" s="516"/>
      <c r="HYX47" s="516"/>
      <c r="HYY47" s="516"/>
      <c r="HYZ47" s="516"/>
      <c r="HZA47" s="516"/>
      <c r="HZB47" s="516"/>
      <c r="HZC47" s="516"/>
      <c r="HZD47" s="516"/>
      <c r="HZE47" s="516"/>
      <c r="HZF47" s="516"/>
      <c r="HZG47" s="516"/>
      <c r="HZH47" s="516"/>
      <c r="HZI47" s="516"/>
      <c r="HZJ47" s="516"/>
      <c r="HZK47" s="516"/>
      <c r="HZL47" s="516"/>
      <c r="HZM47" s="516"/>
      <c r="HZN47" s="516"/>
      <c r="HZO47" s="516"/>
      <c r="HZP47" s="516"/>
      <c r="HZQ47" s="516"/>
      <c r="HZR47" s="516"/>
      <c r="HZS47" s="516"/>
      <c r="HZT47" s="516"/>
      <c r="HZU47" s="516"/>
      <c r="HZV47" s="516"/>
      <c r="HZW47" s="516"/>
      <c r="HZX47" s="516"/>
      <c r="HZY47" s="516"/>
      <c r="HZZ47" s="516"/>
      <c r="IAA47" s="516"/>
      <c r="IAB47" s="516"/>
      <c r="IAC47" s="516"/>
      <c r="IAD47" s="516"/>
      <c r="IAE47" s="516"/>
      <c r="IAF47" s="516"/>
      <c r="IAG47" s="516"/>
      <c r="IAH47" s="516"/>
      <c r="IAI47" s="516"/>
      <c r="IAJ47" s="516"/>
      <c r="IAK47" s="516"/>
      <c r="IAL47" s="516"/>
      <c r="IAM47" s="516"/>
      <c r="IAN47" s="516"/>
      <c r="IAO47" s="516"/>
      <c r="IAP47" s="516"/>
      <c r="IAQ47" s="516"/>
      <c r="IAR47" s="516"/>
      <c r="IAS47" s="516"/>
      <c r="IAT47" s="516"/>
      <c r="IAU47" s="516"/>
      <c r="IAV47" s="516"/>
      <c r="IAW47" s="516"/>
      <c r="IAX47" s="516"/>
      <c r="IAY47" s="516"/>
      <c r="IAZ47" s="516"/>
      <c r="IBA47" s="516"/>
      <c r="IBB47" s="516"/>
      <c r="IBC47" s="516"/>
      <c r="IBD47" s="516"/>
      <c r="IBE47" s="516"/>
      <c r="IBF47" s="516"/>
      <c r="IBG47" s="516"/>
      <c r="IBH47" s="516"/>
      <c r="IBI47" s="516"/>
      <c r="IBJ47" s="516"/>
      <c r="IBK47" s="516"/>
      <c r="IBL47" s="516"/>
      <c r="IBM47" s="516"/>
      <c r="IBN47" s="516"/>
      <c r="IBO47" s="516"/>
      <c r="IBP47" s="516"/>
      <c r="IBQ47" s="516"/>
      <c r="IBR47" s="516"/>
      <c r="IBS47" s="516"/>
      <c r="IBT47" s="516"/>
      <c r="IBU47" s="516"/>
      <c r="IBV47" s="516"/>
      <c r="IBW47" s="516"/>
      <c r="IBX47" s="516"/>
      <c r="IBY47" s="516"/>
      <c r="IBZ47" s="516"/>
      <c r="ICA47" s="516"/>
      <c r="ICB47" s="516"/>
      <c r="ICC47" s="516"/>
      <c r="ICD47" s="516"/>
      <c r="ICE47" s="516"/>
      <c r="ICF47" s="516"/>
      <c r="ICG47" s="516"/>
      <c r="ICH47" s="516"/>
      <c r="ICI47" s="516"/>
      <c r="ICJ47" s="516"/>
      <c r="ICK47" s="516"/>
      <c r="ICL47" s="516"/>
      <c r="ICM47" s="516"/>
      <c r="ICN47" s="516"/>
      <c r="ICO47" s="516"/>
      <c r="ICP47" s="516"/>
      <c r="ICQ47" s="516"/>
      <c r="ICR47" s="516"/>
      <c r="ICS47" s="516"/>
      <c r="ICT47" s="516"/>
      <c r="ICU47" s="516"/>
      <c r="ICV47" s="516"/>
      <c r="ICW47" s="516"/>
      <c r="ICX47" s="516"/>
      <c r="ICY47" s="516"/>
      <c r="ICZ47" s="516"/>
      <c r="IDA47" s="516"/>
      <c r="IDB47" s="516"/>
      <c r="IDC47" s="516"/>
      <c r="IDD47" s="516"/>
      <c r="IDE47" s="516"/>
      <c r="IDF47" s="516"/>
      <c r="IDG47" s="516"/>
      <c r="IDH47" s="516"/>
      <c r="IDI47" s="516"/>
      <c r="IDJ47" s="516"/>
      <c r="IDK47" s="516"/>
      <c r="IDL47" s="516"/>
      <c r="IDM47" s="516"/>
      <c r="IDN47" s="516"/>
      <c r="IDO47" s="516"/>
      <c r="IDP47" s="516"/>
      <c r="IDQ47" s="516"/>
      <c r="IDR47" s="516"/>
      <c r="IDS47" s="516"/>
      <c r="IDT47" s="516"/>
      <c r="IDU47" s="516"/>
      <c r="IDV47" s="516"/>
      <c r="IDW47" s="516"/>
      <c r="IDX47" s="516"/>
      <c r="IDY47" s="516"/>
      <c r="IDZ47" s="516"/>
      <c r="IEA47" s="516"/>
      <c r="IEB47" s="516"/>
      <c r="IEC47" s="516"/>
      <c r="IED47" s="516"/>
      <c r="IEE47" s="516"/>
      <c r="IEF47" s="516"/>
      <c r="IEG47" s="516"/>
      <c r="IEH47" s="516"/>
      <c r="IEI47" s="516"/>
      <c r="IEJ47" s="516"/>
      <c r="IEK47" s="516"/>
      <c r="IEL47" s="516"/>
      <c r="IEM47" s="516"/>
      <c r="IEN47" s="516"/>
      <c r="IEO47" s="516"/>
      <c r="IEP47" s="516"/>
      <c r="IEQ47" s="516"/>
      <c r="IER47" s="516"/>
      <c r="IES47" s="516"/>
      <c r="IET47" s="516"/>
      <c r="IEU47" s="516"/>
      <c r="IEV47" s="516"/>
      <c r="IEW47" s="516"/>
      <c r="IEX47" s="516"/>
      <c r="IEY47" s="516"/>
      <c r="IEZ47" s="516"/>
      <c r="IFA47" s="516"/>
      <c r="IFB47" s="516"/>
      <c r="IFC47" s="516"/>
      <c r="IFD47" s="516"/>
      <c r="IFE47" s="516"/>
      <c r="IFF47" s="516"/>
      <c r="IFG47" s="516"/>
      <c r="IFH47" s="516"/>
      <c r="IFI47" s="516"/>
      <c r="IFJ47" s="516"/>
      <c r="IFK47" s="516"/>
      <c r="IFL47" s="516"/>
      <c r="IFM47" s="516"/>
      <c r="IFN47" s="516"/>
      <c r="IFO47" s="516"/>
      <c r="IFP47" s="516"/>
      <c r="IFQ47" s="516"/>
      <c r="IFR47" s="516"/>
      <c r="IFS47" s="516"/>
      <c r="IFT47" s="516"/>
      <c r="IFU47" s="516"/>
      <c r="IFV47" s="516"/>
      <c r="IFW47" s="516"/>
      <c r="IFX47" s="516"/>
      <c r="IFY47" s="516"/>
      <c r="IFZ47" s="516"/>
      <c r="IGA47" s="516"/>
      <c r="IGB47" s="516"/>
      <c r="IGC47" s="516"/>
      <c r="IGD47" s="516"/>
      <c r="IGE47" s="516"/>
      <c r="IGF47" s="516"/>
      <c r="IGG47" s="516"/>
      <c r="IGH47" s="516"/>
      <c r="IGI47" s="516"/>
      <c r="IGJ47" s="516"/>
      <c r="IGK47" s="516"/>
      <c r="IGL47" s="516"/>
      <c r="IGM47" s="516"/>
      <c r="IGN47" s="516"/>
      <c r="IGO47" s="516"/>
      <c r="IGP47" s="516"/>
      <c r="IGQ47" s="516"/>
      <c r="IGR47" s="516"/>
      <c r="IGS47" s="516"/>
      <c r="IGT47" s="516"/>
      <c r="IGU47" s="516"/>
      <c r="IGV47" s="516"/>
      <c r="IGW47" s="516"/>
      <c r="IGX47" s="516"/>
      <c r="IGY47" s="516"/>
      <c r="IGZ47" s="516"/>
      <c r="IHA47" s="516"/>
      <c r="IHB47" s="516"/>
      <c r="IHC47" s="516"/>
      <c r="IHD47" s="516"/>
      <c r="IHE47" s="516"/>
      <c r="IHF47" s="516"/>
      <c r="IHG47" s="516"/>
      <c r="IHH47" s="516"/>
      <c r="IHI47" s="516"/>
      <c r="IHJ47" s="516"/>
      <c r="IHK47" s="516"/>
      <c r="IHL47" s="516"/>
      <c r="IHM47" s="516"/>
      <c r="IHN47" s="516"/>
      <c r="IHO47" s="516"/>
      <c r="IHP47" s="516"/>
      <c r="IHQ47" s="516"/>
      <c r="IHR47" s="516"/>
      <c r="IHS47" s="516"/>
      <c r="IHT47" s="516"/>
      <c r="IHU47" s="516"/>
      <c r="IHV47" s="516"/>
      <c r="IHW47" s="516"/>
      <c r="IHX47" s="516"/>
      <c r="IHY47" s="516"/>
      <c r="IHZ47" s="516"/>
      <c r="IIA47" s="516"/>
      <c r="IIB47" s="516"/>
      <c r="IIC47" s="516"/>
      <c r="IID47" s="516"/>
      <c r="IIE47" s="516"/>
      <c r="IIF47" s="516"/>
      <c r="IIG47" s="516"/>
      <c r="IIH47" s="516"/>
      <c r="III47" s="516"/>
      <c r="IIJ47" s="516"/>
      <c r="IIK47" s="516"/>
      <c r="IIL47" s="516"/>
      <c r="IIM47" s="516"/>
      <c r="IIN47" s="516"/>
      <c r="IIO47" s="516"/>
      <c r="IIP47" s="516"/>
      <c r="IIQ47" s="516"/>
      <c r="IIR47" s="516"/>
      <c r="IIS47" s="516"/>
      <c r="IIT47" s="516"/>
      <c r="IIU47" s="516"/>
      <c r="IIV47" s="516"/>
      <c r="IIW47" s="516"/>
      <c r="IIX47" s="516"/>
      <c r="IIY47" s="516"/>
      <c r="IIZ47" s="516"/>
      <c r="IJA47" s="516"/>
      <c r="IJB47" s="516"/>
      <c r="IJC47" s="516"/>
      <c r="IJD47" s="516"/>
      <c r="IJE47" s="516"/>
      <c r="IJF47" s="516"/>
      <c r="IJG47" s="516"/>
      <c r="IJH47" s="516"/>
      <c r="IJI47" s="516"/>
      <c r="IJJ47" s="516"/>
      <c r="IJK47" s="516"/>
      <c r="IJL47" s="516"/>
      <c r="IJM47" s="516"/>
      <c r="IJN47" s="516"/>
      <c r="IJO47" s="516"/>
      <c r="IJP47" s="516"/>
      <c r="IJQ47" s="516"/>
      <c r="IJR47" s="516"/>
      <c r="IJS47" s="516"/>
      <c r="IJT47" s="516"/>
      <c r="IJU47" s="516"/>
      <c r="IJV47" s="516"/>
      <c r="IJW47" s="516"/>
      <c r="IJX47" s="516"/>
      <c r="IJY47" s="516"/>
      <c r="IJZ47" s="516"/>
      <c r="IKA47" s="516"/>
      <c r="IKB47" s="516"/>
      <c r="IKC47" s="516"/>
      <c r="IKD47" s="516"/>
      <c r="IKE47" s="516"/>
      <c r="IKF47" s="516"/>
      <c r="IKG47" s="516"/>
      <c r="IKH47" s="516"/>
      <c r="IKI47" s="516"/>
      <c r="IKJ47" s="516"/>
      <c r="IKK47" s="516"/>
      <c r="IKL47" s="516"/>
      <c r="IKM47" s="516"/>
      <c r="IKN47" s="516"/>
      <c r="IKO47" s="516"/>
      <c r="IKP47" s="516"/>
      <c r="IKQ47" s="516"/>
      <c r="IKR47" s="516"/>
      <c r="IKS47" s="516"/>
      <c r="IKT47" s="516"/>
      <c r="IKU47" s="516"/>
      <c r="IKV47" s="516"/>
      <c r="IKW47" s="516"/>
      <c r="IKX47" s="516"/>
      <c r="IKY47" s="516"/>
      <c r="IKZ47" s="516"/>
      <c r="ILA47" s="516"/>
      <c r="ILB47" s="516"/>
      <c r="ILC47" s="516"/>
      <c r="ILD47" s="516"/>
      <c r="ILE47" s="516"/>
      <c r="ILF47" s="516"/>
      <c r="ILG47" s="516"/>
      <c r="ILH47" s="516"/>
      <c r="ILI47" s="516"/>
      <c r="ILJ47" s="516"/>
      <c r="ILK47" s="516"/>
      <c r="ILL47" s="516"/>
      <c r="ILM47" s="516"/>
      <c r="ILN47" s="516"/>
      <c r="ILO47" s="516"/>
      <c r="ILP47" s="516"/>
      <c r="ILQ47" s="516"/>
      <c r="ILR47" s="516"/>
      <c r="ILS47" s="516"/>
      <c r="ILT47" s="516"/>
      <c r="ILU47" s="516"/>
      <c r="ILV47" s="516"/>
      <c r="ILW47" s="516"/>
      <c r="ILX47" s="516"/>
      <c r="ILY47" s="516"/>
      <c r="ILZ47" s="516"/>
      <c r="IMA47" s="516"/>
      <c r="IMB47" s="516"/>
      <c r="IMC47" s="516"/>
      <c r="IMD47" s="516"/>
      <c r="IME47" s="516"/>
      <c r="IMF47" s="516"/>
      <c r="IMG47" s="516"/>
      <c r="IMH47" s="516"/>
      <c r="IMI47" s="516"/>
      <c r="IMJ47" s="516"/>
      <c r="IMK47" s="516"/>
      <c r="IML47" s="516"/>
      <c r="IMM47" s="516"/>
      <c r="IMN47" s="516"/>
      <c r="IMO47" s="516"/>
      <c r="IMP47" s="516"/>
      <c r="IMQ47" s="516"/>
      <c r="IMR47" s="516"/>
      <c r="IMS47" s="516"/>
      <c r="IMT47" s="516"/>
      <c r="IMU47" s="516"/>
      <c r="IMV47" s="516"/>
      <c r="IMW47" s="516"/>
      <c r="IMX47" s="516"/>
      <c r="IMY47" s="516"/>
      <c r="IMZ47" s="516"/>
      <c r="INA47" s="516"/>
      <c r="INB47" s="516"/>
      <c r="INC47" s="516"/>
      <c r="IND47" s="516"/>
      <c r="INE47" s="516"/>
      <c r="INF47" s="516"/>
      <c r="ING47" s="516"/>
      <c r="INH47" s="516"/>
      <c r="INI47" s="516"/>
      <c r="INJ47" s="516"/>
      <c r="INK47" s="516"/>
      <c r="INL47" s="516"/>
      <c r="INM47" s="516"/>
      <c r="INN47" s="516"/>
      <c r="INO47" s="516"/>
      <c r="INP47" s="516"/>
      <c r="INQ47" s="516"/>
      <c r="INR47" s="516"/>
      <c r="INS47" s="516"/>
      <c r="INT47" s="516"/>
      <c r="INU47" s="516"/>
      <c r="INV47" s="516"/>
      <c r="INW47" s="516"/>
      <c r="INX47" s="516"/>
      <c r="INY47" s="516"/>
      <c r="INZ47" s="516"/>
      <c r="IOA47" s="516"/>
      <c r="IOB47" s="516"/>
      <c r="IOC47" s="516"/>
      <c r="IOD47" s="516"/>
      <c r="IOE47" s="516"/>
      <c r="IOF47" s="516"/>
      <c r="IOG47" s="516"/>
      <c r="IOH47" s="516"/>
      <c r="IOI47" s="516"/>
      <c r="IOJ47" s="516"/>
      <c r="IOK47" s="516"/>
      <c r="IOL47" s="516"/>
      <c r="IOM47" s="516"/>
      <c r="ION47" s="516"/>
      <c r="IOO47" s="516"/>
      <c r="IOP47" s="516"/>
      <c r="IOQ47" s="516"/>
      <c r="IOR47" s="516"/>
      <c r="IOS47" s="516"/>
      <c r="IOT47" s="516"/>
      <c r="IOU47" s="516"/>
      <c r="IOV47" s="516"/>
      <c r="IOW47" s="516"/>
      <c r="IOX47" s="516"/>
      <c r="IOY47" s="516"/>
      <c r="IOZ47" s="516"/>
      <c r="IPA47" s="516"/>
      <c r="IPB47" s="516"/>
      <c r="IPC47" s="516"/>
      <c r="IPD47" s="516"/>
      <c r="IPE47" s="516"/>
      <c r="IPF47" s="516"/>
      <c r="IPG47" s="516"/>
      <c r="IPH47" s="516"/>
      <c r="IPI47" s="516"/>
      <c r="IPJ47" s="516"/>
      <c r="IPK47" s="516"/>
      <c r="IPL47" s="516"/>
      <c r="IPM47" s="516"/>
      <c r="IPN47" s="516"/>
      <c r="IPO47" s="516"/>
      <c r="IPP47" s="516"/>
      <c r="IPQ47" s="516"/>
      <c r="IPR47" s="516"/>
      <c r="IPS47" s="516"/>
      <c r="IPT47" s="516"/>
      <c r="IPU47" s="516"/>
      <c r="IPV47" s="516"/>
      <c r="IPW47" s="516"/>
      <c r="IPX47" s="516"/>
      <c r="IPY47" s="516"/>
      <c r="IPZ47" s="516"/>
      <c r="IQA47" s="516"/>
      <c r="IQB47" s="516"/>
      <c r="IQC47" s="516"/>
      <c r="IQD47" s="516"/>
      <c r="IQE47" s="516"/>
      <c r="IQF47" s="516"/>
      <c r="IQG47" s="516"/>
      <c r="IQH47" s="516"/>
      <c r="IQI47" s="516"/>
      <c r="IQJ47" s="516"/>
      <c r="IQK47" s="516"/>
      <c r="IQL47" s="516"/>
      <c r="IQM47" s="516"/>
      <c r="IQN47" s="516"/>
      <c r="IQO47" s="516"/>
      <c r="IQP47" s="516"/>
      <c r="IQQ47" s="516"/>
      <c r="IQR47" s="516"/>
      <c r="IQS47" s="516"/>
      <c r="IQT47" s="516"/>
      <c r="IQU47" s="516"/>
      <c r="IQV47" s="516"/>
      <c r="IQW47" s="516"/>
      <c r="IQX47" s="516"/>
      <c r="IQY47" s="516"/>
      <c r="IQZ47" s="516"/>
      <c r="IRA47" s="516"/>
      <c r="IRB47" s="516"/>
      <c r="IRC47" s="516"/>
      <c r="IRD47" s="516"/>
      <c r="IRE47" s="516"/>
      <c r="IRF47" s="516"/>
      <c r="IRG47" s="516"/>
      <c r="IRH47" s="516"/>
      <c r="IRI47" s="516"/>
      <c r="IRJ47" s="516"/>
      <c r="IRK47" s="516"/>
      <c r="IRL47" s="516"/>
      <c r="IRM47" s="516"/>
      <c r="IRN47" s="516"/>
      <c r="IRO47" s="516"/>
      <c r="IRP47" s="516"/>
      <c r="IRQ47" s="516"/>
      <c r="IRR47" s="516"/>
      <c r="IRS47" s="516"/>
      <c r="IRT47" s="516"/>
      <c r="IRU47" s="516"/>
      <c r="IRV47" s="516"/>
      <c r="IRW47" s="516"/>
      <c r="IRX47" s="516"/>
      <c r="IRY47" s="516"/>
      <c r="IRZ47" s="516"/>
      <c r="ISA47" s="516"/>
      <c r="ISB47" s="516"/>
      <c r="ISC47" s="516"/>
      <c r="ISD47" s="516"/>
      <c r="ISE47" s="516"/>
      <c r="ISF47" s="516"/>
      <c r="ISG47" s="516"/>
      <c r="ISH47" s="516"/>
      <c r="ISI47" s="516"/>
      <c r="ISJ47" s="516"/>
      <c r="ISK47" s="516"/>
      <c r="ISL47" s="516"/>
      <c r="ISM47" s="516"/>
      <c r="ISN47" s="516"/>
      <c r="ISO47" s="516"/>
      <c r="ISP47" s="516"/>
      <c r="ISQ47" s="516"/>
      <c r="ISR47" s="516"/>
      <c r="ISS47" s="516"/>
      <c r="IST47" s="516"/>
      <c r="ISU47" s="516"/>
      <c r="ISV47" s="516"/>
      <c r="ISW47" s="516"/>
      <c r="ISX47" s="516"/>
      <c r="ISY47" s="516"/>
      <c r="ISZ47" s="516"/>
      <c r="ITA47" s="516"/>
      <c r="ITB47" s="516"/>
      <c r="ITC47" s="516"/>
      <c r="ITD47" s="516"/>
      <c r="ITE47" s="516"/>
      <c r="ITF47" s="516"/>
      <c r="ITG47" s="516"/>
      <c r="ITH47" s="516"/>
      <c r="ITI47" s="516"/>
      <c r="ITJ47" s="516"/>
      <c r="ITK47" s="516"/>
      <c r="ITL47" s="516"/>
      <c r="ITM47" s="516"/>
      <c r="ITN47" s="516"/>
      <c r="ITO47" s="516"/>
      <c r="ITP47" s="516"/>
      <c r="ITQ47" s="516"/>
      <c r="ITR47" s="516"/>
      <c r="ITS47" s="516"/>
      <c r="ITT47" s="516"/>
      <c r="ITU47" s="516"/>
      <c r="ITV47" s="516"/>
      <c r="ITW47" s="516"/>
      <c r="ITX47" s="516"/>
      <c r="ITY47" s="516"/>
      <c r="ITZ47" s="516"/>
      <c r="IUA47" s="516"/>
      <c r="IUB47" s="516"/>
      <c r="IUC47" s="516"/>
      <c r="IUD47" s="516"/>
      <c r="IUE47" s="516"/>
      <c r="IUF47" s="516"/>
      <c r="IUG47" s="516"/>
      <c r="IUH47" s="516"/>
      <c r="IUI47" s="516"/>
      <c r="IUJ47" s="516"/>
      <c r="IUK47" s="516"/>
      <c r="IUL47" s="516"/>
      <c r="IUM47" s="516"/>
      <c r="IUN47" s="516"/>
      <c r="IUO47" s="516"/>
      <c r="IUP47" s="516"/>
      <c r="IUQ47" s="516"/>
      <c r="IUR47" s="516"/>
      <c r="IUS47" s="516"/>
      <c r="IUT47" s="516"/>
      <c r="IUU47" s="516"/>
      <c r="IUV47" s="516"/>
      <c r="IUW47" s="516"/>
      <c r="IUX47" s="516"/>
      <c r="IUY47" s="516"/>
      <c r="IUZ47" s="516"/>
      <c r="IVA47" s="516"/>
      <c r="IVB47" s="516"/>
      <c r="IVC47" s="516"/>
      <c r="IVD47" s="516"/>
      <c r="IVE47" s="516"/>
      <c r="IVF47" s="516"/>
      <c r="IVG47" s="516"/>
      <c r="IVH47" s="516"/>
      <c r="IVI47" s="516"/>
      <c r="IVJ47" s="516"/>
      <c r="IVK47" s="516"/>
      <c r="IVL47" s="516"/>
      <c r="IVM47" s="516"/>
      <c r="IVN47" s="516"/>
      <c r="IVO47" s="516"/>
      <c r="IVP47" s="516"/>
      <c r="IVQ47" s="516"/>
      <c r="IVR47" s="516"/>
      <c r="IVS47" s="516"/>
      <c r="IVT47" s="516"/>
      <c r="IVU47" s="516"/>
      <c r="IVV47" s="516"/>
      <c r="IVW47" s="516"/>
      <c r="IVX47" s="516"/>
      <c r="IVY47" s="516"/>
      <c r="IVZ47" s="516"/>
      <c r="IWA47" s="516"/>
      <c r="IWB47" s="516"/>
      <c r="IWC47" s="516"/>
      <c r="IWD47" s="516"/>
      <c r="IWE47" s="516"/>
      <c r="IWF47" s="516"/>
      <c r="IWG47" s="516"/>
      <c r="IWH47" s="516"/>
      <c r="IWI47" s="516"/>
      <c r="IWJ47" s="516"/>
      <c r="IWK47" s="516"/>
      <c r="IWL47" s="516"/>
      <c r="IWM47" s="516"/>
      <c r="IWN47" s="516"/>
      <c r="IWO47" s="516"/>
      <c r="IWP47" s="516"/>
      <c r="IWQ47" s="516"/>
      <c r="IWR47" s="516"/>
      <c r="IWS47" s="516"/>
      <c r="IWT47" s="516"/>
      <c r="IWU47" s="516"/>
      <c r="IWV47" s="516"/>
      <c r="IWW47" s="516"/>
      <c r="IWX47" s="516"/>
      <c r="IWY47" s="516"/>
      <c r="IWZ47" s="516"/>
      <c r="IXA47" s="516"/>
      <c r="IXB47" s="516"/>
      <c r="IXC47" s="516"/>
      <c r="IXD47" s="516"/>
      <c r="IXE47" s="516"/>
      <c r="IXF47" s="516"/>
      <c r="IXG47" s="516"/>
      <c r="IXH47" s="516"/>
      <c r="IXI47" s="516"/>
      <c r="IXJ47" s="516"/>
      <c r="IXK47" s="516"/>
      <c r="IXL47" s="516"/>
      <c r="IXM47" s="516"/>
      <c r="IXN47" s="516"/>
      <c r="IXO47" s="516"/>
      <c r="IXP47" s="516"/>
      <c r="IXQ47" s="516"/>
      <c r="IXR47" s="516"/>
      <c r="IXS47" s="516"/>
      <c r="IXT47" s="516"/>
      <c r="IXU47" s="516"/>
      <c r="IXV47" s="516"/>
      <c r="IXW47" s="516"/>
      <c r="IXX47" s="516"/>
      <c r="IXY47" s="516"/>
      <c r="IXZ47" s="516"/>
      <c r="IYA47" s="516"/>
      <c r="IYB47" s="516"/>
      <c r="IYC47" s="516"/>
      <c r="IYD47" s="516"/>
      <c r="IYE47" s="516"/>
      <c r="IYF47" s="516"/>
      <c r="IYG47" s="516"/>
      <c r="IYH47" s="516"/>
      <c r="IYI47" s="516"/>
      <c r="IYJ47" s="516"/>
      <c r="IYK47" s="516"/>
      <c r="IYL47" s="516"/>
      <c r="IYM47" s="516"/>
      <c r="IYN47" s="516"/>
      <c r="IYO47" s="516"/>
      <c r="IYP47" s="516"/>
      <c r="IYQ47" s="516"/>
      <c r="IYR47" s="516"/>
      <c r="IYS47" s="516"/>
      <c r="IYT47" s="516"/>
      <c r="IYU47" s="516"/>
      <c r="IYV47" s="516"/>
      <c r="IYW47" s="516"/>
      <c r="IYX47" s="516"/>
      <c r="IYY47" s="516"/>
      <c r="IYZ47" s="516"/>
      <c r="IZA47" s="516"/>
      <c r="IZB47" s="516"/>
      <c r="IZC47" s="516"/>
      <c r="IZD47" s="516"/>
      <c r="IZE47" s="516"/>
      <c r="IZF47" s="516"/>
      <c r="IZG47" s="516"/>
      <c r="IZH47" s="516"/>
      <c r="IZI47" s="516"/>
      <c r="IZJ47" s="516"/>
      <c r="IZK47" s="516"/>
      <c r="IZL47" s="516"/>
      <c r="IZM47" s="516"/>
      <c r="IZN47" s="516"/>
      <c r="IZO47" s="516"/>
      <c r="IZP47" s="516"/>
      <c r="IZQ47" s="516"/>
      <c r="IZR47" s="516"/>
      <c r="IZS47" s="516"/>
      <c r="IZT47" s="516"/>
      <c r="IZU47" s="516"/>
      <c r="IZV47" s="516"/>
      <c r="IZW47" s="516"/>
      <c r="IZX47" s="516"/>
      <c r="IZY47" s="516"/>
      <c r="IZZ47" s="516"/>
      <c r="JAA47" s="516"/>
      <c r="JAB47" s="516"/>
      <c r="JAC47" s="516"/>
      <c r="JAD47" s="516"/>
      <c r="JAE47" s="516"/>
      <c r="JAF47" s="516"/>
      <c r="JAG47" s="516"/>
      <c r="JAH47" s="516"/>
      <c r="JAI47" s="516"/>
      <c r="JAJ47" s="516"/>
      <c r="JAK47" s="516"/>
      <c r="JAL47" s="516"/>
      <c r="JAM47" s="516"/>
      <c r="JAN47" s="516"/>
      <c r="JAO47" s="516"/>
      <c r="JAP47" s="516"/>
      <c r="JAQ47" s="516"/>
      <c r="JAR47" s="516"/>
      <c r="JAS47" s="516"/>
      <c r="JAT47" s="516"/>
      <c r="JAU47" s="516"/>
      <c r="JAV47" s="516"/>
      <c r="JAW47" s="516"/>
      <c r="JAX47" s="516"/>
      <c r="JAY47" s="516"/>
      <c r="JAZ47" s="516"/>
      <c r="JBA47" s="516"/>
      <c r="JBB47" s="516"/>
      <c r="JBC47" s="516"/>
      <c r="JBD47" s="516"/>
      <c r="JBE47" s="516"/>
      <c r="JBF47" s="516"/>
      <c r="JBG47" s="516"/>
      <c r="JBH47" s="516"/>
      <c r="JBI47" s="516"/>
      <c r="JBJ47" s="516"/>
      <c r="JBK47" s="516"/>
      <c r="JBL47" s="516"/>
      <c r="JBM47" s="516"/>
      <c r="JBN47" s="516"/>
      <c r="JBO47" s="516"/>
      <c r="JBP47" s="516"/>
      <c r="JBQ47" s="516"/>
      <c r="JBR47" s="516"/>
      <c r="JBS47" s="516"/>
      <c r="JBT47" s="516"/>
      <c r="JBU47" s="516"/>
      <c r="JBV47" s="516"/>
      <c r="JBW47" s="516"/>
      <c r="JBX47" s="516"/>
      <c r="JBY47" s="516"/>
      <c r="JBZ47" s="516"/>
      <c r="JCA47" s="516"/>
      <c r="JCB47" s="516"/>
      <c r="JCC47" s="516"/>
      <c r="JCD47" s="516"/>
      <c r="JCE47" s="516"/>
      <c r="JCF47" s="516"/>
      <c r="JCG47" s="516"/>
      <c r="JCH47" s="516"/>
      <c r="JCI47" s="516"/>
      <c r="JCJ47" s="516"/>
      <c r="JCK47" s="516"/>
      <c r="JCL47" s="516"/>
      <c r="JCM47" s="516"/>
      <c r="JCN47" s="516"/>
      <c r="JCO47" s="516"/>
      <c r="JCP47" s="516"/>
      <c r="JCQ47" s="516"/>
      <c r="JCR47" s="516"/>
      <c r="JCS47" s="516"/>
      <c r="JCT47" s="516"/>
      <c r="JCU47" s="516"/>
      <c r="JCV47" s="516"/>
      <c r="JCW47" s="516"/>
      <c r="JCX47" s="516"/>
      <c r="JCY47" s="516"/>
      <c r="JCZ47" s="516"/>
      <c r="JDA47" s="516"/>
      <c r="JDB47" s="516"/>
      <c r="JDC47" s="516"/>
      <c r="JDD47" s="516"/>
      <c r="JDE47" s="516"/>
      <c r="JDF47" s="516"/>
      <c r="JDG47" s="516"/>
      <c r="JDH47" s="516"/>
      <c r="JDI47" s="516"/>
      <c r="JDJ47" s="516"/>
      <c r="JDK47" s="516"/>
      <c r="JDL47" s="516"/>
      <c r="JDM47" s="516"/>
      <c r="JDN47" s="516"/>
      <c r="JDO47" s="516"/>
      <c r="JDP47" s="516"/>
      <c r="JDQ47" s="516"/>
      <c r="JDR47" s="516"/>
      <c r="JDS47" s="516"/>
      <c r="JDT47" s="516"/>
      <c r="JDU47" s="516"/>
      <c r="JDV47" s="516"/>
      <c r="JDW47" s="516"/>
      <c r="JDX47" s="516"/>
      <c r="JDY47" s="516"/>
      <c r="JDZ47" s="516"/>
      <c r="JEA47" s="516"/>
      <c r="JEB47" s="516"/>
      <c r="JEC47" s="516"/>
      <c r="JED47" s="516"/>
      <c r="JEE47" s="516"/>
      <c r="JEF47" s="516"/>
      <c r="JEG47" s="516"/>
      <c r="JEH47" s="516"/>
      <c r="JEI47" s="516"/>
      <c r="JEJ47" s="516"/>
      <c r="JEK47" s="516"/>
      <c r="JEL47" s="516"/>
      <c r="JEM47" s="516"/>
      <c r="JEN47" s="516"/>
      <c r="JEO47" s="516"/>
      <c r="JEP47" s="516"/>
      <c r="JEQ47" s="516"/>
      <c r="JER47" s="516"/>
      <c r="JES47" s="516"/>
      <c r="JET47" s="516"/>
      <c r="JEU47" s="516"/>
      <c r="JEV47" s="516"/>
      <c r="JEW47" s="516"/>
      <c r="JEX47" s="516"/>
      <c r="JEY47" s="516"/>
      <c r="JEZ47" s="516"/>
      <c r="JFA47" s="516"/>
      <c r="JFB47" s="516"/>
      <c r="JFC47" s="516"/>
      <c r="JFD47" s="516"/>
      <c r="JFE47" s="516"/>
      <c r="JFF47" s="516"/>
      <c r="JFG47" s="516"/>
      <c r="JFH47" s="516"/>
      <c r="JFI47" s="516"/>
      <c r="JFJ47" s="516"/>
      <c r="JFK47" s="516"/>
      <c r="JFL47" s="516"/>
      <c r="JFM47" s="516"/>
      <c r="JFN47" s="516"/>
      <c r="JFO47" s="516"/>
      <c r="JFP47" s="516"/>
      <c r="JFQ47" s="516"/>
      <c r="JFR47" s="516"/>
      <c r="JFS47" s="516"/>
      <c r="JFT47" s="516"/>
      <c r="JFU47" s="516"/>
      <c r="JFV47" s="516"/>
      <c r="JFW47" s="516"/>
      <c r="JFX47" s="516"/>
      <c r="JFY47" s="516"/>
      <c r="JFZ47" s="516"/>
      <c r="JGA47" s="516"/>
      <c r="JGB47" s="516"/>
      <c r="JGC47" s="516"/>
      <c r="JGD47" s="516"/>
      <c r="JGE47" s="516"/>
      <c r="JGF47" s="516"/>
      <c r="JGG47" s="516"/>
      <c r="JGH47" s="516"/>
      <c r="JGI47" s="516"/>
      <c r="JGJ47" s="516"/>
      <c r="JGK47" s="516"/>
      <c r="JGL47" s="516"/>
      <c r="JGM47" s="516"/>
      <c r="JGN47" s="516"/>
      <c r="JGO47" s="516"/>
      <c r="JGP47" s="516"/>
      <c r="JGQ47" s="516"/>
      <c r="JGR47" s="516"/>
      <c r="JGS47" s="516"/>
      <c r="JGT47" s="516"/>
      <c r="JGU47" s="516"/>
      <c r="JGV47" s="516"/>
      <c r="JGW47" s="516"/>
      <c r="JGX47" s="516"/>
      <c r="JGY47" s="516"/>
      <c r="JGZ47" s="516"/>
      <c r="JHA47" s="516"/>
      <c r="JHB47" s="516"/>
      <c r="JHC47" s="516"/>
      <c r="JHD47" s="516"/>
      <c r="JHE47" s="516"/>
      <c r="JHF47" s="516"/>
      <c r="JHG47" s="516"/>
      <c r="JHH47" s="516"/>
      <c r="JHI47" s="516"/>
      <c r="JHJ47" s="516"/>
      <c r="JHK47" s="516"/>
      <c r="JHL47" s="516"/>
      <c r="JHM47" s="516"/>
      <c r="JHN47" s="516"/>
      <c r="JHO47" s="516"/>
      <c r="JHP47" s="516"/>
      <c r="JHQ47" s="516"/>
      <c r="JHR47" s="516"/>
      <c r="JHS47" s="516"/>
      <c r="JHT47" s="516"/>
      <c r="JHU47" s="516"/>
      <c r="JHV47" s="516"/>
      <c r="JHW47" s="516"/>
      <c r="JHX47" s="516"/>
      <c r="JHY47" s="516"/>
      <c r="JHZ47" s="516"/>
      <c r="JIA47" s="516"/>
      <c r="JIB47" s="516"/>
      <c r="JIC47" s="516"/>
      <c r="JID47" s="516"/>
      <c r="JIE47" s="516"/>
      <c r="JIF47" s="516"/>
      <c r="JIG47" s="516"/>
      <c r="JIH47" s="516"/>
      <c r="JII47" s="516"/>
      <c r="JIJ47" s="516"/>
      <c r="JIK47" s="516"/>
      <c r="JIL47" s="516"/>
      <c r="JIM47" s="516"/>
      <c r="JIN47" s="516"/>
      <c r="JIO47" s="516"/>
      <c r="JIP47" s="516"/>
      <c r="JIQ47" s="516"/>
      <c r="JIR47" s="516"/>
      <c r="JIS47" s="516"/>
      <c r="JIT47" s="516"/>
      <c r="JIU47" s="516"/>
      <c r="JIV47" s="516"/>
      <c r="JIW47" s="516"/>
      <c r="JIX47" s="516"/>
      <c r="JIY47" s="516"/>
      <c r="JIZ47" s="516"/>
      <c r="JJA47" s="516"/>
      <c r="JJB47" s="516"/>
      <c r="JJC47" s="516"/>
      <c r="JJD47" s="516"/>
      <c r="JJE47" s="516"/>
      <c r="JJF47" s="516"/>
      <c r="JJG47" s="516"/>
      <c r="JJH47" s="516"/>
      <c r="JJI47" s="516"/>
      <c r="JJJ47" s="516"/>
      <c r="JJK47" s="516"/>
      <c r="JJL47" s="516"/>
      <c r="JJM47" s="516"/>
      <c r="JJN47" s="516"/>
      <c r="JJO47" s="516"/>
      <c r="JJP47" s="516"/>
      <c r="JJQ47" s="516"/>
      <c r="JJR47" s="516"/>
      <c r="JJS47" s="516"/>
      <c r="JJT47" s="516"/>
      <c r="JJU47" s="516"/>
      <c r="JJV47" s="516"/>
      <c r="JJW47" s="516"/>
      <c r="JJX47" s="516"/>
      <c r="JJY47" s="516"/>
      <c r="JJZ47" s="516"/>
      <c r="JKA47" s="516"/>
      <c r="JKB47" s="516"/>
      <c r="JKC47" s="516"/>
      <c r="JKD47" s="516"/>
      <c r="JKE47" s="516"/>
      <c r="JKF47" s="516"/>
      <c r="JKG47" s="516"/>
      <c r="JKH47" s="516"/>
      <c r="JKI47" s="516"/>
      <c r="JKJ47" s="516"/>
      <c r="JKK47" s="516"/>
      <c r="JKL47" s="516"/>
      <c r="JKM47" s="516"/>
      <c r="JKN47" s="516"/>
      <c r="JKO47" s="516"/>
      <c r="JKP47" s="516"/>
      <c r="JKQ47" s="516"/>
      <c r="JKR47" s="516"/>
      <c r="JKS47" s="516"/>
      <c r="JKT47" s="516"/>
      <c r="JKU47" s="516"/>
      <c r="JKV47" s="516"/>
      <c r="JKW47" s="516"/>
      <c r="JKX47" s="516"/>
      <c r="JKY47" s="516"/>
      <c r="JKZ47" s="516"/>
      <c r="JLA47" s="516"/>
      <c r="JLB47" s="516"/>
      <c r="JLC47" s="516"/>
      <c r="JLD47" s="516"/>
      <c r="JLE47" s="516"/>
      <c r="JLF47" s="516"/>
      <c r="JLG47" s="516"/>
      <c r="JLH47" s="516"/>
      <c r="JLI47" s="516"/>
      <c r="JLJ47" s="516"/>
      <c r="JLK47" s="516"/>
      <c r="JLL47" s="516"/>
      <c r="JLM47" s="516"/>
      <c r="JLN47" s="516"/>
      <c r="JLO47" s="516"/>
      <c r="JLP47" s="516"/>
      <c r="JLQ47" s="516"/>
      <c r="JLR47" s="516"/>
      <c r="JLS47" s="516"/>
      <c r="JLT47" s="516"/>
      <c r="JLU47" s="516"/>
      <c r="JLV47" s="516"/>
      <c r="JLW47" s="516"/>
      <c r="JLX47" s="516"/>
      <c r="JLY47" s="516"/>
      <c r="JLZ47" s="516"/>
      <c r="JMA47" s="516"/>
      <c r="JMB47" s="516"/>
      <c r="JMC47" s="516"/>
      <c r="JMD47" s="516"/>
      <c r="JME47" s="516"/>
      <c r="JMF47" s="516"/>
      <c r="JMG47" s="516"/>
      <c r="JMH47" s="516"/>
      <c r="JMI47" s="516"/>
      <c r="JMJ47" s="516"/>
      <c r="JMK47" s="516"/>
      <c r="JML47" s="516"/>
      <c r="JMM47" s="516"/>
      <c r="JMN47" s="516"/>
      <c r="JMO47" s="516"/>
      <c r="JMP47" s="516"/>
      <c r="JMQ47" s="516"/>
      <c r="JMR47" s="516"/>
      <c r="JMS47" s="516"/>
      <c r="JMT47" s="516"/>
      <c r="JMU47" s="516"/>
      <c r="JMV47" s="516"/>
      <c r="JMW47" s="516"/>
      <c r="JMX47" s="516"/>
      <c r="JMY47" s="516"/>
      <c r="JMZ47" s="516"/>
      <c r="JNA47" s="516"/>
      <c r="JNB47" s="516"/>
      <c r="JNC47" s="516"/>
      <c r="JND47" s="516"/>
      <c r="JNE47" s="516"/>
      <c r="JNF47" s="516"/>
      <c r="JNG47" s="516"/>
      <c r="JNH47" s="516"/>
      <c r="JNI47" s="516"/>
      <c r="JNJ47" s="516"/>
      <c r="JNK47" s="516"/>
      <c r="JNL47" s="516"/>
      <c r="JNM47" s="516"/>
      <c r="JNN47" s="516"/>
      <c r="JNO47" s="516"/>
      <c r="JNP47" s="516"/>
      <c r="JNQ47" s="516"/>
      <c r="JNR47" s="516"/>
      <c r="JNS47" s="516"/>
      <c r="JNT47" s="516"/>
      <c r="JNU47" s="516"/>
      <c r="JNV47" s="516"/>
      <c r="JNW47" s="516"/>
      <c r="JNX47" s="516"/>
      <c r="JNY47" s="516"/>
      <c r="JNZ47" s="516"/>
      <c r="JOA47" s="516"/>
      <c r="JOB47" s="516"/>
      <c r="JOC47" s="516"/>
      <c r="JOD47" s="516"/>
      <c r="JOE47" s="516"/>
      <c r="JOF47" s="516"/>
      <c r="JOG47" s="516"/>
      <c r="JOH47" s="516"/>
      <c r="JOI47" s="516"/>
      <c r="JOJ47" s="516"/>
      <c r="JOK47" s="516"/>
      <c r="JOL47" s="516"/>
      <c r="JOM47" s="516"/>
      <c r="JON47" s="516"/>
      <c r="JOO47" s="516"/>
      <c r="JOP47" s="516"/>
      <c r="JOQ47" s="516"/>
      <c r="JOR47" s="516"/>
      <c r="JOS47" s="516"/>
      <c r="JOT47" s="516"/>
      <c r="JOU47" s="516"/>
      <c r="JOV47" s="516"/>
      <c r="JOW47" s="516"/>
      <c r="JOX47" s="516"/>
      <c r="JOY47" s="516"/>
      <c r="JOZ47" s="516"/>
      <c r="JPA47" s="516"/>
      <c r="JPB47" s="516"/>
      <c r="JPC47" s="516"/>
      <c r="JPD47" s="516"/>
      <c r="JPE47" s="516"/>
      <c r="JPF47" s="516"/>
      <c r="JPG47" s="516"/>
      <c r="JPH47" s="516"/>
      <c r="JPI47" s="516"/>
      <c r="JPJ47" s="516"/>
      <c r="JPK47" s="516"/>
      <c r="JPL47" s="516"/>
      <c r="JPM47" s="516"/>
      <c r="JPN47" s="516"/>
      <c r="JPO47" s="516"/>
      <c r="JPP47" s="516"/>
      <c r="JPQ47" s="516"/>
      <c r="JPR47" s="516"/>
      <c r="JPS47" s="516"/>
      <c r="JPT47" s="516"/>
      <c r="JPU47" s="516"/>
      <c r="JPV47" s="516"/>
      <c r="JPW47" s="516"/>
      <c r="JPX47" s="516"/>
      <c r="JPY47" s="516"/>
      <c r="JPZ47" s="516"/>
      <c r="JQA47" s="516"/>
      <c r="JQB47" s="516"/>
      <c r="JQC47" s="516"/>
      <c r="JQD47" s="516"/>
      <c r="JQE47" s="516"/>
      <c r="JQF47" s="516"/>
      <c r="JQG47" s="516"/>
      <c r="JQH47" s="516"/>
      <c r="JQI47" s="516"/>
      <c r="JQJ47" s="516"/>
      <c r="JQK47" s="516"/>
      <c r="JQL47" s="516"/>
      <c r="JQM47" s="516"/>
      <c r="JQN47" s="516"/>
      <c r="JQO47" s="516"/>
      <c r="JQP47" s="516"/>
      <c r="JQQ47" s="516"/>
      <c r="JQR47" s="516"/>
      <c r="JQS47" s="516"/>
      <c r="JQT47" s="516"/>
      <c r="JQU47" s="516"/>
      <c r="JQV47" s="516"/>
      <c r="JQW47" s="516"/>
      <c r="JQX47" s="516"/>
      <c r="JQY47" s="516"/>
      <c r="JQZ47" s="516"/>
      <c r="JRA47" s="516"/>
      <c r="JRB47" s="516"/>
      <c r="JRC47" s="516"/>
      <c r="JRD47" s="516"/>
      <c r="JRE47" s="516"/>
      <c r="JRF47" s="516"/>
      <c r="JRG47" s="516"/>
      <c r="JRH47" s="516"/>
      <c r="JRI47" s="516"/>
      <c r="JRJ47" s="516"/>
      <c r="JRK47" s="516"/>
      <c r="JRL47" s="516"/>
      <c r="JRM47" s="516"/>
      <c r="JRN47" s="516"/>
      <c r="JRO47" s="516"/>
      <c r="JRP47" s="516"/>
      <c r="JRQ47" s="516"/>
      <c r="JRR47" s="516"/>
      <c r="JRS47" s="516"/>
      <c r="JRT47" s="516"/>
      <c r="JRU47" s="516"/>
      <c r="JRV47" s="516"/>
      <c r="JRW47" s="516"/>
      <c r="JRX47" s="516"/>
      <c r="JRY47" s="516"/>
      <c r="JRZ47" s="516"/>
      <c r="JSA47" s="516"/>
      <c r="JSB47" s="516"/>
      <c r="JSC47" s="516"/>
      <c r="JSD47" s="516"/>
      <c r="JSE47" s="516"/>
      <c r="JSF47" s="516"/>
      <c r="JSG47" s="516"/>
      <c r="JSH47" s="516"/>
      <c r="JSI47" s="516"/>
      <c r="JSJ47" s="516"/>
      <c r="JSK47" s="516"/>
      <c r="JSL47" s="516"/>
      <c r="JSM47" s="516"/>
      <c r="JSN47" s="516"/>
      <c r="JSO47" s="516"/>
      <c r="JSP47" s="516"/>
      <c r="JSQ47" s="516"/>
      <c r="JSR47" s="516"/>
      <c r="JSS47" s="516"/>
      <c r="JST47" s="516"/>
      <c r="JSU47" s="516"/>
      <c r="JSV47" s="516"/>
      <c r="JSW47" s="516"/>
      <c r="JSX47" s="516"/>
      <c r="JSY47" s="516"/>
      <c r="JSZ47" s="516"/>
      <c r="JTA47" s="516"/>
      <c r="JTB47" s="516"/>
      <c r="JTC47" s="516"/>
      <c r="JTD47" s="516"/>
      <c r="JTE47" s="516"/>
      <c r="JTF47" s="516"/>
      <c r="JTG47" s="516"/>
      <c r="JTH47" s="516"/>
      <c r="JTI47" s="516"/>
      <c r="JTJ47" s="516"/>
      <c r="JTK47" s="516"/>
      <c r="JTL47" s="516"/>
      <c r="JTM47" s="516"/>
      <c r="JTN47" s="516"/>
      <c r="JTO47" s="516"/>
      <c r="JTP47" s="516"/>
      <c r="JTQ47" s="516"/>
      <c r="JTR47" s="516"/>
      <c r="JTS47" s="516"/>
      <c r="JTT47" s="516"/>
      <c r="JTU47" s="516"/>
      <c r="JTV47" s="516"/>
      <c r="JTW47" s="516"/>
      <c r="JTX47" s="516"/>
      <c r="JTY47" s="516"/>
      <c r="JTZ47" s="516"/>
      <c r="JUA47" s="516"/>
      <c r="JUB47" s="516"/>
      <c r="JUC47" s="516"/>
      <c r="JUD47" s="516"/>
      <c r="JUE47" s="516"/>
      <c r="JUF47" s="516"/>
      <c r="JUG47" s="516"/>
      <c r="JUH47" s="516"/>
      <c r="JUI47" s="516"/>
      <c r="JUJ47" s="516"/>
      <c r="JUK47" s="516"/>
      <c r="JUL47" s="516"/>
      <c r="JUM47" s="516"/>
      <c r="JUN47" s="516"/>
      <c r="JUO47" s="516"/>
      <c r="JUP47" s="516"/>
      <c r="JUQ47" s="516"/>
      <c r="JUR47" s="516"/>
      <c r="JUS47" s="516"/>
      <c r="JUT47" s="516"/>
      <c r="JUU47" s="516"/>
      <c r="JUV47" s="516"/>
      <c r="JUW47" s="516"/>
      <c r="JUX47" s="516"/>
      <c r="JUY47" s="516"/>
      <c r="JUZ47" s="516"/>
      <c r="JVA47" s="516"/>
      <c r="JVB47" s="516"/>
      <c r="JVC47" s="516"/>
      <c r="JVD47" s="516"/>
      <c r="JVE47" s="516"/>
      <c r="JVF47" s="516"/>
      <c r="JVG47" s="516"/>
      <c r="JVH47" s="516"/>
      <c r="JVI47" s="516"/>
      <c r="JVJ47" s="516"/>
      <c r="JVK47" s="516"/>
      <c r="JVL47" s="516"/>
      <c r="JVM47" s="516"/>
      <c r="JVN47" s="516"/>
      <c r="JVO47" s="516"/>
      <c r="JVP47" s="516"/>
      <c r="JVQ47" s="516"/>
      <c r="JVR47" s="516"/>
      <c r="JVS47" s="516"/>
      <c r="JVT47" s="516"/>
      <c r="JVU47" s="516"/>
      <c r="JVV47" s="516"/>
      <c r="JVW47" s="516"/>
      <c r="JVX47" s="516"/>
      <c r="JVY47" s="516"/>
      <c r="JVZ47" s="516"/>
      <c r="JWA47" s="516"/>
      <c r="JWB47" s="516"/>
      <c r="JWC47" s="516"/>
      <c r="JWD47" s="516"/>
      <c r="JWE47" s="516"/>
      <c r="JWF47" s="516"/>
      <c r="JWG47" s="516"/>
      <c r="JWH47" s="516"/>
      <c r="JWI47" s="516"/>
      <c r="JWJ47" s="516"/>
      <c r="JWK47" s="516"/>
      <c r="JWL47" s="516"/>
      <c r="JWM47" s="516"/>
      <c r="JWN47" s="516"/>
      <c r="JWO47" s="516"/>
      <c r="JWP47" s="516"/>
      <c r="JWQ47" s="516"/>
      <c r="JWR47" s="516"/>
      <c r="JWS47" s="516"/>
      <c r="JWT47" s="516"/>
      <c r="JWU47" s="516"/>
      <c r="JWV47" s="516"/>
      <c r="JWW47" s="516"/>
      <c r="JWX47" s="516"/>
      <c r="JWY47" s="516"/>
      <c r="JWZ47" s="516"/>
      <c r="JXA47" s="516"/>
      <c r="JXB47" s="516"/>
      <c r="JXC47" s="516"/>
      <c r="JXD47" s="516"/>
      <c r="JXE47" s="516"/>
      <c r="JXF47" s="516"/>
      <c r="JXG47" s="516"/>
      <c r="JXH47" s="516"/>
      <c r="JXI47" s="516"/>
      <c r="JXJ47" s="516"/>
      <c r="JXK47" s="516"/>
      <c r="JXL47" s="516"/>
      <c r="JXM47" s="516"/>
      <c r="JXN47" s="516"/>
      <c r="JXO47" s="516"/>
      <c r="JXP47" s="516"/>
      <c r="JXQ47" s="516"/>
      <c r="JXR47" s="516"/>
      <c r="JXS47" s="516"/>
      <c r="JXT47" s="516"/>
      <c r="JXU47" s="516"/>
      <c r="JXV47" s="516"/>
      <c r="JXW47" s="516"/>
      <c r="JXX47" s="516"/>
      <c r="JXY47" s="516"/>
      <c r="JXZ47" s="516"/>
      <c r="JYA47" s="516"/>
      <c r="JYB47" s="516"/>
      <c r="JYC47" s="516"/>
      <c r="JYD47" s="516"/>
      <c r="JYE47" s="516"/>
      <c r="JYF47" s="516"/>
      <c r="JYG47" s="516"/>
      <c r="JYH47" s="516"/>
      <c r="JYI47" s="516"/>
      <c r="JYJ47" s="516"/>
      <c r="JYK47" s="516"/>
      <c r="JYL47" s="516"/>
      <c r="JYM47" s="516"/>
      <c r="JYN47" s="516"/>
      <c r="JYO47" s="516"/>
      <c r="JYP47" s="516"/>
      <c r="JYQ47" s="516"/>
      <c r="JYR47" s="516"/>
      <c r="JYS47" s="516"/>
      <c r="JYT47" s="516"/>
      <c r="JYU47" s="516"/>
      <c r="JYV47" s="516"/>
      <c r="JYW47" s="516"/>
      <c r="JYX47" s="516"/>
      <c r="JYY47" s="516"/>
      <c r="JYZ47" s="516"/>
      <c r="JZA47" s="516"/>
      <c r="JZB47" s="516"/>
      <c r="JZC47" s="516"/>
      <c r="JZD47" s="516"/>
      <c r="JZE47" s="516"/>
      <c r="JZF47" s="516"/>
      <c r="JZG47" s="516"/>
      <c r="JZH47" s="516"/>
      <c r="JZI47" s="516"/>
      <c r="JZJ47" s="516"/>
      <c r="JZK47" s="516"/>
      <c r="JZL47" s="516"/>
      <c r="JZM47" s="516"/>
      <c r="JZN47" s="516"/>
      <c r="JZO47" s="516"/>
      <c r="JZP47" s="516"/>
      <c r="JZQ47" s="516"/>
      <c r="JZR47" s="516"/>
      <c r="JZS47" s="516"/>
      <c r="JZT47" s="516"/>
      <c r="JZU47" s="516"/>
      <c r="JZV47" s="516"/>
      <c r="JZW47" s="516"/>
      <c r="JZX47" s="516"/>
      <c r="JZY47" s="516"/>
      <c r="JZZ47" s="516"/>
      <c r="KAA47" s="516"/>
      <c r="KAB47" s="516"/>
      <c r="KAC47" s="516"/>
      <c r="KAD47" s="516"/>
      <c r="KAE47" s="516"/>
      <c r="KAF47" s="516"/>
      <c r="KAG47" s="516"/>
      <c r="KAH47" s="516"/>
      <c r="KAI47" s="516"/>
      <c r="KAJ47" s="516"/>
      <c r="KAK47" s="516"/>
      <c r="KAL47" s="516"/>
      <c r="KAM47" s="516"/>
      <c r="KAN47" s="516"/>
      <c r="KAO47" s="516"/>
      <c r="KAP47" s="516"/>
      <c r="KAQ47" s="516"/>
      <c r="KAR47" s="516"/>
      <c r="KAS47" s="516"/>
      <c r="KAT47" s="516"/>
      <c r="KAU47" s="516"/>
      <c r="KAV47" s="516"/>
      <c r="KAW47" s="516"/>
      <c r="KAX47" s="516"/>
      <c r="KAY47" s="516"/>
      <c r="KAZ47" s="516"/>
      <c r="KBA47" s="516"/>
      <c r="KBB47" s="516"/>
      <c r="KBC47" s="516"/>
      <c r="KBD47" s="516"/>
      <c r="KBE47" s="516"/>
      <c r="KBF47" s="516"/>
      <c r="KBG47" s="516"/>
      <c r="KBH47" s="516"/>
      <c r="KBI47" s="516"/>
      <c r="KBJ47" s="516"/>
      <c r="KBK47" s="516"/>
      <c r="KBL47" s="516"/>
      <c r="KBM47" s="516"/>
      <c r="KBN47" s="516"/>
      <c r="KBO47" s="516"/>
      <c r="KBP47" s="516"/>
      <c r="KBQ47" s="516"/>
      <c r="KBR47" s="516"/>
      <c r="KBS47" s="516"/>
      <c r="KBT47" s="516"/>
      <c r="KBU47" s="516"/>
      <c r="KBV47" s="516"/>
      <c r="KBW47" s="516"/>
      <c r="KBX47" s="516"/>
      <c r="KBY47" s="516"/>
      <c r="KBZ47" s="516"/>
      <c r="KCA47" s="516"/>
      <c r="KCB47" s="516"/>
      <c r="KCC47" s="516"/>
      <c r="KCD47" s="516"/>
      <c r="KCE47" s="516"/>
      <c r="KCF47" s="516"/>
      <c r="KCG47" s="516"/>
      <c r="KCH47" s="516"/>
      <c r="KCI47" s="516"/>
      <c r="KCJ47" s="516"/>
      <c r="KCK47" s="516"/>
      <c r="KCL47" s="516"/>
      <c r="KCM47" s="516"/>
      <c r="KCN47" s="516"/>
      <c r="KCO47" s="516"/>
      <c r="KCP47" s="516"/>
      <c r="KCQ47" s="516"/>
      <c r="KCR47" s="516"/>
      <c r="KCS47" s="516"/>
      <c r="KCT47" s="516"/>
      <c r="KCU47" s="516"/>
      <c r="KCV47" s="516"/>
      <c r="KCW47" s="516"/>
      <c r="KCX47" s="516"/>
      <c r="KCY47" s="516"/>
      <c r="KCZ47" s="516"/>
      <c r="KDA47" s="516"/>
      <c r="KDB47" s="516"/>
      <c r="KDC47" s="516"/>
      <c r="KDD47" s="516"/>
      <c r="KDE47" s="516"/>
      <c r="KDF47" s="516"/>
      <c r="KDG47" s="516"/>
      <c r="KDH47" s="516"/>
      <c r="KDI47" s="516"/>
      <c r="KDJ47" s="516"/>
      <c r="KDK47" s="516"/>
      <c r="KDL47" s="516"/>
      <c r="KDM47" s="516"/>
      <c r="KDN47" s="516"/>
      <c r="KDO47" s="516"/>
      <c r="KDP47" s="516"/>
      <c r="KDQ47" s="516"/>
      <c r="KDR47" s="516"/>
      <c r="KDS47" s="516"/>
      <c r="KDT47" s="516"/>
      <c r="KDU47" s="516"/>
      <c r="KDV47" s="516"/>
      <c r="KDW47" s="516"/>
      <c r="KDX47" s="516"/>
      <c r="KDY47" s="516"/>
      <c r="KDZ47" s="516"/>
      <c r="KEA47" s="516"/>
      <c r="KEB47" s="516"/>
      <c r="KEC47" s="516"/>
      <c r="KED47" s="516"/>
      <c r="KEE47" s="516"/>
      <c r="KEF47" s="516"/>
      <c r="KEG47" s="516"/>
      <c r="KEH47" s="516"/>
      <c r="KEI47" s="516"/>
      <c r="KEJ47" s="516"/>
      <c r="KEK47" s="516"/>
      <c r="KEL47" s="516"/>
      <c r="KEM47" s="516"/>
      <c r="KEN47" s="516"/>
      <c r="KEO47" s="516"/>
      <c r="KEP47" s="516"/>
      <c r="KEQ47" s="516"/>
      <c r="KER47" s="516"/>
      <c r="KES47" s="516"/>
      <c r="KET47" s="516"/>
      <c r="KEU47" s="516"/>
      <c r="KEV47" s="516"/>
      <c r="KEW47" s="516"/>
      <c r="KEX47" s="516"/>
      <c r="KEY47" s="516"/>
      <c r="KEZ47" s="516"/>
      <c r="KFA47" s="516"/>
      <c r="KFB47" s="516"/>
      <c r="KFC47" s="516"/>
      <c r="KFD47" s="516"/>
      <c r="KFE47" s="516"/>
      <c r="KFF47" s="516"/>
      <c r="KFG47" s="516"/>
      <c r="KFH47" s="516"/>
      <c r="KFI47" s="516"/>
      <c r="KFJ47" s="516"/>
      <c r="KFK47" s="516"/>
      <c r="KFL47" s="516"/>
      <c r="KFM47" s="516"/>
      <c r="KFN47" s="516"/>
      <c r="KFO47" s="516"/>
      <c r="KFP47" s="516"/>
      <c r="KFQ47" s="516"/>
      <c r="KFR47" s="516"/>
      <c r="KFS47" s="516"/>
      <c r="KFT47" s="516"/>
      <c r="KFU47" s="516"/>
      <c r="KFV47" s="516"/>
      <c r="KFW47" s="516"/>
      <c r="KFX47" s="516"/>
      <c r="KFY47" s="516"/>
      <c r="KFZ47" s="516"/>
      <c r="KGA47" s="516"/>
      <c r="KGB47" s="516"/>
      <c r="KGC47" s="516"/>
      <c r="KGD47" s="516"/>
      <c r="KGE47" s="516"/>
      <c r="KGF47" s="516"/>
      <c r="KGG47" s="516"/>
      <c r="KGH47" s="516"/>
      <c r="KGI47" s="516"/>
      <c r="KGJ47" s="516"/>
      <c r="KGK47" s="516"/>
      <c r="KGL47" s="516"/>
      <c r="KGM47" s="516"/>
      <c r="KGN47" s="516"/>
      <c r="KGO47" s="516"/>
      <c r="KGP47" s="516"/>
      <c r="KGQ47" s="516"/>
      <c r="KGR47" s="516"/>
      <c r="KGS47" s="516"/>
      <c r="KGT47" s="516"/>
      <c r="KGU47" s="516"/>
      <c r="KGV47" s="516"/>
      <c r="KGW47" s="516"/>
      <c r="KGX47" s="516"/>
      <c r="KGY47" s="516"/>
      <c r="KGZ47" s="516"/>
      <c r="KHA47" s="516"/>
      <c r="KHB47" s="516"/>
      <c r="KHC47" s="516"/>
      <c r="KHD47" s="516"/>
      <c r="KHE47" s="516"/>
      <c r="KHF47" s="516"/>
      <c r="KHG47" s="516"/>
      <c r="KHH47" s="516"/>
      <c r="KHI47" s="516"/>
      <c r="KHJ47" s="516"/>
      <c r="KHK47" s="516"/>
      <c r="KHL47" s="516"/>
      <c r="KHM47" s="516"/>
      <c r="KHN47" s="516"/>
      <c r="KHO47" s="516"/>
      <c r="KHP47" s="516"/>
      <c r="KHQ47" s="516"/>
      <c r="KHR47" s="516"/>
      <c r="KHS47" s="516"/>
      <c r="KHT47" s="516"/>
      <c r="KHU47" s="516"/>
      <c r="KHV47" s="516"/>
      <c r="KHW47" s="516"/>
      <c r="KHX47" s="516"/>
      <c r="KHY47" s="516"/>
      <c r="KHZ47" s="516"/>
      <c r="KIA47" s="516"/>
      <c r="KIB47" s="516"/>
      <c r="KIC47" s="516"/>
      <c r="KID47" s="516"/>
      <c r="KIE47" s="516"/>
      <c r="KIF47" s="516"/>
      <c r="KIG47" s="516"/>
      <c r="KIH47" s="516"/>
      <c r="KII47" s="516"/>
      <c r="KIJ47" s="516"/>
      <c r="KIK47" s="516"/>
      <c r="KIL47" s="516"/>
      <c r="KIM47" s="516"/>
      <c r="KIN47" s="516"/>
      <c r="KIO47" s="516"/>
      <c r="KIP47" s="516"/>
      <c r="KIQ47" s="516"/>
      <c r="KIR47" s="516"/>
      <c r="KIS47" s="516"/>
      <c r="KIT47" s="516"/>
      <c r="KIU47" s="516"/>
      <c r="KIV47" s="516"/>
      <c r="KIW47" s="516"/>
      <c r="KIX47" s="516"/>
      <c r="KIY47" s="516"/>
      <c r="KIZ47" s="516"/>
      <c r="KJA47" s="516"/>
      <c r="KJB47" s="516"/>
      <c r="KJC47" s="516"/>
      <c r="KJD47" s="516"/>
      <c r="KJE47" s="516"/>
      <c r="KJF47" s="516"/>
      <c r="KJG47" s="516"/>
      <c r="KJH47" s="516"/>
      <c r="KJI47" s="516"/>
      <c r="KJJ47" s="516"/>
      <c r="KJK47" s="516"/>
      <c r="KJL47" s="516"/>
      <c r="KJM47" s="516"/>
      <c r="KJN47" s="516"/>
      <c r="KJO47" s="516"/>
      <c r="KJP47" s="516"/>
      <c r="KJQ47" s="516"/>
      <c r="KJR47" s="516"/>
      <c r="KJS47" s="516"/>
      <c r="KJT47" s="516"/>
      <c r="KJU47" s="516"/>
      <c r="KJV47" s="516"/>
      <c r="KJW47" s="516"/>
      <c r="KJX47" s="516"/>
      <c r="KJY47" s="516"/>
      <c r="KJZ47" s="516"/>
      <c r="KKA47" s="516"/>
      <c r="KKB47" s="516"/>
      <c r="KKC47" s="516"/>
      <c r="KKD47" s="516"/>
      <c r="KKE47" s="516"/>
      <c r="KKF47" s="516"/>
      <c r="KKG47" s="516"/>
      <c r="KKH47" s="516"/>
      <c r="KKI47" s="516"/>
      <c r="KKJ47" s="516"/>
      <c r="KKK47" s="516"/>
      <c r="KKL47" s="516"/>
      <c r="KKM47" s="516"/>
      <c r="KKN47" s="516"/>
      <c r="KKO47" s="516"/>
      <c r="KKP47" s="516"/>
      <c r="KKQ47" s="516"/>
      <c r="KKR47" s="516"/>
      <c r="KKS47" s="516"/>
      <c r="KKT47" s="516"/>
      <c r="KKU47" s="516"/>
      <c r="KKV47" s="516"/>
      <c r="KKW47" s="516"/>
      <c r="KKX47" s="516"/>
      <c r="KKY47" s="516"/>
      <c r="KKZ47" s="516"/>
      <c r="KLA47" s="516"/>
      <c r="KLB47" s="516"/>
      <c r="KLC47" s="516"/>
      <c r="KLD47" s="516"/>
      <c r="KLE47" s="516"/>
      <c r="KLF47" s="516"/>
      <c r="KLG47" s="516"/>
      <c r="KLH47" s="516"/>
      <c r="KLI47" s="516"/>
      <c r="KLJ47" s="516"/>
      <c r="KLK47" s="516"/>
      <c r="KLL47" s="516"/>
      <c r="KLM47" s="516"/>
      <c r="KLN47" s="516"/>
      <c r="KLO47" s="516"/>
      <c r="KLP47" s="516"/>
      <c r="KLQ47" s="516"/>
      <c r="KLR47" s="516"/>
      <c r="KLS47" s="516"/>
      <c r="KLT47" s="516"/>
      <c r="KLU47" s="516"/>
      <c r="KLV47" s="516"/>
      <c r="KLW47" s="516"/>
      <c r="KLX47" s="516"/>
      <c r="KLY47" s="516"/>
      <c r="KLZ47" s="516"/>
      <c r="KMA47" s="516"/>
      <c r="KMB47" s="516"/>
      <c r="KMC47" s="516"/>
      <c r="KMD47" s="516"/>
      <c r="KME47" s="516"/>
      <c r="KMF47" s="516"/>
      <c r="KMG47" s="516"/>
      <c r="KMH47" s="516"/>
      <c r="KMI47" s="516"/>
      <c r="KMJ47" s="516"/>
      <c r="KMK47" s="516"/>
      <c r="KML47" s="516"/>
      <c r="KMM47" s="516"/>
      <c r="KMN47" s="516"/>
      <c r="KMO47" s="516"/>
      <c r="KMP47" s="516"/>
      <c r="KMQ47" s="516"/>
      <c r="KMR47" s="516"/>
      <c r="KMS47" s="516"/>
      <c r="KMT47" s="516"/>
      <c r="KMU47" s="516"/>
      <c r="KMV47" s="516"/>
      <c r="KMW47" s="516"/>
      <c r="KMX47" s="516"/>
      <c r="KMY47" s="516"/>
      <c r="KMZ47" s="516"/>
      <c r="KNA47" s="516"/>
      <c r="KNB47" s="516"/>
      <c r="KNC47" s="516"/>
      <c r="KND47" s="516"/>
      <c r="KNE47" s="516"/>
      <c r="KNF47" s="516"/>
      <c r="KNG47" s="516"/>
      <c r="KNH47" s="516"/>
      <c r="KNI47" s="516"/>
      <c r="KNJ47" s="516"/>
      <c r="KNK47" s="516"/>
      <c r="KNL47" s="516"/>
      <c r="KNM47" s="516"/>
      <c r="KNN47" s="516"/>
      <c r="KNO47" s="516"/>
      <c r="KNP47" s="516"/>
      <c r="KNQ47" s="516"/>
      <c r="KNR47" s="516"/>
      <c r="KNS47" s="516"/>
      <c r="KNT47" s="516"/>
      <c r="KNU47" s="516"/>
      <c r="KNV47" s="516"/>
      <c r="KNW47" s="516"/>
      <c r="KNX47" s="516"/>
      <c r="KNY47" s="516"/>
      <c r="KNZ47" s="516"/>
      <c r="KOA47" s="516"/>
      <c r="KOB47" s="516"/>
      <c r="KOC47" s="516"/>
      <c r="KOD47" s="516"/>
      <c r="KOE47" s="516"/>
      <c r="KOF47" s="516"/>
      <c r="KOG47" s="516"/>
      <c r="KOH47" s="516"/>
      <c r="KOI47" s="516"/>
      <c r="KOJ47" s="516"/>
      <c r="KOK47" s="516"/>
      <c r="KOL47" s="516"/>
      <c r="KOM47" s="516"/>
      <c r="KON47" s="516"/>
      <c r="KOO47" s="516"/>
      <c r="KOP47" s="516"/>
      <c r="KOQ47" s="516"/>
      <c r="KOR47" s="516"/>
      <c r="KOS47" s="516"/>
      <c r="KOT47" s="516"/>
      <c r="KOU47" s="516"/>
      <c r="KOV47" s="516"/>
      <c r="KOW47" s="516"/>
      <c r="KOX47" s="516"/>
      <c r="KOY47" s="516"/>
      <c r="KOZ47" s="516"/>
      <c r="KPA47" s="516"/>
      <c r="KPB47" s="516"/>
      <c r="KPC47" s="516"/>
      <c r="KPD47" s="516"/>
      <c r="KPE47" s="516"/>
      <c r="KPF47" s="516"/>
      <c r="KPG47" s="516"/>
      <c r="KPH47" s="516"/>
      <c r="KPI47" s="516"/>
      <c r="KPJ47" s="516"/>
      <c r="KPK47" s="516"/>
      <c r="KPL47" s="516"/>
      <c r="KPM47" s="516"/>
      <c r="KPN47" s="516"/>
      <c r="KPO47" s="516"/>
      <c r="KPP47" s="516"/>
      <c r="KPQ47" s="516"/>
      <c r="KPR47" s="516"/>
      <c r="KPS47" s="516"/>
      <c r="KPT47" s="516"/>
      <c r="KPU47" s="516"/>
      <c r="KPV47" s="516"/>
      <c r="KPW47" s="516"/>
      <c r="KPX47" s="516"/>
      <c r="KPY47" s="516"/>
      <c r="KPZ47" s="516"/>
      <c r="KQA47" s="516"/>
      <c r="KQB47" s="516"/>
      <c r="KQC47" s="516"/>
      <c r="KQD47" s="516"/>
      <c r="KQE47" s="516"/>
      <c r="KQF47" s="516"/>
      <c r="KQG47" s="516"/>
      <c r="KQH47" s="516"/>
      <c r="KQI47" s="516"/>
      <c r="KQJ47" s="516"/>
      <c r="KQK47" s="516"/>
      <c r="KQL47" s="516"/>
      <c r="KQM47" s="516"/>
      <c r="KQN47" s="516"/>
      <c r="KQO47" s="516"/>
      <c r="KQP47" s="516"/>
      <c r="KQQ47" s="516"/>
      <c r="KQR47" s="516"/>
      <c r="KQS47" s="516"/>
      <c r="KQT47" s="516"/>
      <c r="KQU47" s="516"/>
      <c r="KQV47" s="516"/>
      <c r="KQW47" s="516"/>
      <c r="KQX47" s="516"/>
      <c r="KQY47" s="516"/>
      <c r="KQZ47" s="516"/>
      <c r="KRA47" s="516"/>
      <c r="KRB47" s="516"/>
      <c r="KRC47" s="516"/>
      <c r="KRD47" s="516"/>
      <c r="KRE47" s="516"/>
      <c r="KRF47" s="516"/>
      <c r="KRG47" s="516"/>
      <c r="KRH47" s="516"/>
      <c r="KRI47" s="516"/>
      <c r="KRJ47" s="516"/>
      <c r="KRK47" s="516"/>
      <c r="KRL47" s="516"/>
      <c r="KRM47" s="516"/>
      <c r="KRN47" s="516"/>
      <c r="KRO47" s="516"/>
      <c r="KRP47" s="516"/>
      <c r="KRQ47" s="516"/>
      <c r="KRR47" s="516"/>
      <c r="KRS47" s="516"/>
      <c r="KRT47" s="516"/>
      <c r="KRU47" s="516"/>
      <c r="KRV47" s="516"/>
      <c r="KRW47" s="516"/>
      <c r="KRX47" s="516"/>
      <c r="KRY47" s="516"/>
      <c r="KRZ47" s="516"/>
      <c r="KSA47" s="516"/>
      <c r="KSB47" s="516"/>
      <c r="KSC47" s="516"/>
      <c r="KSD47" s="516"/>
      <c r="KSE47" s="516"/>
      <c r="KSF47" s="516"/>
      <c r="KSG47" s="516"/>
      <c r="KSH47" s="516"/>
      <c r="KSI47" s="516"/>
      <c r="KSJ47" s="516"/>
      <c r="KSK47" s="516"/>
      <c r="KSL47" s="516"/>
      <c r="KSM47" s="516"/>
      <c r="KSN47" s="516"/>
      <c r="KSO47" s="516"/>
      <c r="KSP47" s="516"/>
      <c r="KSQ47" s="516"/>
      <c r="KSR47" s="516"/>
      <c r="KSS47" s="516"/>
      <c r="KST47" s="516"/>
      <c r="KSU47" s="516"/>
      <c r="KSV47" s="516"/>
      <c r="KSW47" s="516"/>
      <c r="KSX47" s="516"/>
      <c r="KSY47" s="516"/>
      <c r="KSZ47" s="516"/>
      <c r="KTA47" s="516"/>
      <c r="KTB47" s="516"/>
      <c r="KTC47" s="516"/>
      <c r="KTD47" s="516"/>
      <c r="KTE47" s="516"/>
      <c r="KTF47" s="516"/>
      <c r="KTG47" s="516"/>
      <c r="KTH47" s="516"/>
      <c r="KTI47" s="516"/>
      <c r="KTJ47" s="516"/>
      <c r="KTK47" s="516"/>
      <c r="KTL47" s="516"/>
      <c r="KTM47" s="516"/>
      <c r="KTN47" s="516"/>
      <c r="KTO47" s="516"/>
      <c r="KTP47" s="516"/>
      <c r="KTQ47" s="516"/>
      <c r="KTR47" s="516"/>
      <c r="KTS47" s="516"/>
      <c r="KTT47" s="516"/>
      <c r="KTU47" s="516"/>
      <c r="KTV47" s="516"/>
      <c r="KTW47" s="516"/>
      <c r="KTX47" s="516"/>
      <c r="KTY47" s="516"/>
      <c r="KTZ47" s="516"/>
      <c r="KUA47" s="516"/>
      <c r="KUB47" s="516"/>
      <c r="KUC47" s="516"/>
      <c r="KUD47" s="516"/>
      <c r="KUE47" s="516"/>
      <c r="KUF47" s="516"/>
      <c r="KUG47" s="516"/>
      <c r="KUH47" s="516"/>
      <c r="KUI47" s="516"/>
      <c r="KUJ47" s="516"/>
      <c r="KUK47" s="516"/>
      <c r="KUL47" s="516"/>
      <c r="KUM47" s="516"/>
      <c r="KUN47" s="516"/>
      <c r="KUO47" s="516"/>
      <c r="KUP47" s="516"/>
      <c r="KUQ47" s="516"/>
      <c r="KUR47" s="516"/>
      <c r="KUS47" s="516"/>
      <c r="KUT47" s="516"/>
      <c r="KUU47" s="516"/>
      <c r="KUV47" s="516"/>
      <c r="KUW47" s="516"/>
      <c r="KUX47" s="516"/>
      <c r="KUY47" s="516"/>
      <c r="KUZ47" s="516"/>
      <c r="KVA47" s="516"/>
      <c r="KVB47" s="516"/>
      <c r="KVC47" s="516"/>
      <c r="KVD47" s="516"/>
      <c r="KVE47" s="516"/>
      <c r="KVF47" s="516"/>
      <c r="KVG47" s="516"/>
      <c r="KVH47" s="516"/>
      <c r="KVI47" s="516"/>
      <c r="KVJ47" s="516"/>
      <c r="KVK47" s="516"/>
      <c r="KVL47" s="516"/>
      <c r="KVM47" s="516"/>
      <c r="KVN47" s="516"/>
      <c r="KVO47" s="516"/>
      <c r="KVP47" s="516"/>
      <c r="KVQ47" s="516"/>
      <c r="KVR47" s="516"/>
      <c r="KVS47" s="516"/>
      <c r="KVT47" s="516"/>
      <c r="KVU47" s="516"/>
      <c r="KVV47" s="516"/>
      <c r="KVW47" s="516"/>
      <c r="KVX47" s="516"/>
      <c r="KVY47" s="516"/>
      <c r="KVZ47" s="516"/>
      <c r="KWA47" s="516"/>
      <c r="KWB47" s="516"/>
      <c r="KWC47" s="516"/>
      <c r="KWD47" s="516"/>
      <c r="KWE47" s="516"/>
      <c r="KWF47" s="516"/>
      <c r="KWG47" s="516"/>
      <c r="KWH47" s="516"/>
      <c r="KWI47" s="516"/>
      <c r="KWJ47" s="516"/>
      <c r="KWK47" s="516"/>
      <c r="KWL47" s="516"/>
      <c r="KWM47" s="516"/>
      <c r="KWN47" s="516"/>
      <c r="KWO47" s="516"/>
      <c r="KWP47" s="516"/>
      <c r="KWQ47" s="516"/>
      <c r="KWR47" s="516"/>
      <c r="KWS47" s="516"/>
      <c r="KWT47" s="516"/>
      <c r="KWU47" s="516"/>
      <c r="KWV47" s="516"/>
      <c r="KWW47" s="516"/>
      <c r="KWX47" s="516"/>
      <c r="KWY47" s="516"/>
      <c r="KWZ47" s="516"/>
      <c r="KXA47" s="516"/>
      <c r="KXB47" s="516"/>
      <c r="KXC47" s="516"/>
      <c r="KXD47" s="516"/>
      <c r="KXE47" s="516"/>
      <c r="KXF47" s="516"/>
      <c r="KXG47" s="516"/>
      <c r="KXH47" s="516"/>
      <c r="KXI47" s="516"/>
      <c r="KXJ47" s="516"/>
      <c r="KXK47" s="516"/>
      <c r="KXL47" s="516"/>
      <c r="KXM47" s="516"/>
      <c r="KXN47" s="516"/>
      <c r="KXO47" s="516"/>
      <c r="KXP47" s="516"/>
      <c r="KXQ47" s="516"/>
      <c r="KXR47" s="516"/>
      <c r="KXS47" s="516"/>
      <c r="KXT47" s="516"/>
      <c r="KXU47" s="516"/>
      <c r="KXV47" s="516"/>
      <c r="KXW47" s="516"/>
      <c r="KXX47" s="516"/>
      <c r="KXY47" s="516"/>
      <c r="KXZ47" s="516"/>
      <c r="KYA47" s="516"/>
      <c r="KYB47" s="516"/>
      <c r="KYC47" s="516"/>
      <c r="KYD47" s="516"/>
      <c r="KYE47" s="516"/>
      <c r="KYF47" s="516"/>
      <c r="KYG47" s="516"/>
      <c r="KYH47" s="516"/>
      <c r="KYI47" s="516"/>
      <c r="KYJ47" s="516"/>
      <c r="KYK47" s="516"/>
      <c r="KYL47" s="516"/>
      <c r="KYM47" s="516"/>
      <c r="KYN47" s="516"/>
      <c r="KYO47" s="516"/>
      <c r="KYP47" s="516"/>
      <c r="KYQ47" s="516"/>
      <c r="KYR47" s="516"/>
      <c r="KYS47" s="516"/>
      <c r="KYT47" s="516"/>
      <c r="KYU47" s="516"/>
      <c r="KYV47" s="516"/>
      <c r="KYW47" s="516"/>
      <c r="KYX47" s="516"/>
      <c r="KYY47" s="516"/>
      <c r="KYZ47" s="516"/>
      <c r="KZA47" s="516"/>
      <c r="KZB47" s="516"/>
      <c r="KZC47" s="516"/>
      <c r="KZD47" s="516"/>
      <c r="KZE47" s="516"/>
      <c r="KZF47" s="516"/>
      <c r="KZG47" s="516"/>
      <c r="KZH47" s="516"/>
      <c r="KZI47" s="516"/>
      <c r="KZJ47" s="516"/>
      <c r="KZK47" s="516"/>
      <c r="KZL47" s="516"/>
      <c r="KZM47" s="516"/>
      <c r="KZN47" s="516"/>
      <c r="KZO47" s="516"/>
      <c r="KZP47" s="516"/>
      <c r="KZQ47" s="516"/>
      <c r="KZR47" s="516"/>
      <c r="KZS47" s="516"/>
      <c r="KZT47" s="516"/>
      <c r="KZU47" s="516"/>
      <c r="KZV47" s="516"/>
      <c r="KZW47" s="516"/>
      <c r="KZX47" s="516"/>
      <c r="KZY47" s="516"/>
      <c r="KZZ47" s="516"/>
      <c r="LAA47" s="516"/>
      <c r="LAB47" s="516"/>
      <c r="LAC47" s="516"/>
      <c r="LAD47" s="516"/>
      <c r="LAE47" s="516"/>
      <c r="LAF47" s="516"/>
      <c r="LAG47" s="516"/>
      <c r="LAH47" s="516"/>
      <c r="LAI47" s="516"/>
      <c r="LAJ47" s="516"/>
      <c r="LAK47" s="516"/>
      <c r="LAL47" s="516"/>
      <c r="LAM47" s="516"/>
      <c r="LAN47" s="516"/>
      <c r="LAO47" s="516"/>
      <c r="LAP47" s="516"/>
      <c r="LAQ47" s="516"/>
      <c r="LAR47" s="516"/>
      <c r="LAS47" s="516"/>
      <c r="LAT47" s="516"/>
      <c r="LAU47" s="516"/>
      <c r="LAV47" s="516"/>
      <c r="LAW47" s="516"/>
      <c r="LAX47" s="516"/>
      <c r="LAY47" s="516"/>
      <c r="LAZ47" s="516"/>
      <c r="LBA47" s="516"/>
      <c r="LBB47" s="516"/>
      <c r="LBC47" s="516"/>
      <c r="LBD47" s="516"/>
      <c r="LBE47" s="516"/>
      <c r="LBF47" s="516"/>
      <c r="LBG47" s="516"/>
      <c r="LBH47" s="516"/>
      <c r="LBI47" s="516"/>
      <c r="LBJ47" s="516"/>
      <c r="LBK47" s="516"/>
      <c r="LBL47" s="516"/>
      <c r="LBM47" s="516"/>
      <c r="LBN47" s="516"/>
      <c r="LBO47" s="516"/>
      <c r="LBP47" s="516"/>
      <c r="LBQ47" s="516"/>
      <c r="LBR47" s="516"/>
      <c r="LBS47" s="516"/>
      <c r="LBT47" s="516"/>
      <c r="LBU47" s="516"/>
      <c r="LBV47" s="516"/>
      <c r="LBW47" s="516"/>
      <c r="LBX47" s="516"/>
      <c r="LBY47" s="516"/>
      <c r="LBZ47" s="516"/>
      <c r="LCA47" s="516"/>
      <c r="LCB47" s="516"/>
      <c r="LCC47" s="516"/>
      <c r="LCD47" s="516"/>
      <c r="LCE47" s="516"/>
      <c r="LCF47" s="516"/>
      <c r="LCG47" s="516"/>
      <c r="LCH47" s="516"/>
      <c r="LCI47" s="516"/>
      <c r="LCJ47" s="516"/>
      <c r="LCK47" s="516"/>
      <c r="LCL47" s="516"/>
      <c r="LCM47" s="516"/>
      <c r="LCN47" s="516"/>
      <c r="LCO47" s="516"/>
      <c r="LCP47" s="516"/>
      <c r="LCQ47" s="516"/>
      <c r="LCR47" s="516"/>
      <c r="LCS47" s="516"/>
      <c r="LCT47" s="516"/>
      <c r="LCU47" s="516"/>
      <c r="LCV47" s="516"/>
      <c r="LCW47" s="516"/>
      <c r="LCX47" s="516"/>
      <c r="LCY47" s="516"/>
      <c r="LCZ47" s="516"/>
      <c r="LDA47" s="516"/>
      <c r="LDB47" s="516"/>
      <c r="LDC47" s="516"/>
      <c r="LDD47" s="516"/>
      <c r="LDE47" s="516"/>
      <c r="LDF47" s="516"/>
      <c r="LDG47" s="516"/>
      <c r="LDH47" s="516"/>
      <c r="LDI47" s="516"/>
      <c r="LDJ47" s="516"/>
      <c r="LDK47" s="516"/>
      <c r="LDL47" s="516"/>
      <c r="LDM47" s="516"/>
      <c r="LDN47" s="516"/>
      <c r="LDO47" s="516"/>
      <c r="LDP47" s="516"/>
      <c r="LDQ47" s="516"/>
      <c r="LDR47" s="516"/>
      <c r="LDS47" s="516"/>
      <c r="LDT47" s="516"/>
      <c r="LDU47" s="516"/>
      <c r="LDV47" s="516"/>
      <c r="LDW47" s="516"/>
      <c r="LDX47" s="516"/>
      <c r="LDY47" s="516"/>
      <c r="LDZ47" s="516"/>
      <c r="LEA47" s="516"/>
      <c r="LEB47" s="516"/>
      <c r="LEC47" s="516"/>
      <c r="LED47" s="516"/>
      <c r="LEE47" s="516"/>
      <c r="LEF47" s="516"/>
      <c r="LEG47" s="516"/>
      <c r="LEH47" s="516"/>
      <c r="LEI47" s="516"/>
      <c r="LEJ47" s="516"/>
      <c r="LEK47" s="516"/>
      <c r="LEL47" s="516"/>
      <c r="LEM47" s="516"/>
      <c r="LEN47" s="516"/>
      <c r="LEO47" s="516"/>
      <c r="LEP47" s="516"/>
      <c r="LEQ47" s="516"/>
      <c r="LER47" s="516"/>
      <c r="LES47" s="516"/>
      <c r="LET47" s="516"/>
      <c r="LEU47" s="516"/>
      <c r="LEV47" s="516"/>
      <c r="LEW47" s="516"/>
      <c r="LEX47" s="516"/>
      <c r="LEY47" s="516"/>
      <c r="LEZ47" s="516"/>
      <c r="LFA47" s="516"/>
      <c r="LFB47" s="516"/>
      <c r="LFC47" s="516"/>
      <c r="LFD47" s="516"/>
      <c r="LFE47" s="516"/>
      <c r="LFF47" s="516"/>
      <c r="LFG47" s="516"/>
      <c r="LFH47" s="516"/>
      <c r="LFI47" s="516"/>
      <c r="LFJ47" s="516"/>
      <c r="LFK47" s="516"/>
      <c r="LFL47" s="516"/>
      <c r="LFM47" s="516"/>
      <c r="LFN47" s="516"/>
      <c r="LFO47" s="516"/>
      <c r="LFP47" s="516"/>
      <c r="LFQ47" s="516"/>
      <c r="LFR47" s="516"/>
      <c r="LFS47" s="516"/>
      <c r="LFT47" s="516"/>
      <c r="LFU47" s="516"/>
      <c r="LFV47" s="516"/>
      <c r="LFW47" s="516"/>
      <c r="LFX47" s="516"/>
      <c r="LFY47" s="516"/>
      <c r="LFZ47" s="516"/>
      <c r="LGA47" s="516"/>
      <c r="LGB47" s="516"/>
      <c r="LGC47" s="516"/>
      <c r="LGD47" s="516"/>
      <c r="LGE47" s="516"/>
      <c r="LGF47" s="516"/>
      <c r="LGG47" s="516"/>
      <c r="LGH47" s="516"/>
      <c r="LGI47" s="516"/>
      <c r="LGJ47" s="516"/>
      <c r="LGK47" s="516"/>
      <c r="LGL47" s="516"/>
      <c r="LGM47" s="516"/>
      <c r="LGN47" s="516"/>
      <c r="LGO47" s="516"/>
      <c r="LGP47" s="516"/>
      <c r="LGQ47" s="516"/>
      <c r="LGR47" s="516"/>
      <c r="LGS47" s="516"/>
      <c r="LGT47" s="516"/>
      <c r="LGU47" s="516"/>
      <c r="LGV47" s="516"/>
      <c r="LGW47" s="516"/>
      <c r="LGX47" s="516"/>
      <c r="LGY47" s="516"/>
      <c r="LGZ47" s="516"/>
      <c r="LHA47" s="516"/>
      <c r="LHB47" s="516"/>
      <c r="LHC47" s="516"/>
      <c r="LHD47" s="516"/>
      <c r="LHE47" s="516"/>
      <c r="LHF47" s="516"/>
      <c r="LHG47" s="516"/>
      <c r="LHH47" s="516"/>
      <c r="LHI47" s="516"/>
      <c r="LHJ47" s="516"/>
      <c r="LHK47" s="516"/>
      <c r="LHL47" s="516"/>
      <c r="LHM47" s="516"/>
      <c r="LHN47" s="516"/>
      <c r="LHO47" s="516"/>
      <c r="LHP47" s="516"/>
      <c r="LHQ47" s="516"/>
      <c r="LHR47" s="516"/>
      <c r="LHS47" s="516"/>
      <c r="LHT47" s="516"/>
      <c r="LHU47" s="516"/>
      <c r="LHV47" s="516"/>
      <c r="LHW47" s="516"/>
      <c r="LHX47" s="516"/>
      <c r="LHY47" s="516"/>
      <c r="LHZ47" s="516"/>
      <c r="LIA47" s="516"/>
      <c r="LIB47" s="516"/>
      <c r="LIC47" s="516"/>
      <c r="LID47" s="516"/>
      <c r="LIE47" s="516"/>
      <c r="LIF47" s="516"/>
      <c r="LIG47" s="516"/>
      <c r="LIH47" s="516"/>
      <c r="LII47" s="516"/>
      <c r="LIJ47" s="516"/>
      <c r="LIK47" s="516"/>
      <c r="LIL47" s="516"/>
      <c r="LIM47" s="516"/>
      <c r="LIN47" s="516"/>
      <c r="LIO47" s="516"/>
      <c r="LIP47" s="516"/>
      <c r="LIQ47" s="516"/>
      <c r="LIR47" s="516"/>
      <c r="LIS47" s="516"/>
      <c r="LIT47" s="516"/>
      <c r="LIU47" s="516"/>
      <c r="LIV47" s="516"/>
      <c r="LIW47" s="516"/>
      <c r="LIX47" s="516"/>
      <c r="LIY47" s="516"/>
      <c r="LIZ47" s="516"/>
      <c r="LJA47" s="516"/>
      <c r="LJB47" s="516"/>
      <c r="LJC47" s="516"/>
      <c r="LJD47" s="516"/>
      <c r="LJE47" s="516"/>
      <c r="LJF47" s="516"/>
      <c r="LJG47" s="516"/>
      <c r="LJH47" s="516"/>
      <c r="LJI47" s="516"/>
      <c r="LJJ47" s="516"/>
      <c r="LJK47" s="516"/>
      <c r="LJL47" s="516"/>
      <c r="LJM47" s="516"/>
      <c r="LJN47" s="516"/>
      <c r="LJO47" s="516"/>
      <c r="LJP47" s="516"/>
      <c r="LJQ47" s="516"/>
      <c r="LJR47" s="516"/>
      <c r="LJS47" s="516"/>
      <c r="LJT47" s="516"/>
      <c r="LJU47" s="516"/>
      <c r="LJV47" s="516"/>
      <c r="LJW47" s="516"/>
      <c r="LJX47" s="516"/>
      <c r="LJY47" s="516"/>
      <c r="LJZ47" s="516"/>
      <c r="LKA47" s="516"/>
      <c r="LKB47" s="516"/>
      <c r="LKC47" s="516"/>
      <c r="LKD47" s="516"/>
      <c r="LKE47" s="516"/>
      <c r="LKF47" s="516"/>
      <c r="LKG47" s="516"/>
      <c r="LKH47" s="516"/>
      <c r="LKI47" s="516"/>
      <c r="LKJ47" s="516"/>
      <c r="LKK47" s="516"/>
      <c r="LKL47" s="516"/>
      <c r="LKM47" s="516"/>
      <c r="LKN47" s="516"/>
      <c r="LKO47" s="516"/>
      <c r="LKP47" s="516"/>
      <c r="LKQ47" s="516"/>
      <c r="LKR47" s="516"/>
      <c r="LKS47" s="516"/>
      <c r="LKT47" s="516"/>
      <c r="LKU47" s="516"/>
      <c r="LKV47" s="516"/>
      <c r="LKW47" s="516"/>
      <c r="LKX47" s="516"/>
      <c r="LKY47" s="516"/>
      <c r="LKZ47" s="516"/>
      <c r="LLA47" s="516"/>
      <c r="LLB47" s="516"/>
      <c r="LLC47" s="516"/>
      <c r="LLD47" s="516"/>
      <c r="LLE47" s="516"/>
      <c r="LLF47" s="516"/>
      <c r="LLG47" s="516"/>
      <c r="LLH47" s="516"/>
      <c r="LLI47" s="516"/>
      <c r="LLJ47" s="516"/>
      <c r="LLK47" s="516"/>
      <c r="LLL47" s="516"/>
      <c r="LLM47" s="516"/>
      <c r="LLN47" s="516"/>
      <c r="LLO47" s="516"/>
      <c r="LLP47" s="516"/>
      <c r="LLQ47" s="516"/>
      <c r="LLR47" s="516"/>
      <c r="LLS47" s="516"/>
      <c r="LLT47" s="516"/>
      <c r="LLU47" s="516"/>
      <c r="LLV47" s="516"/>
      <c r="LLW47" s="516"/>
      <c r="LLX47" s="516"/>
      <c r="LLY47" s="516"/>
      <c r="LLZ47" s="516"/>
      <c r="LMA47" s="516"/>
      <c r="LMB47" s="516"/>
      <c r="LMC47" s="516"/>
      <c r="LMD47" s="516"/>
      <c r="LME47" s="516"/>
      <c r="LMF47" s="516"/>
      <c r="LMG47" s="516"/>
      <c r="LMH47" s="516"/>
      <c r="LMI47" s="516"/>
      <c r="LMJ47" s="516"/>
      <c r="LMK47" s="516"/>
      <c r="LML47" s="516"/>
      <c r="LMM47" s="516"/>
      <c r="LMN47" s="516"/>
      <c r="LMO47" s="516"/>
      <c r="LMP47" s="516"/>
      <c r="LMQ47" s="516"/>
      <c r="LMR47" s="516"/>
      <c r="LMS47" s="516"/>
      <c r="LMT47" s="516"/>
      <c r="LMU47" s="516"/>
      <c r="LMV47" s="516"/>
      <c r="LMW47" s="516"/>
      <c r="LMX47" s="516"/>
      <c r="LMY47" s="516"/>
      <c r="LMZ47" s="516"/>
      <c r="LNA47" s="516"/>
      <c r="LNB47" s="516"/>
      <c r="LNC47" s="516"/>
      <c r="LND47" s="516"/>
      <c r="LNE47" s="516"/>
      <c r="LNF47" s="516"/>
      <c r="LNG47" s="516"/>
      <c r="LNH47" s="516"/>
      <c r="LNI47" s="516"/>
      <c r="LNJ47" s="516"/>
      <c r="LNK47" s="516"/>
      <c r="LNL47" s="516"/>
      <c r="LNM47" s="516"/>
      <c r="LNN47" s="516"/>
      <c r="LNO47" s="516"/>
      <c r="LNP47" s="516"/>
      <c r="LNQ47" s="516"/>
      <c r="LNR47" s="516"/>
      <c r="LNS47" s="516"/>
      <c r="LNT47" s="516"/>
      <c r="LNU47" s="516"/>
      <c r="LNV47" s="516"/>
      <c r="LNW47" s="516"/>
      <c r="LNX47" s="516"/>
      <c r="LNY47" s="516"/>
      <c r="LNZ47" s="516"/>
      <c r="LOA47" s="516"/>
      <c r="LOB47" s="516"/>
      <c r="LOC47" s="516"/>
      <c r="LOD47" s="516"/>
      <c r="LOE47" s="516"/>
      <c r="LOF47" s="516"/>
      <c r="LOG47" s="516"/>
      <c r="LOH47" s="516"/>
      <c r="LOI47" s="516"/>
      <c r="LOJ47" s="516"/>
      <c r="LOK47" s="516"/>
      <c r="LOL47" s="516"/>
      <c r="LOM47" s="516"/>
      <c r="LON47" s="516"/>
      <c r="LOO47" s="516"/>
      <c r="LOP47" s="516"/>
      <c r="LOQ47" s="516"/>
      <c r="LOR47" s="516"/>
      <c r="LOS47" s="516"/>
      <c r="LOT47" s="516"/>
      <c r="LOU47" s="516"/>
      <c r="LOV47" s="516"/>
      <c r="LOW47" s="516"/>
      <c r="LOX47" s="516"/>
      <c r="LOY47" s="516"/>
      <c r="LOZ47" s="516"/>
      <c r="LPA47" s="516"/>
      <c r="LPB47" s="516"/>
      <c r="LPC47" s="516"/>
      <c r="LPD47" s="516"/>
      <c r="LPE47" s="516"/>
      <c r="LPF47" s="516"/>
      <c r="LPG47" s="516"/>
      <c r="LPH47" s="516"/>
      <c r="LPI47" s="516"/>
      <c r="LPJ47" s="516"/>
      <c r="LPK47" s="516"/>
      <c r="LPL47" s="516"/>
      <c r="LPM47" s="516"/>
      <c r="LPN47" s="516"/>
      <c r="LPO47" s="516"/>
      <c r="LPP47" s="516"/>
      <c r="LPQ47" s="516"/>
      <c r="LPR47" s="516"/>
      <c r="LPS47" s="516"/>
      <c r="LPT47" s="516"/>
      <c r="LPU47" s="516"/>
      <c r="LPV47" s="516"/>
      <c r="LPW47" s="516"/>
      <c r="LPX47" s="516"/>
      <c r="LPY47" s="516"/>
      <c r="LPZ47" s="516"/>
      <c r="LQA47" s="516"/>
      <c r="LQB47" s="516"/>
      <c r="LQC47" s="516"/>
      <c r="LQD47" s="516"/>
      <c r="LQE47" s="516"/>
      <c r="LQF47" s="516"/>
      <c r="LQG47" s="516"/>
      <c r="LQH47" s="516"/>
      <c r="LQI47" s="516"/>
      <c r="LQJ47" s="516"/>
      <c r="LQK47" s="516"/>
      <c r="LQL47" s="516"/>
      <c r="LQM47" s="516"/>
      <c r="LQN47" s="516"/>
      <c r="LQO47" s="516"/>
      <c r="LQP47" s="516"/>
      <c r="LQQ47" s="516"/>
      <c r="LQR47" s="516"/>
      <c r="LQS47" s="516"/>
      <c r="LQT47" s="516"/>
      <c r="LQU47" s="516"/>
      <c r="LQV47" s="516"/>
      <c r="LQW47" s="516"/>
      <c r="LQX47" s="516"/>
      <c r="LQY47" s="516"/>
      <c r="LQZ47" s="516"/>
      <c r="LRA47" s="516"/>
      <c r="LRB47" s="516"/>
      <c r="LRC47" s="516"/>
      <c r="LRD47" s="516"/>
      <c r="LRE47" s="516"/>
      <c r="LRF47" s="516"/>
      <c r="LRG47" s="516"/>
      <c r="LRH47" s="516"/>
      <c r="LRI47" s="516"/>
      <c r="LRJ47" s="516"/>
      <c r="LRK47" s="516"/>
      <c r="LRL47" s="516"/>
      <c r="LRM47" s="516"/>
      <c r="LRN47" s="516"/>
      <c r="LRO47" s="516"/>
      <c r="LRP47" s="516"/>
      <c r="LRQ47" s="516"/>
      <c r="LRR47" s="516"/>
      <c r="LRS47" s="516"/>
      <c r="LRT47" s="516"/>
      <c r="LRU47" s="516"/>
      <c r="LRV47" s="516"/>
      <c r="LRW47" s="516"/>
      <c r="LRX47" s="516"/>
      <c r="LRY47" s="516"/>
      <c r="LRZ47" s="516"/>
      <c r="LSA47" s="516"/>
      <c r="LSB47" s="516"/>
      <c r="LSC47" s="516"/>
      <c r="LSD47" s="516"/>
      <c r="LSE47" s="516"/>
      <c r="LSF47" s="516"/>
      <c r="LSG47" s="516"/>
      <c r="LSH47" s="516"/>
      <c r="LSI47" s="516"/>
      <c r="LSJ47" s="516"/>
      <c r="LSK47" s="516"/>
      <c r="LSL47" s="516"/>
      <c r="LSM47" s="516"/>
      <c r="LSN47" s="516"/>
      <c r="LSO47" s="516"/>
      <c r="LSP47" s="516"/>
      <c r="LSQ47" s="516"/>
      <c r="LSR47" s="516"/>
      <c r="LSS47" s="516"/>
      <c r="LST47" s="516"/>
      <c r="LSU47" s="516"/>
      <c r="LSV47" s="516"/>
      <c r="LSW47" s="516"/>
      <c r="LSX47" s="516"/>
      <c r="LSY47" s="516"/>
      <c r="LSZ47" s="516"/>
      <c r="LTA47" s="516"/>
      <c r="LTB47" s="516"/>
      <c r="LTC47" s="516"/>
      <c r="LTD47" s="516"/>
      <c r="LTE47" s="516"/>
      <c r="LTF47" s="516"/>
      <c r="LTG47" s="516"/>
      <c r="LTH47" s="516"/>
      <c r="LTI47" s="516"/>
      <c r="LTJ47" s="516"/>
      <c r="LTK47" s="516"/>
      <c r="LTL47" s="516"/>
      <c r="LTM47" s="516"/>
      <c r="LTN47" s="516"/>
      <c r="LTO47" s="516"/>
      <c r="LTP47" s="516"/>
      <c r="LTQ47" s="516"/>
      <c r="LTR47" s="516"/>
      <c r="LTS47" s="516"/>
      <c r="LTT47" s="516"/>
      <c r="LTU47" s="516"/>
      <c r="LTV47" s="516"/>
      <c r="LTW47" s="516"/>
      <c r="LTX47" s="516"/>
      <c r="LTY47" s="516"/>
      <c r="LTZ47" s="516"/>
      <c r="LUA47" s="516"/>
      <c r="LUB47" s="516"/>
      <c r="LUC47" s="516"/>
      <c r="LUD47" s="516"/>
      <c r="LUE47" s="516"/>
      <c r="LUF47" s="516"/>
      <c r="LUG47" s="516"/>
      <c r="LUH47" s="516"/>
      <c r="LUI47" s="516"/>
      <c r="LUJ47" s="516"/>
      <c r="LUK47" s="516"/>
      <c r="LUL47" s="516"/>
      <c r="LUM47" s="516"/>
      <c r="LUN47" s="516"/>
      <c r="LUO47" s="516"/>
      <c r="LUP47" s="516"/>
      <c r="LUQ47" s="516"/>
      <c r="LUR47" s="516"/>
      <c r="LUS47" s="516"/>
      <c r="LUT47" s="516"/>
      <c r="LUU47" s="516"/>
      <c r="LUV47" s="516"/>
      <c r="LUW47" s="516"/>
      <c r="LUX47" s="516"/>
      <c r="LUY47" s="516"/>
      <c r="LUZ47" s="516"/>
      <c r="LVA47" s="516"/>
      <c r="LVB47" s="516"/>
      <c r="LVC47" s="516"/>
      <c r="LVD47" s="516"/>
      <c r="LVE47" s="516"/>
      <c r="LVF47" s="516"/>
      <c r="LVG47" s="516"/>
      <c r="LVH47" s="516"/>
      <c r="LVI47" s="516"/>
      <c r="LVJ47" s="516"/>
      <c r="LVK47" s="516"/>
      <c r="LVL47" s="516"/>
      <c r="LVM47" s="516"/>
      <c r="LVN47" s="516"/>
      <c r="LVO47" s="516"/>
      <c r="LVP47" s="516"/>
      <c r="LVQ47" s="516"/>
      <c r="LVR47" s="516"/>
      <c r="LVS47" s="516"/>
      <c r="LVT47" s="516"/>
      <c r="LVU47" s="516"/>
      <c r="LVV47" s="516"/>
      <c r="LVW47" s="516"/>
      <c r="LVX47" s="516"/>
      <c r="LVY47" s="516"/>
      <c r="LVZ47" s="516"/>
      <c r="LWA47" s="516"/>
      <c r="LWB47" s="516"/>
      <c r="LWC47" s="516"/>
      <c r="LWD47" s="516"/>
      <c r="LWE47" s="516"/>
      <c r="LWF47" s="516"/>
      <c r="LWG47" s="516"/>
      <c r="LWH47" s="516"/>
      <c r="LWI47" s="516"/>
      <c r="LWJ47" s="516"/>
      <c r="LWK47" s="516"/>
      <c r="LWL47" s="516"/>
      <c r="LWM47" s="516"/>
      <c r="LWN47" s="516"/>
      <c r="LWO47" s="516"/>
      <c r="LWP47" s="516"/>
      <c r="LWQ47" s="516"/>
      <c r="LWR47" s="516"/>
      <c r="LWS47" s="516"/>
      <c r="LWT47" s="516"/>
      <c r="LWU47" s="516"/>
      <c r="LWV47" s="516"/>
      <c r="LWW47" s="516"/>
      <c r="LWX47" s="516"/>
      <c r="LWY47" s="516"/>
      <c r="LWZ47" s="516"/>
      <c r="LXA47" s="516"/>
      <c r="LXB47" s="516"/>
      <c r="LXC47" s="516"/>
      <c r="LXD47" s="516"/>
      <c r="LXE47" s="516"/>
      <c r="LXF47" s="516"/>
      <c r="LXG47" s="516"/>
      <c r="LXH47" s="516"/>
      <c r="LXI47" s="516"/>
      <c r="LXJ47" s="516"/>
      <c r="LXK47" s="516"/>
      <c r="LXL47" s="516"/>
      <c r="LXM47" s="516"/>
      <c r="LXN47" s="516"/>
      <c r="LXO47" s="516"/>
      <c r="LXP47" s="516"/>
      <c r="LXQ47" s="516"/>
      <c r="LXR47" s="516"/>
      <c r="LXS47" s="516"/>
      <c r="LXT47" s="516"/>
      <c r="LXU47" s="516"/>
      <c r="LXV47" s="516"/>
      <c r="LXW47" s="516"/>
      <c r="LXX47" s="516"/>
      <c r="LXY47" s="516"/>
      <c r="LXZ47" s="516"/>
      <c r="LYA47" s="516"/>
      <c r="LYB47" s="516"/>
      <c r="LYC47" s="516"/>
      <c r="LYD47" s="516"/>
      <c r="LYE47" s="516"/>
      <c r="LYF47" s="516"/>
      <c r="LYG47" s="516"/>
      <c r="LYH47" s="516"/>
      <c r="LYI47" s="516"/>
      <c r="LYJ47" s="516"/>
      <c r="LYK47" s="516"/>
      <c r="LYL47" s="516"/>
      <c r="LYM47" s="516"/>
      <c r="LYN47" s="516"/>
      <c r="LYO47" s="516"/>
      <c r="LYP47" s="516"/>
      <c r="LYQ47" s="516"/>
      <c r="LYR47" s="516"/>
      <c r="LYS47" s="516"/>
      <c r="LYT47" s="516"/>
      <c r="LYU47" s="516"/>
      <c r="LYV47" s="516"/>
      <c r="LYW47" s="516"/>
      <c r="LYX47" s="516"/>
      <c r="LYY47" s="516"/>
      <c r="LYZ47" s="516"/>
      <c r="LZA47" s="516"/>
      <c r="LZB47" s="516"/>
      <c r="LZC47" s="516"/>
      <c r="LZD47" s="516"/>
      <c r="LZE47" s="516"/>
      <c r="LZF47" s="516"/>
      <c r="LZG47" s="516"/>
      <c r="LZH47" s="516"/>
      <c r="LZI47" s="516"/>
      <c r="LZJ47" s="516"/>
      <c r="LZK47" s="516"/>
      <c r="LZL47" s="516"/>
      <c r="LZM47" s="516"/>
      <c r="LZN47" s="516"/>
      <c r="LZO47" s="516"/>
      <c r="LZP47" s="516"/>
      <c r="LZQ47" s="516"/>
      <c r="LZR47" s="516"/>
      <c r="LZS47" s="516"/>
      <c r="LZT47" s="516"/>
      <c r="LZU47" s="516"/>
      <c r="LZV47" s="516"/>
      <c r="LZW47" s="516"/>
      <c r="LZX47" s="516"/>
      <c r="LZY47" s="516"/>
      <c r="LZZ47" s="516"/>
      <c r="MAA47" s="516"/>
      <c r="MAB47" s="516"/>
      <c r="MAC47" s="516"/>
      <c r="MAD47" s="516"/>
      <c r="MAE47" s="516"/>
      <c r="MAF47" s="516"/>
      <c r="MAG47" s="516"/>
      <c r="MAH47" s="516"/>
      <c r="MAI47" s="516"/>
      <c r="MAJ47" s="516"/>
      <c r="MAK47" s="516"/>
      <c r="MAL47" s="516"/>
      <c r="MAM47" s="516"/>
      <c r="MAN47" s="516"/>
      <c r="MAO47" s="516"/>
      <c r="MAP47" s="516"/>
      <c r="MAQ47" s="516"/>
      <c r="MAR47" s="516"/>
      <c r="MAS47" s="516"/>
      <c r="MAT47" s="516"/>
      <c r="MAU47" s="516"/>
      <c r="MAV47" s="516"/>
      <c r="MAW47" s="516"/>
      <c r="MAX47" s="516"/>
      <c r="MAY47" s="516"/>
      <c r="MAZ47" s="516"/>
      <c r="MBA47" s="516"/>
      <c r="MBB47" s="516"/>
      <c r="MBC47" s="516"/>
      <c r="MBD47" s="516"/>
      <c r="MBE47" s="516"/>
      <c r="MBF47" s="516"/>
      <c r="MBG47" s="516"/>
      <c r="MBH47" s="516"/>
      <c r="MBI47" s="516"/>
      <c r="MBJ47" s="516"/>
      <c r="MBK47" s="516"/>
      <c r="MBL47" s="516"/>
      <c r="MBM47" s="516"/>
      <c r="MBN47" s="516"/>
      <c r="MBO47" s="516"/>
      <c r="MBP47" s="516"/>
      <c r="MBQ47" s="516"/>
      <c r="MBR47" s="516"/>
      <c r="MBS47" s="516"/>
      <c r="MBT47" s="516"/>
      <c r="MBU47" s="516"/>
      <c r="MBV47" s="516"/>
      <c r="MBW47" s="516"/>
      <c r="MBX47" s="516"/>
      <c r="MBY47" s="516"/>
      <c r="MBZ47" s="516"/>
      <c r="MCA47" s="516"/>
      <c r="MCB47" s="516"/>
      <c r="MCC47" s="516"/>
      <c r="MCD47" s="516"/>
      <c r="MCE47" s="516"/>
      <c r="MCF47" s="516"/>
      <c r="MCG47" s="516"/>
      <c r="MCH47" s="516"/>
      <c r="MCI47" s="516"/>
      <c r="MCJ47" s="516"/>
      <c r="MCK47" s="516"/>
      <c r="MCL47" s="516"/>
      <c r="MCM47" s="516"/>
      <c r="MCN47" s="516"/>
      <c r="MCO47" s="516"/>
      <c r="MCP47" s="516"/>
      <c r="MCQ47" s="516"/>
      <c r="MCR47" s="516"/>
      <c r="MCS47" s="516"/>
      <c r="MCT47" s="516"/>
      <c r="MCU47" s="516"/>
      <c r="MCV47" s="516"/>
      <c r="MCW47" s="516"/>
      <c r="MCX47" s="516"/>
      <c r="MCY47" s="516"/>
      <c r="MCZ47" s="516"/>
      <c r="MDA47" s="516"/>
      <c r="MDB47" s="516"/>
      <c r="MDC47" s="516"/>
      <c r="MDD47" s="516"/>
      <c r="MDE47" s="516"/>
      <c r="MDF47" s="516"/>
      <c r="MDG47" s="516"/>
      <c r="MDH47" s="516"/>
      <c r="MDI47" s="516"/>
      <c r="MDJ47" s="516"/>
      <c r="MDK47" s="516"/>
      <c r="MDL47" s="516"/>
      <c r="MDM47" s="516"/>
      <c r="MDN47" s="516"/>
      <c r="MDO47" s="516"/>
      <c r="MDP47" s="516"/>
      <c r="MDQ47" s="516"/>
      <c r="MDR47" s="516"/>
      <c r="MDS47" s="516"/>
      <c r="MDT47" s="516"/>
      <c r="MDU47" s="516"/>
      <c r="MDV47" s="516"/>
      <c r="MDW47" s="516"/>
      <c r="MDX47" s="516"/>
      <c r="MDY47" s="516"/>
      <c r="MDZ47" s="516"/>
      <c r="MEA47" s="516"/>
      <c r="MEB47" s="516"/>
      <c r="MEC47" s="516"/>
      <c r="MED47" s="516"/>
      <c r="MEE47" s="516"/>
      <c r="MEF47" s="516"/>
      <c r="MEG47" s="516"/>
      <c r="MEH47" s="516"/>
      <c r="MEI47" s="516"/>
      <c r="MEJ47" s="516"/>
      <c r="MEK47" s="516"/>
      <c r="MEL47" s="516"/>
      <c r="MEM47" s="516"/>
      <c r="MEN47" s="516"/>
      <c r="MEO47" s="516"/>
      <c r="MEP47" s="516"/>
      <c r="MEQ47" s="516"/>
      <c r="MER47" s="516"/>
      <c r="MES47" s="516"/>
      <c r="MET47" s="516"/>
      <c r="MEU47" s="516"/>
      <c r="MEV47" s="516"/>
      <c r="MEW47" s="516"/>
      <c r="MEX47" s="516"/>
      <c r="MEY47" s="516"/>
      <c r="MEZ47" s="516"/>
      <c r="MFA47" s="516"/>
      <c r="MFB47" s="516"/>
      <c r="MFC47" s="516"/>
      <c r="MFD47" s="516"/>
      <c r="MFE47" s="516"/>
      <c r="MFF47" s="516"/>
      <c r="MFG47" s="516"/>
      <c r="MFH47" s="516"/>
      <c r="MFI47" s="516"/>
      <c r="MFJ47" s="516"/>
      <c r="MFK47" s="516"/>
      <c r="MFL47" s="516"/>
      <c r="MFM47" s="516"/>
      <c r="MFN47" s="516"/>
      <c r="MFO47" s="516"/>
      <c r="MFP47" s="516"/>
      <c r="MFQ47" s="516"/>
      <c r="MFR47" s="516"/>
      <c r="MFS47" s="516"/>
      <c r="MFT47" s="516"/>
      <c r="MFU47" s="516"/>
      <c r="MFV47" s="516"/>
      <c r="MFW47" s="516"/>
      <c r="MFX47" s="516"/>
      <c r="MFY47" s="516"/>
      <c r="MFZ47" s="516"/>
      <c r="MGA47" s="516"/>
      <c r="MGB47" s="516"/>
      <c r="MGC47" s="516"/>
      <c r="MGD47" s="516"/>
      <c r="MGE47" s="516"/>
      <c r="MGF47" s="516"/>
      <c r="MGG47" s="516"/>
      <c r="MGH47" s="516"/>
      <c r="MGI47" s="516"/>
      <c r="MGJ47" s="516"/>
      <c r="MGK47" s="516"/>
      <c r="MGL47" s="516"/>
      <c r="MGM47" s="516"/>
      <c r="MGN47" s="516"/>
      <c r="MGO47" s="516"/>
      <c r="MGP47" s="516"/>
      <c r="MGQ47" s="516"/>
      <c r="MGR47" s="516"/>
      <c r="MGS47" s="516"/>
      <c r="MGT47" s="516"/>
      <c r="MGU47" s="516"/>
      <c r="MGV47" s="516"/>
      <c r="MGW47" s="516"/>
      <c r="MGX47" s="516"/>
      <c r="MGY47" s="516"/>
      <c r="MGZ47" s="516"/>
      <c r="MHA47" s="516"/>
      <c r="MHB47" s="516"/>
      <c r="MHC47" s="516"/>
      <c r="MHD47" s="516"/>
      <c r="MHE47" s="516"/>
      <c r="MHF47" s="516"/>
      <c r="MHG47" s="516"/>
      <c r="MHH47" s="516"/>
      <c r="MHI47" s="516"/>
      <c r="MHJ47" s="516"/>
      <c r="MHK47" s="516"/>
      <c r="MHL47" s="516"/>
      <c r="MHM47" s="516"/>
      <c r="MHN47" s="516"/>
      <c r="MHO47" s="516"/>
      <c r="MHP47" s="516"/>
      <c r="MHQ47" s="516"/>
      <c r="MHR47" s="516"/>
      <c r="MHS47" s="516"/>
      <c r="MHT47" s="516"/>
      <c r="MHU47" s="516"/>
      <c r="MHV47" s="516"/>
      <c r="MHW47" s="516"/>
      <c r="MHX47" s="516"/>
      <c r="MHY47" s="516"/>
      <c r="MHZ47" s="516"/>
      <c r="MIA47" s="516"/>
      <c r="MIB47" s="516"/>
      <c r="MIC47" s="516"/>
      <c r="MID47" s="516"/>
      <c r="MIE47" s="516"/>
      <c r="MIF47" s="516"/>
      <c r="MIG47" s="516"/>
      <c r="MIH47" s="516"/>
      <c r="MII47" s="516"/>
      <c r="MIJ47" s="516"/>
      <c r="MIK47" s="516"/>
      <c r="MIL47" s="516"/>
      <c r="MIM47" s="516"/>
      <c r="MIN47" s="516"/>
      <c r="MIO47" s="516"/>
      <c r="MIP47" s="516"/>
      <c r="MIQ47" s="516"/>
      <c r="MIR47" s="516"/>
      <c r="MIS47" s="516"/>
      <c r="MIT47" s="516"/>
      <c r="MIU47" s="516"/>
      <c r="MIV47" s="516"/>
      <c r="MIW47" s="516"/>
      <c r="MIX47" s="516"/>
      <c r="MIY47" s="516"/>
      <c r="MIZ47" s="516"/>
      <c r="MJA47" s="516"/>
      <c r="MJB47" s="516"/>
      <c r="MJC47" s="516"/>
      <c r="MJD47" s="516"/>
      <c r="MJE47" s="516"/>
      <c r="MJF47" s="516"/>
      <c r="MJG47" s="516"/>
      <c r="MJH47" s="516"/>
      <c r="MJI47" s="516"/>
      <c r="MJJ47" s="516"/>
      <c r="MJK47" s="516"/>
      <c r="MJL47" s="516"/>
      <c r="MJM47" s="516"/>
      <c r="MJN47" s="516"/>
      <c r="MJO47" s="516"/>
      <c r="MJP47" s="516"/>
      <c r="MJQ47" s="516"/>
      <c r="MJR47" s="516"/>
      <c r="MJS47" s="516"/>
      <c r="MJT47" s="516"/>
      <c r="MJU47" s="516"/>
      <c r="MJV47" s="516"/>
      <c r="MJW47" s="516"/>
      <c r="MJX47" s="516"/>
      <c r="MJY47" s="516"/>
      <c r="MJZ47" s="516"/>
      <c r="MKA47" s="516"/>
      <c r="MKB47" s="516"/>
      <c r="MKC47" s="516"/>
      <c r="MKD47" s="516"/>
      <c r="MKE47" s="516"/>
      <c r="MKF47" s="516"/>
      <c r="MKG47" s="516"/>
      <c r="MKH47" s="516"/>
      <c r="MKI47" s="516"/>
      <c r="MKJ47" s="516"/>
      <c r="MKK47" s="516"/>
      <c r="MKL47" s="516"/>
      <c r="MKM47" s="516"/>
      <c r="MKN47" s="516"/>
      <c r="MKO47" s="516"/>
      <c r="MKP47" s="516"/>
      <c r="MKQ47" s="516"/>
      <c r="MKR47" s="516"/>
      <c r="MKS47" s="516"/>
      <c r="MKT47" s="516"/>
      <c r="MKU47" s="516"/>
      <c r="MKV47" s="516"/>
      <c r="MKW47" s="516"/>
      <c r="MKX47" s="516"/>
      <c r="MKY47" s="516"/>
      <c r="MKZ47" s="516"/>
      <c r="MLA47" s="516"/>
      <c r="MLB47" s="516"/>
      <c r="MLC47" s="516"/>
      <c r="MLD47" s="516"/>
      <c r="MLE47" s="516"/>
      <c r="MLF47" s="516"/>
      <c r="MLG47" s="516"/>
      <c r="MLH47" s="516"/>
      <c r="MLI47" s="516"/>
      <c r="MLJ47" s="516"/>
      <c r="MLK47" s="516"/>
      <c r="MLL47" s="516"/>
      <c r="MLM47" s="516"/>
      <c r="MLN47" s="516"/>
      <c r="MLO47" s="516"/>
      <c r="MLP47" s="516"/>
      <c r="MLQ47" s="516"/>
      <c r="MLR47" s="516"/>
      <c r="MLS47" s="516"/>
      <c r="MLT47" s="516"/>
      <c r="MLU47" s="516"/>
      <c r="MLV47" s="516"/>
      <c r="MLW47" s="516"/>
      <c r="MLX47" s="516"/>
      <c r="MLY47" s="516"/>
      <c r="MLZ47" s="516"/>
      <c r="MMA47" s="516"/>
      <c r="MMB47" s="516"/>
      <c r="MMC47" s="516"/>
      <c r="MMD47" s="516"/>
      <c r="MME47" s="516"/>
      <c r="MMF47" s="516"/>
      <c r="MMG47" s="516"/>
      <c r="MMH47" s="516"/>
      <c r="MMI47" s="516"/>
      <c r="MMJ47" s="516"/>
      <c r="MMK47" s="516"/>
      <c r="MML47" s="516"/>
      <c r="MMM47" s="516"/>
      <c r="MMN47" s="516"/>
      <c r="MMO47" s="516"/>
      <c r="MMP47" s="516"/>
      <c r="MMQ47" s="516"/>
      <c r="MMR47" s="516"/>
      <c r="MMS47" s="516"/>
      <c r="MMT47" s="516"/>
      <c r="MMU47" s="516"/>
      <c r="MMV47" s="516"/>
      <c r="MMW47" s="516"/>
      <c r="MMX47" s="516"/>
      <c r="MMY47" s="516"/>
      <c r="MMZ47" s="516"/>
      <c r="MNA47" s="516"/>
      <c r="MNB47" s="516"/>
      <c r="MNC47" s="516"/>
      <c r="MND47" s="516"/>
      <c r="MNE47" s="516"/>
      <c r="MNF47" s="516"/>
      <c r="MNG47" s="516"/>
      <c r="MNH47" s="516"/>
      <c r="MNI47" s="516"/>
      <c r="MNJ47" s="516"/>
      <c r="MNK47" s="516"/>
      <c r="MNL47" s="516"/>
      <c r="MNM47" s="516"/>
      <c r="MNN47" s="516"/>
      <c r="MNO47" s="516"/>
      <c r="MNP47" s="516"/>
      <c r="MNQ47" s="516"/>
      <c r="MNR47" s="516"/>
      <c r="MNS47" s="516"/>
      <c r="MNT47" s="516"/>
      <c r="MNU47" s="516"/>
      <c r="MNV47" s="516"/>
      <c r="MNW47" s="516"/>
      <c r="MNX47" s="516"/>
      <c r="MNY47" s="516"/>
      <c r="MNZ47" s="516"/>
      <c r="MOA47" s="516"/>
      <c r="MOB47" s="516"/>
      <c r="MOC47" s="516"/>
      <c r="MOD47" s="516"/>
      <c r="MOE47" s="516"/>
      <c r="MOF47" s="516"/>
      <c r="MOG47" s="516"/>
      <c r="MOH47" s="516"/>
      <c r="MOI47" s="516"/>
      <c r="MOJ47" s="516"/>
      <c r="MOK47" s="516"/>
      <c r="MOL47" s="516"/>
      <c r="MOM47" s="516"/>
      <c r="MON47" s="516"/>
      <c r="MOO47" s="516"/>
      <c r="MOP47" s="516"/>
      <c r="MOQ47" s="516"/>
      <c r="MOR47" s="516"/>
      <c r="MOS47" s="516"/>
      <c r="MOT47" s="516"/>
      <c r="MOU47" s="516"/>
      <c r="MOV47" s="516"/>
      <c r="MOW47" s="516"/>
      <c r="MOX47" s="516"/>
      <c r="MOY47" s="516"/>
      <c r="MOZ47" s="516"/>
      <c r="MPA47" s="516"/>
      <c r="MPB47" s="516"/>
      <c r="MPC47" s="516"/>
      <c r="MPD47" s="516"/>
      <c r="MPE47" s="516"/>
      <c r="MPF47" s="516"/>
      <c r="MPG47" s="516"/>
      <c r="MPH47" s="516"/>
      <c r="MPI47" s="516"/>
      <c r="MPJ47" s="516"/>
      <c r="MPK47" s="516"/>
      <c r="MPL47" s="516"/>
      <c r="MPM47" s="516"/>
      <c r="MPN47" s="516"/>
      <c r="MPO47" s="516"/>
      <c r="MPP47" s="516"/>
      <c r="MPQ47" s="516"/>
      <c r="MPR47" s="516"/>
      <c r="MPS47" s="516"/>
      <c r="MPT47" s="516"/>
      <c r="MPU47" s="516"/>
      <c r="MPV47" s="516"/>
      <c r="MPW47" s="516"/>
      <c r="MPX47" s="516"/>
      <c r="MPY47" s="516"/>
      <c r="MPZ47" s="516"/>
      <c r="MQA47" s="516"/>
      <c r="MQB47" s="516"/>
      <c r="MQC47" s="516"/>
      <c r="MQD47" s="516"/>
      <c r="MQE47" s="516"/>
      <c r="MQF47" s="516"/>
      <c r="MQG47" s="516"/>
      <c r="MQH47" s="516"/>
      <c r="MQI47" s="516"/>
      <c r="MQJ47" s="516"/>
      <c r="MQK47" s="516"/>
      <c r="MQL47" s="516"/>
      <c r="MQM47" s="516"/>
      <c r="MQN47" s="516"/>
      <c r="MQO47" s="516"/>
      <c r="MQP47" s="516"/>
      <c r="MQQ47" s="516"/>
      <c r="MQR47" s="516"/>
      <c r="MQS47" s="516"/>
      <c r="MQT47" s="516"/>
      <c r="MQU47" s="516"/>
      <c r="MQV47" s="516"/>
      <c r="MQW47" s="516"/>
      <c r="MQX47" s="516"/>
      <c r="MQY47" s="516"/>
      <c r="MQZ47" s="516"/>
      <c r="MRA47" s="516"/>
      <c r="MRB47" s="516"/>
      <c r="MRC47" s="516"/>
      <c r="MRD47" s="516"/>
      <c r="MRE47" s="516"/>
      <c r="MRF47" s="516"/>
      <c r="MRG47" s="516"/>
      <c r="MRH47" s="516"/>
      <c r="MRI47" s="516"/>
      <c r="MRJ47" s="516"/>
      <c r="MRK47" s="516"/>
      <c r="MRL47" s="516"/>
      <c r="MRM47" s="516"/>
      <c r="MRN47" s="516"/>
      <c r="MRO47" s="516"/>
      <c r="MRP47" s="516"/>
      <c r="MRQ47" s="516"/>
      <c r="MRR47" s="516"/>
      <c r="MRS47" s="516"/>
      <c r="MRT47" s="516"/>
      <c r="MRU47" s="516"/>
      <c r="MRV47" s="516"/>
      <c r="MRW47" s="516"/>
      <c r="MRX47" s="516"/>
      <c r="MRY47" s="516"/>
      <c r="MRZ47" s="516"/>
      <c r="MSA47" s="516"/>
      <c r="MSB47" s="516"/>
      <c r="MSC47" s="516"/>
      <c r="MSD47" s="516"/>
      <c r="MSE47" s="516"/>
      <c r="MSF47" s="516"/>
      <c r="MSG47" s="516"/>
      <c r="MSH47" s="516"/>
      <c r="MSI47" s="516"/>
      <c r="MSJ47" s="516"/>
      <c r="MSK47" s="516"/>
      <c r="MSL47" s="516"/>
      <c r="MSM47" s="516"/>
      <c r="MSN47" s="516"/>
      <c r="MSO47" s="516"/>
      <c r="MSP47" s="516"/>
      <c r="MSQ47" s="516"/>
      <c r="MSR47" s="516"/>
      <c r="MSS47" s="516"/>
      <c r="MST47" s="516"/>
      <c r="MSU47" s="516"/>
      <c r="MSV47" s="516"/>
      <c r="MSW47" s="516"/>
      <c r="MSX47" s="516"/>
      <c r="MSY47" s="516"/>
      <c r="MSZ47" s="516"/>
      <c r="MTA47" s="516"/>
      <c r="MTB47" s="516"/>
      <c r="MTC47" s="516"/>
      <c r="MTD47" s="516"/>
      <c r="MTE47" s="516"/>
      <c r="MTF47" s="516"/>
      <c r="MTG47" s="516"/>
      <c r="MTH47" s="516"/>
      <c r="MTI47" s="516"/>
      <c r="MTJ47" s="516"/>
      <c r="MTK47" s="516"/>
      <c r="MTL47" s="516"/>
      <c r="MTM47" s="516"/>
      <c r="MTN47" s="516"/>
      <c r="MTO47" s="516"/>
      <c r="MTP47" s="516"/>
      <c r="MTQ47" s="516"/>
      <c r="MTR47" s="516"/>
      <c r="MTS47" s="516"/>
      <c r="MTT47" s="516"/>
      <c r="MTU47" s="516"/>
      <c r="MTV47" s="516"/>
      <c r="MTW47" s="516"/>
      <c r="MTX47" s="516"/>
      <c r="MTY47" s="516"/>
      <c r="MTZ47" s="516"/>
      <c r="MUA47" s="516"/>
      <c r="MUB47" s="516"/>
      <c r="MUC47" s="516"/>
      <c r="MUD47" s="516"/>
      <c r="MUE47" s="516"/>
      <c r="MUF47" s="516"/>
      <c r="MUG47" s="516"/>
      <c r="MUH47" s="516"/>
      <c r="MUI47" s="516"/>
      <c r="MUJ47" s="516"/>
      <c r="MUK47" s="516"/>
      <c r="MUL47" s="516"/>
      <c r="MUM47" s="516"/>
      <c r="MUN47" s="516"/>
      <c r="MUO47" s="516"/>
      <c r="MUP47" s="516"/>
      <c r="MUQ47" s="516"/>
      <c r="MUR47" s="516"/>
      <c r="MUS47" s="516"/>
      <c r="MUT47" s="516"/>
      <c r="MUU47" s="516"/>
      <c r="MUV47" s="516"/>
      <c r="MUW47" s="516"/>
      <c r="MUX47" s="516"/>
      <c r="MUY47" s="516"/>
      <c r="MUZ47" s="516"/>
      <c r="MVA47" s="516"/>
      <c r="MVB47" s="516"/>
      <c r="MVC47" s="516"/>
      <c r="MVD47" s="516"/>
      <c r="MVE47" s="516"/>
      <c r="MVF47" s="516"/>
      <c r="MVG47" s="516"/>
      <c r="MVH47" s="516"/>
      <c r="MVI47" s="516"/>
      <c r="MVJ47" s="516"/>
      <c r="MVK47" s="516"/>
      <c r="MVL47" s="516"/>
      <c r="MVM47" s="516"/>
      <c r="MVN47" s="516"/>
      <c r="MVO47" s="516"/>
      <c r="MVP47" s="516"/>
      <c r="MVQ47" s="516"/>
      <c r="MVR47" s="516"/>
      <c r="MVS47" s="516"/>
      <c r="MVT47" s="516"/>
      <c r="MVU47" s="516"/>
      <c r="MVV47" s="516"/>
      <c r="MVW47" s="516"/>
      <c r="MVX47" s="516"/>
      <c r="MVY47" s="516"/>
      <c r="MVZ47" s="516"/>
      <c r="MWA47" s="516"/>
      <c r="MWB47" s="516"/>
      <c r="MWC47" s="516"/>
      <c r="MWD47" s="516"/>
      <c r="MWE47" s="516"/>
      <c r="MWF47" s="516"/>
      <c r="MWG47" s="516"/>
      <c r="MWH47" s="516"/>
      <c r="MWI47" s="516"/>
      <c r="MWJ47" s="516"/>
      <c r="MWK47" s="516"/>
      <c r="MWL47" s="516"/>
      <c r="MWM47" s="516"/>
      <c r="MWN47" s="516"/>
      <c r="MWO47" s="516"/>
      <c r="MWP47" s="516"/>
      <c r="MWQ47" s="516"/>
      <c r="MWR47" s="516"/>
      <c r="MWS47" s="516"/>
      <c r="MWT47" s="516"/>
      <c r="MWU47" s="516"/>
      <c r="MWV47" s="516"/>
      <c r="MWW47" s="516"/>
      <c r="MWX47" s="516"/>
      <c r="MWY47" s="516"/>
      <c r="MWZ47" s="516"/>
      <c r="MXA47" s="516"/>
      <c r="MXB47" s="516"/>
      <c r="MXC47" s="516"/>
      <c r="MXD47" s="516"/>
      <c r="MXE47" s="516"/>
      <c r="MXF47" s="516"/>
      <c r="MXG47" s="516"/>
      <c r="MXH47" s="516"/>
      <c r="MXI47" s="516"/>
      <c r="MXJ47" s="516"/>
      <c r="MXK47" s="516"/>
      <c r="MXL47" s="516"/>
      <c r="MXM47" s="516"/>
      <c r="MXN47" s="516"/>
      <c r="MXO47" s="516"/>
      <c r="MXP47" s="516"/>
      <c r="MXQ47" s="516"/>
      <c r="MXR47" s="516"/>
      <c r="MXS47" s="516"/>
      <c r="MXT47" s="516"/>
      <c r="MXU47" s="516"/>
      <c r="MXV47" s="516"/>
      <c r="MXW47" s="516"/>
      <c r="MXX47" s="516"/>
      <c r="MXY47" s="516"/>
      <c r="MXZ47" s="516"/>
      <c r="MYA47" s="516"/>
      <c r="MYB47" s="516"/>
      <c r="MYC47" s="516"/>
      <c r="MYD47" s="516"/>
      <c r="MYE47" s="516"/>
      <c r="MYF47" s="516"/>
      <c r="MYG47" s="516"/>
      <c r="MYH47" s="516"/>
      <c r="MYI47" s="516"/>
      <c r="MYJ47" s="516"/>
      <c r="MYK47" s="516"/>
      <c r="MYL47" s="516"/>
      <c r="MYM47" s="516"/>
      <c r="MYN47" s="516"/>
      <c r="MYO47" s="516"/>
      <c r="MYP47" s="516"/>
      <c r="MYQ47" s="516"/>
      <c r="MYR47" s="516"/>
      <c r="MYS47" s="516"/>
      <c r="MYT47" s="516"/>
      <c r="MYU47" s="516"/>
      <c r="MYV47" s="516"/>
      <c r="MYW47" s="516"/>
      <c r="MYX47" s="516"/>
      <c r="MYY47" s="516"/>
      <c r="MYZ47" s="516"/>
      <c r="MZA47" s="516"/>
      <c r="MZB47" s="516"/>
      <c r="MZC47" s="516"/>
      <c r="MZD47" s="516"/>
      <c r="MZE47" s="516"/>
      <c r="MZF47" s="516"/>
      <c r="MZG47" s="516"/>
      <c r="MZH47" s="516"/>
      <c r="MZI47" s="516"/>
      <c r="MZJ47" s="516"/>
      <c r="MZK47" s="516"/>
      <c r="MZL47" s="516"/>
      <c r="MZM47" s="516"/>
      <c r="MZN47" s="516"/>
      <c r="MZO47" s="516"/>
      <c r="MZP47" s="516"/>
      <c r="MZQ47" s="516"/>
      <c r="MZR47" s="516"/>
      <c r="MZS47" s="516"/>
      <c r="MZT47" s="516"/>
      <c r="MZU47" s="516"/>
      <c r="MZV47" s="516"/>
      <c r="MZW47" s="516"/>
      <c r="MZX47" s="516"/>
      <c r="MZY47" s="516"/>
      <c r="MZZ47" s="516"/>
      <c r="NAA47" s="516"/>
      <c r="NAB47" s="516"/>
      <c r="NAC47" s="516"/>
      <c r="NAD47" s="516"/>
      <c r="NAE47" s="516"/>
      <c r="NAF47" s="516"/>
      <c r="NAG47" s="516"/>
      <c r="NAH47" s="516"/>
      <c r="NAI47" s="516"/>
      <c r="NAJ47" s="516"/>
      <c r="NAK47" s="516"/>
      <c r="NAL47" s="516"/>
      <c r="NAM47" s="516"/>
      <c r="NAN47" s="516"/>
      <c r="NAO47" s="516"/>
      <c r="NAP47" s="516"/>
      <c r="NAQ47" s="516"/>
      <c r="NAR47" s="516"/>
      <c r="NAS47" s="516"/>
      <c r="NAT47" s="516"/>
      <c r="NAU47" s="516"/>
      <c r="NAV47" s="516"/>
      <c r="NAW47" s="516"/>
      <c r="NAX47" s="516"/>
      <c r="NAY47" s="516"/>
      <c r="NAZ47" s="516"/>
      <c r="NBA47" s="516"/>
      <c r="NBB47" s="516"/>
      <c r="NBC47" s="516"/>
      <c r="NBD47" s="516"/>
      <c r="NBE47" s="516"/>
      <c r="NBF47" s="516"/>
      <c r="NBG47" s="516"/>
      <c r="NBH47" s="516"/>
      <c r="NBI47" s="516"/>
      <c r="NBJ47" s="516"/>
      <c r="NBK47" s="516"/>
      <c r="NBL47" s="516"/>
      <c r="NBM47" s="516"/>
      <c r="NBN47" s="516"/>
      <c r="NBO47" s="516"/>
      <c r="NBP47" s="516"/>
      <c r="NBQ47" s="516"/>
      <c r="NBR47" s="516"/>
      <c r="NBS47" s="516"/>
      <c r="NBT47" s="516"/>
      <c r="NBU47" s="516"/>
      <c r="NBV47" s="516"/>
      <c r="NBW47" s="516"/>
      <c r="NBX47" s="516"/>
      <c r="NBY47" s="516"/>
      <c r="NBZ47" s="516"/>
      <c r="NCA47" s="516"/>
      <c r="NCB47" s="516"/>
      <c r="NCC47" s="516"/>
      <c r="NCD47" s="516"/>
      <c r="NCE47" s="516"/>
      <c r="NCF47" s="516"/>
      <c r="NCG47" s="516"/>
      <c r="NCH47" s="516"/>
      <c r="NCI47" s="516"/>
      <c r="NCJ47" s="516"/>
      <c r="NCK47" s="516"/>
      <c r="NCL47" s="516"/>
      <c r="NCM47" s="516"/>
      <c r="NCN47" s="516"/>
      <c r="NCO47" s="516"/>
      <c r="NCP47" s="516"/>
      <c r="NCQ47" s="516"/>
      <c r="NCR47" s="516"/>
      <c r="NCS47" s="516"/>
      <c r="NCT47" s="516"/>
      <c r="NCU47" s="516"/>
      <c r="NCV47" s="516"/>
      <c r="NCW47" s="516"/>
      <c r="NCX47" s="516"/>
      <c r="NCY47" s="516"/>
      <c r="NCZ47" s="516"/>
      <c r="NDA47" s="516"/>
      <c r="NDB47" s="516"/>
      <c r="NDC47" s="516"/>
      <c r="NDD47" s="516"/>
      <c r="NDE47" s="516"/>
      <c r="NDF47" s="516"/>
      <c r="NDG47" s="516"/>
      <c r="NDH47" s="516"/>
      <c r="NDI47" s="516"/>
      <c r="NDJ47" s="516"/>
      <c r="NDK47" s="516"/>
      <c r="NDL47" s="516"/>
      <c r="NDM47" s="516"/>
      <c r="NDN47" s="516"/>
      <c r="NDO47" s="516"/>
      <c r="NDP47" s="516"/>
      <c r="NDQ47" s="516"/>
      <c r="NDR47" s="516"/>
      <c r="NDS47" s="516"/>
      <c r="NDT47" s="516"/>
      <c r="NDU47" s="516"/>
      <c r="NDV47" s="516"/>
      <c r="NDW47" s="516"/>
      <c r="NDX47" s="516"/>
      <c r="NDY47" s="516"/>
      <c r="NDZ47" s="516"/>
      <c r="NEA47" s="516"/>
      <c r="NEB47" s="516"/>
      <c r="NEC47" s="516"/>
      <c r="NED47" s="516"/>
      <c r="NEE47" s="516"/>
      <c r="NEF47" s="516"/>
      <c r="NEG47" s="516"/>
      <c r="NEH47" s="516"/>
      <c r="NEI47" s="516"/>
      <c r="NEJ47" s="516"/>
      <c r="NEK47" s="516"/>
      <c r="NEL47" s="516"/>
      <c r="NEM47" s="516"/>
      <c r="NEN47" s="516"/>
      <c r="NEO47" s="516"/>
      <c r="NEP47" s="516"/>
      <c r="NEQ47" s="516"/>
      <c r="NER47" s="516"/>
      <c r="NES47" s="516"/>
      <c r="NET47" s="516"/>
      <c r="NEU47" s="516"/>
      <c r="NEV47" s="516"/>
      <c r="NEW47" s="516"/>
      <c r="NEX47" s="516"/>
      <c r="NEY47" s="516"/>
      <c r="NEZ47" s="516"/>
      <c r="NFA47" s="516"/>
      <c r="NFB47" s="516"/>
      <c r="NFC47" s="516"/>
      <c r="NFD47" s="516"/>
      <c r="NFE47" s="516"/>
      <c r="NFF47" s="516"/>
      <c r="NFG47" s="516"/>
      <c r="NFH47" s="516"/>
      <c r="NFI47" s="516"/>
      <c r="NFJ47" s="516"/>
      <c r="NFK47" s="516"/>
      <c r="NFL47" s="516"/>
      <c r="NFM47" s="516"/>
      <c r="NFN47" s="516"/>
      <c r="NFO47" s="516"/>
      <c r="NFP47" s="516"/>
      <c r="NFQ47" s="516"/>
      <c r="NFR47" s="516"/>
      <c r="NFS47" s="516"/>
      <c r="NFT47" s="516"/>
      <c r="NFU47" s="516"/>
      <c r="NFV47" s="516"/>
      <c r="NFW47" s="516"/>
      <c r="NFX47" s="516"/>
      <c r="NFY47" s="516"/>
      <c r="NFZ47" s="516"/>
      <c r="NGA47" s="516"/>
      <c r="NGB47" s="516"/>
      <c r="NGC47" s="516"/>
      <c r="NGD47" s="516"/>
      <c r="NGE47" s="516"/>
      <c r="NGF47" s="516"/>
      <c r="NGG47" s="516"/>
      <c r="NGH47" s="516"/>
      <c r="NGI47" s="516"/>
      <c r="NGJ47" s="516"/>
      <c r="NGK47" s="516"/>
      <c r="NGL47" s="516"/>
      <c r="NGM47" s="516"/>
      <c r="NGN47" s="516"/>
      <c r="NGO47" s="516"/>
      <c r="NGP47" s="516"/>
      <c r="NGQ47" s="516"/>
      <c r="NGR47" s="516"/>
      <c r="NGS47" s="516"/>
      <c r="NGT47" s="516"/>
      <c r="NGU47" s="516"/>
      <c r="NGV47" s="516"/>
      <c r="NGW47" s="516"/>
      <c r="NGX47" s="516"/>
      <c r="NGY47" s="516"/>
      <c r="NGZ47" s="516"/>
      <c r="NHA47" s="516"/>
      <c r="NHB47" s="516"/>
      <c r="NHC47" s="516"/>
      <c r="NHD47" s="516"/>
      <c r="NHE47" s="516"/>
      <c r="NHF47" s="516"/>
      <c r="NHG47" s="516"/>
      <c r="NHH47" s="516"/>
      <c r="NHI47" s="516"/>
      <c r="NHJ47" s="516"/>
      <c r="NHK47" s="516"/>
      <c r="NHL47" s="516"/>
      <c r="NHM47" s="516"/>
      <c r="NHN47" s="516"/>
      <c r="NHO47" s="516"/>
      <c r="NHP47" s="516"/>
      <c r="NHQ47" s="516"/>
      <c r="NHR47" s="516"/>
      <c r="NHS47" s="516"/>
      <c r="NHT47" s="516"/>
      <c r="NHU47" s="516"/>
      <c r="NHV47" s="516"/>
      <c r="NHW47" s="516"/>
      <c r="NHX47" s="516"/>
      <c r="NHY47" s="516"/>
      <c r="NHZ47" s="516"/>
      <c r="NIA47" s="516"/>
      <c r="NIB47" s="516"/>
      <c r="NIC47" s="516"/>
      <c r="NID47" s="516"/>
      <c r="NIE47" s="516"/>
      <c r="NIF47" s="516"/>
      <c r="NIG47" s="516"/>
      <c r="NIH47" s="516"/>
      <c r="NII47" s="516"/>
      <c r="NIJ47" s="516"/>
      <c r="NIK47" s="516"/>
      <c r="NIL47" s="516"/>
      <c r="NIM47" s="516"/>
      <c r="NIN47" s="516"/>
      <c r="NIO47" s="516"/>
      <c r="NIP47" s="516"/>
      <c r="NIQ47" s="516"/>
      <c r="NIR47" s="516"/>
      <c r="NIS47" s="516"/>
      <c r="NIT47" s="516"/>
      <c r="NIU47" s="516"/>
      <c r="NIV47" s="516"/>
      <c r="NIW47" s="516"/>
      <c r="NIX47" s="516"/>
      <c r="NIY47" s="516"/>
      <c r="NIZ47" s="516"/>
      <c r="NJA47" s="516"/>
      <c r="NJB47" s="516"/>
      <c r="NJC47" s="516"/>
      <c r="NJD47" s="516"/>
      <c r="NJE47" s="516"/>
      <c r="NJF47" s="516"/>
      <c r="NJG47" s="516"/>
      <c r="NJH47" s="516"/>
      <c r="NJI47" s="516"/>
      <c r="NJJ47" s="516"/>
      <c r="NJK47" s="516"/>
      <c r="NJL47" s="516"/>
      <c r="NJM47" s="516"/>
      <c r="NJN47" s="516"/>
      <c r="NJO47" s="516"/>
      <c r="NJP47" s="516"/>
      <c r="NJQ47" s="516"/>
      <c r="NJR47" s="516"/>
      <c r="NJS47" s="516"/>
      <c r="NJT47" s="516"/>
      <c r="NJU47" s="516"/>
      <c r="NJV47" s="516"/>
      <c r="NJW47" s="516"/>
      <c r="NJX47" s="516"/>
      <c r="NJY47" s="516"/>
      <c r="NJZ47" s="516"/>
      <c r="NKA47" s="516"/>
      <c r="NKB47" s="516"/>
      <c r="NKC47" s="516"/>
      <c r="NKD47" s="516"/>
      <c r="NKE47" s="516"/>
      <c r="NKF47" s="516"/>
      <c r="NKG47" s="516"/>
      <c r="NKH47" s="516"/>
      <c r="NKI47" s="516"/>
      <c r="NKJ47" s="516"/>
      <c r="NKK47" s="516"/>
      <c r="NKL47" s="516"/>
      <c r="NKM47" s="516"/>
      <c r="NKN47" s="516"/>
      <c r="NKO47" s="516"/>
      <c r="NKP47" s="516"/>
      <c r="NKQ47" s="516"/>
      <c r="NKR47" s="516"/>
      <c r="NKS47" s="516"/>
      <c r="NKT47" s="516"/>
      <c r="NKU47" s="516"/>
      <c r="NKV47" s="516"/>
      <c r="NKW47" s="516"/>
      <c r="NKX47" s="516"/>
      <c r="NKY47" s="516"/>
      <c r="NKZ47" s="516"/>
      <c r="NLA47" s="516"/>
      <c r="NLB47" s="516"/>
      <c r="NLC47" s="516"/>
      <c r="NLD47" s="516"/>
      <c r="NLE47" s="516"/>
      <c r="NLF47" s="516"/>
      <c r="NLG47" s="516"/>
      <c r="NLH47" s="516"/>
      <c r="NLI47" s="516"/>
      <c r="NLJ47" s="516"/>
      <c r="NLK47" s="516"/>
      <c r="NLL47" s="516"/>
      <c r="NLM47" s="516"/>
      <c r="NLN47" s="516"/>
      <c r="NLO47" s="516"/>
      <c r="NLP47" s="516"/>
      <c r="NLQ47" s="516"/>
      <c r="NLR47" s="516"/>
      <c r="NLS47" s="516"/>
      <c r="NLT47" s="516"/>
      <c r="NLU47" s="516"/>
      <c r="NLV47" s="516"/>
      <c r="NLW47" s="516"/>
      <c r="NLX47" s="516"/>
      <c r="NLY47" s="516"/>
      <c r="NLZ47" s="516"/>
      <c r="NMA47" s="516"/>
      <c r="NMB47" s="516"/>
      <c r="NMC47" s="516"/>
      <c r="NMD47" s="516"/>
      <c r="NME47" s="516"/>
      <c r="NMF47" s="516"/>
      <c r="NMG47" s="516"/>
      <c r="NMH47" s="516"/>
      <c r="NMI47" s="516"/>
      <c r="NMJ47" s="516"/>
      <c r="NMK47" s="516"/>
      <c r="NML47" s="516"/>
      <c r="NMM47" s="516"/>
      <c r="NMN47" s="516"/>
      <c r="NMO47" s="516"/>
      <c r="NMP47" s="516"/>
      <c r="NMQ47" s="516"/>
      <c r="NMR47" s="516"/>
      <c r="NMS47" s="516"/>
      <c r="NMT47" s="516"/>
      <c r="NMU47" s="516"/>
      <c r="NMV47" s="516"/>
      <c r="NMW47" s="516"/>
      <c r="NMX47" s="516"/>
      <c r="NMY47" s="516"/>
      <c r="NMZ47" s="516"/>
      <c r="NNA47" s="516"/>
      <c r="NNB47" s="516"/>
      <c r="NNC47" s="516"/>
      <c r="NND47" s="516"/>
      <c r="NNE47" s="516"/>
      <c r="NNF47" s="516"/>
      <c r="NNG47" s="516"/>
      <c r="NNH47" s="516"/>
      <c r="NNI47" s="516"/>
      <c r="NNJ47" s="516"/>
      <c r="NNK47" s="516"/>
      <c r="NNL47" s="516"/>
      <c r="NNM47" s="516"/>
      <c r="NNN47" s="516"/>
      <c r="NNO47" s="516"/>
      <c r="NNP47" s="516"/>
      <c r="NNQ47" s="516"/>
      <c r="NNR47" s="516"/>
      <c r="NNS47" s="516"/>
      <c r="NNT47" s="516"/>
      <c r="NNU47" s="516"/>
      <c r="NNV47" s="516"/>
      <c r="NNW47" s="516"/>
      <c r="NNX47" s="516"/>
      <c r="NNY47" s="516"/>
      <c r="NNZ47" s="516"/>
      <c r="NOA47" s="516"/>
      <c r="NOB47" s="516"/>
      <c r="NOC47" s="516"/>
      <c r="NOD47" s="516"/>
      <c r="NOE47" s="516"/>
      <c r="NOF47" s="516"/>
      <c r="NOG47" s="516"/>
      <c r="NOH47" s="516"/>
      <c r="NOI47" s="516"/>
      <c r="NOJ47" s="516"/>
      <c r="NOK47" s="516"/>
      <c r="NOL47" s="516"/>
      <c r="NOM47" s="516"/>
      <c r="NON47" s="516"/>
      <c r="NOO47" s="516"/>
      <c r="NOP47" s="516"/>
      <c r="NOQ47" s="516"/>
      <c r="NOR47" s="516"/>
      <c r="NOS47" s="516"/>
      <c r="NOT47" s="516"/>
      <c r="NOU47" s="516"/>
      <c r="NOV47" s="516"/>
      <c r="NOW47" s="516"/>
      <c r="NOX47" s="516"/>
      <c r="NOY47" s="516"/>
      <c r="NOZ47" s="516"/>
      <c r="NPA47" s="516"/>
      <c r="NPB47" s="516"/>
      <c r="NPC47" s="516"/>
      <c r="NPD47" s="516"/>
      <c r="NPE47" s="516"/>
      <c r="NPF47" s="516"/>
      <c r="NPG47" s="516"/>
      <c r="NPH47" s="516"/>
      <c r="NPI47" s="516"/>
      <c r="NPJ47" s="516"/>
      <c r="NPK47" s="516"/>
      <c r="NPL47" s="516"/>
      <c r="NPM47" s="516"/>
      <c r="NPN47" s="516"/>
      <c r="NPO47" s="516"/>
      <c r="NPP47" s="516"/>
      <c r="NPQ47" s="516"/>
      <c r="NPR47" s="516"/>
      <c r="NPS47" s="516"/>
      <c r="NPT47" s="516"/>
      <c r="NPU47" s="516"/>
      <c r="NPV47" s="516"/>
      <c r="NPW47" s="516"/>
      <c r="NPX47" s="516"/>
      <c r="NPY47" s="516"/>
      <c r="NPZ47" s="516"/>
      <c r="NQA47" s="516"/>
      <c r="NQB47" s="516"/>
      <c r="NQC47" s="516"/>
      <c r="NQD47" s="516"/>
      <c r="NQE47" s="516"/>
      <c r="NQF47" s="516"/>
      <c r="NQG47" s="516"/>
      <c r="NQH47" s="516"/>
      <c r="NQI47" s="516"/>
      <c r="NQJ47" s="516"/>
      <c r="NQK47" s="516"/>
      <c r="NQL47" s="516"/>
      <c r="NQM47" s="516"/>
      <c r="NQN47" s="516"/>
      <c r="NQO47" s="516"/>
      <c r="NQP47" s="516"/>
      <c r="NQQ47" s="516"/>
      <c r="NQR47" s="516"/>
      <c r="NQS47" s="516"/>
      <c r="NQT47" s="516"/>
      <c r="NQU47" s="516"/>
      <c r="NQV47" s="516"/>
      <c r="NQW47" s="516"/>
      <c r="NQX47" s="516"/>
      <c r="NQY47" s="516"/>
      <c r="NQZ47" s="516"/>
      <c r="NRA47" s="516"/>
      <c r="NRB47" s="516"/>
      <c r="NRC47" s="516"/>
      <c r="NRD47" s="516"/>
      <c r="NRE47" s="516"/>
      <c r="NRF47" s="516"/>
      <c r="NRG47" s="516"/>
      <c r="NRH47" s="516"/>
      <c r="NRI47" s="516"/>
      <c r="NRJ47" s="516"/>
      <c r="NRK47" s="516"/>
      <c r="NRL47" s="516"/>
      <c r="NRM47" s="516"/>
      <c r="NRN47" s="516"/>
      <c r="NRO47" s="516"/>
      <c r="NRP47" s="516"/>
      <c r="NRQ47" s="516"/>
      <c r="NRR47" s="516"/>
      <c r="NRS47" s="516"/>
      <c r="NRT47" s="516"/>
      <c r="NRU47" s="516"/>
      <c r="NRV47" s="516"/>
      <c r="NRW47" s="516"/>
      <c r="NRX47" s="516"/>
      <c r="NRY47" s="516"/>
      <c r="NRZ47" s="516"/>
      <c r="NSA47" s="516"/>
      <c r="NSB47" s="516"/>
      <c r="NSC47" s="516"/>
      <c r="NSD47" s="516"/>
      <c r="NSE47" s="516"/>
      <c r="NSF47" s="516"/>
      <c r="NSG47" s="516"/>
      <c r="NSH47" s="516"/>
      <c r="NSI47" s="516"/>
      <c r="NSJ47" s="516"/>
      <c r="NSK47" s="516"/>
      <c r="NSL47" s="516"/>
      <c r="NSM47" s="516"/>
      <c r="NSN47" s="516"/>
      <c r="NSO47" s="516"/>
      <c r="NSP47" s="516"/>
      <c r="NSQ47" s="516"/>
      <c r="NSR47" s="516"/>
      <c r="NSS47" s="516"/>
      <c r="NST47" s="516"/>
      <c r="NSU47" s="516"/>
      <c r="NSV47" s="516"/>
      <c r="NSW47" s="516"/>
      <c r="NSX47" s="516"/>
      <c r="NSY47" s="516"/>
      <c r="NSZ47" s="516"/>
      <c r="NTA47" s="516"/>
      <c r="NTB47" s="516"/>
      <c r="NTC47" s="516"/>
      <c r="NTD47" s="516"/>
      <c r="NTE47" s="516"/>
      <c r="NTF47" s="516"/>
      <c r="NTG47" s="516"/>
      <c r="NTH47" s="516"/>
      <c r="NTI47" s="516"/>
      <c r="NTJ47" s="516"/>
      <c r="NTK47" s="516"/>
      <c r="NTL47" s="516"/>
      <c r="NTM47" s="516"/>
      <c r="NTN47" s="516"/>
      <c r="NTO47" s="516"/>
      <c r="NTP47" s="516"/>
      <c r="NTQ47" s="516"/>
      <c r="NTR47" s="516"/>
      <c r="NTS47" s="516"/>
      <c r="NTT47" s="516"/>
      <c r="NTU47" s="516"/>
      <c r="NTV47" s="516"/>
      <c r="NTW47" s="516"/>
      <c r="NTX47" s="516"/>
      <c r="NTY47" s="516"/>
      <c r="NTZ47" s="516"/>
      <c r="NUA47" s="516"/>
      <c r="NUB47" s="516"/>
      <c r="NUC47" s="516"/>
      <c r="NUD47" s="516"/>
      <c r="NUE47" s="516"/>
      <c r="NUF47" s="516"/>
      <c r="NUG47" s="516"/>
      <c r="NUH47" s="516"/>
      <c r="NUI47" s="516"/>
      <c r="NUJ47" s="516"/>
      <c r="NUK47" s="516"/>
      <c r="NUL47" s="516"/>
      <c r="NUM47" s="516"/>
      <c r="NUN47" s="516"/>
      <c r="NUO47" s="516"/>
      <c r="NUP47" s="516"/>
      <c r="NUQ47" s="516"/>
      <c r="NUR47" s="516"/>
      <c r="NUS47" s="516"/>
      <c r="NUT47" s="516"/>
      <c r="NUU47" s="516"/>
      <c r="NUV47" s="516"/>
      <c r="NUW47" s="516"/>
      <c r="NUX47" s="516"/>
      <c r="NUY47" s="516"/>
      <c r="NUZ47" s="516"/>
      <c r="NVA47" s="516"/>
      <c r="NVB47" s="516"/>
      <c r="NVC47" s="516"/>
      <c r="NVD47" s="516"/>
      <c r="NVE47" s="516"/>
      <c r="NVF47" s="516"/>
      <c r="NVG47" s="516"/>
      <c r="NVH47" s="516"/>
      <c r="NVI47" s="516"/>
      <c r="NVJ47" s="516"/>
      <c r="NVK47" s="516"/>
      <c r="NVL47" s="516"/>
      <c r="NVM47" s="516"/>
      <c r="NVN47" s="516"/>
      <c r="NVO47" s="516"/>
      <c r="NVP47" s="516"/>
      <c r="NVQ47" s="516"/>
      <c r="NVR47" s="516"/>
      <c r="NVS47" s="516"/>
      <c r="NVT47" s="516"/>
      <c r="NVU47" s="516"/>
      <c r="NVV47" s="516"/>
      <c r="NVW47" s="516"/>
      <c r="NVX47" s="516"/>
      <c r="NVY47" s="516"/>
      <c r="NVZ47" s="516"/>
      <c r="NWA47" s="516"/>
      <c r="NWB47" s="516"/>
      <c r="NWC47" s="516"/>
      <c r="NWD47" s="516"/>
      <c r="NWE47" s="516"/>
      <c r="NWF47" s="516"/>
      <c r="NWG47" s="516"/>
      <c r="NWH47" s="516"/>
      <c r="NWI47" s="516"/>
      <c r="NWJ47" s="516"/>
      <c r="NWK47" s="516"/>
      <c r="NWL47" s="516"/>
      <c r="NWM47" s="516"/>
      <c r="NWN47" s="516"/>
      <c r="NWO47" s="516"/>
      <c r="NWP47" s="516"/>
      <c r="NWQ47" s="516"/>
      <c r="NWR47" s="516"/>
      <c r="NWS47" s="516"/>
      <c r="NWT47" s="516"/>
      <c r="NWU47" s="516"/>
      <c r="NWV47" s="516"/>
      <c r="NWW47" s="516"/>
      <c r="NWX47" s="516"/>
      <c r="NWY47" s="516"/>
      <c r="NWZ47" s="516"/>
      <c r="NXA47" s="516"/>
      <c r="NXB47" s="516"/>
      <c r="NXC47" s="516"/>
      <c r="NXD47" s="516"/>
      <c r="NXE47" s="516"/>
      <c r="NXF47" s="516"/>
      <c r="NXG47" s="516"/>
      <c r="NXH47" s="516"/>
      <c r="NXI47" s="516"/>
      <c r="NXJ47" s="516"/>
      <c r="NXK47" s="516"/>
      <c r="NXL47" s="516"/>
      <c r="NXM47" s="516"/>
      <c r="NXN47" s="516"/>
      <c r="NXO47" s="516"/>
      <c r="NXP47" s="516"/>
      <c r="NXQ47" s="516"/>
      <c r="NXR47" s="516"/>
      <c r="NXS47" s="516"/>
      <c r="NXT47" s="516"/>
      <c r="NXU47" s="516"/>
      <c r="NXV47" s="516"/>
      <c r="NXW47" s="516"/>
      <c r="NXX47" s="516"/>
      <c r="NXY47" s="516"/>
      <c r="NXZ47" s="516"/>
      <c r="NYA47" s="516"/>
      <c r="NYB47" s="516"/>
      <c r="NYC47" s="516"/>
      <c r="NYD47" s="516"/>
      <c r="NYE47" s="516"/>
      <c r="NYF47" s="516"/>
      <c r="NYG47" s="516"/>
      <c r="NYH47" s="516"/>
      <c r="NYI47" s="516"/>
      <c r="NYJ47" s="516"/>
      <c r="NYK47" s="516"/>
      <c r="NYL47" s="516"/>
      <c r="NYM47" s="516"/>
      <c r="NYN47" s="516"/>
      <c r="NYO47" s="516"/>
      <c r="NYP47" s="516"/>
      <c r="NYQ47" s="516"/>
      <c r="NYR47" s="516"/>
      <c r="NYS47" s="516"/>
      <c r="NYT47" s="516"/>
      <c r="NYU47" s="516"/>
      <c r="NYV47" s="516"/>
      <c r="NYW47" s="516"/>
      <c r="NYX47" s="516"/>
      <c r="NYY47" s="516"/>
      <c r="NYZ47" s="516"/>
      <c r="NZA47" s="516"/>
      <c r="NZB47" s="516"/>
      <c r="NZC47" s="516"/>
      <c r="NZD47" s="516"/>
      <c r="NZE47" s="516"/>
      <c r="NZF47" s="516"/>
      <c r="NZG47" s="516"/>
      <c r="NZH47" s="516"/>
      <c r="NZI47" s="516"/>
      <c r="NZJ47" s="516"/>
      <c r="NZK47" s="516"/>
      <c r="NZL47" s="516"/>
      <c r="NZM47" s="516"/>
      <c r="NZN47" s="516"/>
      <c r="NZO47" s="516"/>
      <c r="NZP47" s="516"/>
      <c r="NZQ47" s="516"/>
      <c r="NZR47" s="516"/>
      <c r="NZS47" s="516"/>
      <c r="NZT47" s="516"/>
      <c r="NZU47" s="516"/>
      <c r="NZV47" s="516"/>
      <c r="NZW47" s="516"/>
      <c r="NZX47" s="516"/>
      <c r="NZY47" s="516"/>
      <c r="NZZ47" s="516"/>
      <c r="OAA47" s="516"/>
      <c r="OAB47" s="516"/>
      <c r="OAC47" s="516"/>
      <c r="OAD47" s="516"/>
      <c r="OAE47" s="516"/>
      <c r="OAF47" s="516"/>
      <c r="OAG47" s="516"/>
      <c r="OAH47" s="516"/>
      <c r="OAI47" s="516"/>
      <c r="OAJ47" s="516"/>
      <c r="OAK47" s="516"/>
      <c r="OAL47" s="516"/>
      <c r="OAM47" s="516"/>
      <c r="OAN47" s="516"/>
      <c r="OAO47" s="516"/>
      <c r="OAP47" s="516"/>
      <c r="OAQ47" s="516"/>
      <c r="OAR47" s="516"/>
      <c r="OAS47" s="516"/>
      <c r="OAT47" s="516"/>
      <c r="OAU47" s="516"/>
      <c r="OAV47" s="516"/>
      <c r="OAW47" s="516"/>
      <c r="OAX47" s="516"/>
      <c r="OAY47" s="516"/>
      <c r="OAZ47" s="516"/>
      <c r="OBA47" s="516"/>
      <c r="OBB47" s="516"/>
      <c r="OBC47" s="516"/>
      <c r="OBD47" s="516"/>
      <c r="OBE47" s="516"/>
      <c r="OBF47" s="516"/>
      <c r="OBG47" s="516"/>
      <c r="OBH47" s="516"/>
      <c r="OBI47" s="516"/>
      <c r="OBJ47" s="516"/>
      <c r="OBK47" s="516"/>
      <c r="OBL47" s="516"/>
      <c r="OBM47" s="516"/>
      <c r="OBN47" s="516"/>
      <c r="OBO47" s="516"/>
      <c r="OBP47" s="516"/>
      <c r="OBQ47" s="516"/>
      <c r="OBR47" s="516"/>
      <c r="OBS47" s="516"/>
      <c r="OBT47" s="516"/>
      <c r="OBU47" s="516"/>
      <c r="OBV47" s="516"/>
      <c r="OBW47" s="516"/>
      <c r="OBX47" s="516"/>
      <c r="OBY47" s="516"/>
      <c r="OBZ47" s="516"/>
      <c r="OCA47" s="516"/>
      <c r="OCB47" s="516"/>
      <c r="OCC47" s="516"/>
      <c r="OCD47" s="516"/>
      <c r="OCE47" s="516"/>
      <c r="OCF47" s="516"/>
      <c r="OCG47" s="516"/>
      <c r="OCH47" s="516"/>
      <c r="OCI47" s="516"/>
      <c r="OCJ47" s="516"/>
      <c r="OCK47" s="516"/>
      <c r="OCL47" s="516"/>
      <c r="OCM47" s="516"/>
      <c r="OCN47" s="516"/>
      <c r="OCO47" s="516"/>
      <c r="OCP47" s="516"/>
      <c r="OCQ47" s="516"/>
      <c r="OCR47" s="516"/>
      <c r="OCS47" s="516"/>
      <c r="OCT47" s="516"/>
      <c r="OCU47" s="516"/>
      <c r="OCV47" s="516"/>
      <c r="OCW47" s="516"/>
      <c r="OCX47" s="516"/>
      <c r="OCY47" s="516"/>
      <c r="OCZ47" s="516"/>
      <c r="ODA47" s="516"/>
      <c r="ODB47" s="516"/>
      <c r="ODC47" s="516"/>
      <c r="ODD47" s="516"/>
      <c r="ODE47" s="516"/>
      <c r="ODF47" s="516"/>
      <c r="ODG47" s="516"/>
      <c r="ODH47" s="516"/>
      <c r="ODI47" s="516"/>
      <c r="ODJ47" s="516"/>
      <c r="ODK47" s="516"/>
      <c r="ODL47" s="516"/>
      <c r="ODM47" s="516"/>
      <c r="ODN47" s="516"/>
      <c r="ODO47" s="516"/>
      <c r="ODP47" s="516"/>
      <c r="ODQ47" s="516"/>
      <c r="ODR47" s="516"/>
      <c r="ODS47" s="516"/>
      <c r="ODT47" s="516"/>
      <c r="ODU47" s="516"/>
      <c r="ODV47" s="516"/>
      <c r="ODW47" s="516"/>
      <c r="ODX47" s="516"/>
      <c r="ODY47" s="516"/>
      <c r="ODZ47" s="516"/>
      <c r="OEA47" s="516"/>
      <c r="OEB47" s="516"/>
      <c r="OEC47" s="516"/>
      <c r="OED47" s="516"/>
      <c r="OEE47" s="516"/>
      <c r="OEF47" s="516"/>
      <c r="OEG47" s="516"/>
      <c r="OEH47" s="516"/>
      <c r="OEI47" s="516"/>
      <c r="OEJ47" s="516"/>
      <c r="OEK47" s="516"/>
      <c r="OEL47" s="516"/>
      <c r="OEM47" s="516"/>
      <c r="OEN47" s="516"/>
      <c r="OEO47" s="516"/>
      <c r="OEP47" s="516"/>
      <c r="OEQ47" s="516"/>
      <c r="OER47" s="516"/>
      <c r="OES47" s="516"/>
      <c r="OET47" s="516"/>
      <c r="OEU47" s="516"/>
      <c r="OEV47" s="516"/>
      <c r="OEW47" s="516"/>
      <c r="OEX47" s="516"/>
      <c r="OEY47" s="516"/>
      <c r="OEZ47" s="516"/>
      <c r="OFA47" s="516"/>
      <c r="OFB47" s="516"/>
      <c r="OFC47" s="516"/>
      <c r="OFD47" s="516"/>
      <c r="OFE47" s="516"/>
      <c r="OFF47" s="516"/>
      <c r="OFG47" s="516"/>
      <c r="OFH47" s="516"/>
      <c r="OFI47" s="516"/>
      <c r="OFJ47" s="516"/>
      <c r="OFK47" s="516"/>
      <c r="OFL47" s="516"/>
      <c r="OFM47" s="516"/>
      <c r="OFN47" s="516"/>
      <c r="OFO47" s="516"/>
      <c r="OFP47" s="516"/>
      <c r="OFQ47" s="516"/>
      <c r="OFR47" s="516"/>
      <c r="OFS47" s="516"/>
      <c r="OFT47" s="516"/>
      <c r="OFU47" s="516"/>
      <c r="OFV47" s="516"/>
      <c r="OFW47" s="516"/>
      <c r="OFX47" s="516"/>
      <c r="OFY47" s="516"/>
      <c r="OFZ47" s="516"/>
      <c r="OGA47" s="516"/>
      <c r="OGB47" s="516"/>
      <c r="OGC47" s="516"/>
      <c r="OGD47" s="516"/>
      <c r="OGE47" s="516"/>
      <c r="OGF47" s="516"/>
      <c r="OGG47" s="516"/>
      <c r="OGH47" s="516"/>
      <c r="OGI47" s="516"/>
      <c r="OGJ47" s="516"/>
      <c r="OGK47" s="516"/>
      <c r="OGL47" s="516"/>
      <c r="OGM47" s="516"/>
      <c r="OGN47" s="516"/>
      <c r="OGO47" s="516"/>
      <c r="OGP47" s="516"/>
      <c r="OGQ47" s="516"/>
      <c r="OGR47" s="516"/>
      <c r="OGS47" s="516"/>
      <c r="OGT47" s="516"/>
      <c r="OGU47" s="516"/>
      <c r="OGV47" s="516"/>
      <c r="OGW47" s="516"/>
      <c r="OGX47" s="516"/>
      <c r="OGY47" s="516"/>
      <c r="OGZ47" s="516"/>
      <c r="OHA47" s="516"/>
      <c r="OHB47" s="516"/>
      <c r="OHC47" s="516"/>
      <c r="OHD47" s="516"/>
      <c r="OHE47" s="516"/>
      <c r="OHF47" s="516"/>
      <c r="OHG47" s="516"/>
      <c r="OHH47" s="516"/>
      <c r="OHI47" s="516"/>
      <c r="OHJ47" s="516"/>
      <c r="OHK47" s="516"/>
      <c r="OHL47" s="516"/>
      <c r="OHM47" s="516"/>
      <c r="OHN47" s="516"/>
      <c r="OHO47" s="516"/>
      <c r="OHP47" s="516"/>
      <c r="OHQ47" s="516"/>
      <c r="OHR47" s="516"/>
      <c r="OHS47" s="516"/>
      <c r="OHT47" s="516"/>
      <c r="OHU47" s="516"/>
      <c r="OHV47" s="516"/>
      <c r="OHW47" s="516"/>
      <c r="OHX47" s="516"/>
      <c r="OHY47" s="516"/>
      <c r="OHZ47" s="516"/>
      <c r="OIA47" s="516"/>
      <c r="OIB47" s="516"/>
      <c r="OIC47" s="516"/>
      <c r="OID47" s="516"/>
      <c r="OIE47" s="516"/>
      <c r="OIF47" s="516"/>
      <c r="OIG47" s="516"/>
      <c r="OIH47" s="516"/>
      <c r="OII47" s="516"/>
      <c r="OIJ47" s="516"/>
      <c r="OIK47" s="516"/>
      <c r="OIL47" s="516"/>
      <c r="OIM47" s="516"/>
      <c r="OIN47" s="516"/>
      <c r="OIO47" s="516"/>
      <c r="OIP47" s="516"/>
      <c r="OIQ47" s="516"/>
      <c r="OIR47" s="516"/>
      <c r="OIS47" s="516"/>
      <c r="OIT47" s="516"/>
      <c r="OIU47" s="516"/>
      <c r="OIV47" s="516"/>
      <c r="OIW47" s="516"/>
      <c r="OIX47" s="516"/>
      <c r="OIY47" s="516"/>
      <c r="OIZ47" s="516"/>
      <c r="OJA47" s="516"/>
      <c r="OJB47" s="516"/>
      <c r="OJC47" s="516"/>
      <c r="OJD47" s="516"/>
      <c r="OJE47" s="516"/>
      <c r="OJF47" s="516"/>
      <c r="OJG47" s="516"/>
      <c r="OJH47" s="516"/>
      <c r="OJI47" s="516"/>
      <c r="OJJ47" s="516"/>
      <c r="OJK47" s="516"/>
      <c r="OJL47" s="516"/>
      <c r="OJM47" s="516"/>
      <c r="OJN47" s="516"/>
      <c r="OJO47" s="516"/>
      <c r="OJP47" s="516"/>
      <c r="OJQ47" s="516"/>
      <c r="OJR47" s="516"/>
      <c r="OJS47" s="516"/>
      <c r="OJT47" s="516"/>
      <c r="OJU47" s="516"/>
      <c r="OJV47" s="516"/>
      <c r="OJW47" s="516"/>
      <c r="OJX47" s="516"/>
      <c r="OJY47" s="516"/>
      <c r="OJZ47" s="516"/>
      <c r="OKA47" s="516"/>
      <c r="OKB47" s="516"/>
      <c r="OKC47" s="516"/>
      <c r="OKD47" s="516"/>
      <c r="OKE47" s="516"/>
      <c r="OKF47" s="516"/>
      <c r="OKG47" s="516"/>
      <c r="OKH47" s="516"/>
      <c r="OKI47" s="516"/>
      <c r="OKJ47" s="516"/>
      <c r="OKK47" s="516"/>
      <c r="OKL47" s="516"/>
      <c r="OKM47" s="516"/>
      <c r="OKN47" s="516"/>
      <c r="OKO47" s="516"/>
      <c r="OKP47" s="516"/>
      <c r="OKQ47" s="516"/>
      <c r="OKR47" s="516"/>
      <c r="OKS47" s="516"/>
      <c r="OKT47" s="516"/>
      <c r="OKU47" s="516"/>
      <c r="OKV47" s="516"/>
      <c r="OKW47" s="516"/>
      <c r="OKX47" s="516"/>
      <c r="OKY47" s="516"/>
      <c r="OKZ47" s="516"/>
      <c r="OLA47" s="516"/>
      <c r="OLB47" s="516"/>
      <c r="OLC47" s="516"/>
      <c r="OLD47" s="516"/>
      <c r="OLE47" s="516"/>
      <c r="OLF47" s="516"/>
      <c r="OLG47" s="516"/>
      <c r="OLH47" s="516"/>
      <c r="OLI47" s="516"/>
      <c r="OLJ47" s="516"/>
      <c r="OLK47" s="516"/>
      <c r="OLL47" s="516"/>
      <c r="OLM47" s="516"/>
      <c r="OLN47" s="516"/>
      <c r="OLO47" s="516"/>
      <c r="OLP47" s="516"/>
      <c r="OLQ47" s="516"/>
      <c r="OLR47" s="516"/>
      <c r="OLS47" s="516"/>
      <c r="OLT47" s="516"/>
      <c r="OLU47" s="516"/>
      <c r="OLV47" s="516"/>
      <c r="OLW47" s="516"/>
      <c r="OLX47" s="516"/>
      <c r="OLY47" s="516"/>
      <c r="OLZ47" s="516"/>
      <c r="OMA47" s="516"/>
      <c r="OMB47" s="516"/>
      <c r="OMC47" s="516"/>
      <c r="OMD47" s="516"/>
      <c r="OME47" s="516"/>
      <c r="OMF47" s="516"/>
      <c r="OMG47" s="516"/>
      <c r="OMH47" s="516"/>
      <c r="OMI47" s="516"/>
      <c r="OMJ47" s="516"/>
      <c r="OMK47" s="516"/>
      <c r="OML47" s="516"/>
      <c r="OMM47" s="516"/>
      <c r="OMN47" s="516"/>
      <c r="OMO47" s="516"/>
      <c r="OMP47" s="516"/>
      <c r="OMQ47" s="516"/>
      <c r="OMR47" s="516"/>
      <c r="OMS47" s="516"/>
      <c r="OMT47" s="516"/>
      <c r="OMU47" s="516"/>
      <c r="OMV47" s="516"/>
      <c r="OMW47" s="516"/>
      <c r="OMX47" s="516"/>
      <c r="OMY47" s="516"/>
      <c r="OMZ47" s="516"/>
      <c r="ONA47" s="516"/>
      <c r="ONB47" s="516"/>
      <c r="ONC47" s="516"/>
      <c r="OND47" s="516"/>
      <c r="ONE47" s="516"/>
      <c r="ONF47" s="516"/>
      <c r="ONG47" s="516"/>
      <c r="ONH47" s="516"/>
      <c r="ONI47" s="516"/>
      <c r="ONJ47" s="516"/>
      <c r="ONK47" s="516"/>
      <c r="ONL47" s="516"/>
      <c r="ONM47" s="516"/>
      <c r="ONN47" s="516"/>
      <c r="ONO47" s="516"/>
      <c r="ONP47" s="516"/>
      <c r="ONQ47" s="516"/>
      <c r="ONR47" s="516"/>
      <c r="ONS47" s="516"/>
      <c r="ONT47" s="516"/>
      <c r="ONU47" s="516"/>
      <c r="ONV47" s="516"/>
      <c r="ONW47" s="516"/>
      <c r="ONX47" s="516"/>
      <c r="ONY47" s="516"/>
      <c r="ONZ47" s="516"/>
      <c r="OOA47" s="516"/>
      <c r="OOB47" s="516"/>
      <c r="OOC47" s="516"/>
      <c r="OOD47" s="516"/>
      <c r="OOE47" s="516"/>
      <c r="OOF47" s="516"/>
      <c r="OOG47" s="516"/>
      <c r="OOH47" s="516"/>
      <c r="OOI47" s="516"/>
      <c r="OOJ47" s="516"/>
      <c r="OOK47" s="516"/>
      <c r="OOL47" s="516"/>
      <c r="OOM47" s="516"/>
      <c r="OON47" s="516"/>
      <c r="OOO47" s="516"/>
      <c r="OOP47" s="516"/>
      <c r="OOQ47" s="516"/>
      <c r="OOR47" s="516"/>
      <c r="OOS47" s="516"/>
      <c r="OOT47" s="516"/>
      <c r="OOU47" s="516"/>
      <c r="OOV47" s="516"/>
      <c r="OOW47" s="516"/>
      <c r="OOX47" s="516"/>
      <c r="OOY47" s="516"/>
      <c r="OOZ47" s="516"/>
      <c r="OPA47" s="516"/>
      <c r="OPB47" s="516"/>
      <c r="OPC47" s="516"/>
      <c r="OPD47" s="516"/>
      <c r="OPE47" s="516"/>
      <c r="OPF47" s="516"/>
      <c r="OPG47" s="516"/>
      <c r="OPH47" s="516"/>
      <c r="OPI47" s="516"/>
      <c r="OPJ47" s="516"/>
      <c r="OPK47" s="516"/>
      <c r="OPL47" s="516"/>
      <c r="OPM47" s="516"/>
      <c r="OPN47" s="516"/>
      <c r="OPO47" s="516"/>
      <c r="OPP47" s="516"/>
      <c r="OPQ47" s="516"/>
      <c r="OPR47" s="516"/>
      <c r="OPS47" s="516"/>
      <c r="OPT47" s="516"/>
      <c r="OPU47" s="516"/>
      <c r="OPV47" s="516"/>
      <c r="OPW47" s="516"/>
      <c r="OPX47" s="516"/>
      <c r="OPY47" s="516"/>
      <c r="OPZ47" s="516"/>
      <c r="OQA47" s="516"/>
      <c r="OQB47" s="516"/>
      <c r="OQC47" s="516"/>
      <c r="OQD47" s="516"/>
      <c r="OQE47" s="516"/>
      <c r="OQF47" s="516"/>
      <c r="OQG47" s="516"/>
      <c r="OQH47" s="516"/>
      <c r="OQI47" s="516"/>
      <c r="OQJ47" s="516"/>
      <c r="OQK47" s="516"/>
      <c r="OQL47" s="516"/>
      <c r="OQM47" s="516"/>
      <c r="OQN47" s="516"/>
      <c r="OQO47" s="516"/>
      <c r="OQP47" s="516"/>
      <c r="OQQ47" s="516"/>
      <c r="OQR47" s="516"/>
      <c r="OQS47" s="516"/>
      <c r="OQT47" s="516"/>
      <c r="OQU47" s="516"/>
      <c r="OQV47" s="516"/>
      <c r="OQW47" s="516"/>
      <c r="OQX47" s="516"/>
      <c r="OQY47" s="516"/>
      <c r="OQZ47" s="516"/>
      <c r="ORA47" s="516"/>
      <c r="ORB47" s="516"/>
      <c r="ORC47" s="516"/>
      <c r="ORD47" s="516"/>
      <c r="ORE47" s="516"/>
      <c r="ORF47" s="516"/>
      <c r="ORG47" s="516"/>
      <c r="ORH47" s="516"/>
      <c r="ORI47" s="516"/>
      <c r="ORJ47" s="516"/>
      <c r="ORK47" s="516"/>
      <c r="ORL47" s="516"/>
      <c r="ORM47" s="516"/>
      <c r="ORN47" s="516"/>
      <c r="ORO47" s="516"/>
      <c r="ORP47" s="516"/>
      <c r="ORQ47" s="516"/>
      <c r="ORR47" s="516"/>
      <c r="ORS47" s="516"/>
      <c r="ORT47" s="516"/>
      <c r="ORU47" s="516"/>
      <c r="ORV47" s="516"/>
      <c r="ORW47" s="516"/>
      <c r="ORX47" s="516"/>
      <c r="ORY47" s="516"/>
      <c r="ORZ47" s="516"/>
      <c r="OSA47" s="516"/>
      <c r="OSB47" s="516"/>
      <c r="OSC47" s="516"/>
      <c r="OSD47" s="516"/>
      <c r="OSE47" s="516"/>
      <c r="OSF47" s="516"/>
      <c r="OSG47" s="516"/>
      <c r="OSH47" s="516"/>
      <c r="OSI47" s="516"/>
      <c r="OSJ47" s="516"/>
      <c r="OSK47" s="516"/>
      <c r="OSL47" s="516"/>
      <c r="OSM47" s="516"/>
      <c r="OSN47" s="516"/>
      <c r="OSO47" s="516"/>
      <c r="OSP47" s="516"/>
      <c r="OSQ47" s="516"/>
      <c r="OSR47" s="516"/>
      <c r="OSS47" s="516"/>
      <c r="OST47" s="516"/>
      <c r="OSU47" s="516"/>
      <c r="OSV47" s="516"/>
      <c r="OSW47" s="516"/>
      <c r="OSX47" s="516"/>
      <c r="OSY47" s="516"/>
      <c r="OSZ47" s="516"/>
      <c r="OTA47" s="516"/>
      <c r="OTB47" s="516"/>
      <c r="OTC47" s="516"/>
      <c r="OTD47" s="516"/>
      <c r="OTE47" s="516"/>
      <c r="OTF47" s="516"/>
      <c r="OTG47" s="516"/>
      <c r="OTH47" s="516"/>
      <c r="OTI47" s="516"/>
      <c r="OTJ47" s="516"/>
      <c r="OTK47" s="516"/>
      <c r="OTL47" s="516"/>
      <c r="OTM47" s="516"/>
      <c r="OTN47" s="516"/>
      <c r="OTO47" s="516"/>
      <c r="OTP47" s="516"/>
      <c r="OTQ47" s="516"/>
      <c r="OTR47" s="516"/>
      <c r="OTS47" s="516"/>
      <c r="OTT47" s="516"/>
      <c r="OTU47" s="516"/>
      <c r="OTV47" s="516"/>
      <c r="OTW47" s="516"/>
      <c r="OTX47" s="516"/>
      <c r="OTY47" s="516"/>
      <c r="OTZ47" s="516"/>
      <c r="OUA47" s="516"/>
      <c r="OUB47" s="516"/>
      <c r="OUC47" s="516"/>
      <c r="OUD47" s="516"/>
      <c r="OUE47" s="516"/>
      <c r="OUF47" s="516"/>
      <c r="OUG47" s="516"/>
      <c r="OUH47" s="516"/>
      <c r="OUI47" s="516"/>
      <c r="OUJ47" s="516"/>
      <c r="OUK47" s="516"/>
      <c r="OUL47" s="516"/>
      <c r="OUM47" s="516"/>
      <c r="OUN47" s="516"/>
      <c r="OUO47" s="516"/>
      <c r="OUP47" s="516"/>
      <c r="OUQ47" s="516"/>
      <c r="OUR47" s="516"/>
      <c r="OUS47" s="516"/>
      <c r="OUT47" s="516"/>
      <c r="OUU47" s="516"/>
      <c r="OUV47" s="516"/>
      <c r="OUW47" s="516"/>
      <c r="OUX47" s="516"/>
      <c r="OUY47" s="516"/>
      <c r="OUZ47" s="516"/>
      <c r="OVA47" s="516"/>
      <c r="OVB47" s="516"/>
      <c r="OVC47" s="516"/>
      <c r="OVD47" s="516"/>
      <c r="OVE47" s="516"/>
      <c r="OVF47" s="516"/>
      <c r="OVG47" s="516"/>
      <c r="OVH47" s="516"/>
      <c r="OVI47" s="516"/>
      <c r="OVJ47" s="516"/>
      <c r="OVK47" s="516"/>
      <c r="OVL47" s="516"/>
      <c r="OVM47" s="516"/>
      <c r="OVN47" s="516"/>
      <c r="OVO47" s="516"/>
      <c r="OVP47" s="516"/>
      <c r="OVQ47" s="516"/>
      <c r="OVR47" s="516"/>
      <c r="OVS47" s="516"/>
      <c r="OVT47" s="516"/>
      <c r="OVU47" s="516"/>
      <c r="OVV47" s="516"/>
      <c r="OVW47" s="516"/>
      <c r="OVX47" s="516"/>
      <c r="OVY47" s="516"/>
      <c r="OVZ47" s="516"/>
      <c r="OWA47" s="516"/>
      <c r="OWB47" s="516"/>
      <c r="OWC47" s="516"/>
      <c r="OWD47" s="516"/>
      <c r="OWE47" s="516"/>
      <c r="OWF47" s="516"/>
      <c r="OWG47" s="516"/>
      <c r="OWH47" s="516"/>
      <c r="OWI47" s="516"/>
      <c r="OWJ47" s="516"/>
      <c r="OWK47" s="516"/>
      <c r="OWL47" s="516"/>
      <c r="OWM47" s="516"/>
      <c r="OWN47" s="516"/>
      <c r="OWO47" s="516"/>
      <c r="OWP47" s="516"/>
      <c r="OWQ47" s="516"/>
      <c r="OWR47" s="516"/>
      <c r="OWS47" s="516"/>
      <c r="OWT47" s="516"/>
      <c r="OWU47" s="516"/>
      <c r="OWV47" s="516"/>
      <c r="OWW47" s="516"/>
      <c r="OWX47" s="516"/>
      <c r="OWY47" s="516"/>
      <c r="OWZ47" s="516"/>
      <c r="OXA47" s="516"/>
      <c r="OXB47" s="516"/>
      <c r="OXC47" s="516"/>
      <c r="OXD47" s="516"/>
      <c r="OXE47" s="516"/>
      <c r="OXF47" s="516"/>
      <c r="OXG47" s="516"/>
      <c r="OXH47" s="516"/>
      <c r="OXI47" s="516"/>
      <c r="OXJ47" s="516"/>
      <c r="OXK47" s="516"/>
      <c r="OXL47" s="516"/>
      <c r="OXM47" s="516"/>
      <c r="OXN47" s="516"/>
      <c r="OXO47" s="516"/>
      <c r="OXP47" s="516"/>
      <c r="OXQ47" s="516"/>
      <c r="OXR47" s="516"/>
      <c r="OXS47" s="516"/>
      <c r="OXT47" s="516"/>
      <c r="OXU47" s="516"/>
      <c r="OXV47" s="516"/>
      <c r="OXW47" s="516"/>
      <c r="OXX47" s="516"/>
      <c r="OXY47" s="516"/>
      <c r="OXZ47" s="516"/>
      <c r="OYA47" s="516"/>
      <c r="OYB47" s="516"/>
      <c r="OYC47" s="516"/>
      <c r="OYD47" s="516"/>
      <c r="OYE47" s="516"/>
      <c r="OYF47" s="516"/>
      <c r="OYG47" s="516"/>
      <c r="OYH47" s="516"/>
      <c r="OYI47" s="516"/>
      <c r="OYJ47" s="516"/>
      <c r="OYK47" s="516"/>
      <c r="OYL47" s="516"/>
      <c r="OYM47" s="516"/>
      <c r="OYN47" s="516"/>
      <c r="OYO47" s="516"/>
      <c r="OYP47" s="516"/>
      <c r="OYQ47" s="516"/>
      <c r="OYR47" s="516"/>
      <c r="OYS47" s="516"/>
      <c r="OYT47" s="516"/>
      <c r="OYU47" s="516"/>
      <c r="OYV47" s="516"/>
      <c r="OYW47" s="516"/>
      <c r="OYX47" s="516"/>
      <c r="OYY47" s="516"/>
      <c r="OYZ47" s="516"/>
      <c r="OZA47" s="516"/>
      <c r="OZB47" s="516"/>
      <c r="OZC47" s="516"/>
      <c r="OZD47" s="516"/>
      <c r="OZE47" s="516"/>
      <c r="OZF47" s="516"/>
      <c r="OZG47" s="516"/>
      <c r="OZH47" s="516"/>
      <c r="OZI47" s="516"/>
      <c r="OZJ47" s="516"/>
      <c r="OZK47" s="516"/>
      <c r="OZL47" s="516"/>
      <c r="OZM47" s="516"/>
      <c r="OZN47" s="516"/>
      <c r="OZO47" s="516"/>
      <c r="OZP47" s="516"/>
      <c r="OZQ47" s="516"/>
      <c r="OZR47" s="516"/>
      <c r="OZS47" s="516"/>
      <c r="OZT47" s="516"/>
      <c r="OZU47" s="516"/>
      <c r="OZV47" s="516"/>
      <c r="OZW47" s="516"/>
      <c r="OZX47" s="516"/>
      <c r="OZY47" s="516"/>
      <c r="OZZ47" s="516"/>
      <c r="PAA47" s="516"/>
      <c r="PAB47" s="516"/>
      <c r="PAC47" s="516"/>
      <c r="PAD47" s="516"/>
      <c r="PAE47" s="516"/>
      <c r="PAF47" s="516"/>
      <c r="PAG47" s="516"/>
      <c r="PAH47" s="516"/>
      <c r="PAI47" s="516"/>
      <c r="PAJ47" s="516"/>
      <c r="PAK47" s="516"/>
      <c r="PAL47" s="516"/>
      <c r="PAM47" s="516"/>
      <c r="PAN47" s="516"/>
      <c r="PAO47" s="516"/>
      <c r="PAP47" s="516"/>
      <c r="PAQ47" s="516"/>
      <c r="PAR47" s="516"/>
      <c r="PAS47" s="516"/>
      <c r="PAT47" s="516"/>
      <c r="PAU47" s="516"/>
      <c r="PAV47" s="516"/>
      <c r="PAW47" s="516"/>
      <c r="PAX47" s="516"/>
      <c r="PAY47" s="516"/>
      <c r="PAZ47" s="516"/>
      <c r="PBA47" s="516"/>
      <c r="PBB47" s="516"/>
      <c r="PBC47" s="516"/>
      <c r="PBD47" s="516"/>
      <c r="PBE47" s="516"/>
      <c r="PBF47" s="516"/>
      <c r="PBG47" s="516"/>
      <c r="PBH47" s="516"/>
      <c r="PBI47" s="516"/>
      <c r="PBJ47" s="516"/>
      <c r="PBK47" s="516"/>
      <c r="PBL47" s="516"/>
      <c r="PBM47" s="516"/>
      <c r="PBN47" s="516"/>
      <c r="PBO47" s="516"/>
      <c r="PBP47" s="516"/>
      <c r="PBQ47" s="516"/>
      <c r="PBR47" s="516"/>
      <c r="PBS47" s="516"/>
      <c r="PBT47" s="516"/>
      <c r="PBU47" s="516"/>
      <c r="PBV47" s="516"/>
      <c r="PBW47" s="516"/>
      <c r="PBX47" s="516"/>
      <c r="PBY47" s="516"/>
      <c r="PBZ47" s="516"/>
      <c r="PCA47" s="516"/>
      <c r="PCB47" s="516"/>
      <c r="PCC47" s="516"/>
      <c r="PCD47" s="516"/>
      <c r="PCE47" s="516"/>
      <c r="PCF47" s="516"/>
      <c r="PCG47" s="516"/>
      <c r="PCH47" s="516"/>
      <c r="PCI47" s="516"/>
      <c r="PCJ47" s="516"/>
      <c r="PCK47" s="516"/>
      <c r="PCL47" s="516"/>
      <c r="PCM47" s="516"/>
      <c r="PCN47" s="516"/>
      <c r="PCO47" s="516"/>
      <c r="PCP47" s="516"/>
      <c r="PCQ47" s="516"/>
      <c r="PCR47" s="516"/>
      <c r="PCS47" s="516"/>
      <c r="PCT47" s="516"/>
      <c r="PCU47" s="516"/>
      <c r="PCV47" s="516"/>
      <c r="PCW47" s="516"/>
      <c r="PCX47" s="516"/>
      <c r="PCY47" s="516"/>
      <c r="PCZ47" s="516"/>
      <c r="PDA47" s="516"/>
      <c r="PDB47" s="516"/>
      <c r="PDC47" s="516"/>
      <c r="PDD47" s="516"/>
      <c r="PDE47" s="516"/>
      <c r="PDF47" s="516"/>
      <c r="PDG47" s="516"/>
      <c r="PDH47" s="516"/>
      <c r="PDI47" s="516"/>
      <c r="PDJ47" s="516"/>
      <c r="PDK47" s="516"/>
      <c r="PDL47" s="516"/>
      <c r="PDM47" s="516"/>
      <c r="PDN47" s="516"/>
      <c r="PDO47" s="516"/>
      <c r="PDP47" s="516"/>
      <c r="PDQ47" s="516"/>
      <c r="PDR47" s="516"/>
      <c r="PDS47" s="516"/>
      <c r="PDT47" s="516"/>
      <c r="PDU47" s="516"/>
      <c r="PDV47" s="516"/>
      <c r="PDW47" s="516"/>
      <c r="PDX47" s="516"/>
      <c r="PDY47" s="516"/>
      <c r="PDZ47" s="516"/>
      <c r="PEA47" s="516"/>
      <c r="PEB47" s="516"/>
      <c r="PEC47" s="516"/>
      <c r="PED47" s="516"/>
      <c r="PEE47" s="516"/>
      <c r="PEF47" s="516"/>
      <c r="PEG47" s="516"/>
      <c r="PEH47" s="516"/>
      <c r="PEI47" s="516"/>
      <c r="PEJ47" s="516"/>
      <c r="PEK47" s="516"/>
      <c r="PEL47" s="516"/>
      <c r="PEM47" s="516"/>
      <c r="PEN47" s="516"/>
      <c r="PEO47" s="516"/>
      <c r="PEP47" s="516"/>
      <c r="PEQ47" s="516"/>
      <c r="PER47" s="516"/>
      <c r="PES47" s="516"/>
      <c r="PET47" s="516"/>
      <c r="PEU47" s="516"/>
      <c r="PEV47" s="516"/>
      <c r="PEW47" s="516"/>
      <c r="PEX47" s="516"/>
      <c r="PEY47" s="516"/>
      <c r="PEZ47" s="516"/>
      <c r="PFA47" s="516"/>
      <c r="PFB47" s="516"/>
      <c r="PFC47" s="516"/>
      <c r="PFD47" s="516"/>
      <c r="PFE47" s="516"/>
      <c r="PFF47" s="516"/>
      <c r="PFG47" s="516"/>
      <c r="PFH47" s="516"/>
      <c r="PFI47" s="516"/>
      <c r="PFJ47" s="516"/>
      <c r="PFK47" s="516"/>
      <c r="PFL47" s="516"/>
      <c r="PFM47" s="516"/>
      <c r="PFN47" s="516"/>
      <c r="PFO47" s="516"/>
      <c r="PFP47" s="516"/>
      <c r="PFQ47" s="516"/>
      <c r="PFR47" s="516"/>
      <c r="PFS47" s="516"/>
      <c r="PFT47" s="516"/>
      <c r="PFU47" s="516"/>
      <c r="PFV47" s="516"/>
      <c r="PFW47" s="516"/>
      <c r="PFX47" s="516"/>
      <c r="PFY47" s="516"/>
      <c r="PFZ47" s="516"/>
      <c r="PGA47" s="516"/>
      <c r="PGB47" s="516"/>
      <c r="PGC47" s="516"/>
      <c r="PGD47" s="516"/>
      <c r="PGE47" s="516"/>
      <c r="PGF47" s="516"/>
      <c r="PGG47" s="516"/>
      <c r="PGH47" s="516"/>
      <c r="PGI47" s="516"/>
      <c r="PGJ47" s="516"/>
      <c r="PGK47" s="516"/>
      <c r="PGL47" s="516"/>
      <c r="PGM47" s="516"/>
      <c r="PGN47" s="516"/>
      <c r="PGO47" s="516"/>
      <c r="PGP47" s="516"/>
      <c r="PGQ47" s="516"/>
      <c r="PGR47" s="516"/>
      <c r="PGS47" s="516"/>
      <c r="PGT47" s="516"/>
      <c r="PGU47" s="516"/>
      <c r="PGV47" s="516"/>
      <c r="PGW47" s="516"/>
      <c r="PGX47" s="516"/>
      <c r="PGY47" s="516"/>
      <c r="PGZ47" s="516"/>
      <c r="PHA47" s="516"/>
      <c r="PHB47" s="516"/>
      <c r="PHC47" s="516"/>
      <c r="PHD47" s="516"/>
      <c r="PHE47" s="516"/>
      <c r="PHF47" s="516"/>
      <c r="PHG47" s="516"/>
      <c r="PHH47" s="516"/>
      <c r="PHI47" s="516"/>
      <c r="PHJ47" s="516"/>
      <c r="PHK47" s="516"/>
      <c r="PHL47" s="516"/>
      <c r="PHM47" s="516"/>
      <c r="PHN47" s="516"/>
      <c r="PHO47" s="516"/>
      <c r="PHP47" s="516"/>
      <c r="PHQ47" s="516"/>
      <c r="PHR47" s="516"/>
      <c r="PHS47" s="516"/>
      <c r="PHT47" s="516"/>
      <c r="PHU47" s="516"/>
      <c r="PHV47" s="516"/>
      <c r="PHW47" s="516"/>
      <c r="PHX47" s="516"/>
      <c r="PHY47" s="516"/>
      <c r="PHZ47" s="516"/>
      <c r="PIA47" s="516"/>
      <c r="PIB47" s="516"/>
      <c r="PIC47" s="516"/>
      <c r="PID47" s="516"/>
      <c r="PIE47" s="516"/>
      <c r="PIF47" s="516"/>
      <c r="PIG47" s="516"/>
      <c r="PIH47" s="516"/>
      <c r="PII47" s="516"/>
      <c r="PIJ47" s="516"/>
      <c r="PIK47" s="516"/>
      <c r="PIL47" s="516"/>
      <c r="PIM47" s="516"/>
      <c r="PIN47" s="516"/>
      <c r="PIO47" s="516"/>
      <c r="PIP47" s="516"/>
      <c r="PIQ47" s="516"/>
      <c r="PIR47" s="516"/>
      <c r="PIS47" s="516"/>
      <c r="PIT47" s="516"/>
      <c r="PIU47" s="516"/>
      <c r="PIV47" s="516"/>
      <c r="PIW47" s="516"/>
      <c r="PIX47" s="516"/>
      <c r="PIY47" s="516"/>
      <c r="PIZ47" s="516"/>
      <c r="PJA47" s="516"/>
      <c r="PJB47" s="516"/>
      <c r="PJC47" s="516"/>
      <c r="PJD47" s="516"/>
      <c r="PJE47" s="516"/>
      <c r="PJF47" s="516"/>
      <c r="PJG47" s="516"/>
      <c r="PJH47" s="516"/>
      <c r="PJI47" s="516"/>
      <c r="PJJ47" s="516"/>
      <c r="PJK47" s="516"/>
      <c r="PJL47" s="516"/>
      <c r="PJM47" s="516"/>
      <c r="PJN47" s="516"/>
      <c r="PJO47" s="516"/>
      <c r="PJP47" s="516"/>
      <c r="PJQ47" s="516"/>
      <c r="PJR47" s="516"/>
      <c r="PJS47" s="516"/>
      <c r="PJT47" s="516"/>
      <c r="PJU47" s="516"/>
      <c r="PJV47" s="516"/>
      <c r="PJW47" s="516"/>
      <c r="PJX47" s="516"/>
      <c r="PJY47" s="516"/>
      <c r="PJZ47" s="516"/>
      <c r="PKA47" s="516"/>
      <c r="PKB47" s="516"/>
      <c r="PKC47" s="516"/>
      <c r="PKD47" s="516"/>
      <c r="PKE47" s="516"/>
      <c r="PKF47" s="516"/>
      <c r="PKG47" s="516"/>
      <c r="PKH47" s="516"/>
      <c r="PKI47" s="516"/>
      <c r="PKJ47" s="516"/>
      <c r="PKK47" s="516"/>
      <c r="PKL47" s="516"/>
      <c r="PKM47" s="516"/>
      <c r="PKN47" s="516"/>
      <c r="PKO47" s="516"/>
      <c r="PKP47" s="516"/>
      <c r="PKQ47" s="516"/>
      <c r="PKR47" s="516"/>
      <c r="PKS47" s="516"/>
      <c r="PKT47" s="516"/>
      <c r="PKU47" s="516"/>
      <c r="PKV47" s="516"/>
      <c r="PKW47" s="516"/>
      <c r="PKX47" s="516"/>
      <c r="PKY47" s="516"/>
      <c r="PKZ47" s="516"/>
      <c r="PLA47" s="516"/>
      <c r="PLB47" s="516"/>
      <c r="PLC47" s="516"/>
      <c r="PLD47" s="516"/>
      <c r="PLE47" s="516"/>
      <c r="PLF47" s="516"/>
      <c r="PLG47" s="516"/>
      <c r="PLH47" s="516"/>
      <c r="PLI47" s="516"/>
      <c r="PLJ47" s="516"/>
      <c r="PLK47" s="516"/>
      <c r="PLL47" s="516"/>
      <c r="PLM47" s="516"/>
      <c r="PLN47" s="516"/>
      <c r="PLO47" s="516"/>
      <c r="PLP47" s="516"/>
      <c r="PLQ47" s="516"/>
      <c r="PLR47" s="516"/>
      <c r="PLS47" s="516"/>
      <c r="PLT47" s="516"/>
      <c r="PLU47" s="516"/>
      <c r="PLV47" s="516"/>
      <c r="PLW47" s="516"/>
      <c r="PLX47" s="516"/>
      <c r="PLY47" s="516"/>
      <c r="PLZ47" s="516"/>
      <c r="PMA47" s="516"/>
      <c r="PMB47" s="516"/>
      <c r="PMC47" s="516"/>
      <c r="PMD47" s="516"/>
      <c r="PME47" s="516"/>
      <c r="PMF47" s="516"/>
      <c r="PMG47" s="516"/>
      <c r="PMH47" s="516"/>
      <c r="PMI47" s="516"/>
      <c r="PMJ47" s="516"/>
      <c r="PMK47" s="516"/>
      <c r="PML47" s="516"/>
      <c r="PMM47" s="516"/>
      <c r="PMN47" s="516"/>
      <c r="PMO47" s="516"/>
      <c r="PMP47" s="516"/>
      <c r="PMQ47" s="516"/>
      <c r="PMR47" s="516"/>
      <c r="PMS47" s="516"/>
      <c r="PMT47" s="516"/>
      <c r="PMU47" s="516"/>
      <c r="PMV47" s="516"/>
      <c r="PMW47" s="516"/>
      <c r="PMX47" s="516"/>
      <c r="PMY47" s="516"/>
      <c r="PMZ47" s="516"/>
      <c r="PNA47" s="516"/>
      <c r="PNB47" s="516"/>
      <c r="PNC47" s="516"/>
      <c r="PND47" s="516"/>
      <c r="PNE47" s="516"/>
      <c r="PNF47" s="516"/>
      <c r="PNG47" s="516"/>
      <c r="PNH47" s="516"/>
      <c r="PNI47" s="516"/>
      <c r="PNJ47" s="516"/>
      <c r="PNK47" s="516"/>
      <c r="PNL47" s="516"/>
      <c r="PNM47" s="516"/>
      <c r="PNN47" s="516"/>
      <c r="PNO47" s="516"/>
      <c r="PNP47" s="516"/>
      <c r="PNQ47" s="516"/>
      <c r="PNR47" s="516"/>
      <c r="PNS47" s="516"/>
      <c r="PNT47" s="516"/>
      <c r="PNU47" s="516"/>
      <c r="PNV47" s="516"/>
      <c r="PNW47" s="516"/>
      <c r="PNX47" s="516"/>
      <c r="PNY47" s="516"/>
      <c r="PNZ47" s="516"/>
      <c r="POA47" s="516"/>
      <c r="POB47" s="516"/>
      <c r="POC47" s="516"/>
      <c r="POD47" s="516"/>
      <c r="POE47" s="516"/>
      <c r="POF47" s="516"/>
      <c r="POG47" s="516"/>
      <c r="POH47" s="516"/>
      <c r="POI47" s="516"/>
      <c r="POJ47" s="516"/>
      <c r="POK47" s="516"/>
      <c r="POL47" s="516"/>
      <c r="POM47" s="516"/>
      <c r="PON47" s="516"/>
      <c r="POO47" s="516"/>
      <c r="POP47" s="516"/>
      <c r="POQ47" s="516"/>
      <c r="POR47" s="516"/>
      <c r="POS47" s="516"/>
      <c r="POT47" s="516"/>
      <c r="POU47" s="516"/>
      <c r="POV47" s="516"/>
      <c r="POW47" s="516"/>
      <c r="POX47" s="516"/>
      <c r="POY47" s="516"/>
      <c r="POZ47" s="516"/>
      <c r="PPA47" s="516"/>
      <c r="PPB47" s="516"/>
      <c r="PPC47" s="516"/>
      <c r="PPD47" s="516"/>
      <c r="PPE47" s="516"/>
      <c r="PPF47" s="516"/>
      <c r="PPG47" s="516"/>
      <c r="PPH47" s="516"/>
      <c r="PPI47" s="516"/>
      <c r="PPJ47" s="516"/>
      <c r="PPK47" s="516"/>
      <c r="PPL47" s="516"/>
      <c r="PPM47" s="516"/>
      <c r="PPN47" s="516"/>
      <c r="PPO47" s="516"/>
      <c r="PPP47" s="516"/>
      <c r="PPQ47" s="516"/>
      <c r="PPR47" s="516"/>
      <c r="PPS47" s="516"/>
      <c r="PPT47" s="516"/>
      <c r="PPU47" s="516"/>
      <c r="PPV47" s="516"/>
      <c r="PPW47" s="516"/>
      <c r="PPX47" s="516"/>
      <c r="PPY47" s="516"/>
      <c r="PPZ47" s="516"/>
      <c r="PQA47" s="516"/>
      <c r="PQB47" s="516"/>
      <c r="PQC47" s="516"/>
      <c r="PQD47" s="516"/>
      <c r="PQE47" s="516"/>
      <c r="PQF47" s="516"/>
      <c r="PQG47" s="516"/>
      <c r="PQH47" s="516"/>
      <c r="PQI47" s="516"/>
      <c r="PQJ47" s="516"/>
      <c r="PQK47" s="516"/>
      <c r="PQL47" s="516"/>
      <c r="PQM47" s="516"/>
      <c r="PQN47" s="516"/>
      <c r="PQO47" s="516"/>
      <c r="PQP47" s="516"/>
      <c r="PQQ47" s="516"/>
      <c r="PQR47" s="516"/>
      <c r="PQS47" s="516"/>
      <c r="PQT47" s="516"/>
      <c r="PQU47" s="516"/>
      <c r="PQV47" s="516"/>
      <c r="PQW47" s="516"/>
      <c r="PQX47" s="516"/>
      <c r="PQY47" s="516"/>
      <c r="PQZ47" s="516"/>
      <c r="PRA47" s="516"/>
      <c r="PRB47" s="516"/>
      <c r="PRC47" s="516"/>
      <c r="PRD47" s="516"/>
      <c r="PRE47" s="516"/>
      <c r="PRF47" s="516"/>
      <c r="PRG47" s="516"/>
      <c r="PRH47" s="516"/>
      <c r="PRI47" s="516"/>
      <c r="PRJ47" s="516"/>
      <c r="PRK47" s="516"/>
      <c r="PRL47" s="516"/>
      <c r="PRM47" s="516"/>
      <c r="PRN47" s="516"/>
      <c r="PRO47" s="516"/>
      <c r="PRP47" s="516"/>
      <c r="PRQ47" s="516"/>
      <c r="PRR47" s="516"/>
      <c r="PRS47" s="516"/>
      <c r="PRT47" s="516"/>
      <c r="PRU47" s="516"/>
      <c r="PRV47" s="516"/>
      <c r="PRW47" s="516"/>
      <c r="PRX47" s="516"/>
      <c r="PRY47" s="516"/>
      <c r="PRZ47" s="516"/>
      <c r="PSA47" s="516"/>
      <c r="PSB47" s="516"/>
      <c r="PSC47" s="516"/>
      <c r="PSD47" s="516"/>
      <c r="PSE47" s="516"/>
      <c r="PSF47" s="516"/>
      <c r="PSG47" s="516"/>
      <c r="PSH47" s="516"/>
      <c r="PSI47" s="516"/>
      <c r="PSJ47" s="516"/>
      <c r="PSK47" s="516"/>
      <c r="PSL47" s="516"/>
      <c r="PSM47" s="516"/>
      <c r="PSN47" s="516"/>
      <c r="PSO47" s="516"/>
      <c r="PSP47" s="516"/>
      <c r="PSQ47" s="516"/>
      <c r="PSR47" s="516"/>
      <c r="PSS47" s="516"/>
      <c r="PST47" s="516"/>
      <c r="PSU47" s="516"/>
      <c r="PSV47" s="516"/>
      <c r="PSW47" s="516"/>
      <c r="PSX47" s="516"/>
      <c r="PSY47" s="516"/>
      <c r="PSZ47" s="516"/>
      <c r="PTA47" s="516"/>
      <c r="PTB47" s="516"/>
      <c r="PTC47" s="516"/>
      <c r="PTD47" s="516"/>
      <c r="PTE47" s="516"/>
      <c r="PTF47" s="516"/>
      <c r="PTG47" s="516"/>
      <c r="PTH47" s="516"/>
      <c r="PTI47" s="516"/>
      <c r="PTJ47" s="516"/>
      <c r="PTK47" s="516"/>
      <c r="PTL47" s="516"/>
      <c r="PTM47" s="516"/>
      <c r="PTN47" s="516"/>
      <c r="PTO47" s="516"/>
      <c r="PTP47" s="516"/>
      <c r="PTQ47" s="516"/>
      <c r="PTR47" s="516"/>
      <c r="PTS47" s="516"/>
      <c r="PTT47" s="516"/>
      <c r="PTU47" s="516"/>
      <c r="PTV47" s="516"/>
      <c r="PTW47" s="516"/>
      <c r="PTX47" s="516"/>
      <c r="PTY47" s="516"/>
      <c r="PTZ47" s="516"/>
      <c r="PUA47" s="516"/>
      <c r="PUB47" s="516"/>
      <c r="PUC47" s="516"/>
      <c r="PUD47" s="516"/>
      <c r="PUE47" s="516"/>
      <c r="PUF47" s="516"/>
      <c r="PUG47" s="516"/>
      <c r="PUH47" s="516"/>
      <c r="PUI47" s="516"/>
      <c r="PUJ47" s="516"/>
      <c r="PUK47" s="516"/>
      <c r="PUL47" s="516"/>
      <c r="PUM47" s="516"/>
      <c r="PUN47" s="516"/>
      <c r="PUO47" s="516"/>
      <c r="PUP47" s="516"/>
      <c r="PUQ47" s="516"/>
      <c r="PUR47" s="516"/>
      <c r="PUS47" s="516"/>
      <c r="PUT47" s="516"/>
      <c r="PUU47" s="516"/>
      <c r="PUV47" s="516"/>
      <c r="PUW47" s="516"/>
      <c r="PUX47" s="516"/>
      <c r="PUY47" s="516"/>
      <c r="PUZ47" s="516"/>
      <c r="PVA47" s="516"/>
      <c r="PVB47" s="516"/>
      <c r="PVC47" s="516"/>
      <c r="PVD47" s="516"/>
      <c r="PVE47" s="516"/>
      <c r="PVF47" s="516"/>
      <c r="PVG47" s="516"/>
      <c r="PVH47" s="516"/>
      <c r="PVI47" s="516"/>
      <c r="PVJ47" s="516"/>
      <c r="PVK47" s="516"/>
      <c r="PVL47" s="516"/>
      <c r="PVM47" s="516"/>
      <c r="PVN47" s="516"/>
      <c r="PVO47" s="516"/>
      <c r="PVP47" s="516"/>
      <c r="PVQ47" s="516"/>
      <c r="PVR47" s="516"/>
      <c r="PVS47" s="516"/>
      <c r="PVT47" s="516"/>
      <c r="PVU47" s="516"/>
      <c r="PVV47" s="516"/>
      <c r="PVW47" s="516"/>
      <c r="PVX47" s="516"/>
      <c r="PVY47" s="516"/>
      <c r="PVZ47" s="516"/>
      <c r="PWA47" s="516"/>
      <c r="PWB47" s="516"/>
      <c r="PWC47" s="516"/>
      <c r="PWD47" s="516"/>
      <c r="PWE47" s="516"/>
      <c r="PWF47" s="516"/>
      <c r="PWG47" s="516"/>
      <c r="PWH47" s="516"/>
      <c r="PWI47" s="516"/>
      <c r="PWJ47" s="516"/>
      <c r="PWK47" s="516"/>
      <c r="PWL47" s="516"/>
      <c r="PWM47" s="516"/>
      <c r="PWN47" s="516"/>
      <c r="PWO47" s="516"/>
      <c r="PWP47" s="516"/>
      <c r="PWQ47" s="516"/>
      <c r="PWR47" s="516"/>
      <c r="PWS47" s="516"/>
      <c r="PWT47" s="516"/>
      <c r="PWU47" s="516"/>
      <c r="PWV47" s="516"/>
      <c r="PWW47" s="516"/>
      <c r="PWX47" s="516"/>
      <c r="PWY47" s="516"/>
      <c r="PWZ47" s="516"/>
      <c r="PXA47" s="516"/>
      <c r="PXB47" s="516"/>
      <c r="PXC47" s="516"/>
      <c r="PXD47" s="516"/>
      <c r="PXE47" s="516"/>
      <c r="PXF47" s="516"/>
      <c r="PXG47" s="516"/>
      <c r="PXH47" s="516"/>
      <c r="PXI47" s="516"/>
      <c r="PXJ47" s="516"/>
      <c r="PXK47" s="516"/>
      <c r="PXL47" s="516"/>
      <c r="PXM47" s="516"/>
      <c r="PXN47" s="516"/>
      <c r="PXO47" s="516"/>
      <c r="PXP47" s="516"/>
      <c r="PXQ47" s="516"/>
      <c r="PXR47" s="516"/>
      <c r="PXS47" s="516"/>
      <c r="PXT47" s="516"/>
      <c r="PXU47" s="516"/>
      <c r="PXV47" s="516"/>
      <c r="PXW47" s="516"/>
      <c r="PXX47" s="516"/>
      <c r="PXY47" s="516"/>
      <c r="PXZ47" s="516"/>
      <c r="PYA47" s="516"/>
      <c r="PYB47" s="516"/>
      <c r="PYC47" s="516"/>
      <c r="PYD47" s="516"/>
      <c r="PYE47" s="516"/>
      <c r="PYF47" s="516"/>
      <c r="PYG47" s="516"/>
      <c r="PYH47" s="516"/>
      <c r="PYI47" s="516"/>
      <c r="PYJ47" s="516"/>
      <c r="PYK47" s="516"/>
      <c r="PYL47" s="516"/>
      <c r="PYM47" s="516"/>
      <c r="PYN47" s="516"/>
      <c r="PYO47" s="516"/>
      <c r="PYP47" s="516"/>
      <c r="PYQ47" s="516"/>
      <c r="PYR47" s="516"/>
      <c r="PYS47" s="516"/>
      <c r="PYT47" s="516"/>
      <c r="PYU47" s="516"/>
      <c r="PYV47" s="516"/>
      <c r="PYW47" s="516"/>
      <c r="PYX47" s="516"/>
      <c r="PYY47" s="516"/>
      <c r="PYZ47" s="516"/>
      <c r="PZA47" s="516"/>
      <c r="PZB47" s="516"/>
      <c r="PZC47" s="516"/>
      <c r="PZD47" s="516"/>
      <c r="PZE47" s="516"/>
      <c r="PZF47" s="516"/>
      <c r="PZG47" s="516"/>
      <c r="PZH47" s="516"/>
      <c r="PZI47" s="516"/>
      <c r="PZJ47" s="516"/>
      <c r="PZK47" s="516"/>
      <c r="PZL47" s="516"/>
      <c r="PZM47" s="516"/>
      <c r="PZN47" s="516"/>
      <c r="PZO47" s="516"/>
      <c r="PZP47" s="516"/>
      <c r="PZQ47" s="516"/>
      <c r="PZR47" s="516"/>
      <c r="PZS47" s="516"/>
      <c r="PZT47" s="516"/>
      <c r="PZU47" s="516"/>
      <c r="PZV47" s="516"/>
      <c r="PZW47" s="516"/>
      <c r="PZX47" s="516"/>
      <c r="PZY47" s="516"/>
      <c r="PZZ47" s="516"/>
      <c r="QAA47" s="516"/>
      <c r="QAB47" s="516"/>
      <c r="QAC47" s="516"/>
      <c r="QAD47" s="516"/>
      <c r="QAE47" s="516"/>
      <c r="QAF47" s="516"/>
      <c r="QAG47" s="516"/>
      <c r="QAH47" s="516"/>
      <c r="QAI47" s="516"/>
      <c r="QAJ47" s="516"/>
      <c r="QAK47" s="516"/>
      <c r="QAL47" s="516"/>
      <c r="QAM47" s="516"/>
      <c r="QAN47" s="516"/>
      <c r="QAO47" s="516"/>
      <c r="QAP47" s="516"/>
      <c r="QAQ47" s="516"/>
      <c r="QAR47" s="516"/>
      <c r="QAS47" s="516"/>
      <c r="QAT47" s="516"/>
      <c r="QAU47" s="516"/>
      <c r="QAV47" s="516"/>
      <c r="QAW47" s="516"/>
      <c r="QAX47" s="516"/>
      <c r="QAY47" s="516"/>
      <c r="QAZ47" s="516"/>
      <c r="QBA47" s="516"/>
      <c r="QBB47" s="516"/>
      <c r="QBC47" s="516"/>
      <c r="QBD47" s="516"/>
      <c r="QBE47" s="516"/>
      <c r="QBF47" s="516"/>
      <c r="QBG47" s="516"/>
      <c r="QBH47" s="516"/>
      <c r="QBI47" s="516"/>
      <c r="QBJ47" s="516"/>
      <c r="QBK47" s="516"/>
      <c r="QBL47" s="516"/>
      <c r="QBM47" s="516"/>
      <c r="QBN47" s="516"/>
      <c r="QBO47" s="516"/>
      <c r="QBP47" s="516"/>
      <c r="QBQ47" s="516"/>
      <c r="QBR47" s="516"/>
      <c r="QBS47" s="516"/>
      <c r="QBT47" s="516"/>
      <c r="QBU47" s="516"/>
      <c r="QBV47" s="516"/>
      <c r="QBW47" s="516"/>
      <c r="QBX47" s="516"/>
      <c r="QBY47" s="516"/>
      <c r="QBZ47" s="516"/>
      <c r="QCA47" s="516"/>
      <c r="QCB47" s="516"/>
      <c r="QCC47" s="516"/>
      <c r="QCD47" s="516"/>
      <c r="QCE47" s="516"/>
      <c r="QCF47" s="516"/>
      <c r="QCG47" s="516"/>
      <c r="QCH47" s="516"/>
      <c r="QCI47" s="516"/>
      <c r="QCJ47" s="516"/>
      <c r="QCK47" s="516"/>
      <c r="QCL47" s="516"/>
      <c r="QCM47" s="516"/>
      <c r="QCN47" s="516"/>
      <c r="QCO47" s="516"/>
      <c r="QCP47" s="516"/>
      <c r="QCQ47" s="516"/>
      <c r="QCR47" s="516"/>
      <c r="QCS47" s="516"/>
      <c r="QCT47" s="516"/>
      <c r="QCU47" s="516"/>
      <c r="QCV47" s="516"/>
      <c r="QCW47" s="516"/>
      <c r="QCX47" s="516"/>
      <c r="QCY47" s="516"/>
      <c r="QCZ47" s="516"/>
      <c r="QDA47" s="516"/>
      <c r="QDB47" s="516"/>
      <c r="QDC47" s="516"/>
      <c r="QDD47" s="516"/>
      <c r="QDE47" s="516"/>
      <c r="QDF47" s="516"/>
      <c r="QDG47" s="516"/>
      <c r="QDH47" s="516"/>
      <c r="QDI47" s="516"/>
      <c r="QDJ47" s="516"/>
      <c r="QDK47" s="516"/>
      <c r="QDL47" s="516"/>
      <c r="QDM47" s="516"/>
      <c r="QDN47" s="516"/>
      <c r="QDO47" s="516"/>
      <c r="QDP47" s="516"/>
      <c r="QDQ47" s="516"/>
      <c r="QDR47" s="516"/>
      <c r="QDS47" s="516"/>
      <c r="QDT47" s="516"/>
      <c r="QDU47" s="516"/>
      <c r="QDV47" s="516"/>
      <c r="QDW47" s="516"/>
      <c r="QDX47" s="516"/>
      <c r="QDY47" s="516"/>
      <c r="QDZ47" s="516"/>
      <c r="QEA47" s="516"/>
      <c r="QEB47" s="516"/>
      <c r="QEC47" s="516"/>
      <c r="QED47" s="516"/>
      <c r="QEE47" s="516"/>
      <c r="QEF47" s="516"/>
      <c r="QEG47" s="516"/>
      <c r="QEH47" s="516"/>
      <c r="QEI47" s="516"/>
      <c r="QEJ47" s="516"/>
      <c r="QEK47" s="516"/>
      <c r="QEL47" s="516"/>
      <c r="QEM47" s="516"/>
      <c r="QEN47" s="516"/>
      <c r="QEO47" s="516"/>
      <c r="QEP47" s="516"/>
      <c r="QEQ47" s="516"/>
      <c r="QER47" s="516"/>
      <c r="QES47" s="516"/>
      <c r="QET47" s="516"/>
      <c r="QEU47" s="516"/>
      <c r="QEV47" s="516"/>
      <c r="QEW47" s="516"/>
      <c r="QEX47" s="516"/>
      <c r="QEY47" s="516"/>
      <c r="QEZ47" s="516"/>
      <c r="QFA47" s="516"/>
      <c r="QFB47" s="516"/>
      <c r="QFC47" s="516"/>
      <c r="QFD47" s="516"/>
      <c r="QFE47" s="516"/>
      <c r="QFF47" s="516"/>
      <c r="QFG47" s="516"/>
      <c r="QFH47" s="516"/>
      <c r="QFI47" s="516"/>
      <c r="QFJ47" s="516"/>
      <c r="QFK47" s="516"/>
      <c r="QFL47" s="516"/>
      <c r="QFM47" s="516"/>
      <c r="QFN47" s="516"/>
      <c r="QFO47" s="516"/>
      <c r="QFP47" s="516"/>
      <c r="QFQ47" s="516"/>
      <c r="QFR47" s="516"/>
      <c r="QFS47" s="516"/>
      <c r="QFT47" s="516"/>
      <c r="QFU47" s="516"/>
      <c r="QFV47" s="516"/>
      <c r="QFW47" s="516"/>
      <c r="QFX47" s="516"/>
      <c r="QFY47" s="516"/>
      <c r="QFZ47" s="516"/>
      <c r="QGA47" s="516"/>
      <c r="QGB47" s="516"/>
      <c r="QGC47" s="516"/>
      <c r="QGD47" s="516"/>
      <c r="QGE47" s="516"/>
      <c r="QGF47" s="516"/>
      <c r="QGG47" s="516"/>
      <c r="QGH47" s="516"/>
      <c r="QGI47" s="516"/>
      <c r="QGJ47" s="516"/>
      <c r="QGK47" s="516"/>
      <c r="QGL47" s="516"/>
      <c r="QGM47" s="516"/>
      <c r="QGN47" s="516"/>
      <c r="QGO47" s="516"/>
      <c r="QGP47" s="516"/>
      <c r="QGQ47" s="516"/>
      <c r="QGR47" s="516"/>
      <c r="QGS47" s="516"/>
      <c r="QGT47" s="516"/>
      <c r="QGU47" s="516"/>
      <c r="QGV47" s="516"/>
      <c r="QGW47" s="516"/>
      <c r="QGX47" s="516"/>
      <c r="QGY47" s="516"/>
      <c r="QGZ47" s="516"/>
      <c r="QHA47" s="516"/>
      <c r="QHB47" s="516"/>
      <c r="QHC47" s="516"/>
      <c r="QHD47" s="516"/>
      <c r="QHE47" s="516"/>
      <c r="QHF47" s="516"/>
      <c r="QHG47" s="516"/>
      <c r="QHH47" s="516"/>
      <c r="QHI47" s="516"/>
      <c r="QHJ47" s="516"/>
      <c r="QHK47" s="516"/>
      <c r="QHL47" s="516"/>
      <c r="QHM47" s="516"/>
      <c r="QHN47" s="516"/>
      <c r="QHO47" s="516"/>
      <c r="QHP47" s="516"/>
      <c r="QHQ47" s="516"/>
      <c r="QHR47" s="516"/>
      <c r="QHS47" s="516"/>
      <c r="QHT47" s="516"/>
      <c r="QHU47" s="516"/>
      <c r="QHV47" s="516"/>
      <c r="QHW47" s="516"/>
      <c r="QHX47" s="516"/>
      <c r="QHY47" s="516"/>
      <c r="QHZ47" s="516"/>
      <c r="QIA47" s="516"/>
      <c r="QIB47" s="516"/>
      <c r="QIC47" s="516"/>
      <c r="QID47" s="516"/>
      <c r="QIE47" s="516"/>
      <c r="QIF47" s="516"/>
      <c r="QIG47" s="516"/>
      <c r="QIH47" s="516"/>
      <c r="QII47" s="516"/>
      <c r="QIJ47" s="516"/>
      <c r="QIK47" s="516"/>
      <c r="QIL47" s="516"/>
      <c r="QIM47" s="516"/>
      <c r="QIN47" s="516"/>
      <c r="QIO47" s="516"/>
      <c r="QIP47" s="516"/>
      <c r="QIQ47" s="516"/>
      <c r="QIR47" s="516"/>
      <c r="QIS47" s="516"/>
      <c r="QIT47" s="516"/>
      <c r="QIU47" s="516"/>
      <c r="QIV47" s="516"/>
      <c r="QIW47" s="516"/>
      <c r="QIX47" s="516"/>
      <c r="QIY47" s="516"/>
      <c r="QIZ47" s="516"/>
      <c r="QJA47" s="516"/>
      <c r="QJB47" s="516"/>
      <c r="QJC47" s="516"/>
      <c r="QJD47" s="516"/>
      <c r="QJE47" s="516"/>
      <c r="QJF47" s="516"/>
      <c r="QJG47" s="516"/>
      <c r="QJH47" s="516"/>
      <c r="QJI47" s="516"/>
      <c r="QJJ47" s="516"/>
      <c r="QJK47" s="516"/>
      <c r="QJL47" s="516"/>
      <c r="QJM47" s="516"/>
      <c r="QJN47" s="516"/>
      <c r="QJO47" s="516"/>
      <c r="QJP47" s="516"/>
      <c r="QJQ47" s="516"/>
      <c r="QJR47" s="516"/>
      <c r="QJS47" s="516"/>
      <c r="QJT47" s="516"/>
      <c r="QJU47" s="516"/>
      <c r="QJV47" s="516"/>
      <c r="QJW47" s="516"/>
      <c r="QJX47" s="516"/>
      <c r="QJY47" s="516"/>
      <c r="QJZ47" s="516"/>
      <c r="QKA47" s="516"/>
      <c r="QKB47" s="516"/>
      <c r="QKC47" s="516"/>
      <c r="QKD47" s="516"/>
      <c r="QKE47" s="516"/>
      <c r="QKF47" s="516"/>
      <c r="QKG47" s="516"/>
      <c r="QKH47" s="516"/>
      <c r="QKI47" s="516"/>
      <c r="QKJ47" s="516"/>
      <c r="QKK47" s="516"/>
      <c r="QKL47" s="516"/>
      <c r="QKM47" s="516"/>
      <c r="QKN47" s="516"/>
      <c r="QKO47" s="516"/>
      <c r="QKP47" s="516"/>
      <c r="QKQ47" s="516"/>
      <c r="QKR47" s="516"/>
      <c r="QKS47" s="516"/>
      <c r="QKT47" s="516"/>
      <c r="QKU47" s="516"/>
      <c r="QKV47" s="516"/>
      <c r="QKW47" s="516"/>
      <c r="QKX47" s="516"/>
      <c r="QKY47" s="516"/>
      <c r="QKZ47" s="516"/>
      <c r="QLA47" s="516"/>
      <c r="QLB47" s="516"/>
      <c r="QLC47" s="516"/>
      <c r="QLD47" s="516"/>
      <c r="QLE47" s="516"/>
      <c r="QLF47" s="516"/>
      <c r="QLG47" s="516"/>
      <c r="QLH47" s="516"/>
      <c r="QLI47" s="516"/>
      <c r="QLJ47" s="516"/>
      <c r="QLK47" s="516"/>
      <c r="QLL47" s="516"/>
      <c r="QLM47" s="516"/>
      <c r="QLN47" s="516"/>
      <c r="QLO47" s="516"/>
      <c r="QLP47" s="516"/>
      <c r="QLQ47" s="516"/>
      <c r="QLR47" s="516"/>
      <c r="QLS47" s="516"/>
      <c r="QLT47" s="516"/>
      <c r="QLU47" s="516"/>
      <c r="QLV47" s="516"/>
      <c r="QLW47" s="516"/>
      <c r="QLX47" s="516"/>
      <c r="QLY47" s="516"/>
      <c r="QLZ47" s="516"/>
      <c r="QMA47" s="516"/>
      <c r="QMB47" s="516"/>
      <c r="QMC47" s="516"/>
      <c r="QMD47" s="516"/>
      <c r="QME47" s="516"/>
      <c r="QMF47" s="516"/>
      <c r="QMG47" s="516"/>
      <c r="QMH47" s="516"/>
      <c r="QMI47" s="516"/>
      <c r="QMJ47" s="516"/>
      <c r="QMK47" s="516"/>
      <c r="QML47" s="516"/>
      <c r="QMM47" s="516"/>
      <c r="QMN47" s="516"/>
      <c r="QMO47" s="516"/>
      <c r="QMP47" s="516"/>
      <c r="QMQ47" s="516"/>
      <c r="QMR47" s="516"/>
      <c r="QMS47" s="516"/>
      <c r="QMT47" s="516"/>
      <c r="QMU47" s="516"/>
      <c r="QMV47" s="516"/>
      <c r="QMW47" s="516"/>
      <c r="QMX47" s="516"/>
      <c r="QMY47" s="516"/>
      <c r="QMZ47" s="516"/>
      <c r="QNA47" s="516"/>
      <c r="QNB47" s="516"/>
      <c r="QNC47" s="516"/>
      <c r="QND47" s="516"/>
      <c r="QNE47" s="516"/>
      <c r="QNF47" s="516"/>
      <c r="QNG47" s="516"/>
      <c r="QNH47" s="516"/>
      <c r="QNI47" s="516"/>
      <c r="QNJ47" s="516"/>
      <c r="QNK47" s="516"/>
      <c r="QNL47" s="516"/>
      <c r="QNM47" s="516"/>
      <c r="QNN47" s="516"/>
      <c r="QNO47" s="516"/>
      <c r="QNP47" s="516"/>
      <c r="QNQ47" s="516"/>
      <c r="QNR47" s="516"/>
      <c r="QNS47" s="516"/>
      <c r="QNT47" s="516"/>
      <c r="QNU47" s="516"/>
      <c r="QNV47" s="516"/>
      <c r="QNW47" s="516"/>
      <c r="QNX47" s="516"/>
      <c r="QNY47" s="516"/>
      <c r="QNZ47" s="516"/>
      <c r="QOA47" s="516"/>
      <c r="QOB47" s="516"/>
      <c r="QOC47" s="516"/>
      <c r="QOD47" s="516"/>
      <c r="QOE47" s="516"/>
      <c r="QOF47" s="516"/>
      <c r="QOG47" s="516"/>
      <c r="QOH47" s="516"/>
      <c r="QOI47" s="516"/>
      <c r="QOJ47" s="516"/>
      <c r="QOK47" s="516"/>
      <c r="QOL47" s="516"/>
      <c r="QOM47" s="516"/>
      <c r="QON47" s="516"/>
      <c r="QOO47" s="516"/>
      <c r="QOP47" s="516"/>
      <c r="QOQ47" s="516"/>
      <c r="QOR47" s="516"/>
      <c r="QOS47" s="516"/>
      <c r="QOT47" s="516"/>
      <c r="QOU47" s="516"/>
      <c r="QOV47" s="516"/>
      <c r="QOW47" s="516"/>
      <c r="QOX47" s="516"/>
      <c r="QOY47" s="516"/>
      <c r="QOZ47" s="516"/>
      <c r="QPA47" s="516"/>
      <c r="QPB47" s="516"/>
      <c r="QPC47" s="516"/>
      <c r="QPD47" s="516"/>
      <c r="QPE47" s="516"/>
      <c r="QPF47" s="516"/>
      <c r="QPG47" s="516"/>
      <c r="QPH47" s="516"/>
      <c r="QPI47" s="516"/>
      <c r="QPJ47" s="516"/>
      <c r="QPK47" s="516"/>
      <c r="QPL47" s="516"/>
      <c r="QPM47" s="516"/>
      <c r="QPN47" s="516"/>
      <c r="QPO47" s="516"/>
      <c r="QPP47" s="516"/>
      <c r="QPQ47" s="516"/>
      <c r="QPR47" s="516"/>
      <c r="QPS47" s="516"/>
      <c r="QPT47" s="516"/>
      <c r="QPU47" s="516"/>
      <c r="QPV47" s="516"/>
      <c r="QPW47" s="516"/>
      <c r="QPX47" s="516"/>
      <c r="QPY47" s="516"/>
      <c r="QPZ47" s="516"/>
      <c r="QQA47" s="516"/>
      <c r="QQB47" s="516"/>
      <c r="QQC47" s="516"/>
      <c r="QQD47" s="516"/>
      <c r="QQE47" s="516"/>
      <c r="QQF47" s="516"/>
      <c r="QQG47" s="516"/>
      <c r="QQH47" s="516"/>
      <c r="QQI47" s="516"/>
      <c r="QQJ47" s="516"/>
      <c r="QQK47" s="516"/>
      <c r="QQL47" s="516"/>
      <c r="QQM47" s="516"/>
      <c r="QQN47" s="516"/>
      <c r="QQO47" s="516"/>
      <c r="QQP47" s="516"/>
      <c r="QQQ47" s="516"/>
      <c r="QQR47" s="516"/>
      <c r="QQS47" s="516"/>
      <c r="QQT47" s="516"/>
      <c r="QQU47" s="516"/>
      <c r="QQV47" s="516"/>
      <c r="QQW47" s="516"/>
      <c r="QQX47" s="516"/>
      <c r="QQY47" s="516"/>
      <c r="QQZ47" s="516"/>
      <c r="QRA47" s="516"/>
      <c r="QRB47" s="516"/>
      <c r="QRC47" s="516"/>
      <c r="QRD47" s="516"/>
      <c r="QRE47" s="516"/>
      <c r="QRF47" s="516"/>
      <c r="QRG47" s="516"/>
      <c r="QRH47" s="516"/>
      <c r="QRI47" s="516"/>
      <c r="QRJ47" s="516"/>
      <c r="QRK47" s="516"/>
      <c r="QRL47" s="516"/>
      <c r="QRM47" s="516"/>
      <c r="QRN47" s="516"/>
      <c r="QRO47" s="516"/>
      <c r="QRP47" s="516"/>
      <c r="QRQ47" s="516"/>
      <c r="QRR47" s="516"/>
      <c r="QRS47" s="516"/>
      <c r="QRT47" s="516"/>
      <c r="QRU47" s="516"/>
      <c r="QRV47" s="516"/>
      <c r="QRW47" s="516"/>
      <c r="QRX47" s="516"/>
      <c r="QRY47" s="516"/>
      <c r="QRZ47" s="516"/>
      <c r="QSA47" s="516"/>
      <c r="QSB47" s="516"/>
      <c r="QSC47" s="516"/>
      <c r="QSD47" s="516"/>
      <c r="QSE47" s="516"/>
      <c r="QSF47" s="516"/>
      <c r="QSG47" s="516"/>
      <c r="QSH47" s="516"/>
      <c r="QSI47" s="516"/>
      <c r="QSJ47" s="516"/>
      <c r="QSK47" s="516"/>
      <c r="QSL47" s="516"/>
      <c r="QSM47" s="516"/>
      <c r="QSN47" s="516"/>
      <c r="QSO47" s="516"/>
      <c r="QSP47" s="516"/>
      <c r="QSQ47" s="516"/>
      <c r="QSR47" s="516"/>
      <c r="QSS47" s="516"/>
      <c r="QST47" s="516"/>
      <c r="QSU47" s="516"/>
      <c r="QSV47" s="516"/>
      <c r="QSW47" s="516"/>
      <c r="QSX47" s="516"/>
      <c r="QSY47" s="516"/>
      <c r="QSZ47" s="516"/>
      <c r="QTA47" s="516"/>
      <c r="QTB47" s="516"/>
      <c r="QTC47" s="516"/>
      <c r="QTD47" s="516"/>
      <c r="QTE47" s="516"/>
      <c r="QTF47" s="516"/>
      <c r="QTG47" s="516"/>
      <c r="QTH47" s="516"/>
      <c r="QTI47" s="516"/>
      <c r="QTJ47" s="516"/>
      <c r="QTK47" s="516"/>
      <c r="QTL47" s="516"/>
      <c r="QTM47" s="516"/>
      <c r="QTN47" s="516"/>
      <c r="QTO47" s="516"/>
      <c r="QTP47" s="516"/>
      <c r="QTQ47" s="516"/>
      <c r="QTR47" s="516"/>
      <c r="QTS47" s="516"/>
      <c r="QTT47" s="516"/>
      <c r="QTU47" s="516"/>
      <c r="QTV47" s="516"/>
      <c r="QTW47" s="516"/>
      <c r="QTX47" s="516"/>
      <c r="QTY47" s="516"/>
      <c r="QTZ47" s="516"/>
      <c r="QUA47" s="516"/>
      <c r="QUB47" s="516"/>
      <c r="QUC47" s="516"/>
      <c r="QUD47" s="516"/>
      <c r="QUE47" s="516"/>
      <c r="QUF47" s="516"/>
      <c r="QUG47" s="516"/>
      <c r="QUH47" s="516"/>
      <c r="QUI47" s="516"/>
      <c r="QUJ47" s="516"/>
      <c r="QUK47" s="516"/>
      <c r="QUL47" s="516"/>
      <c r="QUM47" s="516"/>
      <c r="QUN47" s="516"/>
      <c r="QUO47" s="516"/>
      <c r="QUP47" s="516"/>
      <c r="QUQ47" s="516"/>
      <c r="QUR47" s="516"/>
      <c r="QUS47" s="516"/>
      <c r="QUT47" s="516"/>
      <c r="QUU47" s="516"/>
      <c r="QUV47" s="516"/>
      <c r="QUW47" s="516"/>
      <c r="QUX47" s="516"/>
      <c r="QUY47" s="516"/>
      <c r="QUZ47" s="516"/>
      <c r="QVA47" s="516"/>
      <c r="QVB47" s="516"/>
      <c r="QVC47" s="516"/>
      <c r="QVD47" s="516"/>
      <c r="QVE47" s="516"/>
      <c r="QVF47" s="516"/>
      <c r="QVG47" s="516"/>
      <c r="QVH47" s="516"/>
      <c r="QVI47" s="516"/>
      <c r="QVJ47" s="516"/>
      <c r="QVK47" s="516"/>
      <c r="QVL47" s="516"/>
      <c r="QVM47" s="516"/>
      <c r="QVN47" s="516"/>
      <c r="QVO47" s="516"/>
      <c r="QVP47" s="516"/>
      <c r="QVQ47" s="516"/>
      <c r="QVR47" s="516"/>
      <c r="QVS47" s="516"/>
      <c r="QVT47" s="516"/>
      <c r="QVU47" s="516"/>
      <c r="QVV47" s="516"/>
      <c r="QVW47" s="516"/>
      <c r="QVX47" s="516"/>
      <c r="QVY47" s="516"/>
      <c r="QVZ47" s="516"/>
      <c r="QWA47" s="516"/>
      <c r="QWB47" s="516"/>
      <c r="QWC47" s="516"/>
      <c r="QWD47" s="516"/>
      <c r="QWE47" s="516"/>
      <c r="QWF47" s="516"/>
      <c r="QWG47" s="516"/>
      <c r="QWH47" s="516"/>
      <c r="QWI47" s="516"/>
      <c r="QWJ47" s="516"/>
      <c r="QWK47" s="516"/>
      <c r="QWL47" s="516"/>
      <c r="QWM47" s="516"/>
      <c r="QWN47" s="516"/>
      <c r="QWO47" s="516"/>
      <c r="QWP47" s="516"/>
      <c r="QWQ47" s="516"/>
      <c r="QWR47" s="516"/>
      <c r="QWS47" s="516"/>
      <c r="QWT47" s="516"/>
      <c r="QWU47" s="516"/>
      <c r="QWV47" s="516"/>
      <c r="QWW47" s="516"/>
      <c r="QWX47" s="516"/>
      <c r="QWY47" s="516"/>
      <c r="QWZ47" s="516"/>
      <c r="QXA47" s="516"/>
      <c r="QXB47" s="516"/>
      <c r="QXC47" s="516"/>
      <c r="QXD47" s="516"/>
      <c r="QXE47" s="516"/>
      <c r="QXF47" s="516"/>
      <c r="QXG47" s="516"/>
      <c r="QXH47" s="516"/>
      <c r="QXI47" s="516"/>
      <c r="QXJ47" s="516"/>
      <c r="QXK47" s="516"/>
      <c r="QXL47" s="516"/>
      <c r="QXM47" s="516"/>
      <c r="QXN47" s="516"/>
      <c r="QXO47" s="516"/>
      <c r="QXP47" s="516"/>
      <c r="QXQ47" s="516"/>
      <c r="QXR47" s="516"/>
      <c r="QXS47" s="516"/>
      <c r="QXT47" s="516"/>
      <c r="QXU47" s="516"/>
      <c r="QXV47" s="516"/>
      <c r="QXW47" s="516"/>
      <c r="QXX47" s="516"/>
      <c r="QXY47" s="516"/>
      <c r="QXZ47" s="516"/>
      <c r="QYA47" s="516"/>
      <c r="QYB47" s="516"/>
      <c r="QYC47" s="516"/>
      <c r="QYD47" s="516"/>
      <c r="QYE47" s="516"/>
      <c r="QYF47" s="516"/>
      <c r="QYG47" s="516"/>
      <c r="QYH47" s="516"/>
      <c r="QYI47" s="516"/>
      <c r="QYJ47" s="516"/>
      <c r="QYK47" s="516"/>
      <c r="QYL47" s="516"/>
      <c r="QYM47" s="516"/>
      <c r="QYN47" s="516"/>
      <c r="QYO47" s="516"/>
      <c r="QYP47" s="516"/>
      <c r="QYQ47" s="516"/>
      <c r="QYR47" s="516"/>
      <c r="QYS47" s="516"/>
      <c r="QYT47" s="516"/>
      <c r="QYU47" s="516"/>
      <c r="QYV47" s="516"/>
      <c r="QYW47" s="516"/>
      <c r="QYX47" s="516"/>
      <c r="QYY47" s="516"/>
      <c r="QYZ47" s="516"/>
      <c r="QZA47" s="516"/>
      <c r="QZB47" s="516"/>
      <c r="QZC47" s="516"/>
      <c r="QZD47" s="516"/>
      <c r="QZE47" s="516"/>
      <c r="QZF47" s="516"/>
      <c r="QZG47" s="516"/>
      <c r="QZH47" s="516"/>
      <c r="QZI47" s="516"/>
      <c r="QZJ47" s="516"/>
      <c r="QZK47" s="516"/>
      <c r="QZL47" s="516"/>
      <c r="QZM47" s="516"/>
      <c r="QZN47" s="516"/>
      <c r="QZO47" s="516"/>
      <c r="QZP47" s="516"/>
      <c r="QZQ47" s="516"/>
      <c r="QZR47" s="516"/>
      <c r="QZS47" s="516"/>
      <c r="QZT47" s="516"/>
      <c r="QZU47" s="516"/>
      <c r="QZV47" s="516"/>
      <c r="QZW47" s="516"/>
      <c r="QZX47" s="516"/>
      <c r="QZY47" s="516"/>
      <c r="QZZ47" s="516"/>
      <c r="RAA47" s="516"/>
      <c r="RAB47" s="516"/>
      <c r="RAC47" s="516"/>
      <c r="RAD47" s="516"/>
      <c r="RAE47" s="516"/>
      <c r="RAF47" s="516"/>
      <c r="RAG47" s="516"/>
      <c r="RAH47" s="516"/>
      <c r="RAI47" s="516"/>
      <c r="RAJ47" s="516"/>
      <c r="RAK47" s="516"/>
      <c r="RAL47" s="516"/>
      <c r="RAM47" s="516"/>
      <c r="RAN47" s="516"/>
      <c r="RAO47" s="516"/>
      <c r="RAP47" s="516"/>
      <c r="RAQ47" s="516"/>
      <c r="RAR47" s="516"/>
      <c r="RAS47" s="516"/>
      <c r="RAT47" s="516"/>
      <c r="RAU47" s="516"/>
      <c r="RAV47" s="516"/>
      <c r="RAW47" s="516"/>
      <c r="RAX47" s="516"/>
      <c r="RAY47" s="516"/>
      <c r="RAZ47" s="516"/>
      <c r="RBA47" s="516"/>
      <c r="RBB47" s="516"/>
      <c r="RBC47" s="516"/>
      <c r="RBD47" s="516"/>
      <c r="RBE47" s="516"/>
      <c r="RBF47" s="516"/>
      <c r="RBG47" s="516"/>
      <c r="RBH47" s="516"/>
      <c r="RBI47" s="516"/>
      <c r="RBJ47" s="516"/>
      <c r="RBK47" s="516"/>
      <c r="RBL47" s="516"/>
      <c r="RBM47" s="516"/>
      <c r="RBN47" s="516"/>
      <c r="RBO47" s="516"/>
      <c r="RBP47" s="516"/>
      <c r="RBQ47" s="516"/>
      <c r="RBR47" s="516"/>
      <c r="RBS47" s="516"/>
      <c r="RBT47" s="516"/>
      <c r="RBU47" s="516"/>
      <c r="RBV47" s="516"/>
      <c r="RBW47" s="516"/>
      <c r="RBX47" s="516"/>
      <c r="RBY47" s="516"/>
      <c r="RBZ47" s="516"/>
      <c r="RCA47" s="516"/>
      <c r="RCB47" s="516"/>
      <c r="RCC47" s="516"/>
      <c r="RCD47" s="516"/>
      <c r="RCE47" s="516"/>
      <c r="RCF47" s="516"/>
      <c r="RCG47" s="516"/>
      <c r="RCH47" s="516"/>
      <c r="RCI47" s="516"/>
      <c r="RCJ47" s="516"/>
      <c r="RCK47" s="516"/>
      <c r="RCL47" s="516"/>
      <c r="RCM47" s="516"/>
      <c r="RCN47" s="516"/>
      <c r="RCO47" s="516"/>
      <c r="RCP47" s="516"/>
      <c r="RCQ47" s="516"/>
      <c r="RCR47" s="516"/>
      <c r="RCS47" s="516"/>
      <c r="RCT47" s="516"/>
      <c r="RCU47" s="516"/>
      <c r="RCV47" s="516"/>
      <c r="RCW47" s="516"/>
      <c r="RCX47" s="516"/>
      <c r="RCY47" s="516"/>
      <c r="RCZ47" s="516"/>
      <c r="RDA47" s="516"/>
      <c r="RDB47" s="516"/>
      <c r="RDC47" s="516"/>
      <c r="RDD47" s="516"/>
      <c r="RDE47" s="516"/>
      <c r="RDF47" s="516"/>
      <c r="RDG47" s="516"/>
      <c r="RDH47" s="516"/>
      <c r="RDI47" s="516"/>
      <c r="RDJ47" s="516"/>
      <c r="RDK47" s="516"/>
      <c r="RDL47" s="516"/>
      <c r="RDM47" s="516"/>
      <c r="RDN47" s="516"/>
      <c r="RDO47" s="516"/>
      <c r="RDP47" s="516"/>
      <c r="RDQ47" s="516"/>
      <c r="RDR47" s="516"/>
      <c r="RDS47" s="516"/>
      <c r="RDT47" s="516"/>
      <c r="RDU47" s="516"/>
      <c r="RDV47" s="516"/>
      <c r="RDW47" s="516"/>
      <c r="RDX47" s="516"/>
      <c r="RDY47" s="516"/>
      <c r="RDZ47" s="516"/>
      <c r="REA47" s="516"/>
      <c r="REB47" s="516"/>
      <c r="REC47" s="516"/>
      <c r="RED47" s="516"/>
      <c r="REE47" s="516"/>
      <c r="REF47" s="516"/>
      <c r="REG47" s="516"/>
      <c r="REH47" s="516"/>
      <c r="REI47" s="516"/>
      <c r="REJ47" s="516"/>
      <c r="REK47" s="516"/>
      <c r="REL47" s="516"/>
      <c r="REM47" s="516"/>
      <c r="REN47" s="516"/>
      <c r="REO47" s="516"/>
      <c r="REP47" s="516"/>
      <c r="REQ47" s="516"/>
      <c r="RER47" s="516"/>
      <c r="RES47" s="516"/>
      <c r="RET47" s="516"/>
      <c r="REU47" s="516"/>
      <c r="REV47" s="516"/>
      <c r="REW47" s="516"/>
      <c r="REX47" s="516"/>
      <c r="REY47" s="516"/>
      <c r="REZ47" s="516"/>
      <c r="RFA47" s="516"/>
      <c r="RFB47" s="516"/>
      <c r="RFC47" s="516"/>
      <c r="RFD47" s="516"/>
      <c r="RFE47" s="516"/>
      <c r="RFF47" s="516"/>
      <c r="RFG47" s="516"/>
      <c r="RFH47" s="516"/>
      <c r="RFI47" s="516"/>
      <c r="RFJ47" s="516"/>
      <c r="RFK47" s="516"/>
      <c r="RFL47" s="516"/>
      <c r="RFM47" s="516"/>
      <c r="RFN47" s="516"/>
      <c r="RFO47" s="516"/>
      <c r="RFP47" s="516"/>
      <c r="RFQ47" s="516"/>
      <c r="RFR47" s="516"/>
      <c r="RFS47" s="516"/>
      <c r="RFT47" s="516"/>
      <c r="RFU47" s="516"/>
      <c r="RFV47" s="516"/>
      <c r="RFW47" s="516"/>
      <c r="RFX47" s="516"/>
      <c r="RFY47" s="516"/>
      <c r="RFZ47" s="516"/>
      <c r="RGA47" s="516"/>
      <c r="RGB47" s="516"/>
      <c r="RGC47" s="516"/>
      <c r="RGD47" s="516"/>
      <c r="RGE47" s="516"/>
      <c r="RGF47" s="516"/>
      <c r="RGG47" s="516"/>
      <c r="RGH47" s="516"/>
      <c r="RGI47" s="516"/>
      <c r="RGJ47" s="516"/>
      <c r="RGK47" s="516"/>
      <c r="RGL47" s="516"/>
      <c r="RGM47" s="516"/>
      <c r="RGN47" s="516"/>
      <c r="RGO47" s="516"/>
      <c r="RGP47" s="516"/>
      <c r="RGQ47" s="516"/>
      <c r="RGR47" s="516"/>
      <c r="RGS47" s="516"/>
      <c r="RGT47" s="516"/>
      <c r="RGU47" s="516"/>
      <c r="RGV47" s="516"/>
      <c r="RGW47" s="516"/>
      <c r="RGX47" s="516"/>
      <c r="RGY47" s="516"/>
      <c r="RGZ47" s="516"/>
      <c r="RHA47" s="516"/>
      <c r="RHB47" s="516"/>
      <c r="RHC47" s="516"/>
      <c r="RHD47" s="516"/>
      <c r="RHE47" s="516"/>
      <c r="RHF47" s="516"/>
      <c r="RHG47" s="516"/>
      <c r="RHH47" s="516"/>
      <c r="RHI47" s="516"/>
      <c r="RHJ47" s="516"/>
      <c r="RHK47" s="516"/>
      <c r="RHL47" s="516"/>
      <c r="RHM47" s="516"/>
      <c r="RHN47" s="516"/>
      <c r="RHO47" s="516"/>
      <c r="RHP47" s="516"/>
      <c r="RHQ47" s="516"/>
      <c r="RHR47" s="516"/>
      <c r="RHS47" s="516"/>
      <c r="RHT47" s="516"/>
      <c r="RHU47" s="516"/>
      <c r="RHV47" s="516"/>
      <c r="RHW47" s="516"/>
      <c r="RHX47" s="516"/>
      <c r="RHY47" s="516"/>
      <c r="RHZ47" s="516"/>
      <c r="RIA47" s="516"/>
      <c r="RIB47" s="516"/>
      <c r="RIC47" s="516"/>
      <c r="RID47" s="516"/>
      <c r="RIE47" s="516"/>
      <c r="RIF47" s="516"/>
      <c r="RIG47" s="516"/>
      <c r="RIH47" s="516"/>
      <c r="RII47" s="516"/>
      <c r="RIJ47" s="516"/>
      <c r="RIK47" s="516"/>
      <c r="RIL47" s="516"/>
      <c r="RIM47" s="516"/>
      <c r="RIN47" s="516"/>
      <c r="RIO47" s="516"/>
      <c r="RIP47" s="516"/>
      <c r="RIQ47" s="516"/>
      <c r="RIR47" s="516"/>
      <c r="RIS47" s="516"/>
      <c r="RIT47" s="516"/>
      <c r="RIU47" s="516"/>
      <c r="RIV47" s="516"/>
      <c r="RIW47" s="516"/>
      <c r="RIX47" s="516"/>
      <c r="RIY47" s="516"/>
      <c r="RIZ47" s="516"/>
      <c r="RJA47" s="516"/>
      <c r="RJB47" s="516"/>
      <c r="RJC47" s="516"/>
      <c r="RJD47" s="516"/>
      <c r="RJE47" s="516"/>
      <c r="RJF47" s="516"/>
      <c r="RJG47" s="516"/>
      <c r="RJH47" s="516"/>
      <c r="RJI47" s="516"/>
      <c r="RJJ47" s="516"/>
      <c r="RJK47" s="516"/>
      <c r="RJL47" s="516"/>
      <c r="RJM47" s="516"/>
      <c r="RJN47" s="516"/>
      <c r="RJO47" s="516"/>
      <c r="RJP47" s="516"/>
      <c r="RJQ47" s="516"/>
      <c r="RJR47" s="516"/>
      <c r="RJS47" s="516"/>
      <c r="RJT47" s="516"/>
      <c r="RJU47" s="516"/>
      <c r="RJV47" s="516"/>
      <c r="RJW47" s="516"/>
      <c r="RJX47" s="516"/>
      <c r="RJY47" s="516"/>
      <c r="RJZ47" s="516"/>
      <c r="RKA47" s="516"/>
      <c r="RKB47" s="516"/>
      <c r="RKC47" s="516"/>
      <c r="RKD47" s="516"/>
      <c r="RKE47" s="516"/>
      <c r="RKF47" s="516"/>
      <c r="RKG47" s="516"/>
      <c r="RKH47" s="516"/>
      <c r="RKI47" s="516"/>
      <c r="RKJ47" s="516"/>
      <c r="RKK47" s="516"/>
      <c r="RKL47" s="516"/>
      <c r="RKM47" s="516"/>
      <c r="RKN47" s="516"/>
      <c r="RKO47" s="516"/>
      <c r="RKP47" s="516"/>
      <c r="RKQ47" s="516"/>
      <c r="RKR47" s="516"/>
      <c r="RKS47" s="516"/>
      <c r="RKT47" s="516"/>
      <c r="RKU47" s="516"/>
      <c r="RKV47" s="516"/>
      <c r="RKW47" s="516"/>
      <c r="RKX47" s="516"/>
      <c r="RKY47" s="516"/>
      <c r="RKZ47" s="516"/>
      <c r="RLA47" s="516"/>
      <c r="RLB47" s="516"/>
      <c r="RLC47" s="516"/>
      <c r="RLD47" s="516"/>
      <c r="RLE47" s="516"/>
      <c r="RLF47" s="516"/>
      <c r="RLG47" s="516"/>
      <c r="RLH47" s="516"/>
      <c r="RLI47" s="516"/>
      <c r="RLJ47" s="516"/>
      <c r="RLK47" s="516"/>
      <c r="RLL47" s="516"/>
      <c r="RLM47" s="516"/>
      <c r="RLN47" s="516"/>
      <c r="RLO47" s="516"/>
      <c r="RLP47" s="516"/>
      <c r="RLQ47" s="516"/>
      <c r="RLR47" s="516"/>
      <c r="RLS47" s="516"/>
      <c r="RLT47" s="516"/>
      <c r="RLU47" s="516"/>
      <c r="RLV47" s="516"/>
      <c r="RLW47" s="516"/>
      <c r="RLX47" s="516"/>
      <c r="RLY47" s="516"/>
      <c r="RLZ47" s="516"/>
      <c r="RMA47" s="516"/>
      <c r="RMB47" s="516"/>
      <c r="RMC47" s="516"/>
      <c r="RMD47" s="516"/>
      <c r="RME47" s="516"/>
      <c r="RMF47" s="516"/>
      <c r="RMG47" s="516"/>
      <c r="RMH47" s="516"/>
      <c r="RMI47" s="516"/>
      <c r="RMJ47" s="516"/>
      <c r="RMK47" s="516"/>
      <c r="RML47" s="516"/>
      <c r="RMM47" s="516"/>
      <c r="RMN47" s="516"/>
      <c r="RMO47" s="516"/>
      <c r="RMP47" s="516"/>
      <c r="RMQ47" s="516"/>
      <c r="RMR47" s="516"/>
      <c r="RMS47" s="516"/>
      <c r="RMT47" s="516"/>
      <c r="RMU47" s="516"/>
      <c r="RMV47" s="516"/>
      <c r="RMW47" s="516"/>
      <c r="RMX47" s="516"/>
      <c r="RMY47" s="516"/>
      <c r="RMZ47" s="516"/>
      <c r="RNA47" s="516"/>
      <c r="RNB47" s="516"/>
      <c r="RNC47" s="516"/>
      <c r="RND47" s="516"/>
      <c r="RNE47" s="516"/>
      <c r="RNF47" s="516"/>
      <c r="RNG47" s="516"/>
      <c r="RNH47" s="516"/>
      <c r="RNI47" s="516"/>
      <c r="RNJ47" s="516"/>
      <c r="RNK47" s="516"/>
      <c r="RNL47" s="516"/>
      <c r="RNM47" s="516"/>
      <c r="RNN47" s="516"/>
      <c r="RNO47" s="516"/>
      <c r="RNP47" s="516"/>
      <c r="RNQ47" s="516"/>
      <c r="RNR47" s="516"/>
      <c r="RNS47" s="516"/>
      <c r="RNT47" s="516"/>
      <c r="RNU47" s="516"/>
      <c r="RNV47" s="516"/>
      <c r="RNW47" s="516"/>
      <c r="RNX47" s="516"/>
      <c r="RNY47" s="516"/>
      <c r="RNZ47" s="516"/>
      <c r="ROA47" s="516"/>
      <c r="ROB47" s="516"/>
      <c r="ROC47" s="516"/>
      <c r="ROD47" s="516"/>
      <c r="ROE47" s="516"/>
      <c r="ROF47" s="516"/>
      <c r="ROG47" s="516"/>
      <c r="ROH47" s="516"/>
      <c r="ROI47" s="516"/>
      <c r="ROJ47" s="516"/>
      <c r="ROK47" s="516"/>
      <c r="ROL47" s="516"/>
      <c r="ROM47" s="516"/>
      <c r="RON47" s="516"/>
      <c r="ROO47" s="516"/>
      <c r="ROP47" s="516"/>
      <c r="ROQ47" s="516"/>
      <c r="ROR47" s="516"/>
      <c r="ROS47" s="516"/>
      <c r="ROT47" s="516"/>
      <c r="ROU47" s="516"/>
      <c r="ROV47" s="516"/>
      <c r="ROW47" s="516"/>
      <c r="ROX47" s="516"/>
      <c r="ROY47" s="516"/>
      <c r="ROZ47" s="516"/>
      <c r="RPA47" s="516"/>
      <c r="RPB47" s="516"/>
      <c r="RPC47" s="516"/>
      <c r="RPD47" s="516"/>
      <c r="RPE47" s="516"/>
      <c r="RPF47" s="516"/>
      <c r="RPG47" s="516"/>
      <c r="RPH47" s="516"/>
      <c r="RPI47" s="516"/>
      <c r="RPJ47" s="516"/>
      <c r="RPK47" s="516"/>
      <c r="RPL47" s="516"/>
      <c r="RPM47" s="516"/>
      <c r="RPN47" s="516"/>
      <c r="RPO47" s="516"/>
      <c r="RPP47" s="516"/>
      <c r="RPQ47" s="516"/>
      <c r="RPR47" s="516"/>
      <c r="RPS47" s="516"/>
      <c r="RPT47" s="516"/>
      <c r="RPU47" s="516"/>
      <c r="RPV47" s="516"/>
      <c r="RPW47" s="516"/>
      <c r="RPX47" s="516"/>
      <c r="RPY47" s="516"/>
      <c r="RPZ47" s="516"/>
      <c r="RQA47" s="516"/>
      <c r="RQB47" s="516"/>
      <c r="RQC47" s="516"/>
      <c r="RQD47" s="516"/>
      <c r="RQE47" s="516"/>
      <c r="RQF47" s="516"/>
      <c r="RQG47" s="516"/>
      <c r="RQH47" s="516"/>
      <c r="RQI47" s="516"/>
      <c r="RQJ47" s="516"/>
      <c r="RQK47" s="516"/>
      <c r="RQL47" s="516"/>
      <c r="RQM47" s="516"/>
      <c r="RQN47" s="516"/>
      <c r="RQO47" s="516"/>
      <c r="RQP47" s="516"/>
      <c r="RQQ47" s="516"/>
      <c r="RQR47" s="516"/>
      <c r="RQS47" s="516"/>
      <c r="RQT47" s="516"/>
      <c r="RQU47" s="516"/>
      <c r="RQV47" s="516"/>
      <c r="RQW47" s="516"/>
      <c r="RQX47" s="516"/>
      <c r="RQY47" s="516"/>
      <c r="RQZ47" s="516"/>
      <c r="RRA47" s="516"/>
      <c r="RRB47" s="516"/>
      <c r="RRC47" s="516"/>
      <c r="RRD47" s="516"/>
      <c r="RRE47" s="516"/>
      <c r="RRF47" s="516"/>
      <c r="RRG47" s="516"/>
      <c r="RRH47" s="516"/>
      <c r="RRI47" s="516"/>
      <c r="RRJ47" s="516"/>
      <c r="RRK47" s="516"/>
      <c r="RRL47" s="516"/>
      <c r="RRM47" s="516"/>
      <c r="RRN47" s="516"/>
      <c r="RRO47" s="516"/>
      <c r="RRP47" s="516"/>
      <c r="RRQ47" s="516"/>
      <c r="RRR47" s="516"/>
      <c r="RRS47" s="516"/>
      <c r="RRT47" s="516"/>
      <c r="RRU47" s="516"/>
      <c r="RRV47" s="516"/>
      <c r="RRW47" s="516"/>
      <c r="RRX47" s="516"/>
      <c r="RRY47" s="516"/>
      <c r="RRZ47" s="516"/>
      <c r="RSA47" s="516"/>
      <c r="RSB47" s="516"/>
      <c r="RSC47" s="516"/>
      <c r="RSD47" s="516"/>
      <c r="RSE47" s="516"/>
      <c r="RSF47" s="516"/>
      <c r="RSG47" s="516"/>
      <c r="RSH47" s="516"/>
      <c r="RSI47" s="516"/>
      <c r="RSJ47" s="516"/>
      <c r="RSK47" s="516"/>
      <c r="RSL47" s="516"/>
      <c r="RSM47" s="516"/>
      <c r="RSN47" s="516"/>
      <c r="RSO47" s="516"/>
      <c r="RSP47" s="516"/>
      <c r="RSQ47" s="516"/>
      <c r="RSR47" s="516"/>
      <c r="RSS47" s="516"/>
      <c r="RST47" s="516"/>
      <c r="RSU47" s="516"/>
      <c r="RSV47" s="516"/>
      <c r="RSW47" s="516"/>
      <c r="RSX47" s="516"/>
      <c r="RSY47" s="516"/>
      <c r="RSZ47" s="516"/>
      <c r="RTA47" s="516"/>
      <c r="RTB47" s="516"/>
      <c r="RTC47" s="516"/>
      <c r="RTD47" s="516"/>
      <c r="RTE47" s="516"/>
      <c r="RTF47" s="516"/>
      <c r="RTG47" s="516"/>
      <c r="RTH47" s="516"/>
      <c r="RTI47" s="516"/>
      <c r="RTJ47" s="516"/>
      <c r="RTK47" s="516"/>
      <c r="RTL47" s="516"/>
      <c r="RTM47" s="516"/>
      <c r="RTN47" s="516"/>
      <c r="RTO47" s="516"/>
      <c r="RTP47" s="516"/>
      <c r="RTQ47" s="516"/>
      <c r="RTR47" s="516"/>
      <c r="RTS47" s="516"/>
      <c r="RTT47" s="516"/>
      <c r="RTU47" s="516"/>
      <c r="RTV47" s="516"/>
      <c r="RTW47" s="516"/>
      <c r="RTX47" s="516"/>
      <c r="RTY47" s="516"/>
      <c r="RTZ47" s="516"/>
      <c r="RUA47" s="516"/>
      <c r="RUB47" s="516"/>
      <c r="RUC47" s="516"/>
      <c r="RUD47" s="516"/>
      <c r="RUE47" s="516"/>
      <c r="RUF47" s="516"/>
      <c r="RUG47" s="516"/>
      <c r="RUH47" s="516"/>
      <c r="RUI47" s="516"/>
      <c r="RUJ47" s="516"/>
      <c r="RUK47" s="516"/>
      <c r="RUL47" s="516"/>
      <c r="RUM47" s="516"/>
      <c r="RUN47" s="516"/>
      <c r="RUO47" s="516"/>
      <c r="RUP47" s="516"/>
      <c r="RUQ47" s="516"/>
      <c r="RUR47" s="516"/>
      <c r="RUS47" s="516"/>
      <c r="RUT47" s="516"/>
      <c r="RUU47" s="516"/>
      <c r="RUV47" s="516"/>
      <c r="RUW47" s="516"/>
      <c r="RUX47" s="516"/>
      <c r="RUY47" s="516"/>
      <c r="RUZ47" s="516"/>
      <c r="RVA47" s="516"/>
      <c r="RVB47" s="516"/>
      <c r="RVC47" s="516"/>
      <c r="RVD47" s="516"/>
      <c r="RVE47" s="516"/>
      <c r="RVF47" s="516"/>
      <c r="RVG47" s="516"/>
      <c r="RVH47" s="516"/>
      <c r="RVI47" s="516"/>
      <c r="RVJ47" s="516"/>
      <c r="RVK47" s="516"/>
      <c r="RVL47" s="516"/>
      <c r="RVM47" s="516"/>
      <c r="RVN47" s="516"/>
      <c r="RVO47" s="516"/>
      <c r="RVP47" s="516"/>
      <c r="RVQ47" s="516"/>
      <c r="RVR47" s="516"/>
      <c r="RVS47" s="516"/>
      <c r="RVT47" s="516"/>
      <c r="RVU47" s="516"/>
      <c r="RVV47" s="516"/>
      <c r="RVW47" s="516"/>
      <c r="RVX47" s="516"/>
      <c r="RVY47" s="516"/>
      <c r="RVZ47" s="516"/>
      <c r="RWA47" s="516"/>
      <c r="RWB47" s="516"/>
      <c r="RWC47" s="516"/>
      <c r="RWD47" s="516"/>
      <c r="RWE47" s="516"/>
      <c r="RWF47" s="516"/>
      <c r="RWG47" s="516"/>
      <c r="RWH47" s="516"/>
      <c r="RWI47" s="516"/>
      <c r="RWJ47" s="516"/>
      <c r="RWK47" s="516"/>
      <c r="RWL47" s="516"/>
      <c r="RWM47" s="516"/>
      <c r="RWN47" s="516"/>
      <c r="RWO47" s="516"/>
      <c r="RWP47" s="516"/>
      <c r="RWQ47" s="516"/>
      <c r="RWR47" s="516"/>
      <c r="RWS47" s="516"/>
      <c r="RWT47" s="516"/>
      <c r="RWU47" s="516"/>
      <c r="RWV47" s="516"/>
      <c r="RWW47" s="516"/>
      <c r="RWX47" s="516"/>
      <c r="RWY47" s="516"/>
      <c r="RWZ47" s="516"/>
      <c r="RXA47" s="516"/>
      <c r="RXB47" s="516"/>
      <c r="RXC47" s="516"/>
      <c r="RXD47" s="516"/>
      <c r="RXE47" s="516"/>
      <c r="RXF47" s="516"/>
      <c r="RXG47" s="516"/>
      <c r="RXH47" s="516"/>
      <c r="RXI47" s="516"/>
      <c r="RXJ47" s="516"/>
      <c r="RXK47" s="516"/>
      <c r="RXL47" s="516"/>
      <c r="RXM47" s="516"/>
      <c r="RXN47" s="516"/>
      <c r="RXO47" s="516"/>
      <c r="RXP47" s="516"/>
      <c r="RXQ47" s="516"/>
      <c r="RXR47" s="516"/>
      <c r="RXS47" s="516"/>
      <c r="RXT47" s="516"/>
      <c r="RXU47" s="516"/>
      <c r="RXV47" s="516"/>
      <c r="RXW47" s="516"/>
      <c r="RXX47" s="516"/>
      <c r="RXY47" s="516"/>
      <c r="RXZ47" s="516"/>
      <c r="RYA47" s="516"/>
      <c r="RYB47" s="516"/>
      <c r="RYC47" s="516"/>
      <c r="RYD47" s="516"/>
      <c r="RYE47" s="516"/>
      <c r="RYF47" s="516"/>
      <c r="RYG47" s="516"/>
      <c r="RYH47" s="516"/>
      <c r="RYI47" s="516"/>
      <c r="RYJ47" s="516"/>
      <c r="RYK47" s="516"/>
      <c r="RYL47" s="516"/>
      <c r="RYM47" s="516"/>
      <c r="RYN47" s="516"/>
      <c r="RYO47" s="516"/>
      <c r="RYP47" s="516"/>
      <c r="RYQ47" s="516"/>
      <c r="RYR47" s="516"/>
      <c r="RYS47" s="516"/>
      <c r="RYT47" s="516"/>
      <c r="RYU47" s="516"/>
      <c r="RYV47" s="516"/>
      <c r="RYW47" s="516"/>
      <c r="RYX47" s="516"/>
      <c r="RYY47" s="516"/>
      <c r="RYZ47" s="516"/>
      <c r="RZA47" s="516"/>
      <c r="RZB47" s="516"/>
      <c r="RZC47" s="516"/>
      <c r="RZD47" s="516"/>
      <c r="RZE47" s="516"/>
      <c r="RZF47" s="516"/>
      <c r="RZG47" s="516"/>
      <c r="RZH47" s="516"/>
      <c r="RZI47" s="516"/>
      <c r="RZJ47" s="516"/>
      <c r="RZK47" s="516"/>
      <c r="RZL47" s="516"/>
      <c r="RZM47" s="516"/>
      <c r="RZN47" s="516"/>
      <c r="RZO47" s="516"/>
      <c r="RZP47" s="516"/>
      <c r="RZQ47" s="516"/>
      <c r="RZR47" s="516"/>
      <c r="RZS47" s="516"/>
      <c r="RZT47" s="516"/>
      <c r="RZU47" s="516"/>
      <c r="RZV47" s="516"/>
      <c r="RZW47" s="516"/>
      <c r="RZX47" s="516"/>
      <c r="RZY47" s="516"/>
      <c r="RZZ47" s="516"/>
      <c r="SAA47" s="516"/>
      <c r="SAB47" s="516"/>
      <c r="SAC47" s="516"/>
      <c r="SAD47" s="516"/>
      <c r="SAE47" s="516"/>
      <c r="SAF47" s="516"/>
      <c r="SAG47" s="516"/>
      <c r="SAH47" s="516"/>
      <c r="SAI47" s="516"/>
      <c r="SAJ47" s="516"/>
      <c r="SAK47" s="516"/>
      <c r="SAL47" s="516"/>
      <c r="SAM47" s="516"/>
      <c r="SAN47" s="516"/>
      <c r="SAO47" s="516"/>
      <c r="SAP47" s="516"/>
      <c r="SAQ47" s="516"/>
      <c r="SAR47" s="516"/>
      <c r="SAS47" s="516"/>
      <c r="SAT47" s="516"/>
      <c r="SAU47" s="516"/>
      <c r="SAV47" s="516"/>
      <c r="SAW47" s="516"/>
      <c r="SAX47" s="516"/>
      <c r="SAY47" s="516"/>
      <c r="SAZ47" s="516"/>
      <c r="SBA47" s="516"/>
      <c r="SBB47" s="516"/>
      <c r="SBC47" s="516"/>
      <c r="SBD47" s="516"/>
      <c r="SBE47" s="516"/>
      <c r="SBF47" s="516"/>
      <c r="SBG47" s="516"/>
      <c r="SBH47" s="516"/>
      <c r="SBI47" s="516"/>
      <c r="SBJ47" s="516"/>
      <c r="SBK47" s="516"/>
      <c r="SBL47" s="516"/>
      <c r="SBM47" s="516"/>
      <c r="SBN47" s="516"/>
      <c r="SBO47" s="516"/>
      <c r="SBP47" s="516"/>
      <c r="SBQ47" s="516"/>
      <c r="SBR47" s="516"/>
      <c r="SBS47" s="516"/>
      <c r="SBT47" s="516"/>
      <c r="SBU47" s="516"/>
      <c r="SBV47" s="516"/>
      <c r="SBW47" s="516"/>
      <c r="SBX47" s="516"/>
      <c r="SBY47" s="516"/>
      <c r="SBZ47" s="516"/>
      <c r="SCA47" s="516"/>
      <c r="SCB47" s="516"/>
      <c r="SCC47" s="516"/>
      <c r="SCD47" s="516"/>
      <c r="SCE47" s="516"/>
      <c r="SCF47" s="516"/>
      <c r="SCG47" s="516"/>
      <c r="SCH47" s="516"/>
      <c r="SCI47" s="516"/>
      <c r="SCJ47" s="516"/>
      <c r="SCK47" s="516"/>
      <c r="SCL47" s="516"/>
      <c r="SCM47" s="516"/>
      <c r="SCN47" s="516"/>
      <c r="SCO47" s="516"/>
      <c r="SCP47" s="516"/>
      <c r="SCQ47" s="516"/>
      <c r="SCR47" s="516"/>
      <c r="SCS47" s="516"/>
      <c r="SCT47" s="516"/>
      <c r="SCU47" s="516"/>
      <c r="SCV47" s="516"/>
      <c r="SCW47" s="516"/>
      <c r="SCX47" s="516"/>
      <c r="SCY47" s="516"/>
      <c r="SCZ47" s="516"/>
      <c r="SDA47" s="516"/>
      <c r="SDB47" s="516"/>
      <c r="SDC47" s="516"/>
      <c r="SDD47" s="516"/>
      <c r="SDE47" s="516"/>
      <c r="SDF47" s="516"/>
      <c r="SDG47" s="516"/>
      <c r="SDH47" s="516"/>
      <c r="SDI47" s="516"/>
      <c r="SDJ47" s="516"/>
      <c r="SDK47" s="516"/>
      <c r="SDL47" s="516"/>
      <c r="SDM47" s="516"/>
      <c r="SDN47" s="516"/>
      <c r="SDO47" s="516"/>
      <c r="SDP47" s="516"/>
      <c r="SDQ47" s="516"/>
      <c r="SDR47" s="516"/>
      <c r="SDS47" s="516"/>
      <c r="SDT47" s="516"/>
      <c r="SDU47" s="516"/>
      <c r="SDV47" s="516"/>
      <c r="SDW47" s="516"/>
      <c r="SDX47" s="516"/>
      <c r="SDY47" s="516"/>
      <c r="SDZ47" s="516"/>
      <c r="SEA47" s="516"/>
      <c r="SEB47" s="516"/>
      <c r="SEC47" s="516"/>
      <c r="SED47" s="516"/>
      <c r="SEE47" s="516"/>
      <c r="SEF47" s="516"/>
      <c r="SEG47" s="516"/>
      <c r="SEH47" s="516"/>
      <c r="SEI47" s="516"/>
      <c r="SEJ47" s="516"/>
      <c r="SEK47" s="516"/>
      <c r="SEL47" s="516"/>
      <c r="SEM47" s="516"/>
      <c r="SEN47" s="516"/>
      <c r="SEO47" s="516"/>
      <c r="SEP47" s="516"/>
      <c r="SEQ47" s="516"/>
      <c r="SER47" s="516"/>
      <c r="SES47" s="516"/>
      <c r="SET47" s="516"/>
      <c r="SEU47" s="516"/>
      <c r="SEV47" s="516"/>
      <c r="SEW47" s="516"/>
      <c r="SEX47" s="516"/>
      <c r="SEY47" s="516"/>
      <c r="SEZ47" s="516"/>
      <c r="SFA47" s="516"/>
      <c r="SFB47" s="516"/>
      <c r="SFC47" s="516"/>
      <c r="SFD47" s="516"/>
      <c r="SFE47" s="516"/>
      <c r="SFF47" s="516"/>
      <c r="SFG47" s="516"/>
      <c r="SFH47" s="516"/>
      <c r="SFI47" s="516"/>
      <c r="SFJ47" s="516"/>
      <c r="SFK47" s="516"/>
      <c r="SFL47" s="516"/>
      <c r="SFM47" s="516"/>
      <c r="SFN47" s="516"/>
      <c r="SFO47" s="516"/>
      <c r="SFP47" s="516"/>
      <c r="SFQ47" s="516"/>
      <c r="SFR47" s="516"/>
      <c r="SFS47" s="516"/>
      <c r="SFT47" s="516"/>
      <c r="SFU47" s="516"/>
      <c r="SFV47" s="516"/>
      <c r="SFW47" s="516"/>
      <c r="SFX47" s="516"/>
      <c r="SFY47" s="516"/>
      <c r="SFZ47" s="516"/>
      <c r="SGA47" s="516"/>
      <c r="SGB47" s="516"/>
      <c r="SGC47" s="516"/>
      <c r="SGD47" s="516"/>
      <c r="SGE47" s="516"/>
      <c r="SGF47" s="516"/>
      <c r="SGG47" s="516"/>
      <c r="SGH47" s="516"/>
      <c r="SGI47" s="516"/>
      <c r="SGJ47" s="516"/>
      <c r="SGK47" s="516"/>
      <c r="SGL47" s="516"/>
      <c r="SGM47" s="516"/>
      <c r="SGN47" s="516"/>
      <c r="SGO47" s="516"/>
      <c r="SGP47" s="516"/>
      <c r="SGQ47" s="516"/>
      <c r="SGR47" s="516"/>
      <c r="SGS47" s="516"/>
      <c r="SGT47" s="516"/>
      <c r="SGU47" s="516"/>
      <c r="SGV47" s="516"/>
      <c r="SGW47" s="516"/>
      <c r="SGX47" s="516"/>
      <c r="SGY47" s="516"/>
      <c r="SGZ47" s="516"/>
      <c r="SHA47" s="516"/>
      <c r="SHB47" s="516"/>
      <c r="SHC47" s="516"/>
      <c r="SHD47" s="516"/>
      <c r="SHE47" s="516"/>
      <c r="SHF47" s="516"/>
      <c r="SHG47" s="516"/>
      <c r="SHH47" s="516"/>
      <c r="SHI47" s="516"/>
      <c r="SHJ47" s="516"/>
      <c r="SHK47" s="516"/>
      <c r="SHL47" s="516"/>
      <c r="SHM47" s="516"/>
      <c r="SHN47" s="516"/>
      <c r="SHO47" s="516"/>
      <c r="SHP47" s="516"/>
      <c r="SHQ47" s="516"/>
      <c r="SHR47" s="516"/>
      <c r="SHS47" s="516"/>
      <c r="SHT47" s="516"/>
      <c r="SHU47" s="516"/>
      <c r="SHV47" s="516"/>
      <c r="SHW47" s="516"/>
      <c r="SHX47" s="516"/>
      <c r="SHY47" s="516"/>
      <c r="SHZ47" s="516"/>
      <c r="SIA47" s="516"/>
      <c r="SIB47" s="516"/>
      <c r="SIC47" s="516"/>
      <c r="SID47" s="516"/>
      <c r="SIE47" s="516"/>
      <c r="SIF47" s="516"/>
      <c r="SIG47" s="516"/>
      <c r="SIH47" s="516"/>
      <c r="SII47" s="516"/>
      <c r="SIJ47" s="516"/>
      <c r="SIK47" s="516"/>
      <c r="SIL47" s="516"/>
      <c r="SIM47" s="516"/>
      <c r="SIN47" s="516"/>
      <c r="SIO47" s="516"/>
      <c r="SIP47" s="516"/>
      <c r="SIQ47" s="516"/>
      <c r="SIR47" s="516"/>
      <c r="SIS47" s="516"/>
      <c r="SIT47" s="516"/>
      <c r="SIU47" s="516"/>
      <c r="SIV47" s="516"/>
      <c r="SIW47" s="516"/>
      <c r="SIX47" s="516"/>
      <c r="SIY47" s="516"/>
      <c r="SIZ47" s="516"/>
      <c r="SJA47" s="516"/>
      <c r="SJB47" s="516"/>
      <c r="SJC47" s="516"/>
      <c r="SJD47" s="516"/>
      <c r="SJE47" s="516"/>
      <c r="SJF47" s="516"/>
      <c r="SJG47" s="516"/>
      <c r="SJH47" s="516"/>
      <c r="SJI47" s="516"/>
      <c r="SJJ47" s="516"/>
      <c r="SJK47" s="516"/>
      <c r="SJL47" s="516"/>
      <c r="SJM47" s="516"/>
      <c r="SJN47" s="516"/>
      <c r="SJO47" s="516"/>
      <c r="SJP47" s="516"/>
      <c r="SJQ47" s="516"/>
      <c r="SJR47" s="516"/>
      <c r="SJS47" s="516"/>
      <c r="SJT47" s="516"/>
      <c r="SJU47" s="516"/>
      <c r="SJV47" s="516"/>
      <c r="SJW47" s="516"/>
      <c r="SJX47" s="516"/>
      <c r="SJY47" s="516"/>
      <c r="SJZ47" s="516"/>
      <c r="SKA47" s="516"/>
      <c r="SKB47" s="516"/>
      <c r="SKC47" s="516"/>
      <c r="SKD47" s="516"/>
      <c r="SKE47" s="516"/>
      <c r="SKF47" s="516"/>
      <c r="SKG47" s="516"/>
      <c r="SKH47" s="516"/>
      <c r="SKI47" s="516"/>
      <c r="SKJ47" s="516"/>
      <c r="SKK47" s="516"/>
      <c r="SKL47" s="516"/>
      <c r="SKM47" s="516"/>
      <c r="SKN47" s="516"/>
      <c r="SKO47" s="516"/>
      <c r="SKP47" s="516"/>
      <c r="SKQ47" s="516"/>
      <c r="SKR47" s="516"/>
      <c r="SKS47" s="516"/>
      <c r="SKT47" s="516"/>
      <c r="SKU47" s="516"/>
      <c r="SKV47" s="516"/>
      <c r="SKW47" s="516"/>
      <c r="SKX47" s="516"/>
      <c r="SKY47" s="516"/>
      <c r="SKZ47" s="516"/>
      <c r="SLA47" s="516"/>
      <c r="SLB47" s="516"/>
      <c r="SLC47" s="516"/>
      <c r="SLD47" s="516"/>
      <c r="SLE47" s="516"/>
      <c r="SLF47" s="516"/>
      <c r="SLG47" s="516"/>
      <c r="SLH47" s="516"/>
      <c r="SLI47" s="516"/>
      <c r="SLJ47" s="516"/>
      <c r="SLK47" s="516"/>
      <c r="SLL47" s="516"/>
      <c r="SLM47" s="516"/>
      <c r="SLN47" s="516"/>
      <c r="SLO47" s="516"/>
      <c r="SLP47" s="516"/>
      <c r="SLQ47" s="516"/>
      <c r="SLR47" s="516"/>
      <c r="SLS47" s="516"/>
      <c r="SLT47" s="516"/>
      <c r="SLU47" s="516"/>
      <c r="SLV47" s="516"/>
      <c r="SLW47" s="516"/>
      <c r="SLX47" s="516"/>
      <c r="SLY47" s="516"/>
      <c r="SLZ47" s="516"/>
      <c r="SMA47" s="516"/>
      <c r="SMB47" s="516"/>
      <c r="SMC47" s="516"/>
      <c r="SMD47" s="516"/>
      <c r="SME47" s="516"/>
      <c r="SMF47" s="516"/>
      <c r="SMG47" s="516"/>
      <c r="SMH47" s="516"/>
      <c r="SMI47" s="516"/>
      <c r="SMJ47" s="516"/>
      <c r="SMK47" s="516"/>
      <c r="SML47" s="516"/>
      <c r="SMM47" s="516"/>
      <c r="SMN47" s="516"/>
      <c r="SMO47" s="516"/>
      <c r="SMP47" s="516"/>
      <c r="SMQ47" s="516"/>
      <c r="SMR47" s="516"/>
      <c r="SMS47" s="516"/>
      <c r="SMT47" s="516"/>
      <c r="SMU47" s="516"/>
      <c r="SMV47" s="516"/>
      <c r="SMW47" s="516"/>
      <c r="SMX47" s="516"/>
      <c r="SMY47" s="516"/>
      <c r="SMZ47" s="516"/>
      <c r="SNA47" s="516"/>
      <c r="SNB47" s="516"/>
      <c r="SNC47" s="516"/>
      <c r="SND47" s="516"/>
      <c r="SNE47" s="516"/>
      <c r="SNF47" s="516"/>
      <c r="SNG47" s="516"/>
      <c r="SNH47" s="516"/>
      <c r="SNI47" s="516"/>
      <c r="SNJ47" s="516"/>
      <c r="SNK47" s="516"/>
      <c r="SNL47" s="516"/>
      <c r="SNM47" s="516"/>
      <c r="SNN47" s="516"/>
      <c r="SNO47" s="516"/>
      <c r="SNP47" s="516"/>
      <c r="SNQ47" s="516"/>
      <c r="SNR47" s="516"/>
      <c r="SNS47" s="516"/>
      <c r="SNT47" s="516"/>
      <c r="SNU47" s="516"/>
      <c r="SNV47" s="516"/>
      <c r="SNW47" s="516"/>
      <c r="SNX47" s="516"/>
      <c r="SNY47" s="516"/>
      <c r="SNZ47" s="516"/>
      <c r="SOA47" s="516"/>
      <c r="SOB47" s="516"/>
      <c r="SOC47" s="516"/>
      <c r="SOD47" s="516"/>
      <c r="SOE47" s="516"/>
      <c r="SOF47" s="516"/>
      <c r="SOG47" s="516"/>
      <c r="SOH47" s="516"/>
      <c r="SOI47" s="516"/>
      <c r="SOJ47" s="516"/>
      <c r="SOK47" s="516"/>
      <c r="SOL47" s="516"/>
      <c r="SOM47" s="516"/>
      <c r="SON47" s="516"/>
      <c r="SOO47" s="516"/>
      <c r="SOP47" s="516"/>
      <c r="SOQ47" s="516"/>
      <c r="SOR47" s="516"/>
      <c r="SOS47" s="516"/>
      <c r="SOT47" s="516"/>
      <c r="SOU47" s="516"/>
      <c r="SOV47" s="516"/>
      <c r="SOW47" s="516"/>
      <c r="SOX47" s="516"/>
      <c r="SOY47" s="516"/>
      <c r="SOZ47" s="516"/>
      <c r="SPA47" s="516"/>
      <c r="SPB47" s="516"/>
      <c r="SPC47" s="516"/>
      <c r="SPD47" s="516"/>
      <c r="SPE47" s="516"/>
      <c r="SPF47" s="516"/>
      <c r="SPG47" s="516"/>
      <c r="SPH47" s="516"/>
      <c r="SPI47" s="516"/>
      <c r="SPJ47" s="516"/>
      <c r="SPK47" s="516"/>
      <c r="SPL47" s="516"/>
      <c r="SPM47" s="516"/>
      <c r="SPN47" s="516"/>
      <c r="SPO47" s="516"/>
      <c r="SPP47" s="516"/>
      <c r="SPQ47" s="516"/>
      <c r="SPR47" s="516"/>
      <c r="SPS47" s="516"/>
      <c r="SPT47" s="516"/>
      <c r="SPU47" s="516"/>
      <c r="SPV47" s="516"/>
      <c r="SPW47" s="516"/>
      <c r="SPX47" s="516"/>
      <c r="SPY47" s="516"/>
      <c r="SPZ47" s="516"/>
      <c r="SQA47" s="516"/>
      <c r="SQB47" s="516"/>
      <c r="SQC47" s="516"/>
      <c r="SQD47" s="516"/>
      <c r="SQE47" s="516"/>
      <c r="SQF47" s="516"/>
      <c r="SQG47" s="516"/>
      <c r="SQH47" s="516"/>
      <c r="SQI47" s="516"/>
      <c r="SQJ47" s="516"/>
      <c r="SQK47" s="516"/>
      <c r="SQL47" s="516"/>
      <c r="SQM47" s="516"/>
      <c r="SQN47" s="516"/>
      <c r="SQO47" s="516"/>
      <c r="SQP47" s="516"/>
      <c r="SQQ47" s="516"/>
      <c r="SQR47" s="516"/>
      <c r="SQS47" s="516"/>
      <c r="SQT47" s="516"/>
      <c r="SQU47" s="516"/>
      <c r="SQV47" s="516"/>
      <c r="SQW47" s="516"/>
      <c r="SQX47" s="516"/>
      <c r="SQY47" s="516"/>
      <c r="SQZ47" s="516"/>
      <c r="SRA47" s="516"/>
      <c r="SRB47" s="516"/>
      <c r="SRC47" s="516"/>
      <c r="SRD47" s="516"/>
      <c r="SRE47" s="516"/>
      <c r="SRF47" s="516"/>
      <c r="SRG47" s="516"/>
      <c r="SRH47" s="516"/>
      <c r="SRI47" s="516"/>
      <c r="SRJ47" s="516"/>
      <c r="SRK47" s="516"/>
      <c r="SRL47" s="516"/>
      <c r="SRM47" s="516"/>
      <c r="SRN47" s="516"/>
      <c r="SRO47" s="516"/>
      <c r="SRP47" s="516"/>
      <c r="SRQ47" s="516"/>
      <c r="SRR47" s="516"/>
      <c r="SRS47" s="516"/>
      <c r="SRT47" s="516"/>
      <c r="SRU47" s="516"/>
      <c r="SRV47" s="516"/>
      <c r="SRW47" s="516"/>
      <c r="SRX47" s="516"/>
      <c r="SRY47" s="516"/>
      <c r="SRZ47" s="516"/>
      <c r="SSA47" s="516"/>
      <c r="SSB47" s="516"/>
      <c r="SSC47" s="516"/>
      <c r="SSD47" s="516"/>
      <c r="SSE47" s="516"/>
      <c r="SSF47" s="516"/>
      <c r="SSG47" s="516"/>
      <c r="SSH47" s="516"/>
      <c r="SSI47" s="516"/>
      <c r="SSJ47" s="516"/>
      <c r="SSK47" s="516"/>
      <c r="SSL47" s="516"/>
      <c r="SSM47" s="516"/>
      <c r="SSN47" s="516"/>
      <c r="SSO47" s="516"/>
      <c r="SSP47" s="516"/>
      <c r="SSQ47" s="516"/>
      <c r="SSR47" s="516"/>
      <c r="SSS47" s="516"/>
      <c r="SST47" s="516"/>
      <c r="SSU47" s="516"/>
      <c r="SSV47" s="516"/>
      <c r="SSW47" s="516"/>
      <c r="SSX47" s="516"/>
      <c r="SSY47" s="516"/>
      <c r="SSZ47" s="516"/>
      <c r="STA47" s="516"/>
      <c r="STB47" s="516"/>
      <c r="STC47" s="516"/>
      <c r="STD47" s="516"/>
      <c r="STE47" s="516"/>
      <c r="STF47" s="516"/>
      <c r="STG47" s="516"/>
      <c r="STH47" s="516"/>
      <c r="STI47" s="516"/>
      <c r="STJ47" s="516"/>
      <c r="STK47" s="516"/>
      <c r="STL47" s="516"/>
      <c r="STM47" s="516"/>
      <c r="STN47" s="516"/>
      <c r="STO47" s="516"/>
      <c r="STP47" s="516"/>
      <c r="STQ47" s="516"/>
      <c r="STR47" s="516"/>
      <c r="STS47" s="516"/>
      <c r="STT47" s="516"/>
      <c r="STU47" s="516"/>
      <c r="STV47" s="516"/>
      <c r="STW47" s="516"/>
      <c r="STX47" s="516"/>
      <c r="STY47" s="516"/>
      <c r="STZ47" s="516"/>
      <c r="SUA47" s="516"/>
      <c r="SUB47" s="516"/>
      <c r="SUC47" s="516"/>
      <c r="SUD47" s="516"/>
      <c r="SUE47" s="516"/>
      <c r="SUF47" s="516"/>
      <c r="SUG47" s="516"/>
      <c r="SUH47" s="516"/>
      <c r="SUI47" s="516"/>
      <c r="SUJ47" s="516"/>
      <c r="SUK47" s="516"/>
      <c r="SUL47" s="516"/>
      <c r="SUM47" s="516"/>
      <c r="SUN47" s="516"/>
      <c r="SUO47" s="516"/>
      <c r="SUP47" s="516"/>
      <c r="SUQ47" s="516"/>
      <c r="SUR47" s="516"/>
      <c r="SUS47" s="516"/>
      <c r="SUT47" s="516"/>
      <c r="SUU47" s="516"/>
      <c r="SUV47" s="516"/>
      <c r="SUW47" s="516"/>
      <c r="SUX47" s="516"/>
      <c r="SUY47" s="516"/>
      <c r="SUZ47" s="516"/>
      <c r="SVA47" s="516"/>
      <c r="SVB47" s="516"/>
      <c r="SVC47" s="516"/>
      <c r="SVD47" s="516"/>
      <c r="SVE47" s="516"/>
      <c r="SVF47" s="516"/>
      <c r="SVG47" s="516"/>
      <c r="SVH47" s="516"/>
      <c r="SVI47" s="516"/>
      <c r="SVJ47" s="516"/>
      <c r="SVK47" s="516"/>
      <c r="SVL47" s="516"/>
      <c r="SVM47" s="516"/>
      <c r="SVN47" s="516"/>
      <c r="SVO47" s="516"/>
      <c r="SVP47" s="516"/>
      <c r="SVQ47" s="516"/>
      <c r="SVR47" s="516"/>
      <c r="SVS47" s="516"/>
      <c r="SVT47" s="516"/>
      <c r="SVU47" s="516"/>
      <c r="SVV47" s="516"/>
      <c r="SVW47" s="516"/>
      <c r="SVX47" s="516"/>
      <c r="SVY47" s="516"/>
      <c r="SVZ47" s="516"/>
      <c r="SWA47" s="516"/>
      <c r="SWB47" s="516"/>
      <c r="SWC47" s="516"/>
      <c r="SWD47" s="516"/>
      <c r="SWE47" s="516"/>
      <c r="SWF47" s="516"/>
      <c r="SWG47" s="516"/>
      <c r="SWH47" s="516"/>
      <c r="SWI47" s="516"/>
      <c r="SWJ47" s="516"/>
      <c r="SWK47" s="516"/>
      <c r="SWL47" s="516"/>
      <c r="SWM47" s="516"/>
      <c r="SWN47" s="516"/>
      <c r="SWO47" s="516"/>
      <c r="SWP47" s="516"/>
      <c r="SWQ47" s="516"/>
      <c r="SWR47" s="516"/>
      <c r="SWS47" s="516"/>
      <c r="SWT47" s="516"/>
      <c r="SWU47" s="516"/>
      <c r="SWV47" s="516"/>
      <c r="SWW47" s="516"/>
      <c r="SWX47" s="516"/>
      <c r="SWY47" s="516"/>
      <c r="SWZ47" s="516"/>
      <c r="SXA47" s="516"/>
      <c r="SXB47" s="516"/>
      <c r="SXC47" s="516"/>
      <c r="SXD47" s="516"/>
      <c r="SXE47" s="516"/>
      <c r="SXF47" s="516"/>
      <c r="SXG47" s="516"/>
      <c r="SXH47" s="516"/>
      <c r="SXI47" s="516"/>
      <c r="SXJ47" s="516"/>
      <c r="SXK47" s="516"/>
      <c r="SXL47" s="516"/>
      <c r="SXM47" s="516"/>
      <c r="SXN47" s="516"/>
      <c r="SXO47" s="516"/>
      <c r="SXP47" s="516"/>
      <c r="SXQ47" s="516"/>
      <c r="SXR47" s="516"/>
      <c r="SXS47" s="516"/>
      <c r="SXT47" s="516"/>
      <c r="SXU47" s="516"/>
      <c r="SXV47" s="516"/>
      <c r="SXW47" s="516"/>
      <c r="SXX47" s="516"/>
      <c r="SXY47" s="516"/>
      <c r="SXZ47" s="516"/>
      <c r="SYA47" s="516"/>
      <c r="SYB47" s="516"/>
      <c r="SYC47" s="516"/>
      <c r="SYD47" s="516"/>
      <c r="SYE47" s="516"/>
      <c r="SYF47" s="516"/>
      <c r="SYG47" s="516"/>
      <c r="SYH47" s="516"/>
      <c r="SYI47" s="516"/>
      <c r="SYJ47" s="516"/>
      <c r="SYK47" s="516"/>
      <c r="SYL47" s="516"/>
      <c r="SYM47" s="516"/>
      <c r="SYN47" s="516"/>
      <c r="SYO47" s="516"/>
      <c r="SYP47" s="516"/>
      <c r="SYQ47" s="516"/>
      <c r="SYR47" s="516"/>
      <c r="SYS47" s="516"/>
      <c r="SYT47" s="516"/>
      <c r="SYU47" s="516"/>
      <c r="SYV47" s="516"/>
      <c r="SYW47" s="516"/>
      <c r="SYX47" s="516"/>
      <c r="SYY47" s="516"/>
      <c r="SYZ47" s="516"/>
      <c r="SZA47" s="516"/>
      <c r="SZB47" s="516"/>
      <c r="SZC47" s="516"/>
      <c r="SZD47" s="516"/>
      <c r="SZE47" s="516"/>
      <c r="SZF47" s="516"/>
      <c r="SZG47" s="516"/>
      <c r="SZH47" s="516"/>
      <c r="SZI47" s="516"/>
      <c r="SZJ47" s="516"/>
      <c r="SZK47" s="516"/>
      <c r="SZL47" s="516"/>
      <c r="SZM47" s="516"/>
      <c r="SZN47" s="516"/>
      <c r="SZO47" s="516"/>
      <c r="SZP47" s="516"/>
      <c r="SZQ47" s="516"/>
      <c r="SZR47" s="516"/>
      <c r="SZS47" s="516"/>
      <c r="SZT47" s="516"/>
      <c r="SZU47" s="516"/>
      <c r="SZV47" s="516"/>
      <c r="SZW47" s="516"/>
      <c r="SZX47" s="516"/>
      <c r="SZY47" s="516"/>
      <c r="SZZ47" s="516"/>
      <c r="TAA47" s="516"/>
      <c r="TAB47" s="516"/>
      <c r="TAC47" s="516"/>
      <c r="TAD47" s="516"/>
      <c r="TAE47" s="516"/>
      <c r="TAF47" s="516"/>
      <c r="TAG47" s="516"/>
      <c r="TAH47" s="516"/>
      <c r="TAI47" s="516"/>
      <c r="TAJ47" s="516"/>
      <c r="TAK47" s="516"/>
      <c r="TAL47" s="516"/>
      <c r="TAM47" s="516"/>
      <c r="TAN47" s="516"/>
      <c r="TAO47" s="516"/>
      <c r="TAP47" s="516"/>
      <c r="TAQ47" s="516"/>
      <c r="TAR47" s="516"/>
      <c r="TAS47" s="516"/>
      <c r="TAT47" s="516"/>
      <c r="TAU47" s="516"/>
      <c r="TAV47" s="516"/>
      <c r="TAW47" s="516"/>
      <c r="TAX47" s="516"/>
      <c r="TAY47" s="516"/>
      <c r="TAZ47" s="516"/>
      <c r="TBA47" s="516"/>
      <c r="TBB47" s="516"/>
      <c r="TBC47" s="516"/>
      <c r="TBD47" s="516"/>
      <c r="TBE47" s="516"/>
      <c r="TBF47" s="516"/>
      <c r="TBG47" s="516"/>
      <c r="TBH47" s="516"/>
      <c r="TBI47" s="516"/>
      <c r="TBJ47" s="516"/>
      <c r="TBK47" s="516"/>
      <c r="TBL47" s="516"/>
      <c r="TBM47" s="516"/>
      <c r="TBN47" s="516"/>
      <c r="TBO47" s="516"/>
      <c r="TBP47" s="516"/>
      <c r="TBQ47" s="516"/>
      <c r="TBR47" s="516"/>
      <c r="TBS47" s="516"/>
      <c r="TBT47" s="516"/>
      <c r="TBU47" s="516"/>
      <c r="TBV47" s="516"/>
      <c r="TBW47" s="516"/>
      <c r="TBX47" s="516"/>
      <c r="TBY47" s="516"/>
      <c r="TBZ47" s="516"/>
      <c r="TCA47" s="516"/>
      <c r="TCB47" s="516"/>
      <c r="TCC47" s="516"/>
      <c r="TCD47" s="516"/>
      <c r="TCE47" s="516"/>
      <c r="TCF47" s="516"/>
      <c r="TCG47" s="516"/>
      <c r="TCH47" s="516"/>
      <c r="TCI47" s="516"/>
      <c r="TCJ47" s="516"/>
      <c r="TCK47" s="516"/>
      <c r="TCL47" s="516"/>
      <c r="TCM47" s="516"/>
      <c r="TCN47" s="516"/>
      <c r="TCO47" s="516"/>
      <c r="TCP47" s="516"/>
      <c r="TCQ47" s="516"/>
      <c r="TCR47" s="516"/>
      <c r="TCS47" s="516"/>
      <c r="TCT47" s="516"/>
      <c r="TCU47" s="516"/>
      <c r="TCV47" s="516"/>
      <c r="TCW47" s="516"/>
      <c r="TCX47" s="516"/>
      <c r="TCY47" s="516"/>
      <c r="TCZ47" s="516"/>
      <c r="TDA47" s="516"/>
      <c r="TDB47" s="516"/>
      <c r="TDC47" s="516"/>
      <c r="TDD47" s="516"/>
      <c r="TDE47" s="516"/>
      <c r="TDF47" s="516"/>
      <c r="TDG47" s="516"/>
      <c r="TDH47" s="516"/>
      <c r="TDI47" s="516"/>
      <c r="TDJ47" s="516"/>
      <c r="TDK47" s="516"/>
      <c r="TDL47" s="516"/>
      <c r="TDM47" s="516"/>
      <c r="TDN47" s="516"/>
      <c r="TDO47" s="516"/>
      <c r="TDP47" s="516"/>
      <c r="TDQ47" s="516"/>
      <c r="TDR47" s="516"/>
      <c r="TDS47" s="516"/>
      <c r="TDT47" s="516"/>
      <c r="TDU47" s="516"/>
      <c r="TDV47" s="516"/>
      <c r="TDW47" s="516"/>
      <c r="TDX47" s="516"/>
      <c r="TDY47" s="516"/>
      <c r="TDZ47" s="516"/>
      <c r="TEA47" s="516"/>
      <c r="TEB47" s="516"/>
      <c r="TEC47" s="516"/>
      <c r="TED47" s="516"/>
      <c r="TEE47" s="516"/>
      <c r="TEF47" s="516"/>
      <c r="TEG47" s="516"/>
      <c r="TEH47" s="516"/>
      <c r="TEI47" s="516"/>
      <c r="TEJ47" s="516"/>
      <c r="TEK47" s="516"/>
      <c r="TEL47" s="516"/>
      <c r="TEM47" s="516"/>
      <c r="TEN47" s="516"/>
      <c r="TEO47" s="516"/>
      <c r="TEP47" s="516"/>
      <c r="TEQ47" s="516"/>
      <c r="TER47" s="516"/>
      <c r="TES47" s="516"/>
      <c r="TET47" s="516"/>
      <c r="TEU47" s="516"/>
      <c r="TEV47" s="516"/>
      <c r="TEW47" s="516"/>
      <c r="TEX47" s="516"/>
      <c r="TEY47" s="516"/>
      <c r="TEZ47" s="516"/>
      <c r="TFA47" s="516"/>
      <c r="TFB47" s="516"/>
      <c r="TFC47" s="516"/>
      <c r="TFD47" s="516"/>
      <c r="TFE47" s="516"/>
      <c r="TFF47" s="516"/>
      <c r="TFG47" s="516"/>
      <c r="TFH47" s="516"/>
      <c r="TFI47" s="516"/>
      <c r="TFJ47" s="516"/>
      <c r="TFK47" s="516"/>
      <c r="TFL47" s="516"/>
      <c r="TFM47" s="516"/>
      <c r="TFN47" s="516"/>
      <c r="TFO47" s="516"/>
      <c r="TFP47" s="516"/>
      <c r="TFQ47" s="516"/>
      <c r="TFR47" s="516"/>
      <c r="TFS47" s="516"/>
      <c r="TFT47" s="516"/>
      <c r="TFU47" s="516"/>
      <c r="TFV47" s="516"/>
      <c r="TFW47" s="516"/>
      <c r="TFX47" s="516"/>
      <c r="TFY47" s="516"/>
      <c r="TFZ47" s="516"/>
      <c r="TGA47" s="516"/>
      <c r="TGB47" s="516"/>
      <c r="TGC47" s="516"/>
      <c r="TGD47" s="516"/>
      <c r="TGE47" s="516"/>
      <c r="TGF47" s="516"/>
      <c r="TGG47" s="516"/>
      <c r="TGH47" s="516"/>
      <c r="TGI47" s="516"/>
      <c r="TGJ47" s="516"/>
      <c r="TGK47" s="516"/>
      <c r="TGL47" s="516"/>
      <c r="TGM47" s="516"/>
      <c r="TGN47" s="516"/>
      <c r="TGO47" s="516"/>
      <c r="TGP47" s="516"/>
      <c r="TGQ47" s="516"/>
      <c r="TGR47" s="516"/>
      <c r="TGS47" s="516"/>
      <c r="TGT47" s="516"/>
      <c r="TGU47" s="516"/>
      <c r="TGV47" s="516"/>
      <c r="TGW47" s="516"/>
      <c r="TGX47" s="516"/>
      <c r="TGY47" s="516"/>
      <c r="TGZ47" s="516"/>
      <c r="THA47" s="516"/>
      <c r="THB47" s="516"/>
      <c r="THC47" s="516"/>
      <c r="THD47" s="516"/>
      <c r="THE47" s="516"/>
      <c r="THF47" s="516"/>
      <c r="THG47" s="516"/>
      <c r="THH47" s="516"/>
      <c r="THI47" s="516"/>
      <c r="THJ47" s="516"/>
      <c r="THK47" s="516"/>
      <c r="THL47" s="516"/>
      <c r="THM47" s="516"/>
      <c r="THN47" s="516"/>
      <c r="THO47" s="516"/>
      <c r="THP47" s="516"/>
      <c r="THQ47" s="516"/>
      <c r="THR47" s="516"/>
      <c r="THS47" s="516"/>
      <c r="THT47" s="516"/>
      <c r="THU47" s="516"/>
      <c r="THV47" s="516"/>
      <c r="THW47" s="516"/>
      <c r="THX47" s="516"/>
      <c r="THY47" s="516"/>
      <c r="THZ47" s="516"/>
      <c r="TIA47" s="516"/>
      <c r="TIB47" s="516"/>
      <c r="TIC47" s="516"/>
      <c r="TID47" s="516"/>
      <c r="TIE47" s="516"/>
      <c r="TIF47" s="516"/>
      <c r="TIG47" s="516"/>
      <c r="TIH47" s="516"/>
      <c r="TII47" s="516"/>
      <c r="TIJ47" s="516"/>
      <c r="TIK47" s="516"/>
      <c r="TIL47" s="516"/>
      <c r="TIM47" s="516"/>
      <c r="TIN47" s="516"/>
      <c r="TIO47" s="516"/>
      <c r="TIP47" s="516"/>
      <c r="TIQ47" s="516"/>
      <c r="TIR47" s="516"/>
      <c r="TIS47" s="516"/>
      <c r="TIT47" s="516"/>
      <c r="TIU47" s="516"/>
      <c r="TIV47" s="516"/>
      <c r="TIW47" s="516"/>
      <c r="TIX47" s="516"/>
      <c r="TIY47" s="516"/>
      <c r="TIZ47" s="516"/>
      <c r="TJA47" s="516"/>
      <c r="TJB47" s="516"/>
      <c r="TJC47" s="516"/>
      <c r="TJD47" s="516"/>
      <c r="TJE47" s="516"/>
      <c r="TJF47" s="516"/>
      <c r="TJG47" s="516"/>
      <c r="TJH47" s="516"/>
      <c r="TJI47" s="516"/>
      <c r="TJJ47" s="516"/>
      <c r="TJK47" s="516"/>
      <c r="TJL47" s="516"/>
      <c r="TJM47" s="516"/>
      <c r="TJN47" s="516"/>
      <c r="TJO47" s="516"/>
      <c r="TJP47" s="516"/>
      <c r="TJQ47" s="516"/>
      <c r="TJR47" s="516"/>
      <c r="TJS47" s="516"/>
      <c r="TJT47" s="516"/>
      <c r="TJU47" s="516"/>
      <c r="TJV47" s="516"/>
      <c r="TJW47" s="516"/>
      <c r="TJX47" s="516"/>
      <c r="TJY47" s="516"/>
      <c r="TJZ47" s="516"/>
      <c r="TKA47" s="516"/>
      <c r="TKB47" s="516"/>
      <c r="TKC47" s="516"/>
      <c r="TKD47" s="516"/>
      <c r="TKE47" s="516"/>
      <c r="TKF47" s="516"/>
      <c r="TKG47" s="516"/>
      <c r="TKH47" s="516"/>
      <c r="TKI47" s="516"/>
      <c r="TKJ47" s="516"/>
      <c r="TKK47" s="516"/>
      <c r="TKL47" s="516"/>
      <c r="TKM47" s="516"/>
      <c r="TKN47" s="516"/>
      <c r="TKO47" s="516"/>
      <c r="TKP47" s="516"/>
      <c r="TKQ47" s="516"/>
      <c r="TKR47" s="516"/>
      <c r="TKS47" s="516"/>
      <c r="TKT47" s="516"/>
      <c r="TKU47" s="516"/>
      <c r="TKV47" s="516"/>
      <c r="TKW47" s="516"/>
      <c r="TKX47" s="516"/>
      <c r="TKY47" s="516"/>
      <c r="TKZ47" s="516"/>
      <c r="TLA47" s="516"/>
      <c r="TLB47" s="516"/>
      <c r="TLC47" s="516"/>
      <c r="TLD47" s="516"/>
      <c r="TLE47" s="516"/>
      <c r="TLF47" s="516"/>
      <c r="TLG47" s="516"/>
      <c r="TLH47" s="516"/>
      <c r="TLI47" s="516"/>
      <c r="TLJ47" s="516"/>
      <c r="TLK47" s="516"/>
      <c r="TLL47" s="516"/>
      <c r="TLM47" s="516"/>
      <c r="TLN47" s="516"/>
      <c r="TLO47" s="516"/>
      <c r="TLP47" s="516"/>
      <c r="TLQ47" s="516"/>
      <c r="TLR47" s="516"/>
      <c r="TLS47" s="516"/>
      <c r="TLT47" s="516"/>
      <c r="TLU47" s="516"/>
      <c r="TLV47" s="516"/>
      <c r="TLW47" s="516"/>
      <c r="TLX47" s="516"/>
      <c r="TLY47" s="516"/>
      <c r="TLZ47" s="516"/>
      <c r="TMA47" s="516"/>
      <c r="TMB47" s="516"/>
      <c r="TMC47" s="516"/>
      <c r="TMD47" s="516"/>
      <c r="TME47" s="516"/>
      <c r="TMF47" s="516"/>
      <c r="TMG47" s="516"/>
      <c r="TMH47" s="516"/>
      <c r="TMI47" s="516"/>
      <c r="TMJ47" s="516"/>
      <c r="TMK47" s="516"/>
      <c r="TML47" s="516"/>
      <c r="TMM47" s="516"/>
      <c r="TMN47" s="516"/>
      <c r="TMO47" s="516"/>
      <c r="TMP47" s="516"/>
      <c r="TMQ47" s="516"/>
      <c r="TMR47" s="516"/>
      <c r="TMS47" s="516"/>
      <c r="TMT47" s="516"/>
      <c r="TMU47" s="516"/>
      <c r="TMV47" s="516"/>
      <c r="TMW47" s="516"/>
      <c r="TMX47" s="516"/>
      <c r="TMY47" s="516"/>
      <c r="TMZ47" s="516"/>
      <c r="TNA47" s="516"/>
      <c r="TNB47" s="516"/>
      <c r="TNC47" s="516"/>
      <c r="TND47" s="516"/>
      <c r="TNE47" s="516"/>
      <c r="TNF47" s="516"/>
      <c r="TNG47" s="516"/>
      <c r="TNH47" s="516"/>
      <c r="TNI47" s="516"/>
      <c r="TNJ47" s="516"/>
      <c r="TNK47" s="516"/>
      <c r="TNL47" s="516"/>
      <c r="TNM47" s="516"/>
      <c r="TNN47" s="516"/>
      <c r="TNO47" s="516"/>
      <c r="TNP47" s="516"/>
      <c r="TNQ47" s="516"/>
      <c r="TNR47" s="516"/>
      <c r="TNS47" s="516"/>
      <c r="TNT47" s="516"/>
      <c r="TNU47" s="516"/>
      <c r="TNV47" s="516"/>
      <c r="TNW47" s="516"/>
      <c r="TNX47" s="516"/>
      <c r="TNY47" s="516"/>
      <c r="TNZ47" s="516"/>
      <c r="TOA47" s="516"/>
      <c r="TOB47" s="516"/>
      <c r="TOC47" s="516"/>
      <c r="TOD47" s="516"/>
      <c r="TOE47" s="516"/>
      <c r="TOF47" s="516"/>
      <c r="TOG47" s="516"/>
      <c r="TOH47" s="516"/>
      <c r="TOI47" s="516"/>
      <c r="TOJ47" s="516"/>
      <c r="TOK47" s="516"/>
      <c r="TOL47" s="516"/>
      <c r="TOM47" s="516"/>
      <c r="TON47" s="516"/>
      <c r="TOO47" s="516"/>
      <c r="TOP47" s="516"/>
      <c r="TOQ47" s="516"/>
      <c r="TOR47" s="516"/>
      <c r="TOS47" s="516"/>
      <c r="TOT47" s="516"/>
      <c r="TOU47" s="516"/>
      <c r="TOV47" s="516"/>
      <c r="TOW47" s="516"/>
      <c r="TOX47" s="516"/>
      <c r="TOY47" s="516"/>
      <c r="TOZ47" s="516"/>
      <c r="TPA47" s="516"/>
      <c r="TPB47" s="516"/>
      <c r="TPC47" s="516"/>
      <c r="TPD47" s="516"/>
      <c r="TPE47" s="516"/>
      <c r="TPF47" s="516"/>
      <c r="TPG47" s="516"/>
      <c r="TPH47" s="516"/>
      <c r="TPI47" s="516"/>
      <c r="TPJ47" s="516"/>
      <c r="TPK47" s="516"/>
      <c r="TPL47" s="516"/>
      <c r="TPM47" s="516"/>
      <c r="TPN47" s="516"/>
      <c r="TPO47" s="516"/>
      <c r="TPP47" s="516"/>
      <c r="TPQ47" s="516"/>
      <c r="TPR47" s="516"/>
      <c r="TPS47" s="516"/>
      <c r="TPT47" s="516"/>
      <c r="TPU47" s="516"/>
      <c r="TPV47" s="516"/>
      <c r="TPW47" s="516"/>
      <c r="TPX47" s="516"/>
      <c r="TPY47" s="516"/>
      <c r="TPZ47" s="516"/>
      <c r="TQA47" s="516"/>
      <c r="TQB47" s="516"/>
      <c r="TQC47" s="516"/>
      <c r="TQD47" s="516"/>
      <c r="TQE47" s="516"/>
      <c r="TQF47" s="516"/>
      <c r="TQG47" s="516"/>
      <c r="TQH47" s="516"/>
      <c r="TQI47" s="516"/>
      <c r="TQJ47" s="516"/>
      <c r="TQK47" s="516"/>
      <c r="TQL47" s="516"/>
      <c r="TQM47" s="516"/>
      <c r="TQN47" s="516"/>
      <c r="TQO47" s="516"/>
      <c r="TQP47" s="516"/>
      <c r="TQQ47" s="516"/>
      <c r="TQR47" s="516"/>
      <c r="TQS47" s="516"/>
      <c r="TQT47" s="516"/>
      <c r="TQU47" s="516"/>
      <c r="TQV47" s="516"/>
      <c r="TQW47" s="516"/>
      <c r="TQX47" s="516"/>
      <c r="TQY47" s="516"/>
      <c r="TQZ47" s="516"/>
      <c r="TRA47" s="516"/>
      <c r="TRB47" s="516"/>
      <c r="TRC47" s="516"/>
      <c r="TRD47" s="516"/>
      <c r="TRE47" s="516"/>
      <c r="TRF47" s="516"/>
      <c r="TRG47" s="516"/>
      <c r="TRH47" s="516"/>
      <c r="TRI47" s="516"/>
      <c r="TRJ47" s="516"/>
      <c r="TRK47" s="516"/>
      <c r="TRL47" s="516"/>
      <c r="TRM47" s="516"/>
      <c r="TRN47" s="516"/>
      <c r="TRO47" s="516"/>
      <c r="TRP47" s="516"/>
      <c r="TRQ47" s="516"/>
      <c r="TRR47" s="516"/>
      <c r="TRS47" s="516"/>
      <c r="TRT47" s="516"/>
      <c r="TRU47" s="516"/>
      <c r="TRV47" s="516"/>
      <c r="TRW47" s="516"/>
      <c r="TRX47" s="516"/>
      <c r="TRY47" s="516"/>
      <c r="TRZ47" s="516"/>
      <c r="TSA47" s="516"/>
      <c r="TSB47" s="516"/>
      <c r="TSC47" s="516"/>
      <c r="TSD47" s="516"/>
      <c r="TSE47" s="516"/>
      <c r="TSF47" s="516"/>
      <c r="TSG47" s="516"/>
      <c r="TSH47" s="516"/>
      <c r="TSI47" s="516"/>
      <c r="TSJ47" s="516"/>
      <c r="TSK47" s="516"/>
      <c r="TSL47" s="516"/>
      <c r="TSM47" s="516"/>
      <c r="TSN47" s="516"/>
      <c r="TSO47" s="516"/>
      <c r="TSP47" s="516"/>
      <c r="TSQ47" s="516"/>
      <c r="TSR47" s="516"/>
      <c r="TSS47" s="516"/>
      <c r="TST47" s="516"/>
      <c r="TSU47" s="516"/>
      <c r="TSV47" s="516"/>
      <c r="TSW47" s="516"/>
      <c r="TSX47" s="516"/>
      <c r="TSY47" s="516"/>
      <c r="TSZ47" s="516"/>
      <c r="TTA47" s="516"/>
      <c r="TTB47" s="516"/>
      <c r="TTC47" s="516"/>
      <c r="TTD47" s="516"/>
      <c r="TTE47" s="516"/>
      <c r="TTF47" s="516"/>
      <c r="TTG47" s="516"/>
      <c r="TTH47" s="516"/>
      <c r="TTI47" s="516"/>
      <c r="TTJ47" s="516"/>
      <c r="TTK47" s="516"/>
      <c r="TTL47" s="516"/>
      <c r="TTM47" s="516"/>
      <c r="TTN47" s="516"/>
      <c r="TTO47" s="516"/>
      <c r="TTP47" s="516"/>
      <c r="TTQ47" s="516"/>
      <c r="TTR47" s="516"/>
      <c r="TTS47" s="516"/>
      <c r="TTT47" s="516"/>
      <c r="TTU47" s="516"/>
      <c r="TTV47" s="516"/>
      <c r="TTW47" s="516"/>
      <c r="TTX47" s="516"/>
      <c r="TTY47" s="516"/>
      <c r="TTZ47" s="516"/>
      <c r="TUA47" s="516"/>
      <c r="TUB47" s="516"/>
      <c r="TUC47" s="516"/>
      <c r="TUD47" s="516"/>
      <c r="TUE47" s="516"/>
      <c r="TUF47" s="516"/>
      <c r="TUG47" s="516"/>
      <c r="TUH47" s="516"/>
      <c r="TUI47" s="516"/>
      <c r="TUJ47" s="516"/>
      <c r="TUK47" s="516"/>
      <c r="TUL47" s="516"/>
      <c r="TUM47" s="516"/>
      <c r="TUN47" s="516"/>
      <c r="TUO47" s="516"/>
      <c r="TUP47" s="516"/>
      <c r="TUQ47" s="516"/>
      <c r="TUR47" s="516"/>
      <c r="TUS47" s="516"/>
      <c r="TUT47" s="516"/>
      <c r="TUU47" s="516"/>
      <c r="TUV47" s="516"/>
      <c r="TUW47" s="516"/>
      <c r="TUX47" s="516"/>
      <c r="TUY47" s="516"/>
      <c r="TUZ47" s="516"/>
      <c r="TVA47" s="516"/>
      <c r="TVB47" s="516"/>
      <c r="TVC47" s="516"/>
      <c r="TVD47" s="516"/>
      <c r="TVE47" s="516"/>
      <c r="TVF47" s="516"/>
      <c r="TVG47" s="516"/>
      <c r="TVH47" s="516"/>
      <c r="TVI47" s="516"/>
      <c r="TVJ47" s="516"/>
      <c r="TVK47" s="516"/>
      <c r="TVL47" s="516"/>
      <c r="TVM47" s="516"/>
      <c r="TVN47" s="516"/>
      <c r="TVO47" s="516"/>
      <c r="TVP47" s="516"/>
      <c r="TVQ47" s="516"/>
      <c r="TVR47" s="516"/>
      <c r="TVS47" s="516"/>
      <c r="TVT47" s="516"/>
      <c r="TVU47" s="516"/>
      <c r="TVV47" s="516"/>
      <c r="TVW47" s="516"/>
      <c r="TVX47" s="516"/>
      <c r="TVY47" s="516"/>
      <c r="TVZ47" s="516"/>
      <c r="TWA47" s="516"/>
      <c r="TWB47" s="516"/>
      <c r="TWC47" s="516"/>
      <c r="TWD47" s="516"/>
      <c r="TWE47" s="516"/>
      <c r="TWF47" s="516"/>
      <c r="TWG47" s="516"/>
      <c r="TWH47" s="516"/>
      <c r="TWI47" s="516"/>
      <c r="TWJ47" s="516"/>
      <c r="TWK47" s="516"/>
      <c r="TWL47" s="516"/>
      <c r="TWM47" s="516"/>
      <c r="TWN47" s="516"/>
      <c r="TWO47" s="516"/>
      <c r="TWP47" s="516"/>
      <c r="TWQ47" s="516"/>
      <c r="TWR47" s="516"/>
      <c r="TWS47" s="516"/>
      <c r="TWT47" s="516"/>
      <c r="TWU47" s="516"/>
      <c r="TWV47" s="516"/>
      <c r="TWW47" s="516"/>
      <c r="TWX47" s="516"/>
      <c r="TWY47" s="516"/>
      <c r="TWZ47" s="516"/>
      <c r="TXA47" s="516"/>
      <c r="TXB47" s="516"/>
      <c r="TXC47" s="516"/>
      <c r="TXD47" s="516"/>
      <c r="TXE47" s="516"/>
      <c r="TXF47" s="516"/>
      <c r="TXG47" s="516"/>
      <c r="TXH47" s="516"/>
      <c r="TXI47" s="516"/>
      <c r="TXJ47" s="516"/>
      <c r="TXK47" s="516"/>
      <c r="TXL47" s="516"/>
      <c r="TXM47" s="516"/>
      <c r="TXN47" s="516"/>
      <c r="TXO47" s="516"/>
      <c r="TXP47" s="516"/>
      <c r="TXQ47" s="516"/>
      <c r="TXR47" s="516"/>
      <c r="TXS47" s="516"/>
      <c r="TXT47" s="516"/>
      <c r="TXU47" s="516"/>
      <c r="TXV47" s="516"/>
      <c r="TXW47" s="516"/>
      <c r="TXX47" s="516"/>
      <c r="TXY47" s="516"/>
      <c r="TXZ47" s="516"/>
      <c r="TYA47" s="516"/>
      <c r="TYB47" s="516"/>
      <c r="TYC47" s="516"/>
      <c r="TYD47" s="516"/>
      <c r="TYE47" s="516"/>
      <c r="TYF47" s="516"/>
      <c r="TYG47" s="516"/>
      <c r="TYH47" s="516"/>
      <c r="TYI47" s="516"/>
      <c r="TYJ47" s="516"/>
      <c r="TYK47" s="516"/>
      <c r="TYL47" s="516"/>
      <c r="TYM47" s="516"/>
      <c r="TYN47" s="516"/>
      <c r="TYO47" s="516"/>
      <c r="TYP47" s="516"/>
      <c r="TYQ47" s="516"/>
      <c r="TYR47" s="516"/>
      <c r="TYS47" s="516"/>
      <c r="TYT47" s="516"/>
      <c r="TYU47" s="516"/>
      <c r="TYV47" s="516"/>
      <c r="TYW47" s="516"/>
      <c r="TYX47" s="516"/>
      <c r="TYY47" s="516"/>
      <c r="TYZ47" s="516"/>
      <c r="TZA47" s="516"/>
      <c r="TZB47" s="516"/>
      <c r="TZC47" s="516"/>
      <c r="TZD47" s="516"/>
      <c r="TZE47" s="516"/>
      <c r="TZF47" s="516"/>
      <c r="TZG47" s="516"/>
      <c r="TZH47" s="516"/>
      <c r="TZI47" s="516"/>
      <c r="TZJ47" s="516"/>
      <c r="TZK47" s="516"/>
      <c r="TZL47" s="516"/>
      <c r="TZM47" s="516"/>
      <c r="TZN47" s="516"/>
      <c r="TZO47" s="516"/>
      <c r="TZP47" s="516"/>
      <c r="TZQ47" s="516"/>
      <c r="TZR47" s="516"/>
      <c r="TZS47" s="516"/>
      <c r="TZT47" s="516"/>
      <c r="TZU47" s="516"/>
      <c r="TZV47" s="516"/>
      <c r="TZW47" s="516"/>
      <c r="TZX47" s="516"/>
      <c r="TZY47" s="516"/>
      <c r="TZZ47" s="516"/>
      <c r="UAA47" s="516"/>
      <c r="UAB47" s="516"/>
      <c r="UAC47" s="516"/>
      <c r="UAD47" s="516"/>
      <c r="UAE47" s="516"/>
      <c r="UAF47" s="516"/>
      <c r="UAG47" s="516"/>
      <c r="UAH47" s="516"/>
      <c r="UAI47" s="516"/>
      <c r="UAJ47" s="516"/>
      <c r="UAK47" s="516"/>
      <c r="UAL47" s="516"/>
      <c r="UAM47" s="516"/>
      <c r="UAN47" s="516"/>
      <c r="UAO47" s="516"/>
      <c r="UAP47" s="516"/>
      <c r="UAQ47" s="516"/>
      <c r="UAR47" s="516"/>
      <c r="UAS47" s="516"/>
      <c r="UAT47" s="516"/>
      <c r="UAU47" s="516"/>
      <c r="UAV47" s="516"/>
      <c r="UAW47" s="516"/>
      <c r="UAX47" s="516"/>
      <c r="UAY47" s="516"/>
      <c r="UAZ47" s="516"/>
      <c r="UBA47" s="516"/>
      <c r="UBB47" s="516"/>
      <c r="UBC47" s="516"/>
      <c r="UBD47" s="516"/>
      <c r="UBE47" s="516"/>
      <c r="UBF47" s="516"/>
      <c r="UBG47" s="516"/>
      <c r="UBH47" s="516"/>
      <c r="UBI47" s="516"/>
      <c r="UBJ47" s="516"/>
      <c r="UBK47" s="516"/>
      <c r="UBL47" s="516"/>
      <c r="UBM47" s="516"/>
      <c r="UBN47" s="516"/>
      <c r="UBO47" s="516"/>
      <c r="UBP47" s="516"/>
      <c r="UBQ47" s="516"/>
      <c r="UBR47" s="516"/>
      <c r="UBS47" s="516"/>
      <c r="UBT47" s="516"/>
      <c r="UBU47" s="516"/>
      <c r="UBV47" s="516"/>
      <c r="UBW47" s="516"/>
      <c r="UBX47" s="516"/>
      <c r="UBY47" s="516"/>
      <c r="UBZ47" s="516"/>
      <c r="UCA47" s="516"/>
      <c r="UCB47" s="516"/>
      <c r="UCC47" s="516"/>
      <c r="UCD47" s="516"/>
      <c r="UCE47" s="516"/>
      <c r="UCF47" s="516"/>
      <c r="UCG47" s="516"/>
      <c r="UCH47" s="516"/>
      <c r="UCI47" s="516"/>
      <c r="UCJ47" s="516"/>
      <c r="UCK47" s="516"/>
      <c r="UCL47" s="516"/>
      <c r="UCM47" s="516"/>
      <c r="UCN47" s="516"/>
      <c r="UCO47" s="516"/>
      <c r="UCP47" s="516"/>
      <c r="UCQ47" s="516"/>
      <c r="UCR47" s="516"/>
      <c r="UCS47" s="516"/>
      <c r="UCT47" s="516"/>
      <c r="UCU47" s="516"/>
      <c r="UCV47" s="516"/>
      <c r="UCW47" s="516"/>
      <c r="UCX47" s="516"/>
      <c r="UCY47" s="516"/>
      <c r="UCZ47" s="516"/>
      <c r="UDA47" s="516"/>
      <c r="UDB47" s="516"/>
      <c r="UDC47" s="516"/>
      <c r="UDD47" s="516"/>
      <c r="UDE47" s="516"/>
      <c r="UDF47" s="516"/>
      <c r="UDG47" s="516"/>
      <c r="UDH47" s="516"/>
      <c r="UDI47" s="516"/>
      <c r="UDJ47" s="516"/>
      <c r="UDK47" s="516"/>
      <c r="UDL47" s="516"/>
      <c r="UDM47" s="516"/>
      <c r="UDN47" s="516"/>
      <c r="UDO47" s="516"/>
      <c r="UDP47" s="516"/>
      <c r="UDQ47" s="516"/>
      <c r="UDR47" s="516"/>
      <c r="UDS47" s="516"/>
      <c r="UDT47" s="516"/>
      <c r="UDU47" s="516"/>
      <c r="UDV47" s="516"/>
      <c r="UDW47" s="516"/>
      <c r="UDX47" s="516"/>
      <c r="UDY47" s="516"/>
      <c r="UDZ47" s="516"/>
      <c r="UEA47" s="516"/>
      <c r="UEB47" s="516"/>
      <c r="UEC47" s="516"/>
      <c r="UED47" s="516"/>
      <c r="UEE47" s="516"/>
      <c r="UEF47" s="516"/>
      <c r="UEG47" s="516"/>
      <c r="UEH47" s="516"/>
      <c r="UEI47" s="516"/>
      <c r="UEJ47" s="516"/>
      <c r="UEK47" s="516"/>
      <c r="UEL47" s="516"/>
      <c r="UEM47" s="516"/>
      <c r="UEN47" s="516"/>
      <c r="UEO47" s="516"/>
      <c r="UEP47" s="516"/>
      <c r="UEQ47" s="516"/>
      <c r="UER47" s="516"/>
      <c r="UES47" s="516"/>
      <c r="UET47" s="516"/>
      <c r="UEU47" s="516"/>
      <c r="UEV47" s="516"/>
      <c r="UEW47" s="516"/>
      <c r="UEX47" s="516"/>
      <c r="UEY47" s="516"/>
      <c r="UEZ47" s="516"/>
      <c r="UFA47" s="516"/>
      <c r="UFB47" s="516"/>
      <c r="UFC47" s="516"/>
      <c r="UFD47" s="516"/>
      <c r="UFE47" s="516"/>
      <c r="UFF47" s="516"/>
      <c r="UFG47" s="516"/>
      <c r="UFH47" s="516"/>
      <c r="UFI47" s="516"/>
      <c r="UFJ47" s="516"/>
      <c r="UFK47" s="516"/>
      <c r="UFL47" s="516"/>
      <c r="UFM47" s="516"/>
      <c r="UFN47" s="516"/>
      <c r="UFO47" s="516"/>
      <c r="UFP47" s="516"/>
      <c r="UFQ47" s="516"/>
      <c r="UFR47" s="516"/>
      <c r="UFS47" s="516"/>
      <c r="UFT47" s="516"/>
      <c r="UFU47" s="516"/>
      <c r="UFV47" s="516"/>
      <c r="UFW47" s="516"/>
      <c r="UFX47" s="516"/>
      <c r="UFY47" s="516"/>
      <c r="UFZ47" s="516"/>
      <c r="UGA47" s="516"/>
      <c r="UGB47" s="516"/>
      <c r="UGC47" s="516"/>
      <c r="UGD47" s="516"/>
      <c r="UGE47" s="516"/>
      <c r="UGF47" s="516"/>
      <c r="UGG47" s="516"/>
      <c r="UGH47" s="516"/>
      <c r="UGI47" s="516"/>
      <c r="UGJ47" s="516"/>
      <c r="UGK47" s="516"/>
      <c r="UGL47" s="516"/>
      <c r="UGM47" s="516"/>
      <c r="UGN47" s="516"/>
      <c r="UGO47" s="516"/>
      <c r="UGP47" s="516"/>
      <c r="UGQ47" s="516"/>
      <c r="UGR47" s="516"/>
      <c r="UGS47" s="516"/>
      <c r="UGT47" s="516"/>
      <c r="UGU47" s="516"/>
      <c r="UGV47" s="516"/>
      <c r="UGW47" s="516"/>
      <c r="UGX47" s="516"/>
      <c r="UGY47" s="516"/>
      <c r="UGZ47" s="516"/>
      <c r="UHA47" s="516"/>
      <c r="UHB47" s="516"/>
      <c r="UHC47" s="516"/>
      <c r="UHD47" s="516"/>
      <c r="UHE47" s="516"/>
      <c r="UHF47" s="516"/>
      <c r="UHG47" s="516"/>
      <c r="UHH47" s="516"/>
      <c r="UHI47" s="516"/>
      <c r="UHJ47" s="516"/>
      <c r="UHK47" s="516"/>
      <c r="UHL47" s="516"/>
      <c r="UHM47" s="516"/>
      <c r="UHN47" s="516"/>
      <c r="UHO47" s="516"/>
      <c r="UHP47" s="516"/>
      <c r="UHQ47" s="516"/>
      <c r="UHR47" s="516"/>
      <c r="UHS47" s="516"/>
      <c r="UHT47" s="516"/>
      <c r="UHU47" s="516"/>
      <c r="UHV47" s="516"/>
      <c r="UHW47" s="516"/>
      <c r="UHX47" s="516"/>
      <c r="UHY47" s="516"/>
      <c r="UHZ47" s="516"/>
      <c r="UIA47" s="516"/>
      <c r="UIB47" s="516"/>
      <c r="UIC47" s="516"/>
      <c r="UID47" s="516"/>
      <c r="UIE47" s="516"/>
      <c r="UIF47" s="516"/>
      <c r="UIG47" s="516"/>
      <c r="UIH47" s="516"/>
      <c r="UII47" s="516"/>
      <c r="UIJ47" s="516"/>
      <c r="UIK47" s="516"/>
      <c r="UIL47" s="516"/>
      <c r="UIM47" s="516"/>
      <c r="UIN47" s="516"/>
      <c r="UIO47" s="516"/>
      <c r="UIP47" s="516"/>
      <c r="UIQ47" s="516"/>
      <c r="UIR47" s="516"/>
      <c r="UIS47" s="516"/>
      <c r="UIT47" s="516"/>
      <c r="UIU47" s="516"/>
      <c r="UIV47" s="516"/>
      <c r="UIW47" s="516"/>
      <c r="UIX47" s="516"/>
      <c r="UIY47" s="516"/>
      <c r="UIZ47" s="516"/>
      <c r="UJA47" s="516"/>
      <c r="UJB47" s="516"/>
      <c r="UJC47" s="516"/>
      <c r="UJD47" s="516"/>
      <c r="UJE47" s="516"/>
      <c r="UJF47" s="516"/>
      <c r="UJG47" s="516"/>
      <c r="UJH47" s="516"/>
      <c r="UJI47" s="516"/>
      <c r="UJJ47" s="516"/>
      <c r="UJK47" s="516"/>
      <c r="UJL47" s="516"/>
      <c r="UJM47" s="516"/>
      <c r="UJN47" s="516"/>
      <c r="UJO47" s="516"/>
      <c r="UJP47" s="516"/>
      <c r="UJQ47" s="516"/>
      <c r="UJR47" s="516"/>
      <c r="UJS47" s="516"/>
      <c r="UJT47" s="516"/>
      <c r="UJU47" s="516"/>
      <c r="UJV47" s="516"/>
      <c r="UJW47" s="516"/>
      <c r="UJX47" s="516"/>
      <c r="UJY47" s="516"/>
      <c r="UJZ47" s="516"/>
      <c r="UKA47" s="516"/>
      <c r="UKB47" s="516"/>
      <c r="UKC47" s="516"/>
      <c r="UKD47" s="516"/>
      <c r="UKE47" s="516"/>
      <c r="UKF47" s="516"/>
      <c r="UKG47" s="516"/>
      <c r="UKH47" s="516"/>
      <c r="UKI47" s="516"/>
      <c r="UKJ47" s="516"/>
      <c r="UKK47" s="516"/>
      <c r="UKL47" s="516"/>
      <c r="UKM47" s="516"/>
      <c r="UKN47" s="516"/>
      <c r="UKO47" s="516"/>
      <c r="UKP47" s="516"/>
      <c r="UKQ47" s="516"/>
      <c r="UKR47" s="516"/>
      <c r="UKS47" s="516"/>
      <c r="UKT47" s="516"/>
      <c r="UKU47" s="516"/>
      <c r="UKV47" s="516"/>
      <c r="UKW47" s="516"/>
      <c r="UKX47" s="516"/>
      <c r="UKY47" s="516"/>
      <c r="UKZ47" s="516"/>
      <c r="ULA47" s="516"/>
      <c r="ULB47" s="516"/>
      <c r="ULC47" s="516"/>
      <c r="ULD47" s="516"/>
      <c r="ULE47" s="516"/>
      <c r="ULF47" s="516"/>
      <c r="ULG47" s="516"/>
      <c r="ULH47" s="516"/>
      <c r="ULI47" s="516"/>
      <c r="ULJ47" s="516"/>
      <c r="ULK47" s="516"/>
      <c r="ULL47" s="516"/>
      <c r="ULM47" s="516"/>
      <c r="ULN47" s="516"/>
      <c r="ULO47" s="516"/>
      <c r="ULP47" s="516"/>
      <c r="ULQ47" s="516"/>
      <c r="ULR47" s="516"/>
      <c r="ULS47" s="516"/>
      <c r="ULT47" s="516"/>
      <c r="ULU47" s="516"/>
      <c r="ULV47" s="516"/>
      <c r="ULW47" s="516"/>
      <c r="ULX47" s="516"/>
      <c r="ULY47" s="516"/>
      <c r="ULZ47" s="516"/>
      <c r="UMA47" s="516"/>
      <c r="UMB47" s="516"/>
      <c r="UMC47" s="516"/>
      <c r="UMD47" s="516"/>
      <c r="UME47" s="516"/>
      <c r="UMF47" s="516"/>
      <c r="UMG47" s="516"/>
      <c r="UMH47" s="516"/>
      <c r="UMI47" s="516"/>
      <c r="UMJ47" s="516"/>
      <c r="UMK47" s="516"/>
      <c r="UML47" s="516"/>
      <c r="UMM47" s="516"/>
      <c r="UMN47" s="516"/>
      <c r="UMO47" s="516"/>
      <c r="UMP47" s="516"/>
      <c r="UMQ47" s="516"/>
      <c r="UMR47" s="516"/>
      <c r="UMS47" s="516"/>
      <c r="UMT47" s="516"/>
      <c r="UMU47" s="516"/>
      <c r="UMV47" s="516"/>
      <c r="UMW47" s="516"/>
      <c r="UMX47" s="516"/>
      <c r="UMY47" s="516"/>
      <c r="UMZ47" s="516"/>
      <c r="UNA47" s="516"/>
      <c r="UNB47" s="516"/>
      <c r="UNC47" s="516"/>
      <c r="UND47" s="516"/>
      <c r="UNE47" s="516"/>
      <c r="UNF47" s="516"/>
      <c r="UNG47" s="516"/>
      <c r="UNH47" s="516"/>
      <c r="UNI47" s="516"/>
      <c r="UNJ47" s="516"/>
      <c r="UNK47" s="516"/>
      <c r="UNL47" s="516"/>
      <c r="UNM47" s="516"/>
      <c r="UNN47" s="516"/>
      <c r="UNO47" s="516"/>
      <c r="UNP47" s="516"/>
      <c r="UNQ47" s="516"/>
      <c r="UNR47" s="516"/>
      <c r="UNS47" s="516"/>
      <c r="UNT47" s="516"/>
      <c r="UNU47" s="516"/>
      <c r="UNV47" s="516"/>
      <c r="UNW47" s="516"/>
      <c r="UNX47" s="516"/>
      <c r="UNY47" s="516"/>
      <c r="UNZ47" s="516"/>
      <c r="UOA47" s="516"/>
      <c r="UOB47" s="516"/>
      <c r="UOC47" s="516"/>
      <c r="UOD47" s="516"/>
      <c r="UOE47" s="516"/>
      <c r="UOF47" s="516"/>
      <c r="UOG47" s="516"/>
      <c r="UOH47" s="516"/>
      <c r="UOI47" s="516"/>
      <c r="UOJ47" s="516"/>
      <c r="UOK47" s="516"/>
      <c r="UOL47" s="516"/>
      <c r="UOM47" s="516"/>
      <c r="UON47" s="516"/>
      <c r="UOO47" s="516"/>
      <c r="UOP47" s="516"/>
      <c r="UOQ47" s="516"/>
      <c r="UOR47" s="516"/>
      <c r="UOS47" s="516"/>
      <c r="UOT47" s="516"/>
      <c r="UOU47" s="516"/>
      <c r="UOV47" s="516"/>
      <c r="UOW47" s="516"/>
      <c r="UOX47" s="516"/>
      <c r="UOY47" s="516"/>
      <c r="UOZ47" s="516"/>
      <c r="UPA47" s="516"/>
      <c r="UPB47" s="516"/>
      <c r="UPC47" s="516"/>
      <c r="UPD47" s="516"/>
      <c r="UPE47" s="516"/>
      <c r="UPF47" s="516"/>
      <c r="UPG47" s="516"/>
      <c r="UPH47" s="516"/>
      <c r="UPI47" s="516"/>
      <c r="UPJ47" s="516"/>
      <c r="UPK47" s="516"/>
      <c r="UPL47" s="516"/>
      <c r="UPM47" s="516"/>
      <c r="UPN47" s="516"/>
      <c r="UPO47" s="516"/>
      <c r="UPP47" s="516"/>
      <c r="UPQ47" s="516"/>
      <c r="UPR47" s="516"/>
      <c r="UPS47" s="516"/>
      <c r="UPT47" s="516"/>
      <c r="UPU47" s="516"/>
      <c r="UPV47" s="516"/>
      <c r="UPW47" s="516"/>
      <c r="UPX47" s="516"/>
      <c r="UPY47" s="516"/>
      <c r="UPZ47" s="516"/>
      <c r="UQA47" s="516"/>
      <c r="UQB47" s="516"/>
      <c r="UQC47" s="516"/>
      <c r="UQD47" s="516"/>
      <c r="UQE47" s="516"/>
      <c r="UQF47" s="516"/>
      <c r="UQG47" s="516"/>
      <c r="UQH47" s="516"/>
      <c r="UQI47" s="516"/>
      <c r="UQJ47" s="516"/>
      <c r="UQK47" s="516"/>
      <c r="UQL47" s="516"/>
      <c r="UQM47" s="516"/>
      <c r="UQN47" s="516"/>
      <c r="UQO47" s="516"/>
      <c r="UQP47" s="516"/>
      <c r="UQQ47" s="516"/>
      <c r="UQR47" s="516"/>
      <c r="UQS47" s="516"/>
      <c r="UQT47" s="516"/>
      <c r="UQU47" s="516"/>
      <c r="UQV47" s="516"/>
      <c r="UQW47" s="516"/>
      <c r="UQX47" s="516"/>
      <c r="UQY47" s="516"/>
      <c r="UQZ47" s="516"/>
      <c r="URA47" s="516"/>
      <c r="URB47" s="516"/>
      <c r="URC47" s="516"/>
      <c r="URD47" s="516"/>
      <c r="URE47" s="516"/>
      <c r="URF47" s="516"/>
      <c r="URG47" s="516"/>
      <c r="URH47" s="516"/>
      <c r="URI47" s="516"/>
      <c r="URJ47" s="516"/>
      <c r="URK47" s="516"/>
      <c r="URL47" s="516"/>
      <c r="URM47" s="516"/>
      <c r="URN47" s="516"/>
      <c r="URO47" s="516"/>
      <c r="URP47" s="516"/>
      <c r="URQ47" s="516"/>
      <c r="URR47" s="516"/>
      <c r="URS47" s="516"/>
      <c r="URT47" s="516"/>
      <c r="URU47" s="516"/>
      <c r="URV47" s="516"/>
      <c r="URW47" s="516"/>
      <c r="URX47" s="516"/>
      <c r="URY47" s="516"/>
      <c r="URZ47" s="516"/>
      <c r="USA47" s="516"/>
      <c r="USB47" s="516"/>
      <c r="USC47" s="516"/>
      <c r="USD47" s="516"/>
      <c r="USE47" s="516"/>
      <c r="USF47" s="516"/>
      <c r="USG47" s="516"/>
      <c r="USH47" s="516"/>
      <c r="USI47" s="516"/>
      <c r="USJ47" s="516"/>
      <c r="USK47" s="516"/>
      <c r="USL47" s="516"/>
      <c r="USM47" s="516"/>
      <c r="USN47" s="516"/>
      <c r="USO47" s="516"/>
      <c r="USP47" s="516"/>
      <c r="USQ47" s="516"/>
      <c r="USR47" s="516"/>
      <c r="USS47" s="516"/>
      <c r="UST47" s="516"/>
      <c r="USU47" s="516"/>
      <c r="USV47" s="516"/>
      <c r="USW47" s="516"/>
      <c r="USX47" s="516"/>
      <c r="USY47" s="516"/>
      <c r="USZ47" s="516"/>
      <c r="UTA47" s="516"/>
      <c r="UTB47" s="516"/>
      <c r="UTC47" s="516"/>
      <c r="UTD47" s="516"/>
      <c r="UTE47" s="516"/>
      <c r="UTF47" s="516"/>
      <c r="UTG47" s="516"/>
      <c r="UTH47" s="516"/>
      <c r="UTI47" s="516"/>
      <c r="UTJ47" s="516"/>
      <c r="UTK47" s="516"/>
      <c r="UTL47" s="516"/>
      <c r="UTM47" s="516"/>
      <c r="UTN47" s="516"/>
      <c r="UTO47" s="516"/>
      <c r="UTP47" s="516"/>
      <c r="UTQ47" s="516"/>
      <c r="UTR47" s="516"/>
      <c r="UTS47" s="516"/>
      <c r="UTT47" s="516"/>
      <c r="UTU47" s="516"/>
      <c r="UTV47" s="516"/>
      <c r="UTW47" s="516"/>
      <c r="UTX47" s="516"/>
      <c r="UTY47" s="516"/>
      <c r="UTZ47" s="516"/>
      <c r="UUA47" s="516"/>
      <c r="UUB47" s="516"/>
      <c r="UUC47" s="516"/>
      <c r="UUD47" s="516"/>
      <c r="UUE47" s="516"/>
      <c r="UUF47" s="516"/>
      <c r="UUG47" s="516"/>
      <c r="UUH47" s="516"/>
      <c r="UUI47" s="516"/>
      <c r="UUJ47" s="516"/>
      <c r="UUK47" s="516"/>
      <c r="UUL47" s="516"/>
      <c r="UUM47" s="516"/>
      <c r="UUN47" s="516"/>
      <c r="UUO47" s="516"/>
      <c r="UUP47" s="516"/>
      <c r="UUQ47" s="516"/>
      <c r="UUR47" s="516"/>
      <c r="UUS47" s="516"/>
      <c r="UUT47" s="516"/>
      <c r="UUU47" s="516"/>
      <c r="UUV47" s="516"/>
      <c r="UUW47" s="516"/>
      <c r="UUX47" s="516"/>
      <c r="UUY47" s="516"/>
      <c r="UUZ47" s="516"/>
      <c r="UVA47" s="516"/>
      <c r="UVB47" s="516"/>
      <c r="UVC47" s="516"/>
      <c r="UVD47" s="516"/>
      <c r="UVE47" s="516"/>
      <c r="UVF47" s="516"/>
      <c r="UVG47" s="516"/>
      <c r="UVH47" s="516"/>
      <c r="UVI47" s="516"/>
      <c r="UVJ47" s="516"/>
      <c r="UVK47" s="516"/>
      <c r="UVL47" s="516"/>
      <c r="UVM47" s="516"/>
      <c r="UVN47" s="516"/>
      <c r="UVO47" s="516"/>
      <c r="UVP47" s="516"/>
      <c r="UVQ47" s="516"/>
      <c r="UVR47" s="516"/>
      <c r="UVS47" s="516"/>
      <c r="UVT47" s="516"/>
      <c r="UVU47" s="516"/>
      <c r="UVV47" s="516"/>
      <c r="UVW47" s="516"/>
      <c r="UVX47" s="516"/>
      <c r="UVY47" s="516"/>
      <c r="UVZ47" s="516"/>
      <c r="UWA47" s="516"/>
      <c r="UWB47" s="516"/>
      <c r="UWC47" s="516"/>
      <c r="UWD47" s="516"/>
      <c r="UWE47" s="516"/>
      <c r="UWF47" s="516"/>
      <c r="UWG47" s="516"/>
      <c r="UWH47" s="516"/>
      <c r="UWI47" s="516"/>
      <c r="UWJ47" s="516"/>
      <c r="UWK47" s="516"/>
      <c r="UWL47" s="516"/>
      <c r="UWM47" s="516"/>
      <c r="UWN47" s="516"/>
      <c r="UWO47" s="516"/>
      <c r="UWP47" s="516"/>
      <c r="UWQ47" s="516"/>
      <c r="UWR47" s="516"/>
      <c r="UWS47" s="516"/>
      <c r="UWT47" s="516"/>
      <c r="UWU47" s="516"/>
      <c r="UWV47" s="516"/>
      <c r="UWW47" s="516"/>
      <c r="UWX47" s="516"/>
      <c r="UWY47" s="516"/>
      <c r="UWZ47" s="516"/>
      <c r="UXA47" s="516"/>
      <c r="UXB47" s="516"/>
      <c r="UXC47" s="516"/>
      <c r="UXD47" s="516"/>
      <c r="UXE47" s="516"/>
      <c r="UXF47" s="516"/>
      <c r="UXG47" s="516"/>
      <c r="UXH47" s="516"/>
      <c r="UXI47" s="516"/>
      <c r="UXJ47" s="516"/>
      <c r="UXK47" s="516"/>
      <c r="UXL47" s="516"/>
      <c r="UXM47" s="516"/>
      <c r="UXN47" s="516"/>
      <c r="UXO47" s="516"/>
      <c r="UXP47" s="516"/>
      <c r="UXQ47" s="516"/>
      <c r="UXR47" s="516"/>
      <c r="UXS47" s="516"/>
      <c r="UXT47" s="516"/>
      <c r="UXU47" s="516"/>
      <c r="UXV47" s="516"/>
      <c r="UXW47" s="516"/>
      <c r="UXX47" s="516"/>
      <c r="UXY47" s="516"/>
      <c r="UXZ47" s="516"/>
      <c r="UYA47" s="516"/>
      <c r="UYB47" s="516"/>
      <c r="UYC47" s="516"/>
      <c r="UYD47" s="516"/>
      <c r="UYE47" s="516"/>
      <c r="UYF47" s="516"/>
      <c r="UYG47" s="516"/>
      <c r="UYH47" s="516"/>
      <c r="UYI47" s="516"/>
      <c r="UYJ47" s="516"/>
      <c r="UYK47" s="516"/>
      <c r="UYL47" s="516"/>
      <c r="UYM47" s="516"/>
      <c r="UYN47" s="516"/>
      <c r="UYO47" s="516"/>
      <c r="UYP47" s="516"/>
      <c r="UYQ47" s="516"/>
      <c r="UYR47" s="516"/>
      <c r="UYS47" s="516"/>
      <c r="UYT47" s="516"/>
      <c r="UYU47" s="516"/>
      <c r="UYV47" s="516"/>
      <c r="UYW47" s="516"/>
      <c r="UYX47" s="516"/>
      <c r="UYY47" s="516"/>
      <c r="UYZ47" s="516"/>
      <c r="UZA47" s="516"/>
      <c r="UZB47" s="516"/>
      <c r="UZC47" s="516"/>
      <c r="UZD47" s="516"/>
      <c r="UZE47" s="516"/>
      <c r="UZF47" s="516"/>
      <c r="UZG47" s="516"/>
      <c r="UZH47" s="516"/>
      <c r="UZI47" s="516"/>
      <c r="UZJ47" s="516"/>
      <c r="UZK47" s="516"/>
      <c r="UZL47" s="516"/>
      <c r="UZM47" s="516"/>
      <c r="UZN47" s="516"/>
      <c r="UZO47" s="516"/>
      <c r="UZP47" s="516"/>
      <c r="UZQ47" s="516"/>
      <c r="UZR47" s="516"/>
      <c r="UZS47" s="516"/>
      <c r="UZT47" s="516"/>
      <c r="UZU47" s="516"/>
      <c r="UZV47" s="516"/>
      <c r="UZW47" s="516"/>
      <c r="UZX47" s="516"/>
      <c r="UZY47" s="516"/>
      <c r="UZZ47" s="516"/>
      <c r="VAA47" s="516"/>
      <c r="VAB47" s="516"/>
      <c r="VAC47" s="516"/>
      <c r="VAD47" s="516"/>
      <c r="VAE47" s="516"/>
      <c r="VAF47" s="516"/>
      <c r="VAG47" s="516"/>
      <c r="VAH47" s="516"/>
      <c r="VAI47" s="516"/>
      <c r="VAJ47" s="516"/>
      <c r="VAK47" s="516"/>
      <c r="VAL47" s="516"/>
      <c r="VAM47" s="516"/>
      <c r="VAN47" s="516"/>
      <c r="VAO47" s="516"/>
      <c r="VAP47" s="516"/>
      <c r="VAQ47" s="516"/>
      <c r="VAR47" s="516"/>
      <c r="VAS47" s="516"/>
      <c r="VAT47" s="516"/>
      <c r="VAU47" s="516"/>
      <c r="VAV47" s="516"/>
      <c r="VAW47" s="516"/>
      <c r="VAX47" s="516"/>
      <c r="VAY47" s="516"/>
      <c r="VAZ47" s="516"/>
      <c r="VBA47" s="516"/>
      <c r="VBB47" s="516"/>
      <c r="VBC47" s="516"/>
      <c r="VBD47" s="516"/>
      <c r="VBE47" s="516"/>
      <c r="VBF47" s="516"/>
      <c r="VBG47" s="516"/>
      <c r="VBH47" s="516"/>
      <c r="VBI47" s="516"/>
      <c r="VBJ47" s="516"/>
      <c r="VBK47" s="516"/>
      <c r="VBL47" s="516"/>
      <c r="VBM47" s="516"/>
      <c r="VBN47" s="516"/>
      <c r="VBO47" s="516"/>
      <c r="VBP47" s="516"/>
      <c r="VBQ47" s="516"/>
      <c r="VBR47" s="516"/>
      <c r="VBS47" s="516"/>
      <c r="VBT47" s="516"/>
      <c r="VBU47" s="516"/>
      <c r="VBV47" s="516"/>
      <c r="VBW47" s="516"/>
      <c r="VBX47" s="516"/>
      <c r="VBY47" s="516"/>
      <c r="VBZ47" s="516"/>
      <c r="VCA47" s="516"/>
      <c r="VCB47" s="516"/>
      <c r="VCC47" s="516"/>
      <c r="VCD47" s="516"/>
      <c r="VCE47" s="516"/>
      <c r="VCF47" s="516"/>
      <c r="VCG47" s="516"/>
      <c r="VCH47" s="516"/>
      <c r="VCI47" s="516"/>
      <c r="VCJ47" s="516"/>
      <c r="VCK47" s="516"/>
      <c r="VCL47" s="516"/>
      <c r="VCM47" s="516"/>
      <c r="VCN47" s="516"/>
      <c r="VCO47" s="516"/>
      <c r="VCP47" s="516"/>
      <c r="VCQ47" s="516"/>
      <c r="VCR47" s="516"/>
      <c r="VCS47" s="516"/>
      <c r="VCT47" s="516"/>
      <c r="VCU47" s="516"/>
      <c r="VCV47" s="516"/>
      <c r="VCW47" s="516"/>
      <c r="VCX47" s="516"/>
      <c r="VCY47" s="516"/>
      <c r="VCZ47" s="516"/>
      <c r="VDA47" s="516"/>
      <c r="VDB47" s="516"/>
      <c r="VDC47" s="516"/>
      <c r="VDD47" s="516"/>
      <c r="VDE47" s="516"/>
      <c r="VDF47" s="516"/>
      <c r="VDG47" s="516"/>
      <c r="VDH47" s="516"/>
      <c r="VDI47" s="516"/>
      <c r="VDJ47" s="516"/>
      <c r="VDK47" s="516"/>
      <c r="VDL47" s="516"/>
      <c r="VDM47" s="516"/>
      <c r="VDN47" s="516"/>
      <c r="VDO47" s="516"/>
      <c r="VDP47" s="516"/>
      <c r="VDQ47" s="516"/>
      <c r="VDR47" s="516"/>
      <c r="VDS47" s="516"/>
      <c r="VDT47" s="516"/>
      <c r="VDU47" s="516"/>
      <c r="VDV47" s="516"/>
      <c r="VDW47" s="516"/>
      <c r="VDX47" s="516"/>
      <c r="VDY47" s="516"/>
      <c r="VDZ47" s="516"/>
      <c r="VEA47" s="516"/>
      <c r="VEB47" s="516"/>
      <c r="VEC47" s="516"/>
      <c r="VED47" s="516"/>
      <c r="VEE47" s="516"/>
      <c r="VEF47" s="516"/>
      <c r="VEG47" s="516"/>
      <c r="VEH47" s="516"/>
      <c r="VEI47" s="516"/>
      <c r="VEJ47" s="516"/>
      <c r="VEK47" s="516"/>
      <c r="VEL47" s="516"/>
      <c r="VEM47" s="516"/>
      <c r="VEN47" s="516"/>
      <c r="VEO47" s="516"/>
      <c r="VEP47" s="516"/>
      <c r="VEQ47" s="516"/>
      <c r="VER47" s="516"/>
      <c r="VES47" s="516"/>
      <c r="VET47" s="516"/>
      <c r="VEU47" s="516"/>
      <c r="VEV47" s="516"/>
      <c r="VEW47" s="516"/>
      <c r="VEX47" s="516"/>
      <c r="VEY47" s="516"/>
      <c r="VEZ47" s="516"/>
      <c r="VFA47" s="516"/>
      <c r="VFB47" s="516"/>
      <c r="VFC47" s="516"/>
      <c r="VFD47" s="516"/>
      <c r="VFE47" s="516"/>
      <c r="VFF47" s="516"/>
      <c r="VFG47" s="516"/>
      <c r="VFH47" s="516"/>
      <c r="VFI47" s="516"/>
      <c r="VFJ47" s="516"/>
      <c r="VFK47" s="516"/>
      <c r="VFL47" s="516"/>
      <c r="VFM47" s="516"/>
      <c r="VFN47" s="516"/>
      <c r="VFO47" s="516"/>
      <c r="VFP47" s="516"/>
      <c r="VFQ47" s="516"/>
      <c r="VFR47" s="516"/>
      <c r="VFS47" s="516"/>
      <c r="VFT47" s="516"/>
      <c r="VFU47" s="516"/>
      <c r="VFV47" s="516"/>
      <c r="VFW47" s="516"/>
      <c r="VFX47" s="516"/>
      <c r="VFY47" s="516"/>
      <c r="VFZ47" s="516"/>
      <c r="VGA47" s="516"/>
      <c r="VGB47" s="516"/>
      <c r="VGC47" s="516"/>
      <c r="VGD47" s="516"/>
      <c r="VGE47" s="516"/>
      <c r="VGF47" s="516"/>
      <c r="VGG47" s="516"/>
      <c r="VGH47" s="516"/>
      <c r="VGI47" s="516"/>
      <c r="VGJ47" s="516"/>
      <c r="VGK47" s="516"/>
      <c r="VGL47" s="516"/>
      <c r="VGM47" s="516"/>
      <c r="VGN47" s="516"/>
      <c r="VGO47" s="516"/>
      <c r="VGP47" s="516"/>
      <c r="VGQ47" s="516"/>
      <c r="VGR47" s="516"/>
      <c r="VGS47" s="516"/>
      <c r="VGT47" s="516"/>
      <c r="VGU47" s="516"/>
      <c r="VGV47" s="516"/>
      <c r="VGW47" s="516"/>
      <c r="VGX47" s="516"/>
      <c r="VGY47" s="516"/>
      <c r="VGZ47" s="516"/>
      <c r="VHA47" s="516"/>
      <c r="VHB47" s="516"/>
      <c r="VHC47" s="516"/>
      <c r="VHD47" s="516"/>
      <c r="VHE47" s="516"/>
      <c r="VHF47" s="516"/>
      <c r="VHG47" s="516"/>
      <c r="VHH47" s="516"/>
      <c r="VHI47" s="516"/>
      <c r="VHJ47" s="516"/>
      <c r="VHK47" s="516"/>
      <c r="VHL47" s="516"/>
      <c r="VHM47" s="516"/>
      <c r="VHN47" s="516"/>
      <c r="VHO47" s="516"/>
      <c r="VHP47" s="516"/>
      <c r="VHQ47" s="516"/>
      <c r="VHR47" s="516"/>
      <c r="VHS47" s="516"/>
      <c r="VHT47" s="516"/>
      <c r="VHU47" s="516"/>
      <c r="VHV47" s="516"/>
      <c r="VHW47" s="516"/>
      <c r="VHX47" s="516"/>
      <c r="VHY47" s="516"/>
      <c r="VHZ47" s="516"/>
      <c r="VIA47" s="516"/>
      <c r="VIB47" s="516"/>
      <c r="VIC47" s="516"/>
      <c r="VID47" s="516"/>
      <c r="VIE47" s="516"/>
      <c r="VIF47" s="516"/>
      <c r="VIG47" s="516"/>
      <c r="VIH47" s="516"/>
      <c r="VII47" s="516"/>
      <c r="VIJ47" s="516"/>
      <c r="VIK47" s="516"/>
      <c r="VIL47" s="516"/>
      <c r="VIM47" s="516"/>
      <c r="VIN47" s="516"/>
      <c r="VIO47" s="516"/>
      <c r="VIP47" s="516"/>
      <c r="VIQ47" s="516"/>
      <c r="VIR47" s="516"/>
      <c r="VIS47" s="516"/>
      <c r="VIT47" s="516"/>
      <c r="VIU47" s="516"/>
      <c r="VIV47" s="516"/>
      <c r="VIW47" s="516"/>
      <c r="VIX47" s="516"/>
      <c r="VIY47" s="516"/>
      <c r="VIZ47" s="516"/>
      <c r="VJA47" s="516"/>
      <c r="VJB47" s="516"/>
      <c r="VJC47" s="516"/>
      <c r="VJD47" s="516"/>
      <c r="VJE47" s="516"/>
      <c r="VJF47" s="516"/>
      <c r="VJG47" s="516"/>
      <c r="VJH47" s="516"/>
      <c r="VJI47" s="516"/>
      <c r="VJJ47" s="516"/>
      <c r="VJK47" s="516"/>
      <c r="VJL47" s="516"/>
      <c r="VJM47" s="516"/>
      <c r="VJN47" s="516"/>
      <c r="VJO47" s="516"/>
      <c r="VJP47" s="516"/>
      <c r="VJQ47" s="516"/>
      <c r="VJR47" s="516"/>
      <c r="VJS47" s="516"/>
      <c r="VJT47" s="516"/>
      <c r="VJU47" s="516"/>
      <c r="VJV47" s="516"/>
      <c r="VJW47" s="516"/>
      <c r="VJX47" s="516"/>
      <c r="VJY47" s="516"/>
      <c r="VJZ47" s="516"/>
      <c r="VKA47" s="516"/>
      <c r="VKB47" s="516"/>
      <c r="VKC47" s="516"/>
      <c r="VKD47" s="516"/>
      <c r="VKE47" s="516"/>
      <c r="VKF47" s="516"/>
      <c r="VKG47" s="516"/>
      <c r="VKH47" s="516"/>
      <c r="VKI47" s="516"/>
      <c r="VKJ47" s="516"/>
      <c r="VKK47" s="516"/>
      <c r="VKL47" s="516"/>
      <c r="VKM47" s="516"/>
      <c r="VKN47" s="516"/>
      <c r="VKO47" s="516"/>
      <c r="VKP47" s="516"/>
      <c r="VKQ47" s="516"/>
      <c r="VKR47" s="516"/>
      <c r="VKS47" s="516"/>
      <c r="VKT47" s="516"/>
      <c r="VKU47" s="516"/>
      <c r="VKV47" s="516"/>
      <c r="VKW47" s="516"/>
      <c r="VKX47" s="516"/>
      <c r="VKY47" s="516"/>
      <c r="VKZ47" s="516"/>
      <c r="VLA47" s="516"/>
      <c r="VLB47" s="516"/>
      <c r="VLC47" s="516"/>
      <c r="VLD47" s="516"/>
      <c r="VLE47" s="516"/>
      <c r="VLF47" s="516"/>
      <c r="VLG47" s="516"/>
      <c r="VLH47" s="516"/>
      <c r="VLI47" s="516"/>
      <c r="VLJ47" s="516"/>
      <c r="VLK47" s="516"/>
      <c r="VLL47" s="516"/>
      <c r="VLM47" s="516"/>
      <c r="VLN47" s="516"/>
      <c r="VLO47" s="516"/>
      <c r="VLP47" s="516"/>
      <c r="VLQ47" s="516"/>
      <c r="VLR47" s="516"/>
      <c r="VLS47" s="516"/>
      <c r="VLT47" s="516"/>
      <c r="VLU47" s="516"/>
      <c r="VLV47" s="516"/>
      <c r="VLW47" s="516"/>
      <c r="VLX47" s="516"/>
      <c r="VLY47" s="516"/>
      <c r="VLZ47" s="516"/>
      <c r="VMA47" s="516"/>
      <c r="VMB47" s="516"/>
      <c r="VMC47" s="516"/>
      <c r="VMD47" s="516"/>
      <c r="VME47" s="516"/>
      <c r="VMF47" s="516"/>
      <c r="VMG47" s="516"/>
      <c r="VMH47" s="516"/>
      <c r="VMI47" s="516"/>
      <c r="VMJ47" s="516"/>
      <c r="VMK47" s="516"/>
      <c r="VML47" s="516"/>
      <c r="VMM47" s="516"/>
      <c r="VMN47" s="516"/>
      <c r="VMO47" s="516"/>
      <c r="VMP47" s="516"/>
      <c r="VMQ47" s="516"/>
      <c r="VMR47" s="516"/>
      <c r="VMS47" s="516"/>
      <c r="VMT47" s="516"/>
      <c r="VMU47" s="516"/>
      <c r="VMV47" s="516"/>
      <c r="VMW47" s="516"/>
      <c r="VMX47" s="516"/>
      <c r="VMY47" s="516"/>
      <c r="VMZ47" s="516"/>
      <c r="VNA47" s="516"/>
      <c r="VNB47" s="516"/>
      <c r="VNC47" s="516"/>
      <c r="VND47" s="516"/>
      <c r="VNE47" s="516"/>
      <c r="VNF47" s="516"/>
      <c r="VNG47" s="516"/>
      <c r="VNH47" s="516"/>
      <c r="VNI47" s="516"/>
      <c r="VNJ47" s="516"/>
      <c r="VNK47" s="516"/>
      <c r="VNL47" s="516"/>
      <c r="VNM47" s="516"/>
      <c r="VNN47" s="516"/>
      <c r="VNO47" s="516"/>
      <c r="VNP47" s="516"/>
      <c r="VNQ47" s="516"/>
      <c r="VNR47" s="516"/>
      <c r="VNS47" s="516"/>
      <c r="VNT47" s="516"/>
      <c r="VNU47" s="516"/>
      <c r="VNV47" s="516"/>
      <c r="VNW47" s="516"/>
      <c r="VNX47" s="516"/>
      <c r="VNY47" s="516"/>
      <c r="VNZ47" s="516"/>
      <c r="VOA47" s="516"/>
      <c r="VOB47" s="516"/>
      <c r="VOC47" s="516"/>
      <c r="VOD47" s="516"/>
      <c r="VOE47" s="516"/>
      <c r="VOF47" s="516"/>
      <c r="VOG47" s="516"/>
      <c r="VOH47" s="516"/>
      <c r="VOI47" s="516"/>
      <c r="VOJ47" s="516"/>
      <c r="VOK47" s="516"/>
      <c r="VOL47" s="516"/>
      <c r="VOM47" s="516"/>
      <c r="VON47" s="516"/>
      <c r="VOO47" s="516"/>
      <c r="VOP47" s="516"/>
      <c r="VOQ47" s="516"/>
      <c r="VOR47" s="516"/>
      <c r="VOS47" s="516"/>
      <c r="VOT47" s="516"/>
      <c r="VOU47" s="516"/>
      <c r="VOV47" s="516"/>
      <c r="VOW47" s="516"/>
      <c r="VOX47" s="516"/>
      <c r="VOY47" s="516"/>
      <c r="VOZ47" s="516"/>
      <c r="VPA47" s="516"/>
      <c r="VPB47" s="516"/>
      <c r="VPC47" s="516"/>
      <c r="VPD47" s="516"/>
      <c r="VPE47" s="516"/>
      <c r="VPF47" s="516"/>
      <c r="VPG47" s="516"/>
      <c r="VPH47" s="516"/>
      <c r="VPI47" s="516"/>
      <c r="VPJ47" s="516"/>
      <c r="VPK47" s="516"/>
      <c r="VPL47" s="516"/>
      <c r="VPM47" s="516"/>
      <c r="VPN47" s="516"/>
      <c r="VPO47" s="516"/>
      <c r="VPP47" s="516"/>
      <c r="VPQ47" s="516"/>
      <c r="VPR47" s="516"/>
      <c r="VPS47" s="516"/>
      <c r="VPT47" s="516"/>
      <c r="VPU47" s="516"/>
      <c r="VPV47" s="516"/>
      <c r="VPW47" s="516"/>
      <c r="VPX47" s="516"/>
      <c r="VPY47" s="516"/>
      <c r="VPZ47" s="516"/>
      <c r="VQA47" s="516"/>
      <c r="VQB47" s="516"/>
      <c r="VQC47" s="516"/>
      <c r="VQD47" s="516"/>
      <c r="VQE47" s="516"/>
      <c r="VQF47" s="516"/>
      <c r="VQG47" s="516"/>
      <c r="VQH47" s="516"/>
      <c r="VQI47" s="516"/>
      <c r="VQJ47" s="516"/>
      <c r="VQK47" s="516"/>
      <c r="VQL47" s="516"/>
      <c r="VQM47" s="516"/>
      <c r="VQN47" s="516"/>
      <c r="VQO47" s="516"/>
      <c r="VQP47" s="516"/>
      <c r="VQQ47" s="516"/>
      <c r="VQR47" s="516"/>
      <c r="VQS47" s="516"/>
      <c r="VQT47" s="516"/>
      <c r="VQU47" s="516"/>
      <c r="VQV47" s="516"/>
      <c r="VQW47" s="516"/>
      <c r="VQX47" s="516"/>
      <c r="VQY47" s="516"/>
      <c r="VQZ47" s="516"/>
      <c r="VRA47" s="516"/>
      <c r="VRB47" s="516"/>
      <c r="VRC47" s="516"/>
      <c r="VRD47" s="516"/>
      <c r="VRE47" s="516"/>
      <c r="VRF47" s="516"/>
      <c r="VRG47" s="516"/>
      <c r="VRH47" s="516"/>
      <c r="VRI47" s="516"/>
      <c r="VRJ47" s="516"/>
      <c r="VRK47" s="516"/>
      <c r="VRL47" s="516"/>
      <c r="VRM47" s="516"/>
      <c r="VRN47" s="516"/>
      <c r="VRO47" s="516"/>
      <c r="VRP47" s="516"/>
      <c r="VRQ47" s="516"/>
      <c r="VRR47" s="516"/>
      <c r="VRS47" s="516"/>
      <c r="VRT47" s="516"/>
      <c r="VRU47" s="516"/>
      <c r="VRV47" s="516"/>
      <c r="VRW47" s="516"/>
      <c r="VRX47" s="516"/>
      <c r="VRY47" s="516"/>
      <c r="VRZ47" s="516"/>
      <c r="VSA47" s="516"/>
      <c r="VSB47" s="516"/>
      <c r="VSC47" s="516"/>
      <c r="VSD47" s="516"/>
      <c r="VSE47" s="516"/>
      <c r="VSF47" s="516"/>
      <c r="VSG47" s="516"/>
      <c r="VSH47" s="516"/>
      <c r="VSI47" s="516"/>
      <c r="VSJ47" s="516"/>
      <c r="VSK47" s="516"/>
      <c r="VSL47" s="516"/>
      <c r="VSM47" s="516"/>
      <c r="VSN47" s="516"/>
      <c r="VSO47" s="516"/>
      <c r="VSP47" s="516"/>
      <c r="VSQ47" s="516"/>
      <c r="VSR47" s="516"/>
      <c r="VSS47" s="516"/>
      <c r="VST47" s="516"/>
      <c r="VSU47" s="516"/>
      <c r="VSV47" s="516"/>
      <c r="VSW47" s="516"/>
      <c r="VSX47" s="516"/>
      <c r="VSY47" s="516"/>
      <c r="VSZ47" s="516"/>
      <c r="VTA47" s="516"/>
      <c r="VTB47" s="516"/>
      <c r="VTC47" s="516"/>
      <c r="VTD47" s="516"/>
      <c r="VTE47" s="516"/>
      <c r="VTF47" s="516"/>
      <c r="VTG47" s="516"/>
      <c r="VTH47" s="516"/>
      <c r="VTI47" s="516"/>
      <c r="VTJ47" s="516"/>
      <c r="VTK47" s="516"/>
      <c r="VTL47" s="516"/>
      <c r="VTM47" s="516"/>
      <c r="VTN47" s="516"/>
      <c r="VTO47" s="516"/>
      <c r="VTP47" s="516"/>
      <c r="VTQ47" s="516"/>
      <c r="VTR47" s="516"/>
      <c r="VTS47" s="516"/>
      <c r="VTT47" s="516"/>
      <c r="VTU47" s="516"/>
      <c r="VTV47" s="516"/>
      <c r="VTW47" s="516"/>
      <c r="VTX47" s="516"/>
      <c r="VTY47" s="516"/>
      <c r="VTZ47" s="516"/>
      <c r="VUA47" s="516"/>
      <c r="VUB47" s="516"/>
      <c r="VUC47" s="516"/>
      <c r="VUD47" s="516"/>
      <c r="VUE47" s="516"/>
      <c r="VUF47" s="516"/>
      <c r="VUG47" s="516"/>
      <c r="VUH47" s="516"/>
      <c r="VUI47" s="516"/>
      <c r="VUJ47" s="516"/>
      <c r="VUK47" s="516"/>
      <c r="VUL47" s="516"/>
      <c r="VUM47" s="516"/>
      <c r="VUN47" s="516"/>
      <c r="VUO47" s="516"/>
      <c r="VUP47" s="516"/>
      <c r="VUQ47" s="516"/>
      <c r="VUR47" s="516"/>
      <c r="VUS47" s="516"/>
      <c r="VUT47" s="516"/>
      <c r="VUU47" s="516"/>
      <c r="VUV47" s="516"/>
      <c r="VUW47" s="516"/>
      <c r="VUX47" s="516"/>
      <c r="VUY47" s="516"/>
      <c r="VUZ47" s="516"/>
      <c r="VVA47" s="516"/>
      <c r="VVB47" s="516"/>
      <c r="VVC47" s="516"/>
      <c r="VVD47" s="516"/>
      <c r="VVE47" s="516"/>
      <c r="VVF47" s="516"/>
      <c r="VVG47" s="516"/>
      <c r="VVH47" s="516"/>
      <c r="VVI47" s="516"/>
      <c r="VVJ47" s="516"/>
      <c r="VVK47" s="516"/>
      <c r="VVL47" s="516"/>
      <c r="VVM47" s="516"/>
      <c r="VVN47" s="516"/>
      <c r="VVO47" s="516"/>
      <c r="VVP47" s="516"/>
      <c r="VVQ47" s="516"/>
      <c r="VVR47" s="516"/>
      <c r="VVS47" s="516"/>
      <c r="VVT47" s="516"/>
      <c r="VVU47" s="516"/>
      <c r="VVV47" s="516"/>
      <c r="VVW47" s="516"/>
      <c r="VVX47" s="516"/>
      <c r="VVY47" s="516"/>
      <c r="VVZ47" s="516"/>
      <c r="VWA47" s="516"/>
      <c r="VWB47" s="516"/>
      <c r="VWC47" s="516"/>
      <c r="VWD47" s="516"/>
      <c r="VWE47" s="516"/>
      <c r="VWF47" s="516"/>
      <c r="VWG47" s="516"/>
      <c r="VWH47" s="516"/>
      <c r="VWI47" s="516"/>
      <c r="VWJ47" s="516"/>
      <c r="VWK47" s="516"/>
      <c r="VWL47" s="516"/>
      <c r="VWM47" s="516"/>
      <c r="VWN47" s="516"/>
      <c r="VWO47" s="516"/>
      <c r="VWP47" s="516"/>
      <c r="VWQ47" s="516"/>
      <c r="VWR47" s="516"/>
      <c r="VWS47" s="516"/>
      <c r="VWT47" s="516"/>
      <c r="VWU47" s="516"/>
      <c r="VWV47" s="516"/>
      <c r="VWW47" s="516"/>
      <c r="VWX47" s="516"/>
      <c r="VWY47" s="516"/>
      <c r="VWZ47" s="516"/>
      <c r="VXA47" s="516"/>
      <c r="VXB47" s="516"/>
      <c r="VXC47" s="516"/>
      <c r="VXD47" s="516"/>
      <c r="VXE47" s="516"/>
      <c r="VXF47" s="516"/>
      <c r="VXG47" s="516"/>
      <c r="VXH47" s="516"/>
      <c r="VXI47" s="516"/>
      <c r="VXJ47" s="516"/>
      <c r="VXK47" s="516"/>
      <c r="VXL47" s="516"/>
      <c r="VXM47" s="516"/>
      <c r="VXN47" s="516"/>
      <c r="VXO47" s="516"/>
      <c r="VXP47" s="516"/>
      <c r="VXQ47" s="516"/>
      <c r="VXR47" s="516"/>
      <c r="VXS47" s="516"/>
      <c r="VXT47" s="516"/>
      <c r="VXU47" s="516"/>
      <c r="VXV47" s="516"/>
      <c r="VXW47" s="516"/>
      <c r="VXX47" s="516"/>
      <c r="VXY47" s="516"/>
      <c r="VXZ47" s="516"/>
      <c r="VYA47" s="516"/>
      <c r="VYB47" s="516"/>
      <c r="VYC47" s="516"/>
      <c r="VYD47" s="516"/>
      <c r="VYE47" s="516"/>
      <c r="VYF47" s="516"/>
      <c r="VYG47" s="516"/>
      <c r="VYH47" s="516"/>
      <c r="VYI47" s="516"/>
      <c r="VYJ47" s="516"/>
      <c r="VYK47" s="516"/>
      <c r="VYL47" s="516"/>
      <c r="VYM47" s="516"/>
      <c r="VYN47" s="516"/>
      <c r="VYO47" s="516"/>
      <c r="VYP47" s="516"/>
      <c r="VYQ47" s="516"/>
      <c r="VYR47" s="516"/>
      <c r="VYS47" s="516"/>
      <c r="VYT47" s="516"/>
      <c r="VYU47" s="516"/>
      <c r="VYV47" s="516"/>
      <c r="VYW47" s="516"/>
      <c r="VYX47" s="516"/>
      <c r="VYY47" s="516"/>
      <c r="VYZ47" s="516"/>
      <c r="VZA47" s="516"/>
      <c r="VZB47" s="516"/>
      <c r="VZC47" s="516"/>
      <c r="VZD47" s="516"/>
      <c r="VZE47" s="516"/>
      <c r="VZF47" s="516"/>
      <c r="VZG47" s="516"/>
      <c r="VZH47" s="516"/>
      <c r="VZI47" s="516"/>
      <c r="VZJ47" s="516"/>
      <c r="VZK47" s="516"/>
      <c r="VZL47" s="516"/>
      <c r="VZM47" s="516"/>
      <c r="VZN47" s="516"/>
      <c r="VZO47" s="516"/>
      <c r="VZP47" s="516"/>
      <c r="VZQ47" s="516"/>
      <c r="VZR47" s="516"/>
      <c r="VZS47" s="516"/>
      <c r="VZT47" s="516"/>
      <c r="VZU47" s="516"/>
      <c r="VZV47" s="516"/>
      <c r="VZW47" s="516"/>
      <c r="VZX47" s="516"/>
      <c r="VZY47" s="516"/>
      <c r="VZZ47" s="516"/>
      <c r="WAA47" s="516"/>
      <c r="WAB47" s="516"/>
      <c r="WAC47" s="516"/>
      <c r="WAD47" s="516"/>
      <c r="WAE47" s="516"/>
      <c r="WAF47" s="516"/>
      <c r="WAG47" s="516"/>
      <c r="WAH47" s="516"/>
      <c r="WAI47" s="516"/>
      <c r="WAJ47" s="516"/>
      <c r="WAK47" s="516"/>
      <c r="WAL47" s="516"/>
      <c r="WAM47" s="516"/>
      <c r="WAN47" s="516"/>
      <c r="WAO47" s="516"/>
      <c r="WAP47" s="516"/>
      <c r="WAQ47" s="516"/>
      <c r="WAR47" s="516"/>
      <c r="WAS47" s="516"/>
      <c r="WAT47" s="516"/>
      <c r="WAU47" s="516"/>
      <c r="WAV47" s="516"/>
      <c r="WAW47" s="516"/>
      <c r="WAX47" s="516"/>
      <c r="WAY47" s="516"/>
      <c r="WAZ47" s="516"/>
      <c r="WBA47" s="516"/>
      <c r="WBB47" s="516"/>
      <c r="WBC47" s="516"/>
      <c r="WBD47" s="516"/>
      <c r="WBE47" s="516"/>
      <c r="WBF47" s="516"/>
      <c r="WBG47" s="516"/>
      <c r="WBH47" s="516"/>
      <c r="WBI47" s="516"/>
      <c r="WBJ47" s="516"/>
      <c r="WBK47" s="516"/>
      <c r="WBL47" s="516"/>
      <c r="WBM47" s="516"/>
      <c r="WBN47" s="516"/>
      <c r="WBO47" s="516"/>
      <c r="WBP47" s="516"/>
      <c r="WBQ47" s="516"/>
      <c r="WBR47" s="516"/>
      <c r="WBS47" s="516"/>
      <c r="WBT47" s="516"/>
      <c r="WBU47" s="516"/>
      <c r="WBV47" s="516"/>
      <c r="WBW47" s="516"/>
      <c r="WBX47" s="516"/>
      <c r="WBY47" s="516"/>
      <c r="WBZ47" s="516"/>
      <c r="WCA47" s="516"/>
      <c r="WCB47" s="516"/>
      <c r="WCC47" s="516"/>
      <c r="WCD47" s="516"/>
      <c r="WCE47" s="516"/>
      <c r="WCF47" s="516"/>
      <c r="WCG47" s="516"/>
      <c r="WCH47" s="516"/>
      <c r="WCI47" s="516"/>
      <c r="WCJ47" s="516"/>
      <c r="WCK47" s="516"/>
      <c r="WCL47" s="516"/>
      <c r="WCM47" s="516"/>
      <c r="WCN47" s="516"/>
      <c r="WCO47" s="516"/>
      <c r="WCP47" s="516"/>
      <c r="WCQ47" s="516"/>
      <c r="WCR47" s="516"/>
      <c r="WCS47" s="516"/>
      <c r="WCT47" s="516"/>
      <c r="WCU47" s="516"/>
      <c r="WCV47" s="516"/>
      <c r="WCW47" s="516"/>
      <c r="WCX47" s="516"/>
      <c r="WCY47" s="516"/>
      <c r="WCZ47" s="516"/>
      <c r="WDA47" s="516"/>
      <c r="WDB47" s="516"/>
      <c r="WDC47" s="516"/>
      <c r="WDD47" s="516"/>
      <c r="WDE47" s="516"/>
      <c r="WDF47" s="516"/>
      <c r="WDG47" s="516"/>
      <c r="WDH47" s="516"/>
      <c r="WDI47" s="516"/>
      <c r="WDJ47" s="516"/>
      <c r="WDK47" s="516"/>
      <c r="WDL47" s="516"/>
      <c r="WDM47" s="516"/>
      <c r="WDN47" s="516"/>
      <c r="WDO47" s="516"/>
      <c r="WDP47" s="516"/>
      <c r="WDQ47" s="516"/>
      <c r="WDR47" s="516"/>
      <c r="WDS47" s="516"/>
      <c r="WDT47" s="516"/>
      <c r="WDU47" s="516"/>
      <c r="WDV47" s="516"/>
      <c r="WDW47" s="516"/>
      <c r="WDX47" s="516"/>
      <c r="WDY47" s="516"/>
      <c r="WDZ47" s="516"/>
      <c r="WEA47" s="516"/>
      <c r="WEB47" s="516"/>
      <c r="WEC47" s="516"/>
      <c r="WED47" s="516"/>
      <c r="WEE47" s="516"/>
      <c r="WEF47" s="516"/>
      <c r="WEG47" s="516"/>
      <c r="WEH47" s="516"/>
      <c r="WEI47" s="516"/>
      <c r="WEJ47" s="516"/>
      <c r="WEK47" s="516"/>
      <c r="WEL47" s="516"/>
      <c r="WEM47" s="516"/>
      <c r="WEN47" s="516"/>
      <c r="WEO47" s="516"/>
      <c r="WEP47" s="516"/>
      <c r="WEQ47" s="516"/>
      <c r="WER47" s="516"/>
      <c r="WES47" s="516"/>
      <c r="WET47" s="516"/>
      <c r="WEU47" s="516"/>
      <c r="WEV47" s="516"/>
      <c r="WEW47" s="516"/>
      <c r="WEX47" s="516"/>
      <c r="WEY47" s="516"/>
      <c r="WEZ47" s="516"/>
      <c r="WFA47" s="516"/>
      <c r="WFB47" s="516"/>
      <c r="WFC47" s="516"/>
      <c r="WFD47" s="516"/>
      <c r="WFE47" s="516"/>
      <c r="WFF47" s="516"/>
      <c r="WFG47" s="516"/>
      <c r="WFH47" s="516"/>
      <c r="WFI47" s="516"/>
      <c r="WFJ47" s="516"/>
      <c r="WFK47" s="516"/>
      <c r="WFL47" s="516"/>
      <c r="WFM47" s="516"/>
      <c r="WFN47" s="516"/>
      <c r="WFO47" s="516"/>
      <c r="WFP47" s="516"/>
      <c r="WFQ47" s="516"/>
      <c r="WFR47" s="516"/>
      <c r="WFS47" s="516"/>
      <c r="WFT47" s="516"/>
      <c r="WFU47" s="516"/>
      <c r="WFV47" s="516"/>
      <c r="WFW47" s="516"/>
      <c r="WFX47" s="516"/>
      <c r="WFY47" s="516"/>
      <c r="WFZ47" s="516"/>
      <c r="WGA47" s="516"/>
      <c r="WGB47" s="516"/>
      <c r="WGC47" s="516"/>
      <c r="WGD47" s="516"/>
      <c r="WGE47" s="516"/>
      <c r="WGF47" s="516"/>
      <c r="WGG47" s="516"/>
      <c r="WGH47" s="516"/>
      <c r="WGI47" s="516"/>
      <c r="WGJ47" s="516"/>
      <c r="WGK47" s="516"/>
      <c r="WGL47" s="516"/>
      <c r="WGM47" s="516"/>
      <c r="WGN47" s="516"/>
      <c r="WGO47" s="516"/>
      <c r="WGP47" s="516"/>
      <c r="WGQ47" s="516"/>
      <c r="WGR47" s="516"/>
      <c r="WGS47" s="516"/>
      <c r="WGT47" s="516"/>
      <c r="WGU47" s="516"/>
      <c r="WGV47" s="516"/>
      <c r="WGW47" s="516"/>
      <c r="WGX47" s="516"/>
      <c r="WGY47" s="516"/>
      <c r="WGZ47" s="516"/>
      <c r="WHA47" s="516"/>
      <c r="WHB47" s="516"/>
      <c r="WHC47" s="516"/>
      <c r="WHD47" s="516"/>
      <c r="WHE47" s="516"/>
      <c r="WHF47" s="516"/>
      <c r="WHG47" s="516"/>
      <c r="WHH47" s="516"/>
      <c r="WHI47" s="516"/>
      <c r="WHJ47" s="516"/>
      <c r="WHK47" s="516"/>
      <c r="WHL47" s="516"/>
      <c r="WHM47" s="516"/>
      <c r="WHN47" s="516"/>
      <c r="WHO47" s="516"/>
      <c r="WHP47" s="516"/>
      <c r="WHQ47" s="516"/>
      <c r="WHR47" s="516"/>
      <c r="WHS47" s="516"/>
      <c r="WHT47" s="516"/>
      <c r="WHU47" s="516"/>
      <c r="WHV47" s="516"/>
      <c r="WHW47" s="516"/>
      <c r="WHX47" s="516"/>
      <c r="WHY47" s="516"/>
      <c r="WHZ47" s="516"/>
      <c r="WIA47" s="516"/>
      <c r="WIB47" s="516"/>
      <c r="WIC47" s="516"/>
      <c r="WID47" s="516"/>
      <c r="WIE47" s="516"/>
      <c r="WIF47" s="516"/>
      <c r="WIG47" s="516"/>
      <c r="WIH47" s="516"/>
      <c r="WII47" s="516"/>
      <c r="WIJ47" s="516"/>
      <c r="WIK47" s="516"/>
      <c r="WIL47" s="516"/>
      <c r="WIM47" s="516"/>
      <c r="WIN47" s="516"/>
      <c r="WIO47" s="516"/>
      <c r="WIP47" s="516"/>
      <c r="WIQ47" s="516"/>
      <c r="WIR47" s="516"/>
      <c r="WIS47" s="516"/>
      <c r="WIT47" s="516"/>
      <c r="WIU47" s="516"/>
      <c r="WIV47" s="516"/>
      <c r="WIW47" s="516"/>
      <c r="WIX47" s="516"/>
      <c r="WIY47" s="516"/>
      <c r="WIZ47" s="516"/>
      <c r="WJA47" s="516"/>
      <c r="WJB47" s="516"/>
      <c r="WJC47" s="516"/>
      <c r="WJD47" s="516"/>
      <c r="WJE47" s="516"/>
      <c r="WJF47" s="516"/>
      <c r="WJG47" s="516"/>
      <c r="WJH47" s="516"/>
      <c r="WJI47" s="516"/>
      <c r="WJJ47" s="516"/>
      <c r="WJK47" s="516"/>
      <c r="WJL47" s="516"/>
      <c r="WJM47" s="516"/>
      <c r="WJN47" s="516"/>
      <c r="WJO47" s="516"/>
      <c r="WJP47" s="516"/>
      <c r="WJQ47" s="516"/>
      <c r="WJR47" s="516"/>
      <c r="WJS47" s="516"/>
      <c r="WJT47" s="516"/>
      <c r="WJU47" s="516"/>
      <c r="WJV47" s="516"/>
      <c r="WJW47" s="516"/>
      <c r="WJX47" s="516"/>
      <c r="WJY47" s="516"/>
      <c r="WJZ47" s="516"/>
      <c r="WKA47" s="516"/>
      <c r="WKB47" s="516"/>
      <c r="WKC47" s="516"/>
      <c r="WKD47" s="516"/>
      <c r="WKE47" s="516"/>
      <c r="WKF47" s="516"/>
      <c r="WKG47" s="516"/>
      <c r="WKH47" s="516"/>
      <c r="WKI47" s="516"/>
      <c r="WKJ47" s="516"/>
      <c r="WKK47" s="516"/>
      <c r="WKL47" s="516"/>
      <c r="WKM47" s="516"/>
      <c r="WKN47" s="516"/>
      <c r="WKO47" s="516"/>
      <c r="WKP47" s="516"/>
      <c r="WKQ47" s="516"/>
      <c r="WKR47" s="516"/>
      <c r="WKS47" s="516"/>
      <c r="WKT47" s="516"/>
      <c r="WKU47" s="516"/>
      <c r="WKV47" s="516"/>
      <c r="WKW47" s="516"/>
      <c r="WKX47" s="516"/>
      <c r="WKY47" s="516"/>
      <c r="WKZ47" s="516"/>
      <c r="WLA47" s="516"/>
      <c r="WLB47" s="516"/>
      <c r="WLC47" s="516"/>
      <c r="WLD47" s="516"/>
      <c r="WLE47" s="516"/>
      <c r="WLF47" s="516"/>
      <c r="WLG47" s="516"/>
      <c r="WLH47" s="516"/>
      <c r="WLI47" s="516"/>
      <c r="WLJ47" s="516"/>
      <c r="WLK47" s="516"/>
      <c r="WLL47" s="516"/>
      <c r="WLM47" s="516"/>
      <c r="WLN47" s="516"/>
      <c r="WLO47" s="516"/>
      <c r="WLP47" s="516"/>
      <c r="WLQ47" s="516"/>
      <c r="WLR47" s="516"/>
      <c r="WLS47" s="516"/>
      <c r="WLT47" s="516"/>
      <c r="WLU47" s="516"/>
      <c r="WLV47" s="516"/>
      <c r="WLW47" s="516"/>
      <c r="WLX47" s="516"/>
      <c r="WLY47" s="516"/>
      <c r="WLZ47" s="516"/>
      <c r="WMA47" s="516"/>
      <c r="WMB47" s="516"/>
      <c r="WMC47" s="516"/>
      <c r="WMD47" s="516"/>
      <c r="WME47" s="516"/>
      <c r="WMF47" s="516"/>
      <c r="WMG47" s="516"/>
      <c r="WMH47" s="516"/>
      <c r="WMI47" s="516"/>
      <c r="WMJ47" s="516"/>
      <c r="WMK47" s="516"/>
      <c r="WML47" s="516"/>
      <c r="WMM47" s="516"/>
      <c r="WMN47" s="516"/>
      <c r="WMO47" s="516"/>
      <c r="WMP47" s="516"/>
      <c r="WMQ47" s="516"/>
      <c r="WMR47" s="516"/>
      <c r="WMS47" s="516"/>
      <c r="WMT47" s="516"/>
      <c r="WMU47" s="516"/>
      <c r="WMV47" s="516"/>
      <c r="WMW47" s="516"/>
      <c r="WMX47" s="516"/>
      <c r="WMY47" s="516"/>
      <c r="WMZ47" s="516"/>
      <c r="WNA47" s="516"/>
      <c r="WNB47" s="516"/>
      <c r="WNC47" s="516"/>
      <c r="WND47" s="516"/>
      <c r="WNE47" s="516"/>
      <c r="WNF47" s="516"/>
      <c r="WNG47" s="516"/>
      <c r="WNH47" s="516"/>
      <c r="WNI47" s="516"/>
      <c r="WNJ47" s="516"/>
      <c r="WNK47" s="516"/>
      <c r="WNL47" s="516"/>
      <c r="WNM47" s="516"/>
      <c r="WNN47" s="516"/>
      <c r="WNO47" s="516"/>
      <c r="WNP47" s="516"/>
      <c r="WNQ47" s="516"/>
      <c r="WNR47" s="516"/>
      <c r="WNS47" s="516"/>
      <c r="WNT47" s="516"/>
      <c r="WNU47" s="516"/>
      <c r="WNV47" s="516"/>
      <c r="WNW47" s="516"/>
      <c r="WNX47" s="516"/>
      <c r="WNY47" s="516"/>
      <c r="WNZ47" s="516"/>
      <c r="WOA47" s="516"/>
      <c r="WOB47" s="516"/>
      <c r="WOC47" s="516"/>
      <c r="WOD47" s="516"/>
      <c r="WOE47" s="516"/>
      <c r="WOF47" s="516"/>
      <c r="WOG47" s="516"/>
      <c r="WOH47" s="516"/>
      <c r="WOI47" s="516"/>
      <c r="WOJ47" s="516"/>
      <c r="WOK47" s="516"/>
      <c r="WOL47" s="516"/>
      <c r="WOM47" s="516"/>
      <c r="WON47" s="516"/>
      <c r="WOO47" s="516"/>
      <c r="WOP47" s="516"/>
      <c r="WOQ47" s="516"/>
      <c r="WOR47" s="516"/>
      <c r="WOS47" s="516"/>
      <c r="WOT47" s="516"/>
      <c r="WOU47" s="516"/>
      <c r="WOV47" s="516"/>
      <c r="WOW47" s="516"/>
      <c r="WOX47" s="516"/>
      <c r="WOY47" s="516"/>
      <c r="WOZ47" s="516"/>
      <c r="WPA47" s="516"/>
      <c r="WPB47" s="516"/>
      <c r="WPC47" s="516"/>
      <c r="WPD47" s="516"/>
      <c r="WPE47" s="516"/>
      <c r="WPF47" s="516"/>
      <c r="WPG47" s="516"/>
      <c r="WPH47" s="516"/>
      <c r="WPI47" s="516"/>
      <c r="WPJ47" s="516"/>
      <c r="WPK47" s="516"/>
      <c r="WPL47" s="516"/>
      <c r="WPM47" s="516"/>
      <c r="WPN47" s="516"/>
      <c r="WPO47" s="516"/>
      <c r="WPP47" s="516"/>
      <c r="WPQ47" s="516"/>
      <c r="WPR47" s="516"/>
      <c r="WPS47" s="516"/>
      <c r="WPT47" s="516"/>
      <c r="WPU47" s="516"/>
      <c r="WPV47" s="516"/>
      <c r="WPW47" s="516"/>
      <c r="WPX47" s="516"/>
      <c r="WPY47" s="516"/>
      <c r="WPZ47" s="516"/>
      <c r="WQA47" s="516"/>
      <c r="WQB47" s="516"/>
      <c r="WQC47" s="516"/>
      <c r="WQD47" s="516"/>
      <c r="WQE47" s="516"/>
      <c r="WQF47" s="516"/>
      <c r="WQG47" s="516"/>
      <c r="WQH47" s="516"/>
      <c r="WQI47" s="516"/>
      <c r="WQJ47" s="516"/>
      <c r="WQK47" s="516"/>
      <c r="WQL47" s="516"/>
      <c r="WQM47" s="516"/>
      <c r="WQN47" s="516"/>
      <c r="WQO47" s="516"/>
      <c r="WQP47" s="516"/>
      <c r="WQQ47" s="516"/>
      <c r="WQR47" s="516"/>
      <c r="WQS47" s="516"/>
      <c r="WQT47" s="516"/>
      <c r="WQU47" s="516"/>
      <c r="WQV47" s="516"/>
      <c r="WQW47" s="516"/>
      <c r="WQX47" s="516"/>
      <c r="WQY47" s="516"/>
      <c r="WQZ47" s="516"/>
      <c r="WRA47" s="516"/>
      <c r="WRB47" s="516"/>
      <c r="WRC47" s="516"/>
      <c r="WRD47" s="516"/>
      <c r="WRE47" s="516"/>
      <c r="WRF47" s="516"/>
      <c r="WRG47" s="516"/>
      <c r="WRH47" s="516"/>
      <c r="WRI47" s="516"/>
      <c r="WRJ47" s="516"/>
      <c r="WRK47" s="516"/>
      <c r="WRL47" s="516"/>
      <c r="WRM47" s="516"/>
      <c r="WRN47" s="516"/>
      <c r="WRO47" s="516"/>
      <c r="WRP47" s="516"/>
      <c r="WRQ47" s="516"/>
      <c r="WRR47" s="516"/>
      <c r="WRS47" s="516"/>
      <c r="WRT47" s="516"/>
      <c r="WRU47" s="516"/>
      <c r="WRV47" s="516"/>
      <c r="WRW47" s="516"/>
      <c r="WRX47" s="516"/>
      <c r="WRY47" s="516"/>
      <c r="WRZ47" s="516"/>
      <c r="WSA47" s="516"/>
      <c r="WSB47" s="516"/>
      <c r="WSC47" s="516"/>
      <c r="WSD47" s="516"/>
      <c r="WSE47" s="516"/>
      <c r="WSF47" s="516"/>
      <c r="WSG47" s="516"/>
      <c r="WSH47" s="516"/>
      <c r="WSI47" s="516"/>
      <c r="WSJ47" s="516"/>
      <c r="WSK47" s="516"/>
      <c r="WSL47" s="516"/>
      <c r="WSM47" s="516"/>
      <c r="WSN47" s="516"/>
      <c r="WSO47" s="516"/>
      <c r="WSP47" s="516"/>
      <c r="WSQ47" s="516"/>
      <c r="WSR47" s="516"/>
      <c r="WSS47" s="516"/>
      <c r="WST47" s="516"/>
      <c r="WSU47" s="516"/>
      <c r="WSV47" s="516"/>
      <c r="WSW47" s="516"/>
      <c r="WSX47" s="516"/>
      <c r="WSY47" s="516"/>
      <c r="WSZ47" s="516"/>
      <c r="WTA47" s="516"/>
      <c r="WTB47" s="516"/>
      <c r="WTC47" s="516"/>
      <c r="WTD47" s="516"/>
      <c r="WTE47" s="516"/>
      <c r="WTF47" s="516"/>
      <c r="WTG47" s="516"/>
      <c r="WTH47" s="516"/>
      <c r="WTI47" s="516"/>
      <c r="WTJ47" s="516"/>
      <c r="WTK47" s="516"/>
      <c r="WTL47" s="516"/>
      <c r="WTM47" s="516"/>
      <c r="WTN47" s="516"/>
      <c r="WTO47" s="516"/>
      <c r="WTP47" s="516"/>
      <c r="WTQ47" s="516"/>
      <c r="WTR47" s="516"/>
      <c r="WTS47" s="516"/>
      <c r="WTT47" s="516"/>
      <c r="WTU47" s="516"/>
      <c r="WTV47" s="516"/>
      <c r="WTW47" s="516"/>
      <c r="WTX47" s="516"/>
      <c r="WTY47" s="516"/>
      <c r="WTZ47" s="516"/>
      <c r="WUA47" s="516"/>
      <c r="WUB47" s="516"/>
      <c r="WUC47" s="516"/>
      <c r="WUD47" s="516"/>
      <c r="WUE47" s="516"/>
      <c r="WUF47" s="516"/>
      <c r="WUG47" s="516"/>
      <c r="WUH47" s="516"/>
      <c r="WUI47" s="516"/>
      <c r="WUJ47" s="516"/>
      <c r="WUK47" s="516"/>
      <c r="WUL47" s="516"/>
      <c r="WUM47" s="516"/>
      <c r="WUN47" s="516"/>
      <c r="WUO47" s="516"/>
      <c r="WUP47" s="516"/>
      <c r="WUQ47" s="516"/>
      <c r="WUR47" s="516"/>
      <c r="WUS47" s="516"/>
      <c r="WUT47" s="516"/>
      <c r="WUU47" s="516"/>
      <c r="WUV47" s="516"/>
      <c r="WUW47" s="516"/>
      <c r="WUX47" s="516"/>
      <c r="WUY47" s="516"/>
      <c r="WUZ47" s="516"/>
      <c r="WVA47" s="516"/>
      <c r="WVB47" s="516"/>
      <c r="WVC47" s="516"/>
      <c r="WVD47" s="516"/>
      <c r="WVE47" s="516"/>
      <c r="WVF47" s="516"/>
      <c r="WVG47" s="516"/>
      <c r="WVH47" s="516"/>
      <c r="WVI47" s="516"/>
      <c r="WVJ47" s="516"/>
      <c r="WVK47" s="516"/>
      <c r="WVL47" s="516"/>
      <c r="WVM47" s="516"/>
      <c r="WVN47" s="516"/>
      <c r="WVO47" s="516"/>
      <c r="WVP47" s="516"/>
      <c r="WVQ47" s="516"/>
    </row>
    <row r="48" spans="2:16137" s="513" customFormat="1">
      <c r="C48" s="611"/>
      <c r="D48" s="612"/>
      <c r="F48" s="514"/>
      <c r="G48" s="515"/>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6"/>
      <c r="BF48" s="516"/>
      <c r="BG48" s="516"/>
      <c r="BH48" s="516"/>
      <c r="BI48" s="516"/>
      <c r="BJ48" s="516"/>
      <c r="BK48" s="516"/>
      <c r="BL48" s="516"/>
      <c r="BM48" s="516"/>
      <c r="BN48" s="516"/>
      <c r="BO48" s="516"/>
      <c r="BP48" s="516"/>
      <c r="BQ48" s="516"/>
      <c r="BR48" s="516"/>
      <c r="BS48" s="516"/>
      <c r="BT48" s="516"/>
      <c r="BU48" s="516"/>
      <c r="BV48" s="516"/>
      <c r="BW48" s="516"/>
      <c r="BX48" s="516"/>
      <c r="BY48" s="516"/>
      <c r="BZ48" s="516"/>
      <c r="CA48" s="516"/>
      <c r="CB48" s="516"/>
      <c r="CC48" s="516"/>
      <c r="CD48" s="516"/>
      <c r="CE48" s="516"/>
      <c r="CF48" s="516"/>
      <c r="CG48" s="516"/>
      <c r="CH48" s="516"/>
      <c r="CI48" s="516"/>
      <c r="CJ48" s="516"/>
      <c r="CK48" s="516"/>
      <c r="CL48" s="516"/>
      <c r="CM48" s="516"/>
      <c r="CN48" s="516"/>
      <c r="CO48" s="516"/>
      <c r="CP48" s="516"/>
      <c r="CQ48" s="516"/>
      <c r="CR48" s="516"/>
      <c r="CS48" s="516"/>
      <c r="CT48" s="516"/>
      <c r="CU48" s="516"/>
      <c r="CV48" s="516"/>
      <c r="CW48" s="516"/>
      <c r="CX48" s="516"/>
      <c r="CY48" s="516"/>
      <c r="CZ48" s="516"/>
      <c r="DA48" s="516"/>
      <c r="DB48" s="516"/>
      <c r="DC48" s="516"/>
      <c r="DD48" s="516"/>
      <c r="DE48" s="516"/>
      <c r="DF48" s="516"/>
      <c r="DG48" s="516"/>
      <c r="DH48" s="516"/>
      <c r="DI48" s="516"/>
      <c r="DJ48" s="516"/>
      <c r="DK48" s="516"/>
      <c r="DL48" s="516"/>
      <c r="DM48" s="516"/>
      <c r="DN48" s="516"/>
      <c r="DO48" s="516"/>
      <c r="DP48" s="516"/>
      <c r="DQ48" s="516"/>
      <c r="DR48" s="516"/>
      <c r="DS48" s="516"/>
      <c r="DT48" s="516"/>
      <c r="DU48" s="516"/>
      <c r="DV48" s="516"/>
      <c r="DW48" s="516"/>
      <c r="DX48" s="516"/>
      <c r="DY48" s="516"/>
      <c r="DZ48" s="516"/>
      <c r="EA48" s="516"/>
      <c r="EB48" s="516"/>
      <c r="EC48" s="516"/>
      <c r="ED48" s="516"/>
      <c r="EE48" s="516"/>
      <c r="EF48" s="516"/>
      <c r="EG48" s="516"/>
      <c r="EH48" s="516"/>
      <c r="EI48" s="516"/>
      <c r="EJ48" s="516"/>
      <c r="EK48" s="516"/>
      <c r="EL48" s="516"/>
      <c r="EM48" s="516"/>
      <c r="EN48" s="516"/>
      <c r="EO48" s="516"/>
      <c r="EP48" s="516"/>
      <c r="EQ48" s="516"/>
      <c r="ER48" s="516"/>
      <c r="ES48" s="516"/>
      <c r="ET48" s="516"/>
      <c r="EU48" s="516"/>
      <c r="EV48" s="516"/>
      <c r="EW48" s="516"/>
      <c r="EX48" s="516"/>
      <c r="EY48" s="516"/>
      <c r="EZ48" s="516"/>
      <c r="FA48" s="516"/>
      <c r="FB48" s="516"/>
      <c r="FC48" s="516"/>
      <c r="FD48" s="516"/>
      <c r="FE48" s="516"/>
      <c r="FF48" s="516"/>
      <c r="FG48" s="516"/>
      <c r="FH48" s="516"/>
      <c r="FI48" s="516"/>
      <c r="FJ48" s="516"/>
      <c r="FK48" s="516"/>
      <c r="FL48" s="516"/>
      <c r="FM48" s="516"/>
      <c r="FN48" s="516"/>
      <c r="FO48" s="516"/>
      <c r="FP48" s="516"/>
      <c r="FQ48" s="516"/>
      <c r="FR48" s="516"/>
      <c r="FS48" s="516"/>
      <c r="FT48" s="516"/>
      <c r="FU48" s="516"/>
      <c r="FV48" s="516"/>
      <c r="FW48" s="516"/>
      <c r="FX48" s="516"/>
      <c r="FY48" s="516"/>
      <c r="FZ48" s="516"/>
      <c r="GA48" s="516"/>
      <c r="GB48" s="516"/>
      <c r="GC48" s="516"/>
      <c r="GD48" s="516"/>
      <c r="GE48" s="516"/>
      <c r="GF48" s="516"/>
      <c r="GG48" s="516"/>
      <c r="GH48" s="516"/>
      <c r="GI48" s="516"/>
      <c r="GJ48" s="516"/>
      <c r="GK48" s="516"/>
      <c r="GL48" s="516"/>
      <c r="GM48" s="516"/>
      <c r="GN48" s="516"/>
      <c r="GO48" s="516"/>
      <c r="GP48" s="516"/>
      <c r="GQ48" s="516"/>
      <c r="GR48" s="516"/>
      <c r="GS48" s="516"/>
      <c r="GT48" s="516"/>
      <c r="GU48" s="516"/>
      <c r="GV48" s="516"/>
      <c r="GW48" s="516"/>
      <c r="GX48" s="516"/>
      <c r="GY48" s="516"/>
      <c r="GZ48" s="516"/>
      <c r="HA48" s="516"/>
      <c r="HB48" s="516"/>
      <c r="HC48" s="516"/>
      <c r="HD48" s="516"/>
      <c r="HE48" s="516"/>
      <c r="HF48" s="516"/>
      <c r="HG48" s="516"/>
      <c r="HH48" s="516"/>
      <c r="HI48" s="516"/>
      <c r="HJ48" s="516"/>
      <c r="HK48" s="516"/>
      <c r="HL48" s="516"/>
      <c r="HM48" s="516"/>
      <c r="HN48" s="516"/>
      <c r="HO48" s="516"/>
      <c r="HP48" s="516"/>
      <c r="HQ48" s="516"/>
      <c r="HR48" s="516"/>
      <c r="HS48" s="516"/>
      <c r="HT48" s="516"/>
      <c r="HU48" s="516"/>
      <c r="HV48" s="516"/>
      <c r="HW48" s="516"/>
      <c r="HX48" s="516"/>
      <c r="HY48" s="516"/>
      <c r="HZ48" s="516"/>
      <c r="IA48" s="516"/>
      <c r="IB48" s="516"/>
      <c r="IC48" s="516"/>
      <c r="ID48" s="516"/>
      <c r="IE48" s="516"/>
      <c r="IF48" s="516"/>
      <c r="IG48" s="516"/>
      <c r="IH48" s="516"/>
      <c r="II48" s="516"/>
      <c r="IJ48" s="516"/>
      <c r="IK48" s="516"/>
      <c r="IL48" s="516"/>
      <c r="IM48" s="516"/>
      <c r="IN48" s="516"/>
      <c r="IO48" s="516"/>
      <c r="IP48" s="516"/>
      <c r="IQ48" s="516"/>
      <c r="IR48" s="516"/>
      <c r="IS48" s="516"/>
      <c r="IT48" s="516"/>
      <c r="IU48" s="516"/>
      <c r="IV48" s="516"/>
      <c r="IW48" s="516"/>
      <c r="IX48" s="516"/>
      <c r="IY48" s="516"/>
      <c r="IZ48" s="516"/>
      <c r="JA48" s="516"/>
      <c r="JB48" s="516"/>
      <c r="JC48" s="516"/>
      <c r="JD48" s="516"/>
      <c r="JE48" s="516"/>
      <c r="JF48" s="516"/>
      <c r="JG48" s="516"/>
      <c r="JH48" s="516"/>
      <c r="JI48" s="516"/>
      <c r="JJ48" s="516"/>
      <c r="JK48" s="516"/>
      <c r="JL48" s="516"/>
      <c r="JM48" s="516"/>
      <c r="JN48" s="516"/>
      <c r="JO48" s="516"/>
      <c r="JP48" s="516"/>
      <c r="JQ48" s="516"/>
      <c r="JR48" s="516"/>
      <c r="JS48" s="516"/>
      <c r="JT48" s="516"/>
      <c r="JU48" s="516"/>
      <c r="JV48" s="516"/>
      <c r="JW48" s="516"/>
      <c r="JX48" s="516"/>
      <c r="JY48" s="516"/>
      <c r="JZ48" s="516"/>
      <c r="KA48" s="516"/>
      <c r="KB48" s="516"/>
      <c r="KC48" s="516"/>
      <c r="KD48" s="516"/>
      <c r="KE48" s="516"/>
      <c r="KF48" s="516"/>
      <c r="KG48" s="516"/>
      <c r="KH48" s="516"/>
      <c r="KI48" s="516"/>
      <c r="KJ48" s="516"/>
      <c r="KK48" s="516"/>
      <c r="KL48" s="516"/>
      <c r="KM48" s="516"/>
      <c r="KN48" s="516"/>
      <c r="KO48" s="516"/>
      <c r="KP48" s="516"/>
      <c r="KQ48" s="516"/>
      <c r="KR48" s="516"/>
      <c r="KS48" s="516"/>
      <c r="KT48" s="516"/>
      <c r="KU48" s="516"/>
      <c r="KV48" s="516"/>
      <c r="KW48" s="516"/>
      <c r="KX48" s="516"/>
      <c r="KY48" s="516"/>
      <c r="KZ48" s="516"/>
      <c r="LA48" s="516"/>
      <c r="LB48" s="516"/>
      <c r="LC48" s="516"/>
      <c r="LD48" s="516"/>
      <c r="LE48" s="516"/>
      <c r="LF48" s="516"/>
      <c r="LG48" s="516"/>
      <c r="LH48" s="516"/>
      <c r="LI48" s="516"/>
      <c r="LJ48" s="516"/>
      <c r="LK48" s="516"/>
      <c r="LL48" s="516"/>
      <c r="LM48" s="516"/>
      <c r="LN48" s="516"/>
      <c r="LO48" s="516"/>
      <c r="LP48" s="516"/>
      <c r="LQ48" s="516"/>
      <c r="LR48" s="516"/>
      <c r="LS48" s="516"/>
      <c r="LT48" s="516"/>
      <c r="LU48" s="516"/>
      <c r="LV48" s="516"/>
      <c r="LW48" s="516"/>
      <c r="LX48" s="516"/>
      <c r="LY48" s="516"/>
      <c r="LZ48" s="516"/>
      <c r="MA48" s="516"/>
      <c r="MB48" s="516"/>
      <c r="MC48" s="516"/>
      <c r="MD48" s="516"/>
      <c r="ME48" s="516"/>
      <c r="MF48" s="516"/>
      <c r="MG48" s="516"/>
      <c r="MH48" s="516"/>
      <c r="MI48" s="516"/>
      <c r="MJ48" s="516"/>
      <c r="MK48" s="516"/>
      <c r="ML48" s="516"/>
      <c r="MM48" s="516"/>
      <c r="MN48" s="516"/>
      <c r="MO48" s="516"/>
      <c r="MP48" s="516"/>
      <c r="MQ48" s="516"/>
      <c r="MR48" s="516"/>
      <c r="MS48" s="516"/>
      <c r="MT48" s="516"/>
      <c r="MU48" s="516"/>
      <c r="MV48" s="516"/>
      <c r="MW48" s="516"/>
      <c r="MX48" s="516"/>
      <c r="MY48" s="516"/>
      <c r="MZ48" s="516"/>
      <c r="NA48" s="516"/>
      <c r="NB48" s="516"/>
      <c r="NC48" s="516"/>
      <c r="ND48" s="516"/>
      <c r="NE48" s="516"/>
      <c r="NF48" s="516"/>
      <c r="NG48" s="516"/>
      <c r="NH48" s="516"/>
      <c r="NI48" s="516"/>
      <c r="NJ48" s="516"/>
      <c r="NK48" s="516"/>
      <c r="NL48" s="516"/>
      <c r="NM48" s="516"/>
      <c r="NN48" s="516"/>
      <c r="NO48" s="516"/>
      <c r="NP48" s="516"/>
      <c r="NQ48" s="516"/>
      <c r="NR48" s="516"/>
      <c r="NS48" s="516"/>
      <c r="NT48" s="516"/>
      <c r="NU48" s="516"/>
      <c r="NV48" s="516"/>
      <c r="NW48" s="516"/>
      <c r="NX48" s="516"/>
      <c r="NY48" s="516"/>
      <c r="NZ48" s="516"/>
      <c r="OA48" s="516"/>
      <c r="OB48" s="516"/>
      <c r="OC48" s="516"/>
      <c r="OD48" s="516"/>
      <c r="OE48" s="516"/>
      <c r="OF48" s="516"/>
      <c r="OG48" s="516"/>
      <c r="OH48" s="516"/>
      <c r="OI48" s="516"/>
      <c r="OJ48" s="516"/>
      <c r="OK48" s="516"/>
      <c r="OL48" s="516"/>
      <c r="OM48" s="516"/>
      <c r="ON48" s="516"/>
      <c r="OO48" s="516"/>
      <c r="OP48" s="516"/>
      <c r="OQ48" s="516"/>
      <c r="OR48" s="516"/>
      <c r="OS48" s="516"/>
      <c r="OT48" s="516"/>
      <c r="OU48" s="516"/>
      <c r="OV48" s="516"/>
      <c r="OW48" s="516"/>
      <c r="OX48" s="516"/>
      <c r="OY48" s="516"/>
      <c r="OZ48" s="516"/>
      <c r="PA48" s="516"/>
      <c r="PB48" s="516"/>
      <c r="PC48" s="516"/>
      <c r="PD48" s="516"/>
      <c r="PE48" s="516"/>
      <c r="PF48" s="516"/>
      <c r="PG48" s="516"/>
      <c r="PH48" s="516"/>
      <c r="PI48" s="516"/>
      <c r="PJ48" s="516"/>
      <c r="PK48" s="516"/>
      <c r="PL48" s="516"/>
      <c r="PM48" s="516"/>
      <c r="PN48" s="516"/>
      <c r="PO48" s="516"/>
      <c r="PP48" s="516"/>
      <c r="PQ48" s="516"/>
      <c r="PR48" s="516"/>
      <c r="PS48" s="516"/>
      <c r="PT48" s="516"/>
      <c r="PU48" s="516"/>
      <c r="PV48" s="516"/>
      <c r="PW48" s="516"/>
      <c r="PX48" s="516"/>
      <c r="PY48" s="516"/>
      <c r="PZ48" s="516"/>
      <c r="QA48" s="516"/>
      <c r="QB48" s="516"/>
      <c r="QC48" s="516"/>
      <c r="QD48" s="516"/>
      <c r="QE48" s="516"/>
      <c r="QF48" s="516"/>
      <c r="QG48" s="516"/>
      <c r="QH48" s="516"/>
      <c r="QI48" s="516"/>
      <c r="QJ48" s="516"/>
      <c r="QK48" s="516"/>
      <c r="QL48" s="516"/>
      <c r="QM48" s="516"/>
      <c r="QN48" s="516"/>
      <c r="QO48" s="516"/>
      <c r="QP48" s="516"/>
      <c r="QQ48" s="516"/>
      <c r="QR48" s="516"/>
      <c r="QS48" s="516"/>
      <c r="QT48" s="516"/>
      <c r="QU48" s="516"/>
      <c r="QV48" s="516"/>
      <c r="QW48" s="516"/>
      <c r="QX48" s="516"/>
      <c r="QY48" s="516"/>
      <c r="QZ48" s="516"/>
      <c r="RA48" s="516"/>
      <c r="RB48" s="516"/>
      <c r="RC48" s="516"/>
      <c r="RD48" s="516"/>
      <c r="RE48" s="516"/>
      <c r="RF48" s="516"/>
      <c r="RG48" s="516"/>
      <c r="RH48" s="516"/>
      <c r="RI48" s="516"/>
      <c r="RJ48" s="516"/>
      <c r="RK48" s="516"/>
      <c r="RL48" s="516"/>
      <c r="RM48" s="516"/>
      <c r="RN48" s="516"/>
      <c r="RO48" s="516"/>
      <c r="RP48" s="516"/>
      <c r="RQ48" s="516"/>
      <c r="RR48" s="516"/>
      <c r="RS48" s="516"/>
      <c r="RT48" s="516"/>
      <c r="RU48" s="516"/>
      <c r="RV48" s="516"/>
      <c r="RW48" s="516"/>
      <c r="RX48" s="516"/>
      <c r="RY48" s="516"/>
      <c r="RZ48" s="516"/>
      <c r="SA48" s="516"/>
      <c r="SB48" s="516"/>
      <c r="SC48" s="516"/>
      <c r="SD48" s="516"/>
      <c r="SE48" s="516"/>
      <c r="SF48" s="516"/>
      <c r="SG48" s="516"/>
      <c r="SH48" s="516"/>
      <c r="SI48" s="516"/>
      <c r="SJ48" s="516"/>
      <c r="SK48" s="516"/>
      <c r="SL48" s="516"/>
      <c r="SM48" s="516"/>
      <c r="SN48" s="516"/>
      <c r="SO48" s="516"/>
      <c r="SP48" s="516"/>
      <c r="SQ48" s="516"/>
      <c r="SR48" s="516"/>
      <c r="SS48" s="516"/>
      <c r="ST48" s="516"/>
      <c r="SU48" s="516"/>
      <c r="SV48" s="516"/>
      <c r="SW48" s="516"/>
      <c r="SX48" s="516"/>
      <c r="SY48" s="516"/>
      <c r="SZ48" s="516"/>
      <c r="TA48" s="516"/>
      <c r="TB48" s="516"/>
      <c r="TC48" s="516"/>
      <c r="TD48" s="516"/>
      <c r="TE48" s="516"/>
      <c r="TF48" s="516"/>
      <c r="TG48" s="516"/>
      <c r="TH48" s="516"/>
      <c r="TI48" s="516"/>
      <c r="TJ48" s="516"/>
      <c r="TK48" s="516"/>
      <c r="TL48" s="516"/>
      <c r="TM48" s="516"/>
      <c r="TN48" s="516"/>
      <c r="TO48" s="516"/>
      <c r="TP48" s="516"/>
      <c r="TQ48" s="516"/>
      <c r="TR48" s="516"/>
      <c r="TS48" s="516"/>
      <c r="TT48" s="516"/>
      <c r="TU48" s="516"/>
      <c r="TV48" s="516"/>
      <c r="TW48" s="516"/>
      <c r="TX48" s="516"/>
      <c r="TY48" s="516"/>
      <c r="TZ48" s="516"/>
      <c r="UA48" s="516"/>
      <c r="UB48" s="516"/>
      <c r="UC48" s="516"/>
      <c r="UD48" s="516"/>
      <c r="UE48" s="516"/>
      <c r="UF48" s="516"/>
      <c r="UG48" s="516"/>
      <c r="UH48" s="516"/>
      <c r="UI48" s="516"/>
      <c r="UJ48" s="516"/>
      <c r="UK48" s="516"/>
      <c r="UL48" s="516"/>
      <c r="UM48" s="516"/>
      <c r="UN48" s="516"/>
      <c r="UO48" s="516"/>
      <c r="UP48" s="516"/>
      <c r="UQ48" s="516"/>
      <c r="UR48" s="516"/>
      <c r="US48" s="516"/>
      <c r="UT48" s="516"/>
      <c r="UU48" s="516"/>
      <c r="UV48" s="516"/>
      <c r="UW48" s="516"/>
      <c r="UX48" s="516"/>
      <c r="UY48" s="516"/>
      <c r="UZ48" s="516"/>
      <c r="VA48" s="516"/>
      <c r="VB48" s="516"/>
      <c r="VC48" s="516"/>
      <c r="VD48" s="516"/>
      <c r="VE48" s="516"/>
      <c r="VF48" s="516"/>
      <c r="VG48" s="516"/>
      <c r="VH48" s="516"/>
      <c r="VI48" s="516"/>
      <c r="VJ48" s="516"/>
      <c r="VK48" s="516"/>
      <c r="VL48" s="516"/>
      <c r="VM48" s="516"/>
      <c r="VN48" s="516"/>
      <c r="VO48" s="516"/>
      <c r="VP48" s="516"/>
      <c r="VQ48" s="516"/>
      <c r="VR48" s="516"/>
      <c r="VS48" s="516"/>
      <c r="VT48" s="516"/>
      <c r="VU48" s="516"/>
      <c r="VV48" s="516"/>
      <c r="VW48" s="516"/>
      <c r="VX48" s="516"/>
      <c r="VY48" s="516"/>
      <c r="VZ48" s="516"/>
      <c r="WA48" s="516"/>
      <c r="WB48" s="516"/>
      <c r="WC48" s="516"/>
      <c r="WD48" s="516"/>
      <c r="WE48" s="516"/>
      <c r="WF48" s="516"/>
      <c r="WG48" s="516"/>
      <c r="WH48" s="516"/>
      <c r="WI48" s="516"/>
      <c r="WJ48" s="516"/>
      <c r="WK48" s="516"/>
      <c r="WL48" s="516"/>
      <c r="WM48" s="516"/>
      <c r="WN48" s="516"/>
      <c r="WO48" s="516"/>
      <c r="WP48" s="516"/>
      <c r="WQ48" s="516"/>
      <c r="WR48" s="516"/>
      <c r="WS48" s="516"/>
      <c r="WT48" s="516"/>
      <c r="WU48" s="516"/>
      <c r="WV48" s="516"/>
      <c r="WW48" s="516"/>
      <c r="WX48" s="516"/>
      <c r="WY48" s="516"/>
      <c r="WZ48" s="516"/>
      <c r="XA48" s="516"/>
      <c r="XB48" s="516"/>
      <c r="XC48" s="516"/>
      <c r="XD48" s="516"/>
      <c r="XE48" s="516"/>
      <c r="XF48" s="516"/>
      <c r="XG48" s="516"/>
      <c r="XH48" s="516"/>
      <c r="XI48" s="516"/>
      <c r="XJ48" s="516"/>
      <c r="XK48" s="516"/>
      <c r="XL48" s="516"/>
      <c r="XM48" s="516"/>
      <c r="XN48" s="516"/>
      <c r="XO48" s="516"/>
      <c r="XP48" s="516"/>
      <c r="XQ48" s="516"/>
      <c r="XR48" s="516"/>
      <c r="XS48" s="516"/>
      <c r="XT48" s="516"/>
      <c r="XU48" s="516"/>
      <c r="XV48" s="516"/>
      <c r="XW48" s="516"/>
      <c r="XX48" s="516"/>
      <c r="XY48" s="516"/>
      <c r="XZ48" s="516"/>
      <c r="YA48" s="516"/>
      <c r="YB48" s="516"/>
      <c r="YC48" s="516"/>
      <c r="YD48" s="516"/>
      <c r="YE48" s="516"/>
      <c r="YF48" s="516"/>
      <c r="YG48" s="516"/>
      <c r="YH48" s="516"/>
      <c r="YI48" s="516"/>
      <c r="YJ48" s="516"/>
      <c r="YK48" s="516"/>
      <c r="YL48" s="516"/>
      <c r="YM48" s="516"/>
      <c r="YN48" s="516"/>
      <c r="YO48" s="516"/>
      <c r="YP48" s="516"/>
      <c r="YQ48" s="516"/>
      <c r="YR48" s="516"/>
      <c r="YS48" s="516"/>
      <c r="YT48" s="516"/>
      <c r="YU48" s="516"/>
      <c r="YV48" s="516"/>
      <c r="YW48" s="516"/>
      <c r="YX48" s="516"/>
      <c r="YY48" s="516"/>
      <c r="YZ48" s="516"/>
      <c r="ZA48" s="516"/>
      <c r="ZB48" s="516"/>
      <c r="ZC48" s="516"/>
      <c r="ZD48" s="516"/>
      <c r="ZE48" s="516"/>
      <c r="ZF48" s="516"/>
      <c r="ZG48" s="516"/>
      <c r="ZH48" s="516"/>
      <c r="ZI48" s="516"/>
      <c r="ZJ48" s="516"/>
      <c r="ZK48" s="516"/>
      <c r="ZL48" s="516"/>
      <c r="ZM48" s="516"/>
      <c r="ZN48" s="516"/>
      <c r="ZO48" s="516"/>
      <c r="ZP48" s="516"/>
      <c r="ZQ48" s="516"/>
      <c r="ZR48" s="516"/>
      <c r="ZS48" s="516"/>
      <c r="ZT48" s="516"/>
      <c r="ZU48" s="516"/>
      <c r="ZV48" s="516"/>
      <c r="ZW48" s="516"/>
      <c r="ZX48" s="516"/>
      <c r="ZY48" s="516"/>
      <c r="ZZ48" s="516"/>
      <c r="AAA48" s="516"/>
      <c r="AAB48" s="516"/>
      <c r="AAC48" s="516"/>
      <c r="AAD48" s="516"/>
      <c r="AAE48" s="516"/>
      <c r="AAF48" s="516"/>
      <c r="AAG48" s="516"/>
      <c r="AAH48" s="516"/>
      <c r="AAI48" s="516"/>
      <c r="AAJ48" s="516"/>
      <c r="AAK48" s="516"/>
      <c r="AAL48" s="516"/>
      <c r="AAM48" s="516"/>
      <c r="AAN48" s="516"/>
      <c r="AAO48" s="516"/>
      <c r="AAP48" s="516"/>
      <c r="AAQ48" s="516"/>
      <c r="AAR48" s="516"/>
      <c r="AAS48" s="516"/>
      <c r="AAT48" s="516"/>
      <c r="AAU48" s="516"/>
      <c r="AAV48" s="516"/>
      <c r="AAW48" s="516"/>
      <c r="AAX48" s="516"/>
      <c r="AAY48" s="516"/>
      <c r="AAZ48" s="516"/>
      <c r="ABA48" s="516"/>
      <c r="ABB48" s="516"/>
      <c r="ABC48" s="516"/>
      <c r="ABD48" s="516"/>
      <c r="ABE48" s="516"/>
      <c r="ABF48" s="516"/>
      <c r="ABG48" s="516"/>
      <c r="ABH48" s="516"/>
      <c r="ABI48" s="516"/>
      <c r="ABJ48" s="516"/>
      <c r="ABK48" s="516"/>
      <c r="ABL48" s="516"/>
      <c r="ABM48" s="516"/>
      <c r="ABN48" s="516"/>
      <c r="ABO48" s="516"/>
      <c r="ABP48" s="516"/>
      <c r="ABQ48" s="516"/>
      <c r="ABR48" s="516"/>
      <c r="ABS48" s="516"/>
      <c r="ABT48" s="516"/>
      <c r="ABU48" s="516"/>
      <c r="ABV48" s="516"/>
      <c r="ABW48" s="516"/>
      <c r="ABX48" s="516"/>
      <c r="ABY48" s="516"/>
      <c r="ABZ48" s="516"/>
      <c r="ACA48" s="516"/>
      <c r="ACB48" s="516"/>
      <c r="ACC48" s="516"/>
      <c r="ACD48" s="516"/>
      <c r="ACE48" s="516"/>
      <c r="ACF48" s="516"/>
      <c r="ACG48" s="516"/>
      <c r="ACH48" s="516"/>
      <c r="ACI48" s="516"/>
      <c r="ACJ48" s="516"/>
      <c r="ACK48" s="516"/>
      <c r="ACL48" s="516"/>
      <c r="ACM48" s="516"/>
      <c r="ACN48" s="516"/>
      <c r="ACO48" s="516"/>
      <c r="ACP48" s="516"/>
      <c r="ACQ48" s="516"/>
      <c r="ACR48" s="516"/>
      <c r="ACS48" s="516"/>
      <c r="ACT48" s="516"/>
      <c r="ACU48" s="516"/>
      <c r="ACV48" s="516"/>
      <c r="ACW48" s="516"/>
      <c r="ACX48" s="516"/>
      <c r="ACY48" s="516"/>
      <c r="ACZ48" s="516"/>
      <c r="ADA48" s="516"/>
      <c r="ADB48" s="516"/>
      <c r="ADC48" s="516"/>
      <c r="ADD48" s="516"/>
      <c r="ADE48" s="516"/>
      <c r="ADF48" s="516"/>
      <c r="ADG48" s="516"/>
      <c r="ADH48" s="516"/>
      <c r="ADI48" s="516"/>
      <c r="ADJ48" s="516"/>
      <c r="ADK48" s="516"/>
      <c r="ADL48" s="516"/>
      <c r="ADM48" s="516"/>
      <c r="ADN48" s="516"/>
      <c r="ADO48" s="516"/>
      <c r="ADP48" s="516"/>
      <c r="ADQ48" s="516"/>
      <c r="ADR48" s="516"/>
      <c r="ADS48" s="516"/>
      <c r="ADT48" s="516"/>
      <c r="ADU48" s="516"/>
      <c r="ADV48" s="516"/>
      <c r="ADW48" s="516"/>
      <c r="ADX48" s="516"/>
      <c r="ADY48" s="516"/>
      <c r="ADZ48" s="516"/>
      <c r="AEA48" s="516"/>
      <c r="AEB48" s="516"/>
      <c r="AEC48" s="516"/>
      <c r="AED48" s="516"/>
      <c r="AEE48" s="516"/>
      <c r="AEF48" s="516"/>
      <c r="AEG48" s="516"/>
      <c r="AEH48" s="516"/>
      <c r="AEI48" s="516"/>
      <c r="AEJ48" s="516"/>
      <c r="AEK48" s="516"/>
      <c r="AEL48" s="516"/>
      <c r="AEM48" s="516"/>
      <c r="AEN48" s="516"/>
      <c r="AEO48" s="516"/>
      <c r="AEP48" s="516"/>
      <c r="AEQ48" s="516"/>
      <c r="AER48" s="516"/>
      <c r="AES48" s="516"/>
      <c r="AET48" s="516"/>
      <c r="AEU48" s="516"/>
      <c r="AEV48" s="516"/>
      <c r="AEW48" s="516"/>
      <c r="AEX48" s="516"/>
      <c r="AEY48" s="516"/>
      <c r="AEZ48" s="516"/>
      <c r="AFA48" s="516"/>
      <c r="AFB48" s="516"/>
      <c r="AFC48" s="516"/>
      <c r="AFD48" s="516"/>
      <c r="AFE48" s="516"/>
      <c r="AFF48" s="516"/>
      <c r="AFG48" s="516"/>
      <c r="AFH48" s="516"/>
      <c r="AFI48" s="516"/>
      <c r="AFJ48" s="516"/>
      <c r="AFK48" s="516"/>
      <c r="AFL48" s="516"/>
      <c r="AFM48" s="516"/>
      <c r="AFN48" s="516"/>
      <c r="AFO48" s="516"/>
      <c r="AFP48" s="516"/>
      <c r="AFQ48" s="516"/>
      <c r="AFR48" s="516"/>
      <c r="AFS48" s="516"/>
      <c r="AFT48" s="516"/>
      <c r="AFU48" s="516"/>
      <c r="AFV48" s="516"/>
      <c r="AFW48" s="516"/>
      <c r="AFX48" s="516"/>
      <c r="AFY48" s="516"/>
      <c r="AFZ48" s="516"/>
      <c r="AGA48" s="516"/>
      <c r="AGB48" s="516"/>
      <c r="AGC48" s="516"/>
      <c r="AGD48" s="516"/>
      <c r="AGE48" s="516"/>
      <c r="AGF48" s="516"/>
      <c r="AGG48" s="516"/>
      <c r="AGH48" s="516"/>
      <c r="AGI48" s="516"/>
      <c r="AGJ48" s="516"/>
      <c r="AGK48" s="516"/>
      <c r="AGL48" s="516"/>
      <c r="AGM48" s="516"/>
      <c r="AGN48" s="516"/>
      <c r="AGO48" s="516"/>
      <c r="AGP48" s="516"/>
      <c r="AGQ48" s="516"/>
      <c r="AGR48" s="516"/>
      <c r="AGS48" s="516"/>
      <c r="AGT48" s="516"/>
      <c r="AGU48" s="516"/>
      <c r="AGV48" s="516"/>
      <c r="AGW48" s="516"/>
      <c r="AGX48" s="516"/>
      <c r="AGY48" s="516"/>
      <c r="AGZ48" s="516"/>
      <c r="AHA48" s="516"/>
      <c r="AHB48" s="516"/>
      <c r="AHC48" s="516"/>
      <c r="AHD48" s="516"/>
      <c r="AHE48" s="516"/>
      <c r="AHF48" s="516"/>
      <c r="AHG48" s="516"/>
      <c r="AHH48" s="516"/>
      <c r="AHI48" s="516"/>
      <c r="AHJ48" s="516"/>
      <c r="AHK48" s="516"/>
      <c r="AHL48" s="516"/>
      <c r="AHM48" s="516"/>
      <c r="AHN48" s="516"/>
      <c r="AHO48" s="516"/>
      <c r="AHP48" s="516"/>
      <c r="AHQ48" s="516"/>
      <c r="AHR48" s="516"/>
      <c r="AHS48" s="516"/>
      <c r="AHT48" s="516"/>
      <c r="AHU48" s="516"/>
      <c r="AHV48" s="516"/>
      <c r="AHW48" s="516"/>
      <c r="AHX48" s="516"/>
      <c r="AHY48" s="516"/>
      <c r="AHZ48" s="516"/>
      <c r="AIA48" s="516"/>
      <c r="AIB48" s="516"/>
      <c r="AIC48" s="516"/>
      <c r="AID48" s="516"/>
      <c r="AIE48" s="516"/>
      <c r="AIF48" s="516"/>
      <c r="AIG48" s="516"/>
      <c r="AIH48" s="516"/>
      <c r="AII48" s="516"/>
      <c r="AIJ48" s="516"/>
      <c r="AIK48" s="516"/>
      <c r="AIL48" s="516"/>
      <c r="AIM48" s="516"/>
      <c r="AIN48" s="516"/>
      <c r="AIO48" s="516"/>
      <c r="AIP48" s="516"/>
      <c r="AIQ48" s="516"/>
      <c r="AIR48" s="516"/>
      <c r="AIS48" s="516"/>
      <c r="AIT48" s="516"/>
      <c r="AIU48" s="516"/>
      <c r="AIV48" s="516"/>
      <c r="AIW48" s="516"/>
      <c r="AIX48" s="516"/>
      <c r="AIY48" s="516"/>
      <c r="AIZ48" s="516"/>
      <c r="AJA48" s="516"/>
      <c r="AJB48" s="516"/>
      <c r="AJC48" s="516"/>
      <c r="AJD48" s="516"/>
      <c r="AJE48" s="516"/>
      <c r="AJF48" s="516"/>
      <c r="AJG48" s="516"/>
      <c r="AJH48" s="516"/>
      <c r="AJI48" s="516"/>
      <c r="AJJ48" s="516"/>
      <c r="AJK48" s="516"/>
      <c r="AJL48" s="516"/>
      <c r="AJM48" s="516"/>
      <c r="AJN48" s="516"/>
      <c r="AJO48" s="516"/>
      <c r="AJP48" s="516"/>
      <c r="AJQ48" s="516"/>
      <c r="AJR48" s="516"/>
      <c r="AJS48" s="516"/>
      <c r="AJT48" s="516"/>
      <c r="AJU48" s="516"/>
      <c r="AJV48" s="516"/>
      <c r="AJW48" s="516"/>
      <c r="AJX48" s="516"/>
      <c r="AJY48" s="516"/>
      <c r="AJZ48" s="516"/>
      <c r="AKA48" s="516"/>
      <c r="AKB48" s="516"/>
      <c r="AKC48" s="516"/>
      <c r="AKD48" s="516"/>
      <c r="AKE48" s="516"/>
      <c r="AKF48" s="516"/>
      <c r="AKG48" s="516"/>
      <c r="AKH48" s="516"/>
      <c r="AKI48" s="516"/>
      <c r="AKJ48" s="516"/>
      <c r="AKK48" s="516"/>
      <c r="AKL48" s="516"/>
      <c r="AKM48" s="516"/>
      <c r="AKN48" s="516"/>
      <c r="AKO48" s="516"/>
      <c r="AKP48" s="516"/>
      <c r="AKQ48" s="516"/>
      <c r="AKR48" s="516"/>
      <c r="AKS48" s="516"/>
      <c r="AKT48" s="516"/>
      <c r="AKU48" s="516"/>
      <c r="AKV48" s="516"/>
      <c r="AKW48" s="516"/>
      <c r="AKX48" s="516"/>
      <c r="AKY48" s="516"/>
      <c r="AKZ48" s="516"/>
      <c r="ALA48" s="516"/>
      <c r="ALB48" s="516"/>
      <c r="ALC48" s="516"/>
      <c r="ALD48" s="516"/>
      <c r="ALE48" s="516"/>
      <c r="ALF48" s="516"/>
      <c r="ALG48" s="516"/>
      <c r="ALH48" s="516"/>
      <c r="ALI48" s="516"/>
      <c r="ALJ48" s="516"/>
      <c r="ALK48" s="516"/>
      <c r="ALL48" s="516"/>
      <c r="ALM48" s="516"/>
      <c r="ALN48" s="516"/>
      <c r="ALO48" s="516"/>
      <c r="ALP48" s="516"/>
      <c r="ALQ48" s="516"/>
      <c r="ALR48" s="516"/>
      <c r="ALS48" s="516"/>
      <c r="ALT48" s="516"/>
      <c r="ALU48" s="516"/>
      <c r="ALV48" s="516"/>
      <c r="ALW48" s="516"/>
      <c r="ALX48" s="516"/>
      <c r="ALY48" s="516"/>
      <c r="ALZ48" s="516"/>
      <c r="AMA48" s="516"/>
      <c r="AMB48" s="516"/>
      <c r="AMC48" s="516"/>
      <c r="AMD48" s="516"/>
      <c r="AME48" s="516"/>
      <c r="AMF48" s="516"/>
      <c r="AMG48" s="516"/>
      <c r="AMH48" s="516"/>
      <c r="AMI48" s="516"/>
      <c r="AMJ48" s="516"/>
      <c r="AMK48" s="516"/>
      <c r="AML48" s="516"/>
      <c r="AMM48" s="516"/>
      <c r="AMN48" s="516"/>
      <c r="AMO48" s="516"/>
      <c r="AMP48" s="516"/>
      <c r="AMQ48" s="516"/>
      <c r="AMR48" s="516"/>
      <c r="AMS48" s="516"/>
      <c r="AMT48" s="516"/>
      <c r="AMU48" s="516"/>
      <c r="AMV48" s="516"/>
      <c r="AMW48" s="516"/>
      <c r="AMX48" s="516"/>
      <c r="AMY48" s="516"/>
      <c r="AMZ48" s="516"/>
      <c r="ANA48" s="516"/>
      <c r="ANB48" s="516"/>
      <c r="ANC48" s="516"/>
      <c r="AND48" s="516"/>
      <c r="ANE48" s="516"/>
      <c r="ANF48" s="516"/>
      <c r="ANG48" s="516"/>
      <c r="ANH48" s="516"/>
      <c r="ANI48" s="516"/>
      <c r="ANJ48" s="516"/>
      <c r="ANK48" s="516"/>
      <c r="ANL48" s="516"/>
      <c r="ANM48" s="516"/>
      <c r="ANN48" s="516"/>
      <c r="ANO48" s="516"/>
      <c r="ANP48" s="516"/>
      <c r="ANQ48" s="516"/>
      <c r="ANR48" s="516"/>
      <c r="ANS48" s="516"/>
      <c r="ANT48" s="516"/>
      <c r="ANU48" s="516"/>
      <c r="ANV48" s="516"/>
      <c r="ANW48" s="516"/>
      <c r="ANX48" s="516"/>
      <c r="ANY48" s="516"/>
      <c r="ANZ48" s="516"/>
      <c r="AOA48" s="516"/>
      <c r="AOB48" s="516"/>
      <c r="AOC48" s="516"/>
      <c r="AOD48" s="516"/>
      <c r="AOE48" s="516"/>
      <c r="AOF48" s="516"/>
      <c r="AOG48" s="516"/>
      <c r="AOH48" s="516"/>
      <c r="AOI48" s="516"/>
      <c r="AOJ48" s="516"/>
      <c r="AOK48" s="516"/>
      <c r="AOL48" s="516"/>
      <c r="AOM48" s="516"/>
      <c r="AON48" s="516"/>
      <c r="AOO48" s="516"/>
      <c r="AOP48" s="516"/>
      <c r="AOQ48" s="516"/>
      <c r="AOR48" s="516"/>
      <c r="AOS48" s="516"/>
      <c r="AOT48" s="516"/>
      <c r="AOU48" s="516"/>
      <c r="AOV48" s="516"/>
      <c r="AOW48" s="516"/>
      <c r="AOX48" s="516"/>
      <c r="AOY48" s="516"/>
      <c r="AOZ48" s="516"/>
      <c r="APA48" s="516"/>
      <c r="APB48" s="516"/>
      <c r="APC48" s="516"/>
      <c r="APD48" s="516"/>
      <c r="APE48" s="516"/>
      <c r="APF48" s="516"/>
      <c r="APG48" s="516"/>
      <c r="APH48" s="516"/>
      <c r="API48" s="516"/>
      <c r="APJ48" s="516"/>
      <c r="APK48" s="516"/>
      <c r="APL48" s="516"/>
      <c r="APM48" s="516"/>
      <c r="APN48" s="516"/>
      <c r="APO48" s="516"/>
      <c r="APP48" s="516"/>
      <c r="APQ48" s="516"/>
      <c r="APR48" s="516"/>
      <c r="APS48" s="516"/>
      <c r="APT48" s="516"/>
      <c r="APU48" s="516"/>
      <c r="APV48" s="516"/>
      <c r="APW48" s="516"/>
      <c r="APX48" s="516"/>
      <c r="APY48" s="516"/>
      <c r="APZ48" s="516"/>
      <c r="AQA48" s="516"/>
      <c r="AQB48" s="516"/>
      <c r="AQC48" s="516"/>
      <c r="AQD48" s="516"/>
      <c r="AQE48" s="516"/>
      <c r="AQF48" s="516"/>
      <c r="AQG48" s="516"/>
      <c r="AQH48" s="516"/>
      <c r="AQI48" s="516"/>
      <c r="AQJ48" s="516"/>
      <c r="AQK48" s="516"/>
      <c r="AQL48" s="516"/>
      <c r="AQM48" s="516"/>
      <c r="AQN48" s="516"/>
      <c r="AQO48" s="516"/>
      <c r="AQP48" s="516"/>
      <c r="AQQ48" s="516"/>
      <c r="AQR48" s="516"/>
      <c r="AQS48" s="516"/>
      <c r="AQT48" s="516"/>
      <c r="AQU48" s="516"/>
      <c r="AQV48" s="516"/>
      <c r="AQW48" s="516"/>
      <c r="AQX48" s="516"/>
      <c r="AQY48" s="516"/>
      <c r="AQZ48" s="516"/>
      <c r="ARA48" s="516"/>
      <c r="ARB48" s="516"/>
      <c r="ARC48" s="516"/>
      <c r="ARD48" s="516"/>
      <c r="ARE48" s="516"/>
      <c r="ARF48" s="516"/>
      <c r="ARG48" s="516"/>
      <c r="ARH48" s="516"/>
      <c r="ARI48" s="516"/>
      <c r="ARJ48" s="516"/>
      <c r="ARK48" s="516"/>
      <c r="ARL48" s="516"/>
      <c r="ARM48" s="516"/>
      <c r="ARN48" s="516"/>
      <c r="ARO48" s="516"/>
      <c r="ARP48" s="516"/>
      <c r="ARQ48" s="516"/>
      <c r="ARR48" s="516"/>
      <c r="ARS48" s="516"/>
      <c r="ART48" s="516"/>
      <c r="ARU48" s="516"/>
      <c r="ARV48" s="516"/>
      <c r="ARW48" s="516"/>
      <c r="ARX48" s="516"/>
      <c r="ARY48" s="516"/>
      <c r="ARZ48" s="516"/>
      <c r="ASA48" s="516"/>
      <c r="ASB48" s="516"/>
      <c r="ASC48" s="516"/>
      <c r="ASD48" s="516"/>
      <c r="ASE48" s="516"/>
      <c r="ASF48" s="516"/>
      <c r="ASG48" s="516"/>
      <c r="ASH48" s="516"/>
      <c r="ASI48" s="516"/>
      <c r="ASJ48" s="516"/>
      <c r="ASK48" s="516"/>
      <c r="ASL48" s="516"/>
      <c r="ASM48" s="516"/>
      <c r="ASN48" s="516"/>
      <c r="ASO48" s="516"/>
      <c r="ASP48" s="516"/>
      <c r="ASQ48" s="516"/>
      <c r="ASR48" s="516"/>
      <c r="ASS48" s="516"/>
      <c r="AST48" s="516"/>
      <c r="ASU48" s="516"/>
      <c r="ASV48" s="516"/>
      <c r="ASW48" s="516"/>
      <c r="ASX48" s="516"/>
      <c r="ASY48" s="516"/>
      <c r="ASZ48" s="516"/>
      <c r="ATA48" s="516"/>
      <c r="ATB48" s="516"/>
      <c r="ATC48" s="516"/>
      <c r="ATD48" s="516"/>
      <c r="ATE48" s="516"/>
      <c r="ATF48" s="516"/>
      <c r="ATG48" s="516"/>
      <c r="ATH48" s="516"/>
      <c r="ATI48" s="516"/>
      <c r="ATJ48" s="516"/>
      <c r="ATK48" s="516"/>
      <c r="ATL48" s="516"/>
      <c r="ATM48" s="516"/>
      <c r="ATN48" s="516"/>
      <c r="ATO48" s="516"/>
      <c r="ATP48" s="516"/>
      <c r="ATQ48" s="516"/>
      <c r="ATR48" s="516"/>
      <c r="ATS48" s="516"/>
      <c r="ATT48" s="516"/>
      <c r="ATU48" s="516"/>
      <c r="ATV48" s="516"/>
      <c r="ATW48" s="516"/>
      <c r="ATX48" s="516"/>
      <c r="ATY48" s="516"/>
      <c r="ATZ48" s="516"/>
      <c r="AUA48" s="516"/>
      <c r="AUB48" s="516"/>
      <c r="AUC48" s="516"/>
      <c r="AUD48" s="516"/>
      <c r="AUE48" s="516"/>
      <c r="AUF48" s="516"/>
      <c r="AUG48" s="516"/>
      <c r="AUH48" s="516"/>
      <c r="AUI48" s="516"/>
      <c r="AUJ48" s="516"/>
      <c r="AUK48" s="516"/>
      <c r="AUL48" s="516"/>
      <c r="AUM48" s="516"/>
      <c r="AUN48" s="516"/>
      <c r="AUO48" s="516"/>
      <c r="AUP48" s="516"/>
      <c r="AUQ48" s="516"/>
      <c r="AUR48" s="516"/>
      <c r="AUS48" s="516"/>
      <c r="AUT48" s="516"/>
      <c r="AUU48" s="516"/>
      <c r="AUV48" s="516"/>
      <c r="AUW48" s="516"/>
      <c r="AUX48" s="516"/>
      <c r="AUY48" s="516"/>
      <c r="AUZ48" s="516"/>
      <c r="AVA48" s="516"/>
      <c r="AVB48" s="516"/>
      <c r="AVC48" s="516"/>
      <c r="AVD48" s="516"/>
      <c r="AVE48" s="516"/>
      <c r="AVF48" s="516"/>
      <c r="AVG48" s="516"/>
      <c r="AVH48" s="516"/>
      <c r="AVI48" s="516"/>
      <c r="AVJ48" s="516"/>
      <c r="AVK48" s="516"/>
      <c r="AVL48" s="516"/>
      <c r="AVM48" s="516"/>
      <c r="AVN48" s="516"/>
      <c r="AVO48" s="516"/>
      <c r="AVP48" s="516"/>
      <c r="AVQ48" s="516"/>
      <c r="AVR48" s="516"/>
      <c r="AVS48" s="516"/>
      <c r="AVT48" s="516"/>
      <c r="AVU48" s="516"/>
      <c r="AVV48" s="516"/>
      <c r="AVW48" s="516"/>
      <c r="AVX48" s="516"/>
      <c r="AVY48" s="516"/>
      <c r="AVZ48" s="516"/>
      <c r="AWA48" s="516"/>
      <c r="AWB48" s="516"/>
      <c r="AWC48" s="516"/>
      <c r="AWD48" s="516"/>
      <c r="AWE48" s="516"/>
      <c r="AWF48" s="516"/>
      <c r="AWG48" s="516"/>
      <c r="AWH48" s="516"/>
      <c r="AWI48" s="516"/>
      <c r="AWJ48" s="516"/>
      <c r="AWK48" s="516"/>
      <c r="AWL48" s="516"/>
      <c r="AWM48" s="516"/>
      <c r="AWN48" s="516"/>
      <c r="AWO48" s="516"/>
      <c r="AWP48" s="516"/>
      <c r="AWQ48" s="516"/>
      <c r="AWR48" s="516"/>
      <c r="AWS48" s="516"/>
      <c r="AWT48" s="516"/>
      <c r="AWU48" s="516"/>
      <c r="AWV48" s="516"/>
      <c r="AWW48" s="516"/>
      <c r="AWX48" s="516"/>
      <c r="AWY48" s="516"/>
      <c r="AWZ48" s="516"/>
      <c r="AXA48" s="516"/>
      <c r="AXB48" s="516"/>
      <c r="AXC48" s="516"/>
      <c r="AXD48" s="516"/>
      <c r="AXE48" s="516"/>
      <c r="AXF48" s="516"/>
      <c r="AXG48" s="516"/>
      <c r="AXH48" s="516"/>
      <c r="AXI48" s="516"/>
      <c r="AXJ48" s="516"/>
      <c r="AXK48" s="516"/>
      <c r="AXL48" s="516"/>
      <c r="AXM48" s="516"/>
      <c r="AXN48" s="516"/>
      <c r="AXO48" s="516"/>
      <c r="AXP48" s="516"/>
      <c r="AXQ48" s="516"/>
      <c r="AXR48" s="516"/>
      <c r="AXS48" s="516"/>
      <c r="AXT48" s="516"/>
      <c r="AXU48" s="516"/>
      <c r="AXV48" s="516"/>
      <c r="AXW48" s="516"/>
      <c r="AXX48" s="516"/>
      <c r="AXY48" s="516"/>
      <c r="AXZ48" s="516"/>
      <c r="AYA48" s="516"/>
      <c r="AYB48" s="516"/>
      <c r="AYC48" s="516"/>
      <c r="AYD48" s="516"/>
      <c r="AYE48" s="516"/>
      <c r="AYF48" s="516"/>
      <c r="AYG48" s="516"/>
      <c r="AYH48" s="516"/>
      <c r="AYI48" s="516"/>
      <c r="AYJ48" s="516"/>
      <c r="AYK48" s="516"/>
      <c r="AYL48" s="516"/>
      <c r="AYM48" s="516"/>
      <c r="AYN48" s="516"/>
      <c r="AYO48" s="516"/>
      <c r="AYP48" s="516"/>
      <c r="AYQ48" s="516"/>
      <c r="AYR48" s="516"/>
      <c r="AYS48" s="516"/>
      <c r="AYT48" s="516"/>
      <c r="AYU48" s="516"/>
      <c r="AYV48" s="516"/>
      <c r="AYW48" s="516"/>
      <c r="AYX48" s="516"/>
      <c r="AYY48" s="516"/>
      <c r="AYZ48" s="516"/>
      <c r="AZA48" s="516"/>
      <c r="AZB48" s="516"/>
      <c r="AZC48" s="516"/>
      <c r="AZD48" s="516"/>
      <c r="AZE48" s="516"/>
      <c r="AZF48" s="516"/>
      <c r="AZG48" s="516"/>
      <c r="AZH48" s="516"/>
      <c r="AZI48" s="516"/>
      <c r="AZJ48" s="516"/>
      <c r="AZK48" s="516"/>
      <c r="AZL48" s="516"/>
      <c r="AZM48" s="516"/>
      <c r="AZN48" s="516"/>
      <c r="AZO48" s="516"/>
      <c r="AZP48" s="516"/>
      <c r="AZQ48" s="516"/>
      <c r="AZR48" s="516"/>
      <c r="AZS48" s="516"/>
      <c r="AZT48" s="516"/>
      <c r="AZU48" s="516"/>
      <c r="AZV48" s="516"/>
      <c r="AZW48" s="516"/>
      <c r="AZX48" s="516"/>
      <c r="AZY48" s="516"/>
      <c r="AZZ48" s="516"/>
      <c r="BAA48" s="516"/>
      <c r="BAB48" s="516"/>
      <c r="BAC48" s="516"/>
      <c r="BAD48" s="516"/>
      <c r="BAE48" s="516"/>
      <c r="BAF48" s="516"/>
      <c r="BAG48" s="516"/>
      <c r="BAH48" s="516"/>
      <c r="BAI48" s="516"/>
      <c r="BAJ48" s="516"/>
      <c r="BAK48" s="516"/>
      <c r="BAL48" s="516"/>
      <c r="BAM48" s="516"/>
      <c r="BAN48" s="516"/>
      <c r="BAO48" s="516"/>
      <c r="BAP48" s="516"/>
      <c r="BAQ48" s="516"/>
      <c r="BAR48" s="516"/>
      <c r="BAS48" s="516"/>
      <c r="BAT48" s="516"/>
      <c r="BAU48" s="516"/>
      <c r="BAV48" s="516"/>
      <c r="BAW48" s="516"/>
      <c r="BAX48" s="516"/>
      <c r="BAY48" s="516"/>
      <c r="BAZ48" s="516"/>
      <c r="BBA48" s="516"/>
      <c r="BBB48" s="516"/>
      <c r="BBC48" s="516"/>
      <c r="BBD48" s="516"/>
      <c r="BBE48" s="516"/>
      <c r="BBF48" s="516"/>
      <c r="BBG48" s="516"/>
      <c r="BBH48" s="516"/>
      <c r="BBI48" s="516"/>
      <c r="BBJ48" s="516"/>
      <c r="BBK48" s="516"/>
      <c r="BBL48" s="516"/>
      <c r="BBM48" s="516"/>
      <c r="BBN48" s="516"/>
      <c r="BBO48" s="516"/>
      <c r="BBP48" s="516"/>
      <c r="BBQ48" s="516"/>
      <c r="BBR48" s="516"/>
      <c r="BBS48" s="516"/>
      <c r="BBT48" s="516"/>
      <c r="BBU48" s="516"/>
      <c r="BBV48" s="516"/>
      <c r="BBW48" s="516"/>
      <c r="BBX48" s="516"/>
      <c r="BBY48" s="516"/>
      <c r="BBZ48" s="516"/>
      <c r="BCA48" s="516"/>
      <c r="BCB48" s="516"/>
      <c r="BCC48" s="516"/>
      <c r="BCD48" s="516"/>
      <c r="BCE48" s="516"/>
      <c r="BCF48" s="516"/>
      <c r="BCG48" s="516"/>
      <c r="BCH48" s="516"/>
      <c r="BCI48" s="516"/>
      <c r="BCJ48" s="516"/>
      <c r="BCK48" s="516"/>
      <c r="BCL48" s="516"/>
      <c r="BCM48" s="516"/>
      <c r="BCN48" s="516"/>
      <c r="BCO48" s="516"/>
      <c r="BCP48" s="516"/>
      <c r="BCQ48" s="516"/>
      <c r="BCR48" s="516"/>
      <c r="BCS48" s="516"/>
      <c r="BCT48" s="516"/>
      <c r="BCU48" s="516"/>
      <c r="BCV48" s="516"/>
      <c r="BCW48" s="516"/>
      <c r="BCX48" s="516"/>
      <c r="BCY48" s="516"/>
      <c r="BCZ48" s="516"/>
      <c r="BDA48" s="516"/>
      <c r="BDB48" s="516"/>
      <c r="BDC48" s="516"/>
      <c r="BDD48" s="516"/>
      <c r="BDE48" s="516"/>
      <c r="BDF48" s="516"/>
      <c r="BDG48" s="516"/>
      <c r="BDH48" s="516"/>
      <c r="BDI48" s="516"/>
      <c r="BDJ48" s="516"/>
      <c r="BDK48" s="516"/>
      <c r="BDL48" s="516"/>
      <c r="BDM48" s="516"/>
      <c r="BDN48" s="516"/>
      <c r="BDO48" s="516"/>
      <c r="BDP48" s="516"/>
      <c r="BDQ48" s="516"/>
      <c r="BDR48" s="516"/>
      <c r="BDS48" s="516"/>
      <c r="BDT48" s="516"/>
      <c r="BDU48" s="516"/>
      <c r="BDV48" s="516"/>
      <c r="BDW48" s="516"/>
      <c r="BDX48" s="516"/>
      <c r="BDY48" s="516"/>
      <c r="BDZ48" s="516"/>
      <c r="BEA48" s="516"/>
      <c r="BEB48" s="516"/>
      <c r="BEC48" s="516"/>
      <c r="BED48" s="516"/>
      <c r="BEE48" s="516"/>
      <c r="BEF48" s="516"/>
      <c r="BEG48" s="516"/>
      <c r="BEH48" s="516"/>
      <c r="BEI48" s="516"/>
      <c r="BEJ48" s="516"/>
      <c r="BEK48" s="516"/>
      <c r="BEL48" s="516"/>
      <c r="BEM48" s="516"/>
      <c r="BEN48" s="516"/>
      <c r="BEO48" s="516"/>
      <c r="BEP48" s="516"/>
      <c r="BEQ48" s="516"/>
      <c r="BER48" s="516"/>
      <c r="BES48" s="516"/>
      <c r="BET48" s="516"/>
      <c r="BEU48" s="516"/>
      <c r="BEV48" s="516"/>
      <c r="BEW48" s="516"/>
      <c r="BEX48" s="516"/>
      <c r="BEY48" s="516"/>
      <c r="BEZ48" s="516"/>
      <c r="BFA48" s="516"/>
      <c r="BFB48" s="516"/>
      <c r="BFC48" s="516"/>
      <c r="BFD48" s="516"/>
      <c r="BFE48" s="516"/>
      <c r="BFF48" s="516"/>
      <c r="BFG48" s="516"/>
      <c r="BFH48" s="516"/>
      <c r="BFI48" s="516"/>
      <c r="BFJ48" s="516"/>
      <c r="BFK48" s="516"/>
      <c r="BFL48" s="516"/>
      <c r="BFM48" s="516"/>
      <c r="BFN48" s="516"/>
      <c r="BFO48" s="516"/>
      <c r="BFP48" s="516"/>
      <c r="BFQ48" s="516"/>
      <c r="BFR48" s="516"/>
      <c r="BFS48" s="516"/>
      <c r="BFT48" s="516"/>
      <c r="BFU48" s="516"/>
      <c r="BFV48" s="516"/>
      <c r="BFW48" s="516"/>
      <c r="BFX48" s="516"/>
      <c r="BFY48" s="516"/>
      <c r="BFZ48" s="516"/>
      <c r="BGA48" s="516"/>
      <c r="BGB48" s="516"/>
      <c r="BGC48" s="516"/>
      <c r="BGD48" s="516"/>
      <c r="BGE48" s="516"/>
      <c r="BGF48" s="516"/>
      <c r="BGG48" s="516"/>
      <c r="BGH48" s="516"/>
      <c r="BGI48" s="516"/>
      <c r="BGJ48" s="516"/>
      <c r="BGK48" s="516"/>
      <c r="BGL48" s="516"/>
      <c r="BGM48" s="516"/>
      <c r="BGN48" s="516"/>
      <c r="BGO48" s="516"/>
      <c r="BGP48" s="516"/>
      <c r="BGQ48" s="516"/>
      <c r="BGR48" s="516"/>
      <c r="BGS48" s="516"/>
      <c r="BGT48" s="516"/>
      <c r="BGU48" s="516"/>
      <c r="BGV48" s="516"/>
      <c r="BGW48" s="516"/>
      <c r="BGX48" s="516"/>
      <c r="BGY48" s="516"/>
      <c r="BGZ48" s="516"/>
      <c r="BHA48" s="516"/>
      <c r="BHB48" s="516"/>
      <c r="BHC48" s="516"/>
      <c r="BHD48" s="516"/>
      <c r="BHE48" s="516"/>
      <c r="BHF48" s="516"/>
      <c r="BHG48" s="516"/>
      <c r="BHH48" s="516"/>
      <c r="BHI48" s="516"/>
      <c r="BHJ48" s="516"/>
      <c r="BHK48" s="516"/>
      <c r="BHL48" s="516"/>
      <c r="BHM48" s="516"/>
      <c r="BHN48" s="516"/>
      <c r="BHO48" s="516"/>
      <c r="BHP48" s="516"/>
      <c r="BHQ48" s="516"/>
      <c r="BHR48" s="516"/>
      <c r="BHS48" s="516"/>
      <c r="BHT48" s="516"/>
      <c r="BHU48" s="516"/>
      <c r="BHV48" s="516"/>
      <c r="BHW48" s="516"/>
      <c r="BHX48" s="516"/>
      <c r="BHY48" s="516"/>
      <c r="BHZ48" s="516"/>
      <c r="BIA48" s="516"/>
      <c r="BIB48" s="516"/>
      <c r="BIC48" s="516"/>
      <c r="BID48" s="516"/>
      <c r="BIE48" s="516"/>
      <c r="BIF48" s="516"/>
      <c r="BIG48" s="516"/>
      <c r="BIH48" s="516"/>
      <c r="BII48" s="516"/>
      <c r="BIJ48" s="516"/>
      <c r="BIK48" s="516"/>
      <c r="BIL48" s="516"/>
      <c r="BIM48" s="516"/>
      <c r="BIN48" s="516"/>
      <c r="BIO48" s="516"/>
      <c r="BIP48" s="516"/>
      <c r="BIQ48" s="516"/>
      <c r="BIR48" s="516"/>
      <c r="BIS48" s="516"/>
      <c r="BIT48" s="516"/>
      <c r="BIU48" s="516"/>
      <c r="BIV48" s="516"/>
      <c r="BIW48" s="516"/>
      <c r="BIX48" s="516"/>
      <c r="BIY48" s="516"/>
      <c r="BIZ48" s="516"/>
      <c r="BJA48" s="516"/>
      <c r="BJB48" s="516"/>
      <c r="BJC48" s="516"/>
      <c r="BJD48" s="516"/>
      <c r="BJE48" s="516"/>
      <c r="BJF48" s="516"/>
      <c r="BJG48" s="516"/>
      <c r="BJH48" s="516"/>
      <c r="BJI48" s="516"/>
      <c r="BJJ48" s="516"/>
      <c r="BJK48" s="516"/>
      <c r="BJL48" s="516"/>
      <c r="BJM48" s="516"/>
      <c r="BJN48" s="516"/>
      <c r="BJO48" s="516"/>
      <c r="BJP48" s="516"/>
      <c r="BJQ48" s="516"/>
      <c r="BJR48" s="516"/>
      <c r="BJS48" s="516"/>
      <c r="BJT48" s="516"/>
      <c r="BJU48" s="516"/>
      <c r="BJV48" s="516"/>
      <c r="BJW48" s="516"/>
      <c r="BJX48" s="516"/>
      <c r="BJY48" s="516"/>
      <c r="BJZ48" s="516"/>
      <c r="BKA48" s="516"/>
      <c r="BKB48" s="516"/>
      <c r="BKC48" s="516"/>
      <c r="BKD48" s="516"/>
      <c r="BKE48" s="516"/>
      <c r="BKF48" s="516"/>
      <c r="BKG48" s="516"/>
      <c r="BKH48" s="516"/>
      <c r="BKI48" s="516"/>
      <c r="BKJ48" s="516"/>
      <c r="BKK48" s="516"/>
      <c r="BKL48" s="516"/>
      <c r="BKM48" s="516"/>
      <c r="BKN48" s="516"/>
      <c r="BKO48" s="516"/>
      <c r="BKP48" s="516"/>
      <c r="BKQ48" s="516"/>
      <c r="BKR48" s="516"/>
      <c r="BKS48" s="516"/>
      <c r="BKT48" s="516"/>
      <c r="BKU48" s="516"/>
      <c r="BKV48" s="516"/>
      <c r="BKW48" s="516"/>
      <c r="BKX48" s="516"/>
      <c r="BKY48" s="516"/>
      <c r="BKZ48" s="516"/>
      <c r="BLA48" s="516"/>
      <c r="BLB48" s="516"/>
      <c r="BLC48" s="516"/>
      <c r="BLD48" s="516"/>
      <c r="BLE48" s="516"/>
      <c r="BLF48" s="516"/>
      <c r="BLG48" s="516"/>
      <c r="BLH48" s="516"/>
      <c r="BLI48" s="516"/>
      <c r="BLJ48" s="516"/>
      <c r="BLK48" s="516"/>
      <c r="BLL48" s="516"/>
      <c r="BLM48" s="516"/>
      <c r="BLN48" s="516"/>
      <c r="BLO48" s="516"/>
      <c r="BLP48" s="516"/>
      <c r="BLQ48" s="516"/>
      <c r="BLR48" s="516"/>
      <c r="BLS48" s="516"/>
      <c r="BLT48" s="516"/>
      <c r="BLU48" s="516"/>
      <c r="BLV48" s="516"/>
      <c r="BLW48" s="516"/>
      <c r="BLX48" s="516"/>
      <c r="BLY48" s="516"/>
      <c r="BLZ48" s="516"/>
      <c r="BMA48" s="516"/>
      <c r="BMB48" s="516"/>
      <c r="BMC48" s="516"/>
      <c r="BMD48" s="516"/>
      <c r="BME48" s="516"/>
      <c r="BMF48" s="516"/>
      <c r="BMG48" s="516"/>
      <c r="BMH48" s="516"/>
      <c r="BMI48" s="516"/>
      <c r="BMJ48" s="516"/>
      <c r="BMK48" s="516"/>
      <c r="BML48" s="516"/>
      <c r="BMM48" s="516"/>
      <c r="BMN48" s="516"/>
      <c r="BMO48" s="516"/>
      <c r="BMP48" s="516"/>
      <c r="BMQ48" s="516"/>
      <c r="BMR48" s="516"/>
      <c r="BMS48" s="516"/>
      <c r="BMT48" s="516"/>
      <c r="BMU48" s="516"/>
      <c r="BMV48" s="516"/>
      <c r="BMW48" s="516"/>
      <c r="BMX48" s="516"/>
      <c r="BMY48" s="516"/>
      <c r="BMZ48" s="516"/>
      <c r="BNA48" s="516"/>
      <c r="BNB48" s="516"/>
      <c r="BNC48" s="516"/>
      <c r="BND48" s="516"/>
      <c r="BNE48" s="516"/>
      <c r="BNF48" s="516"/>
      <c r="BNG48" s="516"/>
      <c r="BNH48" s="516"/>
      <c r="BNI48" s="516"/>
      <c r="BNJ48" s="516"/>
      <c r="BNK48" s="516"/>
      <c r="BNL48" s="516"/>
      <c r="BNM48" s="516"/>
      <c r="BNN48" s="516"/>
      <c r="BNO48" s="516"/>
      <c r="BNP48" s="516"/>
      <c r="BNQ48" s="516"/>
      <c r="BNR48" s="516"/>
      <c r="BNS48" s="516"/>
      <c r="BNT48" s="516"/>
      <c r="BNU48" s="516"/>
      <c r="BNV48" s="516"/>
      <c r="BNW48" s="516"/>
      <c r="BNX48" s="516"/>
      <c r="BNY48" s="516"/>
      <c r="BNZ48" s="516"/>
      <c r="BOA48" s="516"/>
      <c r="BOB48" s="516"/>
      <c r="BOC48" s="516"/>
      <c r="BOD48" s="516"/>
      <c r="BOE48" s="516"/>
      <c r="BOF48" s="516"/>
      <c r="BOG48" s="516"/>
      <c r="BOH48" s="516"/>
      <c r="BOI48" s="516"/>
      <c r="BOJ48" s="516"/>
      <c r="BOK48" s="516"/>
      <c r="BOL48" s="516"/>
      <c r="BOM48" s="516"/>
      <c r="BON48" s="516"/>
      <c r="BOO48" s="516"/>
      <c r="BOP48" s="516"/>
      <c r="BOQ48" s="516"/>
      <c r="BOR48" s="516"/>
      <c r="BOS48" s="516"/>
      <c r="BOT48" s="516"/>
      <c r="BOU48" s="516"/>
      <c r="BOV48" s="516"/>
      <c r="BOW48" s="516"/>
      <c r="BOX48" s="516"/>
      <c r="BOY48" s="516"/>
      <c r="BOZ48" s="516"/>
      <c r="BPA48" s="516"/>
      <c r="BPB48" s="516"/>
      <c r="BPC48" s="516"/>
      <c r="BPD48" s="516"/>
      <c r="BPE48" s="516"/>
      <c r="BPF48" s="516"/>
      <c r="BPG48" s="516"/>
      <c r="BPH48" s="516"/>
      <c r="BPI48" s="516"/>
      <c r="BPJ48" s="516"/>
      <c r="BPK48" s="516"/>
      <c r="BPL48" s="516"/>
      <c r="BPM48" s="516"/>
      <c r="BPN48" s="516"/>
      <c r="BPO48" s="516"/>
      <c r="BPP48" s="516"/>
      <c r="BPQ48" s="516"/>
      <c r="BPR48" s="516"/>
      <c r="BPS48" s="516"/>
      <c r="BPT48" s="516"/>
      <c r="BPU48" s="516"/>
      <c r="BPV48" s="516"/>
      <c r="BPW48" s="516"/>
      <c r="BPX48" s="516"/>
      <c r="BPY48" s="516"/>
      <c r="BPZ48" s="516"/>
      <c r="BQA48" s="516"/>
      <c r="BQB48" s="516"/>
      <c r="BQC48" s="516"/>
      <c r="BQD48" s="516"/>
      <c r="BQE48" s="516"/>
      <c r="BQF48" s="516"/>
      <c r="BQG48" s="516"/>
      <c r="BQH48" s="516"/>
      <c r="BQI48" s="516"/>
      <c r="BQJ48" s="516"/>
      <c r="BQK48" s="516"/>
      <c r="BQL48" s="516"/>
      <c r="BQM48" s="516"/>
      <c r="BQN48" s="516"/>
      <c r="BQO48" s="516"/>
      <c r="BQP48" s="516"/>
      <c r="BQQ48" s="516"/>
      <c r="BQR48" s="516"/>
      <c r="BQS48" s="516"/>
      <c r="BQT48" s="516"/>
      <c r="BQU48" s="516"/>
      <c r="BQV48" s="516"/>
      <c r="BQW48" s="516"/>
      <c r="BQX48" s="516"/>
      <c r="BQY48" s="516"/>
      <c r="BQZ48" s="516"/>
      <c r="BRA48" s="516"/>
      <c r="BRB48" s="516"/>
      <c r="BRC48" s="516"/>
      <c r="BRD48" s="516"/>
      <c r="BRE48" s="516"/>
      <c r="BRF48" s="516"/>
      <c r="BRG48" s="516"/>
      <c r="BRH48" s="516"/>
      <c r="BRI48" s="516"/>
      <c r="BRJ48" s="516"/>
      <c r="BRK48" s="516"/>
      <c r="BRL48" s="516"/>
      <c r="BRM48" s="516"/>
      <c r="BRN48" s="516"/>
      <c r="BRO48" s="516"/>
      <c r="BRP48" s="516"/>
      <c r="BRQ48" s="516"/>
      <c r="BRR48" s="516"/>
      <c r="BRS48" s="516"/>
      <c r="BRT48" s="516"/>
      <c r="BRU48" s="516"/>
      <c r="BRV48" s="516"/>
      <c r="BRW48" s="516"/>
      <c r="BRX48" s="516"/>
      <c r="BRY48" s="516"/>
      <c r="BRZ48" s="516"/>
      <c r="BSA48" s="516"/>
      <c r="BSB48" s="516"/>
      <c r="BSC48" s="516"/>
      <c r="BSD48" s="516"/>
      <c r="BSE48" s="516"/>
      <c r="BSF48" s="516"/>
      <c r="BSG48" s="516"/>
      <c r="BSH48" s="516"/>
      <c r="BSI48" s="516"/>
      <c r="BSJ48" s="516"/>
      <c r="BSK48" s="516"/>
      <c r="BSL48" s="516"/>
      <c r="BSM48" s="516"/>
      <c r="BSN48" s="516"/>
      <c r="BSO48" s="516"/>
      <c r="BSP48" s="516"/>
      <c r="BSQ48" s="516"/>
      <c r="BSR48" s="516"/>
      <c r="BSS48" s="516"/>
      <c r="BST48" s="516"/>
      <c r="BSU48" s="516"/>
      <c r="BSV48" s="516"/>
      <c r="BSW48" s="516"/>
      <c r="BSX48" s="516"/>
      <c r="BSY48" s="516"/>
      <c r="BSZ48" s="516"/>
      <c r="BTA48" s="516"/>
      <c r="BTB48" s="516"/>
      <c r="BTC48" s="516"/>
      <c r="BTD48" s="516"/>
      <c r="BTE48" s="516"/>
      <c r="BTF48" s="516"/>
      <c r="BTG48" s="516"/>
      <c r="BTH48" s="516"/>
      <c r="BTI48" s="516"/>
      <c r="BTJ48" s="516"/>
      <c r="BTK48" s="516"/>
      <c r="BTL48" s="516"/>
      <c r="BTM48" s="516"/>
      <c r="BTN48" s="516"/>
      <c r="BTO48" s="516"/>
      <c r="BTP48" s="516"/>
      <c r="BTQ48" s="516"/>
      <c r="BTR48" s="516"/>
      <c r="BTS48" s="516"/>
      <c r="BTT48" s="516"/>
      <c r="BTU48" s="516"/>
      <c r="BTV48" s="516"/>
      <c r="BTW48" s="516"/>
      <c r="BTX48" s="516"/>
      <c r="BTY48" s="516"/>
      <c r="BTZ48" s="516"/>
      <c r="BUA48" s="516"/>
      <c r="BUB48" s="516"/>
      <c r="BUC48" s="516"/>
      <c r="BUD48" s="516"/>
      <c r="BUE48" s="516"/>
      <c r="BUF48" s="516"/>
      <c r="BUG48" s="516"/>
      <c r="BUH48" s="516"/>
      <c r="BUI48" s="516"/>
      <c r="BUJ48" s="516"/>
      <c r="BUK48" s="516"/>
      <c r="BUL48" s="516"/>
      <c r="BUM48" s="516"/>
      <c r="BUN48" s="516"/>
      <c r="BUO48" s="516"/>
      <c r="BUP48" s="516"/>
      <c r="BUQ48" s="516"/>
      <c r="BUR48" s="516"/>
      <c r="BUS48" s="516"/>
      <c r="BUT48" s="516"/>
      <c r="BUU48" s="516"/>
      <c r="BUV48" s="516"/>
      <c r="BUW48" s="516"/>
      <c r="BUX48" s="516"/>
      <c r="BUY48" s="516"/>
      <c r="BUZ48" s="516"/>
      <c r="BVA48" s="516"/>
      <c r="BVB48" s="516"/>
      <c r="BVC48" s="516"/>
      <c r="BVD48" s="516"/>
      <c r="BVE48" s="516"/>
      <c r="BVF48" s="516"/>
      <c r="BVG48" s="516"/>
      <c r="BVH48" s="516"/>
      <c r="BVI48" s="516"/>
      <c r="BVJ48" s="516"/>
      <c r="BVK48" s="516"/>
      <c r="BVL48" s="516"/>
      <c r="BVM48" s="516"/>
      <c r="BVN48" s="516"/>
      <c r="BVO48" s="516"/>
      <c r="BVP48" s="516"/>
      <c r="BVQ48" s="516"/>
      <c r="BVR48" s="516"/>
      <c r="BVS48" s="516"/>
      <c r="BVT48" s="516"/>
      <c r="BVU48" s="516"/>
      <c r="BVV48" s="516"/>
      <c r="BVW48" s="516"/>
      <c r="BVX48" s="516"/>
      <c r="BVY48" s="516"/>
      <c r="BVZ48" s="516"/>
      <c r="BWA48" s="516"/>
      <c r="BWB48" s="516"/>
      <c r="BWC48" s="516"/>
      <c r="BWD48" s="516"/>
      <c r="BWE48" s="516"/>
      <c r="BWF48" s="516"/>
      <c r="BWG48" s="516"/>
      <c r="BWH48" s="516"/>
      <c r="BWI48" s="516"/>
      <c r="BWJ48" s="516"/>
      <c r="BWK48" s="516"/>
      <c r="BWL48" s="516"/>
      <c r="BWM48" s="516"/>
      <c r="BWN48" s="516"/>
      <c r="BWO48" s="516"/>
      <c r="BWP48" s="516"/>
      <c r="BWQ48" s="516"/>
      <c r="BWR48" s="516"/>
      <c r="BWS48" s="516"/>
      <c r="BWT48" s="516"/>
      <c r="BWU48" s="516"/>
      <c r="BWV48" s="516"/>
      <c r="BWW48" s="516"/>
      <c r="BWX48" s="516"/>
      <c r="BWY48" s="516"/>
      <c r="BWZ48" s="516"/>
      <c r="BXA48" s="516"/>
      <c r="BXB48" s="516"/>
      <c r="BXC48" s="516"/>
      <c r="BXD48" s="516"/>
      <c r="BXE48" s="516"/>
      <c r="BXF48" s="516"/>
      <c r="BXG48" s="516"/>
      <c r="BXH48" s="516"/>
      <c r="BXI48" s="516"/>
      <c r="BXJ48" s="516"/>
      <c r="BXK48" s="516"/>
      <c r="BXL48" s="516"/>
      <c r="BXM48" s="516"/>
      <c r="BXN48" s="516"/>
      <c r="BXO48" s="516"/>
      <c r="BXP48" s="516"/>
      <c r="BXQ48" s="516"/>
      <c r="BXR48" s="516"/>
      <c r="BXS48" s="516"/>
      <c r="BXT48" s="516"/>
      <c r="BXU48" s="516"/>
      <c r="BXV48" s="516"/>
      <c r="BXW48" s="516"/>
      <c r="BXX48" s="516"/>
      <c r="BXY48" s="516"/>
      <c r="BXZ48" s="516"/>
      <c r="BYA48" s="516"/>
      <c r="BYB48" s="516"/>
      <c r="BYC48" s="516"/>
      <c r="BYD48" s="516"/>
      <c r="BYE48" s="516"/>
      <c r="BYF48" s="516"/>
      <c r="BYG48" s="516"/>
      <c r="BYH48" s="516"/>
      <c r="BYI48" s="516"/>
      <c r="BYJ48" s="516"/>
      <c r="BYK48" s="516"/>
      <c r="BYL48" s="516"/>
      <c r="BYM48" s="516"/>
      <c r="BYN48" s="516"/>
      <c r="BYO48" s="516"/>
      <c r="BYP48" s="516"/>
      <c r="BYQ48" s="516"/>
      <c r="BYR48" s="516"/>
      <c r="BYS48" s="516"/>
      <c r="BYT48" s="516"/>
      <c r="BYU48" s="516"/>
      <c r="BYV48" s="516"/>
      <c r="BYW48" s="516"/>
      <c r="BYX48" s="516"/>
      <c r="BYY48" s="516"/>
      <c r="BYZ48" s="516"/>
      <c r="BZA48" s="516"/>
      <c r="BZB48" s="516"/>
      <c r="BZC48" s="516"/>
      <c r="BZD48" s="516"/>
      <c r="BZE48" s="516"/>
      <c r="BZF48" s="516"/>
      <c r="BZG48" s="516"/>
      <c r="BZH48" s="516"/>
      <c r="BZI48" s="516"/>
      <c r="BZJ48" s="516"/>
      <c r="BZK48" s="516"/>
      <c r="BZL48" s="516"/>
      <c r="BZM48" s="516"/>
      <c r="BZN48" s="516"/>
      <c r="BZO48" s="516"/>
      <c r="BZP48" s="516"/>
      <c r="BZQ48" s="516"/>
      <c r="BZR48" s="516"/>
      <c r="BZS48" s="516"/>
      <c r="BZT48" s="516"/>
      <c r="BZU48" s="516"/>
      <c r="BZV48" s="516"/>
      <c r="BZW48" s="516"/>
      <c r="BZX48" s="516"/>
      <c r="BZY48" s="516"/>
      <c r="BZZ48" s="516"/>
      <c r="CAA48" s="516"/>
      <c r="CAB48" s="516"/>
      <c r="CAC48" s="516"/>
      <c r="CAD48" s="516"/>
      <c r="CAE48" s="516"/>
      <c r="CAF48" s="516"/>
      <c r="CAG48" s="516"/>
      <c r="CAH48" s="516"/>
      <c r="CAI48" s="516"/>
      <c r="CAJ48" s="516"/>
      <c r="CAK48" s="516"/>
      <c r="CAL48" s="516"/>
      <c r="CAM48" s="516"/>
      <c r="CAN48" s="516"/>
      <c r="CAO48" s="516"/>
      <c r="CAP48" s="516"/>
      <c r="CAQ48" s="516"/>
      <c r="CAR48" s="516"/>
      <c r="CAS48" s="516"/>
      <c r="CAT48" s="516"/>
      <c r="CAU48" s="516"/>
      <c r="CAV48" s="516"/>
      <c r="CAW48" s="516"/>
      <c r="CAX48" s="516"/>
      <c r="CAY48" s="516"/>
      <c r="CAZ48" s="516"/>
      <c r="CBA48" s="516"/>
      <c r="CBB48" s="516"/>
      <c r="CBC48" s="516"/>
      <c r="CBD48" s="516"/>
      <c r="CBE48" s="516"/>
      <c r="CBF48" s="516"/>
      <c r="CBG48" s="516"/>
      <c r="CBH48" s="516"/>
      <c r="CBI48" s="516"/>
      <c r="CBJ48" s="516"/>
      <c r="CBK48" s="516"/>
      <c r="CBL48" s="516"/>
      <c r="CBM48" s="516"/>
      <c r="CBN48" s="516"/>
      <c r="CBO48" s="516"/>
      <c r="CBP48" s="516"/>
      <c r="CBQ48" s="516"/>
      <c r="CBR48" s="516"/>
      <c r="CBS48" s="516"/>
      <c r="CBT48" s="516"/>
      <c r="CBU48" s="516"/>
      <c r="CBV48" s="516"/>
      <c r="CBW48" s="516"/>
      <c r="CBX48" s="516"/>
      <c r="CBY48" s="516"/>
      <c r="CBZ48" s="516"/>
      <c r="CCA48" s="516"/>
      <c r="CCB48" s="516"/>
      <c r="CCC48" s="516"/>
      <c r="CCD48" s="516"/>
      <c r="CCE48" s="516"/>
      <c r="CCF48" s="516"/>
      <c r="CCG48" s="516"/>
      <c r="CCH48" s="516"/>
      <c r="CCI48" s="516"/>
      <c r="CCJ48" s="516"/>
      <c r="CCK48" s="516"/>
      <c r="CCL48" s="516"/>
      <c r="CCM48" s="516"/>
      <c r="CCN48" s="516"/>
      <c r="CCO48" s="516"/>
      <c r="CCP48" s="516"/>
      <c r="CCQ48" s="516"/>
      <c r="CCR48" s="516"/>
      <c r="CCS48" s="516"/>
      <c r="CCT48" s="516"/>
      <c r="CCU48" s="516"/>
      <c r="CCV48" s="516"/>
      <c r="CCW48" s="516"/>
      <c r="CCX48" s="516"/>
      <c r="CCY48" s="516"/>
      <c r="CCZ48" s="516"/>
      <c r="CDA48" s="516"/>
      <c r="CDB48" s="516"/>
      <c r="CDC48" s="516"/>
      <c r="CDD48" s="516"/>
      <c r="CDE48" s="516"/>
      <c r="CDF48" s="516"/>
      <c r="CDG48" s="516"/>
      <c r="CDH48" s="516"/>
      <c r="CDI48" s="516"/>
      <c r="CDJ48" s="516"/>
      <c r="CDK48" s="516"/>
      <c r="CDL48" s="516"/>
      <c r="CDM48" s="516"/>
      <c r="CDN48" s="516"/>
      <c r="CDO48" s="516"/>
      <c r="CDP48" s="516"/>
      <c r="CDQ48" s="516"/>
      <c r="CDR48" s="516"/>
      <c r="CDS48" s="516"/>
      <c r="CDT48" s="516"/>
      <c r="CDU48" s="516"/>
      <c r="CDV48" s="516"/>
      <c r="CDW48" s="516"/>
      <c r="CDX48" s="516"/>
      <c r="CDY48" s="516"/>
      <c r="CDZ48" s="516"/>
      <c r="CEA48" s="516"/>
      <c r="CEB48" s="516"/>
      <c r="CEC48" s="516"/>
      <c r="CED48" s="516"/>
      <c r="CEE48" s="516"/>
      <c r="CEF48" s="516"/>
      <c r="CEG48" s="516"/>
      <c r="CEH48" s="516"/>
      <c r="CEI48" s="516"/>
      <c r="CEJ48" s="516"/>
      <c r="CEK48" s="516"/>
      <c r="CEL48" s="516"/>
      <c r="CEM48" s="516"/>
      <c r="CEN48" s="516"/>
      <c r="CEO48" s="516"/>
      <c r="CEP48" s="516"/>
      <c r="CEQ48" s="516"/>
      <c r="CER48" s="516"/>
      <c r="CES48" s="516"/>
      <c r="CET48" s="516"/>
      <c r="CEU48" s="516"/>
      <c r="CEV48" s="516"/>
      <c r="CEW48" s="516"/>
      <c r="CEX48" s="516"/>
      <c r="CEY48" s="516"/>
      <c r="CEZ48" s="516"/>
      <c r="CFA48" s="516"/>
      <c r="CFB48" s="516"/>
      <c r="CFC48" s="516"/>
      <c r="CFD48" s="516"/>
      <c r="CFE48" s="516"/>
      <c r="CFF48" s="516"/>
      <c r="CFG48" s="516"/>
      <c r="CFH48" s="516"/>
      <c r="CFI48" s="516"/>
      <c r="CFJ48" s="516"/>
      <c r="CFK48" s="516"/>
      <c r="CFL48" s="516"/>
      <c r="CFM48" s="516"/>
      <c r="CFN48" s="516"/>
      <c r="CFO48" s="516"/>
      <c r="CFP48" s="516"/>
      <c r="CFQ48" s="516"/>
      <c r="CFR48" s="516"/>
      <c r="CFS48" s="516"/>
      <c r="CFT48" s="516"/>
      <c r="CFU48" s="516"/>
      <c r="CFV48" s="516"/>
      <c r="CFW48" s="516"/>
      <c r="CFX48" s="516"/>
      <c r="CFY48" s="516"/>
      <c r="CFZ48" s="516"/>
      <c r="CGA48" s="516"/>
      <c r="CGB48" s="516"/>
      <c r="CGC48" s="516"/>
      <c r="CGD48" s="516"/>
      <c r="CGE48" s="516"/>
      <c r="CGF48" s="516"/>
      <c r="CGG48" s="516"/>
      <c r="CGH48" s="516"/>
      <c r="CGI48" s="516"/>
      <c r="CGJ48" s="516"/>
      <c r="CGK48" s="516"/>
      <c r="CGL48" s="516"/>
      <c r="CGM48" s="516"/>
      <c r="CGN48" s="516"/>
      <c r="CGO48" s="516"/>
      <c r="CGP48" s="516"/>
      <c r="CGQ48" s="516"/>
      <c r="CGR48" s="516"/>
      <c r="CGS48" s="516"/>
      <c r="CGT48" s="516"/>
      <c r="CGU48" s="516"/>
      <c r="CGV48" s="516"/>
      <c r="CGW48" s="516"/>
      <c r="CGX48" s="516"/>
      <c r="CGY48" s="516"/>
      <c r="CGZ48" s="516"/>
      <c r="CHA48" s="516"/>
      <c r="CHB48" s="516"/>
      <c r="CHC48" s="516"/>
      <c r="CHD48" s="516"/>
      <c r="CHE48" s="516"/>
      <c r="CHF48" s="516"/>
      <c r="CHG48" s="516"/>
      <c r="CHH48" s="516"/>
      <c r="CHI48" s="516"/>
      <c r="CHJ48" s="516"/>
      <c r="CHK48" s="516"/>
      <c r="CHL48" s="516"/>
      <c r="CHM48" s="516"/>
      <c r="CHN48" s="516"/>
      <c r="CHO48" s="516"/>
      <c r="CHP48" s="516"/>
      <c r="CHQ48" s="516"/>
      <c r="CHR48" s="516"/>
      <c r="CHS48" s="516"/>
      <c r="CHT48" s="516"/>
      <c r="CHU48" s="516"/>
      <c r="CHV48" s="516"/>
      <c r="CHW48" s="516"/>
      <c r="CHX48" s="516"/>
      <c r="CHY48" s="516"/>
      <c r="CHZ48" s="516"/>
      <c r="CIA48" s="516"/>
      <c r="CIB48" s="516"/>
      <c r="CIC48" s="516"/>
      <c r="CID48" s="516"/>
      <c r="CIE48" s="516"/>
      <c r="CIF48" s="516"/>
      <c r="CIG48" s="516"/>
      <c r="CIH48" s="516"/>
      <c r="CII48" s="516"/>
      <c r="CIJ48" s="516"/>
      <c r="CIK48" s="516"/>
      <c r="CIL48" s="516"/>
      <c r="CIM48" s="516"/>
      <c r="CIN48" s="516"/>
      <c r="CIO48" s="516"/>
      <c r="CIP48" s="516"/>
      <c r="CIQ48" s="516"/>
      <c r="CIR48" s="516"/>
      <c r="CIS48" s="516"/>
      <c r="CIT48" s="516"/>
      <c r="CIU48" s="516"/>
      <c r="CIV48" s="516"/>
      <c r="CIW48" s="516"/>
      <c r="CIX48" s="516"/>
      <c r="CIY48" s="516"/>
      <c r="CIZ48" s="516"/>
      <c r="CJA48" s="516"/>
      <c r="CJB48" s="516"/>
      <c r="CJC48" s="516"/>
      <c r="CJD48" s="516"/>
      <c r="CJE48" s="516"/>
      <c r="CJF48" s="516"/>
      <c r="CJG48" s="516"/>
      <c r="CJH48" s="516"/>
      <c r="CJI48" s="516"/>
      <c r="CJJ48" s="516"/>
      <c r="CJK48" s="516"/>
      <c r="CJL48" s="516"/>
      <c r="CJM48" s="516"/>
      <c r="CJN48" s="516"/>
      <c r="CJO48" s="516"/>
      <c r="CJP48" s="516"/>
      <c r="CJQ48" s="516"/>
      <c r="CJR48" s="516"/>
      <c r="CJS48" s="516"/>
      <c r="CJT48" s="516"/>
      <c r="CJU48" s="516"/>
      <c r="CJV48" s="516"/>
      <c r="CJW48" s="516"/>
      <c r="CJX48" s="516"/>
      <c r="CJY48" s="516"/>
      <c r="CJZ48" s="516"/>
      <c r="CKA48" s="516"/>
      <c r="CKB48" s="516"/>
      <c r="CKC48" s="516"/>
      <c r="CKD48" s="516"/>
      <c r="CKE48" s="516"/>
      <c r="CKF48" s="516"/>
      <c r="CKG48" s="516"/>
      <c r="CKH48" s="516"/>
      <c r="CKI48" s="516"/>
      <c r="CKJ48" s="516"/>
      <c r="CKK48" s="516"/>
      <c r="CKL48" s="516"/>
      <c r="CKM48" s="516"/>
      <c r="CKN48" s="516"/>
      <c r="CKO48" s="516"/>
      <c r="CKP48" s="516"/>
      <c r="CKQ48" s="516"/>
      <c r="CKR48" s="516"/>
      <c r="CKS48" s="516"/>
      <c r="CKT48" s="516"/>
      <c r="CKU48" s="516"/>
      <c r="CKV48" s="516"/>
      <c r="CKW48" s="516"/>
      <c r="CKX48" s="516"/>
      <c r="CKY48" s="516"/>
      <c r="CKZ48" s="516"/>
      <c r="CLA48" s="516"/>
      <c r="CLB48" s="516"/>
      <c r="CLC48" s="516"/>
      <c r="CLD48" s="516"/>
      <c r="CLE48" s="516"/>
      <c r="CLF48" s="516"/>
      <c r="CLG48" s="516"/>
      <c r="CLH48" s="516"/>
      <c r="CLI48" s="516"/>
      <c r="CLJ48" s="516"/>
      <c r="CLK48" s="516"/>
      <c r="CLL48" s="516"/>
      <c r="CLM48" s="516"/>
      <c r="CLN48" s="516"/>
      <c r="CLO48" s="516"/>
      <c r="CLP48" s="516"/>
      <c r="CLQ48" s="516"/>
      <c r="CLR48" s="516"/>
      <c r="CLS48" s="516"/>
      <c r="CLT48" s="516"/>
      <c r="CLU48" s="516"/>
      <c r="CLV48" s="516"/>
      <c r="CLW48" s="516"/>
      <c r="CLX48" s="516"/>
      <c r="CLY48" s="516"/>
      <c r="CLZ48" s="516"/>
      <c r="CMA48" s="516"/>
      <c r="CMB48" s="516"/>
      <c r="CMC48" s="516"/>
      <c r="CMD48" s="516"/>
      <c r="CME48" s="516"/>
      <c r="CMF48" s="516"/>
      <c r="CMG48" s="516"/>
      <c r="CMH48" s="516"/>
      <c r="CMI48" s="516"/>
      <c r="CMJ48" s="516"/>
      <c r="CMK48" s="516"/>
      <c r="CML48" s="516"/>
      <c r="CMM48" s="516"/>
      <c r="CMN48" s="516"/>
      <c r="CMO48" s="516"/>
      <c r="CMP48" s="516"/>
      <c r="CMQ48" s="516"/>
      <c r="CMR48" s="516"/>
      <c r="CMS48" s="516"/>
      <c r="CMT48" s="516"/>
      <c r="CMU48" s="516"/>
      <c r="CMV48" s="516"/>
      <c r="CMW48" s="516"/>
      <c r="CMX48" s="516"/>
      <c r="CMY48" s="516"/>
      <c r="CMZ48" s="516"/>
      <c r="CNA48" s="516"/>
      <c r="CNB48" s="516"/>
      <c r="CNC48" s="516"/>
      <c r="CND48" s="516"/>
      <c r="CNE48" s="516"/>
      <c r="CNF48" s="516"/>
      <c r="CNG48" s="516"/>
      <c r="CNH48" s="516"/>
      <c r="CNI48" s="516"/>
      <c r="CNJ48" s="516"/>
      <c r="CNK48" s="516"/>
      <c r="CNL48" s="516"/>
      <c r="CNM48" s="516"/>
      <c r="CNN48" s="516"/>
      <c r="CNO48" s="516"/>
      <c r="CNP48" s="516"/>
      <c r="CNQ48" s="516"/>
      <c r="CNR48" s="516"/>
      <c r="CNS48" s="516"/>
      <c r="CNT48" s="516"/>
      <c r="CNU48" s="516"/>
      <c r="CNV48" s="516"/>
      <c r="CNW48" s="516"/>
      <c r="CNX48" s="516"/>
      <c r="CNY48" s="516"/>
      <c r="CNZ48" s="516"/>
      <c r="COA48" s="516"/>
      <c r="COB48" s="516"/>
      <c r="COC48" s="516"/>
      <c r="COD48" s="516"/>
      <c r="COE48" s="516"/>
      <c r="COF48" s="516"/>
      <c r="COG48" s="516"/>
      <c r="COH48" s="516"/>
      <c r="COI48" s="516"/>
      <c r="COJ48" s="516"/>
      <c r="COK48" s="516"/>
      <c r="COL48" s="516"/>
      <c r="COM48" s="516"/>
      <c r="CON48" s="516"/>
      <c r="COO48" s="516"/>
      <c r="COP48" s="516"/>
      <c r="COQ48" s="516"/>
      <c r="COR48" s="516"/>
      <c r="COS48" s="516"/>
      <c r="COT48" s="516"/>
      <c r="COU48" s="516"/>
      <c r="COV48" s="516"/>
      <c r="COW48" s="516"/>
      <c r="COX48" s="516"/>
      <c r="COY48" s="516"/>
      <c r="COZ48" s="516"/>
      <c r="CPA48" s="516"/>
      <c r="CPB48" s="516"/>
      <c r="CPC48" s="516"/>
      <c r="CPD48" s="516"/>
      <c r="CPE48" s="516"/>
      <c r="CPF48" s="516"/>
      <c r="CPG48" s="516"/>
      <c r="CPH48" s="516"/>
      <c r="CPI48" s="516"/>
      <c r="CPJ48" s="516"/>
      <c r="CPK48" s="516"/>
      <c r="CPL48" s="516"/>
      <c r="CPM48" s="516"/>
      <c r="CPN48" s="516"/>
      <c r="CPO48" s="516"/>
      <c r="CPP48" s="516"/>
      <c r="CPQ48" s="516"/>
      <c r="CPR48" s="516"/>
      <c r="CPS48" s="516"/>
      <c r="CPT48" s="516"/>
      <c r="CPU48" s="516"/>
      <c r="CPV48" s="516"/>
      <c r="CPW48" s="516"/>
      <c r="CPX48" s="516"/>
      <c r="CPY48" s="516"/>
      <c r="CPZ48" s="516"/>
      <c r="CQA48" s="516"/>
      <c r="CQB48" s="516"/>
      <c r="CQC48" s="516"/>
      <c r="CQD48" s="516"/>
      <c r="CQE48" s="516"/>
      <c r="CQF48" s="516"/>
      <c r="CQG48" s="516"/>
      <c r="CQH48" s="516"/>
      <c r="CQI48" s="516"/>
      <c r="CQJ48" s="516"/>
      <c r="CQK48" s="516"/>
      <c r="CQL48" s="516"/>
      <c r="CQM48" s="516"/>
      <c r="CQN48" s="516"/>
      <c r="CQO48" s="516"/>
      <c r="CQP48" s="516"/>
      <c r="CQQ48" s="516"/>
      <c r="CQR48" s="516"/>
      <c r="CQS48" s="516"/>
      <c r="CQT48" s="516"/>
      <c r="CQU48" s="516"/>
      <c r="CQV48" s="516"/>
      <c r="CQW48" s="516"/>
      <c r="CQX48" s="516"/>
      <c r="CQY48" s="516"/>
      <c r="CQZ48" s="516"/>
      <c r="CRA48" s="516"/>
      <c r="CRB48" s="516"/>
      <c r="CRC48" s="516"/>
      <c r="CRD48" s="516"/>
      <c r="CRE48" s="516"/>
      <c r="CRF48" s="516"/>
      <c r="CRG48" s="516"/>
      <c r="CRH48" s="516"/>
      <c r="CRI48" s="516"/>
      <c r="CRJ48" s="516"/>
      <c r="CRK48" s="516"/>
      <c r="CRL48" s="516"/>
      <c r="CRM48" s="516"/>
      <c r="CRN48" s="516"/>
      <c r="CRO48" s="516"/>
      <c r="CRP48" s="516"/>
      <c r="CRQ48" s="516"/>
      <c r="CRR48" s="516"/>
      <c r="CRS48" s="516"/>
      <c r="CRT48" s="516"/>
      <c r="CRU48" s="516"/>
      <c r="CRV48" s="516"/>
      <c r="CRW48" s="516"/>
      <c r="CRX48" s="516"/>
      <c r="CRY48" s="516"/>
      <c r="CRZ48" s="516"/>
      <c r="CSA48" s="516"/>
      <c r="CSB48" s="516"/>
      <c r="CSC48" s="516"/>
      <c r="CSD48" s="516"/>
      <c r="CSE48" s="516"/>
      <c r="CSF48" s="516"/>
      <c r="CSG48" s="516"/>
      <c r="CSH48" s="516"/>
      <c r="CSI48" s="516"/>
      <c r="CSJ48" s="516"/>
      <c r="CSK48" s="516"/>
      <c r="CSL48" s="516"/>
      <c r="CSM48" s="516"/>
      <c r="CSN48" s="516"/>
      <c r="CSO48" s="516"/>
      <c r="CSP48" s="516"/>
      <c r="CSQ48" s="516"/>
      <c r="CSR48" s="516"/>
      <c r="CSS48" s="516"/>
      <c r="CST48" s="516"/>
      <c r="CSU48" s="516"/>
      <c r="CSV48" s="516"/>
      <c r="CSW48" s="516"/>
      <c r="CSX48" s="516"/>
      <c r="CSY48" s="516"/>
      <c r="CSZ48" s="516"/>
      <c r="CTA48" s="516"/>
      <c r="CTB48" s="516"/>
      <c r="CTC48" s="516"/>
      <c r="CTD48" s="516"/>
      <c r="CTE48" s="516"/>
      <c r="CTF48" s="516"/>
      <c r="CTG48" s="516"/>
      <c r="CTH48" s="516"/>
      <c r="CTI48" s="516"/>
      <c r="CTJ48" s="516"/>
      <c r="CTK48" s="516"/>
      <c r="CTL48" s="516"/>
      <c r="CTM48" s="516"/>
      <c r="CTN48" s="516"/>
      <c r="CTO48" s="516"/>
      <c r="CTP48" s="516"/>
      <c r="CTQ48" s="516"/>
      <c r="CTR48" s="516"/>
      <c r="CTS48" s="516"/>
      <c r="CTT48" s="516"/>
      <c r="CTU48" s="516"/>
      <c r="CTV48" s="516"/>
      <c r="CTW48" s="516"/>
      <c r="CTX48" s="516"/>
      <c r="CTY48" s="516"/>
      <c r="CTZ48" s="516"/>
      <c r="CUA48" s="516"/>
      <c r="CUB48" s="516"/>
      <c r="CUC48" s="516"/>
      <c r="CUD48" s="516"/>
      <c r="CUE48" s="516"/>
      <c r="CUF48" s="516"/>
      <c r="CUG48" s="516"/>
      <c r="CUH48" s="516"/>
      <c r="CUI48" s="516"/>
      <c r="CUJ48" s="516"/>
      <c r="CUK48" s="516"/>
      <c r="CUL48" s="516"/>
      <c r="CUM48" s="516"/>
      <c r="CUN48" s="516"/>
      <c r="CUO48" s="516"/>
      <c r="CUP48" s="516"/>
      <c r="CUQ48" s="516"/>
      <c r="CUR48" s="516"/>
      <c r="CUS48" s="516"/>
      <c r="CUT48" s="516"/>
      <c r="CUU48" s="516"/>
      <c r="CUV48" s="516"/>
      <c r="CUW48" s="516"/>
      <c r="CUX48" s="516"/>
      <c r="CUY48" s="516"/>
      <c r="CUZ48" s="516"/>
      <c r="CVA48" s="516"/>
      <c r="CVB48" s="516"/>
      <c r="CVC48" s="516"/>
      <c r="CVD48" s="516"/>
      <c r="CVE48" s="516"/>
      <c r="CVF48" s="516"/>
      <c r="CVG48" s="516"/>
      <c r="CVH48" s="516"/>
      <c r="CVI48" s="516"/>
      <c r="CVJ48" s="516"/>
      <c r="CVK48" s="516"/>
      <c r="CVL48" s="516"/>
      <c r="CVM48" s="516"/>
      <c r="CVN48" s="516"/>
      <c r="CVO48" s="516"/>
      <c r="CVP48" s="516"/>
      <c r="CVQ48" s="516"/>
      <c r="CVR48" s="516"/>
      <c r="CVS48" s="516"/>
      <c r="CVT48" s="516"/>
      <c r="CVU48" s="516"/>
      <c r="CVV48" s="516"/>
      <c r="CVW48" s="516"/>
      <c r="CVX48" s="516"/>
      <c r="CVY48" s="516"/>
      <c r="CVZ48" s="516"/>
      <c r="CWA48" s="516"/>
      <c r="CWB48" s="516"/>
      <c r="CWC48" s="516"/>
      <c r="CWD48" s="516"/>
      <c r="CWE48" s="516"/>
      <c r="CWF48" s="516"/>
      <c r="CWG48" s="516"/>
      <c r="CWH48" s="516"/>
      <c r="CWI48" s="516"/>
      <c r="CWJ48" s="516"/>
      <c r="CWK48" s="516"/>
      <c r="CWL48" s="516"/>
      <c r="CWM48" s="516"/>
      <c r="CWN48" s="516"/>
      <c r="CWO48" s="516"/>
      <c r="CWP48" s="516"/>
      <c r="CWQ48" s="516"/>
      <c r="CWR48" s="516"/>
      <c r="CWS48" s="516"/>
      <c r="CWT48" s="516"/>
      <c r="CWU48" s="516"/>
      <c r="CWV48" s="516"/>
      <c r="CWW48" s="516"/>
      <c r="CWX48" s="516"/>
      <c r="CWY48" s="516"/>
      <c r="CWZ48" s="516"/>
      <c r="CXA48" s="516"/>
      <c r="CXB48" s="516"/>
      <c r="CXC48" s="516"/>
      <c r="CXD48" s="516"/>
      <c r="CXE48" s="516"/>
      <c r="CXF48" s="516"/>
      <c r="CXG48" s="516"/>
      <c r="CXH48" s="516"/>
      <c r="CXI48" s="516"/>
      <c r="CXJ48" s="516"/>
      <c r="CXK48" s="516"/>
      <c r="CXL48" s="516"/>
      <c r="CXM48" s="516"/>
      <c r="CXN48" s="516"/>
      <c r="CXO48" s="516"/>
      <c r="CXP48" s="516"/>
      <c r="CXQ48" s="516"/>
      <c r="CXR48" s="516"/>
      <c r="CXS48" s="516"/>
      <c r="CXT48" s="516"/>
      <c r="CXU48" s="516"/>
      <c r="CXV48" s="516"/>
      <c r="CXW48" s="516"/>
      <c r="CXX48" s="516"/>
      <c r="CXY48" s="516"/>
      <c r="CXZ48" s="516"/>
      <c r="CYA48" s="516"/>
      <c r="CYB48" s="516"/>
      <c r="CYC48" s="516"/>
      <c r="CYD48" s="516"/>
      <c r="CYE48" s="516"/>
      <c r="CYF48" s="516"/>
      <c r="CYG48" s="516"/>
      <c r="CYH48" s="516"/>
      <c r="CYI48" s="516"/>
      <c r="CYJ48" s="516"/>
      <c r="CYK48" s="516"/>
      <c r="CYL48" s="516"/>
      <c r="CYM48" s="516"/>
      <c r="CYN48" s="516"/>
      <c r="CYO48" s="516"/>
      <c r="CYP48" s="516"/>
      <c r="CYQ48" s="516"/>
      <c r="CYR48" s="516"/>
      <c r="CYS48" s="516"/>
      <c r="CYT48" s="516"/>
      <c r="CYU48" s="516"/>
      <c r="CYV48" s="516"/>
      <c r="CYW48" s="516"/>
      <c r="CYX48" s="516"/>
      <c r="CYY48" s="516"/>
      <c r="CYZ48" s="516"/>
      <c r="CZA48" s="516"/>
      <c r="CZB48" s="516"/>
      <c r="CZC48" s="516"/>
      <c r="CZD48" s="516"/>
      <c r="CZE48" s="516"/>
      <c r="CZF48" s="516"/>
      <c r="CZG48" s="516"/>
      <c r="CZH48" s="516"/>
      <c r="CZI48" s="516"/>
      <c r="CZJ48" s="516"/>
      <c r="CZK48" s="516"/>
      <c r="CZL48" s="516"/>
      <c r="CZM48" s="516"/>
      <c r="CZN48" s="516"/>
      <c r="CZO48" s="516"/>
      <c r="CZP48" s="516"/>
      <c r="CZQ48" s="516"/>
      <c r="CZR48" s="516"/>
      <c r="CZS48" s="516"/>
      <c r="CZT48" s="516"/>
      <c r="CZU48" s="516"/>
      <c r="CZV48" s="516"/>
      <c r="CZW48" s="516"/>
      <c r="CZX48" s="516"/>
      <c r="CZY48" s="516"/>
      <c r="CZZ48" s="516"/>
      <c r="DAA48" s="516"/>
      <c r="DAB48" s="516"/>
      <c r="DAC48" s="516"/>
      <c r="DAD48" s="516"/>
      <c r="DAE48" s="516"/>
      <c r="DAF48" s="516"/>
      <c r="DAG48" s="516"/>
      <c r="DAH48" s="516"/>
      <c r="DAI48" s="516"/>
      <c r="DAJ48" s="516"/>
      <c r="DAK48" s="516"/>
      <c r="DAL48" s="516"/>
      <c r="DAM48" s="516"/>
      <c r="DAN48" s="516"/>
      <c r="DAO48" s="516"/>
      <c r="DAP48" s="516"/>
      <c r="DAQ48" s="516"/>
      <c r="DAR48" s="516"/>
      <c r="DAS48" s="516"/>
      <c r="DAT48" s="516"/>
      <c r="DAU48" s="516"/>
      <c r="DAV48" s="516"/>
      <c r="DAW48" s="516"/>
      <c r="DAX48" s="516"/>
      <c r="DAY48" s="516"/>
      <c r="DAZ48" s="516"/>
      <c r="DBA48" s="516"/>
      <c r="DBB48" s="516"/>
      <c r="DBC48" s="516"/>
      <c r="DBD48" s="516"/>
      <c r="DBE48" s="516"/>
      <c r="DBF48" s="516"/>
      <c r="DBG48" s="516"/>
      <c r="DBH48" s="516"/>
      <c r="DBI48" s="516"/>
      <c r="DBJ48" s="516"/>
      <c r="DBK48" s="516"/>
      <c r="DBL48" s="516"/>
      <c r="DBM48" s="516"/>
      <c r="DBN48" s="516"/>
      <c r="DBO48" s="516"/>
      <c r="DBP48" s="516"/>
      <c r="DBQ48" s="516"/>
      <c r="DBR48" s="516"/>
      <c r="DBS48" s="516"/>
      <c r="DBT48" s="516"/>
      <c r="DBU48" s="516"/>
      <c r="DBV48" s="516"/>
      <c r="DBW48" s="516"/>
      <c r="DBX48" s="516"/>
      <c r="DBY48" s="516"/>
      <c r="DBZ48" s="516"/>
      <c r="DCA48" s="516"/>
      <c r="DCB48" s="516"/>
      <c r="DCC48" s="516"/>
      <c r="DCD48" s="516"/>
      <c r="DCE48" s="516"/>
      <c r="DCF48" s="516"/>
      <c r="DCG48" s="516"/>
      <c r="DCH48" s="516"/>
      <c r="DCI48" s="516"/>
      <c r="DCJ48" s="516"/>
      <c r="DCK48" s="516"/>
      <c r="DCL48" s="516"/>
      <c r="DCM48" s="516"/>
      <c r="DCN48" s="516"/>
      <c r="DCO48" s="516"/>
      <c r="DCP48" s="516"/>
      <c r="DCQ48" s="516"/>
      <c r="DCR48" s="516"/>
      <c r="DCS48" s="516"/>
      <c r="DCT48" s="516"/>
      <c r="DCU48" s="516"/>
      <c r="DCV48" s="516"/>
      <c r="DCW48" s="516"/>
      <c r="DCX48" s="516"/>
      <c r="DCY48" s="516"/>
      <c r="DCZ48" s="516"/>
      <c r="DDA48" s="516"/>
      <c r="DDB48" s="516"/>
      <c r="DDC48" s="516"/>
      <c r="DDD48" s="516"/>
      <c r="DDE48" s="516"/>
      <c r="DDF48" s="516"/>
      <c r="DDG48" s="516"/>
      <c r="DDH48" s="516"/>
      <c r="DDI48" s="516"/>
      <c r="DDJ48" s="516"/>
      <c r="DDK48" s="516"/>
      <c r="DDL48" s="516"/>
      <c r="DDM48" s="516"/>
      <c r="DDN48" s="516"/>
      <c r="DDO48" s="516"/>
      <c r="DDP48" s="516"/>
      <c r="DDQ48" s="516"/>
      <c r="DDR48" s="516"/>
      <c r="DDS48" s="516"/>
      <c r="DDT48" s="516"/>
      <c r="DDU48" s="516"/>
      <c r="DDV48" s="516"/>
      <c r="DDW48" s="516"/>
      <c r="DDX48" s="516"/>
      <c r="DDY48" s="516"/>
      <c r="DDZ48" s="516"/>
      <c r="DEA48" s="516"/>
      <c r="DEB48" s="516"/>
      <c r="DEC48" s="516"/>
      <c r="DED48" s="516"/>
      <c r="DEE48" s="516"/>
      <c r="DEF48" s="516"/>
      <c r="DEG48" s="516"/>
      <c r="DEH48" s="516"/>
      <c r="DEI48" s="516"/>
      <c r="DEJ48" s="516"/>
      <c r="DEK48" s="516"/>
      <c r="DEL48" s="516"/>
      <c r="DEM48" s="516"/>
      <c r="DEN48" s="516"/>
      <c r="DEO48" s="516"/>
      <c r="DEP48" s="516"/>
      <c r="DEQ48" s="516"/>
      <c r="DER48" s="516"/>
      <c r="DES48" s="516"/>
      <c r="DET48" s="516"/>
      <c r="DEU48" s="516"/>
      <c r="DEV48" s="516"/>
      <c r="DEW48" s="516"/>
      <c r="DEX48" s="516"/>
      <c r="DEY48" s="516"/>
      <c r="DEZ48" s="516"/>
      <c r="DFA48" s="516"/>
      <c r="DFB48" s="516"/>
      <c r="DFC48" s="516"/>
      <c r="DFD48" s="516"/>
      <c r="DFE48" s="516"/>
      <c r="DFF48" s="516"/>
      <c r="DFG48" s="516"/>
      <c r="DFH48" s="516"/>
      <c r="DFI48" s="516"/>
      <c r="DFJ48" s="516"/>
      <c r="DFK48" s="516"/>
      <c r="DFL48" s="516"/>
      <c r="DFM48" s="516"/>
      <c r="DFN48" s="516"/>
      <c r="DFO48" s="516"/>
      <c r="DFP48" s="516"/>
      <c r="DFQ48" s="516"/>
      <c r="DFR48" s="516"/>
      <c r="DFS48" s="516"/>
      <c r="DFT48" s="516"/>
      <c r="DFU48" s="516"/>
      <c r="DFV48" s="516"/>
      <c r="DFW48" s="516"/>
      <c r="DFX48" s="516"/>
      <c r="DFY48" s="516"/>
      <c r="DFZ48" s="516"/>
      <c r="DGA48" s="516"/>
      <c r="DGB48" s="516"/>
      <c r="DGC48" s="516"/>
      <c r="DGD48" s="516"/>
      <c r="DGE48" s="516"/>
      <c r="DGF48" s="516"/>
      <c r="DGG48" s="516"/>
      <c r="DGH48" s="516"/>
      <c r="DGI48" s="516"/>
      <c r="DGJ48" s="516"/>
      <c r="DGK48" s="516"/>
      <c r="DGL48" s="516"/>
      <c r="DGM48" s="516"/>
      <c r="DGN48" s="516"/>
      <c r="DGO48" s="516"/>
      <c r="DGP48" s="516"/>
      <c r="DGQ48" s="516"/>
      <c r="DGR48" s="516"/>
      <c r="DGS48" s="516"/>
      <c r="DGT48" s="516"/>
      <c r="DGU48" s="516"/>
      <c r="DGV48" s="516"/>
      <c r="DGW48" s="516"/>
      <c r="DGX48" s="516"/>
      <c r="DGY48" s="516"/>
      <c r="DGZ48" s="516"/>
      <c r="DHA48" s="516"/>
      <c r="DHB48" s="516"/>
      <c r="DHC48" s="516"/>
      <c r="DHD48" s="516"/>
      <c r="DHE48" s="516"/>
      <c r="DHF48" s="516"/>
      <c r="DHG48" s="516"/>
      <c r="DHH48" s="516"/>
      <c r="DHI48" s="516"/>
      <c r="DHJ48" s="516"/>
      <c r="DHK48" s="516"/>
      <c r="DHL48" s="516"/>
      <c r="DHM48" s="516"/>
      <c r="DHN48" s="516"/>
      <c r="DHO48" s="516"/>
      <c r="DHP48" s="516"/>
      <c r="DHQ48" s="516"/>
      <c r="DHR48" s="516"/>
      <c r="DHS48" s="516"/>
      <c r="DHT48" s="516"/>
      <c r="DHU48" s="516"/>
      <c r="DHV48" s="516"/>
      <c r="DHW48" s="516"/>
      <c r="DHX48" s="516"/>
      <c r="DHY48" s="516"/>
      <c r="DHZ48" s="516"/>
      <c r="DIA48" s="516"/>
      <c r="DIB48" s="516"/>
      <c r="DIC48" s="516"/>
      <c r="DID48" s="516"/>
      <c r="DIE48" s="516"/>
      <c r="DIF48" s="516"/>
      <c r="DIG48" s="516"/>
      <c r="DIH48" s="516"/>
      <c r="DII48" s="516"/>
      <c r="DIJ48" s="516"/>
      <c r="DIK48" s="516"/>
      <c r="DIL48" s="516"/>
      <c r="DIM48" s="516"/>
      <c r="DIN48" s="516"/>
      <c r="DIO48" s="516"/>
      <c r="DIP48" s="516"/>
      <c r="DIQ48" s="516"/>
      <c r="DIR48" s="516"/>
      <c r="DIS48" s="516"/>
      <c r="DIT48" s="516"/>
      <c r="DIU48" s="516"/>
      <c r="DIV48" s="516"/>
      <c r="DIW48" s="516"/>
      <c r="DIX48" s="516"/>
      <c r="DIY48" s="516"/>
      <c r="DIZ48" s="516"/>
      <c r="DJA48" s="516"/>
      <c r="DJB48" s="516"/>
      <c r="DJC48" s="516"/>
      <c r="DJD48" s="516"/>
      <c r="DJE48" s="516"/>
      <c r="DJF48" s="516"/>
      <c r="DJG48" s="516"/>
      <c r="DJH48" s="516"/>
      <c r="DJI48" s="516"/>
      <c r="DJJ48" s="516"/>
      <c r="DJK48" s="516"/>
      <c r="DJL48" s="516"/>
      <c r="DJM48" s="516"/>
      <c r="DJN48" s="516"/>
      <c r="DJO48" s="516"/>
      <c r="DJP48" s="516"/>
      <c r="DJQ48" s="516"/>
      <c r="DJR48" s="516"/>
      <c r="DJS48" s="516"/>
      <c r="DJT48" s="516"/>
      <c r="DJU48" s="516"/>
      <c r="DJV48" s="516"/>
      <c r="DJW48" s="516"/>
      <c r="DJX48" s="516"/>
      <c r="DJY48" s="516"/>
      <c r="DJZ48" s="516"/>
      <c r="DKA48" s="516"/>
      <c r="DKB48" s="516"/>
      <c r="DKC48" s="516"/>
      <c r="DKD48" s="516"/>
      <c r="DKE48" s="516"/>
      <c r="DKF48" s="516"/>
      <c r="DKG48" s="516"/>
      <c r="DKH48" s="516"/>
      <c r="DKI48" s="516"/>
      <c r="DKJ48" s="516"/>
      <c r="DKK48" s="516"/>
      <c r="DKL48" s="516"/>
      <c r="DKM48" s="516"/>
      <c r="DKN48" s="516"/>
      <c r="DKO48" s="516"/>
      <c r="DKP48" s="516"/>
      <c r="DKQ48" s="516"/>
      <c r="DKR48" s="516"/>
      <c r="DKS48" s="516"/>
      <c r="DKT48" s="516"/>
      <c r="DKU48" s="516"/>
      <c r="DKV48" s="516"/>
      <c r="DKW48" s="516"/>
      <c r="DKX48" s="516"/>
      <c r="DKY48" s="516"/>
      <c r="DKZ48" s="516"/>
      <c r="DLA48" s="516"/>
      <c r="DLB48" s="516"/>
      <c r="DLC48" s="516"/>
      <c r="DLD48" s="516"/>
      <c r="DLE48" s="516"/>
      <c r="DLF48" s="516"/>
      <c r="DLG48" s="516"/>
      <c r="DLH48" s="516"/>
      <c r="DLI48" s="516"/>
      <c r="DLJ48" s="516"/>
      <c r="DLK48" s="516"/>
      <c r="DLL48" s="516"/>
      <c r="DLM48" s="516"/>
      <c r="DLN48" s="516"/>
      <c r="DLO48" s="516"/>
      <c r="DLP48" s="516"/>
      <c r="DLQ48" s="516"/>
      <c r="DLR48" s="516"/>
      <c r="DLS48" s="516"/>
      <c r="DLT48" s="516"/>
      <c r="DLU48" s="516"/>
      <c r="DLV48" s="516"/>
      <c r="DLW48" s="516"/>
      <c r="DLX48" s="516"/>
      <c r="DLY48" s="516"/>
      <c r="DLZ48" s="516"/>
      <c r="DMA48" s="516"/>
      <c r="DMB48" s="516"/>
      <c r="DMC48" s="516"/>
      <c r="DMD48" s="516"/>
      <c r="DME48" s="516"/>
      <c r="DMF48" s="516"/>
      <c r="DMG48" s="516"/>
      <c r="DMH48" s="516"/>
      <c r="DMI48" s="516"/>
      <c r="DMJ48" s="516"/>
      <c r="DMK48" s="516"/>
      <c r="DML48" s="516"/>
      <c r="DMM48" s="516"/>
      <c r="DMN48" s="516"/>
      <c r="DMO48" s="516"/>
      <c r="DMP48" s="516"/>
      <c r="DMQ48" s="516"/>
      <c r="DMR48" s="516"/>
      <c r="DMS48" s="516"/>
      <c r="DMT48" s="516"/>
      <c r="DMU48" s="516"/>
      <c r="DMV48" s="516"/>
      <c r="DMW48" s="516"/>
      <c r="DMX48" s="516"/>
      <c r="DMY48" s="516"/>
      <c r="DMZ48" s="516"/>
      <c r="DNA48" s="516"/>
      <c r="DNB48" s="516"/>
      <c r="DNC48" s="516"/>
      <c r="DND48" s="516"/>
      <c r="DNE48" s="516"/>
      <c r="DNF48" s="516"/>
      <c r="DNG48" s="516"/>
      <c r="DNH48" s="516"/>
      <c r="DNI48" s="516"/>
      <c r="DNJ48" s="516"/>
      <c r="DNK48" s="516"/>
      <c r="DNL48" s="516"/>
      <c r="DNM48" s="516"/>
      <c r="DNN48" s="516"/>
      <c r="DNO48" s="516"/>
      <c r="DNP48" s="516"/>
      <c r="DNQ48" s="516"/>
      <c r="DNR48" s="516"/>
      <c r="DNS48" s="516"/>
      <c r="DNT48" s="516"/>
      <c r="DNU48" s="516"/>
      <c r="DNV48" s="516"/>
      <c r="DNW48" s="516"/>
      <c r="DNX48" s="516"/>
      <c r="DNY48" s="516"/>
      <c r="DNZ48" s="516"/>
      <c r="DOA48" s="516"/>
      <c r="DOB48" s="516"/>
      <c r="DOC48" s="516"/>
      <c r="DOD48" s="516"/>
      <c r="DOE48" s="516"/>
      <c r="DOF48" s="516"/>
      <c r="DOG48" s="516"/>
      <c r="DOH48" s="516"/>
      <c r="DOI48" s="516"/>
      <c r="DOJ48" s="516"/>
      <c r="DOK48" s="516"/>
      <c r="DOL48" s="516"/>
      <c r="DOM48" s="516"/>
      <c r="DON48" s="516"/>
      <c r="DOO48" s="516"/>
      <c r="DOP48" s="516"/>
      <c r="DOQ48" s="516"/>
      <c r="DOR48" s="516"/>
      <c r="DOS48" s="516"/>
      <c r="DOT48" s="516"/>
      <c r="DOU48" s="516"/>
      <c r="DOV48" s="516"/>
      <c r="DOW48" s="516"/>
      <c r="DOX48" s="516"/>
      <c r="DOY48" s="516"/>
      <c r="DOZ48" s="516"/>
      <c r="DPA48" s="516"/>
      <c r="DPB48" s="516"/>
      <c r="DPC48" s="516"/>
      <c r="DPD48" s="516"/>
      <c r="DPE48" s="516"/>
      <c r="DPF48" s="516"/>
      <c r="DPG48" s="516"/>
      <c r="DPH48" s="516"/>
      <c r="DPI48" s="516"/>
      <c r="DPJ48" s="516"/>
      <c r="DPK48" s="516"/>
      <c r="DPL48" s="516"/>
      <c r="DPM48" s="516"/>
      <c r="DPN48" s="516"/>
      <c r="DPO48" s="516"/>
      <c r="DPP48" s="516"/>
      <c r="DPQ48" s="516"/>
      <c r="DPR48" s="516"/>
      <c r="DPS48" s="516"/>
      <c r="DPT48" s="516"/>
      <c r="DPU48" s="516"/>
      <c r="DPV48" s="516"/>
      <c r="DPW48" s="516"/>
      <c r="DPX48" s="516"/>
      <c r="DPY48" s="516"/>
      <c r="DPZ48" s="516"/>
      <c r="DQA48" s="516"/>
      <c r="DQB48" s="516"/>
      <c r="DQC48" s="516"/>
      <c r="DQD48" s="516"/>
      <c r="DQE48" s="516"/>
      <c r="DQF48" s="516"/>
      <c r="DQG48" s="516"/>
      <c r="DQH48" s="516"/>
      <c r="DQI48" s="516"/>
      <c r="DQJ48" s="516"/>
      <c r="DQK48" s="516"/>
      <c r="DQL48" s="516"/>
      <c r="DQM48" s="516"/>
      <c r="DQN48" s="516"/>
      <c r="DQO48" s="516"/>
      <c r="DQP48" s="516"/>
      <c r="DQQ48" s="516"/>
      <c r="DQR48" s="516"/>
      <c r="DQS48" s="516"/>
      <c r="DQT48" s="516"/>
      <c r="DQU48" s="516"/>
      <c r="DQV48" s="516"/>
      <c r="DQW48" s="516"/>
      <c r="DQX48" s="516"/>
      <c r="DQY48" s="516"/>
      <c r="DQZ48" s="516"/>
      <c r="DRA48" s="516"/>
      <c r="DRB48" s="516"/>
      <c r="DRC48" s="516"/>
      <c r="DRD48" s="516"/>
      <c r="DRE48" s="516"/>
      <c r="DRF48" s="516"/>
      <c r="DRG48" s="516"/>
      <c r="DRH48" s="516"/>
      <c r="DRI48" s="516"/>
      <c r="DRJ48" s="516"/>
      <c r="DRK48" s="516"/>
      <c r="DRL48" s="516"/>
      <c r="DRM48" s="516"/>
      <c r="DRN48" s="516"/>
      <c r="DRO48" s="516"/>
      <c r="DRP48" s="516"/>
      <c r="DRQ48" s="516"/>
      <c r="DRR48" s="516"/>
      <c r="DRS48" s="516"/>
      <c r="DRT48" s="516"/>
      <c r="DRU48" s="516"/>
      <c r="DRV48" s="516"/>
      <c r="DRW48" s="516"/>
      <c r="DRX48" s="516"/>
      <c r="DRY48" s="516"/>
      <c r="DRZ48" s="516"/>
      <c r="DSA48" s="516"/>
      <c r="DSB48" s="516"/>
      <c r="DSC48" s="516"/>
      <c r="DSD48" s="516"/>
      <c r="DSE48" s="516"/>
      <c r="DSF48" s="516"/>
      <c r="DSG48" s="516"/>
      <c r="DSH48" s="516"/>
      <c r="DSI48" s="516"/>
      <c r="DSJ48" s="516"/>
      <c r="DSK48" s="516"/>
      <c r="DSL48" s="516"/>
      <c r="DSM48" s="516"/>
      <c r="DSN48" s="516"/>
      <c r="DSO48" s="516"/>
      <c r="DSP48" s="516"/>
      <c r="DSQ48" s="516"/>
      <c r="DSR48" s="516"/>
      <c r="DSS48" s="516"/>
      <c r="DST48" s="516"/>
      <c r="DSU48" s="516"/>
      <c r="DSV48" s="516"/>
      <c r="DSW48" s="516"/>
      <c r="DSX48" s="516"/>
      <c r="DSY48" s="516"/>
      <c r="DSZ48" s="516"/>
      <c r="DTA48" s="516"/>
      <c r="DTB48" s="516"/>
      <c r="DTC48" s="516"/>
      <c r="DTD48" s="516"/>
      <c r="DTE48" s="516"/>
      <c r="DTF48" s="516"/>
      <c r="DTG48" s="516"/>
      <c r="DTH48" s="516"/>
      <c r="DTI48" s="516"/>
      <c r="DTJ48" s="516"/>
      <c r="DTK48" s="516"/>
      <c r="DTL48" s="516"/>
      <c r="DTM48" s="516"/>
      <c r="DTN48" s="516"/>
      <c r="DTO48" s="516"/>
      <c r="DTP48" s="516"/>
      <c r="DTQ48" s="516"/>
      <c r="DTR48" s="516"/>
      <c r="DTS48" s="516"/>
      <c r="DTT48" s="516"/>
      <c r="DTU48" s="516"/>
      <c r="DTV48" s="516"/>
      <c r="DTW48" s="516"/>
      <c r="DTX48" s="516"/>
      <c r="DTY48" s="516"/>
      <c r="DTZ48" s="516"/>
      <c r="DUA48" s="516"/>
      <c r="DUB48" s="516"/>
      <c r="DUC48" s="516"/>
      <c r="DUD48" s="516"/>
      <c r="DUE48" s="516"/>
      <c r="DUF48" s="516"/>
      <c r="DUG48" s="516"/>
      <c r="DUH48" s="516"/>
      <c r="DUI48" s="516"/>
      <c r="DUJ48" s="516"/>
      <c r="DUK48" s="516"/>
      <c r="DUL48" s="516"/>
      <c r="DUM48" s="516"/>
      <c r="DUN48" s="516"/>
      <c r="DUO48" s="516"/>
      <c r="DUP48" s="516"/>
      <c r="DUQ48" s="516"/>
      <c r="DUR48" s="516"/>
      <c r="DUS48" s="516"/>
      <c r="DUT48" s="516"/>
      <c r="DUU48" s="516"/>
      <c r="DUV48" s="516"/>
      <c r="DUW48" s="516"/>
      <c r="DUX48" s="516"/>
      <c r="DUY48" s="516"/>
      <c r="DUZ48" s="516"/>
      <c r="DVA48" s="516"/>
      <c r="DVB48" s="516"/>
      <c r="DVC48" s="516"/>
      <c r="DVD48" s="516"/>
      <c r="DVE48" s="516"/>
      <c r="DVF48" s="516"/>
      <c r="DVG48" s="516"/>
      <c r="DVH48" s="516"/>
      <c r="DVI48" s="516"/>
      <c r="DVJ48" s="516"/>
      <c r="DVK48" s="516"/>
      <c r="DVL48" s="516"/>
      <c r="DVM48" s="516"/>
      <c r="DVN48" s="516"/>
      <c r="DVO48" s="516"/>
      <c r="DVP48" s="516"/>
      <c r="DVQ48" s="516"/>
      <c r="DVR48" s="516"/>
      <c r="DVS48" s="516"/>
      <c r="DVT48" s="516"/>
      <c r="DVU48" s="516"/>
      <c r="DVV48" s="516"/>
      <c r="DVW48" s="516"/>
      <c r="DVX48" s="516"/>
      <c r="DVY48" s="516"/>
      <c r="DVZ48" s="516"/>
      <c r="DWA48" s="516"/>
      <c r="DWB48" s="516"/>
      <c r="DWC48" s="516"/>
      <c r="DWD48" s="516"/>
      <c r="DWE48" s="516"/>
      <c r="DWF48" s="516"/>
      <c r="DWG48" s="516"/>
      <c r="DWH48" s="516"/>
      <c r="DWI48" s="516"/>
      <c r="DWJ48" s="516"/>
      <c r="DWK48" s="516"/>
      <c r="DWL48" s="516"/>
      <c r="DWM48" s="516"/>
      <c r="DWN48" s="516"/>
      <c r="DWO48" s="516"/>
      <c r="DWP48" s="516"/>
      <c r="DWQ48" s="516"/>
      <c r="DWR48" s="516"/>
      <c r="DWS48" s="516"/>
      <c r="DWT48" s="516"/>
      <c r="DWU48" s="516"/>
      <c r="DWV48" s="516"/>
      <c r="DWW48" s="516"/>
      <c r="DWX48" s="516"/>
      <c r="DWY48" s="516"/>
      <c r="DWZ48" s="516"/>
      <c r="DXA48" s="516"/>
      <c r="DXB48" s="516"/>
      <c r="DXC48" s="516"/>
      <c r="DXD48" s="516"/>
      <c r="DXE48" s="516"/>
      <c r="DXF48" s="516"/>
      <c r="DXG48" s="516"/>
      <c r="DXH48" s="516"/>
      <c r="DXI48" s="516"/>
      <c r="DXJ48" s="516"/>
      <c r="DXK48" s="516"/>
      <c r="DXL48" s="516"/>
      <c r="DXM48" s="516"/>
      <c r="DXN48" s="516"/>
      <c r="DXO48" s="516"/>
      <c r="DXP48" s="516"/>
      <c r="DXQ48" s="516"/>
      <c r="DXR48" s="516"/>
      <c r="DXS48" s="516"/>
      <c r="DXT48" s="516"/>
      <c r="DXU48" s="516"/>
      <c r="DXV48" s="516"/>
      <c r="DXW48" s="516"/>
      <c r="DXX48" s="516"/>
      <c r="DXY48" s="516"/>
      <c r="DXZ48" s="516"/>
      <c r="DYA48" s="516"/>
      <c r="DYB48" s="516"/>
      <c r="DYC48" s="516"/>
      <c r="DYD48" s="516"/>
      <c r="DYE48" s="516"/>
      <c r="DYF48" s="516"/>
      <c r="DYG48" s="516"/>
      <c r="DYH48" s="516"/>
      <c r="DYI48" s="516"/>
      <c r="DYJ48" s="516"/>
      <c r="DYK48" s="516"/>
      <c r="DYL48" s="516"/>
      <c r="DYM48" s="516"/>
      <c r="DYN48" s="516"/>
      <c r="DYO48" s="516"/>
      <c r="DYP48" s="516"/>
      <c r="DYQ48" s="516"/>
      <c r="DYR48" s="516"/>
      <c r="DYS48" s="516"/>
      <c r="DYT48" s="516"/>
      <c r="DYU48" s="516"/>
      <c r="DYV48" s="516"/>
      <c r="DYW48" s="516"/>
      <c r="DYX48" s="516"/>
      <c r="DYY48" s="516"/>
      <c r="DYZ48" s="516"/>
      <c r="DZA48" s="516"/>
      <c r="DZB48" s="516"/>
      <c r="DZC48" s="516"/>
      <c r="DZD48" s="516"/>
      <c r="DZE48" s="516"/>
      <c r="DZF48" s="516"/>
      <c r="DZG48" s="516"/>
      <c r="DZH48" s="516"/>
      <c r="DZI48" s="516"/>
      <c r="DZJ48" s="516"/>
      <c r="DZK48" s="516"/>
      <c r="DZL48" s="516"/>
      <c r="DZM48" s="516"/>
      <c r="DZN48" s="516"/>
      <c r="DZO48" s="516"/>
      <c r="DZP48" s="516"/>
      <c r="DZQ48" s="516"/>
      <c r="DZR48" s="516"/>
      <c r="DZS48" s="516"/>
      <c r="DZT48" s="516"/>
      <c r="DZU48" s="516"/>
      <c r="DZV48" s="516"/>
      <c r="DZW48" s="516"/>
      <c r="DZX48" s="516"/>
      <c r="DZY48" s="516"/>
      <c r="DZZ48" s="516"/>
      <c r="EAA48" s="516"/>
      <c r="EAB48" s="516"/>
      <c r="EAC48" s="516"/>
      <c r="EAD48" s="516"/>
      <c r="EAE48" s="516"/>
      <c r="EAF48" s="516"/>
      <c r="EAG48" s="516"/>
      <c r="EAH48" s="516"/>
      <c r="EAI48" s="516"/>
      <c r="EAJ48" s="516"/>
      <c r="EAK48" s="516"/>
      <c r="EAL48" s="516"/>
      <c r="EAM48" s="516"/>
      <c r="EAN48" s="516"/>
      <c r="EAO48" s="516"/>
      <c r="EAP48" s="516"/>
      <c r="EAQ48" s="516"/>
      <c r="EAR48" s="516"/>
      <c r="EAS48" s="516"/>
      <c r="EAT48" s="516"/>
      <c r="EAU48" s="516"/>
      <c r="EAV48" s="516"/>
      <c r="EAW48" s="516"/>
      <c r="EAX48" s="516"/>
      <c r="EAY48" s="516"/>
      <c r="EAZ48" s="516"/>
      <c r="EBA48" s="516"/>
      <c r="EBB48" s="516"/>
      <c r="EBC48" s="516"/>
      <c r="EBD48" s="516"/>
      <c r="EBE48" s="516"/>
      <c r="EBF48" s="516"/>
      <c r="EBG48" s="516"/>
      <c r="EBH48" s="516"/>
      <c r="EBI48" s="516"/>
      <c r="EBJ48" s="516"/>
      <c r="EBK48" s="516"/>
      <c r="EBL48" s="516"/>
      <c r="EBM48" s="516"/>
      <c r="EBN48" s="516"/>
      <c r="EBO48" s="516"/>
      <c r="EBP48" s="516"/>
      <c r="EBQ48" s="516"/>
      <c r="EBR48" s="516"/>
      <c r="EBS48" s="516"/>
      <c r="EBT48" s="516"/>
      <c r="EBU48" s="516"/>
      <c r="EBV48" s="516"/>
      <c r="EBW48" s="516"/>
      <c r="EBX48" s="516"/>
      <c r="EBY48" s="516"/>
      <c r="EBZ48" s="516"/>
      <c r="ECA48" s="516"/>
      <c r="ECB48" s="516"/>
      <c r="ECC48" s="516"/>
      <c r="ECD48" s="516"/>
      <c r="ECE48" s="516"/>
      <c r="ECF48" s="516"/>
      <c r="ECG48" s="516"/>
      <c r="ECH48" s="516"/>
      <c r="ECI48" s="516"/>
      <c r="ECJ48" s="516"/>
      <c r="ECK48" s="516"/>
      <c r="ECL48" s="516"/>
      <c r="ECM48" s="516"/>
      <c r="ECN48" s="516"/>
      <c r="ECO48" s="516"/>
      <c r="ECP48" s="516"/>
      <c r="ECQ48" s="516"/>
      <c r="ECR48" s="516"/>
      <c r="ECS48" s="516"/>
      <c r="ECT48" s="516"/>
      <c r="ECU48" s="516"/>
      <c r="ECV48" s="516"/>
      <c r="ECW48" s="516"/>
      <c r="ECX48" s="516"/>
      <c r="ECY48" s="516"/>
      <c r="ECZ48" s="516"/>
      <c r="EDA48" s="516"/>
      <c r="EDB48" s="516"/>
      <c r="EDC48" s="516"/>
      <c r="EDD48" s="516"/>
      <c r="EDE48" s="516"/>
      <c r="EDF48" s="516"/>
      <c r="EDG48" s="516"/>
      <c r="EDH48" s="516"/>
      <c r="EDI48" s="516"/>
      <c r="EDJ48" s="516"/>
      <c r="EDK48" s="516"/>
      <c r="EDL48" s="516"/>
      <c r="EDM48" s="516"/>
      <c r="EDN48" s="516"/>
      <c r="EDO48" s="516"/>
      <c r="EDP48" s="516"/>
      <c r="EDQ48" s="516"/>
      <c r="EDR48" s="516"/>
      <c r="EDS48" s="516"/>
      <c r="EDT48" s="516"/>
      <c r="EDU48" s="516"/>
      <c r="EDV48" s="516"/>
      <c r="EDW48" s="516"/>
      <c r="EDX48" s="516"/>
      <c r="EDY48" s="516"/>
      <c r="EDZ48" s="516"/>
      <c r="EEA48" s="516"/>
      <c r="EEB48" s="516"/>
      <c r="EEC48" s="516"/>
      <c r="EED48" s="516"/>
      <c r="EEE48" s="516"/>
      <c r="EEF48" s="516"/>
      <c r="EEG48" s="516"/>
      <c r="EEH48" s="516"/>
      <c r="EEI48" s="516"/>
      <c r="EEJ48" s="516"/>
      <c r="EEK48" s="516"/>
      <c r="EEL48" s="516"/>
      <c r="EEM48" s="516"/>
      <c r="EEN48" s="516"/>
      <c r="EEO48" s="516"/>
      <c r="EEP48" s="516"/>
      <c r="EEQ48" s="516"/>
      <c r="EER48" s="516"/>
      <c r="EES48" s="516"/>
      <c r="EET48" s="516"/>
      <c r="EEU48" s="516"/>
      <c r="EEV48" s="516"/>
      <c r="EEW48" s="516"/>
      <c r="EEX48" s="516"/>
      <c r="EEY48" s="516"/>
      <c r="EEZ48" s="516"/>
      <c r="EFA48" s="516"/>
      <c r="EFB48" s="516"/>
      <c r="EFC48" s="516"/>
      <c r="EFD48" s="516"/>
      <c r="EFE48" s="516"/>
      <c r="EFF48" s="516"/>
      <c r="EFG48" s="516"/>
      <c r="EFH48" s="516"/>
      <c r="EFI48" s="516"/>
      <c r="EFJ48" s="516"/>
      <c r="EFK48" s="516"/>
      <c r="EFL48" s="516"/>
      <c r="EFM48" s="516"/>
      <c r="EFN48" s="516"/>
      <c r="EFO48" s="516"/>
      <c r="EFP48" s="516"/>
      <c r="EFQ48" s="516"/>
      <c r="EFR48" s="516"/>
      <c r="EFS48" s="516"/>
      <c r="EFT48" s="516"/>
      <c r="EFU48" s="516"/>
      <c r="EFV48" s="516"/>
      <c r="EFW48" s="516"/>
      <c r="EFX48" s="516"/>
      <c r="EFY48" s="516"/>
      <c r="EFZ48" s="516"/>
      <c r="EGA48" s="516"/>
      <c r="EGB48" s="516"/>
      <c r="EGC48" s="516"/>
      <c r="EGD48" s="516"/>
      <c r="EGE48" s="516"/>
      <c r="EGF48" s="516"/>
      <c r="EGG48" s="516"/>
      <c r="EGH48" s="516"/>
      <c r="EGI48" s="516"/>
      <c r="EGJ48" s="516"/>
      <c r="EGK48" s="516"/>
      <c r="EGL48" s="516"/>
      <c r="EGM48" s="516"/>
      <c r="EGN48" s="516"/>
      <c r="EGO48" s="516"/>
      <c r="EGP48" s="516"/>
      <c r="EGQ48" s="516"/>
      <c r="EGR48" s="516"/>
      <c r="EGS48" s="516"/>
      <c r="EGT48" s="516"/>
      <c r="EGU48" s="516"/>
      <c r="EGV48" s="516"/>
      <c r="EGW48" s="516"/>
      <c r="EGX48" s="516"/>
      <c r="EGY48" s="516"/>
      <c r="EGZ48" s="516"/>
      <c r="EHA48" s="516"/>
      <c r="EHB48" s="516"/>
      <c r="EHC48" s="516"/>
      <c r="EHD48" s="516"/>
      <c r="EHE48" s="516"/>
      <c r="EHF48" s="516"/>
      <c r="EHG48" s="516"/>
      <c r="EHH48" s="516"/>
      <c r="EHI48" s="516"/>
      <c r="EHJ48" s="516"/>
      <c r="EHK48" s="516"/>
      <c r="EHL48" s="516"/>
      <c r="EHM48" s="516"/>
      <c r="EHN48" s="516"/>
      <c r="EHO48" s="516"/>
      <c r="EHP48" s="516"/>
      <c r="EHQ48" s="516"/>
      <c r="EHR48" s="516"/>
      <c r="EHS48" s="516"/>
      <c r="EHT48" s="516"/>
      <c r="EHU48" s="516"/>
      <c r="EHV48" s="516"/>
      <c r="EHW48" s="516"/>
      <c r="EHX48" s="516"/>
      <c r="EHY48" s="516"/>
      <c r="EHZ48" s="516"/>
      <c r="EIA48" s="516"/>
      <c r="EIB48" s="516"/>
      <c r="EIC48" s="516"/>
      <c r="EID48" s="516"/>
      <c r="EIE48" s="516"/>
      <c r="EIF48" s="516"/>
      <c r="EIG48" s="516"/>
      <c r="EIH48" s="516"/>
      <c r="EII48" s="516"/>
      <c r="EIJ48" s="516"/>
      <c r="EIK48" s="516"/>
      <c r="EIL48" s="516"/>
      <c r="EIM48" s="516"/>
      <c r="EIN48" s="516"/>
      <c r="EIO48" s="516"/>
      <c r="EIP48" s="516"/>
      <c r="EIQ48" s="516"/>
      <c r="EIR48" s="516"/>
      <c r="EIS48" s="516"/>
      <c r="EIT48" s="516"/>
      <c r="EIU48" s="516"/>
      <c r="EIV48" s="516"/>
      <c r="EIW48" s="516"/>
      <c r="EIX48" s="516"/>
      <c r="EIY48" s="516"/>
      <c r="EIZ48" s="516"/>
      <c r="EJA48" s="516"/>
      <c r="EJB48" s="516"/>
      <c r="EJC48" s="516"/>
      <c r="EJD48" s="516"/>
      <c r="EJE48" s="516"/>
      <c r="EJF48" s="516"/>
      <c r="EJG48" s="516"/>
      <c r="EJH48" s="516"/>
      <c r="EJI48" s="516"/>
      <c r="EJJ48" s="516"/>
      <c r="EJK48" s="516"/>
      <c r="EJL48" s="516"/>
      <c r="EJM48" s="516"/>
      <c r="EJN48" s="516"/>
      <c r="EJO48" s="516"/>
      <c r="EJP48" s="516"/>
      <c r="EJQ48" s="516"/>
      <c r="EJR48" s="516"/>
      <c r="EJS48" s="516"/>
      <c r="EJT48" s="516"/>
      <c r="EJU48" s="516"/>
      <c r="EJV48" s="516"/>
      <c r="EJW48" s="516"/>
      <c r="EJX48" s="516"/>
      <c r="EJY48" s="516"/>
      <c r="EJZ48" s="516"/>
      <c r="EKA48" s="516"/>
      <c r="EKB48" s="516"/>
      <c r="EKC48" s="516"/>
      <c r="EKD48" s="516"/>
      <c r="EKE48" s="516"/>
      <c r="EKF48" s="516"/>
      <c r="EKG48" s="516"/>
      <c r="EKH48" s="516"/>
      <c r="EKI48" s="516"/>
      <c r="EKJ48" s="516"/>
      <c r="EKK48" s="516"/>
      <c r="EKL48" s="516"/>
      <c r="EKM48" s="516"/>
      <c r="EKN48" s="516"/>
      <c r="EKO48" s="516"/>
      <c r="EKP48" s="516"/>
      <c r="EKQ48" s="516"/>
      <c r="EKR48" s="516"/>
      <c r="EKS48" s="516"/>
      <c r="EKT48" s="516"/>
      <c r="EKU48" s="516"/>
      <c r="EKV48" s="516"/>
      <c r="EKW48" s="516"/>
      <c r="EKX48" s="516"/>
      <c r="EKY48" s="516"/>
      <c r="EKZ48" s="516"/>
      <c r="ELA48" s="516"/>
      <c r="ELB48" s="516"/>
      <c r="ELC48" s="516"/>
      <c r="ELD48" s="516"/>
      <c r="ELE48" s="516"/>
      <c r="ELF48" s="516"/>
      <c r="ELG48" s="516"/>
      <c r="ELH48" s="516"/>
      <c r="ELI48" s="516"/>
      <c r="ELJ48" s="516"/>
      <c r="ELK48" s="516"/>
      <c r="ELL48" s="516"/>
      <c r="ELM48" s="516"/>
      <c r="ELN48" s="516"/>
      <c r="ELO48" s="516"/>
      <c r="ELP48" s="516"/>
      <c r="ELQ48" s="516"/>
      <c r="ELR48" s="516"/>
      <c r="ELS48" s="516"/>
      <c r="ELT48" s="516"/>
      <c r="ELU48" s="516"/>
      <c r="ELV48" s="516"/>
      <c r="ELW48" s="516"/>
      <c r="ELX48" s="516"/>
      <c r="ELY48" s="516"/>
      <c r="ELZ48" s="516"/>
      <c r="EMA48" s="516"/>
      <c r="EMB48" s="516"/>
      <c r="EMC48" s="516"/>
      <c r="EMD48" s="516"/>
      <c r="EME48" s="516"/>
      <c r="EMF48" s="516"/>
      <c r="EMG48" s="516"/>
      <c r="EMH48" s="516"/>
      <c r="EMI48" s="516"/>
      <c r="EMJ48" s="516"/>
      <c r="EMK48" s="516"/>
      <c r="EML48" s="516"/>
      <c r="EMM48" s="516"/>
      <c r="EMN48" s="516"/>
      <c r="EMO48" s="516"/>
      <c r="EMP48" s="516"/>
      <c r="EMQ48" s="516"/>
      <c r="EMR48" s="516"/>
      <c r="EMS48" s="516"/>
      <c r="EMT48" s="516"/>
      <c r="EMU48" s="516"/>
      <c r="EMV48" s="516"/>
      <c r="EMW48" s="516"/>
      <c r="EMX48" s="516"/>
      <c r="EMY48" s="516"/>
      <c r="EMZ48" s="516"/>
      <c r="ENA48" s="516"/>
      <c r="ENB48" s="516"/>
      <c r="ENC48" s="516"/>
      <c r="END48" s="516"/>
      <c r="ENE48" s="516"/>
      <c r="ENF48" s="516"/>
      <c r="ENG48" s="516"/>
      <c r="ENH48" s="516"/>
      <c r="ENI48" s="516"/>
      <c r="ENJ48" s="516"/>
      <c r="ENK48" s="516"/>
      <c r="ENL48" s="516"/>
      <c r="ENM48" s="516"/>
      <c r="ENN48" s="516"/>
      <c r="ENO48" s="516"/>
      <c r="ENP48" s="516"/>
      <c r="ENQ48" s="516"/>
      <c r="ENR48" s="516"/>
      <c r="ENS48" s="516"/>
      <c r="ENT48" s="516"/>
      <c r="ENU48" s="516"/>
      <c r="ENV48" s="516"/>
      <c r="ENW48" s="516"/>
      <c r="ENX48" s="516"/>
      <c r="ENY48" s="516"/>
      <c r="ENZ48" s="516"/>
      <c r="EOA48" s="516"/>
      <c r="EOB48" s="516"/>
      <c r="EOC48" s="516"/>
      <c r="EOD48" s="516"/>
      <c r="EOE48" s="516"/>
      <c r="EOF48" s="516"/>
      <c r="EOG48" s="516"/>
      <c r="EOH48" s="516"/>
      <c r="EOI48" s="516"/>
      <c r="EOJ48" s="516"/>
      <c r="EOK48" s="516"/>
      <c r="EOL48" s="516"/>
      <c r="EOM48" s="516"/>
      <c r="EON48" s="516"/>
      <c r="EOO48" s="516"/>
      <c r="EOP48" s="516"/>
      <c r="EOQ48" s="516"/>
      <c r="EOR48" s="516"/>
      <c r="EOS48" s="516"/>
      <c r="EOT48" s="516"/>
      <c r="EOU48" s="516"/>
      <c r="EOV48" s="516"/>
      <c r="EOW48" s="516"/>
      <c r="EOX48" s="516"/>
      <c r="EOY48" s="516"/>
      <c r="EOZ48" s="516"/>
      <c r="EPA48" s="516"/>
      <c r="EPB48" s="516"/>
      <c r="EPC48" s="516"/>
      <c r="EPD48" s="516"/>
      <c r="EPE48" s="516"/>
      <c r="EPF48" s="516"/>
      <c r="EPG48" s="516"/>
      <c r="EPH48" s="516"/>
      <c r="EPI48" s="516"/>
      <c r="EPJ48" s="516"/>
      <c r="EPK48" s="516"/>
      <c r="EPL48" s="516"/>
      <c r="EPM48" s="516"/>
      <c r="EPN48" s="516"/>
      <c r="EPO48" s="516"/>
      <c r="EPP48" s="516"/>
      <c r="EPQ48" s="516"/>
      <c r="EPR48" s="516"/>
      <c r="EPS48" s="516"/>
      <c r="EPT48" s="516"/>
      <c r="EPU48" s="516"/>
      <c r="EPV48" s="516"/>
      <c r="EPW48" s="516"/>
      <c r="EPX48" s="516"/>
      <c r="EPY48" s="516"/>
      <c r="EPZ48" s="516"/>
      <c r="EQA48" s="516"/>
      <c r="EQB48" s="516"/>
      <c r="EQC48" s="516"/>
      <c r="EQD48" s="516"/>
      <c r="EQE48" s="516"/>
      <c r="EQF48" s="516"/>
      <c r="EQG48" s="516"/>
      <c r="EQH48" s="516"/>
      <c r="EQI48" s="516"/>
      <c r="EQJ48" s="516"/>
      <c r="EQK48" s="516"/>
      <c r="EQL48" s="516"/>
      <c r="EQM48" s="516"/>
      <c r="EQN48" s="516"/>
      <c r="EQO48" s="516"/>
      <c r="EQP48" s="516"/>
      <c r="EQQ48" s="516"/>
      <c r="EQR48" s="516"/>
      <c r="EQS48" s="516"/>
      <c r="EQT48" s="516"/>
      <c r="EQU48" s="516"/>
      <c r="EQV48" s="516"/>
      <c r="EQW48" s="516"/>
      <c r="EQX48" s="516"/>
      <c r="EQY48" s="516"/>
      <c r="EQZ48" s="516"/>
      <c r="ERA48" s="516"/>
      <c r="ERB48" s="516"/>
      <c r="ERC48" s="516"/>
      <c r="ERD48" s="516"/>
      <c r="ERE48" s="516"/>
      <c r="ERF48" s="516"/>
      <c r="ERG48" s="516"/>
      <c r="ERH48" s="516"/>
      <c r="ERI48" s="516"/>
      <c r="ERJ48" s="516"/>
      <c r="ERK48" s="516"/>
      <c r="ERL48" s="516"/>
      <c r="ERM48" s="516"/>
      <c r="ERN48" s="516"/>
      <c r="ERO48" s="516"/>
      <c r="ERP48" s="516"/>
      <c r="ERQ48" s="516"/>
      <c r="ERR48" s="516"/>
      <c r="ERS48" s="516"/>
      <c r="ERT48" s="516"/>
      <c r="ERU48" s="516"/>
      <c r="ERV48" s="516"/>
      <c r="ERW48" s="516"/>
      <c r="ERX48" s="516"/>
      <c r="ERY48" s="516"/>
      <c r="ERZ48" s="516"/>
      <c r="ESA48" s="516"/>
      <c r="ESB48" s="516"/>
      <c r="ESC48" s="516"/>
      <c r="ESD48" s="516"/>
      <c r="ESE48" s="516"/>
      <c r="ESF48" s="516"/>
      <c r="ESG48" s="516"/>
      <c r="ESH48" s="516"/>
      <c r="ESI48" s="516"/>
      <c r="ESJ48" s="516"/>
      <c r="ESK48" s="516"/>
      <c r="ESL48" s="516"/>
      <c r="ESM48" s="516"/>
      <c r="ESN48" s="516"/>
      <c r="ESO48" s="516"/>
      <c r="ESP48" s="516"/>
      <c r="ESQ48" s="516"/>
      <c r="ESR48" s="516"/>
      <c r="ESS48" s="516"/>
      <c r="EST48" s="516"/>
      <c r="ESU48" s="516"/>
      <c r="ESV48" s="516"/>
      <c r="ESW48" s="516"/>
      <c r="ESX48" s="516"/>
      <c r="ESY48" s="516"/>
      <c r="ESZ48" s="516"/>
      <c r="ETA48" s="516"/>
      <c r="ETB48" s="516"/>
      <c r="ETC48" s="516"/>
      <c r="ETD48" s="516"/>
      <c r="ETE48" s="516"/>
      <c r="ETF48" s="516"/>
      <c r="ETG48" s="516"/>
      <c r="ETH48" s="516"/>
      <c r="ETI48" s="516"/>
      <c r="ETJ48" s="516"/>
      <c r="ETK48" s="516"/>
      <c r="ETL48" s="516"/>
      <c r="ETM48" s="516"/>
      <c r="ETN48" s="516"/>
      <c r="ETO48" s="516"/>
      <c r="ETP48" s="516"/>
      <c r="ETQ48" s="516"/>
      <c r="ETR48" s="516"/>
      <c r="ETS48" s="516"/>
      <c r="ETT48" s="516"/>
      <c r="ETU48" s="516"/>
      <c r="ETV48" s="516"/>
      <c r="ETW48" s="516"/>
      <c r="ETX48" s="516"/>
      <c r="ETY48" s="516"/>
      <c r="ETZ48" s="516"/>
      <c r="EUA48" s="516"/>
      <c r="EUB48" s="516"/>
      <c r="EUC48" s="516"/>
      <c r="EUD48" s="516"/>
      <c r="EUE48" s="516"/>
      <c r="EUF48" s="516"/>
      <c r="EUG48" s="516"/>
      <c r="EUH48" s="516"/>
      <c r="EUI48" s="516"/>
      <c r="EUJ48" s="516"/>
      <c r="EUK48" s="516"/>
      <c r="EUL48" s="516"/>
      <c r="EUM48" s="516"/>
      <c r="EUN48" s="516"/>
      <c r="EUO48" s="516"/>
      <c r="EUP48" s="516"/>
      <c r="EUQ48" s="516"/>
      <c r="EUR48" s="516"/>
      <c r="EUS48" s="516"/>
      <c r="EUT48" s="516"/>
      <c r="EUU48" s="516"/>
      <c r="EUV48" s="516"/>
      <c r="EUW48" s="516"/>
      <c r="EUX48" s="516"/>
      <c r="EUY48" s="516"/>
      <c r="EUZ48" s="516"/>
      <c r="EVA48" s="516"/>
      <c r="EVB48" s="516"/>
      <c r="EVC48" s="516"/>
      <c r="EVD48" s="516"/>
      <c r="EVE48" s="516"/>
      <c r="EVF48" s="516"/>
      <c r="EVG48" s="516"/>
      <c r="EVH48" s="516"/>
      <c r="EVI48" s="516"/>
      <c r="EVJ48" s="516"/>
      <c r="EVK48" s="516"/>
      <c r="EVL48" s="516"/>
      <c r="EVM48" s="516"/>
      <c r="EVN48" s="516"/>
      <c r="EVO48" s="516"/>
      <c r="EVP48" s="516"/>
      <c r="EVQ48" s="516"/>
      <c r="EVR48" s="516"/>
      <c r="EVS48" s="516"/>
      <c r="EVT48" s="516"/>
      <c r="EVU48" s="516"/>
      <c r="EVV48" s="516"/>
      <c r="EVW48" s="516"/>
      <c r="EVX48" s="516"/>
      <c r="EVY48" s="516"/>
      <c r="EVZ48" s="516"/>
      <c r="EWA48" s="516"/>
      <c r="EWB48" s="516"/>
      <c r="EWC48" s="516"/>
      <c r="EWD48" s="516"/>
      <c r="EWE48" s="516"/>
      <c r="EWF48" s="516"/>
      <c r="EWG48" s="516"/>
      <c r="EWH48" s="516"/>
      <c r="EWI48" s="516"/>
      <c r="EWJ48" s="516"/>
      <c r="EWK48" s="516"/>
      <c r="EWL48" s="516"/>
      <c r="EWM48" s="516"/>
      <c r="EWN48" s="516"/>
      <c r="EWO48" s="516"/>
      <c r="EWP48" s="516"/>
      <c r="EWQ48" s="516"/>
      <c r="EWR48" s="516"/>
      <c r="EWS48" s="516"/>
      <c r="EWT48" s="516"/>
      <c r="EWU48" s="516"/>
      <c r="EWV48" s="516"/>
      <c r="EWW48" s="516"/>
      <c r="EWX48" s="516"/>
      <c r="EWY48" s="516"/>
      <c r="EWZ48" s="516"/>
      <c r="EXA48" s="516"/>
      <c r="EXB48" s="516"/>
      <c r="EXC48" s="516"/>
      <c r="EXD48" s="516"/>
      <c r="EXE48" s="516"/>
      <c r="EXF48" s="516"/>
      <c r="EXG48" s="516"/>
      <c r="EXH48" s="516"/>
      <c r="EXI48" s="516"/>
      <c r="EXJ48" s="516"/>
      <c r="EXK48" s="516"/>
      <c r="EXL48" s="516"/>
      <c r="EXM48" s="516"/>
      <c r="EXN48" s="516"/>
      <c r="EXO48" s="516"/>
      <c r="EXP48" s="516"/>
      <c r="EXQ48" s="516"/>
      <c r="EXR48" s="516"/>
      <c r="EXS48" s="516"/>
      <c r="EXT48" s="516"/>
      <c r="EXU48" s="516"/>
      <c r="EXV48" s="516"/>
      <c r="EXW48" s="516"/>
      <c r="EXX48" s="516"/>
      <c r="EXY48" s="516"/>
      <c r="EXZ48" s="516"/>
      <c r="EYA48" s="516"/>
      <c r="EYB48" s="516"/>
      <c r="EYC48" s="516"/>
      <c r="EYD48" s="516"/>
      <c r="EYE48" s="516"/>
      <c r="EYF48" s="516"/>
      <c r="EYG48" s="516"/>
      <c r="EYH48" s="516"/>
      <c r="EYI48" s="516"/>
      <c r="EYJ48" s="516"/>
      <c r="EYK48" s="516"/>
      <c r="EYL48" s="516"/>
      <c r="EYM48" s="516"/>
      <c r="EYN48" s="516"/>
      <c r="EYO48" s="516"/>
      <c r="EYP48" s="516"/>
      <c r="EYQ48" s="516"/>
      <c r="EYR48" s="516"/>
      <c r="EYS48" s="516"/>
      <c r="EYT48" s="516"/>
      <c r="EYU48" s="516"/>
      <c r="EYV48" s="516"/>
      <c r="EYW48" s="516"/>
      <c r="EYX48" s="516"/>
      <c r="EYY48" s="516"/>
      <c r="EYZ48" s="516"/>
      <c r="EZA48" s="516"/>
      <c r="EZB48" s="516"/>
      <c r="EZC48" s="516"/>
      <c r="EZD48" s="516"/>
      <c r="EZE48" s="516"/>
      <c r="EZF48" s="516"/>
      <c r="EZG48" s="516"/>
      <c r="EZH48" s="516"/>
      <c r="EZI48" s="516"/>
      <c r="EZJ48" s="516"/>
      <c r="EZK48" s="516"/>
      <c r="EZL48" s="516"/>
      <c r="EZM48" s="516"/>
      <c r="EZN48" s="516"/>
      <c r="EZO48" s="516"/>
      <c r="EZP48" s="516"/>
      <c r="EZQ48" s="516"/>
      <c r="EZR48" s="516"/>
      <c r="EZS48" s="516"/>
      <c r="EZT48" s="516"/>
      <c r="EZU48" s="516"/>
      <c r="EZV48" s="516"/>
      <c r="EZW48" s="516"/>
      <c r="EZX48" s="516"/>
      <c r="EZY48" s="516"/>
      <c r="EZZ48" s="516"/>
      <c r="FAA48" s="516"/>
      <c r="FAB48" s="516"/>
      <c r="FAC48" s="516"/>
      <c r="FAD48" s="516"/>
      <c r="FAE48" s="516"/>
      <c r="FAF48" s="516"/>
      <c r="FAG48" s="516"/>
      <c r="FAH48" s="516"/>
      <c r="FAI48" s="516"/>
      <c r="FAJ48" s="516"/>
      <c r="FAK48" s="516"/>
      <c r="FAL48" s="516"/>
      <c r="FAM48" s="516"/>
      <c r="FAN48" s="516"/>
      <c r="FAO48" s="516"/>
      <c r="FAP48" s="516"/>
      <c r="FAQ48" s="516"/>
      <c r="FAR48" s="516"/>
      <c r="FAS48" s="516"/>
      <c r="FAT48" s="516"/>
      <c r="FAU48" s="516"/>
      <c r="FAV48" s="516"/>
      <c r="FAW48" s="516"/>
      <c r="FAX48" s="516"/>
      <c r="FAY48" s="516"/>
      <c r="FAZ48" s="516"/>
      <c r="FBA48" s="516"/>
      <c r="FBB48" s="516"/>
      <c r="FBC48" s="516"/>
      <c r="FBD48" s="516"/>
      <c r="FBE48" s="516"/>
      <c r="FBF48" s="516"/>
      <c r="FBG48" s="516"/>
      <c r="FBH48" s="516"/>
      <c r="FBI48" s="516"/>
      <c r="FBJ48" s="516"/>
      <c r="FBK48" s="516"/>
      <c r="FBL48" s="516"/>
      <c r="FBM48" s="516"/>
      <c r="FBN48" s="516"/>
      <c r="FBO48" s="516"/>
      <c r="FBP48" s="516"/>
      <c r="FBQ48" s="516"/>
      <c r="FBR48" s="516"/>
      <c r="FBS48" s="516"/>
      <c r="FBT48" s="516"/>
      <c r="FBU48" s="516"/>
      <c r="FBV48" s="516"/>
      <c r="FBW48" s="516"/>
      <c r="FBX48" s="516"/>
      <c r="FBY48" s="516"/>
      <c r="FBZ48" s="516"/>
      <c r="FCA48" s="516"/>
      <c r="FCB48" s="516"/>
      <c r="FCC48" s="516"/>
      <c r="FCD48" s="516"/>
      <c r="FCE48" s="516"/>
      <c r="FCF48" s="516"/>
      <c r="FCG48" s="516"/>
      <c r="FCH48" s="516"/>
      <c r="FCI48" s="516"/>
      <c r="FCJ48" s="516"/>
      <c r="FCK48" s="516"/>
      <c r="FCL48" s="516"/>
      <c r="FCM48" s="516"/>
      <c r="FCN48" s="516"/>
      <c r="FCO48" s="516"/>
      <c r="FCP48" s="516"/>
      <c r="FCQ48" s="516"/>
      <c r="FCR48" s="516"/>
      <c r="FCS48" s="516"/>
      <c r="FCT48" s="516"/>
      <c r="FCU48" s="516"/>
      <c r="FCV48" s="516"/>
      <c r="FCW48" s="516"/>
      <c r="FCX48" s="516"/>
      <c r="FCY48" s="516"/>
      <c r="FCZ48" s="516"/>
      <c r="FDA48" s="516"/>
      <c r="FDB48" s="516"/>
      <c r="FDC48" s="516"/>
      <c r="FDD48" s="516"/>
      <c r="FDE48" s="516"/>
      <c r="FDF48" s="516"/>
      <c r="FDG48" s="516"/>
      <c r="FDH48" s="516"/>
      <c r="FDI48" s="516"/>
      <c r="FDJ48" s="516"/>
      <c r="FDK48" s="516"/>
      <c r="FDL48" s="516"/>
      <c r="FDM48" s="516"/>
      <c r="FDN48" s="516"/>
      <c r="FDO48" s="516"/>
      <c r="FDP48" s="516"/>
      <c r="FDQ48" s="516"/>
      <c r="FDR48" s="516"/>
      <c r="FDS48" s="516"/>
      <c r="FDT48" s="516"/>
      <c r="FDU48" s="516"/>
      <c r="FDV48" s="516"/>
      <c r="FDW48" s="516"/>
      <c r="FDX48" s="516"/>
      <c r="FDY48" s="516"/>
      <c r="FDZ48" s="516"/>
      <c r="FEA48" s="516"/>
      <c r="FEB48" s="516"/>
      <c r="FEC48" s="516"/>
      <c r="FED48" s="516"/>
      <c r="FEE48" s="516"/>
      <c r="FEF48" s="516"/>
      <c r="FEG48" s="516"/>
      <c r="FEH48" s="516"/>
      <c r="FEI48" s="516"/>
      <c r="FEJ48" s="516"/>
      <c r="FEK48" s="516"/>
      <c r="FEL48" s="516"/>
      <c r="FEM48" s="516"/>
      <c r="FEN48" s="516"/>
      <c r="FEO48" s="516"/>
      <c r="FEP48" s="516"/>
      <c r="FEQ48" s="516"/>
      <c r="FER48" s="516"/>
      <c r="FES48" s="516"/>
      <c r="FET48" s="516"/>
      <c r="FEU48" s="516"/>
      <c r="FEV48" s="516"/>
      <c r="FEW48" s="516"/>
      <c r="FEX48" s="516"/>
      <c r="FEY48" s="516"/>
      <c r="FEZ48" s="516"/>
      <c r="FFA48" s="516"/>
      <c r="FFB48" s="516"/>
      <c r="FFC48" s="516"/>
      <c r="FFD48" s="516"/>
      <c r="FFE48" s="516"/>
      <c r="FFF48" s="516"/>
      <c r="FFG48" s="516"/>
      <c r="FFH48" s="516"/>
      <c r="FFI48" s="516"/>
      <c r="FFJ48" s="516"/>
      <c r="FFK48" s="516"/>
      <c r="FFL48" s="516"/>
      <c r="FFM48" s="516"/>
      <c r="FFN48" s="516"/>
      <c r="FFO48" s="516"/>
      <c r="FFP48" s="516"/>
      <c r="FFQ48" s="516"/>
      <c r="FFR48" s="516"/>
      <c r="FFS48" s="516"/>
      <c r="FFT48" s="516"/>
      <c r="FFU48" s="516"/>
      <c r="FFV48" s="516"/>
      <c r="FFW48" s="516"/>
      <c r="FFX48" s="516"/>
      <c r="FFY48" s="516"/>
      <c r="FFZ48" s="516"/>
      <c r="FGA48" s="516"/>
      <c r="FGB48" s="516"/>
      <c r="FGC48" s="516"/>
      <c r="FGD48" s="516"/>
      <c r="FGE48" s="516"/>
      <c r="FGF48" s="516"/>
      <c r="FGG48" s="516"/>
      <c r="FGH48" s="516"/>
      <c r="FGI48" s="516"/>
      <c r="FGJ48" s="516"/>
      <c r="FGK48" s="516"/>
      <c r="FGL48" s="516"/>
      <c r="FGM48" s="516"/>
      <c r="FGN48" s="516"/>
      <c r="FGO48" s="516"/>
      <c r="FGP48" s="516"/>
      <c r="FGQ48" s="516"/>
      <c r="FGR48" s="516"/>
      <c r="FGS48" s="516"/>
      <c r="FGT48" s="516"/>
      <c r="FGU48" s="516"/>
      <c r="FGV48" s="516"/>
      <c r="FGW48" s="516"/>
      <c r="FGX48" s="516"/>
      <c r="FGY48" s="516"/>
      <c r="FGZ48" s="516"/>
      <c r="FHA48" s="516"/>
      <c r="FHB48" s="516"/>
      <c r="FHC48" s="516"/>
      <c r="FHD48" s="516"/>
      <c r="FHE48" s="516"/>
      <c r="FHF48" s="516"/>
      <c r="FHG48" s="516"/>
      <c r="FHH48" s="516"/>
      <c r="FHI48" s="516"/>
      <c r="FHJ48" s="516"/>
      <c r="FHK48" s="516"/>
      <c r="FHL48" s="516"/>
      <c r="FHM48" s="516"/>
      <c r="FHN48" s="516"/>
      <c r="FHO48" s="516"/>
      <c r="FHP48" s="516"/>
      <c r="FHQ48" s="516"/>
      <c r="FHR48" s="516"/>
      <c r="FHS48" s="516"/>
      <c r="FHT48" s="516"/>
      <c r="FHU48" s="516"/>
      <c r="FHV48" s="516"/>
      <c r="FHW48" s="516"/>
      <c r="FHX48" s="516"/>
      <c r="FHY48" s="516"/>
      <c r="FHZ48" s="516"/>
      <c r="FIA48" s="516"/>
      <c r="FIB48" s="516"/>
      <c r="FIC48" s="516"/>
      <c r="FID48" s="516"/>
      <c r="FIE48" s="516"/>
      <c r="FIF48" s="516"/>
      <c r="FIG48" s="516"/>
      <c r="FIH48" s="516"/>
      <c r="FII48" s="516"/>
      <c r="FIJ48" s="516"/>
      <c r="FIK48" s="516"/>
      <c r="FIL48" s="516"/>
      <c r="FIM48" s="516"/>
      <c r="FIN48" s="516"/>
      <c r="FIO48" s="516"/>
      <c r="FIP48" s="516"/>
      <c r="FIQ48" s="516"/>
      <c r="FIR48" s="516"/>
      <c r="FIS48" s="516"/>
      <c r="FIT48" s="516"/>
      <c r="FIU48" s="516"/>
      <c r="FIV48" s="516"/>
      <c r="FIW48" s="516"/>
      <c r="FIX48" s="516"/>
      <c r="FIY48" s="516"/>
      <c r="FIZ48" s="516"/>
      <c r="FJA48" s="516"/>
      <c r="FJB48" s="516"/>
      <c r="FJC48" s="516"/>
      <c r="FJD48" s="516"/>
      <c r="FJE48" s="516"/>
      <c r="FJF48" s="516"/>
      <c r="FJG48" s="516"/>
      <c r="FJH48" s="516"/>
      <c r="FJI48" s="516"/>
      <c r="FJJ48" s="516"/>
      <c r="FJK48" s="516"/>
      <c r="FJL48" s="516"/>
      <c r="FJM48" s="516"/>
      <c r="FJN48" s="516"/>
      <c r="FJO48" s="516"/>
      <c r="FJP48" s="516"/>
      <c r="FJQ48" s="516"/>
      <c r="FJR48" s="516"/>
      <c r="FJS48" s="516"/>
      <c r="FJT48" s="516"/>
      <c r="FJU48" s="516"/>
      <c r="FJV48" s="516"/>
      <c r="FJW48" s="516"/>
      <c r="FJX48" s="516"/>
      <c r="FJY48" s="516"/>
      <c r="FJZ48" s="516"/>
      <c r="FKA48" s="516"/>
      <c r="FKB48" s="516"/>
      <c r="FKC48" s="516"/>
      <c r="FKD48" s="516"/>
      <c r="FKE48" s="516"/>
      <c r="FKF48" s="516"/>
      <c r="FKG48" s="516"/>
      <c r="FKH48" s="516"/>
      <c r="FKI48" s="516"/>
      <c r="FKJ48" s="516"/>
      <c r="FKK48" s="516"/>
      <c r="FKL48" s="516"/>
      <c r="FKM48" s="516"/>
      <c r="FKN48" s="516"/>
      <c r="FKO48" s="516"/>
      <c r="FKP48" s="516"/>
      <c r="FKQ48" s="516"/>
      <c r="FKR48" s="516"/>
      <c r="FKS48" s="516"/>
      <c r="FKT48" s="516"/>
      <c r="FKU48" s="516"/>
      <c r="FKV48" s="516"/>
      <c r="FKW48" s="516"/>
      <c r="FKX48" s="516"/>
      <c r="FKY48" s="516"/>
      <c r="FKZ48" s="516"/>
      <c r="FLA48" s="516"/>
      <c r="FLB48" s="516"/>
      <c r="FLC48" s="516"/>
      <c r="FLD48" s="516"/>
      <c r="FLE48" s="516"/>
      <c r="FLF48" s="516"/>
      <c r="FLG48" s="516"/>
      <c r="FLH48" s="516"/>
      <c r="FLI48" s="516"/>
      <c r="FLJ48" s="516"/>
      <c r="FLK48" s="516"/>
      <c r="FLL48" s="516"/>
      <c r="FLM48" s="516"/>
      <c r="FLN48" s="516"/>
      <c r="FLO48" s="516"/>
      <c r="FLP48" s="516"/>
      <c r="FLQ48" s="516"/>
      <c r="FLR48" s="516"/>
      <c r="FLS48" s="516"/>
      <c r="FLT48" s="516"/>
      <c r="FLU48" s="516"/>
      <c r="FLV48" s="516"/>
      <c r="FLW48" s="516"/>
      <c r="FLX48" s="516"/>
      <c r="FLY48" s="516"/>
      <c r="FLZ48" s="516"/>
      <c r="FMA48" s="516"/>
      <c r="FMB48" s="516"/>
      <c r="FMC48" s="516"/>
      <c r="FMD48" s="516"/>
      <c r="FME48" s="516"/>
      <c r="FMF48" s="516"/>
      <c r="FMG48" s="516"/>
      <c r="FMH48" s="516"/>
      <c r="FMI48" s="516"/>
      <c r="FMJ48" s="516"/>
      <c r="FMK48" s="516"/>
      <c r="FML48" s="516"/>
      <c r="FMM48" s="516"/>
      <c r="FMN48" s="516"/>
      <c r="FMO48" s="516"/>
      <c r="FMP48" s="516"/>
      <c r="FMQ48" s="516"/>
      <c r="FMR48" s="516"/>
      <c r="FMS48" s="516"/>
      <c r="FMT48" s="516"/>
      <c r="FMU48" s="516"/>
      <c r="FMV48" s="516"/>
      <c r="FMW48" s="516"/>
      <c r="FMX48" s="516"/>
      <c r="FMY48" s="516"/>
      <c r="FMZ48" s="516"/>
      <c r="FNA48" s="516"/>
      <c r="FNB48" s="516"/>
      <c r="FNC48" s="516"/>
      <c r="FND48" s="516"/>
      <c r="FNE48" s="516"/>
      <c r="FNF48" s="516"/>
      <c r="FNG48" s="516"/>
      <c r="FNH48" s="516"/>
      <c r="FNI48" s="516"/>
      <c r="FNJ48" s="516"/>
      <c r="FNK48" s="516"/>
      <c r="FNL48" s="516"/>
      <c r="FNM48" s="516"/>
      <c r="FNN48" s="516"/>
      <c r="FNO48" s="516"/>
      <c r="FNP48" s="516"/>
      <c r="FNQ48" s="516"/>
      <c r="FNR48" s="516"/>
      <c r="FNS48" s="516"/>
      <c r="FNT48" s="516"/>
      <c r="FNU48" s="516"/>
      <c r="FNV48" s="516"/>
      <c r="FNW48" s="516"/>
      <c r="FNX48" s="516"/>
      <c r="FNY48" s="516"/>
      <c r="FNZ48" s="516"/>
      <c r="FOA48" s="516"/>
      <c r="FOB48" s="516"/>
      <c r="FOC48" s="516"/>
      <c r="FOD48" s="516"/>
      <c r="FOE48" s="516"/>
      <c r="FOF48" s="516"/>
      <c r="FOG48" s="516"/>
      <c r="FOH48" s="516"/>
      <c r="FOI48" s="516"/>
      <c r="FOJ48" s="516"/>
      <c r="FOK48" s="516"/>
      <c r="FOL48" s="516"/>
      <c r="FOM48" s="516"/>
      <c r="FON48" s="516"/>
      <c r="FOO48" s="516"/>
      <c r="FOP48" s="516"/>
      <c r="FOQ48" s="516"/>
      <c r="FOR48" s="516"/>
      <c r="FOS48" s="516"/>
      <c r="FOT48" s="516"/>
      <c r="FOU48" s="516"/>
      <c r="FOV48" s="516"/>
      <c r="FOW48" s="516"/>
      <c r="FOX48" s="516"/>
      <c r="FOY48" s="516"/>
      <c r="FOZ48" s="516"/>
      <c r="FPA48" s="516"/>
      <c r="FPB48" s="516"/>
      <c r="FPC48" s="516"/>
      <c r="FPD48" s="516"/>
      <c r="FPE48" s="516"/>
      <c r="FPF48" s="516"/>
      <c r="FPG48" s="516"/>
      <c r="FPH48" s="516"/>
      <c r="FPI48" s="516"/>
      <c r="FPJ48" s="516"/>
      <c r="FPK48" s="516"/>
      <c r="FPL48" s="516"/>
      <c r="FPM48" s="516"/>
      <c r="FPN48" s="516"/>
      <c r="FPO48" s="516"/>
      <c r="FPP48" s="516"/>
      <c r="FPQ48" s="516"/>
      <c r="FPR48" s="516"/>
      <c r="FPS48" s="516"/>
      <c r="FPT48" s="516"/>
      <c r="FPU48" s="516"/>
      <c r="FPV48" s="516"/>
      <c r="FPW48" s="516"/>
      <c r="FPX48" s="516"/>
      <c r="FPY48" s="516"/>
      <c r="FPZ48" s="516"/>
      <c r="FQA48" s="516"/>
      <c r="FQB48" s="516"/>
      <c r="FQC48" s="516"/>
      <c r="FQD48" s="516"/>
      <c r="FQE48" s="516"/>
      <c r="FQF48" s="516"/>
      <c r="FQG48" s="516"/>
      <c r="FQH48" s="516"/>
      <c r="FQI48" s="516"/>
      <c r="FQJ48" s="516"/>
      <c r="FQK48" s="516"/>
      <c r="FQL48" s="516"/>
      <c r="FQM48" s="516"/>
      <c r="FQN48" s="516"/>
      <c r="FQO48" s="516"/>
      <c r="FQP48" s="516"/>
      <c r="FQQ48" s="516"/>
      <c r="FQR48" s="516"/>
      <c r="FQS48" s="516"/>
      <c r="FQT48" s="516"/>
      <c r="FQU48" s="516"/>
      <c r="FQV48" s="516"/>
      <c r="FQW48" s="516"/>
      <c r="FQX48" s="516"/>
      <c r="FQY48" s="516"/>
      <c r="FQZ48" s="516"/>
      <c r="FRA48" s="516"/>
      <c r="FRB48" s="516"/>
      <c r="FRC48" s="516"/>
      <c r="FRD48" s="516"/>
      <c r="FRE48" s="516"/>
      <c r="FRF48" s="516"/>
      <c r="FRG48" s="516"/>
      <c r="FRH48" s="516"/>
      <c r="FRI48" s="516"/>
      <c r="FRJ48" s="516"/>
      <c r="FRK48" s="516"/>
      <c r="FRL48" s="516"/>
      <c r="FRM48" s="516"/>
      <c r="FRN48" s="516"/>
      <c r="FRO48" s="516"/>
      <c r="FRP48" s="516"/>
      <c r="FRQ48" s="516"/>
      <c r="FRR48" s="516"/>
      <c r="FRS48" s="516"/>
      <c r="FRT48" s="516"/>
      <c r="FRU48" s="516"/>
      <c r="FRV48" s="516"/>
      <c r="FRW48" s="516"/>
      <c r="FRX48" s="516"/>
      <c r="FRY48" s="516"/>
      <c r="FRZ48" s="516"/>
      <c r="FSA48" s="516"/>
      <c r="FSB48" s="516"/>
      <c r="FSC48" s="516"/>
      <c r="FSD48" s="516"/>
      <c r="FSE48" s="516"/>
      <c r="FSF48" s="516"/>
      <c r="FSG48" s="516"/>
      <c r="FSH48" s="516"/>
      <c r="FSI48" s="516"/>
      <c r="FSJ48" s="516"/>
      <c r="FSK48" s="516"/>
      <c r="FSL48" s="516"/>
      <c r="FSM48" s="516"/>
      <c r="FSN48" s="516"/>
      <c r="FSO48" s="516"/>
      <c r="FSP48" s="516"/>
      <c r="FSQ48" s="516"/>
      <c r="FSR48" s="516"/>
      <c r="FSS48" s="516"/>
      <c r="FST48" s="516"/>
      <c r="FSU48" s="516"/>
      <c r="FSV48" s="516"/>
      <c r="FSW48" s="516"/>
      <c r="FSX48" s="516"/>
      <c r="FSY48" s="516"/>
      <c r="FSZ48" s="516"/>
      <c r="FTA48" s="516"/>
      <c r="FTB48" s="516"/>
      <c r="FTC48" s="516"/>
      <c r="FTD48" s="516"/>
      <c r="FTE48" s="516"/>
      <c r="FTF48" s="516"/>
      <c r="FTG48" s="516"/>
      <c r="FTH48" s="516"/>
      <c r="FTI48" s="516"/>
      <c r="FTJ48" s="516"/>
      <c r="FTK48" s="516"/>
      <c r="FTL48" s="516"/>
      <c r="FTM48" s="516"/>
      <c r="FTN48" s="516"/>
      <c r="FTO48" s="516"/>
      <c r="FTP48" s="516"/>
      <c r="FTQ48" s="516"/>
      <c r="FTR48" s="516"/>
      <c r="FTS48" s="516"/>
      <c r="FTT48" s="516"/>
      <c r="FTU48" s="516"/>
      <c r="FTV48" s="516"/>
      <c r="FTW48" s="516"/>
      <c r="FTX48" s="516"/>
      <c r="FTY48" s="516"/>
      <c r="FTZ48" s="516"/>
      <c r="FUA48" s="516"/>
      <c r="FUB48" s="516"/>
      <c r="FUC48" s="516"/>
      <c r="FUD48" s="516"/>
      <c r="FUE48" s="516"/>
      <c r="FUF48" s="516"/>
      <c r="FUG48" s="516"/>
      <c r="FUH48" s="516"/>
      <c r="FUI48" s="516"/>
      <c r="FUJ48" s="516"/>
      <c r="FUK48" s="516"/>
      <c r="FUL48" s="516"/>
      <c r="FUM48" s="516"/>
      <c r="FUN48" s="516"/>
      <c r="FUO48" s="516"/>
      <c r="FUP48" s="516"/>
      <c r="FUQ48" s="516"/>
      <c r="FUR48" s="516"/>
      <c r="FUS48" s="516"/>
      <c r="FUT48" s="516"/>
      <c r="FUU48" s="516"/>
      <c r="FUV48" s="516"/>
      <c r="FUW48" s="516"/>
      <c r="FUX48" s="516"/>
      <c r="FUY48" s="516"/>
      <c r="FUZ48" s="516"/>
      <c r="FVA48" s="516"/>
      <c r="FVB48" s="516"/>
      <c r="FVC48" s="516"/>
      <c r="FVD48" s="516"/>
      <c r="FVE48" s="516"/>
      <c r="FVF48" s="516"/>
      <c r="FVG48" s="516"/>
      <c r="FVH48" s="516"/>
      <c r="FVI48" s="516"/>
      <c r="FVJ48" s="516"/>
      <c r="FVK48" s="516"/>
      <c r="FVL48" s="516"/>
      <c r="FVM48" s="516"/>
      <c r="FVN48" s="516"/>
      <c r="FVO48" s="516"/>
      <c r="FVP48" s="516"/>
      <c r="FVQ48" s="516"/>
      <c r="FVR48" s="516"/>
      <c r="FVS48" s="516"/>
      <c r="FVT48" s="516"/>
      <c r="FVU48" s="516"/>
      <c r="FVV48" s="516"/>
      <c r="FVW48" s="516"/>
      <c r="FVX48" s="516"/>
      <c r="FVY48" s="516"/>
      <c r="FVZ48" s="516"/>
      <c r="FWA48" s="516"/>
      <c r="FWB48" s="516"/>
      <c r="FWC48" s="516"/>
      <c r="FWD48" s="516"/>
      <c r="FWE48" s="516"/>
      <c r="FWF48" s="516"/>
      <c r="FWG48" s="516"/>
      <c r="FWH48" s="516"/>
      <c r="FWI48" s="516"/>
      <c r="FWJ48" s="516"/>
      <c r="FWK48" s="516"/>
      <c r="FWL48" s="516"/>
      <c r="FWM48" s="516"/>
      <c r="FWN48" s="516"/>
      <c r="FWO48" s="516"/>
      <c r="FWP48" s="516"/>
      <c r="FWQ48" s="516"/>
      <c r="FWR48" s="516"/>
      <c r="FWS48" s="516"/>
      <c r="FWT48" s="516"/>
      <c r="FWU48" s="516"/>
      <c r="FWV48" s="516"/>
      <c r="FWW48" s="516"/>
      <c r="FWX48" s="516"/>
      <c r="FWY48" s="516"/>
      <c r="FWZ48" s="516"/>
      <c r="FXA48" s="516"/>
      <c r="FXB48" s="516"/>
      <c r="FXC48" s="516"/>
      <c r="FXD48" s="516"/>
      <c r="FXE48" s="516"/>
      <c r="FXF48" s="516"/>
      <c r="FXG48" s="516"/>
      <c r="FXH48" s="516"/>
      <c r="FXI48" s="516"/>
      <c r="FXJ48" s="516"/>
      <c r="FXK48" s="516"/>
      <c r="FXL48" s="516"/>
      <c r="FXM48" s="516"/>
      <c r="FXN48" s="516"/>
      <c r="FXO48" s="516"/>
      <c r="FXP48" s="516"/>
      <c r="FXQ48" s="516"/>
      <c r="FXR48" s="516"/>
      <c r="FXS48" s="516"/>
      <c r="FXT48" s="516"/>
      <c r="FXU48" s="516"/>
      <c r="FXV48" s="516"/>
      <c r="FXW48" s="516"/>
      <c r="FXX48" s="516"/>
      <c r="FXY48" s="516"/>
      <c r="FXZ48" s="516"/>
      <c r="FYA48" s="516"/>
      <c r="FYB48" s="516"/>
      <c r="FYC48" s="516"/>
      <c r="FYD48" s="516"/>
      <c r="FYE48" s="516"/>
      <c r="FYF48" s="516"/>
      <c r="FYG48" s="516"/>
      <c r="FYH48" s="516"/>
      <c r="FYI48" s="516"/>
      <c r="FYJ48" s="516"/>
      <c r="FYK48" s="516"/>
      <c r="FYL48" s="516"/>
      <c r="FYM48" s="516"/>
      <c r="FYN48" s="516"/>
      <c r="FYO48" s="516"/>
      <c r="FYP48" s="516"/>
      <c r="FYQ48" s="516"/>
      <c r="FYR48" s="516"/>
      <c r="FYS48" s="516"/>
      <c r="FYT48" s="516"/>
      <c r="FYU48" s="516"/>
      <c r="FYV48" s="516"/>
      <c r="FYW48" s="516"/>
      <c r="FYX48" s="516"/>
      <c r="FYY48" s="516"/>
      <c r="FYZ48" s="516"/>
      <c r="FZA48" s="516"/>
      <c r="FZB48" s="516"/>
      <c r="FZC48" s="516"/>
      <c r="FZD48" s="516"/>
      <c r="FZE48" s="516"/>
      <c r="FZF48" s="516"/>
      <c r="FZG48" s="516"/>
      <c r="FZH48" s="516"/>
      <c r="FZI48" s="516"/>
      <c r="FZJ48" s="516"/>
      <c r="FZK48" s="516"/>
      <c r="FZL48" s="516"/>
      <c r="FZM48" s="516"/>
      <c r="FZN48" s="516"/>
      <c r="FZO48" s="516"/>
      <c r="FZP48" s="516"/>
      <c r="FZQ48" s="516"/>
      <c r="FZR48" s="516"/>
      <c r="FZS48" s="516"/>
      <c r="FZT48" s="516"/>
      <c r="FZU48" s="516"/>
      <c r="FZV48" s="516"/>
      <c r="FZW48" s="516"/>
      <c r="FZX48" s="516"/>
      <c r="FZY48" s="516"/>
      <c r="FZZ48" s="516"/>
      <c r="GAA48" s="516"/>
      <c r="GAB48" s="516"/>
      <c r="GAC48" s="516"/>
      <c r="GAD48" s="516"/>
      <c r="GAE48" s="516"/>
      <c r="GAF48" s="516"/>
      <c r="GAG48" s="516"/>
      <c r="GAH48" s="516"/>
      <c r="GAI48" s="516"/>
      <c r="GAJ48" s="516"/>
      <c r="GAK48" s="516"/>
      <c r="GAL48" s="516"/>
      <c r="GAM48" s="516"/>
      <c r="GAN48" s="516"/>
      <c r="GAO48" s="516"/>
      <c r="GAP48" s="516"/>
      <c r="GAQ48" s="516"/>
      <c r="GAR48" s="516"/>
      <c r="GAS48" s="516"/>
      <c r="GAT48" s="516"/>
      <c r="GAU48" s="516"/>
      <c r="GAV48" s="516"/>
      <c r="GAW48" s="516"/>
      <c r="GAX48" s="516"/>
      <c r="GAY48" s="516"/>
      <c r="GAZ48" s="516"/>
      <c r="GBA48" s="516"/>
      <c r="GBB48" s="516"/>
      <c r="GBC48" s="516"/>
      <c r="GBD48" s="516"/>
      <c r="GBE48" s="516"/>
      <c r="GBF48" s="516"/>
      <c r="GBG48" s="516"/>
      <c r="GBH48" s="516"/>
      <c r="GBI48" s="516"/>
      <c r="GBJ48" s="516"/>
      <c r="GBK48" s="516"/>
      <c r="GBL48" s="516"/>
      <c r="GBM48" s="516"/>
      <c r="GBN48" s="516"/>
      <c r="GBO48" s="516"/>
      <c r="GBP48" s="516"/>
      <c r="GBQ48" s="516"/>
      <c r="GBR48" s="516"/>
      <c r="GBS48" s="516"/>
      <c r="GBT48" s="516"/>
      <c r="GBU48" s="516"/>
      <c r="GBV48" s="516"/>
      <c r="GBW48" s="516"/>
      <c r="GBX48" s="516"/>
      <c r="GBY48" s="516"/>
      <c r="GBZ48" s="516"/>
      <c r="GCA48" s="516"/>
      <c r="GCB48" s="516"/>
      <c r="GCC48" s="516"/>
      <c r="GCD48" s="516"/>
      <c r="GCE48" s="516"/>
      <c r="GCF48" s="516"/>
      <c r="GCG48" s="516"/>
      <c r="GCH48" s="516"/>
      <c r="GCI48" s="516"/>
      <c r="GCJ48" s="516"/>
      <c r="GCK48" s="516"/>
      <c r="GCL48" s="516"/>
      <c r="GCM48" s="516"/>
      <c r="GCN48" s="516"/>
      <c r="GCO48" s="516"/>
      <c r="GCP48" s="516"/>
      <c r="GCQ48" s="516"/>
      <c r="GCR48" s="516"/>
      <c r="GCS48" s="516"/>
      <c r="GCT48" s="516"/>
      <c r="GCU48" s="516"/>
      <c r="GCV48" s="516"/>
      <c r="GCW48" s="516"/>
      <c r="GCX48" s="516"/>
      <c r="GCY48" s="516"/>
      <c r="GCZ48" s="516"/>
      <c r="GDA48" s="516"/>
      <c r="GDB48" s="516"/>
      <c r="GDC48" s="516"/>
      <c r="GDD48" s="516"/>
      <c r="GDE48" s="516"/>
      <c r="GDF48" s="516"/>
      <c r="GDG48" s="516"/>
      <c r="GDH48" s="516"/>
      <c r="GDI48" s="516"/>
      <c r="GDJ48" s="516"/>
      <c r="GDK48" s="516"/>
      <c r="GDL48" s="516"/>
      <c r="GDM48" s="516"/>
      <c r="GDN48" s="516"/>
      <c r="GDO48" s="516"/>
      <c r="GDP48" s="516"/>
      <c r="GDQ48" s="516"/>
      <c r="GDR48" s="516"/>
      <c r="GDS48" s="516"/>
      <c r="GDT48" s="516"/>
      <c r="GDU48" s="516"/>
      <c r="GDV48" s="516"/>
      <c r="GDW48" s="516"/>
      <c r="GDX48" s="516"/>
      <c r="GDY48" s="516"/>
      <c r="GDZ48" s="516"/>
      <c r="GEA48" s="516"/>
      <c r="GEB48" s="516"/>
      <c r="GEC48" s="516"/>
      <c r="GED48" s="516"/>
      <c r="GEE48" s="516"/>
      <c r="GEF48" s="516"/>
      <c r="GEG48" s="516"/>
      <c r="GEH48" s="516"/>
      <c r="GEI48" s="516"/>
      <c r="GEJ48" s="516"/>
      <c r="GEK48" s="516"/>
      <c r="GEL48" s="516"/>
      <c r="GEM48" s="516"/>
      <c r="GEN48" s="516"/>
      <c r="GEO48" s="516"/>
      <c r="GEP48" s="516"/>
      <c r="GEQ48" s="516"/>
      <c r="GER48" s="516"/>
      <c r="GES48" s="516"/>
      <c r="GET48" s="516"/>
      <c r="GEU48" s="516"/>
      <c r="GEV48" s="516"/>
      <c r="GEW48" s="516"/>
      <c r="GEX48" s="516"/>
      <c r="GEY48" s="516"/>
      <c r="GEZ48" s="516"/>
      <c r="GFA48" s="516"/>
      <c r="GFB48" s="516"/>
      <c r="GFC48" s="516"/>
      <c r="GFD48" s="516"/>
      <c r="GFE48" s="516"/>
      <c r="GFF48" s="516"/>
      <c r="GFG48" s="516"/>
      <c r="GFH48" s="516"/>
      <c r="GFI48" s="516"/>
      <c r="GFJ48" s="516"/>
      <c r="GFK48" s="516"/>
      <c r="GFL48" s="516"/>
      <c r="GFM48" s="516"/>
      <c r="GFN48" s="516"/>
      <c r="GFO48" s="516"/>
      <c r="GFP48" s="516"/>
      <c r="GFQ48" s="516"/>
      <c r="GFR48" s="516"/>
      <c r="GFS48" s="516"/>
      <c r="GFT48" s="516"/>
      <c r="GFU48" s="516"/>
      <c r="GFV48" s="516"/>
      <c r="GFW48" s="516"/>
      <c r="GFX48" s="516"/>
      <c r="GFY48" s="516"/>
      <c r="GFZ48" s="516"/>
      <c r="GGA48" s="516"/>
      <c r="GGB48" s="516"/>
      <c r="GGC48" s="516"/>
      <c r="GGD48" s="516"/>
      <c r="GGE48" s="516"/>
      <c r="GGF48" s="516"/>
      <c r="GGG48" s="516"/>
      <c r="GGH48" s="516"/>
      <c r="GGI48" s="516"/>
      <c r="GGJ48" s="516"/>
      <c r="GGK48" s="516"/>
      <c r="GGL48" s="516"/>
      <c r="GGM48" s="516"/>
      <c r="GGN48" s="516"/>
      <c r="GGO48" s="516"/>
      <c r="GGP48" s="516"/>
      <c r="GGQ48" s="516"/>
      <c r="GGR48" s="516"/>
      <c r="GGS48" s="516"/>
      <c r="GGT48" s="516"/>
      <c r="GGU48" s="516"/>
      <c r="GGV48" s="516"/>
      <c r="GGW48" s="516"/>
      <c r="GGX48" s="516"/>
      <c r="GGY48" s="516"/>
      <c r="GGZ48" s="516"/>
      <c r="GHA48" s="516"/>
      <c r="GHB48" s="516"/>
      <c r="GHC48" s="516"/>
      <c r="GHD48" s="516"/>
      <c r="GHE48" s="516"/>
      <c r="GHF48" s="516"/>
      <c r="GHG48" s="516"/>
      <c r="GHH48" s="516"/>
      <c r="GHI48" s="516"/>
      <c r="GHJ48" s="516"/>
      <c r="GHK48" s="516"/>
      <c r="GHL48" s="516"/>
      <c r="GHM48" s="516"/>
      <c r="GHN48" s="516"/>
      <c r="GHO48" s="516"/>
      <c r="GHP48" s="516"/>
      <c r="GHQ48" s="516"/>
      <c r="GHR48" s="516"/>
      <c r="GHS48" s="516"/>
      <c r="GHT48" s="516"/>
      <c r="GHU48" s="516"/>
      <c r="GHV48" s="516"/>
      <c r="GHW48" s="516"/>
      <c r="GHX48" s="516"/>
      <c r="GHY48" s="516"/>
      <c r="GHZ48" s="516"/>
      <c r="GIA48" s="516"/>
      <c r="GIB48" s="516"/>
      <c r="GIC48" s="516"/>
      <c r="GID48" s="516"/>
      <c r="GIE48" s="516"/>
      <c r="GIF48" s="516"/>
      <c r="GIG48" s="516"/>
      <c r="GIH48" s="516"/>
      <c r="GII48" s="516"/>
      <c r="GIJ48" s="516"/>
      <c r="GIK48" s="516"/>
      <c r="GIL48" s="516"/>
      <c r="GIM48" s="516"/>
      <c r="GIN48" s="516"/>
      <c r="GIO48" s="516"/>
      <c r="GIP48" s="516"/>
      <c r="GIQ48" s="516"/>
      <c r="GIR48" s="516"/>
      <c r="GIS48" s="516"/>
      <c r="GIT48" s="516"/>
      <c r="GIU48" s="516"/>
      <c r="GIV48" s="516"/>
      <c r="GIW48" s="516"/>
      <c r="GIX48" s="516"/>
      <c r="GIY48" s="516"/>
      <c r="GIZ48" s="516"/>
      <c r="GJA48" s="516"/>
      <c r="GJB48" s="516"/>
      <c r="GJC48" s="516"/>
      <c r="GJD48" s="516"/>
      <c r="GJE48" s="516"/>
      <c r="GJF48" s="516"/>
      <c r="GJG48" s="516"/>
      <c r="GJH48" s="516"/>
      <c r="GJI48" s="516"/>
      <c r="GJJ48" s="516"/>
      <c r="GJK48" s="516"/>
      <c r="GJL48" s="516"/>
      <c r="GJM48" s="516"/>
      <c r="GJN48" s="516"/>
      <c r="GJO48" s="516"/>
      <c r="GJP48" s="516"/>
      <c r="GJQ48" s="516"/>
      <c r="GJR48" s="516"/>
      <c r="GJS48" s="516"/>
      <c r="GJT48" s="516"/>
      <c r="GJU48" s="516"/>
      <c r="GJV48" s="516"/>
      <c r="GJW48" s="516"/>
      <c r="GJX48" s="516"/>
      <c r="GJY48" s="516"/>
      <c r="GJZ48" s="516"/>
      <c r="GKA48" s="516"/>
      <c r="GKB48" s="516"/>
      <c r="GKC48" s="516"/>
      <c r="GKD48" s="516"/>
      <c r="GKE48" s="516"/>
      <c r="GKF48" s="516"/>
      <c r="GKG48" s="516"/>
      <c r="GKH48" s="516"/>
      <c r="GKI48" s="516"/>
      <c r="GKJ48" s="516"/>
      <c r="GKK48" s="516"/>
      <c r="GKL48" s="516"/>
      <c r="GKM48" s="516"/>
      <c r="GKN48" s="516"/>
      <c r="GKO48" s="516"/>
      <c r="GKP48" s="516"/>
      <c r="GKQ48" s="516"/>
      <c r="GKR48" s="516"/>
      <c r="GKS48" s="516"/>
      <c r="GKT48" s="516"/>
      <c r="GKU48" s="516"/>
      <c r="GKV48" s="516"/>
      <c r="GKW48" s="516"/>
      <c r="GKX48" s="516"/>
      <c r="GKY48" s="516"/>
      <c r="GKZ48" s="516"/>
      <c r="GLA48" s="516"/>
      <c r="GLB48" s="516"/>
      <c r="GLC48" s="516"/>
      <c r="GLD48" s="516"/>
      <c r="GLE48" s="516"/>
      <c r="GLF48" s="516"/>
      <c r="GLG48" s="516"/>
      <c r="GLH48" s="516"/>
      <c r="GLI48" s="516"/>
      <c r="GLJ48" s="516"/>
      <c r="GLK48" s="516"/>
      <c r="GLL48" s="516"/>
      <c r="GLM48" s="516"/>
      <c r="GLN48" s="516"/>
      <c r="GLO48" s="516"/>
      <c r="GLP48" s="516"/>
      <c r="GLQ48" s="516"/>
      <c r="GLR48" s="516"/>
      <c r="GLS48" s="516"/>
      <c r="GLT48" s="516"/>
      <c r="GLU48" s="516"/>
      <c r="GLV48" s="516"/>
      <c r="GLW48" s="516"/>
      <c r="GLX48" s="516"/>
      <c r="GLY48" s="516"/>
      <c r="GLZ48" s="516"/>
      <c r="GMA48" s="516"/>
      <c r="GMB48" s="516"/>
      <c r="GMC48" s="516"/>
      <c r="GMD48" s="516"/>
      <c r="GME48" s="516"/>
      <c r="GMF48" s="516"/>
      <c r="GMG48" s="516"/>
      <c r="GMH48" s="516"/>
      <c r="GMI48" s="516"/>
      <c r="GMJ48" s="516"/>
      <c r="GMK48" s="516"/>
      <c r="GML48" s="516"/>
      <c r="GMM48" s="516"/>
      <c r="GMN48" s="516"/>
      <c r="GMO48" s="516"/>
      <c r="GMP48" s="516"/>
      <c r="GMQ48" s="516"/>
      <c r="GMR48" s="516"/>
      <c r="GMS48" s="516"/>
      <c r="GMT48" s="516"/>
      <c r="GMU48" s="516"/>
      <c r="GMV48" s="516"/>
      <c r="GMW48" s="516"/>
      <c r="GMX48" s="516"/>
      <c r="GMY48" s="516"/>
      <c r="GMZ48" s="516"/>
      <c r="GNA48" s="516"/>
      <c r="GNB48" s="516"/>
      <c r="GNC48" s="516"/>
      <c r="GND48" s="516"/>
      <c r="GNE48" s="516"/>
      <c r="GNF48" s="516"/>
      <c r="GNG48" s="516"/>
      <c r="GNH48" s="516"/>
      <c r="GNI48" s="516"/>
      <c r="GNJ48" s="516"/>
      <c r="GNK48" s="516"/>
      <c r="GNL48" s="516"/>
      <c r="GNM48" s="516"/>
      <c r="GNN48" s="516"/>
      <c r="GNO48" s="516"/>
      <c r="GNP48" s="516"/>
      <c r="GNQ48" s="516"/>
      <c r="GNR48" s="516"/>
      <c r="GNS48" s="516"/>
      <c r="GNT48" s="516"/>
      <c r="GNU48" s="516"/>
      <c r="GNV48" s="516"/>
      <c r="GNW48" s="516"/>
      <c r="GNX48" s="516"/>
      <c r="GNY48" s="516"/>
      <c r="GNZ48" s="516"/>
      <c r="GOA48" s="516"/>
      <c r="GOB48" s="516"/>
      <c r="GOC48" s="516"/>
      <c r="GOD48" s="516"/>
      <c r="GOE48" s="516"/>
      <c r="GOF48" s="516"/>
      <c r="GOG48" s="516"/>
      <c r="GOH48" s="516"/>
      <c r="GOI48" s="516"/>
      <c r="GOJ48" s="516"/>
      <c r="GOK48" s="516"/>
      <c r="GOL48" s="516"/>
      <c r="GOM48" s="516"/>
      <c r="GON48" s="516"/>
      <c r="GOO48" s="516"/>
      <c r="GOP48" s="516"/>
      <c r="GOQ48" s="516"/>
      <c r="GOR48" s="516"/>
      <c r="GOS48" s="516"/>
      <c r="GOT48" s="516"/>
      <c r="GOU48" s="516"/>
      <c r="GOV48" s="516"/>
      <c r="GOW48" s="516"/>
      <c r="GOX48" s="516"/>
      <c r="GOY48" s="516"/>
      <c r="GOZ48" s="516"/>
      <c r="GPA48" s="516"/>
      <c r="GPB48" s="516"/>
      <c r="GPC48" s="516"/>
      <c r="GPD48" s="516"/>
      <c r="GPE48" s="516"/>
      <c r="GPF48" s="516"/>
      <c r="GPG48" s="516"/>
      <c r="GPH48" s="516"/>
      <c r="GPI48" s="516"/>
      <c r="GPJ48" s="516"/>
      <c r="GPK48" s="516"/>
      <c r="GPL48" s="516"/>
      <c r="GPM48" s="516"/>
      <c r="GPN48" s="516"/>
      <c r="GPO48" s="516"/>
      <c r="GPP48" s="516"/>
      <c r="GPQ48" s="516"/>
      <c r="GPR48" s="516"/>
      <c r="GPS48" s="516"/>
      <c r="GPT48" s="516"/>
      <c r="GPU48" s="516"/>
      <c r="GPV48" s="516"/>
      <c r="GPW48" s="516"/>
      <c r="GPX48" s="516"/>
      <c r="GPY48" s="516"/>
      <c r="GPZ48" s="516"/>
      <c r="GQA48" s="516"/>
      <c r="GQB48" s="516"/>
      <c r="GQC48" s="516"/>
      <c r="GQD48" s="516"/>
      <c r="GQE48" s="516"/>
      <c r="GQF48" s="516"/>
      <c r="GQG48" s="516"/>
      <c r="GQH48" s="516"/>
      <c r="GQI48" s="516"/>
      <c r="GQJ48" s="516"/>
      <c r="GQK48" s="516"/>
      <c r="GQL48" s="516"/>
      <c r="GQM48" s="516"/>
      <c r="GQN48" s="516"/>
      <c r="GQO48" s="516"/>
      <c r="GQP48" s="516"/>
      <c r="GQQ48" s="516"/>
      <c r="GQR48" s="516"/>
      <c r="GQS48" s="516"/>
      <c r="GQT48" s="516"/>
      <c r="GQU48" s="516"/>
      <c r="GQV48" s="516"/>
      <c r="GQW48" s="516"/>
      <c r="GQX48" s="516"/>
      <c r="GQY48" s="516"/>
      <c r="GQZ48" s="516"/>
      <c r="GRA48" s="516"/>
      <c r="GRB48" s="516"/>
      <c r="GRC48" s="516"/>
      <c r="GRD48" s="516"/>
      <c r="GRE48" s="516"/>
      <c r="GRF48" s="516"/>
      <c r="GRG48" s="516"/>
      <c r="GRH48" s="516"/>
      <c r="GRI48" s="516"/>
      <c r="GRJ48" s="516"/>
      <c r="GRK48" s="516"/>
      <c r="GRL48" s="516"/>
      <c r="GRM48" s="516"/>
      <c r="GRN48" s="516"/>
      <c r="GRO48" s="516"/>
      <c r="GRP48" s="516"/>
      <c r="GRQ48" s="516"/>
      <c r="GRR48" s="516"/>
      <c r="GRS48" s="516"/>
      <c r="GRT48" s="516"/>
      <c r="GRU48" s="516"/>
      <c r="GRV48" s="516"/>
      <c r="GRW48" s="516"/>
      <c r="GRX48" s="516"/>
      <c r="GRY48" s="516"/>
      <c r="GRZ48" s="516"/>
      <c r="GSA48" s="516"/>
      <c r="GSB48" s="516"/>
      <c r="GSC48" s="516"/>
      <c r="GSD48" s="516"/>
      <c r="GSE48" s="516"/>
      <c r="GSF48" s="516"/>
      <c r="GSG48" s="516"/>
      <c r="GSH48" s="516"/>
      <c r="GSI48" s="516"/>
      <c r="GSJ48" s="516"/>
      <c r="GSK48" s="516"/>
      <c r="GSL48" s="516"/>
      <c r="GSM48" s="516"/>
      <c r="GSN48" s="516"/>
      <c r="GSO48" s="516"/>
      <c r="GSP48" s="516"/>
      <c r="GSQ48" s="516"/>
      <c r="GSR48" s="516"/>
      <c r="GSS48" s="516"/>
      <c r="GST48" s="516"/>
      <c r="GSU48" s="516"/>
      <c r="GSV48" s="516"/>
      <c r="GSW48" s="516"/>
      <c r="GSX48" s="516"/>
      <c r="GSY48" s="516"/>
      <c r="GSZ48" s="516"/>
      <c r="GTA48" s="516"/>
      <c r="GTB48" s="516"/>
      <c r="GTC48" s="516"/>
      <c r="GTD48" s="516"/>
      <c r="GTE48" s="516"/>
      <c r="GTF48" s="516"/>
      <c r="GTG48" s="516"/>
      <c r="GTH48" s="516"/>
      <c r="GTI48" s="516"/>
      <c r="GTJ48" s="516"/>
      <c r="GTK48" s="516"/>
      <c r="GTL48" s="516"/>
      <c r="GTM48" s="516"/>
      <c r="GTN48" s="516"/>
      <c r="GTO48" s="516"/>
      <c r="GTP48" s="516"/>
      <c r="GTQ48" s="516"/>
      <c r="GTR48" s="516"/>
      <c r="GTS48" s="516"/>
      <c r="GTT48" s="516"/>
      <c r="GTU48" s="516"/>
      <c r="GTV48" s="516"/>
      <c r="GTW48" s="516"/>
      <c r="GTX48" s="516"/>
      <c r="GTY48" s="516"/>
      <c r="GTZ48" s="516"/>
      <c r="GUA48" s="516"/>
      <c r="GUB48" s="516"/>
      <c r="GUC48" s="516"/>
      <c r="GUD48" s="516"/>
      <c r="GUE48" s="516"/>
      <c r="GUF48" s="516"/>
      <c r="GUG48" s="516"/>
      <c r="GUH48" s="516"/>
      <c r="GUI48" s="516"/>
      <c r="GUJ48" s="516"/>
      <c r="GUK48" s="516"/>
      <c r="GUL48" s="516"/>
      <c r="GUM48" s="516"/>
      <c r="GUN48" s="516"/>
      <c r="GUO48" s="516"/>
      <c r="GUP48" s="516"/>
      <c r="GUQ48" s="516"/>
      <c r="GUR48" s="516"/>
      <c r="GUS48" s="516"/>
      <c r="GUT48" s="516"/>
      <c r="GUU48" s="516"/>
      <c r="GUV48" s="516"/>
      <c r="GUW48" s="516"/>
      <c r="GUX48" s="516"/>
      <c r="GUY48" s="516"/>
      <c r="GUZ48" s="516"/>
      <c r="GVA48" s="516"/>
      <c r="GVB48" s="516"/>
      <c r="GVC48" s="516"/>
      <c r="GVD48" s="516"/>
      <c r="GVE48" s="516"/>
      <c r="GVF48" s="516"/>
      <c r="GVG48" s="516"/>
      <c r="GVH48" s="516"/>
      <c r="GVI48" s="516"/>
      <c r="GVJ48" s="516"/>
      <c r="GVK48" s="516"/>
      <c r="GVL48" s="516"/>
      <c r="GVM48" s="516"/>
      <c r="GVN48" s="516"/>
      <c r="GVO48" s="516"/>
      <c r="GVP48" s="516"/>
      <c r="GVQ48" s="516"/>
      <c r="GVR48" s="516"/>
      <c r="GVS48" s="516"/>
      <c r="GVT48" s="516"/>
      <c r="GVU48" s="516"/>
      <c r="GVV48" s="516"/>
      <c r="GVW48" s="516"/>
      <c r="GVX48" s="516"/>
      <c r="GVY48" s="516"/>
      <c r="GVZ48" s="516"/>
      <c r="GWA48" s="516"/>
      <c r="GWB48" s="516"/>
      <c r="GWC48" s="516"/>
      <c r="GWD48" s="516"/>
      <c r="GWE48" s="516"/>
      <c r="GWF48" s="516"/>
      <c r="GWG48" s="516"/>
      <c r="GWH48" s="516"/>
      <c r="GWI48" s="516"/>
      <c r="GWJ48" s="516"/>
      <c r="GWK48" s="516"/>
      <c r="GWL48" s="516"/>
      <c r="GWM48" s="516"/>
      <c r="GWN48" s="516"/>
      <c r="GWO48" s="516"/>
      <c r="GWP48" s="516"/>
      <c r="GWQ48" s="516"/>
      <c r="GWR48" s="516"/>
      <c r="GWS48" s="516"/>
      <c r="GWT48" s="516"/>
      <c r="GWU48" s="516"/>
      <c r="GWV48" s="516"/>
      <c r="GWW48" s="516"/>
      <c r="GWX48" s="516"/>
      <c r="GWY48" s="516"/>
      <c r="GWZ48" s="516"/>
      <c r="GXA48" s="516"/>
      <c r="GXB48" s="516"/>
      <c r="GXC48" s="516"/>
      <c r="GXD48" s="516"/>
      <c r="GXE48" s="516"/>
      <c r="GXF48" s="516"/>
      <c r="GXG48" s="516"/>
      <c r="GXH48" s="516"/>
      <c r="GXI48" s="516"/>
      <c r="GXJ48" s="516"/>
      <c r="GXK48" s="516"/>
      <c r="GXL48" s="516"/>
      <c r="GXM48" s="516"/>
      <c r="GXN48" s="516"/>
      <c r="GXO48" s="516"/>
      <c r="GXP48" s="516"/>
      <c r="GXQ48" s="516"/>
      <c r="GXR48" s="516"/>
      <c r="GXS48" s="516"/>
      <c r="GXT48" s="516"/>
      <c r="GXU48" s="516"/>
      <c r="GXV48" s="516"/>
      <c r="GXW48" s="516"/>
      <c r="GXX48" s="516"/>
      <c r="GXY48" s="516"/>
      <c r="GXZ48" s="516"/>
      <c r="GYA48" s="516"/>
      <c r="GYB48" s="516"/>
      <c r="GYC48" s="516"/>
      <c r="GYD48" s="516"/>
      <c r="GYE48" s="516"/>
      <c r="GYF48" s="516"/>
      <c r="GYG48" s="516"/>
      <c r="GYH48" s="516"/>
      <c r="GYI48" s="516"/>
      <c r="GYJ48" s="516"/>
      <c r="GYK48" s="516"/>
      <c r="GYL48" s="516"/>
      <c r="GYM48" s="516"/>
      <c r="GYN48" s="516"/>
      <c r="GYO48" s="516"/>
      <c r="GYP48" s="516"/>
      <c r="GYQ48" s="516"/>
      <c r="GYR48" s="516"/>
      <c r="GYS48" s="516"/>
      <c r="GYT48" s="516"/>
      <c r="GYU48" s="516"/>
      <c r="GYV48" s="516"/>
      <c r="GYW48" s="516"/>
      <c r="GYX48" s="516"/>
      <c r="GYY48" s="516"/>
      <c r="GYZ48" s="516"/>
      <c r="GZA48" s="516"/>
      <c r="GZB48" s="516"/>
      <c r="GZC48" s="516"/>
      <c r="GZD48" s="516"/>
      <c r="GZE48" s="516"/>
      <c r="GZF48" s="516"/>
      <c r="GZG48" s="516"/>
      <c r="GZH48" s="516"/>
      <c r="GZI48" s="516"/>
      <c r="GZJ48" s="516"/>
      <c r="GZK48" s="516"/>
      <c r="GZL48" s="516"/>
      <c r="GZM48" s="516"/>
      <c r="GZN48" s="516"/>
      <c r="GZO48" s="516"/>
      <c r="GZP48" s="516"/>
      <c r="GZQ48" s="516"/>
      <c r="GZR48" s="516"/>
      <c r="GZS48" s="516"/>
      <c r="GZT48" s="516"/>
      <c r="GZU48" s="516"/>
      <c r="GZV48" s="516"/>
      <c r="GZW48" s="516"/>
      <c r="GZX48" s="516"/>
      <c r="GZY48" s="516"/>
      <c r="GZZ48" s="516"/>
      <c r="HAA48" s="516"/>
      <c r="HAB48" s="516"/>
      <c r="HAC48" s="516"/>
      <c r="HAD48" s="516"/>
      <c r="HAE48" s="516"/>
      <c r="HAF48" s="516"/>
      <c r="HAG48" s="516"/>
      <c r="HAH48" s="516"/>
      <c r="HAI48" s="516"/>
      <c r="HAJ48" s="516"/>
      <c r="HAK48" s="516"/>
      <c r="HAL48" s="516"/>
      <c r="HAM48" s="516"/>
      <c r="HAN48" s="516"/>
      <c r="HAO48" s="516"/>
      <c r="HAP48" s="516"/>
      <c r="HAQ48" s="516"/>
      <c r="HAR48" s="516"/>
      <c r="HAS48" s="516"/>
      <c r="HAT48" s="516"/>
      <c r="HAU48" s="516"/>
      <c r="HAV48" s="516"/>
      <c r="HAW48" s="516"/>
      <c r="HAX48" s="516"/>
      <c r="HAY48" s="516"/>
      <c r="HAZ48" s="516"/>
      <c r="HBA48" s="516"/>
      <c r="HBB48" s="516"/>
      <c r="HBC48" s="516"/>
      <c r="HBD48" s="516"/>
      <c r="HBE48" s="516"/>
      <c r="HBF48" s="516"/>
      <c r="HBG48" s="516"/>
      <c r="HBH48" s="516"/>
      <c r="HBI48" s="516"/>
      <c r="HBJ48" s="516"/>
      <c r="HBK48" s="516"/>
      <c r="HBL48" s="516"/>
      <c r="HBM48" s="516"/>
      <c r="HBN48" s="516"/>
      <c r="HBO48" s="516"/>
      <c r="HBP48" s="516"/>
      <c r="HBQ48" s="516"/>
      <c r="HBR48" s="516"/>
      <c r="HBS48" s="516"/>
      <c r="HBT48" s="516"/>
      <c r="HBU48" s="516"/>
      <c r="HBV48" s="516"/>
      <c r="HBW48" s="516"/>
      <c r="HBX48" s="516"/>
      <c r="HBY48" s="516"/>
      <c r="HBZ48" s="516"/>
      <c r="HCA48" s="516"/>
      <c r="HCB48" s="516"/>
      <c r="HCC48" s="516"/>
      <c r="HCD48" s="516"/>
      <c r="HCE48" s="516"/>
      <c r="HCF48" s="516"/>
      <c r="HCG48" s="516"/>
      <c r="HCH48" s="516"/>
      <c r="HCI48" s="516"/>
      <c r="HCJ48" s="516"/>
      <c r="HCK48" s="516"/>
      <c r="HCL48" s="516"/>
      <c r="HCM48" s="516"/>
      <c r="HCN48" s="516"/>
      <c r="HCO48" s="516"/>
      <c r="HCP48" s="516"/>
      <c r="HCQ48" s="516"/>
      <c r="HCR48" s="516"/>
      <c r="HCS48" s="516"/>
      <c r="HCT48" s="516"/>
      <c r="HCU48" s="516"/>
      <c r="HCV48" s="516"/>
      <c r="HCW48" s="516"/>
      <c r="HCX48" s="516"/>
      <c r="HCY48" s="516"/>
      <c r="HCZ48" s="516"/>
      <c r="HDA48" s="516"/>
      <c r="HDB48" s="516"/>
      <c r="HDC48" s="516"/>
      <c r="HDD48" s="516"/>
      <c r="HDE48" s="516"/>
      <c r="HDF48" s="516"/>
      <c r="HDG48" s="516"/>
      <c r="HDH48" s="516"/>
      <c r="HDI48" s="516"/>
      <c r="HDJ48" s="516"/>
      <c r="HDK48" s="516"/>
      <c r="HDL48" s="516"/>
      <c r="HDM48" s="516"/>
      <c r="HDN48" s="516"/>
      <c r="HDO48" s="516"/>
      <c r="HDP48" s="516"/>
      <c r="HDQ48" s="516"/>
      <c r="HDR48" s="516"/>
      <c r="HDS48" s="516"/>
      <c r="HDT48" s="516"/>
      <c r="HDU48" s="516"/>
      <c r="HDV48" s="516"/>
      <c r="HDW48" s="516"/>
      <c r="HDX48" s="516"/>
      <c r="HDY48" s="516"/>
      <c r="HDZ48" s="516"/>
      <c r="HEA48" s="516"/>
      <c r="HEB48" s="516"/>
      <c r="HEC48" s="516"/>
      <c r="HED48" s="516"/>
      <c r="HEE48" s="516"/>
      <c r="HEF48" s="516"/>
      <c r="HEG48" s="516"/>
      <c r="HEH48" s="516"/>
      <c r="HEI48" s="516"/>
      <c r="HEJ48" s="516"/>
      <c r="HEK48" s="516"/>
      <c r="HEL48" s="516"/>
      <c r="HEM48" s="516"/>
      <c r="HEN48" s="516"/>
      <c r="HEO48" s="516"/>
      <c r="HEP48" s="516"/>
      <c r="HEQ48" s="516"/>
      <c r="HER48" s="516"/>
      <c r="HES48" s="516"/>
      <c r="HET48" s="516"/>
      <c r="HEU48" s="516"/>
      <c r="HEV48" s="516"/>
      <c r="HEW48" s="516"/>
      <c r="HEX48" s="516"/>
      <c r="HEY48" s="516"/>
      <c r="HEZ48" s="516"/>
      <c r="HFA48" s="516"/>
      <c r="HFB48" s="516"/>
      <c r="HFC48" s="516"/>
      <c r="HFD48" s="516"/>
      <c r="HFE48" s="516"/>
      <c r="HFF48" s="516"/>
      <c r="HFG48" s="516"/>
      <c r="HFH48" s="516"/>
      <c r="HFI48" s="516"/>
      <c r="HFJ48" s="516"/>
      <c r="HFK48" s="516"/>
      <c r="HFL48" s="516"/>
      <c r="HFM48" s="516"/>
      <c r="HFN48" s="516"/>
      <c r="HFO48" s="516"/>
      <c r="HFP48" s="516"/>
      <c r="HFQ48" s="516"/>
      <c r="HFR48" s="516"/>
      <c r="HFS48" s="516"/>
      <c r="HFT48" s="516"/>
      <c r="HFU48" s="516"/>
      <c r="HFV48" s="516"/>
      <c r="HFW48" s="516"/>
      <c r="HFX48" s="516"/>
      <c r="HFY48" s="516"/>
      <c r="HFZ48" s="516"/>
      <c r="HGA48" s="516"/>
      <c r="HGB48" s="516"/>
      <c r="HGC48" s="516"/>
      <c r="HGD48" s="516"/>
      <c r="HGE48" s="516"/>
      <c r="HGF48" s="516"/>
      <c r="HGG48" s="516"/>
      <c r="HGH48" s="516"/>
      <c r="HGI48" s="516"/>
      <c r="HGJ48" s="516"/>
      <c r="HGK48" s="516"/>
      <c r="HGL48" s="516"/>
      <c r="HGM48" s="516"/>
      <c r="HGN48" s="516"/>
      <c r="HGO48" s="516"/>
      <c r="HGP48" s="516"/>
      <c r="HGQ48" s="516"/>
      <c r="HGR48" s="516"/>
      <c r="HGS48" s="516"/>
      <c r="HGT48" s="516"/>
      <c r="HGU48" s="516"/>
      <c r="HGV48" s="516"/>
      <c r="HGW48" s="516"/>
      <c r="HGX48" s="516"/>
      <c r="HGY48" s="516"/>
      <c r="HGZ48" s="516"/>
      <c r="HHA48" s="516"/>
      <c r="HHB48" s="516"/>
      <c r="HHC48" s="516"/>
      <c r="HHD48" s="516"/>
      <c r="HHE48" s="516"/>
      <c r="HHF48" s="516"/>
      <c r="HHG48" s="516"/>
      <c r="HHH48" s="516"/>
      <c r="HHI48" s="516"/>
      <c r="HHJ48" s="516"/>
      <c r="HHK48" s="516"/>
      <c r="HHL48" s="516"/>
      <c r="HHM48" s="516"/>
      <c r="HHN48" s="516"/>
      <c r="HHO48" s="516"/>
      <c r="HHP48" s="516"/>
      <c r="HHQ48" s="516"/>
      <c r="HHR48" s="516"/>
      <c r="HHS48" s="516"/>
      <c r="HHT48" s="516"/>
      <c r="HHU48" s="516"/>
      <c r="HHV48" s="516"/>
      <c r="HHW48" s="516"/>
      <c r="HHX48" s="516"/>
      <c r="HHY48" s="516"/>
      <c r="HHZ48" s="516"/>
      <c r="HIA48" s="516"/>
      <c r="HIB48" s="516"/>
      <c r="HIC48" s="516"/>
      <c r="HID48" s="516"/>
      <c r="HIE48" s="516"/>
      <c r="HIF48" s="516"/>
      <c r="HIG48" s="516"/>
      <c r="HIH48" s="516"/>
      <c r="HII48" s="516"/>
      <c r="HIJ48" s="516"/>
      <c r="HIK48" s="516"/>
      <c r="HIL48" s="516"/>
      <c r="HIM48" s="516"/>
      <c r="HIN48" s="516"/>
      <c r="HIO48" s="516"/>
      <c r="HIP48" s="516"/>
      <c r="HIQ48" s="516"/>
      <c r="HIR48" s="516"/>
      <c r="HIS48" s="516"/>
      <c r="HIT48" s="516"/>
      <c r="HIU48" s="516"/>
      <c r="HIV48" s="516"/>
      <c r="HIW48" s="516"/>
      <c r="HIX48" s="516"/>
      <c r="HIY48" s="516"/>
      <c r="HIZ48" s="516"/>
      <c r="HJA48" s="516"/>
      <c r="HJB48" s="516"/>
      <c r="HJC48" s="516"/>
      <c r="HJD48" s="516"/>
      <c r="HJE48" s="516"/>
      <c r="HJF48" s="516"/>
      <c r="HJG48" s="516"/>
      <c r="HJH48" s="516"/>
      <c r="HJI48" s="516"/>
      <c r="HJJ48" s="516"/>
      <c r="HJK48" s="516"/>
      <c r="HJL48" s="516"/>
      <c r="HJM48" s="516"/>
      <c r="HJN48" s="516"/>
      <c r="HJO48" s="516"/>
      <c r="HJP48" s="516"/>
      <c r="HJQ48" s="516"/>
      <c r="HJR48" s="516"/>
      <c r="HJS48" s="516"/>
      <c r="HJT48" s="516"/>
      <c r="HJU48" s="516"/>
      <c r="HJV48" s="516"/>
      <c r="HJW48" s="516"/>
      <c r="HJX48" s="516"/>
      <c r="HJY48" s="516"/>
      <c r="HJZ48" s="516"/>
      <c r="HKA48" s="516"/>
      <c r="HKB48" s="516"/>
      <c r="HKC48" s="516"/>
      <c r="HKD48" s="516"/>
      <c r="HKE48" s="516"/>
      <c r="HKF48" s="516"/>
      <c r="HKG48" s="516"/>
      <c r="HKH48" s="516"/>
      <c r="HKI48" s="516"/>
      <c r="HKJ48" s="516"/>
      <c r="HKK48" s="516"/>
      <c r="HKL48" s="516"/>
      <c r="HKM48" s="516"/>
      <c r="HKN48" s="516"/>
      <c r="HKO48" s="516"/>
      <c r="HKP48" s="516"/>
      <c r="HKQ48" s="516"/>
      <c r="HKR48" s="516"/>
      <c r="HKS48" s="516"/>
      <c r="HKT48" s="516"/>
      <c r="HKU48" s="516"/>
      <c r="HKV48" s="516"/>
      <c r="HKW48" s="516"/>
      <c r="HKX48" s="516"/>
      <c r="HKY48" s="516"/>
      <c r="HKZ48" s="516"/>
      <c r="HLA48" s="516"/>
      <c r="HLB48" s="516"/>
      <c r="HLC48" s="516"/>
      <c r="HLD48" s="516"/>
      <c r="HLE48" s="516"/>
      <c r="HLF48" s="516"/>
      <c r="HLG48" s="516"/>
      <c r="HLH48" s="516"/>
      <c r="HLI48" s="516"/>
      <c r="HLJ48" s="516"/>
      <c r="HLK48" s="516"/>
      <c r="HLL48" s="516"/>
      <c r="HLM48" s="516"/>
      <c r="HLN48" s="516"/>
      <c r="HLO48" s="516"/>
      <c r="HLP48" s="516"/>
      <c r="HLQ48" s="516"/>
      <c r="HLR48" s="516"/>
      <c r="HLS48" s="516"/>
      <c r="HLT48" s="516"/>
      <c r="HLU48" s="516"/>
      <c r="HLV48" s="516"/>
      <c r="HLW48" s="516"/>
      <c r="HLX48" s="516"/>
      <c r="HLY48" s="516"/>
      <c r="HLZ48" s="516"/>
      <c r="HMA48" s="516"/>
      <c r="HMB48" s="516"/>
      <c r="HMC48" s="516"/>
      <c r="HMD48" s="516"/>
      <c r="HME48" s="516"/>
      <c r="HMF48" s="516"/>
      <c r="HMG48" s="516"/>
      <c r="HMH48" s="516"/>
      <c r="HMI48" s="516"/>
      <c r="HMJ48" s="516"/>
      <c r="HMK48" s="516"/>
      <c r="HML48" s="516"/>
      <c r="HMM48" s="516"/>
      <c r="HMN48" s="516"/>
      <c r="HMO48" s="516"/>
      <c r="HMP48" s="516"/>
      <c r="HMQ48" s="516"/>
      <c r="HMR48" s="516"/>
      <c r="HMS48" s="516"/>
      <c r="HMT48" s="516"/>
      <c r="HMU48" s="516"/>
      <c r="HMV48" s="516"/>
      <c r="HMW48" s="516"/>
      <c r="HMX48" s="516"/>
      <c r="HMY48" s="516"/>
      <c r="HMZ48" s="516"/>
      <c r="HNA48" s="516"/>
      <c r="HNB48" s="516"/>
      <c r="HNC48" s="516"/>
      <c r="HND48" s="516"/>
      <c r="HNE48" s="516"/>
      <c r="HNF48" s="516"/>
      <c r="HNG48" s="516"/>
      <c r="HNH48" s="516"/>
      <c r="HNI48" s="516"/>
      <c r="HNJ48" s="516"/>
      <c r="HNK48" s="516"/>
      <c r="HNL48" s="516"/>
      <c r="HNM48" s="516"/>
      <c r="HNN48" s="516"/>
      <c r="HNO48" s="516"/>
      <c r="HNP48" s="516"/>
      <c r="HNQ48" s="516"/>
      <c r="HNR48" s="516"/>
      <c r="HNS48" s="516"/>
      <c r="HNT48" s="516"/>
      <c r="HNU48" s="516"/>
      <c r="HNV48" s="516"/>
      <c r="HNW48" s="516"/>
      <c r="HNX48" s="516"/>
      <c r="HNY48" s="516"/>
      <c r="HNZ48" s="516"/>
      <c r="HOA48" s="516"/>
      <c r="HOB48" s="516"/>
      <c r="HOC48" s="516"/>
      <c r="HOD48" s="516"/>
      <c r="HOE48" s="516"/>
      <c r="HOF48" s="516"/>
      <c r="HOG48" s="516"/>
      <c r="HOH48" s="516"/>
      <c r="HOI48" s="516"/>
      <c r="HOJ48" s="516"/>
      <c r="HOK48" s="516"/>
      <c r="HOL48" s="516"/>
      <c r="HOM48" s="516"/>
      <c r="HON48" s="516"/>
      <c r="HOO48" s="516"/>
      <c r="HOP48" s="516"/>
      <c r="HOQ48" s="516"/>
      <c r="HOR48" s="516"/>
      <c r="HOS48" s="516"/>
      <c r="HOT48" s="516"/>
      <c r="HOU48" s="516"/>
      <c r="HOV48" s="516"/>
      <c r="HOW48" s="516"/>
      <c r="HOX48" s="516"/>
      <c r="HOY48" s="516"/>
      <c r="HOZ48" s="516"/>
      <c r="HPA48" s="516"/>
      <c r="HPB48" s="516"/>
      <c r="HPC48" s="516"/>
      <c r="HPD48" s="516"/>
      <c r="HPE48" s="516"/>
      <c r="HPF48" s="516"/>
      <c r="HPG48" s="516"/>
      <c r="HPH48" s="516"/>
      <c r="HPI48" s="516"/>
      <c r="HPJ48" s="516"/>
      <c r="HPK48" s="516"/>
      <c r="HPL48" s="516"/>
      <c r="HPM48" s="516"/>
      <c r="HPN48" s="516"/>
      <c r="HPO48" s="516"/>
      <c r="HPP48" s="516"/>
      <c r="HPQ48" s="516"/>
      <c r="HPR48" s="516"/>
      <c r="HPS48" s="516"/>
      <c r="HPT48" s="516"/>
      <c r="HPU48" s="516"/>
      <c r="HPV48" s="516"/>
      <c r="HPW48" s="516"/>
      <c r="HPX48" s="516"/>
      <c r="HPY48" s="516"/>
      <c r="HPZ48" s="516"/>
      <c r="HQA48" s="516"/>
      <c r="HQB48" s="516"/>
      <c r="HQC48" s="516"/>
      <c r="HQD48" s="516"/>
      <c r="HQE48" s="516"/>
      <c r="HQF48" s="516"/>
      <c r="HQG48" s="516"/>
      <c r="HQH48" s="516"/>
      <c r="HQI48" s="516"/>
      <c r="HQJ48" s="516"/>
      <c r="HQK48" s="516"/>
      <c r="HQL48" s="516"/>
      <c r="HQM48" s="516"/>
      <c r="HQN48" s="516"/>
      <c r="HQO48" s="516"/>
      <c r="HQP48" s="516"/>
      <c r="HQQ48" s="516"/>
      <c r="HQR48" s="516"/>
      <c r="HQS48" s="516"/>
      <c r="HQT48" s="516"/>
      <c r="HQU48" s="516"/>
      <c r="HQV48" s="516"/>
      <c r="HQW48" s="516"/>
      <c r="HQX48" s="516"/>
      <c r="HQY48" s="516"/>
      <c r="HQZ48" s="516"/>
      <c r="HRA48" s="516"/>
      <c r="HRB48" s="516"/>
      <c r="HRC48" s="516"/>
      <c r="HRD48" s="516"/>
      <c r="HRE48" s="516"/>
      <c r="HRF48" s="516"/>
      <c r="HRG48" s="516"/>
      <c r="HRH48" s="516"/>
      <c r="HRI48" s="516"/>
      <c r="HRJ48" s="516"/>
      <c r="HRK48" s="516"/>
      <c r="HRL48" s="516"/>
      <c r="HRM48" s="516"/>
      <c r="HRN48" s="516"/>
      <c r="HRO48" s="516"/>
      <c r="HRP48" s="516"/>
      <c r="HRQ48" s="516"/>
      <c r="HRR48" s="516"/>
      <c r="HRS48" s="516"/>
      <c r="HRT48" s="516"/>
      <c r="HRU48" s="516"/>
      <c r="HRV48" s="516"/>
      <c r="HRW48" s="516"/>
      <c r="HRX48" s="516"/>
      <c r="HRY48" s="516"/>
      <c r="HRZ48" s="516"/>
      <c r="HSA48" s="516"/>
      <c r="HSB48" s="516"/>
      <c r="HSC48" s="516"/>
      <c r="HSD48" s="516"/>
      <c r="HSE48" s="516"/>
      <c r="HSF48" s="516"/>
      <c r="HSG48" s="516"/>
      <c r="HSH48" s="516"/>
      <c r="HSI48" s="516"/>
      <c r="HSJ48" s="516"/>
      <c r="HSK48" s="516"/>
      <c r="HSL48" s="516"/>
      <c r="HSM48" s="516"/>
      <c r="HSN48" s="516"/>
      <c r="HSO48" s="516"/>
      <c r="HSP48" s="516"/>
      <c r="HSQ48" s="516"/>
      <c r="HSR48" s="516"/>
      <c r="HSS48" s="516"/>
      <c r="HST48" s="516"/>
      <c r="HSU48" s="516"/>
      <c r="HSV48" s="516"/>
      <c r="HSW48" s="516"/>
      <c r="HSX48" s="516"/>
      <c r="HSY48" s="516"/>
      <c r="HSZ48" s="516"/>
      <c r="HTA48" s="516"/>
      <c r="HTB48" s="516"/>
      <c r="HTC48" s="516"/>
      <c r="HTD48" s="516"/>
      <c r="HTE48" s="516"/>
      <c r="HTF48" s="516"/>
      <c r="HTG48" s="516"/>
      <c r="HTH48" s="516"/>
      <c r="HTI48" s="516"/>
      <c r="HTJ48" s="516"/>
      <c r="HTK48" s="516"/>
      <c r="HTL48" s="516"/>
      <c r="HTM48" s="516"/>
      <c r="HTN48" s="516"/>
      <c r="HTO48" s="516"/>
      <c r="HTP48" s="516"/>
      <c r="HTQ48" s="516"/>
      <c r="HTR48" s="516"/>
      <c r="HTS48" s="516"/>
      <c r="HTT48" s="516"/>
      <c r="HTU48" s="516"/>
      <c r="HTV48" s="516"/>
      <c r="HTW48" s="516"/>
      <c r="HTX48" s="516"/>
      <c r="HTY48" s="516"/>
      <c r="HTZ48" s="516"/>
      <c r="HUA48" s="516"/>
      <c r="HUB48" s="516"/>
      <c r="HUC48" s="516"/>
      <c r="HUD48" s="516"/>
      <c r="HUE48" s="516"/>
      <c r="HUF48" s="516"/>
      <c r="HUG48" s="516"/>
      <c r="HUH48" s="516"/>
      <c r="HUI48" s="516"/>
      <c r="HUJ48" s="516"/>
      <c r="HUK48" s="516"/>
      <c r="HUL48" s="516"/>
      <c r="HUM48" s="516"/>
      <c r="HUN48" s="516"/>
      <c r="HUO48" s="516"/>
      <c r="HUP48" s="516"/>
      <c r="HUQ48" s="516"/>
      <c r="HUR48" s="516"/>
      <c r="HUS48" s="516"/>
      <c r="HUT48" s="516"/>
      <c r="HUU48" s="516"/>
      <c r="HUV48" s="516"/>
      <c r="HUW48" s="516"/>
      <c r="HUX48" s="516"/>
      <c r="HUY48" s="516"/>
      <c r="HUZ48" s="516"/>
      <c r="HVA48" s="516"/>
      <c r="HVB48" s="516"/>
      <c r="HVC48" s="516"/>
      <c r="HVD48" s="516"/>
      <c r="HVE48" s="516"/>
      <c r="HVF48" s="516"/>
      <c r="HVG48" s="516"/>
      <c r="HVH48" s="516"/>
      <c r="HVI48" s="516"/>
      <c r="HVJ48" s="516"/>
      <c r="HVK48" s="516"/>
      <c r="HVL48" s="516"/>
      <c r="HVM48" s="516"/>
      <c r="HVN48" s="516"/>
      <c r="HVO48" s="516"/>
      <c r="HVP48" s="516"/>
      <c r="HVQ48" s="516"/>
      <c r="HVR48" s="516"/>
      <c r="HVS48" s="516"/>
      <c r="HVT48" s="516"/>
      <c r="HVU48" s="516"/>
      <c r="HVV48" s="516"/>
      <c r="HVW48" s="516"/>
      <c r="HVX48" s="516"/>
      <c r="HVY48" s="516"/>
      <c r="HVZ48" s="516"/>
      <c r="HWA48" s="516"/>
      <c r="HWB48" s="516"/>
      <c r="HWC48" s="516"/>
      <c r="HWD48" s="516"/>
      <c r="HWE48" s="516"/>
      <c r="HWF48" s="516"/>
      <c r="HWG48" s="516"/>
      <c r="HWH48" s="516"/>
      <c r="HWI48" s="516"/>
      <c r="HWJ48" s="516"/>
      <c r="HWK48" s="516"/>
      <c r="HWL48" s="516"/>
      <c r="HWM48" s="516"/>
      <c r="HWN48" s="516"/>
      <c r="HWO48" s="516"/>
      <c r="HWP48" s="516"/>
      <c r="HWQ48" s="516"/>
      <c r="HWR48" s="516"/>
      <c r="HWS48" s="516"/>
      <c r="HWT48" s="516"/>
      <c r="HWU48" s="516"/>
      <c r="HWV48" s="516"/>
      <c r="HWW48" s="516"/>
      <c r="HWX48" s="516"/>
      <c r="HWY48" s="516"/>
      <c r="HWZ48" s="516"/>
      <c r="HXA48" s="516"/>
      <c r="HXB48" s="516"/>
      <c r="HXC48" s="516"/>
      <c r="HXD48" s="516"/>
      <c r="HXE48" s="516"/>
      <c r="HXF48" s="516"/>
      <c r="HXG48" s="516"/>
      <c r="HXH48" s="516"/>
      <c r="HXI48" s="516"/>
      <c r="HXJ48" s="516"/>
      <c r="HXK48" s="516"/>
      <c r="HXL48" s="516"/>
      <c r="HXM48" s="516"/>
      <c r="HXN48" s="516"/>
      <c r="HXO48" s="516"/>
      <c r="HXP48" s="516"/>
      <c r="HXQ48" s="516"/>
      <c r="HXR48" s="516"/>
      <c r="HXS48" s="516"/>
      <c r="HXT48" s="516"/>
      <c r="HXU48" s="516"/>
      <c r="HXV48" s="516"/>
      <c r="HXW48" s="516"/>
      <c r="HXX48" s="516"/>
      <c r="HXY48" s="516"/>
      <c r="HXZ48" s="516"/>
      <c r="HYA48" s="516"/>
      <c r="HYB48" s="516"/>
      <c r="HYC48" s="516"/>
      <c r="HYD48" s="516"/>
      <c r="HYE48" s="516"/>
      <c r="HYF48" s="516"/>
      <c r="HYG48" s="516"/>
      <c r="HYH48" s="516"/>
      <c r="HYI48" s="516"/>
      <c r="HYJ48" s="516"/>
      <c r="HYK48" s="516"/>
      <c r="HYL48" s="516"/>
      <c r="HYM48" s="516"/>
      <c r="HYN48" s="516"/>
      <c r="HYO48" s="516"/>
      <c r="HYP48" s="516"/>
      <c r="HYQ48" s="516"/>
      <c r="HYR48" s="516"/>
      <c r="HYS48" s="516"/>
      <c r="HYT48" s="516"/>
      <c r="HYU48" s="516"/>
      <c r="HYV48" s="516"/>
      <c r="HYW48" s="516"/>
      <c r="HYX48" s="516"/>
      <c r="HYY48" s="516"/>
      <c r="HYZ48" s="516"/>
      <c r="HZA48" s="516"/>
      <c r="HZB48" s="516"/>
      <c r="HZC48" s="516"/>
      <c r="HZD48" s="516"/>
      <c r="HZE48" s="516"/>
      <c r="HZF48" s="516"/>
      <c r="HZG48" s="516"/>
      <c r="HZH48" s="516"/>
      <c r="HZI48" s="516"/>
      <c r="HZJ48" s="516"/>
      <c r="HZK48" s="516"/>
      <c r="HZL48" s="516"/>
      <c r="HZM48" s="516"/>
      <c r="HZN48" s="516"/>
      <c r="HZO48" s="516"/>
      <c r="HZP48" s="516"/>
      <c r="HZQ48" s="516"/>
      <c r="HZR48" s="516"/>
      <c r="HZS48" s="516"/>
      <c r="HZT48" s="516"/>
      <c r="HZU48" s="516"/>
      <c r="HZV48" s="516"/>
      <c r="HZW48" s="516"/>
      <c r="HZX48" s="516"/>
      <c r="HZY48" s="516"/>
      <c r="HZZ48" s="516"/>
      <c r="IAA48" s="516"/>
      <c r="IAB48" s="516"/>
      <c r="IAC48" s="516"/>
      <c r="IAD48" s="516"/>
      <c r="IAE48" s="516"/>
      <c r="IAF48" s="516"/>
      <c r="IAG48" s="516"/>
      <c r="IAH48" s="516"/>
      <c r="IAI48" s="516"/>
      <c r="IAJ48" s="516"/>
      <c r="IAK48" s="516"/>
      <c r="IAL48" s="516"/>
      <c r="IAM48" s="516"/>
      <c r="IAN48" s="516"/>
      <c r="IAO48" s="516"/>
      <c r="IAP48" s="516"/>
      <c r="IAQ48" s="516"/>
      <c r="IAR48" s="516"/>
      <c r="IAS48" s="516"/>
      <c r="IAT48" s="516"/>
      <c r="IAU48" s="516"/>
      <c r="IAV48" s="516"/>
      <c r="IAW48" s="516"/>
      <c r="IAX48" s="516"/>
      <c r="IAY48" s="516"/>
      <c r="IAZ48" s="516"/>
      <c r="IBA48" s="516"/>
      <c r="IBB48" s="516"/>
      <c r="IBC48" s="516"/>
      <c r="IBD48" s="516"/>
      <c r="IBE48" s="516"/>
      <c r="IBF48" s="516"/>
      <c r="IBG48" s="516"/>
      <c r="IBH48" s="516"/>
      <c r="IBI48" s="516"/>
      <c r="IBJ48" s="516"/>
      <c r="IBK48" s="516"/>
      <c r="IBL48" s="516"/>
      <c r="IBM48" s="516"/>
      <c r="IBN48" s="516"/>
      <c r="IBO48" s="516"/>
      <c r="IBP48" s="516"/>
      <c r="IBQ48" s="516"/>
      <c r="IBR48" s="516"/>
      <c r="IBS48" s="516"/>
      <c r="IBT48" s="516"/>
      <c r="IBU48" s="516"/>
      <c r="IBV48" s="516"/>
      <c r="IBW48" s="516"/>
      <c r="IBX48" s="516"/>
      <c r="IBY48" s="516"/>
      <c r="IBZ48" s="516"/>
      <c r="ICA48" s="516"/>
      <c r="ICB48" s="516"/>
      <c r="ICC48" s="516"/>
      <c r="ICD48" s="516"/>
      <c r="ICE48" s="516"/>
      <c r="ICF48" s="516"/>
      <c r="ICG48" s="516"/>
      <c r="ICH48" s="516"/>
      <c r="ICI48" s="516"/>
      <c r="ICJ48" s="516"/>
      <c r="ICK48" s="516"/>
      <c r="ICL48" s="516"/>
      <c r="ICM48" s="516"/>
      <c r="ICN48" s="516"/>
      <c r="ICO48" s="516"/>
      <c r="ICP48" s="516"/>
      <c r="ICQ48" s="516"/>
      <c r="ICR48" s="516"/>
      <c r="ICS48" s="516"/>
      <c r="ICT48" s="516"/>
      <c r="ICU48" s="516"/>
      <c r="ICV48" s="516"/>
      <c r="ICW48" s="516"/>
      <c r="ICX48" s="516"/>
      <c r="ICY48" s="516"/>
      <c r="ICZ48" s="516"/>
      <c r="IDA48" s="516"/>
      <c r="IDB48" s="516"/>
      <c r="IDC48" s="516"/>
      <c r="IDD48" s="516"/>
      <c r="IDE48" s="516"/>
      <c r="IDF48" s="516"/>
      <c r="IDG48" s="516"/>
      <c r="IDH48" s="516"/>
      <c r="IDI48" s="516"/>
      <c r="IDJ48" s="516"/>
      <c r="IDK48" s="516"/>
      <c r="IDL48" s="516"/>
      <c r="IDM48" s="516"/>
      <c r="IDN48" s="516"/>
      <c r="IDO48" s="516"/>
      <c r="IDP48" s="516"/>
      <c r="IDQ48" s="516"/>
      <c r="IDR48" s="516"/>
      <c r="IDS48" s="516"/>
      <c r="IDT48" s="516"/>
      <c r="IDU48" s="516"/>
      <c r="IDV48" s="516"/>
      <c r="IDW48" s="516"/>
      <c r="IDX48" s="516"/>
      <c r="IDY48" s="516"/>
      <c r="IDZ48" s="516"/>
      <c r="IEA48" s="516"/>
      <c r="IEB48" s="516"/>
      <c r="IEC48" s="516"/>
      <c r="IED48" s="516"/>
      <c r="IEE48" s="516"/>
      <c r="IEF48" s="516"/>
      <c r="IEG48" s="516"/>
      <c r="IEH48" s="516"/>
      <c r="IEI48" s="516"/>
      <c r="IEJ48" s="516"/>
      <c r="IEK48" s="516"/>
      <c r="IEL48" s="516"/>
      <c r="IEM48" s="516"/>
      <c r="IEN48" s="516"/>
      <c r="IEO48" s="516"/>
      <c r="IEP48" s="516"/>
      <c r="IEQ48" s="516"/>
      <c r="IER48" s="516"/>
      <c r="IES48" s="516"/>
      <c r="IET48" s="516"/>
      <c r="IEU48" s="516"/>
      <c r="IEV48" s="516"/>
      <c r="IEW48" s="516"/>
      <c r="IEX48" s="516"/>
      <c r="IEY48" s="516"/>
      <c r="IEZ48" s="516"/>
      <c r="IFA48" s="516"/>
      <c r="IFB48" s="516"/>
      <c r="IFC48" s="516"/>
      <c r="IFD48" s="516"/>
      <c r="IFE48" s="516"/>
      <c r="IFF48" s="516"/>
      <c r="IFG48" s="516"/>
      <c r="IFH48" s="516"/>
      <c r="IFI48" s="516"/>
      <c r="IFJ48" s="516"/>
      <c r="IFK48" s="516"/>
      <c r="IFL48" s="516"/>
      <c r="IFM48" s="516"/>
      <c r="IFN48" s="516"/>
      <c r="IFO48" s="516"/>
      <c r="IFP48" s="516"/>
      <c r="IFQ48" s="516"/>
      <c r="IFR48" s="516"/>
      <c r="IFS48" s="516"/>
      <c r="IFT48" s="516"/>
      <c r="IFU48" s="516"/>
      <c r="IFV48" s="516"/>
      <c r="IFW48" s="516"/>
      <c r="IFX48" s="516"/>
      <c r="IFY48" s="516"/>
      <c r="IFZ48" s="516"/>
      <c r="IGA48" s="516"/>
      <c r="IGB48" s="516"/>
      <c r="IGC48" s="516"/>
      <c r="IGD48" s="516"/>
      <c r="IGE48" s="516"/>
      <c r="IGF48" s="516"/>
      <c r="IGG48" s="516"/>
      <c r="IGH48" s="516"/>
      <c r="IGI48" s="516"/>
      <c r="IGJ48" s="516"/>
      <c r="IGK48" s="516"/>
      <c r="IGL48" s="516"/>
      <c r="IGM48" s="516"/>
      <c r="IGN48" s="516"/>
      <c r="IGO48" s="516"/>
      <c r="IGP48" s="516"/>
      <c r="IGQ48" s="516"/>
      <c r="IGR48" s="516"/>
      <c r="IGS48" s="516"/>
      <c r="IGT48" s="516"/>
      <c r="IGU48" s="516"/>
      <c r="IGV48" s="516"/>
      <c r="IGW48" s="516"/>
      <c r="IGX48" s="516"/>
      <c r="IGY48" s="516"/>
      <c r="IGZ48" s="516"/>
      <c r="IHA48" s="516"/>
      <c r="IHB48" s="516"/>
      <c r="IHC48" s="516"/>
      <c r="IHD48" s="516"/>
      <c r="IHE48" s="516"/>
      <c r="IHF48" s="516"/>
      <c r="IHG48" s="516"/>
      <c r="IHH48" s="516"/>
      <c r="IHI48" s="516"/>
      <c r="IHJ48" s="516"/>
      <c r="IHK48" s="516"/>
      <c r="IHL48" s="516"/>
      <c r="IHM48" s="516"/>
      <c r="IHN48" s="516"/>
      <c r="IHO48" s="516"/>
      <c r="IHP48" s="516"/>
      <c r="IHQ48" s="516"/>
      <c r="IHR48" s="516"/>
      <c r="IHS48" s="516"/>
      <c r="IHT48" s="516"/>
      <c r="IHU48" s="516"/>
      <c r="IHV48" s="516"/>
      <c r="IHW48" s="516"/>
      <c r="IHX48" s="516"/>
      <c r="IHY48" s="516"/>
      <c r="IHZ48" s="516"/>
      <c r="IIA48" s="516"/>
      <c r="IIB48" s="516"/>
      <c r="IIC48" s="516"/>
      <c r="IID48" s="516"/>
      <c r="IIE48" s="516"/>
      <c r="IIF48" s="516"/>
      <c r="IIG48" s="516"/>
      <c r="IIH48" s="516"/>
      <c r="III48" s="516"/>
      <c r="IIJ48" s="516"/>
      <c r="IIK48" s="516"/>
      <c r="IIL48" s="516"/>
      <c r="IIM48" s="516"/>
      <c r="IIN48" s="516"/>
      <c r="IIO48" s="516"/>
      <c r="IIP48" s="516"/>
      <c r="IIQ48" s="516"/>
      <c r="IIR48" s="516"/>
      <c r="IIS48" s="516"/>
      <c r="IIT48" s="516"/>
      <c r="IIU48" s="516"/>
      <c r="IIV48" s="516"/>
      <c r="IIW48" s="516"/>
      <c r="IIX48" s="516"/>
      <c r="IIY48" s="516"/>
      <c r="IIZ48" s="516"/>
      <c r="IJA48" s="516"/>
      <c r="IJB48" s="516"/>
      <c r="IJC48" s="516"/>
      <c r="IJD48" s="516"/>
      <c r="IJE48" s="516"/>
      <c r="IJF48" s="516"/>
      <c r="IJG48" s="516"/>
      <c r="IJH48" s="516"/>
      <c r="IJI48" s="516"/>
      <c r="IJJ48" s="516"/>
      <c r="IJK48" s="516"/>
      <c r="IJL48" s="516"/>
      <c r="IJM48" s="516"/>
      <c r="IJN48" s="516"/>
      <c r="IJO48" s="516"/>
      <c r="IJP48" s="516"/>
      <c r="IJQ48" s="516"/>
      <c r="IJR48" s="516"/>
      <c r="IJS48" s="516"/>
      <c r="IJT48" s="516"/>
      <c r="IJU48" s="516"/>
      <c r="IJV48" s="516"/>
      <c r="IJW48" s="516"/>
      <c r="IJX48" s="516"/>
      <c r="IJY48" s="516"/>
      <c r="IJZ48" s="516"/>
      <c r="IKA48" s="516"/>
      <c r="IKB48" s="516"/>
      <c r="IKC48" s="516"/>
      <c r="IKD48" s="516"/>
      <c r="IKE48" s="516"/>
      <c r="IKF48" s="516"/>
      <c r="IKG48" s="516"/>
      <c r="IKH48" s="516"/>
      <c r="IKI48" s="516"/>
      <c r="IKJ48" s="516"/>
      <c r="IKK48" s="516"/>
      <c r="IKL48" s="516"/>
      <c r="IKM48" s="516"/>
      <c r="IKN48" s="516"/>
      <c r="IKO48" s="516"/>
      <c r="IKP48" s="516"/>
      <c r="IKQ48" s="516"/>
      <c r="IKR48" s="516"/>
      <c r="IKS48" s="516"/>
      <c r="IKT48" s="516"/>
      <c r="IKU48" s="516"/>
      <c r="IKV48" s="516"/>
      <c r="IKW48" s="516"/>
      <c r="IKX48" s="516"/>
      <c r="IKY48" s="516"/>
      <c r="IKZ48" s="516"/>
      <c r="ILA48" s="516"/>
      <c r="ILB48" s="516"/>
      <c r="ILC48" s="516"/>
      <c r="ILD48" s="516"/>
      <c r="ILE48" s="516"/>
      <c r="ILF48" s="516"/>
      <c r="ILG48" s="516"/>
      <c r="ILH48" s="516"/>
      <c r="ILI48" s="516"/>
      <c r="ILJ48" s="516"/>
      <c r="ILK48" s="516"/>
      <c r="ILL48" s="516"/>
      <c r="ILM48" s="516"/>
      <c r="ILN48" s="516"/>
      <c r="ILO48" s="516"/>
      <c r="ILP48" s="516"/>
      <c r="ILQ48" s="516"/>
      <c r="ILR48" s="516"/>
      <c r="ILS48" s="516"/>
      <c r="ILT48" s="516"/>
      <c r="ILU48" s="516"/>
      <c r="ILV48" s="516"/>
      <c r="ILW48" s="516"/>
      <c r="ILX48" s="516"/>
      <c r="ILY48" s="516"/>
      <c r="ILZ48" s="516"/>
      <c r="IMA48" s="516"/>
      <c r="IMB48" s="516"/>
      <c r="IMC48" s="516"/>
      <c r="IMD48" s="516"/>
      <c r="IME48" s="516"/>
      <c r="IMF48" s="516"/>
      <c r="IMG48" s="516"/>
      <c r="IMH48" s="516"/>
      <c r="IMI48" s="516"/>
      <c r="IMJ48" s="516"/>
      <c r="IMK48" s="516"/>
      <c r="IML48" s="516"/>
      <c r="IMM48" s="516"/>
      <c r="IMN48" s="516"/>
      <c r="IMO48" s="516"/>
      <c r="IMP48" s="516"/>
      <c r="IMQ48" s="516"/>
      <c r="IMR48" s="516"/>
      <c r="IMS48" s="516"/>
      <c r="IMT48" s="516"/>
      <c r="IMU48" s="516"/>
      <c r="IMV48" s="516"/>
      <c r="IMW48" s="516"/>
      <c r="IMX48" s="516"/>
      <c r="IMY48" s="516"/>
      <c r="IMZ48" s="516"/>
      <c r="INA48" s="516"/>
      <c r="INB48" s="516"/>
      <c r="INC48" s="516"/>
      <c r="IND48" s="516"/>
      <c r="INE48" s="516"/>
      <c r="INF48" s="516"/>
      <c r="ING48" s="516"/>
      <c r="INH48" s="516"/>
      <c r="INI48" s="516"/>
      <c r="INJ48" s="516"/>
      <c r="INK48" s="516"/>
      <c r="INL48" s="516"/>
      <c r="INM48" s="516"/>
      <c r="INN48" s="516"/>
      <c r="INO48" s="516"/>
      <c r="INP48" s="516"/>
      <c r="INQ48" s="516"/>
      <c r="INR48" s="516"/>
      <c r="INS48" s="516"/>
      <c r="INT48" s="516"/>
      <c r="INU48" s="516"/>
      <c r="INV48" s="516"/>
      <c r="INW48" s="516"/>
      <c r="INX48" s="516"/>
      <c r="INY48" s="516"/>
      <c r="INZ48" s="516"/>
      <c r="IOA48" s="516"/>
      <c r="IOB48" s="516"/>
      <c r="IOC48" s="516"/>
      <c r="IOD48" s="516"/>
      <c r="IOE48" s="516"/>
      <c r="IOF48" s="516"/>
      <c r="IOG48" s="516"/>
      <c r="IOH48" s="516"/>
      <c r="IOI48" s="516"/>
      <c r="IOJ48" s="516"/>
      <c r="IOK48" s="516"/>
      <c r="IOL48" s="516"/>
      <c r="IOM48" s="516"/>
      <c r="ION48" s="516"/>
      <c r="IOO48" s="516"/>
      <c r="IOP48" s="516"/>
      <c r="IOQ48" s="516"/>
      <c r="IOR48" s="516"/>
      <c r="IOS48" s="516"/>
      <c r="IOT48" s="516"/>
      <c r="IOU48" s="516"/>
      <c r="IOV48" s="516"/>
      <c r="IOW48" s="516"/>
      <c r="IOX48" s="516"/>
      <c r="IOY48" s="516"/>
      <c r="IOZ48" s="516"/>
      <c r="IPA48" s="516"/>
      <c r="IPB48" s="516"/>
      <c r="IPC48" s="516"/>
      <c r="IPD48" s="516"/>
      <c r="IPE48" s="516"/>
      <c r="IPF48" s="516"/>
      <c r="IPG48" s="516"/>
      <c r="IPH48" s="516"/>
      <c r="IPI48" s="516"/>
      <c r="IPJ48" s="516"/>
      <c r="IPK48" s="516"/>
      <c r="IPL48" s="516"/>
      <c r="IPM48" s="516"/>
      <c r="IPN48" s="516"/>
      <c r="IPO48" s="516"/>
      <c r="IPP48" s="516"/>
      <c r="IPQ48" s="516"/>
      <c r="IPR48" s="516"/>
      <c r="IPS48" s="516"/>
      <c r="IPT48" s="516"/>
      <c r="IPU48" s="516"/>
      <c r="IPV48" s="516"/>
      <c r="IPW48" s="516"/>
      <c r="IPX48" s="516"/>
      <c r="IPY48" s="516"/>
      <c r="IPZ48" s="516"/>
      <c r="IQA48" s="516"/>
      <c r="IQB48" s="516"/>
      <c r="IQC48" s="516"/>
      <c r="IQD48" s="516"/>
      <c r="IQE48" s="516"/>
      <c r="IQF48" s="516"/>
      <c r="IQG48" s="516"/>
      <c r="IQH48" s="516"/>
      <c r="IQI48" s="516"/>
      <c r="IQJ48" s="516"/>
      <c r="IQK48" s="516"/>
      <c r="IQL48" s="516"/>
      <c r="IQM48" s="516"/>
      <c r="IQN48" s="516"/>
      <c r="IQO48" s="516"/>
      <c r="IQP48" s="516"/>
      <c r="IQQ48" s="516"/>
      <c r="IQR48" s="516"/>
      <c r="IQS48" s="516"/>
      <c r="IQT48" s="516"/>
      <c r="IQU48" s="516"/>
      <c r="IQV48" s="516"/>
      <c r="IQW48" s="516"/>
      <c r="IQX48" s="516"/>
      <c r="IQY48" s="516"/>
      <c r="IQZ48" s="516"/>
      <c r="IRA48" s="516"/>
      <c r="IRB48" s="516"/>
      <c r="IRC48" s="516"/>
      <c r="IRD48" s="516"/>
      <c r="IRE48" s="516"/>
      <c r="IRF48" s="516"/>
      <c r="IRG48" s="516"/>
      <c r="IRH48" s="516"/>
      <c r="IRI48" s="516"/>
      <c r="IRJ48" s="516"/>
      <c r="IRK48" s="516"/>
      <c r="IRL48" s="516"/>
      <c r="IRM48" s="516"/>
      <c r="IRN48" s="516"/>
      <c r="IRO48" s="516"/>
      <c r="IRP48" s="516"/>
      <c r="IRQ48" s="516"/>
      <c r="IRR48" s="516"/>
      <c r="IRS48" s="516"/>
      <c r="IRT48" s="516"/>
      <c r="IRU48" s="516"/>
      <c r="IRV48" s="516"/>
      <c r="IRW48" s="516"/>
      <c r="IRX48" s="516"/>
      <c r="IRY48" s="516"/>
      <c r="IRZ48" s="516"/>
      <c r="ISA48" s="516"/>
      <c r="ISB48" s="516"/>
      <c r="ISC48" s="516"/>
      <c r="ISD48" s="516"/>
      <c r="ISE48" s="516"/>
      <c r="ISF48" s="516"/>
      <c r="ISG48" s="516"/>
      <c r="ISH48" s="516"/>
      <c r="ISI48" s="516"/>
      <c r="ISJ48" s="516"/>
      <c r="ISK48" s="516"/>
      <c r="ISL48" s="516"/>
      <c r="ISM48" s="516"/>
      <c r="ISN48" s="516"/>
      <c r="ISO48" s="516"/>
      <c r="ISP48" s="516"/>
      <c r="ISQ48" s="516"/>
      <c r="ISR48" s="516"/>
      <c r="ISS48" s="516"/>
      <c r="IST48" s="516"/>
      <c r="ISU48" s="516"/>
      <c r="ISV48" s="516"/>
      <c r="ISW48" s="516"/>
      <c r="ISX48" s="516"/>
      <c r="ISY48" s="516"/>
      <c r="ISZ48" s="516"/>
      <c r="ITA48" s="516"/>
      <c r="ITB48" s="516"/>
      <c r="ITC48" s="516"/>
      <c r="ITD48" s="516"/>
      <c r="ITE48" s="516"/>
      <c r="ITF48" s="516"/>
      <c r="ITG48" s="516"/>
      <c r="ITH48" s="516"/>
      <c r="ITI48" s="516"/>
      <c r="ITJ48" s="516"/>
      <c r="ITK48" s="516"/>
      <c r="ITL48" s="516"/>
      <c r="ITM48" s="516"/>
      <c r="ITN48" s="516"/>
      <c r="ITO48" s="516"/>
      <c r="ITP48" s="516"/>
      <c r="ITQ48" s="516"/>
      <c r="ITR48" s="516"/>
      <c r="ITS48" s="516"/>
      <c r="ITT48" s="516"/>
      <c r="ITU48" s="516"/>
      <c r="ITV48" s="516"/>
      <c r="ITW48" s="516"/>
      <c r="ITX48" s="516"/>
      <c r="ITY48" s="516"/>
      <c r="ITZ48" s="516"/>
      <c r="IUA48" s="516"/>
      <c r="IUB48" s="516"/>
      <c r="IUC48" s="516"/>
      <c r="IUD48" s="516"/>
      <c r="IUE48" s="516"/>
      <c r="IUF48" s="516"/>
      <c r="IUG48" s="516"/>
      <c r="IUH48" s="516"/>
      <c r="IUI48" s="516"/>
      <c r="IUJ48" s="516"/>
      <c r="IUK48" s="516"/>
      <c r="IUL48" s="516"/>
      <c r="IUM48" s="516"/>
      <c r="IUN48" s="516"/>
      <c r="IUO48" s="516"/>
      <c r="IUP48" s="516"/>
      <c r="IUQ48" s="516"/>
      <c r="IUR48" s="516"/>
      <c r="IUS48" s="516"/>
      <c r="IUT48" s="516"/>
      <c r="IUU48" s="516"/>
      <c r="IUV48" s="516"/>
      <c r="IUW48" s="516"/>
      <c r="IUX48" s="516"/>
      <c r="IUY48" s="516"/>
      <c r="IUZ48" s="516"/>
      <c r="IVA48" s="516"/>
      <c r="IVB48" s="516"/>
      <c r="IVC48" s="516"/>
      <c r="IVD48" s="516"/>
      <c r="IVE48" s="516"/>
      <c r="IVF48" s="516"/>
      <c r="IVG48" s="516"/>
      <c r="IVH48" s="516"/>
      <c r="IVI48" s="516"/>
      <c r="IVJ48" s="516"/>
      <c r="IVK48" s="516"/>
      <c r="IVL48" s="516"/>
      <c r="IVM48" s="516"/>
      <c r="IVN48" s="516"/>
      <c r="IVO48" s="516"/>
      <c r="IVP48" s="516"/>
      <c r="IVQ48" s="516"/>
      <c r="IVR48" s="516"/>
      <c r="IVS48" s="516"/>
      <c r="IVT48" s="516"/>
      <c r="IVU48" s="516"/>
      <c r="IVV48" s="516"/>
      <c r="IVW48" s="516"/>
      <c r="IVX48" s="516"/>
      <c r="IVY48" s="516"/>
      <c r="IVZ48" s="516"/>
      <c r="IWA48" s="516"/>
      <c r="IWB48" s="516"/>
      <c r="IWC48" s="516"/>
      <c r="IWD48" s="516"/>
      <c r="IWE48" s="516"/>
      <c r="IWF48" s="516"/>
      <c r="IWG48" s="516"/>
      <c r="IWH48" s="516"/>
      <c r="IWI48" s="516"/>
      <c r="IWJ48" s="516"/>
      <c r="IWK48" s="516"/>
      <c r="IWL48" s="516"/>
      <c r="IWM48" s="516"/>
      <c r="IWN48" s="516"/>
      <c r="IWO48" s="516"/>
      <c r="IWP48" s="516"/>
      <c r="IWQ48" s="516"/>
      <c r="IWR48" s="516"/>
      <c r="IWS48" s="516"/>
      <c r="IWT48" s="516"/>
      <c r="IWU48" s="516"/>
      <c r="IWV48" s="516"/>
      <c r="IWW48" s="516"/>
      <c r="IWX48" s="516"/>
      <c r="IWY48" s="516"/>
      <c r="IWZ48" s="516"/>
      <c r="IXA48" s="516"/>
      <c r="IXB48" s="516"/>
      <c r="IXC48" s="516"/>
      <c r="IXD48" s="516"/>
      <c r="IXE48" s="516"/>
      <c r="IXF48" s="516"/>
      <c r="IXG48" s="516"/>
      <c r="IXH48" s="516"/>
      <c r="IXI48" s="516"/>
      <c r="IXJ48" s="516"/>
      <c r="IXK48" s="516"/>
      <c r="IXL48" s="516"/>
      <c r="IXM48" s="516"/>
      <c r="IXN48" s="516"/>
      <c r="IXO48" s="516"/>
      <c r="IXP48" s="516"/>
      <c r="IXQ48" s="516"/>
      <c r="IXR48" s="516"/>
      <c r="IXS48" s="516"/>
      <c r="IXT48" s="516"/>
      <c r="IXU48" s="516"/>
      <c r="IXV48" s="516"/>
      <c r="IXW48" s="516"/>
      <c r="IXX48" s="516"/>
      <c r="IXY48" s="516"/>
      <c r="IXZ48" s="516"/>
      <c r="IYA48" s="516"/>
      <c r="IYB48" s="516"/>
      <c r="IYC48" s="516"/>
      <c r="IYD48" s="516"/>
      <c r="IYE48" s="516"/>
      <c r="IYF48" s="516"/>
      <c r="IYG48" s="516"/>
      <c r="IYH48" s="516"/>
      <c r="IYI48" s="516"/>
      <c r="IYJ48" s="516"/>
      <c r="IYK48" s="516"/>
      <c r="IYL48" s="516"/>
      <c r="IYM48" s="516"/>
      <c r="IYN48" s="516"/>
      <c r="IYO48" s="516"/>
      <c r="IYP48" s="516"/>
      <c r="IYQ48" s="516"/>
      <c r="IYR48" s="516"/>
      <c r="IYS48" s="516"/>
      <c r="IYT48" s="516"/>
      <c r="IYU48" s="516"/>
      <c r="IYV48" s="516"/>
      <c r="IYW48" s="516"/>
      <c r="IYX48" s="516"/>
      <c r="IYY48" s="516"/>
      <c r="IYZ48" s="516"/>
      <c r="IZA48" s="516"/>
      <c r="IZB48" s="516"/>
      <c r="IZC48" s="516"/>
      <c r="IZD48" s="516"/>
      <c r="IZE48" s="516"/>
      <c r="IZF48" s="516"/>
      <c r="IZG48" s="516"/>
      <c r="IZH48" s="516"/>
      <c r="IZI48" s="516"/>
      <c r="IZJ48" s="516"/>
      <c r="IZK48" s="516"/>
      <c r="IZL48" s="516"/>
      <c r="IZM48" s="516"/>
      <c r="IZN48" s="516"/>
      <c r="IZO48" s="516"/>
      <c r="IZP48" s="516"/>
      <c r="IZQ48" s="516"/>
      <c r="IZR48" s="516"/>
      <c r="IZS48" s="516"/>
      <c r="IZT48" s="516"/>
      <c r="IZU48" s="516"/>
      <c r="IZV48" s="516"/>
      <c r="IZW48" s="516"/>
      <c r="IZX48" s="516"/>
      <c r="IZY48" s="516"/>
      <c r="IZZ48" s="516"/>
      <c r="JAA48" s="516"/>
      <c r="JAB48" s="516"/>
      <c r="JAC48" s="516"/>
      <c r="JAD48" s="516"/>
      <c r="JAE48" s="516"/>
      <c r="JAF48" s="516"/>
      <c r="JAG48" s="516"/>
      <c r="JAH48" s="516"/>
      <c r="JAI48" s="516"/>
      <c r="JAJ48" s="516"/>
      <c r="JAK48" s="516"/>
      <c r="JAL48" s="516"/>
      <c r="JAM48" s="516"/>
      <c r="JAN48" s="516"/>
      <c r="JAO48" s="516"/>
      <c r="JAP48" s="516"/>
      <c r="JAQ48" s="516"/>
      <c r="JAR48" s="516"/>
      <c r="JAS48" s="516"/>
      <c r="JAT48" s="516"/>
      <c r="JAU48" s="516"/>
      <c r="JAV48" s="516"/>
      <c r="JAW48" s="516"/>
      <c r="JAX48" s="516"/>
      <c r="JAY48" s="516"/>
      <c r="JAZ48" s="516"/>
      <c r="JBA48" s="516"/>
      <c r="JBB48" s="516"/>
      <c r="JBC48" s="516"/>
      <c r="JBD48" s="516"/>
      <c r="JBE48" s="516"/>
      <c r="JBF48" s="516"/>
      <c r="JBG48" s="516"/>
      <c r="JBH48" s="516"/>
      <c r="JBI48" s="516"/>
      <c r="JBJ48" s="516"/>
      <c r="JBK48" s="516"/>
      <c r="JBL48" s="516"/>
      <c r="JBM48" s="516"/>
      <c r="JBN48" s="516"/>
      <c r="JBO48" s="516"/>
      <c r="JBP48" s="516"/>
      <c r="JBQ48" s="516"/>
      <c r="JBR48" s="516"/>
      <c r="JBS48" s="516"/>
      <c r="JBT48" s="516"/>
      <c r="JBU48" s="516"/>
      <c r="JBV48" s="516"/>
      <c r="JBW48" s="516"/>
      <c r="JBX48" s="516"/>
      <c r="JBY48" s="516"/>
      <c r="JBZ48" s="516"/>
      <c r="JCA48" s="516"/>
      <c r="JCB48" s="516"/>
      <c r="JCC48" s="516"/>
      <c r="JCD48" s="516"/>
      <c r="JCE48" s="516"/>
      <c r="JCF48" s="516"/>
      <c r="JCG48" s="516"/>
      <c r="JCH48" s="516"/>
      <c r="JCI48" s="516"/>
      <c r="JCJ48" s="516"/>
      <c r="JCK48" s="516"/>
      <c r="JCL48" s="516"/>
      <c r="JCM48" s="516"/>
      <c r="JCN48" s="516"/>
      <c r="JCO48" s="516"/>
      <c r="JCP48" s="516"/>
      <c r="JCQ48" s="516"/>
      <c r="JCR48" s="516"/>
      <c r="JCS48" s="516"/>
      <c r="JCT48" s="516"/>
      <c r="JCU48" s="516"/>
      <c r="JCV48" s="516"/>
      <c r="JCW48" s="516"/>
      <c r="JCX48" s="516"/>
      <c r="JCY48" s="516"/>
      <c r="JCZ48" s="516"/>
      <c r="JDA48" s="516"/>
      <c r="JDB48" s="516"/>
      <c r="JDC48" s="516"/>
      <c r="JDD48" s="516"/>
      <c r="JDE48" s="516"/>
      <c r="JDF48" s="516"/>
      <c r="JDG48" s="516"/>
      <c r="JDH48" s="516"/>
      <c r="JDI48" s="516"/>
      <c r="JDJ48" s="516"/>
      <c r="JDK48" s="516"/>
      <c r="JDL48" s="516"/>
      <c r="JDM48" s="516"/>
      <c r="JDN48" s="516"/>
      <c r="JDO48" s="516"/>
      <c r="JDP48" s="516"/>
      <c r="JDQ48" s="516"/>
      <c r="JDR48" s="516"/>
      <c r="JDS48" s="516"/>
      <c r="JDT48" s="516"/>
      <c r="JDU48" s="516"/>
      <c r="JDV48" s="516"/>
      <c r="JDW48" s="516"/>
      <c r="JDX48" s="516"/>
      <c r="JDY48" s="516"/>
      <c r="JDZ48" s="516"/>
      <c r="JEA48" s="516"/>
      <c r="JEB48" s="516"/>
      <c r="JEC48" s="516"/>
      <c r="JED48" s="516"/>
      <c r="JEE48" s="516"/>
      <c r="JEF48" s="516"/>
      <c r="JEG48" s="516"/>
      <c r="JEH48" s="516"/>
      <c r="JEI48" s="516"/>
      <c r="JEJ48" s="516"/>
      <c r="JEK48" s="516"/>
      <c r="JEL48" s="516"/>
      <c r="JEM48" s="516"/>
      <c r="JEN48" s="516"/>
      <c r="JEO48" s="516"/>
      <c r="JEP48" s="516"/>
      <c r="JEQ48" s="516"/>
      <c r="JER48" s="516"/>
      <c r="JES48" s="516"/>
      <c r="JET48" s="516"/>
      <c r="JEU48" s="516"/>
      <c r="JEV48" s="516"/>
      <c r="JEW48" s="516"/>
      <c r="JEX48" s="516"/>
      <c r="JEY48" s="516"/>
      <c r="JEZ48" s="516"/>
      <c r="JFA48" s="516"/>
      <c r="JFB48" s="516"/>
      <c r="JFC48" s="516"/>
      <c r="JFD48" s="516"/>
      <c r="JFE48" s="516"/>
      <c r="JFF48" s="516"/>
      <c r="JFG48" s="516"/>
      <c r="JFH48" s="516"/>
      <c r="JFI48" s="516"/>
      <c r="JFJ48" s="516"/>
      <c r="JFK48" s="516"/>
      <c r="JFL48" s="516"/>
      <c r="JFM48" s="516"/>
      <c r="JFN48" s="516"/>
      <c r="JFO48" s="516"/>
      <c r="JFP48" s="516"/>
      <c r="JFQ48" s="516"/>
      <c r="JFR48" s="516"/>
      <c r="JFS48" s="516"/>
      <c r="JFT48" s="516"/>
      <c r="JFU48" s="516"/>
      <c r="JFV48" s="516"/>
      <c r="JFW48" s="516"/>
      <c r="JFX48" s="516"/>
      <c r="JFY48" s="516"/>
      <c r="JFZ48" s="516"/>
      <c r="JGA48" s="516"/>
      <c r="JGB48" s="516"/>
      <c r="JGC48" s="516"/>
      <c r="JGD48" s="516"/>
      <c r="JGE48" s="516"/>
      <c r="JGF48" s="516"/>
      <c r="JGG48" s="516"/>
      <c r="JGH48" s="516"/>
      <c r="JGI48" s="516"/>
      <c r="JGJ48" s="516"/>
      <c r="JGK48" s="516"/>
      <c r="JGL48" s="516"/>
      <c r="JGM48" s="516"/>
      <c r="JGN48" s="516"/>
      <c r="JGO48" s="516"/>
      <c r="JGP48" s="516"/>
      <c r="JGQ48" s="516"/>
      <c r="JGR48" s="516"/>
      <c r="JGS48" s="516"/>
      <c r="JGT48" s="516"/>
      <c r="JGU48" s="516"/>
      <c r="JGV48" s="516"/>
      <c r="JGW48" s="516"/>
      <c r="JGX48" s="516"/>
      <c r="JGY48" s="516"/>
      <c r="JGZ48" s="516"/>
      <c r="JHA48" s="516"/>
      <c r="JHB48" s="516"/>
      <c r="JHC48" s="516"/>
      <c r="JHD48" s="516"/>
      <c r="JHE48" s="516"/>
      <c r="JHF48" s="516"/>
      <c r="JHG48" s="516"/>
      <c r="JHH48" s="516"/>
      <c r="JHI48" s="516"/>
      <c r="JHJ48" s="516"/>
      <c r="JHK48" s="516"/>
      <c r="JHL48" s="516"/>
      <c r="JHM48" s="516"/>
      <c r="JHN48" s="516"/>
      <c r="JHO48" s="516"/>
      <c r="JHP48" s="516"/>
      <c r="JHQ48" s="516"/>
      <c r="JHR48" s="516"/>
      <c r="JHS48" s="516"/>
      <c r="JHT48" s="516"/>
      <c r="JHU48" s="516"/>
      <c r="JHV48" s="516"/>
      <c r="JHW48" s="516"/>
      <c r="JHX48" s="516"/>
      <c r="JHY48" s="516"/>
      <c r="JHZ48" s="516"/>
      <c r="JIA48" s="516"/>
      <c r="JIB48" s="516"/>
      <c r="JIC48" s="516"/>
      <c r="JID48" s="516"/>
      <c r="JIE48" s="516"/>
      <c r="JIF48" s="516"/>
      <c r="JIG48" s="516"/>
      <c r="JIH48" s="516"/>
      <c r="JII48" s="516"/>
      <c r="JIJ48" s="516"/>
      <c r="JIK48" s="516"/>
      <c r="JIL48" s="516"/>
      <c r="JIM48" s="516"/>
      <c r="JIN48" s="516"/>
      <c r="JIO48" s="516"/>
      <c r="JIP48" s="516"/>
      <c r="JIQ48" s="516"/>
      <c r="JIR48" s="516"/>
      <c r="JIS48" s="516"/>
      <c r="JIT48" s="516"/>
      <c r="JIU48" s="516"/>
      <c r="JIV48" s="516"/>
      <c r="JIW48" s="516"/>
      <c r="JIX48" s="516"/>
      <c r="JIY48" s="516"/>
      <c r="JIZ48" s="516"/>
      <c r="JJA48" s="516"/>
      <c r="JJB48" s="516"/>
      <c r="JJC48" s="516"/>
      <c r="JJD48" s="516"/>
      <c r="JJE48" s="516"/>
      <c r="JJF48" s="516"/>
      <c r="JJG48" s="516"/>
      <c r="JJH48" s="516"/>
      <c r="JJI48" s="516"/>
      <c r="JJJ48" s="516"/>
      <c r="JJK48" s="516"/>
      <c r="JJL48" s="516"/>
      <c r="JJM48" s="516"/>
      <c r="JJN48" s="516"/>
      <c r="JJO48" s="516"/>
      <c r="JJP48" s="516"/>
      <c r="JJQ48" s="516"/>
      <c r="JJR48" s="516"/>
      <c r="JJS48" s="516"/>
      <c r="JJT48" s="516"/>
      <c r="JJU48" s="516"/>
      <c r="JJV48" s="516"/>
      <c r="JJW48" s="516"/>
      <c r="JJX48" s="516"/>
      <c r="JJY48" s="516"/>
      <c r="JJZ48" s="516"/>
      <c r="JKA48" s="516"/>
      <c r="JKB48" s="516"/>
      <c r="JKC48" s="516"/>
      <c r="JKD48" s="516"/>
      <c r="JKE48" s="516"/>
      <c r="JKF48" s="516"/>
      <c r="JKG48" s="516"/>
      <c r="JKH48" s="516"/>
      <c r="JKI48" s="516"/>
      <c r="JKJ48" s="516"/>
      <c r="JKK48" s="516"/>
      <c r="JKL48" s="516"/>
      <c r="JKM48" s="516"/>
      <c r="JKN48" s="516"/>
      <c r="JKO48" s="516"/>
      <c r="JKP48" s="516"/>
      <c r="JKQ48" s="516"/>
      <c r="JKR48" s="516"/>
      <c r="JKS48" s="516"/>
      <c r="JKT48" s="516"/>
      <c r="JKU48" s="516"/>
      <c r="JKV48" s="516"/>
      <c r="JKW48" s="516"/>
      <c r="JKX48" s="516"/>
      <c r="JKY48" s="516"/>
      <c r="JKZ48" s="516"/>
      <c r="JLA48" s="516"/>
      <c r="JLB48" s="516"/>
      <c r="JLC48" s="516"/>
      <c r="JLD48" s="516"/>
      <c r="JLE48" s="516"/>
      <c r="JLF48" s="516"/>
      <c r="JLG48" s="516"/>
      <c r="JLH48" s="516"/>
      <c r="JLI48" s="516"/>
      <c r="JLJ48" s="516"/>
      <c r="JLK48" s="516"/>
      <c r="JLL48" s="516"/>
      <c r="JLM48" s="516"/>
      <c r="JLN48" s="516"/>
      <c r="JLO48" s="516"/>
      <c r="JLP48" s="516"/>
      <c r="JLQ48" s="516"/>
      <c r="JLR48" s="516"/>
      <c r="JLS48" s="516"/>
      <c r="JLT48" s="516"/>
      <c r="JLU48" s="516"/>
      <c r="JLV48" s="516"/>
      <c r="JLW48" s="516"/>
      <c r="JLX48" s="516"/>
      <c r="JLY48" s="516"/>
      <c r="JLZ48" s="516"/>
      <c r="JMA48" s="516"/>
      <c r="JMB48" s="516"/>
      <c r="JMC48" s="516"/>
      <c r="JMD48" s="516"/>
      <c r="JME48" s="516"/>
      <c r="JMF48" s="516"/>
      <c r="JMG48" s="516"/>
      <c r="JMH48" s="516"/>
      <c r="JMI48" s="516"/>
      <c r="JMJ48" s="516"/>
      <c r="JMK48" s="516"/>
      <c r="JML48" s="516"/>
      <c r="JMM48" s="516"/>
      <c r="JMN48" s="516"/>
      <c r="JMO48" s="516"/>
      <c r="JMP48" s="516"/>
      <c r="JMQ48" s="516"/>
      <c r="JMR48" s="516"/>
      <c r="JMS48" s="516"/>
      <c r="JMT48" s="516"/>
      <c r="JMU48" s="516"/>
      <c r="JMV48" s="516"/>
      <c r="JMW48" s="516"/>
      <c r="JMX48" s="516"/>
      <c r="JMY48" s="516"/>
      <c r="JMZ48" s="516"/>
      <c r="JNA48" s="516"/>
      <c r="JNB48" s="516"/>
      <c r="JNC48" s="516"/>
      <c r="JND48" s="516"/>
      <c r="JNE48" s="516"/>
      <c r="JNF48" s="516"/>
      <c r="JNG48" s="516"/>
      <c r="JNH48" s="516"/>
      <c r="JNI48" s="516"/>
      <c r="JNJ48" s="516"/>
      <c r="JNK48" s="516"/>
      <c r="JNL48" s="516"/>
      <c r="JNM48" s="516"/>
      <c r="JNN48" s="516"/>
      <c r="JNO48" s="516"/>
      <c r="JNP48" s="516"/>
      <c r="JNQ48" s="516"/>
      <c r="JNR48" s="516"/>
      <c r="JNS48" s="516"/>
      <c r="JNT48" s="516"/>
      <c r="JNU48" s="516"/>
      <c r="JNV48" s="516"/>
      <c r="JNW48" s="516"/>
      <c r="JNX48" s="516"/>
      <c r="JNY48" s="516"/>
      <c r="JNZ48" s="516"/>
      <c r="JOA48" s="516"/>
      <c r="JOB48" s="516"/>
      <c r="JOC48" s="516"/>
      <c r="JOD48" s="516"/>
      <c r="JOE48" s="516"/>
      <c r="JOF48" s="516"/>
      <c r="JOG48" s="516"/>
      <c r="JOH48" s="516"/>
      <c r="JOI48" s="516"/>
      <c r="JOJ48" s="516"/>
      <c r="JOK48" s="516"/>
      <c r="JOL48" s="516"/>
      <c r="JOM48" s="516"/>
      <c r="JON48" s="516"/>
      <c r="JOO48" s="516"/>
      <c r="JOP48" s="516"/>
      <c r="JOQ48" s="516"/>
      <c r="JOR48" s="516"/>
      <c r="JOS48" s="516"/>
      <c r="JOT48" s="516"/>
      <c r="JOU48" s="516"/>
      <c r="JOV48" s="516"/>
      <c r="JOW48" s="516"/>
      <c r="JOX48" s="516"/>
      <c r="JOY48" s="516"/>
      <c r="JOZ48" s="516"/>
      <c r="JPA48" s="516"/>
      <c r="JPB48" s="516"/>
      <c r="JPC48" s="516"/>
      <c r="JPD48" s="516"/>
      <c r="JPE48" s="516"/>
      <c r="JPF48" s="516"/>
      <c r="JPG48" s="516"/>
      <c r="JPH48" s="516"/>
      <c r="JPI48" s="516"/>
      <c r="JPJ48" s="516"/>
      <c r="JPK48" s="516"/>
      <c r="JPL48" s="516"/>
      <c r="JPM48" s="516"/>
      <c r="JPN48" s="516"/>
      <c r="JPO48" s="516"/>
      <c r="JPP48" s="516"/>
      <c r="JPQ48" s="516"/>
      <c r="JPR48" s="516"/>
      <c r="JPS48" s="516"/>
      <c r="JPT48" s="516"/>
      <c r="JPU48" s="516"/>
      <c r="JPV48" s="516"/>
      <c r="JPW48" s="516"/>
      <c r="JPX48" s="516"/>
      <c r="JPY48" s="516"/>
      <c r="JPZ48" s="516"/>
      <c r="JQA48" s="516"/>
      <c r="JQB48" s="516"/>
      <c r="JQC48" s="516"/>
      <c r="JQD48" s="516"/>
      <c r="JQE48" s="516"/>
      <c r="JQF48" s="516"/>
      <c r="JQG48" s="516"/>
      <c r="JQH48" s="516"/>
      <c r="JQI48" s="516"/>
      <c r="JQJ48" s="516"/>
      <c r="JQK48" s="516"/>
      <c r="JQL48" s="516"/>
      <c r="JQM48" s="516"/>
      <c r="JQN48" s="516"/>
      <c r="JQO48" s="516"/>
      <c r="JQP48" s="516"/>
      <c r="JQQ48" s="516"/>
      <c r="JQR48" s="516"/>
      <c r="JQS48" s="516"/>
      <c r="JQT48" s="516"/>
      <c r="JQU48" s="516"/>
      <c r="JQV48" s="516"/>
      <c r="JQW48" s="516"/>
      <c r="JQX48" s="516"/>
      <c r="JQY48" s="516"/>
      <c r="JQZ48" s="516"/>
      <c r="JRA48" s="516"/>
      <c r="JRB48" s="516"/>
      <c r="JRC48" s="516"/>
      <c r="JRD48" s="516"/>
      <c r="JRE48" s="516"/>
      <c r="JRF48" s="516"/>
      <c r="JRG48" s="516"/>
      <c r="JRH48" s="516"/>
      <c r="JRI48" s="516"/>
      <c r="JRJ48" s="516"/>
      <c r="JRK48" s="516"/>
      <c r="JRL48" s="516"/>
      <c r="JRM48" s="516"/>
      <c r="JRN48" s="516"/>
      <c r="JRO48" s="516"/>
      <c r="JRP48" s="516"/>
      <c r="JRQ48" s="516"/>
      <c r="JRR48" s="516"/>
      <c r="JRS48" s="516"/>
      <c r="JRT48" s="516"/>
      <c r="JRU48" s="516"/>
      <c r="JRV48" s="516"/>
      <c r="JRW48" s="516"/>
      <c r="JRX48" s="516"/>
      <c r="JRY48" s="516"/>
      <c r="JRZ48" s="516"/>
      <c r="JSA48" s="516"/>
      <c r="JSB48" s="516"/>
      <c r="JSC48" s="516"/>
      <c r="JSD48" s="516"/>
      <c r="JSE48" s="516"/>
      <c r="JSF48" s="516"/>
      <c r="JSG48" s="516"/>
      <c r="JSH48" s="516"/>
      <c r="JSI48" s="516"/>
      <c r="JSJ48" s="516"/>
      <c r="JSK48" s="516"/>
      <c r="JSL48" s="516"/>
      <c r="JSM48" s="516"/>
      <c r="JSN48" s="516"/>
      <c r="JSO48" s="516"/>
      <c r="JSP48" s="516"/>
      <c r="JSQ48" s="516"/>
      <c r="JSR48" s="516"/>
      <c r="JSS48" s="516"/>
      <c r="JST48" s="516"/>
      <c r="JSU48" s="516"/>
      <c r="JSV48" s="516"/>
      <c r="JSW48" s="516"/>
      <c r="JSX48" s="516"/>
      <c r="JSY48" s="516"/>
      <c r="JSZ48" s="516"/>
      <c r="JTA48" s="516"/>
      <c r="JTB48" s="516"/>
      <c r="JTC48" s="516"/>
      <c r="JTD48" s="516"/>
      <c r="JTE48" s="516"/>
      <c r="JTF48" s="516"/>
      <c r="JTG48" s="516"/>
      <c r="JTH48" s="516"/>
      <c r="JTI48" s="516"/>
      <c r="JTJ48" s="516"/>
      <c r="JTK48" s="516"/>
      <c r="JTL48" s="516"/>
      <c r="JTM48" s="516"/>
      <c r="JTN48" s="516"/>
      <c r="JTO48" s="516"/>
      <c r="JTP48" s="516"/>
      <c r="JTQ48" s="516"/>
      <c r="JTR48" s="516"/>
      <c r="JTS48" s="516"/>
      <c r="JTT48" s="516"/>
      <c r="JTU48" s="516"/>
      <c r="JTV48" s="516"/>
      <c r="JTW48" s="516"/>
      <c r="JTX48" s="516"/>
      <c r="JTY48" s="516"/>
      <c r="JTZ48" s="516"/>
      <c r="JUA48" s="516"/>
      <c r="JUB48" s="516"/>
      <c r="JUC48" s="516"/>
      <c r="JUD48" s="516"/>
      <c r="JUE48" s="516"/>
      <c r="JUF48" s="516"/>
      <c r="JUG48" s="516"/>
      <c r="JUH48" s="516"/>
      <c r="JUI48" s="516"/>
      <c r="JUJ48" s="516"/>
      <c r="JUK48" s="516"/>
      <c r="JUL48" s="516"/>
      <c r="JUM48" s="516"/>
      <c r="JUN48" s="516"/>
      <c r="JUO48" s="516"/>
      <c r="JUP48" s="516"/>
      <c r="JUQ48" s="516"/>
      <c r="JUR48" s="516"/>
      <c r="JUS48" s="516"/>
      <c r="JUT48" s="516"/>
      <c r="JUU48" s="516"/>
      <c r="JUV48" s="516"/>
      <c r="JUW48" s="516"/>
      <c r="JUX48" s="516"/>
      <c r="JUY48" s="516"/>
      <c r="JUZ48" s="516"/>
      <c r="JVA48" s="516"/>
      <c r="JVB48" s="516"/>
      <c r="JVC48" s="516"/>
      <c r="JVD48" s="516"/>
      <c r="JVE48" s="516"/>
      <c r="JVF48" s="516"/>
      <c r="JVG48" s="516"/>
      <c r="JVH48" s="516"/>
      <c r="JVI48" s="516"/>
      <c r="JVJ48" s="516"/>
      <c r="JVK48" s="516"/>
      <c r="JVL48" s="516"/>
      <c r="JVM48" s="516"/>
      <c r="JVN48" s="516"/>
      <c r="JVO48" s="516"/>
      <c r="JVP48" s="516"/>
      <c r="JVQ48" s="516"/>
      <c r="JVR48" s="516"/>
      <c r="JVS48" s="516"/>
      <c r="JVT48" s="516"/>
      <c r="JVU48" s="516"/>
      <c r="JVV48" s="516"/>
      <c r="JVW48" s="516"/>
      <c r="JVX48" s="516"/>
      <c r="JVY48" s="516"/>
      <c r="JVZ48" s="516"/>
      <c r="JWA48" s="516"/>
      <c r="JWB48" s="516"/>
      <c r="JWC48" s="516"/>
      <c r="JWD48" s="516"/>
      <c r="JWE48" s="516"/>
      <c r="JWF48" s="516"/>
      <c r="JWG48" s="516"/>
      <c r="JWH48" s="516"/>
      <c r="JWI48" s="516"/>
      <c r="JWJ48" s="516"/>
      <c r="JWK48" s="516"/>
      <c r="JWL48" s="516"/>
      <c r="JWM48" s="516"/>
      <c r="JWN48" s="516"/>
      <c r="JWO48" s="516"/>
      <c r="JWP48" s="516"/>
      <c r="JWQ48" s="516"/>
      <c r="JWR48" s="516"/>
      <c r="JWS48" s="516"/>
      <c r="JWT48" s="516"/>
      <c r="JWU48" s="516"/>
      <c r="JWV48" s="516"/>
      <c r="JWW48" s="516"/>
      <c r="JWX48" s="516"/>
      <c r="JWY48" s="516"/>
      <c r="JWZ48" s="516"/>
      <c r="JXA48" s="516"/>
      <c r="JXB48" s="516"/>
      <c r="JXC48" s="516"/>
      <c r="JXD48" s="516"/>
      <c r="JXE48" s="516"/>
      <c r="JXF48" s="516"/>
      <c r="JXG48" s="516"/>
      <c r="JXH48" s="516"/>
      <c r="JXI48" s="516"/>
      <c r="JXJ48" s="516"/>
      <c r="JXK48" s="516"/>
      <c r="JXL48" s="516"/>
      <c r="JXM48" s="516"/>
      <c r="JXN48" s="516"/>
      <c r="JXO48" s="516"/>
      <c r="JXP48" s="516"/>
      <c r="JXQ48" s="516"/>
      <c r="JXR48" s="516"/>
      <c r="JXS48" s="516"/>
      <c r="JXT48" s="516"/>
      <c r="JXU48" s="516"/>
      <c r="JXV48" s="516"/>
      <c r="JXW48" s="516"/>
      <c r="JXX48" s="516"/>
      <c r="JXY48" s="516"/>
      <c r="JXZ48" s="516"/>
      <c r="JYA48" s="516"/>
      <c r="JYB48" s="516"/>
      <c r="JYC48" s="516"/>
      <c r="JYD48" s="516"/>
      <c r="JYE48" s="516"/>
      <c r="JYF48" s="516"/>
      <c r="JYG48" s="516"/>
      <c r="JYH48" s="516"/>
      <c r="JYI48" s="516"/>
      <c r="JYJ48" s="516"/>
      <c r="JYK48" s="516"/>
      <c r="JYL48" s="516"/>
      <c r="JYM48" s="516"/>
      <c r="JYN48" s="516"/>
      <c r="JYO48" s="516"/>
      <c r="JYP48" s="516"/>
      <c r="JYQ48" s="516"/>
      <c r="JYR48" s="516"/>
      <c r="JYS48" s="516"/>
      <c r="JYT48" s="516"/>
      <c r="JYU48" s="516"/>
      <c r="JYV48" s="516"/>
      <c r="JYW48" s="516"/>
      <c r="JYX48" s="516"/>
      <c r="JYY48" s="516"/>
      <c r="JYZ48" s="516"/>
      <c r="JZA48" s="516"/>
      <c r="JZB48" s="516"/>
      <c r="JZC48" s="516"/>
      <c r="JZD48" s="516"/>
      <c r="JZE48" s="516"/>
      <c r="JZF48" s="516"/>
      <c r="JZG48" s="516"/>
      <c r="JZH48" s="516"/>
      <c r="JZI48" s="516"/>
      <c r="JZJ48" s="516"/>
      <c r="JZK48" s="516"/>
      <c r="JZL48" s="516"/>
      <c r="JZM48" s="516"/>
      <c r="JZN48" s="516"/>
      <c r="JZO48" s="516"/>
      <c r="JZP48" s="516"/>
      <c r="JZQ48" s="516"/>
      <c r="JZR48" s="516"/>
      <c r="JZS48" s="516"/>
      <c r="JZT48" s="516"/>
      <c r="JZU48" s="516"/>
      <c r="JZV48" s="516"/>
      <c r="JZW48" s="516"/>
      <c r="JZX48" s="516"/>
      <c r="JZY48" s="516"/>
      <c r="JZZ48" s="516"/>
      <c r="KAA48" s="516"/>
      <c r="KAB48" s="516"/>
      <c r="KAC48" s="516"/>
      <c r="KAD48" s="516"/>
      <c r="KAE48" s="516"/>
      <c r="KAF48" s="516"/>
      <c r="KAG48" s="516"/>
      <c r="KAH48" s="516"/>
      <c r="KAI48" s="516"/>
      <c r="KAJ48" s="516"/>
      <c r="KAK48" s="516"/>
      <c r="KAL48" s="516"/>
      <c r="KAM48" s="516"/>
      <c r="KAN48" s="516"/>
      <c r="KAO48" s="516"/>
      <c r="KAP48" s="516"/>
      <c r="KAQ48" s="516"/>
      <c r="KAR48" s="516"/>
      <c r="KAS48" s="516"/>
      <c r="KAT48" s="516"/>
      <c r="KAU48" s="516"/>
      <c r="KAV48" s="516"/>
      <c r="KAW48" s="516"/>
      <c r="KAX48" s="516"/>
      <c r="KAY48" s="516"/>
      <c r="KAZ48" s="516"/>
      <c r="KBA48" s="516"/>
      <c r="KBB48" s="516"/>
      <c r="KBC48" s="516"/>
      <c r="KBD48" s="516"/>
      <c r="KBE48" s="516"/>
      <c r="KBF48" s="516"/>
      <c r="KBG48" s="516"/>
      <c r="KBH48" s="516"/>
      <c r="KBI48" s="516"/>
      <c r="KBJ48" s="516"/>
      <c r="KBK48" s="516"/>
      <c r="KBL48" s="516"/>
      <c r="KBM48" s="516"/>
      <c r="KBN48" s="516"/>
      <c r="KBO48" s="516"/>
      <c r="KBP48" s="516"/>
      <c r="KBQ48" s="516"/>
      <c r="KBR48" s="516"/>
      <c r="KBS48" s="516"/>
      <c r="KBT48" s="516"/>
      <c r="KBU48" s="516"/>
      <c r="KBV48" s="516"/>
      <c r="KBW48" s="516"/>
      <c r="KBX48" s="516"/>
      <c r="KBY48" s="516"/>
      <c r="KBZ48" s="516"/>
      <c r="KCA48" s="516"/>
      <c r="KCB48" s="516"/>
      <c r="KCC48" s="516"/>
      <c r="KCD48" s="516"/>
      <c r="KCE48" s="516"/>
      <c r="KCF48" s="516"/>
      <c r="KCG48" s="516"/>
      <c r="KCH48" s="516"/>
      <c r="KCI48" s="516"/>
      <c r="KCJ48" s="516"/>
      <c r="KCK48" s="516"/>
      <c r="KCL48" s="516"/>
      <c r="KCM48" s="516"/>
      <c r="KCN48" s="516"/>
      <c r="KCO48" s="516"/>
      <c r="KCP48" s="516"/>
      <c r="KCQ48" s="516"/>
      <c r="KCR48" s="516"/>
      <c r="KCS48" s="516"/>
      <c r="KCT48" s="516"/>
      <c r="KCU48" s="516"/>
      <c r="KCV48" s="516"/>
      <c r="KCW48" s="516"/>
      <c r="KCX48" s="516"/>
      <c r="KCY48" s="516"/>
      <c r="KCZ48" s="516"/>
      <c r="KDA48" s="516"/>
      <c r="KDB48" s="516"/>
      <c r="KDC48" s="516"/>
      <c r="KDD48" s="516"/>
      <c r="KDE48" s="516"/>
      <c r="KDF48" s="516"/>
      <c r="KDG48" s="516"/>
      <c r="KDH48" s="516"/>
      <c r="KDI48" s="516"/>
      <c r="KDJ48" s="516"/>
      <c r="KDK48" s="516"/>
      <c r="KDL48" s="516"/>
      <c r="KDM48" s="516"/>
      <c r="KDN48" s="516"/>
      <c r="KDO48" s="516"/>
      <c r="KDP48" s="516"/>
      <c r="KDQ48" s="516"/>
      <c r="KDR48" s="516"/>
      <c r="KDS48" s="516"/>
      <c r="KDT48" s="516"/>
      <c r="KDU48" s="516"/>
      <c r="KDV48" s="516"/>
      <c r="KDW48" s="516"/>
      <c r="KDX48" s="516"/>
      <c r="KDY48" s="516"/>
      <c r="KDZ48" s="516"/>
      <c r="KEA48" s="516"/>
      <c r="KEB48" s="516"/>
      <c r="KEC48" s="516"/>
      <c r="KED48" s="516"/>
      <c r="KEE48" s="516"/>
      <c r="KEF48" s="516"/>
      <c r="KEG48" s="516"/>
      <c r="KEH48" s="516"/>
      <c r="KEI48" s="516"/>
      <c r="KEJ48" s="516"/>
      <c r="KEK48" s="516"/>
      <c r="KEL48" s="516"/>
      <c r="KEM48" s="516"/>
      <c r="KEN48" s="516"/>
      <c r="KEO48" s="516"/>
      <c r="KEP48" s="516"/>
      <c r="KEQ48" s="516"/>
      <c r="KER48" s="516"/>
      <c r="KES48" s="516"/>
      <c r="KET48" s="516"/>
      <c r="KEU48" s="516"/>
      <c r="KEV48" s="516"/>
      <c r="KEW48" s="516"/>
      <c r="KEX48" s="516"/>
      <c r="KEY48" s="516"/>
      <c r="KEZ48" s="516"/>
      <c r="KFA48" s="516"/>
      <c r="KFB48" s="516"/>
      <c r="KFC48" s="516"/>
      <c r="KFD48" s="516"/>
      <c r="KFE48" s="516"/>
      <c r="KFF48" s="516"/>
      <c r="KFG48" s="516"/>
      <c r="KFH48" s="516"/>
      <c r="KFI48" s="516"/>
      <c r="KFJ48" s="516"/>
      <c r="KFK48" s="516"/>
      <c r="KFL48" s="516"/>
      <c r="KFM48" s="516"/>
      <c r="KFN48" s="516"/>
      <c r="KFO48" s="516"/>
      <c r="KFP48" s="516"/>
      <c r="KFQ48" s="516"/>
      <c r="KFR48" s="516"/>
      <c r="KFS48" s="516"/>
      <c r="KFT48" s="516"/>
      <c r="KFU48" s="516"/>
      <c r="KFV48" s="516"/>
      <c r="KFW48" s="516"/>
      <c r="KFX48" s="516"/>
      <c r="KFY48" s="516"/>
      <c r="KFZ48" s="516"/>
      <c r="KGA48" s="516"/>
      <c r="KGB48" s="516"/>
      <c r="KGC48" s="516"/>
      <c r="KGD48" s="516"/>
      <c r="KGE48" s="516"/>
      <c r="KGF48" s="516"/>
      <c r="KGG48" s="516"/>
      <c r="KGH48" s="516"/>
      <c r="KGI48" s="516"/>
      <c r="KGJ48" s="516"/>
      <c r="KGK48" s="516"/>
      <c r="KGL48" s="516"/>
      <c r="KGM48" s="516"/>
      <c r="KGN48" s="516"/>
      <c r="KGO48" s="516"/>
      <c r="KGP48" s="516"/>
      <c r="KGQ48" s="516"/>
      <c r="KGR48" s="516"/>
      <c r="KGS48" s="516"/>
      <c r="KGT48" s="516"/>
      <c r="KGU48" s="516"/>
      <c r="KGV48" s="516"/>
      <c r="KGW48" s="516"/>
      <c r="KGX48" s="516"/>
      <c r="KGY48" s="516"/>
      <c r="KGZ48" s="516"/>
      <c r="KHA48" s="516"/>
      <c r="KHB48" s="516"/>
      <c r="KHC48" s="516"/>
      <c r="KHD48" s="516"/>
      <c r="KHE48" s="516"/>
      <c r="KHF48" s="516"/>
      <c r="KHG48" s="516"/>
      <c r="KHH48" s="516"/>
      <c r="KHI48" s="516"/>
      <c r="KHJ48" s="516"/>
      <c r="KHK48" s="516"/>
      <c r="KHL48" s="516"/>
      <c r="KHM48" s="516"/>
      <c r="KHN48" s="516"/>
      <c r="KHO48" s="516"/>
      <c r="KHP48" s="516"/>
      <c r="KHQ48" s="516"/>
      <c r="KHR48" s="516"/>
      <c r="KHS48" s="516"/>
      <c r="KHT48" s="516"/>
      <c r="KHU48" s="516"/>
      <c r="KHV48" s="516"/>
      <c r="KHW48" s="516"/>
      <c r="KHX48" s="516"/>
      <c r="KHY48" s="516"/>
      <c r="KHZ48" s="516"/>
      <c r="KIA48" s="516"/>
      <c r="KIB48" s="516"/>
      <c r="KIC48" s="516"/>
      <c r="KID48" s="516"/>
      <c r="KIE48" s="516"/>
      <c r="KIF48" s="516"/>
      <c r="KIG48" s="516"/>
      <c r="KIH48" s="516"/>
      <c r="KII48" s="516"/>
      <c r="KIJ48" s="516"/>
      <c r="KIK48" s="516"/>
      <c r="KIL48" s="516"/>
      <c r="KIM48" s="516"/>
      <c r="KIN48" s="516"/>
      <c r="KIO48" s="516"/>
      <c r="KIP48" s="516"/>
      <c r="KIQ48" s="516"/>
      <c r="KIR48" s="516"/>
      <c r="KIS48" s="516"/>
      <c r="KIT48" s="516"/>
      <c r="KIU48" s="516"/>
      <c r="KIV48" s="516"/>
      <c r="KIW48" s="516"/>
      <c r="KIX48" s="516"/>
      <c r="KIY48" s="516"/>
      <c r="KIZ48" s="516"/>
      <c r="KJA48" s="516"/>
      <c r="KJB48" s="516"/>
      <c r="KJC48" s="516"/>
      <c r="KJD48" s="516"/>
      <c r="KJE48" s="516"/>
      <c r="KJF48" s="516"/>
      <c r="KJG48" s="516"/>
      <c r="KJH48" s="516"/>
      <c r="KJI48" s="516"/>
      <c r="KJJ48" s="516"/>
      <c r="KJK48" s="516"/>
      <c r="KJL48" s="516"/>
      <c r="KJM48" s="516"/>
      <c r="KJN48" s="516"/>
      <c r="KJO48" s="516"/>
      <c r="KJP48" s="516"/>
      <c r="KJQ48" s="516"/>
      <c r="KJR48" s="516"/>
      <c r="KJS48" s="516"/>
      <c r="KJT48" s="516"/>
      <c r="KJU48" s="516"/>
      <c r="KJV48" s="516"/>
      <c r="KJW48" s="516"/>
      <c r="KJX48" s="516"/>
      <c r="KJY48" s="516"/>
      <c r="KJZ48" s="516"/>
      <c r="KKA48" s="516"/>
      <c r="KKB48" s="516"/>
      <c r="KKC48" s="516"/>
      <c r="KKD48" s="516"/>
      <c r="KKE48" s="516"/>
      <c r="KKF48" s="516"/>
      <c r="KKG48" s="516"/>
      <c r="KKH48" s="516"/>
      <c r="KKI48" s="516"/>
      <c r="KKJ48" s="516"/>
      <c r="KKK48" s="516"/>
      <c r="KKL48" s="516"/>
      <c r="KKM48" s="516"/>
      <c r="KKN48" s="516"/>
      <c r="KKO48" s="516"/>
      <c r="KKP48" s="516"/>
      <c r="KKQ48" s="516"/>
      <c r="KKR48" s="516"/>
      <c r="KKS48" s="516"/>
      <c r="KKT48" s="516"/>
      <c r="KKU48" s="516"/>
      <c r="KKV48" s="516"/>
      <c r="KKW48" s="516"/>
      <c r="KKX48" s="516"/>
      <c r="KKY48" s="516"/>
      <c r="KKZ48" s="516"/>
      <c r="KLA48" s="516"/>
      <c r="KLB48" s="516"/>
      <c r="KLC48" s="516"/>
      <c r="KLD48" s="516"/>
      <c r="KLE48" s="516"/>
      <c r="KLF48" s="516"/>
      <c r="KLG48" s="516"/>
      <c r="KLH48" s="516"/>
      <c r="KLI48" s="516"/>
      <c r="KLJ48" s="516"/>
      <c r="KLK48" s="516"/>
      <c r="KLL48" s="516"/>
      <c r="KLM48" s="516"/>
      <c r="KLN48" s="516"/>
      <c r="KLO48" s="516"/>
      <c r="KLP48" s="516"/>
      <c r="KLQ48" s="516"/>
      <c r="KLR48" s="516"/>
      <c r="KLS48" s="516"/>
      <c r="KLT48" s="516"/>
      <c r="KLU48" s="516"/>
      <c r="KLV48" s="516"/>
      <c r="KLW48" s="516"/>
      <c r="KLX48" s="516"/>
      <c r="KLY48" s="516"/>
      <c r="KLZ48" s="516"/>
      <c r="KMA48" s="516"/>
      <c r="KMB48" s="516"/>
      <c r="KMC48" s="516"/>
      <c r="KMD48" s="516"/>
      <c r="KME48" s="516"/>
      <c r="KMF48" s="516"/>
      <c r="KMG48" s="516"/>
      <c r="KMH48" s="516"/>
      <c r="KMI48" s="516"/>
      <c r="KMJ48" s="516"/>
      <c r="KMK48" s="516"/>
      <c r="KML48" s="516"/>
      <c r="KMM48" s="516"/>
      <c r="KMN48" s="516"/>
      <c r="KMO48" s="516"/>
      <c r="KMP48" s="516"/>
      <c r="KMQ48" s="516"/>
      <c r="KMR48" s="516"/>
      <c r="KMS48" s="516"/>
      <c r="KMT48" s="516"/>
      <c r="KMU48" s="516"/>
      <c r="KMV48" s="516"/>
      <c r="KMW48" s="516"/>
      <c r="KMX48" s="516"/>
      <c r="KMY48" s="516"/>
      <c r="KMZ48" s="516"/>
      <c r="KNA48" s="516"/>
      <c r="KNB48" s="516"/>
      <c r="KNC48" s="516"/>
      <c r="KND48" s="516"/>
      <c r="KNE48" s="516"/>
      <c r="KNF48" s="516"/>
      <c r="KNG48" s="516"/>
      <c r="KNH48" s="516"/>
      <c r="KNI48" s="516"/>
      <c r="KNJ48" s="516"/>
      <c r="KNK48" s="516"/>
      <c r="KNL48" s="516"/>
      <c r="KNM48" s="516"/>
      <c r="KNN48" s="516"/>
      <c r="KNO48" s="516"/>
      <c r="KNP48" s="516"/>
      <c r="KNQ48" s="516"/>
      <c r="KNR48" s="516"/>
      <c r="KNS48" s="516"/>
      <c r="KNT48" s="516"/>
      <c r="KNU48" s="516"/>
      <c r="KNV48" s="516"/>
      <c r="KNW48" s="516"/>
      <c r="KNX48" s="516"/>
      <c r="KNY48" s="516"/>
      <c r="KNZ48" s="516"/>
      <c r="KOA48" s="516"/>
      <c r="KOB48" s="516"/>
      <c r="KOC48" s="516"/>
      <c r="KOD48" s="516"/>
      <c r="KOE48" s="516"/>
      <c r="KOF48" s="516"/>
      <c r="KOG48" s="516"/>
      <c r="KOH48" s="516"/>
      <c r="KOI48" s="516"/>
      <c r="KOJ48" s="516"/>
      <c r="KOK48" s="516"/>
      <c r="KOL48" s="516"/>
      <c r="KOM48" s="516"/>
      <c r="KON48" s="516"/>
      <c r="KOO48" s="516"/>
      <c r="KOP48" s="516"/>
      <c r="KOQ48" s="516"/>
      <c r="KOR48" s="516"/>
      <c r="KOS48" s="516"/>
      <c r="KOT48" s="516"/>
      <c r="KOU48" s="516"/>
      <c r="KOV48" s="516"/>
      <c r="KOW48" s="516"/>
      <c r="KOX48" s="516"/>
      <c r="KOY48" s="516"/>
      <c r="KOZ48" s="516"/>
      <c r="KPA48" s="516"/>
      <c r="KPB48" s="516"/>
      <c r="KPC48" s="516"/>
      <c r="KPD48" s="516"/>
      <c r="KPE48" s="516"/>
      <c r="KPF48" s="516"/>
      <c r="KPG48" s="516"/>
      <c r="KPH48" s="516"/>
      <c r="KPI48" s="516"/>
      <c r="KPJ48" s="516"/>
      <c r="KPK48" s="516"/>
      <c r="KPL48" s="516"/>
      <c r="KPM48" s="516"/>
      <c r="KPN48" s="516"/>
      <c r="KPO48" s="516"/>
      <c r="KPP48" s="516"/>
      <c r="KPQ48" s="516"/>
      <c r="KPR48" s="516"/>
      <c r="KPS48" s="516"/>
      <c r="KPT48" s="516"/>
      <c r="KPU48" s="516"/>
      <c r="KPV48" s="516"/>
      <c r="KPW48" s="516"/>
      <c r="KPX48" s="516"/>
      <c r="KPY48" s="516"/>
      <c r="KPZ48" s="516"/>
      <c r="KQA48" s="516"/>
      <c r="KQB48" s="516"/>
      <c r="KQC48" s="516"/>
      <c r="KQD48" s="516"/>
      <c r="KQE48" s="516"/>
      <c r="KQF48" s="516"/>
      <c r="KQG48" s="516"/>
      <c r="KQH48" s="516"/>
      <c r="KQI48" s="516"/>
      <c r="KQJ48" s="516"/>
      <c r="KQK48" s="516"/>
      <c r="KQL48" s="516"/>
      <c r="KQM48" s="516"/>
      <c r="KQN48" s="516"/>
      <c r="KQO48" s="516"/>
      <c r="KQP48" s="516"/>
      <c r="KQQ48" s="516"/>
      <c r="KQR48" s="516"/>
      <c r="KQS48" s="516"/>
      <c r="KQT48" s="516"/>
      <c r="KQU48" s="516"/>
      <c r="KQV48" s="516"/>
      <c r="KQW48" s="516"/>
      <c r="KQX48" s="516"/>
      <c r="KQY48" s="516"/>
      <c r="KQZ48" s="516"/>
      <c r="KRA48" s="516"/>
      <c r="KRB48" s="516"/>
      <c r="KRC48" s="516"/>
      <c r="KRD48" s="516"/>
      <c r="KRE48" s="516"/>
      <c r="KRF48" s="516"/>
      <c r="KRG48" s="516"/>
      <c r="KRH48" s="516"/>
      <c r="KRI48" s="516"/>
      <c r="KRJ48" s="516"/>
      <c r="KRK48" s="516"/>
      <c r="KRL48" s="516"/>
      <c r="KRM48" s="516"/>
      <c r="KRN48" s="516"/>
      <c r="KRO48" s="516"/>
      <c r="KRP48" s="516"/>
      <c r="KRQ48" s="516"/>
      <c r="KRR48" s="516"/>
      <c r="KRS48" s="516"/>
      <c r="KRT48" s="516"/>
      <c r="KRU48" s="516"/>
      <c r="KRV48" s="516"/>
      <c r="KRW48" s="516"/>
      <c r="KRX48" s="516"/>
      <c r="KRY48" s="516"/>
      <c r="KRZ48" s="516"/>
      <c r="KSA48" s="516"/>
      <c r="KSB48" s="516"/>
      <c r="KSC48" s="516"/>
      <c r="KSD48" s="516"/>
      <c r="KSE48" s="516"/>
      <c r="KSF48" s="516"/>
      <c r="KSG48" s="516"/>
      <c r="KSH48" s="516"/>
      <c r="KSI48" s="516"/>
      <c r="KSJ48" s="516"/>
      <c r="KSK48" s="516"/>
      <c r="KSL48" s="516"/>
      <c r="KSM48" s="516"/>
      <c r="KSN48" s="516"/>
      <c r="KSO48" s="516"/>
      <c r="KSP48" s="516"/>
      <c r="KSQ48" s="516"/>
      <c r="KSR48" s="516"/>
      <c r="KSS48" s="516"/>
      <c r="KST48" s="516"/>
      <c r="KSU48" s="516"/>
      <c r="KSV48" s="516"/>
      <c r="KSW48" s="516"/>
      <c r="KSX48" s="516"/>
      <c r="KSY48" s="516"/>
      <c r="KSZ48" s="516"/>
      <c r="KTA48" s="516"/>
      <c r="KTB48" s="516"/>
      <c r="KTC48" s="516"/>
      <c r="KTD48" s="516"/>
      <c r="KTE48" s="516"/>
      <c r="KTF48" s="516"/>
      <c r="KTG48" s="516"/>
      <c r="KTH48" s="516"/>
      <c r="KTI48" s="516"/>
      <c r="KTJ48" s="516"/>
      <c r="KTK48" s="516"/>
      <c r="KTL48" s="516"/>
      <c r="KTM48" s="516"/>
      <c r="KTN48" s="516"/>
      <c r="KTO48" s="516"/>
      <c r="KTP48" s="516"/>
      <c r="KTQ48" s="516"/>
      <c r="KTR48" s="516"/>
      <c r="KTS48" s="516"/>
      <c r="KTT48" s="516"/>
      <c r="KTU48" s="516"/>
      <c r="KTV48" s="516"/>
      <c r="KTW48" s="516"/>
      <c r="KTX48" s="516"/>
      <c r="KTY48" s="516"/>
      <c r="KTZ48" s="516"/>
      <c r="KUA48" s="516"/>
      <c r="KUB48" s="516"/>
      <c r="KUC48" s="516"/>
      <c r="KUD48" s="516"/>
      <c r="KUE48" s="516"/>
      <c r="KUF48" s="516"/>
      <c r="KUG48" s="516"/>
      <c r="KUH48" s="516"/>
      <c r="KUI48" s="516"/>
      <c r="KUJ48" s="516"/>
      <c r="KUK48" s="516"/>
      <c r="KUL48" s="516"/>
      <c r="KUM48" s="516"/>
      <c r="KUN48" s="516"/>
      <c r="KUO48" s="516"/>
      <c r="KUP48" s="516"/>
      <c r="KUQ48" s="516"/>
      <c r="KUR48" s="516"/>
      <c r="KUS48" s="516"/>
      <c r="KUT48" s="516"/>
      <c r="KUU48" s="516"/>
      <c r="KUV48" s="516"/>
      <c r="KUW48" s="516"/>
      <c r="KUX48" s="516"/>
      <c r="KUY48" s="516"/>
      <c r="KUZ48" s="516"/>
      <c r="KVA48" s="516"/>
      <c r="KVB48" s="516"/>
      <c r="KVC48" s="516"/>
      <c r="KVD48" s="516"/>
      <c r="KVE48" s="516"/>
      <c r="KVF48" s="516"/>
      <c r="KVG48" s="516"/>
      <c r="KVH48" s="516"/>
      <c r="KVI48" s="516"/>
      <c r="KVJ48" s="516"/>
      <c r="KVK48" s="516"/>
      <c r="KVL48" s="516"/>
      <c r="KVM48" s="516"/>
      <c r="KVN48" s="516"/>
      <c r="KVO48" s="516"/>
      <c r="KVP48" s="516"/>
      <c r="KVQ48" s="516"/>
      <c r="KVR48" s="516"/>
      <c r="KVS48" s="516"/>
      <c r="KVT48" s="516"/>
      <c r="KVU48" s="516"/>
      <c r="KVV48" s="516"/>
      <c r="KVW48" s="516"/>
      <c r="KVX48" s="516"/>
      <c r="KVY48" s="516"/>
      <c r="KVZ48" s="516"/>
      <c r="KWA48" s="516"/>
      <c r="KWB48" s="516"/>
      <c r="KWC48" s="516"/>
      <c r="KWD48" s="516"/>
      <c r="KWE48" s="516"/>
      <c r="KWF48" s="516"/>
      <c r="KWG48" s="516"/>
      <c r="KWH48" s="516"/>
      <c r="KWI48" s="516"/>
      <c r="KWJ48" s="516"/>
      <c r="KWK48" s="516"/>
      <c r="KWL48" s="516"/>
      <c r="KWM48" s="516"/>
      <c r="KWN48" s="516"/>
      <c r="KWO48" s="516"/>
      <c r="KWP48" s="516"/>
      <c r="KWQ48" s="516"/>
      <c r="KWR48" s="516"/>
      <c r="KWS48" s="516"/>
      <c r="KWT48" s="516"/>
      <c r="KWU48" s="516"/>
      <c r="KWV48" s="516"/>
      <c r="KWW48" s="516"/>
      <c r="KWX48" s="516"/>
      <c r="KWY48" s="516"/>
      <c r="KWZ48" s="516"/>
      <c r="KXA48" s="516"/>
      <c r="KXB48" s="516"/>
      <c r="KXC48" s="516"/>
      <c r="KXD48" s="516"/>
      <c r="KXE48" s="516"/>
      <c r="KXF48" s="516"/>
      <c r="KXG48" s="516"/>
      <c r="KXH48" s="516"/>
      <c r="KXI48" s="516"/>
      <c r="KXJ48" s="516"/>
      <c r="KXK48" s="516"/>
      <c r="KXL48" s="516"/>
      <c r="KXM48" s="516"/>
      <c r="KXN48" s="516"/>
      <c r="KXO48" s="516"/>
      <c r="KXP48" s="516"/>
      <c r="KXQ48" s="516"/>
      <c r="KXR48" s="516"/>
      <c r="KXS48" s="516"/>
      <c r="KXT48" s="516"/>
      <c r="KXU48" s="516"/>
      <c r="KXV48" s="516"/>
      <c r="KXW48" s="516"/>
      <c r="KXX48" s="516"/>
      <c r="KXY48" s="516"/>
      <c r="KXZ48" s="516"/>
      <c r="KYA48" s="516"/>
      <c r="KYB48" s="516"/>
      <c r="KYC48" s="516"/>
      <c r="KYD48" s="516"/>
      <c r="KYE48" s="516"/>
      <c r="KYF48" s="516"/>
      <c r="KYG48" s="516"/>
      <c r="KYH48" s="516"/>
      <c r="KYI48" s="516"/>
      <c r="KYJ48" s="516"/>
      <c r="KYK48" s="516"/>
      <c r="KYL48" s="516"/>
      <c r="KYM48" s="516"/>
      <c r="KYN48" s="516"/>
      <c r="KYO48" s="516"/>
      <c r="KYP48" s="516"/>
      <c r="KYQ48" s="516"/>
      <c r="KYR48" s="516"/>
      <c r="KYS48" s="516"/>
      <c r="KYT48" s="516"/>
      <c r="KYU48" s="516"/>
      <c r="KYV48" s="516"/>
      <c r="KYW48" s="516"/>
      <c r="KYX48" s="516"/>
      <c r="KYY48" s="516"/>
      <c r="KYZ48" s="516"/>
      <c r="KZA48" s="516"/>
      <c r="KZB48" s="516"/>
      <c r="KZC48" s="516"/>
      <c r="KZD48" s="516"/>
      <c r="KZE48" s="516"/>
      <c r="KZF48" s="516"/>
      <c r="KZG48" s="516"/>
      <c r="KZH48" s="516"/>
      <c r="KZI48" s="516"/>
      <c r="KZJ48" s="516"/>
      <c r="KZK48" s="516"/>
      <c r="KZL48" s="516"/>
      <c r="KZM48" s="516"/>
      <c r="KZN48" s="516"/>
      <c r="KZO48" s="516"/>
      <c r="KZP48" s="516"/>
      <c r="KZQ48" s="516"/>
      <c r="KZR48" s="516"/>
      <c r="KZS48" s="516"/>
      <c r="KZT48" s="516"/>
      <c r="KZU48" s="516"/>
      <c r="KZV48" s="516"/>
      <c r="KZW48" s="516"/>
      <c r="KZX48" s="516"/>
      <c r="KZY48" s="516"/>
      <c r="KZZ48" s="516"/>
      <c r="LAA48" s="516"/>
      <c r="LAB48" s="516"/>
      <c r="LAC48" s="516"/>
      <c r="LAD48" s="516"/>
      <c r="LAE48" s="516"/>
      <c r="LAF48" s="516"/>
      <c r="LAG48" s="516"/>
      <c r="LAH48" s="516"/>
      <c r="LAI48" s="516"/>
      <c r="LAJ48" s="516"/>
      <c r="LAK48" s="516"/>
      <c r="LAL48" s="516"/>
      <c r="LAM48" s="516"/>
      <c r="LAN48" s="516"/>
      <c r="LAO48" s="516"/>
      <c r="LAP48" s="516"/>
      <c r="LAQ48" s="516"/>
      <c r="LAR48" s="516"/>
      <c r="LAS48" s="516"/>
      <c r="LAT48" s="516"/>
      <c r="LAU48" s="516"/>
      <c r="LAV48" s="516"/>
      <c r="LAW48" s="516"/>
      <c r="LAX48" s="516"/>
      <c r="LAY48" s="516"/>
      <c r="LAZ48" s="516"/>
      <c r="LBA48" s="516"/>
      <c r="LBB48" s="516"/>
      <c r="LBC48" s="516"/>
      <c r="LBD48" s="516"/>
      <c r="LBE48" s="516"/>
      <c r="LBF48" s="516"/>
      <c r="LBG48" s="516"/>
      <c r="LBH48" s="516"/>
      <c r="LBI48" s="516"/>
      <c r="LBJ48" s="516"/>
      <c r="LBK48" s="516"/>
      <c r="LBL48" s="516"/>
      <c r="LBM48" s="516"/>
      <c r="LBN48" s="516"/>
      <c r="LBO48" s="516"/>
      <c r="LBP48" s="516"/>
      <c r="LBQ48" s="516"/>
      <c r="LBR48" s="516"/>
      <c r="LBS48" s="516"/>
      <c r="LBT48" s="516"/>
      <c r="LBU48" s="516"/>
      <c r="LBV48" s="516"/>
      <c r="LBW48" s="516"/>
      <c r="LBX48" s="516"/>
      <c r="LBY48" s="516"/>
      <c r="LBZ48" s="516"/>
      <c r="LCA48" s="516"/>
      <c r="LCB48" s="516"/>
      <c r="LCC48" s="516"/>
      <c r="LCD48" s="516"/>
      <c r="LCE48" s="516"/>
      <c r="LCF48" s="516"/>
      <c r="LCG48" s="516"/>
      <c r="LCH48" s="516"/>
      <c r="LCI48" s="516"/>
      <c r="LCJ48" s="516"/>
      <c r="LCK48" s="516"/>
      <c r="LCL48" s="516"/>
      <c r="LCM48" s="516"/>
      <c r="LCN48" s="516"/>
      <c r="LCO48" s="516"/>
      <c r="LCP48" s="516"/>
      <c r="LCQ48" s="516"/>
      <c r="LCR48" s="516"/>
      <c r="LCS48" s="516"/>
      <c r="LCT48" s="516"/>
      <c r="LCU48" s="516"/>
      <c r="LCV48" s="516"/>
      <c r="LCW48" s="516"/>
      <c r="LCX48" s="516"/>
      <c r="LCY48" s="516"/>
      <c r="LCZ48" s="516"/>
      <c r="LDA48" s="516"/>
      <c r="LDB48" s="516"/>
      <c r="LDC48" s="516"/>
      <c r="LDD48" s="516"/>
      <c r="LDE48" s="516"/>
      <c r="LDF48" s="516"/>
      <c r="LDG48" s="516"/>
      <c r="LDH48" s="516"/>
      <c r="LDI48" s="516"/>
      <c r="LDJ48" s="516"/>
      <c r="LDK48" s="516"/>
      <c r="LDL48" s="516"/>
      <c r="LDM48" s="516"/>
      <c r="LDN48" s="516"/>
      <c r="LDO48" s="516"/>
      <c r="LDP48" s="516"/>
      <c r="LDQ48" s="516"/>
      <c r="LDR48" s="516"/>
      <c r="LDS48" s="516"/>
      <c r="LDT48" s="516"/>
      <c r="LDU48" s="516"/>
      <c r="LDV48" s="516"/>
      <c r="LDW48" s="516"/>
      <c r="LDX48" s="516"/>
      <c r="LDY48" s="516"/>
      <c r="LDZ48" s="516"/>
      <c r="LEA48" s="516"/>
      <c r="LEB48" s="516"/>
      <c r="LEC48" s="516"/>
      <c r="LED48" s="516"/>
      <c r="LEE48" s="516"/>
      <c r="LEF48" s="516"/>
      <c r="LEG48" s="516"/>
      <c r="LEH48" s="516"/>
      <c r="LEI48" s="516"/>
      <c r="LEJ48" s="516"/>
      <c r="LEK48" s="516"/>
      <c r="LEL48" s="516"/>
      <c r="LEM48" s="516"/>
      <c r="LEN48" s="516"/>
      <c r="LEO48" s="516"/>
      <c r="LEP48" s="516"/>
      <c r="LEQ48" s="516"/>
      <c r="LER48" s="516"/>
      <c r="LES48" s="516"/>
      <c r="LET48" s="516"/>
      <c r="LEU48" s="516"/>
      <c r="LEV48" s="516"/>
      <c r="LEW48" s="516"/>
      <c r="LEX48" s="516"/>
      <c r="LEY48" s="516"/>
      <c r="LEZ48" s="516"/>
      <c r="LFA48" s="516"/>
      <c r="LFB48" s="516"/>
      <c r="LFC48" s="516"/>
      <c r="LFD48" s="516"/>
      <c r="LFE48" s="516"/>
      <c r="LFF48" s="516"/>
      <c r="LFG48" s="516"/>
      <c r="LFH48" s="516"/>
      <c r="LFI48" s="516"/>
      <c r="LFJ48" s="516"/>
      <c r="LFK48" s="516"/>
      <c r="LFL48" s="516"/>
      <c r="LFM48" s="516"/>
      <c r="LFN48" s="516"/>
      <c r="LFO48" s="516"/>
      <c r="LFP48" s="516"/>
      <c r="LFQ48" s="516"/>
      <c r="LFR48" s="516"/>
      <c r="LFS48" s="516"/>
      <c r="LFT48" s="516"/>
      <c r="LFU48" s="516"/>
      <c r="LFV48" s="516"/>
      <c r="LFW48" s="516"/>
      <c r="LFX48" s="516"/>
      <c r="LFY48" s="516"/>
      <c r="LFZ48" s="516"/>
      <c r="LGA48" s="516"/>
      <c r="LGB48" s="516"/>
      <c r="LGC48" s="516"/>
      <c r="LGD48" s="516"/>
      <c r="LGE48" s="516"/>
      <c r="LGF48" s="516"/>
      <c r="LGG48" s="516"/>
      <c r="LGH48" s="516"/>
      <c r="LGI48" s="516"/>
      <c r="LGJ48" s="516"/>
      <c r="LGK48" s="516"/>
      <c r="LGL48" s="516"/>
      <c r="LGM48" s="516"/>
      <c r="LGN48" s="516"/>
      <c r="LGO48" s="516"/>
      <c r="LGP48" s="516"/>
      <c r="LGQ48" s="516"/>
      <c r="LGR48" s="516"/>
      <c r="LGS48" s="516"/>
      <c r="LGT48" s="516"/>
      <c r="LGU48" s="516"/>
      <c r="LGV48" s="516"/>
      <c r="LGW48" s="516"/>
      <c r="LGX48" s="516"/>
      <c r="LGY48" s="516"/>
      <c r="LGZ48" s="516"/>
      <c r="LHA48" s="516"/>
      <c r="LHB48" s="516"/>
      <c r="LHC48" s="516"/>
      <c r="LHD48" s="516"/>
      <c r="LHE48" s="516"/>
      <c r="LHF48" s="516"/>
      <c r="LHG48" s="516"/>
      <c r="LHH48" s="516"/>
      <c r="LHI48" s="516"/>
      <c r="LHJ48" s="516"/>
      <c r="LHK48" s="516"/>
      <c r="LHL48" s="516"/>
      <c r="LHM48" s="516"/>
      <c r="LHN48" s="516"/>
      <c r="LHO48" s="516"/>
      <c r="LHP48" s="516"/>
      <c r="LHQ48" s="516"/>
      <c r="LHR48" s="516"/>
      <c r="LHS48" s="516"/>
      <c r="LHT48" s="516"/>
      <c r="LHU48" s="516"/>
      <c r="LHV48" s="516"/>
      <c r="LHW48" s="516"/>
      <c r="LHX48" s="516"/>
      <c r="LHY48" s="516"/>
      <c r="LHZ48" s="516"/>
      <c r="LIA48" s="516"/>
      <c r="LIB48" s="516"/>
      <c r="LIC48" s="516"/>
      <c r="LID48" s="516"/>
      <c r="LIE48" s="516"/>
      <c r="LIF48" s="516"/>
      <c r="LIG48" s="516"/>
      <c r="LIH48" s="516"/>
      <c r="LII48" s="516"/>
      <c r="LIJ48" s="516"/>
      <c r="LIK48" s="516"/>
      <c r="LIL48" s="516"/>
      <c r="LIM48" s="516"/>
      <c r="LIN48" s="516"/>
      <c r="LIO48" s="516"/>
      <c r="LIP48" s="516"/>
      <c r="LIQ48" s="516"/>
      <c r="LIR48" s="516"/>
      <c r="LIS48" s="516"/>
      <c r="LIT48" s="516"/>
      <c r="LIU48" s="516"/>
      <c r="LIV48" s="516"/>
      <c r="LIW48" s="516"/>
      <c r="LIX48" s="516"/>
      <c r="LIY48" s="516"/>
      <c r="LIZ48" s="516"/>
      <c r="LJA48" s="516"/>
      <c r="LJB48" s="516"/>
      <c r="LJC48" s="516"/>
      <c r="LJD48" s="516"/>
      <c r="LJE48" s="516"/>
      <c r="LJF48" s="516"/>
      <c r="LJG48" s="516"/>
      <c r="LJH48" s="516"/>
      <c r="LJI48" s="516"/>
      <c r="LJJ48" s="516"/>
      <c r="LJK48" s="516"/>
      <c r="LJL48" s="516"/>
      <c r="LJM48" s="516"/>
      <c r="LJN48" s="516"/>
      <c r="LJO48" s="516"/>
      <c r="LJP48" s="516"/>
      <c r="LJQ48" s="516"/>
      <c r="LJR48" s="516"/>
      <c r="LJS48" s="516"/>
      <c r="LJT48" s="516"/>
      <c r="LJU48" s="516"/>
      <c r="LJV48" s="516"/>
      <c r="LJW48" s="516"/>
      <c r="LJX48" s="516"/>
      <c r="LJY48" s="516"/>
      <c r="LJZ48" s="516"/>
      <c r="LKA48" s="516"/>
      <c r="LKB48" s="516"/>
      <c r="LKC48" s="516"/>
      <c r="LKD48" s="516"/>
      <c r="LKE48" s="516"/>
      <c r="LKF48" s="516"/>
      <c r="LKG48" s="516"/>
      <c r="LKH48" s="516"/>
      <c r="LKI48" s="516"/>
      <c r="LKJ48" s="516"/>
      <c r="LKK48" s="516"/>
      <c r="LKL48" s="516"/>
      <c r="LKM48" s="516"/>
      <c r="LKN48" s="516"/>
      <c r="LKO48" s="516"/>
      <c r="LKP48" s="516"/>
      <c r="LKQ48" s="516"/>
      <c r="LKR48" s="516"/>
      <c r="LKS48" s="516"/>
      <c r="LKT48" s="516"/>
      <c r="LKU48" s="516"/>
      <c r="LKV48" s="516"/>
      <c r="LKW48" s="516"/>
      <c r="LKX48" s="516"/>
      <c r="LKY48" s="516"/>
      <c r="LKZ48" s="516"/>
      <c r="LLA48" s="516"/>
      <c r="LLB48" s="516"/>
      <c r="LLC48" s="516"/>
      <c r="LLD48" s="516"/>
      <c r="LLE48" s="516"/>
      <c r="LLF48" s="516"/>
      <c r="LLG48" s="516"/>
      <c r="LLH48" s="516"/>
      <c r="LLI48" s="516"/>
      <c r="LLJ48" s="516"/>
      <c r="LLK48" s="516"/>
      <c r="LLL48" s="516"/>
      <c r="LLM48" s="516"/>
      <c r="LLN48" s="516"/>
      <c r="LLO48" s="516"/>
      <c r="LLP48" s="516"/>
      <c r="LLQ48" s="516"/>
      <c r="LLR48" s="516"/>
      <c r="LLS48" s="516"/>
      <c r="LLT48" s="516"/>
      <c r="LLU48" s="516"/>
      <c r="LLV48" s="516"/>
      <c r="LLW48" s="516"/>
      <c r="LLX48" s="516"/>
      <c r="LLY48" s="516"/>
      <c r="LLZ48" s="516"/>
      <c r="LMA48" s="516"/>
      <c r="LMB48" s="516"/>
      <c r="LMC48" s="516"/>
      <c r="LMD48" s="516"/>
      <c r="LME48" s="516"/>
      <c r="LMF48" s="516"/>
      <c r="LMG48" s="516"/>
      <c r="LMH48" s="516"/>
      <c r="LMI48" s="516"/>
      <c r="LMJ48" s="516"/>
      <c r="LMK48" s="516"/>
      <c r="LML48" s="516"/>
      <c r="LMM48" s="516"/>
      <c r="LMN48" s="516"/>
      <c r="LMO48" s="516"/>
      <c r="LMP48" s="516"/>
      <c r="LMQ48" s="516"/>
      <c r="LMR48" s="516"/>
      <c r="LMS48" s="516"/>
      <c r="LMT48" s="516"/>
      <c r="LMU48" s="516"/>
      <c r="LMV48" s="516"/>
      <c r="LMW48" s="516"/>
      <c r="LMX48" s="516"/>
      <c r="LMY48" s="516"/>
      <c r="LMZ48" s="516"/>
      <c r="LNA48" s="516"/>
      <c r="LNB48" s="516"/>
      <c r="LNC48" s="516"/>
      <c r="LND48" s="516"/>
      <c r="LNE48" s="516"/>
      <c r="LNF48" s="516"/>
      <c r="LNG48" s="516"/>
      <c r="LNH48" s="516"/>
      <c r="LNI48" s="516"/>
      <c r="LNJ48" s="516"/>
      <c r="LNK48" s="516"/>
      <c r="LNL48" s="516"/>
      <c r="LNM48" s="516"/>
      <c r="LNN48" s="516"/>
      <c r="LNO48" s="516"/>
      <c r="LNP48" s="516"/>
      <c r="LNQ48" s="516"/>
      <c r="LNR48" s="516"/>
      <c r="LNS48" s="516"/>
      <c r="LNT48" s="516"/>
      <c r="LNU48" s="516"/>
      <c r="LNV48" s="516"/>
      <c r="LNW48" s="516"/>
      <c r="LNX48" s="516"/>
      <c r="LNY48" s="516"/>
      <c r="LNZ48" s="516"/>
      <c r="LOA48" s="516"/>
      <c r="LOB48" s="516"/>
      <c r="LOC48" s="516"/>
      <c r="LOD48" s="516"/>
      <c r="LOE48" s="516"/>
      <c r="LOF48" s="516"/>
      <c r="LOG48" s="516"/>
      <c r="LOH48" s="516"/>
      <c r="LOI48" s="516"/>
      <c r="LOJ48" s="516"/>
      <c r="LOK48" s="516"/>
      <c r="LOL48" s="516"/>
      <c r="LOM48" s="516"/>
      <c r="LON48" s="516"/>
      <c r="LOO48" s="516"/>
      <c r="LOP48" s="516"/>
      <c r="LOQ48" s="516"/>
      <c r="LOR48" s="516"/>
      <c r="LOS48" s="516"/>
      <c r="LOT48" s="516"/>
      <c r="LOU48" s="516"/>
      <c r="LOV48" s="516"/>
      <c r="LOW48" s="516"/>
      <c r="LOX48" s="516"/>
      <c r="LOY48" s="516"/>
      <c r="LOZ48" s="516"/>
      <c r="LPA48" s="516"/>
      <c r="LPB48" s="516"/>
      <c r="LPC48" s="516"/>
      <c r="LPD48" s="516"/>
      <c r="LPE48" s="516"/>
      <c r="LPF48" s="516"/>
      <c r="LPG48" s="516"/>
      <c r="LPH48" s="516"/>
      <c r="LPI48" s="516"/>
      <c r="LPJ48" s="516"/>
      <c r="LPK48" s="516"/>
      <c r="LPL48" s="516"/>
      <c r="LPM48" s="516"/>
      <c r="LPN48" s="516"/>
      <c r="LPO48" s="516"/>
      <c r="LPP48" s="516"/>
      <c r="LPQ48" s="516"/>
      <c r="LPR48" s="516"/>
      <c r="LPS48" s="516"/>
      <c r="LPT48" s="516"/>
      <c r="LPU48" s="516"/>
      <c r="LPV48" s="516"/>
      <c r="LPW48" s="516"/>
      <c r="LPX48" s="516"/>
      <c r="LPY48" s="516"/>
      <c r="LPZ48" s="516"/>
      <c r="LQA48" s="516"/>
      <c r="LQB48" s="516"/>
      <c r="LQC48" s="516"/>
      <c r="LQD48" s="516"/>
      <c r="LQE48" s="516"/>
      <c r="LQF48" s="516"/>
      <c r="LQG48" s="516"/>
      <c r="LQH48" s="516"/>
      <c r="LQI48" s="516"/>
      <c r="LQJ48" s="516"/>
      <c r="LQK48" s="516"/>
      <c r="LQL48" s="516"/>
      <c r="LQM48" s="516"/>
      <c r="LQN48" s="516"/>
      <c r="LQO48" s="516"/>
      <c r="LQP48" s="516"/>
      <c r="LQQ48" s="516"/>
      <c r="LQR48" s="516"/>
      <c r="LQS48" s="516"/>
      <c r="LQT48" s="516"/>
      <c r="LQU48" s="516"/>
      <c r="LQV48" s="516"/>
      <c r="LQW48" s="516"/>
      <c r="LQX48" s="516"/>
      <c r="LQY48" s="516"/>
      <c r="LQZ48" s="516"/>
      <c r="LRA48" s="516"/>
      <c r="LRB48" s="516"/>
      <c r="LRC48" s="516"/>
      <c r="LRD48" s="516"/>
      <c r="LRE48" s="516"/>
      <c r="LRF48" s="516"/>
      <c r="LRG48" s="516"/>
      <c r="LRH48" s="516"/>
      <c r="LRI48" s="516"/>
      <c r="LRJ48" s="516"/>
      <c r="LRK48" s="516"/>
      <c r="LRL48" s="516"/>
      <c r="LRM48" s="516"/>
      <c r="LRN48" s="516"/>
      <c r="LRO48" s="516"/>
      <c r="LRP48" s="516"/>
      <c r="LRQ48" s="516"/>
      <c r="LRR48" s="516"/>
      <c r="LRS48" s="516"/>
      <c r="LRT48" s="516"/>
      <c r="LRU48" s="516"/>
      <c r="LRV48" s="516"/>
      <c r="LRW48" s="516"/>
      <c r="LRX48" s="516"/>
      <c r="LRY48" s="516"/>
      <c r="LRZ48" s="516"/>
      <c r="LSA48" s="516"/>
      <c r="LSB48" s="516"/>
      <c r="LSC48" s="516"/>
      <c r="LSD48" s="516"/>
      <c r="LSE48" s="516"/>
      <c r="LSF48" s="516"/>
      <c r="LSG48" s="516"/>
      <c r="LSH48" s="516"/>
      <c r="LSI48" s="516"/>
      <c r="LSJ48" s="516"/>
      <c r="LSK48" s="516"/>
      <c r="LSL48" s="516"/>
      <c r="LSM48" s="516"/>
      <c r="LSN48" s="516"/>
      <c r="LSO48" s="516"/>
      <c r="LSP48" s="516"/>
      <c r="LSQ48" s="516"/>
      <c r="LSR48" s="516"/>
      <c r="LSS48" s="516"/>
      <c r="LST48" s="516"/>
      <c r="LSU48" s="516"/>
      <c r="LSV48" s="516"/>
      <c r="LSW48" s="516"/>
      <c r="LSX48" s="516"/>
      <c r="LSY48" s="516"/>
      <c r="LSZ48" s="516"/>
      <c r="LTA48" s="516"/>
      <c r="LTB48" s="516"/>
      <c r="LTC48" s="516"/>
      <c r="LTD48" s="516"/>
      <c r="LTE48" s="516"/>
      <c r="LTF48" s="516"/>
      <c r="LTG48" s="516"/>
      <c r="LTH48" s="516"/>
      <c r="LTI48" s="516"/>
      <c r="LTJ48" s="516"/>
      <c r="LTK48" s="516"/>
      <c r="LTL48" s="516"/>
      <c r="LTM48" s="516"/>
      <c r="LTN48" s="516"/>
      <c r="LTO48" s="516"/>
      <c r="LTP48" s="516"/>
      <c r="LTQ48" s="516"/>
      <c r="LTR48" s="516"/>
      <c r="LTS48" s="516"/>
      <c r="LTT48" s="516"/>
      <c r="LTU48" s="516"/>
      <c r="LTV48" s="516"/>
      <c r="LTW48" s="516"/>
      <c r="LTX48" s="516"/>
      <c r="LTY48" s="516"/>
      <c r="LTZ48" s="516"/>
      <c r="LUA48" s="516"/>
      <c r="LUB48" s="516"/>
      <c r="LUC48" s="516"/>
      <c r="LUD48" s="516"/>
      <c r="LUE48" s="516"/>
      <c r="LUF48" s="516"/>
      <c r="LUG48" s="516"/>
      <c r="LUH48" s="516"/>
      <c r="LUI48" s="516"/>
      <c r="LUJ48" s="516"/>
      <c r="LUK48" s="516"/>
      <c r="LUL48" s="516"/>
      <c r="LUM48" s="516"/>
      <c r="LUN48" s="516"/>
      <c r="LUO48" s="516"/>
      <c r="LUP48" s="516"/>
      <c r="LUQ48" s="516"/>
      <c r="LUR48" s="516"/>
      <c r="LUS48" s="516"/>
      <c r="LUT48" s="516"/>
      <c r="LUU48" s="516"/>
      <c r="LUV48" s="516"/>
      <c r="LUW48" s="516"/>
      <c r="LUX48" s="516"/>
      <c r="LUY48" s="516"/>
      <c r="LUZ48" s="516"/>
      <c r="LVA48" s="516"/>
      <c r="LVB48" s="516"/>
      <c r="LVC48" s="516"/>
      <c r="LVD48" s="516"/>
      <c r="LVE48" s="516"/>
      <c r="LVF48" s="516"/>
      <c r="LVG48" s="516"/>
      <c r="LVH48" s="516"/>
      <c r="LVI48" s="516"/>
      <c r="LVJ48" s="516"/>
      <c r="LVK48" s="516"/>
      <c r="LVL48" s="516"/>
      <c r="LVM48" s="516"/>
      <c r="LVN48" s="516"/>
      <c r="LVO48" s="516"/>
      <c r="LVP48" s="516"/>
      <c r="LVQ48" s="516"/>
      <c r="LVR48" s="516"/>
      <c r="LVS48" s="516"/>
      <c r="LVT48" s="516"/>
      <c r="LVU48" s="516"/>
      <c r="LVV48" s="516"/>
      <c r="LVW48" s="516"/>
      <c r="LVX48" s="516"/>
      <c r="LVY48" s="516"/>
      <c r="LVZ48" s="516"/>
      <c r="LWA48" s="516"/>
      <c r="LWB48" s="516"/>
      <c r="LWC48" s="516"/>
      <c r="LWD48" s="516"/>
      <c r="LWE48" s="516"/>
      <c r="LWF48" s="516"/>
      <c r="LWG48" s="516"/>
      <c r="LWH48" s="516"/>
      <c r="LWI48" s="516"/>
      <c r="LWJ48" s="516"/>
      <c r="LWK48" s="516"/>
      <c r="LWL48" s="516"/>
      <c r="LWM48" s="516"/>
      <c r="LWN48" s="516"/>
      <c r="LWO48" s="516"/>
      <c r="LWP48" s="516"/>
      <c r="LWQ48" s="516"/>
      <c r="LWR48" s="516"/>
      <c r="LWS48" s="516"/>
      <c r="LWT48" s="516"/>
      <c r="LWU48" s="516"/>
      <c r="LWV48" s="516"/>
      <c r="LWW48" s="516"/>
      <c r="LWX48" s="516"/>
      <c r="LWY48" s="516"/>
      <c r="LWZ48" s="516"/>
      <c r="LXA48" s="516"/>
      <c r="LXB48" s="516"/>
      <c r="LXC48" s="516"/>
      <c r="LXD48" s="516"/>
      <c r="LXE48" s="516"/>
      <c r="LXF48" s="516"/>
      <c r="LXG48" s="516"/>
      <c r="LXH48" s="516"/>
      <c r="LXI48" s="516"/>
      <c r="LXJ48" s="516"/>
      <c r="LXK48" s="516"/>
      <c r="LXL48" s="516"/>
      <c r="LXM48" s="516"/>
      <c r="LXN48" s="516"/>
      <c r="LXO48" s="516"/>
      <c r="LXP48" s="516"/>
      <c r="LXQ48" s="516"/>
      <c r="LXR48" s="516"/>
      <c r="LXS48" s="516"/>
      <c r="LXT48" s="516"/>
      <c r="LXU48" s="516"/>
      <c r="LXV48" s="516"/>
      <c r="LXW48" s="516"/>
      <c r="LXX48" s="516"/>
      <c r="LXY48" s="516"/>
      <c r="LXZ48" s="516"/>
      <c r="LYA48" s="516"/>
      <c r="LYB48" s="516"/>
      <c r="LYC48" s="516"/>
      <c r="LYD48" s="516"/>
      <c r="LYE48" s="516"/>
      <c r="LYF48" s="516"/>
      <c r="LYG48" s="516"/>
      <c r="LYH48" s="516"/>
      <c r="LYI48" s="516"/>
      <c r="LYJ48" s="516"/>
      <c r="LYK48" s="516"/>
      <c r="LYL48" s="516"/>
      <c r="LYM48" s="516"/>
      <c r="LYN48" s="516"/>
      <c r="LYO48" s="516"/>
      <c r="LYP48" s="516"/>
      <c r="LYQ48" s="516"/>
      <c r="LYR48" s="516"/>
      <c r="LYS48" s="516"/>
      <c r="LYT48" s="516"/>
      <c r="LYU48" s="516"/>
      <c r="LYV48" s="516"/>
      <c r="LYW48" s="516"/>
      <c r="LYX48" s="516"/>
      <c r="LYY48" s="516"/>
      <c r="LYZ48" s="516"/>
      <c r="LZA48" s="516"/>
      <c r="LZB48" s="516"/>
      <c r="LZC48" s="516"/>
      <c r="LZD48" s="516"/>
      <c r="LZE48" s="516"/>
      <c r="LZF48" s="516"/>
      <c r="LZG48" s="516"/>
      <c r="LZH48" s="516"/>
      <c r="LZI48" s="516"/>
      <c r="LZJ48" s="516"/>
      <c r="LZK48" s="516"/>
      <c r="LZL48" s="516"/>
      <c r="LZM48" s="516"/>
      <c r="LZN48" s="516"/>
      <c r="LZO48" s="516"/>
      <c r="LZP48" s="516"/>
      <c r="LZQ48" s="516"/>
      <c r="LZR48" s="516"/>
      <c r="LZS48" s="516"/>
      <c r="LZT48" s="516"/>
      <c r="LZU48" s="516"/>
      <c r="LZV48" s="516"/>
      <c r="LZW48" s="516"/>
      <c r="LZX48" s="516"/>
      <c r="LZY48" s="516"/>
      <c r="LZZ48" s="516"/>
      <c r="MAA48" s="516"/>
      <c r="MAB48" s="516"/>
      <c r="MAC48" s="516"/>
      <c r="MAD48" s="516"/>
      <c r="MAE48" s="516"/>
      <c r="MAF48" s="516"/>
      <c r="MAG48" s="516"/>
      <c r="MAH48" s="516"/>
      <c r="MAI48" s="516"/>
      <c r="MAJ48" s="516"/>
      <c r="MAK48" s="516"/>
      <c r="MAL48" s="516"/>
      <c r="MAM48" s="516"/>
      <c r="MAN48" s="516"/>
      <c r="MAO48" s="516"/>
      <c r="MAP48" s="516"/>
      <c r="MAQ48" s="516"/>
      <c r="MAR48" s="516"/>
      <c r="MAS48" s="516"/>
      <c r="MAT48" s="516"/>
      <c r="MAU48" s="516"/>
      <c r="MAV48" s="516"/>
      <c r="MAW48" s="516"/>
      <c r="MAX48" s="516"/>
      <c r="MAY48" s="516"/>
      <c r="MAZ48" s="516"/>
      <c r="MBA48" s="516"/>
      <c r="MBB48" s="516"/>
      <c r="MBC48" s="516"/>
      <c r="MBD48" s="516"/>
      <c r="MBE48" s="516"/>
      <c r="MBF48" s="516"/>
      <c r="MBG48" s="516"/>
      <c r="MBH48" s="516"/>
      <c r="MBI48" s="516"/>
      <c r="MBJ48" s="516"/>
      <c r="MBK48" s="516"/>
      <c r="MBL48" s="516"/>
      <c r="MBM48" s="516"/>
      <c r="MBN48" s="516"/>
      <c r="MBO48" s="516"/>
      <c r="MBP48" s="516"/>
      <c r="MBQ48" s="516"/>
      <c r="MBR48" s="516"/>
      <c r="MBS48" s="516"/>
      <c r="MBT48" s="516"/>
      <c r="MBU48" s="516"/>
      <c r="MBV48" s="516"/>
      <c r="MBW48" s="516"/>
      <c r="MBX48" s="516"/>
      <c r="MBY48" s="516"/>
      <c r="MBZ48" s="516"/>
      <c r="MCA48" s="516"/>
      <c r="MCB48" s="516"/>
      <c r="MCC48" s="516"/>
      <c r="MCD48" s="516"/>
      <c r="MCE48" s="516"/>
      <c r="MCF48" s="516"/>
      <c r="MCG48" s="516"/>
      <c r="MCH48" s="516"/>
      <c r="MCI48" s="516"/>
      <c r="MCJ48" s="516"/>
      <c r="MCK48" s="516"/>
      <c r="MCL48" s="516"/>
      <c r="MCM48" s="516"/>
      <c r="MCN48" s="516"/>
      <c r="MCO48" s="516"/>
      <c r="MCP48" s="516"/>
      <c r="MCQ48" s="516"/>
      <c r="MCR48" s="516"/>
      <c r="MCS48" s="516"/>
      <c r="MCT48" s="516"/>
      <c r="MCU48" s="516"/>
      <c r="MCV48" s="516"/>
      <c r="MCW48" s="516"/>
      <c r="MCX48" s="516"/>
      <c r="MCY48" s="516"/>
      <c r="MCZ48" s="516"/>
      <c r="MDA48" s="516"/>
      <c r="MDB48" s="516"/>
      <c r="MDC48" s="516"/>
      <c r="MDD48" s="516"/>
      <c r="MDE48" s="516"/>
      <c r="MDF48" s="516"/>
      <c r="MDG48" s="516"/>
      <c r="MDH48" s="516"/>
      <c r="MDI48" s="516"/>
      <c r="MDJ48" s="516"/>
      <c r="MDK48" s="516"/>
      <c r="MDL48" s="516"/>
      <c r="MDM48" s="516"/>
      <c r="MDN48" s="516"/>
      <c r="MDO48" s="516"/>
      <c r="MDP48" s="516"/>
      <c r="MDQ48" s="516"/>
      <c r="MDR48" s="516"/>
      <c r="MDS48" s="516"/>
      <c r="MDT48" s="516"/>
      <c r="MDU48" s="516"/>
      <c r="MDV48" s="516"/>
      <c r="MDW48" s="516"/>
      <c r="MDX48" s="516"/>
      <c r="MDY48" s="516"/>
      <c r="MDZ48" s="516"/>
      <c r="MEA48" s="516"/>
      <c r="MEB48" s="516"/>
      <c r="MEC48" s="516"/>
      <c r="MED48" s="516"/>
      <c r="MEE48" s="516"/>
      <c r="MEF48" s="516"/>
      <c r="MEG48" s="516"/>
      <c r="MEH48" s="516"/>
      <c r="MEI48" s="516"/>
      <c r="MEJ48" s="516"/>
      <c r="MEK48" s="516"/>
      <c r="MEL48" s="516"/>
      <c r="MEM48" s="516"/>
      <c r="MEN48" s="516"/>
      <c r="MEO48" s="516"/>
      <c r="MEP48" s="516"/>
      <c r="MEQ48" s="516"/>
      <c r="MER48" s="516"/>
      <c r="MES48" s="516"/>
      <c r="MET48" s="516"/>
      <c r="MEU48" s="516"/>
      <c r="MEV48" s="516"/>
      <c r="MEW48" s="516"/>
      <c r="MEX48" s="516"/>
      <c r="MEY48" s="516"/>
      <c r="MEZ48" s="516"/>
      <c r="MFA48" s="516"/>
      <c r="MFB48" s="516"/>
      <c r="MFC48" s="516"/>
      <c r="MFD48" s="516"/>
      <c r="MFE48" s="516"/>
      <c r="MFF48" s="516"/>
      <c r="MFG48" s="516"/>
      <c r="MFH48" s="516"/>
      <c r="MFI48" s="516"/>
      <c r="MFJ48" s="516"/>
      <c r="MFK48" s="516"/>
      <c r="MFL48" s="516"/>
      <c r="MFM48" s="516"/>
      <c r="MFN48" s="516"/>
      <c r="MFO48" s="516"/>
      <c r="MFP48" s="516"/>
      <c r="MFQ48" s="516"/>
      <c r="MFR48" s="516"/>
      <c r="MFS48" s="516"/>
      <c r="MFT48" s="516"/>
      <c r="MFU48" s="516"/>
      <c r="MFV48" s="516"/>
      <c r="MFW48" s="516"/>
      <c r="MFX48" s="516"/>
      <c r="MFY48" s="516"/>
      <c r="MFZ48" s="516"/>
      <c r="MGA48" s="516"/>
      <c r="MGB48" s="516"/>
      <c r="MGC48" s="516"/>
      <c r="MGD48" s="516"/>
      <c r="MGE48" s="516"/>
      <c r="MGF48" s="516"/>
      <c r="MGG48" s="516"/>
      <c r="MGH48" s="516"/>
      <c r="MGI48" s="516"/>
      <c r="MGJ48" s="516"/>
      <c r="MGK48" s="516"/>
      <c r="MGL48" s="516"/>
      <c r="MGM48" s="516"/>
      <c r="MGN48" s="516"/>
      <c r="MGO48" s="516"/>
      <c r="MGP48" s="516"/>
      <c r="MGQ48" s="516"/>
      <c r="MGR48" s="516"/>
      <c r="MGS48" s="516"/>
      <c r="MGT48" s="516"/>
      <c r="MGU48" s="516"/>
      <c r="MGV48" s="516"/>
      <c r="MGW48" s="516"/>
      <c r="MGX48" s="516"/>
      <c r="MGY48" s="516"/>
      <c r="MGZ48" s="516"/>
      <c r="MHA48" s="516"/>
      <c r="MHB48" s="516"/>
      <c r="MHC48" s="516"/>
      <c r="MHD48" s="516"/>
      <c r="MHE48" s="516"/>
      <c r="MHF48" s="516"/>
      <c r="MHG48" s="516"/>
      <c r="MHH48" s="516"/>
      <c r="MHI48" s="516"/>
      <c r="MHJ48" s="516"/>
      <c r="MHK48" s="516"/>
      <c r="MHL48" s="516"/>
      <c r="MHM48" s="516"/>
      <c r="MHN48" s="516"/>
      <c r="MHO48" s="516"/>
      <c r="MHP48" s="516"/>
      <c r="MHQ48" s="516"/>
      <c r="MHR48" s="516"/>
      <c r="MHS48" s="516"/>
      <c r="MHT48" s="516"/>
      <c r="MHU48" s="516"/>
      <c r="MHV48" s="516"/>
      <c r="MHW48" s="516"/>
      <c r="MHX48" s="516"/>
      <c r="MHY48" s="516"/>
      <c r="MHZ48" s="516"/>
      <c r="MIA48" s="516"/>
      <c r="MIB48" s="516"/>
      <c r="MIC48" s="516"/>
      <c r="MID48" s="516"/>
      <c r="MIE48" s="516"/>
      <c r="MIF48" s="516"/>
      <c r="MIG48" s="516"/>
      <c r="MIH48" s="516"/>
      <c r="MII48" s="516"/>
      <c r="MIJ48" s="516"/>
      <c r="MIK48" s="516"/>
      <c r="MIL48" s="516"/>
      <c r="MIM48" s="516"/>
      <c r="MIN48" s="516"/>
      <c r="MIO48" s="516"/>
      <c r="MIP48" s="516"/>
      <c r="MIQ48" s="516"/>
      <c r="MIR48" s="516"/>
      <c r="MIS48" s="516"/>
      <c r="MIT48" s="516"/>
      <c r="MIU48" s="516"/>
      <c r="MIV48" s="516"/>
      <c r="MIW48" s="516"/>
      <c r="MIX48" s="516"/>
      <c r="MIY48" s="516"/>
      <c r="MIZ48" s="516"/>
      <c r="MJA48" s="516"/>
      <c r="MJB48" s="516"/>
      <c r="MJC48" s="516"/>
      <c r="MJD48" s="516"/>
      <c r="MJE48" s="516"/>
      <c r="MJF48" s="516"/>
      <c r="MJG48" s="516"/>
      <c r="MJH48" s="516"/>
      <c r="MJI48" s="516"/>
      <c r="MJJ48" s="516"/>
      <c r="MJK48" s="516"/>
      <c r="MJL48" s="516"/>
      <c r="MJM48" s="516"/>
      <c r="MJN48" s="516"/>
      <c r="MJO48" s="516"/>
      <c r="MJP48" s="516"/>
      <c r="MJQ48" s="516"/>
      <c r="MJR48" s="516"/>
      <c r="MJS48" s="516"/>
      <c r="MJT48" s="516"/>
      <c r="MJU48" s="516"/>
      <c r="MJV48" s="516"/>
      <c r="MJW48" s="516"/>
      <c r="MJX48" s="516"/>
      <c r="MJY48" s="516"/>
      <c r="MJZ48" s="516"/>
      <c r="MKA48" s="516"/>
      <c r="MKB48" s="516"/>
      <c r="MKC48" s="516"/>
      <c r="MKD48" s="516"/>
      <c r="MKE48" s="516"/>
      <c r="MKF48" s="516"/>
      <c r="MKG48" s="516"/>
      <c r="MKH48" s="516"/>
      <c r="MKI48" s="516"/>
      <c r="MKJ48" s="516"/>
      <c r="MKK48" s="516"/>
      <c r="MKL48" s="516"/>
      <c r="MKM48" s="516"/>
      <c r="MKN48" s="516"/>
      <c r="MKO48" s="516"/>
      <c r="MKP48" s="516"/>
      <c r="MKQ48" s="516"/>
      <c r="MKR48" s="516"/>
      <c r="MKS48" s="516"/>
      <c r="MKT48" s="516"/>
      <c r="MKU48" s="516"/>
      <c r="MKV48" s="516"/>
      <c r="MKW48" s="516"/>
      <c r="MKX48" s="516"/>
      <c r="MKY48" s="516"/>
      <c r="MKZ48" s="516"/>
      <c r="MLA48" s="516"/>
      <c r="MLB48" s="516"/>
      <c r="MLC48" s="516"/>
      <c r="MLD48" s="516"/>
      <c r="MLE48" s="516"/>
      <c r="MLF48" s="516"/>
      <c r="MLG48" s="516"/>
      <c r="MLH48" s="516"/>
      <c r="MLI48" s="516"/>
      <c r="MLJ48" s="516"/>
      <c r="MLK48" s="516"/>
      <c r="MLL48" s="516"/>
      <c r="MLM48" s="516"/>
      <c r="MLN48" s="516"/>
      <c r="MLO48" s="516"/>
      <c r="MLP48" s="516"/>
      <c r="MLQ48" s="516"/>
      <c r="MLR48" s="516"/>
      <c r="MLS48" s="516"/>
      <c r="MLT48" s="516"/>
      <c r="MLU48" s="516"/>
      <c r="MLV48" s="516"/>
      <c r="MLW48" s="516"/>
      <c r="MLX48" s="516"/>
      <c r="MLY48" s="516"/>
      <c r="MLZ48" s="516"/>
      <c r="MMA48" s="516"/>
      <c r="MMB48" s="516"/>
      <c r="MMC48" s="516"/>
      <c r="MMD48" s="516"/>
      <c r="MME48" s="516"/>
      <c r="MMF48" s="516"/>
      <c r="MMG48" s="516"/>
      <c r="MMH48" s="516"/>
      <c r="MMI48" s="516"/>
      <c r="MMJ48" s="516"/>
      <c r="MMK48" s="516"/>
      <c r="MML48" s="516"/>
      <c r="MMM48" s="516"/>
      <c r="MMN48" s="516"/>
      <c r="MMO48" s="516"/>
      <c r="MMP48" s="516"/>
      <c r="MMQ48" s="516"/>
      <c r="MMR48" s="516"/>
      <c r="MMS48" s="516"/>
      <c r="MMT48" s="516"/>
      <c r="MMU48" s="516"/>
      <c r="MMV48" s="516"/>
      <c r="MMW48" s="516"/>
      <c r="MMX48" s="516"/>
      <c r="MMY48" s="516"/>
      <c r="MMZ48" s="516"/>
      <c r="MNA48" s="516"/>
      <c r="MNB48" s="516"/>
      <c r="MNC48" s="516"/>
      <c r="MND48" s="516"/>
      <c r="MNE48" s="516"/>
      <c r="MNF48" s="516"/>
      <c r="MNG48" s="516"/>
      <c r="MNH48" s="516"/>
      <c r="MNI48" s="516"/>
      <c r="MNJ48" s="516"/>
      <c r="MNK48" s="516"/>
      <c r="MNL48" s="516"/>
      <c r="MNM48" s="516"/>
      <c r="MNN48" s="516"/>
      <c r="MNO48" s="516"/>
      <c r="MNP48" s="516"/>
      <c r="MNQ48" s="516"/>
      <c r="MNR48" s="516"/>
      <c r="MNS48" s="516"/>
      <c r="MNT48" s="516"/>
      <c r="MNU48" s="516"/>
      <c r="MNV48" s="516"/>
      <c r="MNW48" s="516"/>
      <c r="MNX48" s="516"/>
      <c r="MNY48" s="516"/>
      <c r="MNZ48" s="516"/>
      <c r="MOA48" s="516"/>
      <c r="MOB48" s="516"/>
      <c r="MOC48" s="516"/>
      <c r="MOD48" s="516"/>
      <c r="MOE48" s="516"/>
      <c r="MOF48" s="516"/>
      <c r="MOG48" s="516"/>
      <c r="MOH48" s="516"/>
      <c r="MOI48" s="516"/>
      <c r="MOJ48" s="516"/>
      <c r="MOK48" s="516"/>
      <c r="MOL48" s="516"/>
      <c r="MOM48" s="516"/>
      <c r="MON48" s="516"/>
      <c r="MOO48" s="516"/>
      <c r="MOP48" s="516"/>
      <c r="MOQ48" s="516"/>
      <c r="MOR48" s="516"/>
      <c r="MOS48" s="516"/>
      <c r="MOT48" s="516"/>
      <c r="MOU48" s="516"/>
      <c r="MOV48" s="516"/>
      <c r="MOW48" s="516"/>
      <c r="MOX48" s="516"/>
      <c r="MOY48" s="516"/>
      <c r="MOZ48" s="516"/>
      <c r="MPA48" s="516"/>
      <c r="MPB48" s="516"/>
      <c r="MPC48" s="516"/>
      <c r="MPD48" s="516"/>
      <c r="MPE48" s="516"/>
      <c r="MPF48" s="516"/>
      <c r="MPG48" s="516"/>
      <c r="MPH48" s="516"/>
      <c r="MPI48" s="516"/>
      <c r="MPJ48" s="516"/>
      <c r="MPK48" s="516"/>
      <c r="MPL48" s="516"/>
      <c r="MPM48" s="516"/>
      <c r="MPN48" s="516"/>
      <c r="MPO48" s="516"/>
      <c r="MPP48" s="516"/>
      <c r="MPQ48" s="516"/>
      <c r="MPR48" s="516"/>
      <c r="MPS48" s="516"/>
      <c r="MPT48" s="516"/>
      <c r="MPU48" s="516"/>
      <c r="MPV48" s="516"/>
      <c r="MPW48" s="516"/>
      <c r="MPX48" s="516"/>
      <c r="MPY48" s="516"/>
      <c r="MPZ48" s="516"/>
      <c r="MQA48" s="516"/>
      <c r="MQB48" s="516"/>
      <c r="MQC48" s="516"/>
      <c r="MQD48" s="516"/>
      <c r="MQE48" s="516"/>
      <c r="MQF48" s="516"/>
      <c r="MQG48" s="516"/>
      <c r="MQH48" s="516"/>
      <c r="MQI48" s="516"/>
      <c r="MQJ48" s="516"/>
      <c r="MQK48" s="516"/>
      <c r="MQL48" s="516"/>
      <c r="MQM48" s="516"/>
      <c r="MQN48" s="516"/>
      <c r="MQO48" s="516"/>
      <c r="MQP48" s="516"/>
      <c r="MQQ48" s="516"/>
      <c r="MQR48" s="516"/>
      <c r="MQS48" s="516"/>
      <c r="MQT48" s="516"/>
      <c r="MQU48" s="516"/>
      <c r="MQV48" s="516"/>
      <c r="MQW48" s="516"/>
      <c r="MQX48" s="516"/>
      <c r="MQY48" s="516"/>
      <c r="MQZ48" s="516"/>
      <c r="MRA48" s="516"/>
      <c r="MRB48" s="516"/>
      <c r="MRC48" s="516"/>
      <c r="MRD48" s="516"/>
      <c r="MRE48" s="516"/>
      <c r="MRF48" s="516"/>
      <c r="MRG48" s="516"/>
      <c r="MRH48" s="516"/>
      <c r="MRI48" s="516"/>
      <c r="MRJ48" s="516"/>
      <c r="MRK48" s="516"/>
      <c r="MRL48" s="516"/>
      <c r="MRM48" s="516"/>
      <c r="MRN48" s="516"/>
      <c r="MRO48" s="516"/>
      <c r="MRP48" s="516"/>
      <c r="MRQ48" s="516"/>
      <c r="MRR48" s="516"/>
      <c r="MRS48" s="516"/>
      <c r="MRT48" s="516"/>
      <c r="MRU48" s="516"/>
      <c r="MRV48" s="516"/>
      <c r="MRW48" s="516"/>
      <c r="MRX48" s="516"/>
      <c r="MRY48" s="516"/>
      <c r="MRZ48" s="516"/>
      <c r="MSA48" s="516"/>
      <c r="MSB48" s="516"/>
      <c r="MSC48" s="516"/>
      <c r="MSD48" s="516"/>
      <c r="MSE48" s="516"/>
      <c r="MSF48" s="516"/>
      <c r="MSG48" s="516"/>
      <c r="MSH48" s="516"/>
      <c r="MSI48" s="516"/>
      <c r="MSJ48" s="516"/>
      <c r="MSK48" s="516"/>
      <c r="MSL48" s="516"/>
      <c r="MSM48" s="516"/>
      <c r="MSN48" s="516"/>
      <c r="MSO48" s="516"/>
      <c r="MSP48" s="516"/>
      <c r="MSQ48" s="516"/>
      <c r="MSR48" s="516"/>
      <c r="MSS48" s="516"/>
      <c r="MST48" s="516"/>
      <c r="MSU48" s="516"/>
      <c r="MSV48" s="516"/>
      <c r="MSW48" s="516"/>
      <c r="MSX48" s="516"/>
      <c r="MSY48" s="516"/>
      <c r="MSZ48" s="516"/>
      <c r="MTA48" s="516"/>
      <c r="MTB48" s="516"/>
      <c r="MTC48" s="516"/>
      <c r="MTD48" s="516"/>
      <c r="MTE48" s="516"/>
      <c r="MTF48" s="516"/>
      <c r="MTG48" s="516"/>
      <c r="MTH48" s="516"/>
      <c r="MTI48" s="516"/>
      <c r="MTJ48" s="516"/>
      <c r="MTK48" s="516"/>
      <c r="MTL48" s="516"/>
      <c r="MTM48" s="516"/>
      <c r="MTN48" s="516"/>
      <c r="MTO48" s="516"/>
      <c r="MTP48" s="516"/>
      <c r="MTQ48" s="516"/>
      <c r="MTR48" s="516"/>
      <c r="MTS48" s="516"/>
      <c r="MTT48" s="516"/>
      <c r="MTU48" s="516"/>
      <c r="MTV48" s="516"/>
      <c r="MTW48" s="516"/>
      <c r="MTX48" s="516"/>
      <c r="MTY48" s="516"/>
      <c r="MTZ48" s="516"/>
      <c r="MUA48" s="516"/>
      <c r="MUB48" s="516"/>
      <c r="MUC48" s="516"/>
      <c r="MUD48" s="516"/>
      <c r="MUE48" s="516"/>
      <c r="MUF48" s="516"/>
      <c r="MUG48" s="516"/>
      <c r="MUH48" s="516"/>
      <c r="MUI48" s="516"/>
      <c r="MUJ48" s="516"/>
      <c r="MUK48" s="516"/>
      <c r="MUL48" s="516"/>
      <c r="MUM48" s="516"/>
      <c r="MUN48" s="516"/>
      <c r="MUO48" s="516"/>
      <c r="MUP48" s="516"/>
      <c r="MUQ48" s="516"/>
      <c r="MUR48" s="516"/>
      <c r="MUS48" s="516"/>
      <c r="MUT48" s="516"/>
      <c r="MUU48" s="516"/>
      <c r="MUV48" s="516"/>
      <c r="MUW48" s="516"/>
      <c r="MUX48" s="516"/>
      <c r="MUY48" s="516"/>
      <c r="MUZ48" s="516"/>
      <c r="MVA48" s="516"/>
      <c r="MVB48" s="516"/>
      <c r="MVC48" s="516"/>
      <c r="MVD48" s="516"/>
      <c r="MVE48" s="516"/>
      <c r="MVF48" s="516"/>
      <c r="MVG48" s="516"/>
      <c r="MVH48" s="516"/>
      <c r="MVI48" s="516"/>
      <c r="MVJ48" s="516"/>
      <c r="MVK48" s="516"/>
      <c r="MVL48" s="516"/>
      <c r="MVM48" s="516"/>
      <c r="MVN48" s="516"/>
      <c r="MVO48" s="516"/>
      <c r="MVP48" s="516"/>
      <c r="MVQ48" s="516"/>
      <c r="MVR48" s="516"/>
      <c r="MVS48" s="516"/>
      <c r="MVT48" s="516"/>
      <c r="MVU48" s="516"/>
      <c r="MVV48" s="516"/>
      <c r="MVW48" s="516"/>
      <c r="MVX48" s="516"/>
      <c r="MVY48" s="516"/>
      <c r="MVZ48" s="516"/>
      <c r="MWA48" s="516"/>
      <c r="MWB48" s="516"/>
      <c r="MWC48" s="516"/>
      <c r="MWD48" s="516"/>
      <c r="MWE48" s="516"/>
      <c r="MWF48" s="516"/>
      <c r="MWG48" s="516"/>
      <c r="MWH48" s="516"/>
      <c r="MWI48" s="516"/>
      <c r="MWJ48" s="516"/>
      <c r="MWK48" s="516"/>
      <c r="MWL48" s="516"/>
      <c r="MWM48" s="516"/>
      <c r="MWN48" s="516"/>
      <c r="MWO48" s="516"/>
      <c r="MWP48" s="516"/>
      <c r="MWQ48" s="516"/>
      <c r="MWR48" s="516"/>
      <c r="MWS48" s="516"/>
      <c r="MWT48" s="516"/>
      <c r="MWU48" s="516"/>
      <c r="MWV48" s="516"/>
      <c r="MWW48" s="516"/>
      <c r="MWX48" s="516"/>
      <c r="MWY48" s="516"/>
      <c r="MWZ48" s="516"/>
      <c r="MXA48" s="516"/>
      <c r="MXB48" s="516"/>
      <c r="MXC48" s="516"/>
      <c r="MXD48" s="516"/>
      <c r="MXE48" s="516"/>
      <c r="MXF48" s="516"/>
      <c r="MXG48" s="516"/>
      <c r="MXH48" s="516"/>
      <c r="MXI48" s="516"/>
      <c r="MXJ48" s="516"/>
      <c r="MXK48" s="516"/>
      <c r="MXL48" s="516"/>
      <c r="MXM48" s="516"/>
      <c r="MXN48" s="516"/>
      <c r="MXO48" s="516"/>
      <c r="MXP48" s="516"/>
      <c r="MXQ48" s="516"/>
      <c r="MXR48" s="516"/>
      <c r="MXS48" s="516"/>
      <c r="MXT48" s="516"/>
      <c r="MXU48" s="516"/>
      <c r="MXV48" s="516"/>
      <c r="MXW48" s="516"/>
      <c r="MXX48" s="516"/>
      <c r="MXY48" s="516"/>
      <c r="MXZ48" s="516"/>
      <c r="MYA48" s="516"/>
      <c r="MYB48" s="516"/>
      <c r="MYC48" s="516"/>
      <c r="MYD48" s="516"/>
      <c r="MYE48" s="516"/>
      <c r="MYF48" s="516"/>
      <c r="MYG48" s="516"/>
      <c r="MYH48" s="516"/>
      <c r="MYI48" s="516"/>
      <c r="MYJ48" s="516"/>
      <c r="MYK48" s="516"/>
      <c r="MYL48" s="516"/>
      <c r="MYM48" s="516"/>
      <c r="MYN48" s="516"/>
      <c r="MYO48" s="516"/>
      <c r="MYP48" s="516"/>
      <c r="MYQ48" s="516"/>
      <c r="MYR48" s="516"/>
      <c r="MYS48" s="516"/>
      <c r="MYT48" s="516"/>
      <c r="MYU48" s="516"/>
      <c r="MYV48" s="516"/>
      <c r="MYW48" s="516"/>
      <c r="MYX48" s="516"/>
      <c r="MYY48" s="516"/>
      <c r="MYZ48" s="516"/>
      <c r="MZA48" s="516"/>
      <c r="MZB48" s="516"/>
      <c r="MZC48" s="516"/>
      <c r="MZD48" s="516"/>
      <c r="MZE48" s="516"/>
      <c r="MZF48" s="516"/>
      <c r="MZG48" s="516"/>
      <c r="MZH48" s="516"/>
      <c r="MZI48" s="516"/>
      <c r="MZJ48" s="516"/>
      <c r="MZK48" s="516"/>
      <c r="MZL48" s="516"/>
      <c r="MZM48" s="516"/>
      <c r="MZN48" s="516"/>
      <c r="MZO48" s="516"/>
      <c r="MZP48" s="516"/>
      <c r="MZQ48" s="516"/>
      <c r="MZR48" s="516"/>
      <c r="MZS48" s="516"/>
      <c r="MZT48" s="516"/>
      <c r="MZU48" s="516"/>
      <c r="MZV48" s="516"/>
      <c r="MZW48" s="516"/>
      <c r="MZX48" s="516"/>
      <c r="MZY48" s="516"/>
      <c r="MZZ48" s="516"/>
      <c r="NAA48" s="516"/>
      <c r="NAB48" s="516"/>
      <c r="NAC48" s="516"/>
      <c r="NAD48" s="516"/>
      <c r="NAE48" s="516"/>
      <c r="NAF48" s="516"/>
      <c r="NAG48" s="516"/>
      <c r="NAH48" s="516"/>
      <c r="NAI48" s="516"/>
      <c r="NAJ48" s="516"/>
      <c r="NAK48" s="516"/>
      <c r="NAL48" s="516"/>
      <c r="NAM48" s="516"/>
      <c r="NAN48" s="516"/>
      <c r="NAO48" s="516"/>
      <c r="NAP48" s="516"/>
      <c r="NAQ48" s="516"/>
      <c r="NAR48" s="516"/>
      <c r="NAS48" s="516"/>
      <c r="NAT48" s="516"/>
      <c r="NAU48" s="516"/>
      <c r="NAV48" s="516"/>
      <c r="NAW48" s="516"/>
      <c r="NAX48" s="516"/>
      <c r="NAY48" s="516"/>
      <c r="NAZ48" s="516"/>
      <c r="NBA48" s="516"/>
      <c r="NBB48" s="516"/>
      <c r="NBC48" s="516"/>
      <c r="NBD48" s="516"/>
      <c r="NBE48" s="516"/>
      <c r="NBF48" s="516"/>
      <c r="NBG48" s="516"/>
      <c r="NBH48" s="516"/>
      <c r="NBI48" s="516"/>
      <c r="NBJ48" s="516"/>
      <c r="NBK48" s="516"/>
      <c r="NBL48" s="516"/>
      <c r="NBM48" s="516"/>
      <c r="NBN48" s="516"/>
      <c r="NBO48" s="516"/>
      <c r="NBP48" s="516"/>
      <c r="NBQ48" s="516"/>
      <c r="NBR48" s="516"/>
      <c r="NBS48" s="516"/>
      <c r="NBT48" s="516"/>
      <c r="NBU48" s="516"/>
      <c r="NBV48" s="516"/>
      <c r="NBW48" s="516"/>
      <c r="NBX48" s="516"/>
      <c r="NBY48" s="516"/>
      <c r="NBZ48" s="516"/>
      <c r="NCA48" s="516"/>
      <c r="NCB48" s="516"/>
      <c r="NCC48" s="516"/>
      <c r="NCD48" s="516"/>
      <c r="NCE48" s="516"/>
      <c r="NCF48" s="516"/>
      <c r="NCG48" s="516"/>
      <c r="NCH48" s="516"/>
      <c r="NCI48" s="516"/>
      <c r="NCJ48" s="516"/>
      <c r="NCK48" s="516"/>
      <c r="NCL48" s="516"/>
      <c r="NCM48" s="516"/>
      <c r="NCN48" s="516"/>
      <c r="NCO48" s="516"/>
      <c r="NCP48" s="516"/>
      <c r="NCQ48" s="516"/>
      <c r="NCR48" s="516"/>
      <c r="NCS48" s="516"/>
      <c r="NCT48" s="516"/>
      <c r="NCU48" s="516"/>
      <c r="NCV48" s="516"/>
      <c r="NCW48" s="516"/>
      <c r="NCX48" s="516"/>
      <c r="NCY48" s="516"/>
      <c r="NCZ48" s="516"/>
      <c r="NDA48" s="516"/>
      <c r="NDB48" s="516"/>
      <c r="NDC48" s="516"/>
      <c r="NDD48" s="516"/>
      <c r="NDE48" s="516"/>
      <c r="NDF48" s="516"/>
      <c r="NDG48" s="516"/>
      <c r="NDH48" s="516"/>
      <c r="NDI48" s="516"/>
      <c r="NDJ48" s="516"/>
      <c r="NDK48" s="516"/>
      <c r="NDL48" s="516"/>
      <c r="NDM48" s="516"/>
      <c r="NDN48" s="516"/>
      <c r="NDO48" s="516"/>
      <c r="NDP48" s="516"/>
      <c r="NDQ48" s="516"/>
      <c r="NDR48" s="516"/>
      <c r="NDS48" s="516"/>
      <c r="NDT48" s="516"/>
      <c r="NDU48" s="516"/>
      <c r="NDV48" s="516"/>
      <c r="NDW48" s="516"/>
      <c r="NDX48" s="516"/>
      <c r="NDY48" s="516"/>
      <c r="NDZ48" s="516"/>
      <c r="NEA48" s="516"/>
      <c r="NEB48" s="516"/>
      <c r="NEC48" s="516"/>
      <c r="NED48" s="516"/>
      <c r="NEE48" s="516"/>
      <c r="NEF48" s="516"/>
      <c r="NEG48" s="516"/>
      <c r="NEH48" s="516"/>
      <c r="NEI48" s="516"/>
      <c r="NEJ48" s="516"/>
      <c r="NEK48" s="516"/>
      <c r="NEL48" s="516"/>
      <c r="NEM48" s="516"/>
      <c r="NEN48" s="516"/>
      <c r="NEO48" s="516"/>
      <c r="NEP48" s="516"/>
      <c r="NEQ48" s="516"/>
      <c r="NER48" s="516"/>
      <c r="NES48" s="516"/>
      <c r="NET48" s="516"/>
      <c r="NEU48" s="516"/>
      <c r="NEV48" s="516"/>
      <c r="NEW48" s="516"/>
      <c r="NEX48" s="516"/>
      <c r="NEY48" s="516"/>
      <c r="NEZ48" s="516"/>
      <c r="NFA48" s="516"/>
      <c r="NFB48" s="516"/>
      <c r="NFC48" s="516"/>
      <c r="NFD48" s="516"/>
      <c r="NFE48" s="516"/>
      <c r="NFF48" s="516"/>
      <c r="NFG48" s="516"/>
      <c r="NFH48" s="516"/>
      <c r="NFI48" s="516"/>
      <c r="NFJ48" s="516"/>
      <c r="NFK48" s="516"/>
      <c r="NFL48" s="516"/>
      <c r="NFM48" s="516"/>
      <c r="NFN48" s="516"/>
      <c r="NFO48" s="516"/>
      <c r="NFP48" s="516"/>
      <c r="NFQ48" s="516"/>
      <c r="NFR48" s="516"/>
      <c r="NFS48" s="516"/>
      <c r="NFT48" s="516"/>
      <c r="NFU48" s="516"/>
      <c r="NFV48" s="516"/>
      <c r="NFW48" s="516"/>
      <c r="NFX48" s="516"/>
      <c r="NFY48" s="516"/>
      <c r="NFZ48" s="516"/>
      <c r="NGA48" s="516"/>
      <c r="NGB48" s="516"/>
      <c r="NGC48" s="516"/>
      <c r="NGD48" s="516"/>
      <c r="NGE48" s="516"/>
      <c r="NGF48" s="516"/>
      <c r="NGG48" s="516"/>
      <c r="NGH48" s="516"/>
      <c r="NGI48" s="516"/>
      <c r="NGJ48" s="516"/>
      <c r="NGK48" s="516"/>
      <c r="NGL48" s="516"/>
      <c r="NGM48" s="516"/>
      <c r="NGN48" s="516"/>
      <c r="NGO48" s="516"/>
      <c r="NGP48" s="516"/>
      <c r="NGQ48" s="516"/>
      <c r="NGR48" s="516"/>
      <c r="NGS48" s="516"/>
      <c r="NGT48" s="516"/>
      <c r="NGU48" s="516"/>
      <c r="NGV48" s="516"/>
      <c r="NGW48" s="516"/>
      <c r="NGX48" s="516"/>
      <c r="NGY48" s="516"/>
      <c r="NGZ48" s="516"/>
      <c r="NHA48" s="516"/>
      <c r="NHB48" s="516"/>
      <c r="NHC48" s="516"/>
      <c r="NHD48" s="516"/>
      <c r="NHE48" s="516"/>
      <c r="NHF48" s="516"/>
      <c r="NHG48" s="516"/>
      <c r="NHH48" s="516"/>
      <c r="NHI48" s="516"/>
      <c r="NHJ48" s="516"/>
      <c r="NHK48" s="516"/>
      <c r="NHL48" s="516"/>
      <c r="NHM48" s="516"/>
      <c r="NHN48" s="516"/>
      <c r="NHO48" s="516"/>
      <c r="NHP48" s="516"/>
      <c r="NHQ48" s="516"/>
      <c r="NHR48" s="516"/>
      <c r="NHS48" s="516"/>
      <c r="NHT48" s="516"/>
      <c r="NHU48" s="516"/>
      <c r="NHV48" s="516"/>
      <c r="NHW48" s="516"/>
      <c r="NHX48" s="516"/>
      <c r="NHY48" s="516"/>
      <c r="NHZ48" s="516"/>
      <c r="NIA48" s="516"/>
      <c r="NIB48" s="516"/>
      <c r="NIC48" s="516"/>
      <c r="NID48" s="516"/>
      <c r="NIE48" s="516"/>
      <c r="NIF48" s="516"/>
      <c r="NIG48" s="516"/>
      <c r="NIH48" s="516"/>
      <c r="NII48" s="516"/>
      <c r="NIJ48" s="516"/>
      <c r="NIK48" s="516"/>
      <c r="NIL48" s="516"/>
      <c r="NIM48" s="516"/>
      <c r="NIN48" s="516"/>
      <c r="NIO48" s="516"/>
      <c r="NIP48" s="516"/>
      <c r="NIQ48" s="516"/>
      <c r="NIR48" s="516"/>
      <c r="NIS48" s="516"/>
      <c r="NIT48" s="516"/>
      <c r="NIU48" s="516"/>
      <c r="NIV48" s="516"/>
      <c r="NIW48" s="516"/>
      <c r="NIX48" s="516"/>
      <c r="NIY48" s="516"/>
      <c r="NIZ48" s="516"/>
      <c r="NJA48" s="516"/>
      <c r="NJB48" s="516"/>
      <c r="NJC48" s="516"/>
      <c r="NJD48" s="516"/>
      <c r="NJE48" s="516"/>
      <c r="NJF48" s="516"/>
      <c r="NJG48" s="516"/>
      <c r="NJH48" s="516"/>
      <c r="NJI48" s="516"/>
      <c r="NJJ48" s="516"/>
      <c r="NJK48" s="516"/>
      <c r="NJL48" s="516"/>
      <c r="NJM48" s="516"/>
      <c r="NJN48" s="516"/>
      <c r="NJO48" s="516"/>
      <c r="NJP48" s="516"/>
      <c r="NJQ48" s="516"/>
      <c r="NJR48" s="516"/>
      <c r="NJS48" s="516"/>
      <c r="NJT48" s="516"/>
      <c r="NJU48" s="516"/>
      <c r="NJV48" s="516"/>
      <c r="NJW48" s="516"/>
      <c r="NJX48" s="516"/>
      <c r="NJY48" s="516"/>
      <c r="NJZ48" s="516"/>
      <c r="NKA48" s="516"/>
      <c r="NKB48" s="516"/>
      <c r="NKC48" s="516"/>
      <c r="NKD48" s="516"/>
      <c r="NKE48" s="516"/>
      <c r="NKF48" s="516"/>
      <c r="NKG48" s="516"/>
      <c r="NKH48" s="516"/>
      <c r="NKI48" s="516"/>
      <c r="NKJ48" s="516"/>
      <c r="NKK48" s="516"/>
      <c r="NKL48" s="516"/>
      <c r="NKM48" s="516"/>
      <c r="NKN48" s="516"/>
      <c r="NKO48" s="516"/>
      <c r="NKP48" s="516"/>
      <c r="NKQ48" s="516"/>
      <c r="NKR48" s="516"/>
      <c r="NKS48" s="516"/>
      <c r="NKT48" s="516"/>
      <c r="NKU48" s="516"/>
      <c r="NKV48" s="516"/>
      <c r="NKW48" s="516"/>
      <c r="NKX48" s="516"/>
      <c r="NKY48" s="516"/>
      <c r="NKZ48" s="516"/>
      <c r="NLA48" s="516"/>
      <c r="NLB48" s="516"/>
      <c r="NLC48" s="516"/>
      <c r="NLD48" s="516"/>
      <c r="NLE48" s="516"/>
      <c r="NLF48" s="516"/>
      <c r="NLG48" s="516"/>
      <c r="NLH48" s="516"/>
      <c r="NLI48" s="516"/>
      <c r="NLJ48" s="516"/>
      <c r="NLK48" s="516"/>
      <c r="NLL48" s="516"/>
      <c r="NLM48" s="516"/>
      <c r="NLN48" s="516"/>
      <c r="NLO48" s="516"/>
      <c r="NLP48" s="516"/>
      <c r="NLQ48" s="516"/>
      <c r="NLR48" s="516"/>
      <c r="NLS48" s="516"/>
      <c r="NLT48" s="516"/>
      <c r="NLU48" s="516"/>
      <c r="NLV48" s="516"/>
      <c r="NLW48" s="516"/>
      <c r="NLX48" s="516"/>
      <c r="NLY48" s="516"/>
      <c r="NLZ48" s="516"/>
      <c r="NMA48" s="516"/>
      <c r="NMB48" s="516"/>
      <c r="NMC48" s="516"/>
      <c r="NMD48" s="516"/>
      <c r="NME48" s="516"/>
      <c r="NMF48" s="516"/>
      <c r="NMG48" s="516"/>
      <c r="NMH48" s="516"/>
      <c r="NMI48" s="516"/>
      <c r="NMJ48" s="516"/>
      <c r="NMK48" s="516"/>
      <c r="NML48" s="516"/>
      <c r="NMM48" s="516"/>
      <c r="NMN48" s="516"/>
      <c r="NMO48" s="516"/>
      <c r="NMP48" s="516"/>
      <c r="NMQ48" s="516"/>
      <c r="NMR48" s="516"/>
      <c r="NMS48" s="516"/>
      <c r="NMT48" s="516"/>
      <c r="NMU48" s="516"/>
      <c r="NMV48" s="516"/>
      <c r="NMW48" s="516"/>
      <c r="NMX48" s="516"/>
      <c r="NMY48" s="516"/>
      <c r="NMZ48" s="516"/>
      <c r="NNA48" s="516"/>
      <c r="NNB48" s="516"/>
      <c r="NNC48" s="516"/>
      <c r="NND48" s="516"/>
      <c r="NNE48" s="516"/>
      <c r="NNF48" s="516"/>
      <c r="NNG48" s="516"/>
      <c r="NNH48" s="516"/>
      <c r="NNI48" s="516"/>
      <c r="NNJ48" s="516"/>
      <c r="NNK48" s="516"/>
      <c r="NNL48" s="516"/>
      <c r="NNM48" s="516"/>
      <c r="NNN48" s="516"/>
      <c r="NNO48" s="516"/>
      <c r="NNP48" s="516"/>
      <c r="NNQ48" s="516"/>
      <c r="NNR48" s="516"/>
      <c r="NNS48" s="516"/>
      <c r="NNT48" s="516"/>
      <c r="NNU48" s="516"/>
      <c r="NNV48" s="516"/>
      <c r="NNW48" s="516"/>
      <c r="NNX48" s="516"/>
      <c r="NNY48" s="516"/>
      <c r="NNZ48" s="516"/>
      <c r="NOA48" s="516"/>
      <c r="NOB48" s="516"/>
      <c r="NOC48" s="516"/>
      <c r="NOD48" s="516"/>
      <c r="NOE48" s="516"/>
      <c r="NOF48" s="516"/>
      <c r="NOG48" s="516"/>
      <c r="NOH48" s="516"/>
      <c r="NOI48" s="516"/>
      <c r="NOJ48" s="516"/>
      <c r="NOK48" s="516"/>
      <c r="NOL48" s="516"/>
      <c r="NOM48" s="516"/>
      <c r="NON48" s="516"/>
      <c r="NOO48" s="516"/>
      <c r="NOP48" s="516"/>
      <c r="NOQ48" s="516"/>
      <c r="NOR48" s="516"/>
      <c r="NOS48" s="516"/>
      <c r="NOT48" s="516"/>
      <c r="NOU48" s="516"/>
      <c r="NOV48" s="516"/>
      <c r="NOW48" s="516"/>
      <c r="NOX48" s="516"/>
      <c r="NOY48" s="516"/>
      <c r="NOZ48" s="516"/>
      <c r="NPA48" s="516"/>
      <c r="NPB48" s="516"/>
      <c r="NPC48" s="516"/>
      <c r="NPD48" s="516"/>
      <c r="NPE48" s="516"/>
      <c r="NPF48" s="516"/>
      <c r="NPG48" s="516"/>
      <c r="NPH48" s="516"/>
      <c r="NPI48" s="516"/>
      <c r="NPJ48" s="516"/>
      <c r="NPK48" s="516"/>
      <c r="NPL48" s="516"/>
      <c r="NPM48" s="516"/>
      <c r="NPN48" s="516"/>
      <c r="NPO48" s="516"/>
      <c r="NPP48" s="516"/>
      <c r="NPQ48" s="516"/>
      <c r="NPR48" s="516"/>
      <c r="NPS48" s="516"/>
      <c r="NPT48" s="516"/>
      <c r="NPU48" s="516"/>
      <c r="NPV48" s="516"/>
      <c r="NPW48" s="516"/>
      <c r="NPX48" s="516"/>
      <c r="NPY48" s="516"/>
      <c r="NPZ48" s="516"/>
      <c r="NQA48" s="516"/>
      <c r="NQB48" s="516"/>
      <c r="NQC48" s="516"/>
      <c r="NQD48" s="516"/>
      <c r="NQE48" s="516"/>
      <c r="NQF48" s="516"/>
      <c r="NQG48" s="516"/>
      <c r="NQH48" s="516"/>
      <c r="NQI48" s="516"/>
      <c r="NQJ48" s="516"/>
      <c r="NQK48" s="516"/>
      <c r="NQL48" s="516"/>
      <c r="NQM48" s="516"/>
      <c r="NQN48" s="516"/>
      <c r="NQO48" s="516"/>
      <c r="NQP48" s="516"/>
      <c r="NQQ48" s="516"/>
      <c r="NQR48" s="516"/>
      <c r="NQS48" s="516"/>
      <c r="NQT48" s="516"/>
      <c r="NQU48" s="516"/>
      <c r="NQV48" s="516"/>
      <c r="NQW48" s="516"/>
      <c r="NQX48" s="516"/>
      <c r="NQY48" s="516"/>
      <c r="NQZ48" s="516"/>
      <c r="NRA48" s="516"/>
      <c r="NRB48" s="516"/>
      <c r="NRC48" s="516"/>
      <c r="NRD48" s="516"/>
      <c r="NRE48" s="516"/>
      <c r="NRF48" s="516"/>
      <c r="NRG48" s="516"/>
      <c r="NRH48" s="516"/>
      <c r="NRI48" s="516"/>
      <c r="NRJ48" s="516"/>
      <c r="NRK48" s="516"/>
      <c r="NRL48" s="516"/>
      <c r="NRM48" s="516"/>
      <c r="NRN48" s="516"/>
      <c r="NRO48" s="516"/>
      <c r="NRP48" s="516"/>
      <c r="NRQ48" s="516"/>
      <c r="NRR48" s="516"/>
      <c r="NRS48" s="516"/>
      <c r="NRT48" s="516"/>
      <c r="NRU48" s="516"/>
      <c r="NRV48" s="516"/>
      <c r="NRW48" s="516"/>
      <c r="NRX48" s="516"/>
      <c r="NRY48" s="516"/>
      <c r="NRZ48" s="516"/>
      <c r="NSA48" s="516"/>
      <c r="NSB48" s="516"/>
      <c r="NSC48" s="516"/>
      <c r="NSD48" s="516"/>
      <c r="NSE48" s="516"/>
      <c r="NSF48" s="516"/>
      <c r="NSG48" s="516"/>
      <c r="NSH48" s="516"/>
      <c r="NSI48" s="516"/>
      <c r="NSJ48" s="516"/>
      <c r="NSK48" s="516"/>
      <c r="NSL48" s="516"/>
      <c r="NSM48" s="516"/>
      <c r="NSN48" s="516"/>
      <c r="NSO48" s="516"/>
      <c r="NSP48" s="516"/>
      <c r="NSQ48" s="516"/>
      <c r="NSR48" s="516"/>
      <c r="NSS48" s="516"/>
      <c r="NST48" s="516"/>
      <c r="NSU48" s="516"/>
      <c r="NSV48" s="516"/>
      <c r="NSW48" s="516"/>
      <c r="NSX48" s="516"/>
      <c r="NSY48" s="516"/>
      <c r="NSZ48" s="516"/>
      <c r="NTA48" s="516"/>
      <c r="NTB48" s="516"/>
      <c r="NTC48" s="516"/>
      <c r="NTD48" s="516"/>
      <c r="NTE48" s="516"/>
      <c r="NTF48" s="516"/>
      <c r="NTG48" s="516"/>
      <c r="NTH48" s="516"/>
      <c r="NTI48" s="516"/>
      <c r="NTJ48" s="516"/>
      <c r="NTK48" s="516"/>
      <c r="NTL48" s="516"/>
      <c r="NTM48" s="516"/>
      <c r="NTN48" s="516"/>
      <c r="NTO48" s="516"/>
      <c r="NTP48" s="516"/>
      <c r="NTQ48" s="516"/>
      <c r="NTR48" s="516"/>
      <c r="NTS48" s="516"/>
      <c r="NTT48" s="516"/>
      <c r="NTU48" s="516"/>
      <c r="NTV48" s="516"/>
      <c r="NTW48" s="516"/>
      <c r="NTX48" s="516"/>
      <c r="NTY48" s="516"/>
      <c r="NTZ48" s="516"/>
      <c r="NUA48" s="516"/>
      <c r="NUB48" s="516"/>
      <c r="NUC48" s="516"/>
      <c r="NUD48" s="516"/>
      <c r="NUE48" s="516"/>
      <c r="NUF48" s="516"/>
      <c r="NUG48" s="516"/>
      <c r="NUH48" s="516"/>
      <c r="NUI48" s="516"/>
      <c r="NUJ48" s="516"/>
      <c r="NUK48" s="516"/>
      <c r="NUL48" s="516"/>
      <c r="NUM48" s="516"/>
      <c r="NUN48" s="516"/>
      <c r="NUO48" s="516"/>
      <c r="NUP48" s="516"/>
      <c r="NUQ48" s="516"/>
      <c r="NUR48" s="516"/>
      <c r="NUS48" s="516"/>
      <c r="NUT48" s="516"/>
      <c r="NUU48" s="516"/>
      <c r="NUV48" s="516"/>
      <c r="NUW48" s="516"/>
      <c r="NUX48" s="516"/>
      <c r="NUY48" s="516"/>
      <c r="NUZ48" s="516"/>
      <c r="NVA48" s="516"/>
      <c r="NVB48" s="516"/>
      <c r="NVC48" s="516"/>
      <c r="NVD48" s="516"/>
      <c r="NVE48" s="516"/>
      <c r="NVF48" s="516"/>
      <c r="NVG48" s="516"/>
      <c r="NVH48" s="516"/>
      <c r="NVI48" s="516"/>
      <c r="NVJ48" s="516"/>
      <c r="NVK48" s="516"/>
      <c r="NVL48" s="516"/>
      <c r="NVM48" s="516"/>
      <c r="NVN48" s="516"/>
      <c r="NVO48" s="516"/>
      <c r="NVP48" s="516"/>
      <c r="NVQ48" s="516"/>
      <c r="NVR48" s="516"/>
      <c r="NVS48" s="516"/>
      <c r="NVT48" s="516"/>
      <c r="NVU48" s="516"/>
      <c r="NVV48" s="516"/>
      <c r="NVW48" s="516"/>
      <c r="NVX48" s="516"/>
      <c r="NVY48" s="516"/>
      <c r="NVZ48" s="516"/>
      <c r="NWA48" s="516"/>
      <c r="NWB48" s="516"/>
      <c r="NWC48" s="516"/>
      <c r="NWD48" s="516"/>
      <c r="NWE48" s="516"/>
      <c r="NWF48" s="516"/>
      <c r="NWG48" s="516"/>
      <c r="NWH48" s="516"/>
      <c r="NWI48" s="516"/>
      <c r="NWJ48" s="516"/>
      <c r="NWK48" s="516"/>
      <c r="NWL48" s="516"/>
      <c r="NWM48" s="516"/>
      <c r="NWN48" s="516"/>
      <c r="NWO48" s="516"/>
      <c r="NWP48" s="516"/>
      <c r="NWQ48" s="516"/>
      <c r="NWR48" s="516"/>
      <c r="NWS48" s="516"/>
      <c r="NWT48" s="516"/>
      <c r="NWU48" s="516"/>
      <c r="NWV48" s="516"/>
      <c r="NWW48" s="516"/>
      <c r="NWX48" s="516"/>
      <c r="NWY48" s="516"/>
      <c r="NWZ48" s="516"/>
      <c r="NXA48" s="516"/>
      <c r="NXB48" s="516"/>
      <c r="NXC48" s="516"/>
      <c r="NXD48" s="516"/>
      <c r="NXE48" s="516"/>
      <c r="NXF48" s="516"/>
      <c r="NXG48" s="516"/>
      <c r="NXH48" s="516"/>
      <c r="NXI48" s="516"/>
      <c r="NXJ48" s="516"/>
      <c r="NXK48" s="516"/>
      <c r="NXL48" s="516"/>
      <c r="NXM48" s="516"/>
      <c r="NXN48" s="516"/>
      <c r="NXO48" s="516"/>
      <c r="NXP48" s="516"/>
      <c r="NXQ48" s="516"/>
      <c r="NXR48" s="516"/>
      <c r="NXS48" s="516"/>
      <c r="NXT48" s="516"/>
      <c r="NXU48" s="516"/>
      <c r="NXV48" s="516"/>
      <c r="NXW48" s="516"/>
      <c r="NXX48" s="516"/>
      <c r="NXY48" s="516"/>
      <c r="NXZ48" s="516"/>
      <c r="NYA48" s="516"/>
      <c r="NYB48" s="516"/>
      <c r="NYC48" s="516"/>
      <c r="NYD48" s="516"/>
      <c r="NYE48" s="516"/>
      <c r="NYF48" s="516"/>
      <c r="NYG48" s="516"/>
      <c r="NYH48" s="516"/>
      <c r="NYI48" s="516"/>
      <c r="NYJ48" s="516"/>
      <c r="NYK48" s="516"/>
      <c r="NYL48" s="516"/>
      <c r="NYM48" s="516"/>
      <c r="NYN48" s="516"/>
      <c r="NYO48" s="516"/>
      <c r="NYP48" s="516"/>
      <c r="NYQ48" s="516"/>
      <c r="NYR48" s="516"/>
      <c r="NYS48" s="516"/>
      <c r="NYT48" s="516"/>
      <c r="NYU48" s="516"/>
      <c r="NYV48" s="516"/>
      <c r="NYW48" s="516"/>
      <c r="NYX48" s="516"/>
      <c r="NYY48" s="516"/>
      <c r="NYZ48" s="516"/>
      <c r="NZA48" s="516"/>
      <c r="NZB48" s="516"/>
      <c r="NZC48" s="516"/>
      <c r="NZD48" s="516"/>
      <c r="NZE48" s="516"/>
      <c r="NZF48" s="516"/>
      <c r="NZG48" s="516"/>
      <c r="NZH48" s="516"/>
      <c r="NZI48" s="516"/>
      <c r="NZJ48" s="516"/>
      <c r="NZK48" s="516"/>
      <c r="NZL48" s="516"/>
      <c r="NZM48" s="516"/>
      <c r="NZN48" s="516"/>
      <c r="NZO48" s="516"/>
      <c r="NZP48" s="516"/>
      <c r="NZQ48" s="516"/>
      <c r="NZR48" s="516"/>
      <c r="NZS48" s="516"/>
      <c r="NZT48" s="516"/>
      <c r="NZU48" s="516"/>
      <c r="NZV48" s="516"/>
      <c r="NZW48" s="516"/>
      <c r="NZX48" s="516"/>
      <c r="NZY48" s="516"/>
      <c r="NZZ48" s="516"/>
      <c r="OAA48" s="516"/>
      <c r="OAB48" s="516"/>
      <c r="OAC48" s="516"/>
      <c r="OAD48" s="516"/>
      <c r="OAE48" s="516"/>
      <c r="OAF48" s="516"/>
      <c r="OAG48" s="516"/>
      <c r="OAH48" s="516"/>
      <c r="OAI48" s="516"/>
      <c r="OAJ48" s="516"/>
      <c r="OAK48" s="516"/>
      <c r="OAL48" s="516"/>
      <c r="OAM48" s="516"/>
      <c r="OAN48" s="516"/>
      <c r="OAO48" s="516"/>
      <c r="OAP48" s="516"/>
      <c r="OAQ48" s="516"/>
      <c r="OAR48" s="516"/>
      <c r="OAS48" s="516"/>
      <c r="OAT48" s="516"/>
      <c r="OAU48" s="516"/>
      <c r="OAV48" s="516"/>
      <c r="OAW48" s="516"/>
      <c r="OAX48" s="516"/>
      <c r="OAY48" s="516"/>
      <c r="OAZ48" s="516"/>
      <c r="OBA48" s="516"/>
      <c r="OBB48" s="516"/>
      <c r="OBC48" s="516"/>
      <c r="OBD48" s="516"/>
      <c r="OBE48" s="516"/>
      <c r="OBF48" s="516"/>
      <c r="OBG48" s="516"/>
      <c r="OBH48" s="516"/>
      <c r="OBI48" s="516"/>
      <c r="OBJ48" s="516"/>
      <c r="OBK48" s="516"/>
      <c r="OBL48" s="516"/>
      <c r="OBM48" s="516"/>
      <c r="OBN48" s="516"/>
      <c r="OBO48" s="516"/>
      <c r="OBP48" s="516"/>
      <c r="OBQ48" s="516"/>
      <c r="OBR48" s="516"/>
      <c r="OBS48" s="516"/>
      <c r="OBT48" s="516"/>
      <c r="OBU48" s="516"/>
      <c r="OBV48" s="516"/>
      <c r="OBW48" s="516"/>
      <c r="OBX48" s="516"/>
      <c r="OBY48" s="516"/>
      <c r="OBZ48" s="516"/>
      <c r="OCA48" s="516"/>
      <c r="OCB48" s="516"/>
      <c r="OCC48" s="516"/>
      <c r="OCD48" s="516"/>
      <c r="OCE48" s="516"/>
      <c r="OCF48" s="516"/>
      <c r="OCG48" s="516"/>
      <c r="OCH48" s="516"/>
      <c r="OCI48" s="516"/>
      <c r="OCJ48" s="516"/>
      <c r="OCK48" s="516"/>
      <c r="OCL48" s="516"/>
      <c r="OCM48" s="516"/>
      <c r="OCN48" s="516"/>
      <c r="OCO48" s="516"/>
      <c r="OCP48" s="516"/>
      <c r="OCQ48" s="516"/>
      <c r="OCR48" s="516"/>
      <c r="OCS48" s="516"/>
      <c r="OCT48" s="516"/>
      <c r="OCU48" s="516"/>
      <c r="OCV48" s="516"/>
      <c r="OCW48" s="516"/>
      <c r="OCX48" s="516"/>
      <c r="OCY48" s="516"/>
      <c r="OCZ48" s="516"/>
      <c r="ODA48" s="516"/>
      <c r="ODB48" s="516"/>
      <c r="ODC48" s="516"/>
      <c r="ODD48" s="516"/>
      <c r="ODE48" s="516"/>
      <c r="ODF48" s="516"/>
      <c r="ODG48" s="516"/>
      <c r="ODH48" s="516"/>
      <c r="ODI48" s="516"/>
      <c r="ODJ48" s="516"/>
      <c r="ODK48" s="516"/>
      <c r="ODL48" s="516"/>
      <c r="ODM48" s="516"/>
      <c r="ODN48" s="516"/>
      <c r="ODO48" s="516"/>
      <c r="ODP48" s="516"/>
      <c r="ODQ48" s="516"/>
      <c r="ODR48" s="516"/>
      <c r="ODS48" s="516"/>
      <c r="ODT48" s="516"/>
      <c r="ODU48" s="516"/>
      <c r="ODV48" s="516"/>
      <c r="ODW48" s="516"/>
      <c r="ODX48" s="516"/>
      <c r="ODY48" s="516"/>
      <c r="ODZ48" s="516"/>
      <c r="OEA48" s="516"/>
      <c r="OEB48" s="516"/>
      <c r="OEC48" s="516"/>
      <c r="OED48" s="516"/>
      <c r="OEE48" s="516"/>
      <c r="OEF48" s="516"/>
      <c r="OEG48" s="516"/>
      <c r="OEH48" s="516"/>
      <c r="OEI48" s="516"/>
      <c r="OEJ48" s="516"/>
      <c r="OEK48" s="516"/>
      <c r="OEL48" s="516"/>
      <c r="OEM48" s="516"/>
      <c r="OEN48" s="516"/>
      <c r="OEO48" s="516"/>
      <c r="OEP48" s="516"/>
      <c r="OEQ48" s="516"/>
      <c r="OER48" s="516"/>
      <c r="OES48" s="516"/>
      <c r="OET48" s="516"/>
      <c r="OEU48" s="516"/>
      <c r="OEV48" s="516"/>
      <c r="OEW48" s="516"/>
      <c r="OEX48" s="516"/>
      <c r="OEY48" s="516"/>
      <c r="OEZ48" s="516"/>
      <c r="OFA48" s="516"/>
      <c r="OFB48" s="516"/>
      <c r="OFC48" s="516"/>
      <c r="OFD48" s="516"/>
      <c r="OFE48" s="516"/>
      <c r="OFF48" s="516"/>
      <c r="OFG48" s="516"/>
      <c r="OFH48" s="516"/>
      <c r="OFI48" s="516"/>
      <c r="OFJ48" s="516"/>
      <c r="OFK48" s="516"/>
      <c r="OFL48" s="516"/>
      <c r="OFM48" s="516"/>
      <c r="OFN48" s="516"/>
      <c r="OFO48" s="516"/>
      <c r="OFP48" s="516"/>
      <c r="OFQ48" s="516"/>
      <c r="OFR48" s="516"/>
      <c r="OFS48" s="516"/>
      <c r="OFT48" s="516"/>
      <c r="OFU48" s="516"/>
      <c r="OFV48" s="516"/>
      <c r="OFW48" s="516"/>
      <c r="OFX48" s="516"/>
      <c r="OFY48" s="516"/>
      <c r="OFZ48" s="516"/>
      <c r="OGA48" s="516"/>
      <c r="OGB48" s="516"/>
      <c r="OGC48" s="516"/>
      <c r="OGD48" s="516"/>
      <c r="OGE48" s="516"/>
      <c r="OGF48" s="516"/>
      <c r="OGG48" s="516"/>
      <c r="OGH48" s="516"/>
      <c r="OGI48" s="516"/>
      <c r="OGJ48" s="516"/>
      <c r="OGK48" s="516"/>
      <c r="OGL48" s="516"/>
      <c r="OGM48" s="516"/>
      <c r="OGN48" s="516"/>
      <c r="OGO48" s="516"/>
      <c r="OGP48" s="516"/>
      <c r="OGQ48" s="516"/>
      <c r="OGR48" s="516"/>
      <c r="OGS48" s="516"/>
      <c r="OGT48" s="516"/>
      <c r="OGU48" s="516"/>
      <c r="OGV48" s="516"/>
      <c r="OGW48" s="516"/>
      <c r="OGX48" s="516"/>
      <c r="OGY48" s="516"/>
      <c r="OGZ48" s="516"/>
      <c r="OHA48" s="516"/>
      <c r="OHB48" s="516"/>
      <c r="OHC48" s="516"/>
      <c r="OHD48" s="516"/>
      <c r="OHE48" s="516"/>
      <c r="OHF48" s="516"/>
      <c r="OHG48" s="516"/>
      <c r="OHH48" s="516"/>
      <c r="OHI48" s="516"/>
      <c r="OHJ48" s="516"/>
      <c r="OHK48" s="516"/>
      <c r="OHL48" s="516"/>
      <c r="OHM48" s="516"/>
      <c r="OHN48" s="516"/>
      <c r="OHO48" s="516"/>
      <c r="OHP48" s="516"/>
      <c r="OHQ48" s="516"/>
      <c r="OHR48" s="516"/>
      <c r="OHS48" s="516"/>
      <c r="OHT48" s="516"/>
      <c r="OHU48" s="516"/>
      <c r="OHV48" s="516"/>
      <c r="OHW48" s="516"/>
      <c r="OHX48" s="516"/>
      <c r="OHY48" s="516"/>
      <c r="OHZ48" s="516"/>
      <c r="OIA48" s="516"/>
      <c r="OIB48" s="516"/>
      <c r="OIC48" s="516"/>
      <c r="OID48" s="516"/>
      <c r="OIE48" s="516"/>
      <c r="OIF48" s="516"/>
      <c r="OIG48" s="516"/>
      <c r="OIH48" s="516"/>
      <c r="OII48" s="516"/>
      <c r="OIJ48" s="516"/>
      <c r="OIK48" s="516"/>
      <c r="OIL48" s="516"/>
      <c r="OIM48" s="516"/>
      <c r="OIN48" s="516"/>
      <c r="OIO48" s="516"/>
      <c r="OIP48" s="516"/>
      <c r="OIQ48" s="516"/>
      <c r="OIR48" s="516"/>
      <c r="OIS48" s="516"/>
      <c r="OIT48" s="516"/>
      <c r="OIU48" s="516"/>
      <c r="OIV48" s="516"/>
      <c r="OIW48" s="516"/>
      <c r="OIX48" s="516"/>
      <c r="OIY48" s="516"/>
      <c r="OIZ48" s="516"/>
      <c r="OJA48" s="516"/>
      <c r="OJB48" s="516"/>
      <c r="OJC48" s="516"/>
      <c r="OJD48" s="516"/>
      <c r="OJE48" s="516"/>
      <c r="OJF48" s="516"/>
      <c r="OJG48" s="516"/>
      <c r="OJH48" s="516"/>
      <c r="OJI48" s="516"/>
      <c r="OJJ48" s="516"/>
      <c r="OJK48" s="516"/>
      <c r="OJL48" s="516"/>
      <c r="OJM48" s="516"/>
      <c r="OJN48" s="516"/>
      <c r="OJO48" s="516"/>
      <c r="OJP48" s="516"/>
      <c r="OJQ48" s="516"/>
      <c r="OJR48" s="516"/>
      <c r="OJS48" s="516"/>
      <c r="OJT48" s="516"/>
      <c r="OJU48" s="516"/>
      <c r="OJV48" s="516"/>
      <c r="OJW48" s="516"/>
      <c r="OJX48" s="516"/>
      <c r="OJY48" s="516"/>
      <c r="OJZ48" s="516"/>
      <c r="OKA48" s="516"/>
      <c r="OKB48" s="516"/>
      <c r="OKC48" s="516"/>
      <c r="OKD48" s="516"/>
      <c r="OKE48" s="516"/>
      <c r="OKF48" s="516"/>
      <c r="OKG48" s="516"/>
      <c r="OKH48" s="516"/>
      <c r="OKI48" s="516"/>
      <c r="OKJ48" s="516"/>
      <c r="OKK48" s="516"/>
      <c r="OKL48" s="516"/>
      <c r="OKM48" s="516"/>
      <c r="OKN48" s="516"/>
      <c r="OKO48" s="516"/>
      <c r="OKP48" s="516"/>
      <c r="OKQ48" s="516"/>
      <c r="OKR48" s="516"/>
      <c r="OKS48" s="516"/>
      <c r="OKT48" s="516"/>
      <c r="OKU48" s="516"/>
      <c r="OKV48" s="516"/>
      <c r="OKW48" s="516"/>
      <c r="OKX48" s="516"/>
      <c r="OKY48" s="516"/>
      <c r="OKZ48" s="516"/>
      <c r="OLA48" s="516"/>
      <c r="OLB48" s="516"/>
      <c r="OLC48" s="516"/>
      <c r="OLD48" s="516"/>
      <c r="OLE48" s="516"/>
      <c r="OLF48" s="516"/>
      <c r="OLG48" s="516"/>
      <c r="OLH48" s="516"/>
      <c r="OLI48" s="516"/>
      <c r="OLJ48" s="516"/>
      <c r="OLK48" s="516"/>
      <c r="OLL48" s="516"/>
      <c r="OLM48" s="516"/>
      <c r="OLN48" s="516"/>
      <c r="OLO48" s="516"/>
      <c r="OLP48" s="516"/>
      <c r="OLQ48" s="516"/>
      <c r="OLR48" s="516"/>
      <c r="OLS48" s="516"/>
      <c r="OLT48" s="516"/>
      <c r="OLU48" s="516"/>
      <c r="OLV48" s="516"/>
      <c r="OLW48" s="516"/>
      <c r="OLX48" s="516"/>
      <c r="OLY48" s="516"/>
      <c r="OLZ48" s="516"/>
      <c r="OMA48" s="516"/>
      <c r="OMB48" s="516"/>
      <c r="OMC48" s="516"/>
      <c r="OMD48" s="516"/>
      <c r="OME48" s="516"/>
      <c r="OMF48" s="516"/>
      <c r="OMG48" s="516"/>
      <c r="OMH48" s="516"/>
      <c r="OMI48" s="516"/>
      <c r="OMJ48" s="516"/>
      <c r="OMK48" s="516"/>
      <c r="OML48" s="516"/>
      <c r="OMM48" s="516"/>
      <c r="OMN48" s="516"/>
      <c r="OMO48" s="516"/>
      <c r="OMP48" s="516"/>
      <c r="OMQ48" s="516"/>
      <c r="OMR48" s="516"/>
      <c r="OMS48" s="516"/>
      <c r="OMT48" s="516"/>
      <c r="OMU48" s="516"/>
      <c r="OMV48" s="516"/>
      <c r="OMW48" s="516"/>
      <c r="OMX48" s="516"/>
      <c r="OMY48" s="516"/>
      <c r="OMZ48" s="516"/>
      <c r="ONA48" s="516"/>
      <c r="ONB48" s="516"/>
      <c r="ONC48" s="516"/>
      <c r="OND48" s="516"/>
      <c r="ONE48" s="516"/>
      <c r="ONF48" s="516"/>
      <c r="ONG48" s="516"/>
      <c r="ONH48" s="516"/>
      <c r="ONI48" s="516"/>
      <c r="ONJ48" s="516"/>
      <c r="ONK48" s="516"/>
      <c r="ONL48" s="516"/>
      <c r="ONM48" s="516"/>
      <c r="ONN48" s="516"/>
      <c r="ONO48" s="516"/>
      <c r="ONP48" s="516"/>
      <c r="ONQ48" s="516"/>
      <c r="ONR48" s="516"/>
      <c r="ONS48" s="516"/>
      <c r="ONT48" s="516"/>
      <c r="ONU48" s="516"/>
      <c r="ONV48" s="516"/>
      <c r="ONW48" s="516"/>
      <c r="ONX48" s="516"/>
      <c r="ONY48" s="516"/>
      <c r="ONZ48" s="516"/>
      <c r="OOA48" s="516"/>
      <c r="OOB48" s="516"/>
      <c r="OOC48" s="516"/>
      <c r="OOD48" s="516"/>
      <c r="OOE48" s="516"/>
      <c r="OOF48" s="516"/>
      <c r="OOG48" s="516"/>
      <c r="OOH48" s="516"/>
      <c r="OOI48" s="516"/>
      <c r="OOJ48" s="516"/>
      <c r="OOK48" s="516"/>
      <c r="OOL48" s="516"/>
      <c r="OOM48" s="516"/>
      <c r="OON48" s="516"/>
      <c r="OOO48" s="516"/>
      <c r="OOP48" s="516"/>
      <c r="OOQ48" s="516"/>
      <c r="OOR48" s="516"/>
      <c r="OOS48" s="516"/>
      <c r="OOT48" s="516"/>
      <c r="OOU48" s="516"/>
      <c r="OOV48" s="516"/>
      <c r="OOW48" s="516"/>
      <c r="OOX48" s="516"/>
      <c r="OOY48" s="516"/>
      <c r="OOZ48" s="516"/>
      <c r="OPA48" s="516"/>
      <c r="OPB48" s="516"/>
      <c r="OPC48" s="516"/>
      <c r="OPD48" s="516"/>
      <c r="OPE48" s="516"/>
      <c r="OPF48" s="516"/>
      <c r="OPG48" s="516"/>
      <c r="OPH48" s="516"/>
      <c r="OPI48" s="516"/>
      <c r="OPJ48" s="516"/>
      <c r="OPK48" s="516"/>
      <c r="OPL48" s="516"/>
      <c r="OPM48" s="516"/>
      <c r="OPN48" s="516"/>
      <c r="OPO48" s="516"/>
      <c r="OPP48" s="516"/>
      <c r="OPQ48" s="516"/>
      <c r="OPR48" s="516"/>
      <c r="OPS48" s="516"/>
      <c r="OPT48" s="516"/>
      <c r="OPU48" s="516"/>
      <c r="OPV48" s="516"/>
      <c r="OPW48" s="516"/>
      <c r="OPX48" s="516"/>
      <c r="OPY48" s="516"/>
      <c r="OPZ48" s="516"/>
      <c r="OQA48" s="516"/>
      <c r="OQB48" s="516"/>
      <c r="OQC48" s="516"/>
      <c r="OQD48" s="516"/>
      <c r="OQE48" s="516"/>
      <c r="OQF48" s="516"/>
      <c r="OQG48" s="516"/>
      <c r="OQH48" s="516"/>
      <c r="OQI48" s="516"/>
      <c r="OQJ48" s="516"/>
      <c r="OQK48" s="516"/>
      <c r="OQL48" s="516"/>
      <c r="OQM48" s="516"/>
      <c r="OQN48" s="516"/>
      <c r="OQO48" s="516"/>
      <c r="OQP48" s="516"/>
      <c r="OQQ48" s="516"/>
      <c r="OQR48" s="516"/>
      <c r="OQS48" s="516"/>
      <c r="OQT48" s="516"/>
      <c r="OQU48" s="516"/>
      <c r="OQV48" s="516"/>
      <c r="OQW48" s="516"/>
      <c r="OQX48" s="516"/>
      <c r="OQY48" s="516"/>
      <c r="OQZ48" s="516"/>
      <c r="ORA48" s="516"/>
      <c r="ORB48" s="516"/>
      <c r="ORC48" s="516"/>
      <c r="ORD48" s="516"/>
      <c r="ORE48" s="516"/>
      <c r="ORF48" s="516"/>
      <c r="ORG48" s="516"/>
      <c r="ORH48" s="516"/>
      <c r="ORI48" s="516"/>
      <c r="ORJ48" s="516"/>
      <c r="ORK48" s="516"/>
      <c r="ORL48" s="516"/>
      <c r="ORM48" s="516"/>
      <c r="ORN48" s="516"/>
      <c r="ORO48" s="516"/>
      <c r="ORP48" s="516"/>
      <c r="ORQ48" s="516"/>
      <c r="ORR48" s="516"/>
      <c r="ORS48" s="516"/>
      <c r="ORT48" s="516"/>
      <c r="ORU48" s="516"/>
      <c r="ORV48" s="516"/>
      <c r="ORW48" s="516"/>
      <c r="ORX48" s="516"/>
      <c r="ORY48" s="516"/>
      <c r="ORZ48" s="516"/>
      <c r="OSA48" s="516"/>
      <c r="OSB48" s="516"/>
      <c r="OSC48" s="516"/>
      <c r="OSD48" s="516"/>
      <c r="OSE48" s="516"/>
      <c r="OSF48" s="516"/>
      <c r="OSG48" s="516"/>
      <c r="OSH48" s="516"/>
      <c r="OSI48" s="516"/>
      <c r="OSJ48" s="516"/>
      <c r="OSK48" s="516"/>
      <c r="OSL48" s="516"/>
      <c r="OSM48" s="516"/>
      <c r="OSN48" s="516"/>
      <c r="OSO48" s="516"/>
      <c r="OSP48" s="516"/>
      <c r="OSQ48" s="516"/>
      <c r="OSR48" s="516"/>
      <c r="OSS48" s="516"/>
      <c r="OST48" s="516"/>
      <c r="OSU48" s="516"/>
      <c r="OSV48" s="516"/>
      <c r="OSW48" s="516"/>
      <c r="OSX48" s="516"/>
      <c r="OSY48" s="516"/>
      <c r="OSZ48" s="516"/>
      <c r="OTA48" s="516"/>
      <c r="OTB48" s="516"/>
      <c r="OTC48" s="516"/>
      <c r="OTD48" s="516"/>
      <c r="OTE48" s="516"/>
      <c r="OTF48" s="516"/>
      <c r="OTG48" s="516"/>
      <c r="OTH48" s="516"/>
      <c r="OTI48" s="516"/>
      <c r="OTJ48" s="516"/>
      <c r="OTK48" s="516"/>
      <c r="OTL48" s="516"/>
      <c r="OTM48" s="516"/>
      <c r="OTN48" s="516"/>
      <c r="OTO48" s="516"/>
      <c r="OTP48" s="516"/>
      <c r="OTQ48" s="516"/>
      <c r="OTR48" s="516"/>
      <c r="OTS48" s="516"/>
      <c r="OTT48" s="516"/>
      <c r="OTU48" s="516"/>
      <c r="OTV48" s="516"/>
      <c r="OTW48" s="516"/>
      <c r="OTX48" s="516"/>
      <c r="OTY48" s="516"/>
      <c r="OTZ48" s="516"/>
      <c r="OUA48" s="516"/>
      <c r="OUB48" s="516"/>
      <c r="OUC48" s="516"/>
      <c r="OUD48" s="516"/>
      <c r="OUE48" s="516"/>
      <c r="OUF48" s="516"/>
      <c r="OUG48" s="516"/>
      <c r="OUH48" s="516"/>
      <c r="OUI48" s="516"/>
      <c r="OUJ48" s="516"/>
      <c r="OUK48" s="516"/>
      <c r="OUL48" s="516"/>
      <c r="OUM48" s="516"/>
      <c r="OUN48" s="516"/>
      <c r="OUO48" s="516"/>
      <c r="OUP48" s="516"/>
      <c r="OUQ48" s="516"/>
      <c r="OUR48" s="516"/>
      <c r="OUS48" s="516"/>
      <c r="OUT48" s="516"/>
      <c r="OUU48" s="516"/>
      <c r="OUV48" s="516"/>
      <c r="OUW48" s="516"/>
      <c r="OUX48" s="516"/>
      <c r="OUY48" s="516"/>
      <c r="OUZ48" s="516"/>
      <c r="OVA48" s="516"/>
      <c r="OVB48" s="516"/>
      <c r="OVC48" s="516"/>
      <c r="OVD48" s="516"/>
      <c r="OVE48" s="516"/>
      <c r="OVF48" s="516"/>
      <c r="OVG48" s="516"/>
      <c r="OVH48" s="516"/>
      <c r="OVI48" s="516"/>
      <c r="OVJ48" s="516"/>
      <c r="OVK48" s="516"/>
      <c r="OVL48" s="516"/>
      <c r="OVM48" s="516"/>
      <c r="OVN48" s="516"/>
      <c r="OVO48" s="516"/>
      <c r="OVP48" s="516"/>
      <c r="OVQ48" s="516"/>
      <c r="OVR48" s="516"/>
      <c r="OVS48" s="516"/>
      <c r="OVT48" s="516"/>
      <c r="OVU48" s="516"/>
      <c r="OVV48" s="516"/>
      <c r="OVW48" s="516"/>
      <c r="OVX48" s="516"/>
      <c r="OVY48" s="516"/>
      <c r="OVZ48" s="516"/>
      <c r="OWA48" s="516"/>
      <c r="OWB48" s="516"/>
      <c r="OWC48" s="516"/>
      <c r="OWD48" s="516"/>
      <c r="OWE48" s="516"/>
      <c r="OWF48" s="516"/>
      <c r="OWG48" s="516"/>
      <c r="OWH48" s="516"/>
      <c r="OWI48" s="516"/>
      <c r="OWJ48" s="516"/>
      <c r="OWK48" s="516"/>
      <c r="OWL48" s="516"/>
      <c r="OWM48" s="516"/>
      <c r="OWN48" s="516"/>
      <c r="OWO48" s="516"/>
      <c r="OWP48" s="516"/>
      <c r="OWQ48" s="516"/>
      <c r="OWR48" s="516"/>
      <c r="OWS48" s="516"/>
      <c r="OWT48" s="516"/>
      <c r="OWU48" s="516"/>
      <c r="OWV48" s="516"/>
      <c r="OWW48" s="516"/>
      <c r="OWX48" s="516"/>
      <c r="OWY48" s="516"/>
      <c r="OWZ48" s="516"/>
      <c r="OXA48" s="516"/>
      <c r="OXB48" s="516"/>
      <c r="OXC48" s="516"/>
      <c r="OXD48" s="516"/>
      <c r="OXE48" s="516"/>
      <c r="OXF48" s="516"/>
      <c r="OXG48" s="516"/>
      <c r="OXH48" s="516"/>
      <c r="OXI48" s="516"/>
      <c r="OXJ48" s="516"/>
      <c r="OXK48" s="516"/>
      <c r="OXL48" s="516"/>
      <c r="OXM48" s="516"/>
      <c r="OXN48" s="516"/>
      <c r="OXO48" s="516"/>
      <c r="OXP48" s="516"/>
      <c r="OXQ48" s="516"/>
      <c r="OXR48" s="516"/>
      <c r="OXS48" s="516"/>
      <c r="OXT48" s="516"/>
      <c r="OXU48" s="516"/>
      <c r="OXV48" s="516"/>
      <c r="OXW48" s="516"/>
      <c r="OXX48" s="516"/>
      <c r="OXY48" s="516"/>
      <c r="OXZ48" s="516"/>
      <c r="OYA48" s="516"/>
      <c r="OYB48" s="516"/>
      <c r="OYC48" s="516"/>
      <c r="OYD48" s="516"/>
      <c r="OYE48" s="516"/>
      <c r="OYF48" s="516"/>
      <c r="OYG48" s="516"/>
      <c r="OYH48" s="516"/>
      <c r="OYI48" s="516"/>
      <c r="OYJ48" s="516"/>
      <c r="OYK48" s="516"/>
      <c r="OYL48" s="516"/>
      <c r="OYM48" s="516"/>
      <c r="OYN48" s="516"/>
      <c r="OYO48" s="516"/>
      <c r="OYP48" s="516"/>
      <c r="OYQ48" s="516"/>
      <c r="OYR48" s="516"/>
      <c r="OYS48" s="516"/>
      <c r="OYT48" s="516"/>
      <c r="OYU48" s="516"/>
      <c r="OYV48" s="516"/>
      <c r="OYW48" s="516"/>
      <c r="OYX48" s="516"/>
      <c r="OYY48" s="516"/>
      <c r="OYZ48" s="516"/>
      <c r="OZA48" s="516"/>
      <c r="OZB48" s="516"/>
      <c r="OZC48" s="516"/>
      <c r="OZD48" s="516"/>
      <c r="OZE48" s="516"/>
      <c r="OZF48" s="516"/>
      <c r="OZG48" s="516"/>
      <c r="OZH48" s="516"/>
      <c r="OZI48" s="516"/>
      <c r="OZJ48" s="516"/>
      <c r="OZK48" s="516"/>
      <c r="OZL48" s="516"/>
      <c r="OZM48" s="516"/>
      <c r="OZN48" s="516"/>
      <c r="OZO48" s="516"/>
      <c r="OZP48" s="516"/>
      <c r="OZQ48" s="516"/>
      <c r="OZR48" s="516"/>
      <c r="OZS48" s="516"/>
      <c r="OZT48" s="516"/>
      <c r="OZU48" s="516"/>
      <c r="OZV48" s="516"/>
      <c r="OZW48" s="516"/>
      <c r="OZX48" s="516"/>
      <c r="OZY48" s="516"/>
      <c r="OZZ48" s="516"/>
      <c r="PAA48" s="516"/>
      <c r="PAB48" s="516"/>
      <c r="PAC48" s="516"/>
      <c r="PAD48" s="516"/>
      <c r="PAE48" s="516"/>
      <c r="PAF48" s="516"/>
      <c r="PAG48" s="516"/>
      <c r="PAH48" s="516"/>
      <c r="PAI48" s="516"/>
      <c r="PAJ48" s="516"/>
      <c r="PAK48" s="516"/>
      <c r="PAL48" s="516"/>
      <c r="PAM48" s="516"/>
      <c r="PAN48" s="516"/>
      <c r="PAO48" s="516"/>
      <c r="PAP48" s="516"/>
      <c r="PAQ48" s="516"/>
      <c r="PAR48" s="516"/>
      <c r="PAS48" s="516"/>
      <c r="PAT48" s="516"/>
      <c r="PAU48" s="516"/>
      <c r="PAV48" s="516"/>
      <c r="PAW48" s="516"/>
      <c r="PAX48" s="516"/>
      <c r="PAY48" s="516"/>
      <c r="PAZ48" s="516"/>
      <c r="PBA48" s="516"/>
      <c r="PBB48" s="516"/>
      <c r="PBC48" s="516"/>
      <c r="PBD48" s="516"/>
      <c r="PBE48" s="516"/>
      <c r="PBF48" s="516"/>
      <c r="PBG48" s="516"/>
      <c r="PBH48" s="516"/>
      <c r="PBI48" s="516"/>
      <c r="PBJ48" s="516"/>
      <c r="PBK48" s="516"/>
      <c r="PBL48" s="516"/>
      <c r="PBM48" s="516"/>
      <c r="PBN48" s="516"/>
      <c r="PBO48" s="516"/>
      <c r="PBP48" s="516"/>
      <c r="PBQ48" s="516"/>
      <c r="PBR48" s="516"/>
      <c r="PBS48" s="516"/>
      <c r="PBT48" s="516"/>
      <c r="PBU48" s="516"/>
      <c r="PBV48" s="516"/>
      <c r="PBW48" s="516"/>
      <c r="PBX48" s="516"/>
      <c r="PBY48" s="516"/>
      <c r="PBZ48" s="516"/>
      <c r="PCA48" s="516"/>
      <c r="PCB48" s="516"/>
      <c r="PCC48" s="516"/>
      <c r="PCD48" s="516"/>
      <c r="PCE48" s="516"/>
      <c r="PCF48" s="516"/>
      <c r="PCG48" s="516"/>
      <c r="PCH48" s="516"/>
      <c r="PCI48" s="516"/>
      <c r="PCJ48" s="516"/>
      <c r="PCK48" s="516"/>
      <c r="PCL48" s="516"/>
      <c r="PCM48" s="516"/>
      <c r="PCN48" s="516"/>
      <c r="PCO48" s="516"/>
      <c r="PCP48" s="516"/>
      <c r="PCQ48" s="516"/>
      <c r="PCR48" s="516"/>
      <c r="PCS48" s="516"/>
      <c r="PCT48" s="516"/>
      <c r="PCU48" s="516"/>
      <c r="PCV48" s="516"/>
      <c r="PCW48" s="516"/>
      <c r="PCX48" s="516"/>
      <c r="PCY48" s="516"/>
      <c r="PCZ48" s="516"/>
      <c r="PDA48" s="516"/>
      <c r="PDB48" s="516"/>
      <c r="PDC48" s="516"/>
      <c r="PDD48" s="516"/>
      <c r="PDE48" s="516"/>
      <c r="PDF48" s="516"/>
      <c r="PDG48" s="516"/>
      <c r="PDH48" s="516"/>
      <c r="PDI48" s="516"/>
      <c r="PDJ48" s="516"/>
      <c r="PDK48" s="516"/>
      <c r="PDL48" s="516"/>
      <c r="PDM48" s="516"/>
      <c r="PDN48" s="516"/>
      <c r="PDO48" s="516"/>
      <c r="PDP48" s="516"/>
      <c r="PDQ48" s="516"/>
      <c r="PDR48" s="516"/>
      <c r="PDS48" s="516"/>
      <c r="PDT48" s="516"/>
      <c r="PDU48" s="516"/>
      <c r="PDV48" s="516"/>
      <c r="PDW48" s="516"/>
      <c r="PDX48" s="516"/>
      <c r="PDY48" s="516"/>
      <c r="PDZ48" s="516"/>
      <c r="PEA48" s="516"/>
      <c r="PEB48" s="516"/>
      <c r="PEC48" s="516"/>
      <c r="PED48" s="516"/>
      <c r="PEE48" s="516"/>
      <c r="PEF48" s="516"/>
      <c r="PEG48" s="516"/>
      <c r="PEH48" s="516"/>
      <c r="PEI48" s="516"/>
      <c r="PEJ48" s="516"/>
      <c r="PEK48" s="516"/>
      <c r="PEL48" s="516"/>
      <c r="PEM48" s="516"/>
      <c r="PEN48" s="516"/>
      <c r="PEO48" s="516"/>
      <c r="PEP48" s="516"/>
      <c r="PEQ48" s="516"/>
      <c r="PER48" s="516"/>
      <c r="PES48" s="516"/>
      <c r="PET48" s="516"/>
      <c r="PEU48" s="516"/>
      <c r="PEV48" s="516"/>
      <c r="PEW48" s="516"/>
      <c r="PEX48" s="516"/>
      <c r="PEY48" s="516"/>
      <c r="PEZ48" s="516"/>
      <c r="PFA48" s="516"/>
      <c r="PFB48" s="516"/>
      <c r="PFC48" s="516"/>
      <c r="PFD48" s="516"/>
      <c r="PFE48" s="516"/>
      <c r="PFF48" s="516"/>
      <c r="PFG48" s="516"/>
      <c r="PFH48" s="516"/>
      <c r="PFI48" s="516"/>
      <c r="PFJ48" s="516"/>
      <c r="PFK48" s="516"/>
      <c r="PFL48" s="516"/>
      <c r="PFM48" s="516"/>
      <c r="PFN48" s="516"/>
      <c r="PFO48" s="516"/>
      <c r="PFP48" s="516"/>
      <c r="PFQ48" s="516"/>
      <c r="PFR48" s="516"/>
      <c r="PFS48" s="516"/>
      <c r="PFT48" s="516"/>
      <c r="PFU48" s="516"/>
      <c r="PFV48" s="516"/>
      <c r="PFW48" s="516"/>
      <c r="PFX48" s="516"/>
      <c r="PFY48" s="516"/>
      <c r="PFZ48" s="516"/>
      <c r="PGA48" s="516"/>
      <c r="PGB48" s="516"/>
      <c r="PGC48" s="516"/>
      <c r="PGD48" s="516"/>
      <c r="PGE48" s="516"/>
      <c r="PGF48" s="516"/>
      <c r="PGG48" s="516"/>
      <c r="PGH48" s="516"/>
      <c r="PGI48" s="516"/>
      <c r="PGJ48" s="516"/>
      <c r="PGK48" s="516"/>
      <c r="PGL48" s="516"/>
      <c r="PGM48" s="516"/>
      <c r="PGN48" s="516"/>
      <c r="PGO48" s="516"/>
      <c r="PGP48" s="516"/>
      <c r="PGQ48" s="516"/>
      <c r="PGR48" s="516"/>
      <c r="PGS48" s="516"/>
      <c r="PGT48" s="516"/>
      <c r="PGU48" s="516"/>
      <c r="PGV48" s="516"/>
      <c r="PGW48" s="516"/>
      <c r="PGX48" s="516"/>
      <c r="PGY48" s="516"/>
      <c r="PGZ48" s="516"/>
      <c r="PHA48" s="516"/>
      <c r="PHB48" s="516"/>
      <c r="PHC48" s="516"/>
      <c r="PHD48" s="516"/>
      <c r="PHE48" s="516"/>
      <c r="PHF48" s="516"/>
      <c r="PHG48" s="516"/>
      <c r="PHH48" s="516"/>
      <c r="PHI48" s="516"/>
      <c r="PHJ48" s="516"/>
      <c r="PHK48" s="516"/>
      <c r="PHL48" s="516"/>
      <c r="PHM48" s="516"/>
      <c r="PHN48" s="516"/>
      <c r="PHO48" s="516"/>
      <c r="PHP48" s="516"/>
      <c r="PHQ48" s="516"/>
      <c r="PHR48" s="516"/>
      <c r="PHS48" s="516"/>
      <c r="PHT48" s="516"/>
      <c r="PHU48" s="516"/>
      <c r="PHV48" s="516"/>
      <c r="PHW48" s="516"/>
      <c r="PHX48" s="516"/>
      <c r="PHY48" s="516"/>
      <c r="PHZ48" s="516"/>
      <c r="PIA48" s="516"/>
      <c r="PIB48" s="516"/>
      <c r="PIC48" s="516"/>
      <c r="PID48" s="516"/>
      <c r="PIE48" s="516"/>
      <c r="PIF48" s="516"/>
      <c r="PIG48" s="516"/>
      <c r="PIH48" s="516"/>
      <c r="PII48" s="516"/>
      <c r="PIJ48" s="516"/>
      <c r="PIK48" s="516"/>
      <c r="PIL48" s="516"/>
      <c r="PIM48" s="516"/>
      <c r="PIN48" s="516"/>
      <c r="PIO48" s="516"/>
      <c r="PIP48" s="516"/>
      <c r="PIQ48" s="516"/>
      <c r="PIR48" s="516"/>
      <c r="PIS48" s="516"/>
      <c r="PIT48" s="516"/>
      <c r="PIU48" s="516"/>
      <c r="PIV48" s="516"/>
      <c r="PIW48" s="516"/>
      <c r="PIX48" s="516"/>
      <c r="PIY48" s="516"/>
      <c r="PIZ48" s="516"/>
      <c r="PJA48" s="516"/>
      <c r="PJB48" s="516"/>
      <c r="PJC48" s="516"/>
      <c r="PJD48" s="516"/>
      <c r="PJE48" s="516"/>
      <c r="PJF48" s="516"/>
      <c r="PJG48" s="516"/>
      <c r="PJH48" s="516"/>
      <c r="PJI48" s="516"/>
      <c r="PJJ48" s="516"/>
      <c r="PJK48" s="516"/>
      <c r="PJL48" s="516"/>
      <c r="PJM48" s="516"/>
      <c r="PJN48" s="516"/>
      <c r="PJO48" s="516"/>
      <c r="PJP48" s="516"/>
      <c r="PJQ48" s="516"/>
      <c r="PJR48" s="516"/>
      <c r="PJS48" s="516"/>
      <c r="PJT48" s="516"/>
      <c r="PJU48" s="516"/>
      <c r="PJV48" s="516"/>
      <c r="PJW48" s="516"/>
      <c r="PJX48" s="516"/>
      <c r="PJY48" s="516"/>
      <c r="PJZ48" s="516"/>
      <c r="PKA48" s="516"/>
      <c r="PKB48" s="516"/>
      <c r="PKC48" s="516"/>
      <c r="PKD48" s="516"/>
      <c r="PKE48" s="516"/>
      <c r="PKF48" s="516"/>
      <c r="PKG48" s="516"/>
      <c r="PKH48" s="516"/>
      <c r="PKI48" s="516"/>
      <c r="PKJ48" s="516"/>
      <c r="PKK48" s="516"/>
      <c r="PKL48" s="516"/>
      <c r="PKM48" s="516"/>
      <c r="PKN48" s="516"/>
      <c r="PKO48" s="516"/>
      <c r="PKP48" s="516"/>
      <c r="PKQ48" s="516"/>
      <c r="PKR48" s="516"/>
      <c r="PKS48" s="516"/>
      <c r="PKT48" s="516"/>
      <c r="PKU48" s="516"/>
      <c r="PKV48" s="516"/>
      <c r="PKW48" s="516"/>
      <c r="PKX48" s="516"/>
      <c r="PKY48" s="516"/>
      <c r="PKZ48" s="516"/>
      <c r="PLA48" s="516"/>
      <c r="PLB48" s="516"/>
      <c r="PLC48" s="516"/>
      <c r="PLD48" s="516"/>
      <c r="PLE48" s="516"/>
      <c r="PLF48" s="516"/>
      <c r="PLG48" s="516"/>
      <c r="PLH48" s="516"/>
      <c r="PLI48" s="516"/>
      <c r="PLJ48" s="516"/>
      <c r="PLK48" s="516"/>
      <c r="PLL48" s="516"/>
      <c r="PLM48" s="516"/>
      <c r="PLN48" s="516"/>
      <c r="PLO48" s="516"/>
      <c r="PLP48" s="516"/>
      <c r="PLQ48" s="516"/>
      <c r="PLR48" s="516"/>
      <c r="PLS48" s="516"/>
      <c r="PLT48" s="516"/>
      <c r="PLU48" s="516"/>
      <c r="PLV48" s="516"/>
      <c r="PLW48" s="516"/>
      <c r="PLX48" s="516"/>
      <c r="PLY48" s="516"/>
      <c r="PLZ48" s="516"/>
      <c r="PMA48" s="516"/>
      <c r="PMB48" s="516"/>
      <c r="PMC48" s="516"/>
      <c r="PMD48" s="516"/>
      <c r="PME48" s="516"/>
      <c r="PMF48" s="516"/>
      <c r="PMG48" s="516"/>
      <c r="PMH48" s="516"/>
      <c r="PMI48" s="516"/>
      <c r="PMJ48" s="516"/>
      <c r="PMK48" s="516"/>
      <c r="PML48" s="516"/>
      <c r="PMM48" s="516"/>
      <c r="PMN48" s="516"/>
      <c r="PMO48" s="516"/>
      <c r="PMP48" s="516"/>
      <c r="PMQ48" s="516"/>
      <c r="PMR48" s="516"/>
      <c r="PMS48" s="516"/>
      <c r="PMT48" s="516"/>
      <c r="PMU48" s="516"/>
      <c r="PMV48" s="516"/>
      <c r="PMW48" s="516"/>
      <c r="PMX48" s="516"/>
      <c r="PMY48" s="516"/>
      <c r="PMZ48" s="516"/>
      <c r="PNA48" s="516"/>
      <c r="PNB48" s="516"/>
      <c r="PNC48" s="516"/>
      <c r="PND48" s="516"/>
      <c r="PNE48" s="516"/>
      <c r="PNF48" s="516"/>
      <c r="PNG48" s="516"/>
      <c r="PNH48" s="516"/>
      <c r="PNI48" s="516"/>
      <c r="PNJ48" s="516"/>
      <c r="PNK48" s="516"/>
      <c r="PNL48" s="516"/>
      <c r="PNM48" s="516"/>
      <c r="PNN48" s="516"/>
      <c r="PNO48" s="516"/>
      <c r="PNP48" s="516"/>
      <c r="PNQ48" s="516"/>
      <c r="PNR48" s="516"/>
      <c r="PNS48" s="516"/>
      <c r="PNT48" s="516"/>
      <c r="PNU48" s="516"/>
      <c r="PNV48" s="516"/>
      <c r="PNW48" s="516"/>
      <c r="PNX48" s="516"/>
      <c r="PNY48" s="516"/>
      <c r="PNZ48" s="516"/>
      <c r="POA48" s="516"/>
      <c r="POB48" s="516"/>
      <c r="POC48" s="516"/>
      <c r="POD48" s="516"/>
      <c r="POE48" s="516"/>
      <c r="POF48" s="516"/>
      <c r="POG48" s="516"/>
      <c r="POH48" s="516"/>
      <c r="POI48" s="516"/>
      <c r="POJ48" s="516"/>
      <c r="POK48" s="516"/>
      <c r="POL48" s="516"/>
      <c r="POM48" s="516"/>
      <c r="PON48" s="516"/>
      <c r="POO48" s="516"/>
      <c r="POP48" s="516"/>
      <c r="POQ48" s="516"/>
      <c r="POR48" s="516"/>
      <c r="POS48" s="516"/>
      <c r="POT48" s="516"/>
      <c r="POU48" s="516"/>
      <c r="POV48" s="516"/>
      <c r="POW48" s="516"/>
      <c r="POX48" s="516"/>
      <c r="POY48" s="516"/>
      <c r="POZ48" s="516"/>
      <c r="PPA48" s="516"/>
      <c r="PPB48" s="516"/>
      <c r="PPC48" s="516"/>
      <c r="PPD48" s="516"/>
      <c r="PPE48" s="516"/>
      <c r="PPF48" s="516"/>
      <c r="PPG48" s="516"/>
      <c r="PPH48" s="516"/>
      <c r="PPI48" s="516"/>
      <c r="PPJ48" s="516"/>
      <c r="PPK48" s="516"/>
      <c r="PPL48" s="516"/>
      <c r="PPM48" s="516"/>
      <c r="PPN48" s="516"/>
      <c r="PPO48" s="516"/>
      <c r="PPP48" s="516"/>
      <c r="PPQ48" s="516"/>
      <c r="PPR48" s="516"/>
      <c r="PPS48" s="516"/>
      <c r="PPT48" s="516"/>
      <c r="PPU48" s="516"/>
      <c r="PPV48" s="516"/>
      <c r="PPW48" s="516"/>
      <c r="PPX48" s="516"/>
      <c r="PPY48" s="516"/>
      <c r="PPZ48" s="516"/>
      <c r="PQA48" s="516"/>
      <c r="PQB48" s="516"/>
      <c r="PQC48" s="516"/>
      <c r="PQD48" s="516"/>
      <c r="PQE48" s="516"/>
      <c r="PQF48" s="516"/>
      <c r="PQG48" s="516"/>
      <c r="PQH48" s="516"/>
      <c r="PQI48" s="516"/>
      <c r="PQJ48" s="516"/>
      <c r="PQK48" s="516"/>
      <c r="PQL48" s="516"/>
      <c r="PQM48" s="516"/>
      <c r="PQN48" s="516"/>
      <c r="PQO48" s="516"/>
      <c r="PQP48" s="516"/>
      <c r="PQQ48" s="516"/>
      <c r="PQR48" s="516"/>
      <c r="PQS48" s="516"/>
      <c r="PQT48" s="516"/>
      <c r="PQU48" s="516"/>
      <c r="PQV48" s="516"/>
      <c r="PQW48" s="516"/>
      <c r="PQX48" s="516"/>
      <c r="PQY48" s="516"/>
      <c r="PQZ48" s="516"/>
      <c r="PRA48" s="516"/>
      <c r="PRB48" s="516"/>
      <c r="PRC48" s="516"/>
      <c r="PRD48" s="516"/>
      <c r="PRE48" s="516"/>
      <c r="PRF48" s="516"/>
      <c r="PRG48" s="516"/>
      <c r="PRH48" s="516"/>
      <c r="PRI48" s="516"/>
      <c r="PRJ48" s="516"/>
      <c r="PRK48" s="516"/>
      <c r="PRL48" s="516"/>
      <c r="PRM48" s="516"/>
      <c r="PRN48" s="516"/>
      <c r="PRO48" s="516"/>
      <c r="PRP48" s="516"/>
      <c r="PRQ48" s="516"/>
      <c r="PRR48" s="516"/>
      <c r="PRS48" s="516"/>
      <c r="PRT48" s="516"/>
      <c r="PRU48" s="516"/>
      <c r="PRV48" s="516"/>
      <c r="PRW48" s="516"/>
      <c r="PRX48" s="516"/>
      <c r="PRY48" s="516"/>
      <c r="PRZ48" s="516"/>
      <c r="PSA48" s="516"/>
      <c r="PSB48" s="516"/>
      <c r="PSC48" s="516"/>
      <c r="PSD48" s="516"/>
      <c r="PSE48" s="516"/>
      <c r="PSF48" s="516"/>
      <c r="PSG48" s="516"/>
      <c r="PSH48" s="516"/>
      <c r="PSI48" s="516"/>
      <c r="PSJ48" s="516"/>
      <c r="PSK48" s="516"/>
      <c r="PSL48" s="516"/>
      <c r="PSM48" s="516"/>
      <c r="PSN48" s="516"/>
      <c r="PSO48" s="516"/>
      <c r="PSP48" s="516"/>
      <c r="PSQ48" s="516"/>
      <c r="PSR48" s="516"/>
      <c r="PSS48" s="516"/>
      <c r="PST48" s="516"/>
      <c r="PSU48" s="516"/>
      <c r="PSV48" s="516"/>
      <c r="PSW48" s="516"/>
      <c r="PSX48" s="516"/>
      <c r="PSY48" s="516"/>
      <c r="PSZ48" s="516"/>
      <c r="PTA48" s="516"/>
      <c r="PTB48" s="516"/>
      <c r="PTC48" s="516"/>
      <c r="PTD48" s="516"/>
      <c r="PTE48" s="516"/>
      <c r="PTF48" s="516"/>
      <c r="PTG48" s="516"/>
      <c r="PTH48" s="516"/>
      <c r="PTI48" s="516"/>
      <c r="PTJ48" s="516"/>
      <c r="PTK48" s="516"/>
      <c r="PTL48" s="516"/>
      <c r="PTM48" s="516"/>
      <c r="PTN48" s="516"/>
      <c r="PTO48" s="516"/>
      <c r="PTP48" s="516"/>
      <c r="PTQ48" s="516"/>
      <c r="PTR48" s="516"/>
      <c r="PTS48" s="516"/>
      <c r="PTT48" s="516"/>
      <c r="PTU48" s="516"/>
      <c r="PTV48" s="516"/>
      <c r="PTW48" s="516"/>
      <c r="PTX48" s="516"/>
      <c r="PTY48" s="516"/>
      <c r="PTZ48" s="516"/>
      <c r="PUA48" s="516"/>
      <c r="PUB48" s="516"/>
      <c r="PUC48" s="516"/>
      <c r="PUD48" s="516"/>
      <c r="PUE48" s="516"/>
      <c r="PUF48" s="516"/>
      <c r="PUG48" s="516"/>
      <c r="PUH48" s="516"/>
      <c r="PUI48" s="516"/>
      <c r="PUJ48" s="516"/>
      <c r="PUK48" s="516"/>
      <c r="PUL48" s="516"/>
      <c r="PUM48" s="516"/>
      <c r="PUN48" s="516"/>
      <c r="PUO48" s="516"/>
      <c r="PUP48" s="516"/>
      <c r="PUQ48" s="516"/>
      <c r="PUR48" s="516"/>
      <c r="PUS48" s="516"/>
      <c r="PUT48" s="516"/>
      <c r="PUU48" s="516"/>
      <c r="PUV48" s="516"/>
      <c r="PUW48" s="516"/>
      <c r="PUX48" s="516"/>
      <c r="PUY48" s="516"/>
      <c r="PUZ48" s="516"/>
      <c r="PVA48" s="516"/>
      <c r="PVB48" s="516"/>
      <c r="PVC48" s="516"/>
      <c r="PVD48" s="516"/>
      <c r="PVE48" s="516"/>
      <c r="PVF48" s="516"/>
      <c r="PVG48" s="516"/>
      <c r="PVH48" s="516"/>
      <c r="PVI48" s="516"/>
      <c r="PVJ48" s="516"/>
      <c r="PVK48" s="516"/>
      <c r="PVL48" s="516"/>
      <c r="PVM48" s="516"/>
      <c r="PVN48" s="516"/>
      <c r="PVO48" s="516"/>
      <c r="PVP48" s="516"/>
      <c r="PVQ48" s="516"/>
      <c r="PVR48" s="516"/>
      <c r="PVS48" s="516"/>
      <c r="PVT48" s="516"/>
      <c r="PVU48" s="516"/>
      <c r="PVV48" s="516"/>
      <c r="PVW48" s="516"/>
      <c r="PVX48" s="516"/>
      <c r="PVY48" s="516"/>
      <c r="PVZ48" s="516"/>
      <c r="PWA48" s="516"/>
      <c r="PWB48" s="516"/>
      <c r="PWC48" s="516"/>
      <c r="PWD48" s="516"/>
      <c r="PWE48" s="516"/>
      <c r="PWF48" s="516"/>
      <c r="PWG48" s="516"/>
      <c r="PWH48" s="516"/>
      <c r="PWI48" s="516"/>
      <c r="PWJ48" s="516"/>
      <c r="PWK48" s="516"/>
      <c r="PWL48" s="516"/>
      <c r="PWM48" s="516"/>
      <c r="PWN48" s="516"/>
      <c r="PWO48" s="516"/>
      <c r="PWP48" s="516"/>
      <c r="PWQ48" s="516"/>
      <c r="PWR48" s="516"/>
      <c r="PWS48" s="516"/>
      <c r="PWT48" s="516"/>
      <c r="PWU48" s="516"/>
      <c r="PWV48" s="516"/>
      <c r="PWW48" s="516"/>
      <c r="PWX48" s="516"/>
      <c r="PWY48" s="516"/>
      <c r="PWZ48" s="516"/>
      <c r="PXA48" s="516"/>
      <c r="PXB48" s="516"/>
      <c r="PXC48" s="516"/>
      <c r="PXD48" s="516"/>
      <c r="PXE48" s="516"/>
      <c r="PXF48" s="516"/>
      <c r="PXG48" s="516"/>
      <c r="PXH48" s="516"/>
      <c r="PXI48" s="516"/>
      <c r="PXJ48" s="516"/>
      <c r="PXK48" s="516"/>
      <c r="PXL48" s="516"/>
      <c r="PXM48" s="516"/>
      <c r="PXN48" s="516"/>
      <c r="PXO48" s="516"/>
      <c r="PXP48" s="516"/>
      <c r="PXQ48" s="516"/>
      <c r="PXR48" s="516"/>
      <c r="PXS48" s="516"/>
      <c r="PXT48" s="516"/>
      <c r="PXU48" s="516"/>
      <c r="PXV48" s="516"/>
      <c r="PXW48" s="516"/>
      <c r="PXX48" s="516"/>
      <c r="PXY48" s="516"/>
      <c r="PXZ48" s="516"/>
      <c r="PYA48" s="516"/>
      <c r="PYB48" s="516"/>
      <c r="PYC48" s="516"/>
      <c r="PYD48" s="516"/>
      <c r="PYE48" s="516"/>
      <c r="PYF48" s="516"/>
      <c r="PYG48" s="516"/>
      <c r="PYH48" s="516"/>
      <c r="PYI48" s="516"/>
      <c r="PYJ48" s="516"/>
      <c r="PYK48" s="516"/>
      <c r="PYL48" s="516"/>
      <c r="PYM48" s="516"/>
      <c r="PYN48" s="516"/>
      <c r="PYO48" s="516"/>
      <c r="PYP48" s="516"/>
      <c r="PYQ48" s="516"/>
      <c r="PYR48" s="516"/>
      <c r="PYS48" s="516"/>
      <c r="PYT48" s="516"/>
      <c r="PYU48" s="516"/>
      <c r="PYV48" s="516"/>
      <c r="PYW48" s="516"/>
      <c r="PYX48" s="516"/>
      <c r="PYY48" s="516"/>
      <c r="PYZ48" s="516"/>
      <c r="PZA48" s="516"/>
      <c r="PZB48" s="516"/>
      <c r="PZC48" s="516"/>
      <c r="PZD48" s="516"/>
      <c r="PZE48" s="516"/>
      <c r="PZF48" s="516"/>
      <c r="PZG48" s="516"/>
      <c r="PZH48" s="516"/>
      <c r="PZI48" s="516"/>
      <c r="PZJ48" s="516"/>
      <c r="PZK48" s="516"/>
      <c r="PZL48" s="516"/>
      <c r="PZM48" s="516"/>
      <c r="PZN48" s="516"/>
      <c r="PZO48" s="516"/>
      <c r="PZP48" s="516"/>
      <c r="PZQ48" s="516"/>
      <c r="PZR48" s="516"/>
      <c r="PZS48" s="516"/>
      <c r="PZT48" s="516"/>
      <c r="PZU48" s="516"/>
      <c r="PZV48" s="516"/>
      <c r="PZW48" s="516"/>
      <c r="PZX48" s="516"/>
      <c r="PZY48" s="516"/>
      <c r="PZZ48" s="516"/>
      <c r="QAA48" s="516"/>
      <c r="QAB48" s="516"/>
      <c r="QAC48" s="516"/>
      <c r="QAD48" s="516"/>
      <c r="QAE48" s="516"/>
      <c r="QAF48" s="516"/>
      <c r="QAG48" s="516"/>
      <c r="QAH48" s="516"/>
      <c r="QAI48" s="516"/>
      <c r="QAJ48" s="516"/>
      <c r="QAK48" s="516"/>
      <c r="QAL48" s="516"/>
      <c r="QAM48" s="516"/>
      <c r="QAN48" s="516"/>
      <c r="QAO48" s="516"/>
      <c r="QAP48" s="516"/>
      <c r="QAQ48" s="516"/>
      <c r="QAR48" s="516"/>
      <c r="QAS48" s="516"/>
      <c r="QAT48" s="516"/>
      <c r="QAU48" s="516"/>
      <c r="QAV48" s="516"/>
      <c r="QAW48" s="516"/>
      <c r="QAX48" s="516"/>
      <c r="QAY48" s="516"/>
      <c r="QAZ48" s="516"/>
      <c r="QBA48" s="516"/>
      <c r="QBB48" s="516"/>
      <c r="QBC48" s="516"/>
      <c r="QBD48" s="516"/>
      <c r="QBE48" s="516"/>
      <c r="QBF48" s="516"/>
      <c r="QBG48" s="516"/>
      <c r="QBH48" s="516"/>
      <c r="QBI48" s="516"/>
      <c r="QBJ48" s="516"/>
      <c r="QBK48" s="516"/>
      <c r="QBL48" s="516"/>
      <c r="QBM48" s="516"/>
      <c r="QBN48" s="516"/>
      <c r="QBO48" s="516"/>
      <c r="QBP48" s="516"/>
      <c r="QBQ48" s="516"/>
      <c r="QBR48" s="516"/>
      <c r="QBS48" s="516"/>
      <c r="QBT48" s="516"/>
      <c r="QBU48" s="516"/>
      <c r="QBV48" s="516"/>
      <c r="QBW48" s="516"/>
      <c r="QBX48" s="516"/>
      <c r="QBY48" s="516"/>
      <c r="QBZ48" s="516"/>
      <c r="QCA48" s="516"/>
      <c r="QCB48" s="516"/>
      <c r="QCC48" s="516"/>
      <c r="QCD48" s="516"/>
      <c r="QCE48" s="516"/>
      <c r="QCF48" s="516"/>
      <c r="QCG48" s="516"/>
      <c r="QCH48" s="516"/>
      <c r="QCI48" s="516"/>
      <c r="QCJ48" s="516"/>
      <c r="QCK48" s="516"/>
      <c r="QCL48" s="516"/>
      <c r="QCM48" s="516"/>
      <c r="QCN48" s="516"/>
      <c r="QCO48" s="516"/>
      <c r="QCP48" s="516"/>
      <c r="QCQ48" s="516"/>
      <c r="QCR48" s="516"/>
      <c r="QCS48" s="516"/>
      <c r="QCT48" s="516"/>
      <c r="QCU48" s="516"/>
      <c r="QCV48" s="516"/>
      <c r="QCW48" s="516"/>
      <c r="QCX48" s="516"/>
      <c r="QCY48" s="516"/>
      <c r="QCZ48" s="516"/>
      <c r="QDA48" s="516"/>
      <c r="QDB48" s="516"/>
      <c r="QDC48" s="516"/>
      <c r="QDD48" s="516"/>
      <c r="QDE48" s="516"/>
      <c r="QDF48" s="516"/>
      <c r="QDG48" s="516"/>
      <c r="QDH48" s="516"/>
      <c r="QDI48" s="516"/>
      <c r="QDJ48" s="516"/>
      <c r="QDK48" s="516"/>
      <c r="QDL48" s="516"/>
      <c r="QDM48" s="516"/>
      <c r="QDN48" s="516"/>
      <c r="QDO48" s="516"/>
      <c r="QDP48" s="516"/>
      <c r="QDQ48" s="516"/>
      <c r="QDR48" s="516"/>
      <c r="QDS48" s="516"/>
      <c r="QDT48" s="516"/>
      <c r="QDU48" s="516"/>
      <c r="QDV48" s="516"/>
      <c r="QDW48" s="516"/>
      <c r="QDX48" s="516"/>
      <c r="QDY48" s="516"/>
      <c r="QDZ48" s="516"/>
      <c r="QEA48" s="516"/>
      <c r="QEB48" s="516"/>
      <c r="QEC48" s="516"/>
      <c r="QED48" s="516"/>
      <c r="QEE48" s="516"/>
      <c r="QEF48" s="516"/>
      <c r="QEG48" s="516"/>
      <c r="QEH48" s="516"/>
      <c r="QEI48" s="516"/>
      <c r="QEJ48" s="516"/>
      <c r="QEK48" s="516"/>
      <c r="QEL48" s="516"/>
      <c r="QEM48" s="516"/>
      <c r="QEN48" s="516"/>
      <c r="QEO48" s="516"/>
      <c r="QEP48" s="516"/>
      <c r="QEQ48" s="516"/>
      <c r="QER48" s="516"/>
      <c r="QES48" s="516"/>
      <c r="QET48" s="516"/>
      <c r="QEU48" s="516"/>
      <c r="QEV48" s="516"/>
      <c r="QEW48" s="516"/>
      <c r="QEX48" s="516"/>
      <c r="QEY48" s="516"/>
      <c r="QEZ48" s="516"/>
      <c r="QFA48" s="516"/>
      <c r="QFB48" s="516"/>
      <c r="QFC48" s="516"/>
      <c r="QFD48" s="516"/>
      <c r="QFE48" s="516"/>
      <c r="QFF48" s="516"/>
      <c r="QFG48" s="516"/>
      <c r="QFH48" s="516"/>
      <c r="QFI48" s="516"/>
      <c r="QFJ48" s="516"/>
      <c r="QFK48" s="516"/>
      <c r="QFL48" s="516"/>
      <c r="QFM48" s="516"/>
      <c r="QFN48" s="516"/>
      <c r="QFO48" s="516"/>
      <c r="QFP48" s="516"/>
      <c r="QFQ48" s="516"/>
      <c r="QFR48" s="516"/>
      <c r="QFS48" s="516"/>
      <c r="QFT48" s="516"/>
      <c r="QFU48" s="516"/>
      <c r="QFV48" s="516"/>
      <c r="QFW48" s="516"/>
      <c r="QFX48" s="516"/>
      <c r="QFY48" s="516"/>
      <c r="QFZ48" s="516"/>
      <c r="QGA48" s="516"/>
      <c r="QGB48" s="516"/>
      <c r="QGC48" s="516"/>
      <c r="QGD48" s="516"/>
      <c r="QGE48" s="516"/>
      <c r="QGF48" s="516"/>
      <c r="QGG48" s="516"/>
      <c r="QGH48" s="516"/>
      <c r="QGI48" s="516"/>
      <c r="QGJ48" s="516"/>
      <c r="QGK48" s="516"/>
      <c r="QGL48" s="516"/>
      <c r="QGM48" s="516"/>
      <c r="QGN48" s="516"/>
      <c r="QGO48" s="516"/>
      <c r="QGP48" s="516"/>
      <c r="QGQ48" s="516"/>
      <c r="QGR48" s="516"/>
      <c r="QGS48" s="516"/>
      <c r="QGT48" s="516"/>
      <c r="QGU48" s="516"/>
      <c r="QGV48" s="516"/>
      <c r="QGW48" s="516"/>
      <c r="QGX48" s="516"/>
      <c r="QGY48" s="516"/>
      <c r="QGZ48" s="516"/>
      <c r="QHA48" s="516"/>
      <c r="QHB48" s="516"/>
      <c r="QHC48" s="516"/>
      <c r="QHD48" s="516"/>
      <c r="QHE48" s="516"/>
      <c r="QHF48" s="516"/>
      <c r="QHG48" s="516"/>
      <c r="QHH48" s="516"/>
      <c r="QHI48" s="516"/>
      <c r="QHJ48" s="516"/>
      <c r="QHK48" s="516"/>
      <c r="QHL48" s="516"/>
      <c r="QHM48" s="516"/>
      <c r="QHN48" s="516"/>
      <c r="QHO48" s="516"/>
      <c r="QHP48" s="516"/>
      <c r="QHQ48" s="516"/>
      <c r="QHR48" s="516"/>
      <c r="QHS48" s="516"/>
      <c r="QHT48" s="516"/>
      <c r="QHU48" s="516"/>
      <c r="QHV48" s="516"/>
      <c r="QHW48" s="516"/>
      <c r="QHX48" s="516"/>
      <c r="QHY48" s="516"/>
      <c r="QHZ48" s="516"/>
      <c r="QIA48" s="516"/>
      <c r="QIB48" s="516"/>
      <c r="QIC48" s="516"/>
      <c r="QID48" s="516"/>
      <c r="QIE48" s="516"/>
      <c r="QIF48" s="516"/>
      <c r="QIG48" s="516"/>
      <c r="QIH48" s="516"/>
      <c r="QII48" s="516"/>
      <c r="QIJ48" s="516"/>
      <c r="QIK48" s="516"/>
      <c r="QIL48" s="516"/>
      <c r="QIM48" s="516"/>
      <c r="QIN48" s="516"/>
      <c r="QIO48" s="516"/>
      <c r="QIP48" s="516"/>
      <c r="QIQ48" s="516"/>
      <c r="QIR48" s="516"/>
      <c r="QIS48" s="516"/>
      <c r="QIT48" s="516"/>
      <c r="QIU48" s="516"/>
      <c r="QIV48" s="516"/>
      <c r="QIW48" s="516"/>
      <c r="QIX48" s="516"/>
      <c r="QIY48" s="516"/>
      <c r="QIZ48" s="516"/>
      <c r="QJA48" s="516"/>
      <c r="QJB48" s="516"/>
      <c r="QJC48" s="516"/>
      <c r="QJD48" s="516"/>
      <c r="QJE48" s="516"/>
      <c r="QJF48" s="516"/>
      <c r="QJG48" s="516"/>
      <c r="QJH48" s="516"/>
      <c r="QJI48" s="516"/>
      <c r="QJJ48" s="516"/>
      <c r="QJK48" s="516"/>
      <c r="QJL48" s="516"/>
      <c r="QJM48" s="516"/>
      <c r="QJN48" s="516"/>
      <c r="QJO48" s="516"/>
      <c r="QJP48" s="516"/>
      <c r="QJQ48" s="516"/>
      <c r="QJR48" s="516"/>
      <c r="QJS48" s="516"/>
      <c r="QJT48" s="516"/>
      <c r="QJU48" s="516"/>
      <c r="QJV48" s="516"/>
      <c r="QJW48" s="516"/>
      <c r="QJX48" s="516"/>
      <c r="QJY48" s="516"/>
      <c r="QJZ48" s="516"/>
      <c r="QKA48" s="516"/>
      <c r="QKB48" s="516"/>
      <c r="QKC48" s="516"/>
      <c r="QKD48" s="516"/>
      <c r="QKE48" s="516"/>
      <c r="QKF48" s="516"/>
      <c r="QKG48" s="516"/>
      <c r="QKH48" s="516"/>
      <c r="QKI48" s="516"/>
      <c r="QKJ48" s="516"/>
      <c r="QKK48" s="516"/>
      <c r="QKL48" s="516"/>
      <c r="QKM48" s="516"/>
      <c r="QKN48" s="516"/>
      <c r="QKO48" s="516"/>
      <c r="QKP48" s="516"/>
      <c r="QKQ48" s="516"/>
      <c r="QKR48" s="516"/>
      <c r="QKS48" s="516"/>
      <c r="QKT48" s="516"/>
      <c r="QKU48" s="516"/>
      <c r="QKV48" s="516"/>
      <c r="QKW48" s="516"/>
      <c r="QKX48" s="516"/>
      <c r="QKY48" s="516"/>
      <c r="QKZ48" s="516"/>
      <c r="QLA48" s="516"/>
      <c r="QLB48" s="516"/>
      <c r="QLC48" s="516"/>
      <c r="QLD48" s="516"/>
      <c r="QLE48" s="516"/>
      <c r="QLF48" s="516"/>
      <c r="QLG48" s="516"/>
      <c r="QLH48" s="516"/>
      <c r="QLI48" s="516"/>
      <c r="QLJ48" s="516"/>
      <c r="QLK48" s="516"/>
      <c r="QLL48" s="516"/>
      <c r="QLM48" s="516"/>
      <c r="QLN48" s="516"/>
      <c r="QLO48" s="516"/>
      <c r="QLP48" s="516"/>
      <c r="QLQ48" s="516"/>
      <c r="QLR48" s="516"/>
      <c r="QLS48" s="516"/>
      <c r="QLT48" s="516"/>
      <c r="QLU48" s="516"/>
      <c r="QLV48" s="516"/>
      <c r="QLW48" s="516"/>
      <c r="QLX48" s="516"/>
      <c r="QLY48" s="516"/>
      <c r="QLZ48" s="516"/>
      <c r="QMA48" s="516"/>
      <c r="QMB48" s="516"/>
      <c r="QMC48" s="516"/>
      <c r="QMD48" s="516"/>
      <c r="QME48" s="516"/>
      <c r="QMF48" s="516"/>
      <c r="QMG48" s="516"/>
      <c r="QMH48" s="516"/>
      <c r="QMI48" s="516"/>
      <c r="QMJ48" s="516"/>
      <c r="QMK48" s="516"/>
      <c r="QML48" s="516"/>
      <c r="QMM48" s="516"/>
      <c r="QMN48" s="516"/>
      <c r="QMO48" s="516"/>
      <c r="QMP48" s="516"/>
      <c r="QMQ48" s="516"/>
      <c r="QMR48" s="516"/>
      <c r="QMS48" s="516"/>
      <c r="QMT48" s="516"/>
      <c r="QMU48" s="516"/>
      <c r="QMV48" s="516"/>
      <c r="QMW48" s="516"/>
      <c r="QMX48" s="516"/>
      <c r="QMY48" s="516"/>
      <c r="QMZ48" s="516"/>
      <c r="QNA48" s="516"/>
      <c r="QNB48" s="516"/>
      <c r="QNC48" s="516"/>
      <c r="QND48" s="516"/>
      <c r="QNE48" s="516"/>
      <c r="QNF48" s="516"/>
      <c r="QNG48" s="516"/>
      <c r="QNH48" s="516"/>
      <c r="QNI48" s="516"/>
      <c r="QNJ48" s="516"/>
      <c r="QNK48" s="516"/>
      <c r="QNL48" s="516"/>
      <c r="QNM48" s="516"/>
      <c r="QNN48" s="516"/>
      <c r="QNO48" s="516"/>
      <c r="QNP48" s="516"/>
      <c r="QNQ48" s="516"/>
      <c r="QNR48" s="516"/>
      <c r="QNS48" s="516"/>
      <c r="QNT48" s="516"/>
      <c r="QNU48" s="516"/>
      <c r="QNV48" s="516"/>
      <c r="QNW48" s="516"/>
      <c r="QNX48" s="516"/>
      <c r="QNY48" s="516"/>
      <c r="QNZ48" s="516"/>
      <c r="QOA48" s="516"/>
      <c r="QOB48" s="516"/>
      <c r="QOC48" s="516"/>
      <c r="QOD48" s="516"/>
      <c r="QOE48" s="516"/>
      <c r="QOF48" s="516"/>
      <c r="QOG48" s="516"/>
      <c r="QOH48" s="516"/>
      <c r="QOI48" s="516"/>
      <c r="QOJ48" s="516"/>
      <c r="QOK48" s="516"/>
      <c r="QOL48" s="516"/>
      <c r="QOM48" s="516"/>
      <c r="QON48" s="516"/>
      <c r="QOO48" s="516"/>
      <c r="QOP48" s="516"/>
      <c r="QOQ48" s="516"/>
      <c r="QOR48" s="516"/>
      <c r="QOS48" s="516"/>
      <c r="QOT48" s="516"/>
      <c r="QOU48" s="516"/>
      <c r="QOV48" s="516"/>
      <c r="QOW48" s="516"/>
      <c r="QOX48" s="516"/>
      <c r="QOY48" s="516"/>
      <c r="QOZ48" s="516"/>
      <c r="QPA48" s="516"/>
      <c r="QPB48" s="516"/>
      <c r="QPC48" s="516"/>
      <c r="QPD48" s="516"/>
      <c r="QPE48" s="516"/>
      <c r="QPF48" s="516"/>
      <c r="QPG48" s="516"/>
      <c r="QPH48" s="516"/>
      <c r="QPI48" s="516"/>
      <c r="QPJ48" s="516"/>
      <c r="QPK48" s="516"/>
      <c r="QPL48" s="516"/>
      <c r="QPM48" s="516"/>
      <c r="QPN48" s="516"/>
      <c r="QPO48" s="516"/>
      <c r="QPP48" s="516"/>
      <c r="QPQ48" s="516"/>
      <c r="QPR48" s="516"/>
      <c r="QPS48" s="516"/>
      <c r="QPT48" s="516"/>
      <c r="QPU48" s="516"/>
      <c r="QPV48" s="516"/>
      <c r="QPW48" s="516"/>
      <c r="QPX48" s="516"/>
      <c r="QPY48" s="516"/>
      <c r="QPZ48" s="516"/>
      <c r="QQA48" s="516"/>
      <c r="QQB48" s="516"/>
      <c r="QQC48" s="516"/>
      <c r="QQD48" s="516"/>
      <c r="QQE48" s="516"/>
      <c r="QQF48" s="516"/>
      <c r="QQG48" s="516"/>
      <c r="QQH48" s="516"/>
      <c r="QQI48" s="516"/>
      <c r="QQJ48" s="516"/>
      <c r="QQK48" s="516"/>
      <c r="QQL48" s="516"/>
      <c r="QQM48" s="516"/>
      <c r="QQN48" s="516"/>
      <c r="QQO48" s="516"/>
      <c r="QQP48" s="516"/>
      <c r="QQQ48" s="516"/>
      <c r="QQR48" s="516"/>
      <c r="QQS48" s="516"/>
      <c r="QQT48" s="516"/>
      <c r="QQU48" s="516"/>
      <c r="QQV48" s="516"/>
      <c r="QQW48" s="516"/>
      <c r="QQX48" s="516"/>
      <c r="QQY48" s="516"/>
      <c r="QQZ48" s="516"/>
      <c r="QRA48" s="516"/>
      <c r="QRB48" s="516"/>
      <c r="QRC48" s="516"/>
      <c r="QRD48" s="516"/>
      <c r="QRE48" s="516"/>
      <c r="QRF48" s="516"/>
      <c r="QRG48" s="516"/>
      <c r="QRH48" s="516"/>
      <c r="QRI48" s="516"/>
      <c r="QRJ48" s="516"/>
      <c r="QRK48" s="516"/>
      <c r="QRL48" s="516"/>
      <c r="QRM48" s="516"/>
      <c r="QRN48" s="516"/>
      <c r="QRO48" s="516"/>
      <c r="QRP48" s="516"/>
      <c r="QRQ48" s="516"/>
      <c r="QRR48" s="516"/>
      <c r="QRS48" s="516"/>
      <c r="QRT48" s="516"/>
      <c r="QRU48" s="516"/>
      <c r="QRV48" s="516"/>
      <c r="QRW48" s="516"/>
      <c r="QRX48" s="516"/>
      <c r="QRY48" s="516"/>
      <c r="QRZ48" s="516"/>
      <c r="QSA48" s="516"/>
      <c r="QSB48" s="516"/>
      <c r="QSC48" s="516"/>
      <c r="QSD48" s="516"/>
      <c r="QSE48" s="516"/>
      <c r="QSF48" s="516"/>
      <c r="QSG48" s="516"/>
      <c r="QSH48" s="516"/>
      <c r="QSI48" s="516"/>
      <c r="QSJ48" s="516"/>
      <c r="QSK48" s="516"/>
      <c r="QSL48" s="516"/>
      <c r="QSM48" s="516"/>
      <c r="QSN48" s="516"/>
      <c r="QSO48" s="516"/>
      <c r="QSP48" s="516"/>
      <c r="QSQ48" s="516"/>
      <c r="QSR48" s="516"/>
      <c r="QSS48" s="516"/>
      <c r="QST48" s="516"/>
      <c r="QSU48" s="516"/>
      <c r="QSV48" s="516"/>
      <c r="QSW48" s="516"/>
      <c r="QSX48" s="516"/>
      <c r="QSY48" s="516"/>
      <c r="QSZ48" s="516"/>
      <c r="QTA48" s="516"/>
      <c r="QTB48" s="516"/>
      <c r="QTC48" s="516"/>
      <c r="QTD48" s="516"/>
      <c r="QTE48" s="516"/>
      <c r="QTF48" s="516"/>
      <c r="QTG48" s="516"/>
      <c r="QTH48" s="516"/>
      <c r="QTI48" s="516"/>
      <c r="QTJ48" s="516"/>
      <c r="QTK48" s="516"/>
      <c r="QTL48" s="516"/>
      <c r="QTM48" s="516"/>
      <c r="QTN48" s="516"/>
      <c r="QTO48" s="516"/>
      <c r="QTP48" s="516"/>
      <c r="QTQ48" s="516"/>
      <c r="QTR48" s="516"/>
      <c r="QTS48" s="516"/>
      <c r="QTT48" s="516"/>
      <c r="QTU48" s="516"/>
      <c r="QTV48" s="516"/>
      <c r="QTW48" s="516"/>
      <c r="QTX48" s="516"/>
      <c r="QTY48" s="516"/>
      <c r="QTZ48" s="516"/>
      <c r="QUA48" s="516"/>
      <c r="QUB48" s="516"/>
      <c r="QUC48" s="516"/>
      <c r="QUD48" s="516"/>
      <c r="QUE48" s="516"/>
      <c r="QUF48" s="516"/>
      <c r="QUG48" s="516"/>
      <c r="QUH48" s="516"/>
      <c r="QUI48" s="516"/>
      <c r="QUJ48" s="516"/>
      <c r="QUK48" s="516"/>
      <c r="QUL48" s="516"/>
      <c r="QUM48" s="516"/>
      <c r="QUN48" s="516"/>
      <c r="QUO48" s="516"/>
      <c r="QUP48" s="516"/>
      <c r="QUQ48" s="516"/>
      <c r="QUR48" s="516"/>
      <c r="QUS48" s="516"/>
      <c r="QUT48" s="516"/>
      <c r="QUU48" s="516"/>
      <c r="QUV48" s="516"/>
      <c r="QUW48" s="516"/>
      <c r="QUX48" s="516"/>
      <c r="QUY48" s="516"/>
      <c r="QUZ48" s="516"/>
      <c r="QVA48" s="516"/>
      <c r="QVB48" s="516"/>
      <c r="QVC48" s="516"/>
      <c r="QVD48" s="516"/>
      <c r="QVE48" s="516"/>
      <c r="QVF48" s="516"/>
      <c r="QVG48" s="516"/>
      <c r="QVH48" s="516"/>
      <c r="QVI48" s="516"/>
      <c r="QVJ48" s="516"/>
      <c r="QVK48" s="516"/>
      <c r="QVL48" s="516"/>
      <c r="QVM48" s="516"/>
      <c r="QVN48" s="516"/>
      <c r="QVO48" s="516"/>
      <c r="QVP48" s="516"/>
      <c r="QVQ48" s="516"/>
      <c r="QVR48" s="516"/>
      <c r="QVS48" s="516"/>
      <c r="QVT48" s="516"/>
      <c r="QVU48" s="516"/>
      <c r="QVV48" s="516"/>
      <c r="QVW48" s="516"/>
      <c r="QVX48" s="516"/>
      <c r="QVY48" s="516"/>
      <c r="QVZ48" s="516"/>
      <c r="QWA48" s="516"/>
      <c r="QWB48" s="516"/>
      <c r="QWC48" s="516"/>
      <c r="QWD48" s="516"/>
      <c r="QWE48" s="516"/>
      <c r="QWF48" s="516"/>
      <c r="QWG48" s="516"/>
      <c r="QWH48" s="516"/>
      <c r="QWI48" s="516"/>
      <c r="QWJ48" s="516"/>
      <c r="QWK48" s="516"/>
      <c r="QWL48" s="516"/>
      <c r="QWM48" s="516"/>
      <c r="QWN48" s="516"/>
      <c r="QWO48" s="516"/>
      <c r="QWP48" s="516"/>
      <c r="QWQ48" s="516"/>
      <c r="QWR48" s="516"/>
      <c r="QWS48" s="516"/>
      <c r="QWT48" s="516"/>
      <c r="QWU48" s="516"/>
      <c r="QWV48" s="516"/>
      <c r="QWW48" s="516"/>
      <c r="QWX48" s="516"/>
      <c r="QWY48" s="516"/>
      <c r="QWZ48" s="516"/>
      <c r="QXA48" s="516"/>
      <c r="QXB48" s="516"/>
      <c r="QXC48" s="516"/>
      <c r="QXD48" s="516"/>
      <c r="QXE48" s="516"/>
      <c r="QXF48" s="516"/>
      <c r="QXG48" s="516"/>
      <c r="QXH48" s="516"/>
      <c r="QXI48" s="516"/>
      <c r="QXJ48" s="516"/>
      <c r="QXK48" s="516"/>
      <c r="QXL48" s="516"/>
      <c r="QXM48" s="516"/>
      <c r="QXN48" s="516"/>
      <c r="QXO48" s="516"/>
      <c r="QXP48" s="516"/>
      <c r="QXQ48" s="516"/>
      <c r="QXR48" s="516"/>
      <c r="QXS48" s="516"/>
      <c r="QXT48" s="516"/>
      <c r="QXU48" s="516"/>
      <c r="QXV48" s="516"/>
      <c r="QXW48" s="516"/>
      <c r="QXX48" s="516"/>
      <c r="QXY48" s="516"/>
      <c r="QXZ48" s="516"/>
      <c r="QYA48" s="516"/>
      <c r="QYB48" s="516"/>
      <c r="QYC48" s="516"/>
      <c r="QYD48" s="516"/>
      <c r="QYE48" s="516"/>
      <c r="QYF48" s="516"/>
      <c r="QYG48" s="516"/>
      <c r="QYH48" s="516"/>
      <c r="QYI48" s="516"/>
      <c r="QYJ48" s="516"/>
      <c r="QYK48" s="516"/>
      <c r="QYL48" s="516"/>
      <c r="QYM48" s="516"/>
      <c r="QYN48" s="516"/>
      <c r="QYO48" s="516"/>
      <c r="QYP48" s="516"/>
      <c r="QYQ48" s="516"/>
      <c r="QYR48" s="516"/>
      <c r="QYS48" s="516"/>
      <c r="QYT48" s="516"/>
      <c r="QYU48" s="516"/>
      <c r="QYV48" s="516"/>
      <c r="QYW48" s="516"/>
      <c r="QYX48" s="516"/>
      <c r="QYY48" s="516"/>
      <c r="QYZ48" s="516"/>
      <c r="QZA48" s="516"/>
      <c r="QZB48" s="516"/>
      <c r="QZC48" s="516"/>
      <c r="QZD48" s="516"/>
      <c r="QZE48" s="516"/>
      <c r="QZF48" s="516"/>
      <c r="QZG48" s="516"/>
      <c r="QZH48" s="516"/>
      <c r="QZI48" s="516"/>
      <c r="QZJ48" s="516"/>
      <c r="QZK48" s="516"/>
      <c r="QZL48" s="516"/>
      <c r="QZM48" s="516"/>
      <c r="QZN48" s="516"/>
      <c r="QZO48" s="516"/>
      <c r="QZP48" s="516"/>
      <c r="QZQ48" s="516"/>
      <c r="QZR48" s="516"/>
      <c r="QZS48" s="516"/>
      <c r="QZT48" s="516"/>
      <c r="QZU48" s="516"/>
      <c r="QZV48" s="516"/>
      <c r="QZW48" s="516"/>
      <c r="QZX48" s="516"/>
      <c r="QZY48" s="516"/>
      <c r="QZZ48" s="516"/>
      <c r="RAA48" s="516"/>
      <c r="RAB48" s="516"/>
      <c r="RAC48" s="516"/>
      <c r="RAD48" s="516"/>
      <c r="RAE48" s="516"/>
      <c r="RAF48" s="516"/>
      <c r="RAG48" s="516"/>
      <c r="RAH48" s="516"/>
      <c r="RAI48" s="516"/>
      <c r="RAJ48" s="516"/>
      <c r="RAK48" s="516"/>
      <c r="RAL48" s="516"/>
      <c r="RAM48" s="516"/>
      <c r="RAN48" s="516"/>
      <c r="RAO48" s="516"/>
      <c r="RAP48" s="516"/>
      <c r="RAQ48" s="516"/>
      <c r="RAR48" s="516"/>
      <c r="RAS48" s="516"/>
      <c r="RAT48" s="516"/>
      <c r="RAU48" s="516"/>
      <c r="RAV48" s="516"/>
      <c r="RAW48" s="516"/>
      <c r="RAX48" s="516"/>
      <c r="RAY48" s="516"/>
      <c r="RAZ48" s="516"/>
      <c r="RBA48" s="516"/>
      <c r="RBB48" s="516"/>
      <c r="RBC48" s="516"/>
      <c r="RBD48" s="516"/>
      <c r="RBE48" s="516"/>
      <c r="RBF48" s="516"/>
      <c r="RBG48" s="516"/>
      <c r="RBH48" s="516"/>
      <c r="RBI48" s="516"/>
      <c r="RBJ48" s="516"/>
      <c r="RBK48" s="516"/>
      <c r="RBL48" s="516"/>
      <c r="RBM48" s="516"/>
      <c r="RBN48" s="516"/>
      <c r="RBO48" s="516"/>
      <c r="RBP48" s="516"/>
      <c r="RBQ48" s="516"/>
      <c r="RBR48" s="516"/>
      <c r="RBS48" s="516"/>
      <c r="RBT48" s="516"/>
      <c r="RBU48" s="516"/>
      <c r="RBV48" s="516"/>
      <c r="RBW48" s="516"/>
      <c r="RBX48" s="516"/>
      <c r="RBY48" s="516"/>
      <c r="RBZ48" s="516"/>
      <c r="RCA48" s="516"/>
      <c r="RCB48" s="516"/>
      <c r="RCC48" s="516"/>
      <c r="RCD48" s="516"/>
      <c r="RCE48" s="516"/>
      <c r="RCF48" s="516"/>
      <c r="RCG48" s="516"/>
      <c r="RCH48" s="516"/>
      <c r="RCI48" s="516"/>
      <c r="RCJ48" s="516"/>
      <c r="RCK48" s="516"/>
      <c r="RCL48" s="516"/>
      <c r="RCM48" s="516"/>
      <c r="RCN48" s="516"/>
      <c r="RCO48" s="516"/>
      <c r="RCP48" s="516"/>
      <c r="RCQ48" s="516"/>
      <c r="RCR48" s="516"/>
      <c r="RCS48" s="516"/>
      <c r="RCT48" s="516"/>
      <c r="RCU48" s="516"/>
      <c r="RCV48" s="516"/>
      <c r="RCW48" s="516"/>
      <c r="RCX48" s="516"/>
      <c r="RCY48" s="516"/>
      <c r="RCZ48" s="516"/>
      <c r="RDA48" s="516"/>
      <c r="RDB48" s="516"/>
      <c r="RDC48" s="516"/>
      <c r="RDD48" s="516"/>
      <c r="RDE48" s="516"/>
      <c r="RDF48" s="516"/>
      <c r="RDG48" s="516"/>
      <c r="RDH48" s="516"/>
      <c r="RDI48" s="516"/>
      <c r="RDJ48" s="516"/>
      <c r="RDK48" s="516"/>
      <c r="RDL48" s="516"/>
      <c r="RDM48" s="516"/>
      <c r="RDN48" s="516"/>
      <c r="RDO48" s="516"/>
      <c r="RDP48" s="516"/>
      <c r="RDQ48" s="516"/>
      <c r="RDR48" s="516"/>
      <c r="RDS48" s="516"/>
      <c r="RDT48" s="516"/>
      <c r="RDU48" s="516"/>
      <c r="RDV48" s="516"/>
      <c r="RDW48" s="516"/>
      <c r="RDX48" s="516"/>
      <c r="RDY48" s="516"/>
      <c r="RDZ48" s="516"/>
      <c r="REA48" s="516"/>
      <c r="REB48" s="516"/>
      <c r="REC48" s="516"/>
      <c r="RED48" s="516"/>
      <c r="REE48" s="516"/>
      <c r="REF48" s="516"/>
      <c r="REG48" s="516"/>
      <c r="REH48" s="516"/>
      <c r="REI48" s="516"/>
      <c r="REJ48" s="516"/>
      <c r="REK48" s="516"/>
      <c r="REL48" s="516"/>
      <c r="REM48" s="516"/>
      <c r="REN48" s="516"/>
      <c r="REO48" s="516"/>
      <c r="REP48" s="516"/>
      <c r="REQ48" s="516"/>
      <c r="RER48" s="516"/>
      <c r="RES48" s="516"/>
      <c r="RET48" s="516"/>
      <c r="REU48" s="516"/>
      <c r="REV48" s="516"/>
      <c r="REW48" s="516"/>
      <c r="REX48" s="516"/>
      <c r="REY48" s="516"/>
      <c r="REZ48" s="516"/>
      <c r="RFA48" s="516"/>
      <c r="RFB48" s="516"/>
      <c r="RFC48" s="516"/>
      <c r="RFD48" s="516"/>
      <c r="RFE48" s="516"/>
      <c r="RFF48" s="516"/>
      <c r="RFG48" s="516"/>
      <c r="RFH48" s="516"/>
      <c r="RFI48" s="516"/>
      <c r="RFJ48" s="516"/>
      <c r="RFK48" s="516"/>
      <c r="RFL48" s="516"/>
      <c r="RFM48" s="516"/>
      <c r="RFN48" s="516"/>
      <c r="RFO48" s="516"/>
      <c r="RFP48" s="516"/>
      <c r="RFQ48" s="516"/>
      <c r="RFR48" s="516"/>
      <c r="RFS48" s="516"/>
      <c r="RFT48" s="516"/>
      <c r="RFU48" s="516"/>
      <c r="RFV48" s="516"/>
      <c r="RFW48" s="516"/>
      <c r="RFX48" s="516"/>
      <c r="RFY48" s="516"/>
      <c r="RFZ48" s="516"/>
      <c r="RGA48" s="516"/>
      <c r="RGB48" s="516"/>
      <c r="RGC48" s="516"/>
      <c r="RGD48" s="516"/>
      <c r="RGE48" s="516"/>
      <c r="RGF48" s="516"/>
      <c r="RGG48" s="516"/>
      <c r="RGH48" s="516"/>
      <c r="RGI48" s="516"/>
      <c r="RGJ48" s="516"/>
      <c r="RGK48" s="516"/>
      <c r="RGL48" s="516"/>
      <c r="RGM48" s="516"/>
      <c r="RGN48" s="516"/>
      <c r="RGO48" s="516"/>
      <c r="RGP48" s="516"/>
      <c r="RGQ48" s="516"/>
      <c r="RGR48" s="516"/>
      <c r="RGS48" s="516"/>
      <c r="RGT48" s="516"/>
      <c r="RGU48" s="516"/>
      <c r="RGV48" s="516"/>
      <c r="RGW48" s="516"/>
      <c r="RGX48" s="516"/>
      <c r="RGY48" s="516"/>
      <c r="RGZ48" s="516"/>
      <c r="RHA48" s="516"/>
      <c r="RHB48" s="516"/>
      <c r="RHC48" s="516"/>
      <c r="RHD48" s="516"/>
      <c r="RHE48" s="516"/>
      <c r="RHF48" s="516"/>
      <c r="RHG48" s="516"/>
      <c r="RHH48" s="516"/>
      <c r="RHI48" s="516"/>
      <c r="RHJ48" s="516"/>
      <c r="RHK48" s="516"/>
      <c r="RHL48" s="516"/>
      <c r="RHM48" s="516"/>
      <c r="RHN48" s="516"/>
      <c r="RHO48" s="516"/>
      <c r="RHP48" s="516"/>
      <c r="RHQ48" s="516"/>
      <c r="RHR48" s="516"/>
      <c r="RHS48" s="516"/>
      <c r="RHT48" s="516"/>
      <c r="RHU48" s="516"/>
      <c r="RHV48" s="516"/>
      <c r="RHW48" s="516"/>
      <c r="RHX48" s="516"/>
      <c r="RHY48" s="516"/>
      <c r="RHZ48" s="516"/>
      <c r="RIA48" s="516"/>
      <c r="RIB48" s="516"/>
      <c r="RIC48" s="516"/>
      <c r="RID48" s="516"/>
      <c r="RIE48" s="516"/>
      <c r="RIF48" s="516"/>
      <c r="RIG48" s="516"/>
      <c r="RIH48" s="516"/>
      <c r="RII48" s="516"/>
      <c r="RIJ48" s="516"/>
      <c r="RIK48" s="516"/>
      <c r="RIL48" s="516"/>
      <c r="RIM48" s="516"/>
      <c r="RIN48" s="516"/>
      <c r="RIO48" s="516"/>
      <c r="RIP48" s="516"/>
      <c r="RIQ48" s="516"/>
      <c r="RIR48" s="516"/>
      <c r="RIS48" s="516"/>
      <c r="RIT48" s="516"/>
      <c r="RIU48" s="516"/>
      <c r="RIV48" s="516"/>
      <c r="RIW48" s="516"/>
      <c r="RIX48" s="516"/>
      <c r="RIY48" s="516"/>
      <c r="RIZ48" s="516"/>
      <c r="RJA48" s="516"/>
      <c r="RJB48" s="516"/>
      <c r="RJC48" s="516"/>
      <c r="RJD48" s="516"/>
      <c r="RJE48" s="516"/>
      <c r="RJF48" s="516"/>
      <c r="RJG48" s="516"/>
      <c r="RJH48" s="516"/>
      <c r="RJI48" s="516"/>
      <c r="RJJ48" s="516"/>
      <c r="RJK48" s="516"/>
      <c r="RJL48" s="516"/>
      <c r="RJM48" s="516"/>
      <c r="RJN48" s="516"/>
      <c r="RJO48" s="516"/>
      <c r="RJP48" s="516"/>
      <c r="RJQ48" s="516"/>
      <c r="RJR48" s="516"/>
      <c r="RJS48" s="516"/>
      <c r="RJT48" s="516"/>
      <c r="RJU48" s="516"/>
      <c r="RJV48" s="516"/>
      <c r="RJW48" s="516"/>
      <c r="RJX48" s="516"/>
      <c r="RJY48" s="516"/>
      <c r="RJZ48" s="516"/>
      <c r="RKA48" s="516"/>
      <c r="RKB48" s="516"/>
      <c r="RKC48" s="516"/>
      <c r="RKD48" s="516"/>
      <c r="RKE48" s="516"/>
      <c r="RKF48" s="516"/>
      <c r="RKG48" s="516"/>
      <c r="RKH48" s="516"/>
      <c r="RKI48" s="516"/>
      <c r="RKJ48" s="516"/>
      <c r="RKK48" s="516"/>
      <c r="RKL48" s="516"/>
      <c r="RKM48" s="516"/>
      <c r="RKN48" s="516"/>
      <c r="RKO48" s="516"/>
      <c r="RKP48" s="516"/>
      <c r="RKQ48" s="516"/>
      <c r="RKR48" s="516"/>
      <c r="RKS48" s="516"/>
      <c r="RKT48" s="516"/>
      <c r="RKU48" s="516"/>
      <c r="RKV48" s="516"/>
      <c r="RKW48" s="516"/>
      <c r="RKX48" s="516"/>
      <c r="RKY48" s="516"/>
      <c r="RKZ48" s="516"/>
      <c r="RLA48" s="516"/>
      <c r="RLB48" s="516"/>
      <c r="RLC48" s="516"/>
      <c r="RLD48" s="516"/>
      <c r="RLE48" s="516"/>
      <c r="RLF48" s="516"/>
      <c r="RLG48" s="516"/>
      <c r="RLH48" s="516"/>
      <c r="RLI48" s="516"/>
      <c r="RLJ48" s="516"/>
      <c r="RLK48" s="516"/>
      <c r="RLL48" s="516"/>
      <c r="RLM48" s="516"/>
      <c r="RLN48" s="516"/>
      <c r="RLO48" s="516"/>
      <c r="RLP48" s="516"/>
      <c r="RLQ48" s="516"/>
      <c r="RLR48" s="516"/>
      <c r="RLS48" s="516"/>
      <c r="RLT48" s="516"/>
      <c r="RLU48" s="516"/>
      <c r="RLV48" s="516"/>
      <c r="RLW48" s="516"/>
      <c r="RLX48" s="516"/>
      <c r="RLY48" s="516"/>
      <c r="RLZ48" s="516"/>
      <c r="RMA48" s="516"/>
      <c r="RMB48" s="516"/>
      <c r="RMC48" s="516"/>
      <c r="RMD48" s="516"/>
      <c r="RME48" s="516"/>
      <c r="RMF48" s="516"/>
      <c r="RMG48" s="516"/>
      <c r="RMH48" s="516"/>
      <c r="RMI48" s="516"/>
      <c r="RMJ48" s="516"/>
      <c r="RMK48" s="516"/>
      <c r="RML48" s="516"/>
      <c r="RMM48" s="516"/>
      <c r="RMN48" s="516"/>
      <c r="RMO48" s="516"/>
      <c r="RMP48" s="516"/>
      <c r="RMQ48" s="516"/>
      <c r="RMR48" s="516"/>
      <c r="RMS48" s="516"/>
      <c r="RMT48" s="516"/>
      <c r="RMU48" s="516"/>
      <c r="RMV48" s="516"/>
      <c r="RMW48" s="516"/>
      <c r="RMX48" s="516"/>
      <c r="RMY48" s="516"/>
      <c r="RMZ48" s="516"/>
      <c r="RNA48" s="516"/>
      <c r="RNB48" s="516"/>
      <c r="RNC48" s="516"/>
      <c r="RND48" s="516"/>
      <c r="RNE48" s="516"/>
      <c r="RNF48" s="516"/>
      <c r="RNG48" s="516"/>
      <c r="RNH48" s="516"/>
      <c r="RNI48" s="516"/>
      <c r="RNJ48" s="516"/>
      <c r="RNK48" s="516"/>
      <c r="RNL48" s="516"/>
      <c r="RNM48" s="516"/>
      <c r="RNN48" s="516"/>
      <c r="RNO48" s="516"/>
      <c r="RNP48" s="516"/>
      <c r="RNQ48" s="516"/>
      <c r="RNR48" s="516"/>
      <c r="RNS48" s="516"/>
      <c r="RNT48" s="516"/>
      <c r="RNU48" s="516"/>
      <c r="RNV48" s="516"/>
      <c r="RNW48" s="516"/>
      <c r="RNX48" s="516"/>
      <c r="RNY48" s="516"/>
      <c r="RNZ48" s="516"/>
      <c r="ROA48" s="516"/>
      <c r="ROB48" s="516"/>
      <c r="ROC48" s="516"/>
      <c r="ROD48" s="516"/>
      <c r="ROE48" s="516"/>
      <c r="ROF48" s="516"/>
      <c r="ROG48" s="516"/>
      <c r="ROH48" s="516"/>
      <c r="ROI48" s="516"/>
      <c r="ROJ48" s="516"/>
      <c r="ROK48" s="516"/>
      <c r="ROL48" s="516"/>
      <c r="ROM48" s="516"/>
      <c r="RON48" s="516"/>
      <c r="ROO48" s="516"/>
      <c r="ROP48" s="516"/>
      <c r="ROQ48" s="516"/>
      <c r="ROR48" s="516"/>
      <c r="ROS48" s="516"/>
      <c r="ROT48" s="516"/>
      <c r="ROU48" s="516"/>
      <c r="ROV48" s="516"/>
      <c r="ROW48" s="516"/>
      <c r="ROX48" s="516"/>
      <c r="ROY48" s="516"/>
      <c r="ROZ48" s="516"/>
      <c r="RPA48" s="516"/>
      <c r="RPB48" s="516"/>
      <c r="RPC48" s="516"/>
      <c r="RPD48" s="516"/>
      <c r="RPE48" s="516"/>
      <c r="RPF48" s="516"/>
      <c r="RPG48" s="516"/>
      <c r="RPH48" s="516"/>
      <c r="RPI48" s="516"/>
      <c r="RPJ48" s="516"/>
      <c r="RPK48" s="516"/>
      <c r="RPL48" s="516"/>
      <c r="RPM48" s="516"/>
      <c r="RPN48" s="516"/>
      <c r="RPO48" s="516"/>
      <c r="RPP48" s="516"/>
      <c r="RPQ48" s="516"/>
      <c r="RPR48" s="516"/>
      <c r="RPS48" s="516"/>
      <c r="RPT48" s="516"/>
      <c r="RPU48" s="516"/>
      <c r="RPV48" s="516"/>
      <c r="RPW48" s="516"/>
      <c r="RPX48" s="516"/>
      <c r="RPY48" s="516"/>
      <c r="RPZ48" s="516"/>
      <c r="RQA48" s="516"/>
      <c r="RQB48" s="516"/>
      <c r="RQC48" s="516"/>
      <c r="RQD48" s="516"/>
      <c r="RQE48" s="516"/>
      <c r="RQF48" s="516"/>
      <c r="RQG48" s="516"/>
      <c r="RQH48" s="516"/>
      <c r="RQI48" s="516"/>
      <c r="RQJ48" s="516"/>
      <c r="RQK48" s="516"/>
      <c r="RQL48" s="516"/>
      <c r="RQM48" s="516"/>
      <c r="RQN48" s="516"/>
      <c r="RQO48" s="516"/>
      <c r="RQP48" s="516"/>
      <c r="RQQ48" s="516"/>
      <c r="RQR48" s="516"/>
      <c r="RQS48" s="516"/>
      <c r="RQT48" s="516"/>
      <c r="RQU48" s="516"/>
      <c r="RQV48" s="516"/>
      <c r="RQW48" s="516"/>
      <c r="RQX48" s="516"/>
      <c r="RQY48" s="516"/>
      <c r="RQZ48" s="516"/>
      <c r="RRA48" s="516"/>
      <c r="RRB48" s="516"/>
      <c r="RRC48" s="516"/>
      <c r="RRD48" s="516"/>
      <c r="RRE48" s="516"/>
      <c r="RRF48" s="516"/>
      <c r="RRG48" s="516"/>
      <c r="RRH48" s="516"/>
      <c r="RRI48" s="516"/>
      <c r="RRJ48" s="516"/>
      <c r="RRK48" s="516"/>
      <c r="RRL48" s="516"/>
      <c r="RRM48" s="516"/>
      <c r="RRN48" s="516"/>
      <c r="RRO48" s="516"/>
      <c r="RRP48" s="516"/>
      <c r="RRQ48" s="516"/>
      <c r="RRR48" s="516"/>
      <c r="RRS48" s="516"/>
      <c r="RRT48" s="516"/>
      <c r="RRU48" s="516"/>
      <c r="RRV48" s="516"/>
      <c r="RRW48" s="516"/>
      <c r="RRX48" s="516"/>
      <c r="RRY48" s="516"/>
      <c r="RRZ48" s="516"/>
      <c r="RSA48" s="516"/>
      <c r="RSB48" s="516"/>
      <c r="RSC48" s="516"/>
      <c r="RSD48" s="516"/>
      <c r="RSE48" s="516"/>
      <c r="RSF48" s="516"/>
      <c r="RSG48" s="516"/>
      <c r="RSH48" s="516"/>
      <c r="RSI48" s="516"/>
      <c r="RSJ48" s="516"/>
      <c r="RSK48" s="516"/>
      <c r="RSL48" s="516"/>
      <c r="RSM48" s="516"/>
      <c r="RSN48" s="516"/>
      <c r="RSO48" s="516"/>
      <c r="RSP48" s="516"/>
      <c r="RSQ48" s="516"/>
      <c r="RSR48" s="516"/>
      <c r="RSS48" s="516"/>
      <c r="RST48" s="516"/>
      <c r="RSU48" s="516"/>
      <c r="RSV48" s="516"/>
      <c r="RSW48" s="516"/>
      <c r="RSX48" s="516"/>
      <c r="RSY48" s="516"/>
      <c r="RSZ48" s="516"/>
      <c r="RTA48" s="516"/>
      <c r="RTB48" s="516"/>
      <c r="RTC48" s="516"/>
      <c r="RTD48" s="516"/>
      <c r="RTE48" s="516"/>
      <c r="RTF48" s="516"/>
      <c r="RTG48" s="516"/>
      <c r="RTH48" s="516"/>
      <c r="RTI48" s="516"/>
      <c r="RTJ48" s="516"/>
      <c r="RTK48" s="516"/>
      <c r="RTL48" s="516"/>
      <c r="RTM48" s="516"/>
      <c r="RTN48" s="516"/>
      <c r="RTO48" s="516"/>
      <c r="RTP48" s="516"/>
      <c r="RTQ48" s="516"/>
      <c r="RTR48" s="516"/>
      <c r="RTS48" s="516"/>
      <c r="RTT48" s="516"/>
      <c r="RTU48" s="516"/>
      <c r="RTV48" s="516"/>
      <c r="RTW48" s="516"/>
      <c r="RTX48" s="516"/>
      <c r="RTY48" s="516"/>
      <c r="RTZ48" s="516"/>
      <c r="RUA48" s="516"/>
      <c r="RUB48" s="516"/>
      <c r="RUC48" s="516"/>
      <c r="RUD48" s="516"/>
      <c r="RUE48" s="516"/>
      <c r="RUF48" s="516"/>
      <c r="RUG48" s="516"/>
      <c r="RUH48" s="516"/>
      <c r="RUI48" s="516"/>
      <c r="RUJ48" s="516"/>
      <c r="RUK48" s="516"/>
      <c r="RUL48" s="516"/>
      <c r="RUM48" s="516"/>
      <c r="RUN48" s="516"/>
      <c r="RUO48" s="516"/>
      <c r="RUP48" s="516"/>
      <c r="RUQ48" s="516"/>
      <c r="RUR48" s="516"/>
      <c r="RUS48" s="516"/>
      <c r="RUT48" s="516"/>
      <c r="RUU48" s="516"/>
      <c r="RUV48" s="516"/>
      <c r="RUW48" s="516"/>
      <c r="RUX48" s="516"/>
      <c r="RUY48" s="516"/>
      <c r="RUZ48" s="516"/>
      <c r="RVA48" s="516"/>
      <c r="RVB48" s="516"/>
      <c r="RVC48" s="516"/>
      <c r="RVD48" s="516"/>
      <c r="RVE48" s="516"/>
      <c r="RVF48" s="516"/>
      <c r="RVG48" s="516"/>
      <c r="RVH48" s="516"/>
      <c r="RVI48" s="516"/>
      <c r="RVJ48" s="516"/>
      <c r="RVK48" s="516"/>
      <c r="RVL48" s="516"/>
      <c r="RVM48" s="516"/>
      <c r="RVN48" s="516"/>
      <c r="RVO48" s="516"/>
      <c r="RVP48" s="516"/>
      <c r="RVQ48" s="516"/>
      <c r="RVR48" s="516"/>
      <c r="RVS48" s="516"/>
      <c r="RVT48" s="516"/>
      <c r="RVU48" s="516"/>
      <c r="RVV48" s="516"/>
      <c r="RVW48" s="516"/>
      <c r="RVX48" s="516"/>
      <c r="RVY48" s="516"/>
      <c r="RVZ48" s="516"/>
      <c r="RWA48" s="516"/>
      <c r="RWB48" s="516"/>
      <c r="RWC48" s="516"/>
      <c r="RWD48" s="516"/>
      <c r="RWE48" s="516"/>
      <c r="RWF48" s="516"/>
      <c r="RWG48" s="516"/>
      <c r="RWH48" s="516"/>
      <c r="RWI48" s="516"/>
      <c r="RWJ48" s="516"/>
      <c r="RWK48" s="516"/>
      <c r="RWL48" s="516"/>
      <c r="RWM48" s="516"/>
      <c r="RWN48" s="516"/>
      <c r="RWO48" s="516"/>
      <c r="RWP48" s="516"/>
      <c r="RWQ48" s="516"/>
      <c r="RWR48" s="516"/>
      <c r="RWS48" s="516"/>
      <c r="RWT48" s="516"/>
      <c r="RWU48" s="516"/>
      <c r="RWV48" s="516"/>
      <c r="RWW48" s="516"/>
      <c r="RWX48" s="516"/>
      <c r="RWY48" s="516"/>
      <c r="RWZ48" s="516"/>
      <c r="RXA48" s="516"/>
      <c r="RXB48" s="516"/>
      <c r="RXC48" s="516"/>
      <c r="RXD48" s="516"/>
      <c r="RXE48" s="516"/>
      <c r="RXF48" s="516"/>
      <c r="RXG48" s="516"/>
      <c r="RXH48" s="516"/>
      <c r="RXI48" s="516"/>
      <c r="RXJ48" s="516"/>
      <c r="RXK48" s="516"/>
      <c r="RXL48" s="516"/>
      <c r="RXM48" s="516"/>
      <c r="RXN48" s="516"/>
      <c r="RXO48" s="516"/>
      <c r="RXP48" s="516"/>
      <c r="RXQ48" s="516"/>
      <c r="RXR48" s="516"/>
      <c r="RXS48" s="516"/>
      <c r="RXT48" s="516"/>
      <c r="RXU48" s="516"/>
      <c r="RXV48" s="516"/>
      <c r="RXW48" s="516"/>
      <c r="RXX48" s="516"/>
      <c r="RXY48" s="516"/>
      <c r="RXZ48" s="516"/>
      <c r="RYA48" s="516"/>
      <c r="RYB48" s="516"/>
      <c r="RYC48" s="516"/>
      <c r="RYD48" s="516"/>
      <c r="RYE48" s="516"/>
      <c r="RYF48" s="516"/>
      <c r="RYG48" s="516"/>
      <c r="RYH48" s="516"/>
      <c r="RYI48" s="516"/>
      <c r="RYJ48" s="516"/>
      <c r="RYK48" s="516"/>
      <c r="RYL48" s="516"/>
      <c r="RYM48" s="516"/>
      <c r="RYN48" s="516"/>
      <c r="RYO48" s="516"/>
      <c r="RYP48" s="516"/>
      <c r="RYQ48" s="516"/>
      <c r="RYR48" s="516"/>
      <c r="RYS48" s="516"/>
      <c r="RYT48" s="516"/>
      <c r="RYU48" s="516"/>
      <c r="RYV48" s="516"/>
      <c r="RYW48" s="516"/>
      <c r="RYX48" s="516"/>
      <c r="RYY48" s="516"/>
      <c r="RYZ48" s="516"/>
      <c r="RZA48" s="516"/>
      <c r="RZB48" s="516"/>
      <c r="RZC48" s="516"/>
      <c r="RZD48" s="516"/>
      <c r="RZE48" s="516"/>
      <c r="RZF48" s="516"/>
      <c r="RZG48" s="516"/>
      <c r="RZH48" s="516"/>
      <c r="RZI48" s="516"/>
      <c r="RZJ48" s="516"/>
      <c r="RZK48" s="516"/>
      <c r="RZL48" s="516"/>
      <c r="RZM48" s="516"/>
      <c r="RZN48" s="516"/>
      <c r="RZO48" s="516"/>
      <c r="RZP48" s="516"/>
      <c r="RZQ48" s="516"/>
      <c r="RZR48" s="516"/>
      <c r="RZS48" s="516"/>
      <c r="RZT48" s="516"/>
      <c r="RZU48" s="516"/>
      <c r="RZV48" s="516"/>
      <c r="RZW48" s="516"/>
      <c r="RZX48" s="516"/>
      <c r="RZY48" s="516"/>
      <c r="RZZ48" s="516"/>
      <c r="SAA48" s="516"/>
      <c r="SAB48" s="516"/>
      <c r="SAC48" s="516"/>
      <c r="SAD48" s="516"/>
      <c r="SAE48" s="516"/>
      <c r="SAF48" s="516"/>
      <c r="SAG48" s="516"/>
      <c r="SAH48" s="516"/>
      <c r="SAI48" s="516"/>
      <c r="SAJ48" s="516"/>
      <c r="SAK48" s="516"/>
      <c r="SAL48" s="516"/>
      <c r="SAM48" s="516"/>
      <c r="SAN48" s="516"/>
      <c r="SAO48" s="516"/>
      <c r="SAP48" s="516"/>
      <c r="SAQ48" s="516"/>
      <c r="SAR48" s="516"/>
      <c r="SAS48" s="516"/>
      <c r="SAT48" s="516"/>
      <c r="SAU48" s="516"/>
      <c r="SAV48" s="516"/>
      <c r="SAW48" s="516"/>
      <c r="SAX48" s="516"/>
      <c r="SAY48" s="516"/>
      <c r="SAZ48" s="516"/>
      <c r="SBA48" s="516"/>
      <c r="SBB48" s="516"/>
      <c r="SBC48" s="516"/>
      <c r="SBD48" s="516"/>
      <c r="SBE48" s="516"/>
      <c r="SBF48" s="516"/>
      <c r="SBG48" s="516"/>
      <c r="SBH48" s="516"/>
      <c r="SBI48" s="516"/>
      <c r="SBJ48" s="516"/>
      <c r="SBK48" s="516"/>
      <c r="SBL48" s="516"/>
      <c r="SBM48" s="516"/>
      <c r="SBN48" s="516"/>
      <c r="SBO48" s="516"/>
      <c r="SBP48" s="516"/>
      <c r="SBQ48" s="516"/>
      <c r="SBR48" s="516"/>
      <c r="SBS48" s="516"/>
      <c r="SBT48" s="516"/>
      <c r="SBU48" s="516"/>
      <c r="SBV48" s="516"/>
      <c r="SBW48" s="516"/>
      <c r="SBX48" s="516"/>
      <c r="SBY48" s="516"/>
      <c r="SBZ48" s="516"/>
      <c r="SCA48" s="516"/>
      <c r="SCB48" s="516"/>
      <c r="SCC48" s="516"/>
      <c r="SCD48" s="516"/>
      <c r="SCE48" s="516"/>
      <c r="SCF48" s="516"/>
      <c r="SCG48" s="516"/>
      <c r="SCH48" s="516"/>
      <c r="SCI48" s="516"/>
      <c r="SCJ48" s="516"/>
      <c r="SCK48" s="516"/>
      <c r="SCL48" s="516"/>
      <c r="SCM48" s="516"/>
      <c r="SCN48" s="516"/>
      <c r="SCO48" s="516"/>
      <c r="SCP48" s="516"/>
      <c r="SCQ48" s="516"/>
      <c r="SCR48" s="516"/>
      <c r="SCS48" s="516"/>
      <c r="SCT48" s="516"/>
      <c r="SCU48" s="516"/>
      <c r="SCV48" s="516"/>
      <c r="SCW48" s="516"/>
      <c r="SCX48" s="516"/>
      <c r="SCY48" s="516"/>
      <c r="SCZ48" s="516"/>
      <c r="SDA48" s="516"/>
      <c r="SDB48" s="516"/>
      <c r="SDC48" s="516"/>
      <c r="SDD48" s="516"/>
      <c r="SDE48" s="516"/>
      <c r="SDF48" s="516"/>
      <c r="SDG48" s="516"/>
      <c r="SDH48" s="516"/>
      <c r="SDI48" s="516"/>
      <c r="SDJ48" s="516"/>
      <c r="SDK48" s="516"/>
      <c r="SDL48" s="516"/>
      <c r="SDM48" s="516"/>
      <c r="SDN48" s="516"/>
      <c r="SDO48" s="516"/>
      <c r="SDP48" s="516"/>
      <c r="SDQ48" s="516"/>
      <c r="SDR48" s="516"/>
      <c r="SDS48" s="516"/>
      <c r="SDT48" s="516"/>
      <c r="SDU48" s="516"/>
      <c r="SDV48" s="516"/>
      <c r="SDW48" s="516"/>
      <c r="SDX48" s="516"/>
      <c r="SDY48" s="516"/>
      <c r="SDZ48" s="516"/>
      <c r="SEA48" s="516"/>
      <c r="SEB48" s="516"/>
      <c r="SEC48" s="516"/>
      <c r="SED48" s="516"/>
      <c r="SEE48" s="516"/>
      <c r="SEF48" s="516"/>
      <c r="SEG48" s="516"/>
      <c r="SEH48" s="516"/>
      <c r="SEI48" s="516"/>
      <c r="SEJ48" s="516"/>
      <c r="SEK48" s="516"/>
      <c r="SEL48" s="516"/>
      <c r="SEM48" s="516"/>
      <c r="SEN48" s="516"/>
      <c r="SEO48" s="516"/>
      <c r="SEP48" s="516"/>
      <c r="SEQ48" s="516"/>
      <c r="SER48" s="516"/>
      <c r="SES48" s="516"/>
      <c r="SET48" s="516"/>
      <c r="SEU48" s="516"/>
      <c r="SEV48" s="516"/>
      <c r="SEW48" s="516"/>
      <c r="SEX48" s="516"/>
      <c r="SEY48" s="516"/>
      <c r="SEZ48" s="516"/>
      <c r="SFA48" s="516"/>
      <c r="SFB48" s="516"/>
      <c r="SFC48" s="516"/>
      <c r="SFD48" s="516"/>
      <c r="SFE48" s="516"/>
      <c r="SFF48" s="516"/>
      <c r="SFG48" s="516"/>
      <c r="SFH48" s="516"/>
      <c r="SFI48" s="516"/>
      <c r="SFJ48" s="516"/>
      <c r="SFK48" s="516"/>
      <c r="SFL48" s="516"/>
      <c r="SFM48" s="516"/>
      <c r="SFN48" s="516"/>
      <c r="SFO48" s="516"/>
      <c r="SFP48" s="516"/>
      <c r="SFQ48" s="516"/>
      <c r="SFR48" s="516"/>
      <c r="SFS48" s="516"/>
      <c r="SFT48" s="516"/>
      <c r="SFU48" s="516"/>
      <c r="SFV48" s="516"/>
      <c r="SFW48" s="516"/>
      <c r="SFX48" s="516"/>
      <c r="SFY48" s="516"/>
      <c r="SFZ48" s="516"/>
      <c r="SGA48" s="516"/>
      <c r="SGB48" s="516"/>
      <c r="SGC48" s="516"/>
      <c r="SGD48" s="516"/>
      <c r="SGE48" s="516"/>
      <c r="SGF48" s="516"/>
      <c r="SGG48" s="516"/>
      <c r="SGH48" s="516"/>
      <c r="SGI48" s="516"/>
      <c r="SGJ48" s="516"/>
      <c r="SGK48" s="516"/>
      <c r="SGL48" s="516"/>
      <c r="SGM48" s="516"/>
      <c r="SGN48" s="516"/>
      <c r="SGO48" s="516"/>
      <c r="SGP48" s="516"/>
      <c r="SGQ48" s="516"/>
      <c r="SGR48" s="516"/>
      <c r="SGS48" s="516"/>
      <c r="SGT48" s="516"/>
      <c r="SGU48" s="516"/>
      <c r="SGV48" s="516"/>
      <c r="SGW48" s="516"/>
      <c r="SGX48" s="516"/>
      <c r="SGY48" s="516"/>
      <c r="SGZ48" s="516"/>
      <c r="SHA48" s="516"/>
      <c r="SHB48" s="516"/>
      <c r="SHC48" s="516"/>
      <c r="SHD48" s="516"/>
      <c r="SHE48" s="516"/>
      <c r="SHF48" s="516"/>
      <c r="SHG48" s="516"/>
      <c r="SHH48" s="516"/>
      <c r="SHI48" s="516"/>
      <c r="SHJ48" s="516"/>
      <c r="SHK48" s="516"/>
      <c r="SHL48" s="516"/>
      <c r="SHM48" s="516"/>
      <c r="SHN48" s="516"/>
      <c r="SHO48" s="516"/>
      <c r="SHP48" s="516"/>
      <c r="SHQ48" s="516"/>
      <c r="SHR48" s="516"/>
      <c r="SHS48" s="516"/>
      <c r="SHT48" s="516"/>
      <c r="SHU48" s="516"/>
      <c r="SHV48" s="516"/>
      <c r="SHW48" s="516"/>
      <c r="SHX48" s="516"/>
      <c r="SHY48" s="516"/>
      <c r="SHZ48" s="516"/>
      <c r="SIA48" s="516"/>
      <c r="SIB48" s="516"/>
      <c r="SIC48" s="516"/>
      <c r="SID48" s="516"/>
      <c r="SIE48" s="516"/>
      <c r="SIF48" s="516"/>
      <c r="SIG48" s="516"/>
      <c r="SIH48" s="516"/>
      <c r="SII48" s="516"/>
      <c r="SIJ48" s="516"/>
      <c r="SIK48" s="516"/>
      <c r="SIL48" s="516"/>
      <c r="SIM48" s="516"/>
      <c r="SIN48" s="516"/>
      <c r="SIO48" s="516"/>
      <c r="SIP48" s="516"/>
      <c r="SIQ48" s="516"/>
      <c r="SIR48" s="516"/>
      <c r="SIS48" s="516"/>
      <c r="SIT48" s="516"/>
      <c r="SIU48" s="516"/>
      <c r="SIV48" s="516"/>
      <c r="SIW48" s="516"/>
      <c r="SIX48" s="516"/>
      <c r="SIY48" s="516"/>
      <c r="SIZ48" s="516"/>
      <c r="SJA48" s="516"/>
      <c r="SJB48" s="516"/>
      <c r="SJC48" s="516"/>
      <c r="SJD48" s="516"/>
      <c r="SJE48" s="516"/>
      <c r="SJF48" s="516"/>
      <c r="SJG48" s="516"/>
      <c r="SJH48" s="516"/>
      <c r="SJI48" s="516"/>
      <c r="SJJ48" s="516"/>
      <c r="SJK48" s="516"/>
      <c r="SJL48" s="516"/>
      <c r="SJM48" s="516"/>
      <c r="SJN48" s="516"/>
      <c r="SJO48" s="516"/>
      <c r="SJP48" s="516"/>
      <c r="SJQ48" s="516"/>
      <c r="SJR48" s="516"/>
      <c r="SJS48" s="516"/>
      <c r="SJT48" s="516"/>
      <c r="SJU48" s="516"/>
      <c r="SJV48" s="516"/>
      <c r="SJW48" s="516"/>
      <c r="SJX48" s="516"/>
      <c r="SJY48" s="516"/>
      <c r="SJZ48" s="516"/>
      <c r="SKA48" s="516"/>
      <c r="SKB48" s="516"/>
      <c r="SKC48" s="516"/>
      <c r="SKD48" s="516"/>
      <c r="SKE48" s="516"/>
      <c r="SKF48" s="516"/>
      <c r="SKG48" s="516"/>
      <c r="SKH48" s="516"/>
      <c r="SKI48" s="516"/>
      <c r="SKJ48" s="516"/>
      <c r="SKK48" s="516"/>
      <c r="SKL48" s="516"/>
      <c r="SKM48" s="516"/>
      <c r="SKN48" s="516"/>
      <c r="SKO48" s="516"/>
      <c r="SKP48" s="516"/>
      <c r="SKQ48" s="516"/>
      <c r="SKR48" s="516"/>
      <c r="SKS48" s="516"/>
      <c r="SKT48" s="516"/>
      <c r="SKU48" s="516"/>
      <c r="SKV48" s="516"/>
      <c r="SKW48" s="516"/>
      <c r="SKX48" s="516"/>
      <c r="SKY48" s="516"/>
      <c r="SKZ48" s="516"/>
      <c r="SLA48" s="516"/>
      <c r="SLB48" s="516"/>
      <c r="SLC48" s="516"/>
      <c r="SLD48" s="516"/>
      <c r="SLE48" s="516"/>
      <c r="SLF48" s="516"/>
      <c r="SLG48" s="516"/>
      <c r="SLH48" s="516"/>
      <c r="SLI48" s="516"/>
      <c r="SLJ48" s="516"/>
      <c r="SLK48" s="516"/>
      <c r="SLL48" s="516"/>
      <c r="SLM48" s="516"/>
      <c r="SLN48" s="516"/>
      <c r="SLO48" s="516"/>
      <c r="SLP48" s="516"/>
      <c r="SLQ48" s="516"/>
      <c r="SLR48" s="516"/>
      <c r="SLS48" s="516"/>
      <c r="SLT48" s="516"/>
      <c r="SLU48" s="516"/>
      <c r="SLV48" s="516"/>
      <c r="SLW48" s="516"/>
      <c r="SLX48" s="516"/>
      <c r="SLY48" s="516"/>
      <c r="SLZ48" s="516"/>
      <c r="SMA48" s="516"/>
      <c r="SMB48" s="516"/>
      <c r="SMC48" s="516"/>
      <c r="SMD48" s="516"/>
      <c r="SME48" s="516"/>
      <c r="SMF48" s="516"/>
      <c r="SMG48" s="516"/>
      <c r="SMH48" s="516"/>
      <c r="SMI48" s="516"/>
      <c r="SMJ48" s="516"/>
      <c r="SMK48" s="516"/>
      <c r="SML48" s="516"/>
      <c r="SMM48" s="516"/>
      <c r="SMN48" s="516"/>
      <c r="SMO48" s="516"/>
      <c r="SMP48" s="516"/>
      <c r="SMQ48" s="516"/>
      <c r="SMR48" s="516"/>
      <c r="SMS48" s="516"/>
      <c r="SMT48" s="516"/>
      <c r="SMU48" s="516"/>
      <c r="SMV48" s="516"/>
      <c r="SMW48" s="516"/>
      <c r="SMX48" s="516"/>
      <c r="SMY48" s="516"/>
      <c r="SMZ48" s="516"/>
      <c r="SNA48" s="516"/>
      <c r="SNB48" s="516"/>
      <c r="SNC48" s="516"/>
      <c r="SND48" s="516"/>
      <c r="SNE48" s="516"/>
      <c r="SNF48" s="516"/>
      <c r="SNG48" s="516"/>
      <c r="SNH48" s="516"/>
      <c r="SNI48" s="516"/>
      <c r="SNJ48" s="516"/>
      <c r="SNK48" s="516"/>
      <c r="SNL48" s="516"/>
      <c r="SNM48" s="516"/>
      <c r="SNN48" s="516"/>
      <c r="SNO48" s="516"/>
      <c r="SNP48" s="516"/>
      <c r="SNQ48" s="516"/>
      <c r="SNR48" s="516"/>
      <c r="SNS48" s="516"/>
      <c r="SNT48" s="516"/>
      <c r="SNU48" s="516"/>
      <c r="SNV48" s="516"/>
      <c r="SNW48" s="516"/>
      <c r="SNX48" s="516"/>
      <c r="SNY48" s="516"/>
      <c r="SNZ48" s="516"/>
      <c r="SOA48" s="516"/>
      <c r="SOB48" s="516"/>
      <c r="SOC48" s="516"/>
      <c r="SOD48" s="516"/>
      <c r="SOE48" s="516"/>
      <c r="SOF48" s="516"/>
      <c r="SOG48" s="516"/>
      <c r="SOH48" s="516"/>
      <c r="SOI48" s="516"/>
      <c r="SOJ48" s="516"/>
      <c r="SOK48" s="516"/>
      <c r="SOL48" s="516"/>
      <c r="SOM48" s="516"/>
      <c r="SON48" s="516"/>
      <c r="SOO48" s="516"/>
      <c r="SOP48" s="516"/>
      <c r="SOQ48" s="516"/>
      <c r="SOR48" s="516"/>
      <c r="SOS48" s="516"/>
      <c r="SOT48" s="516"/>
      <c r="SOU48" s="516"/>
      <c r="SOV48" s="516"/>
      <c r="SOW48" s="516"/>
      <c r="SOX48" s="516"/>
      <c r="SOY48" s="516"/>
      <c r="SOZ48" s="516"/>
      <c r="SPA48" s="516"/>
      <c r="SPB48" s="516"/>
      <c r="SPC48" s="516"/>
      <c r="SPD48" s="516"/>
      <c r="SPE48" s="516"/>
      <c r="SPF48" s="516"/>
      <c r="SPG48" s="516"/>
      <c r="SPH48" s="516"/>
      <c r="SPI48" s="516"/>
      <c r="SPJ48" s="516"/>
      <c r="SPK48" s="516"/>
      <c r="SPL48" s="516"/>
      <c r="SPM48" s="516"/>
      <c r="SPN48" s="516"/>
      <c r="SPO48" s="516"/>
      <c r="SPP48" s="516"/>
      <c r="SPQ48" s="516"/>
      <c r="SPR48" s="516"/>
      <c r="SPS48" s="516"/>
      <c r="SPT48" s="516"/>
      <c r="SPU48" s="516"/>
      <c r="SPV48" s="516"/>
      <c r="SPW48" s="516"/>
      <c r="SPX48" s="516"/>
      <c r="SPY48" s="516"/>
      <c r="SPZ48" s="516"/>
      <c r="SQA48" s="516"/>
      <c r="SQB48" s="516"/>
      <c r="SQC48" s="516"/>
      <c r="SQD48" s="516"/>
      <c r="SQE48" s="516"/>
      <c r="SQF48" s="516"/>
      <c r="SQG48" s="516"/>
      <c r="SQH48" s="516"/>
      <c r="SQI48" s="516"/>
      <c r="SQJ48" s="516"/>
      <c r="SQK48" s="516"/>
      <c r="SQL48" s="516"/>
      <c r="SQM48" s="516"/>
      <c r="SQN48" s="516"/>
      <c r="SQO48" s="516"/>
      <c r="SQP48" s="516"/>
      <c r="SQQ48" s="516"/>
      <c r="SQR48" s="516"/>
      <c r="SQS48" s="516"/>
      <c r="SQT48" s="516"/>
      <c r="SQU48" s="516"/>
      <c r="SQV48" s="516"/>
      <c r="SQW48" s="516"/>
      <c r="SQX48" s="516"/>
      <c r="SQY48" s="516"/>
      <c r="SQZ48" s="516"/>
      <c r="SRA48" s="516"/>
      <c r="SRB48" s="516"/>
      <c r="SRC48" s="516"/>
      <c r="SRD48" s="516"/>
      <c r="SRE48" s="516"/>
      <c r="SRF48" s="516"/>
      <c r="SRG48" s="516"/>
      <c r="SRH48" s="516"/>
      <c r="SRI48" s="516"/>
      <c r="SRJ48" s="516"/>
      <c r="SRK48" s="516"/>
      <c r="SRL48" s="516"/>
      <c r="SRM48" s="516"/>
      <c r="SRN48" s="516"/>
      <c r="SRO48" s="516"/>
      <c r="SRP48" s="516"/>
      <c r="SRQ48" s="516"/>
      <c r="SRR48" s="516"/>
      <c r="SRS48" s="516"/>
      <c r="SRT48" s="516"/>
      <c r="SRU48" s="516"/>
      <c r="SRV48" s="516"/>
      <c r="SRW48" s="516"/>
      <c r="SRX48" s="516"/>
      <c r="SRY48" s="516"/>
      <c r="SRZ48" s="516"/>
      <c r="SSA48" s="516"/>
      <c r="SSB48" s="516"/>
      <c r="SSC48" s="516"/>
      <c r="SSD48" s="516"/>
      <c r="SSE48" s="516"/>
      <c r="SSF48" s="516"/>
      <c r="SSG48" s="516"/>
      <c r="SSH48" s="516"/>
      <c r="SSI48" s="516"/>
      <c r="SSJ48" s="516"/>
      <c r="SSK48" s="516"/>
      <c r="SSL48" s="516"/>
      <c r="SSM48" s="516"/>
      <c r="SSN48" s="516"/>
      <c r="SSO48" s="516"/>
      <c r="SSP48" s="516"/>
      <c r="SSQ48" s="516"/>
      <c r="SSR48" s="516"/>
      <c r="SSS48" s="516"/>
      <c r="SST48" s="516"/>
      <c r="SSU48" s="516"/>
      <c r="SSV48" s="516"/>
      <c r="SSW48" s="516"/>
      <c r="SSX48" s="516"/>
      <c r="SSY48" s="516"/>
      <c r="SSZ48" s="516"/>
      <c r="STA48" s="516"/>
      <c r="STB48" s="516"/>
      <c r="STC48" s="516"/>
      <c r="STD48" s="516"/>
      <c r="STE48" s="516"/>
      <c r="STF48" s="516"/>
      <c r="STG48" s="516"/>
      <c r="STH48" s="516"/>
      <c r="STI48" s="516"/>
      <c r="STJ48" s="516"/>
      <c r="STK48" s="516"/>
      <c r="STL48" s="516"/>
      <c r="STM48" s="516"/>
      <c r="STN48" s="516"/>
      <c r="STO48" s="516"/>
      <c r="STP48" s="516"/>
      <c r="STQ48" s="516"/>
      <c r="STR48" s="516"/>
      <c r="STS48" s="516"/>
      <c r="STT48" s="516"/>
      <c r="STU48" s="516"/>
      <c r="STV48" s="516"/>
      <c r="STW48" s="516"/>
      <c r="STX48" s="516"/>
      <c r="STY48" s="516"/>
      <c r="STZ48" s="516"/>
      <c r="SUA48" s="516"/>
      <c r="SUB48" s="516"/>
      <c r="SUC48" s="516"/>
      <c r="SUD48" s="516"/>
      <c r="SUE48" s="516"/>
      <c r="SUF48" s="516"/>
      <c r="SUG48" s="516"/>
      <c r="SUH48" s="516"/>
      <c r="SUI48" s="516"/>
      <c r="SUJ48" s="516"/>
      <c r="SUK48" s="516"/>
      <c r="SUL48" s="516"/>
      <c r="SUM48" s="516"/>
      <c r="SUN48" s="516"/>
      <c r="SUO48" s="516"/>
      <c r="SUP48" s="516"/>
      <c r="SUQ48" s="516"/>
      <c r="SUR48" s="516"/>
      <c r="SUS48" s="516"/>
      <c r="SUT48" s="516"/>
      <c r="SUU48" s="516"/>
      <c r="SUV48" s="516"/>
      <c r="SUW48" s="516"/>
      <c r="SUX48" s="516"/>
      <c r="SUY48" s="516"/>
      <c r="SUZ48" s="516"/>
      <c r="SVA48" s="516"/>
      <c r="SVB48" s="516"/>
      <c r="SVC48" s="516"/>
      <c r="SVD48" s="516"/>
      <c r="SVE48" s="516"/>
      <c r="SVF48" s="516"/>
      <c r="SVG48" s="516"/>
      <c r="SVH48" s="516"/>
      <c r="SVI48" s="516"/>
      <c r="SVJ48" s="516"/>
      <c r="SVK48" s="516"/>
      <c r="SVL48" s="516"/>
      <c r="SVM48" s="516"/>
      <c r="SVN48" s="516"/>
      <c r="SVO48" s="516"/>
      <c r="SVP48" s="516"/>
      <c r="SVQ48" s="516"/>
      <c r="SVR48" s="516"/>
      <c r="SVS48" s="516"/>
      <c r="SVT48" s="516"/>
      <c r="SVU48" s="516"/>
      <c r="SVV48" s="516"/>
      <c r="SVW48" s="516"/>
      <c r="SVX48" s="516"/>
      <c r="SVY48" s="516"/>
      <c r="SVZ48" s="516"/>
      <c r="SWA48" s="516"/>
      <c r="SWB48" s="516"/>
      <c r="SWC48" s="516"/>
      <c r="SWD48" s="516"/>
      <c r="SWE48" s="516"/>
      <c r="SWF48" s="516"/>
      <c r="SWG48" s="516"/>
      <c r="SWH48" s="516"/>
      <c r="SWI48" s="516"/>
      <c r="SWJ48" s="516"/>
      <c r="SWK48" s="516"/>
      <c r="SWL48" s="516"/>
      <c r="SWM48" s="516"/>
      <c r="SWN48" s="516"/>
      <c r="SWO48" s="516"/>
      <c r="SWP48" s="516"/>
      <c r="SWQ48" s="516"/>
      <c r="SWR48" s="516"/>
      <c r="SWS48" s="516"/>
      <c r="SWT48" s="516"/>
      <c r="SWU48" s="516"/>
      <c r="SWV48" s="516"/>
      <c r="SWW48" s="516"/>
      <c r="SWX48" s="516"/>
      <c r="SWY48" s="516"/>
      <c r="SWZ48" s="516"/>
      <c r="SXA48" s="516"/>
      <c r="SXB48" s="516"/>
      <c r="SXC48" s="516"/>
      <c r="SXD48" s="516"/>
      <c r="SXE48" s="516"/>
      <c r="SXF48" s="516"/>
      <c r="SXG48" s="516"/>
      <c r="SXH48" s="516"/>
      <c r="SXI48" s="516"/>
      <c r="SXJ48" s="516"/>
      <c r="SXK48" s="516"/>
      <c r="SXL48" s="516"/>
      <c r="SXM48" s="516"/>
      <c r="SXN48" s="516"/>
      <c r="SXO48" s="516"/>
      <c r="SXP48" s="516"/>
      <c r="SXQ48" s="516"/>
      <c r="SXR48" s="516"/>
      <c r="SXS48" s="516"/>
      <c r="SXT48" s="516"/>
      <c r="SXU48" s="516"/>
      <c r="SXV48" s="516"/>
      <c r="SXW48" s="516"/>
      <c r="SXX48" s="516"/>
      <c r="SXY48" s="516"/>
      <c r="SXZ48" s="516"/>
      <c r="SYA48" s="516"/>
      <c r="SYB48" s="516"/>
      <c r="SYC48" s="516"/>
      <c r="SYD48" s="516"/>
      <c r="SYE48" s="516"/>
      <c r="SYF48" s="516"/>
      <c r="SYG48" s="516"/>
      <c r="SYH48" s="516"/>
      <c r="SYI48" s="516"/>
      <c r="SYJ48" s="516"/>
      <c r="SYK48" s="516"/>
      <c r="SYL48" s="516"/>
      <c r="SYM48" s="516"/>
      <c r="SYN48" s="516"/>
      <c r="SYO48" s="516"/>
      <c r="SYP48" s="516"/>
      <c r="SYQ48" s="516"/>
      <c r="SYR48" s="516"/>
      <c r="SYS48" s="516"/>
      <c r="SYT48" s="516"/>
      <c r="SYU48" s="516"/>
      <c r="SYV48" s="516"/>
      <c r="SYW48" s="516"/>
      <c r="SYX48" s="516"/>
      <c r="SYY48" s="516"/>
      <c r="SYZ48" s="516"/>
      <c r="SZA48" s="516"/>
      <c r="SZB48" s="516"/>
      <c r="SZC48" s="516"/>
      <c r="SZD48" s="516"/>
      <c r="SZE48" s="516"/>
      <c r="SZF48" s="516"/>
      <c r="SZG48" s="516"/>
      <c r="SZH48" s="516"/>
      <c r="SZI48" s="516"/>
      <c r="SZJ48" s="516"/>
      <c r="SZK48" s="516"/>
      <c r="SZL48" s="516"/>
      <c r="SZM48" s="516"/>
      <c r="SZN48" s="516"/>
      <c r="SZO48" s="516"/>
      <c r="SZP48" s="516"/>
      <c r="SZQ48" s="516"/>
      <c r="SZR48" s="516"/>
      <c r="SZS48" s="516"/>
      <c r="SZT48" s="516"/>
      <c r="SZU48" s="516"/>
      <c r="SZV48" s="516"/>
      <c r="SZW48" s="516"/>
      <c r="SZX48" s="516"/>
      <c r="SZY48" s="516"/>
      <c r="SZZ48" s="516"/>
      <c r="TAA48" s="516"/>
      <c r="TAB48" s="516"/>
      <c r="TAC48" s="516"/>
      <c r="TAD48" s="516"/>
      <c r="TAE48" s="516"/>
      <c r="TAF48" s="516"/>
      <c r="TAG48" s="516"/>
      <c r="TAH48" s="516"/>
      <c r="TAI48" s="516"/>
      <c r="TAJ48" s="516"/>
      <c r="TAK48" s="516"/>
      <c r="TAL48" s="516"/>
      <c r="TAM48" s="516"/>
      <c r="TAN48" s="516"/>
      <c r="TAO48" s="516"/>
      <c r="TAP48" s="516"/>
      <c r="TAQ48" s="516"/>
      <c r="TAR48" s="516"/>
      <c r="TAS48" s="516"/>
      <c r="TAT48" s="516"/>
      <c r="TAU48" s="516"/>
      <c r="TAV48" s="516"/>
      <c r="TAW48" s="516"/>
      <c r="TAX48" s="516"/>
      <c r="TAY48" s="516"/>
      <c r="TAZ48" s="516"/>
      <c r="TBA48" s="516"/>
      <c r="TBB48" s="516"/>
      <c r="TBC48" s="516"/>
      <c r="TBD48" s="516"/>
      <c r="TBE48" s="516"/>
      <c r="TBF48" s="516"/>
      <c r="TBG48" s="516"/>
      <c r="TBH48" s="516"/>
      <c r="TBI48" s="516"/>
      <c r="TBJ48" s="516"/>
      <c r="TBK48" s="516"/>
      <c r="TBL48" s="516"/>
      <c r="TBM48" s="516"/>
      <c r="TBN48" s="516"/>
      <c r="TBO48" s="516"/>
      <c r="TBP48" s="516"/>
      <c r="TBQ48" s="516"/>
      <c r="TBR48" s="516"/>
      <c r="TBS48" s="516"/>
      <c r="TBT48" s="516"/>
      <c r="TBU48" s="516"/>
      <c r="TBV48" s="516"/>
      <c r="TBW48" s="516"/>
      <c r="TBX48" s="516"/>
      <c r="TBY48" s="516"/>
      <c r="TBZ48" s="516"/>
      <c r="TCA48" s="516"/>
      <c r="TCB48" s="516"/>
      <c r="TCC48" s="516"/>
      <c r="TCD48" s="516"/>
      <c r="TCE48" s="516"/>
      <c r="TCF48" s="516"/>
      <c r="TCG48" s="516"/>
      <c r="TCH48" s="516"/>
      <c r="TCI48" s="516"/>
      <c r="TCJ48" s="516"/>
      <c r="TCK48" s="516"/>
      <c r="TCL48" s="516"/>
      <c r="TCM48" s="516"/>
      <c r="TCN48" s="516"/>
      <c r="TCO48" s="516"/>
      <c r="TCP48" s="516"/>
      <c r="TCQ48" s="516"/>
      <c r="TCR48" s="516"/>
      <c r="TCS48" s="516"/>
      <c r="TCT48" s="516"/>
      <c r="TCU48" s="516"/>
      <c r="TCV48" s="516"/>
      <c r="TCW48" s="516"/>
      <c r="TCX48" s="516"/>
      <c r="TCY48" s="516"/>
      <c r="TCZ48" s="516"/>
      <c r="TDA48" s="516"/>
      <c r="TDB48" s="516"/>
      <c r="TDC48" s="516"/>
      <c r="TDD48" s="516"/>
      <c r="TDE48" s="516"/>
      <c r="TDF48" s="516"/>
      <c r="TDG48" s="516"/>
      <c r="TDH48" s="516"/>
      <c r="TDI48" s="516"/>
      <c r="TDJ48" s="516"/>
      <c r="TDK48" s="516"/>
      <c r="TDL48" s="516"/>
      <c r="TDM48" s="516"/>
      <c r="TDN48" s="516"/>
      <c r="TDO48" s="516"/>
      <c r="TDP48" s="516"/>
      <c r="TDQ48" s="516"/>
      <c r="TDR48" s="516"/>
      <c r="TDS48" s="516"/>
      <c r="TDT48" s="516"/>
      <c r="TDU48" s="516"/>
      <c r="TDV48" s="516"/>
      <c r="TDW48" s="516"/>
      <c r="TDX48" s="516"/>
      <c r="TDY48" s="516"/>
      <c r="TDZ48" s="516"/>
      <c r="TEA48" s="516"/>
      <c r="TEB48" s="516"/>
      <c r="TEC48" s="516"/>
      <c r="TED48" s="516"/>
      <c r="TEE48" s="516"/>
      <c r="TEF48" s="516"/>
      <c r="TEG48" s="516"/>
      <c r="TEH48" s="516"/>
      <c r="TEI48" s="516"/>
      <c r="TEJ48" s="516"/>
      <c r="TEK48" s="516"/>
      <c r="TEL48" s="516"/>
      <c r="TEM48" s="516"/>
      <c r="TEN48" s="516"/>
      <c r="TEO48" s="516"/>
      <c r="TEP48" s="516"/>
      <c r="TEQ48" s="516"/>
      <c r="TER48" s="516"/>
      <c r="TES48" s="516"/>
      <c r="TET48" s="516"/>
      <c r="TEU48" s="516"/>
      <c r="TEV48" s="516"/>
      <c r="TEW48" s="516"/>
      <c r="TEX48" s="516"/>
      <c r="TEY48" s="516"/>
      <c r="TEZ48" s="516"/>
      <c r="TFA48" s="516"/>
      <c r="TFB48" s="516"/>
      <c r="TFC48" s="516"/>
      <c r="TFD48" s="516"/>
      <c r="TFE48" s="516"/>
      <c r="TFF48" s="516"/>
      <c r="TFG48" s="516"/>
      <c r="TFH48" s="516"/>
      <c r="TFI48" s="516"/>
      <c r="TFJ48" s="516"/>
      <c r="TFK48" s="516"/>
      <c r="TFL48" s="516"/>
      <c r="TFM48" s="516"/>
      <c r="TFN48" s="516"/>
      <c r="TFO48" s="516"/>
      <c r="TFP48" s="516"/>
      <c r="TFQ48" s="516"/>
      <c r="TFR48" s="516"/>
      <c r="TFS48" s="516"/>
      <c r="TFT48" s="516"/>
      <c r="TFU48" s="516"/>
      <c r="TFV48" s="516"/>
      <c r="TFW48" s="516"/>
      <c r="TFX48" s="516"/>
      <c r="TFY48" s="516"/>
      <c r="TFZ48" s="516"/>
      <c r="TGA48" s="516"/>
      <c r="TGB48" s="516"/>
      <c r="TGC48" s="516"/>
      <c r="TGD48" s="516"/>
      <c r="TGE48" s="516"/>
      <c r="TGF48" s="516"/>
      <c r="TGG48" s="516"/>
      <c r="TGH48" s="516"/>
      <c r="TGI48" s="516"/>
      <c r="TGJ48" s="516"/>
      <c r="TGK48" s="516"/>
      <c r="TGL48" s="516"/>
      <c r="TGM48" s="516"/>
      <c r="TGN48" s="516"/>
      <c r="TGO48" s="516"/>
      <c r="TGP48" s="516"/>
      <c r="TGQ48" s="516"/>
      <c r="TGR48" s="516"/>
      <c r="TGS48" s="516"/>
      <c r="TGT48" s="516"/>
      <c r="TGU48" s="516"/>
      <c r="TGV48" s="516"/>
      <c r="TGW48" s="516"/>
      <c r="TGX48" s="516"/>
      <c r="TGY48" s="516"/>
      <c r="TGZ48" s="516"/>
      <c r="THA48" s="516"/>
      <c r="THB48" s="516"/>
      <c r="THC48" s="516"/>
      <c r="THD48" s="516"/>
      <c r="THE48" s="516"/>
      <c r="THF48" s="516"/>
      <c r="THG48" s="516"/>
      <c r="THH48" s="516"/>
      <c r="THI48" s="516"/>
      <c r="THJ48" s="516"/>
      <c r="THK48" s="516"/>
      <c r="THL48" s="516"/>
      <c r="THM48" s="516"/>
      <c r="THN48" s="516"/>
      <c r="THO48" s="516"/>
      <c r="THP48" s="516"/>
      <c r="THQ48" s="516"/>
      <c r="THR48" s="516"/>
      <c r="THS48" s="516"/>
      <c r="THT48" s="516"/>
      <c r="THU48" s="516"/>
      <c r="THV48" s="516"/>
      <c r="THW48" s="516"/>
      <c r="THX48" s="516"/>
      <c r="THY48" s="516"/>
      <c r="THZ48" s="516"/>
      <c r="TIA48" s="516"/>
      <c r="TIB48" s="516"/>
      <c r="TIC48" s="516"/>
      <c r="TID48" s="516"/>
      <c r="TIE48" s="516"/>
      <c r="TIF48" s="516"/>
      <c r="TIG48" s="516"/>
      <c r="TIH48" s="516"/>
      <c r="TII48" s="516"/>
      <c r="TIJ48" s="516"/>
      <c r="TIK48" s="516"/>
      <c r="TIL48" s="516"/>
      <c r="TIM48" s="516"/>
      <c r="TIN48" s="516"/>
      <c r="TIO48" s="516"/>
      <c r="TIP48" s="516"/>
      <c r="TIQ48" s="516"/>
      <c r="TIR48" s="516"/>
      <c r="TIS48" s="516"/>
      <c r="TIT48" s="516"/>
      <c r="TIU48" s="516"/>
      <c r="TIV48" s="516"/>
      <c r="TIW48" s="516"/>
      <c r="TIX48" s="516"/>
      <c r="TIY48" s="516"/>
      <c r="TIZ48" s="516"/>
      <c r="TJA48" s="516"/>
      <c r="TJB48" s="516"/>
      <c r="TJC48" s="516"/>
      <c r="TJD48" s="516"/>
      <c r="TJE48" s="516"/>
      <c r="TJF48" s="516"/>
      <c r="TJG48" s="516"/>
      <c r="TJH48" s="516"/>
      <c r="TJI48" s="516"/>
      <c r="TJJ48" s="516"/>
      <c r="TJK48" s="516"/>
      <c r="TJL48" s="516"/>
      <c r="TJM48" s="516"/>
      <c r="TJN48" s="516"/>
      <c r="TJO48" s="516"/>
      <c r="TJP48" s="516"/>
      <c r="TJQ48" s="516"/>
      <c r="TJR48" s="516"/>
      <c r="TJS48" s="516"/>
      <c r="TJT48" s="516"/>
      <c r="TJU48" s="516"/>
      <c r="TJV48" s="516"/>
      <c r="TJW48" s="516"/>
      <c r="TJX48" s="516"/>
      <c r="TJY48" s="516"/>
      <c r="TJZ48" s="516"/>
      <c r="TKA48" s="516"/>
      <c r="TKB48" s="516"/>
      <c r="TKC48" s="516"/>
      <c r="TKD48" s="516"/>
      <c r="TKE48" s="516"/>
      <c r="TKF48" s="516"/>
      <c r="TKG48" s="516"/>
      <c r="TKH48" s="516"/>
      <c r="TKI48" s="516"/>
      <c r="TKJ48" s="516"/>
      <c r="TKK48" s="516"/>
      <c r="TKL48" s="516"/>
      <c r="TKM48" s="516"/>
      <c r="TKN48" s="516"/>
      <c r="TKO48" s="516"/>
      <c r="TKP48" s="516"/>
      <c r="TKQ48" s="516"/>
      <c r="TKR48" s="516"/>
      <c r="TKS48" s="516"/>
      <c r="TKT48" s="516"/>
      <c r="TKU48" s="516"/>
      <c r="TKV48" s="516"/>
      <c r="TKW48" s="516"/>
      <c r="TKX48" s="516"/>
      <c r="TKY48" s="516"/>
      <c r="TKZ48" s="516"/>
      <c r="TLA48" s="516"/>
      <c r="TLB48" s="516"/>
      <c r="TLC48" s="516"/>
      <c r="TLD48" s="516"/>
      <c r="TLE48" s="516"/>
      <c r="TLF48" s="516"/>
      <c r="TLG48" s="516"/>
      <c r="TLH48" s="516"/>
      <c r="TLI48" s="516"/>
      <c r="TLJ48" s="516"/>
      <c r="TLK48" s="516"/>
      <c r="TLL48" s="516"/>
      <c r="TLM48" s="516"/>
      <c r="TLN48" s="516"/>
      <c r="TLO48" s="516"/>
      <c r="TLP48" s="516"/>
      <c r="TLQ48" s="516"/>
      <c r="TLR48" s="516"/>
      <c r="TLS48" s="516"/>
      <c r="TLT48" s="516"/>
      <c r="TLU48" s="516"/>
      <c r="TLV48" s="516"/>
      <c r="TLW48" s="516"/>
      <c r="TLX48" s="516"/>
      <c r="TLY48" s="516"/>
      <c r="TLZ48" s="516"/>
      <c r="TMA48" s="516"/>
      <c r="TMB48" s="516"/>
      <c r="TMC48" s="516"/>
      <c r="TMD48" s="516"/>
      <c r="TME48" s="516"/>
      <c r="TMF48" s="516"/>
      <c r="TMG48" s="516"/>
      <c r="TMH48" s="516"/>
      <c r="TMI48" s="516"/>
      <c r="TMJ48" s="516"/>
      <c r="TMK48" s="516"/>
      <c r="TML48" s="516"/>
      <c r="TMM48" s="516"/>
      <c r="TMN48" s="516"/>
      <c r="TMO48" s="516"/>
      <c r="TMP48" s="516"/>
      <c r="TMQ48" s="516"/>
      <c r="TMR48" s="516"/>
      <c r="TMS48" s="516"/>
      <c r="TMT48" s="516"/>
      <c r="TMU48" s="516"/>
      <c r="TMV48" s="516"/>
      <c r="TMW48" s="516"/>
      <c r="TMX48" s="516"/>
      <c r="TMY48" s="516"/>
      <c r="TMZ48" s="516"/>
      <c r="TNA48" s="516"/>
      <c r="TNB48" s="516"/>
      <c r="TNC48" s="516"/>
      <c r="TND48" s="516"/>
      <c r="TNE48" s="516"/>
      <c r="TNF48" s="516"/>
      <c r="TNG48" s="516"/>
      <c r="TNH48" s="516"/>
      <c r="TNI48" s="516"/>
      <c r="TNJ48" s="516"/>
      <c r="TNK48" s="516"/>
      <c r="TNL48" s="516"/>
      <c r="TNM48" s="516"/>
      <c r="TNN48" s="516"/>
      <c r="TNO48" s="516"/>
      <c r="TNP48" s="516"/>
      <c r="TNQ48" s="516"/>
      <c r="TNR48" s="516"/>
      <c r="TNS48" s="516"/>
      <c r="TNT48" s="516"/>
      <c r="TNU48" s="516"/>
      <c r="TNV48" s="516"/>
      <c r="TNW48" s="516"/>
      <c r="TNX48" s="516"/>
      <c r="TNY48" s="516"/>
      <c r="TNZ48" s="516"/>
      <c r="TOA48" s="516"/>
      <c r="TOB48" s="516"/>
      <c r="TOC48" s="516"/>
      <c r="TOD48" s="516"/>
      <c r="TOE48" s="516"/>
      <c r="TOF48" s="516"/>
      <c r="TOG48" s="516"/>
      <c r="TOH48" s="516"/>
      <c r="TOI48" s="516"/>
      <c r="TOJ48" s="516"/>
      <c r="TOK48" s="516"/>
      <c r="TOL48" s="516"/>
      <c r="TOM48" s="516"/>
      <c r="TON48" s="516"/>
      <c r="TOO48" s="516"/>
      <c r="TOP48" s="516"/>
      <c r="TOQ48" s="516"/>
      <c r="TOR48" s="516"/>
      <c r="TOS48" s="516"/>
      <c r="TOT48" s="516"/>
      <c r="TOU48" s="516"/>
      <c r="TOV48" s="516"/>
      <c r="TOW48" s="516"/>
      <c r="TOX48" s="516"/>
      <c r="TOY48" s="516"/>
      <c r="TOZ48" s="516"/>
      <c r="TPA48" s="516"/>
      <c r="TPB48" s="516"/>
      <c r="TPC48" s="516"/>
      <c r="TPD48" s="516"/>
      <c r="TPE48" s="516"/>
      <c r="TPF48" s="516"/>
      <c r="TPG48" s="516"/>
      <c r="TPH48" s="516"/>
      <c r="TPI48" s="516"/>
      <c r="TPJ48" s="516"/>
      <c r="TPK48" s="516"/>
      <c r="TPL48" s="516"/>
      <c r="TPM48" s="516"/>
      <c r="TPN48" s="516"/>
      <c r="TPO48" s="516"/>
      <c r="TPP48" s="516"/>
      <c r="TPQ48" s="516"/>
      <c r="TPR48" s="516"/>
      <c r="TPS48" s="516"/>
      <c r="TPT48" s="516"/>
      <c r="TPU48" s="516"/>
      <c r="TPV48" s="516"/>
      <c r="TPW48" s="516"/>
      <c r="TPX48" s="516"/>
      <c r="TPY48" s="516"/>
      <c r="TPZ48" s="516"/>
      <c r="TQA48" s="516"/>
      <c r="TQB48" s="516"/>
      <c r="TQC48" s="516"/>
      <c r="TQD48" s="516"/>
      <c r="TQE48" s="516"/>
      <c r="TQF48" s="516"/>
      <c r="TQG48" s="516"/>
      <c r="TQH48" s="516"/>
      <c r="TQI48" s="516"/>
      <c r="TQJ48" s="516"/>
      <c r="TQK48" s="516"/>
      <c r="TQL48" s="516"/>
      <c r="TQM48" s="516"/>
      <c r="TQN48" s="516"/>
      <c r="TQO48" s="516"/>
      <c r="TQP48" s="516"/>
      <c r="TQQ48" s="516"/>
      <c r="TQR48" s="516"/>
      <c r="TQS48" s="516"/>
      <c r="TQT48" s="516"/>
      <c r="TQU48" s="516"/>
      <c r="TQV48" s="516"/>
      <c r="TQW48" s="516"/>
      <c r="TQX48" s="516"/>
      <c r="TQY48" s="516"/>
      <c r="TQZ48" s="516"/>
      <c r="TRA48" s="516"/>
      <c r="TRB48" s="516"/>
      <c r="TRC48" s="516"/>
      <c r="TRD48" s="516"/>
      <c r="TRE48" s="516"/>
      <c r="TRF48" s="516"/>
      <c r="TRG48" s="516"/>
      <c r="TRH48" s="516"/>
      <c r="TRI48" s="516"/>
      <c r="TRJ48" s="516"/>
      <c r="TRK48" s="516"/>
      <c r="TRL48" s="516"/>
      <c r="TRM48" s="516"/>
      <c r="TRN48" s="516"/>
      <c r="TRO48" s="516"/>
      <c r="TRP48" s="516"/>
      <c r="TRQ48" s="516"/>
      <c r="TRR48" s="516"/>
      <c r="TRS48" s="516"/>
      <c r="TRT48" s="516"/>
      <c r="TRU48" s="516"/>
      <c r="TRV48" s="516"/>
      <c r="TRW48" s="516"/>
      <c r="TRX48" s="516"/>
      <c r="TRY48" s="516"/>
      <c r="TRZ48" s="516"/>
      <c r="TSA48" s="516"/>
      <c r="TSB48" s="516"/>
      <c r="TSC48" s="516"/>
      <c r="TSD48" s="516"/>
      <c r="TSE48" s="516"/>
      <c r="TSF48" s="516"/>
      <c r="TSG48" s="516"/>
      <c r="TSH48" s="516"/>
      <c r="TSI48" s="516"/>
      <c r="TSJ48" s="516"/>
      <c r="TSK48" s="516"/>
      <c r="TSL48" s="516"/>
      <c r="TSM48" s="516"/>
      <c r="TSN48" s="516"/>
      <c r="TSO48" s="516"/>
      <c r="TSP48" s="516"/>
      <c r="TSQ48" s="516"/>
      <c r="TSR48" s="516"/>
      <c r="TSS48" s="516"/>
      <c r="TST48" s="516"/>
      <c r="TSU48" s="516"/>
      <c r="TSV48" s="516"/>
      <c r="TSW48" s="516"/>
      <c r="TSX48" s="516"/>
      <c r="TSY48" s="516"/>
      <c r="TSZ48" s="516"/>
      <c r="TTA48" s="516"/>
      <c r="TTB48" s="516"/>
      <c r="TTC48" s="516"/>
      <c r="TTD48" s="516"/>
      <c r="TTE48" s="516"/>
      <c r="TTF48" s="516"/>
      <c r="TTG48" s="516"/>
      <c r="TTH48" s="516"/>
      <c r="TTI48" s="516"/>
      <c r="TTJ48" s="516"/>
      <c r="TTK48" s="516"/>
      <c r="TTL48" s="516"/>
      <c r="TTM48" s="516"/>
      <c r="TTN48" s="516"/>
      <c r="TTO48" s="516"/>
      <c r="TTP48" s="516"/>
      <c r="TTQ48" s="516"/>
      <c r="TTR48" s="516"/>
      <c r="TTS48" s="516"/>
      <c r="TTT48" s="516"/>
      <c r="TTU48" s="516"/>
      <c r="TTV48" s="516"/>
      <c r="TTW48" s="516"/>
      <c r="TTX48" s="516"/>
      <c r="TTY48" s="516"/>
      <c r="TTZ48" s="516"/>
      <c r="TUA48" s="516"/>
      <c r="TUB48" s="516"/>
      <c r="TUC48" s="516"/>
      <c r="TUD48" s="516"/>
      <c r="TUE48" s="516"/>
      <c r="TUF48" s="516"/>
      <c r="TUG48" s="516"/>
      <c r="TUH48" s="516"/>
      <c r="TUI48" s="516"/>
      <c r="TUJ48" s="516"/>
      <c r="TUK48" s="516"/>
      <c r="TUL48" s="516"/>
      <c r="TUM48" s="516"/>
      <c r="TUN48" s="516"/>
      <c r="TUO48" s="516"/>
      <c r="TUP48" s="516"/>
      <c r="TUQ48" s="516"/>
      <c r="TUR48" s="516"/>
      <c r="TUS48" s="516"/>
      <c r="TUT48" s="516"/>
      <c r="TUU48" s="516"/>
      <c r="TUV48" s="516"/>
      <c r="TUW48" s="516"/>
      <c r="TUX48" s="516"/>
      <c r="TUY48" s="516"/>
      <c r="TUZ48" s="516"/>
      <c r="TVA48" s="516"/>
      <c r="TVB48" s="516"/>
      <c r="TVC48" s="516"/>
      <c r="TVD48" s="516"/>
      <c r="TVE48" s="516"/>
      <c r="TVF48" s="516"/>
      <c r="TVG48" s="516"/>
      <c r="TVH48" s="516"/>
      <c r="TVI48" s="516"/>
      <c r="TVJ48" s="516"/>
      <c r="TVK48" s="516"/>
      <c r="TVL48" s="516"/>
      <c r="TVM48" s="516"/>
      <c r="TVN48" s="516"/>
      <c r="TVO48" s="516"/>
      <c r="TVP48" s="516"/>
      <c r="TVQ48" s="516"/>
      <c r="TVR48" s="516"/>
      <c r="TVS48" s="516"/>
      <c r="TVT48" s="516"/>
      <c r="TVU48" s="516"/>
      <c r="TVV48" s="516"/>
      <c r="TVW48" s="516"/>
      <c r="TVX48" s="516"/>
      <c r="TVY48" s="516"/>
      <c r="TVZ48" s="516"/>
      <c r="TWA48" s="516"/>
      <c r="TWB48" s="516"/>
      <c r="TWC48" s="516"/>
      <c r="TWD48" s="516"/>
      <c r="TWE48" s="516"/>
      <c r="TWF48" s="516"/>
      <c r="TWG48" s="516"/>
      <c r="TWH48" s="516"/>
      <c r="TWI48" s="516"/>
      <c r="TWJ48" s="516"/>
      <c r="TWK48" s="516"/>
      <c r="TWL48" s="516"/>
      <c r="TWM48" s="516"/>
      <c r="TWN48" s="516"/>
      <c r="TWO48" s="516"/>
      <c r="TWP48" s="516"/>
      <c r="TWQ48" s="516"/>
      <c r="TWR48" s="516"/>
      <c r="TWS48" s="516"/>
      <c r="TWT48" s="516"/>
      <c r="TWU48" s="516"/>
      <c r="TWV48" s="516"/>
      <c r="TWW48" s="516"/>
      <c r="TWX48" s="516"/>
      <c r="TWY48" s="516"/>
      <c r="TWZ48" s="516"/>
      <c r="TXA48" s="516"/>
      <c r="TXB48" s="516"/>
      <c r="TXC48" s="516"/>
      <c r="TXD48" s="516"/>
      <c r="TXE48" s="516"/>
      <c r="TXF48" s="516"/>
      <c r="TXG48" s="516"/>
      <c r="TXH48" s="516"/>
      <c r="TXI48" s="516"/>
      <c r="TXJ48" s="516"/>
      <c r="TXK48" s="516"/>
      <c r="TXL48" s="516"/>
      <c r="TXM48" s="516"/>
      <c r="TXN48" s="516"/>
      <c r="TXO48" s="516"/>
      <c r="TXP48" s="516"/>
      <c r="TXQ48" s="516"/>
      <c r="TXR48" s="516"/>
      <c r="TXS48" s="516"/>
      <c r="TXT48" s="516"/>
      <c r="TXU48" s="516"/>
      <c r="TXV48" s="516"/>
      <c r="TXW48" s="516"/>
      <c r="TXX48" s="516"/>
      <c r="TXY48" s="516"/>
      <c r="TXZ48" s="516"/>
      <c r="TYA48" s="516"/>
      <c r="TYB48" s="516"/>
      <c r="TYC48" s="516"/>
      <c r="TYD48" s="516"/>
      <c r="TYE48" s="516"/>
      <c r="TYF48" s="516"/>
      <c r="TYG48" s="516"/>
      <c r="TYH48" s="516"/>
      <c r="TYI48" s="516"/>
      <c r="TYJ48" s="516"/>
      <c r="TYK48" s="516"/>
      <c r="TYL48" s="516"/>
      <c r="TYM48" s="516"/>
      <c r="TYN48" s="516"/>
      <c r="TYO48" s="516"/>
      <c r="TYP48" s="516"/>
      <c r="TYQ48" s="516"/>
      <c r="TYR48" s="516"/>
      <c r="TYS48" s="516"/>
      <c r="TYT48" s="516"/>
      <c r="TYU48" s="516"/>
      <c r="TYV48" s="516"/>
      <c r="TYW48" s="516"/>
      <c r="TYX48" s="516"/>
      <c r="TYY48" s="516"/>
      <c r="TYZ48" s="516"/>
      <c r="TZA48" s="516"/>
      <c r="TZB48" s="516"/>
      <c r="TZC48" s="516"/>
      <c r="TZD48" s="516"/>
      <c r="TZE48" s="516"/>
      <c r="TZF48" s="516"/>
      <c r="TZG48" s="516"/>
      <c r="TZH48" s="516"/>
      <c r="TZI48" s="516"/>
      <c r="TZJ48" s="516"/>
      <c r="TZK48" s="516"/>
      <c r="TZL48" s="516"/>
      <c r="TZM48" s="516"/>
      <c r="TZN48" s="516"/>
      <c r="TZO48" s="516"/>
      <c r="TZP48" s="516"/>
      <c r="TZQ48" s="516"/>
      <c r="TZR48" s="516"/>
      <c r="TZS48" s="516"/>
      <c r="TZT48" s="516"/>
      <c r="TZU48" s="516"/>
      <c r="TZV48" s="516"/>
      <c r="TZW48" s="516"/>
      <c r="TZX48" s="516"/>
      <c r="TZY48" s="516"/>
      <c r="TZZ48" s="516"/>
      <c r="UAA48" s="516"/>
      <c r="UAB48" s="516"/>
      <c r="UAC48" s="516"/>
      <c r="UAD48" s="516"/>
      <c r="UAE48" s="516"/>
      <c r="UAF48" s="516"/>
      <c r="UAG48" s="516"/>
      <c r="UAH48" s="516"/>
      <c r="UAI48" s="516"/>
      <c r="UAJ48" s="516"/>
      <c r="UAK48" s="516"/>
      <c r="UAL48" s="516"/>
      <c r="UAM48" s="516"/>
      <c r="UAN48" s="516"/>
      <c r="UAO48" s="516"/>
      <c r="UAP48" s="516"/>
      <c r="UAQ48" s="516"/>
      <c r="UAR48" s="516"/>
      <c r="UAS48" s="516"/>
      <c r="UAT48" s="516"/>
      <c r="UAU48" s="516"/>
      <c r="UAV48" s="516"/>
      <c r="UAW48" s="516"/>
      <c r="UAX48" s="516"/>
      <c r="UAY48" s="516"/>
      <c r="UAZ48" s="516"/>
      <c r="UBA48" s="516"/>
      <c r="UBB48" s="516"/>
      <c r="UBC48" s="516"/>
      <c r="UBD48" s="516"/>
      <c r="UBE48" s="516"/>
      <c r="UBF48" s="516"/>
      <c r="UBG48" s="516"/>
      <c r="UBH48" s="516"/>
      <c r="UBI48" s="516"/>
      <c r="UBJ48" s="516"/>
      <c r="UBK48" s="516"/>
      <c r="UBL48" s="516"/>
      <c r="UBM48" s="516"/>
      <c r="UBN48" s="516"/>
      <c r="UBO48" s="516"/>
      <c r="UBP48" s="516"/>
      <c r="UBQ48" s="516"/>
      <c r="UBR48" s="516"/>
      <c r="UBS48" s="516"/>
      <c r="UBT48" s="516"/>
      <c r="UBU48" s="516"/>
      <c r="UBV48" s="516"/>
      <c r="UBW48" s="516"/>
      <c r="UBX48" s="516"/>
      <c r="UBY48" s="516"/>
      <c r="UBZ48" s="516"/>
      <c r="UCA48" s="516"/>
      <c r="UCB48" s="516"/>
      <c r="UCC48" s="516"/>
      <c r="UCD48" s="516"/>
      <c r="UCE48" s="516"/>
      <c r="UCF48" s="516"/>
      <c r="UCG48" s="516"/>
      <c r="UCH48" s="516"/>
      <c r="UCI48" s="516"/>
      <c r="UCJ48" s="516"/>
      <c r="UCK48" s="516"/>
      <c r="UCL48" s="516"/>
      <c r="UCM48" s="516"/>
      <c r="UCN48" s="516"/>
      <c r="UCO48" s="516"/>
      <c r="UCP48" s="516"/>
      <c r="UCQ48" s="516"/>
      <c r="UCR48" s="516"/>
      <c r="UCS48" s="516"/>
      <c r="UCT48" s="516"/>
      <c r="UCU48" s="516"/>
      <c r="UCV48" s="516"/>
      <c r="UCW48" s="516"/>
      <c r="UCX48" s="516"/>
      <c r="UCY48" s="516"/>
      <c r="UCZ48" s="516"/>
      <c r="UDA48" s="516"/>
      <c r="UDB48" s="516"/>
      <c r="UDC48" s="516"/>
      <c r="UDD48" s="516"/>
      <c r="UDE48" s="516"/>
      <c r="UDF48" s="516"/>
      <c r="UDG48" s="516"/>
      <c r="UDH48" s="516"/>
      <c r="UDI48" s="516"/>
      <c r="UDJ48" s="516"/>
      <c r="UDK48" s="516"/>
      <c r="UDL48" s="516"/>
      <c r="UDM48" s="516"/>
      <c r="UDN48" s="516"/>
      <c r="UDO48" s="516"/>
      <c r="UDP48" s="516"/>
      <c r="UDQ48" s="516"/>
      <c r="UDR48" s="516"/>
      <c r="UDS48" s="516"/>
      <c r="UDT48" s="516"/>
      <c r="UDU48" s="516"/>
      <c r="UDV48" s="516"/>
      <c r="UDW48" s="516"/>
      <c r="UDX48" s="516"/>
      <c r="UDY48" s="516"/>
      <c r="UDZ48" s="516"/>
      <c r="UEA48" s="516"/>
      <c r="UEB48" s="516"/>
      <c r="UEC48" s="516"/>
      <c r="UED48" s="516"/>
      <c r="UEE48" s="516"/>
      <c r="UEF48" s="516"/>
      <c r="UEG48" s="516"/>
      <c r="UEH48" s="516"/>
      <c r="UEI48" s="516"/>
      <c r="UEJ48" s="516"/>
      <c r="UEK48" s="516"/>
      <c r="UEL48" s="516"/>
      <c r="UEM48" s="516"/>
      <c r="UEN48" s="516"/>
      <c r="UEO48" s="516"/>
      <c r="UEP48" s="516"/>
      <c r="UEQ48" s="516"/>
      <c r="UER48" s="516"/>
      <c r="UES48" s="516"/>
      <c r="UET48" s="516"/>
      <c r="UEU48" s="516"/>
      <c r="UEV48" s="516"/>
      <c r="UEW48" s="516"/>
      <c r="UEX48" s="516"/>
      <c r="UEY48" s="516"/>
      <c r="UEZ48" s="516"/>
      <c r="UFA48" s="516"/>
      <c r="UFB48" s="516"/>
      <c r="UFC48" s="516"/>
      <c r="UFD48" s="516"/>
      <c r="UFE48" s="516"/>
      <c r="UFF48" s="516"/>
      <c r="UFG48" s="516"/>
      <c r="UFH48" s="516"/>
      <c r="UFI48" s="516"/>
      <c r="UFJ48" s="516"/>
      <c r="UFK48" s="516"/>
      <c r="UFL48" s="516"/>
      <c r="UFM48" s="516"/>
      <c r="UFN48" s="516"/>
      <c r="UFO48" s="516"/>
      <c r="UFP48" s="516"/>
      <c r="UFQ48" s="516"/>
      <c r="UFR48" s="516"/>
      <c r="UFS48" s="516"/>
      <c r="UFT48" s="516"/>
      <c r="UFU48" s="516"/>
      <c r="UFV48" s="516"/>
      <c r="UFW48" s="516"/>
      <c r="UFX48" s="516"/>
      <c r="UFY48" s="516"/>
      <c r="UFZ48" s="516"/>
      <c r="UGA48" s="516"/>
      <c r="UGB48" s="516"/>
      <c r="UGC48" s="516"/>
      <c r="UGD48" s="516"/>
      <c r="UGE48" s="516"/>
      <c r="UGF48" s="516"/>
      <c r="UGG48" s="516"/>
      <c r="UGH48" s="516"/>
      <c r="UGI48" s="516"/>
      <c r="UGJ48" s="516"/>
      <c r="UGK48" s="516"/>
      <c r="UGL48" s="516"/>
      <c r="UGM48" s="516"/>
      <c r="UGN48" s="516"/>
      <c r="UGO48" s="516"/>
      <c r="UGP48" s="516"/>
      <c r="UGQ48" s="516"/>
      <c r="UGR48" s="516"/>
      <c r="UGS48" s="516"/>
      <c r="UGT48" s="516"/>
      <c r="UGU48" s="516"/>
      <c r="UGV48" s="516"/>
      <c r="UGW48" s="516"/>
      <c r="UGX48" s="516"/>
      <c r="UGY48" s="516"/>
      <c r="UGZ48" s="516"/>
      <c r="UHA48" s="516"/>
      <c r="UHB48" s="516"/>
      <c r="UHC48" s="516"/>
      <c r="UHD48" s="516"/>
      <c r="UHE48" s="516"/>
      <c r="UHF48" s="516"/>
      <c r="UHG48" s="516"/>
      <c r="UHH48" s="516"/>
      <c r="UHI48" s="516"/>
      <c r="UHJ48" s="516"/>
      <c r="UHK48" s="516"/>
      <c r="UHL48" s="516"/>
      <c r="UHM48" s="516"/>
      <c r="UHN48" s="516"/>
      <c r="UHO48" s="516"/>
      <c r="UHP48" s="516"/>
      <c r="UHQ48" s="516"/>
      <c r="UHR48" s="516"/>
      <c r="UHS48" s="516"/>
      <c r="UHT48" s="516"/>
      <c r="UHU48" s="516"/>
      <c r="UHV48" s="516"/>
      <c r="UHW48" s="516"/>
      <c r="UHX48" s="516"/>
      <c r="UHY48" s="516"/>
      <c r="UHZ48" s="516"/>
      <c r="UIA48" s="516"/>
      <c r="UIB48" s="516"/>
      <c r="UIC48" s="516"/>
      <c r="UID48" s="516"/>
      <c r="UIE48" s="516"/>
      <c r="UIF48" s="516"/>
      <c r="UIG48" s="516"/>
      <c r="UIH48" s="516"/>
      <c r="UII48" s="516"/>
      <c r="UIJ48" s="516"/>
      <c r="UIK48" s="516"/>
      <c r="UIL48" s="516"/>
      <c r="UIM48" s="516"/>
      <c r="UIN48" s="516"/>
      <c r="UIO48" s="516"/>
      <c r="UIP48" s="516"/>
      <c r="UIQ48" s="516"/>
      <c r="UIR48" s="516"/>
      <c r="UIS48" s="516"/>
      <c r="UIT48" s="516"/>
      <c r="UIU48" s="516"/>
      <c r="UIV48" s="516"/>
      <c r="UIW48" s="516"/>
      <c r="UIX48" s="516"/>
      <c r="UIY48" s="516"/>
      <c r="UIZ48" s="516"/>
      <c r="UJA48" s="516"/>
      <c r="UJB48" s="516"/>
      <c r="UJC48" s="516"/>
      <c r="UJD48" s="516"/>
      <c r="UJE48" s="516"/>
      <c r="UJF48" s="516"/>
      <c r="UJG48" s="516"/>
      <c r="UJH48" s="516"/>
      <c r="UJI48" s="516"/>
      <c r="UJJ48" s="516"/>
      <c r="UJK48" s="516"/>
      <c r="UJL48" s="516"/>
      <c r="UJM48" s="516"/>
      <c r="UJN48" s="516"/>
      <c r="UJO48" s="516"/>
      <c r="UJP48" s="516"/>
      <c r="UJQ48" s="516"/>
      <c r="UJR48" s="516"/>
      <c r="UJS48" s="516"/>
      <c r="UJT48" s="516"/>
      <c r="UJU48" s="516"/>
      <c r="UJV48" s="516"/>
      <c r="UJW48" s="516"/>
      <c r="UJX48" s="516"/>
      <c r="UJY48" s="516"/>
      <c r="UJZ48" s="516"/>
      <c r="UKA48" s="516"/>
      <c r="UKB48" s="516"/>
      <c r="UKC48" s="516"/>
      <c r="UKD48" s="516"/>
      <c r="UKE48" s="516"/>
      <c r="UKF48" s="516"/>
      <c r="UKG48" s="516"/>
      <c r="UKH48" s="516"/>
      <c r="UKI48" s="516"/>
      <c r="UKJ48" s="516"/>
      <c r="UKK48" s="516"/>
      <c r="UKL48" s="516"/>
      <c r="UKM48" s="516"/>
      <c r="UKN48" s="516"/>
      <c r="UKO48" s="516"/>
      <c r="UKP48" s="516"/>
      <c r="UKQ48" s="516"/>
      <c r="UKR48" s="516"/>
      <c r="UKS48" s="516"/>
      <c r="UKT48" s="516"/>
      <c r="UKU48" s="516"/>
      <c r="UKV48" s="516"/>
      <c r="UKW48" s="516"/>
      <c r="UKX48" s="516"/>
      <c r="UKY48" s="516"/>
      <c r="UKZ48" s="516"/>
      <c r="ULA48" s="516"/>
      <c r="ULB48" s="516"/>
      <c r="ULC48" s="516"/>
      <c r="ULD48" s="516"/>
      <c r="ULE48" s="516"/>
      <c r="ULF48" s="516"/>
      <c r="ULG48" s="516"/>
      <c r="ULH48" s="516"/>
      <c r="ULI48" s="516"/>
      <c r="ULJ48" s="516"/>
      <c r="ULK48" s="516"/>
      <c r="ULL48" s="516"/>
      <c r="ULM48" s="516"/>
      <c r="ULN48" s="516"/>
      <c r="ULO48" s="516"/>
      <c r="ULP48" s="516"/>
      <c r="ULQ48" s="516"/>
      <c r="ULR48" s="516"/>
      <c r="ULS48" s="516"/>
      <c r="ULT48" s="516"/>
      <c r="ULU48" s="516"/>
      <c r="ULV48" s="516"/>
      <c r="ULW48" s="516"/>
      <c r="ULX48" s="516"/>
      <c r="ULY48" s="516"/>
      <c r="ULZ48" s="516"/>
      <c r="UMA48" s="516"/>
      <c r="UMB48" s="516"/>
      <c r="UMC48" s="516"/>
      <c r="UMD48" s="516"/>
      <c r="UME48" s="516"/>
      <c r="UMF48" s="516"/>
      <c r="UMG48" s="516"/>
      <c r="UMH48" s="516"/>
      <c r="UMI48" s="516"/>
      <c r="UMJ48" s="516"/>
      <c r="UMK48" s="516"/>
      <c r="UML48" s="516"/>
      <c r="UMM48" s="516"/>
      <c r="UMN48" s="516"/>
      <c r="UMO48" s="516"/>
      <c r="UMP48" s="516"/>
      <c r="UMQ48" s="516"/>
      <c r="UMR48" s="516"/>
      <c r="UMS48" s="516"/>
      <c r="UMT48" s="516"/>
      <c r="UMU48" s="516"/>
      <c r="UMV48" s="516"/>
      <c r="UMW48" s="516"/>
      <c r="UMX48" s="516"/>
      <c r="UMY48" s="516"/>
      <c r="UMZ48" s="516"/>
      <c r="UNA48" s="516"/>
      <c r="UNB48" s="516"/>
      <c r="UNC48" s="516"/>
      <c r="UND48" s="516"/>
      <c r="UNE48" s="516"/>
      <c r="UNF48" s="516"/>
      <c r="UNG48" s="516"/>
      <c r="UNH48" s="516"/>
      <c r="UNI48" s="516"/>
      <c r="UNJ48" s="516"/>
      <c r="UNK48" s="516"/>
      <c r="UNL48" s="516"/>
      <c r="UNM48" s="516"/>
      <c r="UNN48" s="516"/>
      <c r="UNO48" s="516"/>
      <c r="UNP48" s="516"/>
      <c r="UNQ48" s="516"/>
      <c r="UNR48" s="516"/>
      <c r="UNS48" s="516"/>
      <c r="UNT48" s="516"/>
      <c r="UNU48" s="516"/>
      <c r="UNV48" s="516"/>
      <c r="UNW48" s="516"/>
      <c r="UNX48" s="516"/>
      <c r="UNY48" s="516"/>
      <c r="UNZ48" s="516"/>
      <c r="UOA48" s="516"/>
      <c r="UOB48" s="516"/>
      <c r="UOC48" s="516"/>
      <c r="UOD48" s="516"/>
      <c r="UOE48" s="516"/>
      <c r="UOF48" s="516"/>
      <c r="UOG48" s="516"/>
      <c r="UOH48" s="516"/>
      <c r="UOI48" s="516"/>
      <c r="UOJ48" s="516"/>
      <c r="UOK48" s="516"/>
      <c r="UOL48" s="516"/>
      <c r="UOM48" s="516"/>
      <c r="UON48" s="516"/>
      <c r="UOO48" s="516"/>
      <c r="UOP48" s="516"/>
      <c r="UOQ48" s="516"/>
      <c r="UOR48" s="516"/>
      <c r="UOS48" s="516"/>
      <c r="UOT48" s="516"/>
      <c r="UOU48" s="516"/>
      <c r="UOV48" s="516"/>
      <c r="UOW48" s="516"/>
      <c r="UOX48" s="516"/>
      <c r="UOY48" s="516"/>
      <c r="UOZ48" s="516"/>
      <c r="UPA48" s="516"/>
      <c r="UPB48" s="516"/>
      <c r="UPC48" s="516"/>
      <c r="UPD48" s="516"/>
      <c r="UPE48" s="516"/>
      <c r="UPF48" s="516"/>
      <c r="UPG48" s="516"/>
      <c r="UPH48" s="516"/>
      <c r="UPI48" s="516"/>
      <c r="UPJ48" s="516"/>
      <c r="UPK48" s="516"/>
      <c r="UPL48" s="516"/>
      <c r="UPM48" s="516"/>
      <c r="UPN48" s="516"/>
      <c r="UPO48" s="516"/>
      <c r="UPP48" s="516"/>
      <c r="UPQ48" s="516"/>
      <c r="UPR48" s="516"/>
      <c r="UPS48" s="516"/>
      <c r="UPT48" s="516"/>
      <c r="UPU48" s="516"/>
      <c r="UPV48" s="516"/>
      <c r="UPW48" s="516"/>
      <c r="UPX48" s="516"/>
      <c r="UPY48" s="516"/>
      <c r="UPZ48" s="516"/>
      <c r="UQA48" s="516"/>
      <c r="UQB48" s="516"/>
      <c r="UQC48" s="516"/>
      <c r="UQD48" s="516"/>
      <c r="UQE48" s="516"/>
      <c r="UQF48" s="516"/>
      <c r="UQG48" s="516"/>
      <c r="UQH48" s="516"/>
      <c r="UQI48" s="516"/>
      <c r="UQJ48" s="516"/>
      <c r="UQK48" s="516"/>
      <c r="UQL48" s="516"/>
      <c r="UQM48" s="516"/>
      <c r="UQN48" s="516"/>
      <c r="UQO48" s="516"/>
      <c r="UQP48" s="516"/>
      <c r="UQQ48" s="516"/>
      <c r="UQR48" s="516"/>
      <c r="UQS48" s="516"/>
      <c r="UQT48" s="516"/>
      <c r="UQU48" s="516"/>
      <c r="UQV48" s="516"/>
      <c r="UQW48" s="516"/>
      <c r="UQX48" s="516"/>
      <c r="UQY48" s="516"/>
      <c r="UQZ48" s="516"/>
      <c r="URA48" s="516"/>
      <c r="URB48" s="516"/>
      <c r="URC48" s="516"/>
      <c r="URD48" s="516"/>
      <c r="URE48" s="516"/>
      <c r="URF48" s="516"/>
      <c r="URG48" s="516"/>
      <c r="URH48" s="516"/>
      <c r="URI48" s="516"/>
      <c r="URJ48" s="516"/>
      <c r="URK48" s="516"/>
      <c r="URL48" s="516"/>
      <c r="URM48" s="516"/>
      <c r="URN48" s="516"/>
      <c r="URO48" s="516"/>
      <c r="URP48" s="516"/>
      <c r="URQ48" s="516"/>
      <c r="URR48" s="516"/>
      <c r="URS48" s="516"/>
      <c r="URT48" s="516"/>
      <c r="URU48" s="516"/>
      <c r="URV48" s="516"/>
      <c r="URW48" s="516"/>
      <c r="URX48" s="516"/>
      <c r="URY48" s="516"/>
      <c r="URZ48" s="516"/>
      <c r="USA48" s="516"/>
      <c r="USB48" s="516"/>
      <c r="USC48" s="516"/>
      <c r="USD48" s="516"/>
      <c r="USE48" s="516"/>
      <c r="USF48" s="516"/>
      <c r="USG48" s="516"/>
      <c r="USH48" s="516"/>
      <c r="USI48" s="516"/>
      <c r="USJ48" s="516"/>
      <c r="USK48" s="516"/>
      <c r="USL48" s="516"/>
      <c r="USM48" s="516"/>
      <c r="USN48" s="516"/>
      <c r="USO48" s="516"/>
      <c r="USP48" s="516"/>
      <c r="USQ48" s="516"/>
      <c r="USR48" s="516"/>
      <c r="USS48" s="516"/>
      <c r="UST48" s="516"/>
      <c r="USU48" s="516"/>
      <c r="USV48" s="516"/>
      <c r="USW48" s="516"/>
      <c r="USX48" s="516"/>
      <c r="USY48" s="516"/>
      <c r="USZ48" s="516"/>
      <c r="UTA48" s="516"/>
      <c r="UTB48" s="516"/>
      <c r="UTC48" s="516"/>
      <c r="UTD48" s="516"/>
      <c r="UTE48" s="516"/>
      <c r="UTF48" s="516"/>
      <c r="UTG48" s="516"/>
      <c r="UTH48" s="516"/>
      <c r="UTI48" s="516"/>
      <c r="UTJ48" s="516"/>
      <c r="UTK48" s="516"/>
      <c r="UTL48" s="516"/>
      <c r="UTM48" s="516"/>
      <c r="UTN48" s="516"/>
      <c r="UTO48" s="516"/>
      <c r="UTP48" s="516"/>
      <c r="UTQ48" s="516"/>
      <c r="UTR48" s="516"/>
      <c r="UTS48" s="516"/>
      <c r="UTT48" s="516"/>
      <c r="UTU48" s="516"/>
      <c r="UTV48" s="516"/>
      <c r="UTW48" s="516"/>
      <c r="UTX48" s="516"/>
      <c r="UTY48" s="516"/>
      <c r="UTZ48" s="516"/>
      <c r="UUA48" s="516"/>
      <c r="UUB48" s="516"/>
      <c r="UUC48" s="516"/>
      <c r="UUD48" s="516"/>
      <c r="UUE48" s="516"/>
      <c r="UUF48" s="516"/>
      <c r="UUG48" s="516"/>
      <c r="UUH48" s="516"/>
      <c r="UUI48" s="516"/>
      <c r="UUJ48" s="516"/>
      <c r="UUK48" s="516"/>
      <c r="UUL48" s="516"/>
      <c r="UUM48" s="516"/>
      <c r="UUN48" s="516"/>
      <c r="UUO48" s="516"/>
      <c r="UUP48" s="516"/>
      <c r="UUQ48" s="516"/>
      <c r="UUR48" s="516"/>
      <c r="UUS48" s="516"/>
      <c r="UUT48" s="516"/>
      <c r="UUU48" s="516"/>
      <c r="UUV48" s="516"/>
      <c r="UUW48" s="516"/>
      <c r="UUX48" s="516"/>
      <c r="UUY48" s="516"/>
      <c r="UUZ48" s="516"/>
      <c r="UVA48" s="516"/>
      <c r="UVB48" s="516"/>
      <c r="UVC48" s="516"/>
      <c r="UVD48" s="516"/>
      <c r="UVE48" s="516"/>
      <c r="UVF48" s="516"/>
      <c r="UVG48" s="516"/>
      <c r="UVH48" s="516"/>
      <c r="UVI48" s="516"/>
      <c r="UVJ48" s="516"/>
      <c r="UVK48" s="516"/>
      <c r="UVL48" s="516"/>
      <c r="UVM48" s="516"/>
      <c r="UVN48" s="516"/>
      <c r="UVO48" s="516"/>
      <c r="UVP48" s="516"/>
      <c r="UVQ48" s="516"/>
      <c r="UVR48" s="516"/>
      <c r="UVS48" s="516"/>
      <c r="UVT48" s="516"/>
      <c r="UVU48" s="516"/>
      <c r="UVV48" s="516"/>
      <c r="UVW48" s="516"/>
      <c r="UVX48" s="516"/>
      <c r="UVY48" s="516"/>
      <c r="UVZ48" s="516"/>
      <c r="UWA48" s="516"/>
      <c r="UWB48" s="516"/>
      <c r="UWC48" s="516"/>
      <c r="UWD48" s="516"/>
      <c r="UWE48" s="516"/>
      <c r="UWF48" s="516"/>
      <c r="UWG48" s="516"/>
      <c r="UWH48" s="516"/>
      <c r="UWI48" s="516"/>
      <c r="UWJ48" s="516"/>
      <c r="UWK48" s="516"/>
      <c r="UWL48" s="516"/>
      <c r="UWM48" s="516"/>
      <c r="UWN48" s="516"/>
      <c r="UWO48" s="516"/>
      <c r="UWP48" s="516"/>
      <c r="UWQ48" s="516"/>
      <c r="UWR48" s="516"/>
      <c r="UWS48" s="516"/>
      <c r="UWT48" s="516"/>
      <c r="UWU48" s="516"/>
      <c r="UWV48" s="516"/>
      <c r="UWW48" s="516"/>
      <c r="UWX48" s="516"/>
      <c r="UWY48" s="516"/>
      <c r="UWZ48" s="516"/>
      <c r="UXA48" s="516"/>
      <c r="UXB48" s="516"/>
      <c r="UXC48" s="516"/>
      <c r="UXD48" s="516"/>
      <c r="UXE48" s="516"/>
      <c r="UXF48" s="516"/>
      <c r="UXG48" s="516"/>
      <c r="UXH48" s="516"/>
      <c r="UXI48" s="516"/>
      <c r="UXJ48" s="516"/>
      <c r="UXK48" s="516"/>
      <c r="UXL48" s="516"/>
      <c r="UXM48" s="516"/>
      <c r="UXN48" s="516"/>
      <c r="UXO48" s="516"/>
      <c r="UXP48" s="516"/>
      <c r="UXQ48" s="516"/>
      <c r="UXR48" s="516"/>
      <c r="UXS48" s="516"/>
      <c r="UXT48" s="516"/>
      <c r="UXU48" s="516"/>
      <c r="UXV48" s="516"/>
      <c r="UXW48" s="516"/>
      <c r="UXX48" s="516"/>
      <c r="UXY48" s="516"/>
      <c r="UXZ48" s="516"/>
      <c r="UYA48" s="516"/>
      <c r="UYB48" s="516"/>
      <c r="UYC48" s="516"/>
      <c r="UYD48" s="516"/>
      <c r="UYE48" s="516"/>
      <c r="UYF48" s="516"/>
      <c r="UYG48" s="516"/>
      <c r="UYH48" s="516"/>
      <c r="UYI48" s="516"/>
      <c r="UYJ48" s="516"/>
      <c r="UYK48" s="516"/>
      <c r="UYL48" s="516"/>
      <c r="UYM48" s="516"/>
      <c r="UYN48" s="516"/>
      <c r="UYO48" s="516"/>
      <c r="UYP48" s="516"/>
      <c r="UYQ48" s="516"/>
      <c r="UYR48" s="516"/>
      <c r="UYS48" s="516"/>
      <c r="UYT48" s="516"/>
      <c r="UYU48" s="516"/>
      <c r="UYV48" s="516"/>
      <c r="UYW48" s="516"/>
      <c r="UYX48" s="516"/>
      <c r="UYY48" s="516"/>
      <c r="UYZ48" s="516"/>
      <c r="UZA48" s="516"/>
      <c r="UZB48" s="516"/>
      <c r="UZC48" s="516"/>
      <c r="UZD48" s="516"/>
      <c r="UZE48" s="516"/>
      <c r="UZF48" s="516"/>
      <c r="UZG48" s="516"/>
      <c r="UZH48" s="516"/>
      <c r="UZI48" s="516"/>
      <c r="UZJ48" s="516"/>
      <c r="UZK48" s="516"/>
      <c r="UZL48" s="516"/>
      <c r="UZM48" s="516"/>
      <c r="UZN48" s="516"/>
      <c r="UZO48" s="516"/>
      <c r="UZP48" s="516"/>
      <c r="UZQ48" s="516"/>
      <c r="UZR48" s="516"/>
      <c r="UZS48" s="516"/>
      <c r="UZT48" s="516"/>
      <c r="UZU48" s="516"/>
      <c r="UZV48" s="516"/>
      <c r="UZW48" s="516"/>
      <c r="UZX48" s="516"/>
      <c r="UZY48" s="516"/>
      <c r="UZZ48" s="516"/>
      <c r="VAA48" s="516"/>
      <c r="VAB48" s="516"/>
      <c r="VAC48" s="516"/>
      <c r="VAD48" s="516"/>
      <c r="VAE48" s="516"/>
      <c r="VAF48" s="516"/>
      <c r="VAG48" s="516"/>
      <c r="VAH48" s="516"/>
      <c r="VAI48" s="516"/>
      <c r="VAJ48" s="516"/>
      <c r="VAK48" s="516"/>
      <c r="VAL48" s="516"/>
      <c r="VAM48" s="516"/>
      <c r="VAN48" s="516"/>
      <c r="VAO48" s="516"/>
      <c r="VAP48" s="516"/>
      <c r="VAQ48" s="516"/>
      <c r="VAR48" s="516"/>
      <c r="VAS48" s="516"/>
      <c r="VAT48" s="516"/>
      <c r="VAU48" s="516"/>
      <c r="VAV48" s="516"/>
      <c r="VAW48" s="516"/>
      <c r="VAX48" s="516"/>
      <c r="VAY48" s="516"/>
      <c r="VAZ48" s="516"/>
      <c r="VBA48" s="516"/>
      <c r="VBB48" s="516"/>
      <c r="VBC48" s="516"/>
      <c r="VBD48" s="516"/>
      <c r="VBE48" s="516"/>
      <c r="VBF48" s="516"/>
      <c r="VBG48" s="516"/>
      <c r="VBH48" s="516"/>
      <c r="VBI48" s="516"/>
      <c r="VBJ48" s="516"/>
      <c r="VBK48" s="516"/>
      <c r="VBL48" s="516"/>
      <c r="VBM48" s="516"/>
      <c r="VBN48" s="516"/>
      <c r="VBO48" s="516"/>
      <c r="VBP48" s="516"/>
      <c r="VBQ48" s="516"/>
      <c r="VBR48" s="516"/>
      <c r="VBS48" s="516"/>
      <c r="VBT48" s="516"/>
      <c r="VBU48" s="516"/>
      <c r="VBV48" s="516"/>
      <c r="VBW48" s="516"/>
      <c r="VBX48" s="516"/>
      <c r="VBY48" s="516"/>
      <c r="VBZ48" s="516"/>
      <c r="VCA48" s="516"/>
      <c r="VCB48" s="516"/>
      <c r="VCC48" s="516"/>
      <c r="VCD48" s="516"/>
      <c r="VCE48" s="516"/>
      <c r="VCF48" s="516"/>
      <c r="VCG48" s="516"/>
      <c r="VCH48" s="516"/>
      <c r="VCI48" s="516"/>
      <c r="VCJ48" s="516"/>
      <c r="VCK48" s="516"/>
      <c r="VCL48" s="516"/>
      <c r="VCM48" s="516"/>
      <c r="VCN48" s="516"/>
      <c r="VCO48" s="516"/>
      <c r="VCP48" s="516"/>
      <c r="VCQ48" s="516"/>
      <c r="VCR48" s="516"/>
      <c r="VCS48" s="516"/>
      <c r="VCT48" s="516"/>
      <c r="VCU48" s="516"/>
      <c r="VCV48" s="516"/>
      <c r="VCW48" s="516"/>
      <c r="VCX48" s="516"/>
      <c r="VCY48" s="516"/>
      <c r="VCZ48" s="516"/>
      <c r="VDA48" s="516"/>
      <c r="VDB48" s="516"/>
      <c r="VDC48" s="516"/>
      <c r="VDD48" s="516"/>
      <c r="VDE48" s="516"/>
      <c r="VDF48" s="516"/>
      <c r="VDG48" s="516"/>
      <c r="VDH48" s="516"/>
      <c r="VDI48" s="516"/>
      <c r="VDJ48" s="516"/>
      <c r="VDK48" s="516"/>
      <c r="VDL48" s="516"/>
      <c r="VDM48" s="516"/>
      <c r="VDN48" s="516"/>
      <c r="VDO48" s="516"/>
      <c r="VDP48" s="516"/>
      <c r="VDQ48" s="516"/>
      <c r="VDR48" s="516"/>
      <c r="VDS48" s="516"/>
      <c r="VDT48" s="516"/>
      <c r="VDU48" s="516"/>
      <c r="VDV48" s="516"/>
      <c r="VDW48" s="516"/>
      <c r="VDX48" s="516"/>
      <c r="VDY48" s="516"/>
      <c r="VDZ48" s="516"/>
      <c r="VEA48" s="516"/>
      <c r="VEB48" s="516"/>
      <c r="VEC48" s="516"/>
      <c r="VED48" s="516"/>
      <c r="VEE48" s="516"/>
      <c r="VEF48" s="516"/>
      <c r="VEG48" s="516"/>
      <c r="VEH48" s="516"/>
      <c r="VEI48" s="516"/>
      <c r="VEJ48" s="516"/>
      <c r="VEK48" s="516"/>
      <c r="VEL48" s="516"/>
      <c r="VEM48" s="516"/>
      <c r="VEN48" s="516"/>
      <c r="VEO48" s="516"/>
      <c r="VEP48" s="516"/>
      <c r="VEQ48" s="516"/>
      <c r="VER48" s="516"/>
      <c r="VES48" s="516"/>
      <c r="VET48" s="516"/>
      <c r="VEU48" s="516"/>
      <c r="VEV48" s="516"/>
      <c r="VEW48" s="516"/>
      <c r="VEX48" s="516"/>
      <c r="VEY48" s="516"/>
      <c r="VEZ48" s="516"/>
      <c r="VFA48" s="516"/>
      <c r="VFB48" s="516"/>
      <c r="VFC48" s="516"/>
      <c r="VFD48" s="516"/>
      <c r="VFE48" s="516"/>
      <c r="VFF48" s="516"/>
      <c r="VFG48" s="516"/>
      <c r="VFH48" s="516"/>
      <c r="VFI48" s="516"/>
      <c r="VFJ48" s="516"/>
      <c r="VFK48" s="516"/>
      <c r="VFL48" s="516"/>
      <c r="VFM48" s="516"/>
      <c r="VFN48" s="516"/>
      <c r="VFO48" s="516"/>
      <c r="VFP48" s="516"/>
      <c r="VFQ48" s="516"/>
      <c r="VFR48" s="516"/>
      <c r="VFS48" s="516"/>
      <c r="VFT48" s="516"/>
      <c r="VFU48" s="516"/>
      <c r="VFV48" s="516"/>
      <c r="VFW48" s="516"/>
      <c r="VFX48" s="516"/>
      <c r="VFY48" s="516"/>
      <c r="VFZ48" s="516"/>
      <c r="VGA48" s="516"/>
      <c r="VGB48" s="516"/>
      <c r="VGC48" s="516"/>
      <c r="VGD48" s="516"/>
      <c r="VGE48" s="516"/>
      <c r="VGF48" s="516"/>
      <c r="VGG48" s="516"/>
      <c r="VGH48" s="516"/>
      <c r="VGI48" s="516"/>
      <c r="VGJ48" s="516"/>
      <c r="VGK48" s="516"/>
      <c r="VGL48" s="516"/>
      <c r="VGM48" s="516"/>
      <c r="VGN48" s="516"/>
      <c r="VGO48" s="516"/>
      <c r="VGP48" s="516"/>
      <c r="VGQ48" s="516"/>
      <c r="VGR48" s="516"/>
      <c r="VGS48" s="516"/>
      <c r="VGT48" s="516"/>
      <c r="VGU48" s="516"/>
      <c r="VGV48" s="516"/>
      <c r="VGW48" s="516"/>
      <c r="VGX48" s="516"/>
      <c r="VGY48" s="516"/>
      <c r="VGZ48" s="516"/>
      <c r="VHA48" s="516"/>
      <c r="VHB48" s="516"/>
      <c r="VHC48" s="516"/>
      <c r="VHD48" s="516"/>
      <c r="VHE48" s="516"/>
      <c r="VHF48" s="516"/>
      <c r="VHG48" s="516"/>
      <c r="VHH48" s="516"/>
      <c r="VHI48" s="516"/>
      <c r="VHJ48" s="516"/>
      <c r="VHK48" s="516"/>
      <c r="VHL48" s="516"/>
      <c r="VHM48" s="516"/>
      <c r="VHN48" s="516"/>
      <c r="VHO48" s="516"/>
      <c r="VHP48" s="516"/>
      <c r="VHQ48" s="516"/>
      <c r="VHR48" s="516"/>
      <c r="VHS48" s="516"/>
      <c r="VHT48" s="516"/>
      <c r="VHU48" s="516"/>
      <c r="VHV48" s="516"/>
      <c r="VHW48" s="516"/>
      <c r="VHX48" s="516"/>
      <c r="VHY48" s="516"/>
      <c r="VHZ48" s="516"/>
      <c r="VIA48" s="516"/>
      <c r="VIB48" s="516"/>
      <c r="VIC48" s="516"/>
      <c r="VID48" s="516"/>
      <c r="VIE48" s="516"/>
      <c r="VIF48" s="516"/>
      <c r="VIG48" s="516"/>
      <c r="VIH48" s="516"/>
      <c r="VII48" s="516"/>
      <c r="VIJ48" s="516"/>
      <c r="VIK48" s="516"/>
      <c r="VIL48" s="516"/>
      <c r="VIM48" s="516"/>
      <c r="VIN48" s="516"/>
      <c r="VIO48" s="516"/>
      <c r="VIP48" s="516"/>
      <c r="VIQ48" s="516"/>
      <c r="VIR48" s="516"/>
      <c r="VIS48" s="516"/>
      <c r="VIT48" s="516"/>
      <c r="VIU48" s="516"/>
      <c r="VIV48" s="516"/>
      <c r="VIW48" s="516"/>
      <c r="VIX48" s="516"/>
      <c r="VIY48" s="516"/>
      <c r="VIZ48" s="516"/>
      <c r="VJA48" s="516"/>
      <c r="VJB48" s="516"/>
      <c r="VJC48" s="516"/>
      <c r="VJD48" s="516"/>
      <c r="VJE48" s="516"/>
      <c r="VJF48" s="516"/>
      <c r="VJG48" s="516"/>
      <c r="VJH48" s="516"/>
      <c r="VJI48" s="516"/>
      <c r="VJJ48" s="516"/>
      <c r="VJK48" s="516"/>
      <c r="VJL48" s="516"/>
      <c r="VJM48" s="516"/>
      <c r="VJN48" s="516"/>
      <c r="VJO48" s="516"/>
      <c r="VJP48" s="516"/>
      <c r="VJQ48" s="516"/>
      <c r="VJR48" s="516"/>
      <c r="VJS48" s="516"/>
      <c r="VJT48" s="516"/>
      <c r="VJU48" s="516"/>
      <c r="VJV48" s="516"/>
      <c r="VJW48" s="516"/>
      <c r="VJX48" s="516"/>
      <c r="VJY48" s="516"/>
      <c r="VJZ48" s="516"/>
      <c r="VKA48" s="516"/>
      <c r="VKB48" s="516"/>
      <c r="VKC48" s="516"/>
      <c r="VKD48" s="516"/>
      <c r="VKE48" s="516"/>
      <c r="VKF48" s="516"/>
      <c r="VKG48" s="516"/>
      <c r="VKH48" s="516"/>
      <c r="VKI48" s="516"/>
      <c r="VKJ48" s="516"/>
      <c r="VKK48" s="516"/>
      <c r="VKL48" s="516"/>
      <c r="VKM48" s="516"/>
      <c r="VKN48" s="516"/>
      <c r="VKO48" s="516"/>
      <c r="VKP48" s="516"/>
      <c r="VKQ48" s="516"/>
      <c r="VKR48" s="516"/>
      <c r="VKS48" s="516"/>
      <c r="VKT48" s="516"/>
      <c r="VKU48" s="516"/>
      <c r="VKV48" s="516"/>
      <c r="VKW48" s="516"/>
      <c r="VKX48" s="516"/>
      <c r="VKY48" s="516"/>
      <c r="VKZ48" s="516"/>
      <c r="VLA48" s="516"/>
      <c r="VLB48" s="516"/>
      <c r="VLC48" s="516"/>
      <c r="VLD48" s="516"/>
      <c r="VLE48" s="516"/>
      <c r="VLF48" s="516"/>
      <c r="VLG48" s="516"/>
      <c r="VLH48" s="516"/>
      <c r="VLI48" s="516"/>
      <c r="VLJ48" s="516"/>
      <c r="VLK48" s="516"/>
      <c r="VLL48" s="516"/>
      <c r="VLM48" s="516"/>
      <c r="VLN48" s="516"/>
      <c r="VLO48" s="516"/>
      <c r="VLP48" s="516"/>
      <c r="VLQ48" s="516"/>
      <c r="VLR48" s="516"/>
      <c r="VLS48" s="516"/>
      <c r="VLT48" s="516"/>
      <c r="VLU48" s="516"/>
      <c r="VLV48" s="516"/>
      <c r="VLW48" s="516"/>
      <c r="VLX48" s="516"/>
      <c r="VLY48" s="516"/>
      <c r="VLZ48" s="516"/>
      <c r="VMA48" s="516"/>
      <c r="VMB48" s="516"/>
      <c r="VMC48" s="516"/>
      <c r="VMD48" s="516"/>
      <c r="VME48" s="516"/>
      <c r="VMF48" s="516"/>
      <c r="VMG48" s="516"/>
      <c r="VMH48" s="516"/>
      <c r="VMI48" s="516"/>
      <c r="VMJ48" s="516"/>
      <c r="VMK48" s="516"/>
      <c r="VML48" s="516"/>
      <c r="VMM48" s="516"/>
      <c r="VMN48" s="516"/>
      <c r="VMO48" s="516"/>
      <c r="VMP48" s="516"/>
      <c r="VMQ48" s="516"/>
      <c r="VMR48" s="516"/>
      <c r="VMS48" s="516"/>
      <c r="VMT48" s="516"/>
      <c r="VMU48" s="516"/>
      <c r="VMV48" s="516"/>
      <c r="VMW48" s="516"/>
      <c r="VMX48" s="516"/>
      <c r="VMY48" s="516"/>
      <c r="VMZ48" s="516"/>
      <c r="VNA48" s="516"/>
      <c r="VNB48" s="516"/>
      <c r="VNC48" s="516"/>
      <c r="VND48" s="516"/>
      <c r="VNE48" s="516"/>
      <c r="VNF48" s="516"/>
      <c r="VNG48" s="516"/>
      <c r="VNH48" s="516"/>
      <c r="VNI48" s="516"/>
      <c r="VNJ48" s="516"/>
      <c r="VNK48" s="516"/>
      <c r="VNL48" s="516"/>
      <c r="VNM48" s="516"/>
      <c r="VNN48" s="516"/>
      <c r="VNO48" s="516"/>
      <c r="VNP48" s="516"/>
      <c r="VNQ48" s="516"/>
      <c r="VNR48" s="516"/>
      <c r="VNS48" s="516"/>
      <c r="VNT48" s="516"/>
      <c r="VNU48" s="516"/>
      <c r="VNV48" s="516"/>
      <c r="VNW48" s="516"/>
      <c r="VNX48" s="516"/>
      <c r="VNY48" s="516"/>
      <c r="VNZ48" s="516"/>
      <c r="VOA48" s="516"/>
      <c r="VOB48" s="516"/>
      <c r="VOC48" s="516"/>
      <c r="VOD48" s="516"/>
      <c r="VOE48" s="516"/>
      <c r="VOF48" s="516"/>
      <c r="VOG48" s="516"/>
      <c r="VOH48" s="516"/>
      <c r="VOI48" s="516"/>
      <c r="VOJ48" s="516"/>
      <c r="VOK48" s="516"/>
      <c r="VOL48" s="516"/>
      <c r="VOM48" s="516"/>
      <c r="VON48" s="516"/>
      <c r="VOO48" s="516"/>
      <c r="VOP48" s="516"/>
      <c r="VOQ48" s="516"/>
      <c r="VOR48" s="516"/>
      <c r="VOS48" s="516"/>
      <c r="VOT48" s="516"/>
      <c r="VOU48" s="516"/>
      <c r="VOV48" s="516"/>
      <c r="VOW48" s="516"/>
      <c r="VOX48" s="516"/>
      <c r="VOY48" s="516"/>
      <c r="VOZ48" s="516"/>
      <c r="VPA48" s="516"/>
      <c r="VPB48" s="516"/>
      <c r="VPC48" s="516"/>
      <c r="VPD48" s="516"/>
      <c r="VPE48" s="516"/>
      <c r="VPF48" s="516"/>
      <c r="VPG48" s="516"/>
      <c r="VPH48" s="516"/>
      <c r="VPI48" s="516"/>
      <c r="VPJ48" s="516"/>
      <c r="VPK48" s="516"/>
      <c r="VPL48" s="516"/>
      <c r="VPM48" s="516"/>
      <c r="VPN48" s="516"/>
      <c r="VPO48" s="516"/>
      <c r="VPP48" s="516"/>
      <c r="VPQ48" s="516"/>
      <c r="VPR48" s="516"/>
      <c r="VPS48" s="516"/>
      <c r="VPT48" s="516"/>
      <c r="VPU48" s="516"/>
      <c r="VPV48" s="516"/>
      <c r="VPW48" s="516"/>
      <c r="VPX48" s="516"/>
      <c r="VPY48" s="516"/>
      <c r="VPZ48" s="516"/>
      <c r="VQA48" s="516"/>
      <c r="VQB48" s="516"/>
      <c r="VQC48" s="516"/>
      <c r="VQD48" s="516"/>
      <c r="VQE48" s="516"/>
      <c r="VQF48" s="516"/>
      <c r="VQG48" s="516"/>
      <c r="VQH48" s="516"/>
      <c r="VQI48" s="516"/>
      <c r="VQJ48" s="516"/>
      <c r="VQK48" s="516"/>
      <c r="VQL48" s="516"/>
      <c r="VQM48" s="516"/>
      <c r="VQN48" s="516"/>
      <c r="VQO48" s="516"/>
      <c r="VQP48" s="516"/>
      <c r="VQQ48" s="516"/>
      <c r="VQR48" s="516"/>
      <c r="VQS48" s="516"/>
      <c r="VQT48" s="516"/>
      <c r="VQU48" s="516"/>
      <c r="VQV48" s="516"/>
      <c r="VQW48" s="516"/>
      <c r="VQX48" s="516"/>
      <c r="VQY48" s="516"/>
      <c r="VQZ48" s="516"/>
      <c r="VRA48" s="516"/>
      <c r="VRB48" s="516"/>
      <c r="VRC48" s="516"/>
      <c r="VRD48" s="516"/>
      <c r="VRE48" s="516"/>
      <c r="VRF48" s="516"/>
      <c r="VRG48" s="516"/>
      <c r="VRH48" s="516"/>
      <c r="VRI48" s="516"/>
      <c r="VRJ48" s="516"/>
      <c r="VRK48" s="516"/>
      <c r="VRL48" s="516"/>
      <c r="VRM48" s="516"/>
      <c r="VRN48" s="516"/>
      <c r="VRO48" s="516"/>
      <c r="VRP48" s="516"/>
      <c r="VRQ48" s="516"/>
      <c r="VRR48" s="516"/>
      <c r="VRS48" s="516"/>
      <c r="VRT48" s="516"/>
      <c r="VRU48" s="516"/>
      <c r="VRV48" s="516"/>
      <c r="VRW48" s="516"/>
      <c r="VRX48" s="516"/>
      <c r="VRY48" s="516"/>
      <c r="VRZ48" s="516"/>
      <c r="VSA48" s="516"/>
      <c r="VSB48" s="516"/>
      <c r="VSC48" s="516"/>
      <c r="VSD48" s="516"/>
      <c r="VSE48" s="516"/>
      <c r="VSF48" s="516"/>
      <c r="VSG48" s="516"/>
      <c r="VSH48" s="516"/>
      <c r="VSI48" s="516"/>
      <c r="VSJ48" s="516"/>
      <c r="VSK48" s="516"/>
      <c r="VSL48" s="516"/>
      <c r="VSM48" s="516"/>
      <c r="VSN48" s="516"/>
      <c r="VSO48" s="516"/>
      <c r="VSP48" s="516"/>
      <c r="VSQ48" s="516"/>
      <c r="VSR48" s="516"/>
      <c r="VSS48" s="516"/>
      <c r="VST48" s="516"/>
      <c r="VSU48" s="516"/>
      <c r="VSV48" s="516"/>
      <c r="VSW48" s="516"/>
      <c r="VSX48" s="516"/>
      <c r="VSY48" s="516"/>
      <c r="VSZ48" s="516"/>
      <c r="VTA48" s="516"/>
      <c r="VTB48" s="516"/>
      <c r="VTC48" s="516"/>
      <c r="VTD48" s="516"/>
      <c r="VTE48" s="516"/>
      <c r="VTF48" s="516"/>
      <c r="VTG48" s="516"/>
      <c r="VTH48" s="516"/>
      <c r="VTI48" s="516"/>
      <c r="VTJ48" s="516"/>
      <c r="VTK48" s="516"/>
      <c r="VTL48" s="516"/>
      <c r="VTM48" s="516"/>
      <c r="VTN48" s="516"/>
      <c r="VTO48" s="516"/>
      <c r="VTP48" s="516"/>
      <c r="VTQ48" s="516"/>
      <c r="VTR48" s="516"/>
      <c r="VTS48" s="516"/>
      <c r="VTT48" s="516"/>
      <c r="VTU48" s="516"/>
      <c r="VTV48" s="516"/>
      <c r="VTW48" s="516"/>
      <c r="VTX48" s="516"/>
      <c r="VTY48" s="516"/>
      <c r="VTZ48" s="516"/>
      <c r="VUA48" s="516"/>
      <c r="VUB48" s="516"/>
      <c r="VUC48" s="516"/>
      <c r="VUD48" s="516"/>
      <c r="VUE48" s="516"/>
      <c r="VUF48" s="516"/>
      <c r="VUG48" s="516"/>
      <c r="VUH48" s="516"/>
      <c r="VUI48" s="516"/>
      <c r="VUJ48" s="516"/>
      <c r="VUK48" s="516"/>
      <c r="VUL48" s="516"/>
      <c r="VUM48" s="516"/>
      <c r="VUN48" s="516"/>
      <c r="VUO48" s="516"/>
      <c r="VUP48" s="516"/>
      <c r="VUQ48" s="516"/>
      <c r="VUR48" s="516"/>
      <c r="VUS48" s="516"/>
      <c r="VUT48" s="516"/>
      <c r="VUU48" s="516"/>
      <c r="VUV48" s="516"/>
      <c r="VUW48" s="516"/>
      <c r="VUX48" s="516"/>
      <c r="VUY48" s="516"/>
      <c r="VUZ48" s="516"/>
      <c r="VVA48" s="516"/>
      <c r="VVB48" s="516"/>
      <c r="VVC48" s="516"/>
      <c r="VVD48" s="516"/>
      <c r="VVE48" s="516"/>
      <c r="VVF48" s="516"/>
      <c r="VVG48" s="516"/>
      <c r="VVH48" s="516"/>
      <c r="VVI48" s="516"/>
      <c r="VVJ48" s="516"/>
      <c r="VVK48" s="516"/>
      <c r="VVL48" s="516"/>
      <c r="VVM48" s="516"/>
      <c r="VVN48" s="516"/>
      <c r="VVO48" s="516"/>
      <c r="VVP48" s="516"/>
      <c r="VVQ48" s="516"/>
      <c r="VVR48" s="516"/>
      <c r="VVS48" s="516"/>
      <c r="VVT48" s="516"/>
      <c r="VVU48" s="516"/>
      <c r="VVV48" s="516"/>
      <c r="VVW48" s="516"/>
      <c r="VVX48" s="516"/>
      <c r="VVY48" s="516"/>
      <c r="VVZ48" s="516"/>
      <c r="VWA48" s="516"/>
      <c r="VWB48" s="516"/>
      <c r="VWC48" s="516"/>
      <c r="VWD48" s="516"/>
      <c r="VWE48" s="516"/>
      <c r="VWF48" s="516"/>
      <c r="VWG48" s="516"/>
      <c r="VWH48" s="516"/>
      <c r="VWI48" s="516"/>
      <c r="VWJ48" s="516"/>
      <c r="VWK48" s="516"/>
      <c r="VWL48" s="516"/>
      <c r="VWM48" s="516"/>
      <c r="VWN48" s="516"/>
      <c r="VWO48" s="516"/>
      <c r="VWP48" s="516"/>
      <c r="VWQ48" s="516"/>
      <c r="VWR48" s="516"/>
      <c r="VWS48" s="516"/>
      <c r="VWT48" s="516"/>
      <c r="VWU48" s="516"/>
      <c r="VWV48" s="516"/>
      <c r="VWW48" s="516"/>
      <c r="VWX48" s="516"/>
      <c r="VWY48" s="516"/>
      <c r="VWZ48" s="516"/>
      <c r="VXA48" s="516"/>
      <c r="VXB48" s="516"/>
      <c r="VXC48" s="516"/>
      <c r="VXD48" s="516"/>
      <c r="VXE48" s="516"/>
      <c r="VXF48" s="516"/>
      <c r="VXG48" s="516"/>
      <c r="VXH48" s="516"/>
      <c r="VXI48" s="516"/>
      <c r="VXJ48" s="516"/>
      <c r="VXK48" s="516"/>
      <c r="VXL48" s="516"/>
      <c r="VXM48" s="516"/>
      <c r="VXN48" s="516"/>
      <c r="VXO48" s="516"/>
      <c r="VXP48" s="516"/>
      <c r="VXQ48" s="516"/>
      <c r="VXR48" s="516"/>
      <c r="VXS48" s="516"/>
      <c r="VXT48" s="516"/>
      <c r="VXU48" s="516"/>
      <c r="VXV48" s="516"/>
      <c r="VXW48" s="516"/>
      <c r="VXX48" s="516"/>
      <c r="VXY48" s="516"/>
      <c r="VXZ48" s="516"/>
      <c r="VYA48" s="516"/>
      <c r="VYB48" s="516"/>
      <c r="VYC48" s="516"/>
      <c r="VYD48" s="516"/>
      <c r="VYE48" s="516"/>
      <c r="VYF48" s="516"/>
      <c r="VYG48" s="516"/>
      <c r="VYH48" s="516"/>
      <c r="VYI48" s="516"/>
      <c r="VYJ48" s="516"/>
      <c r="VYK48" s="516"/>
      <c r="VYL48" s="516"/>
      <c r="VYM48" s="516"/>
      <c r="VYN48" s="516"/>
      <c r="VYO48" s="516"/>
      <c r="VYP48" s="516"/>
      <c r="VYQ48" s="516"/>
      <c r="VYR48" s="516"/>
      <c r="VYS48" s="516"/>
      <c r="VYT48" s="516"/>
      <c r="VYU48" s="516"/>
      <c r="VYV48" s="516"/>
      <c r="VYW48" s="516"/>
      <c r="VYX48" s="516"/>
      <c r="VYY48" s="516"/>
      <c r="VYZ48" s="516"/>
      <c r="VZA48" s="516"/>
      <c r="VZB48" s="516"/>
      <c r="VZC48" s="516"/>
      <c r="VZD48" s="516"/>
      <c r="VZE48" s="516"/>
      <c r="VZF48" s="516"/>
      <c r="VZG48" s="516"/>
      <c r="VZH48" s="516"/>
      <c r="VZI48" s="516"/>
      <c r="VZJ48" s="516"/>
      <c r="VZK48" s="516"/>
      <c r="VZL48" s="516"/>
      <c r="VZM48" s="516"/>
      <c r="VZN48" s="516"/>
      <c r="VZO48" s="516"/>
      <c r="VZP48" s="516"/>
      <c r="VZQ48" s="516"/>
      <c r="VZR48" s="516"/>
      <c r="VZS48" s="516"/>
      <c r="VZT48" s="516"/>
      <c r="VZU48" s="516"/>
      <c r="VZV48" s="516"/>
      <c r="VZW48" s="516"/>
      <c r="VZX48" s="516"/>
      <c r="VZY48" s="516"/>
      <c r="VZZ48" s="516"/>
      <c r="WAA48" s="516"/>
      <c r="WAB48" s="516"/>
      <c r="WAC48" s="516"/>
      <c r="WAD48" s="516"/>
      <c r="WAE48" s="516"/>
      <c r="WAF48" s="516"/>
      <c r="WAG48" s="516"/>
      <c r="WAH48" s="516"/>
      <c r="WAI48" s="516"/>
      <c r="WAJ48" s="516"/>
      <c r="WAK48" s="516"/>
      <c r="WAL48" s="516"/>
      <c r="WAM48" s="516"/>
      <c r="WAN48" s="516"/>
      <c r="WAO48" s="516"/>
      <c r="WAP48" s="516"/>
      <c r="WAQ48" s="516"/>
      <c r="WAR48" s="516"/>
      <c r="WAS48" s="516"/>
      <c r="WAT48" s="516"/>
      <c r="WAU48" s="516"/>
      <c r="WAV48" s="516"/>
      <c r="WAW48" s="516"/>
      <c r="WAX48" s="516"/>
      <c r="WAY48" s="516"/>
      <c r="WAZ48" s="516"/>
      <c r="WBA48" s="516"/>
      <c r="WBB48" s="516"/>
      <c r="WBC48" s="516"/>
      <c r="WBD48" s="516"/>
      <c r="WBE48" s="516"/>
      <c r="WBF48" s="516"/>
      <c r="WBG48" s="516"/>
      <c r="WBH48" s="516"/>
      <c r="WBI48" s="516"/>
      <c r="WBJ48" s="516"/>
      <c r="WBK48" s="516"/>
      <c r="WBL48" s="516"/>
      <c r="WBM48" s="516"/>
      <c r="WBN48" s="516"/>
      <c r="WBO48" s="516"/>
      <c r="WBP48" s="516"/>
      <c r="WBQ48" s="516"/>
      <c r="WBR48" s="516"/>
      <c r="WBS48" s="516"/>
      <c r="WBT48" s="516"/>
      <c r="WBU48" s="516"/>
      <c r="WBV48" s="516"/>
      <c r="WBW48" s="516"/>
      <c r="WBX48" s="516"/>
      <c r="WBY48" s="516"/>
      <c r="WBZ48" s="516"/>
      <c r="WCA48" s="516"/>
      <c r="WCB48" s="516"/>
      <c r="WCC48" s="516"/>
      <c r="WCD48" s="516"/>
      <c r="WCE48" s="516"/>
      <c r="WCF48" s="516"/>
      <c r="WCG48" s="516"/>
      <c r="WCH48" s="516"/>
      <c r="WCI48" s="516"/>
      <c r="WCJ48" s="516"/>
      <c r="WCK48" s="516"/>
      <c r="WCL48" s="516"/>
      <c r="WCM48" s="516"/>
      <c r="WCN48" s="516"/>
      <c r="WCO48" s="516"/>
      <c r="WCP48" s="516"/>
      <c r="WCQ48" s="516"/>
      <c r="WCR48" s="516"/>
      <c r="WCS48" s="516"/>
      <c r="WCT48" s="516"/>
      <c r="WCU48" s="516"/>
      <c r="WCV48" s="516"/>
      <c r="WCW48" s="516"/>
      <c r="WCX48" s="516"/>
      <c r="WCY48" s="516"/>
      <c r="WCZ48" s="516"/>
      <c r="WDA48" s="516"/>
      <c r="WDB48" s="516"/>
      <c r="WDC48" s="516"/>
      <c r="WDD48" s="516"/>
      <c r="WDE48" s="516"/>
      <c r="WDF48" s="516"/>
      <c r="WDG48" s="516"/>
      <c r="WDH48" s="516"/>
      <c r="WDI48" s="516"/>
      <c r="WDJ48" s="516"/>
      <c r="WDK48" s="516"/>
      <c r="WDL48" s="516"/>
      <c r="WDM48" s="516"/>
      <c r="WDN48" s="516"/>
      <c r="WDO48" s="516"/>
      <c r="WDP48" s="516"/>
      <c r="WDQ48" s="516"/>
      <c r="WDR48" s="516"/>
      <c r="WDS48" s="516"/>
      <c r="WDT48" s="516"/>
      <c r="WDU48" s="516"/>
      <c r="WDV48" s="516"/>
      <c r="WDW48" s="516"/>
      <c r="WDX48" s="516"/>
      <c r="WDY48" s="516"/>
      <c r="WDZ48" s="516"/>
      <c r="WEA48" s="516"/>
      <c r="WEB48" s="516"/>
      <c r="WEC48" s="516"/>
      <c r="WED48" s="516"/>
      <c r="WEE48" s="516"/>
      <c r="WEF48" s="516"/>
      <c r="WEG48" s="516"/>
      <c r="WEH48" s="516"/>
      <c r="WEI48" s="516"/>
      <c r="WEJ48" s="516"/>
      <c r="WEK48" s="516"/>
      <c r="WEL48" s="516"/>
      <c r="WEM48" s="516"/>
      <c r="WEN48" s="516"/>
      <c r="WEO48" s="516"/>
      <c r="WEP48" s="516"/>
      <c r="WEQ48" s="516"/>
      <c r="WER48" s="516"/>
      <c r="WES48" s="516"/>
      <c r="WET48" s="516"/>
      <c r="WEU48" s="516"/>
      <c r="WEV48" s="516"/>
      <c r="WEW48" s="516"/>
      <c r="WEX48" s="516"/>
      <c r="WEY48" s="516"/>
      <c r="WEZ48" s="516"/>
      <c r="WFA48" s="516"/>
      <c r="WFB48" s="516"/>
      <c r="WFC48" s="516"/>
      <c r="WFD48" s="516"/>
      <c r="WFE48" s="516"/>
      <c r="WFF48" s="516"/>
      <c r="WFG48" s="516"/>
      <c r="WFH48" s="516"/>
      <c r="WFI48" s="516"/>
      <c r="WFJ48" s="516"/>
      <c r="WFK48" s="516"/>
      <c r="WFL48" s="516"/>
      <c r="WFM48" s="516"/>
      <c r="WFN48" s="516"/>
      <c r="WFO48" s="516"/>
      <c r="WFP48" s="516"/>
      <c r="WFQ48" s="516"/>
      <c r="WFR48" s="516"/>
      <c r="WFS48" s="516"/>
      <c r="WFT48" s="516"/>
      <c r="WFU48" s="516"/>
      <c r="WFV48" s="516"/>
      <c r="WFW48" s="516"/>
      <c r="WFX48" s="516"/>
      <c r="WFY48" s="516"/>
      <c r="WFZ48" s="516"/>
      <c r="WGA48" s="516"/>
      <c r="WGB48" s="516"/>
      <c r="WGC48" s="516"/>
      <c r="WGD48" s="516"/>
      <c r="WGE48" s="516"/>
      <c r="WGF48" s="516"/>
      <c r="WGG48" s="516"/>
      <c r="WGH48" s="516"/>
      <c r="WGI48" s="516"/>
      <c r="WGJ48" s="516"/>
      <c r="WGK48" s="516"/>
      <c r="WGL48" s="516"/>
      <c r="WGM48" s="516"/>
      <c r="WGN48" s="516"/>
      <c r="WGO48" s="516"/>
      <c r="WGP48" s="516"/>
      <c r="WGQ48" s="516"/>
      <c r="WGR48" s="516"/>
      <c r="WGS48" s="516"/>
      <c r="WGT48" s="516"/>
      <c r="WGU48" s="516"/>
      <c r="WGV48" s="516"/>
      <c r="WGW48" s="516"/>
      <c r="WGX48" s="516"/>
      <c r="WGY48" s="516"/>
      <c r="WGZ48" s="516"/>
      <c r="WHA48" s="516"/>
      <c r="WHB48" s="516"/>
      <c r="WHC48" s="516"/>
      <c r="WHD48" s="516"/>
      <c r="WHE48" s="516"/>
      <c r="WHF48" s="516"/>
      <c r="WHG48" s="516"/>
      <c r="WHH48" s="516"/>
      <c r="WHI48" s="516"/>
      <c r="WHJ48" s="516"/>
      <c r="WHK48" s="516"/>
      <c r="WHL48" s="516"/>
      <c r="WHM48" s="516"/>
      <c r="WHN48" s="516"/>
      <c r="WHO48" s="516"/>
      <c r="WHP48" s="516"/>
      <c r="WHQ48" s="516"/>
      <c r="WHR48" s="516"/>
      <c r="WHS48" s="516"/>
      <c r="WHT48" s="516"/>
      <c r="WHU48" s="516"/>
      <c r="WHV48" s="516"/>
      <c r="WHW48" s="516"/>
      <c r="WHX48" s="516"/>
      <c r="WHY48" s="516"/>
      <c r="WHZ48" s="516"/>
      <c r="WIA48" s="516"/>
      <c r="WIB48" s="516"/>
      <c r="WIC48" s="516"/>
      <c r="WID48" s="516"/>
      <c r="WIE48" s="516"/>
      <c r="WIF48" s="516"/>
      <c r="WIG48" s="516"/>
      <c r="WIH48" s="516"/>
      <c r="WII48" s="516"/>
      <c r="WIJ48" s="516"/>
      <c r="WIK48" s="516"/>
      <c r="WIL48" s="516"/>
      <c r="WIM48" s="516"/>
      <c r="WIN48" s="516"/>
      <c r="WIO48" s="516"/>
      <c r="WIP48" s="516"/>
      <c r="WIQ48" s="516"/>
      <c r="WIR48" s="516"/>
      <c r="WIS48" s="516"/>
      <c r="WIT48" s="516"/>
      <c r="WIU48" s="516"/>
      <c r="WIV48" s="516"/>
      <c r="WIW48" s="516"/>
      <c r="WIX48" s="516"/>
      <c r="WIY48" s="516"/>
      <c r="WIZ48" s="516"/>
      <c r="WJA48" s="516"/>
      <c r="WJB48" s="516"/>
      <c r="WJC48" s="516"/>
      <c r="WJD48" s="516"/>
      <c r="WJE48" s="516"/>
      <c r="WJF48" s="516"/>
      <c r="WJG48" s="516"/>
      <c r="WJH48" s="516"/>
      <c r="WJI48" s="516"/>
      <c r="WJJ48" s="516"/>
      <c r="WJK48" s="516"/>
      <c r="WJL48" s="516"/>
      <c r="WJM48" s="516"/>
      <c r="WJN48" s="516"/>
      <c r="WJO48" s="516"/>
      <c r="WJP48" s="516"/>
      <c r="WJQ48" s="516"/>
      <c r="WJR48" s="516"/>
      <c r="WJS48" s="516"/>
      <c r="WJT48" s="516"/>
      <c r="WJU48" s="516"/>
      <c r="WJV48" s="516"/>
      <c r="WJW48" s="516"/>
      <c r="WJX48" s="516"/>
      <c r="WJY48" s="516"/>
      <c r="WJZ48" s="516"/>
      <c r="WKA48" s="516"/>
      <c r="WKB48" s="516"/>
      <c r="WKC48" s="516"/>
      <c r="WKD48" s="516"/>
      <c r="WKE48" s="516"/>
      <c r="WKF48" s="516"/>
      <c r="WKG48" s="516"/>
      <c r="WKH48" s="516"/>
      <c r="WKI48" s="516"/>
      <c r="WKJ48" s="516"/>
      <c r="WKK48" s="516"/>
      <c r="WKL48" s="516"/>
      <c r="WKM48" s="516"/>
      <c r="WKN48" s="516"/>
      <c r="WKO48" s="516"/>
      <c r="WKP48" s="516"/>
      <c r="WKQ48" s="516"/>
      <c r="WKR48" s="516"/>
      <c r="WKS48" s="516"/>
      <c r="WKT48" s="516"/>
      <c r="WKU48" s="516"/>
      <c r="WKV48" s="516"/>
      <c r="WKW48" s="516"/>
      <c r="WKX48" s="516"/>
      <c r="WKY48" s="516"/>
      <c r="WKZ48" s="516"/>
      <c r="WLA48" s="516"/>
      <c r="WLB48" s="516"/>
      <c r="WLC48" s="516"/>
      <c r="WLD48" s="516"/>
      <c r="WLE48" s="516"/>
      <c r="WLF48" s="516"/>
      <c r="WLG48" s="516"/>
      <c r="WLH48" s="516"/>
      <c r="WLI48" s="516"/>
      <c r="WLJ48" s="516"/>
      <c r="WLK48" s="516"/>
      <c r="WLL48" s="516"/>
      <c r="WLM48" s="516"/>
      <c r="WLN48" s="516"/>
      <c r="WLO48" s="516"/>
      <c r="WLP48" s="516"/>
      <c r="WLQ48" s="516"/>
      <c r="WLR48" s="516"/>
      <c r="WLS48" s="516"/>
      <c r="WLT48" s="516"/>
      <c r="WLU48" s="516"/>
      <c r="WLV48" s="516"/>
      <c r="WLW48" s="516"/>
      <c r="WLX48" s="516"/>
      <c r="WLY48" s="516"/>
      <c r="WLZ48" s="516"/>
      <c r="WMA48" s="516"/>
      <c r="WMB48" s="516"/>
      <c r="WMC48" s="516"/>
      <c r="WMD48" s="516"/>
      <c r="WME48" s="516"/>
      <c r="WMF48" s="516"/>
      <c r="WMG48" s="516"/>
      <c r="WMH48" s="516"/>
      <c r="WMI48" s="516"/>
      <c r="WMJ48" s="516"/>
      <c r="WMK48" s="516"/>
      <c r="WML48" s="516"/>
      <c r="WMM48" s="516"/>
      <c r="WMN48" s="516"/>
      <c r="WMO48" s="516"/>
      <c r="WMP48" s="516"/>
      <c r="WMQ48" s="516"/>
      <c r="WMR48" s="516"/>
      <c r="WMS48" s="516"/>
      <c r="WMT48" s="516"/>
      <c r="WMU48" s="516"/>
      <c r="WMV48" s="516"/>
      <c r="WMW48" s="516"/>
      <c r="WMX48" s="516"/>
      <c r="WMY48" s="516"/>
      <c r="WMZ48" s="516"/>
      <c r="WNA48" s="516"/>
      <c r="WNB48" s="516"/>
      <c r="WNC48" s="516"/>
      <c r="WND48" s="516"/>
      <c r="WNE48" s="516"/>
      <c r="WNF48" s="516"/>
      <c r="WNG48" s="516"/>
      <c r="WNH48" s="516"/>
      <c r="WNI48" s="516"/>
      <c r="WNJ48" s="516"/>
      <c r="WNK48" s="516"/>
      <c r="WNL48" s="516"/>
      <c r="WNM48" s="516"/>
      <c r="WNN48" s="516"/>
      <c r="WNO48" s="516"/>
      <c r="WNP48" s="516"/>
      <c r="WNQ48" s="516"/>
      <c r="WNR48" s="516"/>
      <c r="WNS48" s="516"/>
      <c r="WNT48" s="516"/>
      <c r="WNU48" s="516"/>
      <c r="WNV48" s="516"/>
      <c r="WNW48" s="516"/>
      <c r="WNX48" s="516"/>
      <c r="WNY48" s="516"/>
      <c r="WNZ48" s="516"/>
      <c r="WOA48" s="516"/>
      <c r="WOB48" s="516"/>
      <c r="WOC48" s="516"/>
      <c r="WOD48" s="516"/>
      <c r="WOE48" s="516"/>
      <c r="WOF48" s="516"/>
      <c r="WOG48" s="516"/>
      <c r="WOH48" s="516"/>
      <c r="WOI48" s="516"/>
      <c r="WOJ48" s="516"/>
      <c r="WOK48" s="516"/>
      <c r="WOL48" s="516"/>
      <c r="WOM48" s="516"/>
      <c r="WON48" s="516"/>
      <c r="WOO48" s="516"/>
      <c r="WOP48" s="516"/>
      <c r="WOQ48" s="516"/>
      <c r="WOR48" s="516"/>
      <c r="WOS48" s="516"/>
      <c r="WOT48" s="516"/>
      <c r="WOU48" s="516"/>
      <c r="WOV48" s="516"/>
      <c r="WOW48" s="516"/>
      <c r="WOX48" s="516"/>
      <c r="WOY48" s="516"/>
      <c r="WOZ48" s="516"/>
      <c r="WPA48" s="516"/>
      <c r="WPB48" s="516"/>
      <c r="WPC48" s="516"/>
      <c r="WPD48" s="516"/>
      <c r="WPE48" s="516"/>
      <c r="WPF48" s="516"/>
      <c r="WPG48" s="516"/>
      <c r="WPH48" s="516"/>
      <c r="WPI48" s="516"/>
      <c r="WPJ48" s="516"/>
      <c r="WPK48" s="516"/>
      <c r="WPL48" s="516"/>
      <c r="WPM48" s="516"/>
      <c r="WPN48" s="516"/>
      <c r="WPO48" s="516"/>
      <c r="WPP48" s="516"/>
      <c r="WPQ48" s="516"/>
      <c r="WPR48" s="516"/>
      <c r="WPS48" s="516"/>
      <c r="WPT48" s="516"/>
      <c r="WPU48" s="516"/>
      <c r="WPV48" s="516"/>
      <c r="WPW48" s="516"/>
      <c r="WPX48" s="516"/>
      <c r="WPY48" s="516"/>
      <c r="WPZ48" s="516"/>
      <c r="WQA48" s="516"/>
      <c r="WQB48" s="516"/>
      <c r="WQC48" s="516"/>
      <c r="WQD48" s="516"/>
      <c r="WQE48" s="516"/>
      <c r="WQF48" s="516"/>
      <c r="WQG48" s="516"/>
      <c r="WQH48" s="516"/>
      <c r="WQI48" s="516"/>
      <c r="WQJ48" s="516"/>
      <c r="WQK48" s="516"/>
      <c r="WQL48" s="516"/>
      <c r="WQM48" s="516"/>
      <c r="WQN48" s="516"/>
      <c r="WQO48" s="516"/>
      <c r="WQP48" s="516"/>
      <c r="WQQ48" s="516"/>
      <c r="WQR48" s="516"/>
      <c r="WQS48" s="516"/>
      <c r="WQT48" s="516"/>
      <c r="WQU48" s="516"/>
      <c r="WQV48" s="516"/>
      <c r="WQW48" s="516"/>
      <c r="WQX48" s="516"/>
      <c r="WQY48" s="516"/>
      <c r="WQZ48" s="516"/>
      <c r="WRA48" s="516"/>
      <c r="WRB48" s="516"/>
      <c r="WRC48" s="516"/>
      <c r="WRD48" s="516"/>
      <c r="WRE48" s="516"/>
      <c r="WRF48" s="516"/>
      <c r="WRG48" s="516"/>
      <c r="WRH48" s="516"/>
      <c r="WRI48" s="516"/>
      <c r="WRJ48" s="516"/>
      <c r="WRK48" s="516"/>
      <c r="WRL48" s="516"/>
      <c r="WRM48" s="516"/>
      <c r="WRN48" s="516"/>
      <c r="WRO48" s="516"/>
      <c r="WRP48" s="516"/>
      <c r="WRQ48" s="516"/>
      <c r="WRR48" s="516"/>
      <c r="WRS48" s="516"/>
      <c r="WRT48" s="516"/>
      <c r="WRU48" s="516"/>
      <c r="WRV48" s="516"/>
      <c r="WRW48" s="516"/>
      <c r="WRX48" s="516"/>
      <c r="WRY48" s="516"/>
      <c r="WRZ48" s="516"/>
      <c r="WSA48" s="516"/>
      <c r="WSB48" s="516"/>
      <c r="WSC48" s="516"/>
      <c r="WSD48" s="516"/>
      <c r="WSE48" s="516"/>
      <c r="WSF48" s="516"/>
      <c r="WSG48" s="516"/>
      <c r="WSH48" s="516"/>
      <c r="WSI48" s="516"/>
      <c r="WSJ48" s="516"/>
      <c r="WSK48" s="516"/>
      <c r="WSL48" s="516"/>
      <c r="WSM48" s="516"/>
      <c r="WSN48" s="516"/>
      <c r="WSO48" s="516"/>
      <c r="WSP48" s="516"/>
      <c r="WSQ48" s="516"/>
      <c r="WSR48" s="516"/>
      <c r="WSS48" s="516"/>
      <c r="WST48" s="516"/>
      <c r="WSU48" s="516"/>
      <c r="WSV48" s="516"/>
      <c r="WSW48" s="516"/>
      <c r="WSX48" s="516"/>
      <c r="WSY48" s="516"/>
      <c r="WSZ48" s="516"/>
      <c r="WTA48" s="516"/>
      <c r="WTB48" s="516"/>
      <c r="WTC48" s="516"/>
      <c r="WTD48" s="516"/>
      <c r="WTE48" s="516"/>
      <c r="WTF48" s="516"/>
      <c r="WTG48" s="516"/>
      <c r="WTH48" s="516"/>
      <c r="WTI48" s="516"/>
      <c r="WTJ48" s="516"/>
      <c r="WTK48" s="516"/>
      <c r="WTL48" s="516"/>
      <c r="WTM48" s="516"/>
      <c r="WTN48" s="516"/>
      <c r="WTO48" s="516"/>
      <c r="WTP48" s="516"/>
      <c r="WTQ48" s="516"/>
      <c r="WTR48" s="516"/>
      <c r="WTS48" s="516"/>
      <c r="WTT48" s="516"/>
      <c r="WTU48" s="516"/>
      <c r="WTV48" s="516"/>
      <c r="WTW48" s="516"/>
      <c r="WTX48" s="516"/>
      <c r="WTY48" s="516"/>
      <c r="WTZ48" s="516"/>
      <c r="WUA48" s="516"/>
      <c r="WUB48" s="516"/>
      <c r="WUC48" s="516"/>
      <c r="WUD48" s="516"/>
      <c r="WUE48" s="516"/>
      <c r="WUF48" s="516"/>
      <c r="WUG48" s="516"/>
      <c r="WUH48" s="516"/>
      <c r="WUI48" s="516"/>
      <c r="WUJ48" s="516"/>
      <c r="WUK48" s="516"/>
      <c r="WUL48" s="516"/>
      <c r="WUM48" s="516"/>
      <c r="WUN48" s="516"/>
      <c r="WUO48" s="516"/>
      <c r="WUP48" s="516"/>
      <c r="WUQ48" s="516"/>
      <c r="WUR48" s="516"/>
      <c r="WUS48" s="516"/>
      <c r="WUT48" s="516"/>
      <c r="WUU48" s="516"/>
      <c r="WUV48" s="516"/>
      <c r="WUW48" s="516"/>
      <c r="WUX48" s="516"/>
      <c r="WUY48" s="516"/>
      <c r="WUZ48" s="516"/>
      <c r="WVA48" s="516"/>
      <c r="WVB48" s="516"/>
      <c r="WVC48" s="516"/>
      <c r="WVD48" s="516"/>
      <c r="WVE48" s="516"/>
      <c r="WVF48" s="516"/>
      <c r="WVG48" s="516"/>
      <c r="WVH48" s="516"/>
      <c r="WVI48" s="516"/>
      <c r="WVJ48" s="516"/>
      <c r="WVK48" s="516"/>
      <c r="WVL48" s="516"/>
      <c r="WVM48" s="516"/>
      <c r="WVN48" s="516"/>
      <c r="WVO48" s="516"/>
      <c r="WVP48" s="516"/>
      <c r="WVQ48" s="516"/>
    </row>
    <row r="49" spans="3:16137" s="513" customFormat="1">
      <c r="C49" s="611"/>
      <c r="D49" s="612"/>
      <c r="F49" s="514"/>
      <c r="G49" s="515"/>
      <c r="J49" s="516"/>
      <c r="K49" s="516"/>
      <c r="L49" s="516"/>
      <c r="M49" s="516"/>
      <c r="N49" s="516"/>
      <c r="O49" s="516"/>
      <c r="P49" s="516"/>
      <c r="Q49" s="516"/>
      <c r="R49" s="516"/>
      <c r="S49" s="516"/>
      <c r="T49" s="516"/>
      <c r="U49" s="516"/>
      <c r="V49" s="516"/>
      <c r="W49" s="516"/>
      <c r="X49" s="516"/>
      <c r="Y49" s="516"/>
      <c r="Z49" s="516"/>
      <c r="AA49" s="516"/>
      <c r="AB49" s="516"/>
      <c r="AC49" s="516"/>
      <c r="AD49" s="516"/>
      <c r="AE49" s="516"/>
      <c r="AF49" s="516"/>
      <c r="AG49" s="516"/>
      <c r="AH49" s="516"/>
      <c r="AI49" s="516"/>
      <c r="AJ49" s="516"/>
      <c r="AK49" s="516"/>
      <c r="AL49" s="516"/>
      <c r="AM49" s="516"/>
      <c r="AN49" s="516"/>
      <c r="AO49" s="516"/>
      <c r="AP49" s="516"/>
      <c r="AQ49" s="516"/>
      <c r="AR49" s="516"/>
      <c r="AS49" s="516"/>
      <c r="AT49" s="516"/>
      <c r="AU49" s="516"/>
      <c r="AV49" s="516"/>
      <c r="AW49" s="516"/>
      <c r="AX49" s="516"/>
      <c r="AY49" s="516"/>
      <c r="AZ49" s="516"/>
      <c r="BA49" s="516"/>
      <c r="BB49" s="516"/>
      <c r="BC49" s="516"/>
      <c r="BD49" s="516"/>
      <c r="BE49" s="516"/>
      <c r="BF49" s="516"/>
      <c r="BG49" s="516"/>
      <c r="BH49" s="516"/>
      <c r="BI49" s="516"/>
      <c r="BJ49" s="516"/>
      <c r="BK49" s="516"/>
      <c r="BL49" s="516"/>
      <c r="BM49" s="516"/>
      <c r="BN49" s="516"/>
      <c r="BO49" s="516"/>
      <c r="BP49" s="516"/>
      <c r="BQ49" s="516"/>
      <c r="BR49" s="516"/>
      <c r="BS49" s="516"/>
      <c r="BT49" s="516"/>
      <c r="BU49" s="516"/>
      <c r="BV49" s="516"/>
      <c r="BW49" s="516"/>
      <c r="BX49" s="516"/>
      <c r="BY49" s="516"/>
      <c r="BZ49" s="516"/>
      <c r="CA49" s="516"/>
      <c r="CB49" s="516"/>
      <c r="CC49" s="516"/>
      <c r="CD49" s="516"/>
      <c r="CE49" s="516"/>
      <c r="CF49" s="516"/>
      <c r="CG49" s="516"/>
      <c r="CH49" s="516"/>
      <c r="CI49" s="516"/>
      <c r="CJ49" s="516"/>
      <c r="CK49" s="516"/>
      <c r="CL49" s="516"/>
      <c r="CM49" s="516"/>
      <c r="CN49" s="516"/>
      <c r="CO49" s="516"/>
      <c r="CP49" s="516"/>
      <c r="CQ49" s="516"/>
      <c r="CR49" s="516"/>
      <c r="CS49" s="516"/>
      <c r="CT49" s="516"/>
      <c r="CU49" s="516"/>
      <c r="CV49" s="516"/>
      <c r="CW49" s="516"/>
      <c r="CX49" s="516"/>
      <c r="CY49" s="516"/>
      <c r="CZ49" s="516"/>
      <c r="DA49" s="516"/>
      <c r="DB49" s="516"/>
      <c r="DC49" s="516"/>
      <c r="DD49" s="516"/>
      <c r="DE49" s="516"/>
      <c r="DF49" s="516"/>
      <c r="DG49" s="516"/>
      <c r="DH49" s="516"/>
      <c r="DI49" s="516"/>
      <c r="DJ49" s="516"/>
      <c r="DK49" s="516"/>
      <c r="DL49" s="516"/>
      <c r="DM49" s="516"/>
      <c r="DN49" s="516"/>
      <c r="DO49" s="516"/>
      <c r="DP49" s="516"/>
      <c r="DQ49" s="516"/>
      <c r="DR49" s="516"/>
      <c r="DS49" s="516"/>
      <c r="DT49" s="516"/>
      <c r="DU49" s="516"/>
      <c r="DV49" s="516"/>
      <c r="DW49" s="516"/>
      <c r="DX49" s="516"/>
      <c r="DY49" s="516"/>
      <c r="DZ49" s="516"/>
      <c r="EA49" s="516"/>
      <c r="EB49" s="516"/>
      <c r="EC49" s="516"/>
      <c r="ED49" s="516"/>
      <c r="EE49" s="516"/>
      <c r="EF49" s="516"/>
      <c r="EG49" s="516"/>
      <c r="EH49" s="516"/>
      <c r="EI49" s="516"/>
      <c r="EJ49" s="516"/>
      <c r="EK49" s="516"/>
      <c r="EL49" s="516"/>
      <c r="EM49" s="516"/>
      <c r="EN49" s="516"/>
      <c r="EO49" s="516"/>
      <c r="EP49" s="516"/>
      <c r="EQ49" s="516"/>
      <c r="ER49" s="516"/>
      <c r="ES49" s="516"/>
      <c r="ET49" s="516"/>
      <c r="EU49" s="516"/>
      <c r="EV49" s="516"/>
      <c r="EW49" s="516"/>
      <c r="EX49" s="516"/>
      <c r="EY49" s="516"/>
      <c r="EZ49" s="516"/>
      <c r="FA49" s="516"/>
      <c r="FB49" s="516"/>
      <c r="FC49" s="516"/>
      <c r="FD49" s="516"/>
      <c r="FE49" s="516"/>
      <c r="FF49" s="516"/>
      <c r="FG49" s="516"/>
      <c r="FH49" s="516"/>
      <c r="FI49" s="516"/>
      <c r="FJ49" s="516"/>
      <c r="FK49" s="516"/>
      <c r="FL49" s="516"/>
      <c r="FM49" s="516"/>
      <c r="FN49" s="516"/>
      <c r="FO49" s="516"/>
      <c r="FP49" s="516"/>
      <c r="FQ49" s="516"/>
      <c r="FR49" s="516"/>
      <c r="FS49" s="516"/>
      <c r="FT49" s="516"/>
      <c r="FU49" s="516"/>
      <c r="FV49" s="516"/>
      <c r="FW49" s="516"/>
      <c r="FX49" s="516"/>
      <c r="FY49" s="516"/>
      <c r="FZ49" s="516"/>
      <c r="GA49" s="516"/>
      <c r="GB49" s="516"/>
      <c r="GC49" s="516"/>
      <c r="GD49" s="516"/>
      <c r="GE49" s="516"/>
      <c r="GF49" s="516"/>
      <c r="GG49" s="516"/>
      <c r="GH49" s="516"/>
      <c r="GI49" s="516"/>
      <c r="GJ49" s="516"/>
      <c r="GK49" s="516"/>
      <c r="GL49" s="516"/>
      <c r="GM49" s="516"/>
      <c r="GN49" s="516"/>
      <c r="GO49" s="516"/>
      <c r="GP49" s="516"/>
      <c r="GQ49" s="516"/>
      <c r="GR49" s="516"/>
      <c r="GS49" s="516"/>
      <c r="GT49" s="516"/>
      <c r="GU49" s="516"/>
      <c r="GV49" s="516"/>
      <c r="GW49" s="516"/>
      <c r="GX49" s="516"/>
      <c r="GY49" s="516"/>
      <c r="GZ49" s="516"/>
      <c r="HA49" s="516"/>
      <c r="HB49" s="516"/>
      <c r="HC49" s="516"/>
      <c r="HD49" s="516"/>
      <c r="HE49" s="516"/>
      <c r="HF49" s="516"/>
      <c r="HG49" s="516"/>
      <c r="HH49" s="516"/>
      <c r="HI49" s="516"/>
      <c r="HJ49" s="516"/>
      <c r="HK49" s="516"/>
      <c r="HL49" s="516"/>
      <c r="HM49" s="516"/>
      <c r="HN49" s="516"/>
      <c r="HO49" s="516"/>
      <c r="HP49" s="516"/>
      <c r="HQ49" s="516"/>
      <c r="HR49" s="516"/>
      <c r="HS49" s="516"/>
      <c r="HT49" s="516"/>
      <c r="HU49" s="516"/>
      <c r="HV49" s="516"/>
      <c r="HW49" s="516"/>
      <c r="HX49" s="516"/>
      <c r="HY49" s="516"/>
      <c r="HZ49" s="516"/>
      <c r="IA49" s="516"/>
      <c r="IB49" s="516"/>
      <c r="IC49" s="516"/>
      <c r="ID49" s="516"/>
      <c r="IE49" s="516"/>
      <c r="IF49" s="516"/>
      <c r="IG49" s="516"/>
      <c r="IH49" s="516"/>
      <c r="II49" s="516"/>
      <c r="IJ49" s="516"/>
      <c r="IK49" s="516"/>
      <c r="IL49" s="516"/>
      <c r="IM49" s="516"/>
      <c r="IN49" s="516"/>
      <c r="IO49" s="516"/>
      <c r="IP49" s="516"/>
      <c r="IQ49" s="516"/>
      <c r="IR49" s="516"/>
      <c r="IS49" s="516"/>
      <c r="IT49" s="516"/>
      <c r="IU49" s="516"/>
      <c r="IV49" s="516"/>
      <c r="IW49" s="516"/>
      <c r="IX49" s="516"/>
      <c r="IY49" s="516"/>
      <c r="IZ49" s="516"/>
      <c r="JA49" s="516"/>
      <c r="JB49" s="516"/>
      <c r="JC49" s="516"/>
      <c r="JD49" s="516"/>
      <c r="JE49" s="516"/>
      <c r="JF49" s="516"/>
      <c r="JG49" s="516"/>
      <c r="JH49" s="516"/>
      <c r="JI49" s="516"/>
      <c r="JJ49" s="516"/>
      <c r="JK49" s="516"/>
      <c r="JL49" s="516"/>
      <c r="JM49" s="516"/>
      <c r="JN49" s="516"/>
      <c r="JO49" s="516"/>
      <c r="JP49" s="516"/>
      <c r="JQ49" s="516"/>
      <c r="JR49" s="516"/>
      <c r="JS49" s="516"/>
      <c r="JT49" s="516"/>
      <c r="JU49" s="516"/>
      <c r="JV49" s="516"/>
      <c r="JW49" s="516"/>
      <c r="JX49" s="516"/>
      <c r="JY49" s="516"/>
      <c r="JZ49" s="516"/>
      <c r="KA49" s="516"/>
      <c r="KB49" s="516"/>
      <c r="KC49" s="516"/>
      <c r="KD49" s="516"/>
      <c r="KE49" s="516"/>
      <c r="KF49" s="516"/>
      <c r="KG49" s="516"/>
      <c r="KH49" s="516"/>
      <c r="KI49" s="516"/>
      <c r="KJ49" s="516"/>
      <c r="KK49" s="516"/>
      <c r="KL49" s="516"/>
      <c r="KM49" s="516"/>
      <c r="KN49" s="516"/>
      <c r="KO49" s="516"/>
      <c r="KP49" s="516"/>
      <c r="KQ49" s="516"/>
      <c r="KR49" s="516"/>
      <c r="KS49" s="516"/>
      <c r="KT49" s="516"/>
      <c r="KU49" s="516"/>
      <c r="KV49" s="516"/>
      <c r="KW49" s="516"/>
      <c r="KX49" s="516"/>
      <c r="KY49" s="516"/>
      <c r="KZ49" s="516"/>
      <c r="LA49" s="516"/>
      <c r="LB49" s="516"/>
      <c r="LC49" s="516"/>
      <c r="LD49" s="516"/>
      <c r="LE49" s="516"/>
      <c r="LF49" s="516"/>
      <c r="LG49" s="516"/>
      <c r="LH49" s="516"/>
      <c r="LI49" s="516"/>
      <c r="LJ49" s="516"/>
      <c r="LK49" s="516"/>
      <c r="LL49" s="516"/>
      <c r="LM49" s="516"/>
      <c r="LN49" s="516"/>
      <c r="LO49" s="516"/>
      <c r="LP49" s="516"/>
      <c r="LQ49" s="516"/>
      <c r="LR49" s="516"/>
      <c r="LS49" s="516"/>
      <c r="LT49" s="516"/>
      <c r="LU49" s="516"/>
      <c r="LV49" s="516"/>
      <c r="LW49" s="516"/>
      <c r="LX49" s="516"/>
      <c r="LY49" s="516"/>
      <c r="LZ49" s="516"/>
      <c r="MA49" s="516"/>
      <c r="MB49" s="516"/>
      <c r="MC49" s="516"/>
      <c r="MD49" s="516"/>
      <c r="ME49" s="516"/>
      <c r="MF49" s="516"/>
      <c r="MG49" s="516"/>
      <c r="MH49" s="516"/>
      <c r="MI49" s="516"/>
      <c r="MJ49" s="516"/>
      <c r="MK49" s="516"/>
      <c r="ML49" s="516"/>
      <c r="MM49" s="516"/>
      <c r="MN49" s="516"/>
      <c r="MO49" s="516"/>
      <c r="MP49" s="516"/>
      <c r="MQ49" s="516"/>
      <c r="MR49" s="516"/>
      <c r="MS49" s="516"/>
      <c r="MT49" s="516"/>
      <c r="MU49" s="516"/>
      <c r="MV49" s="516"/>
      <c r="MW49" s="516"/>
      <c r="MX49" s="516"/>
      <c r="MY49" s="516"/>
      <c r="MZ49" s="516"/>
      <c r="NA49" s="516"/>
      <c r="NB49" s="516"/>
      <c r="NC49" s="516"/>
      <c r="ND49" s="516"/>
      <c r="NE49" s="516"/>
      <c r="NF49" s="516"/>
      <c r="NG49" s="516"/>
      <c r="NH49" s="516"/>
      <c r="NI49" s="516"/>
      <c r="NJ49" s="516"/>
      <c r="NK49" s="516"/>
      <c r="NL49" s="516"/>
      <c r="NM49" s="516"/>
      <c r="NN49" s="516"/>
      <c r="NO49" s="516"/>
      <c r="NP49" s="516"/>
      <c r="NQ49" s="516"/>
      <c r="NR49" s="516"/>
      <c r="NS49" s="516"/>
      <c r="NT49" s="516"/>
      <c r="NU49" s="516"/>
      <c r="NV49" s="516"/>
      <c r="NW49" s="516"/>
      <c r="NX49" s="516"/>
      <c r="NY49" s="516"/>
      <c r="NZ49" s="516"/>
      <c r="OA49" s="516"/>
      <c r="OB49" s="516"/>
      <c r="OC49" s="516"/>
      <c r="OD49" s="516"/>
      <c r="OE49" s="516"/>
      <c r="OF49" s="516"/>
      <c r="OG49" s="516"/>
      <c r="OH49" s="516"/>
      <c r="OI49" s="516"/>
      <c r="OJ49" s="516"/>
      <c r="OK49" s="516"/>
      <c r="OL49" s="516"/>
      <c r="OM49" s="516"/>
      <c r="ON49" s="516"/>
      <c r="OO49" s="516"/>
      <c r="OP49" s="516"/>
      <c r="OQ49" s="516"/>
      <c r="OR49" s="516"/>
      <c r="OS49" s="516"/>
      <c r="OT49" s="516"/>
      <c r="OU49" s="516"/>
      <c r="OV49" s="516"/>
      <c r="OW49" s="516"/>
      <c r="OX49" s="516"/>
      <c r="OY49" s="516"/>
      <c r="OZ49" s="516"/>
      <c r="PA49" s="516"/>
      <c r="PB49" s="516"/>
      <c r="PC49" s="516"/>
      <c r="PD49" s="516"/>
      <c r="PE49" s="516"/>
      <c r="PF49" s="516"/>
      <c r="PG49" s="516"/>
      <c r="PH49" s="516"/>
      <c r="PI49" s="516"/>
      <c r="PJ49" s="516"/>
      <c r="PK49" s="516"/>
      <c r="PL49" s="516"/>
      <c r="PM49" s="516"/>
      <c r="PN49" s="516"/>
      <c r="PO49" s="516"/>
      <c r="PP49" s="516"/>
      <c r="PQ49" s="516"/>
      <c r="PR49" s="516"/>
      <c r="PS49" s="516"/>
      <c r="PT49" s="516"/>
      <c r="PU49" s="516"/>
      <c r="PV49" s="516"/>
      <c r="PW49" s="516"/>
      <c r="PX49" s="516"/>
      <c r="PY49" s="516"/>
      <c r="PZ49" s="516"/>
      <c r="QA49" s="516"/>
      <c r="QB49" s="516"/>
      <c r="QC49" s="516"/>
      <c r="QD49" s="516"/>
      <c r="QE49" s="516"/>
      <c r="QF49" s="516"/>
      <c r="QG49" s="516"/>
      <c r="QH49" s="516"/>
      <c r="QI49" s="516"/>
      <c r="QJ49" s="516"/>
      <c r="QK49" s="516"/>
      <c r="QL49" s="516"/>
      <c r="QM49" s="516"/>
      <c r="QN49" s="516"/>
      <c r="QO49" s="516"/>
      <c r="QP49" s="516"/>
      <c r="QQ49" s="516"/>
      <c r="QR49" s="516"/>
      <c r="QS49" s="516"/>
      <c r="QT49" s="516"/>
      <c r="QU49" s="516"/>
      <c r="QV49" s="516"/>
      <c r="QW49" s="516"/>
      <c r="QX49" s="516"/>
      <c r="QY49" s="516"/>
      <c r="QZ49" s="516"/>
      <c r="RA49" s="516"/>
      <c r="RB49" s="516"/>
      <c r="RC49" s="516"/>
      <c r="RD49" s="516"/>
      <c r="RE49" s="516"/>
      <c r="RF49" s="516"/>
      <c r="RG49" s="516"/>
      <c r="RH49" s="516"/>
      <c r="RI49" s="516"/>
      <c r="RJ49" s="516"/>
      <c r="RK49" s="516"/>
      <c r="RL49" s="516"/>
      <c r="RM49" s="516"/>
      <c r="RN49" s="516"/>
      <c r="RO49" s="516"/>
      <c r="RP49" s="516"/>
      <c r="RQ49" s="516"/>
      <c r="RR49" s="516"/>
      <c r="RS49" s="516"/>
      <c r="RT49" s="516"/>
      <c r="RU49" s="516"/>
      <c r="RV49" s="516"/>
      <c r="RW49" s="516"/>
      <c r="RX49" s="516"/>
      <c r="RY49" s="516"/>
      <c r="RZ49" s="516"/>
      <c r="SA49" s="516"/>
      <c r="SB49" s="516"/>
      <c r="SC49" s="516"/>
      <c r="SD49" s="516"/>
      <c r="SE49" s="516"/>
      <c r="SF49" s="516"/>
      <c r="SG49" s="516"/>
      <c r="SH49" s="516"/>
      <c r="SI49" s="516"/>
      <c r="SJ49" s="516"/>
      <c r="SK49" s="516"/>
      <c r="SL49" s="516"/>
      <c r="SM49" s="516"/>
      <c r="SN49" s="516"/>
      <c r="SO49" s="516"/>
      <c r="SP49" s="516"/>
      <c r="SQ49" s="516"/>
      <c r="SR49" s="516"/>
      <c r="SS49" s="516"/>
      <c r="ST49" s="516"/>
      <c r="SU49" s="516"/>
      <c r="SV49" s="516"/>
      <c r="SW49" s="516"/>
      <c r="SX49" s="516"/>
      <c r="SY49" s="516"/>
      <c r="SZ49" s="516"/>
      <c r="TA49" s="516"/>
      <c r="TB49" s="516"/>
      <c r="TC49" s="516"/>
      <c r="TD49" s="516"/>
      <c r="TE49" s="516"/>
      <c r="TF49" s="516"/>
      <c r="TG49" s="516"/>
      <c r="TH49" s="516"/>
      <c r="TI49" s="516"/>
      <c r="TJ49" s="516"/>
      <c r="TK49" s="516"/>
      <c r="TL49" s="516"/>
      <c r="TM49" s="516"/>
      <c r="TN49" s="516"/>
      <c r="TO49" s="516"/>
      <c r="TP49" s="516"/>
      <c r="TQ49" s="516"/>
      <c r="TR49" s="516"/>
      <c r="TS49" s="516"/>
      <c r="TT49" s="516"/>
      <c r="TU49" s="516"/>
      <c r="TV49" s="516"/>
      <c r="TW49" s="516"/>
      <c r="TX49" s="516"/>
      <c r="TY49" s="516"/>
      <c r="TZ49" s="516"/>
      <c r="UA49" s="516"/>
      <c r="UB49" s="516"/>
      <c r="UC49" s="516"/>
      <c r="UD49" s="516"/>
      <c r="UE49" s="516"/>
      <c r="UF49" s="516"/>
      <c r="UG49" s="516"/>
      <c r="UH49" s="516"/>
      <c r="UI49" s="516"/>
      <c r="UJ49" s="516"/>
      <c r="UK49" s="516"/>
      <c r="UL49" s="516"/>
      <c r="UM49" s="516"/>
      <c r="UN49" s="516"/>
      <c r="UO49" s="516"/>
      <c r="UP49" s="516"/>
      <c r="UQ49" s="516"/>
      <c r="UR49" s="516"/>
      <c r="US49" s="516"/>
      <c r="UT49" s="516"/>
      <c r="UU49" s="516"/>
      <c r="UV49" s="516"/>
      <c r="UW49" s="516"/>
      <c r="UX49" s="516"/>
      <c r="UY49" s="516"/>
      <c r="UZ49" s="516"/>
      <c r="VA49" s="516"/>
      <c r="VB49" s="516"/>
      <c r="VC49" s="516"/>
      <c r="VD49" s="516"/>
      <c r="VE49" s="516"/>
      <c r="VF49" s="516"/>
      <c r="VG49" s="516"/>
      <c r="VH49" s="516"/>
      <c r="VI49" s="516"/>
      <c r="VJ49" s="516"/>
      <c r="VK49" s="516"/>
      <c r="VL49" s="516"/>
      <c r="VM49" s="516"/>
      <c r="VN49" s="516"/>
      <c r="VO49" s="516"/>
      <c r="VP49" s="516"/>
      <c r="VQ49" s="516"/>
      <c r="VR49" s="516"/>
      <c r="VS49" s="516"/>
      <c r="VT49" s="516"/>
      <c r="VU49" s="516"/>
      <c r="VV49" s="516"/>
      <c r="VW49" s="516"/>
      <c r="VX49" s="516"/>
      <c r="VY49" s="516"/>
      <c r="VZ49" s="516"/>
      <c r="WA49" s="516"/>
      <c r="WB49" s="516"/>
      <c r="WC49" s="516"/>
      <c r="WD49" s="516"/>
      <c r="WE49" s="516"/>
      <c r="WF49" s="516"/>
      <c r="WG49" s="516"/>
      <c r="WH49" s="516"/>
      <c r="WI49" s="516"/>
      <c r="WJ49" s="516"/>
      <c r="WK49" s="516"/>
      <c r="WL49" s="516"/>
      <c r="WM49" s="516"/>
      <c r="WN49" s="516"/>
      <c r="WO49" s="516"/>
      <c r="WP49" s="516"/>
      <c r="WQ49" s="516"/>
      <c r="WR49" s="516"/>
      <c r="WS49" s="516"/>
      <c r="WT49" s="516"/>
      <c r="WU49" s="516"/>
      <c r="WV49" s="516"/>
      <c r="WW49" s="516"/>
      <c r="WX49" s="516"/>
      <c r="WY49" s="516"/>
      <c r="WZ49" s="516"/>
      <c r="XA49" s="516"/>
      <c r="XB49" s="516"/>
      <c r="XC49" s="516"/>
      <c r="XD49" s="516"/>
      <c r="XE49" s="516"/>
      <c r="XF49" s="516"/>
      <c r="XG49" s="516"/>
      <c r="XH49" s="516"/>
      <c r="XI49" s="516"/>
      <c r="XJ49" s="516"/>
      <c r="XK49" s="516"/>
      <c r="XL49" s="516"/>
      <c r="XM49" s="516"/>
      <c r="XN49" s="516"/>
      <c r="XO49" s="516"/>
      <c r="XP49" s="516"/>
      <c r="XQ49" s="516"/>
      <c r="XR49" s="516"/>
      <c r="XS49" s="516"/>
      <c r="XT49" s="516"/>
      <c r="XU49" s="516"/>
      <c r="XV49" s="516"/>
      <c r="XW49" s="516"/>
      <c r="XX49" s="516"/>
      <c r="XY49" s="516"/>
      <c r="XZ49" s="516"/>
      <c r="YA49" s="516"/>
      <c r="YB49" s="516"/>
      <c r="YC49" s="516"/>
      <c r="YD49" s="516"/>
      <c r="YE49" s="516"/>
      <c r="YF49" s="516"/>
      <c r="YG49" s="516"/>
      <c r="YH49" s="516"/>
      <c r="YI49" s="516"/>
      <c r="YJ49" s="516"/>
      <c r="YK49" s="516"/>
      <c r="YL49" s="516"/>
      <c r="YM49" s="516"/>
      <c r="YN49" s="516"/>
      <c r="YO49" s="516"/>
      <c r="YP49" s="516"/>
      <c r="YQ49" s="516"/>
      <c r="YR49" s="516"/>
      <c r="YS49" s="516"/>
      <c r="YT49" s="516"/>
      <c r="YU49" s="516"/>
      <c r="YV49" s="516"/>
      <c r="YW49" s="516"/>
      <c r="YX49" s="516"/>
      <c r="YY49" s="516"/>
      <c r="YZ49" s="516"/>
      <c r="ZA49" s="516"/>
      <c r="ZB49" s="516"/>
      <c r="ZC49" s="516"/>
      <c r="ZD49" s="516"/>
      <c r="ZE49" s="516"/>
      <c r="ZF49" s="516"/>
      <c r="ZG49" s="516"/>
      <c r="ZH49" s="516"/>
      <c r="ZI49" s="516"/>
      <c r="ZJ49" s="516"/>
      <c r="ZK49" s="516"/>
      <c r="ZL49" s="516"/>
      <c r="ZM49" s="516"/>
      <c r="ZN49" s="516"/>
      <c r="ZO49" s="516"/>
      <c r="ZP49" s="516"/>
      <c r="ZQ49" s="516"/>
      <c r="ZR49" s="516"/>
      <c r="ZS49" s="516"/>
      <c r="ZT49" s="516"/>
      <c r="ZU49" s="516"/>
      <c r="ZV49" s="516"/>
      <c r="ZW49" s="516"/>
      <c r="ZX49" s="516"/>
      <c r="ZY49" s="516"/>
      <c r="ZZ49" s="516"/>
      <c r="AAA49" s="516"/>
      <c r="AAB49" s="516"/>
      <c r="AAC49" s="516"/>
      <c r="AAD49" s="516"/>
      <c r="AAE49" s="516"/>
      <c r="AAF49" s="516"/>
      <c r="AAG49" s="516"/>
      <c r="AAH49" s="516"/>
      <c r="AAI49" s="516"/>
      <c r="AAJ49" s="516"/>
      <c r="AAK49" s="516"/>
      <c r="AAL49" s="516"/>
      <c r="AAM49" s="516"/>
      <c r="AAN49" s="516"/>
      <c r="AAO49" s="516"/>
      <c r="AAP49" s="516"/>
      <c r="AAQ49" s="516"/>
      <c r="AAR49" s="516"/>
      <c r="AAS49" s="516"/>
      <c r="AAT49" s="516"/>
      <c r="AAU49" s="516"/>
      <c r="AAV49" s="516"/>
      <c r="AAW49" s="516"/>
      <c r="AAX49" s="516"/>
      <c r="AAY49" s="516"/>
      <c r="AAZ49" s="516"/>
      <c r="ABA49" s="516"/>
      <c r="ABB49" s="516"/>
      <c r="ABC49" s="516"/>
      <c r="ABD49" s="516"/>
      <c r="ABE49" s="516"/>
      <c r="ABF49" s="516"/>
      <c r="ABG49" s="516"/>
      <c r="ABH49" s="516"/>
      <c r="ABI49" s="516"/>
      <c r="ABJ49" s="516"/>
      <c r="ABK49" s="516"/>
      <c r="ABL49" s="516"/>
      <c r="ABM49" s="516"/>
      <c r="ABN49" s="516"/>
      <c r="ABO49" s="516"/>
      <c r="ABP49" s="516"/>
      <c r="ABQ49" s="516"/>
      <c r="ABR49" s="516"/>
      <c r="ABS49" s="516"/>
      <c r="ABT49" s="516"/>
      <c r="ABU49" s="516"/>
      <c r="ABV49" s="516"/>
      <c r="ABW49" s="516"/>
      <c r="ABX49" s="516"/>
      <c r="ABY49" s="516"/>
      <c r="ABZ49" s="516"/>
      <c r="ACA49" s="516"/>
      <c r="ACB49" s="516"/>
      <c r="ACC49" s="516"/>
      <c r="ACD49" s="516"/>
      <c r="ACE49" s="516"/>
      <c r="ACF49" s="516"/>
      <c r="ACG49" s="516"/>
      <c r="ACH49" s="516"/>
      <c r="ACI49" s="516"/>
      <c r="ACJ49" s="516"/>
      <c r="ACK49" s="516"/>
      <c r="ACL49" s="516"/>
      <c r="ACM49" s="516"/>
      <c r="ACN49" s="516"/>
      <c r="ACO49" s="516"/>
      <c r="ACP49" s="516"/>
      <c r="ACQ49" s="516"/>
      <c r="ACR49" s="516"/>
      <c r="ACS49" s="516"/>
      <c r="ACT49" s="516"/>
      <c r="ACU49" s="516"/>
      <c r="ACV49" s="516"/>
      <c r="ACW49" s="516"/>
      <c r="ACX49" s="516"/>
      <c r="ACY49" s="516"/>
      <c r="ACZ49" s="516"/>
      <c r="ADA49" s="516"/>
      <c r="ADB49" s="516"/>
      <c r="ADC49" s="516"/>
      <c r="ADD49" s="516"/>
      <c r="ADE49" s="516"/>
      <c r="ADF49" s="516"/>
      <c r="ADG49" s="516"/>
      <c r="ADH49" s="516"/>
      <c r="ADI49" s="516"/>
      <c r="ADJ49" s="516"/>
      <c r="ADK49" s="516"/>
      <c r="ADL49" s="516"/>
      <c r="ADM49" s="516"/>
      <c r="ADN49" s="516"/>
      <c r="ADO49" s="516"/>
      <c r="ADP49" s="516"/>
      <c r="ADQ49" s="516"/>
      <c r="ADR49" s="516"/>
      <c r="ADS49" s="516"/>
      <c r="ADT49" s="516"/>
      <c r="ADU49" s="516"/>
      <c r="ADV49" s="516"/>
      <c r="ADW49" s="516"/>
      <c r="ADX49" s="516"/>
      <c r="ADY49" s="516"/>
      <c r="ADZ49" s="516"/>
      <c r="AEA49" s="516"/>
      <c r="AEB49" s="516"/>
      <c r="AEC49" s="516"/>
      <c r="AED49" s="516"/>
      <c r="AEE49" s="516"/>
      <c r="AEF49" s="516"/>
      <c r="AEG49" s="516"/>
      <c r="AEH49" s="516"/>
      <c r="AEI49" s="516"/>
      <c r="AEJ49" s="516"/>
      <c r="AEK49" s="516"/>
      <c r="AEL49" s="516"/>
      <c r="AEM49" s="516"/>
      <c r="AEN49" s="516"/>
      <c r="AEO49" s="516"/>
      <c r="AEP49" s="516"/>
      <c r="AEQ49" s="516"/>
      <c r="AER49" s="516"/>
      <c r="AES49" s="516"/>
      <c r="AET49" s="516"/>
      <c r="AEU49" s="516"/>
      <c r="AEV49" s="516"/>
      <c r="AEW49" s="516"/>
      <c r="AEX49" s="516"/>
      <c r="AEY49" s="516"/>
      <c r="AEZ49" s="516"/>
      <c r="AFA49" s="516"/>
      <c r="AFB49" s="516"/>
      <c r="AFC49" s="516"/>
      <c r="AFD49" s="516"/>
      <c r="AFE49" s="516"/>
      <c r="AFF49" s="516"/>
      <c r="AFG49" s="516"/>
      <c r="AFH49" s="516"/>
      <c r="AFI49" s="516"/>
      <c r="AFJ49" s="516"/>
      <c r="AFK49" s="516"/>
      <c r="AFL49" s="516"/>
      <c r="AFM49" s="516"/>
      <c r="AFN49" s="516"/>
      <c r="AFO49" s="516"/>
      <c r="AFP49" s="516"/>
      <c r="AFQ49" s="516"/>
      <c r="AFR49" s="516"/>
      <c r="AFS49" s="516"/>
      <c r="AFT49" s="516"/>
      <c r="AFU49" s="516"/>
      <c r="AFV49" s="516"/>
      <c r="AFW49" s="516"/>
      <c r="AFX49" s="516"/>
      <c r="AFY49" s="516"/>
      <c r="AFZ49" s="516"/>
      <c r="AGA49" s="516"/>
      <c r="AGB49" s="516"/>
      <c r="AGC49" s="516"/>
      <c r="AGD49" s="516"/>
      <c r="AGE49" s="516"/>
      <c r="AGF49" s="516"/>
      <c r="AGG49" s="516"/>
      <c r="AGH49" s="516"/>
      <c r="AGI49" s="516"/>
      <c r="AGJ49" s="516"/>
      <c r="AGK49" s="516"/>
      <c r="AGL49" s="516"/>
      <c r="AGM49" s="516"/>
      <c r="AGN49" s="516"/>
      <c r="AGO49" s="516"/>
      <c r="AGP49" s="516"/>
      <c r="AGQ49" s="516"/>
      <c r="AGR49" s="516"/>
      <c r="AGS49" s="516"/>
      <c r="AGT49" s="516"/>
      <c r="AGU49" s="516"/>
      <c r="AGV49" s="516"/>
      <c r="AGW49" s="516"/>
      <c r="AGX49" s="516"/>
      <c r="AGY49" s="516"/>
      <c r="AGZ49" s="516"/>
      <c r="AHA49" s="516"/>
      <c r="AHB49" s="516"/>
      <c r="AHC49" s="516"/>
      <c r="AHD49" s="516"/>
      <c r="AHE49" s="516"/>
      <c r="AHF49" s="516"/>
      <c r="AHG49" s="516"/>
      <c r="AHH49" s="516"/>
      <c r="AHI49" s="516"/>
      <c r="AHJ49" s="516"/>
      <c r="AHK49" s="516"/>
      <c r="AHL49" s="516"/>
      <c r="AHM49" s="516"/>
      <c r="AHN49" s="516"/>
      <c r="AHO49" s="516"/>
      <c r="AHP49" s="516"/>
      <c r="AHQ49" s="516"/>
      <c r="AHR49" s="516"/>
      <c r="AHS49" s="516"/>
      <c r="AHT49" s="516"/>
      <c r="AHU49" s="516"/>
      <c r="AHV49" s="516"/>
      <c r="AHW49" s="516"/>
      <c r="AHX49" s="516"/>
      <c r="AHY49" s="516"/>
      <c r="AHZ49" s="516"/>
      <c r="AIA49" s="516"/>
      <c r="AIB49" s="516"/>
      <c r="AIC49" s="516"/>
      <c r="AID49" s="516"/>
      <c r="AIE49" s="516"/>
      <c r="AIF49" s="516"/>
      <c r="AIG49" s="516"/>
      <c r="AIH49" s="516"/>
      <c r="AII49" s="516"/>
      <c r="AIJ49" s="516"/>
      <c r="AIK49" s="516"/>
      <c r="AIL49" s="516"/>
      <c r="AIM49" s="516"/>
      <c r="AIN49" s="516"/>
      <c r="AIO49" s="516"/>
      <c r="AIP49" s="516"/>
      <c r="AIQ49" s="516"/>
      <c r="AIR49" s="516"/>
      <c r="AIS49" s="516"/>
      <c r="AIT49" s="516"/>
      <c r="AIU49" s="516"/>
      <c r="AIV49" s="516"/>
      <c r="AIW49" s="516"/>
      <c r="AIX49" s="516"/>
      <c r="AIY49" s="516"/>
      <c r="AIZ49" s="516"/>
      <c r="AJA49" s="516"/>
      <c r="AJB49" s="516"/>
      <c r="AJC49" s="516"/>
      <c r="AJD49" s="516"/>
      <c r="AJE49" s="516"/>
      <c r="AJF49" s="516"/>
      <c r="AJG49" s="516"/>
      <c r="AJH49" s="516"/>
      <c r="AJI49" s="516"/>
      <c r="AJJ49" s="516"/>
      <c r="AJK49" s="516"/>
      <c r="AJL49" s="516"/>
      <c r="AJM49" s="516"/>
      <c r="AJN49" s="516"/>
      <c r="AJO49" s="516"/>
      <c r="AJP49" s="516"/>
      <c r="AJQ49" s="516"/>
      <c r="AJR49" s="516"/>
      <c r="AJS49" s="516"/>
      <c r="AJT49" s="516"/>
      <c r="AJU49" s="516"/>
      <c r="AJV49" s="516"/>
      <c r="AJW49" s="516"/>
      <c r="AJX49" s="516"/>
      <c r="AJY49" s="516"/>
      <c r="AJZ49" s="516"/>
      <c r="AKA49" s="516"/>
      <c r="AKB49" s="516"/>
      <c r="AKC49" s="516"/>
      <c r="AKD49" s="516"/>
      <c r="AKE49" s="516"/>
      <c r="AKF49" s="516"/>
      <c r="AKG49" s="516"/>
      <c r="AKH49" s="516"/>
      <c r="AKI49" s="516"/>
      <c r="AKJ49" s="516"/>
      <c r="AKK49" s="516"/>
      <c r="AKL49" s="516"/>
      <c r="AKM49" s="516"/>
      <c r="AKN49" s="516"/>
      <c r="AKO49" s="516"/>
      <c r="AKP49" s="516"/>
      <c r="AKQ49" s="516"/>
      <c r="AKR49" s="516"/>
      <c r="AKS49" s="516"/>
      <c r="AKT49" s="516"/>
      <c r="AKU49" s="516"/>
      <c r="AKV49" s="516"/>
      <c r="AKW49" s="516"/>
      <c r="AKX49" s="516"/>
      <c r="AKY49" s="516"/>
      <c r="AKZ49" s="516"/>
      <c r="ALA49" s="516"/>
      <c r="ALB49" s="516"/>
      <c r="ALC49" s="516"/>
      <c r="ALD49" s="516"/>
      <c r="ALE49" s="516"/>
      <c r="ALF49" s="516"/>
      <c r="ALG49" s="516"/>
      <c r="ALH49" s="516"/>
      <c r="ALI49" s="516"/>
      <c r="ALJ49" s="516"/>
      <c r="ALK49" s="516"/>
      <c r="ALL49" s="516"/>
      <c r="ALM49" s="516"/>
      <c r="ALN49" s="516"/>
      <c r="ALO49" s="516"/>
      <c r="ALP49" s="516"/>
      <c r="ALQ49" s="516"/>
      <c r="ALR49" s="516"/>
      <c r="ALS49" s="516"/>
      <c r="ALT49" s="516"/>
      <c r="ALU49" s="516"/>
      <c r="ALV49" s="516"/>
      <c r="ALW49" s="516"/>
      <c r="ALX49" s="516"/>
      <c r="ALY49" s="516"/>
      <c r="ALZ49" s="516"/>
      <c r="AMA49" s="516"/>
      <c r="AMB49" s="516"/>
      <c r="AMC49" s="516"/>
      <c r="AMD49" s="516"/>
      <c r="AME49" s="516"/>
      <c r="AMF49" s="516"/>
      <c r="AMG49" s="516"/>
      <c r="AMH49" s="516"/>
      <c r="AMI49" s="516"/>
      <c r="AMJ49" s="516"/>
      <c r="AMK49" s="516"/>
      <c r="AML49" s="516"/>
      <c r="AMM49" s="516"/>
      <c r="AMN49" s="516"/>
      <c r="AMO49" s="516"/>
      <c r="AMP49" s="516"/>
      <c r="AMQ49" s="516"/>
      <c r="AMR49" s="516"/>
      <c r="AMS49" s="516"/>
      <c r="AMT49" s="516"/>
      <c r="AMU49" s="516"/>
      <c r="AMV49" s="516"/>
      <c r="AMW49" s="516"/>
      <c r="AMX49" s="516"/>
      <c r="AMY49" s="516"/>
      <c r="AMZ49" s="516"/>
      <c r="ANA49" s="516"/>
      <c r="ANB49" s="516"/>
      <c r="ANC49" s="516"/>
      <c r="AND49" s="516"/>
      <c r="ANE49" s="516"/>
      <c r="ANF49" s="516"/>
      <c r="ANG49" s="516"/>
      <c r="ANH49" s="516"/>
      <c r="ANI49" s="516"/>
      <c r="ANJ49" s="516"/>
      <c r="ANK49" s="516"/>
      <c r="ANL49" s="516"/>
      <c r="ANM49" s="516"/>
      <c r="ANN49" s="516"/>
      <c r="ANO49" s="516"/>
      <c r="ANP49" s="516"/>
      <c r="ANQ49" s="516"/>
      <c r="ANR49" s="516"/>
      <c r="ANS49" s="516"/>
      <c r="ANT49" s="516"/>
      <c r="ANU49" s="516"/>
      <c r="ANV49" s="516"/>
      <c r="ANW49" s="516"/>
      <c r="ANX49" s="516"/>
      <c r="ANY49" s="516"/>
      <c r="ANZ49" s="516"/>
      <c r="AOA49" s="516"/>
      <c r="AOB49" s="516"/>
      <c r="AOC49" s="516"/>
      <c r="AOD49" s="516"/>
      <c r="AOE49" s="516"/>
      <c r="AOF49" s="516"/>
      <c r="AOG49" s="516"/>
      <c r="AOH49" s="516"/>
      <c r="AOI49" s="516"/>
      <c r="AOJ49" s="516"/>
      <c r="AOK49" s="516"/>
      <c r="AOL49" s="516"/>
      <c r="AOM49" s="516"/>
      <c r="AON49" s="516"/>
      <c r="AOO49" s="516"/>
      <c r="AOP49" s="516"/>
      <c r="AOQ49" s="516"/>
      <c r="AOR49" s="516"/>
      <c r="AOS49" s="516"/>
      <c r="AOT49" s="516"/>
      <c r="AOU49" s="516"/>
      <c r="AOV49" s="516"/>
      <c r="AOW49" s="516"/>
      <c r="AOX49" s="516"/>
      <c r="AOY49" s="516"/>
      <c r="AOZ49" s="516"/>
      <c r="APA49" s="516"/>
      <c r="APB49" s="516"/>
      <c r="APC49" s="516"/>
      <c r="APD49" s="516"/>
      <c r="APE49" s="516"/>
      <c r="APF49" s="516"/>
      <c r="APG49" s="516"/>
      <c r="APH49" s="516"/>
      <c r="API49" s="516"/>
      <c r="APJ49" s="516"/>
      <c r="APK49" s="516"/>
      <c r="APL49" s="516"/>
      <c r="APM49" s="516"/>
      <c r="APN49" s="516"/>
      <c r="APO49" s="516"/>
      <c r="APP49" s="516"/>
      <c r="APQ49" s="516"/>
      <c r="APR49" s="516"/>
      <c r="APS49" s="516"/>
      <c r="APT49" s="516"/>
      <c r="APU49" s="516"/>
      <c r="APV49" s="516"/>
      <c r="APW49" s="516"/>
      <c r="APX49" s="516"/>
      <c r="APY49" s="516"/>
      <c r="APZ49" s="516"/>
      <c r="AQA49" s="516"/>
      <c r="AQB49" s="516"/>
      <c r="AQC49" s="516"/>
      <c r="AQD49" s="516"/>
      <c r="AQE49" s="516"/>
      <c r="AQF49" s="516"/>
      <c r="AQG49" s="516"/>
      <c r="AQH49" s="516"/>
      <c r="AQI49" s="516"/>
      <c r="AQJ49" s="516"/>
      <c r="AQK49" s="516"/>
      <c r="AQL49" s="516"/>
      <c r="AQM49" s="516"/>
      <c r="AQN49" s="516"/>
      <c r="AQO49" s="516"/>
      <c r="AQP49" s="516"/>
      <c r="AQQ49" s="516"/>
      <c r="AQR49" s="516"/>
      <c r="AQS49" s="516"/>
      <c r="AQT49" s="516"/>
      <c r="AQU49" s="516"/>
      <c r="AQV49" s="516"/>
      <c r="AQW49" s="516"/>
      <c r="AQX49" s="516"/>
      <c r="AQY49" s="516"/>
      <c r="AQZ49" s="516"/>
      <c r="ARA49" s="516"/>
      <c r="ARB49" s="516"/>
      <c r="ARC49" s="516"/>
      <c r="ARD49" s="516"/>
      <c r="ARE49" s="516"/>
      <c r="ARF49" s="516"/>
      <c r="ARG49" s="516"/>
      <c r="ARH49" s="516"/>
      <c r="ARI49" s="516"/>
      <c r="ARJ49" s="516"/>
      <c r="ARK49" s="516"/>
      <c r="ARL49" s="516"/>
      <c r="ARM49" s="516"/>
      <c r="ARN49" s="516"/>
      <c r="ARO49" s="516"/>
      <c r="ARP49" s="516"/>
      <c r="ARQ49" s="516"/>
      <c r="ARR49" s="516"/>
      <c r="ARS49" s="516"/>
      <c r="ART49" s="516"/>
      <c r="ARU49" s="516"/>
      <c r="ARV49" s="516"/>
      <c r="ARW49" s="516"/>
      <c r="ARX49" s="516"/>
      <c r="ARY49" s="516"/>
      <c r="ARZ49" s="516"/>
      <c r="ASA49" s="516"/>
      <c r="ASB49" s="516"/>
      <c r="ASC49" s="516"/>
      <c r="ASD49" s="516"/>
      <c r="ASE49" s="516"/>
      <c r="ASF49" s="516"/>
      <c r="ASG49" s="516"/>
      <c r="ASH49" s="516"/>
      <c r="ASI49" s="516"/>
      <c r="ASJ49" s="516"/>
      <c r="ASK49" s="516"/>
      <c r="ASL49" s="516"/>
      <c r="ASM49" s="516"/>
      <c r="ASN49" s="516"/>
      <c r="ASO49" s="516"/>
      <c r="ASP49" s="516"/>
      <c r="ASQ49" s="516"/>
      <c r="ASR49" s="516"/>
      <c r="ASS49" s="516"/>
      <c r="AST49" s="516"/>
      <c r="ASU49" s="516"/>
      <c r="ASV49" s="516"/>
      <c r="ASW49" s="516"/>
      <c r="ASX49" s="516"/>
      <c r="ASY49" s="516"/>
      <c r="ASZ49" s="516"/>
      <c r="ATA49" s="516"/>
      <c r="ATB49" s="516"/>
      <c r="ATC49" s="516"/>
      <c r="ATD49" s="516"/>
      <c r="ATE49" s="516"/>
      <c r="ATF49" s="516"/>
      <c r="ATG49" s="516"/>
      <c r="ATH49" s="516"/>
      <c r="ATI49" s="516"/>
      <c r="ATJ49" s="516"/>
      <c r="ATK49" s="516"/>
      <c r="ATL49" s="516"/>
      <c r="ATM49" s="516"/>
      <c r="ATN49" s="516"/>
      <c r="ATO49" s="516"/>
      <c r="ATP49" s="516"/>
      <c r="ATQ49" s="516"/>
      <c r="ATR49" s="516"/>
      <c r="ATS49" s="516"/>
      <c r="ATT49" s="516"/>
      <c r="ATU49" s="516"/>
      <c r="ATV49" s="516"/>
      <c r="ATW49" s="516"/>
      <c r="ATX49" s="516"/>
      <c r="ATY49" s="516"/>
      <c r="ATZ49" s="516"/>
      <c r="AUA49" s="516"/>
      <c r="AUB49" s="516"/>
      <c r="AUC49" s="516"/>
      <c r="AUD49" s="516"/>
      <c r="AUE49" s="516"/>
      <c r="AUF49" s="516"/>
      <c r="AUG49" s="516"/>
      <c r="AUH49" s="516"/>
      <c r="AUI49" s="516"/>
      <c r="AUJ49" s="516"/>
      <c r="AUK49" s="516"/>
      <c r="AUL49" s="516"/>
      <c r="AUM49" s="516"/>
      <c r="AUN49" s="516"/>
      <c r="AUO49" s="516"/>
      <c r="AUP49" s="516"/>
      <c r="AUQ49" s="516"/>
      <c r="AUR49" s="516"/>
      <c r="AUS49" s="516"/>
      <c r="AUT49" s="516"/>
      <c r="AUU49" s="516"/>
      <c r="AUV49" s="516"/>
      <c r="AUW49" s="516"/>
      <c r="AUX49" s="516"/>
      <c r="AUY49" s="516"/>
      <c r="AUZ49" s="516"/>
      <c r="AVA49" s="516"/>
      <c r="AVB49" s="516"/>
      <c r="AVC49" s="516"/>
      <c r="AVD49" s="516"/>
      <c r="AVE49" s="516"/>
      <c r="AVF49" s="516"/>
      <c r="AVG49" s="516"/>
      <c r="AVH49" s="516"/>
      <c r="AVI49" s="516"/>
      <c r="AVJ49" s="516"/>
      <c r="AVK49" s="516"/>
      <c r="AVL49" s="516"/>
      <c r="AVM49" s="516"/>
      <c r="AVN49" s="516"/>
      <c r="AVO49" s="516"/>
      <c r="AVP49" s="516"/>
      <c r="AVQ49" s="516"/>
      <c r="AVR49" s="516"/>
      <c r="AVS49" s="516"/>
      <c r="AVT49" s="516"/>
      <c r="AVU49" s="516"/>
      <c r="AVV49" s="516"/>
      <c r="AVW49" s="516"/>
      <c r="AVX49" s="516"/>
      <c r="AVY49" s="516"/>
      <c r="AVZ49" s="516"/>
      <c r="AWA49" s="516"/>
      <c r="AWB49" s="516"/>
      <c r="AWC49" s="516"/>
      <c r="AWD49" s="516"/>
      <c r="AWE49" s="516"/>
      <c r="AWF49" s="516"/>
      <c r="AWG49" s="516"/>
      <c r="AWH49" s="516"/>
      <c r="AWI49" s="516"/>
      <c r="AWJ49" s="516"/>
      <c r="AWK49" s="516"/>
      <c r="AWL49" s="516"/>
      <c r="AWM49" s="516"/>
      <c r="AWN49" s="516"/>
      <c r="AWO49" s="516"/>
      <c r="AWP49" s="516"/>
      <c r="AWQ49" s="516"/>
      <c r="AWR49" s="516"/>
      <c r="AWS49" s="516"/>
      <c r="AWT49" s="516"/>
      <c r="AWU49" s="516"/>
      <c r="AWV49" s="516"/>
      <c r="AWW49" s="516"/>
      <c r="AWX49" s="516"/>
      <c r="AWY49" s="516"/>
      <c r="AWZ49" s="516"/>
      <c r="AXA49" s="516"/>
      <c r="AXB49" s="516"/>
      <c r="AXC49" s="516"/>
      <c r="AXD49" s="516"/>
      <c r="AXE49" s="516"/>
      <c r="AXF49" s="516"/>
      <c r="AXG49" s="516"/>
      <c r="AXH49" s="516"/>
      <c r="AXI49" s="516"/>
      <c r="AXJ49" s="516"/>
      <c r="AXK49" s="516"/>
      <c r="AXL49" s="516"/>
      <c r="AXM49" s="516"/>
      <c r="AXN49" s="516"/>
      <c r="AXO49" s="516"/>
      <c r="AXP49" s="516"/>
      <c r="AXQ49" s="516"/>
      <c r="AXR49" s="516"/>
      <c r="AXS49" s="516"/>
      <c r="AXT49" s="516"/>
      <c r="AXU49" s="516"/>
      <c r="AXV49" s="516"/>
      <c r="AXW49" s="516"/>
      <c r="AXX49" s="516"/>
      <c r="AXY49" s="516"/>
      <c r="AXZ49" s="516"/>
      <c r="AYA49" s="516"/>
      <c r="AYB49" s="516"/>
      <c r="AYC49" s="516"/>
      <c r="AYD49" s="516"/>
      <c r="AYE49" s="516"/>
      <c r="AYF49" s="516"/>
      <c r="AYG49" s="516"/>
      <c r="AYH49" s="516"/>
      <c r="AYI49" s="516"/>
      <c r="AYJ49" s="516"/>
      <c r="AYK49" s="516"/>
      <c r="AYL49" s="516"/>
      <c r="AYM49" s="516"/>
      <c r="AYN49" s="516"/>
      <c r="AYO49" s="516"/>
      <c r="AYP49" s="516"/>
      <c r="AYQ49" s="516"/>
      <c r="AYR49" s="516"/>
      <c r="AYS49" s="516"/>
      <c r="AYT49" s="516"/>
      <c r="AYU49" s="516"/>
      <c r="AYV49" s="516"/>
      <c r="AYW49" s="516"/>
      <c r="AYX49" s="516"/>
      <c r="AYY49" s="516"/>
      <c r="AYZ49" s="516"/>
      <c r="AZA49" s="516"/>
      <c r="AZB49" s="516"/>
      <c r="AZC49" s="516"/>
      <c r="AZD49" s="516"/>
      <c r="AZE49" s="516"/>
      <c r="AZF49" s="516"/>
      <c r="AZG49" s="516"/>
      <c r="AZH49" s="516"/>
      <c r="AZI49" s="516"/>
      <c r="AZJ49" s="516"/>
      <c r="AZK49" s="516"/>
      <c r="AZL49" s="516"/>
      <c r="AZM49" s="516"/>
      <c r="AZN49" s="516"/>
      <c r="AZO49" s="516"/>
      <c r="AZP49" s="516"/>
      <c r="AZQ49" s="516"/>
      <c r="AZR49" s="516"/>
      <c r="AZS49" s="516"/>
      <c r="AZT49" s="516"/>
      <c r="AZU49" s="516"/>
      <c r="AZV49" s="516"/>
      <c r="AZW49" s="516"/>
      <c r="AZX49" s="516"/>
      <c r="AZY49" s="516"/>
      <c r="AZZ49" s="516"/>
      <c r="BAA49" s="516"/>
      <c r="BAB49" s="516"/>
      <c r="BAC49" s="516"/>
      <c r="BAD49" s="516"/>
      <c r="BAE49" s="516"/>
      <c r="BAF49" s="516"/>
      <c r="BAG49" s="516"/>
      <c r="BAH49" s="516"/>
      <c r="BAI49" s="516"/>
      <c r="BAJ49" s="516"/>
      <c r="BAK49" s="516"/>
      <c r="BAL49" s="516"/>
      <c r="BAM49" s="516"/>
      <c r="BAN49" s="516"/>
      <c r="BAO49" s="516"/>
      <c r="BAP49" s="516"/>
      <c r="BAQ49" s="516"/>
      <c r="BAR49" s="516"/>
      <c r="BAS49" s="516"/>
      <c r="BAT49" s="516"/>
      <c r="BAU49" s="516"/>
      <c r="BAV49" s="516"/>
      <c r="BAW49" s="516"/>
      <c r="BAX49" s="516"/>
      <c r="BAY49" s="516"/>
      <c r="BAZ49" s="516"/>
      <c r="BBA49" s="516"/>
      <c r="BBB49" s="516"/>
      <c r="BBC49" s="516"/>
      <c r="BBD49" s="516"/>
      <c r="BBE49" s="516"/>
      <c r="BBF49" s="516"/>
      <c r="BBG49" s="516"/>
      <c r="BBH49" s="516"/>
      <c r="BBI49" s="516"/>
      <c r="BBJ49" s="516"/>
      <c r="BBK49" s="516"/>
      <c r="BBL49" s="516"/>
      <c r="BBM49" s="516"/>
      <c r="BBN49" s="516"/>
      <c r="BBO49" s="516"/>
      <c r="BBP49" s="516"/>
      <c r="BBQ49" s="516"/>
      <c r="BBR49" s="516"/>
      <c r="BBS49" s="516"/>
      <c r="BBT49" s="516"/>
      <c r="BBU49" s="516"/>
      <c r="BBV49" s="516"/>
      <c r="BBW49" s="516"/>
      <c r="BBX49" s="516"/>
      <c r="BBY49" s="516"/>
      <c r="BBZ49" s="516"/>
      <c r="BCA49" s="516"/>
      <c r="BCB49" s="516"/>
      <c r="BCC49" s="516"/>
      <c r="BCD49" s="516"/>
      <c r="BCE49" s="516"/>
      <c r="BCF49" s="516"/>
      <c r="BCG49" s="516"/>
      <c r="BCH49" s="516"/>
      <c r="BCI49" s="516"/>
      <c r="BCJ49" s="516"/>
      <c r="BCK49" s="516"/>
      <c r="BCL49" s="516"/>
      <c r="BCM49" s="516"/>
      <c r="BCN49" s="516"/>
      <c r="BCO49" s="516"/>
      <c r="BCP49" s="516"/>
      <c r="BCQ49" s="516"/>
      <c r="BCR49" s="516"/>
      <c r="BCS49" s="516"/>
      <c r="BCT49" s="516"/>
      <c r="BCU49" s="516"/>
      <c r="BCV49" s="516"/>
      <c r="BCW49" s="516"/>
      <c r="BCX49" s="516"/>
      <c r="BCY49" s="516"/>
      <c r="BCZ49" s="516"/>
      <c r="BDA49" s="516"/>
      <c r="BDB49" s="516"/>
      <c r="BDC49" s="516"/>
      <c r="BDD49" s="516"/>
      <c r="BDE49" s="516"/>
      <c r="BDF49" s="516"/>
      <c r="BDG49" s="516"/>
      <c r="BDH49" s="516"/>
      <c r="BDI49" s="516"/>
      <c r="BDJ49" s="516"/>
      <c r="BDK49" s="516"/>
      <c r="BDL49" s="516"/>
      <c r="BDM49" s="516"/>
      <c r="BDN49" s="516"/>
      <c r="BDO49" s="516"/>
      <c r="BDP49" s="516"/>
      <c r="BDQ49" s="516"/>
      <c r="BDR49" s="516"/>
      <c r="BDS49" s="516"/>
      <c r="BDT49" s="516"/>
      <c r="BDU49" s="516"/>
      <c r="BDV49" s="516"/>
      <c r="BDW49" s="516"/>
      <c r="BDX49" s="516"/>
      <c r="BDY49" s="516"/>
      <c r="BDZ49" s="516"/>
      <c r="BEA49" s="516"/>
      <c r="BEB49" s="516"/>
      <c r="BEC49" s="516"/>
      <c r="BED49" s="516"/>
      <c r="BEE49" s="516"/>
      <c r="BEF49" s="516"/>
      <c r="BEG49" s="516"/>
      <c r="BEH49" s="516"/>
      <c r="BEI49" s="516"/>
      <c r="BEJ49" s="516"/>
      <c r="BEK49" s="516"/>
      <c r="BEL49" s="516"/>
      <c r="BEM49" s="516"/>
      <c r="BEN49" s="516"/>
      <c r="BEO49" s="516"/>
      <c r="BEP49" s="516"/>
      <c r="BEQ49" s="516"/>
      <c r="BER49" s="516"/>
      <c r="BES49" s="516"/>
      <c r="BET49" s="516"/>
      <c r="BEU49" s="516"/>
      <c r="BEV49" s="516"/>
      <c r="BEW49" s="516"/>
      <c r="BEX49" s="516"/>
      <c r="BEY49" s="516"/>
      <c r="BEZ49" s="516"/>
      <c r="BFA49" s="516"/>
      <c r="BFB49" s="516"/>
      <c r="BFC49" s="516"/>
      <c r="BFD49" s="516"/>
      <c r="BFE49" s="516"/>
      <c r="BFF49" s="516"/>
      <c r="BFG49" s="516"/>
      <c r="BFH49" s="516"/>
      <c r="BFI49" s="516"/>
      <c r="BFJ49" s="516"/>
      <c r="BFK49" s="516"/>
      <c r="BFL49" s="516"/>
      <c r="BFM49" s="516"/>
      <c r="BFN49" s="516"/>
      <c r="BFO49" s="516"/>
      <c r="BFP49" s="516"/>
      <c r="BFQ49" s="516"/>
      <c r="BFR49" s="516"/>
      <c r="BFS49" s="516"/>
      <c r="BFT49" s="516"/>
      <c r="BFU49" s="516"/>
      <c r="BFV49" s="516"/>
      <c r="BFW49" s="516"/>
      <c r="BFX49" s="516"/>
      <c r="BFY49" s="516"/>
      <c r="BFZ49" s="516"/>
      <c r="BGA49" s="516"/>
      <c r="BGB49" s="516"/>
      <c r="BGC49" s="516"/>
      <c r="BGD49" s="516"/>
      <c r="BGE49" s="516"/>
      <c r="BGF49" s="516"/>
      <c r="BGG49" s="516"/>
      <c r="BGH49" s="516"/>
      <c r="BGI49" s="516"/>
      <c r="BGJ49" s="516"/>
      <c r="BGK49" s="516"/>
      <c r="BGL49" s="516"/>
      <c r="BGM49" s="516"/>
      <c r="BGN49" s="516"/>
      <c r="BGO49" s="516"/>
      <c r="BGP49" s="516"/>
      <c r="BGQ49" s="516"/>
      <c r="BGR49" s="516"/>
      <c r="BGS49" s="516"/>
      <c r="BGT49" s="516"/>
      <c r="BGU49" s="516"/>
      <c r="BGV49" s="516"/>
      <c r="BGW49" s="516"/>
      <c r="BGX49" s="516"/>
      <c r="BGY49" s="516"/>
      <c r="BGZ49" s="516"/>
      <c r="BHA49" s="516"/>
      <c r="BHB49" s="516"/>
      <c r="BHC49" s="516"/>
      <c r="BHD49" s="516"/>
      <c r="BHE49" s="516"/>
      <c r="BHF49" s="516"/>
      <c r="BHG49" s="516"/>
      <c r="BHH49" s="516"/>
      <c r="BHI49" s="516"/>
      <c r="BHJ49" s="516"/>
      <c r="BHK49" s="516"/>
      <c r="BHL49" s="516"/>
      <c r="BHM49" s="516"/>
      <c r="BHN49" s="516"/>
      <c r="BHO49" s="516"/>
      <c r="BHP49" s="516"/>
      <c r="BHQ49" s="516"/>
      <c r="BHR49" s="516"/>
      <c r="BHS49" s="516"/>
      <c r="BHT49" s="516"/>
      <c r="BHU49" s="516"/>
      <c r="BHV49" s="516"/>
      <c r="BHW49" s="516"/>
      <c r="BHX49" s="516"/>
      <c r="BHY49" s="516"/>
      <c r="BHZ49" s="516"/>
      <c r="BIA49" s="516"/>
      <c r="BIB49" s="516"/>
      <c r="BIC49" s="516"/>
      <c r="BID49" s="516"/>
      <c r="BIE49" s="516"/>
      <c r="BIF49" s="516"/>
      <c r="BIG49" s="516"/>
      <c r="BIH49" s="516"/>
      <c r="BII49" s="516"/>
      <c r="BIJ49" s="516"/>
      <c r="BIK49" s="516"/>
      <c r="BIL49" s="516"/>
      <c r="BIM49" s="516"/>
      <c r="BIN49" s="516"/>
      <c r="BIO49" s="516"/>
      <c r="BIP49" s="516"/>
      <c r="BIQ49" s="516"/>
      <c r="BIR49" s="516"/>
      <c r="BIS49" s="516"/>
      <c r="BIT49" s="516"/>
      <c r="BIU49" s="516"/>
      <c r="BIV49" s="516"/>
      <c r="BIW49" s="516"/>
      <c r="BIX49" s="516"/>
      <c r="BIY49" s="516"/>
      <c r="BIZ49" s="516"/>
      <c r="BJA49" s="516"/>
      <c r="BJB49" s="516"/>
      <c r="BJC49" s="516"/>
      <c r="BJD49" s="516"/>
      <c r="BJE49" s="516"/>
      <c r="BJF49" s="516"/>
      <c r="BJG49" s="516"/>
      <c r="BJH49" s="516"/>
      <c r="BJI49" s="516"/>
      <c r="BJJ49" s="516"/>
      <c r="BJK49" s="516"/>
      <c r="BJL49" s="516"/>
      <c r="BJM49" s="516"/>
      <c r="BJN49" s="516"/>
      <c r="BJO49" s="516"/>
      <c r="BJP49" s="516"/>
      <c r="BJQ49" s="516"/>
      <c r="BJR49" s="516"/>
      <c r="BJS49" s="516"/>
      <c r="BJT49" s="516"/>
      <c r="BJU49" s="516"/>
      <c r="BJV49" s="516"/>
      <c r="BJW49" s="516"/>
      <c r="BJX49" s="516"/>
      <c r="BJY49" s="516"/>
      <c r="BJZ49" s="516"/>
      <c r="BKA49" s="516"/>
      <c r="BKB49" s="516"/>
      <c r="BKC49" s="516"/>
      <c r="BKD49" s="516"/>
      <c r="BKE49" s="516"/>
      <c r="BKF49" s="516"/>
      <c r="BKG49" s="516"/>
      <c r="BKH49" s="516"/>
      <c r="BKI49" s="516"/>
      <c r="BKJ49" s="516"/>
      <c r="BKK49" s="516"/>
      <c r="BKL49" s="516"/>
      <c r="BKM49" s="516"/>
      <c r="BKN49" s="516"/>
      <c r="BKO49" s="516"/>
      <c r="BKP49" s="516"/>
      <c r="BKQ49" s="516"/>
      <c r="BKR49" s="516"/>
      <c r="BKS49" s="516"/>
      <c r="BKT49" s="516"/>
      <c r="BKU49" s="516"/>
      <c r="BKV49" s="516"/>
      <c r="BKW49" s="516"/>
      <c r="BKX49" s="516"/>
      <c r="BKY49" s="516"/>
      <c r="BKZ49" s="516"/>
      <c r="BLA49" s="516"/>
      <c r="BLB49" s="516"/>
      <c r="BLC49" s="516"/>
      <c r="BLD49" s="516"/>
      <c r="BLE49" s="516"/>
      <c r="BLF49" s="516"/>
      <c r="BLG49" s="516"/>
      <c r="BLH49" s="516"/>
      <c r="BLI49" s="516"/>
      <c r="BLJ49" s="516"/>
      <c r="BLK49" s="516"/>
      <c r="BLL49" s="516"/>
      <c r="BLM49" s="516"/>
      <c r="BLN49" s="516"/>
      <c r="BLO49" s="516"/>
      <c r="BLP49" s="516"/>
      <c r="BLQ49" s="516"/>
      <c r="BLR49" s="516"/>
      <c r="BLS49" s="516"/>
      <c r="BLT49" s="516"/>
      <c r="BLU49" s="516"/>
      <c r="BLV49" s="516"/>
      <c r="BLW49" s="516"/>
      <c r="BLX49" s="516"/>
      <c r="BLY49" s="516"/>
      <c r="BLZ49" s="516"/>
      <c r="BMA49" s="516"/>
      <c r="BMB49" s="516"/>
      <c r="BMC49" s="516"/>
      <c r="BMD49" s="516"/>
      <c r="BME49" s="516"/>
      <c r="BMF49" s="516"/>
      <c r="BMG49" s="516"/>
      <c r="BMH49" s="516"/>
      <c r="BMI49" s="516"/>
      <c r="BMJ49" s="516"/>
      <c r="BMK49" s="516"/>
      <c r="BML49" s="516"/>
      <c r="BMM49" s="516"/>
      <c r="BMN49" s="516"/>
      <c r="BMO49" s="516"/>
      <c r="BMP49" s="516"/>
      <c r="BMQ49" s="516"/>
      <c r="BMR49" s="516"/>
      <c r="BMS49" s="516"/>
      <c r="BMT49" s="516"/>
      <c r="BMU49" s="516"/>
      <c r="BMV49" s="516"/>
      <c r="BMW49" s="516"/>
      <c r="BMX49" s="516"/>
      <c r="BMY49" s="516"/>
      <c r="BMZ49" s="516"/>
      <c r="BNA49" s="516"/>
      <c r="BNB49" s="516"/>
      <c r="BNC49" s="516"/>
      <c r="BND49" s="516"/>
      <c r="BNE49" s="516"/>
      <c r="BNF49" s="516"/>
      <c r="BNG49" s="516"/>
      <c r="BNH49" s="516"/>
      <c r="BNI49" s="516"/>
      <c r="BNJ49" s="516"/>
      <c r="BNK49" s="516"/>
      <c r="BNL49" s="516"/>
      <c r="BNM49" s="516"/>
      <c r="BNN49" s="516"/>
      <c r="BNO49" s="516"/>
      <c r="BNP49" s="516"/>
      <c r="BNQ49" s="516"/>
      <c r="BNR49" s="516"/>
      <c r="BNS49" s="516"/>
      <c r="BNT49" s="516"/>
      <c r="BNU49" s="516"/>
      <c r="BNV49" s="516"/>
      <c r="BNW49" s="516"/>
      <c r="BNX49" s="516"/>
      <c r="BNY49" s="516"/>
      <c r="BNZ49" s="516"/>
      <c r="BOA49" s="516"/>
      <c r="BOB49" s="516"/>
      <c r="BOC49" s="516"/>
      <c r="BOD49" s="516"/>
      <c r="BOE49" s="516"/>
      <c r="BOF49" s="516"/>
      <c r="BOG49" s="516"/>
      <c r="BOH49" s="516"/>
      <c r="BOI49" s="516"/>
      <c r="BOJ49" s="516"/>
      <c r="BOK49" s="516"/>
      <c r="BOL49" s="516"/>
      <c r="BOM49" s="516"/>
      <c r="BON49" s="516"/>
      <c r="BOO49" s="516"/>
      <c r="BOP49" s="516"/>
      <c r="BOQ49" s="516"/>
      <c r="BOR49" s="516"/>
      <c r="BOS49" s="516"/>
      <c r="BOT49" s="516"/>
      <c r="BOU49" s="516"/>
      <c r="BOV49" s="516"/>
      <c r="BOW49" s="516"/>
      <c r="BOX49" s="516"/>
      <c r="BOY49" s="516"/>
      <c r="BOZ49" s="516"/>
      <c r="BPA49" s="516"/>
      <c r="BPB49" s="516"/>
      <c r="BPC49" s="516"/>
      <c r="BPD49" s="516"/>
      <c r="BPE49" s="516"/>
      <c r="BPF49" s="516"/>
      <c r="BPG49" s="516"/>
      <c r="BPH49" s="516"/>
      <c r="BPI49" s="516"/>
      <c r="BPJ49" s="516"/>
      <c r="BPK49" s="516"/>
      <c r="BPL49" s="516"/>
      <c r="BPM49" s="516"/>
      <c r="BPN49" s="516"/>
      <c r="BPO49" s="516"/>
      <c r="BPP49" s="516"/>
      <c r="BPQ49" s="516"/>
      <c r="BPR49" s="516"/>
      <c r="BPS49" s="516"/>
      <c r="BPT49" s="516"/>
      <c r="BPU49" s="516"/>
      <c r="BPV49" s="516"/>
      <c r="BPW49" s="516"/>
      <c r="BPX49" s="516"/>
      <c r="BPY49" s="516"/>
      <c r="BPZ49" s="516"/>
      <c r="BQA49" s="516"/>
      <c r="BQB49" s="516"/>
      <c r="BQC49" s="516"/>
      <c r="BQD49" s="516"/>
      <c r="BQE49" s="516"/>
      <c r="BQF49" s="516"/>
      <c r="BQG49" s="516"/>
      <c r="BQH49" s="516"/>
      <c r="BQI49" s="516"/>
      <c r="BQJ49" s="516"/>
      <c r="BQK49" s="516"/>
      <c r="BQL49" s="516"/>
      <c r="BQM49" s="516"/>
      <c r="BQN49" s="516"/>
      <c r="BQO49" s="516"/>
      <c r="BQP49" s="516"/>
      <c r="BQQ49" s="516"/>
      <c r="BQR49" s="516"/>
      <c r="BQS49" s="516"/>
      <c r="BQT49" s="516"/>
      <c r="BQU49" s="516"/>
      <c r="BQV49" s="516"/>
      <c r="BQW49" s="516"/>
      <c r="BQX49" s="516"/>
      <c r="BQY49" s="516"/>
      <c r="BQZ49" s="516"/>
      <c r="BRA49" s="516"/>
      <c r="BRB49" s="516"/>
      <c r="BRC49" s="516"/>
      <c r="BRD49" s="516"/>
      <c r="BRE49" s="516"/>
      <c r="BRF49" s="516"/>
      <c r="BRG49" s="516"/>
      <c r="BRH49" s="516"/>
      <c r="BRI49" s="516"/>
      <c r="BRJ49" s="516"/>
      <c r="BRK49" s="516"/>
      <c r="BRL49" s="516"/>
      <c r="BRM49" s="516"/>
      <c r="BRN49" s="516"/>
      <c r="BRO49" s="516"/>
      <c r="BRP49" s="516"/>
      <c r="BRQ49" s="516"/>
      <c r="BRR49" s="516"/>
      <c r="BRS49" s="516"/>
      <c r="BRT49" s="516"/>
      <c r="BRU49" s="516"/>
      <c r="BRV49" s="516"/>
      <c r="BRW49" s="516"/>
      <c r="BRX49" s="516"/>
      <c r="BRY49" s="516"/>
      <c r="BRZ49" s="516"/>
      <c r="BSA49" s="516"/>
      <c r="BSB49" s="516"/>
      <c r="BSC49" s="516"/>
      <c r="BSD49" s="516"/>
      <c r="BSE49" s="516"/>
      <c r="BSF49" s="516"/>
      <c r="BSG49" s="516"/>
      <c r="BSH49" s="516"/>
      <c r="BSI49" s="516"/>
      <c r="BSJ49" s="516"/>
      <c r="BSK49" s="516"/>
      <c r="BSL49" s="516"/>
      <c r="BSM49" s="516"/>
      <c r="BSN49" s="516"/>
      <c r="BSO49" s="516"/>
      <c r="BSP49" s="516"/>
      <c r="BSQ49" s="516"/>
      <c r="BSR49" s="516"/>
      <c r="BSS49" s="516"/>
      <c r="BST49" s="516"/>
      <c r="BSU49" s="516"/>
      <c r="BSV49" s="516"/>
      <c r="BSW49" s="516"/>
      <c r="BSX49" s="516"/>
      <c r="BSY49" s="516"/>
      <c r="BSZ49" s="516"/>
      <c r="BTA49" s="516"/>
      <c r="BTB49" s="516"/>
      <c r="BTC49" s="516"/>
      <c r="BTD49" s="516"/>
      <c r="BTE49" s="516"/>
      <c r="BTF49" s="516"/>
      <c r="BTG49" s="516"/>
      <c r="BTH49" s="516"/>
      <c r="BTI49" s="516"/>
      <c r="BTJ49" s="516"/>
      <c r="BTK49" s="516"/>
      <c r="BTL49" s="516"/>
      <c r="BTM49" s="516"/>
      <c r="BTN49" s="516"/>
      <c r="BTO49" s="516"/>
      <c r="BTP49" s="516"/>
      <c r="BTQ49" s="516"/>
      <c r="BTR49" s="516"/>
      <c r="BTS49" s="516"/>
      <c r="BTT49" s="516"/>
      <c r="BTU49" s="516"/>
      <c r="BTV49" s="516"/>
      <c r="BTW49" s="516"/>
      <c r="BTX49" s="516"/>
      <c r="BTY49" s="516"/>
      <c r="BTZ49" s="516"/>
      <c r="BUA49" s="516"/>
      <c r="BUB49" s="516"/>
      <c r="BUC49" s="516"/>
      <c r="BUD49" s="516"/>
      <c r="BUE49" s="516"/>
      <c r="BUF49" s="516"/>
      <c r="BUG49" s="516"/>
      <c r="BUH49" s="516"/>
      <c r="BUI49" s="516"/>
      <c r="BUJ49" s="516"/>
      <c r="BUK49" s="516"/>
      <c r="BUL49" s="516"/>
      <c r="BUM49" s="516"/>
      <c r="BUN49" s="516"/>
      <c r="BUO49" s="516"/>
      <c r="BUP49" s="516"/>
      <c r="BUQ49" s="516"/>
      <c r="BUR49" s="516"/>
      <c r="BUS49" s="516"/>
      <c r="BUT49" s="516"/>
      <c r="BUU49" s="516"/>
      <c r="BUV49" s="516"/>
      <c r="BUW49" s="516"/>
      <c r="BUX49" s="516"/>
      <c r="BUY49" s="516"/>
      <c r="BUZ49" s="516"/>
      <c r="BVA49" s="516"/>
      <c r="BVB49" s="516"/>
      <c r="BVC49" s="516"/>
      <c r="BVD49" s="516"/>
      <c r="BVE49" s="516"/>
      <c r="BVF49" s="516"/>
      <c r="BVG49" s="516"/>
      <c r="BVH49" s="516"/>
      <c r="BVI49" s="516"/>
      <c r="BVJ49" s="516"/>
      <c r="BVK49" s="516"/>
      <c r="BVL49" s="516"/>
      <c r="BVM49" s="516"/>
      <c r="BVN49" s="516"/>
      <c r="BVO49" s="516"/>
      <c r="BVP49" s="516"/>
      <c r="BVQ49" s="516"/>
      <c r="BVR49" s="516"/>
      <c r="BVS49" s="516"/>
      <c r="BVT49" s="516"/>
      <c r="BVU49" s="516"/>
      <c r="BVV49" s="516"/>
      <c r="BVW49" s="516"/>
      <c r="BVX49" s="516"/>
      <c r="BVY49" s="516"/>
      <c r="BVZ49" s="516"/>
      <c r="BWA49" s="516"/>
      <c r="BWB49" s="516"/>
      <c r="BWC49" s="516"/>
      <c r="BWD49" s="516"/>
      <c r="BWE49" s="516"/>
      <c r="BWF49" s="516"/>
      <c r="BWG49" s="516"/>
      <c r="BWH49" s="516"/>
      <c r="BWI49" s="516"/>
      <c r="BWJ49" s="516"/>
      <c r="BWK49" s="516"/>
      <c r="BWL49" s="516"/>
      <c r="BWM49" s="516"/>
      <c r="BWN49" s="516"/>
      <c r="BWO49" s="516"/>
      <c r="BWP49" s="516"/>
      <c r="BWQ49" s="516"/>
      <c r="BWR49" s="516"/>
      <c r="BWS49" s="516"/>
      <c r="BWT49" s="516"/>
      <c r="BWU49" s="516"/>
      <c r="BWV49" s="516"/>
      <c r="BWW49" s="516"/>
      <c r="BWX49" s="516"/>
      <c r="BWY49" s="516"/>
      <c r="BWZ49" s="516"/>
      <c r="BXA49" s="516"/>
      <c r="BXB49" s="516"/>
      <c r="BXC49" s="516"/>
      <c r="BXD49" s="516"/>
      <c r="BXE49" s="516"/>
      <c r="BXF49" s="516"/>
      <c r="BXG49" s="516"/>
      <c r="BXH49" s="516"/>
      <c r="BXI49" s="516"/>
      <c r="BXJ49" s="516"/>
      <c r="BXK49" s="516"/>
      <c r="BXL49" s="516"/>
      <c r="BXM49" s="516"/>
      <c r="BXN49" s="516"/>
      <c r="BXO49" s="516"/>
      <c r="BXP49" s="516"/>
      <c r="BXQ49" s="516"/>
      <c r="BXR49" s="516"/>
      <c r="BXS49" s="516"/>
      <c r="BXT49" s="516"/>
      <c r="BXU49" s="516"/>
      <c r="BXV49" s="516"/>
      <c r="BXW49" s="516"/>
      <c r="BXX49" s="516"/>
      <c r="BXY49" s="516"/>
      <c r="BXZ49" s="516"/>
      <c r="BYA49" s="516"/>
      <c r="BYB49" s="516"/>
      <c r="BYC49" s="516"/>
      <c r="BYD49" s="516"/>
      <c r="BYE49" s="516"/>
      <c r="BYF49" s="516"/>
      <c r="BYG49" s="516"/>
      <c r="BYH49" s="516"/>
      <c r="BYI49" s="516"/>
      <c r="BYJ49" s="516"/>
      <c r="BYK49" s="516"/>
      <c r="BYL49" s="516"/>
      <c r="BYM49" s="516"/>
      <c r="BYN49" s="516"/>
      <c r="BYO49" s="516"/>
      <c r="BYP49" s="516"/>
      <c r="BYQ49" s="516"/>
      <c r="BYR49" s="516"/>
      <c r="BYS49" s="516"/>
      <c r="BYT49" s="516"/>
      <c r="BYU49" s="516"/>
      <c r="BYV49" s="516"/>
      <c r="BYW49" s="516"/>
      <c r="BYX49" s="516"/>
      <c r="BYY49" s="516"/>
      <c r="BYZ49" s="516"/>
      <c r="BZA49" s="516"/>
      <c r="BZB49" s="516"/>
      <c r="BZC49" s="516"/>
      <c r="BZD49" s="516"/>
      <c r="BZE49" s="516"/>
      <c r="BZF49" s="516"/>
      <c r="BZG49" s="516"/>
      <c r="BZH49" s="516"/>
      <c r="BZI49" s="516"/>
      <c r="BZJ49" s="516"/>
      <c r="BZK49" s="516"/>
      <c r="BZL49" s="516"/>
      <c r="BZM49" s="516"/>
      <c r="BZN49" s="516"/>
      <c r="BZO49" s="516"/>
      <c r="BZP49" s="516"/>
      <c r="BZQ49" s="516"/>
      <c r="BZR49" s="516"/>
      <c r="BZS49" s="516"/>
      <c r="BZT49" s="516"/>
      <c r="BZU49" s="516"/>
      <c r="BZV49" s="516"/>
      <c r="BZW49" s="516"/>
      <c r="BZX49" s="516"/>
      <c r="BZY49" s="516"/>
      <c r="BZZ49" s="516"/>
      <c r="CAA49" s="516"/>
      <c r="CAB49" s="516"/>
      <c r="CAC49" s="516"/>
      <c r="CAD49" s="516"/>
      <c r="CAE49" s="516"/>
      <c r="CAF49" s="516"/>
      <c r="CAG49" s="516"/>
      <c r="CAH49" s="516"/>
      <c r="CAI49" s="516"/>
      <c r="CAJ49" s="516"/>
      <c r="CAK49" s="516"/>
      <c r="CAL49" s="516"/>
      <c r="CAM49" s="516"/>
      <c r="CAN49" s="516"/>
      <c r="CAO49" s="516"/>
      <c r="CAP49" s="516"/>
      <c r="CAQ49" s="516"/>
      <c r="CAR49" s="516"/>
      <c r="CAS49" s="516"/>
      <c r="CAT49" s="516"/>
      <c r="CAU49" s="516"/>
      <c r="CAV49" s="516"/>
      <c r="CAW49" s="516"/>
      <c r="CAX49" s="516"/>
      <c r="CAY49" s="516"/>
      <c r="CAZ49" s="516"/>
      <c r="CBA49" s="516"/>
      <c r="CBB49" s="516"/>
      <c r="CBC49" s="516"/>
      <c r="CBD49" s="516"/>
      <c r="CBE49" s="516"/>
      <c r="CBF49" s="516"/>
      <c r="CBG49" s="516"/>
      <c r="CBH49" s="516"/>
      <c r="CBI49" s="516"/>
      <c r="CBJ49" s="516"/>
      <c r="CBK49" s="516"/>
      <c r="CBL49" s="516"/>
      <c r="CBM49" s="516"/>
      <c r="CBN49" s="516"/>
      <c r="CBO49" s="516"/>
      <c r="CBP49" s="516"/>
      <c r="CBQ49" s="516"/>
      <c r="CBR49" s="516"/>
      <c r="CBS49" s="516"/>
      <c r="CBT49" s="516"/>
      <c r="CBU49" s="516"/>
      <c r="CBV49" s="516"/>
      <c r="CBW49" s="516"/>
      <c r="CBX49" s="516"/>
      <c r="CBY49" s="516"/>
      <c r="CBZ49" s="516"/>
      <c r="CCA49" s="516"/>
      <c r="CCB49" s="516"/>
      <c r="CCC49" s="516"/>
      <c r="CCD49" s="516"/>
      <c r="CCE49" s="516"/>
      <c r="CCF49" s="516"/>
      <c r="CCG49" s="516"/>
      <c r="CCH49" s="516"/>
      <c r="CCI49" s="516"/>
      <c r="CCJ49" s="516"/>
      <c r="CCK49" s="516"/>
      <c r="CCL49" s="516"/>
      <c r="CCM49" s="516"/>
      <c r="CCN49" s="516"/>
      <c r="CCO49" s="516"/>
      <c r="CCP49" s="516"/>
      <c r="CCQ49" s="516"/>
      <c r="CCR49" s="516"/>
      <c r="CCS49" s="516"/>
      <c r="CCT49" s="516"/>
      <c r="CCU49" s="516"/>
      <c r="CCV49" s="516"/>
      <c r="CCW49" s="516"/>
      <c r="CCX49" s="516"/>
      <c r="CCY49" s="516"/>
      <c r="CCZ49" s="516"/>
      <c r="CDA49" s="516"/>
      <c r="CDB49" s="516"/>
      <c r="CDC49" s="516"/>
      <c r="CDD49" s="516"/>
      <c r="CDE49" s="516"/>
      <c r="CDF49" s="516"/>
      <c r="CDG49" s="516"/>
      <c r="CDH49" s="516"/>
      <c r="CDI49" s="516"/>
      <c r="CDJ49" s="516"/>
      <c r="CDK49" s="516"/>
      <c r="CDL49" s="516"/>
      <c r="CDM49" s="516"/>
      <c r="CDN49" s="516"/>
      <c r="CDO49" s="516"/>
      <c r="CDP49" s="516"/>
      <c r="CDQ49" s="516"/>
      <c r="CDR49" s="516"/>
      <c r="CDS49" s="516"/>
      <c r="CDT49" s="516"/>
      <c r="CDU49" s="516"/>
      <c r="CDV49" s="516"/>
      <c r="CDW49" s="516"/>
      <c r="CDX49" s="516"/>
      <c r="CDY49" s="516"/>
      <c r="CDZ49" s="516"/>
      <c r="CEA49" s="516"/>
      <c r="CEB49" s="516"/>
      <c r="CEC49" s="516"/>
      <c r="CED49" s="516"/>
      <c r="CEE49" s="516"/>
      <c r="CEF49" s="516"/>
      <c r="CEG49" s="516"/>
      <c r="CEH49" s="516"/>
      <c r="CEI49" s="516"/>
      <c r="CEJ49" s="516"/>
      <c r="CEK49" s="516"/>
      <c r="CEL49" s="516"/>
      <c r="CEM49" s="516"/>
      <c r="CEN49" s="516"/>
      <c r="CEO49" s="516"/>
      <c r="CEP49" s="516"/>
      <c r="CEQ49" s="516"/>
      <c r="CER49" s="516"/>
      <c r="CES49" s="516"/>
      <c r="CET49" s="516"/>
      <c r="CEU49" s="516"/>
      <c r="CEV49" s="516"/>
      <c r="CEW49" s="516"/>
      <c r="CEX49" s="516"/>
      <c r="CEY49" s="516"/>
      <c r="CEZ49" s="516"/>
      <c r="CFA49" s="516"/>
      <c r="CFB49" s="516"/>
      <c r="CFC49" s="516"/>
      <c r="CFD49" s="516"/>
      <c r="CFE49" s="516"/>
      <c r="CFF49" s="516"/>
      <c r="CFG49" s="516"/>
      <c r="CFH49" s="516"/>
      <c r="CFI49" s="516"/>
      <c r="CFJ49" s="516"/>
      <c r="CFK49" s="516"/>
      <c r="CFL49" s="516"/>
      <c r="CFM49" s="516"/>
      <c r="CFN49" s="516"/>
      <c r="CFO49" s="516"/>
      <c r="CFP49" s="516"/>
      <c r="CFQ49" s="516"/>
      <c r="CFR49" s="516"/>
      <c r="CFS49" s="516"/>
      <c r="CFT49" s="516"/>
      <c r="CFU49" s="516"/>
      <c r="CFV49" s="516"/>
      <c r="CFW49" s="516"/>
      <c r="CFX49" s="516"/>
      <c r="CFY49" s="516"/>
      <c r="CFZ49" s="516"/>
      <c r="CGA49" s="516"/>
      <c r="CGB49" s="516"/>
      <c r="CGC49" s="516"/>
      <c r="CGD49" s="516"/>
      <c r="CGE49" s="516"/>
      <c r="CGF49" s="516"/>
      <c r="CGG49" s="516"/>
      <c r="CGH49" s="516"/>
      <c r="CGI49" s="516"/>
      <c r="CGJ49" s="516"/>
      <c r="CGK49" s="516"/>
      <c r="CGL49" s="516"/>
      <c r="CGM49" s="516"/>
      <c r="CGN49" s="516"/>
      <c r="CGO49" s="516"/>
      <c r="CGP49" s="516"/>
      <c r="CGQ49" s="516"/>
      <c r="CGR49" s="516"/>
      <c r="CGS49" s="516"/>
      <c r="CGT49" s="516"/>
      <c r="CGU49" s="516"/>
      <c r="CGV49" s="516"/>
      <c r="CGW49" s="516"/>
      <c r="CGX49" s="516"/>
      <c r="CGY49" s="516"/>
      <c r="CGZ49" s="516"/>
      <c r="CHA49" s="516"/>
      <c r="CHB49" s="516"/>
      <c r="CHC49" s="516"/>
      <c r="CHD49" s="516"/>
      <c r="CHE49" s="516"/>
      <c r="CHF49" s="516"/>
      <c r="CHG49" s="516"/>
      <c r="CHH49" s="516"/>
      <c r="CHI49" s="516"/>
      <c r="CHJ49" s="516"/>
      <c r="CHK49" s="516"/>
      <c r="CHL49" s="516"/>
      <c r="CHM49" s="516"/>
      <c r="CHN49" s="516"/>
      <c r="CHO49" s="516"/>
      <c r="CHP49" s="516"/>
      <c r="CHQ49" s="516"/>
      <c r="CHR49" s="516"/>
      <c r="CHS49" s="516"/>
      <c r="CHT49" s="516"/>
      <c r="CHU49" s="516"/>
      <c r="CHV49" s="516"/>
      <c r="CHW49" s="516"/>
      <c r="CHX49" s="516"/>
      <c r="CHY49" s="516"/>
      <c r="CHZ49" s="516"/>
      <c r="CIA49" s="516"/>
      <c r="CIB49" s="516"/>
      <c r="CIC49" s="516"/>
      <c r="CID49" s="516"/>
      <c r="CIE49" s="516"/>
      <c r="CIF49" s="516"/>
      <c r="CIG49" s="516"/>
      <c r="CIH49" s="516"/>
      <c r="CII49" s="516"/>
      <c r="CIJ49" s="516"/>
      <c r="CIK49" s="516"/>
      <c r="CIL49" s="516"/>
      <c r="CIM49" s="516"/>
      <c r="CIN49" s="516"/>
      <c r="CIO49" s="516"/>
      <c r="CIP49" s="516"/>
      <c r="CIQ49" s="516"/>
      <c r="CIR49" s="516"/>
      <c r="CIS49" s="516"/>
      <c r="CIT49" s="516"/>
      <c r="CIU49" s="516"/>
      <c r="CIV49" s="516"/>
      <c r="CIW49" s="516"/>
      <c r="CIX49" s="516"/>
      <c r="CIY49" s="516"/>
      <c r="CIZ49" s="516"/>
      <c r="CJA49" s="516"/>
      <c r="CJB49" s="516"/>
      <c r="CJC49" s="516"/>
      <c r="CJD49" s="516"/>
      <c r="CJE49" s="516"/>
      <c r="CJF49" s="516"/>
      <c r="CJG49" s="516"/>
      <c r="CJH49" s="516"/>
      <c r="CJI49" s="516"/>
      <c r="CJJ49" s="516"/>
      <c r="CJK49" s="516"/>
      <c r="CJL49" s="516"/>
      <c r="CJM49" s="516"/>
      <c r="CJN49" s="516"/>
      <c r="CJO49" s="516"/>
      <c r="CJP49" s="516"/>
      <c r="CJQ49" s="516"/>
      <c r="CJR49" s="516"/>
      <c r="CJS49" s="516"/>
      <c r="CJT49" s="516"/>
      <c r="CJU49" s="516"/>
      <c r="CJV49" s="516"/>
      <c r="CJW49" s="516"/>
      <c r="CJX49" s="516"/>
      <c r="CJY49" s="516"/>
      <c r="CJZ49" s="516"/>
      <c r="CKA49" s="516"/>
      <c r="CKB49" s="516"/>
      <c r="CKC49" s="516"/>
      <c r="CKD49" s="516"/>
      <c r="CKE49" s="516"/>
      <c r="CKF49" s="516"/>
      <c r="CKG49" s="516"/>
      <c r="CKH49" s="516"/>
      <c r="CKI49" s="516"/>
      <c r="CKJ49" s="516"/>
      <c r="CKK49" s="516"/>
      <c r="CKL49" s="516"/>
      <c r="CKM49" s="516"/>
      <c r="CKN49" s="516"/>
      <c r="CKO49" s="516"/>
      <c r="CKP49" s="516"/>
      <c r="CKQ49" s="516"/>
      <c r="CKR49" s="516"/>
      <c r="CKS49" s="516"/>
      <c r="CKT49" s="516"/>
      <c r="CKU49" s="516"/>
      <c r="CKV49" s="516"/>
      <c r="CKW49" s="516"/>
      <c r="CKX49" s="516"/>
      <c r="CKY49" s="516"/>
      <c r="CKZ49" s="516"/>
      <c r="CLA49" s="516"/>
      <c r="CLB49" s="516"/>
      <c r="CLC49" s="516"/>
      <c r="CLD49" s="516"/>
      <c r="CLE49" s="516"/>
      <c r="CLF49" s="516"/>
      <c r="CLG49" s="516"/>
      <c r="CLH49" s="516"/>
      <c r="CLI49" s="516"/>
      <c r="CLJ49" s="516"/>
      <c r="CLK49" s="516"/>
      <c r="CLL49" s="516"/>
      <c r="CLM49" s="516"/>
      <c r="CLN49" s="516"/>
      <c r="CLO49" s="516"/>
      <c r="CLP49" s="516"/>
      <c r="CLQ49" s="516"/>
      <c r="CLR49" s="516"/>
      <c r="CLS49" s="516"/>
      <c r="CLT49" s="516"/>
      <c r="CLU49" s="516"/>
      <c r="CLV49" s="516"/>
      <c r="CLW49" s="516"/>
      <c r="CLX49" s="516"/>
      <c r="CLY49" s="516"/>
      <c r="CLZ49" s="516"/>
      <c r="CMA49" s="516"/>
      <c r="CMB49" s="516"/>
      <c r="CMC49" s="516"/>
      <c r="CMD49" s="516"/>
      <c r="CME49" s="516"/>
      <c r="CMF49" s="516"/>
      <c r="CMG49" s="516"/>
      <c r="CMH49" s="516"/>
      <c r="CMI49" s="516"/>
      <c r="CMJ49" s="516"/>
      <c r="CMK49" s="516"/>
      <c r="CML49" s="516"/>
      <c r="CMM49" s="516"/>
      <c r="CMN49" s="516"/>
      <c r="CMO49" s="516"/>
      <c r="CMP49" s="516"/>
      <c r="CMQ49" s="516"/>
      <c r="CMR49" s="516"/>
      <c r="CMS49" s="516"/>
      <c r="CMT49" s="516"/>
      <c r="CMU49" s="516"/>
      <c r="CMV49" s="516"/>
      <c r="CMW49" s="516"/>
      <c r="CMX49" s="516"/>
      <c r="CMY49" s="516"/>
      <c r="CMZ49" s="516"/>
      <c r="CNA49" s="516"/>
      <c r="CNB49" s="516"/>
      <c r="CNC49" s="516"/>
      <c r="CND49" s="516"/>
      <c r="CNE49" s="516"/>
      <c r="CNF49" s="516"/>
      <c r="CNG49" s="516"/>
      <c r="CNH49" s="516"/>
      <c r="CNI49" s="516"/>
      <c r="CNJ49" s="516"/>
      <c r="CNK49" s="516"/>
      <c r="CNL49" s="516"/>
      <c r="CNM49" s="516"/>
      <c r="CNN49" s="516"/>
      <c r="CNO49" s="516"/>
      <c r="CNP49" s="516"/>
      <c r="CNQ49" s="516"/>
      <c r="CNR49" s="516"/>
      <c r="CNS49" s="516"/>
      <c r="CNT49" s="516"/>
      <c r="CNU49" s="516"/>
      <c r="CNV49" s="516"/>
      <c r="CNW49" s="516"/>
      <c r="CNX49" s="516"/>
      <c r="CNY49" s="516"/>
      <c r="CNZ49" s="516"/>
      <c r="COA49" s="516"/>
      <c r="COB49" s="516"/>
      <c r="COC49" s="516"/>
      <c r="COD49" s="516"/>
      <c r="COE49" s="516"/>
      <c r="COF49" s="516"/>
      <c r="COG49" s="516"/>
      <c r="COH49" s="516"/>
      <c r="COI49" s="516"/>
      <c r="COJ49" s="516"/>
      <c r="COK49" s="516"/>
      <c r="COL49" s="516"/>
      <c r="COM49" s="516"/>
      <c r="CON49" s="516"/>
      <c r="COO49" s="516"/>
      <c r="COP49" s="516"/>
      <c r="COQ49" s="516"/>
      <c r="COR49" s="516"/>
      <c r="COS49" s="516"/>
      <c r="COT49" s="516"/>
      <c r="COU49" s="516"/>
      <c r="COV49" s="516"/>
      <c r="COW49" s="516"/>
      <c r="COX49" s="516"/>
      <c r="COY49" s="516"/>
      <c r="COZ49" s="516"/>
      <c r="CPA49" s="516"/>
      <c r="CPB49" s="516"/>
      <c r="CPC49" s="516"/>
      <c r="CPD49" s="516"/>
      <c r="CPE49" s="516"/>
      <c r="CPF49" s="516"/>
      <c r="CPG49" s="516"/>
      <c r="CPH49" s="516"/>
      <c r="CPI49" s="516"/>
      <c r="CPJ49" s="516"/>
      <c r="CPK49" s="516"/>
      <c r="CPL49" s="516"/>
      <c r="CPM49" s="516"/>
      <c r="CPN49" s="516"/>
      <c r="CPO49" s="516"/>
      <c r="CPP49" s="516"/>
      <c r="CPQ49" s="516"/>
      <c r="CPR49" s="516"/>
      <c r="CPS49" s="516"/>
      <c r="CPT49" s="516"/>
      <c r="CPU49" s="516"/>
      <c r="CPV49" s="516"/>
      <c r="CPW49" s="516"/>
      <c r="CPX49" s="516"/>
      <c r="CPY49" s="516"/>
      <c r="CPZ49" s="516"/>
      <c r="CQA49" s="516"/>
      <c r="CQB49" s="516"/>
      <c r="CQC49" s="516"/>
      <c r="CQD49" s="516"/>
      <c r="CQE49" s="516"/>
      <c r="CQF49" s="516"/>
      <c r="CQG49" s="516"/>
      <c r="CQH49" s="516"/>
      <c r="CQI49" s="516"/>
      <c r="CQJ49" s="516"/>
      <c r="CQK49" s="516"/>
      <c r="CQL49" s="516"/>
      <c r="CQM49" s="516"/>
      <c r="CQN49" s="516"/>
      <c r="CQO49" s="516"/>
      <c r="CQP49" s="516"/>
      <c r="CQQ49" s="516"/>
      <c r="CQR49" s="516"/>
      <c r="CQS49" s="516"/>
      <c r="CQT49" s="516"/>
      <c r="CQU49" s="516"/>
      <c r="CQV49" s="516"/>
      <c r="CQW49" s="516"/>
      <c r="CQX49" s="516"/>
      <c r="CQY49" s="516"/>
      <c r="CQZ49" s="516"/>
      <c r="CRA49" s="516"/>
      <c r="CRB49" s="516"/>
      <c r="CRC49" s="516"/>
      <c r="CRD49" s="516"/>
      <c r="CRE49" s="516"/>
      <c r="CRF49" s="516"/>
      <c r="CRG49" s="516"/>
      <c r="CRH49" s="516"/>
      <c r="CRI49" s="516"/>
      <c r="CRJ49" s="516"/>
      <c r="CRK49" s="516"/>
      <c r="CRL49" s="516"/>
      <c r="CRM49" s="516"/>
      <c r="CRN49" s="516"/>
      <c r="CRO49" s="516"/>
      <c r="CRP49" s="516"/>
      <c r="CRQ49" s="516"/>
      <c r="CRR49" s="516"/>
      <c r="CRS49" s="516"/>
      <c r="CRT49" s="516"/>
      <c r="CRU49" s="516"/>
      <c r="CRV49" s="516"/>
      <c r="CRW49" s="516"/>
      <c r="CRX49" s="516"/>
      <c r="CRY49" s="516"/>
      <c r="CRZ49" s="516"/>
      <c r="CSA49" s="516"/>
      <c r="CSB49" s="516"/>
      <c r="CSC49" s="516"/>
      <c r="CSD49" s="516"/>
      <c r="CSE49" s="516"/>
      <c r="CSF49" s="516"/>
      <c r="CSG49" s="516"/>
      <c r="CSH49" s="516"/>
      <c r="CSI49" s="516"/>
      <c r="CSJ49" s="516"/>
      <c r="CSK49" s="516"/>
      <c r="CSL49" s="516"/>
      <c r="CSM49" s="516"/>
      <c r="CSN49" s="516"/>
      <c r="CSO49" s="516"/>
      <c r="CSP49" s="516"/>
      <c r="CSQ49" s="516"/>
      <c r="CSR49" s="516"/>
      <c r="CSS49" s="516"/>
      <c r="CST49" s="516"/>
      <c r="CSU49" s="516"/>
      <c r="CSV49" s="516"/>
      <c r="CSW49" s="516"/>
      <c r="CSX49" s="516"/>
      <c r="CSY49" s="516"/>
      <c r="CSZ49" s="516"/>
      <c r="CTA49" s="516"/>
      <c r="CTB49" s="516"/>
      <c r="CTC49" s="516"/>
      <c r="CTD49" s="516"/>
      <c r="CTE49" s="516"/>
      <c r="CTF49" s="516"/>
      <c r="CTG49" s="516"/>
      <c r="CTH49" s="516"/>
      <c r="CTI49" s="516"/>
      <c r="CTJ49" s="516"/>
      <c r="CTK49" s="516"/>
      <c r="CTL49" s="516"/>
      <c r="CTM49" s="516"/>
      <c r="CTN49" s="516"/>
      <c r="CTO49" s="516"/>
      <c r="CTP49" s="516"/>
      <c r="CTQ49" s="516"/>
      <c r="CTR49" s="516"/>
      <c r="CTS49" s="516"/>
      <c r="CTT49" s="516"/>
      <c r="CTU49" s="516"/>
      <c r="CTV49" s="516"/>
      <c r="CTW49" s="516"/>
      <c r="CTX49" s="516"/>
      <c r="CTY49" s="516"/>
      <c r="CTZ49" s="516"/>
      <c r="CUA49" s="516"/>
      <c r="CUB49" s="516"/>
      <c r="CUC49" s="516"/>
      <c r="CUD49" s="516"/>
      <c r="CUE49" s="516"/>
      <c r="CUF49" s="516"/>
      <c r="CUG49" s="516"/>
      <c r="CUH49" s="516"/>
      <c r="CUI49" s="516"/>
      <c r="CUJ49" s="516"/>
      <c r="CUK49" s="516"/>
      <c r="CUL49" s="516"/>
      <c r="CUM49" s="516"/>
      <c r="CUN49" s="516"/>
      <c r="CUO49" s="516"/>
      <c r="CUP49" s="516"/>
      <c r="CUQ49" s="516"/>
      <c r="CUR49" s="516"/>
      <c r="CUS49" s="516"/>
      <c r="CUT49" s="516"/>
      <c r="CUU49" s="516"/>
      <c r="CUV49" s="516"/>
      <c r="CUW49" s="516"/>
      <c r="CUX49" s="516"/>
      <c r="CUY49" s="516"/>
      <c r="CUZ49" s="516"/>
      <c r="CVA49" s="516"/>
      <c r="CVB49" s="516"/>
      <c r="CVC49" s="516"/>
      <c r="CVD49" s="516"/>
      <c r="CVE49" s="516"/>
      <c r="CVF49" s="516"/>
      <c r="CVG49" s="516"/>
      <c r="CVH49" s="516"/>
      <c r="CVI49" s="516"/>
      <c r="CVJ49" s="516"/>
      <c r="CVK49" s="516"/>
      <c r="CVL49" s="516"/>
      <c r="CVM49" s="516"/>
      <c r="CVN49" s="516"/>
      <c r="CVO49" s="516"/>
      <c r="CVP49" s="516"/>
      <c r="CVQ49" s="516"/>
      <c r="CVR49" s="516"/>
      <c r="CVS49" s="516"/>
      <c r="CVT49" s="516"/>
      <c r="CVU49" s="516"/>
      <c r="CVV49" s="516"/>
      <c r="CVW49" s="516"/>
      <c r="CVX49" s="516"/>
      <c r="CVY49" s="516"/>
      <c r="CVZ49" s="516"/>
      <c r="CWA49" s="516"/>
      <c r="CWB49" s="516"/>
      <c r="CWC49" s="516"/>
      <c r="CWD49" s="516"/>
      <c r="CWE49" s="516"/>
      <c r="CWF49" s="516"/>
      <c r="CWG49" s="516"/>
      <c r="CWH49" s="516"/>
      <c r="CWI49" s="516"/>
      <c r="CWJ49" s="516"/>
      <c r="CWK49" s="516"/>
      <c r="CWL49" s="516"/>
      <c r="CWM49" s="516"/>
      <c r="CWN49" s="516"/>
      <c r="CWO49" s="516"/>
      <c r="CWP49" s="516"/>
      <c r="CWQ49" s="516"/>
      <c r="CWR49" s="516"/>
      <c r="CWS49" s="516"/>
      <c r="CWT49" s="516"/>
      <c r="CWU49" s="516"/>
      <c r="CWV49" s="516"/>
      <c r="CWW49" s="516"/>
      <c r="CWX49" s="516"/>
      <c r="CWY49" s="516"/>
      <c r="CWZ49" s="516"/>
      <c r="CXA49" s="516"/>
      <c r="CXB49" s="516"/>
      <c r="CXC49" s="516"/>
      <c r="CXD49" s="516"/>
      <c r="CXE49" s="516"/>
      <c r="CXF49" s="516"/>
      <c r="CXG49" s="516"/>
      <c r="CXH49" s="516"/>
      <c r="CXI49" s="516"/>
      <c r="CXJ49" s="516"/>
      <c r="CXK49" s="516"/>
      <c r="CXL49" s="516"/>
      <c r="CXM49" s="516"/>
      <c r="CXN49" s="516"/>
      <c r="CXO49" s="516"/>
      <c r="CXP49" s="516"/>
      <c r="CXQ49" s="516"/>
      <c r="CXR49" s="516"/>
      <c r="CXS49" s="516"/>
      <c r="CXT49" s="516"/>
      <c r="CXU49" s="516"/>
      <c r="CXV49" s="516"/>
      <c r="CXW49" s="516"/>
      <c r="CXX49" s="516"/>
      <c r="CXY49" s="516"/>
      <c r="CXZ49" s="516"/>
      <c r="CYA49" s="516"/>
      <c r="CYB49" s="516"/>
      <c r="CYC49" s="516"/>
      <c r="CYD49" s="516"/>
      <c r="CYE49" s="516"/>
      <c r="CYF49" s="516"/>
      <c r="CYG49" s="516"/>
      <c r="CYH49" s="516"/>
      <c r="CYI49" s="516"/>
      <c r="CYJ49" s="516"/>
      <c r="CYK49" s="516"/>
      <c r="CYL49" s="516"/>
      <c r="CYM49" s="516"/>
      <c r="CYN49" s="516"/>
      <c r="CYO49" s="516"/>
      <c r="CYP49" s="516"/>
      <c r="CYQ49" s="516"/>
      <c r="CYR49" s="516"/>
      <c r="CYS49" s="516"/>
      <c r="CYT49" s="516"/>
      <c r="CYU49" s="516"/>
      <c r="CYV49" s="516"/>
      <c r="CYW49" s="516"/>
      <c r="CYX49" s="516"/>
      <c r="CYY49" s="516"/>
      <c r="CYZ49" s="516"/>
      <c r="CZA49" s="516"/>
      <c r="CZB49" s="516"/>
      <c r="CZC49" s="516"/>
      <c r="CZD49" s="516"/>
      <c r="CZE49" s="516"/>
      <c r="CZF49" s="516"/>
      <c r="CZG49" s="516"/>
      <c r="CZH49" s="516"/>
      <c r="CZI49" s="516"/>
      <c r="CZJ49" s="516"/>
      <c r="CZK49" s="516"/>
      <c r="CZL49" s="516"/>
      <c r="CZM49" s="516"/>
      <c r="CZN49" s="516"/>
      <c r="CZO49" s="516"/>
      <c r="CZP49" s="516"/>
      <c r="CZQ49" s="516"/>
      <c r="CZR49" s="516"/>
      <c r="CZS49" s="516"/>
      <c r="CZT49" s="516"/>
      <c r="CZU49" s="516"/>
      <c r="CZV49" s="516"/>
      <c r="CZW49" s="516"/>
      <c r="CZX49" s="516"/>
      <c r="CZY49" s="516"/>
      <c r="CZZ49" s="516"/>
      <c r="DAA49" s="516"/>
      <c r="DAB49" s="516"/>
      <c r="DAC49" s="516"/>
      <c r="DAD49" s="516"/>
      <c r="DAE49" s="516"/>
      <c r="DAF49" s="516"/>
      <c r="DAG49" s="516"/>
      <c r="DAH49" s="516"/>
      <c r="DAI49" s="516"/>
      <c r="DAJ49" s="516"/>
      <c r="DAK49" s="516"/>
      <c r="DAL49" s="516"/>
      <c r="DAM49" s="516"/>
      <c r="DAN49" s="516"/>
      <c r="DAO49" s="516"/>
      <c r="DAP49" s="516"/>
      <c r="DAQ49" s="516"/>
      <c r="DAR49" s="516"/>
      <c r="DAS49" s="516"/>
      <c r="DAT49" s="516"/>
      <c r="DAU49" s="516"/>
      <c r="DAV49" s="516"/>
      <c r="DAW49" s="516"/>
      <c r="DAX49" s="516"/>
      <c r="DAY49" s="516"/>
      <c r="DAZ49" s="516"/>
      <c r="DBA49" s="516"/>
      <c r="DBB49" s="516"/>
      <c r="DBC49" s="516"/>
      <c r="DBD49" s="516"/>
      <c r="DBE49" s="516"/>
      <c r="DBF49" s="516"/>
      <c r="DBG49" s="516"/>
      <c r="DBH49" s="516"/>
      <c r="DBI49" s="516"/>
      <c r="DBJ49" s="516"/>
      <c r="DBK49" s="516"/>
      <c r="DBL49" s="516"/>
      <c r="DBM49" s="516"/>
      <c r="DBN49" s="516"/>
      <c r="DBO49" s="516"/>
      <c r="DBP49" s="516"/>
      <c r="DBQ49" s="516"/>
      <c r="DBR49" s="516"/>
      <c r="DBS49" s="516"/>
      <c r="DBT49" s="516"/>
      <c r="DBU49" s="516"/>
      <c r="DBV49" s="516"/>
      <c r="DBW49" s="516"/>
      <c r="DBX49" s="516"/>
      <c r="DBY49" s="516"/>
      <c r="DBZ49" s="516"/>
      <c r="DCA49" s="516"/>
      <c r="DCB49" s="516"/>
      <c r="DCC49" s="516"/>
      <c r="DCD49" s="516"/>
      <c r="DCE49" s="516"/>
      <c r="DCF49" s="516"/>
      <c r="DCG49" s="516"/>
      <c r="DCH49" s="516"/>
      <c r="DCI49" s="516"/>
      <c r="DCJ49" s="516"/>
      <c r="DCK49" s="516"/>
      <c r="DCL49" s="516"/>
      <c r="DCM49" s="516"/>
      <c r="DCN49" s="516"/>
      <c r="DCO49" s="516"/>
      <c r="DCP49" s="516"/>
      <c r="DCQ49" s="516"/>
      <c r="DCR49" s="516"/>
      <c r="DCS49" s="516"/>
      <c r="DCT49" s="516"/>
      <c r="DCU49" s="516"/>
      <c r="DCV49" s="516"/>
      <c r="DCW49" s="516"/>
      <c r="DCX49" s="516"/>
      <c r="DCY49" s="516"/>
      <c r="DCZ49" s="516"/>
      <c r="DDA49" s="516"/>
      <c r="DDB49" s="516"/>
      <c r="DDC49" s="516"/>
      <c r="DDD49" s="516"/>
      <c r="DDE49" s="516"/>
      <c r="DDF49" s="516"/>
      <c r="DDG49" s="516"/>
      <c r="DDH49" s="516"/>
      <c r="DDI49" s="516"/>
      <c r="DDJ49" s="516"/>
      <c r="DDK49" s="516"/>
      <c r="DDL49" s="516"/>
      <c r="DDM49" s="516"/>
      <c r="DDN49" s="516"/>
      <c r="DDO49" s="516"/>
      <c r="DDP49" s="516"/>
      <c r="DDQ49" s="516"/>
      <c r="DDR49" s="516"/>
      <c r="DDS49" s="516"/>
      <c r="DDT49" s="516"/>
      <c r="DDU49" s="516"/>
      <c r="DDV49" s="516"/>
      <c r="DDW49" s="516"/>
      <c r="DDX49" s="516"/>
      <c r="DDY49" s="516"/>
      <c r="DDZ49" s="516"/>
      <c r="DEA49" s="516"/>
      <c r="DEB49" s="516"/>
      <c r="DEC49" s="516"/>
      <c r="DED49" s="516"/>
      <c r="DEE49" s="516"/>
      <c r="DEF49" s="516"/>
      <c r="DEG49" s="516"/>
      <c r="DEH49" s="516"/>
      <c r="DEI49" s="516"/>
      <c r="DEJ49" s="516"/>
      <c r="DEK49" s="516"/>
      <c r="DEL49" s="516"/>
      <c r="DEM49" s="516"/>
      <c r="DEN49" s="516"/>
      <c r="DEO49" s="516"/>
      <c r="DEP49" s="516"/>
      <c r="DEQ49" s="516"/>
      <c r="DER49" s="516"/>
      <c r="DES49" s="516"/>
      <c r="DET49" s="516"/>
      <c r="DEU49" s="516"/>
      <c r="DEV49" s="516"/>
      <c r="DEW49" s="516"/>
      <c r="DEX49" s="516"/>
      <c r="DEY49" s="516"/>
      <c r="DEZ49" s="516"/>
      <c r="DFA49" s="516"/>
      <c r="DFB49" s="516"/>
      <c r="DFC49" s="516"/>
      <c r="DFD49" s="516"/>
      <c r="DFE49" s="516"/>
      <c r="DFF49" s="516"/>
      <c r="DFG49" s="516"/>
      <c r="DFH49" s="516"/>
      <c r="DFI49" s="516"/>
      <c r="DFJ49" s="516"/>
      <c r="DFK49" s="516"/>
      <c r="DFL49" s="516"/>
      <c r="DFM49" s="516"/>
      <c r="DFN49" s="516"/>
      <c r="DFO49" s="516"/>
      <c r="DFP49" s="516"/>
      <c r="DFQ49" s="516"/>
      <c r="DFR49" s="516"/>
      <c r="DFS49" s="516"/>
      <c r="DFT49" s="516"/>
      <c r="DFU49" s="516"/>
      <c r="DFV49" s="516"/>
      <c r="DFW49" s="516"/>
      <c r="DFX49" s="516"/>
      <c r="DFY49" s="516"/>
      <c r="DFZ49" s="516"/>
      <c r="DGA49" s="516"/>
      <c r="DGB49" s="516"/>
      <c r="DGC49" s="516"/>
      <c r="DGD49" s="516"/>
      <c r="DGE49" s="516"/>
      <c r="DGF49" s="516"/>
      <c r="DGG49" s="516"/>
      <c r="DGH49" s="516"/>
      <c r="DGI49" s="516"/>
      <c r="DGJ49" s="516"/>
      <c r="DGK49" s="516"/>
      <c r="DGL49" s="516"/>
      <c r="DGM49" s="516"/>
      <c r="DGN49" s="516"/>
      <c r="DGO49" s="516"/>
      <c r="DGP49" s="516"/>
      <c r="DGQ49" s="516"/>
      <c r="DGR49" s="516"/>
      <c r="DGS49" s="516"/>
      <c r="DGT49" s="516"/>
      <c r="DGU49" s="516"/>
      <c r="DGV49" s="516"/>
      <c r="DGW49" s="516"/>
      <c r="DGX49" s="516"/>
      <c r="DGY49" s="516"/>
      <c r="DGZ49" s="516"/>
      <c r="DHA49" s="516"/>
      <c r="DHB49" s="516"/>
      <c r="DHC49" s="516"/>
      <c r="DHD49" s="516"/>
      <c r="DHE49" s="516"/>
      <c r="DHF49" s="516"/>
      <c r="DHG49" s="516"/>
      <c r="DHH49" s="516"/>
      <c r="DHI49" s="516"/>
      <c r="DHJ49" s="516"/>
      <c r="DHK49" s="516"/>
      <c r="DHL49" s="516"/>
      <c r="DHM49" s="516"/>
      <c r="DHN49" s="516"/>
      <c r="DHO49" s="516"/>
      <c r="DHP49" s="516"/>
      <c r="DHQ49" s="516"/>
      <c r="DHR49" s="516"/>
      <c r="DHS49" s="516"/>
      <c r="DHT49" s="516"/>
      <c r="DHU49" s="516"/>
      <c r="DHV49" s="516"/>
      <c r="DHW49" s="516"/>
      <c r="DHX49" s="516"/>
      <c r="DHY49" s="516"/>
      <c r="DHZ49" s="516"/>
      <c r="DIA49" s="516"/>
      <c r="DIB49" s="516"/>
      <c r="DIC49" s="516"/>
      <c r="DID49" s="516"/>
      <c r="DIE49" s="516"/>
      <c r="DIF49" s="516"/>
      <c r="DIG49" s="516"/>
      <c r="DIH49" s="516"/>
      <c r="DII49" s="516"/>
      <c r="DIJ49" s="516"/>
      <c r="DIK49" s="516"/>
      <c r="DIL49" s="516"/>
      <c r="DIM49" s="516"/>
      <c r="DIN49" s="516"/>
      <c r="DIO49" s="516"/>
      <c r="DIP49" s="516"/>
      <c r="DIQ49" s="516"/>
      <c r="DIR49" s="516"/>
      <c r="DIS49" s="516"/>
      <c r="DIT49" s="516"/>
      <c r="DIU49" s="516"/>
      <c r="DIV49" s="516"/>
      <c r="DIW49" s="516"/>
      <c r="DIX49" s="516"/>
      <c r="DIY49" s="516"/>
      <c r="DIZ49" s="516"/>
      <c r="DJA49" s="516"/>
      <c r="DJB49" s="516"/>
      <c r="DJC49" s="516"/>
      <c r="DJD49" s="516"/>
      <c r="DJE49" s="516"/>
      <c r="DJF49" s="516"/>
      <c r="DJG49" s="516"/>
      <c r="DJH49" s="516"/>
      <c r="DJI49" s="516"/>
      <c r="DJJ49" s="516"/>
      <c r="DJK49" s="516"/>
      <c r="DJL49" s="516"/>
      <c r="DJM49" s="516"/>
      <c r="DJN49" s="516"/>
      <c r="DJO49" s="516"/>
      <c r="DJP49" s="516"/>
      <c r="DJQ49" s="516"/>
      <c r="DJR49" s="516"/>
      <c r="DJS49" s="516"/>
      <c r="DJT49" s="516"/>
      <c r="DJU49" s="516"/>
      <c r="DJV49" s="516"/>
      <c r="DJW49" s="516"/>
      <c r="DJX49" s="516"/>
      <c r="DJY49" s="516"/>
      <c r="DJZ49" s="516"/>
      <c r="DKA49" s="516"/>
      <c r="DKB49" s="516"/>
      <c r="DKC49" s="516"/>
      <c r="DKD49" s="516"/>
      <c r="DKE49" s="516"/>
      <c r="DKF49" s="516"/>
      <c r="DKG49" s="516"/>
      <c r="DKH49" s="516"/>
      <c r="DKI49" s="516"/>
      <c r="DKJ49" s="516"/>
      <c r="DKK49" s="516"/>
      <c r="DKL49" s="516"/>
      <c r="DKM49" s="516"/>
      <c r="DKN49" s="516"/>
      <c r="DKO49" s="516"/>
      <c r="DKP49" s="516"/>
      <c r="DKQ49" s="516"/>
      <c r="DKR49" s="516"/>
      <c r="DKS49" s="516"/>
      <c r="DKT49" s="516"/>
      <c r="DKU49" s="516"/>
      <c r="DKV49" s="516"/>
      <c r="DKW49" s="516"/>
      <c r="DKX49" s="516"/>
      <c r="DKY49" s="516"/>
      <c r="DKZ49" s="516"/>
      <c r="DLA49" s="516"/>
      <c r="DLB49" s="516"/>
      <c r="DLC49" s="516"/>
      <c r="DLD49" s="516"/>
      <c r="DLE49" s="516"/>
      <c r="DLF49" s="516"/>
      <c r="DLG49" s="516"/>
      <c r="DLH49" s="516"/>
      <c r="DLI49" s="516"/>
      <c r="DLJ49" s="516"/>
      <c r="DLK49" s="516"/>
      <c r="DLL49" s="516"/>
      <c r="DLM49" s="516"/>
      <c r="DLN49" s="516"/>
      <c r="DLO49" s="516"/>
      <c r="DLP49" s="516"/>
      <c r="DLQ49" s="516"/>
      <c r="DLR49" s="516"/>
      <c r="DLS49" s="516"/>
      <c r="DLT49" s="516"/>
      <c r="DLU49" s="516"/>
      <c r="DLV49" s="516"/>
      <c r="DLW49" s="516"/>
      <c r="DLX49" s="516"/>
      <c r="DLY49" s="516"/>
      <c r="DLZ49" s="516"/>
      <c r="DMA49" s="516"/>
      <c r="DMB49" s="516"/>
      <c r="DMC49" s="516"/>
      <c r="DMD49" s="516"/>
      <c r="DME49" s="516"/>
      <c r="DMF49" s="516"/>
      <c r="DMG49" s="516"/>
      <c r="DMH49" s="516"/>
      <c r="DMI49" s="516"/>
      <c r="DMJ49" s="516"/>
      <c r="DMK49" s="516"/>
      <c r="DML49" s="516"/>
      <c r="DMM49" s="516"/>
      <c r="DMN49" s="516"/>
      <c r="DMO49" s="516"/>
      <c r="DMP49" s="516"/>
      <c r="DMQ49" s="516"/>
      <c r="DMR49" s="516"/>
      <c r="DMS49" s="516"/>
      <c r="DMT49" s="516"/>
      <c r="DMU49" s="516"/>
      <c r="DMV49" s="516"/>
      <c r="DMW49" s="516"/>
      <c r="DMX49" s="516"/>
      <c r="DMY49" s="516"/>
      <c r="DMZ49" s="516"/>
      <c r="DNA49" s="516"/>
      <c r="DNB49" s="516"/>
      <c r="DNC49" s="516"/>
      <c r="DND49" s="516"/>
      <c r="DNE49" s="516"/>
      <c r="DNF49" s="516"/>
      <c r="DNG49" s="516"/>
      <c r="DNH49" s="516"/>
      <c r="DNI49" s="516"/>
      <c r="DNJ49" s="516"/>
      <c r="DNK49" s="516"/>
      <c r="DNL49" s="516"/>
      <c r="DNM49" s="516"/>
      <c r="DNN49" s="516"/>
      <c r="DNO49" s="516"/>
      <c r="DNP49" s="516"/>
      <c r="DNQ49" s="516"/>
      <c r="DNR49" s="516"/>
      <c r="DNS49" s="516"/>
      <c r="DNT49" s="516"/>
      <c r="DNU49" s="516"/>
      <c r="DNV49" s="516"/>
      <c r="DNW49" s="516"/>
      <c r="DNX49" s="516"/>
      <c r="DNY49" s="516"/>
      <c r="DNZ49" s="516"/>
      <c r="DOA49" s="516"/>
      <c r="DOB49" s="516"/>
      <c r="DOC49" s="516"/>
      <c r="DOD49" s="516"/>
      <c r="DOE49" s="516"/>
      <c r="DOF49" s="516"/>
      <c r="DOG49" s="516"/>
      <c r="DOH49" s="516"/>
      <c r="DOI49" s="516"/>
      <c r="DOJ49" s="516"/>
      <c r="DOK49" s="516"/>
      <c r="DOL49" s="516"/>
      <c r="DOM49" s="516"/>
      <c r="DON49" s="516"/>
      <c r="DOO49" s="516"/>
      <c r="DOP49" s="516"/>
      <c r="DOQ49" s="516"/>
      <c r="DOR49" s="516"/>
      <c r="DOS49" s="516"/>
      <c r="DOT49" s="516"/>
      <c r="DOU49" s="516"/>
      <c r="DOV49" s="516"/>
      <c r="DOW49" s="516"/>
      <c r="DOX49" s="516"/>
      <c r="DOY49" s="516"/>
      <c r="DOZ49" s="516"/>
      <c r="DPA49" s="516"/>
      <c r="DPB49" s="516"/>
      <c r="DPC49" s="516"/>
      <c r="DPD49" s="516"/>
      <c r="DPE49" s="516"/>
      <c r="DPF49" s="516"/>
      <c r="DPG49" s="516"/>
      <c r="DPH49" s="516"/>
      <c r="DPI49" s="516"/>
      <c r="DPJ49" s="516"/>
      <c r="DPK49" s="516"/>
      <c r="DPL49" s="516"/>
      <c r="DPM49" s="516"/>
      <c r="DPN49" s="516"/>
      <c r="DPO49" s="516"/>
      <c r="DPP49" s="516"/>
      <c r="DPQ49" s="516"/>
      <c r="DPR49" s="516"/>
      <c r="DPS49" s="516"/>
      <c r="DPT49" s="516"/>
      <c r="DPU49" s="516"/>
      <c r="DPV49" s="516"/>
      <c r="DPW49" s="516"/>
      <c r="DPX49" s="516"/>
      <c r="DPY49" s="516"/>
      <c r="DPZ49" s="516"/>
      <c r="DQA49" s="516"/>
      <c r="DQB49" s="516"/>
      <c r="DQC49" s="516"/>
      <c r="DQD49" s="516"/>
      <c r="DQE49" s="516"/>
      <c r="DQF49" s="516"/>
      <c r="DQG49" s="516"/>
      <c r="DQH49" s="516"/>
      <c r="DQI49" s="516"/>
      <c r="DQJ49" s="516"/>
      <c r="DQK49" s="516"/>
      <c r="DQL49" s="516"/>
      <c r="DQM49" s="516"/>
      <c r="DQN49" s="516"/>
      <c r="DQO49" s="516"/>
      <c r="DQP49" s="516"/>
      <c r="DQQ49" s="516"/>
      <c r="DQR49" s="516"/>
      <c r="DQS49" s="516"/>
      <c r="DQT49" s="516"/>
      <c r="DQU49" s="516"/>
      <c r="DQV49" s="516"/>
      <c r="DQW49" s="516"/>
      <c r="DQX49" s="516"/>
      <c r="DQY49" s="516"/>
      <c r="DQZ49" s="516"/>
      <c r="DRA49" s="516"/>
      <c r="DRB49" s="516"/>
      <c r="DRC49" s="516"/>
      <c r="DRD49" s="516"/>
      <c r="DRE49" s="516"/>
      <c r="DRF49" s="516"/>
      <c r="DRG49" s="516"/>
      <c r="DRH49" s="516"/>
      <c r="DRI49" s="516"/>
      <c r="DRJ49" s="516"/>
      <c r="DRK49" s="516"/>
      <c r="DRL49" s="516"/>
      <c r="DRM49" s="516"/>
      <c r="DRN49" s="516"/>
      <c r="DRO49" s="516"/>
      <c r="DRP49" s="516"/>
      <c r="DRQ49" s="516"/>
      <c r="DRR49" s="516"/>
      <c r="DRS49" s="516"/>
      <c r="DRT49" s="516"/>
      <c r="DRU49" s="516"/>
      <c r="DRV49" s="516"/>
      <c r="DRW49" s="516"/>
      <c r="DRX49" s="516"/>
      <c r="DRY49" s="516"/>
      <c r="DRZ49" s="516"/>
      <c r="DSA49" s="516"/>
      <c r="DSB49" s="516"/>
      <c r="DSC49" s="516"/>
      <c r="DSD49" s="516"/>
      <c r="DSE49" s="516"/>
      <c r="DSF49" s="516"/>
      <c r="DSG49" s="516"/>
      <c r="DSH49" s="516"/>
      <c r="DSI49" s="516"/>
      <c r="DSJ49" s="516"/>
      <c r="DSK49" s="516"/>
      <c r="DSL49" s="516"/>
      <c r="DSM49" s="516"/>
      <c r="DSN49" s="516"/>
      <c r="DSO49" s="516"/>
      <c r="DSP49" s="516"/>
      <c r="DSQ49" s="516"/>
      <c r="DSR49" s="516"/>
      <c r="DSS49" s="516"/>
      <c r="DST49" s="516"/>
      <c r="DSU49" s="516"/>
      <c r="DSV49" s="516"/>
      <c r="DSW49" s="516"/>
      <c r="DSX49" s="516"/>
      <c r="DSY49" s="516"/>
      <c r="DSZ49" s="516"/>
      <c r="DTA49" s="516"/>
      <c r="DTB49" s="516"/>
      <c r="DTC49" s="516"/>
      <c r="DTD49" s="516"/>
      <c r="DTE49" s="516"/>
      <c r="DTF49" s="516"/>
      <c r="DTG49" s="516"/>
      <c r="DTH49" s="516"/>
      <c r="DTI49" s="516"/>
      <c r="DTJ49" s="516"/>
      <c r="DTK49" s="516"/>
      <c r="DTL49" s="516"/>
      <c r="DTM49" s="516"/>
      <c r="DTN49" s="516"/>
      <c r="DTO49" s="516"/>
      <c r="DTP49" s="516"/>
      <c r="DTQ49" s="516"/>
      <c r="DTR49" s="516"/>
      <c r="DTS49" s="516"/>
      <c r="DTT49" s="516"/>
      <c r="DTU49" s="516"/>
      <c r="DTV49" s="516"/>
      <c r="DTW49" s="516"/>
      <c r="DTX49" s="516"/>
      <c r="DTY49" s="516"/>
      <c r="DTZ49" s="516"/>
      <c r="DUA49" s="516"/>
      <c r="DUB49" s="516"/>
      <c r="DUC49" s="516"/>
      <c r="DUD49" s="516"/>
      <c r="DUE49" s="516"/>
      <c r="DUF49" s="516"/>
      <c r="DUG49" s="516"/>
      <c r="DUH49" s="516"/>
      <c r="DUI49" s="516"/>
      <c r="DUJ49" s="516"/>
      <c r="DUK49" s="516"/>
      <c r="DUL49" s="516"/>
      <c r="DUM49" s="516"/>
      <c r="DUN49" s="516"/>
      <c r="DUO49" s="516"/>
      <c r="DUP49" s="516"/>
      <c r="DUQ49" s="516"/>
      <c r="DUR49" s="516"/>
      <c r="DUS49" s="516"/>
      <c r="DUT49" s="516"/>
      <c r="DUU49" s="516"/>
      <c r="DUV49" s="516"/>
      <c r="DUW49" s="516"/>
      <c r="DUX49" s="516"/>
      <c r="DUY49" s="516"/>
      <c r="DUZ49" s="516"/>
      <c r="DVA49" s="516"/>
      <c r="DVB49" s="516"/>
      <c r="DVC49" s="516"/>
      <c r="DVD49" s="516"/>
      <c r="DVE49" s="516"/>
      <c r="DVF49" s="516"/>
      <c r="DVG49" s="516"/>
      <c r="DVH49" s="516"/>
      <c r="DVI49" s="516"/>
      <c r="DVJ49" s="516"/>
      <c r="DVK49" s="516"/>
      <c r="DVL49" s="516"/>
      <c r="DVM49" s="516"/>
      <c r="DVN49" s="516"/>
      <c r="DVO49" s="516"/>
      <c r="DVP49" s="516"/>
      <c r="DVQ49" s="516"/>
      <c r="DVR49" s="516"/>
      <c r="DVS49" s="516"/>
      <c r="DVT49" s="516"/>
      <c r="DVU49" s="516"/>
      <c r="DVV49" s="516"/>
      <c r="DVW49" s="516"/>
      <c r="DVX49" s="516"/>
      <c r="DVY49" s="516"/>
      <c r="DVZ49" s="516"/>
      <c r="DWA49" s="516"/>
      <c r="DWB49" s="516"/>
      <c r="DWC49" s="516"/>
      <c r="DWD49" s="516"/>
      <c r="DWE49" s="516"/>
      <c r="DWF49" s="516"/>
      <c r="DWG49" s="516"/>
      <c r="DWH49" s="516"/>
      <c r="DWI49" s="516"/>
      <c r="DWJ49" s="516"/>
      <c r="DWK49" s="516"/>
      <c r="DWL49" s="516"/>
      <c r="DWM49" s="516"/>
      <c r="DWN49" s="516"/>
      <c r="DWO49" s="516"/>
      <c r="DWP49" s="516"/>
      <c r="DWQ49" s="516"/>
      <c r="DWR49" s="516"/>
      <c r="DWS49" s="516"/>
      <c r="DWT49" s="516"/>
      <c r="DWU49" s="516"/>
      <c r="DWV49" s="516"/>
      <c r="DWW49" s="516"/>
      <c r="DWX49" s="516"/>
      <c r="DWY49" s="516"/>
      <c r="DWZ49" s="516"/>
      <c r="DXA49" s="516"/>
      <c r="DXB49" s="516"/>
      <c r="DXC49" s="516"/>
      <c r="DXD49" s="516"/>
      <c r="DXE49" s="516"/>
      <c r="DXF49" s="516"/>
      <c r="DXG49" s="516"/>
      <c r="DXH49" s="516"/>
      <c r="DXI49" s="516"/>
      <c r="DXJ49" s="516"/>
      <c r="DXK49" s="516"/>
      <c r="DXL49" s="516"/>
      <c r="DXM49" s="516"/>
      <c r="DXN49" s="516"/>
      <c r="DXO49" s="516"/>
      <c r="DXP49" s="516"/>
      <c r="DXQ49" s="516"/>
      <c r="DXR49" s="516"/>
      <c r="DXS49" s="516"/>
      <c r="DXT49" s="516"/>
      <c r="DXU49" s="516"/>
      <c r="DXV49" s="516"/>
      <c r="DXW49" s="516"/>
      <c r="DXX49" s="516"/>
      <c r="DXY49" s="516"/>
      <c r="DXZ49" s="516"/>
      <c r="DYA49" s="516"/>
      <c r="DYB49" s="516"/>
      <c r="DYC49" s="516"/>
      <c r="DYD49" s="516"/>
      <c r="DYE49" s="516"/>
      <c r="DYF49" s="516"/>
      <c r="DYG49" s="516"/>
      <c r="DYH49" s="516"/>
      <c r="DYI49" s="516"/>
      <c r="DYJ49" s="516"/>
      <c r="DYK49" s="516"/>
      <c r="DYL49" s="516"/>
      <c r="DYM49" s="516"/>
      <c r="DYN49" s="516"/>
      <c r="DYO49" s="516"/>
      <c r="DYP49" s="516"/>
      <c r="DYQ49" s="516"/>
      <c r="DYR49" s="516"/>
      <c r="DYS49" s="516"/>
      <c r="DYT49" s="516"/>
      <c r="DYU49" s="516"/>
      <c r="DYV49" s="516"/>
      <c r="DYW49" s="516"/>
      <c r="DYX49" s="516"/>
      <c r="DYY49" s="516"/>
      <c r="DYZ49" s="516"/>
      <c r="DZA49" s="516"/>
      <c r="DZB49" s="516"/>
      <c r="DZC49" s="516"/>
      <c r="DZD49" s="516"/>
      <c r="DZE49" s="516"/>
      <c r="DZF49" s="516"/>
      <c r="DZG49" s="516"/>
      <c r="DZH49" s="516"/>
      <c r="DZI49" s="516"/>
      <c r="DZJ49" s="516"/>
      <c r="DZK49" s="516"/>
      <c r="DZL49" s="516"/>
      <c r="DZM49" s="516"/>
      <c r="DZN49" s="516"/>
      <c r="DZO49" s="516"/>
      <c r="DZP49" s="516"/>
      <c r="DZQ49" s="516"/>
      <c r="DZR49" s="516"/>
      <c r="DZS49" s="516"/>
      <c r="DZT49" s="516"/>
      <c r="DZU49" s="516"/>
      <c r="DZV49" s="516"/>
      <c r="DZW49" s="516"/>
      <c r="DZX49" s="516"/>
      <c r="DZY49" s="516"/>
      <c r="DZZ49" s="516"/>
      <c r="EAA49" s="516"/>
      <c r="EAB49" s="516"/>
      <c r="EAC49" s="516"/>
      <c r="EAD49" s="516"/>
      <c r="EAE49" s="516"/>
      <c r="EAF49" s="516"/>
      <c r="EAG49" s="516"/>
      <c r="EAH49" s="516"/>
      <c r="EAI49" s="516"/>
      <c r="EAJ49" s="516"/>
      <c r="EAK49" s="516"/>
      <c r="EAL49" s="516"/>
      <c r="EAM49" s="516"/>
      <c r="EAN49" s="516"/>
      <c r="EAO49" s="516"/>
      <c r="EAP49" s="516"/>
      <c r="EAQ49" s="516"/>
      <c r="EAR49" s="516"/>
      <c r="EAS49" s="516"/>
      <c r="EAT49" s="516"/>
      <c r="EAU49" s="516"/>
      <c r="EAV49" s="516"/>
      <c r="EAW49" s="516"/>
      <c r="EAX49" s="516"/>
      <c r="EAY49" s="516"/>
      <c r="EAZ49" s="516"/>
      <c r="EBA49" s="516"/>
      <c r="EBB49" s="516"/>
      <c r="EBC49" s="516"/>
      <c r="EBD49" s="516"/>
      <c r="EBE49" s="516"/>
      <c r="EBF49" s="516"/>
      <c r="EBG49" s="516"/>
      <c r="EBH49" s="516"/>
      <c r="EBI49" s="516"/>
      <c r="EBJ49" s="516"/>
      <c r="EBK49" s="516"/>
      <c r="EBL49" s="516"/>
      <c r="EBM49" s="516"/>
      <c r="EBN49" s="516"/>
      <c r="EBO49" s="516"/>
      <c r="EBP49" s="516"/>
      <c r="EBQ49" s="516"/>
      <c r="EBR49" s="516"/>
      <c r="EBS49" s="516"/>
      <c r="EBT49" s="516"/>
      <c r="EBU49" s="516"/>
      <c r="EBV49" s="516"/>
      <c r="EBW49" s="516"/>
      <c r="EBX49" s="516"/>
      <c r="EBY49" s="516"/>
      <c r="EBZ49" s="516"/>
      <c r="ECA49" s="516"/>
      <c r="ECB49" s="516"/>
      <c r="ECC49" s="516"/>
      <c r="ECD49" s="516"/>
      <c r="ECE49" s="516"/>
      <c r="ECF49" s="516"/>
      <c r="ECG49" s="516"/>
      <c r="ECH49" s="516"/>
      <c r="ECI49" s="516"/>
      <c r="ECJ49" s="516"/>
      <c r="ECK49" s="516"/>
      <c r="ECL49" s="516"/>
      <c r="ECM49" s="516"/>
      <c r="ECN49" s="516"/>
      <c r="ECO49" s="516"/>
      <c r="ECP49" s="516"/>
      <c r="ECQ49" s="516"/>
      <c r="ECR49" s="516"/>
      <c r="ECS49" s="516"/>
      <c r="ECT49" s="516"/>
      <c r="ECU49" s="516"/>
      <c r="ECV49" s="516"/>
      <c r="ECW49" s="516"/>
      <c r="ECX49" s="516"/>
      <c r="ECY49" s="516"/>
      <c r="ECZ49" s="516"/>
      <c r="EDA49" s="516"/>
      <c r="EDB49" s="516"/>
      <c r="EDC49" s="516"/>
      <c r="EDD49" s="516"/>
      <c r="EDE49" s="516"/>
      <c r="EDF49" s="516"/>
      <c r="EDG49" s="516"/>
      <c r="EDH49" s="516"/>
      <c r="EDI49" s="516"/>
      <c r="EDJ49" s="516"/>
      <c r="EDK49" s="516"/>
      <c r="EDL49" s="516"/>
      <c r="EDM49" s="516"/>
      <c r="EDN49" s="516"/>
      <c r="EDO49" s="516"/>
      <c r="EDP49" s="516"/>
      <c r="EDQ49" s="516"/>
      <c r="EDR49" s="516"/>
      <c r="EDS49" s="516"/>
      <c r="EDT49" s="516"/>
      <c r="EDU49" s="516"/>
      <c r="EDV49" s="516"/>
      <c r="EDW49" s="516"/>
      <c r="EDX49" s="516"/>
      <c r="EDY49" s="516"/>
      <c r="EDZ49" s="516"/>
      <c r="EEA49" s="516"/>
      <c r="EEB49" s="516"/>
      <c r="EEC49" s="516"/>
      <c r="EED49" s="516"/>
      <c r="EEE49" s="516"/>
      <c r="EEF49" s="516"/>
      <c r="EEG49" s="516"/>
      <c r="EEH49" s="516"/>
      <c r="EEI49" s="516"/>
      <c r="EEJ49" s="516"/>
      <c r="EEK49" s="516"/>
      <c r="EEL49" s="516"/>
      <c r="EEM49" s="516"/>
      <c r="EEN49" s="516"/>
      <c r="EEO49" s="516"/>
      <c r="EEP49" s="516"/>
      <c r="EEQ49" s="516"/>
      <c r="EER49" s="516"/>
      <c r="EES49" s="516"/>
      <c r="EET49" s="516"/>
      <c r="EEU49" s="516"/>
      <c r="EEV49" s="516"/>
      <c r="EEW49" s="516"/>
      <c r="EEX49" s="516"/>
      <c r="EEY49" s="516"/>
      <c r="EEZ49" s="516"/>
      <c r="EFA49" s="516"/>
      <c r="EFB49" s="516"/>
      <c r="EFC49" s="516"/>
      <c r="EFD49" s="516"/>
      <c r="EFE49" s="516"/>
      <c r="EFF49" s="516"/>
      <c r="EFG49" s="516"/>
      <c r="EFH49" s="516"/>
      <c r="EFI49" s="516"/>
      <c r="EFJ49" s="516"/>
      <c r="EFK49" s="516"/>
      <c r="EFL49" s="516"/>
      <c r="EFM49" s="516"/>
      <c r="EFN49" s="516"/>
      <c r="EFO49" s="516"/>
      <c r="EFP49" s="516"/>
      <c r="EFQ49" s="516"/>
      <c r="EFR49" s="516"/>
      <c r="EFS49" s="516"/>
      <c r="EFT49" s="516"/>
      <c r="EFU49" s="516"/>
      <c r="EFV49" s="516"/>
      <c r="EFW49" s="516"/>
      <c r="EFX49" s="516"/>
      <c r="EFY49" s="516"/>
      <c r="EFZ49" s="516"/>
      <c r="EGA49" s="516"/>
      <c r="EGB49" s="516"/>
      <c r="EGC49" s="516"/>
      <c r="EGD49" s="516"/>
      <c r="EGE49" s="516"/>
      <c r="EGF49" s="516"/>
      <c r="EGG49" s="516"/>
      <c r="EGH49" s="516"/>
      <c r="EGI49" s="516"/>
      <c r="EGJ49" s="516"/>
      <c r="EGK49" s="516"/>
      <c r="EGL49" s="516"/>
      <c r="EGM49" s="516"/>
      <c r="EGN49" s="516"/>
      <c r="EGO49" s="516"/>
      <c r="EGP49" s="516"/>
      <c r="EGQ49" s="516"/>
      <c r="EGR49" s="516"/>
      <c r="EGS49" s="516"/>
      <c r="EGT49" s="516"/>
      <c r="EGU49" s="516"/>
      <c r="EGV49" s="516"/>
      <c r="EGW49" s="516"/>
      <c r="EGX49" s="516"/>
      <c r="EGY49" s="516"/>
      <c r="EGZ49" s="516"/>
      <c r="EHA49" s="516"/>
      <c r="EHB49" s="516"/>
      <c r="EHC49" s="516"/>
      <c r="EHD49" s="516"/>
      <c r="EHE49" s="516"/>
      <c r="EHF49" s="516"/>
      <c r="EHG49" s="516"/>
      <c r="EHH49" s="516"/>
      <c r="EHI49" s="516"/>
      <c r="EHJ49" s="516"/>
      <c r="EHK49" s="516"/>
      <c r="EHL49" s="516"/>
      <c r="EHM49" s="516"/>
      <c r="EHN49" s="516"/>
      <c r="EHO49" s="516"/>
      <c r="EHP49" s="516"/>
      <c r="EHQ49" s="516"/>
      <c r="EHR49" s="516"/>
      <c r="EHS49" s="516"/>
      <c r="EHT49" s="516"/>
      <c r="EHU49" s="516"/>
      <c r="EHV49" s="516"/>
      <c r="EHW49" s="516"/>
      <c r="EHX49" s="516"/>
      <c r="EHY49" s="516"/>
      <c r="EHZ49" s="516"/>
      <c r="EIA49" s="516"/>
      <c r="EIB49" s="516"/>
      <c r="EIC49" s="516"/>
      <c r="EID49" s="516"/>
      <c r="EIE49" s="516"/>
      <c r="EIF49" s="516"/>
      <c r="EIG49" s="516"/>
      <c r="EIH49" s="516"/>
      <c r="EII49" s="516"/>
      <c r="EIJ49" s="516"/>
      <c r="EIK49" s="516"/>
      <c r="EIL49" s="516"/>
      <c r="EIM49" s="516"/>
      <c r="EIN49" s="516"/>
      <c r="EIO49" s="516"/>
      <c r="EIP49" s="516"/>
      <c r="EIQ49" s="516"/>
      <c r="EIR49" s="516"/>
      <c r="EIS49" s="516"/>
      <c r="EIT49" s="516"/>
      <c r="EIU49" s="516"/>
      <c r="EIV49" s="516"/>
      <c r="EIW49" s="516"/>
      <c r="EIX49" s="516"/>
      <c r="EIY49" s="516"/>
      <c r="EIZ49" s="516"/>
      <c r="EJA49" s="516"/>
      <c r="EJB49" s="516"/>
      <c r="EJC49" s="516"/>
      <c r="EJD49" s="516"/>
      <c r="EJE49" s="516"/>
      <c r="EJF49" s="516"/>
      <c r="EJG49" s="516"/>
      <c r="EJH49" s="516"/>
      <c r="EJI49" s="516"/>
      <c r="EJJ49" s="516"/>
      <c r="EJK49" s="516"/>
      <c r="EJL49" s="516"/>
      <c r="EJM49" s="516"/>
      <c r="EJN49" s="516"/>
      <c r="EJO49" s="516"/>
      <c r="EJP49" s="516"/>
      <c r="EJQ49" s="516"/>
      <c r="EJR49" s="516"/>
      <c r="EJS49" s="516"/>
      <c r="EJT49" s="516"/>
      <c r="EJU49" s="516"/>
      <c r="EJV49" s="516"/>
      <c r="EJW49" s="516"/>
      <c r="EJX49" s="516"/>
      <c r="EJY49" s="516"/>
      <c r="EJZ49" s="516"/>
      <c r="EKA49" s="516"/>
      <c r="EKB49" s="516"/>
      <c r="EKC49" s="516"/>
      <c r="EKD49" s="516"/>
      <c r="EKE49" s="516"/>
      <c r="EKF49" s="516"/>
      <c r="EKG49" s="516"/>
      <c r="EKH49" s="516"/>
      <c r="EKI49" s="516"/>
      <c r="EKJ49" s="516"/>
      <c r="EKK49" s="516"/>
      <c r="EKL49" s="516"/>
      <c r="EKM49" s="516"/>
      <c r="EKN49" s="516"/>
      <c r="EKO49" s="516"/>
      <c r="EKP49" s="516"/>
      <c r="EKQ49" s="516"/>
      <c r="EKR49" s="516"/>
      <c r="EKS49" s="516"/>
      <c r="EKT49" s="516"/>
      <c r="EKU49" s="516"/>
      <c r="EKV49" s="516"/>
      <c r="EKW49" s="516"/>
      <c r="EKX49" s="516"/>
      <c r="EKY49" s="516"/>
      <c r="EKZ49" s="516"/>
      <c r="ELA49" s="516"/>
      <c r="ELB49" s="516"/>
      <c r="ELC49" s="516"/>
      <c r="ELD49" s="516"/>
      <c r="ELE49" s="516"/>
      <c r="ELF49" s="516"/>
      <c r="ELG49" s="516"/>
      <c r="ELH49" s="516"/>
      <c r="ELI49" s="516"/>
      <c r="ELJ49" s="516"/>
      <c r="ELK49" s="516"/>
      <c r="ELL49" s="516"/>
      <c r="ELM49" s="516"/>
      <c r="ELN49" s="516"/>
      <c r="ELO49" s="516"/>
      <c r="ELP49" s="516"/>
      <c r="ELQ49" s="516"/>
      <c r="ELR49" s="516"/>
      <c r="ELS49" s="516"/>
      <c r="ELT49" s="516"/>
      <c r="ELU49" s="516"/>
      <c r="ELV49" s="516"/>
      <c r="ELW49" s="516"/>
      <c r="ELX49" s="516"/>
      <c r="ELY49" s="516"/>
      <c r="ELZ49" s="516"/>
      <c r="EMA49" s="516"/>
      <c r="EMB49" s="516"/>
      <c r="EMC49" s="516"/>
      <c r="EMD49" s="516"/>
      <c r="EME49" s="516"/>
      <c r="EMF49" s="516"/>
      <c r="EMG49" s="516"/>
      <c r="EMH49" s="516"/>
      <c r="EMI49" s="516"/>
      <c r="EMJ49" s="516"/>
      <c r="EMK49" s="516"/>
      <c r="EML49" s="516"/>
      <c r="EMM49" s="516"/>
      <c r="EMN49" s="516"/>
      <c r="EMO49" s="516"/>
      <c r="EMP49" s="516"/>
      <c r="EMQ49" s="516"/>
      <c r="EMR49" s="516"/>
      <c r="EMS49" s="516"/>
      <c r="EMT49" s="516"/>
      <c r="EMU49" s="516"/>
      <c r="EMV49" s="516"/>
      <c r="EMW49" s="516"/>
      <c r="EMX49" s="516"/>
      <c r="EMY49" s="516"/>
      <c r="EMZ49" s="516"/>
      <c r="ENA49" s="516"/>
      <c r="ENB49" s="516"/>
      <c r="ENC49" s="516"/>
      <c r="END49" s="516"/>
      <c r="ENE49" s="516"/>
      <c r="ENF49" s="516"/>
      <c r="ENG49" s="516"/>
      <c r="ENH49" s="516"/>
      <c r="ENI49" s="516"/>
      <c r="ENJ49" s="516"/>
      <c r="ENK49" s="516"/>
      <c r="ENL49" s="516"/>
      <c r="ENM49" s="516"/>
      <c r="ENN49" s="516"/>
      <c r="ENO49" s="516"/>
      <c r="ENP49" s="516"/>
      <c r="ENQ49" s="516"/>
      <c r="ENR49" s="516"/>
      <c r="ENS49" s="516"/>
      <c r="ENT49" s="516"/>
      <c r="ENU49" s="516"/>
      <c r="ENV49" s="516"/>
      <c r="ENW49" s="516"/>
      <c r="ENX49" s="516"/>
      <c r="ENY49" s="516"/>
      <c r="ENZ49" s="516"/>
      <c r="EOA49" s="516"/>
      <c r="EOB49" s="516"/>
      <c r="EOC49" s="516"/>
      <c r="EOD49" s="516"/>
      <c r="EOE49" s="516"/>
      <c r="EOF49" s="516"/>
      <c r="EOG49" s="516"/>
      <c r="EOH49" s="516"/>
      <c r="EOI49" s="516"/>
      <c r="EOJ49" s="516"/>
      <c r="EOK49" s="516"/>
      <c r="EOL49" s="516"/>
      <c r="EOM49" s="516"/>
      <c r="EON49" s="516"/>
      <c r="EOO49" s="516"/>
      <c r="EOP49" s="516"/>
      <c r="EOQ49" s="516"/>
      <c r="EOR49" s="516"/>
      <c r="EOS49" s="516"/>
      <c r="EOT49" s="516"/>
      <c r="EOU49" s="516"/>
      <c r="EOV49" s="516"/>
      <c r="EOW49" s="516"/>
      <c r="EOX49" s="516"/>
      <c r="EOY49" s="516"/>
      <c r="EOZ49" s="516"/>
      <c r="EPA49" s="516"/>
      <c r="EPB49" s="516"/>
      <c r="EPC49" s="516"/>
      <c r="EPD49" s="516"/>
      <c r="EPE49" s="516"/>
      <c r="EPF49" s="516"/>
      <c r="EPG49" s="516"/>
      <c r="EPH49" s="516"/>
      <c r="EPI49" s="516"/>
      <c r="EPJ49" s="516"/>
      <c r="EPK49" s="516"/>
      <c r="EPL49" s="516"/>
      <c r="EPM49" s="516"/>
      <c r="EPN49" s="516"/>
      <c r="EPO49" s="516"/>
      <c r="EPP49" s="516"/>
      <c r="EPQ49" s="516"/>
      <c r="EPR49" s="516"/>
      <c r="EPS49" s="516"/>
      <c r="EPT49" s="516"/>
      <c r="EPU49" s="516"/>
      <c r="EPV49" s="516"/>
      <c r="EPW49" s="516"/>
      <c r="EPX49" s="516"/>
      <c r="EPY49" s="516"/>
      <c r="EPZ49" s="516"/>
      <c r="EQA49" s="516"/>
      <c r="EQB49" s="516"/>
      <c r="EQC49" s="516"/>
      <c r="EQD49" s="516"/>
      <c r="EQE49" s="516"/>
      <c r="EQF49" s="516"/>
      <c r="EQG49" s="516"/>
      <c r="EQH49" s="516"/>
      <c r="EQI49" s="516"/>
      <c r="EQJ49" s="516"/>
      <c r="EQK49" s="516"/>
      <c r="EQL49" s="516"/>
      <c r="EQM49" s="516"/>
      <c r="EQN49" s="516"/>
      <c r="EQO49" s="516"/>
      <c r="EQP49" s="516"/>
      <c r="EQQ49" s="516"/>
      <c r="EQR49" s="516"/>
      <c r="EQS49" s="516"/>
      <c r="EQT49" s="516"/>
      <c r="EQU49" s="516"/>
      <c r="EQV49" s="516"/>
      <c r="EQW49" s="516"/>
      <c r="EQX49" s="516"/>
      <c r="EQY49" s="516"/>
      <c r="EQZ49" s="516"/>
      <c r="ERA49" s="516"/>
      <c r="ERB49" s="516"/>
      <c r="ERC49" s="516"/>
      <c r="ERD49" s="516"/>
      <c r="ERE49" s="516"/>
      <c r="ERF49" s="516"/>
      <c r="ERG49" s="516"/>
      <c r="ERH49" s="516"/>
      <c r="ERI49" s="516"/>
      <c r="ERJ49" s="516"/>
      <c r="ERK49" s="516"/>
      <c r="ERL49" s="516"/>
      <c r="ERM49" s="516"/>
      <c r="ERN49" s="516"/>
      <c r="ERO49" s="516"/>
      <c r="ERP49" s="516"/>
      <c r="ERQ49" s="516"/>
      <c r="ERR49" s="516"/>
      <c r="ERS49" s="516"/>
      <c r="ERT49" s="516"/>
      <c r="ERU49" s="516"/>
      <c r="ERV49" s="516"/>
      <c r="ERW49" s="516"/>
      <c r="ERX49" s="516"/>
      <c r="ERY49" s="516"/>
      <c r="ERZ49" s="516"/>
      <c r="ESA49" s="516"/>
      <c r="ESB49" s="516"/>
      <c r="ESC49" s="516"/>
      <c r="ESD49" s="516"/>
      <c r="ESE49" s="516"/>
      <c r="ESF49" s="516"/>
      <c r="ESG49" s="516"/>
      <c r="ESH49" s="516"/>
      <c r="ESI49" s="516"/>
      <c r="ESJ49" s="516"/>
      <c r="ESK49" s="516"/>
      <c r="ESL49" s="516"/>
      <c r="ESM49" s="516"/>
      <c r="ESN49" s="516"/>
      <c r="ESO49" s="516"/>
      <c r="ESP49" s="516"/>
      <c r="ESQ49" s="516"/>
      <c r="ESR49" s="516"/>
      <c r="ESS49" s="516"/>
      <c r="EST49" s="516"/>
      <c r="ESU49" s="516"/>
      <c r="ESV49" s="516"/>
      <c r="ESW49" s="516"/>
      <c r="ESX49" s="516"/>
      <c r="ESY49" s="516"/>
      <c r="ESZ49" s="516"/>
      <c r="ETA49" s="516"/>
      <c r="ETB49" s="516"/>
      <c r="ETC49" s="516"/>
      <c r="ETD49" s="516"/>
      <c r="ETE49" s="516"/>
      <c r="ETF49" s="516"/>
      <c r="ETG49" s="516"/>
      <c r="ETH49" s="516"/>
      <c r="ETI49" s="516"/>
      <c r="ETJ49" s="516"/>
      <c r="ETK49" s="516"/>
      <c r="ETL49" s="516"/>
      <c r="ETM49" s="516"/>
      <c r="ETN49" s="516"/>
      <c r="ETO49" s="516"/>
      <c r="ETP49" s="516"/>
      <c r="ETQ49" s="516"/>
      <c r="ETR49" s="516"/>
      <c r="ETS49" s="516"/>
      <c r="ETT49" s="516"/>
      <c r="ETU49" s="516"/>
      <c r="ETV49" s="516"/>
      <c r="ETW49" s="516"/>
      <c r="ETX49" s="516"/>
      <c r="ETY49" s="516"/>
      <c r="ETZ49" s="516"/>
      <c r="EUA49" s="516"/>
      <c r="EUB49" s="516"/>
      <c r="EUC49" s="516"/>
      <c r="EUD49" s="516"/>
      <c r="EUE49" s="516"/>
      <c r="EUF49" s="516"/>
      <c r="EUG49" s="516"/>
      <c r="EUH49" s="516"/>
      <c r="EUI49" s="516"/>
      <c r="EUJ49" s="516"/>
      <c r="EUK49" s="516"/>
      <c r="EUL49" s="516"/>
      <c r="EUM49" s="516"/>
      <c r="EUN49" s="516"/>
      <c r="EUO49" s="516"/>
      <c r="EUP49" s="516"/>
      <c r="EUQ49" s="516"/>
      <c r="EUR49" s="516"/>
      <c r="EUS49" s="516"/>
      <c r="EUT49" s="516"/>
      <c r="EUU49" s="516"/>
      <c r="EUV49" s="516"/>
      <c r="EUW49" s="516"/>
      <c r="EUX49" s="516"/>
      <c r="EUY49" s="516"/>
      <c r="EUZ49" s="516"/>
      <c r="EVA49" s="516"/>
      <c r="EVB49" s="516"/>
      <c r="EVC49" s="516"/>
      <c r="EVD49" s="516"/>
      <c r="EVE49" s="516"/>
      <c r="EVF49" s="516"/>
      <c r="EVG49" s="516"/>
      <c r="EVH49" s="516"/>
      <c r="EVI49" s="516"/>
      <c r="EVJ49" s="516"/>
      <c r="EVK49" s="516"/>
      <c r="EVL49" s="516"/>
      <c r="EVM49" s="516"/>
      <c r="EVN49" s="516"/>
      <c r="EVO49" s="516"/>
      <c r="EVP49" s="516"/>
      <c r="EVQ49" s="516"/>
      <c r="EVR49" s="516"/>
      <c r="EVS49" s="516"/>
      <c r="EVT49" s="516"/>
      <c r="EVU49" s="516"/>
      <c r="EVV49" s="516"/>
      <c r="EVW49" s="516"/>
      <c r="EVX49" s="516"/>
      <c r="EVY49" s="516"/>
      <c r="EVZ49" s="516"/>
      <c r="EWA49" s="516"/>
      <c r="EWB49" s="516"/>
      <c r="EWC49" s="516"/>
      <c r="EWD49" s="516"/>
      <c r="EWE49" s="516"/>
      <c r="EWF49" s="516"/>
      <c r="EWG49" s="516"/>
      <c r="EWH49" s="516"/>
      <c r="EWI49" s="516"/>
      <c r="EWJ49" s="516"/>
      <c r="EWK49" s="516"/>
      <c r="EWL49" s="516"/>
      <c r="EWM49" s="516"/>
      <c r="EWN49" s="516"/>
      <c r="EWO49" s="516"/>
      <c r="EWP49" s="516"/>
      <c r="EWQ49" s="516"/>
      <c r="EWR49" s="516"/>
      <c r="EWS49" s="516"/>
      <c r="EWT49" s="516"/>
      <c r="EWU49" s="516"/>
      <c r="EWV49" s="516"/>
      <c r="EWW49" s="516"/>
      <c r="EWX49" s="516"/>
      <c r="EWY49" s="516"/>
      <c r="EWZ49" s="516"/>
      <c r="EXA49" s="516"/>
      <c r="EXB49" s="516"/>
      <c r="EXC49" s="516"/>
      <c r="EXD49" s="516"/>
      <c r="EXE49" s="516"/>
      <c r="EXF49" s="516"/>
      <c r="EXG49" s="516"/>
      <c r="EXH49" s="516"/>
      <c r="EXI49" s="516"/>
      <c r="EXJ49" s="516"/>
      <c r="EXK49" s="516"/>
      <c r="EXL49" s="516"/>
      <c r="EXM49" s="516"/>
      <c r="EXN49" s="516"/>
      <c r="EXO49" s="516"/>
      <c r="EXP49" s="516"/>
      <c r="EXQ49" s="516"/>
      <c r="EXR49" s="516"/>
      <c r="EXS49" s="516"/>
      <c r="EXT49" s="516"/>
      <c r="EXU49" s="516"/>
      <c r="EXV49" s="516"/>
      <c r="EXW49" s="516"/>
      <c r="EXX49" s="516"/>
      <c r="EXY49" s="516"/>
      <c r="EXZ49" s="516"/>
      <c r="EYA49" s="516"/>
      <c r="EYB49" s="516"/>
      <c r="EYC49" s="516"/>
      <c r="EYD49" s="516"/>
      <c r="EYE49" s="516"/>
      <c r="EYF49" s="516"/>
      <c r="EYG49" s="516"/>
      <c r="EYH49" s="516"/>
      <c r="EYI49" s="516"/>
      <c r="EYJ49" s="516"/>
      <c r="EYK49" s="516"/>
      <c r="EYL49" s="516"/>
      <c r="EYM49" s="516"/>
      <c r="EYN49" s="516"/>
      <c r="EYO49" s="516"/>
      <c r="EYP49" s="516"/>
      <c r="EYQ49" s="516"/>
      <c r="EYR49" s="516"/>
      <c r="EYS49" s="516"/>
      <c r="EYT49" s="516"/>
      <c r="EYU49" s="516"/>
      <c r="EYV49" s="516"/>
      <c r="EYW49" s="516"/>
      <c r="EYX49" s="516"/>
      <c r="EYY49" s="516"/>
      <c r="EYZ49" s="516"/>
      <c r="EZA49" s="516"/>
      <c r="EZB49" s="516"/>
      <c r="EZC49" s="516"/>
      <c r="EZD49" s="516"/>
      <c r="EZE49" s="516"/>
      <c r="EZF49" s="516"/>
      <c r="EZG49" s="516"/>
      <c r="EZH49" s="516"/>
      <c r="EZI49" s="516"/>
      <c r="EZJ49" s="516"/>
      <c r="EZK49" s="516"/>
      <c r="EZL49" s="516"/>
      <c r="EZM49" s="516"/>
      <c r="EZN49" s="516"/>
      <c r="EZO49" s="516"/>
      <c r="EZP49" s="516"/>
      <c r="EZQ49" s="516"/>
      <c r="EZR49" s="516"/>
      <c r="EZS49" s="516"/>
      <c r="EZT49" s="516"/>
      <c r="EZU49" s="516"/>
      <c r="EZV49" s="516"/>
      <c r="EZW49" s="516"/>
      <c r="EZX49" s="516"/>
      <c r="EZY49" s="516"/>
      <c r="EZZ49" s="516"/>
      <c r="FAA49" s="516"/>
      <c r="FAB49" s="516"/>
      <c r="FAC49" s="516"/>
      <c r="FAD49" s="516"/>
      <c r="FAE49" s="516"/>
      <c r="FAF49" s="516"/>
      <c r="FAG49" s="516"/>
      <c r="FAH49" s="516"/>
      <c r="FAI49" s="516"/>
      <c r="FAJ49" s="516"/>
      <c r="FAK49" s="516"/>
      <c r="FAL49" s="516"/>
      <c r="FAM49" s="516"/>
      <c r="FAN49" s="516"/>
      <c r="FAO49" s="516"/>
      <c r="FAP49" s="516"/>
      <c r="FAQ49" s="516"/>
      <c r="FAR49" s="516"/>
      <c r="FAS49" s="516"/>
      <c r="FAT49" s="516"/>
      <c r="FAU49" s="516"/>
      <c r="FAV49" s="516"/>
      <c r="FAW49" s="516"/>
      <c r="FAX49" s="516"/>
      <c r="FAY49" s="516"/>
      <c r="FAZ49" s="516"/>
      <c r="FBA49" s="516"/>
      <c r="FBB49" s="516"/>
      <c r="FBC49" s="516"/>
      <c r="FBD49" s="516"/>
      <c r="FBE49" s="516"/>
      <c r="FBF49" s="516"/>
      <c r="FBG49" s="516"/>
      <c r="FBH49" s="516"/>
      <c r="FBI49" s="516"/>
      <c r="FBJ49" s="516"/>
      <c r="FBK49" s="516"/>
      <c r="FBL49" s="516"/>
      <c r="FBM49" s="516"/>
      <c r="FBN49" s="516"/>
      <c r="FBO49" s="516"/>
      <c r="FBP49" s="516"/>
      <c r="FBQ49" s="516"/>
      <c r="FBR49" s="516"/>
      <c r="FBS49" s="516"/>
      <c r="FBT49" s="516"/>
      <c r="FBU49" s="516"/>
      <c r="FBV49" s="516"/>
      <c r="FBW49" s="516"/>
      <c r="FBX49" s="516"/>
      <c r="FBY49" s="516"/>
      <c r="FBZ49" s="516"/>
      <c r="FCA49" s="516"/>
      <c r="FCB49" s="516"/>
      <c r="FCC49" s="516"/>
      <c r="FCD49" s="516"/>
      <c r="FCE49" s="516"/>
      <c r="FCF49" s="516"/>
      <c r="FCG49" s="516"/>
      <c r="FCH49" s="516"/>
      <c r="FCI49" s="516"/>
      <c r="FCJ49" s="516"/>
      <c r="FCK49" s="516"/>
      <c r="FCL49" s="516"/>
      <c r="FCM49" s="516"/>
      <c r="FCN49" s="516"/>
      <c r="FCO49" s="516"/>
      <c r="FCP49" s="516"/>
      <c r="FCQ49" s="516"/>
      <c r="FCR49" s="516"/>
      <c r="FCS49" s="516"/>
      <c r="FCT49" s="516"/>
      <c r="FCU49" s="516"/>
      <c r="FCV49" s="516"/>
      <c r="FCW49" s="516"/>
      <c r="FCX49" s="516"/>
      <c r="FCY49" s="516"/>
      <c r="FCZ49" s="516"/>
      <c r="FDA49" s="516"/>
      <c r="FDB49" s="516"/>
      <c r="FDC49" s="516"/>
      <c r="FDD49" s="516"/>
      <c r="FDE49" s="516"/>
      <c r="FDF49" s="516"/>
      <c r="FDG49" s="516"/>
      <c r="FDH49" s="516"/>
      <c r="FDI49" s="516"/>
      <c r="FDJ49" s="516"/>
      <c r="FDK49" s="516"/>
      <c r="FDL49" s="516"/>
      <c r="FDM49" s="516"/>
      <c r="FDN49" s="516"/>
      <c r="FDO49" s="516"/>
      <c r="FDP49" s="516"/>
      <c r="FDQ49" s="516"/>
      <c r="FDR49" s="516"/>
      <c r="FDS49" s="516"/>
      <c r="FDT49" s="516"/>
      <c r="FDU49" s="516"/>
      <c r="FDV49" s="516"/>
      <c r="FDW49" s="516"/>
      <c r="FDX49" s="516"/>
      <c r="FDY49" s="516"/>
      <c r="FDZ49" s="516"/>
      <c r="FEA49" s="516"/>
      <c r="FEB49" s="516"/>
      <c r="FEC49" s="516"/>
      <c r="FED49" s="516"/>
      <c r="FEE49" s="516"/>
      <c r="FEF49" s="516"/>
      <c r="FEG49" s="516"/>
      <c r="FEH49" s="516"/>
      <c r="FEI49" s="516"/>
      <c r="FEJ49" s="516"/>
      <c r="FEK49" s="516"/>
      <c r="FEL49" s="516"/>
      <c r="FEM49" s="516"/>
      <c r="FEN49" s="516"/>
      <c r="FEO49" s="516"/>
      <c r="FEP49" s="516"/>
      <c r="FEQ49" s="516"/>
      <c r="FER49" s="516"/>
      <c r="FES49" s="516"/>
      <c r="FET49" s="516"/>
      <c r="FEU49" s="516"/>
      <c r="FEV49" s="516"/>
      <c r="FEW49" s="516"/>
      <c r="FEX49" s="516"/>
      <c r="FEY49" s="516"/>
      <c r="FEZ49" s="516"/>
      <c r="FFA49" s="516"/>
      <c r="FFB49" s="516"/>
      <c r="FFC49" s="516"/>
      <c r="FFD49" s="516"/>
      <c r="FFE49" s="516"/>
      <c r="FFF49" s="516"/>
      <c r="FFG49" s="516"/>
      <c r="FFH49" s="516"/>
      <c r="FFI49" s="516"/>
      <c r="FFJ49" s="516"/>
      <c r="FFK49" s="516"/>
      <c r="FFL49" s="516"/>
      <c r="FFM49" s="516"/>
      <c r="FFN49" s="516"/>
      <c r="FFO49" s="516"/>
      <c r="FFP49" s="516"/>
      <c r="FFQ49" s="516"/>
      <c r="FFR49" s="516"/>
      <c r="FFS49" s="516"/>
      <c r="FFT49" s="516"/>
      <c r="FFU49" s="516"/>
      <c r="FFV49" s="516"/>
      <c r="FFW49" s="516"/>
      <c r="FFX49" s="516"/>
      <c r="FFY49" s="516"/>
      <c r="FFZ49" s="516"/>
      <c r="FGA49" s="516"/>
      <c r="FGB49" s="516"/>
      <c r="FGC49" s="516"/>
      <c r="FGD49" s="516"/>
      <c r="FGE49" s="516"/>
      <c r="FGF49" s="516"/>
      <c r="FGG49" s="516"/>
      <c r="FGH49" s="516"/>
      <c r="FGI49" s="516"/>
      <c r="FGJ49" s="516"/>
      <c r="FGK49" s="516"/>
      <c r="FGL49" s="516"/>
      <c r="FGM49" s="516"/>
      <c r="FGN49" s="516"/>
      <c r="FGO49" s="516"/>
      <c r="FGP49" s="516"/>
      <c r="FGQ49" s="516"/>
      <c r="FGR49" s="516"/>
      <c r="FGS49" s="516"/>
      <c r="FGT49" s="516"/>
      <c r="FGU49" s="516"/>
      <c r="FGV49" s="516"/>
      <c r="FGW49" s="516"/>
      <c r="FGX49" s="516"/>
      <c r="FGY49" s="516"/>
      <c r="FGZ49" s="516"/>
      <c r="FHA49" s="516"/>
      <c r="FHB49" s="516"/>
      <c r="FHC49" s="516"/>
      <c r="FHD49" s="516"/>
      <c r="FHE49" s="516"/>
      <c r="FHF49" s="516"/>
      <c r="FHG49" s="516"/>
      <c r="FHH49" s="516"/>
      <c r="FHI49" s="516"/>
      <c r="FHJ49" s="516"/>
      <c r="FHK49" s="516"/>
      <c r="FHL49" s="516"/>
      <c r="FHM49" s="516"/>
      <c r="FHN49" s="516"/>
      <c r="FHO49" s="516"/>
      <c r="FHP49" s="516"/>
      <c r="FHQ49" s="516"/>
      <c r="FHR49" s="516"/>
      <c r="FHS49" s="516"/>
      <c r="FHT49" s="516"/>
      <c r="FHU49" s="516"/>
      <c r="FHV49" s="516"/>
      <c r="FHW49" s="516"/>
      <c r="FHX49" s="516"/>
      <c r="FHY49" s="516"/>
      <c r="FHZ49" s="516"/>
      <c r="FIA49" s="516"/>
      <c r="FIB49" s="516"/>
      <c r="FIC49" s="516"/>
      <c r="FID49" s="516"/>
      <c r="FIE49" s="516"/>
      <c r="FIF49" s="516"/>
      <c r="FIG49" s="516"/>
      <c r="FIH49" s="516"/>
      <c r="FII49" s="516"/>
      <c r="FIJ49" s="516"/>
      <c r="FIK49" s="516"/>
      <c r="FIL49" s="516"/>
      <c r="FIM49" s="516"/>
      <c r="FIN49" s="516"/>
      <c r="FIO49" s="516"/>
      <c r="FIP49" s="516"/>
      <c r="FIQ49" s="516"/>
      <c r="FIR49" s="516"/>
      <c r="FIS49" s="516"/>
      <c r="FIT49" s="516"/>
      <c r="FIU49" s="516"/>
      <c r="FIV49" s="516"/>
      <c r="FIW49" s="516"/>
      <c r="FIX49" s="516"/>
      <c r="FIY49" s="516"/>
      <c r="FIZ49" s="516"/>
      <c r="FJA49" s="516"/>
      <c r="FJB49" s="516"/>
      <c r="FJC49" s="516"/>
      <c r="FJD49" s="516"/>
      <c r="FJE49" s="516"/>
      <c r="FJF49" s="516"/>
      <c r="FJG49" s="516"/>
      <c r="FJH49" s="516"/>
      <c r="FJI49" s="516"/>
      <c r="FJJ49" s="516"/>
      <c r="FJK49" s="516"/>
      <c r="FJL49" s="516"/>
      <c r="FJM49" s="516"/>
      <c r="FJN49" s="516"/>
      <c r="FJO49" s="516"/>
      <c r="FJP49" s="516"/>
      <c r="FJQ49" s="516"/>
      <c r="FJR49" s="516"/>
      <c r="FJS49" s="516"/>
      <c r="FJT49" s="516"/>
      <c r="FJU49" s="516"/>
      <c r="FJV49" s="516"/>
      <c r="FJW49" s="516"/>
      <c r="FJX49" s="516"/>
      <c r="FJY49" s="516"/>
      <c r="FJZ49" s="516"/>
      <c r="FKA49" s="516"/>
      <c r="FKB49" s="516"/>
      <c r="FKC49" s="516"/>
      <c r="FKD49" s="516"/>
      <c r="FKE49" s="516"/>
      <c r="FKF49" s="516"/>
      <c r="FKG49" s="516"/>
      <c r="FKH49" s="516"/>
      <c r="FKI49" s="516"/>
      <c r="FKJ49" s="516"/>
      <c r="FKK49" s="516"/>
      <c r="FKL49" s="516"/>
      <c r="FKM49" s="516"/>
      <c r="FKN49" s="516"/>
      <c r="FKO49" s="516"/>
      <c r="FKP49" s="516"/>
      <c r="FKQ49" s="516"/>
      <c r="FKR49" s="516"/>
      <c r="FKS49" s="516"/>
      <c r="FKT49" s="516"/>
      <c r="FKU49" s="516"/>
      <c r="FKV49" s="516"/>
      <c r="FKW49" s="516"/>
      <c r="FKX49" s="516"/>
      <c r="FKY49" s="516"/>
      <c r="FKZ49" s="516"/>
      <c r="FLA49" s="516"/>
      <c r="FLB49" s="516"/>
      <c r="FLC49" s="516"/>
      <c r="FLD49" s="516"/>
      <c r="FLE49" s="516"/>
      <c r="FLF49" s="516"/>
      <c r="FLG49" s="516"/>
      <c r="FLH49" s="516"/>
      <c r="FLI49" s="516"/>
      <c r="FLJ49" s="516"/>
      <c r="FLK49" s="516"/>
      <c r="FLL49" s="516"/>
      <c r="FLM49" s="516"/>
      <c r="FLN49" s="516"/>
      <c r="FLO49" s="516"/>
      <c r="FLP49" s="516"/>
      <c r="FLQ49" s="516"/>
      <c r="FLR49" s="516"/>
      <c r="FLS49" s="516"/>
      <c r="FLT49" s="516"/>
      <c r="FLU49" s="516"/>
      <c r="FLV49" s="516"/>
      <c r="FLW49" s="516"/>
      <c r="FLX49" s="516"/>
      <c r="FLY49" s="516"/>
      <c r="FLZ49" s="516"/>
      <c r="FMA49" s="516"/>
      <c r="FMB49" s="516"/>
      <c r="FMC49" s="516"/>
      <c r="FMD49" s="516"/>
      <c r="FME49" s="516"/>
      <c r="FMF49" s="516"/>
      <c r="FMG49" s="516"/>
      <c r="FMH49" s="516"/>
      <c r="FMI49" s="516"/>
      <c r="FMJ49" s="516"/>
      <c r="FMK49" s="516"/>
      <c r="FML49" s="516"/>
      <c r="FMM49" s="516"/>
      <c r="FMN49" s="516"/>
      <c r="FMO49" s="516"/>
      <c r="FMP49" s="516"/>
      <c r="FMQ49" s="516"/>
      <c r="FMR49" s="516"/>
      <c r="FMS49" s="516"/>
      <c r="FMT49" s="516"/>
      <c r="FMU49" s="516"/>
      <c r="FMV49" s="516"/>
      <c r="FMW49" s="516"/>
      <c r="FMX49" s="516"/>
      <c r="FMY49" s="516"/>
      <c r="FMZ49" s="516"/>
      <c r="FNA49" s="516"/>
      <c r="FNB49" s="516"/>
      <c r="FNC49" s="516"/>
      <c r="FND49" s="516"/>
      <c r="FNE49" s="516"/>
      <c r="FNF49" s="516"/>
      <c r="FNG49" s="516"/>
      <c r="FNH49" s="516"/>
      <c r="FNI49" s="516"/>
      <c r="FNJ49" s="516"/>
      <c r="FNK49" s="516"/>
      <c r="FNL49" s="516"/>
      <c r="FNM49" s="516"/>
      <c r="FNN49" s="516"/>
      <c r="FNO49" s="516"/>
      <c r="FNP49" s="516"/>
      <c r="FNQ49" s="516"/>
      <c r="FNR49" s="516"/>
      <c r="FNS49" s="516"/>
      <c r="FNT49" s="516"/>
      <c r="FNU49" s="516"/>
      <c r="FNV49" s="516"/>
      <c r="FNW49" s="516"/>
      <c r="FNX49" s="516"/>
      <c r="FNY49" s="516"/>
      <c r="FNZ49" s="516"/>
      <c r="FOA49" s="516"/>
      <c r="FOB49" s="516"/>
      <c r="FOC49" s="516"/>
      <c r="FOD49" s="516"/>
      <c r="FOE49" s="516"/>
      <c r="FOF49" s="516"/>
      <c r="FOG49" s="516"/>
      <c r="FOH49" s="516"/>
      <c r="FOI49" s="516"/>
      <c r="FOJ49" s="516"/>
      <c r="FOK49" s="516"/>
      <c r="FOL49" s="516"/>
      <c r="FOM49" s="516"/>
      <c r="FON49" s="516"/>
      <c r="FOO49" s="516"/>
      <c r="FOP49" s="516"/>
      <c r="FOQ49" s="516"/>
      <c r="FOR49" s="516"/>
      <c r="FOS49" s="516"/>
      <c r="FOT49" s="516"/>
      <c r="FOU49" s="516"/>
      <c r="FOV49" s="516"/>
      <c r="FOW49" s="516"/>
      <c r="FOX49" s="516"/>
      <c r="FOY49" s="516"/>
      <c r="FOZ49" s="516"/>
      <c r="FPA49" s="516"/>
      <c r="FPB49" s="516"/>
      <c r="FPC49" s="516"/>
      <c r="FPD49" s="516"/>
      <c r="FPE49" s="516"/>
      <c r="FPF49" s="516"/>
      <c r="FPG49" s="516"/>
      <c r="FPH49" s="516"/>
      <c r="FPI49" s="516"/>
      <c r="FPJ49" s="516"/>
      <c r="FPK49" s="516"/>
      <c r="FPL49" s="516"/>
      <c r="FPM49" s="516"/>
      <c r="FPN49" s="516"/>
      <c r="FPO49" s="516"/>
      <c r="FPP49" s="516"/>
      <c r="FPQ49" s="516"/>
      <c r="FPR49" s="516"/>
      <c r="FPS49" s="516"/>
      <c r="FPT49" s="516"/>
      <c r="FPU49" s="516"/>
      <c r="FPV49" s="516"/>
      <c r="FPW49" s="516"/>
      <c r="FPX49" s="516"/>
      <c r="FPY49" s="516"/>
      <c r="FPZ49" s="516"/>
      <c r="FQA49" s="516"/>
      <c r="FQB49" s="516"/>
      <c r="FQC49" s="516"/>
      <c r="FQD49" s="516"/>
      <c r="FQE49" s="516"/>
      <c r="FQF49" s="516"/>
      <c r="FQG49" s="516"/>
      <c r="FQH49" s="516"/>
      <c r="FQI49" s="516"/>
      <c r="FQJ49" s="516"/>
      <c r="FQK49" s="516"/>
      <c r="FQL49" s="516"/>
      <c r="FQM49" s="516"/>
      <c r="FQN49" s="516"/>
      <c r="FQO49" s="516"/>
      <c r="FQP49" s="516"/>
      <c r="FQQ49" s="516"/>
      <c r="FQR49" s="516"/>
      <c r="FQS49" s="516"/>
      <c r="FQT49" s="516"/>
      <c r="FQU49" s="516"/>
      <c r="FQV49" s="516"/>
      <c r="FQW49" s="516"/>
      <c r="FQX49" s="516"/>
      <c r="FQY49" s="516"/>
      <c r="FQZ49" s="516"/>
      <c r="FRA49" s="516"/>
      <c r="FRB49" s="516"/>
      <c r="FRC49" s="516"/>
      <c r="FRD49" s="516"/>
      <c r="FRE49" s="516"/>
      <c r="FRF49" s="516"/>
      <c r="FRG49" s="516"/>
      <c r="FRH49" s="516"/>
      <c r="FRI49" s="516"/>
      <c r="FRJ49" s="516"/>
      <c r="FRK49" s="516"/>
      <c r="FRL49" s="516"/>
      <c r="FRM49" s="516"/>
      <c r="FRN49" s="516"/>
      <c r="FRO49" s="516"/>
      <c r="FRP49" s="516"/>
      <c r="FRQ49" s="516"/>
      <c r="FRR49" s="516"/>
      <c r="FRS49" s="516"/>
      <c r="FRT49" s="516"/>
      <c r="FRU49" s="516"/>
      <c r="FRV49" s="516"/>
      <c r="FRW49" s="516"/>
      <c r="FRX49" s="516"/>
      <c r="FRY49" s="516"/>
      <c r="FRZ49" s="516"/>
      <c r="FSA49" s="516"/>
      <c r="FSB49" s="516"/>
      <c r="FSC49" s="516"/>
      <c r="FSD49" s="516"/>
      <c r="FSE49" s="516"/>
      <c r="FSF49" s="516"/>
      <c r="FSG49" s="516"/>
      <c r="FSH49" s="516"/>
      <c r="FSI49" s="516"/>
      <c r="FSJ49" s="516"/>
      <c r="FSK49" s="516"/>
      <c r="FSL49" s="516"/>
      <c r="FSM49" s="516"/>
      <c r="FSN49" s="516"/>
      <c r="FSO49" s="516"/>
      <c r="FSP49" s="516"/>
      <c r="FSQ49" s="516"/>
      <c r="FSR49" s="516"/>
      <c r="FSS49" s="516"/>
      <c r="FST49" s="516"/>
      <c r="FSU49" s="516"/>
      <c r="FSV49" s="516"/>
      <c r="FSW49" s="516"/>
      <c r="FSX49" s="516"/>
      <c r="FSY49" s="516"/>
      <c r="FSZ49" s="516"/>
      <c r="FTA49" s="516"/>
      <c r="FTB49" s="516"/>
      <c r="FTC49" s="516"/>
      <c r="FTD49" s="516"/>
      <c r="FTE49" s="516"/>
      <c r="FTF49" s="516"/>
      <c r="FTG49" s="516"/>
      <c r="FTH49" s="516"/>
      <c r="FTI49" s="516"/>
      <c r="FTJ49" s="516"/>
      <c r="FTK49" s="516"/>
      <c r="FTL49" s="516"/>
      <c r="FTM49" s="516"/>
      <c r="FTN49" s="516"/>
      <c r="FTO49" s="516"/>
      <c r="FTP49" s="516"/>
      <c r="FTQ49" s="516"/>
      <c r="FTR49" s="516"/>
      <c r="FTS49" s="516"/>
      <c r="FTT49" s="516"/>
      <c r="FTU49" s="516"/>
      <c r="FTV49" s="516"/>
      <c r="FTW49" s="516"/>
      <c r="FTX49" s="516"/>
      <c r="FTY49" s="516"/>
      <c r="FTZ49" s="516"/>
      <c r="FUA49" s="516"/>
      <c r="FUB49" s="516"/>
      <c r="FUC49" s="516"/>
      <c r="FUD49" s="516"/>
      <c r="FUE49" s="516"/>
      <c r="FUF49" s="516"/>
      <c r="FUG49" s="516"/>
      <c r="FUH49" s="516"/>
      <c r="FUI49" s="516"/>
      <c r="FUJ49" s="516"/>
      <c r="FUK49" s="516"/>
      <c r="FUL49" s="516"/>
      <c r="FUM49" s="516"/>
      <c r="FUN49" s="516"/>
      <c r="FUO49" s="516"/>
      <c r="FUP49" s="516"/>
      <c r="FUQ49" s="516"/>
      <c r="FUR49" s="516"/>
      <c r="FUS49" s="516"/>
      <c r="FUT49" s="516"/>
      <c r="FUU49" s="516"/>
      <c r="FUV49" s="516"/>
      <c r="FUW49" s="516"/>
      <c r="FUX49" s="516"/>
      <c r="FUY49" s="516"/>
      <c r="FUZ49" s="516"/>
      <c r="FVA49" s="516"/>
      <c r="FVB49" s="516"/>
      <c r="FVC49" s="516"/>
      <c r="FVD49" s="516"/>
      <c r="FVE49" s="516"/>
      <c r="FVF49" s="516"/>
      <c r="FVG49" s="516"/>
      <c r="FVH49" s="516"/>
      <c r="FVI49" s="516"/>
      <c r="FVJ49" s="516"/>
      <c r="FVK49" s="516"/>
      <c r="FVL49" s="516"/>
      <c r="FVM49" s="516"/>
      <c r="FVN49" s="516"/>
      <c r="FVO49" s="516"/>
      <c r="FVP49" s="516"/>
      <c r="FVQ49" s="516"/>
      <c r="FVR49" s="516"/>
      <c r="FVS49" s="516"/>
      <c r="FVT49" s="516"/>
      <c r="FVU49" s="516"/>
      <c r="FVV49" s="516"/>
      <c r="FVW49" s="516"/>
      <c r="FVX49" s="516"/>
      <c r="FVY49" s="516"/>
      <c r="FVZ49" s="516"/>
      <c r="FWA49" s="516"/>
      <c r="FWB49" s="516"/>
      <c r="FWC49" s="516"/>
      <c r="FWD49" s="516"/>
      <c r="FWE49" s="516"/>
      <c r="FWF49" s="516"/>
      <c r="FWG49" s="516"/>
      <c r="FWH49" s="516"/>
      <c r="FWI49" s="516"/>
      <c r="FWJ49" s="516"/>
      <c r="FWK49" s="516"/>
      <c r="FWL49" s="516"/>
      <c r="FWM49" s="516"/>
      <c r="FWN49" s="516"/>
      <c r="FWO49" s="516"/>
      <c r="FWP49" s="516"/>
      <c r="FWQ49" s="516"/>
      <c r="FWR49" s="516"/>
      <c r="FWS49" s="516"/>
      <c r="FWT49" s="516"/>
      <c r="FWU49" s="516"/>
      <c r="FWV49" s="516"/>
      <c r="FWW49" s="516"/>
      <c r="FWX49" s="516"/>
      <c r="FWY49" s="516"/>
      <c r="FWZ49" s="516"/>
      <c r="FXA49" s="516"/>
      <c r="FXB49" s="516"/>
      <c r="FXC49" s="516"/>
      <c r="FXD49" s="516"/>
      <c r="FXE49" s="516"/>
      <c r="FXF49" s="516"/>
      <c r="FXG49" s="516"/>
      <c r="FXH49" s="516"/>
      <c r="FXI49" s="516"/>
      <c r="FXJ49" s="516"/>
      <c r="FXK49" s="516"/>
      <c r="FXL49" s="516"/>
      <c r="FXM49" s="516"/>
      <c r="FXN49" s="516"/>
      <c r="FXO49" s="516"/>
      <c r="FXP49" s="516"/>
      <c r="FXQ49" s="516"/>
      <c r="FXR49" s="516"/>
      <c r="FXS49" s="516"/>
      <c r="FXT49" s="516"/>
      <c r="FXU49" s="516"/>
      <c r="FXV49" s="516"/>
      <c r="FXW49" s="516"/>
      <c r="FXX49" s="516"/>
      <c r="FXY49" s="516"/>
      <c r="FXZ49" s="516"/>
      <c r="FYA49" s="516"/>
      <c r="FYB49" s="516"/>
      <c r="FYC49" s="516"/>
      <c r="FYD49" s="516"/>
      <c r="FYE49" s="516"/>
      <c r="FYF49" s="516"/>
      <c r="FYG49" s="516"/>
      <c r="FYH49" s="516"/>
      <c r="FYI49" s="516"/>
      <c r="FYJ49" s="516"/>
      <c r="FYK49" s="516"/>
      <c r="FYL49" s="516"/>
      <c r="FYM49" s="516"/>
      <c r="FYN49" s="516"/>
      <c r="FYO49" s="516"/>
      <c r="FYP49" s="516"/>
      <c r="FYQ49" s="516"/>
      <c r="FYR49" s="516"/>
      <c r="FYS49" s="516"/>
      <c r="FYT49" s="516"/>
      <c r="FYU49" s="516"/>
      <c r="FYV49" s="516"/>
      <c r="FYW49" s="516"/>
      <c r="FYX49" s="516"/>
      <c r="FYY49" s="516"/>
      <c r="FYZ49" s="516"/>
      <c r="FZA49" s="516"/>
      <c r="FZB49" s="516"/>
      <c r="FZC49" s="516"/>
      <c r="FZD49" s="516"/>
      <c r="FZE49" s="516"/>
      <c r="FZF49" s="516"/>
      <c r="FZG49" s="516"/>
      <c r="FZH49" s="516"/>
      <c r="FZI49" s="516"/>
      <c r="FZJ49" s="516"/>
      <c r="FZK49" s="516"/>
      <c r="FZL49" s="516"/>
      <c r="FZM49" s="516"/>
      <c r="FZN49" s="516"/>
      <c r="FZO49" s="516"/>
      <c r="FZP49" s="516"/>
      <c r="FZQ49" s="516"/>
      <c r="FZR49" s="516"/>
      <c r="FZS49" s="516"/>
      <c r="FZT49" s="516"/>
      <c r="FZU49" s="516"/>
      <c r="FZV49" s="516"/>
      <c r="FZW49" s="516"/>
      <c r="FZX49" s="516"/>
      <c r="FZY49" s="516"/>
      <c r="FZZ49" s="516"/>
      <c r="GAA49" s="516"/>
      <c r="GAB49" s="516"/>
      <c r="GAC49" s="516"/>
      <c r="GAD49" s="516"/>
      <c r="GAE49" s="516"/>
      <c r="GAF49" s="516"/>
      <c r="GAG49" s="516"/>
      <c r="GAH49" s="516"/>
      <c r="GAI49" s="516"/>
      <c r="GAJ49" s="516"/>
      <c r="GAK49" s="516"/>
      <c r="GAL49" s="516"/>
      <c r="GAM49" s="516"/>
      <c r="GAN49" s="516"/>
      <c r="GAO49" s="516"/>
      <c r="GAP49" s="516"/>
      <c r="GAQ49" s="516"/>
      <c r="GAR49" s="516"/>
      <c r="GAS49" s="516"/>
      <c r="GAT49" s="516"/>
      <c r="GAU49" s="516"/>
      <c r="GAV49" s="516"/>
      <c r="GAW49" s="516"/>
      <c r="GAX49" s="516"/>
      <c r="GAY49" s="516"/>
      <c r="GAZ49" s="516"/>
      <c r="GBA49" s="516"/>
      <c r="GBB49" s="516"/>
      <c r="GBC49" s="516"/>
      <c r="GBD49" s="516"/>
      <c r="GBE49" s="516"/>
      <c r="GBF49" s="516"/>
      <c r="GBG49" s="516"/>
      <c r="GBH49" s="516"/>
      <c r="GBI49" s="516"/>
      <c r="GBJ49" s="516"/>
      <c r="GBK49" s="516"/>
      <c r="GBL49" s="516"/>
      <c r="GBM49" s="516"/>
      <c r="GBN49" s="516"/>
      <c r="GBO49" s="516"/>
      <c r="GBP49" s="516"/>
      <c r="GBQ49" s="516"/>
      <c r="GBR49" s="516"/>
      <c r="GBS49" s="516"/>
      <c r="GBT49" s="516"/>
      <c r="GBU49" s="516"/>
      <c r="GBV49" s="516"/>
      <c r="GBW49" s="516"/>
      <c r="GBX49" s="516"/>
      <c r="GBY49" s="516"/>
      <c r="GBZ49" s="516"/>
      <c r="GCA49" s="516"/>
      <c r="GCB49" s="516"/>
      <c r="GCC49" s="516"/>
      <c r="GCD49" s="516"/>
      <c r="GCE49" s="516"/>
      <c r="GCF49" s="516"/>
      <c r="GCG49" s="516"/>
      <c r="GCH49" s="516"/>
      <c r="GCI49" s="516"/>
      <c r="GCJ49" s="516"/>
      <c r="GCK49" s="516"/>
      <c r="GCL49" s="516"/>
      <c r="GCM49" s="516"/>
      <c r="GCN49" s="516"/>
      <c r="GCO49" s="516"/>
      <c r="GCP49" s="516"/>
      <c r="GCQ49" s="516"/>
      <c r="GCR49" s="516"/>
      <c r="GCS49" s="516"/>
      <c r="GCT49" s="516"/>
      <c r="GCU49" s="516"/>
      <c r="GCV49" s="516"/>
      <c r="GCW49" s="516"/>
      <c r="GCX49" s="516"/>
      <c r="GCY49" s="516"/>
      <c r="GCZ49" s="516"/>
      <c r="GDA49" s="516"/>
      <c r="GDB49" s="516"/>
      <c r="GDC49" s="516"/>
      <c r="GDD49" s="516"/>
      <c r="GDE49" s="516"/>
      <c r="GDF49" s="516"/>
      <c r="GDG49" s="516"/>
      <c r="GDH49" s="516"/>
      <c r="GDI49" s="516"/>
      <c r="GDJ49" s="516"/>
      <c r="GDK49" s="516"/>
      <c r="GDL49" s="516"/>
      <c r="GDM49" s="516"/>
      <c r="GDN49" s="516"/>
      <c r="GDO49" s="516"/>
      <c r="GDP49" s="516"/>
      <c r="GDQ49" s="516"/>
      <c r="GDR49" s="516"/>
      <c r="GDS49" s="516"/>
      <c r="GDT49" s="516"/>
      <c r="GDU49" s="516"/>
      <c r="GDV49" s="516"/>
      <c r="GDW49" s="516"/>
      <c r="GDX49" s="516"/>
      <c r="GDY49" s="516"/>
      <c r="GDZ49" s="516"/>
      <c r="GEA49" s="516"/>
      <c r="GEB49" s="516"/>
      <c r="GEC49" s="516"/>
      <c r="GED49" s="516"/>
      <c r="GEE49" s="516"/>
      <c r="GEF49" s="516"/>
      <c r="GEG49" s="516"/>
      <c r="GEH49" s="516"/>
      <c r="GEI49" s="516"/>
      <c r="GEJ49" s="516"/>
      <c r="GEK49" s="516"/>
      <c r="GEL49" s="516"/>
      <c r="GEM49" s="516"/>
      <c r="GEN49" s="516"/>
      <c r="GEO49" s="516"/>
      <c r="GEP49" s="516"/>
      <c r="GEQ49" s="516"/>
      <c r="GER49" s="516"/>
      <c r="GES49" s="516"/>
      <c r="GET49" s="516"/>
      <c r="GEU49" s="516"/>
      <c r="GEV49" s="516"/>
      <c r="GEW49" s="516"/>
      <c r="GEX49" s="516"/>
      <c r="GEY49" s="516"/>
      <c r="GEZ49" s="516"/>
      <c r="GFA49" s="516"/>
      <c r="GFB49" s="516"/>
      <c r="GFC49" s="516"/>
      <c r="GFD49" s="516"/>
      <c r="GFE49" s="516"/>
      <c r="GFF49" s="516"/>
      <c r="GFG49" s="516"/>
      <c r="GFH49" s="516"/>
      <c r="GFI49" s="516"/>
      <c r="GFJ49" s="516"/>
      <c r="GFK49" s="516"/>
      <c r="GFL49" s="516"/>
      <c r="GFM49" s="516"/>
      <c r="GFN49" s="516"/>
      <c r="GFO49" s="516"/>
      <c r="GFP49" s="516"/>
      <c r="GFQ49" s="516"/>
      <c r="GFR49" s="516"/>
      <c r="GFS49" s="516"/>
      <c r="GFT49" s="516"/>
      <c r="GFU49" s="516"/>
      <c r="GFV49" s="516"/>
      <c r="GFW49" s="516"/>
      <c r="GFX49" s="516"/>
      <c r="GFY49" s="516"/>
      <c r="GFZ49" s="516"/>
      <c r="GGA49" s="516"/>
      <c r="GGB49" s="516"/>
      <c r="GGC49" s="516"/>
      <c r="GGD49" s="516"/>
      <c r="GGE49" s="516"/>
      <c r="GGF49" s="516"/>
      <c r="GGG49" s="516"/>
      <c r="GGH49" s="516"/>
      <c r="GGI49" s="516"/>
      <c r="GGJ49" s="516"/>
      <c r="GGK49" s="516"/>
      <c r="GGL49" s="516"/>
      <c r="GGM49" s="516"/>
      <c r="GGN49" s="516"/>
      <c r="GGO49" s="516"/>
      <c r="GGP49" s="516"/>
      <c r="GGQ49" s="516"/>
      <c r="GGR49" s="516"/>
      <c r="GGS49" s="516"/>
      <c r="GGT49" s="516"/>
      <c r="GGU49" s="516"/>
      <c r="GGV49" s="516"/>
      <c r="GGW49" s="516"/>
      <c r="GGX49" s="516"/>
      <c r="GGY49" s="516"/>
      <c r="GGZ49" s="516"/>
      <c r="GHA49" s="516"/>
      <c r="GHB49" s="516"/>
      <c r="GHC49" s="516"/>
      <c r="GHD49" s="516"/>
      <c r="GHE49" s="516"/>
      <c r="GHF49" s="516"/>
      <c r="GHG49" s="516"/>
      <c r="GHH49" s="516"/>
      <c r="GHI49" s="516"/>
      <c r="GHJ49" s="516"/>
      <c r="GHK49" s="516"/>
      <c r="GHL49" s="516"/>
      <c r="GHM49" s="516"/>
      <c r="GHN49" s="516"/>
      <c r="GHO49" s="516"/>
      <c r="GHP49" s="516"/>
      <c r="GHQ49" s="516"/>
      <c r="GHR49" s="516"/>
      <c r="GHS49" s="516"/>
      <c r="GHT49" s="516"/>
      <c r="GHU49" s="516"/>
      <c r="GHV49" s="516"/>
      <c r="GHW49" s="516"/>
      <c r="GHX49" s="516"/>
      <c r="GHY49" s="516"/>
      <c r="GHZ49" s="516"/>
      <c r="GIA49" s="516"/>
      <c r="GIB49" s="516"/>
      <c r="GIC49" s="516"/>
      <c r="GID49" s="516"/>
      <c r="GIE49" s="516"/>
      <c r="GIF49" s="516"/>
      <c r="GIG49" s="516"/>
      <c r="GIH49" s="516"/>
      <c r="GII49" s="516"/>
      <c r="GIJ49" s="516"/>
      <c r="GIK49" s="516"/>
      <c r="GIL49" s="516"/>
      <c r="GIM49" s="516"/>
      <c r="GIN49" s="516"/>
      <c r="GIO49" s="516"/>
      <c r="GIP49" s="516"/>
      <c r="GIQ49" s="516"/>
      <c r="GIR49" s="516"/>
      <c r="GIS49" s="516"/>
      <c r="GIT49" s="516"/>
      <c r="GIU49" s="516"/>
      <c r="GIV49" s="516"/>
      <c r="GIW49" s="516"/>
      <c r="GIX49" s="516"/>
      <c r="GIY49" s="516"/>
      <c r="GIZ49" s="516"/>
      <c r="GJA49" s="516"/>
      <c r="GJB49" s="516"/>
      <c r="GJC49" s="516"/>
      <c r="GJD49" s="516"/>
      <c r="GJE49" s="516"/>
      <c r="GJF49" s="516"/>
      <c r="GJG49" s="516"/>
      <c r="GJH49" s="516"/>
      <c r="GJI49" s="516"/>
      <c r="GJJ49" s="516"/>
      <c r="GJK49" s="516"/>
      <c r="GJL49" s="516"/>
      <c r="GJM49" s="516"/>
      <c r="GJN49" s="516"/>
      <c r="GJO49" s="516"/>
      <c r="GJP49" s="516"/>
      <c r="GJQ49" s="516"/>
      <c r="GJR49" s="516"/>
      <c r="GJS49" s="516"/>
      <c r="GJT49" s="516"/>
      <c r="GJU49" s="516"/>
      <c r="GJV49" s="516"/>
      <c r="GJW49" s="516"/>
      <c r="GJX49" s="516"/>
      <c r="GJY49" s="516"/>
      <c r="GJZ49" s="516"/>
      <c r="GKA49" s="516"/>
      <c r="GKB49" s="516"/>
      <c r="GKC49" s="516"/>
      <c r="GKD49" s="516"/>
      <c r="GKE49" s="516"/>
      <c r="GKF49" s="516"/>
      <c r="GKG49" s="516"/>
      <c r="GKH49" s="516"/>
      <c r="GKI49" s="516"/>
      <c r="GKJ49" s="516"/>
      <c r="GKK49" s="516"/>
      <c r="GKL49" s="516"/>
      <c r="GKM49" s="516"/>
      <c r="GKN49" s="516"/>
      <c r="GKO49" s="516"/>
      <c r="GKP49" s="516"/>
      <c r="GKQ49" s="516"/>
      <c r="GKR49" s="516"/>
      <c r="GKS49" s="516"/>
      <c r="GKT49" s="516"/>
      <c r="GKU49" s="516"/>
      <c r="GKV49" s="516"/>
      <c r="GKW49" s="516"/>
      <c r="GKX49" s="516"/>
      <c r="GKY49" s="516"/>
      <c r="GKZ49" s="516"/>
      <c r="GLA49" s="516"/>
      <c r="GLB49" s="516"/>
      <c r="GLC49" s="516"/>
      <c r="GLD49" s="516"/>
      <c r="GLE49" s="516"/>
      <c r="GLF49" s="516"/>
      <c r="GLG49" s="516"/>
      <c r="GLH49" s="516"/>
      <c r="GLI49" s="516"/>
      <c r="GLJ49" s="516"/>
      <c r="GLK49" s="516"/>
      <c r="GLL49" s="516"/>
      <c r="GLM49" s="516"/>
      <c r="GLN49" s="516"/>
      <c r="GLO49" s="516"/>
      <c r="GLP49" s="516"/>
      <c r="GLQ49" s="516"/>
      <c r="GLR49" s="516"/>
      <c r="GLS49" s="516"/>
      <c r="GLT49" s="516"/>
      <c r="GLU49" s="516"/>
      <c r="GLV49" s="516"/>
      <c r="GLW49" s="516"/>
      <c r="GLX49" s="516"/>
      <c r="GLY49" s="516"/>
      <c r="GLZ49" s="516"/>
      <c r="GMA49" s="516"/>
      <c r="GMB49" s="516"/>
      <c r="GMC49" s="516"/>
      <c r="GMD49" s="516"/>
      <c r="GME49" s="516"/>
      <c r="GMF49" s="516"/>
      <c r="GMG49" s="516"/>
      <c r="GMH49" s="516"/>
      <c r="GMI49" s="516"/>
      <c r="GMJ49" s="516"/>
      <c r="GMK49" s="516"/>
      <c r="GML49" s="516"/>
      <c r="GMM49" s="516"/>
      <c r="GMN49" s="516"/>
      <c r="GMO49" s="516"/>
      <c r="GMP49" s="516"/>
      <c r="GMQ49" s="516"/>
      <c r="GMR49" s="516"/>
      <c r="GMS49" s="516"/>
      <c r="GMT49" s="516"/>
      <c r="GMU49" s="516"/>
      <c r="GMV49" s="516"/>
      <c r="GMW49" s="516"/>
      <c r="GMX49" s="516"/>
      <c r="GMY49" s="516"/>
      <c r="GMZ49" s="516"/>
      <c r="GNA49" s="516"/>
      <c r="GNB49" s="516"/>
      <c r="GNC49" s="516"/>
      <c r="GND49" s="516"/>
      <c r="GNE49" s="516"/>
      <c r="GNF49" s="516"/>
      <c r="GNG49" s="516"/>
      <c r="GNH49" s="516"/>
      <c r="GNI49" s="516"/>
      <c r="GNJ49" s="516"/>
      <c r="GNK49" s="516"/>
      <c r="GNL49" s="516"/>
      <c r="GNM49" s="516"/>
      <c r="GNN49" s="516"/>
      <c r="GNO49" s="516"/>
      <c r="GNP49" s="516"/>
      <c r="GNQ49" s="516"/>
      <c r="GNR49" s="516"/>
      <c r="GNS49" s="516"/>
      <c r="GNT49" s="516"/>
      <c r="GNU49" s="516"/>
      <c r="GNV49" s="516"/>
      <c r="GNW49" s="516"/>
      <c r="GNX49" s="516"/>
      <c r="GNY49" s="516"/>
      <c r="GNZ49" s="516"/>
      <c r="GOA49" s="516"/>
      <c r="GOB49" s="516"/>
      <c r="GOC49" s="516"/>
      <c r="GOD49" s="516"/>
      <c r="GOE49" s="516"/>
      <c r="GOF49" s="516"/>
      <c r="GOG49" s="516"/>
      <c r="GOH49" s="516"/>
      <c r="GOI49" s="516"/>
      <c r="GOJ49" s="516"/>
      <c r="GOK49" s="516"/>
      <c r="GOL49" s="516"/>
      <c r="GOM49" s="516"/>
      <c r="GON49" s="516"/>
      <c r="GOO49" s="516"/>
      <c r="GOP49" s="516"/>
      <c r="GOQ49" s="516"/>
      <c r="GOR49" s="516"/>
      <c r="GOS49" s="516"/>
      <c r="GOT49" s="516"/>
      <c r="GOU49" s="516"/>
      <c r="GOV49" s="516"/>
      <c r="GOW49" s="516"/>
      <c r="GOX49" s="516"/>
      <c r="GOY49" s="516"/>
      <c r="GOZ49" s="516"/>
      <c r="GPA49" s="516"/>
      <c r="GPB49" s="516"/>
      <c r="GPC49" s="516"/>
      <c r="GPD49" s="516"/>
      <c r="GPE49" s="516"/>
      <c r="GPF49" s="516"/>
      <c r="GPG49" s="516"/>
      <c r="GPH49" s="516"/>
      <c r="GPI49" s="516"/>
      <c r="GPJ49" s="516"/>
      <c r="GPK49" s="516"/>
      <c r="GPL49" s="516"/>
      <c r="GPM49" s="516"/>
      <c r="GPN49" s="516"/>
      <c r="GPO49" s="516"/>
      <c r="GPP49" s="516"/>
      <c r="GPQ49" s="516"/>
      <c r="GPR49" s="516"/>
      <c r="GPS49" s="516"/>
      <c r="GPT49" s="516"/>
      <c r="GPU49" s="516"/>
      <c r="GPV49" s="516"/>
      <c r="GPW49" s="516"/>
      <c r="GPX49" s="516"/>
      <c r="GPY49" s="516"/>
      <c r="GPZ49" s="516"/>
      <c r="GQA49" s="516"/>
      <c r="GQB49" s="516"/>
      <c r="GQC49" s="516"/>
      <c r="GQD49" s="516"/>
      <c r="GQE49" s="516"/>
      <c r="GQF49" s="516"/>
      <c r="GQG49" s="516"/>
      <c r="GQH49" s="516"/>
      <c r="GQI49" s="516"/>
      <c r="GQJ49" s="516"/>
      <c r="GQK49" s="516"/>
      <c r="GQL49" s="516"/>
      <c r="GQM49" s="516"/>
      <c r="GQN49" s="516"/>
      <c r="GQO49" s="516"/>
      <c r="GQP49" s="516"/>
      <c r="GQQ49" s="516"/>
      <c r="GQR49" s="516"/>
      <c r="GQS49" s="516"/>
      <c r="GQT49" s="516"/>
      <c r="GQU49" s="516"/>
      <c r="GQV49" s="516"/>
      <c r="GQW49" s="516"/>
      <c r="GQX49" s="516"/>
      <c r="GQY49" s="516"/>
      <c r="GQZ49" s="516"/>
      <c r="GRA49" s="516"/>
      <c r="GRB49" s="516"/>
      <c r="GRC49" s="516"/>
      <c r="GRD49" s="516"/>
      <c r="GRE49" s="516"/>
      <c r="GRF49" s="516"/>
      <c r="GRG49" s="516"/>
      <c r="GRH49" s="516"/>
      <c r="GRI49" s="516"/>
      <c r="GRJ49" s="516"/>
      <c r="GRK49" s="516"/>
      <c r="GRL49" s="516"/>
      <c r="GRM49" s="516"/>
      <c r="GRN49" s="516"/>
      <c r="GRO49" s="516"/>
      <c r="GRP49" s="516"/>
      <c r="GRQ49" s="516"/>
      <c r="GRR49" s="516"/>
      <c r="GRS49" s="516"/>
      <c r="GRT49" s="516"/>
      <c r="GRU49" s="516"/>
      <c r="GRV49" s="516"/>
      <c r="GRW49" s="516"/>
      <c r="GRX49" s="516"/>
      <c r="GRY49" s="516"/>
      <c r="GRZ49" s="516"/>
      <c r="GSA49" s="516"/>
      <c r="GSB49" s="516"/>
      <c r="GSC49" s="516"/>
      <c r="GSD49" s="516"/>
      <c r="GSE49" s="516"/>
      <c r="GSF49" s="516"/>
      <c r="GSG49" s="516"/>
      <c r="GSH49" s="516"/>
      <c r="GSI49" s="516"/>
      <c r="GSJ49" s="516"/>
      <c r="GSK49" s="516"/>
      <c r="GSL49" s="516"/>
      <c r="GSM49" s="516"/>
      <c r="GSN49" s="516"/>
      <c r="GSO49" s="516"/>
      <c r="GSP49" s="516"/>
      <c r="GSQ49" s="516"/>
      <c r="GSR49" s="516"/>
      <c r="GSS49" s="516"/>
      <c r="GST49" s="516"/>
      <c r="GSU49" s="516"/>
      <c r="GSV49" s="516"/>
      <c r="GSW49" s="516"/>
      <c r="GSX49" s="516"/>
      <c r="GSY49" s="516"/>
      <c r="GSZ49" s="516"/>
      <c r="GTA49" s="516"/>
      <c r="GTB49" s="516"/>
      <c r="GTC49" s="516"/>
      <c r="GTD49" s="516"/>
      <c r="GTE49" s="516"/>
      <c r="GTF49" s="516"/>
      <c r="GTG49" s="516"/>
      <c r="GTH49" s="516"/>
      <c r="GTI49" s="516"/>
      <c r="GTJ49" s="516"/>
      <c r="GTK49" s="516"/>
      <c r="GTL49" s="516"/>
      <c r="GTM49" s="516"/>
      <c r="GTN49" s="516"/>
      <c r="GTO49" s="516"/>
      <c r="GTP49" s="516"/>
      <c r="GTQ49" s="516"/>
      <c r="GTR49" s="516"/>
      <c r="GTS49" s="516"/>
      <c r="GTT49" s="516"/>
      <c r="GTU49" s="516"/>
      <c r="GTV49" s="516"/>
      <c r="GTW49" s="516"/>
      <c r="GTX49" s="516"/>
      <c r="GTY49" s="516"/>
      <c r="GTZ49" s="516"/>
      <c r="GUA49" s="516"/>
      <c r="GUB49" s="516"/>
      <c r="GUC49" s="516"/>
      <c r="GUD49" s="516"/>
      <c r="GUE49" s="516"/>
      <c r="GUF49" s="516"/>
      <c r="GUG49" s="516"/>
      <c r="GUH49" s="516"/>
      <c r="GUI49" s="516"/>
      <c r="GUJ49" s="516"/>
      <c r="GUK49" s="516"/>
      <c r="GUL49" s="516"/>
      <c r="GUM49" s="516"/>
      <c r="GUN49" s="516"/>
      <c r="GUO49" s="516"/>
      <c r="GUP49" s="516"/>
      <c r="GUQ49" s="516"/>
      <c r="GUR49" s="516"/>
      <c r="GUS49" s="516"/>
      <c r="GUT49" s="516"/>
      <c r="GUU49" s="516"/>
      <c r="GUV49" s="516"/>
      <c r="GUW49" s="516"/>
      <c r="GUX49" s="516"/>
      <c r="GUY49" s="516"/>
      <c r="GUZ49" s="516"/>
      <c r="GVA49" s="516"/>
      <c r="GVB49" s="516"/>
      <c r="GVC49" s="516"/>
      <c r="GVD49" s="516"/>
      <c r="GVE49" s="516"/>
      <c r="GVF49" s="516"/>
      <c r="GVG49" s="516"/>
      <c r="GVH49" s="516"/>
      <c r="GVI49" s="516"/>
      <c r="GVJ49" s="516"/>
      <c r="GVK49" s="516"/>
      <c r="GVL49" s="516"/>
      <c r="GVM49" s="516"/>
      <c r="GVN49" s="516"/>
      <c r="GVO49" s="516"/>
      <c r="GVP49" s="516"/>
      <c r="GVQ49" s="516"/>
      <c r="GVR49" s="516"/>
      <c r="GVS49" s="516"/>
      <c r="GVT49" s="516"/>
      <c r="GVU49" s="516"/>
      <c r="GVV49" s="516"/>
      <c r="GVW49" s="516"/>
      <c r="GVX49" s="516"/>
      <c r="GVY49" s="516"/>
      <c r="GVZ49" s="516"/>
      <c r="GWA49" s="516"/>
      <c r="GWB49" s="516"/>
      <c r="GWC49" s="516"/>
      <c r="GWD49" s="516"/>
      <c r="GWE49" s="516"/>
      <c r="GWF49" s="516"/>
      <c r="GWG49" s="516"/>
      <c r="GWH49" s="516"/>
      <c r="GWI49" s="516"/>
      <c r="GWJ49" s="516"/>
      <c r="GWK49" s="516"/>
      <c r="GWL49" s="516"/>
      <c r="GWM49" s="516"/>
      <c r="GWN49" s="516"/>
      <c r="GWO49" s="516"/>
      <c r="GWP49" s="516"/>
      <c r="GWQ49" s="516"/>
      <c r="GWR49" s="516"/>
      <c r="GWS49" s="516"/>
      <c r="GWT49" s="516"/>
      <c r="GWU49" s="516"/>
      <c r="GWV49" s="516"/>
      <c r="GWW49" s="516"/>
      <c r="GWX49" s="516"/>
      <c r="GWY49" s="516"/>
      <c r="GWZ49" s="516"/>
      <c r="GXA49" s="516"/>
      <c r="GXB49" s="516"/>
      <c r="GXC49" s="516"/>
      <c r="GXD49" s="516"/>
      <c r="GXE49" s="516"/>
      <c r="GXF49" s="516"/>
      <c r="GXG49" s="516"/>
      <c r="GXH49" s="516"/>
      <c r="GXI49" s="516"/>
      <c r="GXJ49" s="516"/>
      <c r="GXK49" s="516"/>
      <c r="GXL49" s="516"/>
      <c r="GXM49" s="516"/>
      <c r="GXN49" s="516"/>
      <c r="GXO49" s="516"/>
      <c r="GXP49" s="516"/>
      <c r="GXQ49" s="516"/>
      <c r="GXR49" s="516"/>
      <c r="GXS49" s="516"/>
      <c r="GXT49" s="516"/>
      <c r="GXU49" s="516"/>
      <c r="GXV49" s="516"/>
      <c r="GXW49" s="516"/>
      <c r="GXX49" s="516"/>
      <c r="GXY49" s="516"/>
      <c r="GXZ49" s="516"/>
      <c r="GYA49" s="516"/>
      <c r="GYB49" s="516"/>
      <c r="GYC49" s="516"/>
      <c r="GYD49" s="516"/>
      <c r="GYE49" s="516"/>
      <c r="GYF49" s="516"/>
      <c r="GYG49" s="516"/>
      <c r="GYH49" s="516"/>
      <c r="GYI49" s="516"/>
      <c r="GYJ49" s="516"/>
      <c r="GYK49" s="516"/>
      <c r="GYL49" s="516"/>
      <c r="GYM49" s="516"/>
      <c r="GYN49" s="516"/>
      <c r="GYO49" s="516"/>
      <c r="GYP49" s="516"/>
      <c r="GYQ49" s="516"/>
      <c r="GYR49" s="516"/>
      <c r="GYS49" s="516"/>
      <c r="GYT49" s="516"/>
      <c r="GYU49" s="516"/>
      <c r="GYV49" s="516"/>
      <c r="GYW49" s="516"/>
      <c r="GYX49" s="516"/>
      <c r="GYY49" s="516"/>
      <c r="GYZ49" s="516"/>
      <c r="GZA49" s="516"/>
      <c r="GZB49" s="516"/>
      <c r="GZC49" s="516"/>
      <c r="GZD49" s="516"/>
      <c r="GZE49" s="516"/>
      <c r="GZF49" s="516"/>
      <c r="GZG49" s="516"/>
      <c r="GZH49" s="516"/>
      <c r="GZI49" s="516"/>
      <c r="GZJ49" s="516"/>
      <c r="GZK49" s="516"/>
      <c r="GZL49" s="516"/>
      <c r="GZM49" s="516"/>
      <c r="GZN49" s="516"/>
      <c r="GZO49" s="516"/>
      <c r="GZP49" s="516"/>
      <c r="GZQ49" s="516"/>
      <c r="GZR49" s="516"/>
      <c r="GZS49" s="516"/>
      <c r="GZT49" s="516"/>
      <c r="GZU49" s="516"/>
      <c r="GZV49" s="516"/>
      <c r="GZW49" s="516"/>
      <c r="GZX49" s="516"/>
      <c r="GZY49" s="516"/>
      <c r="GZZ49" s="516"/>
      <c r="HAA49" s="516"/>
      <c r="HAB49" s="516"/>
      <c r="HAC49" s="516"/>
      <c r="HAD49" s="516"/>
      <c r="HAE49" s="516"/>
      <c r="HAF49" s="516"/>
      <c r="HAG49" s="516"/>
      <c r="HAH49" s="516"/>
      <c r="HAI49" s="516"/>
      <c r="HAJ49" s="516"/>
      <c r="HAK49" s="516"/>
      <c r="HAL49" s="516"/>
      <c r="HAM49" s="516"/>
      <c r="HAN49" s="516"/>
      <c r="HAO49" s="516"/>
      <c r="HAP49" s="516"/>
      <c r="HAQ49" s="516"/>
      <c r="HAR49" s="516"/>
      <c r="HAS49" s="516"/>
      <c r="HAT49" s="516"/>
      <c r="HAU49" s="516"/>
      <c r="HAV49" s="516"/>
      <c r="HAW49" s="516"/>
      <c r="HAX49" s="516"/>
      <c r="HAY49" s="516"/>
      <c r="HAZ49" s="516"/>
      <c r="HBA49" s="516"/>
      <c r="HBB49" s="516"/>
      <c r="HBC49" s="516"/>
      <c r="HBD49" s="516"/>
      <c r="HBE49" s="516"/>
      <c r="HBF49" s="516"/>
      <c r="HBG49" s="516"/>
      <c r="HBH49" s="516"/>
      <c r="HBI49" s="516"/>
      <c r="HBJ49" s="516"/>
      <c r="HBK49" s="516"/>
      <c r="HBL49" s="516"/>
      <c r="HBM49" s="516"/>
      <c r="HBN49" s="516"/>
      <c r="HBO49" s="516"/>
      <c r="HBP49" s="516"/>
      <c r="HBQ49" s="516"/>
      <c r="HBR49" s="516"/>
      <c r="HBS49" s="516"/>
      <c r="HBT49" s="516"/>
      <c r="HBU49" s="516"/>
      <c r="HBV49" s="516"/>
      <c r="HBW49" s="516"/>
      <c r="HBX49" s="516"/>
      <c r="HBY49" s="516"/>
      <c r="HBZ49" s="516"/>
      <c r="HCA49" s="516"/>
      <c r="HCB49" s="516"/>
      <c r="HCC49" s="516"/>
      <c r="HCD49" s="516"/>
      <c r="HCE49" s="516"/>
      <c r="HCF49" s="516"/>
      <c r="HCG49" s="516"/>
      <c r="HCH49" s="516"/>
      <c r="HCI49" s="516"/>
      <c r="HCJ49" s="516"/>
      <c r="HCK49" s="516"/>
      <c r="HCL49" s="516"/>
      <c r="HCM49" s="516"/>
      <c r="HCN49" s="516"/>
      <c r="HCO49" s="516"/>
      <c r="HCP49" s="516"/>
      <c r="HCQ49" s="516"/>
      <c r="HCR49" s="516"/>
      <c r="HCS49" s="516"/>
      <c r="HCT49" s="516"/>
      <c r="HCU49" s="516"/>
      <c r="HCV49" s="516"/>
      <c r="HCW49" s="516"/>
      <c r="HCX49" s="516"/>
      <c r="HCY49" s="516"/>
      <c r="HCZ49" s="516"/>
      <c r="HDA49" s="516"/>
      <c r="HDB49" s="516"/>
      <c r="HDC49" s="516"/>
      <c r="HDD49" s="516"/>
      <c r="HDE49" s="516"/>
      <c r="HDF49" s="516"/>
      <c r="HDG49" s="516"/>
      <c r="HDH49" s="516"/>
      <c r="HDI49" s="516"/>
      <c r="HDJ49" s="516"/>
      <c r="HDK49" s="516"/>
      <c r="HDL49" s="516"/>
      <c r="HDM49" s="516"/>
      <c r="HDN49" s="516"/>
      <c r="HDO49" s="516"/>
      <c r="HDP49" s="516"/>
      <c r="HDQ49" s="516"/>
      <c r="HDR49" s="516"/>
      <c r="HDS49" s="516"/>
      <c r="HDT49" s="516"/>
      <c r="HDU49" s="516"/>
      <c r="HDV49" s="516"/>
      <c r="HDW49" s="516"/>
      <c r="HDX49" s="516"/>
      <c r="HDY49" s="516"/>
      <c r="HDZ49" s="516"/>
      <c r="HEA49" s="516"/>
      <c r="HEB49" s="516"/>
      <c r="HEC49" s="516"/>
      <c r="HED49" s="516"/>
      <c r="HEE49" s="516"/>
      <c r="HEF49" s="516"/>
      <c r="HEG49" s="516"/>
      <c r="HEH49" s="516"/>
      <c r="HEI49" s="516"/>
      <c r="HEJ49" s="516"/>
      <c r="HEK49" s="516"/>
      <c r="HEL49" s="516"/>
      <c r="HEM49" s="516"/>
      <c r="HEN49" s="516"/>
      <c r="HEO49" s="516"/>
      <c r="HEP49" s="516"/>
      <c r="HEQ49" s="516"/>
      <c r="HER49" s="516"/>
      <c r="HES49" s="516"/>
      <c r="HET49" s="516"/>
      <c r="HEU49" s="516"/>
      <c r="HEV49" s="516"/>
      <c r="HEW49" s="516"/>
      <c r="HEX49" s="516"/>
      <c r="HEY49" s="516"/>
      <c r="HEZ49" s="516"/>
      <c r="HFA49" s="516"/>
      <c r="HFB49" s="516"/>
      <c r="HFC49" s="516"/>
      <c r="HFD49" s="516"/>
      <c r="HFE49" s="516"/>
      <c r="HFF49" s="516"/>
      <c r="HFG49" s="516"/>
      <c r="HFH49" s="516"/>
      <c r="HFI49" s="516"/>
      <c r="HFJ49" s="516"/>
      <c r="HFK49" s="516"/>
      <c r="HFL49" s="516"/>
      <c r="HFM49" s="516"/>
      <c r="HFN49" s="516"/>
      <c r="HFO49" s="516"/>
      <c r="HFP49" s="516"/>
      <c r="HFQ49" s="516"/>
      <c r="HFR49" s="516"/>
      <c r="HFS49" s="516"/>
      <c r="HFT49" s="516"/>
      <c r="HFU49" s="516"/>
      <c r="HFV49" s="516"/>
      <c r="HFW49" s="516"/>
      <c r="HFX49" s="516"/>
      <c r="HFY49" s="516"/>
      <c r="HFZ49" s="516"/>
      <c r="HGA49" s="516"/>
      <c r="HGB49" s="516"/>
      <c r="HGC49" s="516"/>
      <c r="HGD49" s="516"/>
      <c r="HGE49" s="516"/>
      <c r="HGF49" s="516"/>
      <c r="HGG49" s="516"/>
      <c r="HGH49" s="516"/>
      <c r="HGI49" s="516"/>
      <c r="HGJ49" s="516"/>
      <c r="HGK49" s="516"/>
      <c r="HGL49" s="516"/>
      <c r="HGM49" s="516"/>
      <c r="HGN49" s="516"/>
      <c r="HGO49" s="516"/>
      <c r="HGP49" s="516"/>
      <c r="HGQ49" s="516"/>
      <c r="HGR49" s="516"/>
      <c r="HGS49" s="516"/>
      <c r="HGT49" s="516"/>
      <c r="HGU49" s="516"/>
      <c r="HGV49" s="516"/>
      <c r="HGW49" s="516"/>
      <c r="HGX49" s="516"/>
      <c r="HGY49" s="516"/>
      <c r="HGZ49" s="516"/>
      <c r="HHA49" s="516"/>
      <c r="HHB49" s="516"/>
      <c r="HHC49" s="516"/>
      <c r="HHD49" s="516"/>
      <c r="HHE49" s="516"/>
      <c r="HHF49" s="516"/>
      <c r="HHG49" s="516"/>
      <c r="HHH49" s="516"/>
      <c r="HHI49" s="516"/>
      <c r="HHJ49" s="516"/>
      <c r="HHK49" s="516"/>
      <c r="HHL49" s="516"/>
      <c r="HHM49" s="516"/>
      <c r="HHN49" s="516"/>
      <c r="HHO49" s="516"/>
      <c r="HHP49" s="516"/>
      <c r="HHQ49" s="516"/>
      <c r="HHR49" s="516"/>
      <c r="HHS49" s="516"/>
      <c r="HHT49" s="516"/>
      <c r="HHU49" s="516"/>
      <c r="HHV49" s="516"/>
      <c r="HHW49" s="516"/>
      <c r="HHX49" s="516"/>
      <c r="HHY49" s="516"/>
      <c r="HHZ49" s="516"/>
      <c r="HIA49" s="516"/>
      <c r="HIB49" s="516"/>
      <c r="HIC49" s="516"/>
      <c r="HID49" s="516"/>
      <c r="HIE49" s="516"/>
      <c r="HIF49" s="516"/>
      <c r="HIG49" s="516"/>
      <c r="HIH49" s="516"/>
      <c r="HII49" s="516"/>
      <c r="HIJ49" s="516"/>
      <c r="HIK49" s="516"/>
      <c r="HIL49" s="516"/>
      <c r="HIM49" s="516"/>
      <c r="HIN49" s="516"/>
      <c r="HIO49" s="516"/>
      <c r="HIP49" s="516"/>
      <c r="HIQ49" s="516"/>
      <c r="HIR49" s="516"/>
      <c r="HIS49" s="516"/>
      <c r="HIT49" s="516"/>
      <c r="HIU49" s="516"/>
      <c r="HIV49" s="516"/>
      <c r="HIW49" s="516"/>
      <c r="HIX49" s="516"/>
      <c r="HIY49" s="516"/>
      <c r="HIZ49" s="516"/>
      <c r="HJA49" s="516"/>
      <c r="HJB49" s="516"/>
      <c r="HJC49" s="516"/>
      <c r="HJD49" s="516"/>
      <c r="HJE49" s="516"/>
      <c r="HJF49" s="516"/>
      <c r="HJG49" s="516"/>
      <c r="HJH49" s="516"/>
      <c r="HJI49" s="516"/>
      <c r="HJJ49" s="516"/>
      <c r="HJK49" s="516"/>
      <c r="HJL49" s="516"/>
      <c r="HJM49" s="516"/>
      <c r="HJN49" s="516"/>
      <c r="HJO49" s="516"/>
      <c r="HJP49" s="516"/>
      <c r="HJQ49" s="516"/>
      <c r="HJR49" s="516"/>
      <c r="HJS49" s="516"/>
      <c r="HJT49" s="516"/>
      <c r="HJU49" s="516"/>
      <c r="HJV49" s="516"/>
      <c r="HJW49" s="516"/>
      <c r="HJX49" s="516"/>
      <c r="HJY49" s="516"/>
      <c r="HJZ49" s="516"/>
      <c r="HKA49" s="516"/>
      <c r="HKB49" s="516"/>
      <c r="HKC49" s="516"/>
      <c r="HKD49" s="516"/>
      <c r="HKE49" s="516"/>
      <c r="HKF49" s="516"/>
      <c r="HKG49" s="516"/>
      <c r="HKH49" s="516"/>
      <c r="HKI49" s="516"/>
      <c r="HKJ49" s="516"/>
      <c r="HKK49" s="516"/>
      <c r="HKL49" s="516"/>
      <c r="HKM49" s="516"/>
      <c r="HKN49" s="516"/>
      <c r="HKO49" s="516"/>
      <c r="HKP49" s="516"/>
      <c r="HKQ49" s="516"/>
      <c r="HKR49" s="516"/>
      <c r="HKS49" s="516"/>
      <c r="HKT49" s="516"/>
      <c r="HKU49" s="516"/>
      <c r="HKV49" s="516"/>
      <c r="HKW49" s="516"/>
      <c r="HKX49" s="516"/>
      <c r="HKY49" s="516"/>
      <c r="HKZ49" s="516"/>
      <c r="HLA49" s="516"/>
      <c r="HLB49" s="516"/>
      <c r="HLC49" s="516"/>
      <c r="HLD49" s="516"/>
      <c r="HLE49" s="516"/>
      <c r="HLF49" s="516"/>
      <c r="HLG49" s="516"/>
      <c r="HLH49" s="516"/>
      <c r="HLI49" s="516"/>
      <c r="HLJ49" s="516"/>
      <c r="HLK49" s="516"/>
      <c r="HLL49" s="516"/>
      <c r="HLM49" s="516"/>
      <c r="HLN49" s="516"/>
      <c r="HLO49" s="516"/>
      <c r="HLP49" s="516"/>
      <c r="HLQ49" s="516"/>
      <c r="HLR49" s="516"/>
      <c r="HLS49" s="516"/>
      <c r="HLT49" s="516"/>
      <c r="HLU49" s="516"/>
      <c r="HLV49" s="516"/>
      <c r="HLW49" s="516"/>
      <c r="HLX49" s="516"/>
      <c r="HLY49" s="516"/>
      <c r="HLZ49" s="516"/>
      <c r="HMA49" s="516"/>
      <c r="HMB49" s="516"/>
      <c r="HMC49" s="516"/>
      <c r="HMD49" s="516"/>
      <c r="HME49" s="516"/>
      <c r="HMF49" s="516"/>
      <c r="HMG49" s="516"/>
      <c r="HMH49" s="516"/>
      <c r="HMI49" s="516"/>
      <c r="HMJ49" s="516"/>
      <c r="HMK49" s="516"/>
      <c r="HML49" s="516"/>
      <c r="HMM49" s="516"/>
      <c r="HMN49" s="516"/>
      <c r="HMO49" s="516"/>
      <c r="HMP49" s="516"/>
      <c r="HMQ49" s="516"/>
      <c r="HMR49" s="516"/>
      <c r="HMS49" s="516"/>
      <c r="HMT49" s="516"/>
      <c r="HMU49" s="516"/>
      <c r="HMV49" s="516"/>
      <c r="HMW49" s="516"/>
      <c r="HMX49" s="516"/>
      <c r="HMY49" s="516"/>
      <c r="HMZ49" s="516"/>
      <c r="HNA49" s="516"/>
      <c r="HNB49" s="516"/>
      <c r="HNC49" s="516"/>
      <c r="HND49" s="516"/>
      <c r="HNE49" s="516"/>
      <c r="HNF49" s="516"/>
      <c r="HNG49" s="516"/>
      <c r="HNH49" s="516"/>
      <c r="HNI49" s="516"/>
      <c r="HNJ49" s="516"/>
      <c r="HNK49" s="516"/>
      <c r="HNL49" s="516"/>
      <c r="HNM49" s="516"/>
      <c r="HNN49" s="516"/>
      <c r="HNO49" s="516"/>
      <c r="HNP49" s="516"/>
      <c r="HNQ49" s="516"/>
      <c r="HNR49" s="516"/>
      <c r="HNS49" s="516"/>
      <c r="HNT49" s="516"/>
      <c r="HNU49" s="516"/>
      <c r="HNV49" s="516"/>
      <c r="HNW49" s="516"/>
      <c r="HNX49" s="516"/>
      <c r="HNY49" s="516"/>
      <c r="HNZ49" s="516"/>
      <c r="HOA49" s="516"/>
      <c r="HOB49" s="516"/>
      <c r="HOC49" s="516"/>
      <c r="HOD49" s="516"/>
      <c r="HOE49" s="516"/>
      <c r="HOF49" s="516"/>
      <c r="HOG49" s="516"/>
      <c r="HOH49" s="516"/>
      <c r="HOI49" s="516"/>
      <c r="HOJ49" s="516"/>
      <c r="HOK49" s="516"/>
      <c r="HOL49" s="516"/>
      <c r="HOM49" s="516"/>
      <c r="HON49" s="516"/>
      <c r="HOO49" s="516"/>
      <c r="HOP49" s="516"/>
      <c r="HOQ49" s="516"/>
      <c r="HOR49" s="516"/>
      <c r="HOS49" s="516"/>
      <c r="HOT49" s="516"/>
      <c r="HOU49" s="516"/>
      <c r="HOV49" s="516"/>
      <c r="HOW49" s="516"/>
      <c r="HOX49" s="516"/>
      <c r="HOY49" s="516"/>
      <c r="HOZ49" s="516"/>
      <c r="HPA49" s="516"/>
      <c r="HPB49" s="516"/>
      <c r="HPC49" s="516"/>
      <c r="HPD49" s="516"/>
      <c r="HPE49" s="516"/>
      <c r="HPF49" s="516"/>
      <c r="HPG49" s="516"/>
      <c r="HPH49" s="516"/>
      <c r="HPI49" s="516"/>
      <c r="HPJ49" s="516"/>
      <c r="HPK49" s="516"/>
      <c r="HPL49" s="516"/>
      <c r="HPM49" s="516"/>
      <c r="HPN49" s="516"/>
      <c r="HPO49" s="516"/>
      <c r="HPP49" s="516"/>
      <c r="HPQ49" s="516"/>
      <c r="HPR49" s="516"/>
      <c r="HPS49" s="516"/>
      <c r="HPT49" s="516"/>
      <c r="HPU49" s="516"/>
      <c r="HPV49" s="516"/>
      <c r="HPW49" s="516"/>
      <c r="HPX49" s="516"/>
      <c r="HPY49" s="516"/>
      <c r="HPZ49" s="516"/>
      <c r="HQA49" s="516"/>
      <c r="HQB49" s="516"/>
      <c r="HQC49" s="516"/>
      <c r="HQD49" s="516"/>
      <c r="HQE49" s="516"/>
      <c r="HQF49" s="516"/>
      <c r="HQG49" s="516"/>
      <c r="HQH49" s="516"/>
      <c r="HQI49" s="516"/>
      <c r="HQJ49" s="516"/>
      <c r="HQK49" s="516"/>
      <c r="HQL49" s="516"/>
      <c r="HQM49" s="516"/>
      <c r="HQN49" s="516"/>
      <c r="HQO49" s="516"/>
      <c r="HQP49" s="516"/>
      <c r="HQQ49" s="516"/>
      <c r="HQR49" s="516"/>
      <c r="HQS49" s="516"/>
      <c r="HQT49" s="516"/>
      <c r="HQU49" s="516"/>
      <c r="HQV49" s="516"/>
      <c r="HQW49" s="516"/>
      <c r="HQX49" s="516"/>
      <c r="HQY49" s="516"/>
      <c r="HQZ49" s="516"/>
      <c r="HRA49" s="516"/>
      <c r="HRB49" s="516"/>
      <c r="HRC49" s="516"/>
      <c r="HRD49" s="516"/>
      <c r="HRE49" s="516"/>
      <c r="HRF49" s="516"/>
      <c r="HRG49" s="516"/>
      <c r="HRH49" s="516"/>
      <c r="HRI49" s="516"/>
      <c r="HRJ49" s="516"/>
      <c r="HRK49" s="516"/>
      <c r="HRL49" s="516"/>
      <c r="HRM49" s="516"/>
      <c r="HRN49" s="516"/>
      <c r="HRO49" s="516"/>
      <c r="HRP49" s="516"/>
      <c r="HRQ49" s="516"/>
      <c r="HRR49" s="516"/>
      <c r="HRS49" s="516"/>
      <c r="HRT49" s="516"/>
      <c r="HRU49" s="516"/>
      <c r="HRV49" s="516"/>
      <c r="HRW49" s="516"/>
      <c r="HRX49" s="516"/>
      <c r="HRY49" s="516"/>
      <c r="HRZ49" s="516"/>
      <c r="HSA49" s="516"/>
      <c r="HSB49" s="516"/>
      <c r="HSC49" s="516"/>
      <c r="HSD49" s="516"/>
      <c r="HSE49" s="516"/>
      <c r="HSF49" s="516"/>
      <c r="HSG49" s="516"/>
      <c r="HSH49" s="516"/>
      <c r="HSI49" s="516"/>
      <c r="HSJ49" s="516"/>
      <c r="HSK49" s="516"/>
      <c r="HSL49" s="516"/>
      <c r="HSM49" s="516"/>
      <c r="HSN49" s="516"/>
      <c r="HSO49" s="516"/>
      <c r="HSP49" s="516"/>
      <c r="HSQ49" s="516"/>
      <c r="HSR49" s="516"/>
      <c r="HSS49" s="516"/>
      <c r="HST49" s="516"/>
      <c r="HSU49" s="516"/>
      <c r="HSV49" s="516"/>
      <c r="HSW49" s="516"/>
      <c r="HSX49" s="516"/>
      <c r="HSY49" s="516"/>
      <c r="HSZ49" s="516"/>
      <c r="HTA49" s="516"/>
      <c r="HTB49" s="516"/>
      <c r="HTC49" s="516"/>
      <c r="HTD49" s="516"/>
      <c r="HTE49" s="516"/>
      <c r="HTF49" s="516"/>
      <c r="HTG49" s="516"/>
      <c r="HTH49" s="516"/>
      <c r="HTI49" s="516"/>
      <c r="HTJ49" s="516"/>
      <c r="HTK49" s="516"/>
      <c r="HTL49" s="516"/>
      <c r="HTM49" s="516"/>
      <c r="HTN49" s="516"/>
      <c r="HTO49" s="516"/>
      <c r="HTP49" s="516"/>
      <c r="HTQ49" s="516"/>
      <c r="HTR49" s="516"/>
      <c r="HTS49" s="516"/>
      <c r="HTT49" s="516"/>
      <c r="HTU49" s="516"/>
      <c r="HTV49" s="516"/>
      <c r="HTW49" s="516"/>
      <c r="HTX49" s="516"/>
      <c r="HTY49" s="516"/>
      <c r="HTZ49" s="516"/>
      <c r="HUA49" s="516"/>
      <c r="HUB49" s="516"/>
      <c r="HUC49" s="516"/>
      <c r="HUD49" s="516"/>
      <c r="HUE49" s="516"/>
      <c r="HUF49" s="516"/>
      <c r="HUG49" s="516"/>
      <c r="HUH49" s="516"/>
      <c r="HUI49" s="516"/>
      <c r="HUJ49" s="516"/>
      <c r="HUK49" s="516"/>
      <c r="HUL49" s="516"/>
      <c r="HUM49" s="516"/>
      <c r="HUN49" s="516"/>
      <c r="HUO49" s="516"/>
      <c r="HUP49" s="516"/>
      <c r="HUQ49" s="516"/>
      <c r="HUR49" s="516"/>
      <c r="HUS49" s="516"/>
      <c r="HUT49" s="516"/>
      <c r="HUU49" s="516"/>
      <c r="HUV49" s="516"/>
      <c r="HUW49" s="516"/>
      <c r="HUX49" s="516"/>
      <c r="HUY49" s="516"/>
      <c r="HUZ49" s="516"/>
      <c r="HVA49" s="516"/>
      <c r="HVB49" s="516"/>
      <c r="HVC49" s="516"/>
      <c r="HVD49" s="516"/>
      <c r="HVE49" s="516"/>
      <c r="HVF49" s="516"/>
      <c r="HVG49" s="516"/>
      <c r="HVH49" s="516"/>
      <c r="HVI49" s="516"/>
      <c r="HVJ49" s="516"/>
      <c r="HVK49" s="516"/>
      <c r="HVL49" s="516"/>
      <c r="HVM49" s="516"/>
      <c r="HVN49" s="516"/>
      <c r="HVO49" s="516"/>
      <c r="HVP49" s="516"/>
      <c r="HVQ49" s="516"/>
      <c r="HVR49" s="516"/>
      <c r="HVS49" s="516"/>
      <c r="HVT49" s="516"/>
      <c r="HVU49" s="516"/>
      <c r="HVV49" s="516"/>
      <c r="HVW49" s="516"/>
      <c r="HVX49" s="516"/>
      <c r="HVY49" s="516"/>
      <c r="HVZ49" s="516"/>
      <c r="HWA49" s="516"/>
      <c r="HWB49" s="516"/>
      <c r="HWC49" s="516"/>
      <c r="HWD49" s="516"/>
      <c r="HWE49" s="516"/>
      <c r="HWF49" s="516"/>
      <c r="HWG49" s="516"/>
      <c r="HWH49" s="516"/>
      <c r="HWI49" s="516"/>
      <c r="HWJ49" s="516"/>
      <c r="HWK49" s="516"/>
      <c r="HWL49" s="516"/>
      <c r="HWM49" s="516"/>
      <c r="HWN49" s="516"/>
      <c r="HWO49" s="516"/>
      <c r="HWP49" s="516"/>
      <c r="HWQ49" s="516"/>
      <c r="HWR49" s="516"/>
      <c r="HWS49" s="516"/>
      <c r="HWT49" s="516"/>
      <c r="HWU49" s="516"/>
      <c r="HWV49" s="516"/>
      <c r="HWW49" s="516"/>
      <c r="HWX49" s="516"/>
      <c r="HWY49" s="516"/>
      <c r="HWZ49" s="516"/>
      <c r="HXA49" s="516"/>
      <c r="HXB49" s="516"/>
      <c r="HXC49" s="516"/>
      <c r="HXD49" s="516"/>
      <c r="HXE49" s="516"/>
      <c r="HXF49" s="516"/>
      <c r="HXG49" s="516"/>
      <c r="HXH49" s="516"/>
      <c r="HXI49" s="516"/>
      <c r="HXJ49" s="516"/>
      <c r="HXK49" s="516"/>
      <c r="HXL49" s="516"/>
      <c r="HXM49" s="516"/>
      <c r="HXN49" s="516"/>
      <c r="HXO49" s="516"/>
      <c r="HXP49" s="516"/>
      <c r="HXQ49" s="516"/>
      <c r="HXR49" s="516"/>
      <c r="HXS49" s="516"/>
      <c r="HXT49" s="516"/>
      <c r="HXU49" s="516"/>
      <c r="HXV49" s="516"/>
      <c r="HXW49" s="516"/>
      <c r="HXX49" s="516"/>
      <c r="HXY49" s="516"/>
      <c r="HXZ49" s="516"/>
      <c r="HYA49" s="516"/>
      <c r="HYB49" s="516"/>
      <c r="HYC49" s="516"/>
      <c r="HYD49" s="516"/>
      <c r="HYE49" s="516"/>
      <c r="HYF49" s="516"/>
      <c r="HYG49" s="516"/>
      <c r="HYH49" s="516"/>
      <c r="HYI49" s="516"/>
      <c r="HYJ49" s="516"/>
      <c r="HYK49" s="516"/>
      <c r="HYL49" s="516"/>
      <c r="HYM49" s="516"/>
      <c r="HYN49" s="516"/>
      <c r="HYO49" s="516"/>
      <c r="HYP49" s="516"/>
      <c r="HYQ49" s="516"/>
      <c r="HYR49" s="516"/>
      <c r="HYS49" s="516"/>
      <c r="HYT49" s="516"/>
      <c r="HYU49" s="516"/>
      <c r="HYV49" s="516"/>
      <c r="HYW49" s="516"/>
      <c r="HYX49" s="516"/>
      <c r="HYY49" s="516"/>
      <c r="HYZ49" s="516"/>
      <c r="HZA49" s="516"/>
      <c r="HZB49" s="516"/>
      <c r="HZC49" s="516"/>
      <c r="HZD49" s="516"/>
      <c r="HZE49" s="516"/>
      <c r="HZF49" s="516"/>
      <c r="HZG49" s="516"/>
      <c r="HZH49" s="516"/>
      <c r="HZI49" s="516"/>
      <c r="HZJ49" s="516"/>
      <c r="HZK49" s="516"/>
      <c r="HZL49" s="516"/>
      <c r="HZM49" s="516"/>
      <c r="HZN49" s="516"/>
      <c r="HZO49" s="516"/>
      <c r="HZP49" s="516"/>
      <c r="HZQ49" s="516"/>
      <c r="HZR49" s="516"/>
      <c r="HZS49" s="516"/>
      <c r="HZT49" s="516"/>
      <c r="HZU49" s="516"/>
      <c r="HZV49" s="516"/>
      <c r="HZW49" s="516"/>
      <c r="HZX49" s="516"/>
      <c r="HZY49" s="516"/>
      <c r="HZZ49" s="516"/>
      <c r="IAA49" s="516"/>
      <c r="IAB49" s="516"/>
      <c r="IAC49" s="516"/>
      <c r="IAD49" s="516"/>
      <c r="IAE49" s="516"/>
      <c r="IAF49" s="516"/>
      <c r="IAG49" s="516"/>
      <c r="IAH49" s="516"/>
      <c r="IAI49" s="516"/>
      <c r="IAJ49" s="516"/>
      <c r="IAK49" s="516"/>
      <c r="IAL49" s="516"/>
      <c r="IAM49" s="516"/>
      <c r="IAN49" s="516"/>
      <c r="IAO49" s="516"/>
      <c r="IAP49" s="516"/>
      <c r="IAQ49" s="516"/>
      <c r="IAR49" s="516"/>
      <c r="IAS49" s="516"/>
      <c r="IAT49" s="516"/>
      <c r="IAU49" s="516"/>
      <c r="IAV49" s="516"/>
      <c r="IAW49" s="516"/>
      <c r="IAX49" s="516"/>
      <c r="IAY49" s="516"/>
      <c r="IAZ49" s="516"/>
      <c r="IBA49" s="516"/>
      <c r="IBB49" s="516"/>
      <c r="IBC49" s="516"/>
      <c r="IBD49" s="516"/>
      <c r="IBE49" s="516"/>
      <c r="IBF49" s="516"/>
      <c r="IBG49" s="516"/>
      <c r="IBH49" s="516"/>
      <c r="IBI49" s="516"/>
      <c r="IBJ49" s="516"/>
      <c r="IBK49" s="516"/>
      <c r="IBL49" s="516"/>
      <c r="IBM49" s="516"/>
      <c r="IBN49" s="516"/>
      <c r="IBO49" s="516"/>
      <c r="IBP49" s="516"/>
      <c r="IBQ49" s="516"/>
      <c r="IBR49" s="516"/>
      <c r="IBS49" s="516"/>
      <c r="IBT49" s="516"/>
      <c r="IBU49" s="516"/>
      <c r="IBV49" s="516"/>
      <c r="IBW49" s="516"/>
      <c r="IBX49" s="516"/>
      <c r="IBY49" s="516"/>
      <c r="IBZ49" s="516"/>
      <c r="ICA49" s="516"/>
      <c r="ICB49" s="516"/>
      <c r="ICC49" s="516"/>
      <c r="ICD49" s="516"/>
      <c r="ICE49" s="516"/>
      <c r="ICF49" s="516"/>
      <c r="ICG49" s="516"/>
      <c r="ICH49" s="516"/>
      <c r="ICI49" s="516"/>
      <c r="ICJ49" s="516"/>
      <c r="ICK49" s="516"/>
      <c r="ICL49" s="516"/>
      <c r="ICM49" s="516"/>
      <c r="ICN49" s="516"/>
      <c r="ICO49" s="516"/>
      <c r="ICP49" s="516"/>
      <c r="ICQ49" s="516"/>
      <c r="ICR49" s="516"/>
      <c r="ICS49" s="516"/>
      <c r="ICT49" s="516"/>
      <c r="ICU49" s="516"/>
      <c r="ICV49" s="516"/>
      <c r="ICW49" s="516"/>
      <c r="ICX49" s="516"/>
      <c r="ICY49" s="516"/>
      <c r="ICZ49" s="516"/>
      <c r="IDA49" s="516"/>
      <c r="IDB49" s="516"/>
      <c r="IDC49" s="516"/>
      <c r="IDD49" s="516"/>
      <c r="IDE49" s="516"/>
      <c r="IDF49" s="516"/>
      <c r="IDG49" s="516"/>
      <c r="IDH49" s="516"/>
      <c r="IDI49" s="516"/>
      <c r="IDJ49" s="516"/>
      <c r="IDK49" s="516"/>
      <c r="IDL49" s="516"/>
      <c r="IDM49" s="516"/>
      <c r="IDN49" s="516"/>
      <c r="IDO49" s="516"/>
      <c r="IDP49" s="516"/>
      <c r="IDQ49" s="516"/>
      <c r="IDR49" s="516"/>
      <c r="IDS49" s="516"/>
      <c r="IDT49" s="516"/>
      <c r="IDU49" s="516"/>
      <c r="IDV49" s="516"/>
      <c r="IDW49" s="516"/>
      <c r="IDX49" s="516"/>
      <c r="IDY49" s="516"/>
      <c r="IDZ49" s="516"/>
      <c r="IEA49" s="516"/>
      <c r="IEB49" s="516"/>
      <c r="IEC49" s="516"/>
      <c r="IED49" s="516"/>
      <c r="IEE49" s="516"/>
      <c r="IEF49" s="516"/>
      <c r="IEG49" s="516"/>
      <c r="IEH49" s="516"/>
      <c r="IEI49" s="516"/>
      <c r="IEJ49" s="516"/>
      <c r="IEK49" s="516"/>
      <c r="IEL49" s="516"/>
      <c r="IEM49" s="516"/>
      <c r="IEN49" s="516"/>
      <c r="IEO49" s="516"/>
      <c r="IEP49" s="516"/>
      <c r="IEQ49" s="516"/>
      <c r="IER49" s="516"/>
      <c r="IES49" s="516"/>
      <c r="IET49" s="516"/>
      <c r="IEU49" s="516"/>
      <c r="IEV49" s="516"/>
      <c r="IEW49" s="516"/>
      <c r="IEX49" s="516"/>
      <c r="IEY49" s="516"/>
      <c r="IEZ49" s="516"/>
      <c r="IFA49" s="516"/>
      <c r="IFB49" s="516"/>
      <c r="IFC49" s="516"/>
      <c r="IFD49" s="516"/>
      <c r="IFE49" s="516"/>
      <c r="IFF49" s="516"/>
      <c r="IFG49" s="516"/>
      <c r="IFH49" s="516"/>
      <c r="IFI49" s="516"/>
      <c r="IFJ49" s="516"/>
      <c r="IFK49" s="516"/>
      <c r="IFL49" s="516"/>
      <c r="IFM49" s="516"/>
      <c r="IFN49" s="516"/>
      <c r="IFO49" s="516"/>
      <c r="IFP49" s="516"/>
      <c r="IFQ49" s="516"/>
      <c r="IFR49" s="516"/>
      <c r="IFS49" s="516"/>
      <c r="IFT49" s="516"/>
      <c r="IFU49" s="516"/>
      <c r="IFV49" s="516"/>
      <c r="IFW49" s="516"/>
      <c r="IFX49" s="516"/>
      <c r="IFY49" s="516"/>
      <c r="IFZ49" s="516"/>
      <c r="IGA49" s="516"/>
      <c r="IGB49" s="516"/>
      <c r="IGC49" s="516"/>
      <c r="IGD49" s="516"/>
      <c r="IGE49" s="516"/>
      <c r="IGF49" s="516"/>
      <c r="IGG49" s="516"/>
      <c r="IGH49" s="516"/>
      <c r="IGI49" s="516"/>
      <c r="IGJ49" s="516"/>
      <c r="IGK49" s="516"/>
      <c r="IGL49" s="516"/>
      <c r="IGM49" s="516"/>
      <c r="IGN49" s="516"/>
      <c r="IGO49" s="516"/>
      <c r="IGP49" s="516"/>
      <c r="IGQ49" s="516"/>
      <c r="IGR49" s="516"/>
      <c r="IGS49" s="516"/>
      <c r="IGT49" s="516"/>
      <c r="IGU49" s="516"/>
      <c r="IGV49" s="516"/>
      <c r="IGW49" s="516"/>
      <c r="IGX49" s="516"/>
      <c r="IGY49" s="516"/>
      <c r="IGZ49" s="516"/>
      <c r="IHA49" s="516"/>
      <c r="IHB49" s="516"/>
      <c r="IHC49" s="516"/>
      <c r="IHD49" s="516"/>
      <c r="IHE49" s="516"/>
      <c r="IHF49" s="516"/>
      <c r="IHG49" s="516"/>
      <c r="IHH49" s="516"/>
      <c r="IHI49" s="516"/>
      <c r="IHJ49" s="516"/>
      <c r="IHK49" s="516"/>
      <c r="IHL49" s="516"/>
      <c r="IHM49" s="516"/>
      <c r="IHN49" s="516"/>
      <c r="IHO49" s="516"/>
      <c r="IHP49" s="516"/>
      <c r="IHQ49" s="516"/>
      <c r="IHR49" s="516"/>
      <c r="IHS49" s="516"/>
      <c r="IHT49" s="516"/>
      <c r="IHU49" s="516"/>
      <c r="IHV49" s="516"/>
      <c r="IHW49" s="516"/>
      <c r="IHX49" s="516"/>
      <c r="IHY49" s="516"/>
      <c r="IHZ49" s="516"/>
      <c r="IIA49" s="516"/>
      <c r="IIB49" s="516"/>
      <c r="IIC49" s="516"/>
      <c r="IID49" s="516"/>
      <c r="IIE49" s="516"/>
      <c r="IIF49" s="516"/>
      <c r="IIG49" s="516"/>
      <c r="IIH49" s="516"/>
      <c r="III49" s="516"/>
      <c r="IIJ49" s="516"/>
      <c r="IIK49" s="516"/>
      <c r="IIL49" s="516"/>
      <c r="IIM49" s="516"/>
      <c r="IIN49" s="516"/>
      <c r="IIO49" s="516"/>
      <c r="IIP49" s="516"/>
      <c r="IIQ49" s="516"/>
      <c r="IIR49" s="516"/>
      <c r="IIS49" s="516"/>
      <c r="IIT49" s="516"/>
      <c r="IIU49" s="516"/>
      <c r="IIV49" s="516"/>
      <c r="IIW49" s="516"/>
      <c r="IIX49" s="516"/>
      <c r="IIY49" s="516"/>
      <c r="IIZ49" s="516"/>
      <c r="IJA49" s="516"/>
      <c r="IJB49" s="516"/>
      <c r="IJC49" s="516"/>
      <c r="IJD49" s="516"/>
      <c r="IJE49" s="516"/>
      <c r="IJF49" s="516"/>
      <c r="IJG49" s="516"/>
      <c r="IJH49" s="516"/>
      <c r="IJI49" s="516"/>
      <c r="IJJ49" s="516"/>
      <c r="IJK49" s="516"/>
      <c r="IJL49" s="516"/>
      <c r="IJM49" s="516"/>
      <c r="IJN49" s="516"/>
      <c r="IJO49" s="516"/>
      <c r="IJP49" s="516"/>
      <c r="IJQ49" s="516"/>
      <c r="IJR49" s="516"/>
      <c r="IJS49" s="516"/>
      <c r="IJT49" s="516"/>
      <c r="IJU49" s="516"/>
      <c r="IJV49" s="516"/>
      <c r="IJW49" s="516"/>
      <c r="IJX49" s="516"/>
      <c r="IJY49" s="516"/>
      <c r="IJZ49" s="516"/>
      <c r="IKA49" s="516"/>
      <c r="IKB49" s="516"/>
      <c r="IKC49" s="516"/>
      <c r="IKD49" s="516"/>
      <c r="IKE49" s="516"/>
      <c r="IKF49" s="516"/>
      <c r="IKG49" s="516"/>
      <c r="IKH49" s="516"/>
      <c r="IKI49" s="516"/>
      <c r="IKJ49" s="516"/>
      <c r="IKK49" s="516"/>
      <c r="IKL49" s="516"/>
      <c r="IKM49" s="516"/>
      <c r="IKN49" s="516"/>
      <c r="IKO49" s="516"/>
      <c r="IKP49" s="516"/>
      <c r="IKQ49" s="516"/>
      <c r="IKR49" s="516"/>
      <c r="IKS49" s="516"/>
      <c r="IKT49" s="516"/>
      <c r="IKU49" s="516"/>
      <c r="IKV49" s="516"/>
      <c r="IKW49" s="516"/>
      <c r="IKX49" s="516"/>
      <c r="IKY49" s="516"/>
      <c r="IKZ49" s="516"/>
      <c r="ILA49" s="516"/>
      <c r="ILB49" s="516"/>
      <c r="ILC49" s="516"/>
      <c r="ILD49" s="516"/>
      <c r="ILE49" s="516"/>
      <c r="ILF49" s="516"/>
      <c r="ILG49" s="516"/>
      <c r="ILH49" s="516"/>
      <c r="ILI49" s="516"/>
      <c r="ILJ49" s="516"/>
      <c r="ILK49" s="516"/>
      <c r="ILL49" s="516"/>
      <c r="ILM49" s="516"/>
      <c r="ILN49" s="516"/>
      <c r="ILO49" s="516"/>
      <c r="ILP49" s="516"/>
      <c r="ILQ49" s="516"/>
      <c r="ILR49" s="516"/>
      <c r="ILS49" s="516"/>
      <c r="ILT49" s="516"/>
      <c r="ILU49" s="516"/>
      <c r="ILV49" s="516"/>
      <c r="ILW49" s="516"/>
      <c r="ILX49" s="516"/>
      <c r="ILY49" s="516"/>
      <c r="ILZ49" s="516"/>
      <c r="IMA49" s="516"/>
      <c r="IMB49" s="516"/>
      <c r="IMC49" s="516"/>
      <c r="IMD49" s="516"/>
      <c r="IME49" s="516"/>
      <c r="IMF49" s="516"/>
      <c r="IMG49" s="516"/>
      <c r="IMH49" s="516"/>
      <c r="IMI49" s="516"/>
      <c r="IMJ49" s="516"/>
      <c r="IMK49" s="516"/>
      <c r="IML49" s="516"/>
      <c r="IMM49" s="516"/>
      <c r="IMN49" s="516"/>
      <c r="IMO49" s="516"/>
      <c r="IMP49" s="516"/>
      <c r="IMQ49" s="516"/>
      <c r="IMR49" s="516"/>
      <c r="IMS49" s="516"/>
      <c r="IMT49" s="516"/>
      <c r="IMU49" s="516"/>
      <c r="IMV49" s="516"/>
      <c r="IMW49" s="516"/>
      <c r="IMX49" s="516"/>
      <c r="IMY49" s="516"/>
      <c r="IMZ49" s="516"/>
      <c r="INA49" s="516"/>
      <c r="INB49" s="516"/>
      <c r="INC49" s="516"/>
      <c r="IND49" s="516"/>
      <c r="INE49" s="516"/>
      <c r="INF49" s="516"/>
      <c r="ING49" s="516"/>
      <c r="INH49" s="516"/>
      <c r="INI49" s="516"/>
      <c r="INJ49" s="516"/>
      <c r="INK49" s="516"/>
      <c r="INL49" s="516"/>
      <c r="INM49" s="516"/>
      <c r="INN49" s="516"/>
      <c r="INO49" s="516"/>
      <c r="INP49" s="516"/>
      <c r="INQ49" s="516"/>
      <c r="INR49" s="516"/>
      <c r="INS49" s="516"/>
      <c r="INT49" s="516"/>
      <c r="INU49" s="516"/>
      <c r="INV49" s="516"/>
      <c r="INW49" s="516"/>
      <c r="INX49" s="516"/>
      <c r="INY49" s="516"/>
      <c r="INZ49" s="516"/>
      <c r="IOA49" s="516"/>
      <c r="IOB49" s="516"/>
      <c r="IOC49" s="516"/>
      <c r="IOD49" s="516"/>
      <c r="IOE49" s="516"/>
      <c r="IOF49" s="516"/>
      <c r="IOG49" s="516"/>
      <c r="IOH49" s="516"/>
      <c r="IOI49" s="516"/>
      <c r="IOJ49" s="516"/>
      <c r="IOK49" s="516"/>
      <c r="IOL49" s="516"/>
      <c r="IOM49" s="516"/>
      <c r="ION49" s="516"/>
      <c r="IOO49" s="516"/>
      <c r="IOP49" s="516"/>
      <c r="IOQ49" s="516"/>
      <c r="IOR49" s="516"/>
      <c r="IOS49" s="516"/>
      <c r="IOT49" s="516"/>
      <c r="IOU49" s="516"/>
      <c r="IOV49" s="516"/>
      <c r="IOW49" s="516"/>
      <c r="IOX49" s="516"/>
      <c r="IOY49" s="516"/>
      <c r="IOZ49" s="516"/>
      <c r="IPA49" s="516"/>
      <c r="IPB49" s="516"/>
      <c r="IPC49" s="516"/>
      <c r="IPD49" s="516"/>
      <c r="IPE49" s="516"/>
      <c r="IPF49" s="516"/>
      <c r="IPG49" s="516"/>
      <c r="IPH49" s="516"/>
      <c r="IPI49" s="516"/>
      <c r="IPJ49" s="516"/>
      <c r="IPK49" s="516"/>
      <c r="IPL49" s="516"/>
      <c r="IPM49" s="516"/>
      <c r="IPN49" s="516"/>
      <c r="IPO49" s="516"/>
      <c r="IPP49" s="516"/>
      <c r="IPQ49" s="516"/>
      <c r="IPR49" s="516"/>
      <c r="IPS49" s="516"/>
      <c r="IPT49" s="516"/>
      <c r="IPU49" s="516"/>
      <c r="IPV49" s="516"/>
      <c r="IPW49" s="516"/>
      <c r="IPX49" s="516"/>
      <c r="IPY49" s="516"/>
      <c r="IPZ49" s="516"/>
      <c r="IQA49" s="516"/>
      <c r="IQB49" s="516"/>
      <c r="IQC49" s="516"/>
      <c r="IQD49" s="516"/>
      <c r="IQE49" s="516"/>
      <c r="IQF49" s="516"/>
      <c r="IQG49" s="516"/>
      <c r="IQH49" s="516"/>
      <c r="IQI49" s="516"/>
      <c r="IQJ49" s="516"/>
      <c r="IQK49" s="516"/>
      <c r="IQL49" s="516"/>
      <c r="IQM49" s="516"/>
      <c r="IQN49" s="516"/>
      <c r="IQO49" s="516"/>
      <c r="IQP49" s="516"/>
      <c r="IQQ49" s="516"/>
      <c r="IQR49" s="516"/>
      <c r="IQS49" s="516"/>
      <c r="IQT49" s="516"/>
      <c r="IQU49" s="516"/>
      <c r="IQV49" s="516"/>
      <c r="IQW49" s="516"/>
      <c r="IQX49" s="516"/>
      <c r="IQY49" s="516"/>
      <c r="IQZ49" s="516"/>
      <c r="IRA49" s="516"/>
      <c r="IRB49" s="516"/>
      <c r="IRC49" s="516"/>
      <c r="IRD49" s="516"/>
      <c r="IRE49" s="516"/>
      <c r="IRF49" s="516"/>
      <c r="IRG49" s="516"/>
      <c r="IRH49" s="516"/>
      <c r="IRI49" s="516"/>
      <c r="IRJ49" s="516"/>
      <c r="IRK49" s="516"/>
      <c r="IRL49" s="516"/>
      <c r="IRM49" s="516"/>
      <c r="IRN49" s="516"/>
      <c r="IRO49" s="516"/>
      <c r="IRP49" s="516"/>
      <c r="IRQ49" s="516"/>
      <c r="IRR49" s="516"/>
      <c r="IRS49" s="516"/>
      <c r="IRT49" s="516"/>
      <c r="IRU49" s="516"/>
      <c r="IRV49" s="516"/>
      <c r="IRW49" s="516"/>
      <c r="IRX49" s="516"/>
      <c r="IRY49" s="516"/>
      <c r="IRZ49" s="516"/>
      <c r="ISA49" s="516"/>
      <c r="ISB49" s="516"/>
      <c r="ISC49" s="516"/>
      <c r="ISD49" s="516"/>
      <c r="ISE49" s="516"/>
      <c r="ISF49" s="516"/>
      <c r="ISG49" s="516"/>
      <c r="ISH49" s="516"/>
      <c r="ISI49" s="516"/>
      <c r="ISJ49" s="516"/>
      <c r="ISK49" s="516"/>
      <c r="ISL49" s="516"/>
      <c r="ISM49" s="516"/>
      <c r="ISN49" s="516"/>
      <c r="ISO49" s="516"/>
      <c r="ISP49" s="516"/>
      <c r="ISQ49" s="516"/>
      <c r="ISR49" s="516"/>
      <c r="ISS49" s="516"/>
      <c r="IST49" s="516"/>
      <c r="ISU49" s="516"/>
      <c r="ISV49" s="516"/>
      <c r="ISW49" s="516"/>
      <c r="ISX49" s="516"/>
      <c r="ISY49" s="516"/>
      <c r="ISZ49" s="516"/>
      <c r="ITA49" s="516"/>
      <c r="ITB49" s="516"/>
      <c r="ITC49" s="516"/>
      <c r="ITD49" s="516"/>
      <c r="ITE49" s="516"/>
      <c r="ITF49" s="516"/>
      <c r="ITG49" s="516"/>
      <c r="ITH49" s="516"/>
      <c r="ITI49" s="516"/>
      <c r="ITJ49" s="516"/>
      <c r="ITK49" s="516"/>
      <c r="ITL49" s="516"/>
      <c r="ITM49" s="516"/>
      <c r="ITN49" s="516"/>
      <c r="ITO49" s="516"/>
      <c r="ITP49" s="516"/>
      <c r="ITQ49" s="516"/>
      <c r="ITR49" s="516"/>
      <c r="ITS49" s="516"/>
      <c r="ITT49" s="516"/>
      <c r="ITU49" s="516"/>
      <c r="ITV49" s="516"/>
      <c r="ITW49" s="516"/>
      <c r="ITX49" s="516"/>
      <c r="ITY49" s="516"/>
      <c r="ITZ49" s="516"/>
      <c r="IUA49" s="516"/>
      <c r="IUB49" s="516"/>
      <c r="IUC49" s="516"/>
      <c r="IUD49" s="516"/>
      <c r="IUE49" s="516"/>
      <c r="IUF49" s="516"/>
      <c r="IUG49" s="516"/>
      <c r="IUH49" s="516"/>
      <c r="IUI49" s="516"/>
      <c r="IUJ49" s="516"/>
      <c r="IUK49" s="516"/>
      <c r="IUL49" s="516"/>
      <c r="IUM49" s="516"/>
      <c r="IUN49" s="516"/>
      <c r="IUO49" s="516"/>
      <c r="IUP49" s="516"/>
      <c r="IUQ49" s="516"/>
      <c r="IUR49" s="516"/>
      <c r="IUS49" s="516"/>
      <c r="IUT49" s="516"/>
      <c r="IUU49" s="516"/>
      <c r="IUV49" s="516"/>
      <c r="IUW49" s="516"/>
      <c r="IUX49" s="516"/>
      <c r="IUY49" s="516"/>
      <c r="IUZ49" s="516"/>
      <c r="IVA49" s="516"/>
      <c r="IVB49" s="516"/>
      <c r="IVC49" s="516"/>
      <c r="IVD49" s="516"/>
      <c r="IVE49" s="516"/>
      <c r="IVF49" s="516"/>
      <c r="IVG49" s="516"/>
      <c r="IVH49" s="516"/>
      <c r="IVI49" s="516"/>
      <c r="IVJ49" s="516"/>
      <c r="IVK49" s="516"/>
      <c r="IVL49" s="516"/>
      <c r="IVM49" s="516"/>
      <c r="IVN49" s="516"/>
      <c r="IVO49" s="516"/>
      <c r="IVP49" s="516"/>
      <c r="IVQ49" s="516"/>
      <c r="IVR49" s="516"/>
      <c r="IVS49" s="516"/>
      <c r="IVT49" s="516"/>
      <c r="IVU49" s="516"/>
      <c r="IVV49" s="516"/>
      <c r="IVW49" s="516"/>
      <c r="IVX49" s="516"/>
      <c r="IVY49" s="516"/>
      <c r="IVZ49" s="516"/>
      <c r="IWA49" s="516"/>
      <c r="IWB49" s="516"/>
      <c r="IWC49" s="516"/>
      <c r="IWD49" s="516"/>
      <c r="IWE49" s="516"/>
      <c r="IWF49" s="516"/>
      <c r="IWG49" s="516"/>
      <c r="IWH49" s="516"/>
      <c r="IWI49" s="516"/>
      <c r="IWJ49" s="516"/>
      <c r="IWK49" s="516"/>
      <c r="IWL49" s="516"/>
      <c r="IWM49" s="516"/>
      <c r="IWN49" s="516"/>
      <c r="IWO49" s="516"/>
      <c r="IWP49" s="516"/>
      <c r="IWQ49" s="516"/>
      <c r="IWR49" s="516"/>
      <c r="IWS49" s="516"/>
      <c r="IWT49" s="516"/>
      <c r="IWU49" s="516"/>
      <c r="IWV49" s="516"/>
      <c r="IWW49" s="516"/>
      <c r="IWX49" s="516"/>
      <c r="IWY49" s="516"/>
      <c r="IWZ49" s="516"/>
      <c r="IXA49" s="516"/>
      <c r="IXB49" s="516"/>
      <c r="IXC49" s="516"/>
      <c r="IXD49" s="516"/>
      <c r="IXE49" s="516"/>
      <c r="IXF49" s="516"/>
      <c r="IXG49" s="516"/>
      <c r="IXH49" s="516"/>
      <c r="IXI49" s="516"/>
      <c r="IXJ49" s="516"/>
      <c r="IXK49" s="516"/>
      <c r="IXL49" s="516"/>
      <c r="IXM49" s="516"/>
      <c r="IXN49" s="516"/>
      <c r="IXO49" s="516"/>
      <c r="IXP49" s="516"/>
      <c r="IXQ49" s="516"/>
      <c r="IXR49" s="516"/>
      <c r="IXS49" s="516"/>
      <c r="IXT49" s="516"/>
      <c r="IXU49" s="516"/>
      <c r="IXV49" s="516"/>
      <c r="IXW49" s="516"/>
      <c r="IXX49" s="516"/>
      <c r="IXY49" s="516"/>
      <c r="IXZ49" s="516"/>
      <c r="IYA49" s="516"/>
      <c r="IYB49" s="516"/>
      <c r="IYC49" s="516"/>
      <c r="IYD49" s="516"/>
      <c r="IYE49" s="516"/>
      <c r="IYF49" s="516"/>
      <c r="IYG49" s="516"/>
      <c r="IYH49" s="516"/>
      <c r="IYI49" s="516"/>
      <c r="IYJ49" s="516"/>
      <c r="IYK49" s="516"/>
      <c r="IYL49" s="516"/>
      <c r="IYM49" s="516"/>
      <c r="IYN49" s="516"/>
      <c r="IYO49" s="516"/>
      <c r="IYP49" s="516"/>
      <c r="IYQ49" s="516"/>
      <c r="IYR49" s="516"/>
      <c r="IYS49" s="516"/>
      <c r="IYT49" s="516"/>
      <c r="IYU49" s="516"/>
      <c r="IYV49" s="516"/>
      <c r="IYW49" s="516"/>
      <c r="IYX49" s="516"/>
      <c r="IYY49" s="516"/>
      <c r="IYZ49" s="516"/>
      <c r="IZA49" s="516"/>
      <c r="IZB49" s="516"/>
      <c r="IZC49" s="516"/>
      <c r="IZD49" s="516"/>
      <c r="IZE49" s="516"/>
      <c r="IZF49" s="516"/>
      <c r="IZG49" s="516"/>
      <c r="IZH49" s="516"/>
      <c r="IZI49" s="516"/>
      <c r="IZJ49" s="516"/>
      <c r="IZK49" s="516"/>
      <c r="IZL49" s="516"/>
      <c r="IZM49" s="516"/>
      <c r="IZN49" s="516"/>
      <c r="IZO49" s="516"/>
      <c r="IZP49" s="516"/>
      <c r="IZQ49" s="516"/>
      <c r="IZR49" s="516"/>
      <c r="IZS49" s="516"/>
      <c r="IZT49" s="516"/>
      <c r="IZU49" s="516"/>
      <c r="IZV49" s="516"/>
      <c r="IZW49" s="516"/>
      <c r="IZX49" s="516"/>
      <c r="IZY49" s="516"/>
      <c r="IZZ49" s="516"/>
      <c r="JAA49" s="516"/>
      <c r="JAB49" s="516"/>
      <c r="JAC49" s="516"/>
      <c r="JAD49" s="516"/>
      <c r="JAE49" s="516"/>
      <c r="JAF49" s="516"/>
      <c r="JAG49" s="516"/>
      <c r="JAH49" s="516"/>
      <c r="JAI49" s="516"/>
      <c r="JAJ49" s="516"/>
      <c r="JAK49" s="516"/>
      <c r="JAL49" s="516"/>
      <c r="JAM49" s="516"/>
      <c r="JAN49" s="516"/>
      <c r="JAO49" s="516"/>
      <c r="JAP49" s="516"/>
      <c r="JAQ49" s="516"/>
      <c r="JAR49" s="516"/>
      <c r="JAS49" s="516"/>
      <c r="JAT49" s="516"/>
      <c r="JAU49" s="516"/>
      <c r="JAV49" s="516"/>
      <c r="JAW49" s="516"/>
      <c r="JAX49" s="516"/>
      <c r="JAY49" s="516"/>
      <c r="JAZ49" s="516"/>
      <c r="JBA49" s="516"/>
      <c r="JBB49" s="516"/>
      <c r="JBC49" s="516"/>
      <c r="JBD49" s="516"/>
      <c r="JBE49" s="516"/>
      <c r="JBF49" s="516"/>
      <c r="JBG49" s="516"/>
      <c r="JBH49" s="516"/>
      <c r="JBI49" s="516"/>
      <c r="JBJ49" s="516"/>
      <c r="JBK49" s="516"/>
      <c r="JBL49" s="516"/>
      <c r="JBM49" s="516"/>
      <c r="JBN49" s="516"/>
      <c r="JBO49" s="516"/>
      <c r="JBP49" s="516"/>
      <c r="JBQ49" s="516"/>
      <c r="JBR49" s="516"/>
      <c r="JBS49" s="516"/>
      <c r="JBT49" s="516"/>
      <c r="JBU49" s="516"/>
      <c r="JBV49" s="516"/>
      <c r="JBW49" s="516"/>
      <c r="JBX49" s="516"/>
      <c r="JBY49" s="516"/>
      <c r="JBZ49" s="516"/>
      <c r="JCA49" s="516"/>
      <c r="JCB49" s="516"/>
      <c r="JCC49" s="516"/>
      <c r="JCD49" s="516"/>
      <c r="JCE49" s="516"/>
      <c r="JCF49" s="516"/>
      <c r="JCG49" s="516"/>
      <c r="JCH49" s="516"/>
      <c r="JCI49" s="516"/>
      <c r="JCJ49" s="516"/>
      <c r="JCK49" s="516"/>
      <c r="JCL49" s="516"/>
      <c r="JCM49" s="516"/>
      <c r="JCN49" s="516"/>
      <c r="JCO49" s="516"/>
      <c r="JCP49" s="516"/>
      <c r="JCQ49" s="516"/>
      <c r="JCR49" s="516"/>
      <c r="JCS49" s="516"/>
      <c r="JCT49" s="516"/>
      <c r="JCU49" s="516"/>
      <c r="JCV49" s="516"/>
      <c r="JCW49" s="516"/>
      <c r="JCX49" s="516"/>
      <c r="JCY49" s="516"/>
      <c r="JCZ49" s="516"/>
      <c r="JDA49" s="516"/>
      <c r="JDB49" s="516"/>
      <c r="JDC49" s="516"/>
      <c r="JDD49" s="516"/>
      <c r="JDE49" s="516"/>
      <c r="JDF49" s="516"/>
      <c r="JDG49" s="516"/>
      <c r="JDH49" s="516"/>
      <c r="JDI49" s="516"/>
      <c r="JDJ49" s="516"/>
      <c r="JDK49" s="516"/>
      <c r="JDL49" s="516"/>
      <c r="JDM49" s="516"/>
      <c r="JDN49" s="516"/>
      <c r="JDO49" s="516"/>
      <c r="JDP49" s="516"/>
      <c r="JDQ49" s="516"/>
      <c r="JDR49" s="516"/>
      <c r="JDS49" s="516"/>
      <c r="JDT49" s="516"/>
      <c r="JDU49" s="516"/>
      <c r="JDV49" s="516"/>
      <c r="JDW49" s="516"/>
      <c r="JDX49" s="516"/>
      <c r="JDY49" s="516"/>
      <c r="JDZ49" s="516"/>
      <c r="JEA49" s="516"/>
      <c r="JEB49" s="516"/>
      <c r="JEC49" s="516"/>
      <c r="JED49" s="516"/>
      <c r="JEE49" s="516"/>
      <c r="JEF49" s="516"/>
      <c r="JEG49" s="516"/>
      <c r="JEH49" s="516"/>
      <c r="JEI49" s="516"/>
      <c r="JEJ49" s="516"/>
      <c r="JEK49" s="516"/>
      <c r="JEL49" s="516"/>
      <c r="JEM49" s="516"/>
      <c r="JEN49" s="516"/>
      <c r="JEO49" s="516"/>
      <c r="JEP49" s="516"/>
      <c r="JEQ49" s="516"/>
      <c r="JER49" s="516"/>
      <c r="JES49" s="516"/>
      <c r="JET49" s="516"/>
      <c r="JEU49" s="516"/>
      <c r="JEV49" s="516"/>
      <c r="JEW49" s="516"/>
      <c r="JEX49" s="516"/>
      <c r="JEY49" s="516"/>
      <c r="JEZ49" s="516"/>
      <c r="JFA49" s="516"/>
      <c r="JFB49" s="516"/>
      <c r="JFC49" s="516"/>
      <c r="JFD49" s="516"/>
      <c r="JFE49" s="516"/>
      <c r="JFF49" s="516"/>
      <c r="JFG49" s="516"/>
      <c r="JFH49" s="516"/>
      <c r="JFI49" s="516"/>
      <c r="JFJ49" s="516"/>
      <c r="JFK49" s="516"/>
      <c r="JFL49" s="516"/>
      <c r="JFM49" s="516"/>
      <c r="JFN49" s="516"/>
      <c r="JFO49" s="516"/>
      <c r="JFP49" s="516"/>
      <c r="JFQ49" s="516"/>
      <c r="JFR49" s="516"/>
      <c r="JFS49" s="516"/>
      <c r="JFT49" s="516"/>
      <c r="JFU49" s="516"/>
      <c r="JFV49" s="516"/>
      <c r="JFW49" s="516"/>
      <c r="JFX49" s="516"/>
      <c r="JFY49" s="516"/>
      <c r="JFZ49" s="516"/>
      <c r="JGA49" s="516"/>
      <c r="JGB49" s="516"/>
      <c r="JGC49" s="516"/>
      <c r="JGD49" s="516"/>
      <c r="JGE49" s="516"/>
      <c r="JGF49" s="516"/>
      <c r="JGG49" s="516"/>
      <c r="JGH49" s="516"/>
      <c r="JGI49" s="516"/>
      <c r="JGJ49" s="516"/>
      <c r="JGK49" s="516"/>
      <c r="JGL49" s="516"/>
      <c r="JGM49" s="516"/>
      <c r="JGN49" s="516"/>
      <c r="JGO49" s="516"/>
      <c r="JGP49" s="516"/>
      <c r="JGQ49" s="516"/>
      <c r="JGR49" s="516"/>
      <c r="JGS49" s="516"/>
      <c r="JGT49" s="516"/>
      <c r="JGU49" s="516"/>
      <c r="JGV49" s="516"/>
      <c r="JGW49" s="516"/>
      <c r="JGX49" s="516"/>
      <c r="JGY49" s="516"/>
      <c r="JGZ49" s="516"/>
      <c r="JHA49" s="516"/>
      <c r="JHB49" s="516"/>
      <c r="JHC49" s="516"/>
      <c r="JHD49" s="516"/>
      <c r="JHE49" s="516"/>
      <c r="JHF49" s="516"/>
      <c r="JHG49" s="516"/>
      <c r="JHH49" s="516"/>
      <c r="JHI49" s="516"/>
      <c r="JHJ49" s="516"/>
      <c r="JHK49" s="516"/>
      <c r="JHL49" s="516"/>
      <c r="JHM49" s="516"/>
      <c r="JHN49" s="516"/>
      <c r="JHO49" s="516"/>
      <c r="JHP49" s="516"/>
      <c r="JHQ49" s="516"/>
      <c r="JHR49" s="516"/>
      <c r="JHS49" s="516"/>
      <c r="JHT49" s="516"/>
      <c r="JHU49" s="516"/>
      <c r="JHV49" s="516"/>
      <c r="JHW49" s="516"/>
      <c r="JHX49" s="516"/>
      <c r="JHY49" s="516"/>
      <c r="JHZ49" s="516"/>
      <c r="JIA49" s="516"/>
      <c r="JIB49" s="516"/>
      <c r="JIC49" s="516"/>
      <c r="JID49" s="516"/>
      <c r="JIE49" s="516"/>
      <c r="JIF49" s="516"/>
      <c r="JIG49" s="516"/>
      <c r="JIH49" s="516"/>
      <c r="JII49" s="516"/>
      <c r="JIJ49" s="516"/>
      <c r="JIK49" s="516"/>
      <c r="JIL49" s="516"/>
      <c r="JIM49" s="516"/>
      <c r="JIN49" s="516"/>
      <c r="JIO49" s="516"/>
      <c r="JIP49" s="516"/>
      <c r="JIQ49" s="516"/>
      <c r="JIR49" s="516"/>
      <c r="JIS49" s="516"/>
      <c r="JIT49" s="516"/>
      <c r="JIU49" s="516"/>
      <c r="JIV49" s="516"/>
      <c r="JIW49" s="516"/>
      <c r="JIX49" s="516"/>
      <c r="JIY49" s="516"/>
      <c r="JIZ49" s="516"/>
      <c r="JJA49" s="516"/>
      <c r="JJB49" s="516"/>
      <c r="JJC49" s="516"/>
      <c r="JJD49" s="516"/>
      <c r="JJE49" s="516"/>
      <c r="JJF49" s="516"/>
      <c r="JJG49" s="516"/>
      <c r="JJH49" s="516"/>
      <c r="JJI49" s="516"/>
      <c r="JJJ49" s="516"/>
      <c r="JJK49" s="516"/>
      <c r="JJL49" s="516"/>
      <c r="JJM49" s="516"/>
      <c r="JJN49" s="516"/>
      <c r="JJO49" s="516"/>
      <c r="JJP49" s="516"/>
      <c r="JJQ49" s="516"/>
      <c r="JJR49" s="516"/>
      <c r="JJS49" s="516"/>
      <c r="JJT49" s="516"/>
      <c r="JJU49" s="516"/>
      <c r="JJV49" s="516"/>
      <c r="JJW49" s="516"/>
      <c r="JJX49" s="516"/>
      <c r="JJY49" s="516"/>
      <c r="JJZ49" s="516"/>
      <c r="JKA49" s="516"/>
      <c r="JKB49" s="516"/>
      <c r="JKC49" s="516"/>
      <c r="JKD49" s="516"/>
      <c r="JKE49" s="516"/>
      <c r="JKF49" s="516"/>
      <c r="JKG49" s="516"/>
      <c r="JKH49" s="516"/>
      <c r="JKI49" s="516"/>
      <c r="JKJ49" s="516"/>
      <c r="JKK49" s="516"/>
      <c r="JKL49" s="516"/>
      <c r="JKM49" s="516"/>
      <c r="JKN49" s="516"/>
      <c r="JKO49" s="516"/>
      <c r="JKP49" s="516"/>
      <c r="JKQ49" s="516"/>
      <c r="JKR49" s="516"/>
      <c r="JKS49" s="516"/>
      <c r="JKT49" s="516"/>
      <c r="JKU49" s="516"/>
      <c r="JKV49" s="516"/>
      <c r="JKW49" s="516"/>
      <c r="JKX49" s="516"/>
      <c r="JKY49" s="516"/>
      <c r="JKZ49" s="516"/>
      <c r="JLA49" s="516"/>
      <c r="JLB49" s="516"/>
      <c r="JLC49" s="516"/>
      <c r="JLD49" s="516"/>
      <c r="JLE49" s="516"/>
      <c r="JLF49" s="516"/>
      <c r="JLG49" s="516"/>
      <c r="JLH49" s="516"/>
      <c r="JLI49" s="516"/>
      <c r="JLJ49" s="516"/>
      <c r="JLK49" s="516"/>
      <c r="JLL49" s="516"/>
      <c r="JLM49" s="516"/>
      <c r="JLN49" s="516"/>
      <c r="JLO49" s="516"/>
      <c r="JLP49" s="516"/>
      <c r="JLQ49" s="516"/>
      <c r="JLR49" s="516"/>
      <c r="JLS49" s="516"/>
      <c r="JLT49" s="516"/>
      <c r="JLU49" s="516"/>
      <c r="JLV49" s="516"/>
      <c r="JLW49" s="516"/>
      <c r="JLX49" s="516"/>
      <c r="JLY49" s="516"/>
      <c r="JLZ49" s="516"/>
      <c r="JMA49" s="516"/>
      <c r="JMB49" s="516"/>
      <c r="JMC49" s="516"/>
      <c r="JMD49" s="516"/>
      <c r="JME49" s="516"/>
      <c r="JMF49" s="516"/>
      <c r="JMG49" s="516"/>
      <c r="JMH49" s="516"/>
      <c r="JMI49" s="516"/>
      <c r="JMJ49" s="516"/>
      <c r="JMK49" s="516"/>
      <c r="JML49" s="516"/>
      <c r="JMM49" s="516"/>
      <c r="JMN49" s="516"/>
      <c r="JMO49" s="516"/>
      <c r="JMP49" s="516"/>
      <c r="JMQ49" s="516"/>
      <c r="JMR49" s="516"/>
      <c r="JMS49" s="516"/>
      <c r="JMT49" s="516"/>
      <c r="JMU49" s="516"/>
      <c r="JMV49" s="516"/>
      <c r="JMW49" s="516"/>
      <c r="JMX49" s="516"/>
      <c r="JMY49" s="516"/>
      <c r="JMZ49" s="516"/>
      <c r="JNA49" s="516"/>
      <c r="JNB49" s="516"/>
      <c r="JNC49" s="516"/>
      <c r="JND49" s="516"/>
      <c r="JNE49" s="516"/>
      <c r="JNF49" s="516"/>
      <c r="JNG49" s="516"/>
      <c r="JNH49" s="516"/>
      <c r="JNI49" s="516"/>
      <c r="JNJ49" s="516"/>
      <c r="JNK49" s="516"/>
      <c r="JNL49" s="516"/>
      <c r="JNM49" s="516"/>
      <c r="JNN49" s="516"/>
      <c r="JNO49" s="516"/>
      <c r="JNP49" s="516"/>
      <c r="JNQ49" s="516"/>
      <c r="JNR49" s="516"/>
      <c r="JNS49" s="516"/>
      <c r="JNT49" s="516"/>
      <c r="JNU49" s="516"/>
      <c r="JNV49" s="516"/>
      <c r="JNW49" s="516"/>
      <c r="JNX49" s="516"/>
      <c r="JNY49" s="516"/>
      <c r="JNZ49" s="516"/>
      <c r="JOA49" s="516"/>
      <c r="JOB49" s="516"/>
      <c r="JOC49" s="516"/>
      <c r="JOD49" s="516"/>
      <c r="JOE49" s="516"/>
      <c r="JOF49" s="516"/>
      <c r="JOG49" s="516"/>
      <c r="JOH49" s="516"/>
      <c r="JOI49" s="516"/>
      <c r="JOJ49" s="516"/>
      <c r="JOK49" s="516"/>
      <c r="JOL49" s="516"/>
      <c r="JOM49" s="516"/>
      <c r="JON49" s="516"/>
      <c r="JOO49" s="516"/>
      <c r="JOP49" s="516"/>
      <c r="JOQ49" s="516"/>
      <c r="JOR49" s="516"/>
      <c r="JOS49" s="516"/>
      <c r="JOT49" s="516"/>
      <c r="JOU49" s="516"/>
      <c r="JOV49" s="516"/>
      <c r="JOW49" s="516"/>
      <c r="JOX49" s="516"/>
      <c r="JOY49" s="516"/>
      <c r="JOZ49" s="516"/>
      <c r="JPA49" s="516"/>
      <c r="JPB49" s="516"/>
      <c r="JPC49" s="516"/>
      <c r="JPD49" s="516"/>
      <c r="JPE49" s="516"/>
      <c r="JPF49" s="516"/>
      <c r="JPG49" s="516"/>
      <c r="JPH49" s="516"/>
      <c r="JPI49" s="516"/>
      <c r="JPJ49" s="516"/>
      <c r="JPK49" s="516"/>
      <c r="JPL49" s="516"/>
      <c r="JPM49" s="516"/>
      <c r="JPN49" s="516"/>
      <c r="JPO49" s="516"/>
      <c r="JPP49" s="516"/>
      <c r="JPQ49" s="516"/>
      <c r="JPR49" s="516"/>
      <c r="JPS49" s="516"/>
      <c r="JPT49" s="516"/>
      <c r="JPU49" s="516"/>
      <c r="JPV49" s="516"/>
      <c r="JPW49" s="516"/>
      <c r="JPX49" s="516"/>
      <c r="JPY49" s="516"/>
      <c r="JPZ49" s="516"/>
      <c r="JQA49" s="516"/>
      <c r="JQB49" s="516"/>
      <c r="JQC49" s="516"/>
      <c r="JQD49" s="516"/>
      <c r="JQE49" s="516"/>
      <c r="JQF49" s="516"/>
      <c r="JQG49" s="516"/>
      <c r="JQH49" s="516"/>
      <c r="JQI49" s="516"/>
      <c r="JQJ49" s="516"/>
      <c r="JQK49" s="516"/>
      <c r="JQL49" s="516"/>
      <c r="JQM49" s="516"/>
      <c r="JQN49" s="516"/>
      <c r="JQO49" s="516"/>
      <c r="JQP49" s="516"/>
      <c r="JQQ49" s="516"/>
      <c r="JQR49" s="516"/>
      <c r="JQS49" s="516"/>
      <c r="JQT49" s="516"/>
      <c r="JQU49" s="516"/>
      <c r="JQV49" s="516"/>
      <c r="JQW49" s="516"/>
      <c r="JQX49" s="516"/>
      <c r="JQY49" s="516"/>
      <c r="JQZ49" s="516"/>
      <c r="JRA49" s="516"/>
      <c r="JRB49" s="516"/>
      <c r="JRC49" s="516"/>
      <c r="JRD49" s="516"/>
      <c r="JRE49" s="516"/>
      <c r="JRF49" s="516"/>
      <c r="JRG49" s="516"/>
      <c r="JRH49" s="516"/>
      <c r="JRI49" s="516"/>
      <c r="JRJ49" s="516"/>
      <c r="JRK49" s="516"/>
      <c r="JRL49" s="516"/>
      <c r="JRM49" s="516"/>
      <c r="JRN49" s="516"/>
      <c r="JRO49" s="516"/>
      <c r="JRP49" s="516"/>
      <c r="JRQ49" s="516"/>
      <c r="JRR49" s="516"/>
      <c r="JRS49" s="516"/>
      <c r="JRT49" s="516"/>
      <c r="JRU49" s="516"/>
      <c r="JRV49" s="516"/>
      <c r="JRW49" s="516"/>
      <c r="JRX49" s="516"/>
      <c r="JRY49" s="516"/>
      <c r="JRZ49" s="516"/>
      <c r="JSA49" s="516"/>
      <c r="JSB49" s="516"/>
      <c r="JSC49" s="516"/>
      <c r="JSD49" s="516"/>
      <c r="JSE49" s="516"/>
      <c r="JSF49" s="516"/>
      <c r="JSG49" s="516"/>
      <c r="JSH49" s="516"/>
      <c r="JSI49" s="516"/>
      <c r="JSJ49" s="516"/>
      <c r="JSK49" s="516"/>
      <c r="JSL49" s="516"/>
      <c r="JSM49" s="516"/>
      <c r="JSN49" s="516"/>
      <c r="JSO49" s="516"/>
      <c r="JSP49" s="516"/>
      <c r="JSQ49" s="516"/>
      <c r="JSR49" s="516"/>
      <c r="JSS49" s="516"/>
      <c r="JST49" s="516"/>
      <c r="JSU49" s="516"/>
      <c r="JSV49" s="516"/>
      <c r="JSW49" s="516"/>
      <c r="JSX49" s="516"/>
      <c r="JSY49" s="516"/>
      <c r="JSZ49" s="516"/>
      <c r="JTA49" s="516"/>
      <c r="JTB49" s="516"/>
      <c r="JTC49" s="516"/>
      <c r="JTD49" s="516"/>
      <c r="JTE49" s="516"/>
      <c r="JTF49" s="516"/>
      <c r="JTG49" s="516"/>
      <c r="JTH49" s="516"/>
      <c r="JTI49" s="516"/>
      <c r="JTJ49" s="516"/>
      <c r="JTK49" s="516"/>
      <c r="JTL49" s="516"/>
      <c r="JTM49" s="516"/>
      <c r="JTN49" s="516"/>
      <c r="JTO49" s="516"/>
      <c r="JTP49" s="516"/>
      <c r="JTQ49" s="516"/>
      <c r="JTR49" s="516"/>
      <c r="JTS49" s="516"/>
      <c r="JTT49" s="516"/>
      <c r="JTU49" s="516"/>
      <c r="JTV49" s="516"/>
      <c r="JTW49" s="516"/>
      <c r="JTX49" s="516"/>
      <c r="JTY49" s="516"/>
      <c r="JTZ49" s="516"/>
      <c r="JUA49" s="516"/>
      <c r="JUB49" s="516"/>
      <c r="JUC49" s="516"/>
      <c r="JUD49" s="516"/>
      <c r="JUE49" s="516"/>
      <c r="JUF49" s="516"/>
      <c r="JUG49" s="516"/>
      <c r="JUH49" s="516"/>
      <c r="JUI49" s="516"/>
      <c r="JUJ49" s="516"/>
      <c r="JUK49" s="516"/>
      <c r="JUL49" s="516"/>
      <c r="JUM49" s="516"/>
      <c r="JUN49" s="516"/>
      <c r="JUO49" s="516"/>
      <c r="JUP49" s="516"/>
      <c r="JUQ49" s="516"/>
      <c r="JUR49" s="516"/>
      <c r="JUS49" s="516"/>
      <c r="JUT49" s="516"/>
      <c r="JUU49" s="516"/>
      <c r="JUV49" s="516"/>
      <c r="JUW49" s="516"/>
      <c r="JUX49" s="516"/>
      <c r="JUY49" s="516"/>
      <c r="JUZ49" s="516"/>
      <c r="JVA49" s="516"/>
      <c r="JVB49" s="516"/>
      <c r="JVC49" s="516"/>
      <c r="JVD49" s="516"/>
      <c r="JVE49" s="516"/>
      <c r="JVF49" s="516"/>
      <c r="JVG49" s="516"/>
      <c r="JVH49" s="516"/>
      <c r="JVI49" s="516"/>
      <c r="JVJ49" s="516"/>
      <c r="JVK49" s="516"/>
      <c r="JVL49" s="516"/>
      <c r="JVM49" s="516"/>
      <c r="JVN49" s="516"/>
      <c r="JVO49" s="516"/>
      <c r="JVP49" s="516"/>
      <c r="JVQ49" s="516"/>
      <c r="JVR49" s="516"/>
      <c r="JVS49" s="516"/>
      <c r="JVT49" s="516"/>
      <c r="JVU49" s="516"/>
      <c r="JVV49" s="516"/>
      <c r="JVW49" s="516"/>
      <c r="JVX49" s="516"/>
      <c r="JVY49" s="516"/>
      <c r="JVZ49" s="516"/>
      <c r="JWA49" s="516"/>
      <c r="JWB49" s="516"/>
      <c r="JWC49" s="516"/>
      <c r="JWD49" s="516"/>
      <c r="JWE49" s="516"/>
      <c r="JWF49" s="516"/>
      <c r="JWG49" s="516"/>
      <c r="JWH49" s="516"/>
      <c r="JWI49" s="516"/>
      <c r="JWJ49" s="516"/>
      <c r="JWK49" s="516"/>
      <c r="JWL49" s="516"/>
      <c r="JWM49" s="516"/>
      <c r="JWN49" s="516"/>
      <c r="JWO49" s="516"/>
      <c r="JWP49" s="516"/>
      <c r="JWQ49" s="516"/>
      <c r="JWR49" s="516"/>
      <c r="JWS49" s="516"/>
      <c r="JWT49" s="516"/>
      <c r="JWU49" s="516"/>
      <c r="JWV49" s="516"/>
      <c r="JWW49" s="516"/>
      <c r="JWX49" s="516"/>
      <c r="JWY49" s="516"/>
      <c r="JWZ49" s="516"/>
      <c r="JXA49" s="516"/>
      <c r="JXB49" s="516"/>
      <c r="JXC49" s="516"/>
      <c r="JXD49" s="516"/>
      <c r="JXE49" s="516"/>
      <c r="JXF49" s="516"/>
      <c r="JXG49" s="516"/>
      <c r="JXH49" s="516"/>
      <c r="JXI49" s="516"/>
      <c r="JXJ49" s="516"/>
      <c r="JXK49" s="516"/>
      <c r="JXL49" s="516"/>
      <c r="JXM49" s="516"/>
      <c r="JXN49" s="516"/>
      <c r="JXO49" s="516"/>
      <c r="JXP49" s="516"/>
      <c r="JXQ49" s="516"/>
      <c r="JXR49" s="516"/>
      <c r="JXS49" s="516"/>
      <c r="JXT49" s="516"/>
      <c r="JXU49" s="516"/>
      <c r="JXV49" s="516"/>
      <c r="JXW49" s="516"/>
      <c r="JXX49" s="516"/>
      <c r="JXY49" s="516"/>
      <c r="JXZ49" s="516"/>
      <c r="JYA49" s="516"/>
      <c r="JYB49" s="516"/>
      <c r="JYC49" s="516"/>
      <c r="JYD49" s="516"/>
      <c r="JYE49" s="516"/>
      <c r="JYF49" s="516"/>
      <c r="JYG49" s="516"/>
      <c r="JYH49" s="516"/>
      <c r="JYI49" s="516"/>
      <c r="JYJ49" s="516"/>
      <c r="JYK49" s="516"/>
      <c r="JYL49" s="516"/>
      <c r="JYM49" s="516"/>
      <c r="JYN49" s="516"/>
      <c r="JYO49" s="516"/>
      <c r="JYP49" s="516"/>
      <c r="JYQ49" s="516"/>
      <c r="JYR49" s="516"/>
      <c r="JYS49" s="516"/>
      <c r="JYT49" s="516"/>
      <c r="JYU49" s="516"/>
      <c r="JYV49" s="516"/>
      <c r="JYW49" s="516"/>
      <c r="JYX49" s="516"/>
      <c r="JYY49" s="516"/>
      <c r="JYZ49" s="516"/>
      <c r="JZA49" s="516"/>
      <c r="JZB49" s="516"/>
      <c r="JZC49" s="516"/>
      <c r="JZD49" s="516"/>
      <c r="JZE49" s="516"/>
      <c r="JZF49" s="516"/>
      <c r="JZG49" s="516"/>
      <c r="JZH49" s="516"/>
      <c r="JZI49" s="516"/>
      <c r="JZJ49" s="516"/>
      <c r="JZK49" s="516"/>
      <c r="JZL49" s="516"/>
      <c r="JZM49" s="516"/>
      <c r="JZN49" s="516"/>
      <c r="JZO49" s="516"/>
      <c r="JZP49" s="516"/>
      <c r="JZQ49" s="516"/>
      <c r="JZR49" s="516"/>
      <c r="JZS49" s="516"/>
      <c r="JZT49" s="516"/>
      <c r="JZU49" s="516"/>
      <c r="JZV49" s="516"/>
      <c r="JZW49" s="516"/>
      <c r="JZX49" s="516"/>
      <c r="JZY49" s="516"/>
      <c r="JZZ49" s="516"/>
      <c r="KAA49" s="516"/>
      <c r="KAB49" s="516"/>
      <c r="KAC49" s="516"/>
      <c r="KAD49" s="516"/>
      <c r="KAE49" s="516"/>
      <c r="KAF49" s="516"/>
      <c r="KAG49" s="516"/>
      <c r="KAH49" s="516"/>
      <c r="KAI49" s="516"/>
      <c r="KAJ49" s="516"/>
      <c r="KAK49" s="516"/>
      <c r="KAL49" s="516"/>
      <c r="KAM49" s="516"/>
      <c r="KAN49" s="516"/>
      <c r="KAO49" s="516"/>
      <c r="KAP49" s="516"/>
      <c r="KAQ49" s="516"/>
      <c r="KAR49" s="516"/>
      <c r="KAS49" s="516"/>
      <c r="KAT49" s="516"/>
      <c r="KAU49" s="516"/>
      <c r="KAV49" s="516"/>
      <c r="KAW49" s="516"/>
      <c r="KAX49" s="516"/>
      <c r="KAY49" s="516"/>
      <c r="KAZ49" s="516"/>
      <c r="KBA49" s="516"/>
      <c r="KBB49" s="516"/>
      <c r="KBC49" s="516"/>
      <c r="KBD49" s="516"/>
      <c r="KBE49" s="516"/>
      <c r="KBF49" s="516"/>
      <c r="KBG49" s="516"/>
      <c r="KBH49" s="516"/>
      <c r="KBI49" s="516"/>
      <c r="KBJ49" s="516"/>
      <c r="KBK49" s="516"/>
      <c r="KBL49" s="516"/>
      <c r="KBM49" s="516"/>
      <c r="KBN49" s="516"/>
      <c r="KBO49" s="516"/>
      <c r="KBP49" s="516"/>
      <c r="KBQ49" s="516"/>
      <c r="KBR49" s="516"/>
      <c r="KBS49" s="516"/>
      <c r="KBT49" s="516"/>
      <c r="KBU49" s="516"/>
      <c r="KBV49" s="516"/>
      <c r="KBW49" s="516"/>
      <c r="KBX49" s="516"/>
      <c r="KBY49" s="516"/>
      <c r="KBZ49" s="516"/>
      <c r="KCA49" s="516"/>
      <c r="KCB49" s="516"/>
      <c r="KCC49" s="516"/>
      <c r="KCD49" s="516"/>
      <c r="KCE49" s="516"/>
      <c r="KCF49" s="516"/>
      <c r="KCG49" s="516"/>
      <c r="KCH49" s="516"/>
      <c r="KCI49" s="516"/>
      <c r="KCJ49" s="516"/>
      <c r="KCK49" s="516"/>
      <c r="KCL49" s="516"/>
      <c r="KCM49" s="516"/>
      <c r="KCN49" s="516"/>
      <c r="KCO49" s="516"/>
      <c r="KCP49" s="516"/>
      <c r="KCQ49" s="516"/>
      <c r="KCR49" s="516"/>
      <c r="KCS49" s="516"/>
      <c r="KCT49" s="516"/>
      <c r="KCU49" s="516"/>
      <c r="KCV49" s="516"/>
      <c r="KCW49" s="516"/>
      <c r="KCX49" s="516"/>
      <c r="KCY49" s="516"/>
      <c r="KCZ49" s="516"/>
      <c r="KDA49" s="516"/>
      <c r="KDB49" s="516"/>
      <c r="KDC49" s="516"/>
      <c r="KDD49" s="516"/>
      <c r="KDE49" s="516"/>
      <c r="KDF49" s="516"/>
      <c r="KDG49" s="516"/>
      <c r="KDH49" s="516"/>
      <c r="KDI49" s="516"/>
      <c r="KDJ49" s="516"/>
      <c r="KDK49" s="516"/>
      <c r="KDL49" s="516"/>
      <c r="KDM49" s="516"/>
      <c r="KDN49" s="516"/>
      <c r="KDO49" s="516"/>
      <c r="KDP49" s="516"/>
      <c r="KDQ49" s="516"/>
      <c r="KDR49" s="516"/>
      <c r="KDS49" s="516"/>
      <c r="KDT49" s="516"/>
      <c r="KDU49" s="516"/>
      <c r="KDV49" s="516"/>
      <c r="KDW49" s="516"/>
      <c r="KDX49" s="516"/>
      <c r="KDY49" s="516"/>
      <c r="KDZ49" s="516"/>
      <c r="KEA49" s="516"/>
      <c r="KEB49" s="516"/>
      <c r="KEC49" s="516"/>
      <c r="KED49" s="516"/>
      <c r="KEE49" s="516"/>
      <c r="KEF49" s="516"/>
      <c r="KEG49" s="516"/>
      <c r="KEH49" s="516"/>
      <c r="KEI49" s="516"/>
      <c r="KEJ49" s="516"/>
      <c r="KEK49" s="516"/>
      <c r="KEL49" s="516"/>
      <c r="KEM49" s="516"/>
      <c r="KEN49" s="516"/>
      <c r="KEO49" s="516"/>
      <c r="KEP49" s="516"/>
      <c r="KEQ49" s="516"/>
      <c r="KER49" s="516"/>
      <c r="KES49" s="516"/>
      <c r="KET49" s="516"/>
      <c r="KEU49" s="516"/>
      <c r="KEV49" s="516"/>
      <c r="KEW49" s="516"/>
      <c r="KEX49" s="516"/>
      <c r="KEY49" s="516"/>
      <c r="KEZ49" s="516"/>
      <c r="KFA49" s="516"/>
      <c r="KFB49" s="516"/>
      <c r="KFC49" s="516"/>
      <c r="KFD49" s="516"/>
      <c r="KFE49" s="516"/>
      <c r="KFF49" s="516"/>
      <c r="KFG49" s="516"/>
      <c r="KFH49" s="516"/>
      <c r="KFI49" s="516"/>
      <c r="KFJ49" s="516"/>
      <c r="KFK49" s="516"/>
      <c r="KFL49" s="516"/>
      <c r="KFM49" s="516"/>
      <c r="KFN49" s="516"/>
      <c r="KFO49" s="516"/>
      <c r="KFP49" s="516"/>
      <c r="KFQ49" s="516"/>
      <c r="KFR49" s="516"/>
      <c r="KFS49" s="516"/>
      <c r="KFT49" s="516"/>
      <c r="KFU49" s="516"/>
      <c r="KFV49" s="516"/>
      <c r="KFW49" s="516"/>
      <c r="KFX49" s="516"/>
      <c r="KFY49" s="516"/>
      <c r="KFZ49" s="516"/>
      <c r="KGA49" s="516"/>
      <c r="KGB49" s="516"/>
      <c r="KGC49" s="516"/>
      <c r="KGD49" s="516"/>
      <c r="KGE49" s="516"/>
      <c r="KGF49" s="516"/>
      <c r="KGG49" s="516"/>
      <c r="KGH49" s="516"/>
      <c r="KGI49" s="516"/>
      <c r="KGJ49" s="516"/>
      <c r="KGK49" s="516"/>
      <c r="KGL49" s="516"/>
      <c r="KGM49" s="516"/>
      <c r="KGN49" s="516"/>
      <c r="KGO49" s="516"/>
      <c r="KGP49" s="516"/>
      <c r="KGQ49" s="516"/>
      <c r="KGR49" s="516"/>
      <c r="KGS49" s="516"/>
      <c r="KGT49" s="516"/>
      <c r="KGU49" s="516"/>
      <c r="KGV49" s="516"/>
      <c r="KGW49" s="516"/>
      <c r="KGX49" s="516"/>
      <c r="KGY49" s="516"/>
      <c r="KGZ49" s="516"/>
      <c r="KHA49" s="516"/>
      <c r="KHB49" s="516"/>
      <c r="KHC49" s="516"/>
      <c r="KHD49" s="516"/>
      <c r="KHE49" s="516"/>
      <c r="KHF49" s="516"/>
      <c r="KHG49" s="516"/>
      <c r="KHH49" s="516"/>
      <c r="KHI49" s="516"/>
      <c r="KHJ49" s="516"/>
      <c r="KHK49" s="516"/>
      <c r="KHL49" s="516"/>
      <c r="KHM49" s="516"/>
      <c r="KHN49" s="516"/>
      <c r="KHO49" s="516"/>
      <c r="KHP49" s="516"/>
      <c r="KHQ49" s="516"/>
      <c r="KHR49" s="516"/>
      <c r="KHS49" s="516"/>
      <c r="KHT49" s="516"/>
      <c r="KHU49" s="516"/>
      <c r="KHV49" s="516"/>
      <c r="KHW49" s="516"/>
      <c r="KHX49" s="516"/>
      <c r="KHY49" s="516"/>
      <c r="KHZ49" s="516"/>
      <c r="KIA49" s="516"/>
      <c r="KIB49" s="516"/>
      <c r="KIC49" s="516"/>
      <c r="KID49" s="516"/>
      <c r="KIE49" s="516"/>
      <c r="KIF49" s="516"/>
      <c r="KIG49" s="516"/>
      <c r="KIH49" s="516"/>
      <c r="KII49" s="516"/>
      <c r="KIJ49" s="516"/>
      <c r="KIK49" s="516"/>
      <c r="KIL49" s="516"/>
      <c r="KIM49" s="516"/>
      <c r="KIN49" s="516"/>
      <c r="KIO49" s="516"/>
      <c r="KIP49" s="516"/>
      <c r="KIQ49" s="516"/>
      <c r="KIR49" s="516"/>
      <c r="KIS49" s="516"/>
      <c r="KIT49" s="516"/>
      <c r="KIU49" s="516"/>
      <c r="KIV49" s="516"/>
      <c r="KIW49" s="516"/>
      <c r="KIX49" s="516"/>
      <c r="KIY49" s="516"/>
      <c r="KIZ49" s="516"/>
      <c r="KJA49" s="516"/>
      <c r="KJB49" s="516"/>
      <c r="KJC49" s="516"/>
      <c r="KJD49" s="516"/>
      <c r="KJE49" s="516"/>
      <c r="KJF49" s="516"/>
      <c r="KJG49" s="516"/>
      <c r="KJH49" s="516"/>
      <c r="KJI49" s="516"/>
      <c r="KJJ49" s="516"/>
      <c r="KJK49" s="516"/>
      <c r="KJL49" s="516"/>
      <c r="KJM49" s="516"/>
      <c r="KJN49" s="516"/>
      <c r="KJO49" s="516"/>
      <c r="KJP49" s="516"/>
      <c r="KJQ49" s="516"/>
      <c r="KJR49" s="516"/>
      <c r="KJS49" s="516"/>
      <c r="KJT49" s="516"/>
      <c r="KJU49" s="516"/>
      <c r="KJV49" s="516"/>
      <c r="KJW49" s="516"/>
      <c r="KJX49" s="516"/>
      <c r="KJY49" s="516"/>
      <c r="KJZ49" s="516"/>
      <c r="KKA49" s="516"/>
      <c r="KKB49" s="516"/>
      <c r="KKC49" s="516"/>
      <c r="KKD49" s="516"/>
      <c r="KKE49" s="516"/>
      <c r="KKF49" s="516"/>
      <c r="KKG49" s="516"/>
      <c r="KKH49" s="516"/>
      <c r="KKI49" s="516"/>
      <c r="KKJ49" s="516"/>
      <c r="KKK49" s="516"/>
      <c r="KKL49" s="516"/>
      <c r="KKM49" s="516"/>
      <c r="KKN49" s="516"/>
      <c r="KKO49" s="516"/>
      <c r="KKP49" s="516"/>
      <c r="KKQ49" s="516"/>
      <c r="KKR49" s="516"/>
      <c r="KKS49" s="516"/>
      <c r="KKT49" s="516"/>
      <c r="KKU49" s="516"/>
      <c r="KKV49" s="516"/>
      <c r="KKW49" s="516"/>
      <c r="KKX49" s="516"/>
      <c r="KKY49" s="516"/>
      <c r="KKZ49" s="516"/>
      <c r="KLA49" s="516"/>
      <c r="KLB49" s="516"/>
      <c r="KLC49" s="516"/>
      <c r="KLD49" s="516"/>
      <c r="KLE49" s="516"/>
      <c r="KLF49" s="516"/>
      <c r="KLG49" s="516"/>
      <c r="KLH49" s="516"/>
      <c r="KLI49" s="516"/>
      <c r="KLJ49" s="516"/>
      <c r="KLK49" s="516"/>
      <c r="KLL49" s="516"/>
      <c r="KLM49" s="516"/>
      <c r="KLN49" s="516"/>
      <c r="KLO49" s="516"/>
      <c r="KLP49" s="516"/>
      <c r="KLQ49" s="516"/>
      <c r="KLR49" s="516"/>
      <c r="KLS49" s="516"/>
      <c r="KLT49" s="516"/>
      <c r="KLU49" s="516"/>
      <c r="KLV49" s="516"/>
      <c r="KLW49" s="516"/>
      <c r="KLX49" s="516"/>
      <c r="KLY49" s="516"/>
      <c r="KLZ49" s="516"/>
      <c r="KMA49" s="516"/>
      <c r="KMB49" s="516"/>
      <c r="KMC49" s="516"/>
      <c r="KMD49" s="516"/>
      <c r="KME49" s="516"/>
      <c r="KMF49" s="516"/>
      <c r="KMG49" s="516"/>
      <c r="KMH49" s="516"/>
      <c r="KMI49" s="516"/>
      <c r="KMJ49" s="516"/>
      <c r="KMK49" s="516"/>
      <c r="KML49" s="516"/>
      <c r="KMM49" s="516"/>
      <c r="KMN49" s="516"/>
      <c r="KMO49" s="516"/>
      <c r="KMP49" s="516"/>
      <c r="KMQ49" s="516"/>
      <c r="KMR49" s="516"/>
      <c r="KMS49" s="516"/>
      <c r="KMT49" s="516"/>
      <c r="KMU49" s="516"/>
      <c r="KMV49" s="516"/>
      <c r="KMW49" s="516"/>
      <c r="KMX49" s="516"/>
      <c r="KMY49" s="516"/>
      <c r="KMZ49" s="516"/>
      <c r="KNA49" s="516"/>
      <c r="KNB49" s="516"/>
      <c r="KNC49" s="516"/>
      <c r="KND49" s="516"/>
      <c r="KNE49" s="516"/>
      <c r="KNF49" s="516"/>
      <c r="KNG49" s="516"/>
      <c r="KNH49" s="516"/>
      <c r="KNI49" s="516"/>
      <c r="KNJ49" s="516"/>
      <c r="KNK49" s="516"/>
      <c r="KNL49" s="516"/>
      <c r="KNM49" s="516"/>
      <c r="KNN49" s="516"/>
      <c r="KNO49" s="516"/>
      <c r="KNP49" s="516"/>
      <c r="KNQ49" s="516"/>
      <c r="KNR49" s="516"/>
      <c r="KNS49" s="516"/>
      <c r="KNT49" s="516"/>
      <c r="KNU49" s="516"/>
      <c r="KNV49" s="516"/>
      <c r="KNW49" s="516"/>
      <c r="KNX49" s="516"/>
      <c r="KNY49" s="516"/>
      <c r="KNZ49" s="516"/>
      <c r="KOA49" s="516"/>
      <c r="KOB49" s="516"/>
      <c r="KOC49" s="516"/>
      <c r="KOD49" s="516"/>
      <c r="KOE49" s="516"/>
      <c r="KOF49" s="516"/>
      <c r="KOG49" s="516"/>
      <c r="KOH49" s="516"/>
      <c r="KOI49" s="516"/>
      <c r="KOJ49" s="516"/>
      <c r="KOK49" s="516"/>
      <c r="KOL49" s="516"/>
      <c r="KOM49" s="516"/>
      <c r="KON49" s="516"/>
      <c r="KOO49" s="516"/>
      <c r="KOP49" s="516"/>
      <c r="KOQ49" s="516"/>
      <c r="KOR49" s="516"/>
      <c r="KOS49" s="516"/>
      <c r="KOT49" s="516"/>
      <c r="KOU49" s="516"/>
      <c r="KOV49" s="516"/>
      <c r="KOW49" s="516"/>
      <c r="KOX49" s="516"/>
      <c r="KOY49" s="516"/>
      <c r="KOZ49" s="516"/>
      <c r="KPA49" s="516"/>
      <c r="KPB49" s="516"/>
      <c r="KPC49" s="516"/>
      <c r="KPD49" s="516"/>
      <c r="KPE49" s="516"/>
      <c r="KPF49" s="516"/>
      <c r="KPG49" s="516"/>
      <c r="KPH49" s="516"/>
      <c r="KPI49" s="516"/>
      <c r="KPJ49" s="516"/>
      <c r="KPK49" s="516"/>
      <c r="KPL49" s="516"/>
      <c r="KPM49" s="516"/>
      <c r="KPN49" s="516"/>
      <c r="KPO49" s="516"/>
      <c r="KPP49" s="516"/>
      <c r="KPQ49" s="516"/>
      <c r="KPR49" s="516"/>
      <c r="KPS49" s="516"/>
      <c r="KPT49" s="516"/>
      <c r="KPU49" s="516"/>
      <c r="KPV49" s="516"/>
      <c r="KPW49" s="516"/>
      <c r="KPX49" s="516"/>
      <c r="KPY49" s="516"/>
      <c r="KPZ49" s="516"/>
      <c r="KQA49" s="516"/>
      <c r="KQB49" s="516"/>
      <c r="KQC49" s="516"/>
      <c r="KQD49" s="516"/>
      <c r="KQE49" s="516"/>
      <c r="KQF49" s="516"/>
      <c r="KQG49" s="516"/>
      <c r="KQH49" s="516"/>
      <c r="KQI49" s="516"/>
      <c r="KQJ49" s="516"/>
      <c r="KQK49" s="516"/>
      <c r="KQL49" s="516"/>
      <c r="KQM49" s="516"/>
      <c r="KQN49" s="516"/>
      <c r="KQO49" s="516"/>
      <c r="KQP49" s="516"/>
      <c r="KQQ49" s="516"/>
      <c r="KQR49" s="516"/>
      <c r="KQS49" s="516"/>
      <c r="KQT49" s="516"/>
      <c r="KQU49" s="516"/>
      <c r="KQV49" s="516"/>
      <c r="KQW49" s="516"/>
      <c r="KQX49" s="516"/>
      <c r="KQY49" s="516"/>
      <c r="KQZ49" s="516"/>
      <c r="KRA49" s="516"/>
      <c r="KRB49" s="516"/>
      <c r="KRC49" s="516"/>
      <c r="KRD49" s="516"/>
      <c r="KRE49" s="516"/>
      <c r="KRF49" s="516"/>
      <c r="KRG49" s="516"/>
      <c r="KRH49" s="516"/>
      <c r="KRI49" s="516"/>
      <c r="KRJ49" s="516"/>
      <c r="KRK49" s="516"/>
      <c r="KRL49" s="516"/>
      <c r="KRM49" s="516"/>
      <c r="KRN49" s="516"/>
      <c r="KRO49" s="516"/>
      <c r="KRP49" s="516"/>
      <c r="KRQ49" s="516"/>
      <c r="KRR49" s="516"/>
      <c r="KRS49" s="516"/>
      <c r="KRT49" s="516"/>
      <c r="KRU49" s="516"/>
      <c r="KRV49" s="516"/>
      <c r="KRW49" s="516"/>
      <c r="KRX49" s="516"/>
      <c r="KRY49" s="516"/>
      <c r="KRZ49" s="516"/>
      <c r="KSA49" s="516"/>
      <c r="KSB49" s="516"/>
      <c r="KSC49" s="516"/>
      <c r="KSD49" s="516"/>
      <c r="KSE49" s="516"/>
      <c r="KSF49" s="516"/>
      <c r="KSG49" s="516"/>
      <c r="KSH49" s="516"/>
      <c r="KSI49" s="516"/>
      <c r="KSJ49" s="516"/>
      <c r="KSK49" s="516"/>
      <c r="KSL49" s="516"/>
      <c r="KSM49" s="516"/>
      <c r="KSN49" s="516"/>
      <c r="KSO49" s="516"/>
      <c r="KSP49" s="516"/>
      <c r="KSQ49" s="516"/>
      <c r="KSR49" s="516"/>
      <c r="KSS49" s="516"/>
      <c r="KST49" s="516"/>
      <c r="KSU49" s="516"/>
      <c r="KSV49" s="516"/>
      <c r="KSW49" s="516"/>
      <c r="KSX49" s="516"/>
      <c r="KSY49" s="516"/>
      <c r="KSZ49" s="516"/>
      <c r="KTA49" s="516"/>
      <c r="KTB49" s="516"/>
      <c r="KTC49" s="516"/>
      <c r="KTD49" s="516"/>
      <c r="KTE49" s="516"/>
      <c r="KTF49" s="516"/>
      <c r="KTG49" s="516"/>
      <c r="KTH49" s="516"/>
      <c r="KTI49" s="516"/>
      <c r="KTJ49" s="516"/>
      <c r="KTK49" s="516"/>
      <c r="KTL49" s="516"/>
      <c r="KTM49" s="516"/>
      <c r="KTN49" s="516"/>
      <c r="KTO49" s="516"/>
      <c r="KTP49" s="516"/>
      <c r="KTQ49" s="516"/>
      <c r="KTR49" s="516"/>
      <c r="KTS49" s="516"/>
      <c r="KTT49" s="516"/>
      <c r="KTU49" s="516"/>
      <c r="KTV49" s="516"/>
      <c r="KTW49" s="516"/>
      <c r="KTX49" s="516"/>
      <c r="KTY49" s="516"/>
      <c r="KTZ49" s="516"/>
      <c r="KUA49" s="516"/>
      <c r="KUB49" s="516"/>
      <c r="KUC49" s="516"/>
      <c r="KUD49" s="516"/>
      <c r="KUE49" s="516"/>
      <c r="KUF49" s="516"/>
      <c r="KUG49" s="516"/>
      <c r="KUH49" s="516"/>
      <c r="KUI49" s="516"/>
      <c r="KUJ49" s="516"/>
      <c r="KUK49" s="516"/>
      <c r="KUL49" s="516"/>
      <c r="KUM49" s="516"/>
      <c r="KUN49" s="516"/>
      <c r="KUO49" s="516"/>
      <c r="KUP49" s="516"/>
      <c r="KUQ49" s="516"/>
      <c r="KUR49" s="516"/>
      <c r="KUS49" s="516"/>
      <c r="KUT49" s="516"/>
      <c r="KUU49" s="516"/>
      <c r="KUV49" s="516"/>
      <c r="KUW49" s="516"/>
      <c r="KUX49" s="516"/>
      <c r="KUY49" s="516"/>
      <c r="KUZ49" s="516"/>
      <c r="KVA49" s="516"/>
      <c r="KVB49" s="516"/>
      <c r="KVC49" s="516"/>
      <c r="KVD49" s="516"/>
      <c r="KVE49" s="516"/>
      <c r="KVF49" s="516"/>
      <c r="KVG49" s="516"/>
      <c r="KVH49" s="516"/>
      <c r="KVI49" s="516"/>
      <c r="KVJ49" s="516"/>
      <c r="KVK49" s="516"/>
      <c r="KVL49" s="516"/>
      <c r="KVM49" s="516"/>
      <c r="KVN49" s="516"/>
      <c r="KVO49" s="516"/>
      <c r="KVP49" s="516"/>
      <c r="KVQ49" s="516"/>
      <c r="KVR49" s="516"/>
      <c r="KVS49" s="516"/>
      <c r="KVT49" s="516"/>
      <c r="KVU49" s="516"/>
      <c r="KVV49" s="516"/>
      <c r="KVW49" s="516"/>
      <c r="KVX49" s="516"/>
      <c r="KVY49" s="516"/>
      <c r="KVZ49" s="516"/>
      <c r="KWA49" s="516"/>
      <c r="KWB49" s="516"/>
      <c r="KWC49" s="516"/>
      <c r="KWD49" s="516"/>
      <c r="KWE49" s="516"/>
      <c r="KWF49" s="516"/>
      <c r="KWG49" s="516"/>
      <c r="KWH49" s="516"/>
      <c r="KWI49" s="516"/>
      <c r="KWJ49" s="516"/>
      <c r="KWK49" s="516"/>
      <c r="KWL49" s="516"/>
      <c r="KWM49" s="516"/>
      <c r="KWN49" s="516"/>
      <c r="KWO49" s="516"/>
      <c r="KWP49" s="516"/>
      <c r="KWQ49" s="516"/>
      <c r="KWR49" s="516"/>
      <c r="KWS49" s="516"/>
      <c r="KWT49" s="516"/>
      <c r="KWU49" s="516"/>
      <c r="KWV49" s="516"/>
      <c r="KWW49" s="516"/>
      <c r="KWX49" s="516"/>
      <c r="KWY49" s="516"/>
      <c r="KWZ49" s="516"/>
      <c r="KXA49" s="516"/>
      <c r="KXB49" s="516"/>
      <c r="KXC49" s="516"/>
      <c r="KXD49" s="516"/>
      <c r="KXE49" s="516"/>
      <c r="KXF49" s="516"/>
      <c r="KXG49" s="516"/>
      <c r="KXH49" s="516"/>
      <c r="KXI49" s="516"/>
      <c r="KXJ49" s="516"/>
      <c r="KXK49" s="516"/>
      <c r="KXL49" s="516"/>
      <c r="KXM49" s="516"/>
      <c r="KXN49" s="516"/>
      <c r="KXO49" s="516"/>
      <c r="KXP49" s="516"/>
      <c r="KXQ49" s="516"/>
      <c r="KXR49" s="516"/>
      <c r="KXS49" s="516"/>
      <c r="KXT49" s="516"/>
      <c r="KXU49" s="516"/>
      <c r="KXV49" s="516"/>
      <c r="KXW49" s="516"/>
      <c r="KXX49" s="516"/>
      <c r="KXY49" s="516"/>
      <c r="KXZ49" s="516"/>
      <c r="KYA49" s="516"/>
      <c r="KYB49" s="516"/>
      <c r="KYC49" s="516"/>
      <c r="KYD49" s="516"/>
      <c r="KYE49" s="516"/>
      <c r="KYF49" s="516"/>
      <c r="KYG49" s="516"/>
      <c r="KYH49" s="516"/>
      <c r="KYI49" s="516"/>
      <c r="KYJ49" s="516"/>
      <c r="KYK49" s="516"/>
      <c r="KYL49" s="516"/>
      <c r="KYM49" s="516"/>
      <c r="KYN49" s="516"/>
      <c r="KYO49" s="516"/>
      <c r="KYP49" s="516"/>
      <c r="KYQ49" s="516"/>
      <c r="KYR49" s="516"/>
      <c r="KYS49" s="516"/>
      <c r="KYT49" s="516"/>
      <c r="KYU49" s="516"/>
      <c r="KYV49" s="516"/>
      <c r="KYW49" s="516"/>
      <c r="KYX49" s="516"/>
      <c r="KYY49" s="516"/>
      <c r="KYZ49" s="516"/>
      <c r="KZA49" s="516"/>
      <c r="KZB49" s="516"/>
      <c r="KZC49" s="516"/>
      <c r="KZD49" s="516"/>
      <c r="KZE49" s="516"/>
      <c r="KZF49" s="516"/>
      <c r="KZG49" s="516"/>
      <c r="KZH49" s="516"/>
      <c r="KZI49" s="516"/>
      <c r="KZJ49" s="516"/>
      <c r="KZK49" s="516"/>
      <c r="KZL49" s="516"/>
      <c r="KZM49" s="516"/>
      <c r="KZN49" s="516"/>
      <c r="KZO49" s="516"/>
      <c r="KZP49" s="516"/>
      <c r="KZQ49" s="516"/>
      <c r="KZR49" s="516"/>
      <c r="KZS49" s="516"/>
      <c r="KZT49" s="516"/>
      <c r="KZU49" s="516"/>
      <c r="KZV49" s="516"/>
      <c r="KZW49" s="516"/>
      <c r="KZX49" s="516"/>
      <c r="KZY49" s="516"/>
      <c r="KZZ49" s="516"/>
      <c r="LAA49" s="516"/>
      <c r="LAB49" s="516"/>
      <c r="LAC49" s="516"/>
      <c r="LAD49" s="516"/>
      <c r="LAE49" s="516"/>
      <c r="LAF49" s="516"/>
      <c r="LAG49" s="516"/>
      <c r="LAH49" s="516"/>
      <c r="LAI49" s="516"/>
      <c r="LAJ49" s="516"/>
      <c r="LAK49" s="516"/>
      <c r="LAL49" s="516"/>
      <c r="LAM49" s="516"/>
      <c r="LAN49" s="516"/>
      <c r="LAO49" s="516"/>
      <c r="LAP49" s="516"/>
      <c r="LAQ49" s="516"/>
      <c r="LAR49" s="516"/>
      <c r="LAS49" s="516"/>
      <c r="LAT49" s="516"/>
      <c r="LAU49" s="516"/>
      <c r="LAV49" s="516"/>
      <c r="LAW49" s="516"/>
      <c r="LAX49" s="516"/>
      <c r="LAY49" s="516"/>
      <c r="LAZ49" s="516"/>
      <c r="LBA49" s="516"/>
      <c r="LBB49" s="516"/>
      <c r="LBC49" s="516"/>
      <c r="LBD49" s="516"/>
      <c r="LBE49" s="516"/>
      <c r="LBF49" s="516"/>
      <c r="LBG49" s="516"/>
      <c r="LBH49" s="516"/>
      <c r="LBI49" s="516"/>
      <c r="LBJ49" s="516"/>
      <c r="LBK49" s="516"/>
      <c r="LBL49" s="516"/>
      <c r="LBM49" s="516"/>
      <c r="LBN49" s="516"/>
      <c r="LBO49" s="516"/>
      <c r="LBP49" s="516"/>
      <c r="LBQ49" s="516"/>
      <c r="LBR49" s="516"/>
      <c r="LBS49" s="516"/>
      <c r="LBT49" s="516"/>
      <c r="LBU49" s="516"/>
      <c r="LBV49" s="516"/>
      <c r="LBW49" s="516"/>
      <c r="LBX49" s="516"/>
      <c r="LBY49" s="516"/>
      <c r="LBZ49" s="516"/>
      <c r="LCA49" s="516"/>
      <c r="LCB49" s="516"/>
      <c r="LCC49" s="516"/>
      <c r="LCD49" s="516"/>
      <c r="LCE49" s="516"/>
      <c r="LCF49" s="516"/>
      <c r="LCG49" s="516"/>
      <c r="LCH49" s="516"/>
      <c r="LCI49" s="516"/>
      <c r="LCJ49" s="516"/>
      <c r="LCK49" s="516"/>
      <c r="LCL49" s="516"/>
      <c r="LCM49" s="516"/>
      <c r="LCN49" s="516"/>
      <c r="LCO49" s="516"/>
      <c r="LCP49" s="516"/>
      <c r="LCQ49" s="516"/>
      <c r="LCR49" s="516"/>
      <c r="LCS49" s="516"/>
      <c r="LCT49" s="516"/>
      <c r="LCU49" s="516"/>
      <c r="LCV49" s="516"/>
      <c r="LCW49" s="516"/>
      <c r="LCX49" s="516"/>
      <c r="LCY49" s="516"/>
      <c r="LCZ49" s="516"/>
      <c r="LDA49" s="516"/>
      <c r="LDB49" s="516"/>
      <c r="LDC49" s="516"/>
      <c r="LDD49" s="516"/>
      <c r="LDE49" s="516"/>
      <c r="LDF49" s="516"/>
      <c r="LDG49" s="516"/>
      <c r="LDH49" s="516"/>
      <c r="LDI49" s="516"/>
      <c r="LDJ49" s="516"/>
      <c r="LDK49" s="516"/>
      <c r="LDL49" s="516"/>
      <c r="LDM49" s="516"/>
      <c r="LDN49" s="516"/>
      <c r="LDO49" s="516"/>
      <c r="LDP49" s="516"/>
      <c r="LDQ49" s="516"/>
      <c r="LDR49" s="516"/>
      <c r="LDS49" s="516"/>
      <c r="LDT49" s="516"/>
      <c r="LDU49" s="516"/>
      <c r="LDV49" s="516"/>
      <c r="LDW49" s="516"/>
      <c r="LDX49" s="516"/>
      <c r="LDY49" s="516"/>
      <c r="LDZ49" s="516"/>
      <c r="LEA49" s="516"/>
      <c r="LEB49" s="516"/>
      <c r="LEC49" s="516"/>
      <c r="LED49" s="516"/>
      <c r="LEE49" s="516"/>
      <c r="LEF49" s="516"/>
      <c r="LEG49" s="516"/>
      <c r="LEH49" s="516"/>
      <c r="LEI49" s="516"/>
      <c r="LEJ49" s="516"/>
      <c r="LEK49" s="516"/>
      <c r="LEL49" s="516"/>
      <c r="LEM49" s="516"/>
      <c r="LEN49" s="516"/>
      <c r="LEO49" s="516"/>
      <c r="LEP49" s="516"/>
      <c r="LEQ49" s="516"/>
      <c r="LER49" s="516"/>
      <c r="LES49" s="516"/>
      <c r="LET49" s="516"/>
      <c r="LEU49" s="516"/>
      <c r="LEV49" s="516"/>
      <c r="LEW49" s="516"/>
      <c r="LEX49" s="516"/>
      <c r="LEY49" s="516"/>
      <c r="LEZ49" s="516"/>
      <c r="LFA49" s="516"/>
      <c r="LFB49" s="516"/>
      <c r="LFC49" s="516"/>
      <c r="LFD49" s="516"/>
      <c r="LFE49" s="516"/>
      <c r="LFF49" s="516"/>
      <c r="LFG49" s="516"/>
      <c r="LFH49" s="516"/>
      <c r="LFI49" s="516"/>
      <c r="LFJ49" s="516"/>
      <c r="LFK49" s="516"/>
      <c r="LFL49" s="516"/>
      <c r="LFM49" s="516"/>
      <c r="LFN49" s="516"/>
      <c r="LFO49" s="516"/>
      <c r="LFP49" s="516"/>
      <c r="LFQ49" s="516"/>
      <c r="LFR49" s="516"/>
      <c r="LFS49" s="516"/>
      <c r="LFT49" s="516"/>
      <c r="LFU49" s="516"/>
      <c r="LFV49" s="516"/>
      <c r="LFW49" s="516"/>
      <c r="LFX49" s="516"/>
      <c r="LFY49" s="516"/>
      <c r="LFZ49" s="516"/>
      <c r="LGA49" s="516"/>
      <c r="LGB49" s="516"/>
      <c r="LGC49" s="516"/>
      <c r="LGD49" s="516"/>
      <c r="LGE49" s="516"/>
      <c r="LGF49" s="516"/>
      <c r="LGG49" s="516"/>
      <c r="LGH49" s="516"/>
      <c r="LGI49" s="516"/>
      <c r="LGJ49" s="516"/>
      <c r="LGK49" s="516"/>
      <c r="LGL49" s="516"/>
      <c r="LGM49" s="516"/>
      <c r="LGN49" s="516"/>
      <c r="LGO49" s="516"/>
      <c r="LGP49" s="516"/>
      <c r="LGQ49" s="516"/>
      <c r="LGR49" s="516"/>
      <c r="LGS49" s="516"/>
      <c r="LGT49" s="516"/>
      <c r="LGU49" s="516"/>
      <c r="LGV49" s="516"/>
      <c r="LGW49" s="516"/>
      <c r="LGX49" s="516"/>
      <c r="LGY49" s="516"/>
      <c r="LGZ49" s="516"/>
      <c r="LHA49" s="516"/>
      <c r="LHB49" s="516"/>
      <c r="LHC49" s="516"/>
      <c r="LHD49" s="516"/>
      <c r="LHE49" s="516"/>
      <c r="LHF49" s="516"/>
      <c r="LHG49" s="516"/>
      <c r="LHH49" s="516"/>
      <c r="LHI49" s="516"/>
      <c r="LHJ49" s="516"/>
      <c r="LHK49" s="516"/>
      <c r="LHL49" s="516"/>
      <c r="LHM49" s="516"/>
      <c r="LHN49" s="516"/>
      <c r="LHO49" s="516"/>
      <c r="LHP49" s="516"/>
      <c r="LHQ49" s="516"/>
      <c r="LHR49" s="516"/>
      <c r="LHS49" s="516"/>
      <c r="LHT49" s="516"/>
      <c r="LHU49" s="516"/>
      <c r="LHV49" s="516"/>
      <c r="LHW49" s="516"/>
      <c r="LHX49" s="516"/>
      <c r="LHY49" s="516"/>
      <c r="LHZ49" s="516"/>
      <c r="LIA49" s="516"/>
      <c r="LIB49" s="516"/>
      <c r="LIC49" s="516"/>
      <c r="LID49" s="516"/>
      <c r="LIE49" s="516"/>
      <c r="LIF49" s="516"/>
      <c r="LIG49" s="516"/>
      <c r="LIH49" s="516"/>
      <c r="LII49" s="516"/>
      <c r="LIJ49" s="516"/>
      <c r="LIK49" s="516"/>
      <c r="LIL49" s="516"/>
      <c r="LIM49" s="516"/>
      <c r="LIN49" s="516"/>
      <c r="LIO49" s="516"/>
      <c r="LIP49" s="516"/>
      <c r="LIQ49" s="516"/>
      <c r="LIR49" s="516"/>
      <c r="LIS49" s="516"/>
      <c r="LIT49" s="516"/>
      <c r="LIU49" s="516"/>
      <c r="LIV49" s="516"/>
      <c r="LIW49" s="516"/>
      <c r="LIX49" s="516"/>
      <c r="LIY49" s="516"/>
      <c r="LIZ49" s="516"/>
      <c r="LJA49" s="516"/>
      <c r="LJB49" s="516"/>
      <c r="LJC49" s="516"/>
      <c r="LJD49" s="516"/>
      <c r="LJE49" s="516"/>
      <c r="LJF49" s="516"/>
      <c r="LJG49" s="516"/>
      <c r="LJH49" s="516"/>
      <c r="LJI49" s="516"/>
      <c r="LJJ49" s="516"/>
      <c r="LJK49" s="516"/>
      <c r="LJL49" s="516"/>
      <c r="LJM49" s="516"/>
      <c r="LJN49" s="516"/>
      <c r="LJO49" s="516"/>
      <c r="LJP49" s="516"/>
      <c r="LJQ49" s="516"/>
      <c r="LJR49" s="516"/>
      <c r="LJS49" s="516"/>
      <c r="LJT49" s="516"/>
      <c r="LJU49" s="516"/>
      <c r="LJV49" s="516"/>
      <c r="LJW49" s="516"/>
      <c r="LJX49" s="516"/>
      <c r="LJY49" s="516"/>
      <c r="LJZ49" s="516"/>
      <c r="LKA49" s="516"/>
      <c r="LKB49" s="516"/>
      <c r="LKC49" s="516"/>
      <c r="LKD49" s="516"/>
      <c r="LKE49" s="516"/>
      <c r="LKF49" s="516"/>
      <c r="LKG49" s="516"/>
      <c r="LKH49" s="516"/>
      <c r="LKI49" s="516"/>
      <c r="LKJ49" s="516"/>
      <c r="LKK49" s="516"/>
      <c r="LKL49" s="516"/>
      <c r="LKM49" s="516"/>
      <c r="LKN49" s="516"/>
      <c r="LKO49" s="516"/>
      <c r="LKP49" s="516"/>
      <c r="LKQ49" s="516"/>
      <c r="LKR49" s="516"/>
      <c r="LKS49" s="516"/>
      <c r="LKT49" s="516"/>
      <c r="LKU49" s="516"/>
      <c r="LKV49" s="516"/>
      <c r="LKW49" s="516"/>
      <c r="LKX49" s="516"/>
      <c r="LKY49" s="516"/>
      <c r="LKZ49" s="516"/>
      <c r="LLA49" s="516"/>
      <c r="LLB49" s="516"/>
      <c r="LLC49" s="516"/>
      <c r="LLD49" s="516"/>
      <c r="LLE49" s="516"/>
      <c r="LLF49" s="516"/>
      <c r="LLG49" s="516"/>
      <c r="LLH49" s="516"/>
      <c r="LLI49" s="516"/>
      <c r="LLJ49" s="516"/>
      <c r="LLK49" s="516"/>
      <c r="LLL49" s="516"/>
      <c r="LLM49" s="516"/>
      <c r="LLN49" s="516"/>
      <c r="LLO49" s="516"/>
      <c r="LLP49" s="516"/>
      <c r="LLQ49" s="516"/>
      <c r="LLR49" s="516"/>
      <c r="LLS49" s="516"/>
      <c r="LLT49" s="516"/>
      <c r="LLU49" s="516"/>
      <c r="LLV49" s="516"/>
      <c r="LLW49" s="516"/>
      <c r="LLX49" s="516"/>
      <c r="LLY49" s="516"/>
      <c r="LLZ49" s="516"/>
      <c r="LMA49" s="516"/>
      <c r="LMB49" s="516"/>
      <c r="LMC49" s="516"/>
      <c r="LMD49" s="516"/>
      <c r="LME49" s="516"/>
      <c r="LMF49" s="516"/>
      <c r="LMG49" s="516"/>
      <c r="LMH49" s="516"/>
      <c r="LMI49" s="516"/>
      <c r="LMJ49" s="516"/>
      <c r="LMK49" s="516"/>
      <c r="LML49" s="516"/>
      <c r="LMM49" s="516"/>
      <c r="LMN49" s="516"/>
      <c r="LMO49" s="516"/>
      <c r="LMP49" s="516"/>
      <c r="LMQ49" s="516"/>
      <c r="LMR49" s="516"/>
      <c r="LMS49" s="516"/>
      <c r="LMT49" s="516"/>
      <c r="LMU49" s="516"/>
      <c r="LMV49" s="516"/>
      <c r="LMW49" s="516"/>
      <c r="LMX49" s="516"/>
      <c r="LMY49" s="516"/>
      <c r="LMZ49" s="516"/>
      <c r="LNA49" s="516"/>
      <c r="LNB49" s="516"/>
      <c r="LNC49" s="516"/>
      <c r="LND49" s="516"/>
      <c r="LNE49" s="516"/>
      <c r="LNF49" s="516"/>
      <c r="LNG49" s="516"/>
      <c r="LNH49" s="516"/>
      <c r="LNI49" s="516"/>
      <c r="LNJ49" s="516"/>
      <c r="LNK49" s="516"/>
      <c r="LNL49" s="516"/>
      <c r="LNM49" s="516"/>
      <c r="LNN49" s="516"/>
      <c r="LNO49" s="516"/>
      <c r="LNP49" s="516"/>
      <c r="LNQ49" s="516"/>
      <c r="LNR49" s="516"/>
      <c r="LNS49" s="516"/>
      <c r="LNT49" s="516"/>
      <c r="LNU49" s="516"/>
      <c r="LNV49" s="516"/>
      <c r="LNW49" s="516"/>
      <c r="LNX49" s="516"/>
      <c r="LNY49" s="516"/>
      <c r="LNZ49" s="516"/>
      <c r="LOA49" s="516"/>
      <c r="LOB49" s="516"/>
      <c r="LOC49" s="516"/>
      <c r="LOD49" s="516"/>
      <c r="LOE49" s="516"/>
      <c r="LOF49" s="516"/>
      <c r="LOG49" s="516"/>
      <c r="LOH49" s="516"/>
      <c r="LOI49" s="516"/>
      <c r="LOJ49" s="516"/>
      <c r="LOK49" s="516"/>
      <c r="LOL49" s="516"/>
      <c r="LOM49" s="516"/>
      <c r="LON49" s="516"/>
      <c r="LOO49" s="516"/>
      <c r="LOP49" s="516"/>
      <c r="LOQ49" s="516"/>
      <c r="LOR49" s="516"/>
      <c r="LOS49" s="516"/>
      <c r="LOT49" s="516"/>
      <c r="LOU49" s="516"/>
      <c r="LOV49" s="516"/>
      <c r="LOW49" s="516"/>
      <c r="LOX49" s="516"/>
      <c r="LOY49" s="516"/>
      <c r="LOZ49" s="516"/>
      <c r="LPA49" s="516"/>
      <c r="LPB49" s="516"/>
      <c r="LPC49" s="516"/>
      <c r="LPD49" s="516"/>
      <c r="LPE49" s="516"/>
      <c r="LPF49" s="516"/>
      <c r="LPG49" s="516"/>
      <c r="LPH49" s="516"/>
      <c r="LPI49" s="516"/>
      <c r="LPJ49" s="516"/>
      <c r="LPK49" s="516"/>
      <c r="LPL49" s="516"/>
      <c r="LPM49" s="516"/>
      <c r="LPN49" s="516"/>
      <c r="LPO49" s="516"/>
      <c r="LPP49" s="516"/>
      <c r="LPQ49" s="516"/>
      <c r="LPR49" s="516"/>
      <c r="LPS49" s="516"/>
      <c r="LPT49" s="516"/>
      <c r="LPU49" s="516"/>
      <c r="LPV49" s="516"/>
      <c r="LPW49" s="516"/>
      <c r="LPX49" s="516"/>
      <c r="LPY49" s="516"/>
      <c r="LPZ49" s="516"/>
      <c r="LQA49" s="516"/>
      <c r="LQB49" s="516"/>
      <c r="LQC49" s="516"/>
      <c r="LQD49" s="516"/>
      <c r="LQE49" s="516"/>
      <c r="LQF49" s="516"/>
      <c r="LQG49" s="516"/>
      <c r="LQH49" s="516"/>
      <c r="LQI49" s="516"/>
      <c r="LQJ49" s="516"/>
      <c r="LQK49" s="516"/>
      <c r="LQL49" s="516"/>
      <c r="LQM49" s="516"/>
      <c r="LQN49" s="516"/>
      <c r="LQO49" s="516"/>
      <c r="LQP49" s="516"/>
      <c r="LQQ49" s="516"/>
      <c r="LQR49" s="516"/>
      <c r="LQS49" s="516"/>
      <c r="LQT49" s="516"/>
      <c r="LQU49" s="516"/>
      <c r="LQV49" s="516"/>
      <c r="LQW49" s="516"/>
      <c r="LQX49" s="516"/>
      <c r="LQY49" s="516"/>
      <c r="LQZ49" s="516"/>
      <c r="LRA49" s="516"/>
      <c r="LRB49" s="516"/>
      <c r="LRC49" s="516"/>
      <c r="LRD49" s="516"/>
      <c r="LRE49" s="516"/>
      <c r="LRF49" s="516"/>
      <c r="LRG49" s="516"/>
      <c r="LRH49" s="516"/>
      <c r="LRI49" s="516"/>
      <c r="LRJ49" s="516"/>
      <c r="LRK49" s="516"/>
      <c r="LRL49" s="516"/>
      <c r="LRM49" s="516"/>
      <c r="LRN49" s="516"/>
      <c r="LRO49" s="516"/>
      <c r="LRP49" s="516"/>
      <c r="LRQ49" s="516"/>
      <c r="LRR49" s="516"/>
      <c r="LRS49" s="516"/>
      <c r="LRT49" s="516"/>
      <c r="LRU49" s="516"/>
      <c r="LRV49" s="516"/>
      <c r="LRW49" s="516"/>
      <c r="LRX49" s="516"/>
      <c r="LRY49" s="516"/>
      <c r="LRZ49" s="516"/>
      <c r="LSA49" s="516"/>
      <c r="LSB49" s="516"/>
      <c r="LSC49" s="516"/>
      <c r="LSD49" s="516"/>
      <c r="LSE49" s="516"/>
      <c r="LSF49" s="516"/>
      <c r="LSG49" s="516"/>
      <c r="LSH49" s="516"/>
      <c r="LSI49" s="516"/>
      <c r="LSJ49" s="516"/>
      <c r="LSK49" s="516"/>
      <c r="LSL49" s="516"/>
      <c r="LSM49" s="516"/>
      <c r="LSN49" s="516"/>
      <c r="LSO49" s="516"/>
      <c r="LSP49" s="516"/>
      <c r="LSQ49" s="516"/>
      <c r="LSR49" s="516"/>
      <c r="LSS49" s="516"/>
      <c r="LST49" s="516"/>
      <c r="LSU49" s="516"/>
      <c r="LSV49" s="516"/>
      <c r="LSW49" s="516"/>
      <c r="LSX49" s="516"/>
      <c r="LSY49" s="516"/>
      <c r="LSZ49" s="516"/>
      <c r="LTA49" s="516"/>
      <c r="LTB49" s="516"/>
      <c r="LTC49" s="516"/>
      <c r="LTD49" s="516"/>
      <c r="LTE49" s="516"/>
      <c r="LTF49" s="516"/>
      <c r="LTG49" s="516"/>
      <c r="LTH49" s="516"/>
      <c r="LTI49" s="516"/>
      <c r="LTJ49" s="516"/>
      <c r="LTK49" s="516"/>
      <c r="LTL49" s="516"/>
      <c r="LTM49" s="516"/>
      <c r="LTN49" s="516"/>
      <c r="LTO49" s="516"/>
      <c r="LTP49" s="516"/>
      <c r="LTQ49" s="516"/>
      <c r="LTR49" s="516"/>
      <c r="LTS49" s="516"/>
      <c r="LTT49" s="516"/>
      <c r="LTU49" s="516"/>
      <c r="LTV49" s="516"/>
      <c r="LTW49" s="516"/>
      <c r="LTX49" s="516"/>
      <c r="LTY49" s="516"/>
      <c r="LTZ49" s="516"/>
      <c r="LUA49" s="516"/>
      <c r="LUB49" s="516"/>
      <c r="LUC49" s="516"/>
      <c r="LUD49" s="516"/>
      <c r="LUE49" s="516"/>
      <c r="LUF49" s="516"/>
      <c r="LUG49" s="516"/>
      <c r="LUH49" s="516"/>
      <c r="LUI49" s="516"/>
      <c r="LUJ49" s="516"/>
      <c r="LUK49" s="516"/>
      <c r="LUL49" s="516"/>
      <c r="LUM49" s="516"/>
      <c r="LUN49" s="516"/>
      <c r="LUO49" s="516"/>
      <c r="LUP49" s="516"/>
      <c r="LUQ49" s="516"/>
      <c r="LUR49" s="516"/>
      <c r="LUS49" s="516"/>
      <c r="LUT49" s="516"/>
      <c r="LUU49" s="516"/>
      <c r="LUV49" s="516"/>
      <c r="LUW49" s="516"/>
      <c r="LUX49" s="516"/>
      <c r="LUY49" s="516"/>
      <c r="LUZ49" s="516"/>
      <c r="LVA49" s="516"/>
      <c r="LVB49" s="516"/>
      <c r="LVC49" s="516"/>
      <c r="LVD49" s="516"/>
      <c r="LVE49" s="516"/>
      <c r="LVF49" s="516"/>
      <c r="LVG49" s="516"/>
      <c r="LVH49" s="516"/>
      <c r="LVI49" s="516"/>
      <c r="LVJ49" s="516"/>
      <c r="LVK49" s="516"/>
      <c r="LVL49" s="516"/>
      <c r="LVM49" s="516"/>
      <c r="LVN49" s="516"/>
      <c r="LVO49" s="516"/>
      <c r="LVP49" s="516"/>
      <c r="LVQ49" s="516"/>
      <c r="LVR49" s="516"/>
      <c r="LVS49" s="516"/>
      <c r="LVT49" s="516"/>
      <c r="LVU49" s="516"/>
      <c r="LVV49" s="516"/>
      <c r="LVW49" s="516"/>
      <c r="LVX49" s="516"/>
      <c r="LVY49" s="516"/>
      <c r="LVZ49" s="516"/>
      <c r="LWA49" s="516"/>
      <c r="LWB49" s="516"/>
      <c r="LWC49" s="516"/>
      <c r="LWD49" s="516"/>
      <c r="LWE49" s="516"/>
      <c r="LWF49" s="516"/>
      <c r="LWG49" s="516"/>
      <c r="LWH49" s="516"/>
      <c r="LWI49" s="516"/>
      <c r="LWJ49" s="516"/>
      <c r="LWK49" s="516"/>
      <c r="LWL49" s="516"/>
      <c r="LWM49" s="516"/>
      <c r="LWN49" s="516"/>
      <c r="LWO49" s="516"/>
      <c r="LWP49" s="516"/>
      <c r="LWQ49" s="516"/>
      <c r="LWR49" s="516"/>
      <c r="LWS49" s="516"/>
      <c r="LWT49" s="516"/>
      <c r="LWU49" s="516"/>
      <c r="LWV49" s="516"/>
      <c r="LWW49" s="516"/>
      <c r="LWX49" s="516"/>
      <c r="LWY49" s="516"/>
      <c r="LWZ49" s="516"/>
      <c r="LXA49" s="516"/>
      <c r="LXB49" s="516"/>
      <c r="LXC49" s="516"/>
      <c r="LXD49" s="516"/>
      <c r="LXE49" s="516"/>
      <c r="LXF49" s="516"/>
      <c r="LXG49" s="516"/>
      <c r="LXH49" s="516"/>
      <c r="LXI49" s="516"/>
      <c r="LXJ49" s="516"/>
      <c r="LXK49" s="516"/>
      <c r="LXL49" s="516"/>
      <c r="LXM49" s="516"/>
      <c r="LXN49" s="516"/>
      <c r="LXO49" s="516"/>
      <c r="LXP49" s="516"/>
      <c r="LXQ49" s="516"/>
      <c r="LXR49" s="516"/>
      <c r="LXS49" s="516"/>
      <c r="LXT49" s="516"/>
      <c r="LXU49" s="516"/>
      <c r="LXV49" s="516"/>
      <c r="LXW49" s="516"/>
      <c r="LXX49" s="516"/>
      <c r="LXY49" s="516"/>
      <c r="LXZ49" s="516"/>
      <c r="LYA49" s="516"/>
      <c r="LYB49" s="516"/>
      <c r="LYC49" s="516"/>
      <c r="LYD49" s="516"/>
      <c r="LYE49" s="516"/>
      <c r="LYF49" s="516"/>
      <c r="LYG49" s="516"/>
      <c r="LYH49" s="516"/>
      <c r="LYI49" s="516"/>
      <c r="LYJ49" s="516"/>
      <c r="LYK49" s="516"/>
      <c r="LYL49" s="516"/>
      <c r="LYM49" s="516"/>
      <c r="LYN49" s="516"/>
      <c r="LYO49" s="516"/>
      <c r="LYP49" s="516"/>
      <c r="LYQ49" s="516"/>
      <c r="LYR49" s="516"/>
      <c r="LYS49" s="516"/>
      <c r="LYT49" s="516"/>
      <c r="LYU49" s="516"/>
      <c r="LYV49" s="516"/>
      <c r="LYW49" s="516"/>
      <c r="LYX49" s="516"/>
      <c r="LYY49" s="516"/>
      <c r="LYZ49" s="516"/>
      <c r="LZA49" s="516"/>
      <c r="LZB49" s="516"/>
      <c r="LZC49" s="516"/>
      <c r="LZD49" s="516"/>
      <c r="LZE49" s="516"/>
      <c r="LZF49" s="516"/>
      <c r="LZG49" s="516"/>
      <c r="LZH49" s="516"/>
      <c r="LZI49" s="516"/>
      <c r="LZJ49" s="516"/>
      <c r="LZK49" s="516"/>
      <c r="LZL49" s="516"/>
      <c r="LZM49" s="516"/>
      <c r="LZN49" s="516"/>
      <c r="LZO49" s="516"/>
      <c r="LZP49" s="516"/>
      <c r="LZQ49" s="516"/>
      <c r="LZR49" s="516"/>
      <c r="LZS49" s="516"/>
      <c r="LZT49" s="516"/>
      <c r="LZU49" s="516"/>
      <c r="LZV49" s="516"/>
      <c r="LZW49" s="516"/>
      <c r="LZX49" s="516"/>
      <c r="LZY49" s="516"/>
      <c r="LZZ49" s="516"/>
      <c r="MAA49" s="516"/>
      <c r="MAB49" s="516"/>
      <c r="MAC49" s="516"/>
      <c r="MAD49" s="516"/>
      <c r="MAE49" s="516"/>
      <c r="MAF49" s="516"/>
      <c r="MAG49" s="516"/>
      <c r="MAH49" s="516"/>
      <c r="MAI49" s="516"/>
      <c r="MAJ49" s="516"/>
      <c r="MAK49" s="516"/>
      <c r="MAL49" s="516"/>
      <c r="MAM49" s="516"/>
      <c r="MAN49" s="516"/>
      <c r="MAO49" s="516"/>
      <c r="MAP49" s="516"/>
      <c r="MAQ49" s="516"/>
      <c r="MAR49" s="516"/>
      <c r="MAS49" s="516"/>
      <c r="MAT49" s="516"/>
      <c r="MAU49" s="516"/>
      <c r="MAV49" s="516"/>
      <c r="MAW49" s="516"/>
      <c r="MAX49" s="516"/>
      <c r="MAY49" s="516"/>
      <c r="MAZ49" s="516"/>
      <c r="MBA49" s="516"/>
      <c r="MBB49" s="516"/>
      <c r="MBC49" s="516"/>
      <c r="MBD49" s="516"/>
      <c r="MBE49" s="516"/>
      <c r="MBF49" s="516"/>
      <c r="MBG49" s="516"/>
      <c r="MBH49" s="516"/>
      <c r="MBI49" s="516"/>
      <c r="MBJ49" s="516"/>
      <c r="MBK49" s="516"/>
      <c r="MBL49" s="516"/>
      <c r="MBM49" s="516"/>
      <c r="MBN49" s="516"/>
      <c r="MBO49" s="516"/>
      <c r="MBP49" s="516"/>
      <c r="MBQ49" s="516"/>
      <c r="MBR49" s="516"/>
      <c r="MBS49" s="516"/>
      <c r="MBT49" s="516"/>
      <c r="MBU49" s="516"/>
      <c r="MBV49" s="516"/>
      <c r="MBW49" s="516"/>
      <c r="MBX49" s="516"/>
      <c r="MBY49" s="516"/>
      <c r="MBZ49" s="516"/>
      <c r="MCA49" s="516"/>
      <c r="MCB49" s="516"/>
      <c r="MCC49" s="516"/>
      <c r="MCD49" s="516"/>
      <c r="MCE49" s="516"/>
      <c r="MCF49" s="516"/>
      <c r="MCG49" s="516"/>
      <c r="MCH49" s="516"/>
      <c r="MCI49" s="516"/>
      <c r="MCJ49" s="516"/>
      <c r="MCK49" s="516"/>
      <c r="MCL49" s="516"/>
      <c r="MCM49" s="516"/>
      <c r="MCN49" s="516"/>
      <c r="MCO49" s="516"/>
      <c r="MCP49" s="516"/>
      <c r="MCQ49" s="516"/>
      <c r="MCR49" s="516"/>
      <c r="MCS49" s="516"/>
      <c r="MCT49" s="516"/>
      <c r="MCU49" s="516"/>
      <c r="MCV49" s="516"/>
      <c r="MCW49" s="516"/>
      <c r="MCX49" s="516"/>
      <c r="MCY49" s="516"/>
      <c r="MCZ49" s="516"/>
      <c r="MDA49" s="516"/>
      <c r="MDB49" s="516"/>
      <c r="MDC49" s="516"/>
      <c r="MDD49" s="516"/>
      <c r="MDE49" s="516"/>
      <c r="MDF49" s="516"/>
      <c r="MDG49" s="516"/>
      <c r="MDH49" s="516"/>
      <c r="MDI49" s="516"/>
      <c r="MDJ49" s="516"/>
      <c r="MDK49" s="516"/>
      <c r="MDL49" s="516"/>
      <c r="MDM49" s="516"/>
      <c r="MDN49" s="516"/>
      <c r="MDO49" s="516"/>
      <c r="MDP49" s="516"/>
      <c r="MDQ49" s="516"/>
      <c r="MDR49" s="516"/>
      <c r="MDS49" s="516"/>
      <c r="MDT49" s="516"/>
      <c r="MDU49" s="516"/>
      <c r="MDV49" s="516"/>
      <c r="MDW49" s="516"/>
      <c r="MDX49" s="516"/>
      <c r="MDY49" s="516"/>
      <c r="MDZ49" s="516"/>
      <c r="MEA49" s="516"/>
      <c r="MEB49" s="516"/>
      <c r="MEC49" s="516"/>
      <c r="MED49" s="516"/>
      <c r="MEE49" s="516"/>
      <c r="MEF49" s="516"/>
      <c r="MEG49" s="516"/>
      <c r="MEH49" s="516"/>
      <c r="MEI49" s="516"/>
      <c r="MEJ49" s="516"/>
      <c r="MEK49" s="516"/>
      <c r="MEL49" s="516"/>
      <c r="MEM49" s="516"/>
      <c r="MEN49" s="516"/>
      <c r="MEO49" s="516"/>
      <c r="MEP49" s="516"/>
      <c r="MEQ49" s="516"/>
      <c r="MER49" s="516"/>
      <c r="MES49" s="516"/>
      <c r="MET49" s="516"/>
      <c r="MEU49" s="516"/>
      <c r="MEV49" s="516"/>
      <c r="MEW49" s="516"/>
      <c r="MEX49" s="516"/>
      <c r="MEY49" s="516"/>
      <c r="MEZ49" s="516"/>
      <c r="MFA49" s="516"/>
      <c r="MFB49" s="516"/>
      <c r="MFC49" s="516"/>
      <c r="MFD49" s="516"/>
      <c r="MFE49" s="516"/>
      <c r="MFF49" s="516"/>
      <c r="MFG49" s="516"/>
      <c r="MFH49" s="516"/>
      <c r="MFI49" s="516"/>
      <c r="MFJ49" s="516"/>
      <c r="MFK49" s="516"/>
      <c r="MFL49" s="516"/>
      <c r="MFM49" s="516"/>
      <c r="MFN49" s="516"/>
      <c r="MFO49" s="516"/>
      <c r="MFP49" s="516"/>
      <c r="MFQ49" s="516"/>
      <c r="MFR49" s="516"/>
      <c r="MFS49" s="516"/>
      <c r="MFT49" s="516"/>
      <c r="MFU49" s="516"/>
      <c r="MFV49" s="516"/>
      <c r="MFW49" s="516"/>
      <c r="MFX49" s="516"/>
      <c r="MFY49" s="516"/>
      <c r="MFZ49" s="516"/>
      <c r="MGA49" s="516"/>
      <c r="MGB49" s="516"/>
      <c r="MGC49" s="516"/>
      <c r="MGD49" s="516"/>
      <c r="MGE49" s="516"/>
      <c r="MGF49" s="516"/>
      <c r="MGG49" s="516"/>
      <c r="MGH49" s="516"/>
      <c r="MGI49" s="516"/>
      <c r="MGJ49" s="516"/>
      <c r="MGK49" s="516"/>
      <c r="MGL49" s="516"/>
      <c r="MGM49" s="516"/>
      <c r="MGN49" s="516"/>
      <c r="MGO49" s="516"/>
      <c r="MGP49" s="516"/>
      <c r="MGQ49" s="516"/>
      <c r="MGR49" s="516"/>
      <c r="MGS49" s="516"/>
      <c r="MGT49" s="516"/>
      <c r="MGU49" s="516"/>
      <c r="MGV49" s="516"/>
      <c r="MGW49" s="516"/>
      <c r="MGX49" s="516"/>
      <c r="MGY49" s="516"/>
      <c r="MGZ49" s="516"/>
      <c r="MHA49" s="516"/>
      <c r="MHB49" s="516"/>
      <c r="MHC49" s="516"/>
      <c r="MHD49" s="516"/>
      <c r="MHE49" s="516"/>
      <c r="MHF49" s="516"/>
      <c r="MHG49" s="516"/>
      <c r="MHH49" s="516"/>
      <c r="MHI49" s="516"/>
      <c r="MHJ49" s="516"/>
      <c r="MHK49" s="516"/>
      <c r="MHL49" s="516"/>
      <c r="MHM49" s="516"/>
      <c r="MHN49" s="516"/>
      <c r="MHO49" s="516"/>
      <c r="MHP49" s="516"/>
      <c r="MHQ49" s="516"/>
      <c r="MHR49" s="516"/>
      <c r="MHS49" s="516"/>
      <c r="MHT49" s="516"/>
      <c r="MHU49" s="516"/>
      <c r="MHV49" s="516"/>
      <c r="MHW49" s="516"/>
      <c r="MHX49" s="516"/>
      <c r="MHY49" s="516"/>
      <c r="MHZ49" s="516"/>
      <c r="MIA49" s="516"/>
      <c r="MIB49" s="516"/>
      <c r="MIC49" s="516"/>
      <c r="MID49" s="516"/>
      <c r="MIE49" s="516"/>
      <c r="MIF49" s="516"/>
      <c r="MIG49" s="516"/>
      <c r="MIH49" s="516"/>
      <c r="MII49" s="516"/>
      <c r="MIJ49" s="516"/>
      <c r="MIK49" s="516"/>
      <c r="MIL49" s="516"/>
      <c r="MIM49" s="516"/>
      <c r="MIN49" s="516"/>
      <c r="MIO49" s="516"/>
      <c r="MIP49" s="516"/>
      <c r="MIQ49" s="516"/>
      <c r="MIR49" s="516"/>
      <c r="MIS49" s="516"/>
      <c r="MIT49" s="516"/>
      <c r="MIU49" s="516"/>
      <c r="MIV49" s="516"/>
      <c r="MIW49" s="516"/>
      <c r="MIX49" s="516"/>
      <c r="MIY49" s="516"/>
      <c r="MIZ49" s="516"/>
      <c r="MJA49" s="516"/>
      <c r="MJB49" s="516"/>
      <c r="MJC49" s="516"/>
      <c r="MJD49" s="516"/>
      <c r="MJE49" s="516"/>
      <c r="MJF49" s="516"/>
      <c r="MJG49" s="516"/>
      <c r="MJH49" s="516"/>
      <c r="MJI49" s="516"/>
      <c r="MJJ49" s="516"/>
      <c r="MJK49" s="516"/>
      <c r="MJL49" s="516"/>
      <c r="MJM49" s="516"/>
      <c r="MJN49" s="516"/>
      <c r="MJO49" s="516"/>
      <c r="MJP49" s="516"/>
      <c r="MJQ49" s="516"/>
      <c r="MJR49" s="516"/>
      <c r="MJS49" s="516"/>
      <c r="MJT49" s="516"/>
      <c r="MJU49" s="516"/>
      <c r="MJV49" s="516"/>
      <c r="MJW49" s="516"/>
      <c r="MJX49" s="516"/>
      <c r="MJY49" s="516"/>
      <c r="MJZ49" s="516"/>
      <c r="MKA49" s="516"/>
      <c r="MKB49" s="516"/>
      <c r="MKC49" s="516"/>
      <c r="MKD49" s="516"/>
      <c r="MKE49" s="516"/>
      <c r="MKF49" s="516"/>
      <c r="MKG49" s="516"/>
      <c r="MKH49" s="516"/>
      <c r="MKI49" s="516"/>
      <c r="MKJ49" s="516"/>
      <c r="MKK49" s="516"/>
      <c r="MKL49" s="516"/>
      <c r="MKM49" s="516"/>
      <c r="MKN49" s="516"/>
      <c r="MKO49" s="516"/>
      <c r="MKP49" s="516"/>
      <c r="MKQ49" s="516"/>
      <c r="MKR49" s="516"/>
      <c r="MKS49" s="516"/>
      <c r="MKT49" s="516"/>
      <c r="MKU49" s="516"/>
      <c r="MKV49" s="516"/>
      <c r="MKW49" s="516"/>
      <c r="MKX49" s="516"/>
      <c r="MKY49" s="516"/>
      <c r="MKZ49" s="516"/>
      <c r="MLA49" s="516"/>
      <c r="MLB49" s="516"/>
      <c r="MLC49" s="516"/>
      <c r="MLD49" s="516"/>
      <c r="MLE49" s="516"/>
      <c r="MLF49" s="516"/>
      <c r="MLG49" s="516"/>
      <c r="MLH49" s="516"/>
      <c r="MLI49" s="516"/>
      <c r="MLJ49" s="516"/>
      <c r="MLK49" s="516"/>
      <c r="MLL49" s="516"/>
      <c r="MLM49" s="516"/>
      <c r="MLN49" s="516"/>
      <c r="MLO49" s="516"/>
      <c r="MLP49" s="516"/>
      <c r="MLQ49" s="516"/>
      <c r="MLR49" s="516"/>
      <c r="MLS49" s="516"/>
      <c r="MLT49" s="516"/>
      <c r="MLU49" s="516"/>
      <c r="MLV49" s="516"/>
      <c r="MLW49" s="516"/>
      <c r="MLX49" s="516"/>
      <c r="MLY49" s="516"/>
      <c r="MLZ49" s="516"/>
      <c r="MMA49" s="516"/>
      <c r="MMB49" s="516"/>
      <c r="MMC49" s="516"/>
      <c r="MMD49" s="516"/>
      <c r="MME49" s="516"/>
      <c r="MMF49" s="516"/>
      <c r="MMG49" s="516"/>
      <c r="MMH49" s="516"/>
      <c r="MMI49" s="516"/>
      <c r="MMJ49" s="516"/>
      <c r="MMK49" s="516"/>
      <c r="MML49" s="516"/>
      <c r="MMM49" s="516"/>
      <c r="MMN49" s="516"/>
      <c r="MMO49" s="516"/>
      <c r="MMP49" s="516"/>
      <c r="MMQ49" s="516"/>
      <c r="MMR49" s="516"/>
      <c r="MMS49" s="516"/>
      <c r="MMT49" s="516"/>
      <c r="MMU49" s="516"/>
      <c r="MMV49" s="516"/>
      <c r="MMW49" s="516"/>
      <c r="MMX49" s="516"/>
      <c r="MMY49" s="516"/>
      <c r="MMZ49" s="516"/>
      <c r="MNA49" s="516"/>
      <c r="MNB49" s="516"/>
      <c r="MNC49" s="516"/>
      <c r="MND49" s="516"/>
      <c r="MNE49" s="516"/>
      <c r="MNF49" s="516"/>
      <c r="MNG49" s="516"/>
      <c r="MNH49" s="516"/>
      <c r="MNI49" s="516"/>
      <c r="MNJ49" s="516"/>
      <c r="MNK49" s="516"/>
      <c r="MNL49" s="516"/>
      <c r="MNM49" s="516"/>
      <c r="MNN49" s="516"/>
      <c r="MNO49" s="516"/>
      <c r="MNP49" s="516"/>
      <c r="MNQ49" s="516"/>
      <c r="MNR49" s="516"/>
      <c r="MNS49" s="516"/>
      <c r="MNT49" s="516"/>
      <c r="MNU49" s="516"/>
      <c r="MNV49" s="516"/>
      <c r="MNW49" s="516"/>
      <c r="MNX49" s="516"/>
      <c r="MNY49" s="516"/>
      <c r="MNZ49" s="516"/>
      <c r="MOA49" s="516"/>
      <c r="MOB49" s="516"/>
      <c r="MOC49" s="516"/>
      <c r="MOD49" s="516"/>
      <c r="MOE49" s="516"/>
      <c r="MOF49" s="516"/>
      <c r="MOG49" s="516"/>
      <c r="MOH49" s="516"/>
      <c r="MOI49" s="516"/>
      <c r="MOJ49" s="516"/>
      <c r="MOK49" s="516"/>
      <c r="MOL49" s="516"/>
      <c r="MOM49" s="516"/>
      <c r="MON49" s="516"/>
      <c r="MOO49" s="516"/>
      <c r="MOP49" s="516"/>
      <c r="MOQ49" s="516"/>
      <c r="MOR49" s="516"/>
      <c r="MOS49" s="516"/>
      <c r="MOT49" s="516"/>
      <c r="MOU49" s="516"/>
      <c r="MOV49" s="516"/>
      <c r="MOW49" s="516"/>
      <c r="MOX49" s="516"/>
      <c r="MOY49" s="516"/>
      <c r="MOZ49" s="516"/>
      <c r="MPA49" s="516"/>
      <c r="MPB49" s="516"/>
      <c r="MPC49" s="516"/>
      <c r="MPD49" s="516"/>
      <c r="MPE49" s="516"/>
      <c r="MPF49" s="516"/>
      <c r="MPG49" s="516"/>
      <c r="MPH49" s="516"/>
      <c r="MPI49" s="516"/>
      <c r="MPJ49" s="516"/>
      <c r="MPK49" s="516"/>
      <c r="MPL49" s="516"/>
      <c r="MPM49" s="516"/>
      <c r="MPN49" s="516"/>
      <c r="MPO49" s="516"/>
      <c r="MPP49" s="516"/>
      <c r="MPQ49" s="516"/>
      <c r="MPR49" s="516"/>
      <c r="MPS49" s="516"/>
      <c r="MPT49" s="516"/>
      <c r="MPU49" s="516"/>
      <c r="MPV49" s="516"/>
      <c r="MPW49" s="516"/>
      <c r="MPX49" s="516"/>
      <c r="MPY49" s="516"/>
      <c r="MPZ49" s="516"/>
      <c r="MQA49" s="516"/>
      <c r="MQB49" s="516"/>
      <c r="MQC49" s="516"/>
      <c r="MQD49" s="516"/>
      <c r="MQE49" s="516"/>
      <c r="MQF49" s="516"/>
      <c r="MQG49" s="516"/>
      <c r="MQH49" s="516"/>
      <c r="MQI49" s="516"/>
      <c r="MQJ49" s="516"/>
      <c r="MQK49" s="516"/>
      <c r="MQL49" s="516"/>
      <c r="MQM49" s="516"/>
      <c r="MQN49" s="516"/>
      <c r="MQO49" s="516"/>
      <c r="MQP49" s="516"/>
      <c r="MQQ49" s="516"/>
      <c r="MQR49" s="516"/>
      <c r="MQS49" s="516"/>
      <c r="MQT49" s="516"/>
      <c r="MQU49" s="516"/>
      <c r="MQV49" s="516"/>
      <c r="MQW49" s="516"/>
      <c r="MQX49" s="516"/>
      <c r="MQY49" s="516"/>
      <c r="MQZ49" s="516"/>
      <c r="MRA49" s="516"/>
      <c r="MRB49" s="516"/>
      <c r="MRC49" s="516"/>
      <c r="MRD49" s="516"/>
      <c r="MRE49" s="516"/>
      <c r="MRF49" s="516"/>
      <c r="MRG49" s="516"/>
      <c r="MRH49" s="516"/>
      <c r="MRI49" s="516"/>
      <c r="MRJ49" s="516"/>
      <c r="MRK49" s="516"/>
      <c r="MRL49" s="516"/>
      <c r="MRM49" s="516"/>
      <c r="MRN49" s="516"/>
      <c r="MRO49" s="516"/>
      <c r="MRP49" s="516"/>
      <c r="MRQ49" s="516"/>
      <c r="MRR49" s="516"/>
      <c r="MRS49" s="516"/>
      <c r="MRT49" s="516"/>
      <c r="MRU49" s="516"/>
      <c r="MRV49" s="516"/>
      <c r="MRW49" s="516"/>
      <c r="MRX49" s="516"/>
      <c r="MRY49" s="516"/>
      <c r="MRZ49" s="516"/>
      <c r="MSA49" s="516"/>
      <c r="MSB49" s="516"/>
      <c r="MSC49" s="516"/>
      <c r="MSD49" s="516"/>
      <c r="MSE49" s="516"/>
      <c r="MSF49" s="516"/>
      <c r="MSG49" s="516"/>
      <c r="MSH49" s="516"/>
      <c r="MSI49" s="516"/>
      <c r="MSJ49" s="516"/>
      <c r="MSK49" s="516"/>
      <c r="MSL49" s="516"/>
      <c r="MSM49" s="516"/>
      <c r="MSN49" s="516"/>
      <c r="MSO49" s="516"/>
      <c r="MSP49" s="516"/>
      <c r="MSQ49" s="516"/>
      <c r="MSR49" s="516"/>
      <c r="MSS49" s="516"/>
      <c r="MST49" s="516"/>
      <c r="MSU49" s="516"/>
      <c r="MSV49" s="516"/>
      <c r="MSW49" s="516"/>
      <c r="MSX49" s="516"/>
      <c r="MSY49" s="516"/>
      <c r="MSZ49" s="516"/>
      <c r="MTA49" s="516"/>
      <c r="MTB49" s="516"/>
      <c r="MTC49" s="516"/>
      <c r="MTD49" s="516"/>
      <c r="MTE49" s="516"/>
      <c r="MTF49" s="516"/>
      <c r="MTG49" s="516"/>
      <c r="MTH49" s="516"/>
      <c r="MTI49" s="516"/>
      <c r="MTJ49" s="516"/>
      <c r="MTK49" s="516"/>
      <c r="MTL49" s="516"/>
      <c r="MTM49" s="516"/>
      <c r="MTN49" s="516"/>
      <c r="MTO49" s="516"/>
      <c r="MTP49" s="516"/>
      <c r="MTQ49" s="516"/>
      <c r="MTR49" s="516"/>
      <c r="MTS49" s="516"/>
      <c r="MTT49" s="516"/>
      <c r="MTU49" s="516"/>
      <c r="MTV49" s="516"/>
      <c r="MTW49" s="516"/>
      <c r="MTX49" s="516"/>
      <c r="MTY49" s="516"/>
      <c r="MTZ49" s="516"/>
      <c r="MUA49" s="516"/>
      <c r="MUB49" s="516"/>
      <c r="MUC49" s="516"/>
      <c r="MUD49" s="516"/>
      <c r="MUE49" s="516"/>
      <c r="MUF49" s="516"/>
      <c r="MUG49" s="516"/>
      <c r="MUH49" s="516"/>
      <c r="MUI49" s="516"/>
      <c r="MUJ49" s="516"/>
      <c r="MUK49" s="516"/>
      <c r="MUL49" s="516"/>
      <c r="MUM49" s="516"/>
      <c r="MUN49" s="516"/>
      <c r="MUO49" s="516"/>
      <c r="MUP49" s="516"/>
      <c r="MUQ49" s="516"/>
      <c r="MUR49" s="516"/>
      <c r="MUS49" s="516"/>
      <c r="MUT49" s="516"/>
      <c r="MUU49" s="516"/>
      <c r="MUV49" s="516"/>
      <c r="MUW49" s="516"/>
      <c r="MUX49" s="516"/>
      <c r="MUY49" s="516"/>
      <c r="MUZ49" s="516"/>
      <c r="MVA49" s="516"/>
      <c r="MVB49" s="516"/>
      <c r="MVC49" s="516"/>
      <c r="MVD49" s="516"/>
      <c r="MVE49" s="516"/>
      <c r="MVF49" s="516"/>
      <c r="MVG49" s="516"/>
      <c r="MVH49" s="516"/>
      <c r="MVI49" s="516"/>
      <c r="MVJ49" s="516"/>
      <c r="MVK49" s="516"/>
      <c r="MVL49" s="516"/>
      <c r="MVM49" s="516"/>
      <c r="MVN49" s="516"/>
      <c r="MVO49" s="516"/>
      <c r="MVP49" s="516"/>
      <c r="MVQ49" s="516"/>
      <c r="MVR49" s="516"/>
      <c r="MVS49" s="516"/>
      <c r="MVT49" s="516"/>
      <c r="MVU49" s="516"/>
      <c r="MVV49" s="516"/>
      <c r="MVW49" s="516"/>
      <c r="MVX49" s="516"/>
      <c r="MVY49" s="516"/>
      <c r="MVZ49" s="516"/>
      <c r="MWA49" s="516"/>
      <c r="MWB49" s="516"/>
      <c r="MWC49" s="516"/>
      <c r="MWD49" s="516"/>
      <c r="MWE49" s="516"/>
      <c r="MWF49" s="516"/>
      <c r="MWG49" s="516"/>
      <c r="MWH49" s="516"/>
      <c r="MWI49" s="516"/>
      <c r="MWJ49" s="516"/>
      <c r="MWK49" s="516"/>
      <c r="MWL49" s="516"/>
      <c r="MWM49" s="516"/>
      <c r="MWN49" s="516"/>
      <c r="MWO49" s="516"/>
      <c r="MWP49" s="516"/>
      <c r="MWQ49" s="516"/>
      <c r="MWR49" s="516"/>
      <c r="MWS49" s="516"/>
      <c r="MWT49" s="516"/>
      <c r="MWU49" s="516"/>
      <c r="MWV49" s="516"/>
      <c r="MWW49" s="516"/>
      <c r="MWX49" s="516"/>
      <c r="MWY49" s="516"/>
      <c r="MWZ49" s="516"/>
      <c r="MXA49" s="516"/>
      <c r="MXB49" s="516"/>
      <c r="MXC49" s="516"/>
      <c r="MXD49" s="516"/>
      <c r="MXE49" s="516"/>
      <c r="MXF49" s="516"/>
      <c r="MXG49" s="516"/>
      <c r="MXH49" s="516"/>
      <c r="MXI49" s="516"/>
      <c r="MXJ49" s="516"/>
      <c r="MXK49" s="516"/>
      <c r="MXL49" s="516"/>
      <c r="MXM49" s="516"/>
      <c r="MXN49" s="516"/>
      <c r="MXO49" s="516"/>
      <c r="MXP49" s="516"/>
      <c r="MXQ49" s="516"/>
      <c r="MXR49" s="516"/>
      <c r="MXS49" s="516"/>
      <c r="MXT49" s="516"/>
      <c r="MXU49" s="516"/>
      <c r="MXV49" s="516"/>
      <c r="MXW49" s="516"/>
      <c r="MXX49" s="516"/>
      <c r="MXY49" s="516"/>
      <c r="MXZ49" s="516"/>
      <c r="MYA49" s="516"/>
      <c r="MYB49" s="516"/>
      <c r="MYC49" s="516"/>
      <c r="MYD49" s="516"/>
      <c r="MYE49" s="516"/>
      <c r="MYF49" s="516"/>
      <c r="MYG49" s="516"/>
      <c r="MYH49" s="516"/>
      <c r="MYI49" s="516"/>
      <c r="MYJ49" s="516"/>
      <c r="MYK49" s="516"/>
      <c r="MYL49" s="516"/>
      <c r="MYM49" s="516"/>
      <c r="MYN49" s="516"/>
      <c r="MYO49" s="516"/>
      <c r="MYP49" s="516"/>
      <c r="MYQ49" s="516"/>
      <c r="MYR49" s="516"/>
      <c r="MYS49" s="516"/>
      <c r="MYT49" s="516"/>
      <c r="MYU49" s="516"/>
      <c r="MYV49" s="516"/>
      <c r="MYW49" s="516"/>
      <c r="MYX49" s="516"/>
      <c r="MYY49" s="516"/>
      <c r="MYZ49" s="516"/>
      <c r="MZA49" s="516"/>
      <c r="MZB49" s="516"/>
      <c r="MZC49" s="516"/>
      <c r="MZD49" s="516"/>
      <c r="MZE49" s="516"/>
      <c r="MZF49" s="516"/>
      <c r="MZG49" s="516"/>
      <c r="MZH49" s="516"/>
      <c r="MZI49" s="516"/>
      <c r="MZJ49" s="516"/>
      <c r="MZK49" s="516"/>
      <c r="MZL49" s="516"/>
      <c r="MZM49" s="516"/>
      <c r="MZN49" s="516"/>
      <c r="MZO49" s="516"/>
      <c r="MZP49" s="516"/>
      <c r="MZQ49" s="516"/>
      <c r="MZR49" s="516"/>
      <c r="MZS49" s="516"/>
      <c r="MZT49" s="516"/>
      <c r="MZU49" s="516"/>
      <c r="MZV49" s="516"/>
      <c r="MZW49" s="516"/>
      <c r="MZX49" s="516"/>
      <c r="MZY49" s="516"/>
      <c r="MZZ49" s="516"/>
      <c r="NAA49" s="516"/>
      <c r="NAB49" s="516"/>
      <c r="NAC49" s="516"/>
      <c r="NAD49" s="516"/>
      <c r="NAE49" s="516"/>
      <c r="NAF49" s="516"/>
      <c r="NAG49" s="516"/>
      <c r="NAH49" s="516"/>
      <c r="NAI49" s="516"/>
      <c r="NAJ49" s="516"/>
      <c r="NAK49" s="516"/>
      <c r="NAL49" s="516"/>
      <c r="NAM49" s="516"/>
      <c r="NAN49" s="516"/>
      <c r="NAO49" s="516"/>
      <c r="NAP49" s="516"/>
      <c r="NAQ49" s="516"/>
      <c r="NAR49" s="516"/>
      <c r="NAS49" s="516"/>
      <c r="NAT49" s="516"/>
      <c r="NAU49" s="516"/>
      <c r="NAV49" s="516"/>
      <c r="NAW49" s="516"/>
      <c r="NAX49" s="516"/>
      <c r="NAY49" s="516"/>
      <c r="NAZ49" s="516"/>
      <c r="NBA49" s="516"/>
      <c r="NBB49" s="516"/>
      <c r="NBC49" s="516"/>
      <c r="NBD49" s="516"/>
      <c r="NBE49" s="516"/>
      <c r="NBF49" s="516"/>
      <c r="NBG49" s="516"/>
      <c r="NBH49" s="516"/>
      <c r="NBI49" s="516"/>
      <c r="NBJ49" s="516"/>
      <c r="NBK49" s="516"/>
      <c r="NBL49" s="516"/>
      <c r="NBM49" s="516"/>
      <c r="NBN49" s="516"/>
      <c r="NBO49" s="516"/>
      <c r="NBP49" s="516"/>
      <c r="NBQ49" s="516"/>
      <c r="NBR49" s="516"/>
      <c r="NBS49" s="516"/>
      <c r="NBT49" s="516"/>
      <c r="NBU49" s="516"/>
      <c r="NBV49" s="516"/>
      <c r="NBW49" s="516"/>
      <c r="NBX49" s="516"/>
      <c r="NBY49" s="516"/>
      <c r="NBZ49" s="516"/>
      <c r="NCA49" s="516"/>
      <c r="NCB49" s="516"/>
      <c r="NCC49" s="516"/>
      <c r="NCD49" s="516"/>
      <c r="NCE49" s="516"/>
      <c r="NCF49" s="516"/>
      <c r="NCG49" s="516"/>
      <c r="NCH49" s="516"/>
      <c r="NCI49" s="516"/>
      <c r="NCJ49" s="516"/>
      <c r="NCK49" s="516"/>
      <c r="NCL49" s="516"/>
      <c r="NCM49" s="516"/>
      <c r="NCN49" s="516"/>
      <c r="NCO49" s="516"/>
      <c r="NCP49" s="516"/>
      <c r="NCQ49" s="516"/>
      <c r="NCR49" s="516"/>
      <c r="NCS49" s="516"/>
      <c r="NCT49" s="516"/>
      <c r="NCU49" s="516"/>
      <c r="NCV49" s="516"/>
      <c r="NCW49" s="516"/>
      <c r="NCX49" s="516"/>
      <c r="NCY49" s="516"/>
      <c r="NCZ49" s="516"/>
      <c r="NDA49" s="516"/>
      <c r="NDB49" s="516"/>
      <c r="NDC49" s="516"/>
      <c r="NDD49" s="516"/>
      <c r="NDE49" s="516"/>
      <c r="NDF49" s="516"/>
      <c r="NDG49" s="516"/>
      <c r="NDH49" s="516"/>
      <c r="NDI49" s="516"/>
      <c r="NDJ49" s="516"/>
      <c r="NDK49" s="516"/>
      <c r="NDL49" s="516"/>
      <c r="NDM49" s="516"/>
      <c r="NDN49" s="516"/>
      <c r="NDO49" s="516"/>
      <c r="NDP49" s="516"/>
      <c r="NDQ49" s="516"/>
      <c r="NDR49" s="516"/>
      <c r="NDS49" s="516"/>
      <c r="NDT49" s="516"/>
      <c r="NDU49" s="516"/>
      <c r="NDV49" s="516"/>
      <c r="NDW49" s="516"/>
      <c r="NDX49" s="516"/>
      <c r="NDY49" s="516"/>
      <c r="NDZ49" s="516"/>
      <c r="NEA49" s="516"/>
      <c r="NEB49" s="516"/>
      <c r="NEC49" s="516"/>
      <c r="NED49" s="516"/>
      <c r="NEE49" s="516"/>
      <c r="NEF49" s="516"/>
      <c r="NEG49" s="516"/>
      <c r="NEH49" s="516"/>
      <c r="NEI49" s="516"/>
      <c r="NEJ49" s="516"/>
      <c r="NEK49" s="516"/>
      <c r="NEL49" s="516"/>
      <c r="NEM49" s="516"/>
      <c r="NEN49" s="516"/>
      <c r="NEO49" s="516"/>
      <c r="NEP49" s="516"/>
      <c r="NEQ49" s="516"/>
      <c r="NER49" s="516"/>
      <c r="NES49" s="516"/>
      <c r="NET49" s="516"/>
      <c r="NEU49" s="516"/>
      <c r="NEV49" s="516"/>
      <c r="NEW49" s="516"/>
      <c r="NEX49" s="516"/>
      <c r="NEY49" s="516"/>
      <c r="NEZ49" s="516"/>
      <c r="NFA49" s="516"/>
      <c r="NFB49" s="516"/>
      <c r="NFC49" s="516"/>
      <c r="NFD49" s="516"/>
      <c r="NFE49" s="516"/>
      <c r="NFF49" s="516"/>
      <c r="NFG49" s="516"/>
      <c r="NFH49" s="516"/>
      <c r="NFI49" s="516"/>
      <c r="NFJ49" s="516"/>
      <c r="NFK49" s="516"/>
      <c r="NFL49" s="516"/>
      <c r="NFM49" s="516"/>
      <c r="NFN49" s="516"/>
      <c r="NFO49" s="516"/>
      <c r="NFP49" s="516"/>
      <c r="NFQ49" s="516"/>
      <c r="NFR49" s="516"/>
      <c r="NFS49" s="516"/>
      <c r="NFT49" s="516"/>
      <c r="NFU49" s="516"/>
      <c r="NFV49" s="516"/>
      <c r="NFW49" s="516"/>
      <c r="NFX49" s="516"/>
      <c r="NFY49" s="516"/>
      <c r="NFZ49" s="516"/>
      <c r="NGA49" s="516"/>
      <c r="NGB49" s="516"/>
      <c r="NGC49" s="516"/>
      <c r="NGD49" s="516"/>
      <c r="NGE49" s="516"/>
      <c r="NGF49" s="516"/>
      <c r="NGG49" s="516"/>
      <c r="NGH49" s="516"/>
      <c r="NGI49" s="516"/>
      <c r="NGJ49" s="516"/>
      <c r="NGK49" s="516"/>
      <c r="NGL49" s="516"/>
      <c r="NGM49" s="516"/>
      <c r="NGN49" s="516"/>
      <c r="NGO49" s="516"/>
      <c r="NGP49" s="516"/>
      <c r="NGQ49" s="516"/>
      <c r="NGR49" s="516"/>
      <c r="NGS49" s="516"/>
      <c r="NGT49" s="516"/>
      <c r="NGU49" s="516"/>
      <c r="NGV49" s="516"/>
      <c r="NGW49" s="516"/>
      <c r="NGX49" s="516"/>
      <c r="NGY49" s="516"/>
      <c r="NGZ49" s="516"/>
      <c r="NHA49" s="516"/>
      <c r="NHB49" s="516"/>
      <c r="NHC49" s="516"/>
      <c r="NHD49" s="516"/>
      <c r="NHE49" s="516"/>
      <c r="NHF49" s="516"/>
      <c r="NHG49" s="516"/>
      <c r="NHH49" s="516"/>
      <c r="NHI49" s="516"/>
      <c r="NHJ49" s="516"/>
      <c r="NHK49" s="516"/>
      <c r="NHL49" s="516"/>
      <c r="NHM49" s="516"/>
      <c r="NHN49" s="516"/>
      <c r="NHO49" s="516"/>
      <c r="NHP49" s="516"/>
      <c r="NHQ49" s="516"/>
      <c r="NHR49" s="516"/>
      <c r="NHS49" s="516"/>
      <c r="NHT49" s="516"/>
      <c r="NHU49" s="516"/>
      <c r="NHV49" s="516"/>
      <c r="NHW49" s="516"/>
      <c r="NHX49" s="516"/>
      <c r="NHY49" s="516"/>
      <c r="NHZ49" s="516"/>
      <c r="NIA49" s="516"/>
      <c r="NIB49" s="516"/>
      <c r="NIC49" s="516"/>
      <c r="NID49" s="516"/>
      <c r="NIE49" s="516"/>
      <c r="NIF49" s="516"/>
      <c r="NIG49" s="516"/>
      <c r="NIH49" s="516"/>
      <c r="NII49" s="516"/>
      <c r="NIJ49" s="516"/>
      <c r="NIK49" s="516"/>
      <c r="NIL49" s="516"/>
      <c r="NIM49" s="516"/>
      <c r="NIN49" s="516"/>
      <c r="NIO49" s="516"/>
      <c r="NIP49" s="516"/>
      <c r="NIQ49" s="516"/>
      <c r="NIR49" s="516"/>
      <c r="NIS49" s="516"/>
      <c r="NIT49" s="516"/>
      <c r="NIU49" s="516"/>
      <c r="NIV49" s="516"/>
      <c r="NIW49" s="516"/>
      <c r="NIX49" s="516"/>
      <c r="NIY49" s="516"/>
      <c r="NIZ49" s="516"/>
      <c r="NJA49" s="516"/>
      <c r="NJB49" s="516"/>
      <c r="NJC49" s="516"/>
      <c r="NJD49" s="516"/>
      <c r="NJE49" s="516"/>
      <c r="NJF49" s="516"/>
      <c r="NJG49" s="516"/>
      <c r="NJH49" s="516"/>
      <c r="NJI49" s="516"/>
      <c r="NJJ49" s="516"/>
      <c r="NJK49" s="516"/>
      <c r="NJL49" s="516"/>
      <c r="NJM49" s="516"/>
      <c r="NJN49" s="516"/>
      <c r="NJO49" s="516"/>
      <c r="NJP49" s="516"/>
      <c r="NJQ49" s="516"/>
      <c r="NJR49" s="516"/>
      <c r="NJS49" s="516"/>
      <c r="NJT49" s="516"/>
      <c r="NJU49" s="516"/>
      <c r="NJV49" s="516"/>
      <c r="NJW49" s="516"/>
      <c r="NJX49" s="516"/>
      <c r="NJY49" s="516"/>
      <c r="NJZ49" s="516"/>
      <c r="NKA49" s="516"/>
      <c r="NKB49" s="516"/>
      <c r="NKC49" s="516"/>
      <c r="NKD49" s="516"/>
      <c r="NKE49" s="516"/>
      <c r="NKF49" s="516"/>
      <c r="NKG49" s="516"/>
      <c r="NKH49" s="516"/>
      <c r="NKI49" s="516"/>
      <c r="NKJ49" s="516"/>
      <c r="NKK49" s="516"/>
      <c r="NKL49" s="516"/>
      <c r="NKM49" s="516"/>
      <c r="NKN49" s="516"/>
      <c r="NKO49" s="516"/>
      <c r="NKP49" s="516"/>
      <c r="NKQ49" s="516"/>
      <c r="NKR49" s="516"/>
      <c r="NKS49" s="516"/>
      <c r="NKT49" s="516"/>
      <c r="NKU49" s="516"/>
      <c r="NKV49" s="516"/>
      <c r="NKW49" s="516"/>
      <c r="NKX49" s="516"/>
      <c r="NKY49" s="516"/>
      <c r="NKZ49" s="516"/>
      <c r="NLA49" s="516"/>
      <c r="NLB49" s="516"/>
      <c r="NLC49" s="516"/>
      <c r="NLD49" s="516"/>
      <c r="NLE49" s="516"/>
      <c r="NLF49" s="516"/>
      <c r="NLG49" s="516"/>
      <c r="NLH49" s="516"/>
      <c r="NLI49" s="516"/>
      <c r="NLJ49" s="516"/>
      <c r="NLK49" s="516"/>
      <c r="NLL49" s="516"/>
      <c r="NLM49" s="516"/>
      <c r="NLN49" s="516"/>
      <c r="NLO49" s="516"/>
      <c r="NLP49" s="516"/>
      <c r="NLQ49" s="516"/>
      <c r="NLR49" s="516"/>
      <c r="NLS49" s="516"/>
      <c r="NLT49" s="516"/>
      <c r="NLU49" s="516"/>
      <c r="NLV49" s="516"/>
      <c r="NLW49" s="516"/>
      <c r="NLX49" s="516"/>
      <c r="NLY49" s="516"/>
      <c r="NLZ49" s="516"/>
      <c r="NMA49" s="516"/>
      <c r="NMB49" s="516"/>
      <c r="NMC49" s="516"/>
      <c r="NMD49" s="516"/>
      <c r="NME49" s="516"/>
      <c r="NMF49" s="516"/>
      <c r="NMG49" s="516"/>
      <c r="NMH49" s="516"/>
      <c r="NMI49" s="516"/>
      <c r="NMJ49" s="516"/>
      <c r="NMK49" s="516"/>
      <c r="NML49" s="516"/>
      <c r="NMM49" s="516"/>
      <c r="NMN49" s="516"/>
      <c r="NMO49" s="516"/>
      <c r="NMP49" s="516"/>
      <c r="NMQ49" s="516"/>
      <c r="NMR49" s="516"/>
      <c r="NMS49" s="516"/>
      <c r="NMT49" s="516"/>
      <c r="NMU49" s="516"/>
      <c r="NMV49" s="516"/>
      <c r="NMW49" s="516"/>
      <c r="NMX49" s="516"/>
      <c r="NMY49" s="516"/>
      <c r="NMZ49" s="516"/>
      <c r="NNA49" s="516"/>
      <c r="NNB49" s="516"/>
      <c r="NNC49" s="516"/>
      <c r="NND49" s="516"/>
      <c r="NNE49" s="516"/>
      <c r="NNF49" s="516"/>
      <c r="NNG49" s="516"/>
      <c r="NNH49" s="516"/>
      <c r="NNI49" s="516"/>
      <c r="NNJ49" s="516"/>
      <c r="NNK49" s="516"/>
      <c r="NNL49" s="516"/>
      <c r="NNM49" s="516"/>
      <c r="NNN49" s="516"/>
      <c r="NNO49" s="516"/>
      <c r="NNP49" s="516"/>
      <c r="NNQ49" s="516"/>
      <c r="NNR49" s="516"/>
      <c r="NNS49" s="516"/>
      <c r="NNT49" s="516"/>
      <c r="NNU49" s="516"/>
      <c r="NNV49" s="516"/>
      <c r="NNW49" s="516"/>
      <c r="NNX49" s="516"/>
      <c r="NNY49" s="516"/>
      <c r="NNZ49" s="516"/>
      <c r="NOA49" s="516"/>
      <c r="NOB49" s="516"/>
      <c r="NOC49" s="516"/>
      <c r="NOD49" s="516"/>
      <c r="NOE49" s="516"/>
      <c r="NOF49" s="516"/>
      <c r="NOG49" s="516"/>
      <c r="NOH49" s="516"/>
      <c r="NOI49" s="516"/>
      <c r="NOJ49" s="516"/>
      <c r="NOK49" s="516"/>
      <c r="NOL49" s="516"/>
      <c r="NOM49" s="516"/>
      <c r="NON49" s="516"/>
      <c r="NOO49" s="516"/>
      <c r="NOP49" s="516"/>
      <c r="NOQ49" s="516"/>
      <c r="NOR49" s="516"/>
      <c r="NOS49" s="516"/>
      <c r="NOT49" s="516"/>
      <c r="NOU49" s="516"/>
      <c r="NOV49" s="516"/>
      <c r="NOW49" s="516"/>
      <c r="NOX49" s="516"/>
      <c r="NOY49" s="516"/>
      <c r="NOZ49" s="516"/>
      <c r="NPA49" s="516"/>
      <c r="NPB49" s="516"/>
      <c r="NPC49" s="516"/>
      <c r="NPD49" s="516"/>
      <c r="NPE49" s="516"/>
      <c r="NPF49" s="516"/>
      <c r="NPG49" s="516"/>
      <c r="NPH49" s="516"/>
      <c r="NPI49" s="516"/>
      <c r="NPJ49" s="516"/>
      <c r="NPK49" s="516"/>
      <c r="NPL49" s="516"/>
      <c r="NPM49" s="516"/>
      <c r="NPN49" s="516"/>
      <c r="NPO49" s="516"/>
      <c r="NPP49" s="516"/>
      <c r="NPQ49" s="516"/>
      <c r="NPR49" s="516"/>
      <c r="NPS49" s="516"/>
      <c r="NPT49" s="516"/>
      <c r="NPU49" s="516"/>
      <c r="NPV49" s="516"/>
      <c r="NPW49" s="516"/>
      <c r="NPX49" s="516"/>
      <c r="NPY49" s="516"/>
      <c r="NPZ49" s="516"/>
      <c r="NQA49" s="516"/>
      <c r="NQB49" s="516"/>
      <c r="NQC49" s="516"/>
      <c r="NQD49" s="516"/>
      <c r="NQE49" s="516"/>
      <c r="NQF49" s="516"/>
      <c r="NQG49" s="516"/>
      <c r="NQH49" s="516"/>
      <c r="NQI49" s="516"/>
      <c r="NQJ49" s="516"/>
      <c r="NQK49" s="516"/>
      <c r="NQL49" s="516"/>
      <c r="NQM49" s="516"/>
      <c r="NQN49" s="516"/>
      <c r="NQO49" s="516"/>
      <c r="NQP49" s="516"/>
      <c r="NQQ49" s="516"/>
      <c r="NQR49" s="516"/>
      <c r="NQS49" s="516"/>
      <c r="NQT49" s="516"/>
      <c r="NQU49" s="516"/>
      <c r="NQV49" s="516"/>
      <c r="NQW49" s="516"/>
      <c r="NQX49" s="516"/>
      <c r="NQY49" s="516"/>
      <c r="NQZ49" s="516"/>
      <c r="NRA49" s="516"/>
      <c r="NRB49" s="516"/>
      <c r="NRC49" s="516"/>
      <c r="NRD49" s="516"/>
      <c r="NRE49" s="516"/>
      <c r="NRF49" s="516"/>
      <c r="NRG49" s="516"/>
      <c r="NRH49" s="516"/>
      <c r="NRI49" s="516"/>
      <c r="NRJ49" s="516"/>
      <c r="NRK49" s="516"/>
      <c r="NRL49" s="516"/>
      <c r="NRM49" s="516"/>
      <c r="NRN49" s="516"/>
      <c r="NRO49" s="516"/>
      <c r="NRP49" s="516"/>
      <c r="NRQ49" s="516"/>
      <c r="NRR49" s="516"/>
      <c r="NRS49" s="516"/>
      <c r="NRT49" s="516"/>
      <c r="NRU49" s="516"/>
      <c r="NRV49" s="516"/>
      <c r="NRW49" s="516"/>
      <c r="NRX49" s="516"/>
      <c r="NRY49" s="516"/>
      <c r="NRZ49" s="516"/>
      <c r="NSA49" s="516"/>
      <c r="NSB49" s="516"/>
      <c r="NSC49" s="516"/>
      <c r="NSD49" s="516"/>
      <c r="NSE49" s="516"/>
      <c r="NSF49" s="516"/>
      <c r="NSG49" s="516"/>
      <c r="NSH49" s="516"/>
      <c r="NSI49" s="516"/>
      <c r="NSJ49" s="516"/>
      <c r="NSK49" s="516"/>
      <c r="NSL49" s="516"/>
      <c r="NSM49" s="516"/>
      <c r="NSN49" s="516"/>
      <c r="NSO49" s="516"/>
      <c r="NSP49" s="516"/>
      <c r="NSQ49" s="516"/>
      <c r="NSR49" s="516"/>
      <c r="NSS49" s="516"/>
      <c r="NST49" s="516"/>
      <c r="NSU49" s="516"/>
      <c r="NSV49" s="516"/>
      <c r="NSW49" s="516"/>
      <c r="NSX49" s="516"/>
      <c r="NSY49" s="516"/>
      <c r="NSZ49" s="516"/>
      <c r="NTA49" s="516"/>
      <c r="NTB49" s="516"/>
      <c r="NTC49" s="516"/>
      <c r="NTD49" s="516"/>
      <c r="NTE49" s="516"/>
      <c r="NTF49" s="516"/>
      <c r="NTG49" s="516"/>
      <c r="NTH49" s="516"/>
      <c r="NTI49" s="516"/>
      <c r="NTJ49" s="516"/>
      <c r="NTK49" s="516"/>
      <c r="NTL49" s="516"/>
      <c r="NTM49" s="516"/>
      <c r="NTN49" s="516"/>
      <c r="NTO49" s="516"/>
      <c r="NTP49" s="516"/>
      <c r="NTQ49" s="516"/>
      <c r="NTR49" s="516"/>
      <c r="NTS49" s="516"/>
      <c r="NTT49" s="516"/>
      <c r="NTU49" s="516"/>
      <c r="NTV49" s="516"/>
      <c r="NTW49" s="516"/>
      <c r="NTX49" s="516"/>
      <c r="NTY49" s="516"/>
      <c r="NTZ49" s="516"/>
      <c r="NUA49" s="516"/>
      <c r="NUB49" s="516"/>
      <c r="NUC49" s="516"/>
      <c r="NUD49" s="516"/>
      <c r="NUE49" s="516"/>
      <c r="NUF49" s="516"/>
      <c r="NUG49" s="516"/>
      <c r="NUH49" s="516"/>
      <c r="NUI49" s="516"/>
      <c r="NUJ49" s="516"/>
      <c r="NUK49" s="516"/>
      <c r="NUL49" s="516"/>
      <c r="NUM49" s="516"/>
      <c r="NUN49" s="516"/>
      <c r="NUO49" s="516"/>
      <c r="NUP49" s="516"/>
      <c r="NUQ49" s="516"/>
      <c r="NUR49" s="516"/>
      <c r="NUS49" s="516"/>
      <c r="NUT49" s="516"/>
      <c r="NUU49" s="516"/>
      <c r="NUV49" s="516"/>
      <c r="NUW49" s="516"/>
      <c r="NUX49" s="516"/>
      <c r="NUY49" s="516"/>
      <c r="NUZ49" s="516"/>
      <c r="NVA49" s="516"/>
      <c r="NVB49" s="516"/>
      <c r="NVC49" s="516"/>
      <c r="NVD49" s="516"/>
      <c r="NVE49" s="516"/>
      <c r="NVF49" s="516"/>
      <c r="NVG49" s="516"/>
      <c r="NVH49" s="516"/>
      <c r="NVI49" s="516"/>
      <c r="NVJ49" s="516"/>
      <c r="NVK49" s="516"/>
      <c r="NVL49" s="516"/>
      <c r="NVM49" s="516"/>
      <c r="NVN49" s="516"/>
      <c r="NVO49" s="516"/>
      <c r="NVP49" s="516"/>
      <c r="NVQ49" s="516"/>
      <c r="NVR49" s="516"/>
      <c r="NVS49" s="516"/>
      <c r="NVT49" s="516"/>
      <c r="NVU49" s="516"/>
      <c r="NVV49" s="516"/>
      <c r="NVW49" s="516"/>
      <c r="NVX49" s="516"/>
      <c r="NVY49" s="516"/>
      <c r="NVZ49" s="516"/>
      <c r="NWA49" s="516"/>
      <c r="NWB49" s="516"/>
      <c r="NWC49" s="516"/>
      <c r="NWD49" s="516"/>
      <c r="NWE49" s="516"/>
      <c r="NWF49" s="516"/>
      <c r="NWG49" s="516"/>
      <c r="NWH49" s="516"/>
      <c r="NWI49" s="516"/>
      <c r="NWJ49" s="516"/>
      <c r="NWK49" s="516"/>
      <c r="NWL49" s="516"/>
      <c r="NWM49" s="516"/>
      <c r="NWN49" s="516"/>
      <c r="NWO49" s="516"/>
      <c r="NWP49" s="516"/>
      <c r="NWQ49" s="516"/>
      <c r="NWR49" s="516"/>
      <c r="NWS49" s="516"/>
      <c r="NWT49" s="516"/>
      <c r="NWU49" s="516"/>
      <c r="NWV49" s="516"/>
      <c r="NWW49" s="516"/>
      <c r="NWX49" s="516"/>
      <c r="NWY49" s="516"/>
      <c r="NWZ49" s="516"/>
      <c r="NXA49" s="516"/>
      <c r="NXB49" s="516"/>
      <c r="NXC49" s="516"/>
      <c r="NXD49" s="516"/>
      <c r="NXE49" s="516"/>
      <c r="NXF49" s="516"/>
      <c r="NXG49" s="516"/>
      <c r="NXH49" s="516"/>
      <c r="NXI49" s="516"/>
      <c r="NXJ49" s="516"/>
      <c r="NXK49" s="516"/>
      <c r="NXL49" s="516"/>
      <c r="NXM49" s="516"/>
      <c r="NXN49" s="516"/>
      <c r="NXO49" s="516"/>
      <c r="NXP49" s="516"/>
      <c r="NXQ49" s="516"/>
      <c r="NXR49" s="516"/>
      <c r="NXS49" s="516"/>
      <c r="NXT49" s="516"/>
      <c r="NXU49" s="516"/>
      <c r="NXV49" s="516"/>
      <c r="NXW49" s="516"/>
      <c r="NXX49" s="516"/>
      <c r="NXY49" s="516"/>
      <c r="NXZ49" s="516"/>
      <c r="NYA49" s="516"/>
      <c r="NYB49" s="516"/>
      <c r="NYC49" s="516"/>
      <c r="NYD49" s="516"/>
      <c r="NYE49" s="516"/>
      <c r="NYF49" s="516"/>
      <c r="NYG49" s="516"/>
      <c r="NYH49" s="516"/>
      <c r="NYI49" s="516"/>
      <c r="NYJ49" s="516"/>
      <c r="NYK49" s="516"/>
      <c r="NYL49" s="516"/>
      <c r="NYM49" s="516"/>
      <c r="NYN49" s="516"/>
      <c r="NYO49" s="516"/>
      <c r="NYP49" s="516"/>
      <c r="NYQ49" s="516"/>
      <c r="NYR49" s="516"/>
      <c r="NYS49" s="516"/>
      <c r="NYT49" s="516"/>
      <c r="NYU49" s="516"/>
      <c r="NYV49" s="516"/>
      <c r="NYW49" s="516"/>
      <c r="NYX49" s="516"/>
      <c r="NYY49" s="516"/>
      <c r="NYZ49" s="516"/>
      <c r="NZA49" s="516"/>
      <c r="NZB49" s="516"/>
      <c r="NZC49" s="516"/>
      <c r="NZD49" s="516"/>
      <c r="NZE49" s="516"/>
      <c r="NZF49" s="516"/>
      <c r="NZG49" s="516"/>
      <c r="NZH49" s="516"/>
      <c r="NZI49" s="516"/>
      <c r="NZJ49" s="516"/>
      <c r="NZK49" s="516"/>
      <c r="NZL49" s="516"/>
      <c r="NZM49" s="516"/>
      <c r="NZN49" s="516"/>
      <c r="NZO49" s="516"/>
      <c r="NZP49" s="516"/>
      <c r="NZQ49" s="516"/>
      <c r="NZR49" s="516"/>
      <c r="NZS49" s="516"/>
      <c r="NZT49" s="516"/>
      <c r="NZU49" s="516"/>
      <c r="NZV49" s="516"/>
      <c r="NZW49" s="516"/>
      <c r="NZX49" s="516"/>
      <c r="NZY49" s="516"/>
      <c r="NZZ49" s="516"/>
      <c r="OAA49" s="516"/>
      <c r="OAB49" s="516"/>
      <c r="OAC49" s="516"/>
      <c r="OAD49" s="516"/>
      <c r="OAE49" s="516"/>
      <c r="OAF49" s="516"/>
      <c r="OAG49" s="516"/>
      <c r="OAH49" s="516"/>
      <c r="OAI49" s="516"/>
      <c r="OAJ49" s="516"/>
      <c r="OAK49" s="516"/>
      <c r="OAL49" s="516"/>
      <c r="OAM49" s="516"/>
      <c r="OAN49" s="516"/>
      <c r="OAO49" s="516"/>
      <c r="OAP49" s="516"/>
      <c r="OAQ49" s="516"/>
      <c r="OAR49" s="516"/>
      <c r="OAS49" s="516"/>
      <c r="OAT49" s="516"/>
      <c r="OAU49" s="516"/>
      <c r="OAV49" s="516"/>
      <c r="OAW49" s="516"/>
      <c r="OAX49" s="516"/>
      <c r="OAY49" s="516"/>
      <c r="OAZ49" s="516"/>
      <c r="OBA49" s="516"/>
      <c r="OBB49" s="516"/>
      <c r="OBC49" s="516"/>
      <c r="OBD49" s="516"/>
      <c r="OBE49" s="516"/>
      <c r="OBF49" s="516"/>
      <c r="OBG49" s="516"/>
      <c r="OBH49" s="516"/>
      <c r="OBI49" s="516"/>
      <c r="OBJ49" s="516"/>
      <c r="OBK49" s="516"/>
      <c r="OBL49" s="516"/>
      <c r="OBM49" s="516"/>
      <c r="OBN49" s="516"/>
      <c r="OBO49" s="516"/>
      <c r="OBP49" s="516"/>
      <c r="OBQ49" s="516"/>
      <c r="OBR49" s="516"/>
      <c r="OBS49" s="516"/>
      <c r="OBT49" s="516"/>
      <c r="OBU49" s="516"/>
      <c r="OBV49" s="516"/>
      <c r="OBW49" s="516"/>
      <c r="OBX49" s="516"/>
      <c r="OBY49" s="516"/>
      <c r="OBZ49" s="516"/>
      <c r="OCA49" s="516"/>
      <c r="OCB49" s="516"/>
      <c r="OCC49" s="516"/>
      <c r="OCD49" s="516"/>
      <c r="OCE49" s="516"/>
      <c r="OCF49" s="516"/>
      <c r="OCG49" s="516"/>
      <c r="OCH49" s="516"/>
      <c r="OCI49" s="516"/>
      <c r="OCJ49" s="516"/>
      <c r="OCK49" s="516"/>
      <c r="OCL49" s="516"/>
      <c r="OCM49" s="516"/>
      <c r="OCN49" s="516"/>
      <c r="OCO49" s="516"/>
      <c r="OCP49" s="516"/>
      <c r="OCQ49" s="516"/>
      <c r="OCR49" s="516"/>
      <c r="OCS49" s="516"/>
      <c r="OCT49" s="516"/>
      <c r="OCU49" s="516"/>
      <c r="OCV49" s="516"/>
      <c r="OCW49" s="516"/>
      <c r="OCX49" s="516"/>
      <c r="OCY49" s="516"/>
      <c r="OCZ49" s="516"/>
      <c r="ODA49" s="516"/>
      <c r="ODB49" s="516"/>
      <c r="ODC49" s="516"/>
      <c r="ODD49" s="516"/>
      <c r="ODE49" s="516"/>
      <c r="ODF49" s="516"/>
      <c r="ODG49" s="516"/>
      <c r="ODH49" s="516"/>
      <c r="ODI49" s="516"/>
      <c r="ODJ49" s="516"/>
      <c r="ODK49" s="516"/>
      <c r="ODL49" s="516"/>
      <c r="ODM49" s="516"/>
      <c r="ODN49" s="516"/>
      <c r="ODO49" s="516"/>
      <c r="ODP49" s="516"/>
      <c r="ODQ49" s="516"/>
      <c r="ODR49" s="516"/>
      <c r="ODS49" s="516"/>
      <c r="ODT49" s="516"/>
      <c r="ODU49" s="516"/>
      <c r="ODV49" s="516"/>
      <c r="ODW49" s="516"/>
      <c r="ODX49" s="516"/>
      <c r="ODY49" s="516"/>
      <c r="ODZ49" s="516"/>
      <c r="OEA49" s="516"/>
      <c r="OEB49" s="516"/>
      <c r="OEC49" s="516"/>
      <c r="OED49" s="516"/>
      <c r="OEE49" s="516"/>
      <c r="OEF49" s="516"/>
      <c r="OEG49" s="516"/>
      <c r="OEH49" s="516"/>
      <c r="OEI49" s="516"/>
      <c r="OEJ49" s="516"/>
      <c r="OEK49" s="516"/>
      <c r="OEL49" s="516"/>
      <c r="OEM49" s="516"/>
      <c r="OEN49" s="516"/>
      <c r="OEO49" s="516"/>
      <c r="OEP49" s="516"/>
      <c r="OEQ49" s="516"/>
      <c r="OER49" s="516"/>
      <c r="OES49" s="516"/>
      <c r="OET49" s="516"/>
      <c r="OEU49" s="516"/>
      <c r="OEV49" s="516"/>
      <c r="OEW49" s="516"/>
      <c r="OEX49" s="516"/>
      <c r="OEY49" s="516"/>
      <c r="OEZ49" s="516"/>
      <c r="OFA49" s="516"/>
      <c r="OFB49" s="516"/>
      <c r="OFC49" s="516"/>
      <c r="OFD49" s="516"/>
      <c r="OFE49" s="516"/>
      <c r="OFF49" s="516"/>
      <c r="OFG49" s="516"/>
      <c r="OFH49" s="516"/>
      <c r="OFI49" s="516"/>
      <c r="OFJ49" s="516"/>
      <c r="OFK49" s="516"/>
      <c r="OFL49" s="516"/>
      <c r="OFM49" s="516"/>
      <c r="OFN49" s="516"/>
      <c r="OFO49" s="516"/>
      <c r="OFP49" s="516"/>
      <c r="OFQ49" s="516"/>
      <c r="OFR49" s="516"/>
      <c r="OFS49" s="516"/>
      <c r="OFT49" s="516"/>
      <c r="OFU49" s="516"/>
      <c r="OFV49" s="516"/>
      <c r="OFW49" s="516"/>
      <c r="OFX49" s="516"/>
      <c r="OFY49" s="516"/>
      <c r="OFZ49" s="516"/>
      <c r="OGA49" s="516"/>
      <c r="OGB49" s="516"/>
      <c r="OGC49" s="516"/>
      <c r="OGD49" s="516"/>
      <c r="OGE49" s="516"/>
      <c r="OGF49" s="516"/>
      <c r="OGG49" s="516"/>
      <c r="OGH49" s="516"/>
      <c r="OGI49" s="516"/>
      <c r="OGJ49" s="516"/>
      <c r="OGK49" s="516"/>
      <c r="OGL49" s="516"/>
      <c r="OGM49" s="516"/>
      <c r="OGN49" s="516"/>
      <c r="OGO49" s="516"/>
      <c r="OGP49" s="516"/>
      <c r="OGQ49" s="516"/>
      <c r="OGR49" s="516"/>
      <c r="OGS49" s="516"/>
      <c r="OGT49" s="516"/>
      <c r="OGU49" s="516"/>
      <c r="OGV49" s="516"/>
      <c r="OGW49" s="516"/>
      <c r="OGX49" s="516"/>
      <c r="OGY49" s="516"/>
      <c r="OGZ49" s="516"/>
      <c r="OHA49" s="516"/>
      <c r="OHB49" s="516"/>
      <c r="OHC49" s="516"/>
      <c r="OHD49" s="516"/>
      <c r="OHE49" s="516"/>
      <c r="OHF49" s="516"/>
      <c r="OHG49" s="516"/>
      <c r="OHH49" s="516"/>
      <c r="OHI49" s="516"/>
      <c r="OHJ49" s="516"/>
      <c r="OHK49" s="516"/>
      <c r="OHL49" s="516"/>
      <c r="OHM49" s="516"/>
      <c r="OHN49" s="516"/>
      <c r="OHO49" s="516"/>
      <c r="OHP49" s="516"/>
      <c r="OHQ49" s="516"/>
      <c r="OHR49" s="516"/>
      <c r="OHS49" s="516"/>
      <c r="OHT49" s="516"/>
      <c r="OHU49" s="516"/>
      <c r="OHV49" s="516"/>
      <c r="OHW49" s="516"/>
      <c r="OHX49" s="516"/>
      <c r="OHY49" s="516"/>
      <c r="OHZ49" s="516"/>
      <c r="OIA49" s="516"/>
      <c r="OIB49" s="516"/>
      <c r="OIC49" s="516"/>
      <c r="OID49" s="516"/>
      <c r="OIE49" s="516"/>
      <c r="OIF49" s="516"/>
      <c r="OIG49" s="516"/>
      <c r="OIH49" s="516"/>
      <c r="OII49" s="516"/>
      <c r="OIJ49" s="516"/>
      <c r="OIK49" s="516"/>
      <c r="OIL49" s="516"/>
      <c r="OIM49" s="516"/>
      <c r="OIN49" s="516"/>
      <c r="OIO49" s="516"/>
      <c r="OIP49" s="516"/>
      <c r="OIQ49" s="516"/>
      <c r="OIR49" s="516"/>
      <c r="OIS49" s="516"/>
      <c r="OIT49" s="516"/>
      <c r="OIU49" s="516"/>
      <c r="OIV49" s="516"/>
      <c r="OIW49" s="516"/>
      <c r="OIX49" s="516"/>
      <c r="OIY49" s="516"/>
      <c r="OIZ49" s="516"/>
      <c r="OJA49" s="516"/>
      <c r="OJB49" s="516"/>
      <c r="OJC49" s="516"/>
      <c r="OJD49" s="516"/>
      <c r="OJE49" s="516"/>
      <c r="OJF49" s="516"/>
      <c r="OJG49" s="516"/>
      <c r="OJH49" s="516"/>
      <c r="OJI49" s="516"/>
      <c r="OJJ49" s="516"/>
      <c r="OJK49" s="516"/>
      <c r="OJL49" s="516"/>
      <c r="OJM49" s="516"/>
      <c r="OJN49" s="516"/>
      <c r="OJO49" s="516"/>
      <c r="OJP49" s="516"/>
      <c r="OJQ49" s="516"/>
      <c r="OJR49" s="516"/>
      <c r="OJS49" s="516"/>
      <c r="OJT49" s="516"/>
      <c r="OJU49" s="516"/>
      <c r="OJV49" s="516"/>
      <c r="OJW49" s="516"/>
      <c r="OJX49" s="516"/>
      <c r="OJY49" s="516"/>
      <c r="OJZ49" s="516"/>
      <c r="OKA49" s="516"/>
      <c r="OKB49" s="516"/>
      <c r="OKC49" s="516"/>
      <c r="OKD49" s="516"/>
      <c r="OKE49" s="516"/>
      <c r="OKF49" s="516"/>
      <c r="OKG49" s="516"/>
      <c r="OKH49" s="516"/>
      <c r="OKI49" s="516"/>
      <c r="OKJ49" s="516"/>
      <c r="OKK49" s="516"/>
      <c r="OKL49" s="516"/>
      <c r="OKM49" s="516"/>
      <c r="OKN49" s="516"/>
      <c r="OKO49" s="516"/>
      <c r="OKP49" s="516"/>
      <c r="OKQ49" s="516"/>
      <c r="OKR49" s="516"/>
      <c r="OKS49" s="516"/>
      <c r="OKT49" s="516"/>
      <c r="OKU49" s="516"/>
      <c r="OKV49" s="516"/>
      <c r="OKW49" s="516"/>
      <c r="OKX49" s="516"/>
      <c r="OKY49" s="516"/>
      <c r="OKZ49" s="516"/>
      <c r="OLA49" s="516"/>
      <c r="OLB49" s="516"/>
      <c r="OLC49" s="516"/>
      <c r="OLD49" s="516"/>
      <c r="OLE49" s="516"/>
      <c r="OLF49" s="516"/>
      <c r="OLG49" s="516"/>
      <c r="OLH49" s="516"/>
      <c r="OLI49" s="516"/>
      <c r="OLJ49" s="516"/>
      <c r="OLK49" s="516"/>
      <c r="OLL49" s="516"/>
      <c r="OLM49" s="516"/>
      <c r="OLN49" s="516"/>
      <c r="OLO49" s="516"/>
      <c r="OLP49" s="516"/>
      <c r="OLQ49" s="516"/>
      <c r="OLR49" s="516"/>
      <c r="OLS49" s="516"/>
      <c r="OLT49" s="516"/>
      <c r="OLU49" s="516"/>
      <c r="OLV49" s="516"/>
      <c r="OLW49" s="516"/>
      <c r="OLX49" s="516"/>
      <c r="OLY49" s="516"/>
      <c r="OLZ49" s="516"/>
      <c r="OMA49" s="516"/>
      <c r="OMB49" s="516"/>
      <c r="OMC49" s="516"/>
      <c r="OMD49" s="516"/>
      <c r="OME49" s="516"/>
      <c r="OMF49" s="516"/>
      <c r="OMG49" s="516"/>
      <c r="OMH49" s="516"/>
      <c r="OMI49" s="516"/>
      <c r="OMJ49" s="516"/>
      <c r="OMK49" s="516"/>
      <c r="OML49" s="516"/>
      <c r="OMM49" s="516"/>
      <c r="OMN49" s="516"/>
      <c r="OMO49" s="516"/>
      <c r="OMP49" s="516"/>
      <c r="OMQ49" s="516"/>
      <c r="OMR49" s="516"/>
      <c r="OMS49" s="516"/>
      <c r="OMT49" s="516"/>
      <c r="OMU49" s="516"/>
      <c r="OMV49" s="516"/>
      <c r="OMW49" s="516"/>
      <c r="OMX49" s="516"/>
      <c r="OMY49" s="516"/>
      <c r="OMZ49" s="516"/>
      <c r="ONA49" s="516"/>
      <c r="ONB49" s="516"/>
      <c r="ONC49" s="516"/>
      <c r="OND49" s="516"/>
      <c r="ONE49" s="516"/>
      <c r="ONF49" s="516"/>
      <c r="ONG49" s="516"/>
      <c r="ONH49" s="516"/>
      <c r="ONI49" s="516"/>
      <c r="ONJ49" s="516"/>
      <c r="ONK49" s="516"/>
      <c r="ONL49" s="516"/>
      <c r="ONM49" s="516"/>
      <c r="ONN49" s="516"/>
      <c r="ONO49" s="516"/>
      <c r="ONP49" s="516"/>
      <c r="ONQ49" s="516"/>
      <c r="ONR49" s="516"/>
      <c r="ONS49" s="516"/>
      <c r="ONT49" s="516"/>
      <c r="ONU49" s="516"/>
      <c r="ONV49" s="516"/>
      <c r="ONW49" s="516"/>
      <c r="ONX49" s="516"/>
      <c r="ONY49" s="516"/>
      <c r="ONZ49" s="516"/>
      <c r="OOA49" s="516"/>
      <c r="OOB49" s="516"/>
      <c r="OOC49" s="516"/>
      <c r="OOD49" s="516"/>
      <c r="OOE49" s="516"/>
      <c r="OOF49" s="516"/>
      <c r="OOG49" s="516"/>
      <c r="OOH49" s="516"/>
      <c r="OOI49" s="516"/>
      <c r="OOJ49" s="516"/>
      <c r="OOK49" s="516"/>
      <c r="OOL49" s="516"/>
      <c r="OOM49" s="516"/>
      <c r="OON49" s="516"/>
      <c r="OOO49" s="516"/>
      <c r="OOP49" s="516"/>
      <c r="OOQ49" s="516"/>
      <c r="OOR49" s="516"/>
      <c r="OOS49" s="516"/>
      <c r="OOT49" s="516"/>
      <c r="OOU49" s="516"/>
      <c r="OOV49" s="516"/>
      <c r="OOW49" s="516"/>
      <c r="OOX49" s="516"/>
      <c r="OOY49" s="516"/>
      <c r="OOZ49" s="516"/>
      <c r="OPA49" s="516"/>
      <c r="OPB49" s="516"/>
      <c r="OPC49" s="516"/>
      <c r="OPD49" s="516"/>
      <c r="OPE49" s="516"/>
      <c r="OPF49" s="516"/>
      <c r="OPG49" s="516"/>
      <c r="OPH49" s="516"/>
      <c r="OPI49" s="516"/>
      <c r="OPJ49" s="516"/>
      <c r="OPK49" s="516"/>
      <c r="OPL49" s="516"/>
      <c r="OPM49" s="516"/>
      <c r="OPN49" s="516"/>
      <c r="OPO49" s="516"/>
      <c r="OPP49" s="516"/>
      <c r="OPQ49" s="516"/>
      <c r="OPR49" s="516"/>
      <c r="OPS49" s="516"/>
      <c r="OPT49" s="516"/>
      <c r="OPU49" s="516"/>
      <c r="OPV49" s="516"/>
      <c r="OPW49" s="516"/>
      <c r="OPX49" s="516"/>
      <c r="OPY49" s="516"/>
      <c r="OPZ49" s="516"/>
      <c r="OQA49" s="516"/>
      <c r="OQB49" s="516"/>
      <c r="OQC49" s="516"/>
      <c r="OQD49" s="516"/>
      <c r="OQE49" s="516"/>
      <c r="OQF49" s="516"/>
      <c r="OQG49" s="516"/>
      <c r="OQH49" s="516"/>
      <c r="OQI49" s="516"/>
      <c r="OQJ49" s="516"/>
      <c r="OQK49" s="516"/>
      <c r="OQL49" s="516"/>
      <c r="OQM49" s="516"/>
      <c r="OQN49" s="516"/>
      <c r="OQO49" s="516"/>
      <c r="OQP49" s="516"/>
      <c r="OQQ49" s="516"/>
      <c r="OQR49" s="516"/>
      <c r="OQS49" s="516"/>
      <c r="OQT49" s="516"/>
      <c r="OQU49" s="516"/>
      <c r="OQV49" s="516"/>
      <c r="OQW49" s="516"/>
      <c r="OQX49" s="516"/>
      <c r="OQY49" s="516"/>
      <c r="OQZ49" s="516"/>
      <c r="ORA49" s="516"/>
      <c r="ORB49" s="516"/>
      <c r="ORC49" s="516"/>
      <c r="ORD49" s="516"/>
      <c r="ORE49" s="516"/>
      <c r="ORF49" s="516"/>
      <c r="ORG49" s="516"/>
      <c r="ORH49" s="516"/>
      <c r="ORI49" s="516"/>
      <c r="ORJ49" s="516"/>
      <c r="ORK49" s="516"/>
      <c r="ORL49" s="516"/>
      <c r="ORM49" s="516"/>
      <c r="ORN49" s="516"/>
      <c r="ORO49" s="516"/>
      <c r="ORP49" s="516"/>
      <c r="ORQ49" s="516"/>
      <c r="ORR49" s="516"/>
      <c r="ORS49" s="516"/>
      <c r="ORT49" s="516"/>
      <c r="ORU49" s="516"/>
      <c r="ORV49" s="516"/>
      <c r="ORW49" s="516"/>
      <c r="ORX49" s="516"/>
      <c r="ORY49" s="516"/>
      <c r="ORZ49" s="516"/>
      <c r="OSA49" s="516"/>
      <c r="OSB49" s="516"/>
      <c r="OSC49" s="516"/>
      <c r="OSD49" s="516"/>
      <c r="OSE49" s="516"/>
      <c r="OSF49" s="516"/>
      <c r="OSG49" s="516"/>
      <c r="OSH49" s="516"/>
      <c r="OSI49" s="516"/>
      <c r="OSJ49" s="516"/>
      <c r="OSK49" s="516"/>
      <c r="OSL49" s="516"/>
      <c r="OSM49" s="516"/>
      <c r="OSN49" s="516"/>
      <c r="OSO49" s="516"/>
      <c r="OSP49" s="516"/>
      <c r="OSQ49" s="516"/>
      <c r="OSR49" s="516"/>
      <c r="OSS49" s="516"/>
      <c r="OST49" s="516"/>
      <c r="OSU49" s="516"/>
      <c r="OSV49" s="516"/>
      <c r="OSW49" s="516"/>
      <c r="OSX49" s="516"/>
      <c r="OSY49" s="516"/>
      <c r="OSZ49" s="516"/>
      <c r="OTA49" s="516"/>
      <c r="OTB49" s="516"/>
      <c r="OTC49" s="516"/>
      <c r="OTD49" s="516"/>
      <c r="OTE49" s="516"/>
      <c r="OTF49" s="516"/>
      <c r="OTG49" s="516"/>
      <c r="OTH49" s="516"/>
      <c r="OTI49" s="516"/>
      <c r="OTJ49" s="516"/>
      <c r="OTK49" s="516"/>
      <c r="OTL49" s="516"/>
      <c r="OTM49" s="516"/>
      <c r="OTN49" s="516"/>
      <c r="OTO49" s="516"/>
      <c r="OTP49" s="516"/>
      <c r="OTQ49" s="516"/>
      <c r="OTR49" s="516"/>
      <c r="OTS49" s="516"/>
      <c r="OTT49" s="516"/>
      <c r="OTU49" s="516"/>
      <c r="OTV49" s="516"/>
      <c r="OTW49" s="516"/>
      <c r="OTX49" s="516"/>
      <c r="OTY49" s="516"/>
      <c r="OTZ49" s="516"/>
      <c r="OUA49" s="516"/>
      <c r="OUB49" s="516"/>
      <c r="OUC49" s="516"/>
      <c r="OUD49" s="516"/>
      <c r="OUE49" s="516"/>
      <c r="OUF49" s="516"/>
      <c r="OUG49" s="516"/>
      <c r="OUH49" s="516"/>
      <c r="OUI49" s="516"/>
      <c r="OUJ49" s="516"/>
      <c r="OUK49" s="516"/>
      <c r="OUL49" s="516"/>
      <c r="OUM49" s="516"/>
      <c r="OUN49" s="516"/>
      <c r="OUO49" s="516"/>
      <c r="OUP49" s="516"/>
      <c r="OUQ49" s="516"/>
      <c r="OUR49" s="516"/>
      <c r="OUS49" s="516"/>
      <c r="OUT49" s="516"/>
      <c r="OUU49" s="516"/>
      <c r="OUV49" s="516"/>
      <c r="OUW49" s="516"/>
      <c r="OUX49" s="516"/>
      <c r="OUY49" s="516"/>
      <c r="OUZ49" s="516"/>
      <c r="OVA49" s="516"/>
      <c r="OVB49" s="516"/>
      <c r="OVC49" s="516"/>
      <c r="OVD49" s="516"/>
      <c r="OVE49" s="516"/>
      <c r="OVF49" s="516"/>
      <c r="OVG49" s="516"/>
      <c r="OVH49" s="516"/>
      <c r="OVI49" s="516"/>
      <c r="OVJ49" s="516"/>
      <c r="OVK49" s="516"/>
      <c r="OVL49" s="516"/>
      <c r="OVM49" s="516"/>
      <c r="OVN49" s="516"/>
      <c r="OVO49" s="516"/>
      <c r="OVP49" s="516"/>
      <c r="OVQ49" s="516"/>
      <c r="OVR49" s="516"/>
      <c r="OVS49" s="516"/>
      <c r="OVT49" s="516"/>
      <c r="OVU49" s="516"/>
      <c r="OVV49" s="516"/>
      <c r="OVW49" s="516"/>
      <c r="OVX49" s="516"/>
      <c r="OVY49" s="516"/>
      <c r="OVZ49" s="516"/>
      <c r="OWA49" s="516"/>
      <c r="OWB49" s="516"/>
      <c r="OWC49" s="516"/>
      <c r="OWD49" s="516"/>
      <c r="OWE49" s="516"/>
      <c r="OWF49" s="516"/>
      <c r="OWG49" s="516"/>
      <c r="OWH49" s="516"/>
      <c r="OWI49" s="516"/>
      <c r="OWJ49" s="516"/>
      <c r="OWK49" s="516"/>
      <c r="OWL49" s="516"/>
      <c r="OWM49" s="516"/>
      <c r="OWN49" s="516"/>
      <c r="OWO49" s="516"/>
      <c r="OWP49" s="516"/>
      <c r="OWQ49" s="516"/>
      <c r="OWR49" s="516"/>
      <c r="OWS49" s="516"/>
      <c r="OWT49" s="516"/>
      <c r="OWU49" s="516"/>
      <c r="OWV49" s="516"/>
      <c r="OWW49" s="516"/>
      <c r="OWX49" s="516"/>
      <c r="OWY49" s="516"/>
      <c r="OWZ49" s="516"/>
      <c r="OXA49" s="516"/>
      <c r="OXB49" s="516"/>
      <c r="OXC49" s="516"/>
      <c r="OXD49" s="516"/>
      <c r="OXE49" s="516"/>
      <c r="OXF49" s="516"/>
      <c r="OXG49" s="516"/>
      <c r="OXH49" s="516"/>
      <c r="OXI49" s="516"/>
      <c r="OXJ49" s="516"/>
      <c r="OXK49" s="516"/>
      <c r="OXL49" s="516"/>
      <c r="OXM49" s="516"/>
      <c r="OXN49" s="516"/>
      <c r="OXO49" s="516"/>
      <c r="OXP49" s="516"/>
      <c r="OXQ49" s="516"/>
      <c r="OXR49" s="516"/>
      <c r="OXS49" s="516"/>
      <c r="OXT49" s="516"/>
      <c r="OXU49" s="516"/>
      <c r="OXV49" s="516"/>
      <c r="OXW49" s="516"/>
      <c r="OXX49" s="516"/>
      <c r="OXY49" s="516"/>
      <c r="OXZ49" s="516"/>
      <c r="OYA49" s="516"/>
      <c r="OYB49" s="516"/>
      <c r="OYC49" s="516"/>
      <c r="OYD49" s="516"/>
      <c r="OYE49" s="516"/>
      <c r="OYF49" s="516"/>
      <c r="OYG49" s="516"/>
      <c r="OYH49" s="516"/>
      <c r="OYI49" s="516"/>
      <c r="OYJ49" s="516"/>
      <c r="OYK49" s="516"/>
      <c r="OYL49" s="516"/>
      <c r="OYM49" s="516"/>
      <c r="OYN49" s="516"/>
      <c r="OYO49" s="516"/>
      <c r="OYP49" s="516"/>
      <c r="OYQ49" s="516"/>
      <c r="OYR49" s="516"/>
      <c r="OYS49" s="516"/>
      <c r="OYT49" s="516"/>
      <c r="OYU49" s="516"/>
      <c r="OYV49" s="516"/>
      <c r="OYW49" s="516"/>
      <c r="OYX49" s="516"/>
      <c r="OYY49" s="516"/>
      <c r="OYZ49" s="516"/>
      <c r="OZA49" s="516"/>
      <c r="OZB49" s="516"/>
      <c r="OZC49" s="516"/>
      <c r="OZD49" s="516"/>
      <c r="OZE49" s="516"/>
      <c r="OZF49" s="516"/>
      <c r="OZG49" s="516"/>
      <c r="OZH49" s="516"/>
      <c r="OZI49" s="516"/>
      <c r="OZJ49" s="516"/>
      <c r="OZK49" s="516"/>
      <c r="OZL49" s="516"/>
      <c r="OZM49" s="516"/>
      <c r="OZN49" s="516"/>
      <c r="OZO49" s="516"/>
      <c r="OZP49" s="516"/>
      <c r="OZQ49" s="516"/>
      <c r="OZR49" s="516"/>
      <c r="OZS49" s="516"/>
      <c r="OZT49" s="516"/>
      <c r="OZU49" s="516"/>
      <c r="OZV49" s="516"/>
      <c r="OZW49" s="516"/>
      <c r="OZX49" s="516"/>
      <c r="OZY49" s="516"/>
      <c r="OZZ49" s="516"/>
      <c r="PAA49" s="516"/>
      <c r="PAB49" s="516"/>
      <c r="PAC49" s="516"/>
      <c r="PAD49" s="516"/>
      <c r="PAE49" s="516"/>
      <c r="PAF49" s="516"/>
      <c r="PAG49" s="516"/>
      <c r="PAH49" s="516"/>
      <c r="PAI49" s="516"/>
      <c r="PAJ49" s="516"/>
      <c r="PAK49" s="516"/>
      <c r="PAL49" s="516"/>
      <c r="PAM49" s="516"/>
      <c r="PAN49" s="516"/>
      <c r="PAO49" s="516"/>
      <c r="PAP49" s="516"/>
      <c r="PAQ49" s="516"/>
      <c r="PAR49" s="516"/>
      <c r="PAS49" s="516"/>
      <c r="PAT49" s="516"/>
      <c r="PAU49" s="516"/>
      <c r="PAV49" s="516"/>
      <c r="PAW49" s="516"/>
      <c r="PAX49" s="516"/>
      <c r="PAY49" s="516"/>
      <c r="PAZ49" s="516"/>
      <c r="PBA49" s="516"/>
      <c r="PBB49" s="516"/>
      <c r="PBC49" s="516"/>
      <c r="PBD49" s="516"/>
      <c r="PBE49" s="516"/>
      <c r="PBF49" s="516"/>
      <c r="PBG49" s="516"/>
      <c r="PBH49" s="516"/>
      <c r="PBI49" s="516"/>
      <c r="PBJ49" s="516"/>
      <c r="PBK49" s="516"/>
      <c r="PBL49" s="516"/>
      <c r="PBM49" s="516"/>
      <c r="PBN49" s="516"/>
      <c r="PBO49" s="516"/>
      <c r="PBP49" s="516"/>
      <c r="PBQ49" s="516"/>
      <c r="PBR49" s="516"/>
      <c r="PBS49" s="516"/>
      <c r="PBT49" s="516"/>
      <c r="PBU49" s="516"/>
      <c r="PBV49" s="516"/>
      <c r="PBW49" s="516"/>
      <c r="PBX49" s="516"/>
      <c r="PBY49" s="516"/>
      <c r="PBZ49" s="516"/>
      <c r="PCA49" s="516"/>
      <c r="PCB49" s="516"/>
      <c r="PCC49" s="516"/>
      <c r="PCD49" s="516"/>
      <c r="PCE49" s="516"/>
      <c r="PCF49" s="516"/>
      <c r="PCG49" s="516"/>
      <c r="PCH49" s="516"/>
      <c r="PCI49" s="516"/>
      <c r="PCJ49" s="516"/>
      <c r="PCK49" s="516"/>
      <c r="PCL49" s="516"/>
      <c r="PCM49" s="516"/>
      <c r="PCN49" s="516"/>
      <c r="PCO49" s="516"/>
      <c r="PCP49" s="516"/>
      <c r="PCQ49" s="516"/>
      <c r="PCR49" s="516"/>
      <c r="PCS49" s="516"/>
      <c r="PCT49" s="516"/>
      <c r="PCU49" s="516"/>
      <c r="PCV49" s="516"/>
      <c r="PCW49" s="516"/>
      <c r="PCX49" s="516"/>
      <c r="PCY49" s="516"/>
      <c r="PCZ49" s="516"/>
      <c r="PDA49" s="516"/>
      <c r="PDB49" s="516"/>
      <c r="PDC49" s="516"/>
      <c r="PDD49" s="516"/>
      <c r="PDE49" s="516"/>
      <c r="PDF49" s="516"/>
      <c r="PDG49" s="516"/>
      <c r="PDH49" s="516"/>
      <c r="PDI49" s="516"/>
      <c r="PDJ49" s="516"/>
      <c r="PDK49" s="516"/>
      <c r="PDL49" s="516"/>
      <c r="PDM49" s="516"/>
      <c r="PDN49" s="516"/>
      <c r="PDO49" s="516"/>
      <c r="PDP49" s="516"/>
      <c r="PDQ49" s="516"/>
      <c r="PDR49" s="516"/>
      <c r="PDS49" s="516"/>
      <c r="PDT49" s="516"/>
      <c r="PDU49" s="516"/>
      <c r="PDV49" s="516"/>
      <c r="PDW49" s="516"/>
      <c r="PDX49" s="516"/>
      <c r="PDY49" s="516"/>
      <c r="PDZ49" s="516"/>
      <c r="PEA49" s="516"/>
      <c r="PEB49" s="516"/>
      <c r="PEC49" s="516"/>
      <c r="PED49" s="516"/>
      <c r="PEE49" s="516"/>
      <c r="PEF49" s="516"/>
      <c r="PEG49" s="516"/>
      <c r="PEH49" s="516"/>
      <c r="PEI49" s="516"/>
      <c r="PEJ49" s="516"/>
      <c r="PEK49" s="516"/>
      <c r="PEL49" s="516"/>
      <c r="PEM49" s="516"/>
      <c r="PEN49" s="516"/>
      <c r="PEO49" s="516"/>
      <c r="PEP49" s="516"/>
      <c r="PEQ49" s="516"/>
      <c r="PER49" s="516"/>
      <c r="PES49" s="516"/>
      <c r="PET49" s="516"/>
      <c r="PEU49" s="516"/>
      <c r="PEV49" s="516"/>
      <c r="PEW49" s="516"/>
      <c r="PEX49" s="516"/>
      <c r="PEY49" s="516"/>
      <c r="PEZ49" s="516"/>
      <c r="PFA49" s="516"/>
      <c r="PFB49" s="516"/>
      <c r="PFC49" s="516"/>
      <c r="PFD49" s="516"/>
      <c r="PFE49" s="516"/>
      <c r="PFF49" s="516"/>
      <c r="PFG49" s="516"/>
      <c r="PFH49" s="516"/>
      <c r="PFI49" s="516"/>
      <c r="PFJ49" s="516"/>
      <c r="PFK49" s="516"/>
      <c r="PFL49" s="516"/>
      <c r="PFM49" s="516"/>
      <c r="PFN49" s="516"/>
      <c r="PFO49" s="516"/>
      <c r="PFP49" s="516"/>
      <c r="PFQ49" s="516"/>
      <c r="PFR49" s="516"/>
      <c r="PFS49" s="516"/>
      <c r="PFT49" s="516"/>
      <c r="PFU49" s="516"/>
      <c r="PFV49" s="516"/>
      <c r="PFW49" s="516"/>
      <c r="PFX49" s="516"/>
      <c r="PFY49" s="516"/>
      <c r="PFZ49" s="516"/>
      <c r="PGA49" s="516"/>
      <c r="PGB49" s="516"/>
      <c r="PGC49" s="516"/>
      <c r="PGD49" s="516"/>
      <c r="PGE49" s="516"/>
      <c r="PGF49" s="516"/>
      <c r="PGG49" s="516"/>
      <c r="PGH49" s="516"/>
      <c r="PGI49" s="516"/>
      <c r="PGJ49" s="516"/>
      <c r="PGK49" s="516"/>
      <c r="PGL49" s="516"/>
      <c r="PGM49" s="516"/>
      <c r="PGN49" s="516"/>
      <c r="PGO49" s="516"/>
      <c r="PGP49" s="516"/>
      <c r="PGQ49" s="516"/>
      <c r="PGR49" s="516"/>
      <c r="PGS49" s="516"/>
      <c r="PGT49" s="516"/>
      <c r="PGU49" s="516"/>
      <c r="PGV49" s="516"/>
      <c r="PGW49" s="516"/>
      <c r="PGX49" s="516"/>
      <c r="PGY49" s="516"/>
      <c r="PGZ49" s="516"/>
      <c r="PHA49" s="516"/>
      <c r="PHB49" s="516"/>
      <c r="PHC49" s="516"/>
      <c r="PHD49" s="516"/>
      <c r="PHE49" s="516"/>
      <c r="PHF49" s="516"/>
      <c r="PHG49" s="516"/>
      <c r="PHH49" s="516"/>
      <c r="PHI49" s="516"/>
      <c r="PHJ49" s="516"/>
      <c r="PHK49" s="516"/>
      <c r="PHL49" s="516"/>
      <c r="PHM49" s="516"/>
      <c r="PHN49" s="516"/>
      <c r="PHO49" s="516"/>
      <c r="PHP49" s="516"/>
      <c r="PHQ49" s="516"/>
      <c r="PHR49" s="516"/>
      <c r="PHS49" s="516"/>
      <c r="PHT49" s="516"/>
      <c r="PHU49" s="516"/>
      <c r="PHV49" s="516"/>
      <c r="PHW49" s="516"/>
      <c r="PHX49" s="516"/>
      <c r="PHY49" s="516"/>
      <c r="PHZ49" s="516"/>
      <c r="PIA49" s="516"/>
      <c r="PIB49" s="516"/>
      <c r="PIC49" s="516"/>
      <c r="PID49" s="516"/>
      <c r="PIE49" s="516"/>
      <c r="PIF49" s="516"/>
      <c r="PIG49" s="516"/>
      <c r="PIH49" s="516"/>
      <c r="PII49" s="516"/>
      <c r="PIJ49" s="516"/>
      <c r="PIK49" s="516"/>
      <c r="PIL49" s="516"/>
      <c r="PIM49" s="516"/>
      <c r="PIN49" s="516"/>
      <c r="PIO49" s="516"/>
      <c r="PIP49" s="516"/>
      <c r="PIQ49" s="516"/>
      <c r="PIR49" s="516"/>
      <c r="PIS49" s="516"/>
      <c r="PIT49" s="516"/>
      <c r="PIU49" s="516"/>
      <c r="PIV49" s="516"/>
      <c r="PIW49" s="516"/>
      <c r="PIX49" s="516"/>
      <c r="PIY49" s="516"/>
      <c r="PIZ49" s="516"/>
      <c r="PJA49" s="516"/>
      <c r="PJB49" s="516"/>
      <c r="PJC49" s="516"/>
      <c r="PJD49" s="516"/>
      <c r="PJE49" s="516"/>
      <c r="PJF49" s="516"/>
      <c r="PJG49" s="516"/>
      <c r="PJH49" s="516"/>
      <c r="PJI49" s="516"/>
      <c r="PJJ49" s="516"/>
      <c r="PJK49" s="516"/>
      <c r="PJL49" s="516"/>
      <c r="PJM49" s="516"/>
      <c r="PJN49" s="516"/>
      <c r="PJO49" s="516"/>
      <c r="PJP49" s="516"/>
      <c r="PJQ49" s="516"/>
      <c r="PJR49" s="516"/>
      <c r="PJS49" s="516"/>
      <c r="PJT49" s="516"/>
      <c r="PJU49" s="516"/>
      <c r="PJV49" s="516"/>
      <c r="PJW49" s="516"/>
      <c r="PJX49" s="516"/>
      <c r="PJY49" s="516"/>
      <c r="PJZ49" s="516"/>
      <c r="PKA49" s="516"/>
      <c r="PKB49" s="516"/>
      <c r="PKC49" s="516"/>
      <c r="PKD49" s="516"/>
      <c r="PKE49" s="516"/>
      <c r="PKF49" s="516"/>
      <c r="PKG49" s="516"/>
      <c r="PKH49" s="516"/>
      <c r="PKI49" s="516"/>
      <c r="PKJ49" s="516"/>
      <c r="PKK49" s="516"/>
      <c r="PKL49" s="516"/>
      <c r="PKM49" s="516"/>
      <c r="PKN49" s="516"/>
      <c r="PKO49" s="516"/>
      <c r="PKP49" s="516"/>
      <c r="PKQ49" s="516"/>
      <c r="PKR49" s="516"/>
      <c r="PKS49" s="516"/>
      <c r="PKT49" s="516"/>
      <c r="PKU49" s="516"/>
      <c r="PKV49" s="516"/>
      <c r="PKW49" s="516"/>
      <c r="PKX49" s="516"/>
      <c r="PKY49" s="516"/>
      <c r="PKZ49" s="516"/>
      <c r="PLA49" s="516"/>
      <c r="PLB49" s="516"/>
      <c r="PLC49" s="516"/>
      <c r="PLD49" s="516"/>
      <c r="PLE49" s="516"/>
      <c r="PLF49" s="516"/>
      <c r="PLG49" s="516"/>
      <c r="PLH49" s="516"/>
      <c r="PLI49" s="516"/>
      <c r="PLJ49" s="516"/>
      <c r="PLK49" s="516"/>
      <c r="PLL49" s="516"/>
      <c r="PLM49" s="516"/>
      <c r="PLN49" s="516"/>
      <c r="PLO49" s="516"/>
      <c r="PLP49" s="516"/>
      <c r="PLQ49" s="516"/>
      <c r="PLR49" s="516"/>
      <c r="PLS49" s="516"/>
      <c r="PLT49" s="516"/>
      <c r="PLU49" s="516"/>
      <c r="PLV49" s="516"/>
      <c r="PLW49" s="516"/>
      <c r="PLX49" s="516"/>
      <c r="PLY49" s="516"/>
      <c r="PLZ49" s="516"/>
      <c r="PMA49" s="516"/>
      <c r="PMB49" s="516"/>
      <c r="PMC49" s="516"/>
      <c r="PMD49" s="516"/>
      <c r="PME49" s="516"/>
      <c r="PMF49" s="516"/>
      <c r="PMG49" s="516"/>
      <c r="PMH49" s="516"/>
      <c r="PMI49" s="516"/>
      <c r="PMJ49" s="516"/>
      <c r="PMK49" s="516"/>
      <c r="PML49" s="516"/>
      <c r="PMM49" s="516"/>
      <c r="PMN49" s="516"/>
      <c r="PMO49" s="516"/>
      <c r="PMP49" s="516"/>
      <c r="PMQ49" s="516"/>
      <c r="PMR49" s="516"/>
      <c r="PMS49" s="516"/>
      <c r="PMT49" s="516"/>
      <c r="PMU49" s="516"/>
      <c r="PMV49" s="516"/>
      <c r="PMW49" s="516"/>
      <c r="PMX49" s="516"/>
      <c r="PMY49" s="516"/>
      <c r="PMZ49" s="516"/>
      <c r="PNA49" s="516"/>
      <c r="PNB49" s="516"/>
      <c r="PNC49" s="516"/>
      <c r="PND49" s="516"/>
      <c r="PNE49" s="516"/>
      <c r="PNF49" s="516"/>
      <c r="PNG49" s="516"/>
      <c r="PNH49" s="516"/>
      <c r="PNI49" s="516"/>
      <c r="PNJ49" s="516"/>
      <c r="PNK49" s="516"/>
      <c r="PNL49" s="516"/>
      <c r="PNM49" s="516"/>
      <c r="PNN49" s="516"/>
      <c r="PNO49" s="516"/>
      <c r="PNP49" s="516"/>
      <c r="PNQ49" s="516"/>
      <c r="PNR49" s="516"/>
      <c r="PNS49" s="516"/>
      <c r="PNT49" s="516"/>
      <c r="PNU49" s="516"/>
      <c r="PNV49" s="516"/>
      <c r="PNW49" s="516"/>
      <c r="PNX49" s="516"/>
      <c r="PNY49" s="516"/>
      <c r="PNZ49" s="516"/>
      <c r="POA49" s="516"/>
      <c r="POB49" s="516"/>
      <c r="POC49" s="516"/>
      <c r="POD49" s="516"/>
      <c r="POE49" s="516"/>
      <c r="POF49" s="516"/>
      <c r="POG49" s="516"/>
      <c r="POH49" s="516"/>
      <c r="POI49" s="516"/>
      <c r="POJ49" s="516"/>
      <c r="POK49" s="516"/>
      <c r="POL49" s="516"/>
      <c r="POM49" s="516"/>
      <c r="PON49" s="516"/>
      <c r="POO49" s="516"/>
      <c r="POP49" s="516"/>
      <c r="POQ49" s="516"/>
      <c r="POR49" s="516"/>
      <c r="POS49" s="516"/>
      <c r="POT49" s="516"/>
      <c r="POU49" s="516"/>
      <c r="POV49" s="516"/>
      <c r="POW49" s="516"/>
      <c r="POX49" s="516"/>
      <c r="POY49" s="516"/>
      <c r="POZ49" s="516"/>
      <c r="PPA49" s="516"/>
      <c r="PPB49" s="516"/>
      <c r="PPC49" s="516"/>
      <c r="PPD49" s="516"/>
      <c r="PPE49" s="516"/>
      <c r="PPF49" s="516"/>
      <c r="PPG49" s="516"/>
      <c r="PPH49" s="516"/>
      <c r="PPI49" s="516"/>
      <c r="PPJ49" s="516"/>
      <c r="PPK49" s="516"/>
      <c r="PPL49" s="516"/>
      <c r="PPM49" s="516"/>
      <c r="PPN49" s="516"/>
      <c r="PPO49" s="516"/>
      <c r="PPP49" s="516"/>
      <c r="PPQ49" s="516"/>
      <c r="PPR49" s="516"/>
      <c r="PPS49" s="516"/>
      <c r="PPT49" s="516"/>
      <c r="PPU49" s="516"/>
      <c r="PPV49" s="516"/>
      <c r="PPW49" s="516"/>
      <c r="PPX49" s="516"/>
      <c r="PPY49" s="516"/>
      <c r="PPZ49" s="516"/>
      <c r="PQA49" s="516"/>
      <c r="PQB49" s="516"/>
      <c r="PQC49" s="516"/>
      <c r="PQD49" s="516"/>
      <c r="PQE49" s="516"/>
      <c r="PQF49" s="516"/>
      <c r="PQG49" s="516"/>
      <c r="PQH49" s="516"/>
      <c r="PQI49" s="516"/>
      <c r="PQJ49" s="516"/>
      <c r="PQK49" s="516"/>
      <c r="PQL49" s="516"/>
      <c r="PQM49" s="516"/>
      <c r="PQN49" s="516"/>
      <c r="PQO49" s="516"/>
      <c r="PQP49" s="516"/>
      <c r="PQQ49" s="516"/>
      <c r="PQR49" s="516"/>
      <c r="PQS49" s="516"/>
      <c r="PQT49" s="516"/>
      <c r="PQU49" s="516"/>
      <c r="PQV49" s="516"/>
      <c r="PQW49" s="516"/>
      <c r="PQX49" s="516"/>
      <c r="PQY49" s="516"/>
      <c r="PQZ49" s="516"/>
      <c r="PRA49" s="516"/>
      <c r="PRB49" s="516"/>
      <c r="PRC49" s="516"/>
      <c r="PRD49" s="516"/>
      <c r="PRE49" s="516"/>
      <c r="PRF49" s="516"/>
      <c r="PRG49" s="516"/>
      <c r="PRH49" s="516"/>
      <c r="PRI49" s="516"/>
      <c r="PRJ49" s="516"/>
      <c r="PRK49" s="516"/>
      <c r="PRL49" s="516"/>
      <c r="PRM49" s="516"/>
      <c r="PRN49" s="516"/>
      <c r="PRO49" s="516"/>
      <c r="PRP49" s="516"/>
      <c r="PRQ49" s="516"/>
      <c r="PRR49" s="516"/>
      <c r="PRS49" s="516"/>
      <c r="PRT49" s="516"/>
      <c r="PRU49" s="516"/>
      <c r="PRV49" s="516"/>
      <c r="PRW49" s="516"/>
      <c r="PRX49" s="516"/>
      <c r="PRY49" s="516"/>
      <c r="PRZ49" s="516"/>
      <c r="PSA49" s="516"/>
      <c r="PSB49" s="516"/>
      <c r="PSC49" s="516"/>
      <c r="PSD49" s="516"/>
      <c r="PSE49" s="516"/>
      <c r="PSF49" s="516"/>
      <c r="PSG49" s="516"/>
      <c r="PSH49" s="516"/>
      <c r="PSI49" s="516"/>
      <c r="PSJ49" s="516"/>
      <c r="PSK49" s="516"/>
      <c r="PSL49" s="516"/>
      <c r="PSM49" s="516"/>
      <c r="PSN49" s="516"/>
      <c r="PSO49" s="516"/>
      <c r="PSP49" s="516"/>
      <c r="PSQ49" s="516"/>
      <c r="PSR49" s="516"/>
      <c r="PSS49" s="516"/>
      <c r="PST49" s="516"/>
      <c r="PSU49" s="516"/>
      <c r="PSV49" s="516"/>
      <c r="PSW49" s="516"/>
      <c r="PSX49" s="516"/>
      <c r="PSY49" s="516"/>
      <c r="PSZ49" s="516"/>
      <c r="PTA49" s="516"/>
      <c r="PTB49" s="516"/>
      <c r="PTC49" s="516"/>
      <c r="PTD49" s="516"/>
      <c r="PTE49" s="516"/>
      <c r="PTF49" s="516"/>
      <c r="PTG49" s="516"/>
      <c r="PTH49" s="516"/>
      <c r="PTI49" s="516"/>
      <c r="PTJ49" s="516"/>
      <c r="PTK49" s="516"/>
      <c r="PTL49" s="516"/>
      <c r="PTM49" s="516"/>
      <c r="PTN49" s="516"/>
      <c r="PTO49" s="516"/>
      <c r="PTP49" s="516"/>
      <c r="PTQ49" s="516"/>
      <c r="PTR49" s="516"/>
      <c r="PTS49" s="516"/>
      <c r="PTT49" s="516"/>
      <c r="PTU49" s="516"/>
      <c r="PTV49" s="516"/>
      <c r="PTW49" s="516"/>
      <c r="PTX49" s="516"/>
      <c r="PTY49" s="516"/>
      <c r="PTZ49" s="516"/>
      <c r="PUA49" s="516"/>
      <c r="PUB49" s="516"/>
      <c r="PUC49" s="516"/>
      <c r="PUD49" s="516"/>
      <c r="PUE49" s="516"/>
      <c r="PUF49" s="516"/>
      <c r="PUG49" s="516"/>
      <c r="PUH49" s="516"/>
      <c r="PUI49" s="516"/>
      <c r="PUJ49" s="516"/>
      <c r="PUK49" s="516"/>
      <c r="PUL49" s="516"/>
      <c r="PUM49" s="516"/>
      <c r="PUN49" s="516"/>
      <c r="PUO49" s="516"/>
      <c r="PUP49" s="516"/>
      <c r="PUQ49" s="516"/>
      <c r="PUR49" s="516"/>
      <c r="PUS49" s="516"/>
      <c r="PUT49" s="516"/>
      <c r="PUU49" s="516"/>
      <c r="PUV49" s="516"/>
      <c r="PUW49" s="516"/>
      <c r="PUX49" s="516"/>
      <c r="PUY49" s="516"/>
      <c r="PUZ49" s="516"/>
      <c r="PVA49" s="516"/>
      <c r="PVB49" s="516"/>
      <c r="PVC49" s="516"/>
      <c r="PVD49" s="516"/>
      <c r="PVE49" s="516"/>
      <c r="PVF49" s="516"/>
      <c r="PVG49" s="516"/>
      <c r="PVH49" s="516"/>
      <c r="PVI49" s="516"/>
      <c r="PVJ49" s="516"/>
      <c r="PVK49" s="516"/>
      <c r="PVL49" s="516"/>
      <c r="PVM49" s="516"/>
      <c r="PVN49" s="516"/>
      <c r="PVO49" s="516"/>
      <c r="PVP49" s="516"/>
      <c r="PVQ49" s="516"/>
      <c r="PVR49" s="516"/>
      <c r="PVS49" s="516"/>
      <c r="PVT49" s="516"/>
      <c r="PVU49" s="516"/>
      <c r="PVV49" s="516"/>
      <c r="PVW49" s="516"/>
      <c r="PVX49" s="516"/>
      <c r="PVY49" s="516"/>
      <c r="PVZ49" s="516"/>
      <c r="PWA49" s="516"/>
      <c r="PWB49" s="516"/>
      <c r="PWC49" s="516"/>
      <c r="PWD49" s="516"/>
      <c r="PWE49" s="516"/>
      <c r="PWF49" s="516"/>
      <c r="PWG49" s="516"/>
      <c r="PWH49" s="516"/>
      <c r="PWI49" s="516"/>
      <c r="PWJ49" s="516"/>
      <c r="PWK49" s="516"/>
      <c r="PWL49" s="516"/>
      <c r="PWM49" s="516"/>
      <c r="PWN49" s="516"/>
      <c r="PWO49" s="516"/>
      <c r="PWP49" s="516"/>
      <c r="PWQ49" s="516"/>
      <c r="PWR49" s="516"/>
      <c r="PWS49" s="516"/>
      <c r="PWT49" s="516"/>
      <c r="PWU49" s="516"/>
      <c r="PWV49" s="516"/>
      <c r="PWW49" s="516"/>
      <c r="PWX49" s="516"/>
      <c r="PWY49" s="516"/>
      <c r="PWZ49" s="516"/>
      <c r="PXA49" s="516"/>
      <c r="PXB49" s="516"/>
      <c r="PXC49" s="516"/>
      <c r="PXD49" s="516"/>
      <c r="PXE49" s="516"/>
      <c r="PXF49" s="516"/>
      <c r="PXG49" s="516"/>
      <c r="PXH49" s="516"/>
      <c r="PXI49" s="516"/>
      <c r="PXJ49" s="516"/>
      <c r="PXK49" s="516"/>
      <c r="PXL49" s="516"/>
      <c r="PXM49" s="516"/>
      <c r="PXN49" s="516"/>
      <c r="PXO49" s="516"/>
      <c r="PXP49" s="516"/>
      <c r="PXQ49" s="516"/>
      <c r="PXR49" s="516"/>
      <c r="PXS49" s="516"/>
      <c r="PXT49" s="516"/>
      <c r="PXU49" s="516"/>
      <c r="PXV49" s="516"/>
      <c r="PXW49" s="516"/>
      <c r="PXX49" s="516"/>
      <c r="PXY49" s="516"/>
      <c r="PXZ49" s="516"/>
      <c r="PYA49" s="516"/>
      <c r="PYB49" s="516"/>
      <c r="PYC49" s="516"/>
      <c r="PYD49" s="516"/>
      <c r="PYE49" s="516"/>
      <c r="PYF49" s="516"/>
      <c r="PYG49" s="516"/>
      <c r="PYH49" s="516"/>
      <c r="PYI49" s="516"/>
      <c r="PYJ49" s="516"/>
      <c r="PYK49" s="516"/>
      <c r="PYL49" s="516"/>
      <c r="PYM49" s="516"/>
      <c r="PYN49" s="516"/>
      <c r="PYO49" s="516"/>
      <c r="PYP49" s="516"/>
      <c r="PYQ49" s="516"/>
      <c r="PYR49" s="516"/>
      <c r="PYS49" s="516"/>
      <c r="PYT49" s="516"/>
      <c r="PYU49" s="516"/>
      <c r="PYV49" s="516"/>
      <c r="PYW49" s="516"/>
      <c r="PYX49" s="516"/>
      <c r="PYY49" s="516"/>
      <c r="PYZ49" s="516"/>
      <c r="PZA49" s="516"/>
      <c r="PZB49" s="516"/>
      <c r="PZC49" s="516"/>
      <c r="PZD49" s="516"/>
      <c r="PZE49" s="516"/>
      <c r="PZF49" s="516"/>
      <c r="PZG49" s="516"/>
      <c r="PZH49" s="516"/>
      <c r="PZI49" s="516"/>
      <c r="PZJ49" s="516"/>
      <c r="PZK49" s="516"/>
      <c r="PZL49" s="516"/>
      <c r="PZM49" s="516"/>
      <c r="PZN49" s="516"/>
      <c r="PZO49" s="516"/>
      <c r="PZP49" s="516"/>
      <c r="PZQ49" s="516"/>
      <c r="PZR49" s="516"/>
      <c r="PZS49" s="516"/>
      <c r="PZT49" s="516"/>
      <c r="PZU49" s="516"/>
      <c r="PZV49" s="516"/>
      <c r="PZW49" s="516"/>
      <c r="PZX49" s="516"/>
      <c r="PZY49" s="516"/>
      <c r="PZZ49" s="516"/>
      <c r="QAA49" s="516"/>
      <c r="QAB49" s="516"/>
      <c r="QAC49" s="516"/>
      <c r="QAD49" s="516"/>
      <c r="QAE49" s="516"/>
      <c r="QAF49" s="516"/>
      <c r="QAG49" s="516"/>
      <c r="QAH49" s="516"/>
      <c r="QAI49" s="516"/>
      <c r="QAJ49" s="516"/>
      <c r="QAK49" s="516"/>
      <c r="QAL49" s="516"/>
      <c r="QAM49" s="516"/>
      <c r="QAN49" s="516"/>
      <c r="QAO49" s="516"/>
      <c r="QAP49" s="516"/>
      <c r="QAQ49" s="516"/>
      <c r="QAR49" s="516"/>
      <c r="QAS49" s="516"/>
      <c r="QAT49" s="516"/>
      <c r="QAU49" s="516"/>
      <c r="QAV49" s="516"/>
      <c r="QAW49" s="516"/>
      <c r="QAX49" s="516"/>
      <c r="QAY49" s="516"/>
      <c r="QAZ49" s="516"/>
      <c r="QBA49" s="516"/>
      <c r="QBB49" s="516"/>
      <c r="QBC49" s="516"/>
      <c r="QBD49" s="516"/>
      <c r="QBE49" s="516"/>
      <c r="QBF49" s="516"/>
      <c r="QBG49" s="516"/>
      <c r="QBH49" s="516"/>
      <c r="QBI49" s="516"/>
      <c r="QBJ49" s="516"/>
      <c r="QBK49" s="516"/>
      <c r="QBL49" s="516"/>
      <c r="QBM49" s="516"/>
      <c r="QBN49" s="516"/>
      <c r="QBO49" s="516"/>
      <c r="QBP49" s="516"/>
      <c r="QBQ49" s="516"/>
      <c r="QBR49" s="516"/>
      <c r="QBS49" s="516"/>
      <c r="QBT49" s="516"/>
      <c r="QBU49" s="516"/>
      <c r="QBV49" s="516"/>
      <c r="QBW49" s="516"/>
      <c r="QBX49" s="516"/>
      <c r="QBY49" s="516"/>
      <c r="QBZ49" s="516"/>
      <c r="QCA49" s="516"/>
      <c r="QCB49" s="516"/>
      <c r="QCC49" s="516"/>
      <c r="QCD49" s="516"/>
      <c r="QCE49" s="516"/>
      <c r="QCF49" s="516"/>
      <c r="QCG49" s="516"/>
      <c r="QCH49" s="516"/>
      <c r="QCI49" s="516"/>
      <c r="QCJ49" s="516"/>
      <c r="QCK49" s="516"/>
      <c r="QCL49" s="516"/>
      <c r="QCM49" s="516"/>
      <c r="QCN49" s="516"/>
      <c r="QCO49" s="516"/>
      <c r="QCP49" s="516"/>
      <c r="QCQ49" s="516"/>
      <c r="QCR49" s="516"/>
      <c r="QCS49" s="516"/>
      <c r="QCT49" s="516"/>
      <c r="QCU49" s="516"/>
      <c r="QCV49" s="516"/>
      <c r="QCW49" s="516"/>
      <c r="QCX49" s="516"/>
      <c r="QCY49" s="516"/>
      <c r="QCZ49" s="516"/>
      <c r="QDA49" s="516"/>
      <c r="QDB49" s="516"/>
      <c r="QDC49" s="516"/>
      <c r="QDD49" s="516"/>
      <c r="QDE49" s="516"/>
      <c r="QDF49" s="516"/>
      <c r="QDG49" s="516"/>
      <c r="QDH49" s="516"/>
      <c r="QDI49" s="516"/>
      <c r="QDJ49" s="516"/>
      <c r="QDK49" s="516"/>
      <c r="QDL49" s="516"/>
      <c r="QDM49" s="516"/>
      <c r="QDN49" s="516"/>
      <c r="QDO49" s="516"/>
      <c r="QDP49" s="516"/>
      <c r="QDQ49" s="516"/>
      <c r="QDR49" s="516"/>
      <c r="QDS49" s="516"/>
      <c r="QDT49" s="516"/>
      <c r="QDU49" s="516"/>
      <c r="QDV49" s="516"/>
      <c r="QDW49" s="516"/>
      <c r="QDX49" s="516"/>
      <c r="QDY49" s="516"/>
      <c r="QDZ49" s="516"/>
      <c r="QEA49" s="516"/>
      <c r="QEB49" s="516"/>
      <c r="QEC49" s="516"/>
      <c r="QED49" s="516"/>
      <c r="QEE49" s="516"/>
      <c r="QEF49" s="516"/>
      <c r="QEG49" s="516"/>
      <c r="QEH49" s="516"/>
      <c r="QEI49" s="516"/>
      <c r="QEJ49" s="516"/>
      <c r="QEK49" s="516"/>
      <c r="QEL49" s="516"/>
      <c r="QEM49" s="516"/>
      <c r="QEN49" s="516"/>
      <c r="QEO49" s="516"/>
      <c r="QEP49" s="516"/>
      <c r="QEQ49" s="516"/>
      <c r="QER49" s="516"/>
      <c r="QES49" s="516"/>
      <c r="QET49" s="516"/>
      <c r="QEU49" s="516"/>
      <c r="QEV49" s="516"/>
      <c r="QEW49" s="516"/>
      <c r="QEX49" s="516"/>
      <c r="QEY49" s="516"/>
      <c r="QEZ49" s="516"/>
      <c r="QFA49" s="516"/>
      <c r="QFB49" s="516"/>
      <c r="QFC49" s="516"/>
      <c r="QFD49" s="516"/>
      <c r="QFE49" s="516"/>
      <c r="QFF49" s="516"/>
      <c r="QFG49" s="516"/>
      <c r="QFH49" s="516"/>
      <c r="QFI49" s="516"/>
      <c r="QFJ49" s="516"/>
      <c r="QFK49" s="516"/>
      <c r="QFL49" s="516"/>
      <c r="QFM49" s="516"/>
      <c r="QFN49" s="516"/>
      <c r="QFO49" s="516"/>
      <c r="QFP49" s="516"/>
      <c r="QFQ49" s="516"/>
      <c r="QFR49" s="516"/>
      <c r="QFS49" s="516"/>
      <c r="QFT49" s="516"/>
      <c r="QFU49" s="516"/>
      <c r="QFV49" s="516"/>
      <c r="QFW49" s="516"/>
      <c r="QFX49" s="516"/>
      <c r="QFY49" s="516"/>
      <c r="QFZ49" s="516"/>
      <c r="QGA49" s="516"/>
      <c r="QGB49" s="516"/>
      <c r="QGC49" s="516"/>
      <c r="QGD49" s="516"/>
      <c r="QGE49" s="516"/>
      <c r="QGF49" s="516"/>
      <c r="QGG49" s="516"/>
      <c r="QGH49" s="516"/>
      <c r="QGI49" s="516"/>
      <c r="QGJ49" s="516"/>
      <c r="QGK49" s="516"/>
      <c r="QGL49" s="516"/>
      <c r="QGM49" s="516"/>
      <c r="QGN49" s="516"/>
      <c r="QGO49" s="516"/>
      <c r="QGP49" s="516"/>
      <c r="QGQ49" s="516"/>
      <c r="QGR49" s="516"/>
      <c r="QGS49" s="516"/>
      <c r="QGT49" s="516"/>
      <c r="QGU49" s="516"/>
      <c r="QGV49" s="516"/>
      <c r="QGW49" s="516"/>
      <c r="QGX49" s="516"/>
      <c r="QGY49" s="516"/>
      <c r="QGZ49" s="516"/>
      <c r="QHA49" s="516"/>
      <c r="QHB49" s="516"/>
      <c r="QHC49" s="516"/>
      <c r="QHD49" s="516"/>
      <c r="QHE49" s="516"/>
      <c r="QHF49" s="516"/>
      <c r="QHG49" s="516"/>
      <c r="QHH49" s="516"/>
      <c r="QHI49" s="516"/>
      <c r="QHJ49" s="516"/>
      <c r="QHK49" s="516"/>
      <c r="QHL49" s="516"/>
      <c r="QHM49" s="516"/>
      <c r="QHN49" s="516"/>
      <c r="QHO49" s="516"/>
      <c r="QHP49" s="516"/>
      <c r="QHQ49" s="516"/>
      <c r="QHR49" s="516"/>
      <c r="QHS49" s="516"/>
      <c r="QHT49" s="516"/>
      <c r="QHU49" s="516"/>
      <c r="QHV49" s="516"/>
      <c r="QHW49" s="516"/>
      <c r="QHX49" s="516"/>
      <c r="QHY49" s="516"/>
      <c r="QHZ49" s="516"/>
      <c r="QIA49" s="516"/>
      <c r="QIB49" s="516"/>
      <c r="QIC49" s="516"/>
      <c r="QID49" s="516"/>
      <c r="QIE49" s="516"/>
      <c r="QIF49" s="516"/>
      <c r="QIG49" s="516"/>
      <c r="QIH49" s="516"/>
      <c r="QII49" s="516"/>
      <c r="QIJ49" s="516"/>
      <c r="QIK49" s="516"/>
      <c r="QIL49" s="516"/>
      <c r="QIM49" s="516"/>
      <c r="QIN49" s="516"/>
      <c r="QIO49" s="516"/>
      <c r="QIP49" s="516"/>
      <c r="QIQ49" s="516"/>
      <c r="QIR49" s="516"/>
      <c r="QIS49" s="516"/>
      <c r="QIT49" s="516"/>
      <c r="QIU49" s="516"/>
      <c r="QIV49" s="516"/>
      <c r="QIW49" s="516"/>
      <c r="QIX49" s="516"/>
      <c r="QIY49" s="516"/>
      <c r="QIZ49" s="516"/>
      <c r="QJA49" s="516"/>
      <c r="QJB49" s="516"/>
      <c r="QJC49" s="516"/>
      <c r="QJD49" s="516"/>
      <c r="QJE49" s="516"/>
      <c r="QJF49" s="516"/>
      <c r="QJG49" s="516"/>
      <c r="QJH49" s="516"/>
      <c r="QJI49" s="516"/>
      <c r="QJJ49" s="516"/>
      <c r="QJK49" s="516"/>
      <c r="QJL49" s="516"/>
      <c r="QJM49" s="516"/>
      <c r="QJN49" s="516"/>
      <c r="QJO49" s="516"/>
      <c r="QJP49" s="516"/>
      <c r="QJQ49" s="516"/>
      <c r="QJR49" s="516"/>
      <c r="QJS49" s="516"/>
      <c r="QJT49" s="516"/>
      <c r="QJU49" s="516"/>
      <c r="QJV49" s="516"/>
      <c r="QJW49" s="516"/>
      <c r="QJX49" s="516"/>
      <c r="QJY49" s="516"/>
      <c r="QJZ49" s="516"/>
      <c r="QKA49" s="516"/>
      <c r="QKB49" s="516"/>
      <c r="QKC49" s="516"/>
      <c r="QKD49" s="516"/>
      <c r="QKE49" s="516"/>
      <c r="QKF49" s="516"/>
      <c r="QKG49" s="516"/>
      <c r="QKH49" s="516"/>
      <c r="QKI49" s="516"/>
      <c r="QKJ49" s="516"/>
      <c r="QKK49" s="516"/>
      <c r="QKL49" s="516"/>
      <c r="QKM49" s="516"/>
      <c r="QKN49" s="516"/>
      <c r="QKO49" s="516"/>
      <c r="QKP49" s="516"/>
      <c r="QKQ49" s="516"/>
      <c r="QKR49" s="516"/>
      <c r="QKS49" s="516"/>
      <c r="QKT49" s="516"/>
      <c r="QKU49" s="516"/>
      <c r="QKV49" s="516"/>
      <c r="QKW49" s="516"/>
      <c r="QKX49" s="516"/>
      <c r="QKY49" s="516"/>
      <c r="QKZ49" s="516"/>
      <c r="QLA49" s="516"/>
      <c r="QLB49" s="516"/>
      <c r="QLC49" s="516"/>
      <c r="QLD49" s="516"/>
      <c r="QLE49" s="516"/>
      <c r="QLF49" s="516"/>
      <c r="QLG49" s="516"/>
      <c r="QLH49" s="516"/>
      <c r="QLI49" s="516"/>
      <c r="QLJ49" s="516"/>
      <c r="QLK49" s="516"/>
      <c r="QLL49" s="516"/>
      <c r="QLM49" s="516"/>
      <c r="QLN49" s="516"/>
      <c r="QLO49" s="516"/>
      <c r="QLP49" s="516"/>
      <c r="QLQ49" s="516"/>
      <c r="QLR49" s="516"/>
      <c r="QLS49" s="516"/>
      <c r="QLT49" s="516"/>
      <c r="QLU49" s="516"/>
      <c r="QLV49" s="516"/>
      <c r="QLW49" s="516"/>
      <c r="QLX49" s="516"/>
      <c r="QLY49" s="516"/>
      <c r="QLZ49" s="516"/>
      <c r="QMA49" s="516"/>
      <c r="QMB49" s="516"/>
      <c r="QMC49" s="516"/>
      <c r="QMD49" s="516"/>
      <c r="QME49" s="516"/>
      <c r="QMF49" s="516"/>
      <c r="QMG49" s="516"/>
      <c r="QMH49" s="516"/>
      <c r="QMI49" s="516"/>
      <c r="QMJ49" s="516"/>
      <c r="QMK49" s="516"/>
      <c r="QML49" s="516"/>
      <c r="QMM49" s="516"/>
      <c r="QMN49" s="516"/>
      <c r="QMO49" s="516"/>
      <c r="QMP49" s="516"/>
      <c r="QMQ49" s="516"/>
      <c r="QMR49" s="516"/>
      <c r="QMS49" s="516"/>
      <c r="QMT49" s="516"/>
      <c r="QMU49" s="516"/>
      <c r="QMV49" s="516"/>
      <c r="QMW49" s="516"/>
      <c r="QMX49" s="516"/>
      <c r="QMY49" s="516"/>
      <c r="QMZ49" s="516"/>
      <c r="QNA49" s="516"/>
      <c r="QNB49" s="516"/>
      <c r="QNC49" s="516"/>
      <c r="QND49" s="516"/>
      <c r="QNE49" s="516"/>
      <c r="QNF49" s="516"/>
      <c r="QNG49" s="516"/>
      <c r="QNH49" s="516"/>
      <c r="QNI49" s="516"/>
      <c r="QNJ49" s="516"/>
      <c r="QNK49" s="516"/>
      <c r="QNL49" s="516"/>
      <c r="QNM49" s="516"/>
      <c r="QNN49" s="516"/>
      <c r="QNO49" s="516"/>
      <c r="QNP49" s="516"/>
      <c r="QNQ49" s="516"/>
      <c r="QNR49" s="516"/>
      <c r="QNS49" s="516"/>
      <c r="QNT49" s="516"/>
      <c r="QNU49" s="516"/>
      <c r="QNV49" s="516"/>
      <c r="QNW49" s="516"/>
      <c r="QNX49" s="516"/>
      <c r="QNY49" s="516"/>
      <c r="QNZ49" s="516"/>
      <c r="QOA49" s="516"/>
      <c r="QOB49" s="516"/>
      <c r="QOC49" s="516"/>
      <c r="QOD49" s="516"/>
      <c r="QOE49" s="516"/>
      <c r="QOF49" s="516"/>
      <c r="QOG49" s="516"/>
      <c r="QOH49" s="516"/>
      <c r="QOI49" s="516"/>
      <c r="QOJ49" s="516"/>
      <c r="QOK49" s="516"/>
      <c r="QOL49" s="516"/>
      <c r="QOM49" s="516"/>
      <c r="QON49" s="516"/>
      <c r="QOO49" s="516"/>
      <c r="QOP49" s="516"/>
      <c r="QOQ49" s="516"/>
      <c r="QOR49" s="516"/>
      <c r="QOS49" s="516"/>
      <c r="QOT49" s="516"/>
      <c r="QOU49" s="516"/>
      <c r="QOV49" s="516"/>
      <c r="QOW49" s="516"/>
      <c r="QOX49" s="516"/>
      <c r="QOY49" s="516"/>
      <c r="QOZ49" s="516"/>
      <c r="QPA49" s="516"/>
      <c r="QPB49" s="516"/>
      <c r="QPC49" s="516"/>
      <c r="QPD49" s="516"/>
      <c r="QPE49" s="516"/>
      <c r="QPF49" s="516"/>
      <c r="QPG49" s="516"/>
      <c r="QPH49" s="516"/>
      <c r="QPI49" s="516"/>
      <c r="QPJ49" s="516"/>
      <c r="QPK49" s="516"/>
      <c r="QPL49" s="516"/>
      <c r="QPM49" s="516"/>
      <c r="QPN49" s="516"/>
      <c r="QPO49" s="516"/>
      <c r="QPP49" s="516"/>
      <c r="QPQ49" s="516"/>
      <c r="QPR49" s="516"/>
      <c r="QPS49" s="516"/>
      <c r="QPT49" s="516"/>
      <c r="QPU49" s="516"/>
      <c r="QPV49" s="516"/>
      <c r="QPW49" s="516"/>
      <c r="QPX49" s="516"/>
      <c r="QPY49" s="516"/>
      <c r="QPZ49" s="516"/>
      <c r="QQA49" s="516"/>
      <c r="QQB49" s="516"/>
      <c r="QQC49" s="516"/>
      <c r="QQD49" s="516"/>
      <c r="QQE49" s="516"/>
      <c r="QQF49" s="516"/>
      <c r="QQG49" s="516"/>
      <c r="QQH49" s="516"/>
      <c r="QQI49" s="516"/>
      <c r="QQJ49" s="516"/>
      <c r="QQK49" s="516"/>
      <c r="QQL49" s="516"/>
      <c r="QQM49" s="516"/>
      <c r="QQN49" s="516"/>
      <c r="QQO49" s="516"/>
      <c r="QQP49" s="516"/>
      <c r="QQQ49" s="516"/>
      <c r="QQR49" s="516"/>
      <c r="QQS49" s="516"/>
      <c r="QQT49" s="516"/>
      <c r="QQU49" s="516"/>
      <c r="QQV49" s="516"/>
      <c r="QQW49" s="516"/>
      <c r="QQX49" s="516"/>
      <c r="QQY49" s="516"/>
      <c r="QQZ49" s="516"/>
      <c r="QRA49" s="516"/>
      <c r="QRB49" s="516"/>
      <c r="QRC49" s="516"/>
      <c r="QRD49" s="516"/>
      <c r="QRE49" s="516"/>
      <c r="QRF49" s="516"/>
      <c r="QRG49" s="516"/>
      <c r="QRH49" s="516"/>
      <c r="QRI49" s="516"/>
      <c r="QRJ49" s="516"/>
      <c r="QRK49" s="516"/>
      <c r="QRL49" s="516"/>
      <c r="QRM49" s="516"/>
      <c r="QRN49" s="516"/>
      <c r="QRO49" s="516"/>
      <c r="QRP49" s="516"/>
      <c r="QRQ49" s="516"/>
      <c r="QRR49" s="516"/>
      <c r="QRS49" s="516"/>
      <c r="QRT49" s="516"/>
      <c r="QRU49" s="516"/>
      <c r="QRV49" s="516"/>
      <c r="QRW49" s="516"/>
      <c r="QRX49" s="516"/>
      <c r="QRY49" s="516"/>
      <c r="QRZ49" s="516"/>
      <c r="QSA49" s="516"/>
      <c r="QSB49" s="516"/>
      <c r="QSC49" s="516"/>
      <c r="QSD49" s="516"/>
      <c r="QSE49" s="516"/>
      <c r="QSF49" s="516"/>
      <c r="QSG49" s="516"/>
      <c r="QSH49" s="516"/>
      <c r="QSI49" s="516"/>
      <c r="QSJ49" s="516"/>
      <c r="QSK49" s="516"/>
      <c r="QSL49" s="516"/>
      <c r="QSM49" s="516"/>
      <c r="QSN49" s="516"/>
      <c r="QSO49" s="516"/>
      <c r="QSP49" s="516"/>
      <c r="QSQ49" s="516"/>
      <c r="QSR49" s="516"/>
      <c r="QSS49" s="516"/>
      <c r="QST49" s="516"/>
      <c r="QSU49" s="516"/>
      <c r="QSV49" s="516"/>
      <c r="QSW49" s="516"/>
      <c r="QSX49" s="516"/>
      <c r="QSY49" s="516"/>
      <c r="QSZ49" s="516"/>
      <c r="QTA49" s="516"/>
      <c r="QTB49" s="516"/>
      <c r="QTC49" s="516"/>
      <c r="QTD49" s="516"/>
      <c r="QTE49" s="516"/>
      <c r="QTF49" s="516"/>
      <c r="QTG49" s="516"/>
      <c r="QTH49" s="516"/>
      <c r="QTI49" s="516"/>
      <c r="QTJ49" s="516"/>
      <c r="QTK49" s="516"/>
      <c r="QTL49" s="516"/>
      <c r="QTM49" s="516"/>
      <c r="QTN49" s="516"/>
      <c r="QTO49" s="516"/>
      <c r="QTP49" s="516"/>
      <c r="QTQ49" s="516"/>
      <c r="QTR49" s="516"/>
      <c r="QTS49" s="516"/>
      <c r="QTT49" s="516"/>
      <c r="QTU49" s="516"/>
      <c r="QTV49" s="516"/>
      <c r="QTW49" s="516"/>
      <c r="QTX49" s="516"/>
      <c r="QTY49" s="516"/>
      <c r="QTZ49" s="516"/>
      <c r="QUA49" s="516"/>
      <c r="QUB49" s="516"/>
      <c r="QUC49" s="516"/>
      <c r="QUD49" s="516"/>
      <c r="QUE49" s="516"/>
      <c r="QUF49" s="516"/>
      <c r="QUG49" s="516"/>
      <c r="QUH49" s="516"/>
      <c r="QUI49" s="516"/>
      <c r="QUJ49" s="516"/>
      <c r="QUK49" s="516"/>
      <c r="QUL49" s="516"/>
      <c r="QUM49" s="516"/>
      <c r="QUN49" s="516"/>
      <c r="QUO49" s="516"/>
      <c r="QUP49" s="516"/>
      <c r="QUQ49" s="516"/>
      <c r="QUR49" s="516"/>
      <c r="QUS49" s="516"/>
      <c r="QUT49" s="516"/>
      <c r="QUU49" s="516"/>
      <c r="QUV49" s="516"/>
      <c r="QUW49" s="516"/>
      <c r="QUX49" s="516"/>
      <c r="QUY49" s="516"/>
      <c r="QUZ49" s="516"/>
      <c r="QVA49" s="516"/>
      <c r="QVB49" s="516"/>
      <c r="QVC49" s="516"/>
      <c r="QVD49" s="516"/>
      <c r="QVE49" s="516"/>
      <c r="QVF49" s="516"/>
      <c r="QVG49" s="516"/>
      <c r="QVH49" s="516"/>
      <c r="QVI49" s="516"/>
      <c r="QVJ49" s="516"/>
      <c r="QVK49" s="516"/>
      <c r="QVL49" s="516"/>
      <c r="QVM49" s="516"/>
      <c r="QVN49" s="516"/>
      <c r="QVO49" s="516"/>
      <c r="QVP49" s="516"/>
      <c r="QVQ49" s="516"/>
      <c r="QVR49" s="516"/>
      <c r="QVS49" s="516"/>
      <c r="QVT49" s="516"/>
      <c r="QVU49" s="516"/>
      <c r="QVV49" s="516"/>
      <c r="QVW49" s="516"/>
      <c r="QVX49" s="516"/>
      <c r="QVY49" s="516"/>
      <c r="QVZ49" s="516"/>
      <c r="QWA49" s="516"/>
      <c r="QWB49" s="516"/>
      <c r="QWC49" s="516"/>
      <c r="QWD49" s="516"/>
      <c r="QWE49" s="516"/>
      <c r="QWF49" s="516"/>
      <c r="QWG49" s="516"/>
      <c r="QWH49" s="516"/>
      <c r="QWI49" s="516"/>
      <c r="QWJ49" s="516"/>
      <c r="QWK49" s="516"/>
      <c r="QWL49" s="516"/>
      <c r="QWM49" s="516"/>
      <c r="QWN49" s="516"/>
      <c r="QWO49" s="516"/>
      <c r="QWP49" s="516"/>
      <c r="QWQ49" s="516"/>
      <c r="QWR49" s="516"/>
      <c r="QWS49" s="516"/>
      <c r="QWT49" s="516"/>
      <c r="QWU49" s="516"/>
      <c r="QWV49" s="516"/>
      <c r="QWW49" s="516"/>
      <c r="QWX49" s="516"/>
      <c r="QWY49" s="516"/>
      <c r="QWZ49" s="516"/>
      <c r="QXA49" s="516"/>
      <c r="QXB49" s="516"/>
      <c r="QXC49" s="516"/>
      <c r="QXD49" s="516"/>
      <c r="QXE49" s="516"/>
      <c r="QXF49" s="516"/>
      <c r="QXG49" s="516"/>
      <c r="QXH49" s="516"/>
      <c r="QXI49" s="516"/>
      <c r="QXJ49" s="516"/>
      <c r="QXK49" s="516"/>
      <c r="QXL49" s="516"/>
      <c r="QXM49" s="516"/>
      <c r="QXN49" s="516"/>
      <c r="QXO49" s="516"/>
      <c r="QXP49" s="516"/>
      <c r="QXQ49" s="516"/>
      <c r="QXR49" s="516"/>
      <c r="QXS49" s="516"/>
      <c r="QXT49" s="516"/>
      <c r="QXU49" s="516"/>
      <c r="QXV49" s="516"/>
      <c r="QXW49" s="516"/>
      <c r="QXX49" s="516"/>
      <c r="QXY49" s="516"/>
      <c r="QXZ49" s="516"/>
      <c r="QYA49" s="516"/>
      <c r="QYB49" s="516"/>
      <c r="QYC49" s="516"/>
      <c r="QYD49" s="516"/>
      <c r="QYE49" s="516"/>
      <c r="QYF49" s="516"/>
      <c r="QYG49" s="516"/>
      <c r="QYH49" s="516"/>
      <c r="QYI49" s="516"/>
      <c r="QYJ49" s="516"/>
      <c r="QYK49" s="516"/>
      <c r="QYL49" s="516"/>
      <c r="QYM49" s="516"/>
      <c r="QYN49" s="516"/>
      <c r="QYO49" s="516"/>
      <c r="QYP49" s="516"/>
      <c r="QYQ49" s="516"/>
      <c r="QYR49" s="516"/>
      <c r="QYS49" s="516"/>
      <c r="QYT49" s="516"/>
      <c r="QYU49" s="516"/>
      <c r="QYV49" s="516"/>
      <c r="QYW49" s="516"/>
      <c r="QYX49" s="516"/>
      <c r="QYY49" s="516"/>
      <c r="QYZ49" s="516"/>
      <c r="QZA49" s="516"/>
      <c r="QZB49" s="516"/>
      <c r="QZC49" s="516"/>
      <c r="QZD49" s="516"/>
      <c r="QZE49" s="516"/>
      <c r="QZF49" s="516"/>
      <c r="QZG49" s="516"/>
      <c r="QZH49" s="516"/>
      <c r="QZI49" s="516"/>
      <c r="QZJ49" s="516"/>
      <c r="QZK49" s="516"/>
      <c r="QZL49" s="516"/>
      <c r="QZM49" s="516"/>
      <c r="QZN49" s="516"/>
      <c r="QZO49" s="516"/>
      <c r="QZP49" s="516"/>
      <c r="QZQ49" s="516"/>
      <c r="QZR49" s="516"/>
      <c r="QZS49" s="516"/>
      <c r="QZT49" s="516"/>
      <c r="QZU49" s="516"/>
      <c r="QZV49" s="516"/>
      <c r="QZW49" s="516"/>
      <c r="QZX49" s="516"/>
      <c r="QZY49" s="516"/>
      <c r="QZZ49" s="516"/>
      <c r="RAA49" s="516"/>
      <c r="RAB49" s="516"/>
      <c r="RAC49" s="516"/>
      <c r="RAD49" s="516"/>
      <c r="RAE49" s="516"/>
      <c r="RAF49" s="516"/>
      <c r="RAG49" s="516"/>
      <c r="RAH49" s="516"/>
      <c r="RAI49" s="516"/>
      <c r="RAJ49" s="516"/>
      <c r="RAK49" s="516"/>
      <c r="RAL49" s="516"/>
      <c r="RAM49" s="516"/>
      <c r="RAN49" s="516"/>
      <c r="RAO49" s="516"/>
      <c r="RAP49" s="516"/>
      <c r="RAQ49" s="516"/>
      <c r="RAR49" s="516"/>
      <c r="RAS49" s="516"/>
      <c r="RAT49" s="516"/>
      <c r="RAU49" s="516"/>
      <c r="RAV49" s="516"/>
      <c r="RAW49" s="516"/>
      <c r="RAX49" s="516"/>
      <c r="RAY49" s="516"/>
      <c r="RAZ49" s="516"/>
      <c r="RBA49" s="516"/>
      <c r="RBB49" s="516"/>
      <c r="RBC49" s="516"/>
      <c r="RBD49" s="516"/>
      <c r="RBE49" s="516"/>
      <c r="RBF49" s="516"/>
      <c r="RBG49" s="516"/>
      <c r="RBH49" s="516"/>
      <c r="RBI49" s="516"/>
      <c r="RBJ49" s="516"/>
      <c r="RBK49" s="516"/>
      <c r="RBL49" s="516"/>
      <c r="RBM49" s="516"/>
      <c r="RBN49" s="516"/>
      <c r="RBO49" s="516"/>
      <c r="RBP49" s="516"/>
      <c r="RBQ49" s="516"/>
      <c r="RBR49" s="516"/>
      <c r="RBS49" s="516"/>
      <c r="RBT49" s="516"/>
      <c r="RBU49" s="516"/>
      <c r="RBV49" s="516"/>
      <c r="RBW49" s="516"/>
      <c r="RBX49" s="516"/>
      <c r="RBY49" s="516"/>
      <c r="RBZ49" s="516"/>
      <c r="RCA49" s="516"/>
      <c r="RCB49" s="516"/>
      <c r="RCC49" s="516"/>
      <c r="RCD49" s="516"/>
      <c r="RCE49" s="516"/>
      <c r="RCF49" s="516"/>
      <c r="RCG49" s="516"/>
      <c r="RCH49" s="516"/>
      <c r="RCI49" s="516"/>
      <c r="RCJ49" s="516"/>
      <c r="RCK49" s="516"/>
      <c r="RCL49" s="516"/>
      <c r="RCM49" s="516"/>
      <c r="RCN49" s="516"/>
      <c r="RCO49" s="516"/>
      <c r="RCP49" s="516"/>
      <c r="RCQ49" s="516"/>
      <c r="RCR49" s="516"/>
      <c r="RCS49" s="516"/>
      <c r="RCT49" s="516"/>
      <c r="RCU49" s="516"/>
      <c r="RCV49" s="516"/>
      <c r="RCW49" s="516"/>
      <c r="RCX49" s="516"/>
      <c r="RCY49" s="516"/>
      <c r="RCZ49" s="516"/>
      <c r="RDA49" s="516"/>
      <c r="RDB49" s="516"/>
      <c r="RDC49" s="516"/>
      <c r="RDD49" s="516"/>
      <c r="RDE49" s="516"/>
      <c r="RDF49" s="516"/>
      <c r="RDG49" s="516"/>
      <c r="RDH49" s="516"/>
      <c r="RDI49" s="516"/>
      <c r="RDJ49" s="516"/>
      <c r="RDK49" s="516"/>
      <c r="RDL49" s="516"/>
      <c r="RDM49" s="516"/>
      <c r="RDN49" s="516"/>
      <c r="RDO49" s="516"/>
      <c r="RDP49" s="516"/>
      <c r="RDQ49" s="516"/>
      <c r="RDR49" s="516"/>
      <c r="RDS49" s="516"/>
      <c r="RDT49" s="516"/>
      <c r="RDU49" s="516"/>
      <c r="RDV49" s="516"/>
      <c r="RDW49" s="516"/>
      <c r="RDX49" s="516"/>
      <c r="RDY49" s="516"/>
      <c r="RDZ49" s="516"/>
      <c r="REA49" s="516"/>
      <c r="REB49" s="516"/>
      <c r="REC49" s="516"/>
      <c r="RED49" s="516"/>
      <c r="REE49" s="516"/>
      <c r="REF49" s="516"/>
      <c r="REG49" s="516"/>
      <c r="REH49" s="516"/>
      <c r="REI49" s="516"/>
      <c r="REJ49" s="516"/>
      <c r="REK49" s="516"/>
      <c r="REL49" s="516"/>
      <c r="REM49" s="516"/>
      <c r="REN49" s="516"/>
      <c r="REO49" s="516"/>
      <c r="REP49" s="516"/>
      <c r="REQ49" s="516"/>
      <c r="RER49" s="516"/>
      <c r="RES49" s="516"/>
      <c r="RET49" s="516"/>
      <c r="REU49" s="516"/>
      <c r="REV49" s="516"/>
      <c r="REW49" s="516"/>
      <c r="REX49" s="516"/>
      <c r="REY49" s="516"/>
      <c r="REZ49" s="516"/>
      <c r="RFA49" s="516"/>
      <c r="RFB49" s="516"/>
      <c r="RFC49" s="516"/>
      <c r="RFD49" s="516"/>
      <c r="RFE49" s="516"/>
      <c r="RFF49" s="516"/>
      <c r="RFG49" s="516"/>
      <c r="RFH49" s="516"/>
      <c r="RFI49" s="516"/>
      <c r="RFJ49" s="516"/>
      <c r="RFK49" s="516"/>
      <c r="RFL49" s="516"/>
      <c r="RFM49" s="516"/>
      <c r="RFN49" s="516"/>
      <c r="RFO49" s="516"/>
      <c r="RFP49" s="516"/>
      <c r="RFQ49" s="516"/>
      <c r="RFR49" s="516"/>
      <c r="RFS49" s="516"/>
      <c r="RFT49" s="516"/>
      <c r="RFU49" s="516"/>
      <c r="RFV49" s="516"/>
      <c r="RFW49" s="516"/>
      <c r="RFX49" s="516"/>
      <c r="RFY49" s="516"/>
      <c r="RFZ49" s="516"/>
      <c r="RGA49" s="516"/>
      <c r="RGB49" s="516"/>
      <c r="RGC49" s="516"/>
      <c r="RGD49" s="516"/>
      <c r="RGE49" s="516"/>
      <c r="RGF49" s="516"/>
      <c r="RGG49" s="516"/>
      <c r="RGH49" s="516"/>
      <c r="RGI49" s="516"/>
      <c r="RGJ49" s="516"/>
      <c r="RGK49" s="516"/>
      <c r="RGL49" s="516"/>
      <c r="RGM49" s="516"/>
      <c r="RGN49" s="516"/>
      <c r="RGO49" s="516"/>
      <c r="RGP49" s="516"/>
      <c r="RGQ49" s="516"/>
      <c r="RGR49" s="516"/>
      <c r="RGS49" s="516"/>
      <c r="RGT49" s="516"/>
      <c r="RGU49" s="516"/>
      <c r="RGV49" s="516"/>
      <c r="RGW49" s="516"/>
      <c r="RGX49" s="516"/>
      <c r="RGY49" s="516"/>
      <c r="RGZ49" s="516"/>
      <c r="RHA49" s="516"/>
      <c r="RHB49" s="516"/>
      <c r="RHC49" s="516"/>
      <c r="RHD49" s="516"/>
      <c r="RHE49" s="516"/>
      <c r="RHF49" s="516"/>
      <c r="RHG49" s="516"/>
      <c r="RHH49" s="516"/>
      <c r="RHI49" s="516"/>
      <c r="RHJ49" s="516"/>
      <c r="RHK49" s="516"/>
      <c r="RHL49" s="516"/>
      <c r="RHM49" s="516"/>
      <c r="RHN49" s="516"/>
      <c r="RHO49" s="516"/>
      <c r="RHP49" s="516"/>
      <c r="RHQ49" s="516"/>
      <c r="RHR49" s="516"/>
      <c r="RHS49" s="516"/>
      <c r="RHT49" s="516"/>
      <c r="RHU49" s="516"/>
      <c r="RHV49" s="516"/>
      <c r="RHW49" s="516"/>
      <c r="RHX49" s="516"/>
      <c r="RHY49" s="516"/>
      <c r="RHZ49" s="516"/>
      <c r="RIA49" s="516"/>
      <c r="RIB49" s="516"/>
      <c r="RIC49" s="516"/>
      <c r="RID49" s="516"/>
      <c r="RIE49" s="516"/>
      <c r="RIF49" s="516"/>
      <c r="RIG49" s="516"/>
      <c r="RIH49" s="516"/>
      <c r="RII49" s="516"/>
      <c r="RIJ49" s="516"/>
      <c r="RIK49" s="516"/>
      <c r="RIL49" s="516"/>
      <c r="RIM49" s="516"/>
      <c r="RIN49" s="516"/>
      <c r="RIO49" s="516"/>
      <c r="RIP49" s="516"/>
      <c r="RIQ49" s="516"/>
      <c r="RIR49" s="516"/>
      <c r="RIS49" s="516"/>
      <c r="RIT49" s="516"/>
      <c r="RIU49" s="516"/>
      <c r="RIV49" s="516"/>
      <c r="RIW49" s="516"/>
      <c r="RIX49" s="516"/>
      <c r="RIY49" s="516"/>
      <c r="RIZ49" s="516"/>
      <c r="RJA49" s="516"/>
      <c r="RJB49" s="516"/>
      <c r="RJC49" s="516"/>
      <c r="RJD49" s="516"/>
      <c r="RJE49" s="516"/>
      <c r="RJF49" s="516"/>
      <c r="RJG49" s="516"/>
      <c r="RJH49" s="516"/>
      <c r="RJI49" s="516"/>
      <c r="RJJ49" s="516"/>
      <c r="RJK49" s="516"/>
      <c r="RJL49" s="516"/>
      <c r="RJM49" s="516"/>
      <c r="RJN49" s="516"/>
      <c r="RJO49" s="516"/>
      <c r="RJP49" s="516"/>
      <c r="RJQ49" s="516"/>
      <c r="RJR49" s="516"/>
      <c r="RJS49" s="516"/>
      <c r="RJT49" s="516"/>
      <c r="RJU49" s="516"/>
      <c r="RJV49" s="516"/>
      <c r="RJW49" s="516"/>
      <c r="RJX49" s="516"/>
      <c r="RJY49" s="516"/>
      <c r="RJZ49" s="516"/>
      <c r="RKA49" s="516"/>
      <c r="RKB49" s="516"/>
      <c r="RKC49" s="516"/>
      <c r="RKD49" s="516"/>
      <c r="RKE49" s="516"/>
      <c r="RKF49" s="516"/>
      <c r="RKG49" s="516"/>
      <c r="RKH49" s="516"/>
      <c r="RKI49" s="516"/>
      <c r="RKJ49" s="516"/>
      <c r="RKK49" s="516"/>
      <c r="RKL49" s="516"/>
      <c r="RKM49" s="516"/>
      <c r="RKN49" s="516"/>
      <c r="RKO49" s="516"/>
      <c r="RKP49" s="516"/>
      <c r="RKQ49" s="516"/>
      <c r="RKR49" s="516"/>
      <c r="RKS49" s="516"/>
      <c r="RKT49" s="516"/>
      <c r="RKU49" s="516"/>
      <c r="RKV49" s="516"/>
      <c r="RKW49" s="516"/>
      <c r="RKX49" s="516"/>
      <c r="RKY49" s="516"/>
      <c r="RKZ49" s="516"/>
      <c r="RLA49" s="516"/>
      <c r="RLB49" s="516"/>
      <c r="RLC49" s="516"/>
      <c r="RLD49" s="516"/>
      <c r="RLE49" s="516"/>
      <c r="RLF49" s="516"/>
      <c r="RLG49" s="516"/>
      <c r="RLH49" s="516"/>
      <c r="RLI49" s="516"/>
      <c r="RLJ49" s="516"/>
      <c r="RLK49" s="516"/>
      <c r="RLL49" s="516"/>
      <c r="RLM49" s="516"/>
      <c r="RLN49" s="516"/>
      <c r="RLO49" s="516"/>
      <c r="RLP49" s="516"/>
      <c r="RLQ49" s="516"/>
      <c r="RLR49" s="516"/>
      <c r="RLS49" s="516"/>
      <c r="RLT49" s="516"/>
      <c r="RLU49" s="516"/>
      <c r="RLV49" s="516"/>
      <c r="RLW49" s="516"/>
      <c r="RLX49" s="516"/>
      <c r="RLY49" s="516"/>
      <c r="RLZ49" s="516"/>
      <c r="RMA49" s="516"/>
      <c r="RMB49" s="516"/>
      <c r="RMC49" s="516"/>
      <c r="RMD49" s="516"/>
      <c r="RME49" s="516"/>
      <c r="RMF49" s="516"/>
      <c r="RMG49" s="516"/>
      <c r="RMH49" s="516"/>
      <c r="RMI49" s="516"/>
      <c r="RMJ49" s="516"/>
      <c r="RMK49" s="516"/>
      <c r="RML49" s="516"/>
      <c r="RMM49" s="516"/>
      <c r="RMN49" s="516"/>
      <c r="RMO49" s="516"/>
      <c r="RMP49" s="516"/>
      <c r="RMQ49" s="516"/>
      <c r="RMR49" s="516"/>
      <c r="RMS49" s="516"/>
      <c r="RMT49" s="516"/>
      <c r="RMU49" s="516"/>
      <c r="RMV49" s="516"/>
      <c r="RMW49" s="516"/>
      <c r="RMX49" s="516"/>
      <c r="RMY49" s="516"/>
      <c r="RMZ49" s="516"/>
      <c r="RNA49" s="516"/>
      <c r="RNB49" s="516"/>
      <c r="RNC49" s="516"/>
      <c r="RND49" s="516"/>
      <c r="RNE49" s="516"/>
      <c r="RNF49" s="516"/>
      <c r="RNG49" s="516"/>
      <c r="RNH49" s="516"/>
      <c r="RNI49" s="516"/>
      <c r="RNJ49" s="516"/>
      <c r="RNK49" s="516"/>
      <c r="RNL49" s="516"/>
      <c r="RNM49" s="516"/>
      <c r="RNN49" s="516"/>
      <c r="RNO49" s="516"/>
      <c r="RNP49" s="516"/>
      <c r="RNQ49" s="516"/>
      <c r="RNR49" s="516"/>
      <c r="RNS49" s="516"/>
      <c r="RNT49" s="516"/>
      <c r="RNU49" s="516"/>
      <c r="RNV49" s="516"/>
      <c r="RNW49" s="516"/>
      <c r="RNX49" s="516"/>
      <c r="RNY49" s="516"/>
      <c r="RNZ49" s="516"/>
      <c r="ROA49" s="516"/>
      <c r="ROB49" s="516"/>
      <c r="ROC49" s="516"/>
      <c r="ROD49" s="516"/>
      <c r="ROE49" s="516"/>
      <c r="ROF49" s="516"/>
      <c r="ROG49" s="516"/>
      <c r="ROH49" s="516"/>
      <c r="ROI49" s="516"/>
      <c r="ROJ49" s="516"/>
      <c r="ROK49" s="516"/>
      <c r="ROL49" s="516"/>
      <c r="ROM49" s="516"/>
      <c r="RON49" s="516"/>
      <c r="ROO49" s="516"/>
      <c r="ROP49" s="516"/>
      <c r="ROQ49" s="516"/>
      <c r="ROR49" s="516"/>
      <c r="ROS49" s="516"/>
      <c r="ROT49" s="516"/>
      <c r="ROU49" s="516"/>
      <c r="ROV49" s="516"/>
      <c r="ROW49" s="516"/>
      <c r="ROX49" s="516"/>
      <c r="ROY49" s="516"/>
      <c r="ROZ49" s="516"/>
      <c r="RPA49" s="516"/>
      <c r="RPB49" s="516"/>
      <c r="RPC49" s="516"/>
      <c r="RPD49" s="516"/>
      <c r="RPE49" s="516"/>
      <c r="RPF49" s="516"/>
      <c r="RPG49" s="516"/>
      <c r="RPH49" s="516"/>
      <c r="RPI49" s="516"/>
      <c r="RPJ49" s="516"/>
      <c r="RPK49" s="516"/>
      <c r="RPL49" s="516"/>
      <c r="RPM49" s="516"/>
      <c r="RPN49" s="516"/>
      <c r="RPO49" s="516"/>
      <c r="RPP49" s="516"/>
      <c r="RPQ49" s="516"/>
      <c r="RPR49" s="516"/>
      <c r="RPS49" s="516"/>
      <c r="RPT49" s="516"/>
      <c r="RPU49" s="516"/>
      <c r="RPV49" s="516"/>
      <c r="RPW49" s="516"/>
      <c r="RPX49" s="516"/>
      <c r="RPY49" s="516"/>
      <c r="RPZ49" s="516"/>
      <c r="RQA49" s="516"/>
      <c r="RQB49" s="516"/>
      <c r="RQC49" s="516"/>
      <c r="RQD49" s="516"/>
      <c r="RQE49" s="516"/>
      <c r="RQF49" s="516"/>
      <c r="RQG49" s="516"/>
      <c r="RQH49" s="516"/>
      <c r="RQI49" s="516"/>
      <c r="RQJ49" s="516"/>
      <c r="RQK49" s="516"/>
      <c r="RQL49" s="516"/>
      <c r="RQM49" s="516"/>
      <c r="RQN49" s="516"/>
      <c r="RQO49" s="516"/>
      <c r="RQP49" s="516"/>
      <c r="RQQ49" s="516"/>
      <c r="RQR49" s="516"/>
      <c r="RQS49" s="516"/>
      <c r="RQT49" s="516"/>
      <c r="RQU49" s="516"/>
      <c r="RQV49" s="516"/>
      <c r="RQW49" s="516"/>
      <c r="RQX49" s="516"/>
      <c r="RQY49" s="516"/>
      <c r="RQZ49" s="516"/>
      <c r="RRA49" s="516"/>
      <c r="RRB49" s="516"/>
      <c r="RRC49" s="516"/>
      <c r="RRD49" s="516"/>
      <c r="RRE49" s="516"/>
      <c r="RRF49" s="516"/>
      <c r="RRG49" s="516"/>
      <c r="RRH49" s="516"/>
      <c r="RRI49" s="516"/>
      <c r="RRJ49" s="516"/>
      <c r="RRK49" s="516"/>
      <c r="RRL49" s="516"/>
      <c r="RRM49" s="516"/>
      <c r="RRN49" s="516"/>
      <c r="RRO49" s="516"/>
      <c r="RRP49" s="516"/>
      <c r="RRQ49" s="516"/>
      <c r="RRR49" s="516"/>
      <c r="RRS49" s="516"/>
      <c r="RRT49" s="516"/>
      <c r="RRU49" s="516"/>
      <c r="RRV49" s="516"/>
      <c r="RRW49" s="516"/>
      <c r="RRX49" s="516"/>
      <c r="RRY49" s="516"/>
      <c r="RRZ49" s="516"/>
      <c r="RSA49" s="516"/>
      <c r="RSB49" s="516"/>
      <c r="RSC49" s="516"/>
      <c r="RSD49" s="516"/>
      <c r="RSE49" s="516"/>
      <c r="RSF49" s="516"/>
      <c r="RSG49" s="516"/>
      <c r="RSH49" s="516"/>
      <c r="RSI49" s="516"/>
      <c r="RSJ49" s="516"/>
      <c r="RSK49" s="516"/>
      <c r="RSL49" s="516"/>
      <c r="RSM49" s="516"/>
      <c r="RSN49" s="516"/>
      <c r="RSO49" s="516"/>
      <c r="RSP49" s="516"/>
      <c r="RSQ49" s="516"/>
      <c r="RSR49" s="516"/>
      <c r="RSS49" s="516"/>
      <c r="RST49" s="516"/>
      <c r="RSU49" s="516"/>
      <c r="RSV49" s="516"/>
      <c r="RSW49" s="516"/>
      <c r="RSX49" s="516"/>
      <c r="RSY49" s="516"/>
      <c r="RSZ49" s="516"/>
      <c r="RTA49" s="516"/>
      <c r="RTB49" s="516"/>
      <c r="RTC49" s="516"/>
      <c r="RTD49" s="516"/>
      <c r="RTE49" s="516"/>
      <c r="RTF49" s="516"/>
      <c r="RTG49" s="516"/>
      <c r="RTH49" s="516"/>
      <c r="RTI49" s="516"/>
      <c r="RTJ49" s="516"/>
      <c r="RTK49" s="516"/>
      <c r="RTL49" s="516"/>
      <c r="RTM49" s="516"/>
      <c r="RTN49" s="516"/>
      <c r="RTO49" s="516"/>
      <c r="RTP49" s="516"/>
      <c r="RTQ49" s="516"/>
      <c r="RTR49" s="516"/>
      <c r="RTS49" s="516"/>
      <c r="RTT49" s="516"/>
      <c r="RTU49" s="516"/>
      <c r="RTV49" s="516"/>
      <c r="RTW49" s="516"/>
      <c r="RTX49" s="516"/>
      <c r="RTY49" s="516"/>
      <c r="RTZ49" s="516"/>
      <c r="RUA49" s="516"/>
      <c r="RUB49" s="516"/>
      <c r="RUC49" s="516"/>
      <c r="RUD49" s="516"/>
      <c r="RUE49" s="516"/>
      <c r="RUF49" s="516"/>
      <c r="RUG49" s="516"/>
      <c r="RUH49" s="516"/>
      <c r="RUI49" s="516"/>
      <c r="RUJ49" s="516"/>
      <c r="RUK49" s="516"/>
      <c r="RUL49" s="516"/>
      <c r="RUM49" s="516"/>
      <c r="RUN49" s="516"/>
      <c r="RUO49" s="516"/>
      <c r="RUP49" s="516"/>
      <c r="RUQ49" s="516"/>
      <c r="RUR49" s="516"/>
      <c r="RUS49" s="516"/>
      <c r="RUT49" s="516"/>
      <c r="RUU49" s="516"/>
      <c r="RUV49" s="516"/>
      <c r="RUW49" s="516"/>
      <c r="RUX49" s="516"/>
      <c r="RUY49" s="516"/>
      <c r="RUZ49" s="516"/>
      <c r="RVA49" s="516"/>
      <c r="RVB49" s="516"/>
      <c r="RVC49" s="516"/>
      <c r="RVD49" s="516"/>
      <c r="RVE49" s="516"/>
      <c r="RVF49" s="516"/>
      <c r="RVG49" s="516"/>
      <c r="RVH49" s="516"/>
      <c r="RVI49" s="516"/>
      <c r="RVJ49" s="516"/>
      <c r="RVK49" s="516"/>
      <c r="RVL49" s="516"/>
      <c r="RVM49" s="516"/>
      <c r="RVN49" s="516"/>
      <c r="RVO49" s="516"/>
      <c r="RVP49" s="516"/>
      <c r="RVQ49" s="516"/>
      <c r="RVR49" s="516"/>
      <c r="RVS49" s="516"/>
      <c r="RVT49" s="516"/>
      <c r="RVU49" s="516"/>
      <c r="RVV49" s="516"/>
      <c r="RVW49" s="516"/>
      <c r="RVX49" s="516"/>
      <c r="RVY49" s="516"/>
      <c r="RVZ49" s="516"/>
      <c r="RWA49" s="516"/>
      <c r="RWB49" s="516"/>
      <c r="RWC49" s="516"/>
      <c r="RWD49" s="516"/>
      <c r="RWE49" s="516"/>
      <c r="RWF49" s="516"/>
      <c r="RWG49" s="516"/>
      <c r="RWH49" s="516"/>
      <c r="RWI49" s="516"/>
      <c r="RWJ49" s="516"/>
      <c r="RWK49" s="516"/>
      <c r="RWL49" s="516"/>
      <c r="RWM49" s="516"/>
      <c r="RWN49" s="516"/>
      <c r="RWO49" s="516"/>
      <c r="RWP49" s="516"/>
      <c r="RWQ49" s="516"/>
      <c r="RWR49" s="516"/>
      <c r="RWS49" s="516"/>
      <c r="RWT49" s="516"/>
      <c r="RWU49" s="516"/>
      <c r="RWV49" s="516"/>
      <c r="RWW49" s="516"/>
      <c r="RWX49" s="516"/>
      <c r="RWY49" s="516"/>
      <c r="RWZ49" s="516"/>
      <c r="RXA49" s="516"/>
      <c r="RXB49" s="516"/>
      <c r="RXC49" s="516"/>
      <c r="RXD49" s="516"/>
      <c r="RXE49" s="516"/>
      <c r="RXF49" s="516"/>
      <c r="RXG49" s="516"/>
      <c r="RXH49" s="516"/>
      <c r="RXI49" s="516"/>
      <c r="RXJ49" s="516"/>
      <c r="RXK49" s="516"/>
      <c r="RXL49" s="516"/>
      <c r="RXM49" s="516"/>
      <c r="RXN49" s="516"/>
      <c r="RXO49" s="516"/>
      <c r="RXP49" s="516"/>
      <c r="RXQ49" s="516"/>
      <c r="RXR49" s="516"/>
      <c r="RXS49" s="516"/>
      <c r="RXT49" s="516"/>
      <c r="RXU49" s="516"/>
      <c r="RXV49" s="516"/>
      <c r="RXW49" s="516"/>
      <c r="RXX49" s="516"/>
      <c r="RXY49" s="516"/>
      <c r="RXZ49" s="516"/>
      <c r="RYA49" s="516"/>
      <c r="RYB49" s="516"/>
      <c r="RYC49" s="516"/>
      <c r="RYD49" s="516"/>
      <c r="RYE49" s="516"/>
      <c r="RYF49" s="516"/>
      <c r="RYG49" s="516"/>
      <c r="RYH49" s="516"/>
      <c r="RYI49" s="516"/>
      <c r="RYJ49" s="516"/>
      <c r="RYK49" s="516"/>
      <c r="RYL49" s="516"/>
      <c r="RYM49" s="516"/>
      <c r="RYN49" s="516"/>
      <c r="RYO49" s="516"/>
      <c r="RYP49" s="516"/>
      <c r="RYQ49" s="516"/>
      <c r="RYR49" s="516"/>
      <c r="RYS49" s="516"/>
      <c r="RYT49" s="516"/>
      <c r="RYU49" s="516"/>
      <c r="RYV49" s="516"/>
      <c r="RYW49" s="516"/>
      <c r="RYX49" s="516"/>
      <c r="RYY49" s="516"/>
      <c r="RYZ49" s="516"/>
      <c r="RZA49" s="516"/>
      <c r="RZB49" s="516"/>
      <c r="RZC49" s="516"/>
      <c r="RZD49" s="516"/>
      <c r="RZE49" s="516"/>
      <c r="RZF49" s="516"/>
      <c r="RZG49" s="516"/>
      <c r="RZH49" s="516"/>
      <c r="RZI49" s="516"/>
      <c r="RZJ49" s="516"/>
      <c r="RZK49" s="516"/>
      <c r="RZL49" s="516"/>
      <c r="RZM49" s="516"/>
      <c r="RZN49" s="516"/>
      <c r="RZO49" s="516"/>
      <c r="RZP49" s="516"/>
      <c r="RZQ49" s="516"/>
      <c r="RZR49" s="516"/>
      <c r="RZS49" s="516"/>
      <c r="RZT49" s="516"/>
      <c r="RZU49" s="516"/>
      <c r="RZV49" s="516"/>
      <c r="RZW49" s="516"/>
      <c r="RZX49" s="516"/>
      <c r="RZY49" s="516"/>
      <c r="RZZ49" s="516"/>
      <c r="SAA49" s="516"/>
      <c r="SAB49" s="516"/>
      <c r="SAC49" s="516"/>
      <c r="SAD49" s="516"/>
      <c r="SAE49" s="516"/>
      <c r="SAF49" s="516"/>
      <c r="SAG49" s="516"/>
      <c r="SAH49" s="516"/>
      <c r="SAI49" s="516"/>
      <c r="SAJ49" s="516"/>
      <c r="SAK49" s="516"/>
      <c r="SAL49" s="516"/>
      <c r="SAM49" s="516"/>
      <c r="SAN49" s="516"/>
      <c r="SAO49" s="516"/>
      <c r="SAP49" s="516"/>
      <c r="SAQ49" s="516"/>
      <c r="SAR49" s="516"/>
      <c r="SAS49" s="516"/>
      <c r="SAT49" s="516"/>
      <c r="SAU49" s="516"/>
      <c r="SAV49" s="516"/>
      <c r="SAW49" s="516"/>
      <c r="SAX49" s="516"/>
      <c r="SAY49" s="516"/>
      <c r="SAZ49" s="516"/>
      <c r="SBA49" s="516"/>
      <c r="SBB49" s="516"/>
      <c r="SBC49" s="516"/>
      <c r="SBD49" s="516"/>
      <c r="SBE49" s="516"/>
      <c r="SBF49" s="516"/>
      <c r="SBG49" s="516"/>
      <c r="SBH49" s="516"/>
      <c r="SBI49" s="516"/>
      <c r="SBJ49" s="516"/>
      <c r="SBK49" s="516"/>
      <c r="SBL49" s="516"/>
      <c r="SBM49" s="516"/>
      <c r="SBN49" s="516"/>
      <c r="SBO49" s="516"/>
      <c r="SBP49" s="516"/>
      <c r="SBQ49" s="516"/>
      <c r="SBR49" s="516"/>
      <c r="SBS49" s="516"/>
      <c r="SBT49" s="516"/>
      <c r="SBU49" s="516"/>
      <c r="SBV49" s="516"/>
      <c r="SBW49" s="516"/>
      <c r="SBX49" s="516"/>
      <c r="SBY49" s="516"/>
      <c r="SBZ49" s="516"/>
      <c r="SCA49" s="516"/>
      <c r="SCB49" s="516"/>
      <c r="SCC49" s="516"/>
      <c r="SCD49" s="516"/>
      <c r="SCE49" s="516"/>
      <c r="SCF49" s="516"/>
      <c r="SCG49" s="516"/>
      <c r="SCH49" s="516"/>
      <c r="SCI49" s="516"/>
      <c r="SCJ49" s="516"/>
      <c r="SCK49" s="516"/>
      <c r="SCL49" s="516"/>
      <c r="SCM49" s="516"/>
      <c r="SCN49" s="516"/>
      <c r="SCO49" s="516"/>
      <c r="SCP49" s="516"/>
      <c r="SCQ49" s="516"/>
      <c r="SCR49" s="516"/>
      <c r="SCS49" s="516"/>
      <c r="SCT49" s="516"/>
      <c r="SCU49" s="516"/>
      <c r="SCV49" s="516"/>
      <c r="SCW49" s="516"/>
      <c r="SCX49" s="516"/>
      <c r="SCY49" s="516"/>
      <c r="SCZ49" s="516"/>
      <c r="SDA49" s="516"/>
      <c r="SDB49" s="516"/>
      <c r="SDC49" s="516"/>
      <c r="SDD49" s="516"/>
      <c r="SDE49" s="516"/>
      <c r="SDF49" s="516"/>
      <c r="SDG49" s="516"/>
      <c r="SDH49" s="516"/>
      <c r="SDI49" s="516"/>
      <c r="SDJ49" s="516"/>
      <c r="SDK49" s="516"/>
      <c r="SDL49" s="516"/>
      <c r="SDM49" s="516"/>
      <c r="SDN49" s="516"/>
      <c r="SDO49" s="516"/>
      <c r="SDP49" s="516"/>
      <c r="SDQ49" s="516"/>
      <c r="SDR49" s="516"/>
      <c r="SDS49" s="516"/>
      <c r="SDT49" s="516"/>
      <c r="SDU49" s="516"/>
      <c r="SDV49" s="516"/>
      <c r="SDW49" s="516"/>
      <c r="SDX49" s="516"/>
      <c r="SDY49" s="516"/>
      <c r="SDZ49" s="516"/>
      <c r="SEA49" s="516"/>
      <c r="SEB49" s="516"/>
      <c r="SEC49" s="516"/>
      <c r="SED49" s="516"/>
      <c r="SEE49" s="516"/>
      <c r="SEF49" s="516"/>
      <c r="SEG49" s="516"/>
      <c r="SEH49" s="516"/>
      <c r="SEI49" s="516"/>
      <c r="SEJ49" s="516"/>
      <c r="SEK49" s="516"/>
      <c r="SEL49" s="516"/>
      <c r="SEM49" s="516"/>
      <c r="SEN49" s="516"/>
      <c r="SEO49" s="516"/>
      <c r="SEP49" s="516"/>
      <c r="SEQ49" s="516"/>
      <c r="SER49" s="516"/>
      <c r="SES49" s="516"/>
      <c r="SET49" s="516"/>
      <c r="SEU49" s="516"/>
      <c r="SEV49" s="516"/>
      <c r="SEW49" s="516"/>
      <c r="SEX49" s="516"/>
      <c r="SEY49" s="516"/>
      <c r="SEZ49" s="516"/>
      <c r="SFA49" s="516"/>
      <c r="SFB49" s="516"/>
      <c r="SFC49" s="516"/>
      <c r="SFD49" s="516"/>
      <c r="SFE49" s="516"/>
      <c r="SFF49" s="516"/>
      <c r="SFG49" s="516"/>
      <c r="SFH49" s="516"/>
      <c r="SFI49" s="516"/>
      <c r="SFJ49" s="516"/>
      <c r="SFK49" s="516"/>
      <c r="SFL49" s="516"/>
      <c r="SFM49" s="516"/>
      <c r="SFN49" s="516"/>
      <c r="SFO49" s="516"/>
      <c r="SFP49" s="516"/>
      <c r="SFQ49" s="516"/>
      <c r="SFR49" s="516"/>
      <c r="SFS49" s="516"/>
      <c r="SFT49" s="516"/>
      <c r="SFU49" s="516"/>
      <c r="SFV49" s="516"/>
      <c r="SFW49" s="516"/>
      <c r="SFX49" s="516"/>
      <c r="SFY49" s="516"/>
      <c r="SFZ49" s="516"/>
      <c r="SGA49" s="516"/>
      <c r="SGB49" s="516"/>
      <c r="SGC49" s="516"/>
      <c r="SGD49" s="516"/>
      <c r="SGE49" s="516"/>
      <c r="SGF49" s="516"/>
      <c r="SGG49" s="516"/>
      <c r="SGH49" s="516"/>
      <c r="SGI49" s="516"/>
      <c r="SGJ49" s="516"/>
      <c r="SGK49" s="516"/>
      <c r="SGL49" s="516"/>
      <c r="SGM49" s="516"/>
      <c r="SGN49" s="516"/>
      <c r="SGO49" s="516"/>
      <c r="SGP49" s="516"/>
      <c r="SGQ49" s="516"/>
      <c r="SGR49" s="516"/>
      <c r="SGS49" s="516"/>
      <c r="SGT49" s="516"/>
      <c r="SGU49" s="516"/>
      <c r="SGV49" s="516"/>
      <c r="SGW49" s="516"/>
      <c r="SGX49" s="516"/>
      <c r="SGY49" s="516"/>
      <c r="SGZ49" s="516"/>
      <c r="SHA49" s="516"/>
      <c r="SHB49" s="516"/>
      <c r="SHC49" s="516"/>
      <c r="SHD49" s="516"/>
      <c r="SHE49" s="516"/>
      <c r="SHF49" s="516"/>
      <c r="SHG49" s="516"/>
      <c r="SHH49" s="516"/>
      <c r="SHI49" s="516"/>
      <c r="SHJ49" s="516"/>
      <c r="SHK49" s="516"/>
      <c r="SHL49" s="516"/>
      <c r="SHM49" s="516"/>
      <c r="SHN49" s="516"/>
      <c r="SHO49" s="516"/>
      <c r="SHP49" s="516"/>
      <c r="SHQ49" s="516"/>
      <c r="SHR49" s="516"/>
      <c r="SHS49" s="516"/>
      <c r="SHT49" s="516"/>
      <c r="SHU49" s="516"/>
      <c r="SHV49" s="516"/>
      <c r="SHW49" s="516"/>
      <c r="SHX49" s="516"/>
      <c r="SHY49" s="516"/>
      <c r="SHZ49" s="516"/>
      <c r="SIA49" s="516"/>
      <c r="SIB49" s="516"/>
      <c r="SIC49" s="516"/>
      <c r="SID49" s="516"/>
      <c r="SIE49" s="516"/>
      <c r="SIF49" s="516"/>
      <c r="SIG49" s="516"/>
      <c r="SIH49" s="516"/>
      <c r="SII49" s="516"/>
      <c r="SIJ49" s="516"/>
      <c r="SIK49" s="516"/>
      <c r="SIL49" s="516"/>
      <c r="SIM49" s="516"/>
      <c r="SIN49" s="516"/>
      <c r="SIO49" s="516"/>
      <c r="SIP49" s="516"/>
      <c r="SIQ49" s="516"/>
      <c r="SIR49" s="516"/>
      <c r="SIS49" s="516"/>
      <c r="SIT49" s="516"/>
      <c r="SIU49" s="516"/>
      <c r="SIV49" s="516"/>
      <c r="SIW49" s="516"/>
      <c r="SIX49" s="516"/>
      <c r="SIY49" s="516"/>
      <c r="SIZ49" s="516"/>
      <c r="SJA49" s="516"/>
      <c r="SJB49" s="516"/>
      <c r="SJC49" s="516"/>
      <c r="SJD49" s="516"/>
      <c r="SJE49" s="516"/>
      <c r="SJF49" s="516"/>
      <c r="SJG49" s="516"/>
      <c r="SJH49" s="516"/>
      <c r="SJI49" s="516"/>
      <c r="SJJ49" s="516"/>
      <c r="SJK49" s="516"/>
      <c r="SJL49" s="516"/>
      <c r="SJM49" s="516"/>
      <c r="SJN49" s="516"/>
      <c r="SJO49" s="516"/>
      <c r="SJP49" s="516"/>
      <c r="SJQ49" s="516"/>
      <c r="SJR49" s="516"/>
      <c r="SJS49" s="516"/>
      <c r="SJT49" s="516"/>
      <c r="SJU49" s="516"/>
      <c r="SJV49" s="516"/>
      <c r="SJW49" s="516"/>
      <c r="SJX49" s="516"/>
      <c r="SJY49" s="516"/>
      <c r="SJZ49" s="516"/>
      <c r="SKA49" s="516"/>
      <c r="SKB49" s="516"/>
      <c r="SKC49" s="516"/>
      <c r="SKD49" s="516"/>
      <c r="SKE49" s="516"/>
      <c r="SKF49" s="516"/>
      <c r="SKG49" s="516"/>
      <c r="SKH49" s="516"/>
      <c r="SKI49" s="516"/>
      <c r="SKJ49" s="516"/>
      <c r="SKK49" s="516"/>
      <c r="SKL49" s="516"/>
      <c r="SKM49" s="516"/>
      <c r="SKN49" s="516"/>
      <c r="SKO49" s="516"/>
      <c r="SKP49" s="516"/>
      <c r="SKQ49" s="516"/>
      <c r="SKR49" s="516"/>
      <c r="SKS49" s="516"/>
      <c r="SKT49" s="516"/>
      <c r="SKU49" s="516"/>
      <c r="SKV49" s="516"/>
      <c r="SKW49" s="516"/>
      <c r="SKX49" s="516"/>
      <c r="SKY49" s="516"/>
      <c r="SKZ49" s="516"/>
      <c r="SLA49" s="516"/>
      <c r="SLB49" s="516"/>
      <c r="SLC49" s="516"/>
      <c r="SLD49" s="516"/>
      <c r="SLE49" s="516"/>
      <c r="SLF49" s="516"/>
      <c r="SLG49" s="516"/>
      <c r="SLH49" s="516"/>
      <c r="SLI49" s="516"/>
      <c r="SLJ49" s="516"/>
      <c r="SLK49" s="516"/>
      <c r="SLL49" s="516"/>
      <c r="SLM49" s="516"/>
      <c r="SLN49" s="516"/>
      <c r="SLO49" s="516"/>
      <c r="SLP49" s="516"/>
      <c r="SLQ49" s="516"/>
      <c r="SLR49" s="516"/>
      <c r="SLS49" s="516"/>
      <c r="SLT49" s="516"/>
      <c r="SLU49" s="516"/>
      <c r="SLV49" s="516"/>
      <c r="SLW49" s="516"/>
      <c r="SLX49" s="516"/>
      <c r="SLY49" s="516"/>
      <c r="SLZ49" s="516"/>
      <c r="SMA49" s="516"/>
      <c r="SMB49" s="516"/>
      <c r="SMC49" s="516"/>
      <c r="SMD49" s="516"/>
      <c r="SME49" s="516"/>
      <c r="SMF49" s="516"/>
      <c r="SMG49" s="516"/>
      <c r="SMH49" s="516"/>
      <c r="SMI49" s="516"/>
      <c r="SMJ49" s="516"/>
      <c r="SMK49" s="516"/>
      <c r="SML49" s="516"/>
      <c r="SMM49" s="516"/>
      <c r="SMN49" s="516"/>
      <c r="SMO49" s="516"/>
      <c r="SMP49" s="516"/>
      <c r="SMQ49" s="516"/>
      <c r="SMR49" s="516"/>
      <c r="SMS49" s="516"/>
      <c r="SMT49" s="516"/>
      <c r="SMU49" s="516"/>
      <c r="SMV49" s="516"/>
      <c r="SMW49" s="516"/>
      <c r="SMX49" s="516"/>
      <c r="SMY49" s="516"/>
      <c r="SMZ49" s="516"/>
      <c r="SNA49" s="516"/>
      <c r="SNB49" s="516"/>
      <c r="SNC49" s="516"/>
      <c r="SND49" s="516"/>
      <c r="SNE49" s="516"/>
      <c r="SNF49" s="516"/>
      <c r="SNG49" s="516"/>
      <c r="SNH49" s="516"/>
      <c r="SNI49" s="516"/>
      <c r="SNJ49" s="516"/>
      <c r="SNK49" s="516"/>
      <c r="SNL49" s="516"/>
      <c r="SNM49" s="516"/>
      <c r="SNN49" s="516"/>
      <c r="SNO49" s="516"/>
      <c r="SNP49" s="516"/>
      <c r="SNQ49" s="516"/>
      <c r="SNR49" s="516"/>
      <c r="SNS49" s="516"/>
      <c r="SNT49" s="516"/>
      <c r="SNU49" s="516"/>
      <c r="SNV49" s="516"/>
      <c r="SNW49" s="516"/>
      <c r="SNX49" s="516"/>
      <c r="SNY49" s="516"/>
      <c r="SNZ49" s="516"/>
      <c r="SOA49" s="516"/>
      <c r="SOB49" s="516"/>
      <c r="SOC49" s="516"/>
      <c r="SOD49" s="516"/>
      <c r="SOE49" s="516"/>
      <c r="SOF49" s="516"/>
      <c r="SOG49" s="516"/>
      <c r="SOH49" s="516"/>
      <c r="SOI49" s="516"/>
      <c r="SOJ49" s="516"/>
      <c r="SOK49" s="516"/>
      <c r="SOL49" s="516"/>
      <c r="SOM49" s="516"/>
      <c r="SON49" s="516"/>
      <c r="SOO49" s="516"/>
      <c r="SOP49" s="516"/>
      <c r="SOQ49" s="516"/>
      <c r="SOR49" s="516"/>
      <c r="SOS49" s="516"/>
      <c r="SOT49" s="516"/>
      <c r="SOU49" s="516"/>
      <c r="SOV49" s="516"/>
      <c r="SOW49" s="516"/>
      <c r="SOX49" s="516"/>
      <c r="SOY49" s="516"/>
      <c r="SOZ49" s="516"/>
      <c r="SPA49" s="516"/>
      <c r="SPB49" s="516"/>
      <c r="SPC49" s="516"/>
      <c r="SPD49" s="516"/>
      <c r="SPE49" s="516"/>
      <c r="SPF49" s="516"/>
      <c r="SPG49" s="516"/>
      <c r="SPH49" s="516"/>
      <c r="SPI49" s="516"/>
      <c r="SPJ49" s="516"/>
      <c r="SPK49" s="516"/>
      <c r="SPL49" s="516"/>
      <c r="SPM49" s="516"/>
      <c r="SPN49" s="516"/>
      <c r="SPO49" s="516"/>
      <c r="SPP49" s="516"/>
      <c r="SPQ49" s="516"/>
      <c r="SPR49" s="516"/>
      <c r="SPS49" s="516"/>
      <c r="SPT49" s="516"/>
      <c r="SPU49" s="516"/>
      <c r="SPV49" s="516"/>
      <c r="SPW49" s="516"/>
      <c r="SPX49" s="516"/>
      <c r="SPY49" s="516"/>
      <c r="SPZ49" s="516"/>
      <c r="SQA49" s="516"/>
      <c r="SQB49" s="516"/>
      <c r="SQC49" s="516"/>
      <c r="SQD49" s="516"/>
      <c r="SQE49" s="516"/>
      <c r="SQF49" s="516"/>
      <c r="SQG49" s="516"/>
      <c r="SQH49" s="516"/>
      <c r="SQI49" s="516"/>
      <c r="SQJ49" s="516"/>
      <c r="SQK49" s="516"/>
      <c r="SQL49" s="516"/>
      <c r="SQM49" s="516"/>
      <c r="SQN49" s="516"/>
      <c r="SQO49" s="516"/>
      <c r="SQP49" s="516"/>
      <c r="SQQ49" s="516"/>
      <c r="SQR49" s="516"/>
      <c r="SQS49" s="516"/>
      <c r="SQT49" s="516"/>
      <c r="SQU49" s="516"/>
      <c r="SQV49" s="516"/>
      <c r="SQW49" s="516"/>
      <c r="SQX49" s="516"/>
      <c r="SQY49" s="516"/>
      <c r="SQZ49" s="516"/>
      <c r="SRA49" s="516"/>
      <c r="SRB49" s="516"/>
      <c r="SRC49" s="516"/>
      <c r="SRD49" s="516"/>
      <c r="SRE49" s="516"/>
      <c r="SRF49" s="516"/>
      <c r="SRG49" s="516"/>
      <c r="SRH49" s="516"/>
      <c r="SRI49" s="516"/>
      <c r="SRJ49" s="516"/>
      <c r="SRK49" s="516"/>
      <c r="SRL49" s="516"/>
      <c r="SRM49" s="516"/>
      <c r="SRN49" s="516"/>
      <c r="SRO49" s="516"/>
      <c r="SRP49" s="516"/>
      <c r="SRQ49" s="516"/>
      <c r="SRR49" s="516"/>
      <c r="SRS49" s="516"/>
      <c r="SRT49" s="516"/>
      <c r="SRU49" s="516"/>
      <c r="SRV49" s="516"/>
      <c r="SRW49" s="516"/>
      <c r="SRX49" s="516"/>
      <c r="SRY49" s="516"/>
      <c r="SRZ49" s="516"/>
      <c r="SSA49" s="516"/>
      <c r="SSB49" s="516"/>
      <c r="SSC49" s="516"/>
      <c r="SSD49" s="516"/>
      <c r="SSE49" s="516"/>
      <c r="SSF49" s="516"/>
      <c r="SSG49" s="516"/>
      <c r="SSH49" s="516"/>
      <c r="SSI49" s="516"/>
      <c r="SSJ49" s="516"/>
      <c r="SSK49" s="516"/>
      <c r="SSL49" s="516"/>
      <c r="SSM49" s="516"/>
      <c r="SSN49" s="516"/>
      <c r="SSO49" s="516"/>
      <c r="SSP49" s="516"/>
      <c r="SSQ49" s="516"/>
      <c r="SSR49" s="516"/>
      <c r="SSS49" s="516"/>
      <c r="SST49" s="516"/>
      <c r="SSU49" s="516"/>
      <c r="SSV49" s="516"/>
      <c r="SSW49" s="516"/>
      <c r="SSX49" s="516"/>
      <c r="SSY49" s="516"/>
      <c r="SSZ49" s="516"/>
      <c r="STA49" s="516"/>
      <c r="STB49" s="516"/>
      <c r="STC49" s="516"/>
      <c r="STD49" s="516"/>
      <c r="STE49" s="516"/>
      <c r="STF49" s="516"/>
      <c r="STG49" s="516"/>
      <c r="STH49" s="516"/>
      <c r="STI49" s="516"/>
      <c r="STJ49" s="516"/>
      <c r="STK49" s="516"/>
      <c r="STL49" s="516"/>
      <c r="STM49" s="516"/>
      <c r="STN49" s="516"/>
      <c r="STO49" s="516"/>
      <c r="STP49" s="516"/>
      <c r="STQ49" s="516"/>
      <c r="STR49" s="516"/>
      <c r="STS49" s="516"/>
      <c r="STT49" s="516"/>
      <c r="STU49" s="516"/>
      <c r="STV49" s="516"/>
      <c r="STW49" s="516"/>
      <c r="STX49" s="516"/>
      <c r="STY49" s="516"/>
      <c r="STZ49" s="516"/>
      <c r="SUA49" s="516"/>
      <c r="SUB49" s="516"/>
      <c r="SUC49" s="516"/>
      <c r="SUD49" s="516"/>
      <c r="SUE49" s="516"/>
      <c r="SUF49" s="516"/>
      <c r="SUG49" s="516"/>
      <c r="SUH49" s="516"/>
      <c r="SUI49" s="516"/>
      <c r="SUJ49" s="516"/>
      <c r="SUK49" s="516"/>
      <c r="SUL49" s="516"/>
      <c r="SUM49" s="516"/>
      <c r="SUN49" s="516"/>
      <c r="SUO49" s="516"/>
      <c r="SUP49" s="516"/>
      <c r="SUQ49" s="516"/>
      <c r="SUR49" s="516"/>
      <c r="SUS49" s="516"/>
      <c r="SUT49" s="516"/>
      <c r="SUU49" s="516"/>
      <c r="SUV49" s="516"/>
      <c r="SUW49" s="516"/>
      <c r="SUX49" s="516"/>
      <c r="SUY49" s="516"/>
      <c r="SUZ49" s="516"/>
      <c r="SVA49" s="516"/>
      <c r="SVB49" s="516"/>
      <c r="SVC49" s="516"/>
      <c r="SVD49" s="516"/>
      <c r="SVE49" s="516"/>
      <c r="SVF49" s="516"/>
      <c r="SVG49" s="516"/>
      <c r="SVH49" s="516"/>
      <c r="SVI49" s="516"/>
      <c r="SVJ49" s="516"/>
      <c r="SVK49" s="516"/>
      <c r="SVL49" s="516"/>
      <c r="SVM49" s="516"/>
      <c r="SVN49" s="516"/>
      <c r="SVO49" s="516"/>
      <c r="SVP49" s="516"/>
      <c r="SVQ49" s="516"/>
      <c r="SVR49" s="516"/>
      <c r="SVS49" s="516"/>
      <c r="SVT49" s="516"/>
      <c r="SVU49" s="516"/>
      <c r="SVV49" s="516"/>
      <c r="SVW49" s="516"/>
      <c r="SVX49" s="516"/>
      <c r="SVY49" s="516"/>
      <c r="SVZ49" s="516"/>
      <c r="SWA49" s="516"/>
      <c r="SWB49" s="516"/>
      <c r="SWC49" s="516"/>
      <c r="SWD49" s="516"/>
      <c r="SWE49" s="516"/>
      <c r="SWF49" s="516"/>
      <c r="SWG49" s="516"/>
      <c r="SWH49" s="516"/>
      <c r="SWI49" s="516"/>
      <c r="SWJ49" s="516"/>
      <c r="SWK49" s="516"/>
      <c r="SWL49" s="516"/>
      <c r="SWM49" s="516"/>
      <c r="SWN49" s="516"/>
      <c r="SWO49" s="516"/>
      <c r="SWP49" s="516"/>
      <c r="SWQ49" s="516"/>
      <c r="SWR49" s="516"/>
      <c r="SWS49" s="516"/>
      <c r="SWT49" s="516"/>
      <c r="SWU49" s="516"/>
      <c r="SWV49" s="516"/>
      <c r="SWW49" s="516"/>
      <c r="SWX49" s="516"/>
      <c r="SWY49" s="516"/>
      <c r="SWZ49" s="516"/>
      <c r="SXA49" s="516"/>
      <c r="SXB49" s="516"/>
      <c r="SXC49" s="516"/>
      <c r="SXD49" s="516"/>
      <c r="SXE49" s="516"/>
      <c r="SXF49" s="516"/>
      <c r="SXG49" s="516"/>
      <c r="SXH49" s="516"/>
      <c r="SXI49" s="516"/>
      <c r="SXJ49" s="516"/>
      <c r="SXK49" s="516"/>
      <c r="SXL49" s="516"/>
      <c r="SXM49" s="516"/>
      <c r="SXN49" s="516"/>
      <c r="SXO49" s="516"/>
      <c r="SXP49" s="516"/>
      <c r="SXQ49" s="516"/>
      <c r="SXR49" s="516"/>
      <c r="SXS49" s="516"/>
      <c r="SXT49" s="516"/>
      <c r="SXU49" s="516"/>
      <c r="SXV49" s="516"/>
      <c r="SXW49" s="516"/>
      <c r="SXX49" s="516"/>
      <c r="SXY49" s="516"/>
      <c r="SXZ49" s="516"/>
      <c r="SYA49" s="516"/>
      <c r="SYB49" s="516"/>
      <c r="SYC49" s="516"/>
      <c r="SYD49" s="516"/>
      <c r="SYE49" s="516"/>
      <c r="SYF49" s="516"/>
      <c r="SYG49" s="516"/>
      <c r="SYH49" s="516"/>
      <c r="SYI49" s="516"/>
      <c r="SYJ49" s="516"/>
      <c r="SYK49" s="516"/>
      <c r="SYL49" s="516"/>
      <c r="SYM49" s="516"/>
      <c r="SYN49" s="516"/>
      <c r="SYO49" s="516"/>
      <c r="SYP49" s="516"/>
      <c r="SYQ49" s="516"/>
      <c r="SYR49" s="516"/>
      <c r="SYS49" s="516"/>
      <c r="SYT49" s="516"/>
      <c r="SYU49" s="516"/>
      <c r="SYV49" s="516"/>
      <c r="SYW49" s="516"/>
      <c r="SYX49" s="516"/>
      <c r="SYY49" s="516"/>
      <c r="SYZ49" s="516"/>
      <c r="SZA49" s="516"/>
      <c r="SZB49" s="516"/>
      <c r="SZC49" s="516"/>
      <c r="SZD49" s="516"/>
      <c r="SZE49" s="516"/>
      <c r="SZF49" s="516"/>
      <c r="SZG49" s="516"/>
      <c r="SZH49" s="516"/>
      <c r="SZI49" s="516"/>
      <c r="SZJ49" s="516"/>
      <c r="SZK49" s="516"/>
      <c r="SZL49" s="516"/>
      <c r="SZM49" s="516"/>
      <c r="SZN49" s="516"/>
      <c r="SZO49" s="516"/>
      <c r="SZP49" s="516"/>
      <c r="SZQ49" s="516"/>
      <c r="SZR49" s="516"/>
      <c r="SZS49" s="516"/>
      <c r="SZT49" s="516"/>
      <c r="SZU49" s="516"/>
      <c r="SZV49" s="516"/>
      <c r="SZW49" s="516"/>
      <c r="SZX49" s="516"/>
      <c r="SZY49" s="516"/>
      <c r="SZZ49" s="516"/>
      <c r="TAA49" s="516"/>
      <c r="TAB49" s="516"/>
      <c r="TAC49" s="516"/>
      <c r="TAD49" s="516"/>
      <c r="TAE49" s="516"/>
      <c r="TAF49" s="516"/>
      <c r="TAG49" s="516"/>
      <c r="TAH49" s="516"/>
      <c r="TAI49" s="516"/>
      <c r="TAJ49" s="516"/>
      <c r="TAK49" s="516"/>
      <c r="TAL49" s="516"/>
      <c r="TAM49" s="516"/>
      <c r="TAN49" s="516"/>
      <c r="TAO49" s="516"/>
      <c r="TAP49" s="516"/>
      <c r="TAQ49" s="516"/>
      <c r="TAR49" s="516"/>
      <c r="TAS49" s="516"/>
      <c r="TAT49" s="516"/>
      <c r="TAU49" s="516"/>
      <c r="TAV49" s="516"/>
      <c r="TAW49" s="516"/>
      <c r="TAX49" s="516"/>
      <c r="TAY49" s="516"/>
      <c r="TAZ49" s="516"/>
      <c r="TBA49" s="516"/>
      <c r="TBB49" s="516"/>
      <c r="TBC49" s="516"/>
      <c r="TBD49" s="516"/>
      <c r="TBE49" s="516"/>
      <c r="TBF49" s="516"/>
      <c r="TBG49" s="516"/>
      <c r="TBH49" s="516"/>
      <c r="TBI49" s="516"/>
      <c r="TBJ49" s="516"/>
      <c r="TBK49" s="516"/>
      <c r="TBL49" s="516"/>
      <c r="TBM49" s="516"/>
      <c r="TBN49" s="516"/>
      <c r="TBO49" s="516"/>
      <c r="TBP49" s="516"/>
      <c r="TBQ49" s="516"/>
      <c r="TBR49" s="516"/>
      <c r="TBS49" s="516"/>
      <c r="TBT49" s="516"/>
      <c r="TBU49" s="516"/>
      <c r="TBV49" s="516"/>
      <c r="TBW49" s="516"/>
      <c r="TBX49" s="516"/>
      <c r="TBY49" s="516"/>
      <c r="TBZ49" s="516"/>
      <c r="TCA49" s="516"/>
      <c r="TCB49" s="516"/>
      <c r="TCC49" s="516"/>
      <c r="TCD49" s="516"/>
      <c r="TCE49" s="516"/>
      <c r="TCF49" s="516"/>
      <c r="TCG49" s="516"/>
      <c r="TCH49" s="516"/>
      <c r="TCI49" s="516"/>
      <c r="TCJ49" s="516"/>
      <c r="TCK49" s="516"/>
      <c r="TCL49" s="516"/>
      <c r="TCM49" s="516"/>
      <c r="TCN49" s="516"/>
      <c r="TCO49" s="516"/>
      <c r="TCP49" s="516"/>
      <c r="TCQ49" s="516"/>
      <c r="TCR49" s="516"/>
      <c r="TCS49" s="516"/>
      <c r="TCT49" s="516"/>
      <c r="TCU49" s="516"/>
      <c r="TCV49" s="516"/>
      <c r="TCW49" s="516"/>
      <c r="TCX49" s="516"/>
      <c r="TCY49" s="516"/>
      <c r="TCZ49" s="516"/>
      <c r="TDA49" s="516"/>
      <c r="TDB49" s="516"/>
      <c r="TDC49" s="516"/>
      <c r="TDD49" s="516"/>
      <c r="TDE49" s="516"/>
      <c r="TDF49" s="516"/>
      <c r="TDG49" s="516"/>
      <c r="TDH49" s="516"/>
      <c r="TDI49" s="516"/>
      <c r="TDJ49" s="516"/>
      <c r="TDK49" s="516"/>
      <c r="TDL49" s="516"/>
      <c r="TDM49" s="516"/>
      <c r="TDN49" s="516"/>
      <c r="TDO49" s="516"/>
      <c r="TDP49" s="516"/>
      <c r="TDQ49" s="516"/>
      <c r="TDR49" s="516"/>
      <c r="TDS49" s="516"/>
      <c r="TDT49" s="516"/>
      <c r="TDU49" s="516"/>
      <c r="TDV49" s="516"/>
      <c r="TDW49" s="516"/>
      <c r="TDX49" s="516"/>
      <c r="TDY49" s="516"/>
      <c r="TDZ49" s="516"/>
      <c r="TEA49" s="516"/>
      <c r="TEB49" s="516"/>
      <c r="TEC49" s="516"/>
      <c r="TED49" s="516"/>
      <c r="TEE49" s="516"/>
      <c r="TEF49" s="516"/>
      <c r="TEG49" s="516"/>
      <c r="TEH49" s="516"/>
      <c r="TEI49" s="516"/>
      <c r="TEJ49" s="516"/>
      <c r="TEK49" s="516"/>
      <c r="TEL49" s="516"/>
      <c r="TEM49" s="516"/>
      <c r="TEN49" s="516"/>
      <c r="TEO49" s="516"/>
      <c r="TEP49" s="516"/>
      <c r="TEQ49" s="516"/>
      <c r="TER49" s="516"/>
      <c r="TES49" s="516"/>
      <c r="TET49" s="516"/>
      <c r="TEU49" s="516"/>
      <c r="TEV49" s="516"/>
      <c r="TEW49" s="516"/>
      <c r="TEX49" s="516"/>
      <c r="TEY49" s="516"/>
      <c r="TEZ49" s="516"/>
      <c r="TFA49" s="516"/>
      <c r="TFB49" s="516"/>
      <c r="TFC49" s="516"/>
      <c r="TFD49" s="516"/>
      <c r="TFE49" s="516"/>
      <c r="TFF49" s="516"/>
      <c r="TFG49" s="516"/>
      <c r="TFH49" s="516"/>
      <c r="TFI49" s="516"/>
      <c r="TFJ49" s="516"/>
      <c r="TFK49" s="516"/>
      <c r="TFL49" s="516"/>
      <c r="TFM49" s="516"/>
      <c r="TFN49" s="516"/>
      <c r="TFO49" s="516"/>
      <c r="TFP49" s="516"/>
      <c r="TFQ49" s="516"/>
      <c r="TFR49" s="516"/>
      <c r="TFS49" s="516"/>
      <c r="TFT49" s="516"/>
      <c r="TFU49" s="516"/>
      <c r="TFV49" s="516"/>
      <c r="TFW49" s="516"/>
      <c r="TFX49" s="516"/>
      <c r="TFY49" s="516"/>
      <c r="TFZ49" s="516"/>
      <c r="TGA49" s="516"/>
      <c r="TGB49" s="516"/>
      <c r="TGC49" s="516"/>
      <c r="TGD49" s="516"/>
      <c r="TGE49" s="516"/>
      <c r="TGF49" s="516"/>
      <c r="TGG49" s="516"/>
      <c r="TGH49" s="516"/>
      <c r="TGI49" s="516"/>
      <c r="TGJ49" s="516"/>
      <c r="TGK49" s="516"/>
      <c r="TGL49" s="516"/>
      <c r="TGM49" s="516"/>
      <c r="TGN49" s="516"/>
      <c r="TGO49" s="516"/>
      <c r="TGP49" s="516"/>
      <c r="TGQ49" s="516"/>
      <c r="TGR49" s="516"/>
      <c r="TGS49" s="516"/>
      <c r="TGT49" s="516"/>
      <c r="TGU49" s="516"/>
      <c r="TGV49" s="516"/>
      <c r="TGW49" s="516"/>
      <c r="TGX49" s="516"/>
      <c r="TGY49" s="516"/>
      <c r="TGZ49" s="516"/>
      <c r="THA49" s="516"/>
      <c r="THB49" s="516"/>
      <c r="THC49" s="516"/>
      <c r="THD49" s="516"/>
      <c r="THE49" s="516"/>
      <c r="THF49" s="516"/>
      <c r="THG49" s="516"/>
      <c r="THH49" s="516"/>
      <c r="THI49" s="516"/>
      <c r="THJ49" s="516"/>
      <c r="THK49" s="516"/>
      <c r="THL49" s="516"/>
      <c r="THM49" s="516"/>
      <c r="THN49" s="516"/>
      <c r="THO49" s="516"/>
      <c r="THP49" s="516"/>
      <c r="THQ49" s="516"/>
      <c r="THR49" s="516"/>
      <c r="THS49" s="516"/>
      <c r="THT49" s="516"/>
      <c r="THU49" s="516"/>
      <c r="THV49" s="516"/>
      <c r="THW49" s="516"/>
      <c r="THX49" s="516"/>
      <c r="THY49" s="516"/>
      <c r="THZ49" s="516"/>
      <c r="TIA49" s="516"/>
      <c r="TIB49" s="516"/>
      <c r="TIC49" s="516"/>
      <c r="TID49" s="516"/>
      <c r="TIE49" s="516"/>
      <c r="TIF49" s="516"/>
      <c r="TIG49" s="516"/>
      <c r="TIH49" s="516"/>
      <c r="TII49" s="516"/>
      <c r="TIJ49" s="516"/>
      <c r="TIK49" s="516"/>
      <c r="TIL49" s="516"/>
      <c r="TIM49" s="516"/>
      <c r="TIN49" s="516"/>
      <c r="TIO49" s="516"/>
      <c r="TIP49" s="516"/>
      <c r="TIQ49" s="516"/>
      <c r="TIR49" s="516"/>
      <c r="TIS49" s="516"/>
      <c r="TIT49" s="516"/>
      <c r="TIU49" s="516"/>
      <c r="TIV49" s="516"/>
      <c r="TIW49" s="516"/>
      <c r="TIX49" s="516"/>
      <c r="TIY49" s="516"/>
      <c r="TIZ49" s="516"/>
      <c r="TJA49" s="516"/>
      <c r="TJB49" s="516"/>
      <c r="TJC49" s="516"/>
      <c r="TJD49" s="516"/>
      <c r="TJE49" s="516"/>
      <c r="TJF49" s="516"/>
      <c r="TJG49" s="516"/>
      <c r="TJH49" s="516"/>
      <c r="TJI49" s="516"/>
      <c r="TJJ49" s="516"/>
      <c r="TJK49" s="516"/>
      <c r="TJL49" s="516"/>
      <c r="TJM49" s="516"/>
      <c r="TJN49" s="516"/>
      <c r="TJO49" s="516"/>
      <c r="TJP49" s="516"/>
      <c r="TJQ49" s="516"/>
      <c r="TJR49" s="516"/>
      <c r="TJS49" s="516"/>
      <c r="TJT49" s="516"/>
      <c r="TJU49" s="516"/>
      <c r="TJV49" s="516"/>
      <c r="TJW49" s="516"/>
      <c r="TJX49" s="516"/>
      <c r="TJY49" s="516"/>
      <c r="TJZ49" s="516"/>
      <c r="TKA49" s="516"/>
      <c r="TKB49" s="516"/>
      <c r="TKC49" s="516"/>
      <c r="TKD49" s="516"/>
      <c r="TKE49" s="516"/>
      <c r="TKF49" s="516"/>
      <c r="TKG49" s="516"/>
      <c r="TKH49" s="516"/>
      <c r="TKI49" s="516"/>
      <c r="TKJ49" s="516"/>
      <c r="TKK49" s="516"/>
      <c r="TKL49" s="516"/>
      <c r="TKM49" s="516"/>
      <c r="TKN49" s="516"/>
      <c r="TKO49" s="516"/>
      <c r="TKP49" s="516"/>
      <c r="TKQ49" s="516"/>
      <c r="TKR49" s="516"/>
      <c r="TKS49" s="516"/>
      <c r="TKT49" s="516"/>
      <c r="TKU49" s="516"/>
      <c r="TKV49" s="516"/>
      <c r="TKW49" s="516"/>
      <c r="TKX49" s="516"/>
      <c r="TKY49" s="516"/>
      <c r="TKZ49" s="516"/>
      <c r="TLA49" s="516"/>
      <c r="TLB49" s="516"/>
      <c r="TLC49" s="516"/>
      <c r="TLD49" s="516"/>
      <c r="TLE49" s="516"/>
      <c r="TLF49" s="516"/>
      <c r="TLG49" s="516"/>
      <c r="TLH49" s="516"/>
      <c r="TLI49" s="516"/>
      <c r="TLJ49" s="516"/>
      <c r="TLK49" s="516"/>
      <c r="TLL49" s="516"/>
      <c r="TLM49" s="516"/>
      <c r="TLN49" s="516"/>
      <c r="TLO49" s="516"/>
      <c r="TLP49" s="516"/>
      <c r="TLQ49" s="516"/>
      <c r="TLR49" s="516"/>
      <c r="TLS49" s="516"/>
      <c r="TLT49" s="516"/>
      <c r="TLU49" s="516"/>
      <c r="TLV49" s="516"/>
      <c r="TLW49" s="516"/>
      <c r="TLX49" s="516"/>
      <c r="TLY49" s="516"/>
      <c r="TLZ49" s="516"/>
      <c r="TMA49" s="516"/>
      <c r="TMB49" s="516"/>
      <c r="TMC49" s="516"/>
      <c r="TMD49" s="516"/>
      <c r="TME49" s="516"/>
      <c r="TMF49" s="516"/>
      <c r="TMG49" s="516"/>
      <c r="TMH49" s="516"/>
      <c r="TMI49" s="516"/>
      <c r="TMJ49" s="516"/>
      <c r="TMK49" s="516"/>
      <c r="TML49" s="516"/>
      <c r="TMM49" s="516"/>
      <c r="TMN49" s="516"/>
      <c r="TMO49" s="516"/>
      <c r="TMP49" s="516"/>
      <c r="TMQ49" s="516"/>
      <c r="TMR49" s="516"/>
      <c r="TMS49" s="516"/>
      <c r="TMT49" s="516"/>
      <c r="TMU49" s="516"/>
      <c r="TMV49" s="516"/>
      <c r="TMW49" s="516"/>
      <c r="TMX49" s="516"/>
      <c r="TMY49" s="516"/>
      <c r="TMZ49" s="516"/>
      <c r="TNA49" s="516"/>
      <c r="TNB49" s="516"/>
      <c r="TNC49" s="516"/>
      <c r="TND49" s="516"/>
      <c r="TNE49" s="516"/>
      <c r="TNF49" s="516"/>
      <c r="TNG49" s="516"/>
      <c r="TNH49" s="516"/>
      <c r="TNI49" s="516"/>
      <c r="TNJ49" s="516"/>
      <c r="TNK49" s="516"/>
      <c r="TNL49" s="516"/>
      <c r="TNM49" s="516"/>
      <c r="TNN49" s="516"/>
      <c r="TNO49" s="516"/>
      <c r="TNP49" s="516"/>
      <c r="TNQ49" s="516"/>
      <c r="TNR49" s="516"/>
      <c r="TNS49" s="516"/>
      <c r="TNT49" s="516"/>
      <c r="TNU49" s="516"/>
      <c r="TNV49" s="516"/>
      <c r="TNW49" s="516"/>
      <c r="TNX49" s="516"/>
      <c r="TNY49" s="516"/>
      <c r="TNZ49" s="516"/>
      <c r="TOA49" s="516"/>
      <c r="TOB49" s="516"/>
      <c r="TOC49" s="516"/>
      <c r="TOD49" s="516"/>
      <c r="TOE49" s="516"/>
      <c r="TOF49" s="516"/>
      <c r="TOG49" s="516"/>
      <c r="TOH49" s="516"/>
      <c r="TOI49" s="516"/>
      <c r="TOJ49" s="516"/>
      <c r="TOK49" s="516"/>
      <c r="TOL49" s="516"/>
      <c r="TOM49" s="516"/>
      <c r="TON49" s="516"/>
      <c r="TOO49" s="516"/>
      <c r="TOP49" s="516"/>
      <c r="TOQ49" s="516"/>
      <c r="TOR49" s="516"/>
      <c r="TOS49" s="516"/>
      <c r="TOT49" s="516"/>
      <c r="TOU49" s="516"/>
      <c r="TOV49" s="516"/>
      <c r="TOW49" s="516"/>
      <c r="TOX49" s="516"/>
      <c r="TOY49" s="516"/>
      <c r="TOZ49" s="516"/>
      <c r="TPA49" s="516"/>
      <c r="TPB49" s="516"/>
      <c r="TPC49" s="516"/>
      <c r="TPD49" s="516"/>
      <c r="TPE49" s="516"/>
      <c r="TPF49" s="516"/>
      <c r="TPG49" s="516"/>
      <c r="TPH49" s="516"/>
      <c r="TPI49" s="516"/>
      <c r="TPJ49" s="516"/>
      <c r="TPK49" s="516"/>
      <c r="TPL49" s="516"/>
      <c r="TPM49" s="516"/>
      <c r="TPN49" s="516"/>
      <c r="TPO49" s="516"/>
      <c r="TPP49" s="516"/>
      <c r="TPQ49" s="516"/>
      <c r="TPR49" s="516"/>
      <c r="TPS49" s="516"/>
      <c r="TPT49" s="516"/>
      <c r="TPU49" s="516"/>
      <c r="TPV49" s="516"/>
      <c r="TPW49" s="516"/>
      <c r="TPX49" s="516"/>
      <c r="TPY49" s="516"/>
      <c r="TPZ49" s="516"/>
      <c r="TQA49" s="516"/>
      <c r="TQB49" s="516"/>
      <c r="TQC49" s="516"/>
      <c r="TQD49" s="516"/>
      <c r="TQE49" s="516"/>
      <c r="TQF49" s="516"/>
      <c r="TQG49" s="516"/>
      <c r="TQH49" s="516"/>
      <c r="TQI49" s="516"/>
      <c r="TQJ49" s="516"/>
      <c r="TQK49" s="516"/>
      <c r="TQL49" s="516"/>
      <c r="TQM49" s="516"/>
      <c r="TQN49" s="516"/>
      <c r="TQO49" s="516"/>
      <c r="TQP49" s="516"/>
      <c r="TQQ49" s="516"/>
      <c r="TQR49" s="516"/>
      <c r="TQS49" s="516"/>
      <c r="TQT49" s="516"/>
      <c r="TQU49" s="516"/>
      <c r="TQV49" s="516"/>
      <c r="TQW49" s="516"/>
      <c r="TQX49" s="516"/>
      <c r="TQY49" s="516"/>
      <c r="TQZ49" s="516"/>
      <c r="TRA49" s="516"/>
      <c r="TRB49" s="516"/>
      <c r="TRC49" s="516"/>
      <c r="TRD49" s="516"/>
      <c r="TRE49" s="516"/>
      <c r="TRF49" s="516"/>
      <c r="TRG49" s="516"/>
      <c r="TRH49" s="516"/>
      <c r="TRI49" s="516"/>
      <c r="TRJ49" s="516"/>
      <c r="TRK49" s="516"/>
      <c r="TRL49" s="516"/>
      <c r="TRM49" s="516"/>
      <c r="TRN49" s="516"/>
      <c r="TRO49" s="516"/>
      <c r="TRP49" s="516"/>
      <c r="TRQ49" s="516"/>
      <c r="TRR49" s="516"/>
      <c r="TRS49" s="516"/>
      <c r="TRT49" s="516"/>
      <c r="TRU49" s="516"/>
      <c r="TRV49" s="516"/>
      <c r="TRW49" s="516"/>
      <c r="TRX49" s="516"/>
      <c r="TRY49" s="516"/>
      <c r="TRZ49" s="516"/>
      <c r="TSA49" s="516"/>
      <c r="TSB49" s="516"/>
      <c r="TSC49" s="516"/>
      <c r="TSD49" s="516"/>
      <c r="TSE49" s="516"/>
      <c r="TSF49" s="516"/>
      <c r="TSG49" s="516"/>
      <c r="TSH49" s="516"/>
      <c r="TSI49" s="516"/>
      <c r="TSJ49" s="516"/>
      <c r="TSK49" s="516"/>
      <c r="TSL49" s="516"/>
      <c r="TSM49" s="516"/>
      <c r="TSN49" s="516"/>
      <c r="TSO49" s="516"/>
      <c r="TSP49" s="516"/>
      <c r="TSQ49" s="516"/>
      <c r="TSR49" s="516"/>
      <c r="TSS49" s="516"/>
      <c r="TST49" s="516"/>
      <c r="TSU49" s="516"/>
      <c r="TSV49" s="516"/>
      <c r="TSW49" s="516"/>
      <c r="TSX49" s="516"/>
      <c r="TSY49" s="516"/>
      <c r="TSZ49" s="516"/>
      <c r="TTA49" s="516"/>
      <c r="TTB49" s="516"/>
      <c r="TTC49" s="516"/>
      <c r="TTD49" s="516"/>
      <c r="TTE49" s="516"/>
      <c r="TTF49" s="516"/>
      <c r="TTG49" s="516"/>
      <c r="TTH49" s="516"/>
      <c r="TTI49" s="516"/>
      <c r="TTJ49" s="516"/>
      <c r="TTK49" s="516"/>
      <c r="TTL49" s="516"/>
      <c r="TTM49" s="516"/>
      <c r="TTN49" s="516"/>
      <c r="TTO49" s="516"/>
      <c r="TTP49" s="516"/>
      <c r="TTQ49" s="516"/>
      <c r="TTR49" s="516"/>
      <c r="TTS49" s="516"/>
      <c r="TTT49" s="516"/>
      <c r="TTU49" s="516"/>
      <c r="TTV49" s="516"/>
      <c r="TTW49" s="516"/>
      <c r="TTX49" s="516"/>
      <c r="TTY49" s="516"/>
      <c r="TTZ49" s="516"/>
      <c r="TUA49" s="516"/>
      <c r="TUB49" s="516"/>
      <c r="TUC49" s="516"/>
      <c r="TUD49" s="516"/>
      <c r="TUE49" s="516"/>
      <c r="TUF49" s="516"/>
      <c r="TUG49" s="516"/>
      <c r="TUH49" s="516"/>
      <c r="TUI49" s="516"/>
      <c r="TUJ49" s="516"/>
      <c r="TUK49" s="516"/>
      <c r="TUL49" s="516"/>
      <c r="TUM49" s="516"/>
      <c r="TUN49" s="516"/>
      <c r="TUO49" s="516"/>
      <c r="TUP49" s="516"/>
      <c r="TUQ49" s="516"/>
      <c r="TUR49" s="516"/>
      <c r="TUS49" s="516"/>
      <c r="TUT49" s="516"/>
      <c r="TUU49" s="516"/>
      <c r="TUV49" s="516"/>
      <c r="TUW49" s="516"/>
      <c r="TUX49" s="516"/>
      <c r="TUY49" s="516"/>
      <c r="TUZ49" s="516"/>
      <c r="TVA49" s="516"/>
      <c r="TVB49" s="516"/>
      <c r="TVC49" s="516"/>
      <c r="TVD49" s="516"/>
      <c r="TVE49" s="516"/>
      <c r="TVF49" s="516"/>
      <c r="TVG49" s="516"/>
      <c r="TVH49" s="516"/>
      <c r="TVI49" s="516"/>
      <c r="TVJ49" s="516"/>
      <c r="TVK49" s="516"/>
      <c r="TVL49" s="516"/>
      <c r="TVM49" s="516"/>
      <c r="TVN49" s="516"/>
      <c r="TVO49" s="516"/>
      <c r="TVP49" s="516"/>
      <c r="TVQ49" s="516"/>
      <c r="TVR49" s="516"/>
      <c r="TVS49" s="516"/>
      <c r="TVT49" s="516"/>
      <c r="TVU49" s="516"/>
      <c r="TVV49" s="516"/>
      <c r="TVW49" s="516"/>
      <c r="TVX49" s="516"/>
      <c r="TVY49" s="516"/>
      <c r="TVZ49" s="516"/>
      <c r="TWA49" s="516"/>
      <c r="TWB49" s="516"/>
      <c r="TWC49" s="516"/>
      <c r="TWD49" s="516"/>
      <c r="TWE49" s="516"/>
      <c r="TWF49" s="516"/>
      <c r="TWG49" s="516"/>
      <c r="TWH49" s="516"/>
      <c r="TWI49" s="516"/>
      <c r="TWJ49" s="516"/>
      <c r="TWK49" s="516"/>
      <c r="TWL49" s="516"/>
      <c r="TWM49" s="516"/>
      <c r="TWN49" s="516"/>
      <c r="TWO49" s="516"/>
      <c r="TWP49" s="516"/>
      <c r="TWQ49" s="516"/>
      <c r="TWR49" s="516"/>
      <c r="TWS49" s="516"/>
      <c r="TWT49" s="516"/>
      <c r="TWU49" s="516"/>
      <c r="TWV49" s="516"/>
      <c r="TWW49" s="516"/>
      <c r="TWX49" s="516"/>
      <c r="TWY49" s="516"/>
      <c r="TWZ49" s="516"/>
      <c r="TXA49" s="516"/>
      <c r="TXB49" s="516"/>
      <c r="TXC49" s="516"/>
      <c r="TXD49" s="516"/>
      <c r="TXE49" s="516"/>
      <c r="TXF49" s="516"/>
      <c r="TXG49" s="516"/>
      <c r="TXH49" s="516"/>
      <c r="TXI49" s="516"/>
      <c r="TXJ49" s="516"/>
      <c r="TXK49" s="516"/>
      <c r="TXL49" s="516"/>
      <c r="TXM49" s="516"/>
      <c r="TXN49" s="516"/>
      <c r="TXO49" s="516"/>
      <c r="TXP49" s="516"/>
      <c r="TXQ49" s="516"/>
      <c r="TXR49" s="516"/>
      <c r="TXS49" s="516"/>
      <c r="TXT49" s="516"/>
      <c r="TXU49" s="516"/>
      <c r="TXV49" s="516"/>
      <c r="TXW49" s="516"/>
      <c r="TXX49" s="516"/>
      <c r="TXY49" s="516"/>
      <c r="TXZ49" s="516"/>
      <c r="TYA49" s="516"/>
      <c r="TYB49" s="516"/>
      <c r="TYC49" s="516"/>
      <c r="TYD49" s="516"/>
      <c r="TYE49" s="516"/>
      <c r="TYF49" s="516"/>
      <c r="TYG49" s="516"/>
      <c r="TYH49" s="516"/>
      <c r="TYI49" s="516"/>
      <c r="TYJ49" s="516"/>
      <c r="TYK49" s="516"/>
      <c r="TYL49" s="516"/>
      <c r="TYM49" s="516"/>
      <c r="TYN49" s="516"/>
      <c r="TYO49" s="516"/>
      <c r="TYP49" s="516"/>
      <c r="TYQ49" s="516"/>
      <c r="TYR49" s="516"/>
      <c r="TYS49" s="516"/>
      <c r="TYT49" s="516"/>
      <c r="TYU49" s="516"/>
      <c r="TYV49" s="516"/>
      <c r="TYW49" s="516"/>
      <c r="TYX49" s="516"/>
      <c r="TYY49" s="516"/>
      <c r="TYZ49" s="516"/>
      <c r="TZA49" s="516"/>
      <c r="TZB49" s="516"/>
      <c r="TZC49" s="516"/>
      <c r="TZD49" s="516"/>
      <c r="TZE49" s="516"/>
      <c r="TZF49" s="516"/>
      <c r="TZG49" s="516"/>
      <c r="TZH49" s="516"/>
      <c r="TZI49" s="516"/>
      <c r="TZJ49" s="516"/>
      <c r="TZK49" s="516"/>
      <c r="TZL49" s="516"/>
      <c r="TZM49" s="516"/>
      <c r="TZN49" s="516"/>
      <c r="TZO49" s="516"/>
      <c r="TZP49" s="516"/>
      <c r="TZQ49" s="516"/>
      <c r="TZR49" s="516"/>
      <c r="TZS49" s="516"/>
      <c r="TZT49" s="516"/>
      <c r="TZU49" s="516"/>
      <c r="TZV49" s="516"/>
      <c r="TZW49" s="516"/>
      <c r="TZX49" s="516"/>
      <c r="TZY49" s="516"/>
      <c r="TZZ49" s="516"/>
      <c r="UAA49" s="516"/>
      <c r="UAB49" s="516"/>
      <c r="UAC49" s="516"/>
      <c r="UAD49" s="516"/>
      <c r="UAE49" s="516"/>
      <c r="UAF49" s="516"/>
      <c r="UAG49" s="516"/>
      <c r="UAH49" s="516"/>
      <c r="UAI49" s="516"/>
      <c r="UAJ49" s="516"/>
      <c r="UAK49" s="516"/>
      <c r="UAL49" s="516"/>
      <c r="UAM49" s="516"/>
      <c r="UAN49" s="516"/>
      <c r="UAO49" s="516"/>
      <c r="UAP49" s="516"/>
      <c r="UAQ49" s="516"/>
      <c r="UAR49" s="516"/>
      <c r="UAS49" s="516"/>
      <c r="UAT49" s="516"/>
      <c r="UAU49" s="516"/>
      <c r="UAV49" s="516"/>
      <c r="UAW49" s="516"/>
      <c r="UAX49" s="516"/>
      <c r="UAY49" s="516"/>
      <c r="UAZ49" s="516"/>
      <c r="UBA49" s="516"/>
      <c r="UBB49" s="516"/>
      <c r="UBC49" s="516"/>
      <c r="UBD49" s="516"/>
      <c r="UBE49" s="516"/>
      <c r="UBF49" s="516"/>
      <c r="UBG49" s="516"/>
      <c r="UBH49" s="516"/>
      <c r="UBI49" s="516"/>
      <c r="UBJ49" s="516"/>
      <c r="UBK49" s="516"/>
      <c r="UBL49" s="516"/>
      <c r="UBM49" s="516"/>
      <c r="UBN49" s="516"/>
      <c r="UBO49" s="516"/>
      <c r="UBP49" s="516"/>
      <c r="UBQ49" s="516"/>
      <c r="UBR49" s="516"/>
      <c r="UBS49" s="516"/>
      <c r="UBT49" s="516"/>
      <c r="UBU49" s="516"/>
      <c r="UBV49" s="516"/>
      <c r="UBW49" s="516"/>
      <c r="UBX49" s="516"/>
      <c r="UBY49" s="516"/>
      <c r="UBZ49" s="516"/>
      <c r="UCA49" s="516"/>
      <c r="UCB49" s="516"/>
      <c r="UCC49" s="516"/>
      <c r="UCD49" s="516"/>
      <c r="UCE49" s="516"/>
      <c r="UCF49" s="516"/>
      <c r="UCG49" s="516"/>
      <c r="UCH49" s="516"/>
      <c r="UCI49" s="516"/>
      <c r="UCJ49" s="516"/>
      <c r="UCK49" s="516"/>
      <c r="UCL49" s="516"/>
      <c r="UCM49" s="516"/>
      <c r="UCN49" s="516"/>
      <c r="UCO49" s="516"/>
      <c r="UCP49" s="516"/>
      <c r="UCQ49" s="516"/>
      <c r="UCR49" s="516"/>
      <c r="UCS49" s="516"/>
      <c r="UCT49" s="516"/>
      <c r="UCU49" s="516"/>
      <c r="UCV49" s="516"/>
      <c r="UCW49" s="516"/>
      <c r="UCX49" s="516"/>
      <c r="UCY49" s="516"/>
      <c r="UCZ49" s="516"/>
      <c r="UDA49" s="516"/>
      <c r="UDB49" s="516"/>
      <c r="UDC49" s="516"/>
      <c r="UDD49" s="516"/>
      <c r="UDE49" s="516"/>
      <c r="UDF49" s="516"/>
      <c r="UDG49" s="516"/>
      <c r="UDH49" s="516"/>
      <c r="UDI49" s="516"/>
      <c r="UDJ49" s="516"/>
      <c r="UDK49" s="516"/>
      <c r="UDL49" s="516"/>
      <c r="UDM49" s="516"/>
      <c r="UDN49" s="516"/>
      <c r="UDO49" s="516"/>
      <c r="UDP49" s="516"/>
      <c r="UDQ49" s="516"/>
      <c r="UDR49" s="516"/>
      <c r="UDS49" s="516"/>
      <c r="UDT49" s="516"/>
      <c r="UDU49" s="516"/>
      <c r="UDV49" s="516"/>
      <c r="UDW49" s="516"/>
      <c r="UDX49" s="516"/>
      <c r="UDY49" s="516"/>
      <c r="UDZ49" s="516"/>
      <c r="UEA49" s="516"/>
      <c r="UEB49" s="516"/>
      <c r="UEC49" s="516"/>
      <c r="UED49" s="516"/>
      <c r="UEE49" s="516"/>
      <c r="UEF49" s="516"/>
      <c r="UEG49" s="516"/>
      <c r="UEH49" s="516"/>
      <c r="UEI49" s="516"/>
      <c r="UEJ49" s="516"/>
      <c r="UEK49" s="516"/>
      <c r="UEL49" s="516"/>
      <c r="UEM49" s="516"/>
      <c r="UEN49" s="516"/>
      <c r="UEO49" s="516"/>
      <c r="UEP49" s="516"/>
      <c r="UEQ49" s="516"/>
      <c r="UER49" s="516"/>
      <c r="UES49" s="516"/>
      <c r="UET49" s="516"/>
      <c r="UEU49" s="516"/>
      <c r="UEV49" s="516"/>
      <c r="UEW49" s="516"/>
      <c r="UEX49" s="516"/>
      <c r="UEY49" s="516"/>
      <c r="UEZ49" s="516"/>
      <c r="UFA49" s="516"/>
      <c r="UFB49" s="516"/>
      <c r="UFC49" s="516"/>
      <c r="UFD49" s="516"/>
      <c r="UFE49" s="516"/>
      <c r="UFF49" s="516"/>
      <c r="UFG49" s="516"/>
      <c r="UFH49" s="516"/>
      <c r="UFI49" s="516"/>
      <c r="UFJ49" s="516"/>
      <c r="UFK49" s="516"/>
      <c r="UFL49" s="516"/>
      <c r="UFM49" s="516"/>
      <c r="UFN49" s="516"/>
      <c r="UFO49" s="516"/>
      <c r="UFP49" s="516"/>
      <c r="UFQ49" s="516"/>
      <c r="UFR49" s="516"/>
      <c r="UFS49" s="516"/>
      <c r="UFT49" s="516"/>
      <c r="UFU49" s="516"/>
      <c r="UFV49" s="516"/>
      <c r="UFW49" s="516"/>
      <c r="UFX49" s="516"/>
      <c r="UFY49" s="516"/>
      <c r="UFZ49" s="516"/>
      <c r="UGA49" s="516"/>
      <c r="UGB49" s="516"/>
      <c r="UGC49" s="516"/>
      <c r="UGD49" s="516"/>
      <c r="UGE49" s="516"/>
      <c r="UGF49" s="516"/>
      <c r="UGG49" s="516"/>
      <c r="UGH49" s="516"/>
      <c r="UGI49" s="516"/>
      <c r="UGJ49" s="516"/>
      <c r="UGK49" s="516"/>
      <c r="UGL49" s="516"/>
      <c r="UGM49" s="516"/>
      <c r="UGN49" s="516"/>
      <c r="UGO49" s="516"/>
      <c r="UGP49" s="516"/>
      <c r="UGQ49" s="516"/>
      <c r="UGR49" s="516"/>
      <c r="UGS49" s="516"/>
      <c r="UGT49" s="516"/>
      <c r="UGU49" s="516"/>
      <c r="UGV49" s="516"/>
      <c r="UGW49" s="516"/>
      <c r="UGX49" s="516"/>
      <c r="UGY49" s="516"/>
      <c r="UGZ49" s="516"/>
      <c r="UHA49" s="516"/>
      <c r="UHB49" s="516"/>
      <c r="UHC49" s="516"/>
      <c r="UHD49" s="516"/>
      <c r="UHE49" s="516"/>
      <c r="UHF49" s="516"/>
      <c r="UHG49" s="516"/>
      <c r="UHH49" s="516"/>
      <c r="UHI49" s="516"/>
      <c r="UHJ49" s="516"/>
      <c r="UHK49" s="516"/>
      <c r="UHL49" s="516"/>
      <c r="UHM49" s="516"/>
      <c r="UHN49" s="516"/>
      <c r="UHO49" s="516"/>
      <c r="UHP49" s="516"/>
      <c r="UHQ49" s="516"/>
      <c r="UHR49" s="516"/>
      <c r="UHS49" s="516"/>
      <c r="UHT49" s="516"/>
      <c r="UHU49" s="516"/>
      <c r="UHV49" s="516"/>
      <c r="UHW49" s="516"/>
      <c r="UHX49" s="516"/>
      <c r="UHY49" s="516"/>
      <c r="UHZ49" s="516"/>
      <c r="UIA49" s="516"/>
      <c r="UIB49" s="516"/>
      <c r="UIC49" s="516"/>
      <c r="UID49" s="516"/>
      <c r="UIE49" s="516"/>
      <c r="UIF49" s="516"/>
      <c r="UIG49" s="516"/>
      <c r="UIH49" s="516"/>
      <c r="UII49" s="516"/>
      <c r="UIJ49" s="516"/>
      <c r="UIK49" s="516"/>
      <c r="UIL49" s="516"/>
      <c r="UIM49" s="516"/>
      <c r="UIN49" s="516"/>
      <c r="UIO49" s="516"/>
      <c r="UIP49" s="516"/>
      <c r="UIQ49" s="516"/>
      <c r="UIR49" s="516"/>
      <c r="UIS49" s="516"/>
      <c r="UIT49" s="516"/>
      <c r="UIU49" s="516"/>
      <c r="UIV49" s="516"/>
      <c r="UIW49" s="516"/>
      <c r="UIX49" s="516"/>
      <c r="UIY49" s="516"/>
      <c r="UIZ49" s="516"/>
      <c r="UJA49" s="516"/>
      <c r="UJB49" s="516"/>
      <c r="UJC49" s="516"/>
      <c r="UJD49" s="516"/>
      <c r="UJE49" s="516"/>
      <c r="UJF49" s="516"/>
      <c r="UJG49" s="516"/>
      <c r="UJH49" s="516"/>
      <c r="UJI49" s="516"/>
      <c r="UJJ49" s="516"/>
      <c r="UJK49" s="516"/>
      <c r="UJL49" s="516"/>
      <c r="UJM49" s="516"/>
      <c r="UJN49" s="516"/>
      <c r="UJO49" s="516"/>
      <c r="UJP49" s="516"/>
      <c r="UJQ49" s="516"/>
      <c r="UJR49" s="516"/>
      <c r="UJS49" s="516"/>
      <c r="UJT49" s="516"/>
      <c r="UJU49" s="516"/>
      <c r="UJV49" s="516"/>
      <c r="UJW49" s="516"/>
      <c r="UJX49" s="516"/>
      <c r="UJY49" s="516"/>
      <c r="UJZ49" s="516"/>
      <c r="UKA49" s="516"/>
      <c r="UKB49" s="516"/>
      <c r="UKC49" s="516"/>
      <c r="UKD49" s="516"/>
      <c r="UKE49" s="516"/>
      <c r="UKF49" s="516"/>
      <c r="UKG49" s="516"/>
      <c r="UKH49" s="516"/>
      <c r="UKI49" s="516"/>
      <c r="UKJ49" s="516"/>
      <c r="UKK49" s="516"/>
      <c r="UKL49" s="516"/>
      <c r="UKM49" s="516"/>
      <c r="UKN49" s="516"/>
      <c r="UKO49" s="516"/>
      <c r="UKP49" s="516"/>
      <c r="UKQ49" s="516"/>
      <c r="UKR49" s="516"/>
      <c r="UKS49" s="516"/>
      <c r="UKT49" s="516"/>
      <c r="UKU49" s="516"/>
      <c r="UKV49" s="516"/>
      <c r="UKW49" s="516"/>
      <c r="UKX49" s="516"/>
      <c r="UKY49" s="516"/>
      <c r="UKZ49" s="516"/>
      <c r="ULA49" s="516"/>
      <c r="ULB49" s="516"/>
      <c r="ULC49" s="516"/>
      <c r="ULD49" s="516"/>
      <c r="ULE49" s="516"/>
      <c r="ULF49" s="516"/>
      <c r="ULG49" s="516"/>
      <c r="ULH49" s="516"/>
      <c r="ULI49" s="516"/>
      <c r="ULJ49" s="516"/>
      <c r="ULK49" s="516"/>
      <c r="ULL49" s="516"/>
      <c r="ULM49" s="516"/>
      <c r="ULN49" s="516"/>
      <c r="ULO49" s="516"/>
      <c r="ULP49" s="516"/>
      <c r="ULQ49" s="516"/>
      <c r="ULR49" s="516"/>
      <c r="ULS49" s="516"/>
      <c r="ULT49" s="516"/>
      <c r="ULU49" s="516"/>
      <c r="ULV49" s="516"/>
      <c r="ULW49" s="516"/>
      <c r="ULX49" s="516"/>
      <c r="ULY49" s="516"/>
      <c r="ULZ49" s="516"/>
      <c r="UMA49" s="516"/>
      <c r="UMB49" s="516"/>
      <c r="UMC49" s="516"/>
      <c r="UMD49" s="516"/>
      <c r="UME49" s="516"/>
      <c r="UMF49" s="516"/>
      <c r="UMG49" s="516"/>
      <c r="UMH49" s="516"/>
      <c r="UMI49" s="516"/>
      <c r="UMJ49" s="516"/>
      <c r="UMK49" s="516"/>
      <c r="UML49" s="516"/>
      <c r="UMM49" s="516"/>
      <c r="UMN49" s="516"/>
      <c r="UMO49" s="516"/>
      <c r="UMP49" s="516"/>
      <c r="UMQ49" s="516"/>
      <c r="UMR49" s="516"/>
      <c r="UMS49" s="516"/>
      <c r="UMT49" s="516"/>
      <c r="UMU49" s="516"/>
      <c r="UMV49" s="516"/>
      <c r="UMW49" s="516"/>
      <c r="UMX49" s="516"/>
      <c r="UMY49" s="516"/>
      <c r="UMZ49" s="516"/>
      <c r="UNA49" s="516"/>
      <c r="UNB49" s="516"/>
      <c r="UNC49" s="516"/>
      <c r="UND49" s="516"/>
      <c r="UNE49" s="516"/>
      <c r="UNF49" s="516"/>
      <c r="UNG49" s="516"/>
      <c r="UNH49" s="516"/>
      <c r="UNI49" s="516"/>
      <c r="UNJ49" s="516"/>
      <c r="UNK49" s="516"/>
      <c r="UNL49" s="516"/>
      <c r="UNM49" s="516"/>
      <c r="UNN49" s="516"/>
      <c r="UNO49" s="516"/>
      <c r="UNP49" s="516"/>
      <c r="UNQ49" s="516"/>
      <c r="UNR49" s="516"/>
      <c r="UNS49" s="516"/>
      <c r="UNT49" s="516"/>
      <c r="UNU49" s="516"/>
      <c r="UNV49" s="516"/>
      <c r="UNW49" s="516"/>
      <c r="UNX49" s="516"/>
      <c r="UNY49" s="516"/>
      <c r="UNZ49" s="516"/>
      <c r="UOA49" s="516"/>
      <c r="UOB49" s="516"/>
      <c r="UOC49" s="516"/>
      <c r="UOD49" s="516"/>
      <c r="UOE49" s="516"/>
      <c r="UOF49" s="516"/>
      <c r="UOG49" s="516"/>
      <c r="UOH49" s="516"/>
      <c r="UOI49" s="516"/>
      <c r="UOJ49" s="516"/>
      <c r="UOK49" s="516"/>
      <c r="UOL49" s="516"/>
      <c r="UOM49" s="516"/>
      <c r="UON49" s="516"/>
      <c r="UOO49" s="516"/>
      <c r="UOP49" s="516"/>
      <c r="UOQ49" s="516"/>
      <c r="UOR49" s="516"/>
      <c r="UOS49" s="516"/>
      <c r="UOT49" s="516"/>
      <c r="UOU49" s="516"/>
      <c r="UOV49" s="516"/>
      <c r="UOW49" s="516"/>
      <c r="UOX49" s="516"/>
      <c r="UOY49" s="516"/>
      <c r="UOZ49" s="516"/>
      <c r="UPA49" s="516"/>
      <c r="UPB49" s="516"/>
      <c r="UPC49" s="516"/>
      <c r="UPD49" s="516"/>
      <c r="UPE49" s="516"/>
      <c r="UPF49" s="516"/>
      <c r="UPG49" s="516"/>
      <c r="UPH49" s="516"/>
      <c r="UPI49" s="516"/>
      <c r="UPJ49" s="516"/>
      <c r="UPK49" s="516"/>
      <c r="UPL49" s="516"/>
      <c r="UPM49" s="516"/>
      <c r="UPN49" s="516"/>
      <c r="UPO49" s="516"/>
      <c r="UPP49" s="516"/>
      <c r="UPQ49" s="516"/>
      <c r="UPR49" s="516"/>
      <c r="UPS49" s="516"/>
      <c r="UPT49" s="516"/>
      <c r="UPU49" s="516"/>
      <c r="UPV49" s="516"/>
      <c r="UPW49" s="516"/>
      <c r="UPX49" s="516"/>
      <c r="UPY49" s="516"/>
      <c r="UPZ49" s="516"/>
      <c r="UQA49" s="516"/>
      <c r="UQB49" s="516"/>
      <c r="UQC49" s="516"/>
      <c r="UQD49" s="516"/>
      <c r="UQE49" s="516"/>
      <c r="UQF49" s="516"/>
      <c r="UQG49" s="516"/>
      <c r="UQH49" s="516"/>
      <c r="UQI49" s="516"/>
      <c r="UQJ49" s="516"/>
      <c r="UQK49" s="516"/>
      <c r="UQL49" s="516"/>
      <c r="UQM49" s="516"/>
      <c r="UQN49" s="516"/>
      <c r="UQO49" s="516"/>
      <c r="UQP49" s="516"/>
      <c r="UQQ49" s="516"/>
      <c r="UQR49" s="516"/>
      <c r="UQS49" s="516"/>
      <c r="UQT49" s="516"/>
      <c r="UQU49" s="516"/>
      <c r="UQV49" s="516"/>
      <c r="UQW49" s="516"/>
      <c r="UQX49" s="516"/>
      <c r="UQY49" s="516"/>
      <c r="UQZ49" s="516"/>
      <c r="URA49" s="516"/>
      <c r="URB49" s="516"/>
      <c r="URC49" s="516"/>
      <c r="URD49" s="516"/>
      <c r="URE49" s="516"/>
      <c r="URF49" s="516"/>
      <c r="URG49" s="516"/>
      <c r="URH49" s="516"/>
      <c r="URI49" s="516"/>
      <c r="URJ49" s="516"/>
      <c r="URK49" s="516"/>
      <c r="URL49" s="516"/>
      <c r="URM49" s="516"/>
      <c r="URN49" s="516"/>
      <c r="URO49" s="516"/>
      <c r="URP49" s="516"/>
      <c r="URQ49" s="516"/>
      <c r="URR49" s="516"/>
      <c r="URS49" s="516"/>
      <c r="URT49" s="516"/>
      <c r="URU49" s="516"/>
      <c r="URV49" s="516"/>
      <c r="URW49" s="516"/>
      <c r="URX49" s="516"/>
      <c r="URY49" s="516"/>
      <c r="URZ49" s="516"/>
      <c r="USA49" s="516"/>
      <c r="USB49" s="516"/>
      <c r="USC49" s="516"/>
      <c r="USD49" s="516"/>
      <c r="USE49" s="516"/>
      <c r="USF49" s="516"/>
      <c r="USG49" s="516"/>
      <c r="USH49" s="516"/>
      <c r="USI49" s="516"/>
      <c r="USJ49" s="516"/>
      <c r="USK49" s="516"/>
      <c r="USL49" s="516"/>
      <c r="USM49" s="516"/>
      <c r="USN49" s="516"/>
      <c r="USO49" s="516"/>
      <c r="USP49" s="516"/>
      <c r="USQ49" s="516"/>
      <c r="USR49" s="516"/>
      <c r="USS49" s="516"/>
      <c r="UST49" s="516"/>
      <c r="USU49" s="516"/>
      <c r="USV49" s="516"/>
      <c r="USW49" s="516"/>
      <c r="USX49" s="516"/>
      <c r="USY49" s="516"/>
      <c r="USZ49" s="516"/>
      <c r="UTA49" s="516"/>
      <c r="UTB49" s="516"/>
      <c r="UTC49" s="516"/>
      <c r="UTD49" s="516"/>
      <c r="UTE49" s="516"/>
      <c r="UTF49" s="516"/>
      <c r="UTG49" s="516"/>
      <c r="UTH49" s="516"/>
      <c r="UTI49" s="516"/>
      <c r="UTJ49" s="516"/>
      <c r="UTK49" s="516"/>
      <c r="UTL49" s="516"/>
      <c r="UTM49" s="516"/>
      <c r="UTN49" s="516"/>
      <c r="UTO49" s="516"/>
      <c r="UTP49" s="516"/>
      <c r="UTQ49" s="516"/>
      <c r="UTR49" s="516"/>
      <c r="UTS49" s="516"/>
      <c r="UTT49" s="516"/>
      <c r="UTU49" s="516"/>
      <c r="UTV49" s="516"/>
      <c r="UTW49" s="516"/>
      <c r="UTX49" s="516"/>
      <c r="UTY49" s="516"/>
      <c r="UTZ49" s="516"/>
      <c r="UUA49" s="516"/>
      <c r="UUB49" s="516"/>
      <c r="UUC49" s="516"/>
      <c r="UUD49" s="516"/>
      <c r="UUE49" s="516"/>
      <c r="UUF49" s="516"/>
      <c r="UUG49" s="516"/>
      <c r="UUH49" s="516"/>
      <c r="UUI49" s="516"/>
      <c r="UUJ49" s="516"/>
      <c r="UUK49" s="516"/>
      <c r="UUL49" s="516"/>
      <c r="UUM49" s="516"/>
      <c r="UUN49" s="516"/>
      <c r="UUO49" s="516"/>
      <c r="UUP49" s="516"/>
      <c r="UUQ49" s="516"/>
      <c r="UUR49" s="516"/>
      <c r="UUS49" s="516"/>
      <c r="UUT49" s="516"/>
      <c r="UUU49" s="516"/>
      <c r="UUV49" s="516"/>
      <c r="UUW49" s="516"/>
      <c r="UUX49" s="516"/>
      <c r="UUY49" s="516"/>
      <c r="UUZ49" s="516"/>
      <c r="UVA49" s="516"/>
      <c r="UVB49" s="516"/>
      <c r="UVC49" s="516"/>
      <c r="UVD49" s="516"/>
      <c r="UVE49" s="516"/>
      <c r="UVF49" s="516"/>
      <c r="UVG49" s="516"/>
      <c r="UVH49" s="516"/>
      <c r="UVI49" s="516"/>
      <c r="UVJ49" s="516"/>
      <c r="UVK49" s="516"/>
      <c r="UVL49" s="516"/>
      <c r="UVM49" s="516"/>
      <c r="UVN49" s="516"/>
      <c r="UVO49" s="516"/>
      <c r="UVP49" s="516"/>
      <c r="UVQ49" s="516"/>
      <c r="UVR49" s="516"/>
      <c r="UVS49" s="516"/>
      <c r="UVT49" s="516"/>
      <c r="UVU49" s="516"/>
      <c r="UVV49" s="516"/>
      <c r="UVW49" s="516"/>
      <c r="UVX49" s="516"/>
      <c r="UVY49" s="516"/>
      <c r="UVZ49" s="516"/>
      <c r="UWA49" s="516"/>
      <c r="UWB49" s="516"/>
      <c r="UWC49" s="516"/>
      <c r="UWD49" s="516"/>
      <c r="UWE49" s="516"/>
      <c r="UWF49" s="516"/>
      <c r="UWG49" s="516"/>
      <c r="UWH49" s="516"/>
      <c r="UWI49" s="516"/>
      <c r="UWJ49" s="516"/>
      <c r="UWK49" s="516"/>
      <c r="UWL49" s="516"/>
      <c r="UWM49" s="516"/>
      <c r="UWN49" s="516"/>
      <c r="UWO49" s="516"/>
      <c r="UWP49" s="516"/>
      <c r="UWQ49" s="516"/>
      <c r="UWR49" s="516"/>
      <c r="UWS49" s="516"/>
      <c r="UWT49" s="516"/>
      <c r="UWU49" s="516"/>
      <c r="UWV49" s="516"/>
      <c r="UWW49" s="516"/>
      <c r="UWX49" s="516"/>
      <c r="UWY49" s="516"/>
      <c r="UWZ49" s="516"/>
      <c r="UXA49" s="516"/>
      <c r="UXB49" s="516"/>
      <c r="UXC49" s="516"/>
      <c r="UXD49" s="516"/>
      <c r="UXE49" s="516"/>
      <c r="UXF49" s="516"/>
      <c r="UXG49" s="516"/>
      <c r="UXH49" s="516"/>
      <c r="UXI49" s="516"/>
      <c r="UXJ49" s="516"/>
      <c r="UXK49" s="516"/>
      <c r="UXL49" s="516"/>
      <c r="UXM49" s="516"/>
      <c r="UXN49" s="516"/>
      <c r="UXO49" s="516"/>
      <c r="UXP49" s="516"/>
      <c r="UXQ49" s="516"/>
      <c r="UXR49" s="516"/>
      <c r="UXS49" s="516"/>
      <c r="UXT49" s="516"/>
      <c r="UXU49" s="516"/>
      <c r="UXV49" s="516"/>
      <c r="UXW49" s="516"/>
      <c r="UXX49" s="516"/>
      <c r="UXY49" s="516"/>
      <c r="UXZ49" s="516"/>
      <c r="UYA49" s="516"/>
      <c r="UYB49" s="516"/>
      <c r="UYC49" s="516"/>
      <c r="UYD49" s="516"/>
      <c r="UYE49" s="516"/>
      <c r="UYF49" s="516"/>
      <c r="UYG49" s="516"/>
      <c r="UYH49" s="516"/>
      <c r="UYI49" s="516"/>
      <c r="UYJ49" s="516"/>
      <c r="UYK49" s="516"/>
      <c r="UYL49" s="516"/>
      <c r="UYM49" s="516"/>
      <c r="UYN49" s="516"/>
      <c r="UYO49" s="516"/>
      <c r="UYP49" s="516"/>
      <c r="UYQ49" s="516"/>
      <c r="UYR49" s="516"/>
      <c r="UYS49" s="516"/>
      <c r="UYT49" s="516"/>
      <c r="UYU49" s="516"/>
      <c r="UYV49" s="516"/>
      <c r="UYW49" s="516"/>
      <c r="UYX49" s="516"/>
      <c r="UYY49" s="516"/>
      <c r="UYZ49" s="516"/>
      <c r="UZA49" s="516"/>
      <c r="UZB49" s="516"/>
      <c r="UZC49" s="516"/>
      <c r="UZD49" s="516"/>
      <c r="UZE49" s="516"/>
      <c r="UZF49" s="516"/>
      <c r="UZG49" s="516"/>
      <c r="UZH49" s="516"/>
      <c r="UZI49" s="516"/>
      <c r="UZJ49" s="516"/>
      <c r="UZK49" s="516"/>
      <c r="UZL49" s="516"/>
      <c r="UZM49" s="516"/>
      <c r="UZN49" s="516"/>
      <c r="UZO49" s="516"/>
      <c r="UZP49" s="516"/>
      <c r="UZQ49" s="516"/>
      <c r="UZR49" s="516"/>
      <c r="UZS49" s="516"/>
      <c r="UZT49" s="516"/>
      <c r="UZU49" s="516"/>
      <c r="UZV49" s="516"/>
      <c r="UZW49" s="516"/>
      <c r="UZX49" s="516"/>
      <c r="UZY49" s="516"/>
      <c r="UZZ49" s="516"/>
      <c r="VAA49" s="516"/>
      <c r="VAB49" s="516"/>
      <c r="VAC49" s="516"/>
      <c r="VAD49" s="516"/>
      <c r="VAE49" s="516"/>
      <c r="VAF49" s="516"/>
      <c r="VAG49" s="516"/>
      <c r="VAH49" s="516"/>
      <c r="VAI49" s="516"/>
      <c r="VAJ49" s="516"/>
      <c r="VAK49" s="516"/>
      <c r="VAL49" s="516"/>
      <c r="VAM49" s="516"/>
      <c r="VAN49" s="516"/>
      <c r="VAO49" s="516"/>
      <c r="VAP49" s="516"/>
      <c r="VAQ49" s="516"/>
      <c r="VAR49" s="516"/>
      <c r="VAS49" s="516"/>
      <c r="VAT49" s="516"/>
      <c r="VAU49" s="516"/>
      <c r="VAV49" s="516"/>
      <c r="VAW49" s="516"/>
      <c r="VAX49" s="516"/>
      <c r="VAY49" s="516"/>
      <c r="VAZ49" s="516"/>
      <c r="VBA49" s="516"/>
      <c r="VBB49" s="516"/>
      <c r="VBC49" s="516"/>
      <c r="VBD49" s="516"/>
      <c r="VBE49" s="516"/>
      <c r="VBF49" s="516"/>
      <c r="VBG49" s="516"/>
      <c r="VBH49" s="516"/>
      <c r="VBI49" s="516"/>
      <c r="VBJ49" s="516"/>
      <c r="VBK49" s="516"/>
      <c r="VBL49" s="516"/>
      <c r="VBM49" s="516"/>
      <c r="VBN49" s="516"/>
      <c r="VBO49" s="516"/>
      <c r="VBP49" s="516"/>
      <c r="VBQ49" s="516"/>
      <c r="VBR49" s="516"/>
      <c r="VBS49" s="516"/>
      <c r="VBT49" s="516"/>
      <c r="VBU49" s="516"/>
      <c r="VBV49" s="516"/>
      <c r="VBW49" s="516"/>
      <c r="VBX49" s="516"/>
      <c r="VBY49" s="516"/>
      <c r="VBZ49" s="516"/>
      <c r="VCA49" s="516"/>
      <c r="VCB49" s="516"/>
      <c r="VCC49" s="516"/>
      <c r="VCD49" s="516"/>
      <c r="VCE49" s="516"/>
      <c r="VCF49" s="516"/>
      <c r="VCG49" s="516"/>
      <c r="VCH49" s="516"/>
      <c r="VCI49" s="516"/>
      <c r="VCJ49" s="516"/>
      <c r="VCK49" s="516"/>
      <c r="VCL49" s="516"/>
      <c r="VCM49" s="516"/>
      <c r="VCN49" s="516"/>
      <c r="VCO49" s="516"/>
      <c r="VCP49" s="516"/>
      <c r="VCQ49" s="516"/>
      <c r="VCR49" s="516"/>
      <c r="VCS49" s="516"/>
      <c r="VCT49" s="516"/>
      <c r="VCU49" s="516"/>
      <c r="VCV49" s="516"/>
      <c r="VCW49" s="516"/>
      <c r="VCX49" s="516"/>
      <c r="VCY49" s="516"/>
      <c r="VCZ49" s="516"/>
      <c r="VDA49" s="516"/>
      <c r="VDB49" s="516"/>
      <c r="VDC49" s="516"/>
      <c r="VDD49" s="516"/>
      <c r="VDE49" s="516"/>
      <c r="VDF49" s="516"/>
      <c r="VDG49" s="516"/>
      <c r="VDH49" s="516"/>
      <c r="VDI49" s="516"/>
      <c r="VDJ49" s="516"/>
      <c r="VDK49" s="516"/>
      <c r="VDL49" s="516"/>
      <c r="VDM49" s="516"/>
      <c r="VDN49" s="516"/>
      <c r="VDO49" s="516"/>
      <c r="VDP49" s="516"/>
      <c r="VDQ49" s="516"/>
      <c r="VDR49" s="516"/>
      <c r="VDS49" s="516"/>
      <c r="VDT49" s="516"/>
      <c r="VDU49" s="516"/>
      <c r="VDV49" s="516"/>
      <c r="VDW49" s="516"/>
      <c r="VDX49" s="516"/>
      <c r="VDY49" s="516"/>
      <c r="VDZ49" s="516"/>
      <c r="VEA49" s="516"/>
      <c r="VEB49" s="516"/>
      <c r="VEC49" s="516"/>
      <c r="VED49" s="516"/>
      <c r="VEE49" s="516"/>
      <c r="VEF49" s="516"/>
      <c r="VEG49" s="516"/>
      <c r="VEH49" s="516"/>
      <c r="VEI49" s="516"/>
      <c r="VEJ49" s="516"/>
      <c r="VEK49" s="516"/>
      <c r="VEL49" s="516"/>
      <c r="VEM49" s="516"/>
      <c r="VEN49" s="516"/>
      <c r="VEO49" s="516"/>
      <c r="VEP49" s="516"/>
      <c r="VEQ49" s="516"/>
      <c r="VER49" s="516"/>
      <c r="VES49" s="516"/>
      <c r="VET49" s="516"/>
      <c r="VEU49" s="516"/>
      <c r="VEV49" s="516"/>
      <c r="VEW49" s="516"/>
      <c r="VEX49" s="516"/>
      <c r="VEY49" s="516"/>
      <c r="VEZ49" s="516"/>
      <c r="VFA49" s="516"/>
      <c r="VFB49" s="516"/>
      <c r="VFC49" s="516"/>
      <c r="VFD49" s="516"/>
      <c r="VFE49" s="516"/>
      <c r="VFF49" s="516"/>
      <c r="VFG49" s="516"/>
      <c r="VFH49" s="516"/>
      <c r="VFI49" s="516"/>
      <c r="VFJ49" s="516"/>
      <c r="VFK49" s="516"/>
      <c r="VFL49" s="516"/>
      <c r="VFM49" s="516"/>
      <c r="VFN49" s="516"/>
      <c r="VFO49" s="516"/>
      <c r="VFP49" s="516"/>
      <c r="VFQ49" s="516"/>
      <c r="VFR49" s="516"/>
      <c r="VFS49" s="516"/>
      <c r="VFT49" s="516"/>
      <c r="VFU49" s="516"/>
      <c r="VFV49" s="516"/>
      <c r="VFW49" s="516"/>
      <c r="VFX49" s="516"/>
      <c r="VFY49" s="516"/>
      <c r="VFZ49" s="516"/>
      <c r="VGA49" s="516"/>
      <c r="VGB49" s="516"/>
      <c r="VGC49" s="516"/>
      <c r="VGD49" s="516"/>
      <c r="VGE49" s="516"/>
      <c r="VGF49" s="516"/>
      <c r="VGG49" s="516"/>
      <c r="VGH49" s="516"/>
      <c r="VGI49" s="516"/>
      <c r="VGJ49" s="516"/>
      <c r="VGK49" s="516"/>
      <c r="VGL49" s="516"/>
      <c r="VGM49" s="516"/>
      <c r="VGN49" s="516"/>
      <c r="VGO49" s="516"/>
      <c r="VGP49" s="516"/>
      <c r="VGQ49" s="516"/>
      <c r="VGR49" s="516"/>
      <c r="VGS49" s="516"/>
      <c r="VGT49" s="516"/>
      <c r="VGU49" s="516"/>
      <c r="VGV49" s="516"/>
      <c r="VGW49" s="516"/>
      <c r="VGX49" s="516"/>
      <c r="VGY49" s="516"/>
      <c r="VGZ49" s="516"/>
      <c r="VHA49" s="516"/>
      <c r="VHB49" s="516"/>
      <c r="VHC49" s="516"/>
      <c r="VHD49" s="516"/>
      <c r="VHE49" s="516"/>
      <c r="VHF49" s="516"/>
      <c r="VHG49" s="516"/>
      <c r="VHH49" s="516"/>
      <c r="VHI49" s="516"/>
      <c r="VHJ49" s="516"/>
      <c r="VHK49" s="516"/>
      <c r="VHL49" s="516"/>
      <c r="VHM49" s="516"/>
      <c r="VHN49" s="516"/>
      <c r="VHO49" s="516"/>
      <c r="VHP49" s="516"/>
      <c r="VHQ49" s="516"/>
      <c r="VHR49" s="516"/>
      <c r="VHS49" s="516"/>
      <c r="VHT49" s="516"/>
      <c r="VHU49" s="516"/>
      <c r="VHV49" s="516"/>
      <c r="VHW49" s="516"/>
      <c r="VHX49" s="516"/>
      <c r="VHY49" s="516"/>
      <c r="VHZ49" s="516"/>
      <c r="VIA49" s="516"/>
      <c r="VIB49" s="516"/>
      <c r="VIC49" s="516"/>
      <c r="VID49" s="516"/>
      <c r="VIE49" s="516"/>
      <c r="VIF49" s="516"/>
      <c r="VIG49" s="516"/>
      <c r="VIH49" s="516"/>
      <c r="VII49" s="516"/>
      <c r="VIJ49" s="516"/>
      <c r="VIK49" s="516"/>
      <c r="VIL49" s="516"/>
      <c r="VIM49" s="516"/>
      <c r="VIN49" s="516"/>
      <c r="VIO49" s="516"/>
      <c r="VIP49" s="516"/>
      <c r="VIQ49" s="516"/>
      <c r="VIR49" s="516"/>
      <c r="VIS49" s="516"/>
      <c r="VIT49" s="516"/>
      <c r="VIU49" s="516"/>
      <c r="VIV49" s="516"/>
      <c r="VIW49" s="516"/>
      <c r="VIX49" s="516"/>
      <c r="VIY49" s="516"/>
      <c r="VIZ49" s="516"/>
      <c r="VJA49" s="516"/>
      <c r="VJB49" s="516"/>
      <c r="VJC49" s="516"/>
      <c r="VJD49" s="516"/>
      <c r="VJE49" s="516"/>
      <c r="VJF49" s="516"/>
      <c r="VJG49" s="516"/>
      <c r="VJH49" s="516"/>
      <c r="VJI49" s="516"/>
      <c r="VJJ49" s="516"/>
      <c r="VJK49" s="516"/>
      <c r="VJL49" s="516"/>
      <c r="VJM49" s="516"/>
      <c r="VJN49" s="516"/>
      <c r="VJO49" s="516"/>
      <c r="VJP49" s="516"/>
      <c r="VJQ49" s="516"/>
      <c r="VJR49" s="516"/>
      <c r="VJS49" s="516"/>
      <c r="VJT49" s="516"/>
      <c r="VJU49" s="516"/>
      <c r="VJV49" s="516"/>
      <c r="VJW49" s="516"/>
      <c r="VJX49" s="516"/>
      <c r="VJY49" s="516"/>
      <c r="VJZ49" s="516"/>
      <c r="VKA49" s="516"/>
      <c r="VKB49" s="516"/>
      <c r="VKC49" s="516"/>
      <c r="VKD49" s="516"/>
      <c r="VKE49" s="516"/>
      <c r="VKF49" s="516"/>
      <c r="VKG49" s="516"/>
      <c r="VKH49" s="516"/>
      <c r="VKI49" s="516"/>
      <c r="VKJ49" s="516"/>
      <c r="VKK49" s="516"/>
      <c r="VKL49" s="516"/>
      <c r="VKM49" s="516"/>
      <c r="VKN49" s="516"/>
      <c r="VKO49" s="516"/>
      <c r="VKP49" s="516"/>
      <c r="VKQ49" s="516"/>
      <c r="VKR49" s="516"/>
      <c r="VKS49" s="516"/>
      <c r="VKT49" s="516"/>
      <c r="VKU49" s="516"/>
      <c r="VKV49" s="516"/>
      <c r="VKW49" s="516"/>
      <c r="VKX49" s="516"/>
      <c r="VKY49" s="516"/>
      <c r="VKZ49" s="516"/>
      <c r="VLA49" s="516"/>
      <c r="VLB49" s="516"/>
      <c r="VLC49" s="516"/>
      <c r="VLD49" s="516"/>
      <c r="VLE49" s="516"/>
      <c r="VLF49" s="516"/>
      <c r="VLG49" s="516"/>
      <c r="VLH49" s="516"/>
      <c r="VLI49" s="516"/>
      <c r="VLJ49" s="516"/>
      <c r="VLK49" s="516"/>
      <c r="VLL49" s="516"/>
      <c r="VLM49" s="516"/>
      <c r="VLN49" s="516"/>
      <c r="VLO49" s="516"/>
      <c r="VLP49" s="516"/>
      <c r="VLQ49" s="516"/>
      <c r="VLR49" s="516"/>
      <c r="VLS49" s="516"/>
      <c r="VLT49" s="516"/>
      <c r="VLU49" s="516"/>
      <c r="VLV49" s="516"/>
      <c r="VLW49" s="516"/>
      <c r="VLX49" s="516"/>
      <c r="VLY49" s="516"/>
      <c r="VLZ49" s="516"/>
      <c r="VMA49" s="516"/>
      <c r="VMB49" s="516"/>
      <c r="VMC49" s="516"/>
      <c r="VMD49" s="516"/>
      <c r="VME49" s="516"/>
      <c r="VMF49" s="516"/>
      <c r="VMG49" s="516"/>
      <c r="VMH49" s="516"/>
      <c r="VMI49" s="516"/>
      <c r="VMJ49" s="516"/>
      <c r="VMK49" s="516"/>
      <c r="VML49" s="516"/>
      <c r="VMM49" s="516"/>
      <c r="VMN49" s="516"/>
      <c r="VMO49" s="516"/>
      <c r="VMP49" s="516"/>
      <c r="VMQ49" s="516"/>
      <c r="VMR49" s="516"/>
      <c r="VMS49" s="516"/>
      <c r="VMT49" s="516"/>
      <c r="VMU49" s="516"/>
      <c r="VMV49" s="516"/>
      <c r="VMW49" s="516"/>
      <c r="VMX49" s="516"/>
      <c r="VMY49" s="516"/>
      <c r="VMZ49" s="516"/>
      <c r="VNA49" s="516"/>
      <c r="VNB49" s="516"/>
      <c r="VNC49" s="516"/>
      <c r="VND49" s="516"/>
      <c r="VNE49" s="516"/>
      <c r="VNF49" s="516"/>
      <c r="VNG49" s="516"/>
      <c r="VNH49" s="516"/>
      <c r="VNI49" s="516"/>
      <c r="VNJ49" s="516"/>
      <c r="VNK49" s="516"/>
      <c r="VNL49" s="516"/>
      <c r="VNM49" s="516"/>
      <c r="VNN49" s="516"/>
      <c r="VNO49" s="516"/>
      <c r="VNP49" s="516"/>
      <c r="VNQ49" s="516"/>
      <c r="VNR49" s="516"/>
      <c r="VNS49" s="516"/>
      <c r="VNT49" s="516"/>
      <c r="VNU49" s="516"/>
      <c r="VNV49" s="516"/>
      <c r="VNW49" s="516"/>
      <c r="VNX49" s="516"/>
      <c r="VNY49" s="516"/>
      <c r="VNZ49" s="516"/>
      <c r="VOA49" s="516"/>
      <c r="VOB49" s="516"/>
      <c r="VOC49" s="516"/>
      <c r="VOD49" s="516"/>
      <c r="VOE49" s="516"/>
      <c r="VOF49" s="516"/>
      <c r="VOG49" s="516"/>
      <c r="VOH49" s="516"/>
      <c r="VOI49" s="516"/>
      <c r="VOJ49" s="516"/>
      <c r="VOK49" s="516"/>
      <c r="VOL49" s="516"/>
      <c r="VOM49" s="516"/>
      <c r="VON49" s="516"/>
      <c r="VOO49" s="516"/>
      <c r="VOP49" s="516"/>
      <c r="VOQ49" s="516"/>
      <c r="VOR49" s="516"/>
      <c r="VOS49" s="516"/>
      <c r="VOT49" s="516"/>
      <c r="VOU49" s="516"/>
      <c r="VOV49" s="516"/>
      <c r="VOW49" s="516"/>
      <c r="VOX49" s="516"/>
      <c r="VOY49" s="516"/>
      <c r="VOZ49" s="516"/>
      <c r="VPA49" s="516"/>
      <c r="VPB49" s="516"/>
      <c r="VPC49" s="516"/>
      <c r="VPD49" s="516"/>
      <c r="VPE49" s="516"/>
      <c r="VPF49" s="516"/>
      <c r="VPG49" s="516"/>
      <c r="VPH49" s="516"/>
      <c r="VPI49" s="516"/>
      <c r="VPJ49" s="516"/>
      <c r="VPK49" s="516"/>
      <c r="VPL49" s="516"/>
      <c r="VPM49" s="516"/>
      <c r="VPN49" s="516"/>
      <c r="VPO49" s="516"/>
      <c r="VPP49" s="516"/>
      <c r="VPQ49" s="516"/>
      <c r="VPR49" s="516"/>
      <c r="VPS49" s="516"/>
      <c r="VPT49" s="516"/>
      <c r="VPU49" s="516"/>
      <c r="VPV49" s="516"/>
      <c r="VPW49" s="516"/>
      <c r="VPX49" s="516"/>
      <c r="VPY49" s="516"/>
      <c r="VPZ49" s="516"/>
      <c r="VQA49" s="516"/>
      <c r="VQB49" s="516"/>
      <c r="VQC49" s="516"/>
      <c r="VQD49" s="516"/>
      <c r="VQE49" s="516"/>
      <c r="VQF49" s="516"/>
      <c r="VQG49" s="516"/>
      <c r="VQH49" s="516"/>
      <c r="VQI49" s="516"/>
      <c r="VQJ49" s="516"/>
      <c r="VQK49" s="516"/>
      <c r="VQL49" s="516"/>
      <c r="VQM49" s="516"/>
      <c r="VQN49" s="516"/>
      <c r="VQO49" s="516"/>
      <c r="VQP49" s="516"/>
      <c r="VQQ49" s="516"/>
      <c r="VQR49" s="516"/>
      <c r="VQS49" s="516"/>
      <c r="VQT49" s="516"/>
      <c r="VQU49" s="516"/>
      <c r="VQV49" s="516"/>
      <c r="VQW49" s="516"/>
      <c r="VQX49" s="516"/>
      <c r="VQY49" s="516"/>
      <c r="VQZ49" s="516"/>
      <c r="VRA49" s="516"/>
      <c r="VRB49" s="516"/>
      <c r="VRC49" s="516"/>
      <c r="VRD49" s="516"/>
      <c r="VRE49" s="516"/>
      <c r="VRF49" s="516"/>
      <c r="VRG49" s="516"/>
      <c r="VRH49" s="516"/>
      <c r="VRI49" s="516"/>
      <c r="VRJ49" s="516"/>
      <c r="VRK49" s="516"/>
      <c r="VRL49" s="516"/>
      <c r="VRM49" s="516"/>
      <c r="VRN49" s="516"/>
      <c r="VRO49" s="516"/>
      <c r="VRP49" s="516"/>
      <c r="VRQ49" s="516"/>
      <c r="VRR49" s="516"/>
      <c r="VRS49" s="516"/>
      <c r="VRT49" s="516"/>
      <c r="VRU49" s="516"/>
      <c r="VRV49" s="516"/>
      <c r="VRW49" s="516"/>
      <c r="VRX49" s="516"/>
      <c r="VRY49" s="516"/>
      <c r="VRZ49" s="516"/>
      <c r="VSA49" s="516"/>
      <c r="VSB49" s="516"/>
      <c r="VSC49" s="516"/>
      <c r="VSD49" s="516"/>
      <c r="VSE49" s="516"/>
      <c r="VSF49" s="516"/>
      <c r="VSG49" s="516"/>
      <c r="VSH49" s="516"/>
      <c r="VSI49" s="516"/>
      <c r="VSJ49" s="516"/>
      <c r="VSK49" s="516"/>
      <c r="VSL49" s="516"/>
      <c r="VSM49" s="516"/>
      <c r="VSN49" s="516"/>
      <c r="VSO49" s="516"/>
      <c r="VSP49" s="516"/>
      <c r="VSQ49" s="516"/>
      <c r="VSR49" s="516"/>
      <c r="VSS49" s="516"/>
      <c r="VST49" s="516"/>
      <c r="VSU49" s="516"/>
      <c r="VSV49" s="516"/>
      <c r="VSW49" s="516"/>
      <c r="VSX49" s="516"/>
      <c r="VSY49" s="516"/>
      <c r="VSZ49" s="516"/>
      <c r="VTA49" s="516"/>
      <c r="VTB49" s="516"/>
      <c r="VTC49" s="516"/>
      <c r="VTD49" s="516"/>
      <c r="VTE49" s="516"/>
      <c r="VTF49" s="516"/>
      <c r="VTG49" s="516"/>
      <c r="VTH49" s="516"/>
      <c r="VTI49" s="516"/>
      <c r="VTJ49" s="516"/>
      <c r="VTK49" s="516"/>
      <c r="VTL49" s="516"/>
      <c r="VTM49" s="516"/>
      <c r="VTN49" s="516"/>
      <c r="VTO49" s="516"/>
      <c r="VTP49" s="516"/>
      <c r="VTQ49" s="516"/>
      <c r="VTR49" s="516"/>
      <c r="VTS49" s="516"/>
      <c r="VTT49" s="516"/>
      <c r="VTU49" s="516"/>
      <c r="VTV49" s="516"/>
      <c r="VTW49" s="516"/>
      <c r="VTX49" s="516"/>
      <c r="VTY49" s="516"/>
      <c r="VTZ49" s="516"/>
      <c r="VUA49" s="516"/>
      <c r="VUB49" s="516"/>
      <c r="VUC49" s="516"/>
      <c r="VUD49" s="516"/>
      <c r="VUE49" s="516"/>
      <c r="VUF49" s="516"/>
      <c r="VUG49" s="516"/>
      <c r="VUH49" s="516"/>
      <c r="VUI49" s="516"/>
      <c r="VUJ49" s="516"/>
      <c r="VUK49" s="516"/>
      <c r="VUL49" s="516"/>
      <c r="VUM49" s="516"/>
      <c r="VUN49" s="516"/>
      <c r="VUO49" s="516"/>
      <c r="VUP49" s="516"/>
      <c r="VUQ49" s="516"/>
      <c r="VUR49" s="516"/>
      <c r="VUS49" s="516"/>
      <c r="VUT49" s="516"/>
      <c r="VUU49" s="516"/>
      <c r="VUV49" s="516"/>
      <c r="VUW49" s="516"/>
      <c r="VUX49" s="516"/>
      <c r="VUY49" s="516"/>
      <c r="VUZ49" s="516"/>
      <c r="VVA49" s="516"/>
      <c r="VVB49" s="516"/>
      <c r="VVC49" s="516"/>
      <c r="VVD49" s="516"/>
      <c r="VVE49" s="516"/>
      <c r="VVF49" s="516"/>
      <c r="VVG49" s="516"/>
      <c r="VVH49" s="516"/>
      <c r="VVI49" s="516"/>
      <c r="VVJ49" s="516"/>
      <c r="VVK49" s="516"/>
      <c r="VVL49" s="516"/>
      <c r="VVM49" s="516"/>
      <c r="VVN49" s="516"/>
      <c r="VVO49" s="516"/>
      <c r="VVP49" s="516"/>
      <c r="VVQ49" s="516"/>
      <c r="VVR49" s="516"/>
      <c r="VVS49" s="516"/>
      <c r="VVT49" s="516"/>
      <c r="VVU49" s="516"/>
      <c r="VVV49" s="516"/>
      <c r="VVW49" s="516"/>
      <c r="VVX49" s="516"/>
      <c r="VVY49" s="516"/>
      <c r="VVZ49" s="516"/>
      <c r="VWA49" s="516"/>
      <c r="VWB49" s="516"/>
      <c r="VWC49" s="516"/>
      <c r="VWD49" s="516"/>
      <c r="VWE49" s="516"/>
      <c r="VWF49" s="516"/>
      <c r="VWG49" s="516"/>
      <c r="VWH49" s="516"/>
      <c r="VWI49" s="516"/>
      <c r="VWJ49" s="516"/>
      <c r="VWK49" s="516"/>
      <c r="VWL49" s="516"/>
      <c r="VWM49" s="516"/>
      <c r="VWN49" s="516"/>
      <c r="VWO49" s="516"/>
      <c r="VWP49" s="516"/>
      <c r="VWQ49" s="516"/>
      <c r="VWR49" s="516"/>
      <c r="VWS49" s="516"/>
      <c r="VWT49" s="516"/>
      <c r="VWU49" s="516"/>
      <c r="VWV49" s="516"/>
      <c r="VWW49" s="516"/>
      <c r="VWX49" s="516"/>
      <c r="VWY49" s="516"/>
      <c r="VWZ49" s="516"/>
      <c r="VXA49" s="516"/>
      <c r="VXB49" s="516"/>
      <c r="VXC49" s="516"/>
      <c r="VXD49" s="516"/>
      <c r="VXE49" s="516"/>
      <c r="VXF49" s="516"/>
      <c r="VXG49" s="516"/>
      <c r="VXH49" s="516"/>
      <c r="VXI49" s="516"/>
      <c r="VXJ49" s="516"/>
      <c r="VXK49" s="516"/>
      <c r="VXL49" s="516"/>
      <c r="VXM49" s="516"/>
      <c r="VXN49" s="516"/>
      <c r="VXO49" s="516"/>
      <c r="VXP49" s="516"/>
      <c r="VXQ49" s="516"/>
      <c r="VXR49" s="516"/>
      <c r="VXS49" s="516"/>
      <c r="VXT49" s="516"/>
      <c r="VXU49" s="516"/>
      <c r="VXV49" s="516"/>
      <c r="VXW49" s="516"/>
      <c r="VXX49" s="516"/>
      <c r="VXY49" s="516"/>
      <c r="VXZ49" s="516"/>
      <c r="VYA49" s="516"/>
      <c r="VYB49" s="516"/>
      <c r="VYC49" s="516"/>
      <c r="VYD49" s="516"/>
      <c r="VYE49" s="516"/>
      <c r="VYF49" s="516"/>
      <c r="VYG49" s="516"/>
      <c r="VYH49" s="516"/>
      <c r="VYI49" s="516"/>
      <c r="VYJ49" s="516"/>
      <c r="VYK49" s="516"/>
      <c r="VYL49" s="516"/>
      <c r="VYM49" s="516"/>
      <c r="VYN49" s="516"/>
      <c r="VYO49" s="516"/>
      <c r="VYP49" s="516"/>
      <c r="VYQ49" s="516"/>
      <c r="VYR49" s="516"/>
      <c r="VYS49" s="516"/>
      <c r="VYT49" s="516"/>
      <c r="VYU49" s="516"/>
      <c r="VYV49" s="516"/>
      <c r="VYW49" s="516"/>
      <c r="VYX49" s="516"/>
      <c r="VYY49" s="516"/>
      <c r="VYZ49" s="516"/>
      <c r="VZA49" s="516"/>
      <c r="VZB49" s="516"/>
      <c r="VZC49" s="516"/>
      <c r="VZD49" s="516"/>
      <c r="VZE49" s="516"/>
      <c r="VZF49" s="516"/>
      <c r="VZG49" s="516"/>
      <c r="VZH49" s="516"/>
      <c r="VZI49" s="516"/>
      <c r="VZJ49" s="516"/>
      <c r="VZK49" s="516"/>
      <c r="VZL49" s="516"/>
      <c r="VZM49" s="516"/>
      <c r="VZN49" s="516"/>
      <c r="VZO49" s="516"/>
      <c r="VZP49" s="516"/>
      <c r="VZQ49" s="516"/>
      <c r="VZR49" s="516"/>
      <c r="VZS49" s="516"/>
      <c r="VZT49" s="516"/>
      <c r="VZU49" s="516"/>
      <c r="VZV49" s="516"/>
      <c r="VZW49" s="516"/>
      <c r="VZX49" s="516"/>
      <c r="VZY49" s="516"/>
      <c r="VZZ49" s="516"/>
      <c r="WAA49" s="516"/>
      <c r="WAB49" s="516"/>
      <c r="WAC49" s="516"/>
      <c r="WAD49" s="516"/>
      <c r="WAE49" s="516"/>
      <c r="WAF49" s="516"/>
      <c r="WAG49" s="516"/>
      <c r="WAH49" s="516"/>
      <c r="WAI49" s="516"/>
      <c r="WAJ49" s="516"/>
      <c r="WAK49" s="516"/>
      <c r="WAL49" s="516"/>
      <c r="WAM49" s="516"/>
      <c r="WAN49" s="516"/>
      <c r="WAO49" s="516"/>
      <c r="WAP49" s="516"/>
      <c r="WAQ49" s="516"/>
      <c r="WAR49" s="516"/>
      <c r="WAS49" s="516"/>
      <c r="WAT49" s="516"/>
      <c r="WAU49" s="516"/>
      <c r="WAV49" s="516"/>
      <c r="WAW49" s="516"/>
      <c r="WAX49" s="516"/>
      <c r="WAY49" s="516"/>
      <c r="WAZ49" s="516"/>
      <c r="WBA49" s="516"/>
      <c r="WBB49" s="516"/>
      <c r="WBC49" s="516"/>
      <c r="WBD49" s="516"/>
      <c r="WBE49" s="516"/>
      <c r="WBF49" s="516"/>
      <c r="WBG49" s="516"/>
      <c r="WBH49" s="516"/>
      <c r="WBI49" s="516"/>
      <c r="WBJ49" s="516"/>
      <c r="WBK49" s="516"/>
      <c r="WBL49" s="516"/>
      <c r="WBM49" s="516"/>
      <c r="WBN49" s="516"/>
      <c r="WBO49" s="516"/>
      <c r="WBP49" s="516"/>
      <c r="WBQ49" s="516"/>
      <c r="WBR49" s="516"/>
      <c r="WBS49" s="516"/>
      <c r="WBT49" s="516"/>
      <c r="WBU49" s="516"/>
      <c r="WBV49" s="516"/>
      <c r="WBW49" s="516"/>
      <c r="WBX49" s="516"/>
      <c r="WBY49" s="516"/>
      <c r="WBZ49" s="516"/>
      <c r="WCA49" s="516"/>
      <c r="WCB49" s="516"/>
      <c r="WCC49" s="516"/>
      <c r="WCD49" s="516"/>
      <c r="WCE49" s="516"/>
      <c r="WCF49" s="516"/>
      <c r="WCG49" s="516"/>
      <c r="WCH49" s="516"/>
      <c r="WCI49" s="516"/>
      <c r="WCJ49" s="516"/>
      <c r="WCK49" s="516"/>
      <c r="WCL49" s="516"/>
      <c r="WCM49" s="516"/>
      <c r="WCN49" s="516"/>
      <c r="WCO49" s="516"/>
      <c r="WCP49" s="516"/>
      <c r="WCQ49" s="516"/>
      <c r="WCR49" s="516"/>
      <c r="WCS49" s="516"/>
      <c r="WCT49" s="516"/>
      <c r="WCU49" s="516"/>
      <c r="WCV49" s="516"/>
      <c r="WCW49" s="516"/>
      <c r="WCX49" s="516"/>
      <c r="WCY49" s="516"/>
      <c r="WCZ49" s="516"/>
      <c r="WDA49" s="516"/>
      <c r="WDB49" s="516"/>
      <c r="WDC49" s="516"/>
      <c r="WDD49" s="516"/>
      <c r="WDE49" s="516"/>
      <c r="WDF49" s="516"/>
      <c r="WDG49" s="516"/>
      <c r="WDH49" s="516"/>
      <c r="WDI49" s="516"/>
      <c r="WDJ49" s="516"/>
      <c r="WDK49" s="516"/>
      <c r="WDL49" s="516"/>
      <c r="WDM49" s="516"/>
      <c r="WDN49" s="516"/>
      <c r="WDO49" s="516"/>
      <c r="WDP49" s="516"/>
      <c r="WDQ49" s="516"/>
      <c r="WDR49" s="516"/>
      <c r="WDS49" s="516"/>
      <c r="WDT49" s="516"/>
      <c r="WDU49" s="516"/>
      <c r="WDV49" s="516"/>
      <c r="WDW49" s="516"/>
      <c r="WDX49" s="516"/>
      <c r="WDY49" s="516"/>
      <c r="WDZ49" s="516"/>
      <c r="WEA49" s="516"/>
      <c r="WEB49" s="516"/>
      <c r="WEC49" s="516"/>
      <c r="WED49" s="516"/>
      <c r="WEE49" s="516"/>
      <c r="WEF49" s="516"/>
      <c r="WEG49" s="516"/>
      <c r="WEH49" s="516"/>
      <c r="WEI49" s="516"/>
      <c r="WEJ49" s="516"/>
      <c r="WEK49" s="516"/>
      <c r="WEL49" s="516"/>
      <c r="WEM49" s="516"/>
      <c r="WEN49" s="516"/>
      <c r="WEO49" s="516"/>
      <c r="WEP49" s="516"/>
      <c r="WEQ49" s="516"/>
      <c r="WER49" s="516"/>
      <c r="WES49" s="516"/>
      <c r="WET49" s="516"/>
      <c r="WEU49" s="516"/>
      <c r="WEV49" s="516"/>
      <c r="WEW49" s="516"/>
      <c r="WEX49" s="516"/>
      <c r="WEY49" s="516"/>
      <c r="WEZ49" s="516"/>
      <c r="WFA49" s="516"/>
      <c r="WFB49" s="516"/>
      <c r="WFC49" s="516"/>
      <c r="WFD49" s="516"/>
      <c r="WFE49" s="516"/>
      <c r="WFF49" s="516"/>
      <c r="WFG49" s="516"/>
      <c r="WFH49" s="516"/>
      <c r="WFI49" s="516"/>
      <c r="WFJ49" s="516"/>
      <c r="WFK49" s="516"/>
      <c r="WFL49" s="516"/>
      <c r="WFM49" s="516"/>
      <c r="WFN49" s="516"/>
      <c r="WFO49" s="516"/>
      <c r="WFP49" s="516"/>
      <c r="WFQ49" s="516"/>
      <c r="WFR49" s="516"/>
      <c r="WFS49" s="516"/>
      <c r="WFT49" s="516"/>
      <c r="WFU49" s="516"/>
      <c r="WFV49" s="516"/>
      <c r="WFW49" s="516"/>
      <c r="WFX49" s="516"/>
      <c r="WFY49" s="516"/>
      <c r="WFZ49" s="516"/>
      <c r="WGA49" s="516"/>
      <c r="WGB49" s="516"/>
      <c r="WGC49" s="516"/>
      <c r="WGD49" s="516"/>
      <c r="WGE49" s="516"/>
      <c r="WGF49" s="516"/>
      <c r="WGG49" s="516"/>
      <c r="WGH49" s="516"/>
      <c r="WGI49" s="516"/>
      <c r="WGJ49" s="516"/>
      <c r="WGK49" s="516"/>
      <c r="WGL49" s="516"/>
      <c r="WGM49" s="516"/>
      <c r="WGN49" s="516"/>
      <c r="WGO49" s="516"/>
      <c r="WGP49" s="516"/>
      <c r="WGQ49" s="516"/>
      <c r="WGR49" s="516"/>
      <c r="WGS49" s="516"/>
      <c r="WGT49" s="516"/>
      <c r="WGU49" s="516"/>
      <c r="WGV49" s="516"/>
      <c r="WGW49" s="516"/>
      <c r="WGX49" s="516"/>
      <c r="WGY49" s="516"/>
      <c r="WGZ49" s="516"/>
      <c r="WHA49" s="516"/>
      <c r="WHB49" s="516"/>
      <c r="WHC49" s="516"/>
      <c r="WHD49" s="516"/>
      <c r="WHE49" s="516"/>
      <c r="WHF49" s="516"/>
      <c r="WHG49" s="516"/>
      <c r="WHH49" s="516"/>
      <c r="WHI49" s="516"/>
      <c r="WHJ49" s="516"/>
      <c r="WHK49" s="516"/>
      <c r="WHL49" s="516"/>
      <c r="WHM49" s="516"/>
      <c r="WHN49" s="516"/>
      <c r="WHO49" s="516"/>
      <c r="WHP49" s="516"/>
      <c r="WHQ49" s="516"/>
      <c r="WHR49" s="516"/>
      <c r="WHS49" s="516"/>
      <c r="WHT49" s="516"/>
      <c r="WHU49" s="516"/>
      <c r="WHV49" s="516"/>
      <c r="WHW49" s="516"/>
      <c r="WHX49" s="516"/>
      <c r="WHY49" s="516"/>
      <c r="WHZ49" s="516"/>
      <c r="WIA49" s="516"/>
      <c r="WIB49" s="516"/>
      <c r="WIC49" s="516"/>
      <c r="WID49" s="516"/>
      <c r="WIE49" s="516"/>
      <c r="WIF49" s="516"/>
      <c r="WIG49" s="516"/>
      <c r="WIH49" s="516"/>
      <c r="WII49" s="516"/>
      <c r="WIJ49" s="516"/>
      <c r="WIK49" s="516"/>
      <c r="WIL49" s="516"/>
      <c r="WIM49" s="516"/>
      <c r="WIN49" s="516"/>
      <c r="WIO49" s="516"/>
      <c r="WIP49" s="516"/>
      <c r="WIQ49" s="516"/>
      <c r="WIR49" s="516"/>
      <c r="WIS49" s="516"/>
      <c r="WIT49" s="516"/>
      <c r="WIU49" s="516"/>
      <c r="WIV49" s="516"/>
      <c r="WIW49" s="516"/>
      <c r="WIX49" s="516"/>
      <c r="WIY49" s="516"/>
      <c r="WIZ49" s="516"/>
      <c r="WJA49" s="516"/>
      <c r="WJB49" s="516"/>
      <c r="WJC49" s="516"/>
      <c r="WJD49" s="516"/>
      <c r="WJE49" s="516"/>
      <c r="WJF49" s="516"/>
      <c r="WJG49" s="516"/>
      <c r="WJH49" s="516"/>
      <c r="WJI49" s="516"/>
      <c r="WJJ49" s="516"/>
      <c r="WJK49" s="516"/>
      <c r="WJL49" s="516"/>
      <c r="WJM49" s="516"/>
      <c r="WJN49" s="516"/>
      <c r="WJO49" s="516"/>
      <c r="WJP49" s="516"/>
      <c r="WJQ49" s="516"/>
      <c r="WJR49" s="516"/>
      <c r="WJS49" s="516"/>
      <c r="WJT49" s="516"/>
      <c r="WJU49" s="516"/>
      <c r="WJV49" s="516"/>
      <c r="WJW49" s="516"/>
      <c r="WJX49" s="516"/>
      <c r="WJY49" s="516"/>
      <c r="WJZ49" s="516"/>
      <c r="WKA49" s="516"/>
      <c r="WKB49" s="516"/>
      <c r="WKC49" s="516"/>
      <c r="WKD49" s="516"/>
      <c r="WKE49" s="516"/>
      <c r="WKF49" s="516"/>
      <c r="WKG49" s="516"/>
      <c r="WKH49" s="516"/>
      <c r="WKI49" s="516"/>
      <c r="WKJ49" s="516"/>
      <c r="WKK49" s="516"/>
      <c r="WKL49" s="516"/>
      <c r="WKM49" s="516"/>
      <c r="WKN49" s="516"/>
      <c r="WKO49" s="516"/>
      <c r="WKP49" s="516"/>
      <c r="WKQ49" s="516"/>
      <c r="WKR49" s="516"/>
      <c r="WKS49" s="516"/>
      <c r="WKT49" s="516"/>
      <c r="WKU49" s="516"/>
      <c r="WKV49" s="516"/>
      <c r="WKW49" s="516"/>
      <c r="WKX49" s="516"/>
      <c r="WKY49" s="516"/>
      <c r="WKZ49" s="516"/>
      <c r="WLA49" s="516"/>
      <c r="WLB49" s="516"/>
      <c r="WLC49" s="516"/>
      <c r="WLD49" s="516"/>
      <c r="WLE49" s="516"/>
      <c r="WLF49" s="516"/>
      <c r="WLG49" s="516"/>
      <c r="WLH49" s="516"/>
      <c r="WLI49" s="516"/>
      <c r="WLJ49" s="516"/>
      <c r="WLK49" s="516"/>
      <c r="WLL49" s="516"/>
      <c r="WLM49" s="516"/>
      <c r="WLN49" s="516"/>
      <c r="WLO49" s="516"/>
      <c r="WLP49" s="516"/>
      <c r="WLQ49" s="516"/>
      <c r="WLR49" s="516"/>
      <c r="WLS49" s="516"/>
      <c r="WLT49" s="516"/>
      <c r="WLU49" s="516"/>
      <c r="WLV49" s="516"/>
      <c r="WLW49" s="516"/>
      <c r="WLX49" s="516"/>
      <c r="WLY49" s="516"/>
      <c r="WLZ49" s="516"/>
      <c r="WMA49" s="516"/>
      <c r="WMB49" s="516"/>
      <c r="WMC49" s="516"/>
      <c r="WMD49" s="516"/>
      <c r="WME49" s="516"/>
      <c r="WMF49" s="516"/>
      <c r="WMG49" s="516"/>
      <c r="WMH49" s="516"/>
      <c r="WMI49" s="516"/>
      <c r="WMJ49" s="516"/>
      <c r="WMK49" s="516"/>
      <c r="WML49" s="516"/>
      <c r="WMM49" s="516"/>
      <c r="WMN49" s="516"/>
      <c r="WMO49" s="516"/>
      <c r="WMP49" s="516"/>
      <c r="WMQ49" s="516"/>
      <c r="WMR49" s="516"/>
      <c r="WMS49" s="516"/>
      <c r="WMT49" s="516"/>
      <c r="WMU49" s="516"/>
      <c r="WMV49" s="516"/>
      <c r="WMW49" s="516"/>
      <c r="WMX49" s="516"/>
      <c r="WMY49" s="516"/>
      <c r="WMZ49" s="516"/>
      <c r="WNA49" s="516"/>
      <c r="WNB49" s="516"/>
      <c r="WNC49" s="516"/>
      <c r="WND49" s="516"/>
      <c r="WNE49" s="516"/>
      <c r="WNF49" s="516"/>
      <c r="WNG49" s="516"/>
      <c r="WNH49" s="516"/>
      <c r="WNI49" s="516"/>
      <c r="WNJ49" s="516"/>
      <c r="WNK49" s="516"/>
      <c r="WNL49" s="516"/>
      <c r="WNM49" s="516"/>
      <c r="WNN49" s="516"/>
      <c r="WNO49" s="516"/>
      <c r="WNP49" s="516"/>
      <c r="WNQ49" s="516"/>
      <c r="WNR49" s="516"/>
      <c r="WNS49" s="516"/>
      <c r="WNT49" s="516"/>
      <c r="WNU49" s="516"/>
      <c r="WNV49" s="516"/>
      <c r="WNW49" s="516"/>
      <c r="WNX49" s="516"/>
      <c r="WNY49" s="516"/>
      <c r="WNZ49" s="516"/>
      <c r="WOA49" s="516"/>
      <c r="WOB49" s="516"/>
      <c r="WOC49" s="516"/>
      <c r="WOD49" s="516"/>
      <c r="WOE49" s="516"/>
      <c r="WOF49" s="516"/>
      <c r="WOG49" s="516"/>
      <c r="WOH49" s="516"/>
      <c r="WOI49" s="516"/>
      <c r="WOJ49" s="516"/>
      <c r="WOK49" s="516"/>
      <c r="WOL49" s="516"/>
      <c r="WOM49" s="516"/>
      <c r="WON49" s="516"/>
      <c r="WOO49" s="516"/>
      <c r="WOP49" s="516"/>
      <c r="WOQ49" s="516"/>
      <c r="WOR49" s="516"/>
      <c r="WOS49" s="516"/>
      <c r="WOT49" s="516"/>
      <c r="WOU49" s="516"/>
      <c r="WOV49" s="516"/>
      <c r="WOW49" s="516"/>
      <c r="WOX49" s="516"/>
      <c r="WOY49" s="516"/>
      <c r="WOZ49" s="516"/>
      <c r="WPA49" s="516"/>
      <c r="WPB49" s="516"/>
      <c r="WPC49" s="516"/>
      <c r="WPD49" s="516"/>
      <c r="WPE49" s="516"/>
      <c r="WPF49" s="516"/>
      <c r="WPG49" s="516"/>
      <c r="WPH49" s="516"/>
      <c r="WPI49" s="516"/>
      <c r="WPJ49" s="516"/>
      <c r="WPK49" s="516"/>
      <c r="WPL49" s="516"/>
      <c r="WPM49" s="516"/>
      <c r="WPN49" s="516"/>
      <c r="WPO49" s="516"/>
      <c r="WPP49" s="516"/>
      <c r="WPQ49" s="516"/>
      <c r="WPR49" s="516"/>
      <c r="WPS49" s="516"/>
      <c r="WPT49" s="516"/>
      <c r="WPU49" s="516"/>
      <c r="WPV49" s="516"/>
      <c r="WPW49" s="516"/>
      <c r="WPX49" s="516"/>
      <c r="WPY49" s="516"/>
      <c r="WPZ49" s="516"/>
      <c r="WQA49" s="516"/>
      <c r="WQB49" s="516"/>
      <c r="WQC49" s="516"/>
      <c r="WQD49" s="516"/>
      <c r="WQE49" s="516"/>
      <c r="WQF49" s="516"/>
      <c r="WQG49" s="516"/>
      <c r="WQH49" s="516"/>
      <c r="WQI49" s="516"/>
      <c r="WQJ49" s="516"/>
      <c r="WQK49" s="516"/>
      <c r="WQL49" s="516"/>
      <c r="WQM49" s="516"/>
      <c r="WQN49" s="516"/>
      <c r="WQO49" s="516"/>
      <c r="WQP49" s="516"/>
      <c r="WQQ49" s="516"/>
      <c r="WQR49" s="516"/>
      <c r="WQS49" s="516"/>
      <c r="WQT49" s="516"/>
      <c r="WQU49" s="516"/>
      <c r="WQV49" s="516"/>
      <c r="WQW49" s="516"/>
      <c r="WQX49" s="516"/>
      <c r="WQY49" s="516"/>
      <c r="WQZ49" s="516"/>
      <c r="WRA49" s="516"/>
      <c r="WRB49" s="516"/>
      <c r="WRC49" s="516"/>
      <c r="WRD49" s="516"/>
      <c r="WRE49" s="516"/>
      <c r="WRF49" s="516"/>
      <c r="WRG49" s="516"/>
      <c r="WRH49" s="516"/>
      <c r="WRI49" s="516"/>
      <c r="WRJ49" s="516"/>
      <c r="WRK49" s="516"/>
      <c r="WRL49" s="516"/>
      <c r="WRM49" s="516"/>
      <c r="WRN49" s="516"/>
      <c r="WRO49" s="516"/>
      <c r="WRP49" s="516"/>
      <c r="WRQ49" s="516"/>
      <c r="WRR49" s="516"/>
      <c r="WRS49" s="516"/>
      <c r="WRT49" s="516"/>
      <c r="WRU49" s="516"/>
      <c r="WRV49" s="516"/>
      <c r="WRW49" s="516"/>
      <c r="WRX49" s="516"/>
      <c r="WRY49" s="516"/>
      <c r="WRZ49" s="516"/>
      <c r="WSA49" s="516"/>
      <c r="WSB49" s="516"/>
      <c r="WSC49" s="516"/>
      <c r="WSD49" s="516"/>
      <c r="WSE49" s="516"/>
      <c r="WSF49" s="516"/>
      <c r="WSG49" s="516"/>
      <c r="WSH49" s="516"/>
      <c r="WSI49" s="516"/>
      <c r="WSJ49" s="516"/>
      <c r="WSK49" s="516"/>
      <c r="WSL49" s="516"/>
      <c r="WSM49" s="516"/>
      <c r="WSN49" s="516"/>
      <c r="WSO49" s="516"/>
      <c r="WSP49" s="516"/>
      <c r="WSQ49" s="516"/>
      <c r="WSR49" s="516"/>
      <c r="WSS49" s="516"/>
      <c r="WST49" s="516"/>
      <c r="WSU49" s="516"/>
      <c r="WSV49" s="516"/>
      <c r="WSW49" s="516"/>
      <c r="WSX49" s="516"/>
      <c r="WSY49" s="516"/>
      <c r="WSZ49" s="516"/>
      <c r="WTA49" s="516"/>
      <c r="WTB49" s="516"/>
      <c r="WTC49" s="516"/>
      <c r="WTD49" s="516"/>
      <c r="WTE49" s="516"/>
      <c r="WTF49" s="516"/>
      <c r="WTG49" s="516"/>
      <c r="WTH49" s="516"/>
      <c r="WTI49" s="516"/>
      <c r="WTJ49" s="516"/>
      <c r="WTK49" s="516"/>
      <c r="WTL49" s="516"/>
      <c r="WTM49" s="516"/>
      <c r="WTN49" s="516"/>
      <c r="WTO49" s="516"/>
      <c r="WTP49" s="516"/>
      <c r="WTQ49" s="516"/>
      <c r="WTR49" s="516"/>
      <c r="WTS49" s="516"/>
      <c r="WTT49" s="516"/>
      <c r="WTU49" s="516"/>
      <c r="WTV49" s="516"/>
      <c r="WTW49" s="516"/>
      <c r="WTX49" s="516"/>
      <c r="WTY49" s="516"/>
      <c r="WTZ49" s="516"/>
      <c r="WUA49" s="516"/>
      <c r="WUB49" s="516"/>
      <c r="WUC49" s="516"/>
      <c r="WUD49" s="516"/>
      <c r="WUE49" s="516"/>
      <c r="WUF49" s="516"/>
      <c r="WUG49" s="516"/>
      <c r="WUH49" s="516"/>
      <c r="WUI49" s="516"/>
      <c r="WUJ49" s="516"/>
      <c r="WUK49" s="516"/>
      <c r="WUL49" s="516"/>
      <c r="WUM49" s="516"/>
      <c r="WUN49" s="516"/>
      <c r="WUO49" s="516"/>
      <c r="WUP49" s="516"/>
      <c r="WUQ49" s="516"/>
      <c r="WUR49" s="516"/>
      <c r="WUS49" s="516"/>
      <c r="WUT49" s="516"/>
      <c r="WUU49" s="516"/>
      <c r="WUV49" s="516"/>
      <c r="WUW49" s="516"/>
      <c r="WUX49" s="516"/>
      <c r="WUY49" s="516"/>
      <c r="WUZ49" s="516"/>
      <c r="WVA49" s="516"/>
      <c r="WVB49" s="516"/>
      <c r="WVC49" s="516"/>
      <c r="WVD49" s="516"/>
      <c r="WVE49" s="516"/>
      <c r="WVF49" s="516"/>
      <c r="WVG49" s="516"/>
      <c r="WVH49" s="516"/>
      <c r="WVI49" s="516"/>
      <c r="WVJ49" s="516"/>
      <c r="WVK49" s="516"/>
      <c r="WVL49" s="516"/>
      <c r="WVM49" s="516"/>
      <c r="WVN49" s="516"/>
      <c r="WVO49" s="516"/>
      <c r="WVP49" s="516"/>
      <c r="WVQ49" s="516"/>
    </row>
    <row r="50" spans="3:16137" s="513" customFormat="1">
      <c r="C50" s="611"/>
      <c r="D50" s="612"/>
      <c r="F50" s="514"/>
      <c r="G50" s="515"/>
      <c r="J50" s="516"/>
      <c r="K50" s="516"/>
      <c r="L50" s="516"/>
      <c r="M50" s="516"/>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516"/>
      <c r="AU50" s="516"/>
      <c r="AV50" s="516"/>
      <c r="AW50" s="516"/>
      <c r="AX50" s="516"/>
      <c r="AY50" s="516"/>
      <c r="AZ50" s="516"/>
      <c r="BA50" s="516"/>
      <c r="BB50" s="516"/>
      <c r="BC50" s="516"/>
      <c r="BD50" s="516"/>
      <c r="BE50" s="516"/>
      <c r="BF50" s="516"/>
      <c r="BG50" s="516"/>
      <c r="BH50" s="516"/>
      <c r="BI50" s="516"/>
      <c r="BJ50" s="516"/>
      <c r="BK50" s="516"/>
      <c r="BL50" s="516"/>
      <c r="BM50" s="516"/>
      <c r="BN50" s="516"/>
      <c r="BO50" s="516"/>
      <c r="BP50" s="516"/>
      <c r="BQ50" s="516"/>
      <c r="BR50" s="516"/>
      <c r="BS50" s="516"/>
      <c r="BT50" s="516"/>
      <c r="BU50" s="516"/>
      <c r="BV50" s="516"/>
      <c r="BW50" s="516"/>
      <c r="BX50" s="516"/>
      <c r="BY50" s="516"/>
      <c r="BZ50" s="516"/>
      <c r="CA50" s="516"/>
      <c r="CB50" s="516"/>
      <c r="CC50" s="516"/>
      <c r="CD50" s="516"/>
      <c r="CE50" s="516"/>
      <c r="CF50" s="516"/>
      <c r="CG50" s="516"/>
      <c r="CH50" s="516"/>
      <c r="CI50" s="516"/>
      <c r="CJ50" s="516"/>
      <c r="CK50" s="516"/>
      <c r="CL50" s="516"/>
      <c r="CM50" s="516"/>
      <c r="CN50" s="516"/>
      <c r="CO50" s="516"/>
      <c r="CP50" s="516"/>
      <c r="CQ50" s="516"/>
      <c r="CR50" s="516"/>
      <c r="CS50" s="516"/>
      <c r="CT50" s="516"/>
      <c r="CU50" s="516"/>
      <c r="CV50" s="516"/>
      <c r="CW50" s="516"/>
      <c r="CX50" s="516"/>
      <c r="CY50" s="516"/>
      <c r="CZ50" s="516"/>
      <c r="DA50" s="516"/>
      <c r="DB50" s="516"/>
      <c r="DC50" s="516"/>
      <c r="DD50" s="516"/>
      <c r="DE50" s="516"/>
      <c r="DF50" s="516"/>
      <c r="DG50" s="516"/>
      <c r="DH50" s="516"/>
      <c r="DI50" s="516"/>
      <c r="DJ50" s="516"/>
      <c r="DK50" s="516"/>
      <c r="DL50" s="516"/>
      <c r="DM50" s="516"/>
      <c r="DN50" s="516"/>
      <c r="DO50" s="516"/>
      <c r="DP50" s="516"/>
      <c r="DQ50" s="516"/>
      <c r="DR50" s="516"/>
      <c r="DS50" s="516"/>
      <c r="DT50" s="516"/>
      <c r="DU50" s="516"/>
      <c r="DV50" s="516"/>
      <c r="DW50" s="516"/>
      <c r="DX50" s="516"/>
      <c r="DY50" s="516"/>
      <c r="DZ50" s="516"/>
      <c r="EA50" s="516"/>
      <c r="EB50" s="516"/>
      <c r="EC50" s="516"/>
      <c r="ED50" s="516"/>
      <c r="EE50" s="516"/>
      <c r="EF50" s="516"/>
      <c r="EG50" s="516"/>
      <c r="EH50" s="516"/>
      <c r="EI50" s="516"/>
      <c r="EJ50" s="516"/>
      <c r="EK50" s="516"/>
      <c r="EL50" s="516"/>
      <c r="EM50" s="516"/>
      <c r="EN50" s="516"/>
      <c r="EO50" s="516"/>
      <c r="EP50" s="516"/>
      <c r="EQ50" s="516"/>
      <c r="ER50" s="516"/>
      <c r="ES50" s="516"/>
      <c r="ET50" s="516"/>
      <c r="EU50" s="516"/>
      <c r="EV50" s="516"/>
      <c r="EW50" s="516"/>
      <c r="EX50" s="516"/>
      <c r="EY50" s="516"/>
      <c r="EZ50" s="516"/>
      <c r="FA50" s="516"/>
      <c r="FB50" s="516"/>
      <c r="FC50" s="516"/>
      <c r="FD50" s="516"/>
      <c r="FE50" s="516"/>
      <c r="FF50" s="516"/>
      <c r="FG50" s="516"/>
      <c r="FH50" s="516"/>
      <c r="FI50" s="516"/>
      <c r="FJ50" s="516"/>
      <c r="FK50" s="516"/>
      <c r="FL50" s="516"/>
      <c r="FM50" s="516"/>
      <c r="FN50" s="516"/>
      <c r="FO50" s="516"/>
      <c r="FP50" s="516"/>
      <c r="FQ50" s="516"/>
      <c r="FR50" s="516"/>
      <c r="FS50" s="516"/>
      <c r="FT50" s="516"/>
      <c r="FU50" s="516"/>
      <c r="FV50" s="516"/>
      <c r="FW50" s="516"/>
      <c r="FX50" s="516"/>
      <c r="FY50" s="516"/>
      <c r="FZ50" s="516"/>
      <c r="GA50" s="516"/>
      <c r="GB50" s="516"/>
      <c r="GC50" s="516"/>
      <c r="GD50" s="516"/>
      <c r="GE50" s="516"/>
      <c r="GF50" s="516"/>
      <c r="GG50" s="516"/>
      <c r="GH50" s="516"/>
      <c r="GI50" s="516"/>
      <c r="GJ50" s="516"/>
      <c r="GK50" s="516"/>
      <c r="GL50" s="516"/>
      <c r="GM50" s="516"/>
      <c r="GN50" s="516"/>
      <c r="GO50" s="516"/>
      <c r="GP50" s="516"/>
      <c r="GQ50" s="516"/>
      <c r="GR50" s="516"/>
      <c r="GS50" s="516"/>
      <c r="GT50" s="516"/>
      <c r="GU50" s="516"/>
      <c r="GV50" s="516"/>
      <c r="GW50" s="516"/>
      <c r="GX50" s="516"/>
      <c r="GY50" s="516"/>
      <c r="GZ50" s="516"/>
      <c r="HA50" s="516"/>
      <c r="HB50" s="516"/>
      <c r="HC50" s="516"/>
      <c r="HD50" s="516"/>
      <c r="HE50" s="516"/>
      <c r="HF50" s="516"/>
      <c r="HG50" s="516"/>
      <c r="HH50" s="516"/>
      <c r="HI50" s="516"/>
      <c r="HJ50" s="516"/>
      <c r="HK50" s="516"/>
      <c r="HL50" s="516"/>
      <c r="HM50" s="516"/>
      <c r="HN50" s="516"/>
      <c r="HO50" s="516"/>
      <c r="HP50" s="516"/>
      <c r="HQ50" s="516"/>
      <c r="HR50" s="516"/>
      <c r="HS50" s="516"/>
      <c r="HT50" s="516"/>
      <c r="HU50" s="516"/>
      <c r="HV50" s="516"/>
      <c r="HW50" s="516"/>
      <c r="HX50" s="516"/>
      <c r="HY50" s="516"/>
      <c r="HZ50" s="516"/>
      <c r="IA50" s="516"/>
      <c r="IB50" s="516"/>
      <c r="IC50" s="516"/>
      <c r="ID50" s="516"/>
      <c r="IE50" s="516"/>
      <c r="IF50" s="516"/>
      <c r="IG50" s="516"/>
      <c r="IH50" s="516"/>
      <c r="II50" s="516"/>
      <c r="IJ50" s="516"/>
      <c r="IK50" s="516"/>
      <c r="IL50" s="516"/>
      <c r="IM50" s="516"/>
      <c r="IN50" s="516"/>
      <c r="IO50" s="516"/>
      <c r="IP50" s="516"/>
      <c r="IQ50" s="516"/>
      <c r="IR50" s="516"/>
      <c r="IS50" s="516"/>
      <c r="IT50" s="516"/>
      <c r="IU50" s="516"/>
      <c r="IV50" s="516"/>
      <c r="IW50" s="516"/>
      <c r="IX50" s="516"/>
      <c r="IY50" s="516"/>
      <c r="IZ50" s="516"/>
      <c r="JA50" s="516"/>
      <c r="JB50" s="516"/>
      <c r="JC50" s="516"/>
      <c r="JD50" s="516"/>
      <c r="JE50" s="516"/>
      <c r="JF50" s="516"/>
      <c r="JG50" s="516"/>
      <c r="JH50" s="516"/>
      <c r="JI50" s="516"/>
      <c r="JJ50" s="516"/>
      <c r="JK50" s="516"/>
      <c r="JL50" s="516"/>
      <c r="JM50" s="516"/>
      <c r="JN50" s="516"/>
      <c r="JO50" s="516"/>
      <c r="JP50" s="516"/>
      <c r="JQ50" s="516"/>
      <c r="JR50" s="516"/>
      <c r="JS50" s="516"/>
      <c r="JT50" s="516"/>
      <c r="JU50" s="516"/>
      <c r="JV50" s="516"/>
      <c r="JW50" s="516"/>
      <c r="JX50" s="516"/>
      <c r="JY50" s="516"/>
      <c r="JZ50" s="516"/>
      <c r="KA50" s="516"/>
      <c r="KB50" s="516"/>
      <c r="KC50" s="516"/>
      <c r="KD50" s="516"/>
      <c r="KE50" s="516"/>
      <c r="KF50" s="516"/>
      <c r="KG50" s="516"/>
      <c r="KH50" s="516"/>
      <c r="KI50" s="516"/>
      <c r="KJ50" s="516"/>
      <c r="KK50" s="516"/>
      <c r="KL50" s="516"/>
      <c r="KM50" s="516"/>
      <c r="KN50" s="516"/>
      <c r="KO50" s="516"/>
      <c r="KP50" s="516"/>
      <c r="KQ50" s="516"/>
      <c r="KR50" s="516"/>
      <c r="KS50" s="516"/>
      <c r="KT50" s="516"/>
      <c r="KU50" s="516"/>
      <c r="KV50" s="516"/>
      <c r="KW50" s="516"/>
      <c r="KX50" s="516"/>
      <c r="KY50" s="516"/>
      <c r="KZ50" s="516"/>
      <c r="LA50" s="516"/>
      <c r="LB50" s="516"/>
      <c r="LC50" s="516"/>
      <c r="LD50" s="516"/>
      <c r="LE50" s="516"/>
      <c r="LF50" s="516"/>
      <c r="LG50" s="516"/>
      <c r="LH50" s="516"/>
      <c r="LI50" s="516"/>
      <c r="LJ50" s="516"/>
      <c r="LK50" s="516"/>
      <c r="LL50" s="516"/>
      <c r="LM50" s="516"/>
      <c r="LN50" s="516"/>
      <c r="LO50" s="516"/>
      <c r="LP50" s="516"/>
      <c r="LQ50" s="516"/>
      <c r="LR50" s="516"/>
      <c r="LS50" s="516"/>
      <c r="LT50" s="516"/>
      <c r="LU50" s="516"/>
      <c r="LV50" s="516"/>
      <c r="LW50" s="516"/>
      <c r="LX50" s="516"/>
      <c r="LY50" s="516"/>
      <c r="LZ50" s="516"/>
      <c r="MA50" s="516"/>
      <c r="MB50" s="516"/>
      <c r="MC50" s="516"/>
      <c r="MD50" s="516"/>
      <c r="ME50" s="516"/>
      <c r="MF50" s="516"/>
      <c r="MG50" s="516"/>
      <c r="MH50" s="516"/>
      <c r="MI50" s="516"/>
      <c r="MJ50" s="516"/>
      <c r="MK50" s="516"/>
      <c r="ML50" s="516"/>
      <c r="MM50" s="516"/>
      <c r="MN50" s="516"/>
      <c r="MO50" s="516"/>
      <c r="MP50" s="516"/>
      <c r="MQ50" s="516"/>
      <c r="MR50" s="516"/>
      <c r="MS50" s="516"/>
      <c r="MT50" s="516"/>
      <c r="MU50" s="516"/>
      <c r="MV50" s="516"/>
      <c r="MW50" s="516"/>
      <c r="MX50" s="516"/>
      <c r="MY50" s="516"/>
      <c r="MZ50" s="516"/>
      <c r="NA50" s="516"/>
      <c r="NB50" s="516"/>
      <c r="NC50" s="516"/>
      <c r="ND50" s="516"/>
      <c r="NE50" s="516"/>
      <c r="NF50" s="516"/>
      <c r="NG50" s="516"/>
      <c r="NH50" s="516"/>
      <c r="NI50" s="516"/>
      <c r="NJ50" s="516"/>
      <c r="NK50" s="516"/>
      <c r="NL50" s="516"/>
      <c r="NM50" s="516"/>
      <c r="NN50" s="516"/>
      <c r="NO50" s="516"/>
      <c r="NP50" s="516"/>
      <c r="NQ50" s="516"/>
      <c r="NR50" s="516"/>
      <c r="NS50" s="516"/>
      <c r="NT50" s="516"/>
      <c r="NU50" s="516"/>
      <c r="NV50" s="516"/>
      <c r="NW50" s="516"/>
      <c r="NX50" s="516"/>
      <c r="NY50" s="516"/>
      <c r="NZ50" s="516"/>
      <c r="OA50" s="516"/>
      <c r="OB50" s="516"/>
      <c r="OC50" s="516"/>
      <c r="OD50" s="516"/>
      <c r="OE50" s="516"/>
      <c r="OF50" s="516"/>
      <c r="OG50" s="516"/>
      <c r="OH50" s="516"/>
      <c r="OI50" s="516"/>
      <c r="OJ50" s="516"/>
      <c r="OK50" s="516"/>
      <c r="OL50" s="516"/>
      <c r="OM50" s="516"/>
      <c r="ON50" s="516"/>
      <c r="OO50" s="516"/>
      <c r="OP50" s="516"/>
      <c r="OQ50" s="516"/>
      <c r="OR50" s="516"/>
      <c r="OS50" s="516"/>
      <c r="OT50" s="516"/>
      <c r="OU50" s="516"/>
      <c r="OV50" s="516"/>
      <c r="OW50" s="516"/>
      <c r="OX50" s="516"/>
      <c r="OY50" s="516"/>
      <c r="OZ50" s="516"/>
      <c r="PA50" s="516"/>
      <c r="PB50" s="516"/>
      <c r="PC50" s="516"/>
      <c r="PD50" s="516"/>
      <c r="PE50" s="516"/>
      <c r="PF50" s="516"/>
      <c r="PG50" s="516"/>
      <c r="PH50" s="516"/>
      <c r="PI50" s="516"/>
      <c r="PJ50" s="516"/>
      <c r="PK50" s="516"/>
      <c r="PL50" s="516"/>
      <c r="PM50" s="516"/>
      <c r="PN50" s="516"/>
      <c r="PO50" s="516"/>
      <c r="PP50" s="516"/>
      <c r="PQ50" s="516"/>
      <c r="PR50" s="516"/>
      <c r="PS50" s="516"/>
      <c r="PT50" s="516"/>
      <c r="PU50" s="516"/>
      <c r="PV50" s="516"/>
      <c r="PW50" s="516"/>
      <c r="PX50" s="516"/>
      <c r="PY50" s="516"/>
      <c r="PZ50" s="516"/>
      <c r="QA50" s="516"/>
      <c r="QB50" s="516"/>
      <c r="QC50" s="516"/>
      <c r="QD50" s="516"/>
      <c r="QE50" s="516"/>
      <c r="QF50" s="516"/>
      <c r="QG50" s="516"/>
      <c r="QH50" s="516"/>
      <c r="QI50" s="516"/>
      <c r="QJ50" s="516"/>
      <c r="QK50" s="516"/>
      <c r="QL50" s="516"/>
      <c r="QM50" s="516"/>
      <c r="QN50" s="516"/>
      <c r="QO50" s="516"/>
      <c r="QP50" s="516"/>
      <c r="QQ50" s="516"/>
      <c r="QR50" s="516"/>
      <c r="QS50" s="516"/>
      <c r="QT50" s="516"/>
      <c r="QU50" s="516"/>
      <c r="QV50" s="516"/>
      <c r="QW50" s="516"/>
      <c r="QX50" s="516"/>
      <c r="QY50" s="516"/>
      <c r="QZ50" s="516"/>
      <c r="RA50" s="516"/>
      <c r="RB50" s="516"/>
      <c r="RC50" s="516"/>
      <c r="RD50" s="516"/>
      <c r="RE50" s="516"/>
      <c r="RF50" s="516"/>
      <c r="RG50" s="516"/>
      <c r="RH50" s="516"/>
      <c r="RI50" s="516"/>
      <c r="RJ50" s="516"/>
      <c r="RK50" s="516"/>
      <c r="RL50" s="516"/>
      <c r="RM50" s="516"/>
      <c r="RN50" s="516"/>
      <c r="RO50" s="516"/>
      <c r="RP50" s="516"/>
      <c r="RQ50" s="516"/>
      <c r="RR50" s="516"/>
      <c r="RS50" s="516"/>
      <c r="RT50" s="516"/>
      <c r="RU50" s="516"/>
      <c r="RV50" s="516"/>
      <c r="RW50" s="516"/>
      <c r="RX50" s="516"/>
      <c r="RY50" s="516"/>
      <c r="RZ50" s="516"/>
      <c r="SA50" s="516"/>
      <c r="SB50" s="516"/>
      <c r="SC50" s="516"/>
      <c r="SD50" s="516"/>
      <c r="SE50" s="516"/>
      <c r="SF50" s="516"/>
      <c r="SG50" s="516"/>
      <c r="SH50" s="516"/>
      <c r="SI50" s="516"/>
      <c r="SJ50" s="516"/>
      <c r="SK50" s="516"/>
      <c r="SL50" s="516"/>
      <c r="SM50" s="516"/>
      <c r="SN50" s="516"/>
      <c r="SO50" s="516"/>
      <c r="SP50" s="516"/>
      <c r="SQ50" s="516"/>
      <c r="SR50" s="516"/>
      <c r="SS50" s="516"/>
      <c r="ST50" s="516"/>
      <c r="SU50" s="516"/>
      <c r="SV50" s="516"/>
      <c r="SW50" s="516"/>
      <c r="SX50" s="516"/>
      <c r="SY50" s="516"/>
      <c r="SZ50" s="516"/>
      <c r="TA50" s="516"/>
      <c r="TB50" s="516"/>
      <c r="TC50" s="516"/>
      <c r="TD50" s="516"/>
      <c r="TE50" s="516"/>
      <c r="TF50" s="516"/>
      <c r="TG50" s="516"/>
      <c r="TH50" s="516"/>
      <c r="TI50" s="516"/>
      <c r="TJ50" s="516"/>
      <c r="TK50" s="516"/>
      <c r="TL50" s="516"/>
      <c r="TM50" s="516"/>
      <c r="TN50" s="516"/>
      <c r="TO50" s="516"/>
      <c r="TP50" s="516"/>
      <c r="TQ50" s="516"/>
      <c r="TR50" s="516"/>
      <c r="TS50" s="516"/>
      <c r="TT50" s="516"/>
      <c r="TU50" s="516"/>
      <c r="TV50" s="516"/>
      <c r="TW50" s="516"/>
      <c r="TX50" s="516"/>
      <c r="TY50" s="516"/>
      <c r="TZ50" s="516"/>
      <c r="UA50" s="516"/>
      <c r="UB50" s="516"/>
      <c r="UC50" s="516"/>
      <c r="UD50" s="516"/>
      <c r="UE50" s="516"/>
      <c r="UF50" s="516"/>
      <c r="UG50" s="516"/>
      <c r="UH50" s="516"/>
      <c r="UI50" s="516"/>
      <c r="UJ50" s="516"/>
      <c r="UK50" s="516"/>
      <c r="UL50" s="516"/>
      <c r="UM50" s="516"/>
      <c r="UN50" s="516"/>
      <c r="UO50" s="516"/>
      <c r="UP50" s="516"/>
      <c r="UQ50" s="516"/>
      <c r="UR50" s="516"/>
      <c r="US50" s="516"/>
      <c r="UT50" s="516"/>
      <c r="UU50" s="516"/>
      <c r="UV50" s="516"/>
      <c r="UW50" s="516"/>
      <c r="UX50" s="516"/>
      <c r="UY50" s="516"/>
      <c r="UZ50" s="516"/>
      <c r="VA50" s="516"/>
      <c r="VB50" s="516"/>
      <c r="VC50" s="516"/>
      <c r="VD50" s="516"/>
      <c r="VE50" s="516"/>
      <c r="VF50" s="516"/>
      <c r="VG50" s="516"/>
      <c r="VH50" s="516"/>
      <c r="VI50" s="516"/>
      <c r="VJ50" s="516"/>
      <c r="VK50" s="516"/>
      <c r="VL50" s="516"/>
      <c r="VM50" s="516"/>
      <c r="VN50" s="516"/>
      <c r="VO50" s="516"/>
      <c r="VP50" s="516"/>
      <c r="VQ50" s="516"/>
      <c r="VR50" s="516"/>
      <c r="VS50" s="516"/>
      <c r="VT50" s="516"/>
      <c r="VU50" s="516"/>
      <c r="VV50" s="516"/>
      <c r="VW50" s="516"/>
      <c r="VX50" s="516"/>
      <c r="VY50" s="516"/>
      <c r="VZ50" s="516"/>
      <c r="WA50" s="516"/>
      <c r="WB50" s="516"/>
      <c r="WC50" s="516"/>
      <c r="WD50" s="516"/>
      <c r="WE50" s="516"/>
      <c r="WF50" s="516"/>
      <c r="WG50" s="516"/>
      <c r="WH50" s="516"/>
      <c r="WI50" s="516"/>
      <c r="WJ50" s="516"/>
      <c r="WK50" s="516"/>
      <c r="WL50" s="516"/>
      <c r="WM50" s="516"/>
      <c r="WN50" s="516"/>
      <c r="WO50" s="516"/>
      <c r="WP50" s="516"/>
      <c r="WQ50" s="516"/>
      <c r="WR50" s="516"/>
      <c r="WS50" s="516"/>
      <c r="WT50" s="516"/>
      <c r="WU50" s="516"/>
      <c r="WV50" s="516"/>
      <c r="WW50" s="516"/>
      <c r="WX50" s="516"/>
      <c r="WY50" s="516"/>
      <c r="WZ50" s="516"/>
      <c r="XA50" s="516"/>
      <c r="XB50" s="516"/>
      <c r="XC50" s="516"/>
      <c r="XD50" s="516"/>
      <c r="XE50" s="516"/>
      <c r="XF50" s="516"/>
      <c r="XG50" s="516"/>
      <c r="XH50" s="516"/>
      <c r="XI50" s="516"/>
      <c r="XJ50" s="516"/>
      <c r="XK50" s="516"/>
      <c r="XL50" s="516"/>
      <c r="XM50" s="516"/>
      <c r="XN50" s="516"/>
      <c r="XO50" s="516"/>
      <c r="XP50" s="516"/>
      <c r="XQ50" s="516"/>
      <c r="XR50" s="516"/>
      <c r="XS50" s="516"/>
      <c r="XT50" s="516"/>
      <c r="XU50" s="516"/>
      <c r="XV50" s="516"/>
      <c r="XW50" s="516"/>
      <c r="XX50" s="516"/>
      <c r="XY50" s="516"/>
      <c r="XZ50" s="516"/>
      <c r="YA50" s="516"/>
      <c r="YB50" s="516"/>
      <c r="YC50" s="516"/>
      <c r="YD50" s="516"/>
      <c r="YE50" s="516"/>
      <c r="YF50" s="516"/>
      <c r="YG50" s="516"/>
      <c r="YH50" s="516"/>
      <c r="YI50" s="516"/>
      <c r="YJ50" s="516"/>
      <c r="YK50" s="516"/>
      <c r="YL50" s="516"/>
      <c r="YM50" s="516"/>
      <c r="YN50" s="516"/>
      <c r="YO50" s="516"/>
      <c r="YP50" s="516"/>
      <c r="YQ50" s="516"/>
      <c r="YR50" s="516"/>
      <c r="YS50" s="516"/>
      <c r="YT50" s="516"/>
      <c r="YU50" s="516"/>
      <c r="YV50" s="516"/>
      <c r="YW50" s="516"/>
      <c r="YX50" s="516"/>
      <c r="YY50" s="516"/>
      <c r="YZ50" s="516"/>
      <c r="ZA50" s="516"/>
      <c r="ZB50" s="516"/>
      <c r="ZC50" s="516"/>
      <c r="ZD50" s="516"/>
      <c r="ZE50" s="516"/>
      <c r="ZF50" s="516"/>
      <c r="ZG50" s="516"/>
      <c r="ZH50" s="516"/>
      <c r="ZI50" s="516"/>
      <c r="ZJ50" s="516"/>
      <c r="ZK50" s="516"/>
      <c r="ZL50" s="516"/>
      <c r="ZM50" s="516"/>
      <c r="ZN50" s="516"/>
      <c r="ZO50" s="516"/>
      <c r="ZP50" s="516"/>
      <c r="ZQ50" s="516"/>
      <c r="ZR50" s="516"/>
      <c r="ZS50" s="516"/>
      <c r="ZT50" s="516"/>
      <c r="ZU50" s="516"/>
      <c r="ZV50" s="516"/>
      <c r="ZW50" s="516"/>
      <c r="ZX50" s="516"/>
      <c r="ZY50" s="516"/>
      <c r="ZZ50" s="516"/>
      <c r="AAA50" s="516"/>
      <c r="AAB50" s="516"/>
      <c r="AAC50" s="516"/>
      <c r="AAD50" s="516"/>
      <c r="AAE50" s="516"/>
      <c r="AAF50" s="516"/>
      <c r="AAG50" s="516"/>
      <c r="AAH50" s="516"/>
      <c r="AAI50" s="516"/>
      <c r="AAJ50" s="516"/>
      <c r="AAK50" s="516"/>
      <c r="AAL50" s="516"/>
      <c r="AAM50" s="516"/>
      <c r="AAN50" s="516"/>
      <c r="AAO50" s="516"/>
      <c r="AAP50" s="516"/>
      <c r="AAQ50" s="516"/>
      <c r="AAR50" s="516"/>
      <c r="AAS50" s="516"/>
      <c r="AAT50" s="516"/>
      <c r="AAU50" s="516"/>
      <c r="AAV50" s="516"/>
      <c r="AAW50" s="516"/>
      <c r="AAX50" s="516"/>
      <c r="AAY50" s="516"/>
      <c r="AAZ50" s="516"/>
      <c r="ABA50" s="516"/>
      <c r="ABB50" s="516"/>
      <c r="ABC50" s="516"/>
      <c r="ABD50" s="516"/>
      <c r="ABE50" s="516"/>
      <c r="ABF50" s="516"/>
      <c r="ABG50" s="516"/>
      <c r="ABH50" s="516"/>
      <c r="ABI50" s="516"/>
      <c r="ABJ50" s="516"/>
      <c r="ABK50" s="516"/>
      <c r="ABL50" s="516"/>
      <c r="ABM50" s="516"/>
      <c r="ABN50" s="516"/>
      <c r="ABO50" s="516"/>
      <c r="ABP50" s="516"/>
      <c r="ABQ50" s="516"/>
      <c r="ABR50" s="516"/>
      <c r="ABS50" s="516"/>
      <c r="ABT50" s="516"/>
      <c r="ABU50" s="516"/>
      <c r="ABV50" s="516"/>
      <c r="ABW50" s="516"/>
      <c r="ABX50" s="516"/>
      <c r="ABY50" s="516"/>
      <c r="ABZ50" s="516"/>
      <c r="ACA50" s="516"/>
      <c r="ACB50" s="516"/>
      <c r="ACC50" s="516"/>
      <c r="ACD50" s="516"/>
      <c r="ACE50" s="516"/>
      <c r="ACF50" s="516"/>
      <c r="ACG50" s="516"/>
      <c r="ACH50" s="516"/>
      <c r="ACI50" s="516"/>
      <c r="ACJ50" s="516"/>
      <c r="ACK50" s="516"/>
      <c r="ACL50" s="516"/>
      <c r="ACM50" s="516"/>
      <c r="ACN50" s="516"/>
      <c r="ACO50" s="516"/>
      <c r="ACP50" s="516"/>
      <c r="ACQ50" s="516"/>
      <c r="ACR50" s="516"/>
      <c r="ACS50" s="516"/>
      <c r="ACT50" s="516"/>
      <c r="ACU50" s="516"/>
      <c r="ACV50" s="516"/>
      <c r="ACW50" s="516"/>
      <c r="ACX50" s="516"/>
      <c r="ACY50" s="516"/>
      <c r="ACZ50" s="516"/>
      <c r="ADA50" s="516"/>
      <c r="ADB50" s="516"/>
      <c r="ADC50" s="516"/>
      <c r="ADD50" s="516"/>
      <c r="ADE50" s="516"/>
      <c r="ADF50" s="516"/>
      <c r="ADG50" s="516"/>
      <c r="ADH50" s="516"/>
      <c r="ADI50" s="516"/>
      <c r="ADJ50" s="516"/>
      <c r="ADK50" s="516"/>
      <c r="ADL50" s="516"/>
      <c r="ADM50" s="516"/>
      <c r="ADN50" s="516"/>
      <c r="ADO50" s="516"/>
      <c r="ADP50" s="516"/>
      <c r="ADQ50" s="516"/>
      <c r="ADR50" s="516"/>
      <c r="ADS50" s="516"/>
      <c r="ADT50" s="516"/>
      <c r="ADU50" s="516"/>
      <c r="ADV50" s="516"/>
      <c r="ADW50" s="516"/>
      <c r="ADX50" s="516"/>
      <c r="ADY50" s="516"/>
      <c r="ADZ50" s="516"/>
      <c r="AEA50" s="516"/>
      <c r="AEB50" s="516"/>
      <c r="AEC50" s="516"/>
      <c r="AED50" s="516"/>
      <c r="AEE50" s="516"/>
      <c r="AEF50" s="516"/>
      <c r="AEG50" s="516"/>
      <c r="AEH50" s="516"/>
      <c r="AEI50" s="516"/>
      <c r="AEJ50" s="516"/>
      <c r="AEK50" s="516"/>
      <c r="AEL50" s="516"/>
      <c r="AEM50" s="516"/>
      <c r="AEN50" s="516"/>
      <c r="AEO50" s="516"/>
      <c r="AEP50" s="516"/>
      <c r="AEQ50" s="516"/>
      <c r="AER50" s="516"/>
      <c r="AES50" s="516"/>
      <c r="AET50" s="516"/>
      <c r="AEU50" s="516"/>
      <c r="AEV50" s="516"/>
      <c r="AEW50" s="516"/>
      <c r="AEX50" s="516"/>
      <c r="AEY50" s="516"/>
      <c r="AEZ50" s="516"/>
      <c r="AFA50" s="516"/>
      <c r="AFB50" s="516"/>
      <c r="AFC50" s="516"/>
      <c r="AFD50" s="516"/>
      <c r="AFE50" s="516"/>
      <c r="AFF50" s="516"/>
      <c r="AFG50" s="516"/>
      <c r="AFH50" s="516"/>
      <c r="AFI50" s="516"/>
      <c r="AFJ50" s="516"/>
      <c r="AFK50" s="516"/>
      <c r="AFL50" s="516"/>
      <c r="AFM50" s="516"/>
      <c r="AFN50" s="516"/>
      <c r="AFO50" s="516"/>
      <c r="AFP50" s="516"/>
      <c r="AFQ50" s="516"/>
      <c r="AFR50" s="516"/>
      <c r="AFS50" s="516"/>
      <c r="AFT50" s="516"/>
      <c r="AFU50" s="516"/>
      <c r="AFV50" s="516"/>
      <c r="AFW50" s="516"/>
      <c r="AFX50" s="516"/>
      <c r="AFY50" s="516"/>
      <c r="AFZ50" s="516"/>
      <c r="AGA50" s="516"/>
      <c r="AGB50" s="516"/>
      <c r="AGC50" s="516"/>
      <c r="AGD50" s="516"/>
      <c r="AGE50" s="516"/>
      <c r="AGF50" s="516"/>
      <c r="AGG50" s="516"/>
      <c r="AGH50" s="516"/>
      <c r="AGI50" s="516"/>
      <c r="AGJ50" s="516"/>
      <c r="AGK50" s="516"/>
      <c r="AGL50" s="516"/>
      <c r="AGM50" s="516"/>
      <c r="AGN50" s="516"/>
      <c r="AGO50" s="516"/>
      <c r="AGP50" s="516"/>
      <c r="AGQ50" s="516"/>
      <c r="AGR50" s="516"/>
      <c r="AGS50" s="516"/>
      <c r="AGT50" s="516"/>
      <c r="AGU50" s="516"/>
      <c r="AGV50" s="516"/>
      <c r="AGW50" s="516"/>
      <c r="AGX50" s="516"/>
      <c r="AGY50" s="516"/>
      <c r="AGZ50" s="516"/>
      <c r="AHA50" s="516"/>
      <c r="AHB50" s="516"/>
      <c r="AHC50" s="516"/>
      <c r="AHD50" s="516"/>
      <c r="AHE50" s="516"/>
      <c r="AHF50" s="516"/>
      <c r="AHG50" s="516"/>
      <c r="AHH50" s="516"/>
      <c r="AHI50" s="516"/>
      <c r="AHJ50" s="516"/>
      <c r="AHK50" s="516"/>
      <c r="AHL50" s="516"/>
      <c r="AHM50" s="516"/>
      <c r="AHN50" s="516"/>
      <c r="AHO50" s="516"/>
      <c r="AHP50" s="516"/>
      <c r="AHQ50" s="516"/>
      <c r="AHR50" s="516"/>
      <c r="AHS50" s="516"/>
      <c r="AHT50" s="516"/>
      <c r="AHU50" s="516"/>
      <c r="AHV50" s="516"/>
      <c r="AHW50" s="516"/>
      <c r="AHX50" s="516"/>
      <c r="AHY50" s="516"/>
      <c r="AHZ50" s="516"/>
      <c r="AIA50" s="516"/>
      <c r="AIB50" s="516"/>
      <c r="AIC50" s="516"/>
      <c r="AID50" s="516"/>
      <c r="AIE50" s="516"/>
      <c r="AIF50" s="516"/>
      <c r="AIG50" s="516"/>
      <c r="AIH50" s="516"/>
      <c r="AII50" s="516"/>
      <c r="AIJ50" s="516"/>
      <c r="AIK50" s="516"/>
      <c r="AIL50" s="516"/>
      <c r="AIM50" s="516"/>
      <c r="AIN50" s="516"/>
      <c r="AIO50" s="516"/>
      <c r="AIP50" s="516"/>
      <c r="AIQ50" s="516"/>
      <c r="AIR50" s="516"/>
      <c r="AIS50" s="516"/>
      <c r="AIT50" s="516"/>
      <c r="AIU50" s="516"/>
      <c r="AIV50" s="516"/>
      <c r="AIW50" s="516"/>
      <c r="AIX50" s="516"/>
      <c r="AIY50" s="516"/>
      <c r="AIZ50" s="516"/>
      <c r="AJA50" s="516"/>
      <c r="AJB50" s="516"/>
      <c r="AJC50" s="516"/>
      <c r="AJD50" s="516"/>
      <c r="AJE50" s="516"/>
      <c r="AJF50" s="516"/>
      <c r="AJG50" s="516"/>
      <c r="AJH50" s="516"/>
      <c r="AJI50" s="516"/>
      <c r="AJJ50" s="516"/>
      <c r="AJK50" s="516"/>
      <c r="AJL50" s="516"/>
      <c r="AJM50" s="516"/>
      <c r="AJN50" s="516"/>
      <c r="AJO50" s="516"/>
      <c r="AJP50" s="516"/>
      <c r="AJQ50" s="516"/>
      <c r="AJR50" s="516"/>
      <c r="AJS50" s="516"/>
      <c r="AJT50" s="516"/>
      <c r="AJU50" s="516"/>
      <c r="AJV50" s="516"/>
      <c r="AJW50" s="516"/>
      <c r="AJX50" s="516"/>
      <c r="AJY50" s="516"/>
      <c r="AJZ50" s="516"/>
      <c r="AKA50" s="516"/>
      <c r="AKB50" s="516"/>
      <c r="AKC50" s="516"/>
      <c r="AKD50" s="516"/>
      <c r="AKE50" s="516"/>
      <c r="AKF50" s="516"/>
      <c r="AKG50" s="516"/>
      <c r="AKH50" s="516"/>
      <c r="AKI50" s="516"/>
      <c r="AKJ50" s="516"/>
      <c r="AKK50" s="516"/>
      <c r="AKL50" s="516"/>
      <c r="AKM50" s="516"/>
      <c r="AKN50" s="516"/>
      <c r="AKO50" s="516"/>
      <c r="AKP50" s="516"/>
      <c r="AKQ50" s="516"/>
      <c r="AKR50" s="516"/>
      <c r="AKS50" s="516"/>
      <c r="AKT50" s="516"/>
      <c r="AKU50" s="516"/>
      <c r="AKV50" s="516"/>
      <c r="AKW50" s="516"/>
      <c r="AKX50" s="516"/>
      <c r="AKY50" s="516"/>
      <c r="AKZ50" s="516"/>
      <c r="ALA50" s="516"/>
      <c r="ALB50" s="516"/>
      <c r="ALC50" s="516"/>
      <c r="ALD50" s="516"/>
      <c r="ALE50" s="516"/>
      <c r="ALF50" s="516"/>
      <c r="ALG50" s="516"/>
      <c r="ALH50" s="516"/>
      <c r="ALI50" s="516"/>
      <c r="ALJ50" s="516"/>
      <c r="ALK50" s="516"/>
      <c r="ALL50" s="516"/>
      <c r="ALM50" s="516"/>
      <c r="ALN50" s="516"/>
      <c r="ALO50" s="516"/>
      <c r="ALP50" s="516"/>
      <c r="ALQ50" s="516"/>
      <c r="ALR50" s="516"/>
      <c r="ALS50" s="516"/>
      <c r="ALT50" s="516"/>
      <c r="ALU50" s="516"/>
      <c r="ALV50" s="516"/>
      <c r="ALW50" s="516"/>
      <c r="ALX50" s="516"/>
      <c r="ALY50" s="516"/>
      <c r="ALZ50" s="516"/>
      <c r="AMA50" s="516"/>
      <c r="AMB50" s="516"/>
      <c r="AMC50" s="516"/>
      <c r="AMD50" s="516"/>
      <c r="AME50" s="516"/>
      <c r="AMF50" s="516"/>
      <c r="AMG50" s="516"/>
      <c r="AMH50" s="516"/>
      <c r="AMI50" s="516"/>
      <c r="AMJ50" s="516"/>
      <c r="AMK50" s="516"/>
      <c r="AML50" s="516"/>
      <c r="AMM50" s="516"/>
      <c r="AMN50" s="516"/>
      <c r="AMO50" s="516"/>
      <c r="AMP50" s="516"/>
      <c r="AMQ50" s="516"/>
      <c r="AMR50" s="516"/>
      <c r="AMS50" s="516"/>
      <c r="AMT50" s="516"/>
      <c r="AMU50" s="516"/>
      <c r="AMV50" s="516"/>
      <c r="AMW50" s="516"/>
      <c r="AMX50" s="516"/>
      <c r="AMY50" s="516"/>
      <c r="AMZ50" s="516"/>
      <c r="ANA50" s="516"/>
      <c r="ANB50" s="516"/>
      <c r="ANC50" s="516"/>
      <c r="AND50" s="516"/>
      <c r="ANE50" s="516"/>
      <c r="ANF50" s="516"/>
      <c r="ANG50" s="516"/>
      <c r="ANH50" s="516"/>
      <c r="ANI50" s="516"/>
      <c r="ANJ50" s="516"/>
      <c r="ANK50" s="516"/>
      <c r="ANL50" s="516"/>
      <c r="ANM50" s="516"/>
      <c r="ANN50" s="516"/>
      <c r="ANO50" s="516"/>
      <c r="ANP50" s="516"/>
      <c r="ANQ50" s="516"/>
      <c r="ANR50" s="516"/>
      <c r="ANS50" s="516"/>
      <c r="ANT50" s="516"/>
      <c r="ANU50" s="516"/>
      <c r="ANV50" s="516"/>
      <c r="ANW50" s="516"/>
      <c r="ANX50" s="516"/>
      <c r="ANY50" s="516"/>
      <c r="ANZ50" s="516"/>
      <c r="AOA50" s="516"/>
      <c r="AOB50" s="516"/>
      <c r="AOC50" s="516"/>
      <c r="AOD50" s="516"/>
      <c r="AOE50" s="516"/>
      <c r="AOF50" s="516"/>
      <c r="AOG50" s="516"/>
      <c r="AOH50" s="516"/>
      <c r="AOI50" s="516"/>
      <c r="AOJ50" s="516"/>
      <c r="AOK50" s="516"/>
      <c r="AOL50" s="516"/>
      <c r="AOM50" s="516"/>
      <c r="AON50" s="516"/>
      <c r="AOO50" s="516"/>
      <c r="AOP50" s="516"/>
      <c r="AOQ50" s="516"/>
      <c r="AOR50" s="516"/>
      <c r="AOS50" s="516"/>
      <c r="AOT50" s="516"/>
      <c r="AOU50" s="516"/>
      <c r="AOV50" s="516"/>
      <c r="AOW50" s="516"/>
      <c r="AOX50" s="516"/>
      <c r="AOY50" s="516"/>
      <c r="AOZ50" s="516"/>
      <c r="APA50" s="516"/>
      <c r="APB50" s="516"/>
      <c r="APC50" s="516"/>
      <c r="APD50" s="516"/>
      <c r="APE50" s="516"/>
      <c r="APF50" s="516"/>
      <c r="APG50" s="516"/>
      <c r="APH50" s="516"/>
      <c r="API50" s="516"/>
      <c r="APJ50" s="516"/>
      <c r="APK50" s="516"/>
      <c r="APL50" s="516"/>
      <c r="APM50" s="516"/>
      <c r="APN50" s="516"/>
      <c r="APO50" s="516"/>
      <c r="APP50" s="516"/>
      <c r="APQ50" s="516"/>
      <c r="APR50" s="516"/>
      <c r="APS50" s="516"/>
      <c r="APT50" s="516"/>
      <c r="APU50" s="516"/>
      <c r="APV50" s="516"/>
      <c r="APW50" s="516"/>
      <c r="APX50" s="516"/>
      <c r="APY50" s="516"/>
      <c r="APZ50" s="516"/>
      <c r="AQA50" s="516"/>
      <c r="AQB50" s="516"/>
      <c r="AQC50" s="516"/>
      <c r="AQD50" s="516"/>
      <c r="AQE50" s="516"/>
      <c r="AQF50" s="516"/>
      <c r="AQG50" s="516"/>
      <c r="AQH50" s="516"/>
      <c r="AQI50" s="516"/>
      <c r="AQJ50" s="516"/>
      <c r="AQK50" s="516"/>
      <c r="AQL50" s="516"/>
      <c r="AQM50" s="516"/>
      <c r="AQN50" s="516"/>
      <c r="AQO50" s="516"/>
      <c r="AQP50" s="516"/>
      <c r="AQQ50" s="516"/>
      <c r="AQR50" s="516"/>
      <c r="AQS50" s="516"/>
      <c r="AQT50" s="516"/>
      <c r="AQU50" s="516"/>
      <c r="AQV50" s="516"/>
      <c r="AQW50" s="516"/>
      <c r="AQX50" s="516"/>
      <c r="AQY50" s="516"/>
      <c r="AQZ50" s="516"/>
      <c r="ARA50" s="516"/>
      <c r="ARB50" s="516"/>
      <c r="ARC50" s="516"/>
      <c r="ARD50" s="516"/>
      <c r="ARE50" s="516"/>
      <c r="ARF50" s="516"/>
      <c r="ARG50" s="516"/>
      <c r="ARH50" s="516"/>
      <c r="ARI50" s="516"/>
      <c r="ARJ50" s="516"/>
      <c r="ARK50" s="516"/>
      <c r="ARL50" s="516"/>
      <c r="ARM50" s="516"/>
      <c r="ARN50" s="516"/>
      <c r="ARO50" s="516"/>
      <c r="ARP50" s="516"/>
      <c r="ARQ50" s="516"/>
      <c r="ARR50" s="516"/>
      <c r="ARS50" s="516"/>
      <c r="ART50" s="516"/>
      <c r="ARU50" s="516"/>
      <c r="ARV50" s="516"/>
      <c r="ARW50" s="516"/>
      <c r="ARX50" s="516"/>
      <c r="ARY50" s="516"/>
      <c r="ARZ50" s="516"/>
      <c r="ASA50" s="516"/>
      <c r="ASB50" s="516"/>
      <c r="ASC50" s="516"/>
      <c r="ASD50" s="516"/>
      <c r="ASE50" s="516"/>
      <c r="ASF50" s="516"/>
      <c r="ASG50" s="516"/>
      <c r="ASH50" s="516"/>
      <c r="ASI50" s="516"/>
      <c r="ASJ50" s="516"/>
      <c r="ASK50" s="516"/>
      <c r="ASL50" s="516"/>
      <c r="ASM50" s="516"/>
      <c r="ASN50" s="516"/>
      <c r="ASO50" s="516"/>
      <c r="ASP50" s="516"/>
      <c r="ASQ50" s="516"/>
      <c r="ASR50" s="516"/>
      <c r="ASS50" s="516"/>
      <c r="AST50" s="516"/>
      <c r="ASU50" s="516"/>
      <c r="ASV50" s="516"/>
      <c r="ASW50" s="516"/>
      <c r="ASX50" s="516"/>
      <c r="ASY50" s="516"/>
      <c r="ASZ50" s="516"/>
      <c r="ATA50" s="516"/>
      <c r="ATB50" s="516"/>
      <c r="ATC50" s="516"/>
      <c r="ATD50" s="516"/>
      <c r="ATE50" s="516"/>
      <c r="ATF50" s="516"/>
      <c r="ATG50" s="516"/>
      <c r="ATH50" s="516"/>
      <c r="ATI50" s="516"/>
      <c r="ATJ50" s="516"/>
      <c r="ATK50" s="516"/>
      <c r="ATL50" s="516"/>
      <c r="ATM50" s="516"/>
      <c r="ATN50" s="516"/>
      <c r="ATO50" s="516"/>
      <c r="ATP50" s="516"/>
      <c r="ATQ50" s="516"/>
      <c r="ATR50" s="516"/>
      <c r="ATS50" s="516"/>
      <c r="ATT50" s="516"/>
      <c r="ATU50" s="516"/>
      <c r="ATV50" s="516"/>
      <c r="ATW50" s="516"/>
      <c r="ATX50" s="516"/>
      <c r="ATY50" s="516"/>
      <c r="ATZ50" s="516"/>
      <c r="AUA50" s="516"/>
      <c r="AUB50" s="516"/>
      <c r="AUC50" s="516"/>
      <c r="AUD50" s="516"/>
      <c r="AUE50" s="516"/>
      <c r="AUF50" s="516"/>
      <c r="AUG50" s="516"/>
      <c r="AUH50" s="516"/>
      <c r="AUI50" s="516"/>
      <c r="AUJ50" s="516"/>
      <c r="AUK50" s="516"/>
      <c r="AUL50" s="516"/>
      <c r="AUM50" s="516"/>
      <c r="AUN50" s="516"/>
      <c r="AUO50" s="516"/>
      <c r="AUP50" s="516"/>
      <c r="AUQ50" s="516"/>
      <c r="AUR50" s="516"/>
      <c r="AUS50" s="516"/>
      <c r="AUT50" s="516"/>
      <c r="AUU50" s="516"/>
      <c r="AUV50" s="516"/>
      <c r="AUW50" s="516"/>
      <c r="AUX50" s="516"/>
      <c r="AUY50" s="516"/>
      <c r="AUZ50" s="516"/>
      <c r="AVA50" s="516"/>
      <c r="AVB50" s="516"/>
      <c r="AVC50" s="516"/>
      <c r="AVD50" s="516"/>
      <c r="AVE50" s="516"/>
      <c r="AVF50" s="516"/>
      <c r="AVG50" s="516"/>
      <c r="AVH50" s="516"/>
      <c r="AVI50" s="516"/>
      <c r="AVJ50" s="516"/>
      <c r="AVK50" s="516"/>
      <c r="AVL50" s="516"/>
      <c r="AVM50" s="516"/>
      <c r="AVN50" s="516"/>
      <c r="AVO50" s="516"/>
      <c r="AVP50" s="516"/>
      <c r="AVQ50" s="516"/>
      <c r="AVR50" s="516"/>
      <c r="AVS50" s="516"/>
      <c r="AVT50" s="516"/>
      <c r="AVU50" s="516"/>
      <c r="AVV50" s="516"/>
      <c r="AVW50" s="516"/>
      <c r="AVX50" s="516"/>
      <c r="AVY50" s="516"/>
      <c r="AVZ50" s="516"/>
      <c r="AWA50" s="516"/>
      <c r="AWB50" s="516"/>
      <c r="AWC50" s="516"/>
      <c r="AWD50" s="516"/>
      <c r="AWE50" s="516"/>
      <c r="AWF50" s="516"/>
      <c r="AWG50" s="516"/>
      <c r="AWH50" s="516"/>
      <c r="AWI50" s="516"/>
      <c r="AWJ50" s="516"/>
      <c r="AWK50" s="516"/>
      <c r="AWL50" s="516"/>
      <c r="AWM50" s="516"/>
      <c r="AWN50" s="516"/>
      <c r="AWO50" s="516"/>
      <c r="AWP50" s="516"/>
      <c r="AWQ50" s="516"/>
      <c r="AWR50" s="516"/>
      <c r="AWS50" s="516"/>
      <c r="AWT50" s="516"/>
      <c r="AWU50" s="516"/>
      <c r="AWV50" s="516"/>
      <c r="AWW50" s="516"/>
      <c r="AWX50" s="516"/>
      <c r="AWY50" s="516"/>
      <c r="AWZ50" s="516"/>
      <c r="AXA50" s="516"/>
      <c r="AXB50" s="516"/>
      <c r="AXC50" s="516"/>
      <c r="AXD50" s="516"/>
      <c r="AXE50" s="516"/>
      <c r="AXF50" s="516"/>
      <c r="AXG50" s="516"/>
      <c r="AXH50" s="516"/>
      <c r="AXI50" s="516"/>
      <c r="AXJ50" s="516"/>
      <c r="AXK50" s="516"/>
      <c r="AXL50" s="516"/>
      <c r="AXM50" s="516"/>
      <c r="AXN50" s="516"/>
      <c r="AXO50" s="516"/>
      <c r="AXP50" s="516"/>
      <c r="AXQ50" s="516"/>
      <c r="AXR50" s="516"/>
      <c r="AXS50" s="516"/>
      <c r="AXT50" s="516"/>
      <c r="AXU50" s="516"/>
      <c r="AXV50" s="516"/>
      <c r="AXW50" s="516"/>
      <c r="AXX50" s="516"/>
      <c r="AXY50" s="516"/>
      <c r="AXZ50" s="516"/>
      <c r="AYA50" s="516"/>
      <c r="AYB50" s="516"/>
      <c r="AYC50" s="516"/>
      <c r="AYD50" s="516"/>
      <c r="AYE50" s="516"/>
      <c r="AYF50" s="516"/>
      <c r="AYG50" s="516"/>
      <c r="AYH50" s="516"/>
      <c r="AYI50" s="516"/>
      <c r="AYJ50" s="516"/>
      <c r="AYK50" s="516"/>
      <c r="AYL50" s="516"/>
      <c r="AYM50" s="516"/>
      <c r="AYN50" s="516"/>
      <c r="AYO50" s="516"/>
      <c r="AYP50" s="516"/>
      <c r="AYQ50" s="516"/>
      <c r="AYR50" s="516"/>
      <c r="AYS50" s="516"/>
      <c r="AYT50" s="516"/>
      <c r="AYU50" s="516"/>
      <c r="AYV50" s="516"/>
      <c r="AYW50" s="516"/>
      <c r="AYX50" s="516"/>
      <c r="AYY50" s="516"/>
      <c r="AYZ50" s="516"/>
      <c r="AZA50" s="516"/>
      <c r="AZB50" s="516"/>
      <c r="AZC50" s="516"/>
      <c r="AZD50" s="516"/>
      <c r="AZE50" s="516"/>
      <c r="AZF50" s="516"/>
      <c r="AZG50" s="516"/>
      <c r="AZH50" s="516"/>
      <c r="AZI50" s="516"/>
      <c r="AZJ50" s="516"/>
      <c r="AZK50" s="516"/>
      <c r="AZL50" s="516"/>
      <c r="AZM50" s="516"/>
      <c r="AZN50" s="516"/>
      <c r="AZO50" s="516"/>
      <c r="AZP50" s="516"/>
      <c r="AZQ50" s="516"/>
      <c r="AZR50" s="516"/>
      <c r="AZS50" s="516"/>
      <c r="AZT50" s="516"/>
      <c r="AZU50" s="516"/>
      <c r="AZV50" s="516"/>
      <c r="AZW50" s="516"/>
      <c r="AZX50" s="516"/>
      <c r="AZY50" s="516"/>
      <c r="AZZ50" s="516"/>
      <c r="BAA50" s="516"/>
      <c r="BAB50" s="516"/>
      <c r="BAC50" s="516"/>
      <c r="BAD50" s="516"/>
      <c r="BAE50" s="516"/>
      <c r="BAF50" s="516"/>
      <c r="BAG50" s="516"/>
      <c r="BAH50" s="516"/>
      <c r="BAI50" s="516"/>
      <c r="BAJ50" s="516"/>
      <c r="BAK50" s="516"/>
      <c r="BAL50" s="516"/>
      <c r="BAM50" s="516"/>
      <c r="BAN50" s="516"/>
      <c r="BAO50" s="516"/>
      <c r="BAP50" s="516"/>
      <c r="BAQ50" s="516"/>
      <c r="BAR50" s="516"/>
      <c r="BAS50" s="516"/>
      <c r="BAT50" s="516"/>
      <c r="BAU50" s="516"/>
      <c r="BAV50" s="516"/>
      <c r="BAW50" s="516"/>
      <c r="BAX50" s="516"/>
      <c r="BAY50" s="516"/>
      <c r="BAZ50" s="516"/>
      <c r="BBA50" s="516"/>
      <c r="BBB50" s="516"/>
      <c r="BBC50" s="516"/>
      <c r="BBD50" s="516"/>
      <c r="BBE50" s="516"/>
      <c r="BBF50" s="516"/>
      <c r="BBG50" s="516"/>
      <c r="BBH50" s="516"/>
      <c r="BBI50" s="516"/>
      <c r="BBJ50" s="516"/>
      <c r="BBK50" s="516"/>
      <c r="BBL50" s="516"/>
      <c r="BBM50" s="516"/>
      <c r="BBN50" s="516"/>
      <c r="BBO50" s="516"/>
      <c r="BBP50" s="516"/>
      <c r="BBQ50" s="516"/>
      <c r="BBR50" s="516"/>
      <c r="BBS50" s="516"/>
      <c r="BBT50" s="516"/>
      <c r="BBU50" s="516"/>
      <c r="BBV50" s="516"/>
      <c r="BBW50" s="516"/>
      <c r="BBX50" s="516"/>
      <c r="BBY50" s="516"/>
      <c r="BBZ50" s="516"/>
      <c r="BCA50" s="516"/>
      <c r="BCB50" s="516"/>
      <c r="BCC50" s="516"/>
      <c r="BCD50" s="516"/>
      <c r="BCE50" s="516"/>
      <c r="BCF50" s="516"/>
      <c r="BCG50" s="516"/>
      <c r="BCH50" s="516"/>
      <c r="BCI50" s="516"/>
      <c r="BCJ50" s="516"/>
      <c r="BCK50" s="516"/>
      <c r="BCL50" s="516"/>
      <c r="BCM50" s="516"/>
      <c r="BCN50" s="516"/>
      <c r="BCO50" s="516"/>
      <c r="BCP50" s="516"/>
      <c r="BCQ50" s="516"/>
      <c r="BCR50" s="516"/>
      <c r="BCS50" s="516"/>
      <c r="BCT50" s="516"/>
      <c r="BCU50" s="516"/>
      <c r="BCV50" s="516"/>
      <c r="BCW50" s="516"/>
      <c r="BCX50" s="516"/>
      <c r="BCY50" s="516"/>
      <c r="BCZ50" s="516"/>
      <c r="BDA50" s="516"/>
      <c r="BDB50" s="516"/>
      <c r="BDC50" s="516"/>
      <c r="BDD50" s="516"/>
      <c r="BDE50" s="516"/>
      <c r="BDF50" s="516"/>
      <c r="BDG50" s="516"/>
      <c r="BDH50" s="516"/>
      <c r="BDI50" s="516"/>
      <c r="BDJ50" s="516"/>
      <c r="BDK50" s="516"/>
      <c r="BDL50" s="516"/>
      <c r="BDM50" s="516"/>
      <c r="BDN50" s="516"/>
      <c r="BDO50" s="516"/>
      <c r="BDP50" s="516"/>
      <c r="BDQ50" s="516"/>
      <c r="BDR50" s="516"/>
      <c r="BDS50" s="516"/>
      <c r="BDT50" s="516"/>
      <c r="BDU50" s="516"/>
      <c r="BDV50" s="516"/>
      <c r="BDW50" s="516"/>
      <c r="BDX50" s="516"/>
      <c r="BDY50" s="516"/>
      <c r="BDZ50" s="516"/>
      <c r="BEA50" s="516"/>
      <c r="BEB50" s="516"/>
      <c r="BEC50" s="516"/>
      <c r="BED50" s="516"/>
      <c r="BEE50" s="516"/>
      <c r="BEF50" s="516"/>
      <c r="BEG50" s="516"/>
      <c r="BEH50" s="516"/>
      <c r="BEI50" s="516"/>
      <c r="BEJ50" s="516"/>
      <c r="BEK50" s="516"/>
      <c r="BEL50" s="516"/>
      <c r="BEM50" s="516"/>
      <c r="BEN50" s="516"/>
      <c r="BEO50" s="516"/>
      <c r="BEP50" s="516"/>
      <c r="BEQ50" s="516"/>
      <c r="BER50" s="516"/>
      <c r="BES50" s="516"/>
      <c r="BET50" s="516"/>
      <c r="BEU50" s="516"/>
      <c r="BEV50" s="516"/>
      <c r="BEW50" s="516"/>
      <c r="BEX50" s="516"/>
      <c r="BEY50" s="516"/>
      <c r="BEZ50" s="516"/>
      <c r="BFA50" s="516"/>
      <c r="BFB50" s="516"/>
      <c r="BFC50" s="516"/>
      <c r="BFD50" s="516"/>
      <c r="BFE50" s="516"/>
      <c r="BFF50" s="516"/>
      <c r="BFG50" s="516"/>
      <c r="BFH50" s="516"/>
      <c r="BFI50" s="516"/>
      <c r="BFJ50" s="516"/>
      <c r="BFK50" s="516"/>
      <c r="BFL50" s="516"/>
      <c r="BFM50" s="516"/>
      <c r="BFN50" s="516"/>
      <c r="BFO50" s="516"/>
      <c r="BFP50" s="516"/>
      <c r="BFQ50" s="516"/>
      <c r="BFR50" s="516"/>
      <c r="BFS50" s="516"/>
      <c r="BFT50" s="516"/>
      <c r="BFU50" s="516"/>
      <c r="BFV50" s="516"/>
      <c r="BFW50" s="516"/>
      <c r="BFX50" s="516"/>
      <c r="BFY50" s="516"/>
      <c r="BFZ50" s="516"/>
      <c r="BGA50" s="516"/>
      <c r="BGB50" s="516"/>
      <c r="BGC50" s="516"/>
      <c r="BGD50" s="516"/>
      <c r="BGE50" s="516"/>
      <c r="BGF50" s="516"/>
      <c r="BGG50" s="516"/>
      <c r="BGH50" s="516"/>
      <c r="BGI50" s="516"/>
      <c r="BGJ50" s="516"/>
      <c r="BGK50" s="516"/>
      <c r="BGL50" s="516"/>
      <c r="BGM50" s="516"/>
      <c r="BGN50" s="516"/>
      <c r="BGO50" s="516"/>
      <c r="BGP50" s="516"/>
      <c r="BGQ50" s="516"/>
      <c r="BGR50" s="516"/>
      <c r="BGS50" s="516"/>
      <c r="BGT50" s="516"/>
      <c r="BGU50" s="516"/>
      <c r="BGV50" s="516"/>
      <c r="BGW50" s="516"/>
      <c r="BGX50" s="516"/>
      <c r="BGY50" s="516"/>
      <c r="BGZ50" s="516"/>
      <c r="BHA50" s="516"/>
      <c r="BHB50" s="516"/>
      <c r="BHC50" s="516"/>
      <c r="BHD50" s="516"/>
      <c r="BHE50" s="516"/>
      <c r="BHF50" s="516"/>
      <c r="BHG50" s="516"/>
      <c r="BHH50" s="516"/>
      <c r="BHI50" s="516"/>
      <c r="BHJ50" s="516"/>
      <c r="BHK50" s="516"/>
      <c r="BHL50" s="516"/>
      <c r="BHM50" s="516"/>
      <c r="BHN50" s="516"/>
      <c r="BHO50" s="516"/>
      <c r="BHP50" s="516"/>
      <c r="BHQ50" s="516"/>
      <c r="BHR50" s="516"/>
      <c r="BHS50" s="516"/>
      <c r="BHT50" s="516"/>
      <c r="BHU50" s="516"/>
      <c r="BHV50" s="516"/>
      <c r="BHW50" s="516"/>
      <c r="BHX50" s="516"/>
      <c r="BHY50" s="516"/>
      <c r="BHZ50" s="516"/>
      <c r="BIA50" s="516"/>
      <c r="BIB50" s="516"/>
      <c r="BIC50" s="516"/>
      <c r="BID50" s="516"/>
      <c r="BIE50" s="516"/>
      <c r="BIF50" s="516"/>
      <c r="BIG50" s="516"/>
      <c r="BIH50" s="516"/>
      <c r="BII50" s="516"/>
      <c r="BIJ50" s="516"/>
      <c r="BIK50" s="516"/>
      <c r="BIL50" s="516"/>
      <c r="BIM50" s="516"/>
      <c r="BIN50" s="516"/>
      <c r="BIO50" s="516"/>
      <c r="BIP50" s="516"/>
      <c r="BIQ50" s="516"/>
      <c r="BIR50" s="516"/>
      <c r="BIS50" s="516"/>
      <c r="BIT50" s="516"/>
      <c r="BIU50" s="516"/>
      <c r="BIV50" s="516"/>
      <c r="BIW50" s="516"/>
      <c r="BIX50" s="516"/>
      <c r="BIY50" s="516"/>
      <c r="BIZ50" s="516"/>
      <c r="BJA50" s="516"/>
      <c r="BJB50" s="516"/>
      <c r="BJC50" s="516"/>
      <c r="BJD50" s="516"/>
      <c r="BJE50" s="516"/>
      <c r="BJF50" s="516"/>
      <c r="BJG50" s="516"/>
      <c r="BJH50" s="516"/>
      <c r="BJI50" s="516"/>
      <c r="BJJ50" s="516"/>
      <c r="BJK50" s="516"/>
      <c r="BJL50" s="516"/>
      <c r="BJM50" s="516"/>
      <c r="BJN50" s="516"/>
      <c r="BJO50" s="516"/>
      <c r="BJP50" s="516"/>
      <c r="BJQ50" s="516"/>
      <c r="BJR50" s="516"/>
      <c r="BJS50" s="516"/>
      <c r="BJT50" s="516"/>
      <c r="BJU50" s="516"/>
      <c r="BJV50" s="516"/>
      <c r="BJW50" s="516"/>
      <c r="BJX50" s="516"/>
      <c r="BJY50" s="516"/>
      <c r="BJZ50" s="516"/>
      <c r="BKA50" s="516"/>
      <c r="BKB50" s="516"/>
      <c r="BKC50" s="516"/>
      <c r="BKD50" s="516"/>
      <c r="BKE50" s="516"/>
      <c r="BKF50" s="516"/>
      <c r="BKG50" s="516"/>
      <c r="BKH50" s="516"/>
      <c r="BKI50" s="516"/>
      <c r="BKJ50" s="516"/>
      <c r="BKK50" s="516"/>
      <c r="BKL50" s="516"/>
      <c r="BKM50" s="516"/>
      <c r="BKN50" s="516"/>
      <c r="BKO50" s="516"/>
      <c r="BKP50" s="516"/>
      <c r="BKQ50" s="516"/>
      <c r="BKR50" s="516"/>
      <c r="BKS50" s="516"/>
      <c r="BKT50" s="516"/>
      <c r="BKU50" s="516"/>
      <c r="BKV50" s="516"/>
      <c r="BKW50" s="516"/>
      <c r="BKX50" s="516"/>
      <c r="BKY50" s="516"/>
      <c r="BKZ50" s="516"/>
      <c r="BLA50" s="516"/>
      <c r="BLB50" s="516"/>
      <c r="BLC50" s="516"/>
      <c r="BLD50" s="516"/>
      <c r="BLE50" s="516"/>
      <c r="BLF50" s="516"/>
      <c r="BLG50" s="516"/>
      <c r="BLH50" s="516"/>
      <c r="BLI50" s="516"/>
      <c r="BLJ50" s="516"/>
      <c r="BLK50" s="516"/>
      <c r="BLL50" s="516"/>
      <c r="BLM50" s="516"/>
      <c r="BLN50" s="516"/>
      <c r="BLO50" s="516"/>
      <c r="BLP50" s="516"/>
      <c r="BLQ50" s="516"/>
      <c r="BLR50" s="516"/>
      <c r="BLS50" s="516"/>
      <c r="BLT50" s="516"/>
      <c r="BLU50" s="516"/>
      <c r="BLV50" s="516"/>
      <c r="BLW50" s="516"/>
      <c r="BLX50" s="516"/>
      <c r="BLY50" s="516"/>
      <c r="BLZ50" s="516"/>
      <c r="BMA50" s="516"/>
      <c r="BMB50" s="516"/>
      <c r="BMC50" s="516"/>
      <c r="BMD50" s="516"/>
      <c r="BME50" s="516"/>
      <c r="BMF50" s="516"/>
      <c r="BMG50" s="516"/>
      <c r="BMH50" s="516"/>
      <c r="BMI50" s="516"/>
      <c r="BMJ50" s="516"/>
      <c r="BMK50" s="516"/>
      <c r="BML50" s="516"/>
      <c r="BMM50" s="516"/>
      <c r="BMN50" s="516"/>
      <c r="BMO50" s="516"/>
      <c r="BMP50" s="516"/>
      <c r="BMQ50" s="516"/>
      <c r="BMR50" s="516"/>
      <c r="BMS50" s="516"/>
      <c r="BMT50" s="516"/>
      <c r="BMU50" s="516"/>
      <c r="BMV50" s="516"/>
      <c r="BMW50" s="516"/>
      <c r="BMX50" s="516"/>
      <c r="BMY50" s="516"/>
      <c r="BMZ50" s="516"/>
      <c r="BNA50" s="516"/>
      <c r="BNB50" s="516"/>
      <c r="BNC50" s="516"/>
      <c r="BND50" s="516"/>
      <c r="BNE50" s="516"/>
      <c r="BNF50" s="516"/>
      <c r="BNG50" s="516"/>
      <c r="BNH50" s="516"/>
      <c r="BNI50" s="516"/>
      <c r="BNJ50" s="516"/>
      <c r="BNK50" s="516"/>
      <c r="BNL50" s="516"/>
      <c r="BNM50" s="516"/>
      <c r="BNN50" s="516"/>
      <c r="BNO50" s="516"/>
      <c r="BNP50" s="516"/>
      <c r="BNQ50" s="516"/>
      <c r="BNR50" s="516"/>
      <c r="BNS50" s="516"/>
      <c r="BNT50" s="516"/>
      <c r="BNU50" s="516"/>
      <c r="BNV50" s="516"/>
      <c r="BNW50" s="516"/>
      <c r="BNX50" s="516"/>
      <c r="BNY50" s="516"/>
      <c r="BNZ50" s="516"/>
      <c r="BOA50" s="516"/>
      <c r="BOB50" s="516"/>
      <c r="BOC50" s="516"/>
      <c r="BOD50" s="516"/>
      <c r="BOE50" s="516"/>
      <c r="BOF50" s="516"/>
      <c r="BOG50" s="516"/>
      <c r="BOH50" s="516"/>
      <c r="BOI50" s="516"/>
      <c r="BOJ50" s="516"/>
      <c r="BOK50" s="516"/>
      <c r="BOL50" s="516"/>
      <c r="BOM50" s="516"/>
      <c r="BON50" s="516"/>
      <c r="BOO50" s="516"/>
      <c r="BOP50" s="516"/>
      <c r="BOQ50" s="516"/>
      <c r="BOR50" s="516"/>
      <c r="BOS50" s="516"/>
      <c r="BOT50" s="516"/>
      <c r="BOU50" s="516"/>
      <c r="BOV50" s="516"/>
      <c r="BOW50" s="516"/>
      <c r="BOX50" s="516"/>
      <c r="BOY50" s="516"/>
      <c r="BOZ50" s="516"/>
      <c r="BPA50" s="516"/>
      <c r="BPB50" s="516"/>
      <c r="BPC50" s="516"/>
      <c r="BPD50" s="516"/>
      <c r="BPE50" s="516"/>
      <c r="BPF50" s="516"/>
      <c r="BPG50" s="516"/>
      <c r="BPH50" s="516"/>
      <c r="BPI50" s="516"/>
      <c r="BPJ50" s="516"/>
      <c r="BPK50" s="516"/>
      <c r="BPL50" s="516"/>
      <c r="BPM50" s="516"/>
      <c r="BPN50" s="516"/>
      <c r="BPO50" s="516"/>
      <c r="BPP50" s="516"/>
      <c r="BPQ50" s="516"/>
      <c r="BPR50" s="516"/>
      <c r="BPS50" s="516"/>
      <c r="BPT50" s="516"/>
      <c r="BPU50" s="516"/>
      <c r="BPV50" s="516"/>
      <c r="BPW50" s="516"/>
      <c r="BPX50" s="516"/>
      <c r="BPY50" s="516"/>
      <c r="BPZ50" s="516"/>
      <c r="BQA50" s="516"/>
      <c r="BQB50" s="516"/>
      <c r="BQC50" s="516"/>
      <c r="BQD50" s="516"/>
      <c r="BQE50" s="516"/>
      <c r="BQF50" s="516"/>
      <c r="BQG50" s="516"/>
      <c r="BQH50" s="516"/>
      <c r="BQI50" s="516"/>
      <c r="BQJ50" s="516"/>
      <c r="BQK50" s="516"/>
      <c r="BQL50" s="516"/>
      <c r="BQM50" s="516"/>
      <c r="BQN50" s="516"/>
      <c r="BQO50" s="516"/>
      <c r="BQP50" s="516"/>
      <c r="BQQ50" s="516"/>
      <c r="BQR50" s="516"/>
      <c r="BQS50" s="516"/>
      <c r="BQT50" s="516"/>
      <c r="BQU50" s="516"/>
      <c r="BQV50" s="516"/>
      <c r="BQW50" s="516"/>
      <c r="BQX50" s="516"/>
      <c r="BQY50" s="516"/>
      <c r="BQZ50" s="516"/>
      <c r="BRA50" s="516"/>
      <c r="BRB50" s="516"/>
      <c r="BRC50" s="516"/>
      <c r="BRD50" s="516"/>
      <c r="BRE50" s="516"/>
      <c r="BRF50" s="516"/>
      <c r="BRG50" s="516"/>
      <c r="BRH50" s="516"/>
      <c r="BRI50" s="516"/>
      <c r="BRJ50" s="516"/>
      <c r="BRK50" s="516"/>
      <c r="BRL50" s="516"/>
      <c r="BRM50" s="516"/>
      <c r="BRN50" s="516"/>
      <c r="BRO50" s="516"/>
      <c r="BRP50" s="516"/>
      <c r="BRQ50" s="516"/>
      <c r="BRR50" s="516"/>
      <c r="BRS50" s="516"/>
      <c r="BRT50" s="516"/>
      <c r="BRU50" s="516"/>
      <c r="BRV50" s="516"/>
      <c r="BRW50" s="516"/>
      <c r="BRX50" s="516"/>
      <c r="BRY50" s="516"/>
      <c r="BRZ50" s="516"/>
      <c r="BSA50" s="516"/>
      <c r="BSB50" s="516"/>
      <c r="BSC50" s="516"/>
      <c r="BSD50" s="516"/>
      <c r="BSE50" s="516"/>
      <c r="BSF50" s="516"/>
      <c r="BSG50" s="516"/>
      <c r="BSH50" s="516"/>
      <c r="BSI50" s="516"/>
      <c r="BSJ50" s="516"/>
      <c r="BSK50" s="516"/>
      <c r="BSL50" s="516"/>
      <c r="BSM50" s="516"/>
      <c r="BSN50" s="516"/>
      <c r="BSO50" s="516"/>
      <c r="BSP50" s="516"/>
      <c r="BSQ50" s="516"/>
      <c r="BSR50" s="516"/>
      <c r="BSS50" s="516"/>
      <c r="BST50" s="516"/>
      <c r="BSU50" s="516"/>
      <c r="BSV50" s="516"/>
      <c r="BSW50" s="516"/>
      <c r="BSX50" s="516"/>
      <c r="BSY50" s="516"/>
      <c r="BSZ50" s="516"/>
      <c r="BTA50" s="516"/>
      <c r="BTB50" s="516"/>
      <c r="BTC50" s="516"/>
      <c r="BTD50" s="516"/>
      <c r="BTE50" s="516"/>
      <c r="BTF50" s="516"/>
      <c r="BTG50" s="516"/>
      <c r="BTH50" s="516"/>
      <c r="BTI50" s="516"/>
      <c r="BTJ50" s="516"/>
      <c r="BTK50" s="516"/>
      <c r="BTL50" s="516"/>
      <c r="BTM50" s="516"/>
      <c r="BTN50" s="516"/>
      <c r="BTO50" s="516"/>
      <c r="BTP50" s="516"/>
      <c r="BTQ50" s="516"/>
      <c r="BTR50" s="516"/>
      <c r="BTS50" s="516"/>
      <c r="BTT50" s="516"/>
      <c r="BTU50" s="516"/>
      <c r="BTV50" s="516"/>
      <c r="BTW50" s="516"/>
      <c r="BTX50" s="516"/>
      <c r="BTY50" s="516"/>
      <c r="BTZ50" s="516"/>
      <c r="BUA50" s="516"/>
      <c r="BUB50" s="516"/>
      <c r="BUC50" s="516"/>
      <c r="BUD50" s="516"/>
      <c r="BUE50" s="516"/>
      <c r="BUF50" s="516"/>
      <c r="BUG50" s="516"/>
      <c r="BUH50" s="516"/>
      <c r="BUI50" s="516"/>
      <c r="BUJ50" s="516"/>
      <c r="BUK50" s="516"/>
      <c r="BUL50" s="516"/>
      <c r="BUM50" s="516"/>
      <c r="BUN50" s="516"/>
      <c r="BUO50" s="516"/>
      <c r="BUP50" s="516"/>
      <c r="BUQ50" s="516"/>
      <c r="BUR50" s="516"/>
      <c r="BUS50" s="516"/>
      <c r="BUT50" s="516"/>
      <c r="BUU50" s="516"/>
      <c r="BUV50" s="516"/>
      <c r="BUW50" s="516"/>
      <c r="BUX50" s="516"/>
      <c r="BUY50" s="516"/>
      <c r="BUZ50" s="516"/>
      <c r="BVA50" s="516"/>
      <c r="BVB50" s="516"/>
      <c r="BVC50" s="516"/>
      <c r="BVD50" s="516"/>
      <c r="BVE50" s="516"/>
      <c r="BVF50" s="516"/>
      <c r="BVG50" s="516"/>
      <c r="BVH50" s="516"/>
      <c r="BVI50" s="516"/>
      <c r="BVJ50" s="516"/>
      <c r="BVK50" s="516"/>
      <c r="BVL50" s="516"/>
      <c r="BVM50" s="516"/>
      <c r="BVN50" s="516"/>
      <c r="BVO50" s="516"/>
      <c r="BVP50" s="516"/>
      <c r="BVQ50" s="516"/>
      <c r="BVR50" s="516"/>
      <c r="BVS50" s="516"/>
      <c r="BVT50" s="516"/>
      <c r="BVU50" s="516"/>
      <c r="BVV50" s="516"/>
      <c r="BVW50" s="516"/>
      <c r="BVX50" s="516"/>
      <c r="BVY50" s="516"/>
      <c r="BVZ50" s="516"/>
      <c r="BWA50" s="516"/>
      <c r="BWB50" s="516"/>
      <c r="BWC50" s="516"/>
      <c r="BWD50" s="516"/>
      <c r="BWE50" s="516"/>
      <c r="BWF50" s="516"/>
      <c r="BWG50" s="516"/>
      <c r="BWH50" s="516"/>
      <c r="BWI50" s="516"/>
      <c r="BWJ50" s="516"/>
      <c r="BWK50" s="516"/>
      <c r="BWL50" s="516"/>
      <c r="BWM50" s="516"/>
      <c r="BWN50" s="516"/>
      <c r="BWO50" s="516"/>
      <c r="BWP50" s="516"/>
      <c r="BWQ50" s="516"/>
      <c r="BWR50" s="516"/>
      <c r="BWS50" s="516"/>
      <c r="BWT50" s="516"/>
      <c r="BWU50" s="516"/>
      <c r="BWV50" s="516"/>
      <c r="BWW50" s="516"/>
      <c r="BWX50" s="516"/>
      <c r="BWY50" s="516"/>
      <c r="BWZ50" s="516"/>
      <c r="BXA50" s="516"/>
      <c r="BXB50" s="516"/>
      <c r="BXC50" s="516"/>
      <c r="BXD50" s="516"/>
      <c r="BXE50" s="516"/>
      <c r="BXF50" s="516"/>
      <c r="BXG50" s="516"/>
      <c r="BXH50" s="516"/>
      <c r="BXI50" s="516"/>
      <c r="BXJ50" s="516"/>
      <c r="BXK50" s="516"/>
      <c r="BXL50" s="516"/>
      <c r="BXM50" s="516"/>
      <c r="BXN50" s="516"/>
      <c r="BXO50" s="516"/>
      <c r="BXP50" s="516"/>
      <c r="BXQ50" s="516"/>
      <c r="BXR50" s="516"/>
      <c r="BXS50" s="516"/>
      <c r="BXT50" s="516"/>
      <c r="BXU50" s="516"/>
      <c r="BXV50" s="516"/>
      <c r="BXW50" s="516"/>
      <c r="BXX50" s="516"/>
      <c r="BXY50" s="516"/>
      <c r="BXZ50" s="516"/>
      <c r="BYA50" s="516"/>
      <c r="BYB50" s="516"/>
      <c r="BYC50" s="516"/>
      <c r="BYD50" s="516"/>
      <c r="BYE50" s="516"/>
      <c r="BYF50" s="516"/>
      <c r="BYG50" s="516"/>
      <c r="BYH50" s="516"/>
      <c r="BYI50" s="516"/>
      <c r="BYJ50" s="516"/>
      <c r="BYK50" s="516"/>
      <c r="BYL50" s="516"/>
      <c r="BYM50" s="516"/>
      <c r="BYN50" s="516"/>
      <c r="BYO50" s="516"/>
      <c r="BYP50" s="516"/>
      <c r="BYQ50" s="516"/>
      <c r="BYR50" s="516"/>
      <c r="BYS50" s="516"/>
      <c r="BYT50" s="516"/>
      <c r="BYU50" s="516"/>
      <c r="BYV50" s="516"/>
      <c r="BYW50" s="516"/>
      <c r="BYX50" s="516"/>
      <c r="BYY50" s="516"/>
      <c r="BYZ50" s="516"/>
      <c r="BZA50" s="516"/>
      <c r="BZB50" s="516"/>
      <c r="BZC50" s="516"/>
      <c r="BZD50" s="516"/>
      <c r="BZE50" s="516"/>
      <c r="BZF50" s="516"/>
      <c r="BZG50" s="516"/>
      <c r="BZH50" s="516"/>
      <c r="BZI50" s="516"/>
      <c r="BZJ50" s="516"/>
      <c r="BZK50" s="516"/>
      <c r="BZL50" s="516"/>
      <c r="BZM50" s="516"/>
      <c r="BZN50" s="516"/>
      <c r="BZO50" s="516"/>
      <c r="BZP50" s="516"/>
      <c r="BZQ50" s="516"/>
      <c r="BZR50" s="516"/>
      <c r="BZS50" s="516"/>
      <c r="BZT50" s="516"/>
      <c r="BZU50" s="516"/>
      <c r="BZV50" s="516"/>
      <c r="BZW50" s="516"/>
      <c r="BZX50" s="516"/>
      <c r="BZY50" s="516"/>
      <c r="BZZ50" s="516"/>
      <c r="CAA50" s="516"/>
      <c r="CAB50" s="516"/>
      <c r="CAC50" s="516"/>
      <c r="CAD50" s="516"/>
      <c r="CAE50" s="516"/>
      <c r="CAF50" s="516"/>
      <c r="CAG50" s="516"/>
      <c r="CAH50" s="516"/>
      <c r="CAI50" s="516"/>
      <c r="CAJ50" s="516"/>
      <c r="CAK50" s="516"/>
      <c r="CAL50" s="516"/>
      <c r="CAM50" s="516"/>
      <c r="CAN50" s="516"/>
      <c r="CAO50" s="516"/>
      <c r="CAP50" s="516"/>
      <c r="CAQ50" s="516"/>
      <c r="CAR50" s="516"/>
      <c r="CAS50" s="516"/>
      <c r="CAT50" s="516"/>
      <c r="CAU50" s="516"/>
      <c r="CAV50" s="516"/>
      <c r="CAW50" s="516"/>
      <c r="CAX50" s="516"/>
      <c r="CAY50" s="516"/>
      <c r="CAZ50" s="516"/>
      <c r="CBA50" s="516"/>
      <c r="CBB50" s="516"/>
      <c r="CBC50" s="516"/>
      <c r="CBD50" s="516"/>
      <c r="CBE50" s="516"/>
      <c r="CBF50" s="516"/>
      <c r="CBG50" s="516"/>
      <c r="CBH50" s="516"/>
      <c r="CBI50" s="516"/>
      <c r="CBJ50" s="516"/>
      <c r="CBK50" s="516"/>
      <c r="CBL50" s="516"/>
      <c r="CBM50" s="516"/>
      <c r="CBN50" s="516"/>
      <c r="CBO50" s="516"/>
      <c r="CBP50" s="516"/>
      <c r="CBQ50" s="516"/>
      <c r="CBR50" s="516"/>
      <c r="CBS50" s="516"/>
      <c r="CBT50" s="516"/>
      <c r="CBU50" s="516"/>
      <c r="CBV50" s="516"/>
      <c r="CBW50" s="516"/>
      <c r="CBX50" s="516"/>
      <c r="CBY50" s="516"/>
      <c r="CBZ50" s="516"/>
      <c r="CCA50" s="516"/>
      <c r="CCB50" s="516"/>
      <c r="CCC50" s="516"/>
      <c r="CCD50" s="516"/>
      <c r="CCE50" s="516"/>
      <c r="CCF50" s="516"/>
      <c r="CCG50" s="516"/>
      <c r="CCH50" s="516"/>
      <c r="CCI50" s="516"/>
      <c r="CCJ50" s="516"/>
      <c r="CCK50" s="516"/>
      <c r="CCL50" s="516"/>
      <c r="CCM50" s="516"/>
      <c r="CCN50" s="516"/>
      <c r="CCO50" s="516"/>
      <c r="CCP50" s="516"/>
      <c r="CCQ50" s="516"/>
      <c r="CCR50" s="516"/>
      <c r="CCS50" s="516"/>
      <c r="CCT50" s="516"/>
      <c r="CCU50" s="516"/>
      <c r="CCV50" s="516"/>
      <c r="CCW50" s="516"/>
      <c r="CCX50" s="516"/>
      <c r="CCY50" s="516"/>
      <c r="CCZ50" s="516"/>
      <c r="CDA50" s="516"/>
      <c r="CDB50" s="516"/>
      <c r="CDC50" s="516"/>
      <c r="CDD50" s="516"/>
      <c r="CDE50" s="516"/>
      <c r="CDF50" s="516"/>
      <c r="CDG50" s="516"/>
      <c r="CDH50" s="516"/>
      <c r="CDI50" s="516"/>
      <c r="CDJ50" s="516"/>
      <c r="CDK50" s="516"/>
      <c r="CDL50" s="516"/>
      <c r="CDM50" s="516"/>
      <c r="CDN50" s="516"/>
      <c r="CDO50" s="516"/>
      <c r="CDP50" s="516"/>
      <c r="CDQ50" s="516"/>
      <c r="CDR50" s="516"/>
      <c r="CDS50" s="516"/>
      <c r="CDT50" s="516"/>
      <c r="CDU50" s="516"/>
      <c r="CDV50" s="516"/>
      <c r="CDW50" s="516"/>
      <c r="CDX50" s="516"/>
      <c r="CDY50" s="516"/>
      <c r="CDZ50" s="516"/>
      <c r="CEA50" s="516"/>
      <c r="CEB50" s="516"/>
      <c r="CEC50" s="516"/>
      <c r="CED50" s="516"/>
      <c r="CEE50" s="516"/>
      <c r="CEF50" s="516"/>
      <c r="CEG50" s="516"/>
      <c r="CEH50" s="516"/>
      <c r="CEI50" s="516"/>
      <c r="CEJ50" s="516"/>
      <c r="CEK50" s="516"/>
      <c r="CEL50" s="516"/>
      <c r="CEM50" s="516"/>
      <c r="CEN50" s="516"/>
      <c r="CEO50" s="516"/>
      <c r="CEP50" s="516"/>
      <c r="CEQ50" s="516"/>
      <c r="CER50" s="516"/>
      <c r="CES50" s="516"/>
      <c r="CET50" s="516"/>
      <c r="CEU50" s="516"/>
      <c r="CEV50" s="516"/>
      <c r="CEW50" s="516"/>
      <c r="CEX50" s="516"/>
      <c r="CEY50" s="516"/>
      <c r="CEZ50" s="516"/>
      <c r="CFA50" s="516"/>
      <c r="CFB50" s="516"/>
      <c r="CFC50" s="516"/>
      <c r="CFD50" s="516"/>
      <c r="CFE50" s="516"/>
      <c r="CFF50" s="516"/>
      <c r="CFG50" s="516"/>
      <c r="CFH50" s="516"/>
      <c r="CFI50" s="516"/>
      <c r="CFJ50" s="516"/>
      <c r="CFK50" s="516"/>
      <c r="CFL50" s="516"/>
      <c r="CFM50" s="516"/>
      <c r="CFN50" s="516"/>
      <c r="CFO50" s="516"/>
      <c r="CFP50" s="516"/>
      <c r="CFQ50" s="516"/>
      <c r="CFR50" s="516"/>
      <c r="CFS50" s="516"/>
      <c r="CFT50" s="516"/>
      <c r="CFU50" s="516"/>
      <c r="CFV50" s="516"/>
      <c r="CFW50" s="516"/>
      <c r="CFX50" s="516"/>
      <c r="CFY50" s="516"/>
      <c r="CFZ50" s="516"/>
      <c r="CGA50" s="516"/>
      <c r="CGB50" s="516"/>
      <c r="CGC50" s="516"/>
      <c r="CGD50" s="516"/>
      <c r="CGE50" s="516"/>
      <c r="CGF50" s="516"/>
      <c r="CGG50" s="516"/>
      <c r="CGH50" s="516"/>
      <c r="CGI50" s="516"/>
      <c r="CGJ50" s="516"/>
      <c r="CGK50" s="516"/>
      <c r="CGL50" s="516"/>
      <c r="CGM50" s="516"/>
      <c r="CGN50" s="516"/>
      <c r="CGO50" s="516"/>
      <c r="CGP50" s="516"/>
      <c r="CGQ50" s="516"/>
      <c r="CGR50" s="516"/>
      <c r="CGS50" s="516"/>
      <c r="CGT50" s="516"/>
      <c r="CGU50" s="516"/>
      <c r="CGV50" s="516"/>
      <c r="CGW50" s="516"/>
      <c r="CGX50" s="516"/>
      <c r="CGY50" s="516"/>
      <c r="CGZ50" s="516"/>
      <c r="CHA50" s="516"/>
      <c r="CHB50" s="516"/>
      <c r="CHC50" s="516"/>
      <c r="CHD50" s="516"/>
      <c r="CHE50" s="516"/>
      <c r="CHF50" s="516"/>
      <c r="CHG50" s="516"/>
      <c r="CHH50" s="516"/>
      <c r="CHI50" s="516"/>
      <c r="CHJ50" s="516"/>
      <c r="CHK50" s="516"/>
      <c r="CHL50" s="516"/>
      <c r="CHM50" s="516"/>
      <c r="CHN50" s="516"/>
      <c r="CHO50" s="516"/>
      <c r="CHP50" s="516"/>
      <c r="CHQ50" s="516"/>
      <c r="CHR50" s="516"/>
      <c r="CHS50" s="516"/>
      <c r="CHT50" s="516"/>
      <c r="CHU50" s="516"/>
      <c r="CHV50" s="516"/>
      <c r="CHW50" s="516"/>
      <c r="CHX50" s="516"/>
      <c r="CHY50" s="516"/>
      <c r="CHZ50" s="516"/>
      <c r="CIA50" s="516"/>
      <c r="CIB50" s="516"/>
      <c r="CIC50" s="516"/>
      <c r="CID50" s="516"/>
      <c r="CIE50" s="516"/>
      <c r="CIF50" s="516"/>
      <c r="CIG50" s="516"/>
      <c r="CIH50" s="516"/>
      <c r="CII50" s="516"/>
      <c r="CIJ50" s="516"/>
      <c r="CIK50" s="516"/>
      <c r="CIL50" s="516"/>
      <c r="CIM50" s="516"/>
      <c r="CIN50" s="516"/>
      <c r="CIO50" s="516"/>
      <c r="CIP50" s="516"/>
      <c r="CIQ50" s="516"/>
      <c r="CIR50" s="516"/>
      <c r="CIS50" s="516"/>
      <c r="CIT50" s="516"/>
      <c r="CIU50" s="516"/>
      <c r="CIV50" s="516"/>
      <c r="CIW50" s="516"/>
      <c r="CIX50" s="516"/>
      <c r="CIY50" s="516"/>
      <c r="CIZ50" s="516"/>
      <c r="CJA50" s="516"/>
      <c r="CJB50" s="516"/>
      <c r="CJC50" s="516"/>
      <c r="CJD50" s="516"/>
      <c r="CJE50" s="516"/>
      <c r="CJF50" s="516"/>
      <c r="CJG50" s="516"/>
      <c r="CJH50" s="516"/>
      <c r="CJI50" s="516"/>
      <c r="CJJ50" s="516"/>
      <c r="CJK50" s="516"/>
      <c r="CJL50" s="516"/>
      <c r="CJM50" s="516"/>
      <c r="CJN50" s="516"/>
      <c r="CJO50" s="516"/>
      <c r="CJP50" s="516"/>
      <c r="CJQ50" s="516"/>
      <c r="CJR50" s="516"/>
      <c r="CJS50" s="516"/>
      <c r="CJT50" s="516"/>
      <c r="CJU50" s="516"/>
      <c r="CJV50" s="516"/>
      <c r="CJW50" s="516"/>
      <c r="CJX50" s="516"/>
      <c r="CJY50" s="516"/>
      <c r="CJZ50" s="516"/>
      <c r="CKA50" s="516"/>
      <c r="CKB50" s="516"/>
      <c r="CKC50" s="516"/>
      <c r="CKD50" s="516"/>
      <c r="CKE50" s="516"/>
      <c r="CKF50" s="516"/>
      <c r="CKG50" s="516"/>
      <c r="CKH50" s="516"/>
      <c r="CKI50" s="516"/>
      <c r="CKJ50" s="516"/>
      <c r="CKK50" s="516"/>
      <c r="CKL50" s="516"/>
      <c r="CKM50" s="516"/>
      <c r="CKN50" s="516"/>
      <c r="CKO50" s="516"/>
      <c r="CKP50" s="516"/>
      <c r="CKQ50" s="516"/>
      <c r="CKR50" s="516"/>
      <c r="CKS50" s="516"/>
      <c r="CKT50" s="516"/>
      <c r="CKU50" s="516"/>
      <c r="CKV50" s="516"/>
      <c r="CKW50" s="516"/>
      <c r="CKX50" s="516"/>
      <c r="CKY50" s="516"/>
      <c r="CKZ50" s="516"/>
      <c r="CLA50" s="516"/>
      <c r="CLB50" s="516"/>
      <c r="CLC50" s="516"/>
      <c r="CLD50" s="516"/>
      <c r="CLE50" s="516"/>
      <c r="CLF50" s="516"/>
      <c r="CLG50" s="516"/>
      <c r="CLH50" s="516"/>
      <c r="CLI50" s="516"/>
      <c r="CLJ50" s="516"/>
      <c r="CLK50" s="516"/>
      <c r="CLL50" s="516"/>
      <c r="CLM50" s="516"/>
      <c r="CLN50" s="516"/>
      <c r="CLO50" s="516"/>
      <c r="CLP50" s="516"/>
      <c r="CLQ50" s="516"/>
      <c r="CLR50" s="516"/>
      <c r="CLS50" s="516"/>
      <c r="CLT50" s="516"/>
      <c r="CLU50" s="516"/>
      <c r="CLV50" s="516"/>
      <c r="CLW50" s="516"/>
      <c r="CLX50" s="516"/>
      <c r="CLY50" s="516"/>
      <c r="CLZ50" s="516"/>
      <c r="CMA50" s="516"/>
      <c r="CMB50" s="516"/>
      <c r="CMC50" s="516"/>
      <c r="CMD50" s="516"/>
      <c r="CME50" s="516"/>
      <c r="CMF50" s="516"/>
      <c r="CMG50" s="516"/>
      <c r="CMH50" s="516"/>
      <c r="CMI50" s="516"/>
      <c r="CMJ50" s="516"/>
      <c r="CMK50" s="516"/>
      <c r="CML50" s="516"/>
      <c r="CMM50" s="516"/>
      <c r="CMN50" s="516"/>
      <c r="CMO50" s="516"/>
      <c r="CMP50" s="516"/>
      <c r="CMQ50" s="516"/>
      <c r="CMR50" s="516"/>
      <c r="CMS50" s="516"/>
      <c r="CMT50" s="516"/>
      <c r="CMU50" s="516"/>
      <c r="CMV50" s="516"/>
      <c r="CMW50" s="516"/>
      <c r="CMX50" s="516"/>
      <c r="CMY50" s="516"/>
      <c r="CMZ50" s="516"/>
      <c r="CNA50" s="516"/>
      <c r="CNB50" s="516"/>
      <c r="CNC50" s="516"/>
      <c r="CND50" s="516"/>
      <c r="CNE50" s="516"/>
      <c r="CNF50" s="516"/>
      <c r="CNG50" s="516"/>
      <c r="CNH50" s="516"/>
      <c r="CNI50" s="516"/>
      <c r="CNJ50" s="516"/>
      <c r="CNK50" s="516"/>
      <c r="CNL50" s="516"/>
      <c r="CNM50" s="516"/>
      <c r="CNN50" s="516"/>
      <c r="CNO50" s="516"/>
      <c r="CNP50" s="516"/>
      <c r="CNQ50" s="516"/>
      <c r="CNR50" s="516"/>
      <c r="CNS50" s="516"/>
      <c r="CNT50" s="516"/>
      <c r="CNU50" s="516"/>
      <c r="CNV50" s="516"/>
      <c r="CNW50" s="516"/>
      <c r="CNX50" s="516"/>
      <c r="CNY50" s="516"/>
      <c r="CNZ50" s="516"/>
      <c r="COA50" s="516"/>
      <c r="COB50" s="516"/>
      <c r="COC50" s="516"/>
      <c r="COD50" s="516"/>
      <c r="COE50" s="516"/>
      <c r="COF50" s="516"/>
      <c r="COG50" s="516"/>
      <c r="COH50" s="516"/>
      <c r="COI50" s="516"/>
      <c r="COJ50" s="516"/>
      <c r="COK50" s="516"/>
      <c r="COL50" s="516"/>
      <c r="COM50" s="516"/>
      <c r="CON50" s="516"/>
      <c r="COO50" s="516"/>
      <c r="COP50" s="516"/>
      <c r="COQ50" s="516"/>
      <c r="COR50" s="516"/>
      <c r="COS50" s="516"/>
      <c r="COT50" s="516"/>
      <c r="COU50" s="516"/>
      <c r="COV50" s="516"/>
      <c r="COW50" s="516"/>
      <c r="COX50" s="516"/>
      <c r="COY50" s="516"/>
      <c r="COZ50" s="516"/>
      <c r="CPA50" s="516"/>
      <c r="CPB50" s="516"/>
      <c r="CPC50" s="516"/>
      <c r="CPD50" s="516"/>
      <c r="CPE50" s="516"/>
      <c r="CPF50" s="516"/>
      <c r="CPG50" s="516"/>
      <c r="CPH50" s="516"/>
      <c r="CPI50" s="516"/>
      <c r="CPJ50" s="516"/>
      <c r="CPK50" s="516"/>
      <c r="CPL50" s="516"/>
      <c r="CPM50" s="516"/>
      <c r="CPN50" s="516"/>
      <c r="CPO50" s="516"/>
      <c r="CPP50" s="516"/>
      <c r="CPQ50" s="516"/>
      <c r="CPR50" s="516"/>
      <c r="CPS50" s="516"/>
      <c r="CPT50" s="516"/>
      <c r="CPU50" s="516"/>
      <c r="CPV50" s="516"/>
      <c r="CPW50" s="516"/>
      <c r="CPX50" s="516"/>
      <c r="CPY50" s="516"/>
      <c r="CPZ50" s="516"/>
      <c r="CQA50" s="516"/>
      <c r="CQB50" s="516"/>
      <c r="CQC50" s="516"/>
      <c r="CQD50" s="516"/>
      <c r="CQE50" s="516"/>
      <c r="CQF50" s="516"/>
      <c r="CQG50" s="516"/>
      <c r="CQH50" s="516"/>
      <c r="CQI50" s="516"/>
      <c r="CQJ50" s="516"/>
      <c r="CQK50" s="516"/>
      <c r="CQL50" s="516"/>
      <c r="CQM50" s="516"/>
      <c r="CQN50" s="516"/>
      <c r="CQO50" s="516"/>
      <c r="CQP50" s="516"/>
      <c r="CQQ50" s="516"/>
      <c r="CQR50" s="516"/>
      <c r="CQS50" s="516"/>
      <c r="CQT50" s="516"/>
      <c r="CQU50" s="516"/>
      <c r="CQV50" s="516"/>
      <c r="CQW50" s="516"/>
      <c r="CQX50" s="516"/>
      <c r="CQY50" s="516"/>
      <c r="CQZ50" s="516"/>
      <c r="CRA50" s="516"/>
      <c r="CRB50" s="516"/>
      <c r="CRC50" s="516"/>
      <c r="CRD50" s="516"/>
      <c r="CRE50" s="516"/>
      <c r="CRF50" s="516"/>
      <c r="CRG50" s="516"/>
      <c r="CRH50" s="516"/>
      <c r="CRI50" s="516"/>
      <c r="CRJ50" s="516"/>
      <c r="CRK50" s="516"/>
      <c r="CRL50" s="516"/>
      <c r="CRM50" s="516"/>
      <c r="CRN50" s="516"/>
      <c r="CRO50" s="516"/>
      <c r="CRP50" s="516"/>
      <c r="CRQ50" s="516"/>
      <c r="CRR50" s="516"/>
      <c r="CRS50" s="516"/>
      <c r="CRT50" s="516"/>
      <c r="CRU50" s="516"/>
      <c r="CRV50" s="516"/>
      <c r="CRW50" s="516"/>
      <c r="CRX50" s="516"/>
      <c r="CRY50" s="516"/>
      <c r="CRZ50" s="516"/>
      <c r="CSA50" s="516"/>
      <c r="CSB50" s="516"/>
      <c r="CSC50" s="516"/>
      <c r="CSD50" s="516"/>
      <c r="CSE50" s="516"/>
      <c r="CSF50" s="516"/>
      <c r="CSG50" s="516"/>
      <c r="CSH50" s="516"/>
      <c r="CSI50" s="516"/>
      <c r="CSJ50" s="516"/>
      <c r="CSK50" s="516"/>
      <c r="CSL50" s="516"/>
      <c r="CSM50" s="516"/>
      <c r="CSN50" s="516"/>
      <c r="CSO50" s="516"/>
      <c r="CSP50" s="516"/>
      <c r="CSQ50" s="516"/>
      <c r="CSR50" s="516"/>
      <c r="CSS50" s="516"/>
      <c r="CST50" s="516"/>
      <c r="CSU50" s="516"/>
      <c r="CSV50" s="516"/>
      <c r="CSW50" s="516"/>
      <c r="CSX50" s="516"/>
      <c r="CSY50" s="516"/>
      <c r="CSZ50" s="516"/>
      <c r="CTA50" s="516"/>
      <c r="CTB50" s="516"/>
      <c r="CTC50" s="516"/>
      <c r="CTD50" s="516"/>
      <c r="CTE50" s="516"/>
      <c r="CTF50" s="516"/>
      <c r="CTG50" s="516"/>
      <c r="CTH50" s="516"/>
      <c r="CTI50" s="516"/>
      <c r="CTJ50" s="516"/>
      <c r="CTK50" s="516"/>
      <c r="CTL50" s="516"/>
      <c r="CTM50" s="516"/>
      <c r="CTN50" s="516"/>
      <c r="CTO50" s="516"/>
      <c r="CTP50" s="516"/>
      <c r="CTQ50" s="516"/>
      <c r="CTR50" s="516"/>
      <c r="CTS50" s="516"/>
      <c r="CTT50" s="516"/>
      <c r="CTU50" s="516"/>
      <c r="CTV50" s="516"/>
      <c r="CTW50" s="516"/>
      <c r="CTX50" s="516"/>
      <c r="CTY50" s="516"/>
      <c r="CTZ50" s="516"/>
      <c r="CUA50" s="516"/>
      <c r="CUB50" s="516"/>
      <c r="CUC50" s="516"/>
      <c r="CUD50" s="516"/>
      <c r="CUE50" s="516"/>
      <c r="CUF50" s="516"/>
      <c r="CUG50" s="516"/>
      <c r="CUH50" s="516"/>
      <c r="CUI50" s="516"/>
      <c r="CUJ50" s="516"/>
      <c r="CUK50" s="516"/>
      <c r="CUL50" s="516"/>
      <c r="CUM50" s="516"/>
      <c r="CUN50" s="516"/>
      <c r="CUO50" s="516"/>
      <c r="CUP50" s="516"/>
      <c r="CUQ50" s="516"/>
      <c r="CUR50" s="516"/>
      <c r="CUS50" s="516"/>
      <c r="CUT50" s="516"/>
      <c r="CUU50" s="516"/>
      <c r="CUV50" s="516"/>
      <c r="CUW50" s="516"/>
      <c r="CUX50" s="516"/>
      <c r="CUY50" s="516"/>
      <c r="CUZ50" s="516"/>
      <c r="CVA50" s="516"/>
      <c r="CVB50" s="516"/>
      <c r="CVC50" s="516"/>
      <c r="CVD50" s="516"/>
      <c r="CVE50" s="516"/>
      <c r="CVF50" s="516"/>
      <c r="CVG50" s="516"/>
      <c r="CVH50" s="516"/>
      <c r="CVI50" s="516"/>
      <c r="CVJ50" s="516"/>
      <c r="CVK50" s="516"/>
      <c r="CVL50" s="516"/>
      <c r="CVM50" s="516"/>
      <c r="CVN50" s="516"/>
      <c r="CVO50" s="516"/>
      <c r="CVP50" s="516"/>
      <c r="CVQ50" s="516"/>
      <c r="CVR50" s="516"/>
      <c r="CVS50" s="516"/>
      <c r="CVT50" s="516"/>
      <c r="CVU50" s="516"/>
      <c r="CVV50" s="516"/>
      <c r="CVW50" s="516"/>
      <c r="CVX50" s="516"/>
      <c r="CVY50" s="516"/>
      <c r="CVZ50" s="516"/>
      <c r="CWA50" s="516"/>
      <c r="CWB50" s="516"/>
      <c r="CWC50" s="516"/>
      <c r="CWD50" s="516"/>
      <c r="CWE50" s="516"/>
      <c r="CWF50" s="516"/>
      <c r="CWG50" s="516"/>
      <c r="CWH50" s="516"/>
      <c r="CWI50" s="516"/>
      <c r="CWJ50" s="516"/>
      <c r="CWK50" s="516"/>
      <c r="CWL50" s="516"/>
      <c r="CWM50" s="516"/>
      <c r="CWN50" s="516"/>
      <c r="CWO50" s="516"/>
      <c r="CWP50" s="516"/>
      <c r="CWQ50" s="516"/>
      <c r="CWR50" s="516"/>
      <c r="CWS50" s="516"/>
      <c r="CWT50" s="516"/>
      <c r="CWU50" s="516"/>
      <c r="CWV50" s="516"/>
      <c r="CWW50" s="516"/>
      <c r="CWX50" s="516"/>
      <c r="CWY50" s="516"/>
      <c r="CWZ50" s="516"/>
      <c r="CXA50" s="516"/>
      <c r="CXB50" s="516"/>
      <c r="CXC50" s="516"/>
      <c r="CXD50" s="516"/>
      <c r="CXE50" s="516"/>
      <c r="CXF50" s="516"/>
      <c r="CXG50" s="516"/>
      <c r="CXH50" s="516"/>
      <c r="CXI50" s="516"/>
      <c r="CXJ50" s="516"/>
      <c r="CXK50" s="516"/>
      <c r="CXL50" s="516"/>
      <c r="CXM50" s="516"/>
      <c r="CXN50" s="516"/>
      <c r="CXO50" s="516"/>
      <c r="CXP50" s="516"/>
      <c r="CXQ50" s="516"/>
      <c r="CXR50" s="516"/>
      <c r="CXS50" s="516"/>
      <c r="CXT50" s="516"/>
      <c r="CXU50" s="516"/>
      <c r="CXV50" s="516"/>
      <c r="CXW50" s="516"/>
      <c r="CXX50" s="516"/>
      <c r="CXY50" s="516"/>
      <c r="CXZ50" s="516"/>
      <c r="CYA50" s="516"/>
      <c r="CYB50" s="516"/>
      <c r="CYC50" s="516"/>
      <c r="CYD50" s="516"/>
      <c r="CYE50" s="516"/>
      <c r="CYF50" s="516"/>
      <c r="CYG50" s="516"/>
      <c r="CYH50" s="516"/>
      <c r="CYI50" s="516"/>
      <c r="CYJ50" s="516"/>
      <c r="CYK50" s="516"/>
      <c r="CYL50" s="516"/>
      <c r="CYM50" s="516"/>
      <c r="CYN50" s="516"/>
      <c r="CYO50" s="516"/>
      <c r="CYP50" s="516"/>
      <c r="CYQ50" s="516"/>
      <c r="CYR50" s="516"/>
      <c r="CYS50" s="516"/>
      <c r="CYT50" s="516"/>
      <c r="CYU50" s="516"/>
      <c r="CYV50" s="516"/>
      <c r="CYW50" s="516"/>
      <c r="CYX50" s="516"/>
      <c r="CYY50" s="516"/>
      <c r="CYZ50" s="516"/>
      <c r="CZA50" s="516"/>
      <c r="CZB50" s="516"/>
      <c r="CZC50" s="516"/>
      <c r="CZD50" s="516"/>
      <c r="CZE50" s="516"/>
      <c r="CZF50" s="516"/>
      <c r="CZG50" s="516"/>
      <c r="CZH50" s="516"/>
      <c r="CZI50" s="516"/>
      <c r="CZJ50" s="516"/>
      <c r="CZK50" s="516"/>
      <c r="CZL50" s="516"/>
      <c r="CZM50" s="516"/>
      <c r="CZN50" s="516"/>
      <c r="CZO50" s="516"/>
      <c r="CZP50" s="516"/>
      <c r="CZQ50" s="516"/>
      <c r="CZR50" s="516"/>
      <c r="CZS50" s="516"/>
      <c r="CZT50" s="516"/>
      <c r="CZU50" s="516"/>
      <c r="CZV50" s="516"/>
      <c r="CZW50" s="516"/>
      <c r="CZX50" s="516"/>
      <c r="CZY50" s="516"/>
      <c r="CZZ50" s="516"/>
      <c r="DAA50" s="516"/>
      <c r="DAB50" s="516"/>
      <c r="DAC50" s="516"/>
      <c r="DAD50" s="516"/>
      <c r="DAE50" s="516"/>
      <c r="DAF50" s="516"/>
      <c r="DAG50" s="516"/>
      <c r="DAH50" s="516"/>
      <c r="DAI50" s="516"/>
      <c r="DAJ50" s="516"/>
      <c r="DAK50" s="516"/>
      <c r="DAL50" s="516"/>
      <c r="DAM50" s="516"/>
      <c r="DAN50" s="516"/>
      <c r="DAO50" s="516"/>
      <c r="DAP50" s="516"/>
      <c r="DAQ50" s="516"/>
      <c r="DAR50" s="516"/>
      <c r="DAS50" s="516"/>
      <c r="DAT50" s="516"/>
      <c r="DAU50" s="516"/>
      <c r="DAV50" s="516"/>
      <c r="DAW50" s="516"/>
      <c r="DAX50" s="516"/>
      <c r="DAY50" s="516"/>
      <c r="DAZ50" s="516"/>
      <c r="DBA50" s="516"/>
      <c r="DBB50" s="516"/>
      <c r="DBC50" s="516"/>
      <c r="DBD50" s="516"/>
      <c r="DBE50" s="516"/>
      <c r="DBF50" s="516"/>
      <c r="DBG50" s="516"/>
      <c r="DBH50" s="516"/>
      <c r="DBI50" s="516"/>
      <c r="DBJ50" s="516"/>
      <c r="DBK50" s="516"/>
      <c r="DBL50" s="516"/>
      <c r="DBM50" s="516"/>
      <c r="DBN50" s="516"/>
      <c r="DBO50" s="516"/>
      <c r="DBP50" s="516"/>
      <c r="DBQ50" s="516"/>
      <c r="DBR50" s="516"/>
      <c r="DBS50" s="516"/>
      <c r="DBT50" s="516"/>
      <c r="DBU50" s="516"/>
      <c r="DBV50" s="516"/>
      <c r="DBW50" s="516"/>
      <c r="DBX50" s="516"/>
      <c r="DBY50" s="516"/>
      <c r="DBZ50" s="516"/>
      <c r="DCA50" s="516"/>
      <c r="DCB50" s="516"/>
      <c r="DCC50" s="516"/>
      <c r="DCD50" s="516"/>
      <c r="DCE50" s="516"/>
      <c r="DCF50" s="516"/>
      <c r="DCG50" s="516"/>
      <c r="DCH50" s="516"/>
      <c r="DCI50" s="516"/>
      <c r="DCJ50" s="516"/>
      <c r="DCK50" s="516"/>
      <c r="DCL50" s="516"/>
      <c r="DCM50" s="516"/>
      <c r="DCN50" s="516"/>
      <c r="DCO50" s="516"/>
      <c r="DCP50" s="516"/>
      <c r="DCQ50" s="516"/>
      <c r="DCR50" s="516"/>
      <c r="DCS50" s="516"/>
      <c r="DCT50" s="516"/>
      <c r="DCU50" s="516"/>
      <c r="DCV50" s="516"/>
      <c r="DCW50" s="516"/>
      <c r="DCX50" s="516"/>
      <c r="DCY50" s="516"/>
      <c r="DCZ50" s="516"/>
      <c r="DDA50" s="516"/>
      <c r="DDB50" s="516"/>
      <c r="DDC50" s="516"/>
      <c r="DDD50" s="516"/>
      <c r="DDE50" s="516"/>
      <c r="DDF50" s="516"/>
      <c r="DDG50" s="516"/>
      <c r="DDH50" s="516"/>
      <c r="DDI50" s="516"/>
      <c r="DDJ50" s="516"/>
      <c r="DDK50" s="516"/>
      <c r="DDL50" s="516"/>
      <c r="DDM50" s="516"/>
      <c r="DDN50" s="516"/>
      <c r="DDO50" s="516"/>
      <c r="DDP50" s="516"/>
      <c r="DDQ50" s="516"/>
      <c r="DDR50" s="516"/>
      <c r="DDS50" s="516"/>
      <c r="DDT50" s="516"/>
      <c r="DDU50" s="516"/>
      <c r="DDV50" s="516"/>
      <c r="DDW50" s="516"/>
      <c r="DDX50" s="516"/>
      <c r="DDY50" s="516"/>
      <c r="DDZ50" s="516"/>
      <c r="DEA50" s="516"/>
      <c r="DEB50" s="516"/>
      <c r="DEC50" s="516"/>
      <c r="DED50" s="516"/>
      <c r="DEE50" s="516"/>
      <c r="DEF50" s="516"/>
      <c r="DEG50" s="516"/>
      <c r="DEH50" s="516"/>
      <c r="DEI50" s="516"/>
      <c r="DEJ50" s="516"/>
      <c r="DEK50" s="516"/>
      <c r="DEL50" s="516"/>
      <c r="DEM50" s="516"/>
      <c r="DEN50" s="516"/>
      <c r="DEO50" s="516"/>
      <c r="DEP50" s="516"/>
      <c r="DEQ50" s="516"/>
      <c r="DER50" s="516"/>
      <c r="DES50" s="516"/>
      <c r="DET50" s="516"/>
      <c r="DEU50" s="516"/>
      <c r="DEV50" s="516"/>
      <c r="DEW50" s="516"/>
      <c r="DEX50" s="516"/>
      <c r="DEY50" s="516"/>
      <c r="DEZ50" s="516"/>
      <c r="DFA50" s="516"/>
      <c r="DFB50" s="516"/>
      <c r="DFC50" s="516"/>
      <c r="DFD50" s="516"/>
      <c r="DFE50" s="516"/>
      <c r="DFF50" s="516"/>
      <c r="DFG50" s="516"/>
      <c r="DFH50" s="516"/>
      <c r="DFI50" s="516"/>
      <c r="DFJ50" s="516"/>
      <c r="DFK50" s="516"/>
      <c r="DFL50" s="516"/>
      <c r="DFM50" s="516"/>
      <c r="DFN50" s="516"/>
      <c r="DFO50" s="516"/>
      <c r="DFP50" s="516"/>
      <c r="DFQ50" s="516"/>
      <c r="DFR50" s="516"/>
      <c r="DFS50" s="516"/>
      <c r="DFT50" s="516"/>
      <c r="DFU50" s="516"/>
      <c r="DFV50" s="516"/>
      <c r="DFW50" s="516"/>
      <c r="DFX50" s="516"/>
      <c r="DFY50" s="516"/>
      <c r="DFZ50" s="516"/>
      <c r="DGA50" s="516"/>
      <c r="DGB50" s="516"/>
      <c r="DGC50" s="516"/>
      <c r="DGD50" s="516"/>
      <c r="DGE50" s="516"/>
      <c r="DGF50" s="516"/>
      <c r="DGG50" s="516"/>
      <c r="DGH50" s="516"/>
      <c r="DGI50" s="516"/>
      <c r="DGJ50" s="516"/>
      <c r="DGK50" s="516"/>
      <c r="DGL50" s="516"/>
      <c r="DGM50" s="516"/>
      <c r="DGN50" s="516"/>
      <c r="DGO50" s="516"/>
      <c r="DGP50" s="516"/>
      <c r="DGQ50" s="516"/>
      <c r="DGR50" s="516"/>
      <c r="DGS50" s="516"/>
      <c r="DGT50" s="516"/>
      <c r="DGU50" s="516"/>
      <c r="DGV50" s="516"/>
      <c r="DGW50" s="516"/>
      <c r="DGX50" s="516"/>
      <c r="DGY50" s="516"/>
      <c r="DGZ50" s="516"/>
      <c r="DHA50" s="516"/>
      <c r="DHB50" s="516"/>
      <c r="DHC50" s="516"/>
      <c r="DHD50" s="516"/>
      <c r="DHE50" s="516"/>
      <c r="DHF50" s="516"/>
      <c r="DHG50" s="516"/>
      <c r="DHH50" s="516"/>
      <c r="DHI50" s="516"/>
      <c r="DHJ50" s="516"/>
      <c r="DHK50" s="516"/>
      <c r="DHL50" s="516"/>
      <c r="DHM50" s="516"/>
      <c r="DHN50" s="516"/>
      <c r="DHO50" s="516"/>
      <c r="DHP50" s="516"/>
      <c r="DHQ50" s="516"/>
      <c r="DHR50" s="516"/>
      <c r="DHS50" s="516"/>
      <c r="DHT50" s="516"/>
      <c r="DHU50" s="516"/>
      <c r="DHV50" s="516"/>
      <c r="DHW50" s="516"/>
      <c r="DHX50" s="516"/>
      <c r="DHY50" s="516"/>
      <c r="DHZ50" s="516"/>
      <c r="DIA50" s="516"/>
      <c r="DIB50" s="516"/>
      <c r="DIC50" s="516"/>
      <c r="DID50" s="516"/>
      <c r="DIE50" s="516"/>
      <c r="DIF50" s="516"/>
      <c r="DIG50" s="516"/>
      <c r="DIH50" s="516"/>
      <c r="DII50" s="516"/>
      <c r="DIJ50" s="516"/>
      <c r="DIK50" s="516"/>
      <c r="DIL50" s="516"/>
      <c r="DIM50" s="516"/>
      <c r="DIN50" s="516"/>
      <c r="DIO50" s="516"/>
      <c r="DIP50" s="516"/>
      <c r="DIQ50" s="516"/>
      <c r="DIR50" s="516"/>
      <c r="DIS50" s="516"/>
      <c r="DIT50" s="516"/>
      <c r="DIU50" s="516"/>
      <c r="DIV50" s="516"/>
      <c r="DIW50" s="516"/>
      <c r="DIX50" s="516"/>
      <c r="DIY50" s="516"/>
      <c r="DIZ50" s="516"/>
      <c r="DJA50" s="516"/>
      <c r="DJB50" s="516"/>
      <c r="DJC50" s="516"/>
      <c r="DJD50" s="516"/>
      <c r="DJE50" s="516"/>
      <c r="DJF50" s="516"/>
      <c r="DJG50" s="516"/>
      <c r="DJH50" s="516"/>
      <c r="DJI50" s="516"/>
      <c r="DJJ50" s="516"/>
      <c r="DJK50" s="516"/>
      <c r="DJL50" s="516"/>
      <c r="DJM50" s="516"/>
      <c r="DJN50" s="516"/>
      <c r="DJO50" s="516"/>
      <c r="DJP50" s="516"/>
      <c r="DJQ50" s="516"/>
      <c r="DJR50" s="516"/>
      <c r="DJS50" s="516"/>
      <c r="DJT50" s="516"/>
      <c r="DJU50" s="516"/>
      <c r="DJV50" s="516"/>
      <c r="DJW50" s="516"/>
      <c r="DJX50" s="516"/>
      <c r="DJY50" s="516"/>
      <c r="DJZ50" s="516"/>
      <c r="DKA50" s="516"/>
      <c r="DKB50" s="516"/>
      <c r="DKC50" s="516"/>
      <c r="DKD50" s="516"/>
      <c r="DKE50" s="516"/>
      <c r="DKF50" s="516"/>
      <c r="DKG50" s="516"/>
      <c r="DKH50" s="516"/>
      <c r="DKI50" s="516"/>
      <c r="DKJ50" s="516"/>
      <c r="DKK50" s="516"/>
      <c r="DKL50" s="516"/>
      <c r="DKM50" s="516"/>
      <c r="DKN50" s="516"/>
      <c r="DKO50" s="516"/>
      <c r="DKP50" s="516"/>
      <c r="DKQ50" s="516"/>
      <c r="DKR50" s="516"/>
      <c r="DKS50" s="516"/>
      <c r="DKT50" s="516"/>
      <c r="DKU50" s="516"/>
      <c r="DKV50" s="516"/>
      <c r="DKW50" s="516"/>
      <c r="DKX50" s="516"/>
      <c r="DKY50" s="516"/>
      <c r="DKZ50" s="516"/>
      <c r="DLA50" s="516"/>
      <c r="DLB50" s="516"/>
      <c r="DLC50" s="516"/>
      <c r="DLD50" s="516"/>
      <c r="DLE50" s="516"/>
      <c r="DLF50" s="516"/>
      <c r="DLG50" s="516"/>
      <c r="DLH50" s="516"/>
      <c r="DLI50" s="516"/>
      <c r="DLJ50" s="516"/>
      <c r="DLK50" s="516"/>
      <c r="DLL50" s="516"/>
      <c r="DLM50" s="516"/>
      <c r="DLN50" s="516"/>
      <c r="DLO50" s="516"/>
      <c r="DLP50" s="516"/>
      <c r="DLQ50" s="516"/>
      <c r="DLR50" s="516"/>
      <c r="DLS50" s="516"/>
      <c r="DLT50" s="516"/>
      <c r="DLU50" s="516"/>
      <c r="DLV50" s="516"/>
      <c r="DLW50" s="516"/>
      <c r="DLX50" s="516"/>
      <c r="DLY50" s="516"/>
      <c r="DLZ50" s="516"/>
      <c r="DMA50" s="516"/>
      <c r="DMB50" s="516"/>
      <c r="DMC50" s="516"/>
      <c r="DMD50" s="516"/>
      <c r="DME50" s="516"/>
      <c r="DMF50" s="516"/>
      <c r="DMG50" s="516"/>
      <c r="DMH50" s="516"/>
      <c r="DMI50" s="516"/>
      <c r="DMJ50" s="516"/>
      <c r="DMK50" s="516"/>
      <c r="DML50" s="516"/>
      <c r="DMM50" s="516"/>
      <c r="DMN50" s="516"/>
      <c r="DMO50" s="516"/>
      <c r="DMP50" s="516"/>
      <c r="DMQ50" s="516"/>
      <c r="DMR50" s="516"/>
      <c r="DMS50" s="516"/>
      <c r="DMT50" s="516"/>
      <c r="DMU50" s="516"/>
      <c r="DMV50" s="516"/>
      <c r="DMW50" s="516"/>
      <c r="DMX50" s="516"/>
      <c r="DMY50" s="516"/>
      <c r="DMZ50" s="516"/>
      <c r="DNA50" s="516"/>
      <c r="DNB50" s="516"/>
      <c r="DNC50" s="516"/>
      <c r="DND50" s="516"/>
      <c r="DNE50" s="516"/>
      <c r="DNF50" s="516"/>
      <c r="DNG50" s="516"/>
      <c r="DNH50" s="516"/>
      <c r="DNI50" s="516"/>
      <c r="DNJ50" s="516"/>
      <c r="DNK50" s="516"/>
      <c r="DNL50" s="516"/>
      <c r="DNM50" s="516"/>
      <c r="DNN50" s="516"/>
      <c r="DNO50" s="516"/>
      <c r="DNP50" s="516"/>
      <c r="DNQ50" s="516"/>
      <c r="DNR50" s="516"/>
      <c r="DNS50" s="516"/>
      <c r="DNT50" s="516"/>
      <c r="DNU50" s="516"/>
      <c r="DNV50" s="516"/>
      <c r="DNW50" s="516"/>
      <c r="DNX50" s="516"/>
      <c r="DNY50" s="516"/>
      <c r="DNZ50" s="516"/>
      <c r="DOA50" s="516"/>
      <c r="DOB50" s="516"/>
      <c r="DOC50" s="516"/>
      <c r="DOD50" s="516"/>
      <c r="DOE50" s="516"/>
      <c r="DOF50" s="516"/>
      <c r="DOG50" s="516"/>
      <c r="DOH50" s="516"/>
      <c r="DOI50" s="516"/>
      <c r="DOJ50" s="516"/>
      <c r="DOK50" s="516"/>
      <c r="DOL50" s="516"/>
      <c r="DOM50" s="516"/>
      <c r="DON50" s="516"/>
      <c r="DOO50" s="516"/>
      <c r="DOP50" s="516"/>
      <c r="DOQ50" s="516"/>
      <c r="DOR50" s="516"/>
      <c r="DOS50" s="516"/>
      <c r="DOT50" s="516"/>
      <c r="DOU50" s="516"/>
      <c r="DOV50" s="516"/>
      <c r="DOW50" s="516"/>
      <c r="DOX50" s="516"/>
      <c r="DOY50" s="516"/>
      <c r="DOZ50" s="516"/>
      <c r="DPA50" s="516"/>
      <c r="DPB50" s="516"/>
      <c r="DPC50" s="516"/>
      <c r="DPD50" s="516"/>
      <c r="DPE50" s="516"/>
      <c r="DPF50" s="516"/>
      <c r="DPG50" s="516"/>
      <c r="DPH50" s="516"/>
      <c r="DPI50" s="516"/>
      <c r="DPJ50" s="516"/>
      <c r="DPK50" s="516"/>
      <c r="DPL50" s="516"/>
      <c r="DPM50" s="516"/>
      <c r="DPN50" s="516"/>
      <c r="DPO50" s="516"/>
      <c r="DPP50" s="516"/>
      <c r="DPQ50" s="516"/>
      <c r="DPR50" s="516"/>
      <c r="DPS50" s="516"/>
      <c r="DPT50" s="516"/>
      <c r="DPU50" s="516"/>
      <c r="DPV50" s="516"/>
      <c r="DPW50" s="516"/>
      <c r="DPX50" s="516"/>
      <c r="DPY50" s="516"/>
      <c r="DPZ50" s="516"/>
      <c r="DQA50" s="516"/>
      <c r="DQB50" s="516"/>
      <c r="DQC50" s="516"/>
      <c r="DQD50" s="516"/>
      <c r="DQE50" s="516"/>
      <c r="DQF50" s="516"/>
      <c r="DQG50" s="516"/>
      <c r="DQH50" s="516"/>
      <c r="DQI50" s="516"/>
      <c r="DQJ50" s="516"/>
      <c r="DQK50" s="516"/>
      <c r="DQL50" s="516"/>
      <c r="DQM50" s="516"/>
      <c r="DQN50" s="516"/>
      <c r="DQO50" s="516"/>
      <c r="DQP50" s="516"/>
      <c r="DQQ50" s="516"/>
      <c r="DQR50" s="516"/>
      <c r="DQS50" s="516"/>
      <c r="DQT50" s="516"/>
      <c r="DQU50" s="516"/>
      <c r="DQV50" s="516"/>
      <c r="DQW50" s="516"/>
      <c r="DQX50" s="516"/>
      <c r="DQY50" s="516"/>
      <c r="DQZ50" s="516"/>
      <c r="DRA50" s="516"/>
      <c r="DRB50" s="516"/>
      <c r="DRC50" s="516"/>
      <c r="DRD50" s="516"/>
      <c r="DRE50" s="516"/>
      <c r="DRF50" s="516"/>
      <c r="DRG50" s="516"/>
      <c r="DRH50" s="516"/>
      <c r="DRI50" s="516"/>
      <c r="DRJ50" s="516"/>
      <c r="DRK50" s="516"/>
      <c r="DRL50" s="516"/>
      <c r="DRM50" s="516"/>
      <c r="DRN50" s="516"/>
      <c r="DRO50" s="516"/>
      <c r="DRP50" s="516"/>
      <c r="DRQ50" s="516"/>
      <c r="DRR50" s="516"/>
      <c r="DRS50" s="516"/>
      <c r="DRT50" s="516"/>
      <c r="DRU50" s="516"/>
      <c r="DRV50" s="516"/>
      <c r="DRW50" s="516"/>
      <c r="DRX50" s="516"/>
      <c r="DRY50" s="516"/>
      <c r="DRZ50" s="516"/>
      <c r="DSA50" s="516"/>
      <c r="DSB50" s="516"/>
      <c r="DSC50" s="516"/>
      <c r="DSD50" s="516"/>
      <c r="DSE50" s="516"/>
      <c r="DSF50" s="516"/>
      <c r="DSG50" s="516"/>
      <c r="DSH50" s="516"/>
      <c r="DSI50" s="516"/>
      <c r="DSJ50" s="516"/>
      <c r="DSK50" s="516"/>
      <c r="DSL50" s="516"/>
      <c r="DSM50" s="516"/>
      <c r="DSN50" s="516"/>
      <c r="DSO50" s="516"/>
      <c r="DSP50" s="516"/>
      <c r="DSQ50" s="516"/>
      <c r="DSR50" s="516"/>
      <c r="DSS50" s="516"/>
      <c r="DST50" s="516"/>
      <c r="DSU50" s="516"/>
      <c r="DSV50" s="516"/>
      <c r="DSW50" s="516"/>
      <c r="DSX50" s="516"/>
      <c r="DSY50" s="516"/>
      <c r="DSZ50" s="516"/>
      <c r="DTA50" s="516"/>
      <c r="DTB50" s="516"/>
      <c r="DTC50" s="516"/>
      <c r="DTD50" s="516"/>
      <c r="DTE50" s="516"/>
      <c r="DTF50" s="516"/>
      <c r="DTG50" s="516"/>
      <c r="DTH50" s="516"/>
      <c r="DTI50" s="516"/>
      <c r="DTJ50" s="516"/>
      <c r="DTK50" s="516"/>
      <c r="DTL50" s="516"/>
      <c r="DTM50" s="516"/>
      <c r="DTN50" s="516"/>
      <c r="DTO50" s="516"/>
      <c r="DTP50" s="516"/>
      <c r="DTQ50" s="516"/>
      <c r="DTR50" s="516"/>
      <c r="DTS50" s="516"/>
      <c r="DTT50" s="516"/>
      <c r="DTU50" s="516"/>
      <c r="DTV50" s="516"/>
      <c r="DTW50" s="516"/>
      <c r="DTX50" s="516"/>
      <c r="DTY50" s="516"/>
      <c r="DTZ50" s="516"/>
      <c r="DUA50" s="516"/>
      <c r="DUB50" s="516"/>
      <c r="DUC50" s="516"/>
      <c r="DUD50" s="516"/>
      <c r="DUE50" s="516"/>
      <c r="DUF50" s="516"/>
      <c r="DUG50" s="516"/>
      <c r="DUH50" s="516"/>
      <c r="DUI50" s="516"/>
      <c r="DUJ50" s="516"/>
      <c r="DUK50" s="516"/>
      <c r="DUL50" s="516"/>
      <c r="DUM50" s="516"/>
      <c r="DUN50" s="516"/>
      <c r="DUO50" s="516"/>
      <c r="DUP50" s="516"/>
      <c r="DUQ50" s="516"/>
      <c r="DUR50" s="516"/>
      <c r="DUS50" s="516"/>
      <c r="DUT50" s="516"/>
      <c r="DUU50" s="516"/>
      <c r="DUV50" s="516"/>
      <c r="DUW50" s="516"/>
      <c r="DUX50" s="516"/>
      <c r="DUY50" s="516"/>
      <c r="DUZ50" s="516"/>
      <c r="DVA50" s="516"/>
      <c r="DVB50" s="516"/>
      <c r="DVC50" s="516"/>
      <c r="DVD50" s="516"/>
      <c r="DVE50" s="516"/>
      <c r="DVF50" s="516"/>
      <c r="DVG50" s="516"/>
      <c r="DVH50" s="516"/>
      <c r="DVI50" s="516"/>
      <c r="DVJ50" s="516"/>
      <c r="DVK50" s="516"/>
      <c r="DVL50" s="516"/>
      <c r="DVM50" s="516"/>
      <c r="DVN50" s="516"/>
      <c r="DVO50" s="516"/>
      <c r="DVP50" s="516"/>
      <c r="DVQ50" s="516"/>
      <c r="DVR50" s="516"/>
      <c r="DVS50" s="516"/>
      <c r="DVT50" s="516"/>
      <c r="DVU50" s="516"/>
      <c r="DVV50" s="516"/>
      <c r="DVW50" s="516"/>
      <c r="DVX50" s="516"/>
      <c r="DVY50" s="516"/>
      <c r="DVZ50" s="516"/>
      <c r="DWA50" s="516"/>
      <c r="DWB50" s="516"/>
      <c r="DWC50" s="516"/>
      <c r="DWD50" s="516"/>
      <c r="DWE50" s="516"/>
      <c r="DWF50" s="516"/>
      <c r="DWG50" s="516"/>
      <c r="DWH50" s="516"/>
      <c r="DWI50" s="516"/>
      <c r="DWJ50" s="516"/>
      <c r="DWK50" s="516"/>
      <c r="DWL50" s="516"/>
      <c r="DWM50" s="516"/>
      <c r="DWN50" s="516"/>
      <c r="DWO50" s="516"/>
      <c r="DWP50" s="516"/>
      <c r="DWQ50" s="516"/>
      <c r="DWR50" s="516"/>
      <c r="DWS50" s="516"/>
      <c r="DWT50" s="516"/>
      <c r="DWU50" s="516"/>
      <c r="DWV50" s="516"/>
      <c r="DWW50" s="516"/>
      <c r="DWX50" s="516"/>
      <c r="DWY50" s="516"/>
      <c r="DWZ50" s="516"/>
      <c r="DXA50" s="516"/>
      <c r="DXB50" s="516"/>
      <c r="DXC50" s="516"/>
      <c r="DXD50" s="516"/>
      <c r="DXE50" s="516"/>
      <c r="DXF50" s="516"/>
      <c r="DXG50" s="516"/>
      <c r="DXH50" s="516"/>
      <c r="DXI50" s="516"/>
      <c r="DXJ50" s="516"/>
      <c r="DXK50" s="516"/>
      <c r="DXL50" s="516"/>
      <c r="DXM50" s="516"/>
      <c r="DXN50" s="516"/>
      <c r="DXO50" s="516"/>
      <c r="DXP50" s="516"/>
      <c r="DXQ50" s="516"/>
      <c r="DXR50" s="516"/>
      <c r="DXS50" s="516"/>
      <c r="DXT50" s="516"/>
      <c r="DXU50" s="516"/>
      <c r="DXV50" s="516"/>
      <c r="DXW50" s="516"/>
      <c r="DXX50" s="516"/>
      <c r="DXY50" s="516"/>
      <c r="DXZ50" s="516"/>
      <c r="DYA50" s="516"/>
      <c r="DYB50" s="516"/>
      <c r="DYC50" s="516"/>
      <c r="DYD50" s="516"/>
      <c r="DYE50" s="516"/>
      <c r="DYF50" s="516"/>
      <c r="DYG50" s="516"/>
      <c r="DYH50" s="516"/>
      <c r="DYI50" s="516"/>
      <c r="DYJ50" s="516"/>
      <c r="DYK50" s="516"/>
      <c r="DYL50" s="516"/>
      <c r="DYM50" s="516"/>
      <c r="DYN50" s="516"/>
      <c r="DYO50" s="516"/>
      <c r="DYP50" s="516"/>
      <c r="DYQ50" s="516"/>
      <c r="DYR50" s="516"/>
      <c r="DYS50" s="516"/>
      <c r="DYT50" s="516"/>
      <c r="DYU50" s="516"/>
      <c r="DYV50" s="516"/>
      <c r="DYW50" s="516"/>
      <c r="DYX50" s="516"/>
      <c r="DYY50" s="516"/>
      <c r="DYZ50" s="516"/>
      <c r="DZA50" s="516"/>
      <c r="DZB50" s="516"/>
      <c r="DZC50" s="516"/>
      <c r="DZD50" s="516"/>
      <c r="DZE50" s="516"/>
      <c r="DZF50" s="516"/>
      <c r="DZG50" s="516"/>
      <c r="DZH50" s="516"/>
      <c r="DZI50" s="516"/>
      <c r="DZJ50" s="516"/>
      <c r="DZK50" s="516"/>
      <c r="DZL50" s="516"/>
      <c r="DZM50" s="516"/>
      <c r="DZN50" s="516"/>
      <c r="DZO50" s="516"/>
      <c r="DZP50" s="516"/>
      <c r="DZQ50" s="516"/>
      <c r="DZR50" s="516"/>
      <c r="DZS50" s="516"/>
      <c r="DZT50" s="516"/>
      <c r="DZU50" s="516"/>
      <c r="DZV50" s="516"/>
      <c r="DZW50" s="516"/>
      <c r="DZX50" s="516"/>
      <c r="DZY50" s="516"/>
      <c r="DZZ50" s="516"/>
      <c r="EAA50" s="516"/>
      <c r="EAB50" s="516"/>
      <c r="EAC50" s="516"/>
      <c r="EAD50" s="516"/>
      <c r="EAE50" s="516"/>
      <c r="EAF50" s="516"/>
      <c r="EAG50" s="516"/>
      <c r="EAH50" s="516"/>
      <c r="EAI50" s="516"/>
      <c r="EAJ50" s="516"/>
      <c r="EAK50" s="516"/>
      <c r="EAL50" s="516"/>
      <c r="EAM50" s="516"/>
      <c r="EAN50" s="516"/>
      <c r="EAO50" s="516"/>
      <c r="EAP50" s="516"/>
      <c r="EAQ50" s="516"/>
      <c r="EAR50" s="516"/>
      <c r="EAS50" s="516"/>
      <c r="EAT50" s="516"/>
      <c r="EAU50" s="516"/>
      <c r="EAV50" s="516"/>
      <c r="EAW50" s="516"/>
      <c r="EAX50" s="516"/>
      <c r="EAY50" s="516"/>
      <c r="EAZ50" s="516"/>
      <c r="EBA50" s="516"/>
      <c r="EBB50" s="516"/>
      <c r="EBC50" s="516"/>
      <c r="EBD50" s="516"/>
      <c r="EBE50" s="516"/>
      <c r="EBF50" s="516"/>
      <c r="EBG50" s="516"/>
      <c r="EBH50" s="516"/>
      <c r="EBI50" s="516"/>
      <c r="EBJ50" s="516"/>
      <c r="EBK50" s="516"/>
      <c r="EBL50" s="516"/>
      <c r="EBM50" s="516"/>
      <c r="EBN50" s="516"/>
      <c r="EBO50" s="516"/>
      <c r="EBP50" s="516"/>
      <c r="EBQ50" s="516"/>
      <c r="EBR50" s="516"/>
      <c r="EBS50" s="516"/>
      <c r="EBT50" s="516"/>
      <c r="EBU50" s="516"/>
      <c r="EBV50" s="516"/>
      <c r="EBW50" s="516"/>
      <c r="EBX50" s="516"/>
      <c r="EBY50" s="516"/>
      <c r="EBZ50" s="516"/>
      <c r="ECA50" s="516"/>
      <c r="ECB50" s="516"/>
      <c r="ECC50" s="516"/>
      <c r="ECD50" s="516"/>
      <c r="ECE50" s="516"/>
      <c r="ECF50" s="516"/>
      <c r="ECG50" s="516"/>
      <c r="ECH50" s="516"/>
      <c r="ECI50" s="516"/>
      <c r="ECJ50" s="516"/>
      <c r="ECK50" s="516"/>
      <c r="ECL50" s="516"/>
      <c r="ECM50" s="516"/>
      <c r="ECN50" s="516"/>
      <c r="ECO50" s="516"/>
      <c r="ECP50" s="516"/>
      <c r="ECQ50" s="516"/>
      <c r="ECR50" s="516"/>
      <c r="ECS50" s="516"/>
      <c r="ECT50" s="516"/>
      <c r="ECU50" s="516"/>
      <c r="ECV50" s="516"/>
      <c r="ECW50" s="516"/>
      <c r="ECX50" s="516"/>
      <c r="ECY50" s="516"/>
      <c r="ECZ50" s="516"/>
      <c r="EDA50" s="516"/>
      <c r="EDB50" s="516"/>
      <c r="EDC50" s="516"/>
      <c r="EDD50" s="516"/>
      <c r="EDE50" s="516"/>
      <c r="EDF50" s="516"/>
      <c r="EDG50" s="516"/>
      <c r="EDH50" s="516"/>
      <c r="EDI50" s="516"/>
      <c r="EDJ50" s="516"/>
      <c r="EDK50" s="516"/>
      <c r="EDL50" s="516"/>
      <c r="EDM50" s="516"/>
      <c r="EDN50" s="516"/>
      <c r="EDO50" s="516"/>
      <c r="EDP50" s="516"/>
      <c r="EDQ50" s="516"/>
      <c r="EDR50" s="516"/>
      <c r="EDS50" s="516"/>
      <c r="EDT50" s="516"/>
      <c r="EDU50" s="516"/>
      <c r="EDV50" s="516"/>
      <c r="EDW50" s="516"/>
      <c r="EDX50" s="516"/>
      <c r="EDY50" s="516"/>
      <c r="EDZ50" s="516"/>
      <c r="EEA50" s="516"/>
      <c r="EEB50" s="516"/>
      <c r="EEC50" s="516"/>
      <c r="EED50" s="516"/>
      <c r="EEE50" s="516"/>
      <c r="EEF50" s="516"/>
      <c r="EEG50" s="516"/>
      <c r="EEH50" s="516"/>
      <c r="EEI50" s="516"/>
      <c r="EEJ50" s="516"/>
      <c r="EEK50" s="516"/>
      <c r="EEL50" s="516"/>
      <c r="EEM50" s="516"/>
      <c r="EEN50" s="516"/>
      <c r="EEO50" s="516"/>
      <c r="EEP50" s="516"/>
      <c r="EEQ50" s="516"/>
      <c r="EER50" s="516"/>
      <c r="EES50" s="516"/>
      <c r="EET50" s="516"/>
      <c r="EEU50" s="516"/>
      <c r="EEV50" s="516"/>
      <c r="EEW50" s="516"/>
      <c r="EEX50" s="516"/>
      <c r="EEY50" s="516"/>
      <c r="EEZ50" s="516"/>
      <c r="EFA50" s="516"/>
      <c r="EFB50" s="516"/>
      <c r="EFC50" s="516"/>
      <c r="EFD50" s="516"/>
      <c r="EFE50" s="516"/>
      <c r="EFF50" s="516"/>
      <c r="EFG50" s="516"/>
      <c r="EFH50" s="516"/>
      <c r="EFI50" s="516"/>
      <c r="EFJ50" s="516"/>
      <c r="EFK50" s="516"/>
      <c r="EFL50" s="516"/>
      <c r="EFM50" s="516"/>
      <c r="EFN50" s="516"/>
      <c r="EFO50" s="516"/>
      <c r="EFP50" s="516"/>
      <c r="EFQ50" s="516"/>
      <c r="EFR50" s="516"/>
      <c r="EFS50" s="516"/>
      <c r="EFT50" s="516"/>
      <c r="EFU50" s="516"/>
      <c r="EFV50" s="516"/>
      <c r="EFW50" s="516"/>
      <c r="EFX50" s="516"/>
      <c r="EFY50" s="516"/>
      <c r="EFZ50" s="516"/>
      <c r="EGA50" s="516"/>
      <c r="EGB50" s="516"/>
      <c r="EGC50" s="516"/>
      <c r="EGD50" s="516"/>
      <c r="EGE50" s="516"/>
      <c r="EGF50" s="516"/>
      <c r="EGG50" s="516"/>
      <c r="EGH50" s="516"/>
      <c r="EGI50" s="516"/>
      <c r="EGJ50" s="516"/>
      <c r="EGK50" s="516"/>
      <c r="EGL50" s="516"/>
      <c r="EGM50" s="516"/>
      <c r="EGN50" s="516"/>
      <c r="EGO50" s="516"/>
      <c r="EGP50" s="516"/>
      <c r="EGQ50" s="516"/>
      <c r="EGR50" s="516"/>
      <c r="EGS50" s="516"/>
      <c r="EGT50" s="516"/>
      <c r="EGU50" s="516"/>
      <c r="EGV50" s="516"/>
      <c r="EGW50" s="516"/>
      <c r="EGX50" s="516"/>
      <c r="EGY50" s="516"/>
      <c r="EGZ50" s="516"/>
      <c r="EHA50" s="516"/>
      <c r="EHB50" s="516"/>
      <c r="EHC50" s="516"/>
      <c r="EHD50" s="516"/>
      <c r="EHE50" s="516"/>
      <c r="EHF50" s="516"/>
      <c r="EHG50" s="516"/>
      <c r="EHH50" s="516"/>
      <c r="EHI50" s="516"/>
      <c r="EHJ50" s="516"/>
      <c r="EHK50" s="516"/>
      <c r="EHL50" s="516"/>
      <c r="EHM50" s="516"/>
      <c r="EHN50" s="516"/>
      <c r="EHO50" s="516"/>
      <c r="EHP50" s="516"/>
      <c r="EHQ50" s="516"/>
      <c r="EHR50" s="516"/>
      <c r="EHS50" s="516"/>
      <c r="EHT50" s="516"/>
      <c r="EHU50" s="516"/>
      <c r="EHV50" s="516"/>
      <c r="EHW50" s="516"/>
      <c r="EHX50" s="516"/>
      <c r="EHY50" s="516"/>
      <c r="EHZ50" s="516"/>
      <c r="EIA50" s="516"/>
      <c r="EIB50" s="516"/>
      <c r="EIC50" s="516"/>
      <c r="EID50" s="516"/>
      <c r="EIE50" s="516"/>
      <c r="EIF50" s="516"/>
      <c r="EIG50" s="516"/>
      <c r="EIH50" s="516"/>
      <c r="EII50" s="516"/>
      <c r="EIJ50" s="516"/>
      <c r="EIK50" s="516"/>
      <c r="EIL50" s="516"/>
      <c r="EIM50" s="516"/>
      <c r="EIN50" s="516"/>
      <c r="EIO50" s="516"/>
      <c r="EIP50" s="516"/>
      <c r="EIQ50" s="516"/>
      <c r="EIR50" s="516"/>
      <c r="EIS50" s="516"/>
      <c r="EIT50" s="516"/>
      <c r="EIU50" s="516"/>
      <c r="EIV50" s="516"/>
      <c r="EIW50" s="516"/>
      <c r="EIX50" s="516"/>
      <c r="EIY50" s="516"/>
      <c r="EIZ50" s="516"/>
      <c r="EJA50" s="516"/>
      <c r="EJB50" s="516"/>
      <c r="EJC50" s="516"/>
      <c r="EJD50" s="516"/>
      <c r="EJE50" s="516"/>
      <c r="EJF50" s="516"/>
      <c r="EJG50" s="516"/>
      <c r="EJH50" s="516"/>
      <c r="EJI50" s="516"/>
      <c r="EJJ50" s="516"/>
      <c r="EJK50" s="516"/>
      <c r="EJL50" s="516"/>
      <c r="EJM50" s="516"/>
      <c r="EJN50" s="516"/>
      <c r="EJO50" s="516"/>
      <c r="EJP50" s="516"/>
      <c r="EJQ50" s="516"/>
      <c r="EJR50" s="516"/>
      <c r="EJS50" s="516"/>
      <c r="EJT50" s="516"/>
      <c r="EJU50" s="516"/>
      <c r="EJV50" s="516"/>
      <c r="EJW50" s="516"/>
      <c r="EJX50" s="516"/>
      <c r="EJY50" s="516"/>
      <c r="EJZ50" s="516"/>
      <c r="EKA50" s="516"/>
      <c r="EKB50" s="516"/>
      <c r="EKC50" s="516"/>
      <c r="EKD50" s="516"/>
      <c r="EKE50" s="516"/>
      <c r="EKF50" s="516"/>
      <c r="EKG50" s="516"/>
      <c r="EKH50" s="516"/>
      <c r="EKI50" s="516"/>
      <c r="EKJ50" s="516"/>
      <c r="EKK50" s="516"/>
      <c r="EKL50" s="516"/>
      <c r="EKM50" s="516"/>
      <c r="EKN50" s="516"/>
      <c r="EKO50" s="516"/>
      <c r="EKP50" s="516"/>
      <c r="EKQ50" s="516"/>
      <c r="EKR50" s="516"/>
      <c r="EKS50" s="516"/>
      <c r="EKT50" s="516"/>
      <c r="EKU50" s="516"/>
      <c r="EKV50" s="516"/>
      <c r="EKW50" s="516"/>
      <c r="EKX50" s="516"/>
      <c r="EKY50" s="516"/>
      <c r="EKZ50" s="516"/>
      <c r="ELA50" s="516"/>
      <c r="ELB50" s="516"/>
      <c r="ELC50" s="516"/>
      <c r="ELD50" s="516"/>
      <c r="ELE50" s="516"/>
      <c r="ELF50" s="516"/>
      <c r="ELG50" s="516"/>
      <c r="ELH50" s="516"/>
      <c r="ELI50" s="516"/>
      <c r="ELJ50" s="516"/>
      <c r="ELK50" s="516"/>
      <c r="ELL50" s="516"/>
      <c r="ELM50" s="516"/>
      <c r="ELN50" s="516"/>
      <c r="ELO50" s="516"/>
      <c r="ELP50" s="516"/>
      <c r="ELQ50" s="516"/>
      <c r="ELR50" s="516"/>
      <c r="ELS50" s="516"/>
      <c r="ELT50" s="516"/>
      <c r="ELU50" s="516"/>
      <c r="ELV50" s="516"/>
      <c r="ELW50" s="516"/>
      <c r="ELX50" s="516"/>
      <c r="ELY50" s="516"/>
      <c r="ELZ50" s="516"/>
      <c r="EMA50" s="516"/>
      <c r="EMB50" s="516"/>
      <c r="EMC50" s="516"/>
      <c r="EMD50" s="516"/>
      <c r="EME50" s="516"/>
      <c r="EMF50" s="516"/>
      <c r="EMG50" s="516"/>
      <c r="EMH50" s="516"/>
      <c r="EMI50" s="516"/>
      <c r="EMJ50" s="516"/>
      <c r="EMK50" s="516"/>
      <c r="EML50" s="516"/>
      <c r="EMM50" s="516"/>
      <c r="EMN50" s="516"/>
      <c r="EMO50" s="516"/>
      <c r="EMP50" s="516"/>
      <c r="EMQ50" s="516"/>
      <c r="EMR50" s="516"/>
      <c r="EMS50" s="516"/>
      <c r="EMT50" s="516"/>
      <c r="EMU50" s="516"/>
      <c r="EMV50" s="516"/>
      <c r="EMW50" s="516"/>
      <c r="EMX50" s="516"/>
      <c r="EMY50" s="516"/>
      <c r="EMZ50" s="516"/>
      <c r="ENA50" s="516"/>
      <c r="ENB50" s="516"/>
      <c r="ENC50" s="516"/>
      <c r="END50" s="516"/>
      <c r="ENE50" s="516"/>
      <c r="ENF50" s="516"/>
      <c r="ENG50" s="516"/>
      <c r="ENH50" s="516"/>
      <c r="ENI50" s="516"/>
      <c r="ENJ50" s="516"/>
      <c r="ENK50" s="516"/>
      <c r="ENL50" s="516"/>
      <c r="ENM50" s="516"/>
      <c r="ENN50" s="516"/>
      <c r="ENO50" s="516"/>
      <c r="ENP50" s="516"/>
      <c r="ENQ50" s="516"/>
      <c r="ENR50" s="516"/>
      <c r="ENS50" s="516"/>
      <c r="ENT50" s="516"/>
      <c r="ENU50" s="516"/>
      <c r="ENV50" s="516"/>
      <c r="ENW50" s="516"/>
      <c r="ENX50" s="516"/>
      <c r="ENY50" s="516"/>
      <c r="ENZ50" s="516"/>
      <c r="EOA50" s="516"/>
      <c r="EOB50" s="516"/>
      <c r="EOC50" s="516"/>
      <c r="EOD50" s="516"/>
      <c r="EOE50" s="516"/>
      <c r="EOF50" s="516"/>
      <c r="EOG50" s="516"/>
      <c r="EOH50" s="516"/>
      <c r="EOI50" s="516"/>
      <c r="EOJ50" s="516"/>
      <c r="EOK50" s="516"/>
      <c r="EOL50" s="516"/>
      <c r="EOM50" s="516"/>
      <c r="EON50" s="516"/>
      <c r="EOO50" s="516"/>
      <c r="EOP50" s="516"/>
      <c r="EOQ50" s="516"/>
      <c r="EOR50" s="516"/>
      <c r="EOS50" s="516"/>
      <c r="EOT50" s="516"/>
      <c r="EOU50" s="516"/>
      <c r="EOV50" s="516"/>
      <c r="EOW50" s="516"/>
      <c r="EOX50" s="516"/>
      <c r="EOY50" s="516"/>
      <c r="EOZ50" s="516"/>
      <c r="EPA50" s="516"/>
      <c r="EPB50" s="516"/>
      <c r="EPC50" s="516"/>
      <c r="EPD50" s="516"/>
      <c r="EPE50" s="516"/>
      <c r="EPF50" s="516"/>
      <c r="EPG50" s="516"/>
      <c r="EPH50" s="516"/>
      <c r="EPI50" s="516"/>
      <c r="EPJ50" s="516"/>
      <c r="EPK50" s="516"/>
      <c r="EPL50" s="516"/>
      <c r="EPM50" s="516"/>
      <c r="EPN50" s="516"/>
      <c r="EPO50" s="516"/>
      <c r="EPP50" s="516"/>
      <c r="EPQ50" s="516"/>
      <c r="EPR50" s="516"/>
      <c r="EPS50" s="516"/>
      <c r="EPT50" s="516"/>
      <c r="EPU50" s="516"/>
      <c r="EPV50" s="516"/>
      <c r="EPW50" s="516"/>
      <c r="EPX50" s="516"/>
      <c r="EPY50" s="516"/>
      <c r="EPZ50" s="516"/>
      <c r="EQA50" s="516"/>
      <c r="EQB50" s="516"/>
      <c r="EQC50" s="516"/>
      <c r="EQD50" s="516"/>
      <c r="EQE50" s="516"/>
      <c r="EQF50" s="516"/>
      <c r="EQG50" s="516"/>
      <c r="EQH50" s="516"/>
      <c r="EQI50" s="516"/>
      <c r="EQJ50" s="516"/>
      <c r="EQK50" s="516"/>
      <c r="EQL50" s="516"/>
      <c r="EQM50" s="516"/>
      <c r="EQN50" s="516"/>
      <c r="EQO50" s="516"/>
      <c r="EQP50" s="516"/>
      <c r="EQQ50" s="516"/>
      <c r="EQR50" s="516"/>
      <c r="EQS50" s="516"/>
      <c r="EQT50" s="516"/>
      <c r="EQU50" s="516"/>
      <c r="EQV50" s="516"/>
      <c r="EQW50" s="516"/>
      <c r="EQX50" s="516"/>
      <c r="EQY50" s="516"/>
      <c r="EQZ50" s="516"/>
      <c r="ERA50" s="516"/>
      <c r="ERB50" s="516"/>
      <c r="ERC50" s="516"/>
      <c r="ERD50" s="516"/>
      <c r="ERE50" s="516"/>
      <c r="ERF50" s="516"/>
      <c r="ERG50" s="516"/>
      <c r="ERH50" s="516"/>
      <c r="ERI50" s="516"/>
      <c r="ERJ50" s="516"/>
      <c r="ERK50" s="516"/>
      <c r="ERL50" s="516"/>
      <c r="ERM50" s="516"/>
      <c r="ERN50" s="516"/>
      <c r="ERO50" s="516"/>
      <c r="ERP50" s="516"/>
      <c r="ERQ50" s="516"/>
      <c r="ERR50" s="516"/>
      <c r="ERS50" s="516"/>
      <c r="ERT50" s="516"/>
      <c r="ERU50" s="516"/>
      <c r="ERV50" s="516"/>
      <c r="ERW50" s="516"/>
      <c r="ERX50" s="516"/>
      <c r="ERY50" s="516"/>
      <c r="ERZ50" s="516"/>
      <c r="ESA50" s="516"/>
      <c r="ESB50" s="516"/>
      <c r="ESC50" s="516"/>
      <c r="ESD50" s="516"/>
      <c r="ESE50" s="516"/>
      <c r="ESF50" s="516"/>
      <c r="ESG50" s="516"/>
      <c r="ESH50" s="516"/>
      <c r="ESI50" s="516"/>
      <c r="ESJ50" s="516"/>
      <c r="ESK50" s="516"/>
      <c r="ESL50" s="516"/>
      <c r="ESM50" s="516"/>
      <c r="ESN50" s="516"/>
      <c r="ESO50" s="516"/>
      <c r="ESP50" s="516"/>
      <c r="ESQ50" s="516"/>
      <c r="ESR50" s="516"/>
      <c r="ESS50" s="516"/>
      <c r="EST50" s="516"/>
      <c r="ESU50" s="516"/>
      <c r="ESV50" s="516"/>
      <c r="ESW50" s="516"/>
      <c r="ESX50" s="516"/>
      <c r="ESY50" s="516"/>
      <c r="ESZ50" s="516"/>
      <c r="ETA50" s="516"/>
      <c r="ETB50" s="516"/>
      <c r="ETC50" s="516"/>
      <c r="ETD50" s="516"/>
      <c r="ETE50" s="516"/>
      <c r="ETF50" s="516"/>
      <c r="ETG50" s="516"/>
      <c r="ETH50" s="516"/>
      <c r="ETI50" s="516"/>
      <c r="ETJ50" s="516"/>
      <c r="ETK50" s="516"/>
      <c r="ETL50" s="516"/>
      <c r="ETM50" s="516"/>
      <c r="ETN50" s="516"/>
      <c r="ETO50" s="516"/>
      <c r="ETP50" s="516"/>
      <c r="ETQ50" s="516"/>
      <c r="ETR50" s="516"/>
      <c r="ETS50" s="516"/>
      <c r="ETT50" s="516"/>
      <c r="ETU50" s="516"/>
      <c r="ETV50" s="516"/>
      <c r="ETW50" s="516"/>
      <c r="ETX50" s="516"/>
      <c r="ETY50" s="516"/>
      <c r="ETZ50" s="516"/>
      <c r="EUA50" s="516"/>
      <c r="EUB50" s="516"/>
      <c r="EUC50" s="516"/>
      <c r="EUD50" s="516"/>
      <c r="EUE50" s="516"/>
      <c r="EUF50" s="516"/>
      <c r="EUG50" s="516"/>
      <c r="EUH50" s="516"/>
      <c r="EUI50" s="516"/>
      <c r="EUJ50" s="516"/>
      <c r="EUK50" s="516"/>
      <c r="EUL50" s="516"/>
      <c r="EUM50" s="516"/>
      <c r="EUN50" s="516"/>
      <c r="EUO50" s="516"/>
      <c r="EUP50" s="516"/>
      <c r="EUQ50" s="516"/>
      <c r="EUR50" s="516"/>
      <c r="EUS50" s="516"/>
      <c r="EUT50" s="516"/>
      <c r="EUU50" s="516"/>
      <c r="EUV50" s="516"/>
      <c r="EUW50" s="516"/>
      <c r="EUX50" s="516"/>
      <c r="EUY50" s="516"/>
      <c r="EUZ50" s="516"/>
      <c r="EVA50" s="516"/>
      <c r="EVB50" s="516"/>
      <c r="EVC50" s="516"/>
      <c r="EVD50" s="516"/>
      <c r="EVE50" s="516"/>
      <c r="EVF50" s="516"/>
      <c r="EVG50" s="516"/>
      <c r="EVH50" s="516"/>
      <c r="EVI50" s="516"/>
      <c r="EVJ50" s="516"/>
      <c r="EVK50" s="516"/>
      <c r="EVL50" s="516"/>
      <c r="EVM50" s="516"/>
      <c r="EVN50" s="516"/>
      <c r="EVO50" s="516"/>
      <c r="EVP50" s="516"/>
      <c r="EVQ50" s="516"/>
      <c r="EVR50" s="516"/>
      <c r="EVS50" s="516"/>
      <c r="EVT50" s="516"/>
      <c r="EVU50" s="516"/>
      <c r="EVV50" s="516"/>
      <c r="EVW50" s="516"/>
      <c r="EVX50" s="516"/>
      <c r="EVY50" s="516"/>
      <c r="EVZ50" s="516"/>
      <c r="EWA50" s="516"/>
      <c r="EWB50" s="516"/>
      <c r="EWC50" s="516"/>
      <c r="EWD50" s="516"/>
      <c r="EWE50" s="516"/>
      <c r="EWF50" s="516"/>
      <c r="EWG50" s="516"/>
      <c r="EWH50" s="516"/>
      <c r="EWI50" s="516"/>
      <c r="EWJ50" s="516"/>
      <c r="EWK50" s="516"/>
      <c r="EWL50" s="516"/>
      <c r="EWM50" s="516"/>
      <c r="EWN50" s="516"/>
      <c r="EWO50" s="516"/>
      <c r="EWP50" s="516"/>
      <c r="EWQ50" s="516"/>
      <c r="EWR50" s="516"/>
      <c r="EWS50" s="516"/>
      <c r="EWT50" s="516"/>
      <c r="EWU50" s="516"/>
      <c r="EWV50" s="516"/>
      <c r="EWW50" s="516"/>
      <c r="EWX50" s="516"/>
      <c r="EWY50" s="516"/>
      <c r="EWZ50" s="516"/>
      <c r="EXA50" s="516"/>
      <c r="EXB50" s="516"/>
      <c r="EXC50" s="516"/>
      <c r="EXD50" s="516"/>
      <c r="EXE50" s="516"/>
      <c r="EXF50" s="516"/>
      <c r="EXG50" s="516"/>
      <c r="EXH50" s="516"/>
      <c r="EXI50" s="516"/>
      <c r="EXJ50" s="516"/>
      <c r="EXK50" s="516"/>
      <c r="EXL50" s="516"/>
      <c r="EXM50" s="516"/>
      <c r="EXN50" s="516"/>
      <c r="EXO50" s="516"/>
      <c r="EXP50" s="516"/>
      <c r="EXQ50" s="516"/>
      <c r="EXR50" s="516"/>
      <c r="EXS50" s="516"/>
      <c r="EXT50" s="516"/>
      <c r="EXU50" s="516"/>
      <c r="EXV50" s="516"/>
      <c r="EXW50" s="516"/>
      <c r="EXX50" s="516"/>
      <c r="EXY50" s="516"/>
      <c r="EXZ50" s="516"/>
      <c r="EYA50" s="516"/>
      <c r="EYB50" s="516"/>
      <c r="EYC50" s="516"/>
      <c r="EYD50" s="516"/>
      <c r="EYE50" s="516"/>
      <c r="EYF50" s="516"/>
      <c r="EYG50" s="516"/>
      <c r="EYH50" s="516"/>
      <c r="EYI50" s="516"/>
      <c r="EYJ50" s="516"/>
      <c r="EYK50" s="516"/>
      <c r="EYL50" s="516"/>
      <c r="EYM50" s="516"/>
      <c r="EYN50" s="516"/>
      <c r="EYO50" s="516"/>
      <c r="EYP50" s="516"/>
      <c r="EYQ50" s="516"/>
      <c r="EYR50" s="516"/>
      <c r="EYS50" s="516"/>
      <c r="EYT50" s="516"/>
      <c r="EYU50" s="516"/>
      <c r="EYV50" s="516"/>
      <c r="EYW50" s="516"/>
      <c r="EYX50" s="516"/>
      <c r="EYY50" s="516"/>
      <c r="EYZ50" s="516"/>
      <c r="EZA50" s="516"/>
      <c r="EZB50" s="516"/>
      <c r="EZC50" s="516"/>
      <c r="EZD50" s="516"/>
      <c r="EZE50" s="516"/>
      <c r="EZF50" s="516"/>
      <c r="EZG50" s="516"/>
      <c r="EZH50" s="516"/>
      <c r="EZI50" s="516"/>
      <c r="EZJ50" s="516"/>
      <c r="EZK50" s="516"/>
      <c r="EZL50" s="516"/>
      <c r="EZM50" s="516"/>
      <c r="EZN50" s="516"/>
      <c r="EZO50" s="516"/>
      <c r="EZP50" s="516"/>
      <c r="EZQ50" s="516"/>
      <c r="EZR50" s="516"/>
      <c r="EZS50" s="516"/>
      <c r="EZT50" s="516"/>
      <c r="EZU50" s="516"/>
      <c r="EZV50" s="516"/>
      <c r="EZW50" s="516"/>
      <c r="EZX50" s="516"/>
      <c r="EZY50" s="516"/>
      <c r="EZZ50" s="516"/>
      <c r="FAA50" s="516"/>
      <c r="FAB50" s="516"/>
      <c r="FAC50" s="516"/>
      <c r="FAD50" s="516"/>
      <c r="FAE50" s="516"/>
      <c r="FAF50" s="516"/>
      <c r="FAG50" s="516"/>
      <c r="FAH50" s="516"/>
      <c r="FAI50" s="516"/>
      <c r="FAJ50" s="516"/>
      <c r="FAK50" s="516"/>
      <c r="FAL50" s="516"/>
      <c r="FAM50" s="516"/>
      <c r="FAN50" s="516"/>
      <c r="FAO50" s="516"/>
      <c r="FAP50" s="516"/>
      <c r="FAQ50" s="516"/>
      <c r="FAR50" s="516"/>
      <c r="FAS50" s="516"/>
      <c r="FAT50" s="516"/>
      <c r="FAU50" s="516"/>
      <c r="FAV50" s="516"/>
      <c r="FAW50" s="516"/>
      <c r="FAX50" s="516"/>
      <c r="FAY50" s="516"/>
      <c r="FAZ50" s="516"/>
      <c r="FBA50" s="516"/>
      <c r="FBB50" s="516"/>
      <c r="FBC50" s="516"/>
      <c r="FBD50" s="516"/>
      <c r="FBE50" s="516"/>
      <c r="FBF50" s="516"/>
      <c r="FBG50" s="516"/>
      <c r="FBH50" s="516"/>
      <c r="FBI50" s="516"/>
      <c r="FBJ50" s="516"/>
      <c r="FBK50" s="516"/>
      <c r="FBL50" s="516"/>
      <c r="FBM50" s="516"/>
      <c r="FBN50" s="516"/>
      <c r="FBO50" s="516"/>
      <c r="FBP50" s="516"/>
      <c r="FBQ50" s="516"/>
      <c r="FBR50" s="516"/>
      <c r="FBS50" s="516"/>
      <c r="FBT50" s="516"/>
      <c r="FBU50" s="516"/>
      <c r="FBV50" s="516"/>
      <c r="FBW50" s="516"/>
      <c r="FBX50" s="516"/>
      <c r="FBY50" s="516"/>
      <c r="FBZ50" s="516"/>
      <c r="FCA50" s="516"/>
      <c r="FCB50" s="516"/>
      <c r="FCC50" s="516"/>
      <c r="FCD50" s="516"/>
      <c r="FCE50" s="516"/>
      <c r="FCF50" s="516"/>
      <c r="FCG50" s="516"/>
      <c r="FCH50" s="516"/>
      <c r="FCI50" s="516"/>
      <c r="FCJ50" s="516"/>
      <c r="FCK50" s="516"/>
      <c r="FCL50" s="516"/>
      <c r="FCM50" s="516"/>
      <c r="FCN50" s="516"/>
      <c r="FCO50" s="516"/>
      <c r="FCP50" s="516"/>
      <c r="FCQ50" s="516"/>
      <c r="FCR50" s="516"/>
      <c r="FCS50" s="516"/>
      <c r="FCT50" s="516"/>
      <c r="FCU50" s="516"/>
      <c r="FCV50" s="516"/>
      <c r="FCW50" s="516"/>
      <c r="FCX50" s="516"/>
      <c r="FCY50" s="516"/>
      <c r="FCZ50" s="516"/>
      <c r="FDA50" s="516"/>
      <c r="FDB50" s="516"/>
      <c r="FDC50" s="516"/>
      <c r="FDD50" s="516"/>
      <c r="FDE50" s="516"/>
      <c r="FDF50" s="516"/>
      <c r="FDG50" s="516"/>
      <c r="FDH50" s="516"/>
      <c r="FDI50" s="516"/>
      <c r="FDJ50" s="516"/>
      <c r="FDK50" s="516"/>
      <c r="FDL50" s="516"/>
      <c r="FDM50" s="516"/>
      <c r="FDN50" s="516"/>
      <c r="FDO50" s="516"/>
      <c r="FDP50" s="516"/>
      <c r="FDQ50" s="516"/>
      <c r="FDR50" s="516"/>
      <c r="FDS50" s="516"/>
      <c r="FDT50" s="516"/>
      <c r="FDU50" s="516"/>
      <c r="FDV50" s="516"/>
      <c r="FDW50" s="516"/>
      <c r="FDX50" s="516"/>
      <c r="FDY50" s="516"/>
      <c r="FDZ50" s="516"/>
      <c r="FEA50" s="516"/>
      <c r="FEB50" s="516"/>
      <c r="FEC50" s="516"/>
      <c r="FED50" s="516"/>
      <c r="FEE50" s="516"/>
      <c r="FEF50" s="516"/>
      <c r="FEG50" s="516"/>
      <c r="FEH50" s="516"/>
      <c r="FEI50" s="516"/>
      <c r="FEJ50" s="516"/>
      <c r="FEK50" s="516"/>
      <c r="FEL50" s="516"/>
      <c r="FEM50" s="516"/>
      <c r="FEN50" s="516"/>
      <c r="FEO50" s="516"/>
      <c r="FEP50" s="516"/>
      <c r="FEQ50" s="516"/>
      <c r="FER50" s="516"/>
      <c r="FES50" s="516"/>
      <c r="FET50" s="516"/>
      <c r="FEU50" s="516"/>
      <c r="FEV50" s="516"/>
      <c r="FEW50" s="516"/>
      <c r="FEX50" s="516"/>
      <c r="FEY50" s="516"/>
      <c r="FEZ50" s="516"/>
      <c r="FFA50" s="516"/>
      <c r="FFB50" s="516"/>
      <c r="FFC50" s="516"/>
      <c r="FFD50" s="516"/>
      <c r="FFE50" s="516"/>
      <c r="FFF50" s="516"/>
      <c r="FFG50" s="516"/>
      <c r="FFH50" s="516"/>
      <c r="FFI50" s="516"/>
      <c r="FFJ50" s="516"/>
      <c r="FFK50" s="516"/>
      <c r="FFL50" s="516"/>
      <c r="FFM50" s="516"/>
      <c r="FFN50" s="516"/>
      <c r="FFO50" s="516"/>
      <c r="FFP50" s="516"/>
      <c r="FFQ50" s="516"/>
      <c r="FFR50" s="516"/>
      <c r="FFS50" s="516"/>
      <c r="FFT50" s="516"/>
      <c r="FFU50" s="516"/>
      <c r="FFV50" s="516"/>
      <c r="FFW50" s="516"/>
      <c r="FFX50" s="516"/>
      <c r="FFY50" s="516"/>
      <c r="FFZ50" s="516"/>
      <c r="FGA50" s="516"/>
      <c r="FGB50" s="516"/>
      <c r="FGC50" s="516"/>
      <c r="FGD50" s="516"/>
      <c r="FGE50" s="516"/>
      <c r="FGF50" s="516"/>
      <c r="FGG50" s="516"/>
      <c r="FGH50" s="516"/>
      <c r="FGI50" s="516"/>
      <c r="FGJ50" s="516"/>
      <c r="FGK50" s="516"/>
      <c r="FGL50" s="516"/>
      <c r="FGM50" s="516"/>
      <c r="FGN50" s="516"/>
      <c r="FGO50" s="516"/>
      <c r="FGP50" s="516"/>
      <c r="FGQ50" s="516"/>
      <c r="FGR50" s="516"/>
      <c r="FGS50" s="516"/>
      <c r="FGT50" s="516"/>
      <c r="FGU50" s="516"/>
      <c r="FGV50" s="516"/>
      <c r="FGW50" s="516"/>
      <c r="FGX50" s="516"/>
      <c r="FGY50" s="516"/>
      <c r="FGZ50" s="516"/>
      <c r="FHA50" s="516"/>
      <c r="FHB50" s="516"/>
      <c r="FHC50" s="516"/>
      <c r="FHD50" s="516"/>
      <c r="FHE50" s="516"/>
      <c r="FHF50" s="516"/>
      <c r="FHG50" s="516"/>
      <c r="FHH50" s="516"/>
      <c r="FHI50" s="516"/>
      <c r="FHJ50" s="516"/>
      <c r="FHK50" s="516"/>
      <c r="FHL50" s="516"/>
      <c r="FHM50" s="516"/>
      <c r="FHN50" s="516"/>
      <c r="FHO50" s="516"/>
      <c r="FHP50" s="516"/>
      <c r="FHQ50" s="516"/>
      <c r="FHR50" s="516"/>
      <c r="FHS50" s="516"/>
      <c r="FHT50" s="516"/>
      <c r="FHU50" s="516"/>
      <c r="FHV50" s="516"/>
      <c r="FHW50" s="516"/>
      <c r="FHX50" s="516"/>
      <c r="FHY50" s="516"/>
      <c r="FHZ50" s="516"/>
      <c r="FIA50" s="516"/>
      <c r="FIB50" s="516"/>
      <c r="FIC50" s="516"/>
      <c r="FID50" s="516"/>
      <c r="FIE50" s="516"/>
      <c r="FIF50" s="516"/>
      <c r="FIG50" s="516"/>
      <c r="FIH50" s="516"/>
      <c r="FII50" s="516"/>
      <c r="FIJ50" s="516"/>
      <c r="FIK50" s="516"/>
      <c r="FIL50" s="516"/>
      <c r="FIM50" s="516"/>
      <c r="FIN50" s="516"/>
      <c r="FIO50" s="516"/>
      <c r="FIP50" s="516"/>
      <c r="FIQ50" s="516"/>
      <c r="FIR50" s="516"/>
      <c r="FIS50" s="516"/>
      <c r="FIT50" s="516"/>
      <c r="FIU50" s="516"/>
      <c r="FIV50" s="516"/>
      <c r="FIW50" s="516"/>
      <c r="FIX50" s="516"/>
      <c r="FIY50" s="516"/>
      <c r="FIZ50" s="516"/>
      <c r="FJA50" s="516"/>
      <c r="FJB50" s="516"/>
      <c r="FJC50" s="516"/>
      <c r="FJD50" s="516"/>
      <c r="FJE50" s="516"/>
      <c r="FJF50" s="516"/>
      <c r="FJG50" s="516"/>
      <c r="FJH50" s="516"/>
      <c r="FJI50" s="516"/>
      <c r="FJJ50" s="516"/>
      <c r="FJK50" s="516"/>
      <c r="FJL50" s="516"/>
      <c r="FJM50" s="516"/>
      <c r="FJN50" s="516"/>
      <c r="FJO50" s="516"/>
      <c r="FJP50" s="516"/>
      <c r="FJQ50" s="516"/>
      <c r="FJR50" s="516"/>
      <c r="FJS50" s="516"/>
      <c r="FJT50" s="516"/>
      <c r="FJU50" s="516"/>
      <c r="FJV50" s="516"/>
      <c r="FJW50" s="516"/>
      <c r="FJX50" s="516"/>
      <c r="FJY50" s="516"/>
      <c r="FJZ50" s="516"/>
      <c r="FKA50" s="516"/>
      <c r="FKB50" s="516"/>
      <c r="FKC50" s="516"/>
      <c r="FKD50" s="516"/>
      <c r="FKE50" s="516"/>
      <c r="FKF50" s="516"/>
      <c r="FKG50" s="516"/>
      <c r="FKH50" s="516"/>
      <c r="FKI50" s="516"/>
      <c r="FKJ50" s="516"/>
      <c r="FKK50" s="516"/>
      <c r="FKL50" s="516"/>
      <c r="FKM50" s="516"/>
      <c r="FKN50" s="516"/>
      <c r="FKO50" s="516"/>
      <c r="FKP50" s="516"/>
      <c r="FKQ50" s="516"/>
      <c r="FKR50" s="516"/>
      <c r="FKS50" s="516"/>
      <c r="FKT50" s="516"/>
      <c r="FKU50" s="516"/>
      <c r="FKV50" s="516"/>
      <c r="FKW50" s="516"/>
      <c r="FKX50" s="516"/>
      <c r="FKY50" s="516"/>
      <c r="FKZ50" s="516"/>
      <c r="FLA50" s="516"/>
      <c r="FLB50" s="516"/>
      <c r="FLC50" s="516"/>
      <c r="FLD50" s="516"/>
      <c r="FLE50" s="516"/>
      <c r="FLF50" s="516"/>
      <c r="FLG50" s="516"/>
      <c r="FLH50" s="516"/>
      <c r="FLI50" s="516"/>
      <c r="FLJ50" s="516"/>
      <c r="FLK50" s="516"/>
      <c r="FLL50" s="516"/>
      <c r="FLM50" s="516"/>
      <c r="FLN50" s="516"/>
      <c r="FLO50" s="516"/>
      <c r="FLP50" s="516"/>
      <c r="FLQ50" s="516"/>
      <c r="FLR50" s="516"/>
      <c r="FLS50" s="516"/>
      <c r="FLT50" s="516"/>
      <c r="FLU50" s="516"/>
      <c r="FLV50" s="516"/>
      <c r="FLW50" s="516"/>
      <c r="FLX50" s="516"/>
      <c r="FLY50" s="516"/>
      <c r="FLZ50" s="516"/>
      <c r="FMA50" s="516"/>
      <c r="FMB50" s="516"/>
      <c r="FMC50" s="516"/>
      <c r="FMD50" s="516"/>
      <c r="FME50" s="516"/>
      <c r="FMF50" s="516"/>
      <c r="FMG50" s="516"/>
      <c r="FMH50" s="516"/>
      <c r="FMI50" s="516"/>
      <c r="FMJ50" s="516"/>
      <c r="FMK50" s="516"/>
      <c r="FML50" s="516"/>
      <c r="FMM50" s="516"/>
      <c r="FMN50" s="516"/>
      <c r="FMO50" s="516"/>
      <c r="FMP50" s="516"/>
      <c r="FMQ50" s="516"/>
      <c r="FMR50" s="516"/>
      <c r="FMS50" s="516"/>
      <c r="FMT50" s="516"/>
      <c r="FMU50" s="516"/>
      <c r="FMV50" s="516"/>
      <c r="FMW50" s="516"/>
      <c r="FMX50" s="516"/>
      <c r="FMY50" s="516"/>
      <c r="FMZ50" s="516"/>
      <c r="FNA50" s="516"/>
      <c r="FNB50" s="516"/>
      <c r="FNC50" s="516"/>
      <c r="FND50" s="516"/>
      <c r="FNE50" s="516"/>
      <c r="FNF50" s="516"/>
      <c r="FNG50" s="516"/>
      <c r="FNH50" s="516"/>
      <c r="FNI50" s="516"/>
      <c r="FNJ50" s="516"/>
      <c r="FNK50" s="516"/>
      <c r="FNL50" s="516"/>
      <c r="FNM50" s="516"/>
      <c r="FNN50" s="516"/>
      <c r="FNO50" s="516"/>
      <c r="FNP50" s="516"/>
      <c r="FNQ50" s="516"/>
      <c r="FNR50" s="516"/>
      <c r="FNS50" s="516"/>
      <c r="FNT50" s="516"/>
      <c r="FNU50" s="516"/>
      <c r="FNV50" s="516"/>
      <c r="FNW50" s="516"/>
      <c r="FNX50" s="516"/>
      <c r="FNY50" s="516"/>
      <c r="FNZ50" s="516"/>
      <c r="FOA50" s="516"/>
      <c r="FOB50" s="516"/>
      <c r="FOC50" s="516"/>
      <c r="FOD50" s="516"/>
      <c r="FOE50" s="516"/>
      <c r="FOF50" s="516"/>
      <c r="FOG50" s="516"/>
      <c r="FOH50" s="516"/>
      <c r="FOI50" s="516"/>
      <c r="FOJ50" s="516"/>
      <c r="FOK50" s="516"/>
      <c r="FOL50" s="516"/>
      <c r="FOM50" s="516"/>
      <c r="FON50" s="516"/>
      <c r="FOO50" s="516"/>
      <c r="FOP50" s="516"/>
      <c r="FOQ50" s="516"/>
      <c r="FOR50" s="516"/>
      <c r="FOS50" s="516"/>
      <c r="FOT50" s="516"/>
      <c r="FOU50" s="516"/>
      <c r="FOV50" s="516"/>
      <c r="FOW50" s="516"/>
      <c r="FOX50" s="516"/>
      <c r="FOY50" s="516"/>
      <c r="FOZ50" s="516"/>
      <c r="FPA50" s="516"/>
      <c r="FPB50" s="516"/>
      <c r="FPC50" s="516"/>
      <c r="FPD50" s="516"/>
      <c r="FPE50" s="516"/>
      <c r="FPF50" s="516"/>
      <c r="FPG50" s="516"/>
      <c r="FPH50" s="516"/>
      <c r="FPI50" s="516"/>
      <c r="FPJ50" s="516"/>
      <c r="FPK50" s="516"/>
      <c r="FPL50" s="516"/>
      <c r="FPM50" s="516"/>
      <c r="FPN50" s="516"/>
      <c r="FPO50" s="516"/>
      <c r="FPP50" s="516"/>
      <c r="FPQ50" s="516"/>
      <c r="FPR50" s="516"/>
      <c r="FPS50" s="516"/>
      <c r="FPT50" s="516"/>
      <c r="FPU50" s="516"/>
      <c r="FPV50" s="516"/>
      <c r="FPW50" s="516"/>
      <c r="FPX50" s="516"/>
      <c r="FPY50" s="516"/>
      <c r="FPZ50" s="516"/>
      <c r="FQA50" s="516"/>
      <c r="FQB50" s="516"/>
      <c r="FQC50" s="516"/>
      <c r="FQD50" s="516"/>
      <c r="FQE50" s="516"/>
      <c r="FQF50" s="516"/>
      <c r="FQG50" s="516"/>
      <c r="FQH50" s="516"/>
      <c r="FQI50" s="516"/>
      <c r="FQJ50" s="516"/>
      <c r="FQK50" s="516"/>
      <c r="FQL50" s="516"/>
      <c r="FQM50" s="516"/>
      <c r="FQN50" s="516"/>
      <c r="FQO50" s="516"/>
      <c r="FQP50" s="516"/>
      <c r="FQQ50" s="516"/>
      <c r="FQR50" s="516"/>
      <c r="FQS50" s="516"/>
      <c r="FQT50" s="516"/>
      <c r="FQU50" s="516"/>
      <c r="FQV50" s="516"/>
      <c r="FQW50" s="516"/>
      <c r="FQX50" s="516"/>
      <c r="FQY50" s="516"/>
      <c r="FQZ50" s="516"/>
      <c r="FRA50" s="516"/>
      <c r="FRB50" s="516"/>
      <c r="FRC50" s="516"/>
      <c r="FRD50" s="516"/>
      <c r="FRE50" s="516"/>
      <c r="FRF50" s="516"/>
      <c r="FRG50" s="516"/>
      <c r="FRH50" s="516"/>
      <c r="FRI50" s="516"/>
      <c r="FRJ50" s="516"/>
      <c r="FRK50" s="516"/>
      <c r="FRL50" s="516"/>
      <c r="FRM50" s="516"/>
      <c r="FRN50" s="516"/>
      <c r="FRO50" s="516"/>
      <c r="FRP50" s="516"/>
      <c r="FRQ50" s="516"/>
      <c r="FRR50" s="516"/>
      <c r="FRS50" s="516"/>
      <c r="FRT50" s="516"/>
      <c r="FRU50" s="516"/>
      <c r="FRV50" s="516"/>
      <c r="FRW50" s="516"/>
      <c r="FRX50" s="516"/>
      <c r="FRY50" s="516"/>
      <c r="FRZ50" s="516"/>
      <c r="FSA50" s="516"/>
      <c r="FSB50" s="516"/>
      <c r="FSC50" s="516"/>
      <c r="FSD50" s="516"/>
      <c r="FSE50" s="516"/>
      <c r="FSF50" s="516"/>
      <c r="FSG50" s="516"/>
      <c r="FSH50" s="516"/>
      <c r="FSI50" s="516"/>
      <c r="FSJ50" s="516"/>
      <c r="FSK50" s="516"/>
      <c r="FSL50" s="516"/>
      <c r="FSM50" s="516"/>
      <c r="FSN50" s="516"/>
      <c r="FSO50" s="516"/>
      <c r="FSP50" s="516"/>
      <c r="FSQ50" s="516"/>
      <c r="FSR50" s="516"/>
      <c r="FSS50" s="516"/>
      <c r="FST50" s="516"/>
      <c r="FSU50" s="516"/>
      <c r="FSV50" s="516"/>
      <c r="FSW50" s="516"/>
      <c r="FSX50" s="516"/>
      <c r="FSY50" s="516"/>
      <c r="FSZ50" s="516"/>
      <c r="FTA50" s="516"/>
      <c r="FTB50" s="516"/>
      <c r="FTC50" s="516"/>
      <c r="FTD50" s="516"/>
      <c r="FTE50" s="516"/>
      <c r="FTF50" s="516"/>
      <c r="FTG50" s="516"/>
      <c r="FTH50" s="516"/>
      <c r="FTI50" s="516"/>
      <c r="FTJ50" s="516"/>
      <c r="FTK50" s="516"/>
      <c r="FTL50" s="516"/>
      <c r="FTM50" s="516"/>
      <c r="FTN50" s="516"/>
      <c r="FTO50" s="516"/>
      <c r="FTP50" s="516"/>
      <c r="FTQ50" s="516"/>
      <c r="FTR50" s="516"/>
      <c r="FTS50" s="516"/>
      <c r="FTT50" s="516"/>
      <c r="FTU50" s="516"/>
      <c r="FTV50" s="516"/>
      <c r="FTW50" s="516"/>
      <c r="FTX50" s="516"/>
      <c r="FTY50" s="516"/>
      <c r="FTZ50" s="516"/>
      <c r="FUA50" s="516"/>
      <c r="FUB50" s="516"/>
      <c r="FUC50" s="516"/>
      <c r="FUD50" s="516"/>
      <c r="FUE50" s="516"/>
      <c r="FUF50" s="516"/>
      <c r="FUG50" s="516"/>
      <c r="FUH50" s="516"/>
      <c r="FUI50" s="516"/>
      <c r="FUJ50" s="516"/>
      <c r="FUK50" s="516"/>
      <c r="FUL50" s="516"/>
      <c r="FUM50" s="516"/>
      <c r="FUN50" s="516"/>
      <c r="FUO50" s="516"/>
      <c r="FUP50" s="516"/>
      <c r="FUQ50" s="516"/>
      <c r="FUR50" s="516"/>
      <c r="FUS50" s="516"/>
      <c r="FUT50" s="516"/>
      <c r="FUU50" s="516"/>
      <c r="FUV50" s="516"/>
      <c r="FUW50" s="516"/>
      <c r="FUX50" s="516"/>
      <c r="FUY50" s="516"/>
      <c r="FUZ50" s="516"/>
      <c r="FVA50" s="516"/>
      <c r="FVB50" s="516"/>
      <c r="FVC50" s="516"/>
      <c r="FVD50" s="516"/>
      <c r="FVE50" s="516"/>
      <c r="FVF50" s="516"/>
      <c r="FVG50" s="516"/>
      <c r="FVH50" s="516"/>
      <c r="FVI50" s="516"/>
      <c r="FVJ50" s="516"/>
      <c r="FVK50" s="516"/>
      <c r="FVL50" s="516"/>
      <c r="FVM50" s="516"/>
      <c r="FVN50" s="516"/>
      <c r="FVO50" s="516"/>
      <c r="FVP50" s="516"/>
      <c r="FVQ50" s="516"/>
      <c r="FVR50" s="516"/>
      <c r="FVS50" s="516"/>
      <c r="FVT50" s="516"/>
      <c r="FVU50" s="516"/>
      <c r="FVV50" s="516"/>
      <c r="FVW50" s="516"/>
      <c r="FVX50" s="516"/>
      <c r="FVY50" s="516"/>
      <c r="FVZ50" s="516"/>
      <c r="FWA50" s="516"/>
      <c r="FWB50" s="516"/>
      <c r="FWC50" s="516"/>
      <c r="FWD50" s="516"/>
      <c r="FWE50" s="516"/>
      <c r="FWF50" s="516"/>
      <c r="FWG50" s="516"/>
      <c r="FWH50" s="516"/>
      <c r="FWI50" s="516"/>
      <c r="FWJ50" s="516"/>
      <c r="FWK50" s="516"/>
      <c r="FWL50" s="516"/>
      <c r="FWM50" s="516"/>
      <c r="FWN50" s="516"/>
      <c r="FWO50" s="516"/>
      <c r="FWP50" s="516"/>
      <c r="FWQ50" s="516"/>
      <c r="FWR50" s="516"/>
      <c r="FWS50" s="516"/>
      <c r="FWT50" s="516"/>
      <c r="FWU50" s="516"/>
      <c r="FWV50" s="516"/>
      <c r="FWW50" s="516"/>
      <c r="FWX50" s="516"/>
      <c r="FWY50" s="516"/>
      <c r="FWZ50" s="516"/>
      <c r="FXA50" s="516"/>
      <c r="FXB50" s="516"/>
      <c r="FXC50" s="516"/>
      <c r="FXD50" s="516"/>
      <c r="FXE50" s="516"/>
      <c r="FXF50" s="516"/>
      <c r="FXG50" s="516"/>
      <c r="FXH50" s="516"/>
      <c r="FXI50" s="516"/>
      <c r="FXJ50" s="516"/>
      <c r="FXK50" s="516"/>
      <c r="FXL50" s="516"/>
      <c r="FXM50" s="516"/>
      <c r="FXN50" s="516"/>
      <c r="FXO50" s="516"/>
      <c r="FXP50" s="516"/>
      <c r="FXQ50" s="516"/>
      <c r="FXR50" s="516"/>
      <c r="FXS50" s="516"/>
      <c r="FXT50" s="516"/>
      <c r="FXU50" s="516"/>
      <c r="FXV50" s="516"/>
      <c r="FXW50" s="516"/>
      <c r="FXX50" s="516"/>
      <c r="FXY50" s="516"/>
      <c r="FXZ50" s="516"/>
      <c r="FYA50" s="516"/>
      <c r="FYB50" s="516"/>
      <c r="FYC50" s="516"/>
      <c r="FYD50" s="516"/>
      <c r="FYE50" s="516"/>
      <c r="FYF50" s="516"/>
      <c r="FYG50" s="516"/>
      <c r="FYH50" s="516"/>
      <c r="FYI50" s="516"/>
      <c r="FYJ50" s="516"/>
      <c r="FYK50" s="516"/>
      <c r="FYL50" s="516"/>
      <c r="FYM50" s="516"/>
      <c r="FYN50" s="516"/>
      <c r="FYO50" s="516"/>
      <c r="FYP50" s="516"/>
      <c r="FYQ50" s="516"/>
      <c r="FYR50" s="516"/>
      <c r="FYS50" s="516"/>
      <c r="FYT50" s="516"/>
      <c r="FYU50" s="516"/>
      <c r="FYV50" s="516"/>
      <c r="FYW50" s="516"/>
      <c r="FYX50" s="516"/>
      <c r="FYY50" s="516"/>
      <c r="FYZ50" s="516"/>
      <c r="FZA50" s="516"/>
      <c r="FZB50" s="516"/>
      <c r="FZC50" s="516"/>
      <c r="FZD50" s="516"/>
      <c r="FZE50" s="516"/>
      <c r="FZF50" s="516"/>
      <c r="FZG50" s="516"/>
      <c r="FZH50" s="516"/>
      <c r="FZI50" s="516"/>
      <c r="FZJ50" s="516"/>
      <c r="FZK50" s="516"/>
      <c r="FZL50" s="516"/>
      <c r="FZM50" s="516"/>
      <c r="FZN50" s="516"/>
      <c r="FZO50" s="516"/>
      <c r="FZP50" s="516"/>
      <c r="FZQ50" s="516"/>
      <c r="FZR50" s="516"/>
      <c r="FZS50" s="516"/>
      <c r="FZT50" s="516"/>
      <c r="FZU50" s="516"/>
      <c r="FZV50" s="516"/>
      <c r="FZW50" s="516"/>
      <c r="FZX50" s="516"/>
      <c r="FZY50" s="516"/>
      <c r="FZZ50" s="516"/>
      <c r="GAA50" s="516"/>
      <c r="GAB50" s="516"/>
      <c r="GAC50" s="516"/>
      <c r="GAD50" s="516"/>
      <c r="GAE50" s="516"/>
      <c r="GAF50" s="516"/>
      <c r="GAG50" s="516"/>
      <c r="GAH50" s="516"/>
      <c r="GAI50" s="516"/>
      <c r="GAJ50" s="516"/>
      <c r="GAK50" s="516"/>
      <c r="GAL50" s="516"/>
      <c r="GAM50" s="516"/>
      <c r="GAN50" s="516"/>
      <c r="GAO50" s="516"/>
      <c r="GAP50" s="516"/>
      <c r="GAQ50" s="516"/>
      <c r="GAR50" s="516"/>
      <c r="GAS50" s="516"/>
      <c r="GAT50" s="516"/>
      <c r="GAU50" s="516"/>
      <c r="GAV50" s="516"/>
      <c r="GAW50" s="516"/>
      <c r="GAX50" s="516"/>
      <c r="GAY50" s="516"/>
      <c r="GAZ50" s="516"/>
      <c r="GBA50" s="516"/>
      <c r="GBB50" s="516"/>
      <c r="GBC50" s="516"/>
      <c r="GBD50" s="516"/>
      <c r="GBE50" s="516"/>
      <c r="GBF50" s="516"/>
      <c r="GBG50" s="516"/>
      <c r="GBH50" s="516"/>
      <c r="GBI50" s="516"/>
      <c r="GBJ50" s="516"/>
      <c r="GBK50" s="516"/>
      <c r="GBL50" s="516"/>
      <c r="GBM50" s="516"/>
      <c r="GBN50" s="516"/>
      <c r="GBO50" s="516"/>
      <c r="GBP50" s="516"/>
      <c r="GBQ50" s="516"/>
      <c r="GBR50" s="516"/>
      <c r="GBS50" s="516"/>
      <c r="GBT50" s="516"/>
      <c r="GBU50" s="516"/>
      <c r="GBV50" s="516"/>
      <c r="GBW50" s="516"/>
      <c r="GBX50" s="516"/>
      <c r="GBY50" s="516"/>
      <c r="GBZ50" s="516"/>
      <c r="GCA50" s="516"/>
      <c r="GCB50" s="516"/>
      <c r="GCC50" s="516"/>
      <c r="GCD50" s="516"/>
      <c r="GCE50" s="516"/>
      <c r="GCF50" s="516"/>
      <c r="GCG50" s="516"/>
      <c r="GCH50" s="516"/>
      <c r="GCI50" s="516"/>
      <c r="GCJ50" s="516"/>
      <c r="GCK50" s="516"/>
      <c r="GCL50" s="516"/>
      <c r="GCM50" s="516"/>
      <c r="GCN50" s="516"/>
      <c r="GCO50" s="516"/>
      <c r="GCP50" s="516"/>
      <c r="GCQ50" s="516"/>
      <c r="GCR50" s="516"/>
      <c r="GCS50" s="516"/>
      <c r="GCT50" s="516"/>
      <c r="GCU50" s="516"/>
      <c r="GCV50" s="516"/>
      <c r="GCW50" s="516"/>
      <c r="GCX50" s="516"/>
      <c r="GCY50" s="516"/>
      <c r="GCZ50" s="516"/>
      <c r="GDA50" s="516"/>
      <c r="GDB50" s="516"/>
      <c r="GDC50" s="516"/>
      <c r="GDD50" s="516"/>
      <c r="GDE50" s="516"/>
      <c r="GDF50" s="516"/>
      <c r="GDG50" s="516"/>
      <c r="GDH50" s="516"/>
      <c r="GDI50" s="516"/>
      <c r="GDJ50" s="516"/>
      <c r="GDK50" s="516"/>
      <c r="GDL50" s="516"/>
      <c r="GDM50" s="516"/>
      <c r="GDN50" s="516"/>
      <c r="GDO50" s="516"/>
      <c r="GDP50" s="516"/>
      <c r="GDQ50" s="516"/>
      <c r="GDR50" s="516"/>
      <c r="GDS50" s="516"/>
      <c r="GDT50" s="516"/>
      <c r="GDU50" s="516"/>
      <c r="GDV50" s="516"/>
      <c r="GDW50" s="516"/>
      <c r="GDX50" s="516"/>
      <c r="GDY50" s="516"/>
      <c r="GDZ50" s="516"/>
      <c r="GEA50" s="516"/>
      <c r="GEB50" s="516"/>
      <c r="GEC50" s="516"/>
      <c r="GED50" s="516"/>
      <c r="GEE50" s="516"/>
      <c r="GEF50" s="516"/>
      <c r="GEG50" s="516"/>
      <c r="GEH50" s="516"/>
      <c r="GEI50" s="516"/>
      <c r="GEJ50" s="516"/>
      <c r="GEK50" s="516"/>
      <c r="GEL50" s="516"/>
      <c r="GEM50" s="516"/>
      <c r="GEN50" s="516"/>
      <c r="GEO50" s="516"/>
      <c r="GEP50" s="516"/>
      <c r="GEQ50" s="516"/>
      <c r="GER50" s="516"/>
      <c r="GES50" s="516"/>
      <c r="GET50" s="516"/>
      <c r="GEU50" s="516"/>
      <c r="GEV50" s="516"/>
      <c r="GEW50" s="516"/>
      <c r="GEX50" s="516"/>
      <c r="GEY50" s="516"/>
      <c r="GEZ50" s="516"/>
      <c r="GFA50" s="516"/>
      <c r="GFB50" s="516"/>
      <c r="GFC50" s="516"/>
      <c r="GFD50" s="516"/>
      <c r="GFE50" s="516"/>
      <c r="GFF50" s="516"/>
      <c r="GFG50" s="516"/>
      <c r="GFH50" s="516"/>
      <c r="GFI50" s="516"/>
      <c r="GFJ50" s="516"/>
      <c r="GFK50" s="516"/>
      <c r="GFL50" s="516"/>
      <c r="GFM50" s="516"/>
      <c r="GFN50" s="516"/>
      <c r="GFO50" s="516"/>
      <c r="GFP50" s="516"/>
      <c r="GFQ50" s="516"/>
      <c r="GFR50" s="516"/>
      <c r="GFS50" s="516"/>
      <c r="GFT50" s="516"/>
      <c r="GFU50" s="516"/>
      <c r="GFV50" s="516"/>
      <c r="GFW50" s="516"/>
      <c r="GFX50" s="516"/>
      <c r="GFY50" s="516"/>
      <c r="GFZ50" s="516"/>
      <c r="GGA50" s="516"/>
      <c r="GGB50" s="516"/>
      <c r="GGC50" s="516"/>
      <c r="GGD50" s="516"/>
      <c r="GGE50" s="516"/>
      <c r="GGF50" s="516"/>
      <c r="GGG50" s="516"/>
      <c r="GGH50" s="516"/>
      <c r="GGI50" s="516"/>
      <c r="GGJ50" s="516"/>
      <c r="GGK50" s="516"/>
      <c r="GGL50" s="516"/>
      <c r="GGM50" s="516"/>
      <c r="GGN50" s="516"/>
      <c r="GGO50" s="516"/>
      <c r="GGP50" s="516"/>
      <c r="GGQ50" s="516"/>
      <c r="GGR50" s="516"/>
      <c r="GGS50" s="516"/>
      <c r="GGT50" s="516"/>
      <c r="GGU50" s="516"/>
      <c r="GGV50" s="516"/>
      <c r="GGW50" s="516"/>
      <c r="GGX50" s="516"/>
      <c r="GGY50" s="516"/>
      <c r="GGZ50" s="516"/>
      <c r="GHA50" s="516"/>
      <c r="GHB50" s="516"/>
      <c r="GHC50" s="516"/>
      <c r="GHD50" s="516"/>
      <c r="GHE50" s="516"/>
      <c r="GHF50" s="516"/>
      <c r="GHG50" s="516"/>
      <c r="GHH50" s="516"/>
      <c r="GHI50" s="516"/>
      <c r="GHJ50" s="516"/>
      <c r="GHK50" s="516"/>
      <c r="GHL50" s="516"/>
      <c r="GHM50" s="516"/>
      <c r="GHN50" s="516"/>
      <c r="GHO50" s="516"/>
      <c r="GHP50" s="516"/>
      <c r="GHQ50" s="516"/>
      <c r="GHR50" s="516"/>
      <c r="GHS50" s="516"/>
      <c r="GHT50" s="516"/>
      <c r="GHU50" s="516"/>
      <c r="GHV50" s="516"/>
      <c r="GHW50" s="516"/>
      <c r="GHX50" s="516"/>
      <c r="GHY50" s="516"/>
      <c r="GHZ50" s="516"/>
      <c r="GIA50" s="516"/>
      <c r="GIB50" s="516"/>
      <c r="GIC50" s="516"/>
      <c r="GID50" s="516"/>
      <c r="GIE50" s="516"/>
      <c r="GIF50" s="516"/>
      <c r="GIG50" s="516"/>
      <c r="GIH50" s="516"/>
      <c r="GII50" s="516"/>
      <c r="GIJ50" s="516"/>
      <c r="GIK50" s="516"/>
      <c r="GIL50" s="516"/>
      <c r="GIM50" s="516"/>
      <c r="GIN50" s="516"/>
      <c r="GIO50" s="516"/>
      <c r="GIP50" s="516"/>
      <c r="GIQ50" s="516"/>
      <c r="GIR50" s="516"/>
      <c r="GIS50" s="516"/>
      <c r="GIT50" s="516"/>
      <c r="GIU50" s="516"/>
      <c r="GIV50" s="516"/>
      <c r="GIW50" s="516"/>
      <c r="GIX50" s="516"/>
      <c r="GIY50" s="516"/>
      <c r="GIZ50" s="516"/>
      <c r="GJA50" s="516"/>
      <c r="GJB50" s="516"/>
      <c r="GJC50" s="516"/>
      <c r="GJD50" s="516"/>
      <c r="GJE50" s="516"/>
      <c r="GJF50" s="516"/>
      <c r="GJG50" s="516"/>
      <c r="GJH50" s="516"/>
      <c r="GJI50" s="516"/>
      <c r="GJJ50" s="516"/>
      <c r="GJK50" s="516"/>
      <c r="GJL50" s="516"/>
      <c r="GJM50" s="516"/>
      <c r="GJN50" s="516"/>
      <c r="GJO50" s="516"/>
      <c r="GJP50" s="516"/>
      <c r="GJQ50" s="516"/>
      <c r="GJR50" s="516"/>
      <c r="GJS50" s="516"/>
      <c r="GJT50" s="516"/>
      <c r="GJU50" s="516"/>
      <c r="GJV50" s="516"/>
      <c r="GJW50" s="516"/>
      <c r="GJX50" s="516"/>
      <c r="GJY50" s="516"/>
      <c r="GJZ50" s="516"/>
      <c r="GKA50" s="516"/>
      <c r="GKB50" s="516"/>
      <c r="GKC50" s="516"/>
      <c r="GKD50" s="516"/>
      <c r="GKE50" s="516"/>
      <c r="GKF50" s="516"/>
      <c r="GKG50" s="516"/>
      <c r="GKH50" s="516"/>
      <c r="GKI50" s="516"/>
      <c r="GKJ50" s="516"/>
      <c r="GKK50" s="516"/>
      <c r="GKL50" s="516"/>
      <c r="GKM50" s="516"/>
      <c r="GKN50" s="516"/>
      <c r="GKO50" s="516"/>
      <c r="GKP50" s="516"/>
      <c r="GKQ50" s="516"/>
      <c r="GKR50" s="516"/>
      <c r="GKS50" s="516"/>
      <c r="GKT50" s="516"/>
      <c r="GKU50" s="516"/>
      <c r="GKV50" s="516"/>
      <c r="GKW50" s="516"/>
      <c r="GKX50" s="516"/>
      <c r="GKY50" s="516"/>
      <c r="GKZ50" s="516"/>
      <c r="GLA50" s="516"/>
      <c r="GLB50" s="516"/>
      <c r="GLC50" s="516"/>
      <c r="GLD50" s="516"/>
      <c r="GLE50" s="516"/>
      <c r="GLF50" s="516"/>
      <c r="GLG50" s="516"/>
      <c r="GLH50" s="516"/>
      <c r="GLI50" s="516"/>
      <c r="GLJ50" s="516"/>
      <c r="GLK50" s="516"/>
      <c r="GLL50" s="516"/>
      <c r="GLM50" s="516"/>
      <c r="GLN50" s="516"/>
      <c r="GLO50" s="516"/>
      <c r="GLP50" s="516"/>
      <c r="GLQ50" s="516"/>
      <c r="GLR50" s="516"/>
      <c r="GLS50" s="516"/>
      <c r="GLT50" s="516"/>
      <c r="GLU50" s="516"/>
      <c r="GLV50" s="516"/>
      <c r="GLW50" s="516"/>
      <c r="GLX50" s="516"/>
      <c r="GLY50" s="516"/>
      <c r="GLZ50" s="516"/>
      <c r="GMA50" s="516"/>
      <c r="GMB50" s="516"/>
      <c r="GMC50" s="516"/>
      <c r="GMD50" s="516"/>
      <c r="GME50" s="516"/>
      <c r="GMF50" s="516"/>
      <c r="GMG50" s="516"/>
      <c r="GMH50" s="516"/>
      <c r="GMI50" s="516"/>
      <c r="GMJ50" s="516"/>
      <c r="GMK50" s="516"/>
      <c r="GML50" s="516"/>
      <c r="GMM50" s="516"/>
      <c r="GMN50" s="516"/>
      <c r="GMO50" s="516"/>
      <c r="GMP50" s="516"/>
      <c r="GMQ50" s="516"/>
      <c r="GMR50" s="516"/>
      <c r="GMS50" s="516"/>
      <c r="GMT50" s="516"/>
      <c r="GMU50" s="516"/>
      <c r="GMV50" s="516"/>
      <c r="GMW50" s="516"/>
      <c r="GMX50" s="516"/>
      <c r="GMY50" s="516"/>
      <c r="GMZ50" s="516"/>
      <c r="GNA50" s="516"/>
      <c r="GNB50" s="516"/>
      <c r="GNC50" s="516"/>
      <c r="GND50" s="516"/>
      <c r="GNE50" s="516"/>
      <c r="GNF50" s="516"/>
      <c r="GNG50" s="516"/>
      <c r="GNH50" s="516"/>
      <c r="GNI50" s="516"/>
      <c r="GNJ50" s="516"/>
      <c r="GNK50" s="516"/>
      <c r="GNL50" s="516"/>
      <c r="GNM50" s="516"/>
      <c r="GNN50" s="516"/>
      <c r="GNO50" s="516"/>
      <c r="GNP50" s="516"/>
      <c r="GNQ50" s="516"/>
      <c r="GNR50" s="516"/>
      <c r="GNS50" s="516"/>
      <c r="GNT50" s="516"/>
      <c r="GNU50" s="516"/>
      <c r="GNV50" s="516"/>
      <c r="GNW50" s="516"/>
      <c r="GNX50" s="516"/>
      <c r="GNY50" s="516"/>
      <c r="GNZ50" s="516"/>
      <c r="GOA50" s="516"/>
      <c r="GOB50" s="516"/>
      <c r="GOC50" s="516"/>
      <c r="GOD50" s="516"/>
      <c r="GOE50" s="516"/>
      <c r="GOF50" s="516"/>
      <c r="GOG50" s="516"/>
      <c r="GOH50" s="516"/>
      <c r="GOI50" s="516"/>
      <c r="GOJ50" s="516"/>
      <c r="GOK50" s="516"/>
      <c r="GOL50" s="516"/>
      <c r="GOM50" s="516"/>
      <c r="GON50" s="516"/>
      <c r="GOO50" s="516"/>
      <c r="GOP50" s="516"/>
      <c r="GOQ50" s="516"/>
      <c r="GOR50" s="516"/>
      <c r="GOS50" s="516"/>
      <c r="GOT50" s="516"/>
      <c r="GOU50" s="516"/>
      <c r="GOV50" s="516"/>
      <c r="GOW50" s="516"/>
      <c r="GOX50" s="516"/>
      <c r="GOY50" s="516"/>
      <c r="GOZ50" s="516"/>
      <c r="GPA50" s="516"/>
      <c r="GPB50" s="516"/>
      <c r="GPC50" s="516"/>
      <c r="GPD50" s="516"/>
      <c r="GPE50" s="516"/>
      <c r="GPF50" s="516"/>
      <c r="GPG50" s="516"/>
      <c r="GPH50" s="516"/>
      <c r="GPI50" s="516"/>
      <c r="GPJ50" s="516"/>
      <c r="GPK50" s="516"/>
      <c r="GPL50" s="516"/>
      <c r="GPM50" s="516"/>
      <c r="GPN50" s="516"/>
      <c r="GPO50" s="516"/>
      <c r="GPP50" s="516"/>
      <c r="GPQ50" s="516"/>
      <c r="GPR50" s="516"/>
      <c r="GPS50" s="516"/>
      <c r="GPT50" s="516"/>
      <c r="GPU50" s="516"/>
      <c r="GPV50" s="516"/>
      <c r="GPW50" s="516"/>
      <c r="GPX50" s="516"/>
      <c r="GPY50" s="516"/>
      <c r="GPZ50" s="516"/>
      <c r="GQA50" s="516"/>
      <c r="GQB50" s="516"/>
      <c r="GQC50" s="516"/>
      <c r="GQD50" s="516"/>
      <c r="GQE50" s="516"/>
      <c r="GQF50" s="516"/>
      <c r="GQG50" s="516"/>
      <c r="GQH50" s="516"/>
      <c r="GQI50" s="516"/>
      <c r="GQJ50" s="516"/>
      <c r="GQK50" s="516"/>
      <c r="GQL50" s="516"/>
      <c r="GQM50" s="516"/>
      <c r="GQN50" s="516"/>
      <c r="GQO50" s="516"/>
      <c r="GQP50" s="516"/>
      <c r="GQQ50" s="516"/>
      <c r="GQR50" s="516"/>
      <c r="GQS50" s="516"/>
      <c r="GQT50" s="516"/>
      <c r="GQU50" s="516"/>
      <c r="GQV50" s="516"/>
      <c r="GQW50" s="516"/>
      <c r="GQX50" s="516"/>
      <c r="GQY50" s="516"/>
      <c r="GQZ50" s="516"/>
      <c r="GRA50" s="516"/>
      <c r="GRB50" s="516"/>
      <c r="GRC50" s="516"/>
      <c r="GRD50" s="516"/>
      <c r="GRE50" s="516"/>
      <c r="GRF50" s="516"/>
      <c r="GRG50" s="516"/>
      <c r="GRH50" s="516"/>
      <c r="GRI50" s="516"/>
      <c r="GRJ50" s="516"/>
      <c r="GRK50" s="516"/>
      <c r="GRL50" s="516"/>
      <c r="GRM50" s="516"/>
      <c r="GRN50" s="516"/>
      <c r="GRO50" s="516"/>
      <c r="GRP50" s="516"/>
      <c r="GRQ50" s="516"/>
      <c r="GRR50" s="516"/>
      <c r="GRS50" s="516"/>
      <c r="GRT50" s="516"/>
      <c r="GRU50" s="516"/>
      <c r="GRV50" s="516"/>
      <c r="GRW50" s="516"/>
      <c r="GRX50" s="516"/>
      <c r="GRY50" s="516"/>
      <c r="GRZ50" s="516"/>
      <c r="GSA50" s="516"/>
      <c r="GSB50" s="516"/>
      <c r="GSC50" s="516"/>
      <c r="GSD50" s="516"/>
      <c r="GSE50" s="516"/>
      <c r="GSF50" s="516"/>
      <c r="GSG50" s="516"/>
      <c r="GSH50" s="516"/>
      <c r="GSI50" s="516"/>
      <c r="GSJ50" s="516"/>
      <c r="GSK50" s="516"/>
      <c r="GSL50" s="516"/>
      <c r="GSM50" s="516"/>
      <c r="GSN50" s="516"/>
      <c r="GSO50" s="516"/>
      <c r="GSP50" s="516"/>
      <c r="GSQ50" s="516"/>
      <c r="GSR50" s="516"/>
      <c r="GSS50" s="516"/>
      <c r="GST50" s="516"/>
      <c r="GSU50" s="516"/>
      <c r="GSV50" s="516"/>
      <c r="GSW50" s="516"/>
      <c r="GSX50" s="516"/>
      <c r="GSY50" s="516"/>
      <c r="GSZ50" s="516"/>
      <c r="GTA50" s="516"/>
      <c r="GTB50" s="516"/>
      <c r="GTC50" s="516"/>
      <c r="GTD50" s="516"/>
      <c r="GTE50" s="516"/>
      <c r="GTF50" s="516"/>
      <c r="GTG50" s="516"/>
      <c r="GTH50" s="516"/>
      <c r="GTI50" s="516"/>
      <c r="GTJ50" s="516"/>
      <c r="GTK50" s="516"/>
      <c r="GTL50" s="516"/>
      <c r="GTM50" s="516"/>
      <c r="GTN50" s="516"/>
      <c r="GTO50" s="516"/>
      <c r="GTP50" s="516"/>
      <c r="GTQ50" s="516"/>
      <c r="GTR50" s="516"/>
      <c r="GTS50" s="516"/>
      <c r="GTT50" s="516"/>
      <c r="GTU50" s="516"/>
      <c r="GTV50" s="516"/>
      <c r="GTW50" s="516"/>
      <c r="GTX50" s="516"/>
      <c r="GTY50" s="516"/>
      <c r="GTZ50" s="516"/>
      <c r="GUA50" s="516"/>
      <c r="GUB50" s="516"/>
      <c r="GUC50" s="516"/>
      <c r="GUD50" s="516"/>
      <c r="GUE50" s="516"/>
      <c r="GUF50" s="516"/>
      <c r="GUG50" s="516"/>
      <c r="GUH50" s="516"/>
      <c r="GUI50" s="516"/>
      <c r="GUJ50" s="516"/>
      <c r="GUK50" s="516"/>
      <c r="GUL50" s="516"/>
      <c r="GUM50" s="516"/>
      <c r="GUN50" s="516"/>
      <c r="GUO50" s="516"/>
      <c r="GUP50" s="516"/>
      <c r="GUQ50" s="516"/>
      <c r="GUR50" s="516"/>
      <c r="GUS50" s="516"/>
      <c r="GUT50" s="516"/>
      <c r="GUU50" s="516"/>
      <c r="GUV50" s="516"/>
      <c r="GUW50" s="516"/>
      <c r="GUX50" s="516"/>
      <c r="GUY50" s="516"/>
      <c r="GUZ50" s="516"/>
      <c r="GVA50" s="516"/>
      <c r="GVB50" s="516"/>
      <c r="GVC50" s="516"/>
      <c r="GVD50" s="516"/>
      <c r="GVE50" s="516"/>
      <c r="GVF50" s="516"/>
      <c r="GVG50" s="516"/>
      <c r="GVH50" s="516"/>
      <c r="GVI50" s="516"/>
      <c r="GVJ50" s="516"/>
      <c r="GVK50" s="516"/>
      <c r="GVL50" s="516"/>
      <c r="GVM50" s="516"/>
      <c r="GVN50" s="516"/>
      <c r="GVO50" s="516"/>
      <c r="GVP50" s="516"/>
      <c r="GVQ50" s="516"/>
      <c r="GVR50" s="516"/>
      <c r="GVS50" s="516"/>
      <c r="GVT50" s="516"/>
      <c r="GVU50" s="516"/>
      <c r="GVV50" s="516"/>
      <c r="GVW50" s="516"/>
      <c r="GVX50" s="516"/>
      <c r="GVY50" s="516"/>
      <c r="GVZ50" s="516"/>
      <c r="GWA50" s="516"/>
      <c r="GWB50" s="516"/>
      <c r="GWC50" s="516"/>
      <c r="GWD50" s="516"/>
      <c r="GWE50" s="516"/>
      <c r="GWF50" s="516"/>
      <c r="GWG50" s="516"/>
      <c r="GWH50" s="516"/>
      <c r="GWI50" s="516"/>
      <c r="GWJ50" s="516"/>
      <c r="GWK50" s="516"/>
      <c r="GWL50" s="516"/>
      <c r="GWM50" s="516"/>
      <c r="GWN50" s="516"/>
      <c r="GWO50" s="516"/>
      <c r="GWP50" s="516"/>
      <c r="GWQ50" s="516"/>
      <c r="GWR50" s="516"/>
      <c r="GWS50" s="516"/>
      <c r="GWT50" s="516"/>
      <c r="GWU50" s="516"/>
      <c r="GWV50" s="516"/>
      <c r="GWW50" s="516"/>
      <c r="GWX50" s="516"/>
      <c r="GWY50" s="516"/>
      <c r="GWZ50" s="516"/>
      <c r="GXA50" s="516"/>
      <c r="GXB50" s="516"/>
      <c r="GXC50" s="516"/>
      <c r="GXD50" s="516"/>
      <c r="GXE50" s="516"/>
      <c r="GXF50" s="516"/>
      <c r="GXG50" s="516"/>
      <c r="GXH50" s="516"/>
      <c r="GXI50" s="516"/>
      <c r="GXJ50" s="516"/>
      <c r="GXK50" s="516"/>
      <c r="GXL50" s="516"/>
      <c r="GXM50" s="516"/>
      <c r="GXN50" s="516"/>
      <c r="GXO50" s="516"/>
      <c r="GXP50" s="516"/>
      <c r="GXQ50" s="516"/>
      <c r="GXR50" s="516"/>
      <c r="GXS50" s="516"/>
      <c r="GXT50" s="516"/>
      <c r="GXU50" s="516"/>
      <c r="GXV50" s="516"/>
      <c r="GXW50" s="516"/>
      <c r="GXX50" s="516"/>
      <c r="GXY50" s="516"/>
      <c r="GXZ50" s="516"/>
      <c r="GYA50" s="516"/>
      <c r="GYB50" s="516"/>
      <c r="GYC50" s="516"/>
      <c r="GYD50" s="516"/>
      <c r="GYE50" s="516"/>
      <c r="GYF50" s="516"/>
      <c r="GYG50" s="516"/>
      <c r="GYH50" s="516"/>
      <c r="GYI50" s="516"/>
      <c r="GYJ50" s="516"/>
      <c r="GYK50" s="516"/>
      <c r="GYL50" s="516"/>
      <c r="GYM50" s="516"/>
      <c r="GYN50" s="516"/>
      <c r="GYO50" s="516"/>
      <c r="GYP50" s="516"/>
      <c r="GYQ50" s="516"/>
      <c r="GYR50" s="516"/>
      <c r="GYS50" s="516"/>
      <c r="GYT50" s="516"/>
      <c r="GYU50" s="516"/>
      <c r="GYV50" s="516"/>
      <c r="GYW50" s="516"/>
      <c r="GYX50" s="516"/>
      <c r="GYY50" s="516"/>
      <c r="GYZ50" s="516"/>
      <c r="GZA50" s="516"/>
      <c r="GZB50" s="516"/>
      <c r="GZC50" s="516"/>
      <c r="GZD50" s="516"/>
      <c r="GZE50" s="516"/>
      <c r="GZF50" s="516"/>
      <c r="GZG50" s="516"/>
      <c r="GZH50" s="516"/>
      <c r="GZI50" s="516"/>
      <c r="GZJ50" s="516"/>
      <c r="GZK50" s="516"/>
      <c r="GZL50" s="516"/>
      <c r="GZM50" s="516"/>
      <c r="GZN50" s="516"/>
      <c r="GZO50" s="516"/>
      <c r="GZP50" s="516"/>
      <c r="GZQ50" s="516"/>
      <c r="GZR50" s="516"/>
      <c r="GZS50" s="516"/>
      <c r="GZT50" s="516"/>
      <c r="GZU50" s="516"/>
      <c r="GZV50" s="516"/>
      <c r="GZW50" s="516"/>
      <c r="GZX50" s="516"/>
      <c r="GZY50" s="516"/>
      <c r="GZZ50" s="516"/>
      <c r="HAA50" s="516"/>
      <c r="HAB50" s="516"/>
      <c r="HAC50" s="516"/>
      <c r="HAD50" s="516"/>
      <c r="HAE50" s="516"/>
      <c r="HAF50" s="516"/>
      <c r="HAG50" s="516"/>
      <c r="HAH50" s="516"/>
      <c r="HAI50" s="516"/>
      <c r="HAJ50" s="516"/>
      <c r="HAK50" s="516"/>
      <c r="HAL50" s="516"/>
      <c r="HAM50" s="516"/>
      <c r="HAN50" s="516"/>
      <c r="HAO50" s="516"/>
      <c r="HAP50" s="516"/>
      <c r="HAQ50" s="516"/>
      <c r="HAR50" s="516"/>
      <c r="HAS50" s="516"/>
      <c r="HAT50" s="516"/>
      <c r="HAU50" s="516"/>
      <c r="HAV50" s="516"/>
      <c r="HAW50" s="516"/>
      <c r="HAX50" s="516"/>
      <c r="HAY50" s="516"/>
      <c r="HAZ50" s="516"/>
      <c r="HBA50" s="516"/>
      <c r="HBB50" s="516"/>
      <c r="HBC50" s="516"/>
      <c r="HBD50" s="516"/>
      <c r="HBE50" s="516"/>
      <c r="HBF50" s="516"/>
      <c r="HBG50" s="516"/>
      <c r="HBH50" s="516"/>
      <c r="HBI50" s="516"/>
      <c r="HBJ50" s="516"/>
      <c r="HBK50" s="516"/>
      <c r="HBL50" s="516"/>
      <c r="HBM50" s="516"/>
      <c r="HBN50" s="516"/>
      <c r="HBO50" s="516"/>
      <c r="HBP50" s="516"/>
      <c r="HBQ50" s="516"/>
      <c r="HBR50" s="516"/>
      <c r="HBS50" s="516"/>
      <c r="HBT50" s="516"/>
      <c r="HBU50" s="516"/>
      <c r="HBV50" s="516"/>
      <c r="HBW50" s="516"/>
      <c r="HBX50" s="516"/>
      <c r="HBY50" s="516"/>
      <c r="HBZ50" s="516"/>
      <c r="HCA50" s="516"/>
      <c r="HCB50" s="516"/>
      <c r="HCC50" s="516"/>
      <c r="HCD50" s="516"/>
      <c r="HCE50" s="516"/>
      <c r="HCF50" s="516"/>
      <c r="HCG50" s="516"/>
      <c r="HCH50" s="516"/>
      <c r="HCI50" s="516"/>
      <c r="HCJ50" s="516"/>
      <c r="HCK50" s="516"/>
      <c r="HCL50" s="516"/>
      <c r="HCM50" s="516"/>
      <c r="HCN50" s="516"/>
      <c r="HCO50" s="516"/>
      <c r="HCP50" s="516"/>
      <c r="HCQ50" s="516"/>
      <c r="HCR50" s="516"/>
      <c r="HCS50" s="516"/>
      <c r="HCT50" s="516"/>
      <c r="HCU50" s="516"/>
      <c r="HCV50" s="516"/>
      <c r="HCW50" s="516"/>
      <c r="HCX50" s="516"/>
      <c r="HCY50" s="516"/>
      <c r="HCZ50" s="516"/>
      <c r="HDA50" s="516"/>
      <c r="HDB50" s="516"/>
      <c r="HDC50" s="516"/>
      <c r="HDD50" s="516"/>
      <c r="HDE50" s="516"/>
      <c r="HDF50" s="516"/>
      <c r="HDG50" s="516"/>
      <c r="HDH50" s="516"/>
      <c r="HDI50" s="516"/>
      <c r="HDJ50" s="516"/>
      <c r="HDK50" s="516"/>
      <c r="HDL50" s="516"/>
      <c r="HDM50" s="516"/>
      <c r="HDN50" s="516"/>
      <c r="HDO50" s="516"/>
      <c r="HDP50" s="516"/>
      <c r="HDQ50" s="516"/>
      <c r="HDR50" s="516"/>
      <c r="HDS50" s="516"/>
      <c r="HDT50" s="516"/>
      <c r="HDU50" s="516"/>
      <c r="HDV50" s="516"/>
      <c r="HDW50" s="516"/>
      <c r="HDX50" s="516"/>
      <c r="HDY50" s="516"/>
      <c r="HDZ50" s="516"/>
      <c r="HEA50" s="516"/>
      <c r="HEB50" s="516"/>
      <c r="HEC50" s="516"/>
      <c r="HED50" s="516"/>
      <c r="HEE50" s="516"/>
      <c r="HEF50" s="516"/>
      <c r="HEG50" s="516"/>
      <c r="HEH50" s="516"/>
      <c r="HEI50" s="516"/>
      <c r="HEJ50" s="516"/>
      <c r="HEK50" s="516"/>
      <c r="HEL50" s="516"/>
      <c r="HEM50" s="516"/>
      <c r="HEN50" s="516"/>
      <c r="HEO50" s="516"/>
      <c r="HEP50" s="516"/>
      <c r="HEQ50" s="516"/>
      <c r="HER50" s="516"/>
      <c r="HES50" s="516"/>
      <c r="HET50" s="516"/>
      <c r="HEU50" s="516"/>
      <c r="HEV50" s="516"/>
      <c r="HEW50" s="516"/>
      <c r="HEX50" s="516"/>
      <c r="HEY50" s="516"/>
      <c r="HEZ50" s="516"/>
      <c r="HFA50" s="516"/>
      <c r="HFB50" s="516"/>
      <c r="HFC50" s="516"/>
      <c r="HFD50" s="516"/>
      <c r="HFE50" s="516"/>
      <c r="HFF50" s="516"/>
      <c r="HFG50" s="516"/>
      <c r="HFH50" s="516"/>
      <c r="HFI50" s="516"/>
      <c r="HFJ50" s="516"/>
      <c r="HFK50" s="516"/>
      <c r="HFL50" s="516"/>
      <c r="HFM50" s="516"/>
      <c r="HFN50" s="516"/>
      <c r="HFO50" s="516"/>
      <c r="HFP50" s="516"/>
      <c r="HFQ50" s="516"/>
      <c r="HFR50" s="516"/>
      <c r="HFS50" s="516"/>
      <c r="HFT50" s="516"/>
      <c r="HFU50" s="516"/>
      <c r="HFV50" s="516"/>
      <c r="HFW50" s="516"/>
      <c r="HFX50" s="516"/>
      <c r="HFY50" s="516"/>
      <c r="HFZ50" s="516"/>
      <c r="HGA50" s="516"/>
      <c r="HGB50" s="516"/>
      <c r="HGC50" s="516"/>
      <c r="HGD50" s="516"/>
      <c r="HGE50" s="516"/>
      <c r="HGF50" s="516"/>
      <c r="HGG50" s="516"/>
      <c r="HGH50" s="516"/>
      <c r="HGI50" s="516"/>
      <c r="HGJ50" s="516"/>
      <c r="HGK50" s="516"/>
      <c r="HGL50" s="516"/>
      <c r="HGM50" s="516"/>
      <c r="HGN50" s="516"/>
      <c r="HGO50" s="516"/>
      <c r="HGP50" s="516"/>
      <c r="HGQ50" s="516"/>
      <c r="HGR50" s="516"/>
      <c r="HGS50" s="516"/>
      <c r="HGT50" s="516"/>
      <c r="HGU50" s="516"/>
      <c r="HGV50" s="516"/>
      <c r="HGW50" s="516"/>
      <c r="HGX50" s="516"/>
      <c r="HGY50" s="516"/>
      <c r="HGZ50" s="516"/>
      <c r="HHA50" s="516"/>
      <c r="HHB50" s="516"/>
      <c r="HHC50" s="516"/>
      <c r="HHD50" s="516"/>
      <c r="HHE50" s="516"/>
      <c r="HHF50" s="516"/>
      <c r="HHG50" s="516"/>
      <c r="HHH50" s="516"/>
      <c r="HHI50" s="516"/>
      <c r="HHJ50" s="516"/>
      <c r="HHK50" s="516"/>
      <c r="HHL50" s="516"/>
      <c r="HHM50" s="516"/>
      <c r="HHN50" s="516"/>
      <c r="HHO50" s="516"/>
      <c r="HHP50" s="516"/>
      <c r="HHQ50" s="516"/>
      <c r="HHR50" s="516"/>
      <c r="HHS50" s="516"/>
      <c r="HHT50" s="516"/>
      <c r="HHU50" s="516"/>
      <c r="HHV50" s="516"/>
      <c r="HHW50" s="516"/>
      <c r="HHX50" s="516"/>
      <c r="HHY50" s="516"/>
      <c r="HHZ50" s="516"/>
      <c r="HIA50" s="516"/>
      <c r="HIB50" s="516"/>
      <c r="HIC50" s="516"/>
      <c r="HID50" s="516"/>
      <c r="HIE50" s="516"/>
      <c r="HIF50" s="516"/>
      <c r="HIG50" s="516"/>
      <c r="HIH50" s="516"/>
      <c r="HII50" s="516"/>
      <c r="HIJ50" s="516"/>
      <c r="HIK50" s="516"/>
      <c r="HIL50" s="516"/>
      <c r="HIM50" s="516"/>
      <c r="HIN50" s="516"/>
      <c r="HIO50" s="516"/>
      <c r="HIP50" s="516"/>
      <c r="HIQ50" s="516"/>
      <c r="HIR50" s="516"/>
      <c r="HIS50" s="516"/>
      <c r="HIT50" s="516"/>
      <c r="HIU50" s="516"/>
      <c r="HIV50" s="516"/>
      <c r="HIW50" s="516"/>
      <c r="HIX50" s="516"/>
      <c r="HIY50" s="516"/>
      <c r="HIZ50" s="516"/>
      <c r="HJA50" s="516"/>
      <c r="HJB50" s="516"/>
      <c r="HJC50" s="516"/>
      <c r="HJD50" s="516"/>
      <c r="HJE50" s="516"/>
      <c r="HJF50" s="516"/>
      <c r="HJG50" s="516"/>
      <c r="HJH50" s="516"/>
      <c r="HJI50" s="516"/>
      <c r="HJJ50" s="516"/>
      <c r="HJK50" s="516"/>
      <c r="HJL50" s="516"/>
      <c r="HJM50" s="516"/>
      <c r="HJN50" s="516"/>
      <c r="HJO50" s="516"/>
      <c r="HJP50" s="516"/>
      <c r="HJQ50" s="516"/>
      <c r="HJR50" s="516"/>
      <c r="HJS50" s="516"/>
      <c r="HJT50" s="516"/>
      <c r="HJU50" s="516"/>
      <c r="HJV50" s="516"/>
      <c r="HJW50" s="516"/>
      <c r="HJX50" s="516"/>
      <c r="HJY50" s="516"/>
      <c r="HJZ50" s="516"/>
      <c r="HKA50" s="516"/>
      <c r="HKB50" s="516"/>
      <c r="HKC50" s="516"/>
      <c r="HKD50" s="516"/>
      <c r="HKE50" s="516"/>
      <c r="HKF50" s="516"/>
      <c r="HKG50" s="516"/>
      <c r="HKH50" s="516"/>
      <c r="HKI50" s="516"/>
      <c r="HKJ50" s="516"/>
      <c r="HKK50" s="516"/>
      <c r="HKL50" s="516"/>
      <c r="HKM50" s="516"/>
      <c r="HKN50" s="516"/>
      <c r="HKO50" s="516"/>
      <c r="HKP50" s="516"/>
      <c r="HKQ50" s="516"/>
      <c r="HKR50" s="516"/>
      <c r="HKS50" s="516"/>
      <c r="HKT50" s="516"/>
      <c r="HKU50" s="516"/>
      <c r="HKV50" s="516"/>
      <c r="HKW50" s="516"/>
      <c r="HKX50" s="516"/>
      <c r="HKY50" s="516"/>
      <c r="HKZ50" s="516"/>
      <c r="HLA50" s="516"/>
      <c r="HLB50" s="516"/>
      <c r="HLC50" s="516"/>
      <c r="HLD50" s="516"/>
      <c r="HLE50" s="516"/>
      <c r="HLF50" s="516"/>
      <c r="HLG50" s="516"/>
      <c r="HLH50" s="516"/>
      <c r="HLI50" s="516"/>
      <c r="HLJ50" s="516"/>
      <c r="HLK50" s="516"/>
      <c r="HLL50" s="516"/>
      <c r="HLM50" s="516"/>
      <c r="HLN50" s="516"/>
      <c r="HLO50" s="516"/>
      <c r="HLP50" s="516"/>
      <c r="HLQ50" s="516"/>
      <c r="HLR50" s="516"/>
      <c r="HLS50" s="516"/>
      <c r="HLT50" s="516"/>
      <c r="HLU50" s="516"/>
      <c r="HLV50" s="516"/>
      <c r="HLW50" s="516"/>
      <c r="HLX50" s="516"/>
      <c r="HLY50" s="516"/>
      <c r="HLZ50" s="516"/>
      <c r="HMA50" s="516"/>
      <c r="HMB50" s="516"/>
      <c r="HMC50" s="516"/>
      <c r="HMD50" s="516"/>
      <c r="HME50" s="516"/>
      <c r="HMF50" s="516"/>
      <c r="HMG50" s="516"/>
      <c r="HMH50" s="516"/>
      <c r="HMI50" s="516"/>
      <c r="HMJ50" s="516"/>
      <c r="HMK50" s="516"/>
      <c r="HML50" s="516"/>
      <c r="HMM50" s="516"/>
      <c r="HMN50" s="516"/>
      <c r="HMO50" s="516"/>
      <c r="HMP50" s="516"/>
      <c r="HMQ50" s="516"/>
      <c r="HMR50" s="516"/>
      <c r="HMS50" s="516"/>
      <c r="HMT50" s="516"/>
      <c r="HMU50" s="516"/>
      <c r="HMV50" s="516"/>
      <c r="HMW50" s="516"/>
      <c r="HMX50" s="516"/>
      <c r="HMY50" s="516"/>
      <c r="HMZ50" s="516"/>
      <c r="HNA50" s="516"/>
      <c r="HNB50" s="516"/>
      <c r="HNC50" s="516"/>
      <c r="HND50" s="516"/>
      <c r="HNE50" s="516"/>
      <c r="HNF50" s="516"/>
      <c r="HNG50" s="516"/>
      <c r="HNH50" s="516"/>
      <c r="HNI50" s="516"/>
      <c r="HNJ50" s="516"/>
      <c r="HNK50" s="516"/>
      <c r="HNL50" s="516"/>
      <c r="HNM50" s="516"/>
      <c r="HNN50" s="516"/>
      <c r="HNO50" s="516"/>
      <c r="HNP50" s="516"/>
      <c r="HNQ50" s="516"/>
      <c r="HNR50" s="516"/>
      <c r="HNS50" s="516"/>
      <c r="HNT50" s="516"/>
      <c r="HNU50" s="516"/>
      <c r="HNV50" s="516"/>
      <c r="HNW50" s="516"/>
      <c r="HNX50" s="516"/>
      <c r="HNY50" s="516"/>
      <c r="HNZ50" s="516"/>
      <c r="HOA50" s="516"/>
      <c r="HOB50" s="516"/>
      <c r="HOC50" s="516"/>
      <c r="HOD50" s="516"/>
      <c r="HOE50" s="516"/>
      <c r="HOF50" s="516"/>
      <c r="HOG50" s="516"/>
      <c r="HOH50" s="516"/>
      <c r="HOI50" s="516"/>
      <c r="HOJ50" s="516"/>
      <c r="HOK50" s="516"/>
      <c r="HOL50" s="516"/>
      <c r="HOM50" s="516"/>
      <c r="HON50" s="516"/>
      <c r="HOO50" s="516"/>
      <c r="HOP50" s="516"/>
      <c r="HOQ50" s="516"/>
      <c r="HOR50" s="516"/>
      <c r="HOS50" s="516"/>
      <c r="HOT50" s="516"/>
      <c r="HOU50" s="516"/>
      <c r="HOV50" s="516"/>
      <c r="HOW50" s="516"/>
      <c r="HOX50" s="516"/>
      <c r="HOY50" s="516"/>
      <c r="HOZ50" s="516"/>
      <c r="HPA50" s="516"/>
      <c r="HPB50" s="516"/>
      <c r="HPC50" s="516"/>
      <c r="HPD50" s="516"/>
      <c r="HPE50" s="516"/>
      <c r="HPF50" s="516"/>
      <c r="HPG50" s="516"/>
      <c r="HPH50" s="516"/>
      <c r="HPI50" s="516"/>
      <c r="HPJ50" s="516"/>
      <c r="HPK50" s="516"/>
      <c r="HPL50" s="516"/>
      <c r="HPM50" s="516"/>
      <c r="HPN50" s="516"/>
      <c r="HPO50" s="516"/>
      <c r="HPP50" s="516"/>
      <c r="HPQ50" s="516"/>
      <c r="HPR50" s="516"/>
      <c r="HPS50" s="516"/>
      <c r="HPT50" s="516"/>
      <c r="HPU50" s="516"/>
      <c r="HPV50" s="516"/>
      <c r="HPW50" s="516"/>
      <c r="HPX50" s="516"/>
      <c r="HPY50" s="516"/>
      <c r="HPZ50" s="516"/>
      <c r="HQA50" s="516"/>
      <c r="HQB50" s="516"/>
      <c r="HQC50" s="516"/>
      <c r="HQD50" s="516"/>
      <c r="HQE50" s="516"/>
      <c r="HQF50" s="516"/>
      <c r="HQG50" s="516"/>
      <c r="HQH50" s="516"/>
      <c r="HQI50" s="516"/>
      <c r="HQJ50" s="516"/>
      <c r="HQK50" s="516"/>
      <c r="HQL50" s="516"/>
      <c r="HQM50" s="516"/>
      <c r="HQN50" s="516"/>
      <c r="HQO50" s="516"/>
      <c r="HQP50" s="516"/>
      <c r="HQQ50" s="516"/>
      <c r="HQR50" s="516"/>
      <c r="HQS50" s="516"/>
      <c r="HQT50" s="516"/>
      <c r="HQU50" s="516"/>
      <c r="HQV50" s="516"/>
      <c r="HQW50" s="516"/>
      <c r="HQX50" s="516"/>
      <c r="HQY50" s="516"/>
      <c r="HQZ50" s="516"/>
      <c r="HRA50" s="516"/>
      <c r="HRB50" s="516"/>
      <c r="HRC50" s="516"/>
      <c r="HRD50" s="516"/>
      <c r="HRE50" s="516"/>
      <c r="HRF50" s="516"/>
      <c r="HRG50" s="516"/>
      <c r="HRH50" s="516"/>
      <c r="HRI50" s="516"/>
      <c r="HRJ50" s="516"/>
      <c r="HRK50" s="516"/>
      <c r="HRL50" s="516"/>
      <c r="HRM50" s="516"/>
      <c r="HRN50" s="516"/>
      <c r="HRO50" s="516"/>
      <c r="HRP50" s="516"/>
      <c r="HRQ50" s="516"/>
      <c r="HRR50" s="516"/>
      <c r="HRS50" s="516"/>
      <c r="HRT50" s="516"/>
      <c r="HRU50" s="516"/>
      <c r="HRV50" s="516"/>
      <c r="HRW50" s="516"/>
      <c r="HRX50" s="516"/>
      <c r="HRY50" s="516"/>
      <c r="HRZ50" s="516"/>
      <c r="HSA50" s="516"/>
      <c r="HSB50" s="516"/>
      <c r="HSC50" s="516"/>
      <c r="HSD50" s="516"/>
      <c r="HSE50" s="516"/>
      <c r="HSF50" s="516"/>
      <c r="HSG50" s="516"/>
      <c r="HSH50" s="516"/>
      <c r="HSI50" s="516"/>
      <c r="HSJ50" s="516"/>
      <c r="HSK50" s="516"/>
      <c r="HSL50" s="516"/>
      <c r="HSM50" s="516"/>
      <c r="HSN50" s="516"/>
      <c r="HSO50" s="516"/>
      <c r="HSP50" s="516"/>
      <c r="HSQ50" s="516"/>
      <c r="HSR50" s="516"/>
      <c r="HSS50" s="516"/>
      <c r="HST50" s="516"/>
      <c r="HSU50" s="516"/>
      <c r="HSV50" s="516"/>
      <c r="HSW50" s="516"/>
      <c r="HSX50" s="516"/>
      <c r="HSY50" s="516"/>
      <c r="HSZ50" s="516"/>
      <c r="HTA50" s="516"/>
      <c r="HTB50" s="516"/>
      <c r="HTC50" s="516"/>
      <c r="HTD50" s="516"/>
      <c r="HTE50" s="516"/>
      <c r="HTF50" s="516"/>
      <c r="HTG50" s="516"/>
      <c r="HTH50" s="516"/>
      <c r="HTI50" s="516"/>
      <c r="HTJ50" s="516"/>
      <c r="HTK50" s="516"/>
      <c r="HTL50" s="516"/>
      <c r="HTM50" s="516"/>
      <c r="HTN50" s="516"/>
      <c r="HTO50" s="516"/>
      <c r="HTP50" s="516"/>
      <c r="HTQ50" s="516"/>
      <c r="HTR50" s="516"/>
      <c r="HTS50" s="516"/>
      <c r="HTT50" s="516"/>
      <c r="HTU50" s="516"/>
      <c r="HTV50" s="516"/>
      <c r="HTW50" s="516"/>
      <c r="HTX50" s="516"/>
      <c r="HTY50" s="516"/>
      <c r="HTZ50" s="516"/>
      <c r="HUA50" s="516"/>
      <c r="HUB50" s="516"/>
      <c r="HUC50" s="516"/>
      <c r="HUD50" s="516"/>
      <c r="HUE50" s="516"/>
      <c r="HUF50" s="516"/>
      <c r="HUG50" s="516"/>
      <c r="HUH50" s="516"/>
      <c r="HUI50" s="516"/>
      <c r="HUJ50" s="516"/>
      <c r="HUK50" s="516"/>
      <c r="HUL50" s="516"/>
      <c r="HUM50" s="516"/>
      <c r="HUN50" s="516"/>
      <c r="HUO50" s="516"/>
      <c r="HUP50" s="516"/>
      <c r="HUQ50" s="516"/>
      <c r="HUR50" s="516"/>
      <c r="HUS50" s="516"/>
      <c r="HUT50" s="516"/>
      <c r="HUU50" s="516"/>
      <c r="HUV50" s="516"/>
      <c r="HUW50" s="516"/>
      <c r="HUX50" s="516"/>
      <c r="HUY50" s="516"/>
      <c r="HUZ50" s="516"/>
      <c r="HVA50" s="516"/>
      <c r="HVB50" s="516"/>
      <c r="HVC50" s="516"/>
      <c r="HVD50" s="516"/>
      <c r="HVE50" s="516"/>
      <c r="HVF50" s="516"/>
      <c r="HVG50" s="516"/>
      <c r="HVH50" s="516"/>
      <c r="HVI50" s="516"/>
      <c r="HVJ50" s="516"/>
      <c r="HVK50" s="516"/>
      <c r="HVL50" s="516"/>
      <c r="HVM50" s="516"/>
      <c r="HVN50" s="516"/>
      <c r="HVO50" s="516"/>
      <c r="HVP50" s="516"/>
      <c r="HVQ50" s="516"/>
      <c r="HVR50" s="516"/>
      <c r="HVS50" s="516"/>
      <c r="HVT50" s="516"/>
      <c r="HVU50" s="516"/>
      <c r="HVV50" s="516"/>
      <c r="HVW50" s="516"/>
      <c r="HVX50" s="516"/>
      <c r="HVY50" s="516"/>
      <c r="HVZ50" s="516"/>
      <c r="HWA50" s="516"/>
      <c r="HWB50" s="516"/>
      <c r="HWC50" s="516"/>
      <c r="HWD50" s="516"/>
      <c r="HWE50" s="516"/>
      <c r="HWF50" s="516"/>
      <c r="HWG50" s="516"/>
      <c r="HWH50" s="516"/>
      <c r="HWI50" s="516"/>
      <c r="HWJ50" s="516"/>
      <c r="HWK50" s="516"/>
      <c r="HWL50" s="516"/>
      <c r="HWM50" s="516"/>
      <c r="HWN50" s="516"/>
      <c r="HWO50" s="516"/>
      <c r="HWP50" s="516"/>
      <c r="HWQ50" s="516"/>
      <c r="HWR50" s="516"/>
      <c r="HWS50" s="516"/>
      <c r="HWT50" s="516"/>
      <c r="HWU50" s="516"/>
      <c r="HWV50" s="516"/>
      <c r="HWW50" s="516"/>
      <c r="HWX50" s="516"/>
      <c r="HWY50" s="516"/>
      <c r="HWZ50" s="516"/>
      <c r="HXA50" s="516"/>
      <c r="HXB50" s="516"/>
      <c r="HXC50" s="516"/>
      <c r="HXD50" s="516"/>
      <c r="HXE50" s="516"/>
      <c r="HXF50" s="516"/>
      <c r="HXG50" s="516"/>
      <c r="HXH50" s="516"/>
      <c r="HXI50" s="516"/>
      <c r="HXJ50" s="516"/>
      <c r="HXK50" s="516"/>
      <c r="HXL50" s="516"/>
      <c r="HXM50" s="516"/>
      <c r="HXN50" s="516"/>
      <c r="HXO50" s="516"/>
      <c r="HXP50" s="516"/>
      <c r="HXQ50" s="516"/>
      <c r="HXR50" s="516"/>
      <c r="HXS50" s="516"/>
      <c r="HXT50" s="516"/>
      <c r="HXU50" s="516"/>
      <c r="HXV50" s="516"/>
      <c r="HXW50" s="516"/>
      <c r="HXX50" s="516"/>
      <c r="HXY50" s="516"/>
      <c r="HXZ50" s="516"/>
      <c r="HYA50" s="516"/>
      <c r="HYB50" s="516"/>
      <c r="HYC50" s="516"/>
      <c r="HYD50" s="516"/>
      <c r="HYE50" s="516"/>
      <c r="HYF50" s="516"/>
      <c r="HYG50" s="516"/>
      <c r="HYH50" s="516"/>
      <c r="HYI50" s="516"/>
      <c r="HYJ50" s="516"/>
      <c r="HYK50" s="516"/>
      <c r="HYL50" s="516"/>
      <c r="HYM50" s="516"/>
      <c r="HYN50" s="516"/>
      <c r="HYO50" s="516"/>
      <c r="HYP50" s="516"/>
      <c r="HYQ50" s="516"/>
      <c r="HYR50" s="516"/>
      <c r="HYS50" s="516"/>
      <c r="HYT50" s="516"/>
      <c r="HYU50" s="516"/>
      <c r="HYV50" s="516"/>
      <c r="HYW50" s="516"/>
      <c r="HYX50" s="516"/>
      <c r="HYY50" s="516"/>
      <c r="HYZ50" s="516"/>
      <c r="HZA50" s="516"/>
      <c r="HZB50" s="516"/>
      <c r="HZC50" s="516"/>
      <c r="HZD50" s="516"/>
      <c r="HZE50" s="516"/>
      <c r="HZF50" s="516"/>
      <c r="HZG50" s="516"/>
      <c r="HZH50" s="516"/>
      <c r="HZI50" s="516"/>
      <c r="HZJ50" s="516"/>
      <c r="HZK50" s="516"/>
      <c r="HZL50" s="516"/>
      <c r="HZM50" s="516"/>
      <c r="HZN50" s="516"/>
      <c r="HZO50" s="516"/>
      <c r="HZP50" s="516"/>
      <c r="HZQ50" s="516"/>
      <c r="HZR50" s="516"/>
      <c r="HZS50" s="516"/>
      <c r="HZT50" s="516"/>
      <c r="HZU50" s="516"/>
      <c r="HZV50" s="516"/>
      <c r="HZW50" s="516"/>
      <c r="HZX50" s="516"/>
      <c r="HZY50" s="516"/>
      <c r="HZZ50" s="516"/>
      <c r="IAA50" s="516"/>
      <c r="IAB50" s="516"/>
      <c r="IAC50" s="516"/>
      <c r="IAD50" s="516"/>
      <c r="IAE50" s="516"/>
      <c r="IAF50" s="516"/>
      <c r="IAG50" s="516"/>
      <c r="IAH50" s="516"/>
      <c r="IAI50" s="516"/>
      <c r="IAJ50" s="516"/>
      <c r="IAK50" s="516"/>
      <c r="IAL50" s="516"/>
      <c r="IAM50" s="516"/>
      <c r="IAN50" s="516"/>
      <c r="IAO50" s="516"/>
      <c r="IAP50" s="516"/>
      <c r="IAQ50" s="516"/>
      <c r="IAR50" s="516"/>
      <c r="IAS50" s="516"/>
      <c r="IAT50" s="516"/>
      <c r="IAU50" s="516"/>
      <c r="IAV50" s="516"/>
      <c r="IAW50" s="516"/>
      <c r="IAX50" s="516"/>
      <c r="IAY50" s="516"/>
      <c r="IAZ50" s="516"/>
      <c r="IBA50" s="516"/>
      <c r="IBB50" s="516"/>
      <c r="IBC50" s="516"/>
      <c r="IBD50" s="516"/>
      <c r="IBE50" s="516"/>
      <c r="IBF50" s="516"/>
      <c r="IBG50" s="516"/>
      <c r="IBH50" s="516"/>
      <c r="IBI50" s="516"/>
      <c r="IBJ50" s="516"/>
      <c r="IBK50" s="516"/>
      <c r="IBL50" s="516"/>
      <c r="IBM50" s="516"/>
      <c r="IBN50" s="516"/>
      <c r="IBO50" s="516"/>
      <c r="IBP50" s="516"/>
      <c r="IBQ50" s="516"/>
      <c r="IBR50" s="516"/>
      <c r="IBS50" s="516"/>
      <c r="IBT50" s="516"/>
      <c r="IBU50" s="516"/>
      <c r="IBV50" s="516"/>
      <c r="IBW50" s="516"/>
      <c r="IBX50" s="516"/>
      <c r="IBY50" s="516"/>
      <c r="IBZ50" s="516"/>
      <c r="ICA50" s="516"/>
      <c r="ICB50" s="516"/>
      <c r="ICC50" s="516"/>
      <c r="ICD50" s="516"/>
      <c r="ICE50" s="516"/>
      <c r="ICF50" s="516"/>
      <c r="ICG50" s="516"/>
      <c r="ICH50" s="516"/>
      <c r="ICI50" s="516"/>
      <c r="ICJ50" s="516"/>
      <c r="ICK50" s="516"/>
      <c r="ICL50" s="516"/>
      <c r="ICM50" s="516"/>
      <c r="ICN50" s="516"/>
      <c r="ICO50" s="516"/>
      <c r="ICP50" s="516"/>
      <c r="ICQ50" s="516"/>
      <c r="ICR50" s="516"/>
      <c r="ICS50" s="516"/>
      <c r="ICT50" s="516"/>
      <c r="ICU50" s="516"/>
      <c r="ICV50" s="516"/>
      <c r="ICW50" s="516"/>
      <c r="ICX50" s="516"/>
      <c r="ICY50" s="516"/>
      <c r="ICZ50" s="516"/>
      <c r="IDA50" s="516"/>
      <c r="IDB50" s="516"/>
      <c r="IDC50" s="516"/>
      <c r="IDD50" s="516"/>
      <c r="IDE50" s="516"/>
      <c r="IDF50" s="516"/>
      <c r="IDG50" s="516"/>
      <c r="IDH50" s="516"/>
      <c r="IDI50" s="516"/>
      <c r="IDJ50" s="516"/>
      <c r="IDK50" s="516"/>
      <c r="IDL50" s="516"/>
      <c r="IDM50" s="516"/>
      <c r="IDN50" s="516"/>
      <c r="IDO50" s="516"/>
      <c r="IDP50" s="516"/>
      <c r="IDQ50" s="516"/>
      <c r="IDR50" s="516"/>
      <c r="IDS50" s="516"/>
      <c r="IDT50" s="516"/>
      <c r="IDU50" s="516"/>
      <c r="IDV50" s="516"/>
      <c r="IDW50" s="516"/>
      <c r="IDX50" s="516"/>
      <c r="IDY50" s="516"/>
      <c r="IDZ50" s="516"/>
      <c r="IEA50" s="516"/>
      <c r="IEB50" s="516"/>
      <c r="IEC50" s="516"/>
      <c r="IED50" s="516"/>
      <c r="IEE50" s="516"/>
      <c r="IEF50" s="516"/>
      <c r="IEG50" s="516"/>
      <c r="IEH50" s="516"/>
      <c r="IEI50" s="516"/>
      <c r="IEJ50" s="516"/>
      <c r="IEK50" s="516"/>
      <c r="IEL50" s="516"/>
      <c r="IEM50" s="516"/>
      <c r="IEN50" s="516"/>
      <c r="IEO50" s="516"/>
      <c r="IEP50" s="516"/>
      <c r="IEQ50" s="516"/>
      <c r="IER50" s="516"/>
      <c r="IES50" s="516"/>
      <c r="IET50" s="516"/>
      <c r="IEU50" s="516"/>
      <c r="IEV50" s="516"/>
      <c r="IEW50" s="516"/>
      <c r="IEX50" s="516"/>
      <c r="IEY50" s="516"/>
      <c r="IEZ50" s="516"/>
      <c r="IFA50" s="516"/>
      <c r="IFB50" s="516"/>
      <c r="IFC50" s="516"/>
      <c r="IFD50" s="516"/>
      <c r="IFE50" s="516"/>
      <c r="IFF50" s="516"/>
      <c r="IFG50" s="516"/>
      <c r="IFH50" s="516"/>
      <c r="IFI50" s="516"/>
      <c r="IFJ50" s="516"/>
      <c r="IFK50" s="516"/>
      <c r="IFL50" s="516"/>
      <c r="IFM50" s="516"/>
      <c r="IFN50" s="516"/>
      <c r="IFO50" s="516"/>
      <c r="IFP50" s="516"/>
      <c r="IFQ50" s="516"/>
      <c r="IFR50" s="516"/>
      <c r="IFS50" s="516"/>
      <c r="IFT50" s="516"/>
      <c r="IFU50" s="516"/>
      <c r="IFV50" s="516"/>
      <c r="IFW50" s="516"/>
      <c r="IFX50" s="516"/>
      <c r="IFY50" s="516"/>
      <c r="IFZ50" s="516"/>
      <c r="IGA50" s="516"/>
      <c r="IGB50" s="516"/>
      <c r="IGC50" s="516"/>
      <c r="IGD50" s="516"/>
      <c r="IGE50" s="516"/>
      <c r="IGF50" s="516"/>
      <c r="IGG50" s="516"/>
      <c r="IGH50" s="516"/>
      <c r="IGI50" s="516"/>
      <c r="IGJ50" s="516"/>
      <c r="IGK50" s="516"/>
      <c r="IGL50" s="516"/>
      <c r="IGM50" s="516"/>
      <c r="IGN50" s="516"/>
      <c r="IGO50" s="516"/>
      <c r="IGP50" s="516"/>
      <c r="IGQ50" s="516"/>
      <c r="IGR50" s="516"/>
      <c r="IGS50" s="516"/>
      <c r="IGT50" s="516"/>
      <c r="IGU50" s="516"/>
      <c r="IGV50" s="516"/>
      <c r="IGW50" s="516"/>
      <c r="IGX50" s="516"/>
      <c r="IGY50" s="516"/>
      <c r="IGZ50" s="516"/>
      <c r="IHA50" s="516"/>
      <c r="IHB50" s="516"/>
      <c r="IHC50" s="516"/>
      <c r="IHD50" s="516"/>
      <c r="IHE50" s="516"/>
      <c r="IHF50" s="516"/>
      <c r="IHG50" s="516"/>
      <c r="IHH50" s="516"/>
      <c r="IHI50" s="516"/>
      <c r="IHJ50" s="516"/>
      <c r="IHK50" s="516"/>
      <c r="IHL50" s="516"/>
      <c r="IHM50" s="516"/>
      <c r="IHN50" s="516"/>
      <c r="IHO50" s="516"/>
      <c r="IHP50" s="516"/>
      <c r="IHQ50" s="516"/>
      <c r="IHR50" s="516"/>
      <c r="IHS50" s="516"/>
      <c r="IHT50" s="516"/>
      <c r="IHU50" s="516"/>
      <c r="IHV50" s="516"/>
      <c r="IHW50" s="516"/>
      <c r="IHX50" s="516"/>
      <c r="IHY50" s="516"/>
      <c r="IHZ50" s="516"/>
      <c r="IIA50" s="516"/>
      <c r="IIB50" s="516"/>
      <c r="IIC50" s="516"/>
      <c r="IID50" s="516"/>
      <c r="IIE50" s="516"/>
      <c r="IIF50" s="516"/>
      <c r="IIG50" s="516"/>
      <c r="IIH50" s="516"/>
      <c r="III50" s="516"/>
      <c r="IIJ50" s="516"/>
      <c r="IIK50" s="516"/>
      <c r="IIL50" s="516"/>
      <c r="IIM50" s="516"/>
      <c r="IIN50" s="516"/>
      <c r="IIO50" s="516"/>
      <c r="IIP50" s="516"/>
      <c r="IIQ50" s="516"/>
      <c r="IIR50" s="516"/>
      <c r="IIS50" s="516"/>
      <c r="IIT50" s="516"/>
      <c r="IIU50" s="516"/>
      <c r="IIV50" s="516"/>
      <c r="IIW50" s="516"/>
      <c r="IIX50" s="516"/>
      <c r="IIY50" s="516"/>
      <c r="IIZ50" s="516"/>
      <c r="IJA50" s="516"/>
      <c r="IJB50" s="516"/>
      <c r="IJC50" s="516"/>
      <c r="IJD50" s="516"/>
      <c r="IJE50" s="516"/>
      <c r="IJF50" s="516"/>
      <c r="IJG50" s="516"/>
      <c r="IJH50" s="516"/>
      <c r="IJI50" s="516"/>
      <c r="IJJ50" s="516"/>
      <c r="IJK50" s="516"/>
      <c r="IJL50" s="516"/>
      <c r="IJM50" s="516"/>
      <c r="IJN50" s="516"/>
      <c r="IJO50" s="516"/>
      <c r="IJP50" s="516"/>
      <c r="IJQ50" s="516"/>
      <c r="IJR50" s="516"/>
      <c r="IJS50" s="516"/>
      <c r="IJT50" s="516"/>
      <c r="IJU50" s="516"/>
      <c r="IJV50" s="516"/>
      <c r="IJW50" s="516"/>
      <c r="IJX50" s="516"/>
      <c r="IJY50" s="516"/>
      <c r="IJZ50" s="516"/>
      <c r="IKA50" s="516"/>
      <c r="IKB50" s="516"/>
      <c r="IKC50" s="516"/>
      <c r="IKD50" s="516"/>
      <c r="IKE50" s="516"/>
      <c r="IKF50" s="516"/>
      <c r="IKG50" s="516"/>
      <c r="IKH50" s="516"/>
      <c r="IKI50" s="516"/>
      <c r="IKJ50" s="516"/>
      <c r="IKK50" s="516"/>
      <c r="IKL50" s="516"/>
      <c r="IKM50" s="516"/>
      <c r="IKN50" s="516"/>
      <c r="IKO50" s="516"/>
      <c r="IKP50" s="516"/>
      <c r="IKQ50" s="516"/>
      <c r="IKR50" s="516"/>
      <c r="IKS50" s="516"/>
      <c r="IKT50" s="516"/>
      <c r="IKU50" s="516"/>
      <c r="IKV50" s="516"/>
      <c r="IKW50" s="516"/>
      <c r="IKX50" s="516"/>
      <c r="IKY50" s="516"/>
      <c r="IKZ50" s="516"/>
      <c r="ILA50" s="516"/>
      <c r="ILB50" s="516"/>
      <c r="ILC50" s="516"/>
      <c r="ILD50" s="516"/>
      <c r="ILE50" s="516"/>
      <c r="ILF50" s="516"/>
      <c r="ILG50" s="516"/>
      <c r="ILH50" s="516"/>
      <c r="ILI50" s="516"/>
      <c r="ILJ50" s="516"/>
      <c r="ILK50" s="516"/>
      <c r="ILL50" s="516"/>
      <c r="ILM50" s="516"/>
      <c r="ILN50" s="516"/>
      <c r="ILO50" s="516"/>
      <c r="ILP50" s="516"/>
      <c r="ILQ50" s="516"/>
      <c r="ILR50" s="516"/>
      <c r="ILS50" s="516"/>
      <c r="ILT50" s="516"/>
      <c r="ILU50" s="516"/>
      <c r="ILV50" s="516"/>
      <c r="ILW50" s="516"/>
      <c r="ILX50" s="516"/>
      <c r="ILY50" s="516"/>
      <c r="ILZ50" s="516"/>
      <c r="IMA50" s="516"/>
      <c r="IMB50" s="516"/>
      <c r="IMC50" s="516"/>
      <c r="IMD50" s="516"/>
      <c r="IME50" s="516"/>
      <c r="IMF50" s="516"/>
      <c r="IMG50" s="516"/>
      <c r="IMH50" s="516"/>
      <c r="IMI50" s="516"/>
      <c r="IMJ50" s="516"/>
      <c r="IMK50" s="516"/>
      <c r="IML50" s="516"/>
      <c r="IMM50" s="516"/>
      <c r="IMN50" s="516"/>
      <c r="IMO50" s="516"/>
      <c r="IMP50" s="516"/>
      <c r="IMQ50" s="516"/>
      <c r="IMR50" s="516"/>
      <c r="IMS50" s="516"/>
      <c r="IMT50" s="516"/>
      <c r="IMU50" s="516"/>
      <c r="IMV50" s="516"/>
      <c r="IMW50" s="516"/>
      <c r="IMX50" s="516"/>
      <c r="IMY50" s="516"/>
      <c r="IMZ50" s="516"/>
      <c r="INA50" s="516"/>
      <c r="INB50" s="516"/>
      <c r="INC50" s="516"/>
      <c r="IND50" s="516"/>
      <c r="INE50" s="516"/>
      <c r="INF50" s="516"/>
      <c r="ING50" s="516"/>
      <c r="INH50" s="516"/>
      <c r="INI50" s="516"/>
      <c r="INJ50" s="516"/>
      <c r="INK50" s="516"/>
      <c r="INL50" s="516"/>
      <c r="INM50" s="516"/>
      <c r="INN50" s="516"/>
      <c r="INO50" s="516"/>
      <c r="INP50" s="516"/>
      <c r="INQ50" s="516"/>
      <c r="INR50" s="516"/>
      <c r="INS50" s="516"/>
      <c r="INT50" s="516"/>
      <c r="INU50" s="516"/>
      <c r="INV50" s="516"/>
      <c r="INW50" s="516"/>
      <c r="INX50" s="516"/>
      <c r="INY50" s="516"/>
      <c r="INZ50" s="516"/>
      <c r="IOA50" s="516"/>
      <c r="IOB50" s="516"/>
      <c r="IOC50" s="516"/>
      <c r="IOD50" s="516"/>
      <c r="IOE50" s="516"/>
      <c r="IOF50" s="516"/>
      <c r="IOG50" s="516"/>
      <c r="IOH50" s="516"/>
      <c r="IOI50" s="516"/>
      <c r="IOJ50" s="516"/>
      <c r="IOK50" s="516"/>
      <c r="IOL50" s="516"/>
      <c r="IOM50" s="516"/>
      <c r="ION50" s="516"/>
      <c r="IOO50" s="516"/>
      <c r="IOP50" s="516"/>
      <c r="IOQ50" s="516"/>
      <c r="IOR50" s="516"/>
      <c r="IOS50" s="516"/>
      <c r="IOT50" s="516"/>
      <c r="IOU50" s="516"/>
      <c r="IOV50" s="516"/>
      <c r="IOW50" s="516"/>
      <c r="IOX50" s="516"/>
      <c r="IOY50" s="516"/>
      <c r="IOZ50" s="516"/>
      <c r="IPA50" s="516"/>
      <c r="IPB50" s="516"/>
      <c r="IPC50" s="516"/>
      <c r="IPD50" s="516"/>
      <c r="IPE50" s="516"/>
      <c r="IPF50" s="516"/>
      <c r="IPG50" s="516"/>
      <c r="IPH50" s="516"/>
      <c r="IPI50" s="516"/>
      <c r="IPJ50" s="516"/>
      <c r="IPK50" s="516"/>
      <c r="IPL50" s="516"/>
      <c r="IPM50" s="516"/>
      <c r="IPN50" s="516"/>
      <c r="IPO50" s="516"/>
      <c r="IPP50" s="516"/>
      <c r="IPQ50" s="516"/>
      <c r="IPR50" s="516"/>
      <c r="IPS50" s="516"/>
      <c r="IPT50" s="516"/>
      <c r="IPU50" s="516"/>
      <c r="IPV50" s="516"/>
      <c r="IPW50" s="516"/>
      <c r="IPX50" s="516"/>
      <c r="IPY50" s="516"/>
      <c r="IPZ50" s="516"/>
      <c r="IQA50" s="516"/>
      <c r="IQB50" s="516"/>
      <c r="IQC50" s="516"/>
      <c r="IQD50" s="516"/>
      <c r="IQE50" s="516"/>
      <c r="IQF50" s="516"/>
      <c r="IQG50" s="516"/>
      <c r="IQH50" s="516"/>
      <c r="IQI50" s="516"/>
      <c r="IQJ50" s="516"/>
      <c r="IQK50" s="516"/>
      <c r="IQL50" s="516"/>
      <c r="IQM50" s="516"/>
      <c r="IQN50" s="516"/>
      <c r="IQO50" s="516"/>
      <c r="IQP50" s="516"/>
      <c r="IQQ50" s="516"/>
      <c r="IQR50" s="516"/>
      <c r="IQS50" s="516"/>
      <c r="IQT50" s="516"/>
      <c r="IQU50" s="516"/>
      <c r="IQV50" s="516"/>
      <c r="IQW50" s="516"/>
      <c r="IQX50" s="516"/>
      <c r="IQY50" s="516"/>
      <c r="IQZ50" s="516"/>
      <c r="IRA50" s="516"/>
      <c r="IRB50" s="516"/>
      <c r="IRC50" s="516"/>
      <c r="IRD50" s="516"/>
      <c r="IRE50" s="516"/>
      <c r="IRF50" s="516"/>
      <c r="IRG50" s="516"/>
      <c r="IRH50" s="516"/>
      <c r="IRI50" s="516"/>
      <c r="IRJ50" s="516"/>
      <c r="IRK50" s="516"/>
      <c r="IRL50" s="516"/>
      <c r="IRM50" s="516"/>
      <c r="IRN50" s="516"/>
      <c r="IRO50" s="516"/>
      <c r="IRP50" s="516"/>
      <c r="IRQ50" s="516"/>
      <c r="IRR50" s="516"/>
      <c r="IRS50" s="516"/>
      <c r="IRT50" s="516"/>
      <c r="IRU50" s="516"/>
      <c r="IRV50" s="516"/>
      <c r="IRW50" s="516"/>
      <c r="IRX50" s="516"/>
      <c r="IRY50" s="516"/>
      <c r="IRZ50" s="516"/>
      <c r="ISA50" s="516"/>
      <c r="ISB50" s="516"/>
      <c r="ISC50" s="516"/>
      <c r="ISD50" s="516"/>
      <c r="ISE50" s="516"/>
      <c r="ISF50" s="516"/>
      <c r="ISG50" s="516"/>
      <c r="ISH50" s="516"/>
      <c r="ISI50" s="516"/>
      <c r="ISJ50" s="516"/>
      <c r="ISK50" s="516"/>
      <c r="ISL50" s="516"/>
      <c r="ISM50" s="516"/>
      <c r="ISN50" s="516"/>
      <c r="ISO50" s="516"/>
      <c r="ISP50" s="516"/>
      <c r="ISQ50" s="516"/>
      <c r="ISR50" s="516"/>
      <c r="ISS50" s="516"/>
      <c r="IST50" s="516"/>
      <c r="ISU50" s="516"/>
      <c r="ISV50" s="516"/>
      <c r="ISW50" s="516"/>
      <c r="ISX50" s="516"/>
      <c r="ISY50" s="516"/>
      <c r="ISZ50" s="516"/>
      <c r="ITA50" s="516"/>
      <c r="ITB50" s="516"/>
      <c r="ITC50" s="516"/>
      <c r="ITD50" s="516"/>
      <c r="ITE50" s="516"/>
      <c r="ITF50" s="516"/>
      <c r="ITG50" s="516"/>
      <c r="ITH50" s="516"/>
      <c r="ITI50" s="516"/>
      <c r="ITJ50" s="516"/>
      <c r="ITK50" s="516"/>
      <c r="ITL50" s="516"/>
      <c r="ITM50" s="516"/>
      <c r="ITN50" s="516"/>
      <c r="ITO50" s="516"/>
      <c r="ITP50" s="516"/>
      <c r="ITQ50" s="516"/>
      <c r="ITR50" s="516"/>
      <c r="ITS50" s="516"/>
      <c r="ITT50" s="516"/>
      <c r="ITU50" s="516"/>
      <c r="ITV50" s="516"/>
      <c r="ITW50" s="516"/>
      <c r="ITX50" s="516"/>
      <c r="ITY50" s="516"/>
      <c r="ITZ50" s="516"/>
      <c r="IUA50" s="516"/>
      <c r="IUB50" s="516"/>
      <c r="IUC50" s="516"/>
      <c r="IUD50" s="516"/>
      <c r="IUE50" s="516"/>
      <c r="IUF50" s="516"/>
      <c r="IUG50" s="516"/>
      <c r="IUH50" s="516"/>
      <c r="IUI50" s="516"/>
      <c r="IUJ50" s="516"/>
      <c r="IUK50" s="516"/>
      <c r="IUL50" s="516"/>
      <c r="IUM50" s="516"/>
      <c r="IUN50" s="516"/>
      <c r="IUO50" s="516"/>
      <c r="IUP50" s="516"/>
      <c r="IUQ50" s="516"/>
      <c r="IUR50" s="516"/>
      <c r="IUS50" s="516"/>
      <c r="IUT50" s="516"/>
      <c r="IUU50" s="516"/>
      <c r="IUV50" s="516"/>
      <c r="IUW50" s="516"/>
      <c r="IUX50" s="516"/>
      <c r="IUY50" s="516"/>
      <c r="IUZ50" s="516"/>
      <c r="IVA50" s="516"/>
      <c r="IVB50" s="516"/>
      <c r="IVC50" s="516"/>
      <c r="IVD50" s="516"/>
      <c r="IVE50" s="516"/>
      <c r="IVF50" s="516"/>
      <c r="IVG50" s="516"/>
      <c r="IVH50" s="516"/>
      <c r="IVI50" s="516"/>
      <c r="IVJ50" s="516"/>
      <c r="IVK50" s="516"/>
      <c r="IVL50" s="516"/>
      <c r="IVM50" s="516"/>
      <c r="IVN50" s="516"/>
      <c r="IVO50" s="516"/>
      <c r="IVP50" s="516"/>
      <c r="IVQ50" s="516"/>
      <c r="IVR50" s="516"/>
      <c r="IVS50" s="516"/>
      <c r="IVT50" s="516"/>
      <c r="IVU50" s="516"/>
      <c r="IVV50" s="516"/>
      <c r="IVW50" s="516"/>
      <c r="IVX50" s="516"/>
      <c r="IVY50" s="516"/>
      <c r="IVZ50" s="516"/>
      <c r="IWA50" s="516"/>
      <c r="IWB50" s="516"/>
      <c r="IWC50" s="516"/>
      <c r="IWD50" s="516"/>
      <c r="IWE50" s="516"/>
      <c r="IWF50" s="516"/>
      <c r="IWG50" s="516"/>
      <c r="IWH50" s="516"/>
      <c r="IWI50" s="516"/>
      <c r="IWJ50" s="516"/>
      <c r="IWK50" s="516"/>
      <c r="IWL50" s="516"/>
      <c r="IWM50" s="516"/>
      <c r="IWN50" s="516"/>
      <c r="IWO50" s="516"/>
      <c r="IWP50" s="516"/>
      <c r="IWQ50" s="516"/>
      <c r="IWR50" s="516"/>
      <c r="IWS50" s="516"/>
      <c r="IWT50" s="516"/>
      <c r="IWU50" s="516"/>
      <c r="IWV50" s="516"/>
      <c r="IWW50" s="516"/>
      <c r="IWX50" s="516"/>
      <c r="IWY50" s="516"/>
      <c r="IWZ50" s="516"/>
      <c r="IXA50" s="516"/>
      <c r="IXB50" s="516"/>
      <c r="IXC50" s="516"/>
      <c r="IXD50" s="516"/>
      <c r="IXE50" s="516"/>
      <c r="IXF50" s="516"/>
      <c r="IXG50" s="516"/>
      <c r="IXH50" s="516"/>
      <c r="IXI50" s="516"/>
      <c r="IXJ50" s="516"/>
      <c r="IXK50" s="516"/>
      <c r="IXL50" s="516"/>
      <c r="IXM50" s="516"/>
      <c r="IXN50" s="516"/>
      <c r="IXO50" s="516"/>
      <c r="IXP50" s="516"/>
      <c r="IXQ50" s="516"/>
      <c r="IXR50" s="516"/>
      <c r="IXS50" s="516"/>
      <c r="IXT50" s="516"/>
      <c r="IXU50" s="516"/>
      <c r="IXV50" s="516"/>
      <c r="IXW50" s="516"/>
      <c r="IXX50" s="516"/>
      <c r="IXY50" s="516"/>
      <c r="IXZ50" s="516"/>
      <c r="IYA50" s="516"/>
      <c r="IYB50" s="516"/>
      <c r="IYC50" s="516"/>
      <c r="IYD50" s="516"/>
      <c r="IYE50" s="516"/>
      <c r="IYF50" s="516"/>
      <c r="IYG50" s="516"/>
      <c r="IYH50" s="516"/>
      <c r="IYI50" s="516"/>
      <c r="IYJ50" s="516"/>
      <c r="IYK50" s="516"/>
      <c r="IYL50" s="516"/>
      <c r="IYM50" s="516"/>
      <c r="IYN50" s="516"/>
      <c r="IYO50" s="516"/>
      <c r="IYP50" s="516"/>
      <c r="IYQ50" s="516"/>
      <c r="IYR50" s="516"/>
      <c r="IYS50" s="516"/>
      <c r="IYT50" s="516"/>
      <c r="IYU50" s="516"/>
      <c r="IYV50" s="516"/>
      <c r="IYW50" s="516"/>
      <c r="IYX50" s="516"/>
      <c r="IYY50" s="516"/>
      <c r="IYZ50" s="516"/>
      <c r="IZA50" s="516"/>
      <c r="IZB50" s="516"/>
      <c r="IZC50" s="516"/>
      <c r="IZD50" s="516"/>
      <c r="IZE50" s="516"/>
      <c r="IZF50" s="516"/>
      <c r="IZG50" s="516"/>
      <c r="IZH50" s="516"/>
      <c r="IZI50" s="516"/>
      <c r="IZJ50" s="516"/>
      <c r="IZK50" s="516"/>
      <c r="IZL50" s="516"/>
      <c r="IZM50" s="516"/>
      <c r="IZN50" s="516"/>
      <c r="IZO50" s="516"/>
      <c r="IZP50" s="516"/>
      <c r="IZQ50" s="516"/>
      <c r="IZR50" s="516"/>
      <c r="IZS50" s="516"/>
      <c r="IZT50" s="516"/>
      <c r="IZU50" s="516"/>
      <c r="IZV50" s="516"/>
      <c r="IZW50" s="516"/>
      <c r="IZX50" s="516"/>
      <c r="IZY50" s="516"/>
      <c r="IZZ50" s="516"/>
      <c r="JAA50" s="516"/>
      <c r="JAB50" s="516"/>
      <c r="JAC50" s="516"/>
      <c r="JAD50" s="516"/>
      <c r="JAE50" s="516"/>
      <c r="JAF50" s="516"/>
      <c r="JAG50" s="516"/>
      <c r="JAH50" s="516"/>
      <c r="JAI50" s="516"/>
      <c r="JAJ50" s="516"/>
      <c r="JAK50" s="516"/>
      <c r="JAL50" s="516"/>
      <c r="JAM50" s="516"/>
      <c r="JAN50" s="516"/>
      <c r="JAO50" s="516"/>
      <c r="JAP50" s="516"/>
      <c r="JAQ50" s="516"/>
      <c r="JAR50" s="516"/>
      <c r="JAS50" s="516"/>
      <c r="JAT50" s="516"/>
      <c r="JAU50" s="516"/>
      <c r="JAV50" s="516"/>
      <c r="JAW50" s="516"/>
      <c r="JAX50" s="516"/>
      <c r="JAY50" s="516"/>
      <c r="JAZ50" s="516"/>
      <c r="JBA50" s="516"/>
      <c r="JBB50" s="516"/>
      <c r="JBC50" s="516"/>
      <c r="JBD50" s="516"/>
      <c r="JBE50" s="516"/>
      <c r="JBF50" s="516"/>
      <c r="JBG50" s="516"/>
      <c r="JBH50" s="516"/>
      <c r="JBI50" s="516"/>
      <c r="JBJ50" s="516"/>
      <c r="JBK50" s="516"/>
      <c r="JBL50" s="516"/>
      <c r="JBM50" s="516"/>
      <c r="JBN50" s="516"/>
      <c r="JBO50" s="516"/>
      <c r="JBP50" s="516"/>
      <c r="JBQ50" s="516"/>
      <c r="JBR50" s="516"/>
      <c r="JBS50" s="516"/>
      <c r="JBT50" s="516"/>
      <c r="JBU50" s="516"/>
      <c r="JBV50" s="516"/>
      <c r="JBW50" s="516"/>
      <c r="JBX50" s="516"/>
      <c r="JBY50" s="516"/>
      <c r="JBZ50" s="516"/>
      <c r="JCA50" s="516"/>
      <c r="JCB50" s="516"/>
      <c r="JCC50" s="516"/>
      <c r="JCD50" s="516"/>
      <c r="JCE50" s="516"/>
      <c r="JCF50" s="516"/>
      <c r="JCG50" s="516"/>
      <c r="JCH50" s="516"/>
      <c r="JCI50" s="516"/>
      <c r="JCJ50" s="516"/>
      <c r="JCK50" s="516"/>
      <c r="JCL50" s="516"/>
      <c r="JCM50" s="516"/>
      <c r="JCN50" s="516"/>
      <c r="JCO50" s="516"/>
      <c r="JCP50" s="516"/>
      <c r="JCQ50" s="516"/>
      <c r="JCR50" s="516"/>
      <c r="JCS50" s="516"/>
      <c r="JCT50" s="516"/>
      <c r="JCU50" s="516"/>
      <c r="JCV50" s="516"/>
      <c r="JCW50" s="516"/>
      <c r="JCX50" s="516"/>
      <c r="JCY50" s="516"/>
      <c r="JCZ50" s="516"/>
      <c r="JDA50" s="516"/>
      <c r="JDB50" s="516"/>
      <c r="JDC50" s="516"/>
      <c r="JDD50" s="516"/>
      <c r="JDE50" s="516"/>
      <c r="JDF50" s="516"/>
      <c r="JDG50" s="516"/>
      <c r="JDH50" s="516"/>
      <c r="JDI50" s="516"/>
      <c r="JDJ50" s="516"/>
      <c r="JDK50" s="516"/>
      <c r="JDL50" s="516"/>
      <c r="JDM50" s="516"/>
      <c r="JDN50" s="516"/>
      <c r="JDO50" s="516"/>
      <c r="JDP50" s="516"/>
      <c r="JDQ50" s="516"/>
      <c r="JDR50" s="516"/>
      <c r="JDS50" s="516"/>
      <c r="JDT50" s="516"/>
      <c r="JDU50" s="516"/>
      <c r="JDV50" s="516"/>
      <c r="JDW50" s="516"/>
      <c r="JDX50" s="516"/>
      <c r="JDY50" s="516"/>
      <c r="JDZ50" s="516"/>
      <c r="JEA50" s="516"/>
      <c r="JEB50" s="516"/>
      <c r="JEC50" s="516"/>
      <c r="JED50" s="516"/>
      <c r="JEE50" s="516"/>
      <c r="JEF50" s="516"/>
      <c r="JEG50" s="516"/>
      <c r="JEH50" s="516"/>
      <c r="JEI50" s="516"/>
      <c r="JEJ50" s="516"/>
      <c r="JEK50" s="516"/>
      <c r="JEL50" s="516"/>
      <c r="JEM50" s="516"/>
      <c r="JEN50" s="516"/>
      <c r="JEO50" s="516"/>
      <c r="JEP50" s="516"/>
      <c r="JEQ50" s="516"/>
      <c r="JER50" s="516"/>
      <c r="JES50" s="516"/>
      <c r="JET50" s="516"/>
      <c r="JEU50" s="516"/>
      <c r="JEV50" s="516"/>
      <c r="JEW50" s="516"/>
      <c r="JEX50" s="516"/>
      <c r="JEY50" s="516"/>
      <c r="JEZ50" s="516"/>
      <c r="JFA50" s="516"/>
      <c r="JFB50" s="516"/>
      <c r="JFC50" s="516"/>
      <c r="JFD50" s="516"/>
      <c r="JFE50" s="516"/>
      <c r="JFF50" s="516"/>
      <c r="JFG50" s="516"/>
      <c r="JFH50" s="516"/>
      <c r="JFI50" s="516"/>
      <c r="JFJ50" s="516"/>
      <c r="JFK50" s="516"/>
      <c r="JFL50" s="516"/>
      <c r="JFM50" s="516"/>
      <c r="JFN50" s="516"/>
      <c r="JFO50" s="516"/>
      <c r="JFP50" s="516"/>
      <c r="JFQ50" s="516"/>
      <c r="JFR50" s="516"/>
      <c r="JFS50" s="516"/>
      <c r="JFT50" s="516"/>
      <c r="JFU50" s="516"/>
      <c r="JFV50" s="516"/>
      <c r="JFW50" s="516"/>
      <c r="JFX50" s="516"/>
      <c r="JFY50" s="516"/>
      <c r="JFZ50" s="516"/>
      <c r="JGA50" s="516"/>
      <c r="JGB50" s="516"/>
      <c r="JGC50" s="516"/>
      <c r="JGD50" s="516"/>
      <c r="JGE50" s="516"/>
      <c r="JGF50" s="516"/>
      <c r="JGG50" s="516"/>
      <c r="JGH50" s="516"/>
      <c r="JGI50" s="516"/>
      <c r="JGJ50" s="516"/>
      <c r="JGK50" s="516"/>
      <c r="JGL50" s="516"/>
      <c r="JGM50" s="516"/>
      <c r="JGN50" s="516"/>
      <c r="JGO50" s="516"/>
      <c r="JGP50" s="516"/>
      <c r="JGQ50" s="516"/>
      <c r="JGR50" s="516"/>
      <c r="JGS50" s="516"/>
      <c r="JGT50" s="516"/>
      <c r="JGU50" s="516"/>
      <c r="JGV50" s="516"/>
      <c r="JGW50" s="516"/>
      <c r="JGX50" s="516"/>
      <c r="JGY50" s="516"/>
      <c r="JGZ50" s="516"/>
      <c r="JHA50" s="516"/>
      <c r="JHB50" s="516"/>
      <c r="JHC50" s="516"/>
      <c r="JHD50" s="516"/>
      <c r="JHE50" s="516"/>
      <c r="JHF50" s="516"/>
      <c r="JHG50" s="516"/>
      <c r="JHH50" s="516"/>
      <c r="JHI50" s="516"/>
      <c r="JHJ50" s="516"/>
      <c r="JHK50" s="516"/>
      <c r="JHL50" s="516"/>
      <c r="JHM50" s="516"/>
      <c r="JHN50" s="516"/>
      <c r="JHO50" s="516"/>
      <c r="JHP50" s="516"/>
      <c r="JHQ50" s="516"/>
      <c r="JHR50" s="516"/>
      <c r="JHS50" s="516"/>
      <c r="JHT50" s="516"/>
      <c r="JHU50" s="516"/>
      <c r="JHV50" s="516"/>
      <c r="JHW50" s="516"/>
      <c r="JHX50" s="516"/>
      <c r="JHY50" s="516"/>
      <c r="JHZ50" s="516"/>
      <c r="JIA50" s="516"/>
      <c r="JIB50" s="516"/>
      <c r="JIC50" s="516"/>
      <c r="JID50" s="516"/>
      <c r="JIE50" s="516"/>
      <c r="JIF50" s="516"/>
      <c r="JIG50" s="516"/>
      <c r="JIH50" s="516"/>
      <c r="JII50" s="516"/>
      <c r="JIJ50" s="516"/>
      <c r="JIK50" s="516"/>
      <c r="JIL50" s="516"/>
      <c r="JIM50" s="516"/>
      <c r="JIN50" s="516"/>
      <c r="JIO50" s="516"/>
      <c r="JIP50" s="516"/>
      <c r="JIQ50" s="516"/>
      <c r="JIR50" s="516"/>
      <c r="JIS50" s="516"/>
      <c r="JIT50" s="516"/>
      <c r="JIU50" s="516"/>
      <c r="JIV50" s="516"/>
      <c r="JIW50" s="516"/>
      <c r="JIX50" s="516"/>
      <c r="JIY50" s="516"/>
      <c r="JIZ50" s="516"/>
      <c r="JJA50" s="516"/>
      <c r="JJB50" s="516"/>
      <c r="JJC50" s="516"/>
      <c r="JJD50" s="516"/>
      <c r="JJE50" s="516"/>
      <c r="JJF50" s="516"/>
      <c r="JJG50" s="516"/>
      <c r="JJH50" s="516"/>
      <c r="JJI50" s="516"/>
      <c r="JJJ50" s="516"/>
      <c r="JJK50" s="516"/>
      <c r="JJL50" s="516"/>
      <c r="JJM50" s="516"/>
      <c r="JJN50" s="516"/>
      <c r="JJO50" s="516"/>
      <c r="JJP50" s="516"/>
      <c r="JJQ50" s="516"/>
      <c r="JJR50" s="516"/>
      <c r="JJS50" s="516"/>
      <c r="JJT50" s="516"/>
      <c r="JJU50" s="516"/>
      <c r="JJV50" s="516"/>
      <c r="JJW50" s="516"/>
      <c r="JJX50" s="516"/>
      <c r="JJY50" s="516"/>
      <c r="JJZ50" s="516"/>
      <c r="JKA50" s="516"/>
      <c r="JKB50" s="516"/>
      <c r="JKC50" s="516"/>
      <c r="JKD50" s="516"/>
      <c r="JKE50" s="516"/>
      <c r="JKF50" s="516"/>
      <c r="JKG50" s="516"/>
      <c r="JKH50" s="516"/>
      <c r="JKI50" s="516"/>
      <c r="JKJ50" s="516"/>
      <c r="JKK50" s="516"/>
      <c r="JKL50" s="516"/>
      <c r="JKM50" s="516"/>
      <c r="JKN50" s="516"/>
      <c r="JKO50" s="516"/>
      <c r="JKP50" s="516"/>
      <c r="JKQ50" s="516"/>
      <c r="JKR50" s="516"/>
      <c r="JKS50" s="516"/>
      <c r="JKT50" s="516"/>
      <c r="JKU50" s="516"/>
      <c r="JKV50" s="516"/>
      <c r="JKW50" s="516"/>
      <c r="JKX50" s="516"/>
      <c r="JKY50" s="516"/>
      <c r="JKZ50" s="516"/>
      <c r="JLA50" s="516"/>
      <c r="JLB50" s="516"/>
      <c r="JLC50" s="516"/>
      <c r="JLD50" s="516"/>
      <c r="JLE50" s="516"/>
      <c r="JLF50" s="516"/>
      <c r="JLG50" s="516"/>
      <c r="JLH50" s="516"/>
      <c r="JLI50" s="516"/>
      <c r="JLJ50" s="516"/>
      <c r="JLK50" s="516"/>
      <c r="JLL50" s="516"/>
      <c r="JLM50" s="516"/>
      <c r="JLN50" s="516"/>
      <c r="JLO50" s="516"/>
      <c r="JLP50" s="516"/>
      <c r="JLQ50" s="516"/>
      <c r="JLR50" s="516"/>
      <c r="JLS50" s="516"/>
      <c r="JLT50" s="516"/>
      <c r="JLU50" s="516"/>
      <c r="JLV50" s="516"/>
      <c r="JLW50" s="516"/>
      <c r="JLX50" s="516"/>
      <c r="JLY50" s="516"/>
      <c r="JLZ50" s="516"/>
      <c r="JMA50" s="516"/>
      <c r="JMB50" s="516"/>
      <c r="JMC50" s="516"/>
      <c r="JMD50" s="516"/>
      <c r="JME50" s="516"/>
      <c r="JMF50" s="516"/>
      <c r="JMG50" s="516"/>
      <c r="JMH50" s="516"/>
      <c r="JMI50" s="516"/>
      <c r="JMJ50" s="516"/>
      <c r="JMK50" s="516"/>
      <c r="JML50" s="516"/>
      <c r="JMM50" s="516"/>
      <c r="JMN50" s="516"/>
      <c r="JMO50" s="516"/>
      <c r="JMP50" s="516"/>
      <c r="JMQ50" s="516"/>
      <c r="JMR50" s="516"/>
      <c r="JMS50" s="516"/>
      <c r="JMT50" s="516"/>
      <c r="JMU50" s="516"/>
      <c r="JMV50" s="516"/>
      <c r="JMW50" s="516"/>
      <c r="JMX50" s="516"/>
      <c r="JMY50" s="516"/>
      <c r="JMZ50" s="516"/>
      <c r="JNA50" s="516"/>
      <c r="JNB50" s="516"/>
      <c r="JNC50" s="516"/>
      <c r="JND50" s="516"/>
      <c r="JNE50" s="516"/>
      <c r="JNF50" s="516"/>
      <c r="JNG50" s="516"/>
      <c r="JNH50" s="516"/>
      <c r="JNI50" s="516"/>
      <c r="JNJ50" s="516"/>
      <c r="JNK50" s="516"/>
      <c r="JNL50" s="516"/>
      <c r="JNM50" s="516"/>
      <c r="JNN50" s="516"/>
      <c r="JNO50" s="516"/>
      <c r="JNP50" s="516"/>
      <c r="JNQ50" s="516"/>
      <c r="JNR50" s="516"/>
      <c r="JNS50" s="516"/>
      <c r="JNT50" s="516"/>
      <c r="JNU50" s="516"/>
      <c r="JNV50" s="516"/>
      <c r="JNW50" s="516"/>
      <c r="JNX50" s="516"/>
      <c r="JNY50" s="516"/>
      <c r="JNZ50" s="516"/>
      <c r="JOA50" s="516"/>
      <c r="JOB50" s="516"/>
      <c r="JOC50" s="516"/>
      <c r="JOD50" s="516"/>
      <c r="JOE50" s="516"/>
      <c r="JOF50" s="516"/>
      <c r="JOG50" s="516"/>
      <c r="JOH50" s="516"/>
      <c r="JOI50" s="516"/>
      <c r="JOJ50" s="516"/>
      <c r="JOK50" s="516"/>
      <c r="JOL50" s="516"/>
      <c r="JOM50" s="516"/>
      <c r="JON50" s="516"/>
      <c r="JOO50" s="516"/>
      <c r="JOP50" s="516"/>
      <c r="JOQ50" s="516"/>
      <c r="JOR50" s="516"/>
      <c r="JOS50" s="516"/>
      <c r="JOT50" s="516"/>
      <c r="JOU50" s="516"/>
      <c r="JOV50" s="516"/>
      <c r="JOW50" s="516"/>
      <c r="JOX50" s="516"/>
      <c r="JOY50" s="516"/>
      <c r="JOZ50" s="516"/>
      <c r="JPA50" s="516"/>
      <c r="JPB50" s="516"/>
      <c r="JPC50" s="516"/>
      <c r="JPD50" s="516"/>
      <c r="JPE50" s="516"/>
      <c r="JPF50" s="516"/>
      <c r="JPG50" s="516"/>
      <c r="JPH50" s="516"/>
      <c r="JPI50" s="516"/>
      <c r="JPJ50" s="516"/>
      <c r="JPK50" s="516"/>
      <c r="JPL50" s="516"/>
      <c r="JPM50" s="516"/>
      <c r="JPN50" s="516"/>
      <c r="JPO50" s="516"/>
      <c r="JPP50" s="516"/>
      <c r="JPQ50" s="516"/>
      <c r="JPR50" s="516"/>
      <c r="JPS50" s="516"/>
      <c r="JPT50" s="516"/>
      <c r="JPU50" s="516"/>
      <c r="JPV50" s="516"/>
      <c r="JPW50" s="516"/>
      <c r="JPX50" s="516"/>
      <c r="JPY50" s="516"/>
      <c r="JPZ50" s="516"/>
      <c r="JQA50" s="516"/>
      <c r="JQB50" s="516"/>
      <c r="JQC50" s="516"/>
      <c r="JQD50" s="516"/>
      <c r="JQE50" s="516"/>
      <c r="JQF50" s="516"/>
      <c r="JQG50" s="516"/>
      <c r="JQH50" s="516"/>
      <c r="JQI50" s="516"/>
      <c r="JQJ50" s="516"/>
      <c r="JQK50" s="516"/>
      <c r="JQL50" s="516"/>
      <c r="JQM50" s="516"/>
      <c r="JQN50" s="516"/>
      <c r="JQO50" s="516"/>
      <c r="JQP50" s="516"/>
      <c r="JQQ50" s="516"/>
      <c r="JQR50" s="516"/>
      <c r="JQS50" s="516"/>
      <c r="JQT50" s="516"/>
      <c r="JQU50" s="516"/>
      <c r="JQV50" s="516"/>
      <c r="JQW50" s="516"/>
      <c r="JQX50" s="516"/>
      <c r="JQY50" s="516"/>
      <c r="JQZ50" s="516"/>
      <c r="JRA50" s="516"/>
      <c r="JRB50" s="516"/>
      <c r="JRC50" s="516"/>
      <c r="JRD50" s="516"/>
      <c r="JRE50" s="516"/>
      <c r="JRF50" s="516"/>
      <c r="JRG50" s="516"/>
      <c r="JRH50" s="516"/>
      <c r="JRI50" s="516"/>
      <c r="JRJ50" s="516"/>
      <c r="JRK50" s="516"/>
      <c r="JRL50" s="516"/>
      <c r="JRM50" s="516"/>
      <c r="JRN50" s="516"/>
      <c r="JRO50" s="516"/>
      <c r="JRP50" s="516"/>
      <c r="JRQ50" s="516"/>
      <c r="JRR50" s="516"/>
      <c r="JRS50" s="516"/>
      <c r="JRT50" s="516"/>
      <c r="JRU50" s="516"/>
      <c r="JRV50" s="516"/>
      <c r="JRW50" s="516"/>
      <c r="JRX50" s="516"/>
      <c r="JRY50" s="516"/>
      <c r="JRZ50" s="516"/>
      <c r="JSA50" s="516"/>
      <c r="JSB50" s="516"/>
      <c r="JSC50" s="516"/>
      <c r="JSD50" s="516"/>
      <c r="JSE50" s="516"/>
      <c r="JSF50" s="516"/>
      <c r="JSG50" s="516"/>
      <c r="JSH50" s="516"/>
      <c r="JSI50" s="516"/>
      <c r="JSJ50" s="516"/>
      <c r="JSK50" s="516"/>
      <c r="JSL50" s="516"/>
      <c r="JSM50" s="516"/>
      <c r="JSN50" s="516"/>
      <c r="JSO50" s="516"/>
      <c r="JSP50" s="516"/>
      <c r="JSQ50" s="516"/>
      <c r="JSR50" s="516"/>
      <c r="JSS50" s="516"/>
      <c r="JST50" s="516"/>
      <c r="JSU50" s="516"/>
      <c r="JSV50" s="516"/>
      <c r="JSW50" s="516"/>
      <c r="JSX50" s="516"/>
      <c r="JSY50" s="516"/>
      <c r="JSZ50" s="516"/>
      <c r="JTA50" s="516"/>
      <c r="JTB50" s="516"/>
      <c r="JTC50" s="516"/>
      <c r="JTD50" s="516"/>
      <c r="JTE50" s="516"/>
      <c r="JTF50" s="516"/>
      <c r="JTG50" s="516"/>
      <c r="JTH50" s="516"/>
      <c r="JTI50" s="516"/>
      <c r="JTJ50" s="516"/>
      <c r="JTK50" s="516"/>
      <c r="JTL50" s="516"/>
      <c r="JTM50" s="516"/>
      <c r="JTN50" s="516"/>
      <c r="JTO50" s="516"/>
      <c r="JTP50" s="516"/>
      <c r="JTQ50" s="516"/>
      <c r="JTR50" s="516"/>
      <c r="JTS50" s="516"/>
      <c r="JTT50" s="516"/>
      <c r="JTU50" s="516"/>
      <c r="JTV50" s="516"/>
      <c r="JTW50" s="516"/>
      <c r="JTX50" s="516"/>
      <c r="JTY50" s="516"/>
      <c r="JTZ50" s="516"/>
      <c r="JUA50" s="516"/>
      <c r="JUB50" s="516"/>
      <c r="JUC50" s="516"/>
      <c r="JUD50" s="516"/>
      <c r="JUE50" s="516"/>
      <c r="JUF50" s="516"/>
      <c r="JUG50" s="516"/>
      <c r="JUH50" s="516"/>
      <c r="JUI50" s="516"/>
      <c r="JUJ50" s="516"/>
      <c r="JUK50" s="516"/>
      <c r="JUL50" s="516"/>
      <c r="JUM50" s="516"/>
      <c r="JUN50" s="516"/>
      <c r="JUO50" s="516"/>
      <c r="JUP50" s="516"/>
      <c r="JUQ50" s="516"/>
      <c r="JUR50" s="516"/>
      <c r="JUS50" s="516"/>
      <c r="JUT50" s="516"/>
      <c r="JUU50" s="516"/>
      <c r="JUV50" s="516"/>
      <c r="JUW50" s="516"/>
      <c r="JUX50" s="516"/>
      <c r="JUY50" s="516"/>
      <c r="JUZ50" s="516"/>
      <c r="JVA50" s="516"/>
      <c r="JVB50" s="516"/>
      <c r="JVC50" s="516"/>
      <c r="JVD50" s="516"/>
      <c r="JVE50" s="516"/>
      <c r="JVF50" s="516"/>
      <c r="JVG50" s="516"/>
      <c r="JVH50" s="516"/>
      <c r="JVI50" s="516"/>
      <c r="JVJ50" s="516"/>
      <c r="JVK50" s="516"/>
      <c r="JVL50" s="516"/>
      <c r="JVM50" s="516"/>
      <c r="JVN50" s="516"/>
      <c r="JVO50" s="516"/>
      <c r="JVP50" s="516"/>
      <c r="JVQ50" s="516"/>
      <c r="JVR50" s="516"/>
      <c r="JVS50" s="516"/>
      <c r="JVT50" s="516"/>
      <c r="JVU50" s="516"/>
      <c r="JVV50" s="516"/>
      <c r="JVW50" s="516"/>
      <c r="JVX50" s="516"/>
      <c r="JVY50" s="516"/>
      <c r="JVZ50" s="516"/>
      <c r="JWA50" s="516"/>
      <c r="JWB50" s="516"/>
      <c r="JWC50" s="516"/>
      <c r="JWD50" s="516"/>
      <c r="JWE50" s="516"/>
      <c r="JWF50" s="516"/>
      <c r="JWG50" s="516"/>
      <c r="JWH50" s="516"/>
      <c r="JWI50" s="516"/>
      <c r="JWJ50" s="516"/>
      <c r="JWK50" s="516"/>
      <c r="JWL50" s="516"/>
      <c r="JWM50" s="516"/>
      <c r="JWN50" s="516"/>
      <c r="JWO50" s="516"/>
      <c r="JWP50" s="516"/>
      <c r="JWQ50" s="516"/>
      <c r="JWR50" s="516"/>
      <c r="JWS50" s="516"/>
      <c r="JWT50" s="516"/>
      <c r="JWU50" s="516"/>
      <c r="JWV50" s="516"/>
      <c r="JWW50" s="516"/>
      <c r="JWX50" s="516"/>
      <c r="JWY50" s="516"/>
      <c r="JWZ50" s="516"/>
      <c r="JXA50" s="516"/>
      <c r="JXB50" s="516"/>
      <c r="JXC50" s="516"/>
      <c r="JXD50" s="516"/>
      <c r="JXE50" s="516"/>
      <c r="JXF50" s="516"/>
      <c r="JXG50" s="516"/>
      <c r="JXH50" s="516"/>
      <c r="JXI50" s="516"/>
      <c r="JXJ50" s="516"/>
      <c r="JXK50" s="516"/>
      <c r="JXL50" s="516"/>
      <c r="JXM50" s="516"/>
      <c r="JXN50" s="516"/>
      <c r="JXO50" s="516"/>
      <c r="JXP50" s="516"/>
      <c r="JXQ50" s="516"/>
      <c r="JXR50" s="516"/>
      <c r="JXS50" s="516"/>
      <c r="JXT50" s="516"/>
      <c r="JXU50" s="516"/>
      <c r="JXV50" s="516"/>
      <c r="JXW50" s="516"/>
      <c r="JXX50" s="516"/>
      <c r="JXY50" s="516"/>
      <c r="JXZ50" s="516"/>
      <c r="JYA50" s="516"/>
      <c r="JYB50" s="516"/>
      <c r="JYC50" s="516"/>
      <c r="JYD50" s="516"/>
      <c r="JYE50" s="516"/>
      <c r="JYF50" s="516"/>
      <c r="JYG50" s="516"/>
      <c r="JYH50" s="516"/>
      <c r="JYI50" s="516"/>
      <c r="JYJ50" s="516"/>
      <c r="JYK50" s="516"/>
      <c r="JYL50" s="516"/>
      <c r="JYM50" s="516"/>
      <c r="JYN50" s="516"/>
      <c r="JYO50" s="516"/>
      <c r="JYP50" s="516"/>
      <c r="JYQ50" s="516"/>
      <c r="JYR50" s="516"/>
      <c r="JYS50" s="516"/>
      <c r="JYT50" s="516"/>
      <c r="JYU50" s="516"/>
      <c r="JYV50" s="516"/>
      <c r="JYW50" s="516"/>
      <c r="JYX50" s="516"/>
      <c r="JYY50" s="516"/>
      <c r="JYZ50" s="516"/>
      <c r="JZA50" s="516"/>
      <c r="JZB50" s="516"/>
      <c r="JZC50" s="516"/>
      <c r="JZD50" s="516"/>
      <c r="JZE50" s="516"/>
      <c r="JZF50" s="516"/>
      <c r="JZG50" s="516"/>
      <c r="JZH50" s="516"/>
      <c r="JZI50" s="516"/>
      <c r="JZJ50" s="516"/>
      <c r="JZK50" s="516"/>
      <c r="JZL50" s="516"/>
      <c r="JZM50" s="516"/>
      <c r="JZN50" s="516"/>
      <c r="JZO50" s="516"/>
      <c r="JZP50" s="516"/>
      <c r="JZQ50" s="516"/>
      <c r="JZR50" s="516"/>
      <c r="JZS50" s="516"/>
      <c r="JZT50" s="516"/>
      <c r="JZU50" s="516"/>
      <c r="JZV50" s="516"/>
      <c r="JZW50" s="516"/>
      <c r="JZX50" s="516"/>
      <c r="JZY50" s="516"/>
      <c r="JZZ50" s="516"/>
      <c r="KAA50" s="516"/>
      <c r="KAB50" s="516"/>
      <c r="KAC50" s="516"/>
      <c r="KAD50" s="516"/>
      <c r="KAE50" s="516"/>
      <c r="KAF50" s="516"/>
      <c r="KAG50" s="516"/>
      <c r="KAH50" s="516"/>
      <c r="KAI50" s="516"/>
      <c r="KAJ50" s="516"/>
      <c r="KAK50" s="516"/>
      <c r="KAL50" s="516"/>
      <c r="KAM50" s="516"/>
      <c r="KAN50" s="516"/>
      <c r="KAO50" s="516"/>
      <c r="KAP50" s="516"/>
      <c r="KAQ50" s="516"/>
      <c r="KAR50" s="516"/>
      <c r="KAS50" s="516"/>
      <c r="KAT50" s="516"/>
      <c r="KAU50" s="516"/>
      <c r="KAV50" s="516"/>
      <c r="KAW50" s="516"/>
      <c r="KAX50" s="516"/>
      <c r="KAY50" s="516"/>
      <c r="KAZ50" s="516"/>
      <c r="KBA50" s="516"/>
      <c r="KBB50" s="516"/>
      <c r="KBC50" s="516"/>
      <c r="KBD50" s="516"/>
      <c r="KBE50" s="516"/>
      <c r="KBF50" s="516"/>
      <c r="KBG50" s="516"/>
      <c r="KBH50" s="516"/>
      <c r="KBI50" s="516"/>
      <c r="KBJ50" s="516"/>
      <c r="KBK50" s="516"/>
      <c r="KBL50" s="516"/>
      <c r="KBM50" s="516"/>
      <c r="KBN50" s="516"/>
      <c r="KBO50" s="516"/>
      <c r="KBP50" s="516"/>
      <c r="KBQ50" s="516"/>
      <c r="KBR50" s="516"/>
      <c r="KBS50" s="516"/>
      <c r="KBT50" s="516"/>
      <c r="KBU50" s="516"/>
      <c r="KBV50" s="516"/>
      <c r="KBW50" s="516"/>
      <c r="KBX50" s="516"/>
      <c r="KBY50" s="516"/>
      <c r="KBZ50" s="516"/>
      <c r="KCA50" s="516"/>
      <c r="KCB50" s="516"/>
      <c r="KCC50" s="516"/>
      <c r="KCD50" s="516"/>
      <c r="KCE50" s="516"/>
      <c r="KCF50" s="516"/>
      <c r="KCG50" s="516"/>
      <c r="KCH50" s="516"/>
      <c r="KCI50" s="516"/>
      <c r="KCJ50" s="516"/>
      <c r="KCK50" s="516"/>
      <c r="KCL50" s="516"/>
      <c r="KCM50" s="516"/>
      <c r="KCN50" s="516"/>
      <c r="KCO50" s="516"/>
      <c r="KCP50" s="516"/>
      <c r="KCQ50" s="516"/>
      <c r="KCR50" s="516"/>
      <c r="KCS50" s="516"/>
      <c r="KCT50" s="516"/>
      <c r="KCU50" s="516"/>
      <c r="KCV50" s="516"/>
      <c r="KCW50" s="516"/>
      <c r="KCX50" s="516"/>
      <c r="KCY50" s="516"/>
      <c r="KCZ50" s="516"/>
      <c r="KDA50" s="516"/>
      <c r="KDB50" s="516"/>
      <c r="KDC50" s="516"/>
      <c r="KDD50" s="516"/>
      <c r="KDE50" s="516"/>
      <c r="KDF50" s="516"/>
      <c r="KDG50" s="516"/>
      <c r="KDH50" s="516"/>
      <c r="KDI50" s="516"/>
      <c r="KDJ50" s="516"/>
      <c r="KDK50" s="516"/>
      <c r="KDL50" s="516"/>
      <c r="KDM50" s="516"/>
      <c r="KDN50" s="516"/>
      <c r="KDO50" s="516"/>
      <c r="KDP50" s="516"/>
      <c r="KDQ50" s="516"/>
      <c r="KDR50" s="516"/>
      <c r="KDS50" s="516"/>
      <c r="KDT50" s="516"/>
      <c r="KDU50" s="516"/>
      <c r="KDV50" s="516"/>
      <c r="KDW50" s="516"/>
      <c r="KDX50" s="516"/>
      <c r="KDY50" s="516"/>
      <c r="KDZ50" s="516"/>
      <c r="KEA50" s="516"/>
      <c r="KEB50" s="516"/>
      <c r="KEC50" s="516"/>
      <c r="KED50" s="516"/>
      <c r="KEE50" s="516"/>
      <c r="KEF50" s="516"/>
      <c r="KEG50" s="516"/>
      <c r="KEH50" s="516"/>
      <c r="KEI50" s="516"/>
      <c r="KEJ50" s="516"/>
      <c r="KEK50" s="516"/>
      <c r="KEL50" s="516"/>
      <c r="KEM50" s="516"/>
      <c r="KEN50" s="516"/>
      <c r="KEO50" s="516"/>
      <c r="KEP50" s="516"/>
      <c r="KEQ50" s="516"/>
      <c r="KER50" s="516"/>
      <c r="KES50" s="516"/>
      <c r="KET50" s="516"/>
      <c r="KEU50" s="516"/>
      <c r="KEV50" s="516"/>
      <c r="KEW50" s="516"/>
      <c r="KEX50" s="516"/>
      <c r="KEY50" s="516"/>
      <c r="KEZ50" s="516"/>
      <c r="KFA50" s="516"/>
      <c r="KFB50" s="516"/>
      <c r="KFC50" s="516"/>
      <c r="KFD50" s="516"/>
      <c r="KFE50" s="516"/>
      <c r="KFF50" s="516"/>
      <c r="KFG50" s="516"/>
      <c r="KFH50" s="516"/>
      <c r="KFI50" s="516"/>
      <c r="KFJ50" s="516"/>
      <c r="KFK50" s="516"/>
      <c r="KFL50" s="516"/>
      <c r="KFM50" s="516"/>
      <c r="KFN50" s="516"/>
      <c r="KFO50" s="516"/>
      <c r="KFP50" s="516"/>
      <c r="KFQ50" s="516"/>
      <c r="KFR50" s="516"/>
      <c r="KFS50" s="516"/>
      <c r="KFT50" s="516"/>
      <c r="KFU50" s="516"/>
      <c r="KFV50" s="516"/>
      <c r="KFW50" s="516"/>
      <c r="KFX50" s="516"/>
      <c r="KFY50" s="516"/>
      <c r="KFZ50" s="516"/>
      <c r="KGA50" s="516"/>
      <c r="KGB50" s="516"/>
      <c r="KGC50" s="516"/>
      <c r="KGD50" s="516"/>
      <c r="KGE50" s="516"/>
      <c r="KGF50" s="516"/>
      <c r="KGG50" s="516"/>
      <c r="KGH50" s="516"/>
      <c r="KGI50" s="516"/>
      <c r="KGJ50" s="516"/>
      <c r="KGK50" s="516"/>
      <c r="KGL50" s="516"/>
      <c r="KGM50" s="516"/>
      <c r="KGN50" s="516"/>
      <c r="KGO50" s="516"/>
      <c r="KGP50" s="516"/>
      <c r="KGQ50" s="516"/>
      <c r="KGR50" s="516"/>
      <c r="KGS50" s="516"/>
      <c r="KGT50" s="516"/>
      <c r="KGU50" s="516"/>
      <c r="KGV50" s="516"/>
      <c r="KGW50" s="516"/>
      <c r="KGX50" s="516"/>
      <c r="KGY50" s="516"/>
      <c r="KGZ50" s="516"/>
      <c r="KHA50" s="516"/>
      <c r="KHB50" s="516"/>
      <c r="KHC50" s="516"/>
      <c r="KHD50" s="516"/>
      <c r="KHE50" s="516"/>
      <c r="KHF50" s="516"/>
      <c r="KHG50" s="516"/>
      <c r="KHH50" s="516"/>
      <c r="KHI50" s="516"/>
      <c r="KHJ50" s="516"/>
      <c r="KHK50" s="516"/>
      <c r="KHL50" s="516"/>
      <c r="KHM50" s="516"/>
      <c r="KHN50" s="516"/>
      <c r="KHO50" s="516"/>
      <c r="KHP50" s="516"/>
      <c r="KHQ50" s="516"/>
      <c r="KHR50" s="516"/>
      <c r="KHS50" s="516"/>
      <c r="KHT50" s="516"/>
      <c r="KHU50" s="516"/>
      <c r="KHV50" s="516"/>
      <c r="KHW50" s="516"/>
      <c r="KHX50" s="516"/>
      <c r="KHY50" s="516"/>
      <c r="KHZ50" s="516"/>
      <c r="KIA50" s="516"/>
      <c r="KIB50" s="516"/>
      <c r="KIC50" s="516"/>
      <c r="KID50" s="516"/>
      <c r="KIE50" s="516"/>
      <c r="KIF50" s="516"/>
      <c r="KIG50" s="516"/>
      <c r="KIH50" s="516"/>
      <c r="KII50" s="516"/>
      <c r="KIJ50" s="516"/>
      <c r="KIK50" s="516"/>
      <c r="KIL50" s="516"/>
      <c r="KIM50" s="516"/>
      <c r="KIN50" s="516"/>
      <c r="KIO50" s="516"/>
      <c r="KIP50" s="516"/>
      <c r="KIQ50" s="516"/>
      <c r="KIR50" s="516"/>
      <c r="KIS50" s="516"/>
      <c r="KIT50" s="516"/>
      <c r="KIU50" s="516"/>
      <c r="KIV50" s="516"/>
      <c r="KIW50" s="516"/>
      <c r="KIX50" s="516"/>
      <c r="KIY50" s="516"/>
      <c r="KIZ50" s="516"/>
      <c r="KJA50" s="516"/>
      <c r="KJB50" s="516"/>
      <c r="KJC50" s="516"/>
      <c r="KJD50" s="516"/>
      <c r="KJE50" s="516"/>
      <c r="KJF50" s="516"/>
      <c r="KJG50" s="516"/>
      <c r="KJH50" s="516"/>
      <c r="KJI50" s="516"/>
      <c r="KJJ50" s="516"/>
      <c r="KJK50" s="516"/>
      <c r="KJL50" s="516"/>
      <c r="KJM50" s="516"/>
      <c r="KJN50" s="516"/>
      <c r="KJO50" s="516"/>
      <c r="KJP50" s="516"/>
      <c r="KJQ50" s="516"/>
      <c r="KJR50" s="516"/>
      <c r="KJS50" s="516"/>
      <c r="KJT50" s="516"/>
      <c r="KJU50" s="516"/>
      <c r="KJV50" s="516"/>
      <c r="KJW50" s="516"/>
      <c r="KJX50" s="516"/>
      <c r="KJY50" s="516"/>
      <c r="KJZ50" s="516"/>
      <c r="KKA50" s="516"/>
      <c r="KKB50" s="516"/>
      <c r="KKC50" s="516"/>
      <c r="KKD50" s="516"/>
      <c r="KKE50" s="516"/>
      <c r="KKF50" s="516"/>
      <c r="KKG50" s="516"/>
      <c r="KKH50" s="516"/>
      <c r="KKI50" s="516"/>
      <c r="KKJ50" s="516"/>
      <c r="KKK50" s="516"/>
      <c r="KKL50" s="516"/>
      <c r="KKM50" s="516"/>
      <c r="KKN50" s="516"/>
      <c r="KKO50" s="516"/>
      <c r="KKP50" s="516"/>
      <c r="KKQ50" s="516"/>
      <c r="KKR50" s="516"/>
      <c r="KKS50" s="516"/>
      <c r="KKT50" s="516"/>
      <c r="KKU50" s="516"/>
      <c r="KKV50" s="516"/>
      <c r="KKW50" s="516"/>
      <c r="KKX50" s="516"/>
      <c r="KKY50" s="516"/>
      <c r="KKZ50" s="516"/>
      <c r="KLA50" s="516"/>
      <c r="KLB50" s="516"/>
      <c r="KLC50" s="516"/>
      <c r="KLD50" s="516"/>
      <c r="KLE50" s="516"/>
      <c r="KLF50" s="516"/>
      <c r="KLG50" s="516"/>
      <c r="KLH50" s="516"/>
      <c r="KLI50" s="516"/>
      <c r="KLJ50" s="516"/>
      <c r="KLK50" s="516"/>
      <c r="KLL50" s="516"/>
      <c r="KLM50" s="516"/>
      <c r="KLN50" s="516"/>
      <c r="KLO50" s="516"/>
      <c r="KLP50" s="516"/>
      <c r="KLQ50" s="516"/>
      <c r="KLR50" s="516"/>
      <c r="KLS50" s="516"/>
      <c r="KLT50" s="516"/>
      <c r="KLU50" s="516"/>
      <c r="KLV50" s="516"/>
      <c r="KLW50" s="516"/>
      <c r="KLX50" s="516"/>
      <c r="KLY50" s="516"/>
      <c r="KLZ50" s="516"/>
      <c r="KMA50" s="516"/>
      <c r="KMB50" s="516"/>
      <c r="KMC50" s="516"/>
      <c r="KMD50" s="516"/>
      <c r="KME50" s="516"/>
      <c r="KMF50" s="516"/>
      <c r="KMG50" s="516"/>
      <c r="KMH50" s="516"/>
      <c r="KMI50" s="516"/>
      <c r="KMJ50" s="516"/>
      <c r="KMK50" s="516"/>
      <c r="KML50" s="516"/>
      <c r="KMM50" s="516"/>
      <c r="KMN50" s="516"/>
      <c r="KMO50" s="516"/>
      <c r="KMP50" s="516"/>
      <c r="KMQ50" s="516"/>
      <c r="KMR50" s="516"/>
      <c r="KMS50" s="516"/>
      <c r="KMT50" s="516"/>
      <c r="KMU50" s="516"/>
      <c r="KMV50" s="516"/>
      <c r="KMW50" s="516"/>
      <c r="KMX50" s="516"/>
      <c r="KMY50" s="516"/>
      <c r="KMZ50" s="516"/>
      <c r="KNA50" s="516"/>
      <c r="KNB50" s="516"/>
      <c r="KNC50" s="516"/>
      <c r="KND50" s="516"/>
      <c r="KNE50" s="516"/>
      <c r="KNF50" s="516"/>
      <c r="KNG50" s="516"/>
      <c r="KNH50" s="516"/>
      <c r="KNI50" s="516"/>
      <c r="KNJ50" s="516"/>
      <c r="KNK50" s="516"/>
      <c r="KNL50" s="516"/>
      <c r="KNM50" s="516"/>
      <c r="KNN50" s="516"/>
      <c r="KNO50" s="516"/>
      <c r="KNP50" s="516"/>
      <c r="KNQ50" s="516"/>
      <c r="KNR50" s="516"/>
      <c r="KNS50" s="516"/>
      <c r="KNT50" s="516"/>
      <c r="KNU50" s="516"/>
      <c r="KNV50" s="516"/>
      <c r="KNW50" s="516"/>
      <c r="KNX50" s="516"/>
      <c r="KNY50" s="516"/>
      <c r="KNZ50" s="516"/>
      <c r="KOA50" s="516"/>
      <c r="KOB50" s="516"/>
      <c r="KOC50" s="516"/>
      <c r="KOD50" s="516"/>
      <c r="KOE50" s="516"/>
      <c r="KOF50" s="516"/>
      <c r="KOG50" s="516"/>
      <c r="KOH50" s="516"/>
      <c r="KOI50" s="516"/>
      <c r="KOJ50" s="516"/>
      <c r="KOK50" s="516"/>
      <c r="KOL50" s="516"/>
      <c r="KOM50" s="516"/>
      <c r="KON50" s="516"/>
      <c r="KOO50" s="516"/>
      <c r="KOP50" s="516"/>
      <c r="KOQ50" s="516"/>
      <c r="KOR50" s="516"/>
      <c r="KOS50" s="516"/>
      <c r="KOT50" s="516"/>
      <c r="KOU50" s="516"/>
      <c r="KOV50" s="516"/>
      <c r="KOW50" s="516"/>
      <c r="KOX50" s="516"/>
      <c r="KOY50" s="516"/>
      <c r="KOZ50" s="516"/>
      <c r="KPA50" s="516"/>
      <c r="KPB50" s="516"/>
      <c r="KPC50" s="516"/>
      <c r="KPD50" s="516"/>
      <c r="KPE50" s="516"/>
      <c r="KPF50" s="516"/>
      <c r="KPG50" s="516"/>
      <c r="KPH50" s="516"/>
      <c r="KPI50" s="516"/>
      <c r="KPJ50" s="516"/>
      <c r="KPK50" s="516"/>
      <c r="KPL50" s="516"/>
      <c r="KPM50" s="516"/>
      <c r="KPN50" s="516"/>
      <c r="KPO50" s="516"/>
      <c r="KPP50" s="516"/>
      <c r="KPQ50" s="516"/>
      <c r="KPR50" s="516"/>
      <c r="KPS50" s="516"/>
      <c r="KPT50" s="516"/>
      <c r="KPU50" s="516"/>
      <c r="KPV50" s="516"/>
      <c r="KPW50" s="516"/>
      <c r="KPX50" s="516"/>
      <c r="KPY50" s="516"/>
      <c r="KPZ50" s="516"/>
      <c r="KQA50" s="516"/>
      <c r="KQB50" s="516"/>
      <c r="KQC50" s="516"/>
      <c r="KQD50" s="516"/>
      <c r="KQE50" s="516"/>
      <c r="KQF50" s="516"/>
      <c r="KQG50" s="516"/>
      <c r="KQH50" s="516"/>
      <c r="KQI50" s="516"/>
      <c r="KQJ50" s="516"/>
      <c r="KQK50" s="516"/>
      <c r="KQL50" s="516"/>
      <c r="KQM50" s="516"/>
      <c r="KQN50" s="516"/>
      <c r="KQO50" s="516"/>
      <c r="KQP50" s="516"/>
      <c r="KQQ50" s="516"/>
      <c r="KQR50" s="516"/>
      <c r="KQS50" s="516"/>
      <c r="KQT50" s="516"/>
      <c r="KQU50" s="516"/>
      <c r="KQV50" s="516"/>
      <c r="KQW50" s="516"/>
      <c r="KQX50" s="516"/>
      <c r="KQY50" s="516"/>
      <c r="KQZ50" s="516"/>
      <c r="KRA50" s="516"/>
      <c r="KRB50" s="516"/>
      <c r="KRC50" s="516"/>
      <c r="KRD50" s="516"/>
      <c r="KRE50" s="516"/>
      <c r="KRF50" s="516"/>
      <c r="KRG50" s="516"/>
      <c r="KRH50" s="516"/>
      <c r="KRI50" s="516"/>
      <c r="KRJ50" s="516"/>
      <c r="KRK50" s="516"/>
      <c r="KRL50" s="516"/>
      <c r="KRM50" s="516"/>
      <c r="KRN50" s="516"/>
      <c r="KRO50" s="516"/>
      <c r="KRP50" s="516"/>
      <c r="KRQ50" s="516"/>
      <c r="KRR50" s="516"/>
      <c r="KRS50" s="516"/>
      <c r="KRT50" s="516"/>
      <c r="KRU50" s="516"/>
      <c r="KRV50" s="516"/>
      <c r="KRW50" s="516"/>
      <c r="KRX50" s="516"/>
      <c r="KRY50" s="516"/>
      <c r="KRZ50" s="516"/>
      <c r="KSA50" s="516"/>
      <c r="KSB50" s="516"/>
      <c r="KSC50" s="516"/>
      <c r="KSD50" s="516"/>
      <c r="KSE50" s="516"/>
      <c r="KSF50" s="516"/>
      <c r="KSG50" s="516"/>
      <c r="KSH50" s="516"/>
      <c r="KSI50" s="516"/>
      <c r="KSJ50" s="516"/>
      <c r="KSK50" s="516"/>
      <c r="KSL50" s="516"/>
      <c r="KSM50" s="516"/>
      <c r="KSN50" s="516"/>
      <c r="KSO50" s="516"/>
      <c r="KSP50" s="516"/>
      <c r="KSQ50" s="516"/>
      <c r="KSR50" s="516"/>
      <c r="KSS50" s="516"/>
      <c r="KST50" s="516"/>
      <c r="KSU50" s="516"/>
      <c r="KSV50" s="516"/>
      <c r="KSW50" s="516"/>
      <c r="KSX50" s="516"/>
      <c r="KSY50" s="516"/>
      <c r="KSZ50" s="516"/>
      <c r="KTA50" s="516"/>
      <c r="KTB50" s="516"/>
      <c r="KTC50" s="516"/>
      <c r="KTD50" s="516"/>
      <c r="KTE50" s="516"/>
      <c r="KTF50" s="516"/>
      <c r="KTG50" s="516"/>
      <c r="KTH50" s="516"/>
      <c r="KTI50" s="516"/>
      <c r="KTJ50" s="516"/>
      <c r="KTK50" s="516"/>
      <c r="KTL50" s="516"/>
      <c r="KTM50" s="516"/>
      <c r="KTN50" s="516"/>
      <c r="KTO50" s="516"/>
      <c r="KTP50" s="516"/>
      <c r="KTQ50" s="516"/>
      <c r="KTR50" s="516"/>
      <c r="KTS50" s="516"/>
      <c r="KTT50" s="516"/>
      <c r="KTU50" s="516"/>
      <c r="KTV50" s="516"/>
      <c r="KTW50" s="516"/>
      <c r="KTX50" s="516"/>
      <c r="KTY50" s="516"/>
      <c r="KTZ50" s="516"/>
      <c r="KUA50" s="516"/>
      <c r="KUB50" s="516"/>
      <c r="KUC50" s="516"/>
      <c r="KUD50" s="516"/>
      <c r="KUE50" s="516"/>
      <c r="KUF50" s="516"/>
      <c r="KUG50" s="516"/>
      <c r="KUH50" s="516"/>
      <c r="KUI50" s="516"/>
      <c r="KUJ50" s="516"/>
      <c r="KUK50" s="516"/>
      <c r="KUL50" s="516"/>
      <c r="KUM50" s="516"/>
      <c r="KUN50" s="516"/>
      <c r="KUO50" s="516"/>
      <c r="KUP50" s="516"/>
      <c r="KUQ50" s="516"/>
      <c r="KUR50" s="516"/>
      <c r="KUS50" s="516"/>
      <c r="KUT50" s="516"/>
      <c r="KUU50" s="516"/>
      <c r="KUV50" s="516"/>
      <c r="KUW50" s="516"/>
      <c r="KUX50" s="516"/>
      <c r="KUY50" s="516"/>
      <c r="KUZ50" s="516"/>
      <c r="KVA50" s="516"/>
      <c r="KVB50" s="516"/>
      <c r="KVC50" s="516"/>
      <c r="KVD50" s="516"/>
      <c r="KVE50" s="516"/>
      <c r="KVF50" s="516"/>
      <c r="KVG50" s="516"/>
      <c r="KVH50" s="516"/>
      <c r="KVI50" s="516"/>
      <c r="KVJ50" s="516"/>
      <c r="KVK50" s="516"/>
      <c r="KVL50" s="516"/>
      <c r="KVM50" s="516"/>
      <c r="KVN50" s="516"/>
      <c r="KVO50" s="516"/>
      <c r="KVP50" s="516"/>
      <c r="KVQ50" s="516"/>
      <c r="KVR50" s="516"/>
      <c r="KVS50" s="516"/>
      <c r="KVT50" s="516"/>
      <c r="KVU50" s="516"/>
      <c r="KVV50" s="516"/>
      <c r="KVW50" s="516"/>
      <c r="KVX50" s="516"/>
      <c r="KVY50" s="516"/>
      <c r="KVZ50" s="516"/>
      <c r="KWA50" s="516"/>
      <c r="KWB50" s="516"/>
      <c r="KWC50" s="516"/>
      <c r="KWD50" s="516"/>
      <c r="KWE50" s="516"/>
      <c r="KWF50" s="516"/>
      <c r="KWG50" s="516"/>
      <c r="KWH50" s="516"/>
      <c r="KWI50" s="516"/>
      <c r="KWJ50" s="516"/>
      <c r="KWK50" s="516"/>
      <c r="KWL50" s="516"/>
      <c r="KWM50" s="516"/>
      <c r="KWN50" s="516"/>
      <c r="KWO50" s="516"/>
      <c r="KWP50" s="516"/>
      <c r="KWQ50" s="516"/>
      <c r="KWR50" s="516"/>
      <c r="KWS50" s="516"/>
      <c r="KWT50" s="516"/>
      <c r="KWU50" s="516"/>
      <c r="KWV50" s="516"/>
      <c r="KWW50" s="516"/>
      <c r="KWX50" s="516"/>
      <c r="KWY50" s="516"/>
      <c r="KWZ50" s="516"/>
      <c r="KXA50" s="516"/>
      <c r="KXB50" s="516"/>
      <c r="KXC50" s="516"/>
      <c r="KXD50" s="516"/>
      <c r="KXE50" s="516"/>
      <c r="KXF50" s="516"/>
      <c r="KXG50" s="516"/>
      <c r="KXH50" s="516"/>
      <c r="KXI50" s="516"/>
      <c r="KXJ50" s="516"/>
      <c r="KXK50" s="516"/>
      <c r="KXL50" s="516"/>
      <c r="KXM50" s="516"/>
      <c r="KXN50" s="516"/>
      <c r="KXO50" s="516"/>
      <c r="KXP50" s="516"/>
      <c r="KXQ50" s="516"/>
      <c r="KXR50" s="516"/>
      <c r="KXS50" s="516"/>
      <c r="KXT50" s="516"/>
      <c r="KXU50" s="516"/>
      <c r="KXV50" s="516"/>
      <c r="KXW50" s="516"/>
      <c r="KXX50" s="516"/>
      <c r="KXY50" s="516"/>
      <c r="KXZ50" s="516"/>
      <c r="KYA50" s="516"/>
      <c r="KYB50" s="516"/>
      <c r="KYC50" s="516"/>
      <c r="KYD50" s="516"/>
      <c r="KYE50" s="516"/>
      <c r="KYF50" s="516"/>
      <c r="KYG50" s="516"/>
      <c r="KYH50" s="516"/>
      <c r="KYI50" s="516"/>
      <c r="KYJ50" s="516"/>
      <c r="KYK50" s="516"/>
      <c r="KYL50" s="516"/>
      <c r="KYM50" s="516"/>
      <c r="KYN50" s="516"/>
      <c r="KYO50" s="516"/>
      <c r="KYP50" s="516"/>
      <c r="KYQ50" s="516"/>
      <c r="KYR50" s="516"/>
      <c r="KYS50" s="516"/>
      <c r="KYT50" s="516"/>
      <c r="KYU50" s="516"/>
      <c r="KYV50" s="516"/>
      <c r="KYW50" s="516"/>
      <c r="KYX50" s="516"/>
      <c r="KYY50" s="516"/>
      <c r="KYZ50" s="516"/>
      <c r="KZA50" s="516"/>
      <c r="KZB50" s="516"/>
      <c r="KZC50" s="516"/>
      <c r="KZD50" s="516"/>
      <c r="KZE50" s="516"/>
      <c r="KZF50" s="516"/>
      <c r="KZG50" s="516"/>
      <c r="KZH50" s="516"/>
      <c r="KZI50" s="516"/>
      <c r="KZJ50" s="516"/>
      <c r="KZK50" s="516"/>
      <c r="KZL50" s="516"/>
      <c r="KZM50" s="516"/>
      <c r="KZN50" s="516"/>
      <c r="KZO50" s="516"/>
      <c r="KZP50" s="516"/>
      <c r="KZQ50" s="516"/>
      <c r="KZR50" s="516"/>
      <c r="KZS50" s="516"/>
      <c r="KZT50" s="516"/>
      <c r="KZU50" s="516"/>
      <c r="KZV50" s="516"/>
      <c r="KZW50" s="516"/>
      <c r="KZX50" s="516"/>
      <c r="KZY50" s="516"/>
      <c r="KZZ50" s="516"/>
      <c r="LAA50" s="516"/>
      <c r="LAB50" s="516"/>
      <c r="LAC50" s="516"/>
      <c r="LAD50" s="516"/>
      <c r="LAE50" s="516"/>
      <c r="LAF50" s="516"/>
      <c r="LAG50" s="516"/>
      <c r="LAH50" s="516"/>
      <c r="LAI50" s="516"/>
      <c r="LAJ50" s="516"/>
      <c r="LAK50" s="516"/>
      <c r="LAL50" s="516"/>
      <c r="LAM50" s="516"/>
      <c r="LAN50" s="516"/>
      <c r="LAO50" s="516"/>
      <c r="LAP50" s="516"/>
      <c r="LAQ50" s="516"/>
      <c r="LAR50" s="516"/>
      <c r="LAS50" s="516"/>
      <c r="LAT50" s="516"/>
      <c r="LAU50" s="516"/>
      <c r="LAV50" s="516"/>
      <c r="LAW50" s="516"/>
      <c r="LAX50" s="516"/>
      <c r="LAY50" s="516"/>
      <c r="LAZ50" s="516"/>
      <c r="LBA50" s="516"/>
      <c r="LBB50" s="516"/>
      <c r="LBC50" s="516"/>
      <c r="LBD50" s="516"/>
      <c r="LBE50" s="516"/>
      <c r="LBF50" s="516"/>
      <c r="LBG50" s="516"/>
      <c r="LBH50" s="516"/>
      <c r="LBI50" s="516"/>
      <c r="LBJ50" s="516"/>
      <c r="LBK50" s="516"/>
      <c r="LBL50" s="516"/>
      <c r="LBM50" s="516"/>
      <c r="LBN50" s="516"/>
      <c r="LBO50" s="516"/>
      <c r="LBP50" s="516"/>
      <c r="LBQ50" s="516"/>
      <c r="LBR50" s="516"/>
      <c r="LBS50" s="516"/>
      <c r="LBT50" s="516"/>
      <c r="LBU50" s="516"/>
      <c r="LBV50" s="516"/>
      <c r="LBW50" s="516"/>
      <c r="LBX50" s="516"/>
      <c r="LBY50" s="516"/>
      <c r="LBZ50" s="516"/>
      <c r="LCA50" s="516"/>
      <c r="LCB50" s="516"/>
      <c r="LCC50" s="516"/>
      <c r="LCD50" s="516"/>
      <c r="LCE50" s="516"/>
      <c r="LCF50" s="516"/>
      <c r="LCG50" s="516"/>
      <c r="LCH50" s="516"/>
      <c r="LCI50" s="516"/>
      <c r="LCJ50" s="516"/>
      <c r="LCK50" s="516"/>
      <c r="LCL50" s="516"/>
      <c r="LCM50" s="516"/>
      <c r="LCN50" s="516"/>
      <c r="LCO50" s="516"/>
      <c r="LCP50" s="516"/>
      <c r="LCQ50" s="516"/>
      <c r="LCR50" s="516"/>
      <c r="LCS50" s="516"/>
      <c r="LCT50" s="516"/>
      <c r="LCU50" s="516"/>
      <c r="LCV50" s="516"/>
      <c r="LCW50" s="516"/>
      <c r="LCX50" s="516"/>
      <c r="LCY50" s="516"/>
      <c r="LCZ50" s="516"/>
      <c r="LDA50" s="516"/>
      <c r="LDB50" s="516"/>
      <c r="LDC50" s="516"/>
      <c r="LDD50" s="516"/>
      <c r="LDE50" s="516"/>
      <c r="LDF50" s="516"/>
      <c r="LDG50" s="516"/>
      <c r="LDH50" s="516"/>
      <c r="LDI50" s="516"/>
      <c r="LDJ50" s="516"/>
      <c r="LDK50" s="516"/>
      <c r="LDL50" s="516"/>
      <c r="LDM50" s="516"/>
      <c r="LDN50" s="516"/>
      <c r="LDO50" s="516"/>
      <c r="LDP50" s="516"/>
      <c r="LDQ50" s="516"/>
      <c r="LDR50" s="516"/>
      <c r="LDS50" s="516"/>
      <c r="LDT50" s="516"/>
      <c r="LDU50" s="516"/>
      <c r="LDV50" s="516"/>
      <c r="LDW50" s="516"/>
      <c r="LDX50" s="516"/>
      <c r="LDY50" s="516"/>
      <c r="LDZ50" s="516"/>
      <c r="LEA50" s="516"/>
      <c r="LEB50" s="516"/>
      <c r="LEC50" s="516"/>
      <c r="LED50" s="516"/>
      <c r="LEE50" s="516"/>
      <c r="LEF50" s="516"/>
      <c r="LEG50" s="516"/>
      <c r="LEH50" s="516"/>
      <c r="LEI50" s="516"/>
      <c r="LEJ50" s="516"/>
      <c r="LEK50" s="516"/>
      <c r="LEL50" s="516"/>
      <c r="LEM50" s="516"/>
      <c r="LEN50" s="516"/>
      <c r="LEO50" s="516"/>
      <c r="LEP50" s="516"/>
      <c r="LEQ50" s="516"/>
      <c r="LER50" s="516"/>
      <c r="LES50" s="516"/>
      <c r="LET50" s="516"/>
      <c r="LEU50" s="516"/>
      <c r="LEV50" s="516"/>
      <c r="LEW50" s="516"/>
      <c r="LEX50" s="516"/>
      <c r="LEY50" s="516"/>
      <c r="LEZ50" s="516"/>
      <c r="LFA50" s="516"/>
      <c r="LFB50" s="516"/>
      <c r="LFC50" s="516"/>
      <c r="LFD50" s="516"/>
      <c r="LFE50" s="516"/>
      <c r="LFF50" s="516"/>
      <c r="LFG50" s="516"/>
      <c r="LFH50" s="516"/>
      <c r="LFI50" s="516"/>
      <c r="LFJ50" s="516"/>
      <c r="LFK50" s="516"/>
      <c r="LFL50" s="516"/>
      <c r="LFM50" s="516"/>
      <c r="LFN50" s="516"/>
      <c r="LFO50" s="516"/>
      <c r="LFP50" s="516"/>
      <c r="LFQ50" s="516"/>
      <c r="LFR50" s="516"/>
      <c r="LFS50" s="516"/>
      <c r="LFT50" s="516"/>
      <c r="LFU50" s="516"/>
      <c r="LFV50" s="516"/>
      <c r="LFW50" s="516"/>
      <c r="LFX50" s="516"/>
      <c r="LFY50" s="516"/>
      <c r="LFZ50" s="516"/>
      <c r="LGA50" s="516"/>
      <c r="LGB50" s="516"/>
      <c r="LGC50" s="516"/>
      <c r="LGD50" s="516"/>
      <c r="LGE50" s="516"/>
      <c r="LGF50" s="516"/>
      <c r="LGG50" s="516"/>
      <c r="LGH50" s="516"/>
      <c r="LGI50" s="516"/>
      <c r="LGJ50" s="516"/>
      <c r="LGK50" s="516"/>
      <c r="LGL50" s="516"/>
      <c r="LGM50" s="516"/>
      <c r="LGN50" s="516"/>
      <c r="LGO50" s="516"/>
      <c r="LGP50" s="516"/>
      <c r="LGQ50" s="516"/>
      <c r="LGR50" s="516"/>
      <c r="LGS50" s="516"/>
      <c r="LGT50" s="516"/>
      <c r="LGU50" s="516"/>
      <c r="LGV50" s="516"/>
      <c r="LGW50" s="516"/>
      <c r="LGX50" s="516"/>
      <c r="LGY50" s="516"/>
      <c r="LGZ50" s="516"/>
      <c r="LHA50" s="516"/>
      <c r="LHB50" s="516"/>
      <c r="LHC50" s="516"/>
      <c r="LHD50" s="516"/>
      <c r="LHE50" s="516"/>
      <c r="LHF50" s="516"/>
      <c r="LHG50" s="516"/>
      <c r="LHH50" s="516"/>
      <c r="LHI50" s="516"/>
      <c r="LHJ50" s="516"/>
      <c r="LHK50" s="516"/>
      <c r="LHL50" s="516"/>
      <c r="LHM50" s="516"/>
      <c r="LHN50" s="516"/>
      <c r="LHO50" s="516"/>
      <c r="LHP50" s="516"/>
      <c r="LHQ50" s="516"/>
      <c r="LHR50" s="516"/>
      <c r="LHS50" s="516"/>
      <c r="LHT50" s="516"/>
      <c r="LHU50" s="516"/>
      <c r="LHV50" s="516"/>
      <c r="LHW50" s="516"/>
      <c r="LHX50" s="516"/>
      <c r="LHY50" s="516"/>
      <c r="LHZ50" s="516"/>
      <c r="LIA50" s="516"/>
      <c r="LIB50" s="516"/>
      <c r="LIC50" s="516"/>
      <c r="LID50" s="516"/>
      <c r="LIE50" s="516"/>
      <c r="LIF50" s="516"/>
      <c r="LIG50" s="516"/>
      <c r="LIH50" s="516"/>
      <c r="LII50" s="516"/>
      <c r="LIJ50" s="516"/>
      <c r="LIK50" s="516"/>
      <c r="LIL50" s="516"/>
      <c r="LIM50" s="516"/>
      <c r="LIN50" s="516"/>
      <c r="LIO50" s="516"/>
      <c r="LIP50" s="516"/>
      <c r="LIQ50" s="516"/>
      <c r="LIR50" s="516"/>
      <c r="LIS50" s="516"/>
      <c r="LIT50" s="516"/>
      <c r="LIU50" s="516"/>
      <c r="LIV50" s="516"/>
      <c r="LIW50" s="516"/>
      <c r="LIX50" s="516"/>
      <c r="LIY50" s="516"/>
      <c r="LIZ50" s="516"/>
      <c r="LJA50" s="516"/>
      <c r="LJB50" s="516"/>
      <c r="LJC50" s="516"/>
      <c r="LJD50" s="516"/>
      <c r="LJE50" s="516"/>
      <c r="LJF50" s="516"/>
      <c r="LJG50" s="516"/>
      <c r="LJH50" s="516"/>
      <c r="LJI50" s="516"/>
      <c r="LJJ50" s="516"/>
      <c r="LJK50" s="516"/>
      <c r="LJL50" s="516"/>
      <c r="LJM50" s="516"/>
      <c r="LJN50" s="516"/>
      <c r="LJO50" s="516"/>
      <c r="LJP50" s="516"/>
      <c r="LJQ50" s="516"/>
      <c r="LJR50" s="516"/>
      <c r="LJS50" s="516"/>
      <c r="LJT50" s="516"/>
      <c r="LJU50" s="516"/>
      <c r="LJV50" s="516"/>
      <c r="LJW50" s="516"/>
      <c r="LJX50" s="516"/>
      <c r="LJY50" s="516"/>
      <c r="LJZ50" s="516"/>
      <c r="LKA50" s="516"/>
      <c r="LKB50" s="516"/>
      <c r="LKC50" s="516"/>
      <c r="LKD50" s="516"/>
      <c r="LKE50" s="516"/>
      <c r="LKF50" s="516"/>
      <c r="LKG50" s="516"/>
      <c r="LKH50" s="516"/>
      <c r="LKI50" s="516"/>
      <c r="LKJ50" s="516"/>
      <c r="LKK50" s="516"/>
      <c r="LKL50" s="516"/>
      <c r="LKM50" s="516"/>
      <c r="LKN50" s="516"/>
      <c r="LKO50" s="516"/>
      <c r="LKP50" s="516"/>
      <c r="LKQ50" s="516"/>
      <c r="LKR50" s="516"/>
      <c r="LKS50" s="516"/>
      <c r="LKT50" s="516"/>
      <c r="LKU50" s="516"/>
      <c r="LKV50" s="516"/>
      <c r="LKW50" s="516"/>
      <c r="LKX50" s="516"/>
      <c r="LKY50" s="516"/>
      <c r="LKZ50" s="516"/>
      <c r="LLA50" s="516"/>
      <c r="LLB50" s="516"/>
      <c r="LLC50" s="516"/>
      <c r="LLD50" s="516"/>
      <c r="LLE50" s="516"/>
      <c r="LLF50" s="516"/>
      <c r="LLG50" s="516"/>
      <c r="LLH50" s="516"/>
      <c r="LLI50" s="516"/>
      <c r="LLJ50" s="516"/>
      <c r="LLK50" s="516"/>
      <c r="LLL50" s="516"/>
      <c r="LLM50" s="516"/>
      <c r="LLN50" s="516"/>
      <c r="LLO50" s="516"/>
      <c r="LLP50" s="516"/>
      <c r="LLQ50" s="516"/>
      <c r="LLR50" s="516"/>
      <c r="LLS50" s="516"/>
      <c r="LLT50" s="516"/>
      <c r="LLU50" s="516"/>
      <c r="LLV50" s="516"/>
      <c r="LLW50" s="516"/>
      <c r="LLX50" s="516"/>
      <c r="LLY50" s="516"/>
      <c r="LLZ50" s="516"/>
      <c r="LMA50" s="516"/>
      <c r="LMB50" s="516"/>
      <c r="LMC50" s="516"/>
      <c r="LMD50" s="516"/>
      <c r="LME50" s="516"/>
      <c r="LMF50" s="516"/>
      <c r="LMG50" s="516"/>
      <c r="LMH50" s="516"/>
      <c r="LMI50" s="516"/>
      <c r="LMJ50" s="516"/>
      <c r="LMK50" s="516"/>
      <c r="LML50" s="516"/>
      <c r="LMM50" s="516"/>
      <c r="LMN50" s="516"/>
      <c r="LMO50" s="516"/>
      <c r="LMP50" s="516"/>
      <c r="LMQ50" s="516"/>
      <c r="LMR50" s="516"/>
      <c r="LMS50" s="516"/>
      <c r="LMT50" s="516"/>
      <c r="LMU50" s="516"/>
      <c r="LMV50" s="516"/>
      <c r="LMW50" s="516"/>
      <c r="LMX50" s="516"/>
      <c r="LMY50" s="516"/>
      <c r="LMZ50" s="516"/>
      <c r="LNA50" s="516"/>
      <c r="LNB50" s="516"/>
      <c r="LNC50" s="516"/>
      <c r="LND50" s="516"/>
      <c r="LNE50" s="516"/>
      <c r="LNF50" s="516"/>
      <c r="LNG50" s="516"/>
      <c r="LNH50" s="516"/>
      <c r="LNI50" s="516"/>
      <c r="LNJ50" s="516"/>
      <c r="LNK50" s="516"/>
      <c r="LNL50" s="516"/>
      <c r="LNM50" s="516"/>
      <c r="LNN50" s="516"/>
      <c r="LNO50" s="516"/>
      <c r="LNP50" s="516"/>
      <c r="LNQ50" s="516"/>
      <c r="LNR50" s="516"/>
      <c r="LNS50" s="516"/>
      <c r="LNT50" s="516"/>
      <c r="LNU50" s="516"/>
      <c r="LNV50" s="516"/>
      <c r="LNW50" s="516"/>
      <c r="LNX50" s="516"/>
      <c r="LNY50" s="516"/>
      <c r="LNZ50" s="516"/>
      <c r="LOA50" s="516"/>
      <c r="LOB50" s="516"/>
      <c r="LOC50" s="516"/>
      <c r="LOD50" s="516"/>
      <c r="LOE50" s="516"/>
      <c r="LOF50" s="516"/>
      <c r="LOG50" s="516"/>
      <c r="LOH50" s="516"/>
      <c r="LOI50" s="516"/>
      <c r="LOJ50" s="516"/>
      <c r="LOK50" s="516"/>
      <c r="LOL50" s="516"/>
      <c r="LOM50" s="516"/>
      <c r="LON50" s="516"/>
      <c r="LOO50" s="516"/>
      <c r="LOP50" s="516"/>
      <c r="LOQ50" s="516"/>
      <c r="LOR50" s="516"/>
      <c r="LOS50" s="516"/>
      <c r="LOT50" s="516"/>
      <c r="LOU50" s="516"/>
      <c r="LOV50" s="516"/>
      <c r="LOW50" s="516"/>
      <c r="LOX50" s="516"/>
      <c r="LOY50" s="516"/>
      <c r="LOZ50" s="516"/>
      <c r="LPA50" s="516"/>
      <c r="LPB50" s="516"/>
      <c r="LPC50" s="516"/>
      <c r="LPD50" s="516"/>
      <c r="LPE50" s="516"/>
      <c r="LPF50" s="516"/>
      <c r="LPG50" s="516"/>
      <c r="LPH50" s="516"/>
      <c r="LPI50" s="516"/>
      <c r="LPJ50" s="516"/>
      <c r="LPK50" s="516"/>
      <c r="LPL50" s="516"/>
      <c r="LPM50" s="516"/>
      <c r="LPN50" s="516"/>
      <c r="LPO50" s="516"/>
      <c r="LPP50" s="516"/>
      <c r="LPQ50" s="516"/>
      <c r="LPR50" s="516"/>
      <c r="LPS50" s="516"/>
      <c r="LPT50" s="516"/>
      <c r="LPU50" s="516"/>
      <c r="LPV50" s="516"/>
      <c r="LPW50" s="516"/>
      <c r="LPX50" s="516"/>
      <c r="LPY50" s="516"/>
      <c r="LPZ50" s="516"/>
      <c r="LQA50" s="516"/>
      <c r="LQB50" s="516"/>
      <c r="LQC50" s="516"/>
      <c r="LQD50" s="516"/>
      <c r="LQE50" s="516"/>
      <c r="LQF50" s="516"/>
      <c r="LQG50" s="516"/>
      <c r="LQH50" s="516"/>
      <c r="LQI50" s="516"/>
      <c r="LQJ50" s="516"/>
      <c r="LQK50" s="516"/>
      <c r="LQL50" s="516"/>
      <c r="LQM50" s="516"/>
      <c r="LQN50" s="516"/>
      <c r="LQO50" s="516"/>
      <c r="LQP50" s="516"/>
      <c r="LQQ50" s="516"/>
      <c r="LQR50" s="516"/>
      <c r="LQS50" s="516"/>
      <c r="LQT50" s="516"/>
      <c r="LQU50" s="516"/>
      <c r="LQV50" s="516"/>
      <c r="LQW50" s="516"/>
      <c r="LQX50" s="516"/>
      <c r="LQY50" s="516"/>
      <c r="LQZ50" s="516"/>
      <c r="LRA50" s="516"/>
      <c r="LRB50" s="516"/>
      <c r="LRC50" s="516"/>
      <c r="LRD50" s="516"/>
      <c r="LRE50" s="516"/>
      <c r="LRF50" s="516"/>
      <c r="LRG50" s="516"/>
      <c r="LRH50" s="516"/>
      <c r="LRI50" s="516"/>
      <c r="LRJ50" s="516"/>
      <c r="LRK50" s="516"/>
      <c r="LRL50" s="516"/>
      <c r="LRM50" s="516"/>
      <c r="LRN50" s="516"/>
      <c r="LRO50" s="516"/>
      <c r="LRP50" s="516"/>
      <c r="LRQ50" s="516"/>
      <c r="LRR50" s="516"/>
      <c r="LRS50" s="516"/>
      <c r="LRT50" s="516"/>
      <c r="LRU50" s="516"/>
      <c r="LRV50" s="516"/>
      <c r="LRW50" s="516"/>
      <c r="LRX50" s="516"/>
      <c r="LRY50" s="516"/>
      <c r="LRZ50" s="516"/>
      <c r="LSA50" s="516"/>
      <c r="LSB50" s="516"/>
      <c r="LSC50" s="516"/>
      <c r="LSD50" s="516"/>
      <c r="LSE50" s="516"/>
      <c r="LSF50" s="516"/>
      <c r="LSG50" s="516"/>
      <c r="LSH50" s="516"/>
      <c r="LSI50" s="516"/>
      <c r="LSJ50" s="516"/>
      <c r="LSK50" s="516"/>
      <c r="LSL50" s="516"/>
      <c r="LSM50" s="516"/>
      <c r="LSN50" s="516"/>
      <c r="LSO50" s="516"/>
      <c r="LSP50" s="516"/>
      <c r="LSQ50" s="516"/>
      <c r="LSR50" s="516"/>
      <c r="LSS50" s="516"/>
      <c r="LST50" s="516"/>
      <c r="LSU50" s="516"/>
      <c r="LSV50" s="516"/>
      <c r="LSW50" s="516"/>
      <c r="LSX50" s="516"/>
      <c r="LSY50" s="516"/>
      <c r="LSZ50" s="516"/>
      <c r="LTA50" s="516"/>
      <c r="LTB50" s="516"/>
      <c r="LTC50" s="516"/>
      <c r="LTD50" s="516"/>
      <c r="LTE50" s="516"/>
      <c r="LTF50" s="516"/>
      <c r="LTG50" s="516"/>
      <c r="LTH50" s="516"/>
      <c r="LTI50" s="516"/>
      <c r="LTJ50" s="516"/>
      <c r="LTK50" s="516"/>
      <c r="LTL50" s="516"/>
      <c r="LTM50" s="516"/>
      <c r="LTN50" s="516"/>
      <c r="LTO50" s="516"/>
      <c r="LTP50" s="516"/>
      <c r="LTQ50" s="516"/>
      <c r="LTR50" s="516"/>
      <c r="LTS50" s="516"/>
      <c r="LTT50" s="516"/>
      <c r="LTU50" s="516"/>
      <c r="LTV50" s="516"/>
      <c r="LTW50" s="516"/>
      <c r="LTX50" s="516"/>
      <c r="LTY50" s="516"/>
      <c r="LTZ50" s="516"/>
      <c r="LUA50" s="516"/>
      <c r="LUB50" s="516"/>
      <c r="LUC50" s="516"/>
      <c r="LUD50" s="516"/>
      <c r="LUE50" s="516"/>
      <c r="LUF50" s="516"/>
      <c r="LUG50" s="516"/>
      <c r="LUH50" s="516"/>
      <c r="LUI50" s="516"/>
      <c r="LUJ50" s="516"/>
      <c r="LUK50" s="516"/>
      <c r="LUL50" s="516"/>
      <c r="LUM50" s="516"/>
      <c r="LUN50" s="516"/>
      <c r="LUO50" s="516"/>
      <c r="LUP50" s="516"/>
      <c r="LUQ50" s="516"/>
      <c r="LUR50" s="516"/>
      <c r="LUS50" s="516"/>
      <c r="LUT50" s="516"/>
      <c r="LUU50" s="516"/>
      <c r="LUV50" s="516"/>
      <c r="LUW50" s="516"/>
      <c r="LUX50" s="516"/>
      <c r="LUY50" s="516"/>
      <c r="LUZ50" s="516"/>
      <c r="LVA50" s="516"/>
      <c r="LVB50" s="516"/>
      <c r="LVC50" s="516"/>
      <c r="LVD50" s="516"/>
      <c r="LVE50" s="516"/>
      <c r="LVF50" s="516"/>
      <c r="LVG50" s="516"/>
      <c r="LVH50" s="516"/>
      <c r="LVI50" s="516"/>
      <c r="LVJ50" s="516"/>
      <c r="LVK50" s="516"/>
      <c r="LVL50" s="516"/>
      <c r="LVM50" s="516"/>
      <c r="LVN50" s="516"/>
      <c r="LVO50" s="516"/>
      <c r="LVP50" s="516"/>
      <c r="LVQ50" s="516"/>
      <c r="LVR50" s="516"/>
      <c r="LVS50" s="516"/>
      <c r="LVT50" s="516"/>
      <c r="LVU50" s="516"/>
      <c r="LVV50" s="516"/>
      <c r="LVW50" s="516"/>
      <c r="LVX50" s="516"/>
      <c r="LVY50" s="516"/>
      <c r="LVZ50" s="516"/>
      <c r="LWA50" s="516"/>
      <c r="LWB50" s="516"/>
      <c r="LWC50" s="516"/>
      <c r="LWD50" s="516"/>
      <c r="LWE50" s="516"/>
      <c r="LWF50" s="516"/>
      <c r="LWG50" s="516"/>
      <c r="LWH50" s="516"/>
      <c r="LWI50" s="516"/>
      <c r="LWJ50" s="516"/>
      <c r="LWK50" s="516"/>
      <c r="LWL50" s="516"/>
      <c r="LWM50" s="516"/>
      <c r="LWN50" s="516"/>
      <c r="LWO50" s="516"/>
      <c r="LWP50" s="516"/>
      <c r="LWQ50" s="516"/>
      <c r="LWR50" s="516"/>
      <c r="LWS50" s="516"/>
      <c r="LWT50" s="516"/>
      <c r="LWU50" s="516"/>
      <c r="LWV50" s="516"/>
      <c r="LWW50" s="516"/>
      <c r="LWX50" s="516"/>
      <c r="LWY50" s="516"/>
      <c r="LWZ50" s="516"/>
      <c r="LXA50" s="516"/>
      <c r="LXB50" s="516"/>
      <c r="LXC50" s="516"/>
      <c r="LXD50" s="516"/>
      <c r="LXE50" s="516"/>
      <c r="LXF50" s="516"/>
      <c r="LXG50" s="516"/>
      <c r="LXH50" s="516"/>
      <c r="LXI50" s="516"/>
      <c r="LXJ50" s="516"/>
      <c r="LXK50" s="516"/>
      <c r="LXL50" s="516"/>
      <c r="LXM50" s="516"/>
      <c r="LXN50" s="516"/>
      <c r="LXO50" s="516"/>
      <c r="LXP50" s="516"/>
      <c r="LXQ50" s="516"/>
      <c r="LXR50" s="516"/>
      <c r="LXS50" s="516"/>
      <c r="LXT50" s="516"/>
      <c r="LXU50" s="516"/>
      <c r="LXV50" s="516"/>
      <c r="LXW50" s="516"/>
      <c r="LXX50" s="516"/>
      <c r="LXY50" s="516"/>
      <c r="LXZ50" s="516"/>
      <c r="LYA50" s="516"/>
      <c r="LYB50" s="516"/>
      <c r="LYC50" s="516"/>
      <c r="LYD50" s="516"/>
      <c r="LYE50" s="516"/>
      <c r="LYF50" s="516"/>
      <c r="LYG50" s="516"/>
      <c r="LYH50" s="516"/>
      <c r="LYI50" s="516"/>
      <c r="LYJ50" s="516"/>
      <c r="LYK50" s="516"/>
      <c r="LYL50" s="516"/>
      <c r="LYM50" s="516"/>
      <c r="LYN50" s="516"/>
      <c r="LYO50" s="516"/>
      <c r="LYP50" s="516"/>
      <c r="LYQ50" s="516"/>
      <c r="LYR50" s="516"/>
      <c r="LYS50" s="516"/>
      <c r="LYT50" s="516"/>
      <c r="LYU50" s="516"/>
      <c r="LYV50" s="516"/>
      <c r="LYW50" s="516"/>
      <c r="LYX50" s="516"/>
      <c r="LYY50" s="516"/>
      <c r="LYZ50" s="516"/>
      <c r="LZA50" s="516"/>
      <c r="LZB50" s="516"/>
      <c r="LZC50" s="516"/>
      <c r="LZD50" s="516"/>
      <c r="LZE50" s="516"/>
      <c r="LZF50" s="516"/>
      <c r="LZG50" s="516"/>
      <c r="LZH50" s="516"/>
      <c r="LZI50" s="516"/>
      <c r="LZJ50" s="516"/>
      <c r="LZK50" s="516"/>
      <c r="LZL50" s="516"/>
      <c r="LZM50" s="516"/>
      <c r="LZN50" s="516"/>
      <c r="LZO50" s="516"/>
      <c r="LZP50" s="516"/>
      <c r="LZQ50" s="516"/>
      <c r="LZR50" s="516"/>
      <c r="LZS50" s="516"/>
      <c r="LZT50" s="516"/>
      <c r="LZU50" s="516"/>
      <c r="LZV50" s="516"/>
      <c r="LZW50" s="516"/>
      <c r="LZX50" s="516"/>
      <c r="LZY50" s="516"/>
      <c r="LZZ50" s="516"/>
      <c r="MAA50" s="516"/>
      <c r="MAB50" s="516"/>
      <c r="MAC50" s="516"/>
      <c r="MAD50" s="516"/>
      <c r="MAE50" s="516"/>
      <c r="MAF50" s="516"/>
      <c r="MAG50" s="516"/>
      <c r="MAH50" s="516"/>
      <c r="MAI50" s="516"/>
      <c r="MAJ50" s="516"/>
      <c r="MAK50" s="516"/>
      <c r="MAL50" s="516"/>
      <c r="MAM50" s="516"/>
      <c r="MAN50" s="516"/>
      <c r="MAO50" s="516"/>
      <c r="MAP50" s="516"/>
      <c r="MAQ50" s="516"/>
      <c r="MAR50" s="516"/>
      <c r="MAS50" s="516"/>
      <c r="MAT50" s="516"/>
      <c r="MAU50" s="516"/>
      <c r="MAV50" s="516"/>
      <c r="MAW50" s="516"/>
      <c r="MAX50" s="516"/>
      <c r="MAY50" s="516"/>
      <c r="MAZ50" s="516"/>
      <c r="MBA50" s="516"/>
      <c r="MBB50" s="516"/>
      <c r="MBC50" s="516"/>
      <c r="MBD50" s="516"/>
      <c r="MBE50" s="516"/>
      <c r="MBF50" s="516"/>
      <c r="MBG50" s="516"/>
      <c r="MBH50" s="516"/>
      <c r="MBI50" s="516"/>
      <c r="MBJ50" s="516"/>
      <c r="MBK50" s="516"/>
      <c r="MBL50" s="516"/>
      <c r="MBM50" s="516"/>
      <c r="MBN50" s="516"/>
      <c r="MBO50" s="516"/>
      <c r="MBP50" s="516"/>
      <c r="MBQ50" s="516"/>
      <c r="MBR50" s="516"/>
      <c r="MBS50" s="516"/>
      <c r="MBT50" s="516"/>
      <c r="MBU50" s="516"/>
      <c r="MBV50" s="516"/>
      <c r="MBW50" s="516"/>
      <c r="MBX50" s="516"/>
      <c r="MBY50" s="516"/>
      <c r="MBZ50" s="516"/>
      <c r="MCA50" s="516"/>
      <c r="MCB50" s="516"/>
      <c r="MCC50" s="516"/>
      <c r="MCD50" s="516"/>
      <c r="MCE50" s="516"/>
      <c r="MCF50" s="516"/>
      <c r="MCG50" s="516"/>
      <c r="MCH50" s="516"/>
      <c r="MCI50" s="516"/>
      <c r="MCJ50" s="516"/>
      <c r="MCK50" s="516"/>
      <c r="MCL50" s="516"/>
      <c r="MCM50" s="516"/>
      <c r="MCN50" s="516"/>
      <c r="MCO50" s="516"/>
      <c r="MCP50" s="516"/>
      <c r="MCQ50" s="516"/>
      <c r="MCR50" s="516"/>
      <c r="MCS50" s="516"/>
      <c r="MCT50" s="516"/>
      <c r="MCU50" s="516"/>
      <c r="MCV50" s="516"/>
      <c r="MCW50" s="516"/>
      <c r="MCX50" s="516"/>
      <c r="MCY50" s="516"/>
      <c r="MCZ50" s="516"/>
      <c r="MDA50" s="516"/>
      <c r="MDB50" s="516"/>
      <c r="MDC50" s="516"/>
      <c r="MDD50" s="516"/>
      <c r="MDE50" s="516"/>
      <c r="MDF50" s="516"/>
      <c r="MDG50" s="516"/>
      <c r="MDH50" s="516"/>
      <c r="MDI50" s="516"/>
      <c r="MDJ50" s="516"/>
      <c r="MDK50" s="516"/>
      <c r="MDL50" s="516"/>
      <c r="MDM50" s="516"/>
      <c r="MDN50" s="516"/>
      <c r="MDO50" s="516"/>
      <c r="MDP50" s="516"/>
      <c r="MDQ50" s="516"/>
      <c r="MDR50" s="516"/>
      <c r="MDS50" s="516"/>
      <c r="MDT50" s="516"/>
      <c r="MDU50" s="516"/>
      <c r="MDV50" s="516"/>
      <c r="MDW50" s="516"/>
      <c r="MDX50" s="516"/>
      <c r="MDY50" s="516"/>
      <c r="MDZ50" s="516"/>
      <c r="MEA50" s="516"/>
      <c r="MEB50" s="516"/>
      <c r="MEC50" s="516"/>
      <c r="MED50" s="516"/>
      <c r="MEE50" s="516"/>
      <c r="MEF50" s="516"/>
      <c r="MEG50" s="516"/>
      <c r="MEH50" s="516"/>
      <c r="MEI50" s="516"/>
      <c r="MEJ50" s="516"/>
      <c r="MEK50" s="516"/>
      <c r="MEL50" s="516"/>
      <c r="MEM50" s="516"/>
      <c r="MEN50" s="516"/>
      <c r="MEO50" s="516"/>
      <c r="MEP50" s="516"/>
      <c r="MEQ50" s="516"/>
      <c r="MER50" s="516"/>
      <c r="MES50" s="516"/>
      <c r="MET50" s="516"/>
      <c r="MEU50" s="516"/>
      <c r="MEV50" s="516"/>
      <c r="MEW50" s="516"/>
      <c r="MEX50" s="516"/>
      <c r="MEY50" s="516"/>
      <c r="MEZ50" s="516"/>
      <c r="MFA50" s="516"/>
      <c r="MFB50" s="516"/>
      <c r="MFC50" s="516"/>
      <c r="MFD50" s="516"/>
      <c r="MFE50" s="516"/>
      <c r="MFF50" s="516"/>
      <c r="MFG50" s="516"/>
      <c r="MFH50" s="516"/>
      <c r="MFI50" s="516"/>
      <c r="MFJ50" s="516"/>
      <c r="MFK50" s="516"/>
      <c r="MFL50" s="516"/>
      <c r="MFM50" s="516"/>
      <c r="MFN50" s="516"/>
      <c r="MFO50" s="516"/>
      <c r="MFP50" s="516"/>
      <c r="MFQ50" s="516"/>
      <c r="MFR50" s="516"/>
      <c r="MFS50" s="516"/>
      <c r="MFT50" s="516"/>
      <c r="MFU50" s="516"/>
      <c r="MFV50" s="516"/>
      <c r="MFW50" s="516"/>
      <c r="MFX50" s="516"/>
      <c r="MFY50" s="516"/>
      <c r="MFZ50" s="516"/>
      <c r="MGA50" s="516"/>
      <c r="MGB50" s="516"/>
      <c r="MGC50" s="516"/>
      <c r="MGD50" s="516"/>
      <c r="MGE50" s="516"/>
      <c r="MGF50" s="516"/>
      <c r="MGG50" s="516"/>
      <c r="MGH50" s="516"/>
      <c r="MGI50" s="516"/>
      <c r="MGJ50" s="516"/>
      <c r="MGK50" s="516"/>
      <c r="MGL50" s="516"/>
      <c r="MGM50" s="516"/>
      <c r="MGN50" s="516"/>
      <c r="MGO50" s="516"/>
      <c r="MGP50" s="516"/>
      <c r="MGQ50" s="516"/>
      <c r="MGR50" s="516"/>
      <c r="MGS50" s="516"/>
      <c r="MGT50" s="516"/>
      <c r="MGU50" s="516"/>
      <c r="MGV50" s="516"/>
      <c r="MGW50" s="516"/>
      <c r="MGX50" s="516"/>
      <c r="MGY50" s="516"/>
      <c r="MGZ50" s="516"/>
      <c r="MHA50" s="516"/>
      <c r="MHB50" s="516"/>
      <c r="MHC50" s="516"/>
      <c r="MHD50" s="516"/>
      <c r="MHE50" s="516"/>
      <c r="MHF50" s="516"/>
      <c r="MHG50" s="516"/>
      <c r="MHH50" s="516"/>
      <c r="MHI50" s="516"/>
      <c r="MHJ50" s="516"/>
      <c r="MHK50" s="516"/>
      <c r="MHL50" s="516"/>
      <c r="MHM50" s="516"/>
      <c r="MHN50" s="516"/>
      <c r="MHO50" s="516"/>
      <c r="MHP50" s="516"/>
      <c r="MHQ50" s="516"/>
      <c r="MHR50" s="516"/>
      <c r="MHS50" s="516"/>
      <c r="MHT50" s="516"/>
      <c r="MHU50" s="516"/>
      <c r="MHV50" s="516"/>
      <c r="MHW50" s="516"/>
      <c r="MHX50" s="516"/>
      <c r="MHY50" s="516"/>
      <c r="MHZ50" s="516"/>
      <c r="MIA50" s="516"/>
      <c r="MIB50" s="516"/>
      <c r="MIC50" s="516"/>
      <c r="MID50" s="516"/>
      <c r="MIE50" s="516"/>
      <c r="MIF50" s="516"/>
      <c r="MIG50" s="516"/>
      <c r="MIH50" s="516"/>
      <c r="MII50" s="516"/>
      <c r="MIJ50" s="516"/>
      <c r="MIK50" s="516"/>
      <c r="MIL50" s="516"/>
      <c r="MIM50" s="516"/>
      <c r="MIN50" s="516"/>
      <c r="MIO50" s="516"/>
      <c r="MIP50" s="516"/>
      <c r="MIQ50" s="516"/>
      <c r="MIR50" s="516"/>
      <c r="MIS50" s="516"/>
      <c r="MIT50" s="516"/>
      <c r="MIU50" s="516"/>
      <c r="MIV50" s="516"/>
      <c r="MIW50" s="516"/>
      <c r="MIX50" s="516"/>
      <c r="MIY50" s="516"/>
      <c r="MIZ50" s="516"/>
      <c r="MJA50" s="516"/>
      <c r="MJB50" s="516"/>
      <c r="MJC50" s="516"/>
      <c r="MJD50" s="516"/>
      <c r="MJE50" s="516"/>
      <c r="MJF50" s="516"/>
      <c r="MJG50" s="516"/>
      <c r="MJH50" s="516"/>
      <c r="MJI50" s="516"/>
      <c r="MJJ50" s="516"/>
      <c r="MJK50" s="516"/>
      <c r="MJL50" s="516"/>
      <c r="MJM50" s="516"/>
      <c r="MJN50" s="516"/>
      <c r="MJO50" s="516"/>
      <c r="MJP50" s="516"/>
      <c r="MJQ50" s="516"/>
      <c r="MJR50" s="516"/>
      <c r="MJS50" s="516"/>
      <c r="MJT50" s="516"/>
      <c r="MJU50" s="516"/>
      <c r="MJV50" s="516"/>
      <c r="MJW50" s="516"/>
      <c r="MJX50" s="516"/>
      <c r="MJY50" s="516"/>
      <c r="MJZ50" s="516"/>
      <c r="MKA50" s="516"/>
      <c r="MKB50" s="516"/>
      <c r="MKC50" s="516"/>
      <c r="MKD50" s="516"/>
      <c r="MKE50" s="516"/>
      <c r="MKF50" s="516"/>
      <c r="MKG50" s="516"/>
      <c r="MKH50" s="516"/>
      <c r="MKI50" s="516"/>
      <c r="MKJ50" s="516"/>
      <c r="MKK50" s="516"/>
      <c r="MKL50" s="516"/>
      <c r="MKM50" s="516"/>
      <c r="MKN50" s="516"/>
      <c r="MKO50" s="516"/>
      <c r="MKP50" s="516"/>
      <c r="MKQ50" s="516"/>
      <c r="MKR50" s="516"/>
      <c r="MKS50" s="516"/>
      <c r="MKT50" s="516"/>
      <c r="MKU50" s="516"/>
      <c r="MKV50" s="516"/>
      <c r="MKW50" s="516"/>
      <c r="MKX50" s="516"/>
      <c r="MKY50" s="516"/>
      <c r="MKZ50" s="516"/>
      <c r="MLA50" s="516"/>
      <c r="MLB50" s="516"/>
      <c r="MLC50" s="516"/>
      <c r="MLD50" s="516"/>
      <c r="MLE50" s="516"/>
      <c r="MLF50" s="516"/>
      <c r="MLG50" s="516"/>
      <c r="MLH50" s="516"/>
      <c r="MLI50" s="516"/>
      <c r="MLJ50" s="516"/>
      <c r="MLK50" s="516"/>
      <c r="MLL50" s="516"/>
      <c r="MLM50" s="516"/>
      <c r="MLN50" s="516"/>
      <c r="MLO50" s="516"/>
      <c r="MLP50" s="516"/>
      <c r="MLQ50" s="516"/>
      <c r="MLR50" s="516"/>
      <c r="MLS50" s="516"/>
      <c r="MLT50" s="516"/>
      <c r="MLU50" s="516"/>
      <c r="MLV50" s="516"/>
      <c r="MLW50" s="516"/>
      <c r="MLX50" s="516"/>
      <c r="MLY50" s="516"/>
      <c r="MLZ50" s="516"/>
      <c r="MMA50" s="516"/>
      <c r="MMB50" s="516"/>
      <c r="MMC50" s="516"/>
      <c r="MMD50" s="516"/>
      <c r="MME50" s="516"/>
      <c r="MMF50" s="516"/>
      <c r="MMG50" s="516"/>
      <c r="MMH50" s="516"/>
      <c r="MMI50" s="516"/>
      <c r="MMJ50" s="516"/>
      <c r="MMK50" s="516"/>
      <c r="MML50" s="516"/>
      <c r="MMM50" s="516"/>
      <c r="MMN50" s="516"/>
      <c r="MMO50" s="516"/>
      <c r="MMP50" s="516"/>
      <c r="MMQ50" s="516"/>
      <c r="MMR50" s="516"/>
      <c r="MMS50" s="516"/>
      <c r="MMT50" s="516"/>
      <c r="MMU50" s="516"/>
      <c r="MMV50" s="516"/>
      <c r="MMW50" s="516"/>
      <c r="MMX50" s="516"/>
      <c r="MMY50" s="516"/>
      <c r="MMZ50" s="516"/>
      <c r="MNA50" s="516"/>
      <c r="MNB50" s="516"/>
      <c r="MNC50" s="516"/>
      <c r="MND50" s="516"/>
      <c r="MNE50" s="516"/>
      <c r="MNF50" s="516"/>
      <c r="MNG50" s="516"/>
      <c r="MNH50" s="516"/>
      <c r="MNI50" s="516"/>
      <c r="MNJ50" s="516"/>
      <c r="MNK50" s="516"/>
      <c r="MNL50" s="516"/>
      <c r="MNM50" s="516"/>
      <c r="MNN50" s="516"/>
      <c r="MNO50" s="516"/>
      <c r="MNP50" s="516"/>
      <c r="MNQ50" s="516"/>
      <c r="MNR50" s="516"/>
      <c r="MNS50" s="516"/>
      <c r="MNT50" s="516"/>
      <c r="MNU50" s="516"/>
      <c r="MNV50" s="516"/>
      <c r="MNW50" s="516"/>
      <c r="MNX50" s="516"/>
      <c r="MNY50" s="516"/>
      <c r="MNZ50" s="516"/>
      <c r="MOA50" s="516"/>
      <c r="MOB50" s="516"/>
      <c r="MOC50" s="516"/>
      <c r="MOD50" s="516"/>
      <c r="MOE50" s="516"/>
      <c r="MOF50" s="516"/>
      <c r="MOG50" s="516"/>
      <c r="MOH50" s="516"/>
      <c r="MOI50" s="516"/>
      <c r="MOJ50" s="516"/>
      <c r="MOK50" s="516"/>
      <c r="MOL50" s="516"/>
      <c r="MOM50" s="516"/>
      <c r="MON50" s="516"/>
      <c r="MOO50" s="516"/>
      <c r="MOP50" s="516"/>
      <c r="MOQ50" s="516"/>
      <c r="MOR50" s="516"/>
      <c r="MOS50" s="516"/>
      <c r="MOT50" s="516"/>
      <c r="MOU50" s="516"/>
      <c r="MOV50" s="516"/>
      <c r="MOW50" s="516"/>
      <c r="MOX50" s="516"/>
      <c r="MOY50" s="516"/>
      <c r="MOZ50" s="516"/>
      <c r="MPA50" s="516"/>
      <c r="MPB50" s="516"/>
      <c r="MPC50" s="516"/>
      <c r="MPD50" s="516"/>
      <c r="MPE50" s="516"/>
      <c r="MPF50" s="516"/>
      <c r="MPG50" s="516"/>
      <c r="MPH50" s="516"/>
      <c r="MPI50" s="516"/>
      <c r="MPJ50" s="516"/>
      <c r="MPK50" s="516"/>
      <c r="MPL50" s="516"/>
      <c r="MPM50" s="516"/>
      <c r="MPN50" s="516"/>
      <c r="MPO50" s="516"/>
      <c r="MPP50" s="516"/>
      <c r="MPQ50" s="516"/>
      <c r="MPR50" s="516"/>
      <c r="MPS50" s="516"/>
      <c r="MPT50" s="516"/>
      <c r="MPU50" s="516"/>
      <c r="MPV50" s="516"/>
      <c r="MPW50" s="516"/>
      <c r="MPX50" s="516"/>
      <c r="MPY50" s="516"/>
      <c r="MPZ50" s="516"/>
      <c r="MQA50" s="516"/>
      <c r="MQB50" s="516"/>
      <c r="MQC50" s="516"/>
      <c r="MQD50" s="516"/>
      <c r="MQE50" s="516"/>
      <c r="MQF50" s="516"/>
      <c r="MQG50" s="516"/>
      <c r="MQH50" s="516"/>
      <c r="MQI50" s="516"/>
      <c r="MQJ50" s="516"/>
      <c r="MQK50" s="516"/>
      <c r="MQL50" s="516"/>
      <c r="MQM50" s="516"/>
      <c r="MQN50" s="516"/>
      <c r="MQO50" s="516"/>
      <c r="MQP50" s="516"/>
      <c r="MQQ50" s="516"/>
      <c r="MQR50" s="516"/>
      <c r="MQS50" s="516"/>
      <c r="MQT50" s="516"/>
      <c r="MQU50" s="516"/>
      <c r="MQV50" s="516"/>
      <c r="MQW50" s="516"/>
      <c r="MQX50" s="516"/>
      <c r="MQY50" s="516"/>
      <c r="MQZ50" s="516"/>
      <c r="MRA50" s="516"/>
      <c r="MRB50" s="516"/>
      <c r="MRC50" s="516"/>
      <c r="MRD50" s="516"/>
      <c r="MRE50" s="516"/>
      <c r="MRF50" s="516"/>
      <c r="MRG50" s="516"/>
      <c r="MRH50" s="516"/>
      <c r="MRI50" s="516"/>
      <c r="MRJ50" s="516"/>
      <c r="MRK50" s="516"/>
      <c r="MRL50" s="516"/>
      <c r="MRM50" s="516"/>
      <c r="MRN50" s="516"/>
      <c r="MRO50" s="516"/>
      <c r="MRP50" s="516"/>
      <c r="MRQ50" s="516"/>
      <c r="MRR50" s="516"/>
      <c r="MRS50" s="516"/>
      <c r="MRT50" s="516"/>
      <c r="MRU50" s="516"/>
      <c r="MRV50" s="516"/>
      <c r="MRW50" s="516"/>
      <c r="MRX50" s="516"/>
      <c r="MRY50" s="516"/>
      <c r="MRZ50" s="516"/>
      <c r="MSA50" s="516"/>
      <c r="MSB50" s="516"/>
      <c r="MSC50" s="516"/>
      <c r="MSD50" s="516"/>
      <c r="MSE50" s="516"/>
      <c r="MSF50" s="516"/>
      <c r="MSG50" s="516"/>
      <c r="MSH50" s="516"/>
      <c r="MSI50" s="516"/>
      <c r="MSJ50" s="516"/>
      <c r="MSK50" s="516"/>
      <c r="MSL50" s="516"/>
      <c r="MSM50" s="516"/>
      <c r="MSN50" s="516"/>
      <c r="MSO50" s="516"/>
      <c r="MSP50" s="516"/>
      <c r="MSQ50" s="516"/>
      <c r="MSR50" s="516"/>
      <c r="MSS50" s="516"/>
      <c r="MST50" s="516"/>
      <c r="MSU50" s="516"/>
      <c r="MSV50" s="516"/>
      <c r="MSW50" s="516"/>
      <c r="MSX50" s="516"/>
      <c r="MSY50" s="516"/>
      <c r="MSZ50" s="516"/>
      <c r="MTA50" s="516"/>
      <c r="MTB50" s="516"/>
      <c r="MTC50" s="516"/>
      <c r="MTD50" s="516"/>
      <c r="MTE50" s="516"/>
      <c r="MTF50" s="516"/>
      <c r="MTG50" s="516"/>
      <c r="MTH50" s="516"/>
      <c r="MTI50" s="516"/>
      <c r="MTJ50" s="516"/>
      <c r="MTK50" s="516"/>
      <c r="MTL50" s="516"/>
      <c r="MTM50" s="516"/>
      <c r="MTN50" s="516"/>
      <c r="MTO50" s="516"/>
      <c r="MTP50" s="516"/>
      <c r="MTQ50" s="516"/>
      <c r="MTR50" s="516"/>
      <c r="MTS50" s="516"/>
      <c r="MTT50" s="516"/>
      <c r="MTU50" s="516"/>
      <c r="MTV50" s="516"/>
      <c r="MTW50" s="516"/>
      <c r="MTX50" s="516"/>
      <c r="MTY50" s="516"/>
      <c r="MTZ50" s="516"/>
      <c r="MUA50" s="516"/>
      <c r="MUB50" s="516"/>
      <c r="MUC50" s="516"/>
      <c r="MUD50" s="516"/>
      <c r="MUE50" s="516"/>
      <c r="MUF50" s="516"/>
      <c r="MUG50" s="516"/>
      <c r="MUH50" s="516"/>
      <c r="MUI50" s="516"/>
      <c r="MUJ50" s="516"/>
      <c r="MUK50" s="516"/>
      <c r="MUL50" s="516"/>
      <c r="MUM50" s="516"/>
      <c r="MUN50" s="516"/>
      <c r="MUO50" s="516"/>
      <c r="MUP50" s="516"/>
      <c r="MUQ50" s="516"/>
      <c r="MUR50" s="516"/>
      <c r="MUS50" s="516"/>
      <c r="MUT50" s="516"/>
      <c r="MUU50" s="516"/>
      <c r="MUV50" s="516"/>
      <c r="MUW50" s="516"/>
      <c r="MUX50" s="516"/>
      <c r="MUY50" s="516"/>
      <c r="MUZ50" s="516"/>
      <c r="MVA50" s="516"/>
      <c r="MVB50" s="516"/>
      <c r="MVC50" s="516"/>
      <c r="MVD50" s="516"/>
      <c r="MVE50" s="516"/>
      <c r="MVF50" s="516"/>
      <c r="MVG50" s="516"/>
      <c r="MVH50" s="516"/>
      <c r="MVI50" s="516"/>
      <c r="MVJ50" s="516"/>
      <c r="MVK50" s="516"/>
      <c r="MVL50" s="516"/>
      <c r="MVM50" s="516"/>
      <c r="MVN50" s="516"/>
      <c r="MVO50" s="516"/>
      <c r="MVP50" s="516"/>
      <c r="MVQ50" s="516"/>
      <c r="MVR50" s="516"/>
      <c r="MVS50" s="516"/>
      <c r="MVT50" s="516"/>
      <c r="MVU50" s="516"/>
      <c r="MVV50" s="516"/>
      <c r="MVW50" s="516"/>
      <c r="MVX50" s="516"/>
      <c r="MVY50" s="516"/>
      <c r="MVZ50" s="516"/>
      <c r="MWA50" s="516"/>
      <c r="MWB50" s="516"/>
      <c r="MWC50" s="516"/>
      <c r="MWD50" s="516"/>
      <c r="MWE50" s="516"/>
      <c r="MWF50" s="516"/>
      <c r="MWG50" s="516"/>
      <c r="MWH50" s="516"/>
      <c r="MWI50" s="516"/>
      <c r="MWJ50" s="516"/>
      <c r="MWK50" s="516"/>
      <c r="MWL50" s="516"/>
      <c r="MWM50" s="516"/>
      <c r="MWN50" s="516"/>
      <c r="MWO50" s="516"/>
      <c r="MWP50" s="516"/>
      <c r="MWQ50" s="516"/>
      <c r="MWR50" s="516"/>
      <c r="MWS50" s="516"/>
      <c r="MWT50" s="516"/>
      <c r="MWU50" s="516"/>
      <c r="MWV50" s="516"/>
      <c r="MWW50" s="516"/>
      <c r="MWX50" s="516"/>
      <c r="MWY50" s="516"/>
      <c r="MWZ50" s="516"/>
      <c r="MXA50" s="516"/>
      <c r="MXB50" s="516"/>
      <c r="MXC50" s="516"/>
      <c r="MXD50" s="516"/>
      <c r="MXE50" s="516"/>
      <c r="MXF50" s="516"/>
      <c r="MXG50" s="516"/>
      <c r="MXH50" s="516"/>
      <c r="MXI50" s="516"/>
      <c r="MXJ50" s="516"/>
      <c r="MXK50" s="516"/>
      <c r="MXL50" s="516"/>
      <c r="MXM50" s="516"/>
      <c r="MXN50" s="516"/>
      <c r="MXO50" s="516"/>
      <c r="MXP50" s="516"/>
      <c r="MXQ50" s="516"/>
      <c r="MXR50" s="516"/>
      <c r="MXS50" s="516"/>
      <c r="MXT50" s="516"/>
      <c r="MXU50" s="516"/>
      <c r="MXV50" s="516"/>
      <c r="MXW50" s="516"/>
      <c r="MXX50" s="516"/>
      <c r="MXY50" s="516"/>
      <c r="MXZ50" s="516"/>
      <c r="MYA50" s="516"/>
      <c r="MYB50" s="516"/>
      <c r="MYC50" s="516"/>
      <c r="MYD50" s="516"/>
      <c r="MYE50" s="516"/>
      <c r="MYF50" s="516"/>
      <c r="MYG50" s="516"/>
      <c r="MYH50" s="516"/>
      <c r="MYI50" s="516"/>
      <c r="MYJ50" s="516"/>
      <c r="MYK50" s="516"/>
      <c r="MYL50" s="516"/>
      <c r="MYM50" s="516"/>
      <c r="MYN50" s="516"/>
      <c r="MYO50" s="516"/>
      <c r="MYP50" s="516"/>
      <c r="MYQ50" s="516"/>
      <c r="MYR50" s="516"/>
      <c r="MYS50" s="516"/>
      <c r="MYT50" s="516"/>
      <c r="MYU50" s="516"/>
      <c r="MYV50" s="516"/>
      <c r="MYW50" s="516"/>
      <c r="MYX50" s="516"/>
      <c r="MYY50" s="516"/>
      <c r="MYZ50" s="516"/>
      <c r="MZA50" s="516"/>
      <c r="MZB50" s="516"/>
      <c r="MZC50" s="516"/>
      <c r="MZD50" s="516"/>
      <c r="MZE50" s="516"/>
      <c r="MZF50" s="516"/>
      <c r="MZG50" s="516"/>
      <c r="MZH50" s="516"/>
      <c r="MZI50" s="516"/>
      <c r="MZJ50" s="516"/>
      <c r="MZK50" s="516"/>
      <c r="MZL50" s="516"/>
      <c r="MZM50" s="516"/>
      <c r="MZN50" s="516"/>
      <c r="MZO50" s="516"/>
      <c r="MZP50" s="516"/>
      <c r="MZQ50" s="516"/>
      <c r="MZR50" s="516"/>
      <c r="MZS50" s="516"/>
      <c r="MZT50" s="516"/>
      <c r="MZU50" s="516"/>
      <c r="MZV50" s="516"/>
      <c r="MZW50" s="516"/>
      <c r="MZX50" s="516"/>
      <c r="MZY50" s="516"/>
      <c r="MZZ50" s="516"/>
      <c r="NAA50" s="516"/>
      <c r="NAB50" s="516"/>
      <c r="NAC50" s="516"/>
      <c r="NAD50" s="516"/>
      <c r="NAE50" s="516"/>
      <c r="NAF50" s="516"/>
      <c r="NAG50" s="516"/>
      <c r="NAH50" s="516"/>
      <c r="NAI50" s="516"/>
      <c r="NAJ50" s="516"/>
      <c r="NAK50" s="516"/>
      <c r="NAL50" s="516"/>
      <c r="NAM50" s="516"/>
      <c r="NAN50" s="516"/>
      <c r="NAO50" s="516"/>
      <c r="NAP50" s="516"/>
      <c r="NAQ50" s="516"/>
      <c r="NAR50" s="516"/>
      <c r="NAS50" s="516"/>
      <c r="NAT50" s="516"/>
      <c r="NAU50" s="516"/>
      <c r="NAV50" s="516"/>
      <c r="NAW50" s="516"/>
      <c r="NAX50" s="516"/>
      <c r="NAY50" s="516"/>
      <c r="NAZ50" s="516"/>
      <c r="NBA50" s="516"/>
      <c r="NBB50" s="516"/>
      <c r="NBC50" s="516"/>
      <c r="NBD50" s="516"/>
      <c r="NBE50" s="516"/>
      <c r="NBF50" s="516"/>
      <c r="NBG50" s="516"/>
      <c r="NBH50" s="516"/>
      <c r="NBI50" s="516"/>
      <c r="NBJ50" s="516"/>
      <c r="NBK50" s="516"/>
      <c r="NBL50" s="516"/>
      <c r="NBM50" s="516"/>
      <c r="NBN50" s="516"/>
      <c r="NBO50" s="516"/>
      <c r="NBP50" s="516"/>
      <c r="NBQ50" s="516"/>
      <c r="NBR50" s="516"/>
      <c r="NBS50" s="516"/>
      <c r="NBT50" s="516"/>
      <c r="NBU50" s="516"/>
      <c r="NBV50" s="516"/>
      <c r="NBW50" s="516"/>
      <c r="NBX50" s="516"/>
      <c r="NBY50" s="516"/>
      <c r="NBZ50" s="516"/>
      <c r="NCA50" s="516"/>
      <c r="NCB50" s="516"/>
      <c r="NCC50" s="516"/>
      <c r="NCD50" s="516"/>
      <c r="NCE50" s="516"/>
      <c r="NCF50" s="516"/>
      <c r="NCG50" s="516"/>
      <c r="NCH50" s="516"/>
      <c r="NCI50" s="516"/>
      <c r="NCJ50" s="516"/>
      <c r="NCK50" s="516"/>
      <c r="NCL50" s="516"/>
      <c r="NCM50" s="516"/>
      <c r="NCN50" s="516"/>
      <c r="NCO50" s="516"/>
      <c r="NCP50" s="516"/>
      <c r="NCQ50" s="516"/>
      <c r="NCR50" s="516"/>
      <c r="NCS50" s="516"/>
      <c r="NCT50" s="516"/>
      <c r="NCU50" s="516"/>
      <c r="NCV50" s="516"/>
      <c r="NCW50" s="516"/>
      <c r="NCX50" s="516"/>
      <c r="NCY50" s="516"/>
      <c r="NCZ50" s="516"/>
      <c r="NDA50" s="516"/>
      <c r="NDB50" s="516"/>
      <c r="NDC50" s="516"/>
      <c r="NDD50" s="516"/>
      <c r="NDE50" s="516"/>
      <c r="NDF50" s="516"/>
      <c r="NDG50" s="516"/>
      <c r="NDH50" s="516"/>
      <c r="NDI50" s="516"/>
      <c r="NDJ50" s="516"/>
      <c r="NDK50" s="516"/>
      <c r="NDL50" s="516"/>
      <c r="NDM50" s="516"/>
      <c r="NDN50" s="516"/>
      <c r="NDO50" s="516"/>
      <c r="NDP50" s="516"/>
      <c r="NDQ50" s="516"/>
      <c r="NDR50" s="516"/>
      <c r="NDS50" s="516"/>
      <c r="NDT50" s="516"/>
      <c r="NDU50" s="516"/>
      <c r="NDV50" s="516"/>
      <c r="NDW50" s="516"/>
      <c r="NDX50" s="516"/>
      <c r="NDY50" s="516"/>
      <c r="NDZ50" s="516"/>
      <c r="NEA50" s="516"/>
      <c r="NEB50" s="516"/>
      <c r="NEC50" s="516"/>
      <c r="NED50" s="516"/>
      <c r="NEE50" s="516"/>
      <c r="NEF50" s="516"/>
      <c r="NEG50" s="516"/>
      <c r="NEH50" s="516"/>
      <c r="NEI50" s="516"/>
      <c r="NEJ50" s="516"/>
      <c r="NEK50" s="516"/>
      <c r="NEL50" s="516"/>
      <c r="NEM50" s="516"/>
      <c r="NEN50" s="516"/>
      <c r="NEO50" s="516"/>
      <c r="NEP50" s="516"/>
      <c r="NEQ50" s="516"/>
      <c r="NER50" s="516"/>
      <c r="NES50" s="516"/>
      <c r="NET50" s="516"/>
      <c r="NEU50" s="516"/>
      <c r="NEV50" s="516"/>
      <c r="NEW50" s="516"/>
      <c r="NEX50" s="516"/>
      <c r="NEY50" s="516"/>
      <c r="NEZ50" s="516"/>
      <c r="NFA50" s="516"/>
      <c r="NFB50" s="516"/>
      <c r="NFC50" s="516"/>
      <c r="NFD50" s="516"/>
      <c r="NFE50" s="516"/>
      <c r="NFF50" s="516"/>
      <c r="NFG50" s="516"/>
      <c r="NFH50" s="516"/>
      <c r="NFI50" s="516"/>
      <c r="NFJ50" s="516"/>
      <c r="NFK50" s="516"/>
      <c r="NFL50" s="516"/>
      <c r="NFM50" s="516"/>
      <c r="NFN50" s="516"/>
      <c r="NFO50" s="516"/>
      <c r="NFP50" s="516"/>
      <c r="NFQ50" s="516"/>
      <c r="NFR50" s="516"/>
      <c r="NFS50" s="516"/>
      <c r="NFT50" s="516"/>
      <c r="NFU50" s="516"/>
      <c r="NFV50" s="516"/>
      <c r="NFW50" s="516"/>
      <c r="NFX50" s="516"/>
      <c r="NFY50" s="516"/>
      <c r="NFZ50" s="516"/>
      <c r="NGA50" s="516"/>
      <c r="NGB50" s="516"/>
      <c r="NGC50" s="516"/>
      <c r="NGD50" s="516"/>
      <c r="NGE50" s="516"/>
      <c r="NGF50" s="516"/>
      <c r="NGG50" s="516"/>
      <c r="NGH50" s="516"/>
      <c r="NGI50" s="516"/>
      <c r="NGJ50" s="516"/>
      <c r="NGK50" s="516"/>
      <c r="NGL50" s="516"/>
      <c r="NGM50" s="516"/>
      <c r="NGN50" s="516"/>
      <c r="NGO50" s="516"/>
      <c r="NGP50" s="516"/>
      <c r="NGQ50" s="516"/>
      <c r="NGR50" s="516"/>
      <c r="NGS50" s="516"/>
      <c r="NGT50" s="516"/>
      <c r="NGU50" s="516"/>
      <c r="NGV50" s="516"/>
      <c r="NGW50" s="516"/>
      <c r="NGX50" s="516"/>
      <c r="NGY50" s="516"/>
      <c r="NGZ50" s="516"/>
      <c r="NHA50" s="516"/>
      <c r="NHB50" s="516"/>
      <c r="NHC50" s="516"/>
      <c r="NHD50" s="516"/>
      <c r="NHE50" s="516"/>
      <c r="NHF50" s="516"/>
      <c r="NHG50" s="516"/>
      <c r="NHH50" s="516"/>
      <c r="NHI50" s="516"/>
      <c r="NHJ50" s="516"/>
      <c r="NHK50" s="516"/>
      <c r="NHL50" s="516"/>
      <c r="NHM50" s="516"/>
      <c r="NHN50" s="516"/>
      <c r="NHO50" s="516"/>
      <c r="NHP50" s="516"/>
      <c r="NHQ50" s="516"/>
      <c r="NHR50" s="516"/>
      <c r="NHS50" s="516"/>
      <c r="NHT50" s="516"/>
      <c r="NHU50" s="516"/>
      <c r="NHV50" s="516"/>
      <c r="NHW50" s="516"/>
      <c r="NHX50" s="516"/>
      <c r="NHY50" s="516"/>
      <c r="NHZ50" s="516"/>
      <c r="NIA50" s="516"/>
      <c r="NIB50" s="516"/>
      <c r="NIC50" s="516"/>
      <c r="NID50" s="516"/>
      <c r="NIE50" s="516"/>
      <c r="NIF50" s="516"/>
      <c r="NIG50" s="516"/>
      <c r="NIH50" s="516"/>
      <c r="NII50" s="516"/>
      <c r="NIJ50" s="516"/>
      <c r="NIK50" s="516"/>
      <c r="NIL50" s="516"/>
      <c r="NIM50" s="516"/>
      <c r="NIN50" s="516"/>
      <c r="NIO50" s="516"/>
      <c r="NIP50" s="516"/>
      <c r="NIQ50" s="516"/>
      <c r="NIR50" s="516"/>
      <c r="NIS50" s="516"/>
      <c r="NIT50" s="516"/>
      <c r="NIU50" s="516"/>
      <c r="NIV50" s="516"/>
      <c r="NIW50" s="516"/>
      <c r="NIX50" s="516"/>
      <c r="NIY50" s="516"/>
      <c r="NIZ50" s="516"/>
      <c r="NJA50" s="516"/>
      <c r="NJB50" s="516"/>
      <c r="NJC50" s="516"/>
      <c r="NJD50" s="516"/>
      <c r="NJE50" s="516"/>
      <c r="NJF50" s="516"/>
      <c r="NJG50" s="516"/>
      <c r="NJH50" s="516"/>
      <c r="NJI50" s="516"/>
      <c r="NJJ50" s="516"/>
      <c r="NJK50" s="516"/>
      <c r="NJL50" s="516"/>
      <c r="NJM50" s="516"/>
      <c r="NJN50" s="516"/>
      <c r="NJO50" s="516"/>
      <c r="NJP50" s="516"/>
      <c r="NJQ50" s="516"/>
      <c r="NJR50" s="516"/>
      <c r="NJS50" s="516"/>
      <c r="NJT50" s="516"/>
      <c r="NJU50" s="516"/>
      <c r="NJV50" s="516"/>
      <c r="NJW50" s="516"/>
      <c r="NJX50" s="516"/>
      <c r="NJY50" s="516"/>
      <c r="NJZ50" s="516"/>
      <c r="NKA50" s="516"/>
      <c r="NKB50" s="516"/>
      <c r="NKC50" s="516"/>
      <c r="NKD50" s="516"/>
      <c r="NKE50" s="516"/>
      <c r="NKF50" s="516"/>
      <c r="NKG50" s="516"/>
      <c r="NKH50" s="516"/>
      <c r="NKI50" s="516"/>
      <c r="NKJ50" s="516"/>
      <c r="NKK50" s="516"/>
      <c r="NKL50" s="516"/>
      <c r="NKM50" s="516"/>
      <c r="NKN50" s="516"/>
      <c r="NKO50" s="516"/>
      <c r="NKP50" s="516"/>
      <c r="NKQ50" s="516"/>
      <c r="NKR50" s="516"/>
      <c r="NKS50" s="516"/>
      <c r="NKT50" s="516"/>
      <c r="NKU50" s="516"/>
      <c r="NKV50" s="516"/>
      <c r="NKW50" s="516"/>
      <c r="NKX50" s="516"/>
      <c r="NKY50" s="516"/>
      <c r="NKZ50" s="516"/>
      <c r="NLA50" s="516"/>
      <c r="NLB50" s="516"/>
      <c r="NLC50" s="516"/>
      <c r="NLD50" s="516"/>
      <c r="NLE50" s="516"/>
      <c r="NLF50" s="516"/>
      <c r="NLG50" s="516"/>
      <c r="NLH50" s="516"/>
      <c r="NLI50" s="516"/>
      <c r="NLJ50" s="516"/>
      <c r="NLK50" s="516"/>
      <c r="NLL50" s="516"/>
      <c r="NLM50" s="516"/>
      <c r="NLN50" s="516"/>
      <c r="NLO50" s="516"/>
      <c r="NLP50" s="516"/>
      <c r="NLQ50" s="516"/>
      <c r="NLR50" s="516"/>
      <c r="NLS50" s="516"/>
      <c r="NLT50" s="516"/>
      <c r="NLU50" s="516"/>
      <c r="NLV50" s="516"/>
      <c r="NLW50" s="516"/>
      <c r="NLX50" s="516"/>
      <c r="NLY50" s="516"/>
      <c r="NLZ50" s="516"/>
      <c r="NMA50" s="516"/>
      <c r="NMB50" s="516"/>
      <c r="NMC50" s="516"/>
      <c r="NMD50" s="516"/>
      <c r="NME50" s="516"/>
      <c r="NMF50" s="516"/>
      <c r="NMG50" s="516"/>
      <c r="NMH50" s="516"/>
      <c r="NMI50" s="516"/>
      <c r="NMJ50" s="516"/>
      <c r="NMK50" s="516"/>
      <c r="NML50" s="516"/>
      <c r="NMM50" s="516"/>
      <c r="NMN50" s="516"/>
      <c r="NMO50" s="516"/>
      <c r="NMP50" s="516"/>
      <c r="NMQ50" s="516"/>
      <c r="NMR50" s="516"/>
      <c r="NMS50" s="516"/>
      <c r="NMT50" s="516"/>
      <c r="NMU50" s="516"/>
      <c r="NMV50" s="516"/>
      <c r="NMW50" s="516"/>
      <c r="NMX50" s="516"/>
      <c r="NMY50" s="516"/>
      <c r="NMZ50" s="516"/>
      <c r="NNA50" s="516"/>
      <c r="NNB50" s="516"/>
      <c r="NNC50" s="516"/>
      <c r="NND50" s="516"/>
      <c r="NNE50" s="516"/>
      <c r="NNF50" s="516"/>
      <c r="NNG50" s="516"/>
      <c r="NNH50" s="516"/>
      <c r="NNI50" s="516"/>
      <c r="NNJ50" s="516"/>
      <c r="NNK50" s="516"/>
      <c r="NNL50" s="516"/>
      <c r="NNM50" s="516"/>
      <c r="NNN50" s="516"/>
      <c r="NNO50" s="516"/>
      <c r="NNP50" s="516"/>
      <c r="NNQ50" s="516"/>
      <c r="NNR50" s="516"/>
      <c r="NNS50" s="516"/>
      <c r="NNT50" s="516"/>
      <c r="NNU50" s="516"/>
      <c r="NNV50" s="516"/>
      <c r="NNW50" s="516"/>
      <c r="NNX50" s="516"/>
      <c r="NNY50" s="516"/>
      <c r="NNZ50" s="516"/>
      <c r="NOA50" s="516"/>
      <c r="NOB50" s="516"/>
      <c r="NOC50" s="516"/>
      <c r="NOD50" s="516"/>
      <c r="NOE50" s="516"/>
      <c r="NOF50" s="516"/>
      <c r="NOG50" s="516"/>
      <c r="NOH50" s="516"/>
      <c r="NOI50" s="516"/>
      <c r="NOJ50" s="516"/>
      <c r="NOK50" s="516"/>
      <c r="NOL50" s="516"/>
      <c r="NOM50" s="516"/>
      <c r="NON50" s="516"/>
      <c r="NOO50" s="516"/>
      <c r="NOP50" s="516"/>
      <c r="NOQ50" s="516"/>
      <c r="NOR50" s="516"/>
      <c r="NOS50" s="516"/>
      <c r="NOT50" s="516"/>
      <c r="NOU50" s="516"/>
      <c r="NOV50" s="516"/>
      <c r="NOW50" s="516"/>
      <c r="NOX50" s="516"/>
      <c r="NOY50" s="516"/>
      <c r="NOZ50" s="516"/>
      <c r="NPA50" s="516"/>
      <c r="NPB50" s="516"/>
      <c r="NPC50" s="516"/>
      <c r="NPD50" s="516"/>
      <c r="NPE50" s="516"/>
      <c r="NPF50" s="516"/>
      <c r="NPG50" s="516"/>
      <c r="NPH50" s="516"/>
      <c r="NPI50" s="516"/>
      <c r="NPJ50" s="516"/>
      <c r="NPK50" s="516"/>
      <c r="NPL50" s="516"/>
      <c r="NPM50" s="516"/>
      <c r="NPN50" s="516"/>
      <c r="NPO50" s="516"/>
      <c r="NPP50" s="516"/>
      <c r="NPQ50" s="516"/>
      <c r="NPR50" s="516"/>
      <c r="NPS50" s="516"/>
      <c r="NPT50" s="516"/>
      <c r="NPU50" s="516"/>
      <c r="NPV50" s="516"/>
      <c r="NPW50" s="516"/>
      <c r="NPX50" s="516"/>
      <c r="NPY50" s="516"/>
      <c r="NPZ50" s="516"/>
      <c r="NQA50" s="516"/>
      <c r="NQB50" s="516"/>
      <c r="NQC50" s="516"/>
      <c r="NQD50" s="516"/>
      <c r="NQE50" s="516"/>
      <c r="NQF50" s="516"/>
      <c r="NQG50" s="516"/>
      <c r="NQH50" s="516"/>
      <c r="NQI50" s="516"/>
      <c r="NQJ50" s="516"/>
      <c r="NQK50" s="516"/>
      <c r="NQL50" s="516"/>
      <c r="NQM50" s="516"/>
      <c r="NQN50" s="516"/>
      <c r="NQO50" s="516"/>
      <c r="NQP50" s="516"/>
      <c r="NQQ50" s="516"/>
      <c r="NQR50" s="516"/>
      <c r="NQS50" s="516"/>
      <c r="NQT50" s="516"/>
      <c r="NQU50" s="516"/>
      <c r="NQV50" s="516"/>
      <c r="NQW50" s="516"/>
      <c r="NQX50" s="516"/>
      <c r="NQY50" s="516"/>
      <c r="NQZ50" s="516"/>
      <c r="NRA50" s="516"/>
      <c r="NRB50" s="516"/>
      <c r="NRC50" s="516"/>
      <c r="NRD50" s="516"/>
      <c r="NRE50" s="516"/>
      <c r="NRF50" s="516"/>
      <c r="NRG50" s="516"/>
      <c r="NRH50" s="516"/>
      <c r="NRI50" s="516"/>
      <c r="NRJ50" s="516"/>
      <c r="NRK50" s="516"/>
      <c r="NRL50" s="516"/>
      <c r="NRM50" s="516"/>
      <c r="NRN50" s="516"/>
      <c r="NRO50" s="516"/>
      <c r="NRP50" s="516"/>
      <c r="NRQ50" s="516"/>
      <c r="NRR50" s="516"/>
      <c r="NRS50" s="516"/>
      <c r="NRT50" s="516"/>
      <c r="NRU50" s="516"/>
      <c r="NRV50" s="516"/>
      <c r="NRW50" s="516"/>
      <c r="NRX50" s="516"/>
      <c r="NRY50" s="516"/>
      <c r="NRZ50" s="516"/>
      <c r="NSA50" s="516"/>
      <c r="NSB50" s="516"/>
      <c r="NSC50" s="516"/>
      <c r="NSD50" s="516"/>
      <c r="NSE50" s="516"/>
      <c r="NSF50" s="516"/>
      <c r="NSG50" s="516"/>
      <c r="NSH50" s="516"/>
      <c r="NSI50" s="516"/>
      <c r="NSJ50" s="516"/>
      <c r="NSK50" s="516"/>
      <c r="NSL50" s="516"/>
      <c r="NSM50" s="516"/>
      <c r="NSN50" s="516"/>
      <c r="NSO50" s="516"/>
      <c r="NSP50" s="516"/>
      <c r="NSQ50" s="516"/>
      <c r="NSR50" s="516"/>
      <c r="NSS50" s="516"/>
      <c r="NST50" s="516"/>
      <c r="NSU50" s="516"/>
      <c r="NSV50" s="516"/>
      <c r="NSW50" s="516"/>
      <c r="NSX50" s="516"/>
      <c r="NSY50" s="516"/>
      <c r="NSZ50" s="516"/>
      <c r="NTA50" s="516"/>
      <c r="NTB50" s="516"/>
      <c r="NTC50" s="516"/>
      <c r="NTD50" s="516"/>
      <c r="NTE50" s="516"/>
      <c r="NTF50" s="516"/>
      <c r="NTG50" s="516"/>
      <c r="NTH50" s="516"/>
      <c r="NTI50" s="516"/>
      <c r="NTJ50" s="516"/>
      <c r="NTK50" s="516"/>
      <c r="NTL50" s="516"/>
      <c r="NTM50" s="516"/>
      <c r="NTN50" s="516"/>
      <c r="NTO50" s="516"/>
      <c r="NTP50" s="516"/>
      <c r="NTQ50" s="516"/>
      <c r="NTR50" s="516"/>
      <c r="NTS50" s="516"/>
      <c r="NTT50" s="516"/>
      <c r="NTU50" s="516"/>
      <c r="NTV50" s="516"/>
      <c r="NTW50" s="516"/>
      <c r="NTX50" s="516"/>
      <c r="NTY50" s="516"/>
      <c r="NTZ50" s="516"/>
      <c r="NUA50" s="516"/>
      <c r="NUB50" s="516"/>
      <c r="NUC50" s="516"/>
      <c r="NUD50" s="516"/>
      <c r="NUE50" s="516"/>
      <c r="NUF50" s="516"/>
      <c r="NUG50" s="516"/>
      <c r="NUH50" s="516"/>
      <c r="NUI50" s="516"/>
      <c r="NUJ50" s="516"/>
      <c r="NUK50" s="516"/>
      <c r="NUL50" s="516"/>
      <c r="NUM50" s="516"/>
      <c r="NUN50" s="516"/>
      <c r="NUO50" s="516"/>
      <c r="NUP50" s="516"/>
      <c r="NUQ50" s="516"/>
      <c r="NUR50" s="516"/>
      <c r="NUS50" s="516"/>
      <c r="NUT50" s="516"/>
      <c r="NUU50" s="516"/>
      <c r="NUV50" s="516"/>
      <c r="NUW50" s="516"/>
      <c r="NUX50" s="516"/>
      <c r="NUY50" s="516"/>
      <c r="NUZ50" s="516"/>
      <c r="NVA50" s="516"/>
      <c r="NVB50" s="516"/>
      <c r="NVC50" s="516"/>
      <c r="NVD50" s="516"/>
      <c r="NVE50" s="516"/>
      <c r="NVF50" s="516"/>
      <c r="NVG50" s="516"/>
      <c r="NVH50" s="516"/>
      <c r="NVI50" s="516"/>
      <c r="NVJ50" s="516"/>
      <c r="NVK50" s="516"/>
      <c r="NVL50" s="516"/>
      <c r="NVM50" s="516"/>
      <c r="NVN50" s="516"/>
      <c r="NVO50" s="516"/>
      <c r="NVP50" s="516"/>
      <c r="NVQ50" s="516"/>
      <c r="NVR50" s="516"/>
      <c r="NVS50" s="516"/>
      <c r="NVT50" s="516"/>
      <c r="NVU50" s="516"/>
      <c r="NVV50" s="516"/>
      <c r="NVW50" s="516"/>
      <c r="NVX50" s="516"/>
      <c r="NVY50" s="516"/>
      <c r="NVZ50" s="516"/>
      <c r="NWA50" s="516"/>
      <c r="NWB50" s="516"/>
      <c r="NWC50" s="516"/>
      <c r="NWD50" s="516"/>
      <c r="NWE50" s="516"/>
      <c r="NWF50" s="516"/>
      <c r="NWG50" s="516"/>
      <c r="NWH50" s="516"/>
      <c r="NWI50" s="516"/>
      <c r="NWJ50" s="516"/>
      <c r="NWK50" s="516"/>
      <c r="NWL50" s="516"/>
      <c r="NWM50" s="516"/>
      <c r="NWN50" s="516"/>
      <c r="NWO50" s="516"/>
      <c r="NWP50" s="516"/>
      <c r="NWQ50" s="516"/>
      <c r="NWR50" s="516"/>
      <c r="NWS50" s="516"/>
      <c r="NWT50" s="516"/>
      <c r="NWU50" s="516"/>
      <c r="NWV50" s="516"/>
      <c r="NWW50" s="516"/>
      <c r="NWX50" s="516"/>
      <c r="NWY50" s="516"/>
      <c r="NWZ50" s="516"/>
      <c r="NXA50" s="516"/>
      <c r="NXB50" s="516"/>
      <c r="NXC50" s="516"/>
      <c r="NXD50" s="516"/>
      <c r="NXE50" s="516"/>
      <c r="NXF50" s="516"/>
      <c r="NXG50" s="516"/>
      <c r="NXH50" s="516"/>
      <c r="NXI50" s="516"/>
      <c r="NXJ50" s="516"/>
      <c r="NXK50" s="516"/>
      <c r="NXL50" s="516"/>
      <c r="NXM50" s="516"/>
      <c r="NXN50" s="516"/>
      <c r="NXO50" s="516"/>
      <c r="NXP50" s="516"/>
      <c r="NXQ50" s="516"/>
      <c r="NXR50" s="516"/>
      <c r="NXS50" s="516"/>
      <c r="NXT50" s="516"/>
      <c r="NXU50" s="516"/>
      <c r="NXV50" s="516"/>
      <c r="NXW50" s="516"/>
      <c r="NXX50" s="516"/>
      <c r="NXY50" s="516"/>
      <c r="NXZ50" s="516"/>
      <c r="NYA50" s="516"/>
      <c r="NYB50" s="516"/>
      <c r="NYC50" s="516"/>
      <c r="NYD50" s="516"/>
      <c r="NYE50" s="516"/>
      <c r="NYF50" s="516"/>
      <c r="NYG50" s="516"/>
      <c r="NYH50" s="516"/>
      <c r="NYI50" s="516"/>
      <c r="NYJ50" s="516"/>
      <c r="NYK50" s="516"/>
      <c r="NYL50" s="516"/>
      <c r="NYM50" s="516"/>
      <c r="NYN50" s="516"/>
      <c r="NYO50" s="516"/>
      <c r="NYP50" s="516"/>
      <c r="NYQ50" s="516"/>
      <c r="NYR50" s="516"/>
      <c r="NYS50" s="516"/>
      <c r="NYT50" s="516"/>
      <c r="NYU50" s="516"/>
      <c r="NYV50" s="516"/>
      <c r="NYW50" s="516"/>
      <c r="NYX50" s="516"/>
      <c r="NYY50" s="516"/>
      <c r="NYZ50" s="516"/>
      <c r="NZA50" s="516"/>
      <c r="NZB50" s="516"/>
      <c r="NZC50" s="516"/>
      <c r="NZD50" s="516"/>
      <c r="NZE50" s="516"/>
      <c r="NZF50" s="516"/>
      <c r="NZG50" s="516"/>
      <c r="NZH50" s="516"/>
      <c r="NZI50" s="516"/>
      <c r="NZJ50" s="516"/>
      <c r="NZK50" s="516"/>
      <c r="NZL50" s="516"/>
      <c r="NZM50" s="516"/>
      <c r="NZN50" s="516"/>
      <c r="NZO50" s="516"/>
      <c r="NZP50" s="516"/>
      <c r="NZQ50" s="516"/>
      <c r="NZR50" s="516"/>
      <c r="NZS50" s="516"/>
      <c r="NZT50" s="516"/>
      <c r="NZU50" s="516"/>
      <c r="NZV50" s="516"/>
      <c r="NZW50" s="516"/>
      <c r="NZX50" s="516"/>
      <c r="NZY50" s="516"/>
      <c r="NZZ50" s="516"/>
      <c r="OAA50" s="516"/>
      <c r="OAB50" s="516"/>
      <c r="OAC50" s="516"/>
      <c r="OAD50" s="516"/>
      <c r="OAE50" s="516"/>
      <c r="OAF50" s="516"/>
      <c r="OAG50" s="516"/>
      <c r="OAH50" s="516"/>
      <c r="OAI50" s="516"/>
      <c r="OAJ50" s="516"/>
      <c r="OAK50" s="516"/>
      <c r="OAL50" s="516"/>
      <c r="OAM50" s="516"/>
      <c r="OAN50" s="516"/>
      <c r="OAO50" s="516"/>
      <c r="OAP50" s="516"/>
      <c r="OAQ50" s="516"/>
      <c r="OAR50" s="516"/>
      <c r="OAS50" s="516"/>
      <c r="OAT50" s="516"/>
      <c r="OAU50" s="516"/>
      <c r="OAV50" s="516"/>
      <c r="OAW50" s="516"/>
      <c r="OAX50" s="516"/>
      <c r="OAY50" s="516"/>
      <c r="OAZ50" s="516"/>
      <c r="OBA50" s="516"/>
      <c r="OBB50" s="516"/>
      <c r="OBC50" s="516"/>
      <c r="OBD50" s="516"/>
      <c r="OBE50" s="516"/>
      <c r="OBF50" s="516"/>
      <c r="OBG50" s="516"/>
      <c r="OBH50" s="516"/>
      <c r="OBI50" s="516"/>
      <c r="OBJ50" s="516"/>
      <c r="OBK50" s="516"/>
      <c r="OBL50" s="516"/>
      <c r="OBM50" s="516"/>
      <c r="OBN50" s="516"/>
      <c r="OBO50" s="516"/>
      <c r="OBP50" s="516"/>
      <c r="OBQ50" s="516"/>
      <c r="OBR50" s="516"/>
      <c r="OBS50" s="516"/>
      <c r="OBT50" s="516"/>
      <c r="OBU50" s="516"/>
      <c r="OBV50" s="516"/>
      <c r="OBW50" s="516"/>
      <c r="OBX50" s="516"/>
      <c r="OBY50" s="516"/>
      <c r="OBZ50" s="516"/>
      <c r="OCA50" s="516"/>
      <c r="OCB50" s="516"/>
      <c r="OCC50" s="516"/>
      <c r="OCD50" s="516"/>
      <c r="OCE50" s="516"/>
      <c r="OCF50" s="516"/>
      <c r="OCG50" s="516"/>
      <c r="OCH50" s="516"/>
      <c r="OCI50" s="516"/>
      <c r="OCJ50" s="516"/>
      <c r="OCK50" s="516"/>
      <c r="OCL50" s="516"/>
      <c r="OCM50" s="516"/>
      <c r="OCN50" s="516"/>
      <c r="OCO50" s="516"/>
      <c r="OCP50" s="516"/>
      <c r="OCQ50" s="516"/>
      <c r="OCR50" s="516"/>
      <c r="OCS50" s="516"/>
      <c r="OCT50" s="516"/>
      <c r="OCU50" s="516"/>
      <c r="OCV50" s="516"/>
      <c r="OCW50" s="516"/>
      <c r="OCX50" s="516"/>
      <c r="OCY50" s="516"/>
      <c r="OCZ50" s="516"/>
      <c r="ODA50" s="516"/>
      <c r="ODB50" s="516"/>
      <c r="ODC50" s="516"/>
      <c r="ODD50" s="516"/>
      <c r="ODE50" s="516"/>
      <c r="ODF50" s="516"/>
      <c r="ODG50" s="516"/>
      <c r="ODH50" s="516"/>
      <c r="ODI50" s="516"/>
      <c r="ODJ50" s="516"/>
      <c r="ODK50" s="516"/>
      <c r="ODL50" s="516"/>
      <c r="ODM50" s="516"/>
      <c r="ODN50" s="516"/>
      <c r="ODO50" s="516"/>
      <c r="ODP50" s="516"/>
      <c r="ODQ50" s="516"/>
      <c r="ODR50" s="516"/>
      <c r="ODS50" s="516"/>
      <c r="ODT50" s="516"/>
      <c r="ODU50" s="516"/>
      <c r="ODV50" s="516"/>
      <c r="ODW50" s="516"/>
      <c r="ODX50" s="516"/>
      <c r="ODY50" s="516"/>
      <c r="ODZ50" s="516"/>
      <c r="OEA50" s="516"/>
      <c r="OEB50" s="516"/>
      <c r="OEC50" s="516"/>
      <c r="OED50" s="516"/>
      <c r="OEE50" s="516"/>
      <c r="OEF50" s="516"/>
      <c r="OEG50" s="516"/>
      <c r="OEH50" s="516"/>
      <c r="OEI50" s="516"/>
      <c r="OEJ50" s="516"/>
      <c r="OEK50" s="516"/>
      <c r="OEL50" s="516"/>
      <c r="OEM50" s="516"/>
      <c r="OEN50" s="516"/>
      <c r="OEO50" s="516"/>
      <c r="OEP50" s="516"/>
      <c r="OEQ50" s="516"/>
      <c r="OER50" s="516"/>
      <c r="OES50" s="516"/>
      <c r="OET50" s="516"/>
      <c r="OEU50" s="516"/>
      <c r="OEV50" s="516"/>
      <c r="OEW50" s="516"/>
      <c r="OEX50" s="516"/>
      <c r="OEY50" s="516"/>
      <c r="OEZ50" s="516"/>
      <c r="OFA50" s="516"/>
      <c r="OFB50" s="516"/>
      <c r="OFC50" s="516"/>
      <c r="OFD50" s="516"/>
      <c r="OFE50" s="516"/>
      <c r="OFF50" s="516"/>
      <c r="OFG50" s="516"/>
      <c r="OFH50" s="516"/>
      <c r="OFI50" s="516"/>
      <c r="OFJ50" s="516"/>
      <c r="OFK50" s="516"/>
      <c r="OFL50" s="516"/>
      <c r="OFM50" s="516"/>
      <c r="OFN50" s="516"/>
      <c r="OFO50" s="516"/>
      <c r="OFP50" s="516"/>
      <c r="OFQ50" s="516"/>
      <c r="OFR50" s="516"/>
      <c r="OFS50" s="516"/>
      <c r="OFT50" s="516"/>
      <c r="OFU50" s="516"/>
      <c r="OFV50" s="516"/>
      <c r="OFW50" s="516"/>
      <c r="OFX50" s="516"/>
      <c r="OFY50" s="516"/>
      <c r="OFZ50" s="516"/>
      <c r="OGA50" s="516"/>
      <c r="OGB50" s="516"/>
      <c r="OGC50" s="516"/>
      <c r="OGD50" s="516"/>
      <c r="OGE50" s="516"/>
      <c r="OGF50" s="516"/>
      <c r="OGG50" s="516"/>
      <c r="OGH50" s="516"/>
      <c r="OGI50" s="516"/>
      <c r="OGJ50" s="516"/>
      <c r="OGK50" s="516"/>
      <c r="OGL50" s="516"/>
      <c r="OGM50" s="516"/>
      <c r="OGN50" s="516"/>
      <c r="OGO50" s="516"/>
      <c r="OGP50" s="516"/>
      <c r="OGQ50" s="516"/>
      <c r="OGR50" s="516"/>
      <c r="OGS50" s="516"/>
      <c r="OGT50" s="516"/>
      <c r="OGU50" s="516"/>
      <c r="OGV50" s="516"/>
      <c r="OGW50" s="516"/>
      <c r="OGX50" s="516"/>
      <c r="OGY50" s="516"/>
      <c r="OGZ50" s="516"/>
      <c r="OHA50" s="516"/>
      <c r="OHB50" s="516"/>
      <c r="OHC50" s="516"/>
      <c r="OHD50" s="516"/>
      <c r="OHE50" s="516"/>
      <c r="OHF50" s="516"/>
      <c r="OHG50" s="516"/>
      <c r="OHH50" s="516"/>
      <c r="OHI50" s="516"/>
      <c r="OHJ50" s="516"/>
      <c r="OHK50" s="516"/>
      <c r="OHL50" s="516"/>
      <c r="OHM50" s="516"/>
      <c r="OHN50" s="516"/>
      <c r="OHO50" s="516"/>
      <c r="OHP50" s="516"/>
      <c r="OHQ50" s="516"/>
      <c r="OHR50" s="516"/>
      <c r="OHS50" s="516"/>
      <c r="OHT50" s="516"/>
      <c r="OHU50" s="516"/>
      <c r="OHV50" s="516"/>
      <c r="OHW50" s="516"/>
      <c r="OHX50" s="516"/>
      <c r="OHY50" s="516"/>
      <c r="OHZ50" s="516"/>
      <c r="OIA50" s="516"/>
      <c r="OIB50" s="516"/>
      <c r="OIC50" s="516"/>
      <c r="OID50" s="516"/>
      <c r="OIE50" s="516"/>
      <c r="OIF50" s="516"/>
      <c r="OIG50" s="516"/>
      <c r="OIH50" s="516"/>
      <c r="OII50" s="516"/>
      <c r="OIJ50" s="516"/>
      <c r="OIK50" s="516"/>
      <c r="OIL50" s="516"/>
      <c r="OIM50" s="516"/>
      <c r="OIN50" s="516"/>
      <c r="OIO50" s="516"/>
      <c r="OIP50" s="516"/>
      <c r="OIQ50" s="516"/>
      <c r="OIR50" s="516"/>
      <c r="OIS50" s="516"/>
      <c r="OIT50" s="516"/>
      <c r="OIU50" s="516"/>
      <c r="OIV50" s="516"/>
      <c r="OIW50" s="516"/>
      <c r="OIX50" s="516"/>
      <c r="OIY50" s="516"/>
      <c r="OIZ50" s="516"/>
      <c r="OJA50" s="516"/>
      <c r="OJB50" s="516"/>
      <c r="OJC50" s="516"/>
      <c r="OJD50" s="516"/>
      <c r="OJE50" s="516"/>
      <c r="OJF50" s="516"/>
      <c r="OJG50" s="516"/>
      <c r="OJH50" s="516"/>
      <c r="OJI50" s="516"/>
      <c r="OJJ50" s="516"/>
      <c r="OJK50" s="516"/>
      <c r="OJL50" s="516"/>
      <c r="OJM50" s="516"/>
      <c r="OJN50" s="516"/>
      <c r="OJO50" s="516"/>
      <c r="OJP50" s="516"/>
      <c r="OJQ50" s="516"/>
      <c r="OJR50" s="516"/>
      <c r="OJS50" s="516"/>
      <c r="OJT50" s="516"/>
      <c r="OJU50" s="516"/>
      <c r="OJV50" s="516"/>
      <c r="OJW50" s="516"/>
      <c r="OJX50" s="516"/>
      <c r="OJY50" s="516"/>
      <c r="OJZ50" s="516"/>
      <c r="OKA50" s="516"/>
      <c r="OKB50" s="516"/>
      <c r="OKC50" s="516"/>
      <c r="OKD50" s="516"/>
      <c r="OKE50" s="516"/>
      <c r="OKF50" s="516"/>
      <c r="OKG50" s="516"/>
      <c r="OKH50" s="516"/>
      <c r="OKI50" s="516"/>
      <c r="OKJ50" s="516"/>
      <c r="OKK50" s="516"/>
      <c r="OKL50" s="516"/>
      <c r="OKM50" s="516"/>
      <c r="OKN50" s="516"/>
      <c r="OKO50" s="516"/>
      <c r="OKP50" s="516"/>
      <c r="OKQ50" s="516"/>
      <c r="OKR50" s="516"/>
      <c r="OKS50" s="516"/>
      <c r="OKT50" s="516"/>
      <c r="OKU50" s="516"/>
      <c r="OKV50" s="516"/>
      <c r="OKW50" s="516"/>
      <c r="OKX50" s="516"/>
      <c r="OKY50" s="516"/>
      <c r="OKZ50" s="516"/>
      <c r="OLA50" s="516"/>
      <c r="OLB50" s="516"/>
      <c r="OLC50" s="516"/>
      <c r="OLD50" s="516"/>
      <c r="OLE50" s="516"/>
      <c r="OLF50" s="516"/>
      <c r="OLG50" s="516"/>
      <c r="OLH50" s="516"/>
      <c r="OLI50" s="516"/>
      <c r="OLJ50" s="516"/>
      <c r="OLK50" s="516"/>
      <c r="OLL50" s="516"/>
      <c r="OLM50" s="516"/>
      <c r="OLN50" s="516"/>
      <c r="OLO50" s="516"/>
      <c r="OLP50" s="516"/>
      <c r="OLQ50" s="516"/>
      <c r="OLR50" s="516"/>
      <c r="OLS50" s="516"/>
      <c r="OLT50" s="516"/>
      <c r="OLU50" s="516"/>
      <c r="OLV50" s="516"/>
      <c r="OLW50" s="516"/>
      <c r="OLX50" s="516"/>
      <c r="OLY50" s="516"/>
      <c r="OLZ50" s="516"/>
      <c r="OMA50" s="516"/>
      <c r="OMB50" s="516"/>
      <c r="OMC50" s="516"/>
      <c r="OMD50" s="516"/>
      <c r="OME50" s="516"/>
      <c r="OMF50" s="516"/>
      <c r="OMG50" s="516"/>
      <c r="OMH50" s="516"/>
      <c r="OMI50" s="516"/>
      <c r="OMJ50" s="516"/>
      <c r="OMK50" s="516"/>
      <c r="OML50" s="516"/>
      <c r="OMM50" s="516"/>
      <c r="OMN50" s="516"/>
      <c r="OMO50" s="516"/>
      <c r="OMP50" s="516"/>
      <c r="OMQ50" s="516"/>
      <c r="OMR50" s="516"/>
      <c r="OMS50" s="516"/>
      <c r="OMT50" s="516"/>
      <c r="OMU50" s="516"/>
      <c r="OMV50" s="516"/>
      <c r="OMW50" s="516"/>
      <c r="OMX50" s="516"/>
      <c r="OMY50" s="516"/>
      <c r="OMZ50" s="516"/>
      <c r="ONA50" s="516"/>
      <c r="ONB50" s="516"/>
      <c r="ONC50" s="516"/>
      <c r="OND50" s="516"/>
      <c r="ONE50" s="516"/>
      <c r="ONF50" s="516"/>
      <c r="ONG50" s="516"/>
      <c r="ONH50" s="516"/>
      <c r="ONI50" s="516"/>
      <c r="ONJ50" s="516"/>
      <c r="ONK50" s="516"/>
      <c r="ONL50" s="516"/>
      <c r="ONM50" s="516"/>
      <c r="ONN50" s="516"/>
      <c r="ONO50" s="516"/>
      <c r="ONP50" s="516"/>
      <c r="ONQ50" s="516"/>
      <c r="ONR50" s="516"/>
      <c r="ONS50" s="516"/>
      <c r="ONT50" s="516"/>
      <c r="ONU50" s="516"/>
      <c r="ONV50" s="516"/>
      <c r="ONW50" s="516"/>
      <c r="ONX50" s="516"/>
      <c r="ONY50" s="516"/>
      <c r="ONZ50" s="516"/>
      <c r="OOA50" s="516"/>
      <c r="OOB50" s="516"/>
      <c r="OOC50" s="516"/>
      <c r="OOD50" s="516"/>
      <c r="OOE50" s="516"/>
      <c r="OOF50" s="516"/>
      <c r="OOG50" s="516"/>
      <c r="OOH50" s="516"/>
      <c r="OOI50" s="516"/>
      <c r="OOJ50" s="516"/>
      <c r="OOK50" s="516"/>
      <c r="OOL50" s="516"/>
      <c r="OOM50" s="516"/>
      <c r="OON50" s="516"/>
      <c r="OOO50" s="516"/>
      <c r="OOP50" s="516"/>
      <c r="OOQ50" s="516"/>
      <c r="OOR50" s="516"/>
      <c r="OOS50" s="516"/>
      <c r="OOT50" s="516"/>
      <c r="OOU50" s="516"/>
      <c r="OOV50" s="516"/>
      <c r="OOW50" s="516"/>
      <c r="OOX50" s="516"/>
      <c r="OOY50" s="516"/>
      <c r="OOZ50" s="516"/>
      <c r="OPA50" s="516"/>
      <c r="OPB50" s="516"/>
      <c r="OPC50" s="516"/>
      <c r="OPD50" s="516"/>
      <c r="OPE50" s="516"/>
      <c r="OPF50" s="516"/>
      <c r="OPG50" s="516"/>
      <c r="OPH50" s="516"/>
      <c r="OPI50" s="516"/>
      <c r="OPJ50" s="516"/>
      <c r="OPK50" s="516"/>
      <c r="OPL50" s="516"/>
      <c r="OPM50" s="516"/>
      <c r="OPN50" s="516"/>
      <c r="OPO50" s="516"/>
      <c r="OPP50" s="516"/>
      <c r="OPQ50" s="516"/>
      <c r="OPR50" s="516"/>
      <c r="OPS50" s="516"/>
      <c r="OPT50" s="516"/>
      <c r="OPU50" s="516"/>
      <c r="OPV50" s="516"/>
      <c r="OPW50" s="516"/>
      <c r="OPX50" s="516"/>
      <c r="OPY50" s="516"/>
      <c r="OPZ50" s="516"/>
      <c r="OQA50" s="516"/>
      <c r="OQB50" s="516"/>
      <c r="OQC50" s="516"/>
      <c r="OQD50" s="516"/>
      <c r="OQE50" s="516"/>
      <c r="OQF50" s="516"/>
      <c r="OQG50" s="516"/>
      <c r="OQH50" s="516"/>
      <c r="OQI50" s="516"/>
      <c r="OQJ50" s="516"/>
      <c r="OQK50" s="516"/>
      <c r="OQL50" s="516"/>
      <c r="OQM50" s="516"/>
      <c r="OQN50" s="516"/>
      <c r="OQO50" s="516"/>
      <c r="OQP50" s="516"/>
      <c r="OQQ50" s="516"/>
      <c r="OQR50" s="516"/>
      <c r="OQS50" s="516"/>
      <c r="OQT50" s="516"/>
      <c r="OQU50" s="516"/>
      <c r="OQV50" s="516"/>
      <c r="OQW50" s="516"/>
      <c r="OQX50" s="516"/>
      <c r="OQY50" s="516"/>
      <c r="OQZ50" s="516"/>
      <c r="ORA50" s="516"/>
      <c r="ORB50" s="516"/>
      <c r="ORC50" s="516"/>
      <c r="ORD50" s="516"/>
      <c r="ORE50" s="516"/>
      <c r="ORF50" s="516"/>
      <c r="ORG50" s="516"/>
      <c r="ORH50" s="516"/>
      <c r="ORI50" s="516"/>
      <c r="ORJ50" s="516"/>
      <c r="ORK50" s="516"/>
      <c r="ORL50" s="516"/>
      <c r="ORM50" s="516"/>
      <c r="ORN50" s="516"/>
      <c r="ORO50" s="516"/>
      <c r="ORP50" s="516"/>
      <c r="ORQ50" s="516"/>
      <c r="ORR50" s="516"/>
      <c r="ORS50" s="516"/>
      <c r="ORT50" s="516"/>
      <c r="ORU50" s="516"/>
      <c r="ORV50" s="516"/>
      <c r="ORW50" s="516"/>
      <c r="ORX50" s="516"/>
      <c r="ORY50" s="516"/>
      <c r="ORZ50" s="516"/>
      <c r="OSA50" s="516"/>
      <c r="OSB50" s="516"/>
      <c r="OSC50" s="516"/>
      <c r="OSD50" s="516"/>
      <c r="OSE50" s="516"/>
      <c r="OSF50" s="516"/>
      <c r="OSG50" s="516"/>
      <c r="OSH50" s="516"/>
      <c r="OSI50" s="516"/>
      <c r="OSJ50" s="516"/>
      <c r="OSK50" s="516"/>
      <c r="OSL50" s="516"/>
      <c r="OSM50" s="516"/>
      <c r="OSN50" s="516"/>
      <c r="OSO50" s="516"/>
      <c r="OSP50" s="516"/>
      <c r="OSQ50" s="516"/>
      <c r="OSR50" s="516"/>
      <c r="OSS50" s="516"/>
      <c r="OST50" s="516"/>
      <c r="OSU50" s="516"/>
      <c r="OSV50" s="516"/>
      <c r="OSW50" s="516"/>
      <c r="OSX50" s="516"/>
      <c r="OSY50" s="516"/>
      <c r="OSZ50" s="516"/>
      <c r="OTA50" s="516"/>
      <c r="OTB50" s="516"/>
      <c r="OTC50" s="516"/>
      <c r="OTD50" s="516"/>
      <c r="OTE50" s="516"/>
      <c r="OTF50" s="516"/>
      <c r="OTG50" s="516"/>
      <c r="OTH50" s="516"/>
      <c r="OTI50" s="516"/>
      <c r="OTJ50" s="516"/>
      <c r="OTK50" s="516"/>
      <c r="OTL50" s="516"/>
      <c r="OTM50" s="516"/>
      <c r="OTN50" s="516"/>
      <c r="OTO50" s="516"/>
      <c r="OTP50" s="516"/>
      <c r="OTQ50" s="516"/>
      <c r="OTR50" s="516"/>
      <c r="OTS50" s="516"/>
      <c r="OTT50" s="516"/>
      <c r="OTU50" s="516"/>
      <c r="OTV50" s="516"/>
      <c r="OTW50" s="516"/>
      <c r="OTX50" s="516"/>
      <c r="OTY50" s="516"/>
      <c r="OTZ50" s="516"/>
      <c r="OUA50" s="516"/>
      <c r="OUB50" s="516"/>
      <c r="OUC50" s="516"/>
      <c r="OUD50" s="516"/>
      <c r="OUE50" s="516"/>
      <c r="OUF50" s="516"/>
      <c r="OUG50" s="516"/>
      <c r="OUH50" s="516"/>
      <c r="OUI50" s="516"/>
      <c r="OUJ50" s="516"/>
      <c r="OUK50" s="516"/>
      <c r="OUL50" s="516"/>
      <c r="OUM50" s="516"/>
      <c r="OUN50" s="516"/>
      <c r="OUO50" s="516"/>
      <c r="OUP50" s="516"/>
      <c r="OUQ50" s="516"/>
      <c r="OUR50" s="516"/>
      <c r="OUS50" s="516"/>
      <c r="OUT50" s="516"/>
      <c r="OUU50" s="516"/>
      <c r="OUV50" s="516"/>
      <c r="OUW50" s="516"/>
      <c r="OUX50" s="516"/>
      <c r="OUY50" s="516"/>
      <c r="OUZ50" s="516"/>
      <c r="OVA50" s="516"/>
      <c r="OVB50" s="516"/>
      <c r="OVC50" s="516"/>
      <c r="OVD50" s="516"/>
      <c r="OVE50" s="516"/>
      <c r="OVF50" s="516"/>
      <c r="OVG50" s="516"/>
      <c r="OVH50" s="516"/>
      <c r="OVI50" s="516"/>
      <c r="OVJ50" s="516"/>
      <c r="OVK50" s="516"/>
      <c r="OVL50" s="516"/>
      <c r="OVM50" s="516"/>
      <c r="OVN50" s="516"/>
      <c r="OVO50" s="516"/>
      <c r="OVP50" s="516"/>
      <c r="OVQ50" s="516"/>
      <c r="OVR50" s="516"/>
      <c r="OVS50" s="516"/>
      <c r="OVT50" s="516"/>
      <c r="OVU50" s="516"/>
      <c r="OVV50" s="516"/>
      <c r="OVW50" s="516"/>
      <c r="OVX50" s="516"/>
      <c r="OVY50" s="516"/>
      <c r="OVZ50" s="516"/>
      <c r="OWA50" s="516"/>
      <c r="OWB50" s="516"/>
      <c r="OWC50" s="516"/>
      <c r="OWD50" s="516"/>
      <c r="OWE50" s="516"/>
      <c r="OWF50" s="516"/>
      <c r="OWG50" s="516"/>
      <c r="OWH50" s="516"/>
      <c r="OWI50" s="516"/>
      <c r="OWJ50" s="516"/>
      <c r="OWK50" s="516"/>
      <c r="OWL50" s="516"/>
      <c r="OWM50" s="516"/>
      <c r="OWN50" s="516"/>
      <c r="OWO50" s="516"/>
      <c r="OWP50" s="516"/>
      <c r="OWQ50" s="516"/>
      <c r="OWR50" s="516"/>
      <c r="OWS50" s="516"/>
      <c r="OWT50" s="516"/>
      <c r="OWU50" s="516"/>
      <c r="OWV50" s="516"/>
      <c r="OWW50" s="516"/>
      <c r="OWX50" s="516"/>
      <c r="OWY50" s="516"/>
      <c r="OWZ50" s="516"/>
      <c r="OXA50" s="516"/>
      <c r="OXB50" s="516"/>
      <c r="OXC50" s="516"/>
      <c r="OXD50" s="516"/>
      <c r="OXE50" s="516"/>
      <c r="OXF50" s="516"/>
      <c r="OXG50" s="516"/>
      <c r="OXH50" s="516"/>
      <c r="OXI50" s="516"/>
      <c r="OXJ50" s="516"/>
      <c r="OXK50" s="516"/>
      <c r="OXL50" s="516"/>
      <c r="OXM50" s="516"/>
      <c r="OXN50" s="516"/>
      <c r="OXO50" s="516"/>
      <c r="OXP50" s="516"/>
      <c r="OXQ50" s="516"/>
      <c r="OXR50" s="516"/>
      <c r="OXS50" s="516"/>
      <c r="OXT50" s="516"/>
      <c r="OXU50" s="516"/>
      <c r="OXV50" s="516"/>
      <c r="OXW50" s="516"/>
      <c r="OXX50" s="516"/>
      <c r="OXY50" s="516"/>
      <c r="OXZ50" s="516"/>
      <c r="OYA50" s="516"/>
      <c r="OYB50" s="516"/>
      <c r="OYC50" s="516"/>
      <c r="OYD50" s="516"/>
      <c r="OYE50" s="516"/>
      <c r="OYF50" s="516"/>
      <c r="OYG50" s="516"/>
      <c r="OYH50" s="516"/>
      <c r="OYI50" s="516"/>
      <c r="OYJ50" s="516"/>
      <c r="OYK50" s="516"/>
      <c r="OYL50" s="516"/>
      <c r="OYM50" s="516"/>
      <c r="OYN50" s="516"/>
      <c r="OYO50" s="516"/>
      <c r="OYP50" s="516"/>
      <c r="OYQ50" s="516"/>
      <c r="OYR50" s="516"/>
      <c r="OYS50" s="516"/>
      <c r="OYT50" s="516"/>
      <c r="OYU50" s="516"/>
      <c r="OYV50" s="516"/>
      <c r="OYW50" s="516"/>
      <c r="OYX50" s="516"/>
      <c r="OYY50" s="516"/>
      <c r="OYZ50" s="516"/>
      <c r="OZA50" s="516"/>
      <c r="OZB50" s="516"/>
      <c r="OZC50" s="516"/>
      <c r="OZD50" s="516"/>
      <c r="OZE50" s="516"/>
      <c r="OZF50" s="516"/>
      <c r="OZG50" s="516"/>
      <c r="OZH50" s="516"/>
      <c r="OZI50" s="516"/>
      <c r="OZJ50" s="516"/>
      <c r="OZK50" s="516"/>
      <c r="OZL50" s="516"/>
      <c r="OZM50" s="516"/>
      <c r="OZN50" s="516"/>
      <c r="OZO50" s="516"/>
      <c r="OZP50" s="516"/>
      <c r="OZQ50" s="516"/>
      <c r="OZR50" s="516"/>
      <c r="OZS50" s="516"/>
      <c r="OZT50" s="516"/>
      <c r="OZU50" s="516"/>
      <c r="OZV50" s="516"/>
      <c r="OZW50" s="516"/>
      <c r="OZX50" s="516"/>
      <c r="OZY50" s="516"/>
      <c r="OZZ50" s="516"/>
      <c r="PAA50" s="516"/>
      <c r="PAB50" s="516"/>
      <c r="PAC50" s="516"/>
      <c r="PAD50" s="516"/>
      <c r="PAE50" s="516"/>
      <c r="PAF50" s="516"/>
      <c r="PAG50" s="516"/>
      <c r="PAH50" s="516"/>
      <c r="PAI50" s="516"/>
      <c r="PAJ50" s="516"/>
      <c r="PAK50" s="516"/>
      <c r="PAL50" s="516"/>
      <c r="PAM50" s="516"/>
      <c r="PAN50" s="516"/>
      <c r="PAO50" s="516"/>
      <c r="PAP50" s="516"/>
      <c r="PAQ50" s="516"/>
      <c r="PAR50" s="516"/>
      <c r="PAS50" s="516"/>
      <c r="PAT50" s="516"/>
      <c r="PAU50" s="516"/>
      <c r="PAV50" s="516"/>
      <c r="PAW50" s="516"/>
      <c r="PAX50" s="516"/>
      <c r="PAY50" s="516"/>
      <c r="PAZ50" s="516"/>
      <c r="PBA50" s="516"/>
      <c r="PBB50" s="516"/>
      <c r="PBC50" s="516"/>
      <c r="PBD50" s="516"/>
      <c r="PBE50" s="516"/>
      <c r="PBF50" s="516"/>
      <c r="PBG50" s="516"/>
      <c r="PBH50" s="516"/>
      <c r="PBI50" s="516"/>
      <c r="PBJ50" s="516"/>
      <c r="PBK50" s="516"/>
      <c r="PBL50" s="516"/>
      <c r="PBM50" s="516"/>
      <c r="PBN50" s="516"/>
      <c r="PBO50" s="516"/>
      <c r="PBP50" s="516"/>
      <c r="PBQ50" s="516"/>
      <c r="PBR50" s="516"/>
      <c r="PBS50" s="516"/>
      <c r="PBT50" s="516"/>
      <c r="PBU50" s="516"/>
      <c r="PBV50" s="516"/>
      <c r="PBW50" s="516"/>
      <c r="PBX50" s="516"/>
      <c r="PBY50" s="516"/>
      <c r="PBZ50" s="516"/>
      <c r="PCA50" s="516"/>
      <c r="PCB50" s="516"/>
      <c r="PCC50" s="516"/>
      <c r="PCD50" s="516"/>
      <c r="PCE50" s="516"/>
      <c r="PCF50" s="516"/>
      <c r="PCG50" s="516"/>
      <c r="PCH50" s="516"/>
      <c r="PCI50" s="516"/>
      <c r="PCJ50" s="516"/>
      <c r="PCK50" s="516"/>
      <c r="PCL50" s="516"/>
      <c r="PCM50" s="516"/>
      <c r="PCN50" s="516"/>
      <c r="PCO50" s="516"/>
      <c r="PCP50" s="516"/>
      <c r="PCQ50" s="516"/>
      <c r="PCR50" s="516"/>
      <c r="PCS50" s="516"/>
      <c r="PCT50" s="516"/>
      <c r="PCU50" s="516"/>
      <c r="PCV50" s="516"/>
      <c r="PCW50" s="516"/>
      <c r="PCX50" s="516"/>
      <c r="PCY50" s="516"/>
      <c r="PCZ50" s="516"/>
      <c r="PDA50" s="516"/>
      <c r="PDB50" s="516"/>
      <c r="PDC50" s="516"/>
      <c r="PDD50" s="516"/>
      <c r="PDE50" s="516"/>
      <c r="PDF50" s="516"/>
      <c r="PDG50" s="516"/>
      <c r="PDH50" s="516"/>
      <c r="PDI50" s="516"/>
      <c r="PDJ50" s="516"/>
      <c r="PDK50" s="516"/>
      <c r="PDL50" s="516"/>
      <c r="PDM50" s="516"/>
      <c r="PDN50" s="516"/>
      <c r="PDO50" s="516"/>
      <c r="PDP50" s="516"/>
      <c r="PDQ50" s="516"/>
      <c r="PDR50" s="516"/>
      <c r="PDS50" s="516"/>
      <c r="PDT50" s="516"/>
      <c r="PDU50" s="516"/>
      <c r="PDV50" s="516"/>
      <c r="PDW50" s="516"/>
      <c r="PDX50" s="516"/>
      <c r="PDY50" s="516"/>
      <c r="PDZ50" s="516"/>
      <c r="PEA50" s="516"/>
      <c r="PEB50" s="516"/>
      <c r="PEC50" s="516"/>
      <c r="PED50" s="516"/>
      <c r="PEE50" s="516"/>
      <c r="PEF50" s="516"/>
      <c r="PEG50" s="516"/>
      <c r="PEH50" s="516"/>
      <c r="PEI50" s="516"/>
      <c r="PEJ50" s="516"/>
      <c r="PEK50" s="516"/>
      <c r="PEL50" s="516"/>
      <c r="PEM50" s="516"/>
      <c r="PEN50" s="516"/>
      <c r="PEO50" s="516"/>
      <c r="PEP50" s="516"/>
      <c r="PEQ50" s="516"/>
      <c r="PER50" s="516"/>
      <c r="PES50" s="516"/>
      <c r="PET50" s="516"/>
      <c r="PEU50" s="516"/>
      <c r="PEV50" s="516"/>
      <c r="PEW50" s="516"/>
      <c r="PEX50" s="516"/>
      <c r="PEY50" s="516"/>
      <c r="PEZ50" s="516"/>
      <c r="PFA50" s="516"/>
      <c r="PFB50" s="516"/>
      <c r="PFC50" s="516"/>
      <c r="PFD50" s="516"/>
      <c r="PFE50" s="516"/>
      <c r="PFF50" s="516"/>
      <c r="PFG50" s="516"/>
      <c r="PFH50" s="516"/>
      <c r="PFI50" s="516"/>
      <c r="PFJ50" s="516"/>
      <c r="PFK50" s="516"/>
      <c r="PFL50" s="516"/>
      <c r="PFM50" s="516"/>
      <c r="PFN50" s="516"/>
      <c r="PFO50" s="516"/>
      <c r="PFP50" s="516"/>
      <c r="PFQ50" s="516"/>
      <c r="PFR50" s="516"/>
      <c r="PFS50" s="516"/>
      <c r="PFT50" s="516"/>
      <c r="PFU50" s="516"/>
      <c r="PFV50" s="516"/>
      <c r="PFW50" s="516"/>
      <c r="PFX50" s="516"/>
      <c r="PFY50" s="516"/>
      <c r="PFZ50" s="516"/>
      <c r="PGA50" s="516"/>
      <c r="PGB50" s="516"/>
      <c r="PGC50" s="516"/>
      <c r="PGD50" s="516"/>
      <c r="PGE50" s="516"/>
      <c r="PGF50" s="516"/>
      <c r="PGG50" s="516"/>
      <c r="PGH50" s="516"/>
      <c r="PGI50" s="516"/>
      <c r="PGJ50" s="516"/>
      <c r="PGK50" s="516"/>
      <c r="PGL50" s="516"/>
      <c r="PGM50" s="516"/>
      <c r="PGN50" s="516"/>
      <c r="PGO50" s="516"/>
      <c r="PGP50" s="516"/>
      <c r="PGQ50" s="516"/>
      <c r="PGR50" s="516"/>
      <c r="PGS50" s="516"/>
      <c r="PGT50" s="516"/>
      <c r="PGU50" s="516"/>
      <c r="PGV50" s="516"/>
      <c r="PGW50" s="516"/>
      <c r="PGX50" s="516"/>
      <c r="PGY50" s="516"/>
      <c r="PGZ50" s="516"/>
      <c r="PHA50" s="516"/>
      <c r="PHB50" s="516"/>
      <c r="PHC50" s="516"/>
      <c r="PHD50" s="516"/>
      <c r="PHE50" s="516"/>
      <c r="PHF50" s="516"/>
      <c r="PHG50" s="516"/>
      <c r="PHH50" s="516"/>
      <c r="PHI50" s="516"/>
      <c r="PHJ50" s="516"/>
      <c r="PHK50" s="516"/>
      <c r="PHL50" s="516"/>
      <c r="PHM50" s="516"/>
      <c r="PHN50" s="516"/>
      <c r="PHO50" s="516"/>
      <c r="PHP50" s="516"/>
      <c r="PHQ50" s="516"/>
      <c r="PHR50" s="516"/>
      <c r="PHS50" s="516"/>
      <c r="PHT50" s="516"/>
      <c r="PHU50" s="516"/>
      <c r="PHV50" s="516"/>
      <c r="PHW50" s="516"/>
      <c r="PHX50" s="516"/>
      <c r="PHY50" s="516"/>
      <c r="PHZ50" s="516"/>
      <c r="PIA50" s="516"/>
      <c r="PIB50" s="516"/>
      <c r="PIC50" s="516"/>
      <c r="PID50" s="516"/>
      <c r="PIE50" s="516"/>
      <c r="PIF50" s="516"/>
      <c r="PIG50" s="516"/>
      <c r="PIH50" s="516"/>
      <c r="PII50" s="516"/>
      <c r="PIJ50" s="516"/>
      <c r="PIK50" s="516"/>
      <c r="PIL50" s="516"/>
      <c r="PIM50" s="516"/>
      <c r="PIN50" s="516"/>
      <c r="PIO50" s="516"/>
      <c r="PIP50" s="516"/>
      <c r="PIQ50" s="516"/>
      <c r="PIR50" s="516"/>
      <c r="PIS50" s="516"/>
      <c r="PIT50" s="516"/>
      <c r="PIU50" s="516"/>
      <c r="PIV50" s="516"/>
      <c r="PIW50" s="516"/>
      <c r="PIX50" s="516"/>
      <c r="PIY50" s="516"/>
      <c r="PIZ50" s="516"/>
      <c r="PJA50" s="516"/>
      <c r="PJB50" s="516"/>
      <c r="PJC50" s="516"/>
      <c r="PJD50" s="516"/>
      <c r="PJE50" s="516"/>
      <c r="PJF50" s="516"/>
      <c r="PJG50" s="516"/>
      <c r="PJH50" s="516"/>
      <c r="PJI50" s="516"/>
      <c r="PJJ50" s="516"/>
      <c r="PJK50" s="516"/>
      <c r="PJL50" s="516"/>
      <c r="PJM50" s="516"/>
      <c r="PJN50" s="516"/>
      <c r="PJO50" s="516"/>
      <c r="PJP50" s="516"/>
      <c r="PJQ50" s="516"/>
      <c r="PJR50" s="516"/>
      <c r="PJS50" s="516"/>
      <c r="PJT50" s="516"/>
      <c r="PJU50" s="516"/>
      <c r="PJV50" s="516"/>
      <c r="PJW50" s="516"/>
      <c r="PJX50" s="516"/>
      <c r="PJY50" s="516"/>
      <c r="PJZ50" s="516"/>
      <c r="PKA50" s="516"/>
      <c r="PKB50" s="516"/>
      <c r="PKC50" s="516"/>
      <c r="PKD50" s="516"/>
      <c r="PKE50" s="516"/>
      <c r="PKF50" s="516"/>
      <c r="PKG50" s="516"/>
      <c r="PKH50" s="516"/>
      <c r="PKI50" s="516"/>
      <c r="PKJ50" s="516"/>
      <c r="PKK50" s="516"/>
      <c r="PKL50" s="516"/>
      <c r="PKM50" s="516"/>
      <c r="PKN50" s="516"/>
      <c r="PKO50" s="516"/>
      <c r="PKP50" s="516"/>
      <c r="PKQ50" s="516"/>
      <c r="PKR50" s="516"/>
      <c r="PKS50" s="516"/>
      <c r="PKT50" s="516"/>
      <c r="PKU50" s="516"/>
      <c r="PKV50" s="516"/>
      <c r="PKW50" s="516"/>
      <c r="PKX50" s="516"/>
      <c r="PKY50" s="516"/>
      <c r="PKZ50" s="516"/>
      <c r="PLA50" s="516"/>
      <c r="PLB50" s="516"/>
      <c r="PLC50" s="516"/>
      <c r="PLD50" s="516"/>
      <c r="PLE50" s="516"/>
      <c r="PLF50" s="516"/>
      <c r="PLG50" s="516"/>
      <c r="PLH50" s="516"/>
      <c r="PLI50" s="516"/>
      <c r="PLJ50" s="516"/>
      <c r="PLK50" s="516"/>
      <c r="PLL50" s="516"/>
      <c r="PLM50" s="516"/>
      <c r="PLN50" s="516"/>
      <c r="PLO50" s="516"/>
      <c r="PLP50" s="516"/>
      <c r="PLQ50" s="516"/>
      <c r="PLR50" s="516"/>
      <c r="PLS50" s="516"/>
      <c r="PLT50" s="516"/>
      <c r="PLU50" s="516"/>
      <c r="PLV50" s="516"/>
      <c r="PLW50" s="516"/>
      <c r="PLX50" s="516"/>
      <c r="PLY50" s="516"/>
      <c r="PLZ50" s="516"/>
      <c r="PMA50" s="516"/>
      <c r="PMB50" s="516"/>
      <c r="PMC50" s="516"/>
      <c r="PMD50" s="516"/>
      <c r="PME50" s="516"/>
      <c r="PMF50" s="516"/>
      <c r="PMG50" s="516"/>
      <c r="PMH50" s="516"/>
      <c r="PMI50" s="516"/>
      <c r="PMJ50" s="516"/>
      <c r="PMK50" s="516"/>
      <c r="PML50" s="516"/>
      <c r="PMM50" s="516"/>
      <c r="PMN50" s="516"/>
      <c r="PMO50" s="516"/>
      <c r="PMP50" s="516"/>
      <c r="PMQ50" s="516"/>
      <c r="PMR50" s="516"/>
      <c r="PMS50" s="516"/>
      <c r="PMT50" s="516"/>
      <c r="PMU50" s="516"/>
      <c r="PMV50" s="516"/>
      <c r="PMW50" s="516"/>
      <c r="PMX50" s="516"/>
      <c r="PMY50" s="516"/>
      <c r="PMZ50" s="516"/>
      <c r="PNA50" s="516"/>
      <c r="PNB50" s="516"/>
      <c r="PNC50" s="516"/>
      <c r="PND50" s="516"/>
      <c r="PNE50" s="516"/>
      <c r="PNF50" s="516"/>
      <c r="PNG50" s="516"/>
      <c r="PNH50" s="516"/>
      <c r="PNI50" s="516"/>
      <c r="PNJ50" s="516"/>
      <c r="PNK50" s="516"/>
      <c r="PNL50" s="516"/>
      <c r="PNM50" s="516"/>
      <c r="PNN50" s="516"/>
      <c r="PNO50" s="516"/>
      <c r="PNP50" s="516"/>
      <c r="PNQ50" s="516"/>
      <c r="PNR50" s="516"/>
      <c r="PNS50" s="516"/>
      <c r="PNT50" s="516"/>
      <c r="PNU50" s="516"/>
      <c r="PNV50" s="516"/>
      <c r="PNW50" s="516"/>
      <c r="PNX50" s="516"/>
      <c r="PNY50" s="516"/>
      <c r="PNZ50" s="516"/>
      <c r="POA50" s="516"/>
      <c r="POB50" s="516"/>
      <c r="POC50" s="516"/>
      <c r="POD50" s="516"/>
      <c r="POE50" s="516"/>
      <c r="POF50" s="516"/>
      <c r="POG50" s="516"/>
      <c r="POH50" s="516"/>
      <c r="POI50" s="516"/>
      <c r="POJ50" s="516"/>
      <c r="POK50" s="516"/>
      <c r="POL50" s="516"/>
      <c r="POM50" s="516"/>
      <c r="PON50" s="516"/>
      <c r="POO50" s="516"/>
      <c r="POP50" s="516"/>
      <c r="POQ50" s="516"/>
      <c r="POR50" s="516"/>
      <c r="POS50" s="516"/>
      <c r="POT50" s="516"/>
      <c r="POU50" s="516"/>
      <c r="POV50" s="516"/>
      <c r="POW50" s="516"/>
      <c r="POX50" s="516"/>
      <c r="POY50" s="516"/>
      <c r="POZ50" s="516"/>
      <c r="PPA50" s="516"/>
      <c r="PPB50" s="516"/>
      <c r="PPC50" s="516"/>
      <c r="PPD50" s="516"/>
      <c r="PPE50" s="516"/>
      <c r="PPF50" s="516"/>
      <c r="PPG50" s="516"/>
      <c r="PPH50" s="516"/>
      <c r="PPI50" s="516"/>
      <c r="PPJ50" s="516"/>
      <c r="PPK50" s="516"/>
      <c r="PPL50" s="516"/>
      <c r="PPM50" s="516"/>
      <c r="PPN50" s="516"/>
      <c r="PPO50" s="516"/>
      <c r="PPP50" s="516"/>
      <c r="PPQ50" s="516"/>
      <c r="PPR50" s="516"/>
      <c r="PPS50" s="516"/>
      <c r="PPT50" s="516"/>
      <c r="PPU50" s="516"/>
      <c r="PPV50" s="516"/>
      <c r="PPW50" s="516"/>
      <c r="PPX50" s="516"/>
      <c r="PPY50" s="516"/>
      <c r="PPZ50" s="516"/>
      <c r="PQA50" s="516"/>
      <c r="PQB50" s="516"/>
      <c r="PQC50" s="516"/>
      <c r="PQD50" s="516"/>
      <c r="PQE50" s="516"/>
      <c r="PQF50" s="516"/>
      <c r="PQG50" s="516"/>
      <c r="PQH50" s="516"/>
      <c r="PQI50" s="516"/>
      <c r="PQJ50" s="516"/>
      <c r="PQK50" s="516"/>
      <c r="PQL50" s="516"/>
      <c r="PQM50" s="516"/>
      <c r="PQN50" s="516"/>
      <c r="PQO50" s="516"/>
      <c r="PQP50" s="516"/>
      <c r="PQQ50" s="516"/>
      <c r="PQR50" s="516"/>
      <c r="PQS50" s="516"/>
      <c r="PQT50" s="516"/>
      <c r="PQU50" s="516"/>
      <c r="PQV50" s="516"/>
      <c r="PQW50" s="516"/>
      <c r="PQX50" s="516"/>
      <c r="PQY50" s="516"/>
      <c r="PQZ50" s="516"/>
      <c r="PRA50" s="516"/>
      <c r="PRB50" s="516"/>
      <c r="PRC50" s="516"/>
      <c r="PRD50" s="516"/>
      <c r="PRE50" s="516"/>
      <c r="PRF50" s="516"/>
      <c r="PRG50" s="516"/>
      <c r="PRH50" s="516"/>
      <c r="PRI50" s="516"/>
      <c r="PRJ50" s="516"/>
      <c r="PRK50" s="516"/>
      <c r="PRL50" s="516"/>
      <c r="PRM50" s="516"/>
      <c r="PRN50" s="516"/>
      <c r="PRO50" s="516"/>
      <c r="PRP50" s="516"/>
      <c r="PRQ50" s="516"/>
      <c r="PRR50" s="516"/>
      <c r="PRS50" s="516"/>
      <c r="PRT50" s="516"/>
      <c r="PRU50" s="516"/>
      <c r="PRV50" s="516"/>
      <c r="PRW50" s="516"/>
      <c r="PRX50" s="516"/>
      <c r="PRY50" s="516"/>
      <c r="PRZ50" s="516"/>
      <c r="PSA50" s="516"/>
      <c r="PSB50" s="516"/>
      <c r="PSC50" s="516"/>
      <c r="PSD50" s="516"/>
      <c r="PSE50" s="516"/>
      <c r="PSF50" s="516"/>
      <c r="PSG50" s="516"/>
      <c r="PSH50" s="516"/>
      <c r="PSI50" s="516"/>
      <c r="PSJ50" s="516"/>
      <c r="PSK50" s="516"/>
      <c r="PSL50" s="516"/>
      <c r="PSM50" s="516"/>
      <c r="PSN50" s="516"/>
      <c r="PSO50" s="516"/>
      <c r="PSP50" s="516"/>
      <c r="PSQ50" s="516"/>
      <c r="PSR50" s="516"/>
      <c r="PSS50" s="516"/>
      <c r="PST50" s="516"/>
      <c r="PSU50" s="516"/>
      <c r="PSV50" s="516"/>
      <c r="PSW50" s="516"/>
      <c r="PSX50" s="516"/>
      <c r="PSY50" s="516"/>
      <c r="PSZ50" s="516"/>
      <c r="PTA50" s="516"/>
      <c r="PTB50" s="516"/>
      <c r="PTC50" s="516"/>
      <c r="PTD50" s="516"/>
      <c r="PTE50" s="516"/>
      <c r="PTF50" s="516"/>
      <c r="PTG50" s="516"/>
      <c r="PTH50" s="516"/>
      <c r="PTI50" s="516"/>
      <c r="PTJ50" s="516"/>
      <c r="PTK50" s="516"/>
      <c r="PTL50" s="516"/>
      <c r="PTM50" s="516"/>
      <c r="PTN50" s="516"/>
      <c r="PTO50" s="516"/>
      <c r="PTP50" s="516"/>
      <c r="PTQ50" s="516"/>
      <c r="PTR50" s="516"/>
      <c r="PTS50" s="516"/>
      <c r="PTT50" s="516"/>
      <c r="PTU50" s="516"/>
      <c r="PTV50" s="516"/>
      <c r="PTW50" s="516"/>
      <c r="PTX50" s="516"/>
      <c r="PTY50" s="516"/>
      <c r="PTZ50" s="516"/>
      <c r="PUA50" s="516"/>
      <c r="PUB50" s="516"/>
      <c r="PUC50" s="516"/>
      <c r="PUD50" s="516"/>
      <c r="PUE50" s="516"/>
      <c r="PUF50" s="516"/>
      <c r="PUG50" s="516"/>
      <c r="PUH50" s="516"/>
      <c r="PUI50" s="516"/>
      <c r="PUJ50" s="516"/>
      <c r="PUK50" s="516"/>
      <c r="PUL50" s="516"/>
      <c r="PUM50" s="516"/>
      <c r="PUN50" s="516"/>
      <c r="PUO50" s="516"/>
      <c r="PUP50" s="516"/>
      <c r="PUQ50" s="516"/>
      <c r="PUR50" s="516"/>
      <c r="PUS50" s="516"/>
      <c r="PUT50" s="516"/>
      <c r="PUU50" s="516"/>
      <c r="PUV50" s="516"/>
      <c r="PUW50" s="516"/>
      <c r="PUX50" s="516"/>
      <c r="PUY50" s="516"/>
      <c r="PUZ50" s="516"/>
      <c r="PVA50" s="516"/>
      <c r="PVB50" s="516"/>
      <c r="PVC50" s="516"/>
      <c r="PVD50" s="516"/>
      <c r="PVE50" s="516"/>
      <c r="PVF50" s="516"/>
      <c r="PVG50" s="516"/>
      <c r="PVH50" s="516"/>
      <c r="PVI50" s="516"/>
      <c r="PVJ50" s="516"/>
      <c r="PVK50" s="516"/>
      <c r="PVL50" s="516"/>
      <c r="PVM50" s="516"/>
      <c r="PVN50" s="516"/>
      <c r="PVO50" s="516"/>
      <c r="PVP50" s="516"/>
      <c r="PVQ50" s="516"/>
      <c r="PVR50" s="516"/>
      <c r="PVS50" s="516"/>
      <c r="PVT50" s="516"/>
      <c r="PVU50" s="516"/>
      <c r="PVV50" s="516"/>
      <c r="PVW50" s="516"/>
      <c r="PVX50" s="516"/>
      <c r="PVY50" s="516"/>
      <c r="PVZ50" s="516"/>
      <c r="PWA50" s="516"/>
      <c r="PWB50" s="516"/>
      <c r="PWC50" s="516"/>
      <c r="PWD50" s="516"/>
      <c r="PWE50" s="516"/>
      <c r="PWF50" s="516"/>
      <c r="PWG50" s="516"/>
      <c r="PWH50" s="516"/>
      <c r="PWI50" s="516"/>
      <c r="PWJ50" s="516"/>
      <c r="PWK50" s="516"/>
      <c r="PWL50" s="516"/>
      <c r="PWM50" s="516"/>
      <c r="PWN50" s="516"/>
      <c r="PWO50" s="516"/>
      <c r="PWP50" s="516"/>
      <c r="PWQ50" s="516"/>
      <c r="PWR50" s="516"/>
      <c r="PWS50" s="516"/>
      <c r="PWT50" s="516"/>
      <c r="PWU50" s="516"/>
      <c r="PWV50" s="516"/>
      <c r="PWW50" s="516"/>
      <c r="PWX50" s="516"/>
      <c r="PWY50" s="516"/>
      <c r="PWZ50" s="516"/>
      <c r="PXA50" s="516"/>
      <c r="PXB50" s="516"/>
      <c r="PXC50" s="516"/>
      <c r="PXD50" s="516"/>
      <c r="PXE50" s="516"/>
      <c r="PXF50" s="516"/>
      <c r="PXG50" s="516"/>
      <c r="PXH50" s="516"/>
      <c r="PXI50" s="516"/>
      <c r="PXJ50" s="516"/>
      <c r="PXK50" s="516"/>
      <c r="PXL50" s="516"/>
      <c r="PXM50" s="516"/>
      <c r="PXN50" s="516"/>
      <c r="PXO50" s="516"/>
      <c r="PXP50" s="516"/>
      <c r="PXQ50" s="516"/>
      <c r="PXR50" s="516"/>
      <c r="PXS50" s="516"/>
      <c r="PXT50" s="516"/>
      <c r="PXU50" s="516"/>
      <c r="PXV50" s="516"/>
      <c r="PXW50" s="516"/>
      <c r="PXX50" s="516"/>
      <c r="PXY50" s="516"/>
      <c r="PXZ50" s="516"/>
      <c r="PYA50" s="516"/>
      <c r="PYB50" s="516"/>
      <c r="PYC50" s="516"/>
      <c r="PYD50" s="516"/>
      <c r="PYE50" s="516"/>
      <c r="PYF50" s="516"/>
      <c r="PYG50" s="516"/>
      <c r="PYH50" s="516"/>
      <c r="PYI50" s="516"/>
      <c r="PYJ50" s="516"/>
      <c r="PYK50" s="516"/>
      <c r="PYL50" s="516"/>
      <c r="PYM50" s="516"/>
      <c r="PYN50" s="516"/>
      <c r="PYO50" s="516"/>
      <c r="PYP50" s="516"/>
      <c r="PYQ50" s="516"/>
      <c r="PYR50" s="516"/>
      <c r="PYS50" s="516"/>
      <c r="PYT50" s="516"/>
      <c r="PYU50" s="516"/>
      <c r="PYV50" s="516"/>
      <c r="PYW50" s="516"/>
      <c r="PYX50" s="516"/>
      <c r="PYY50" s="516"/>
      <c r="PYZ50" s="516"/>
      <c r="PZA50" s="516"/>
      <c r="PZB50" s="516"/>
      <c r="PZC50" s="516"/>
      <c r="PZD50" s="516"/>
      <c r="PZE50" s="516"/>
      <c r="PZF50" s="516"/>
      <c r="PZG50" s="516"/>
      <c r="PZH50" s="516"/>
      <c r="PZI50" s="516"/>
      <c r="PZJ50" s="516"/>
      <c r="PZK50" s="516"/>
      <c r="PZL50" s="516"/>
      <c r="PZM50" s="516"/>
      <c r="PZN50" s="516"/>
      <c r="PZO50" s="516"/>
      <c r="PZP50" s="516"/>
      <c r="PZQ50" s="516"/>
      <c r="PZR50" s="516"/>
      <c r="PZS50" s="516"/>
      <c r="PZT50" s="516"/>
      <c r="PZU50" s="516"/>
      <c r="PZV50" s="516"/>
      <c r="PZW50" s="516"/>
      <c r="PZX50" s="516"/>
      <c r="PZY50" s="516"/>
      <c r="PZZ50" s="516"/>
      <c r="QAA50" s="516"/>
      <c r="QAB50" s="516"/>
      <c r="QAC50" s="516"/>
      <c r="QAD50" s="516"/>
      <c r="QAE50" s="516"/>
      <c r="QAF50" s="516"/>
      <c r="QAG50" s="516"/>
      <c r="QAH50" s="516"/>
      <c r="QAI50" s="516"/>
      <c r="QAJ50" s="516"/>
      <c r="QAK50" s="516"/>
      <c r="QAL50" s="516"/>
      <c r="QAM50" s="516"/>
      <c r="QAN50" s="516"/>
      <c r="QAO50" s="516"/>
      <c r="QAP50" s="516"/>
      <c r="QAQ50" s="516"/>
      <c r="QAR50" s="516"/>
      <c r="QAS50" s="516"/>
      <c r="QAT50" s="516"/>
      <c r="QAU50" s="516"/>
      <c r="QAV50" s="516"/>
      <c r="QAW50" s="516"/>
      <c r="QAX50" s="516"/>
      <c r="QAY50" s="516"/>
      <c r="QAZ50" s="516"/>
      <c r="QBA50" s="516"/>
      <c r="QBB50" s="516"/>
      <c r="QBC50" s="516"/>
      <c r="QBD50" s="516"/>
      <c r="QBE50" s="516"/>
      <c r="QBF50" s="516"/>
      <c r="QBG50" s="516"/>
      <c r="QBH50" s="516"/>
      <c r="QBI50" s="516"/>
      <c r="QBJ50" s="516"/>
      <c r="QBK50" s="516"/>
      <c r="QBL50" s="516"/>
      <c r="QBM50" s="516"/>
      <c r="QBN50" s="516"/>
      <c r="QBO50" s="516"/>
      <c r="QBP50" s="516"/>
      <c r="QBQ50" s="516"/>
      <c r="QBR50" s="516"/>
      <c r="QBS50" s="516"/>
      <c r="QBT50" s="516"/>
      <c r="QBU50" s="516"/>
      <c r="QBV50" s="516"/>
      <c r="QBW50" s="516"/>
      <c r="QBX50" s="516"/>
      <c r="QBY50" s="516"/>
      <c r="QBZ50" s="516"/>
      <c r="QCA50" s="516"/>
      <c r="QCB50" s="516"/>
      <c r="QCC50" s="516"/>
      <c r="QCD50" s="516"/>
      <c r="QCE50" s="516"/>
      <c r="QCF50" s="516"/>
      <c r="QCG50" s="516"/>
      <c r="QCH50" s="516"/>
      <c r="QCI50" s="516"/>
      <c r="QCJ50" s="516"/>
      <c r="QCK50" s="516"/>
      <c r="QCL50" s="516"/>
      <c r="QCM50" s="516"/>
      <c r="QCN50" s="516"/>
      <c r="QCO50" s="516"/>
      <c r="QCP50" s="516"/>
      <c r="QCQ50" s="516"/>
      <c r="QCR50" s="516"/>
      <c r="QCS50" s="516"/>
      <c r="QCT50" s="516"/>
      <c r="QCU50" s="516"/>
      <c r="QCV50" s="516"/>
      <c r="QCW50" s="516"/>
      <c r="QCX50" s="516"/>
      <c r="QCY50" s="516"/>
      <c r="QCZ50" s="516"/>
      <c r="QDA50" s="516"/>
      <c r="QDB50" s="516"/>
      <c r="QDC50" s="516"/>
      <c r="QDD50" s="516"/>
      <c r="QDE50" s="516"/>
      <c r="QDF50" s="516"/>
      <c r="QDG50" s="516"/>
      <c r="QDH50" s="516"/>
      <c r="QDI50" s="516"/>
      <c r="QDJ50" s="516"/>
      <c r="QDK50" s="516"/>
      <c r="QDL50" s="516"/>
      <c r="QDM50" s="516"/>
      <c r="QDN50" s="516"/>
      <c r="QDO50" s="516"/>
      <c r="QDP50" s="516"/>
      <c r="QDQ50" s="516"/>
      <c r="QDR50" s="516"/>
      <c r="QDS50" s="516"/>
      <c r="QDT50" s="516"/>
      <c r="QDU50" s="516"/>
      <c r="QDV50" s="516"/>
      <c r="QDW50" s="516"/>
      <c r="QDX50" s="516"/>
      <c r="QDY50" s="516"/>
      <c r="QDZ50" s="516"/>
      <c r="QEA50" s="516"/>
      <c r="QEB50" s="516"/>
      <c r="QEC50" s="516"/>
      <c r="QED50" s="516"/>
      <c r="QEE50" s="516"/>
      <c r="QEF50" s="516"/>
      <c r="QEG50" s="516"/>
      <c r="QEH50" s="516"/>
      <c r="QEI50" s="516"/>
      <c r="QEJ50" s="516"/>
      <c r="QEK50" s="516"/>
      <c r="QEL50" s="516"/>
      <c r="QEM50" s="516"/>
      <c r="QEN50" s="516"/>
      <c r="QEO50" s="516"/>
      <c r="QEP50" s="516"/>
      <c r="QEQ50" s="516"/>
      <c r="QER50" s="516"/>
      <c r="QES50" s="516"/>
      <c r="QET50" s="516"/>
      <c r="QEU50" s="516"/>
      <c r="QEV50" s="516"/>
      <c r="QEW50" s="516"/>
      <c r="QEX50" s="516"/>
      <c r="QEY50" s="516"/>
      <c r="QEZ50" s="516"/>
      <c r="QFA50" s="516"/>
      <c r="QFB50" s="516"/>
      <c r="QFC50" s="516"/>
      <c r="QFD50" s="516"/>
      <c r="QFE50" s="516"/>
      <c r="QFF50" s="516"/>
      <c r="QFG50" s="516"/>
      <c r="QFH50" s="516"/>
      <c r="QFI50" s="516"/>
      <c r="QFJ50" s="516"/>
      <c r="QFK50" s="516"/>
      <c r="QFL50" s="516"/>
      <c r="QFM50" s="516"/>
      <c r="QFN50" s="516"/>
      <c r="QFO50" s="516"/>
      <c r="QFP50" s="516"/>
      <c r="QFQ50" s="516"/>
      <c r="QFR50" s="516"/>
      <c r="QFS50" s="516"/>
      <c r="QFT50" s="516"/>
      <c r="QFU50" s="516"/>
      <c r="QFV50" s="516"/>
      <c r="QFW50" s="516"/>
      <c r="QFX50" s="516"/>
      <c r="QFY50" s="516"/>
      <c r="QFZ50" s="516"/>
      <c r="QGA50" s="516"/>
      <c r="QGB50" s="516"/>
      <c r="QGC50" s="516"/>
      <c r="QGD50" s="516"/>
      <c r="QGE50" s="516"/>
      <c r="QGF50" s="516"/>
      <c r="QGG50" s="516"/>
      <c r="QGH50" s="516"/>
      <c r="QGI50" s="516"/>
      <c r="QGJ50" s="516"/>
      <c r="QGK50" s="516"/>
      <c r="QGL50" s="516"/>
      <c r="QGM50" s="516"/>
      <c r="QGN50" s="516"/>
      <c r="QGO50" s="516"/>
      <c r="QGP50" s="516"/>
      <c r="QGQ50" s="516"/>
      <c r="QGR50" s="516"/>
      <c r="QGS50" s="516"/>
      <c r="QGT50" s="516"/>
      <c r="QGU50" s="516"/>
      <c r="QGV50" s="516"/>
      <c r="QGW50" s="516"/>
      <c r="QGX50" s="516"/>
      <c r="QGY50" s="516"/>
      <c r="QGZ50" s="516"/>
      <c r="QHA50" s="516"/>
      <c r="QHB50" s="516"/>
      <c r="QHC50" s="516"/>
      <c r="QHD50" s="516"/>
      <c r="QHE50" s="516"/>
      <c r="QHF50" s="516"/>
      <c r="QHG50" s="516"/>
      <c r="QHH50" s="516"/>
      <c r="QHI50" s="516"/>
      <c r="QHJ50" s="516"/>
      <c r="QHK50" s="516"/>
      <c r="QHL50" s="516"/>
      <c r="QHM50" s="516"/>
      <c r="QHN50" s="516"/>
      <c r="QHO50" s="516"/>
      <c r="QHP50" s="516"/>
      <c r="QHQ50" s="516"/>
      <c r="QHR50" s="516"/>
      <c r="QHS50" s="516"/>
      <c r="QHT50" s="516"/>
      <c r="QHU50" s="516"/>
      <c r="QHV50" s="516"/>
      <c r="QHW50" s="516"/>
      <c r="QHX50" s="516"/>
      <c r="QHY50" s="516"/>
      <c r="QHZ50" s="516"/>
      <c r="QIA50" s="516"/>
      <c r="QIB50" s="516"/>
      <c r="QIC50" s="516"/>
      <c r="QID50" s="516"/>
      <c r="QIE50" s="516"/>
      <c r="QIF50" s="516"/>
      <c r="QIG50" s="516"/>
      <c r="QIH50" s="516"/>
      <c r="QII50" s="516"/>
      <c r="QIJ50" s="516"/>
      <c r="QIK50" s="516"/>
      <c r="QIL50" s="516"/>
      <c r="QIM50" s="516"/>
      <c r="QIN50" s="516"/>
      <c r="QIO50" s="516"/>
      <c r="QIP50" s="516"/>
      <c r="QIQ50" s="516"/>
      <c r="QIR50" s="516"/>
      <c r="QIS50" s="516"/>
      <c r="QIT50" s="516"/>
      <c r="QIU50" s="516"/>
      <c r="QIV50" s="516"/>
      <c r="QIW50" s="516"/>
      <c r="QIX50" s="516"/>
      <c r="QIY50" s="516"/>
      <c r="QIZ50" s="516"/>
      <c r="QJA50" s="516"/>
      <c r="QJB50" s="516"/>
      <c r="QJC50" s="516"/>
      <c r="QJD50" s="516"/>
      <c r="QJE50" s="516"/>
      <c r="QJF50" s="516"/>
      <c r="QJG50" s="516"/>
      <c r="QJH50" s="516"/>
      <c r="QJI50" s="516"/>
      <c r="QJJ50" s="516"/>
      <c r="QJK50" s="516"/>
      <c r="QJL50" s="516"/>
      <c r="QJM50" s="516"/>
      <c r="QJN50" s="516"/>
      <c r="QJO50" s="516"/>
      <c r="QJP50" s="516"/>
      <c r="QJQ50" s="516"/>
      <c r="QJR50" s="516"/>
      <c r="QJS50" s="516"/>
      <c r="QJT50" s="516"/>
      <c r="QJU50" s="516"/>
      <c r="QJV50" s="516"/>
      <c r="QJW50" s="516"/>
      <c r="QJX50" s="516"/>
      <c r="QJY50" s="516"/>
      <c r="QJZ50" s="516"/>
      <c r="QKA50" s="516"/>
      <c r="QKB50" s="516"/>
      <c r="QKC50" s="516"/>
      <c r="QKD50" s="516"/>
      <c r="QKE50" s="516"/>
      <c r="QKF50" s="516"/>
      <c r="QKG50" s="516"/>
      <c r="QKH50" s="516"/>
      <c r="QKI50" s="516"/>
      <c r="QKJ50" s="516"/>
      <c r="QKK50" s="516"/>
      <c r="QKL50" s="516"/>
      <c r="QKM50" s="516"/>
      <c r="QKN50" s="516"/>
      <c r="QKO50" s="516"/>
      <c r="QKP50" s="516"/>
      <c r="QKQ50" s="516"/>
      <c r="QKR50" s="516"/>
      <c r="QKS50" s="516"/>
      <c r="QKT50" s="516"/>
      <c r="QKU50" s="516"/>
      <c r="QKV50" s="516"/>
      <c r="QKW50" s="516"/>
      <c r="QKX50" s="516"/>
      <c r="QKY50" s="516"/>
      <c r="QKZ50" s="516"/>
      <c r="QLA50" s="516"/>
      <c r="QLB50" s="516"/>
      <c r="QLC50" s="516"/>
      <c r="QLD50" s="516"/>
      <c r="QLE50" s="516"/>
      <c r="QLF50" s="516"/>
      <c r="QLG50" s="516"/>
      <c r="QLH50" s="516"/>
      <c r="QLI50" s="516"/>
      <c r="QLJ50" s="516"/>
      <c r="QLK50" s="516"/>
      <c r="QLL50" s="516"/>
      <c r="QLM50" s="516"/>
      <c r="QLN50" s="516"/>
      <c r="QLO50" s="516"/>
      <c r="QLP50" s="516"/>
      <c r="QLQ50" s="516"/>
      <c r="QLR50" s="516"/>
      <c r="QLS50" s="516"/>
      <c r="QLT50" s="516"/>
      <c r="QLU50" s="516"/>
      <c r="QLV50" s="516"/>
      <c r="QLW50" s="516"/>
      <c r="QLX50" s="516"/>
      <c r="QLY50" s="516"/>
      <c r="QLZ50" s="516"/>
      <c r="QMA50" s="516"/>
      <c r="QMB50" s="516"/>
      <c r="QMC50" s="516"/>
      <c r="QMD50" s="516"/>
      <c r="QME50" s="516"/>
      <c r="QMF50" s="516"/>
      <c r="QMG50" s="516"/>
      <c r="QMH50" s="516"/>
      <c r="QMI50" s="516"/>
      <c r="QMJ50" s="516"/>
      <c r="QMK50" s="516"/>
      <c r="QML50" s="516"/>
      <c r="QMM50" s="516"/>
      <c r="QMN50" s="516"/>
      <c r="QMO50" s="516"/>
      <c r="QMP50" s="516"/>
      <c r="QMQ50" s="516"/>
      <c r="QMR50" s="516"/>
      <c r="QMS50" s="516"/>
      <c r="QMT50" s="516"/>
      <c r="QMU50" s="516"/>
      <c r="QMV50" s="516"/>
      <c r="QMW50" s="516"/>
      <c r="QMX50" s="516"/>
      <c r="QMY50" s="516"/>
      <c r="QMZ50" s="516"/>
      <c r="QNA50" s="516"/>
      <c r="QNB50" s="516"/>
      <c r="QNC50" s="516"/>
      <c r="QND50" s="516"/>
      <c r="QNE50" s="516"/>
      <c r="QNF50" s="516"/>
      <c r="QNG50" s="516"/>
      <c r="QNH50" s="516"/>
      <c r="QNI50" s="516"/>
      <c r="QNJ50" s="516"/>
      <c r="QNK50" s="516"/>
      <c r="QNL50" s="516"/>
      <c r="QNM50" s="516"/>
      <c r="QNN50" s="516"/>
      <c r="QNO50" s="516"/>
      <c r="QNP50" s="516"/>
      <c r="QNQ50" s="516"/>
      <c r="QNR50" s="516"/>
      <c r="QNS50" s="516"/>
      <c r="QNT50" s="516"/>
      <c r="QNU50" s="516"/>
      <c r="QNV50" s="516"/>
      <c r="QNW50" s="516"/>
      <c r="QNX50" s="516"/>
      <c r="QNY50" s="516"/>
      <c r="QNZ50" s="516"/>
      <c r="QOA50" s="516"/>
      <c r="QOB50" s="516"/>
      <c r="QOC50" s="516"/>
      <c r="QOD50" s="516"/>
      <c r="QOE50" s="516"/>
      <c r="QOF50" s="516"/>
      <c r="QOG50" s="516"/>
      <c r="QOH50" s="516"/>
      <c r="QOI50" s="516"/>
      <c r="QOJ50" s="516"/>
      <c r="QOK50" s="516"/>
      <c r="QOL50" s="516"/>
      <c r="QOM50" s="516"/>
      <c r="QON50" s="516"/>
      <c r="QOO50" s="516"/>
      <c r="QOP50" s="516"/>
      <c r="QOQ50" s="516"/>
      <c r="QOR50" s="516"/>
      <c r="QOS50" s="516"/>
      <c r="QOT50" s="516"/>
      <c r="QOU50" s="516"/>
      <c r="QOV50" s="516"/>
      <c r="QOW50" s="516"/>
      <c r="QOX50" s="516"/>
      <c r="QOY50" s="516"/>
      <c r="QOZ50" s="516"/>
      <c r="QPA50" s="516"/>
      <c r="QPB50" s="516"/>
      <c r="QPC50" s="516"/>
      <c r="QPD50" s="516"/>
      <c r="QPE50" s="516"/>
      <c r="QPF50" s="516"/>
      <c r="QPG50" s="516"/>
      <c r="QPH50" s="516"/>
      <c r="QPI50" s="516"/>
      <c r="QPJ50" s="516"/>
      <c r="QPK50" s="516"/>
      <c r="QPL50" s="516"/>
      <c r="QPM50" s="516"/>
      <c r="QPN50" s="516"/>
      <c r="QPO50" s="516"/>
      <c r="QPP50" s="516"/>
      <c r="QPQ50" s="516"/>
      <c r="QPR50" s="516"/>
      <c r="QPS50" s="516"/>
      <c r="QPT50" s="516"/>
      <c r="QPU50" s="516"/>
      <c r="QPV50" s="516"/>
      <c r="QPW50" s="516"/>
      <c r="QPX50" s="516"/>
      <c r="QPY50" s="516"/>
      <c r="QPZ50" s="516"/>
      <c r="QQA50" s="516"/>
      <c r="QQB50" s="516"/>
      <c r="QQC50" s="516"/>
      <c r="QQD50" s="516"/>
      <c r="QQE50" s="516"/>
      <c r="QQF50" s="516"/>
      <c r="QQG50" s="516"/>
      <c r="QQH50" s="516"/>
      <c r="QQI50" s="516"/>
      <c r="QQJ50" s="516"/>
      <c r="QQK50" s="516"/>
      <c r="QQL50" s="516"/>
      <c r="QQM50" s="516"/>
      <c r="QQN50" s="516"/>
      <c r="QQO50" s="516"/>
      <c r="QQP50" s="516"/>
      <c r="QQQ50" s="516"/>
      <c r="QQR50" s="516"/>
      <c r="QQS50" s="516"/>
      <c r="QQT50" s="516"/>
      <c r="QQU50" s="516"/>
      <c r="QQV50" s="516"/>
      <c r="QQW50" s="516"/>
      <c r="QQX50" s="516"/>
      <c r="QQY50" s="516"/>
      <c r="QQZ50" s="516"/>
      <c r="QRA50" s="516"/>
      <c r="QRB50" s="516"/>
      <c r="QRC50" s="516"/>
      <c r="QRD50" s="516"/>
      <c r="QRE50" s="516"/>
      <c r="QRF50" s="516"/>
      <c r="QRG50" s="516"/>
      <c r="QRH50" s="516"/>
      <c r="QRI50" s="516"/>
      <c r="QRJ50" s="516"/>
      <c r="QRK50" s="516"/>
      <c r="QRL50" s="516"/>
      <c r="QRM50" s="516"/>
      <c r="QRN50" s="516"/>
      <c r="QRO50" s="516"/>
      <c r="QRP50" s="516"/>
      <c r="QRQ50" s="516"/>
      <c r="QRR50" s="516"/>
      <c r="QRS50" s="516"/>
      <c r="QRT50" s="516"/>
      <c r="QRU50" s="516"/>
      <c r="QRV50" s="516"/>
      <c r="QRW50" s="516"/>
      <c r="QRX50" s="516"/>
      <c r="QRY50" s="516"/>
      <c r="QRZ50" s="516"/>
      <c r="QSA50" s="516"/>
      <c r="QSB50" s="516"/>
      <c r="QSC50" s="516"/>
      <c r="QSD50" s="516"/>
      <c r="QSE50" s="516"/>
      <c r="QSF50" s="516"/>
      <c r="QSG50" s="516"/>
      <c r="QSH50" s="516"/>
      <c r="QSI50" s="516"/>
      <c r="QSJ50" s="516"/>
      <c r="QSK50" s="516"/>
      <c r="QSL50" s="516"/>
      <c r="QSM50" s="516"/>
      <c r="QSN50" s="516"/>
      <c r="QSO50" s="516"/>
      <c r="QSP50" s="516"/>
      <c r="QSQ50" s="516"/>
      <c r="QSR50" s="516"/>
      <c r="QSS50" s="516"/>
      <c r="QST50" s="516"/>
      <c r="QSU50" s="516"/>
      <c r="QSV50" s="516"/>
      <c r="QSW50" s="516"/>
      <c r="QSX50" s="516"/>
      <c r="QSY50" s="516"/>
      <c r="QSZ50" s="516"/>
      <c r="QTA50" s="516"/>
      <c r="QTB50" s="516"/>
      <c r="QTC50" s="516"/>
      <c r="QTD50" s="516"/>
      <c r="QTE50" s="516"/>
      <c r="QTF50" s="516"/>
      <c r="QTG50" s="516"/>
      <c r="QTH50" s="516"/>
      <c r="QTI50" s="516"/>
      <c r="QTJ50" s="516"/>
      <c r="QTK50" s="516"/>
      <c r="QTL50" s="516"/>
      <c r="QTM50" s="516"/>
      <c r="QTN50" s="516"/>
      <c r="QTO50" s="516"/>
      <c r="QTP50" s="516"/>
      <c r="QTQ50" s="516"/>
      <c r="QTR50" s="516"/>
      <c r="QTS50" s="516"/>
      <c r="QTT50" s="516"/>
      <c r="QTU50" s="516"/>
      <c r="QTV50" s="516"/>
      <c r="QTW50" s="516"/>
      <c r="QTX50" s="516"/>
      <c r="QTY50" s="516"/>
      <c r="QTZ50" s="516"/>
      <c r="QUA50" s="516"/>
      <c r="QUB50" s="516"/>
      <c r="QUC50" s="516"/>
      <c r="QUD50" s="516"/>
      <c r="QUE50" s="516"/>
      <c r="QUF50" s="516"/>
      <c r="QUG50" s="516"/>
      <c r="QUH50" s="516"/>
      <c r="QUI50" s="516"/>
      <c r="QUJ50" s="516"/>
      <c r="QUK50" s="516"/>
      <c r="QUL50" s="516"/>
      <c r="QUM50" s="516"/>
      <c r="QUN50" s="516"/>
      <c r="QUO50" s="516"/>
      <c r="QUP50" s="516"/>
      <c r="QUQ50" s="516"/>
      <c r="QUR50" s="516"/>
      <c r="QUS50" s="516"/>
      <c r="QUT50" s="516"/>
      <c r="QUU50" s="516"/>
      <c r="QUV50" s="516"/>
      <c r="QUW50" s="516"/>
      <c r="QUX50" s="516"/>
      <c r="QUY50" s="516"/>
      <c r="QUZ50" s="516"/>
      <c r="QVA50" s="516"/>
      <c r="QVB50" s="516"/>
      <c r="QVC50" s="516"/>
      <c r="QVD50" s="516"/>
      <c r="QVE50" s="516"/>
      <c r="QVF50" s="516"/>
      <c r="QVG50" s="516"/>
      <c r="QVH50" s="516"/>
      <c r="QVI50" s="516"/>
      <c r="QVJ50" s="516"/>
      <c r="QVK50" s="516"/>
      <c r="QVL50" s="516"/>
      <c r="QVM50" s="516"/>
      <c r="QVN50" s="516"/>
      <c r="QVO50" s="516"/>
      <c r="QVP50" s="516"/>
      <c r="QVQ50" s="516"/>
      <c r="QVR50" s="516"/>
      <c r="QVS50" s="516"/>
      <c r="QVT50" s="516"/>
      <c r="QVU50" s="516"/>
      <c r="QVV50" s="516"/>
      <c r="QVW50" s="516"/>
      <c r="QVX50" s="516"/>
      <c r="QVY50" s="516"/>
      <c r="QVZ50" s="516"/>
      <c r="QWA50" s="516"/>
      <c r="QWB50" s="516"/>
      <c r="QWC50" s="516"/>
      <c r="QWD50" s="516"/>
      <c r="QWE50" s="516"/>
      <c r="QWF50" s="516"/>
      <c r="QWG50" s="516"/>
      <c r="QWH50" s="516"/>
      <c r="QWI50" s="516"/>
      <c r="QWJ50" s="516"/>
      <c r="QWK50" s="516"/>
      <c r="QWL50" s="516"/>
      <c r="QWM50" s="516"/>
      <c r="QWN50" s="516"/>
      <c r="QWO50" s="516"/>
      <c r="QWP50" s="516"/>
      <c r="QWQ50" s="516"/>
      <c r="QWR50" s="516"/>
      <c r="QWS50" s="516"/>
      <c r="QWT50" s="516"/>
      <c r="QWU50" s="516"/>
      <c r="QWV50" s="516"/>
      <c r="QWW50" s="516"/>
      <c r="QWX50" s="516"/>
      <c r="QWY50" s="516"/>
      <c r="QWZ50" s="516"/>
      <c r="QXA50" s="516"/>
      <c r="QXB50" s="516"/>
      <c r="QXC50" s="516"/>
      <c r="QXD50" s="516"/>
      <c r="QXE50" s="516"/>
      <c r="QXF50" s="516"/>
      <c r="QXG50" s="516"/>
      <c r="QXH50" s="516"/>
      <c r="QXI50" s="516"/>
      <c r="QXJ50" s="516"/>
      <c r="QXK50" s="516"/>
      <c r="QXL50" s="516"/>
      <c r="QXM50" s="516"/>
      <c r="QXN50" s="516"/>
      <c r="QXO50" s="516"/>
      <c r="QXP50" s="516"/>
      <c r="QXQ50" s="516"/>
      <c r="QXR50" s="516"/>
      <c r="QXS50" s="516"/>
      <c r="QXT50" s="516"/>
      <c r="QXU50" s="516"/>
      <c r="QXV50" s="516"/>
      <c r="QXW50" s="516"/>
      <c r="QXX50" s="516"/>
      <c r="QXY50" s="516"/>
      <c r="QXZ50" s="516"/>
      <c r="QYA50" s="516"/>
      <c r="QYB50" s="516"/>
      <c r="QYC50" s="516"/>
      <c r="QYD50" s="516"/>
      <c r="QYE50" s="516"/>
      <c r="QYF50" s="516"/>
      <c r="QYG50" s="516"/>
      <c r="QYH50" s="516"/>
      <c r="QYI50" s="516"/>
      <c r="QYJ50" s="516"/>
      <c r="QYK50" s="516"/>
      <c r="QYL50" s="516"/>
      <c r="QYM50" s="516"/>
      <c r="QYN50" s="516"/>
      <c r="QYO50" s="516"/>
      <c r="QYP50" s="516"/>
      <c r="QYQ50" s="516"/>
      <c r="QYR50" s="516"/>
      <c r="QYS50" s="516"/>
      <c r="QYT50" s="516"/>
      <c r="QYU50" s="516"/>
      <c r="QYV50" s="516"/>
      <c r="QYW50" s="516"/>
      <c r="QYX50" s="516"/>
      <c r="QYY50" s="516"/>
      <c r="QYZ50" s="516"/>
      <c r="QZA50" s="516"/>
      <c r="QZB50" s="516"/>
      <c r="QZC50" s="516"/>
      <c r="QZD50" s="516"/>
      <c r="QZE50" s="516"/>
      <c r="QZF50" s="516"/>
      <c r="QZG50" s="516"/>
      <c r="QZH50" s="516"/>
      <c r="QZI50" s="516"/>
      <c r="QZJ50" s="516"/>
      <c r="QZK50" s="516"/>
      <c r="QZL50" s="516"/>
      <c r="QZM50" s="516"/>
      <c r="QZN50" s="516"/>
      <c r="QZO50" s="516"/>
      <c r="QZP50" s="516"/>
      <c r="QZQ50" s="516"/>
      <c r="QZR50" s="516"/>
      <c r="QZS50" s="516"/>
      <c r="QZT50" s="516"/>
      <c r="QZU50" s="516"/>
      <c r="QZV50" s="516"/>
      <c r="QZW50" s="516"/>
      <c r="QZX50" s="516"/>
      <c r="QZY50" s="516"/>
      <c r="QZZ50" s="516"/>
      <c r="RAA50" s="516"/>
      <c r="RAB50" s="516"/>
      <c r="RAC50" s="516"/>
      <c r="RAD50" s="516"/>
      <c r="RAE50" s="516"/>
      <c r="RAF50" s="516"/>
      <c r="RAG50" s="516"/>
      <c r="RAH50" s="516"/>
      <c r="RAI50" s="516"/>
      <c r="RAJ50" s="516"/>
      <c r="RAK50" s="516"/>
      <c r="RAL50" s="516"/>
      <c r="RAM50" s="516"/>
      <c r="RAN50" s="516"/>
      <c r="RAO50" s="516"/>
      <c r="RAP50" s="516"/>
      <c r="RAQ50" s="516"/>
      <c r="RAR50" s="516"/>
      <c r="RAS50" s="516"/>
      <c r="RAT50" s="516"/>
      <c r="RAU50" s="516"/>
      <c r="RAV50" s="516"/>
      <c r="RAW50" s="516"/>
      <c r="RAX50" s="516"/>
      <c r="RAY50" s="516"/>
      <c r="RAZ50" s="516"/>
      <c r="RBA50" s="516"/>
      <c r="RBB50" s="516"/>
      <c r="RBC50" s="516"/>
      <c r="RBD50" s="516"/>
      <c r="RBE50" s="516"/>
      <c r="RBF50" s="516"/>
      <c r="RBG50" s="516"/>
      <c r="RBH50" s="516"/>
      <c r="RBI50" s="516"/>
      <c r="RBJ50" s="516"/>
      <c r="RBK50" s="516"/>
      <c r="RBL50" s="516"/>
      <c r="RBM50" s="516"/>
      <c r="RBN50" s="516"/>
      <c r="RBO50" s="516"/>
      <c r="RBP50" s="516"/>
      <c r="RBQ50" s="516"/>
      <c r="RBR50" s="516"/>
      <c r="RBS50" s="516"/>
      <c r="RBT50" s="516"/>
      <c r="RBU50" s="516"/>
      <c r="RBV50" s="516"/>
      <c r="RBW50" s="516"/>
      <c r="RBX50" s="516"/>
      <c r="RBY50" s="516"/>
      <c r="RBZ50" s="516"/>
      <c r="RCA50" s="516"/>
      <c r="RCB50" s="516"/>
      <c r="RCC50" s="516"/>
      <c r="RCD50" s="516"/>
      <c r="RCE50" s="516"/>
      <c r="RCF50" s="516"/>
      <c r="RCG50" s="516"/>
      <c r="RCH50" s="516"/>
      <c r="RCI50" s="516"/>
      <c r="RCJ50" s="516"/>
      <c r="RCK50" s="516"/>
      <c r="RCL50" s="516"/>
      <c r="RCM50" s="516"/>
      <c r="RCN50" s="516"/>
      <c r="RCO50" s="516"/>
      <c r="RCP50" s="516"/>
      <c r="RCQ50" s="516"/>
      <c r="RCR50" s="516"/>
      <c r="RCS50" s="516"/>
      <c r="RCT50" s="516"/>
      <c r="RCU50" s="516"/>
      <c r="RCV50" s="516"/>
      <c r="RCW50" s="516"/>
      <c r="RCX50" s="516"/>
      <c r="RCY50" s="516"/>
      <c r="RCZ50" s="516"/>
      <c r="RDA50" s="516"/>
      <c r="RDB50" s="516"/>
      <c r="RDC50" s="516"/>
      <c r="RDD50" s="516"/>
      <c r="RDE50" s="516"/>
      <c r="RDF50" s="516"/>
      <c r="RDG50" s="516"/>
      <c r="RDH50" s="516"/>
      <c r="RDI50" s="516"/>
      <c r="RDJ50" s="516"/>
      <c r="RDK50" s="516"/>
      <c r="RDL50" s="516"/>
      <c r="RDM50" s="516"/>
      <c r="RDN50" s="516"/>
      <c r="RDO50" s="516"/>
      <c r="RDP50" s="516"/>
      <c r="RDQ50" s="516"/>
      <c r="RDR50" s="516"/>
      <c r="RDS50" s="516"/>
      <c r="RDT50" s="516"/>
      <c r="RDU50" s="516"/>
      <c r="RDV50" s="516"/>
      <c r="RDW50" s="516"/>
      <c r="RDX50" s="516"/>
      <c r="RDY50" s="516"/>
      <c r="RDZ50" s="516"/>
      <c r="REA50" s="516"/>
      <c r="REB50" s="516"/>
      <c r="REC50" s="516"/>
      <c r="RED50" s="516"/>
      <c r="REE50" s="516"/>
      <c r="REF50" s="516"/>
      <c r="REG50" s="516"/>
      <c r="REH50" s="516"/>
      <c r="REI50" s="516"/>
      <c r="REJ50" s="516"/>
      <c r="REK50" s="516"/>
      <c r="REL50" s="516"/>
      <c r="REM50" s="516"/>
      <c r="REN50" s="516"/>
      <c r="REO50" s="516"/>
      <c r="REP50" s="516"/>
      <c r="REQ50" s="516"/>
      <c r="RER50" s="516"/>
      <c r="RES50" s="516"/>
      <c r="RET50" s="516"/>
      <c r="REU50" s="516"/>
      <c r="REV50" s="516"/>
      <c r="REW50" s="516"/>
      <c r="REX50" s="516"/>
      <c r="REY50" s="516"/>
      <c r="REZ50" s="516"/>
      <c r="RFA50" s="516"/>
      <c r="RFB50" s="516"/>
      <c r="RFC50" s="516"/>
      <c r="RFD50" s="516"/>
      <c r="RFE50" s="516"/>
      <c r="RFF50" s="516"/>
      <c r="RFG50" s="516"/>
      <c r="RFH50" s="516"/>
      <c r="RFI50" s="516"/>
      <c r="RFJ50" s="516"/>
      <c r="RFK50" s="516"/>
      <c r="RFL50" s="516"/>
      <c r="RFM50" s="516"/>
      <c r="RFN50" s="516"/>
      <c r="RFO50" s="516"/>
      <c r="RFP50" s="516"/>
      <c r="RFQ50" s="516"/>
      <c r="RFR50" s="516"/>
      <c r="RFS50" s="516"/>
      <c r="RFT50" s="516"/>
      <c r="RFU50" s="516"/>
      <c r="RFV50" s="516"/>
      <c r="RFW50" s="516"/>
      <c r="RFX50" s="516"/>
      <c r="RFY50" s="516"/>
      <c r="RFZ50" s="516"/>
      <c r="RGA50" s="516"/>
      <c r="RGB50" s="516"/>
      <c r="RGC50" s="516"/>
      <c r="RGD50" s="516"/>
      <c r="RGE50" s="516"/>
      <c r="RGF50" s="516"/>
      <c r="RGG50" s="516"/>
      <c r="RGH50" s="516"/>
      <c r="RGI50" s="516"/>
      <c r="RGJ50" s="516"/>
      <c r="RGK50" s="516"/>
      <c r="RGL50" s="516"/>
      <c r="RGM50" s="516"/>
      <c r="RGN50" s="516"/>
      <c r="RGO50" s="516"/>
      <c r="RGP50" s="516"/>
      <c r="RGQ50" s="516"/>
      <c r="RGR50" s="516"/>
      <c r="RGS50" s="516"/>
      <c r="RGT50" s="516"/>
      <c r="RGU50" s="516"/>
      <c r="RGV50" s="516"/>
      <c r="RGW50" s="516"/>
      <c r="RGX50" s="516"/>
      <c r="RGY50" s="516"/>
      <c r="RGZ50" s="516"/>
      <c r="RHA50" s="516"/>
      <c r="RHB50" s="516"/>
      <c r="RHC50" s="516"/>
      <c r="RHD50" s="516"/>
      <c r="RHE50" s="516"/>
      <c r="RHF50" s="516"/>
      <c r="RHG50" s="516"/>
      <c r="RHH50" s="516"/>
      <c r="RHI50" s="516"/>
      <c r="RHJ50" s="516"/>
      <c r="RHK50" s="516"/>
      <c r="RHL50" s="516"/>
      <c r="RHM50" s="516"/>
      <c r="RHN50" s="516"/>
      <c r="RHO50" s="516"/>
      <c r="RHP50" s="516"/>
      <c r="RHQ50" s="516"/>
      <c r="RHR50" s="516"/>
      <c r="RHS50" s="516"/>
      <c r="RHT50" s="516"/>
      <c r="RHU50" s="516"/>
      <c r="RHV50" s="516"/>
      <c r="RHW50" s="516"/>
      <c r="RHX50" s="516"/>
      <c r="RHY50" s="516"/>
      <c r="RHZ50" s="516"/>
      <c r="RIA50" s="516"/>
      <c r="RIB50" s="516"/>
      <c r="RIC50" s="516"/>
      <c r="RID50" s="516"/>
      <c r="RIE50" s="516"/>
      <c r="RIF50" s="516"/>
      <c r="RIG50" s="516"/>
      <c r="RIH50" s="516"/>
      <c r="RII50" s="516"/>
      <c r="RIJ50" s="516"/>
      <c r="RIK50" s="516"/>
      <c r="RIL50" s="516"/>
      <c r="RIM50" s="516"/>
      <c r="RIN50" s="516"/>
      <c r="RIO50" s="516"/>
      <c r="RIP50" s="516"/>
      <c r="RIQ50" s="516"/>
      <c r="RIR50" s="516"/>
      <c r="RIS50" s="516"/>
      <c r="RIT50" s="516"/>
      <c r="RIU50" s="516"/>
      <c r="RIV50" s="516"/>
      <c r="RIW50" s="516"/>
      <c r="RIX50" s="516"/>
      <c r="RIY50" s="516"/>
      <c r="RIZ50" s="516"/>
      <c r="RJA50" s="516"/>
      <c r="RJB50" s="516"/>
      <c r="RJC50" s="516"/>
      <c r="RJD50" s="516"/>
      <c r="RJE50" s="516"/>
      <c r="RJF50" s="516"/>
      <c r="RJG50" s="516"/>
      <c r="RJH50" s="516"/>
      <c r="RJI50" s="516"/>
      <c r="RJJ50" s="516"/>
      <c r="RJK50" s="516"/>
      <c r="RJL50" s="516"/>
      <c r="RJM50" s="516"/>
      <c r="RJN50" s="516"/>
      <c r="RJO50" s="516"/>
      <c r="RJP50" s="516"/>
      <c r="RJQ50" s="516"/>
      <c r="RJR50" s="516"/>
      <c r="RJS50" s="516"/>
      <c r="RJT50" s="516"/>
      <c r="RJU50" s="516"/>
      <c r="RJV50" s="516"/>
      <c r="RJW50" s="516"/>
      <c r="RJX50" s="516"/>
      <c r="RJY50" s="516"/>
      <c r="RJZ50" s="516"/>
      <c r="RKA50" s="516"/>
      <c r="RKB50" s="516"/>
      <c r="RKC50" s="516"/>
      <c r="RKD50" s="516"/>
      <c r="RKE50" s="516"/>
      <c r="RKF50" s="516"/>
      <c r="RKG50" s="516"/>
      <c r="RKH50" s="516"/>
      <c r="RKI50" s="516"/>
      <c r="RKJ50" s="516"/>
      <c r="RKK50" s="516"/>
      <c r="RKL50" s="516"/>
      <c r="RKM50" s="516"/>
      <c r="RKN50" s="516"/>
      <c r="RKO50" s="516"/>
      <c r="RKP50" s="516"/>
      <c r="RKQ50" s="516"/>
      <c r="RKR50" s="516"/>
      <c r="RKS50" s="516"/>
      <c r="RKT50" s="516"/>
      <c r="RKU50" s="516"/>
      <c r="RKV50" s="516"/>
      <c r="RKW50" s="516"/>
      <c r="RKX50" s="516"/>
      <c r="RKY50" s="516"/>
      <c r="RKZ50" s="516"/>
      <c r="RLA50" s="516"/>
      <c r="RLB50" s="516"/>
      <c r="RLC50" s="516"/>
      <c r="RLD50" s="516"/>
      <c r="RLE50" s="516"/>
      <c r="RLF50" s="516"/>
      <c r="RLG50" s="516"/>
      <c r="RLH50" s="516"/>
      <c r="RLI50" s="516"/>
      <c r="RLJ50" s="516"/>
      <c r="RLK50" s="516"/>
      <c r="RLL50" s="516"/>
      <c r="RLM50" s="516"/>
      <c r="RLN50" s="516"/>
      <c r="RLO50" s="516"/>
      <c r="RLP50" s="516"/>
      <c r="RLQ50" s="516"/>
      <c r="RLR50" s="516"/>
      <c r="RLS50" s="516"/>
      <c r="RLT50" s="516"/>
      <c r="RLU50" s="516"/>
      <c r="RLV50" s="516"/>
      <c r="RLW50" s="516"/>
      <c r="RLX50" s="516"/>
      <c r="RLY50" s="516"/>
      <c r="RLZ50" s="516"/>
      <c r="RMA50" s="516"/>
      <c r="RMB50" s="516"/>
      <c r="RMC50" s="516"/>
      <c r="RMD50" s="516"/>
      <c r="RME50" s="516"/>
      <c r="RMF50" s="516"/>
      <c r="RMG50" s="516"/>
      <c r="RMH50" s="516"/>
      <c r="RMI50" s="516"/>
      <c r="RMJ50" s="516"/>
      <c r="RMK50" s="516"/>
      <c r="RML50" s="516"/>
      <c r="RMM50" s="516"/>
      <c r="RMN50" s="516"/>
      <c r="RMO50" s="516"/>
      <c r="RMP50" s="516"/>
      <c r="RMQ50" s="516"/>
      <c r="RMR50" s="516"/>
      <c r="RMS50" s="516"/>
      <c r="RMT50" s="516"/>
      <c r="RMU50" s="516"/>
      <c r="RMV50" s="516"/>
      <c r="RMW50" s="516"/>
      <c r="RMX50" s="516"/>
      <c r="RMY50" s="516"/>
      <c r="RMZ50" s="516"/>
      <c r="RNA50" s="516"/>
      <c r="RNB50" s="516"/>
      <c r="RNC50" s="516"/>
      <c r="RND50" s="516"/>
      <c r="RNE50" s="516"/>
      <c r="RNF50" s="516"/>
      <c r="RNG50" s="516"/>
      <c r="RNH50" s="516"/>
      <c r="RNI50" s="516"/>
      <c r="RNJ50" s="516"/>
      <c r="RNK50" s="516"/>
      <c r="RNL50" s="516"/>
      <c r="RNM50" s="516"/>
      <c r="RNN50" s="516"/>
      <c r="RNO50" s="516"/>
      <c r="RNP50" s="516"/>
      <c r="RNQ50" s="516"/>
      <c r="RNR50" s="516"/>
      <c r="RNS50" s="516"/>
      <c r="RNT50" s="516"/>
      <c r="RNU50" s="516"/>
      <c r="RNV50" s="516"/>
      <c r="RNW50" s="516"/>
      <c r="RNX50" s="516"/>
      <c r="RNY50" s="516"/>
      <c r="RNZ50" s="516"/>
      <c r="ROA50" s="516"/>
      <c r="ROB50" s="516"/>
      <c r="ROC50" s="516"/>
      <c r="ROD50" s="516"/>
      <c r="ROE50" s="516"/>
      <c r="ROF50" s="516"/>
      <c r="ROG50" s="516"/>
      <c r="ROH50" s="516"/>
      <c r="ROI50" s="516"/>
      <c r="ROJ50" s="516"/>
      <c r="ROK50" s="516"/>
      <c r="ROL50" s="516"/>
      <c r="ROM50" s="516"/>
      <c r="RON50" s="516"/>
      <c r="ROO50" s="516"/>
      <c r="ROP50" s="516"/>
      <c r="ROQ50" s="516"/>
      <c r="ROR50" s="516"/>
      <c r="ROS50" s="516"/>
      <c r="ROT50" s="516"/>
      <c r="ROU50" s="516"/>
      <c r="ROV50" s="516"/>
      <c r="ROW50" s="516"/>
      <c r="ROX50" s="516"/>
      <c r="ROY50" s="516"/>
      <c r="ROZ50" s="516"/>
      <c r="RPA50" s="516"/>
      <c r="RPB50" s="516"/>
      <c r="RPC50" s="516"/>
      <c r="RPD50" s="516"/>
      <c r="RPE50" s="516"/>
      <c r="RPF50" s="516"/>
      <c r="RPG50" s="516"/>
      <c r="RPH50" s="516"/>
      <c r="RPI50" s="516"/>
      <c r="RPJ50" s="516"/>
      <c r="RPK50" s="516"/>
      <c r="RPL50" s="516"/>
      <c r="RPM50" s="516"/>
      <c r="RPN50" s="516"/>
      <c r="RPO50" s="516"/>
      <c r="RPP50" s="516"/>
      <c r="RPQ50" s="516"/>
      <c r="RPR50" s="516"/>
      <c r="RPS50" s="516"/>
      <c r="RPT50" s="516"/>
      <c r="RPU50" s="516"/>
      <c r="RPV50" s="516"/>
      <c r="RPW50" s="516"/>
      <c r="RPX50" s="516"/>
      <c r="RPY50" s="516"/>
      <c r="RPZ50" s="516"/>
      <c r="RQA50" s="516"/>
      <c r="RQB50" s="516"/>
      <c r="RQC50" s="516"/>
      <c r="RQD50" s="516"/>
      <c r="RQE50" s="516"/>
      <c r="RQF50" s="516"/>
      <c r="RQG50" s="516"/>
      <c r="RQH50" s="516"/>
      <c r="RQI50" s="516"/>
      <c r="RQJ50" s="516"/>
      <c r="RQK50" s="516"/>
      <c r="RQL50" s="516"/>
      <c r="RQM50" s="516"/>
      <c r="RQN50" s="516"/>
      <c r="RQO50" s="516"/>
      <c r="RQP50" s="516"/>
      <c r="RQQ50" s="516"/>
      <c r="RQR50" s="516"/>
      <c r="RQS50" s="516"/>
      <c r="RQT50" s="516"/>
      <c r="RQU50" s="516"/>
      <c r="RQV50" s="516"/>
      <c r="RQW50" s="516"/>
      <c r="RQX50" s="516"/>
      <c r="RQY50" s="516"/>
      <c r="RQZ50" s="516"/>
      <c r="RRA50" s="516"/>
      <c r="RRB50" s="516"/>
      <c r="RRC50" s="516"/>
      <c r="RRD50" s="516"/>
      <c r="RRE50" s="516"/>
      <c r="RRF50" s="516"/>
      <c r="RRG50" s="516"/>
      <c r="RRH50" s="516"/>
      <c r="RRI50" s="516"/>
      <c r="RRJ50" s="516"/>
      <c r="RRK50" s="516"/>
      <c r="RRL50" s="516"/>
      <c r="RRM50" s="516"/>
      <c r="RRN50" s="516"/>
      <c r="RRO50" s="516"/>
      <c r="RRP50" s="516"/>
      <c r="RRQ50" s="516"/>
      <c r="RRR50" s="516"/>
      <c r="RRS50" s="516"/>
      <c r="RRT50" s="516"/>
      <c r="RRU50" s="516"/>
      <c r="RRV50" s="516"/>
      <c r="RRW50" s="516"/>
      <c r="RRX50" s="516"/>
      <c r="RRY50" s="516"/>
      <c r="RRZ50" s="516"/>
      <c r="RSA50" s="516"/>
      <c r="RSB50" s="516"/>
      <c r="RSC50" s="516"/>
      <c r="RSD50" s="516"/>
      <c r="RSE50" s="516"/>
      <c r="RSF50" s="516"/>
      <c r="RSG50" s="516"/>
      <c r="RSH50" s="516"/>
      <c r="RSI50" s="516"/>
      <c r="RSJ50" s="516"/>
      <c r="RSK50" s="516"/>
      <c r="RSL50" s="516"/>
      <c r="RSM50" s="516"/>
      <c r="RSN50" s="516"/>
      <c r="RSO50" s="516"/>
      <c r="RSP50" s="516"/>
      <c r="RSQ50" s="516"/>
      <c r="RSR50" s="516"/>
      <c r="RSS50" s="516"/>
      <c r="RST50" s="516"/>
      <c r="RSU50" s="516"/>
      <c r="RSV50" s="516"/>
      <c r="RSW50" s="516"/>
      <c r="RSX50" s="516"/>
      <c r="RSY50" s="516"/>
      <c r="RSZ50" s="516"/>
      <c r="RTA50" s="516"/>
      <c r="RTB50" s="516"/>
      <c r="RTC50" s="516"/>
      <c r="RTD50" s="516"/>
      <c r="RTE50" s="516"/>
      <c r="RTF50" s="516"/>
      <c r="RTG50" s="516"/>
      <c r="RTH50" s="516"/>
      <c r="RTI50" s="516"/>
      <c r="RTJ50" s="516"/>
      <c r="RTK50" s="516"/>
      <c r="RTL50" s="516"/>
      <c r="RTM50" s="516"/>
      <c r="RTN50" s="516"/>
      <c r="RTO50" s="516"/>
      <c r="RTP50" s="516"/>
      <c r="RTQ50" s="516"/>
      <c r="RTR50" s="516"/>
      <c r="RTS50" s="516"/>
      <c r="RTT50" s="516"/>
      <c r="RTU50" s="516"/>
      <c r="RTV50" s="516"/>
      <c r="RTW50" s="516"/>
      <c r="RTX50" s="516"/>
      <c r="RTY50" s="516"/>
      <c r="RTZ50" s="516"/>
      <c r="RUA50" s="516"/>
      <c r="RUB50" s="516"/>
      <c r="RUC50" s="516"/>
      <c r="RUD50" s="516"/>
      <c r="RUE50" s="516"/>
      <c r="RUF50" s="516"/>
      <c r="RUG50" s="516"/>
      <c r="RUH50" s="516"/>
      <c r="RUI50" s="516"/>
      <c r="RUJ50" s="516"/>
      <c r="RUK50" s="516"/>
      <c r="RUL50" s="516"/>
      <c r="RUM50" s="516"/>
      <c r="RUN50" s="516"/>
      <c r="RUO50" s="516"/>
      <c r="RUP50" s="516"/>
      <c r="RUQ50" s="516"/>
      <c r="RUR50" s="516"/>
      <c r="RUS50" s="516"/>
      <c r="RUT50" s="516"/>
      <c r="RUU50" s="516"/>
      <c r="RUV50" s="516"/>
      <c r="RUW50" s="516"/>
      <c r="RUX50" s="516"/>
      <c r="RUY50" s="516"/>
      <c r="RUZ50" s="516"/>
      <c r="RVA50" s="516"/>
      <c r="RVB50" s="516"/>
      <c r="RVC50" s="516"/>
      <c r="RVD50" s="516"/>
      <c r="RVE50" s="516"/>
      <c r="RVF50" s="516"/>
      <c r="RVG50" s="516"/>
      <c r="RVH50" s="516"/>
      <c r="RVI50" s="516"/>
      <c r="RVJ50" s="516"/>
      <c r="RVK50" s="516"/>
      <c r="RVL50" s="516"/>
      <c r="RVM50" s="516"/>
      <c r="RVN50" s="516"/>
      <c r="RVO50" s="516"/>
      <c r="RVP50" s="516"/>
      <c r="RVQ50" s="516"/>
      <c r="RVR50" s="516"/>
      <c r="RVS50" s="516"/>
      <c r="RVT50" s="516"/>
      <c r="RVU50" s="516"/>
      <c r="RVV50" s="516"/>
      <c r="RVW50" s="516"/>
      <c r="RVX50" s="516"/>
      <c r="RVY50" s="516"/>
      <c r="RVZ50" s="516"/>
      <c r="RWA50" s="516"/>
      <c r="RWB50" s="516"/>
      <c r="RWC50" s="516"/>
      <c r="RWD50" s="516"/>
      <c r="RWE50" s="516"/>
      <c r="RWF50" s="516"/>
      <c r="RWG50" s="516"/>
      <c r="RWH50" s="516"/>
      <c r="RWI50" s="516"/>
      <c r="RWJ50" s="516"/>
      <c r="RWK50" s="516"/>
      <c r="RWL50" s="516"/>
      <c r="RWM50" s="516"/>
      <c r="RWN50" s="516"/>
      <c r="RWO50" s="516"/>
      <c r="RWP50" s="516"/>
      <c r="RWQ50" s="516"/>
      <c r="RWR50" s="516"/>
      <c r="RWS50" s="516"/>
      <c r="RWT50" s="516"/>
      <c r="RWU50" s="516"/>
      <c r="RWV50" s="516"/>
      <c r="RWW50" s="516"/>
      <c r="RWX50" s="516"/>
      <c r="RWY50" s="516"/>
      <c r="RWZ50" s="516"/>
      <c r="RXA50" s="516"/>
      <c r="RXB50" s="516"/>
      <c r="RXC50" s="516"/>
      <c r="RXD50" s="516"/>
      <c r="RXE50" s="516"/>
      <c r="RXF50" s="516"/>
      <c r="RXG50" s="516"/>
      <c r="RXH50" s="516"/>
      <c r="RXI50" s="516"/>
      <c r="RXJ50" s="516"/>
      <c r="RXK50" s="516"/>
      <c r="RXL50" s="516"/>
      <c r="RXM50" s="516"/>
      <c r="RXN50" s="516"/>
      <c r="RXO50" s="516"/>
      <c r="RXP50" s="516"/>
      <c r="RXQ50" s="516"/>
      <c r="RXR50" s="516"/>
      <c r="RXS50" s="516"/>
      <c r="RXT50" s="516"/>
      <c r="RXU50" s="516"/>
      <c r="RXV50" s="516"/>
      <c r="RXW50" s="516"/>
      <c r="RXX50" s="516"/>
      <c r="RXY50" s="516"/>
      <c r="RXZ50" s="516"/>
      <c r="RYA50" s="516"/>
      <c r="RYB50" s="516"/>
      <c r="RYC50" s="516"/>
      <c r="RYD50" s="516"/>
      <c r="RYE50" s="516"/>
      <c r="RYF50" s="516"/>
      <c r="RYG50" s="516"/>
      <c r="RYH50" s="516"/>
      <c r="RYI50" s="516"/>
      <c r="RYJ50" s="516"/>
      <c r="RYK50" s="516"/>
      <c r="RYL50" s="516"/>
      <c r="RYM50" s="516"/>
      <c r="RYN50" s="516"/>
      <c r="RYO50" s="516"/>
      <c r="RYP50" s="516"/>
      <c r="RYQ50" s="516"/>
      <c r="RYR50" s="516"/>
      <c r="RYS50" s="516"/>
      <c r="RYT50" s="516"/>
      <c r="RYU50" s="516"/>
      <c r="RYV50" s="516"/>
      <c r="RYW50" s="516"/>
      <c r="RYX50" s="516"/>
      <c r="RYY50" s="516"/>
      <c r="RYZ50" s="516"/>
      <c r="RZA50" s="516"/>
      <c r="RZB50" s="516"/>
      <c r="RZC50" s="516"/>
      <c r="RZD50" s="516"/>
      <c r="RZE50" s="516"/>
      <c r="RZF50" s="516"/>
      <c r="RZG50" s="516"/>
      <c r="RZH50" s="516"/>
      <c r="RZI50" s="516"/>
      <c r="RZJ50" s="516"/>
      <c r="RZK50" s="516"/>
      <c r="RZL50" s="516"/>
      <c r="RZM50" s="516"/>
      <c r="RZN50" s="516"/>
      <c r="RZO50" s="516"/>
      <c r="RZP50" s="516"/>
      <c r="RZQ50" s="516"/>
      <c r="RZR50" s="516"/>
      <c r="RZS50" s="516"/>
      <c r="RZT50" s="516"/>
      <c r="RZU50" s="516"/>
      <c r="RZV50" s="516"/>
      <c r="RZW50" s="516"/>
      <c r="RZX50" s="516"/>
      <c r="RZY50" s="516"/>
      <c r="RZZ50" s="516"/>
      <c r="SAA50" s="516"/>
      <c r="SAB50" s="516"/>
      <c r="SAC50" s="516"/>
      <c r="SAD50" s="516"/>
      <c r="SAE50" s="516"/>
      <c r="SAF50" s="516"/>
      <c r="SAG50" s="516"/>
      <c r="SAH50" s="516"/>
      <c r="SAI50" s="516"/>
      <c r="SAJ50" s="516"/>
      <c r="SAK50" s="516"/>
      <c r="SAL50" s="516"/>
      <c r="SAM50" s="516"/>
      <c r="SAN50" s="516"/>
      <c r="SAO50" s="516"/>
      <c r="SAP50" s="516"/>
      <c r="SAQ50" s="516"/>
      <c r="SAR50" s="516"/>
      <c r="SAS50" s="516"/>
      <c r="SAT50" s="516"/>
      <c r="SAU50" s="516"/>
      <c r="SAV50" s="516"/>
      <c r="SAW50" s="516"/>
      <c r="SAX50" s="516"/>
      <c r="SAY50" s="516"/>
      <c r="SAZ50" s="516"/>
      <c r="SBA50" s="516"/>
      <c r="SBB50" s="516"/>
      <c r="SBC50" s="516"/>
      <c r="SBD50" s="516"/>
      <c r="SBE50" s="516"/>
      <c r="SBF50" s="516"/>
      <c r="SBG50" s="516"/>
      <c r="SBH50" s="516"/>
      <c r="SBI50" s="516"/>
      <c r="SBJ50" s="516"/>
      <c r="SBK50" s="516"/>
      <c r="SBL50" s="516"/>
      <c r="SBM50" s="516"/>
      <c r="SBN50" s="516"/>
      <c r="SBO50" s="516"/>
      <c r="SBP50" s="516"/>
      <c r="SBQ50" s="516"/>
      <c r="SBR50" s="516"/>
      <c r="SBS50" s="516"/>
      <c r="SBT50" s="516"/>
      <c r="SBU50" s="516"/>
      <c r="SBV50" s="516"/>
      <c r="SBW50" s="516"/>
      <c r="SBX50" s="516"/>
      <c r="SBY50" s="516"/>
      <c r="SBZ50" s="516"/>
      <c r="SCA50" s="516"/>
      <c r="SCB50" s="516"/>
      <c r="SCC50" s="516"/>
      <c r="SCD50" s="516"/>
      <c r="SCE50" s="516"/>
      <c r="SCF50" s="516"/>
      <c r="SCG50" s="516"/>
      <c r="SCH50" s="516"/>
      <c r="SCI50" s="516"/>
      <c r="SCJ50" s="516"/>
      <c r="SCK50" s="516"/>
      <c r="SCL50" s="516"/>
      <c r="SCM50" s="516"/>
      <c r="SCN50" s="516"/>
      <c r="SCO50" s="516"/>
      <c r="SCP50" s="516"/>
      <c r="SCQ50" s="516"/>
      <c r="SCR50" s="516"/>
      <c r="SCS50" s="516"/>
      <c r="SCT50" s="516"/>
      <c r="SCU50" s="516"/>
      <c r="SCV50" s="516"/>
      <c r="SCW50" s="516"/>
      <c r="SCX50" s="516"/>
      <c r="SCY50" s="516"/>
      <c r="SCZ50" s="516"/>
      <c r="SDA50" s="516"/>
      <c r="SDB50" s="516"/>
      <c r="SDC50" s="516"/>
      <c r="SDD50" s="516"/>
      <c r="SDE50" s="516"/>
      <c r="SDF50" s="516"/>
      <c r="SDG50" s="516"/>
      <c r="SDH50" s="516"/>
      <c r="SDI50" s="516"/>
      <c r="SDJ50" s="516"/>
      <c r="SDK50" s="516"/>
      <c r="SDL50" s="516"/>
      <c r="SDM50" s="516"/>
      <c r="SDN50" s="516"/>
      <c r="SDO50" s="516"/>
      <c r="SDP50" s="516"/>
      <c r="SDQ50" s="516"/>
      <c r="SDR50" s="516"/>
      <c r="SDS50" s="516"/>
      <c r="SDT50" s="516"/>
      <c r="SDU50" s="516"/>
      <c r="SDV50" s="516"/>
      <c r="SDW50" s="516"/>
      <c r="SDX50" s="516"/>
      <c r="SDY50" s="516"/>
      <c r="SDZ50" s="516"/>
      <c r="SEA50" s="516"/>
      <c r="SEB50" s="516"/>
      <c r="SEC50" s="516"/>
      <c r="SED50" s="516"/>
      <c r="SEE50" s="516"/>
      <c r="SEF50" s="516"/>
      <c r="SEG50" s="516"/>
      <c r="SEH50" s="516"/>
      <c r="SEI50" s="516"/>
      <c r="SEJ50" s="516"/>
      <c r="SEK50" s="516"/>
      <c r="SEL50" s="516"/>
      <c r="SEM50" s="516"/>
      <c r="SEN50" s="516"/>
      <c r="SEO50" s="516"/>
      <c r="SEP50" s="516"/>
      <c r="SEQ50" s="516"/>
      <c r="SER50" s="516"/>
      <c r="SES50" s="516"/>
      <c r="SET50" s="516"/>
      <c r="SEU50" s="516"/>
      <c r="SEV50" s="516"/>
      <c r="SEW50" s="516"/>
      <c r="SEX50" s="516"/>
      <c r="SEY50" s="516"/>
      <c r="SEZ50" s="516"/>
      <c r="SFA50" s="516"/>
      <c r="SFB50" s="516"/>
      <c r="SFC50" s="516"/>
      <c r="SFD50" s="516"/>
      <c r="SFE50" s="516"/>
      <c r="SFF50" s="516"/>
      <c r="SFG50" s="516"/>
      <c r="SFH50" s="516"/>
      <c r="SFI50" s="516"/>
      <c r="SFJ50" s="516"/>
      <c r="SFK50" s="516"/>
      <c r="SFL50" s="516"/>
      <c r="SFM50" s="516"/>
      <c r="SFN50" s="516"/>
      <c r="SFO50" s="516"/>
      <c r="SFP50" s="516"/>
      <c r="SFQ50" s="516"/>
      <c r="SFR50" s="516"/>
      <c r="SFS50" s="516"/>
      <c r="SFT50" s="516"/>
      <c r="SFU50" s="516"/>
      <c r="SFV50" s="516"/>
      <c r="SFW50" s="516"/>
      <c r="SFX50" s="516"/>
      <c r="SFY50" s="516"/>
      <c r="SFZ50" s="516"/>
      <c r="SGA50" s="516"/>
      <c r="SGB50" s="516"/>
      <c r="SGC50" s="516"/>
      <c r="SGD50" s="516"/>
      <c r="SGE50" s="516"/>
      <c r="SGF50" s="516"/>
      <c r="SGG50" s="516"/>
      <c r="SGH50" s="516"/>
      <c r="SGI50" s="516"/>
      <c r="SGJ50" s="516"/>
      <c r="SGK50" s="516"/>
      <c r="SGL50" s="516"/>
      <c r="SGM50" s="516"/>
      <c r="SGN50" s="516"/>
      <c r="SGO50" s="516"/>
      <c r="SGP50" s="516"/>
      <c r="SGQ50" s="516"/>
      <c r="SGR50" s="516"/>
      <c r="SGS50" s="516"/>
      <c r="SGT50" s="516"/>
      <c r="SGU50" s="516"/>
      <c r="SGV50" s="516"/>
      <c r="SGW50" s="516"/>
      <c r="SGX50" s="516"/>
      <c r="SGY50" s="516"/>
      <c r="SGZ50" s="516"/>
      <c r="SHA50" s="516"/>
      <c r="SHB50" s="516"/>
      <c r="SHC50" s="516"/>
      <c r="SHD50" s="516"/>
      <c r="SHE50" s="516"/>
      <c r="SHF50" s="516"/>
      <c r="SHG50" s="516"/>
      <c r="SHH50" s="516"/>
      <c r="SHI50" s="516"/>
      <c r="SHJ50" s="516"/>
      <c r="SHK50" s="516"/>
      <c r="SHL50" s="516"/>
      <c r="SHM50" s="516"/>
      <c r="SHN50" s="516"/>
      <c r="SHO50" s="516"/>
      <c r="SHP50" s="516"/>
      <c r="SHQ50" s="516"/>
      <c r="SHR50" s="516"/>
      <c r="SHS50" s="516"/>
      <c r="SHT50" s="516"/>
      <c r="SHU50" s="516"/>
      <c r="SHV50" s="516"/>
      <c r="SHW50" s="516"/>
      <c r="SHX50" s="516"/>
      <c r="SHY50" s="516"/>
      <c r="SHZ50" s="516"/>
      <c r="SIA50" s="516"/>
      <c r="SIB50" s="516"/>
      <c r="SIC50" s="516"/>
      <c r="SID50" s="516"/>
      <c r="SIE50" s="516"/>
      <c r="SIF50" s="516"/>
      <c r="SIG50" s="516"/>
      <c r="SIH50" s="516"/>
      <c r="SII50" s="516"/>
      <c r="SIJ50" s="516"/>
      <c r="SIK50" s="516"/>
      <c r="SIL50" s="516"/>
      <c r="SIM50" s="516"/>
      <c r="SIN50" s="516"/>
      <c r="SIO50" s="516"/>
      <c r="SIP50" s="516"/>
      <c r="SIQ50" s="516"/>
      <c r="SIR50" s="516"/>
      <c r="SIS50" s="516"/>
      <c r="SIT50" s="516"/>
      <c r="SIU50" s="516"/>
      <c r="SIV50" s="516"/>
      <c r="SIW50" s="516"/>
      <c r="SIX50" s="516"/>
      <c r="SIY50" s="516"/>
      <c r="SIZ50" s="516"/>
      <c r="SJA50" s="516"/>
      <c r="SJB50" s="516"/>
      <c r="SJC50" s="516"/>
      <c r="SJD50" s="516"/>
      <c r="SJE50" s="516"/>
      <c r="SJF50" s="516"/>
      <c r="SJG50" s="516"/>
      <c r="SJH50" s="516"/>
      <c r="SJI50" s="516"/>
      <c r="SJJ50" s="516"/>
      <c r="SJK50" s="516"/>
      <c r="SJL50" s="516"/>
      <c r="SJM50" s="516"/>
      <c r="SJN50" s="516"/>
      <c r="SJO50" s="516"/>
      <c r="SJP50" s="516"/>
      <c r="SJQ50" s="516"/>
      <c r="SJR50" s="516"/>
      <c r="SJS50" s="516"/>
      <c r="SJT50" s="516"/>
      <c r="SJU50" s="516"/>
      <c r="SJV50" s="516"/>
      <c r="SJW50" s="516"/>
      <c r="SJX50" s="516"/>
      <c r="SJY50" s="516"/>
      <c r="SJZ50" s="516"/>
      <c r="SKA50" s="516"/>
      <c r="SKB50" s="516"/>
      <c r="SKC50" s="516"/>
      <c r="SKD50" s="516"/>
      <c r="SKE50" s="516"/>
      <c r="SKF50" s="516"/>
      <c r="SKG50" s="516"/>
      <c r="SKH50" s="516"/>
      <c r="SKI50" s="516"/>
      <c r="SKJ50" s="516"/>
      <c r="SKK50" s="516"/>
      <c r="SKL50" s="516"/>
      <c r="SKM50" s="516"/>
      <c r="SKN50" s="516"/>
      <c r="SKO50" s="516"/>
      <c r="SKP50" s="516"/>
      <c r="SKQ50" s="516"/>
      <c r="SKR50" s="516"/>
      <c r="SKS50" s="516"/>
      <c r="SKT50" s="516"/>
      <c r="SKU50" s="516"/>
      <c r="SKV50" s="516"/>
      <c r="SKW50" s="516"/>
      <c r="SKX50" s="516"/>
      <c r="SKY50" s="516"/>
      <c r="SKZ50" s="516"/>
      <c r="SLA50" s="516"/>
      <c r="SLB50" s="516"/>
      <c r="SLC50" s="516"/>
      <c r="SLD50" s="516"/>
      <c r="SLE50" s="516"/>
      <c r="SLF50" s="516"/>
      <c r="SLG50" s="516"/>
      <c r="SLH50" s="516"/>
      <c r="SLI50" s="516"/>
      <c r="SLJ50" s="516"/>
      <c r="SLK50" s="516"/>
      <c r="SLL50" s="516"/>
      <c r="SLM50" s="516"/>
      <c r="SLN50" s="516"/>
      <c r="SLO50" s="516"/>
      <c r="SLP50" s="516"/>
      <c r="SLQ50" s="516"/>
      <c r="SLR50" s="516"/>
      <c r="SLS50" s="516"/>
      <c r="SLT50" s="516"/>
      <c r="SLU50" s="516"/>
      <c r="SLV50" s="516"/>
      <c r="SLW50" s="516"/>
      <c r="SLX50" s="516"/>
      <c r="SLY50" s="516"/>
      <c r="SLZ50" s="516"/>
      <c r="SMA50" s="516"/>
      <c r="SMB50" s="516"/>
      <c r="SMC50" s="516"/>
      <c r="SMD50" s="516"/>
      <c r="SME50" s="516"/>
      <c r="SMF50" s="516"/>
      <c r="SMG50" s="516"/>
      <c r="SMH50" s="516"/>
      <c r="SMI50" s="516"/>
      <c r="SMJ50" s="516"/>
      <c r="SMK50" s="516"/>
      <c r="SML50" s="516"/>
      <c r="SMM50" s="516"/>
      <c r="SMN50" s="516"/>
      <c r="SMO50" s="516"/>
      <c r="SMP50" s="516"/>
      <c r="SMQ50" s="516"/>
      <c r="SMR50" s="516"/>
      <c r="SMS50" s="516"/>
      <c r="SMT50" s="516"/>
      <c r="SMU50" s="516"/>
      <c r="SMV50" s="516"/>
      <c r="SMW50" s="516"/>
      <c r="SMX50" s="516"/>
      <c r="SMY50" s="516"/>
      <c r="SMZ50" s="516"/>
      <c r="SNA50" s="516"/>
      <c r="SNB50" s="516"/>
      <c r="SNC50" s="516"/>
      <c r="SND50" s="516"/>
      <c r="SNE50" s="516"/>
      <c r="SNF50" s="516"/>
      <c r="SNG50" s="516"/>
      <c r="SNH50" s="516"/>
      <c r="SNI50" s="516"/>
      <c r="SNJ50" s="516"/>
      <c r="SNK50" s="516"/>
      <c r="SNL50" s="516"/>
      <c r="SNM50" s="516"/>
      <c r="SNN50" s="516"/>
      <c r="SNO50" s="516"/>
      <c r="SNP50" s="516"/>
      <c r="SNQ50" s="516"/>
      <c r="SNR50" s="516"/>
      <c r="SNS50" s="516"/>
      <c r="SNT50" s="516"/>
      <c r="SNU50" s="516"/>
      <c r="SNV50" s="516"/>
      <c r="SNW50" s="516"/>
      <c r="SNX50" s="516"/>
      <c r="SNY50" s="516"/>
      <c r="SNZ50" s="516"/>
      <c r="SOA50" s="516"/>
      <c r="SOB50" s="516"/>
      <c r="SOC50" s="516"/>
      <c r="SOD50" s="516"/>
      <c r="SOE50" s="516"/>
      <c r="SOF50" s="516"/>
      <c r="SOG50" s="516"/>
      <c r="SOH50" s="516"/>
      <c r="SOI50" s="516"/>
      <c r="SOJ50" s="516"/>
      <c r="SOK50" s="516"/>
      <c r="SOL50" s="516"/>
      <c r="SOM50" s="516"/>
      <c r="SON50" s="516"/>
      <c r="SOO50" s="516"/>
      <c r="SOP50" s="516"/>
      <c r="SOQ50" s="516"/>
      <c r="SOR50" s="516"/>
      <c r="SOS50" s="516"/>
      <c r="SOT50" s="516"/>
      <c r="SOU50" s="516"/>
      <c r="SOV50" s="516"/>
      <c r="SOW50" s="516"/>
      <c r="SOX50" s="516"/>
      <c r="SOY50" s="516"/>
      <c r="SOZ50" s="516"/>
      <c r="SPA50" s="516"/>
      <c r="SPB50" s="516"/>
      <c r="SPC50" s="516"/>
      <c r="SPD50" s="516"/>
      <c r="SPE50" s="516"/>
      <c r="SPF50" s="516"/>
      <c r="SPG50" s="516"/>
      <c r="SPH50" s="516"/>
      <c r="SPI50" s="516"/>
      <c r="SPJ50" s="516"/>
      <c r="SPK50" s="516"/>
      <c r="SPL50" s="516"/>
      <c r="SPM50" s="516"/>
      <c r="SPN50" s="516"/>
      <c r="SPO50" s="516"/>
      <c r="SPP50" s="516"/>
      <c r="SPQ50" s="516"/>
      <c r="SPR50" s="516"/>
      <c r="SPS50" s="516"/>
      <c r="SPT50" s="516"/>
      <c r="SPU50" s="516"/>
      <c r="SPV50" s="516"/>
      <c r="SPW50" s="516"/>
      <c r="SPX50" s="516"/>
      <c r="SPY50" s="516"/>
      <c r="SPZ50" s="516"/>
      <c r="SQA50" s="516"/>
      <c r="SQB50" s="516"/>
      <c r="SQC50" s="516"/>
      <c r="SQD50" s="516"/>
      <c r="SQE50" s="516"/>
      <c r="SQF50" s="516"/>
      <c r="SQG50" s="516"/>
      <c r="SQH50" s="516"/>
      <c r="SQI50" s="516"/>
      <c r="SQJ50" s="516"/>
      <c r="SQK50" s="516"/>
      <c r="SQL50" s="516"/>
      <c r="SQM50" s="516"/>
      <c r="SQN50" s="516"/>
      <c r="SQO50" s="516"/>
      <c r="SQP50" s="516"/>
      <c r="SQQ50" s="516"/>
      <c r="SQR50" s="516"/>
      <c r="SQS50" s="516"/>
      <c r="SQT50" s="516"/>
      <c r="SQU50" s="516"/>
      <c r="SQV50" s="516"/>
      <c r="SQW50" s="516"/>
      <c r="SQX50" s="516"/>
      <c r="SQY50" s="516"/>
      <c r="SQZ50" s="516"/>
      <c r="SRA50" s="516"/>
      <c r="SRB50" s="516"/>
      <c r="SRC50" s="516"/>
      <c r="SRD50" s="516"/>
      <c r="SRE50" s="516"/>
      <c r="SRF50" s="516"/>
      <c r="SRG50" s="516"/>
      <c r="SRH50" s="516"/>
      <c r="SRI50" s="516"/>
      <c r="SRJ50" s="516"/>
      <c r="SRK50" s="516"/>
      <c r="SRL50" s="516"/>
      <c r="SRM50" s="516"/>
      <c r="SRN50" s="516"/>
      <c r="SRO50" s="516"/>
      <c r="SRP50" s="516"/>
      <c r="SRQ50" s="516"/>
      <c r="SRR50" s="516"/>
      <c r="SRS50" s="516"/>
      <c r="SRT50" s="516"/>
      <c r="SRU50" s="516"/>
      <c r="SRV50" s="516"/>
      <c r="SRW50" s="516"/>
      <c r="SRX50" s="516"/>
      <c r="SRY50" s="516"/>
      <c r="SRZ50" s="516"/>
      <c r="SSA50" s="516"/>
      <c r="SSB50" s="516"/>
      <c r="SSC50" s="516"/>
      <c r="SSD50" s="516"/>
      <c r="SSE50" s="516"/>
      <c r="SSF50" s="516"/>
      <c r="SSG50" s="516"/>
      <c r="SSH50" s="516"/>
      <c r="SSI50" s="516"/>
      <c r="SSJ50" s="516"/>
      <c r="SSK50" s="516"/>
      <c r="SSL50" s="516"/>
      <c r="SSM50" s="516"/>
      <c r="SSN50" s="516"/>
      <c r="SSO50" s="516"/>
      <c r="SSP50" s="516"/>
      <c r="SSQ50" s="516"/>
      <c r="SSR50" s="516"/>
      <c r="SSS50" s="516"/>
      <c r="SST50" s="516"/>
      <c r="SSU50" s="516"/>
      <c r="SSV50" s="516"/>
      <c r="SSW50" s="516"/>
      <c r="SSX50" s="516"/>
      <c r="SSY50" s="516"/>
      <c r="SSZ50" s="516"/>
      <c r="STA50" s="516"/>
      <c r="STB50" s="516"/>
      <c r="STC50" s="516"/>
      <c r="STD50" s="516"/>
      <c r="STE50" s="516"/>
      <c r="STF50" s="516"/>
      <c r="STG50" s="516"/>
      <c r="STH50" s="516"/>
      <c r="STI50" s="516"/>
      <c r="STJ50" s="516"/>
      <c r="STK50" s="516"/>
      <c r="STL50" s="516"/>
      <c r="STM50" s="516"/>
      <c r="STN50" s="516"/>
      <c r="STO50" s="516"/>
      <c r="STP50" s="516"/>
      <c r="STQ50" s="516"/>
      <c r="STR50" s="516"/>
      <c r="STS50" s="516"/>
      <c r="STT50" s="516"/>
      <c r="STU50" s="516"/>
      <c r="STV50" s="516"/>
      <c r="STW50" s="516"/>
      <c r="STX50" s="516"/>
      <c r="STY50" s="516"/>
      <c r="STZ50" s="516"/>
      <c r="SUA50" s="516"/>
      <c r="SUB50" s="516"/>
      <c r="SUC50" s="516"/>
      <c r="SUD50" s="516"/>
      <c r="SUE50" s="516"/>
      <c r="SUF50" s="516"/>
      <c r="SUG50" s="516"/>
      <c r="SUH50" s="516"/>
      <c r="SUI50" s="516"/>
      <c r="SUJ50" s="516"/>
      <c r="SUK50" s="516"/>
      <c r="SUL50" s="516"/>
      <c r="SUM50" s="516"/>
      <c r="SUN50" s="516"/>
      <c r="SUO50" s="516"/>
      <c r="SUP50" s="516"/>
      <c r="SUQ50" s="516"/>
      <c r="SUR50" s="516"/>
      <c r="SUS50" s="516"/>
      <c r="SUT50" s="516"/>
      <c r="SUU50" s="516"/>
      <c r="SUV50" s="516"/>
      <c r="SUW50" s="516"/>
      <c r="SUX50" s="516"/>
      <c r="SUY50" s="516"/>
      <c r="SUZ50" s="516"/>
      <c r="SVA50" s="516"/>
      <c r="SVB50" s="516"/>
      <c r="SVC50" s="516"/>
      <c r="SVD50" s="516"/>
      <c r="SVE50" s="516"/>
      <c r="SVF50" s="516"/>
      <c r="SVG50" s="516"/>
      <c r="SVH50" s="516"/>
      <c r="SVI50" s="516"/>
      <c r="SVJ50" s="516"/>
      <c r="SVK50" s="516"/>
      <c r="SVL50" s="516"/>
      <c r="SVM50" s="516"/>
      <c r="SVN50" s="516"/>
      <c r="SVO50" s="516"/>
      <c r="SVP50" s="516"/>
      <c r="SVQ50" s="516"/>
      <c r="SVR50" s="516"/>
      <c r="SVS50" s="516"/>
      <c r="SVT50" s="516"/>
      <c r="SVU50" s="516"/>
      <c r="SVV50" s="516"/>
      <c r="SVW50" s="516"/>
      <c r="SVX50" s="516"/>
      <c r="SVY50" s="516"/>
      <c r="SVZ50" s="516"/>
      <c r="SWA50" s="516"/>
      <c r="SWB50" s="516"/>
      <c r="SWC50" s="516"/>
      <c r="SWD50" s="516"/>
      <c r="SWE50" s="516"/>
      <c r="SWF50" s="516"/>
      <c r="SWG50" s="516"/>
      <c r="SWH50" s="516"/>
      <c r="SWI50" s="516"/>
      <c r="SWJ50" s="516"/>
      <c r="SWK50" s="516"/>
      <c r="SWL50" s="516"/>
      <c r="SWM50" s="516"/>
      <c r="SWN50" s="516"/>
      <c r="SWO50" s="516"/>
      <c r="SWP50" s="516"/>
      <c r="SWQ50" s="516"/>
      <c r="SWR50" s="516"/>
      <c r="SWS50" s="516"/>
      <c r="SWT50" s="516"/>
      <c r="SWU50" s="516"/>
      <c r="SWV50" s="516"/>
      <c r="SWW50" s="516"/>
      <c r="SWX50" s="516"/>
      <c r="SWY50" s="516"/>
      <c r="SWZ50" s="516"/>
      <c r="SXA50" s="516"/>
      <c r="SXB50" s="516"/>
      <c r="SXC50" s="516"/>
      <c r="SXD50" s="516"/>
      <c r="SXE50" s="516"/>
      <c r="SXF50" s="516"/>
      <c r="SXG50" s="516"/>
      <c r="SXH50" s="516"/>
      <c r="SXI50" s="516"/>
      <c r="SXJ50" s="516"/>
      <c r="SXK50" s="516"/>
      <c r="SXL50" s="516"/>
      <c r="SXM50" s="516"/>
      <c r="SXN50" s="516"/>
      <c r="SXO50" s="516"/>
      <c r="SXP50" s="516"/>
      <c r="SXQ50" s="516"/>
      <c r="SXR50" s="516"/>
      <c r="SXS50" s="516"/>
      <c r="SXT50" s="516"/>
      <c r="SXU50" s="516"/>
      <c r="SXV50" s="516"/>
      <c r="SXW50" s="516"/>
      <c r="SXX50" s="516"/>
      <c r="SXY50" s="516"/>
      <c r="SXZ50" s="516"/>
      <c r="SYA50" s="516"/>
      <c r="SYB50" s="516"/>
      <c r="SYC50" s="516"/>
      <c r="SYD50" s="516"/>
      <c r="SYE50" s="516"/>
      <c r="SYF50" s="516"/>
      <c r="SYG50" s="516"/>
      <c r="SYH50" s="516"/>
      <c r="SYI50" s="516"/>
      <c r="SYJ50" s="516"/>
      <c r="SYK50" s="516"/>
      <c r="SYL50" s="516"/>
      <c r="SYM50" s="516"/>
      <c r="SYN50" s="516"/>
      <c r="SYO50" s="516"/>
      <c r="SYP50" s="516"/>
      <c r="SYQ50" s="516"/>
      <c r="SYR50" s="516"/>
      <c r="SYS50" s="516"/>
      <c r="SYT50" s="516"/>
      <c r="SYU50" s="516"/>
      <c r="SYV50" s="516"/>
      <c r="SYW50" s="516"/>
      <c r="SYX50" s="516"/>
      <c r="SYY50" s="516"/>
      <c r="SYZ50" s="516"/>
      <c r="SZA50" s="516"/>
      <c r="SZB50" s="516"/>
      <c r="SZC50" s="516"/>
      <c r="SZD50" s="516"/>
      <c r="SZE50" s="516"/>
      <c r="SZF50" s="516"/>
      <c r="SZG50" s="516"/>
      <c r="SZH50" s="516"/>
      <c r="SZI50" s="516"/>
      <c r="SZJ50" s="516"/>
      <c r="SZK50" s="516"/>
      <c r="SZL50" s="516"/>
      <c r="SZM50" s="516"/>
      <c r="SZN50" s="516"/>
      <c r="SZO50" s="516"/>
      <c r="SZP50" s="516"/>
      <c r="SZQ50" s="516"/>
      <c r="SZR50" s="516"/>
      <c r="SZS50" s="516"/>
      <c r="SZT50" s="516"/>
      <c r="SZU50" s="516"/>
      <c r="SZV50" s="516"/>
      <c r="SZW50" s="516"/>
      <c r="SZX50" s="516"/>
      <c r="SZY50" s="516"/>
      <c r="SZZ50" s="516"/>
      <c r="TAA50" s="516"/>
      <c r="TAB50" s="516"/>
      <c r="TAC50" s="516"/>
      <c r="TAD50" s="516"/>
      <c r="TAE50" s="516"/>
      <c r="TAF50" s="516"/>
      <c r="TAG50" s="516"/>
      <c r="TAH50" s="516"/>
      <c r="TAI50" s="516"/>
      <c r="TAJ50" s="516"/>
      <c r="TAK50" s="516"/>
      <c r="TAL50" s="516"/>
      <c r="TAM50" s="516"/>
      <c r="TAN50" s="516"/>
      <c r="TAO50" s="516"/>
      <c r="TAP50" s="516"/>
      <c r="TAQ50" s="516"/>
      <c r="TAR50" s="516"/>
      <c r="TAS50" s="516"/>
      <c r="TAT50" s="516"/>
      <c r="TAU50" s="516"/>
      <c r="TAV50" s="516"/>
      <c r="TAW50" s="516"/>
      <c r="TAX50" s="516"/>
      <c r="TAY50" s="516"/>
      <c r="TAZ50" s="516"/>
      <c r="TBA50" s="516"/>
      <c r="TBB50" s="516"/>
      <c r="TBC50" s="516"/>
      <c r="TBD50" s="516"/>
      <c r="TBE50" s="516"/>
      <c r="TBF50" s="516"/>
      <c r="TBG50" s="516"/>
      <c r="TBH50" s="516"/>
      <c r="TBI50" s="516"/>
      <c r="TBJ50" s="516"/>
      <c r="TBK50" s="516"/>
      <c r="TBL50" s="516"/>
      <c r="TBM50" s="516"/>
      <c r="TBN50" s="516"/>
      <c r="TBO50" s="516"/>
      <c r="TBP50" s="516"/>
      <c r="TBQ50" s="516"/>
      <c r="TBR50" s="516"/>
      <c r="TBS50" s="516"/>
      <c r="TBT50" s="516"/>
      <c r="TBU50" s="516"/>
      <c r="TBV50" s="516"/>
      <c r="TBW50" s="516"/>
      <c r="TBX50" s="516"/>
      <c r="TBY50" s="516"/>
      <c r="TBZ50" s="516"/>
      <c r="TCA50" s="516"/>
      <c r="TCB50" s="516"/>
      <c r="TCC50" s="516"/>
      <c r="TCD50" s="516"/>
      <c r="TCE50" s="516"/>
      <c r="TCF50" s="516"/>
      <c r="TCG50" s="516"/>
      <c r="TCH50" s="516"/>
      <c r="TCI50" s="516"/>
      <c r="TCJ50" s="516"/>
      <c r="TCK50" s="516"/>
      <c r="TCL50" s="516"/>
      <c r="TCM50" s="516"/>
      <c r="TCN50" s="516"/>
      <c r="TCO50" s="516"/>
      <c r="TCP50" s="516"/>
      <c r="TCQ50" s="516"/>
      <c r="TCR50" s="516"/>
      <c r="TCS50" s="516"/>
      <c r="TCT50" s="516"/>
      <c r="TCU50" s="516"/>
      <c r="TCV50" s="516"/>
      <c r="TCW50" s="516"/>
      <c r="TCX50" s="516"/>
      <c r="TCY50" s="516"/>
      <c r="TCZ50" s="516"/>
      <c r="TDA50" s="516"/>
      <c r="TDB50" s="516"/>
      <c r="TDC50" s="516"/>
      <c r="TDD50" s="516"/>
      <c r="TDE50" s="516"/>
      <c r="TDF50" s="516"/>
      <c r="TDG50" s="516"/>
      <c r="TDH50" s="516"/>
      <c r="TDI50" s="516"/>
      <c r="TDJ50" s="516"/>
      <c r="TDK50" s="516"/>
      <c r="TDL50" s="516"/>
      <c r="TDM50" s="516"/>
      <c r="TDN50" s="516"/>
      <c r="TDO50" s="516"/>
      <c r="TDP50" s="516"/>
      <c r="TDQ50" s="516"/>
      <c r="TDR50" s="516"/>
      <c r="TDS50" s="516"/>
      <c r="TDT50" s="516"/>
      <c r="TDU50" s="516"/>
      <c r="TDV50" s="516"/>
      <c r="TDW50" s="516"/>
      <c r="TDX50" s="516"/>
      <c r="TDY50" s="516"/>
      <c r="TDZ50" s="516"/>
      <c r="TEA50" s="516"/>
      <c r="TEB50" s="516"/>
      <c r="TEC50" s="516"/>
      <c r="TED50" s="516"/>
      <c r="TEE50" s="516"/>
      <c r="TEF50" s="516"/>
      <c r="TEG50" s="516"/>
      <c r="TEH50" s="516"/>
      <c r="TEI50" s="516"/>
      <c r="TEJ50" s="516"/>
      <c r="TEK50" s="516"/>
      <c r="TEL50" s="516"/>
      <c r="TEM50" s="516"/>
      <c r="TEN50" s="516"/>
      <c r="TEO50" s="516"/>
      <c r="TEP50" s="516"/>
      <c r="TEQ50" s="516"/>
      <c r="TER50" s="516"/>
      <c r="TES50" s="516"/>
      <c r="TET50" s="516"/>
      <c r="TEU50" s="516"/>
      <c r="TEV50" s="516"/>
      <c r="TEW50" s="516"/>
      <c r="TEX50" s="516"/>
      <c r="TEY50" s="516"/>
      <c r="TEZ50" s="516"/>
      <c r="TFA50" s="516"/>
      <c r="TFB50" s="516"/>
      <c r="TFC50" s="516"/>
      <c r="TFD50" s="516"/>
      <c r="TFE50" s="516"/>
      <c r="TFF50" s="516"/>
      <c r="TFG50" s="516"/>
      <c r="TFH50" s="516"/>
      <c r="TFI50" s="516"/>
      <c r="TFJ50" s="516"/>
      <c r="TFK50" s="516"/>
      <c r="TFL50" s="516"/>
      <c r="TFM50" s="516"/>
      <c r="TFN50" s="516"/>
      <c r="TFO50" s="516"/>
      <c r="TFP50" s="516"/>
      <c r="TFQ50" s="516"/>
      <c r="TFR50" s="516"/>
      <c r="TFS50" s="516"/>
      <c r="TFT50" s="516"/>
      <c r="TFU50" s="516"/>
      <c r="TFV50" s="516"/>
      <c r="TFW50" s="516"/>
      <c r="TFX50" s="516"/>
      <c r="TFY50" s="516"/>
      <c r="TFZ50" s="516"/>
      <c r="TGA50" s="516"/>
      <c r="TGB50" s="516"/>
      <c r="TGC50" s="516"/>
      <c r="TGD50" s="516"/>
      <c r="TGE50" s="516"/>
      <c r="TGF50" s="516"/>
      <c r="TGG50" s="516"/>
      <c r="TGH50" s="516"/>
      <c r="TGI50" s="516"/>
      <c r="TGJ50" s="516"/>
      <c r="TGK50" s="516"/>
      <c r="TGL50" s="516"/>
      <c r="TGM50" s="516"/>
      <c r="TGN50" s="516"/>
      <c r="TGO50" s="516"/>
      <c r="TGP50" s="516"/>
      <c r="TGQ50" s="516"/>
      <c r="TGR50" s="516"/>
      <c r="TGS50" s="516"/>
      <c r="TGT50" s="516"/>
      <c r="TGU50" s="516"/>
      <c r="TGV50" s="516"/>
      <c r="TGW50" s="516"/>
      <c r="TGX50" s="516"/>
      <c r="TGY50" s="516"/>
      <c r="TGZ50" s="516"/>
      <c r="THA50" s="516"/>
      <c r="THB50" s="516"/>
      <c r="THC50" s="516"/>
      <c r="THD50" s="516"/>
      <c r="THE50" s="516"/>
      <c r="THF50" s="516"/>
      <c r="THG50" s="516"/>
      <c r="THH50" s="516"/>
      <c r="THI50" s="516"/>
      <c r="THJ50" s="516"/>
      <c r="THK50" s="516"/>
      <c r="THL50" s="516"/>
      <c r="THM50" s="516"/>
      <c r="THN50" s="516"/>
      <c r="THO50" s="516"/>
      <c r="THP50" s="516"/>
      <c r="THQ50" s="516"/>
      <c r="THR50" s="516"/>
      <c r="THS50" s="516"/>
      <c r="THT50" s="516"/>
      <c r="THU50" s="516"/>
      <c r="THV50" s="516"/>
      <c r="THW50" s="516"/>
      <c r="THX50" s="516"/>
      <c r="THY50" s="516"/>
      <c r="THZ50" s="516"/>
      <c r="TIA50" s="516"/>
      <c r="TIB50" s="516"/>
      <c r="TIC50" s="516"/>
      <c r="TID50" s="516"/>
      <c r="TIE50" s="516"/>
      <c r="TIF50" s="516"/>
      <c r="TIG50" s="516"/>
      <c r="TIH50" s="516"/>
      <c r="TII50" s="516"/>
      <c r="TIJ50" s="516"/>
      <c r="TIK50" s="516"/>
      <c r="TIL50" s="516"/>
      <c r="TIM50" s="516"/>
      <c r="TIN50" s="516"/>
      <c r="TIO50" s="516"/>
      <c r="TIP50" s="516"/>
      <c r="TIQ50" s="516"/>
      <c r="TIR50" s="516"/>
      <c r="TIS50" s="516"/>
      <c r="TIT50" s="516"/>
      <c r="TIU50" s="516"/>
      <c r="TIV50" s="516"/>
      <c r="TIW50" s="516"/>
      <c r="TIX50" s="516"/>
      <c r="TIY50" s="516"/>
      <c r="TIZ50" s="516"/>
      <c r="TJA50" s="516"/>
      <c r="TJB50" s="516"/>
      <c r="TJC50" s="516"/>
      <c r="TJD50" s="516"/>
      <c r="TJE50" s="516"/>
      <c r="TJF50" s="516"/>
      <c r="TJG50" s="516"/>
      <c r="TJH50" s="516"/>
      <c r="TJI50" s="516"/>
      <c r="TJJ50" s="516"/>
      <c r="TJK50" s="516"/>
      <c r="TJL50" s="516"/>
      <c r="TJM50" s="516"/>
      <c r="TJN50" s="516"/>
      <c r="TJO50" s="516"/>
      <c r="TJP50" s="516"/>
      <c r="TJQ50" s="516"/>
      <c r="TJR50" s="516"/>
      <c r="TJS50" s="516"/>
      <c r="TJT50" s="516"/>
      <c r="TJU50" s="516"/>
      <c r="TJV50" s="516"/>
      <c r="TJW50" s="516"/>
      <c r="TJX50" s="516"/>
      <c r="TJY50" s="516"/>
      <c r="TJZ50" s="516"/>
      <c r="TKA50" s="516"/>
      <c r="TKB50" s="516"/>
      <c r="TKC50" s="516"/>
      <c r="TKD50" s="516"/>
      <c r="TKE50" s="516"/>
      <c r="TKF50" s="516"/>
      <c r="TKG50" s="516"/>
      <c r="TKH50" s="516"/>
      <c r="TKI50" s="516"/>
      <c r="TKJ50" s="516"/>
      <c r="TKK50" s="516"/>
      <c r="TKL50" s="516"/>
      <c r="TKM50" s="516"/>
      <c r="TKN50" s="516"/>
      <c r="TKO50" s="516"/>
      <c r="TKP50" s="516"/>
      <c r="TKQ50" s="516"/>
      <c r="TKR50" s="516"/>
      <c r="TKS50" s="516"/>
      <c r="TKT50" s="516"/>
      <c r="TKU50" s="516"/>
      <c r="TKV50" s="516"/>
      <c r="TKW50" s="516"/>
      <c r="TKX50" s="516"/>
      <c r="TKY50" s="516"/>
      <c r="TKZ50" s="516"/>
      <c r="TLA50" s="516"/>
      <c r="TLB50" s="516"/>
      <c r="TLC50" s="516"/>
      <c r="TLD50" s="516"/>
      <c r="TLE50" s="516"/>
      <c r="TLF50" s="516"/>
      <c r="TLG50" s="516"/>
      <c r="TLH50" s="516"/>
      <c r="TLI50" s="516"/>
      <c r="TLJ50" s="516"/>
      <c r="TLK50" s="516"/>
      <c r="TLL50" s="516"/>
      <c r="TLM50" s="516"/>
      <c r="TLN50" s="516"/>
      <c r="TLO50" s="516"/>
      <c r="TLP50" s="516"/>
      <c r="TLQ50" s="516"/>
      <c r="TLR50" s="516"/>
      <c r="TLS50" s="516"/>
      <c r="TLT50" s="516"/>
      <c r="TLU50" s="516"/>
      <c r="TLV50" s="516"/>
      <c r="TLW50" s="516"/>
      <c r="TLX50" s="516"/>
      <c r="TLY50" s="516"/>
      <c r="TLZ50" s="516"/>
      <c r="TMA50" s="516"/>
      <c r="TMB50" s="516"/>
      <c r="TMC50" s="516"/>
      <c r="TMD50" s="516"/>
      <c r="TME50" s="516"/>
      <c r="TMF50" s="516"/>
      <c r="TMG50" s="516"/>
      <c r="TMH50" s="516"/>
      <c r="TMI50" s="516"/>
      <c r="TMJ50" s="516"/>
      <c r="TMK50" s="516"/>
      <c r="TML50" s="516"/>
      <c r="TMM50" s="516"/>
      <c r="TMN50" s="516"/>
      <c r="TMO50" s="516"/>
      <c r="TMP50" s="516"/>
      <c r="TMQ50" s="516"/>
      <c r="TMR50" s="516"/>
      <c r="TMS50" s="516"/>
      <c r="TMT50" s="516"/>
      <c r="TMU50" s="516"/>
      <c r="TMV50" s="516"/>
      <c r="TMW50" s="516"/>
      <c r="TMX50" s="516"/>
      <c r="TMY50" s="516"/>
      <c r="TMZ50" s="516"/>
      <c r="TNA50" s="516"/>
      <c r="TNB50" s="516"/>
      <c r="TNC50" s="516"/>
      <c r="TND50" s="516"/>
      <c r="TNE50" s="516"/>
      <c r="TNF50" s="516"/>
      <c r="TNG50" s="516"/>
      <c r="TNH50" s="516"/>
      <c r="TNI50" s="516"/>
      <c r="TNJ50" s="516"/>
      <c r="TNK50" s="516"/>
      <c r="TNL50" s="516"/>
      <c r="TNM50" s="516"/>
      <c r="TNN50" s="516"/>
      <c r="TNO50" s="516"/>
      <c r="TNP50" s="516"/>
      <c r="TNQ50" s="516"/>
      <c r="TNR50" s="516"/>
      <c r="TNS50" s="516"/>
      <c r="TNT50" s="516"/>
      <c r="TNU50" s="516"/>
      <c r="TNV50" s="516"/>
      <c r="TNW50" s="516"/>
      <c r="TNX50" s="516"/>
      <c r="TNY50" s="516"/>
      <c r="TNZ50" s="516"/>
      <c r="TOA50" s="516"/>
      <c r="TOB50" s="516"/>
      <c r="TOC50" s="516"/>
      <c r="TOD50" s="516"/>
      <c r="TOE50" s="516"/>
      <c r="TOF50" s="516"/>
      <c r="TOG50" s="516"/>
      <c r="TOH50" s="516"/>
      <c r="TOI50" s="516"/>
      <c r="TOJ50" s="516"/>
      <c r="TOK50" s="516"/>
      <c r="TOL50" s="516"/>
      <c r="TOM50" s="516"/>
      <c r="TON50" s="516"/>
      <c r="TOO50" s="516"/>
      <c r="TOP50" s="516"/>
      <c r="TOQ50" s="516"/>
      <c r="TOR50" s="516"/>
      <c r="TOS50" s="516"/>
      <c r="TOT50" s="516"/>
      <c r="TOU50" s="516"/>
      <c r="TOV50" s="516"/>
      <c r="TOW50" s="516"/>
      <c r="TOX50" s="516"/>
      <c r="TOY50" s="516"/>
      <c r="TOZ50" s="516"/>
      <c r="TPA50" s="516"/>
      <c r="TPB50" s="516"/>
      <c r="TPC50" s="516"/>
      <c r="TPD50" s="516"/>
      <c r="TPE50" s="516"/>
      <c r="TPF50" s="516"/>
      <c r="TPG50" s="516"/>
      <c r="TPH50" s="516"/>
      <c r="TPI50" s="516"/>
      <c r="TPJ50" s="516"/>
      <c r="TPK50" s="516"/>
      <c r="TPL50" s="516"/>
      <c r="TPM50" s="516"/>
      <c r="TPN50" s="516"/>
      <c r="TPO50" s="516"/>
      <c r="TPP50" s="516"/>
      <c r="TPQ50" s="516"/>
      <c r="TPR50" s="516"/>
      <c r="TPS50" s="516"/>
      <c r="TPT50" s="516"/>
      <c r="TPU50" s="516"/>
      <c r="TPV50" s="516"/>
      <c r="TPW50" s="516"/>
      <c r="TPX50" s="516"/>
      <c r="TPY50" s="516"/>
      <c r="TPZ50" s="516"/>
      <c r="TQA50" s="516"/>
      <c r="TQB50" s="516"/>
      <c r="TQC50" s="516"/>
      <c r="TQD50" s="516"/>
      <c r="TQE50" s="516"/>
      <c r="TQF50" s="516"/>
      <c r="TQG50" s="516"/>
      <c r="TQH50" s="516"/>
      <c r="TQI50" s="516"/>
      <c r="TQJ50" s="516"/>
      <c r="TQK50" s="516"/>
      <c r="TQL50" s="516"/>
      <c r="TQM50" s="516"/>
      <c r="TQN50" s="516"/>
      <c r="TQO50" s="516"/>
      <c r="TQP50" s="516"/>
      <c r="TQQ50" s="516"/>
      <c r="TQR50" s="516"/>
      <c r="TQS50" s="516"/>
      <c r="TQT50" s="516"/>
      <c r="TQU50" s="516"/>
      <c r="TQV50" s="516"/>
      <c r="TQW50" s="516"/>
      <c r="TQX50" s="516"/>
      <c r="TQY50" s="516"/>
      <c r="TQZ50" s="516"/>
      <c r="TRA50" s="516"/>
      <c r="TRB50" s="516"/>
      <c r="TRC50" s="516"/>
      <c r="TRD50" s="516"/>
      <c r="TRE50" s="516"/>
      <c r="TRF50" s="516"/>
      <c r="TRG50" s="516"/>
      <c r="TRH50" s="516"/>
      <c r="TRI50" s="516"/>
      <c r="TRJ50" s="516"/>
      <c r="TRK50" s="516"/>
      <c r="TRL50" s="516"/>
      <c r="TRM50" s="516"/>
      <c r="TRN50" s="516"/>
      <c r="TRO50" s="516"/>
      <c r="TRP50" s="516"/>
      <c r="TRQ50" s="516"/>
      <c r="TRR50" s="516"/>
      <c r="TRS50" s="516"/>
      <c r="TRT50" s="516"/>
      <c r="TRU50" s="516"/>
      <c r="TRV50" s="516"/>
      <c r="TRW50" s="516"/>
      <c r="TRX50" s="516"/>
      <c r="TRY50" s="516"/>
      <c r="TRZ50" s="516"/>
      <c r="TSA50" s="516"/>
      <c r="TSB50" s="516"/>
      <c r="TSC50" s="516"/>
      <c r="TSD50" s="516"/>
      <c r="TSE50" s="516"/>
      <c r="TSF50" s="516"/>
      <c r="TSG50" s="516"/>
      <c r="TSH50" s="516"/>
      <c r="TSI50" s="516"/>
      <c r="TSJ50" s="516"/>
      <c r="TSK50" s="516"/>
      <c r="TSL50" s="516"/>
      <c r="TSM50" s="516"/>
      <c r="TSN50" s="516"/>
      <c r="TSO50" s="516"/>
      <c r="TSP50" s="516"/>
      <c r="TSQ50" s="516"/>
      <c r="TSR50" s="516"/>
      <c r="TSS50" s="516"/>
      <c r="TST50" s="516"/>
      <c r="TSU50" s="516"/>
      <c r="TSV50" s="516"/>
      <c r="TSW50" s="516"/>
      <c r="TSX50" s="516"/>
      <c r="TSY50" s="516"/>
      <c r="TSZ50" s="516"/>
      <c r="TTA50" s="516"/>
      <c r="TTB50" s="516"/>
      <c r="TTC50" s="516"/>
      <c r="TTD50" s="516"/>
      <c r="TTE50" s="516"/>
      <c r="TTF50" s="516"/>
      <c r="TTG50" s="516"/>
      <c r="TTH50" s="516"/>
      <c r="TTI50" s="516"/>
      <c r="TTJ50" s="516"/>
      <c r="TTK50" s="516"/>
      <c r="TTL50" s="516"/>
      <c r="TTM50" s="516"/>
      <c r="TTN50" s="516"/>
      <c r="TTO50" s="516"/>
      <c r="TTP50" s="516"/>
      <c r="TTQ50" s="516"/>
      <c r="TTR50" s="516"/>
      <c r="TTS50" s="516"/>
      <c r="TTT50" s="516"/>
      <c r="TTU50" s="516"/>
      <c r="TTV50" s="516"/>
      <c r="TTW50" s="516"/>
      <c r="TTX50" s="516"/>
      <c r="TTY50" s="516"/>
      <c r="TTZ50" s="516"/>
      <c r="TUA50" s="516"/>
      <c r="TUB50" s="516"/>
      <c r="TUC50" s="516"/>
      <c r="TUD50" s="516"/>
      <c r="TUE50" s="516"/>
      <c r="TUF50" s="516"/>
      <c r="TUG50" s="516"/>
      <c r="TUH50" s="516"/>
      <c r="TUI50" s="516"/>
      <c r="TUJ50" s="516"/>
      <c r="TUK50" s="516"/>
      <c r="TUL50" s="516"/>
      <c r="TUM50" s="516"/>
      <c r="TUN50" s="516"/>
      <c r="TUO50" s="516"/>
      <c r="TUP50" s="516"/>
      <c r="TUQ50" s="516"/>
      <c r="TUR50" s="516"/>
      <c r="TUS50" s="516"/>
      <c r="TUT50" s="516"/>
      <c r="TUU50" s="516"/>
      <c r="TUV50" s="516"/>
      <c r="TUW50" s="516"/>
      <c r="TUX50" s="516"/>
      <c r="TUY50" s="516"/>
      <c r="TUZ50" s="516"/>
      <c r="TVA50" s="516"/>
      <c r="TVB50" s="516"/>
      <c r="TVC50" s="516"/>
      <c r="TVD50" s="516"/>
      <c r="TVE50" s="516"/>
      <c r="TVF50" s="516"/>
      <c r="TVG50" s="516"/>
      <c r="TVH50" s="516"/>
      <c r="TVI50" s="516"/>
      <c r="TVJ50" s="516"/>
      <c r="TVK50" s="516"/>
      <c r="TVL50" s="516"/>
      <c r="TVM50" s="516"/>
      <c r="TVN50" s="516"/>
      <c r="TVO50" s="516"/>
      <c r="TVP50" s="516"/>
      <c r="TVQ50" s="516"/>
      <c r="TVR50" s="516"/>
      <c r="TVS50" s="516"/>
      <c r="TVT50" s="516"/>
      <c r="TVU50" s="516"/>
      <c r="TVV50" s="516"/>
      <c r="TVW50" s="516"/>
      <c r="TVX50" s="516"/>
      <c r="TVY50" s="516"/>
      <c r="TVZ50" s="516"/>
      <c r="TWA50" s="516"/>
      <c r="TWB50" s="516"/>
      <c r="TWC50" s="516"/>
      <c r="TWD50" s="516"/>
      <c r="TWE50" s="516"/>
      <c r="TWF50" s="516"/>
      <c r="TWG50" s="516"/>
      <c r="TWH50" s="516"/>
      <c r="TWI50" s="516"/>
      <c r="TWJ50" s="516"/>
      <c r="TWK50" s="516"/>
      <c r="TWL50" s="516"/>
      <c r="TWM50" s="516"/>
      <c r="TWN50" s="516"/>
      <c r="TWO50" s="516"/>
      <c r="TWP50" s="516"/>
      <c r="TWQ50" s="516"/>
      <c r="TWR50" s="516"/>
      <c r="TWS50" s="516"/>
      <c r="TWT50" s="516"/>
      <c r="TWU50" s="516"/>
      <c r="TWV50" s="516"/>
      <c r="TWW50" s="516"/>
      <c r="TWX50" s="516"/>
      <c r="TWY50" s="516"/>
      <c r="TWZ50" s="516"/>
      <c r="TXA50" s="516"/>
      <c r="TXB50" s="516"/>
      <c r="TXC50" s="516"/>
      <c r="TXD50" s="516"/>
      <c r="TXE50" s="516"/>
      <c r="TXF50" s="516"/>
      <c r="TXG50" s="516"/>
      <c r="TXH50" s="516"/>
      <c r="TXI50" s="516"/>
      <c r="TXJ50" s="516"/>
      <c r="TXK50" s="516"/>
      <c r="TXL50" s="516"/>
      <c r="TXM50" s="516"/>
      <c r="TXN50" s="516"/>
      <c r="TXO50" s="516"/>
      <c r="TXP50" s="516"/>
      <c r="TXQ50" s="516"/>
      <c r="TXR50" s="516"/>
      <c r="TXS50" s="516"/>
      <c r="TXT50" s="516"/>
      <c r="TXU50" s="516"/>
      <c r="TXV50" s="516"/>
      <c r="TXW50" s="516"/>
      <c r="TXX50" s="516"/>
      <c r="TXY50" s="516"/>
      <c r="TXZ50" s="516"/>
      <c r="TYA50" s="516"/>
      <c r="TYB50" s="516"/>
      <c r="TYC50" s="516"/>
      <c r="TYD50" s="516"/>
      <c r="TYE50" s="516"/>
      <c r="TYF50" s="516"/>
      <c r="TYG50" s="516"/>
      <c r="TYH50" s="516"/>
      <c r="TYI50" s="516"/>
      <c r="TYJ50" s="516"/>
      <c r="TYK50" s="516"/>
      <c r="TYL50" s="516"/>
      <c r="TYM50" s="516"/>
      <c r="TYN50" s="516"/>
      <c r="TYO50" s="516"/>
      <c r="TYP50" s="516"/>
      <c r="TYQ50" s="516"/>
      <c r="TYR50" s="516"/>
      <c r="TYS50" s="516"/>
      <c r="TYT50" s="516"/>
      <c r="TYU50" s="516"/>
      <c r="TYV50" s="516"/>
      <c r="TYW50" s="516"/>
      <c r="TYX50" s="516"/>
      <c r="TYY50" s="516"/>
      <c r="TYZ50" s="516"/>
      <c r="TZA50" s="516"/>
      <c r="TZB50" s="516"/>
      <c r="TZC50" s="516"/>
      <c r="TZD50" s="516"/>
      <c r="TZE50" s="516"/>
      <c r="TZF50" s="516"/>
      <c r="TZG50" s="516"/>
      <c r="TZH50" s="516"/>
      <c r="TZI50" s="516"/>
      <c r="TZJ50" s="516"/>
      <c r="TZK50" s="516"/>
      <c r="TZL50" s="516"/>
      <c r="TZM50" s="516"/>
      <c r="TZN50" s="516"/>
      <c r="TZO50" s="516"/>
      <c r="TZP50" s="516"/>
      <c r="TZQ50" s="516"/>
      <c r="TZR50" s="516"/>
      <c r="TZS50" s="516"/>
      <c r="TZT50" s="516"/>
      <c r="TZU50" s="516"/>
      <c r="TZV50" s="516"/>
      <c r="TZW50" s="516"/>
      <c r="TZX50" s="516"/>
      <c r="TZY50" s="516"/>
      <c r="TZZ50" s="516"/>
      <c r="UAA50" s="516"/>
      <c r="UAB50" s="516"/>
      <c r="UAC50" s="516"/>
      <c r="UAD50" s="516"/>
      <c r="UAE50" s="516"/>
      <c r="UAF50" s="516"/>
      <c r="UAG50" s="516"/>
      <c r="UAH50" s="516"/>
      <c r="UAI50" s="516"/>
      <c r="UAJ50" s="516"/>
      <c r="UAK50" s="516"/>
      <c r="UAL50" s="516"/>
      <c r="UAM50" s="516"/>
      <c r="UAN50" s="516"/>
      <c r="UAO50" s="516"/>
      <c r="UAP50" s="516"/>
      <c r="UAQ50" s="516"/>
      <c r="UAR50" s="516"/>
      <c r="UAS50" s="516"/>
      <c r="UAT50" s="516"/>
      <c r="UAU50" s="516"/>
      <c r="UAV50" s="516"/>
      <c r="UAW50" s="516"/>
      <c r="UAX50" s="516"/>
      <c r="UAY50" s="516"/>
      <c r="UAZ50" s="516"/>
      <c r="UBA50" s="516"/>
      <c r="UBB50" s="516"/>
      <c r="UBC50" s="516"/>
      <c r="UBD50" s="516"/>
      <c r="UBE50" s="516"/>
      <c r="UBF50" s="516"/>
      <c r="UBG50" s="516"/>
      <c r="UBH50" s="516"/>
      <c r="UBI50" s="516"/>
      <c r="UBJ50" s="516"/>
      <c r="UBK50" s="516"/>
      <c r="UBL50" s="516"/>
      <c r="UBM50" s="516"/>
      <c r="UBN50" s="516"/>
      <c r="UBO50" s="516"/>
      <c r="UBP50" s="516"/>
      <c r="UBQ50" s="516"/>
      <c r="UBR50" s="516"/>
      <c r="UBS50" s="516"/>
      <c r="UBT50" s="516"/>
      <c r="UBU50" s="516"/>
      <c r="UBV50" s="516"/>
      <c r="UBW50" s="516"/>
      <c r="UBX50" s="516"/>
      <c r="UBY50" s="516"/>
      <c r="UBZ50" s="516"/>
      <c r="UCA50" s="516"/>
      <c r="UCB50" s="516"/>
      <c r="UCC50" s="516"/>
      <c r="UCD50" s="516"/>
      <c r="UCE50" s="516"/>
      <c r="UCF50" s="516"/>
      <c r="UCG50" s="516"/>
      <c r="UCH50" s="516"/>
      <c r="UCI50" s="516"/>
      <c r="UCJ50" s="516"/>
      <c r="UCK50" s="516"/>
      <c r="UCL50" s="516"/>
      <c r="UCM50" s="516"/>
      <c r="UCN50" s="516"/>
      <c r="UCO50" s="516"/>
      <c r="UCP50" s="516"/>
      <c r="UCQ50" s="516"/>
      <c r="UCR50" s="516"/>
      <c r="UCS50" s="516"/>
      <c r="UCT50" s="516"/>
      <c r="UCU50" s="516"/>
      <c r="UCV50" s="516"/>
      <c r="UCW50" s="516"/>
      <c r="UCX50" s="516"/>
      <c r="UCY50" s="516"/>
      <c r="UCZ50" s="516"/>
      <c r="UDA50" s="516"/>
      <c r="UDB50" s="516"/>
      <c r="UDC50" s="516"/>
      <c r="UDD50" s="516"/>
      <c r="UDE50" s="516"/>
      <c r="UDF50" s="516"/>
      <c r="UDG50" s="516"/>
      <c r="UDH50" s="516"/>
      <c r="UDI50" s="516"/>
      <c r="UDJ50" s="516"/>
      <c r="UDK50" s="516"/>
      <c r="UDL50" s="516"/>
      <c r="UDM50" s="516"/>
      <c r="UDN50" s="516"/>
      <c r="UDO50" s="516"/>
      <c r="UDP50" s="516"/>
      <c r="UDQ50" s="516"/>
      <c r="UDR50" s="516"/>
      <c r="UDS50" s="516"/>
      <c r="UDT50" s="516"/>
      <c r="UDU50" s="516"/>
      <c r="UDV50" s="516"/>
      <c r="UDW50" s="516"/>
      <c r="UDX50" s="516"/>
      <c r="UDY50" s="516"/>
      <c r="UDZ50" s="516"/>
      <c r="UEA50" s="516"/>
      <c r="UEB50" s="516"/>
      <c r="UEC50" s="516"/>
      <c r="UED50" s="516"/>
      <c r="UEE50" s="516"/>
      <c r="UEF50" s="516"/>
      <c r="UEG50" s="516"/>
      <c r="UEH50" s="516"/>
      <c r="UEI50" s="516"/>
      <c r="UEJ50" s="516"/>
      <c r="UEK50" s="516"/>
      <c r="UEL50" s="516"/>
      <c r="UEM50" s="516"/>
      <c r="UEN50" s="516"/>
      <c r="UEO50" s="516"/>
      <c r="UEP50" s="516"/>
      <c r="UEQ50" s="516"/>
      <c r="UER50" s="516"/>
      <c r="UES50" s="516"/>
      <c r="UET50" s="516"/>
      <c r="UEU50" s="516"/>
      <c r="UEV50" s="516"/>
      <c r="UEW50" s="516"/>
      <c r="UEX50" s="516"/>
      <c r="UEY50" s="516"/>
      <c r="UEZ50" s="516"/>
      <c r="UFA50" s="516"/>
      <c r="UFB50" s="516"/>
      <c r="UFC50" s="516"/>
      <c r="UFD50" s="516"/>
      <c r="UFE50" s="516"/>
      <c r="UFF50" s="516"/>
      <c r="UFG50" s="516"/>
      <c r="UFH50" s="516"/>
      <c r="UFI50" s="516"/>
      <c r="UFJ50" s="516"/>
      <c r="UFK50" s="516"/>
      <c r="UFL50" s="516"/>
      <c r="UFM50" s="516"/>
      <c r="UFN50" s="516"/>
      <c r="UFO50" s="516"/>
      <c r="UFP50" s="516"/>
      <c r="UFQ50" s="516"/>
      <c r="UFR50" s="516"/>
      <c r="UFS50" s="516"/>
      <c r="UFT50" s="516"/>
      <c r="UFU50" s="516"/>
      <c r="UFV50" s="516"/>
      <c r="UFW50" s="516"/>
      <c r="UFX50" s="516"/>
      <c r="UFY50" s="516"/>
      <c r="UFZ50" s="516"/>
      <c r="UGA50" s="516"/>
      <c r="UGB50" s="516"/>
      <c r="UGC50" s="516"/>
      <c r="UGD50" s="516"/>
      <c r="UGE50" s="516"/>
      <c r="UGF50" s="516"/>
      <c r="UGG50" s="516"/>
      <c r="UGH50" s="516"/>
      <c r="UGI50" s="516"/>
      <c r="UGJ50" s="516"/>
      <c r="UGK50" s="516"/>
      <c r="UGL50" s="516"/>
      <c r="UGM50" s="516"/>
      <c r="UGN50" s="516"/>
      <c r="UGO50" s="516"/>
      <c r="UGP50" s="516"/>
      <c r="UGQ50" s="516"/>
      <c r="UGR50" s="516"/>
      <c r="UGS50" s="516"/>
      <c r="UGT50" s="516"/>
      <c r="UGU50" s="516"/>
      <c r="UGV50" s="516"/>
      <c r="UGW50" s="516"/>
      <c r="UGX50" s="516"/>
      <c r="UGY50" s="516"/>
      <c r="UGZ50" s="516"/>
      <c r="UHA50" s="516"/>
      <c r="UHB50" s="516"/>
      <c r="UHC50" s="516"/>
      <c r="UHD50" s="516"/>
      <c r="UHE50" s="516"/>
      <c r="UHF50" s="516"/>
      <c r="UHG50" s="516"/>
      <c r="UHH50" s="516"/>
      <c r="UHI50" s="516"/>
      <c r="UHJ50" s="516"/>
      <c r="UHK50" s="516"/>
      <c r="UHL50" s="516"/>
      <c r="UHM50" s="516"/>
      <c r="UHN50" s="516"/>
      <c r="UHO50" s="516"/>
      <c r="UHP50" s="516"/>
      <c r="UHQ50" s="516"/>
      <c r="UHR50" s="516"/>
      <c r="UHS50" s="516"/>
      <c r="UHT50" s="516"/>
      <c r="UHU50" s="516"/>
      <c r="UHV50" s="516"/>
      <c r="UHW50" s="516"/>
      <c r="UHX50" s="516"/>
      <c r="UHY50" s="516"/>
      <c r="UHZ50" s="516"/>
      <c r="UIA50" s="516"/>
      <c r="UIB50" s="516"/>
      <c r="UIC50" s="516"/>
      <c r="UID50" s="516"/>
      <c r="UIE50" s="516"/>
      <c r="UIF50" s="516"/>
      <c r="UIG50" s="516"/>
      <c r="UIH50" s="516"/>
      <c r="UII50" s="516"/>
      <c r="UIJ50" s="516"/>
      <c r="UIK50" s="516"/>
      <c r="UIL50" s="516"/>
      <c r="UIM50" s="516"/>
      <c r="UIN50" s="516"/>
      <c r="UIO50" s="516"/>
      <c r="UIP50" s="516"/>
      <c r="UIQ50" s="516"/>
      <c r="UIR50" s="516"/>
      <c r="UIS50" s="516"/>
      <c r="UIT50" s="516"/>
      <c r="UIU50" s="516"/>
      <c r="UIV50" s="516"/>
      <c r="UIW50" s="516"/>
      <c r="UIX50" s="516"/>
      <c r="UIY50" s="516"/>
      <c r="UIZ50" s="516"/>
      <c r="UJA50" s="516"/>
      <c r="UJB50" s="516"/>
      <c r="UJC50" s="516"/>
      <c r="UJD50" s="516"/>
      <c r="UJE50" s="516"/>
      <c r="UJF50" s="516"/>
      <c r="UJG50" s="516"/>
      <c r="UJH50" s="516"/>
      <c r="UJI50" s="516"/>
      <c r="UJJ50" s="516"/>
      <c r="UJK50" s="516"/>
      <c r="UJL50" s="516"/>
      <c r="UJM50" s="516"/>
      <c r="UJN50" s="516"/>
      <c r="UJO50" s="516"/>
      <c r="UJP50" s="516"/>
      <c r="UJQ50" s="516"/>
      <c r="UJR50" s="516"/>
      <c r="UJS50" s="516"/>
      <c r="UJT50" s="516"/>
      <c r="UJU50" s="516"/>
      <c r="UJV50" s="516"/>
      <c r="UJW50" s="516"/>
      <c r="UJX50" s="516"/>
      <c r="UJY50" s="516"/>
      <c r="UJZ50" s="516"/>
      <c r="UKA50" s="516"/>
      <c r="UKB50" s="516"/>
      <c r="UKC50" s="516"/>
      <c r="UKD50" s="516"/>
      <c r="UKE50" s="516"/>
      <c r="UKF50" s="516"/>
      <c r="UKG50" s="516"/>
      <c r="UKH50" s="516"/>
      <c r="UKI50" s="516"/>
      <c r="UKJ50" s="516"/>
      <c r="UKK50" s="516"/>
      <c r="UKL50" s="516"/>
      <c r="UKM50" s="516"/>
      <c r="UKN50" s="516"/>
      <c r="UKO50" s="516"/>
      <c r="UKP50" s="516"/>
      <c r="UKQ50" s="516"/>
      <c r="UKR50" s="516"/>
      <c r="UKS50" s="516"/>
      <c r="UKT50" s="516"/>
      <c r="UKU50" s="516"/>
      <c r="UKV50" s="516"/>
      <c r="UKW50" s="516"/>
      <c r="UKX50" s="516"/>
      <c r="UKY50" s="516"/>
      <c r="UKZ50" s="516"/>
      <c r="ULA50" s="516"/>
      <c r="ULB50" s="516"/>
      <c r="ULC50" s="516"/>
      <c r="ULD50" s="516"/>
      <c r="ULE50" s="516"/>
      <c r="ULF50" s="516"/>
      <c r="ULG50" s="516"/>
      <c r="ULH50" s="516"/>
      <c r="ULI50" s="516"/>
      <c r="ULJ50" s="516"/>
      <c r="ULK50" s="516"/>
      <c r="ULL50" s="516"/>
      <c r="ULM50" s="516"/>
      <c r="ULN50" s="516"/>
      <c r="ULO50" s="516"/>
      <c r="ULP50" s="516"/>
      <c r="ULQ50" s="516"/>
      <c r="ULR50" s="516"/>
      <c r="ULS50" s="516"/>
      <c r="ULT50" s="516"/>
      <c r="ULU50" s="516"/>
      <c r="ULV50" s="516"/>
      <c r="ULW50" s="516"/>
      <c r="ULX50" s="516"/>
      <c r="ULY50" s="516"/>
      <c r="ULZ50" s="516"/>
      <c r="UMA50" s="516"/>
      <c r="UMB50" s="516"/>
      <c r="UMC50" s="516"/>
      <c r="UMD50" s="516"/>
      <c r="UME50" s="516"/>
      <c r="UMF50" s="516"/>
      <c r="UMG50" s="516"/>
      <c r="UMH50" s="516"/>
      <c r="UMI50" s="516"/>
      <c r="UMJ50" s="516"/>
      <c r="UMK50" s="516"/>
      <c r="UML50" s="516"/>
      <c r="UMM50" s="516"/>
      <c r="UMN50" s="516"/>
      <c r="UMO50" s="516"/>
      <c r="UMP50" s="516"/>
      <c r="UMQ50" s="516"/>
      <c r="UMR50" s="516"/>
      <c r="UMS50" s="516"/>
      <c r="UMT50" s="516"/>
      <c r="UMU50" s="516"/>
      <c r="UMV50" s="516"/>
      <c r="UMW50" s="516"/>
      <c r="UMX50" s="516"/>
      <c r="UMY50" s="516"/>
      <c r="UMZ50" s="516"/>
      <c r="UNA50" s="516"/>
      <c r="UNB50" s="516"/>
      <c r="UNC50" s="516"/>
      <c r="UND50" s="516"/>
      <c r="UNE50" s="516"/>
      <c r="UNF50" s="516"/>
      <c r="UNG50" s="516"/>
      <c r="UNH50" s="516"/>
      <c r="UNI50" s="516"/>
      <c r="UNJ50" s="516"/>
      <c r="UNK50" s="516"/>
      <c r="UNL50" s="516"/>
      <c r="UNM50" s="516"/>
      <c r="UNN50" s="516"/>
      <c r="UNO50" s="516"/>
      <c r="UNP50" s="516"/>
      <c r="UNQ50" s="516"/>
      <c r="UNR50" s="516"/>
      <c r="UNS50" s="516"/>
      <c r="UNT50" s="516"/>
      <c r="UNU50" s="516"/>
      <c r="UNV50" s="516"/>
      <c r="UNW50" s="516"/>
      <c r="UNX50" s="516"/>
      <c r="UNY50" s="516"/>
      <c r="UNZ50" s="516"/>
      <c r="UOA50" s="516"/>
      <c r="UOB50" s="516"/>
      <c r="UOC50" s="516"/>
      <c r="UOD50" s="516"/>
      <c r="UOE50" s="516"/>
      <c r="UOF50" s="516"/>
      <c r="UOG50" s="516"/>
      <c r="UOH50" s="516"/>
      <c r="UOI50" s="516"/>
      <c r="UOJ50" s="516"/>
      <c r="UOK50" s="516"/>
      <c r="UOL50" s="516"/>
      <c r="UOM50" s="516"/>
      <c r="UON50" s="516"/>
      <c r="UOO50" s="516"/>
      <c r="UOP50" s="516"/>
      <c r="UOQ50" s="516"/>
      <c r="UOR50" s="516"/>
      <c r="UOS50" s="516"/>
      <c r="UOT50" s="516"/>
      <c r="UOU50" s="516"/>
      <c r="UOV50" s="516"/>
      <c r="UOW50" s="516"/>
      <c r="UOX50" s="516"/>
      <c r="UOY50" s="516"/>
      <c r="UOZ50" s="516"/>
      <c r="UPA50" s="516"/>
      <c r="UPB50" s="516"/>
      <c r="UPC50" s="516"/>
      <c r="UPD50" s="516"/>
      <c r="UPE50" s="516"/>
      <c r="UPF50" s="516"/>
      <c r="UPG50" s="516"/>
      <c r="UPH50" s="516"/>
      <c r="UPI50" s="516"/>
      <c r="UPJ50" s="516"/>
      <c r="UPK50" s="516"/>
      <c r="UPL50" s="516"/>
      <c r="UPM50" s="516"/>
      <c r="UPN50" s="516"/>
      <c r="UPO50" s="516"/>
      <c r="UPP50" s="516"/>
      <c r="UPQ50" s="516"/>
      <c r="UPR50" s="516"/>
      <c r="UPS50" s="516"/>
      <c r="UPT50" s="516"/>
      <c r="UPU50" s="516"/>
      <c r="UPV50" s="516"/>
      <c r="UPW50" s="516"/>
      <c r="UPX50" s="516"/>
      <c r="UPY50" s="516"/>
      <c r="UPZ50" s="516"/>
      <c r="UQA50" s="516"/>
      <c r="UQB50" s="516"/>
      <c r="UQC50" s="516"/>
      <c r="UQD50" s="516"/>
      <c r="UQE50" s="516"/>
      <c r="UQF50" s="516"/>
      <c r="UQG50" s="516"/>
      <c r="UQH50" s="516"/>
      <c r="UQI50" s="516"/>
      <c r="UQJ50" s="516"/>
      <c r="UQK50" s="516"/>
      <c r="UQL50" s="516"/>
      <c r="UQM50" s="516"/>
      <c r="UQN50" s="516"/>
      <c r="UQO50" s="516"/>
      <c r="UQP50" s="516"/>
      <c r="UQQ50" s="516"/>
      <c r="UQR50" s="516"/>
      <c r="UQS50" s="516"/>
      <c r="UQT50" s="516"/>
      <c r="UQU50" s="516"/>
      <c r="UQV50" s="516"/>
      <c r="UQW50" s="516"/>
      <c r="UQX50" s="516"/>
      <c r="UQY50" s="516"/>
      <c r="UQZ50" s="516"/>
      <c r="URA50" s="516"/>
      <c r="URB50" s="516"/>
      <c r="URC50" s="516"/>
      <c r="URD50" s="516"/>
      <c r="URE50" s="516"/>
      <c r="URF50" s="516"/>
      <c r="URG50" s="516"/>
      <c r="URH50" s="516"/>
      <c r="URI50" s="516"/>
      <c r="URJ50" s="516"/>
      <c r="URK50" s="516"/>
      <c r="URL50" s="516"/>
      <c r="URM50" s="516"/>
      <c r="URN50" s="516"/>
      <c r="URO50" s="516"/>
      <c r="URP50" s="516"/>
      <c r="URQ50" s="516"/>
      <c r="URR50" s="516"/>
      <c r="URS50" s="516"/>
      <c r="URT50" s="516"/>
      <c r="URU50" s="516"/>
      <c r="URV50" s="516"/>
      <c r="URW50" s="516"/>
      <c r="URX50" s="516"/>
      <c r="URY50" s="516"/>
      <c r="URZ50" s="516"/>
      <c r="USA50" s="516"/>
      <c r="USB50" s="516"/>
      <c r="USC50" s="516"/>
      <c r="USD50" s="516"/>
      <c r="USE50" s="516"/>
      <c r="USF50" s="516"/>
      <c r="USG50" s="516"/>
      <c r="USH50" s="516"/>
      <c r="USI50" s="516"/>
      <c r="USJ50" s="516"/>
      <c r="USK50" s="516"/>
      <c r="USL50" s="516"/>
      <c r="USM50" s="516"/>
      <c r="USN50" s="516"/>
      <c r="USO50" s="516"/>
      <c r="USP50" s="516"/>
      <c r="USQ50" s="516"/>
      <c r="USR50" s="516"/>
      <c r="USS50" s="516"/>
      <c r="UST50" s="516"/>
      <c r="USU50" s="516"/>
      <c r="USV50" s="516"/>
      <c r="USW50" s="516"/>
      <c r="USX50" s="516"/>
      <c r="USY50" s="516"/>
      <c r="USZ50" s="516"/>
      <c r="UTA50" s="516"/>
      <c r="UTB50" s="516"/>
      <c r="UTC50" s="516"/>
      <c r="UTD50" s="516"/>
      <c r="UTE50" s="516"/>
      <c r="UTF50" s="516"/>
      <c r="UTG50" s="516"/>
      <c r="UTH50" s="516"/>
      <c r="UTI50" s="516"/>
      <c r="UTJ50" s="516"/>
      <c r="UTK50" s="516"/>
      <c r="UTL50" s="516"/>
      <c r="UTM50" s="516"/>
      <c r="UTN50" s="516"/>
      <c r="UTO50" s="516"/>
      <c r="UTP50" s="516"/>
      <c r="UTQ50" s="516"/>
      <c r="UTR50" s="516"/>
      <c r="UTS50" s="516"/>
      <c r="UTT50" s="516"/>
      <c r="UTU50" s="516"/>
      <c r="UTV50" s="516"/>
      <c r="UTW50" s="516"/>
      <c r="UTX50" s="516"/>
      <c r="UTY50" s="516"/>
      <c r="UTZ50" s="516"/>
      <c r="UUA50" s="516"/>
      <c r="UUB50" s="516"/>
      <c r="UUC50" s="516"/>
      <c r="UUD50" s="516"/>
      <c r="UUE50" s="516"/>
      <c r="UUF50" s="516"/>
      <c r="UUG50" s="516"/>
      <c r="UUH50" s="516"/>
      <c r="UUI50" s="516"/>
      <c r="UUJ50" s="516"/>
      <c r="UUK50" s="516"/>
      <c r="UUL50" s="516"/>
      <c r="UUM50" s="516"/>
      <c r="UUN50" s="516"/>
      <c r="UUO50" s="516"/>
      <c r="UUP50" s="516"/>
      <c r="UUQ50" s="516"/>
      <c r="UUR50" s="516"/>
      <c r="UUS50" s="516"/>
      <c r="UUT50" s="516"/>
      <c r="UUU50" s="516"/>
      <c r="UUV50" s="516"/>
      <c r="UUW50" s="516"/>
      <c r="UUX50" s="516"/>
      <c r="UUY50" s="516"/>
      <c r="UUZ50" s="516"/>
      <c r="UVA50" s="516"/>
      <c r="UVB50" s="516"/>
      <c r="UVC50" s="516"/>
      <c r="UVD50" s="516"/>
      <c r="UVE50" s="516"/>
      <c r="UVF50" s="516"/>
      <c r="UVG50" s="516"/>
      <c r="UVH50" s="516"/>
      <c r="UVI50" s="516"/>
      <c r="UVJ50" s="516"/>
      <c r="UVK50" s="516"/>
      <c r="UVL50" s="516"/>
      <c r="UVM50" s="516"/>
      <c r="UVN50" s="516"/>
      <c r="UVO50" s="516"/>
      <c r="UVP50" s="516"/>
      <c r="UVQ50" s="516"/>
      <c r="UVR50" s="516"/>
      <c r="UVS50" s="516"/>
      <c r="UVT50" s="516"/>
      <c r="UVU50" s="516"/>
      <c r="UVV50" s="516"/>
      <c r="UVW50" s="516"/>
      <c r="UVX50" s="516"/>
      <c r="UVY50" s="516"/>
      <c r="UVZ50" s="516"/>
      <c r="UWA50" s="516"/>
      <c r="UWB50" s="516"/>
      <c r="UWC50" s="516"/>
      <c r="UWD50" s="516"/>
      <c r="UWE50" s="516"/>
      <c r="UWF50" s="516"/>
      <c r="UWG50" s="516"/>
      <c r="UWH50" s="516"/>
      <c r="UWI50" s="516"/>
      <c r="UWJ50" s="516"/>
      <c r="UWK50" s="516"/>
      <c r="UWL50" s="516"/>
      <c r="UWM50" s="516"/>
      <c r="UWN50" s="516"/>
      <c r="UWO50" s="516"/>
      <c r="UWP50" s="516"/>
      <c r="UWQ50" s="516"/>
      <c r="UWR50" s="516"/>
      <c r="UWS50" s="516"/>
      <c r="UWT50" s="516"/>
      <c r="UWU50" s="516"/>
      <c r="UWV50" s="516"/>
      <c r="UWW50" s="516"/>
      <c r="UWX50" s="516"/>
      <c r="UWY50" s="516"/>
      <c r="UWZ50" s="516"/>
      <c r="UXA50" s="516"/>
      <c r="UXB50" s="516"/>
      <c r="UXC50" s="516"/>
      <c r="UXD50" s="516"/>
      <c r="UXE50" s="516"/>
      <c r="UXF50" s="516"/>
      <c r="UXG50" s="516"/>
      <c r="UXH50" s="516"/>
      <c r="UXI50" s="516"/>
      <c r="UXJ50" s="516"/>
      <c r="UXK50" s="516"/>
      <c r="UXL50" s="516"/>
      <c r="UXM50" s="516"/>
      <c r="UXN50" s="516"/>
      <c r="UXO50" s="516"/>
      <c r="UXP50" s="516"/>
      <c r="UXQ50" s="516"/>
      <c r="UXR50" s="516"/>
      <c r="UXS50" s="516"/>
      <c r="UXT50" s="516"/>
      <c r="UXU50" s="516"/>
      <c r="UXV50" s="516"/>
      <c r="UXW50" s="516"/>
      <c r="UXX50" s="516"/>
      <c r="UXY50" s="516"/>
      <c r="UXZ50" s="516"/>
      <c r="UYA50" s="516"/>
      <c r="UYB50" s="516"/>
      <c r="UYC50" s="516"/>
      <c r="UYD50" s="516"/>
      <c r="UYE50" s="516"/>
      <c r="UYF50" s="516"/>
      <c r="UYG50" s="516"/>
      <c r="UYH50" s="516"/>
      <c r="UYI50" s="516"/>
      <c r="UYJ50" s="516"/>
      <c r="UYK50" s="516"/>
      <c r="UYL50" s="516"/>
      <c r="UYM50" s="516"/>
      <c r="UYN50" s="516"/>
      <c r="UYO50" s="516"/>
      <c r="UYP50" s="516"/>
      <c r="UYQ50" s="516"/>
      <c r="UYR50" s="516"/>
      <c r="UYS50" s="516"/>
      <c r="UYT50" s="516"/>
      <c r="UYU50" s="516"/>
      <c r="UYV50" s="516"/>
      <c r="UYW50" s="516"/>
      <c r="UYX50" s="516"/>
      <c r="UYY50" s="516"/>
      <c r="UYZ50" s="516"/>
      <c r="UZA50" s="516"/>
      <c r="UZB50" s="516"/>
      <c r="UZC50" s="516"/>
      <c r="UZD50" s="516"/>
      <c r="UZE50" s="516"/>
      <c r="UZF50" s="516"/>
      <c r="UZG50" s="516"/>
      <c r="UZH50" s="516"/>
      <c r="UZI50" s="516"/>
      <c r="UZJ50" s="516"/>
      <c r="UZK50" s="516"/>
      <c r="UZL50" s="516"/>
      <c r="UZM50" s="516"/>
      <c r="UZN50" s="516"/>
      <c r="UZO50" s="516"/>
      <c r="UZP50" s="516"/>
      <c r="UZQ50" s="516"/>
      <c r="UZR50" s="516"/>
      <c r="UZS50" s="516"/>
      <c r="UZT50" s="516"/>
      <c r="UZU50" s="516"/>
      <c r="UZV50" s="516"/>
      <c r="UZW50" s="516"/>
      <c r="UZX50" s="516"/>
      <c r="UZY50" s="516"/>
      <c r="UZZ50" s="516"/>
      <c r="VAA50" s="516"/>
      <c r="VAB50" s="516"/>
      <c r="VAC50" s="516"/>
      <c r="VAD50" s="516"/>
      <c r="VAE50" s="516"/>
      <c r="VAF50" s="516"/>
      <c r="VAG50" s="516"/>
      <c r="VAH50" s="516"/>
      <c r="VAI50" s="516"/>
      <c r="VAJ50" s="516"/>
      <c r="VAK50" s="516"/>
      <c r="VAL50" s="516"/>
      <c r="VAM50" s="516"/>
      <c r="VAN50" s="516"/>
      <c r="VAO50" s="516"/>
      <c r="VAP50" s="516"/>
      <c r="VAQ50" s="516"/>
      <c r="VAR50" s="516"/>
      <c r="VAS50" s="516"/>
      <c r="VAT50" s="516"/>
      <c r="VAU50" s="516"/>
      <c r="VAV50" s="516"/>
      <c r="VAW50" s="516"/>
      <c r="VAX50" s="516"/>
      <c r="VAY50" s="516"/>
      <c r="VAZ50" s="516"/>
      <c r="VBA50" s="516"/>
      <c r="VBB50" s="516"/>
      <c r="VBC50" s="516"/>
      <c r="VBD50" s="516"/>
      <c r="VBE50" s="516"/>
      <c r="VBF50" s="516"/>
      <c r="VBG50" s="516"/>
      <c r="VBH50" s="516"/>
      <c r="VBI50" s="516"/>
      <c r="VBJ50" s="516"/>
      <c r="VBK50" s="516"/>
      <c r="VBL50" s="516"/>
      <c r="VBM50" s="516"/>
      <c r="VBN50" s="516"/>
      <c r="VBO50" s="516"/>
      <c r="VBP50" s="516"/>
      <c r="VBQ50" s="516"/>
      <c r="VBR50" s="516"/>
      <c r="VBS50" s="516"/>
      <c r="VBT50" s="516"/>
      <c r="VBU50" s="516"/>
      <c r="VBV50" s="516"/>
      <c r="VBW50" s="516"/>
      <c r="VBX50" s="516"/>
      <c r="VBY50" s="516"/>
      <c r="VBZ50" s="516"/>
      <c r="VCA50" s="516"/>
      <c r="VCB50" s="516"/>
      <c r="VCC50" s="516"/>
      <c r="VCD50" s="516"/>
      <c r="VCE50" s="516"/>
      <c r="VCF50" s="516"/>
      <c r="VCG50" s="516"/>
      <c r="VCH50" s="516"/>
      <c r="VCI50" s="516"/>
      <c r="VCJ50" s="516"/>
      <c r="VCK50" s="516"/>
      <c r="VCL50" s="516"/>
      <c r="VCM50" s="516"/>
      <c r="VCN50" s="516"/>
      <c r="VCO50" s="516"/>
      <c r="VCP50" s="516"/>
      <c r="VCQ50" s="516"/>
      <c r="VCR50" s="516"/>
      <c r="VCS50" s="516"/>
      <c r="VCT50" s="516"/>
      <c r="VCU50" s="516"/>
      <c r="VCV50" s="516"/>
      <c r="VCW50" s="516"/>
      <c r="VCX50" s="516"/>
      <c r="VCY50" s="516"/>
      <c r="VCZ50" s="516"/>
      <c r="VDA50" s="516"/>
      <c r="VDB50" s="516"/>
      <c r="VDC50" s="516"/>
      <c r="VDD50" s="516"/>
      <c r="VDE50" s="516"/>
      <c r="VDF50" s="516"/>
      <c r="VDG50" s="516"/>
      <c r="VDH50" s="516"/>
      <c r="VDI50" s="516"/>
      <c r="VDJ50" s="516"/>
      <c r="VDK50" s="516"/>
      <c r="VDL50" s="516"/>
      <c r="VDM50" s="516"/>
      <c r="VDN50" s="516"/>
      <c r="VDO50" s="516"/>
      <c r="VDP50" s="516"/>
      <c r="VDQ50" s="516"/>
      <c r="VDR50" s="516"/>
      <c r="VDS50" s="516"/>
      <c r="VDT50" s="516"/>
      <c r="VDU50" s="516"/>
      <c r="VDV50" s="516"/>
      <c r="VDW50" s="516"/>
      <c r="VDX50" s="516"/>
      <c r="VDY50" s="516"/>
      <c r="VDZ50" s="516"/>
      <c r="VEA50" s="516"/>
      <c r="VEB50" s="516"/>
      <c r="VEC50" s="516"/>
      <c r="VED50" s="516"/>
      <c r="VEE50" s="516"/>
      <c r="VEF50" s="516"/>
      <c r="VEG50" s="516"/>
      <c r="VEH50" s="516"/>
      <c r="VEI50" s="516"/>
      <c r="VEJ50" s="516"/>
      <c r="VEK50" s="516"/>
      <c r="VEL50" s="516"/>
      <c r="VEM50" s="516"/>
      <c r="VEN50" s="516"/>
      <c r="VEO50" s="516"/>
      <c r="VEP50" s="516"/>
      <c r="VEQ50" s="516"/>
      <c r="VER50" s="516"/>
      <c r="VES50" s="516"/>
      <c r="VET50" s="516"/>
      <c r="VEU50" s="516"/>
      <c r="VEV50" s="516"/>
      <c r="VEW50" s="516"/>
      <c r="VEX50" s="516"/>
      <c r="VEY50" s="516"/>
      <c r="VEZ50" s="516"/>
      <c r="VFA50" s="516"/>
      <c r="VFB50" s="516"/>
      <c r="VFC50" s="516"/>
      <c r="VFD50" s="516"/>
      <c r="VFE50" s="516"/>
      <c r="VFF50" s="516"/>
      <c r="VFG50" s="516"/>
      <c r="VFH50" s="516"/>
      <c r="VFI50" s="516"/>
      <c r="VFJ50" s="516"/>
      <c r="VFK50" s="516"/>
      <c r="VFL50" s="516"/>
      <c r="VFM50" s="516"/>
      <c r="VFN50" s="516"/>
      <c r="VFO50" s="516"/>
      <c r="VFP50" s="516"/>
      <c r="VFQ50" s="516"/>
      <c r="VFR50" s="516"/>
      <c r="VFS50" s="516"/>
      <c r="VFT50" s="516"/>
      <c r="VFU50" s="516"/>
      <c r="VFV50" s="516"/>
      <c r="VFW50" s="516"/>
      <c r="VFX50" s="516"/>
      <c r="VFY50" s="516"/>
      <c r="VFZ50" s="516"/>
      <c r="VGA50" s="516"/>
      <c r="VGB50" s="516"/>
      <c r="VGC50" s="516"/>
      <c r="VGD50" s="516"/>
      <c r="VGE50" s="516"/>
      <c r="VGF50" s="516"/>
      <c r="VGG50" s="516"/>
      <c r="VGH50" s="516"/>
      <c r="VGI50" s="516"/>
      <c r="VGJ50" s="516"/>
      <c r="VGK50" s="516"/>
      <c r="VGL50" s="516"/>
      <c r="VGM50" s="516"/>
      <c r="VGN50" s="516"/>
      <c r="VGO50" s="516"/>
      <c r="VGP50" s="516"/>
      <c r="VGQ50" s="516"/>
      <c r="VGR50" s="516"/>
      <c r="VGS50" s="516"/>
      <c r="VGT50" s="516"/>
      <c r="VGU50" s="516"/>
      <c r="VGV50" s="516"/>
      <c r="VGW50" s="516"/>
      <c r="VGX50" s="516"/>
      <c r="VGY50" s="516"/>
      <c r="VGZ50" s="516"/>
      <c r="VHA50" s="516"/>
      <c r="VHB50" s="516"/>
      <c r="VHC50" s="516"/>
      <c r="VHD50" s="516"/>
      <c r="VHE50" s="516"/>
      <c r="VHF50" s="516"/>
      <c r="VHG50" s="516"/>
      <c r="VHH50" s="516"/>
      <c r="VHI50" s="516"/>
      <c r="VHJ50" s="516"/>
      <c r="VHK50" s="516"/>
      <c r="VHL50" s="516"/>
      <c r="VHM50" s="516"/>
      <c r="VHN50" s="516"/>
      <c r="VHO50" s="516"/>
      <c r="VHP50" s="516"/>
      <c r="VHQ50" s="516"/>
      <c r="VHR50" s="516"/>
      <c r="VHS50" s="516"/>
      <c r="VHT50" s="516"/>
      <c r="VHU50" s="516"/>
      <c r="VHV50" s="516"/>
      <c r="VHW50" s="516"/>
      <c r="VHX50" s="516"/>
      <c r="VHY50" s="516"/>
      <c r="VHZ50" s="516"/>
      <c r="VIA50" s="516"/>
      <c r="VIB50" s="516"/>
      <c r="VIC50" s="516"/>
      <c r="VID50" s="516"/>
      <c r="VIE50" s="516"/>
      <c r="VIF50" s="516"/>
      <c r="VIG50" s="516"/>
      <c r="VIH50" s="516"/>
      <c r="VII50" s="516"/>
      <c r="VIJ50" s="516"/>
      <c r="VIK50" s="516"/>
      <c r="VIL50" s="516"/>
      <c r="VIM50" s="516"/>
      <c r="VIN50" s="516"/>
      <c r="VIO50" s="516"/>
      <c r="VIP50" s="516"/>
      <c r="VIQ50" s="516"/>
      <c r="VIR50" s="516"/>
      <c r="VIS50" s="516"/>
      <c r="VIT50" s="516"/>
      <c r="VIU50" s="516"/>
      <c r="VIV50" s="516"/>
      <c r="VIW50" s="516"/>
      <c r="VIX50" s="516"/>
      <c r="VIY50" s="516"/>
      <c r="VIZ50" s="516"/>
      <c r="VJA50" s="516"/>
      <c r="VJB50" s="516"/>
      <c r="VJC50" s="516"/>
      <c r="VJD50" s="516"/>
      <c r="VJE50" s="516"/>
      <c r="VJF50" s="516"/>
      <c r="VJG50" s="516"/>
      <c r="VJH50" s="516"/>
      <c r="VJI50" s="516"/>
      <c r="VJJ50" s="516"/>
      <c r="VJK50" s="516"/>
      <c r="VJL50" s="516"/>
      <c r="VJM50" s="516"/>
      <c r="VJN50" s="516"/>
      <c r="VJO50" s="516"/>
      <c r="VJP50" s="516"/>
      <c r="VJQ50" s="516"/>
      <c r="VJR50" s="516"/>
      <c r="VJS50" s="516"/>
      <c r="VJT50" s="516"/>
      <c r="VJU50" s="516"/>
      <c r="VJV50" s="516"/>
      <c r="VJW50" s="516"/>
      <c r="VJX50" s="516"/>
      <c r="VJY50" s="516"/>
      <c r="VJZ50" s="516"/>
      <c r="VKA50" s="516"/>
      <c r="VKB50" s="516"/>
      <c r="VKC50" s="516"/>
      <c r="VKD50" s="516"/>
      <c r="VKE50" s="516"/>
      <c r="VKF50" s="516"/>
      <c r="VKG50" s="516"/>
      <c r="VKH50" s="516"/>
      <c r="VKI50" s="516"/>
      <c r="VKJ50" s="516"/>
      <c r="VKK50" s="516"/>
      <c r="VKL50" s="516"/>
      <c r="VKM50" s="516"/>
      <c r="VKN50" s="516"/>
      <c r="VKO50" s="516"/>
      <c r="VKP50" s="516"/>
      <c r="VKQ50" s="516"/>
      <c r="VKR50" s="516"/>
      <c r="VKS50" s="516"/>
      <c r="VKT50" s="516"/>
      <c r="VKU50" s="516"/>
      <c r="VKV50" s="516"/>
      <c r="VKW50" s="516"/>
      <c r="VKX50" s="516"/>
      <c r="VKY50" s="516"/>
      <c r="VKZ50" s="516"/>
      <c r="VLA50" s="516"/>
      <c r="VLB50" s="516"/>
      <c r="VLC50" s="516"/>
      <c r="VLD50" s="516"/>
      <c r="VLE50" s="516"/>
      <c r="VLF50" s="516"/>
      <c r="VLG50" s="516"/>
      <c r="VLH50" s="516"/>
      <c r="VLI50" s="516"/>
      <c r="VLJ50" s="516"/>
      <c r="VLK50" s="516"/>
      <c r="VLL50" s="516"/>
      <c r="VLM50" s="516"/>
      <c r="VLN50" s="516"/>
      <c r="VLO50" s="516"/>
      <c r="VLP50" s="516"/>
      <c r="VLQ50" s="516"/>
      <c r="VLR50" s="516"/>
      <c r="VLS50" s="516"/>
      <c r="VLT50" s="516"/>
      <c r="VLU50" s="516"/>
      <c r="VLV50" s="516"/>
      <c r="VLW50" s="516"/>
      <c r="VLX50" s="516"/>
      <c r="VLY50" s="516"/>
      <c r="VLZ50" s="516"/>
      <c r="VMA50" s="516"/>
      <c r="VMB50" s="516"/>
      <c r="VMC50" s="516"/>
      <c r="VMD50" s="516"/>
      <c r="VME50" s="516"/>
      <c r="VMF50" s="516"/>
      <c r="VMG50" s="516"/>
      <c r="VMH50" s="516"/>
      <c r="VMI50" s="516"/>
      <c r="VMJ50" s="516"/>
      <c r="VMK50" s="516"/>
      <c r="VML50" s="516"/>
      <c r="VMM50" s="516"/>
      <c r="VMN50" s="516"/>
      <c r="VMO50" s="516"/>
      <c r="VMP50" s="516"/>
      <c r="VMQ50" s="516"/>
      <c r="VMR50" s="516"/>
      <c r="VMS50" s="516"/>
      <c r="VMT50" s="516"/>
      <c r="VMU50" s="516"/>
      <c r="VMV50" s="516"/>
      <c r="VMW50" s="516"/>
      <c r="VMX50" s="516"/>
      <c r="VMY50" s="516"/>
      <c r="VMZ50" s="516"/>
      <c r="VNA50" s="516"/>
      <c r="VNB50" s="516"/>
      <c r="VNC50" s="516"/>
      <c r="VND50" s="516"/>
      <c r="VNE50" s="516"/>
      <c r="VNF50" s="516"/>
      <c r="VNG50" s="516"/>
      <c r="VNH50" s="516"/>
      <c r="VNI50" s="516"/>
      <c r="VNJ50" s="516"/>
      <c r="VNK50" s="516"/>
      <c r="VNL50" s="516"/>
      <c r="VNM50" s="516"/>
      <c r="VNN50" s="516"/>
      <c r="VNO50" s="516"/>
      <c r="VNP50" s="516"/>
      <c r="VNQ50" s="516"/>
      <c r="VNR50" s="516"/>
      <c r="VNS50" s="516"/>
      <c r="VNT50" s="516"/>
      <c r="VNU50" s="516"/>
      <c r="VNV50" s="516"/>
      <c r="VNW50" s="516"/>
      <c r="VNX50" s="516"/>
      <c r="VNY50" s="516"/>
      <c r="VNZ50" s="516"/>
      <c r="VOA50" s="516"/>
      <c r="VOB50" s="516"/>
      <c r="VOC50" s="516"/>
      <c r="VOD50" s="516"/>
      <c r="VOE50" s="516"/>
      <c r="VOF50" s="516"/>
      <c r="VOG50" s="516"/>
      <c r="VOH50" s="516"/>
      <c r="VOI50" s="516"/>
      <c r="VOJ50" s="516"/>
      <c r="VOK50" s="516"/>
      <c r="VOL50" s="516"/>
      <c r="VOM50" s="516"/>
      <c r="VON50" s="516"/>
      <c r="VOO50" s="516"/>
      <c r="VOP50" s="516"/>
      <c r="VOQ50" s="516"/>
      <c r="VOR50" s="516"/>
      <c r="VOS50" s="516"/>
      <c r="VOT50" s="516"/>
      <c r="VOU50" s="516"/>
      <c r="VOV50" s="516"/>
      <c r="VOW50" s="516"/>
      <c r="VOX50" s="516"/>
      <c r="VOY50" s="516"/>
      <c r="VOZ50" s="516"/>
      <c r="VPA50" s="516"/>
      <c r="VPB50" s="516"/>
      <c r="VPC50" s="516"/>
      <c r="VPD50" s="516"/>
      <c r="VPE50" s="516"/>
      <c r="VPF50" s="516"/>
      <c r="VPG50" s="516"/>
      <c r="VPH50" s="516"/>
      <c r="VPI50" s="516"/>
      <c r="VPJ50" s="516"/>
      <c r="VPK50" s="516"/>
      <c r="VPL50" s="516"/>
      <c r="VPM50" s="516"/>
      <c r="VPN50" s="516"/>
      <c r="VPO50" s="516"/>
      <c r="VPP50" s="516"/>
      <c r="VPQ50" s="516"/>
      <c r="VPR50" s="516"/>
      <c r="VPS50" s="516"/>
      <c r="VPT50" s="516"/>
      <c r="VPU50" s="516"/>
      <c r="VPV50" s="516"/>
      <c r="VPW50" s="516"/>
      <c r="VPX50" s="516"/>
      <c r="VPY50" s="516"/>
      <c r="VPZ50" s="516"/>
      <c r="VQA50" s="516"/>
      <c r="VQB50" s="516"/>
      <c r="VQC50" s="516"/>
      <c r="VQD50" s="516"/>
      <c r="VQE50" s="516"/>
      <c r="VQF50" s="516"/>
      <c r="VQG50" s="516"/>
      <c r="VQH50" s="516"/>
      <c r="VQI50" s="516"/>
      <c r="VQJ50" s="516"/>
      <c r="VQK50" s="516"/>
      <c r="VQL50" s="516"/>
      <c r="VQM50" s="516"/>
      <c r="VQN50" s="516"/>
      <c r="VQO50" s="516"/>
      <c r="VQP50" s="516"/>
      <c r="VQQ50" s="516"/>
      <c r="VQR50" s="516"/>
      <c r="VQS50" s="516"/>
      <c r="VQT50" s="516"/>
      <c r="VQU50" s="516"/>
      <c r="VQV50" s="516"/>
      <c r="VQW50" s="516"/>
      <c r="VQX50" s="516"/>
      <c r="VQY50" s="516"/>
      <c r="VQZ50" s="516"/>
      <c r="VRA50" s="516"/>
      <c r="VRB50" s="516"/>
      <c r="VRC50" s="516"/>
      <c r="VRD50" s="516"/>
      <c r="VRE50" s="516"/>
      <c r="VRF50" s="516"/>
      <c r="VRG50" s="516"/>
      <c r="VRH50" s="516"/>
      <c r="VRI50" s="516"/>
      <c r="VRJ50" s="516"/>
      <c r="VRK50" s="516"/>
      <c r="VRL50" s="516"/>
      <c r="VRM50" s="516"/>
      <c r="VRN50" s="516"/>
      <c r="VRO50" s="516"/>
      <c r="VRP50" s="516"/>
      <c r="VRQ50" s="516"/>
      <c r="VRR50" s="516"/>
      <c r="VRS50" s="516"/>
      <c r="VRT50" s="516"/>
      <c r="VRU50" s="516"/>
      <c r="VRV50" s="516"/>
      <c r="VRW50" s="516"/>
      <c r="VRX50" s="516"/>
      <c r="VRY50" s="516"/>
      <c r="VRZ50" s="516"/>
      <c r="VSA50" s="516"/>
      <c r="VSB50" s="516"/>
      <c r="VSC50" s="516"/>
      <c r="VSD50" s="516"/>
      <c r="VSE50" s="516"/>
      <c r="VSF50" s="516"/>
      <c r="VSG50" s="516"/>
      <c r="VSH50" s="516"/>
      <c r="VSI50" s="516"/>
      <c r="VSJ50" s="516"/>
      <c r="VSK50" s="516"/>
      <c r="VSL50" s="516"/>
      <c r="VSM50" s="516"/>
      <c r="VSN50" s="516"/>
      <c r="VSO50" s="516"/>
      <c r="VSP50" s="516"/>
      <c r="VSQ50" s="516"/>
      <c r="VSR50" s="516"/>
      <c r="VSS50" s="516"/>
      <c r="VST50" s="516"/>
      <c r="VSU50" s="516"/>
      <c r="VSV50" s="516"/>
      <c r="VSW50" s="516"/>
      <c r="VSX50" s="516"/>
      <c r="VSY50" s="516"/>
      <c r="VSZ50" s="516"/>
      <c r="VTA50" s="516"/>
      <c r="VTB50" s="516"/>
      <c r="VTC50" s="516"/>
      <c r="VTD50" s="516"/>
      <c r="VTE50" s="516"/>
      <c r="VTF50" s="516"/>
      <c r="VTG50" s="516"/>
      <c r="VTH50" s="516"/>
      <c r="VTI50" s="516"/>
      <c r="VTJ50" s="516"/>
      <c r="VTK50" s="516"/>
      <c r="VTL50" s="516"/>
      <c r="VTM50" s="516"/>
      <c r="VTN50" s="516"/>
      <c r="VTO50" s="516"/>
      <c r="VTP50" s="516"/>
      <c r="VTQ50" s="516"/>
      <c r="VTR50" s="516"/>
      <c r="VTS50" s="516"/>
      <c r="VTT50" s="516"/>
      <c r="VTU50" s="516"/>
      <c r="VTV50" s="516"/>
      <c r="VTW50" s="516"/>
      <c r="VTX50" s="516"/>
      <c r="VTY50" s="516"/>
      <c r="VTZ50" s="516"/>
      <c r="VUA50" s="516"/>
      <c r="VUB50" s="516"/>
      <c r="VUC50" s="516"/>
      <c r="VUD50" s="516"/>
      <c r="VUE50" s="516"/>
      <c r="VUF50" s="516"/>
      <c r="VUG50" s="516"/>
      <c r="VUH50" s="516"/>
      <c r="VUI50" s="516"/>
      <c r="VUJ50" s="516"/>
      <c r="VUK50" s="516"/>
      <c r="VUL50" s="516"/>
      <c r="VUM50" s="516"/>
      <c r="VUN50" s="516"/>
      <c r="VUO50" s="516"/>
      <c r="VUP50" s="516"/>
      <c r="VUQ50" s="516"/>
      <c r="VUR50" s="516"/>
      <c r="VUS50" s="516"/>
      <c r="VUT50" s="516"/>
      <c r="VUU50" s="516"/>
      <c r="VUV50" s="516"/>
      <c r="VUW50" s="516"/>
      <c r="VUX50" s="516"/>
      <c r="VUY50" s="516"/>
      <c r="VUZ50" s="516"/>
      <c r="VVA50" s="516"/>
      <c r="VVB50" s="516"/>
      <c r="VVC50" s="516"/>
      <c r="VVD50" s="516"/>
      <c r="VVE50" s="516"/>
      <c r="VVF50" s="516"/>
      <c r="VVG50" s="516"/>
      <c r="VVH50" s="516"/>
      <c r="VVI50" s="516"/>
      <c r="VVJ50" s="516"/>
      <c r="VVK50" s="516"/>
      <c r="VVL50" s="516"/>
      <c r="VVM50" s="516"/>
      <c r="VVN50" s="516"/>
      <c r="VVO50" s="516"/>
      <c r="VVP50" s="516"/>
      <c r="VVQ50" s="516"/>
      <c r="VVR50" s="516"/>
      <c r="VVS50" s="516"/>
      <c r="VVT50" s="516"/>
      <c r="VVU50" s="516"/>
      <c r="VVV50" s="516"/>
      <c r="VVW50" s="516"/>
      <c r="VVX50" s="516"/>
      <c r="VVY50" s="516"/>
      <c r="VVZ50" s="516"/>
      <c r="VWA50" s="516"/>
      <c r="VWB50" s="516"/>
      <c r="VWC50" s="516"/>
      <c r="VWD50" s="516"/>
      <c r="VWE50" s="516"/>
      <c r="VWF50" s="516"/>
      <c r="VWG50" s="516"/>
      <c r="VWH50" s="516"/>
      <c r="VWI50" s="516"/>
      <c r="VWJ50" s="516"/>
      <c r="VWK50" s="516"/>
      <c r="VWL50" s="516"/>
      <c r="VWM50" s="516"/>
      <c r="VWN50" s="516"/>
      <c r="VWO50" s="516"/>
      <c r="VWP50" s="516"/>
      <c r="VWQ50" s="516"/>
      <c r="VWR50" s="516"/>
      <c r="VWS50" s="516"/>
      <c r="VWT50" s="516"/>
      <c r="VWU50" s="516"/>
      <c r="VWV50" s="516"/>
      <c r="VWW50" s="516"/>
      <c r="VWX50" s="516"/>
      <c r="VWY50" s="516"/>
      <c r="VWZ50" s="516"/>
      <c r="VXA50" s="516"/>
      <c r="VXB50" s="516"/>
      <c r="VXC50" s="516"/>
      <c r="VXD50" s="516"/>
      <c r="VXE50" s="516"/>
      <c r="VXF50" s="516"/>
      <c r="VXG50" s="516"/>
      <c r="VXH50" s="516"/>
      <c r="VXI50" s="516"/>
      <c r="VXJ50" s="516"/>
      <c r="VXK50" s="516"/>
      <c r="VXL50" s="516"/>
      <c r="VXM50" s="516"/>
      <c r="VXN50" s="516"/>
      <c r="VXO50" s="516"/>
      <c r="VXP50" s="516"/>
      <c r="VXQ50" s="516"/>
      <c r="VXR50" s="516"/>
      <c r="VXS50" s="516"/>
      <c r="VXT50" s="516"/>
      <c r="VXU50" s="516"/>
      <c r="VXV50" s="516"/>
      <c r="VXW50" s="516"/>
      <c r="VXX50" s="516"/>
      <c r="VXY50" s="516"/>
      <c r="VXZ50" s="516"/>
      <c r="VYA50" s="516"/>
      <c r="VYB50" s="516"/>
      <c r="VYC50" s="516"/>
      <c r="VYD50" s="516"/>
      <c r="VYE50" s="516"/>
      <c r="VYF50" s="516"/>
      <c r="VYG50" s="516"/>
      <c r="VYH50" s="516"/>
      <c r="VYI50" s="516"/>
      <c r="VYJ50" s="516"/>
      <c r="VYK50" s="516"/>
      <c r="VYL50" s="516"/>
      <c r="VYM50" s="516"/>
      <c r="VYN50" s="516"/>
      <c r="VYO50" s="516"/>
      <c r="VYP50" s="516"/>
      <c r="VYQ50" s="516"/>
      <c r="VYR50" s="516"/>
      <c r="VYS50" s="516"/>
      <c r="VYT50" s="516"/>
      <c r="VYU50" s="516"/>
      <c r="VYV50" s="516"/>
      <c r="VYW50" s="516"/>
      <c r="VYX50" s="516"/>
      <c r="VYY50" s="516"/>
      <c r="VYZ50" s="516"/>
      <c r="VZA50" s="516"/>
      <c r="VZB50" s="516"/>
      <c r="VZC50" s="516"/>
      <c r="VZD50" s="516"/>
      <c r="VZE50" s="516"/>
      <c r="VZF50" s="516"/>
      <c r="VZG50" s="516"/>
      <c r="VZH50" s="516"/>
      <c r="VZI50" s="516"/>
      <c r="VZJ50" s="516"/>
      <c r="VZK50" s="516"/>
      <c r="VZL50" s="516"/>
      <c r="VZM50" s="516"/>
      <c r="VZN50" s="516"/>
      <c r="VZO50" s="516"/>
      <c r="VZP50" s="516"/>
      <c r="VZQ50" s="516"/>
      <c r="VZR50" s="516"/>
      <c r="VZS50" s="516"/>
      <c r="VZT50" s="516"/>
      <c r="VZU50" s="516"/>
      <c r="VZV50" s="516"/>
      <c r="VZW50" s="516"/>
      <c r="VZX50" s="516"/>
      <c r="VZY50" s="516"/>
      <c r="VZZ50" s="516"/>
      <c r="WAA50" s="516"/>
      <c r="WAB50" s="516"/>
      <c r="WAC50" s="516"/>
      <c r="WAD50" s="516"/>
      <c r="WAE50" s="516"/>
      <c r="WAF50" s="516"/>
      <c r="WAG50" s="516"/>
      <c r="WAH50" s="516"/>
      <c r="WAI50" s="516"/>
      <c r="WAJ50" s="516"/>
      <c r="WAK50" s="516"/>
      <c r="WAL50" s="516"/>
      <c r="WAM50" s="516"/>
      <c r="WAN50" s="516"/>
      <c r="WAO50" s="516"/>
      <c r="WAP50" s="516"/>
      <c r="WAQ50" s="516"/>
      <c r="WAR50" s="516"/>
      <c r="WAS50" s="516"/>
      <c r="WAT50" s="516"/>
      <c r="WAU50" s="516"/>
      <c r="WAV50" s="516"/>
      <c r="WAW50" s="516"/>
      <c r="WAX50" s="516"/>
      <c r="WAY50" s="516"/>
      <c r="WAZ50" s="516"/>
      <c r="WBA50" s="516"/>
      <c r="WBB50" s="516"/>
      <c r="WBC50" s="516"/>
      <c r="WBD50" s="516"/>
      <c r="WBE50" s="516"/>
      <c r="WBF50" s="516"/>
      <c r="WBG50" s="516"/>
      <c r="WBH50" s="516"/>
      <c r="WBI50" s="516"/>
      <c r="WBJ50" s="516"/>
      <c r="WBK50" s="516"/>
      <c r="WBL50" s="516"/>
      <c r="WBM50" s="516"/>
      <c r="WBN50" s="516"/>
      <c r="WBO50" s="516"/>
      <c r="WBP50" s="516"/>
      <c r="WBQ50" s="516"/>
      <c r="WBR50" s="516"/>
      <c r="WBS50" s="516"/>
      <c r="WBT50" s="516"/>
      <c r="WBU50" s="516"/>
      <c r="WBV50" s="516"/>
      <c r="WBW50" s="516"/>
      <c r="WBX50" s="516"/>
      <c r="WBY50" s="516"/>
      <c r="WBZ50" s="516"/>
      <c r="WCA50" s="516"/>
      <c r="WCB50" s="516"/>
      <c r="WCC50" s="516"/>
      <c r="WCD50" s="516"/>
      <c r="WCE50" s="516"/>
      <c r="WCF50" s="516"/>
      <c r="WCG50" s="516"/>
      <c r="WCH50" s="516"/>
      <c r="WCI50" s="516"/>
      <c r="WCJ50" s="516"/>
      <c r="WCK50" s="516"/>
      <c r="WCL50" s="516"/>
      <c r="WCM50" s="516"/>
      <c r="WCN50" s="516"/>
      <c r="WCO50" s="516"/>
      <c r="WCP50" s="516"/>
      <c r="WCQ50" s="516"/>
      <c r="WCR50" s="516"/>
      <c r="WCS50" s="516"/>
      <c r="WCT50" s="516"/>
      <c r="WCU50" s="516"/>
      <c r="WCV50" s="516"/>
      <c r="WCW50" s="516"/>
      <c r="WCX50" s="516"/>
      <c r="WCY50" s="516"/>
      <c r="WCZ50" s="516"/>
      <c r="WDA50" s="516"/>
      <c r="WDB50" s="516"/>
      <c r="WDC50" s="516"/>
      <c r="WDD50" s="516"/>
      <c r="WDE50" s="516"/>
      <c r="WDF50" s="516"/>
      <c r="WDG50" s="516"/>
      <c r="WDH50" s="516"/>
      <c r="WDI50" s="516"/>
      <c r="WDJ50" s="516"/>
      <c r="WDK50" s="516"/>
      <c r="WDL50" s="516"/>
      <c r="WDM50" s="516"/>
      <c r="WDN50" s="516"/>
      <c r="WDO50" s="516"/>
      <c r="WDP50" s="516"/>
      <c r="WDQ50" s="516"/>
      <c r="WDR50" s="516"/>
      <c r="WDS50" s="516"/>
      <c r="WDT50" s="516"/>
      <c r="WDU50" s="516"/>
      <c r="WDV50" s="516"/>
      <c r="WDW50" s="516"/>
      <c r="WDX50" s="516"/>
      <c r="WDY50" s="516"/>
      <c r="WDZ50" s="516"/>
      <c r="WEA50" s="516"/>
      <c r="WEB50" s="516"/>
      <c r="WEC50" s="516"/>
      <c r="WED50" s="516"/>
      <c r="WEE50" s="516"/>
      <c r="WEF50" s="516"/>
      <c r="WEG50" s="516"/>
      <c r="WEH50" s="516"/>
      <c r="WEI50" s="516"/>
      <c r="WEJ50" s="516"/>
      <c r="WEK50" s="516"/>
      <c r="WEL50" s="516"/>
      <c r="WEM50" s="516"/>
      <c r="WEN50" s="516"/>
      <c r="WEO50" s="516"/>
      <c r="WEP50" s="516"/>
      <c r="WEQ50" s="516"/>
      <c r="WER50" s="516"/>
      <c r="WES50" s="516"/>
      <c r="WET50" s="516"/>
      <c r="WEU50" s="516"/>
      <c r="WEV50" s="516"/>
      <c r="WEW50" s="516"/>
      <c r="WEX50" s="516"/>
      <c r="WEY50" s="516"/>
      <c r="WEZ50" s="516"/>
      <c r="WFA50" s="516"/>
      <c r="WFB50" s="516"/>
      <c r="WFC50" s="516"/>
      <c r="WFD50" s="516"/>
      <c r="WFE50" s="516"/>
      <c r="WFF50" s="516"/>
      <c r="WFG50" s="516"/>
      <c r="WFH50" s="516"/>
      <c r="WFI50" s="516"/>
      <c r="WFJ50" s="516"/>
      <c r="WFK50" s="516"/>
      <c r="WFL50" s="516"/>
      <c r="WFM50" s="516"/>
      <c r="WFN50" s="516"/>
      <c r="WFO50" s="516"/>
      <c r="WFP50" s="516"/>
      <c r="WFQ50" s="516"/>
      <c r="WFR50" s="516"/>
      <c r="WFS50" s="516"/>
      <c r="WFT50" s="516"/>
      <c r="WFU50" s="516"/>
      <c r="WFV50" s="516"/>
      <c r="WFW50" s="516"/>
      <c r="WFX50" s="516"/>
      <c r="WFY50" s="516"/>
      <c r="WFZ50" s="516"/>
      <c r="WGA50" s="516"/>
      <c r="WGB50" s="516"/>
      <c r="WGC50" s="516"/>
      <c r="WGD50" s="516"/>
      <c r="WGE50" s="516"/>
      <c r="WGF50" s="516"/>
      <c r="WGG50" s="516"/>
      <c r="WGH50" s="516"/>
      <c r="WGI50" s="516"/>
      <c r="WGJ50" s="516"/>
      <c r="WGK50" s="516"/>
      <c r="WGL50" s="516"/>
      <c r="WGM50" s="516"/>
      <c r="WGN50" s="516"/>
      <c r="WGO50" s="516"/>
      <c r="WGP50" s="516"/>
      <c r="WGQ50" s="516"/>
      <c r="WGR50" s="516"/>
      <c r="WGS50" s="516"/>
      <c r="WGT50" s="516"/>
      <c r="WGU50" s="516"/>
      <c r="WGV50" s="516"/>
      <c r="WGW50" s="516"/>
      <c r="WGX50" s="516"/>
      <c r="WGY50" s="516"/>
      <c r="WGZ50" s="516"/>
      <c r="WHA50" s="516"/>
      <c r="WHB50" s="516"/>
      <c r="WHC50" s="516"/>
      <c r="WHD50" s="516"/>
      <c r="WHE50" s="516"/>
      <c r="WHF50" s="516"/>
      <c r="WHG50" s="516"/>
      <c r="WHH50" s="516"/>
      <c r="WHI50" s="516"/>
      <c r="WHJ50" s="516"/>
      <c r="WHK50" s="516"/>
      <c r="WHL50" s="516"/>
      <c r="WHM50" s="516"/>
      <c r="WHN50" s="516"/>
      <c r="WHO50" s="516"/>
      <c r="WHP50" s="516"/>
      <c r="WHQ50" s="516"/>
      <c r="WHR50" s="516"/>
      <c r="WHS50" s="516"/>
      <c r="WHT50" s="516"/>
      <c r="WHU50" s="516"/>
      <c r="WHV50" s="516"/>
      <c r="WHW50" s="516"/>
      <c r="WHX50" s="516"/>
      <c r="WHY50" s="516"/>
      <c r="WHZ50" s="516"/>
      <c r="WIA50" s="516"/>
      <c r="WIB50" s="516"/>
      <c r="WIC50" s="516"/>
      <c r="WID50" s="516"/>
      <c r="WIE50" s="516"/>
      <c r="WIF50" s="516"/>
      <c r="WIG50" s="516"/>
      <c r="WIH50" s="516"/>
      <c r="WII50" s="516"/>
      <c r="WIJ50" s="516"/>
      <c r="WIK50" s="516"/>
      <c r="WIL50" s="516"/>
      <c r="WIM50" s="516"/>
      <c r="WIN50" s="516"/>
      <c r="WIO50" s="516"/>
      <c r="WIP50" s="516"/>
      <c r="WIQ50" s="516"/>
      <c r="WIR50" s="516"/>
      <c r="WIS50" s="516"/>
      <c r="WIT50" s="516"/>
      <c r="WIU50" s="516"/>
      <c r="WIV50" s="516"/>
      <c r="WIW50" s="516"/>
      <c r="WIX50" s="516"/>
      <c r="WIY50" s="516"/>
      <c r="WIZ50" s="516"/>
      <c r="WJA50" s="516"/>
      <c r="WJB50" s="516"/>
      <c r="WJC50" s="516"/>
      <c r="WJD50" s="516"/>
      <c r="WJE50" s="516"/>
      <c r="WJF50" s="516"/>
      <c r="WJG50" s="516"/>
      <c r="WJH50" s="516"/>
      <c r="WJI50" s="516"/>
      <c r="WJJ50" s="516"/>
      <c r="WJK50" s="516"/>
      <c r="WJL50" s="516"/>
      <c r="WJM50" s="516"/>
      <c r="WJN50" s="516"/>
      <c r="WJO50" s="516"/>
      <c r="WJP50" s="516"/>
      <c r="WJQ50" s="516"/>
      <c r="WJR50" s="516"/>
      <c r="WJS50" s="516"/>
      <c r="WJT50" s="516"/>
      <c r="WJU50" s="516"/>
      <c r="WJV50" s="516"/>
      <c r="WJW50" s="516"/>
      <c r="WJX50" s="516"/>
      <c r="WJY50" s="516"/>
      <c r="WJZ50" s="516"/>
      <c r="WKA50" s="516"/>
      <c r="WKB50" s="516"/>
      <c r="WKC50" s="516"/>
      <c r="WKD50" s="516"/>
      <c r="WKE50" s="516"/>
      <c r="WKF50" s="516"/>
      <c r="WKG50" s="516"/>
      <c r="WKH50" s="516"/>
      <c r="WKI50" s="516"/>
      <c r="WKJ50" s="516"/>
      <c r="WKK50" s="516"/>
      <c r="WKL50" s="516"/>
      <c r="WKM50" s="516"/>
      <c r="WKN50" s="516"/>
      <c r="WKO50" s="516"/>
      <c r="WKP50" s="516"/>
      <c r="WKQ50" s="516"/>
      <c r="WKR50" s="516"/>
      <c r="WKS50" s="516"/>
      <c r="WKT50" s="516"/>
      <c r="WKU50" s="516"/>
      <c r="WKV50" s="516"/>
      <c r="WKW50" s="516"/>
      <c r="WKX50" s="516"/>
      <c r="WKY50" s="516"/>
      <c r="WKZ50" s="516"/>
      <c r="WLA50" s="516"/>
      <c r="WLB50" s="516"/>
      <c r="WLC50" s="516"/>
      <c r="WLD50" s="516"/>
      <c r="WLE50" s="516"/>
      <c r="WLF50" s="516"/>
      <c r="WLG50" s="516"/>
      <c r="WLH50" s="516"/>
      <c r="WLI50" s="516"/>
      <c r="WLJ50" s="516"/>
      <c r="WLK50" s="516"/>
      <c r="WLL50" s="516"/>
      <c r="WLM50" s="516"/>
      <c r="WLN50" s="516"/>
      <c r="WLO50" s="516"/>
      <c r="WLP50" s="516"/>
      <c r="WLQ50" s="516"/>
      <c r="WLR50" s="516"/>
      <c r="WLS50" s="516"/>
      <c r="WLT50" s="516"/>
      <c r="WLU50" s="516"/>
      <c r="WLV50" s="516"/>
      <c r="WLW50" s="516"/>
      <c r="WLX50" s="516"/>
      <c r="WLY50" s="516"/>
      <c r="WLZ50" s="516"/>
      <c r="WMA50" s="516"/>
      <c r="WMB50" s="516"/>
      <c r="WMC50" s="516"/>
      <c r="WMD50" s="516"/>
      <c r="WME50" s="516"/>
      <c r="WMF50" s="516"/>
      <c r="WMG50" s="516"/>
      <c r="WMH50" s="516"/>
      <c r="WMI50" s="516"/>
      <c r="WMJ50" s="516"/>
      <c r="WMK50" s="516"/>
      <c r="WML50" s="516"/>
      <c r="WMM50" s="516"/>
      <c r="WMN50" s="516"/>
      <c r="WMO50" s="516"/>
      <c r="WMP50" s="516"/>
      <c r="WMQ50" s="516"/>
      <c r="WMR50" s="516"/>
      <c r="WMS50" s="516"/>
      <c r="WMT50" s="516"/>
      <c r="WMU50" s="516"/>
      <c r="WMV50" s="516"/>
      <c r="WMW50" s="516"/>
      <c r="WMX50" s="516"/>
      <c r="WMY50" s="516"/>
      <c r="WMZ50" s="516"/>
      <c r="WNA50" s="516"/>
      <c r="WNB50" s="516"/>
      <c r="WNC50" s="516"/>
      <c r="WND50" s="516"/>
      <c r="WNE50" s="516"/>
      <c r="WNF50" s="516"/>
      <c r="WNG50" s="516"/>
      <c r="WNH50" s="516"/>
      <c r="WNI50" s="516"/>
      <c r="WNJ50" s="516"/>
      <c r="WNK50" s="516"/>
      <c r="WNL50" s="516"/>
      <c r="WNM50" s="516"/>
      <c r="WNN50" s="516"/>
      <c r="WNO50" s="516"/>
      <c r="WNP50" s="516"/>
      <c r="WNQ50" s="516"/>
      <c r="WNR50" s="516"/>
      <c r="WNS50" s="516"/>
      <c r="WNT50" s="516"/>
      <c r="WNU50" s="516"/>
      <c r="WNV50" s="516"/>
      <c r="WNW50" s="516"/>
      <c r="WNX50" s="516"/>
      <c r="WNY50" s="516"/>
      <c r="WNZ50" s="516"/>
      <c r="WOA50" s="516"/>
      <c r="WOB50" s="516"/>
      <c r="WOC50" s="516"/>
      <c r="WOD50" s="516"/>
      <c r="WOE50" s="516"/>
      <c r="WOF50" s="516"/>
      <c r="WOG50" s="516"/>
      <c r="WOH50" s="516"/>
      <c r="WOI50" s="516"/>
      <c r="WOJ50" s="516"/>
      <c r="WOK50" s="516"/>
      <c r="WOL50" s="516"/>
      <c r="WOM50" s="516"/>
      <c r="WON50" s="516"/>
      <c r="WOO50" s="516"/>
      <c r="WOP50" s="516"/>
      <c r="WOQ50" s="516"/>
      <c r="WOR50" s="516"/>
      <c r="WOS50" s="516"/>
      <c r="WOT50" s="516"/>
      <c r="WOU50" s="516"/>
      <c r="WOV50" s="516"/>
      <c r="WOW50" s="516"/>
      <c r="WOX50" s="516"/>
      <c r="WOY50" s="516"/>
      <c r="WOZ50" s="516"/>
      <c r="WPA50" s="516"/>
      <c r="WPB50" s="516"/>
      <c r="WPC50" s="516"/>
      <c r="WPD50" s="516"/>
      <c r="WPE50" s="516"/>
      <c r="WPF50" s="516"/>
      <c r="WPG50" s="516"/>
      <c r="WPH50" s="516"/>
      <c r="WPI50" s="516"/>
      <c r="WPJ50" s="516"/>
      <c r="WPK50" s="516"/>
      <c r="WPL50" s="516"/>
      <c r="WPM50" s="516"/>
      <c r="WPN50" s="516"/>
      <c r="WPO50" s="516"/>
      <c r="WPP50" s="516"/>
      <c r="WPQ50" s="516"/>
      <c r="WPR50" s="516"/>
      <c r="WPS50" s="516"/>
      <c r="WPT50" s="516"/>
      <c r="WPU50" s="516"/>
      <c r="WPV50" s="516"/>
      <c r="WPW50" s="516"/>
      <c r="WPX50" s="516"/>
      <c r="WPY50" s="516"/>
      <c r="WPZ50" s="516"/>
      <c r="WQA50" s="516"/>
      <c r="WQB50" s="516"/>
      <c r="WQC50" s="516"/>
      <c r="WQD50" s="516"/>
      <c r="WQE50" s="516"/>
      <c r="WQF50" s="516"/>
      <c r="WQG50" s="516"/>
      <c r="WQH50" s="516"/>
      <c r="WQI50" s="516"/>
      <c r="WQJ50" s="516"/>
      <c r="WQK50" s="516"/>
      <c r="WQL50" s="516"/>
      <c r="WQM50" s="516"/>
      <c r="WQN50" s="516"/>
      <c r="WQO50" s="516"/>
      <c r="WQP50" s="516"/>
      <c r="WQQ50" s="516"/>
      <c r="WQR50" s="516"/>
      <c r="WQS50" s="516"/>
      <c r="WQT50" s="516"/>
      <c r="WQU50" s="516"/>
      <c r="WQV50" s="516"/>
      <c r="WQW50" s="516"/>
      <c r="WQX50" s="516"/>
      <c r="WQY50" s="516"/>
      <c r="WQZ50" s="516"/>
      <c r="WRA50" s="516"/>
      <c r="WRB50" s="516"/>
      <c r="WRC50" s="516"/>
      <c r="WRD50" s="516"/>
      <c r="WRE50" s="516"/>
      <c r="WRF50" s="516"/>
      <c r="WRG50" s="516"/>
      <c r="WRH50" s="516"/>
      <c r="WRI50" s="516"/>
      <c r="WRJ50" s="516"/>
      <c r="WRK50" s="516"/>
      <c r="WRL50" s="516"/>
      <c r="WRM50" s="516"/>
      <c r="WRN50" s="516"/>
      <c r="WRO50" s="516"/>
      <c r="WRP50" s="516"/>
      <c r="WRQ50" s="516"/>
      <c r="WRR50" s="516"/>
      <c r="WRS50" s="516"/>
      <c r="WRT50" s="516"/>
      <c r="WRU50" s="516"/>
      <c r="WRV50" s="516"/>
      <c r="WRW50" s="516"/>
      <c r="WRX50" s="516"/>
      <c r="WRY50" s="516"/>
      <c r="WRZ50" s="516"/>
      <c r="WSA50" s="516"/>
      <c r="WSB50" s="516"/>
      <c r="WSC50" s="516"/>
      <c r="WSD50" s="516"/>
      <c r="WSE50" s="516"/>
      <c r="WSF50" s="516"/>
      <c r="WSG50" s="516"/>
      <c r="WSH50" s="516"/>
      <c r="WSI50" s="516"/>
      <c r="WSJ50" s="516"/>
      <c r="WSK50" s="516"/>
      <c r="WSL50" s="516"/>
      <c r="WSM50" s="516"/>
      <c r="WSN50" s="516"/>
      <c r="WSO50" s="516"/>
      <c r="WSP50" s="516"/>
      <c r="WSQ50" s="516"/>
      <c r="WSR50" s="516"/>
      <c r="WSS50" s="516"/>
      <c r="WST50" s="516"/>
      <c r="WSU50" s="516"/>
      <c r="WSV50" s="516"/>
      <c r="WSW50" s="516"/>
      <c r="WSX50" s="516"/>
      <c r="WSY50" s="516"/>
      <c r="WSZ50" s="516"/>
      <c r="WTA50" s="516"/>
      <c r="WTB50" s="516"/>
      <c r="WTC50" s="516"/>
      <c r="WTD50" s="516"/>
      <c r="WTE50" s="516"/>
      <c r="WTF50" s="516"/>
      <c r="WTG50" s="516"/>
      <c r="WTH50" s="516"/>
      <c r="WTI50" s="516"/>
      <c r="WTJ50" s="516"/>
      <c r="WTK50" s="516"/>
      <c r="WTL50" s="516"/>
      <c r="WTM50" s="516"/>
      <c r="WTN50" s="516"/>
      <c r="WTO50" s="516"/>
      <c r="WTP50" s="516"/>
      <c r="WTQ50" s="516"/>
      <c r="WTR50" s="516"/>
      <c r="WTS50" s="516"/>
      <c r="WTT50" s="516"/>
      <c r="WTU50" s="516"/>
      <c r="WTV50" s="516"/>
      <c r="WTW50" s="516"/>
      <c r="WTX50" s="516"/>
      <c r="WTY50" s="516"/>
      <c r="WTZ50" s="516"/>
      <c r="WUA50" s="516"/>
      <c r="WUB50" s="516"/>
      <c r="WUC50" s="516"/>
      <c r="WUD50" s="516"/>
      <c r="WUE50" s="516"/>
      <c r="WUF50" s="516"/>
      <c r="WUG50" s="516"/>
      <c r="WUH50" s="516"/>
      <c r="WUI50" s="516"/>
      <c r="WUJ50" s="516"/>
      <c r="WUK50" s="516"/>
      <c r="WUL50" s="516"/>
      <c r="WUM50" s="516"/>
      <c r="WUN50" s="516"/>
      <c r="WUO50" s="516"/>
      <c r="WUP50" s="516"/>
      <c r="WUQ50" s="516"/>
      <c r="WUR50" s="516"/>
      <c r="WUS50" s="516"/>
      <c r="WUT50" s="516"/>
      <c r="WUU50" s="516"/>
      <c r="WUV50" s="516"/>
      <c r="WUW50" s="516"/>
      <c r="WUX50" s="516"/>
      <c r="WUY50" s="516"/>
      <c r="WUZ50" s="516"/>
      <c r="WVA50" s="516"/>
      <c r="WVB50" s="516"/>
      <c r="WVC50" s="516"/>
      <c r="WVD50" s="516"/>
      <c r="WVE50" s="516"/>
      <c r="WVF50" s="516"/>
      <c r="WVG50" s="516"/>
      <c r="WVH50" s="516"/>
      <c r="WVI50" s="516"/>
      <c r="WVJ50" s="516"/>
      <c r="WVK50" s="516"/>
      <c r="WVL50" s="516"/>
      <c r="WVM50" s="516"/>
      <c r="WVN50" s="516"/>
      <c r="WVO50" s="516"/>
      <c r="WVP50" s="516"/>
      <c r="WVQ50" s="516"/>
    </row>
    <row r="51" spans="3:16137" s="513" customFormat="1">
      <c r="C51" s="611"/>
      <c r="D51" s="612"/>
      <c r="F51" s="514"/>
      <c r="G51" s="515"/>
      <c r="J51" s="516"/>
      <c r="K51" s="516"/>
      <c r="L51" s="516"/>
      <c r="M51" s="516"/>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c r="AS51" s="516"/>
      <c r="AT51" s="516"/>
      <c r="AU51" s="516"/>
      <c r="AV51" s="516"/>
      <c r="AW51" s="516"/>
      <c r="AX51" s="516"/>
      <c r="AY51" s="516"/>
      <c r="AZ51" s="516"/>
      <c r="BA51" s="516"/>
      <c r="BB51" s="516"/>
      <c r="BC51" s="516"/>
      <c r="BD51" s="516"/>
      <c r="BE51" s="516"/>
      <c r="BF51" s="516"/>
      <c r="BG51" s="516"/>
      <c r="BH51" s="516"/>
      <c r="BI51" s="516"/>
      <c r="BJ51" s="516"/>
      <c r="BK51" s="516"/>
      <c r="BL51" s="516"/>
      <c r="BM51" s="516"/>
      <c r="BN51" s="516"/>
      <c r="BO51" s="516"/>
      <c r="BP51" s="516"/>
      <c r="BQ51" s="516"/>
      <c r="BR51" s="516"/>
      <c r="BS51" s="516"/>
      <c r="BT51" s="516"/>
      <c r="BU51" s="516"/>
      <c r="BV51" s="516"/>
      <c r="BW51" s="516"/>
      <c r="BX51" s="516"/>
      <c r="BY51" s="516"/>
      <c r="BZ51" s="516"/>
      <c r="CA51" s="516"/>
      <c r="CB51" s="516"/>
      <c r="CC51" s="516"/>
      <c r="CD51" s="516"/>
      <c r="CE51" s="516"/>
      <c r="CF51" s="516"/>
      <c r="CG51" s="516"/>
      <c r="CH51" s="516"/>
      <c r="CI51" s="516"/>
      <c r="CJ51" s="516"/>
      <c r="CK51" s="516"/>
      <c r="CL51" s="516"/>
      <c r="CM51" s="516"/>
      <c r="CN51" s="516"/>
      <c r="CO51" s="516"/>
      <c r="CP51" s="516"/>
      <c r="CQ51" s="516"/>
      <c r="CR51" s="516"/>
      <c r="CS51" s="516"/>
      <c r="CT51" s="516"/>
      <c r="CU51" s="516"/>
      <c r="CV51" s="516"/>
      <c r="CW51" s="516"/>
      <c r="CX51" s="516"/>
      <c r="CY51" s="516"/>
      <c r="CZ51" s="516"/>
      <c r="DA51" s="516"/>
      <c r="DB51" s="516"/>
      <c r="DC51" s="516"/>
      <c r="DD51" s="516"/>
      <c r="DE51" s="516"/>
      <c r="DF51" s="516"/>
      <c r="DG51" s="516"/>
      <c r="DH51" s="516"/>
      <c r="DI51" s="516"/>
      <c r="DJ51" s="516"/>
      <c r="DK51" s="516"/>
      <c r="DL51" s="516"/>
      <c r="DM51" s="516"/>
      <c r="DN51" s="516"/>
      <c r="DO51" s="516"/>
      <c r="DP51" s="516"/>
      <c r="DQ51" s="516"/>
      <c r="DR51" s="516"/>
      <c r="DS51" s="516"/>
      <c r="DT51" s="516"/>
      <c r="DU51" s="516"/>
      <c r="DV51" s="516"/>
      <c r="DW51" s="516"/>
      <c r="DX51" s="516"/>
      <c r="DY51" s="516"/>
      <c r="DZ51" s="516"/>
      <c r="EA51" s="516"/>
      <c r="EB51" s="516"/>
      <c r="EC51" s="516"/>
      <c r="ED51" s="516"/>
      <c r="EE51" s="516"/>
      <c r="EF51" s="516"/>
      <c r="EG51" s="516"/>
      <c r="EH51" s="516"/>
      <c r="EI51" s="516"/>
      <c r="EJ51" s="516"/>
      <c r="EK51" s="516"/>
      <c r="EL51" s="516"/>
      <c r="EM51" s="516"/>
      <c r="EN51" s="516"/>
      <c r="EO51" s="516"/>
      <c r="EP51" s="516"/>
      <c r="EQ51" s="516"/>
      <c r="ER51" s="516"/>
      <c r="ES51" s="516"/>
      <c r="ET51" s="516"/>
      <c r="EU51" s="516"/>
      <c r="EV51" s="516"/>
      <c r="EW51" s="516"/>
      <c r="EX51" s="516"/>
      <c r="EY51" s="516"/>
      <c r="EZ51" s="516"/>
      <c r="FA51" s="516"/>
      <c r="FB51" s="516"/>
      <c r="FC51" s="516"/>
      <c r="FD51" s="516"/>
      <c r="FE51" s="516"/>
      <c r="FF51" s="516"/>
      <c r="FG51" s="516"/>
      <c r="FH51" s="516"/>
      <c r="FI51" s="516"/>
      <c r="FJ51" s="516"/>
      <c r="FK51" s="516"/>
      <c r="FL51" s="516"/>
      <c r="FM51" s="516"/>
      <c r="FN51" s="516"/>
      <c r="FO51" s="516"/>
      <c r="FP51" s="516"/>
      <c r="FQ51" s="516"/>
      <c r="FR51" s="516"/>
      <c r="FS51" s="516"/>
      <c r="FT51" s="516"/>
      <c r="FU51" s="516"/>
      <c r="FV51" s="516"/>
      <c r="FW51" s="516"/>
      <c r="FX51" s="516"/>
      <c r="FY51" s="516"/>
      <c r="FZ51" s="516"/>
      <c r="GA51" s="516"/>
      <c r="GB51" s="516"/>
      <c r="GC51" s="516"/>
      <c r="GD51" s="516"/>
      <c r="GE51" s="516"/>
      <c r="GF51" s="516"/>
      <c r="GG51" s="516"/>
      <c r="GH51" s="516"/>
      <c r="GI51" s="516"/>
      <c r="GJ51" s="516"/>
      <c r="GK51" s="516"/>
      <c r="GL51" s="516"/>
      <c r="GM51" s="516"/>
      <c r="GN51" s="516"/>
      <c r="GO51" s="516"/>
      <c r="GP51" s="516"/>
      <c r="GQ51" s="516"/>
      <c r="GR51" s="516"/>
      <c r="GS51" s="516"/>
      <c r="GT51" s="516"/>
      <c r="GU51" s="516"/>
      <c r="GV51" s="516"/>
      <c r="GW51" s="516"/>
      <c r="GX51" s="516"/>
      <c r="GY51" s="516"/>
      <c r="GZ51" s="516"/>
      <c r="HA51" s="516"/>
      <c r="HB51" s="516"/>
      <c r="HC51" s="516"/>
      <c r="HD51" s="516"/>
      <c r="HE51" s="516"/>
      <c r="HF51" s="516"/>
      <c r="HG51" s="516"/>
      <c r="HH51" s="516"/>
      <c r="HI51" s="516"/>
      <c r="HJ51" s="516"/>
      <c r="HK51" s="516"/>
      <c r="HL51" s="516"/>
      <c r="HM51" s="516"/>
      <c r="HN51" s="516"/>
      <c r="HO51" s="516"/>
      <c r="HP51" s="516"/>
      <c r="HQ51" s="516"/>
      <c r="HR51" s="516"/>
      <c r="HS51" s="516"/>
      <c r="HT51" s="516"/>
      <c r="HU51" s="516"/>
      <c r="HV51" s="516"/>
      <c r="HW51" s="516"/>
      <c r="HX51" s="516"/>
      <c r="HY51" s="516"/>
      <c r="HZ51" s="516"/>
      <c r="IA51" s="516"/>
      <c r="IB51" s="516"/>
      <c r="IC51" s="516"/>
      <c r="ID51" s="516"/>
      <c r="IE51" s="516"/>
      <c r="IF51" s="516"/>
      <c r="IG51" s="516"/>
      <c r="IH51" s="516"/>
      <c r="II51" s="516"/>
      <c r="IJ51" s="516"/>
      <c r="IK51" s="516"/>
      <c r="IL51" s="516"/>
      <c r="IM51" s="516"/>
      <c r="IN51" s="516"/>
      <c r="IO51" s="516"/>
      <c r="IP51" s="516"/>
      <c r="IQ51" s="516"/>
      <c r="IR51" s="516"/>
      <c r="IS51" s="516"/>
      <c r="IT51" s="516"/>
      <c r="IU51" s="516"/>
      <c r="IV51" s="516"/>
      <c r="IW51" s="516"/>
      <c r="IX51" s="516"/>
      <c r="IY51" s="516"/>
      <c r="IZ51" s="516"/>
      <c r="JA51" s="516"/>
      <c r="JB51" s="516"/>
      <c r="JC51" s="516"/>
      <c r="JD51" s="516"/>
      <c r="JE51" s="516"/>
      <c r="JF51" s="516"/>
      <c r="JG51" s="516"/>
      <c r="JH51" s="516"/>
      <c r="JI51" s="516"/>
      <c r="JJ51" s="516"/>
      <c r="JK51" s="516"/>
      <c r="JL51" s="516"/>
      <c r="JM51" s="516"/>
      <c r="JN51" s="516"/>
      <c r="JO51" s="516"/>
      <c r="JP51" s="516"/>
      <c r="JQ51" s="516"/>
      <c r="JR51" s="516"/>
      <c r="JS51" s="516"/>
      <c r="JT51" s="516"/>
      <c r="JU51" s="516"/>
      <c r="JV51" s="516"/>
      <c r="JW51" s="516"/>
      <c r="JX51" s="516"/>
      <c r="JY51" s="516"/>
      <c r="JZ51" s="516"/>
      <c r="KA51" s="516"/>
      <c r="KB51" s="516"/>
      <c r="KC51" s="516"/>
      <c r="KD51" s="516"/>
      <c r="KE51" s="516"/>
      <c r="KF51" s="516"/>
      <c r="KG51" s="516"/>
      <c r="KH51" s="516"/>
      <c r="KI51" s="516"/>
      <c r="KJ51" s="516"/>
      <c r="KK51" s="516"/>
      <c r="KL51" s="516"/>
      <c r="KM51" s="516"/>
      <c r="KN51" s="516"/>
      <c r="KO51" s="516"/>
      <c r="KP51" s="516"/>
      <c r="KQ51" s="516"/>
      <c r="KR51" s="516"/>
      <c r="KS51" s="516"/>
      <c r="KT51" s="516"/>
      <c r="KU51" s="516"/>
      <c r="KV51" s="516"/>
      <c r="KW51" s="516"/>
      <c r="KX51" s="516"/>
      <c r="KY51" s="516"/>
      <c r="KZ51" s="516"/>
      <c r="LA51" s="516"/>
      <c r="LB51" s="516"/>
      <c r="LC51" s="516"/>
      <c r="LD51" s="516"/>
      <c r="LE51" s="516"/>
      <c r="LF51" s="516"/>
      <c r="LG51" s="516"/>
      <c r="LH51" s="516"/>
      <c r="LI51" s="516"/>
      <c r="LJ51" s="516"/>
      <c r="LK51" s="516"/>
      <c r="LL51" s="516"/>
      <c r="LM51" s="516"/>
      <c r="LN51" s="516"/>
      <c r="LO51" s="516"/>
      <c r="LP51" s="516"/>
      <c r="LQ51" s="516"/>
      <c r="LR51" s="516"/>
      <c r="LS51" s="516"/>
      <c r="LT51" s="516"/>
      <c r="LU51" s="516"/>
      <c r="LV51" s="516"/>
      <c r="LW51" s="516"/>
      <c r="LX51" s="516"/>
      <c r="LY51" s="516"/>
      <c r="LZ51" s="516"/>
      <c r="MA51" s="516"/>
      <c r="MB51" s="516"/>
      <c r="MC51" s="516"/>
      <c r="MD51" s="516"/>
      <c r="ME51" s="516"/>
      <c r="MF51" s="516"/>
      <c r="MG51" s="516"/>
      <c r="MH51" s="516"/>
      <c r="MI51" s="516"/>
      <c r="MJ51" s="516"/>
      <c r="MK51" s="516"/>
      <c r="ML51" s="516"/>
      <c r="MM51" s="516"/>
      <c r="MN51" s="516"/>
      <c r="MO51" s="516"/>
      <c r="MP51" s="516"/>
      <c r="MQ51" s="516"/>
      <c r="MR51" s="516"/>
      <c r="MS51" s="516"/>
      <c r="MT51" s="516"/>
      <c r="MU51" s="516"/>
      <c r="MV51" s="516"/>
      <c r="MW51" s="516"/>
      <c r="MX51" s="516"/>
      <c r="MY51" s="516"/>
      <c r="MZ51" s="516"/>
      <c r="NA51" s="516"/>
      <c r="NB51" s="516"/>
      <c r="NC51" s="516"/>
      <c r="ND51" s="516"/>
      <c r="NE51" s="516"/>
      <c r="NF51" s="516"/>
      <c r="NG51" s="516"/>
      <c r="NH51" s="516"/>
      <c r="NI51" s="516"/>
      <c r="NJ51" s="516"/>
      <c r="NK51" s="516"/>
      <c r="NL51" s="516"/>
      <c r="NM51" s="516"/>
      <c r="NN51" s="516"/>
      <c r="NO51" s="516"/>
      <c r="NP51" s="516"/>
      <c r="NQ51" s="516"/>
      <c r="NR51" s="516"/>
      <c r="NS51" s="516"/>
      <c r="NT51" s="516"/>
      <c r="NU51" s="516"/>
      <c r="NV51" s="516"/>
      <c r="NW51" s="516"/>
      <c r="NX51" s="516"/>
      <c r="NY51" s="516"/>
      <c r="NZ51" s="516"/>
      <c r="OA51" s="516"/>
      <c r="OB51" s="516"/>
      <c r="OC51" s="516"/>
      <c r="OD51" s="516"/>
      <c r="OE51" s="516"/>
      <c r="OF51" s="516"/>
      <c r="OG51" s="516"/>
      <c r="OH51" s="516"/>
      <c r="OI51" s="516"/>
      <c r="OJ51" s="516"/>
      <c r="OK51" s="516"/>
      <c r="OL51" s="516"/>
      <c r="OM51" s="516"/>
      <c r="ON51" s="516"/>
      <c r="OO51" s="516"/>
      <c r="OP51" s="516"/>
      <c r="OQ51" s="516"/>
      <c r="OR51" s="516"/>
      <c r="OS51" s="516"/>
      <c r="OT51" s="516"/>
      <c r="OU51" s="516"/>
      <c r="OV51" s="516"/>
      <c r="OW51" s="516"/>
      <c r="OX51" s="516"/>
      <c r="OY51" s="516"/>
      <c r="OZ51" s="516"/>
      <c r="PA51" s="516"/>
      <c r="PB51" s="516"/>
      <c r="PC51" s="516"/>
      <c r="PD51" s="516"/>
      <c r="PE51" s="516"/>
      <c r="PF51" s="516"/>
      <c r="PG51" s="516"/>
      <c r="PH51" s="516"/>
      <c r="PI51" s="516"/>
      <c r="PJ51" s="516"/>
      <c r="PK51" s="516"/>
      <c r="PL51" s="516"/>
      <c r="PM51" s="516"/>
      <c r="PN51" s="516"/>
      <c r="PO51" s="516"/>
      <c r="PP51" s="516"/>
      <c r="PQ51" s="516"/>
      <c r="PR51" s="516"/>
      <c r="PS51" s="516"/>
      <c r="PT51" s="516"/>
      <c r="PU51" s="516"/>
      <c r="PV51" s="516"/>
      <c r="PW51" s="516"/>
      <c r="PX51" s="516"/>
      <c r="PY51" s="516"/>
      <c r="PZ51" s="516"/>
      <c r="QA51" s="516"/>
      <c r="QB51" s="516"/>
      <c r="QC51" s="516"/>
      <c r="QD51" s="516"/>
      <c r="QE51" s="516"/>
      <c r="QF51" s="516"/>
      <c r="QG51" s="516"/>
      <c r="QH51" s="516"/>
      <c r="QI51" s="516"/>
      <c r="QJ51" s="516"/>
      <c r="QK51" s="516"/>
      <c r="QL51" s="516"/>
      <c r="QM51" s="516"/>
      <c r="QN51" s="516"/>
      <c r="QO51" s="516"/>
      <c r="QP51" s="516"/>
      <c r="QQ51" s="516"/>
      <c r="QR51" s="516"/>
      <c r="QS51" s="516"/>
      <c r="QT51" s="516"/>
      <c r="QU51" s="516"/>
      <c r="QV51" s="516"/>
      <c r="QW51" s="516"/>
      <c r="QX51" s="516"/>
      <c r="QY51" s="516"/>
      <c r="QZ51" s="516"/>
      <c r="RA51" s="516"/>
      <c r="RB51" s="516"/>
      <c r="RC51" s="516"/>
      <c r="RD51" s="516"/>
      <c r="RE51" s="516"/>
      <c r="RF51" s="516"/>
      <c r="RG51" s="516"/>
      <c r="RH51" s="516"/>
      <c r="RI51" s="516"/>
      <c r="RJ51" s="516"/>
      <c r="RK51" s="516"/>
      <c r="RL51" s="516"/>
      <c r="RM51" s="516"/>
      <c r="RN51" s="516"/>
      <c r="RO51" s="516"/>
      <c r="RP51" s="516"/>
      <c r="RQ51" s="516"/>
      <c r="RR51" s="516"/>
      <c r="RS51" s="516"/>
      <c r="RT51" s="516"/>
      <c r="RU51" s="516"/>
      <c r="RV51" s="516"/>
      <c r="RW51" s="516"/>
      <c r="RX51" s="516"/>
      <c r="RY51" s="516"/>
      <c r="RZ51" s="516"/>
      <c r="SA51" s="516"/>
      <c r="SB51" s="516"/>
      <c r="SC51" s="516"/>
      <c r="SD51" s="516"/>
      <c r="SE51" s="516"/>
      <c r="SF51" s="516"/>
      <c r="SG51" s="516"/>
      <c r="SH51" s="516"/>
      <c r="SI51" s="516"/>
      <c r="SJ51" s="516"/>
      <c r="SK51" s="516"/>
      <c r="SL51" s="516"/>
      <c r="SM51" s="516"/>
      <c r="SN51" s="516"/>
      <c r="SO51" s="516"/>
      <c r="SP51" s="516"/>
      <c r="SQ51" s="516"/>
      <c r="SR51" s="516"/>
      <c r="SS51" s="516"/>
      <c r="ST51" s="516"/>
      <c r="SU51" s="516"/>
      <c r="SV51" s="516"/>
      <c r="SW51" s="516"/>
      <c r="SX51" s="516"/>
      <c r="SY51" s="516"/>
      <c r="SZ51" s="516"/>
      <c r="TA51" s="516"/>
      <c r="TB51" s="516"/>
      <c r="TC51" s="516"/>
      <c r="TD51" s="516"/>
      <c r="TE51" s="516"/>
      <c r="TF51" s="516"/>
      <c r="TG51" s="516"/>
      <c r="TH51" s="516"/>
      <c r="TI51" s="516"/>
      <c r="TJ51" s="516"/>
      <c r="TK51" s="516"/>
      <c r="TL51" s="516"/>
      <c r="TM51" s="516"/>
      <c r="TN51" s="516"/>
      <c r="TO51" s="516"/>
      <c r="TP51" s="516"/>
      <c r="TQ51" s="516"/>
      <c r="TR51" s="516"/>
      <c r="TS51" s="516"/>
      <c r="TT51" s="516"/>
      <c r="TU51" s="516"/>
      <c r="TV51" s="516"/>
      <c r="TW51" s="516"/>
      <c r="TX51" s="516"/>
      <c r="TY51" s="516"/>
      <c r="TZ51" s="516"/>
      <c r="UA51" s="516"/>
      <c r="UB51" s="516"/>
      <c r="UC51" s="516"/>
      <c r="UD51" s="516"/>
      <c r="UE51" s="516"/>
      <c r="UF51" s="516"/>
      <c r="UG51" s="516"/>
      <c r="UH51" s="516"/>
      <c r="UI51" s="516"/>
      <c r="UJ51" s="516"/>
      <c r="UK51" s="516"/>
      <c r="UL51" s="516"/>
      <c r="UM51" s="516"/>
      <c r="UN51" s="516"/>
      <c r="UO51" s="516"/>
      <c r="UP51" s="516"/>
      <c r="UQ51" s="516"/>
      <c r="UR51" s="516"/>
      <c r="US51" s="516"/>
      <c r="UT51" s="516"/>
      <c r="UU51" s="516"/>
      <c r="UV51" s="516"/>
      <c r="UW51" s="516"/>
      <c r="UX51" s="516"/>
      <c r="UY51" s="516"/>
      <c r="UZ51" s="516"/>
      <c r="VA51" s="516"/>
      <c r="VB51" s="516"/>
      <c r="VC51" s="516"/>
      <c r="VD51" s="516"/>
      <c r="VE51" s="516"/>
      <c r="VF51" s="516"/>
      <c r="VG51" s="516"/>
      <c r="VH51" s="516"/>
      <c r="VI51" s="516"/>
      <c r="VJ51" s="516"/>
      <c r="VK51" s="516"/>
      <c r="VL51" s="516"/>
      <c r="VM51" s="516"/>
      <c r="VN51" s="516"/>
      <c r="VO51" s="516"/>
      <c r="VP51" s="516"/>
      <c r="VQ51" s="516"/>
      <c r="VR51" s="516"/>
      <c r="VS51" s="516"/>
      <c r="VT51" s="516"/>
      <c r="VU51" s="516"/>
      <c r="VV51" s="516"/>
      <c r="VW51" s="516"/>
      <c r="VX51" s="516"/>
      <c r="VY51" s="516"/>
      <c r="VZ51" s="516"/>
      <c r="WA51" s="516"/>
      <c r="WB51" s="516"/>
      <c r="WC51" s="516"/>
      <c r="WD51" s="516"/>
      <c r="WE51" s="516"/>
      <c r="WF51" s="516"/>
      <c r="WG51" s="516"/>
      <c r="WH51" s="516"/>
      <c r="WI51" s="516"/>
      <c r="WJ51" s="516"/>
      <c r="WK51" s="516"/>
      <c r="WL51" s="516"/>
      <c r="WM51" s="516"/>
      <c r="WN51" s="516"/>
      <c r="WO51" s="516"/>
      <c r="WP51" s="516"/>
      <c r="WQ51" s="516"/>
      <c r="WR51" s="516"/>
      <c r="WS51" s="516"/>
      <c r="WT51" s="516"/>
      <c r="WU51" s="516"/>
      <c r="WV51" s="516"/>
      <c r="WW51" s="516"/>
      <c r="WX51" s="516"/>
      <c r="WY51" s="516"/>
      <c r="WZ51" s="516"/>
      <c r="XA51" s="516"/>
      <c r="XB51" s="516"/>
      <c r="XC51" s="516"/>
      <c r="XD51" s="516"/>
      <c r="XE51" s="516"/>
      <c r="XF51" s="516"/>
      <c r="XG51" s="516"/>
      <c r="XH51" s="516"/>
      <c r="XI51" s="516"/>
      <c r="XJ51" s="516"/>
      <c r="XK51" s="516"/>
      <c r="XL51" s="516"/>
      <c r="XM51" s="516"/>
      <c r="XN51" s="516"/>
      <c r="XO51" s="516"/>
      <c r="XP51" s="516"/>
      <c r="XQ51" s="516"/>
      <c r="XR51" s="516"/>
      <c r="XS51" s="516"/>
      <c r="XT51" s="516"/>
      <c r="XU51" s="516"/>
      <c r="XV51" s="516"/>
      <c r="XW51" s="516"/>
      <c r="XX51" s="516"/>
      <c r="XY51" s="516"/>
      <c r="XZ51" s="516"/>
      <c r="YA51" s="516"/>
      <c r="YB51" s="516"/>
      <c r="YC51" s="516"/>
      <c r="YD51" s="516"/>
      <c r="YE51" s="516"/>
      <c r="YF51" s="516"/>
      <c r="YG51" s="516"/>
      <c r="YH51" s="516"/>
      <c r="YI51" s="516"/>
      <c r="YJ51" s="516"/>
      <c r="YK51" s="516"/>
      <c r="YL51" s="516"/>
      <c r="YM51" s="516"/>
      <c r="YN51" s="516"/>
      <c r="YO51" s="516"/>
      <c r="YP51" s="516"/>
      <c r="YQ51" s="516"/>
      <c r="YR51" s="516"/>
      <c r="YS51" s="516"/>
      <c r="YT51" s="516"/>
      <c r="YU51" s="516"/>
      <c r="YV51" s="516"/>
      <c r="YW51" s="516"/>
      <c r="YX51" s="516"/>
      <c r="YY51" s="516"/>
      <c r="YZ51" s="516"/>
      <c r="ZA51" s="516"/>
      <c r="ZB51" s="516"/>
      <c r="ZC51" s="516"/>
      <c r="ZD51" s="516"/>
      <c r="ZE51" s="516"/>
      <c r="ZF51" s="516"/>
      <c r="ZG51" s="516"/>
      <c r="ZH51" s="516"/>
      <c r="ZI51" s="516"/>
      <c r="ZJ51" s="516"/>
      <c r="ZK51" s="516"/>
      <c r="ZL51" s="516"/>
      <c r="ZM51" s="516"/>
      <c r="ZN51" s="516"/>
      <c r="ZO51" s="516"/>
      <c r="ZP51" s="516"/>
      <c r="ZQ51" s="516"/>
      <c r="ZR51" s="516"/>
      <c r="ZS51" s="516"/>
      <c r="ZT51" s="516"/>
      <c r="ZU51" s="516"/>
      <c r="ZV51" s="516"/>
      <c r="ZW51" s="516"/>
      <c r="ZX51" s="516"/>
      <c r="ZY51" s="516"/>
      <c r="ZZ51" s="516"/>
      <c r="AAA51" s="516"/>
      <c r="AAB51" s="516"/>
      <c r="AAC51" s="516"/>
      <c r="AAD51" s="516"/>
      <c r="AAE51" s="516"/>
      <c r="AAF51" s="516"/>
      <c r="AAG51" s="516"/>
      <c r="AAH51" s="516"/>
      <c r="AAI51" s="516"/>
      <c r="AAJ51" s="516"/>
      <c r="AAK51" s="516"/>
      <c r="AAL51" s="516"/>
      <c r="AAM51" s="516"/>
      <c r="AAN51" s="516"/>
      <c r="AAO51" s="516"/>
      <c r="AAP51" s="516"/>
      <c r="AAQ51" s="516"/>
      <c r="AAR51" s="516"/>
      <c r="AAS51" s="516"/>
      <c r="AAT51" s="516"/>
      <c r="AAU51" s="516"/>
      <c r="AAV51" s="516"/>
      <c r="AAW51" s="516"/>
      <c r="AAX51" s="516"/>
      <c r="AAY51" s="516"/>
      <c r="AAZ51" s="516"/>
      <c r="ABA51" s="516"/>
      <c r="ABB51" s="516"/>
      <c r="ABC51" s="516"/>
      <c r="ABD51" s="516"/>
      <c r="ABE51" s="516"/>
      <c r="ABF51" s="516"/>
      <c r="ABG51" s="516"/>
      <c r="ABH51" s="516"/>
      <c r="ABI51" s="516"/>
      <c r="ABJ51" s="516"/>
      <c r="ABK51" s="516"/>
      <c r="ABL51" s="516"/>
      <c r="ABM51" s="516"/>
      <c r="ABN51" s="516"/>
      <c r="ABO51" s="516"/>
      <c r="ABP51" s="516"/>
      <c r="ABQ51" s="516"/>
      <c r="ABR51" s="516"/>
      <c r="ABS51" s="516"/>
      <c r="ABT51" s="516"/>
      <c r="ABU51" s="516"/>
      <c r="ABV51" s="516"/>
      <c r="ABW51" s="516"/>
      <c r="ABX51" s="516"/>
      <c r="ABY51" s="516"/>
      <c r="ABZ51" s="516"/>
      <c r="ACA51" s="516"/>
      <c r="ACB51" s="516"/>
      <c r="ACC51" s="516"/>
      <c r="ACD51" s="516"/>
      <c r="ACE51" s="516"/>
      <c r="ACF51" s="516"/>
      <c r="ACG51" s="516"/>
      <c r="ACH51" s="516"/>
      <c r="ACI51" s="516"/>
      <c r="ACJ51" s="516"/>
      <c r="ACK51" s="516"/>
      <c r="ACL51" s="516"/>
      <c r="ACM51" s="516"/>
      <c r="ACN51" s="516"/>
      <c r="ACO51" s="516"/>
      <c r="ACP51" s="516"/>
      <c r="ACQ51" s="516"/>
      <c r="ACR51" s="516"/>
      <c r="ACS51" s="516"/>
      <c r="ACT51" s="516"/>
      <c r="ACU51" s="516"/>
      <c r="ACV51" s="516"/>
      <c r="ACW51" s="516"/>
      <c r="ACX51" s="516"/>
      <c r="ACY51" s="516"/>
      <c r="ACZ51" s="516"/>
      <c r="ADA51" s="516"/>
      <c r="ADB51" s="516"/>
      <c r="ADC51" s="516"/>
      <c r="ADD51" s="516"/>
      <c r="ADE51" s="516"/>
      <c r="ADF51" s="516"/>
      <c r="ADG51" s="516"/>
      <c r="ADH51" s="516"/>
      <c r="ADI51" s="516"/>
      <c r="ADJ51" s="516"/>
      <c r="ADK51" s="516"/>
      <c r="ADL51" s="516"/>
      <c r="ADM51" s="516"/>
      <c r="ADN51" s="516"/>
      <c r="ADO51" s="516"/>
      <c r="ADP51" s="516"/>
      <c r="ADQ51" s="516"/>
      <c r="ADR51" s="516"/>
      <c r="ADS51" s="516"/>
      <c r="ADT51" s="516"/>
      <c r="ADU51" s="516"/>
      <c r="ADV51" s="516"/>
      <c r="ADW51" s="516"/>
      <c r="ADX51" s="516"/>
      <c r="ADY51" s="516"/>
      <c r="ADZ51" s="516"/>
      <c r="AEA51" s="516"/>
      <c r="AEB51" s="516"/>
      <c r="AEC51" s="516"/>
      <c r="AED51" s="516"/>
      <c r="AEE51" s="516"/>
      <c r="AEF51" s="516"/>
      <c r="AEG51" s="516"/>
      <c r="AEH51" s="516"/>
      <c r="AEI51" s="516"/>
      <c r="AEJ51" s="516"/>
      <c r="AEK51" s="516"/>
      <c r="AEL51" s="516"/>
      <c r="AEM51" s="516"/>
      <c r="AEN51" s="516"/>
      <c r="AEO51" s="516"/>
      <c r="AEP51" s="516"/>
      <c r="AEQ51" s="516"/>
      <c r="AER51" s="516"/>
      <c r="AES51" s="516"/>
      <c r="AET51" s="516"/>
      <c r="AEU51" s="516"/>
      <c r="AEV51" s="516"/>
      <c r="AEW51" s="516"/>
      <c r="AEX51" s="516"/>
      <c r="AEY51" s="516"/>
      <c r="AEZ51" s="516"/>
      <c r="AFA51" s="516"/>
      <c r="AFB51" s="516"/>
      <c r="AFC51" s="516"/>
      <c r="AFD51" s="516"/>
      <c r="AFE51" s="516"/>
      <c r="AFF51" s="516"/>
      <c r="AFG51" s="516"/>
      <c r="AFH51" s="516"/>
      <c r="AFI51" s="516"/>
      <c r="AFJ51" s="516"/>
      <c r="AFK51" s="516"/>
      <c r="AFL51" s="516"/>
      <c r="AFM51" s="516"/>
      <c r="AFN51" s="516"/>
      <c r="AFO51" s="516"/>
      <c r="AFP51" s="516"/>
      <c r="AFQ51" s="516"/>
      <c r="AFR51" s="516"/>
      <c r="AFS51" s="516"/>
      <c r="AFT51" s="516"/>
      <c r="AFU51" s="516"/>
      <c r="AFV51" s="516"/>
      <c r="AFW51" s="516"/>
      <c r="AFX51" s="516"/>
      <c r="AFY51" s="516"/>
      <c r="AFZ51" s="516"/>
      <c r="AGA51" s="516"/>
      <c r="AGB51" s="516"/>
      <c r="AGC51" s="516"/>
      <c r="AGD51" s="516"/>
      <c r="AGE51" s="516"/>
      <c r="AGF51" s="516"/>
      <c r="AGG51" s="516"/>
      <c r="AGH51" s="516"/>
      <c r="AGI51" s="516"/>
      <c r="AGJ51" s="516"/>
      <c r="AGK51" s="516"/>
      <c r="AGL51" s="516"/>
      <c r="AGM51" s="516"/>
      <c r="AGN51" s="516"/>
      <c r="AGO51" s="516"/>
      <c r="AGP51" s="516"/>
      <c r="AGQ51" s="516"/>
      <c r="AGR51" s="516"/>
      <c r="AGS51" s="516"/>
      <c r="AGT51" s="516"/>
      <c r="AGU51" s="516"/>
      <c r="AGV51" s="516"/>
      <c r="AGW51" s="516"/>
      <c r="AGX51" s="516"/>
      <c r="AGY51" s="516"/>
      <c r="AGZ51" s="516"/>
      <c r="AHA51" s="516"/>
      <c r="AHB51" s="516"/>
      <c r="AHC51" s="516"/>
      <c r="AHD51" s="516"/>
      <c r="AHE51" s="516"/>
      <c r="AHF51" s="516"/>
      <c r="AHG51" s="516"/>
      <c r="AHH51" s="516"/>
      <c r="AHI51" s="516"/>
      <c r="AHJ51" s="516"/>
      <c r="AHK51" s="516"/>
      <c r="AHL51" s="516"/>
      <c r="AHM51" s="516"/>
      <c r="AHN51" s="516"/>
      <c r="AHO51" s="516"/>
      <c r="AHP51" s="516"/>
      <c r="AHQ51" s="516"/>
      <c r="AHR51" s="516"/>
      <c r="AHS51" s="516"/>
      <c r="AHT51" s="516"/>
      <c r="AHU51" s="516"/>
      <c r="AHV51" s="516"/>
      <c r="AHW51" s="516"/>
      <c r="AHX51" s="516"/>
      <c r="AHY51" s="516"/>
      <c r="AHZ51" s="516"/>
      <c r="AIA51" s="516"/>
      <c r="AIB51" s="516"/>
      <c r="AIC51" s="516"/>
      <c r="AID51" s="516"/>
      <c r="AIE51" s="516"/>
      <c r="AIF51" s="516"/>
      <c r="AIG51" s="516"/>
      <c r="AIH51" s="516"/>
      <c r="AII51" s="516"/>
      <c r="AIJ51" s="516"/>
      <c r="AIK51" s="516"/>
      <c r="AIL51" s="516"/>
      <c r="AIM51" s="516"/>
      <c r="AIN51" s="516"/>
      <c r="AIO51" s="516"/>
      <c r="AIP51" s="516"/>
      <c r="AIQ51" s="516"/>
      <c r="AIR51" s="516"/>
      <c r="AIS51" s="516"/>
      <c r="AIT51" s="516"/>
      <c r="AIU51" s="516"/>
      <c r="AIV51" s="516"/>
      <c r="AIW51" s="516"/>
      <c r="AIX51" s="516"/>
      <c r="AIY51" s="516"/>
      <c r="AIZ51" s="516"/>
      <c r="AJA51" s="516"/>
      <c r="AJB51" s="516"/>
      <c r="AJC51" s="516"/>
      <c r="AJD51" s="516"/>
      <c r="AJE51" s="516"/>
      <c r="AJF51" s="516"/>
      <c r="AJG51" s="516"/>
      <c r="AJH51" s="516"/>
      <c r="AJI51" s="516"/>
      <c r="AJJ51" s="516"/>
      <c r="AJK51" s="516"/>
      <c r="AJL51" s="516"/>
      <c r="AJM51" s="516"/>
      <c r="AJN51" s="516"/>
      <c r="AJO51" s="516"/>
      <c r="AJP51" s="516"/>
      <c r="AJQ51" s="516"/>
      <c r="AJR51" s="516"/>
      <c r="AJS51" s="516"/>
      <c r="AJT51" s="516"/>
      <c r="AJU51" s="516"/>
      <c r="AJV51" s="516"/>
      <c r="AJW51" s="516"/>
      <c r="AJX51" s="516"/>
      <c r="AJY51" s="516"/>
      <c r="AJZ51" s="516"/>
      <c r="AKA51" s="516"/>
      <c r="AKB51" s="516"/>
      <c r="AKC51" s="516"/>
      <c r="AKD51" s="516"/>
      <c r="AKE51" s="516"/>
      <c r="AKF51" s="516"/>
      <c r="AKG51" s="516"/>
      <c r="AKH51" s="516"/>
      <c r="AKI51" s="516"/>
      <c r="AKJ51" s="516"/>
      <c r="AKK51" s="516"/>
      <c r="AKL51" s="516"/>
      <c r="AKM51" s="516"/>
      <c r="AKN51" s="516"/>
      <c r="AKO51" s="516"/>
      <c r="AKP51" s="516"/>
      <c r="AKQ51" s="516"/>
      <c r="AKR51" s="516"/>
      <c r="AKS51" s="516"/>
      <c r="AKT51" s="516"/>
      <c r="AKU51" s="516"/>
      <c r="AKV51" s="516"/>
      <c r="AKW51" s="516"/>
      <c r="AKX51" s="516"/>
      <c r="AKY51" s="516"/>
      <c r="AKZ51" s="516"/>
      <c r="ALA51" s="516"/>
      <c r="ALB51" s="516"/>
      <c r="ALC51" s="516"/>
      <c r="ALD51" s="516"/>
      <c r="ALE51" s="516"/>
      <c r="ALF51" s="516"/>
      <c r="ALG51" s="516"/>
      <c r="ALH51" s="516"/>
      <c r="ALI51" s="516"/>
      <c r="ALJ51" s="516"/>
      <c r="ALK51" s="516"/>
      <c r="ALL51" s="516"/>
      <c r="ALM51" s="516"/>
      <c r="ALN51" s="516"/>
      <c r="ALO51" s="516"/>
      <c r="ALP51" s="516"/>
      <c r="ALQ51" s="516"/>
      <c r="ALR51" s="516"/>
      <c r="ALS51" s="516"/>
      <c r="ALT51" s="516"/>
      <c r="ALU51" s="516"/>
      <c r="ALV51" s="516"/>
      <c r="ALW51" s="516"/>
      <c r="ALX51" s="516"/>
      <c r="ALY51" s="516"/>
      <c r="ALZ51" s="516"/>
      <c r="AMA51" s="516"/>
      <c r="AMB51" s="516"/>
      <c r="AMC51" s="516"/>
      <c r="AMD51" s="516"/>
      <c r="AME51" s="516"/>
      <c r="AMF51" s="516"/>
      <c r="AMG51" s="516"/>
      <c r="AMH51" s="516"/>
      <c r="AMI51" s="516"/>
      <c r="AMJ51" s="516"/>
      <c r="AMK51" s="516"/>
      <c r="AML51" s="516"/>
      <c r="AMM51" s="516"/>
      <c r="AMN51" s="516"/>
      <c r="AMO51" s="516"/>
      <c r="AMP51" s="516"/>
      <c r="AMQ51" s="516"/>
      <c r="AMR51" s="516"/>
      <c r="AMS51" s="516"/>
      <c r="AMT51" s="516"/>
      <c r="AMU51" s="516"/>
      <c r="AMV51" s="516"/>
      <c r="AMW51" s="516"/>
      <c r="AMX51" s="516"/>
      <c r="AMY51" s="516"/>
      <c r="AMZ51" s="516"/>
      <c r="ANA51" s="516"/>
      <c r="ANB51" s="516"/>
      <c r="ANC51" s="516"/>
      <c r="AND51" s="516"/>
      <c r="ANE51" s="516"/>
      <c r="ANF51" s="516"/>
      <c r="ANG51" s="516"/>
      <c r="ANH51" s="516"/>
      <c r="ANI51" s="516"/>
      <c r="ANJ51" s="516"/>
      <c r="ANK51" s="516"/>
      <c r="ANL51" s="516"/>
      <c r="ANM51" s="516"/>
      <c r="ANN51" s="516"/>
      <c r="ANO51" s="516"/>
      <c r="ANP51" s="516"/>
      <c r="ANQ51" s="516"/>
      <c r="ANR51" s="516"/>
      <c r="ANS51" s="516"/>
      <c r="ANT51" s="516"/>
      <c r="ANU51" s="516"/>
      <c r="ANV51" s="516"/>
      <c r="ANW51" s="516"/>
      <c r="ANX51" s="516"/>
      <c r="ANY51" s="516"/>
      <c r="ANZ51" s="516"/>
      <c r="AOA51" s="516"/>
      <c r="AOB51" s="516"/>
      <c r="AOC51" s="516"/>
      <c r="AOD51" s="516"/>
      <c r="AOE51" s="516"/>
      <c r="AOF51" s="516"/>
      <c r="AOG51" s="516"/>
      <c r="AOH51" s="516"/>
      <c r="AOI51" s="516"/>
      <c r="AOJ51" s="516"/>
      <c r="AOK51" s="516"/>
      <c r="AOL51" s="516"/>
      <c r="AOM51" s="516"/>
      <c r="AON51" s="516"/>
      <c r="AOO51" s="516"/>
      <c r="AOP51" s="516"/>
      <c r="AOQ51" s="516"/>
      <c r="AOR51" s="516"/>
      <c r="AOS51" s="516"/>
      <c r="AOT51" s="516"/>
      <c r="AOU51" s="516"/>
      <c r="AOV51" s="516"/>
      <c r="AOW51" s="516"/>
      <c r="AOX51" s="516"/>
      <c r="AOY51" s="516"/>
      <c r="AOZ51" s="516"/>
      <c r="APA51" s="516"/>
      <c r="APB51" s="516"/>
      <c r="APC51" s="516"/>
      <c r="APD51" s="516"/>
      <c r="APE51" s="516"/>
      <c r="APF51" s="516"/>
      <c r="APG51" s="516"/>
      <c r="APH51" s="516"/>
      <c r="API51" s="516"/>
      <c r="APJ51" s="516"/>
      <c r="APK51" s="516"/>
      <c r="APL51" s="516"/>
      <c r="APM51" s="516"/>
      <c r="APN51" s="516"/>
      <c r="APO51" s="516"/>
      <c r="APP51" s="516"/>
      <c r="APQ51" s="516"/>
      <c r="APR51" s="516"/>
      <c r="APS51" s="516"/>
      <c r="APT51" s="516"/>
      <c r="APU51" s="516"/>
      <c r="APV51" s="516"/>
      <c r="APW51" s="516"/>
      <c r="APX51" s="516"/>
      <c r="APY51" s="516"/>
      <c r="APZ51" s="516"/>
      <c r="AQA51" s="516"/>
      <c r="AQB51" s="516"/>
      <c r="AQC51" s="516"/>
      <c r="AQD51" s="516"/>
      <c r="AQE51" s="516"/>
      <c r="AQF51" s="516"/>
      <c r="AQG51" s="516"/>
      <c r="AQH51" s="516"/>
      <c r="AQI51" s="516"/>
      <c r="AQJ51" s="516"/>
      <c r="AQK51" s="516"/>
      <c r="AQL51" s="516"/>
      <c r="AQM51" s="516"/>
      <c r="AQN51" s="516"/>
      <c r="AQO51" s="516"/>
      <c r="AQP51" s="516"/>
      <c r="AQQ51" s="516"/>
      <c r="AQR51" s="516"/>
      <c r="AQS51" s="516"/>
      <c r="AQT51" s="516"/>
      <c r="AQU51" s="516"/>
      <c r="AQV51" s="516"/>
      <c r="AQW51" s="516"/>
      <c r="AQX51" s="516"/>
      <c r="AQY51" s="516"/>
      <c r="AQZ51" s="516"/>
      <c r="ARA51" s="516"/>
      <c r="ARB51" s="516"/>
      <c r="ARC51" s="516"/>
      <c r="ARD51" s="516"/>
      <c r="ARE51" s="516"/>
      <c r="ARF51" s="516"/>
      <c r="ARG51" s="516"/>
      <c r="ARH51" s="516"/>
      <c r="ARI51" s="516"/>
      <c r="ARJ51" s="516"/>
      <c r="ARK51" s="516"/>
      <c r="ARL51" s="516"/>
      <c r="ARM51" s="516"/>
      <c r="ARN51" s="516"/>
      <c r="ARO51" s="516"/>
      <c r="ARP51" s="516"/>
      <c r="ARQ51" s="516"/>
      <c r="ARR51" s="516"/>
      <c r="ARS51" s="516"/>
      <c r="ART51" s="516"/>
      <c r="ARU51" s="516"/>
      <c r="ARV51" s="516"/>
      <c r="ARW51" s="516"/>
      <c r="ARX51" s="516"/>
      <c r="ARY51" s="516"/>
      <c r="ARZ51" s="516"/>
      <c r="ASA51" s="516"/>
      <c r="ASB51" s="516"/>
      <c r="ASC51" s="516"/>
      <c r="ASD51" s="516"/>
      <c r="ASE51" s="516"/>
      <c r="ASF51" s="516"/>
      <c r="ASG51" s="516"/>
      <c r="ASH51" s="516"/>
      <c r="ASI51" s="516"/>
      <c r="ASJ51" s="516"/>
      <c r="ASK51" s="516"/>
      <c r="ASL51" s="516"/>
      <c r="ASM51" s="516"/>
      <c r="ASN51" s="516"/>
      <c r="ASO51" s="516"/>
      <c r="ASP51" s="516"/>
      <c r="ASQ51" s="516"/>
      <c r="ASR51" s="516"/>
      <c r="ASS51" s="516"/>
      <c r="AST51" s="516"/>
      <c r="ASU51" s="516"/>
      <c r="ASV51" s="516"/>
      <c r="ASW51" s="516"/>
      <c r="ASX51" s="516"/>
      <c r="ASY51" s="516"/>
      <c r="ASZ51" s="516"/>
      <c r="ATA51" s="516"/>
      <c r="ATB51" s="516"/>
      <c r="ATC51" s="516"/>
      <c r="ATD51" s="516"/>
      <c r="ATE51" s="516"/>
      <c r="ATF51" s="516"/>
      <c r="ATG51" s="516"/>
      <c r="ATH51" s="516"/>
      <c r="ATI51" s="516"/>
      <c r="ATJ51" s="516"/>
      <c r="ATK51" s="516"/>
      <c r="ATL51" s="516"/>
      <c r="ATM51" s="516"/>
      <c r="ATN51" s="516"/>
      <c r="ATO51" s="516"/>
      <c r="ATP51" s="516"/>
      <c r="ATQ51" s="516"/>
      <c r="ATR51" s="516"/>
      <c r="ATS51" s="516"/>
      <c r="ATT51" s="516"/>
      <c r="ATU51" s="516"/>
      <c r="ATV51" s="516"/>
      <c r="ATW51" s="516"/>
      <c r="ATX51" s="516"/>
      <c r="ATY51" s="516"/>
      <c r="ATZ51" s="516"/>
      <c r="AUA51" s="516"/>
      <c r="AUB51" s="516"/>
      <c r="AUC51" s="516"/>
      <c r="AUD51" s="516"/>
      <c r="AUE51" s="516"/>
      <c r="AUF51" s="516"/>
      <c r="AUG51" s="516"/>
      <c r="AUH51" s="516"/>
      <c r="AUI51" s="516"/>
      <c r="AUJ51" s="516"/>
      <c r="AUK51" s="516"/>
      <c r="AUL51" s="516"/>
      <c r="AUM51" s="516"/>
      <c r="AUN51" s="516"/>
      <c r="AUO51" s="516"/>
      <c r="AUP51" s="516"/>
      <c r="AUQ51" s="516"/>
      <c r="AUR51" s="516"/>
      <c r="AUS51" s="516"/>
      <c r="AUT51" s="516"/>
      <c r="AUU51" s="516"/>
      <c r="AUV51" s="516"/>
      <c r="AUW51" s="516"/>
      <c r="AUX51" s="516"/>
      <c r="AUY51" s="516"/>
      <c r="AUZ51" s="516"/>
      <c r="AVA51" s="516"/>
      <c r="AVB51" s="516"/>
      <c r="AVC51" s="516"/>
      <c r="AVD51" s="516"/>
      <c r="AVE51" s="516"/>
      <c r="AVF51" s="516"/>
      <c r="AVG51" s="516"/>
      <c r="AVH51" s="516"/>
      <c r="AVI51" s="516"/>
      <c r="AVJ51" s="516"/>
      <c r="AVK51" s="516"/>
      <c r="AVL51" s="516"/>
      <c r="AVM51" s="516"/>
      <c r="AVN51" s="516"/>
      <c r="AVO51" s="516"/>
      <c r="AVP51" s="516"/>
      <c r="AVQ51" s="516"/>
      <c r="AVR51" s="516"/>
      <c r="AVS51" s="516"/>
      <c r="AVT51" s="516"/>
      <c r="AVU51" s="516"/>
      <c r="AVV51" s="516"/>
      <c r="AVW51" s="516"/>
      <c r="AVX51" s="516"/>
      <c r="AVY51" s="516"/>
      <c r="AVZ51" s="516"/>
      <c r="AWA51" s="516"/>
      <c r="AWB51" s="516"/>
      <c r="AWC51" s="516"/>
      <c r="AWD51" s="516"/>
      <c r="AWE51" s="516"/>
      <c r="AWF51" s="516"/>
      <c r="AWG51" s="516"/>
      <c r="AWH51" s="516"/>
      <c r="AWI51" s="516"/>
      <c r="AWJ51" s="516"/>
      <c r="AWK51" s="516"/>
      <c r="AWL51" s="516"/>
      <c r="AWM51" s="516"/>
      <c r="AWN51" s="516"/>
      <c r="AWO51" s="516"/>
      <c r="AWP51" s="516"/>
      <c r="AWQ51" s="516"/>
      <c r="AWR51" s="516"/>
      <c r="AWS51" s="516"/>
      <c r="AWT51" s="516"/>
      <c r="AWU51" s="516"/>
      <c r="AWV51" s="516"/>
      <c r="AWW51" s="516"/>
      <c r="AWX51" s="516"/>
      <c r="AWY51" s="516"/>
      <c r="AWZ51" s="516"/>
      <c r="AXA51" s="516"/>
      <c r="AXB51" s="516"/>
      <c r="AXC51" s="516"/>
      <c r="AXD51" s="516"/>
      <c r="AXE51" s="516"/>
      <c r="AXF51" s="516"/>
      <c r="AXG51" s="516"/>
      <c r="AXH51" s="516"/>
      <c r="AXI51" s="516"/>
      <c r="AXJ51" s="516"/>
      <c r="AXK51" s="516"/>
      <c r="AXL51" s="516"/>
      <c r="AXM51" s="516"/>
      <c r="AXN51" s="516"/>
      <c r="AXO51" s="516"/>
      <c r="AXP51" s="516"/>
      <c r="AXQ51" s="516"/>
      <c r="AXR51" s="516"/>
      <c r="AXS51" s="516"/>
      <c r="AXT51" s="516"/>
      <c r="AXU51" s="516"/>
      <c r="AXV51" s="516"/>
      <c r="AXW51" s="516"/>
      <c r="AXX51" s="516"/>
      <c r="AXY51" s="516"/>
      <c r="AXZ51" s="516"/>
      <c r="AYA51" s="516"/>
      <c r="AYB51" s="516"/>
      <c r="AYC51" s="516"/>
      <c r="AYD51" s="516"/>
      <c r="AYE51" s="516"/>
      <c r="AYF51" s="516"/>
      <c r="AYG51" s="516"/>
      <c r="AYH51" s="516"/>
      <c r="AYI51" s="516"/>
      <c r="AYJ51" s="516"/>
      <c r="AYK51" s="516"/>
      <c r="AYL51" s="516"/>
      <c r="AYM51" s="516"/>
      <c r="AYN51" s="516"/>
      <c r="AYO51" s="516"/>
      <c r="AYP51" s="516"/>
      <c r="AYQ51" s="516"/>
      <c r="AYR51" s="516"/>
      <c r="AYS51" s="516"/>
      <c r="AYT51" s="516"/>
      <c r="AYU51" s="516"/>
      <c r="AYV51" s="516"/>
      <c r="AYW51" s="516"/>
      <c r="AYX51" s="516"/>
      <c r="AYY51" s="516"/>
      <c r="AYZ51" s="516"/>
      <c r="AZA51" s="516"/>
      <c r="AZB51" s="516"/>
      <c r="AZC51" s="516"/>
      <c r="AZD51" s="516"/>
      <c r="AZE51" s="516"/>
      <c r="AZF51" s="516"/>
      <c r="AZG51" s="516"/>
      <c r="AZH51" s="516"/>
      <c r="AZI51" s="516"/>
      <c r="AZJ51" s="516"/>
      <c r="AZK51" s="516"/>
      <c r="AZL51" s="516"/>
      <c r="AZM51" s="516"/>
      <c r="AZN51" s="516"/>
      <c r="AZO51" s="516"/>
      <c r="AZP51" s="516"/>
      <c r="AZQ51" s="516"/>
      <c r="AZR51" s="516"/>
      <c r="AZS51" s="516"/>
      <c r="AZT51" s="516"/>
      <c r="AZU51" s="516"/>
      <c r="AZV51" s="516"/>
      <c r="AZW51" s="516"/>
      <c r="AZX51" s="516"/>
      <c r="AZY51" s="516"/>
      <c r="AZZ51" s="516"/>
      <c r="BAA51" s="516"/>
      <c r="BAB51" s="516"/>
      <c r="BAC51" s="516"/>
      <c r="BAD51" s="516"/>
      <c r="BAE51" s="516"/>
      <c r="BAF51" s="516"/>
      <c r="BAG51" s="516"/>
      <c r="BAH51" s="516"/>
      <c r="BAI51" s="516"/>
      <c r="BAJ51" s="516"/>
      <c r="BAK51" s="516"/>
      <c r="BAL51" s="516"/>
      <c r="BAM51" s="516"/>
      <c r="BAN51" s="516"/>
      <c r="BAO51" s="516"/>
      <c r="BAP51" s="516"/>
      <c r="BAQ51" s="516"/>
      <c r="BAR51" s="516"/>
      <c r="BAS51" s="516"/>
      <c r="BAT51" s="516"/>
      <c r="BAU51" s="516"/>
      <c r="BAV51" s="516"/>
      <c r="BAW51" s="516"/>
      <c r="BAX51" s="516"/>
      <c r="BAY51" s="516"/>
      <c r="BAZ51" s="516"/>
      <c r="BBA51" s="516"/>
      <c r="BBB51" s="516"/>
      <c r="BBC51" s="516"/>
      <c r="BBD51" s="516"/>
      <c r="BBE51" s="516"/>
      <c r="BBF51" s="516"/>
      <c r="BBG51" s="516"/>
      <c r="BBH51" s="516"/>
      <c r="BBI51" s="516"/>
      <c r="BBJ51" s="516"/>
      <c r="BBK51" s="516"/>
      <c r="BBL51" s="516"/>
      <c r="BBM51" s="516"/>
      <c r="BBN51" s="516"/>
      <c r="BBO51" s="516"/>
      <c r="BBP51" s="516"/>
      <c r="BBQ51" s="516"/>
      <c r="BBR51" s="516"/>
      <c r="BBS51" s="516"/>
      <c r="BBT51" s="516"/>
      <c r="BBU51" s="516"/>
      <c r="BBV51" s="516"/>
      <c r="BBW51" s="516"/>
      <c r="BBX51" s="516"/>
      <c r="BBY51" s="516"/>
      <c r="BBZ51" s="516"/>
      <c r="BCA51" s="516"/>
      <c r="BCB51" s="516"/>
      <c r="BCC51" s="516"/>
      <c r="BCD51" s="516"/>
      <c r="BCE51" s="516"/>
      <c r="BCF51" s="516"/>
      <c r="BCG51" s="516"/>
      <c r="BCH51" s="516"/>
      <c r="BCI51" s="516"/>
      <c r="BCJ51" s="516"/>
      <c r="BCK51" s="516"/>
      <c r="BCL51" s="516"/>
      <c r="BCM51" s="516"/>
      <c r="BCN51" s="516"/>
      <c r="BCO51" s="516"/>
      <c r="BCP51" s="516"/>
      <c r="BCQ51" s="516"/>
      <c r="BCR51" s="516"/>
      <c r="BCS51" s="516"/>
      <c r="BCT51" s="516"/>
      <c r="BCU51" s="516"/>
      <c r="BCV51" s="516"/>
      <c r="BCW51" s="516"/>
      <c r="BCX51" s="516"/>
      <c r="BCY51" s="516"/>
      <c r="BCZ51" s="516"/>
      <c r="BDA51" s="516"/>
      <c r="BDB51" s="516"/>
      <c r="BDC51" s="516"/>
      <c r="BDD51" s="516"/>
      <c r="BDE51" s="516"/>
      <c r="BDF51" s="516"/>
      <c r="BDG51" s="516"/>
      <c r="BDH51" s="516"/>
      <c r="BDI51" s="516"/>
      <c r="BDJ51" s="516"/>
      <c r="BDK51" s="516"/>
      <c r="BDL51" s="516"/>
      <c r="BDM51" s="516"/>
      <c r="BDN51" s="516"/>
      <c r="BDO51" s="516"/>
      <c r="BDP51" s="516"/>
      <c r="BDQ51" s="516"/>
      <c r="BDR51" s="516"/>
      <c r="BDS51" s="516"/>
      <c r="BDT51" s="516"/>
      <c r="BDU51" s="516"/>
      <c r="BDV51" s="516"/>
      <c r="BDW51" s="516"/>
      <c r="BDX51" s="516"/>
      <c r="BDY51" s="516"/>
      <c r="BDZ51" s="516"/>
      <c r="BEA51" s="516"/>
      <c r="BEB51" s="516"/>
      <c r="BEC51" s="516"/>
      <c r="BED51" s="516"/>
      <c r="BEE51" s="516"/>
      <c r="BEF51" s="516"/>
      <c r="BEG51" s="516"/>
      <c r="BEH51" s="516"/>
      <c r="BEI51" s="516"/>
      <c r="BEJ51" s="516"/>
      <c r="BEK51" s="516"/>
      <c r="BEL51" s="516"/>
      <c r="BEM51" s="516"/>
      <c r="BEN51" s="516"/>
      <c r="BEO51" s="516"/>
      <c r="BEP51" s="516"/>
      <c r="BEQ51" s="516"/>
      <c r="BER51" s="516"/>
      <c r="BES51" s="516"/>
      <c r="BET51" s="516"/>
      <c r="BEU51" s="516"/>
      <c r="BEV51" s="516"/>
      <c r="BEW51" s="516"/>
      <c r="BEX51" s="516"/>
      <c r="BEY51" s="516"/>
      <c r="BEZ51" s="516"/>
      <c r="BFA51" s="516"/>
      <c r="BFB51" s="516"/>
      <c r="BFC51" s="516"/>
      <c r="BFD51" s="516"/>
      <c r="BFE51" s="516"/>
      <c r="BFF51" s="516"/>
      <c r="BFG51" s="516"/>
      <c r="BFH51" s="516"/>
      <c r="BFI51" s="516"/>
      <c r="BFJ51" s="516"/>
      <c r="BFK51" s="516"/>
      <c r="BFL51" s="516"/>
      <c r="BFM51" s="516"/>
      <c r="BFN51" s="516"/>
      <c r="BFO51" s="516"/>
      <c r="BFP51" s="516"/>
      <c r="BFQ51" s="516"/>
      <c r="BFR51" s="516"/>
      <c r="BFS51" s="516"/>
      <c r="BFT51" s="516"/>
      <c r="BFU51" s="516"/>
      <c r="BFV51" s="516"/>
      <c r="BFW51" s="516"/>
      <c r="BFX51" s="516"/>
      <c r="BFY51" s="516"/>
      <c r="BFZ51" s="516"/>
      <c r="BGA51" s="516"/>
      <c r="BGB51" s="516"/>
      <c r="BGC51" s="516"/>
      <c r="BGD51" s="516"/>
      <c r="BGE51" s="516"/>
      <c r="BGF51" s="516"/>
      <c r="BGG51" s="516"/>
      <c r="BGH51" s="516"/>
      <c r="BGI51" s="516"/>
      <c r="BGJ51" s="516"/>
      <c r="BGK51" s="516"/>
      <c r="BGL51" s="516"/>
      <c r="BGM51" s="516"/>
      <c r="BGN51" s="516"/>
      <c r="BGO51" s="516"/>
      <c r="BGP51" s="516"/>
      <c r="BGQ51" s="516"/>
      <c r="BGR51" s="516"/>
      <c r="BGS51" s="516"/>
      <c r="BGT51" s="516"/>
      <c r="BGU51" s="516"/>
      <c r="BGV51" s="516"/>
      <c r="BGW51" s="516"/>
      <c r="BGX51" s="516"/>
      <c r="BGY51" s="516"/>
      <c r="BGZ51" s="516"/>
      <c r="BHA51" s="516"/>
      <c r="BHB51" s="516"/>
      <c r="BHC51" s="516"/>
      <c r="BHD51" s="516"/>
      <c r="BHE51" s="516"/>
      <c r="BHF51" s="516"/>
      <c r="BHG51" s="516"/>
      <c r="BHH51" s="516"/>
      <c r="BHI51" s="516"/>
      <c r="BHJ51" s="516"/>
      <c r="BHK51" s="516"/>
      <c r="BHL51" s="516"/>
      <c r="BHM51" s="516"/>
      <c r="BHN51" s="516"/>
      <c r="BHO51" s="516"/>
      <c r="BHP51" s="516"/>
      <c r="BHQ51" s="516"/>
      <c r="BHR51" s="516"/>
      <c r="BHS51" s="516"/>
      <c r="BHT51" s="516"/>
      <c r="BHU51" s="516"/>
      <c r="BHV51" s="516"/>
      <c r="BHW51" s="516"/>
      <c r="BHX51" s="516"/>
      <c r="BHY51" s="516"/>
      <c r="BHZ51" s="516"/>
      <c r="BIA51" s="516"/>
      <c r="BIB51" s="516"/>
      <c r="BIC51" s="516"/>
      <c r="BID51" s="516"/>
      <c r="BIE51" s="516"/>
      <c r="BIF51" s="516"/>
      <c r="BIG51" s="516"/>
      <c r="BIH51" s="516"/>
      <c r="BII51" s="516"/>
      <c r="BIJ51" s="516"/>
      <c r="BIK51" s="516"/>
      <c r="BIL51" s="516"/>
      <c r="BIM51" s="516"/>
      <c r="BIN51" s="516"/>
      <c r="BIO51" s="516"/>
      <c r="BIP51" s="516"/>
      <c r="BIQ51" s="516"/>
      <c r="BIR51" s="516"/>
      <c r="BIS51" s="516"/>
      <c r="BIT51" s="516"/>
      <c r="BIU51" s="516"/>
      <c r="BIV51" s="516"/>
      <c r="BIW51" s="516"/>
      <c r="BIX51" s="516"/>
      <c r="BIY51" s="516"/>
      <c r="BIZ51" s="516"/>
      <c r="BJA51" s="516"/>
      <c r="BJB51" s="516"/>
      <c r="BJC51" s="516"/>
      <c r="BJD51" s="516"/>
      <c r="BJE51" s="516"/>
      <c r="BJF51" s="516"/>
      <c r="BJG51" s="516"/>
      <c r="BJH51" s="516"/>
      <c r="BJI51" s="516"/>
      <c r="BJJ51" s="516"/>
      <c r="BJK51" s="516"/>
      <c r="BJL51" s="516"/>
      <c r="BJM51" s="516"/>
      <c r="BJN51" s="516"/>
      <c r="BJO51" s="516"/>
      <c r="BJP51" s="516"/>
      <c r="BJQ51" s="516"/>
      <c r="BJR51" s="516"/>
      <c r="BJS51" s="516"/>
      <c r="BJT51" s="516"/>
      <c r="BJU51" s="516"/>
      <c r="BJV51" s="516"/>
      <c r="BJW51" s="516"/>
      <c r="BJX51" s="516"/>
      <c r="BJY51" s="516"/>
      <c r="BJZ51" s="516"/>
      <c r="BKA51" s="516"/>
      <c r="BKB51" s="516"/>
      <c r="BKC51" s="516"/>
      <c r="BKD51" s="516"/>
      <c r="BKE51" s="516"/>
      <c r="BKF51" s="516"/>
      <c r="BKG51" s="516"/>
      <c r="BKH51" s="516"/>
      <c r="BKI51" s="516"/>
      <c r="BKJ51" s="516"/>
      <c r="BKK51" s="516"/>
      <c r="BKL51" s="516"/>
      <c r="BKM51" s="516"/>
      <c r="BKN51" s="516"/>
      <c r="BKO51" s="516"/>
      <c r="BKP51" s="516"/>
      <c r="BKQ51" s="516"/>
      <c r="BKR51" s="516"/>
      <c r="BKS51" s="516"/>
      <c r="BKT51" s="516"/>
      <c r="BKU51" s="516"/>
      <c r="BKV51" s="516"/>
      <c r="BKW51" s="516"/>
      <c r="BKX51" s="516"/>
      <c r="BKY51" s="516"/>
      <c r="BKZ51" s="516"/>
      <c r="BLA51" s="516"/>
      <c r="BLB51" s="516"/>
      <c r="BLC51" s="516"/>
      <c r="BLD51" s="516"/>
      <c r="BLE51" s="516"/>
      <c r="BLF51" s="516"/>
      <c r="BLG51" s="516"/>
      <c r="BLH51" s="516"/>
      <c r="BLI51" s="516"/>
      <c r="BLJ51" s="516"/>
      <c r="BLK51" s="516"/>
      <c r="BLL51" s="516"/>
      <c r="BLM51" s="516"/>
      <c r="BLN51" s="516"/>
      <c r="BLO51" s="516"/>
      <c r="BLP51" s="516"/>
      <c r="BLQ51" s="516"/>
      <c r="BLR51" s="516"/>
      <c r="BLS51" s="516"/>
      <c r="BLT51" s="516"/>
      <c r="BLU51" s="516"/>
      <c r="BLV51" s="516"/>
      <c r="BLW51" s="516"/>
      <c r="BLX51" s="516"/>
      <c r="BLY51" s="516"/>
      <c r="BLZ51" s="516"/>
      <c r="BMA51" s="516"/>
      <c r="BMB51" s="516"/>
      <c r="BMC51" s="516"/>
      <c r="BMD51" s="516"/>
      <c r="BME51" s="516"/>
      <c r="BMF51" s="516"/>
      <c r="BMG51" s="516"/>
      <c r="BMH51" s="516"/>
      <c r="BMI51" s="516"/>
      <c r="BMJ51" s="516"/>
      <c r="BMK51" s="516"/>
      <c r="BML51" s="516"/>
      <c r="BMM51" s="516"/>
      <c r="BMN51" s="516"/>
      <c r="BMO51" s="516"/>
      <c r="BMP51" s="516"/>
      <c r="BMQ51" s="516"/>
      <c r="BMR51" s="516"/>
      <c r="BMS51" s="516"/>
      <c r="BMT51" s="516"/>
      <c r="BMU51" s="516"/>
      <c r="BMV51" s="516"/>
      <c r="BMW51" s="516"/>
      <c r="BMX51" s="516"/>
      <c r="BMY51" s="516"/>
      <c r="BMZ51" s="516"/>
      <c r="BNA51" s="516"/>
      <c r="BNB51" s="516"/>
      <c r="BNC51" s="516"/>
      <c r="BND51" s="516"/>
      <c r="BNE51" s="516"/>
      <c r="BNF51" s="516"/>
      <c r="BNG51" s="516"/>
      <c r="BNH51" s="516"/>
      <c r="BNI51" s="516"/>
      <c r="BNJ51" s="516"/>
      <c r="BNK51" s="516"/>
      <c r="BNL51" s="516"/>
      <c r="BNM51" s="516"/>
      <c r="BNN51" s="516"/>
      <c r="BNO51" s="516"/>
      <c r="BNP51" s="516"/>
      <c r="BNQ51" s="516"/>
      <c r="BNR51" s="516"/>
      <c r="BNS51" s="516"/>
      <c r="BNT51" s="516"/>
      <c r="BNU51" s="516"/>
      <c r="BNV51" s="516"/>
      <c r="BNW51" s="516"/>
      <c r="BNX51" s="516"/>
      <c r="BNY51" s="516"/>
      <c r="BNZ51" s="516"/>
      <c r="BOA51" s="516"/>
      <c r="BOB51" s="516"/>
      <c r="BOC51" s="516"/>
      <c r="BOD51" s="516"/>
      <c r="BOE51" s="516"/>
      <c r="BOF51" s="516"/>
      <c r="BOG51" s="516"/>
      <c r="BOH51" s="516"/>
      <c r="BOI51" s="516"/>
      <c r="BOJ51" s="516"/>
      <c r="BOK51" s="516"/>
      <c r="BOL51" s="516"/>
      <c r="BOM51" s="516"/>
      <c r="BON51" s="516"/>
      <c r="BOO51" s="516"/>
      <c r="BOP51" s="516"/>
      <c r="BOQ51" s="516"/>
      <c r="BOR51" s="516"/>
      <c r="BOS51" s="516"/>
      <c r="BOT51" s="516"/>
      <c r="BOU51" s="516"/>
      <c r="BOV51" s="516"/>
      <c r="BOW51" s="516"/>
      <c r="BOX51" s="516"/>
      <c r="BOY51" s="516"/>
      <c r="BOZ51" s="516"/>
      <c r="BPA51" s="516"/>
      <c r="BPB51" s="516"/>
      <c r="BPC51" s="516"/>
      <c r="BPD51" s="516"/>
      <c r="BPE51" s="516"/>
      <c r="BPF51" s="516"/>
      <c r="BPG51" s="516"/>
      <c r="BPH51" s="516"/>
      <c r="BPI51" s="516"/>
      <c r="BPJ51" s="516"/>
      <c r="BPK51" s="516"/>
      <c r="BPL51" s="516"/>
      <c r="BPM51" s="516"/>
      <c r="BPN51" s="516"/>
      <c r="BPO51" s="516"/>
      <c r="BPP51" s="516"/>
      <c r="BPQ51" s="516"/>
      <c r="BPR51" s="516"/>
      <c r="BPS51" s="516"/>
      <c r="BPT51" s="516"/>
      <c r="BPU51" s="516"/>
      <c r="BPV51" s="516"/>
      <c r="BPW51" s="516"/>
      <c r="BPX51" s="516"/>
      <c r="BPY51" s="516"/>
      <c r="BPZ51" s="516"/>
      <c r="BQA51" s="516"/>
      <c r="BQB51" s="516"/>
      <c r="BQC51" s="516"/>
      <c r="BQD51" s="516"/>
      <c r="BQE51" s="516"/>
      <c r="BQF51" s="516"/>
      <c r="BQG51" s="516"/>
      <c r="BQH51" s="516"/>
      <c r="BQI51" s="516"/>
      <c r="BQJ51" s="516"/>
      <c r="BQK51" s="516"/>
      <c r="BQL51" s="516"/>
      <c r="BQM51" s="516"/>
      <c r="BQN51" s="516"/>
      <c r="BQO51" s="516"/>
      <c r="BQP51" s="516"/>
      <c r="BQQ51" s="516"/>
      <c r="BQR51" s="516"/>
      <c r="BQS51" s="516"/>
      <c r="BQT51" s="516"/>
      <c r="BQU51" s="516"/>
      <c r="BQV51" s="516"/>
      <c r="BQW51" s="516"/>
      <c r="BQX51" s="516"/>
      <c r="BQY51" s="516"/>
      <c r="BQZ51" s="516"/>
      <c r="BRA51" s="516"/>
      <c r="BRB51" s="516"/>
      <c r="BRC51" s="516"/>
      <c r="BRD51" s="516"/>
      <c r="BRE51" s="516"/>
      <c r="BRF51" s="516"/>
      <c r="BRG51" s="516"/>
      <c r="BRH51" s="516"/>
      <c r="BRI51" s="516"/>
      <c r="BRJ51" s="516"/>
      <c r="BRK51" s="516"/>
      <c r="BRL51" s="516"/>
      <c r="BRM51" s="516"/>
      <c r="BRN51" s="516"/>
      <c r="BRO51" s="516"/>
      <c r="BRP51" s="516"/>
      <c r="BRQ51" s="516"/>
      <c r="BRR51" s="516"/>
      <c r="BRS51" s="516"/>
      <c r="BRT51" s="516"/>
      <c r="BRU51" s="516"/>
      <c r="BRV51" s="516"/>
      <c r="BRW51" s="516"/>
      <c r="BRX51" s="516"/>
      <c r="BRY51" s="516"/>
      <c r="BRZ51" s="516"/>
      <c r="BSA51" s="516"/>
      <c r="BSB51" s="516"/>
      <c r="BSC51" s="516"/>
      <c r="BSD51" s="516"/>
      <c r="BSE51" s="516"/>
      <c r="BSF51" s="516"/>
      <c r="BSG51" s="516"/>
      <c r="BSH51" s="516"/>
      <c r="BSI51" s="516"/>
      <c r="BSJ51" s="516"/>
      <c r="BSK51" s="516"/>
      <c r="BSL51" s="516"/>
      <c r="BSM51" s="516"/>
      <c r="BSN51" s="516"/>
      <c r="BSO51" s="516"/>
      <c r="BSP51" s="516"/>
      <c r="BSQ51" s="516"/>
      <c r="BSR51" s="516"/>
      <c r="BSS51" s="516"/>
      <c r="BST51" s="516"/>
      <c r="BSU51" s="516"/>
      <c r="BSV51" s="516"/>
      <c r="BSW51" s="516"/>
      <c r="BSX51" s="516"/>
      <c r="BSY51" s="516"/>
      <c r="BSZ51" s="516"/>
      <c r="BTA51" s="516"/>
      <c r="BTB51" s="516"/>
      <c r="BTC51" s="516"/>
      <c r="BTD51" s="516"/>
      <c r="BTE51" s="516"/>
      <c r="BTF51" s="516"/>
      <c r="BTG51" s="516"/>
      <c r="BTH51" s="516"/>
      <c r="BTI51" s="516"/>
      <c r="BTJ51" s="516"/>
      <c r="BTK51" s="516"/>
      <c r="BTL51" s="516"/>
      <c r="BTM51" s="516"/>
      <c r="BTN51" s="516"/>
      <c r="BTO51" s="516"/>
      <c r="BTP51" s="516"/>
      <c r="BTQ51" s="516"/>
      <c r="BTR51" s="516"/>
      <c r="BTS51" s="516"/>
      <c r="BTT51" s="516"/>
      <c r="BTU51" s="516"/>
      <c r="BTV51" s="516"/>
      <c r="BTW51" s="516"/>
      <c r="BTX51" s="516"/>
      <c r="BTY51" s="516"/>
      <c r="BTZ51" s="516"/>
      <c r="BUA51" s="516"/>
      <c r="BUB51" s="516"/>
      <c r="BUC51" s="516"/>
      <c r="BUD51" s="516"/>
      <c r="BUE51" s="516"/>
      <c r="BUF51" s="516"/>
      <c r="BUG51" s="516"/>
      <c r="BUH51" s="516"/>
      <c r="BUI51" s="516"/>
      <c r="BUJ51" s="516"/>
      <c r="BUK51" s="516"/>
      <c r="BUL51" s="516"/>
      <c r="BUM51" s="516"/>
      <c r="BUN51" s="516"/>
      <c r="BUO51" s="516"/>
      <c r="BUP51" s="516"/>
      <c r="BUQ51" s="516"/>
      <c r="BUR51" s="516"/>
      <c r="BUS51" s="516"/>
      <c r="BUT51" s="516"/>
      <c r="BUU51" s="516"/>
      <c r="BUV51" s="516"/>
      <c r="BUW51" s="516"/>
      <c r="BUX51" s="516"/>
      <c r="BUY51" s="516"/>
      <c r="BUZ51" s="516"/>
      <c r="BVA51" s="516"/>
      <c r="BVB51" s="516"/>
      <c r="BVC51" s="516"/>
      <c r="BVD51" s="516"/>
      <c r="BVE51" s="516"/>
      <c r="BVF51" s="516"/>
      <c r="BVG51" s="516"/>
      <c r="BVH51" s="516"/>
      <c r="BVI51" s="516"/>
      <c r="BVJ51" s="516"/>
      <c r="BVK51" s="516"/>
      <c r="BVL51" s="516"/>
      <c r="BVM51" s="516"/>
      <c r="BVN51" s="516"/>
      <c r="BVO51" s="516"/>
      <c r="BVP51" s="516"/>
      <c r="BVQ51" s="516"/>
      <c r="BVR51" s="516"/>
      <c r="BVS51" s="516"/>
      <c r="BVT51" s="516"/>
      <c r="BVU51" s="516"/>
      <c r="BVV51" s="516"/>
      <c r="BVW51" s="516"/>
      <c r="BVX51" s="516"/>
      <c r="BVY51" s="516"/>
      <c r="BVZ51" s="516"/>
      <c r="BWA51" s="516"/>
      <c r="BWB51" s="516"/>
      <c r="BWC51" s="516"/>
      <c r="BWD51" s="516"/>
      <c r="BWE51" s="516"/>
      <c r="BWF51" s="516"/>
      <c r="BWG51" s="516"/>
      <c r="BWH51" s="516"/>
      <c r="BWI51" s="516"/>
      <c r="BWJ51" s="516"/>
      <c r="BWK51" s="516"/>
      <c r="BWL51" s="516"/>
      <c r="BWM51" s="516"/>
      <c r="BWN51" s="516"/>
      <c r="BWO51" s="516"/>
      <c r="BWP51" s="516"/>
      <c r="BWQ51" s="516"/>
      <c r="BWR51" s="516"/>
      <c r="BWS51" s="516"/>
      <c r="BWT51" s="516"/>
      <c r="BWU51" s="516"/>
      <c r="BWV51" s="516"/>
      <c r="BWW51" s="516"/>
      <c r="BWX51" s="516"/>
      <c r="BWY51" s="516"/>
      <c r="BWZ51" s="516"/>
      <c r="BXA51" s="516"/>
      <c r="BXB51" s="516"/>
      <c r="BXC51" s="516"/>
      <c r="BXD51" s="516"/>
      <c r="BXE51" s="516"/>
      <c r="BXF51" s="516"/>
      <c r="BXG51" s="516"/>
      <c r="BXH51" s="516"/>
      <c r="BXI51" s="516"/>
      <c r="BXJ51" s="516"/>
      <c r="BXK51" s="516"/>
      <c r="BXL51" s="516"/>
      <c r="BXM51" s="516"/>
      <c r="BXN51" s="516"/>
      <c r="BXO51" s="516"/>
      <c r="BXP51" s="516"/>
      <c r="BXQ51" s="516"/>
      <c r="BXR51" s="516"/>
      <c r="BXS51" s="516"/>
      <c r="BXT51" s="516"/>
      <c r="BXU51" s="516"/>
      <c r="BXV51" s="516"/>
      <c r="BXW51" s="516"/>
      <c r="BXX51" s="516"/>
      <c r="BXY51" s="516"/>
      <c r="BXZ51" s="516"/>
      <c r="BYA51" s="516"/>
      <c r="BYB51" s="516"/>
      <c r="BYC51" s="516"/>
      <c r="BYD51" s="516"/>
      <c r="BYE51" s="516"/>
      <c r="BYF51" s="516"/>
      <c r="BYG51" s="516"/>
      <c r="BYH51" s="516"/>
      <c r="BYI51" s="516"/>
      <c r="BYJ51" s="516"/>
      <c r="BYK51" s="516"/>
      <c r="BYL51" s="516"/>
      <c r="BYM51" s="516"/>
      <c r="BYN51" s="516"/>
      <c r="BYO51" s="516"/>
      <c r="BYP51" s="516"/>
      <c r="BYQ51" s="516"/>
      <c r="BYR51" s="516"/>
      <c r="BYS51" s="516"/>
      <c r="BYT51" s="516"/>
      <c r="BYU51" s="516"/>
      <c r="BYV51" s="516"/>
      <c r="BYW51" s="516"/>
      <c r="BYX51" s="516"/>
      <c r="BYY51" s="516"/>
      <c r="BYZ51" s="516"/>
      <c r="BZA51" s="516"/>
      <c r="BZB51" s="516"/>
      <c r="BZC51" s="516"/>
      <c r="BZD51" s="516"/>
      <c r="BZE51" s="516"/>
      <c r="BZF51" s="516"/>
      <c r="BZG51" s="516"/>
      <c r="BZH51" s="516"/>
      <c r="BZI51" s="516"/>
      <c r="BZJ51" s="516"/>
      <c r="BZK51" s="516"/>
      <c r="BZL51" s="516"/>
      <c r="BZM51" s="516"/>
      <c r="BZN51" s="516"/>
      <c r="BZO51" s="516"/>
      <c r="BZP51" s="516"/>
      <c r="BZQ51" s="516"/>
      <c r="BZR51" s="516"/>
      <c r="BZS51" s="516"/>
      <c r="BZT51" s="516"/>
      <c r="BZU51" s="516"/>
      <c r="BZV51" s="516"/>
      <c r="BZW51" s="516"/>
      <c r="BZX51" s="516"/>
      <c r="BZY51" s="516"/>
      <c r="BZZ51" s="516"/>
      <c r="CAA51" s="516"/>
      <c r="CAB51" s="516"/>
      <c r="CAC51" s="516"/>
      <c r="CAD51" s="516"/>
      <c r="CAE51" s="516"/>
      <c r="CAF51" s="516"/>
      <c r="CAG51" s="516"/>
      <c r="CAH51" s="516"/>
      <c r="CAI51" s="516"/>
      <c r="CAJ51" s="516"/>
      <c r="CAK51" s="516"/>
      <c r="CAL51" s="516"/>
      <c r="CAM51" s="516"/>
      <c r="CAN51" s="516"/>
      <c r="CAO51" s="516"/>
      <c r="CAP51" s="516"/>
      <c r="CAQ51" s="516"/>
      <c r="CAR51" s="516"/>
      <c r="CAS51" s="516"/>
      <c r="CAT51" s="516"/>
      <c r="CAU51" s="516"/>
      <c r="CAV51" s="516"/>
      <c r="CAW51" s="516"/>
      <c r="CAX51" s="516"/>
      <c r="CAY51" s="516"/>
      <c r="CAZ51" s="516"/>
      <c r="CBA51" s="516"/>
      <c r="CBB51" s="516"/>
      <c r="CBC51" s="516"/>
      <c r="CBD51" s="516"/>
      <c r="CBE51" s="516"/>
      <c r="CBF51" s="516"/>
      <c r="CBG51" s="516"/>
      <c r="CBH51" s="516"/>
      <c r="CBI51" s="516"/>
      <c r="CBJ51" s="516"/>
      <c r="CBK51" s="516"/>
      <c r="CBL51" s="516"/>
      <c r="CBM51" s="516"/>
      <c r="CBN51" s="516"/>
      <c r="CBO51" s="516"/>
      <c r="CBP51" s="516"/>
      <c r="CBQ51" s="516"/>
      <c r="CBR51" s="516"/>
      <c r="CBS51" s="516"/>
      <c r="CBT51" s="516"/>
      <c r="CBU51" s="516"/>
      <c r="CBV51" s="516"/>
      <c r="CBW51" s="516"/>
      <c r="CBX51" s="516"/>
      <c r="CBY51" s="516"/>
      <c r="CBZ51" s="516"/>
      <c r="CCA51" s="516"/>
      <c r="CCB51" s="516"/>
      <c r="CCC51" s="516"/>
      <c r="CCD51" s="516"/>
      <c r="CCE51" s="516"/>
      <c r="CCF51" s="516"/>
      <c r="CCG51" s="516"/>
      <c r="CCH51" s="516"/>
      <c r="CCI51" s="516"/>
      <c r="CCJ51" s="516"/>
      <c r="CCK51" s="516"/>
      <c r="CCL51" s="516"/>
      <c r="CCM51" s="516"/>
      <c r="CCN51" s="516"/>
      <c r="CCO51" s="516"/>
      <c r="CCP51" s="516"/>
      <c r="CCQ51" s="516"/>
      <c r="CCR51" s="516"/>
      <c r="CCS51" s="516"/>
      <c r="CCT51" s="516"/>
      <c r="CCU51" s="516"/>
      <c r="CCV51" s="516"/>
      <c r="CCW51" s="516"/>
      <c r="CCX51" s="516"/>
      <c r="CCY51" s="516"/>
      <c r="CCZ51" s="516"/>
      <c r="CDA51" s="516"/>
      <c r="CDB51" s="516"/>
      <c r="CDC51" s="516"/>
      <c r="CDD51" s="516"/>
      <c r="CDE51" s="516"/>
      <c r="CDF51" s="516"/>
      <c r="CDG51" s="516"/>
      <c r="CDH51" s="516"/>
      <c r="CDI51" s="516"/>
      <c r="CDJ51" s="516"/>
      <c r="CDK51" s="516"/>
      <c r="CDL51" s="516"/>
      <c r="CDM51" s="516"/>
      <c r="CDN51" s="516"/>
      <c r="CDO51" s="516"/>
      <c r="CDP51" s="516"/>
      <c r="CDQ51" s="516"/>
      <c r="CDR51" s="516"/>
      <c r="CDS51" s="516"/>
      <c r="CDT51" s="516"/>
      <c r="CDU51" s="516"/>
      <c r="CDV51" s="516"/>
      <c r="CDW51" s="516"/>
      <c r="CDX51" s="516"/>
      <c r="CDY51" s="516"/>
      <c r="CDZ51" s="516"/>
      <c r="CEA51" s="516"/>
      <c r="CEB51" s="516"/>
      <c r="CEC51" s="516"/>
      <c r="CED51" s="516"/>
      <c r="CEE51" s="516"/>
      <c r="CEF51" s="516"/>
      <c r="CEG51" s="516"/>
      <c r="CEH51" s="516"/>
      <c r="CEI51" s="516"/>
      <c r="CEJ51" s="516"/>
      <c r="CEK51" s="516"/>
      <c r="CEL51" s="516"/>
      <c r="CEM51" s="516"/>
      <c r="CEN51" s="516"/>
      <c r="CEO51" s="516"/>
      <c r="CEP51" s="516"/>
      <c r="CEQ51" s="516"/>
      <c r="CER51" s="516"/>
      <c r="CES51" s="516"/>
      <c r="CET51" s="516"/>
      <c r="CEU51" s="516"/>
      <c r="CEV51" s="516"/>
      <c r="CEW51" s="516"/>
      <c r="CEX51" s="516"/>
      <c r="CEY51" s="516"/>
      <c r="CEZ51" s="516"/>
      <c r="CFA51" s="516"/>
      <c r="CFB51" s="516"/>
      <c r="CFC51" s="516"/>
      <c r="CFD51" s="516"/>
      <c r="CFE51" s="516"/>
      <c r="CFF51" s="516"/>
      <c r="CFG51" s="516"/>
      <c r="CFH51" s="516"/>
      <c r="CFI51" s="516"/>
      <c r="CFJ51" s="516"/>
      <c r="CFK51" s="516"/>
      <c r="CFL51" s="516"/>
      <c r="CFM51" s="516"/>
      <c r="CFN51" s="516"/>
      <c r="CFO51" s="516"/>
      <c r="CFP51" s="516"/>
      <c r="CFQ51" s="516"/>
      <c r="CFR51" s="516"/>
      <c r="CFS51" s="516"/>
      <c r="CFT51" s="516"/>
      <c r="CFU51" s="516"/>
      <c r="CFV51" s="516"/>
      <c r="CFW51" s="516"/>
      <c r="CFX51" s="516"/>
      <c r="CFY51" s="516"/>
      <c r="CFZ51" s="516"/>
      <c r="CGA51" s="516"/>
      <c r="CGB51" s="516"/>
      <c r="CGC51" s="516"/>
      <c r="CGD51" s="516"/>
      <c r="CGE51" s="516"/>
      <c r="CGF51" s="516"/>
      <c r="CGG51" s="516"/>
      <c r="CGH51" s="516"/>
      <c r="CGI51" s="516"/>
      <c r="CGJ51" s="516"/>
      <c r="CGK51" s="516"/>
      <c r="CGL51" s="516"/>
      <c r="CGM51" s="516"/>
      <c r="CGN51" s="516"/>
      <c r="CGO51" s="516"/>
      <c r="CGP51" s="516"/>
      <c r="CGQ51" s="516"/>
      <c r="CGR51" s="516"/>
      <c r="CGS51" s="516"/>
      <c r="CGT51" s="516"/>
      <c r="CGU51" s="516"/>
      <c r="CGV51" s="516"/>
      <c r="CGW51" s="516"/>
      <c r="CGX51" s="516"/>
      <c r="CGY51" s="516"/>
      <c r="CGZ51" s="516"/>
      <c r="CHA51" s="516"/>
      <c r="CHB51" s="516"/>
      <c r="CHC51" s="516"/>
      <c r="CHD51" s="516"/>
      <c r="CHE51" s="516"/>
      <c r="CHF51" s="516"/>
      <c r="CHG51" s="516"/>
      <c r="CHH51" s="516"/>
      <c r="CHI51" s="516"/>
      <c r="CHJ51" s="516"/>
      <c r="CHK51" s="516"/>
      <c r="CHL51" s="516"/>
      <c r="CHM51" s="516"/>
      <c r="CHN51" s="516"/>
      <c r="CHO51" s="516"/>
      <c r="CHP51" s="516"/>
      <c r="CHQ51" s="516"/>
      <c r="CHR51" s="516"/>
      <c r="CHS51" s="516"/>
      <c r="CHT51" s="516"/>
      <c r="CHU51" s="516"/>
      <c r="CHV51" s="516"/>
      <c r="CHW51" s="516"/>
      <c r="CHX51" s="516"/>
      <c r="CHY51" s="516"/>
      <c r="CHZ51" s="516"/>
      <c r="CIA51" s="516"/>
      <c r="CIB51" s="516"/>
      <c r="CIC51" s="516"/>
      <c r="CID51" s="516"/>
      <c r="CIE51" s="516"/>
      <c r="CIF51" s="516"/>
      <c r="CIG51" s="516"/>
      <c r="CIH51" s="516"/>
      <c r="CII51" s="516"/>
      <c r="CIJ51" s="516"/>
      <c r="CIK51" s="516"/>
      <c r="CIL51" s="516"/>
      <c r="CIM51" s="516"/>
      <c r="CIN51" s="516"/>
      <c r="CIO51" s="516"/>
      <c r="CIP51" s="516"/>
      <c r="CIQ51" s="516"/>
      <c r="CIR51" s="516"/>
      <c r="CIS51" s="516"/>
      <c r="CIT51" s="516"/>
      <c r="CIU51" s="516"/>
      <c r="CIV51" s="516"/>
      <c r="CIW51" s="516"/>
      <c r="CIX51" s="516"/>
      <c r="CIY51" s="516"/>
      <c r="CIZ51" s="516"/>
      <c r="CJA51" s="516"/>
      <c r="CJB51" s="516"/>
      <c r="CJC51" s="516"/>
      <c r="CJD51" s="516"/>
      <c r="CJE51" s="516"/>
      <c r="CJF51" s="516"/>
      <c r="CJG51" s="516"/>
      <c r="CJH51" s="516"/>
      <c r="CJI51" s="516"/>
      <c r="CJJ51" s="516"/>
      <c r="CJK51" s="516"/>
      <c r="CJL51" s="516"/>
      <c r="CJM51" s="516"/>
      <c r="CJN51" s="516"/>
      <c r="CJO51" s="516"/>
      <c r="CJP51" s="516"/>
      <c r="CJQ51" s="516"/>
      <c r="CJR51" s="516"/>
      <c r="CJS51" s="516"/>
      <c r="CJT51" s="516"/>
      <c r="CJU51" s="516"/>
      <c r="CJV51" s="516"/>
      <c r="CJW51" s="516"/>
      <c r="CJX51" s="516"/>
      <c r="CJY51" s="516"/>
      <c r="CJZ51" s="516"/>
      <c r="CKA51" s="516"/>
      <c r="CKB51" s="516"/>
      <c r="CKC51" s="516"/>
      <c r="CKD51" s="516"/>
      <c r="CKE51" s="516"/>
      <c r="CKF51" s="516"/>
      <c r="CKG51" s="516"/>
      <c r="CKH51" s="516"/>
      <c r="CKI51" s="516"/>
      <c r="CKJ51" s="516"/>
      <c r="CKK51" s="516"/>
      <c r="CKL51" s="516"/>
      <c r="CKM51" s="516"/>
      <c r="CKN51" s="516"/>
      <c r="CKO51" s="516"/>
      <c r="CKP51" s="516"/>
      <c r="CKQ51" s="516"/>
      <c r="CKR51" s="516"/>
      <c r="CKS51" s="516"/>
      <c r="CKT51" s="516"/>
      <c r="CKU51" s="516"/>
      <c r="CKV51" s="516"/>
      <c r="CKW51" s="516"/>
      <c r="CKX51" s="516"/>
      <c r="CKY51" s="516"/>
      <c r="CKZ51" s="516"/>
      <c r="CLA51" s="516"/>
      <c r="CLB51" s="516"/>
      <c r="CLC51" s="516"/>
      <c r="CLD51" s="516"/>
      <c r="CLE51" s="516"/>
      <c r="CLF51" s="516"/>
      <c r="CLG51" s="516"/>
      <c r="CLH51" s="516"/>
      <c r="CLI51" s="516"/>
      <c r="CLJ51" s="516"/>
      <c r="CLK51" s="516"/>
      <c r="CLL51" s="516"/>
      <c r="CLM51" s="516"/>
      <c r="CLN51" s="516"/>
      <c r="CLO51" s="516"/>
      <c r="CLP51" s="516"/>
      <c r="CLQ51" s="516"/>
      <c r="CLR51" s="516"/>
      <c r="CLS51" s="516"/>
      <c r="CLT51" s="516"/>
      <c r="CLU51" s="516"/>
      <c r="CLV51" s="516"/>
      <c r="CLW51" s="516"/>
      <c r="CLX51" s="516"/>
      <c r="CLY51" s="516"/>
      <c r="CLZ51" s="516"/>
      <c r="CMA51" s="516"/>
      <c r="CMB51" s="516"/>
      <c r="CMC51" s="516"/>
      <c r="CMD51" s="516"/>
      <c r="CME51" s="516"/>
      <c r="CMF51" s="516"/>
      <c r="CMG51" s="516"/>
      <c r="CMH51" s="516"/>
      <c r="CMI51" s="516"/>
      <c r="CMJ51" s="516"/>
      <c r="CMK51" s="516"/>
      <c r="CML51" s="516"/>
      <c r="CMM51" s="516"/>
      <c r="CMN51" s="516"/>
      <c r="CMO51" s="516"/>
      <c r="CMP51" s="516"/>
      <c r="CMQ51" s="516"/>
      <c r="CMR51" s="516"/>
      <c r="CMS51" s="516"/>
      <c r="CMT51" s="516"/>
      <c r="CMU51" s="516"/>
      <c r="CMV51" s="516"/>
      <c r="CMW51" s="516"/>
      <c r="CMX51" s="516"/>
      <c r="CMY51" s="516"/>
      <c r="CMZ51" s="516"/>
      <c r="CNA51" s="516"/>
      <c r="CNB51" s="516"/>
      <c r="CNC51" s="516"/>
      <c r="CND51" s="516"/>
      <c r="CNE51" s="516"/>
      <c r="CNF51" s="516"/>
      <c r="CNG51" s="516"/>
      <c r="CNH51" s="516"/>
      <c r="CNI51" s="516"/>
      <c r="CNJ51" s="516"/>
      <c r="CNK51" s="516"/>
      <c r="CNL51" s="516"/>
      <c r="CNM51" s="516"/>
      <c r="CNN51" s="516"/>
      <c r="CNO51" s="516"/>
      <c r="CNP51" s="516"/>
      <c r="CNQ51" s="516"/>
      <c r="CNR51" s="516"/>
      <c r="CNS51" s="516"/>
      <c r="CNT51" s="516"/>
      <c r="CNU51" s="516"/>
      <c r="CNV51" s="516"/>
      <c r="CNW51" s="516"/>
      <c r="CNX51" s="516"/>
      <c r="CNY51" s="516"/>
      <c r="CNZ51" s="516"/>
      <c r="COA51" s="516"/>
      <c r="COB51" s="516"/>
      <c r="COC51" s="516"/>
      <c r="COD51" s="516"/>
      <c r="COE51" s="516"/>
      <c r="COF51" s="516"/>
      <c r="COG51" s="516"/>
      <c r="COH51" s="516"/>
      <c r="COI51" s="516"/>
      <c r="COJ51" s="516"/>
      <c r="COK51" s="516"/>
      <c r="COL51" s="516"/>
      <c r="COM51" s="516"/>
      <c r="CON51" s="516"/>
      <c r="COO51" s="516"/>
      <c r="COP51" s="516"/>
      <c r="COQ51" s="516"/>
      <c r="COR51" s="516"/>
      <c r="COS51" s="516"/>
      <c r="COT51" s="516"/>
      <c r="COU51" s="516"/>
      <c r="COV51" s="516"/>
      <c r="COW51" s="516"/>
      <c r="COX51" s="516"/>
      <c r="COY51" s="516"/>
      <c r="COZ51" s="516"/>
      <c r="CPA51" s="516"/>
      <c r="CPB51" s="516"/>
      <c r="CPC51" s="516"/>
      <c r="CPD51" s="516"/>
      <c r="CPE51" s="516"/>
      <c r="CPF51" s="516"/>
      <c r="CPG51" s="516"/>
      <c r="CPH51" s="516"/>
      <c r="CPI51" s="516"/>
      <c r="CPJ51" s="516"/>
      <c r="CPK51" s="516"/>
      <c r="CPL51" s="516"/>
      <c r="CPM51" s="516"/>
      <c r="CPN51" s="516"/>
      <c r="CPO51" s="516"/>
      <c r="CPP51" s="516"/>
      <c r="CPQ51" s="516"/>
      <c r="CPR51" s="516"/>
      <c r="CPS51" s="516"/>
      <c r="CPT51" s="516"/>
      <c r="CPU51" s="516"/>
      <c r="CPV51" s="516"/>
      <c r="CPW51" s="516"/>
      <c r="CPX51" s="516"/>
      <c r="CPY51" s="516"/>
      <c r="CPZ51" s="516"/>
      <c r="CQA51" s="516"/>
      <c r="CQB51" s="516"/>
      <c r="CQC51" s="516"/>
      <c r="CQD51" s="516"/>
      <c r="CQE51" s="516"/>
      <c r="CQF51" s="516"/>
      <c r="CQG51" s="516"/>
      <c r="CQH51" s="516"/>
      <c r="CQI51" s="516"/>
      <c r="CQJ51" s="516"/>
      <c r="CQK51" s="516"/>
      <c r="CQL51" s="516"/>
      <c r="CQM51" s="516"/>
      <c r="CQN51" s="516"/>
      <c r="CQO51" s="516"/>
      <c r="CQP51" s="516"/>
      <c r="CQQ51" s="516"/>
      <c r="CQR51" s="516"/>
      <c r="CQS51" s="516"/>
      <c r="CQT51" s="516"/>
      <c r="CQU51" s="516"/>
      <c r="CQV51" s="516"/>
      <c r="CQW51" s="516"/>
      <c r="CQX51" s="516"/>
      <c r="CQY51" s="516"/>
      <c r="CQZ51" s="516"/>
      <c r="CRA51" s="516"/>
      <c r="CRB51" s="516"/>
      <c r="CRC51" s="516"/>
      <c r="CRD51" s="516"/>
      <c r="CRE51" s="516"/>
      <c r="CRF51" s="516"/>
      <c r="CRG51" s="516"/>
      <c r="CRH51" s="516"/>
      <c r="CRI51" s="516"/>
      <c r="CRJ51" s="516"/>
      <c r="CRK51" s="516"/>
      <c r="CRL51" s="516"/>
      <c r="CRM51" s="516"/>
      <c r="CRN51" s="516"/>
      <c r="CRO51" s="516"/>
      <c r="CRP51" s="516"/>
      <c r="CRQ51" s="516"/>
      <c r="CRR51" s="516"/>
      <c r="CRS51" s="516"/>
      <c r="CRT51" s="516"/>
      <c r="CRU51" s="516"/>
      <c r="CRV51" s="516"/>
      <c r="CRW51" s="516"/>
      <c r="CRX51" s="516"/>
      <c r="CRY51" s="516"/>
      <c r="CRZ51" s="516"/>
      <c r="CSA51" s="516"/>
      <c r="CSB51" s="516"/>
      <c r="CSC51" s="516"/>
      <c r="CSD51" s="516"/>
      <c r="CSE51" s="516"/>
      <c r="CSF51" s="516"/>
      <c r="CSG51" s="516"/>
      <c r="CSH51" s="516"/>
      <c r="CSI51" s="516"/>
      <c r="CSJ51" s="516"/>
      <c r="CSK51" s="516"/>
      <c r="CSL51" s="516"/>
      <c r="CSM51" s="516"/>
      <c r="CSN51" s="516"/>
      <c r="CSO51" s="516"/>
      <c r="CSP51" s="516"/>
      <c r="CSQ51" s="516"/>
      <c r="CSR51" s="516"/>
      <c r="CSS51" s="516"/>
      <c r="CST51" s="516"/>
      <c r="CSU51" s="516"/>
      <c r="CSV51" s="516"/>
      <c r="CSW51" s="516"/>
      <c r="CSX51" s="516"/>
      <c r="CSY51" s="516"/>
      <c r="CSZ51" s="516"/>
      <c r="CTA51" s="516"/>
      <c r="CTB51" s="516"/>
      <c r="CTC51" s="516"/>
      <c r="CTD51" s="516"/>
      <c r="CTE51" s="516"/>
      <c r="CTF51" s="516"/>
      <c r="CTG51" s="516"/>
      <c r="CTH51" s="516"/>
      <c r="CTI51" s="516"/>
      <c r="CTJ51" s="516"/>
      <c r="CTK51" s="516"/>
      <c r="CTL51" s="516"/>
      <c r="CTM51" s="516"/>
      <c r="CTN51" s="516"/>
      <c r="CTO51" s="516"/>
      <c r="CTP51" s="516"/>
      <c r="CTQ51" s="516"/>
      <c r="CTR51" s="516"/>
      <c r="CTS51" s="516"/>
      <c r="CTT51" s="516"/>
      <c r="CTU51" s="516"/>
      <c r="CTV51" s="516"/>
      <c r="CTW51" s="516"/>
      <c r="CTX51" s="516"/>
      <c r="CTY51" s="516"/>
      <c r="CTZ51" s="516"/>
      <c r="CUA51" s="516"/>
      <c r="CUB51" s="516"/>
      <c r="CUC51" s="516"/>
      <c r="CUD51" s="516"/>
      <c r="CUE51" s="516"/>
      <c r="CUF51" s="516"/>
      <c r="CUG51" s="516"/>
      <c r="CUH51" s="516"/>
      <c r="CUI51" s="516"/>
      <c r="CUJ51" s="516"/>
      <c r="CUK51" s="516"/>
      <c r="CUL51" s="516"/>
      <c r="CUM51" s="516"/>
      <c r="CUN51" s="516"/>
      <c r="CUO51" s="516"/>
      <c r="CUP51" s="516"/>
      <c r="CUQ51" s="516"/>
      <c r="CUR51" s="516"/>
      <c r="CUS51" s="516"/>
      <c r="CUT51" s="516"/>
      <c r="CUU51" s="516"/>
      <c r="CUV51" s="516"/>
      <c r="CUW51" s="516"/>
      <c r="CUX51" s="516"/>
      <c r="CUY51" s="516"/>
      <c r="CUZ51" s="516"/>
      <c r="CVA51" s="516"/>
      <c r="CVB51" s="516"/>
      <c r="CVC51" s="516"/>
      <c r="CVD51" s="516"/>
      <c r="CVE51" s="516"/>
      <c r="CVF51" s="516"/>
      <c r="CVG51" s="516"/>
      <c r="CVH51" s="516"/>
      <c r="CVI51" s="516"/>
      <c r="CVJ51" s="516"/>
      <c r="CVK51" s="516"/>
      <c r="CVL51" s="516"/>
      <c r="CVM51" s="516"/>
      <c r="CVN51" s="516"/>
      <c r="CVO51" s="516"/>
      <c r="CVP51" s="516"/>
      <c r="CVQ51" s="516"/>
      <c r="CVR51" s="516"/>
      <c r="CVS51" s="516"/>
      <c r="CVT51" s="516"/>
      <c r="CVU51" s="516"/>
      <c r="CVV51" s="516"/>
      <c r="CVW51" s="516"/>
      <c r="CVX51" s="516"/>
      <c r="CVY51" s="516"/>
      <c r="CVZ51" s="516"/>
      <c r="CWA51" s="516"/>
      <c r="CWB51" s="516"/>
      <c r="CWC51" s="516"/>
      <c r="CWD51" s="516"/>
      <c r="CWE51" s="516"/>
      <c r="CWF51" s="516"/>
      <c r="CWG51" s="516"/>
      <c r="CWH51" s="516"/>
      <c r="CWI51" s="516"/>
      <c r="CWJ51" s="516"/>
      <c r="CWK51" s="516"/>
      <c r="CWL51" s="516"/>
      <c r="CWM51" s="516"/>
      <c r="CWN51" s="516"/>
      <c r="CWO51" s="516"/>
      <c r="CWP51" s="516"/>
      <c r="CWQ51" s="516"/>
      <c r="CWR51" s="516"/>
      <c r="CWS51" s="516"/>
      <c r="CWT51" s="516"/>
      <c r="CWU51" s="516"/>
      <c r="CWV51" s="516"/>
      <c r="CWW51" s="516"/>
      <c r="CWX51" s="516"/>
      <c r="CWY51" s="516"/>
      <c r="CWZ51" s="516"/>
      <c r="CXA51" s="516"/>
      <c r="CXB51" s="516"/>
      <c r="CXC51" s="516"/>
      <c r="CXD51" s="516"/>
      <c r="CXE51" s="516"/>
      <c r="CXF51" s="516"/>
      <c r="CXG51" s="516"/>
      <c r="CXH51" s="516"/>
      <c r="CXI51" s="516"/>
      <c r="CXJ51" s="516"/>
      <c r="CXK51" s="516"/>
      <c r="CXL51" s="516"/>
      <c r="CXM51" s="516"/>
      <c r="CXN51" s="516"/>
      <c r="CXO51" s="516"/>
      <c r="CXP51" s="516"/>
      <c r="CXQ51" s="516"/>
      <c r="CXR51" s="516"/>
      <c r="CXS51" s="516"/>
      <c r="CXT51" s="516"/>
      <c r="CXU51" s="516"/>
      <c r="CXV51" s="516"/>
      <c r="CXW51" s="516"/>
      <c r="CXX51" s="516"/>
      <c r="CXY51" s="516"/>
      <c r="CXZ51" s="516"/>
      <c r="CYA51" s="516"/>
      <c r="CYB51" s="516"/>
      <c r="CYC51" s="516"/>
      <c r="CYD51" s="516"/>
      <c r="CYE51" s="516"/>
      <c r="CYF51" s="516"/>
      <c r="CYG51" s="516"/>
      <c r="CYH51" s="516"/>
      <c r="CYI51" s="516"/>
      <c r="CYJ51" s="516"/>
      <c r="CYK51" s="516"/>
      <c r="CYL51" s="516"/>
      <c r="CYM51" s="516"/>
      <c r="CYN51" s="516"/>
      <c r="CYO51" s="516"/>
      <c r="CYP51" s="516"/>
      <c r="CYQ51" s="516"/>
      <c r="CYR51" s="516"/>
      <c r="CYS51" s="516"/>
      <c r="CYT51" s="516"/>
      <c r="CYU51" s="516"/>
      <c r="CYV51" s="516"/>
      <c r="CYW51" s="516"/>
      <c r="CYX51" s="516"/>
      <c r="CYY51" s="516"/>
      <c r="CYZ51" s="516"/>
      <c r="CZA51" s="516"/>
      <c r="CZB51" s="516"/>
      <c r="CZC51" s="516"/>
      <c r="CZD51" s="516"/>
      <c r="CZE51" s="516"/>
      <c r="CZF51" s="516"/>
      <c r="CZG51" s="516"/>
      <c r="CZH51" s="516"/>
      <c r="CZI51" s="516"/>
      <c r="CZJ51" s="516"/>
      <c r="CZK51" s="516"/>
      <c r="CZL51" s="516"/>
      <c r="CZM51" s="516"/>
      <c r="CZN51" s="516"/>
      <c r="CZO51" s="516"/>
      <c r="CZP51" s="516"/>
      <c r="CZQ51" s="516"/>
      <c r="CZR51" s="516"/>
      <c r="CZS51" s="516"/>
      <c r="CZT51" s="516"/>
      <c r="CZU51" s="516"/>
      <c r="CZV51" s="516"/>
      <c r="CZW51" s="516"/>
      <c r="CZX51" s="516"/>
      <c r="CZY51" s="516"/>
      <c r="CZZ51" s="516"/>
      <c r="DAA51" s="516"/>
      <c r="DAB51" s="516"/>
      <c r="DAC51" s="516"/>
      <c r="DAD51" s="516"/>
      <c r="DAE51" s="516"/>
      <c r="DAF51" s="516"/>
      <c r="DAG51" s="516"/>
      <c r="DAH51" s="516"/>
      <c r="DAI51" s="516"/>
      <c r="DAJ51" s="516"/>
      <c r="DAK51" s="516"/>
      <c r="DAL51" s="516"/>
      <c r="DAM51" s="516"/>
      <c r="DAN51" s="516"/>
      <c r="DAO51" s="516"/>
      <c r="DAP51" s="516"/>
      <c r="DAQ51" s="516"/>
      <c r="DAR51" s="516"/>
      <c r="DAS51" s="516"/>
      <c r="DAT51" s="516"/>
      <c r="DAU51" s="516"/>
      <c r="DAV51" s="516"/>
      <c r="DAW51" s="516"/>
      <c r="DAX51" s="516"/>
      <c r="DAY51" s="516"/>
      <c r="DAZ51" s="516"/>
      <c r="DBA51" s="516"/>
      <c r="DBB51" s="516"/>
      <c r="DBC51" s="516"/>
      <c r="DBD51" s="516"/>
      <c r="DBE51" s="516"/>
      <c r="DBF51" s="516"/>
      <c r="DBG51" s="516"/>
      <c r="DBH51" s="516"/>
      <c r="DBI51" s="516"/>
      <c r="DBJ51" s="516"/>
      <c r="DBK51" s="516"/>
      <c r="DBL51" s="516"/>
      <c r="DBM51" s="516"/>
      <c r="DBN51" s="516"/>
      <c r="DBO51" s="516"/>
      <c r="DBP51" s="516"/>
      <c r="DBQ51" s="516"/>
      <c r="DBR51" s="516"/>
      <c r="DBS51" s="516"/>
      <c r="DBT51" s="516"/>
      <c r="DBU51" s="516"/>
      <c r="DBV51" s="516"/>
      <c r="DBW51" s="516"/>
      <c r="DBX51" s="516"/>
      <c r="DBY51" s="516"/>
      <c r="DBZ51" s="516"/>
      <c r="DCA51" s="516"/>
      <c r="DCB51" s="516"/>
      <c r="DCC51" s="516"/>
      <c r="DCD51" s="516"/>
      <c r="DCE51" s="516"/>
      <c r="DCF51" s="516"/>
      <c r="DCG51" s="516"/>
      <c r="DCH51" s="516"/>
      <c r="DCI51" s="516"/>
      <c r="DCJ51" s="516"/>
      <c r="DCK51" s="516"/>
      <c r="DCL51" s="516"/>
      <c r="DCM51" s="516"/>
      <c r="DCN51" s="516"/>
      <c r="DCO51" s="516"/>
      <c r="DCP51" s="516"/>
      <c r="DCQ51" s="516"/>
      <c r="DCR51" s="516"/>
      <c r="DCS51" s="516"/>
      <c r="DCT51" s="516"/>
      <c r="DCU51" s="516"/>
      <c r="DCV51" s="516"/>
      <c r="DCW51" s="516"/>
      <c r="DCX51" s="516"/>
      <c r="DCY51" s="516"/>
      <c r="DCZ51" s="516"/>
      <c r="DDA51" s="516"/>
      <c r="DDB51" s="516"/>
      <c r="DDC51" s="516"/>
      <c r="DDD51" s="516"/>
      <c r="DDE51" s="516"/>
      <c r="DDF51" s="516"/>
      <c r="DDG51" s="516"/>
      <c r="DDH51" s="516"/>
      <c r="DDI51" s="516"/>
      <c r="DDJ51" s="516"/>
      <c r="DDK51" s="516"/>
      <c r="DDL51" s="516"/>
      <c r="DDM51" s="516"/>
      <c r="DDN51" s="516"/>
      <c r="DDO51" s="516"/>
      <c r="DDP51" s="516"/>
      <c r="DDQ51" s="516"/>
      <c r="DDR51" s="516"/>
      <c r="DDS51" s="516"/>
      <c r="DDT51" s="516"/>
      <c r="DDU51" s="516"/>
      <c r="DDV51" s="516"/>
      <c r="DDW51" s="516"/>
      <c r="DDX51" s="516"/>
      <c r="DDY51" s="516"/>
      <c r="DDZ51" s="516"/>
      <c r="DEA51" s="516"/>
      <c r="DEB51" s="516"/>
      <c r="DEC51" s="516"/>
      <c r="DED51" s="516"/>
      <c r="DEE51" s="516"/>
      <c r="DEF51" s="516"/>
      <c r="DEG51" s="516"/>
      <c r="DEH51" s="516"/>
      <c r="DEI51" s="516"/>
      <c r="DEJ51" s="516"/>
      <c r="DEK51" s="516"/>
      <c r="DEL51" s="516"/>
      <c r="DEM51" s="516"/>
      <c r="DEN51" s="516"/>
      <c r="DEO51" s="516"/>
      <c r="DEP51" s="516"/>
      <c r="DEQ51" s="516"/>
      <c r="DER51" s="516"/>
      <c r="DES51" s="516"/>
      <c r="DET51" s="516"/>
      <c r="DEU51" s="516"/>
      <c r="DEV51" s="516"/>
      <c r="DEW51" s="516"/>
      <c r="DEX51" s="516"/>
      <c r="DEY51" s="516"/>
      <c r="DEZ51" s="516"/>
      <c r="DFA51" s="516"/>
      <c r="DFB51" s="516"/>
      <c r="DFC51" s="516"/>
      <c r="DFD51" s="516"/>
      <c r="DFE51" s="516"/>
      <c r="DFF51" s="516"/>
      <c r="DFG51" s="516"/>
      <c r="DFH51" s="516"/>
      <c r="DFI51" s="516"/>
      <c r="DFJ51" s="516"/>
      <c r="DFK51" s="516"/>
      <c r="DFL51" s="516"/>
      <c r="DFM51" s="516"/>
      <c r="DFN51" s="516"/>
      <c r="DFO51" s="516"/>
      <c r="DFP51" s="516"/>
      <c r="DFQ51" s="516"/>
      <c r="DFR51" s="516"/>
      <c r="DFS51" s="516"/>
      <c r="DFT51" s="516"/>
      <c r="DFU51" s="516"/>
      <c r="DFV51" s="516"/>
      <c r="DFW51" s="516"/>
      <c r="DFX51" s="516"/>
      <c r="DFY51" s="516"/>
      <c r="DFZ51" s="516"/>
      <c r="DGA51" s="516"/>
      <c r="DGB51" s="516"/>
      <c r="DGC51" s="516"/>
      <c r="DGD51" s="516"/>
      <c r="DGE51" s="516"/>
      <c r="DGF51" s="516"/>
      <c r="DGG51" s="516"/>
      <c r="DGH51" s="516"/>
      <c r="DGI51" s="516"/>
      <c r="DGJ51" s="516"/>
      <c r="DGK51" s="516"/>
      <c r="DGL51" s="516"/>
      <c r="DGM51" s="516"/>
      <c r="DGN51" s="516"/>
      <c r="DGO51" s="516"/>
      <c r="DGP51" s="516"/>
      <c r="DGQ51" s="516"/>
      <c r="DGR51" s="516"/>
      <c r="DGS51" s="516"/>
      <c r="DGT51" s="516"/>
      <c r="DGU51" s="516"/>
      <c r="DGV51" s="516"/>
      <c r="DGW51" s="516"/>
      <c r="DGX51" s="516"/>
      <c r="DGY51" s="516"/>
      <c r="DGZ51" s="516"/>
      <c r="DHA51" s="516"/>
      <c r="DHB51" s="516"/>
      <c r="DHC51" s="516"/>
      <c r="DHD51" s="516"/>
      <c r="DHE51" s="516"/>
      <c r="DHF51" s="516"/>
      <c r="DHG51" s="516"/>
      <c r="DHH51" s="516"/>
      <c r="DHI51" s="516"/>
      <c r="DHJ51" s="516"/>
      <c r="DHK51" s="516"/>
      <c r="DHL51" s="516"/>
      <c r="DHM51" s="516"/>
      <c r="DHN51" s="516"/>
      <c r="DHO51" s="516"/>
      <c r="DHP51" s="516"/>
      <c r="DHQ51" s="516"/>
      <c r="DHR51" s="516"/>
      <c r="DHS51" s="516"/>
      <c r="DHT51" s="516"/>
      <c r="DHU51" s="516"/>
      <c r="DHV51" s="516"/>
      <c r="DHW51" s="516"/>
      <c r="DHX51" s="516"/>
      <c r="DHY51" s="516"/>
      <c r="DHZ51" s="516"/>
      <c r="DIA51" s="516"/>
      <c r="DIB51" s="516"/>
      <c r="DIC51" s="516"/>
      <c r="DID51" s="516"/>
      <c r="DIE51" s="516"/>
      <c r="DIF51" s="516"/>
      <c r="DIG51" s="516"/>
      <c r="DIH51" s="516"/>
      <c r="DII51" s="516"/>
      <c r="DIJ51" s="516"/>
      <c r="DIK51" s="516"/>
      <c r="DIL51" s="516"/>
      <c r="DIM51" s="516"/>
      <c r="DIN51" s="516"/>
      <c r="DIO51" s="516"/>
      <c r="DIP51" s="516"/>
      <c r="DIQ51" s="516"/>
      <c r="DIR51" s="516"/>
      <c r="DIS51" s="516"/>
      <c r="DIT51" s="516"/>
      <c r="DIU51" s="516"/>
      <c r="DIV51" s="516"/>
      <c r="DIW51" s="516"/>
      <c r="DIX51" s="516"/>
      <c r="DIY51" s="516"/>
      <c r="DIZ51" s="516"/>
      <c r="DJA51" s="516"/>
      <c r="DJB51" s="516"/>
      <c r="DJC51" s="516"/>
      <c r="DJD51" s="516"/>
      <c r="DJE51" s="516"/>
      <c r="DJF51" s="516"/>
      <c r="DJG51" s="516"/>
      <c r="DJH51" s="516"/>
      <c r="DJI51" s="516"/>
      <c r="DJJ51" s="516"/>
      <c r="DJK51" s="516"/>
      <c r="DJL51" s="516"/>
      <c r="DJM51" s="516"/>
      <c r="DJN51" s="516"/>
      <c r="DJO51" s="516"/>
      <c r="DJP51" s="516"/>
      <c r="DJQ51" s="516"/>
      <c r="DJR51" s="516"/>
      <c r="DJS51" s="516"/>
      <c r="DJT51" s="516"/>
      <c r="DJU51" s="516"/>
      <c r="DJV51" s="516"/>
      <c r="DJW51" s="516"/>
      <c r="DJX51" s="516"/>
      <c r="DJY51" s="516"/>
      <c r="DJZ51" s="516"/>
      <c r="DKA51" s="516"/>
      <c r="DKB51" s="516"/>
      <c r="DKC51" s="516"/>
      <c r="DKD51" s="516"/>
      <c r="DKE51" s="516"/>
      <c r="DKF51" s="516"/>
      <c r="DKG51" s="516"/>
      <c r="DKH51" s="516"/>
      <c r="DKI51" s="516"/>
      <c r="DKJ51" s="516"/>
      <c r="DKK51" s="516"/>
      <c r="DKL51" s="516"/>
      <c r="DKM51" s="516"/>
      <c r="DKN51" s="516"/>
      <c r="DKO51" s="516"/>
      <c r="DKP51" s="516"/>
      <c r="DKQ51" s="516"/>
      <c r="DKR51" s="516"/>
      <c r="DKS51" s="516"/>
      <c r="DKT51" s="516"/>
      <c r="DKU51" s="516"/>
      <c r="DKV51" s="516"/>
      <c r="DKW51" s="516"/>
      <c r="DKX51" s="516"/>
      <c r="DKY51" s="516"/>
      <c r="DKZ51" s="516"/>
      <c r="DLA51" s="516"/>
      <c r="DLB51" s="516"/>
      <c r="DLC51" s="516"/>
      <c r="DLD51" s="516"/>
      <c r="DLE51" s="516"/>
      <c r="DLF51" s="516"/>
      <c r="DLG51" s="516"/>
      <c r="DLH51" s="516"/>
      <c r="DLI51" s="516"/>
      <c r="DLJ51" s="516"/>
      <c r="DLK51" s="516"/>
      <c r="DLL51" s="516"/>
      <c r="DLM51" s="516"/>
      <c r="DLN51" s="516"/>
      <c r="DLO51" s="516"/>
      <c r="DLP51" s="516"/>
      <c r="DLQ51" s="516"/>
      <c r="DLR51" s="516"/>
      <c r="DLS51" s="516"/>
      <c r="DLT51" s="516"/>
      <c r="DLU51" s="516"/>
      <c r="DLV51" s="516"/>
      <c r="DLW51" s="516"/>
      <c r="DLX51" s="516"/>
      <c r="DLY51" s="516"/>
      <c r="DLZ51" s="516"/>
      <c r="DMA51" s="516"/>
      <c r="DMB51" s="516"/>
      <c r="DMC51" s="516"/>
      <c r="DMD51" s="516"/>
      <c r="DME51" s="516"/>
      <c r="DMF51" s="516"/>
      <c r="DMG51" s="516"/>
      <c r="DMH51" s="516"/>
      <c r="DMI51" s="516"/>
      <c r="DMJ51" s="516"/>
      <c r="DMK51" s="516"/>
      <c r="DML51" s="516"/>
      <c r="DMM51" s="516"/>
      <c r="DMN51" s="516"/>
      <c r="DMO51" s="516"/>
      <c r="DMP51" s="516"/>
      <c r="DMQ51" s="516"/>
      <c r="DMR51" s="516"/>
      <c r="DMS51" s="516"/>
      <c r="DMT51" s="516"/>
      <c r="DMU51" s="516"/>
      <c r="DMV51" s="516"/>
      <c r="DMW51" s="516"/>
      <c r="DMX51" s="516"/>
      <c r="DMY51" s="516"/>
      <c r="DMZ51" s="516"/>
      <c r="DNA51" s="516"/>
      <c r="DNB51" s="516"/>
      <c r="DNC51" s="516"/>
      <c r="DND51" s="516"/>
      <c r="DNE51" s="516"/>
      <c r="DNF51" s="516"/>
      <c r="DNG51" s="516"/>
      <c r="DNH51" s="516"/>
      <c r="DNI51" s="516"/>
      <c r="DNJ51" s="516"/>
      <c r="DNK51" s="516"/>
      <c r="DNL51" s="516"/>
      <c r="DNM51" s="516"/>
      <c r="DNN51" s="516"/>
      <c r="DNO51" s="516"/>
      <c r="DNP51" s="516"/>
      <c r="DNQ51" s="516"/>
      <c r="DNR51" s="516"/>
      <c r="DNS51" s="516"/>
      <c r="DNT51" s="516"/>
      <c r="DNU51" s="516"/>
      <c r="DNV51" s="516"/>
      <c r="DNW51" s="516"/>
      <c r="DNX51" s="516"/>
      <c r="DNY51" s="516"/>
      <c r="DNZ51" s="516"/>
      <c r="DOA51" s="516"/>
      <c r="DOB51" s="516"/>
      <c r="DOC51" s="516"/>
      <c r="DOD51" s="516"/>
      <c r="DOE51" s="516"/>
      <c r="DOF51" s="516"/>
      <c r="DOG51" s="516"/>
      <c r="DOH51" s="516"/>
      <c r="DOI51" s="516"/>
      <c r="DOJ51" s="516"/>
      <c r="DOK51" s="516"/>
      <c r="DOL51" s="516"/>
      <c r="DOM51" s="516"/>
      <c r="DON51" s="516"/>
      <c r="DOO51" s="516"/>
      <c r="DOP51" s="516"/>
      <c r="DOQ51" s="516"/>
      <c r="DOR51" s="516"/>
      <c r="DOS51" s="516"/>
      <c r="DOT51" s="516"/>
      <c r="DOU51" s="516"/>
      <c r="DOV51" s="516"/>
      <c r="DOW51" s="516"/>
      <c r="DOX51" s="516"/>
      <c r="DOY51" s="516"/>
      <c r="DOZ51" s="516"/>
      <c r="DPA51" s="516"/>
      <c r="DPB51" s="516"/>
      <c r="DPC51" s="516"/>
      <c r="DPD51" s="516"/>
      <c r="DPE51" s="516"/>
      <c r="DPF51" s="516"/>
      <c r="DPG51" s="516"/>
      <c r="DPH51" s="516"/>
      <c r="DPI51" s="516"/>
      <c r="DPJ51" s="516"/>
      <c r="DPK51" s="516"/>
      <c r="DPL51" s="516"/>
      <c r="DPM51" s="516"/>
      <c r="DPN51" s="516"/>
      <c r="DPO51" s="516"/>
      <c r="DPP51" s="516"/>
      <c r="DPQ51" s="516"/>
      <c r="DPR51" s="516"/>
      <c r="DPS51" s="516"/>
      <c r="DPT51" s="516"/>
      <c r="DPU51" s="516"/>
      <c r="DPV51" s="516"/>
      <c r="DPW51" s="516"/>
      <c r="DPX51" s="516"/>
      <c r="DPY51" s="516"/>
      <c r="DPZ51" s="516"/>
      <c r="DQA51" s="516"/>
      <c r="DQB51" s="516"/>
      <c r="DQC51" s="516"/>
      <c r="DQD51" s="516"/>
      <c r="DQE51" s="516"/>
      <c r="DQF51" s="516"/>
      <c r="DQG51" s="516"/>
      <c r="DQH51" s="516"/>
      <c r="DQI51" s="516"/>
      <c r="DQJ51" s="516"/>
      <c r="DQK51" s="516"/>
      <c r="DQL51" s="516"/>
      <c r="DQM51" s="516"/>
      <c r="DQN51" s="516"/>
      <c r="DQO51" s="516"/>
      <c r="DQP51" s="516"/>
      <c r="DQQ51" s="516"/>
      <c r="DQR51" s="516"/>
      <c r="DQS51" s="516"/>
      <c r="DQT51" s="516"/>
      <c r="DQU51" s="516"/>
      <c r="DQV51" s="516"/>
      <c r="DQW51" s="516"/>
      <c r="DQX51" s="516"/>
      <c r="DQY51" s="516"/>
      <c r="DQZ51" s="516"/>
      <c r="DRA51" s="516"/>
      <c r="DRB51" s="516"/>
      <c r="DRC51" s="516"/>
      <c r="DRD51" s="516"/>
      <c r="DRE51" s="516"/>
      <c r="DRF51" s="516"/>
      <c r="DRG51" s="516"/>
      <c r="DRH51" s="516"/>
      <c r="DRI51" s="516"/>
      <c r="DRJ51" s="516"/>
      <c r="DRK51" s="516"/>
      <c r="DRL51" s="516"/>
      <c r="DRM51" s="516"/>
      <c r="DRN51" s="516"/>
      <c r="DRO51" s="516"/>
      <c r="DRP51" s="516"/>
      <c r="DRQ51" s="516"/>
      <c r="DRR51" s="516"/>
      <c r="DRS51" s="516"/>
      <c r="DRT51" s="516"/>
      <c r="DRU51" s="516"/>
      <c r="DRV51" s="516"/>
      <c r="DRW51" s="516"/>
      <c r="DRX51" s="516"/>
      <c r="DRY51" s="516"/>
      <c r="DRZ51" s="516"/>
      <c r="DSA51" s="516"/>
      <c r="DSB51" s="516"/>
      <c r="DSC51" s="516"/>
      <c r="DSD51" s="516"/>
      <c r="DSE51" s="516"/>
      <c r="DSF51" s="516"/>
      <c r="DSG51" s="516"/>
      <c r="DSH51" s="516"/>
      <c r="DSI51" s="516"/>
      <c r="DSJ51" s="516"/>
      <c r="DSK51" s="516"/>
      <c r="DSL51" s="516"/>
      <c r="DSM51" s="516"/>
      <c r="DSN51" s="516"/>
      <c r="DSO51" s="516"/>
      <c r="DSP51" s="516"/>
      <c r="DSQ51" s="516"/>
      <c r="DSR51" s="516"/>
      <c r="DSS51" s="516"/>
      <c r="DST51" s="516"/>
      <c r="DSU51" s="516"/>
      <c r="DSV51" s="516"/>
      <c r="DSW51" s="516"/>
      <c r="DSX51" s="516"/>
      <c r="DSY51" s="516"/>
      <c r="DSZ51" s="516"/>
      <c r="DTA51" s="516"/>
      <c r="DTB51" s="516"/>
      <c r="DTC51" s="516"/>
      <c r="DTD51" s="516"/>
      <c r="DTE51" s="516"/>
      <c r="DTF51" s="516"/>
      <c r="DTG51" s="516"/>
      <c r="DTH51" s="516"/>
      <c r="DTI51" s="516"/>
      <c r="DTJ51" s="516"/>
      <c r="DTK51" s="516"/>
      <c r="DTL51" s="516"/>
      <c r="DTM51" s="516"/>
      <c r="DTN51" s="516"/>
      <c r="DTO51" s="516"/>
      <c r="DTP51" s="516"/>
      <c r="DTQ51" s="516"/>
      <c r="DTR51" s="516"/>
      <c r="DTS51" s="516"/>
      <c r="DTT51" s="516"/>
      <c r="DTU51" s="516"/>
      <c r="DTV51" s="516"/>
      <c r="DTW51" s="516"/>
      <c r="DTX51" s="516"/>
      <c r="DTY51" s="516"/>
      <c r="DTZ51" s="516"/>
      <c r="DUA51" s="516"/>
      <c r="DUB51" s="516"/>
      <c r="DUC51" s="516"/>
      <c r="DUD51" s="516"/>
      <c r="DUE51" s="516"/>
      <c r="DUF51" s="516"/>
      <c r="DUG51" s="516"/>
      <c r="DUH51" s="516"/>
      <c r="DUI51" s="516"/>
      <c r="DUJ51" s="516"/>
      <c r="DUK51" s="516"/>
      <c r="DUL51" s="516"/>
      <c r="DUM51" s="516"/>
      <c r="DUN51" s="516"/>
      <c r="DUO51" s="516"/>
      <c r="DUP51" s="516"/>
      <c r="DUQ51" s="516"/>
      <c r="DUR51" s="516"/>
      <c r="DUS51" s="516"/>
      <c r="DUT51" s="516"/>
      <c r="DUU51" s="516"/>
      <c r="DUV51" s="516"/>
      <c r="DUW51" s="516"/>
      <c r="DUX51" s="516"/>
      <c r="DUY51" s="516"/>
      <c r="DUZ51" s="516"/>
      <c r="DVA51" s="516"/>
      <c r="DVB51" s="516"/>
      <c r="DVC51" s="516"/>
      <c r="DVD51" s="516"/>
      <c r="DVE51" s="516"/>
      <c r="DVF51" s="516"/>
      <c r="DVG51" s="516"/>
      <c r="DVH51" s="516"/>
      <c r="DVI51" s="516"/>
      <c r="DVJ51" s="516"/>
      <c r="DVK51" s="516"/>
      <c r="DVL51" s="516"/>
      <c r="DVM51" s="516"/>
      <c r="DVN51" s="516"/>
      <c r="DVO51" s="516"/>
      <c r="DVP51" s="516"/>
      <c r="DVQ51" s="516"/>
      <c r="DVR51" s="516"/>
      <c r="DVS51" s="516"/>
      <c r="DVT51" s="516"/>
      <c r="DVU51" s="516"/>
      <c r="DVV51" s="516"/>
      <c r="DVW51" s="516"/>
      <c r="DVX51" s="516"/>
      <c r="DVY51" s="516"/>
      <c r="DVZ51" s="516"/>
      <c r="DWA51" s="516"/>
      <c r="DWB51" s="516"/>
      <c r="DWC51" s="516"/>
      <c r="DWD51" s="516"/>
      <c r="DWE51" s="516"/>
      <c r="DWF51" s="516"/>
      <c r="DWG51" s="516"/>
      <c r="DWH51" s="516"/>
      <c r="DWI51" s="516"/>
      <c r="DWJ51" s="516"/>
      <c r="DWK51" s="516"/>
      <c r="DWL51" s="516"/>
      <c r="DWM51" s="516"/>
      <c r="DWN51" s="516"/>
      <c r="DWO51" s="516"/>
      <c r="DWP51" s="516"/>
      <c r="DWQ51" s="516"/>
      <c r="DWR51" s="516"/>
      <c r="DWS51" s="516"/>
      <c r="DWT51" s="516"/>
      <c r="DWU51" s="516"/>
      <c r="DWV51" s="516"/>
      <c r="DWW51" s="516"/>
      <c r="DWX51" s="516"/>
      <c r="DWY51" s="516"/>
      <c r="DWZ51" s="516"/>
      <c r="DXA51" s="516"/>
      <c r="DXB51" s="516"/>
      <c r="DXC51" s="516"/>
      <c r="DXD51" s="516"/>
      <c r="DXE51" s="516"/>
      <c r="DXF51" s="516"/>
      <c r="DXG51" s="516"/>
      <c r="DXH51" s="516"/>
      <c r="DXI51" s="516"/>
      <c r="DXJ51" s="516"/>
      <c r="DXK51" s="516"/>
      <c r="DXL51" s="516"/>
      <c r="DXM51" s="516"/>
      <c r="DXN51" s="516"/>
      <c r="DXO51" s="516"/>
      <c r="DXP51" s="516"/>
      <c r="DXQ51" s="516"/>
      <c r="DXR51" s="516"/>
      <c r="DXS51" s="516"/>
      <c r="DXT51" s="516"/>
      <c r="DXU51" s="516"/>
      <c r="DXV51" s="516"/>
      <c r="DXW51" s="516"/>
      <c r="DXX51" s="516"/>
      <c r="DXY51" s="516"/>
      <c r="DXZ51" s="516"/>
      <c r="DYA51" s="516"/>
      <c r="DYB51" s="516"/>
      <c r="DYC51" s="516"/>
      <c r="DYD51" s="516"/>
      <c r="DYE51" s="516"/>
      <c r="DYF51" s="516"/>
      <c r="DYG51" s="516"/>
      <c r="DYH51" s="516"/>
      <c r="DYI51" s="516"/>
      <c r="DYJ51" s="516"/>
      <c r="DYK51" s="516"/>
      <c r="DYL51" s="516"/>
      <c r="DYM51" s="516"/>
      <c r="DYN51" s="516"/>
      <c r="DYO51" s="516"/>
      <c r="DYP51" s="516"/>
      <c r="DYQ51" s="516"/>
      <c r="DYR51" s="516"/>
      <c r="DYS51" s="516"/>
      <c r="DYT51" s="516"/>
      <c r="DYU51" s="516"/>
      <c r="DYV51" s="516"/>
      <c r="DYW51" s="516"/>
      <c r="DYX51" s="516"/>
      <c r="DYY51" s="516"/>
      <c r="DYZ51" s="516"/>
      <c r="DZA51" s="516"/>
      <c r="DZB51" s="516"/>
      <c r="DZC51" s="516"/>
      <c r="DZD51" s="516"/>
      <c r="DZE51" s="516"/>
      <c r="DZF51" s="516"/>
      <c r="DZG51" s="516"/>
      <c r="DZH51" s="516"/>
      <c r="DZI51" s="516"/>
      <c r="DZJ51" s="516"/>
      <c r="DZK51" s="516"/>
      <c r="DZL51" s="516"/>
      <c r="DZM51" s="516"/>
      <c r="DZN51" s="516"/>
      <c r="DZO51" s="516"/>
      <c r="DZP51" s="516"/>
      <c r="DZQ51" s="516"/>
      <c r="DZR51" s="516"/>
      <c r="DZS51" s="516"/>
      <c r="DZT51" s="516"/>
      <c r="DZU51" s="516"/>
      <c r="DZV51" s="516"/>
      <c r="DZW51" s="516"/>
      <c r="DZX51" s="516"/>
      <c r="DZY51" s="516"/>
      <c r="DZZ51" s="516"/>
      <c r="EAA51" s="516"/>
      <c r="EAB51" s="516"/>
      <c r="EAC51" s="516"/>
      <c r="EAD51" s="516"/>
      <c r="EAE51" s="516"/>
      <c r="EAF51" s="516"/>
      <c r="EAG51" s="516"/>
      <c r="EAH51" s="516"/>
      <c r="EAI51" s="516"/>
      <c r="EAJ51" s="516"/>
      <c r="EAK51" s="516"/>
      <c r="EAL51" s="516"/>
      <c r="EAM51" s="516"/>
      <c r="EAN51" s="516"/>
      <c r="EAO51" s="516"/>
      <c r="EAP51" s="516"/>
      <c r="EAQ51" s="516"/>
      <c r="EAR51" s="516"/>
      <c r="EAS51" s="516"/>
      <c r="EAT51" s="516"/>
      <c r="EAU51" s="516"/>
      <c r="EAV51" s="516"/>
      <c r="EAW51" s="516"/>
      <c r="EAX51" s="516"/>
      <c r="EAY51" s="516"/>
      <c r="EAZ51" s="516"/>
      <c r="EBA51" s="516"/>
      <c r="EBB51" s="516"/>
      <c r="EBC51" s="516"/>
      <c r="EBD51" s="516"/>
      <c r="EBE51" s="516"/>
      <c r="EBF51" s="516"/>
      <c r="EBG51" s="516"/>
      <c r="EBH51" s="516"/>
      <c r="EBI51" s="516"/>
      <c r="EBJ51" s="516"/>
      <c r="EBK51" s="516"/>
      <c r="EBL51" s="516"/>
      <c r="EBM51" s="516"/>
      <c r="EBN51" s="516"/>
      <c r="EBO51" s="516"/>
      <c r="EBP51" s="516"/>
      <c r="EBQ51" s="516"/>
      <c r="EBR51" s="516"/>
      <c r="EBS51" s="516"/>
      <c r="EBT51" s="516"/>
      <c r="EBU51" s="516"/>
      <c r="EBV51" s="516"/>
      <c r="EBW51" s="516"/>
      <c r="EBX51" s="516"/>
      <c r="EBY51" s="516"/>
      <c r="EBZ51" s="516"/>
      <c r="ECA51" s="516"/>
      <c r="ECB51" s="516"/>
      <c r="ECC51" s="516"/>
      <c r="ECD51" s="516"/>
      <c r="ECE51" s="516"/>
      <c r="ECF51" s="516"/>
      <c r="ECG51" s="516"/>
      <c r="ECH51" s="516"/>
      <c r="ECI51" s="516"/>
      <c r="ECJ51" s="516"/>
      <c r="ECK51" s="516"/>
      <c r="ECL51" s="516"/>
      <c r="ECM51" s="516"/>
      <c r="ECN51" s="516"/>
      <c r="ECO51" s="516"/>
      <c r="ECP51" s="516"/>
      <c r="ECQ51" s="516"/>
      <c r="ECR51" s="516"/>
      <c r="ECS51" s="516"/>
      <c r="ECT51" s="516"/>
      <c r="ECU51" s="516"/>
      <c r="ECV51" s="516"/>
      <c r="ECW51" s="516"/>
      <c r="ECX51" s="516"/>
      <c r="ECY51" s="516"/>
      <c r="ECZ51" s="516"/>
      <c r="EDA51" s="516"/>
      <c r="EDB51" s="516"/>
      <c r="EDC51" s="516"/>
      <c r="EDD51" s="516"/>
      <c r="EDE51" s="516"/>
      <c r="EDF51" s="516"/>
      <c r="EDG51" s="516"/>
      <c r="EDH51" s="516"/>
      <c r="EDI51" s="516"/>
      <c r="EDJ51" s="516"/>
      <c r="EDK51" s="516"/>
      <c r="EDL51" s="516"/>
      <c r="EDM51" s="516"/>
      <c r="EDN51" s="516"/>
      <c r="EDO51" s="516"/>
      <c r="EDP51" s="516"/>
      <c r="EDQ51" s="516"/>
      <c r="EDR51" s="516"/>
      <c r="EDS51" s="516"/>
      <c r="EDT51" s="516"/>
      <c r="EDU51" s="516"/>
      <c r="EDV51" s="516"/>
      <c r="EDW51" s="516"/>
      <c r="EDX51" s="516"/>
      <c r="EDY51" s="516"/>
      <c r="EDZ51" s="516"/>
      <c r="EEA51" s="516"/>
      <c r="EEB51" s="516"/>
      <c r="EEC51" s="516"/>
      <c r="EED51" s="516"/>
      <c r="EEE51" s="516"/>
      <c r="EEF51" s="516"/>
      <c r="EEG51" s="516"/>
      <c r="EEH51" s="516"/>
      <c r="EEI51" s="516"/>
      <c r="EEJ51" s="516"/>
      <c r="EEK51" s="516"/>
      <c r="EEL51" s="516"/>
      <c r="EEM51" s="516"/>
      <c r="EEN51" s="516"/>
      <c r="EEO51" s="516"/>
      <c r="EEP51" s="516"/>
      <c r="EEQ51" s="516"/>
      <c r="EER51" s="516"/>
      <c r="EES51" s="516"/>
      <c r="EET51" s="516"/>
      <c r="EEU51" s="516"/>
      <c r="EEV51" s="516"/>
      <c r="EEW51" s="516"/>
      <c r="EEX51" s="516"/>
      <c r="EEY51" s="516"/>
      <c r="EEZ51" s="516"/>
      <c r="EFA51" s="516"/>
      <c r="EFB51" s="516"/>
      <c r="EFC51" s="516"/>
      <c r="EFD51" s="516"/>
      <c r="EFE51" s="516"/>
      <c r="EFF51" s="516"/>
      <c r="EFG51" s="516"/>
      <c r="EFH51" s="516"/>
      <c r="EFI51" s="516"/>
      <c r="EFJ51" s="516"/>
      <c r="EFK51" s="516"/>
      <c r="EFL51" s="516"/>
      <c r="EFM51" s="516"/>
      <c r="EFN51" s="516"/>
      <c r="EFO51" s="516"/>
      <c r="EFP51" s="516"/>
      <c r="EFQ51" s="516"/>
      <c r="EFR51" s="516"/>
      <c r="EFS51" s="516"/>
      <c r="EFT51" s="516"/>
      <c r="EFU51" s="516"/>
      <c r="EFV51" s="516"/>
      <c r="EFW51" s="516"/>
      <c r="EFX51" s="516"/>
      <c r="EFY51" s="516"/>
      <c r="EFZ51" s="516"/>
      <c r="EGA51" s="516"/>
      <c r="EGB51" s="516"/>
      <c r="EGC51" s="516"/>
      <c r="EGD51" s="516"/>
      <c r="EGE51" s="516"/>
      <c r="EGF51" s="516"/>
      <c r="EGG51" s="516"/>
      <c r="EGH51" s="516"/>
      <c r="EGI51" s="516"/>
      <c r="EGJ51" s="516"/>
      <c r="EGK51" s="516"/>
      <c r="EGL51" s="516"/>
      <c r="EGM51" s="516"/>
      <c r="EGN51" s="516"/>
      <c r="EGO51" s="516"/>
      <c r="EGP51" s="516"/>
      <c r="EGQ51" s="516"/>
      <c r="EGR51" s="516"/>
      <c r="EGS51" s="516"/>
      <c r="EGT51" s="516"/>
      <c r="EGU51" s="516"/>
      <c r="EGV51" s="516"/>
      <c r="EGW51" s="516"/>
      <c r="EGX51" s="516"/>
      <c r="EGY51" s="516"/>
      <c r="EGZ51" s="516"/>
      <c r="EHA51" s="516"/>
      <c r="EHB51" s="516"/>
      <c r="EHC51" s="516"/>
      <c r="EHD51" s="516"/>
      <c r="EHE51" s="516"/>
      <c r="EHF51" s="516"/>
      <c r="EHG51" s="516"/>
      <c r="EHH51" s="516"/>
      <c r="EHI51" s="516"/>
      <c r="EHJ51" s="516"/>
      <c r="EHK51" s="516"/>
      <c r="EHL51" s="516"/>
      <c r="EHM51" s="516"/>
      <c r="EHN51" s="516"/>
      <c r="EHO51" s="516"/>
      <c r="EHP51" s="516"/>
      <c r="EHQ51" s="516"/>
      <c r="EHR51" s="516"/>
      <c r="EHS51" s="516"/>
      <c r="EHT51" s="516"/>
      <c r="EHU51" s="516"/>
      <c r="EHV51" s="516"/>
      <c r="EHW51" s="516"/>
      <c r="EHX51" s="516"/>
      <c r="EHY51" s="516"/>
      <c r="EHZ51" s="516"/>
      <c r="EIA51" s="516"/>
      <c r="EIB51" s="516"/>
      <c r="EIC51" s="516"/>
      <c r="EID51" s="516"/>
      <c r="EIE51" s="516"/>
      <c r="EIF51" s="516"/>
      <c r="EIG51" s="516"/>
      <c r="EIH51" s="516"/>
      <c r="EII51" s="516"/>
      <c r="EIJ51" s="516"/>
      <c r="EIK51" s="516"/>
      <c r="EIL51" s="516"/>
      <c r="EIM51" s="516"/>
      <c r="EIN51" s="516"/>
      <c r="EIO51" s="516"/>
      <c r="EIP51" s="516"/>
      <c r="EIQ51" s="516"/>
      <c r="EIR51" s="516"/>
      <c r="EIS51" s="516"/>
      <c r="EIT51" s="516"/>
      <c r="EIU51" s="516"/>
      <c r="EIV51" s="516"/>
      <c r="EIW51" s="516"/>
      <c r="EIX51" s="516"/>
      <c r="EIY51" s="516"/>
      <c r="EIZ51" s="516"/>
      <c r="EJA51" s="516"/>
      <c r="EJB51" s="516"/>
      <c r="EJC51" s="516"/>
      <c r="EJD51" s="516"/>
      <c r="EJE51" s="516"/>
      <c r="EJF51" s="516"/>
      <c r="EJG51" s="516"/>
      <c r="EJH51" s="516"/>
      <c r="EJI51" s="516"/>
      <c r="EJJ51" s="516"/>
      <c r="EJK51" s="516"/>
      <c r="EJL51" s="516"/>
      <c r="EJM51" s="516"/>
      <c r="EJN51" s="516"/>
      <c r="EJO51" s="516"/>
      <c r="EJP51" s="516"/>
      <c r="EJQ51" s="516"/>
      <c r="EJR51" s="516"/>
      <c r="EJS51" s="516"/>
      <c r="EJT51" s="516"/>
      <c r="EJU51" s="516"/>
      <c r="EJV51" s="516"/>
      <c r="EJW51" s="516"/>
      <c r="EJX51" s="516"/>
      <c r="EJY51" s="516"/>
      <c r="EJZ51" s="516"/>
      <c r="EKA51" s="516"/>
      <c r="EKB51" s="516"/>
      <c r="EKC51" s="516"/>
      <c r="EKD51" s="516"/>
      <c r="EKE51" s="516"/>
      <c r="EKF51" s="516"/>
      <c r="EKG51" s="516"/>
      <c r="EKH51" s="516"/>
      <c r="EKI51" s="516"/>
      <c r="EKJ51" s="516"/>
      <c r="EKK51" s="516"/>
      <c r="EKL51" s="516"/>
      <c r="EKM51" s="516"/>
      <c r="EKN51" s="516"/>
      <c r="EKO51" s="516"/>
      <c r="EKP51" s="516"/>
      <c r="EKQ51" s="516"/>
      <c r="EKR51" s="516"/>
      <c r="EKS51" s="516"/>
      <c r="EKT51" s="516"/>
      <c r="EKU51" s="516"/>
      <c r="EKV51" s="516"/>
      <c r="EKW51" s="516"/>
      <c r="EKX51" s="516"/>
      <c r="EKY51" s="516"/>
      <c r="EKZ51" s="516"/>
      <c r="ELA51" s="516"/>
      <c r="ELB51" s="516"/>
      <c r="ELC51" s="516"/>
      <c r="ELD51" s="516"/>
      <c r="ELE51" s="516"/>
      <c r="ELF51" s="516"/>
      <c r="ELG51" s="516"/>
      <c r="ELH51" s="516"/>
      <c r="ELI51" s="516"/>
      <c r="ELJ51" s="516"/>
      <c r="ELK51" s="516"/>
      <c r="ELL51" s="516"/>
      <c r="ELM51" s="516"/>
      <c r="ELN51" s="516"/>
      <c r="ELO51" s="516"/>
      <c r="ELP51" s="516"/>
      <c r="ELQ51" s="516"/>
      <c r="ELR51" s="516"/>
      <c r="ELS51" s="516"/>
      <c r="ELT51" s="516"/>
      <c r="ELU51" s="516"/>
      <c r="ELV51" s="516"/>
      <c r="ELW51" s="516"/>
      <c r="ELX51" s="516"/>
      <c r="ELY51" s="516"/>
      <c r="ELZ51" s="516"/>
      <c r="EMA51" s="516"/>
      <c r="EMB51" s="516"/>
      <c r="EMC51" s="516"/>
      <c r="EMD51" s="516"/>
      <c r="EME51" s="516"/>
      <c r="EMF51" s="516"/>
      <c r="EMG51" s="516"/>
      <c r="EMH51" s="516"/>
      <c r="EMI51" s="516"/>
      <c r="EMJ51" s="516"/>
      <c r="EMK51" s="516"/>
      <c r="EML51" s="516"/>
      <c r="EMM51" s="516"/>
      <c r="EMN51" s="516"/>
      <c r="EMO51" s="516"/>
      <c r="EMP51" s="516"/>
      <c r="EMQ51" s="516"/>
      <c r="EMR51" s="516"/>
      <c r="EMS51" s="516"/>
      <c r="EMT51" s="516"/>
      <c r="EMU51" s="516"/>
      <c r="EMV51" s="516"/>
      <c r="EMW51" s="516"/>
      <c r="EMX51" s="516"/>
      <c r="EMY51" s="516"/>
      <c r="EMZ51" s="516"/>
      <c r="ENA51" s="516"/>
      <c r="ENB51" s="516"/>
      <c r="ENC51" s="516"/>
      <c r="END51" s="516"/>
      <c r="ENE51" s="516"/>
      <c r="ENF51" s="516"/>
      <c r="ENG51" s="516"/>
      <c r="ENH51" s="516"/>
      <c r="ENI51" s="516"/>
      <c r="ENJ51" s="516"/>
      <c r="ENK51" s="516"/>
      <c r="ENL51" s="516"/>
      <c r="ENM51" s="516"/>
      <c r="ENN51" s="516"/>
      <c r="ENO51" s="516"/>
      <c r="ENP51" s="516"/>
      <c r="ENQ51" s="516"/>
      <c r="ENR51" s="516"/>
      <c r="ENS51" s="516"/>
      <c r="ENT51" s="516"/>
      <c r="ENU51" s="516"/>
      <c r="ENV51" s="516"/>
      <c r="ENW51" s="516"/>
      <c r="ENX51" s="516"/>
      <c r="ENY51" s="516"/>
      <c r="ENZ51" s="516"/>
      <c r="EOA51" s="516"/>
      <c r="EOB51" s="516"/>
      <c r="EOC51" s="516"/>
      <c r="EOD51" s="516"/>
      <c r="EOE51" s="516"/>
      <c r="EOF51" s="516"/>
      <c r="EOG51" s="516"/>
      <c r="EOH51" s="516"/>
      <c r="EOI51" s="516"/>
      <c r="EOJ51" s="516"/>
      <c r="EOK51" s="516"/>
      <c r="EOL51" s="516"/>
      <c r="EOM51" s="516"/>
      <c r="EON51" s="516"/>
      <c r="EOO51" s="516"/>
      <c r="EOP51" s="516"/>
      <c r="EOQ51" s="516"/>
      <c r="EOR51" s="516"/>
      <c r="EOS51" s="516"/>
      <c r="EOT51" s="516"/>
      <c r="EOU51" s="516"/>
      <c r="EOV51" s="516"/>
      <c r="EOW51" s="516"/>
      <c r="EOX51" s="516"/>
      <c r="EOY51" s="516"/>
      <c r="EOZ51" s="516"/>
      <c r="EPA51" s="516"/>
      <c r="EPB51" s="516"/>
      <c r="EPC51" s="516"/>
      <c r="EPD51" s="516"/>
      <c r="EPE51" s="516"/>
      <c r="EPF51" s="516"/>
      <c r="EPG51" s="516"/>
      <c r="EPH51" s="516"/>
      <c r="EPI51" s="516"/>
      <c r="EPJ51" s="516"/>
      <c r="EPK51" s="516"/>
      <c r="EPL51" s="516"/>
      <c r="EPM51" s="516"/>
      <c r="EPN51" s="516"/>
      <c r="EPO51" s="516"/>
      <c r="EPP51" s="516"/>
      <c r="EPQ51" s="516"/>
      <c r="EPR51" s="516"/>
      <c r="EPS51" s="516"/>
      <c r="EPT51" s="516"/>
      <c r="EPU51" s="516"/>
      <c r="EPV51" s="516"/>
      <c r="EPW51" s="516"/>
      <c r="EPX51" s="516"/>
      <c r="EPY51" s="516"/>
      <c r="EPZ51" s="516"/>
      <c r="EQA51" s="516"/>
      <c r="EQB51" s="516"/>
      <c r="EQC51" s="516"/>
      <c r="EQD51" s="516"/>
      <c r="EQE51" s="516"/>
      <c r="EQF51" s="516"/>
      <c r="EQG51" s="516"/>
      <c r="EQH51" s="516"/>
      <c r="EQI51" s="516"/>
      <c r="EQJ51" s="516"/>
      <c r="EQK51" s="516"/>
      <c r="EQL51" s="516"/>
      <c r="EQM51" s="516"/>
      <c r="EQN51" s="516"/>
      <c r="EQO51" s="516"/>
      <c r="EQP51" s="516"/>
      <c r="EQQ51" s="516"/>
      <c r="EQR51" s="516"/>
      <c r="EQS51" s="516"/>
      <c r="EQT51" s="516"/>
      <c r="EQU51" s="516"/>
      <c r="EQV51" s="516"/>
      <c r="EQW51" s="516"/>
      <c r="EQX51" s="516"/>
      <c r="EQY51" s="516"/>
      <c r="EQZ51" s="516"/>
      <c r="ERA51" s="516"/>
      <c r="ERB51" s="516"/>
      <c r="ERC51" s="516"/>
      <c r="ERD51" s="516"/>
      <c r="ERE51" s="516"/>
      <c r="ERF51" s="516"/>
      <c r="ERG51" s="516"/>
      <c r="ERH51" s="516"/>
      <c r="ERI51" s="516"/>
      <c r="ERJ51" s="516"/>
      <c r="ERK51" s="516"/>
      <c r="ERL51" s="516"/>
      <c r="ERM51" s="516"/>
      <c r="ERN51" s="516"/>
      <c r="ERO51" s="516"/>
      <c r="ERP51" s="516"/>
      <c r="ERQ51" s="516"/>
      <c r="ERR51" s="516"/>
      <c r="ERS51" s="516"/>
      <c r="ERT51" s="516"/>
      <c r="ERU51" s="516"/>
      <c r="ERV51" s="516"/>
      <c r="ERW51" s="516"/>
      <c r="ERX51" s="516"/>
      <c r="ERY51" s="516"/>
      <c r="ERZ51" s="516"/>
      <c r="ESA51" s="516"/>
      <c r="ESB51" s="516"/>
      <c r="ESC51" s="516"/>
      <c r="ESD51" s="516"/>
      <c r="ESE51" s="516"/>
      <c r="ESF51" s="516"/>
      <c r="ESG51" s="516"/>
      <c r="ESH51" s="516"/>
      <c r="ESI51" s="516"/>
      <c r="ESJ51" s="516"/>
      <c r="ESK51" s="516"/>
      <c r="ESL51" s="516"/>
      <c r="ESM51" s="516"/>
      <c r="ESN51" s="516"/>
      <c r="ESO51" s="516"/>
      <c r="ESP51" s="516"/>
      <c r="ESQ51" s="516"/>
      <c r="ESR51" s="516"/>
      <c r="ESS51" s="516"/>
      <c r="EST51" s="516"/>
      <c r="ESU51" s="516"/>
      <c r="ESV51" s="516"/>
      <c r="ESW51" s="516"/>
      <c r="ESX51" s="516"/>
      <c r="ESY51" s="516"/>
      <c r="ESZ51" s="516"/>
      <c r="ETA51" s="516"/>
      <c r="ETB51" s="516"/>
      <c r="ETC51" s="516"/>
      <c r="ETD51" s="516"/>
      <c r="ETE51" s="516"/>
      <c r="ETF51" s="516"/>
      <c r="ETG51" s="516"/>
      <c r="ETH51" s="516"/>
      <c r="ETI51" s="516"/>
      <c r="ETJ51" s="516"/>
      <c r="ETK51" s="516"/>
      <c r="ETL51" s="516"/>
      <c r="ETM51" s="516"/>
      <c r="ETN51" s="516"/>
      <c r="ETO51" s="516"/>
      <c r="ETP51" s="516"/>
      <c r="ETQ51" s="516"/>
      <c r="ETR51" s="516"/>
      <c r="ETS51" s="516"/>
      <c r="ETT51" s="516"/>
      <c r="ETU51" s="516"/>
      <c r="ETV51" s="516"/>
      <c r="ETW51" s="516"/>
      <c r="ETX51" s="516"/>
      <c r="ETY51" s="516"/>
      <c r="ETZ51" s="516"/>
      <c r="EUA51" s="516"/>
      <c r="EUB51" s="516"/>
      <c r="EUC51" s="516"/>
      <c r="EUD51" s="516"/>
      <c r="EUE51" s="516"/>
      <c r="EUF51" s="516"/>
      <c r="EUG51" s="516"/>
      <c r="EUH51" s="516"/>
      <c r="EUI51" s="516"/>
      <c r="EUJ51" s="516"/>
      <c r="EUK51" s="516"/>
      <c r="EUL51" s="516"/>
      <c r="EUM51" s="516"/>
      <c r="EUN51" s="516"/>
      <c r="EUO51" s="516"/>
      <c r="EUP51" s="516"/>
      <c r="EUQ51" s="516"/>
      <c r="EUR51" s="516"/>
      <c r="EUS51" s="516"/>
      <c r="EUT51" s="516"/>
      <c r="EUU51" s="516"/>
      <c r="EUV51" s="516"/>
      <c r="EUW51" s="516"/>
      <c r="EUX51" s="516"/>
      <c r="EUY51" s="516"/>
      <c r="EUZ51" s="516"/>
      <c r="EVA51" s="516"/>
      <c r="EVB51" s="516"/>
      <c r="EVC51" s="516"/>
      <c r="EVD51" s="516"/>
      <c r="EVE51" s="516"/>
      <c r="EVF51" s="516"/>
      <c r="EVG51" s="516"/>
      <c r="EVH51" s="516"/>
      <c r="EVI51" s="516"/>
      <c r="EVJ51" s="516"/>
      <c r="EVK51" s="516"/>
      <c r="EVL51" s="516"/>
      <c r="EVM51" s="516"/>
      <c r="EVN51" s="516"/>
      <c r="EVO51" s="516"/>
      <c r="EVP51" s="516"/>
      <c r="EVQ51" s="516"/>
      <c r="EVR51" s="516"/>
      <c r="EVS51" s="516"/>
      <c r="EVT51" s="516"/>
      <c r="EVU51" s="516"/>
      <c r="EVV51" s="516"/>
      <c r="EVW51" s="516"/>
      <c r="EVX51" s="516"/>
      <c r="EVY51" s="516"/>
      <c r="EVZ51" s="516"/>
      <c r="EWA51" s="516"/>
      <c r="EWB51" s="516"/>
      <c r="EWC51" s="516"/>
      <c r="EWD51" s="516"/>
      <c r="EWE51" s="516"/>
      <c r="EWF51" s="516"/>
      <c r="EWG51" s="516"/>
      <c r="EWH51" s="516"/>
      <c r="EWI51" s="516"/>
      <c r="EWJ51" s="516"/>
      <c r="EWK51" s="516"/>
      <c r="EWL51" s="516"/>
      <c r="EWM51" s="516"/>
      <c r="EWN51" s="516"/>
      <c r="EWO51" s="516"/>
      <c r="EWP51" s="516"/>
      <c r="EWQ51" s="516"/>
      <c r="EWR51" s="516"/>
      <c r="EWS51" s="516"/>
      <c r="EWT51" s="516"/>
      <c r="EWU51" s="516"/>
      <c r="EWV51" s="516"/>
      <c r="EWW51" s="516"/>
      <c r="EWX51" s="516"/>
      <c r="EWY51" s="516"/>
      <c r="EWZ51" s="516"/>
      <c r="EXA51" s="516"/>
      <c r="EXB51" s="516"/>
      <c r="EXC51" s="516"/>
      <c r="EXD51" s="516"/>
      <c r="EXE51" s="516"/>
      <c r="EXF51" s="516"/>
      <c r="EXG51" s="516"/>
      <c r="EXH51" s="516"/>
      <c r="EXI51" s="516"/>
      <c r="EXJ51" s="516"/>
      <c r="EXK51" s="516"/>
      <c r="EXL51" s="516"/>
      <c r="EXM51" s="516"/>
      <c r="EXN51" s="516"/>
      <c r="EXO51" s="516"/>
      <c r="EXP51" s="516"/>
      <c r="EXQ51" s="516"/>
      <c r="EXR51" s="516"/>
      <c r="EXS51" s="516"/>
      <c r="EXT51" s="516"/>
      <c r="EXU51" s="516"/>
      <c r="EXV51" s="516"/>
      <c r="EXW51" s="516"/>
      <c r="EXX51" s="516"/>
      <c r="EXY51" s="516"/>
      <c r="EXZ51" s="516"/>
      <c r="EYA51" s="516"/>
      <c r="EYB51" s="516"/>
      <c r="EYC51" s="516"/>
      <c r="EYD51" s="516"/>
      <c r="EYE51" s="516"/>
      <c r="EYF51" s="516"/>
      <c r="EYG51" s="516"/>
      <c r="EYH51" s="516"/>
      <c r="EYI51" s="516"/>
      <c r="EYJ51" s="516"/>
      <c r="EYK51" s="516"/>
      <c r="EYL51" s="516"/>
      <c r="EYM51" s="516"/>
      <c r="EYN51" s="516"/>
      <c r="EYO51" s="516"/>
      <c r="EYP51" s="516"/>
      <c r="EYQ51" s="516"/>
      <c r="EYR51" s="516"/>
      <c r="EYS51" s="516"/>
      <c r="EYT51" s="516"/>
      <c r="EYU51" s="516"/>
      <c r="EYV51" s="516"/>
      <c r="EYW51" s="516"/>
      <c r="EYX51" s="516"/>
      <c r="EYY51" s="516"/>
      <c r="EYZ51" s="516"/>
      <c r="EZA51" s="516"/>
      <c r="EZB51" s="516"/>
      <c r="EZC51" s="516"/>
      <c r="EZD51" s="516"/>
      <c r="EZE51" s="516"/>
      <c r="EZF51" s="516"/>
      <c r="EZG51" s="516"/>
      <c r="EZH51" s="516"/>
      <c r="EZI51" s="516"/>
      <c r="EZJ51" s="516"/>
      <c r="EZK51" s="516"/>
      <c r="EZL51" s="516"/>
      <c r="EZM51" s="516"/>
      <c r="EZN51" s="516"/>
      <c r="EZO51" s="516"/>
      <c r="EZP51" s="516"/>
      <c r="EZQ51" s="516"/>
      <c r="EZR51" s="516"/>
      <c r="EZS51" s="516"/>
      <c r="EZT51" s="516"/>
      <c r="EZU51" s="516"/>
      <c r="EZV51" s="516"/>
      <c r="EZW51" s="516"/>
      <c r="EZX51" s="516"/>
      <c r="EZY51" s="516"/>
      <c r="EZZ51" s="516"/>
      <c r="FAA51" s="516"/>
      <c r="FAB51" s="516"/>
      <c r="FAC51" s="516"/>
      <c r="FAD51" s="516"/>
      <c r="FAE51" s="516"/>
      <c r="FAF51" s="516"/>
      <c r="FAG51" s="516"/>
      <c r="FAH51" s="516"/>
      <c r="FAI51" s="516"/>
      <c r="FAJ51" s="516"/>
      <c r="FAK51" s="516"/>
      <c r="FAL51" s="516"/>
      <c r="FAM51" s="516"/>
      <c r="FAN51" s="516"/>
      <c r="FAO51" s="516"/>
      <c r="FAP51" s="516"/>
      <c r="FAQ51" s="516"/>
      <c r="FAR51" s="516"/>
      <c r="FAS51" s="516"/>
      <c r="FAT51" s="516"/>
      <c r="FAU51" s="516"/>
      <c r="FAV51" s="516"/>
      <c r="FAW51" s="516"/>
      <c r="FAX51" s="516"/>
      <c r="FAY51" s="516"/>
      <c r="FAZ51" s="516"/>
      <c r="FBA51" s="516"/>
      <c r="FBB51" s="516"/>
      <c r="FBC51" s="516"/>
      <c r="FBD51" s="516"/>
      <c r="FBE51" s="516"/>
      <c r="FBF51" s="516"/>
      <c r="FBG51" s="516"/>
      <c r="FBH51" s="516"/>
      <c r="FBI51" s="516"/>
      <c r="FBJ51" s="516"/>
      <c r="FBK51" s="516"/>
      <c r="FBL51" s="516"/>
      <c r="FBM51" s="516"/>
      <c r="FBN51" s="516"/>
      <c r="FBO51" s="516"/>
      <c r="FBP51" s="516"/>
      <c r="FBQ51" s="516"/>
      <c r="FBR51" s="516"/>
      <c r="FBS51" s="516"/>
      <c r="FBT51" s="516"/>
      <c r="FBU51" s="516"/>
      <c r="FBV51" s="516"/>
      <c r="FBW51" s="516"/>
      <c r="FBX51" s="516"/>
      <c r="FBY51" s="516"/>
      <c r="FBZ51" s="516"/>
      <c r="FCA51" s="516"/>
      <c r="FCB51" s="516"/>
      <c r="FCC51" s="516"/>
      <c r="FCD51" s="516"/>
      <c r="FCE51" s="516"/>
      <c r="FCF51" s="516"/>
      <c r="FCG51" s="516"/>
      <c r="FCH51" s="516"/>
      <c r="FCI51" s="516"/>
      <c r="FCJ51" s="516"/>
      <c r="FCK51" s="516"/>
      <c r="FCL51" s="516"/>
      <c r="FCM51" s="516"/>
      <c r="FCN51" s="516"/>
      <c r="FCO51" s="516"/>
      <c r="FCP51" s="516"/>
      <c r="FCQ51" s="516"/>
      <c r="FCR51" s="516"/>
      <c r="FCS51" s="516"/>
      <c r="FCT51" s="516"/>
      <c r="FCU51" s="516"/>
      <c r="FCV51" s="516"/>
      <c r="FCW51" s="516"/>
      <c r="FCX51" s="516"/>
      <c r="FCY51" s="516"/>
      <c r="FCZ51" s="516"/>
      <c r="FDA51" s="516"/>
      <c r="FDB51" s="516"/>
      <c r="FDC51" s="516"/>
      <c r="FDD51" s="516"/>
      <c r="FDE51" s="516"/>
      <c r="FDF51" s="516"/>
      <c r="FDG51" s="516"/>
      <c r="FDH51" s="516"/>
      <c r="FDI51" s="516"/>
      <c r="FDJ51" s="516"/>
      <c r="FDK51" s="516"/>
      <c r="FDL51" s="516"/>
      <c r="FDM51" s="516"/>
      <c r="FDN51" s="516"/>
      <c r="FDO51" s="516"/>
      <c r="FDP51" s="516"/>
      <c r="FDQ51" s="516"/>
      <c r="FDR51" s="516"/>
      <c r="FDS51" s="516"/>
      <c r="FDT51" s="516"/>
      <c r="FDU51" s="516"/>
      <c r="FDV51" s="516"/>
      <c r="FDW51" s="516"/>
      <c r="FDX51" s="516"/>
      <c r="FDY51" s="516"/>
      <c r="FDZ51" s="516"/>
      <c r="FEA51" s="516"/>
      <c r="FEB51" s="516"/>
      <c r="FEC51" s="516"/>
      <c r="FED51" s="516"/>
      <c r="FEE51" s="516"/>
      <c r="FEF51" s="516"/>
      <c r="FEG51" s="516"/>
      <c r="FEH51" s="516"/>
      <c r="FEI51" s="516"/>
      <c r="FEJ51" s="516"/>
      <c r="FEK51" s="516"/>
      <c r="FEL51" s="516"/>
      <c r="FEM51" s="516"/>
      <c r="FEN51" s="516"/>
      <c r="FEO51" s="516"/>
      <c r="FEP51" s="516"/>
      <c r="FEQ51" s="516"/>
      <c r="FER51" s="516"/>
      <c r="FES51" s="516"/>
      <c r="FET51" s="516"/>
      <c r="FEU51" s="516"/>
      <c r="FEV51" s="516"/>
      <c r="FEW51" s="516"/>
      <c r="FEX51" s="516"/>
      <c r="FEY51" s="516"/>
      <c r="FEZ51" s="516"/>
      <c r="FFA51" s="516"/>
      <c r="FFB51" s="516"/>
      <c r="FFC51" s="516"/>
      <c r="FFD51" s="516"/>
      <c r="FFE51" s="516"/>
      <c r="FFF51" s="516"/>
      <c r="FFG51" s="516"/>
      <c r="FFH51" s="516"/>
      <c r="FFI51" s="516"/>
      <c r="FFJ51" s="516"/>
      <c r="FFK51" s="516"/>
      <c r="FFL51" s="516"/>
      <c r="FFM51" s="516"/>
      <c r="FFN51" s="516"/>
      <c r="FFO51" s="516"/>
      <c r="FFP51" s="516"/>
      <c r="FFQ51" s="516"/>
      <c r="FFR51" s="516"/>
      <c r="FFS51" s="516"/>
      <c r="FFT51" s="516"/>
      <c r="FFU51" s="516"/>
      <c r="FFV51" s="516"/>
      <c r="FFW51" s="516"/>
      <c r="FFX51" s="516"/>
      <c r="FFY51" s="516"/>
      <c r="FFZ51" s="516"/>
      <c r="FGA51" s="516"/>
      <c r="FGB51" s="516"/>
      <c r="FGC51" s="516"/>
      <c r="FGD51" s="516"/>
      <c r="FGE51" s="516"/>
      <c r="FGF51" s="516"/>
      <c r="FGG51" s="516"/>
      <c r="FGH51" s="516"/>
      <c r="FGI51" s="516"/>
      <c r="FGJ51" s="516"/>
      <c r="FGK51" s="516"/>
      <c r="FGL51" s="516"/>
      <c r="FGM51" s="516"/>
      <c r="FGN51" s="516"/>
      <c r="FGO51" s="516"/>
      <c r="FGP51" s="516"/>
      <c r="FGQ51" s="516"/>
      <c r="FGR51" s="516"/>
      <c r="FGS51" s="516"/>
      <c r="FGT51" s="516"/>
      <c r="FGU51" s="516"/>
      <c r="FGV51" s="516"/>
      <c r="FGW51" s="516"/>
      <c r="FGX51" s="516"/>
      <c r="FGY51" s="516"/>
      <c r="FGZ51" s="516"/>
      <c r="FHA51" s="516"/>
      <c r="FHB51" s="516"/>
      <c r="FHC51" s="516"/>
      <c r="FHD51" s="516"/>
      <c r="FHE51" s="516"/>
      <c r="FHF51" s="516"/>
      <c r="FHG51" s="516"/>
      <c r="FHH51" s="516"/>
      <c r="FHI51" s="516"/>
      <c r="FHJ51" s="516"/>
      <c r="FHK51" s="516"/>
      <c r="FHL51" s="516"/>
      <c r="FHM51" s="516"/>
      <c r="FHN51" s="516"/>
      <c r="FHO51" s="516"/>
      <c r="FHP51" s="516"/>
      <c r="FHQ51" s="516"/>
      <c r="FHR51" s="516"/>
      <c r="FHS51" s="516"/>
      <c r="FHT51" s="516"/>
      <c r="FHU51" s="516"/>
      <c r="FHV51" s="516"/>
      <c r="FHW51" s="516"/>
      <c r="FHX51" s="516"/>
      <c r="FHY51" s="516"/>
      <c r="FHZ51" s="516"/>
      <c r="FIA51" s="516"/>
      <c r="FIB51" s="516"/>
      <c r="FIC51" s="516"/>
      <c r="FID51" s="516"/>
      <c r="FIE51" s="516"/>
      <c r="FIF51" s="516"/>
      <c r="FIG51" s="516"/>
      <c r="FIH51" s="516"/>
      <c r="FII51" s="516"/>
      <c r="FIJ51" s="516"/>
      <c r="FIK51" s="516"/>
      <c r="FIL51" s="516"/>
      <c r="FIM51" s="516"/>
      <c r="FIN51" s="516"/>
      <c r="FIO51" s="516"/>
      <c r="FIP51" s="516"/>
      <c r="FIQ51" s="516"/>
      <c r="FIR51" s="516"/>
      <c r="FIS51" s="516"/>
      <c r="FIT51" s="516"/>
      <c r="FIU51" s="516"/>
      <c r="FIV51" s="516"/>
      <c r="FIW51" s="516"/>
      <c r="FIX51" s="516"/>
      <c r="FIY51" s="516"/>
      <c r="FIZ51" s="516"/>
      <c r="FJA51" s="516"/>
      <c r="FJB51" s="516"/>
      <c r="FJC51" s="516"/>
      <c r="FJD51" s="516"/>
      <c r="FJE51" s="516"/>
      <c r="FJF51" s="516"/>
      <c r="FJG51" s="516"/>
      <c r="FJH51" s="516"/>
      <c r="FJI51" s="516"/>
      <c r="FJJ51" s="516"/>
      <c r="FJK51" s="516"/>
      <c r="FJL51" s="516"/>
      <c r="FJM51" s="516"/>
      <c r="FJN51" s="516"/>
      <c r="FJO51" s="516"/>
      <c r="FJP51" s="516"/>
      <c r="FJQ51" s="516"/>
      <c r="FJR51" s="516"/>
      <c r="FJS51" s="516"/>
      <c r="FJT51" s="516"/>
      <c r="FJU51" s="516"/>
      <c r="FJV51" s="516"/>
      <c r="FJW51" s="516"/>
      <c r="FJX51" s="516"/>
      <c r="FJY51" s="516"/>
      <c r="FJZ51" s="516"/>
      <c r="FKA51" s="516"/>
      <c r="FKB51" s="516"/>
      <c r="FKC51" s="516"/>
      <c r="FKD51" s="516"/>
      <c r="FKE51" s="516"/>
      <c r="FKF51" s="516"/>
      <c r="FKG51" s="516"/>
      <c r="FKH51" s="516"/>
      <c r="FKI51" s="516"/>
      <c r="FKJ51" s="516"/>
      <c r="FKK51" s="516"/>
      <c r="FKL51" s="516"/>
      <c r="FKM51" s="516"/>
      <c r="FKN51" s="516"/>
      <c r="FKO51" s="516"/>
      <c r="FKP51" s="516"/>
      <c r="FKQ51" s="516"/>
      <c r="FKR51" s="516"/>
      <c r="FKS51" s="516"/>
      <c r="FKT51" s="516"/>
      <c r="FKU51" s="516"/>
      <c r="FKV51" s="516"/>
      <c r="FKW51" s="516"/>
      <c r="FKX51" s="516"/>
      <c r="FKY51" s="516"/>
      <c r="FKZ51" s="516"/>
      <c r="FLA51" s="516"/>
      <c r="FLB51" s="516"/>
      <c r="FLC51" s="516"/>
      <c r="FLD51" s="516"/>
      <c r="FLE51" s="516"/>
      <c r="FLF51" s="516"/>
      <c r="FLG51" s="516"/>
      <c r="FLH51" s="516"/>
      <c r="FLI51" s="516"/>
      <c r="FLJ51" s="516"/>
      <c r="FLK51" s="516"/>
      <c r="FLL51" s="516"/>
      <c r="FLM51" s="516"/>
      <c r="FLN51" s="516"/>
      <c r="FLO51" s="516"/>
      <c r="FLP51" s="516"/>
      <c r="FLQ51" s="516"/>
      <c r="FLR51" s="516"/>
      <c r="FLS51" s="516"/>
      <c r="FLT51" s="516"/>
      <c r="FLU51" s="516"/>
      <c r="FLV51" s="516"/>
      <c r="FLW51" s="516"/>
      <c r="FLX51" s="516"/>
      <c r="FLY51" s="516"/>
      <c r="FLZ51" s="516"/>
      <c r="FMA51" s="516"/>
      <c r="FMB51" s="516"/>
      <c r="FMC51" s="516"/>
      <c r="FMD51" s="516"/>
      <c r="FME51" s="516"/>
      <c r="FMF51" s="516"/>
      <c r="FMG51" s="516"/>
      <c r="FMH51" s="516"/>
      <c r="FMI51" s="516"/>
      <c r="FMJ51" s="516"/>
      <c r="FMK51" s="516"/>
      <c r="FML51" s="516"/>
      <c r="FMM51" s="516"/>
      <c r="FMN51" s="516"/>
      <c r="FMO51" s="516"/>
      <c r="FMP51" s="516"/>
      <c r="FMQ51" s="516"/>
      <c r="FMR51" s="516"/>
      <c r="FMS51" s="516"/>
      <c r="FMT51" s="516"/>
      <c r="FMU51" s="516"/>
      <c r="FMV51" s="516"/>
      <c r="FMW51" s="516"/>
      <c r="FMX51" s="516"/>
      <c r="FMY51" s="516"/>
      <c r="FMZ51" s="516"/>
      <c r="FNA51" s="516"/>
      <c r="FNB51" s="516"/>
      <c r="FNC51" s="516"/>
      <c r="FND51" s="516"/>
      <c r="FNE51" s="516"/>
      <c r="FNF51" s="516"/>
      <c r="FNG51" s="516"/>
      <c r="FNH51" s="516"/>
      <c r="FNI51" s="516"/>
      <c r="FNJ51" s="516"/>
      <c r="FNK51" s="516"/>
      <c r="FNL51" s="516"/>
      <c r="FNM51" s="516"/>
      <c r="FNN51" s="516"/>
      <c r="FNO51" s="516"/>
      <c r="FNP51" s="516"/>
      <c r="FNQ51" s="516"/>
      <c r="FNR51" s="516"/>
      <c r="FNS51" s="516"/>
      <c r="FNT51" s="516"/>
      <c r="FNU51" s="516"/>
      <c r="FNV51" s="516"/>
      <c r="FNW51" s="516"/>
      <c r="FNX51" s="516"/>
      <c r="FNY51" s="516"/>
      <c r="FNZ51" s="516"/>
      <c r="FOA51" s="516"/>
      <c r="FOB51" s="516"/>
      <c r="FOC51" s="516"/>
      <c r="FOD51" s="516"/>
      <c r="FOE51" s="516"/>
      <c r="FOF51" s="516"/>
      <c r="FOG51" s="516"/>
      <c r="FOH51" s="516"/>
      <c r="FOI51" s="516"/>
      <c r="FOJ51" s="516"/>
      <c r="FOK51" s="516"/>
      <c r="FOL51" s="516"/>
      <c r="FOM51" s="516"/>
      <c r="FON51" s="516"/>
      <c r="FOO51" s="516"/>
      <c r="FOP51" s="516"/>
      <c r="FOQ51" s="516"/>
      <c r="FOR51" s="516"/>
      <c r="FOS51" s="516"/>
      <c r="FOT51" s="516"/>
      <c r="FOU51" s="516"/>
      <c r="FOV51" s="516"/>
      <c r="FOW51" s="516"/>
      <c r="FOX51" s="516"/>
      <c r="FOY51" s="516"/>
      <c r="FOZ51" s="516"/>
      <c r="FPA51" s="516"/>
      <c r="FPB51" s="516"/>
      <c r="FPC51" s="516"/>
      <c r="FPD51" s="516"/>
      <c r="FPE51" s="516"/>
      <c r="FPF51" s="516"/>
      <c r="FPG51" s="516"/>
      <c r="FPH51" s="516"/>
      <c r="FPI51" s="516"/>
      <c r="FPJ51" s="516"/>
      <c r="FPK51" s="516"/>
      <c r="FPL51" s="516"/>
      <c r="FPM51" s="516"/>
      <c r="FPN51" s="516"/>
      <c r="FPO51" s="516"/>
      <c r="FPP51" s="516"/>
      <c r="FPQ51" s="516"/>
      <c r="FPR51" s="516"/>
      <c r="FPS51" s="516"/>
      <c r="FPT51" s="516"/>
      <c r="FPU51" s="516"/>
      <c r="FPV51" s="516"/>
      <c r="FPW51" s="516"/>
      <c r="FPX51" s="516"/>
      <c r="FPY51" s="516"/>
      <c r="FPZ51" s="516"/>
      <c r="FQA51" s="516"/>
      <c r="FQB51" s="516"/>
      <c r="FQC51" s="516"/>
      <c r="FQD51" s="516"/>
      <c r="FQE51" s="516"/>
      <c r="FQF51" s="516"/>
      <c r="FQG51" s="516"/>
      <c r="FQH51" s="516"/>
      <c r="FQI51" s="516"/>
      <c r="FQJ51" s="516"/>
      <c r="FQK51" s="516"/>
      <c r="FQL51" s="516"/>
      <c r="FQM51" s="516"/>
      <c r="FQN51" s="516"/>
      <c r="FQO51" s="516"/>
      <c r="FQP51" s="516"/>
      <c r="FQQ51" s="516"/>
      <c r="FQR51" s="516"/>
      <c r="FQS51" s="516"/>
      <c r="FQT51" s="516"/>
      <c r="FQU51" s="516"/>
      <c r="FQV51" s="516"/>
      <c r="FQW51" s="516"/>
      <c r="FQX51" s="516"/>
      <c r="FQY51" s="516"/>
      <c r="FQZ51" s="516"/>
      <c r="FRA51" s="516"/>
      <c r="FRB51" s="516"/>
      <c r="FRC51" s="516"/>
      <c r="FRD51" s="516"/>
      <c r="FRE51" s="516"/>
      <c r="FRF51" s="516"/>
      <c r="FRG51" s="516"/>
      <c r="FRH51" s="516"/>
      <c r="FRI51" s="516"/>
      <c r="FRJ51" s="516"/>
      <c r="FRK51" s="516"/>
      <c r="FRL51" s="516"/>
      <c r="FRM51" s="516"/>
      <c r="FRN51" s="516"/>
      <c r="FRO51" s="516"/>
      <c r="FRP51" s="516"/>
      <c r="FRQ51" s="516"/>
      <c r="FRR51" s="516"/>
      <c r="FRS51" s="516"/>
      <c r="FRT51" s="516"/>
      <c r="FRU51" s="516"/>
      <c r="FRV51" s="516"/>
      <c r="FRW51" s="516"/>
      <c r="FRX51" s="516"/>
      <c r="FRY51" s="516"/>
      <c r="FRZ51" s="516"/>
      <c r="FSA51" s="516"/>
      <c r="FSB51" s="516"/>
      <c r="FSC51" s="516"/>
      <c r="FSD51" s="516"/>
      <c r="FSE51" s="516"/>
      <c r="FSF51" s="516"/>
      <c r="FSG51" s="516"/>
      <c r="FSH51" s="516"/>
      <c r="FSI51" s="516"/>
      <c r="FSJ51" s="516"/>
      <c r="FSK51" s="516"/>
      <c r="FSL51" s="516"/>
      <c r="FSM51" s="516"/>
      <c r="FSN51" s="516"/>
      <c r="FSO51" s="516"/>
      <c r="FSP51" s="516"/>
      <c r="FSQ51" s="516"/>
      <c r="FSR51" s="516"/>
      <c r="FSS51" s="516"/>
      <c r="FST51" s="516"/>
      <c r="FSU51" s="516"/>
      <c r="FSV51" s="516"/>
      <c r="FSW51" s="516"/>
      <c r="FSX51" s="516"/>
      <c r="FSY51" s="516"/>
      <c r="FSZ51" s="516"/>
      <c r="FTA51" s="516"/>
      <c r="FTB51" s="516"/>
      <c r="FTC51" s="516"/>
      <c r="FTD51" s="516"/>
      <c r="FTE51" s="516"/>
      <c r="FTF51" s="516"/>
      <c r="FTG51" s="516"/>
      <c r="FTH51" s="516"/>
      <c r="FTI51" s="516"/>
      <c r="FTJ51" s="516"/>
      <c r="FTK51" s="516"/>
      <c r="FTL51" s="516"/>
      <c r="FTM51" s="516"/>
      <c r="FTN51" s="516"/>
      <c r="FTO51" s="516"/>
      <c r="FTP51" s="516"/>
      <c r="FTQ51" s="516"/>
      <c r="FTR51" s="516"/>
      <c r="FTS51" s="516"/>
      <c r="FTT51" s="516"/>
      <c r="FTU51" s="516"/>
      <c r="FTV51" s="516"/>
      <c r="FTW51" s="516"/>
      <c r="FTX51" s="516"/>
      <c r="FTY51" s="516"/>
      <c r="FTZ51" s="516"/>
      <c r="FUA51" s="516"/>
      <c r="FUB51" s="516"/>
      <c r="FUC51" s="516"/>
      <c r="FUD51" s="516"/>
      <c r="FUE51" s="516"/>
      <c r="FUF51" s="516"/>
      <c r="FUG51" s="516"/>
      <c r="FUH51" s="516"/>
      <c r="FUI51" s="516"/>
      <c r="FUJ51" s="516"/>
      <c r="FUK51" s="516"/>
      <c r="FUL51" s="516"/>
      <c r="FUM51" s="516"/>
      <c r="FUN51" s="516"/>
      <c r="FUO51" s="516"/>
      <c r="FUP51" s="516"/>
      <c r="FUQ51" s="516"/>
      <c r="FUR51" s="516"/>
      <c r="FUS51" s="516"/>
      <c r="FUT51" s="516"/>
      <c r="FUU51" s="516"/>
      <c r="FUV51" s="516"/>
      <c r="FUW51" s="516"/>
      <c r="FUX51" s="516"/>
      <c r="FUY51" s="516"/>
      <c r="FUZ51" s="516"/>
      <c r="FVA51" s="516"/>
      <c r="FVB51" s="516"/>
      <c r="FVC51" s="516"/>
      <c r="FVD51" s="516"/>
      <c r="FVE51" s="516"/>
      <c r="FVF51" s="516"/>
      <c r="FVG51" s="516"/>
      <c r="FVH51" s="516"/>
      <c r="FVI51" s="516"/>
      <c r="FVJ51" s="516"/>
      <c r="FVK51" s="516"/>
      <c r="FVL51" s="516"/>
      <c r="FVM51" s="516"/>
      <c r="FVN51" s="516"/>
      <c r="FVO51" s="516"/>
      <c r="FVP51" s="516"/>
      <c r="FVQ51" s="516"/>
      <c r="FVR51" s="516"/>
      <c r="FVS51" s="516"/>
      <c r="FVT51" s="516"/>
      <c r="FVU51" s="516"/>
      <c r="FVV51" s="516"/>
      <c r="FVW51" s="516"/>
      <c r="FVX51" s="516"/>
      <c r="FVY51" s="516"/>
      <c r="FVZ51" s="516"/>
      <c r="FWA51" s="516"/>
      <c r="FWB51" s="516"/>
      <c r="FWC51" s="516"/>
      <c r="FWD51" s="516"/>
      <c r="FWE51" s="516"/>
      <c r="FWF51" s="516"/>
      <c r="FWG51" s="516"/>
      <c r="FWH51" s="516"/>
      <c r="FWI51" s="516"/>
      <c r="FWJ51" s="516"/>
      <c r="FWK51" s="516"/>
      <c r="FWL51" s="516"/>
      <c r="FWM51" s="516"/>
      <c r="FWN51" s="516"/>
      <c r="FWO51" s="516"/>
      <c r="FWP51" s="516"/>
      <c r="FWQ51" s="516"/>
      <c r="FWR51" s="516"/>
      <c r="FWS51" s="516"/>
      <c r="FWT51" s="516"/>
      <c r="FWU51" s="516"/>
      <c r="FWV51" s="516"/>
      <c r="FWW51" s="516"/>
      <c r="FWX51" s="516"/>
      <c r="FWY51" s="516"/>
      <c r="FWZ51" s="516"/>
      <c r="FXA51" s="516"/>
      <c r="FXB51" s="516"/>
      <c r="FXC51" s="516"/>
      <c r="FXD51" s="516"/>
      <c r="FXE51" s="516"/>
      <c r="FXF51" s="516"/>
      <c r="FXG51" s="516"/>
      <c r="FXH51" s="516"/>
      <c r="FXI51" s="516"/>
      <c r="FXJ51" s="516"/>
      <c r="FXK51" s="516"/>
      <c r="FXL51" s="516"/>
      <c r="FXM51" s="516"/>
      <c r="FXN51" s="516"/>
      <c r="FXO51" s="516"/>
      <c r="FXP51" s="516"/>
      <c r="FXQ51" s="516"/>
      <c r="FXR51" s="516"/>
      <c r="FXS51" s="516"/>
      <c r="FXT51" s="516"/>
      <c r="FXU51" s="516"/>
      <c r="FXV51" s="516"/>
      <c r="FXW51" s="516"/>
      <c r="FXX51" s="516"/>
      <c r="FXY51" s="516"/>
      <c r="FXZ51" s="516"/>
      <c r="FYA51" s="516"/>
      <c r="FYB51" s="516"/>
      <c r="FYC51" s="516"/>
      <c r="FYD51" s="516"/>
      <c r="FYE51" s="516"/>
      <c r="FYF51" s="516"/>
      <c r="FYG51" s="516"/>
      <c r="FYH51" s="516"/>
      <c r="FYI51" s="516"/>
      <c r="FYJ51" s="516"/>
      <c r="FYK51" s="516"/>
      <c r="FYL51" s="516"/>
      <c r="FYM51" s="516"/>
      <c r="FYN51" s="516"/>
      <c r="FYO51" s="516"/>
      <c r="FYP51" s="516"/>
      <c r="FYQ51" s="516"/>
      <c r="FYR51" s="516"/>
      <c r="FYS51" s="516"/>
      <c r="FYT51" s="516"/>
      <c r="FYU51" s="516"/>
      <c r="FYV51" s="516"/>
      <c r="FYW51" s="516"/>
      <c r="FYX51" s="516"/>
      <c r="FYY51" s="516"/>
      <c r="FYZ51" s="516"/>
      <c r="FZA51" s="516"/>
      <c r="FZB51" s="516"/>
      <c r="FZC51" s="516"/>
      <c r="FZD51" s="516"/>
      <c r="FZE51" s="516"/>
      <c r="FZF51" s="516"/>
      <c r="FZG51" s="516"/>
      <c r="FZH51" s="516"/>
      <c r="FZI51" s="516"/>
      <c r="FZJ51" s="516"/>
      <c r="FZK51" s="516"/>
      <c r="FZL51" s="516"/>
      <c r="FZM51" s="516"/>
      <c r="FZN51" s="516"/>
      <c r="FZO51" s="516"/>
      <c r="FZP51" s="516"/>
      <c r="FZQ51" s="516"/>
      <c r="FZR51" s="516"/>
      <c r="FZS51" s="516"/>
      <c r="FZT51" s="516"/>
      <c r="FZU51" s="516"/>
      <c r="FZV51" s="516"/>
      <c r="FZW51" s="516"/>
      <c r="FZX51" s="516"/>
      <c r="FZY51" s="516"/>
      <c r="FZZ51" s="516"/>
      <c r="GAA51" s="516"/>
      <c r="GAB51" s="516"/>
      <c r="GAC51" s="516"/>
      <c r="GAD51" s="516"/>
      <c r="GAE51" s="516"/>
      <c r="GAF51" s="516"/>
      <c r="GAG51" s="516"/>
      <c r="GAH51" s="516"/>
      <c r="GAI51" s="516"/>
      <c r="GAJ51" s="516"/>
      <c r="GAK51" s="516"/>
      <c r="GAL51" s="516"/>
      <c r="GAM51" s="516"/>
      <c r="GAN51" s="516"/>
      <c r="GAO51" s="516"/>
      <c r="GAP51" s="516"/>
      <c r="GAQ51" s="516"/>
      <c r="GAR51" s="516"/>
      <c r="GAS51" s="516"/>
      <c r="GAT51" s="516"/>
      <c r="GAU51" s="516"/>
      <c r="GAV51" s="516"/>
      <c r="GAW51" s="516"/>
      <c r="GAX51" s="516"/>
      <c r="GAY51" s="516"/>
      <c r="GAZ51" s="516"/>
      <c r="GBA51" s="516"/>
      <c r="GBB51" s="516"/>
      <c r="GBC51" s="516"/>
      <c r="GBD51" s="516"/>
      <c r="GBE51" s="516"/>
      <c r="GBF51" s="516"/>
      <c r="GBG51" s="516"/>
      <c r="GBH51" s="516"/>
      <c r="GBI51" s="516"/>
      <c r="GBJ51" s="516"/>
      <c r="GBK51" s="516"/>
      <c r="GBL51" s="516"/>
      <c r="GBM51" s="516"/>
      <c r="GBN51" s="516"/>
      <c r="GBO51" s="516"/>
      <c r="GBP51" s="516"/>
      <c r="GBQ51" s="516"/>
      <c r="GBR51" s="516"/>
      <c r="GBS51" s="516"/>
      <c r="GBT51" s="516"/>
      <c r="GBU51" s="516"/>
      <c r="GBV51" s="516"/>
      <c r="GBW51" s="516"/>
      <c r="GBX51" s="516"/>
      <c r="GBY51" s="516"/>
      <c r="GBZ51" s="516"/>
      <c r="GCA51" s="516"/>
      <c r="GCB51" s="516"/>
      <c r="GCC51" s="516"/>
      <c r="GCD51" s="516"/>
      <c r="GCE51" s="516"/>
      <c r="GCF51" s="516"/>
      <c r="GCG51" s="516"/>
      <c r="GCH51" s="516"/>
      <c r="GCI51" s="516"/>
      <c r="GCJ51" s="516"/>
      <c r="GCK51" s="516"/>
      <c r="GCL51" s="516"/>
      <c r="GCM51" s="516"/>
      <c r="GCN51" s="516"/>
      <c r="GCO51" s="516"/>
      <c r="GCP51" s="516"/>
      <c r="GCQ51" s="516"/>
      <c r="GCR51" s="516"/>
      <c r="GCS51" s="516"/>
      <c r="GCT51" s="516"/>
      <c r="GCU51" s="516"/>
      <c r="GCV51" s="516"/>
      <c r="GCW51" s="516"/>
      <c r="GCX51" s="516"/>
      <c r="GCY51" s="516"/>
      <c r="GCZ51" s="516"/>
      <c r="GDA51" s="516"/>
      <c r="GDB51" s="516"/>
      <c r="GDC51" s="516"/>
      <c r="GDD51" s="516"/>
      <c r="GDE51" s="516"/>
      <c r="GDF51" s="516"/>
      <c r="GDG51" s="516"/>
      <c r="GDH51" s="516"/>
      <c r="GDI51" s="516"/>
      <c r="GDJ51" s="516"/>
      <c r="GDK51" s="516"/>
      <c r="GDL51" s="516"/>
      <c r="GDM51" s="516"/>
      <c r="GDN51" s="516"/>
      <c r="GDO51" s="516"/>
      <c r="GDP51" s="516"/>
      <c r="GDQ51" s="516"/>
      <c r="GDR51" s="516"/>
      <c r="GDS51" s="516"/>
      <c r="GDT51" s="516"/>
      <c r="GDU51" s="516"/>
      <c r="GDV51" s="516"/>
      <c r="GDW51" s="516"/>
      <c r="GDX51" s="516"/>
      <c r="GDY51" s="516"/>
      <c r="GDZ51" s="516"/>
      <c r="GEA51" s="516"/>
      <c r="GEB51" s="516"/>
      <c r="GEC51" s="516"/>
      <c r="GED51" s="516"/>
      <c r="GEE51" s="516"/>
      <c r="GEF51" s="516"/>
      <c r="GEG51" s="516"/>
      <c r="GEH51" s="516"/>
      <c r="GEI51" s="516"/>
      <c r="GEJ51" s="516"/>
      <c r="GEK51" s="516"/>
      <c r="GEL51" s="516"/>
      <c r="GEM51" s="516"/>
      <c r="GEN51" s="516"/>
      <c r="GEO51" s="516"/>
      <c r="GEP51" s="516"/>
      <c r="GEQ51" s="516"/>
      <c r="GER51" s="516"/>
      <c r="GES51" s="516"/>
      <c r="GET51" s="516"/>
      <c r="GEU51" s="516"/>
      <c r="GEV51" s="516"/>
      <c r="GEW51" s="516"/>
      <c r="GEX51" s="516"/>
      <c r="GEY51" s="516"/>
      <c r="GEZ51" s="516"/>
      <c r="GFA51" s="516"/>
      <c r="GFB51" s="516"/>
      <c r="GFC51" s="516"/>
      <c r="GFD51" s="516"/>
      <c r="GFE51" s="516"/>
      <c r="GFF51" s="516"/>
      <c r="GFG51" s="516"/>
      <c r="GFH51" s="516"/>
      <c r="GFI51" s="516"/>
      <c r="GFJ51" s="516"/>
      <c r="GFK51" s="516"/>
      <c r="GFL51" s="516"/>
      <c r="GFM51" s="516"/>
      <c r="GFN51" s="516"/>
      <c r="GFO51" s="516"/>
      <c r="GFP51" s="516"/>
      <c r="GFQ51" s="516"/>
      <c r="GFR51" s="516"/>
      <c r="GFS51" s="516"/>
      <c r="GFT51" s="516"/>
      <c r="GFU51" s="516"/>
      <c r="GFV51" s="516"/>
      <c r="GFW51" s="516"/>
      <c r="GFX51" s="516"/>
      <c r="GFY51" s="516"/>
      <c r="GFZ51" s="516"/>
      <c r="GGA51" s="516"/>
      <c r="GGB51" s="516"/>
      <c r="GGC51" s="516"/>
      <c r="GGD51" s="516"/>
      <c r="GGE51" s="516"/>
      <c r="GGF51" s="516"/>
      <c r="GGG51" s="516"/>
      <c r="GGH51" s="516"/>
      <c r="GGI51" s="516"/>
      <c r="GGJ51" s="516"/>
      <c r="GGK51" s="516"/>
      <c r="GGL51" s="516"/>
      <c r="GGM51" s="516"/>
      <c r="GGN51" s="516"/>
      <c r="GGO51" s="516"/>
      <c r="GGP51" s="516"/>
      <c r="GGQ51" s="516"/>
      <c r="GGR51" s="516"/>
      <c r="GGS51" s="516"/>
      <c r="GGT51" s="516"/>
      <c r="GGU51" s="516"/>
      <c r="GGV51" s="516"/>
      <c r="GGW51" s="516"/>
      <c r="GGX51" s="516"/>
      <c r="GGY51" s="516"/>
      <c r="GGZ51" s="516"/>
      <c r="GHA51" s="516"/>
      <c r="GHB51" s="516"/>
      <c r="GHC51" s="516"/>
      <c r="GHD51" s="516"/>
      <c r="GHE51" s="516"/>
      <c r="GHF51" s="516"/>
      <c r="GHG51" s="516"/>
      <c r="GHH51" s="516"/>
      <c r="GHI51" s="516"/>
      <c r="GHJ51" s="516"/>
      <c r="GHK51" s="516"/>
      <c r="GHL51" s="516"/>
      <c r="GHM51" s="516"/>
      <c r="GHN51" s="516"/>
      <c r="GHO51" s="516"/>
      <c r="GHP51" s="516"/>
      <c r="GHQ51" s="516"/>
      <c r="GHR51" s="516"/>
      <c r="GHS51" s="516"/>
      <c r="GHT51" s="516"/>
      <c r="GHU51" s="516"/>
      <c r="GHV51" s="516"/>
      <c r="GHW51" s="516"/>
      <c r="GHX51" s="516"/>
      <c r="GHY51" s="516"/>
      <c r="GHZ51" s="516"/>
      <c r="GIA51" s="516"/>
      <c r="GIB51" s="516"/>
      <c r="GIC51" s="516"/>
      <c r="GID51" s="516"/>
      <c r="GIE51" s="516"/>
      <c r="GIF51" s="516"/>
      <c r="GIG51" s="516"/>
      <c r="GIH51" s="516"/>
      <c r="GII51" s="516"/>
      <c r="GIJ51" s="516"/>
      <c r="GIK51" s="516"/>
      <c r="GIL51" s="516"/>
      <c r="GIM51" s="516"/>
      <c r="GIN51" s="516"/>
      <c r="GIO51" s="516"/>
      <c r="GIP51" s="516"/>
      <c r="GIQ51" s="516"/>
      <c r="GIR51" s="516"/>
      <c r="GIS51" s="516"/>
      <c r="GIT51" s="516"/>
      <c r="GIU51" s="516"/>
      <c r="GIV51" s="516"/>
      <c r="GIW51" s="516"/>
      <c r="GIX51" s="516"/>
      <c r="GIY51" s="516"/>
      <c r="GIZ51" s="516"/>
      <c r="GJA51" s="516"/>
      <c r="GJB51" s="516"/>
      <c r="GJC51" s="516"/>
      <c r="GJD51" s="516"/>
      <c r="GJE51" s="516"/>
      <c r="GJF51" s="516"/>
      <c r="GJG51" s="516"/>
      <c r="GJH51" s="516"/>
      <c r="GJI51" s="516"/>
      <c r="GJJ51" s="516"/>
      <c r="GJK51" s="516"/>
      <c r="GJL51" s="516"/>
      <c r="GJM51" s="516"/>
      <c r="GJN51" s="516"/>
      <c r="GJO51" s="516"/>
      <c r="GJP51" s="516"/>
      <c r="GJQ51" s="516"/>
      <c r="GJR51" s="516"/>
      <c r="GJS51" s="516"/>
      <c r="GJT51" s="516"/>
      <c r="GJU51" s="516"/>
      <c r="GJV51" s="516"/>
      <c r="GJW51" s="516"/>
      <c r="GJX51" s="516"/>
      <c r="GJY51" s="516"/>
      <c r="GJZ51" s="516"/>
      <c r="GKA51" s="516"/>
      <c r="GKB51" s="516"/>
      <c r="GKC51" s="516"/>
      <c r="GKD51" s="516"/>
      <c r="GKE51" s="516"/>
      <c r="GKF51" s="516"/>
      <c r="GKG51" s="516"/>
      <c r="GKH51" s="516"/>
      <c r="GKI51" s="516"/>
      <c r="GKJ51" s="516"/>
      <c r="GKK51" s="516"/>
      <c r="GKL51" s="516"/>
      <c r="GKM51" s="516"/>
      <c r="GKN51" s="516"/>
      <c r="GKO51" s="516"/>
      <c r="GKP51" s="516"/>
      <c r="GKQ51" s="516"/>
      <c r="GKR51" s="516"/>
      <c r="GKS51" s="516"/>
      <c r="GKT51" s="516"/>
      <c r="GKU51" s="516"/>
      <c r="GKV51" s="516"/>
      <c r="GKW51" s="516"/>
      <c r="GKX51" s="516"/>
      <c r="GKY51" s="516"/>
      <c r="GKZ51" s="516"/>
      <c r="GLA51" s="516"/>
      <c r="GLB51" s="516"/>
      <c r="GLC51" s="516"/>
      <c r="GLD51" s="516"/>
      <c r="GLE51" s="516"/>
      <c r="GLF51" s="516"/>
      <c r="GLG51" s="516"/>
      <c r="GLH51" s="516"/>
      <c r="GLI51" s="516"/>
      <c r="GLJ51" s="516"/>
      <c r="GLK51" s="516"/>
      <c r="GLL51" s="516"/>
      <c r="GLM51" s="516"/>
      <c r="GLN51" s="516"/>
      <c r="GLO51" s="516"/>
      <c r="GLP51" s="516"/>
      <c r="GLQ51" s="516"/>
      <c r="GLR51" s="516"/>
      <c r="GLS51" s="516"/>
      <c r="GLT51" s="516"/>
      <c r="GLU51" s="516"/>
      <c r="GLV51" s="516"/>
      <c r="GLW51" s="516"/>
      <c r="GLX51" s="516"/>
      <c r="GLY51" s="516"/>
      <c r="GLZ51" s="516"/>
      <c r="GMA51" s="516"/>
      <c r="GMB51" s="516"/>
      <c r="GMC51" s="516"/>
      <c r="GMD51" s="516"/>
      <c r="GME51" s="516"/>
      <c r="GMF51" s="516"/>
      <c r="GMG51" s="516"/>
      <c r="GMH51" s="516"/>
      <c r="GMI51" s="516"/>
      <c r="GMJ51" s="516"/>
      <c r="GMK51" s="516"/>
      <c r="GML51" s="516"/>
      <c r="GMM51" s="516"/>
      <c r="GMN51" s="516"/>
      <c r="GMO51" s="516"/>
      <c r="GMP51" s="516"/>
      <c r="GMQ51" s="516"/>
      <c r="GMR51" s="516"/>
      <c r="GMS51" s="516"/>
      <c r="GMT51" s="516"/>
      <c r="GMU51" s="516"/>
      <c r="GMV51" s="516"/>
      <c r="GMW51" s="516"/>
      <c r="GMX51" s="516"/>
      <c r="GMY51" s="516"/>
      <c r="GMZ51" s="516"/>
      <c r="GNA51" s="516"/>
      <c r="GNB51" s="516"/>
      <c r="GNC51" s="516"/>
      <c r="GND51" s="516"/>
      <c r="GNE51" s="516"/>
      <c r="GNF51" s="516"/>
      <c r="GNG51" s="516"/>
      <c r="GNH51" s="516"/>
      <c r="GNI51" s="516"/>
      <c r="GNJ51" s="516"/>
      <c r="GNK51" s="516"/>
      <c r="GNL51" s="516"/>
      <c r="GNM51" s="516"/>
      <c r="GNN51" s="516"/>
      <c r="GNO51" s="516"/>
      <c r="GNP51" s="516"/>
      <c r="GNQ51" s="516"/>
      <c r="GNR51" s="516"/>
      <c r="GNS51" s="516"/>
      <c r="GNT51" s="516"/>
      <c r="GNU51" s="516"/>
      <c r="GNV51" s="516"/>
      <c r="GNW51" s="516"/>
      <c r="GNX51" s="516"/>
      <c r="GNY51" s="516"/>
      <c r="GNZ51" s="516"/>
      <c r="GOA51" s="516"/>
      <c r="GOB51" s="516"/>
      <c r="GOC51" s="516"/>
      <c r="GOD51" s="516"/>
      <c r="GOE51" s="516"/>
      <c r="GOF51" s="516"/>
      <c r="GOG51" s="516"/>
      <c r="GOH51" s="516"/>
      <c r="GOI51" s="516"/>
      <c r="GOJ51" s="516"/>
      <c r="GOK51" s="516"/>
      <c r="GOL51" s="516"/>
      <c r="GOM51" s="516"/>
      <c r="GON51" s="516"/>
      <c r="GOO51" s="516"/>
      <c r="GOP51" s="516"/>
      <c r="GOQ51" s="516"/>
      <c r="GOR51" s="516"/>
      <c r="GOS51" s="516"/>
      <c r="GOT51" s="516"/>
      <c r="GOU51" s="516"/>
      <c r="GOV51" s="516"/>
      <c r="GOW51" s="516"/>
      <c r="GOX51" s="516"/>
      <c r="GOY51" s="516"/>
      <c r="GOZ51" s="516"/>
      <c r="GPA51" s="516"/>
      <c r="GPB51" s="516"/>
      <c r="GPC51" s="516"/>
      <c r="GPD51" s="516"/>
      <c r="GPE51" s="516"/>
      <c r="GPF51" s="516"/>
      <c r="GPG51" s="516"/>
      <c r="GPH51" s="516"/>
      <c r="GPI51" s="516"/>
      <c r="GPJ51" s="516"/>
      <c r="GPK51" s="516"/>
      <c r="GPL51" s="516"/>
      <c r="GPM51" s="516"/>
      <c r="GPN51" s="516"/>
      <c r="GPO51" s="516"/>
      <c r="GPP51" s="516"/>
      <c r="GPQ51" s="516"/>
      <c r="GPR51" s="516"/>
      <c r="GPS51" s="516"/>
      <c r="GPT51" s="516"/>
      <c r="GPU51" s="516"/>
      <c r="GPV51" s="516"/>
      <c r="GPW51" s="516"/>
      <c r="GPX51" s="516"/>
      <c r="GPY51" s="516"/>
      <c r="GPZ51" s="516"/>
      <c r="GQA51" s="516"/>
      <c r="GQB51" s="516"/>
      <c r="GQC51" s="516"/>
      <c r="GQD51" s="516"/>
      <c r="GQE51" s="516"/>
      <c r="GQF51" s="516"/>
      <c r="GQG51" s="516"/>
      <c r="GQH51" s="516"/>
      <c r="GQI51" s="516"/>
      <c r="GQJ51" s="516"/>
      <c r="GQK51" s="516"/>
      <c r="GQL51" s="516"/>
      <c r="GQM51" s="516"/>
      <c r="GQN51" s="516"/>
      <c r="GQO51" s="516"/>
      <c r="GQP51" s="516"/>
      <c r="GQQ51" s="516"/>
      <c r="GQR51" s="516"/>
      <c r="GQS51" s="516"/>
      <c r="GQT51" s="516"/>
      <c r="GQU51" s="516"/>
      <c r="GQV51" s="516"/>
      <c r="GQW51" s="516"/>
      <c r="GQX51" s="516"/>
      <c r="GQY51" s="516"/>
      <c r="GQZ51" s="516"/>
      <c r="GRA51" s="516"/>
      <c r="GRB51" s="516"/>
      <c r="GRC51" s="516"/>
      <c r="GRD51" s="516"/>
      <c r="GRE51" s="516"/>
      <c r="GRF51" s="516"/>
      <c r="GRG51" s="516"/>
      <c r="GRH51" s="516"/>
      <c r="GRI51" s="516"/>
      <c r="GRJ51" s="516"/>
      <c r="GRK51" s="516"/>
      <c r="GRL51" s="516"/>
      <c r="GRM51" s="516"/>
      <c r="GRN51" s="516"/>
      <c r="GRO51" s="516"/>
      <c r="GRP51" s="516"/>
      <c r="GRQ51" s="516"/>
      <c r="GRR51" s="516"/>
      <c r="GRS51" s="516"/>
      <c r="GRT51" s="516"/>
      <c r="GRU51" s="516"/>
      <c r="GRV51" s="516"/>
      <c r="GRW51" s="516"/>
      <c r="GRX51" s="516"/>
      <c r="GRY51" s="516"/>
      <c r="GRZ51" s="516"/>
      <c r="GSA51" s="516"/>
      <c r="GSB51" s="516"/>
      <c r="GSC51" s="516"/>
      <c r="GSD51" s="516"/>
      <c r="GSE51" s="516"/>
      <c r="GSF51" s="516"/>
      <c r="GSG51" s="516"/>
      <c r="GSH51" s="516"/>
      <c r="GSI51" s="516"/>
      <c r="GSJ51" s="516"/>
      <c r="GSK51" s="516"/>
      <c r="GSL51" s="516"/>
      <c r="GSM51" s="516"/>
      <c r="GSN51" s="516"/>
      <c r="GSO51" s="516"/>
      <c r="GSP51" s="516"/>
      <c r="GSQ51" s="516"/>
      <c r="GSR51" s="516"/>
      <c r="GSS51" s="516"/>
      <c r="GST51" s="516"/>
      <c r="GSU51" s="516"/>
      <c r="GSV51" s="516"/>
      <c r="GSW51" s="516"/>
      <c r="GSX51" s="516"/>
      <c r="GSY51" s="516"/>
      <c r="GSZ51" s="516"/>
      <c r="GTA51" s="516"/>
      <c r="GTB51" s="516"/>
      <c r="GTC51" s="516"/>
      <c r="GTD51" s="516"/>
      <c r="GTE51" s="516"/>
      <c r="GTF51" s="516"/>
      <c r="GTG51" s="516"/>
      <c r="GTH51" s="516"/>
      <c r="GTI51" s="516"/>
      <c r="GTJ51" s="516"/>
      <c r="GTK51" s="516"/>
      <c r="GTL51" s="516"/>
      <c r="GTM51" s="516"/>
      <c r="GTN51" s="516"/>
      <c r="GTO51" s="516"/>
      <c r="GTP51" s="516"/>
      <c r="GTQ51" s="516"/>
      <c r="GTR51" s="516"/>
      <c r="GTS51" s="516"/>
      <c r="GTT51" s="516"/>
      <c r="GTU51" s="516"/>
      <c r="GTV51" s="516"/>
      <c r="GTW51" s="516"/>
      <c r="GTX51" s="516"/>
      <c r="GTY51" s="516"/>
      <c r="GTZ51" s="516"/>
      <c r="GUA51" s="516"/>
      <c r="GUB51" s="516"/>
      <c r="GUC51" s="516"/>
      <c r="GUD51" s="516"/>
      <c r="GUE51" s="516"/>
      <c r="GUF51" s="516"/>
      <c r="GUG51" s="516"/>
      <c r="GUH51" s="516"/>
      <c r="GUI51" s="516"/>
      <c r="GUJ51" s="516"/>
      <c r="GUK51" s="516"/>
      <c r="GUL51" s="516"/>
      <c r="GUM51" s="516"/>
      <c r="GUN51" s="516"/>
      <c r="GUO51" s="516"/>
      <c r="GUP51" s="516"/>
      <c r="GUQ51" s="516"/>
      <c r="GUR51" s="516"/>
      <c r="GUS51" s="516"/>
      <c r="GUT51" s="516"/>
      <c r="GUU51" s="516"/>
      <c r="GUV51" s="516"/>
      <c r="GUW51" s="516"/>
      <c r="GUX51" s="516"/>
      <c r="GUY51" s="516"/>
      <c r="GUZ51" s="516"/>
      <c r="GVA51" s="516"/>
      <c r="GVB51" s="516"/>
      <c r="GVC51" s="516"/>
      <c r="GVD51" s="516"/>
      <c r="GVE51" s="516"/>
      <c r="GVF51" s="516"/>
      <c r="GVG51" s="516"/>
      <c r="GVH51" s="516"/>
      <c r="GVI51" s="516"/>
      <c r="GVJ51" s="516"/>
      <c r="GVK51" s="516"/>
      <c r="GVL51" s="516"/>
      <c r="GVM51" s="516"/>
      <c r="GVN51" s="516"/>
      <c r="GVO51" s="516"/>
      <c r="GVP51" s="516"/>
      <c r="GVQ51" s="516"/>
      <c r="GVR51" s="516"/>
      <c r="GVS51" s="516"/>
      <c r="GVT51" s="516"/>
      <c r="GVU51" s="516"/>
      <c r="GVV51" s="516"/>
      <c r="GVW51" s="516"/>
      <c r="GVX51" s="516"/>
      <c r="GVY51" s="516"/>
      <c r="GVZ51" s="516"/>
      <c r="GWA51" s="516"/>
      <c r="GWB51" s="516"/>
      <c r="GWC51" s="516"/>
      <c r="GWD51" s="516"/>
      <c r="GWE51" s="516"/>
      <c r="GWF51" s="516"/>
      <c r="GWG51" s="516"/>
      <c r="GWH51" s="516"/>
      <c r="GWI51" s="516"/>
      <c r="GWJ51" s="516"/>
      <c r="GWK51" s="516"/>
      <c r="GWL51" s="516"/>
      <c r="GWM51" s="516"/>
      <c r="GWN51" s="516"/>
      <c r="GWO51" s="516"/>
      <c r="GWP51" s="516"/>
      <c r="GWQ51" s="516"/>
      <c r="GWR51" s="516"/>
      <c r="GWS51" s="516"/>
      <c r="GWT51" s="516"/>
      <c r="GWU51" s="516"/>
      <c r="GWV51" s="516"/>
      <c r="GWW51" s="516"/>
      <c r="GWX51" s="516"/>
      <c r="GWY51" s="516"/>
      <c r="GWZ51" s="516"/>
      <c r="GXA51" s="516"/>
      <c r="GXB51" s="516"/>
      <c r="GXC51" s="516"/>
      <c r="GXD51" s="516"/>
      <c r="GXE51" s="516"/>
      <c r="GXF51" s="516"/>
      <c r="GXG51" s="516"/>
      <c r="GXH51" s="516"/>
      <c r="GXI51" s="516"/>
      <c r="GXJ51" s="516"/>
      <c r="GXK51" s="516"/>
      <c r="GXL51" s="516"/>
      <c r="GXM51" s="516"/>
      <c r="GXN51" s="516"/>
      <c r="GXO51" s="516"/>
      <c r="GXP51" s="516"/>
      <c r="GXQ51" s="516"/>
      <c r="GXR51" s="516"/>
      <c r="GXS51" s="516"/>
      <c r="GXT51" s="516"/>
      <c r="GXU51" s="516"/>
      <c r="GXV51" s="516"/>
      <c r="GXW51" s="516"/>
      <c r="GXX51" s="516"/>
      <c r="GXY51" s="516"/>
      <c r="GXZ51" s="516"/>
      <c r="GYA51" s="516"/>
      <c r="GYB51" s="516"/>
      <c r="GYC51" s="516"/>
      <c r="GYD51" s="516"/>
      <c r="GYE51" s="516"/>
      <c r="GYF51" s="516"/>
      <c r="GYG51" s="516"/>
      <c r="GYH51" s="516"/>
      <c r="GYI51" s="516"/>
      <c r="GYJ51" s="516"/>
      <c r="GYK51" s="516"/>
      <c r="GYL51" s="516"/>
      <c r="GYM51" s="516"/>
      <c r="GYN51" s="516"/>
      <c r="GYO51" s="516"/>
      <c r="GYP51" s="516"/>
      <c r="GYQ51" s="516"/>
      <c r="GYR51" s="516"/>
      <c r="GYS51" s="516"/>
      <c r="GYT51" s="516"/>
      <c r="GYU51" s="516"/>
      <c r="GYV51" s="516"/>
      <c r="GYW51" s="516"/>
      <c r="GYX51" s="516"/>
      <c r="GYY51" s="516"/>
      <c r="GYZ51" s="516"/>
      <c r="GZA51" s="516"/>
      <c r="GZB51" s="516"/>
      <c r="GZC51" s="516"/>
      <c r="GZD51" s="516"/>
      <c r="GZE51" s="516"/>
      <c r="GZF51" s="516"/>
      <c r="GZG51" s="516"/>
      <c r="GZH51" s="516"/>
      <c r="GZI51" s="516"/>
      <c r="GZJ51" s="516"/>
      <c r="GZK51" s="516"/>
      <c r="GZL51" s="516"/>
      <c r="GZM51" s="516"/>
      <c r="GZN51" s="516"/>
      <c r="GZO51" s="516"/>
      <c r="GZP51" s="516"/>
      <c r="GZQ51" s="516"/>
      <c r="GZR51" s="516"/>
      <c r="GZS51" s="516"/>
      <c r="GZT51" s="516"/>
      <c r="GZU51" s="516"/>
      <c r="GZV51" s="516"/>
      <c r="GZW51" s="516"/>
      <c r="GZX51" s="516"/>
      <c r="GZY51" s="516"/>
      <c r="GZZ51" s="516"/>
      <c r="HAA51" s="516"/>
      <c r="HAB51" s="516"/>
      <c r="HAC51" s="516"/>
      <c r="HAD51" s="516"/>
      <c r="HAE51" s="516"/>
      <c r="HAF51" s="516"/>
      <c r="HAG51" s="516"/>
      <c r="HAH51" s="516"/>
      <c r="HAI51" s="516"/>
      <c r="HAJ51" s="516"/>
      <c r="HAK51" s="516"/>
      <c r="HAL51" s="516"/>
      <c r="HAM51" s="516"/>
      <c r="HAN51" s="516"/>
      <c r="HAO51" s="516"/>
      <c r="HAP51" s="516"/>
      <c r="HAQ51" s="516"/>
      <c r="HAR51" s="516"/>
      <c r="HAS51" s="516"/>
      <c r="HAT51" s="516"/>
      <c r="HAU51" s="516"/>
      <c r="HAV51" s="516"/>
      <c r="HAW51" s="516"/>
      <c r="HAX51" s="516"/>
      <c r="HAY51" s="516"/>
      <c r="HAZ51" s="516"/>
      <c r="HBA51" s="516"/>
      <c r="HBB51" s="516"/>
      <c r="HBC51" s="516"/>
      <c r="HBD51" s="516"/>
      <c r="HBE51" s="516"/>
      <c r="HBF51" s="516"/>
      <c r="HBG51" s="516"/>
      <c r="HBH51" s="516"/>
      <c r="HBI51" s="516"/>
      <c r="HBJ51" s="516"/>
      <c r="HBK51" s="516"/>
      <c r="HBL51" s="516"/>
      <c r="HBM51" s="516"/>
      <c r="HBN51" s="516"/>
      <c r="HBO51" s="516"/>
      <c r="HBP51" s="516"/>
      <c r="HBQ51" s="516"/>
      <c r="HBR51" s="516"/>
      <c r="HBS51" s="516"/>
      <c r="HBT51" s="516"/>
      <c r="HBU51" s="516"/>
      <c r="HBV51" s="516"/>
      <c r="HBW51" s="516"/>
      <c r="HBX51" s="516"/>
      <c r="HBY51" s="516"/>
      <c r="HBZ51" s="516"/>
      <c r="HCA51" s="516"/>
      <c r="HCB51" s="516"/>
      <c r="HCC51" s="516"/>
      <c r="HCD51" s="516"/>
      <c r="HCE51" s="516"/>
      <c r="HCF51" s="516"/>
      <c r="HCG51" s="516"/>
      <c r="HCH51" s="516"/>
      <c r="HCI51" s="516"/>
      <c r="HCJ51" s="516"/>
      <c r="HCK51" s="516"/>
      <c r="HCL51" s="516"/>
      <c r="HCM51" s="516"/>
      <c r="HCN51" s="516"/>
      <c r="HCO51" s="516"/>
      <c r="HCP51" s="516"/>
      <c r="HCQ51" s="516"/>
      <c r="HCR51" s="516"/>
      <c r="HCS51" s="516"/>
      <c r="HCT51" s="516"/>
      <c r="HCU51" s="516"/>
      <c r="HCV51" s="516"/>
      <c r="HCW51" s="516"/>
      <c r="HCX51" s="516"/>
      <c r="HCY51" s="516"/>
      <c r="HCZ51" s="516"/>
      <c r="HDA51" s="516"/>
      <c r="HDB51" s="516"/>
      <c r="HDC51" s="516"/>
      <c r="HDD51" s="516"/>
      <c r="HDE51" s="516"/>
      <c r="HDF51" s="516"/>
      <c r="HDG51" s="516"/>
      <c r="HDH51" s="516"/>
      <c r="HDI51" s="516"/>
      <c r="HDJ51" s="516"/>
      <c r="HDK51" s="516"/>
      <c r="HDL51" s="516"/>
      <c r="HDM51" s="516"/>
      <c r="HDN51" s="516"/>
      <c r="HDO51" s="516"/>
      <c r="HDP51" s="516"/>
      <c r="HDQ51" s="516"/>
      <c r="HDR51" s="516"/>
      <c r="HDS51" s="516"/>
      <c r="HDT51" s="516"/>
      <c r="HDU51" s="516"/>
      <c r="HDV51" s="516"/>
      <c r="HDW51" s="516"/>
      <c r="HDX51" s="516"/>
      <c r="HDY51" s="516"/>
      <c r="HDZ51" s="516"/>
      <c r="HEA51" s="516"/>
      <c r="HEB51" s="516"/>
      <c r="HEC51" s="516"/>
      <c r="HED51" s="516"/>
      <c r="HEE51" s="516"/>
      <c r="HEF51" s="516"/>
      <c r="HEG51" s="516"/>
      <c r="HEH51" s="516"/>
      <c r="HEI51" s="516"/>
      <c r="HEJ51" s="516"/>
      <c r="HEK51" s="516"/>
      <c r="HEL51" s="516"/>
      <c r="HEM51" s="516"/>
      <c r="HEN51" s="516"/>
      <c r="HEO51" s="516"/>
      <c r="HEP51" s="516"/>
      <c r="HEQ51" s="516"/>
      <c r="HER51" s="516"/>
      <c r="HES51" s="516"/>
      <c r="HET51" s="516"/>
      <c r="HEU51" s="516"/>
      <c r="HEV51" s="516"/>
      <c r="HEW51" s="516"/>
      <c r="HEX51" s="516"/>
      <c r="HEY51" s="516"/>
      <c r="HEZ51" s="516"/>
      <c r="HFA51" s="516"/>
      <c r="HFB51" s="516"/>
      <c r="HFC51" s="516"/>
      <c r="HFD51" s="516"/>
      <c r="HFE51" s="516"/>
      <c r="HFF51" s="516"/>
      <c r="HFG51" s="516"/>
      <c r="HFH51" s="516"/>
      <c r="HFI51" s="516"/>
      <c r="HFJ51" s="516"/>
      <c r="HFK51" s="516"/>
      <c r="HFL51" s="516"/>
      <c r="HFM51" s="516"/>
      <c r="HFN51" s="516"/>
      <c r="HFO51" s="516"/>
      <c r="HFP51" s="516"/>
      <c r="HFQ51" s="516"/>
      <c r="HFR51" s="516"/>
      <c r="HFS51" s="516"/>
      <c r="HFT51" s="516"/>
      <c r="HFU51" s="516"/>
      <c r="HFV51" s="516"/>
      <c r="HFW51" s="516"/>
      <c r="HFX51" s="516"/>
      <c r="HFY51" s="516"/>
      <c r="HFZ51" s="516"/>
      <c r="HGA51" s="516"/>
      <c r="HGB51" s="516"/>
      <c r="HGC51" s="516"/>
      <c r="HGD51" s="516"/>
      <c r="HGE51" s="516"/>
      <c r="HGF51" s="516"/>
      <c r="HGG51" s="516"/>
      <c r="HGH51" s="516"/>
      <c r="HGI51" s="516"/>
      <c r="HGJ51" s="516"/>
      <c r="HGK51" s="516"/>
      <c r="HGL51" s="516"/>
      <c r="HGM51" s="516"/>
      <c r="HGN51" s="516"/>
      <c r="HGO51" s="516"/>
      <c r="HGP51" s="516"/>
      <c r="HGQ51" s="516"/>
      <c r="HGR51" s="516"/>
      <c r="HGS51" s="516"/>
      <c r="HGT51" s="516"/>
      <c r="HGU51" s="516"/>
      <c r="HGV51" s="516"/>
      <c r="HGW51" s="516"/>
      <c r="HGX51" s="516"/>
      <c r="HGY51" s="516"/>
      <c r="HGZ51" s="516"/>
      <c r="HHA51" s="516"/>
      <c r="HHB51" s="516"/>
      <c r="HHC51" s="516"/>
      <c r="HHD51" s="516"/>
      <c r="HHE51" s="516"/>
      <c r="HHF51" s="516"/>
      <c r="HHG51" s="516"/>
      <c r="HHH51" s="516"/>
      <c r="HHI51" s="516"/>
      <c r="HHJ51" s="516"/>
      <c r="HHK51" s="516"/>
      <c r="HHL51" s="516"/>
      <c r="HHM51" s="516"/>
      <c r="HHN51" s="516"/>
      <c r="HHO51" s="516"/>
      <c r="HHP51" s="516"/>
      <c r="HHQ51" s="516"/>
      <c r="HHR51" s="516"/>
      <c r="HHS51" s="516"/>
      <c r="HHT51" s="516"/>
      <c r="HHU51" s="516"/>
      <c r="HHV51" s="516"/>
      <c r="HHW51" s="516"/>
      <c r="HHX51" s="516"/>
      <c r="HHY51" s="516"/>
      <c r="HHZ51" s="516"/>
      <c r="HIA51" s="516"/>
      <c r="HIB51" s="516"/>
      <c r="HIC51" s="516"/>
      <c r="HID51" s="516"/>
      <c r="HIE51" s="516"/>
      <c r="HIF51" s="516"/>
      <c r="HIG51" s="516"/>
      <c r="HIH51" s="516"/>
      <c r="HII51" s="516"/>
      <c r="HIJ51" s="516"/>
      <c r="HIK51" s="516"/>
      <c r="HIL51" s="516"/>
      <c r="HIM51" s="516"/>
      <c r="HIN51" s="516"/>
      <c r="HIO51" s="516"/>
      <c r="HIP51" s="516"/>
      <c r="HIQ51" s="516"/>
      <c r="HIR51" s="516"/>
      <c r="HIS51" s="516"/>
      <c r="HIT51" s="516"/>
      <c r="HIU51" s="516"/>
      <c r="HIV51" s="516"/>
      <c r="HIW51" s="516"/>
      <c r="HIX51" s="516"/>
      <c r="HIY51" s="516"/>
      <c r="HIZ51" s="516"/>
      <c r="HJA51" s="516"/>
      <c r="HJB51" s="516"/>
      <c r="HJC51" s="516"/>
      <c r="HJD51" s="516"/>
      <c r="HJE51" s="516"/>
      <c r="HJF51" s="516"/>
      <c r="HJG51" s="516"/>
      <c r="HJH51" s="516"/>
      <c r="HJI51" s="516"/>
      <c r="HJJ51" s="516"/>
      <c r="HJK51" s="516"/>
      <c r="HJL51" s="516"/>
      <c r="HJM51" s="516"/>
      <c r="HJN51" s="516"/>
      <c r="HJO51" s="516"/>
      <c r="HJP51" s="516"/>
      <c r="HJQ51" s="516"/>
      <c r="HJR51" s="516"/>
      <c r="HJS51" s="516"/>
      <c r="HJT51" s="516"/>
      <c r="HJU51" s="516"/>
      <c r="HJV51" s="516"/>
      <c r="HJW51" s="516"/>
      <c r="HJX51" s="516"/>
      <c r="HJY51" s="516"/>
      <c r="HJZ51" s="516"/>
      <c r="HKA51" s="516"/>
      <c r="HKB51" s="516"/>
      <c r="HKC51" s="516"/>
      <c r="HKD51" s="516"/>
      <c r="HKE51" s="516"/>
      <c r="HKF51" s="516"/>
      <c r="HKG51" s="516"/>
      <c r="HKH51" s="516"/>
      <c r="HKI51" s="516"/>
      <c r="HKJ51" s="516"/>
      <c r="HKK51" s="516"/>
      <c r="HKL51" s="516"/>
      <c r="HKM51" s="516"/>
      <c r="HKN51" s="516"/>
      <c r="HKO51" s="516"/>
      <c r="HKP51" s="516"/>
      <c r="HKQ51" s="516"/>
      <c r="HKR51" s="516"/>
      <c r="HKS51" s="516"/>
      <c r="HKT51" s="516"/>
      <c r="HKU51" s="516"/>
      <c r="HKV51" s="516"/>
      <c r="HKW51" s="516"/>
      <c r="HKX51" s="516"/>
      <c r="HKY51" s="516"/>
      <c r="HKZ51" s="516"/>
      <c r="HLA51" s="516"/>
      <c r="HLB51" s="516"/>
      <c r="HLC51" s="516"/>
      <c r="HLD51" s="516"/>
      <c r="HLE51" s="516"/>
      <c r="HLF51" s="516"/>
      <c r="HLG51" s="516"/>
      <c r="HLH51" s="516"/>
      <c r="HLI51" s="516"/>
      <c r="HLJ51" s="516"/>
      <c r="HLK51" s="516"/>
      <c r="HLL51" s="516"/>
      <c r="HLM51" s="516"/>
      <c r="HLN51" s="516"/>
      <c r="HLO51" s="516"/>
      <c r="HLP51" s="516"/>
      <c r="HLQ51" s="516"/>
      <c r="HLR51" s="516"/>
      <c r="HLS51" s="516"/>
      <c r="HLT51" s="516"/>
      <c r="HLU51" s="516"/>
      <c r="HLV51" s="516"/>
      <c r="HLW51" s="516"/>
      <c r="HLX51" s="516"/>
      <c r="HLY51" s="516"/>
      <c r="HLZ51" s="516"/>
      <c r="HMA51" s="516"/>
      <c r="HMB51" s="516"/>
      <c r="HMC51" s="516"/>
      <c r="HMD51" s="516"/>
      <c r="HME51" s="516"/>
      <c r="HMF51" s="516"/>
      <c r="HMG51" s="516"/>
      <c r="HMH51" s="516"/>
      <c r="HMI51" s="516"/>
      <c r="HMJ51" s="516"/>
      <c r="HMK51" s="516"/>
      <c r="HML51" s="516"/>
      <c r="HMM51" s="516"/>
      <c r="HMN51" s="516"/>
      <c r="HMO51" s="516"/>
      <c r="HMP51" s="516"/>
      <c r="HMQ51" s="516"/>
      <c r="HMR51" s="516"/>
      <c r="HMS51" s="516"/>
      <c r="HMT51" s="516"/>
      <c r="HMU51" s="516"/>
      <c r="HMV51" s="516"/>
      <c r="HMW51" s="516"/>
      <c r="HMX51" s="516"/>
      <c r="HMY51" s="516"/>
      <c r="HMZ51" s="516"/>
      <c r="HNA51" s="516"/>
      <c r="HNB51" s="516"/>
      <c r="HNC51" s="516"/>
      <c r="HND51" s="516"/>
      <c r="HNE51" s="516"/>
      <c r="HNF51" s="516"/>
      <c r="HNG51" s="516"/>
      <c r="HNH51" s="516"/>
      <c r="HNI51" s="516"/>
      <c r="HNJ51" s="516"/>
      <c r="HNK51" s="516"/>
      <c r="HNL51" s="516"/>
      <c r="HNM51" s="516"/>
      <c r="HNN51" s="516"/>
      <c r="HNO51" s="516"/>
      <c r="HNP51" s="516"/>
      <c r="HNQ51" s="516"/>
      <c r="HNR51" s="516"/>
      <c r="HNS51" s="516"/>
      <c r="HNT51" s="516"/>
      <c r="HNU51" s="516"/>
      <c r="HNV51" s="516"/>
      <c r="HNW51" s="516"/>
      <c r="HNX51" s="516"/>
      <c r="HNY51" s="516"/>
      <c r="HNZ51" s="516"/>
      <c r="HOA51" s="516"/>
      <c r="HOB51" s="516"/>
      <c r="HOC51" s="516"/>
      <c r="HOD51" s="516"/>
      <c r="HOE51" s="516"/>
      <c r="HOF51" s="516"/>
      <c r="HOG51" s="516"/>
      <c r="HOH51" s="516"/>
      <c r="HOI51" s="516"/>
      <c r="HOJ51" s="516"/>
      <c r="HOK51" s="516"/>
      <c r="HOL51" s="516"/>
      <c r="HOM51" s="516"/>
      <c r="HON51" s="516"/>
      <c r="HOO51" s="516"/>
      <c r="HOP51" s="516"/>
      <c r="HOQ51" s="516"/>
      <c r="HOR51" s="516"/>
      <c r="HOS51" s="516"/>
      <c r="HOT51" s="516"/>
      <c r="HOU51" s="516"/>
      <c r="HOV51" s="516"/>
      <c r="HOW51" s="516"/>
      <c r="HOX51" s="516"/>
      <c r="HOY51" s="516"/>
      <c r="HOZ51" s="516"/>
      <c r="HPA51" s="516"/>
      <c r="HPB51" s="516"/>
      <c r="HPC51" s="516"/>
      <c r="HPD51" s="516"/>
      <c r="HPE51" s="516"/>
      <c r="HPF51" s="516"/>
      <c r="HPG51" s="516"/>
      <c r="HPH51" s="516"/>
      <c r="HPI51" s="516"/>
      <c r="HPJ51" s="516"/>
      <c r="HPK51" s="516"/>
      <c r="HPL51" s="516"/>
      <c r="HPM51" s="516"/>
      <c r="HPN51" s="516"/>
      <c r="HPO51" s="516"/>
      <c r="HPP51" s="516"/>
      <c r="HPQ51" s="516"/>
      <c r="HPR51" s="516"/>
      <c r="HPS51" s="516"/>
      <c r="HPT51" s="516"/>
      <c r="HPU51" s="516"/>
      <c r="HPV51" s="516"/>
      <c r="HPW51" s="516"/>
      <c r="HPX51" s="516"/>
      <c r="HPY51" s="516"/>
      <c r="HPZ51" s="516"/>
      <c r="HQA51" s="516"/>
      <c r="HQB51" s="516"/>
      <c r="HQC51" s="516"/>
      <c r="HQD51" s="516"/>
      <c r="HQE51" s="516"/>
      <c r="HQF51" s="516"/>
      <c r="HQG51" s="516"/>
      <c r="HQH51" s="516"/>
      <c r="HQI51" s="516"/>
      <c r="HQJ51" s="516"/>
      <c r="HQK51" s="516"/>
      <c r="HQL51" s="516"/>
      <c r="HQM51" s="516"/>
      <c r="HQN51" s="516"/>
      <c r="HQO51" s="516"/>
      <c r="HQP51" s="516"/>
      <c r="HQQ51" s="516"/>
      <c r="HQR51" s="516"/>
      <c r="HQS51" s="516"/>
      <c r="HQT51" s="516"/>
      <c r="HQU51" s="516"/>
      <c r="HQV51" s="516"/>
      <c r="HQW51" s="516"/>
      <c r="HQX51" s="516"/>
      <c r="HQY51" s="516"/>
      <c r="HQZ51" s="516"/>
      <c r="HRA51" s="516"/>
      <c r="HRB51" s="516"/>
      <c r="HRC51" s="516"/>
      <c r="HRD51" s="516"/>
      <c r="HRE51" s="516"/>
      <c r="HRF51" s="516"/>
      <c r="HRG51" s="516"/>
      <c r="HRH51" s="516"/>
      <c r="HRI51" s="516"/>
      <c r="HRJ51" s="516"/>
      <c r="HRK51" s="516"/>
      <c r="HRL51" s="516"/>
      <c r="HRM51" s="516"/>
      <c r="HRN51" s="516"/>
      <c r="HRO51" s="516"/>
      <c r="HRP51" s="516"/>
      <c r="HRQ51" s="516"/>
      <c r="HRR51" s="516"/>
      <c r="HRS51" s="516"/>
      <c r="HRT51" s="516"/>
      <c r="HRU51" s="516"/>
      <c r="HRV51" s="516"/>
      <c r="HRW51" s="516"/>
      <c r="HRX51" s="516"/>
      <c r="HRY51" s="516"/>
      <c r="HRZ51" s="516"/>
      <c r="HSA51" s="516"/>
      <c r="HSB51" s="516"/>
      <c r="HSC51" s="516"/>
      <c r="HSD51" s="516"/>
      <c r="HSE51" s="516"/>
      <c r="HSF51" s="516"/>
      <c r="HSG51" s="516"/>
      <c r="HSH51" s="516"/>
      <c r="HSI51" s="516"/>
      <c r="HSJ51" s="516"/>
      <c r="HSK51" s="516"/>
      <c r="HSL51" s="516"/>
      <c r="HSM51" s="516"/>
      <c r="HSN51" s="516"/>
      <c r="HSO51" s="516"/>
      <c r="HSP51" s="516"/>
      <c r="HSQ51" s="516"/>
      <c r="HSR51" s="516"/>
      <c r="HSS51" s="516"/>
      <c r="HST51" s="516"/>
      <c r="HSU51" s="516"/>
      <c r="HSV51" s="516"/>
      <c r="HSW51" s="516"/>
      <c r="HSX51" s="516"/>
      <c r="HSY51" s="516"/>
      <c r="HSZ51" s="516"/>
      <c r="HTA51" s="516"/>
      <c r="HTB51" s="516"/>
      <c r="HTC51" s="516"/>
      <c r="HTD51" s="516"/>
      <c r="HTE51" s="516"/>
      <c r="HTF51" s="516"/>
      <c r="HTG51" s="516"/>
      <c r="HTH51" s="516"/>
      <c r="HTI51" s="516"/>
      <c r="HTJ51" s="516"/>
      <c r="HTK51" s="516"/>
      <c r="HTL51" s="516"/>
      <c r="HTM51" s="516"/>
      <c r="HTN51" s="516"/>
      <c r="HTO51" s="516"/>
      <c r="HTP51" s="516"/>
      <c r="HTQ51" s="516"/>
      <c r="HTR51" s="516"/>
      <c r="HTS51" s="516"/>
      <c r="HTT51" s="516"/>
      <c r="HTU51" s="516"/>
      <c r="HTV51" s="516"/>
      <c r="HTW51" s="516"/>
      <c r="HTX51" s="516"/>
      <c r="HTY51" s="516"/>
      <c r="HTZ51" s="516"/>
      <c r="HUA51" s="516"/>
      <c r="HUB51" s="516"/>
      <c r="HUC51" s="516"/>
      <c r="HUD51" s="516"/>
      <c r="HUE51" s="516"/>
      <c r="HUF51" s="516"/>
      <c r="HUG51" s="516"/>
      <c r="HUH51" s="516"/>
      <c r="HUI51" s="516"/>
      <c r="HUJ51" s="516"/>
      <c r="HUK51" s="516"/>
      <c r="HUL51" s="516"/>
      <c r="HUM51" s="516"/>
      <c r="HUN51" s="516"/>
      <c r="HUO51" s="516"/>
      <c r="HUP51" s="516"/>
      <c r="HUQ51" s="516"/>
      <c r="HUR51" s="516"/>
      <c r="HUS51" s="516"/>
      <c r="HUT51" s="516"/>
      <c r="HUU51" s="516"/>
      <c r="HUV51" s="516"/>
      <c r="HUW51" s="516"/>
      <c r="HUX51" s="516"/>
      <c r="HUY51" s="516"/>
      <c r="HUZ51" s="516"/>
      <c r="HVA51" s="516"/>
      <c r="HVB51" s="516"/>
      <c r="HVC51" s="516"/>
      <c r="HVD51" s="516"/>
      <c r="HVE51" s="516"/>
      <c r="HVF51" s="516"/>
      <c r="HVG51" s="516"/>
      <c r="HVH51" s="516"/>
      <c r="HVI51" s="516"/>
      <c r="HVJ51" s="516"/>
      <c r="HVK51" s="516"/>
      <c r="HVL51" s="516"/>
      <c r="HVM51" s="516"/>
      <c r="HVN51" s="516"/>
      <c r="HVO51" s="516"/>
      <c r="HVP51" s="516"/>
      <c r="HVQ51" s="516"/>
      <c r="HVR51" s="516"/>
      <c r="HVS51" s="516"/>
      <c r="HVT51" s="516"/>
      <c r="HVU51" s="516"/>
      <c r="HVV51" s="516"/>
      <c r="HVW51" s="516"/>
      <c r="HVX51" s="516"/>
      <c r="HVY51" s="516"/>
      <c r="HVZ51" s="516"/>
      <c r="HWA51" s="516"/>
      <c r="HWB51" s="516"/>
      <c r="HWC51" s="516"/>
      <c r="HWD51" s="516"/>
      <c r="HWE51" s="516"/>
      <c r="HWF51" s="516"/>
      <c r="HWG51" s="516"/>
      <c r="HWH51" s="516"/>
      <c r="HWI51" s="516"/>
      <c r="HWJ51" s="516"/>
      <c r="HWK51" s="516"/>
      <c r="HWL51" s="516"/>
      <c r="HWM51" s="516"/>
      <c r="HWN51" s="516"/>
      <c r="HWO51" s="516"/>
      <c r="HWP51" s="516"/>
      <c r="HWQ51" s="516"/>
      <c r="HWR51" s="516"/>
      <c r="HWS51" s="516"/>
      <c r="HWT51" s="516"/>
      <c r="HWU51" s="516"/>
      <c r="HWV51" s="516"/>
      <c r="HWW51" s="516"/>
      <c r="HWX51" s="516"/>
      <c r="HWY51" s="516"/>
      <c r="HWZ51" s="516"/>
      <c r="HXA51" s="516"/>
      <c r="HXB51" s="516"/>
      <c r="HXC51" s="516"/>
      <c r="HXD51" s="516"/>
      <c r="HXE51" s="516"/>
      <c r="HXF51" s="516"/>
      <c r="HXG51" s="516"/>
      <c r="HXH51" s="516"/>
      <c r="HXI51" s="516"/>
      <c r="HXJ51" s="516"/>
      <c r="HXK51" s="516"/>
      <c r="HXL51" s="516"/>
      <c r="HXM51" s="516"/>
      <c r="HXN51" s="516"/>
      <c r="HXO51" s="516"/>
      <c r="HXP51" s="516"/>
      <c r="HXQ51" s="516"/>
      <c r="HXR51" s="516"/>
      <c r="HXS51" s="516"/>
      <c r="HXT51" s="516"/>
      <c r="HXU51" s="516"/>
      <c r="HXV51" s="516"/>
      <c r="HXW51" s="516"/>
      <c r="HXX51" s="516"/>
      <c r="HXY51" s="516"/>
      <c r="HXZ51" s="516"/>
      <c r="HYA51" s="516"/>
      <c r="HYB51" s="516"/>
      <c r="HYC51" s="516"/>
      <c r="HYD51" s="516"/>
      <c r="HYE51" s="516"/>
      <c r="HYF51" s="516"/>
      <c r="HYG51" s="516"/>
      <c r="HYH51" s="516"/>
      <c r="HYI51" s="516"/>
      <c r="HYJ51" s="516"/>
      <c r="HYK51" s="516"/>
      <c r="HYL51" s="516"/>
      <c r="HYM51" s="516"/>
      <c r="HYN51" s="516"/>
      <c r="HYO51" s="516"/>
      <c r="HYP51" s="516"/>
      <c r="HYQ51" s="516"/>
      <c r="HYR51" s="516"/>
      <c r="HYS51" s="516"/>
      <c r="HYT51" s="516"/>
      <c r="HYU51" s="516"/>
      <c r="HYV51" s="516"/>
      <c r="HYW51" s="516"/>
      <c r="HYX51" s="516"/>
      <c r="HYY51" s="516"/>
      <c r="HYZ51" s="516"/>
      <c r="HZA51" s="516"/>
      <c r="HZB51" s="516"/>
      <c r="HZC51" s="516"/>
      <c r="HZD51" s="516"/>
      <c r="HZE51" s="516"/>
      <c r="HZF51" s="516"/>
      <c r="HZG51" s="516"/>
      <c r="HZH51" s="516"/>
      <c r="HZI51" s="516"/>
      <c r="HZJ51" s="516"/>
      <c r="HZK51" s="516"/>
      <c r="HZL51" s="516"/>
      <c r="HZM51" s="516"/>
      <c r="HZN51" s="516"/>
      <c r="HZO51" s="516"/>
      <c r="HZP51" s="516"/>
      <c r="HZQ51" s="516"/>
      <c r="HZR51" s="516"/>
      <c r="HZS51" s="516"/>
      <c r="HZT51" s="516"/>
      <c r="HZU51" s="516"/>
      <c r="HZV51" s="516"/>
      <c r="HZW51" s="516"/>
      <c r="HZX51" s="516"/>
      <c r="HZY51" s="516"/>
      <c r="HZZ51" s="516"/>
      <c r="IAA51" s="516"/>
      <c r="IAB51" s="516"/>
      <c r="IAC51" s="516"/>
      <c r="IAD51" s="516"/>
      <c r="IAE51" s="516"/>
      <c r="IAF51" s="516"/>
      <c r="IAG51" s="516"/>
      <c r="IAH51" s="516"/>
      <c r="IAI51" s="516"/>
      <c r="IAJ51" s="516"/>
      <c r="IAK51" s="516"/>
      <c r="IAL51" s="516"/>
      <c r="IAM51" s="516"/>
      <c r="IAN51" s="516"/>
      <c r="IAO51" s="516"/>
      <c r="IAP51" s="516"/>
      <c r="IAQ51" s="516"/>
      <c r="IAR51" s="516"/>
      <c r="IAS51" s="516"/>
      <c r="IAT51" s="516"/>
      <c r="IAU51" s="516"/>
      <c r="IAV51" s="516"/>
      <c r="IAW51" s="516"/>
      <c r="IAX51" s="516"/>
      <c r="IAY51" s="516"/>
      <c r="IAZ51" s="516"/>
      <c r="IBA51" s="516"/>
      <c r="IBB51" s="516"/>
      <c r="IBC51" s="516"/>
      <c r="IBD51" s="516"/>
      <c r="IBE51" s="516"/>
      <c r="IBF51" s="516"/>
      <c r="IBG51" s="516"/>
      <c r="IBH51" s="516"/>
      <c r="IBI51" s="516"/>
      <c r="IBJ51" s="516"/>
      <c r="IBK51" s="516"/>
      <c r="IBL51" s="516"/>
      <c r="IBM51" s="516"/>
      <c r="IBN51" s="516"/>
      <c r="IBO51" s="516"/>
      <c r="IBP51" s="516"/>
      <c r="IBQ51" s="516"/>
      <c r="IBR51" s="516"/>
      <c r="IBS51" s="516"/>
      <c r="IBT51" s="516"/>
      <c r="IBU51" s="516"/>
      <c r="IBV51" s="516"/>
      <c r="IBW51" s="516"/>
      <c r="IBX51" s="516"/>
      <c r="IBY51" s="516"/>
      <c r="IBZ51" s="516"/>
      <c r="ICA51" s="516"/>
      <c r="ICB51" s="516"/>
      <c r="ICC51" s="516"/>
      <c r="ICD51" s="516"/>
      <c r="ICE51" s="516"/>
      <c r="ICF51" s="516"/>
      <c r="ICG51" s="516"/>
      <c r="ICH51" s="516"/>
      <c r="ICI51" s="516"/>
      <c r="ICJ51" s="516"/>
      <c r="ICK51" s="516"/>
      <c r="ICL51" s="516"/>
      <c r="ICM51" s="516"/>
      <c r="ICN51" s="516"/>
      <c r="ICO51" s="516"/>
      <c r="ICP51" s="516"/>
      <c r="ICQ51" s="516"/>
      <c r="ICR51" s="516"/>
      <c r="ICS51" s="516"/>
      <c r="ICT51" s="516"/>
      <c r="ICU51" s="516"/>
      <c r="ICV51" s="516"/>
      <c r="ICW51" s="516"/>
      <c r="ICX51" s="516"/>
      <c r="ICY51" s="516"/>
      <c r="ICZ51" s="516"/>
      <c r="IDA51" s="516"/>
      <c r="IDB51" s="516"/>
      <c r="IDC51" s="516"/>
      <c r="IDD51" s="516"/>
      <c r="IDE51" s="516"/>
      <c r="IDF51" s="516"/>
      <c r="IDG51" s="516"/>
      <c r="IDH51" s="516"/>
      <c r="IDI51" s="516"/>
      <c r="IDJ51" s="516"/>
      <c r="IDK51" s="516"/>
      <c r="IDL51" s="516"/>
      <c r="IDM51" s="516"/>
      <c r="IDN51" s="516"/>
      <c r="IDO51" s="516"/>
      <c r="IDP51" s="516"/>
      <c r="IDQ51" s="516"/>
      <c r="IDR51" s="516"/>
      <c r="IDS51" s="516"/>
      <c r="IDT51" s="516"/>
      <c r="IDU51" s="516"/>
      <c r="IDV51" s="516"/>
      <c r="IDW51" s="516"/>
      <c r="IDX51" s="516"/>
      <c r="IDY51" s="516"/>
      <c r="IDZ51" s="516"/>
      <c r="IEA51" s="516"/>
      <c r="IEB51" s="516"/>
      <c r="IEC51" s="516"/>
      <c r="IED51" s="516"/>
      <c r="IEE51" s="516"/>
      <c r="IEF51" s="516"/>
      <c r="IEG51" s="516"/>
      <c r="IEH51" s="516"/>
      <c r="IEI51" s="516"/>
      <c r="IEJ51" s="516"/>
      <c r="IEK51" s="516"/>
      <c r="IEL51" s="516"/>
      <c r="IEM51" s="516"/>
      <c r="IEN51" s="516"/>
      <c r="IEO51" s="516"/>
      <c r="IEP51" s="516"/>
      <c r="IEQ51" s="516"/>
      <c r="IER51" s="516"/>
      <c r="IES51" s="516"/>
      <c r="IET51" s="516"/>
      <c r="IEU51" s="516"/>
      <c r="IEV51" s="516"/>
      <c r="IEW51" s="516"/>
      <c r="IEX51" s="516"/>
      <c r="IEY51" s="516"/>
      <c r="IEZ51" s="516"/>
      <c r="IFA51" s="516"/>
      <c r="IFB51" s="516"/>
      <c r="IFC51" s="516"/>
      <c r="IFD51" s="516"/>
      <c r="IFE51" s="516"/>
      <c r="IFF51" s="516"/>
      <c r="IFG51" s="516"/>
      <c r="IFH51" s="516"/>
      <c r="IFI51" s="516"/>
      <c r="IFJ51" s="516"/>
      <c r="IFK51" s="516"/>
      <c r="IFL51" s="516"/>
      <c r="IFM51" s="516"/>
      <c r="IFN51" s="516"/>
      <c r="IFO51" s="516"/>
      <c r="IFP51" s="516"/>
      <c r="IFQ51" s="516"/>
      <c r="IFR51" s="516"/>
      <c r="IFS51" s="516"/>
      <c r="IFT51" s="516"/>
      <c r="IFU51" s="516"/>
      <c r="IFV51" s="516"/>
      <c r="IFW51" s="516"/>
      <c r="IFX51" s="516"/>
      <c r="IFY51" s="516"/>
      <c r="IFZ51" s="516"/>
      <c r="IGA51" s="516"/>
      <c r="IGB51" s="516"/>
      <c r="IGC51" s="516"/>
      <c r="IGD51" s="516"/>
      <c r="IGE51" s="516"/>
      <c r="IGF51" s="516"/>
      <c r="IGG51" s="516"/>
      <c r="IGH51" s="516"/>
      <c r="IGI51" s="516"/>
      <c r="IGJ51" s="516"/>
      <c r="IGK51" s="516"/>
      <c r="IGL51" s="516"/>
      <c r="IGM51" s="516"/>
      <c r="IGN51" s="516"/>
      <c r="IGO51" s="516"/>
      <c r="IGP51" s="516"/>
      <c r="IGQ51" s="516"/>
      <c r="IGR51" s="516"/>
      <c r="IGS51" s="516"/>
      <c r="IGT51" s="516"/>
      <c r="IGU51" s="516"/>
      <c r="IGV51" s="516"/>
      <c r="IGW51" s="516"/>
      <c r="IGX51" s="516"/>
      <c r="IGY51" s="516"/>
      <c r="IGZ51" s="516"/>
      <c r="IHA51" s="516"/>
      <c r="IHB51" s="516"/>
      <c r="IHC51" s="516"/>
      <c r="IHD51" s="516"/>
      <c r="IHE51" s="516"/>
      <c r="IHF51" s="516"/>
      <c r="IHG51" s="516"/>
      <c r="IHH51" s="516"/>
      <c r="IHI51" s="516"/>
      <c r="IHJ51" s="516"/>
      <c r="IHK51" s="516"/>
      <c r="IHL51" s="516"/>
      <c r="IHM51" s="516"/>
      <c r="IHN51" s="516"/>
      <c r="IHO51" s="516"/>
      <c r="IHP51" s="516"/>
      <c r="IHQ51" s="516"/>
      <c r="IHR51" s="516"/>
      <c r="IHS51" s="516"/>
      <c r="IHT51" s="516"/>
      <c r="IHU51" s="516"/>
      <c r="IHV51" s="516"/>
      <c r="IHW51" s="516"/>
      <c r="IHX51" s="516"/>
      <c r="IHY51" s="516"/>
      <c r="IHZ51" s="516"/>
      <c r="IIA51" s="516"/>
      <c r="IIB51" s="516"/>
      <c r="IIC51" s="516"/>
      <c r="IID51" s="516"/>
      <c r="IIE51" s="516"/>
      <c r="IIF51" s="516"/>
      <c r="IIG51" s="516"/>
      <c r="IIH51" s="516"/>
      <c r="III51" s="516"/>
      <c r="IIJ51" s="516"/>
      <c r="IIK51" s="516"/>
      <c r="IIL51" s="516"/>
      <c r="IIM51" s="516"/>
      <c r="IIN51" s="516"/>
      <c r="IIO51" s="516"/>
      <c r="IIP51" s="516"/>
      <c r="IIQ51" s="516"/>
      <c r="IIR51" s="516"/>
      <c r="IIS51" s="516"/>
      <c r="IIT51" s="516"/>
      <c r="IIU51" s="516"/>
      <c r="IIV51" s="516"/>
      <c r="IIW51" s="516"/>
      <c r="IIX51" s="516"/>
      <c r="IIY51" s="516"/>
      <c r="IIZ51" s="516"/>
      <c r="IJA51" s="516"/>
      <c r="IJB51" s="516"/>
      <c r="IJC51" s="516"/>
      <c r="IJD51" s="516"/>
      <c r="IJE51" s="516"/>
      <c r="IJF51" s="516"/>
      <c r="IJG51" s="516"/>
      <c r="IJH51" s="516"/>
      <c r="IJI51" s="516"/>
      <c r="IJJ51" s="516"/>
      <c r="IJK51" s="516"/>
      <c r="IJL51" s="516"/>
      <c r="IJM51" s="516"/>
      <c r="IJN51" s="516"/>
      <c r="IJO51" s="516"/>
      <c r="IJP51" s="516"/>
      <c r="IJQ51" s="516"/>
      <c r="IJR51" s="516"/>
      <c r="IJS51" s="516"/>
      <c r="IJT51" s="516"/>
      <c r="IJU51" s="516"/>
      <c r="IJV51" s="516"/>
      <c r="IJW51" s="516"/>
      <c r="IJX51" s="516"/>
      <c r="IJY51" s="516"/>
      <c r="IJZ51" s="516"/>
      <c r="IKA51" s="516"/>
      <c r="IKB51" s="516"/>
      <c r="IKC51" s="516"/>
      <c r="IKD51" s="516"/>
      <c r="IKE51" s="516"/>
      <c r="IKF51" s="516"/>
      <c r="IKG51" s="516"/>
      <c r="IKH51" s="516"/>
      <c r="IKI51" s="516"/>
      <c r="IKJ51" s="516"/>
      <c r="IKK51" s="516"/>
      <c r="IKL51" s="516"/>
      <c r="IKM51" s="516"/>
      <c r="IKN51" s="516"/>
      <c r="IKO51" s="516"/>
      <c r="IKP51" s="516"/>
      <c r="IKQ51" s="516"/>
      <c r="IKR51" s="516"/>
      <c r="IKS51" s="516"/>
      <c r="IKT51" s="516"/>
      <c r="IKU51" s="516"/>
      <c r="IKV51" s="516"/>
      <c r="IKW51" s="516"/>
      <c r="IKX51" s="516"/>
      <c r="IKY51" s="516"/>
      <c r="IKZ51" s="516"/>
      <c r="ILA51" s="516"/>
      <c r="ILB51" s="516"/>
      <c r="ILC51" s="516"/>
      <c r="ILD51" s="516"/>
      <c r="ILE51" s="516"/>
      <c r="ILF51" s="516"/>
      <c r="ILG51" s="516"/>
      <c r="ILH51" s="516"/>
      <c r="ILI51" s="516"/>
      <c r="ILJ51" s="516"/>
      <c r="ILK51" s="516"/>
      <c r="ILL51" s="516"/>
      <c r="ILM51" s="516"/>
      <c r="ILN51" s="516"/>
      <c r="ILO51" s="516"/>
      <c r="ILP51" s="516"/>
      <c r="ILQ51" s="516"/>
      <c r="ILR51" s="516"/>
      <c r="ILS51" s="516"/>
      <c r="ILT51" s="516"/>
      <c r="ILU51" s="516"/>
      <c r="ILV51" s="516"/>
      <c r="ILW51" s="516"/>
      <c r="ILX51" s="516"/>
      <c r="ILY51" s="516"/>
      <c r="ILZ51" s="516"/>
      <c r="IMA51" s="516"/>
      <c r="IMB51" s="516"/>
      <c r="IMC51" s="516"/>
      <c r="IMD51" s="516"/>
      <c r="IME51" s="516"/>
      <c r="IMF51" s="516"/>
      <c r="IMG51" s="516"/>
      <c r="IMH51" s="516"/>
      <c r="IMI51" s="516"/>
      <c r="IMJ51" s="516"/>
      <c r="IMK51" s="516"/>
      <c r="IML51" s="516"/>
      <c r="IMM51" s="516"/>
      <c r="IMN51" s="516"/>
      <c r="IMO51" s="516"/>
      <c r="IMP51" s="516"/>
      <c r="IMQ51" s="516"/>
      <c r="IMR51" s="516"/>
      <c r="IMS51" s="516"/>
      <c r="IMT51" s="516"/>
      <c r="IMU51" s="516"/>
      <c r="IMV51" s="516"/>
      <c r="IMW51" s="516"/>
      <c r="IMX51" s="516"/>
      <c r="IMY51" s="516"/>
      <c r="IMZ51" s="516"/>
      <c r="INA51" s="516"/>
      <c r="INB51" s="516"/>
      <c r="INC51" s="516"/>
      <c r="IND51" s="516"/>
      <c r="INE51" s="516"/>
      <c r="INF51" s="516"/>
      <c r="ING51" s="516"/>
      <c r="INH51" s="516"/>
      <c r="INI51" s="516"/>
      <c r="INJ51" s="516"/>
      <c r="INK51" s="516"/>
      <c r="INL51" s="516"/>
      <c r="INM51" s="516"/>
      <c r="INN51" s="516"/>
      <c r="INO51" s="516"/>
      <c r="INP51" s="516"/>
      <c r="INQ51" s="516"/>
      <c r="INR51" s="516"/>
      <c r="INS51" s="516"/>
      <c r="INT51" s="516"/>
      <c r="INU51" s="516"/>
      <c r="INV51" s="516"/>
      <c r="INW51" s="516"/>
      <c r="INX51" s="516"/>
      <c r="INY51" s="516"/>
      <c r="INZ51" s="516"/>
      <c r="IOA51" s="516"/>
      <c r="IOB51" s="516"/>
      <c r="IOC51" s="516"/>
      <c r="IOD51" s="516"/>
      <c r="IOE51" s="516"/>
      <c r="IOF51" s="516"/>
      <c r="IOG51" s="516"/>
      <c r="IOH51" s="516"/>
      <c r="IOI51" s="516"/>
      <c r="IOJ51" s="516"/>
      <c r="IOK51" s="516"/>
      <c r="IOL51" s="516"/>
      <c r="IOM51" s="516"/>
      <c r="ION51" s="516"/>
      <c r="IOO51" s="516"/>
      <c r="IOP51" s="516"/>
      <c r="IOQ51" s="516"/>
      <c r="IOR51" s="516"/>
      <c r="IOS51" s="516"/>
      <c r="IOT51" s="516"/>
      <c r="IOU51" s="516"/>
      <c r="IOV51" s="516"/>
      <c r="IOW51" s="516"/>
      <c r="IOX51" s="516"/>
      <c r="IOY51" s="516"/>
      <c r="IOZ51" s="516"/>
      <c r="IPA51" s="516"/>
      <c r="IPB51" s="516"/>
      <c r="IPC51" s="516"/>
      <c r="IPD51" s="516"/>
      <c r="IPE51" s="516"/>
      <c r="IPF51" s="516"/>
      <c r="IPG51" s="516"/>
      <c r="IPH51" s="516"/>
      <c r="IPI51" s="516"/>
      <c r="IPJ51" s="516"/>
      <c r="IPK51" s="516"/>
      <c r="IPL51" s="516"/>
      <c r="IPM51" s="516"/>
      <c r="IPN51" s="516"/>
      <c r="IPO51" s="516"/>
      <c r="IPP51" s="516"/>
      <c r="IPQ51" s="516"/>
      <c r="IPR51" s="516"/>
      <c r="IPS51" s="516"/>
      <c r="IPT51" s="516"/>
      <c r="IPU51" s="516"/>
      <c r="IPV51" s="516"/>
      <c r="IPW51" s="516"/>
      <c r="IPX51" s="516"/>
      <c r="IPY51" s="516"/>
      <c r="IPZ51" s="516"/>
      <c r="IQA51" s="516"/>
      <c r="IQB51" s="516"/>
      <c r="IQC51" s="516"/>
      <c r="IQD51" s="516"/>
      <c r="IQE51" s="516"/>
      <c r="IQF51" s="516"/>
      <c r="IQG51" s="516"/>
      <c r="IQH51" s="516"/>
      <c r="IQI51" s="516"/>
      <c r="IQJ51" s="516"/>
      <c r="IQK51" s="516"/>
      <c r="IQL51" s="516"/>
      <c r="IQM51" s="516"/>
      <c r="IQN51" s="516"/>
      <c r="IQO51" s="516"/>
      <c r="IQP51" s="516"/>
      <c r="IQQ51" s="516"/>
      <c r="IQR51" s="516"/>
      <c r="IQS51" s="516"/>
      <c r="IQT51" s="516"/>
      <c r="IQU51" s="516"/>
      <c r="IQV51" s="516"/>
      <c r="IQW51" s="516"/>
      <c r="IQX51" s="516"/>
      <c r="IQY51" s="516"/>
      <c r="IQZ51" s="516"/>
      <c r="IRA51" s="516"/>
      <c r="IRB51" s="516"/>
      <c r="IRC51" s="516"/>
      <c r="IRD51" s="516"/>
      <c r="IRE51" s="516"/>
      <c r="IRF51" s="516"/>
      <c r="IRG51" s="516"/>
      <c r="IRH51" s="516"/>
      <c r="IRI51" s="516"/>
      <c r="IRJ51" s="516"/>
      <c r="IRK51" s="516"/>
      <c r="IRL51" s="516"/>
      <c r="IRM51" s="516"/>
      <c r="IRN51" s="516"/>
      <c r="IRO51" s="516"/>
      <c r="IRP51" s="516"/>
      <c r="IRQ51" s="516"/>
      <c r="IRR51" s="516"/>
      <c r="IRS51" s="516"/>
      <c r="IRT51" s="516"/>
      <c r="IRU51" s="516"/>
      <c r="IRV51" s="516"/>
      <c r="IRW51" s="516"/>
      <c r="IRX51" s="516"/>
      <c r="IRY51" s="516"/>
      <c r="IRZ51" s="516"/>
      <c r="ISA51" s="516"/>
      <c r="ISB51" s="516"/>
      <c r="ISC51" s="516"/>
      <c r="ISD51" s="516"/>
      <c r="ISE51" s="516"/>
      <c r="ISF51" s="516"/>
      <c r="ISG51" s="516"/>
      <c r="ISH51" s="516"/>
      <c r="ISI51" s="516"/>
      <c r="ISJ51" s="516"/>
      <c r="ISK51" s="516"/>
      <c r="ISL51" s="516"/>
      <c r="ISM51" s="516"/>
      <c r="ISN51" s="516"/>
      <c r="ISO51" s="516"/>
      <c r="ISP51" s="516"/>
      <c r="ISQ51" s="516"/>
      <c r="ISR51" s="516"/>
      <c r="ISS51" s="516"/>
      <c r="IST51" s="516"/>
      <c r="ISU51" s="516"/>
      <c r="ISV51" s="516"/>
      <c r="ISW51" s="516"/>
      <c r="ISX51" s="516"/>
      <c r="ISY51" s="516"/>
      <c r="ISZ51" s="516"/>
      <c r="ITA51" s="516"/>
      <c r="ITB51" s="516"/>
      <c r="ITC51" s="516"/>
      <c r="ITD51" s="516"/>
      <c r="ITE51" s="516"/>
      <c r="ITF51" s="516"/>
      <c r="ITG51" s="516"/>
      <c r="ITH51" s="516"/>
      <c r="ITI51" s="516"/>
      <c r="ITJ51" s="516"/>
      <c r="ITK51" s="516"/>
      <c r="ITL51" s="516"/>
      <c r="ITM51" s="516"/>
      <c r="ITN51" s="516"/>
      <c r="ITO51" s="516"/>
      <c r="ITP51" s="516"/>
      <c r="ITQ51" s="516"/>
      <c r="ITR51" s="516"/>
      <c r="ITS51" s="516"/>
      <c r="ITT51" s="516"/>
      <c r="ITU51" s="516"/>
      <c r="ITV51" s="516"/>
      <c r="ITW51" s="516"/>
      <c r="ITX51" s="516"/>
      <c r="ITY51" s="516"/>
      <c r="ITZ51" s="516"/>
      <c r="IUA51" s="516"/>
      <c r="IUB51" s="516"/>
      <c r="IUC51" s="516"/>
      <c r="IUD51" s="516"/>
      <c r="IUE51" s="516"/>
      <c r="IUF51" s="516"/>
      <c r="IUG51" s="516"/>
      <c r="IUH51" s="516"/>
      <c r="IUI51" s="516"/>
      <c r="IUJ51" s="516"/>
      <c r="IUK51" s="516"/>
      <c r="IUL51" s="516"/>
      <c r="IUM51" s="516"/>
      <c r="IUN51" s="516"/>
      <c r="IUO51" s="516"/>
      <c r="IUP51" s="516"/>
      <c r="IUQ51" s="516"/>
      <c r="IUR51" s="516"/>
      <c r="IUS51" s="516"/>
      <c r="IUT51" s="516"/>
      <c r="IUU51" s="516"/>
      <c r="IUV51" s="516"/>
      <c r="IUW51" s="516"/>
      <c r="IUX51" s="516"/>
      <c r="IUY51" s="516"/>
      <c r="IUZ51" s="516"/>
      <c r="IVA51" s="516"/>
      <c r="IVB51" s="516"/>
      <c r="IVC51" s="516"/>
      <c r="IVD51" s="516"/>
      <c r="IVE51" s="516"/>
      <c r="IVF51" s="516"/>
      <c r="IVG51" s="516"/>
      <c r="IVH51" s="516"/>
      <c r="IVI51" s="516"/>
      <c r="IVJ51" s="516"/>
      <c r="IVK51" s="516"/>
      <c r="IVL51" s="516"/>
      <c r="IVM51" s="516"/>
      <c r="IVN51" s="516"/>
      <c r="IVO51" s="516"/>
      <c r="IVP51" s="516"/>
      <c r="IVQ51" s="516"/>
      <c r="IVR51" s="516"/>
      <c r="IVS51" s="516"/>
      <c r="IVT51" s="516"/>
      <c r="IVU51" s="516"/>
      <c r="IVV51" s="516"/>
      <c r="IVW51" s="516"/>
      <c r="IVX51" s="516"/>
      <c r="IVY51" s="516"/>
      <c r="IVZ51" s="516"/>
      <c r="IWA51" s="516"/>
      <c r="IWB51" s="516"/>
      <c r="IWC51" s="516"/>
      <c r="IWD51" s="516"/>
      <c r="IWE51" s="516"/>
      <c r="IWF51" s="516"/>
      <c r="IWG51" s="516"/>
      <c r="IWH51" s="516"/>
      <c r="IWI51" s="516"/>
      <c r="IWJ51" s="516"/>
      <c r="IWK51" s="516"/>
      <c r="IWL51" s="516"/>
      <c r="IWM51" s="516"/>
      <c r="IWN51" s="516"/>
      <c r="IWO51" s="516"/>
      <c r="IWP51" s="516"/>
      <c r="IWQ51" s="516"/>
      <c r="IWR51" s="516"/>
      <c r="IWS51" s="516"/>
      <c r="IWT51" s="516"/>
      <c r="IWU51" s="516"/>
      <c r="IWV51" s="516"/>
      <c r="IWW51" s="516"/>
      <c r="IWX51" s="516"/>
      <c r="IWY51" s="516"/>
      <c r="IWZ51" s="516"/>
      <c r="IXA51" s="516"/>
      <c r="IXB51" s="516"/>
      <c r="IXC51" s="516"/>
      <c r="IXD51" s="516"/>
      <c r="IXE51" s="516"/>
      <c r="IXF51" s="516"/>
      <c r="IXG51" s="516"/>
      <c r="IXH51" s="516"/>
      <c r="IXI51" s="516"/>
      <c r="IXJ51" s="516"/>
      <c r="IXK51" s="516"/>
      <c r="IXL51" s="516"/>
      <c r="IXM51" s="516"/>
      <c r="IXN51" s="516"/>
      <c r="IXO51" s="516"/>
      <c r="IXP51" s="516"/>
      <c r="IXQ51" s="516"/>
      <c r="IXR51" s="516"/>
      <c r="IXS51" s="516"/>
      <c r="IXT51" s="516"/>
      <c r="IXU51" s="516"/>
      <c r="IXV51" s="516"/>
      <c r="IXW51" s="516"/>
      <c r="IXX51" s="516"/>
      <c r="IXY51" s="516"/>
      <c r="IXZ51" s="516"/>
      <c r="IYA51" s="516"/>
      <c r="IYB51" s="516"/>
      <c r="IYC51" s="516"/>
      <c r="IYD51" s="516"/>
      <c r="IYE51" s="516"/>
      <c r="IYF51" s="516"/>
      <c r="IYG51" s="516"/>
      <c r="IYH51" s="516"/>
      <c r="IYI51" s="516"/>
      <c r="IYJ51" s="516"/>
      <c r="IYK51" s="516"/>
      <c r="IYL51" s="516"/>
      <c r="IYM51" s="516"/>
      <c r="IYN51" s="516"/>
      <c r="IYO51" s="516"/>
      <c r="IYP51" s="516"/>
      <c r="IYQ51" s="516"/>
      <c r="IYR51" s="516"/>
      <c r="IYS51" s="516"/>
      <c r="IYT51" s="516"/>
      <c r="IYU51" s="516"/>
      <c r="IYV51" s="516"/>
      <c r="IYW51" s="516"/>
      <c r="IYX51" s="516"/>
      <c r="IYY51" s="516"/>
      <c r="IYZ51" s="516"/>
      <c r="IZA51" s="516"/>
      <c r="IZB51" s="516"/>
      <c r="IZC51" s="516"/>
      <c r="IZD51" s="516"/>
      <c r="IZE51" s="516"/>
      <c r="IZF51" s="516"/>
      <c r="IZG51" s="516"/>
      <c r="IZH51" s="516"/>
      <c r="IZI51" s="516"/>
      <c r="IZJ51" s="516"/>
      <c r="IZK51" s="516"/>
      <c r="IZL51" s="516"/>
      <c r="IZM51" s="516"/>
      <c r="IZN51" s="516"/>
      <c r="IZO51" s="516"/>
      <c r="IZP51" s="516"/>
      <c r="IZQ51" s="516"/>
      <c r="IZR51" s="516"/>
      <c r="IZS51" s="516"/>
      <c r="IZT51" s="516"/>
      <c r="IZU51" s="516"/>
      <c r="IZV51" s="516"/>
      <c r="IZW51" s="516"/>
      <c r="IZX51" s="516"/>
      <c r="IZY51" s="516"/>
      <c r="IZZ51" s="516"/>
      <c r="JAA51" s="516"/>
      <c r="JAB51" s="516"/>
      <c r="JAC51" s="516"/>
      <c r="JAD51" s="516"/>
      <c r="JAE51" s="516"/>
      <c r="JAF51" s="516"/>
      <c r="JAG51" s="516"/>
      <c r="JAH51" s="516"/>
      <c r="JAI51" s="516"/>
      <c r="JAJ51" s="516"/>
      <c r="JAK51" s="516"/>
      <c r="JAL51" s="516"/>
      <c r="JAM51" s="516"/>
      <c r="JAN51" s="516"/>
      <c r="JAO51" s="516"/>
      <c r="JAP51" s="516"/>
      <c r="JAQ51" s="516"/>
      <c r="JAR51" s="516"/>
      <c r="JAS51" s="516"/>
      <c r="JAT51" s="516"/>
      <c r="JAU51" s="516"/>
      <c r="JAV51" s="516"/>
      <c r="JAW51" s="516"/>
      <c r="JAX51" s="516"/>
      <c r="JAY51" s="516"/>
      <c r="JAZ51" s="516"/>
      <c r="JBA51" s="516"/>
      <c r="JBB51" s="516"/>
      <c r="JBC51" s="516"/>
      <c r="JBD51" s="516"/>
      <c r="JBE51" s="516"/>
      <c r="JBF51" s="516"/>
      <c r="JBG51" s="516"/>
      <c r="JBH51" s="516"/>
      <c r="JBI51" s="516"/>
      <c r="JBJ51" s="516"/>
      <c r="JBK51" s="516"/>
      <c r="JBL51" s="516"/>
      <c r="JBM51" s="516"/>
      <c r="JBN51" s="516"/>
      <c r="JBO51" s="516"/>
      <c r="JBP51" s="516"/>
      <c r="JBQ51" s="516"/>
      <c r="JBR51" s="516"/>
      <c r="JBS51" s="516"/>
      <c r="JBT51" s="516"/>
      <c r="JBU51" s="516"/>
      <c r="JBV51" s="516"/>
      <c r="JBW51" s="516"/>
      <c r="JBX51" s="516"/>
      <c r="JBY51" s="516"/>
      <c r="JBZ51" s="516"/>
      <c r="JCA51" s="516"/>
      <c r="JCB51" s="516"/>
      <c r="JCC51" s="516"/>
      <c r="JCD51" s="516"/>
      <c r="JCE51" s="516"/>
      <c r="JCF51" s="516"/>
      <c r="JCG51" s="516"/>
      <c r="JCH51" s="516"/>
      <c r="JCI51" s="516"/>
      <c r="JCJ51" s="516"/>
      <c r="JCK51" s="516"/>
      <c r="JCL51" s="516"/>
      <c r="JCM51" s="516"/>
      <c r="JCN51" s="516"/>
      <c r="JCO51" s="516"/>
      <c r="JCP51" s="516"/>
      <c r="JCQ51" s="516"/>
      <c r="JCR51" s="516"/>
      <c r="JCS51" s="516"/>
      <c r="JCT51" s="516"/>
      <c r="JCU51" s="516"/>
      <c r="JCV51" s="516"/>
      <c r="JCW51" s="516"/>
      <c r="JCX51" s="516"/>
      <c r="JCY51" s="516"/>
      <c r="JCZ51" s="516"/>
      <c r="JDA51" s="516"/>
      <c r="JDB51" s="516"/>
      <c r="JDC51" s="516"/>
      <c r="JDD51" s="516"/>
      <c r="JDE51" s="516"/>
      <c r="JDF51" s="516"/>
      <c r="JDG51" s="516"/>
      <c r="JDH51" s="516"/>
      <c r="JDI51" s="516"/>
      <c r="JDJ51" s="516"/>
      <c r="JDK51" s="516"/>
      <c r="JDL51" s="516"/>
      <c r="JDM51" s="516"/>
      <c r="JDN51" s="516"/>
      <c r="JDO51" s="516"/>
      <c r="JDP51" s="516"/>
      <c r="JDQ51" s="516"/>
      <c r="JDR51" s="516"/>
      <c r="JDS51" s="516"/>
      <c r="JDT51" s="516"/>
      <c r="JDU51" s="516"/>
      <c r="JDV51" s="516"/>
      <c r="JDW51" s="516"/>
      <c r="JDX51" s="516"/>
      <c r="JDY51" s="516"/>
      <c r="JDZ51" s="516"/>
      <c r="JEA51" s="516"/>
      <c r="JEB51" s="516"/>
      <c r="JEC51" s="516"/>
      <c r="JED51" s="516"/>
      <c r="JEE51" s="516"/>
      <c r="JEF51" s="516"/>
      <c r="JEG51" s="516"/>
      <c r="JEH51" s="516"/>
      <c r="JEI51" s="516"/>
      <c r="JEJ51" s="516"/>
      <c r="JEK51" s="516"/>
      <c r="JEL51" s="516"/>
      <c r="JEM51" s="516"/>
      <c r="JEN51" s="516"/>
      <c r="JEO51" s="516"/>
      <c r="JEP51" s="516"/>
      <c r="JEQ51" s="516"/>
      <c r="JER51" s="516"/>
      <c r="JES51" s="516"/>
      <c r="JET51" s="516"/>
      <c r="JEU51" s="516"/>
      <c r="JEV51" s="516"/>
      <c r="JEW51" s="516"/>
      <c r="JEX51" s="516"/>
      <c r="JEY51" s="516"/>
      <c r="JEZ51" s="516"/>
      <c r="JFA51" s="516"/>
      <c r="JFB51" s="516"/>
      <c r="JFC51" s="516"/>
      <c r="JFD51" s="516"/>
      <c r="JFE51" s="516"/>
      <c r="JFF51" s="516"/>
      <c r="JFG51" s="516"/>
      <c r="JFH51" s="516"/>
      <c r="JFI51" s="516"/>
      <c r="JFJ51" s="516"/>
      <c r="JFK51" s="516"/>
      <c r="JFL51" s="516"/>
      <c r="JFM51" s="516"/>
      <c r="JFN51" s="516"/>
      <c r="JFO51" s="516"/>
      <c r="JFP51" s="516"/>
      <c r="JFQ51" s="516"/>
      <c r="JFR51" s="516"/>
      <c r="JFS51" s="516"/>
      <c r="JFT51" s="516"/>
      <c r="JFU51" s="516"/>
      <c r="JFV51" s="516"/>
      <c r="JFW51" s="516"/>
      <c r="JFX51" s="516"/>
      <c r="JFY51" s="516"/>
      <c r="JFZ51" s="516"/>
      <c r="JGA51" s="516"/>
      <c r="JGB51" s="516"/>
      <c r="JGC51" s="516"/>
      <c r="JGD51" s="516"/>
      <c r="JGE51" s="516"/>
      <c r="JGF51" s="516"/>
      <c r="JGG51" s="516"/>
      <c r="JGH51" s="516"/>
      <c r="JGI51" s="516"/>
      <c r="JGJ51" s="516"/>
      <c r="JGK51" s="516"/>
      <c r="JGL51" s="516"/>
      <c r="JGM51" s="516"/>
      <c r="JGN51" s="516"/>
      <c r="JGO51" s="516"/>
      <c r="JGP51" s="516"/>
      <c r="JGQ51" s="516"/>
      <c r="JGR51" s="516"/>
      <c r="JGS51" s="516"/>
      <c r="JGT51" s="516"/>
      <c r="JGU51" s="516"/>
      <c r="JGV51" s="516"/>
      <c r="JGW51" s="516"/>
      <c r="JGX51" s="516"/>
      <c r="JGY51" s="516"/>
      <c r="JGZ51" s="516"/>
      <c r="JHA51" s="516"/>
      <c r="JHB51" s="516"/>
      <c r="JHC51" s="516"/>
      <c r="JHD51" s="516"/>
      <c r="JHE51" s="516"/>
      <c r="JHF51" s="516"/>
      <c r="JHG51" s="516"/>
      <c r="JHH51" s="516"/>
      <c r="JHI51" s="516"/>
      <c r="JHJ51" s="516"/>
      <c r="JHK51" s="516"/>
      <c r="JHL51" s="516"/>
      <c r="JHM51" s="516"/>
      <c r="JHN51" s="516"/>
      <c r="JHO51" s="516"/>
      <c r="JHP51" s="516"/>
      <c r="JHQ51" s="516"/>
      <c r="JHR51" s="516"/>
      <c r="JHS51" s="516"/>
      <c r="JHT51" s="516"/>
      <c r="JHU51" s="516"/>
      <c r="JHV51" s="516"/>
      <c r="JHW51" s="516"/>
      <c r="JHX51" s="516"/>
      <c r="JHY51" s="516"/>
      <c r="JHZ51" s="516"/>
      <c r="JIA51" s="516"/>
      <c r="JIB51" s="516"/>
      <c r="JIC51" s="516"/>
      <c r="JID51" s="516"/>
      <c r="JIE51" s="516"/>
      <c r="JIF51" s="516"/>
      <c r="JIG51" s="516"/>
      <c r="JIH51" s="516"/>
      <c r="JII51" s="516"/>
      <c r="JIJ51" s="516"/>
      <c r="JIK51" s="516"/>
      <c r="JIL51" s="516"/>
      <c r="JIM51" s="516"/>
      <c r="JIN51" s="516"/>
      <c r="JIO51" s="516"/>
      <c r="JIP51" s="516"/>
      <c r="JIQ51" s="516"/>
      <c r="JIR51" s="516"/>
      <c r="JIS51" s="516"/>
      <c r="JIT51" s="516"/>
      <c r="JIU51" s="516"/>
      <c r="JIV51" s="516"/>
      <c r="JIW51" s="516"/>
      <c r="JIX51" s="516"/>
      <c r="JIY51" s="516"/>
      <c r="JIZ51" s="516"/>
      <c r="JJA51" s="516"/>
      <c r="JJB51" s="516"/>
      <c r="JJC51" s="516"/>
      <c r="JJD51" s="516"/>
      <c r="JJE51" s="516"/>
      <c r="JJF51" s="516"/>
      <c r="JJG51" s="516"/>
      <c r="JJH51" s="516"/>
      <c r="JJI51" s="516"/>
      <c r="JJJ51" s="516"/>
      <c r="JJK51" s="516"/>
      <c r="JJL51" s="516"/>
      <c r="JJM51" s="516"/>
      <c r="JJN51" s="516"/>
      <c r="JJO51" s="516"/>
      <c r="JJP51" s="516"/>
      <c r="JJQ51" s="516"/>
      <c r="JJR51" s="516"/>
      <c r="JJS51" s="516"/>
      <c r="JJT51" s="516"/>
      <c r="JJU51" s="516"/>
      <c r="JJV51" s="516"/>
      <c r="JJW51" s="516"/>
      <c r="JJX51" s="516"/>
      <c r="JJY51" s="516"/>
      <c r="JJZ51" s="516"/>
      <c r="JKA51" s="516"/>
      <c r="JKB51" s="516"/>
      <c r="JKC51" s="516"/>
      <c r="JKD51" s="516"/>
      <c r="JKE51" s="516"/>
      <c r="JKF51" s="516"/>
      <c r="JKG51" s="516"/>
      <c r="JKH51" s="516"/>
      <c r="JKI51" s="516"/>
      <c r="JKJ51" s="516"/>
      <c r="JKK51" s="516"/>
      <c r="JKL51" s="516"/>
      <c r="JKM51" s="516"/>
      <c r="JKN51" s="516"/>
      <c r="JKO51" s="516"/>
      <c r="JKP51" s="516"/>
      <c r="JKQ51" s="516"/>
      <c r="JKR51" s="516"/>
      <c r="JKS51" s="516"/>
      <c r="JKT51" s="516"/>
      <c r="JKU51" s="516"/>
      <c r="JKV51" s="516"/>
      <c r="JKW51" s="516"/>
      <c r="JKX51" s="516"/>
      <c r="JKY51" s="516"/>
      <c r="JKZ51" s="516"/>
      <c r="JLA51" s="516"/>
      <c r="JLB51" s="516"/>
      <c r="JLC51" s="516"/>
      <c r="JLD51" s="516"/>
      <c r="JLE51" s="516"/>
      <c r="JLF51" s="516"/>
      <c r="JLG51" s="516"/>
      <c r="JLH51" s="516"/>
      <c r="JLI51" s="516"/>
      <c r="JLJ51" s="516"/>
      <c r="JLK51" s="516"/>
      <c r="JLL51" s="516"/>
      <c r="JLM51" s="516"/>
      <c r="JLN51" s="516"/>
      <c r="JLO51" s="516"/>
      <c r="JLP51" s="516"/>
      <c r="JLQ51" s="516"/>
      <c r="JLR51" s="516"/>
      <c r="JLS51" s="516"/>
      <c r="JLT51" s="516"/>
      <c r="JLU51" s="516"/>
      <c r="JLV51" s="516"/>
      <c r="JLW51" s="516"/>
      <c r="JLX51" s="516"/>
      <c r="JLY51" s="516"/>
      <c r="JLZ51" s="516"/>
      <c r="JMA51" s="516"/>
      <c r="JMB51" s="516"/>
      <c r="JMC51" s="516"/>
      <c r="JMD51" s="516"/>
      <c r="JME51" s="516"/>
      <c r="JMF51" s="516"/>
      <c r="JMG51" s="516"/>
      <c r="JMH51" s="516"/>
      <c r="JMI51" s="516"/>
      <c r="JMJ51" s="516"/>
      <c r="JMK51" s="516"/>
      <c r="JML51" s="516"/>
      <c r="JMM51" s="516"/>
      <c r="JMN51" s="516"/>
      <c r="JMO51" s="516"/>
      <c r="JMP51" s="516"/>
      <c r="JMQ51" s="516"/>
      <c r="JMR51" s="516"/>
      <c r="JMS51" s="516"/>
      <c r="JMT51" s="516"/>
      <c r="JMU51" s="516"/>
      <c r="JMV51" s="516"/>
      <c r="JMW51" s="516"/>
      <c r="JMX51" s="516"/>
      <c r="JMY51" s="516"/>
      <c r="JMZ51" s="516"/>
      <c r="JNA51" s="516"/>
      <c r="JNB51" s="516"/>
      <c r="JNC51" s="516"/>
      <c r="JND51" s="516"/>
      <c r="JNE51" s="516"/>
      <c r="JNF51" s="516"/>
      <c r="JNG51" s="516"/>
      <c r="JNH51" s="516"/>
      <c r="JNI51" s="516"/>
      <c r="JNJ51" s="516"/>
      <c r="JNK51" s="516"/>
      <c r="JNL51" s="516"/>
      <c r="JNM51" s="516"/>
      <c r="JNN51" s="516"/>
      <c r="JNO51" s="516"/>
      <c r="JNP51" s="516"/>
      <c r="JNQ51" s="516"/>
      <c r="JNR51" s="516"/>
      <c r="JNS51" s="516"/>
      <c r="JNT51" s="516"/>
      <c r="JNU51" s="516"/>
      <c r="JNV51" s="516"/>
      <c r="JNW51" s="516"/>
      <c r="JNX51" s="516"/>
      <c r="JNY51" s="516"/>
      <c r="JNZ51" s="516"/>
      <c r="JOA51" s="516"/>
      <c r="JOB51" s="516"/>
      <c r="JOC51" s="516"/>
      <c r="JOD51" s="516"/>
      <c r="JOE51" s="516"/>
      <c r="JOF51" s="516"/>
      <c r="JOG51" s="516"/>
      <c r="JOH51" s="516"/>
      <c r="JOI51" s="516"/>
      <c r="JOJ51" s="516"/>
      <c r="JOK51" s="516"/>
      <c r="JOL51" s="516"/>
      <c r="JOM51" s="516"/>
      <c r="JON51" s="516"/>
      <c r="JOO51" s="516"/>
      <c r="JOP51" s="516"/>
      <c r="JOQ51" s="516"/>
      <c r="JOR51" s="516"/>
      <c r="JOS51" s="516"/>
      <c r="JOT51" s="516"/>
      <c r="JOU51" s="516"/>
      <c r="JOV51" s="516"/>
      <c r="JOW51" s="516"/>
      <c r="JOX51" s="516"/>
      <c r="JOY51" s="516"/>
      <c r="JOZ51" s="516"/>
      <c r="JPA51" s="516"/>
      <c r="JPB51" s="516"/>
      <c r="JPC51" s="516"/>
      <c r="JPD51" s="516"/>
      <c r="JPE51" s="516"/>
      <c r="JPF51" s="516"/>
      <c r="JPG51" s="516"/>
      <c r="JPH51" s="516"/>
      <c r="JPI51" s="516"/>
      <c r="JPJ51" s="516"/>
      <c r="JPK51" s="516"/>
      <c r="JPL51" s="516"/>
      <c r="JPM51" s="516"/>
      <c r="JPN51" s="516"/>
      <c r="JPO51" s="516"/>
      <c r="JPP51" s="516"/>
      <c r="JPQ51" s="516"/>
      <c r="JPR51" s="516"/>
      <c r="JPS51" s="516"/>
      <c r="JPT51" s="516"/>
      <c r="JPU51" s="516"/>
      <c r="JPV51" s="516"/>
      <c r="JPW51" s="516"/>
      <c r="JPX51" s="516"/>
      <c r="JPY51" s="516"/>
      <c r="JPZ51" s="516"/>
      <c r="JQA51" s="516"/>
      <c r="JQB51" s="516"/>
      <c r="JQC51" s="516"/>
      <c r="JQD51" s="516"/>
      <c r="JQE51" s="516"/>
      <c r="JQF51" s="516"/>
      <c r="JQG51" s="516"/>
      <c r="JQH51" s="516"/>
      <c r="JQI51" s="516"/>
      <c r="JQJ51" s="516"/>
      <c r="JQK51" s="516"/>
      <c r="JQL51" s="516"/>
      <c r="JQM51" s="516"/>
      <c r="JQN51" s="516"/>
      <c r="JQO51" s="516"/>
      <c r="JQP51" s="516"/>
      <c r="JQQ51" s="516"/>
      <c r="JQR51" s="516"/>
      <c r="JQS51" s="516"/>
      <c r="JQT51" s="516"/>
      <c r="JQU51" s="516"/>
      <c r="JQV51" s="516"/>
      <c r="JQW51" s="516"/>
      <c r="JQX51" s="516"/>
      <c r="JQY51" s="516"/>
      <c r="JQZ51" s="516"/>
      <c r="JRA51" s="516"/>
      <c r="JRB51" s="516"/>
      <c r="JRC51" s="516"/>
      <c r="JRD51" s="516"/>
      <c r="JRE51" s="516"/>
      <c r="JRF51" s="516"/>
      <c r="JRG51" s="516"/>
      <c r="JRH51" s="516"/>
      <c r="JRI51" s="516"/>
      <c r="JRJ51" s="516"/>
      <c r="JRK51" s="516"/>
      <c r="JRL51" s="516"/>
      <c r="JRM51" s="516"/>
      <c r="JRN51" s="516"/>
      <c r="JRO51" s="516"/>
      <c r="JRP51" s="516"/>
      <c r="JRQ51" s="516"/>
      <c r="JRR51" s="516"/>
      <c r="JRS51" s="516"/>
      <c r="JRT51" s="516"/>
      <c r="JRU51" s="516"/>
      <c r="JRV51" s="516"/>
      <c r="JRW51" s="516"/>
      <c r="JRX51" s="516"/>
      <c r="JRY51" s="516"/>
      <c r="JRZ51" s="516"/>
      <c r="JSA51" s="516"/>
      <c r="JSB51" s="516"/>
      <c r="JSC51" s="516"/>
      <c r="JSD51" s="516"/>
      <c r="JSE51" s="516"/>
      <c r="JSF51" s="516"/>
      <c r="JSG51" s="516"/>
      <c r="JSH51" s="516"/>
      <c r="JSI51" s="516"/>
      <c r="JSJ51" s="516"/>
      <c r="JSK51" s="516"/>
      <c r="JSL51" s="516"/>
      <c r="JSM51" s="516"/>
      <c r="JSN51" s="516"/>
      <c r="JSO51" s="516"/>
      <c r="JSP51" s="516"/>
      <c r="JSQ51" s="516"/>
      <c r="JSR51" s="516"/>
      <c r="JSS51" s="516"/>
      <c r="JST51" s="516"/>
      <c r="JSU51" s="516"/>
      <c r="JSV51" s="516"/>
      <c r="JSW51" s="516"/>
      <c r="JSX51" s="516"/>
      <c r="JSY51" s="516"/>
      <c r="JSZ51" s="516"/>
      <c r="JTA51" s="516"/>
      <c r="JTB51" s="516"/>
      <c r="JTC51" s="516"/>
      <c r="JTD51" s="516"/>
      <c r="JTE51" s="516"/>
      <c r="JTF51" s="516"/>
      <c r="JTG51" s="516"/>
      <c r="JTH51" s="516"/>
      <c r="JTI51" s="516"/>
      <c r="JTJ51" s="516"/>
      <c r="JTK51" s="516"/>
      <c r="JTL51" s="516"/>
      <c r="JTM51" s="516"/>
      <c r="JTN51" s="516"/>
      <c r="JTO51" s="516"/>
      <c r="JTP51" s="516"/>
      <c r="JTQ51" s="516"/>
      <c r="JTR51" s="516"/>
      <c r="JTS51" s="516"/>
      <c r="JTT51" s="516"/>
      <c r="JTU51" s="516"/>
      <c r="JTV51" s="516"/>
      <c r="JTW51" s="516"/>
      <c r="JTX51" s="516"/>
      <c r="JTY51" s="516"/>
      <c r="JTZ51" s="516"/>
      <c r="JUA51" s="516"/>
      <c r="JUB51" s="516"/>
      <c r="JUC51" s="516"/>
      <c r="JUD51" s="516"/>
      <c r="JUE51" s="516"/>
      <c r="JUF51" s="516"/>
      <c r="JUG51" s="516"/>
      <c r="JUH51" s="516"/>
      <c r="JUI51" s="516"/>
      <c r="JUJ51" s="516"/>
      <c r="JUK51" s="516"/>
      <c r="JUL51" s="516"/>
      <c r="JUM51" s="516"/>
      <c r="JUN51" s="516"/>
      <c r="JUO51" s="516"/>
      <c r="JUP51" s="516"/>
      <c r="JUQ51" s="516"/>
      <c r="JUR51" s="516"/>
      <c r="JUS51" s="516"/>
      <c r="JUT51" s="516"/>
      <c r="JUU51" s="516"/>
      <c r="JUV51" s="516"/>
      <c r="JUW51" s="516"/>
      <c r="JUX51" s="516"/>
      <c r="JUY51" s="516"/>
      <c r="JUZ51" s="516"/>
      <c r="JVA51" s="516"/>
      <c r="JVB51" s="516"/>
      <c r="JVC51" s="516"/>
      <c r="JVD51" s="516"/>
      <c r="JVE51" s="516"/>
      <c r="JVF51" s="516"/>
      <c r="JVG51" s="516"/>
      <c r="JVH51" s="516"/>
      <c r="JVI51" s="516"/>
      <c r="JVJ51" s="516"/>
      <c r="JVK51" s="516"/>
      <c r="JVL51" s="516"/>
      <c r="JVM51" s="516"/>
      <c r="JVN51" s="516"/>
      <c r="JVO51" s="516"/>
      <c r="JVP51" s="516"/>
      <c r="JVQ51" s="516"/>
      <c r="JVR51" s="516"/>
      <c r="JVS51" s="516"/>
      <c r="JVT51" s="516"/>
      <c r="JVU51" s="516"/>
      <c r="JVV51" s="516"/>
      <c r="JVW51" s="516"/>
      <c r="JVX51" s="516"/>
      <c r="JVY51" s="516"/>
      <c r="JVZ51" s="516"/>
      <c r="JWA51" s="516"/>
      <c r="JWB51" s="516"/>
      <c r="JWC51" s="516"/>
      <c r="JWD51" s="516"/>
      <c r="JWE51" s="516"/>
      <c r="JWF51" s="516"/>
      <c r="JWG51" s="516"/>
      <c r="JWH51" s="516"/>
      <c r="JWI51" s="516"/>
      <c r="JWJ51" s="516"/>
      <c r="JWK51" s="516"/>
      <c r="JWL51" s="516"/>
      <c r="JWM51" s="516"/>
      <c r="JWN51" s="516"/>
      <c r="JWO51" s="516"/>
      <c r="JWP51" s="516"/>
      <c r="JWQ51" s="516"/>
      <c r="JWR51" s="516"/>
      <c r="JWS51" s="516"/>
      <c r="JWT51" s="516"/>
      <c r="JWU51" s="516"/>
      <c r="JWV51" s="516"/>
      <c r="JWW51" s="516"/>
      <c r="JWX51" s="516"/>
      <c r="JWY51" s="516"/>
      <c r="JWZ51" s="516"/>
      <c r="JXA51" s="516"/>
      <c r="JXB51" s="516"/>
      <c r="JXC51" s="516"/>
      <c r="JXD51" s="516"/>
      <c r="JXE51" s="516"/>
      <c r="JXF51" s="516"/>
      <c r="JXG51" s="516"/>
      <c r="JXH51" s="516"/>
      <c r="JXI51" s="516"/>
      <c r="JXJ51" s="516"/>
      <c r="JXK51" s="516"/>
      <c r="JXL51" s="516"/>
      <c r="JXM51" s="516"/>
      <c r="JXN51" s="516"/>
      <c r="JXO51" s="516"/>
      <c r="JXP51" s="516"/>
      <c r="JXQ51" s="516"/>
      <c r="JXR51" s="516"/>
      <c r="JXS51" s="516"/>
      <c r="JXT51" s="516"/>
      <c r="JXU51" s="516"/>
      <c r="JXV51" s="516"/>
      <c r="JXW51" s="516"/>
      <c r="JXX51" s="516"/>
      <c r="JXY51" s="516"/>
      <c r="JXZ51" s="516"/>
      <c r="JYA51" s="516"/>
      <c r="JYB51" s="516"/>
      <c r="JYC51" s="516"/>
      <c r="JYD51" s="516"/>
      <c r="JYE51" s="516"/>
      <c r="JYF51" s="516"/>
      <c r="JYG51" s="516"/>
      <c r="JYH51" s="516"/>
      <c r="JYI51" s="516"/>
      <c r="JYJ51" s="516"/>
      <c r="JYK51" s="516"/>
      <c r="JYL51" s="516"/>
      <c r="JYM51" s="516"/>
      <c r="JYN51" s="516"/>
      <c r="JYO51" s="516"/>
      <c r="JYP51" s="516"/>
      <c r="JYQ51" s="516"/>
      <c r="JYR51" s="516"/>
      <c r="JYS51" s="516"/>
      <c r="JYT51" s="516"/>
      <c r="JYU51" s="516"/>
      <c r="JYV51" s="516"/>
      <c r="JYW51" s="516"/>
      <c r="JYX51" s="516"/>
      <c r="JYY51" s="516"/>
      <c r="JYZ51" s="516"/>
      <c r="JZA51" s="516"/>
      <c r="JZB51" s="516"/>
      <c r="JZC51" s="516"/>
      <c r="JZD51" s="516"/>
      <c r="JZE51" s="516"/>
      <c r="JZF51" s="516"/>
      <c r="JZG51" s="516"/>
      <c r="JZH51" s="516"/>
      <c r="JZI51" s="516"/>
      <c r="JZJ51" s="516"/>
      <c r="JZK51" s="516"/>
      <c r="JZL51" s="516"/>
      <c r="JZM51" s="516"/>
      <c r="JZN51" s="516"/>
      <c r="JZO51" s="516"/>
      <c r="JZP51" s="516"/>
      <c r="JZQ51" s="516"/>
      <c r="JZR51" s="516"/>
      <c r="JZS51" s="516"/>
      <c r="JZT51" s="516"/>
      <c r="JZU51" s="516"/>
      <c r="JZV51" s="516"/>
      <c r="JZW51" s="516"/>
      <c r="JZX51" s="516"/>
      <c r="JZY51" s="516"/>
      <c r="JZZ51" s="516"/>
      <c r="KAA51" s="516"/>
      <c r="KAB51" s="516"/>
      <c r="KAC51" s="516"/>
      <c r="KAD51" s="516"/>
      <c r="KAE51" s="516"/>
      <c r="KAF51" s="516"/>
      <c r="KAG51" s="516"/>
      <c r="KAH51" s="516"/>
      <c r="KAI51" s="516"/>
      <c r="KAJ51" s="516"/>
      <c r="KAK51" s="516"/>
      <c r="KAL51" s="516"/>
      <c r="KAM51" s="516"/>
      <c r="KAN51" s="516"/>
      <c r="KAO51" s="516"/>
      <c r="KAP51" s="516"/>
      <c r="KAQ51" s="516"/>
      <c r="KAR51" s="516"/>
      <c r="KAS51" s="516"/>
      <c r="KAT51" s="516"/>
      <c r="KAU51" s="516"/>
      <c r="KAV51" s="516"/>
      <c r="KAW51" s="516"/>
      <c r="KAX51" s="516"/>
      <c r="KAY51" s="516"/>
      <c r="KAZ51" s="516"/>
      <c r="KBA51" s="516"/>
      <c r="KBB51" s="516"/>
      <c r="KBC51" s="516"/>
      <c r="KBD51" s="516"/>
      <c r="KBE51" s="516"/>
      <c r="KBF51" s="516"/>
      <c r="KBG51" s="516"/>
      <c r="KBH51" s="516"/>
      <c r="KBI51" s="516"/>
      <c r="KBJ51" s="516"/>
      <c r="KBK51" s="516"/>
      <c r="KBL51" s="516"/>
      <c r="KBM51" s="516"/>
      <c r="KBN51" s="516"/>
      <c r="KBO51" s="516"/>
      <c r="KBP51" s="516"/>
      <c r="KBQ51" s="516"/>
      <c r="KBR51" s="516"/>
      <c r="KBS51" s="516"/>
      <c r="KBT51" s="516"/>
      <c r="KBU51" s="516"/>
      <c r="KBV51" s="516"/>
      <c r="KBW51" s="516"/>
      <c r="KBX51" s="516"/>
      <c r="KBY51" s="516"/>
      <c r="KBZ51" s="516"/>
      <c r="KCA51" s="516"/>
      <c r="KCB51" s="516"/>
      <c r="KCC51" s="516"/>
      <c r="KCD51" s="516"/>
      <c r="KCE51" s="516"/>
      <c r="KCF51" s="516"/>
      <c r="KCG51" s="516"/>
      <c r="KCH51" s="516"/>
      <c r="KCI51" s="516"/>
      <c r="KCJ51" s="516"/>
      <c r="KCK51" s="516"/>
      <c r="KCL51" s="516"/>
      <c r="KCM51" s="516"/>
      <c r="KCN51" s="516"/>
      <c r="KCO51" s="516"/>
      <c r="KCP51" s="516"/>
      <c r="KCQ51" s="516"/>
      <c r="KCR51" s="516"/>
      <c r="KCS51" s="516"/>
      <c r="KCT51" s="516"/>
      <c r="KCU51" s="516"/>
      <c r="KCV51" s="516"/>
      <c r="KCW51" s="516"/>
      <c r="KCX51" s="516"/>
      <c r="KCY51" s="516"/>
      <c r="KCZ51" s="516"/>
      <c r="KDA51" s="516"/>
      <c r="KDB51" s="516"/>
      <c r="KDC51" s="516"/>
      <c r="KDD51" s="516"/>
      <c r="KDE51" s="516"/>
      <c r="KDF51" s="516"/>
      <c r="KDG51" s="516"/>
      <c r="KDH51" s="516"/>
      <c r="KDI51" s="516"/>
      <c r="KDJ51" s="516"/>
      <c r="KDK51" s="516"/>
      <c r="KDL51" s="516"/>
      <c r="KDM51" s="516"/>
      <c r="KDN51" s="516"/>
      <c r="KDO51" s="516"/>
      <c r="KDP51" s="516"/>
      <c r="KDQ51" s="516"/>
      <c r="KDR51" s="516"/>
      <c r="KDS51" s="516"/>
      <c r="KDT51" s="516"/>
      <c r="KDU51" s="516"/>
      <c r="KDV51" s="516"/>
      <c r="KDW51" s="516"/>
      <c r="KDX51" s="516"/>
      <c r="KDY51" s="516"/>
      <c r="KDZ51" s="516"/>
      <c r="KEA51" s="516"/>
      <c r="KEB51" s="516"/>
      <c r="KEC51" s="516"/>
      <c r="KED51" s="516"/>
      <c r="KEE51" s="516"/>
      <c r="KEF51" s="516"/>
      <c r="KEG51" s="516"/>
      <c r="KEH51" s="516"/>
      <c r="KEI51" s="516"/>
      <c r="KEJ51" s="516"/>
      <c r="KEK51" s="516"/>
      <c r="KEL51" s="516"/>
      <c r="KEM51" s="516"/>
      <c r="KEN51" s="516"/>
      <c r="KEO51" s="516"/>
      <c r="KEP51" s="516"/>
      <c r="KEQ51" s="516"/>
      <c r="KER51" s="516"/>
      <c r="KES51" s="516"/>
      <c r="KET51" s="516"/>
      <c r="KEU51" s="516"/>
      <c r="KEV51" s="516"/>
      <c r="KEW51" s="516"/>
      <c r="KEX51" s="516"/>
      <c r="KEY51" s="516"/>
      <c r="KEZ51" s="516"/>
      <c r="KFA51" s="516"/>
      <c r="KFB51" s="516"/>
      <c r="KFC51" s="516"/>
      <c r="KFD51" s="516"/>
      <c r="KFE51" s="516"/>
      <c r="KFF51" s="516"/>
      <c r="KFG51" s="516"/>
      <c r="KFH51" s="516"/>
      <c r="KFI51" s="516"/>
      <c r="KFJ51" s="516"/>
      <c r="KFK51" s="516"/>
      <c r="KFL51" s="516"/>
      <c r="KFM51" s="516"/>
      <c r="KFN51" s="516"/>
      <c r="KFO51" s="516"/>
      <c r="KFP51" s="516"/>
      <c r="KFQ51" s="516"/>
      <c r="KFR51" s="516"/>
      <c r="KFS51" s="516"/>
      <c r="KFT51" s="516"/>
      <c r="KFU51" s="516"/>
      <c r="KFV51" s="516"/>
      <c r="KFW51" s="516"/>
      <c r="KFX51" s="516"/>
      <c r="KFY51" s="516"/>
      <c r="KFZ51" s="516"/>
      <c r="KGA51" s="516"/>
      <c r="KGB51" s="516"/>
      <c r="KGC51" s="516"/>
      <c r="KGD51" s="516"/>
      <c r="KGE51" s="516"/>
      <c r="KGF51" s="516"/>
      <c r="KGG51" s="516"/>
      <c r="KGH51" s="516"/>
      <c r="KGI51" s="516"/>
      <c r="KGJ51" s="516"/>
      <c r="KGK51" s="516"/>
      <c r="KGL51" s="516"/>
      <c r="KGM51" s="516"/>
      <c r="KGN51" s="516"/>
      <c r="KGO51" s="516"/>
      <c r="KGP51" s="516"/>
      <c r="KGQ51" s="516"/>
      <c r="KGR51" s="516"/>
      <c r="KGS51" s="516"/>
      <c r="KGT51" s="516"/>
      <c r="KGU51" s="516"/>
      <c r="KGV51" s="516"/>
      <c r="KGW51" s="516"/>
      <c r="KGX51" s="516"/>
      <c r="KGY51" s="516"/>
      <c r="KGZ51" s="516"/>
      <c r="KHA51" s="516"/>
      <c r="KHB51" s="516"/>
      <c r="KHC51" s="516"/>
      <c r="KHD51" s="516"/>
      <c r="KHE51" s="516"/>
      <c r="KHF51" s="516"/>
      <c r="KHG51" s="516"/>
      <c r="KHH51" s="516"/>
      <c r="KHI51" s="516"/>
      <c r="KHJ51" s="516"/>
      <c r="KHK51" s="516"/>
      <c r="KHL51" s="516"/>
      <c r="KHM51" s="516"/>
      <c r="KHN51" s="516"/>
      <c r="KHO51" s="516"/>
      <c r="KHP51" s="516"/>
      <c r="KHQ51" s="516"/>
      <c r="KHR51" s="516"/>
      <c r="KHS51" s="516"/>
      <c r="KHT51" s="516"/>
      <c r="KHU51" s="516"/>
      <c r="KHV51" s="516"/>
      <c r="KHW51" s="516"/>
      <c r="KHX51" s="516"/>
      <c r="KHY51" s="516"/>
      <c r="KHZ51" s="516"/>
      <c r="KIA51" s="516"/>
      <c r="KIB51" s="516"/>
      <c r="KIC51" s="516"/>
      <c r="KID51" s="516"/>
      <c r="KIE51" s="516"/>
      <c r="KIF51" s="516"/>
      <c r="KIG51" s="516"/>
      <c r="KIH51" s="516"/>
      <c r="KII51" s="516"/>
      <c r="KIJ51" s="516"/>
      <c r="KIK51" s="516"/>
      <c r="KIL51" s="516"/>
      <c r="KIM51" s="516"/>
      <c r="KIN51" s="516"/>
      <c r="KIO51" s="516"/>
      <c r="KIP51" s="516"/>
      <c r="KIQ51" s="516"/>
      <c r="KIR51" s="516"/>
      <c r="KIS51" s="516"/>
      <c r="KIT51" s="516"/>
      <c r="KIU51" s="516"/>
      <c r="KIV51" s="516"/>
      <c r="KIW51" s="516"/>
      <c r="KIX51" s="516"/>
      <c r="KIY51" s="516"/>
      <c r="KIZ51" s="516"/>
      <c r="KJA51" s="516"/>
      <c r="KJB51" s="516"/>
      <c r="KJC51" s="516"/>
      <c r="KJD51" s="516"/>
      <c r="KJE51" s="516"/>
      <c r="KJF51" s="516"/>
      <c r="KJG51" s="516"/>
      <c r="KJH51" s="516"/>
      <c r="KJI51" s="516"/>
      <c r="KJJ51" s="516"/>
      <c r="KJK51" s="516"/>
      <c r="KJL51" s="516"/>
      <c r="KJM51" s="516"/>
      <c r="KJN51" s="516"/>
      <c r="KJO51" s="516"/>
      <c r="KJP51" s="516"/>
      <c r="KJQ51" s="516"/>
      <c r="KJR51" s="516"/>
      <c r="KJS51" s="516"/>
      <c r="KJT51" s="516"/>
      <c r="KJU51" s="516"/>
      <c r="KJV51" s="516"/>
      <c r="KJW51" s="516"/>
      <c r="KJX51" s="516"/>
      <c r="KJY51" s="516"/>
      <c r="KJZ51" s="516"/>
      <c r="KKA51" s="516"/>
      <c r="KKB51" s="516"/>
      <c r="KKC51" s="516"/>
      <c r="KKD51" s="516"/>
      <c r="KKE51" s="516"/>
      <c r="KKF51" s="516"/>
      <c r="KKG51" s="516"/>
      <c r="KKH51" s="516"/>
      <c r="KKI51" s="516"/>
      <c r="KKJ51" s="516"/>
      <c r="KKK51" s="516"/>
      <c r="KKL51" s="516"/>
      <c r="KKM51" s="516"/>
      <c r="KKN51" s="516"/>
      <c r="KKO51" s="516"/>
      <c r="KKP51" s="516"/>
      <c r="KKQ51" s="516"/>
      <c r="KKR51" s="516"/>
      <c r="KKS51" s="516"/>
      <c r="KKT51" s="516"/>
      <c r="KKU51" s="516"/>
      <c r="KKV51" s="516"/>
      <c r="KKW51" s="516"/>
      <c r="KKX51" s="516"/>
      <c r="KKY51" s="516"/>
      <c r="KKZ51" s="516"/>
      <c r="KLA51" s="516"/>
      <c r="KLB51" s="516"/>
      <c r="KLC51" s="516"/>
      <c r="KLD51" s="516"/>
      <c r="KLE51" s="516"/>
      <c r="KLF51" s="516"/>
      <c r="KLG51" s="516"/>
      <c r="KLH51" s="516"/>
      <c r="KLI51" s="516"/>
      <c r="KLJ51" s="516"/>
      <c r="KLK51" s="516"/>
      <c r="KLL51" s="516"/>
      <c r="KLM51" s="516"/>
      <c r="KLN51" s="516"/>
      <c r="KLO51" s="516"/>
      <c r="KLP51" s="516"/>
      <c r="KLQ51" s="516"/>
      <c r="KLR51" s="516"/>
      <c r="KLS51" s="516"/>
      <c r="KLT51" s="516"/>
      <c r="KLU51" s="516"/>
      <c r="KLV51" s="516"/>
      <c r="KLW51" s="516"/>
      <c r="KLX51" s="516"/>
      <c r="KLY51" s="516"/>
      <c r="KLZ51" s="516"/>
      <c r="KMA51" s="516"/>
      <c r="KMB51" s="516"/>
      <c r="KMC51" s="516"/>
      <c r="KMD51" s="516"/>
      <c r="KME51" s="516"/>
      <c r="KMF51" s="516"/>
      <c r="KMG51" s="516"/>
      <c r="KMH51" s="516"/>
      <c r="KMI51" s="516"/>
      <c r="KMJ51" s="516"/>
      <c r="KMK51" s="516"/>
      <c r="KML51" s="516"/>
      <c r="KMM51" s="516"/>
      <c r="KMN51" s="516"/>
      <c r="KMO51" s="516"/>
      <c r="KMP51" s="516"/>
      <c r="KMQ51" s="516"/>
      <c r="KMR51" s="516"/>
      <c r="KMS51" s="516"/>
      <c r="KMT51" s="516"/>
      <c r="KMU51" s="516"/>
      <c r="KMV51" s="516"/>
      <c r="KMW51" s="516"/>
      <c r="KMX51" s="516"/>
      <c r="KMY51" s="516"/>
      <c r="KMZ51" s="516"/>
      <c r="KNA51" s="516"/>
      <c r="KNB51" s="516"/>
      <c r="KNC51" s="516"/>
      <c r="KND51" s="516"/>
      <c r="KNE51" s="516"/>
      <c r="KNF51" s="516"/>
      <c r="KNG51" s="516"/>
      <c r="KNH51" s="516"/>
      <c r="KNI51" s="516"/>
      <c r="KNJ51" s="516"/>
      <c r="KNK51" s="516"/>
      <c r="KNL51" s="516"/>
      <c r="KNM51" s="516"/>
      <c r="KNN51" s="516"/>
      <c r="KNO51" s="516"/>
      <c r="KNP51" s="516"/>
      <c r="KNQ51" s="516"/>
      <c r="KNR51" s="516"/>
      <c r="KNS51" s="516"/>
      <c r="KNT51" s="516"/>
      <c r="KNU51" s="516"/>
      <c r="KNV51" s="516"/>
      <c r="KNW51" s="516"/>
      <c r="KNX51" s="516"/>
      <c r="KNY51" s="516"/>
      <c r="KNZ51" s="516"/>
      <c r="KOA51" s="516"/>
      <c r="KOB51" s="516"/>
      <c r="KOC51" s="516"/>
      <c r="KOD51" s="516"/>
      <c r="KOE51" s="516"/>
      <c r="KOF51" s="516"/>
      <c r="KOG51" s="516"/>
      <c r="KOH51" s="516"/>
      <c r="KOI51" s="516"/>
      <c r="KOJ51" s="516"/>
      <c r="KOK51" s="516"/>
      <c r="KOL51" s="516"/>
      <c r="KOM51" s="516"/>
      <c r="KON51" s="516"/>
      <c r="KOO51" s="516"/>
      <c r="KOP51" s="516"/>
      <c r="KOQ51" s="516"/>
      <c r="KOR51" s="516"/>
      <c r="KOS51" s="516"/>
      <c r="KOT51" s="516"/>
      <c r="KOU51" s="516"/>
      <c r="KOV51" s="516"/>
      <c r="KOW51" s="516"/>
      <c r="KOX51" s="516"/>
      <c r="KOY51" s="516"/>
      <c r="KOZ51" s="516"/>
      <c r="KPA51" s="516"/>
      <c r="KPB51" s="516"/>
      <c r="KPC51" s="516"/>
      <c r="KPD51" s="516"/>
      <c r="KPE51" s="516"/>
      <c r="KPF51" s="516"/>
      <c r="KPG51" s="516"/>
      <c r="KPH51" s="516"/>
      <c r="KPI51" s="516"/>
      <c r="KPJ51" s="516"/>
      <c r="KPK51" s="516"/>
      <c r="KPL51" s="516"/>
      <c r="KPM51" s="516"/>
      <c r="KPN51" s="516"/>
      <c r="KPO51" s="516"/>
      <c r="KPP51" s="516"/>
      <c r="KPQ51" s="516"/>
      <c r="KPR51" s="516"/>
      <c r="KPS51" s="516"/>
      <c r="KPT51" s="516"/>
      <c r="KPU51" s="516"/>
      <c r="KPV51" s="516"/>
      <c r="KPW51" s="516"/>
      <c r="KPX51" s="516"/>
      <c r="KPY51" s="516"/>
      <c r="KPZ51" s="516"/>
      <c r="KQA51" s="516"/>
      <c r="KQB51" s="516"/>
      <c r="KQC51" s="516"/>
      <c r="KQD51" s="516"/>
      <c r="KQE51" s="516"/>
      <c r="KQF51" s="516"/>
      <c r="KQG51" s="516"/>
      <c r="KQH51" s="516"/>
      <c r="KQI51" s="516"/>
      <c r="KQJ51" s="516"/>
      <c r="KQK51" s="516"/>
      <c r="KQL51" s="516"/>
      <c r="KQM51" s="516"/>
      <c r="KQN51" s="516"/>
      <c r="KQO51" s="516"/>
      <c r="KQP51" s="516"/>
      <c r="KQQ51" s="516"/>
      <c r="KQR51" s="516"/>
      <c r="KQS51" s="516"/>
      <c r="KQT51" s="516"/>
      <c r="KQU51" s="516"/>
      <c r="KQV51" s="516"/>
      <c r="KQW51" s="516"/>
      <c r="KQX51" s="516"/>
      <c r="KQY51" s="516"/>
      <c r="KQZ51" s="516"/>
      <c r="KRA51" s="516"/>
      <c r="KRB51" s="516"/>
      <c r="KRC51" s="516"/>
      <c r="KRD51" s="516"/>
      <c r="KRE51" s="516"/>
      <c r="KRF51" s="516"/>
      <c r="KRG51" s="516"/>
      <c r="KRH51" s="516"/>
      <c r="KRI51" s="516"/>
      <c r="KRJ51" s="516"/>
      <c r="KRK51" s="516"/>
      <c r="KRL51" s="516"/>
      <c r="KRM51" s="516"/>
      <c r="KRN51" s="516"/>
      <c r="KRO51" s="516"/>
      <c r="KRP51" s="516"/>
      <c r="KRQ51" s="516"/>
      <c r="KRR51" s="516"/>
      <c r="KRS51" s="516"/>
      <c r="KRT51" s="516"/>
      <c r="KRU51" s="516"/>
      <c r="KRV51" s="516"/>
      <c r="KRW51" s="516"/>
      <c r="KRX51" s="516"/>
      <c r="KRY51" s="516"/>
      <c r="KRZ51" s="516"/>
      <c r="KSA51" s="516"/>
      <c r="KSB51" s="516"/>
      <c r="KSC51" s="516"/>
      <c r="KSD51" s="516"/>
      <c r="KSE51" s="516"/>
      <c r="KSF51" s="516"/>
      <c r="KSG51" s="516"/>
      <c r="KSH51" s="516"/>
      <c r="KSI51" s="516"/>
      <c r="KSJ51" s="516"/>
      <c r="KSK51" s="516"/>
      <c r="KSL51" s="516"/>
      <c r="KSM51" s="516"/>
      <c r="KSN51" s="516"/>
      <c r="KSO51" s="516"/>
      <c r="KSP51" s="516"/>
      <c r="KSQ51" s="516"/>
      <c r="KSR51" s="516"/>
      <c r="KSS51" s="516"/>
      <c r="KST51" s="516"/>
      <c r="KSU51" s="516"/>
      <c r="KSV51" s="516"/>
      <c r="KSW51" s="516"/>
      <c r="KSX51" s="516"/>
      <c r="KSY51" s="516"/>
      <c r="KSZ51" s="516"/>
      <c r="KTA51" s="516"/>
      <c r="KTB51" s="516"/>
      <c r="KTC51" s="516"/>
      <c r="KTD51" s="516"/>
      <c r="KTE51" s="516"/>
      <c r="KTF51" s="516"/>
      <c r="KTG51" s="516"/>
      <c r="KTH51" s="516"/>
      <c r="KTI51" s="516"/>
      <c r="KTJ51" s="516"/>
      <c r="KTK51" s="516"/>
      <c r="KTL51" s="516"/>
      <c r="KTM51" s="516"/>
      <c r="KTN51" s="516"/>
      <c r="KTO51" s="516"/>
      <c r="KTP51" s="516"/>
      <c r="KTQ51" s="516"/>
      <c r="KTR51" s="516"/>
      <c r="KTS51" s="516"/>
      <c r="KTT51" s="516"/>
      <c r="KTU51" s="516"/>
      <c r="KTV51" s="516"/>
      <c r="KTW51" s="516"/>
      <c r="KTX51" s="516"/>
      <c r="KTY51" s="516"/>
      <c r="KTZ51" s="516"/>
      <c r="KUA51" s="516"/>
      <c r="KUB51" s="516"/>
      <c r="KUC51" s="516"/>
      <c r="KUD51" s="516"/>
      <c r="KUE51" s="516"/>
      <c r="KUF51" s="516"/>
      <c r="KUG51" s="516"/>
      <c r="KUH51" s="516"/>
      <c r="KUI51" s="516"/>
      <c r="KUJ51" s="516"/>
      <c r="KUK51" s="516"/>
      <c r="KUL51" s="516"/>
      <c r="KUM51" s="516"/>
      <c r="KUN51" s="516"/>
      <c r="KUO51" s="516"/>
      <c r="KUP51" s="516"/>
      <c r="KUQ51" s="516"/>
      <c r="KUR51" s="516"/>
      <c r="KUS51" s="516"/>
      <c r="KUT51" s="516"/>
      <c r="KUU51" s="516"/>
      <c r="KUV51" s="516"/>
      <c r="KUW51" s="516"/>
      <c r="KUX51" s="516"/>
      <c r="KUY51" s="516"/>
      <c r="KUZ51" s="516"/>
      <c r="KVA51" s="516"/>
      <c r="KVB51" s="516"/>
      <c r="KVC51" s="516"/>
      <c r="KVD51" s="516"/>
      <c r="KVE51" s="516"/>
      <c r="KVF51" s="516"/>
      <c r="KVG51" s="516"/>
      <c r="KVH51" s="516"/>
      <c r="KVI51" s="516"/>
      <c r="KVJ51" s="516"/>
      <c r="KVK51" s="516"/>
      <c r="KVL51" s="516"/>
      <c r="KVM51" s="516"/>
      <c r="KVN51" s="516"/>
      <c r="KVO51" s="516"/>
      <c r="KVP51" s="516"/>
      <c r="KVQ51" s="516"/>
      <c r="KVR51" s="516"/>
      <c r="KVS51" s="516"/>
      <c r="KVT51" s="516"/>
      <c r="KVU51" s="516"/>
      <c r="KVV51" s="516"/>
      <c r="KVW51" s="516"/>
      <c r="KVX51" s="516"/>
      <c r="KVY51" s="516"/>
      <c r="KVZ51" s="516"/>
      <c r="KWA51" s="516"/>
      <c r="KWB51" s="516"/>
      <c r="KWC51" s="516"/>
      <c r="KWD51" s="516"/>
      <c r="KWE51" s="516"/>
      <c r="KWF51" s="516"/>
      <c r="KWG51" s="516"/>
      <c r="KWH51" s="516"/>
      <c r="KWI51" s="516"/>
      <c r="KWJ51" s="516"/>
      <c r="KWK51" s="516"/>
      <c r="KWL51" s="516"/>
      <c r="KWM51" s="516"/>
      <c r="KWN51" s="516"/>
      <c r="KWO51" s="516"/>
      <c r="KWP51" s="516"/>
      <c r="KWQ51" s="516"/>
      <c r="KWR51" s="516"/>
      <c r="KWS51" s="516"/>
      <c r="KWT51" s="516"/>
      <c r="KWU51" s="516"/>
      <c r="KWV51" s="516"/>
      <c r="KWW51" s="516"/>
      <c r="KWX51" s="516"/>
      <c r="KWY51" s="516"/>
      <c r="KWZ51" s="516"/>
      <c r="KXA51" s="516"/>
      <c r="KXB51" s="516"/>
      <c r="KXC51" s="516"/>
      <c r="KXD51" s="516"/>
      <c r="KXE51" s="516"/>
      <c r="KXF51" s="516"/>
      <c r="KXG51" s="516"/>
      <c r="KXH51" s="516"/>
      <c r="KXI51" s="516"/>
      <c r="KXJ51" s="516"/>
      <c r="KXK51" s="516"/>
      <c r="KXL51" s="516"/>
      <c r="KXM51" s="516"/>
      <c r="KXN51" s="516"/>
      <c r="KXO51" s="516"/>
      <c r="KXP51" s="516"/>
      <c r="KXQ51" s="516"/>
      <c r="KXR51" s="516"/>
      <c r="KXS51" s="516"/>
      <c r="KXT51" s="516"/>
      <c r="KXU51" s="516"/>
      <c r="KXV51" s="516"/>
      <c r="KXW51" s="516"/>
      <c r="KXX51" s="516"/>
      <c r="KXY51" s="516"/>
      <c r="KXZ51" s="516"/>
      <c r="KYA51" s="516"/>
      <c r="KYB51" s="516"/>
      <c r="KYC51" s="516"/>
      <c r="KYD51" s="516"/>
      <c r="KYE51" s="516"/>
      <c r="KYF51" s="516"/>
      <c r="KYG51" s="516"/>
      <c r="KYH51" s="516"/>
      <c r="KYI51" s="516"/>
      <c r="KYJ51" s="516"/>
      <c r="KYK51" s="516"/>
      <c r="KYL51" s="516"/>
      <c r="KYM51" s="516"/>
      <c r="KYN51" s="516"/>
      <c r="KYO51" s="516"/>
      <c r="KYP51" s="516"/>
      <c r="KYQ51" s="516"/>
      <c r="KYR51" s="516"/>
      <c r="KYS51" s="516"/>
      <c r="KYT51" s="516"/>
      <c r="KYU51" s="516"/>
      <c r="KYV51" s="516"/>
      <c r="KYW51" s="516"/>
      <c r="KYX51" s="516"/>
      <c r="KYY51" s="516"/>
      <c r="KYZ51" s="516"/>
      <c r="KZA51" s="516"/>
      <c r="KZB51" s="516"/>
      <c r="KZC51" s="516"/>
      <c r="KZD51" s="516"/>
      <c r="KZE51" s="516"/>
      <c r="KZF51" s="516"/>
      <c r="KZG51" s="516"/>
      <c r="KZH51" s="516"/>
      <c r="KZI51" s="516"/>
      <c r="KZJ51" s="516"/>
      <c r="KZK51" s="516"/>
      <c r="KZL51" s="516"/>
      <c r="KZM51" s="516"/>
      <c r="KZN51" s="516"/>
      <c r="KZO51" s="516"/>
      <c r="KZP51" s="516"/>
      <c r="KZQ51" s="516"/>
      <c r="KZR51" s="516"/>
      <c r="KZS51" s="516"/>
      <c r="KZT51" s="516"/>
      <c r="KZU51" s="516"/>
      <c r="KZV51" s="516"/>
      <c r="KZW51" s="516"/>
      <c r="KZX51" s="516"/>
      <c r="KZY51" s="516"/>
      <c r="KZZ51" s="516"/>
      <c r="LAA51" s="516"/>
      <c r="LAB51" s="516"/>
      <c r="LAC51" s="516"/>
      <c r="LAD51" s="516"/>
      <c r="LAE51" s="516"/>
      <c r="LAF51" s="516"/>
      <c r="LAG51" s="516"/>
      <c r="LAH51" s="516"/>
      <c r="LAI51" s="516"/>
      <c r="LAJ51" s="516"/>
      <c r="LAK51" s="516"/>
      <c r="LAL51" s="516"/>
      <c r="LAM51" s="516"/>
      <c r="LAN51" s="516"/>
      <c r="LAO51" s="516"/>
      <c r="LAP51" s="516"/>
      <c r="LAQ51" s="516"/>
      <c r="LAR51" s="516"/>
      <c r="LAS51" s="516"/>
      <c r="LAT51" s="516"/>
      <c r="LAU51" s="516"/>
      <c r="LAV51" s="516"/>
      <c r="LAW51" s="516"/>
      <c r="LAX51" s="516"/>
      <c r="LAY51" s="516"/>
      <c r="LAZ51" s="516"/>
      <c r="LBA51" s="516"/>
      <c r="LBB51" s="516"/>
      <c r="LBC51" s="516"/>
      <c r="LBD51" s="516"/>
      <c r="LBE51" s="516"/>
      <c r="LBF51" s="516"/>
      <c r="LBG51" s="516"/>
      <c r="LBH51" s="516"/>
      <c r="LBI51" s="516"/>
      <c r="LBJ51" s="516"/>
      <c r="LBK51" s="516"/>
      <c r="LBL51" s="516"/>
      <c r="LBM51" s="516"/>
      <c r="LBN51" s="516"/>
      <c r="LBO51" s="516"/>
      <c r="LBP51" s="516"/>
      <c r="LBQ51" s="516"/>
      <c r="LBR51" s="516"/>
      <c r="LBS51" s="516"/>
      <c r="LBT51" s="516"/>
      <c r="LBU51" s="516"/>
      <c r="LBV51" s="516"/>
      <c r="LBW51" s="516"/>
      <c r="LBX51" s="516"/>
      <c r="LBY51" s="516"/>
      <c r="LBZ51" s="516"/>
      <c r="LCA51" s="516"/>
      <c r="LCB51" s="516"/>
      <c r="LCC51" s="516"/>
      <c r="LCD51" s="516"/>
      <c r="LCE51" s="516"/>
      <c r="LCF51" s="516"/>
      <c r="LCG51" s="516"/>
      <c r="LCH51" s="516"/>
      <c r="LCI51" s="516"/>
      <c r="LCJ51" s="516"/>
      <c r="LCK51" s="516"/>
      <c r="LCL51" s="516"/>
      <c r="LCM51" s="516"/>
      <c r="LCN51" s="516"/>
      <c r="LCO51" s="516"/>
      <c r="LCP51" s="516"/>
      <c r="LCQ51" s="516"/>
      <c r="LCR51" s="516"/>
      <c r="LCS51" s="516"/>
      <c r="LCT51" s="516"/>
      <c r="LCU51" s="516"/>
      <c r="LCV51" s="516"/>
      <c r="LCW51" s="516"/>
      <c r="LCX51" s="516"/>
      <c r="LCY51" s="516"/>
      <c r="LCZ51" s="516"/>
      <c r="LDA51" s="516"/>
      <c r="LDB51" s="516"/>
      <c r="LDC51" s="516"/>
      <c r="LDD51" s="516"/>
      <c r="LDE51" s="516"/>
      <c r="LDF51" s="516"/>
      <c r="LDG51" s="516"/>
      <c r="LDH51" s="516"/>
      <c r="LDI51" s="516"/>
      <c r="LDJ51" s="516"/>
      <c r="LDK51" s="516"/>
      <c r="LDL51" s="516"/>
      <c r="LDM51" s="516"/>
      <c r="LDN51" s="516"/>
      <c r="LDO51" s="516"/>
      <c r="LDP51" s="516"/>
      <c r="LDQ51" s="516"/>
      <c r="LDR51" s="516"/>
      <c r="LDS51" s="516"/>
      <c r="LDT51" s="516"/>
      <c r="LDU51" s="516"/>
      <c r="LDV51" s="516"/>
      <c r="LDW51" s="516"/>
      <c r="LDX51" s="516"/>
      <c r="LDY51" s="516"/>
      <c r="LDZ51" s="516"/>
      <c r="LEA51" s="516"/>
      <c r="LEB51" s="516"/>
      <c r="LEC51" s="516"/>
      <c r="LED51" s="516"/>
      <c r="LEE51" s="516"/>
      <c r="LEF51" s="516"/>
      <c r="LEG51" s="516"/>
      <c r="LEH51" s="516"/>
      <c r="LEI51" s="516"/>
      <c r="LEJ51" s="516"/>
      <c r="LEK51" s="516"/>
      <c r="LEL51" s="516"/>
      <c r="LEM51" s="516"/>
      <c r="LEN51" s="516"/>
      <c r="LEO51" s="516"/>
      <c r="LEP51" s="516"/>
      <c r="LEQ51" s="516"/>
      <c r="LER51" s="516"/>
      <c r="LES51" s="516"/>
      <c r="LET51" s="516"/>
      <c r="LEU51" s="516"/>
      <c r="LEV51" s="516"/>
      <c r="LEW51" s="516"/>
      <c r="LEX51" s="516"/>
      <c r="LEY51" s="516"/>
      <c r="LEZ51" s="516"/>
      <c r="LFA51" s="516"/>
      <c r="LFB51" s="516"/>
      <c r="LFC51" s="516"/>
      <c r="LFD51" s="516"/>
      <c r="LFE51" s="516"/>
      <c r="LFF51" s="516"/>
      <c r="LFG51" s="516"/>
      <c r="LFH51" s="516"/>
      <c r="LFI51" s="516"/>
      <c r="LFJ51" s="516"/>
      <c r="LFK51" s="516"/>
      <c r="LFL51" s="516"/>
      <c r="LFM51" s="516"/>
      <c r="LFN51" s="516"/>
      <c r="LFO51" s="516"/>
      <c r="LFP51" s="516"/>
      <c r="LFQ51" s="516"/>
      <c r="LFR51" s="516"/>
      <c r="LFS51" s="516"/>
      <c r="LFT51" s="516"/>
      <c r="LFU51" s="516"/>
      <c r="LFV51" s="516"/>
      <c r="LFW51" s="516"/>
      <c r="LFX51" s="516"/>
      <c r="LFY51" s="516"/>
      <c r="LFZ51" s="516"/>
      <c r="LGA51" s="516"/>
      <c r="LGB51" s="516"/>
      <c r="LGC51" s="516"/>
      <c r="LGD51" s="516"/>
      <c r="LGE51" s="516"/>
      <c r="LGF51" s="516"/>
      <c r="LGG51" s="516"/>
      <c r="LGH51" s="516"/>
      <c r="LGI51" s="516"/>
      <c r="LGJ51" s="516"/>
      <c r="LGK51" s="516"/>
      <c r="LGL51" s="516"/>
      <c r="LGM51" s="516"/>
      <c r="LGN51" s="516"/>
      <c r="LGO51" s="516"/>
      <c r="LGP51" s="516"/>
      <c r="LGQ51" s="516"/>
      <c r="LGR51" s="516"/>
      <c r="LGS51" s="516"/>
      <c r="LGT51" s="516"/>
      <c r="LGU51" s="516"/>
      <c r="LGV51" s="516"/>
      <c r="LGW51" s="516"/>
      <c r="LGX51" s="516"/>
      <c r="LGY51" s="516"/>
      <c r="LGZ51" s="516"/>
      <c r="LHA51" s="516"/>
      <c r="LHB51" s="516"/>
      <c r="LHC51" s="516"/>
      <c r="LHD51" s="516"/>
      <c r="LHE51" s="516"/>
      <c r="LHF51" s="516"/>
      <c r="LHG51" s="516"/>
      <c r="LHH51" s="516"/>
      <c r="LHI51" s="516"/>
      <c r="LHJ51" s="516"/>
      <c r="LHK51" s="516"/>
      <c r="LHL51" s="516"/>
      <c r="LHM51" s="516"/>
      <c r="LHN51" s="516"/>
      <c r="LHO51" s="516"/>
      <c r="LHP51" s="516"/>
      <c r="LHQ51" s="516"/>
      <c r="LHR51" s="516"/>
      <c r="LHS51" s="516"/>
      <c r="LHT51" s="516"/>
      <c r="LHU51" s="516"/>
      <c r="LHV51" s="516"/>
      <c r="LHW51" s="516"/>
      <c r="LHX51" s="516"/>
      <c r="LHY51" s="516"/>
      <c r="LHZ51" s="516"/>
      <c r="LIA51" s="516"/>
      <c r="LIB51" s="516"/>
      <c r="LIC51" s="516"/>
      <c r="LID51" s="516"/>
      <c r="LIE51" s="516"/>
      <c r="LIF51" s="516"/>
      <c r="LIG51" s="516"/>
      <c r="LIH51" s="516"/>
      <c r="LII51" s="516"/>
      <c r="LIJ51" s="516"/>
      <c r="LIK51" s="516"/>
      <c r="LIL51" s="516"/>
      <c r="LIM51" s="516"/>
      <c r="LIN51" s="516"/>
      <c r="LIO51" s="516"/>
      <c r="LIP51" s="516"/>
      <c r="LIQ51" s="516"/>
      <c r="LIR51" s="516"/>
      <c r="LIS51" s="516"/>
      <c r="LIT51" s="516"/>
      <c r="LIU51" s="516"/>
      <c r="LIV51" s="516"/>
      <c r="LIW51" s="516"/>
      <c r="LIX51" s="516"/>
      <c r="LIY51" s="516"/>
      <c r="LIZ51" s="516"/>
      <c r="LJA51" s="516"/>
      <c r="LJB51" s="516"/>
      <c r="LJC51" s="516"/>
      <c r="LJD51" s="516"/>
      <c r="LJE51" s="516"/>
      <c r="LJF51" s="516"/>
      <c r="LJG51" s="516"/>
      <c r="LJH51" s="516"/>
      <c r="LJI51" s="516"/>
      <c r="LJJ51" s="516"/>
      <c r="LJK51" s="516"/>
      <c r="LJL51" s="516"/>
      <c r="LJM51" s="516"/>
      <c r="LJN51" s="516"/>
      <c r="LJO51" s="516"/>
      <c r="LJP51" s="516"/>
      <c r="LJQ51" s="516"/>
      <c r="LJR51" s="516"/>
      <c r="LJS51" s="516"/>
      <c r="LJT51" s="516"/>
      <c r="LJU51" s="516"/>
      <c r="LJV51" s="516"/>
      <c r="LJW51" s="516"/>
      <c r="LJX51" s="516"/>
      <c r="LJY51" s="516"/>
      <c r="LJZ51" s="516"/>
      <c r="LKA51" s="516"/>
      <c r="LKB51" s="516"/>
      <c r="LKC51" s="516"/>
      <c r="LKD51" s="516"/>
      <c r="LKE51" s="516"/>
      <c r="LKF51" s="516"/>
      <c r="LKG51" s="516"/>
      <c r="LKH51" s="516"/>
      <c r="LKI51" s="516"/>
      <c r="LKJ51" s="516"/>
      <c r="LKK51" s="516"/>
      <c r="LKL51" s="516"/>
      <c r="LKM51" s="516"/>
      <c r="LKN51" s="516"/>
      <c r="LKO51" s="516"/>
      <c r="LKP51" s="516"/>
      <c r="LKQ51" s="516"/>
      <c r="LKR51" s="516"/>
      <c r="LKS51" s="516"/>
      <c r="LKT51" s="516"/>
      <c r="LKU51" s="516"/>
      <c r="LKV51" s="516"/>
      <c r="LKW51" s="516"/>
      <c r="LKX51" s="516"/>
      <c r="LKY51" s="516"/>
      <c r="LKZ51" s="516"/>
      <c r="LLA51" s="516"/>
      <c r="LLB51" s="516"/>
      <c r="LLC51" s="516"/>
      <c r="LLD51" s="516"/>
      <c r="LLE51" s="516"/>
      <c r="LLF51" s="516"/>
      <c r="LLG51" s="516"/>
      <c r="LLH51" s="516"/>
      <c r="LLI51" s="516"/>
      <c r="LLJ51" s="516"/>
      <c r="LLK51" s="516"/>
      <c r="LLL51" s="516"/>
      <c r="LLM51" s="516"/>
      <c r="LLN51" s="516"/>
      <c r="LLO51" s="516"/>
      <c r="LLP51" s="516"/>
      <c r="LLQ51" s="516"/>
      <c r="LLR51" s="516"/>
      <c r="LLS51" s="516"/>
      <c r="LLT51" s="516"/>
      <c r="LLU51" s="516"/>
      <c r="LLV51" s="516"/>
      <c r="LLW51" s="516"/>
      <c r="LLX51" s="516"/>
      <c r="LLY51" s="516"/>
      <c r="LLZ51" s="516"/>
      <c r="LMA51" s="516"/>
      <c r="LMB51" s="516"/>
      <c r="LMC51" s="516"/>
      <c r="LMD51" s="516"/>
      <c r="LME51" s="516"/>
      <c r="LMF51" s="516"/>
      <c r="LMG51" s="516"/>
      <c r="LMH51" s="516"/>
      <c r="LMI51" s="516"/>
      <c r="LMJ51" s="516"/>
      <c r="LMK51" s="516"/>
      <c r="LML51" s="516"/>
      <c r="LMM51" s="516"/>
      <c r="LMN51" s="516"/>
      <c r="LMO51" s="516"/>
      <c r="LMP51" s="516"/>
      <c r="LMQ51" s="516"/>
      <c r="LMR51" s="516"/>
      <c r="LMS51" s="516"/>
      <c r="LMT51" s="516"/>
      <c r="LMU51" s="516"/>
      <c r="LMV51" s="516"/>
      <c r="LMW51" s="516"/>
      <c r="LMX51" s="516"/>
      <c r="LMY51" s="516"/>
      <c r="LMZ51" s="516"/>
      <c r="LNA51" s="516"/>
      <c r="LNB51" s="516"/>
      <c r="LNC51" s="516"/>
      <c r="LND51" s="516"/>
      <c r="LNE51" s="516"/>
      <c r="LNF51" s="516"/>
      <c r="LNG51" s="516"/>
      <c r="LNH51" s="516"/>
      <c r="LNI51" s="516"/>
      <c r="LNJ51" s="516"/>
      <c r="LNK51" s="516"/>
      <c r="LNL51" s="516"/>
      <c r="LNM51" s="516"/>
      <c r="LNN51" s="516"/>
      <c r="LNO51" s="516"/>
      <c r="LNP51" s="516"/>
      <c r="LNQ51" s="516"/>
      <c r="LNR51" s="516"/>
      <c r="LNS51" s="516"/>
      <c r="LNT51" s="516"/>
      <c r="LNU51" s="516"/>
      <c r="LNV51" s="516"/>
      <c r="LNW51" s="516"/>
      <c r="LNX51" s="516"/>
      <c r="LNY51" s="516"/>
      <c r="LNZ51" s="516"/>
      <c r="LOA51" s="516"/>
      <c r="LOB51" s="516"/>
      <c r="LOC51" s="516"/>
      <c r="LOD51" s="516"/>
      <c r="LOE51" s="516"/>
      <c r="LOF51" s="516"/>
      <c r="LOG51" s="516"/>
      <c r="LOH51" s="516"/>
      <c r="LOI51" s="516"/>
      <c r="LOJ51" s="516"/>
      <c r="LOK51" s="516"/>
      <c r="LOL51" s="516"/>
      <c r="LOM51" s="516"/>
      <c r="LON51" s="516"/>
      <c r="LOO51" s="516"/>
      <c r="LOP51" s="516"/>
      <c r="LOQ51" s="516"/>
      <c r="LOR51" s="516"/>
      <c r="LOS51" s="516"/>
      <c r="LOT51" s="516"/>
      <c r="LOU51" s="516"/>
      <c r="LOV51" s="516"/>
      <c r="LOW51" s="516"/>
      <c r="LOX51" s="516"/>
      <c r="LOY51" s="516"/>
      <c r="LOZ51" s="516"/>
      <c r="LPA51" s="516"/>
      <c r="LPB51" s="516"/>
      <c r="LPC51" s="516"/>
      <c r="LPD51" s="516"/>
      <c r="LPE51" s="516"/>
      <c r="LPF51" s="516"/>
      <c r="LPG51" s="516"/>
      <c r="LPH51" s="516"/>
      <c r="LPI51" s="516"/>
      <c r="LPJ51" s="516"/>
      <c r="LPK51" s="516"/>
      <c r="LPL51" s="516"/>
      <c r="LPM51" s="516"/>
      <c r="LPN51" s="516"/>
      <c r="LPO51" s="516"/>
      <c r="LPP51" s="516"/>
      <c r="LPQ51" s="516"/>
      <c r="LPR51" s="516"/>
      <c r="LPS51" s="516"/>
      <c r="LPT51" s="516"/>
      <c r="LPU51" s="516"/>
      <c r="LPV51" s="516"/>
      <c r="LPW51" s="516"/>
      <c r="LPX51" s="516"/>
      <c r="LPY51" s="516"/>
      <c r="LPZ51" s="516"/>
      <c r="LQA51" s="516"/>
      <c r="LQB51" s="516"/>
      <c r="LQC51" s="516"/>
      <c r="LQD51" s="516"/>
      <c r="LQE51" s="516"/>
      <c r="LQF51" s="516"/>
      <c r="LQG51" s="516"/>
      <c r="LQH51" s="516"/>
      <c r="LQI51" s="516"/>
      <c r="LQJ51" s="516"/>
      <c r="LQK51" s="516"/>
      <c r="LQL51" s="516"/>
      <c r="LQM51" s="516"/>
      <c r="LQN51" s="516"/>
      <c r="LQO51" s="516"/>
      <c r="LQP51" s="516"/>
      <c r="LQQ51" s="516"/>
      <c r="LQR51" s="516"/>
      <c r="LQS51" s="516"/>
      <c r="LQT51" s="516"/>
      <c r="LQU51" s="516"/>
      <c r="LQV51" s="516"/>
      <c r="LQW51" s="516"/>
      <c r="LQX51" s="516"/>
      <c r="LQY51" s="516"/>
      <c r="LQZ51" s="516"/>
      <c r="LRA51" s="516"/>
      <c r="LRB51" s="516"/>
      <c r="LRC51" s="516"/>
      <c r="LRD51" s="516"/>
      <c r="LRE51" s="516"/>
      <c r="LRF51" s="516"/>
      <c r="LRG51" s="516"/>
      <c r="LRH51" s="516"/>
      <c r="LRI51" s="516"/>
      <c r="LRJ51" s="516"/>
      <c r="LRK51" s="516"/>
      <c r="LRL51" s="516"/>
      <c r="LRM51" s="516"/>
      <c r="LRN51" s="516"/>
      <c r="LRO51" s="516"/>
      <c r="LRP51" s="516"/>
      <c r="LRQ51" s="516"/>
      <c r="LRR51" s="516"/>
      <c r="LRS51" s="516"/>
      <c r="LRT51" s="516"/>
      <c r="LRU51" s="516"/>
      <c r="LRV51" s="516"/>
      <c r="LRW51" s="516"/>
      <c r="LRX51" s="516"/>
      <c r="LRY51" s="516"/>
      <c r="LRZ51" s="516"/>
      <c r="LSA51" s="516"/>
      <c r="LSB51" s="516"/>
      <c r="LSC51" s="516"/>
      <c r="LSD51" s="516"/>
      <c r="LSE51" s="516"/>
      <c r="LSF51" s="516"/>
      <c r="LSG51" s="516"/>
      <c r="LSH51" s="516"/>
      <c r="LSI51" s="516"/>
      <c r="LSJ51" s="516"/>
      <c r="LSK51" s="516"/>
      <c r="LSL51" s="516"/>
      <c r="LSM51" s="516"/>
      <c r="LSN51" s="516"/>
      <c r="LSO51" s="516"/>
      <c r="LSP51" s="516"/>
      <c r="LSQ51" s="516"/>
      <c r="LSR51" s="516"/>
      <c r="LSS51" s="516"/>
      <c r="LST51" s="516"/>
      <c r="LSU51" s="516"/>
      <c r="LSV51" s="516"/>
      <c r="LSW51" s="516"/>
      <c r="LSX51" s="516"/>
      <c r="LSY51" s="516"/>
      <c r="LSZ51" s="516"/>
      <c r="LTA51" s="516"/>
      <c r="LTB51" s="516"/>
      <c r="LTC51" s="516"/>
      <c r="LTD51" s="516"/>
      <c r="LTE51" s="516"/>
      <c r="LTF51" s="516"/>
      <c r="LTG51" s="516"/>
      <c r="LTH51" s="516"/>
      <c r="LTI51" s="516"/>
      <c r="LTJ51" s="516"/>
      <c r="LTK51" s="516"/>
      <c r="LTL51" s="516"/>
      <c r="LTM51" s="516"/>
      <c r="LTN51" s="516"/>
      <c r="LTO51" s="516"/>
      <c r="LTP51" s="516"/>
      <c r="LTQ51" s="516"/>
      <c r="LTR51" s="516"/>
      <c r="LTS51" s="516"/>
      <c r="LTT51" s="516"/>
      <c r="LTU51" s="516"/>
      <c r="LTV51" s="516"/>
      <c r="LTW51" s="516"/>
      <c r="LTX51" s="516"/>
      <c r="LTY51" s="516"/>
      <c r="LTZ51" s="516"/>
      <c r="LUA51" s="516"/>
      <c r="LUB51" s="516"/>
      <c r="LUC51" s="516"/>
      <c r="LUD51" s="516"/>
      <c r="LUE51" s="516"/>
      <c r="LUF51" s="516"/>
      <c r="LUG51" s="516"/>
      <c r="LUH51" s="516"/>
      <c r="LUI51" s="516"/>
      <c r="LUJ51" s="516"/>
      <c r="LUK51" s="516"/>
      <c r="LUL51" s="516"/>
      <c r="LUM51" s="516"/>
      <c r="LUN51" s="516"/>
      <c r="LUO51" s="516"/>
      <c r="LUP51" s="516"/>
      <c r="LUQ51" s="516"/>
      <c r="LUR51" s="516"/>
      <c r="LUS51" s="516"/>
      <c r="LUT51" s="516"/>
      <c r="LUU51" s="516"/>
      <c r="LUV51" s="516"/>
      <c r="LUW51" s="516"/>
      <c r="LUX51" s="516"/>
      <c r="LUY51" s="516"/>
      <c r="LUZ51" s="516"/>
      <c r="LVA51" s="516"/>
      <c r="LVB51" s="516"/>
      <c r="LVC51" s="516"/>
      <c r="LVD51" s="516"/>
      <c r="LVE51" s="516"/>
      <c r="LVF51" s="516"/>
      <c r="LVG51" s="516"/>
      <c r="LVH51" s="516"/>
      <c r="LVI51" s="516"/>
      <c r="LVJ51" s="516"/>
      <c r="LVK51" s="516"/>
      <c r="LVL51" s="516"/>
      <c r="LVM51" s="516"/>
      <c r="LVN51" s="516"/>
      <c r="LVO51" s="516"/>
      <c r="LVP51" s="516"/>
      <c r="LVQ51" s="516"/>
      <c r="LVR51" s="516"/>
      <c r="LVS51" s="516"/>
      <c r="LVT51" s="516"/>
      <c r="LVU51" s="516"/>
      <c r="LVV51" s="516"/>
      <c r="LVW51" s="516"/>
      <c r="LVX51" s="516"/>
      <c r="LVY51" s="516"/>
      <c r="LVZ51" s="516"/>
      <c r="LWA51" s="516"/>
      <c r="LWB51" s="516"/>
      <c r="LWC51" s="516"/>
      <c r="LWD51" s="516"/>
      <c r="LWE51" s="516"/>
      <c r="LWF51" s="516"/>
      <c r="LWG51" s="516"/>
      <c r="LWH51" s="516"/>
      <c r="LWI51" s="516"/>
      <c r="LWJ51" s="516"/>
      <c r="LWK51" s="516"/>
      <c r="LWL51" s="516"/>
      <c r="LWM51" s="516"/>
      <c r="LWN51" s="516"/>
      <c r="LWO51" s="516"/>
      <c r="LWP51" s="516"/>
      <c r="LWQ51" s="516"/>
      <c r="LWR51" s="516"/>
      <c r="LWS51" s="516"/>
      <c r="LWT51" s="516"/>
      <c r="LWU51" s="516"/>
      <c r="LWV51" s="516"/>
      <c r="LWW51" s="516"/>
      <c r="LWX51" s="516"/>
      <c r="LWY51" s="516"/>
      <c r="LWZ51" s="516"/>
      <c r="LXA51" s="516"/>
      <c r="LXB51" s="516"/>
      <c r="LXC51" s="516"/>
      <c r="LXD51" s="516"/>
      <c r="LXE51" s="516"/>
      <c r="LXF51" s="516"/>
      <c r="LXG51" s="516"/>
      <c r="LXH51" s="516"/>
      <c r="LXI51" s="516"/>
      <c r="LXJ51" s="516"/>
      <c r="LXK51" s="516"/>
      <c r="LXL51" s="516"/>
      <c r="LXM51" s="516"/>
      <c r="LXN51" s="516"/>
      <c r="LXO51" s="516"/>
      <c r="LXP51" s="516"/>
      <c r="LXQ51" s="516"/>
      <c r="LXR51" s="516"/>
      <c r="LXS51" s="516"/>
      <c r="LXT51" s="516"/>
      <c r="LXU51" s="516"/>
      <c r="LXV51" s="516"/>
      <c r="LXW51" s="516"/>
      <c r="LXX51" s="516"/>
      <c r="LXY51" s="516"/>
      <c r="LXZ51" s="516"/>
      <c r="LYA51" s="516"/>
      <c r="LYB51" s="516"/>
      <c r="LYC51" s="516"/>
      <c r="LYD51" s="516"/>
      <c r="LYE51" s="516"/>
      <c r="LYF51" s="516"/>
      <c r="LYG51" s="516"/>
      <c r="LYH51" s="516"/>
      <c r="LYI51" s="516"/>
      <c r="LYJ51" s="516"/>
      <c r="LYK51" s="516"/>
      <c r="LYL51" s="516"/>
      <c r="LYM51" s="516"/>
      <c r="LYN51" s="516"/>
      <c r="LYO51" s="516"/>
      <c r="LYP51" s="516"/>
      <c r="LYQ51" s="516"/>
      <c r="LYR51" s="516"/>
      <c r="LYS51" s="516"/>
      <c r="LYT51" s="516"/>
      <c r="LYU51" s="516"/>
      <c r="LYV51" s="516"/>
      <c r="LYW51" s="516"/>
      <c r="LYX51" s="516"/>
      <c r="LYY51" s="516"/>
      <c r="LYZ51" s="516"/>
      <c r="LZA51" s="516"/>
      <c r="LZB51" s="516"/>
      <c r="LZC51" s="516"/>
      <c r="LZD51" s="516"/>
      <c r="LZE51" s="516"/>
      <c r="LZF51" s="516"/>
      <c r="LZG51" s="516"/>
      <c r="LZH51" s="516"/>
      <c r="LZI51" s="516"/>
      <c r="LZJ51" s="516"/>
      <c r="LZK51" s="516"/>
      <c r="LZL51" s="516"/>
      <c r="LZM51" s="516"/>
      <c r="LZN51" s="516"/>
      <c r="LZO51" s="516"/>
      <c r="LZP51" s="516"/>
      <c r="LZQ51" s="516"/>
      <c r="LZR51" s="516"/>
      <c r="LZS51" s="516"/>
      <c r="LZT51" s="516"/>
      <c r="LZU51" s="516"/>
      <c r="LZV51" s="516"/>
      <c r="LZW51" s="516"/>
      <c r="LZX51" s="516"/>
      <c r="LZY51" s="516"/>
      <c r="LZZ51" s="516"/>
      <c r="MAA51" s="516"/>
      <c r="MAB51" s="516"/>
      <c r="MAC51" s="516"/>
      <c r="MAD51" s="516"/>
      <c r="MAE51" s="516"/>
      <c r="MAF51" s="516"/>
      <c r="MAG51" s="516"/>
      <c r="MAH51" s="516"/>
      <c r="MAI51" s="516"/>
      <c r="MAJ51" s="516"/>
      <c r="MAK51" s="516"/>
      <c r="MAL51" s="516"/>
      <c r="MAM51" s="516"/>
      <c r="MAN51" s="516"/>
      <c r="MAO51" s="516"/>
      <c r="MAP51" s="516"/>
      <c r="MAQ51" s="516"/>
      <c r="MAR51" s="516"/>
      <c r="MAS51" s="516"/>
      <c r="MAT51" s="516"/>
      <c r="MAU51" s="516"/>
      <c r="MAV51" s="516"/>
      <c r="MAW51" s="516"/>
      <c r="MAX51" s="516"/>
      <c r="MAY51" s="516"/>
      <c r="MAZ51" s="516"/>
      <c r="MBA51" s="516"/>
      <c r="MBB51" s="516"/>
      <c r="MBC51" s="516"/>
      <c r="MBD51" s="516"/>
      <c r="MBE51" s="516"/>
      <c r="MBF51" s="516"/>
      <c r="MBG51" s="516"/>
      <c r="MBH51" s="516"/>
      <c r="MBI51" s="516"/>
      <c r="MBJ51" s="516"/>
      <c r="MBK51" s="516"/>
      <c r="MBL51" s="516"/>
      <c r="MBM51" s="516"/>
      <c r="MBN51" s="516"/>
      <c r="MBO51" s="516"/>
      <c r="MBP51" s="516"/>
      <c r="MBQ51" s="516"/>
      <c r="MBR51" s="516"/>
      <c r="MBS51" s="516"/>
      <c r="MBT51" s="516"/>
      <c r="MBU51" s="516"/>
      <c r="MBV51" s="516"/>
      <c r="MBW51" s="516"/>
      <c r="MBX51" s="516"/>
      <c r="MBY51" s="516"/>
      <c r="MBZ51" s="516"/>
      <c r="MCA51" s="516"/>
      <c r="MCB51" s="516"/>
      <c r="MCC51" s="516"/>
      <c r="MCD51" s="516"/>
      <c r="MCE51" s="516"/>
      <c r="MCF51" s="516"/>
      <c r="MCG51" s="516"/>
      <c r="MCH51" s="516"/>
      <c r="MCI51" s="516"/>
      <c r="MCJ51" s="516"/>
      <c r="MCK51" s="516"/>
      <c r="MCL51" s="516"/>
      <c r="MCM51" s="516"/>
      <c r="MCN51" s="516"/>
      <c r="MCO51" s="516"/>
      <c r="MCP51" s="516"/>
      <c r="MCQ51" s="516"/>
      <c r="MCR51" s="516"/>
      <c r="MCS51" s="516"/>
      <c r="MCT51" s="516"/>
      <c r="MCU51" s="516"/>
      <c r="MCV51" s="516"/>
      <c r="MCW51" s="516"/>
      <c r="MCX51" s="516"/>
      <c r="MCY51" s="516"/>
      <c r="MCZ51" s="516"/>
      <c r="MDA51" s="516"/>
      <c r="MDB51" s="516"/>
      <c r="MDC51" s="516"/>
      <c r="MDD51" s="516"/>
      <c r="MDE51" s="516"/>
      <c r="MDF51" s="516"/>
      <c r="MDG51" s="516"/>
      <c r="MDH51" s="516"/>
      <c r="MDI51" s="516"/>
      <c r="MDJ51" s="516"/>
      <c r="MDK51" s="516"/>
      <c r="MDL51" s="516"/>
      <c r="MDM51" s="516"/>
      <c r="MDN51" s="516"/>
      <c r="MDO51" s="516"/>
      <c r="MDP51" s="516"/>
      <c r="MDQ51" s="516"/>
      <c r="MDR51" s="516"/>
      <c r="MDS51" s="516"/>
      <c r="MDT51" s="516"/>
      <c r="MDU51" s="516"/>
      <c r="MDV51" s="516"/>
      <c r="MDW51" s="516"/>
      <c r="MDX51" s="516"/>
      <c r="MDY51" s="516"/>
      <c r="MDZ51" s="516"/>
      <c r="MEA51" s="516"/>
      <c r="MEB51" s="516"/>
      <c r="MEC51" s="516"/>
      <c r="MED51" s="516"/>
      <c r="MEE51" s="516"/>
      <c r="MEF51" s="516"/>
      <c r="MEG51" s="516"/>
      <c r="MEH51" s="516"/>
      <c r="MEI51" s="516"/>
      <c r="MEJ51" s="516"/>
      <c r="MEK51" s="516"/>
      <c r="MEL51" s="516"/>
      <c r="MEM51" s="516"/>
      <c r="MEN51" s="516"/>
      <c r="MEO51" s="516"/>
      <c r="MEP51" s="516"/>
      <c r="MEQ51" s="516"/>
      <c r="MER51" s="516"/>
      <c r="MES51" s="516"/>
      <c r="MET51" s="516"/>
      <c r="MEU51" s="516"/>
      <c r="MEV51" s="516"/>
      <c r="MEW51" s="516"/>
      <c r="MEX51" s="516"/>
      <c r="MEY51" s="516"/>
      <c r="MEZ51" s="516"/>
      <c r="MFA51" s="516"/>
      <c r="MFB51" s="516"/>
      <c r="MFC51" s="516"/>
      <c r="MFD51" s="516"/>
      <c r="MFE51" s="516"/>
      <c r="MFF51" s="516"/>
      <c r="MFG51" s="516"/>
      <c r="MFH51" s="516"/>
      <c r="MFI51" s="516"/>
      <c r="MFJ51" s="516"/>
      <c r="MFK51" s="516"/>
      <c r="MFL51" s="516"/>
      <c r="MFM51" s="516"/>
      <c r="MFN51" s="516"/>
      <c r="MFO51" s="516"/>
      <c r="MFP51" s="516"/>
      <c r="MFQ51" s="516"/>
      <c r="MFR51" s="516"/>
      <c r="MFS51" s="516"/>
      <c r="MFT51" s="516"/>
      <c r="MFU51" s="516"/>
      <c r="MFV51" s="516"/>
      <c r="MFW51" s="516"/>
      <c r="MFX51" s="516"/>
      <c r="MFY51" s="516"/>
      <c r="MFZ51" s="516"/>
      <c r="MGA51" s="516"/>
      <c r="MGB51" s="516"/>
      <c r="MGC51" s="516"/>
      <c r="MGD51" s="516"/>
      <c r="MGE51" s="516"/>
      <c r="MGF51" s="516"/>
      <c r="MGG51" s="516"/>
      <c r="MGH51" s="516"/>
      <c r="MGI51" s="516"/>
      <c r="MGJ51" s="516"/>
      <c r="MGK51" s="516"/>
      <c r="MGL51" s="516"/>
      <c r="MGM51" s="516"/>
      <c r="MGN51" s="516"/>
      <c r="MGO51" s="516"/>
      <c r="MGP51" s="516"/>
      <c r="MGQ51" s="516"/>
      <c r="MGR51" s="516"/>
      <c r="MGS51" s="516"/>
      <c r="MGT51" s="516"/>
      <c r="MGU51" s="516"/>
      <c r="MGV51" s="516"/>
      <c r="MGW51" s="516"/>
      <c r="MGX51" s="516"/>
      <c r="MGY51" s="516"/>
      <c r="MGZ51" s="516"/>
      <c r="MHA51" s="516"/>
      <c r="MHB51" s="516"/>
      <c r="MHC51" s="516"/>
      <c r="MHD51" s="516"/>
      <c r="MHE51" s="516"/>
      <c r="MHF51" s="516"/>
      <c r="MHG51" s="516"/>
      <c r="MHH51" s="516"/>
      <c r="MHI51" s="516"/>
      <c r="MHJ51" s="516"/>
      <c r="MHK51" s="516"/>
      <c r="MHL51" s="516"/>
      <c r="MHM51" s="516"/>
      <c r="MHN51" s="516"/>
      <c r="MHO51" s="516"/>
      <c r="MHP51" s="516"/>
      <c r="MHQ51" s="516"/>
      <c r="MHR51" s="516"/>
      <c r="MHS51" s="516"/>
      <c r="MHT51" s="516"/>
      <c r="MHU51" s="516"/>
      <c r="MHV51" s="516"/>
      <c r="MHW51" s="516"/>
      <c r="MHX51" s="516"/>
      <c r="MHY51" s="516"/>
      <c r="MHZ51" s="516"/>
      <c r="MIA51" s="516"/>
      <c r="MIB51" s="516"/>
      <c r="MIC51" s="516"/>
      <c r="MID51" s="516"/>
      <c r="MIE51" s="516"/>
      <c r="MIF51" s="516"/>
      <c r="MIG51" s="516"/>
      <c r="MIH51" s="516"/>
      <c r="MII51" s="516"/>
      <c r="MIJ51" s="516"/>
      <c r="MIK51" s="516"/>
      <c r="MIL51" s="516"/>
      <c r="MIM51" s="516"/>
      <c r="MIN51" s="516"/>
      <c r="MIO51" s="516"/>
      <c r="MIP51" s="516"/>
      <c r="MIQ51" s="516"/>
      <c r="MIR51" s="516"/>
      <c r="MIS51" s="516"/>
      <c r="MIT51" s="516"/>
      <c r="MIU51" s="516"/>
      <c r="MIV51" s="516"/>
      <c r="MIW51" s="516"/>
      <c r="MIX51" s="516"/>
      <c r="MIY51" s="516"/>
      <c r="MIZ51" s="516"/>
      <c r="MJA51" s="516"/>
      <c r="MJB51" s="516"/>
      <c r="MJC51" s="516"/>
      <c r="MJD51" s="516"/>
      <c r="MJE51" s="516"/>
      <c r="MJF51" s="516"/>
      <c r="MJG51" s="516"/>
      <c r="MJH51" s="516"/>
      <c r="MJI51" s="516"/>
      <c r="MJJ51" s="516"/>
      <c r="MJK51" s="516"/>
      <c r="MJL51" s="516"/>
      <c r="MJM51" s="516"/>
      <c r="MJN51" s="516"/>
      <c r="MJO51" s="516"/>
      <c r="MJP51" s="516"/>
      <c r="MJQ51" s="516"/>
      <c r="MJR51" s="516"/>
      <c r="MJS51" s="516"/>
      <c r="MJT51" s="516"/>
      <c r="MJU51" s="516"/>
      <c r="MJV51" s="516"/>
      <c r="MJW51" s="516"/>
      <c r="MJX51" s="516"/>
      <c r="MJY51" s="516"/>
      <c r="MJZ51" s="516"/>
      <c r="MKA51" s="516"/>
      <c r="MKB51" s="516"/>
      <c r="MKC51" s="516"/>
      <c r="MKD51" s="516"/>
      <c r="MKE51" s="516"/>
      <c r="MKF51" s="516"/>
      <c r="MKG51" s="516"/>
      <c r="MKH51" s="516"/>
      <c r="MKI51" s="516"/>
      <c r="MKJ51" s="516"/>
      <c r="MKK51" s="516"/>
      <c r="MKL51" s="516"/>
      <c r="MKM51" s="516"/>
      <c r="MKN51" s="516"/>
      <c r="MKO51" s="516"/>
      <c r="MKP51" s="516"/>
      <c r="MKQ51" s="516"/>
      <c r="MKR51" s="516"/>
      <c r="MKS51" s="516"/>
      <c r="MKT51" s="516"/>
      <c r="MKU51" s="516"/>
      <c r="MKV51" s="516"/>
      <c r="MKW51" s="516"/>
      <c r="MKX51" s="516"/>
      <c r="MKY51" s="516"/>
      <c r="MKZ51" s="516"/>
      <c r="MLA51" s="516"/>
      <c r="MLB51" s="516"/>
      <c r="MLC51" s="516"/>
      <c r="MLD51" s="516"/>
      <c r="MLE51" s="516"/>
      <c r="MLF51" s="516"/>
      <c r="MLG51" s="516"/>
      <c r="MLH51" s="516"/>
      <c r="MLI51" s="516"/>
      <c r="MLJ51" s="516"/>
      <c r="MLK51" s="516"/>
      <c r="MLL51" s="516"/>
      <c r="MLM51" s="516"/>
      <c r="MLN51" s="516"/>
      <c r="MLO51" s="516"/>
      <c r="MLP51" s="516"/>
      <c r="MLQ51" s="516"/>
      <c r="MLR51" s="516"/>
      <c r="MLS51" s="516"/>
      <c r="MLT51" s="516"/>
      <c r="MLU51" s="516"/>
      <c r="MLV51" s="516"/>
      <c r="MLW51" s="516"/>
      <c r="MLX51" s="516"/>
      <c r="MLY51" s="516"/>
      <c r="MLZ51" s="516"/>
      <c r="MMA51" s="516"/>
      <c r="MMB51" s="516"/>
      <c r="MMC51" s="516"/>
      <c r="MMD51" s="516"/>
      <c r="MME51" s="516"/>
      <c r="MMF51" s="516"/>
      <c r="MMG51" s="516"/>
      <c r="MMH51" s="516"/>
      <c r="MMI51" s="516"/>
      <c r="MMJ51" s="516"/>
      <c r="MMK51" s="516"/>
      <c r="MML51" s="516"/>
      <c r="MMM51" s="516"/>
      <c r="MMN51" s="516"/>
      <c r="MMO51" s="516"/>
      <c r="MMP51" s="516"/>
      <c r="MMQ51" s="516"/>
      <c r="MMR51" s="516"/>
      <c r="MMS51" s="516"/>
      <c r="MMT51" s="516"/>
      <c r="MMU51" s="516"/>
      <c r="MMV51" s="516"/>
      <c r="MMW51" s="516"/>
      <c r="MMX51" s="516"/>
      <c r="MMY51" s="516"/>
      <c r="MMZ51" s="516"/>
      <c r="MNA51" s="516"/>
      <c r="MNB51" s="516"/>
      <c r="MNC51" s="516"/>
      <c r="MND51" s="516"/>
      <c r="MNE51" s="516"/>
      <c r="MNF51" s="516"/>
      <c r="MNG51" s="516"/>
      <c r="MNH51" s="516"/>
      <c r="MNI51" s="516"/>
      <c r="MNJ51" s="516"/>
      <c r="MNK51" s="516"/>
      <c r="MNL51" s="516"/>
      <c r="MNM51" s="516"/>
      <c r="MNN51" s="516"/>
      <c r="MNO51" s="516"/>
      <c r="MNP51" s="516"/>
      <c r="MNQ51" s="516"/>
      <c r="MNR51" s="516"/>
      <c r="MNS51" s="516"/>
      <c r="MNT51" s="516"/>
      <c r="MNU51" s="516"/>
      <c r="MNV51" s="516"/>
      <c r="MNW51" s="516"/>
      <c r="MNX51" s="516"/>
      <c r="MNY51" s="516"/>
      <c r="MNZ51" s="516"/>
      <c r="MOA51" s="516"/>
      <c r="MOB51" s="516"/>
      <c r="MOC51" s="516"/>
      <c r="MOD51" s="516"/>
      <c r="MOE51" s="516"/>
      <c r="MOF51" s="516"/>
      <c r="MOG51" s="516"/>
      <c r="MOH51" s="516"/>
      <c r="MOI51" s="516"/>
      <c r="MOJ51" s="516"/>
      <c r="MOK51" s="516"/>
      <c r="MOL51" s="516"/>
      <c r="MOM51" s="516"/>
      <c r="MON51" s="516"/>
      <c r="MOO51" s="516"/>
      <c r="MOP51" s="516"/>
      <c r="MOQ51" s="516"/>
      <c r="MOR51" s="516"/>
      <c r="MOS51" s="516"/>
      <c r="MOT51" s="516"/>
      <c r="MOU51" s="516"/>
      <c r="MOV51" s="516"/>
      <c r="MOW51" s="516"/>
      <c r="MOX51" s="516"/>
      <c r="MOY51" s="516"/>
      <c r="MOZ51" s="516"/>
      <c r="MPA51" s="516"/>
      <c r="MPB51" s="516"/>
      <c r="MPC51" s="516"/>
      <c r="MPD51" s="516"/>
      <c r="MPE51" s="516"/>
      <c r="MPF51" s="516"/>
      <c r="MPG51" s="516"/>
      <c r="MPH51" s="516"/>
      <c r="MPI51" s="516"/>
      <c r="MPJ51" s="516"/>
      <c r="MPK51" s="516"/>
      <c r="MPL51" s="516"/>
      <c r="MPM51" s="516"/>
      <c r="MPN51" s="516"/>
      <c r="MPO51" s="516"/>
      <c r="MPP51" s="516"/>
      <c r="MPQ51" s="516"/>
      <c r="MPR51" s="516"/>
      <c r="MPS51" s="516"/>
      <c r="MPT51" s="516"/>
      <c r="MPU51" s="516"/>
      <c r="MPV51" s="516"/>
      <c r="MPW51" s="516"/>
      <c r="MPX51" s="516"/>
      <c r="MPY51" s="516"/>
      <c r="MPZ51" s="516"/>
      <c r="MQA51" s="516"/>
      <c r="MQB51" s="516"/>
      <c r="MQC51" s="516"/>
      <c r="MQD51" s="516"/>
      <c r="MQE51" s="516"/>
      <c r="MQF51" s="516"/>
      <c r="MQG51" s="516"/>
      <c r="MQH51" s="516"/>
      <c r="MQI51" s="516"/>
      <c r="MQJ51" s="516"/>
      <c r="MQK51" s="516"/>
      <c r="MQL51" s="516"/>
      <c r="MQM51" s="516"/>
      <c r="MQN51" s="516"/>
      <c r="MQO51" s="516"/>
      <c r="MQP51" s="516"/>
      <c r="MQQ51" s="516"/>
      <c r="MQR51" s="516"/>
      <c r="MQS51" s="516"/>
      <c r="MQT51" s="516"/>
      <c r="MQU51" s="516"/>
      <c r="MQV51" s="516"/>
      <c r="MQW51" s="516"/>
      <c r="MQX51" s="516"/>
      <c r="MQY51" s="516"/>
      <c r="MQZ51" s="516"/>
      <c r="MRA51" s="516"/>
      <c r="MRB51" s="516"/>
      <c r="MRC51" s="516"/>
      <c r="MRD51" s="516"/>
      <c r="MRE51" s="516"/>
      <c r="MRF51" s="516"/>
      <c r="MRG51" s="516"/>
      <c r="MRH51" s="516"/>
      <c r="MRI51" s="516"/>
      <c r="MRJ51" s="516"/>
      <c r="MRK51" s="516"/>
      <c r="MRL51" s="516"/>
      <c r="MRM51" s="516"/>
      <c r="MRN51" s="516"/>
      <c r="MRO51" s="516"/>
      <c r="MRP51" s="516"/>
      <c r="MRQ51" s="516"/>
      <c r="MRR51" s="516"/>
      <c r="MRS51" s="516"/>
      <c r="MRT51" s="516"/>
      <c r="MRU51" s="516"/>
      <c r="MRV51" s="516"/>
      <c r="MRW51" s="516"/>
      <c r="MRX51" s="516"/>
      <c r="MRY51" s="516"/>
      <c r="MRZ51" s="516"/>
      <c r="MSA51" s="516"/>
      <c r="MSB51" s="516"/>
      <c r="MSC51" s="516"/>
      <c r="MSD51" s="516"/>
      <c r="MSE51" s="516"/>
      <c r="MSF51" s="516"/>
      <c r="MSG51" s="516"/>
      <c r="MSH51" s="516"/>
      <c r="MSI51" s="516"/>
      <c r="MSJ51" s="516"/>
      <c r="MSK51" s="516"/>
      <c r="MSL51" s="516"/>
      <c r="MSM51" s="516"/>
      <c r="MSN51" s="516"/>
      <c r="MSO51" s="516"/>
      <c r="MSP51" s="516"/>
      <c r="MSQ51" s="516"/>
      <c r="MSR51" s="516"/>
      <c r="MSS51" s="516"/>
      <c r="MST51" s="516"/>
      <c r="MSU51" s="516"/>
      <c r="MSV51" s="516"/>
      <c r="MSW51" s="516"/>
      <c r="MSX51" s="516"/>
      <c r="MSY51" s="516"/>
      <c r="MSZ51" s="516"/>
      <c r="MTA51" s="516"/>
      <c r="MTB51" s="516"/>
      <c r="MTC51" s="516"/>
      <c r="MTD51" s="516"/>
      <c r="MTE51" s="516"/>
      <c r="MTF51" s="516"/>
      <c r="MTG51" s="516"/>
      <c r="MTH51" s="516"/>
      <c r="MTI51" s="516"/>
      <c r="MTJ51" s="516"/>
      <c r="MTK51" s="516"/>
      <c r="MTL51" s="516"/>
      <c r="MTM51" s="516"/>
      <c r="MTN51" s="516"/>
      <c r="MTO51" s="516"/>
      <c r="MTP51" s="516"/>
      <c r="MTQ51" s="516"/>
      <c r="MTR51" s="516"/>
      <c r="MTS51" s="516"/>
      <c r="MTT51" s="516"/>
      <c r="MTU51" s="516"/>
      <c r="MTV51" s="516"/>
      <c r="MTW51" s="516"/>
      <c r="MTX51" s="516"/>
      <c r="MTY51" s="516"/>
      <c r="MTZ51" s="516"/>
      <c r="MUA51" s="516"/>
      <c r="MUB51" s="516"/>
      <c r="MUC51" s="516"/>
      <c r="MUD51" s="516"/>
      <c r="MUE51" s="516"/>
      <c r="MUF51" s="516"/>
      <c r="MUG51" s="516"/>
      <c r="MUH51" s="516"/>
      <c r="MUI51" s="516"/>
      <c r="MUJ51" s="516"/>
      <c r="MUK51" s="516"/>
      <c r="MUL51" s="516"/>
      <c r="MUM51" s="516"/>
      <c r="MUN51" s="516"/>
      <c r="MUO51" s="516"/>
      <c r="MUP51" s="516"/>
      <c r="MUQ51" s="516"/>
      <c r="MUR51" s="516"/>
      <c r="MUS51" s="516"/>
      <c r="MUT51" s="516"/>
      <c r="MUU51" s="516"/>
      <c r="MUV51" s="516"/>
      <c r="MUW51" s="516"/>
      <c r="MUX51" s="516"/>
      <c r="MUY51" s="516"/>
      <c r="MUZ51" s="516"/>
      <c r="MVA51" s="516"/>
      <c r="MVB51" s="516"/>
      <c r="MVC51" s="516"/>
      <c r="MVD51" s="516"/>
      <c r="MVE51" s="516"/>
      <c r="MVF51" s="516"/>
      <c r="MVG51" s="516"/>
      <c r="MVH51" s="516"/>
      <c r="MVI51" s="516"/>
      <c r="MVJ51" s="516"/>
      <c r="MVK51" s="516"/>
      <c r="MVL51" s="516"/>
      <c r="MVM51" s="516"/>
      <c r="MVN51" s="516"/>
      <c r="MVO51" s="516"/>
      <c r="MVP51" s="516"/>
      <c r="MVQ51" s="516"/>
      <c r="MVR51" s="516"/>
      <c r="MVS51" s="516"/>
      <c r="MVT51" s="516"/>
      <c r="MVU51" s="516"/>
      <c r="MVV51" s="516"/>
      <c r="MVW51" s="516"/>
      <c r="MVX51" s="516"/>
      <c r="MVY51" s="516"/>
      <c r="MVZ51" s="516"/>
      <c r="MWA51" s="516"/>
      <c r="MWB51" s="516"/>
      <c r="MWC51" s="516"/>
      <c r="MWD51" s="516"/>
      <c r="MWE51" s="516"/>
      <c r="MWF51" s="516"/>
      <c r="MWG51" s="516"/>
      <c r="MWH51" s="516"/>
      <c r="MWI51" s="516"/>
      <c r="MWJ51" s="516"/>
      <c r="MWK51" s="516"/>
      <c r="MWL51" s="516"/>
      <c r="MWM51" s="516"/>
      <c r="MWN51" s="516"/>
      <c r="MWO51" s="516"/>
      <c r="MWP51" s="516"/>
      <c r="MWQ51" s="516"/>
      <c r="MWR51" s="516"/>
      <c r="MWS51" s="516"/>
      <c r="MWT51" s="516"/>
      <c r="MWU51" s="516"/>
      <c r="MWV51" s="516"/>
      <c r="MWW51" s="516"/>
      <c r="MWX51" s="516"/>
      <c r="MWY51" s="516"/>
      <c r="MWZ51" s="516"/>
      <c r="MXA51" s="516"/>
      <c r="MXB51" s="516"/>
      <c r="MXC51" s="516"/>
      <c r="MXD51" s="516"/>
      <c r="MXE51" s="516"/>
      <c r="MXF51" s="516"/>
      <c r="MXG51" s="516"/>
      <c r="MXH51" s="516"/>
      <c r="MXI51" s="516"/>
      <c r="MXJ51" s="516"/>
      <c r="MXK51" s="516"/>
      <c r="MXL51" s="516"/>
      <c r="MXM51" s="516"/>
      <c r="MXN51" s="516"/>
      <c r="MXO51" s="516"/>
      <c r="MXP51" s="516"/>
      <c r="MXQ51" s="516"/>
      <c r="MXR51" s="516"/>
      <c r="MXS51" s="516"/>
      <c r="MXT51" s="516"/>
      <c r="MXU51" s="516"/>
      <c r="MXV51" s="516"/>
      <c r="MXW51" s="516"/>
      <c r="MXX51" s="516"/>
      <c r="MXY51" s="516"/>
      <c r="MXZ51" s="516"/>
      <c r="MYA51" s="516"/>
      <c r="MYB51" s="516"/>
      <c r="MYC51" s="516"/>
      <c r="MYD51" s="516"/>
      <c r="MYE51" s="516"/>
      <c r="MYF51" s="516"/>
      <c r="MYG51" s="516"/>
      <c r="MYH51" s="516"/>
      <c r="MYI51" s="516"/>
      <c r="MYJ51" s="516"/>
      <c r="MYK51" s="516"/>
      <c r="MYL51" s="516"/>
      <c r="MYM51" s="516"/>
      <c r="MYN51" s="516"/>
      <c r="MYO51" s="516"/>
      <c r="MYP51" s="516"/>
      <c r="MYQ51" s="516"/>
      <c r="MYR51" s="516"/>
      <c r="MYS51" s="516"/>
      <c r="MYT51" s="516"/>
      <c r="MYU51" s="516"/>
      <c r="MYV51" s="516"/>
      <c r="MYW51" s="516"/>
      <c r="MYX51" s="516"/>
      <c r="MYY51" s="516"/>
      <c r="MYZ51" s="516"/>
      <c r="MZA51" s="516"/>
      <c r="MZB51" s="516"/>
      <c r="MZC51" s="516"/>
      <c r="MZD51" s="516"/>
      <c r="MZE51" s="516"/>
      <c r="MZF51" s="516"/>
      <c r="MZG51" s="516"/>
      <c r="MZH51" s="516"/>
      <c r="MZI51" s="516"/>
      <c r="MZJ51" s="516"/>
      <c r="MZK51" s="516"/>
      <c r="MZL51" s="516"/>
      <c r="MZM51" s="516"/>
      <c r="MZN51" s="516"/>
      <c r="MZO51" s="516"/>
      <c r="MZP51" s="516"/>
      <c r="MZQ51" s="516"/>
      <c r="MZR51" s="516"/>
      <c r="MZS51" s="516"/>
      <c r="MZT51" s="516"/>
      <c r="MZU51" s="516"/>
      <c r="MZV51" s="516"/>
      <c r="MZW51" s="516"/>
      <c r="MZX51" s="516"/>
      <c r="MZY51" s="516"/>
      <c r="MZZ51" s="516"/>
      <c r="NAA51" s="516"/>
      <c r="NAB51" s="516"/>
      <c r="NAC51" s="516"/>
      <c r="NAD51" s="516"/>
      <c r="NAE51" s="516"/>
      <c r="NAF51" s="516"/>
      <c r="NAG51" s="516"/>
      <c r="NAH51" s="516"/>
      <c r="NAI51" s="516"/>
      <c r="NAJ51" s="516"/>
      <c r="NAK51" s="516"/>
      <c r="NAL51" s="516"/>
      <c r="NAM51" s="516"/>
      <c r="NAN51" s="516"/>
      <c r="NAO51" s="516"/>
      <c r="NAP51" s="516"/>
      <c r="NAQ51" s="516"/>
      <c r="NAR51" s="516"/>
      <c r="NAS51" s="516"/>
      <c r="NAT51" s="516"/>
      <c r="NAU51" s="516"/>
      <c r="NAV51" s="516"/>
      <c r="NAW51" s="516"/>
      <c r="NAX51" s="516"/>
      <c r="NAY51" s="516"/>
      <c r="NAZ51" s="516"/>
      <c r="NBA51" s="516"/>
      <c r="NBB51" s="516"/>
      <c r="NBC51" s="516"/>
      <c r="NBD51" s="516"/>
      <c r="NBE51" s="516"/>
      <c r="NBF51" s="516"/>
      <c r="NBG51" s="516"/>
      <c r="NBH51" s="516"/>
      <c r="NBI51" s="516"/>
      <c r="NBJ51" s="516"/>
      <c r="NBK51" s="516"/>
      <c r="NBL51" s="516"/>
      <c r="NBM51" s="516"/>
      <c r="NBN51" s="516"/>
      <c r="NBO51" s="516"/>
      <c r="NBP51" s="516"/>
      <c r="NBQ51" s="516"/>
      <c r="NBR51" s="516"/>
      <c r="NBS51" s="516"/>
      <c r="NBT51" s="516"/>
      <c r="NBU51" s="516"/>
      <c r="NBV51" s="516"/>
      <c r="NBW51" s="516"/>
      <c r="NBX51" s="516"/>
      <c r="NBY51" s="516"/>
      <c r="NBZ51" s="516"/>
      <c r="NCA51" s="516"/>
      <c r="NCB51" s="516"/>
      <c r="NCC51" s="516"/>
      <c r="NCD51" s="516"/>
      <c r="NCE51" s="516"/>
      <c r="NCF51" s="516"/>
      <c r="NCG51" s="516"/>
      <c r="NCH51" s="516"/>
      <c r="NCI51" s="516"/>
      <c r="NCJ51" s="516"/>
      <c r="NCK51" s="516"/>
      <c r="NCL51" s="516"/>
      <c r="NCM51" s="516"/>
      <c r="NCN51" s="516"/>
      <c r="NCO51" s="516"/>
      <c r="NCP51" s="516"/>
      <c r="NCQ51" s="516"/>
      <c r="NCR51" s="516"/>
      <c r="NCS51" s="516"/>
      <c r="NCT51" s="516"/>
      <c r="NCU51" s="516"/>
      <c r="NCV51" s="516"/>
      <c r="NCW51" s="516"/>
      <c r="NCX51" s="516"/>
      <c r="NCY51" s="516"/>
      <c r="NCZ51" s="516"/>
      <c r="NDA51" s="516"/>
      <c r="NDB51" s="516"/>
      <c r="NDC51" s="516"/>
      <c r="NDD51" s="516"/>
      <c r="NDE51" s="516"/>
      <c r="NDF51" s="516"/>
      <c r="NDG51" s="516"/>
      <c r="NDH51" s="516"/>
      <c r="NDI51" s="516"/>
      <c r="NDJ51" s="516"/>
      <c r="NDK51" s="516"/>
      <c r="NDL51" s="516"/>
      <c r="NDM51" s="516"/>
      <c r="NDN51" s="516"/>
      <c r="NDO51" s="516"/>
      <c r="NDP51" s="516"/>
      <c r="NDQ51" s="516"/>
      <c r="NDR51" s="516"/>
      <c r="NDS51" s="516"/>
      <c r="NDT51" s="516"/>
      <c r="NDU51" s="516"/>
      <c r="NDV51" s="516"/>
      <c r="NDW51" s="516"/>
      <c r="NDX51" s="516"/>
      <c r="NDY51" s="516"/>
      <c r="NDZ51" s="516"/>
      <c r="NEA51" s="516"/>
      <c r="NEB51" s="516"/>
      <c r="NEC51" s="516"/>
      <c r="NED51" s="516"/>
      <c r="NEE51" s="516"/>
      <c r="NEF51" s="516"/>
      <c r="NEG51" s="516"/>
      <c r="NEH51" s="516"/>
      <c r="NEI51" s="516"/>
      <c r="NEJ51" s="516"/>
      <c r="NEK51" s="516"/>
      <c r="NEL51" s="516"/>
      <c r="NEM51" s="516"/>
      <c r="NEN51" s="516"/>
      <c r="NEO51" s="516"/>
      <c r="NEP51" s="516"/>
      <c r="NEQ51" s="516"/>
      <c r="NER51" s="516"/>
      <c r="NES51" s="516"/>
      <c r="NET51" s="516"/>
      <c r="NEU51" s="516"/>
      <c r="NEV51" s="516"/>
      <c r="NEW51" s="516"/>
      <c r="NEX51" s="516"/>
      <c r="NEY51" s="516"/>
      <c r="NEZ51" s="516"/>
      <c r="NFA51" s="516"/>
      <c r="NFB51" s="516"/>
      <c r="NFC51" s="516"/>
      <c r="NFD51" s="516"/>
      <c r="NFE51" s="516"/>
      <c r="NFF51" s="516"/>
      <c r="NFG51" s="516"/>
      <c r="NFH51" s="516"/>
      <c r="NFI51" s="516"/>
      <c r="NFJ51" s="516"/>
      <c r="NFK51" s="516"/>
      <c r="NFL51" s="516"/>
      <c r="NFM51" s="516"/>
      <c r="NFN51" s="516"/>
      <c r="NFO51" s="516"/>
      <c r="NFP51" s="516"/>
      <c r="NFQ51" s="516"/>
      <c r="NFR51" s="516"/>
      <c r="NFS51" s="516"/>
      <c r="NFT51" s="516"/>
      <c r="NFU51" s="516"/>
      <c r="NFV51" s="516"/>
      <c r="NFW51" s="516"/>
      <c r="NFX51" s="516"/>
      <c r="NFY51" s="516"/>
      <c r="NFZ51" s="516"/>
      <c r="NGA51" s="516"/>
      <c r="NGB51" s="516"/>
      <c r="NGC51" s="516"/>
      <c r="NGD51" s="516"/>
      <c r="NGE51" s="516"/>
      <c r="NGF51" s="516"/>
      <c r="NGG51" s="516"/>
      <c r="NGH51" s="516"/>
      <c r="NGI51" s="516"/>
      <c r="NGJ51" s="516"/>
      <c r="NGK51" s="516"/>
      <c r="NGL51" s="516"/>
      <c r="NGM51" s="516"/>
      <c r="NGN51" s="516"/>
      <c r="NGO51" s="516"/>
      <c r="NGP51" s="516"/>
      <c r="NGQ51" s="516"/>
      <c r="NGR51" s="516"/>
      <c r="NGS51" s="516"/>
      <c r="NGT51" s="516"/>
      <c r="NGU51" s="516"/>
      <c r="NGV51" s="516"/>
      <c r="NGW51" s="516"/>
      <c r="NGX51" s="516"/>
      <c r="NGY51" s="516"/>
      <c r="NGZ51" s="516"/>
      <c r="NHA51" s="516"/>
      <c r="NHB51" s="516"/>
      <c r="NHC51" s="516"/>
      <c r="NHD51" s="516"/>
      <c r="NHE51" s="516"/>
      <c r="NHF51" s="516"/>
      <c r="NHG51" s="516"/>
      <c r="NHH51" s="516"/>
      <c r="NHI51" s="516"/>
      <c r="NHJ51" s="516"/>
      <c r="NHK51" s="516"/>
      <c r="NHL51" s="516"/>
      <c r="NHM51" s="516"/>
      <c r="NHN51" s="516"/>
      <c r="NHO51" s="516"/>
      <c r="NHP51" s="516"/>
      <c r="NHQ51" s="516"/>
      <c r="NHR51" s="516"/>
      <c r="NHS51" s="516"/>
      <c r="NHT51" s="516"/>
      <c r="NHU51" s="516"/>
      <c r="NHV51" s="516"/>
      <c r="NHW51" s="516"/>
      <c r="NHX51" s="516"/>
      <c r="NHY51" s="516"/>
      <c r="NHZ51" s="516"/>
      <c r="NIA51" s="516"/>
      <c r="NIB51" s="516"/>
      <c r="NIC51" s="516"/>
      <c r="NID51" s="516"/>
      <c r="NIE51" s="516"/>
      <c r="NIF51" s="516"/>
      <c r="NIG51" s="516"/>
      <c r="NIH51" s="516"/>
      <c r="NII51" s="516"/>
      <c r="NIJ51" s="516"/>
      <c r="NIK51" s="516"/>
      <c r="NIL51" s="516"/>
      <c r="NIM51" s="516"/>
      <c r="NIN51" s="516"/>
      <c r="NIO51" s="516"/>
      <c r="NIP51" s="516"/>
      <c r="NIQ51" s="516"/>
      <c r="NIR51" s="516"/>
      <c r="NIS51" s="516"/>
      <c r="NIT51" s="516"/>
      <c r="NIU51" s="516"/>
      <c r="NIV51" s="516"/>
      <c r="NIW51" s="516"/>
      <c r="NIX51" s="516"/>
      <c r="NIY51" s="516"/>
      <c r="NIZ51" s="516"/>
      <c r="NJA51" s="516"/>
      <c r="NJB51" s="516"/>
      <c r="NJC51" s="516"/>
      <c r="NJD51" s="516"/>
      <c r="NJE51" s="516"/>
      <c r="NJF51" s="516"/>
      <c r="NJG51" s="516"/>
      <c r="NJH51" s="516"/>
      <c r="NJI51" s="516"/>
      <c r="NJJ51" s="516"/>
      <c r="NJK51" s="516"/>
      <c r="NJL51" s="516"/>
      <c r="NJM51" s="516"/>
      <c r="NJN51" s="516"/>
      <c r="NJO51" s="516"/>
      <c r="NJP51" s="516"/>
      <c r="NJQ51" s="516"/>
      <c r="NJR51" s="516"/>
      <c r="NJS51" s="516"/>
      <c r="NJT51" s="516"/>
      <c r="NJU51" s="516"/>
      <c r="NJV51" s="516"/>
      <c r="NJW51" s="516"/>
      <c r="NJX51" s="516"/>
      <c r="NJY51" s="516"/>
      <c r="NJZ51" s="516"/>
      <c r="NKA51" s="516"/>
      <c r="NKB51" s="516"/>
      <c r="NKC51" s="516"/>
      <c r="NKD51" s="516"/>
      <c r="NKE51" s="516"/>
      <c r="NKF51" s="516"/>
      <c r="NKG51" s="516"/>
      <c r="NKH51" s="516"/>
      <c r="NKI51" s="516"/>
      <c r="NKJ51" s="516"/>
      <c r="NKK51" s="516"/>
      <c r="NKL51" s="516"/>
      <c r="NKM51" s="516"/>
      <c r="NKN51" s="516"/>
      <c r="NKO51" s="516"/>
      <c r="NKP51" s="516"/>
      <c r="NKQ51" s="516"/>
      <c r="NKR51" s="516"/>
      <c r="NKS51" s="516"/>
      <c r="NKT51" s="516"/>
      <c r="NKU51" s="516"/>
      <c r="NKV51" s="516"/>
      <c r="NKW51" s="516"/>
      <c r="NKX51" s="516"/>
      <c r="NKY51" s="516"/>
      <c r="NKZ51" s="516"/>
      <c r="NLA51" s="516"/>
      <c r="NLB51" s="516"/>
      <c r="NLC51" s="516"/>
      <c r="NLD51" s="516"/>
      <c r="NLE51" s="516"/>
      <c r="NLF51" s="516"/>
      <c r="NLG51" s="516"/>
      <c r="NLH51" s="516"/>
      <c r="NLI51" s="516"/>
      <c r="NLJ51" s="516"/>
      <c r="NLK51" s="516"/>
      <c r="NLL51" s="516"/>
      <c r="NLM51" s="516"/>
      <c r="NLN51" s="516"/>
      <c r="NLO51" s="516"/>
      <c r="NLP51" s="516"/>
      <c r="NLQ51" s="516"/>
      <c r="NLR51" s="516"/>
      <c r="NLS51" s="516"/>
      <c r="NLT51" s="516"/>
      <c r="NLU51" s="516"/>
      <c r="NLV51" s="516"/>
      <c r="NLW51" s="516"/>
      <c r="NLX51" s="516"/>
      <c r="NLY51" s="516"/>
      <c r="NLZ51" s="516"/>
      <c r="NMA51" s="516"/>
      <c r="NMB51" s="516"/>
      <c r="NMC51" s="516"/>
      <c r="NMD51" s="516"/>
      <c r="NME51" s="516"/>
      <c r="NMF51" s="516"/>
      <c r="NMG51" s="516"/>
      <c r="NMH51" s="516"/>
      <c r="NMI51" s="516"/>
      <c r="NMJ51" s="516"/>
      <c r="NMK51" s="516"/>
      <c r="NML51" s="516"/>
      <c r="NMM51" s="516"/>
      <c r="NMN51" s="516"/>
      <c r="NMO51" s="516"/>
      <c r="NMP51" s="516"/>
      <c r="NMQ51" s="516"/>
      <c r="NMR51" s="516"/>
      <c r="NMS51" s="516"/>
      <c r="NMT51" s="516"/>
      <c r="NMU51" s="516"/>
      <c r="NMV51" s="516"/>
      <c r="NMW51" s="516"/>
      <c r="NMX51" s="516"/>
      <c r="NMY51" s="516"/>
      <c r="NMZ51" s="516"/>
      <c r="NNA51" s="516"/>
      <c r="NNB51" s="516"/>
      <c r="NNC51" s="516"/>
      <c r="NND51" s="516"/>
      <c r="NNE51" s="516"/>
      <c r="NNF51" s="516"/>
      <c r="NNG51" s="516"/>
      <c r="NNH51" s="516"/>
      <c r="NNI51" s="516"/>
      <c r="NNJ51" s="516"/>
      <c r="NNK51" s="516"/>
      <c r="NNL51" s="516"/>
      <c r="NNM51" s="516"/>
      <c r="NNN51" s="516"/>
      <c r="NNO51" s="516"/>
      <c r="NNP51" s="516"/>
      <c r="NNQ51" s="516"/>
      <c r="NNR51" s="516"/>
      <c r="NNS51" s="516"/>
      <c r="NNT51" s="516"/>
      <c r="NNU51" s="516"/>
      <c r="NNV51" s="516"/>
      <c r="NNW51" s="516"/>
      <c r="NNX51" s="516"/>
      <c r="NNY51" s="516"/>
      <c r="NNZ51" s="516"/>
      <c r="NOA51" s="516"/>
      <c r="NOB51" s="516"/>
      <c r="NOC51" s="516"/>
      <c r="NOD51" s="516"/>
      <c r="NOE51" s="516"/>
      <c r="NOF51" s="516"/>
      <c r="NOG51" s="516"/>
      <c r="NOH51" s="516"/>
      <c r="NOI51" s="516"/>
      <c r="NOJ51" s="516"/>
      <c r="NOK51" s="516"/>
      <c r="NOL51" s="516"/>
      <c r="NOM51" s="516"/>
      <c r="NON51" s="516"/>
      <c r="NOO51" s="516"/>
      <c r="NOP51" s="516"/>
      <c r="NOQ51" s="516"/>
      <c r="NOR51" s="516"/>
      <c r="NOS51" s="516"/>
      <c r="NOT51" s="516"/>
      <c r="NOU51" s="516"/>
      <c r="NOV51" s="516"/>
      <c r="NOW51" s="516"/>
      <c r="NOX51" s="516"/>
      <c r="NOY51" s="516"/>
      <c r="NOZ51" s="516"/>
      <c r="NPA51" s="516"/>
      <c r="NPB51" s="516"/>
      <c r="NPC51" s="516"/>
      <c r="NPD51" s="516"/>
      <c r="NPE51" s="516"/>
      <c r="NPF51" s="516"/>
      <c r="NPG51" s="516"/>
      <c r="NPH51" s="516"/>
      <c r="NPI51" s="516"/>
      <c r="NPJ51" s="516"/>
      <c r="NPK51" s="516"/>
      <c r="NPL51" s="516"/>
      <c r="NPM51" s="516"/>
      <c r="NPN51" s="516"/>
      <c r="NPO51" s="516"/>
      <c r="NPP51" s="516"/>
      <c r="NPQ51" s="516"/>
      <c r="NPR51" s="516"/>
      <c r="NPS51" s="516"/>
      <c r="NPT51" s="516"/>
      <c r="NPU51" s="516"/>
      <c r="NPV51" s="516"/>
      <c r="NPW51" s="516"/>
      <c r="NPX51" s="516"/>
      <c r="NPY51" s="516"/>
      <c r="NPZ51" s="516"/>
      <c r="NQA51" s="516"/>
      <c r="NQB51" s="516"/>
      <c r="NQC51" s="516"/>
      <c r="NQD51" s="516"/>
      <c r="NQE51" s="516"/>
      <c r="NQF51" s="516"/>
      <c r="NQG51" s="516"/>
      <c r="NQH51" s="516"/>
      <c r="NQI51" s="516"/>
      <c r="NQJ51" s="516"/>
      <c r="NQK51" s="516"/>
      <c r="NQL51" s="516"/>
      <c r="NQM51" s="516"/>
      <c r="NQN51" s="516"/>
      <c r="NQO51" s="516"/>
      <c r="NQP51" s="516"/>
      <c r="NQQ51" s="516"/>
      <c r="NQR51" s="516"/>
      <c r="NQS51" s="516"/>
      <c r="NQT51" s="516"/>
      <c r="NQU51" s="516"/>
      <c r="NQV51" s="516"/>
      <c r="NQW51" s="516"/>
      <c r="NQX51" s="516"/>
      <c r="NQY51" s="516"/>
      <c r="NQZ51" s="516"/>
      <c r="NRA51" s="516"/>
      <c r="NRB51" s="516"/>
      <c r="NRC51" s="516"/>
      <c r="NRD51" s="516"/>
      <c r="NRE51" s="516"/>
      <c r="NRF51" s="516"/>
      <c r="NRG51" s="516"/>
      <c r="NRH51" s="516"/>
      <c r="NRI51" s="516"/>
      <c r="NRJ51" s="516"/>
      <c r="NRK51" s="516"/>
      <c r="NRL51" s="516"/>
      <c r="NRM51" s="516"/>
      <c r="NRN51" s="516"/>
      <c r="NRO51" s="516"/>
      <c r="NRP51" s="516"/>
      <c r="NRQ51" s="516"/>
      <c r="NRR51" s="516"/>
      <c r="NRS51" s="516"/>
      <c r="NRT51" s="516"/>
      <c r="NRU51" s="516"/>
      <c r="NRV51" s="516"/>
      <c r="NRW51" s="516"/>
      <c r="NRX51" s="516"/>
      <c r="NRY51" s="516"/>
      <c r="NRZ51" s="516"/>
      <c r="NSA51" s="516"/>
      <c r="NSB51" s="516"/>
      <c r="NSC51" s="516"/>
      <c r="NSD51" s="516"/>
      <c r="NSE51" s="516"/>
      <c r="NSF51" s="516"/>
      <c r="NSG51" s="516"/>
      <c r="NSH51" s="516"/>
      <c r="NSI51" s="516"/>
      <c r="NSJ51" s="516"/>
      <c r="NSK51" s="516"/>
      <c r="NSL51" s="516"/>
      <c r="NSM51" s="516"/>
      <c r="NSN51" s="516"/>
      <c r="NSO51" s="516"/>
      <c r="NSP51" s="516"/>
      <c r="NSQ51" s="516"/>
      <c r="NSR51" s="516"/>
      <c r="NSS51" s="516"/>
      <c r="NST51" s="516"/>
      <c r="NSU51" s="516"/>
      <c r="NSV51" s="516"/>
      <c r="NSW51" s="516"/>
      <c r="NSX51" s="516"/>
      <c r="NSY51" s="516"/>
      <c r="NSZ51" s="516"/>
      <c r="NTA51" s="516"/>
      <c r="NTB51" s="516"/>
      <c r="NTC51" s="516"/>
      <c r="NTD51" s="516"/>
      <c r="NTE51" s="516"/>
      <c r="NTF51" s="516"/>
      <c r="NTG51" s="516"/>
      <c r="NTH51" s="516"/>
      <c r="NTI51" s="516"/>
      <c r="NTJ51" s="516"/>
      <c r="NTK51" s="516"/>
      <c r="NTL51" s="516"/>
      <c r="NTM51" s="516"/>
      <c r="NTN51" s="516"/>
      <c r="NTO51" s="516"/>
      <c r="NTP51" s="516"/>
      <c r="NTQ51" s="516"/>
      <c r="NTR51" s="516"/>
      <c r="NTS51" s="516"/>
      <c r="NTT51" s="516"/>
      <c r="NTU51" s="516"/>
      <c r="NTV51" s="516"/>
      <c r="NTW51" s="516"/>
      <c r="NTX51" s="516"/>
      <c r="NTY51" s="516"/>
      <c r="NTZ51" s="516"/>
      <c r="NUA51" s="516"/>
      <c r="NUB51" s="516"/>
      <c r="NUC51" s="516"/>
      <c r="NUD51" s="516"/>
      <c r="NUE51" s="516"/>
      <c r="NUF51" s="516"/>
      <c r="NUG51" s="516"/>
      <c r="NUH51" s="516"/>
      <c r="NUI51" s="516"/>
      <c r="NUJ51" s="516"/>
      <c r="NUK51" s="516"/>
      <c r="NUL51" s="516"/>
      <c r="NUM51" s="516"/>
      <c r="NUN51" s="516"/>
      <c r="NUO51" s="516"/>
      <c r="NUP51" s="516"/>
      <c r="NUQ51" s="516"/>
      <c r="NUR51" s="516"/>
      <c r="NUS51" s="516"/>
      <c r="NUT51" s="516"/>
      <c r="NUU51" s="516"/>
      <c r="NUV51" s="516"/>
      <c r="NUW51" s="516"/>
      <c r="NUX51" s="516"/>
      <c r="NUY51" s="516"/>
      <c r="NUZ51" s="516"/>
      <c r="NVA51" s="516"/>
      <c r="NVB51" s="516"/>
      <c r="NVC51" s="516"/>
      <c r="NVD51" s="516"/>
      <c r="NVE51" s="516"/>
      <c r="NVF51" s="516"/>
      <c r="NVG51" s="516"/>
      <c r="NVH51" s="516"/>
      <c r="NVI51" s="516"/>
      <c r="NVJ51" s="516"/>
      <c r="NVK51" s="516"/>
      <c r="NVL51" s="516"/>
      <c r="NVM51" s="516"/>
      <c r="NVN51" s="516"/>
      <c r="NVO51" s="516"/>
      <c r="NVP51" s="516"/>
      <c r="NVQ51" s="516"/>
      <c r="NVR51" s="516"/>
      <c r="NVS51" s="516"/>
      <c r="NVT51" s="516"/>
      <c r="NVU51" s="516"/>
      <c r="NVV51" s="516"/>
      <c r="NVW51" s="516"/>
      <c r="NVX51" s="516"/>
      <c r="NVY51" s="516"/>
      <c r="NVZ51" s="516"/>
      <c r="NWA51" s="516"/>
      <c r="NWB51" s="516"/>
      <c r="NWC51" s="516"/>
      <c r="NWD51" s="516"/>
      <c r="NWE51" s="516"/>
      <c r="NWF51" s="516"/>
      <c r="NWG51" s="516"/>
      <c r="NWH51" s="516"/>
      <c r="NWI51" s="516"/>
      <c r="NWJ51" s="516"/>
      <c r="NWK51" s="516"/>
      <c r="NWL51" s="516"/>
      <c r="NWM51" s="516"/>
      <c r="NWN51" s="516"/>
      <c r="NWO51" s="516"/>
      <c r="NWP51" s="516"/>
      <c r="NWQ51" s="516"/>
      <c r="NWR51" s="516"/>
      <c r="NWS51" s="516"/>
      <c r="NWT51" s="516"/>
      <c r="NWU51" s="516"/>
      <c r="NWV51" s="516"/>
      <c r="NWW51" s="516"/>
      <c r="NWX51" s="516"/>
      <c r="NWY51" s="516"/>
      <c r="NWZ51" s="516"/>
      <c r="NXA51" s="516"/>
      <c r="NXB51" s="516"/>
      <c r="NXC51" s="516"/>
      <c r="NXD51" s="516"/>
      <c r="NXE51" s="516"/>
      <c r="NXF51" s="516"/>
      <c r="NXG51" s="516"/>
      <c r="NXH51" s="516"/>
      <c r="NXI51" s="516"/>
      <c r="NXJ51" s="516"/>
      <c r="NXK51" s="516"/>
      <c r="NXL51" s="516"/>
      <c r="NXM51" s="516"/>
      <c r="NXN51" s="516"/>
      <c r="NXO51" s="516"/>
      <c r="NXP51" s="516"/>
      <c r="NXQ51" s="516"/>
      <c r="NXR51" s="516"/>
      <c r="NXS51" s="516"/>
      <c r="NXT51" s="516"/>
      <c r="NXU51" s="516"/>
      <c r="NXV51" s="516"/>
      <c r="NXW51" s="516"/>
      <c r="NXX51" s="516"/>
      <c r="NXY51" s="516"/>
      <c r="NXZ51" s="516"/>
      <c r="NYA51" s="516"/>
      <c r="NYB51" s="516"/>
      <c r="NYC51" s="516"/>
      <c r="NYD51" s="516"/>
      <c r="NYE51" s="516"/>
      <c r="NYF51" s="516"/>
      <c r="NYG51" s="516"/>
      <c r="NYH51" s="516"/>
      <c r="NYI51" s="516"/>
      <c r="NYJ51" s="516"/>
      <c r="NYK51" s="516"/>
      <c r="NYL51" s="516"/>
      <c r="NYM51" s="516"/>
      <c r="NYN51" s="516"/>
      <c r="NYO51" s="516"/>
      <c r="NYP51" s="516"/>
      <c r="NYQ51" s="516"/>
      <c r="NYR51" s="516"/>
      <c r="NYS51" s="516"/>
      <c r="NYT51" s="516"/>
      <c r="NYU51" s="516"/>
      <c r="NYV51" s="516"/>
      <c r="NYW51" s="516"/>
      <c r="NYX51" s="516"/>
      <c r="NYY51" s="516"/>
      <c r="NYZ51" s="516"/>
      <c r="NZA51" s="516"/>
      <c r="NZB51" s="516"/>
      <c r="NZC51" s="516"/>
      <c r="NZD51" s="516"/>
      <c r="NZE51" s="516"/>
      <c r="NZF51" s="516"/>
      <c r="NZG51" s="516"/>
      <c r="NZH51" s="516"/>
      <c r="NZI51" s="516"/>
      <c r="NZJ51" s="516"/>
      <c r="NZK51" s="516"/>
      <c r="NZL51" s="516"/>
      <c r="NZM51" s="516"/>
      <c r="NZN51" s="516"/>
      <c r="NZO51" s="516"/>
      <c r="NZP51" s="516"/>
      <c r="NZQ51" s="516"/>
      <c r="NZR51" s="516"/>
      <c r="NZS51" s="516"/>
      <c r="NZT51" s="516"/>
      <c r="NZU51" s="516"/>
      <c r="NZV51" s="516"/>
      <c r="NZW51" s="516"/>
      <c r="NZX51" s="516"/>
      <c r="NZY51" s="516"/>
      <c r="NZZ51" s="516"/>
      <c r="OAA51" s="516"/>
      <c r="OAB51" s="516"/>
      <c r="OAC51" s="516"/>
      <c r="OAD51" s="516"/>
      <c r="OAE51" s="516"/>
      <c r="OAF51" s="516"/>
      <c r="OAG51" s="516"/>
      <c r="OAH51" s="516"/>
      <c r="OAI51" s="516"/>
      <c r="OAJ51" s="516"/>
      <c r="OAK51" s="516"/>
      <c r="OAL51" s="516"/>
      <c r="OAM51" s="516"/>
      <c r="OAN51" s="516"/>
      <c r="OAO51" s="516"/>
      <c r="OAP51" s="516"/>
      <c r="OAQ51" s="516"/>
      <c r="OAR51" s="516"/>
      <c r="OAS51" s="516"/>
      <c r="OAT51" s="516"/>
      <c r="OAU51" s="516"/>
      <c r="OAV51" s="516"/>
      <c r="OAW51" s="516"/>
      <c r="OAX51" s="516"/>
      <c r="OAY51" s="516"/>
      <c r="OAZ51" s="516"/>
      <c r="OBA51" s="516"/>
      <c r="OBB51" s="516"/>
      <c r="OBC51" s="516"/>
      <c r="OBD51" s="516"/>
      <c r="OBE51" s="516"/>
      <c r="OBF51" s="516"/>
      <c r="OBG51" s="516"/>
      <c r="OBH51" s="516"/>
      <c r="OBI51" s="516"/>
      <c r="OBJ51" s="516"/>
      <c r="OBK51" s="516"/>
      <c r="OBL51" s="516"/>
      <c r="OBM51" s="516"/>
      <c r="OBN51" s="516"/>
      <c r="OBO51" s="516"/>
      <c r="OBP51" s="516"/>
      <c r="OBQ51" s="516"/>
      <c r="OBR51" s="516"/>
      <c r="OBS51" s="516"/>
      <c r="OBT51" s="516"/>
      <c r="OBU51" s="516"/>
      <c r="OBV51" s="516"/>
      <c r="OBW51" s="516"/>
      <c r="OBX51" s="516"/>
      <c r="OBY51" s="516"/>
      <c r="OBZ51" s="516"/>
      <c r="OCA51" s="516"/>
      <c r="OCB51" s="516"/>
      <c r="OCC51" s="516"/>
      <c r="OCD51" s="516"/>
      <c r="OCE51" s="516"/>
      <c r="OCF51" s="516"/>
      <c r="OCG51" s="516"/>
      <c r="OCH51" s="516"/>
      <c r="OCI51" s="516"/>
      <c r="OCJ51" s="516"/>
      <c r="OCK51" s="516"/>
      <c r="OCL51" s="516"/>
      <c r="OCM51" s="516"/>
      <c r="OCN51" s="516"/>
      <c r="OCO51" s="516"/>
      <c r="OCP51" s="516"/>
      <c r="OCQ51" s="516"/>
      <c r="OCR51" s="516"/>
      <c r="OCS51" s="516"/>
      <c r="OCT51" s="516"/>
      <c r="OCU51" s="516"/>
      <c r="OCV51" s="516"/>
      <c r="OCW51" s="516"/>
      <c r="OCX51" s="516"/>
      <c r="OCY51" s="516"/>
      <c r="OCZ51" s="516"/>
      <c r="ODA51" s="516"/>
      <c r="ODB51" s="516"/>
      <c r="ODC51" s="516"/>
      <c r="ODD51" s="516"/>
      <c r="ODE51" s="516"/>
      <c r="ODF51" s="516"/>
      <c r="ODG51" s="516"/>
      <c r="ODH51" s="516"/>
      <c r="ODI51" s="516"/>
      <c r="ODJ51" s="516"/>
      <c r="ODK51" s="516"/>
      <c r="ODL51" s="516"/>
      <c r="ODM51" s="516"/>
      <c r="ODN51" s="516"/>
      <c r="ODO51" s="516"/>
      <c r="ODP51" s="516"/>
      <c r="ODQ51" s="516"/>
      <c r="ODR51" s="516"/>
      <c r="ODS51" s="516"/>
      <c r="ODT51" s="516"/>
      <c r="ODU51" s="516"/>
      <c r="ODV51" s="516"/>
      <c r="ODW51" s="516"/>
      <c r="ODX51" s="516"/>
      <c r="ODY51" s="516"/>
      <c r="ODZ51" s="516"/>
      <c r="OEA51" s="516"/>
      <c r="OEB51" s="516"/>
      <c r="OEC51" s="516"/>
      <c r="OED51" s="516"/>
      <c r="OEE51" s="516"/>
      <c r="OEF51" s="516"/>
      <c r="OEG51" s="516"/>
      <c r="OEH51" s="516"/>
      <c r="OEI51" s="516"/>
      <c r="OEJ51" s="516"/>
      <c r="OEK51" s="516"/>
      <c r="OEL51" s="516"/>
      <c r="OEM51" s="516"/>
      <c r="OEN51" s="516"/>
      <c r="OEO51" s="516"/>
      <c r="OEP51" s="516"/>
      <c r="OEQ51" s="516"/>
      <c r="OER51" s="516"/>
      <c r="OES51" s="516"/>
      <c r="OET51" s="516"/>
      <c r="OEU51" s="516"/>
      <c r="OEV51" s="516"/>
      <c r="OEW51" s="516"/>
      <c r="OEX51" s="516"/>
      <c r="OEY51" s="516"/>
      <c r="OEZ51" s="516"/>
      <c r="OFA51" s="516"/>
      <c r="OFB51" s="516"/>
      <c r="OFC51" s="516"/>
      <c r="OFD51" s="516"/>
      <c r="OFE51" s="516"/>
      <c r="OFF51" s="516"/>
      <c r="OFG51" s="516"/>
      <c r="OFH51" s="516"/>
      <c r="OFI51" s="516"/>
      <c r="OFJ51" s="516"/>
      <c r="OFK51" s="516"/>
      <c r="OFL51" s="516"/>
      <c r="OFM51" s="516"/>
      <c r="OFN51" s="516"/>
      <c r="OFO51" s="516"/>
      <c r="OFP51" s="516"/>
      <c r="OFQ51" s="516"/>
      <c r="OFR51" s="516"/>
      <c r="OFS51" s="516"/>
      <c r="OFT51" s="516"/>
      <c r="OFU51" s="516"/>
      <c r="OFV51" s="516"/>
      <c r="OFW51" s="516"/>
      <c r="OFX51" s="516"/>
      <c r="OFY51" s="516"/>
      <c r="OFZ51" s="516"/>
      <c r="OGA51" s="516"/>
      <c r="OGB51" s="516"/>
      <c r="OGC51" s="516"/>
      <c r="OGD51" s="516"/>
      <c r="OGE51" s="516"/>
      <c r="OGF51" s="516"/>
      <c r="OGG51" s="516"/>
      <c r="OGH51" s="516"/>
      <c r="OGI51" s="516"/>
      <c r="OGJ51" s="516"/>
      <c r="OGK51" s="516"/>
      <c r="OGL51" s="516"/>
      <c r="OGM51" s="516"/>
      <c r="OGN51" s="516"/>
      <c r="OGO51" s="516"/>
      <c r="OGP51" s="516"/>
      <c r="OGQ51" s="516"/>
      <c r="OGR51" s="516"/>
      <c r="OGS51" s="516"/>
      <c r="OGT51" s="516"/>
      <c r="OGU51" s="516"/>
      <c r="OGV51" s="516"/>
      <c r="OGW51" s="516"/>
      <c r="OGX51" s="516"/>
      <c r="OGY51" s="516"/>
      <c r="OGZ51" s="516"/>
      <c r="OHA51" s="516"/>
      <c r="OHB51" s="516"/>
      <c r="OHC51" s="516"/>
      <c r="OHD51" s="516"/>
      <c r="OHE51" s="516"/>
      <c r="OHF51" s="516"/>
      <c r="OHG51" s="516"/>
      <c r="OHH51" s="516"/>
      <c r="OHI51" s="516"/>
      <c r="OHJ51" s="516"/>
      <c r="OHK51" s="516"/>
      <c r="OHL51" s="516"/>
      <c r="OHM51" s="516"/>
      <c r="OHN51" s="516"/>
      <c r="OHO51" s="516"/>
      <c r="OHP51" s="516"/>
      <c r="OHQ51" s="516"/>
      <c r="OHR51" s="516"/>
      <c r="OHS51" s="516"/>
      <c r="OHT51" s="516"/>
      <c r="OHU51" s="516"/>
      <c r="OHV51" s="516"/>
      <c r="OHW51" s="516"/>
      <c r="OHX51" s="516"/>
      <c r="OHY51" s="516"/>
      <c r="OHZ51" s="516"/>
      <c r="OIA51" s="516"/>
      <c r="OIB51" s="516"/>
      <c r="OIC51" s="516"/>
      <c r="OID51" s="516"/>
      <c r="OIE51" s="516"/>
      <c r="OIF51" s="516"/>
      <c r="OIG51" s="516"/>
      <c r="OIH51" s="516"/>
      <c r="OII51" s="516"/>
      <c r="OIJ51" s="516"/>
      <c r="OIK51" s="516"/>
      <c r="OIL51" s="516"/>
      <c r="OIM51" s="516"/>
      <c r="OIN51" s="516"/>
      <c r="OIO51" s="516"/>
      <c r="OIP51" s="516"/>
      <c r="OIQ51" s="516"/>
      <c r="OIR51" s="516"/>
      <c r="OIS51" s="516"/>
      <c r="OIT51" s="516"/>
      <c r="OIU51" s="516"/>
      <c r="OIV51" s="516"/>
      <c r="OIW51" s="516"/>
      <c r="OIX51" s="516"/>
      <c r="OIY51" s="516"/>
      <c r="OIZ51" s="516"/>
      <c r="OJA51" s="516"/>
      <c r="OJB51" s="516"/>
      <c r="OJC51" s="516"/>
      <c r="OJD51" s="516"/>
      <c r="OJE51" s="516"/>
      <c r="OJF51" s="516"/>
      <c r="OJG51" s="516"/>
      <c r="OJH51" s="516"/>
      <c r="OJI51" s="516"/>
      <c r="OJJ51" s="516"/>
      <c r="OJK51" s="516"/>
      <c r="OJL51" s="516"/>
      <c r="OJM51" s="516"/>
      <c r="OJN51" s="516"/>
      <c r="OJO51" s="516"/>
      <c r="OJP51" s="516"/>
      <c r="OJQ51" s="516"/>
      <c r="OJR51" s="516"/>
      <c r="OJS51" s="516"/>
      <c r="OJT51" s="516"/>
      <c r="OJU51" s="516"/>
      <c r="OJV51" s="516"/>
      <c r="OJW51" s="516"/>
      <c r="OJX51" s="516"/>
      <c r="OJY51" s="516"/>
      <c r="OJZ51" s="516"/>
      <c r="OKA51" s="516"/>
      <c r="OKB51" s="516"/>
      <c r="OKC51" s="516"/>
      <c r="OKD51" s="516"/>
      <c r="OKE51" s="516"/>
      <c r="OKF51" s="516"/>
      <c r="OKG51" s="516"/>
      <c r="OKH51" s="516"/>
      <c r="OKI51" s="516"/>
      <c r="OKJ51" s="516"/>
      <c r="OKK51" s="516"/>
      <c r="OKL51" s="516"/>
      <c r="OKM51" s="516"/>
      <c r="OKN51" s="516"/>
      <c r="OKO51" s="516"/>
      <c r="OKP51" s="516"/>
      <c r="OKQ51" s="516"/>
      <c r="OKR51" s="516"/>
      <c r="OKS51" s="516"/>
      <c r="OKT51" s="516"/>
      <c r="OKU51" s="516"/>
      <c r="OKV51" s="516"/>
      <c r="OKW51" s="516"/>
      <c r="OKX51" s="516"/>
      <c r="OKY51" s="516"/>
      <c r="OKZ51" s="516"/>
      <c r="OLA51" s="516"/>
      <c r="OLB51" s="516"/>
      <c r="OLC51" s="516"/>
      <c r="OLD51" s="516"/>
      <c r="OLE51" s="516"/>
      <c r="OLF51" s="516"/>
      <c r="OLG51" s="516"/>
      <c r="OLH51" s="516"/>
      <c r="OLI51" s="516"/>
      <c r="OLJ51" s="516"/>
      <c r="OLK51" s="516"/>
      <c r="OLL51" s="516"/>
      <c r="OLM51" s="516"/>
      <c r="OLN51" s="516"/>
      <c r="OLO51" s="516"/>
      <c r="OLP51" s="516"/>
      <c r="OLQ51" s="516"/>
      <c r="OLR51" s="516"/>
      <c r="OLS51" s="516"/>
      <c r="OLT51" s="516"/>
      <c r="OLU51" s="516"/>
      <c r="OLV51" s="516"/>
      <c r="OLW51" s="516"/>
      <c r="OLX51" s="516"/>
      <c r="OLY51" s="516"/>
      <c r="OLZ51" s="516"/>
      <c r="OMA51" s="516"/>
      <c r="OMB51" s="516"/>
      <c r="OMC51" s="516"/>
      <c r="OMD51" s="516"/>
      <c r="OME51" s="516"/>
      <c r="OMF51" s="516"/>
      <c r="OMG51" s="516"/>
      <c r="OMH51" s="516"/>
      <c r="OMI51" s="516"/>
      <c r="OMJ51" s="516"/>
      <c r="OMK51" s="516"/>
      <c r="OML51" s="516"/>
      <c r="OMM51" s="516"/>
      <c r="OMN51" s="516"/>
      <c r="OMO51" s="516"/>
      <c r="OMP51" s="516"/>
      <c r="OMQ51" s="516"/>
      <c r="OMR51" s="516"/>
      <c r="OMS51" s="516"/>
      <c r="OMT51" s="516"/>
      <c r="OMU51" s="516"/>
      <c r="OMV51" s="516"/>
      <c r="OMW51" s="516"/>
      <c r="OMX51" s="516"/>
      <c r="OMY51" s="516"/>
      <c r="OMZ51" s="516"/>
      <c r="ONA51" s="516"/>
      <c r="ONB51" s="516"/>
      <c r="ONC51" s="516"/>
      <c r="OND51" s="516"/>
      <c r="ONE51" s="516"/>
      <c r="ONF51" s="516"/>
      <c r="ONG51" s="516"/>
      <c r="ONH51" s="516"/>
      <c r="ONI51" s="516"/>
      <c r="ONJ51" s="516"/>
      <c r="ONK51" s="516"/>
      <c r="ONL51" s="516"/>
      <c r="ONM51" s="516"/>
      <c r="ONN51" s="516"/>
      <c r="ONO51" s="516"/>
      <c r="ONP51" s="516"/>
      <c r="ONQ51" s="516"/>
      <c r="ONR51" s="516"/>
      <c r="ONS51" s="516"/>
      <c r="ONT51" s="516"/>
      <c r="ONU51" s="516"/>
      <c r="ONV51" s="516"/>
      <c r="ONW51" s="516"/>
      <c r="ONX51" s="516"/>
      <c r="ONY51" s="516"/>
      <c r="ONZ51" s="516"/>
      <c r="OOA51" s="516"/>
      <c r="OOB51" s="516"/>
      <c r="OOC51" s="516"/>
      <c r="OOD51" s="516"/>
      <c r="OOE51" s="516"/>
      <c r="OOF51" s="516"/>
      <c r="OOG51" s="516"/>
      <c r="OOH51" s="516"/>
      <c r="OOI51" s="516"/>
      <c r="OOJ51" s="516"/>
      <c r="OOK51" s="516"/>
      <c r="OOL51" s="516"/>
      <c r="OOM51" s="516"/>
      <c r="OON51" s="516"/>
      <c r="OOO51" s="516"/>
      <c r="OOP51" s="516"/>
      <c r="OOQ51" s="516"/>
      <c r="OOR51" s="516"/>
      <c r="OOS51" s="516"/>
      <c r="OOT51" s="516"/>
      <c r="OOU51" s="516"/>
      <c r="OOV51" s="516"/>
      <c r="OOW51" s="516"/>
      <c r="OOX51" s="516"/>
      <c r="OOY51" s="516"/>
      <c r="OOZ51" s="516"/>
      <c r="OPA51" s="516"/>
      <c r="OPB51" s="516"/>
      <c r="OPC51" s="516"/>
      <c r="OPD51" s="516"/>
      <c r="OPE51" s="516"/>
      <c r="OPF51" s="516"/>
      <c r="OPG51" s="516"/>
      <c r="OPH51" s="516"/>
      <c r="OPI51" s="516"/>
      <c r="OPJ51" s="516"/>
      <c r="OPK51" s="516"/>
      <c r="OPL51" s="516"/>
      <c r="OPM51" s="516"/>
      <c r="OPN51" s="516"/>
      <c r="OPO51" s="516"/>
      <c r="OPP51" s="516"/>
      <c r="OPQ51" s="516"/>
      <c r="OPR51" s="516"/>
      <c r="OPS51" s="516"/>
      <c r="OPT51" s="516"/>
      <c r="OPU51" s="516"/>
      <c r="OPV51" s="516"/>
      <c r="OPW51" s="516"/>
      <c r="OPX51" s="516"/>
      <c r="OPY51" s="516"/>
      <c r="OPZ51" s="516"/>
      <c r="OQA51" s="516"/>
      <c r="OQB51" s="516"/>
      <c r="OQC51" s="516"/>
      <c r="OQD51" s="516"/>
      <c r="OQE51" s="516"/>
      <c r="OQF51" s="516"/>
      <c r="OQG51" s="516"/>
      <c r="OQH51" s="516"/>
      <c r="OQI51" s="516"/>
      <c r="OQJ51" s="516"/>
      <c r="OQK51" s="516"/>
      <c r="OQL51" s="516"/>
      <c r="OQM51" s="516"/>
      <c r="OQN51" s="516"/>
      <c r="OQO51" s="516"/>
      <c r="OQP51" s="516"/>
      <c r="OQQ51" s="516"/>
      <c r="OQR51" s="516"/>
      <c r="OQS51" s="516"/>
      <c r="OQT51" s="516"/>
      <c r="OQU51" s="516"/>
      <c r="OQV51" s="516"/>
      <c r="OQW51" s="516"/>
      <c r="OQX51" s="516"/>
      <c r="OQY51" s="516"/>
      <c r="OQZ51" s="516"/>
      <c r="ORA51" s="516"/>
      <c r="ORB51" s="516"/>
      <c r="ORC51" s="516"/>
      <c r="ORD51" s="516"/>
      <c r="ORE51" s="516"/>
      <c r="ORF51" s="516"/>
      <c r="ORG51" s="516"/>
      <c r="ORH51" s="516"/>
      <c r="ORI51" s="516"/>
      <c r="ORJ51" s="516"/>
      <c r="ORK51" s="516"/>
      <c r="ORL51" s="516"/>
      <c r="ORM51" s="516"/>
      <c r="ORN51" s="516"/>
      <c r="ORO51" s="516"/>
      <c r="ORP51" s="516"/>
      <c r="ORQ51" s="516"/>
      <c r="ORR51" s="516"/>
      <c r="ORS51" s="516"/>
      <c r="ORT51" s="516"/>
      <c r="ORU51" s="516"/>
      <c r="ORV51" s="516"/>
      <c r="ORW51" s="516"/>
      <c r="ORX51" s="516"/>
      <c r="ORY51" s="516"/>
      <c r="ORZ51" s="516"/>
      <c r="OSA51" s="516"/>
      <c r="OSB51" s="516"/>
      <c r="OSC51" s="516"/>
      <c r="OSD51" s="516"/>
      <c r="OSE51" s="516"/>
      <c r="OSF51" s="516"/>
      <c r="OSG51" s="516"/>
      <c r="OSH51" s="516"/>
      <c r="OSI51" s="516"/>
      <c r="OSJ51" s="516"/>
      <c r="OSK51" s="516"/>
      <c r="OSL51" s="516"/>
      <c r="OSM51" s="516"/>
      <c r="OSN51" s="516"/>
      <c r="OSO51" s="516"/>
      <c r="OSP51" s="516"/>
      <c r="OSQ51" s="516"/>
      <c r="OSR51" s="516"/>
      <c r="OSS51" s="516"/>
      <c r="OST51" s="516"/>
      <c r="OSU51" s="516"/>
      <c r="OSV51" s="516"/>
      <c r="OSW51" s="516"/>
      <c r="OSX51" s="516"/>
      <c r="OSY51" s="516"/>
      <c r="OSZ51" s="516"/>
      <c r="OTA51" s="516"/>
      <c r="OTB51" s="516"/>
      <c r="OTC51" s="516"/>
      <c r="OTD51" s="516"/>
      <c r="OTE51" s="516"/>
      <c r="OTF51" s="516"/>
      <c r="OTG51" s="516"/>
      <c r="OTH51" s="516"/>
      <c r="OTI51" s="516"/>
      <c r="OTJ51" s="516"/>
      <c r="OTK51" s="516"/>
      <c r="OTL51" s="516"/>
      <c r="OTM51" s="516"/>
      <c r="OTN51" s="516"/>
      <c r="OTO51" s="516"/>
      <c r="OTP51" s="516"/>
      <c r="OTQ51" s="516"/>
      <c r="OTR51" s="516"/>
      <c r="OTS51" s="516"/>
      <c r="OTT51" s="516"/>
      <c r="OTU51" s="516"/>
      <c r="OTV51" s="516"/>
      <c r="OTW51" s="516"/>
      <c r="OTX51" s="516"/>
      <c r="OTY51" s="516"/>
      <c r="OTZ51" s="516"/>
      <c r="OUA51" s="516"/>
      <c r="OUB51" s="516"/>
      <c r="OUC51" s="516"/>
      <c r="OUD51" s="516"/>
      <c r="OUE51" s="516"/>
      <c r="OUF51" s="516"/>
      <c r="OUG51" s="516"/>
      <c r="OUH51" s="516"/>
      <c r="OUI51" s="516"/>
      <c r="OUJ51" s="516"/>
      <c r="OUK51" s="516"/>
      <c r="OUL51" s="516"/>
      <c r="OUM51" s="516"/>
      <c r="OUN51" s="516"/>
      <c r="OUO51" s="516"/>
      <c r="OUP51" s="516"/>
      <c r="OUQ51" s="516"/>
      <c r="OUR51" s="516"/>
      <c r="OUS51" s="516"/>
      <c r="OUT51" s="516"/>
      <c r="OUU51" s="516"/>
      <c r="OUV51" s="516"/>
      <c r="OUW51" s="516"/>
      <c r="OUX51" s="516"/>
      <c r="OUY51" s="516"/>
      <c r="OUZ51" s="516"/>
      <c r="OVA51" s="516"/>
      <c r="OVB51" s="516"/>
      <c r="OVC51" s="516"/>
      <c r="OVD51" s="516"/>
      <c r="OVE51" s="516"/>
      <c r="OVF51" s="516"/>
      <c r="OVG51" s="516"/>
      <c r="OVH51" s="516"/>
      <c r="OVI51" s="516"/>
      <c r="OVJ51" s="516"/>
      <c r="OVK51" s="516"/>
      <c r="OVL51" s="516"/>
      <c r="OVM51" s="516"/>
      <c r="OVN51" s="516"/>
      <c r="OVO51" s="516"/>
      <c r="OVP51" s="516"/>
      <c r="OVQ51" s="516"/>
      <c r="OVR51" s="516"/>
      <c r="OVS51" s="516"/>
      <c r="OVT51" s="516"/>
      <c r="OVU51" s="516"/>
      <c r="OVV51" s="516"/>
      <c r="OVW51" s="516"/>
      <c r="OVX51" s="516"/>
      <c r="OVY51" s="516"/>
      <c r="OVZ51" s="516"/>
      <c r="OWA51" s="516"/>
      <c r="OWB51" s="516"/>
      <c r="OWC51" s="516"/>
      <c r="OWD51" s="516"/>
      <c r="OWE51" s="516"/>
      <c r="OWF51" s="516"/>
      <c r="OWG51" s="516"/>
      <c r="OWH51" s="516"/>
      <c r="OWI51" s="516"/>
      <c r="OWJ51" s="516"/>
      <c r="OWK51" s="516"/>
      <c r="OWL51" s="516"/>
      <c r="OWM51" s="516"/>
      <c r="OWN51" s="516"/>
      <c r="OWO51" s="516"/>
      <c r="OWP51" s="516"/>
      <c r="OWQ51" s="516"/>
      <c r="OWR51" s="516"/>
      <c r="OWS51" s="516"/>
      <c r="OWT51" s="516"/>
      <c r="OWU51" s="516"/>
      <c r="OWV51" s="516"/>
      <c r="OWW51" s="516"/>
      <c r="OWX51" s="516"/>
      <c r="OWY51" s="516"/>
      <c r="OWZ51" s="516"/>
      <c r="OXA51" s="516"/>
      <c r="OXB51" s="516"/>
      <c r="OXC51" s="516"/>
      <c r="OXD51" s="516"/>
      <c r="OXE51" s="516"/>
      <c r="OXF51" s="516"/>
      <c r="OXG51" s="516"/>
      <c r="OXH51" s="516"/>
      <c r="OXI51" s="516"/>
      <c r="OXJ51" s="516"/>
      <c r="OXK51" s="516"/>
      <c r="OXL51" s="516"/>
      <c r="OXM51" s="516"/>
      <c r="OXN51" s="516"/>
      <c r="OXO51" s="516"/>
      <c r="OXP51" s="516"/>
      <c r="OXQ51" s="516"/>
      <c r="OXR51" s="516"/>
      <c r="OXS51" s="516"/>
      <c r="OXT51" s="516"/>
      <c r="OXU51" s="516"/>
      <c r="OXV51" s="516"/>
      <c r="OXW51" s="516"/>
      <c r="OXX51" s="516"/>
      <c r="OXY51" s="516"/>
      <c r="OXZ51" s="516"/>
      <c r="OYA51" s="516"/>
      <c r="OYB51" s="516"/>
      <c r="OYC51" s="516"/>
      <c r="OYD51" s="516"/>
      <c r="OYE51" s="516"/>
      <c r="OYF51" s="516"/>
      <c r="OYG51" s="516"/>
      <c r="OYH51" s="516"/>
      <c r="OYI51" s="516"/>
      <c r="OYJ51" s="516"/>
      <c r="OYK51" s="516"/>
      <c r="OYL51" s="516"/>
      <c r="OYM51" s="516"/>
      <c r="OYN51" s="516"/>
      <c r="OYO51" s="516"/>
      <c r="OYP51" s="516"/>
      <c r="OYQ51" s="516"/>
      <c r="OYR51" s="516"/>
      <c r="OYS51" s="516"/>
      <c r="OYT51" s="516"/>
      <c r="OYU51" s="516"/>
      <c r="OYV51" s="516"/>
      <c r="OYW51" s="516"/>
      <c r="OYX51" s="516"/>
      <c r="OYY51" s="516"/>
      <c r="OYZ51" s="516"/>
      <c r="OZA51" s="516"/>
      <c r="OZB51" s="516"/>
      <c r="OZC51" s="516"/>
      <c r="OZD51" s="516"/>
      <c r="OZE51" s="516"/>
      <c r="OZF51" s="516"/>
      <c r="OZG51" s="516"/>
      <c r="OZH51" s="516"/>
      <c r="OZI51" s="516"/>
      <c r="OZJ51" s="516"/>
      <c r="OZK51" s="516"/>
      <c r="OZL51" s="516"/>
      <c r="OZM51" s="516"/>
      <c r="OZN51" s="516"/>
      <c r="OZO51" s="516"/>
      <c r="OZP51" s="516"/>
      <c r="OZQ51" s="516"/>
      <c r="OZR51" s="516"/>
      <c r="OZS51" s="516"/>
      <c r="OZT51" s="516"/>
      <c r="OZU51" s="516"/>
      <c r="OZV51" s="516"/>
      <c r="OZW51" s="516"/>
      <c r="OZX51" s="516"/>
      <c r="OZY51" s="516"/>
      <c r="OZZ51" s="516"/>
      <c r="PAA51" s="516"/>
      <c r="PAB51" s="516"/>
      <c r="PAC51" s="516"/>
      <c r="PAD51" s="516"/>
      <c r="PAE51" s="516"/>
      <c r="PAF51" s="516"/>
      <c r="PAG51" s="516"/>
      <c r="PAH51" s="516"/>
      <c r="PAI51" s="516"/>
      <c r="PAJ51" s="516"/>
      <c r="PAK51" s="516"/>
      <c r="PAL51" s="516"/>
      <c r="PAM51" s="516"/>
      <c r="PAN51" s="516"/>
      <c r="PAO51" s="516"/>
      <c r="PAP51" s="516"/>
      <c r="PAQ51" s="516"/>
      <c r="PAR51" s="516"/>
      <c r="PAS51" s="516"/>
      <c r="PAT51" s="516"/>
      <c r="PAU51" s="516"/>
      <c r="PAV51" s="516"/>
      <c r="PAW51" s="516"/>
      <c r="PAX51" s="516"/>
      <c r="PAY51" s="516"/>
      <c r="PAZ51" s="516"/>
      <c r="PBA51" s="516"/>
      <c r="PBB51" s="516"/>
      <c r="PBC51" s="516"/>
      <c r="PBD51" s="516"/>
      <c r="PBE51" s="516"/>
      <c r="PBF51" s="516"/>
      <c r="PBG51" s="516"/>
      <c r="PBH51" s="516"/>
      <c r="PBI51" s="516"/>
      <c r="PBJ51" s="516"/>
      <c r="PBK51" s="516"/>
      <c r="PBL51" s="516"/>
      <c r="PBM51" s="516"/>
      <c r="PBN51" s="516"/>
      <c r="PBO51" s="516"/>
      <c r="PBP51" s="516"/>
      <c r="PBQ51" s="516"/>
      <c r="PBR51" s="516"/>
      <c r="PBS51" s="516"/>
      <c r="PBT51" s="516"/>
      <c r="PBU51" s="516"/>
      <c r="PBV51" s="516"/>
      <c r="PBW51" s="516"/>
      <c r="PBX51" s="516"/>
      <c r="PBY51" s="516"/>
      <c r="PBZ51" s="516"/>
      <c r="PCA51" s="516"/>
      <c r="PCB51" s="516"/>
      <c r="PCC51" s="516"/>
      <c r="PCD51" s="516"/>
      <c r="PCE51" s="516"/>
      <c r="PCF51" s="516"/>
      <c r="PCG51" s="516"/>
      <c r="PCH51" s="516"/>
      <c r="PCI51" s="516"/>
      <c r="PCJ51" s="516"/>
      <c r="PCK51" s="516"/>
      <c r="PCL51" s="516"/>
      <c r="PCM51" s="516"/>
      <c r="PCN51" s="516"/>
      <c r="PCO51" s="516"/>
      <c r="PCP51" s="516"/>
      <c r="PCQ51" s="516"/>
      <c r="PCR51" s="516"/>
      <c r="PCS51" s="516"/>
      <c r="PCT51" s="516"/>
      <c r="PCU51" s="516"/>
      <c r="PCV51" s="516"/>
      <c r="PCW51" s="516"/>
      <c r="PCX51" s="516"/>
      <c r="PCY51" s="516"/>
      <c r="PCZ51" s="516"/>
      <c r="PDA51" s="516"/>
      <c r="PDB51" s="516"/>
      <c r="PDC51" s="516"/>
      <c r="PDD51" s="516"/>
      <c r="PDE51" s="516"/>
      <c r="PDF51" s="516"/>
      <c r="PDG51" s="516"/>
      <c r="PDH51" s="516"/>
      <c r="PDI51" s="516"/>
      <c r="PDJ51" s="516"/>
      <c r="PDK51" s="516"/>
      <c r="PDL51" s="516"/>
      <c r="PDM51" s="516"/>
      <c r="PDN51" s="516"/>
      <c r="PDO51" s="516"/>
      <c r="PDP51" s="516"/>
      <c r="PDQ51" s="516"/>
      <c r="PDR51" s="516"/>
      <c r="PDS51" s="516"/>
      <c r="PDT51" s="516"/>
      <c r="PDU51" s="516"/>
      <c r="PDV51" s="516"/>
      <c r="PDW51" s="516"/>
      <c r="PDX51" s="516"/>
      <c r="PDY51" s="516"/>
      <c r="PDZ51" s="516"/>
      <c r="PEA51" s="516"/>
      <c r="PEB51" s="516"/>
      <c r="PEC51" s="516"/>
      <c r="PED51" s="516"/>
      <c r="PEE51" s="516"/>
      <c r="PEF51" s="516"/>
      <c r="PEG51" s="516"/>
      <c r="PEH51" s="516"/>
      <c r="PEI51" s="516"/>
      <c r="PEJ51" s="516"/>
      <c r="PEK51" s="516"/>
      <c r="PEL51" s="516"/>
      <c r="PEM51" s="516"/>
      <c r="PEN51" s="516"/>
      <c r="PEO51" s="516"/>
      <c r="PEP51" s="516"/>
      <c r="PEQ51" s="516"/>
      <c r="PER51" s="516"/>
      <c r="PES51" s="516"/>
      <c r="PET51" s="516"/>
      <c r="PEU51" s="516"/>
      <c r="PEV51" s="516"/>
      <c r="PEW51" s="516"/>
      <c r="PEX51" s="516"/>
      <c r="PEY51" s="516"/>
      <c r="PEZ51" s="516"/>
      <c r="PFA51" s="516"/>
      <c r="PFB51" s="516"/>
      <c r="PFC51" s="516"/>
      <c r="PFD51" s="516"/>
      <c r="PFE51" s="516"/>
      <c r="PFF51" s="516"/>
      <c r="PFG51" s="516"/>
      <c r="PFH51" s="516"/>
      <c r="PFI51" s="516"/>
      <c r="PFJ51" s="516"/>
      <c r="PFK51" s="516"/>
      <c r="PFL51" s="516"/>
      <c r="PFM51" s="516"/>
      <c r="PFN51" s="516"/>
      <c r="PFO51" s="516"/>
      <c r="PFP51" s="516"/>
      <c r="PFQ51" s="516"/>
      <c r="PFR51" s="516"/>
      <c r="PFS51" s="516"/>
      <c r="PFT51" s="516"/>
      <c r="PFU51" s="516"/>
      <c r="PFV51" s="516"/>
      <c r="PFW51" s="516"/>
      <c r="PFX51" s="516"/>
      <c r="PFY51" s="516"/>
      <c r="PFZ51" s="516"/>
      <c r="PGA51" s="516"/>
      <c r="PGB51" s="516"/>
      <c r="PGC51" s="516"/>
      <c r="PGD51" s="516"/>
      <c r="PGE51" s="516"/>
      <c r="PGF51" s="516"/>
      <c r="PGG51" s="516"/>
      <c r="PGH51" s="516"/>
      <c r="PGI51" s="516"/>
      <c r="PGJ51" s="516"/>
      <c r="PGK51" s="516"/>
      <c r="PGL51" s="516"/>
      <c r="PGM51" s="516"/>
      <c r="PGN51" s="516"/>
      <c r="PGO51" s="516"/>
      <c r="PGP51" s="516"/>
      <c r="PGQ51" s="516"/>
      <c r="PGR51" s="516"/>
      <c r="PGS51" s="516"/>
      <c r="PGT51" s="516"/>
      <c r="PGU51" s="516"/>
      <c r="PGV51" s="516"/>
      <c r="PGW51" s="516"/>
      <c r="PGX51" s="516"/>
      <c r="PGY51" s="516"/>
      <c r="PGZ51" s="516"/>
      <c r="PHA51" s="516"/>
      <c r="PHB51" s="516"/>
      <c r="PHC51" s="516"/>
      <c r="PHD51" s="516"/>
      <c r="PHE51" s="516"/>
      <c r="PHF51" s="516"/>
      <c r="PHG51" s="516"/>
      <c r="PHH51" s="516"/>
      <c r="PHI51" s="516"/>
      <c r="PHJ51" s="516"/>
      <c r="PHK51" s="516"/>
      <c r="PHL51" s="516"/>
      <c r="PHM51" s="516"/>
      <c r="PHN51" s="516"/>
      <c r="PHO51" s="516"/>
      <c r="PHP51" s="516"/>
      <c r="PHQ51" s="516"/>
      <c r="PHR51" s="516"/>
      <c r="PHS51" s="516"/>
      <c r="PHT51" s="516"/>
      <c r="PHU51" s="516"/>
      <c r="PHV51" s="516"/>
      <c r="PHW51" s="516"/>
      <c r="PHX51" s="516"/>
      <c r="PHY51" s="516"/>
      <c r="PHZ51" s="516"/>
      <c r="PIA51" s="516"/>
      <c r="PIB51" s="516"/>
      <c r="PIC51" s="516"/>
      <c r="PID51" s="516"/>
      <c r="PIE51" s="516"/>
      <c r="PIF51" s="516"/>
      <c r="PIG51" s="516"/>
      <c r="PIH51" s="516"/>
      <c r="PII51" s="516"/>
      <c r="PIJ51" s="516"/>
      <c r="PIK51" s="516"/>
      <c r="PIL51" s="516"/>
      <c r="PIM51" s="516"/>
      <c r="PIN51" s="516"/>
      <c r="PIO51" s="516"/>
      <c r="PIP51" s="516"/>
      <c r="PIQ51" s="516"/>
      <c r="PIR51" s="516"/>
      <c r="PIS51" s="516"/>
      <c r="PIT51" s="516"/>
      <c r="PIU51" s="516"/>
      <c r="PIV51" s="516"/>
      <c r="PIW51" s="516"/>
      <c r="PIX51" s="516"/>
      <c r="PIY51" s="516"/>
      <c r="PIZ51" s="516"/>
      <c r="PJA51" s="516"/>
      <c r="PJB51" s="516"/>
      <c r="PJC51" s="516"/>
      <c r="PJD51" s="516"/>
      <c r="PJE51" s="516"/>
      <c r="PJF51" s="516"/>
      <c r="PJG51" s="516"/>
      <c r="PJH51" s="516"/>
      <c r="PJI51" s="516"/>
      <c r="PJJ51" s="516"/>
      <c r="PJK51" s="516"/>
      <c r="PJL51" s="516"/>
      <c r="PJM51" s="516"/>
      <c r="PJN51" s="516"/>
      <c r="PJO51" s="516"/>
      <c r="PJP51" s="516"/>
      <c r="PJQ51" s="516"/>
      <c r="PJR51" s="516"/>
      <c r="PJS51" s="516"/>
      <c r="PJT51" s="516"/>
      <c r="PJU51" s="516"/>
      <c r="PJV51" s="516"/>
      <c r="PJW51" s="516"/>
      <c r="PJX51" s="516"/>
      <c r="PJY51" s="516"/>
      <c r="PJZ51" s="516"/>
      <c r="PKA51" s="516"/>
      <c r="PKB51" s="516"/>
      <c r="PKC51" s="516"/>
      <c r="PKD51" s="516"/>
      <c r="PKE51" s="516"/>
      <c r="PKF51" s="516"/>
      <c r="PKG51" s="516"/>
      <c r="PKH51" s="516"/>
      <c r="PKI51" s="516"/>
      <c r="PKJ51" s="516"/>
      <c r="PKK51" s="516"/>
      <c r="PKL51" s="516"/>
      <c r="PKM51" s="516"/>
      <c r="PKN51" s="516"/>
      <c r="PKO51" s="516"/>
      <c r="PKP51" s="516"/>
      <c r="PKQ51" s="516"/>
      <c r="PKR51" s="516"/>
      <c r="PKS51" s="516"/>
      <c r="PKT51" s="516"/>
      <c r="PKU51" s="516"/>
      <c r="PKV51" s="516"/>
      <c r="PKW51" s="516"/>
      <c r="PKX51" s="516"/>
      <c r="PKY51" s="516"/>
      <c r="PKZ51" s="516"/>
      <c r="PLA51" s="516"/>
      <c r="PLB51" s="516"/>
      <c r="PLC51" s="516"/>
      <c r="PLD51" s="516"/>
      <c r="PLE51" s="516"/>
      <c r="PLF51" s="516"/>
      <c r="PLG51" s="516"/>
      <c r="PLH51" s="516"/>
      <c r="PLI51" s="516"/>
      <c r="PLJ51" s="516"/>
      <c r="PLK51" s="516"/>
      <c r="PLL51" s="516"/>
      <c r="PLM51" s="516"/>
      <c r="PLN51" s="516"/>
      <c r="PLO51" s="516"/>
      <c r="PLP51" s="516"/>
      <c r="PLQ51" s="516"/>
      <c r="PLR51" s="516"/>
      <c r="PLS51" s="516"/>
      <c r="PLT51" s="516"/>
      <c r="PLU51" s="516"/>
      <c r="PLV51" s="516"/>
      <c r="PLW51" s="516"/>
      <c r="PLX51" s="516"/>
      <c r="PLY51" s="516"/>
      <c r="PLZ51" s="516"/>
      <c r="PMA51" s="516"/>
      <c r="PMB51" s="516"/>
      <c r="PMC51" s="516"/>
      <c r="PMD51" s="516"/>
      <c r="PME51" s="516"/>
      <c r="PMF51" s="516"/>
      <c r="PMG51" s="516"/>
      <c r="PMH51" s="516"/>
      <c r="PMI51" s="516"/>
      <c r="PMJ51" s="516"/>
      <c r="PMK51" s="516"/>
      <c r="PML51" s="516"/>
      <c r="PMM51" s="516"/>
      <c r="PMN51" s="516"/>
      <c r="PMO51" s="516"/>
      <c r="PMP51" s="516"/>
      <c r="PMQ51" s="516"/>
      <c r="PMR51" s="516"/>
      <c r="PMS51" s="516"/>
      <c r="PMT51" s="516"/>
      <c r="PMU51" s="516"/>
      <c r="PMV51" s="516"/>
      <c r="PMW51" s="516"/>
      <c r="PMX51" s="516"/>
      <c r="PMY51" s="516"/>
      <c r="PMZ51" s="516"/>
      <c r="PNA51" s="516"/>
      <c r="PNB51" s="516"/>
      <c r="PNC51" s="516"/>
      <c r="PND51" s="516"/>
      <c r="PNE51" s="516"/>
      <c r="PNF51" s="516"/>
      <c r="PNG51" s="516"/>
      <c r="PNH51" s="516"/>
      <c r="PNI51" s="516"/>
      <c r="PNJ51" s="516"/>
      <c r="PNK51" s="516"/>
      <c r="PNL51" s="516"/>
      <c r="PNM51" s="516"/>
      <c r="PNN51" s="516"/>
      <c r="PNO51" s="516"/>
      <c r="PNP51" s="516"/>
      <c r="PNQ51" s="516"/>
      <c r="PNR51" s="516"/>
      <c r="PNS51" s="516"/>
      <c r="PNT51" s="516"/>
      <c r="PNU51" s="516"/>
      <c r="PNV51" s="516"/>
      <c r="PNW51" s="516"/>
      <c r="PNX51" s="516"/>
      <c r="PNY51" s="516"/>
      <c r="PNZ51" s="516"/>
      <c r="POA51" s="516"/>
      <c r="POB51" s="516"/>
      <c r="POC51" s="516"/>
      <c r="POD51" s="516"/>
      <c r="POE51" s="516"/>
      <c r="POF51" s="516"/>
      <c r="POG51" s="516"/>
      <c r="POH51" s="516"/>
      <c r="POI51" s="516"/>
      <c r="POJ51" s="516"/>
      <c r="POK51" s="516"/>
      <c r="POL51" s="516"/>
      <c r="POM51" s="516"/>
      <c r="PON51" s="516"/>
      <c r="POO51" s="516"/>
      <c r="POP51" s="516"/>
      <c r="POQ51" s="516"/>
      <c r="POR51" s="516"/>
      <c r="POS51" s="516"/>
      <c r="POT51" s="516"/>
      <c r="POU51" s="516"/>
      <c r="POV51" s="516"/>
      <c r="POW51" s="516"/>
      <c r="POX51" s="516"/>
      <c r="POY51" s="516"/>
      <c r="POZ51" s="516"/>
      <c r="PPA51" s="516"/>
      <c r="PPB51" s="516"/>
      <c r="PPC51" s="516"/>
      <c r="PPD51" s="516"/>
      <c r="PPE51" s="516"/>
      <c r="PPF51" s="516"/>
      <c r="PPG51" s="516"/>
      <c r="PPH51" s="516"/>
      <c r="PPI51" s="516"/>
      <c r="PPJ51" s="516"/>
      <c r="PPK51" s="516"/>
      <c r="PPL51" s="516"/>
      <c r="PPM51" s="516"/>
      <c r="PPN51" s="516"/>
      <c r="PPO51" s="516"/>
      <c r="PPP51" s="516"/>
      <c r="PPQ51" s="516"/>
      <c r="PPR51" s="516"/>
      <c r="PPS51" s="516"/>
      <c r="PPT51" s="516"/>
      <c r="PPU51" s="516"/>
      <c r="PPV51" s="516"/>
      <c r="PPW51" s="516"/>
      <c r="PPX51" s="516"/>
      <c r="PPY51" s="516"/>
      <c r="PPZ51" s="516"/>
      <c r="PQA51" s="516"/>
      <c r="PQB51" s="516"/>
      <c r="PQC51" s="516"/>
      <c r="PQD51" s="516"/>
      <c r="PQE51" s="516"/>
      <c r="PQF51" s="516"/>
      <c r="PQG51" s="516"/>
      <c r="PQH51" s="516"/>
      <c r="PQI51" s="516"/>
      <c r="PQJ51" s="516"/>
      <c r="PQK51" s="516"/>
      <c r="PQL51" s="516"/>
      <c r="PQM51" s="516"/>
      <c r="PQN51" s="516"/>
      <c r="PQO51" s="516"/>
      <c r="PQP51" s="516"/>
      <c r="PQQ51" s="516"/>
      <c r="PQR51" s="516"/>
      <c r="PQS51" s="516"/>
      <c r="PQT51" s="516"/>
      <c r="PQU51" s="516"/>
      <c r="PQV51" s="516"/>
      <c r="PQW51" s="516"/>
      <c r="PQX51" s="516"/>
      <c r="PQY51" s="516"/>
      <c r="PQZ51" s="516"/>
      <c r="PRA51" s="516"/>
      <c r="PRB51" s="516"/>
      <c r="PRC51" s="516"/>
      <c r="PRD51" s="516"/>
      <c r="PRE51" s="516"/>
      <c r="PRF51" s="516"/>
      <c r="PRG51" s="516"/>
      <c r="PRH51" s="516"/>
      <c r="PRI51" s="516"/>
      <c r="PRJ51" s="516"/>
      <c r="PRK51" s="516"/>
      <c r="PRL51" s="516"/>
      <c r="PRM51" s="516"/>
      <c r="PRN51" s="516"/>
      <c r="PRO51" s="516"/>
      <c r="PRP51" s="516"/>
      <c r="PRQ51" s="516"/>
      <c r="PRR51" s="516"/>
      <c r="PRS51" s="516"/>
      <c r="PRT51" s="516"/>
      <c r="PRU51" s="516"/>
      <c r="PRV51" s="516"/>
      <c r="PRW51" s="516"/>
      <c r="PRX51" s="516"/>
      <c r="PRY51" s="516"/>
      <c r="PRZ51" s="516"/>
      <c r="PSA51" s="516"/>
      <c r="PSB51" s="516"/>
      <c r="PSC51" s="516"/>
      <c r="PSD51" s="516"/>
      <c r="PSE51" s="516"/>
      <c r="PSF51" s="516"/>
      <c r="PSG51" s="516"/>
      <c r="PSH51" s="516"/>
      <c r="PSI51" s="516"/>
      <c r="PSJ51" s="516"/>
      <c r="PSK51" s="516"/>
      <c r="PSL51" s="516"/>
      <c r="PSM51" s="516"/>
      <c r="PSN51" s="516"/>
      <c r="PSO51" s="516"/>
      <c r="PSP51" s="516"/>
      <c r="PSQ51" s="516"/>
      <c r="PSR51" s="516"/>
      <c r="PSS51" s="516"/>
      <c r="PST51" s="516"/>
      <c r="PSU51" s="516"/>
      <c r="PSV51" s="516"/>
      <c r="PSW51" s="516"/>
      <c r="PSX51" s="516"/>
      <c r="PSY51" s="516"/>
      <c r="PSZ51" s="516"/>
      <c r="PTA51" s="516"/>
      <c r="PTB51" s="516"/>
      <c r="PTC51" s="516"/>
      <c r="PTD51" s="516"/>
      <c r="PTE51" s="516"/>
      <c r="PTF51" s="516"/>
      <c r="PTG51" s="516"/>
      <c r="PTH51" s="516"/>
      <c r="PTI51" s="516"/>
      <c r="PTJ51" s="516"/>
      <c r="PTK51" s="516"/>
      <c r="PTL51" s="516"/>
      <c r="PTM51" s="516"/>
      <c r="PTN51" s="516"/>
      <c r="PTO51" s="516"/>
      <c r="PTP51" s="516"/>
      <c r="PTQ51" s="516"/>
      <c r="PTR51" s="516"/>
      <c r="PTS51" s="516"/>
      <c r="PTT51" s="516"/>
      <c r="PTU51" s="516"/>
      <c r="PTV51" s="516"/>
      <c r="PTW51" s="516"/>
      <c r="PTX51" s="516"/>
      <c r="PTY51" s="516"/>
      <c r="PTZ51" s="516"/>
      <c r="PUA51" s="516"/>
      <c r="PUB51" s="516"/>
      <c r="PUC51" s="516"/>
      <c r="PUD51" s="516"/>
      <c r="PUE51" s="516"/>
      <c r="PUF51" s="516"/>
      <c r="PUG51" s="516"/>
      <c r="PUH51" s="516"/>
      <c r="PUI51" s="516"/>
      <c r="PUJ51" s="516"/>
      <c r="PUK51" s="516"/>
      <c r="PUL51" s="516"/>
      <c r="PUM51" s="516"/>
      <c r="PUN51" s="516"/>
      <c r="PUO51" s="516"/>
      <c r="PUP51" s="516"/>
      <c r="PUQ51" s="516"/>
      <c r="PUR51" s="516"/>
      <c r="PUS51" s="516"/>
      <c r="PUT51" s="516"/>
      <c r="PUU51" s="516"/>
      <c r="PUV51" s="516"/>
      <c r="PUW51" s="516"/>
      <c r="PUX51" s="516"/>
      <c r="PUY51" s="516"/>
      <c r="PUZ51" s="516"/>
      <c r="PVA51" s="516"/>
      <c r="PVB51" s="516"/>
      <c r="PVC51" s="516"/>
      <c r="PVD51" s="516"/>
      <c r="PVE51" s="516"/>
      <c r="PVF51" s="516"/>
      <c r="PVG51" s="516"/>
      <c r="PVH51" s="516"/>
      <c r="PVI51" s="516"/>
      <c r="PVJ51" s="516"/>
      <c r="PVK51" s="516"/>
      <c r="PVL51" s="516"/>
      <c r="PVM51" s="516"/>
      <c r="PVN51" s="516"/>
      <c r="PVO51" s="516"/>
      <c r="PVP51" s="516"/>
      <c r="PVQ51" s="516"/>
      <c r="PVR51" s="516"/>
      <c r="PVS51" s="516"/>
      <c r="PVT51" s="516"/>
      <c r="PVU51" s="516"/>
      <c r="PVV51" s="516"/>
      <c r="PVW51" s="516"/>
      <c r="PVX51" s="516"/>
      <c r="PVY51" s="516"/>
      <c r="PVZ51" s="516"/>
      <c r="PWA51" s="516"/>
      <c r="PWB51" s="516"/>
      <c r="PWC51" s="516"/>
      <c r="PWD51" s="516"/>
      <c r="PWE51" s="516"/>
      <c r="PWF51" s="516"/>
      <c r="PWG51" s="516"/>
      <c r="PWH51" s="516"/>
      <c r="PWI51" s="516"/>
      <c r="PWJ51" s="516"/>
      <c r="PWK51" s="516"/>
      <c r="PWL51" s="516"/>
      <c r="PWM51" s="516"/>
      <c r="PWN51" s="516"/>
      <c r="PWO51" s="516"/>
      <c r="PWP51" s="516"/>
      <c r="PWQ51" s="516"/>
      <c r="PWR51" s="516"/>
      <c r="PWS51" s="516"/>
      <c r="PWT51" s="516"/>
      <c r="PWU51" s="516"/>
      <c r="PWV51" s="516"/>
      <c r="PWW51" s="516"/>
      <c r="PWX51" s="516"/>
      <c r="PWY51" s="516"/>
      <c r="PWZ51" s="516"/>
      <c r="PXA51" s="516"/>
      <c r="PXB51" s="516"/>
      <c r="PXC51" s="516"/>
      <c r="PXD51" s="516"/>
      <c r="PXE51" s="516"/>
      <c r="PXF51" s="516"/>
      <c r="PXG51" s="516"/>
      <c r="PXH51" s="516"/>
      <c r="PXI51" s="516"/>
      <c r="PXJ51" s="516"/>
      <c r="PXK51" s="516"/>
      <c r="PXL51" s="516"/>
      <c r="PXM51" s="516"/>
      <c r="PXN51" s="516"/>
      <c r="PXO51" s="516"/>
      <c r="PXP51" s="516"/>
      <c r="PXQ51" s="516"/>
      <c r="PXR51" s="516"/>
      <c r="PXS51" s="516"/>
      <c r="PXT51" s="516"/>
      <c r="PXU51" s="516"/>
      <c r="PXV51" s="516"/>
      <c r="PXW51" s="516"/>
      <c r="PXX51" s="516"/>
      <c r="PXY51" s="516"/>
      <c r="PXZ51" s="516"/>
      <c r="PYA51" s="516"/>
      <c r="PYB51" s="516"/>
      <c r="PYC51" s="516"/>
      <c r="PYD51" s="516"/>
      <c r="PYE51" s="516"/>
      <c r="PYF51" s="516"/>
      <c r="PYG51" s="516"/>
      <c r="PYH51" s="516"/>
      <c r="PYI51" s="516"/>
      <c r="PYJ51" s="516"/>
      <c r="PYK51" s="516"/>
      <c r="PYL51" s="516"/>
      <c r="PYM51" s="516"/>
      <c r="PYN51" s="516"/>
      <c r="PYO51" s="516"/>
      <c r="PYP51" s="516"/>
      <c r="PYQ51" s="516"/>
      <c r="PYR51" s="516"/>
      <c r="PYS51" s="516"/>
      <c r="PYT51" s="516"/>
      <c r="PYU51" s="516"/>
      <c r="PYV51" s="516"/>
      <c r="PYW51" s="516"/>
      <c r="PYX51" s="516"/>
      <c r="PYY51" s="516"/>
      <c r="PYZ51" s="516"/>
      <c r="PZA51" s="516"/>
      <c r="PZB51" s="516"/>
      <c r="PZC51" s="516"/>
      <c r="PZD51" s="516"/>
      <c r="PZE51" s="516"/>
      <c r="PZF51" s="516"/>
      <c r="PZG51" s="516"/>
      <c r="PZH51" s="516"/>
      <c r="PZI51" s="516"/>
      <c r="PZJ51" s="516"/>
      <c r="PZK51" s="516"/>
      <c r="PZL51" s="516"/>
      <c r="PZM51" s="516"/>
      <c r="PZN51" s="516"/>
      <c r="PZO51" s="516"/>
      <c r="PZP51" s="516"/>
      <c r="PZQ51" s="516"/>
      <c r="PZR51" s="516"/>
      <c r="PZS51" s="516"/>
      <c r="PZT51" s="516"/>
      <c r="PZU51" s="516"/>
      <c r="PZV51" s="516"/>
      <c r="PZW51" s="516"/>
      <c r="PZX51" s="516"/>
      <c r="PZY51" s="516"/>
      <c r="PZZ51" s="516"/>
      <c r="QAA51" s="516"/>
      <c r="QAB51" s="516"/>
      <c r="QAC51" s="516"/>
      <c r="QAD51" s="516"/>
      <c r="QAE51" s="516"/>
      <c r="QAF51" s="516"/>
      <c r="QAG51" s="516"/>
      <c r="QAH51" s="516"/>
      <c r="QAI51" s="516"/>
      <c r="QAJ51" s="516"/>
      <c r="QAK51" s="516"/>
      <c r="QAL51" s="516"/>
      <c r="QAM51" s="516"/>
      <c r="QAN51" s="516"/>
      <c r="QAO51" s="516"/>
      <c r="QAP51" s="516"/>
      <c r="QAQ51" s="516"/>
      <c r="QAR51" s="516"/>
      <c r="QAS51" s="516"/>
      <c r="QAT51" s="516"/>
      <c r="QAU51" s="516"/>
      <c r="QAV51" s="516"/>
      <c r="QAW51" s="516"/>
      <c r="QAX51" s="516"/>
      <c r="QAY51" s="516"/>
      <c r="QAZ51" s="516"/>
      <c r="QBA51" s="516"/>
      <c r="QBB51" s="516"/>
      <c r="QBC51" s="516"/>
      <c r="QBD51" s="516"/>
      <c r="QBE51" s="516"/>
      <c r="QBF51" s="516"/>
      <c r="QBG51" s="516"/>
      <c r="QBH51" s="516"/>
      <c r="QBI51" s="516"/>
      <c r="QBJ51" s="516"/>
      <c r="QBK51" s="516"/>
      <c r="QBL51" s="516"/>
      <c r="QBM51" s="516"/>
      <c r="QBN51" s="516"/>
      <c r="QBO51" s="516"/>
      <c r="QBP51" s="516"/>
      <c r="QBQ51" s="516"/>
      <c r="QBR51" s="516"/>
      <c r="QBS51" s="516"/>
      <c r="QBT51" s="516"/>
      <c r="QBU51" s="516"/>
      <c r="QBV51" s="516"/>
      <c r="QBW51" s="516"/>
      <c r="QBX51" s="516"/>
      <c r="QBY51" s="516"/>
      <c r="QBZ51" s="516"/>
      <c r="QCA51" s="516"/>
      <c r="QCB51" s="516"/>
      <c r="QCC51" s="516"/>
      <c r="QCD51" s="516"/>
      <c r="QCE51" s="516"/>
      <c r="QCF51" s="516"/>
      <c r="QCG51" s="516"/>
      <c r="QCH51" s="516"/>
      <c r="QCI51" s="516"/>
      <c r="QCJ51" s="516"/>
      <c r="QCK51" s="516"/>
      <c r="QCL51" s="516"/>
      <c r="QCM51" s="516"/>
      <c r="QCN51" s="516"/>
      <c r="QCO51" s="516"/>
      <c r="QCP51" s="516"/>
      <c r="QCQ51" s="516"/>
      <c r="QCR51" s="516"/>
      <c r="QCS51" s="516"/>
      <c r="QCT51" s="516"/>
      <c r="QCU51" s="516"/>
      <c r="QCV51" s="516"/>
      <c r="QCW51" s="516"/>
      <c r="QCX51" s="516"/>
      <c r="QCY51" s="516"/>
      <c r="QCZ51" s="516"/>
      <c r="QDA51" s="516"/>
      <c r="QDB51" s="516"/>
      <c r="QDC51" s="516"/>
      <c r="QDD51" s="516"/>
      <c r="QDE51" s="516"/>
      <c r="QDF51" s="516"/>
      <c r="QDG51" s="516"/>
      <c r="QDH51" s="516"/>
      <c r="QDI51" s="516"/>
      <c r="QDJ51" s="516"/>
      <c r="QDK51" s="516"/>
      <c r="QDL51" s="516"/>
      <c r="QDM51" s="516"/>
      <c r="QDN51" s="516"/>
      <c r="QDO51" s="516"/>
      <c r="QDP51" s="516"/>
      <c r="QDQ51" s="516"/>
      <c r="QDR51" s="516"/>
      <c r="QDS51" s="516"/>
      <c r="QDT51" s="516"/>
      <c r="QDU51" s="516"/>
      <c r="QDV51" s="516"/>
      <c r="QDW51" s="516"/>
      <c r="QDX51" s="516"/>
      <c r="QDY51" s="516"/>
      <c r="QDZ51" s="516"/>
      <c r="QEA51" s="516"/>
      <c r="QEB51" s="516"/>
      <c r="QEC51" s="516"/>
      <c r="QED51" s="516"/>
      <c r="QEE51" s="516"/>
      <c r="QEF51" s="516"/>
      <c r="QEG51" s="516"/>
      <c r="QEH51" s="516"/>
      <c r="QEI51" s="516"/>
      <c r="QEJ51" s="516"/>
      <c r="QEK51" s="516"/>
      <c r="QEL51" s="516"/>
      <c r="QEM51" s="516"/>
      <c r="QEN51" s="516"/>
      <c r="QEO51" s="516"/>
      <c r="QEP51" s="516"/>
      <c r="QEQ51" s="516"/>
      <c r="QER51" s="516"/>
      <c r="QES51" s="516"/>
      <c r="QET51" s="516"/>
      <c r="QEU51" s="516"/>
      <c r="QEV51" s="516"/>
      <c r="QEW51" s="516"/>
      <c r="QEX51" s="516"/>
      <c r="QEY51" s="516"/>
      <c r="QEZ51" s="516"/>
      <c r="QFA51" s="516"/>
      <c r="QFB51" s="516"/>
      <c r="QFC51" s="516"/>
      <c r="QFD51" s="516"/>
      <c r="QFE51" s="516"/>
      <c r="QFF51" s="516"/>
      <c r="QFG51" s="516"/>
      <c r="QFH51" s="516"/>
      <c r="QFI51" s="516"/>
      <c r="QFJ51" s="516"/>
      <c r="QFK51" s="516"/>
      <c r="QFL51" s="516"/>
      <c r="QFM51" s="516"/>
      <c r="QFN51" s="516"/>
      <c r="QFO51" s="516"/>
      <c r="QFP51" s="516"/>
      <c r="QFQ51" s="516"/>
      <c r="QFR51" s="516"/>
      <c r="QFS51" s="516"/>
      <c r="QFT51" s="516"/>
      <c r="QFU51" s="516"/>
      <c r="QFV51" s="516"/>
      <c r="QFW51" s="516"/>
      <c r="QFX51" s="516"/>
      <c r="QFY51" s="516"/>
      <c r="QFZ51" s="516"/>
      <c r="QGA51" s="516"/>
      <c r="QGB51" s="516"/>
      <c r="QGC51" s="516"/>
      <c r="QGD51" s="516"/>
      <c r="QGE51" s="516"/>
      <c r="QGF51" s="516"/>
      <c r="QGG51" s="516"/>
      <c r="QGH51" s="516"/>
      <c r="QGI51" s="516"/>
      <c r="QGJ51" s="516"/>
      <c r="QGK51" s="516"/>
      <c r="QGL51" s="516"/>
      <c r="QGM51" s="516"/>
      <c r="QGN51" s="516"/>
      <c r="QGO51" s="516"/>
      <c r="QGP51" s="516"/>
      <c r="QGQ51" s="516"/>
      <c r="QGR51" s="516"/>
      <c r="QGS51" s="516"/>
      <c r="QGT51" s="516"/>
      <c r="QGU51" s="516"/>
      <c r="QGV51" s="516"/>
      <c r="QGW51" s="516"/>
      <c r="QGX51" s="516"/>
      <c r="QGY51" s="516"/>
      <c r="QGZ51" s="516"/>
      <c r="QHA51" s="516"/>
      <c r="QHB51" s="516"/>
      <c r="QHC51" s="516"/>
      <c r="QHD51" s="516"/>
      <c r="QHE51" s="516"/>
      <c r="QHF51" s="516"/>
      <c r="QHG51" s="516"/>
      <c r="QHH51" s="516"/>
      <c r="QHI51" s="516"/>
      <c r="QHJ51" s="516"/>
      <c r="QHK51" s="516"/>
      <c r="QHL51" s="516"/>
      <c r="QHM51" s="516"/>
      <c r="QHN51" s="516"/>
      <c r="QHO51" s="516"/>
      <c r="QHP51" s="516"/>
      <c r="QHQ51" s="516"/>
      <c r="QHR51" s="516"/>
      <c r="QHS51" s="516"/>
      <c r="QHT51" s="516"/>
      <c r="QHU51" s="516"/>
      <c r="QHV51" s="516"/>
      <c r="QHW51" s="516"/>
      <c r="QHX51" s="516"/>
      <c r="QHY51" s="516"/>
      <c r="QHZ51" s="516"/>
      <c r="QIA51" s="516"/>
      <c r="QIB51" s="516"/>
      <c r="QIC51" s="516"/>
      <c r="QID51" s="516"/>
      <c r="QIE51" s="516"/>
      <c r="QIF51" s="516"/>
      <c r="QIG51" s="516"/>
      <c r="QIH51" s="516"/>
      <c r="QII51" s="516"/>
      <c r="QIJ51" s="516"/>
      <c r="QIK51" s="516"/>
      <c r="QIL51" s="516"/>
      <c r="QIM51" s="516"/>
      <c r="QIN51" s="516"/>
      <c r="QIO51" s="516"/>
      <c r="QIP51" s="516"/>
      <c r="QIQ51" s="516"/>
      <c r="QIR51" s="516"/>
      <c r="QIS51" s="516"/>
      <c r="QIT51" s="516"/>
      <c r="QIU51" s="516"/>
      <c r="QIV51" s="516"/>
      <c r="QIW51" s="516"/>
      <c r="QIX51" s="516"/>
      <c r="QIY51" s="516"/>
      <c r="QIZ51" s="516"/>
      <c r="QJA51" s="516"/>
      <c r="QJB51" s="516"/>
      <c r="QJC51" s="516"/>
      <c r="QJD51" s="516"/>
      <c r="QJE51" s="516"/>
      <c r="QJF51" s="516"/>
      <c r="QJG51" s="516"/>
      <c r="QJH51" s="516"/>
      <c r="QJI51" s="516"/>
      <c r="QJJ51" s="516"/>
      <c r="QJK51" s="516"/>
      <c r="QJL51" s="516"/>
      <c r="QJM51" s="516"/>
      <c r="QJN51" s="516"/>
      <c r="QJO51" s="516"/>
      <c r="QJP51" s="516"/>
      <c r="QJQ51" s="516"/>
      <c r="QJR51" s="516"/>
      <c r="QJS51" s="516"/>
      <c r="QJT51" s="516"/>
      <c r="QJU51" s="516"/>
      <c r="QJV51" s="516"/>
      <c r="QJW51" s="516"/>
      <c r="QJX51" s="516"/>
      <c r="QJY51" s="516"/>
      <c r="QJZ51" s="516"/>
      <c r="QKA51" s="516"/>
      <c r="QKB51" s="516"/>
      <c r="QKC51" s="516"/>
      <c r="QKD51" s="516"/>
      <c r="QKE51" s="516"/>
      <c r="QKF51" s="516"/>
      <c r="QKG51" s="516"/>
      <c r="QKH51" s="516"/>
      <c r="QKI51" s="516"/>
      <c r="QKJ51" s="516"/>
      <c r="QKK51" s="516"/>
      <c r="QKL51" s="516"/>
      <c r="QKM51" s="516"/>
      <c r="QKN51" s="516"/>
      <c r="QKO51" s="516"/>
      <c r="QKP51" s="516"/>
      <c r="QKQ51" s="516"/>
      <c r="QKR51" s="516"/>
      <c r="QKS51" s="516"/>
      <c r="QKT51" s="516"/>
      <c r="QKU51" s="516"/>
      <c r="QKV51" s="516"/>
      <c r="QKW51" s="516"/>
      <c r="QKX51" s="516"/>
      <c r="QKY51" s="516"/>
      <c r="QKZ51" s="516"/>
      <c r="QLA51" s="516"/>
      <c r="QLB51" s="516"/>
      <c r="QLC51" s="516"/>
      <c r="QLD51" s="516"/>
      <c r="QLE51" s="516"/>
      <c r="QLF51" s="516"/>
      <c r="QLG51" s="516"/>
      <c r="QLH51" s="516"/>
      <c r="QLI51" s="516"/>
      <c r="QLJ51" s="516"/>
      <c r="QLK51" s="516"/>
      <c r="QLL51" s="516"/>
      <c r="QLM51" s="516"/>
      <c r="QLN51" s="516"/>
      <c r="QLO51" s="516"/>
      <c r="QLP51" s="516"/>
      <c r="QLQ51" s="516"/>
      <c r="QLR51" s="516"/>
      <c r="QLS51" s="516"/>
      <c r="QLT51" s="516"/>
      <c r="QLU51" s="516"/>
      <c r="QLV51" s="516"/>
      <c r="QLW51" s="516"/>
      <c r="QLX51" s="516"/>
      <c r="QLY51" s="516"/>
      <c r="QLZ51" s="516"/>
      <c r="QMA51" s="516"/>
      <c r="QMB51" s="516"/>
      <c r="QMC51" s="516"/>
      <c r="QMD51" s="516"/>
      <c r="QME51" s="516"/>
      <c r="QMF51" s="516"/>
      <c r="QMG51" s="516"/>
      <c r="QMH51" s="516"/>
      <c r="QMI51" s="516"/>
      <c r="QMJ51" s="516"/>
      <c r="QMK51" s="516"/>
      <c r="QML51" s="516"/>
      <c r="QMM51" s="516"/>
      <c r="QMN51" s="516"/>
      <c r="QMO51" s="516"/>
      <c r="QMP51" s="516"/>
      <c r="QMQ51" s="516"/>
      <c r="QMR51" s="516"/>
      <c r="QMS51" s="516"/>
      <c r="QMT51" s="516"/>
      <c r="QMU51" s="516"/>
      <c r="QMV51" s="516"/>
      <c r="QMW51" s="516"/>
      <c r="QMX51" s="516"/>
      <c r="QMY51" s="516"/>
      <c r="QMZ51" s="516"/>
      <c r="QNA51" s="516"/>
      <c r="QNB51" s="516"/>
      <c r="QNC51" s="516"/>
      <c r="QND51" s="516"/>
      <c r="QNE51" s="516"/>
      <c r="QNF51" s="516"/>
      <c r="QNG51" s="516"/>
      <c r="QNH51" s="516"/>
      <c r="QNI51" s="516"/>
      <c r="QNJ51" s="516"/>
      <c r="QNK51" s="516"/>
      <c r="QNL51" s="516"/>
      <c r="QNM51" s="516"/>
      <c r="QNN51" s="516"/>
      <c r="QNO51" s="516"/>
      <c r="QNP51" s="516"/>
      <c r="QNQ51" s="516"/>
      <c r="QNR51" s="516"/>
      <c r="QNS51" s="516"/>
      <c r="QNT51" s="516"/>
      <c r="QNU51" s="516"/>
      <c r="QNV51" s="516"/>
      <c r="QNW51" s="516"/>
      <c r="QNX51" s="516"/>
      <c r="QNY51" s="516"/>
      <c r="QNZ51" s="516"/>
      <c r="QOA51" s="516"/>
      <c r="QOB51" s="516"/>
      <c r="QOC51" s="516"/>
      <c r="QOD51" s="516"/>
      <c r="QOE51" s="516"/>
      <c r="QOF51" s="516"/>
      <c r="QOG51" s="516"/>
      <c r="QOH51" s="516"/>
      <c r="QOI51" s="516"/>
      <c r="QOJ51" s="516"/>
      <c r="QOK51" s="516"/>
      <c r="QOL51" s="516"/>
      <c r="QOM51" s="516"/>
      <c r="QON51" s="516"/>
      <c r="QOO51" s="516"/>
      <c r="QOP51" s="516"/>
      <c r="QOQ51" s="516"/>
      <c r="QOR51" s="516"/>
      <c r="QOS51" s="516"/>
      <c r="QOT51" s="516"/>
      <c r="QOU51" s="516"/>
      <c r="QOV51" s="516"/>
      <c r="QOW51" s="516"/>
      <c r="QOX51" s="516"/>
      <c r="QOY51" s="516"/>
      <c r="QOZ51" s="516"/>
      <c r="QPA51" s="516"/>
      <c r="QPB51" s="516"/>
      <c r="QPC51" s="516"/>
      <c r="QPD51" s="516"/>
      <c r="QPE51" s="516"/>
      <c r="QPF51" s="516"/>
      <c r="QPG51" s="516"/>
      <c r="QPH51" s="516"/>
      <c r="QPI51" s="516"/>
      <c r="QPJ51" s="516"/>
      <c r="QPK51" s="516"/>
      <c r="QPL51" s="516"/>
      <c r="QPM51" s="516"/>
      <c r="QPN51" s="516"/>
      <c r="QPO51" s="516"/>
      <c r="QPP51" s="516"/>
      <c r="QPQ51" s="516"/>
      <c r="QPR51" s="516"/>
      <c r="QPS51" s="516"/>
      <c r="QPT51" s="516"/>
      <c r="QPU51" s="516"/>
      <c r="QPV51" s="516"/>
      <c r="QPW51" s="516"/>
      <c r="QPX51" s="516"/>
      <c r="QPY51" s="516"/>
      <c r="QPZ51" s="516"/>
      <c r="QQA51" s="516"/>
      <c r="QQB51" s="516"/>
      <c r="QQC51" s="516"/>
      <c r="QQD51" s="516"/>
      <c r="QQE51" s="516"/>
      <c r="QQF51" s="516"/>
      <c r="QQG51" s="516"/>
      <c r="QQH51" s="516"/>
      <c r="QQI51" s="516"/>
      <c r="QQJ51" s="516"/>
      <c r="QQK51" s="516"/>
      <c r="QQL51" s="516"/>
      <c r="QQM51" s="516"/>
      <c r="QQN51" s="516"/>
      <c r="QQO51" s="516"/>
      <c r="QQP51" s="516"/>
      <c r="QQQ51" s="516"/>
      <c r="QQR51" s="516"/>
      <c r="QQS51" s="516"/>
      <c r="QQT51" s="516"/>
      <c r="QQU51" s="516"/>
      <c r="QQV51" s="516"/>
      <c r="QQW51" s="516"/>
      <c r="QQX51" s="516"/>
      <c r="QQY51" s="516"/>
      <c r="QQZ51" s="516"/>
      <c r="QRA51" s="516"/>
      <c r="QRB51" s="516"/>
      <c r="QRC51" s="516"/>
      <c r="QRD51" s="516"/>
      <c r="QRE51" s="516"/>
      <c r="QRF51" s="516"/>
      <c r="QRG51" s="516"/>
      <c r="QRH51" s="516"/>
      <c r="QRI51" s="516"/>
      <c r="QRJ51" s="516"/>
      <c r="QRK51" s="516"/>
      <c r="QRL51" s="516"/>
      <c r="QRM51" s="516"/>
      <c r="QRN51" s="516"/>
      <c r="QRO51" s="516"/>
      <c r="QRP51" s="516"/>
      <c r="QRQ51" s="516"/>
      <c r="QRR51" s="516"/>
      <c r="QRS51" s="516"/>
      <c r="QRT51" s="516"/>
      <c r="QRU51" s="516"/>
      <c r="QRV51" s="516"/>
      <c r="QRW51" s="516"/>
      <c r="QRX51" s="516"/>
      <c r="QRY51" s="516"/>
      <c r="QRZ51" s="516"/>
      <c r="QSA51" s="516"/>
      <c r="QSB51" s="516"/>
      <c r="QSC51" s="516"/>
      <c r="QSD51" s="516"/>
      <c r="QSE51" s="516"/>
      <c r="QSF51" s="516"/>
      <c r="QSG51" s="516"/>
      <c r="QSH51" s="516"/>
      <c r="QSI51" s="516"/>
      <c r="QSJ51" s="516"/>
      <c r="QSK51" s="516"/>
      <c r="QSL51" s="516"/>
      <c r="QSM51" s="516"/>
      <c r="QSN51" s="516"/>
      <c r="QSO51" s="516"/>
      <c r="QSP51" s="516"/>
      <c r="QSQ51" s="516"/>
      <c r="QSR51" s="516"/>
      <c r="QSS51" s="516"/>
      <c r="QST51" s="516"/>
      <c r="QSU51" s="516"/>
      <c r="QSV51" s="516"/>
      <c r="QSW51" s="516"/>
      <c r="QSX51" s="516"/>
      <c r="QSY51" s="516"/>
      <c r="QSZ51" s="516"/>
      <c r="QTA51" s="516"/>
      <c r="QTB51" s="516"/>
      <c r="QTC51" s="516"/>
      <c r="QTD51" s="516"/>
      <c r="QTE51" s="516"/>
      <c r="QTF51" s="516"/>
      <c r="QTG51" s="516"/>
      <c r="QTH51" s="516"/>
      <c r="QTI51" s="516"/>
      <c r="QTJ51" s="516"/>
      <c r="QTK51" s="516"/>
      <c r="QTL51" s="516"/>
      <c r="QTM51" s="516"/>
      <c r="QTN51" s="516"/>
      <c r="QTO51" s="516"/>
      <c r="QTP51" s="516"/>
      <c r="QTQ51" s="516"/>
      <c r="QTR51" s="516"/>
      <c r="QTS51" s="516"/>
      <c r="QTT51" s="516"/>
      <c r="QTU51" s="516"/>
      <c r="QTV51" s="516"/>
      <c r="QTW51" s="516"/>
      <c r="QTX51" s="516"/>
      <c r="QTY51" s="516"/>
      <c r="QTZ51" s="516"/>
      <c r="QUA51" s="516"/>
      <c r="QUB51" s="516"/>
      <c r="QUC51" s="516"/>
      <c r="QUD51" s="516"/>
      <c r="QUE51" s="516"/>
      <c r="QUF51" s="516"/>
      <c r="QUG51" s="516"/>
      <c r="QUH51" s="516"/>
      <c r="QUI51" s="516"/>
      <c r="QUJ51" s="516"/>
      <c r="QUK51" s="516"/>
      <c r="QUL51" s="516"/>
      <c r="QUM51" s="516"/>
      <c r="QUN51" s="516"/>
      <c r="QUO51" s="516"/>
      <c r="QUP51" s="516"/>
      <c r="QUQ51" s="516"/>
      <c r="QUR51" s="516"/>
      <c r="QUS51" s="516"/>
      <c r="QUT51" s="516"/>
      <c r="QUU51" s="516"/>
      <c r="QUV51" s="516"/>
      <c r="QUW51" s="516"/>
      <c r="QUX51" s="516"/>
      <c r="QUY51" s="516"/>
      <c r="QUZ51" s="516"/>
      <c r="QVA51" s="516"/>
      <c r="QVB51" s="516"/>
      <c r="QVC51" s="516"/>
      <c r="QVD51" s="516"/>
      <c r="QVE51" s="516"/>
      <c r="QVF51" s="516"/>
      <c r="QVG51" s="516"/>
      <c r="QVH51" s="516"/>
      <c r="QVI51" s="516"/>
      <c r="QVJ51" s="516"/>
      <c r="QVK51" s="516"/>
      <c r="QVL51" s="516"/>
      <c r="QVM51" s="516"/>
      <c r="QVN51" s="516"/>
      <c r="QVO51" s="516"/>
      <c r="QVP51" s="516"/>
      <c r="QVQ51" s="516"/>
      <c r="QVR51" s="516"/>
      <c r="QVS51" s="516"/>
      <c r="QVT51" s="516"/>
      <c r="QVU51" s="516"/>
      <c r="QVV51" s="516"/>
      <c r="QVW51" s="516"/>
      <c r="QVX51" s="516"/>
      <c r="QVY51" s="516"/>
      <c r="QVZ51" s="516"/>
      <c r="QWA51" s="516"/>
      <c r="QWB51" s="516"/>
      <c r="QWC51" s="516"/>
      <c r="QWD51" s="516"/>
      <c r="QWE51" s="516"/>
      <c r="QWF51" s="516"/>
      <c r="QWG51" s="516"/>
      <c r="QWH51" s="516"/>
      <c r="QWI51" s="516"/>
      <c r="QWJ51" s="516"/>
      <c r="QWK51" s="516"/>
      <c r="QWL51" s="516"/>
      <c r="QWM51" s="516"/>
      <c r="QWN51" s="516"/>
      <c r="QWO51" s="516"/>
      <c r="QWP51" s="516"/>
      <c r="QWQ51" s="516"/>
      <c r="QWR51" s="516"/>
      <c r="QWS51" s="516"/>
      <c r="QWT51" s="516"/>
      <c r="QWU51" s="516"/>
      <c r="QWV51" s="516"/>
      <c r="QWW51" s="516"/>
      <c r="QWX51" s="516"/>
      <c r="QWY51" s="516"/>
      <c r="QWZ51" s="516"/>
      <c r="QXA51" s="516"/>
      <c r="QXB51" s="516"/>
      <c r="QXC51" s="516"/>
      <c r="QXD51" s="516"/>
      <c r="QXE51" s="516"/>
      <c r="QXF51" s="516"/>
      <c r="QXG51" s="516"/>
      <c r="QXH51" s="516"/>
      <c r="QXI51" s="516"/>
      <c r="QXJ51" s="516"/>
      <c r="QXK51" s="516"/>
      <c r="QXL51" s="516"/>
      <c r="QXM51" s="516"/>
      <c r="QXN51" s="516"/>
      <c r="QXO51" s="516"/>
      <c r="QXP51" s="516"/>
      <c r="QXQ51" s="516"/>
      <c r="QXR51" s="516"/>
      <c r="QXS51" s="516"/>
      <c r="QXT51" s="516"/>
      <c r="QXU51" s="516"/>
      <c r="QXV51" s="516"/>
      <c r="QXW51" s="516"/>
      <c r="QXX51" s="516"/>
      <c r="QXY51" s="516"/>
      <c r="QXZ51" s="516"/>
      <c r="QYA51" s="516"/>
      <c r="QYB51" s="516"/>
      <c r="QYC51" s="516"/>
      <c r="QYD51" s="516"/>
      <c r="QYE51" s="516"/>
      <c r="QYF51" s="516"/>
      <c r="QYG51" s="516"/>
      <c r="QYH51" s="516"/>
      <c r="QYI51" s="516"/>
      <c r="QYJ51" s="516"/>
      <c r="QYK51" s="516"/>
      <c r="QYL51" s="516"/>
      <c r="QYM51" s="516"/>
      <c r="QYN51" s="516"/>
      <c r="QYO51" s="516"/>
      <c r="QYP51" s="516"/>
      <c r="QYQ51" s="516"/>
      <c r="QYR51" s="516"/>
      <c r="QYS51" s="516"/>
      <c r="QYT51" s="516"/>
      <c r="QYU51" s="516"/>
      <c r="QYV51" s="516"/>
      <c r="QYW51" s="516"/>
      <c r="QYX51" s="516"/>
      <c r="QYY51" s="516"/>
      <c r="QYZ51" s="516"/>
      <c r="QZA51" s="516"/>
      <c r="QZB51" s="516"/>
      <c r="QZC51" s="516"/>
      <c r="QZD51" s="516"/>
      <c r="QZE51" s="516"/>
      <c r="QZF51" s="516"/>
      <c r="QZG51" s="516"/>
      <c r="QZH51" s="516"/>
      <c r="QZI51" s="516"/>
      <c r="QZJ51" s="516"/>
      <c r="QZK51" s="516"/>
      <c r="QZL51" s="516"/>
      <c r="QZM51" s="516"/>
      <c r="QZN51" s="516"/>
      <c r="QZO51" s="516"/>
      <c r="QZP51" s="516"/>
      <c r="QZQ51" s="516"/>
      <c r="QZR51" s="516"/>
      <c r="QZS51" s="516"/>
      <c r="QZT51" s="516"/>
      <c r="QZU51" s="516"/>
      <c r="QZV51" s="516"/>
      <c r="QZW51" s="516"/>
      <c r="QZX51" s="516"/>
      <c r="QZY51" s="516"/>
      <c r="QZZ51" s="516"/>
      <c r="RAA51" s="516"/>
      <c r="RAB51" s="516"/>
      <c r="RAC51" s="516"/>
      <c r="RAD51" s="516"/>
      <c r="RAE51" s="516"/>
      <c r="RAF51" s="516"/>
      <c r="RAG51" s="516"/>
      <c r="RAH51" s="516"/>
      <c r="RAI51" s="516"/>
      <c r="RAJ51" s="516"/>
      <c r="RAK51" s="516"/>
      <c r="RAL51" s="516"/>
      <c r="RAM51" s="516"/>
      <c r="RAN51" s="516"/>
      <c r="RAO51" s="516"/>
      <c r="RAP51" s="516"/>
      <c r="RAQ51" s="516"/>
      <c r="RAR51" s="516"/>
      <c r="RAS51" s="516"/>
      <c r="RAT51" s="516"/>
      <c r="RAU51" s="516"/>
      <c r="RAV51" s="516"/>
      <c r="RAW51" s="516"/>
      <c r="RAX51" s="516"/>
      <c r="RAY51" s="516"/>
      <c r="RAZ51" s="516"/>
      <c r="RBA51" s="516"/>
      <c r="RBB51" s="516"/>
      <c r="RBC51" s="516"/>
      <c r="RBD51" s="516"/>
      <c r="RBE51" s="516"/>
      <c r="RBF51" s="516"/>
      <c r="RBG51" s="516"/>
      <c r="RBH51" s="516"/>
      <c r="RBI51" s="516"/>
      <c r="RBJ51" s="516"/>
      <c r="RBK51" s="516"/>
      <c r="RBL51" s="516"/>
      <c r="RBM51" s="516"/>
      <c r="RBN51" s="516"/>
      <c r="RBO51" s="516"/>
      <c r="RBP51" s="516"/>
      <c r="RBQ51" s="516"/>
      <c r="RBR51" s="516"/>
      <c r="RBS51" s="516"/>
      <c r="RBT51" s="516"/>
      <c r="RBU51" s="516"/>
      <c r="RBV51" s="516"/>
      <c r="RBW51" s="516"/>
      <c r="RBX51" s="516"/>
      <c r="RBY51" s="516"/>
      <c r="RBZ51" s="516"/>
      <c r="RCA51" s="516"/>
      <c r="RCB51" s="516"/>
      <c r="RCC51" s="516"/>
      <c r="RCD51" s="516"/>
      <c r="RCE51" s="516"/>
      <c r="RCF51" s="516"/>
      <c r="RCG51" s="516"/>
      <c r="RCH51" s="516"/>
      <c r="RCI51" s="516"/>
      <c r="RCJ51" s="516"/>
      <c r="RCK51" s="516"/>
      <c r="RCL51" s="516"/>
      <c r="RCM51" s="516"/>
      <c r="RCN51" s="516"/>
      <c r="RCO51" s="516"/>
      <c r="RCP51" s="516"/>
      <c r="RCQ51" s="516"/>
      <c r="RCR51" s="516"/>
      <c r="RCS51" s="516"/>
      <c r="RCT51" s="516"/>
      <c r="RCU51" s="516"/>
      <c r="RCV51" s="516"/>
      <c r="RCW51" s="516"/>
      <c r="RCX51" s="516"/>
      <c r="RCY51" s="516"/>
      <c r="RCZ51" s="516"/>
      <c r="RDA51" s="516"/>
      <c r="RDB51" s="516"/>
      <c r="RDC51" s="516"/>
      <c r="RDD51" s="516"/>
      <c r="RDE51" s="516"/>
      <c r="RDF51" s="516"/>
      <c r="RDG51" s="516"/>
      <c r="RDH51" s="516"/>
      <c r="RDI51" s="516"/>
      <c r="RDJ51" s="516"/>
      <c r="RDK51" s="516"/>
      <c r="RDL51" s="516"/>
      <c r="RDM51" s="516"/>
      <c r="RDN51" s="516"/>
      <c r="RDO51" s="516"/>
      <c r="RDP51" s="516"/>
      <c r="RDQ51" s="516"/>
      <c r="RDR51" s="516"/>
      <c r="RDS51" s="516"/>
      <c r="RDT51" s="516"/>
      <c r="RDU51" s="516"/>
      <c r="RDV51" s="516"/>
      <c r="RDW51" s="516"/>
      <c r="RDX51" s="516"/>
      <c r="RDY51" s="516"/>
      <c r="RDZ51" s="516"/>
      <c r="REA51" s="516"/>
      <c r="REB51" s="516"/>
      <c r="REC51" s="516"/>
      <c r="RED51" s="516"/>
      <c r="REE51" s="516"/>
      <c r="REF51" s="516"/>
      <c r="REG51" s="516"/>
      <c r="REH51" s="516"/>
      <c r="REI51" s="516"/>
      <c r="REJ51" s="516"/>
      <c r="REK51" s="516"/>
      <c r="REL51" s="516"/>
      <c r="REM51" s="516"/>
      <c r="REN51" s="516"/>
      <c r="REO51" s="516"/>
      <c r="REP51" s="516"/>
      <c r="REQ51" s="516"/>
      <c r="RER51" s="516"/>
      <c r="RES51" s="516"/>
      <c r="RET51" s="516"/>
      <c r="REU51" s="516"/>
      <c r="REV51" s="516"/>
      <c r="REW51" s="516"/>
      <c r="REX51" s="516"/>
      <c r="REY51" s="516"/>
      <c r="REZ51" s="516"/>
      <c r="RFA51" s="516"/>
      <c r="RFB51" s="516"/>
      <c r="RFC51" s="516"/>
      <c r="RFD51" s="516"/>
      <c r="RFE51" s="516"/>
      <c r="RFF51" s="516"/>
      <c r="RFG51" s="516"/>
      <c r="RFH51" s="516"/>
      <c r="RFI51" s="516"/>
      <c r="RFJ51" s="516"/>
      <c r="RFK51" s="516"/>
      <c r="RFL51" s="516"/>
      <c r="RFM51" s="516"/>
      <c r="RFN51" s="516"/>
      <c r="RFO51" s="516"/>
      <c r="RFP51" s="516"/>
      <c r="RFQ51" s="516"/>
      <c r="RFR51" s="516"/>
      <c r="RFS51" s="516"/>
      <c r="RFT51" s="516"/>
      <c r="RFU51" s="516"/>
      <c r="RFV51" s="516"/>
      <c r="RFW51" s="516"/>
      <c r="RFX51" s="516"/>
      <c r="RFY51" s="516"/>
      <c r="RFZ51" s="516"/>
      <c r="RGA51" s="516"/>
      <c r="RGB51" s="516"/>
      <c r="RGC51" s="516"/>
      <c r="RGD51" s="516"/>
      <c r="RGE51" s="516"/>
      <c r="RGF51" s="516"/>
      <c r="RGG51" s="516"/>
      <c r="RGH51" s="516"/>
      <c r="RGI51" s="516"/>
      <c r="RGJ51" s="516"/>
      <c r="RGK51" s="516"/>
      <c r="RGL51" s="516"/>
      <c r="RGM51" s="516"/>
      <c r="RGN51" s="516"/>
      <c r="RGO51" s="516"/>
      <c r="RGP51" s="516"/>
      <c r="RGQ51" s="516"/>
      <c r="RGR51" s="516"/>
      <c r="RGS51" s="516"/>
      <c r="RGT51" s="516"/>
      <c r="RGU51" s="516"/>
      <c r="RGV51" s="516"/>
      <c r="RGW51" s="516"/>
      <c r="RGX51" s="516"/>
      <c r="RGY51" s="516"/>
      <c r="RGZ51" s="516"/>
      <c r="RHA51" s="516"/>
      <c r="RHB51" s="516"/>
      <c r="RHC51" s="516"/>
      <c r="RHD51" s="516"/>
      <c r="RHE51" s="516"/>
      <c r="RHF51" s="516"/>
      <c r="RHG51" s="516"/>
      <c r="RHH51" s="516"/>
      <c r="RHI51" s="516"/>
      <c r="RHJ51" s="516"/>
      <c r="RHK51" s="516"/>
      <c r="RHL51" s="516"/>
      <c r="RHM51" s="516"/>
      <c r="RHN51" s="516"/>
      <c r="RHO51" s="516"/>
      <c r="RHP51" s="516"/>
      <c r="RHQ51" s="516"/>
      <c r="RHR51" s="516"/>
      <c r="RHS51" s="516"/>
      <c r="RHT51" s="516"/>
      <c r="RHU51" s="516"/>
      <c r="RHV51" s="516"/>
      <c r="RHW51" s="516"/>
      <c r="RHX51" s="516"/>
      <c r="RHY51" s="516"/>
      <c r="RHZ51" s="516"/>
      <c r="RIA51" s="516"/>
      <c r="RIB51" s="516"/>
      <c r="RIC51" s="516"/>
      <c r="RID51" s="516"/>
      <c r="RIE51" s="516"/>
      <c r="RIF51" s="516"/>
      <c r="RIG51" s="516"/>
      <c r="RIH51" s="516"/>
      <c r="RII51" s="516"/>
      <c r="RIJ51" s="516"/>
      <c r="RIK51" s="516"/>
      <c r="RIL51" s="516"/>
      <c r="RIM51" s="516"/>
      <c r="RIN51" s="516"/>
      <c r="RIO51" s="516"/>
      <c r="RIP51" s="516"/>
      <c r="RIQ51" s="516"/>
      <c r="RIR51" s="516"/>
      <c r="RIS51" s="516"/>
      <c r="RIT51" s="516"/>
      <c r="RIU51" s="516"/>
      <c r="RIV51" s="516"/>
      <c r="RIW51" s="516"/>
      <c r="RIX51" s="516"/>
      <c r="RIY51" s="516"/>
      <c r="RIZ51" s="516"/>
      <c r="RJA51" s="516"/>
      <c r="RJB51" s="516"/>
      <c r="RJC51" s="516"/>
      <c r="RJD51" s="516"/>
      <c r="RJE51" s="516"/>
      <c r="RJF51" s="516"/>
      <c r="RJG51" s="516"/>
      <c r="RJH51" s="516"/>
      <c r="RJI51" s="516"/>
      <c r="RJJ51" s="516"/>
      <c r="RJK51" s="516"/>
      <c r="RJL51" s="516"/>
      <c r="RJM51" s="516"/>
      <c r="RJN51" s="516"/>
      <c r="RJO51" s="516"/>
      <c r="RJP51" s="516"/>
      <c r="RJQ51" s="516"/>
      <c r="RJR51" s="516"/>
      <c r="RJS51" s="516"/>
      <c r="RJT51" s="516"/>
      <c r="RJU51" s="516"/>
      <c r="RJV51" s="516"/>
      <c r="RJW51" s="516"/>
      <c r="RJX51" s="516"/>
      <c r="RJY51" s="516"/>
      <c r="RJZ51" s="516"/>
      <c r="RKA51" s="516"/>
      <c r="RKB51" s="516"/>
      <c r="RKC51" s="516"/>
      <c r="RKD51" s="516"/>
      <c r="RKE51" s="516"/>
      <c r="RKF51" s="516"/>
      <c r="RKG51" s="516"/>
      <c r="RKH51" s="516"/>
      <c r="RKI51" s="516"/>
      <c r="RKJ51" s="516"/>
      <c r="RKK51" s="516"/>
      <c r="RKL51" s="516"/>
      <c r="RKM51" s="516"/>
      <c r="RKN51" s="516"/>
      <c r="RKO51" s="516"/>
      <c r="RKP51" s="516"/>
      <c r="RKQ51" s="516"/>
      <c r="RKR51" s="516"/>
      <c r="RKS51" s="516"/>
      <c r="RKT51" s="516"/>
      <c r="RKU51" s="516"/>
      <c r="RKV51" s="516"/>
      <c r="RKW51" s="516"/>
      <c r="RKX51" s="516"/>
      <c r="RKY51" s="516"/>
      <c r="RKZ51" s="516"/>
      <c r="RLA51" s="516"/>
      <c r="RLB51" s="516"/>
      <c r="RLC51" s="516"/>
      <c r="RLD51" s="516"/>
      <c r="RLE51" s="516"/>
      <c r="RLF51" s="516"/>
      <c r="RLG51" s="516"/>
      <c r="RLH51" s="516"/>
      <c r="RLI51" s="516"/>
      <c r="RLJ51" s="516"/>
      <c r="RLK51" s="516"/>
      <c r="RLL51" s="516"/>
      <c r="RLM51" s="516"/>
      <c r="RLN51" s="516"/>
      <c r="RLO51" s="516"/>
      <c r="RLP51" s="516"/>
      <c r="RLQ51" s="516"/>
      <c r="RLR51" s="516"/>
      <c r="RLS51" s="516"/>
      <c r="RLT51" s="516"/>
      <c r="RLU51" s="516"/>
      <c r="RLV51" s="516"/>
      <c r="RLW51" s="516"/>
      <c r="RLX51" s="516"/>
      <c r="RLY51" s="516"/>
      <c r="RLZ51" s="516"/>
      <c r="RMA51" s="516"/>
      <c r="RMB51" s="516"/>
      <c r="RMC51" s="516"/>
      <c r="RMD51" s="516"/>
      <c r="RME51" s="516"/>
      <c r="RMF51" s="516"/>
      <c r="RMG51" s="516"/>
      <c r="RMH51" s="516"/>
      <c r="RMI51" s="516"/>
      <c r="RMJ51" s="516"/>
      <c r="RMK51" s="516"/>
      <c r="RML51" s="516"/>
      <c r="RMM51" s="516"/>
      <c r="RMN51" s="516"/>
      <c r="RMO51" s="516"/>
      <c r="RMP51" s="516"/>
      <c r="RMQ51" s="516"/>
      <c r="RMR51" s="516"/>
      <c r="RMS51" s="516"/>
      <c r="RMT51" s="516"/>
      <c r="RMU51" s="516"/>
      <c r="RMV51" s="516"/>
      <c r="RMW51" s="516"/>
      <c r="RMX51" s="516"/>
      <c r="RMY51" s="516"/>
      <c r="RMZ51" s="516"/>
      <c r="RNA51" s="516"/>
      <c r="RNB51" s="516"/>
      <c r="RNC51" s="516"/>
      <c r="RND51" s="516"/>
      <c r="RNE51" s="516"/>
      <c r="RNF51" s="516"/>
      <c r="RNG51" s="516"/>
      <c r="RNH51" s="516"/>
      <c r="RNI51" s="516"/>
      <c r="RNJ51" s="516"/>
      <c r="RNK51" s="516"/>
      <c r="RNL51" s="516"/>
      <c r="RNM51" s="516"/>
      <c r="RNN51" s="516"/>
      <c r="RNO51" s="516"/>
      <c r="RNP51" s="516"/>
      <c r="RNQ51" s="516"/>
      <c r="RNR51" s="516"/>
      <c r="RNS51" s="516"/>
      <c r="RNT51" s="516"/>
      <c r="RNU51" s="516"/>
      <c r="RNV51" s="516"/>
      <c r="RNW51" s="516"/>
      <c r="RNX51" s="516"/>
      <c r="RNY51" s="516"/>
      <c r="RNZ51" s="516"/>
      <c r="ROA51" s="516"/>
      <c r="ROB51" s="516"/>
      <c r="ROC51" s="516"/>
      <c r="ROD51" s="516"/>
      <c r="ROE51" s="516"/>
      <c r="ROF51" s="516"/>
      <c r="ROG51" s="516"/>
      <c r="ROH51" s="516"/>
      <c r="ROI51" s="516"/>
      <c r="ROJ51" s="516"/>
      <c r="ROK51" s="516"/>
      <c r="ROL51" s="516"/>
      <c r="ROM51" s="516"/>
      <c r="RON51" s="516"/>
      <c r="ROO51" s="516"/>
      <c r="ROP51" s="516"/>
      <c r="ROQ51" s="516"/>
      <c r="ROR51" s="516"/>
      <c r="ROS51" s="516"/>
      <c r="ROT51" s="516"/>
      <c r="ROU51" s="516"/>
      <c r="ROV51" s="516"/>
      <c r="ROW51" s="516"/>
      <c r="ROX51" s="516"/>
      <c r="ROY51" s="516"/>
      <c r="ROZ51" s="516"/>
      <c r="RPA51" s="516"/>
      <c r="RPB51" s="516"/>
      <c r="RPC51" s="516"/>
      <c r="RPD51" s="516"/>
      <c r="RPE51" s="516"/>
      <c r="RPF51" s="516"/>
      <c r="RPG51" s="516"/>
      <c r="RPH51" s="516"/>
      <c r="RPI51" s="516"/>
      <c r="RPJ51" s="516"/>
      <c r="RPK51" s="516"/>
      <c r="RPL51" s="516"/>
      <c r="RPM51" s="516"/>
      <c r="RPN51" s="516"/>
      <c r="RPO51" s="516"/>
      <c r="RPP51" s="516"/>
      <c r="RPQ51" s="516"/>
      <c r="RPR51" s="516"/>
      <c r="RPS51" s="516"/>
      <c r="RPT51" s="516"/>
      <c r="RPU51" s="516"/>
      <c r="RPV51" s="516"/>
      <c r="RPW51" s="516"/>
      <c r="RPX51" s="516"/>
      <c r="RPY51" s="516"/>
      <c r="RPZ51" s="516"/>
      <c r="RQA51" s="516"/>
      <c r="RQB51" s="516"/>
      <c r="RQC51" s="516"/>
      <c r="RQD51" s="516"/>
      <c r="RQE51" s="516"/>
      <c r="RQF51" s="516"/>
      <c r="RQG51" s="516"/>
      <c r="RQH51" s="516"/>
      <c r="RQI51" s="516"/>
      <c r="RQJ51" s="516"/>
      <c r="RQK51" s="516"/>
      <c r="RQL51" s="516"/>
      <c r="RQM51" s="516"/>
      <c r="RQN51" s="516"/>
      <c r="RQO51" s="516"/>
      <c r="RQP51" s="516"/>
      <c r="RQQ51" s="516"/>
      <c r="RQR51" s="516"/>
      <c r="RQS51" s="516"/>
      <c r="RQT51" s="516"/>
      <c r="RQU51" s="516"/>
      <c r="RQV51" s="516"/>
      <c r="RQW51" s="516"/>
      <c r="RQX51" s="516"/>
      <c r="RQY51" s="516"/>
      <c r="RQZ51" s="516"/>
      <c r="RRA51" s="516"/>
      <c r="RRB51" s="516"/>
      <c r="RRC51" s="516"/>
      <c r="RRD51" s="516"/>
      <c r="RRE51" s="516"/>
      <c r="RRF51" s="516"/>
      <c r="RRG51" s="516"/>
      <c r="RRH51" s="516"/>
      <c r="RRI51" s="516"/>
      <c r="RRJ51" s="516"/>
      <c r="RRK51" s="516"/>
      <c r="RRL51" s="516"/>
      <c r="RRM51" s="516"/>
      <c r="RRN51" s="516"/>
      <c r="RRO51" s="516"/>
      <c r="RRP51" s="516"/>
      <c r="RRQ51" s="516"/>
      <c r="RRR51" s="516"/>
      <c r="RRS51" s="516"/>
      <c r="RRT51" s="516"/>
      <c r="RRU51" s="516"/>
      <c r="RRV51" s="516"/>
      <c r="RRW51" s="516"/>
      <c r="RRX51" s="516"/>
      <c r="RRY51" s="516"/>
      <c r="RRZ51" s="516"/>
      <c r="RSA51" s="516"/>
      <c r="RSB51" s="516"/>
      <c r="RSC51" s="516"/>
      <c r="RSD51" s="516"/>
      <c r="RSE51" s="516"/>
      <c r="RSF51" s="516"/>
      <c r="RSG51" s="516"/>
      <c r="RSH51" s="516"/>
      <c r="RSI51" s="516"/>
      <c r="RSJ51" s="516"/>
      <c r="RSK51" s="516"/>
      <c r="RSL51" s="516"/>
      <c r="RSM51" s="516"/>
      <c r="RSN51" s="516"/>
      <c r="RSO51" s="516"/>
      <c r="RSP51" s="516"/>
      <c r="RSQ51" s="516"/>
      <c r="RSR51" s="516"/>
      <c r="RSS51" s="516"/>
      <c r="RST51" s="516"/>
      <c r="RSU51" s="516"/>
      <c r="RSV51" s="516"/>
      <c r="RSW51" s="516"/>
      <c r="RSX51" s="516"/>
      <c r="RSY51" s="516"/>
      <c r="RSZ51" s="516"/>
      <c r="RTA51" s="516"/>
      <c r="RTB51" s="516"/>
      <c r="RTC51" s="516"/>
      <c r="RTD51" s="516"/>
      <c r="RTE51" s="516"/>
      <c r="RTF51" s="516"/>
      <c r="RTG51" s="516"/>
      <c r="RTH51" s="516"/>
      <c r="RTI51" s="516"/>
      <c r="RTJ51" s="516"/>
      <c r="RTK51" s="516"/>
      <c r="RTL51" s="516"/>
      <c r="RTM51" s="516"/>
      <c r="RTN51" s="516"/>
      <c r="RTO51" s="516"/>
      <c r="RTP51" s="516"/>
      <c r="RTQ51" s="516"/>
      <c r="RTR51" s="516"/>
      <c r="RTS51" s="516"/>
      <c r="RTT51" s="516"/>
      <c r="RTU51" s="516"/>
      <c r="RTV51" s="516"/>
      <c r="RTW51" s="516"/>
      <c r="RTX51" s="516"/>
      <c r="RTY51" s="516"/>
      <c r="RTZ51" s="516"/>
      <c r="RUA51" s="516"/>
      <c r="RUB51" s="516"/>
      <c r="RUC51" s="516"/>
      <c r="RUD51" s="516"/>
      <c r="RUE51" s="516"/>
      <c r="RUF51" s="516"/>
      <c r="RUG51" s="516"/>
      <c r="RUH51" s="516"/>
      <c r="RUI51" s="516"/>
      <c r="RUJ51" s="516"/>
      <c r="RUK51" s="516"/>
      <c r="RUL51" s="516"/>
      <c r="RUM51" s="516"/>
      <c r="RUN51" s="516"/>
      <c r="RUO51" s="516"/>
      <c r="RUP51" s="516"/>
      <c r="RUQ51" s="516"/>
      <c r="RUR51" s="516"/>
      <c r="RUS51" s="516"/>
      <c r="RUT51" s="516"/>
      <c r="RUU51" s="516"/>
      <c r="RUV51" s="516"/>
      <c r="RUW51" s="516"/>
      <c r="RUX51" s="516"/>
      <c r="RUY51" s="516"/>
      <c r="RUZ51" s="516"/>
      <c r="RVA51" s="516"/>
      <c r="RVB51" s="516"/>
      <c r="RVC51" s="516"/>
      <c r="RVD51" s="516"/>
      <c r="RVE51" s="516"/>
      <c r="RVF51" s="516"/>
      <c r="RVG51" s="516"/>
      <c r="RVH51" s="516"/>
      <c r="RVI51" s="516"/>
      <c r="RVJ51" s="516"/>
      <c r="RVK51" s="516"/>
      <c r="RVL51" s="516"/>
      <c r="RVM51" s="516"/>
      <c r="RVN51" s="516"/>
      <c r="RVO51" s="516"/>
      <c r="RVP51" s="516"/>
      <c r="RVQ51" s="516"/>
      <c r="RVR51" s="516"/>
      <c r="RVS51" s="516"/>
      <c r="RVT51" s="516"/>
      <c r="RVU51" s="516"/>
      <c r="RVV51" s="516"/>
      <c r="RVW51" s="516"/>
      <c r="RVX51" s="516"/>
      <c r="RVY51" s="516"/>
      <c r="RVZ51" s="516"/>
      <c r="RWA51" s="516"/>
      <c r="RWB51" s="516"/>
      <c r="RWC51" s="516"/>
      <c r="RWD51" s="516"/>
      <c r="RWE51" s="516"/>
      <c r="RWF51" s="516"/>
      <c r="RWG51" s="516"/>
      <c r="RWH51" s="516"/>
      <c r="RWI51" s="516"/>
      <c r="RWJ51" s="516"/>
      <c r="RWK51" s="516"/>
      <c r="RWL51" s="516"/>
      <c r="RWM51" s="516"/>
      <c r="RWN51" s="516"/>
      <c r="RWO51" s="516"/>
      <c r="RWP51" s="516"/>
      <c r="RWQ51" s="516"/>
      <c r="RWR51" s="516"/>
      <c r="RWS51" s="516"/>
      <c r="RWT51" s="516"/>
      <c r="RWU51" s="516"/>
      <c r="RWV51" s="516"/>
      <c r="RWW51" s="516"/>
      <c r="RWX51" s="516"/>
      <c r="RWY51" s="516"/>
      <c r="RWZ51" s="516"/>
      <c r="RXA51" s="516"/>
      <c r="RXB51" s="516"/>
      <c r="RXC51" s="516"/>
      <c r="RXD51" s="516"/>
      <c r="RXE51" s="516"/>
      <c r="RXF51" s="516"/>
      <c r="RXG51" s="516"/>
      <c r="RXH51" s="516"/>
      <c r="RXI51" s="516"/>
      <c r="RXJ51" s="516"/>
      <c r="RXK51" s="516"/>
      <c r="RXL51" s="516"/>
      <c r="RXM51" s="516"/>
      <c r="RXN51" s="516"/>
      <c r="RXO51" s="516"/>
      <c r="RXP51" s="516"/>
      <c r="RXQ51" s="516"/>
      <c r="RXR51" s="516"/>
      <c r="RXS51" s="516"/>
      <c r="RXT51" s="516"/>
      <c r="RXU51" s="516"/>
      <c r="RXV51" s="516"/>
      <c r="RXW51" s="516"/>
      <c r="RXX51" s="516"/>
      <c r="RXY51" s="516"/>
      <c r="RXZ51" s="516"/>
      <c r="RYA51" s="516"/>
      <c r="RYB51" s="516"/>
      <c r="RYC51" s="516"/>
      <c r="RYD51" s="516"/>
      <c r="RYE51" s="516"/>
      <c r="RYF51" s="516"/>
      <c r="RYG51" s="516"/>
      <c r="RYH51" s="516"/>
      <c r="RYI51" s="516"/>
      <c r="RYJ51" s="516"/>
      <c r="RYK51" s="516"/>
      <c r="RYL51" s="516"/>
      <c r="RYM51" s="516"/>
      <c r="RYN51" s="516"/>
      <c r="RYO51" s="516"/>
      <c r="RYP51" s="516"/>
      <c r="RYQ51" s="516"/>
      <c r="RYR51" s="516"/>
      <c r="RYS51" s="516"/>
      <c r="RYT51" s="516"/>
      <c r="RYU51" s="516"/>
      <c r="RYV51" s="516"/>
      <c r="RYW51" s="516"/>
      <c r="RYX51" s="516"/>
      <c r="RYY51" s="516"/>
      <c r="RYZ51" s="516"/>
      <c r="RZA51" s="516"/>
      <c r="RZB51" s="516"/>
      <c r="RZC51" s="516"/>
      <c r="RZD51" s="516"/>
      <c r="RZE51" s="516"/>
      <c r="RZF51" s="516"/>
      <c r="RZG51" s="516"/>
      <c r="RZH51" s="516"/>
      <c r="RZI51" s="516"/>
      <c r="RZJ51" s="516"/>
      <c r="RZK51" s="516"/>
      <c r="RZL51" s="516"/>
      <c r="RZM51" s="516"/>
      <c r="RZN51" s="516"/>
      <c r="RZO51" s="516"/>
      <c r="RZP51" s="516"/>
      <c r="RZQ51" s="516"/>
      <c r="RZR51" s="516"/>
      <c r="RZS51" s="516"/>
      <c r="RZT51" s="516"/>
      <c r="RZU51" s="516"/>
      <c r="RZV51" s="516"/>
      <c r="RZW51" s="516"/>
      <c r="RZX51" s="516"/>
      <c r="RZY51" s="516"/>
      <c r="RZZ51" s="516"/>
      <c r="SAA51" s="516"/>
      <c r="SAB51" s="516"/>
      <c r="SAC51" s="516"/>
      <c r="SAD51" s="516"/>
      <c r="SAE51" s="516"/>
      <c r="SAF51" s="516"/>
      <c r="SAG51" s="516"/>
      <c r="SAH51" s="516"/>
      <c r="SAI51" s="516"/>
      <c r="SAJ51" s="516"/>
      <c r="SAK51" s="516"/>
      <c r="SAL51" s="516"/>
      <c r="SAM51" s="516"/>
      <c r="SAN51" s="516"/>
      <c r="SAO51" s="516"/>
      <c r="SAP51" s="516"/>
      <c r="SAQ51" s="516"/>
      <c r="SAR51" s="516"/>
      <c r="SAS51" s="516"/>
      <c r="SAT51" s="516"/>
      <c r="SAU51" s="516"/>
      <c r="SAV51" s="516"/>
      <c r="SAW51" s="516"/>
      <c r="SAX51" s="516"/>
      <c r="SAY51" s="516"/>
      <c r="SAZ51" s="516"/>
      <c r="SBA51" s="516"/>
      <c r="SBB51" s="516"/>
      <c r="SBC51" s="516"/>
      <c r="SBD51" s="516"/>
      <c r="SBE51" s="516"/>
      <c r="SBF51" s="516"/>
      <c r="SBG51" s="516"/>
      <c r="SBH51" s="516"/>
      <c r="SBI51" s="516"/>
      <c r="SBJ51" s="516"/>
      <c r="SBK51" s="516"/>
      <c r="SBL51" s="516"/>
      <c r="SBM51" s="516"/>
      <c r="SBN51" s="516"/>
      <c r="SBO51" s="516"/>
      <c r="SBP51" s="516"/>
      <c r="SBQ51" s="516"/>
      <c r="SBR51" s="516"/>
      <c r="SBS51" s="516"/>
      <c r="SBT51" s="516"/>
      <c r="SBU51" s="516"/>
      <c r="SBV51" s="516"/>
      <c r="SBW51" s="516"/>
      <c r="SBX51" s="516"/>
      <c r="SBY51" s="516"/>
      <c r="SBZ51" s="516"/>
      <c r="SCA51" s="516"/>
      <c r="SCB51" s="516"/>
      <c r="SCC51" s="516"/>
      <c r="SCD51" s="516"/>
      <c r="SCE51" s="516"/>
      <c r="SCF51" s="516"/>
      <c r="SCG51" s="516"/>
      <c r="SCH51" s="516"/>
      <c r="SCI51" s="516"/>
      <c r="SCJ51" s="516"/>
      <c r="SCK51" s="516"/>
      <c r="SCL51" s="516"/>
      <c r="SCM51" s="516"/>
      <c r="SCN51" s="516"/>
      <c r="SCO51" s="516"/>
      <c r="SCP51" s="516"/>
      <c r="SCQ51" s="516"/>
      <c r="SCR51" s="516"/>
      <c r="SCS51" s="516"/>
      <c r="SCT51" s="516"/>
      <c r="SCU51" s="516"/>
      <c r="SCV51" s="516"/>
      <c r="SCW51" s="516"/>
      <c r="SCX51" s="516"/>
      <c r="SCY51" s="516"/>
      <c r="SCZ51" s="516"/>
      <c r="SDA51" s="516"/>
      <c r="SDB51" s="516"/>
      <c r="SDC51" s="516"/>
      <c r="SDD51" s="516"/>
      <c r="SDE51" s="516"/>
      <c r="SDF51" s="516"/>
      <c r="SDG51" s="516"/>
      <c r="SDH51" s="516"/>
      <c r="SDI51" s="516"/>
      <c r="SDJ51" s="516"/>
      <c r="SDK51" s="516"/>
      <c r="SDL51" s="516"/>
      <c r="SDM51" s="516"/>
      <c r="SDN51" s="516"/>
      <c r="SDO51" s="516"/>
      <c r="SDP51" s="516"/>
      <c r="SDQ51" s="516"/>
      <c r="SDR51" s="516"/>
      <c r="SDS51" s="516"/>
      <c r="SDT51" s="516"/>
      <c r="SDU51" s="516"/>
      <c r="SDV51" s="516"/>
      <c r="SDW51" s="516"/>
      <c r="SDX51" s="516"/>
      <c r="SDY51" s="516"/>
      <c r="SDZ51" s="516"/>
      <c r="SEA51" s="516"/>
      <c r="SEB51" s="516"/>
      <c r="SEC51" s="516"/>
      <c r="SED51" s="516"/>
      <c r="SEE51" s="516"/>
      <c r="SEF51" s="516"/>
      <c r="SEG51" s="516"/>
      <c r="SEH51" s="516"/>
      <c r="SEI51" s="516"/>
      <c r="SEJ51" s="516"/>
      <c r="SEK51" s="516"/>
      <c r="SEL51" s="516"/>
      <c r="SEM51" s="516"/>
      <c r="SEN51" s="516"/>
      <c r="SEO51" s="516"/>
      <c r="SEP51" s="516"/>
      <c r="SEQ51" s="516"/>
      <c r="SER51" s="516"/>
      <c r="SES51" s="516"/>
      <c r="SET51" s="516"/>
      <c r="SEU51" s="516"/>
      <c r="SEV51" s="516"/>
      <c r="SEW51" s="516"/>
      <c r="SEX51" s="516"/>
      <c r="SEY51" s="516"/>
      <c r="SEZ51" s="516"/>
      <c r="SFA51" s="516"/>
      <c r="SFB51" s="516"/>
      <c r="SFC51" s="516"/>
      <c r="SFD51" s="516"/>
      <c r="SFE51" s="516"/>
      <c r="SFF51" s="516"/>
      <c r="SFG51" s="516"/>
      <c r="SFH51" s="516"/>
      <c r="SFI51" s="516"/>
      <c r="SFJ51" s="516"/>
      <c r="SFK51" s="516"/>
      <c r="SFL51" s="516"/>
      <c r="SFM51" s="516"/>
      <c r="SFN51" s="516"/>
      <c r="SFO51" s="516"/>
      <c r="SFP51" s="516"/>
      <c r="SFQ51" s="516"/>
      <c r="SFR51" s="516"/>
      <c r="SFS51" s="516"/>
      <c r="SFT51" s="516"/>
      <c r="SFU51" s="516"/>
      <c r="SFV51" s="516"/>
      <c r="SFW51" s="516"/>
      <c r="SFX51" s="516"/>
      <c r="SFY51" s="516"/>
      <c r="SFZ51" s="516"/>
      <c r="SGA51" s="516"/>
      <c r="SGB51" s="516"/>
      <c r="SGC51" s="516"/>
      <c r="SGD51" s="516"/>
      <c r="SGE51" s="516"/>
      <c r="SGF51" s="516"/>
      <c r="SGG51" s="516"/>
      <c r="SGH51" s="516"/>
      <c r="SGI51" s="516"/>
      <c r="SGJ51" s="516"/>
      <c r="SGK51" s="516"/>
      <c r="SGL51" s="516"/>
      <c r="SGM51" s="516"/>
      <c r="SGN51" s="516"/>
      <c r="SGO51" s="516"/>
      <c r="SGP51" s="516"/>
      <c r="SGQ51" s="516"/>
      <c r="SGR51" s="516"/>
      <c r="SGS51" s="516"/>
      <c r="SGT51" s="516"/>
      <c r="SGU51" s="516"/>
      <c r="SGV51" s="516"/>
      <c r="SGW51" s="516"/>
      <c r="SGX51" s="516"/>
      <c r="SGY51" s="516"/>
      <c r="SGZ51" s="516"/>
      <c r="SHA51" s="516"/>
      <c r="SHB51" s="516"/>
      <c r="SHC51" s="516"/>
      <c r="SHD51" s="516"/>
      <c r="SHE51" s="516"/>
      <c r="SHF51" s="516"/>
      <c r="SHG51" s="516"/>
      <c r="SHH51" s="516"/>
      <c r="SHI51" s="516"/>
      <c r="SHJ51" s="516"/>
      <c r="SHK51" s="516"/>
      <c r="SHL51" s="516"/>
      <c r="SHM51" s="516"/>
      <c r="SHN51" s="516"/>
      <c r="SHO51" s="516"/>
      <c r="SHP51" s="516"/>
      <c r="SHQ51" s="516"/>
      <c r="SHR51" s="516"/>
      <c r="SHS51" s="516"/>
      <c r="SHT51" s="516"/>
      <c r="SHU51" s="516"/>
      <c r="SHV51" s="516"/>
      <c r="SHW51" s="516"/>
      <c r="SHX51" s="516"/>
      <c r="SHY51" s="516"/>
      <c r="SHZ51" s="516"/>
      <c r="SIA51" s="516"/>
      <c r="SIB51" s="516"/>
      <c r="SIC51" s="516"/>
      <c r="SID51" s="516"/>
      <c r="SIE51" s="516"/>
      <c r="SIF51" s="516"/>
      <c r="SIG51" s="516"/>
      <c r="SIH51" s="516"/>
      <c r="SII51" s="516"/>
      <c r="SIJ51" s="516"/>
      <c r="SIK51" s="516"/>
      <c r="SIL51" s="516"/>
      <c r="SIM51" s="516"/>
      <c r="SIN51" s="516"/>
      <c r="SIO51" s="516"/>
      <c r="SIP51" s="516"/>
      <c r="SIQ51" s="516"/>
      <c r="SIR51" s="516"/>
      <c r="SIS51" s="516"/>
      <c r="SIT51" s="516"/>
      <c r="SIU51" s="516"/>
      <c r="SIV51" s="516"/>
      <c r="SIW51" s="516"/>
      <c r="SIX51" s="516"/>
      <c r="SIY51" s="516"/>
      <c r="SIZ51" s="516"/>
      <c r="SJA51" s="516"/>
      <c r="SJB51" s="516"/>
      <c r="SJC51" s="516"/>
      <c r="SJD51" s="516"/>
      <c r="SJE51" s="516"/>
      <c r="SJF51" s="516"/>
      <c r="SJG51" s="516"/>
      <c r="SJH51" s="516"/>
      <c r="SJI51" s="516"/>
      <c r="SJJ51" s="516"/>
      <c r="SJK51" s="516"/>
      <c r="SJL51" s="516"/>
      <c r="SJM51" s="516"/>
      <c r="SJN51" s="516"/>
      <c r="SJO51" s="516"/>
      <c r="SJP51" s="516"/>
      <c r="SJQ51" s="516"/>
      <c r="SJR51" s="516"/>
      <c r="SJS51" s="516"/>
      <c r="SJT51" s="516"/>
      <c r="SJU51" s="516"/>
      <c r="SJV51" s="516"/>
      <c r="SJW51" s="516"/>
      <c r="SJX51" s="516"/>
      <c r="SJY51" s="516"/>
      <c r="SJZ51" s="516"/>
      <c r="SKA51" s="516"/>
      <c r="SKB51" s="516"/>
      <c r="SKC51" s="516"/>
      <c r="SKD51" s="516"/>
      <c r="SKE51" s="516"/>
      <c r="SKF51" s="516"/>
      <c r="SKG51" s="516"/>
      <c r="SKH51" s="516"/>
      <c r="SKI51" s="516"/>
      <c r="SKJ51" s="516"/>
      <c r="SKK51" s="516"/>
      <c r="SKL51" s="516"/>
      <c r="SKM51" s="516"/>
      <c r="SKN51" s="516"/>
      <c r="SKO51" s="516"/>
      <c r="SKP51" s="516"/>
      <c r="SKQ51" s="516"/>
      <c r="SKR51" s="516"/>
      <c r="SKS51" s="516"/>
      <c r="SKT51" s="516"/>
      <c r="SKU51" s="516"/>
      <c r="SKV51" s="516"/>
      <c r="SKW51" s="516"/>
      <c r="SKX51" s="516"/>
      <c r="SKY51" s="516"/>
      <c r="SKZ51" s="516"/>
      <c r="SLA51" s="516"/>
      <c r="SLB51" s="516"/>
      <c r="SLC51" s="516"/>
      <c r="SLD51" s="516"/>
      <c r="SLE51" s="516"/>
      <c r="SLF51" s="516"/>
      <c r="SLG51" s="516"/>
      <c r="SLH51" s="516"/>
      <c r="SLI51" s="516"/>
      <c r="SLJ51" s="516"/>
      <c r="SLK51" s="516"/>
      <c r="SLL51" s="516"/>
      <c r="SLM51" s="516"/>
      <c r="SLN51" s="516"/>
      <c r="SLO51" s="516"/>
      <c r="SLP51" s="516"/>
      <c r="SLQ51" s="516"/>
      <c r="SLR51" s="516"/>
      <c r="SLS51" s="516"/>
      <c r="SLT51" s="516"/>
      <c r="SLU51" s="516"/>
      <c r="SLV51" s="516"/>
      <c r="SLW51" s="516"/>
      <c r="SLX51" s="516"/>
      <c r="SLY51" s="516"/>
      <c r="SLZ51" s="516"/>
      <c r="SMA51" s="516"/>
      <c r="SMB51" s="516"/>
      <c r="SMC51" s="516"/>
      <c r="SMD51" s="516"/>
      <c r="SME51" s="516"/>
      <c r="SMF51" s="516"/>
      <c r="SMG51" s="516"/>
      <c r="SMH51" s="516"/>
      <c r="SMI51" s="516"/>
      <c r="SMJ51" s="516"/>
      <c r="SMK51" s="516"/>
      <c r="SML51" s="516"/>
      <c r="SMM51" s="516"/>
      <c r="SMN51" s="516"/>
      <c r="SMO51" s="516"/>
      <c r="SMP51" s="516"/>
      <c r="SMQ51" s="516"/>
      <c r="SMR51" s="516"/>
      <c r="SMS51" s="516"/>
      <c r="SMT51" s="516"/>
      <c r="SMU51" s="516"/>
      <c r="SMV51" s="516"/>
      <c r="SMW51" s="516"/>
      <c r="SMX51" s="516"/>
      <c r="SMY51" s="516"/>
      <c r="SMZ51" s="516"/>
      <c r="SNA51" s="516"/>
      <c r="SNB51" s="516"/>
      <c r="SNC51" s="516"/>
      <c r="SND51" s="516"/>
      <c r="SNE51" s="516"/>
      <c r="SNF51" s="516"/>
      <c r="SNG51" s="516"/>
      <c r="SNH51" s="516"/>
      <c r="SNI51" s="516"/>
      <c r="SNJ51" s="516"/>
      <c r="SNK51" s="516"/>
      <c r="SNL51" s="516"/>
      <c r="SNM51" s="516"/>
      <c r="SNN51" s="516"/>
      <c r="SNO51" s="516"/>
      <c r="SNP51" s="516"/>
      <c r="SNQ51" s="516"/>
      <c r="SNR51" s="516"/>
      <c r="SNS51" s="516"/>
      <c r="SNT51" s="516"/>
      <c r="SNU51" s="516"/>
      <c r="SNV51" s="516"/>
      <c r="SNW51" s="516"/>
      <c r="SNX51" s="516"/>
      <c r="SNY51" s="516"/>
      <c r="SNZ51" s="516"/>
      <c r="SOA51" s="516"/>
      <c r="SOB51" s="516"/>
      <c r="SOC51" s="516"/>
      <c r="SOD51" s="516"/>
      <c r="SOE51" s="516"/>
      <c r="SOF51" s="516"/>
      <c r="SOG51" s="516"/>
      <c r="SOH51" s="516"/>
      <c r="SOI51" s="516"/>
      <c r="SOJ51" s="516"/>
      <c r="SOK51" s="516"/>
      <c r="SOL51" s="516"/>
      <c r="SOM51" s="516"/>
      <c r="SON51" s="516"/>
      <c r="SOO51" s="516"/>
      <c r="SOP51" s="516"/>
      <c r="SOQ51" s="516"/>
      <c r="SOR51" s="516"/>
      <c r="SOS51" s="516"/>
      <c r="SOT51" s="516"/>
      <c r="SOU51" s="516"/>
      <c r="SOV51" s="516"/>
      <c r="SOW51" s="516"/>
      <c r="SOX51" s="516"/>
      <c r="SOY51" s="516"/>
      <c r="SOZ51" s="516"/>
      <c r="SPA51" s="516"/>
      <c r="SPB51" s="516"/>
      <c r="SPC51" s="516"/>
      <c r="SPD51" s="516"/>
      <c r="SPE51" s="516"/>
      <c r="SPF51" s="516"/>
      <c r="SPG51" s="516"/>
      <c r="SPH51" s="516"/>
      <c r="SPI51" s="516"/>
      <c r="SPJ51" s="516"/>
      <c r="SPK51" s="516"/>
      <c r="SPL51" s="516"/>
      <c r="SPM51" s="516"/>
      <c r="SPN51" s="516"/>
      <c r="SPO51" s="516"/>
      <c r="SPP51" s="516"/>
      <c r="SPQ51" s="516"/>
      <c r="SPR51" s="516"/>
      <c r="SPS51" s="516"/>
      <c r="SPT51" s="516"/>
      <c r="SPU51" s="516"/>
      <c r="SPV51" s="516"/>
      <c r="SPW51" s="516"/>
      <c r="SPX51" s="516"/>
      <c r="SPY51" s="516"/>
      <c r="SPZ51" s="516"/>
      <c r="SQA51" s="516"/>
      <c r="SQB51" s="516"/>
      <c r="SQC51" s="516"/>
      <c r="SQD51" s="516"/>
      <c r="SQE51" s="516"/>
      <c r="SQF51" s="516"/>
      <c r="SQG51" s="516"/>
      <c r="SQH51" s="516"/>
      <c r="SQI51" s="516"/>
      <c r="SQJ51" s="516"/>
      <c r="SQK51" s="516"/>
      <c r="SQL51" s="516"/>
      <c r="SQM51" s="516"/>
      <c r="SQN51" s="516"/>
      <c r="SQO51" s="516"/>
      <c r="SQP51" s="516"/>
      <c r="SQQ51" s="516"/>
      <c r="SQR51" s="516"/>
      <c r="SQS51" s="516"/>
      <c r="SQT51" s="516"/>
      <c r="SQU51" s="516"/>
      <c r="SQV51" s="516"/>
      <c r="SQW51" s="516"/>
      <c r="SQX51" s="516"/>
      <c r="SQY51" s="516"/>
      <c r="SQZ51" s="516"/>
      <c r="SRA51" s="516"/>
      <c r="SRB51" s="516"/>
      <c r="SRC51" s="516"/>
      <c r="SRD51" s="516"/>
      <c r="SRE51" s="516"/>
      <c r="SRF51" s="516"/>
      <c r="SRG51" s="516"/>
      <c r="SRH51" s="516"/>
      <c r="SRI51" s="516"/>
      <c r="SRJ51" s="516"/>
      <c r="SRK51" s="516"/>
      <c r="SRL51" s="516"/>
      <c r="SRM51" s="516"/>
      <c r="SRN51" s="516"/>
      <c r="SRO51" s="516"/>
      <c r="SRP51" s="516"/>
      <c r="SRQ51" s="516"/>
      <c r="SRR51" s="516"/>
      <c r="SRS51" s="516"/>
      <c r="SRT51" s="516"/>
      <c r="SRU51" s="516"/>
      <c r="SRV51" s="516"/>
      <c r="SRW51" s="516"/>
      <c r="SRX51" s="516"/>
      <c r="SRY51" s="516"/>
      <c r="SRZ51" s="516"/>
      <c r="SSA51" s="516"/>
      <c r="SSB51" s="516"/>
      <c r="SSC51" s="516"/>
      <c r="SSD51" s="516"/>
      <c r="SSE51" s="516"/>
      <c r="SSF51" s="516"/>
      <c r="SSG51" s="516"/>
      <c r="SSH51" s="516"/>
      <c r="SSI51" s="516"/>
      <c r="SSJ51" s="516"/>
      <c r="SSK51" s="516"/>
      <c r="SSL51" s="516"/>
      <c r="SSM51" s="516"/>
      <c r="SSN51" s="516"/>
      <c r="SSO51" s="516"/>
      <c r="SSP51" s="516"/>
      <c r="SSQ51" s="516"/>
      <c r="SSR51" s="516"/>
      <c r="SSS51" s="516"/>
      <c r="SST51" s="516"/>
      <c r="SSU51" s="516"/>
      <c r="SSV51" s="516"/>
      <c r="SSW51" s="516"/>
      <c r="SSX51" s="516"/>
      <c r="SSY51" s="516"/>
      <c r="SSZ51" s="516"/>
      <c r="STA51" s="516"/>
      <c r="STB51" s="516"/>
      <c r="STC51" s="516"/>
      <c r="STD51" s="516"/>
      <c r="STE51" s="516"/>
      <c r="STF51" s="516"/>
      <c r="STG51" s="516"/>
      <c r="STH51" s="516"/>
      <c r="STI51" s="516"/>
      <c r="STJ51" s="516"/>
      <c r="STK51" s="516"/>
      <c r="STL51" s="516"/>
      <c r="STM51" s="516"/>
      <c r="STN51" s="516"/>
      <c r="STO51" s="516"/>
      <c r="STP51" s="516"/>
      <c r="STQ51" s="516"/>
      <c r="STR51" s="516"/>
      <c r="STS51" s="516"/>
      <c r="STT51" s="516"/>
      <c r="STU51" s="516"/>
      <c r="STV51" s="516"/>
      <c r="STW51" s="516"/>
      <c r="STX51" s="516"/>
      <c r="STY51" s="516"/>
      <c r="STZ51" s="516"/>
      <c r="SUA51" s="516"/>
      <c r="SUB51" s="516"/>
      <c r="SUC51" s="516"/>
      <c r="SUD51" s="516"/>
      <c r="SUE51" s="516"/>
      <c r="SUF51" s="516"/>
      <c r="SUG51" s="516"/>
      <c r="SUH51" s="516"/>
      <c r="SUI51" s="516"/>
      <c r="SUJ51" s="516"/>
      <c r="SUK51" s="516"/>
      <c r="SUL51" s="516"/>
      <c r="SUM51" s="516"/>
      <c r="SUN51" s="516"/>
      <c r="SUO51" s="516"/>
      <c r="SUP51" s="516"/>
      <c r="SUQ51" s="516"/>
      <c r="SUR51" s="516"/>
      <c r="SUS51" s="516"/>
      <c r="SUT51" s="516"/>
      <c r="SUU51" s="516"/>
      <c r="SUV51" s="516"/>
      <c r="SUW51" s="516"/>
      <c r="SUX51" s="516"/>
      <c r="SUY51" s="516"/>
      <c r="SUZ51" s="516"/>
      <c r="SVA51" s="516"/>
      <c r="SVB51" s="516"/>
      <c r="SVC51" s="516"/>
      <c r="SVD51" s="516"/>
      <c r="SVE51" s="516"/>
      <c r="SVF51" s="516"/>
      <c r="SVG51" s="516"/>
      <c r="SVH51" s="516"/>
      <c r="SVI51" s="516"/>
      <c r="SVJ51" s="516"/>
      <c r="SVK51" s="516"/>
      <c r="SVL51" s="516"/>
      <c r="SVM51" s="516"/>
      <c r="SVN51" s="516"/>
      <c r="SVO51" s="516"/>
      <c r="SVP51" s="516"/>
      <c r="SVQ51" s="516"/>
      <c r="SVR51" s="516"/>
      <c r="SVS51" s="516"/>
      <c r="SVT51" s="516"/>
      <c r="SVU51" s="516"/>
      <c r="SVV51" s="516"/>
      <c r="SVW51" s="516"/>
      <c r="SVX51" s="516"/>
      <c r="SVY51" s="516"/>
      <c r="SVZ51" s="516"/>
      <c r="SWA51" s="516"/>
      <c r="SWB51" s="516"/>
      <c r="SWC51" s="516"/>
      <c r="SWD51" s="516"/>
      <c r="SWE51" s="516"/>
      <c r="SWF51" s="516"/>
      <c r="SWG51" s="516"/>
      <c r="SWH51" s="516"/>
      <c r="SWI51" s="516"/>
      <c r="SWJ51" s="516"/>
      <c r="SWK51" s="516"/>
      <c r="SWL51" s="516"/>
      <c r="SWM51" s="516"/>
      <c r="SWN51" s="516"/>
      <c r="SWO51" s="516"/>
      <c r="SWP51" s="516"/>
      <c r="SWQ51" s="516"/>
      <c r="SWR51" s="516"/>
      <c r="SWS51" s="516"/>
      <c r="SWT51" s="516"/>
      <c r="SWU51" s="516"/>
      <c r="SWV51" s="516"/>
      <c r="SWW51" s="516"/>
      <c r="SWX51" s="516"/>
      <c r="SWY51" s="516"/>
      <c r="SWZ51" s="516"/>
      <c r="SXA51" s="516"/>
      <c r="SXB51" s="516"/>
      <c r="SXC51" s="516"/>
      <c r="SXD51" s="516"/>
      <c r="SXE51" s="516"/>
      <c r="SXF51" s="516"/>
      <c r="SXG51" s="516"/>
      <c r="SXH51" s="516"/>
      <c r="SXI51" s="516"/>
      <c r="SXJ51" s="516"/>
      <c r="SXK51" s="516"/>
      <c r="SXL51" s="516"/>
      <c r="SXM51" s="516"/>
      <c r="SXN51" s="516"/>
      <c r="SXO51" s="516"/>
      <c r="SXP51" s="516"/>
      <c r="SXQ51" s="516"/>
      <c r="SXR51" s="516"/>
      <c r="SXS51" s="516"/>
      <c r="SXT51" s="516"/>
      <c r="SXU51" s="516"/>
      <c r="SXV51" s="516"/>
      <c r="SXW51" s="516"/>
      <c r="SXX51" s="516"/>
      <c r="SXY51" s="516"/>
      <c r="SXZ51" s="516"/>
      <c r="SYA51" s="516"/>
      <c r="SYB51" s="516"/>
      <c r="SYC51" s="516"/>
      <c r="SYD51" s="516"/>
      <c r="SYE51" s="516"/>
      <c r="SYF51" s="516"/>
      <c r="SYG51" s="516"/>
      <c r="SYH51" s="516"/>
      <c r="SYI51" s="516"/>
      <c r="SYJ51" s="516"/>
      <c r="SYK51" s="516"/>
      <c r="SYL51" s="516"/>
      <c r="SYM51" s="516"/>
      <c r="SYN51" s="516"/>
      <c r="SYO51" s="516"/>
      <c r="SYP51" s="516"/>
      <c r="SYQ51" s="516"/>
      <c r="SYR51" s="516"/>
      <c r="SYS51" s="516"/>
      <c r="SYT51" s="516"/>
      <c r="SYU51" s="516"/>
      <c r="SYV51" s="516"/>
      <c r="SYW51" s="516"/>
      <c r="SYX51" s="516"/>
      <c r="SYY51" s="516"/>
      <c r="SYZ51" s="516"/>
      <c r="SZA51" s="516"/>
      <c r="SZB51" s="516"/>
      <c r="SZC51" s="516"/>
      <c r="SZD51" s="516"/>
      <c r="SZE51" s="516"/>
      <c r="SZF51" s="516"/>
      <c r="SZG51" s="516"/>
      <c r="SZH51" s="516"/>
      <c r="SZI51" s="516"/>
      <c r="SZJ51" s="516"/>
      <c r="SZK51" s="516"/>
      <c r="SZL51" s="516"/>
      <c r="SZM51" s="516"/>
      <c r="SZN51" s="516"/>
      <c r="SZO51" s="516"/>
      <c r="SZP51" s="516"/>
      <c r="SZQ51" s="516"/>
      <c r="SZR51" s="516"/>
      <c r="SZS51" s="516"/>
      <c r="SZT51" s="516"/>
      <c r="SZU51" s="516"/>
      <c r="SZV51" s="516"/>
      <c r="SZW51" s="516"/>
      <c r="SZX51" s="516"/>
      <c r="SZY51" s="516"/>
      <c r="SZZ51" s="516"/>
      <c r="TAA51" s="516"/>
      <c r="TAB51" s="516"/>
      <c r="TAC51" s="516"/>
      <c r="TAD51" s="516"/>
      <c r="TAE51" s="516"/>
      <c r="TAF51" s="516"/>
      <c r="TAG51" s="516"/>
      <c r="TAH51" s="516"/>
      <c r="TAI51" s="516"/>
      <c r="TAJ51" s="516"/>
      <c r="TAK51" s="516"/>
      <c r="TAL51" s="516"/>
      <c r="TAM51" s="516"/>
      <c r="TAN51" s="516"/>
      <c r="TAO51" s="516"/>
      <c r="TAP51" s="516"/>
      <c r="TAQ51" s="516"/>
      <c r="TAR51" s="516"/>
      <c r="TAS51" s="516"/>
      <c r="TAT51" s="516"/>
      <c r="TAU51" s="516"/>
      <c r="TAV51" s="516"/>
      <c r="TAW51" s="516"/>
      <c r="TAX51" s="516"/>
      <c r="TAY51" s="516"/>
      <c r="TAZ51" s="516"/>
      <c r="TBA51" s="516"/>
      <c r="TBB51" s="516"/>
      <c r="TBC51" s="516"/>
      <c r="TBD51" s="516"/>
      <c r="TBE51" s="516"/>
      <c r="TBF51" s="516"/>
      <c r="TBG51" s="516"/>
      <c r="TBH51" s="516"/>
      <c r="TBI51" s="516"/>
      <c r="TBJ51" s="516"/>
      <c r="TBK51" s="516"/>
      <c r="TBL51" s="516"/>
      <c r="TBM51" s="516"/>
      <c r="TBN51" s="516"/>
      <c r="TBO51" s="516"/>
      <c r="TBP51" s="516"/>
      <c r="TBQ51" s="516"/>
      <c r="TBR51" s="516"/>
      <c r="TBS51" s="516"/>
      <c r="TBT51" s="516"/>
      <c r="TBU51" s="516"/>
      <c r="TBV51" s="516"/>
      <c r="TBW51" s="516"/>
      <c r="TBX51" s="516"/>
      <c r="TBY51" s="516"/>
      <c r="TBZ51" s="516"/>
      <c r="TCA51" s="516"/>
      <c r="TCB51" s="516"/>
      <c r="TCC51" s="516"/>
      <c r="TCD51" s="516"/>
      <c r="TCE51" s="516"/>
      <c r="TCF51" s="516"/>
      <c r="TCG51" s="516"/>
      <c r="TCH51" s="516"/>
      <c r="TCI51" s="516"/>
      <c r="TCJ51" s="516"/>
      <c r="TCK51" s="516"/>
      <c r="TCL51" s="516"/>
      <c r="TCM51" s="516"/>
      <c r="TCN51" s="516"/>
      <c r="TCO51" s="516"/>
      <c r="TCP51" s="516"/>
      <c r="TCQ51" s="516"/>
      <c r="TCR51" s="516"/>
      <c r="TCS51" s="516"/>
      <c r="TCT51" s="516"/>
      <c r="TCU51" s="516"/>
      <c r="TCV51" s="516"/>
      <c r="TCW51" s="516"/>
      <c r="TCX51" s="516"/>
      <c r="TCY51" s="516"/>
      <c r="TCZ51" s="516"/>
      <c r="TDA51" s="516"/>
      <c r="TDB51" s="516"/>
      <c r="TDC51" s="516"/>
      <c r="TDD51" s="516"/>
      <c r="TDE51" s="516"/>
      <c r="TDF51" s="516"/>
      <c r="TDG51" s="516"/>
      <c r="TDH51" s="516"/>
      <c r="TDI51" s="516"/>
      <c r="TDJ51" s="516"/>
      <c r="TDK51" s="516"/>
      <c r="TDL51" s="516"/>
      <c r="TDM51" s="516"/>
      <c r="TDN51" s="516"/>
      <c r="TDO51" s="516"/>
      <c r="TDP51" s="516"/>
      <c r="TDQ51" s="516"/>
      <c r="TDR51" s="516"/>
      <c r="TDS51" s="516"/>
      <c r="TDT51" s="516"/>
      <c r="TDU51" s="516"/>
      <c r="TDV51" s="516"/>
      <c r="TDW51" s="516"/>
      <c r="TDX51" s="516"/>
      <c r="TDY51" s="516"/>
      <c r="TDZ51" s="516"/>
      <c r="TEA51" s="516"/>
      <c r="TEB51" s="516"/>
      <c r="TEC51" s="516"/>
      <c r="TED51" s="516"/>
      <c r="TEE51" s="516"/>
      <c r="TEF51" s="516"/>
      <c r="TEG51" s="516"/>
      <c r="TEH51" s="516"/>
      <c r="TEI51" s="516"/>
      <c r="TEJ51" s="516"/>
      <c r="TEK51" s="516"/>
      <c r="TEL51" s="516"/>
      <c r="TEM51" s="516"/>
      <c r="TEN51" s="516"/>
      <c r="TEO51" s="516"/>
      <c r="TEP51" s="516"/>
      <c r="TEQ51" s="516"/>
      <c r="TER51" s="516"/>
      <c r="TES51" s="516"/>
      <c r="TET51" s="516"/>
      <c r="TEU51" s="516"/>
      <c r="TEV51" s="516"/>
      <c r="TEW51" s="516"/>
      <c r="TEX51" s="516"/>
      <c r="TEY51" s="516"/>
      <c r="TEZ51" s="516"/>
      <c r="TFA51" s="516"/>
      <c r="TFB51" s="516"/>
      <c r="TFC51" s="516"/>
      <c r="TFD51" s="516"/>
      <c r="TFE51" s="516"/>
      <c r="TFF51" s="516"/>
      <c r="TFG51" s="516"/>
      <c r="TFH51" s="516"/>
      <c r="TFI51" s="516"/>
      <c r="TFJ51" s="516"/>
      <c r="TFK51" s="516"/>
      <c r="TFL51" s="516"/>
      <c r="TFM51" s="516"/>
      <c r="TFN51" s="516"/>
      <c r="TFO51" s="516"/>
      <c r="TFP51" s="516"/>
      <c r="TFQ51" s="516"/>
      <c r="TFR51" s="516"/>
      <c r="TFS51" s="516"/>
      <c r="TFT51" s="516"/>
      <c r="TFU51" s="516"/>
      <c r="TFV51" s="516"/>
      <c r="TFW51" s="516"/>
      <c r="TFX51" s="516"/>
      <c r="TFY51" s="516"/>
      <c r="TFZ51" s="516"/>
      <c r="TGA51" s="516"/>
      <c r="TGB51" s="516"/>
      <c r="TGC51" s="516"/>
      <c r="TGD51" s="516"/>
      <c r="TGE51" s="516"/>
      <c r="TGF51" s="516"/>
      <c r="TGG51" s="516"/>
      <c r="TGH51" s="516"/>
      <c r="TGI51" s="516"/>
      <c r="TGJ51" s="516"/>
      <c r="TGK51" s="516"/>
      <c r="TGL51" s="516"/>
      <c r="TGM51" s="516"/>
      <c r="TGN51" s="516"/>
      <c r="TGO51" s="516"/>
      <c r="TGP51" s="516"/>
      <c r="TGQ51" s="516"/>
      <c r="TGR51" s="516"/>
      <c r="TGS51" s="516"/>
      <c r="TGT51" s="516"/>
      <c r="TGU51" s="516"/>
      <c r="TGV51" s="516"/>
      <c r="TGW51" s="516"/>
      <c r="TGX51" s="516"/>
      <c r="TGY51" s="516"/>
      <c r="TGZ51" s="516"/>
      <c r="THA51" s="516"/>
      <c r="THB51" s="516"/>
      <c r="THC51" s="516"/>
      <c r="THD51" s="516"/>
      <c r="THE51" s="516"/>
      <c r="THF51" s="516"/>
      <c r="THG51" s="516"/>
      <c r="THH51" s="516"/>
      <c r="THI51" s="516"/>
      <c r="THJ51" s="516"/>
      <c r="THK51" s="516"/>
      <c r="THL51" s="516"/>
      <c r="THM51" s="516"/>
      <c r="THN51" s="516"/>
      <c r="THO51" s="516"/>
      <c r="THP51" s="516"/>
      <c r="THQ51" s="516"/>
      <c r="THR51" s="516"/>
      <c r="THS51" s="516"/>
      <c r="THT51" s="516"/>
      <c r="THU51" s="516"/>
      <c r="THV51" s="516"/>
      <c r="THW51" s="516"/>
      <c r="THX51" s="516"/>
      <c r="THY51" s="516"/>
      <c r="THZ51" s="516"/>
      <c r="TIA51" s="516"/>
      <c r="TIB51" s="516"/>
      <c r="TIC51" s="516"/>
      <c r="TID51" s="516"/>
      <c r="TIE51" s="516"/>
      <c r="TIF51" s="516"/>
      <c r="TIG51" s="516"/>
      <c r="TIH51" s="516"/>
      <c r="TII51" s="516"/>
      <c r="TIJ51" s="516"/>
      <c r="TIK51" s="516"/>
      <c r="TIL51" s="516"/>
      <c r="TIM51" s="516"/>
      <c r="TIN51" s="516"/>
      <c r="TIO51" s="516"/>
      <c r="TIP51" s="516"/>
      <c r="TIQ51" s="516"/>
      <c r="TIR51" s="516"/>
      <c r="TIS51" s="516"/>
      <c r="TIT51" s="516"/>
      <c r="TIU51" s="516"/>
      <c r="TIV51" s="516"/>
      <c r="TIW51" s="516"/>
      <c r="TIX51" s="516"/>
      <c r="TIY51" s="516"/>
      <c r="TIZ51" s="516"/>
      <c r="TJA51" s="516"/>
      <c r="TJB51" s="516"/>
      <c r="TJC51" s="516"/>
      <c r="TJD51" s="516"/>
      <c r="TJE51" s="516"/>
      <c r="TJF51" s="516"/>
      <c r="TJG51" s="516"/>
      <c r="TJH51" s="516"/>
      <c r="TJI51" s="516"/>
      <c r="TJJ51" s="516"/>
      <c r="TJK51" s="516"/>
      <c r="TJL51" s="516"/>
      <c r="TJM51" s="516"/>
      <c r="TJN51" s="516"/>
      <c r="TJO51" s="516"/>
      <c r="TJP51" s="516"/>
      <c r="TJQ51" s="516"/>
      <c r="TJR51" s="516"/>
      <c r="TJS51" s="516"/>
      <c r="TJT51" s="516"/>
      <c r="TJU51" s="516"/>
      <c r="TJV51" s="516"/>
      <c r="TJW51" s="516"/>
      <c r="TJX51" s="516"/>
      <c r="TJY51" s="516"/>
      <c r="TJZ51" s="516"/>
      <c r="TKA51" s="516"/>
      <c r="TKB51" s="516"/>
      <c r="TKC51" s="516"/>
      <c r="TKD51" s="516"/>
      <c r="TKE51" s="516"/>
      <c r="TKF51" s="516"/>
      <c r="TKG51" s="516"/>
      <c r="TKH51" s="516"/>
      <c r="TKI51" s="516"/>
      <c r="TKJ51" s="516"/>
      <c r="TKK51" s="516"/>
      <c r="TKL51" s="516"/>
      <c r="TKM51" s="516"/>
      <c r="TKN51" s="516"/>
      <c r="TKO51" s="516"/>
      <c r="TKP51" s="516"/>
      <c r="TKQ51" s="516"/>
      <c r="TKR51" s="516"/>
      <c r="TKS51" s="516"/>
      <c r="TKT51" s="516"/>
      <c r="TKU51" s="516"/>
      <c r="TKV51" s="516"/>
      <c r="TKW51" s="516"/>
      <c r="TKX51" s="516"/>
      <c r="TKY51" s="516"/>
      <c r="TKZ51" s="516"/>
      <c r="TLA51" s="516"/>
      <c r="TLB51" s="516"/>
      <c r="TLC51" s="516"/>
      <c r="TLD51" s="516"/>
      <c r="TLE51" s="516"/>
      <c r="TLF51" s="516"/>
      <c r="TLG51" s="516"/>
      <c r="TLH51" s="516"/>
      <c r="TLI51" s="516"/>
      <c r="TLJ51" s="516"/>
      <c r="TLK51" s="516"/>
      <c r="TLL51" s="516"/>
      <c r="TLM51" s="516"/>
      <c r="TLN51" s="516"/>
      <c r="TLO51" s="516"/>
      <c r="TLP51" s="516"/>
      <c r="TLQ51" s="516"/>
      <c r="TLR51" s="516"/>
      <c r="TLS51" s="516"/>
      <c r="TLT51" s="516"/>
      <c r="TLU51" s="516"/>
      <c r="TLV51" s="516"/>
      <c r="TLW51" s="516"/>
      <c r="TLX51" s="516"/>
      <c r="TLY51" s="516"/>
      <c r="TLZ51" s="516"/>
      <c r="TMA51" s="516"/>
      <c r="TMB51" s="516"/>
      <c r="TMC51" s="516"/>
      <c r="TMD51" s="516"/>
      <c r="TME51" s="516"/>
      <c r="TMF51" s="516"/>
      <c r="TMG51" s="516"/>
      <c r="TMH51" s="516"/>
      <c r="TMI51" s="516"/>
      <c r="TMJ51" s="516"/>
      <c r="TMK51" s="516"/>
      <c r="TML51" s="516"/>
      <c r="TMM51" s="516"/>
      <c r="TMN51" s="516"/>
      <c r="TMO51" s="516"/>
      <c r="TMP51" s="516"/>
      <c r="TMQ51" s="516"/>
      <c r="TMR51" s="516"/>
      <c r="TMS51" s="516"/>
      <c r="TMT51" s="516"/>
      <c r="TMU51" s="516"/>
      <c r="TMV51" s="516"/>
      <c r="TMW51" s="516"/>
      <c r="TMX51" s="516"/>
      <c r="TMY51" s="516"/>
      <c r="TMZ51" s="516"/>
      <c r="TNA51" s="516"/>
      <c r="TNB51" s="516"/>
      <c r="TNC51" s="516"/>
      <c r="TND51" s="516"/>
      <c r="TNE51" s="516"/>
      <c r="TNF51" s="516"/>
      <c r="TNG51" s="516"/>
      <c r="TNH51" s="516"/>
      <c r="TNI51" s="516"/>
      <c r="TNJ51" s="516"/>
      <c r="TNK51" s="516"/>
      <c r="TNL51" s="516"/>
      <c r="TNM51" s="516"/>
      <c r="TNN51" s="516"/>
      <c r="TNO51" s="516"/>
      <c r="TNP51" s="516"/>
      <c r="TNQ51" s="516"/>
      <c r="TNR51" s="516"/>
      <c r="TNS51" s="516"/>
      <c r="TNT51" s="516"/>
      <c r="TNU51" s="516"/>
      <c r="TNV51" s="516"/>
      <c r="TNW51" s="516"/>
      <c r="TNX51" s="516"/>
      <c r="TNY51" s="516"/>
      <c r="TNZ51" s="516"/>
      <c r="TOA51" s="516"/>
      <c r="TOB51" s="516"/>
      <c r="TOC51" s="516"/>
      <c r="TOD51" s="516"/>
      <c r="TOE51" s="516"/>
      <c r="TOF51" s="516"/>
      <c r="TOG51" s="516"/>
      <c r="TOH51" s="516"/>
      <c r="TOI51" s="516"/>
      <c r="TOJ51" s="516"/>
      <c r="TOK51" s="516"/>
      <c r="TOL51" s="516"/>
      <c r="TOM51" s="516"/>
      <c r="TON51" s="516"/>
      <c r="TOO51" s="516"/>
      <c r="TOP51" s="516"/>
      <c r="TOQ51" s="516"/>
      <c r="TOR51" s="516"/>
      <c r="TOS51" s="516"/>
      <c r="TOT51" s="516"/>
      <c r="TOU51" s="516"/>
      <c r="TOV51" s="516"/>
      <c r="TOW51" s="516"/>
      <c r="TOX51" s="516"/>
      <c r="TOY51" s="516"/>
      <c r="TOZ51" s="516"/>
      <c r="TPA51" s="516"/>
      <c r="TPB51" s="516"/>
      <c r="TPC51" s="516"/>
      <c r="TPD51" s="516"/>
      <c r="TPE51" s="516"/>
      <c r="TPF51" s="516"/>
      <c r="TPG51" s="516"/>
      <c r="TPH51" s="516"/>
      <c r="TPI51" s="516"/>
      <c r="TPJ51" s="516"/>
      <c r="TPK51" s="516"/>
      <c r="TPL51" s="516"/>
      <c r="TPM51" s="516"/>
      <c r="TPN51" s="516"/>
      <c r="TPO51" s="516"/>
      <c r="TPP51" s="516"/>
      <c r="TPQ51" s="516"/>
      <c r="TPR51" s="516"/>
      <c r="TPS51" s="516"/>
      <c r="TPT51" s="516"/>
      <c r="TPU51" s="516"/>
      <c r="TPV51" s="516"/>
      <c r="TPW51" s="516"/>
      <c r="TPX51" s="516"/>
      <c r="TPY51" s="516"/>
      <c r="TPZ51" s="516"/>
      <c r="TQA51" s="516"/>
      <c r="TQB51" s="516"/>
      <c r="TQC51" s="516"/>
      <c r="TQD51" s="516"/>
      <c r="TQE51" s="516"/>
      <c r="TQF51" s="516"/>
      <c r="TQG51" s="516"/>
      <c r="TQH51" s="516"/>
      <c r="TQI51" s="516"/>
      <c r="TQJ51" s="516"/>
      <c r="TQK51" s="516"/>
      <c r="TQL51" s="516"/>
      <c r="TQM51" s="516"/>
      <c r="TQN51" s="516"/>
      <c r="TQO51" s="516"/>
      <c r="TQP51" s="516"/>
      <c r="TQQ51" s="516"/>
      <c r="TQR51" s="516"/>
      <c r="TQS51" s="516"/>
      <c r="TQT51" s="516"/>
      <c r="TQU51" s="516"/>
      <c r="TQV51" s="516"/>
      <c r="TQW51" s="516"/>
      <c r="TQX51" s="516"/>
      <c r="TQY51" s="516"/>
      <c r="TQZ51" s="516"/>
      <c r="TRA51" s="516"/>
      <c r="TRB51" s="516"/>
      <c r="TRC51" s="516"/>
      <c r="TRD51" s="516"/>
      <c r="TRE51" s="516"/>
      <c r="TRF51" s="516"/>
      <c r="TRG51" s="516"/>
      <c r="TRH51" s="516"/>
      <c r="TRI51" s="516"/>
      <c r="TRJ51" s="516"/>
      <c r="TRK51" s="516"/>
      <c r="TRL51" s="516"/>
      <c r="TRM51" s="516"/>
      <c r="TRN51" s="516"/>
      <c r="TRO51" s="516"/>
      <c r="TRP51" s="516"/>
      <c r="TRQ51" s="516"/>
      <c r="TRR51" s="516"/>
      <c r="TRS51" s="516"/>
      <c r="TRT51" s="516"/>
      <c r="TRU51" s="516"/>
      <c r="TRV51" s="516"/>
      <c r="TRW51" s="516"/>
      <c r="TRX51" s="516"/>
      <c r="TRY51" s="516"/>
      <c r="TRZ51" s="516"/>
      <c r="TSA51" s="516"/>
      <c r="TSB51" s="516"/>
      <c r="TSC51" s="516"/>
      <c r="TSD51" s="516"/>
      <c r="TSE51" s="516"/>
      <c r="TSF51" s="516"/>
      <c r="TSG51" s="516"/>
      <c r="TSH51" s="516"/>
      <c r="TSI51" s="516"/>
      <c r="TSJ51" s="516"/>
      <c r="TSK51" s="516"/>
      <c r="TSL51" s="516"/>
      <c r="TSM51" s="516"/>
      <c r="TSN51" s="516"/>
      <c r="TSO51" s="516"/>
      <c r="TSP51" s="516"/>
      <c r="TSQ51" s="516"/>
      <c r="TSR51" s="516"/>
      <c r="TSS51" s="516"/>
      <c r="TST51" s="516"/>
      <c r="TSU51" s="516"/>
      <c r="TSV51" s="516"/>
      <c r="TSW51" s="516"/>
      <c r="TSX51" s="516"/>
      <c r="TSY51" s="516"/>
      <c r="TSZ51" s="516"/>
      <c r="TTA51" s="516"/>
      <c r="TTB51" s="516"/>
      <c r="TTC51" s="516"/>
      <c r="TTD51" s="516"/>
      <c r="TTE51" s="516"/>
      <c r="TTF51" s="516"/>
      <c r="TTG51" s="516"/>
      <c r="TTH51" s="516"/>
      <c r="TTI51" s="516"/>
      <c r="TTJ51" s="516"/>
      <c r="TTK51" s="516"/>
      <c r="TTL51" s="516"/>
      <c r="TTM51" s="516"/>
      <c r="TTN51" s="516"/>
      <c r="TTO51" s="516"/>
      <c r="TTP51" s="516"/>
      <c r="TTQ51" s="516"/>
      <c r="TTR51" s="516"/>
      <c r="TTS51" s="516"/>
      <c r="TTT51" s="516"/>
      <c r="TTU51" s="516"/>
      <c r="TTV51" s="516"/>
      <c r="TTW51" s="516"/>
      <c r="TTX51" s="516"/>
      <c r="TTY51" s="516"/>
      <c r="TTZ51" s="516"/>
      <c r="TUA51" s="516"/>
      <c r="TUB51" s="516"/>
      <c r="TUC51" s="516"/>
      <c r="TUD51" s="516"/>
      <c r="TUE51" s="516"/>
      <c r="TUF51" s="516"/>
      <c r="TUG51" s="516"/>
      <c r="TUH51" s="516"/>
      <c r="TUI51" s="516"/>
      <c r="TUJ51" s="516"/>
      <c r="TUK51" s="516"/>
      <c r="TUL51" s="516"/>
      <c r="TUM51" s="516"/>
      <c r="TUN51" s="516"/>
      <c r="TUO51" s="516"/>
      <c r="TUP51" s="516"/>
      <c r="TUQ51" s="516"/>
      <c r="TUR51" s="516"/>
      <c r="TUS51" s="516"/>
      <c r="TUT51" s="516"/>
      <c r="TUU51" s="516"/>
      <c r="TUV51" s="516"/>
      <c r="TUW51" s="516"/>
      <c r="TUX51" s="516"/>
      <c r="TUY51" s="516"/>
      <c r="TUZ51" s="516"/>
      <c r="TVA51" s="516"/>
      <c r="TVB51" s="516"/>
      <c r="TVC51" s="516"/>
      <c r="TVD51" s="516"/>
      <c r="TVE51" s="516"/>
      <c r="TVF51" s="516"/>
      <c r="TVG51" s="516"/>
      <c r="TVH51" s="516"/>
      <c r="TVI51" s="516"/>
      <c r="TVJ51" s="516"/>
      <c r="TVK51" s="516"/>
      <c r="TVL51" s="516"/>
      <c r="TVM51" s="516"/>
      <c r="TVN51" s="516"/>
      <c r="TVO51" s="516"/>
      <c r="TVP51" s="516"/>
      <c r="TVQ51" s="516"/>
      <c r="TVR51" s="516"/>
      <c r="TVS51" s="516"/>
      <c r="TVT51" s="516"/>
      <c r="TVU51" s="516"/>
      <c r="TVV51" s="516"/>
      <c r="TVW51" s="516"/>
      <c r="TVX51" s="516"/>
      <c r="TVY51" s="516"/>
      <c r="TVZ51" s="516"/>
      <c r="TWA51" s="516"/>
      <c r="TWB51" s="516"/>
      <c r="TWC51" s="516"/>
      <c r="TWD51" s="516"/>
      <c r="TWE51" s="516"/>
      <c r="TWF51" s="516"/>
      <c r="TWG51" s="516"/>
      <c r="TWH51" s="516"/>
      <c r="TWI51" s="516"/>
      <c r="TWJ51" s="516"/>
      <c r="TWK51" s="516"/>
      <c r="TWL51" s="516"/>
      <c r="TWM51" s="516"/>
      <c r="TWN51" s="516"/>
      <c r="TWO51" s="516"/>
      <c r="TWP51" s="516"/>
      <c r="TWQ51" s="516"/>
      <c r="TWR51" s="516"/>
      <c r="TWS51" s="516"/>
      <c r="TWT51" s="516"/>
      <c r="TWU51" s="516"/>
      <c r="TWV51" s="516"/>
      <c r="TWW51" s="516"/>
      <c r="TWX51" s="516"/>
      <c r="TWY51" s="516"/>
      <c r="TWZ51" s="516"/>
      <c r="TXA51" s="516"/>
      <c r="TXB51" s="516"/>
      <c r="TXC51" s="516"/>
      <c r="TXD51" s="516"/>
      <c r="TXE51" s="516"/>
      <c r="TXF51" s="516"/>
      <c r="TXG51" s="516"/>
      <c r="TXH51" s="516"/>
      <c r="TXI51" s="516"/>
      <c r="TXJ51" s="516"/>
      <c r="TXK51" s="516"/>
      <c r="TXL51" s="516"/>
      <c r="TXM51" s="516"/>
      <c r="TXN51" s="516"/>
      <c r="TXO51" s="516"/>
      <c r="TXP51" s="516"/>
      <c r="TXQ51" s="516"/>
      <c r="TXR51" s="516"/>
      <c r="TXS51" s="516"/>
      <c r="TXT51" s="516"/>
      <c r="TXU51" s="516"/>
      <c r="TXV51" s="516"/>
      <c r="TXW51" s="516"/>
      <c r="TXX51" s="516"/>
      <c r="TXY51" s="516"/>
      <c r="TXZ51" s="516"/>
      <c r="TYA51" s="516"/>
      <c r="TYB51" s="516"/>
      <c r="TYC51" s="516"/>
      <c r="TYD51" s="516"/>
      <c r="TYE51" s="516"/>
      <c r="TYF51" s="516"/>
      <c r="TYG51" s="516"/>
      <c r="TYH51" s="516"/>
      <c r="TYI51" s="516"/>
      <c r="TYJ51" s="516"/>
      <c r="TYK51" s="516"/>
      <c r="TYL51" s="516"/>
      <c r="TYM51" s="516"/>
      <c r="TYN51" s="516"/>
      <c r="TYO51" s="516"/>
      <c r="TYP51" s="516"/>
      <c r="TYQ51" s="516"/>
      <c r="TYR51" s="516"/>
      <c r="TYS51" s="516"/>
      <c r="TYT51" s="516"/>
      <c r="TYU51" s="516"/>
      <c r="TYV51" s="516"/>
      <c r="TYW51" s="516"/>
      <c r="TYX51" s="516"/>
      <c r="TYY51" s="516"/>
      <c r="TYZ51" s="516"/>
      <c r="TZA51" s="516"/>
      <c r="TZB51" s="516"/>
      <c r="TZC51" s="516"/>
      <c r="TZD51" s="516"/>
      <c r="TZE51" s="516"/>
      <c r="TZF51" s="516"/>
      <c r="TZG51" s="516"/>
      <c r="TZH51" s="516"/>
      <c r="TZI51" s="516"/>
      <c r="TZJ51" s="516"/>
      <c r="TZK51" s="516"/>
      <c r="TZL51" s="516"/>
      <c r="TZM51" s="516"/>
      <c r="TZN51" s="516"/>
      <c r="TZO51" s="516"/>
      <c r="TZP51" s="516"/>
      <c r="TZQ51" s="516"/>
      <c r="TZR51" s="516"/>
      <c r="TZS51" s="516"/>
      <c r="TZT51" s="516"/>
      <c r="TZU51" s="516"/>
      <c r="TZV51" s="516"/>
      <c r="TZW51" s="516"/>
      <c r="TZX51" s="516"/>
      <c r="TZY51" s="516"/>
      <c r="TZZ51" s="516"/>
      <c r="UAA51" s="516"/>
      <c r="UAB51" s="516"/>
      <c r="UAC51" s="516"/>
      <c r="UAD51" s="516"/>
      <c r="UAE51" s="516"/>
      <c r="UAF51" s="516"/>
      <c r="UAG51" s="516"/>
      <c r="UAH51" s="516"/>
      <c r="UAI51" s="516"/>
      <c r="UAJ51" s="516"/>
      <c r="UAK51" s="516"/>
      <c r="UAL51" s="516"/>
      <c r="UAM51" s="516"/>
      <c r="UAN51" s="516"/>
      <c r="UAO51" s="516"/>
      <c r="UAP51" s="516"/>
      <c r="UAQ51" s="516"/>
      <c r="UAR51" s="516"/>
      <c r="UAS51" s="516"/>
      <c r="UAT51" s="516"/>
      <c r="UAU51" s="516"/>
      <c r="UAV51" s="516"/>
      <c r="UAW51" s="516"/>
      <c r="UAX51" s="516"/>
      <c r="UAY51" s="516"/>
      <c r="UAZ51" s="516"/>
      <c r="UBA51" s="516"/>
      <c r="UBB51" s="516"/>
      <c r="UBC51" s="516"/>
      <c r="UBD51" s="516"/>
      <c r="UBE51" s="516"/>
      <c r="UBF51" s="516"/>
      <c r="UBG51" s="516"/>
      <c r="UBH51" s="516"/>
      <c r="UBI51" s="516"/>
      <c r="UBJ51" s="516"/>
      <c r="UBK51" s="516"/>
      <c r="UBL51" s="516"/>
      <c r="UBM51" s="516"/>
      <c r="UBN51" s="516"/>
      <c r="UBO51" s="516"/>
      <c r="UBP51" s="516"/>
      <c r="UBQ51" s="516"/>
      <c r="UBR51" s="516"/>
      <c r="UBS51" s="516"/>
      <c r="UBT51" s="516"/>
      <c r="UBU51" s="516"/>
      <c r="UBV51" s="516"/>
      <c r="UBW51" s="516"/>
      <c r="UBX51" s="516"/>
      <c r="UBY51" s="516"/>
      <c r="UBZ51" s="516"/>
      <c r="UCA51" s="516"/>
      <c r="UCB51" s="516"/>
      <c r="UCC51" s="516"/>
      <c r="UCD51" s="516"/>
      <c r="UCE51" s="516"/>
      <c r="UCF51" s="516"/>
      <c r="UCG51" s="516"/>
      <c r="UCH51" s="516"/>
      <c r="UCI51" s="516"/>
      <c r="UCJ51" s="516"/>
      <c r="UCK51" s="516"/>
      <c r="UCL51" s="516"/>
      <c r="UCM51" s="516"/>
      <c r="UCN51" s="516"/>
      <c r="UCO51" s="516"/>
      <c r="UCP51" s="516"/>
      <c r="UCQ51" s="516"/>
      <c r="UCR51" s="516"/>
      <c r="UCS51" s="516"/>
      <c r="UCT51" s="516"/>
      <c r="UCU51" s="516"/>
      <c r="UCV51" s="516"/>
      <c r="UCW51" s="516"/>
      <c r="UCX51" s="516"/>
      <c r="UCY51" s="516"/>
      <c r="UCZ51" s="516"/>
      <c r="UDA51" s="516"/>
      <c r="UDB51" s="516"/>
      <c r="UDC51" s="516"/>
      <c r="UDD51" s="516"/>
      <c r="UDE51" s="516"/>
      <c r="UDF51" s="516"/>
      <c r="UDG51" s="516"/>
      <c r="UDH51" s="516"/>
      <c r="UDI51" s="516"/>
      <c r="UDJ51" s="516"/>
      <c r="UDK51" s="516"/>
      <c r="UDL51" s="516"/>
      <c r="UDM51" s="516"/>
      <c r="UDN51" s="516"/>
      <c r="UDO51" s="516"/>
      <c r="UDP51" s="516"/>
      <c r="UDQ51" s="516"/>
      <c r="UDR51" s="516"/>
      <c r="UDS51" s="516"/>
      <c r="UDT51" s="516"/>
      <c r="UDU51" s="516"/>
      <c r="UDV51" s="516"/>
      <c r="UDW51" s="516"/>
      <c r="UDX51" s="516"/>
      <c r="UDY51" s="516"/>
      <c r="UDZ51" s="516"/>
      <c r="UEA51" s="516"/>
      <c r="UEB51" s="516"/>
      <c r="UEC51" s="516"/>
      <c r="UED51" s="516"/>
      <c r="UEE51" s="516"/>
      <c r="UEF51" s="516"/>
      <c r="UEG51" s="516"/>
      <c r="UEH51" s="516"/>
      <c r="UEI51" s="516"/>
      <c r="UEJ51" s="516"/>
      <c r="UEK51" s="516"/>
      <c r="UEL51" s="516"/>
      <c r="UEM51" s="516"/>
      <c r="UEN51" s="516"/>
      <c r="UEO51" s="516"/>
      <c r="UEP51" s="516"/>
      <c r="UEQ51" s="516"/>
      <c r="UER51" s="516"/>
      <c r="UES51" s="516"/>
      <c r="UET51" s="516"/>
      <c r="UEU51" s="516"/>
      <c r="UEV51" s="516"/>
      <c r="UEW51" s="516"/>
      <c r="UEX51" s="516"/>
      <c r="UEY51" s="516"/>
      <c r="UEZ51" s="516"/>
      <c r="UFA51" s="516"/>
      <c r="UFB51" s="516"/>
      <c r="UFC51" s="516"/>
      <c r="UFD51" s="516"/>
      <c r="UFE51" s="516"/>
      <c r="UFF51" s="516"/>
      <c r="UFG51" s="516"/>
      <c r="UFH51" s="516"/>
      <c r="UFI51" s="516"/>
      <c r="UFJ51" s="516"/>
      <c r="UFK51" s="516"/>
      <c r="UFL51" s="516"/>
      <c r="UFM51" s="516"/>
      <c r="UFN51" s="516"/>
      <c r="UFO51" s="516"/>
      <c r="UFP51" s="516"/>
      <c r="UFQ51" s="516"/>
      <c r="UFR51" s="516"/>
      <c r="UFS51" s="516"/>
      <c r="UFT51" s="516"/>
      <c r="UFU51" s="516"/>
      <c r="UFV51" s="516"/>
      <c r="UFW51" s="516"/>
      <c r="UFX51" s="516"/>
      <c r="UFY51" s="516"/>
      <c r="UFZ51" s="516"/>
      <c r="UGA51" s="516"/>
      <c r="UGB51" s="516"/>
      <c r="UGC51" s="516"/>
      <c r="UGD51" s="516"/>
      <c r="UGE51" s="516"/>
      <c r="UGF51" s="516"/>
      <c r="UGG51" s="516"/>
      <c r="UGH51" s="516"/>
      <c r="UGI51" s="516"/>
      <c r="UGJ51" s="516"/>
      <c r="UGK51" s="516"/>
      <c r="UGL51" s="516"/>
      <c r="UGM51" s="516"/>
      <c r="UGN51" s="516"/>
      <c r="UGO51" s="516"/>
      <c r="UGP51" s="516"/>
      <c r="UGQ51" s="516"/>
      <c r="UGR51" s="516"/>
      <c r="UGS51" s="516"/>
      <c r="UGT51" s="516"/>
      <c r="UGU51" s="516"/>
      <c r="UGV51" s="516"/>
      <c r="UGW51" s="516"/>
      <c r="UGX51" s="516"/>
      <c r="UGY51" s="516"/>
      <c r="UGZ51" s="516"/>
      <c r="UHA51" s="516"/>
      <c r="UHB51" s="516"/>
      <c r="UHC51" s="516"/>
      <c r="UHD51" s="516"/>
      <c r="UHE51" s="516"/>
      <c r="UHF51" s="516"/>
      <c r="UHG51" s="516"/>
      <c r="UHH51" s="516"/>
      <c r="UHI51" s="516"/>
      <c r="UHJ51" s="516"/>
      <c r="UHK51" s="516"/>
      <c r="UHL51" s="516"/>
      <c r="UHM51" s="516"/>
      <c r="UHN51" s="516"/>
      <c r="UHO51" s="516"/>
      <c r="UHP51" s="516"/>
      <c r="UHQ51" s="516"/>
      <c r="UHR51" s="516"/>
      <c r="UHS51" s="516"/>
      <c r="UHT51" s="516"/>
      <c r="UHU51" s="516"/>
      <c r="UHV51" s="516"/>
      <c r="UHW51" s="516"/>
      <c r="UHX51" s="516"/>
      <c r="UHY51" s="516"/>
      <c r="UHZ51" s="516"/>
      <c r="UIA51" s="516"/>
      <c r="UIB51" s="516"/>
      <c r="UIC51" s="516"/>
      <c r="UID51" s="516"/>
      <c r="UIE51" s="516"/>
      <c r="UIF51" s="516"/>
      <c r="UIG51" s="516"/>
      <c r="UIH51" s="516"/>
      <c r="UII51" s="516"/>
      <c r="UIJ51" s="516"/>
      <c r="UIK51" s="516"/>
      <c r="UIL51" s="516"/>
      <c r="UIM51" s="516"/>
      <c r="UIN51" s="516"/>
      <c r="UIO51" s="516"/>
      <c r="UIP51" s="516"/>
      <c r="UIQ51" s="516"/>
      <c r="UIR51" s="516"/>
      <c r="UIS51" s="516"/>
      <c r="UIT51" s="516"/>
      <c r="UIU51" s="516"/>
      <c r="UIV51" s="516"/>
      <c r="UIW51" s="516"/>
      <c r="UIX51" s="516"/>
      <c r="UIY51" s="516"/>
      <c r="UIZ51" s="516"/>
      <c r="UJA51" s="516"/>
      <c r="UJB51" s="516"/>
      <c r="UJC51" s="516"/>
      <c r="UJD51" s="516"/>
      <c r="UJE51" s="516"/>
      <c r="UJF51" s="516"/>
      <c r="UJG51" s="516"/>
      <c r="UJH51" s="516"/>
      <c r="UJI51" s="516"/>
      <c r="UJJ51" s="516"/>
      <c r="UJK51" s="516"/>
      <c r="UJL51" s="516"/>
      <c r="UJM51" s="516"/>
      <c r="UJN51" s="516"/>
      <c r="UJO51" s="516"/>
      <c r="UJP51" s="516"/>
      <c r="UJQ51" s="516"/>
      <c r="UJR51" s="516"/>
      <c r="UJS51" s="516"/>
      <c r="UJT51" s="516"/>
      <c r="UJU51" s="516"/>
      <c r="UJV51" s="516"/>
      <c r="UJW51" s="516"/>
      <c r="UJX51" s="516"/>
      <c r="UJY51" s="516"/>
      <c r="UJZ51" s="516"/>
      <c r="UKA51" s="516"/>
      <c r="UKB51" s="516"/>
      <c r="UKC51" s="516"/>
      <c r="UKD51" s="516"/>
      <c r="UKE51" s="516"/>
      <c r="UKF51" s="516"/>
      <c r="UKG51" s="516"/>
      <c r="UKH51" s="516"/>
      <c r="UKI51" s="516"/>
      <c r="UKJ51" s="516"/>
      <c r="UKK51" s="516"/>
      <c r="UKL51" s="516"/>
      <c r="UKM51" s="516"/>
      <c r="UKN51" s="516"/>
      <c r="UKO51" s="516"/>
      <c r="UKP51" s="516"/>
      <c r="UKQ51" s="516"/>
      <c r="UKR51" s="516"/>
      <c r="UKS51" s="516"/>
      <c r="UKT51" s="516"/>
      <c r="UKU51" s="516"/>
      <c r="UKV51" s="516"/>
      <c r="UKW51" s="516"/>
      <c r="UKX51" s="516"/>
      <c r="UKY51" s="516"/>
      <c r="UKZ51" s="516"/>
      <c r="ULA51" s="516"/>
      <c r="ULB51" s="516"/>
      <c r="ULC51" s="516"/>
      <c r="ULD51" s="516"/>
      <c r="ULE51" s="516"/>
      <c r="ULF51" s="516"/>
      <c r="ULG51" s="516"/>
      <c r="ULH51" s="516"/>
      <c r="ULI51" s="516"/>
      <c r="ULJ51" s="516"/>
      <c r="ULK51" s="516"/>
      <c r="ULL51" s="516"/>
      <c r="ULM51" s="516"/>
      <c r="ULN51" s="516"/>
      <c r="ULO51" s="516"/>
      <c r="ULP51" s="516"/>
      <c r="ULQ51" s="516"/>
      <c r="ULR51" s="516"/>
      <c r="ULS51" s="516"/>
      <c r="ULT51" s="516"/>
      <c r="ULU51" s="516"/>
      <c r="ULV51" s="516"/>
      <c r="ULW51" s="516"/>
      <c r="ULX51" s="516"/>
      <c r="ULY51" s="516"/>
      <c r="ULZ51" s="516"/>
      <c r="UMA51" s="516"/>
      <c r="UMB51" s="516"/>
      <c r="UMC51" s="516"/>
      <c r="UMD51" s="516"/>
      <c r="UME51" s="516"/>
      <c r="UMF51" s="516"/>
      <c r="UMG51" s="516"/>
      <c r="UMH51" s="516"/>
      <c r="UMI51" s="516"/>
      <c r="UMJ51" s="516"/>
      <c r="UMK51" s="516"/>
      <c r="UML51" s="516"/>
      <c r="UMM51" s="516"/>
      <c r="UMN51" s="516"/>
      <c r="UMO51" s="516"/>
      <c r="UMP51" s="516"/>
      <c r="UMQ51" s="516"/>
      <c r="UMR51" s="516"/>
      <c r="UMS51" s="516"/>
      <c r="UMT51" s="516"/>
      <c r="UMU51" s="516"/>
      <c r="UMV51" s="516"/>
      <c r="UMW51" s="516"/>
      <c r="UMX51" s="516"/>
      <c r="UMY51" s="516"/>
      <c r="UMZ51" s="516"/>
      <c r="UNA51" s="516"/>
      <c r="UNB51" s="516"/>
      <c r="UNC51" s="516"/>
      <c r="UND51" s="516"/>
      <c r="UNE51" s="516"/>
      <c r="UNF51" s="516"/>
      <c r="UNG51" s="516"/>
      <c r="UNH51" s="516"/>
      <c r="UNI51" s="516"/>
      <c r="UNJ51" s="516"/>
      <c r="UNK51" s="516"/>
      <c r="UNL51" s="516"/>
      <c r="UNM51" s="516"/>
      <c r="UNN51" s="516"/>
      <c r="UNO51" s="516"/>
      <c r="UNP51" s="516"/>
      <c r="UNQ51" s="516"/>
      <c r="UNR51" s="516"/>
      <c r="UNS51" s="516"/>
      <c r="UNT51" s="516"/>
      <c r="UNU51" s="516"/>
      <c r="UNV51" s="516"/>
      <c r="UNW51" s="516"/>
      <c r="UNX51" s="516"/>
      <c r="UNY51" s="516"/>
      <c r="UNZ51" s="516"/>
      <c r="UOA51" s="516"/>
      <c r="UOB51" s="516"/>
      <c r="UOC51" s="516"/>
      <c r="UOD51" s="516"/>
      <c r="UOE51" s="516"/>
      <c r="UOF51" s="516"/>
      <c r="UOG51" s="516"/>
      <c r="UOH51" s="516"/>
      <c r="UOI51" s="516"/>
      <c r="UOJ51" s="516"/>
      <c r="UOK51" s="516"/>
      <c r="UOL51" s="516"/>
      <c r="UOM51" s="516"/>
      <c r="UON51" s="516"/>
      <c r="UOO51" s="516"/>
      <c r="UOP51" s="516"/>
      <c r="UOQ51" s="516"/>
      <c r="UOR51" s="516"/>
      <c r="UOS51" s="516"/>
      <c r="UOT51" s="516"/>
      <c r="UOU51" s="516"/>
      <c r="UOV51" s="516"/>
      <c r="UOW51" s="516"/>
      <c r="UOX51" s="516"/>
      <c r="UOY51" s="516"/>
      <c r="UOZ51" s="516"/>
      <c r="UPA51" s="516"/>
      <c r="UPB51" s="516"/>
      <c r="UPC51" s="516"/>
      <c r="UPD51" s="516"/>
      <c r="UPE51" s="516"/>
      <c r="UPF51" s="516"/>
      <c r="UPG51" s="516"/>
      <c r="UPH51" s="516"/>
      <c r="UPI51" s="516"/>
      <c r="UPJ51" s="516"/>
      <c r="UPK51" s="516"/>
      <c r="UPL51" s="516"/>
      <c r="UPM51" s="516"/>
      <c r="UPN51" s="516"/>
      <c r="UPO51" s="516"/>
      <c r="UPP51" s="516"/>
      <c r="UPQ51" s="516"/>
      <c r="UPR51" s="516"/>
      <c r="UPS51" s="516"/>
      <c r="UPT51" s="516"/>
      <c r="UPU51" s="516"/>
      <c r="UPV51" s="516"/>
      <c r="UPW51" s="516"/>
      <c r="UPX51" s="516"/>
      <c r="UPY51" s="516"/>
      <c r="UPZ51" s="516"/>
      <c r="UQA51" s="516"/>
      <c r="UQB51" s="516"/>
      <c r="UQC51" s="516"/>
      <c r="UQD51" s="516"/>
      <c r="UQE51" s="516"/>
      <c r="UQF51" s="516"/>
      <c r="UQG51" s="516"/>
      <c r="UQH51" s="516"/>
      <c r="UQI51" s="516"/>
      <c r="UQJ51" s="516"/>
      <c r="UQK51" s="516"/>
      <c r="UQL51" s="516"/>
      <c r="UQM51" s="516"/>
      <c r="UQN51" s="516"/>
      <c r="UQO51" s="516"/>
      <c r="UQP51" s="516"/>
      <c r="UQQ51" s="516"/>
      <c r="UQR51" s="516"/>
      <c r="UQS51" s="516"/>
      <c r="UQT51" s="516"/>
      <c r="UQU51" s="516"/>
      <c r="UQV51" s="516"/>
      <c r="UQW51" s="516"/>
      <c r="UQX51" s="516"/>
      <c r="UQY51" s="516"/>
      <c r="UQZ51" s="516"/>
      <c r="URA51" s="516"/>
      <c r="URB51" s="516"/>
      <c r="URC51" s="516"/>
      <c r="URD51" s="516"/>
      <c r="URE51" s="516"/>
      <c r="URF51" s="516"/>
      <c r="URG51" s="516"/>
      <c r="URH51" s="516"/>
      <c r="URI51" s="516"/>
      <c r="URJ51" s="516"/>
      <c r="URK51" s="516"/>
      <c r="URL51" s="516"/>
      <c r="URM51" s="516"/>
      <c r="URN51" s="516"/>
      <c r="URO51" s="516"/>
      <c r="URP51" s="516"/>
      <c r="URQ51" s="516"/>
      <c r="URR51" s="516"/>
      <c r="URS51" s="516"/>
      <c r="URT51" s="516"/>
      <c r="URU51" s="516"/>
      <c r="URV51" s="516"/>
      <c r="URW51" s="516"/>
      <c r="URX51" s="516"/>
      <c r="URY51" s="516"/>
      <c r="URZ51" s="516"/>
      <c r="USA51" s="516"/>
      <c r="USB51" s="516"/>
      <c r="USC51" s="516"/>
      <c r="USD51" s="516"/>
      <c r="USE51" s="516"/>
      <c r="USF51" s="516"/>
      <c r="USG51" s="516"/>
      <c r="USH51" s="516"/>
      <c r="USI51" s="516"/>
      <c r="USJ51" s="516"/>
      <c r="USK51" s="516"/>
      <c r="USL51" s="516"/>
      <c r="USM51" s="516"/>
      <c r="USN51" s="516"/>
      <c r="USO51" s="516"/>
      <c r="USP51" s="516"/>
      <c r="USQ51" s="516"/>
      <c r="USR51" s="516"/>
      <c r="USS51" s="516"/>
      <c r="UST51" s="516"/>
      <c r="USU51" s="516"/>
      <c r="USV51" s="516"/>
      <c r="USW51" s="516"/>
      <c r="USX51" s="516"/>
      <c r="USY51" s="516"/>
      <c r="USZ51" s="516"/>
      <c r="UTA51" s="516"/>
      <c r="UTB51" s="516"/>
      <c r="UTC51" s="516"/>
      <c r="UTD51" s="516"/>
      <c r="UTE51" s="516"/>
      <c r="UTF51" s="516"/>
      <c r="UTG51" s="516"/>
      <c r="UTH51" s="516"/>
      <c r="UTI51" s="516"/>
      <c r="UTJ51" s="516"/>
      <c r="UTK51" s="516"/>
      <c r="UTL51" s="516"/>
      <c r="UTM51" s="516"/>
      <c r="UTN51" s="516"/>
      <c r="UTO51" s="516"/>
      <c r="UTP51" s="516"/>
      <c r="UTQ51" s="516"/>
      <c r="UTR51" s="516"/>
      <c r="UTS51" s="516"/>
      <c r="UTT51" s="516"/>
      <c r="UTU51" s="516"/>
      <c r="UTV51" s="516"/>
      <c r="UTW51" s="516"/>
      <c r="UTX51" s="516"/>
      <c r="UTY51" s="516"/>
      <c r="UTZ51" s="516"/>
      <c r="UUA51" s="516"/>
      <c r="UUB51" s="516"/>
      <c r="UUC51" s="516"/>
      <c r="UUD51" s="516"/>
      <c r="UUE51" s="516"/>
      <c r="UUF51" s="516"/>
      <c r="UUG51" s="516"/>
      <c r="UUH51" s="516"/>
      <c r="UUI51" s="516"/>
      <c r="UUJ51" s="516"/>
      <c r="UUK51" s="516"/>
      <c r="UUL51" s="516"/>
      <c r="UUM51" s="516"/>
      <c r="UUN51" s="516"/>
      <c r="UUO51" s="516"/>
      <c r="UUP51" s="516"/>
      <c r="UUQ51" s="516"/>
      <c r="UUR51" s="516"/>
      <c r="UUS51" s="516"/>
      <c r="UUT51" s="516"/>
      <c r="UUU51" s="516"/>
      <c r="UUV51" s="516"/>
      <c r="UUW51" s="516"/>
      <c r="UUX51" s="516"/>
      <c r="UUY51" s="516"/>
      <c r="UUZ51" s="516"/>
      <c r="UVA51" s="516"/>
      <c r="UVB51" s="516"/>
      <c r="UVC51" s="516"/>
      <c r="UVD51" s="516"/>
      <c r="UVE51" s="516"/>
      <c r="UVF51" s="516"/>
      <c r="UVG51" s="516"/>
      <c r="UVH51" s="516"/>
      <c r="UVI51" s="516"/>
      <c r="UVJ51" s="516"/>
      <c r="UVK51" s="516"/>
      <c r="UVL51" s="516"/>
      <c r="UVM51" s="516"/>
      <c r="UVN51" s="516"/>
      <c r="UVO51" s="516"/>
      <c r="UVP51" s="516"/>
      <c r="UVQ51" s="516"/>
      <c r="UVR51" s="516"/>
      <c r="UVS51" s="516"/>
      <c r="UVT51" s="516"/>
      <c r="UVU51" s="516"/>
      <c r="UVV51" s="516"/>
      <c r="UVW51" s="516"/>
      <c r="UVX51" s="516"/>
      <c r="UVY51" s="516"/>
      <c r="UVZ51" s="516"/>
      <c r="UWA51" s="516"/>
      <c r="UWB51" s="516"/>
      <c r="UWC51" s="516"/>
      <c r="UWD51" s="516"/>
      <c r="UWE51" s="516"/>
      <c r="UWF51" s="516"/>
      <c r="UWG51" s="516"/>
      <c r="UWH51" s="516"/>
      <c r="UWI51" s="516"/>
      <c r="UWJ51" s="516"/>
      <c r="UWK51" s="516"/>
      <c r="UWL51" s="516"/>
      <c r="UWM51" s="516"/>
      <c r="UWN51" s="516"/>
      <c r="UWO51" s="516"/>
      <c r="UWP51" s="516"/>
      <c r="UWQ51" s="516"/>
      <c r="UWR51" s="516"/>
      <c r="UWS51" s="516"/>
      <c r="UWT51" s="516"/>
      <c r="UWU51" s="516"/>
      <c r="UWV51" s="516"/>
      <c r="UWW51" s="516"/>
      <c r="UWX51" s="516"/>
      <c r="UWY51" s="516"/>
      <c r="UWZ51" s="516"/>
      <c r="UXA51" s="516"/>
      <c r="UXB51" s="516"/>
      <c r="UXC51" s="516"/>
      <c r="UXD51" s="516"/>
      <c r="UXE51" s="516"/>
      <c r="UXF51" s="516"/>
      <c r="UXG51" s="516"/>
      <c r="UXH51" s="516"/>
      <c r="UXI51" s="516"/>
      <c r="UXJ51" s="516"/>
      <c r="UXK51" s="516"/>
      <c r="UXL51" s="516"/>
      <c r="UXM51" s="516"/>
      <c r="UXN51" s="516"/>
      <c r="UXO51" s="516"/>
      <c r="UXP51" s="516"/>
      <c r="UXQ51" s="516"/>
      <c r="UXR51" s="516"/>
      <c r="UXS51" s="516"/>
      <c r="UXT51" s="516"/>
      <c r="UXU51" s="516"/>
      <c r="UXV51" s="516"/>
      <c r="UXW51" s="516"/>
      <c r="UXX51" s="516"/>
      <c r="UXY51" s="516"/>
      <c r="UXZ51" s="516"/>
      <c r="UYA51" s="516"/>
      <c r="UYB51" s="516"/>
      <c r="UYC51" s="516"/>
      <c r="UYD51" s="516"/>
      <c r="UYE51" s="516"/>
      <c r="UYF51" s="516"/>
      <c r="UYG51" s="516"/>
      <c r="UYH51" s="516"/>
      <c r="UYI51" s="516"/>
      <c r="UYJ51" s="516"/>
      <c r="UYK51" s="516"/>
      <c r="UYL51" s="516"/>
      <c r="UYM51" s="516"/>
      <c r="UYN51" s="516"/>
      <c r="UYO51" s="516"/>
      <c r="UYP51" s="516"/>
      <c r="UYQ51" s="516"/>
      <c r="UYR51" s="516"/>
      <c r="UYS51" s="516"/>
      <c r="UYT51" s="516"/>
      <c r="UYU51" s="516"/>
      <c r="UYV51" s="516"/>
      <c r="UYW51" s="516"/>
      <c r="UYX51" s="516"/>
      <c r="UYY51" s="516"/>
      <c r="UYZ51" s="516"/>
      <c r="UZA51" s="516"/>
      <c r="UZB51" s="516"/>
      <c r="UZC51" s="516"/>
      <c r="UZD51" s="516"/>
      <c r="UZE51" s="516"/>
      <c r="UZF51" s="516"/>
      <c r="UZG51" s="516"/>
      <c r="UZH51" s="516"/>
      <c r="UZI51" s="516"/>
      <c r="UZJ51" s="516"/>
      <c r="UZK51" s="516"/>
      <c r="UZL51" s="516"/>
      <c r="UZM51" s="516"/>
      <c r="UZN51" s="516"/>
      <c r="UZO51" s="516"/>
      <c r="UZP51" s="516"/>
      <c r="UZQ51" s="516"/>
      <c r="UZR51" s="516"/>
      <c r="UZS51" s="516"/>
      <c r="UZT51" s="516"/>
      <c r="UZU51" s="516"/>
      <c r="UZV51" s="516"/>
      <c r="UZW51" s="516"/>
      <c r="UZX51" s="516"/>
      <c r="UZY51" s="516"/>
      <c r="UZZ51" s="516"/>
      <c r="VAA51" s="516"/>
      <c r="VAB51" s="516"/>
      <c r="VAC51" s="516"/>
      <c r="VAD51" s="516"/>
      <c r="VAE51" s="516"/>
      <c r="VAF51" s="516"/>
      <c r="VAG51" s="516"/>
      <c r="VAH51" s="516"/>
      <c r="VAI51" s="516"/>
      <c r="VAJ51" s="516"/>
      <c r="VAK51" s="516"/>
      <c r="VAL51" s="516"/>
      <c r="VAM51" s="516"/>
      <c r="VAN51" s="516"/>
      <c r="VAO51" s="516"/>
      <c r="VAP51" s="516"/>
      <c r="VAQ51" s="516"/>
      <c r="VAR51" s="516"/>
      <c r="VAS51" s="516"/>
      <c r="VAT51" s="516"/>
      <c r="VAU51" s="516"/>
      <c r="VAV51" s="516"/>
      <c r="VAW51" s="516"/>
      <c r="VAX51" s="516"/>
      <c r="VAY51" s="516"/>
      <c r="VAZ51" s="516"/>
      <c r="VBA51" s="516"/>
      <c r="VBB51" s="516"/>
      <c r="VBC51" s="516"/>
      <c r="VBD51" s="516"/>
      <c r="VBE51" s="516"/>
      <c r="VBF51" s="516"/>
      <c r="VBG51" s="516"/>
      <c r="VBH51" s="516"/>
      <c r="VBI51" s="516"/>
      <c r="VBJ51" s="516"/>
      <c r="VBK51" s="516"/>
      <c r="VBL51" s="516"/>
      <c r="VBM51" s="516"/>
      <c r="VBN51" s="516"/>
      <c r="VBO51" s="516"/>
      <c r="VBP51" s="516"/>
      <c r="VBQ51" s="516"/>
      <c r="VBR51" s="516"/>
      <c r="VBS51" s="516"/>
      <c r="VBT51" s="516"/>
      <c r="VBU51" s="516"/>
      <c r="VBV51" s="516"/>
      <c r="VBW51" s="516"/>
      <c r="VBX51" s="516"/>
      <c r="VBY51" s="516"/>
      <c r="VBZ51" s="516"/>
      <c r="VCA51" s="516"/>
      <c r="VCB51" s="516"/>
      <c r="VCC51" s="516"/>
      <c r="VCD51" s="516"/>
      <c r="VCE51" s="516"/>
      <c r="VCF51" s="516"/>
      <c r="VCG51" s="516"/>
      <c r="VCH51" s="516"/>
      <c r="VCI51" s="516"/>
      <c r="VCJ51" s="516"/>
      <c r="VCK51" s="516"/>
      <c r="VCL51" s="516"/>
      <c r="VCM51" s="516"/>
      <c r="VCN51" s="516"/>
      <c r="VCO51" s="516"/>
      <c r="VCP51" s="516"/>
      <c r="VCQ51" s="516"/>
      <c r="VCR51" s="516"/>
      <c r="VCS51" s="516"/>
      <c r="VCT51" s="516"/>
      <c r="VCU51" s="516"/>
      <c r="VCV51" s="516"/>
      <c r="VCW51" s="516"/>
      <c r="VCX51" s="516"/>
      <c r="VCY51" s="516"/>
      <c r="VCZ51" s="516"/>
      <c r="VDA51" s="516"/>
      <c r="VDB51" s="516"/>
      <c r="VDC51" s="516"/>
      <c r="VDD51" s="516"/>
      <c r="VDE51" s="516"/>
      <c r="VDF51" s="516"/>
      <c r="VDG51" s="516"/>
      <c r="VDH51" s="516"/>
      <c r="VDI51" s="516"/>
      <c r="VDJ51" s="516"/>
      <c r="VDK51" s="516"/>
      <c r="VDL51" s="516"/>
      <c r="VDM51" s="516"/>
      <c r="VDN51" s="516"/>
      <c r="VDO51" s="516"/>
      <c r="VDP51" s="516"/>
      <c r="VDQ51" s="516"/>
      <c r="VDR51" s="516"/>
      <c r="VDS51" s="516"/>
      <c r="VDT51" s="516"/>
      <c r="VDU51" s="516"/>
      <c r="VDV51" s="516"/>
      <c r="VDW51" s="516"/>
      <c r="VDX51" s="516"/>
      <c r="VDY51" s="516"/>
      <c r="VDZ51" s="516"/>
      <c r="VEA51" s="516"/>
      <c r="VEB51" s="516"/>
      <c r="VEC51" s="516"/>
      <c r="VED51" s="516"/>
      <c r="VEE51" s="516"/>
      <c r="VEF51" s="516"/>
      <c r="VEG51" s="516"/>
      <c r="VEH51" s="516"/>
      <c r="VEI51" s="516"/>
      <c r="VEJ51" s="516"/>
      <c r="VEK51" s="516"/>
      <c r="VEL51" s="516"/>
      <c r="VEM51" s="516"/>
      <c r="VEN51" s="516"/>
      <c r="VEO51" s="516"/>
      <c r="VEP51" s="516"/>
      <c r="VEQ51" s="516"/>
      <c r="VER51" s="516"/>
      <c r="VES51" s="516"/>
      <c r="VET51" s="516"/>
      <c r="VEU51" s="516"/>
      <c r="VEV51" s="516"/>
      <c r="VEW51" s="516"/>
      <c r="VEX51" s="516"/>
      <c r="VEY51" s="516"/>
      <c r="VEZ51" s="516"/>
      <c r="VFA51" s="516"/>
      <c r="VFB51" s="516"/>
      <c r="VFC51" s="516"/>
      <c r="VFD51" s="516"/>
      <c r="VFE51" s="516"/>
      <c r="VFF51" s="516"/>
      <c r="VFG51" s="516"/>
      <c r="VFH51" s="516"/>
      <c r="VFI51" s="516"/>
      <c r="VFJ51" s="516"/>
      <c r="VFK51" s="516"/>
      <c r="VFL51" s="516"/>
      <c r="VFM51" s="516"/>
      <c r="VFN51" s="516"/>
      <c r="VFO51" s="516"/>
      <c r="VFP51" s="516"/>
      <c r="VFQ51" s="516"/>
      <c r="VFR51" s="516"/>
      <c r="VFS51" s="516"/>
      <c r="VFT51" s="516"/>
      <c r="VFU51" s="516"/>
      <c r="VFV51" s="516"/>
      <c r="VFW51" s="516"/>
      <c r="VFX51" s="516"/>
      <c r="VFY51" s="516"/>
      <c r="VFZ51" s="516"/>
      <c r="VGA51" s="516"/>
      <c r="VGB51" s="516"/>
      <c r="VGC51" s="516"/>
      <c r="VGD51" s="516"/>
      <c r="VGE51" s="516"/>
      <c r="VGF51" s="516"/>
      <c r="VGG51" s="516"/>
      <c r="VGH51" s="516"/>
      <c r="VGI51" s="516"/>
      <c r="VGJ51" s="516"/>
      <c r="VGK51" s="516"/>
      <c r="VGL51" s="516"/>
      <c r="VGM51" s="516"/>
      <c r="VGN51" s="516"/>
      <c r="VGO51" s="516"/>
      <c r="VGP51" s="516"/>
      <c r="VGQ51" s="516"/>
      <c r="VGR51" s="516"/>
      <c r="VGS51" s="516"/>
      <c r="VGT51" s="516"/>
      <c r="VGU51" s="516"/>
      <c r="VGV51" s="516"/>
      <c r="VGW51" s="516"/>
      <c r="VGX51" s="516"/>
      <c r="VGY51" s="516"/>
      <c r="VGZ51" s="516"/>
      <c r="VHA51" s="516"/>
      <c r="VHB51" s="516"/>
      <c r="VHC51" s="516"/>
      <c r="VHD51" s="516"/>
      <c r="VHE51" s="516"/>
      <c r="VHF51" s="516"/>
      <c r="VHG51" s="516"/>
      <c r="VHH51" s="516"/>
      <c r="VHI51" s="516"/>
      <c r="VHJ51" s="516"/>
      <c r="VHK51" s="516"/>
      <c r="VHL51" s="516"/>
      <c r="VHM51" s="516"/>
      <c r="VHN51" s="516"/>
      <c r="VHO51" s="516"/>
      <c r="VHP51" s="516"/>
      <c r="VHQ51" s="516"/>
      <c r="VHR51" s="516"/>
      <c r="VHS51" s="516"/>
      <c r="VHT51" s="516"/>
      <c r="VHU51" s="516"/>
      <c r="VHV51" s="516"/>
      <c r="VHW51" s="516"/>
      <c r="VHX51" s="516"/>
      <c r="VHY51" s="516"/>
      <c r="VHZ51" s="516"/>
      <c r="VIA51" s="516"/>
      <c r="VIB51" s="516"/>
      <c r="VIC51" s="516"/>
      <c r="VID51" s="516"/>
      <c r="VIE51" s="516"/>
      <c r="VIF51" s="516"/>
      <c r="VIG51" s="516"/>
      <c r="VIH51" s="516"/>
      <c r="VII51" s="516"/>
      <c r="VIJ51" s="516"/>
      <c r="VIK51" s="516"/>
      <c r="VIL51" s="516"/>
      <c r="VIM51" s="516"/>
      <c r="VIN51" s="516"/>
      <c r="VIO51" s="516"/>
      <c r="VIP51" s="516"/>
      <c r="VIQ51" s="516"/>
      <c r="VIR51" s="516"/>
      <c r="VIS51" s="516"/>
      <c r="VIT51" s="516"/>
      <c r="VIU51" s="516"/>
      <c r="VIV51" s="516"/>
      <c r="VIW51" s="516"/>
      <c r="VIX51" s="516"/>
      <c r="VIY51" s="516"/>
      <c r="VIZ51" s="516"/>
      <c r="VJA51" s="516"/>
      <c r="VJB51" s="516"/>
      <c r="VJC51" s="516"/>
      <c r="VJD51" s="516"/>
      <c r="VJE51" s="516"/>
      <c r="VJF51" s="516"/>
      <c r="VJG51" s="516"/>
      <c r="VJH51" s="516"/>
      <c r="VJI51" s="516"/>
      <c r="VJJ51" s="516"/>
      <c r="VJK51" s="516"/>
      <c r="VJL51" s="516"/>
      <c r="VJM51" s="516"/>
      <c r="VJN51" s="516"/>
      <c r="VJO51" s="516"/>
      <c r="VJP51" s="516"/>
      <c r="VJQ51" s="516"/>
      <c r="VJR51" s="516"/>
      <c r="VJS51" s="516"/>
      <c r="VJT51" s="516"/>
      <c r="VJU51" s="516"/>
      <c r="VJV51" s="516"/>
      <c r="VJW51" s="516"/>
      <c r="VJX51" s="516"/>
      <c r="VJY51" s="516"/>
      <c r="VJZ51" s="516"/>
      <c r="VKA51" s="516"/>
      <c r="VKB51" s="516"/>
      <c r="VKC51" s="516"/>
      <c r="VKD51" s="516"/>
      <c r="VKE51" s="516"/>
      <c r="VKF51" s="516"/>
      <c r="VKG51" s="516"/>
      <c r="VKH51" s="516"/>
      <c r="VKI51" s="516"/>
      <c r="VKJ51" s="516"/>
      <c r="VKK51" s="516"/>
      <c r="VKL51" s="516"/>
      <c r="VKM51" s="516"/>
      <c r="VKN51" s="516"/>
      <c r="VKO51" s="516"/>
      <c r="VKP51" s="516"/>
      <c r="VKQ51" s="516"/>
      <c r="VKR51" s="516"/>
      <c r="VKS51" s="516"/>
      <c r="VKT51" s="516"/>
      <c r="VKU51" s="516"/>
      <c r="VKV51" s="516"/>
      <c r="VKW51" s="516"/>
      <c r="VKX51" s="516"/>
      <c r="VKY51" s="516"/>
      <c r="VKZ51" s="516"/>
      <c r="VLA51" s="516"/>
      <c r="VLB51" s="516"/>
      <c r="VLC51" s="516"/>
      <c r="VLD51" s="516"/>
      <c r="VLE51" s="516"/>
      <c r="VLF51" s="516"/>
      <c r="VLG51" s="516"/>
      <c r="VLH51" s="516"/>
      <c r="VLI51" s="516"/>
      <c r="VLJ51" s="516"/>
      <c r="VLK51" s="516"/>
      <c r="VLL51" s="516"/>
      <c r="VLM51" s="516"/>
      <c r="VLN51" s="516"/>
      <c r="VLO51" s="516"/>
      <c r="VLP51" s="516"/>
      <c r="VLQ51" s="516"/>
      <c r="VLR51" s="516"/>
      <c r="VLS51" s="516"/>
      <c r="VLT51" s="516"/>
      <c r="VLU51" s="516"/>
      <c r="VLV51" s="516"/>
      <c r="VLW51" s="516"/>
      <c r="VLX51" s="516"/>
      <c r="VLY51" s="516"/>
      <c r="VLZ51" s="516"/>
      <c r="VMA51" s="516"/>
      <c r="VMB51" s="516"/>
      <c r="VMC51" s="516"/>
      <c r="VMD51" s="516"/>
      <c r="VME51" s="516"/>
      <c r="VMF51" s="516"/>
      <c r="VMG51" s="516"/>
      <c r="VMH51" s="516"/>
      <c r="VMI51" s="516"/>
      <c r="VMJ51" s="516"/>
      <c r="VMK51" s="516"/>
      <c r="VML51" s="516"/>
      <c r="VMM51" s="516"/>
      <c r="VMN51" s="516"/>
      <c r="VMO51" s="516"/>
      <c r="VMP51" s="516"/>
      <c r="VMQ51" s="516"/>
      <c r="VMR51" s="516"/>
      <c r="VMS51" s="516"/>
      <c r="VMT51" s="516"/>
      <c r="VMU51" s="516"/>
      <c r="VMV51" s="516"/>
      <c r="VMW51" s="516"/>
      <c r="VMX51" s="516"/>
      <c r="VMY51" s="516"/>
      <c r="VMZ51" s="516"/>
      <c r="VNA51" s="516"/>
      <c r="VNB51" s="516"/>
      <c r="VNC51" s="516"/>
      <c r="VND51" s="516"/>
      <c r="VNE51" s="516"/>
      <c r="VNF51" s="516"/>
      <c r="VNG51" s="516"/>
      <c r="VNH51" s="516"/>
      <c r="VNI51" s="516"/>
      <c r="VNJ51" s="516"/>
      <c r="VNK51" s="516"/>
      <c r="VNL51" s="516"/>
      <c r="VNM51" s="516"/>
      <c r="VNN51" s="516"/>
      <c r="VNO51" s="516"/>
      <c r="VNP51" s="516"/>
      <c r="VNQ51" s="516"/>
      <c r="VNR51" s="516"/>
      <c r="VNS51" s="516"/>
      <c r="VNT51" s="516"/>
      <c r="VNU51" s="516"/>
      <c r="VNV51" s="516"/>
      <c r="VNW51" s="516"/>
      <c r="VNX51" s="516"/>
      <c r="VNY51" s="516"/>
      <c r="VNZ51" s="516"/>
      <c r="VOA51" s="516"/>
      <c r="VOB51" s="516"/>
      <c r="VOC51" s="516"/>
      <c r="VOD51" s="516"/>
      <c r="VOE51" s="516"/>
      <c r="VOF51" s="516"/>
      <c r="VOG51" s="516"/>
      <c r="VOH51" s="516"/>
      <c r="VOI51" s="516"/>
      <c r="VOJ51" s="516"/>
      <c r="VOK51" s="516"/>
      <c r="VOL51" s="516"/>
      <c r="VOM51" s="516"/>
      <c r="VON51" s="516"/>
      <c r="VOO51" s="516"/>
      <c r="VOP51" s="516"/>
      <c r="VOQ51" s="516"/>
      <c r="VOR51" s="516"/>
      <c r="VOS51" s="516"/>
      <c r="VOT51" s="516"/>
      <c r="VOU51" s="516"/>
      <c r="VOV51" s="516"/>
      <c r="VOW51" s="516"/>
      <c r="VOX51" s="516"/>
      <c r="VOY51" s="516"/>
      <c r="VOZ51" s="516"/>
      <c r="VPA51" s="516"/>
      <c r="VPB51" s="516"/>
      <c r="VPC51" s="516"/>
      <c r="VPD51" s="516"/>
      <c r="VPE51" s="516"/>
      <c r="VPF51" s="516"/>
      <c r="VPG51" s="516"/>
      <c r="VPH51" s="516"/>
      <c r="VPI51" s="516"/>
      <c r="VPJ51" s="516"/>
      <c r="VPK51" s="516"/>
      <c r="VPL51" s="516"/>
      <c r="VPM51" s="516"/>
      <c r="VPN51" s="516"/>
      <c r="VPO51" s="516"/>
      <c r="VPP51" s="516"/>
      <c r="VPQ51" s="516"/>
      <c r="VPR51" s="516"/>
      <c r="VPS51" s="516"/>
      <c r="VPT51" s="516"/>
      <c r="VPU51" s="516"/>
      <c r="VPV51" s="516"/>
      <c r="VPW51" s="516"/>
      <c r="VPX51" s="516"/>
      <c r="VPY51" s="516"/>
      <c r="VPZ51" s="516"/>
      <c r="VQA51" s="516"/>
      <c r="VQB51" s="516"/>
      <c r="VQC51" s="516"/>
      <c r="VQD51" s="516"/>
      <c r="VQE51" s="516"/>
      <c r="VQF51" s="516"/>
      <c r="VQG51" s="516"/>
      <c r="VQH51" s="516"/>
      <c r="VQI51" s="516"/>
      <c r="VQJ51" s="516"/>
      <c r="VQK51" s="516"/>
      <c r="VQL51" s="516"/>
      <c r="VQM51" s="516"/>
      <c r="VQN51" s="516"/>
      <c r="VQO51" s="516"/>
      <c r="VQP51" s="516"/>
      <c r="VQQ51" s="516"/>
      <c r="VQR51" s="516"/>
      <c r="VQS51" s="516"/>
      <c r="VQT51" s="516"/>
      <c r="VQU51" s="516"/>
      <c r="VQV51" s="516"/>
      <c r="VQW51" s="516"/>
      <c r="VQX51" s="516"/>
      <c r="VQY51" s="516"/>
      <c r="VQZ51" s="516"/>
      <c r="VRA51" s="516"/>
      <c r="VRB51" s="516"/>
      <c r="VRC51" s="516"/>
      <c r="VRD51" s="516"/>
      <c r="VRE51" s="516"/>
      <c r="VRF51" s="516"/>
      <c r="VRG51" s="516"/>
      <c r="VRH51" s="516"/>
      <c r="VRI51" s="516"/>
      <c r="VRJ51" s="516"/>
      <c r="VRK51" s="516"/>
      <c r="VRL51" s="516"/>
      <c r="VRM51" s="516"/>
      <c r="VRN51" s="516"/>
      <c r="VRO51" s="516"/>
      <c r="VRP51" s="516"/>
      <c r="VRQ51" s="516"/>
      <c r="VRR51" s="516"/>
      <c r="VRS51" s="516"/>
      <c r="VRT51" s="516"/>
      <c r="VRU51" s="516"/>
      <c r="VRV51" s="516"/>
      <c r="VRW51" s="516"/>
      <c r="VRX51" s="516"/>
      <c r="VRY51" s="516"/>
      <c r="VRZ51" s="516"/>
      <c r="VSA51" s="516"/>
      <c r="VSB51" s="516"/>
      <c r="VSC51" s="516"/>
      <c r="VSD51" s="516"/>
      <c r="VSE51" s="516"/>
      <c r="VSF51" s="516"/>
      <c r="VSG51" s="516"/>
      <c r="VSH51" s="516"/>
      <c r="VSI51" s="516"/>
      <c r="VSJ51" s="516"/>
      <c r="VSK51" s="516"/>
      <c r="VSL51" s="516"/>
      <c r="VSM51" s="516"/>
      <c r="VSN51" s="516"/>
      <c r="VSO51" s="516"/>
      <c r="VSP51" s="516"/>
      <c r="VSQ51" s="516"/>
      <c r="VSR51" s="516"/>
      <c r="VSS51" s="516"/>
      <c r="VST51" s="516"/>
      <c r="VSU51" s="516"/>
      <c r="VSV51" s="516"/>
      <c r="VSW51" s="516"/>
      <c r="VSX51" s="516"/>
      <c r="VSY51" s="516"/>
      <c r="VSZ51" s="516"/>
      <c r="VTA51" s="516"/>
      <c r="VTB51" s="516"/>
      <c r="VTC51" s="516"/>
      <c r="VTD51" s="516"/>
      <c r="VTE51" s="516"/>
      <c r="VTF51" s="516"/>
      <c r="VTG51" s="516"/>
      <c r="VTH51" s="516"/>
      <c r="VTI51" s="516"/>
      <c r="VTJ51" s="516"/>
      <c r="VTK51" s="516"/>
      <c r="VTL51" s="516"/>
      <c r="VTM51" s="516"/>
      <c r="VTN51" s="516"/>
      <c r="VTO51" s="516"/>
      <c r="VTP51" s="516"/>
      <c r="VTQ51" s="516"/>
      <c r="VTR51" s="516"/>
      <c r="VTS51" s="516"/>
      <c r="VTT51" s="516"/>
      <c r="VTU51" s="516"/>
      <c r="VTV51" s="516"/>
      <c r="VTW51" s="516"/>
      <c r="VTX51" s="516"/>
      <c r="VTY51" s="516"/>
      <c r="VTZ51" s="516"/>
      <c r="VUA51" s="516"/>
      <c r="VUB51" s="516"/>
      <c r="VUC51" s="516"/>
      <c r="VUD51" s="516"/>
      <c r="VUE51" s="516"/>
      <c r="VUF51" s="516"/>
      <c r="VUG51" s="516"/>
      <c r="VUH51" s="516"/>
      <c r="VUI51" s="516"/>
      <c r="VUJ51" s="516"/>
      <c r="VUK51" s="516"/>
      <c r="VUL51" s="516"/>
      <c r="VUM51" s="516"/>
      <c r="VUN51" s="516"/>
      <c r="VUO51" s="516"/>
      <c r="VUP51" s="516"/>
      <c r="VUQ51" s="516"/>
      <c r="VUR51" s="516"/>
      <c r="VUS51" s="516"/>
      <c r="VUT51" s="516"/>
      <c r="VUU51" s="516"/>
      <c r="VUV51" s="516"/>
      <c r="VUW51" s="516"/>
      <c r="VUX51" s="516"/>
      <c r="VUY51" s="516"/>
      <c r="VUZ51" s="516"/>
      <c r="VVA51" s="516"/>
      <c r="VVB51" s="516"/>
      <c r="VVC51" s="516"/>
      <c r="VVD51" s="516"/>
      <c r="VVE51" s="516"/>
      <c r="VVF51" s="516"/>
      <c r="VVG51" s="516"/>
      <c r="VVH51" s="516"/>
      <c r="VVI51" s="516"/>
      <c r="VVJ51" s="516"/>
      <c r="VVK51" s="516"/>
      <c r="VVL51" s="516"/>
      <c r="VVM51" s="516"/>
      <c r="VVN51" s="516"/>
      <c r="VVO51" s="516"/>
      <c r="VVP51" s="516"/>
      <c r="VVQ51" s="516"/>
      <c r="VVR51" s="516"/>
      <c r="VVS51" s="516"/>
      <c r="VVT51" s="516"/>
      <c r="VVU51" s="516"/>
      <c r="VVV51" s="516"/>
      <c r="VVW51" s="516"/>
      <c r="VVX51" s="516"/>
      <c r="VVY51" s="516"/>
      <c r="VVZ51" s="516"/>
      <c r="VWA51" s="516"/>
      <c r="VWB51" s="516"/>
      <c r="VWC51" s="516"/>
      <c r="VWD51" s="516"/>
      <c r="VWE51" s="516"/>
      <c r="VWF51" s="516"/>
      <c r="VWG51" s="516"/>
      <c r="VWH51" s="516"/>
      <c r="VWI51" s="516"/>
      <c r="VWJ51" s="516"/>
      <c r="VWK51" s="516"/>
      <c r="VWL51" s="516"/>
      <c r="VWM51" s="516"/>
      <c r="VWN51" s="516"/>
      <c r="VWO51" s="516"/>
      <c r="VWP51" s="516"/>
      <c r="VWQ51" s="516"/>
      <c r="VWR51" s="516"/>
      <c r="VWS51" s="516"/>
      <c r="VWT51" s="516"/>
      <c r="VWU51" s="516"/>
      <c r="VWV51" s="516"/>
      <c r="VWW51" s="516"/>
      <c r="VWX51" s="516"/>
      <c r="VWY51" s="516"/>
      <c r="VWZ51" s="516"/>
      <c r="VXA51" s="516"/>
      <c r="VXB51" s="516"/>
      <c r="VXC51" s="516"/>
      <c r="VXD51" s="516"/>
      <c r="VXE51" s="516"/>
      <c r="VXF51" s="516"/>
      <c r="VXG51" s="516"/>
      <c r="VXH51" s="516"/>
      <c r="VXI51" s="516"/>
      <c r="VXJ51" s="516"/>
      <c r="VXK51" s="516"/>
      <c r="VXL51" s="516"/>
      <c r="VXM51" s="516"/>
      <c r="VXN51" s="516"/>
      <c r="VXO51" s="516"/>
      <c r="VXP51" s="516"/>
      <c r="VXQ51" s="516"/>
      <c r="VXR51" s="516"/>
      <c r="VXS51" s="516"/>
      <c r="VXT51" s="516"/>
      <c r="VXU51" s="516"/>
      <c r="VXV51" s="516"/>
      <c r="VXW51" s="516"/>
      <c r="VXX51" s="516"/>
      <c r="VXY51" s="516"/>
      <c r="VXZ51" s="516"/>
      <c r="VYA51" s="516"/>
      <c r="VYB51" s="516"/>
      <c r="VYC51" s="516"/>
      <c r="VYD51" s="516"/>
      <c r="VYE51" s="516"/>
      <c r="VYF51" s="516"/>
      <c r="VYG51" s="516"/>
      <c r="VYH51" s="516"/>
      <c r="VYI51" s="516"/>
      <c r="VYJ51" s="516"/>
      <c r="VYK51" s="516"/>
      <c r="VYL51" s="516"/>
      <c r="VYM51" s="516"/>
      <c r="VYN51" s="516"/>
      <c r="VYO51" s="516"/>
      <c r="VYP51" s="516"/>
      <c r="VYQ51" s="516"/>
      <c r="VYR51" s="516"/>
      <c r="VYS51" s="516"/>
      <c r="VYT51" s="516"/>
      <c r="VYU51" s="516"/>
      <c r="VYV51" s="516"/>
      <c r="VYW51" s="516"/>
      <c r="VYX51" s="516"/>
      <c r="VYY51" s="516"/>
      <c r="VYZ51" s="516"/>
      <c r="VZA51" s="516"/>
      <c r="VZB51" s="516"/>
      <c r="VZC51" s="516"/>
      <c r="VZD51" s="516"/>
      <c r="VZE51" s="516"/>
      <c r="VZF51" s="516"/>
      <c r="VZG51" s="516"/>
      <c r="VZH51" s="516"/>
      <c r="VZI51" s="516"/>
      <c r="VZJ51" s="516"/>
      <c r="VZK51" s="516"/>
      <c r="VZL51" s="516"/>
      <c r="VZM51" s="516"/>
      <c r="VZN51" s="516"/>
      <c r="VZO51" s="516"/>
      <c r="VZP51" s="516"/>
      <c r="VZQ51" s="516"/>
      <c r="VZR51" s="516"/>
      <c r="VZS51" s="516"/>
      <c r="VZT51" s="516"/>
      <c r="VZU51" s="516"/>
      <c r="VZV51" s="516"/>
      <c r="VZW51" s="516"/>
      <c r="VZX51" s="516"/>
      <c r="VZY51" s="516"/>
      <c r="VZZ51" s="516"/>
      <c r="WAA51" s="516"/>
      <c r="WAB51" s="516"/>
      <c r="WAC51" s="516"/>
      <c r="WAD51" s="516"/>
      <c r="WAE51" s="516"/>
      <c r="WAF51" s="516"/>
      <c r="WAG51" s="516"/>
      <c r="WAH51" s="516"/>
      <c r="WAI51" s="516"/>
      <c r="WAJ51" s="516"/>
      <c r="WAK51" s="516"/>
      <c r="WAL51" s="516"/>
      <c r="WAM51" s="516"/>
      <c r="WAN51" s="516"/>
      <c r="WAO51" s="516"/>
      <c r="WAP51" s="516"/>
      <c r="WAQ51" s="516"/>
      <c r="WAR51" s="516"/>
      <c r="WAS51" s="516"/>
      <c r="WAT51" s="516"/>
      <c r="WAU51" s="516"/>
      <c r="WAV51" s="516"/>
      <c r="WAW51" s="516"/>
      <c r="WAX51" s="516"/>
      <c r="WAY51" s="516"/>
      <c r="WAZ51" s="516"/>
      <c r="WBA51" s="516"/>
      <c r="WBB51" s="516"/>
      <c r="WBC51" s="516"/>
      <c r="WBD51" s="516"/>
      <c r="WBE51" s="516"/>
      <c r="WBF51" s="516"/>
      <c r="WBG51" s="516"/>
      <c r="WBH51" s="516"/>
      <c r="WBI51" s="516"/>
      <c r="WBJ51" s="516"/>
      <c r="WBK51" s="516"/>
      <c r="WBL51" s="516"/>
      <c r="WBM51" s="516"/>
      <c r="WBN51" s="516"/>
      <c r="WBO51" s="516"/>
      <c r="WBP51" s="516"/>
      <c r="WBQ51" s="516"/>
      <c r="WBR51" s="516"/>
      <c r="WBS51" s="516"/>
      <c r="WBT51" s="516"/>
      <c r="WBU51" s="516"/>
      <c r="WBV51" s="516"/>
      <c r="WBW51" s="516"/>
      <c r="WBX51" s="516"/>
      <c r="WBY51" s="516"/>
      <c r="WBZ51" s="516"/>
      <c r="WCA51" s="516"/>
      <c r="WCB51" s="516"/>
      <c r="WCC51" s="516"/>
      <c r="WCD51" s="516"/>
      <c r="WCE51" s="516"/>
      <c r="WCF51" s="516"/>
      <c r="WCG51" s="516"/>
      <c r="WCH51" s="516"/>
      <c r="WCI51" s="516"/>
      <c r="WCJ51" s="516"/>
      <c r="WCK51" s="516"/>
      <c r="WCL51" s="516"/>
      <c r="WCM51" s="516"/>
      <c r="WCN51" s="516"/>
      <c r="WCO51" s="516"/>
      <c r="WCP51" s="516"/>
      <c r="WCQ51" s="516"/>
      <c r="WCR51" s="516"/>
      <c r="WCS51" s="516"/>
      <c r="WCT51" s="516"/>
      <c r="WCU51" s="516"/>
      <c r="WCV51" s="516"/>
      <c r="WCW51" s="516"/>
      <c r="WCX51" s="516"/>
      <c r="WCY51" s="516"/>
      <c r="WCZ51" s="516"/>
      <c r="WDA51" s="516"/>
      <c r="WDB51" s="516"/>
      <c r="WDC51" s="516"/>
      <c r="WDD51" s="516"/>
      <c r="WDE51" s="516"/>
      <c r="WDF51" s="516"/>
      <c r="WDG51" s="516"/>
      <c r="WDH51" s="516"/>
      <c r="WDI51" s="516"/>
      <c r="WDJ51" s="516"/>
      <c r="WDK51" s="516"/>
      <c r="WDL51" s="516"/>
      <c r="WDM51" s="516"/>
      <c r="WDN51" s="516"/>
      <c r="WDO51" s="516"/>
      <c r="WDP51" s="516"/>
      <c r="WDQ51" s="516"/>
      <c r="WDR51" s="516"/>
      <c r="WDS51" s="516"/>
      <c r="WDT51" s="516"/>
      <c r="WDU51" s="516"/>
      <c r="WDV51" s="516"/>
      <c r="WDW51" s="516"/>
      <c r="WDX51" s="516"/>
      <c r="WDY51" s="516"/>
      <c r="WDZ51" s="516"/>
      <c r="WEA51" s="516"/>
      <c r="WEB51" s="516"/>
      <c r="WEC51" s="516"/>
      <c r="WED51" s="516"/>
      <c r="WEE51" s="516"/>
      <c r="WEF51" s="516"/>
      <c r="WEG51" s="516"/>
      <c r="WEH51" s="516"/>
      <c r="WEI51" s="516"/>
      <c r="WEJ51" s="516"/>
      <c r="WEK51" s="516"/>
      <c r="WEL51" s="516"/>
      <c r="WEM51" s="516"/>
      <c r="WEN51" s="516"/>
      <c r="WEO51" s="516"/>
      <c r="WEP51" s="516"/>
      <c r="WEQ51" s="516"/>
      <c r="WER51" s="516"/>
      <c r="WES51" s="516"/>
      <c r="WET51" s="516"/>
      <c r="WEU51" s="516"/>
      <c r="WEV51" s="516"/>
      <c r="WEW51" s="516"/>
      <c r="WEX51" s="516"/>
      <c r="WEY51" s="516"/>
      <c r="WEZ51" s="516"/>
      <c r="WFA51" s="516"/>
      <c r="WFB51" s="516"/>
      <c r="WFC51" s="516"/>
      <c r="WFD51" s="516"/>
      <c r="WFE51" s="516"/>
      <c r="WFF51" s="516"/>
      <c r="WFG51" s="516"/>
      <c r="WFH51" s="516"/>
      <c r="WFI51" s="516"/>
      <c r="WFJ51" s="516"/>
      <c r="WFK51" s="516"/>
      <c r="WFL51" s="516"/>
      <c r="WFM51" s="516"/>
      <c r="WFN51" s="516"/>
      <c r="WFO51" s="516"/>
      <c r="WFP51" s="516"/>
      <c r="WFQ51" s="516"/>
      <c r="WFR51" s="516"/>
      <c r="WFS51" s="516"/>
      <c r="WFT51" s="516"/>
      <c r="WFU51" s="516"/>
      <c r="WFV51" s="516"/>
      <c r="WFW51" s="516"/>
      <c r="WFX51" s="516"/>
      <c r="WFY51" s="516"/>
      <c r="WFZ51" s="516"/>
      <c r="WGA51" s="516"/>
      <c r="WGB51" s="516"/>
      <c r="WGC51" s="516"/>
      <c r="WGD51" s="516"/>
      <c r="WGE51" s="516"/>
      <c r="WGF51" s="516"/>
      <c r="WGG51" s="516"/>
      <c r="WGH51" s="516"/>
      <c r="WGI51" s="516"/>
      <c r="WGJ51" s="516"/>
      <c r="WGK51" s="516"/>
      <c r="WGL51" s="516"/>
      <c r="WGM51" s="516"/>
      <c r="WGN51" s="516"/>
      <c r="WGO51" s="516"/>
      <c r="WGP51" s="516"/>
      <c r="WGQ51" s="516"/>
      <c r="WGR51" s="516"/>
      <c r="WGS51" s="516"/>
      <c r="WGT51" s="516"/>
      <c r="WGU51" s="516"/>
      <c r="WGV51" s="516"/>
      <c r="WGW51" s="516"/>
      <c r="WGX51" s="516"/>
      <c r="WGY51" s="516"/>
      <c r="WGZ51" s="516"/>
      <c r="WHA51" s="516"/>
      <c r="WHB51" s="516"/>
      <c r="WHC51" s="516"/>
      <c r="WHD51" s="516"/>
      <c r="WHE51" s="516"/>
      <c r="WHF51" s="516"/>
      <c r="WHG51" s="516"/>
      <c r="WHH51" s="516"/>
      <c r="WHI51" s="516"/>
      <c r="WHJ51" s="516"/>
      <c r="WHK51" s="516"/>
      <c r="WHL51" s="516"/>
      <c r="WHM51" s="516"/>
      <c r="WHN51" s="516"/>
      <c r="WHO51" s="516"/>
      <c r="WHP51" s="516"/>
      <c r="WHQ51" s="516"/>
      <c r="WHR51" s="516"/>
      <c r="WHS51" s="516"/>
      <c r="WHT51" s="516"/>
      <c r="WHU51" s="516"/>
      <c r="WHV51" s="516"/>
      <c r="WHW51" s="516"/>
      <c r="WHX51" s="516"/>
      <c r="WHY51" s="516"/>
      <c r="WHZ51" s="516"/>
      <c r="WIA51" s="516"/>
      <c r="WIB51" s="516"/>
      <c r="WIC51" s="516"/>
      <c r="WID51" s="516"/>
      <c r="WIE51" s="516"/>
      <c r="WIF51" s="516"/>
      <c r="WIG51" s="516"/>
      <c r="WIH51" s="516"/>
      <c r="WII51" s="516"/>
      <c r="WIJ51" s="516"/>
      <c r="WIK51" s="516"/>
      <c r="WIL51" s="516"/>
      <c r="WIM51" s="516"/>
      <c r="WIN51" s="516"/>
      <c r="WIO51" s="516"/>
      <c r="WIP51" s="516"/>
      <c r="WIQ51" s="516"/>
      <c r="WIR51" s="516"/>
      <c r="WIS51" s="516"/>
      <c r="WIT51" s="516"/>
      <c r="WIU51" s="516"/>
      <c r="WIV51" s="516"/>
      <c r="WIW51" s="516"/>
      <c r="WIX51" s="516"/>
      <c r="WIY51" s="516"/>
      <c r="WIZ51" s="516"/>
      <c r="WJA51" s="516"/>
      <c r="WJB51" s="516"/>
      <c r="WJC51" s="516"/>
      <c r="WJD51" s="516"/>
      <c r="WJE51" s="516"/>
      <c r="WJF51" s="516"/>
      <c r="WJG51" s="516"/>
      <c r="WJH51" s="516"/>
      <c r="WJI51" s="516"/>
      <c r="WJJ51" s="516"/>
      <c r="WJK51" s="516"/>
      <c r="WJL51" s="516"/>
      <c r="WJM51" s="516"/>
      <c r="WJN51" s="516"/>
      <c r="WJO51" s="516"/>
      <c r="WJP51" s="516"/>
      <c r="WJQ51" s="516"/>
      <c r="WJR51" s="516"/>
      <c r="WJS51" s="516"/>
      <c r="WJT51" s="516"/>
      <c r="WJU51" s="516"/>
      <c r="WJV51" s="516"/>
      <c r="WJW51" s="516"/>
      <c r="WJX51" s="516"/>
      <c r="WJY51" s="516"/>
      <c r="WJZ51" s="516"/>
      <c r="WKA51" s="516"/>
      <c r="WKB51" s="516"/>
      <c r="WKC51" s="516"/>
      <c r="WKD51" s="516"/>
      <c r="WKE51" s="516"/>
      <c r="WKF51" s="516"/>
      <c r="WKG51" s="516"/>
      <c r="WKH51" s="516"/>
      <c r="WKI51" s="516"/>
      <c r="WKJ51" s="516"/>
      <c r="WKK51" s="516"/>
      <c r="WKL51" s="516"/>
      <c r="WKM51" s="516"/>
      <c r="WKN51" s="516"/>
      <c r="WKO51" s="516"/>
      <c r="WKP51" s="516"/>
      <c r="WKQ51" s="516"/>
      <c r="WKR51" s="516"/>
      <c r="WKS51" s="516"/>
      <c r="WKT51" s="516"/>
      <c r="WKU51" s="516"/>
      <c r="WKV51" s="516"/>
      <c r="WKW51" s="516"/>
      <c r="WKX51" s="516"/>
      <c r="WKY51" s="516"/>
      <c r="WKZ51" s="516"/>
      <c r="WLA51" s="516"/>
      <c r="WLB51" s="516"/>
      <c r="WLC51" s="516"/>
      <c r="WLD51" s="516"/>
      <c r="WLE51" s="516"/>
      <c r="WLF51" s="516"/>
      <c r="WLG51" s="516"/>
      <c r="WLH51" s="516"/>
      <c r="WLI51" s="516"/>
      <c r="WLJ51" s="516"/>
      <c r="WLK51" s="516"/>
      <c r="WLL51" s="516"/>
      <c r="WLM51" s="516"/>
      <c r="WLN51" s="516"/>
      <c r="WLO51" s="516"/>
      <c r="WLP51" s="516"/>
      <c r="WLQ51" s="516"/>
      <c r="WLR51" s="516"/>
      <c r="WLS51" s="516"/>
      <c r="WLT51" s="516"/>
      <c r="WLU51" s="516"/>
      <c r="WLV51" s="516"/>
      <c r="WLW51" s="516"/>
      <c r="WLX51" s="516"/>
      <c r="WLY51" s="516"/>
      <c r="WLZ51" s="516"/>
      <c r="WMA51" s="516"/>
      <c r="WMB51" s="516"/>
      <c r="WMC51" s="516"/>
      <c r="WMD51" s="516"/>
      <c r="WME51" s="516"/>
      <c r="WMF51" s="516"/>
      <c r="WMG51" s="516"/>
      <c r="WMH51" s="516"/>
      <c r="WMI51" s="516"/>
      <c r="WMJ51" s="516"/>
      <c r="WMK51" s="516"/>
      <c r="WML51" s="516"/>
      <c r="WMM51" s="516"/>
      <c r="WMN51" s="516"/>
      <c r="WMO51" s="516"/>
      <c r="WMP51" s="516"/>
      <c r="WMQ51" s="516"/>
      <c r="WMR51" s="516"/>
      <c r="WMS51" s="516"/>
      <c r="WMT51" s="516"/>
      <c r="WMU51" s="516"/>
      <c r="WMV51" s="516"/>
      <c r="WMW51" s="516"/>
      <c r="WMX51" s="516"/>
      <c r="WMY51" s="516"/>
      <c r="WMZ51" s="516"/>
      <c r="WNA51" s="516"/>
      <c r="WNB51" s="516"/>
      <c r="WNC51" s="516"/>
      <c r="WND51" s="516"/>
      <c r="WNE51" s="516"/>
      <c r="WNF51" s="516"/>
      <c r="WNG51" s="516"/>
      <c r="WNH51" s="516"/>
      <c r="WNI51" s="516"/>
      <c r="WNJ51" s="516"/>
      <c r="WNK51" s="516"/>
      <c r="WNL51" s="516"/>
      <c r="WNM51" s="516"/>
      <c r="WNN51" s="516"/>
      <c r="WNO51" s="516"/>
      <c r="WNP51" s="516"/>
      <c r="WNQ51" s="516"/>
      <c r="WNR51" s="516"/>
      <c r="WNS51" s="516"/>
      <c r="WNT51" s="516"/>
      <c r="WNU51" s="516"/>
      <c r="WNV51" s="516"/>
      <c r="WNW51" s="516"/>
      <c r="WNX51" s="516"/>
      <c r="WNY51" s="516"/>
      <c r="WNZ51" s="516"/>
      <c r="WOA51" s="516"/>
      <c r="WOB51" s="516"/>
      <c r="WOC51" s="516"/>
      <c r="WOD51" s="516"/>
      <c r="WOE51" s="516"/>
      <c r="WOF51" s="516"/>
      <c r="WOG51" s="516"/>
      <c r="WOH51" s="516"/>
      <c r="WOI51" s="516"/>
      <c r="WOJ51" s="516"/>
      <c r="WOK51" s="516"/>
      <c r="WOL51" s="516"/>
      <c r="WOM51" s="516"/>
      <c r="WON51" s="516"/>
      <c r="WOO51" s="516"/>
      <c r="WOP51" s="516"/>
      <c r="WOQ51" s="516"/>
      <c r="WOR51" s="516"/>
      <c r="WOS51" s="516"/>
      <c r="WOT51" s="516"/>
      <c r="WOU51" s="516"/>
      <c r="WOV51" s="516"/>
      <c r="WOW51" s="516"/>
      <c r="WOX51" s="516"/>
      <c r="WOY51" s="516"/>
      <c r="WOZ51" s="516"/>
      <c r="WPA51" s="516"/>
      <c r="WPB51" s="516"/>
      <c r="WPC51" s="516"/>
      <c r="WPD51" s="516"/>
      <c r="WPE51" s="516"/>
      <c r="WPF51" s="516"/>
      <c r="WPG51" s="516"/>
      <c r="WPH51" s="516"/>
      <c r="WPI51" s="516"/>
      <c r="WPJ51" s="516"/>
      <c r="WPK51" s="516"/>
      <c r="WPL51" s="516"/>
      <c r="WPM51" s="516"/>
      <c r="WPN51" s="516"/>
      <c r="WPO51" s="516"/>
      <c r="WPP51" s="516"/>
      <c r="WPQ51" s="516"/>
      <c r="WPR51" s="516"/>
      <c r="WPS51" s="516"/>
      <c r="WPT51" s="516"/>
      <c r="WPU51" s="516"/>
      <c r="WPV51" s="516"/>
      <c r="WPW51" s="516"/>
      <c r="WPX51" s="516"/>
      <c r="WPY51" s="516"/>
      <c r="WPZ51" s="516"/>
      <c r="WQA51" s="516"/>
      <c r="WQB51" s="516"/>
      <c r="WQC51" s="516"/>
      <c r="WQD51" s="516"/>
      <c r="WQE51" s="516"/>
      <c r="WQF51" s="516"/>
      <c r="WQG51" s="516"/>
      <c r="WQH51" s="516"/>
      <c r="WQI51" s="516"/>
      <c r="WQJ51" s="516"/>
      <c r="WQK51" s="516"/>
      <c r="WQL51" s="516"/>
      <c r="WQM51" s="516"/>
      <c r="WQN51" s="516"/>
      <c r="WQO51" s="516"/>
      <c r="WQP51" s="516"/>
      <c r="WQQ51" s="516"/>
      <c r="WQR51" s="516"/>
      <c r="WQS51" s="516"/>
      <c r="WQT51" s="516"/>
      <c r="WQU51" s="516"/>
      <c r="WQV51" s="516"/>
      <c r="WQW51" s="516"/>
      <c r="WQX51" s="516"/>
      <c r="WQY51" s="516"/>
      <c r="WQZ51" s="516"/>
      <c r="WRA51" s="516"/>
      <c r="WRB51" s="516"/>
      <c r="WRC51" s="516"/>
      <c r="WRD51" s="516"/>
      <c r="WRE51" s="516"/>
      <c r="WRF51" s="516"/>
      <c r="WRG51" s="516"/>
      <c r="WRH51" s="516"/>
      <c r="WRI51" s="516"/>
      <c r="WRJ51" s="516"/>
      <c r="WRK51" s="516"/>
      <c r="WRL51" s="516"/>
      <c r="WRM51" s="516"/>
      <c r="WRN51" s="516"/>
      <c r="WRO51" s="516"/>
      <c r="WRP51" s="516"/>
      <c r="WRQ51" s="516"/>
      <c r="WRR51" s="516"/>
      <c r="WRS51" s="516"/>
      <c r="WRT51" s="516"/>
      <c r="WRU51" s="516"/>
      <c r="WRV51" s="516"/>
      <c r="WRW51" s="516"/>
      <c r="WRX51" s="516"/>
      <c r="WRY51" s="516"/>
      <c r="WRZ51" s="516"/>
      <c r="WSA51" s="516"/>
      <c r="WSB51" s="516"/>
      <c r="WSC51" s="516"/>
      <c r="WSD51" s="516"/>
      <c r="WSE51" s="516"/>
      <c r="WSF51" s="516"/>
      <c r="WSG51" s="516"/>
      <c r="WSH51" s="516"/>
      <c r="WSI51" s="516"/>
      <c r="WSJ51" s="516"/>
      <c r="WSK51" s="516"/>
      <c r="WSL51" s="516"/>
      <c r="WSM51" s="516"/>
      <c r="WSN51" s="516"/>
      <c r="WSO51" s="516"/>
      <c r="WSP51" s="516"/>
      <c r="WSQ51" s="516"/>
      <c r="WSR51" s="516"/>
      <c r="WSS51" s="516"/>
      <c r="WST51" s="516"/>
      <c r="WSU51" s="516"/>
      <c r="WSV51" s="516"/>
      <c r="WSW51" s="516"/>
      <c r="WSX51" s="516"/>
      <c r="WSY51" s="516"/>
      <c r="WSZ51" s="516"/>
      <c r="WTA51" s="516"/>
      <c r="WTB51" s="516"/>
      <c r="WTC51" s="516"/>
      <c r="WTD51" s="516"/>
      <c r="WTE51" s="516"/>
      <c r="WTF51" s="516"/>
      <c r="WTG51" s="516"/>
      <c r="WTH51" s="516"/>
      <c r="WTI51" s="516"/>
      <c r="WTJ51" s="516"/>
      <c r="WTK51" s="516"/>
      <c r="WTL51" s="516"/>
      <c r="WTM51" s="516"/>
      <c r="WTN51" s="516"/>
      <c r="WTO51" s="516"/>
      <c r="WTP51" s="516"/>
      <c r="WTQ51" s="516"/>
      <c r="WTR51" s="516"/>
      <c r="WTS51" s="516"/>
      <c r="WTT51" s="516"/>
      <c r="WTU51" s="516"/>
      <c r="WTV51" s="516"/>
      <c r="WTW51" s="516"/>
      <c r="WTX51" s="516"/>
      <c r="WTY51" s="516"/>
      <c r="WTZ51" s="516"/>
      <c r="WUA51" s="516"/>
      <c r="WUB51" s="516"/>
      <c r="WUC51" s="516"/>
      <c r="WUD51" s="516"/>
      <c r="WUE51" s="516"/>
      <c r="WUF51" s="516"/>
      <c r="WUG51" s="516"/>
      <c r="WUH51" s="516"/>
      <c r="WUI51" s="516"/>
      <c r="WUJ51" s="516"/>
      <c r="WUK51" s="516"/>
      <c r="WUL51" s="516"/>
      <c r="WUM51" s="516"/>
      <c r="WUN51" s="516"/>
      <c r="WUO51" s="516"/>
      <c r="WUP51" s="516"/>
      <c r="WUQ51" s="516"/>
      <c r="WUR51" s="516"/>
      <c r="WUS51" s="516"/>
      <c r="WUT51" s="516"/>
      <c r="WUU51" s="516"/>
      <c r="WUV51" s="516"/>
      <c r="WUW51" s="516"/>
      <c r="WUX51" s="516"/>
      <c r="WUY51" s="516"/>
      <c r="WUZ51" s="516"/>
      <c r="WVA51" s="516"/>
      <c r="WVB51" s="516"/>
      <c r="WVC51" s="516"/>
      <c r="WVD51" s="516"/>
      <c r="WVE51" s="516"/>
      <c r="WVF51" s="516"/>
      <c r="WVG51" s="516"/>
      <c r="WVH51" s="516"/>
      <c r="WVI51" s="516"/>
      <c r="WVJ51" s="516"/>
      <c r="WVK51" s="516"/>
      <c r="WVL51" s="516"/>
      <c r="WVM51" s="516"/>
      <c r="WVN51" s="516"/>
      <c r="WVO51" s="516"/>
      <c r="WVP51" s="516"/>
      <c r="WVQ51" s="516"/>
    </row>
    <row r="52" spans="3:16137" s="513" customFormat="1">
      <c r="C52" s="611"/>
      <c r="F52" s="514"/>
      <c r="G52" s="515"/>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516"/>
      <c r="AQ52" s="516"/>
      <c r="AR52" s="516"/>
      <c r="AS52" s="516"/>
      <c r="AT52" s="516"/>
      <c r="AU52" s="516"/>
      <c r="AV52" s="516"/>
      <c r="AW52" s="516"/>
      <c r="AX52" s="516"/>
      <c r="AY52" s="516"/>
      <c r="AZ52" s="516"/>
      <c r="BA52" s="516"/>
      <c r="BB52" s="516"/>
      <c r="BC52" s="516"/>
      <c r="BD52" s="516"/>
      <c r="BE52" s="516"/>
      <c r="BF52" s="516"/>
      <c r="BG52" s="516"/>
      <c r="BH52" s="516"/>
      <c r="BI52" s="516"/>
      <c r="BJ52" s="516"/>
      <c r="BK52" s="516"/>
      <c r="BL52" s="516"/>
      <c r="BM52" s="516"/>
      <c r="BN52" s="516"/>
      <c r="BO52" s="516"/>
      <c r="BP52" s="516"/>
      <c r="BQ52" s="516"/>
      <c r="BR52" s="516"/>
      <c r="BS52" s="516"/>
      <c r="BT52" s="516"/>
      <c r="BU52" s="516"/>
      <c r="BV52" s="516"/>
      <c r="BW52" s="516"/>
      <c r="BX52" s="516"/>
      <c r="BY52" s="516"/>
      <c r="BZ52" s="516"/>
      <c r="CA52" s="516"/>
      <c r="CB52" s="516"/>
      <c r="CC52" s="516"/>
      <c r="CD52" s="516"/>
      <c r="CE52" s="516"/>
      <c r="CF52" s="516"/>
      <c r="CG52" s="516"/>
      <c r="CH52" s="516"/>
      <c r="CI52" s="516"/>
      <c r="CJ52" s="516"/>
      <c r="CK52" s="516"/>
      <c r="CL52" s="516"/>
      <c r="CM52" s="516"/>
      <c r="CN52" s="516"/>
      <c r="CO52" s="516"/>
      <c r="CP52" s="516"/>
      <c r="CQ52" s="516"/>
      <c r="CR52" s="516"/>
      <c r="CS52" s="516"/>
      <c r="CT52" s="516"/>
      <c r="CU52" s="516"/>
      <c r="CV52" s="516"/>
      <c r="CW52" s="516"/>
      <c r="CX52" s="516"/>
      <c r="CY52" s="516"/>
      <c r="CZ52" s="516"/>
      <c r="DA52" s="516"/>
      <c r="DB52" s="516"/>
      <c r="DC52" s="516"/>
      <c r="DD52" s="516"/>
      <c r="DE52" s="516"/>
      <c r="DF52" s="516"/>
      <c r="DG52" s="516"/>
      <c r="DH52" s="516"/>
      <c r="DI52" s="516"/>
      <c r="DJ52" s="516"/>
      <c r="DK52" s="516"/>
      <c r="DL52" s="516"/>
      <c r="DM52" s="516"/>
      <c r="DN52" s="516"/>
      <c r="DO52" s="516"/>
      <c r="DP52" s="516"/>
      <c r="DQ52" s="516"/>
      <c r="DR52" s="516"/>
      <c r="DS52" s="516"/>
      <c r="DT52" s="516"/>
      <c r="DU52" s="516"/>
      <c r="DV52" s="516"/>
      <c r="DW52" s="516"/>
      <c r="DX52" s="516"/>
      <c r="DY52" s="516"/>
      <c r="DZ52" s="516"/>
      <c r="EA52" s="516"/>
      <c r="EB52" s="516"/>
      <c r="EC52" s="516"/>
      <c r="ED52" s="516"/>
      <c r="EE52" s="516"/>
      <c r="EF52" s="516"/>
      <c r="EG52" s="516"/>
      <c r="EH52" s="516"/>
      <c r="EI52" s="516"/>
      <c r="EJ52" s="516"/>
      <c r="EK52" s="516"/>
      <c r="EL52" s="516"/>
      <c r="EM52" s="516"/>
      <c r="EN52" s="516"/>
      <c r="EO52" s="516"/>
      <c r="EP52" s="516"/>
      <c r="EQ52" s="516"/>
      <c r="ER52" s="516"/>
      <c r="ES52" s="516"/>
      <c r="ET52" s="516"/>
      <c r="EU52" s="516"/>
      <c r="EV52" s="516"/>
      <c r="EW52" s="516"/>
      <c r="EX52" s="516"/>
      <c r="EY52" s="516"/>
      <c r="EZ52" s="516"/>
      <c r="FA52" s="516"/>
      <c r="FB52" s="516"/>
      <c r="FC52" s="516"/>
      <c r="FD52" s="516"/>
      <c r="FE52" s="516"/>
      <c r="FF52" s="516"/>
      <c r="FG52" s="516"/>
      <c r="FH52" s="516"/>
      <c r="FI52" s="516"/>
      <c r="FJ52" s="516"/>
      <c r="FK52" s="516"/>
      <c r="FL52" s="516"/>
      <c r="FM52" s="516"/>
      <c r="FN52" s="516"/>
      <c r="FO52" s="516"/>
      <c r="FP52" s="516"/>
      <c r="FQ52" s="516"/>
      <c r="FR52" s="516"/>
      <c r="FS52" s="516"/>
      <c r="FT52" s="516"/>
      <c r="FU52" s="516"/>
      <c r="FV52" s="516"/>
      <c r="FW52" s="516"/>
      <c r="FX52" s="516"/>
      <c r="FY52" s="516"/>
      <c r="FZ52" s="516"/>
      <c r="GA52" s="516"/>
      <c r="GB52" s="516"/>
      <c r="GC52" s="516"/>
      <c r="GD52" s="516"/>
      <c r="GE52" s="516"/>
      <c r="GF52" s="516"/>
      <c r="GG52" s="516"/>
      <c r="GH52" s="516"/>
      <c r="GI52" s="516"/>
      <c r="GJ52" s="516"/>
      <c r="GK52" s="516"/>
      <c r="GL52" s="516"/>
      <c r="GM52" s="516"/>
      <c r="GN52" s="516"/>
      <c r="GO52" s="516"/>
      <c r="GP52" s="516"/>
      <c r="GQ52" s="516"/>
      <c r="GR52" s="516"/>
      <c r="GS52" s="516"/>
      <c r="GT52" s="516"/>
      <c r="GU52" s="516"/>
      <c r="GV52" s="516"/>
      <c r="GW52" s="516"/>
      <c r="GX52" s="516"/>
      <c r="GY52" s="516"/>
      <c r="GZ52" s="516"/>
      <c r="HA52" s="516"/>
      <c r="HB52" s="516"/>
      <c r="HC52" s="516"/>
      <c r="HD52" s="516"/>
      <c r="HE52" s="516"/>
      <c r="HF52" s="516"/>
      <c r="HG52" s="516"/>
      <c r="HH52" s="516"/>
      <c r="HI52" s="516"/>
      <c r="HJ52" s="516"/>
      <c r="HK52" s="516"/>
      <c r="HL52" s="516"/>
      <c r="HM52" s="516"/>
      <c r="HN52" s="516"/>
      <c r="HO52" s="516"/>
      <c r="HP52" s="516"/>
      <c r="HQ52" s="516"/>
      <c r="HR52" s="516"/>
      <c r="HS52" s="516"/>
      <c r="HT52" s="516"/>
      <c r="HU52" s="516"/>
      <c r="HV52" s="516"/>
      <c r="HW52" s="516"/>
      <c r="HX52" s="516"/>
      <c r="HY52" s="516"/>
      <c r="HZ52" s="516"/>
      <c r="IA52" s="516"/>
      <c r="IB52" s="516"/>
      <c r="IC52" s="516"/>
      <c r="ID52" s="516"/>
      <c r="IE52" s="516"/>
      <c r="IF52" s="516"/>
      <c r="IG52" s="516"/>
      <c r="IH52" s="516"/>
      <c r="II52" s="516"/>
      <c r="IJ52" s="516"/>
      <c r="IK52" s="516"/>
      <c r="IL52" s="516"/>
      <c r="IM52" s="516"/>
      <c r="IN52" s="516"/>
      <c r="IO52" s="516"/>
      <c r="IP52" s="516"/>
      <c r="IQ52" s="516"/>
      <c r="IR52" s="516"/>
      <c r="IS52" s="516"/>
      <c r="IT52" s="516"/>
      <c r="IU52" s="516"/>
      <c r="IV52" s="516"/>
      <c r="IW52" s="516"/>
      <c r="IX52" s="516"/>
      <c r="IY52" s="516"/>
      <c r="IZ52" s="516"/>
      <c r="JA52" s="516"/>
      <c r="JB52" s="516"/>
      <c r="JC52" s="516"/>
      <c r="JD52" s="516"/>
      <c r="JE52" s="516"/>
      <c r="JF52" s="516"/>
      <c r="JG52" s="516"/>
      <c r="JH52" s="516"/>
      <c r="JI52" s="516"/>
      <c r="JJ52" s="516"/>
      <c r="JK52" s="516"/>
      <c r="JL52" s="516"/>
      <c r="JM52" s="516"/>
      <c r="JN52" s="516"/>
      <c r="JO52" s="516"/>
      <c r="JP52" s="516"/>
      <c r="JQ52" s="516"/>
      <c r="JR52" s="516"/>
      <c r="JS52" s="516"/>
      <c r="JT52" s="516"/>
      <c r="JU52" s="516"/>
      <c r="JV52" s="516"/>
      <c r="JW52" s="516"/>
      <c r="JX52" s="516"/>
      <c r="JY52" s="516"/>
      <c r="JZ52" s="516"/>
      <c r="KA52" s="516"/>
      <c r="KB52" s="516"/>
      <c r="KC52" s="516"/>
      <c r="KD52" s="516"/>
      <c r="KE52" s="516"/>
      <c r="KF52" s="516"/>
      <c r="KG52" s="516"/>
      <c r="KH52" s="516"/>
      <c r="KI52" s="516"/>
      <c r="KJ52" s="516"/>
      <c r="KK52" s="516"/>
      <c r="KL52" s="516"/>
      <c r="KM52" s="516"/>
      <c r="KN52" s="516"/>
      <c r="KO52" s="516"/>
      <c r="KP52" s="516"/>
      <c r="KQ52" s="516"/>
      <c r="KR52" s="516"/>
      <c r="KS52" s="516"/>
      <c r="KT52" s="516"/>
      <c r="KU52" s="516"/>
      <c r="KV52" s="516"/>
      <c r="KW52" s="516"/>
      <c r="KX52" s="516"/>
      <c r="KY52" s="516"/>
      <c r="KZ52" s="516"/>
      <c r="LA52" s="516"/>
      <c r="LB52" s="516"/>
      <c r="LC52" s="516"/>
      <c r="LD52" s="516"/>
      <c r="LE52" s="516"/>
      <c r="LF52" s="516"/>
      <c r="LG52" s="516"/>
      <c r="LH52" s="516"/>
      <c r="LI52" s="516"/>
      <c r="LJ52" s="516"/>
      <c r="LK52" s="516"/>
      <c r="LL52" s="516"/>
      <c r="LM52" s="516"/>
      <c r="LN52" s="516"/>
      <c r="LO52" s="516"/>
      <c r="LP52" s="516"/>
      <c r="LQ52" s="516"/>
      <c r="LR52" s="516"/>
      <c r="LS52" s="516"/>
      <c r="LT52" s="516"/>
      <c r="LU52" s="516"/>
      <c r="LV52" s="516"/>
      <c r="LW52" s="516"/>
      <c r="LX52" s="516"/>
      <c r="LY52" s="516"/>
      <c r="LZ52" s="516"/>
      <c r="MA52" s="516"/>
      <c r="MB52" s="516"/>
      <c r="MC52" s="516"/>
      <c r="MD52" s="516"/>
      <c r="ME52" s="516"/>
      <c r="MF52" s="516"/>
      <c r="MG52" s="516"/>
      <c r="MH52" s="516"/>
      <c r="MI52" s="516"/>
      <c r="MJ52" s="516"/>
      <c r="MK52" s="516"/>
      <c r="ML52" s="516"/>
      <c r="MM52" s="516"/>
      <c r="MN52" s="516"/>
      <c r="MO52" s="516"/>
      <c r="MP52" s="516"/>
      <c r="MQ52" s="516"/>
      <c r="MR52" s="516"/>
      <c r="MS52" s="516"/>
      <c r="MT52" s="516"/>
      <c r="MU52" s="516"/>
      <c r="MV52" s="516"/>
      <c r="MW52" s="516"/>
      <c r="MX52" s="516"/>
      <c r="MY52" s="516"/>
      <c r="MZ52" s="516"/>
      <c r="NA52" s="516"/>
      <c r="NB52" s="516"/>
      <c r="NC52" s="516"/>
      <c r="ND52" s="516"/>
      <c r="NE52" s="516"/>
      <c r="NF52" s="516"/>
      <c r="NG52" s="516"/>
      <c r="NH52" s="516"/>
      <c r="NI52" s="516"/>
      <c r="NJ52" s="516"/>
      <c r="NK52" s="516"/>
      <c r="NL52" s="516"/>
      <c r="NM52" s="516"/>
      <c r="NN52" s="516"/>
      <c r="NO52" s="516"/>
      <c r="NP52" s="516"/>
      <c r="NQ52" s="516"/>
      <c r="NR52" s="516"/>
      <c r="NS52" s="516"/>
      <c r="NT52" s="516"/>
      <c r="NU52" s="516"/>
      <c r="NV52" s="516"/>
      <c r="NW52" s="516"/>
      <c r="NX52" s="516"/>
      <c r="NY52" s="516"/>
      <c r="NZ52" s="516"/>
      <c r="OA52" s="516"/>
      <c r="OB52" s="516"/>
      <c r="OC52" s="516"/>
      <c r="OD52" s="516"/>
      <c r="OE52" s="516"/>
      <c r="OF52" s="516"/>
      <c r="OG52" s="516"/>
      <c r="OH52" s="516"/>
      <c r="OI52" s="516"/>
      <c r="OJ52" s="516"/>
      <c r="OK52" s="516"/>
      <c r="OL52" s="516"/>
      <c r="OM52" s="516"/>
      <c r="ON52" s="516"/>
      <c r="OO52" s="516"/>
      <c r="OP52" s="516"/>
      <c r="OQ52" s="516"/>
      <c r="OR52" s="516"/>
      <c r="OS52" s="516"/>
      <c r="OT52" s="516"/>
      <c r="OU52" s="516"/>
      <c r="OV52" s="516"/>
      <c r="OW52" s="516"/>
      <c r="OX52" s="516"/>
      <c r="OY52" s="516"/>
      <c r="OZ52" s="516"/>
      <c r="PA52" s="516"/>
      <c r="PB52" s="516"/>
      <c r="PC52" s="516"/>
      <c r="PD52" s="516"/>
      <c r="PE52" s="516"/>
      <c r="PF52" s="516"/>
      <c r="PG52" s="516"/>
      <c r="PH52" s="516"/>
      <c r="PI52" s="516"/>
      <c r="PJ52" s="516"/>
      <c r="PK52" s="516"/>
      <c r="PL52" s="516"/>
      <c r="PM52" s="516"/>
      <c r="PN52" s="516"/>
      <c r="PO52" s="516"/>
      <c r="PP52" s="516"/>
      <c r="PQ52" s="516"/>
      <c r="PR52" s="516"/>
      <c r="PS52" s="516"/>
      <c r="PT52" s="516"/>
      <c r="PU52" s="516"/>
      <c r="PV52" s="516"/>
      <c r="PW52" s="516"/>
      <c r="PX52" s="516"/>
      <c r="PY52" s="516"/>
      <c r="PZ52" s="516"/>
      <c r="QA52" s="516"/>
      <c r="QB52" s="516"/>
      <c r="QC52" s="516"/>
      <c r="QD52" s="516"/>
      <c r="QE52" s="516"/>
      <c r="QF52" s="516"/>
      <c r="QG52" s="516"/>
      <c r="QH52" s="516"/>
      <c r="QI52" s="516"/>
      <c r="QJ52" s="516"/>
      <c r="QK52" s="516"/>
      <c r="QL52" s="516"/>
      <c r="QM52" s="516"/>
      <c r="QN52" s="516"/>
      <c r="QO52" s="516"/>
      <c r="QP52" s="516"/>
      <c r="QQ52" s="516"/>
      <c r="QR52" s="516"/>
      <c r="QS52" s="516"/>
      <c r="QT52" s="516"/>
      <c r="QU52" s="516"/>
      <c r="QV52" s="516"/>
      <c r="QW52" s="516"/>
      <c r="QX52" s="516"/>
      <c r="QY52" s="516"/>
      <c r="QZ52" s="516"/>
      <c r="RA52" s="516"/>
      <c r="RB52" s="516"/>
      <c r="RC52" s="516"/>
      <c r="RD52" s="516"/>
      <c r="RE52" s="516"/>
      <c r="RF52" s="516"/>
      <c r="RG52" s="516"/>
      <c r="RH52" s="516"/>
      <c r="RI52" s="516"/>
      <c r="RJ52" s="516"/>
      <c r="RK52" s="516"/>
      <c r="RL52" s="516"/>
      <c r="RM52" s="516"/>
      <c r="RN52" s="516"/>
      <c r="RO52" s="516"/>
      <c r="RP52" s="516"/>
      <c r="RQ52" s="516"/>
      <c r="RR52" s="516"/>
      <c r="RS52" s="516"/>
      <c r="RT52" s="516"/>
      <c r="RU52" s="516"/>
      <c r="RV52" s="516"/>
      <c r="RW52" s="516"/>
      <c r="RX52" s="516"/>
      <c r="RY52" s="516"/>
      <c r="RZ52" s="516"/>
      <c r="SA52" s="516"/>
      <c r="SB52" s="516"/>
      <c r="SC52" s="516"/>
      <c r="SD52" s="516"/>
      <c r="SE52" s="516"/>
      <c r="SF52" s="516"/>
      <c r="SG52" s="516"/>
      <c r="SH52" s="516"/>
      <c r="SI52" s="516"/>
      <c r="SJ52" s="516"/>
      <c r="SK52" s="516"/>
      <c r="SL52" s="516"/>
      <c r="SM52" s="516"/>
      <c r="SN52" s="516"/>
      <c r="SO52" s="516"/>
      <c r="SP52" s="516"/>
      <c r="SQ52" s="516"/>
      <c r="SR52" s="516"/>
      <c r="SS52" s="516"/>
      <c r="ST52" s="516"/>
      <c r="SU52" s="516"/>
      <c r="SV52" s="516"/>
      <c r="SW52" s="516"/>
      <c r="SX52" s="516"/>
      <c r="SY52" s="516"/>
      <c r="SZ52" s="516"/>
      <c r="TA52" s="516"/>
      <c r="TB52" s="516"/>
      <c r="TC52" s="516"/>
      <c r="TD52" s="516"/>
      <c r="TE52" s="516"/>
      <c r="TF52" s="516"/>
      <c r="TG52" s="516"/>
      <c r="TH52" s="516"/>
      <c r="TI52" s="516"/>
      <c r="TJ52" s="516"/>
      <c r="TK52" s="516"/>
      <c r="TL52" s="516"/>
      <c r="TM52" s="516"/>
      <c r="TN52" s="516"/>
      <c r="TO52" s="516"/>
      <c r="TP52" s="516"/>
      <c r="TQ52" s="516"/>
      <c r="TR52" s="516"/>
      <c r="TS52" s="516"/>
      <c r="TT52" s="516"/>
      <c r="TU52" s="516"/>
      <c r="TV52" s="516"/>
      <c r="TW52" s="516"/>
      <c r="TX52" s="516"/>
      <c r="TY52" s="516"/>
      <c r="TZ52" s="516"/>
      <c r="UA52" s="516"/>
      <c r="UB52" s="516"/>
      <c r="UC52" s="516"/>
      <c r="UD52" s="516"/>
      <c r="UE52" s="516"/>
      <c r="UF52" s="516"/>
      <c r="UG52" s="516"/>
      <c r="UH52" s="516"/>
      <c r="UI52" s="516"/>
      <c r="UJ52" s="516"/>
      <c r="UK52" s="516"/>
      <c r="UL52" s="516"/>
      <c r="UM52" s="516"/>
      <c r="UN52" s="516"/>
      <c r="UO52" s="516"/>
      <c r="UP52" s="516"/>
      <c r="UQ52" s="516"/>
      <c r="UR52" s="516"/>
      <c r="US52" s="516"/>
      <c r="UT52" s="516"/>
      <c r="UU52" s="516"/>
      <c r="UV52" s="516"/>
      <c r="UW52" s="516"/>
      <c r="UX52" s="516"/>
      <c r="UY52" s="516"/>
      <c r="UZ52" s="516"/>
      <c r="VA52" s="516"/>
      <c r="VB52" s="516"/>
      <c r="VC52" s="516"/>
      <c r="VD52" s="516"/>
      <c r="VE52" s="516"/>
      <c r="VF52" s="516"/>
      <c r="VG52" s="516"/>
      <c r="VH52" s="516"/>
      <c r="VI52" s="516"/>
      <c r="VJ52" s="516"/>
      <c r="VK52" s="516"/>
      <c r="VL52" s="516"/>
      <c r="VM52" s="516"/>
      <c r="VN52" s="516"/>
      <c r="VO52" s="516"/>
      <c r="VP52" s="516"/>
      <c r="VQ52" s="516"/>
      <c r="VR52" s="516"/>
      <c r="VS52" s="516"/>
      <c r="VT52" s="516"/>
      <c r="VU52" s="516"/>
      <c r="VV52" s="516"/>
      <c r="VW52" s="516"/>
      <c r="VX52" s="516"/>
      <c r="VY52" s="516"/>
      <c r="VZ52" s="516"/>
      <c r="WA52" s="516"/>
      <c r="WB52" s="516"/>
      <c r="WC52" s="516"/>
      <c r="WD52" s="516"/>
      <c r="WE52" s="516"/>
      <c r="WF52" s="516"/>
      <c r="WG52" s="516"/>
      <c r="WH52" s="516"/>
      <c r="WI52" s="516"/>
      <c r="WJ52" s="516"/>
      <c r="WK52" s="516"/>
      <c r="WL52" s="516"/>
      <c r="WM52" s="516"/>
      <c r="WN52" s="516"/>
      <c r="WO52" s="516"/>
      <c r="WP52" s="516"/>
      <c r="WQ52" s="516"/>
      <c r="WR52" s="516"/>
      <c r="WS52" s="516"/>
      <c r="WT52" s="516"/>
      <c r="WU52" s="516"/>
      <c r="WV52" s="516"/>
      <c r="WW52" s="516"/>
      <c r="WX52" s="516"/>
      <c r="WY52" s="516"/>
      <c r="WZ52" s="516"/>
      <c r="XA52" s="516"/>
      <c r="XB52" s="516"/>
      <c r="XC52" s="516"/>
      <c r="XD52" s="516"/>
      <c r="XE52" s="516"/>
      <c r="XF52" s="516"/>
      <c r="XG52" s="516"/>
      <c r="XH52" s="516"/>
      <c r="XI52" s="516"/>
      <c r="XJ52" s="516"/>
      <c r="XK52" s="516"/>
      <c r="XL52" s="516"/>
      <c r="XM52" s="516"/>
      <c r="XN52" s="516"/>
      <c r="XO52" s="516"/>
      <c r="XP52" s="516"/>
      <c r="XQ52" s="516"/>
      <c r="XR52" s="516"/>
      <c r="XS52" s="516"/>
      <c r="XT52" s="516"/>
      <c r="XU52" s="516"/>
      <c r="XV52" s="516"/>
      <c r="XW52" s="516"/>
      <c r="XX52" s="516"/>
      <c r="XY52" s="516"/>
      <c r="XZ52" s="516"/>
      <c r="YA52" s="516"/>
      <c r="YB52" s="516"/>
      <c r="YC52" s="516"/>
      <c r="YD52" s="516"/>
      <c r="YE52" s="516"/>
      <c r="YF52" s="516"/>
      <c r="YG52" s="516"/>
      <c r="YH52" s="516"/>
      <c r="YI52" s="516"/>
      <c r="YJ52" s="516"/>
      <c r="YK52" s="516"/>
      <c r="YL52" s="516"/>
      <c r="YM52" s="516"/>
      <c r="YN52" s="516"/>
      <c r="YO52" s="516"/>
      <c r="YP52" s="516"/>
      <c r="YQ52" s="516"/>
      <c r="YR52" s="516"/>
      <c r="YS52" s="516"/>
      <c r="YT52" s="516"/>
      <c r="YU52" s="516"/>
      <c r="YV52" s="516"/>
      <c r="YW52" s="516"/>
      <c r="YX52" s="516"/>
      <c r="YY52" s="516"/>
      <c r="YZ52" s="516"/>
      <c r="ZA52" s="516"/>
      <c r="ZB52" s="516"/>
      <c r="ZC52" s="516"/>
      <c r="ZD52" s="516"/>
      <c r="ZE52" s="516"/>
      <c r="ZF52" s="516"/>
      <c r="ZG52" s="516"/>
      <c r="ZH52" s="516"/>
      <c r="ZI52" s="516"/>
      <c r="ZJ52" s="516"/>
      <c r="ZK52" s="516"/>
      <c r="ZL52" s="516"/>
      <c r="ZM52" s="516"/>
      <c r="ZN52" s="516"/>
      <c r="ZO52" s="516"/>
      <c r="ZP52" s="516"/>
      <c r="ZQ52" s="516"/>
      <c r="ZR52" s="516"/>
      <c r="ZS52" s="516"/>
      <c r="ZT52" s="516"/>
      <c r="ZU52" s="516"/>
      <c r="ZV52" s="516"/>
      <c r="ZW52" s="516"/>
      <c r="ZX52" s="516"/>
      <c r="ZY52" s="516"/>
      <c r="ZZ52" s="516"/>
      <c r="AAA52" s="516"/>
      <c r="AAB52" s="516"/>
      <c r="AAC52" s="516"/>
      <c r="AAD52" s="516"/>
      <c r="AAE52" s="516"/>
      <c r="AAF52" s="516"/>
      <c r="AAG52" s="516"/>
      <c r="AAH52" s="516"/>
      <c r="AAI52" s="516"/>
      <c r="AAJ52" s="516"/>
      <c r="AAK52" s="516"/>
      <c r="AAL52" s="516"/>
      <c r="AAM52" s="516"/>
      <c r="AAN52" s="516"/>
      <c r="AAO52" s="516"/>
      <c r="AAP52" s="516"/>
      <c r="AAQ52" s="516"/>
      <c r="AAR52" s="516"/>
      <c r="AAS52" s="516"/>
      <c r="AAT52" s="516"/>
      <c r="AAU52" s="516"/>
      <c r="AAV52" s="516"/>
      <c r="AAW52" s="516"/>
      <c r="AAX52" s="516"/>
      <c r="AAY52" s="516"/>
      <c r="AAZ52" s="516"/>
      <c r="ABA52" s="516"/>
      <c r="ABB52" s="516"/>
      <c r="ABC52" s="516"/>
      <c r="ABD52" s="516"/>
      <c r="ABE52" s="516"/>
      <c r="ABF52" s="516"/>
      <c r="ABG52" s="516"/>
      <c r="ABH52" s="516"/>
      <c r="ABI52" s="516"/>
      <c r="ABJ52" s="516"/>
      <c r="ABK52" s="516"/>
      <c r="ABL52" s="516"/>
      <c r="ABM52" s="516"/>
      <c r="ABN52" s="516"/>
      <c r="ABO52" s="516"/>
      <c r="ABP52" s="516"/>
      <c r="ABQ52" s="516"/>
      <c r="ABR52" s="516"/>
      <c r="ABS52" s="516"/>
      <c r="ABT52" s="516"/>
      <c r="ABU52" s="516"/>
      <c r="ABV52" s="516"/>
      <c r="ABW52" s="516"/>
      <c r="ABX52" s="516"/>
      <c r="ABY52" s="516"/>
      <c r="ABZ52" s="516"/>
      <c r="ACA52" s="516"/>
      <c r="ACB52" s="516"/>
      <c r="ACC52" s="516"/>
      <c r="ACD52" s="516"/>
      <c r="ACE52" s="516"/>
      <c r="ACF52" s="516"/>
      <c r="ACG52" s="516"/>
      <c r="ACH52" s="516"/>
      <c r="ACI52" s="516"/>
      <c r="ACJ52" s="516"/>
      <c r="ACK52" s="516"/>
      <c r="ACL52" s="516"/>
      <c r="ACM52" s="516"/>
      <c r="ACN52" s="516"/>
      <c r="ACO52" s="516"/>
      <c r="ACP52" s="516"/>
      <c r="ACQ52" s="516"/>
      <c r="ACR52" s="516"/>
      <c r="ACS52" s="516"/>
      <c r="ACT52" s="516"/>
      <c r="ACU52" s="516"/>
      <c r="ACV52" s="516"/>
      <c r="ACW52" s="516"/>
      <c r="ACX52" s="516"/>
      <c r="ACY52" s="516"/>
      <c r="ACZ52" s="516"/>
      <c r="ADA52" s="516"/>
      <c r="ADB52" s="516"/>
      <c r="ADC52" s="516"/>
      <c r="ADD52" s="516"/>
      <c r="ADE52" s="516"/>
      <c r="ADF52" s="516"/>
      <c r="ADG52" s="516"/>
      <c r="ADH52" s="516"/>
      <c r="ADI52" s="516"/>
      <c r="ADJ52" s="516"/>
      <c r="ADK52" s="516"/>
      <c r="ADL52" s="516"/>
      <c r="ADM52" s="516"/>
      <c r="ADN52" s="516"/>
      <c r="ADO52" s="516"/>
      <c r="ADP52" s="516"/>
      <c r="ADQ52" s="516"/>
      <c r="ADR52" s="516"/>
      <c r="ADS52" s="516"/>
      <c r="ADT52" s="516"/>
      <c r="ADU52" s="516"/>
      <c r="ADV52" s="516"/>
      <c r="ADW52" s="516"/>
      <c r="ADX52" s="516"/>
      <c r="ADY52" s="516"/>
      <c r="ADZ52" s="516"/>
      <c r="AEA52" s="516"/>
      <c r="AEB52" s="516"/>
      <c r="AEC52" s="516"/>
      <c r="AED52" s="516"/>
      <c r="AEE52" s="516"/>
      <c r="AEF52" s="516"/>
      <c r="AEG52" s="516"/>
      <c r="AEH52" s="516"/>
      <c r="AEI52" s="516"/>
      <c r="AEJ52" s="516"/>
      <c r="AEK52" s="516"/>
      <c r="AEL52" s="516"/>
      <c r="AEM52" s="516"/>
      <c r="AEN52" s="516"/>
      <c r="AEO52" s="516"/>
      <c r="AEP52" s="516"/>
      <c r="AEQ52" s="516"/>
      <c r="AER52" s="516"/>
      <c r="AES52" s="516"/>
      <c r="AET52" s="516"/>
      <c r="AEU52" s="516"/>
      <c r="AEV52" s="516"/>
      <c r="AEW52" s="516"/>
      <c r="AEX52" s="516"/>
      <c r="AEY52" s="516"/>
      <c r="AEZ52" s="516"/>
      <c r="AFA52" s="516"/>
      <c r="AFB52" s="516"/>
      <c r="AFC52" s="516"/>
      <c r="AFD52" s="516"/>
      <c r="AFE52" s="516"/>
      <c r="AFF52" s="516"/>
      <c r="AFG52" s="516"/>
      <c r="AFH52" s="516"/>
      <c r="AFI52" s="516"/>
      <c r="AFJ52" s="516"/>
      <c r="AFK52" s="516"/>
      <c r="AFL52" s="516"/>
      <c r="AFM52" s="516"/>
      <c r="AFN52" s="516"/>
      <c r="AFO52" s="516"/>
      <c r="AFP52" s="516"/>
      <c r="AFQ52" s="516"/>
      <c r="AFR52" s="516"/>
      <c r="AFS52" s="516"/>
      <c r="AFT52" s="516"/>
      <c r="AFU52" s="516"/>
      <c r="AFV52" s="516"/>
      <c r="AFW52" s="516"/>
      <c r="AFX52" s="516"/>
      <c r="AFY52" s="516"/>
      <c r="AFZ52" s="516"/>
      <c r="AGA52" s="516"/>
      <c r="AGB52" s="516"/>
      <c r="AGC52" s="516"/>
      <c r="AGD52" s="516"/>
      <c r="AGE52" s="516"/>
      <c r="AGF52" s="516"/>
      <c r="AGG52" s="516"/>
      <c r="AGH52" s="516"/>
      <c r="AGI52" s="516"/>
      <c r="AGJ52" s="516"/>
      <c r="AGK52" s="516"/>
      <c r="AGL52" s="516"/>
      <c r="AGM52" s="516"/>
      <c r="AGN52" s="516"/>
      <c r="AGO52" s="516"/>
      <c r="AGP52" s="516"/>
      <c r="AGQ52" s="516"/>
      <c r="AGR52" s="516"/>
      <c r="AGS52" s="516"/>
      <c r="AGT52" s="516"/>
      <c r="AGU52" s="516"/>
      <c r="AGV52" s="516"/>
      <c r="AGW52" s="516"/>
      <c r="AGX52" s="516"/>
      <c r="AGY52" s="516"/>
      <c r="AGZ52" s="516"/>
      <c r="AHA52" s="516"/>
      <c r="AHB52" s="516"/>
      <c r="AHC52" s="516"/>
      <c r="AHD52" s="516"/>
      <c r="AHE52" s="516"/>
      <c r="AHF52" s="516"/>
      <c r="AHG52" s="516"/>
      <c r="AHH52" s="516"/>
      <c r="AHI52" s="516"/>
      <c r="AHJ52" s="516"/>
      <c r="AHK52" s="516"/>
      <c r="AHL52" s="516"/>
      <c r="AHM52" s="516"/>
      <c r="AHN52" s="516"/>
      <c r="AHO52" s="516"/>
      <c r="AHP52" s="516"/>
      <c r="AHQ52" s="516"/>
      <c r="AHR52" s="516"/>
      <c r="AHS52" s="516"/>
      <c r="AHT52" s="516"/>
      <c r="AHU52" s="516"/>
      <c r="AHV52" s="516"/>
      <c r="AHW52" s="516"/>
      <c r="AHX52" s="516"/>
      <c r="AHY52" s="516"/>
      <c r="AHZ52" s="516"/>
      <c r="AIA52" s="516"/>
      <c r="AIB52" s="516"/>
      <c r="AIC52" s="516"/>
      <c r="AID52" s="516"/>
      <c r="AIE52" s="516"/>
      <c r="AIF52" s="516"/>
      <c r="AIG52" s="516"/>
      <c r="AIH52" s="516"/>
      <c r="AII52" s="516"/>
      <c r="AIJ52" s="516"/>
      <c r="AIK52" s="516"/>
      <c r="AIL52" s="516"/>
      <c r="AIM52" s="516"/>
      <c r="AIN52" s="516"/>
      <c r="AIO52" s="516"/>
      <c r="AIP52" s="516"/>
      <c r="AIQ52" s="516"/>
      <c r="AIR52" s="516"/>
      <c r="AIS52" s="516"/>
      <c r="AIT52" s="516"/>
      <c r="AIU52" s="516"/>
      <c r="AIV52" s="516"/>
      <c r="AIW52" s="516"/>
      <c r="AIX52" s="516"/>
      <c r="AIY52" s="516"/>
      <c r="AIZ52" s="516"/>
      <c r="AJA52" s="516"/>
      <c r="AJB52" s="516"/>
      <c r="AJC52" s="516"/>
      <c r="AJD52" s="516"/>
      <c r="AJE52" s="516"/>
      <c r="AJF52" s="516"/>
      <c r="AJG52" s="516"/>
      <c r="AJH52" s="516"/>
      <c r="AJI52" s="516"/>
      <c r="AJJ52" s="516"/>
      <c r="AJK52" s="516"/>
      <c r="AJL52" s="516"/>
      <c r="AJM52" s="516"/>
      <c r="AJN52" s="516"/>
      <c r="AJO52" s="516"/>
      <c r="AJP52" s="516"/>
      <c r="AJQ52" s="516"/>
      <c r="AJR52" s="516"/>
      <c r="AJS52" s="516"/>
      <c r="AJT52" s="516"/>
      <c r="AJU52" s="516"/>
      <c r="AJV52" s="516"/>
      <c r="AJW52" s="516"/>
      <c r="AJX52" s="516"/>
      <c r="AJY52" s="516"/>
      <c r="AJZ52" s="516"/>
      <c r="AKA52" s="516"/>
      <c r="AKB52" s="516"/>
      <c r="AKC52" s="516"/>
      <c r="AKD52" s="516"/>
      <c r="AKE52" s="516"/>
      <c r="AKF52" s="516"/>
      <c r="AKG52" s="516"/>
      <c r="AKH52" s="516"/>
      <c r="AKI52" s="516"/>
      <c r="AKJ52" s="516"/>
      <c r="AKK52" s="516"/>
      <c r="AKL52" s="516"/>
      <c r="AKM52" s="516"/>
      <c r="AKN52" s="516"/>
      <c r="AKO52" s="516"/>
      <c r="AKP52" s="516"/>
      <c r="AKQ52" s="516"/>
      <c r="AKR52" s="516"/>
      <c r="AKS52" s="516"/>
      <c r="AKT52" s="516"/>
      <c r="AKU52" s="516"/>
      <c r="AKV52" s="516"/>
      <c r="AKW52" s="516"/>
      <c r="AKX52" s="516"/>
      <c r="AKY52" s="516"/>
      <c r="AKZ52" s="516"/>
      <c r="ALA52" s="516"/>
      <c r="ALB52" s="516"/>
      <c r="ALC52" s="516"/>
      <c r="ALD52" s="516"/>
      <c r="ALE52" s="516"/>
      <c r="ALF52" s="516"/>
      <c r="ALG52" s="516"/>
      <c r="ALH52" s="516"/>
      <c r="ALI52" s="516"/>
      <c r="ALJ52" s="516"/>
      <c r="ALK52" s="516"/>
      <c r="ALL52" s="516"/>
      <c r="ALM52" s="516"/>
      <c r="ALN52" s="516"/>
      <c r="ALO52" s="516"/>
      <c r="ALP52" s="516"/>
      <c r="ALQ52" s="516"/>
      <c r="ALR52" s="516"/>
      <c r="ALS52" s="516"/>
      <c r="ALT52" s="516"/>
      <c r="ALU52" s="516"/>
      <c r="ALV52" s="516"/>
      <c r="ALW52" s="516"/>
      <c r="ALX52" s="516"/>
      <c r="ALY52" s="516"/>
      <c r="ALZ52" s="516"/>
      <c r="AMA52" s="516"/>
      <c r="AMB52" s="516"/>
      <c r="AMC52" s="516"/>
      <c r="AMD52" s="516"/>
      <c r="AME52" s="516"/>
      <c r="AMF52" s="516"/>
      <c r="AMG52" s="516"/>
      <c r="AMH52" s="516"/>
      <c r="AMI52" s="516"/>
      <c r="AMJ52" s="516"/>
      <c r="AMK52" s="516"/>
      <c r="AML52" s="516"/>
      <c r="AMM52" s="516"/>
      <c r="AMN52" s="516"/>
      <c r="AMO52" s="516"/>
      <c r="AMP52" s="516"/>
      <c r="AMQ52" s="516"/>
      <c r="AMR52" s="516"/>
      <c r="AMS52" s="516"/>
      <c r="AMT52" s="516"/>
      <c r="AMU52" s="516"/>
      <c r="AMV52" s="516"/>
      <c r="AMW52" s="516"/>
      <c r="AMX52" s="516"/>
      <c r="AMY52" s="516"/>
      <c r="AMZ52" s="516"/>
      <c r="ANA52" s="516"/>
      <c r="ANB52" s="516"/>
      <c r="ANC52" s="516"/>
      <c r="AND52" s="516"/>
      <c r="ANE52" s="516"/>
      <c r="ANF52" s="516"/>
      <c r="ANG52" s="516"/>
      <c r="ANH52" s="516"/>
      <c r="ANI52" s="516"/>
      <c r="ANJ52" s="516"/>
      <c r="ANK52" s="516"/>
      <c r="ANL52" s="516"/>
      <c r="ANM52" s="516"/>
      <c r="ANN52" s="516"/>
      <c r="ANO52" s="516"/>
      <c r="ANP52" s="516"/>
      <c r="ANQ52" s="516"/>
      <c r="ANR52" s="516"/>
      <c r="ANS52" s="516"/>
      <c r="ANT52" s="516"/>
      <c r="ANU52" s="516"/>
      <c r="ANV52" s="516"/>
      <c r="ANW52" s="516"/>
      <c r="ANX52" s="516"/>
      <c r="ANY52" s="516"/>
      <c r="ANZ52" s="516"/>
      <c r="AOA52" s="516"/>
      <c r="AOB52" s="516"/>
      <c r="AOC52" s="516"/>
      <c r="AOD52" s="516"/>
      <c r="AOE52" s="516"/>
      <c r="AOF52" s="516"/>
      <c r="AOG52" s="516"/>
      <c r="AOH52" s="516"/>
      <c r="AOI52" s="516"/>
      <c r="AOJ52" s="516"/>
      <c r="AOK52" s="516"/>
      <c r="AOL52" s="516"/>
      <c r="AOM52" s="516"/>
      <c r="AON52" s="516"/>
      <c r="AOO52" s="516"/>
      <c r="AOP52" s="516"/>
      <c r="AOQ52" s="516"/>
      <c r="AOR52" s="516"/>
      <c r="AOS52" s="516"/>
      <c r="AOT52" s="516"/>
      <c r="AOU52" s="516"/>
      <c r="AOV52" s="516"/>
      <c r="AOW52" s="516"/>
      <c r="AOX52" s="516"/>
      <c r="AOY52" s="516"/>
      <c r="AOZ52" s="516"/>
      <c r="APA52" s="516"/>
      <c r="APB52" s="516"/>
      <c r="APC52" s="516"/>
      <c r="APD52" s="516"/>
      <c r="APE52" s="516"/>
      <c r="APF52" s="516"/>
      <c r="APG52" s="516"/>
      <c r="APH52" s="516"/>
      <c r="API52" s="516"/>
      <c r="APJ52" s="516"/>
      <c r="APK52" s="516"/>
      <c r="APL52" s="516"/>
      <c r="APM52" s="516"/>
      <c r="APN52" s="516"/>
      <c r="APO52" s="516"/>
      <c r="APP52" s="516"/>
      <c r="APQ52" s="516"/>
      <c r="APR52" s="516"/>
      <c r="APS52" s="516"/>
      <c r="APT52" s="516"/>
      <c r="APU52" s="516"/>
      <c r="APV52" s="516"/>
      <c r="APW52" s="516"/>
      <c r="APX52" s="516"/>
      <c r="APY52" s="516"/>
      <c r="APZ52" s="516"/>
      <c r="AQA52" s="516"/>
      <c r="AQB52" s="516"/>
      <c r="AQC52" s="516"/>
      <c r="AQD52" s="516"/>
      <c r="AQE52" s="516"/>
      <c r="AQF52" s="516"/>
      <c r="AQG52" s="516"/>
      <c r="AQH52" s="516"/>
      <c r="AQI52" s="516"/>
      <c r="AQJ52" s="516"/>
      <c r="AQK52" s="516"/>
      <c r="AQL52" s="516"/>
      <c r="AQM52" s="516"/>
      <c r="AQN52" s="516"/>
      <c r="AQO52" s="516"/>
      <c r="AQP52" s="516"/>
      <c r="AQQ52" s="516"/>
      <c r="AQR52" s="516"/>
      <c r="AQS52" s="516"/>
      <c r="AQT52" s="516"/>
      <c r="AQU52" s="516"/>
      <c r="AQV52" s="516"/>
      <c r="AQW52" s="516"/>
      <c r="AQX52" s="516"/>
      <c r="AQY52" s="516"/>
      <c r="AQZ52" s="516"/>
      <c r="ARA52" s="516"/>
      <c r="ARB52" s="516"/>
      <c r="ARC52" s="516"/>
      <c r="ARD52" s="516"/>
      <c r="ARE52" s="516"/>
      <c r="ARF52" s="516"/>
      <c r="ARG52" s="516"/>
      <c r="ARH52" s="516"/>
      <c r="ARI52" s="516"/>
      <c r="ARJ52" s="516"/>
      <c r="ARK52" s="516"/>
      <c r="ARL52" s="516"/>
      <c r="ARM52" s="516"/>
      <c r="ARN52" s="516"/>
      <c r="ARO52" s="516"/>
      <c r="ARP52" s="516"/>
      <c r="ARQ52" s="516"/>
      <c r="ARR52" s="516"/>
      <c r="ARS52" s="516"/>
      <c r="ART52" s="516"/>
      <c r="ARU52" s="516"/>
      <c r="ARV52" s="516"/>
      <c r="ARW52" s="516"/>
      <c r="ARX52" s="516"/>
      <c r="ARY52" s="516"/>
      <c r="ARZ52" s="516"/>
      <c r="ASA52" s="516"/>
      <c r="ASB52" s="516"/>
      <c r="ASC52" s="516"/>
      <c r="ASD52" s="516"/>
      <c r="ASE52" s="516"/>
      <c r="ASF52" s="516"/>
      <c r="ASG52" s="516"/>
      <c r="ASH52" s="516"/>
      <c r="ASI52" s="516"/>
      <c r="ASJ52" s="516"/>
      <c r="ASK52" s="516"/>
      <c r="ASL52" s="516"/>
      <c r="ASM52" s="516"/>
      <c r="ASN52" s="516"/>
      <c r="ASO52" s="516"/>
      <c r="ASP52" s="516"/>
      <c r="ASQ52" s="516"/>
      <c r="ASR52" s="516"/>
      <c r="ASS52" s="516"/>
      <c r="AST52" s="516"/>
      <c r="ASU52" s="516"/>
      <c r="ASV52" s="516"/>
      <c r="ASW52" s="516"/>
      <c r="ASX52" s="516"/>
      <c r="ASY52" s="516"/>
      <c r="ASZ52" s="516"/>
      <c r="ATA52" s="516"/>
      <c r="ATB52" s="516"/>
      <c r="ATC52" s="516"/>
      <c r="ATD52" s="516"/>
      <c r="ATE52" s="516"/>
      <c r="ATF52" s="516"/>
      <c r="ATG52" s="516"/>
      <c r="ATH52" s="516"/>
      <c r="ATI52" s="516"/>
      <c r="ATJ52" s="516"/>
      <c r="ATK52" s="516"/>
      <c r="ATL52" s="516"/>
      <c r="ATM52" s="516"/>
      <c r="ATN52" s="516"/>
      <c r="ATO52" s="516"/>
      <c r="ATP52" s="516"/>
      <c r="ATQ52" s="516"/>
      <c r="ATR52" s="516"/>
      <c r="ATS52" s="516"/>
      <c r="ATT52" s="516"/>
      <c r="ATU52" s="516"/>
      <c r="ATV52" s="516"/>
      <c r="ATW52" s="516"/>
      <c r="ATX52" s="516"/>
      <c r="ATY52" s="516"/>
      <c r="ATZ52" s="516"/>
      <c r="AUA52" s="516"/>
      <c r="AUB52" s="516"/>
      <c r="AUC52" s="516"/>
      <c r="AUD52" s="516"/>
      <c r="AUE52" s="516"/>
      <c r="AUF52" s="516"/>
      <c r="AUG52" s="516"/>
      <c r="AUH52" s="516"/>
      <c r="AUI52" s="516"/>
      <c r="AUJ52" s="516"/>
      <c r="AUK52" s="516"/>
      <c r="AUL52" s="516"/>
      <c r="AUM52" s="516"/>
      <c r="AUN52" s="516"/>
      <c r="AUO52" s="516"/>
      <c r="AUP52" s="516"/>
      <c r="AUQ52" s="516"/>
      <c r="AUR52" s="516"/>
      <c r="AUS52" s="516"/>
      <c r="AUT52" s="516"/>
      <c r="AUU52" s="516"/>
      <c r="AUV52" s="516"/>
      <c r="AUW52" s="516"/>
      <c r="AUX52" s="516"/>
      <c r="AUY52" s="516"/>
      <c r="AUZ52" s="516"/>
      <c r="AVA52" s="516"/>
      <c r="AVB52" s="516"/>
      <c r="AVC52" s="516"/>
      <c r="AVD52" s="516"/>
      <c r="AVE52" s="516"/>
      <c r="AVF52" s="516"/>
      <c r="AVG52" s="516"/>
      <c r="AVH52" s="516"/>
      <c r="AVI52" s="516"/>
      <c r="AVJ52" s="516"/>
      <c r="AVK52" s="516"/>
      <c r="AVL52" s="516"/>
      <c r="AVM52" s="516"/>
      <c r="AVN52" s="516"/>
      <c r="AVO52" s="516"/>
      <c r="AVP52" s="516"/>
      <c r="AVQ52" s="516"/>
      <c r="AVR52" s="516"/>
      <c r="AVS52" s="516"/>
      <c r="AVT52" s="516"/>
      <c r="AVU52" s="516"/>
      <c r="AVV52" s="516"/>
      <c r="AVW52" s="516"/>
      <c r="AVX52" s="516"/>
      <c r="AVY52" s="516"/>
      <c r="AVZ52" s="516"/>
      <c r="AWA52" s="516"/>
      <c r="AWB52" s="516"/>
      <c r="AWC52" s="516"/>
      <c r="AWD52" s="516"/>
      <c r="AWE52" s="516"/>
      <c r="AWF52" s="516"/>
      <c r="AWG52" s="516"/>
      <c r="AWH52" s="516"/>
      <c r="AWI52" s="516"/>
      <c r="AWJ52" s="516"/>
      <c r="AWK52" s="516"/>
      <c r="AWL52" s="516"/>
      <c r="AWM52" s="516"/>
      <c r="AWN52" s="516"/>
      <c r="AWO52" s="516"/>
      <c r="AWP52" s="516"/>
      <c r="AWQ52" s="516"/>
      <c r="AWR52" s="516"/>
      <c r="AWS52" s="516"/>
      <c r="AWT52" s="516"/>
      <c r="AWU52" s="516"/>
      <c r="AWV52" s="516"/>
      <c r="AWW52" s="516"/>
      <c r="AWX52" s="516"/>
      <c r="AWY52" s="516"/>
      <c r="AWZ52" s="516"/>
      <c r="AXA52" s="516"/>
      <c r="AXB52" s="516"/>
      <c r="AXC52" s="516"/>
      <c r="AXD52" s="516"/>
      <c r="AXE52" s="516"/>
      <c r="AXF52" s="516"/>
      <c r="AXG52" s="516"/>
      <c r="AXH52" s="516"/>
      <c r="AXI52" s="516"/>
      <c r="AXJ52" s="516"/>
      <c r="AXK52" s="516"/>
      <c r="AXL52" s="516"/>
      <c r="AXM52" s="516"/>
      <c r="AXN52" s="516"/>
      <c r="AXO52" s="516"/>
      <c r="AXP52" s="516"/>
      <c r="AXQ52" s="516"/>
      <c r="AXR52" s="516"/>
      <c r="AXS52" s="516"/>
      <c r="AXT52" s="516"/>
      <c r="AXU52" s="516"/>
      <c r="AXV52" s="516"/>
      <c r="AXW52" s="516"/>
      <c r="AXX52" s="516"/>
      <c r="AXY52" s="516"/>
      <c r="AXZ52" s="516"/>
      <c r="AYA52" s="516"/>
      <c r="AYB52" s="516"/>
      <c r="AYC52" s="516"/>
      <c r="AYD52" s="516"/>
      <c r="AYE52" s="516"/>
      <c r="AYF52" s="516"/>
      <c r="AYG52" s="516"/>
      <c r="AYH52" s="516"/>
      <c r="AYI52" s="516"/>
      <c r="AYJ52" s="516"/>
      <c r="AYK52" s="516"/>
      <c r="AYL52" s="516"/>
      <c r="AYM52" s="516"/>
      <c r="AYN52" s="516"/>
      <c r="AYO52" s="516"/>
      <c r="AYP52" s="516"/>
      <c r="AYQ52" s="516"/>
      <c r="AYR52" s="516"/>
      <c r="AYS52" s="516"/>
      <c r="AYT52" s="516"/>
      <c r="AYU52" s="516"/>
      <c r="AYV52" s="516"/>
      <c r="AYW52" s="516"/>
      <c r="AYX52" s="516"/>
      <c r="AYY52" s="516"/>
      <c r="AYZ52" s="516"/>
      <c r="AZA52" s="516"/>
      <c r="AZB52" s="516"/>
      <c r="AZC52" s="516"/>
      <c r="AZD52" s="516"/>
      <c r="AZE52" s="516"/>
      <c r="AZF52" s="516"/>
      <c r="AZG52" s="516"/>
      <c r="AZH52" s="516"/>
      <c r="AZI52" s="516"/>
      <c r="AZJ52" s="516"/>
      <c r="AZK52" s="516"/>
      <c r="AZL52" s="516"/>
      <c r="AZM52" s="516"/>
      <c r="AZN52" s="516"/>
      <c r="AZO52" s="516"/>
      <c r="AZP52" s="516"/>
      <c r="AZQ52" s="516"/>
      <c r="AZR52" s="516"/>
      <c r="AZS52" s="516"/>
      <c r="AZT52" s="516"/>
      <c r="AZU52" s="516"/>
      <c r="AZV52" s="516"/>
      <c r="AZW52" s="516"/>
      <c r="AZX52" s="516"/>
      <c r="AZY52" s="516"/>
      <c r="AZZ52" s="516"/>
      <c r="BAA52" s="516"/>
      <c r="BAB52" s="516"/>
      <c r="BAC52" s="516"/>
      <c r="BAD52" s="516"/>
      <c r="BAE52" s="516"/>
      <c r="BAF52" s="516"/>
      <c r="BAG52" s="516"/>
      <c r="BAH52" s="516"/>
      <c r="BAI52" s="516"/>
      <c r="BAJ52" s="516"/>
      <c r="BAK52" s="516"/>
      <c r="BAL52" s="516"/>
      <c r="BAM52" s="516"/>
      <c r="BAN52" s="516"/>
      <c r="BAO52" s="516"/>
      <c r="BAP52" s="516"/>
      <c r="BAQ52" s="516"/>
      <c r="BAR52" s="516"/>
      <c r="BAS52" s="516"/>
      <c r="BAT52" s="516"/>
      <c r="BAU52" s="516"/>
      <c r="BAV52" s="516"/>
      <c r="BAW52" s="516"/>
      <c r="BAX52" s="516"/>
      <c r="BAY52" s="516"/>
      <c r="BAZ52" s="516"/>
      <c r="BBA52" s="516"/>
      <c r="BBB52" s="516"/>
      <c r="BBC52" s="516"/>
      <c r="BBD52" s="516"/>
      <c r="BBE52" s="516"/>
      <c r="BBF52" s="516"/>
      <c r="BBG52" s="516"/>
      <c r="BBH52" s="516"/>
      <c r="BBI52" s="516"/>
      <c r="BBJ52" s="516"/>
      <c r="BBK52" s="516"/>
      <c r="BBL52" s="516"/>
      <c r="BBM52" s="516"/>
      <c r="BBN52" s="516"/>
      <c r="BBO52" s="516"/>
      <c r="BBP52" s="516"/>
      <c r="BBQ52" s="516"/>
      <c r="BBR52" s="516"/>
      <c r="BBS52" s="516"/>
      <c r="BBT52" s="516"/>
      <c r="BBU52" s="516"/>
      <c r="BBV52" s="516"/>
      <c r="BBW52" s="516"/>
      <c r="BBX52" s="516"/>
      <c r="BBY52" s="516"/>
      <c r="BBZ52" s="516"/>
      <c r="BCA52" s="516"/>
      <c r="BCB52" s="516"/>
      <c r="BCC52" s="516"/>
      <c r="BCD52" s="516"/>
      <c r="BCE52" s="516"/>
      <c r="BCF52" s="516"/>
      <c r="BCG52" s="516"/>
      <c r="BCH52" s="516"/>
      <c r="BCI52" s="516"/>
      <c r="BCJ52" s="516"/>
      <c r="BCK52" s="516"/>
      <c r="BCL52" s="516"/>
      <c r="BCM52" s="516"/>
      <c r="BCN52" s="516"/>
      <c r="BCO52" s="516"/>
      <c r="BCP52" s="516"/>
      <c r="BCQ52" s="516"/>
      <c r="BCR52" s="516"/>
      <c r="BCS52" s="516"/>
      <c r="BCT52" s="516"/>
      <c r="BCU52" s="516"/>
      <c r="BCV52" s="516"/>
      <c r="BCW52" s="516"/>
      <c r="BCX52" s="516"/>
      <c r="BCY52" s="516"/>
      <c r="BCZ52" s="516"/>
      <c r="BDA52" s="516"/>
      <c r="BDB52" s="516"/>
      <c r="BDC52" s="516"/>
      <c r="BDD52" s="516"/>
      <c r="BDE52" s="516"/>
      <c r="BDF52" s="516"/>
      <c r="BDG52" s="516"/>
      <c r="BDH52" s="516"/>
      <c r="BDI52" s="516"/>
      <c r="BDJ52" s="516"/>
      <c r="BDK52" s="516"/>
      <c r="BDL52" s="516"/>
      <c r="BDM52" s="516"/>
      <c r="BDN52" s="516"/>
      <c r="BDO52" s="516"/>
      <c r="BDP52" s="516"/>
      <c r="BDQ52" s="516"/>
      <c r="BDR52" s="516"/>
      <c r="BDS52" s="516"/>
      <c r="BDT52" s="516"/>
      <c r="BDU52" s="516"/>
      <c r="BDV52" s="516"/>
      <c r="BDW52" s="516"/>
      <c r="BDX52" s="516"/>
      <c r="BDY52" s="516"/>
      <c r="BDZ52" s="516"/>
      <c r="BEA52" s="516"/>
      <c r="BEB52" s="516"/>
      <c r="BEC52" s="516"/>
      <c r="BED52" s="516"/>
      <c r="BEE52" s="516"/>
      <c r="BEF52" s="516"/>
      <c r="BEG52" s="516"/>
      <c r="BEH52" s="516"/>
      <c r="BEI52" s="516"/>
      <c r="BEJ52" s="516"/>
      <c r="BEK52" s="516"/>
      <c r="BEL52" s="516"/>
      <c r="BEM52" s="516"/>
      <c r="BEN52" s="516"/>
      <c r="BEO52" s="516"/>
      <c r="BEP52" s="516"/>
      <c r="BEQ52" s="516"/>
      <c r="BER52" s="516"/>
      <c r="BES52" s="516"/>
      <c r="BET52" s="516"/>
      <c r="BEU52" s="516"/>
      <c r="BEV52" s="516"/>
      <c r="BEW52" s="516"/>
      <c r="BEX52" s="516"/>
      <c r="BEY52" s="516"/>
      <c r="BEZ52" s="516"/>
      <c r="BFA52" s="516"/>
      <c r="BFB52" s="516"/>
      <c r="BFC52" s="516"/>
      <c r="BFD52" s="516"/>
      <c r="BFE52" s="516"/>
      <c r="BFF52" s="516"/>
      <c r="BFG52" s="516"/>
      <c r="BFH52" s="516"/>
      <c r="BFI52" s="516"/>
      <c r="BFJ52" s="516"/>
      <c r="BFK52" s="516"/>
      <c r="BFL52" s="516"/>
      <c r="BFM52" s="516"/>
      <c r="BFN52" s="516"/>
      <c r="BFO52" s="516"/>
      <c r="BFP52" s="516"/>
      <c r="BFQ52" s="516"/>
      <c r="BFR52" s="516"/>
      <c r="BFS52" s="516"/>
      <c r="BFT52" s="516"/>
      <c r="BFU52" s="516"/>
      <c r="BFV52" s="516"/>
      <c r="BFW52" s="516"/>
      <c r="BFX52" s="516"/>
      <c r="BFY52" s="516"/>
      <c r="BFZ52" s="516"/>
      <c r="BGA52" s="516"/>
      <c r="BGB52" s="516"/>
      <c r="BGC52" s="516"/>
      <c r="BGD52" s="516"/>
      <c r="BGE52" s="516"/>
      <c r="BGF52" s="516"/>
      <c r="BGG52" s="516"/>
      <c r="BGH52" s="516"/>
      <c r="BGI52" s="516"/>
      <c r="BGJ52" s="516"/>
      <c r="BGK52" s="516"/>
      <c r="BGL52" s="516"/>
      <c r="BGM52" s="516"/>
      <c r="BGN52" s="516"/>
      <c r="BGO52" s="516"/>
      <c r="BGP52" s="516"/>
      <c r="BGQ52" s="516"/>
      <c r="BGR52" s="516"/>
      <c r="BGS52" s="516"/>
      <c r="BGT52" s="516"/>
      <c r="BGU52" s="516"/>
      <c r="BGV52" s="516"/>
      <c r="BGW52" s="516"/>
      <c r="BGX52" s="516"/>
      <c r="BGY52" s="516"/>
      <c r="BGZ52" s="516"/>
      <c r="BHA52" s="516"/>
      <c r="BHB52" s="516"/>
      <c r="BHC52" s="516"/>
      <c r="BHD52" s="516"/>
      <c r="BHE52" s="516"/>
      <c r="BHF52" s="516"/>
      <c r="BHG52" s="516"/>
      <c r="BHH52" s="516"/>
      <c r="BHI52" s="516"/>
      <c r="BHJ52" s="516"/>
      <c r="BHK52" s="516"/>
      <c r="BHL52" s="516"/>
      <c r="BHM52" s="516"/>
      <c r="BHN52" s="516"/>
      <c r="BHO52" s="516"/>
      <c r="BHP52" s="516"/>
      <c r="BHQ52" s="516"/>
      <c r="BHR52" s="516"/>
      <c r="BHS52" s="516"/>
      <c r="BHT52" s="516"/>
      <c r="BHU52" s="516"/>
      <c r="BHV52" s="516"/>
      <c r="BHW52" s="516"/>
      <c r="BHX52" s="516"/>
      <c r="BHY52" s="516"/>
      <c r="BHZ52" s="516"/>
      <c r="BIA52" s="516"/>
      <c r="BIB52" s="516"/>
      <c r="BIC52" s="516"/>
      <c r="BID52" s="516"/>
      <c r="BIE52" s="516"/>
      <c r="BIF52" s="516"/>
      <c r="BIG52" s="516"/>
      <c r="BIH52" s="516"/>
      <c r="BII52" s="516"/>
      <c r="BIJ52" s="516"/>
      <c r="BIK52" s="516"/>
      <c r="BIL52" s="516"/>
      <c r="BIM52" s="516"/>
      <c r="BIN52" s="516"/>
      <c r="BIO52" s="516"/>
      <c r="BIP52" s="516"/>
      <c r="BIQ52" s="516"/>
      <c r="BIR52" s="516"/>
      <c r="BIS52" s="516"/>
      <c r="BIT52" s="516"/>
      <c r="BIU52" s="516"/>
      <c r="BIV52" s="516"/>
      <c r="BIW52" s="516"/>
      <c r="BIX52" s="516"/>
      <c r="BIY52" s="516"/>
      <c r="BIZ52" s="516"/>
      <c r="BJA52" s="516"/>
      <c r="BJB52" s="516"/>
      <c r="BJC52" s="516"/>
      <c r="BJD52" s="516"/>
      <c r="BJE52" s="516"/>
      <c r="BJF52" s="516"/>
      <c r="BJG52" s="516"/>
      <c r="BJH52" s="516"/>
      <c r="BJI52" s="516"/>
      <c r="BJJ52" s="516"/>
      <c r="BJK52" s="516"/>
      <c r="BJL52" s="516"/>
      <c r="BJM52" s="516"/>
      <c r="BJN52" s="516"/>
      <c r="BJO52" s="516"/>
      <c r="BJP52" s="516"/>
      <c r="BJQ52" s="516"/>
      <c r="BJR52" s="516"/>
      <c r="BJS52" s="516"/>
      <c r="BJT52" s="516"/>
      <c r="BJU52" s="516"/>
      <c r="BJV52" s="516"/>
      <c r="BJW52" s="516"/>
      <c r="BJX52" s="516"/>
      <c r="BJY52" s="516"/>
      <c r="BJZ52" s="516"/>
      <c r="BKA52" s="516"/>
      <c r="BKB52" s="516"/>
      <c r="BKC52" s="516"/>
      <c r="BKD52" s="516"/>
      <c r="BKE52" s="516"/>
      <c r="BKF52" s="516"/>
      <c r="BKG52" s="516"/>
      <c r="BKH52" s="516"/>
      <c r="BKI52" s="516"/>
      <c r="BKJ52" s="516"/>
      <c r="BKK52" s="516"/>
      <c r="BKL52" s="516"/>
      <c r="BKM52" s="516"/>
      <c r="BKN52" s="516"/>
      <c r="BKO52" s="516"/>
      <c r="BKP52" s="516"/>
      <c r="BKQ52" s="516"/>
      <c r="BKR52" s="516"/>
      <c r="BKS52" s="516"/>
      <c r="BKT52" s="516"/>
      <c r="BKU52" s="516"/>
      <c r="BKV52" s="516"/>
      <c r="BKW52" s="516"/>
      <c r="BKX52" s="516"/>
      <c r="BKY52" s="516"/>
      <c r="BKZ52" s="516"/>
      <c r="BLA52" s="516"/>
      <c r="BLB52" s="516"/>
      <c r="BLC52" s="516"/>
      <c r="BLD52" s="516"/>
      <c r="BLE52" s="516"/>
      <c r="BLF52" s="516"/>
      <c r="BLG52" s="516"/>
      <c r="BLH52" s="516"/>
      <c r="BLI52" s="516"/>
      <c r="BLJ52" s="516"/>
      <c r="BLK52" s="516"/>
      <c r="BLL52" s="516"/>
      <c r="BLM52" s="516"/>
      <c r="BLN52" s="516"/>
      <c r="BLO52" s="516"/>
      <c r="BLP52" s="516"/>
      <c r="BLQ52" s="516"/>
      <c r="BLR52" s="516"/>
      <c r="BLS52" s="516"/>
      <c r="BLT52" s="516"/>
      <c r="BLU52" s="516"/>
      <c r="BLV52" s="516"/>
      <c r="BLW52" s="516"/>
      <c r="BLX52" s="516"/>
      <c r="BLY52" s="516"/>
      <c r="BLZ52" s="516"/>
      <c r="BMA52" s="516"/>
      <c r="BMB52" s="516"/>
      <c r="BMC52" s="516"/>
      <c r="BMD52" s="516"/>
      <c r="BME52" s="516"/>
      <c r="BMF52" s="516"/>
      <c r="BMG52" s="516"/>
      <c r="BMH52" s="516"/>
      <c r="BMI52" s="516"/>
      <c r="BMJ52" s="516"/>
      <c r="BMK52" s="516"/>
      <c r="BML52" s="516"/>
      <c r="BMM52" s="516"/>
      <c r="BMN52" s="516"/>
      <c r="BMO52" s="516"/>
      <c r="BMP52" s="516"/>
      <c r="BMQ52" s="516"/>
      <c r="BMR52" s="516"/>
      <c r="BMS52" s="516"/>
      <c r="BMT52" s="516"/>
      <c r="BMU52" s="516"/>
      <c r="BMV52" s="516"/>
      <c r="BMW52" s="516"/>
      <c r="BMX52" s="516"/>
      <c r="BMY52" s="516"/>
      <c r="BMZ52" s="516"/>
      <c r="BNA52" s="516"/>
      <c r="BNB52" s="516"/>
      <c r="BNC52" s="516"/>
      <c r="BND52" s="516"/>
      <c r="BNE52" s="516"/>
      <c r="BNF52" s="516"/>
      <c r="BNG52" s="516"/>
      <c r="BNH52" s="516"/>
      <c r="BNI52" s="516"/>
      <c r="BNJ52" s="516"/>
      <c r="BNK52" s="516"/>
      <c r="BNL52" s="516"/>
      <c r="BNM52" s="516"/>
      <c r="BNN52" s="516"/>
      <c r="BNO52" s="516"/>
      <c r="BNP52" s="516"/>
      <c r="BNQ52" s="516"/>
      <c r="BNR52" s="516"/>
      <c r="BNS52" s="516"/>
      <c r="BNT52" s="516"/>
      <c r="BNU52" s="516"/>
      <c r="BNV52" s="516"/>
      <c r="BNW52" s="516"/>
      <c r="BNX52" s="516"/>
      <c r="BNY52" s="516"/>
      <c r="BNZ52" s="516"/>
      <c r="BOA52" s="516"/>
      <c r="BOB52" s="516"/>
      <c r="BOC52" s="516"/>
      <c r="BOD52" s="516"/>
      <c r="BOE52" s="516"/>
      <c r="BOF52" s="516"/>
      <c r="BOG52" s="516"/>
      <c r="BOH52" s="516"/>
      <c r="BOI52" s="516"/>
      <c r="BOJ52" s="516"/>
      <c r="BOK52" s="516"/>
      <c r="BOL52" s="516"/>
      <c r="BOM52" s="516"/>
      <c r="BON52" s="516"/>
      <c r="BOO52" s="516"/>
      <c r="BOP52" s="516"/>
      <c r="BOQ52" s="516"/>
      <c r="BOR52" s="516"/>
      <c r="BOS52" s="516"/>
      <c r="BOT52" s="516"/>
      <c r="BOU52" s="516"/>
      <c r="BOV52" s="516"/>
      <c r="BOW52" s="516"/>
      <c r="BOX52" s="516"/>
      <c r="BOY52" s="516"/>
      <c r="BOZ52" s="516"/>
      <c r="BPA52" s="516"/>
      <c r="BPB52" s="516"/>
      <c r="BPC52" s="516"/>
      <c r="BPD52" s="516"/>
      <c r="BPE52" s="516"/>
      <c r="BPF52" s="516"/>
      <c r="BPG52" s="516"/>
      <c r="BPH52" s="516"/>
      <c r="BPI52" s="516"/>
      <c r="BPJ52" s="516"/>
      <c r="BPK52" s="516"/>
      <c r="BPL52" s="516"/>
      <c r="BPM52" s="516"/>
      <c r="BPN52" s="516"/>
      <c r="BPO52" s="516"/>
      <c r="BPP52" s="516"/>
      <c r="BPQ52" s="516"/>
      <c r="BPR52" s="516"/>
      <c r="BPS52" s="516"/>
      <c r="BPT52" s="516"/>
      <c r="BPU52" s="516"/>
      <c r="BPV52" s="516"/>
      <c r="BPW52" s="516"/>
      <c r="BPX52" s="516"/>
      <c r="BPY52" s="516"/>
      <c r="BPZ52" s="516"/>
      <c r="BQA52" s="516"/>
      <c r="BQB52" s="516"/>
      <c r="BQC52" s="516"/>
      <c r="BQD52" s="516"/>
      <c r="BQE52" s="516"/>
      <c r="BQF52" s="516"/>
      <c r="BQG52" s="516"/>
      <c r="BQH52" s="516"/>
      <c r="BQI52" s="516"/>
      <c r="BQJ52" s="516"/>
      <c r="BQK52" s="516"/>
      <c r="BQL52" s="516"/>
      <c r="BQM52" s="516"/>
      <c r="BQN52" s="516"/>
      <c r="BQO52" s="516"/>
      <c r="BQP52" s="516"/>
      <c r="BQQ52" s="516"/>
      <c r="BQR52" s="516"/>
      <c r="BQS52" s="516"/>
      <c r="BQT52" s="516"/>
      <c r="BQU52" s="516"/>
      <c r="BQV52" s="516"/>
      <c r="BQW52" s="516"/>
      <c r="BQX52" s="516"/>
      <c r="BQY52" s="516"/>
      <c r="BQZ52" s="516"/>
      <c r="BRA52" s="516"/>
      <c r="BRB52" s="516"/>
      <c r="BRC52" s="516"/>
      <c r="BRD52" s="516"/>
      <c r="BRE52" s="516"/>
      <c r="BRF52" s="516"/>
      <c r="BRG52" s="516"/>
      <c r="BRH52" s="516"/>
      <c r="BRI52" s="516"/>
      <c r="BRJ52" s="516"/>
      <c r="BRK52" s="516"/>
      <c r="BRL52" s="516"/>
      <c r="BRM52" s="516"/>
      <c r="BRN52" s="516"/>
      <c r="BRO52" s="516"/>
      <c r="BRP52" s="516"/>
      <c r="BRQ52" s="516"/>
      <c r="BRR52" s="516"/>
      <c r="BRS52" s="516"/>
      <c r="BRT52" s="516"/>
      <c r="BRU52" s="516"/>
      <c r="BRV52" s="516"/>
      <c r="BRW52" s="516"/>
      <c r="BRX52" s="516"/>
      <c r="BRY52" s="516"/>
      <c r="BRZ52" s="516"/>
      <c r="BSA52" s="516"/>
      <c r="BSB52" s="516"/>
      <c r="BSC52" s="516"/>
      <c r="BSD52" s="516"/>
      <c r="BSE52" s="516"/>
      <c r="BSF52" s="516"/>
      <c r="BSG52" s="516"/>
      <c r="BSH52" s="516"/>
      <c r="BSI52" s="516"/>
      <c r="BSJ52" s="516"/>
      <c r="BSK52" s="516"/>
      <c r="BSL52" s="516"/>
      <c r="BSM52" s="516"/>
      <c r="BSN52" s="516"/>
      <c r="BSO52" s="516"/>
      <c r="BSP52" s="516"/>
      <c r="BSQ52" s="516"/>
      <c r="BSR52" s="516"/>
      <c r="BSS52" s="516"/>
      <c r="BST52" s="516"/>
      <c r="BSU52" s="516"/>
      <c r="BSV52" s="516"/>
      <c r="BSW52" s="516"/>
      <c r="BSX52" s="516"/>
      <c r="BSY52" s="516"/>
      <c r="BSZ52" s="516"/>
      <c r="BTA52" s="516"/>
      <c r="BTB52" s="516"/>
      <c r="BTC52" s="516"/>
      <c r="BTD52" s="516"/>
      <c r="BTE52" s="516"/>
      <c r="BTF52" s="516"/>
      <c r="BTG52" s="516"/>
      <c r="BTH52" s="516"/>
      <c r="BTI52" s="516"/>
      <c r="BTJ52" s="516"/>
      <c r="BTK52" s="516"/>
      <c r="BTL52" s="516"/>
      <c r="BTM52" s="516"/>
      <c r="BTN52" s="516"/>
      <c r="BTO52" s="516"/>
      <c r="BTP52" s="516"/>
      <c r="BTQ52" s="516"/>
      <c r="BTR52" s="516"/>
      <c r="BTS52" s="516"/>
      <c r="BTT52" s="516"/>
      <c r="BTU52" s="516"/>
      <c r="BTV52" s="516"/>
      <c r="BTW52" s="516"/>
      <c r="BTX52" s="516"/>
      <c r="BTY52" s="516"/>
      <c r="BTZ52" s="516"/>
      <c r="BUA52" s="516"/>
      <c r="BUB52" s="516"/>
      <c r="BUC52" s="516"/>
      <c r="BUD52" s="516"/>
      <c r="BUE52" s="516"/>
      <c r="BUF52" s="516"/>
      <c r="BUG52" s="516"/>
      <c r="BUH52" s="516"/>
      <c r="BUI52" s="516"/>
      <c r="BUJ52" s="516"/>
      <c r="BUK52" s="516"/>
      <c r="BUL52" s="516"/>
      <c r="BUM52" s="516"/>
      <c r="BUN52" s="516"/>
      <c r="BUO52" s="516"/>
      <c r="BUP52" s="516"/>
      <c r="BUQ52" s="516"/>
      <c r="BUR52" s="516"/>
      <c r="BUS52" s="516"/>
      <c r="BUT52" s="516"/>
      <c r="BUU52" s="516"/>
      <c r="BUV52" s="516"/>
      <c r="BUW52" s="516"/>
      <c r="BUX52" s="516"/>
      <c r="BUY52" s="516"/>
      <c r="BUZ52" s="516"/>
      <c r="BVA52" s="516"/>
      <c r="BVB52" s="516"/>
      <c r="BVC52" s="516"/>
      <c r="BVD52" s="516"/>
      <c r="BVE52" s="516"/>
      <c r="BVF52" s="516"/>
      <c r="BVG52" s="516"/>
      <c r="BVH52" s="516"/>
      <c r="BVI52" s="516"/>
      <c r="BVJ52" s="516"/>
      <c r="BVK52" s="516"/>
      <c r="BVL52" s="516"/>
      <c r="BVM52" s="516"/>
      <c r="BVN52" s="516"/>
      <c r="BVO52" s="516"/>
      <c r="BVP52" s="516"/>
      <c r="BVQ52" s="516"/>
      <c r="BVR52" s="516"/>
      <c r="BVS52" s="516"/>
      <c r="BVT52" s="516"/>
      <c r="BVU52" s="516"/>
      <c r="BVV52" s="516"/>
      <c r="BVW52" s="516"/>
      <c r="BVX52" s="516"/>
      <c r="BVY52" s="516"/>
      <c r="BVZ52" s="516"/>
      <c r="BWA52" s="516"/>
      <c r="BWB52" s="516"/>
      <c r="BWC52" s="516"/>
      <c r="BWD52" s="516"/>
      <c r="BWE52" s="516"/>
      <c r="BWF52" s="516"/>
      <c r="BWG52" s="516"/>
      <c r="BWH52" s="516"/>
      <c r="BWI52" s="516"/>
      <c r="BWJ52" s="516"/>
      <c r="BWK52" s="516"/>
      <c r="BWL52" s="516"/>
      <c r="BWM52" s="516"/>
      <c r="BWN52" s="516"/>
      <c r="BWO52" s="516"/>
      <c r="BWP52" s="516"/>
      <c r="BWQ52" s="516"/>
      <c r="BWR52" s="516"/>
      <c r="BWS52" s="516"/>
      <c r="BWT52" s="516"/>
      <c r="BWU52" s="516"/>
      <c r="BWV52" s="516"/>
      <c r="BWW52" s="516"/>
      <c r="BWX52" s="516"/>
      <c r="BWY52" s="516"/>
      <c r="BWZ52" s="516"/>
      <c r="BXA52" s="516"/>
      <c r="BXB52" s="516"/>
      <c r="BXC52" s="516"/>
      <c r="BXD52" s="516"/>
      <c r="BXE52" s="516"/>
      <c r="BXF52" s="516"/>
      <c r="BXG52" s="516"/>
      <c r="BXH52" s="516"/>
      <c r="BXI52" s="516"/>
      <c r="BXJ52" s="516"/>
      <c r="BXK52" s="516"/>
      <c r="BXL52" s="516"/>
      <c r="BXM52" s="516"/>
      <c r="BXN52" s="516"/>
      <c r="BXO52" s="516"/>
      <c r="BXP52" s="516"/>
      <c r="BXQ52" s="516"/>
      <c r="BXR52" s="516"/>
      <c r="BXS52" s="516"/>
      <c r="BXT52" s="516"/>
      <c r="BXU52" s="516"/>
      <c r="BXV52" s="516"/>
      <c r="BXW52" s="516"/>
      <c r="BXX52" s="516"/>
      <c r="BXY52" s="516"/>
      <c r="BXZ52" s="516"/>
      <c r="BYA52" s="516"/>
      <c r="BYB52" s="516"/>
      <c r="BYC52" s="516"/>
      <c r="BYD52" s="516"/>
      <c r="BYE52" s="516"/>
      <c r="BYF52" s="516"/>
      <c r="BYG52" s="516"/>
      <c r="BYH52" s="516"/>
      <c r="BYI52" s="516"/>
      <c r="BYJ52" s="516"/>
      <c r="BYK52" s="516"/>
      <c r="BYL52" s="516"/>
      <c r="BYM52" s="516"/>
      <c r="BYN52" s="516"/>
      <c r="BYO52" s="516"/>
      <c r="BYP52" s="516"/>
      <c r="BYQ52" s="516"/>
      <c r="BYR52" s="516"/>
      <c r="BYS52" s="516"/>
      <c r="BYT52" s="516"/>
      <c r="BYU52" s="516"/>
      <c r="BYV52" s="516"/>
      <c r="BYW52" s="516"/>
      <c r="BYX52" s="516"/>
      <c r="BYY52" s="516"/>
      <c r="BYZ52" s="516"/>
      <c r="BZA52" s="516"/>
      <c r="BZB52" s="516"/>
      <c r="BZC52" s="516"/>
      <c r="BZD52" s="516"/>
      <c r="BZE52" s="516"/>
      <c r="BZF52" s="516"/>
      <c r="BZG52" s="516"/>
      <c r="BZH52" s="516"/>
      <c r="BZI52" s="516"/>
      <c r="BZJ52" s="516"/>
      <c r="BZK52" s="516"/>
      <c r="BZL52" s="516"/>
      <c r="BZM52" s="516"/>
      <c r="BZN52" s="516"/>
      <c r="BZO52" s="516"/>
      <c r="BZP52" s="516"/>
      <c r="BZQ52" s="516"/>
      <c r="BZR52" s="516"/>
      <c r="BZS52" s="516"/>
      <c r="BZT52" s="516"/>
      <c r="BZU52" s="516"/>
      <c r="BZV52" s="516"/>
      <c r="BZW52" s="516"/>
      <c r="BZX52" s="516"/>
      <c r="BZY52" s="516"/>
      <c r="BZZ52" s="516"/>
      <c r="CAA52" s="516"/>
      <c r="CAB52" s="516"/>
      <c r="CAC52" s="516"/>
      <c r="CAD52" s="516"/>
      <c r="CAE52" s="516"/>
      <c r="CAF52" s="516"/>
      <c r="CAG52" s="516"/>
      <c r="CAH52" s="516"/>
      <c r="CAI52" s="516"/>
      <c r="CAJ52" s="516"/>
      <c r="CAK52" s="516"/>
      <c r="CAL52" s="516"/>
      <c r="CAM52" s="516"/>
      <c r="CAN52" s="516"/>
      <c r="CAO52" s="516"/>
      <c r="CAP52" s="516"/>
      <c r="CAQ52" s="516"/>
      <c r="CAR52" s="516"/>
      <c r="CAS52" s="516"/>
      <c r="CAT52" s="516"/>
      <c r="CAU52" s="516"/>
      <c r="CAV52" s="516"/>
      <c r="CAW52" s="516"/>
      <c r="CAX52" s="516"/>
      <c r="CAY52" s="516"/>
      <c r="CAZ52" s="516"/>
      <c r="CBA52" s="516"/>
      <c r="CBB52" s="516"/>
      <c r="CBC52" s="516"/>
      <c r="CBD52" s="516"/>
      <c r="CBE52" s="516"/>
      <c r="CBF52" s="516"/>
      <c r="CBG52" s="516"/>
      <c r="CBH52" s="516"/>
      <c r="CBI52" s="516"/>
      <c r="CBJ52" s="516"/>
      <c r="CBK52" s="516"/>
      <c r="CBL52" s="516"/>
      <c r="CBM52" s="516"/>
      <c r="CBN52" s="516"/>
      <c r="CBO52" s="516"/>
      <c r="CBP52" s="516"/>
      <c r="CBQ52" s="516"/>
      <c r="CBR52" s="516"/>
      <c r="CBS52" s="516"/>
      <c r="CBT52" s="516"/>
      <c r="CBU52" s="516"/>
      <c r="CBV52" s="516"/>
      <c r="CBW52" s="516"/>
      <c r="CBX52" s="516"/>
      <c r="CBY52" s="516"/>
      <c r="CBZ52" s="516"/>
      <c r="CCA52" s="516"/>
      <c r="CCB52" s="516"/>
      <c r="CCC52" s="516"/>
      <c r="CCD52" s="516"/>
      <c r="CCE52" s="516"/>
      <c r="CCF52" s="516"/>
      <c r="CCG52" s="516"/>
      <c r="CCH52" s="516"/>
      <c r="CCI52" s="516"/>
      <c r="CCJ52" s="516"/>
      <c r="CCK52" s="516"/>
      <c r="CCL52" s="516"/>
      <c r="CCM52" s="516"/>
      <c r="CCN52" s="516"/>
      <c r="CCO52" s="516"/>
      <c r="CCP52" s="516"/>
      <c r="CCQ52" s="516"/>
      <c r="CCR52" s="516"/>
      <c r="CCS52" s="516"/>
      <c r="CCT52" s="516"/>
      <c r="CCU52" s="516"/>
      <c r="CCV52" s="516"/>
      <c r="CCW52" s="516"/>
      <c r="CCX52" s="516"/>
      <c r="CCY52" s="516"/>
      <c r="CCZ52" s="516"/>
      <c r="CDA52" s="516"/>
      <c r="CDB52" s="516"/>
      <c r="CDC52" s="516"/>
      <c r="CDD52" s="516"/>
      <c r="CDE52" s="516"/>
      <c r="CDF52" s="516"/>
      <c r="CDG52" s="516"/>
      <c r="CDH52" s="516"/>
      <c r="CDI52" s="516"/>
      <c r="CDJ52" s="516"/>
      <c r="CDK52" s="516"/>
      <c r="CDL52" s="516"/>
      <c r="CDM52" s="516"/>
      <c r="CDN52" s="516"/>
      <c r="CDO52" s="516"/>
      <c r="CDP52" s="516"/>
      <c r="CDQ52" s="516"/>
      <c r="CDR52" s="516"/>
      <c r="CDS52" s="516"/>
      <c r="CDT52" s="516"/>
      <c r="CDU52" s="516"/>
      <c r="CDV52" s="516"/>
      <c r="CDW52" s="516"/>
      <c r="CDX52" s="516"/>
      <c r="CDY52" s="516"/>
      <c r="CDZ52" s="516"/>
      <c r="CEA52" s="516"/>
      <c r="CEB52" s="516"/>
      <c r="CEC52" s="516"/>
      <c r="CED52" s="516"/>
      <c r="CEE52" s="516"/>
      <c r="CEF52" s="516"/>
      <c r="CEG52" s="516"/>
      <c r="CEH52" s="516"/>
      <c r="CEI52" s="516"/>
      <c r="CEJ52" s="516"/>
      <c r="CEK52" s="516"/>
      <c r="CEL52" s="516"/>
      <c r="CEM52" s="516"/>
      <c r="CEN52" s="516"/>
      <c r="CEO52" s="516"/>
      <c r="CEP52" s="516"/>
      <c r="CEQ52" s="516"/>
      <c r="CER52" s="516"/>
      <c r="CES52" s="516"/>
      <c r="CET52" s="516"/>
      <c r="CEU52" s="516"/>
      <c r="CEV52" s="516"/>
      <c r="CEW52" s="516"/>
      <c r="CEX52" s="516"/>
      <c r="CEY52" s="516"/>
      <c r="CEZ52" s="516"/>
      <c r="CFA52" s="516"/>
      <c r="CFB52" s="516"/>
      <c r="CFC52" s="516"/>
      <c r="CFD52" s="516"/>
      <c r="CFE52" s="516"/>
      <c r="CFF52" s="516"/>
      <c r="CFG52" s="516"/>
      <c r="CFH52" s="516"/>
      <c r="CFI52" s="516"/>
      <c r="CFJ52" s="516"/>
      <c r="CFK52" s="516"/>
      <c r="CFL52" s="516"/>
      <c r="CFM52" s="516"/>
      <c r="CFN52" s="516"/>
      <c r="CFO52" s="516"/>
      <c r="CFP52" s="516"/>
      <c r="CFQ52" s="516"/>
      <c r="CFR52" s="516"/>
      <c r="CFS52" s="516"/>
      <c r="CFT52" s="516"/>
      <c r="CFU52" s="516"/>
      <c r="CFV52" s="516"/>
      <c r="CFW52" s="516"/>
      <c r="CFX52" s="516"/>
      <c r="CFY52" s="516"/>
      <c r="CFZ52" s="516"/>
      <c r="CGA52" s="516"/>
      <c r="CGB52" s="516"/>
      <c r="CGC52" s="516"/>
      <c r="CGD52" s="516"/>
      <c r="CGE52" s="516"/>
      <c r="CGF52" s="516"/>
      <c r="CGG52" s="516"/>
      <c r="CGH52" s="516"/>
      <c r="CGI52" s="516"/>
      <c r="CGJ52" s="516"/>
      <c r="CGK52" s="516"/>
      <c r="CGL52" s="516"/>
      <c r="CGM52" s="516"/>
      <c r="CGN52" s="516"/>
      <c r="CGO52" s="516"/>
      <c r="CGP52" s="516"/>
      <c r="CGQ52" s="516"/>
      <c r="CGR52" s="516"/>
      <c r="CGS52" s="516"/>
      <c r="CGT52" s="516"/>
      <c r="CGU52" s="516"/>
      <c r="CGV52" s="516"/>
      <c r="CGW52" s="516"/>
      <c r="CGX52" s="516"/>
      <c r="CGY52" s="516"/>
      <c r="CGZ52" s="516"/>
      <c r="CHA52" s="516"/>
      <c r="CHB52" s="516"/>
      <c r="CHC52" s="516"/>
      <c r="CHD52" s="516"/>
      <c r="CHE52" s="516"/>
      <c r="CHF52" s="516"/>
      <c r="CHG52" s="516"/>
      <c r="CHH52" s="516"/>
      <c r="CHI52" s="516"/>
      <c r="CHJ52" s="516"/>
      <c r="CHK52" s="516"/>
      <c r="CHL52" s="516"/>
      <c r="CHM52" s="516"/>
      <c r="CHN52" s="516"/>
      <c r="CHO52" s="516"/>
      <c r="CHP52" s="516"/>
      <c r="CHQ52" s="516"/>
      <c r="CHR52" s="516"/>
      <c r="CHS52" s="516"/>
      <c r="CHT52" s="516"/>
      <c r="CHU52" s="516"/>
      <c r="CHV52" s="516"/>
      <c r="CHW52" s="516"/>
      <c r="CHX52" s="516"/>
      <c r="CHY52" s="516"/>
      <c r="CHZ52" s="516"/>
      <c r="CIA52" s="516"/>
      <c r="CIB52" s="516"/>
      <c r="CIC52" s="516"/>
      <c r="CID52" s="516"/>
      <c r="CIE52" s="516"/>
      <c r="CIF52" s="516"/>
      <c r="CIG52" s="516"/>
      <c r="CIH52" s="516"/>
      <c r="CII52" s="516"/>
      <c r="CIJ52" s="516"/>
      <c r="CIK52" s="516"/>
      <c r="CIL52" s="516"/>
      <c r="CIM52" s="516"/>
      <c r="CIN52" s="516"/>
      <c r="CIO52" s="516"/>
      <c r="CIP52" s="516"/>
      <c r="CIQ52" s="516"/>
      <c r="CIR52" s="516"/>
      <c r="CIS52" s="516"/>
      <c r="CIT52" s="516"/>
      <c r="CIU52" s="516"/>
      <c r="CIV52" s="516"/>
      <c r="CIW52" s="516"/>
      <c r="CIX52" s="516"/>
      <c r="CIY52" s="516"/>
      <c r="CIZ52" s="516"/>
      <c r="CJA52" s="516"/>
      <c r="CJB52" s="516"/>
      <c r="CJC52" s="516"/>
      <c r="CJD52" s="516"/>
      <c r="CJE52" s="516"/>
      <c r="CJF52" s="516"/>
      <c r="CJG52" s="516"/>
      <c r="CJH52" s="516"/>
      <c r="CJI52" s="516"/>
      <c r="CJJ52" s="516"/>
      <c r="CJK52" s="516"/>
      <c r="CJL52" s="516"/>
      <c r="CJM52" s="516"/>
      <c r="CJN52" s="516"/>
      <c r="CJO52" s="516"/>
      <c r="CJP52" s="516"/>
      <c r="CJQ52" s="516"/>
      <c r="CJR52" s="516"/>
      <c r="CJS52" s="516"/>
      <c r="CJT52" s="516"/>
      <c r="CJU52" s="516"/>
      <c r="CJV52" s="516"/>
      <c r="CJW52" s="516"/>
      <c r="CJX52" s="516"/>
      <c r="CJY52" s="516"/>
      <c r="CJZ52" s="516"/>
      <c r="CKA52" s="516"/>
      <c r="CKB52" s="516"/>
      <c r="CKC52" s="516"/>
      <c r="CKD52" s="516"/>
      <c r="CKE52" s="516"/>
      <c r="CKF52" s="516"/>
      <c r="CKG52" s="516"/>
      <c r="CKH52" s="516"/>
      <c r="CKI52" s="516"/>
      <c r="CKJ52" s="516"/>
      <c r="CKK52" s="516"/>
      <c r="CKL52" s="516"/>
      <c r="CKM52" s="516"/>
      <c r="CKN52" s="516"/>
      <c r="CKO52" s="516"/>
      <c r="CKP52" s="516"/>
      <c r="CKQ52" s="516"/>
      <c r="CKR52" s="516"/>
      <c r="CKS52" s="516"/>
      <c r="CKT52" s="516"/>
      <c r="CKU52" s="516"/>
      <c r="CKV52" s="516"/>
      <c r="CKW52" s="516"/>
      <c r="CKX52" s="516"/>
      <c r="CKY52" s="516"/>
      <c r="CKZ52" s="516"/>
      <c r="CLA52" s="516"/>
      <c r="CLB52" s="516"/>
      <c r="CLC52" s="516"/>
      <c r="CLD52" s="516"/>
      <c r="CLE52" s="516"/>
      <c r="CLF52" s="516"/>
      <c r="CLG52" s="516"/>
      <c r="CLH52" s="516"/>
      <c r="CLI52" s="516"/>
      <c r="CLJ52" s="516"/>
      <c r="CLK52" s="516"/>
      <c r="CLL52" s="516"/>
      <c r="CLM52" s="516"/>
      <c r="CLN52" s="516"/>
      <c r="CLO52" s="516"/>
      <c r="CLP52" s="516"/>
      <c r="CLQ52" s="516"/>
      <c r="CLR52" s="516"/>
      <c r="CLS52" s="516"/>
      <c r="CLT52" s="516"/>
      <c r="CLU52" s="516"/>
      <c r="CLV52" s="516"/>
      <c r="CLW52" s="516"/>
      <c r="CLX52" s="516"/>
      <c r="CLY52" s="516"/>
      <c r="CLZ52" s="516"/>
      <c r="CMA52" s="516"/>
      <c r="CMB52" s="516"/>
      <c r="CMC52" s="516"/>
      <c r="CMD52" s="516"/>
      <c r="CME52" s="516"/>
      <c r="CMF52" s="516"/>
      <c r="CMG52" s="516"/>
      <c r="CMH52" s="516"/>
      <c r="CMI52" s="516"/>
      <c r="CMJ52" s="516"/>
      <c r="CMK52" s="516"/>
      <c r="CML52" s="516"/>
      <c r="CMM52" s="516"/>
      <c r="CMN52" s="516"/>
      <c r="CMO52" s="516"/>
      <c r="CMP52" s="516"/>
      <c r="CMQ52" s="516"/>
      <c r="CMR52" s="516"/>
      <c r="CMS52" s="516"/>
      <c r="CMT52" s="516"/>
      <c r="CMU52" s="516"/>
      <c r="CMV52" s="516"/>
      <c r="CMW52" s="516"/>
      <c r="CMX52" s="516"/>
      <c r="CMY52" s="516"/>
      <c r="CMZ52" s="516"/>
      <c r="CNA52" s="516"/>
      <c r="CNB52" s="516"/>
      <c r="CNC52" s="516"/>
      <c r="CND52" s="516"/>
      <c r="CNE52" s="516"/>
      <c r="CNF52" s="516"/>
      <c r="CNG52" s="516"/>
      <c r="CNH52" s="516"/>
      <c r="CNI52" s="516"/>
      <c r="CNJ52" s="516"/>
      <c r="CNK52" s="516"/>
      <c r="CNL52" s="516"/>
      <c r="CNM52" s="516"/>
      <c r="CNN52" s="516"/>
      <c r="CNO52" s="516"/>
      <c r="CNP52" s="516"/>
      <c r="CNQ52" s="516"/>
      <c r="CNR52" s="516"/>
      <c r="CNS52" s="516"/>
      <c r="CNT52" s="516"/>
      <c r="CNU52" s="516"/>
      <c r="CNV52" s="516"/>
      <c r="CNW52" s="516"/>
      <c r="CNX52" s="516"/>
      <c r="CNY52" s="516"/>
      <c r="CNZ52" s="516"/>
      <c r="COA52" s="516"/>
      <c r="COB52" s="516"/>
      <c r="COC52" s="516"/>
      <c r="COD52" s="516"/>
      <c r="COE52" s="516"/>
      <c r="COF52" s="516"/>
      <c r="COG52" s="516"/>
      <c r="COH52" s="516"/>
      <c r="COI52" s="516"/>
      <c r="COJ52" s="516"/>
      <c r="COK52" s="516"/>
      <c r="COL52" s="516"/>
      <c r="COM52" s="516"/>
      <c r="CON52" s="516"/>
      <c r="COO52" s="516"/>
      <c r="COP52" s="516"/>
      <c r="COQ52" s="516"/>
      <c r="COR52" s="516"/>
      <c r="COS52" s="516"/>
      <c r="COT52" s="516"/>
      <c r="COU52" s="516"/>
      <c r="COV52" s="516"/>
      <c r="COW52" s="516"/>
      <c r="COX52" s="516"/>
      <c r="COY52" s="516"/>
      <c r="COZ52" s="516"/>
      <c r="CPA52" s="516"/>
      <c r="CPB52" s="516"/>
      <c r="CPC52" s="516"/>
      <c r="CPD52" s="516"/>
      <c r="CPE52" s="516"/>
      <c r="CPF52" s="516"/>
      <c r="CPG52" s="516"/>
      <c r="CPH52" s="516"/>
      <c r="CPI52" s="516"/>
      <c r="CPJ52" s="516"/>
      <c r="CPK52" s="516"/>
      <c r="CPL52" s="516"/>
      <c r="CPM52" s="516"/>
      <c r="CPN52" s="516"/>
      <c r="CPO52" s="516"/>
      <c r="CPP52" s="516"/>
      <c r="CPQ52" s="516"/>
      <c r="CPR52" s="516"/>
      <c r="CPS52" s="516"/>
      <c r="CPT52" s="516"/>
      <c r="CPU52" s="516"/>
      <c r="CPV52" s="516"/>
      <c r="CPW52" s="516"/>
      <c r="CPX52" s="516"/>
      <c r="CPY52" s="516"/>
      <c r="CPZ52" s="516"/>
      <c r="CQA52" s="516"/>
      <c r="CQB52" s="516"/>
      <c r="CQC52" s="516"/>
      <c r="CQD52" s="516"/>
      <c r="CQE52" s="516"/>
      <c r="CQF52" s="516"/>
      <c r="CQG52" s="516"/>
      <c r="CQH52" s="516"/>
      <c r="CQI52" s="516"/>
      <c r="CQJ52" s="516"/>
      <c r="CQK52" s="516"/>
      <c r="CQL52" s="516"/>
      <c r="CQM52" s="516"/>
      <c r="CQN52" s="516"/>
      <c r="CQO52" s="516"/>
      <c r="CQP52" s="516"/>
      <c r="CQQ52" s="516"/>
      <c r="CQR52" s="516"/>
      <c r="CQS52" s="516"/>
      <c r="CQT52" s="516"/>
      <c r="CQU52" s="516"/>
      <c r="CQV52" s="516"/>
      <c r="CQW52" s="516"/>
      <c r="CQX52" s="516"/>
      <c r="CQY52" s="516"/>
      <c r="CQZ52" s="516"/>
      <c r="CRA52" s="516"/>
      <c r="CRB52" s="516"/>
      <c r="CRC52" s="516"/>
      <c r="CRD52" s="516"/>
      <c r="CRE52" s="516"/>
      <c r="CRF52" s="516"/>
      <c r="CRG52" s="516"/>
      <c r="CRH52" s="516"/>
      <c r="CRI52" s="516"/>
      <c r="CRJ52" s="516"/>
      <c r="CRK52" s="516"/>
      <c r="CRL52" s="516"/>
      <c r="CRM52" s="516"/>
      <c r="CRN52" s="516"/>
      <c r="CRO52" s="516"/>
      <c r="CRP52" s="516"/>
      <c r="CRQ52" s="516"/>
      <c r="CRR52" s="516"/>
      <c r="CRS52" s="516"/>
      <c r="CRT52" s="516"/>
      <c r="CRU52" s="516"/>
      <c r="CRV52" s="516"/>
      <c r="CRW52" s="516"/>
      <c r="CRX52" s="516"/>
      <c r="CRY52" s="516"/>
      <c r="CRZ52" s="516"/>
      <c r="CSA52" s="516"/>
      <c r="CSB52" s="516"/>
      <c r="CSC52" s="516"/>
      <c r="CSD52" s="516"/>
      <c r="CSE52" s="516"/>
      <c r="CSF52" s="516"/>
      <c r="CSG52" s="516"/>
      <c r="CSH52" s="516"/>
      <c r="CSI52" s="516"/>
      <c r="CSJ52" s="516"/>
      <c r="CSK52" s="516"/>
      <c r="CSL52" s="516"/>
      <c r="CSM52" s="516"/>
      <c r="CSN52" s="516"/>
      <c r="CSO52" s="516"/>
      <c r="CSP52" s="516"/>
      <c r="CSQ52" s="516"/>
      <c r="CSR52" s="516"/>
      <c r="CSS52" s="516"/>
      <c r="CST52" s="516"/>
      <c r="CSU52" s="516"/>
      <c r="CSV52" s="516"/>
      <c r="CSW52" s="516"/>
      <c r="CSX52" s="516"/>
      <c r="CSY52" s="516"/>
      <c r="CSZ52" s="516"/>
      <c r="CTA52" s="516"/>
      <c r="CTB52" s="516"/>
      <c r="CTC52" s="516"/>
      <c r="CTD52" s="516"/>
      <c r="CTE52" s="516"/>
      <c r="CTF52" s="516"/>
      <c r="CTG52" s="516"/>
      <c r="CTH52" s="516"/>
      <c r="CTI52" s="516"/>
      <c r="CTJ52" s="516"/>
      <c r="CTK52" s="516"/>
      <c r="CTL52" s="516"/>
      <c r="CTM52" s="516"/>
      <c r="CTN52" s="516"/>
      <c r="CTO52" s="516"/>
      <c r="CTP52" s="516"/>
      <c r="CTQ52" s="516"/>
      <c r="CTR52" s="516"/>
      <c r="CTS52" s="516"/>
      <c r="CTT52" s="516"/>
      <c r="CTU52" s="516"/>
      <c r="CTV52" s="516"/>
      <c r="CTW52" s="516"/>
      <c r="CTX52" s="516"/>
      <c r="CTY52" s="516"/>
      <c r="CTZ52" s="516"/>
      <c r="CUA52" s="516"/>
      <c r="CUB52" s="516"/>
      <c r="CUC52" s="516"/>
      <c r="CUD52" s="516"/>
      <c r="CUE52" s="516"/>
      <c r="CUF52" s="516"/>
      <c r="CUG52" s="516"/>
      <c r="CUH52" s="516"/>
      <c r="CUI52" s="516"/>
      <c r="CUJ52" s="516"/>
      <c r="CUK52" s="516"/>
      <c r="CUL52" s="516"/>
      <c r="CUM52" s="516"/>
      <c r="CUN52" s="516"/>
      <c r="CUO52" s="516"/>
      <c r="CUP52" s="516"/>
      <c r="CUQ52" s="516"/>
      <c r="CUR52" s="516"/>
      <c r="CUS52" s="516"/>
      <c r="CUT52" s="516"/>
      <c r="CUU52" s="516"/>
      <c r="CUV52" s="516"/>
      <c r="CUW52" s="516"/>
      <c r="CUX52" s="516"/>
      <c r="CUY52" s="516"/>
      <c r="CUZ52" s="516"/>
      <c r="CVA52" s="516"/>
      <c r="CVB52" s="516"/>
      <c r="CVC52" s="516"/>
      <c r="CVD52" s="516"/>
      <c r="CVE52" s="516"/>
      <c r="CVF52" s="516"/>
      <c r="CVG52" s="516"/>
      <c r="CVH52" s="516"/>
      <c r="CVI52" s="516"/>
      <c r="CVJ52" s="516"/>
      <c r="CVK52" s="516"/>
      <c r="CVL52" s="516"/>
      <c r="CVM52" s="516"/>
      <c r="CVN52" s="516"/>
      <c r="CVO52" s="516"/>
      <c r="CVP52" s="516"/>
      <c r="CVQ52" s="516"/>
      <c r="CVR52" s="516"/>
      <c r="CVS52" s="516"/>
      <c r="CVT52" s="516"/>
      <c r="CVU52" s="516"/>
      <c r="CVV52" s="516"/>
      <c r="CVW52" s="516"/>
      <c r="CVX52" s="516"/>
      <c r="CVY52" s="516"/>
      <c r="CVZ52" s="516"/>
      <c r="CWA52" s="516"/>
      <c r="CWB52" s="516"/>
      <c r="CWC52" s="516"/>
      <c r="CWD52" s="516"/>
      <c r="CWE52" s="516"/>
      <c r="CWF52" s="516"/>
      <c r="CWG52" s="516"/>
      <c r="CWH52" s="516"/>
      <c r="CWI52" s="516"/>
      <c r="CWJ52" s="516"/>
      <c r="CWK52" s="516"/>
      <c r="CWL52" s="516"/>
      <c r="CWM52" s="516"/>
      <c r="CWN52" s="516"/>
      <c r="CWO52" s="516"/>
      <c r="CWP52" s="516"/>
      <c r="CWQ52" s="516"/>
      <c r="CWR52" s="516"/>
      <c r="CWS52" s="516"/>
      <c r="CWT52" s="516"/>
      <c r="CWU52" s="516"/>
      <c r="CWV52" s="516"/>
      <c r="CWW52" s="516"/>
      <c r="CWX52" s="516"/>
      <c r="CWY52" s="516"/>
      <c r="CWZ52" s="516"/>
      <c r="CXA52" s="516"/>
      <c r="CXB52" s="516"/>
      <c r="CXC52" s="516"/>
      <c r="CXD52" s="516"/>
      <c r="CXE52" s="516"/>
      <c r="CXF52" s="516"/>
      <c r="CXG52" s="516"/>
      <c r="CXH52" s="516"/>
      <c r="CXI52" s="516"/>
      <c r="CXJ52" s="516"/>
      <c r="CXK52" s="516"/>
      <c r="CXL52" s="516"/>
      <c r="CXM52" s="516"/>
      <c r="CXN52" s="516"/>
      <c r="CXO52" s="516"/>
      <c r="CXP52" s="516"/>
      <c r="CXQ52" s="516"/>
      <c r="CXR52" s="516"/>
      <c r="CXS52" s="516"/>
      <c r="CXT52" s="516"/>
      <c r="CXU52" s="516"/>
      <c r="CXV52" s="516"/>
      <c r="CXW52" s="516"/>
      <c r="CXX52" s="516"/>
      <c r="CXY52" s="516"/>
      <c r="CXZ52" s="516"/>
      <c r="CYA52" s="516"/>
      <c r="CYB52" s="516"/>
      <c r="CYC52" s="516"/>
      <c r="CYD52" s="516"/>
      <c r="CYE52" s="516"/>
      <c r="CYF52" s="516"/>
      <c r="CYG52" s="516"/>
      <c r="CYH52" s="516"/>
      <c r="CYI52" s="516"/>
      <c r="CYJ52" s="516"/>
      <c r="CYK52" s="516"/>
      <c r="CYL52" s="516"/>
      <c r="CYM52" s="516"/>
      <c r="CYN52" s="516"/>
      <c r="CYO52" s="516"/>
      <c r="CYP52" s="516"/>
      <c r="CYQ52" s="516"/>
      <c r="CYR52" s="516"/>
      <c r="CYS52" s="516"/>
      <c r="CYT52" s="516"/>
      <c r="CYU52" s="516"/>
      <c r="CYV52" s="516"/>
      <c r="CYW52" s="516"/>
      <c r="CYX52" s="516"/>
      <c r="CYY52" s="516"/>
      <c r="CYZ52" s="516"/>
      <c r="CZA52" s="516"/>
      <c r="CZB52" s="516"/>
      <c r="CZC52" s="516"/>
      <c r="CZD52" s="516"/>
      <c r="CZE52" s="516"/>
      <c r="CZF52" s="516"/>
      <c r="CZG52" s="516"/>
      <c r="CZH52" s="516"/>
      <c r="CZI52" s="516"/>
      <c r="CZJ52" s="516"/>
      <c r="CZK52" s="516"/>
      <c r="CZL52" s="516"/>
      <c r="CZM52" s="516"/>
      <c r="CZN52" s="516"/>
      <c r="CZO52" s="516"/>
      <c r="CZP52" s="516"/>
      <c r="CZQ52" s="516"/>
      <c r="CZR52" s="516"/>
      <c r="CZS52" s="516"/>
      <c r="CZT52" s="516"/>
      <c r="CZU52" s="516"/>
      <c r="CZV52" s="516"/>
      <c r="CZW52" s="516"/>
      <c r="CZX52" s="516"/>
      <c r="CZY52" s="516"/>
      <c r="CZZ52" s="516"/>
      <c r="DAA52" s="516"/>
      <c r="DAB52" s="516"/>
      <c r="DAC52" s="516"/>
      <c r="DAD52" s="516"/>
      <c r="DAE52" s="516"/>
      <c r="DAF52" s="516"/>
      <c r="DAG52" s="516"/>
      <c r="DAH52" s="516"/>
      <c r="DAI52" s="516"/>
      <c r="DAJ52" s="516"/>
      <c r="DAK52" s="516"/>
      <c r="DAL52" s="516"/>
      <c r="DAM52" s="516"/>
      <c r="DAN52" s="516"/>
      <c r="DAO52" s="516"/>
      <c r="DAP52" s="516"/>
      <c r="DAQ52" s="516"/>
      <c r="DAR52" s="516"/>
      <c r="DAS52" s="516"/>
      <c r="DAT52" s="516"/>
      <c r="DAU52" s="516"/>
      <c r="DAV52" s="516"/>
      <c r="DAW52" s="516"/>
      <c r="DAX52" s="516"/>
      <c r="DAY52" s="516"/>
      <c r="DAZ52" s="516"/>
      <c r="DBA52" s="516"/>
      <c r="DBB52" s="516"/>
      <c r="DBC52" s="516"/>
      <c r="DBD52" s="516"/>
      <c r="DBE52" s="516"/>
      <c r="DBF52" s="516"/>
      <c r="DBG52" s="516"/>
      <c r="DBH52" s="516"/>
      <c r="DBI52" s="516"/>
      <c r="DBJ52" s="516"/>
      <c r="DBK52" s="516"/>
      <c r="DBL52" s="516"/>
      <c r="DBM52" s="516"/>
      <c r="DBN52" s="516"/>
      <c r="DBO52" s="516"/>
      <c r="DBP52" s="516"/>
      <c r="DBQ52" s="516"/>
      <c r="DBR52" s="516"/>
      <c r="DBS52" s="516"/>
      <c r="DBT52" s="516"/>
      <c r="DBU52" s="516"/>
      <c r="DBV52" s="516"/>
      <c r="DBW52" s="516"/>
      <c r="DBX52" s="516"/>
      <c r="DBY52" s="516"/>
      <c r="DBZ52" s="516"/>
      <c r="DCA52" s="516"/>
      <c r="DCB52" s="516"/>
      <c r="DCC52" s="516"/>
      <c r="DCD52" s="516"/>
      <c r="DCE52" s="516"/>
      <c r="DCF52" s="516"/>
      <c r="DCG52" s="516"/>
      <c r="DCH52" s="516"/>
      <c r="DCI52" s="516"/>
      <c r="DCJ52" s="516"/>
      <c r="DCK52" s="516"/>
      <c r="DCL52" s="516"/>
      <c r="DCM52" s="516"/>
      <c r="DCN52" s="516"/>
      <c r="DCO52" s="516"/>
      <c r="DCP52" s="516"/>
      <c r="DCQ52" s="516"/>
      <c r="DCR52" s="516"/>
      <c r="DCS52" s="516"/>
      <c r="DCT52" s="516"/>
      <c r="DCU52" s="516"/>
      <c r="DCV52" s="516"/>
      <c r="DCW52" s="516"/>
      <c r="DCX52" s="516"/>
      <c r="DCY52" s="516"/>
      <c r="DCZ52" s="516"/>
      <c r="DDA52" s="516"/>
      <c r="DDB52" s="516"/>
      <c r="DDC52" s="516"/>
      <c r="DDD52" s="516"/>
      <c r="DDE52" s="516"/>
      <c r="DDF52" s="516"/>
      <c r="DDG52" s="516"/>
      <c r="DDH52" s="516"/>
      <c r="DDI52" s="516"/>
      <c r="DDJ52" s="516"/>
      <c r="DDK52" s="516"/>
      <c r="DDL52" s="516"/>
      <c r="DDM52" s="516"/>
      <c r="DDN52" s="516"/>
      <c r="DDO52" s="516"/>
      <c r="DDP52" s="516"/>
      <c r="DDQ52" s="516"/>
      <c r="DDR52" s="516"/>
      <c r="DDS52" s="516"/>
      <c r="DDT52" s="516"/>
      <c r="DDU52" s="516"/>
      <c r="DDV52" s="516"/>
      <c r="DDW52" s="516"/>
      <c r="DDX52" s="516"/>
      <c r="DDY52" s="516"/>
      <c r="DDZ52" s="516"/>
      <c r="DEA52" s="516"/>
      <c r="DEB52" s="516"/>
      <c r="DEC52" s="516"/>
      <c r="DED52" s="516"/>
      <c r="DEE52" s="516"/>
      <c r="DEF52" s="516"/>
      <c r="DEG52" s="516"/>
      <c r="DEH52" s="516"/>
      <c r="DEI52" s="516"/>
      <c r="DEJ52" s="516"/>
      <c r="DEK52" s="516"/>
      <c r="DEL52" s="516"/>
      <c r="DEM52" s="516"/>
      <c r="DEN52" s="516"/>
      <c r="DEO52" s="516"/>
      <c r="DEP52" s="516"/>
      <c r="DEQ52" s="516"/>
      <c r="DER52" s="516"/>
      <c r="DES52" s="516"/>
      <c r="DET52" s="516"/>
      <c r="DEU52" s="516"/>
      <c r="DEV52" s="516"/>
      <c r="DEW52" s="516"/>
      <c r="DEX52" s="516"/>
      <c r="DEY52" s="516"/>
      <c r="DEZ52" s="516"/>
      <c r="DFA52" s="516"/>
      <c r="DFB52" s="516"/>
      <c r="DFC52" s="516"/>
      <c r="DFD52" s="516"/>
      <c r="DFE52" s="516"/>
      <c r="DFF52" s="516"/>
      <c r="DFG52" s="516"/>
      <c r="DFH52" s="516"/>
      <c r="DFI52" s="516"/>
      <c r="DFJ52" s="516"/>
      <c r="DFK52" s="516"/>
      <c r="DFL52" s="516"/>
      <c r="DFM52" s="516"/>
      <c r="DFN52" s="516"/>
      <c r="DFO52" s="516"/>
      <c r="DFP52" s="516"/>
      <c r="DFQ52" s="516"/>
      <c r="DFR52" s="516"/>
      <c r="DFS52" s="516"/>
      <c r="DFT52" s="516"/>
      <c r="DFU52" s="516"/>
      <c r="DFV52" s="516"/>
      <c r="DFW52" s="516"/>
      <c r="DFX52" s="516"/>
      <c r="DFY52" s="516"/>
      <c r="DFZ52" s="516"/>
      <c r="DGA52" s="516"/>
      <c r="DGB52" s="516"/>
      <c r="DGC52" s="516"/>
      <c r="DGD52" s="516"/>
      <c r="DGE52" s="516"/>
      <c r="DGF52" s="516"/>
      <c r="DGG52" s="516"/>
      <c r="DGH52" s="516"/>
      <c r="DGI52" s="516"/>
      <c r="DGJ52" s="516"/>
      <c r="DGK52" s="516"/>
      <c r="DGL52" s="516"/>
      <c r="DGM52" s="516"/>
      <c r="DGN52" s="516"/>
      <c r="DGO52" s="516"/>
      <c r="DGP52" s="516"/>
      <c r="DGQ52" s="516"/>
      <c r="DGR52" s="516"/>
      <c r="DGS52" s="516"/>
      <c r="DGT52" s="516"/>
      <c r="DGU52" s="516"/>
      <c r="DGV52" s="516"/>
      <c r="DGW52" s="516"/>
      <c r="DGX52" s="516"/>
      <c r="DGY52" s="516"/>
      <c r="DGZ52" s="516"/>
      <c r="DHA52" s="516"/>
      <c r="DHB52" s="516"/>
      <c r="DHC52" s="516"/>
      <c r="DHD52" s="516"/>
      <c r="DHE52" s="516"/>
      <c r="DHF52" s="516"/>
      <c r="DHG52" s="516"/>
      <c r="DHH52" s="516"/>
      <c r="DHI52" s="516"/>
      <c r="DHJ52" s="516"/>
      <c r="DHK52" s="516"/>
      <c r="DHL52" s="516"/>
      <c r="DHM52" s="516"/>
      <c r="DHN52" s="516"/>
      <c r="DHO52" s="516"/>
      <c r="DHP52" s="516"/>
      <c r="DHQ52" s="516"/>
      <c r="DHR52" s="516"/>
      <c r="DHS52" s="516"/>
      <c r="DHT52" s="516"/>
      <c r="DHU52" s="516"/>
      <c r="DHV52" s="516"/>
      <c r="DHW52" s="516"/>
      <c r="DHX52" s="516"/>
      <c r="DHY52" s="516"/>
      <c r="DHZ52" s="516"/>
      <c r="DIA52" s="516"/>
      <c r="DIB52" s="516"/>
      <c r="DIC52" s="516"/>
      <c r="DID52" s="516"/>
      <c r="DIE52" s="516"/>
      <c r="DIF52" s="516"/>
      <c r="DIG52" s="516"/>
      <c r="DIH52" s="516"/>
      <c r="DII52" s="516"/>
      <c r="DIJ52" s="516"/>
      <c r="DIK52" s="516"/>
      <c r="DIL52" s="516"/>
      <c r="DIM52" s="516"/>
      <c r="DIN52" s="516"/>
      <c r="DIO52" s="516"/>
      <c r="DIP52" s="516"/>
      <c r="DIQ52" s="516"/>
      <c r="DIR52" s="516"/>
      <c r="DIS52" s="516"/>
      <c r="DIT52" s="516"/>
      <c r="DIU52" s="516"/>
      <c r="DIV52" s="516"/>
      <c r="DIW52" s="516"/>
      <c r="DIX52" s="516"/>
      <c r="DIY52" s="516"/>
      <c r="DIZ52" s="516"/>
      <c r="DJA52" s="516"/>
      <c r="DJB52" s="516"/>
      <c r="DJC52" s="516"/>
      <c r="DJD52" s="516"/>
      <c r="DJE52" s="516"/>
      <c r="DJF52" s="516"/>
      <c r="DJG52" s="516"/>
      <c r="DJH52" s="516"/>
      <c r="DJI52" s="516"/>
      <c r="DJJ52" s="516"/>
      <c r="DJK52" s="516"/>
      <c r="DJL52" s="516"/>
      <c r="DJM52" s="516"/>
      <c r="DJN52" s="516"/>
      <c r="DJO52" s="516"/>
      <c r="DJP52" s="516"/>
      <c r="DJQ52" s="516"/>
      <c r="DJR52" s="516"/>
      <c r="DJS52" s="516"/>
      <c r="DJT52" s="516"/>
      <c r="DJU52" s="516"/>
      <c r="DJV52" s="516"/>
      <c r="DJW52" s="516"/>
      <c r="DJX52" s="516"/>
      <c r="DJY52" s="516"/>
      <c r="DJZ52" s="516"/>
      <c r="DKA52" s="516"/>
      <c r="DKB52" s="516"/>
      <c r="DKC52" s="516"/>
      <c r="DKD52" s="516"/>
      <c r="DKE52" s="516"/>
      <c r="DKF52" s="516"/>
      <c r="DKG52" s="516"/>
      <c r="DKH52" s="516"/>
      <c r="DKI52" s="516"/>
      <c r="DKJ52" s="516"/>
      <c r="DKK52" s="516"/>
      <c r="DKL52" s="516"/>
      <c r="DKM52" s="516"/>
      <c r="DKN52" s="516"/>
      <c r="DKO52" s="516"/>
      <c r="DKP52" s="516"/>
      <c r="DKQ52" s="516"/>
      <c r="DKR52" s="516"/>
      <c r="DKS52" s="516"/>
      <c r="DKT52" s="516"/>
      <c r="DKU52" s="516"/>
      <c r="DKV52" s="516"/>
      <c r="DKW52" s="516"/>
      <c r="DKX52" s="516"/>
      <c r="DKY52" s="516"/>
      <c r="DKZ52" s="516"/>
      <c r="DLA52" s="516"/>
      <c r="DLB52" s="516"/>
      <c r="DLC52" s="516"/>
      <c r="DLD52" s="516"/>
      <c r="DLE52" s="516"/>
      <c r="DLF52" s="516"/>
      <c r="DLG52" s="516"/>
      <c r="DLH52" s="516"/>
      <c r="DLI52" s="516"/>
      <c r="DLJ52" s="516"/>
      <c r="DLK52" s="516"/>
      <c r="DLL52" s="516"/>
      <c r="DLM52" s="516"/>
      <c r="DLN52" s="516"/>
      <c r="DLO52" s="516"/>
      <c r="DLP52" s="516"/>
      <c r="DLQ52" s="516"/>
      <c r="DLR52" s="516"/>
      <c r="DLS52" s="516"/>
      <c r="DLT52" s="516"/>
      <c r="DLU52" s="516"/>
      <c r="DLV52" s="516"/>
      <c r="DLW52" s="516"/>
      <c r="DLX52" s="516"/>
      <c r="DLY52" s="516"/>
      <c r="DLZ52" s="516"/>
      <c r="DMA52" s="516"/>
      <c r="DMB52" s="516"/>
      <c r="DMC52" s="516"/>
      <c r="DMD52" s="516"/>
      <c r="DME52" s="516"/>
      <c r="DMF52" s="516"/>
      <c r="DMG52" s="516"/>
      <c r="DMH52" s="516"/>
      <c r="DMI52" s="516"/>
      <c r="DMJ52" s="516"/>
      <c r="DMK52" s="516"/>
      <c r="DML52" s="516"/>
      <c r="DMM52" s="516"/>
      <c r="DMN52" s="516"/>
      <c r="DMO52" s="516"/>
      <c r="DMP52" s="516"/>
      <c r="DMQ52" s="516"/>
      <c r="DMR52" s="516"/>
      <c r="DMS52" s="516"/>
      <c r="DMT52" s="516"/>
      <c r="DMU52" s="516"/>
      <c r="DMV52" s="516"/>
      <c r="DMW52" s="516"/>
      <c r="DMX52" s="516"/>
      <c r="DMY52" s="516"/>
      <c r="DMZ52" s="516"/>
      <c r="DNA52" s="516"/>
      <c r="DNB52" s="516"/>
      <c r="DNC52" s="516"/>
      <c r="DND52" s="516"/>
      <c r="DNE52" s="516"/>
      <c r="DNF52" s="516"/>
      <c r="DNG52" s="516"/>
      <c r="DNH52" s="516"/>
      <c r="DNI52" s="516"/>
      <c r="DNJ52" s="516"/>
      <c r="DNK52" s="516"/>
      <c r="DNL52" s="516"/>
      <c r="DNM52" s="516"/>
      <c r="DNN52" s="516"/>
      <c r="DNO52" s="516"/>
      <c r="DNP52" s="516"/>
      <c r="DNQ52" s="516"/>
      <c r="DNR52" s="516"/>
      <c r="DNS52" s="516"/>
      <c r="DNT52" s="516"/>
      <c r="DNU52" s="516"/>
      <c r="DNV52" s="516"/>
      <c r="DNW52" s="516"/>
      <c r="DNX52" s="516"/>
      <c r="DNY52" s="516"/>
      <c r="DNZ52" s="516"/>
      <c r="DOA52" s="516"/>
      <c r="DOB52" s="516"/>
      <c r="DOC52" s="516"/>
      <c r="DOD52" s="516"/>
      <c r="DOE52" s="516"/>
      <c r="DOF52" s="516"/>
      <c r="DOG52" s="516"/>
      <c r="DOH52" s="516"/>
      <c r="DOI52" s="516"/>
      <c r="DOJ52" s="516"/>
      <c r="DOK52" s="516"/>
      <c r="DOL52" s="516"/>
      <c r="DOM52" s="516"/>
      <c r="DON52" s="516"/>
      <c r="DOO52" s="516"/>
      <c r="DOP52" s="516"/>
      <c r="DOQ52" s="516"/>
      <c r="DOR52" s="516"/>
      <c r="DOS52" s="516"/>
      <c r="DOT52" s="516"/>
      <c r="DOU52" s="516"/>
      <c r="DOV52" s="516"/>
      <c r="DOW52" s="516"/>
      <c r="DOX52" s="516"/>
      <c r="DOY52" s="516"/>
      <c r="DOZ52" s="516"/>
      <c r="DPA52" s="516"/>
      <c r="DPB52" s="516"/>
      <c r="DPC52" s="516"/>
      <c r="DPD52" s="516"/>
      <c r="DPE52" s="516"/>
      <c r="DPF52" s="516"/>
      <c r="DPG52" s="516"/>
      <c r="DPH52" s="516"/>
      <c r="DPI52" s="516"/>
      <c r="DPJ52" s="516"/>
      <c r="DPK52" s="516"/>
      <c r="DPL52" s="516"/>
      <c r="DPM52" s="516"/>
      <c r="DPN52" s="516"/>
      <c r="DPO52" s="516"/>
      <c r="DPP52" s="516"/>
      <c r="DPQ52" s="516"/>
      <c r="DPR52" s="516"/>
      <c r="DPS52" s="516"/>
      <c r="DPT52" s="516"/>
      <c r="DPU52" s="516"/>
      <c r="DPV52" s="516"/>
      <c r="DPW52" s="516"/>
      <c r="DPX52" s="516"/>
      <c r="DPY52" s="516"/>
      <c r="DPZ52" s="516"/>
      <c r="DQA52" s="516"/>
      <c r="DQB52" s="516"/>
      <c r="DQC52" s="516"/>
      <c r="DQD52" s="516"/>
      <c r="DQE52" s="516"/>
      <c r="DQF52" s="516"/>
      <c r="DQG52" s="516"/>
      <c r="DQH52" s="516"/>
      <c r="DQI52" s="516"/>
      <c r="DQJ52" s="516"/>
      <c r="DQK52" s="516"/>
      <c r="DQL52" s="516"/>
      <c r="DQM52" s="516"/>
      <c r="DQN52" s="516"/>
      <c r="DQO52" s="516"/>
      <c r="DQP52" s="516"/>
      <c r="DQQ52" s="516"/>
      <c r="DQR52" s="516"/>
      <c r="DQS52" s="516"/>
      <c r="DQT52" s="516"/>
      <c r="DQU52" s="516"/>
      <c r="DQV52" s="516"/>
      <c r="DQW52" s="516"/>
      <c r="DQX52" s="516"/>
      <c r="DQY52" s="516"/>
      <c r="DQZ52" s="516"/>
      <c r="DRA52" s="516"/>
      <c r="DRB52" s="516"/>
      <c r="DRC52" s="516"/>
      <c r="DRD52" s="516"/>
      <c r="DRE52" s="516"/>
      <c r="DRF52" s="516"/>
      <c r="DRG52" s="516"/>
      <c r="DRH52" s="516"/>
      <c r="DRI52" s="516"/>
      <c r="DRJ52" s="516"/>
      <c r="DRK52" s="516"/>
      <c r="DRL52" s="516"/>
      <c r="DRM52" s="516"/>
      <c r="DRN52" s="516"/>
      <c r="DRO52" s="516"/>
      <c r="DRP52" s="516"/>
      <c r="DRQ52" s="516"/>
      <c r="DRR52" s="516"/>
      <c r="DRS52" s="516"/>
      <c r="DRT52" s="516"/>
      <c r="DRU52" s="516"/>
      <c r="DRV52" s="516"/>
      <c r="DRW52" s="516"/>
      <c r="DRX52" s="516"/>
      <c r="DRY52" s="516"/>
      <c r="DRZ52" s="516"/>
      <c r="DSA52" s="516"/>
      <c r="DSB52" s="516"/>
      <c r="DSC52" s="516"/>
      <c r="DSD52" s="516"/>
      <c r="DSE52" s="516"/>
      <c r="DSF52" s="516"/>
      <c r="DSG52" s="516"/>
      <c r="DSH52" s="516"/>
      <c r="DSI52" s="516"/>
      <c r="DSJ52" s="516"/>
      <c r="DSK52" s="516"/>
      <c r="DSL52" s="516"/>
      <c r="DSM52" s="516"/>
      <c r="DSN52" s="516"/>
      <c r="DSO52" s="516"/>
      <c r="DSP52" s="516"/>
      <c r="DSQ52" s="516"/>
      <c r="DSR52" s="516"/>
      <c r="DSS52" s="516"/>
      <c r="DST52" s="516"/>
      <c r="DSU52" s="516"/>
      <c r="DSV52" s="516"/>
      <c r="DSW52" s="516"/>
      <c r="DSX52" s="516"/>
      <c r="DSY52" s="516"/>
      <c r="DSZ52" s="516"/>
      <c r="DTA52" s="516"/>
      <c r="DTB52" s="516"/>
      <c r="DTC52" s="516"/>
      <c r="DTD52" s="516"/>
      <c r="DTE52" s="516"/>
      <c r="DTF52" s="516"/>
      <c r="DTG52" s="516"/>
      <c r="DTH52" s="516"/>
      <c r="DTI52" s="516"/>
      <c r="DTJ52" s="516"/>
      <c r="DTK52" s="516"/>
      <c r="DTL52" s="516"/>
      <c r="DTM52" s="516"/>
      <c r="DTN52" s="516"/>
      <c r="DTO52" s="516"/>
      <c r="DTP52" s="516"/>
      <c r="DTQ52" s="516"/>
      <c r="DTR52" s="516"/>
      <c r="DTS52" s="516"/>
      <c r="DTT52" s="516"/>
      <c r="DTU52" s="516"/>
      <c r="DTV52" s="516"/>
      <c r="DTW52" s="516"/>
      <c r="DTX52" s="516"/>
      <c r="DTY52" s="516"/>
      <c r="DTZ52" s="516"/>
      <c r="DUA52" s="516"/>
      <c r="DUB52" s="516"/>
      <c r="DUC52" s="516"/>
      <c r="DUD52" s="516"/>
      <c r="DUE52" s="516"/>
      <c r="DUF52" s="516"/>
      <c r="DUG52" s="516"/>
      <c r="DUH52" s="516"/>
      <c r="DUI52" s="516"/>
      <c r="DUJ52" s="516"/>
      <c r="DUK52" s="516"/>
      <c r="DUL52" s="516"/>
      <c r="DUM52" s="516"/>
      <c r="DUN52" s="516"/>
      <c r="DUO52" s="516"/>
      <c r="DUP52" s="516"/>
      <c r="DUQ52" s="516"/>
      <c r="DUR52" s="516"/>
      <c r="DUS52" s="516"/>
      <c r="DUT52" s="516"/>
      <c r="DUU52" s="516"/>
      <c r="DUV52" s="516"/>
      <c r="DUW52" s="516"/>
      <c r="DUX52" s="516"/>
      <c r="DUY52" s="516"/>
      <c r="DUZ52" s="516"/>
      <c r="DVA52" s="516"/>
      <c r="DVB52" s="516"/>
      <c r="DVC52" s="516"/>
      <c r="DVD52" s="516"/>
      <c r="DVE52" s="516"/>
      <c r="DVF52" s="516"/>
      <c r="DVG52" s="516"/>
      <c r="DVH52" s="516"/>
      <c r="DVI52" s="516"/>
      <c r="DVJ52" s="516"/>
      <c r="DVK52" s="516"/>
      <c r="DVL52" s="516"/>
      <c r="DVM52" s="516"/>
      <c r="DVN52" s="516"/>
      <c r="DVO52" s="516"/>
      <c r="DVP52" s="516"/>
      <c r="DVQ52" s="516"/>
      <c r="DVR52" s="516"/>
      <c r="DVS52" s="516"/>
      <c r="DVT52" s="516"/>
      <c r="DVU52" s="516"/>
      <c r="DVV52" s="516"/>
      <c r="DVW52" s="516"/>
      <c r="DVX52" s="516"/>
      <c r="DVY52" s="516"/>
      <c r="DVZ52" s="516"/>
      <c r="DWA52" s="516"/>
      <c r="DWB52" s="516"/>
      <c r="DWC52" s="516"/>
      <c r="DWD52" s="516"/>
      <c r="DWE52" s="516"/>
      <c r="DWF52" s="516"/>
      <c r="DWG52" s="516"/>
      <c r="DWH52" s="516"/>
      <c r="DWI52" s="516"/>
      <c r="DWJ52" s="516"/>
      <c r="DWK52" s="516"/>
      <c r="DWL52" s="516"/>
      <c r="DWM52" s="516"/>
      <c r="DWN52" s="516"/>
      <c r="DWO52" s="516"/>
      <c r="DWP52" s="516"/>
      <c r="DWQ52" s="516"/>
      <c r="DWR52" s="516"/>
      <c r="DWS52" s="516"/>
      <c r="DWT52" s="516"/>
      <c r="DWU52" s="516"/>
      <c r="DWV52" s="516"/>
      <c r="DWW52" s="516"/>
      <c r="DWX52" s="516"/>
      <c r="DWY52" s="516"/>
      <c r="DWZ52" s="516"/>
      <c r="DXA52" s="516"/>
      <c r="DXB52" s="516"/>
      <c r="DXC52" s="516"/>
      <c r="DXD52" s="516"/>
      <c r="DXE52" s="516"/>
      <c r="DXF52" s="516"/>
      <c r="DXG52" s="516"/>
      <c r="DXH52" s="516"/>
      <c r="DXI52" s="516"/>
      <c r="DXJ52" s="516"/>
      <c r="DXK52" s="516"/>
      <c r="DXL52" s="516"/>
      <c r="DXM52" s="516"/>
      <c r="DXN52" s="516"/>
      <c r="DXO52" s="516"/>
      <c r="DXP52" s="516"/>
      <c r="DXQ52" s="516"/>
      <c r="DXR52" s="516"/>
      <c r="DXS52" s="516"/>
      <c r="DXT52" s="516"/>
      <c r="DXU52" s="516"/>
      <c r="DXV52" s="516"/>
      <c r="DXW52" s="516"/>
      <c r="DXX52" s="516"/>
      <c r="DXY52" s="516"/>
      <c r="DXZ52" s="516"/>
      <c r="DYA52" s="516"/>
      <c r="DYB52" s="516"/>
      <c r="DYC52" s="516"/>
      <c r="DYD52" s="516"/>
      <c r="DYE52" s="516"/>
      <c r="DYF52" s="516"/>
      <c r="DYG52" s="516"/>
      <c r="DYH52" s="516"/>
      <c r="DYI52" s="516"/>
      <c r="DYJ52" s="516"/>
      <c r="DYK52" s="516"/>
      <c r="DYL52" s="516"/>
      <c r="DYM52" s="516"/>
      <c r="DYN52" s="516"/>
      <c r="DYO52" s="516"/>
      <c r="DYP52" s="516"/>
      <c r="DYQ52" s="516"/>
      <c r="DYR52" s="516"/>
      <c r="DYS52" s="516"/>
      <c r="DYT52" s="516"/>
      <c r="DYU52" s="516"/>
      <c r="DYV52" s="516"/>
      <c r="DYW52" s="516"/>
      <c r="DYX52" s="516"/>
      <c r="DYY52" s="516"/>
      <c r="DYZ52" s="516"/>
      <c r="DZA52" s="516"/>
      <c r="DZB52" s="516"/>
      <c r="DZC52" s="516"/>
      <c r="DZD52" s="516"/>
      <c r="DZE52" s="516"/>
      <c r="DZF52" s="516"/>
      <c r="DZG52" s="516"/>
      <c r="DZH52" s="516"/>
      <c r="DZI52" s="516"/>
      <c r="DZJ52" s="516"/>
      <c r="DZK52" s="516"/>
      <c r="DZL52" s="516"/>
      <c r="DZM52" s="516"/>
      <c r="DZN52" s="516"/>
      <c r="DZO52" s="516"/>
      <c r="DZP52" s="516"/>
      <c r="DZQ52" s="516"/>
      <c r="DZR52" s="516"/>
      <c r="DZS52" s="516"/>
      <c r="DZT52" s="516"/>
      <c r="DZU52" s="516"/>
      <c r="DZV52" s="516"/>
      <c r="DZW52" s="516"/>
      <c r="DZX52" s="516"/>
      <c r="DZY52" s="516"/>
      <c r="DZZ52" s="516"/>
      <c r="EAA52" s="516"/>
      <c r="EAB52" s="516"/>
      <c r="EAC52" s="516"/>
      <c r="EAD52" s="516"/>
      <c r="EAE52" s="516"/>
      <c r="EAF52" s="516"/>
      <c r="EAG52" s="516"/>
      <c r="EAH52" s="516"/>
      <c r="EAI52" s="516"/>
      <c r="EAJ52" s="516"/>
      <c r="EAK52" s="516"/>
      <c r="EAL52" s="516"/>
      <c r="EAM52" s="516"/>
      <c r="EAN52" s="516"/>
      <c r="EAO52" s="516"/>
      <c r="EAP52" s="516"/>
      <c r="EAQ52" s="516"/>
      <c r="EAR52" s="516"/>
      <c r="EAS52" s="516"/>
      <c r="EAT52" s="516"/>
      <c r="EAU52" s="516"/>
      <c r="EAV52" s="516"/>
      <c r="EAW52" s="516"/>
      <c r="EAX52" s="516"/>
      <c r="EAY52" s="516"/>
      <c r="EAZ52" s="516"/>
      <c r="EBA52" s="516"/>
      <c r="EBB52" s="516"/>
      <c r="EBC52" s="516"/>
      <c r="EBD52" s="516"/>
      <c r="EBE52" s="516"/>
      <c r="EBF52" s="516"/>
      <c r="EBG52" s="516"/>
      <c r="EBH52" s="516"/>
      <c r="EBI52" s="516"/>
      <c r="EBJ52" s="516"/>
      <c r="EBK52" s="516"/>
      <c r="EBL52" s="516"/>
      <c r="EBM52" s="516"/>
      <c r="EBN52" s="516"/>
      <c r="EBO52" s="516"/>
      <c r="EBP52" s="516"/>
      <c r="EBQ52" s="516"/>
      <c r="EBR52" s="516"/>
      <c r="EBS52" s="516"/>
      <c r="EBT52" s="516"/>
      <c r="EBU52" s="516"/>
      <c r="EBV52" s="516"/>
      <c r="EBW52" s="516"/>
      <c r="EBX52" s="516"/>
      <c r="EBY52" s="516"/>
      <c r="EBZ52" s="516"/>
      <c r="ECA52" s="516"/>
      <c r="ECB52" s="516"/>
      <c r="ECC52" s="516"/>
      <c r="ECD52" s="516"/>
      <c r="ECE52" s="516"/>
      <c r="ECF52" s="516"/>
      <c r="ECG52" s="516"/>
      <c r="ECH52" s="516"/>
      <c r="ECI52" s="516"/>
      <c r="ECJ52" s="516"/>
      <c r="ECK52" s="516"/>
      <c r="ECL52" s="516"/>
      <c r="ECM52" s="516"/>
      <c r="ECN52" s="516"/>
      <c r="ECO52" s="516"/>
      <c r="ECP52" s="516"/>
      <c r="ECQ52" s="516"/>
      <c r="ECR52" s="516"/>
      <c r="ECS52" s="516"/>
      <c r="ECT52" s="516"/>
      <c r="ECU52" s="516"/>
      <c r="ECV52" s="516"/>
      <c r="ECW52" s="516"/>
      <c r="ECX52" s="516"/>
      <c r="ECY52" s="516"/>
      <c r="ECZ52" s="516"/>
      <c r="EDA52" s="516"/>
      <c r="EDB52" s="516"/>
      <c r="EDC52" s="516"/>
      <c r="EDD52" s="516"/>
      <c r="EDE52" s="516"/>
      <c r="EDF52" s="516"/>
      <c r="EDG52" s="516"/>
      <c r="EDH52" s="516"/>
      <c r="EDI52" s="516"/>
      <c r="EDJ52" s="516"/>
      <c r="EDK52" s="516"/>
      <c r="EDL52" s="516"/>
      <c r="EDM52" s="516"/>
      <c r="EDN52" s="516"/>
      <c r="EDO52" s="516"/>
      <c r="EDP52" s="516"/>
      <c r="EDQ52" s="516"/>
      <c r="EDR52" s="516"/>
      <c r="EDS52" s="516"/>
      <c r="EDT52" s="516"/>
      <c r="EDU52" s="516"/>
      <c r="EDV52" s="516"/>
      <c r="EDW52" s="516"/>
      <c r="EDX52" s="516"/>
      <c r="EDY52" s="516"/>
      <c r="EDZ52" s="516"/>
      <c r="EEA52" s="516"/>
      <c r="EEB52" s="516"/>
      <c r="EEC52" s="516"/>
      <c r="EED52" s="516"/>
      <c r="EEE52" s="516"/>
      <c r="EEF52" s="516"/>
      <c r="EEG52" s="516"/>
      <c r="EEH52" s="516"/>
      <c r="EEI52" s="516"/>
      <c r="EEJ52" s="516"/>
      <c r="EEK52" s="516"/>
      <c r="EEL52" s="516"/>
      <c r="EEM52" s="516"/>
      <c r="EEN52" s="516"/>
      <c r="EEO52" s="516"/>
      <c r="EEP52" s="516"/>
      <c r="EEQ52" s="516"/>
      <c r="EER52" s="516"/>
      <c r="EES52" s="516"/>
      <c r="EET52" s="516"/>
      <c r="EEU52" s="516"/>
      <c r="EEV52" s="516"/>
      <c r="EEW52" s="516"/>
      <c r="EEX52" s="516"/>
      <c r="EEY52" s="516"/>
      <c r="EEZ52" s="516"/>
      <c r="EFA52" s="516"/>
      <c r="EFB52" s="516"/>
      <c r="EFC52" s="516"/>
      <c r="EFD52" s="516"/>
      <c r="EFE52" s="516"/>
      <c r="EFF52" s="516"/>
      <c r="EFG52" s="516"/>
      <c r="EFH52" s="516"/>
      <c r="EFI52" s="516"/>
      <c r="EFJ52" s="516"/>
      <c r="EFK52" s="516"/>
      <c r="EFL52" s="516"/>
      <c r="EFM52" s="516"/>
      <c r="EFN52" s="516"/>
      <c r="EFO52" s="516"/>
      <c r="EFP52" s="516"/>
      <c r="EFQ52" s="516"/>
      <c r="EFR52" s="516"/>
      <c r="EFS52" s="516"/>
      <c r="EFT52" s="516"/>
      <c r="EFU52" s="516"/>
      <c r="EFV52" s="516"/>
      <c r="EFW52" s="516"/>
      <c r="EFX52" s="516"/>
      <c r="EFY52" s="516"/>
      <c r="EFZ52" s="516"/>
      <c r="EGA52" s="516"/>
      <c r="EGB52" s="516"/>
      <c r="EGC52" s="516"/>
      <c r="EGD52" s="516"/>
      <c r="EGE52" s="516"/>
      <c r="EGF52" s="516"/>
      <c r="EGG52" s="516"/>
      <c r="EGH52" s="516"/>
      <c r="EGI52" s="516"/>
      <c r="EGJ52" s="516"/>
      <c r="EGK52" s="516"/>
      <c r="EGL52" s="516"/>
      <c r="EGM52" s="516"/>
      <c r="EGN52" s="516"/>
      <c r="EGO52" s="516"/>
      <c r="EGP52" s="516"/>
      <c r="EGQ52" s="516"/>
      <c r="EGR52" s="516"/>
      <c r="EGS52" s="516"/>
      <c r="EGT52" s="516"/>
      <c r="EGU52" s="516"/>
      <c r="EGV52" s="516"/>
      <c r="EGW52" s="516"/>
      <c r="EGX52" s="516"/>
      <c r="EGY52" s="516"/>
      <c r="EGZ52" s="516"/>
      <c r="EHA52" s="516"/>
      <c r="EHB52" s="516"/>
      <c r="EHC52" s="516"/>
      <c r="EHD52" s="516"/>
      <c r="EHE52" s="516"/>
      <c r="EHF52" s="516"/>
      <c r="EHG52" s="516"/>
      <c r="EHH52" s="516"/>
      <c r="EHI52" s="516"/>
      <c r="EHJ52" s="516"/>
      <c r="EHK52" s="516"/>
      <c r="EHL52" s="516"/>
      <c r="EHM52" s="516"/>
      <c r="EHN52" s="516"/>
      <c r="EHO52" s="516"/>
      <c r="EHP52" s="516"/>
      <c r="EHQ52" s="516"/>
      <c r="EHR52" s="516"/>
      <c r="EHS52" s="516"/>
      <c r="EHT52" s="516"/>
      <c r="EHU52" s="516"/>
      <c r="EHV52" s="516"/>
      <c r="EHW52" s="516"/>
      <c r="EHX52" s="516"/>
      <c r="EHY52" s="516"/>
      <c r="EHZ52" s="516"/>
      <c r="EIA52" s="516"/>
      <c r="EIB52" s="516"/>
      <c r="EIC52" s="516"/>
      <c r="EID52" s="516"/>
      <c r="EIE52" s="516"/>
      <c r="EIF52" s="516"/>
      <c r="EIG52" s="516"/>
      <c r="EIH52" s="516"/>
      <c r="EII52" s="516"/>
      <c r="EIJ52" s="516"/>
      <c r="EIK52" s="516"/>
      <c r="EIL52" s="516"/>
      <c r="EIM52" s="516"/>
      <c r="EIN52" s="516"/>
      <c r="EIO52" s="516"/>
      <c r="EIP52" s="516"/>
      <c r="EIQ52" s="516"/>
      <c r="EIR52" s="516"/>
      <c r="EIS52" s="516"/>
      <c r="EIT52" s="516"/>
      <c r="EIU52" s="516"/>
      <c r="EIV52" s="516"/>
      <c r="EIW52" s="516"/>
      <c r="EIX52" s="516"/>
      <c r="EIY52" s="516"/>
      <c r="EIZ52" s="516"/>
      <c r="EJA52" s="516"/>
      <c r="EJB52" s="516"/>
      <c r="EJC52" s="516"/>
      <c r="EJD52" s="516"/>
      <c r="EJE52" s="516"/>
      <c r="EJF52" s="516"/>
      <c r="EJG52" s="516"/>
      <c r="EJH52" s="516"/>
      <c r="EJI52" s="516"/>
      <c r="EJJ52" s="516"/>
      <c r="EJK52" s="516"/>
      <c r="EJL52" s="516"/>
      <c r="EJM52" s="516"/>
      <c r="EJN52" s="516"/>
      <c r="EJO52" s="516"/>
      <c r="EJP52" s="516"/>
      <c r="EJQ52" s="516"/>
      <c r="EJR52" s="516"/>
      <c r="EJS52" s="516"/>
      <c r="EJT52" s="516"/>
      <c r="EJU52" s="516"/>
      <c r="EJV52" s="516"/>
      <c r="EJW52" s="516"/>
      <c r="EJX52" s="516"/>
      <c r="EJY52" s="516"/>
      <c r="EJZ52" s="516"/>
      <c r="EKA52" s="516"/>
      <c r="EKB52" s="516"/>
      <c r="EKC52" s="516"/>
      <c r="EKD52" s="516"/>
      <c r="EKE52" s="516"/>
      <c r="EKF52" s="516"/>
      <c r="EKG52" s="516"/>
      <c r="EKH52" s="516"/>
      <c r="EKI52" s="516"/>
      <c r="EKJ52" s="516"/>
      <c r="EKK52" s="516"/>
      <c r="EKL52" s="516"/>
      <c r="EKM52" s="516"/>
      <c r="EKN52" s="516"/>
      <c r="EKO52" s="516"/>
      <c r="EKP52" s="516"/>
      <c r="EKQ52" s="516"/>
      <c r="EKR52" s="516"/>
      <c r="EKS52" s="516"/>
      <c r="EKT52" s="516"/>
      <c r="EKU52" s="516"/>
      <c r="EKV52" s="516"/>
      <c r="EKW52" s="516"/>
      <c r="EKX52" s="516"/>
      <c r="EKY52" s="516"/>
      <c r="EKZ52" s="516"/>
      <c r="ELA52" s="516"/>
      <c r="ELB52" s="516"/>
      <c r="ELC52" s="516"/>
      <c r="ELD52" s="516"/>
      <c r="ELE52" s="516"/>
      <c r="ELF52" s="516"/>
      <c r="ELG52" s="516"/>
      <c r="ELH52" s="516"/>
      <c r="ELI52" s="516"/>
      <c r="ELJ52" s="516"/>
      <c r="ELK52" s="516"/>
      <c r="ELL52" s="516"/>
      <c r="ELM52" s="516"/>
      <c r="ELN52" s="516"/>
      <c r="ELO52" s="516"/>
      <c r="ELP52" s="516"/>
      <c r="ELQ52" s="516"/>
      <c r="ELR52" s="516"/>
      <c r="ELS52" s="516"/>
      <c r="ELT52" s="516"/>
      <c r="ELU52" s="516"/>
      <c r="ELV52" s="516"/>
      <c r="ELW52" s="516"/>
      <c r="ELX52" s="516"/>
      <c r="ELY52" s="516"/>
      <c r="ELZ52" s="516"/>
      <c r="EMA52" s="516"/>
      <c r="EMB52" s="516"/>
      <c r="EMC52" s="516"/>
      <c r="EMD52" s="516"/>
      <c r="EME52" s="516"/>
      <c r="EMF52" s="516"/>
      <c r="EMG52" s="516"/>
      <c r="EMH52" s="516"/>
      <c r="EMI52" s="516"/>
      <c r="EMJ52" s="516"/>
      <c r="EMK52" s="516"/>
      <c r="EML52" s="516"/>
      <c r="EMM52" s="516"/>
      <c r="EMN52" s="516"/>
      <c r="EMO52" s="516"/>
      <c r="EMP52" s="516"/>
      <c r="EMQ52" s="516"/>
      <c r="EMR52" s="516"/>
      <c r="EMS52" s="516"/>
      <c r="EMT52" s="516"/>
      <c r="EMU52" s="516"/>
      <c r="EMV52" s="516"/>
      <c r="EMW52" s="516"/>
      <c r="EMX52" s="516"/>
      <c r="EMY52" s="516"/>
      <c r="EMZ52" s="516"/>
      <c r="ENA52" s="516"/>
      <c r="ENB52" s="516"/>
      <c r="ENC52" s="516"/>
      <c r="END52" s="516"/>
      <c r="ENE52" s="516"/>
      <c r="ENF52" s="516"/>
      <c r="ENG52" s="516"/>
      <c r="ENH52" s="516"/>
      <c r="ENI52" s="516"/>
      <c r="ENJ52" s="516"/>
      <c r="ENK52" s="516"/>
      <c r="ENL52" s="516"/>
      <c r="ENM52" s="516"/>
      <c r="ENN52" s="516"/>
      <c r="ENO52" s="516"/>
      <c r="ENP52" s="516"/>
      <c r="ENQ52" s="516"/>
      <c r="ENR52" s="516"/>
      <c r="ENS52" s="516"/>
      <c r="ENT52" s="516"/>
      <c r="ENU52" s="516"/>
      <c r="ENV52" s="516"/>
      <c r="ENW52" s="516"/>
      <c r="ENX52" s="516"/>
      <c r="ENY52" s="516"/>
      <c r="ENZ52" s="516"/>
      <c r="EOA52" s="516"/>
      <c r="EOB52" s="516"/>
      <c r="EOC52" s="516"/>
      <c r="EOD52" s="516"/>
      <c r="EOE52" s="516"/>
      <c r="EOF52" s="516"/>
      <c r="EOG52" s="516"/>
      <c r="EOH52" s="516"/>
      <c r="EOI52" s="516"/>
      <c r="EOJ52" s="516"/>
      <c r="EOK52" s="516"/>
      <c r="EOL52" s="516"/>
      <c r="EOM52" s="516"/>
      <c r="EON52" s="516"/>
      <c r="EOO52" s="516"/>
      <c r="EOP52" s="516"/>
      <c r="EOQ52" s="516"/>
      <c r="EOR52" s="516"/>
      <c r="EOS52" s="516"/>
      <c r="EOT52" s="516"/>
      <c r="EOU52" s="516"/>
      <c r="EOV52" s="516"/>
      <c r="EOW52" s="516"/>
      <c r="EOX52" s="516"/>
      <c r="EOY52" s="516"/>
      <c r="EOZ52" s="516"/>
      <c r="EPA52" s="516"/>
      <c r="EPB52" s="516"/>
      <c r="EPC52" s="516"/>
      <c r="EPD52" s="516"/>
      <c r="EPE52" s="516"/>
      <c r="EPF52" s="516"/>
      <c r="EPG52" s="516"/>
      <c r="EPH52" s="516"/>
      <c r="EPI52" s="516"/>
      <c r="EPJ52" s="516"/>
      <c r="EPK52" s="516"/>
      <c r="EPL52" s="516"/>
      <c r="EPM52" s="516"/>
      <c r="EPN52" s="516"/>
      <c r="EPO52" s="516"/>
      <c r="EPP52" s="516"/>
      <c r="EPQ52" s="516"/>
      <c r="EPR52" s="516"/>
      <c r="EPS52" s="516"/>
      <c r="EPT52" s="516"/>
      <c r="EPU52" s="516"/>
      <c r="EPV52" s="516"/>
      <c r="EPW52" s="516"/>
      <c r="EPX52" s="516"/>
      <c r="EPY52" s="516"/>
      <c r="EPZ52" s="516"/>
      <c r="EQA52" s="516"/>
      <c r="EQB52" s="516"/>
      <c r="EQC52" s="516"/>
      <c r="EQD52" s="516"/>
      <c r="EQE52" s="516"/>
      <c r="EQF52" s="516"/>
      <c r="EQG52" s="516"/>
      <c r="EQH52" s="516"/>
      <c r="EQI52" s="516"/>
      <c r="EQJ52" s="516"/>
      <c r="EQK52" s="516"/>
      <c r="EQL52" s="516"/>
      <c r="EQM52" s="516"/>
      <c r="EQN52" s="516"/>
      <c r="EQO52" s="516"/>
      <c r="EQP52" s="516"/>
      <c r="EQQ52" s="516"/>
      <c r="EQR52" s="516"/>
      <c r="EQS52" s="516"/>
      <c r="EQT52" s="516"/>
      <c r="EQU52" s="516"/>
      <c r="EQV52" s="516"/>
      <c r="EQW52" s="516"/>
      <c r="EQX52" s="516"/>
      <c r="EQY52" s="516"/>
      <c r="EQZ52" s="516"/>
      <c r="ERA52" s="516"/>
      <c r="ERB52" s="516"/>
      <c r="ERC52" s="516"/>
      <c r="ERD52" s="516"/>
      <c r="ERE52" s="516"/>
      <c r="ERF52" s="516"/>
      <c r="ERG52" s="516"/>
      <c r="ERH52" s="516"/>
      <c r="ERI52" s="516"/>
      <c r="ERJ52" s="516"/>
      <c r="ERK52" s="516"/>
      <c r="ERL52" s="516"/>
      <c r="ERM52" s="516"/>
      <c r="ERN52" s="516"/>
      <c r="ERO52" s="516"/>
      <c r="ERP52" s="516"/>
      <c r="ERQ52" s="516"/>
      <c r="ERR52" s="516"/>
      <c r="ERS52" s="516"/>
      <c r="ERT52" s="516"/>
      <c r="ERU52" s="516"/>
      <c r="ERV52" s="516"/>
      <c r="ERW52" s="516"/>
      <c r="ERX52" s="516"/>
      <c r="ERY52" s="516"/>
      <c r="ERZ52" s="516"/>
      <c r="ESA52" s="516"/>
      <c r="ESB52" s="516"/>
      <c r="ESC52" s="516"/>
      <c r="ESD52" s="516"/>
      <c r="ESE52" s="516"/>
      <c r="ESF52" s="516"/>
      <c r="ESG52" s="516"/>
      <c r="ESH52" s="516"/>
      <c r="ESI52" s="516"/>
      <c r="ESJ52" s="516"/>
      <c r="ESK52" s="516"/>
      <c r="ESL52" s="516"/>
      <c r="ESM52" s="516"/>
      <c r="ESN52" s="516"/>
      <c r="ESO52" s="516"/>
      <c r="ESP52" s="516"/>
      <c r="ESQ52" s="516"/>
      <c r="ESR52" s="516"/>
      <c r="ESS52" s="516"/>
      <c r="EST52" s="516"/>
      <c r="ESU52" s="516"/>
      <c r="ESV52" s="516"/>
      <c r="ESW52" s="516"/>
      <c r="ESX52" s="516"/>
      <c r="ESY52" s="516"/>
      <c r="ESZ52" s="516"/>
      <c r="ETA52" s="516"/>
      <c r="ETB52" s="516"/>
      <c r="ETC52" s="516"/>
      <c r="ETD52" s="516"/>
      <c r="ETE52" s="516"/>
      <c r="ETF52" s="516"/>
      <c r="ETG52" s="516"/>
      <c r="ETH52" s="516"/>
      <c r="ETI52" s="516"/>
      <c r="ETJ52" s="516"/>
      <c r="ETK52" s="516"/>
      <c r="ETL52" s="516"/>
      <c r="ETM52" s="516"/>
      <c r="ETN52" s="516"/>
      <c r="ETO52" s="516"/>
      <c r="ETP52" s="516"/>
      <c r="ETQ52" s="516"/>
      <c r="ETR52" s="516"/>
      <c r="ETS52" s="516"/>
      <c r="ETT52" s="516"/>
      <c r="ETU52" s="516"/>
      <c r="ETV52" s="516"/>
      <c r="ETW52" s="516"/>
      <c r="ETX52" s="516"/>
      <c r="ETY52" s="516"/>
      <c r="ETZ52" s="516"/>
      <c r="EUA52" s="516"/>
      <c r="EUB52" s="516"/>
      <c r="EUC52" s="516"/>
      <c r="EUD52" s="516"/>
      <c r="EUE52" s="516"/>
      <c r="EUF52" s="516"/>
      <c r="EUG52" s="516"/>
      <c r="EUH52" s="516"/>
      <c r="EUI52" s="516"/>
      <c r="EUJ52" s="516"/>
      <c r="EUK52" s="516"/>
      <c r="EUL52" s="516"/>
      <c r="EUM52" s="516"/>
      <c r="EUN52" s="516"/>
      <c r="EUO52" s="516"/>
      <c r="EUP52" s="516"/>
      <c r="EUQ52" s="516"/>
      <c r="EUR52" s="516"/>
      <c r="EUS52" s="516"/>
      <c r="EUT52" s="516"/>
      <c r="EUU52" s="516"/>
      <c r="EUV52" s="516"/>
      <c r="EUW52" s="516"/>
      <c r="EUX52" s="516"/>
      <c r="EUY52" s="516"/>
      <c r="EUZ52" s="516"/>
      <c r="EVA52" s="516"/>
      <c r="EVB52" s="516"/>
      <c r="EVC52" s="516"/>
      <c r="EVD52" s="516"/>
      <c r="EVE52" s="516"/>
      <c r="EVF52" s="516"/>
      <c r="EVG52" s="516"/>
      <c r="EVH52" s="516"/>
      <c r="EVI52" s="516"/>
      <c r="EVJ52" s="516"/>
      <c r="EVK52" s="516"/>
      <c r="EVL52" s="516"/>
      <c r="EVM52" s="516"/>
      <c r="EVN52" s="516"/>
      <c r="EVO52" s="516"/>
      <c r="EVP52" s="516"/>
      <c r="EVQ52" s="516"/>
      <c r="EVR52" s="516"/>
      <c r="EVS52" s="516"/>
      <c r="EVT52" s="516"/>
      <c r="EVU52" s="516"/>
      <c r="EVV52" s="516"/>
      <c r="EVW52" s="516"/>
      <c r="EVX52" s="516"/>
      <c r="EVY52" s="516"/>
      <c r="EVZ52" s="516"/>
      <c r="EWA52" s="516"/>
      <c r="EWB52" s="516"/>
      <c r="EWC52" s="516"/>
      <c r="EWD52" s="516"/>
      <c r="EWE52" s="516"/>
      <c r="EWF52" s="516"/>
      <c r="EWG52" s="516"/>
      <c r="EWH52" s="516"/>
      <c r="EWI52" s="516"/>
      <c r="EWJ52" s="516"/>
      <c r="EWK52" s="516"/>
      <c r="EWL52" s="516"/>
      <c r="EWM52" s="516"/>
      <c r="EWN52" s="516"/>
      <c r="EWO52" s="516"/>
      <c r="EWP52" s="516"/>
      <c r="EWQ52" s="516"/>
      <c r="EWR52" s="516"/>
      <c r="EWS52" s="516"/>
      <c r="EWT52" s="516"/>
      <c r="EWU52" s="516"/>
      <c r="EWV52" s="516"/>
      <c r="EWW52" s="516"/>
      <c r="EWX52" s="516"/>
      <c r="EWY52" s="516"/>
      <c r="EWZ52" s="516"/>
      <c r="EXA52" s="516"/>
      <c r="EXB52" s="516"/>
      <c r="EXC52" s="516"/>
      <c r="EXD52" s="516"/>
      <c r="EXE52" s="516"/>
      <c r="EXF52" s="516"/>
      <c r="EXG52" s="516"/>
      <c r="EXH52" s="516"/>
      <c r="EXI52" s="516"/>
      <c r="EXJ52" s="516"/>
      <c r="EXK52" s="516"/>
      <c r="EXL52" s="516"/>
      <c r="EXM52" s="516"/>
      <c r="EXN52" s="516"/>
      <c r="EXO52" s="516"/>
      <c r="EXP52" s="516"/>
      <c r="EXQ52" s="516"/>
      <c r="EXR52" s="516"/>
      <c r="EXS52" s="516"/>
      <c r="EXT52" s="516"/>
      <c r="EXU52" s="516"/>
      <c r="EXV52" s="516"/>
      <c r="EXW52" s="516"/>
      <c r="EXX52" s="516"/>
      <c r="EXY52" s="516"/>
      <c r="EXZ52" s="516"/>
      <c r="EYA52" s="516"/>
      <c r="EYB52" s="516"/>
      <c r="EYC52" s="516"/>
      <c r="EYD52" s="516"/>
      <c r="EYE52" s="516"/>
      <c r="EYF52" s="516"/>
      <c r="EYG52" s="516"/>
      <c r="EYH52" s="516"/>
      <c r="EYI52" s="516"/>
      <c r="EYJ52" s="516"/>
      <c r="EYK52" s="516"/>
      <c r="EYL52" s="516"/>
      <c r="EYM52" s="516"/>
      <c r="EYN52" s="516"/>
      <c r="EYO52" s="516"/>
      <c r="EYP52" s="516"/>
      <c r="EYQ52" s="516"/>
      <c r="EYR52" s="516"/>
      <c r="EYS52" s="516"/>
      <c r="EYT52" s="516"/>
      <c r="EYU52" s="516"/>
      <c r="EYV52" s="516"/>
      <c r="EYW52" s="516"/>
      <c r="EYX52" s="516"/>
      <c r="EYY52" s="516"/>
      <c r="EYZ52" s="516"/>
      <c r="EZA52" s="516"/>
      <c r="EZB52" s="516"/>
      <c r="EZC52" s="516"/>
      <c r="EZD52" s="516"/>
      <c r="EZE52" s="516"/>
      <c r="EZF52" s="516"/>
      <c r="EZG52" s="516"/>
      <c r="EZH52" s="516"/>
      <c r="EZI52" s="516"/>
      <c r="EZJ52" s="516"/>
      <c r="EZK52" s="516"/>
      <c r="EZL52" s="516"/>
      <c r="EZM52" s="516"/>
      <c r="EZN52" s="516"/>
      <c r="EZO52" s="516"/>
      <c r="EZP52" s="516"/>
      <c r="EZQ52" s="516"/>
      <c r="EZR52" s="516"/>
      <c r="EZS52" s="516"/>
      <c r="EZT52" s="516"/>
      <c r="EZU52" s="516"/>
      <c r="EZV52" s="516"/>
      <c r="EZW52" s="516"/>
      <c r="EZX52" s="516"/>
      <c r="EZY52" s="516"/>
      <c r="EZZ52" s="516"/>
      <c r="FAA52" s="516"/>
      <c r="FAB52" s="516"/>
      <c r="FAC52" s="516"/>
      <c r="FAD52" s="516"/>
      <c r="FAE52" s="516"/>
      <c r="FAF52" s="516"/>
      <c r="FAG52" s="516"/>
      <c r="FAH52" s="516"/>
      <c r="FAI52" s="516"/>
      <c r="FAJ52" s="516"/>
      <c r="FAK52" s="516"/>
      <c r="FAL52" s="516"/>
      <c r="FAM52" s="516"/>
      <c r="FAN52" s="516"/>
      <c r="FAO52" s="516"/>
      <c r="FAP52" s="516"/>
      <c r="FAQ52" s="516"/>
      <c r="FAR52" s="516"/>
      <c r="FAS52" s="516"/>
      <c r="FAT52" s="516"/>
      <c r="FAU52" s="516"/>
      <c r="FAV52" s="516"/>
      <c r="FAW52" s="516"/>
      <c r="FAX52" s="516"/>
      <c r="FAY52" s="516"/>
      <c r="FAZ52" s="516"/>
      <c r="FBA52" s="516"/>
      <c r="FBB52" s="516"/>
      <c r="FBC52" s="516"/>
      <c r="FBD52" s="516"/>
      <c r="FBE52" s="516"/>
      <c r="FBF52" s="516"/>
      <c r="FBG52" s="516"/>
      <c r="FBH52" s="516"/>
      <c r="FBI52" s="516"/>
      <c r="FBJ52" s="516"/>
      <c r="FBK52" s="516"/>
      <c r="FBL52" s="516"/>
      <c r="FBM52" s="516"/>
      <c r="FBN52" s="516"/>
      <c r="FBO52" s="516"/>
      <c r="FBP52" s="516"/>
      <c r="FBQ52" s="516"/>
      <c r="FBR52" s="516"/>
      <c r="FBS52" s="516"/>
      <c r="FBT52" s="516"/>
      <c r="FBU52" s="516"/>
      <c r="FBV52" s="516"/>
      <c r="FBW52" s="516"/>
      <c r="FBX52" s="516"/>
      <c r="FBY52" s="516"/>
      <c r="FBZ52" s="516"/>
      <c r="FCA52" s="516"/>
      <c r="FCB52" s="516"/>
      <c r="FCC52" s="516"/>
      <c r="FCD52" s="516"/>
      <c r="FCE52" s="516"/>
      <c r="FCF52" s="516"/>
      <c r="FCG52" s="516"/>
      <c r="FCH52" s="516"/>
      <c r="FCI52" s="516"/>
      <c r="FCJ52" s="516"/>
      <c r="FCK52" s="516"/>
      <c r="FCL52" s="516"/>
      <c r="FCM52" s="516"/>
      <c r="FCN52" s="516"/>
      <c r="FCO52" s="516"/>
      <c r="FCP52" s="516"/>
      <c r="FCQ52" s="516"/>
      <c r="FCR52" s="516"/>
      <c r="FCS52" s="516"/>
      <c r="FCT52" s="516"/>
      <c r="FCU52" s="516"/>
      <c r="FCV52" s="516"/>
      <c r="FCW52" s="516"/>
      <c r="FCX52" s="516"/>
      <c r="FCY52" s="516"/>
      <c r="FCZ52" s="516"/>
      <c r="FDA52" s="516"/>
      <c r="FDB52" s="516"/>
      <c r="FDC52" s="516"/>
      <c r="FDD52" s="516"/>
      <c r="FDE52" s="516"/>
      <c r="FDF52" s="516"/>
      <c r="FDG52" s="516"/>
      <c r="FDH52" s="516"/>
      <c r="FDI52" s="516"/>
      <c r="FDJ52" s="516"/>
      <c r="FDK52" s="516"/>
      <c r="FDL52" s="516"/>
      <c r="FDM52" s="516"/>
      <c r="FDN52" s="516"/>
      <c r="FDO52" s="516"/>
      <c r="FDP52" s="516"/>
      <c r="FDQ52" s="516"/>
      <c r="FDR52" s="516"/>
      <c r="FDS52" s="516"/>
      <c r="FDT52" s="516"/>
      <c r="FDU52" s="516"/>
      <c r="FDV52" s="516"/>
      <c r="FDW52" s="516"/>
      <c r="FDX52" s="516"/>
      <c r="FDY52" s="516"/>
      <c r="FDZ52" s="516"/>
      <c r="FEA52" s="516"/>
      <c r="FEB52" s="516"/>
      <c r="FEC52" s="516"/>
      <c r="FED52" s="516"/>
      <c r="FEE52" s="516"/>
      <c r="FEF52" s="516"/>
      <c r="FEG52" s="516"/>
      <c r="FEH52" s="516"/>
      <c r="FEI52" s="516"/>
      <c r="FEJ52" s="516"/>
      <c r="FEK52" s="516"/>
      <c r="FEL52" s="516"/>
      <c r="FEM52" s="516"/>
      <c r="FEN52" s="516"/>
      <c r="FEO52" s="516"/>
      <c r="FEP52" s="516"/>
      <c r="FEQ52" s="516"/>
      <c r="FER52" s="516"/>
      <c r="FES52" s="516"/>
      <c r="FET52" s="516"/>
      <c r="FEU52" s="516"/>
      <c r="FEV52" s="516"/>
      <c r="FEW52" s="516"/>
      <c r="FEX52" s="516"/>
      <c r="FEY52" s="516"/>
      <c r="FEZ52" s="516"/>
      <c r="FFA52" s="516"/>
      <c r="FFB52" s="516"/>
      <c r="FFC52" s="516"/>
      <c r="FFD52" s="516"/>
      <c r="FFE52" s="516"/>
      <c r="FFF52" s="516"/>
      <c r="FFG52" s="516"/>
      <c r="FFH52" s="516"/>
      <c r="FFI52" s="516"/>
      <c r="FFJ52" s="516"/>
      <c r="FFK52" s="516"/>
      <c r="FFL52" s="516"/>
      <c r="FFM52" s="516"/>
      <c r="FFN52" s="516"/>
      <c r="FFO52" s="516"/>
      <c r="FFP52" s="516"/>
      <c r="FFQ52" s="516"/>
      <c r="FFR52" s="516"/>
      <c r="FFS52" s="516"/>
      <c r="FFT52" s="516"/>
      <c r="FFU52" s="516"/>
      <c r="FFV52" s="516"/>
      <c r="FFW52" s="516"/>
      <c r="FFX52" s="516"/>
      <c r="FFY52" s="516"/>
      <c r="FFZ52" s="516"/>
      <c r="FGA52" s="516"/>
      <c r="FGB52" s="516"/>
      <c r="FGC52" s="516"/>
      <c r="FGD52" s="516"/>
      <c r="FGE52" s="516"/>
      <c r="FGF52" s="516"/>
      <c r="FGG52" s="516"/>
      <c r="FGH52" s="516"/>
      <c r="FGI52" s="516"/>
      <c r="FGJ52" s="516"/>
      <c r="FGK52" s="516"/>
      <c r="FGL52" s="516"/>
      <c r="FGM52" s="516"/>
      <c r="FGN52" s="516"/>
      <c r="FGO52" s="516"/>
      <c r="FGP52" s="516"/>
      <c r="FGQ52" s="516"/>
      <c r="FGR52" s="516"/>
      <c r="FGS52" s="516"/>
      <c r="FGT52" s="516"/>
      <c r="FGU52" s="516"/>
      <c r="FGV52" s="516"/>
      <c r="FGW52" s="516"/>
      <c r="FGX52" s="516"/>
      <c r="FGY52" s="516"/>
      <c r="FGZ52" s="516"/>
      <c r="FHA52" s="516"/>
      <c r="FHB52" s="516"/>
      <c r="FHC52" s="516"/>
      <c r="FHD52" s="516"/>
      <c r="FHE52" s="516"/>
      <c r="FHF52" s="516"/>
      <c r="FHG52" s="516"/>
      <c r="FHH52" s="516"/>
      <c r="FHI52" s="516"/>
      <c r="FHJ52" s="516"/>
      <c r="FHK52" s="516"/>
      <c r="FHL52" s="516"/>
      <c r="FHM52" s="516"/>
      <c r="FHN52" s="516"/>
      <c r="FHO52" s="516"/>
      <c r="FHP52" s="516"/>
      <c r="FHQ52" s="516"/>
      <c r="FHR52" s="516"/>
      <c r="FHS52" s="516"/>
      <c r="FHT52" s="516"/>
      <c r="FHU52" s="516"/>
      <c r="FHV52" s="516"/>
      <c r="FHW52" s="516"/>
      <c r="FHX52" s="516"/>
      <c r="FHY52" s="516"/>
      <c r="FHZ52" s="516"/>
      <c r="FIA52" s="516"/>
      <c r="FIB52" s="516"/>
      <c r="FIC52" s="516"/>
      <c r="FID52" s="516"/>
      <c r="FIE52" s="516"/>
      <c r="FIF52" s="516"/>
      <c r="FIG52" s="516"/>
      <c r="FIH52" s="516"/>
      <c r="FII52" s="516"/>
      <c r="FIJ52" s="516"/>
      <c r="FIK52" s="516"/>
      <c r="FIL52" s="516"/>
      <c r="FIM52" s="516"/>
      <c r="FIN52" s="516"/>
      <c r="FIO52" s="516"/>
      <c r="FIP52" s="516"/>
      <c r="FIQ52" s="516"/>
      <c r="FIR52" s="516"/>
      <c r="FIS52" s="516"/>
      <c r="FIT52" s="516"/>
      <c r="FIU52" s="516"/>
      <c r="FIV52" s="516"/>
      <c r="FIW52" s="516"/>
      <c r="FIX52" s="516"/>
      <c r="FIY52" s="516"/>
      <c r="FIZ52" s="516"/>
      <c r="FJA52" s="516"/>
      <c r="FJB52" s="516"/>
      <c r="FJC52" s="516"/>
      <c r="FJD52" s="516"/>
      <c r="FJE52" s="516"/>
      <c r="FJF52" s="516"/>
      <c r="FJG52" s="516"/>
      <c r="FJH52" s="516"/>
      <c r="FJI52" s="516"/>
      <c r="FJJ52" s="516"/>
      <c r="FJK52" s="516"/>
      <c r="FJL52" s="516"/>
      <c r="FJM52" s="516"/>
      <c r="FJN52" s="516"/>
      <c r="FJO52" s="516"/>
      <c r="FJP52" s="516"/>
      <c r="FJQ52" s="516"/>
      <c r="FJR52" s="516"/>
      <c r="FJS52" s="516"/>
      <c r="FJT52" s="516"/>
      <c r="FJU52" s="516"/>
      <c r="FJV52" s="516"/>
      <c r="FJW52" s="516"/>
      <c r="FJX52" s="516"/>
      <c r="FJY52" s="516"/>
      <c r="FJZ52" s="516"/>
      <c r="FKA52" s="516"/>
      <c r="FKB52" s="516"/>
      <c r="FKC52" s="516"/>
      <c r="FKD52" s="516"/>
      <c r="FKE52" s="516"/>
      <c r="FKF52" s="516"/>
      <c r="FKG52" s="516"/>
      <c r="FKH52" s="516"/>
      <c r="FKI52" s="516"/>
      <c r="FKJ52" s="516"/>
      <c r="FKK52" s="516"/>
      <c r="FKL52" s="516"/>
      <c r="FKM52" s="516"/>
      <c r="FKN52" s="516"/>
      <c r="FKO52" s="516"/>
      <c r="FKP52" s="516"/>
      <c r="FKQ52" s="516"/>
      <c r="FKR52" s="516"/>
      <c r="FKS52" s="516"/>
      <c r="FKT52" s="516"/>
      <c r="FKU52" s="516"/>
      <c r="FKV52" s="516"/>
      <c r="FKW52" s="516"/>
      <c r="FKX52" s="516"/>
      <c r="FKY52" s="516"/>
      <c r="FKZ52" s="516"/>
      <c r="FLA52" s="516"/>
      <c r="FLB52" s="516"/>
      <c r="FLC52" s="516"/>
      <c r="FLD52" s="516"/>
      <c r="FLE52" s="516"/>
      <c r="FLF52" s="516"/>
      <c r="FLG52" s="516"/>
      <c r="FLH52" s="516"/>
      <c r="FLI52" s="516"/>
      <c r="FLJ52" s="516"/>
      <c r="FLK52" s="516"/>
      <c r="FLL52" s="516"/>
      <c r="FLM52" s="516"/>
      <c r="FLN52" s="516"/>
      <c r="FLO52" s="516"/>
      <c r="FLP52" s="516"/>
      <c r="FLQ52" s="516"/>
      <c r="FLR52" s="516"/>
      <c r="FLS52" s="516"/>
      <c r="FLT52" s="516"/>
      <c r="FLU52" s="516"/>
      <c r="FLV52" s="516"/>
      <c r="FLW52" s="516"/>
      <c r="FLX52" s="516"/>
      <c r="FLY52" s="516"/>
      <c r="FLZ52" s="516"/>
      <c r="FMA52" s="516"/>
      <c r="FMB52" s="516"/>
      <c r="FMC52" s="516"/>
      <c r="FMD52" s="516"/>
      <c r="FME52" s="516"/>
      <c r="FMF52" s="516"/>
      <c r="FMG52" s="516"/>
      <c r="FMH52" s="516"/>
      <c r="FMI52" s="516"/>
      <c r="FMJ52" s="516"/>
      <c r="FMK52" s="516"/>
      <c r="FML52" s="516"/>
      <c r="FMM52" s="516"/>
      <c r="FMN52" s="516"/>
      <c r="FMO52" s="516"/>
      <c r="FMP52" s="516"/>
      <c r="FMQ52" s="516"/>
      <c r="FMR52" s="516"/>
      <c r="FMS52" s="516"/>
      <c r="FMT52" s="516"/>
      <c r="FMU52" s="516"/>
      <c r="FMV52" s="516"/>
      <c r="FMW52" s="516"/>
      <c r="FMX52" s="516"/>
      <c r="FMY52" s="516"/>
      <c r="FMZ52" s="516"/>
      <c r="FNA52" s="516"/>
      <c r="FNB52" s="516"/>
      <c r="FNC52" s="516"/>
      <c r="FND52" s="516"/>
      <c r="FNE52" s="516"/>
      <c r="FNF52" s="516"/>
      <c r="FNG52" s="516"/>
      <c r="FNH52" s="516"/>
      <c r="FNI52" s="516"/>
      <c r="FNJ52" s="516"/>
      <c r="FNK52" s="516"/>
      <c r="FNL52" s="516"/>
      <c r="FNM52" s="516"/>
      <c r="FNN52" s="516"/>
      <c r="FNO52" s="516"/>
      <c r="FNP52" s="516"/>
      <c r="FNQ52" s="516"/>
      <c r="FNR52" s="516"/>
      <c r="FNS52" s="516"/>
      <c r="FNT52" s="516"/>
      <c r="FNU52" s="516"/>
      <c r="FNV52" s="516"/>
      <c r="FNW52" s="516"/>
      <c r="FNX52" s="516"/>
      <c r="FNY52" s="516"/>
      <c r="FNZ52" s="516"/>
      <c r="FOA52" s="516"/>
      <c r="FOB52" s="516"/>
      <c r="FOC52" s="516"/>
      <c r="FOD52" s="516"/>
      <c r="FOE52" s="516"/>
      <c r="FOF52" s="516"/>
      <c r="FOG52" s="516"/>
      <c r="FOH52" s="516"/>
      <c r="FOI52" s="516"/>
      <c r="FOJ52" s="516"/>
      <c r="FOK52" s="516"/>
      <c r="FOL52" s="516"/>
      <c r="FOM52" s="516"/>
      <c r="FON52" s="516"/>
      <c r="FOO52" s="516"/>
      <c r="FOP52" s="516"/>
      <c r="FOQ52" s="516"/>
      <c r="FOR52" s="516"/>
      <c r="FOS52" s="516"/>
      <c r="FOT52" s="516"/>
      <c r="FOU52" s="516"/>
      <c r="FOV52" s="516"/>
      <c r="FOW52" s="516"/>
      <c r="FOX52" s="516"/>
      <c r="FOY52" s="516"/>
      <c r="FOZ52" s="516"/>
      <c r="FPA52" s="516"/>
      <c r="FPB52" s="516"/>
      <c r="FPC52" s="516"/>
      <c r="FPD52" s="516"/>
      <c r="FPE52" s="516"/>
      <c r="FPF52" s="516"/>
      <c r="FPG52" s="516"/>
      <c r="FPH52" s="516"/>
      <c r="FPI52" s="516"/>
      <c r="FPJ52" s="516"/>
      <c r="FPK52" s="516"/>
      <c r="FPL52" s="516"/>
      <c r="FPM52" s="516"/>
      <c r="FPN52" s="516"/>
      <c r="FPO52" s="516"/>
      <c r="FPP52" s="516"/>
      <c r="FPQ52" s="516"/>
      <c r="FPR52" s="516"/>
      <c r="FPS52" s="516"/>
      <c r="FPT52" s="516"/>
      <c r="FPU52" s="516"/>
      <c r="FPV52" s="516"/>
      <c r="FPW52" s="516"/>
      <c r="FPX52" s="516"/>
      <c r="FPY52" s="516"/>
      <c r="FPZ52" s="516"/>
      <c r="FQA52" s="516"/>
      <c r="FQB52" s="516"/>
      <c r="FQC52" s="516"/>
      <c r="FQD52" s="516"/>
      <c r="FQE52" s="516"/>
      <c r="FQF52" s="516"/>
      <c r="FQG52" s="516"/>
      <c r="FQH52" s="516"/>
      <c r="FQI52" s="516"/>
      <c r="FQJ52" s="516"/>
      <c r="FQK52" s="516"/>
      <c r="FQL52" s="516"/>
      <c r="FQM52" s="516"/>
      <c r="FQN52" s="516"/>
      <c r="FQO52" s="516"/>
      <c r="FQP52" s="516"/>
      <c r="FQQ52" s="516"/>
      <c r="FQR52" s="516"/>
      <c r="FQS52" s="516"/>
      <c r="FQT52" s="516"/>
      <c r="FQU52" s="516"/>
      <c r="FQV52" s="516"/>
      <c r="FQW52" s="516"/>
      <c r="FQX52" s="516"/>
      <c r="FQY52" s="516"/>
      <c r="FQZ52" s="516"/>
      <c r="FRA52" s="516"/>
      <c r="FRB52" s="516"/>
      <c r="FRC52" s="516"/>
      <c r="FRD52" s="516"/>
      <c r="FRE52" s="516"/>
      <c r="FRF52" s="516"/>
      <c r="FRG52" s="516"/>
      <c r="FRH52" s="516"/>
      <c r="FRI52" s="516"/>
      <c r="FRJ52" s="516"/>
      <c r="FRK52" s="516"/>
      <c r="FRL52" s="516"/>
      <c r="FRM52" s="516"/>
      <c r="FRN52" s="516"/>
      <c r="FRO52" s="516"/>
      <c r="FRP52" s="516"/>
      <c r="FRQ52" s="516"/>
      <c r="FRR52" s="516"/>
      <c r="FRS52" s="516"/>
      <c r="FRT52" s="516"/>
      <c r="FRU52" s="516"/>
      <c r="FRV52" s="516"/>
      <c r="FRW52" s="516"/>
      <c r="FRX52" s="516"/>
      <c r="FRY52" s="516"/>
      <c r="FRZ52" s="516"/>
      <c r="FSA52" s="516"/>
      <c r="FSB52" s="516"/>
      <c r="FSC52" s="516"/>
      <c r="FSD52" s="516"/>
      <c r="FSE52" s="516"/>
      <c r="FSF52" s="516"/>
      <c r="FSG52" s="516"/>
      <c r="FSH52" s="516"/>
      <c r="FSI52" s="516"/>
      <c r="FSJ52" s="516"/>
      <c r="FSK52" s="516"/>
      <c r="FSL52" s="516"/>
      <c r="FSM52" s="516"/>
      <c r="FSN52" s="516"/>
      <c r="FSO52" s="516"/>
      <c r="FSP52" s="516"/>
      <c r="FSQ52" s="516"/>
      <c r="FSR52" s="516"/>
      <c r="FSS52" s="516"/>
      <c r="FST52" s="516"/>
      <c r="FSU52" s="516"/>
      <c r="FSV52" s="516"/>
      <c r="FSW52" s="516"/>
      <c r="FSX52" s="516"/>
      <c r="FSY52" s="516"/>
      <c r="FSZ52" s="516"/>
      <c r="FTA52" s="516"/>
      <c r="FTB52" s="516"/>
      <c r="FTC52" s="516"/>
      <c r="FTD52" s="516"/>
      <c r="FTE52" s="516"/>
      <c r="FTF52" s="516"/>
      <c r="FTG52" s="516"/>
      <c r="FTH52" s="516"/>
      <c r="FTI52" s="516"/>
      <c r="FTJ52" s="516"/>
      <c r="FTK52" s="516"/>
      <c r="FTL52" s="516"/>
      <c r="FTM52" s="516"/>
      <c r="FTN52" s="516"/>
      <c r="FTO52" s="516"/>
      <c r="FTP52" s="516"/>
      <c r="FTQ52" s="516"/>
      <c r="FTR52" s="516"/>
      <c r="FTS52" s="516"/>
      <c r="FTT52" s="516"/>
      <c r="FTU52" s="516"/>
      <c r="FTV52" s="516"/>
      <c r="FTW52" s="516"/>
      <c r="FTX52" s="516"/>
      <c r="FTY52" s="516"/>
      <c r="FTZ52" s="516"/>
      <c r="FUA52" s="516"/>
      <c r="FUB52" s="516"/>
      <c r="FUC52" s="516"/>
      <c r="FUD52" s="516"/>
      <c r="FUE52" s="516"/>
      <c r="FUF52" s="516"/>
      <c r="FUG52" s="516"/>
      <c r="FUH52" s="516"/>
      <c r="FUI52" s="516"/>
      <c r="FUJ52" s="516"/>
      <c r="FUK52" s="516"/>
      <c r="FUL52" s="516"/>
      <c r="FUM52" s="516"/>
      <c r="FUN52" s="516"/>
      <c r="FUO52" s="516"/>
      <c r="FUP52" s="516"/>
      <c r="FUQ52" s="516"/>
      <c r="FUR52" s="516"/>
      <c r="FUS52" s="516"/>
      <c r="FUT52" s="516"/>
      <c r="FUU52" s="516"/>
      <c r="FUV52" s="516"/>
      <c r="FUW52" s="516"/>
      <c r="FUX52" s="516"/>
      <c r="FUY52" s="516"/>
      <c r="FUZ52" s="516"/>
      <c r="FVA52" s="516"/>
      <c r="FVB52" s="516"/>
      <c r="FVC52" s="516"/>
      <c r="FVD52" s="516"/>
      <c r="FVE52" s="516"/>
      <c r="FVF52" s="516"/>
      <c r="FVG52" s="516"/>
      <c r="FVH52" s="516"/>
      <c r="FVI52" s="516"/>
      <c r="FVJ52" s="516"/>
      <c r="FVK52" s="516"/>
      <c r="FVL52" s="516"/>
      <c r="FVM52" s="516"/>
      <c r="FVN52" s="516"/>
      <c r="FVO52" s="516"/>
      <c r="FVP52" s="516"/>
      <c r="FVQ52" s="516"/>
      <c r="FVR52" s="516"/>
      <c r="FVS52" s="516"/>
      <c r="FVT52" s="516"/>
      <c r="FVU52" s="516"/>
      <c r="FVV52" s="516"/>
      <c r="FVW52" s="516"/>
      <c r="FVX52" s="516"/>
      <c r="FVY52" s="516"/>
      <c r="FVZ52" s="516"/>
      <c r="FWA52" s="516"/>
      <c r="FWB52" s="516"/>
      <c r="FWC52" s="516"/>
      <c r="FWD52" s="516"/>
      <c r="FWE52" s="516"/>
      <c r="FWF52" s="516"/>
      <c r="FWG52" s="516"/>
      <c r="FWH52" s="516"/>
      <c r="FWI52" s="516"/>
      <c r="FWJ52" s="516"/>
      <c r="FWK52" s="516"/>
      <c r="FWL52" s="516"/>
      <c r="FWM52" s="516"/>
      <c r="FWN52" s="516"/>
      <c r="FWO52" s="516"/>
      <c r="FWP52" s="516"/>
      <c r="FWQ52" s="516"/>
      <c r="FWR52" s="516"/>
      <c r="FWS52" s="516"/>
      <c r="FWT52" s="516"/>
      <c r="FWU52" s="516"/>
      <c r="FWV52" s="516"/>
      <c r="FWW52" s="516"/>
      <c r="FWX52" s="516"/>
      <c r="FWY52" s="516"/>
      <c r="FWZ52" s="516"/>
      <c r="FXA52" s="516"/>
      <c r="FXB52" s="516"/>
      <c r="FXC52" s="516"/>
      <c r="FXD52" s="516"/>
      <c r="FXE52" s="516"/>
      <c r="FXF52" s="516"/>
      <c r="FXG52" s="516"/>
      <c r="FXH52" s="516"/>
      <c r="FXI52" s="516"/>
      <c r="FXJ52" s="516"/>
      <c r="FXK52" s="516"/>
      <c r="FXL52" s="516"/>
      <c r="FXM52" s="516"/>
      <c r="FXN52" s="516"/>
      <c r="FXO52" s="516"/>
      <c r="FXP52" s="516"/>
      <c r="FXQ52" s="516"/>
      <c r="FXR52" s="516"/>
      <c r="FXS52" s="516"/>
      <c r="FXT52" s="516"/>
      <c r="FXU52" s="516"/>
      <c r="FXV52" s="516"/>
      <c r="FXW52" s="516"/>
      <c r="FXX52" s="516"/>
      <c r="FXY52" s="516"/>
      <c r="FXZ52" s="516"/>
      <c r="FYA52" s="516"/>
      <c r="FYB52" s="516"/>
      <c r="FYC52" s="516"/>
      <c r="FYD52" s="516"/>
      <c r="FYE52" s="516"/>
      <c r="FYF52" s="516"/>
      <c r="FYG52" s="516"/>
      <c r="FYH52" s="516"/>
      <c r="FYI52" s="516"/>
      <c r="FYJ52" s="516"/>
      <c r="FYK52" s="516"/>
      <c r="FYL52" s="516"/>
      <c r="FYM52" s="516"/>
      <c r="FYN52" s="516"/>
      <c r="FYO52" s="516"/>
      <c r="FYP52" s="516"/>
      <c r="FYQ52" s="516"/>
      <c r="FYR52" s="516"/>
      <c r="FYS52" s="516"/>
      <c r="FYT52" s="516"/>
      <c r="FYU52" s="516"/>
      <c r="FYV52" s="516"/>
      <c r="FYW52" s="516"/>
      <c r="FYX52" s="516"/>
      <c r="FYY52" s="516"/>
      <c r="FYZ52" s="516"/>
      <c r="FZA52" s="516"/>
      <c r="FZB52" s="516"/>
      <c r="FZC52" s="516"/>
      <c r="FZD52" s="516"/>
      <c r="FZE52" s="516"/>
      <c r="FZF52" s="516"/>
      <c r="FZG52" s="516"/>
      <c r="FZH52" s="516"/>
      <c r="FZI52" s="516"/>
      <c r="FZJ52" s="516"/>
      <c r="FZK52" s="516"/>
      <c r="FZL52" s="516"/>
      <c r="FZM52" s="516"/>
      <c r="FZN52" s="516"/>
      <c r="FZO52" s="516"/>
      <c r="FZP52" s="516"/>
      <c r="FZQ52" s="516"/>
      <c r="FZR52" s="516"/>
      <c r="FZS52" s="516"/>
      <c r="FZT52" s="516"/>
      <c r="FZU52" s="516"/>
      <c r="FZV52" s="516"/>
      <c r="FZW52" s="516"/>
      <c r="FZX52" s="516"/>
      <c r="FZY52" s="516"/>
      <c r="FZZ52" s="516"/>
      <c r="GAA52" s="516"/>
      <c r="GAB52" s="516"/>
      <c r="GAC52" s="516"/>
      <c r="GAD52" s="516"/>
      <c r="GAE52" s="516"/>
      <c r="GAF52" s="516"/>
      <c r="GAG52" s="516"/>
      <c r="GAH52" s="516"/>
      <c r="GAI52" s="516"/>
      <c r="GAJ52" s="516"/>
      <c r="GAK52" s="516"/>
      <c r="GAL52" s="516"/>
      <c r="GAM52" s="516"/>
      <c r="GAN52" s="516"/>
      <c r="GAO52" s="516"/>
      <c r="GAP52" s="516"/>
      <c r="GAQ52" s="516"/>
      <c r="GAR52" s="516"/>
      <c r="GAS52" s="516"/>
      <c r="GAT52" s="516"/>
      <c r="GAU52" s="516"/>
      <c r="GAV52" s="516"/>
      <c r="GAW52" s="516"/>
      <c r="GAX52" s="516"/>
      <c r="GAY52" s="516"/>
      <c r="GAZ52" s="516"/>
      <c r="GBA52" s="516"/>
      <c r="GBB52" s="516"/>
      <c r="GBC52" s="516"/>
      <c r="GBD52" s="516"/>
      <c r="GBE52" s="516"/>
      <c r="GBF52" s="516"/>
      <c r="GBG52" s="516"/>
      <c r="GBH52" s="516"/>
      <c r="GBI52" s="516"/>
      <c r="GBJ52" s="516"/>
      <c r="GBK52" s="516"/>
      <c r="GBL52" s="516"/>
      <c r="GBM52" s="516"/>
      <c r="GBN52" s="516"/>
      <c r="GBO52" s="516"/>
      <c r="GBP52" s="516"/>
      <c r="GBQ52" s="516"/>
      <c r="GBR52" s="516"/>
      <c r="GBS52" s="516"/>
      <c r="GBT52" s="516"/>
      <c r="GBU52" s="516"/>
      <c r="GBV52" s="516"/>
      <c r="GBW52" s="516"/>
      <c r="GBX52" s="516"/>
      <c r="GBY52" s="516"/>
      <c r="GBZ52" s="516"/>
      <c r="GCA52" s="516"/>
      <c r="GCB52" s="516"/>
      <c r="GCC52" s="516"/>
      <c r="GCD52" s="516"/>
      <c r="GCE52" s="516"/>
      <c r="GCF52" s="516"/>
      <c r="GCG52" s="516"/>
      <c r="GCH52" s="516"/>
      <c r="GCI52" s="516"/>
      <c r="GCJ52" s="516"/>
      <c r="GCK52" s="516"/>
      <c r="GCL52" s="516"/>
      <c r="GCM52" s="516"/>
      <c r="GCN52" s="516"/>
      <c r="GCO52" s="516"/>
      <c r="GCP52" s="516"/>
      <c r="GCQ52" s="516"/>
      <c r="GCR52" s="516"/>
      <c r="GCS52" s="516"/>
      <c r="GCT52" s="516"/>
      <c r="GCU52" s="516"/>
      <c r="GCV52" s="516"/>
      <c r="GCW52" s="516"/>
      <c r="GCX52" s="516"/>
      <c r="GCY52" s="516"/>
      <c r="GCZ52" s="516"/>
      <c r="GDA52" s="516"/>
      <c r="GDB52" s="516"/>
      <c r="GDC52" s="516"/>
      <c r="GDD52" s="516"/>
      <c r="GDE52" s="516"/>
      <c r="GDF52" s="516"/>
      <c r="GDG52" s="516"/>
      <c r="GDH52" s="516"/>
      <c r="GDI52" s="516"/>
      <c r="GDJ52" s="516"/>
      <c r="GDK52" s="516"/>
      <c r="GDL52" s="516"/>
      <c r="GDM52" s="516"/>
      <c r="GDN52" s="516"/>
      <c r="GDO52" s="516"/>
      <c r="GDP52" s="516"/>
      <c r="GDQ52" s="516"/>
      <c r="GDR52" s="516"/>
      <c r="GDS52" s="516"/>
      <c r="GDT52" s="516"/>
      <c r="GDU52" s="516"/>
      <c r="GDV52" s="516"/>
      <c r="GDW52" s="516"/>
      <c r="GDX52" s="516"/>
      <c r="GDY52" s="516"/>
      <c r="GDZ52" s="516"/>
      <c r="GEA52" s="516"/>
      <c r="GEB52" s="516"/>
      <c r="GEC52" s="516"/>
      <c r="GED52" s="516"/>
      <c r="GEE52" s="516"/>
      <c r="GEF52" s="516"/>
      <c r="GEG52" s="516"/>
      <c r="GEH52" s="516"/>
      <c r="GEI52" s="516"/>
      <c r="GEJ52" s="516"/>
      <c r="GEK52" s="516"/>
      <c r="GEL52" s="516"/>
      <c r="GEM52" s="516"/>
      <c r="GEN52" s="516"/>
      <c r="GEO52" s="516"/>
      <c r="GEP52" s="516"/>
      <c r="GEQ52" s="516"/>
      <c r="GER52" s="516"/>
      <c r="GES52" s="516"/>
      <c r="GET52" s="516"/>
      <c r="GEU52" s="516"/>
      <c r="GEV52" s="516"/>
      <c r="GEW52" s="516"/>
      <c r="GEX52" s="516"/>
      <c r="GEY52" s="516"/>
      <c r="GEZ52" s="516"/>
      <c r="GFA52" s="516"/>
      <c r="GFB52" s="516"/>
      <c r="GFC52" s="516"/>
      <c r="GFD52" s="516"/>
      <c r="GFE52" s="516"/>
      <c r="GFF52" s="516"/>
      <c r="GFG52" s="516"/>
      <c r="GFH52" s="516"/>
      <c r="GFI52" s="516"/>
      <c r="GFJ52" s="516"/>
      <c r="GFK52" s="516"/>
      <c r="GFL52" s="516"/>
      <c r="GFM52" s="516"/>
      <c r="GFN52" s="516"/>
      <c r="GFO52" s="516"/>
      <c r="GFP52" s="516"/>
      <c r="GFQ52" s="516"/>
      <c r="GFR52" s="516"/>
      <c r="GFS52" s="516"/>
      <c r="GFT52" s="516"/>
      <c r="GFU52" s="516"/>
      <c r="GFV52" s="516"/>
      <c r="GFW52" s="516"/>
      <c r="GFX52" s="516"/>
      <c r="GFY52" s="516"/>
      <c r="GFZ52" s="516"/>
      <c r="GGA52" s="516"/>
      <c r="GGB52" s="516"/>
      <c r="GGC52" s="516"/>
      <c r="GGD52" s="516"/>
      <c r="GGE52" s="516"/>
      <c r="GGF52" s="516"/>
      <c r="GGG52" s="516"/>
      <c r="GGH52" s="516"/>
      <c r="GGI52" s="516"/>
      <c r="GGJ52" s="516"/>
      <c r="GGK52" s="516"/>
      <c r="GGL52" s="516"/>
      <c r="GGM52" s="516"/>
      <c r="GGN52" s="516"/>
      <c r="GGO52" s="516"/>
      <c r="GGP52" s="516"/>
      <c r="GGQ52" s="516"/>
      <c r="GGR52" s="516"/>
      <c r="GGS52" s="516"/>
      <c r="GGT52" s="516"/>
      <c r="GGU52" s="516"/>
      <c r="GGV52" s="516"/>
      <c r="GGW52" s="516"/>
      <c r="GGX52" s="516"/>
      <c r="GGY52" s="516"/>
      <c r="GGZ52" s="516"/>
      <c r="GHA52" s="516"/>
      <c r="GHB52" s="516"/>
      <c r="GHC52" s="516"/>
      <c r="GHD52" s="516"/>
      <c r="GHE52" s="516"/>
      <c r="GHF52" s="516"/>
      <c r="GHG52" s="516"/>
      <c r="GHH52" s="516"/>
      <c r="GHI52" s="516"/>
      <c r="GHJ52" s="516"/>
      <c r="GHK52" s="516"/>
      <c r="GHL52" s="516"/>
      <c r="GHM52" s="516"/>
      <c r="GHN52" s="516"/>
      <c r="GHO52" s="516"/>
      <c r="GHP52" s="516"/>
      <c r="GHQ52" s="516"/>
      <c r="GHR52" s="516"/>
      <c r="GHS52" s="516"/>
      <c r="GHT52" s="516"/>
      <c r="GHU52" s="516"/>
      <c r="GHV52" s="516"/>
      <c r="GHW52" s="516"/>
      <c r="GHX52" s="516"/>
      <c r="GHY52" s="516"/>
      <c r="GHZ52" s="516"/>
      <c r="GIA52" s="516"/>
      <c r="GIB52" s="516"/>
      <c r="GIC52" s="516"/>
      <c r="GID52" s="516"/>
      <c r="GIE52" s="516"/>
      <c r="GIF52" s="516"/>
      <c r="GIG52" s="516"/>
      <c r="GIH52" s="516"/>
      <c r="GII52" s="516"/>
      <c r="GIJ52" s="516"/>
      <c r="GIK52" s="516"/>
      <c r="GIL52" s="516"/>
      <c r="GIM52" s="516"/>
      <c r="GIN52" s="516"/>
      <c r="GIO52" s="516"/>
      <c r="GIP52" s="516"/>
      <c r="GIQ52" s="516"/>
      <c r="GIR52" s="516"/>
      <c r="GIS52" s="516"/>
      <c r="GIT52" s="516"/>
      <c r="GIU52" s="516"/>
      <c r="GIV52" s="516"/>
      <c r="GIW52" s="516"/>
      <c r="GIX52" s="516"/>
      <c r="GIY52" s="516"/>
      <c r="GIZ52" s="516"/>
      <c r="GJA52" s="516"/>
      <c r="GJB52" s="516"/>
      <c r="GJC52" s="516"/>
      <c r="GJD52" s="516"/>
      <c r="GJE52" s="516"/>
      <c r="GJF52" s="516"/>
      <c r="GJG52" s="516"/>
      <c r="GJH52" s="516"/>
      <c r="GJI52" s="516"/>
      <c r="GJJ52" s="516"/>
      <c r="GJK52" s="516"/>
      <c r="GJL52" s="516"/>
      <c r="GJM52" s="516"/>
      <c r="GJN52" s="516"/>
      <c r="GJO52" s="516"/>
      <c r="GJP52" s="516"/>
      <c r="GJQ52" s="516"/>
      <c r="GJR52" s="516"/>
      <c r="GJS52" s="516"/>
      <c r="GJT52" s="516"/>
      <c r="GJU52" s="516"/>
      <c r="GJV52" s="516"/>
      <c r="GJW52" s="516"/>
      <c r="GJX52" s="516"/>
      <c r="GJY52" s="516"/>
      <c r="GJZ52" s="516"/>
      <c r="GKA52" s="516"/>
      <c r="GKB52" s="516"/>
      <c r="GKC52" s="516"/>
      <c r="GKD52" s="516"/>
      <c r="GKE52" s="516"/>
      <c r="GKF52" s="516"/>
      <c r="GKG52" s="516"/>
      <c r="GKH52" s="516"/>
      <c r="GKI52" s="516"/>
      <c r="GKJ52" s="516"/>
      <c r="GKK52" s="516"/>
      <c r="GKL52" s="516"/>
      <c r="GKM52" s="516"/>
      <c r="GKN52" s="516"/>
      <c r="GKO52" s="516"/>
      <c r="GKP52" s="516"/>
      <c r="GKQ52" s="516"/>
      <c r="GKR52" s="516"/>
      <c r="GKS52" s="516"/>
      <c r="GKT52" s="516"/>
      <c r="GKU52" s="516"/>
      <c r="GKV52" s="516"/>
      <c r="GKW52" s="516"/>
      <c r="GKX52" s="516"/>
      <c r="GKY52" s="516"/>
      <c r="GKZ52" s="516"/>
      <c r="GLA52" s="516"/>
      <c r="GLB52" s="516"/>
      <c r="GLC52" s="516"/>
      <c r="GLD52" s="516"/>
      <c r="GLE52" s="516"/>
      <c r="GLF52" s="516"/>
      <c r="GLG52" s="516"/>
      <c r="GLH52" s="516"/>
      <c r="GLI52" s="516"/>
      <c r="GLJ52" s="516"/>
      <c r="GLK52" s="516"/>
      <c r="GLL52" s="516"/>
      <c r="GLM52" s="516"/>
      <c r="GLN52" s="516"/>
      <c r="GLO52" s="516"/>
      <c r="GLP52" s="516"/>
      <c r="GLQ52" s="516"/>
      <c r="GLR52" s="516"/>
      <c r="GLS52" s="516"/>
      <c r="GLT52" s="516"/>
      <c r="GLU52" s="516"/>
      <c r="GLV52" s="516"/>
      <c r="GLW52" s="516"/>
      <c r="GLX52" s="516"/>
      <c r="GLY52" s="516"/>
      <c r="GLZ52" s="516"/>
      <c r="GMA52" s="516"/>
      <c r="GMB52" s="516"/>
      <c r="GMC52" s="516"/>
      <c r="GMD52" s="516"/>
      <c r="GME52" s="516"/>
      <c r="GMF52" s="516"/>
      <c r="GMG52" s="516"/>
      <c r="GMH52" s="516"/>
      <c r="GMI52" s="516"/>
      <c r="GMJ52" s="516"/>
      <c r="GMK52" s="516"/>
      <c r="GML52" s="516"/>
      <c r="GMM52" s="516"/>
      <c r="GMN52" s="516"/>
      <c r="GMO52" s="516"/>
      <c r="GMP52" s="516"/>
      <c r="GMQ52" s="516"/>
      <c r="GMR52" s="516"/>
      <c r="GMS52" s="516"/>
      <c r="GMT52" s="516"/>
      <c r="GMU52" s="516"/>
      <c r="GMV52" s="516"/>
      <c r="GMW52" s="516"/>
      <c r="GMX52" s="516"/>
      <c r="GMY52" s="516"/>
      <c r="GMZ52" s="516"/>
      <c r="GNA52" s="516"/>
      <c r="GNB52" s="516"/>
      <c r="GNC52" s="516"/>
      <c r="GND52" s="516"/>
      <c r="GNE52" s="516"/>
      <c r="GNF52" s="516"/>
      <c r="GNG52" s="516"/>
      <c r="GNH52" s="516"/>
      <c r="GNI52" s="516"/>
      <c r="GNJ52" s="516"/>
      <c r="GNK52" s="516"/>
      <c r="GNL52" s="516"/>
      <c r="GNM52" s="516"/>
      <c r="GNN52" s="516"/>
      <c r="GNO52" s="516"/>
      <c r="GNP52" s="516"/>
      <c r="GNQ52" s="516"/>
      <c r="GNR52" s="516"/>
      <c r="GNS52" s="516"/>
      <c r="GNT52" s="516"/>
      <c r="GNU52" s="516"/>
      <c r="GNV52" s="516"/>
      <c r="GNW52" s="516"/>
      <c r="GNX52" s="516"/>
      <c r="GNY52" s="516"/>
      <c r="GNZ52" s="516"/>
      <c r="GOA52" s="516"/>
      <c r="GOB52" s="516"/>
      <c r="GOC52" s="516"/>
      <c r="GOD52" s="516"/>
      <c r="GOE52" s="516"/>
      <c r="GOF52" s="516"/>
      <c r="GOG52" s="516"/>
      <c r="GOH52" s="516"/>
      <c r="GOI52" s="516"/>
      <c r="GOJ52" s="516"/>
      <c r="GOK52" s="516"/>
      <c r="GOL52" s="516"/>
      <c r="GOM52" s="516"/>
      <c r="GON52" s="516"/>
      <c r="GOO52" s="516"/>
      <c r="GOP52" s="516"/>
      <c r="GOQ52" s="516"/>
      <c r="GOR52" s="516"/>
      <c r="GOS52" s="516"/>
      <c r="GOT52" s="516"/>
      <c r="GOU52" s="516"/>
      <c r="GOV52" s="516"/>
      <c r="GOW52" s="516"/>
      <c r="GOX52" s="516"/>
      <c r="GOY52" s="516"/>
      <c r="GOZ52" s="516"/>
      <c r="GPA52" s="516"/>
      <c r="GPB52" s="516"/>
      <c r="GPC52" s="516"/>
      <c r="GPD52" s="516"/>
      <c r="GPE52" s="516"/>
      <c r="GPF52" s="516"/>
      <c r="GPG52" s="516"/>
      <c r="GPH52" s="516"/>
      <c r="GPI52" s="516"/>
      <c r="GPJ52" s="516"/>
      <c r="GPK52" s="516"/>
      <c r="GPL52" s="516"/>
      <c r="GPM52" s="516"/>
      <c r="GPN52" s="516"/>
      <c r="GPO52" s="516"/>
      <c r="GPP52" s="516"/>
      <c r="GPQ52" s="516"/>
      <c r="GPR52" s="516"/>
      <c r="GPS52" s="516"/>
      <c r="GPT52" s="516"/>
      <c r="GPU52" s="516"/>
      <c r="GPV52" s="516"/>
      <c r="GPW52" s="516"/>
      <c r="GPX52" s="516"/>
      <c r="GPY52" s="516"/>
      <c r="GPZ52" s="516"/>
      <c r="GQA52" s="516"/>
      <c r="GQB52" s="516"/>
      <c r="GQC52" s="516"/>
      <c r="GQD52" s="516"/>
      <c r="GQE52" s="516"/>
      <c r="GQF52" s="516"/>
      <c r="GQG52" s="516"/>
      <c r="GQH52" s="516"/>
      <c r="GQI52" s="516"/>
      <c r="GQJ52" s="516"/>
      <c r="GQK52" s="516"/>
      <c r="GQL52" s="516"/>
      <c r="GQM52" s="516"/>
      <c r="GQN52" s="516"/>
      <c r="GQO52" s="516"/>
      <c r="GQP52" s="516"/>
      <c r="GQQ52" s="516"/>
      <c r="GQR52" s="516"/>
      <c r="GQS52" s="516"/>
      <c r="GQT52" s="516"/>
      <c r="GQU52" s="516"/>
      <c r="GQV52" s="516"/>
      <c r="GQW52" s="516"/>
      <c r="GQX52" s="516"/>
      <c r="GQY52" s="516"/>
      <c r="GQZ52" s="516"/>
      <c r="GRA52" s="516"/>
      <c r="GRB52" s="516"/>
      <c r="GRC52" s="516"/>
      <c r="GRD52" s="516"/>
      <c r="GRE52" s="516"/>
      <c r="GRF52" s="516"/>
      <c r="GRG52" s="516"/>
      <c r="GRH52" s="516"/>
      <c r="GRI52" s="516"/>
      <c r="GRJ52" s="516"/>
      <c r="GRK52" s="516"/>
      <c r="GRL52" s="516"/>
      <c r="GRM52" s="516"/>
      <c r="GRN52" s="516"/>
      <c r="GRO52" s="516"/>
      <c r="GRP52" s="516"/>
      <c r="GRQ52" s="516"/>
      <c r="GRR52" s="516"/>
      <c r="GRS52" s="516"/>
      <c r="GRT52" s="516"/>
      <c r="GRU52" s="516"/>
      <c r="GRV52" s="516"/>
      <c r="GRW52" s="516"/>
      <c r="GRX52" s="516"/>
      <c r="GRY52" s="516"/>
      <c r="GRZ52" s="516"/>
      <c r="GSA52" s="516"/>
      <c r="GSB52" s="516"/>
      <c r="GSC52" s="516"/>
      <c r="GSD52" s="516"/>
      <c r="GSE52" s="516"/>
      <c r="GSF52" s="516"/>
      <c r="GSG52" s="516"/>
      <c r="GSH52" s="516"/>
      <c r="GSI52" s="516"/>
      <c r="GSJ52" s="516"/>
      <c r="GSK52" s="516"/>
      <c r="GSL52" s="516"/>
      <c r="GSM52" s="516"/>
      <c r="GSN52" s="516"/>
      <c r="GSO52" s="516"/>
      <c r="GSP52" s="516"/>
      <c r="GSQ52" s="516"/>
      <c r="GSR52" s="516"/>
      <c r="GSS52" s="516"/>
      <c r="GST52" s="516"/>
      <c r="GSU52" s="516"/>
      <c r="GSV52" s="516"/>
      <c r="GSW52" s="516"/>
      <c r="GSX52" s="516"/>
      <c r="GSY52" s="516"/>
      <c r="GSZ52" s="516"/>
      <c r="GTA52" s="516"/>
      <c r="GTB52" s="516"/>
      <c r="GTC52" s="516"/>
      <c r="GTD52" s="516"/>
      <c r="GTE52" s="516"/>
      <c r="GTF52" s="516"/>
      <c r="GTG52" s="516"/>
      <c r="GTH52" s="516"/>
      <c r="GTI52" s="516"/>
      <c r="GTJ52" s="516"/>
      <c r="GTK52" s="516"/>
      <c r="GTL52" s="516"/>
      <c r="GTM52" s="516"/>
      <c r="GTN52" s="516"/>
      <c r="GTO52" s="516"/>
      <c r="GTP52" s="516"/>
      <c r="GTQ52" s="516"/>
      <c r="GTR52" s="516"/>
      <c r="GTS52" s="516"/>
      <c r="GTT52" s="516"/>
      <c r="GTU52" s="516"/>
      <c r="GTV52" s="516"/>
      <c r="GTW52" s="516"/>
      <c r="GTX52" s="516"/>
      <c r="GTY52" s="516"/>
      <c r="GTZ52" s="516"/>
      <c r="GUA52" s="516"/>
      <c r="GUB52" s="516"/>
      <c r="GUC52" s="516"/>
      <c r="GUD52" s="516"/>
      <c r="GUE52" s="516"/>
      <c r="GUF52" s="516"/>
      <c r="GUG52" s="516"/>
      <c r="GUH52" s="516"/>
      <c r="GUI52" s="516"/>
      <c r="GUJ52" s="516"/>
      <c r="GUK52" s="516"/>
      <c r="GUL52" s="516"/>
      <c r="GUM52" s="516"/>
      <c r="GUN52" s="516"/>
      <c r="GUO52" s="516"/>
      <c r="GUP52" s="516"/>
      <c r="GUQ52" s="516"/>
      <c r="GUR52" s="516"/>
      <c r="GUS52" s="516"/>
      <c r="GUT52" s="516"/>
      <c r="GUU52" s="516"/>
      <c r="GUV52" s="516"/>
      <c r="GUW52" s="516"/>
      <c r="GUX52" s="516"/>
      <c r="GUY52" s="516"/>
      <c r="GUZ52" s="516"/>
      <c r="GVA52" s="516"/>
      <c r="GVB52" s="516"/>
      <c r="GVC52" s="516"/>
      <c r="GVD52" s="516"/>
      <c r="GVE52" s="516"/>
      <c r="GVF52" s="516"/>
      <c r="GVG52" s="516"/>
      <c r="GVH52" s="516"/>
      <c r="GVI52" s="516"/>
      <c r="GVJ52" s="516"/>
      <c r="GVK52" s="516"/>
      <c r="GVL52" s="516"/>
      <c r="GVM52" s="516"/>
      <c r="GVN52" s="516"/>
      <c r="GVO52" s="516"/>
      <c r="GVP52" s="516"/>
      <c r="GVQ52" s="516"/>
      <c r="GVR52" s="516"/>
      <c r="GVS52" s="516"/>
      <c r="GVT52" s="516"/>
      <c r="GVU52" s="516"/>
      <c r="GVV52" s="516"/>
      <c r="GVW52" s="516"/>
      <c r="GVX52" s="516"/>
      <c r="GVY52" s="516"/>
      <c r="GVZ52" s="516"/>
      <c r="GWA52" s="516"/>
      <c r="GWB52" s="516"/>
      <c r="GWC52" s="516"/>
      <c r="GWD52" s="516"/>
      <c r="GWE52" s="516"/>
      <c r="GWF52" s="516"/>
      <c r="GWG52" s="516"/>
      <c r="GWH52" s="516"/>
      <c r="GWI52" s="516"/>
      <c r="GWJ52" s="516"/>
      <c r="GWK52" s="516"/>
      <c r="GWL52" s="516"/>
      <c r="GWM52" s="516"/>
      <c r="GWN52" s="516"/>
      <c r="GWO52" s="516"/>
      <c r="GWP52" s="516"/>
      <c r="GWQ52" s="516"/>
      <c r="GWR52" s="516"/>
      <c r="GWS52" s="516"/>
      <c r="GWT52" s="516"/>
      <c r="GWU52" s="516"/>
      <c r="GWV52" s="516"/>
      <c r="GWW52" s="516"/>
      <c r="GWX52" s="516"/>
      <c r="GWY52" s="516"/>
      <c r="GWZ52" s="516"/>
      <c r="GXA52" s="516"/>
      <c r="GXB52" s="516"/>
      <c r="GXC52" s="516"/>
      <c r="GXD52" s="516"/>
      <c r="GXE52" s="516"/>
      <c r="GXF52" s="516"/>
      <c r="GXG52" s="516"/>
      <c r="GXH52" s="516"/>
      <c r="GXI52" s="516"/>
      <c r="GXJ52" s="516"/>
      <c r="GXK52" s="516"/>
      <c r="GXL52" s="516"/>
      <c r="GXM52" s="516"/>
      <c r="GXN52" s="516"/>
      <c r="GXO52" s="516"/>
      <c r="GXP52" s="516"/>
      <c r="GXQ52" s="516"/>
      <c r="GXR52" s="516"/>
      <c r="GXS52" s="516"/>
      <c r="GXT52" s="516"/>
      <c r="GXU52" s="516"/>
      <c r="GXV52" s="516"/>
      <c r="GXW52" s="516"/>
      <c r="GXX52" s="516"/>
      <c r="GXY52" s="516"/>
      <c r="GXZ52" s="516"/>
      <c r="GYA52" s="516"/>
      <c r="GYB52" s="516"/>
      <c r="GYC52" s="516"/>
      <c r="GYD52" s="516"/>
      <c r="GYE52" s="516"/>
      <c r="GYF52" s="516"/>
      <c r="GYG52" s="516"/>
      <c r="GYH52" s="516"/>
      <c r="GYI52" s="516"/>
      <c r="GYJ52" s="516"/>
      <c r="GYK52" s="516"/>
      <c r="GYL52" s="516"/>
      <c r="GYM52" s="516"/>
      <c r="GYN52" s="516"/>
      <c r="GYO52" s="516"/>
      <c r="GYP52" s="516"/>
      <c r="GYQ52" s="516"/>
      <c r="GYR52" s="516"/>
      <c r="GYS52" s="516"/>
      <c r="GYT52" s="516"/>
      <c r="GYU52" s="516"/>
      <c r="GYV52" s="516"/>
      <c r="GYW52" s="516"/>
      <c r="GYX52" s="516"/>
      <c r="GYY52" s="516"/>
      <c r="GYZ52" s="516"/>
      <c r="GZA52" s="516"/>
      <c r="GZB52" s="516"/>
      <c r="GZC52" s="516"/>
      <c r="GZD52" s="516"/>
      <c r="GZE52" s="516"/>
      <c r="GZF52" s="516"/>
      <c r="GZG52" s="516"/>
      <c r="GZH52" s="516"/>
      <c r="GZI52" s="516"/>
      <c r="GZJ52" s="516"/>
      <c r="GZK52" s="516"/>
      <c r="GZL52" s="516"/>
      <c r="GZM52" s="516"/>
      <c r="GZN52" s="516"/>
      <c r="GZO52" s="516"/>
      <c r="GZP52" s="516"/>
      <c r="GZQ52" s="516"/>
      <c r="GZR52" s="516"/>
      <c r="GZS52" s="516"/>
      <c r="GZT52" s="516"/>
      <c r="GZU52" s="516"/>
      <c r="GZV52" s="516"/>
      <c r="GZW52" s="516"/>
      <c r="GZX52" s="516"/>
      <c r="GZY52" s="516"/>
      <c r="GZZ52" s="516"/>
      <c r="HAA52" s="516"/>
      <c r="HAB52" s="516"/>
      <c r="HAC52" s="516"/>
      <c r="HAD52" s="516"/>
      <c r="HAE52" s="516"/>
      <c r="HAF52" s="516"/>
      <c r="HAG52" s="516"/>
      <c r="HAH52" s="516"/>
      <c r="HAI52" s="516"/>
      <c r="HAJ52" s="516"/>
      <c r="HAK52" s="516"/>
      <c r="HAL52" s="516"/>
      <c r="HAM52" s="516"/>
      <c r="HAN52" s="516"/>
      <c r="HAO52" s="516"/>
      <c r="HAP52" s="516"/>
      <c r="HAQ52" s="516"/>
      <c r="HAR52" s="516"/>
      <c r="HAS52" s="516"/>
      <c r="HAT52" s="516"/>
      <c r="HAU52" s="516"/>
      <c r="HAV52" s="516"/>
      <c r="HAW52" s="516"/>
      <c r="HAX52" s="516"/>
      <c r="HAY52" s="516"/>
      <c r="HAZ52" s="516"/>
      <c r="HBA52" s="516"/>
      <c r="HBB52" s="516"/>
      <c r="HBC52" s="516"/>
      <c r="HBD52" s="516"/>
      <c r="HBE52" s="516"/>
      <c r="HBF52" s="516"/>
      <c r="HBG52" s="516"/>
      <c r="HBH52" s="516"/>
      <c r="HBI52" s="516"/>
      <c r="HBJ52" s="516"/>
      <c r="HBK52" s="516"/>
      <c r="HBL52" s="516"/>
      <c r="HBM52" s="516"/>
      <c r="HBN52" s="516"/>
      <c r="HBO52" s="516"/>
      <c r="HBP52" s="516"/>
      <c r="HBQ52" s="516"/>
      <c r="HBR52" s="516"/>
      <c r="HBS52" s="516"/>
      <c r="HBT52" s="516"/>
      <c r="HBU52" s="516"/>
      <c r="HBV52" s="516"/>
      <c r="HBW52" s="516"/>
      <c r="HBX52" s="516"/>
      <c r="HBY52" s="516"/>
      <c r="HBZ52" s="516"/>
      <c r="HCA52" s="516"/>
      <c r="HCB52" s="516"/>
      <c r="HCC52" s="516"/>
      <c r="HCD52" s="516"/>
      <c r="HCE52" s="516"/>
      <c r="HCF52" s="516"/>
      <c r="HCG52" s="516"/>
      <c r="HCH52" s="516"/>
      <c r="HCI52" s="516"/>
      <c r="HCJ52" s="516"/>
      <c r="HCK52" s="516"/>
      <c r="HCL52" s="516"/>
      <c r="HCM52" s="516"/>
      <c r="HCN52" s="516"/>
      <c r="HCO52" s="516"/>
      <c r="HCP52" s="516"/>
      <c r="HCQ52" s="516"/>
      <c r="HCR52" s="516"/>
      <c r="HCS52" s="516"/>
      <c r="HCT52" s="516"/>
      <c r="HCU52" s="516"/>
      <c r="HCV52" s="516"/>
      <c r="HCW52" s="516"/>
      <c r="HCX52" s="516"/>
      <c r="HCY52" s="516"/>
      <c r="HCZ52" s="516"/>
      <c r="HDA52" s="516"/>
      <c r="HDB52" s="516"/>
      <c r="HDC52" s="516"/>
      <c r="HDD52" s="516"/>
      <c r="HDE52" s="516"/>
      <c r="HDF52" s="516"/>
      <c r="HDG52" s="516"/>
      <c r="HDH52" s="516"/>
      <c r="HDI52" s="516"/>
      <c r="HDJ52" s="516"/>
      <c r="HDK52" s="516"/>
      <c r="HDL52" s="516"/>
      <c r="HDM52" s="516"/>
      <c r="HDN52" s="516"/>
      <c r="HDO52" s="516"/>
      <c r="HDP52" s="516"/>
      <c r="HDQ52" s="516"/>
      <c r="HDR52" s="516"/>
      <c r="HDS52" s="516"/>
      <c r="HDT52" s="516"/>
      <c r="HDU52" s="516"/>
      <c r="HDV52" s="516"/>
      <c r="HDW52" s="516"/>
      <c r="HDX52" s="516"/>
      <c r="HDY52" s="516"/>
      <c r="HDZ52" s="516"/>
      <c r="HEA52" s="516"/>
      <c r="HEB52" s="516"/>
      <c r="HEC52" s="516"/>
      <c r="HED52" s="516"/>
      <c r="HEE52" s="516"/>
      <c r="HEF52" s="516"/>
      <c r="HEG52" s="516"/>
      <c r="HEH52" s="516"/>
      <c r="HEI52" s="516"/>
      <c r="HEJ52" s="516"/>
      <c r="HEK52" s="516"/>
      <c r="HEL52" s="516"/>
      <c r="HEM52" s="516"/>
      <c r="HEN52" s="516"/>
      <c r="HEO52" s="516"/>
      <c r="HEP52" s="516"/>
      <c r="HEQ52" s="516"/>
      <c r="HER52" s="516"/>
      <c r="HES52" s="516"/>
      <c r="HET52" s="516"/>
      <c r="HEU52" s="516"/>
      <c r="HEV52" s="516"/>
      <c r="HEW52" s="516"/>
      <c r="HEX52" s="516"/>
      <c r="HEY52" s="516"/>
      <c r="HEZ52" s="516"/>
      <c r="HFA52" s="516"/>
      <c r="HFB52" s="516"/>
      <c r="HFC52" s="516"/>
      <c r="HFD52" s="516"/>
      <c r="HFE52" s="516"/>
      <c r="HFF52" s="516"/>
      <c r="HFG52" s="516"/>
      <c r="HFH52" s="516"/>
      <c r="HFI52" s="516"/>
      <c r="HFJ52" s="516"/>
      <c r="HFK52" s="516"/>
      <c r="HFL52" s="516"/>
      <c r="HFM52" s="516"/>
      <c r="HFN52" s="516"/>
      <c r="HFO52" s="516"/>
      <c r="HFP52" s="516"/>
      <c r="HFQ52" s="516"/>
      <c r="HFR52" s="516"/>
      <c r="HFS52" s="516"/>
      <c r="HFT52" s="516"/>
      <c r="HFU52" s="516"/>
      <c r="HFV52" s="516"/>
      <c r="HFW52" s="516"/>
      <c r="HFX52" s="516"/>
      <c r="HFY52" s="516"/>
      <c r="HFZ52" s="516"/>
      <c r="HGA52" s="516"/>
      <c r="HGB52" s="516"/>
      <c r="HGC52" s="516"/>
      <c r="HGD52" s="516"/>
      <c r="HGE52" s="516"/>
      <c r="HGF52" s="516"/>
      <c r="HGG52" s="516"/>
      <c r="HGH52" s="516"/>
      <c r="HGI52" s="516"/>
      <c r="HGJ52" s="516"/>
      <c r="HGK52" s="516"/>
      <c r="HGL52" s="516"/>
      <c r="HGM52" s="516"/>
      <c r="HGN52" s="516"/>
      <c r="HGO52" s="516"/>
      <c r="HGP52" s="516"/>
      <c r="HGQ52" s="516"/>
      <c r="HGR52" s="516"/>
      <c r="HGS52" s="516"/>
      <c r="HGT52" s="516"/>
      <c r="HGU52" s="516"/>
      <c r="HGV52" s="516"/>
      <c r="HGW52" s="516"/>
      <c r="HGX52" s="516"/>
      <c r="HGY52" s="516"/>
      <c r="HGZ52" s="516"/>
      <c r="HHA52" s="516"/>
      <c r="HHB52" s="516"/>
      <c r="HHC52" s="516"/>
      <c r="HHD52" s="516"/>
      <c r="HHE52" s="516"/>
      <c r="HHF52" s="516"/>
      <c r="HHG52" s="516"/>
      <c r="HHH52" s="516"/>
      <c r="HHI52" s="516"/>
      <c r="HHJ52" s="516"/>
      <c r="HHK52" s="516"/>
      <c r="HHL52" s="516"/>
      <c r="HHM52" s="516"/>
      <c r="HHN52" s="516"/>
      <c r="HHO52" s="516"/>
      <c r="HHP52" s="516"/>
      <c r="HHQ52" s="516"/>
      <c r="HHR52" s="516"/>
      <c r="HHS52" s="516"/>
      <c r="HHT52" s="516"/>
      <c r="HHU52" s="516"/>
      <c r="HHV52" s="516"/>
      <c r="HHW52" s="516"/>
      <c r="HHX52" s="516"/>
      <c r="HHY52" s="516"/>
      <c r="HHZ52" s="516"/>
      <c r="HIA52" s="516"/>
      <c r="HIB52" s="516"/>
      <c r="HIC52" s="516"/>
      <c r="HID52" s="516"/>
      <c r="HIE52" s="516"/>
      <c r="HIF52" s="516"/>
      <c r="HIG52" s="516"/>
      <c r="HIH52" s="516"/>
      <c r="HII52" s="516"/>
      <c r="HIJ52" s="516"/>
      <c r="HIK52" s="516"/>
      <c r="HIL52" s="516"/>
      <c r="HIM52" s="516"/>
      <c r="HIN52" s="516"/>
      <c r="HIO52" s="516"/>
      <c r="HIP52" s="516"/>
      <c r="HIQ52" s="516"/>
      <c r="HIR52" s="516"/>
      <c r="HIS52" s="516"/>
      <c r="HIT52" s="516"/>
      <c r="HIU52" s="516"/>
      <c r="HIV52" s="516"/>
      <c r="HIW52" s="516"/>
      <c r="HIX52" s="516"/>
      <c r="HIY52" s="516"/>
      <c r="HIZ52" s="516"/>
      <c r="HJA52" s="516"/>
      <c r="HJB52" s="516"/>
      <c r="HJC52" s="516"/>
      <c r="HJD52" s="516"/>
      <c r="HJE52" s="516"/>
      <c r="HJF52" s="516"/>
      <c r="HJG52" s="516"/>
      <c r="HJH52" s="516"/>
      <c r="HJI52" s="516"/>
      <c r="HJJ52" s="516"/>
      <c r="HJK52" s="516"/>
      <c r="HJL52" s="516"/>
      <c r="HJM52" s="516"/>
      <c r="HJN52" s="516"/>
      <c r="HJO52" s="516"/>
      <c r="HJP52" s="516"/>
      <c r="HJQ52" s="516"/>
      <c r="HJR52" s="516"/>
      <c r="HJS52" s="516"/>
      <c r="HJT52" s="516"/>
      <c r="HJU52" s="516"/>
      <c r="HJV52" s="516"/>
      <c r="HJW52" s="516"/>
      <c r="HJX52" s="516"/>
      <c r="HJY52" s="516"/>
      <c r="HJZ52" s="516"/>
      <c r="HKA52" s="516"/>
      <c r="HKB52" s="516"/>
      <c r="HKC52" s="516"/>
      <c r="HKD52" s="516"/>
      <c r="HKE52" s="516"/>
      <c r="HKF52" s="516"/>
      <c r="HKG52" s="516"/>
      <c r="HKH52" s="516"/>
      <c r="HKI52" s="516"/>
      <c r="HKJ52" s="516"/>
      <c r="HKK52" s="516"/>
      <c r="HKL52" s="516"/>
      <c r="HKM52" s="516"/>
      <c r="HKN52" s="516"/>
      <c r="HKO52" s="516"/>
      <c r="HKP52" s="516"/>
      <c r="HKQ52" s="516"/>
      <c r="HKR52" s="516"/>
      <c r="HKS52" s="516"/>
      <c r="HKT52" s="516"/>
      <c r="HKU52" s="516"/>
      <c r="HKV52" s="516"/>
      <c r="HKW52" s="516"/>
      <c r="HKX52" s="516"/>
      <c r="HKY52" s="516"/>
      <c r="HKZ52" s="516"/>
      <c r="HLA52" s="516"/>
      <c r="HLB52" s="516"/>
      <c r="HLC52" s="516"/>
      <c r="HLD52" s="516"/>
      <c r="HLE52" s="516"/>
      <c r="HLF52" s="516"/>
      <c r="HLG52" s="516"/>
      <c r="HLH52" s="516"/>
      <c r="HLI52" s="516"/>
      <c r="HLJ52" s="516"/>
      <c r="HLK52" s="516"/>
      <c r="HLL52" s="516"/>
      <c r="HLM52" s="516"/>
      <c r="HLN52" s="516"/>
      <c r="HLO52" s="516"/>
      <c r="HLP52" s="516"/>
      <c r="HLQ52" s="516"/>
      <c r="HLR52" s="516"/>
      <c r="HLS52" s="516"/>
      <c r="HLT52" s="516"/>
      <c r="HLU52" s="516"/>
      <c r="HLV52" s="516"/>
      <c r="HLW52" s="516"/>
      <c r="HLX52" s="516"/>
      <c r="HLY52" s="516"/>
      <c r="HLZ52" s="516"/>
      <c r="HMA52" s="516"/>
      <c r="HMB52" s="516"/>
      <c r="HMC52" s="516"/>
      <c r="HMD52" s="516"/>
      <c r="HME52" s="516"/>
      <c r="HMF52" s="516"/>
      <c r="HMG52" s="516"/>
      <c r="HMH52" s="516"/>
      <c r="HMI52" s="516"/>
      <c r="HMJ52" s="516"/>
      <c r="HMK52" s="516"/>
      <c r="HML52" s="516"/>
      <c r="HMM52" s="516"/>
      <c r="HMN52" s="516"/>
      <c r="HMO52" s="516"/>
      <c r="HMP52" s="516"/>
      <c r="HMQ52" s="516"/>
      <c r="HMR52" s="516"/>
      <c r="HMS52" s="516"/>
      <c r="HMT52" s="516"/>
      <c r="HMU52" s="516"/>
      <c r="HMV52" s="516"/>
      <c r="HMW52" s="516"/>
      <c r="HMX52" s="516"/>
      <c r="HMY52" s="516"/>
      <c r="HMZ52" s="516"/>
      <c r="HNA52" s="516"/>
      <c r="HNB52" s="516"/>
      <c r="HNC52" s="516"/>
      <c r="HND52" s="516"/>
      <c r="HNE52" s="516"/>
      <c r="HNF52" s="516"/>
      <c r="HNG52" s="516"/>
      <c r="HNH52" s="516"/>
      <c r="HNI52" s="516"/>
      <c r="HNJ52" s="516"/>
      <c r="HNK52" s="516"/>
      <c r="HNL52" s="516"/>
      <c r="HNM52" s="516"/>
      <c r="HNN52" s="516"/>
      <c r="HNO52" s="516"/>
      <c r="HNP52" s="516"/>
      <c r="HNQ52" s="516"/>
      <c r="HNR52" s="516"/>
      <c r="HNS52" s="516"/>
      <c r="HNT52" s="516"/>
      <c r="HNU52" s="516"/>
      <c r="HNV52" s="516"/>
      <c r="HNW52" s="516"/>
      <c r="HNX52" s="516"/>
      <c r="HNY52" s="516"/>
      <c r="HNZ52" s="516"/>
      <c r="HOA52" s="516"/>
      <c r="HOB52" s="516"/>
      <c r="HOC52" s="516"/>
      <c r="HOD52" s="516"/>
      <c r="HOE52" s="516"/>
      <c r="HOF52" s="516"/>
      <c r="HOG52" s="516"/>
      <c r="HOH52" s="516"/>
      <c r="HOI52" s="516"/>
      <c r="HOJ52" s="516"/>
      <c r="HOK52" s="516"/>
      <c r="HOL52" s="516"/>
      <c r="HOM52" s="516"/>
      <c r="HON52" s="516"/>
      <c r="HOO52" s="516"/>
      <c r="HOP52" s="516"/>
      <c r="HOQ52" s="516"/>
      <c r="HOR52" s="516"/>
      <c r="HOS52" s="516"/>
      <c r="HOT52" s="516"/>
      <c r="HOU52" s="516"/>
      <c r="HOV52" s="516"/>
      <c r="HOW52" s="516"/>
      <c r="HOX52" s="516"/>
      <c r="HOY52" s="516"/>
      <c r="HOZ52" s="516"/>
      <c r="HPA52" s="516"/>
      <c r="HPB52" s="516"/>
      <c r="HPC52" s="516"/>
      <c r="HPD52" s="516"/>
      <c r="HPE52" s="516"/>
      <c r="HPF52" s="516"/>
      <c r="HPG52" s="516"/>
      <c r="HPH52" s="516"/>
      <c r="HPI52" s="516"/>
      <c r="HPJ52" s="516"/>
      <c r="HPK52" s="516"/>
      <c r="HPL52" s="516"/>
      <c r="HPM52" s="516"/>
      <c r="HPN52" s="516"/>
      <c r="HPO52" s="516"/>
      <c r="HPP52" s="516"/>
      <c r="HPQ52" s="516"/>
      <c r="HPR52" s="516"/>
      <c r="HPS52" s="516"/>
      <c r="HPT52" s="516"/>
      <c r="HPU52" s="516"/>
      <c r="HPV52" s="516"/>
      <c r="HPW52" s="516"/>
      <c r="HPX52" s="516"/>
      <c r="HPY52" s="516"/>
      <c r="HPZ52" s="516"/>
      <c r="HQA52" s="516"/>
      <c r="HQB52" s="516"/>
      <c r="HQC52" s="516"/>
      <c r="HQD52" s="516"/>
      <c r="HQE52" s="516"/>
      <c r="HQF52" s="516"/>
      <c r="HQG52" s="516"/>
      <c r="HQH52" s="516"/>
      <c r="HQI52" s="516"/>
      <c r="HQJ52" s="516"/>
      <c r="HQK52" s="516"/>
      <c r="HQL52" s="516"/>
      <c r="HQM52" s="516"/>
      <c r="HQN52" s="516"/>
      <c r="HQO52" s="516"/>
      <c r="HQP52" s="516"/>
      <c r="HQQ52" s="516"/>
      <c r="HQR52" s="516"/>
      <c r="HQS52" s="516"/>
      <c r="HQT52" s="516"/>
      <c r="HQU52" s="516"/>
      <c r="HQV52" s="516"/>
      <c r="HQW52" s="516"/>
      <c r="HQX52" s="516"/>
      <c r="HQY52" s="516"/>
      <c r="HQZ52" s="516"/>
      <c r="HRA52" s="516"/>
      <c r="HRB52" s="516"/>
      <c r="HRC52" s="516"/>
      <c r="HRD52" s="516"/>
      <c r="HRE52" s="516"/>
      <c r="HRF52" s="516"/>
      <c r="HRG52" s="516"/>
      <c r="HRH52" s="516"/>
      <c r="HRI52" s="516"/>
      <c r="HRJ52" s="516"/>
      <c r="HRK52" s="516"/>
      <c r="HRL52" s="516"/>
      <c r="HRM52" s="516"/>
      <c r="HRN52" s="516"/>
      <c r="HRO52" s="516"/>
      <c r="HRP52" s="516"/>
      <c r="HRQ52" s="516"/>
      <c r="HRR52" s="516"/>
      <c r="HRS52" s="516"/>
      <c r="HRT52" s="516"/>
      <c r="HRU52" s="516"/>
      <c r="HRV52" s="516"/>
      <c r="HRW52" s="516"/>
      <c r="HRX52" s="516"/>
      <c r="HRY52" s="516"/>
      <c r="HRZ52" s="516"/>
      <c r="HSA52" s="516"/>
      <c r="HSB52" s="516"/>
      <c r="HSC52" s="516"/>
      <c r="HSD52" s="516"/>
      <c r="HSE52" s="516"/>
      <c r="HSF52" s="516"/>
      <c r="HSG52" s="516"/>
      <c r="HSH52" s="516"/>
      <c r="HSI52" s="516"/>
      <c r="HSJ52" s="516"/>
      <c r="HSK52" s="516"/>
      <c r="HSL52" s="516"/>
      <c r="HSM52" s="516"/>
      <c r="HSN52" s="516"/>
      <c r="HSO52" s="516"/>
      <c r="HSP52" s="516"/>
      <c r="HSQ52" s="516"/>
      <c r="HSR52" s="516"/>
      <c r="HSS52" s="516"/>
      <c r="HST52" s="516"/>
      <c r="HSU52" s="516"/>
      <c r="HSV52" s="516"/>
      <c r="HSW52" s="516"/>
      <c r="HSX52" s="516"/>
      <c r="HSY52" s="516"/>
      <c r="HSZ52" s="516"/>
      <c r="HTA52" s="516"/>
      <c r="HTB52" s="516"/>
      <c r="HTC52" s="516"/>
      <c r="HTD52" s="516"/>
      <c r="HTE52" s="516"/>
      <c r="HTF52" s="516"/>
      <c r="HTG52" s="516"/>
      <c r="HTH52" s="516"/>
      <c r="HTI52" s="516"/>
      <c r="HTJ52" s="516"/>
      <c r="HTK52" s="516"/>
      <c r="HTL52" s="516"/>
      <c r="HTM52" s="516"/>
      <c r="HTN52" s="516"/>
      <c r="HTO52" s="516"/>
      <c r="HTP52" s="516"/>
      <c r="HTQ52" s="516"/>
      <c r="HTR52" s="516"/>
      <c r="HTS52" s="516"/>
      <c r="HTT52" s="516"/>
      <c r="HTU52" s="516"/>
      <c r="HTV52" s="516"/>
      <c r="HTW52" s="516"/>
      <c r="HTX52" s="516"/>
      <c r="HTY52" s="516"/>
      <c r="HTZ52" s="516"/>
      <c r="HUA52" s="516"/>
      <c r="HUB52" s="516"/>
      <c r="HUC52" s="516"/>
      <c r="HUD52" s="516"/>
      <c r="HUE52" s="516"/>
      <c r="HUF52" s="516"/>
      <c r="HUG52" s="516"/>
      <c r="HUH52" s="516"/>
      <c r="HUI52" s="516"/>
      <c r="HUJ52" s="516"/>
      <c r="HUK52" s="516"/>
      <c r="HUL52" s="516"/>
      <c r="HUM52" s="516"/>
      <c r="HUN52" s="516"/>
      <c r="HUO52" s="516"/>
      <c r="HUP52" s="516"/>
      <c r="HUQ52" s="516"/>
      <c r="HUR52" s="516"/>
      <c r="HUS52" s="516"/>
      <c r="HUT52" s="516"/>
      <c r="HUU52" s="516"/>
      <c r="HUV52" s="516"/>
      <c r="HUW52" s="516"/>
      <c r="HUX52" s="516"/>
      <c r="HUY52" s="516"/>
      <c r="HUZ52" s="516"/>
      <c r="HVA52" s="516"/>
      <c r="HVB52" s="516"/>
      <c r="HVC52" s="516"/>
      <c r="HVD52" s="516"/>
      <c r="HVE52" s="516"/>
      <c r="HVF52" s="516"/>
      <c r="HVG52" s="516"/>
      <c r="HVH52" s="516"/>
      <c r="HVI52" s="516"/>
      <c r="HVJ52" s="516"/>
      <c r="HVK52" s="516"/>
      <c r="HVL52" s="516"/>
      <c r="HVM52" s="516"/>
      <c r="HVN52" s="516"/>
      <c r="HVO52" s="516"/>
      <c r="HVP52" s="516"/>
      <c r="HVQ52" s="516"/>
      <c r="HVR52" s="516"/>
      <c r="HVS52" s="516"/>
      <c r="HVT52" s="516"/>
      <c r="HVU52" s="516"/>
      <c r="HVV52" s="516"/>
      <c r="HVW52" s="516"/>
      <c r="HVX52" s="516"/>
      <c r="HVY52" s="516"/>
      <c r="HVZ52" s="516"/>
      <c r="HWA52" s="516"/>
      <c r="HWB52" s="516"/>
      <c r="HWC52" s="516"/>
      <c r="HWD52" s="516"/>
      <c r="HWE52" s="516"/>
      <c r="HWF52" s="516"/>
      <c r="HWG52" s="516"/>
      <c r="HWH52" s="516"/>
      <c r="HWI52" s="516"/>
      <c r="HWJ52" s="516"/>
      <c r="HWK52" s="516"/>
      <c r="HWL52" s="516"/>
      <c r="HWM52" s="516"/>
      <c r="HWN52" s="516"/>
      <c r="HWO52" s="516"/>
      <c r="HWP52" s="516"/>
      <c r="HWQ52" s="516"/>
      <c r="HWR52" s="516"/>
      <c r="HWS52" s="516"/>
      <c r="HWT52" s="516"/>
      <c r="HWU52" s="516"/>
      <c r="HWV52" s="516"/>
      <c r="HWW52" s="516"/>
      <c r="HWX52" s="516"/>
      <c r="HWY52" s="516"/>
      <c r="HWZ52" s="516"/>
      <c r="HXA52" s="516"/>
      <c r="HXB52" s="516"/>
      <c r="HXC52" s="516"/>
      <c r="HXD52" s="516"/>
      <c r="HXE52" s="516"/>
      <c r="HXF52" s="516"/>
      <c r="HXG52" s="516"/>
      <c r="HXH52" s="516"/>
      <c r="HXI52" s="516"/>
      <c r="HXJ52" s="516"/>
      <c r="HXK52" s="516"/>
      <c r="HXL52" s="516"/>
      <c r="HXM52" s="516"/>
      <c r="HXN52" s="516"/>
      <c r="HXO52" s="516"/>
      <c r="HXP52" s="516"/>
      <c r="HXQ52" s="516"/>
      <c r="HXR52" s="516"/>
      <c r="HXS52" s="516"/>
      <c r="HXT52" s="516"/>
      <c r="HXU52" s="516"/>
      <c r="HXV52" s="516"/>
      <c r="HXW52" s="516"/>
      <c r="HXX52" s="516"/>
      <c r="HXY52" s="516"/>
      <c r="HXZ52" s="516"/>
      <c r="HYA52" s="516"/>
      <c r="HYB52" s="516"/>
      <c r="HYC52" s="516"/>
      <c r="HYD52" s="516"/>
      <c r="HYE52" s="516"/>
      <c r="HYF52" s="516"/>
      <c r="HYG52" s="516"/>
      <c r="HYH52" s="516"/>
      <c r="HYI52" s="516"/>
      <c r="HYJ52" s="516"/>
      <c r="HYK52" s="516"/>
      <c r="HYL52" s="516"/>
      <c r="HYM52" s="516"/>
      <c r="HYN52" s="516"/>
      <c r="HYO52" s="516"/>
      <c r="HYP52" s="516"/>
      <c r="HYQ52" s="516"/>
      <c r="HYR52" s="516"/>
      <c r="HYS52" s="516"/>
      <c r="HYT52" s="516"/>
      <c r="HYU52" s="516"/>
      <c r="HYV52" s="516"/>
      <c r="HYW52" s="516"/>
      <c r="HYX52" s="516"/>
      <c r="HYY52" s="516"/>
      <c r="HYZ52" s="516"/>
      <c r="HZA52" s="516"/>
      <c r="HZB52" s="516"/>
      <c r="HZC52" s="516"/>
      <c r="HZD52" s="516"/>
      <c r="HZE52" s="516"/>
      <c r="HZF52" s="516"/>
      <c r="HZG52" s="516"/>
      <c r="HZH52" s="516"/>
      <c r="HZI52" s="516"/>
      <c r="HZJ52" s="516"/>
      <c r="HZK52" s="516"/>
      <c r="HZL52" s="516"/>
      <c r="HZM52" s="516"/>
      <c r="HZN52" s="516"/>
      <c r="HZO52" s="516"/>
      <c r="HZP52" s="516"/>
      <c r="HZQ52" s="516"/>
      <c r="HZR52" s="516"/>
      <c r="HZS52" s="516"/>
      <c r="HZT52" s="516"/>
      <c r="HZU52" s="516"/>
      <c r="HZV52" s="516"/>
      <c r="HZW52" s="516"/>
      <c r="HZX52" s="516"/>
      <c r="HZY52" s="516"/>
      <c r="HZZ52" s="516"/>
      <c r="IAA52" s="516"/>
      <c r="IAB52" s="516"/>
      <c r="IAC52" s="516"/>
      <c r="IAD52" s="516"/>
      <c r="IAE52" s="516"/>
      <c r="IAF52" s="516"/>
      <c r="IAG52" s="516"/>
      <c r="IAH52" s="516"/>
      <c r="IAI52" s="516"/>
      <c r="IAJ52" s="516"/>
      <c r="IAK52" s="516"/>
      <c r="IAL52" s="516"/>
      <c r="IAM52" s="516"/>
      <c r="IAN52" s="516"/>
      <c r="IAO52" s="516"/>
      <c r="IAP52" s="516"/>
      <c r="IAQ52" s="516"/>
      <c r="IAR52" s="516"/>
      <c r="IAS52" s="516"/>
      <c r="IAT52" s="516"/>
      <c r="IAU52" s="516"/>
      <c r="IAV52" s="516"/>
      <c r="IAW52" s="516"/>
      <c r="IAX52" s="516"/>
      <c r="IAY52" s="516"/>
      <c r="IAZ52" s="516"/>
      <c r="IBA52" s="516"/>
      <c r="IBB52" s="516"/>
      <c r="IBC52" s="516"/>
      <c r="IBD52" s="516"/>
      <c r="IBE52" s="516"/>
      <c r="IBF52" s="516"/>
      <c r="IBG52" s="516"/>
      <c r="IBH52" s="516"/>
      <c r="IBI52" s="516"/>
      <c r="IBJ52" s="516"/>
      <c r="IBK52" s="516"/>
      <c r="IBL52" s="516"/>
      <c r="IBM52" s="516"/>
      <c r="IBN52" s="516"/>
      <c r="IBO52" s="516"/>
      <c r="IBP52" s="516"/>
      <c r="IBQ52" s="516"/>
      <c r="IBR52" s="516"/>
      <c r="IBS52" s="516"/>
      <c r="IBT52" s="516"/>
      <c r="IBU52" s="516"/>
      <c r="IBV52" s="516"/>
      <c r="IBW52" s="516"/>
      <c r="IBX52" s="516"/>
      <c r="IBY52" s="516"/>
      <c r="IBZ52" s="516"/>
      <c r="ICA52" s="516"/>
      <c r="ICB52" s="516"/>
      <c r="ICC52" s="516"/>
      <c r="ICD52" s="516"/>
      <c r="ICE52" s="516"/>
      <c r="ICF52" s="516"/>
      <c r="ICG52" s="516"/>
      <c r="ICH52" s="516"/>
      <c r="ICI52" s="516"/>
      <c r="ICJ52" s="516"/>
      <c r="ICK52" s="516"/>
      <c r="ICL52" s="516"/>
      <c r="ICM52" s="516"/>
      <c r="ICN52" s="516"/>
      <c r="ICO52" s="516"/>
      <c r="ICP52" s="516"/>
      <c r="ICQ52" s="516"/>
      <c r="ICR52" s="516"/>
      <c r="ICS52" s="516"/>
      <c r="ICT52" s="516"/>
      <c r="ICU52" s="516"/>
      <c r="ICV52" s="516"/>
      <c r="ICW52" s="516"/>
      <c r="ICX52" s="516"/>
      <c r="ICY52" s="516"/>
      <c r="ICZ52" s="516"/>
      <c r="IDA52" s="516"/>
      <c r="IDB52" s="516"/>
      <c r="IDC52" s="516"/>
      <c r="IDD52" s="516"/>
      <c r="IDE52" s="516"/>
      <c r="IDF52" s="516"/>
      <c r="IDG52" s="516"/>
      <c r="IDH52" s="516"/>
      <c r="IDI52" s="516"/>
      <c r="IDJ52" s="516"/>
      <c r="IDK52" s="516"/>
      <c r="IDL52" s="516"/>
      <c r="IDM52" s="516"/>
      <c r="IDN52" s="516"/>
      <c r="IDO52" s="516"/>
      <c r="IDP52" s="516"/>
      <c r="IDQ52" s="516"/>
      <c r="IDR52" s="516"/>
      <c r="IDS52" s="516"/>
      <c r="IDT52" s="516"/>
      <c r="IDU52" s="516"/>
      <c r="IDV52" s="516"/>
      <c r="IDW52" s="516"/>
      <c r="IDX52" s="516"/>
      <c r="IDY52" s="516"/>
      <c r="IDZ52" s="516"/>
      <c r="IEA52" s="516"/>
      <c r="IEB52" s="516"/>
      <c r="IEC52" s="516"/>
      <c r="IED52" s="516"/>
      <c r="IEE52" s="516"/>
      <c r="IEF52" s="516"/>
      <c r="IEG52" s="516"/>
      <c r="IEH52" s="516"/>
      <c r="IEI52" s="516"/>
      <c r="IEJ52" s="516"/>
      <c r="IEK52" s="516"/>
      <c r="IEL52" s="516"/>
      <c r="IEM52" s="516"/>
      <c r="IEN52" s="516"/>
      <c r="IEO52" s="516"/>
      <c r="IEP52" s="516"/>
      <c r="IEQ52" s="516"/>
      <c r="IER52" s="516"/>
      <c r="IES52" s="516"/>
      <c r="IET52" s="516"/>
      <c r="IEU52" s="516"/>
      <c r="IEV52" s="516"/>
      <c r="IEW52" s="516"/>
      <c r="IEX52" s="516"/>
      <c r="IEY52" s="516"/>
      <c r="IEZ52" s="516"/>
      <c r="IFA52" s="516"/>
      <c r="IFB52" s="516"/>
      <c r="IFC52" s="516"/>
      <c r="IFD52" s="516"/>
      <c r="IFE52" s="516"/>
      <c r="IFF52" s="516"/>
      <c r="IFG52" s="516"/>
      <c r="IFH52" s="516"/>
      <c r="IFI52" s="516"/>
      <c r="IFJ52" s="516"/>
      <c r="IFK52" s="516"/>
      <c r="IFL52" s="516"/>
      <c r="IFM52" s="516"/>
      <c r="IFN52" s="516"/>
      <c r="IFO52" s="516"/>
      <c r="IFP52" s="516"/>
      <c r="IFQ52" s="516"/>
      <c r="IFR52" s="516"/>
      <c r="IFS52" s="516"/>
      <c r="IFT52" s="516"/>
      <c r="IFU52" s="516"/>
      <c r="IFV52" s="516"/>
      <c r="IFW52" s="516"/>
      <c r="IFX52" s="516"/>
      <c r="IFY52" s="516"/>
      <c r="IFZ52" s="516"/>
      <c r="IGA52" s="516"/>
      <c r="IGB52" s="516"/>
      <c r="IGC52" s="516"/>
      <c r="IGD52" s="516"/>
      <c r="IGE52" s="516"/>
      <c r="IGF52" s="516"/>
      <c r="IGG52" s="516"/>
      <c r="IGH52" s="516"/>
      <c r="IGI52" s="516"/>
      <c r="IGJ52" s="516"/>
      <c r="IGK52" s="516"/>
      <c r="IGL52" s="516"/>
      <c r="IGM52" s="516"/>
      <c r="IGN52" s="516"/>
      <c r="IGO52" s="516"/>
      <c r="IGP52" s="516"/>
      <c r="IGQ52" s="516"/>
      <c r="IGR52" s="516"/>
      <c r="IGS52" s="516"/>
      <c r="IGT52" s="516"/>
      <c r="IGU52" s="516"/>
      <c r="IGV52" s="516"/>
      <c r="IGW52" s="516"/>
      <c r="IGX52" s="516"/>
      <c r="IGY52" s="516"/>
      <c r="IGZ52" s="516"/>
      <c r="IHA52" s="516"/>
      <c r="IHB52" s="516"/>
      <c r="IHC52" s="516"/>
      <c r="IHD52" s="516"/>
      <c r="IHE52" s="516"/>
      <c r="IHF52" s="516"/>
      <c r="IHG52" s="516"/>
      <c r="IHH52" s="516"/>
      <c r="IHI52" s="516"/>
      <c r="IHJ52" s="516"/>
      <c r="IHK52" s="516"/>
      <c r="IHL52" s="516"/>
      <c r="IHM52" s="516"/>
      <c r="IHN52" s="516"/>
      <c r="IHO52" s="516"/>
      <c r="IHP52" s="516"/>
      <c r="IHQ52" s="516"/>
      <c r="IHR52" s="516"/>
      <c r="IHS52" s="516"/>
      <c r="IHT52" s="516"/>
      <c r="IHU52" s="516"/>
      <c r="IHV52" s="516"/>
      <c r="IHW52" s="516"/>
      <c r="IHX52" s="516"/>
      <c r="IHY52" s="516"/>
      <c r="IHZ52" s="516"/>
      <c r="IIA52" s="516"/>
      <c r="IIB52" s="516"/>
      <c r="IIC52" s="516"/>
      <c r="IID52" s="516"/>
      <c r="IIE52" s="516"/>
      <c r="IIF52" s="516"/>
      <c r="IIG52" s="516"/>
      <c r="IIH52" s="516"/>
      <c r="III52" s="516"/>
      <c r="IIJ52" s="516"/>
      <c r="IIK52" s="516"/>
      <c r="IIL52" s="516"/>
      <c r="IIM52" s="516"/>
      <c r="IIN52" s="516"/>
      <c r="IIO52" s="516"/>
      <c r="IIP52" s="516"/>
      <c r="IIQ52" s="516"/>
      <c r="IIR52" s="516"/>
      <c r="IIS52" s="516"/>
      <c r="IIT52" s="516"/>
      <c r="IIU52" s="516"/>
      <c r="IIV52" s="516"/>
      <c r="IIW52" s="516"/>
      <c r="IIX52" s="516"/>
      <c r="IIY52" s="516"/>
      <c r="IIZ52" s="516"/>
      <c r="IJA52" s="516"/>
      <c r="IJB52" s="516"/>
      <c r="IJC52" s="516"/>
      <c r="IJD52" s="516"/>
      <c r="IJE52" s="516"/>
      <c r="IJF52" s="516"/>
      <c r="IJG52" s="516"/>
      <c r="IJH52" s="516"/>
      <c r="IJI52" s="516"/>
      <c r="IJJ52" s="516"/>
      <c r="IJK52" s="516"/>
      <c r="IJL52" s="516"/>
      <c r="IJM52" s="516"/>
      <c r="IJN52" s="516"/>
      <c r="IJO52" s="516"/>
      <c r="IJP52" s="516"/>
      <c r="IJQ52" s="516"/>
      <c r="IJR52" s="516"/>
      <c r="IJS52" s="516"/>
      <c r="IJT52" s="516"/>
      <c r="IJU52" s="516"/>
      <c r="IJV52" s="516"/>
      <c r="IJW52" s="516"/>
      <c r="IJX52" s="516"/>
      <c r="IJY52" s="516"/>
      <c r="IJZ52" s="516"/>
      <c r="IKA52" s="516"/>
      <c r="IKB52" s="516"/>
      <c r="IKC52" s="516"/>
      <c r="IKD52" s="516"/>
      <c r="IKE52" s="516"/>
      <c r="IKF52" s="516"/>
      <c r="IKG52" s="516"/>
      <c r="IKH52" s="516"/>
      <c r="IKI52" s="516"/>
      <c r="IKJ52" s="516"/>
      <c r="IKK52" s="516"/>
      <c r="IKL52" s="516"/>
      <c r="IKM52" s="516"/>
      <c r="IKN52" s="516"/>
      <c r="IKO52" s="516"/>
      <c r="IKP52" s="516"/>
      <c r="IKQ52" s="516"/>
      <c r="IKR52" s="516"/>
      <c r="IKS52" s="516"/>
      <c r="IKT52" s="516"/>
      <c r="IKU52" s="516"/>
      <c r="IKV52" s="516"/>
      <c r="IKW52" s="516"/>
      <c r="IKX52" s="516"/>
      <c r="IKY52" s="516"/>
      <c r="IKZ52" s="516"/>
      <c r="ILA52" s="516"/>
      <c r="ILB52" s="516"/>
      <c r="ILC52" s="516"/>
      <c r="ILD52" s="516"/>
      <c r="ILE52" s="516"/>
      <c r="ILF52" s="516"/>
      <c r="ILG52" s="516"/>
      <c r="ILH52" s="516"/>
      <c r="ILI52" s="516"/>
      <c r="ILJ52" s="516"/>
      <c r="ILK52" s="516"/>
      <c r="ILL52" s="516"/>
      <c r="ILM52" s="516"/>
      <c r="ILN52" s="516"/>
      <c r="ILO52" s="516"/>
      <c r="ILP52" s="516"/>
      <c r="ILQ52" s="516"/>
      <c r="ILR52" s="516"/>
      <c r="ILS52" s="516"/>
      <c r="ILT52" s="516"/>
      <c r="ILU52" s="516"/>
      <c r="ILV52" s="516"/>
      <c r="ILW52" s="516"/>
      <c r="ILX52" s="516"/>
      <c r="ILY52" s="516"/>
      <c r="ILZ52" s="516"/>
      <c r="IMA52" s="516"/>
      <c r="IMB52" s="516"/>
      <c r="IMC52" s="516"/>
      <c r="IMD52" s="516"/>
      <c r="IME52" s="516"/>
      <c r="IMF52" s="516"/>
      <c r="IMG52" s="516"/>
      <c r="IMH52" s="516"/>
      <c r="IMI52" s="516"/>
      <c r="IMJ52" s="516"/>
      <c r="IMK52" s="516"/>
      <c r="IML52" s="516"/>
      <c r="IMM52" s="516"/>
      <c r="IMN52" s="516"/>
      <c r="IMO52" s="516"/>
      <c r="IMP52" s="516"/>
      <c r="IMQ52" s="516"/>
      <c r="IMR52" s="516"/>
      <c r="IMS52" s="516"/>
      <c r="IMT52" s="516"/>
      <c r="IMU52" s="516"/>
      <c r="IMV52" s="516"/>
      <c r="IMW52" s="516"/>
      <c r="IMX52" s="516"/>
      <c r="IMY52" s="516"/>
      <c r="IMZ52" s="516"/>
      <c r="INA52" s="516"/>
      <c r="INB52" s="516"/>
      <c r="INC52" s="516"/>
      <c r="IND52" s="516"/>
      <c r="INE52" s="516"/>
      <c r="INF52" s="516"/>
      <c r="ING52" s="516"/>
      <c r="INH52" s="516"/>
      <c r="INI52" s="516"/>
      <c r="INJ52" s="516"/>
      <c r="INK52" s="516"/>
      <c r="INL52" s="516"/>
      <c r="INM52" s="516"/>
      <c r="INN52" s="516"/>
      <c r="INO52" s="516"/>
      <c r="INP52" s="516"/>
      <c r="INQ52" s="516"/>
      <c r="INR52" s="516"/>
      <c r="INS52" s="516"/>
      <c r="INT52" s="516"/>
      <c r="INU52" s="516"/>
      <c r="INV52" s="516"/>
      <c r="INW52" s="516"/>
      <c r="INX52" s="516"/>
      <c r="INY52" s="516"/>
      <c r="INZ52" s="516"/>
      <c r="IOA52" s="516"/>
      <c r="IOB52" s="516"/>
      <c r="IOC52" s="516"/>
      <c r="IOD52" s="516"/>
      <c r="IOE52" s="516"/>
      <c r="IOF52" s="516"/>
      <c r="IOG52" s="516"/>
      <c r="IOH52" s="516"/>
      <c r="IOI52" s="516"/>
      <c r="IOJ52" s="516"/>
      <c r="IOK52" s="516"/>
      <c r="IOL52" s="516"/>
      <c r="IOM52" s="516"/>
      <c r="ION52" s="516"/>
      <c r="IOO52" s="516"/>
      <c r="IOP52" s="516"/>
      <c r="IOQ52" s="516"/>
      <c r="IOR52" s="516"/>
      <c r="IOS52" s="516"/>
      <c r="IOT52" s="516"/>
      <c r="IOU52" s="516"/>
      <c r="IOV52" s="516"/>
      <c r="IOW52" s="516"/>
      <c r="IOX52" s="516"/>
      <c r="IOY52" s="516"/>
      <c r="IOZ52" s="516"/>
      <c r="IPA52" s="516"/>
      <c r="IPB52" s="516"/>
      <c r="IPC52" s="516"/>
      <c r="IPD52" s="516"/>
      <c r="IPE52" s="516"/>
      <c r="IPF52" s="516"/>
      <c r="IPG52" s="516"/>
      <c r="IPH52" s="516"/>
      <c r="IPI52" s="516"/>
      <c r="IPJ52" s="516"/>
      <c r="IPK52" s="516"/>
      <c r="IPL52" s="516"/>
      <c r="IPM52" s="516"/>
      <c r="IPN52" s="516"/>
      <c r="IPO52" s="516"/>
      <c r="IPP52" s="516"/>
      <c r="IPQ52" s="516"/>
      <c r="IPR52" s="516"/>
      <c r="IPS52" s="516"/>
      <c r="IPT52" s="516"/>
      <c r="IPU52" s="516"/>
      <c r="IPV52" s="516"/>
      <c r="IPW52" s="516"/>
      <c r="IPX52" s="516"/>
      <c r="IPY52" s="516"/>
      <c r="IPZ52" s="516"/>
      <c r="IQA52" s="516"/>
      <c r="IQB52" s="516"/>
      <c r="IQC52" s="516"/>
      <c r="IQD52" s="516"/>
      <c r="IQE52" s="516"/>
      <c r="IQF52" s="516"/>
      <c r="IQG52" s="516"/>
      <c r="IQH52" s="516"/>
      <c r="IQI52" s="516"/>
      <c r="IQJ52" s="516"/>
      <c r="IQK52" s="516"/>
      <c r="IQL52" s="516"/>
      <c r="IQM52" s="516"/>
      <c r="IQN52" s="516"/>
      <c r="IQO52" s="516"/>
      <c r="IQP52" s="516"/>
      <c r="IQQ52" s="516"/>
      <c r="IQR52" s="516"/>
      <c r="IQS52" s="516"/>
      <c r="IQT52" s="516"/>
      <c r="IQU52" s="516"/>
      <c r="IQV52" s="516"/>
      <c r="IQW52" s="516"/>
      <c r="IQX52" s="516"/>
      <c r="IQY52" s="516"/>
      <c r="IQZ52" s="516"/>
      <c r="IRA52" s="516"/>
      <c r="IRB52" s="516"/>
      <c r="IRC52" s="516"/>
      <c r="IRD52" s="516"/>
      <c r="IRE52" s="516"/>
      <c r="IRF52" s="516"/>
      <c r="IRG52" s="516"/>
      <c r="IRH52" s="516"/>
      <c r="IRI52" s="516"/>
      <c r="IRJ52" s="516"/>
      <c r="IRK52" s="516"/>
      <c r="IRL52" s="516"/>
      <c r="IRM52" s="516"/>
      <c r="IRN52" s="516"/>
      <c r="IRO52" s="516"/>
      <c r="IRP52" s="516"/>
      <c r="IRQ52" s="516"/>
      <c r="IRR52" s="516"/>
      <c r="IRS52" s="516"/>
      <c r="IRT52" s="516"/>
      <c r="IRU52" s="516"/>
      <c r="IRV52" s="516"/>
      <c r="IRW52" s="516"/>
      <c r="IRX52" s="516"/>
      <c r="IRY52" s="516"/>
      <c r="IRZ52" s="516"/>
      <c r="ISA52" s="516"/>
      <c r="ISB52" s="516"/>
      <c r="ISC52" s="516"/>
      <c r="ISD52" s="516"/>
      <c r="ISE52" s="516"/>
      <c r="ISF52" s="516"/>
      <c r="ISG52" s="516"/>
      <c r="ISH52" s="516"/>
      <c r="ISI52" s="516"/>
      <c r="ISJ52" s="516"/>
      <c r="ISK52" s="516"/>
      <c r="ISL52" s="516"/>
      <c r="ISM52" s="516"/>
      <c r="ISN52" s="516"/>
      <c r="ISO52" s="516"/>
      <c r="ISP52" s="516"/>
      <c r="ISQ52" s="516"/>
      <c r="ISR52" s="516"/>
      <c r="ISS52" s="516"/>
      <c r="IST52" s="516"/>
      <c r="ISU52" s="516"/>
      <c r="ISV52" s="516"/>
      <c r="ISW52" s="516"/>
      <c r="ISX52" s="516"/>
      <c r="ISY52" s="516"/>
      <c r="ISZ52" s="516"/>
      <c r="ITA52" s="516"/>
      <c r="ITB52" s="516"/>
      <c r="ITC52" s="516"/>
      <c r="ITD52" s="516"/>
      <c r="ITE52" s="516"/>
      <c r="ITF52" s="516"/>
      <c r="ITG52" s="516"/>
      <c r="ITH52" s="516"/>
      <c r="ITI52" s="516"/>
      <c r="ITJ52" s="516"/>
      <c r="ITK52" s="516"/>
      <c r="ITL52" s="516"/>
      <c r="ITM52" s="516"/>
      <c r="ITN52" s="516"/>
      <c r="ITO52" s="516"/>
      <c r="ITP52" s="516"/>
      <c r="ITQ52" s="516"/>
      <c r="ITR52" s="516"/>
      <c r="ITS52" s="516"/>
      <c r="ITT52" s="516"/>
      <c r="ITU52" s="516"/>
      <c r="ITV52" s="516"/>
      <c r="ITW52" s="516"/>
      <c r="ITX52" s="516"/>
      <c r="ITY52" s="516"/>
      <c r="ITZ52" s="516"/>
      <c r="IUA52" s="516"/>
      <c r="IUB52" s="516"/>
      <c r="IUC52" s="516"/>
      <c r="IUD52" s="516"/>
      <c r="IUE52" s="516"/>
      <c r="IUF52" s="516"/>
      <c r="IUG52" s="516"/>
      <c r="IUH52" s="516"/>
      <c r="IUI52" s="516"/>
      <c r="IUJ52" s="516"/>
      <c r="IUK52" s="516"/>
      <c r="IUL52" s="516"/>
      <c r="IUM52" s="516"/>
      <c r="IUN52" s="516"/>
      <c r="IUO52" s="516"/>
      <c r="IUP52" s="516"/>
      <c r="IUQ52" s="516"/>
      <c r="IUR52" s="516"/>
      <c r="IUS52" s="516"/>
      <c r="IUT52" s="516"/>
      <c r="IUU52" s="516"/>
      <c r="IUV52" s="516"/>
      <c r="IUW52" s="516"/>
      <c r="IUX52" s="516"/>
      <c r="IUY52" s="516"/>
      <c r="IUZ52" s="516"/>
      <c r="IVA52" s="516"/>
      <c r="IVB52" s="516"/>
      <c r="IVC52" s="516"/>
      <c r="IVD52" s="516"/>
      <c r="IVE52" s="516"/>
      <c r="IVF52" s="516"/>
      <c r="IVG52" s="516"/>
      <c r="IVH52" s="516"/>
      <c r="IVI52" s="516"/>
      <c r="IVJ52" s="516"/>
      <c r="IVK52" s="516"/>
      <c r="IVL52" s="516"/>
      <c r="IVM52" s="516"/>
      <c r="IVN52" s="516"/>
      <c r="IVO52" s="516"/>
      <c r="IVP52" s="516"/>
      <c r="IVQ52" s="516"/>
      <c r="IVR52" s="516"/>
      <c r="IVS52" s="516"/>
      <c r="IVT52" s="516"/>
      <c r="IVU52" s="516"/>
      <c r="IVV52" s="516"/>
      <c r="IVW52" s="516"/>
      <c r="IVX52" s="516"/>
      <c r="IVY52" s="516"/>
      <c r="IVZ52" s="516"/>
      <c r="IWA52" s="516"/>
      <c r="IWB52" s="516"/>
      <c r="IWC52" s="516"/>
      <c r="IWD52" s="516"/>
      <c r="IWE52" s="516"/>
      <c r="IWF52" s="516"/>
      <c r="IWG52" s="516"/>
      <c r="IWH52" s="516"/>
      <c r="IWI52" s="516"/>
      <c r="IWJ52" s="516"/>
      <c r="IWK52" s="516"/>
      <c r="IWL52" s="516"/>
      <c r="IWM52" s="516"/>
      <c r="IWN52" s="516"/>
      <c r="IWO52" s="516"/>
      <c r="IWP52" s="516"/>
      <c r="IWQ52" s="516"/>
      <c r="IWR52" s="516"/>
      <c r="IWS52" s="516"/>
      <c r="IWT52" s="516"/>
      <c r="IWU52" s="516"/>
      <c r="IWV52" s="516"/>
      <c r="IWW52" s="516"/>
      <c r="IWX52" s="516"/>
      <c r="IWY52" s="516"/>
      <c r="IWZ52" s="516"/>
      <c r="IXA52" s="516"/>
      <c r="IXB52" s="516"/>
      <c r="IXC52" s="516"/>
      <c r="IXD52" s="516"/>
      <c r="IXE52" s="516"/>
      <c r="IXF52" s="516"/>
      <c r="IXG52" s="516"/>
      <c r="IXH52" s="516"/>
      <c r="IXI52" s="516"/>
      <c r="IXJ52" s="516"/>
      <c r="IXK52" s="516"/>
      <c r="IXL52" s="516"/>
      <c r="IXM52" s="516"/>
      <c r="IXN52" s="516"/>
      <c r="IXO52" s="516"/>
      <c r="IXP52" s="516"/>
      <c r="IXQ52" s="516"/>
      <c r="IXR52" s="516"/>
      <c r="IXS52" s="516"/>
      <c r="IXT52" s="516"/>
      <c r="IXU52" s="516"/>
      <c r="IXV52" s="516"/>
      <c r="IXW52" s="516"/>
      <c r="IXX52" s="516"/>
      <c r="IXY52" s="516"/>
      <c r="IXZ52" s="516"/>
      <c r="IYA52" s="516"/>
      <c r="IYB52" s="516"/>
      <c r="IYC52" s="516"/>
      <c r="IYD52" s="516"/>
      <c r="IYE52" s="516"/>
      <c r="IYF52" s="516"/>
      <c r="IYG52" s="516"/>
      <c r="IYH52" s="516"/>
      <c r="IYI52" s="516"/>
      <c r="IYJ52" s="516"/>
      <c r="IYK52" s="516"/>
      <c r="IYL52" s="516"/>
      <c r="IYM52" s="516"/>
      <c r="IYN52" s="516"/>
      <c r="IYO52" s="516"/>
      <c r="IYP52" s="516"/>
      <c r="IYQ52" s="516"/>
      <c r="IYR52" s="516"/>
      <c r="IYS52" s="516"/>
      <c r="IYT52" s="516"/>
      <c r="IYU52" s="516"/>
      <c r="IYV52" s="516"/>
      <c r="IYW52" s="516"/>
      <c r="IYX52" s="516"/>
      <c r="IYY52" s="516"/>
      <c r="IYZ52" s="516"/>
      <c r="IZA52" s="516"/>
      <c r="IZB52" s="516"/>
      <c r="IZC52" s="516"/>
      <c r="IZD52" s="516"/>
      <c r="IZE52" s="516"/>
      <c r="IZF52" s="516"/>
      <c r="IZG52" s="516"/>
      <c r="IZH52" s="516"/>
      <c r="IZI52" s="516"/>
      <c r="IZJ52" s="516"/>
      <c r="IZK52" s="516"/>
      <c r="IZL52" s="516"/>
      <c r="IZM52" s="516"/>
      <c r="IZN52" s="516"/>
      <c r="IZO52" s="516"/>
      <c r="IZP52" s="516"/>
      <c r="IZQ52" s="516"/>
      <c r="IZR52" s="516"/>
      <c r="IZS52" s="516"/>
      <c r="IZT52" s="516"/>
      <c r="IZU52" s="516"/>
      <c r="IZV52" s="516"/>
      <c r="IZW52" s="516"/>
      <c r="IZX52" s="516"/>
      <c r="IZY52" s="516"/>
      <c r="IZZ52" s="516"/>
      <c r="JAA52" s="516"/>
      <c r="JAB52" s="516"/>
      <c r="JAC52" s="516"/>
      <c r="JAD52" s="516"/>
      <c r="JAE52" s="516"/>
      <c r="JAF52" s="516"/>
      <c r="JAG52" s="516"/>
      <c r="JAH52" s="516"/>
      <c r="JAI52" s="516"/>
      <c r="JAJ52" s="516"/>
      <c r="JAK52" s="516"/>
      <c r="JAL52" s="516"/>
      <c r="JAM52" s="516"/>
      <c r="JAN52" s="516"/>
      <c r="JAO52" s="516"/>
      <c r="JAP52" s="516"/>
      <c r="JAQ52" s="516"/>
      <c r="JAR52" s="516"/>
      <c r="JAS52" s="516"/>
      <c r="JAT52" s="516"/>
      <c r="JAU52" s="516"/>
      <c r="JAV52" s="516"/>
      <c r="JAW52" s="516"/>
      <c r="JAX52" s="516"/>
      <c r="JAY52" s="516"/>
      <c r="JAZ52" s="516"/>
      <c r="JBA52" s="516"/>
      <c r="JBB52" s="516"/>
      <c r="JBC52" s="516"/>
      <c r="JBD52" s="516"/>
      <c r="JBE52" s="516"/>
      <c r="JBF52" s="516"/>
      <c r="JBG52" s="516"/>
      <c r="JBH52" s="516"/>
      <c r="JBI52" s="516"/>
      <c r="JBJ52" s="516"/>
      <c r="JBK52" s="516"/>
      <c r="JBL52" s="516"/>
      <c r="JBM52" s="516"/>
      <c r="JBN52" s="516"/>
      <c r="JBO52" s="516"/>
      <c r="JBP52" s="516"/>
      <c r="JBQ52" s="516"/>
      <c r="JBR52" s="516"/>
      <c r="JBS52" s="516"/>
      <c r="JBT52" s="516"/>
      <c r="JBU52" s="516"/>
      <c r="JBV52" s="516"/>
      <c r="JBW52" s="516"/>
      <c r="JBX52" s="516"/>
      <c r="JBY52" s="516"/>
      <c r="JBZ52" s="516"/>
      <c r="JCA52" s="516"/>
      <c r="JCB52" s="516"/>
      <c r="JCC52" s="516"/>
      <c r="JCD52" s="516"/>
      <c r="JCE52" s="516"/>
      <c r="JCF52" s="516"/>
      <c r="JCG52" s="516"/>
      <c r="JCH52" s="516"/>
      <c r="JCI52" s="516"/>
      <c r="JCJ52" s="516"/>
      <c r="JCK52" s="516"/>
      <c r="JCL52" s="516"/>
      <c r="JCM52" s="516"/>
      <c r="JCN52" s="516"/>
      <c r="JCO52" s="516"/>
      <c r="JCP52" s="516"/>
      <c r="JCQ52" s="516"/>
      <c r="JCR52" s="516"/>
      <c r="JCS52" s="516"/>
      <c r="JCT52" s="516"/>
      <c r="JCU52" s="516"/>
      <c r="JCV52" s="516"/>
      <c r="JCW52" s="516"/>
      <c r="JCX52" s="516"/>
      <c r="JCY52" s="516"/>
      <c r="JCZ52" s="516"/>
      <c r="JDA52" s="516"/>
      <c r="JDB52" s="516"/>
      <c r="JDC52" s="516"/>
      <c r="JDD52" s="516"/>
      <c r="JDE52" s="516"/>
      <c r="JDF52" s="516"/>
      <c r="JDG52" s="516"/>
      <c r="JDH52" s="516"/>
      <c r="JDI52" s="516"/>
      <c r="JDJ52" s="516"/>
      <c r="JDK52" s="516"/>
      <c r="JDL52" s="516"/>
      <c r="JDM52" s="516"/>
      <c r="JDN52" s="516"/>
      <c r="JDO52" s="516"/>
      <c r="JDP52" s="516"/>
      <c r="JDQ52" s="516"/>
      <c r="JDR52" s="516"/>
      <c r="JDS52" s="516"/>
      <c r="JDT52" s="516"/>
      <c r="JDU52" s="516"/>
      <c r="JDV52" s="516"/>
      <c r="JDW52" s="516"/>
      <c r="JDX52" s="516"/>
      <c r="JDY52" s="516"/>
      <c r="JDZ52" s="516"/>
      <c r="JEA52" s="516"/>
      <c r="JEB52" s="516"/>
      <c r="JEC52" s="516"/>
      <c r="JED52" s="516"/>
      <c r="JEE52" s="516"/>
      <c r="JEF52" s="516"/>
      <c r="JEG52" s="516"/>
      <c r="JEH52" s="516"/>
      <c r="JEI52" s="516"/>
      <c r="JEJ52" s="516"/>
      <c r="JEK52" s="516"/>
      <c r="JEL52" s="516"/>
      <c r="JEM52" s="516"/>
      <c r="JEN52" s="516"/>
      <c r="JEO52" s="516"/>
      <c r="JEP52" s="516"/>
      <c r="JEQ52" s="516"/>
      <c r="JER52" s="516"/>
      <c r="JES52" s="516"/>
      <c r="JET52" s="516"/>
      <c r="JEU52" s="516"/>
      <c r="JEV52" s="516"/>
      <c r="JEW52" s="516"/>
      <c r="JEX52" s="516"/>
      <c r="JEY52" s="516"/>
      <c r="JEZ52" s="516"/>
      <c r="JFA52" s="516"/>
      <c r="JFB52" s="516"/>
      <c r="JFC52" s="516"/>
      <c r="JFD52" s="516"/>
      <c r="JFE52" s="516"/>
      <c r="JFF52" s="516"/>
      <c r="JFG52" s="516"/>
      <c r="JFH52" s="516"/>
      <c r="JFI52" s="516"/>
      <c r="JFJ52" s="516"/>
      <c r="JFK52" s="516"/>
      <c r="JFL52" s="516"/>
      <c r="JFM52" s="516"/>
      <c r="JFN52" s="516"/>
      <c r="JFO52" s="516"/>
      <c r="JFP52" s="516"/>
      <c r="JFQ52" s="516"/>
      <c r="JFR52" s="516"/>
      <c r="JFS52" s="516"/>
      <c r="JFT52" s="516"/>
      <c r="JFU52" s="516"/>
      <c r="JFV52" s="516"/>
      <c r="JFW52" s="516"/>
      <c r="JFX52" s="516"/>
      <c r="JFY52" s="516"/>
      <c r="JFZ52" s="516"/>
      <c r="JGA52" s="516"/>
      <c r="JGB52" s="516"/>
      <c r="JGC52" s="516"/>
      <c r="JGD52" s="516"/>
      <c r="JGE52" s="516"/>
      <c r="JGF52" s="516"/>
      <c r="JGG52" s="516"/>
      <c r="JGH52" s="516"/>
      <c r="JGI52" s="516"/>
      <c r="JGJ52" s="516"/>
      <c r="JGK52" s="516"/>
      <c r="JGL52" s="516"/>
      <c r="JGM52" s="516"/>
      <c r="JGN52" s="516"/>
      <c r="JGO52" s="516"/>
      <c r="JGP52" s="516"/>
      <c r="JGQ52" s="516"/>
      <c r="JGR52" s="516"/>
      <c r="JGS52" s="516"/>
      <c r="JGT52" s="516"/>
      <c r="JGU52" s="516"/>
      <c r="JGV52" s="516"/>
      <c r="JGW52" s="516"/>
      <c r="JGX52" s="516"/>
      <c r="JGY52" s="516"/>
      <c r="JGZ52" s="516"/>
      <c r="JHA52" s="516"/>
      <c r="JHB52" s="516"/>
      <c r="JHC52" s="516"/>
      <c r="JHD52" s="516"/>
      <c r="JHE52" s="516"/>
      <c r="JHF52" s="516"/>
      <c r="JHG52" s="516"/>
      <c r="JHH52" s="516"/>
      <c r="JHI52" s="516"/>
      <c r="JHJ52" s="516"/>
      <c r="JHK52" s="516"/>
      <c r="JHL52" s="516"/>
      <c r="JHM52" s="516"/>
      <c r="JHN52" s="516"/>
      <c r="JHO52" s="516"/>
      <c r="JHP52" s="516"/>
      <c r="JHQ52" s="516"/>
      <c r="JHR52" s="516"/>
      <c r="JHS52" s="516"/>
      <c r="JHT52" s="516"/>
      <c r="JHU52" s="516"/>
      <c r="JHV52" s="516"/>
      <c r="JHW52" s="516"/>
      <c r="JHX52" s="516"/>
      <c r="JHY52" s="516"/>
      <c r="JHZ52" s="516"/>
      <c r="JIA52" s="516"/>
      <c r="JIB52" s="516"/>
      <c r="JIC52" s="516"/>
      <c r="JID52" s="516"/>
      <c r="JIE52" s="516"/>
      <c r="JIF52" s="516"/>
      <c r="JIG52" s="516"/>
      <c r="JIH52" s="516"/>
      <c r="JII52" s="516"/>
      <c r="JIJ52" s="516"/>
      <c r="JIK52" s="516"/>
      <c r="JIL52" s="516"/>
      <c r="JIM52" s="516"/>
      <c r="JIN52" s="516"/>
      <c r="JIO52" s="516"/>
      <c r="JIP52" s="516"/>
      <c r="JIQ52" s="516"/>
      <c r="JIR52" s="516"/>
      <c r="JIS52" s="516"/>
      <c r="JIT52" s="516"/>
      <c r="JIU52" s="516"/>
      <c r="JIV52" s="516"/>
      <c r="JIW52" s="516"/>
      <c r="JIX52" s="516"/>
      <c r="JIY52" s="516"/>
      <c r="JIZ52" s="516"/>
      <c r="JJA52" s="516"/>
      <c r="JJB52" s="516"/>
      <c r="JJC52" s="516"/>
      <c r="JJD52" s="516"/>
      <c r="JJE52" s="516"/>
      <c r="JJF52" s="516"/>
      <c r="JJG52" s="516"/>
      <c r="JJH52" s="516"/>
      <c r="JJI52" s="516"/>
      <c r="JJJ52" s="516"/>
      <c r="JJK52" s="516"/>
      <c r="JJL52" s="516"/>
      <c r="JJM52" s="516"/>
      <c r="JJN52" s="516"/>
      <c r="JJO52" s="516"/>
      <c r="JJP52" s="516"/>
      <c r="JJQ52" s="516"/>
      <c r="JJR52" s="516"/>
      <c r="JJS52" s="516"/>
      <c r="JJT52" s="516"/>
      <c r="JJU52" s="516"/>
      <c r="JJV52" s="516"/>
      <c r="JJW52" s="516"/>
      <c r="JJX52" s="516"/>
      <c r="JJY52" s="516"/>
      <c r="JJZ52" s="516"/>
      <c r="JKA52" s="516"/>
      <c r="JKB52" s="516"/>
      <c r="JKC52" s="516"/>
      <c r="JKD52" s="516"/>
      <c r="JKE52" s="516"/>
      <c r="JKF52" s="516"/>
      <c r="JKG52" s="516"/>
      <c r="JKH52" s="516"/>
      <c r="JKI52" s="516"/>
      <c r="JKJ52" s="516"/>
      <c r="JKK52" s="516"/>
      <c r="JKL52" s="516"/>
      <c r="JKM52" s="516"/>
      <c r="JKN52" s="516"/>
      <c r="JKO52" s="516"/>
      <c r="JKP52" s="516"/>
      <c r="JKQ52" s="516"/>
      <c r="JKR52" s="516"/>
      <c r="JKS52" s="516"/>
      <c r="JKT52" s="516"/>
      <c r="JKU52" s="516"/>
      <c r="JKV52" s="516"/>
      <c r="JKW52" s="516"/>
      <c r="JKX52" s="516"/>
      <c r="JKY52" s="516"/>
      <c r="JKZ52" s="516"/>
      <c r="JLA52" s="516"/>
      <c r="JLB52" s="516"/>
      <c r="JLC52" s="516"/>
      <c r="JLD52" s="516"/>
      <c r="JLE52" s="516"/>
      <c r="JLF52" s="516"/>
      <c r="JLG52" s="516"/>
      <c r="JLH52" s="516"/>
      <c r="JLI52" s="516"/>
      <c r="JLJ52" s="516"/>
      <c r="JLK52" s="516"/>
      <c r="JLL52" s="516"/>
      <c r="JLM52" s="516"/>
      <c r="JLN52" s="516"/>
      <c r="JLO52" s="516"/>
      <c r="JLP52" s="516"/>
      <c r="JLQ52" s="516"/>
      <c r="JLR52" s="516"/>
      <c r="JLS52" s="516"/>
      <c r="JLT52" s="516"/>
      <c r="JLU52" s="516"/>
      <c r="JLV52" s="516"/>
      <c r="JLW52" s="516"/>
      <c r="JLX52" s="516"/>
      <c r="JLY52" s="516"/>
      <c r="JLZ52" s="516"/>
      <c r="JMA52" s="516"/>
      <c r="JMB52" s="516"/>
      <c r="JMC52" s="516"/>
      <c r="JMD52" s="516"/>
      <c r="JME52" s="516"/>
      <c r="JMF52" s="516"/>
      <c r="JMG52" s="516"/>
      <c r="JMH52" s="516"/>
      <c r="JMI52" s="516"/>
      <c r="JMJ52" s="516"/>
      <c r="JMK52" s="516"/>
      <c r="JML52" s="516"/>
      <c r="JMM52" s="516"/>
      <c r="JMN52" s="516"/>
      <c r="JMO52" s="516"/>
      <c r="JMP52" s="516"/>
      <c r="JMQ52" s="516"/>
      <c r="JMR52" s="516"/>
      <c r="JMS52" s="516"/>
      <c r="JMT52" s="516"/>
      <c r="JMU52" s="516"/>
      <c r="JMV52" s="516"/>
      <c r="JMW52" s="516"/>
      <c r="JMX52" s="516"/>
      <c r="JMY52" s="516"/>
      <c r="JMZ52" s="516"/>
      <c r="JNA52" s="516"/>
      <c r="JNB52" s="516"/>
      <c r="JNC52" s="516"/>
      <c r="JND52" s="516"/>
      <c r="JNE52" s="516"/>
      <c r="JNF52" s="516"/>
      <c r="JNG52" s="516"/>
      <c r="JNH52" s="516"/>
      <c r="JNI52" s="516"/>
      <c r="JNJ52" s="516"/>
      <c r="JNK52" s="516"/>
      <c r="JNL52" s="516"/>
      <c r="JNM52" s="516"/>
      <c r="JNN52" s="516"/>
      <c r="JNO52" s="516"/>
      <c r="JNP52" s="516"/>
      <c r="JNQ52" s="516"/>
      <c r="JNR52" s="516"/>
      <c r="JNS52" s="516"/>
      <c r="JNT52" s="516"/>
      <c r="JNU52" s="516"/>
      <c r="JNV52" s="516"/>
      <c r="JNW52" s="516"/>
      <c r="JNX52" s="516"/>
      <c r="JNY52" s="516"/>
      <c r="JNZ52" s="516"/>
      <c r="JOA52" s="516"/>
      <c r="JOB52" s="516"/>
      <c r="JOC52" s="516"/>
      <c r="JOD52" s="516"/>
      <c r="JOE52" s="516"/>
      <c r="JOF52" s="516"/>
      <c r="JOG52" s="516"/>
      <c r="JOH52" s="516"/>
      <c r="JOI52" s="516"/>
      <c r="JOJ52" s="516"/>
      <c r="JOK52" s="516"/>
      <c r="JOL52" s="516"/>
      <c r="JOM52" s="516"/>
      <c r="JON52" s="516"/>
      <c r="JOO52" s="516"/>
      <c r="JOP52" s="516"/>
      <c r="JOQ52" s="516"/>
      <c r="JOR52" s="516"/>
      <c r="JOS52" s="516"/>
      <c r="JOT52" s="516"/>
      <c r="JOU52" s="516"/>
      <c r="JOV52" s="516"/>
      <c r="JOW52" s="516"/>
      <c r="JOX52" s="516"/>
      <c r="JOY52" s="516"/>
      <c r="JOZ52" s="516"/>
      <c r="JPA52" s="516"/>
      <c r="JPB52" s="516"/>
      <c r="JPC52" s="516"/>
      <c r="JPD52" s="516"/>
      <c r="JPE52" s="516"/>
      <c r="JPF52" s="516"/>
      <c r="JPG52" s="516"/>
      <c r="JPH52" s="516"/>
      <c r="JPI52" s="516"/>
      <c r="JPJ52" s="516"/>
      <c r="JPK52" s="516"/>
      <c r="JPL52" s="516"/>
      <c r="JPM52" s="516"/>
      <c r="JPN52" s="516"/>
      <c r="JPO52" s="516"/>
      <c r="JPP52" s="516"/>
      <c r="JPQ52" s="516"/>
      <c r="JPR52" s="516"/>
      <c r="JPS52" s="516"/>
      <c r="JPT52" s="516"/>
      <c r="JPU52" s="516"/>
      <c r="JPV52" s="516"/>
      <c r="JPW52" s="516"/>
      <c r="JPX52" s="516"/>
      <c r="JPY52" s="516"/>
      <c r="JPZ52" s="516"/>
      <c r="JQA52" s="516"/>
      <c r="JQB52" s="516"/>
      <c r="JQC52" s="516"/>
      <c r="JQD52" s="516"/>
      <c r="JQE52" s="516"/>
      <c r="JQF52" s="516"/>
      <c r="JQG52" s="516"/>
      <c r="JQH52" s="516"/>
      <c r="JQI52" s="516"/>
      <c r="JQJ52" s="516"/>
      <c r="JQK52" s="516"/>
      <c r="JQL52" s="516"/>
      <c r="JQM52" s="516"/>
      <c r="JQN52" s="516"/>
      <c r="JQO52" s="516"/>
      <c r="JQP52" s="516"/>
      <c r="JQQ52" s="516"/>
      <c r="JQR52" s="516"/>
      <c r="JQS52" s="516"/>
      <c r="JQT52" s="516"/>
      <c r="JQU52" s="516"/>
      <c r="JQV52" s="516"/>
      <c r="JQW52" s="516"/>
      <c r="JQX52" s="516"/>
      <c r="JQY52" s="516"/>
      <c r="JQZ52" s="516"/>
      <c r="JRA52" s="516"/>
      <c r="JRB52" s="516"/>
      <c r="JRC52" s="516"/>
      <c r="JRD52" s="516"/>
      <c r="JRE52" s="516"/>
      <c r="JRF52" s="516"/>
      <c r="JRG52" s="516"/>
      <c r="JRH52" s="516"/>
      <c r="JRI52" s="516"/>
      <c r="JRJ52" s="516"/>
      <c r="JRK52" s="516"/>
      <c r="JRL52" s="516"/>
      <c r="JRM52" s="516"/>
      <c r="JRN52" s="516"/>
      <c r="JRO52" s="516"/>
      <c r="JRP52" s="516"/>
      <c r="JRQ52" s="516"/>
      <c r="JRR52" s="516"/>
      <c r="JRS52" s="516"/>
      <c r="JRT52" s="516"/>
      <c r="JRU52" s="516"/>
      <c r="JRV52" s="516"/>
      <c r="JRW52" s="516"/>
      <c r="JRX52" s="516"/>
      <c r="JRY52" s="516"/>
      <c r="JRZ52" s="516"/>
      <c r="JSA52" s="516"/>
      <c r="JSB52" s="516"/>
      <c r="JSC52" s="516"/>
      <c r="JSD52" s="516"/>
      <c r="JSE52" s="516"/>
      <c r="JSF52" s="516"/>
      <c r="JSG52" s="516"/>
      <c r="JSH52" s="516"/>
      <c r="JSI52" s="516"/>
      <c r="JSJ52" s="516"/>
      <c r="JSK52" s="516"/>
      <c r="JSL52" s="516"/>
      <c r="JSM52" s="516"/>
      <c r="JSN52" s="516"/>
      <c r="JSO52" s="516"/>
      <c r="JSP52" s="516"/>
      <c r="JSQ52" s="516"/>
      <c r="JSR52" s="516"/>
      <c r="JSS52" s="516"/>
      <c r="JST52" s="516"/>
      <c r="JSU52" s="516"/>
      <c r="JSV52" s="516"/>
      <c r="JSW52" s="516"/>
      <c r="JSX52" s="516"/>
      <c r="JSY52" s="516"/>
      <c r="JSZ52" s="516"/>
      <c r="JTA52" s="516"/>
      <c r="JTB52" s="516"/>
      <c r="JTC52" s="516"/>
      <c r="JTD52" s="516"/>
      <c r="JTE52" s="516"/>
      <c r="JTF52" s="516"/>
      <c r="JTG52" s="516"/>
      <c r="JTH52" s="516"/>
      <c r="JTI52" s="516"/>
      <c r="JTJ52" s="516"/>
      <c r="JTK52" s="516"/>
      <c r="JTL52" s="516"/>
      <c r="JTM52" s="516"/>
      <c r="JTN52" s="516"/>
      <c r="JTO52" s="516"/>
      <c r="JTP52" s="516"/>
      <c r="JTQ52" s="516"/>
      <c r="JTR52" s="516"/>
      <c r="JTS52" s="516"/>
      <c r="JTT52" s="516"/>
      <c r="JTU52" s="516"/>
      <c r="JTV52" s="516"/>
      <c r="JTW52" s="516"/>
      <c r="JTX52" s="516"/>
      <c r="JTY52" s="516"/>
      <c r="JTZ52" s="516"/>
      <c r="JUA52" s="516"/>
      <c r="JUB52" s="516"/>
      <c r="JUC52" s="516"/>
      <c r="JUD52" s="516"/>
      <c r="JUE52" s="516"/>
      <c r="JUF52" s="516"/>
      <c r="JUG52" s="516"/>
      <c r="JUH52" s="516"/>
      <c r="JUI52" s="516"/>
      <c r="JUJ52" s="516"/>
      <c r="JUK52" s="516"/>
      <c r="JUL52" s="516"/>
      <c r="JUM52" s="516"/>
      <c r="JUN52" s="516"/>
      <c r="JUO52" s="516"/>
      <c r="JUP52" s="516"/>
      <c r="JUQ52" s="516"/>
      <c r="JUR52" s="516"/>
      <c r="JUS52" s="516"/>
      <c r="JUT52" s="516"/>
      <c r="JUU52" s="516"/>
      <c r="JUV52" s="516"/>
      <c r="JUW52" s="516"/>
      <c r="JUX52" s="516"/>
      <c r="JUY52" s="516"/>
      <c r="JUZ52" s="516"/>
      <c r="JVA52" s="516"/>
      <c r="JVB52" s="516"/>
      <c r="JVC52" s="516"/>
      <c r="JVD52" s="516"/>
      <c r="JVE52" s="516"/>
      <c r="JVF52" s="516"/>
      <c r="JVG52" s="516"/>
      <c r="JVH52" s="516"/>
      <c r="JVI52" s="516"/>
      <c r="JVJ52" s="516"/>
      <c r="JVK52" s="516"/>
      <c r="JVL52" s="516"/>
      <c r="JVM52" s="516"/>
      <c r="JVN52" s="516"/>
      <c r="JVO52" s="516"/>
      <c r="JVP52" s="516"/>
      <c r="JVQ52" s="516"/>
      <c r="JVR52" s="516"/>
      <c r="JVS52" s="516"/>
      <c r="JVT52" s="516"/>
      <c r="JVU52" s="516"/>
      <c r="JVV52" s="516"/>
      <c r="JVW52" s="516"/>
      <c r="JVX52" s="516"/>
      <c r="JVY52" s="516"/>
      <c r="JVZ52" s="516"/>
      <c r="JWA52" s="516"/>
      <c r="JWB52" s="516"/>
      <c r="JWC52" s="516"/>
      <c r="JWD52" s="516"/>
      <c r="JWE52" s="516"/>
      <c r="JWF52" s="516"/>
      <c r="JWG52" s="516"/>
      <c r="JWH52" s="516"/>
      <c r="JWI52" s="516"/>
      <c r="JWJ52" s="516"/>
      <c r="JWK52" s="516"/>
      <c r="JWL52" s="516"/>
      <c r="JWM52" s="516"/>
      <c r="JWN52" s="516"/>
      <c r="JWO52" s="516"/>
      <c r="JWP52" s="516"/>
      <c r="JWQ52" s="516"/>
      <c r="JWR52" s="516"/>
      <c r="JWS52" s="516"/>
      <c r="JWT52" s="516"/>
      <c r="JWU52" s="516"/>
      <c r="JWV52" s="516"/>
      <c r="JWW52" s="516"/>
      <c r="JWX52" s="516"/>
      <c r="JWY52" s="516"/>
      <c r="JWZ52" s="516"/>
      <c r="JXA52" s="516"/>
      <c r="JXB52" s="516"/>
      <c r="JXC52" s="516"/>
      <c r="JXD52" s="516"/>
      <c r="JXE52" s="516"/>
      <c r="JXF52" s="516"/>
      <c r="JXG52" s="516"/>
      <c r="JXH52" s="516"/>
      <c r="JXI52" s="516"/>
      <c r="JXJ52" s="516"/>
      <c r="JXK52" s="516"/>
      <c r="JXL52" s="516"/>
      <c r="JXM52" s="516"/>
      <c r="JXN52" s="516"/>
      <c r="JXO52" s="516"/>
      <c r="JXP52" s="516"/>
      <c r="JXQ52" s="516"/>
      <c r="JXR52" s="516"/>
      <c r="JXS52" s="516"/>
      <c r="JXT52" s="516"/>
      <c r="JXU52" s="516"/>
      <c r="JXV52" s="516"/>
      <c r="JXW52" s="516"/>
      <c r="JXX52" s="516"/>
      <c r="JXY52" s="516"/>
      <c r="JXZ52" s="516"/>
      <c r="JYA52" s="516"/>
      <c r="JYB52" s="516"/>
      <c r="JYC52" s="516"/>
      <c r="JYD52" s="516"/>
      <c r="JYE52" s="516"/>
      <c r="JYF52" s="516"/>
      <c r="JYG52" s="516"/>
      <c r="JYH52" s="516"/>
      <c r="JYI52" s="516"/>
      <c r="JYJ52" s="516"/>
      <c r="JYK52" s="516"/>
      <c r="JYL52" s="516"/>
      <c r="JYM52" s="516"/>
      <c r="JYN52" s="516"/>
      <c r="JYO52" s="516"/>
      <c r="JYP52" s="516"/>
      <c r="JYQ52" s="516"/>
      <c r="JYR52" s="516"/>
      <c r="JYS52" s="516"/>
      <c r="JYT52" s="516"/>
      <c r="JYU52" s="516"/>
      <c r="JYV52" s="516"/>
      <c r="JYW52" s="516"/>
      <c r="JYX52" s="516"/>
      <c r="JYY52" s="516"/>
      <c r="JYZ52" s="516"/>
      <c r="JZA52" s="516"/>
      <c r="JZB52" s="516"/>
      <c r="JZC52" s="516"/>
      <c r="JZD52" s="516"/>
      <c r="JZE52" s="516"/>
      <c r="JZF52" s="516"/>
      <c r="JZG52" s="516"/>
      <c r="JZH52" s="516"/>
      <c r="JZI52" s="516"/>
      <c r="JZJ52" s="516"/>
      <c r="JZK52" s="516"/>
      <c r="JZL52" s="516"/>
      <c r="JZM52" s="516"/>
      <c r="JZN52" s="516"/>
      <c r="JZO52" s="516"/>
      <c r="JZP52" s="516"/>
      <c r="JZQ52" s="516"/>
      <c r="JZR52" s="516"/>
      <c r="JZS52" s="516"/>
      <c r="JZT52" s="516"/>
      <c r="JZU52" s="516"/>
      <c r="JZV52" s="516"/>
      <c r="JZW52" s="516"/>
      <c r="JZX52" s="516"/>
      <c r="JZY52" s="516"/>
      <c r="JZZ52" s="516"/>
      <c r="KAA52" s="516"/>
      <c r="KAB52" s="516"/>
      <c r="KAC52" s="516"/>
      <c r="KAD52" s="516"/>
      <c r="KAE52" s="516"/>
      <c r="KAF52" s="516"/>
      <c r="KAG52" s="516"/>
      <c r="KAH52" s="516"/>
      <c r="KAI52" s="516"/>
      <c r="KAJ52" s="516"/>
      <c r="KAK52" s="516"/>
      <c r="KAL52" s="516"/>
      <c r="KAM52" s="516"/>
      <c r="KAN52" s="516"/>
      <c r="KAO52" s="516"/>
      <c r="KAP52" s="516"/>
      <c r="KAQ52" s="516"/>
      <c r="KAR52" s="516"/>
      <c r="KAS52" s="516"/>
      <c r="KAT52" s="516"/>
      <c r="KAU52" s="516"/>
      <c r="KAV52" s="516"/>
      <c r="KAW52" s="516"/>
      <c r="KAX52" s="516"/>
      <c r="KAY52" s="516"/>
      <c r="KAZ52" s="516"/>
      <c r="KBA52" s="516"/>
      <c r="KBB52" s="516"/>
      <c r="KBC52" s="516"/>
      <c r="KBD52" s="516"/>
      <c r="KBE52" s="516"/>
      <c r="KBF52" s="516"/>
      <c r="KBG52" s="516"/>
      <c r="KBH52" s="516"/>
      <c r="KBI52" s="516"/>
      <c r="KBJ52" s="516"/>
      <c r="KBK52" s="516"/>
      <c r="KBL52" s="516"/>
      <c r="KBM52" s="516"/>
      <c r="KBN52" s="516"/>
      <c r="KBO52" s="516"/>
      <c r="KBP52" s="516"/>
      <c r="KBQ52" s="516"/>
      <c r="KBR52" s="516"/>
      <c r="KBS52" s="516"/>
      <c r="KBT52" s="516"/>
      <c r="KBU52" s="516"/>
      <c r="KBV52" s="516"/>
      <c r="KBW52" s="516"/>
      <c r="KBX52" s="516"/>
      <c r="KBY52" s="516"/>
      <c r="KBZ52" s="516"/>
      <c r="KCA52" s="516"/>
      <c r="KCB52" s="516"/>
      <c r="KCC52" s="516"/>
      <c r="KCD52" s="516"/>
      <c r="KCE52" s="516"/>
      <c r="KCF52" s="516"/>
      <c r="KCG52" s="516"/>
      <c r="KCH52" s="516"/>
      <c r="KCI52" s="516"/>
      <c r="KCJ52" s="516"/>
      <c r="KCK52" s="516"/>
      <c r="KCL52" s="516"/>
      <c r="KCM52" s="516"/>
      <c r="KCN52" s="516"/>
      <c r="KCO52" s="516"/>
      <c r="KCP52" s="516"/>
      <c r="KCQ52" s="516"/>
      <c r="KCR52" s="516"/>
      <c r="KCS52" s="516"/>
      <c r="KCT52" s="516"/>
      <c r="KCU52" s="516"/>
      <c r="KCV52" s="516"/>
      <c r="KCW52" s="516"/>
      <c r="KCX52" s="516"/>
      <c r="KCY52" s="516"/>
      <c r="KCZ52" s="516"/>
      <c r="KDA52" s="516"/>
      <c r="KDB52" s="516"/>
      <c r="KDC52" s="516"/>
      <c r="KDD52" s="516"/>
      <c r="KDE52" s="516"/>
      <c r="KDF52" s="516"/>
      <c r="KDG52" s="516"/>
      <c r="KDH52" s="516"/>
      <c r="KDI52" s="516"/>
      <c r="KDJ52" s="516"/>
      <c r="KDK52" s="516"/>
      <c r="KDL52" s="516"/>
      <c r="KDM52" s="516"/>
      <c r="KDN52" s="516"/>
      <c r="KDO52" s="516"/>
      <c r="KDP52" s="516"/>
      <c r="KDQ52" s="516"/>
      <c r="KDR52" s="516"/>
      <c r="KDS52" s="516"/>
      <c r="KDT52" s="516"/>
      <c r="KDU52" s="516"/>
      <c r="KDV52" s="516"/>
      <c r="KDW52" s="516"/>
      <c r="KDX52" s="516"/>
      <c r="KDY52" s="516"/>
      <c r="KDZ52" s="516"/>
      <c r="KEA52" s="516"/>
      <c r="KEB52" s="516"/>
      <c r="KEC52" s="516"/>
      <c r="KED52" s="516"/>
      <c r="KEE52" s="516"/>
      <c r="KEF52" s="516"/>
      <c r="KEG52" s="516"/>
      <c r="KEH52" s="516"/>
      <c r="KEI52" s="516"/>
      <c r="KEJ52" s="516"/>
      <c r="KEK52" s="516"/>
      <c r="KEL52" s="516"/>
      <c r="KEM52" s="516"/>
      <c r="KEN52" s="516"/>
      <c r="KEO52" s="516"/>
      <c r="KEP52" s="516"/>
      <c r="KEQ52" s="516"/>
      <c r="KER52" s="516"/>
      <c r="KES52" s="516"/>
      <c r="KET52" s="516"/>
      <c r="KEU52" s="516"/>
      <c r="KEV52" s="516"/>
      <c r="KEW52" s="516"/>
      <c r="KEX52" s="516"/>
      <c r="KEY52" s="516"/>
      <c r="KEZ52" s="516"/>
      <c r="KFA52" s="516"/>
      <c r="KFB52" s="516"/>
      <c r="KFC52" s="516"/>
      <c r="KFD52" s="516"/>
      <c r="KFE52" s="516"/>
      <c r="KFF52" s="516"/>
      <c r="KFG52" s="516"/>
      <c r="KFH52" s="516"/>
      <c r="KFI52" s="516"/>
      <c r="KFJ52" s="516"/>
      <c r="KFK52" s="516"/>
      <c r="KFL52" s="516"/>
      <c r="KFM52" s="516"/>
      <c r="KFN52" s="516"/>
      <c r="KFO52" s="516"/>
      <c r="KFP52" s="516"/>
      <c r="KFQ52" s="516"/>
      <c r="KFR52" s="516"/>
      <c r="KFS52" s="516"/>
      <c r="KFT52" s="516"/>
      <c r="KFU52" s="516"/>
      <c r="KFV52" s="516"/>
      <c r="KFW52" s="516"/>
      <c r="KFX52" s="516"/>
      <c r="KFY52" s="516"/>
      <c r="KFZ52" s="516"/>
      <c r="KGA52" s="516"/>
      <c r="KGB52" s="516"/>
      <c r="KGC52" s="516"/>
      <c r="KGD52" s="516"/>
      <c r="KGE52" s="516"/>
      <c r="KGF52" s="516"/>
      <c r="KGG52" s="516"/>
      <c r="KGH52" s="516"/>
      <c r="KGI52" s="516"/>
      <c r="KGJ52" s="516"/>
      <c r="KGK52" s="516"/>
      <c r="KGL52" s="516"/>
      <c r="KGM52" s="516"/>
      <c r="KGN52" s="516"/>
      <c r="KGO52" s="516"/>
      <c r="KGP52" s="516"/>
      <c r="KGQ52" s="516"/>
      <c r="KGR52" s="516"/>
      <c r="KGS52" s="516"/>
      <c r="KGT52" s="516"/>
      <c r="KGU52" s="516"/>
      <c r="KGV52" s="516"/>
      <c r="KGW52" s="516"/>
      <c r="KGX52" s="516"/>
      <c r="KGY52" s="516"/>
      <c r="KGZ52" s="516"/>
      <c r="KHA52" s="516"/>
      <c r="KHB52" s="516"/>
      <c r="KHC52" s="516"/>
      <c r="KHD52" s="516"/>
      <c r="KHE52" s="516"/>
      <c r="KHF52" s="516"/>
      <c r="KHG52" s="516"/>
      <c r="KHH52" s="516"/>
      <c r="KHI52" s="516"/>
      <c r="KHJ52" s="516"/>
      <c r="KHK52" s="516"/>
      <c r="KHL52" s="516"/>
      <c r="KHM52" s="516"/>
      <c r="KHN52" s="516"/>
      <c r="KHO52" s="516"/>
      <c r="KHP52" s="516"/>
      <c r="KHQ52" s="516"/>
      <c r="KHR52" s="516"/>
      <c r="KHS52" s="516"/>
      <c r="KHT52" s="516"/>
      <c r="KHU52" s="516"/>
      <c r="KHV52" s="516"/>
      <c r="KHW52" s="516"/>
      <c r="KHX52" s="516"/>
      <c r="KHY52" s="516"/>
      <c r="KHZ52" s="516"/>
      <c r="KIA52" s="516"/>
      <c r="KIB52" s="516"/>
      <c r="KIC52" s="516"/>
      <c r="KID52" s="516"/>
      <c r="KIE52" s="516"/>
      <c r="KIF52" s="516"/>
      <c r="KIG52" s="516"/>
      <c r="KIH52" s="516"/>
      <c r="KII52" s="516"/>
      <c r="KIJ52" s="516"/>
      <c r="KIK52" s="516"/>
      <c r="KIL52" s="516"/>
      <c r="KIM52" s="516"/>
      <c r="KIN52" s="516"/>
      <c r="KIO52" s="516"/>
      <c r="KIP52" s="516"/>
      <c r="KIQ52" s="516"/>
      <c r="KIR52" s="516"/>
      <c r="KIS52" s="516"/>
      <c r="KIT52" s="516"/>
      <c r="KIU52" s="516"/>
      <c r="KIV52" s="516"/>
      <c r="KIW52" s="516"/>
      <c r="KIX52" s="516"/>
      <c r="KIY52" s="516"/>
      <c r="KIZ52" s="516"/>
      <c r="KJA52" s="516"/>
      <c r="KJB52" s="516"/>
      <c r="KJC52" s="516"/>
      <c r="KJD52" s="516"/>
      <c r="KJE52" s="516"/>
      <c r="KJF52" s="516"/>
      <c r="KJG52" s="516"/>
      <c r="KJH52" s="516"/>
      <c r="KJI52" s="516"/>
      <c r="KJJ52" s="516"/>
      <c r="KJK52" s="516"/>
      <c r="KJL52" s="516"/>
      <c r="KJM52" s="516"/>
      <c r="KJN52" s="516"/>
      <c r="KJO52" s="516"/>
      <c r="KJP52" s="516"/>
      <c r="KJQ52" s="516"/>
      <c r="KJR52" s="516"/>
      <c r="KJS52" s="516"/>
      <c r="KJT52" s="516"/>
      <c r="KJU52" s="516"/>
      <c r="KJV52" s="516"/>
      <c r="KJW52" s="516"/>
      <c r="KJX52" s="516"/>
      <c r="KJY52" s="516"/>
      <c r="KJZ52" s="516"/>
      <c r="KKA52" s="516"/>
      <c r="KKB52" s="516"/>
      <c r="KKC52" s="516"/>
      <c r="KKD52" s="516"/>
      <c r="KKE52" s="516"/>
      <c r="KKF52" s="516"/>
      <c r="KKG52" s="516"/>
      <c r="KKH52" s="516"/>
      <c r="KKI52" s="516"/>
      <c r="KKJ52" s="516"/>
      <c r="KKK52" s="516"/>
      <c r="KKL52" s="516"/>
      <c r="KKM52" s="516"/>
      <c r="KKN52" s="516"/>
      <c r="KKO52" s="516"/>
      <c r="KKP52" s="516"/>
      <c r="KKQ52" s="516"/>
      <c r="KKR52" s="516"/>
      <c r="KKS52" s="516"/>
      <c r="KKT52" s="516"/>
      <c r="KKU52" s="516"/>
      <c r="KKV52" s="516"/>
      <c r="KKW52" s="516"/>
      <c r="KKX52" s="516"/>
      <c r="KKY52" s="516"/>
      <c r="KKZ52" s="516"/>
      <c r="KLA52" s="516"/>
      <c r="KLB52" s="516"/>
      <c r="KLC52" s="516"/>
      <c r="KLD52" s="516"/>
      <c r="KLE52" s="516"/>
      <c r="KLF52" s="516"/>
      <c r="KLG52" s="516"/>
      <c r="KLH52" s="516"/>
      <c r="KLI52" s="516"/>
      <c r="KLJ52" s="516"/>
      <c r="KLK52" s="516"/>
      <c r="KLL52" s="516"/>
      <c r="KLM52" s="516"/>
      <c r="KLN52" s="516"/>
      <c r="KLO52" s="516"/>
      <c r="KLP52" s="516"/>
      <c r="KLQ52" s="516"/>
      <c r="KLR52" s="516"/>
      <c r="KLS52" s="516"/>
      <c r="KLT52" s="516"/>
      <c r="KLU52" s="516"/>
      <c r="KLV52" s="516"/>
      <c r="KLW52" s="516"/>
      <c r="KLX52" s="516"/>
      <c r="KLY52" s="516"/>
      <c r="KLZ52" s="516"/>
      <c r="KMA52" s="516"/>
      <c r="KMB52" s="516"/>
      <c r="KMC52" s="516"/>
      <c r="KMD52" s="516"/>
      <c r="KME52" s="516"/>
      <c r="KMF52" s="516"/>
      <c r="KMG52" s="516"/>
      <c r="KMH52" s="516"/>
      <c r="KMI52" s="516"/>
      <c r="KMJ52" s="516"/>
      <c r="KMK52" s="516"/>
      <c r="KML52" s="516"/>
      <c r="KMM52" s="516"/>
      <c r="KMN52" s="516"/>
      <c r="KMO52" s="516"/>
      <c r="KMP52" s="516"/>
      <c r="KMQ52" s="516"/>
      <c r="KMR52" s="516"/>
      <c r="KMS52" s="516"/>
      <c r="KMT52" s="516"/>
      <c r="KMU52" s="516"/>
      <c r="KMV52" s="516"/>
      <c r="KMW52" s="516"/>
      <c r="KMX52" s="516"/>
      <c r="KMY52" s="516"/>
      <c r="KMZ52" s="516"/>
      <c r="KNA52" s="516"/>
      <c r="KNB52" s="516"/>
      <c r="KNC52" s="516"/>
      <c r="KND52" s="516"/>
      <c r="KNE52" s="516"/>
      <c r="KNF52" s="516"/>
      <c r="KNG52" s="516"/>
      <c r="KNH52" s="516"/>
      <c r="KNI52" s="516"/>
      <c r="KNJ52" s="516"/>
      <c r="KNK52" s="516"/>
      <c r="KNL52" s="516"/>
      <c r="KNM52" s="516"/>
      <c r="KNN52" s="516"/>
      <c r="KNO52" s="516"/>
      <c r="KNP52" s="516"/>
      <c r="KNQ52" s="516"/>
      <c r="KNR52" s="516"/>
      <c r="KNS52" s="516"/>
      <c r="KNT52" s="516"/>
      <c r="KNU52" s="516"/>
      <c r="KNV52" s="516"/>
      <c r="KNW52" s="516"/>
      <c r="KNX52" s="516"/>
      <c r="KNY52" s="516"/>
      <c r="KNZ52" s="516"/>
      <c r="KOA52" s="516"/>
      <c r="KOB52" s="516"/>
      <c r="KOC52" s="516"/>
      <c r="KOD52" s="516"/>
      <c r="KOE52" s="516"/>
      <c r="KOF52" s="516"/>
      <c r="KOG52" s="516"/>
      <c r="KOH52" s="516"/>
      <c r="KOI52" s="516"/>
      <c r="KOJ52" s="516"/>
      <c r="KOK52" s="516"/>
      <c r="KOL52" s="516"/>
      <c r="KOM52" s="516"/>
      <c r="KON52" s="516"/>
      <c r="KOO52" s="516"/>
      <c r="KOP52" s="516"/>
      <c r="KOQ52" s="516"/>
      <c r="KOR52" s="516"/>
      <c r="KOS52" s="516"/>
      <c r="KOT52" s="516"/>
      <c r="KOU52" s="516"/>
      <c r="KOV52" s="516"/>
      <c r="KOW52" s="516"/>
      <c r="KOX52" s="516"/>
      <c r="KOY52" s="516"/>
      <c r="KOZ52" s="516"/>
      <c r="KPA52" s="516"/>
      <c r="KPB52" s="516"/>
      <c r="KPC52" s="516"/>
      <c r="KPD52" s="516"/>
      <c r="KPE52" s="516"/>
      <c r="KPF52" s="516"/>
      <c r="KPG52" s="516"/>
      <c r="KPH52" s="516"/>
      <c r="KPI52" s="516"/>
      <c r="KPJ52" s="516"/>
      <c r="KPK52" s="516"/>
      <c r="KPL52" s="516"/>
      <c r="KPM52" s="516"/>
      <c r="KPN52" s="516"/>
      <c r="KPO52" s="516"/>
      <c r="KPP52" s="516"/>
      <c r="KPQ52" s="516"/>
      <c r="KPR52" s="516"/>
      <c r="KPS52" s="516"/>
      <c r="KPT52" s="516"/>
      <c r="KPU52" s="516"/>
      <c r="KPV52" s="516"/>
      <c r="KPW52" s="516"/>
      <c r="KPX52" s="516"/>
      <c r="KPY52" s="516"/>
      <c r="KPZ52" s="516"/>
      <c r="KQA52" s="516"/>
      <c r="KQB52" s="516"/>
      <c r="KQC52" s="516"/>
      <c r="KQD52" s="516"/>
      <c r="KQE52" s="516"/>
      <c r="KQF52" s="516"/>
      <c r="KQG52" s="516"/>
      <c r="KQH52" s="516"/>
      <c r="KQI52" s="516"/>
      <c r="KQJ52" s="516"/>
      <c r="KQK52" s="516"/>
      <c r="KQL52" s="516"/>
      <c r="KQM52" s="516"/>
      <c r="KQN52" s="516"/>
      <c r="KQO52" s="516"/>
      <c r="KQP52" s="516"/>
      <c r="KQQ52" s="516"/>
      <c r="KQR52" s="516"/>
      <c r="KQS52" s="516"/>
      <c r="KQT52" s="516"/>
      <c r="KQU52" s="516"/>
      <c r="KQV52" s="516"/>
      <c r="KQW52" s="516"/>
      <c r="KQX52" s="516"/>
      <c r="KQY52" s="516"/>
      <c r="KQZ52" s="516"/>
      <c r="KRA52" s="516"/>
      <c r="KRB52" s="516"/>
      <c r="KRC52" s="516"/>
      <c r="KRD52" s="516"/>
      <c r="KRE52" s="516"/>
      <c r="KRF52" s="516"/>
      <c r="KRG52" s="516"/>
      <c r="KRH52" s="516"/>
      <c r="KRI52" s="516"/>
      <c r="KRJ52" s="516"/>
      <c r="KRK52" s="516"/>
      <c r="KRL52" s="516"/>
      <c r="KRM52" s="516"/>
      <c r="KRN52" s="516"/>
      <c r="KRO52" s="516"/>
      <c r="KRP52" s="516"/>
      <c r="KRQ52" s="516"/>
      <c r="KRR52" s="516"/>
      <c r="KRS52" s="516"/>
      <c r="KRT52" s="516"/>
      <c r="KRU52" s="516"/>
      <c r="KRV52" s="516"/>
      <c r="KRW52" s="516"/>
      <c r="KRX52" s="516"/>
      <c r="KRY52" s="516"/>
      <c r="KRZ52" s="516"/>
      <c r="KSA52" s="516"/>
      <c r="KSB52" s="516"/>
      <c r="KSC52" s="516"/>
      <c r="KSD52" s="516"/>
      <c r="KSE52" s="516"/>
      <c r="KSF52" s="516"/>
      <c r="KSG52" s="516"/>
      <c r="KSH52" s="516"/>
      <c r="KSI52" s="516"/>
      <c r="KSJ52" s="516"/>
      <c r="KSK52" s="516"/>
      <c r="KSL52" s="516"/>
      <c r="KSM52" s="516"/>
      <c r="KSN52" s="516"/>
      <c r="KSO52" s="516"/>
      <c r="KSP52" s="516"/>
      <c r="KSQ52" s="516"/>
      <c r="KSR52" s="516"/>
      <c r="KSS52" s="516"/>
      <c r="KST52" s="516"/>
      <c r="KSU52" s="516"/>
      <c r="KSV52" s="516"/>
      <c r="KSW52" s="516"/>
      <c r="KSX52" s="516"/>
      <c r="KSY52" s="516"/>
      <c r="KSZ52" s="516"/>
      <c r="KTA52" s="516"/>
      <c r="KTB52" s="516"/>
      <c r="KTC52" s="516"/>
      <c r="KTD52" s="516"/>
      <c r="KTE52" s="516"/>
      <c r="KTF52" s="516"/>
      <c r="KTG52" s="516"/>
      <c r="KTH52" s="516"/>
      <c r="KTI52" s="516"/>
      <c r="KTJ52" s="516"/>
      <c r="KTK52" s="516"/>
      <c r="KTL52" s="516"/>
      <c r="KTM52" s="516"/>
      <c r="KTN52" s="516"/>
      <c r="KTO52" s="516"/>
      <c r="KTP52" s="516"/>
      <c r="KTQ52" s="516"/>
      <c r="KTR52" s="516"/>
      <c r="KTS52" s="516"/>
      <c r="KTT52" s="516"/>
      <c r="KTU52" s="516"/>
      <c r="KTV52" s="516"/>
      <c r="KTW52" s="516"/>
      <c r="KTX52" s="516"/>
      <c r="KTY52" s="516"/>
      <c r="KTZ52" s="516"/>
      <c r="KUA52" s="516"/>
      <c r="KUB52" s="516"/>
      <c r="KUC52" s="516"/>
      <c r="KUD52" s="516"/>
      <c r="KUE52" s="516"/>
      <c r="KUF52" s="516"/>
      <c r="KUG52" s="516"/>
      <c r="KUH52" s="516"/>
      <c r="KUI52" s="516"/>
      <c r="KUJ52" s="516"/>
      <c r="KUK52" s="516"/>
      <c r="KUL52" s="516"/>
      <c r="KUM52" s="516"/>
      <c r="KUN52" s="516"/>
      <c r="KUO52" s="516"/>
      <c r="KUP52" s="516"/>
      <c r="KUQ52" s="516"/>
      <c r="KUR52" s="516"/>
      <c r="KUS52" s="516"/>
      <c r="KUT52" s="516"/>
      <c r="KUU52" s="516"/>
      <c r="KUV52" s="516"/>
      <c r="KUW52" s="516"/>
      <c r="KUX52" s="516"/>
      <c r="KUY52" s="516"/>
      <c r="KUZ52" s="516"/>
      <c r="KVA52" s="516"/>
      <c r="KVB52" s="516"/>
      <c r="KVC52" s="516"/>
      <c r="KVD52" s="516"/>
      <c r="KVE52" s="516"/>
      <c r="KVF52" s="516"/>
      <c r="KVG52" s="516"/>
      <c r="KVH52" s="516"/>
      <c r="KVI52" s="516"/>
      <c r="KVJ52" s="516"/>
      <c r="KVK52" s="516"/>
      <c r="KVL52" s="516"/>
      <c r="KVM52" s="516"/>
      <c r="KVN52" s="516"/>
      <c r="KVO52" s="516"/>
      <c r="KVP52" s="516"/>
      <c r="KVQ52" s="516"/>
      <c r="KVR52" s="516"/>
      <c r="KVS52" s="516"/>
      <c r="KVT52" s="516"/>
      <c r="KVU52" s="516"/>
      <c r="KVV52" s="516"/>
      <c r="KVW52" s="516"/>
      <c r="KVX52" s="516"/>
      <c r="KVY52" s="516"/>
      <c r="KVZ52" s="516"/>
      <c r="KWA52" s="516"/>
      <c r="KWB52" s="516"/>
      <c r="KWC52" s="516"/>
      <c r="KWD52" s="516"/>
      <c r="KWE52" s="516"/>
      <c r="KWF52" s="516"/>
      <c r="KWG52" s="516"/>
      <c r="KWH52" s="516"/>
      <c r="KWI52" s="516"/>
      <c r="KWJ52" s="516"/>
      <c r="KWK52" s="516"/>
      <c r="KWL52" s="516"/>
      <c r="KWM52" s="516"/>
      <c r="KWN52" s="516"/>
      <c r="KWO52" s="516"/>
      <c r="KWP52" s="516"/>
      <c r="KWQ52" s="516"/>
      <c r="KWR52" s="516"/>
      <c r="KWS52" s="516"/>
      <c r="KWT52" s="516"/>
      <c r="KWU52" s="516"/>
      <c r="KWV52" s="516"/>
      <c r="KWW52" s="516"/>
      <c r="KWX52" s="516"/>
      <c r="KWY52" s="516"/>
      <c r="KWZ52" s="516"/>
      <c r="KXA52" s="516"/>
      <c r="KXB52" s="516"/>
      <c r="KXC52" s="516"/>
      <c r="KXD52" s="516"/>
      <c r="KXE52" s="516"/>
      <c r="KXF52" s="516"/>
      <c r="KXG52" s="516"/>
      <c r="KXH52" s="516"/>
      <c r="KXI52" s="516"/>
      <c r="KXJ52" s="516"/>
      <c r="KXK52" s="516"/>
      <c r="KXL52" s="516"/>
      <c r="KXM52" s="516"/>
      <c r="KXN52" s="516"/>
      <c r="KXO52" s="516"/>
      <c r="KXP52" s="516"/>
      <c r="KXQ52" s="516"/>
      <c r="KXR52" s="516"/>
      <c r="KXS52" s="516"/>
      <c r="KXT52" s="516"/>
      <c r="KXU52" s="516"/>
      <c r="KXV52" s="516"/>
      <c r="KXW52" s="516"/>
      <c r="KXX52" s="516"/>
      <c r="KXY52" s="516"/>
      <c r="KXZ52" s="516"/>
      <c r="KYA52" s="516"/>
      <c r="KYB52" s="516"/>
      <c r="KYC52" s="516"/>
      <c r="KYD52" s="516"/>
      <c r="KYE52" s="516"/>
      <c r="KYF52" s="516"/>
      <c r="KYG52" s="516"/>
      <c r="KYH52" s="516"/>
      <c r="KYI52" s="516"/>
      <c r="KYJ52" s="516"/>
      <c r="KYK52" s="516"/>
      <c r="KYL52" s="516"/>
      <c r="KYM52" s="516"/>
      <c r="KYN52" s="516"/>
      <c r="KYO52" s="516"/>
      <c r="KYP52" s="516"/>
      <c r="KYQ52" s="516"/>
      <c r="KYR52" s="516"/>
      <c r="KYS52" s="516"/>
      <c r="KYT52" s="516"/>
      <c r="KYU52" s="516"/>
      <c r="KYV52" s="516"/>
      <c r="KYW52" s="516"/>
      <c r="KYX52" s="516"/>
      <c r="KYY52" s="516"/>
      <c r="KYZ52" s="516"/>
      <c r="KZA52" s="516"/>
      <c r="KZB52" s="516"/>
      <c r="KZC52" s="516"/>
      <c r="KZD52" s="516"/>
      <c r="KZE52" s="516"/>
      <c r="KZF52" s="516"/>
      <c r="KZG52" s="516"/>
      <c r="KZH52" s="516"/>
      <c r="KZI52" s="516"/>
      <c r="KZJ52" s="516"/>
      <c r="KZK52" s="516"/>
      <c r="KZL52" s="516"/>
      <c r="KZM52" s="516"/>
      <c r="KZN52" s="516"/>
      <c r="KZO52" s="516"/>
      <c r="KZP52" s="516"/>
      <c r="KZQ52" s="516"/>
      <c r="KZR52" s="516"/>
      <c r="KZS52" s="516"/>
      <c r="KZT52" s="516"/>
      <c r="KZU52" s="516"/>
      <c r="KZV52" s="516"/>
      <c r="KZW52" s="516"/>
      <c r="KZX52" s="516"/>
      <c r="KZY52" s="516"/>
      <c r="KZZ52" s="516"/>
      <c r="LAA52" s="516"/>
      <c r="LAB52" s="516"/>
      <c r="LAC52" s="516"/>
      <c r="LAD52" s="516"/>
      <c r="LAE52" s="516"/>
      <c r="LAF52" s="516"/>
      <c r="LAG52" s="516"/>
      <c r="LAH52" s="516"/>
      <c r="LAI52" s="516"/>
      <c r="LAJ52" s="516"/>
      <c r="LAK52" s="516"/>
      <c r="LAL52" s="516"/>
      <c r="LAM52" s="516"/>
      <c r="LAN52" s="516"/>
      <c r="LAO52" s="516"/>
      <c r="LAP52" s="516"/>
      <c r="LAQ52" s="516"/>
      <c r="LAR52" s="516"/>
      <c r="LAS52" s="516"/>
      <c r="LAT52" s="516"/>
      <c r="LAU52" s="516"/>
      <c r="LAV52" s="516"/>
      <c r="LAW52" s="516"/>
      <c r="LAX52" s="516"/>
      <c r="LAY52" s="516"/>
      <c r="LAZ52" s="516"/>
      <c r="LBA52" s="516"/>
      <c r="LBB52" s="516"/>
      <c r="LBC52" s="516"/>
      <c r="LBD52" s="516"/>
      <c r="LBE52" s="516"/>
      <c r="LBF52" s="516"/>
      <c r="LBG52" s="516"/>
      <c r="LBH52" s="516"/>
      <c r="LBI52" s="516"/>
      <c r="LBJ52" s="516"/>
      <c r="LBK52" s="516"/>
      <c r="LBL52" s="516"/>
      <c r="LBM52" s="516"/>
      <c r="LBN52" s="516"/>
      <c r="LBO52" s="516"/>
      <c r="LBP52" s="516"/>
      <c r="LBQ52" s="516"/>
      <c r="LBR52" s="516"/>
      <c r="LBS52" s="516"/>
      <c r="LBT52" s="516"/>
      <c r="LBU52" s="516"/>
      <c r="LBV52" s="516"/>
      <c r="LBW52" s="516"/>
      <c r="LBX52" s="516"/>
      <c r="LBY52" s="516"/>
      <c r="LBZ52" s="516"/>
      <c r="LCA52" s="516"/>
      <c r="LCB52" s="516"/>
      <c r="LCC52" s="516"/>
      <c r="LCD52" s="516"/>
      <c r="LCE52" s="516"/>
      <c r="LCF52" s="516"/>
      <c r="LCG52" s="516"/>
      <c r="LCH52" s="516"/>
      <c r="LCI52" s="516"/>
      <c r="LCJ52" s="516"/>
      <c r="LCK52" s="516"/>
      <c r="LCL52" s="516"/>
      <c r="LCM52" s="516"/>
      <c r="LCN52" s="516"/>
      <c r="LCO52" s="516"/>
      <c r="LCP52" s="516"/>
      <c r="LCQ52" s="516"/>
      <c r="LCR52" s="516"/>
      <c r="LCS52" s="516"/>
      <c r="LCT52" s="516"/>
      <c r="LCU52" s="516"/>
      <c r="LCV52" s="516"/>
      <c r="LCW52" s="516"/>
      <c r="LCX52" s="516"/>
      <c r="LCY52" s="516"/>
      <c r="LCZ52" s="516"/>
      <c r="LDA52" s="516"/>
      <c r="LDB52" s="516"/>
      <c r="LDC52" s="516"/>
      <c r="LDD52" s="516"/>
      <c r="LDE52" s="516"/>
      <c r="LDF52" s="516"/>
      <c r="LDG52" s="516"/>
      <c r="LDH52" s="516"/>
      <c r="LDI52" s="516"/>
      <c r="LDJ52" s="516"/>
      <c r="LDK52" s="516"/>
      <c r="LDL52" s="516"/>
      <c r="LDM52" s="516"/>
      <c r="LDN52" s="516"/>
      <c r="LDO52" s="516"/>
      <c r="LDP52" s="516"/>
      <c r="LDQ52" s="516"/>
      <c r="LDR52" s="516"/>
      <c r="LDS52" s="516"/>
      <c r="LDT52" s="516"/>
      <c r="LDU52" s="516"/>
      <c r="LDV52" s="516"/>
      <c r="LDW52" s="516"/>
      <c r="LDX52" s="516"/>
      <c r="LDY52" s="516"/>
      <c r="LDZ52" s="516"/>
      <c r="LEA52" s="516"/>
      <c r="LEB52" s="516"/>
      <c r="LEC52" s="516"/>
      <c r="LED52" s="516"/>
      <c r="LEE52" s="516"/>
      <c r="LEF52" s="516"/>
      <c r="LEG52" s="516"/>
      <c r="LEH52" s="516"/>
      <c r="LEI52" s="516"/>
      <c r="LEJ52" s="516"/>
      <c r="LEK52" s="516"/>
      <c r="LEL52" s="516"/>
      <c r="LEM52" s="516"/>
      <c r="LEN52" s="516"/>
      <c r="LEO52" s="516"/>
      <c r="LEP52" s="516"/>
      <c r="LEQ52" s="516"/>
      <c r="LER52" s="516"/>
      <c r="LES52" s="516"/>
      <c r="LET52" s="516"/>
      <c r="LEU52" s="516"/>
      <c r="LEV52" s="516"/>
      <c r="LEW52" s="516"/>
      <c r="LEX52" s="516"/>
      <c r="LEY52" s="516"/>
      <c r="LEZ52" s="516"/>
      <c r="LFA52" s="516"/>
      <c r="LFB52" s="516"/>
      <c r="LFC52" s="516"/>
      <c r="LFD52" s="516"/>
      <c r="LFE52" s="516"/>
      <c r="LFF52" s="516"/>
      <c r="LFG52" s="516"/>
      <c r="LFH52" s="516"/>
      <c r="LFI52" s="516"/>
      <c r="LFJ52" s="516"/>
      <c r="LFK52" s="516"/>
      <c r="LFL52" s="516"/>
      <c r="LFM52" s="516"/>
      <c r="LFN52" s="516"/>
      <c r="LFO52" s="516"/>
      <c r="LFP52" s="516"/>
      <c r="LFQ52" s="516"/>
      <c r="LFR52" s="516"/>
      <c r="LFS52" s="516"/>
      <c r="LFT52" s="516"/>
      <c r="LFU52" s="516"/>
      <c r="LFV52" s="516"/>
      <c r="LFW52" s="516"/>
      <c r="LFX52" s="516"/>
      <c r="LFY52" s="516"/>
      <c r="LFZ52" s="516"/>
      <c r="LGA52" s="516"/>
      <c r="LGB52" s="516"/>
      <c r="LGC52" s="516"/>
      <c r="LGD52" s="516"/>
      <c r="LGE52" s="516"/>
      <c r="LGF52" s="516"/>
      <c r="LGG52" s="516"/>
      <c r="LGH52" s="516"/>
      <c r="LGI52" s="516"/>
      <c r="LGJ52" s="516"/>
      <c r="LGK52" s="516"/>
      <c r="LGL52" s="516"/>
      <c r="LGM52" s="516"/>
      <c r="LGN52" s="516"/>
      <c r="LGO52" s="516"/>
      <c r="LGP52" s="516"/>
      <c r="LGQ52" s="516"/>
      <c r="LGR52" s="516"/>
      <c r="LGS52" s="516"/>
      <c r="LGT52" s="516"/>
      <c r="LGU52" s="516"/>
      <c r="LGV52" s="516"/>
      <c r="LGW52" s="516"/>
      <c r="LGX52" s="516"/>
      <c r="LGY52" s="516"/>
      <c r="LGZ52" s="516"/>
      <c r="LHA52" s="516"/>
      <c r="LHB52" s="516"/>
      <c r="LHC52" s="516"/>
      <c r="LHD52" s="516"/>
      <c r="LHE52" s="516"/>
      <c r="LHF52" s="516"/>
      <c r="LHG52" s="516"/>
      <c r="LHH52" s="516"/>
      <c r="LHI52" s="516"/>
      <c r="LHJ52" s="516"/>
      <c r="LHK52" s="516"/>
      <c r="LHL52" s="516"/>
      <c r="LHM52" s="516"/>
      <c r="LHN52" s="516"/>
      <c r="LHO52" s="516"/>
      <c r="LHP52" s="516"/>
      <c r="LHQ52" s="516"/>
      <c r="LHR52" s="516"/>
      <c r="LHS52" s="516"/>
      <c r="LHT52" s="516"/>
      <c r="LHU52" s="516"/>
      <c r="LHV52" s="516"/>
      <c r="LHW52" s="516"/>
      <c r="LHX52" s="516"/>
      <c r="LHY52" s="516"/>
      <c r="LHZ52" s="516"/>
      <c r="LIA52" s="516"/>
      <c r="LIB52" s="516"/>
      <c r="LIC52" s="516"/>
      <c r="LID52" s="516"/>
      <c r="LIE52" s="516"/>
      <c r="LIF52" s="516"/>
      <c r="LIG52" s="516"/>
      <c r="LIH52" s="516"/>
      <c r="LII52" s="516"/>
      <c r="LIJ52" s="516"/>
      <c r="LIK52" s="516"/>
      <c r="LIL52" s="516"/>
      <c r="LIM52" s="516"/>
      <c r="LIN52" s="516"/>
      <c r="LIO52" s="516"/>
      <c r="LIP52" s="516"/>
      <c r="LIQ52" s="516"/>
      <c r="LIR52" s="516"/>
      <c r="LIS52" s="516"/>
      <c r="LIT52" s="516"/>
      <c r="LIU52" s="516"/>
      <c r="LIV52" s="516"/>
      <c r="LIW52" s="516"/>
      <c r="LIX52" s="516"/>
      <c r="LIY52" s="516"/>
      <c r="LIZ52" s="516"/>
      <c r="LJA52" s="516"/>
      <c r="LJB52" s="516"/>
      <c r="LJC52" s="516"/>
      <c r="LJD52" s="516"/>
      <c r="LJE52" s="516"/>
      <c r="LJF52" s="516"/>
      <c r="LJG52" s="516"/>
      <c r="LJH52" s="516"/>
      <c r="LJI52" s="516"/>
      <c r="LJJ52" s="516"/>
      <c r="LJK52" s="516"/>
      <c r="LJL52" s="516"/>
      <c r="LJM52" s="516"/>
      <c r="LJN52" s="516"/>
      <c r="LJO52" s="516"/>
      <c r="LJP52" s="516"/>
      <c r="LJQ52" s="516"/>
      <c r="LJR52" s="516"/>
      <c r="LJS52" s="516"/>
      <c r="LJT52" s="516"/>
      <c r="LJU52" s="516"/>
      <c r="LJV52" s="516"/>
      <c r="LJW52" s="516"/>
      <c r="LJX52" s="516"/>
      <c r="LJY52" s="516"/>
      <c r="LJZ52" s="516"/>
      <c r="LKA52" s="516"/>
      <c r="LKB52" s="516"/>
      <c r="LKC52" s="516"/>
      <c r="LKD52" s="516"/>
      <c r="LKE52" s="516"/>
      <c r="LKF52" s="516"/>
      <c r="LKG52" s="516"/>
      <c r="LKH52" s="516"/>
      <c r="LKI52" s="516"/>
      <c r="LKJ52" s="516"/>
      <c r="LKK52" s="516"/>
      <c r="LKL52" s="516"/>
      <c r="LKM52" s="516"/>
      <c r="LKN52" s="516"/>
      <c r="LKO52" s="516"/>
      <c r="LKP52" s="516"/>
      <c r="LKQ52" s="516"/>
      <c r="LKR52" s="516"/>
      <c r="LKS52" s="516"/>
      <c r="LKT52" s="516"/>
      <c r="LKU52" s="516"/>
      <c r="LKV52" s="516"/>
      <c r="LKW52" s="516"/>
      <c r="LKX52" s="516"/>
      <c r="LKY52" s="516"/>
      <c r="LKZ52" s="516"/>
      <c r="LLA52" s="516"/>
      <c r="LLB52" s="516"/>
      <c r="LLC52" s="516"/>
      <c r="LLD52" s="516"/>
      <c r="LLE52" s="516"/>
      <c r="LLF52" s="516"/>
      <c r="LLG52" s="516"/>
      <c r="LLH52" s="516"/>
      <c r="LLI52" s="516"/>
      <c r="LLJ52" s="516"/>
      <c r="LLK52" s="516"/>
      <c r="LLL52" s="516"/>
      <c r="LLM52" s="516"/>
      <c r="LLN52" s="516"/>
      <c r="LLO52" s="516"/>
      <c r="LLP52" s="516"/>
      <c r="LLQ52" s="516"/>
      <c r="LLR52" s="516"/>
      <c r="LLS52" s="516"/>
      <c r="LLT52" s="516"/>
      <c r="LLU52" s="516"/>
      <c r="LLV52" s="516"/>
      <c r="LLW52" s="516"/>
      <c r="LLX52" s="516"/>
      <c r="LLY52" s="516"/>
      <c r="LLZ52" s="516"/>
      <c r="LMA52" s="516"/>
      <c r="LMB52" s="516"/>
      <c r="LMC52" s="516"/>
      <c r="LMD52" s="516"/>
      <c r="LME52" s="516"/>
      <c r="LMF52" s="516"/>
      <c r="LMG52" s="516"/>
      <c r="LMH52" s="516"/>
      <c r="LMI52" s="516"/>
      <c r="LMJ52" s="516"/>
      <c r="LMK52" s="516"/>
      <c r="LML52" s="516"/>
      <c r="LMM52" s="516"/>
      <c r="LMN52" s="516"/>
      <c r="LMO52" s="516"/>
      <c r="LMP52" s="516"/>
      <c r="LMQ52" s="516"/>
      <c r="LMR52" s="516"/>
      <c r="LMS52" s="516"/>
      <c r="LMT52" s="516"/>
      <c r="LMU52" s="516"/>
      <c r="LMV52" s="516"/>
      <c r="LMW52" s="516"/>
      <c r="LMX52" s="516"/>
      <c r="LMY52" s="516"/>
      <c r="LMZ52" s="516"/>
      <c r="LNA52" s="516"/>
      <c r="LNB52" s="516"/>
      <c r="LNC52" s="516"/>
      <c r="LND52" s="516"/>
      <c r="LNE52" s="516"/>
      <c r="LNF52" s="516"/>
      <c r="LNG52" s="516"/>
      <c r="LNH52" s="516"/>
      <c r="LNI52" s="516"/>
      <c r="LNJ52" s="516"/>
      <c r="LNK52" s="516"/>
      <c r="LNL52" s="516"/>
      <c r="LNM52" s="516"/>
      <c r="LNN52" s="516"/>
      <c r="LNO52" s="516"/>
      <c r="LNP52" s="516"/>
      <c r="LNQ52" s="516"/>
      <c r="LNR52" s="516"/>
      <c r="LNS52" s="516"/>
      <c r="LNT52" s="516"/>
      <c r="LNU52" s="516"/>
      <c r="LNV52" s="516"/>
      <c r="LNW52" s="516"/>
      <c r="LNX52" s="516"/>
      <c r="LNY52" s="516"/>
      <c r="LNZ52" s="516"/>
      <c r="LOA52" s="516"/>
      <c r="LOB52" s="516"/>
      <c r="LOC52" s="516"/>
      <c r="LOD52" s="516"/>
      <c r="LOE52" s="516"/>
      <c r="LOF52" s="516"/>
      <c r="LOG52" s="516"/>
      <c r="LOH52" s="516"/>
      <c r="LOI52" s="516"/>
      <c r="LOJ52" s="516"/>
      <c r="LOK52" s="516"/>
      <c r="LOL52" s="516"/>
      <c r="LOM52" s="516"/>
      <c r="LON52" s="516"/>
      <c r="LOO52" s="516"/>
      <c r="LOP52" s="516"/>
      <c r="LOQ52" s="516"/>
      <c r="LOR52" s="516"/>
      <c r="LOS52" s="516"/>
      <c r="LOT52" s="516"/>
      <c r="LOU52" s="516"/>
      <c r="LOV52" s="516"/>
      <c r="LOW52" s="516"/>
      <c r="LOX52" s="516"/>
      <c r="LOY52" s="516"/>
      <c r="LOZ52" s="516"/>
      <c r="LPA52" s="516"/>
      <c r="LPB52" s="516"/>
      <c r="LPC52" s="516"/>
      <c r="LPD52" s="516"/>
      <c r="LPE52" s="516"/>
      <c r="LPF52" s="516"/>
      <c r="LPG52" s="516"/>
      <c r="LPH52" s="516"/>
      <c r="LPI52" s="516"/>
      <c r="LPJ52" s="516"/>
      <c r="LPK52" s="516"/>
      <c r="LPL52" s="516"/>
      <c r="LPM52" s="516"/>
      <c r="LPN52" s="516"/>
      <c r="LPO52" s="516"/>
      <c r="LPP52" s="516"/>
      <c r="LPQ52" s="516"/>
      <c r="LPR52" s="516"/>
      <c r="LPS52" s="516"/>
      <c r="LPT52" s="516"/>
      <c r="LPU52" s="516"/>
      <c r="LPV52" s="516"/>
      <c r="LPW52" s="516"/>
      <c r="LPX52" s="516"/>
      <c r="LPY52" s="516"/>
      <c r="LPZ52" s="516"/>
      <c r="LQA52" s="516"/>
      <c r="LQB52" s="516"/>
      <c r="LQC52" s="516"/>
      <c r="LQD52" s="516"/>
      <c r="LQE52" s="516"/>
      <c r="LQF52" s="516"/>
      <c r="LQG52" s="516"/>
      <c r="LQH52" s="516"/>
      <c r="LQI52" s="516"/>
      <c r="LQJ52" s="516"/>
      <c r="LQK52" s="516"/>
      <c r="LQL52" s="516"/>
      <c r="LQM52" s="516"/>
      <c r="LQN52" s="516"/>
      <c r="LQO52" s="516"/>
      <c r="LQP52" s="516"/>
      <c r="LQQ52" s="516"/>
      <c r="LQR52" s="516"/>
      <c r="LQS52" s="516"/>
      <c r="LQT52" s="516"/>
      <c r="LQU52" s="516"/>
      <c r="LQV52" s="516"/>
      <c r="LQW52" s="516"/>
      <c r="LQX52" s="516"/>
      <c r="LQY52" s="516"/>
      <c r="LQZ52" s="516"/>
      <c r="LRA52" s="516"/>
      <c r="LRB52" s="516"/>
      <c r="LRC52" s="516"/>
      <c r="LRD52" s="516"/>
      <c r="LRE52" s="516"/>
      <c r="LRF52" s="516"/>
      <c r="LRG52" s="516"/>
      <c r="LRH52" s="516"/>
      <c r="LRI52" s="516"/>
      <c r="LRJ52" s="516"/>
      <c r="LRK52" s="516"/>
      <c r="LRL52" s="516"/>
      <c r="LRM52" s="516"/>
      <c r="LRN52" s="516"/>
      <c r="LRO52" s="516"/>
      <c r="LRP52" s="516"/>
      <c r="LRQ52" s="516"/>
      <c r="LRR52" s="516"/>
      <c r="LRS52" s="516"/>
      <c r="LRT52" s="516"/>
      <c r="LRU52" s="516"/>
      <c r="LRV52" s="516"/>
      <c r="LRW52" s="516"/>
      <c r="LRX52" s="516"/>
      <c r="LRY52" s="516"/>
      <c r="LRZ52" s="516"/>
      <c r="LSA52" s="516"/>
      <c r="LSB52" s="516"/>
      <c r="LSC52" s="516"/>
      <c r="LSD52" s="516"/>
      <c r="LSE52" s="516"/>
      <c r="LSF52" s="516"/>
      <c r="LSG52" s="516"/>
      <c r="LSH52" s="516"/>
      <c r="LSI52" s="516"/>
      <c r="LSJ52" s="516"/>
      <c r="LSK52" s="516"/>
      <c r="LSL52" s="516"/>
      <c r="LSM52" s="516"/>
      <c r="LSN52" s="516"/>
      <c r="LSO52" s="516"/>
      <c r="LSP52" s="516"/>
      <c r="LSQ52" s="516"/>
      <c r="LSR52" s="516"/>
      <c r="LSS52" s="516"/>
      <c r="LST52" s="516"/>
      <c r="LSU52" s="516"/>
      <c r="LSV52" s="516"/>
      <c r="LSW52" s="516"/>
      <c r="LSX52" s="516"/>
      <c r="LSY52" s="516"/>
      <c r="LSZ52" s="516"/>
      <c r="LTA52" s="516"/>
      <c r="LTB52" s="516"/>
      <c r="LTC52" s="516"/>
      <c r="LTD52" s="516"/>
      <c r="LTE52" s="516"/>
      <c r="LTF52" s="516"/>
      <c r="LTG52" s="516"/>
      <c r="LTH52" s="516"/>
      <c r="LTI52" s="516"/>
      <c r="LTJ52" s="516"/>
      <c r="LTK52" s="516"/>
      <c r="LTL52" s="516"/>
      <c r="LTM52" s="516"/>
      <c r="LTN52" s="516"/>
      <c r="LTO52" s="516"/>
      <c r="LTP52" s="516"/>
      <c r="LTQ52" s="516"/>
      <c r="LTR52" s="516"/>
      <c r="LTS52" s="516"/>
      <c r="LTT52" s="516"/>
      <c r="LTU52" s="516"/>
      <c r="LTV52" s="516"/>
      <c r="LTW52" s="516"/>
      <c r="LTX52" s="516"/>
      <c r="LTY52" s="516"/>
      <c r="LTZ52" s="516"/>
      <c r="LUA52" s="516"/>
      <c r="LUB52" s="516"/>
      <c r="LUC52" s="516"/>
      <c r="LUD52" s="516"/>
      <c r="LUE52" s="516"/>
      <c r="LUF52" s="516"/>
      <c r="LUG52" s="516"/>
      <c r="LUH52" s="516"/>
      <c r="LUI52" s="516"/>
      <c r="LUJ52" s="516"/>
      <c r="LUK52" s="516"/>
      <c r="LUL52" s="516"/>
      <c r="LUM52" s="516"/>
      <c r="LUN52" s="516"/>
      <c r="LUO52" s="516"/>
      <c r="LUP52" s="516"/>
      <c r="LUQ52" s="516"/>
      <c r="LUR52" s="516"/>
      <c r="LUS52" s="516"/>
      <c r="LUT52" s="516"/>
      <c r="LUU52" s="516"/>
      <c r="LUV52" s="516"/>
      <c r="LUW52" s="516"/>
      <c r="LUX52" s="516"/>
      <c r="LUY52" s="516"/>
      <c r="LUZ52" s="516"/>
      <c r="LVA52" s="516"/>
      <c r="LVB52" s="516"/>
      <c r="LVC52" s="516"/>
      <c r="LVD52" s="516"/>
      <c r="LVE52" s="516"/>
      <c r="LVF52" s="516"/>
      <c r="LVG52" s="516"/>
      <c r="LVH52" s="516"/>
      <c r="LVI52" s="516"/>
      <c r="LVJ52" s="516"/>
      <c r="LVK52" s="516"/>
      <c r="LVL52" s="516"/>
      <c r="LVM52" s="516"/>
      <c r="LVN52" s="516"/>
      <c r="LVO52" s="516"/>
      <c r="LVP52" s="516"/>
      <c r="LVQ52" s="516"/>
      <c r="LVR52" s="516"/>
      <c r="LVS52" s="516"/>
      <c r="LVT52" s="516"/>
      <c r="LVU52" s="516"/>
      <c r="LVV52" s="516"/>
      <c r="LVW52" s="516"/>
      <c r="LVX52" s="516"/>
      <c r="LVY52" s="516"/>
      <c r="LVZ52" s="516"/>
      <c r="LWA52" s="516"/>
      <c r="LWB52" s="516"/>
      <c r="LWC52" s="516"/>
      <c r="LWD52" s="516"/>
      <c r="LWE52" s="516"/>
      <c r="LWF52" s="516"/>
      <c r="LWG52" s="516"/>
      <c r="LWH52" s="516"/>
      <c r="LWI52" s="516"/>
      <c r="LWJ52" s="516"/>
      <c r="LWK52" s="516"/>
      <c r="LWL52" s="516"/>
      <c r="LWM52" s="516"/>
      <c r="LWN52" s="516"/>
      <c r="LWO52" s="516"/>
      <c r="LWP52" s="516"/>
      <c r="LWQ52" s="516"/>
      <c r="LWR52" s="516"/>
      <c r="LWS52" s="516"/>
      <c r="LWT52" s="516"/>
      <c r="LWU52" s="516"/>
      <c r="LWV52" s="516"/>
      <c r="LWW52" s="516"/>
      <c r="LWX52" s="516"/>
      <c r="LWY52" s="516"/>
      <c r="LWZ52" s="516"/>
      <c r="LXA52" s="516"/>
      <c r="LXB52" s="516"/>
      <c r="LXC52" s="516"/>
      <c r="LXD52" s="516"/>
      <c r="LXE52" s="516"/>
      <c r="LXF52" s="516"/>
      <c r="LXG52" s="516"/>
      <c r="LXH52" s="516"/>
      <c r="LXI52" s="516"/>
      <c r="LXJ52" s="516"/>
      <c r="LXK52" s="516"/>
      <c r="LXL52" s="516"/>
      <c r="LXM52" s="516"/>
      <c r="LXN52" s="516"/>
      <c r="LXO52" s="516"/>
      <c r="LXP52" s="516"/>
      <c r="LXQ52" s="516"/>
      <c r="LXR52" s="516"/>
      <c r="LXS52" s="516"/>
      <c r="LXT52" s="516"/>
      <c r="LXU52" s="516"/>
      <c r="LXV52" s="516"/>
      <c r="LXW52" s="516"/>
      <c r="LXX52" s="516"/>
      <c r="LXY52" s="516"/>
      <c r="LXZ52" s="516"/>
      <c r="LYA52" s="516"/>
      <c r="LYB52" s="516"/>
      <c r="LYC52" s="516"/>
      <c r="LYD52" s="516"/>
      <c r="LYE52" s="516"/>
      <c r="LYF52" s="516"/>
      <c r="LYG52" s="516"/>
      <c r="LYH52" s="516"/>
      <c r="LYI52" s="516"/>
      <c r="LYJ52" s="516"/>
      <c r="LYK52" s="516"/>
      <c r="LYL52" s="516"/>
      <c r="LYM52" s="516"/>
      <c r="LYN52" s="516"/>
      <c r="LYO52" s="516"/>
      <c r="LYP52" s="516"/>
      <c r="LYQ52" s="516"/>
      <c r="LYR52" s="516"/>
      <c r="LYS52" s="516"/>
      <c r="LYT52" s="516"/>
      <c r="LYU52" s="516"/>
      <c r="LYV52" s="516"/>
      <c r="LYW52" s="516"/>
      <c r="LYX52" s="516"/>
      <c r="LYY52" s="516"/>
      <c r="LYZ52" s="516"/>
      <c r="LZA52" s="516"/>
      <c r="LZB52" s="516"/>
      <c r="LZC52" s="516"/>
      <c r="LZD52" s="516"/>
      <c r="LZE52" s="516"/>
      <c r="LZF52" s="516"/>
      <c r="LZG52" s="516"/>
      <c r="LZH52" s="516"/>
      <c r="LZI52" s="516"/>
      <c r="LZJ52" s="516"/>
      <c r="LZK52" s="516"/>
      <c r="LZL52" s="516"/>
      <c r="LZM52" s="516"/>
      <c r="LZN52" s="516"/>
      <c r="LZO52" s="516"/>
      <c r="LZP52" s="516"/>
      <c r="LZQ52" s="516"/>
      <c r="LZR52" s="516"/>
      <c r="LZS52" s="516"/>
      <c r="LZT52" s="516"/>
      <c r="LZU52" s="516"/>
      <c r="LZV52" s="516"/>
      <c r="LZW52" s="516"/>
      <c r="LZX52" s="516"/>
      <c r="LZY52" s="516"/>
      <c r="LZZ52" s="516"/>
      <c r="MAA52" s="516"/>
      <c r="MAB52" s="516"/>
      <c r="MAC52" s="516"/>
      <c r="MAD52" s="516"/>
      <c r="MAE52" s="516"/>
      <c r="MAF52" s="516"/>
      <c r="MAG52" s="516"/>
      <c r="MAH52" s="516"/>
      <c r="MAI52" s="516"/>
      <c r="MAJ52" s="516"/>
      <c r="MAK52" s="516"/>
      <c r="MAL52" s="516"/>
      <c r="MAM52" s="516"/>
      <c r="MAN52" s="516"/>
      <c r="MAO52" s="516"/>
      <c r="MAP52" s="516"/>
      <c r="MAQ52" s="516"/>
      <c r="MAR52" s="516"/>
      <c r="MAS52" s="516"/>
      <c r="MAT52" s="516"/>
      <c r="MAU52" s="516"/>
      <c r="MAV52" s="516"/>
      <c r="MAW52" s="516"/>
      <c r="MAX52" s="516"/>
      <c r="MAY52" s="516"/>
      <c r="MAZ52" s="516"/>
      <c r="MBA52" s="516"/>
      <c r="MBB52" s="516"/>
      <c r="MBC52" s="516"/>
      <c r="MBD52" s="516"/>
      <c r="MBE52" s="516"/>
      <c r="MBF52" s="516"/>
      <c r="MBG52" s="516"/>
      <c r="MBH52" s="516"/>
      <c r="MBI52" s="516"/>
      <c r="MBJ52" s="516"/>
      <c r="MBK52" s="516"/>
      <c r="MBL52" s="516"/>
      <c r="MBM52" s="516"/>
      <c r="MBN52" s="516"/>
      <c r="MBO52" s="516"/>
      <c r="MBP52" s="516"/>
      <c r="MBQ52" s="516"/>
      <c r="MBR52" s="516"/>
      <c r="MBS52" s="516"/>
      <c r="MBT52" s="516"/>
      <c r="MBU52" s="516"/>
      <c r="MBV52" s="516"/>
      <c r="MBW52" s="516"/>
      <c r="MBX52" s="516"/>
      <c r="MBY52" s="516"/>
      <c r="MBZ52" s="516"/>
      <c r="MCA52" s="516"/>
      <c r="MCB52" s="516"/>
      <c r="MCC52" s="516"/>
      <c r="MCD52" s="516"/>
      <c r="MCE52" s="516"/>
      <c r="MCF52" s="516"/>
      <c r="MCG52" s="516"/>
      <c r="MCH52" s="516"/>
      <c r="MCI52" s="516"/>
      <c r="MCJ52" s="516"/>
      <c r="MCK52" s="516"/>
      <c r="MCL52" s="516"/>
      <c r="MCM52" s="516"/>
      <c r="MCN52" s="516"/>
      <c r="MCO52" s="516"/>
      <c r="MCP52" s="516"/>
      <c r="MCQ52" s="516"/>
      <c r="MCR52" s="516"/>
      <c r="MCS52" s="516"/>
      <c r="MCT52" s="516"/>
      <c r="MCU52" s="516"/>
      <c r="MCV52" s="516"/>
      <c r="MCW52" s="516"/>
      <c r="MCX52" s="516"/>
      <c r="MCY52" s="516"/>
      <c r="MCZ52" s="516"/>
      <c r="MDA52" s="516"/>
      <c r="MDB52" s="516"/>
      <c r="MDC52" s="516"/>
      <c r="MDD52" s="516"/>
      <c r="MDE52" s="516"/>
      <c r="MDF52" s="516"/>
      <c r="MDG52" s="516"/>
      <c r="MDH52" s="516"/>
      <c r="MDI52" s="516"/>
      <c r="MDJ52" s="516"/>
      <c r="MDK52" s="516"/>
      <c r="MDL52" s="516"/>
      <c r="MDM52" s="516"/>
      <c r="MDN52" s="516"/>
      <c r="MDO52" s="516"/>
      <c r="MDP52" s="516"/>
      <c r="MDQ52" s="516"/>
      <c r="MDR52" s="516"/>
      <c r="MDS52" s="516"/>
      <c r="MDT52" s="516"/>
      <c r="MDU52" s="516"/>
      <c r="MDV52" s="516"/>
      <c r="MDW52" s="516"/>
      <c r="MDX52" s="516"/>
      <c r="MDY52" s="516"/>
      <c r="MDZ52" s="516"/>
      <c r="MEA52" s="516"/>
      <c r="MEB52" s="516"/>
      <c r="MEC52" s="516"/>
      <c r="MED52" s="516"/>
      <c r="MEE52" s="516"/>
      <c r="MEF52" s="516"/>
      <c r="MEG52" s="516"/>
      <c r="MEH52" s="516"/>
      <c r="MEI52" s="516"/>
      <c r="MEJ52" s="516"/>
      <c r="MEK52" s="516"/>
      <c r="MEL52" s="516"/>
      <c r="MEM52" s="516"/>
      <c r="MEN52" s="516"/>
      <c r="MEO52" s="516"/>
      <c r="MEP52" s="516"/>
      <c r="MEQ52" s="516"/>
      <c r="MER52" s="516"/>
      <c r="MES52" s="516"/>
      <c r="MET52" s="516"/>
      <c r="MEU52" s="516"/>
      <c r="MEV52" s="516"/>
      <c r="MEW52" s="516"/>
      <c r="MEX52" s="516"/>
      <c r="MEY52" s="516"/>
      <c r="MEZ52" s="516"/>
      <c r="MFA52" s="516"/>
      <c r="MFB52" s="516"/>
      <c r="MFC52" s="516"/>
      <c r="MFD52" s="516"/>
      <c r="MFE52" s="516"/>
      <c r="MFF52" s="516"/>
      <c r="MFG52" s="516"/>
      <c r="MFH52" s="516"/>
      <c r="MFI52" s="516"/>
      <c r="MFJ52" s="516"/>
      <c r="MFK52" s="516"/>
      <c r="MFL52" s="516"/>
      <c r="MFM52" s="516"/>
      <c r="MFN52" s="516"/>
      <c r="MFO52" s="516"/>
      <c r="MFP52" s="516"/>
      <c r="MFQ52" s="516"/>
      <c r="MFR52" s="516"/>
      <c r="MFS52" s="516"/>
      <c r="MFT52" s="516"/>
      <c r="MFU52" s="516"/>
      <c r="MFV52" s="516"/>
      <c r="MFW52" s="516"/>
      <c r="MFX52" s="516"/>
      <c r="MFY52" s="516"/>
      <c r="MFZ52" s="516"/>
      <c r="MGA52" s="516"/>
      <c r="MGB52" s="516"/>
      <c r="MGC52" s="516"/>
      <c r="MGD52" s="516"/>
      <c r="MGE52" s="516"/>
      <c r="MGF52" s="516"/>
      <c r="MGG52" s="516"/>
      <c r="MGH52" s="516"/>
      <c r="MGI52" s="516"/>
      <c r="MGJ52" s="516"/>
      <c r="MGK52" s="516"/>
      <c r="MGL52" s="516"/>
      <c r="MGM52" s="516"/>
      <c r="MGN52" s="516"/>
      <c r="MGO52" s="516"/>
      <c r="MGP52" s="516"/>
      <c r="MGQ52" s="516"/>
      <c r="MGR52" s="516"/>
      <c r="MGS52" s="516"/>
      <c r="MGT52" s="516"/>
      <c r="MGU52" s="516"/>
      <c r="MGV52" s="516"/>
      <c r="MGW52" s="516"/>
      <c r="MGX52" s="516"/>
      <c r="MGY52" s="516"/>
      <c r="MGZ52" s="516"/>
      <c r="MHA52" s="516"/>
      <c r="MHB52" s="516"/>
      <c r="MHC52" s="516"/>
      <c r="MHD52" s="516"/>
      <c r="MHE52" s="516"/>
      <c r="MHF52" s="516"/>
      <c r="MHG52" s="516"/>
      <c r="MHH52" s="516"/>
      <c r="MHI52" s="516"/>
      <c r="MHJ52" s="516"/>
      <c r="MHK52" s="516"/>
      <c r="MHL52" s="516"/>
      <c r="MHM52" s="516"/>
      <c r="MHN52" s="516"/>
      <c r="MHO52" s="516"/>
      <c r="MHP52" s="516"/>
      <c r="MHQ52" s="516"/>
      <c r="MHR52" s="516"/>
      <c r="MHS52" s="516"/>
      <c r="MHT52" s="516"/>
      <c r="MHU52" s="516"/>
      <c r="MHV52" s="516"/>
      <c r="MHW52" s="516"/>
      <c r="MHX52" s="516"/>
      <c r="MHY52" s="516"/>
      <c r="MHZ52" s="516"/>
      <c r="MIA52" s="516"/>
      <c r="MIB52" s="516"/>
      <c r="MIC52" s="516"/>
      <c r="MID52" s="516"/>
      <c r="MIE52" s="516"/>
      <c r="MIF52" s="516"/>
      <c r="MIG52" s="516"/>
      <c r="MIH52" s="516"/>
      <c r="MII52" s="516"/>
      <c r="MIJ52" s="516"/>
      <c r="MIK52" s="516"/>
      <c r="MIL52" s="516"/>
      <c r="MIM52" s="516"/>
      <c r="MIN52" s="516"/>
      <c r="MIO52" s="516"/>
      <c r="MIP52" s="516"/>
      <c r="MIQ52" s="516"/>
      <c r="MIR52" s="516"/>
      <c r="MIS52" s="516"/>
      <c r="MIT52" s="516"/>
      <c r="MIU52" s="516"/>
      <c r="MIV52" s="516"/>
      <c r="MIW52" s="516"/>
      <c r="MIX52" s="516"/>
      <c r="MIY52" s="516"/>
      <c r="MIZ52" s="516"/>
      <c r="MJA52" s="516"/>
      <c r="MJB52" s="516"/>
      <c r="MJC52" s="516"/>
      <c r="MJD52" s="516"/>
      <c r="MJE52" s="516"/>
      <c r="MJF52" s="516"/>
      <c r="MJG52" s="516"/>
      <c r="MJH52" s="516"/>
      <c r="MJI52" s="516"/>
      <c r="MJJ52" s="516"/>
      <c r="MJK52" s="516"/>
      <c r="MJL52" s="516"/>
      <c r="MJM52" s="516"/>
      <c r="MJN52" s="516"/>
      <c r="MJO52" s="516"/>
      <c r="MJP52" s="516"/>
      <c r="MJQ52" s="516"/>
      <c r="MJR52" s="516"/>
      <c r="MJS52" s="516"/>
      <c r="MJT52" s="516"/>
      <c r="MJU52" s="516"/>
      <c r="MJV52" s="516"/>
      <c r="MJW52" s="516"/>
      <c r="MJX52" s="516"/>
      <c r="MJY52" s="516"/>
      <c r="MJZ52" s="516"/>
      <c r="MKA52" s="516"/>
      <c r="MKB52" s="516"/>
      <c r="MKC52" s="516"/>
      <c r="MKD52" s="516"/>
      <c r="MKE52" s="516"/>
      <c r="MKF52" s="516"/>
      <c r="MKG52" s="516"/>
      <c r="MKH52" s="516"/>
      <c r="MKI52" s="516"/>
      <c r="MKJ52" s="516"/>
      <c r="MKK52" s="516"/>
      <c r="MKL52" s="516"/>
      <c r="MKM52" s="516"/>
      <c r="MKN52" s="516"/>
      <c r="MKO52" s="516"/>
      <c r="MKP52" s="516"/>
      <c r="MKQ52" s="516"/>
      <c r="MKR52" s="516"/>
      <c r="MKS52" s="516"/>
      <c r="MKT52" s="516"/>
      <c r="MKU52" s="516"/>
      <c r="MKV52" s="516"/>
      <c r="MKW52" s="516"/>
      <c r="MKX52" s="516"/>
      <c r="MKY52" s="516"/>
      <c r="MKZ52" s="516"/>
      <c r="MLA52" s="516"/>
      <c r="MLB52" s="516"/>
      <c r="MLC52" s="516"/>
      <c r="MLD52" s="516"/>
      <c r="MLE52" s="516"/>
      <c r="MLF52" s="516"/>
      <c r="MLG52" s="516"/>
      <c r="MLH52" s="516"/>
      <c r="MLI52" s="516"/>
      <c r="MLJ52" s="516"/>
      <c r="MLK52" s="516"/>
      <c r="MLL52" s="516"/>
      <c r="MLM52" s="516"/>
      <c r="MLN52" s="516"/>
      <c r="MLO52" s="516"/>
      <c r="MLP52" s="516"/>
      <c r="MLQ52" s="516"/>
      <c r="MLR52" s="516"/>
      <c r="MLS52" s="516"/>
      <c r="MLT52" s="516"/>
      <c r="MLU52" s="516"/>
      <c r="MLV52" s="516"/>
      <c r="MLW52" s="516"/>
      <c r="MLX52" s="516"/>
      <c r="MLY52" s="516"/>
      <c r="MLZ52" s="516"/>
      <c r="MMA52" s="516"/>
      <c r="MMB52" s="516"/>
      <c r="MMC52" s="516"/>
      <c r="MMD52" s="516"/>
      <c r="MME52" s="516"/>
      <c r="MMF52" s="516"/>
      <c r="MMG52" s="516"/>
      <c r="MMH52" s="516"/>
      <c r="MMI52" s="516"/>
      <c r="MMJ52" s="516"/>
      <c r="MMK52" s="516"/>
      <c r="MML52" s="516"/>
      <c r="MMM52" s="516"/>
      <c r="MMN52" s="516"/>
      <c r="MMO52" s="516"/>
      <c r="MMP52" s="516"/>
      <c r="MMQ52" s="516"/>
      <c r="MMR52" s="516"/>
      <c r="MMS52" s="516"/>
      <c r="MMT52" s="516"/>
      <c r="MMU52" s="516"/>
      <c r="MMV52" s="516"/>
      <c r="MMW52" s="516"/>
      <c r="MMX52" s="516"/>
      <c r="MMY52" s="516"/>
      <c r="MMZ52" s="516"/>
      <c r="MNA52" s="516"/>
      <c r="MNB52" s="516"/>
      <c r="MNC52" s="516"/>
      <c r="MND52" s="516"/>
      <c r="MNE52" s="516"/>
      <c r="MNF52" s="516"/>
      <c r="MNG52" s="516"/>
      <c r="MNH52" s="516"/>
      <c r="MNI52" s="516"/>
      <c r="MNJ52" s="516"/>
      <c r="MNK52" s="516"/>
      <c r="MNL52" s="516"/>
      <c r="MNM52" s="516"/>
      <c r="MNN52" s="516"/>
      <c r="MNO52" s="516"/>
      <c r="MNP52" s="516"/>
      <c r="MNQ52" s="516"/>
      <c r="MNR52" s="516"/>
      <c r="MNS52" s="516"/>
      <c r="MNT52" s="516"/>
      <c r="MNU52" s="516"/>
      <c r="MNV52" s="516"/>
      <c r="MNW52" s="516"/>
      <c r="MNX52" s="516"/>
      <c r="MNY52" s="516"/>
      <c r="MNZ52" s="516"/>
      <c r="MOA52" s="516"/>
      <c r="MOB52" s="516"/>
      <c r="MOC52" s="516"/>
      <c r="MOD52" s="516"/>
      <c r="MOE52" s="516"/>
      <c r="MOF52" s="516"/>
      <c r="MOG52" s="516"/>
      <c r="MOH52" s="516"/>
      <c r="MOI52" s="516"/>
      <c r="MOJ52" s="516"/>
      <c r="MOK52" s="516"/>
      <c r="MOL52" s="516"/>
      <c r="MOM52" s="516"/>
      <c r="MON52" s="516"/>
      <c r="MOO52" s="516"/>
      <c r="MOP52" s="516"/>
      <c r="MOQ52" s="516"/>
      <c r="MOR52" s="516"/>
      <c r="MOS52" s="516"/>
      <c r="MOT52" s="516"/>
      <c r="MOU52" s="516"/>
      <c r="MOV52" s="516"/>
      <c r="MOW52" s="516"/>
      <c r="MOX52" s="516"/>
      <c r="MOY52" s="516"/>
      <c r="MOZ52" s="516"/>
      <c r="MPA52" s="516"/>
      <c r="MPB52" s="516"/>
      <c r="MPC52" s="516"/>
      <c r="MPD52" s="516"/>
      <c r="MPE52" s="516"/>
      <c r="MPF52" s="516"/>
      <c r="MPG52" s="516"/>
      <c r="MPH52" s="516"/>
      <c r="MPI52" s="516"/>
      <c r="MPJ52" s="516"/>
      <c r="MPK52" s="516"/>
      <c r="MPL52" s="516"/>
      <c r="MPM52" s="516"/>
      <c r="MPN52" s="516"/>
      <c r="MPO52" s="516"/>
      <c r="MPP52" s="516"/>
      <c r="MPQ52" s="516"/>
      <c r="MPR52" s="516"/>
      <c r="MPS52" s="516"/>
      <c r="MPT52" s="516"/>
      <c r="MPU52" s="516"/>
      <c r="MPV52" s="516"/>
      <c r="MPW52" s="516"/>
      <c r="MPX52" s="516"/>
      <c r="MPY52" s="516"/>
      <c r="MPZ52" s="516"/>
      <c r="MQA52" s="516"/>
      <c r="MQB52" s="516"/>
      <c r="MQC52" s="516"/>
      <c r="MQD52" s="516"/>
      <c r="MQE52" s="516"/>
      <c r="MQF52" s="516"/>
      <c r="MQG52" s="516"/>
      <c r="MQH52" s="516"/>
      <c r="MQI52" s="516"/>
      <c r="MQJ52" s="516"/>
      <c r="MQK52" s="516"/>
      <c r="MQL52" s="516"/>
      <c r="MQM52" s="516"/>
      <c r="MQN52" s="516"/>
      <c r="MQO52" s="516"/>
      <c r="MQP52" s="516"/>
      <c r="MQQ52" s="516"/>
      <c r="MQR52" s="516"/>
      <c r="MQS52" s="516"/>
      <c r="MQT52" s="516"/>
      <c r="MQU52" s="516"/>
      <c r="MQV52" s="516"/>
      <c r="MQW52" s="516"/>
      <c r="MQX52" s="516"/>
      <c r="MQY52" s="516"/>
      <c r="MQZ52" s="516"/>
      <c r="MRA52" s="516"/>
      <c r="MRB52" s="516"/>
      <c r="MRC52" s="516"/>
      <c r="MRD52" s="516"/>
      <c r="MRE52" s="516"/>
      <c r="MRF52" s="516"/>
      <c r="MRG52" s="516"/>
      <c r="MRH52" s="516"/>
      <c r="MRI52" s="516"/>
      <c r="MRJ52" s="516"/>
      <c r="MRK52" s="516"/>
      <c r="MRL52" s="516"/>
      <c r="MRM52" s="516"/>
      <c r="MRN52" s="516"/>
      <c r="MRO52" s="516"/>
      <c r="MRP52" s="516"/>
      <c r="MRQ52" s="516"/>
      <c r="MRR52" s="516"/>
      <c r="MRS52" s="516"/>
      <c r="MRT52" s="516"/>
      <c r="MRU52" s="516"/>
      <c r="MRV52" s="516"/>
      <c r="MRW52" s="516"/>
      <c r="MRX52" s="516"/>
      <c r="MRY52" s="516"/>
      <c r="MRZ52" s="516"/>
      <c r="MSA52" s="516"/>
      <c r="MSB52" s="516"/>
      <c r="MSC52" s="516"/>
      <c r="MSD52" s="516"/>
      <c r="MSE52" s="516"/>
      <c r="MSF52" s="516"/>
      <c r="MSG52" s="516"/>
      <c r="MSH52" s="516"/>
      <c r="MSI52" s="516"/>
      <c r="MSJ52" s="516"/>
      <c r="MSK52" s="516"/>
      <c r="MSL52" s="516"/>
      <c r="MSM52" s="516"/>
      <c r="MSN52" s="516"/>
      <c r="MSO52" s="516"/>
      <c r="MSP52" s="516"/>
      <c r="MSQ52" s="516"/>
      <c r="MSR52" s="516"/>
      <c r="MSS52" s="516"/>
      <c r="MST52" s="516"/>
      <c r="MSU52" s="516"/>
      <c r="MSV52" s="516"/>
      <c r="MSW52" s="516"/>
      <c r="MSX52" s="516"/>
      <c r="MSY52" s="516"/>
      <c r="MSZ52" s="516"/>
      <c r="MTA52" s="516"/>
      <c r="MTB52" s="516"/>
      <c r="MTC52" s="516"/>
      <c r="MTD52" s="516"/>
      <c r="MTE52" s="516"/>
      <c r="MTF52" s="516"/>
      <c r="MTG52" s="516"/>
      <c r="MTH52" s="516"/>
      <c r="MTI52" s="516"/>
      <c r="MTJ52" s="516"/>
      <c r="MTK52" s="516"/>
      <c r="MTL52" s="516"/>
      <c r="MTM52" s="516"/>
      <c r="MTN52" s="516"/>
      <c r="MTO52" s="516"/>
      <c r="MTP52" s="516"/>
      <c r="MTQ52" s="516"/>
      <c r="MTR52" s="516"/>
      <c r="MTS52" s="516"/>
      <c r="MTT52" s="516"/>
      <c r="MTU52" s="516"/>
      <c r="MTV52" s="516"/>
      <c r="MTW52" s="516"/>
      <c r="MTX52" s="516"/>
      <c r="MTY52" s="516"/>
      <c r="MTZ52" s="516"/>
      <c r="MUA52" s="516"/>
      <c r="MUB52" s="516"/>
      <c r="MUC52" s="516"/>
      <c r="MUD52" s="516"/>
      <c r="MUE52" s="516"/>
      <c r="MUF52" s="516"/>
      <c r="MUG52" s="516"/>
      <c r="MUH52" s="516"/>
      <c r="MUI52" s="516"/>
      <c r="MUJ52" s="516"/>
      <c r="MUK52" s="516"/>
      <c r="MUL52" s="516"/>
      <c r="MUM52" s="516"/>
      <c r="MUN52" s="516"/>
      <c r="MUO52" s="516"/>
      <c r="MUP52" s="516"/>
      <c r="MUQ52" s="516"/>
      <c r="MUR52" s="516"/>
      <c r="MUS52" s="516"/>
      <c r="MUT52" s="516"/>
      <c r="MUU52" s="516"/>
      <c r="MUV52" s="516"/>
      <c r="MUW52" s="516"/>
      <c r="MUX52" s="516"/>
      <c r="MUY52" s="516"/>
      <c r="MUZ52" s="516"/>
      <c r="MVA52" s="516"/>
      <c r="MVB52" s="516"/>
      <c r="MVC52" s="516"/>
      <c r="MVD52" s="516"/>
      <c r="MVE52" s="516"/>
      <c r="MVF52" s="516"/>
      <c r="MVG52" s="516"/>
      <c r="MVH52" s="516"/>
      <c r="MVI52" s="516"/>
      <c r="MVJ52" s="516"/>
      <c r="MVK52" s="516"/>
      <c r="MVL52" s="516"/>
      <c r="MVM52" s="516"/>
      <c r="MVN52" s="516"/>
      <c r="MVO52" s="516"/>
      <c r="MVP52" s="516"/>
      <c r="MVQ52" s="516"/>
      <c r="MVR52" s="516"/>
      <c r="MVS52" s="516"/>
      <c r="MVT52" s="516"/>
      <c r="MVU52" s="516"/>
      <c r="MVV52" s="516"/>
      <c r="MVW52" s="516"/>
      <c r="MVX52" s="516"/>
      <c r="MVY52" s="516"/>
      <c r="MVZ52" s="516"/>
      <c r="MWA52" s="516"/>
      <c r="MWB52" s="516"/>
      <c r="MWC52" s="516"/>
      <c r="MWD52" s="516"/>
      <c r="MWE52" s="516"/>
      <c r="MWF52" s="516"/>
      <c r="MWG52" s="516"/>
      <c r="MWH52" s="516"/>
      <c r="MWI52" s="516"/>
      <c r="MWJ52" s="516"/>
      <c r="MWK52" s="516"/>
      <c r="MWL52" s="516"/>
      <c r="MWM52" s="516"/>
      <c r="MWN52" s="516"/>
      <c r="MWO52" s="516"/>
      <c r="MWP52" s="516"/>
      <c r="MWQ52" s="516"/>
      <c r="MWR52" s="516"/>
      <c r="MWS52" s="516"/>
      <c r="MWT52" s="516"/>
      <c r="MWU52" s="516"/>
      <c r="MWV52" s="516"/>
      <c r="MWW52" s="516"/>
      <c r="MWX52" s="516"/>
      <c r="MWY52" s="516"/>
      <c r="MWZ52" s="516"/>
      <c r="MXA52" s="516"/>
      <c r="MXB52" s="516"/>
      <c r="MXC52" s="516"/>
      <c r="MXD52" s="516"/>
      <c r="MXE52" s="516"/>
      <c r="MXF52" s="516"/>
      <c r="MXG52" s="516"/>
      <c r="MXH52" s="516"/>
      <c r="MXI52" s="516"/>
      <c r="MXJ52" s="516"/>
      <c r="MXK52" s="516"/>
      <c r="MXL52" s="516"/>
      <c r="MXM52" s="516"/>
      <c r="MXN52" s="516"/>
      <c r="MXO52" s="516"/>
      <c r="MXP52" s="516"/>
      <c r="MXQ52" s="516"/>
      <c r="MXR52" s="516"/>
      <c r="MXS52" s="516"/>
      <c r="MXT52" s="516"/>
      <c r="MXU52" s="516"/>
      <c r="MXV52" s="516"/>
      <c r="MXW52" s="516"/>
      <c r="MXX52" s="516"/>
      <c r="MXY52" s="516"/>
      <c r="MXZ52" s="516"/>
      <c r="MYA52" s="516"/>
      <c r="MYB52" s="516"/>
      <c r="MYC52" s="516"/>
      <c r="MYD52" s="516"/>
      <c r="MYE52" s="516"/>
      <c r="MYF52" s="516"/>
      <c r="MYG52" s="516"/>
      <c r="MYH52" s="516"/>
      <c r="MYI52" s="516"/>
      <c r="MYJ52" s="516"/>
      <c r="MYK52" s="516"/>
      <c r="MYL52" s="516"/>
      <c r="MYM52" s="516"/>
      <c r="MYN52" s="516"/>
      <c r="MYO52" s="516"/>
      <c r="MYP52" s="516"/>
      <c r="MYQ52" s="516"/>
      <c r="MYR52" s="516"/>
      <c r="MYS52" s="516"/>
      <c r="MYT52" s="516"/>
      <c r="MYU52" s="516"/>
      <c r="MYV52" s="516"/>
      <c r="MYW52" s="516"/>
      <c r="MYX52" s="516"/>
      <c r="MYY52" s="516"/>
      <c r="MYZ52" s="516"/>
      <c r="MZA52" s="516"/>
      <c r="MZB52" s="516"/>
      <c r="MZC52" s="516"/>
      <c r="MZD52" s="516"/>
      <c r="MZE52" s="516"/>
      <c r="MZF52" s="516"/>
      <c r="MZG52" s="516"/>
      <c r="MZH52" s="516"/>
      <c r="MZI52" s="516"/>
      <c r="MZJ52" s="516"/>
      <c r="MZK52" s="516"/>
      <c r="MZL52" s="516"/>
      <c r="MZM52" s="516"/>
      <c r="MZN52" s="516"/>
      <c r="MZO52" s="516"/>
      <c r="MZP52" s="516"/>
      <c r="MZQ52" s="516"/>
      <c r="MZR52" s="516"/>
      <c r="MZS52" s="516"/>
      <c r="MZT52" s="516"/>
      <c r="MZU52" s="516"/>
      <c r="MZV52" s="516"/>
      <c r="MZW52" s="516"/>
      <c r="MZX52" s="516"/>
      <c r="MZY52" s="516"/>
      <c r="MZZ52" s="516"/>
      <c r="NAA52" s="516"/>
      <c r="NAB52" s="516"/>
      <c r="NAC52" s="516"/>
      <c r="NAD52" s="516"/>
      <c r="NAE52" s="516"/>
      <c r="NAF52" s="516"/>
      <c r="NAG52" s="516"/>
      <c r="NAH52" s="516"/>
      <c r="NAI52" s="516"/>
      <c r="NAJ52" s="516"/>
      <c r="NAK52" s="516"/>
      <c r="NAL52" s="516"/>
      <c r="NAM52" s="516"/>
      <c r="NAN52" s="516"/>
      <c r="NAO52" s="516"/>
      <c r="NAP52" s="516"/>
      <c r="NAQ52" s="516"/>
      <c r="NAR52" s="516"/>
      <c r="NAS52" s="516"/>
      <c r="NAT52" s="516"/>
      <c r="NAU52" s="516"/>
      <c r="NAV52" s="516"/>
      <c r="NAW52" s="516"/>
      <c r="NAX52" s="516"/>
      <c r="NAY52" s="516"/>
      <c r="NAZ52" s="516"/>
      <c r="NBA52" s="516"/>
      <c r="NBB52" s="516"/>
      <c r="NBC52" s="516"/>
      <c r="NBD52" s="516"/>
      <c r="NBE52" s="516"/>
      <c r="NBF52" s="516"/>
      <c r="NBG52" s="516"/>
      <c r="NBH52" s="516"/>
      <c r="NBI52" s="516"/>
      <c r="NBJ52" s="516"/>
      <c r="NBK52" s="516"/>
      <c r="NBL52" s="516"/>
      <c r="NBM52" s="516"/>
      <c r="NBN52" s="516"/>
      <c r="NBO52" s="516"/>
      <c r="NBP52" s="516"/>
      <c r="NBQ52" s="516"/>
      <c r="NBR52" s="516"/>
      <c r="NBS52" s="516"/>
      <c r="NBT52" s="516"/>
      <c r="NBU52" s="516"/>
      <c r="NBV52" s="516"/>
      <c r="NBW52" s="516"/>
      <c r="NBX52" s="516"/>
      <c r="NBY52" s="516"/>
      <c r="NBZ52" s="516"/>
      <c r="NCA52" s="516"/>
      <c r="NCB52" s="516"/>
      <c r="NCC52" s="516"/>
      <c r="NCD52" s="516"/>
      <c r="NCE52" s="516"/>
      <c r="NCF52" s="516"/>
      <c r="NCG52" s="516"/>
      <c r="NCH52" s="516"/>
      <c r="NCI52" s="516"/>
      <c r="NCJ52" s="516"/>
      <c r="NCK52" s="516"/>
      <c r="NCL52" s="516"/>
      <c r="NCM52" s="516"/>
      <c r="NCN52" s="516"/>
      <c r="NCO52" s="516"/>
      <c r="NCP52" s="516"/>
      <c r="NCQ52" s="516"/>
      <c r="NCR52" s="516"/>
      <c r="NCS52" s="516"/>
      <c r="NCT52" s="516"/>
      <c r="NCU52" s="516"/>
      <c r="NCV52" s="516"/>
      <c r="NCW52" s="516"/>
      <c r="NCX52" s="516"/>
      <c r="NCY52" s="516"/>
      <c r="NCZ52" s="516"/>
      <c r="NDA52" s="516"/>
      <c r="NDB52" s="516"/>
      <c r="NDC52" s="516"/>
      <c r="NDD52" s="516"/>
      <c r="NDE52" s="516"/>
      <c r="NDF52" s="516"/>
      <c r="NDG52" s="516"/>
      <c r="NDH52" s="516"/>
      <c r="NDI52" s="516"/>
      <c r="NDJ52" s="516"/>
      <c r="NDK52" s="516"/>
      <c r="NDL52" s="516"/>
      <c r="NDM52" s="516"/>
      <c r="NDN52" s="516"/>
      <c r="NDO52" s="516"/>
      <c r="NDP52" s="516"/>
      <c r="NDQ52" s="516"/>
      <c r="NDR52" s="516"/>
      <c r="NDS52" s="516"/>
      <c r="NDT52" s="516"/>
      <c r="NDU52" s="516"/>
      <c r="NDV52" s="516"/>
      <c r="NDW52" s="516"/>
      <c r="NDX52" s="516"/>
      <c r="NDY52" s="516"/>
      <c r="NDZ52" s="516"/>
      <c r="NEA52" s="516"/>
      <c r="NEB52" s="516"/>
      <c r="NEC52" s="516"/>
      <c r="NED52" s="516"/>
      <c r="NEE52" s="516"/>
      <c r="NEF52" s="516"/>
      <c r="NEG52" s="516"/>
      <c r="NEH52" s="516"/>
      <c r="NEI52" s="516"/>
      <c r="NEJ52" s="516"/>
      <c r="NEK52" s="516"/>
      <c r="NEL52" s="516"/>
      <c r="NEM52" s="516"/>
      <c r="NEN52" s="516"/>
      <c r="NEO52" s="516"/>
      <c r="NEP52" s="516"/>
      <c r="NEQ52" s="516"/>
      <c r="NER52" s="516"/>
      <c r="NES52" s="516"/>
      <c r="NET52" s="516"/>
      <c r="NEU52" s="516"/>
      <c r="NEV52" s="516"/>
      <c r="NEW52" s="516"/>
      <c r="NEX52" s="516"/>
      <c r="NEY52" s="516"/>
      <c r="NEZ52" s="516"/>
      <c r="NFA52" s="516"/>
      <c r="NFB52" s="516"/>
      <c r="NFC52" s="516"/>
      <c r="NFD52" s="516"/>
      <c r="NFE52" s="516"/>
      <c r="NFF52" s="516"/>
      <c r="NFG52" s="516"/>
      <c r="NFH52" s="516"/>
      <c r="NFI52" s="516"/>
      <c r="NFJ52" s="516"/>
      <c r="NFK52" s="516"/>
      <c r="NFL52" s="516"/>
      <c r="NFM52" s="516"/>
      <c r="NFN52" s="516"/>
      <c r="NFO52" s="516"/>
      <c r="NFP52" s="516"/>
      <c r="NFQ52" s="516"/>
      <c r="NFR52" s="516"/>
      <c r="NFS52" s="516"/>
      <c r="NFT52" s="516"/>
      <c r="NFU52" s="516"/>
      <c r="NFV52" s="516"/>
      <c r="NFW52" s="516"/>
      <c r="NFX52" s="516"/>
      <c r="NFY52" s="516"/>
      <c r="NFZ52" s="516"/>
      <c r="NGA52" s="516"/>
      <c r="NGB52" s="516"/>
      <c r="NGC52" s="516"/>
      <c r="NGD52" s="516"/>
      <c r="NGE52" s="516"/>
      <c r="NGF52" s="516"/>
      <c r="NGG52" s="516"/>
      <c r="NGH52" s="516"/>
      <c r="NGI52" s="516"/>
      <c r="NGJ52" s="516"/>
      <c r="NGK52" s="516"/>
      <c r="NGL52" s="516"/>
      <c r="NGM52" s="516"/>
      <c r="NGN52" s="516"/>
      <c r="NGO52" s="516"/>
      <c r="NGP52" s="516"/>
      <c r="NGQ52" s="516"/>
      <c r="NGR52" s="516"/>
      <c r="NGS52" s="516"/>
      <c r="NGT52" s="516"/>
      <c r="NGU52" s="516"/>
      <c r="NGV52" s="516"/>
      <c r="NGW52" s="516"/>
      <c r="NGX52" s="516"/>
      <c r="NGY52" s="516"/>
      <c r="NGZ52" s="516"/>
      <c r="NHA52" s="516"/>
      <c r="NHB52" s="516"/>
      <c r="NHC52" s="516"/>
      <c r="NHD52" s="516"/>
      <c r="NHE52" s="516"/>
      <c r="NHF52" s="516"/>
      <c r="NHG52" s="516"/>
      <c r="NHH52" s="516"/>
      <c r="NHI52" s="516"/>
      <c r="NHJ52" s="516"/>
      <c r="NHK52" s="516"/>
      <c r="NHL52" s="516"/>
      <c r="NHM52" s="516"/>
      <c r="NHN52" s="516"/>
      <c r="NHO52" s="516"/>
      <c r="NHP52" s="516"/>
      <c r="NHQ52" s="516"/>
      <c r="NHR52" s="516"/>
      <c r="NHS52" s="516"/>
      <c r="NHT52" s="516"/>
      <c r="NHU52" s="516"/>
      <c r="NHV52" s="516"/>
      <c r="NHW52" s="516"/>
      <c r="NHX52" s="516"/>
      <c r="NHY52" s="516"/>
      <c r="NHZ52" s="516"/>
      <c r="NIA52" s="516"/>
      <c r="NIB52" s="516"/>
      <c r="NIC52" s="516"/>
      <c r="NID52" s="516"/>
      <c r="NIE52" s="516"/>
      <c r="NIF52" s="516"/>
      <c r="NIG52" s="516"/>
      <c r="NIH52" s="516"/>
      <c r="NII52" s="516"/>
      <c r="NIJ52" s="516"/>
      <c r="NIK52" s="516"/>
      <c r="NIL52" s="516"/>
      <c r="NIM52" s="516"/>
      <c r="NIN52" s="516"/>
      <c r="NIO52" s="516"/>
      <c r="NIP52" s="516"/>
      <c r="NIQ52" s="516"/>
      <c r="NIR52" s="516"/>
      <c r="NIS52" s="516"/>
      <c r="NIT52" s="516"/>
      <c r="NIU52" s="516"/>
      <c r="NIV52" s="516"/>
      <c r="NIW52" s="516"/>
      <c r="NIX52" s="516"/>
      <c r="NIY52" s="516"/>
      <c r="NIZ52" s="516"/>
      <c r="NJA52" s="516"/>
      <c r="NJB52" s="516"/>
      <c r="NJC52" s="516"/>
      <c r="NJD52" s="516"/>
      <c r="NJE52" s="516"/>
      <c r="NJF52" s="516"/>
      <c r="NJG52" s="516"/>
      <c r="NJH52" s="516"/>
      <c r="NJI52" s="516"/>
      <c r="NJJ52" s="516"/>
      <c r="NJK52" s="516"/>
      <c r="NJL52" s="516"/>
      <c r="NJM52" s="516"/>
      <c r="NJN52" s="516"/>
      <c r="NJO52" s="516"/>
      <c r="NJP52" s="516"/>
      <c r="NJQ52" s="516"/>
      <c r="NJR52" s="516"/>
      <c r="NJS52" s="516"/>
      <c r="NJT52" s="516"/>
      <c r="NJU52" s="516"/>
      <c r="NJV52" s="516"/>
      <c r="NJW52" s="516"/>
      <c r="NJX52" s="516"/>
      <c r="NJY52" s="516"/>
      <c r="NJZ52" s="516"/>
      <c r="NKA52" s="516"/>
      <c r="NKB52" s="516"/>
      <c r="NKC52" s="516"/>
      <c r="NKD52" s="516"/>
      <c r="NKE52" s="516"/>
      <c r="NKF52" s="516"/>
      <c r="NKG52" s="516"/>
      <c r="NKH52" s="516"/>
      <c r="NKI52" s="516"/>
      <c r="NKJ52" s="516"/>
      <c r="NKK52" s="516"/>
      <c r="NKL52" s="516"/>
      <c r="NKM52" s="516"/>
      <c r="NKN52" s="516"/>
      <c r="NKO52" s="516"/>
      <c r="NKP52" s="516"/>
      <c r="NKQ52" s="516"/>
      <c r="NKR52" s="516"/>
      <c r="NKS52" s="516"/>
      <c r="NKT52" s="516"/>
      <c r="NKU52" s="516"/>
      <c r="NKV52" s="516"/>
      <c r="NKW52" s="516"/>
      <c r="NKX52" s="516"/>
      <c r="NKY52" s="516"/>
      <c r="NKZ52" s="516"/>
      <c r="NLA52" s="516"/>
      <c r="NLB52" s="516"/>
      <c r="NLC52" s="516"/>
      <c r="NLD52" s="516"/>
      <c r="NLE52" s="516"/>
      <c r="NLF52" s="516"/>
      <c r="NLG52" s="516"/>
      <c r="NLH52" s="516"/>
      <c r="NLI52" s="516"/>
      <c r="NLJ52" s="516"/>
      <c r="NLK52" s="516"/>
      <c r="NLL52" s="516"/>
      <c r="NLM52" s="516"/>
      <c r="NLN52" s="516"/>
      <c r="NLO52" s="516"/>
      <c r="NLP52" s="516"/>
      <c r="NLQ52" s="516"/>
      <c r="NLR52" s="516"/>
      <c r="NLS52" s="516"/>
      <c r="NLT52" s="516"/>
      <c r="NLU52" s="516"/>
      <c r="NLV52" s="516"/>
      <c r="NLW52" s="516"/>
      <c r="NLX52" s="516"/>
      <c r="NLY52" s="516"/>
      <c r="NLZ52" s="516"/>
      <c r="NMA52" s="516"/>
      <c r="NMB52" s="516"/>
      <c r="NMC52" s="516"/>
      <c r="NMD52" s="516"/>
      <c r="NME52" s="516"/>
      <c r="NMF52" s="516"/>
      <c r="NMG52" s="516"/>
      <c r="NMH52" s="516"/>
      <c r="NMI52" s="516"/>
      <c r="NMJ52" s="516"/>
      <c r="NMK52" s="516"/>
      <c r="NML52" s="516"/>
      <c r="NMM52" s="516"/>
      <c r="NMN52" s="516"/>
      <c r="NMO52" s="516"/>
      <c r="NMP52" s="516"/>
      <c r="NMQ52" s="516"/>
      <c r="NMR52" s="516"/>
      <c r="NMS52" s="516"/>
      <c r="NMT52" s="516"/>
      <c r="NMU52" s="516"/>
      <c r="NMV52" s="516"/>
      <c r="NMW52" s="516"/>
      <c r="NMX52" s="516"/>
      <c r="NMY52" s="516"/>
      <c r="NMZ52" s="516"/>
      <c r="NNA52" s="516"/>
      <c r="NNB52" s="516"/>
      <c r="NNC52" s="516"/>
      <c r="NND52" s="516"/>
      <c r="NNE52" s="516"/>
      <c r="NNF52" s="516"/>
      <c r="NNG52" s="516"/>
      <c r="NNH52" s="516"/>
      <c r="NNI52" s="516"/>
      <c r="NNJ52" s="516"/>
      <c r="NNK52" s="516"/>
      <c r="NNL52" s="516"/>
      <c r="NNM52" s="516"/>
      <c r="NNN52" s="516"/>
      <c r="NNO52" s="516"/>
      <c r="NNP52" s="516"/>
      <c r="NNQ52" s="516"/>
      <c r="NNR52" s="516"/>
      <c r="NNS52" s="516"/>
      <c r="NNT52" s="516"/>
      <c r="NNU52" s="516"/>
      <c r="NNV52" s="516"/>
      <c r="NNW52" s="516"/>
      <c r="NNX52" s="516"/>
      <c r="NNY52" s="516"/>
      <c r="NNZ52" s="516"/>
      <c r="NOA52" s="516"/>
      <c r="NOB52" s="516"/>
      <c r="NOC52" s="516"/>
      <c r="NOD52" s="516"/>
      <c r="NOE52" s="516"/>
      <c r="NOF52" s="516"/>
      <c r="NOG52" s="516"/>
      <c r="NOH52" s="516"/>
      <c r="NOI52" s="516"/>
      <c r="NOJ52" s="516"/>
      <c r="NOK52" s="516"/>
      <c r="NOL52" s="516"/>
      <c r="NOM52" s="516"/>
      <c r="NON52" s="516"/>
      <c r="NOO52" s="516"/>
      <c r="NOP52" s="516"/>
      <c r="NOQ52" s="516"/>
      <c r="NOR52" s="516"/>
      <c r="NOS52" s="516"/>
      <c r="NOT52" s="516"/>
      <c r="NOU52" s="516"/>
      <c r="NOV52" s="516"/>
      <c r="NOW52" s="516"/>
      <c r="NOX52" s="516"/>
      <c r="NOY52" s="516"/>
      <c r="NOZ52" s="516"/>
      <c r="NPA52" s="516"/>
      <c r="NPB52" s="516"/>
      <c r="NPC52" s="516"/>
      <c r="NPD52" s="516"/>
      <c r="NPE52" s="516"/>
      <c r="NPF52" s="516"/>
      <c r="NPG52" s="516"/>
      <c r="NPH52" s="516"/>
      <c r="NPI52" s="516"/>
      <c r="NPJ52" s="516"/>
      <c r="NPK52" s="516"/>
      <c r="NPL52" s="516"/>
      <c r="NPM52" s="516"/>
      <c r="NPN52" s="516"/>
      <c r="NPO52" s="516"/>
      <c r="NPP52" s="516"/>
      <c r="NPQ52" s="516"/>
      <c r="NPR52" s="516"/>
      <c r="NPS52" s="516"/>
      <c r="NPT52" s="516"/>
      <c r="NPU52" s="516"/>
      <c r="NPV52" s="516"/>
      <c r="NPW52" s="516"/>
      <c r="NPX52" s="516"/>
      <c r="NPY52" s="516"/>
      <c r="NPZ52" s="516"/>
      <c r="NQA52" s="516"/>
      <c r="NQB52" s="516"/>
      <c r="NQC52" s="516"/>
      <c r="NQD52" s="516"/>
      <c r="NQE52" s="516"/>
      <c r="NQF52" s="516"/>
      <c r="NQG52" s="516"/>
      <c r="NQH52" s="516"/>
      <c r="NQI52" s="516"/>
      <c r="NQJ52" s="516"/>
      <c r="NQK52" s="516"/>
      <c r="NQL52" s="516"/>
      <c r="NQM52" s="516"/>
      <c r="NQN52" s="516"/>
      <c r="NQO52" s="516"/>
      <c r="NQP52" s="516"/>
      <c r="NQQ52" s="516"/>
      <c r="NQR52" s="516"/>
      <c r="NQS52" s="516"/>
      <c r="NQT52" s="516"/>
      <c r="NQU52" s="516"/>
      <c r="NQV52" s="516"/>
      <c r="NQW52" s="516"/>
      <c r="NQX52" s="516"/>
      <c r="NQY52" s="516"/>
      <c r="NQZ52" s="516"/>
      <c r="NRA52" s="516"/>
      <c r="NRB52" s="516"/>
      <c r="NRC52" s="516"/>
      <c r="NRD52" s="516"/>
      <c r="NRE52" s="516"/>
      <c r="NRF52" s="516"/>
      <c r="NRG52" s="516"/>
      <c r="NRH52" s="516"/>
      <c r="NRI52" s="516"/>
      <c r="NRJ52" s="516"/>
      <c r="NRK52" s="516"/>
      <c r="NRL52" s="516"/>
      <c r="NRM52" s="516"/>
      <c r="NRN52" s="516"/>
      <c r="NRO52" s="516"/>
      <c r="NRP52" s="516"/>
      <c r="NRQ52" s="516"/>
      <c r="NRR52" s="516"/>
      <c r="NRS52" s="516"/>
      <c r="NRT52" s="516"/>
      <c r="NRU52" s="516"/>
      <c r="NRV52" s="516"/>
      <c r="NRW52" s="516"/>
      <c r="NRX52" s="516"/>
      <c r="NRY52" s="516"/>
      <c r="NRZ52" s="516"/>
      <c r="NSA52" s="516"/>
      <c r="NSB52" s="516"/>
      <c r="NSC52" s="516"/>
      <c r="NSD52" s="516"/>
      <c r="NSE52" s="516"/>
      <c r="NSF52" s="516"/>
      <c r="NSG52" s="516"/>
      <c r="NSH52" s="516"/>
      <c r="NSI52" s="516"/>
      <c r="NSJ52" s="516"/>
      <c r="NSK52" s="516"/>
      <c r="NSL52" s="516"/>
      <c r="NSM52" s="516"/>
      <c r="NSN52" s="516"/>
      <c r="NSO52" s="516"/>
      <c r="NSP52" s="516"/>
      <c r="NSQ52" s="516"/>
      <c r="NSR52" s="516"/>
      <c r="NSS52" s="516"/>
      <c r="NST52" s="516"/>
      <c r="NSU52" s="516"/>
      <c r="NSV52" s="516"/>
      <c r="NSW52" s="516"/>
      <c r="NSX52" s="516"/>
      <c r="NSY52" s="516"/>
      <c r="NSZ52" s="516"/>
      <c r="NTA52" s="516"/>
      <c r="NTB52" s="516"/>
      <c r="NTC52" s="516"/>
      <c r="NTD52" s="516"/>
      <c r="NTE52" s="516"/>
      <c r="NTF52" s="516"/>
      <c r="NTG52" s="516"/>
      <c r="NTH52" s="516"/>
      <c r="NTI52" s="516"/>
      <c r="NTJ52" s="516"/>
      <c r="NTK52" s="516"/>
      <c r="NTL52" s="516"/>
      <c r="NTM52" s="516"/>
      <c r="NTN52" s="516"/>
      <c r="NTO52" s="516"/>
      <c r="NTP52" s="516"/>
      <c r="NTQ52" s="516"/>
      <c r="NTR52" s="516"/>
      <c r="NTS52" s="516"/>
      <c r="NTT52" s="516"/>
      <c r="NTU52" s="516"/>
      <c r="NTV52" s="516"/>
      <c r="NTW52" s="516"/>
      <c r="NTX52" s="516"/>
      <c r="NTY52" s="516"/>
      <c r="NTZ52" s="516"/>
      <c r="NUA52" s="516"/>
      <c r="NUB52" s="516"/>
      <c r="NUC52" s="516"/>
      <c r="NUD52" s="516"/>
      <c r="NUE52" s="516"/>
      <c r="NUF52" s="516"/>
      <c r="NUG52" s="516"/>
      <c r="NUH52" s="516"/>
      <c r="NUI52" s="516"/>
      <c r="NUJ52" s="516"/>
      <c r="NUK52" s="516"/>
      <c r="NUL52" s="516"/>
      <c r="NUM52" s="516"/>
      <c r="NUN52" s="516"/>
      <c r="NUO52" s="516"/>
      <c r="NUP52" s="516"/>
      <c r="NUQ52" s="516"/>
      <c r="NUR52" s="516"/>
      <c r="NUS52" s="516"/>
      <c r="NUT52" s="516"/>
      <c r="NUU52" s="516"/>
      <c r="NUV52" s="516"/>
      <c r="NUW52" s="516"/>
      <c r="NUX52" s="516"/>
      <c r="NUY52" s="516"/>
      <c r="NUZ52" s="516"/>
      <c r="NVA52" s="516"/>
      <c r="NVB52" s="516"/>
      <c r="NVC52" s="516"/>
      <c r="NVD52" s="516"/>
      <c r="NVE52" s="516"/>
      <c r="NVF52" s="516"/>
      <c r="NVG52" s="516"/>
      <c r="NVH52" s="516"/>
      <c r="NVI52" s="516"/>
      <c r="NVJ52" s="516"/>
      <c r="NVK52" s="516"/>
      <c r="NVL52" s="516"/>
      <c r="NVM52" s="516"/>
      <c r="NVN52" s="516"/>
      <c r="NVO52" s="516"/>
      <c r="NVP52" s="516"/>
      <c r="NVQ52" s="516"/>
      <c r="NVR52" s="516"/>
      <c r="NVS52" s="516"/>
      <c r="NVT52" s="516"/>
      <c r="NVU52" s="516"/>
      <c r="NVV52" s="516"/>
      <c r="NVW52" s="516"/>
      <c r="NVX52" s="516"/>
      <c r="NVY52" s="516"/>
      <c r="NVZ52" s="516"/>
      <c r="NWA52" s="516"/>
      <c r="NWB52" s="516"/>
      <c r="NWC52" s="516"/>
      <c r="NWD52" s="516"/>
      <c r="NWE52" s="516"/>
      <c r="NWF52" s="516"/>
      <c r="NWG52" s="516"/>
      <c r="NWH52" s="516"/>
      <c r="NWI52" s="516"/>
      <c r="NWJ52" s="516"/>
      <c r="NWK52" s="516"/>
      <c r="NWL52" s="516"/>
      <c r="NWM52" s="516"/>
      <c r="NWN52" s="516"/>
      <c r="NWO52" s="516"/>
      <c r="NWP52" s="516"/>
      <c r="NWQ52" s="516"/>
      <c r="NWR52" s="516"/>
      <c r="NWS52" s="516"/>
      <c r="NWT52" s="516"/>
      <c r="NWU52" s="516"/>
      <c r="NWV52" s="516"/>
      <c r="NWW52" s="516"/>
      <c r="NWX52" s="516"/>
      <c r="NWY52" s="516"/>
      <c r="NWZ52" s="516"/>
      <c r="NXA52" s="516"/>
      <c r="NXB52" s="516"/>
      <c r="NXC52" s="516"/>
      <c r="NXD52" s="516"/>
      <c r="NXE52" s="516"/>
      <c r="NXF52" s="516"/>
      <c r="NXG52" s="516"/>
      <c r="NXH52" s="516"/>
      <c r="NXI52" s="516"/>
      <c r="NXJ52" s="516"/>
      <c r="NXK52" s="516"/>
      <c r="NXL52" s="516"/>
      <c r="NXM52" s="516"/>
      <c r="NXN52" s="516"/>
      <c r="NXO52" s="516"/>
      <c r="NXP52" s="516"/>
      <c r="NXQ52" s="516"/>
      <c r="NXR52" s="516"/>
      <c r="NXS52" s="516"/>
      <c r="NXT52" s="516"/>
      <c r="NXU52" s="516"/>
      <c r="NXV52" s="516"/>
      <c r="NXW52" s="516"/>
      <c r="NXX52" s="516"/>
      <c r="NXY52" s="516"/>
      <c r="NXZ52" s="516"/>
      <c r="NYA52" s="516"/>
      <c r="NYB52" s="516"/>
      <c r="NYC52" s="516"/>
      <c r="NYD52" s="516"/>
      <c r="NYE52" s="516"/>
      <c r="NYF52" s="516"/>
      <c r="NYG52" s="516"/>
      <c r="NYH52" s="516"/>
      <c r="NYI52" s="516"/>
      <c r="NYJ52" s="516"/>
      <c r="NYK52" s="516"/>
      <c r="NYL52" s="516"/>
      <c r="NYM52" s="516"/>
      <c r="NYN52" s="516"/>
      <c r="NYO52" s="516"/>
      <c r="NYP52" s="516"/>
      <c r="NYQ52" s="516"/>
      <c r="NYR52" s="516"/>
      <c r="NYS52" s="516"/>
      <c r="NYT52" s="516"/>
      <c r="NYU52" s="516"/>
      <c r="NYV52" s="516"/>
      <c r="NYW52" s="516"/>
      <c r="NYX52" s="516"/>
      <c r="NYY52" s="516"/>
      <c r="NYZ52" s="516"/>
      <c r="NZA52" s="516"/>
      <c r="NZB52" s="516"/>
      <c r="NZC52" s="516"/>
      <c r="NZD52" s="516"/>
      <c r="NZE52" s="516"/>
      <c r="NZF52" s="516"/>
      <c r="NZG52" s="516"/>
      <c r="NZH52" s="516"/>
      <c r="NZI52" s="516"/>
      <c r="NZJ52" s="516"/>
      <c r="NZK52" s="516"/>
      <c r="NZL52" s="516"/>
      <c r="NZM52" s="516"/>
      <c r="NZN52" s="516"/>
      <c r="NZO52" s="516"/>
      <c r="NZP52" s="516"/>
      <c r="NZQ52" s="516"/>
      <c r="NZR52" s="516"/>
      <c r="NZS52" s="516"/>
      <c r="NZT52" s="516"/>
      <c r="NZU52" s="516"/>
      <c r="NZV52" s="516"/>
      <c r="NZW52" s="516"/>
      <c r="NZX52" s="516"/>
      <c r="NZY52" s="516"/>
      <c r="NZZ52" s="516"/>
      <c r="OAA52" s="516"/>
      <c r="OAB52" s="516"/>
      <c r="OAC52" s="516"/>
      <c r="OAD52" s="516"/>
      <c r="OAE52" s="516"/>
      <c r="OAF52" s="516"/>
      <c r="OAG52" s="516"/>
      <c r="OAH52" s="516"/>
      <c r="OAI52" s="516"/>
      <c r="OAJ52" s="516"/>
      <c r="OAK52" s="516"/>
      <c r="OAL52" s="516"/>
      <c r="OAM52" s="516"/>
      <c r="OAN52" s="516"/>
      <c r="OAO52" s="516"/>
      <c r="OAP52" s="516"/>
      <c r="OAQ52" s="516"/>
      <c r="OAR52" s="516"/>
      <c r="OAS52" s="516"/>
      <c r="OAT52" s="516"/>
      <c r="OAU52" s="516"/>
      <c r="OAV52" s="516"/>
      <c r="OAW52" s="516"/>
      <c r="OAX52" s="516"/>
      <c r="OAY52" s="516"/>
      <c r="OAZ52" s="516"/>
      <c r="OBA52" s="516"/>
      <c r="OBB52" s="516"/>
      <c r="OBC52" s="516"/>
      <c r="OBD52" s="516"/>
      <c r="OBE52" s="516"/>
      <c r="OBF52" s="516"/>
      <c r="OBG52" s="516"/>
      <c r="OBH52" s="516"/>
      <c r="OBI52" s="516"/>
      <c r="OBJ52" s="516"/>
      <c r="OBK52" s="516"/>
      <c r="OBL52" s="516"/>
      <c r="OBM52" s="516"/>
      <c r="OBN52" s="516"/>
      <c r="OBO52" s="516"/>
      <c r="OBP52" s="516"/>
      <c r="OBQ52" s="516"/>
      <c r="OBR52" s="516"/>
      <c r="OBS52" s="516"/>
      <c r="OBT52" s="516"/>
      <c r="OBU52" s="516"/>
      <c r="OBV52" s="516"/>
      <c r="OBW52" s="516"/>
      <c r="OBX52" s="516"/>
      <c r="OBY52" s="516"/>
      <c r="OBZ52" s="516"/>
      <c r="OCA52" s="516"/>
      <c r="OCB52" s="516"/>
      <c r="OCC52" s="516"/>
      <c r="OCD52" s="516"/>
      <c r="OCE52" s="516"/>
      <c r="OCF52" s="516"/>
      <c r="OCG52" s="516"/>
      <c r="OCH52" s="516"/>
      <c r="OCI52" s="516"/>
      <c r="OCJ52" s="516"/>
      <c r="OCK52" s="516"/>
      <c r="OCL52" s="516"/>
      <c r="OCM52" s="516"/>
      <c r="OCN52" s="516"/>
      <c r="OCO52" s="516"/>
      <c r="OCP52" s="516"/>
      <c r="OCQ52" s="516"/>
      <c r="OCR52" s="516"/>
      <c r="OCS52" s="516"/>
      <c r="OCT52" s="516"/>
      <c r="OCU52" s="516"/>
      <c r="OCV52" s="516"/>
      <c r="OCW52" s="516"/>
      <c r="OCX52" s="516"/>
      <c r="OCY52" s="516"/>
      <c r="OCZ52" s="516"/>
      <c r="ODA52" s="516"/>
      <c r="ODB52" s="516"/>
      <c r="ODC52" s="516"/>
      <c r="ODD52" s="516"/>
      <c r="ODE52" s="516"/>
      <c r="ODF52" s="516"/>
      <c r="ODG52" s="516"/>
      <c r="ODH52" s="516"/>
      <c r="ODI52" s="516"/>
      <c r="ODJ52" s="516"/>
      <c r="ODK52" s="516"/>
      <c r="ODL52" s="516"/>
      <c r="ODM52" s="516"/>
      <c r="ODN52" s="516"/>
      <c r="ODO52" s="516"/>
      <c r="ODP52" s="516"/>
      <c r="ODQ52" s="516"/>
      <c r="ODR52" s="516"/>
      <c r="ODS52" s="516"/>
      <c r="ODT52" s="516"/>
      <c r="ODU52" s="516"/>
      <c r="ODV52" s="516"/>
      <c r="ODW52" s="516"/>
      <c r="ODX52" s="516"/>
      <c r="ODY52" s="516"/>
      <c r="ODZ52" s="516"/>
      <c r="OEA52" s="516"/>
      <c r="OEB52" s="516"/>
      <c r="OEC52" s="516"/>
      <c r="OED52" s="516"/>
      <c r="OEE52" s="516"/>
      <c r="OEF52" s="516"/>
      <c r="OEG52" s="516"/>
      <c r="OEH52" s="516"/>
      <c r="OEI52" s="516"/>
      <c r="OEJ52" s="516"/>
      <c r="OEK52" s="516"/>
      <c r="OEL52" s="516"/>
      <c r="OEM52" s="516"/>
      <c r="OEN52" s="516"/>
      <c r="OEO52" s="516"/>
      <c r="OEP52" s="516"/>
      <c r="OEQ52" s="516"/>
      <c r="OER52" s="516"/>
      <c r="OES52" s="516"/>
      <c r="OET52" s="516"/>
      <c r="OEU52" s="516"/>
      <c r="OEV52" s="516"/>
      <c r="OEW52" s="516"/>
      <c r="OEX52" s="516"/>
      <c r="OEY52" s="516"/>
      <c r="OEZ52" s="516"/>
      <c r="OFA52" s="516"/>
      <c r="OFB52" s="516"/>
      <c r="OFC52" s="516"/>
      <c r="OFD52" s="516"/>
      <c r="OFE52" s="516"/>
      <c r="OFF52" s="516"/>
      <c r="OFG52" s="516"/>
      <c r="OFH52" s="516"/>
      <c r="OFI52" s="516"/>
      <c r="OFJ52" s="516"/>
      <c r="OFK52" s="516"/>
      <c r="OFL52" s="516"/>
      <c r="OFM52" s="516"/>
      <c r="OFN52" s="516"/>
      <c r="OFO52" s="516"/>
      <c r="OFP52" s="516"/>
      <c r="OFQ52" s="516"/>
      <c r="OFR52" s="516"/>
      <c r="OFS52" s="516"/>
      <c r="OFT52" s="516"/>
      <c r="OFU52" s="516"/>
      <c r="OFV52" s="516"/>
      <c r="OFW52" s="516"/>
      <c r="OFX52" s="516"/>
      <c r="OFY52" s="516"/>
      <c r="OFZ52" s="516"/>
      <c r="OGA52" s="516"/>
      <c r="OGB52" s="516"/>
      <c r="OGC52" s="516"/>
      <c r="OGD52" s="516"/>
      <c r="OGE52" s="516"/>
      <c r="OGF52" s="516"/>
      <c r="OGG52" s="516"/>
      <c r="OGH52" s="516"/>
      <c r="OGI52" s="516"/>
      <c r="OGJ52" s="516"/>
      <c r="OGK52" s="516"/>
      <c r="OGL52" s="516"/>
      <c r="OGM52" s="516"/>
      <c r="OGN52" s="516"/>
      <c r="OGO52" s="516"/>
      <c r="OGP52" s="516"/>
      <c r="OGQ52" s="516"/>
      <c r="OGR52" s="516"/>
      <c r="OGS52" s="516"/>
      <c r="OGT52" s="516"/>
      <c r="OGU52" s="516"/>
      <c r="OGV52" s="516"/>
      <c r="OGW52" s="516"/>
      <c r="OGX52" s="516"/>
      <c r="OGY52" s="516"/>
      <c r="OGZ52" s="516"/>
      <c r="OHA52" s="516"/>
      <c r="OHB52" s="516"/>
      <c r="OHC52" s="516"/>
      <c r="OHD52" s="516"/>
      <c r="OHE52" s="516"/>
      <c r="OHF52" s="516"/>
      <c r="OHG52" s="516"/>
      <c r="OHH52" s="516"/>
      <c r="OHI52" s="516"/>
      <c r="OHJ52" s="516"/>
      <c r="OHK52" s="516"/>
      <c r="OHL52" s="516"/>
      <c r="OHM52" s="516"/>
      <c r="OHN52" s="516"/>
      <c r="OHO52" s="516"/>
      <c r="OHP52" s="516"/>
      <c r="OHQ52" s="516"/>
      <c r="OHR52" s="516"/>
      <c r="OHS52" s="516"/>
      <c r="OHT52" s="516"/>
      <c r="OHU52" s="516"/>
      <c r="OHV52" s="516"/>
      <c r="OHW52" s="516"/>
      <c r="OHX52" s="516"/>
      <c r="OHY52" s="516"/>
      <c r="OHZ52" s="516"/>
      <c r="OIA52" s="516"/>
      <c r="OIB52" s="516"/>
      <c r="OIC52" s="516"/>
      <c r="OID52" s="516"/>
      <c r="OIE52" s="516"/>
      <c r="OIF52" s="516"/>
      <c r="OIG52" s="516"/>
      <c r="OIH52" s="516"/>
      <c r="OII52" s="516"/>
      <c r="OIJ52" s="516"/>
      <c r="OIK52" s="516"/>
      <c r="OIL52" s="516"/>
      <c r="OIM52" s="516"/>
      <c r="OIN52" s="516"/>
      <c r="OIO52" s="516"/>
      <c r="OIP52" s="516"/>
      <c r="OIQ52" s="516"/>
      <c r="OIR52" s="516"/>
      <c r="OIS52" s="516"/>
      <c r="OIT52" s="516"/>
      <c r="OIU52" s="516"/>
      <c r="OIV52" s="516"/>
      <c r="OIW52" s="516"/>
      <c r="OIX52" s="516"/>
      <c r="OIY52" s="516"/>
      <c r="OIZ52" s="516"/>
      <c r="OJA52" s="516"/>
      <c r="OJB52" s="516"/>
      <c r="OJC52" s="516"/>
      <c r="OJD52" s="516"/>
      <c r="OJE52" s="516"/>
      <c r="OJF52" s="516"/>
      <c r="OJG52" s="516"/>
      <c r="OJH52" s="516"/>
      <c r="OJI52" s="516"/>
      <c r="OJJ52" s="516"/>
      <c r="OJK52" s="516"/>
      <c r="OJL52" s="516"/>
      <c r="OJM52" s="516"/>
      <c r="OJN52" s="516"/>
      <c r="OJO52" s="516"/>
      <c r="OJP52" s="516"/>
      <c r="OJQ52" s="516"/>
      <c r="OJR52" s="516"/>
      <c r="OJS52" s="516"/>
      <c r="OJT52" s="516"/>
      <c r="OJU52" s="516"/>
      <c r="OJV52" s="516"/>
      <c r="OJW52" s="516"/>
      <c r="OJX52" s="516"/>
      <c r="OJY52" s="516"/>
      <c r="OJZ52" s="516"/>
      <c r="OKA52" s="516"/>
      <c r="OKB52" s="516"/>
      <c r="OKC52" s="516"/>
      <c r="OKD52" s="516"/>
      <c r="OKE52" s="516"/>
      <c r="OKF52" s="516"/>
      <c r="OKG52" s="516"/>
      <c r="OKH52" s="516"/>
      <c r="OKI52" s="516"/>
      <c r="OKJ52" s="516"/>
      <c r="OKK52" s="516"/>
      <c r="OKL52" s="516"/>
      <c r="OKM52" s="516"/>
      <c r="OKN52" s="516"/>
      <c r="OKO52" s="516"/>
      <c r="OKP52" s="516"/>
      <c r="OKQ52" s="516"/>
      <c r="OKR52" s="516"/>
      <c r="OKS52" s="516"/>
      <c r="OKT52" s="516"/>
      <c r="OKU52" s="516"/>
      <c r="OKV52" s="516"/>
      <c r="OKW52" s="516"/>
      <c r="OKX52" s="516"/>
      <c r="OKY52" s="516"/>
      <c r="OKZ52" s="516"/>
      <c r="OLA52" s="516"/>
      <c r="OLB52" s="516"/>
      <c r="OLC52" s="516"/>
      <c r="OLD52" s="516"/>
      <c r="OLE52" s="516"/>
      <c r="OLF52" s="516"/>
      <c r="OLG52" s="516"/>
      <c r="OLH52" s="516"/>
      <c r="OLI52" s="516"/>
      <c r="OLJ52" s="516"/>
      <c r="OLK52" s="516"/>
      <c r="OLL52" s="516"/>
      <c r="OLM52" s="516"/>
      <c r="OLN52" s="516"/>
      <c r="OLO52" s="516"/>
      <c r="OLP52" s="516"/>
      <c r="OLQ52" s="516"/>
      <c r="OLR52" s="516"/>
      <c r="OLS52" s="516"/>
      <c r="OLT52" s="516"/>
      <c r="OLU52" s="516"/>
      <c r="OLV52" s="516"/>
      <c r="OLW52" s="516"/>
      <c r="OLX52" s="516"/>
      <c r="OLY52" s="516"/>
      <c r="OLZ52" s="516"/>
      <c r="OMA52" s="516"/>
      <c r="OMB52" s="516"/>
      <c r="OMC52" s="516"/>
      <c r="OMD52" s="516"/>
      <c r="OME52" s="516"/>
      <c r="OMF52" s="516"/>
      <c r="OMG52" s="516"/>
      <c r="OMH52" s="516"/>
      <c r="OMI52" s="516"/>
      <c r="OMJ52" s="516"/>
      <c r="OMK52" s="516"/>
      <c r="OML52" s="516"/>
      <c r="OMM52" s="516"/>
      <c r="OMN52" s="516"/>
      <c r="OMO52" s="516"/>
      <c r="OMP52" s="516"/>
      <c r="OMQ52" s="516"/>
      <c r="OMR52" s="516"/>
      <c r="OMS52" s="516"/>
      <c r="OMT52" s="516"/>
      <c r="OMU52" s="516"/>
      <c r="OMV52" s="516"/>
      <c r="OMW52" s="516"/>
      <c r="OMX52" s="516"/>
      <c r="OMY52" s="516"/>
      <c r="OMZ52" s="516"/>
      <c r="ONA52" s="516"/>
      <c r="ONB52" s="516"/>
      <c r="ONC52" s="516"/>
      <c r="OND52" s="516"/>
      <c r="ONE52" s="516"/>
      <c r="ONF52" s="516"/>
      <c r="ONG52" s="516"/>
      <c r="ONH52" s="516"/>
      <c r="ONI52" s="516"/>
      <c r="ONJ52" s="516"/>
      <c r="ONK52" s="516"/>
      <c r="ONL52" s="516"/>
      <c r="ONM52" s="516"/>
      <c r="ONN52" s="516"/>
      <c r="ONO52" s="516"/>
      <c r="ONP52" s="516"/>
      <c r="ONQ52" s="516"/>
      <c r="ONR52" s="516"/>
      <c r="ONS52" s="516"/>
      <c r="ONT52" s="516"/>
      <c r="ONU52" s="516"/>
      <c r="ONV52" s="516"/>
      <c r="ONW52" s="516"/>
      <c r="ONX52" s="516"/>
      <c r="ONY52" s="516"/>
      <c r="ONZ52" s="516"/>
      <c r="OOA52" s="516"/>
      <c r="OOB52" s="516"/>
      <c r="OOC52" s="516"/>
      <c r="OOD52" s="516"/>
      <c r="OOE52" s="516"/>
      <c r="OOF52" s="516"/>
      <c r="OOG52" s="516"/>
      <c r="OOH52" s="516"/>
      <c r="OOI52" s="516"/>
      <c r="OOJ52" s="516"/>
      <c r="OOK52" s="516"/>
      <c r="OOL52" s="516"/>
      <c r="OOM52" s="516"/>
      <c r="OON52" s="516"/>
      <c r="OOO52" s="516"/>
      <c r="OOP52" s="516"/>
      <c r="OOQ52" s="516"/>
      <c r="OOR52" s="516"/>
      <c r="OOS52" s="516"/>
      <c r="OOT52" s="516"/>
      <c r="OOU52" s="516"/>
      <c r="OOV52" s="516"/>
      <c r="OOW52" s="516"/>
      <c r="OOX52" s="516"/>
      <c r="OOY52" s="516"/>
      <c r="OOZ52" s="516"/>
      <c r="OPA52" s="516"/>
      <c r="OPB52" s="516"/>
      <c r="OPC52" s="516"/>
      <c r="OPD52" s="516"/>
      <c r="OPE52" s="516"/>
      <c r="OPF52" s="516"/>
      <c r="OPG52" s="516"/>
      <c r="OPH52" s="516"/>
      <c r="OPI52" s="516"/>
      <c r="OPJ52" s="516"/>
      <c r="OPK52" s="516"/>
      <c r="OPL52" s="516"/>
      <c r="OPM52" s="516"/>
      <c r="OPN52" s="516"/>
      <c r="OPO52" s="516"/>
      <c r="OPP52" s="516"/>
      <c r="OPQ52" s="516"/>
      <c r="OPR52" s="516"/>
      <c r="OPS52" s="516"/>
      <c r="OPT52" s="516"/>
      <c r="OPU52" s="516"/>
      <c r="OPV52" s="516"/>
      <c r="OPW52" s="516"/>
      <c r="OPX52" s="516"/>
      <c r="OPY52" s="516"/>
      <c r="OPZ52" s="516"/>
      <c r="OQA52" s="516"/>
      <c r="OQB52" s="516"/>
      <c r="OQC52" s="516"/>
      <c r="OQD52" s="516"/>
      <c r="OQE52" s="516"/>
      <c r="OQF52" s="516"/>
      <c r="OQG52" s="516"/>
      <c r="OQH52" s="516"/>
      <c r="OQI52" s="516"/>
      <c r="OQJ52" s="516"/>
      <c r="OQK52" s="516"/>
      <c r="OQL52" s="516"/>
      <c r="OQM52" s="516"/>
      <c r="OQN52" s="516"/>
      <c r="OQO52" s="516"/>
      <c r="OQP52" s="516"/>
      <c r="OQQ52" s="516"/>
      <c r="OQR52" s="516"/>
      <c r="OQS52" s="516"/>
      <c r="OQT52" s="516"/>
      <c r="OQU52" s="516"/>
      <c r="OQV52" s="516"/>
      <c r="OQW52" s="516"/>
      <c r="OQX52" s="516"/>
      <c r="OQY52" s="516"/>
      <c r="OQZ52" s="516"/>
      <c r="ORA52" s="516"/>
      <c r="ORB52" s="516"/>
      <c r="ORC52" s="516"/>
      <c r="ORD52" s="516"/>
      <c r="ORE52" s="516"/>
      <c r="ORF52" s="516"/>
      <c r="ORG52" s="516"/>
      <c r="ORH52" s="516"/>
      <c r="ORI52" s="516"/>
      <c r="ORJ52" s="516"/>
      <c r="ORK52" s="516"/>
      <c r="ORL52" s="516"/>
      <c r="ORM52" s="516"/>
      <c r="ORN52" s="516"/>
      <c r="ORO52" s="516"/>
      <c r="ORP52" s="516"/>
      <c r="ORQ52" s="516"/>
      <c r="ORR52" s="516"/>
      <c r="ORS52" s="516"/>
      <c r="ORT52" s="516"/>
      <c r="ORU52" s="516"/>
      <c r="ORV52" s="516"/>
      <c r="ORW52" s="516"/>
      <c r="ORX52" s="516"/>
      <c r="ORY52" s="516"/>
      <c r="ORZ52" s="516"/>
      <c r="OSA52" s="516"/>
      <c r="OSB52" s="516"/>
      <c r="OSC52" s="516"/>
      <c r="OSD52" s="516"/>
      <c r="OSE52" s="516"/>
      <c r="OSF52" s="516"/>
      <c r="OSG52" s="516"/>
      <c r="OSH52" s="516"/>
      <c r="OSI52" s="516"/>
      <c r="OSJ52" s="516"/>
      <c r="OSK52" s="516"/>
      <c r="OSL52" s="516"/>
      <c r="OSM52" s="516"/>
      <c r="OSN52" s="516"/>
      <c r="OSO52" s="516"/>
      <c r="OSP52" s="516"/>
      <c r="OSQ52" s="516"/>
      <c r="OSR52" s="516"/>
      <c r="OSS52" s="516"/>
      <c r="OST52" s="516"/>
      <c r="OSU52" s="516"/>
      <c r="OSV52" s="516"/>
      <c r="OSW52" s="516"/>
      <c r="OSX52" s="516"/>
      <c r="OSY52" s="516"/>
      <c r="OSZ52" s="516"/>
      <c r="OTA52" s="516"/>
      <c r="OTB52" s="516"/>
      <c r="OTC52" s="516"/>
      <c r="OTD52" s="516"/>
      <c r="OTE52" s="516"/>
      <c r="OTF52" s="516"/>
      <c r="OTG52" s="516"/>
      <c r="OTH52" s="516"/>
      <c r="OTI52" s="516"/>
      <c r="OTJ52" s="516"/>
      <c r="OTK52" s="516"/>
      <c r="OTL52" s="516"/>
      <c r="OTM52" s="516"/>
      <c r="OTN52" s="516"/>
      <c r="OTO52" s="516"/>
      <c r="OTP52" s="516"/>
      <c r="OTQ52" s="516"/>
      <c r="OTR52" s="516"/>
      <c r="OTS52" s="516"/>
      <c r="OTT52" s="516"/>
      <c r="OTU52" s="516"/>
      <c r="OTV52" s="516"/>
      <c r="OTW52" s="516"/>
      <c r="OTX52" s="516"/>
      <c r="OTY52" s="516"/>
      <c r="OTZ52" s="516"/>
      <c r="OUA52" s="516"/>
      <c r="OUB52" s="516"/>
      <c r="OUC52" s="516"/>
      <c r="OUD52" s="516"/>
      <c r="OUE52" s="516"/>
      <c r="OUF52" s="516"/>
      <c r="OUG52" s="516"/>
      <c r="OUH52" s="516"/>
      <c r="OUI52" s="516"/>
      <c r="OUJ52" s="516"/>
      <c r="OUK52" s="516"/>
      <c r="OUL52" s="516"/>
      <c r="OUM52" s="516"/>
      <c r="OUN52" s="516"/>
      <c r="OUO52" s="516"/>
      <c r="OUP52" s="516"/>
      <c r="OUQ52" s="516"/>
      <c r="OUR52" s="516"/>
      <c r="OUS52" s="516"/>
      <c r="OUT52" s="516"/>
      <c r="OUU52" s="516"/>
      <c r="OUV52" s="516"/>
      <c r="OUW52" s="516"/>
      <c r="OUX52" s="516"/>
      <c r="OUY52" s="516"/>
      <c r="OUZ52" s="516"/>
      <c r="OVA52" s="516"/>
      <c r="OVB52" s="516"/>
      <c r="OVC52" s="516"/>
      <c r="OVD52" s="516"/>
      <c r="OVE52" s="516"/>
      <c r="OVF52" s="516"/>
      <c r="OVG52" s="516"/>
      <c r="OVH52" s="516"/>
      <c r="OVI52" s="516"/>
      <c r="OVJ52" s="516"/>
      <c r="OVK52" s="516"/>
      <c r="OVL52" s="516"/>
      <c r="OVM52" s="516"/>
      <c r="OVN52" s="516"/>
      <c r="OVO52" s="516"/>
      <c r="OVP52" s="516"/>
      <c r="OVQ52" s="516"/>
      <c r="OVR52" s="516"/>
      <c r="OVS52" s="516"/>
      <c r="OVT52" s="516"/>
      <c r="OVU52" s="516"/>
      <c r="OVV52" s="516"/>
      <c r="OVW52" s="516"/>
      <c r="OVX52" s="516"/>
      <c r="OVY52" s="516"/>
      <c r="OVZ52" s="516"/>
      <c r="OWA52" s="516"/>
      <c r="OWB52" s="516"/>
      <c r="OWC52" s="516"/>
      <c r="OWD52" s="516"/>
      <c r="OWE52" s="516"/>
      <c r="OWF52" s="516"/>
      <c r="OWG52" s="516"/>
      <c r="OWH52" s="516"/>
      <c r="OWI52" s="516"/>
      <c r="OWJ52" s="516"/>
      <c r="OWK52" s="516"/>
      <c r="OWL52" s="516"/>
      <c r="OWM52" s="516"/>
      <c r="OWN52" s="516"/>
      <c r="OWO52" s="516"/>
      <c r="OWP52" s="516"/>
      <c r="OWQ52" s="516"/>
      <c r="OWR52" s="516"/>
      <c r="OWS52" s="516"/>
      <c r="OWT52" s="516"/>
      <c r="OWU52" s="516"/>
      <c r="OWV52" s="516"/>
      <c r="OWW52" s="516"/>
      <c r="OWX52" s="516"/>
      <c r="OWY52" s="516"/>
      <c r="OWZ52" s="516"/>
      <c r="OXA52" s="516"/>
      <c r="OXB52" s="516"/>
      <c r="OXC52" s="516"/>
      <c r="OXD52" s="516"/>
      <c r="OXE52" s="516"/>
      <c r="OXF52" s="516"/>
      <c r="OXG52" s="516"/>
      <c r="OXH52" s="516"/>
      <c r="OXI52" s="516"/>
      <c r="OXJ52" s="516"/>
      <c r="OXK52" s="516"/>
      <c r="OXL52" s="516"/>
      <c r="OXM52" s="516"/>
      <c r="OXN52" s="516"/>
      <c r="OXO52" s="516"/>
      <c r="OXP52" s="516"/>
      <c r="OXQ52" s="516"/>
      <c r="OXR52" s="516"/>
      <c r="OXS52" s="516"/>
      <c r="OXT52" s="516"/>
      <c r="OXU52" s="516"/>
      <c r="OXV52" s="516"/>
      <c r="OXW52" s="516"/>
      <c r="OXX52" s="516"/>
      <c r="OXY52" s="516"/>
      <c r="OXZ52" s="516"/>
      <c r="OYA52" s="516"/>
      <c r="OYB52" s="516"/>
      <c r="OYC52" s="516"/>
      <c r="OYD52" s="516"/>
      <c r="OYE52" s="516"/>
      <c r="OYF52" s="516"/>
      <c r="OYG52" s="516"/>
      <c r="OYH52" s="516"/>
      <c r="OYI52" s="516"/>
      <c r="OYJ52" s="516"/>
      <c r="OYK52" s="516"/>
      <c r="OYL52" s="516"/>
      <c r="OYM52" s="516"/>
      <c r="OYN52" s="516"/>
      <c r="OYO52" s="516"/>
      <c r="OYP52" s="516"/>
      <c r="OYQ52" s="516"/>
      <c r="OYR52" s="516"/>
      <c r="OYS52" s="516"/>
      <c r="OYT52" s="516"/>
      <c r="OYU52" s="516"/>
      <c r="OYV52" s="516"/>
      <c r="OYW52" s="516"/>
      <c r="OYX52" s="516"/>
      <c r="OYY52" s="516"/>
      <c r="OYZ52" s="516"/>
      <c r="OZA52" s="516"/>
      <c r="OZB52" s="516"/>
      <c r="OZC52" s="516"/>
      <c r="OZD52" s="516"/>
      <c r="OZE52" s="516"/>
      <c r="OZF52" s="516"/>
      <c r="OZG52" s="516"/>
      <c r="OZH52" s="516"/>
      <c r="OZI52" s="516"/>
      <c r="OZJ52" s="516"/>
      <c r="OZK52" s="516"/>
      <c r="OZL52" s="516"/>
      <c r="OZM52" s="516"/>
      <c r="OZN52" s="516"/>
      <c r="OZO52" s="516"/>
      <c r="OZP52" s="516"/>
      <c r="OZQ52" s="516"/>
      <c r="OZR52" s="516"/>
      <c r="OZS52" s="516"/>
      <c r="OZT52" s="516"/>
      <c r="OZU52" s="516"/>
      <c r="OZV52" s="516"/>
      <c r="OZW52" s="516"/>
      <c r="OZX52" s="516"/>
      <c r="OZY52" s="516"/>
      <c r="OZZ52" s="516"/>
      <c r="PAA52" s="516"/>
      <c r="PAB52" s="516"/>
      <c r="PAC52" s="516"/>
      <c r="PAD52" s="516"/>
      <c r="PAE52" s="516"/>
      <c r="PAF52" s="516"/>
      <c r="PAG52" s="516"/>
      <c r="PAH52" s="516"/>
      <c r="PAI52" s="516"/>
      <c r="PAJ52" s="516"/>
      <c r="PAK52" s="516"/>
      <c r="PAL52" s="516"/>
      <c r="PAM52" s="516"/>
      <c r="PAN52" s="516"/>
      <c r="PAO52" s="516"/>
      <c r="PAP52" s="516"/>
      <c r="PAQ52" s="516"/>
      <c r="PAR52" s="516"/>
      <c r="PAS52" s="516"/>
      <c r="PAT52" s="516"/>
      <c r="PAU52" s="516"/>
      <c r="PAV52" s="516"/>
      <c r="PAW52" s="516"/>
      <c r="PAX52" s="516"/>
      <c r="PAY52" s="516"/>
      <c r="PAZ52" s="516"/>
      <c r="PBA52" s="516"/>
      <c r="PBB52" s="516"/>
      <c r="PBC52" s="516"/>
      <c r="PBD52" s="516"/>
      <c r="PBE52" s="516"/>
      <c r="PBF52" s="516"/>
      <c r="PBG52" s="516"/>
      <c r="PBH52" s="516"/>
      <c r="PBI52" s="516"/>
      <c r="PBJ52" s="516"/>
      <c r="PBK52" s="516"/>
      <c r="PBL52" s="516"/>
      <c r="PBM52" s="516"/>
      <c r="PBN52" s="516"/>
      <c r="PBO52" s="516"/>
      <c r="PBP52" s="516"/>
      <c r="PBQ52" s="516"/>
      <c r="PBR52" s="516"/>
      <c r="PBS52" s="516"/>
      <c r="PBT52" s="516"/>
      <c r="PBU52" s="516"/>
      <c r="PBV52" s="516"/>
      <c r="PBW52" s="516"/>
      <c r="PBX52" s="516"/>
      <c r="PBY52" s="516"/>
      <c r="PBZ52" s="516"/>
      <c r="PCA52" s="516"/>
      <c r="PCB52" s="516"/>
      <c r="PCC52" s="516"/>
      <c r="PCD52" s="516"/>
      <c r="PCE52" s="516"/>
      <c r="PCF52" s="516"/>
      <c r="PCG52" s="516"/>
      <c r="PCH52" s="516"/>
      <c r="PCI52" s="516"/>
      <c r="PCJ52" s="516"/>
      <c r="PCK52" s="516"/>
      <c r="PCL52" s="516"/>
      <c r="PCM52" s="516"/>
      <c r="PCN52" s="516"/>
      <c r="PCO52" s="516"/>
      <c r="PCP52" s="516"/>
      <c r="PCQ52" s="516"/>
      <c r="PCR52" s="516"/>
      <c r="PCS52" s="516"/>
      <c r="PCT52" s="516"/>
      <c r="PCU52" s="516"/>
      <c r="PCV52" s="516"/>
      <c r="PCW52" s="516"/>
      <c r="PCX52" s="516"/>
      <c r="PCY52" s="516"/>
      <c r="PCZ52" s="516"/>
      <c r="PDA52" s="516"/>
      <c r="PDB52" s="516"/>
      <c r="PDC52" s="516"/>
      <c r="PDD52" s="516"/>
      <c r="PDE52" s="516"/>
      <c r="PDF52" s="516"/>
      <c r="PDG52" s="516"/>
      <c r="PDH52" s="516"/>
      <c r="PDI52" s="516"/>
      <c r="PDJ52" s="516"/>
      <c r="PDK52" s="516"/>
      <c r="PDL52" s="516"/>
      <c r="PDM52" s="516"/>
      <c r="PDN52" s="516"/>
      <c r="PDO52" s="516"/>
      <c r="PDP52" s="516"/>
      <c r="PDQ52" s="516"/>
      <c r="PDR52" s="516"/>
      <c r="PDS52" s="516"/>
      <c r="PDT52" s="516"/>
      <c r="PDU52" s="516"/>
      <c r="PDV52" s="516"/>
      <c r="PDW52" s="516"/>
      <c r="PDX52" s="516"/>
      <c r="PDY52" s="516"/>
      <c r="PDZ52" s="516"/>
      <c r="PEA52" s="516"/>
      <c r="PEB52" s="516"/>
      <c r="PEC52" s="516"/>
      <c r="PED52" s="516"/>
      <c r="PEE52" s="516"/>
      <c r="PEF52" s="516"/>
      <c r="PEG52" s="516"/>
      <c r="PEH52" s="516"/>
      <c r="PEI52" s="516"/>
      <c r="PEJ52" s="516"/>
      <c r="PEK52" s="516"/>
      <c r="PEL52" s="516"/>
      <c r="PEM52" s="516"/>
      <c r="PEN52" s="516"/>
      <c r="PEO52" s="516"/>
      <c r="PEP52" s="516"/>
      <c r="PEQ52" s="516"/>
      <c r="PER52" s="516"/>
      <c r="PES52" s="516"/>
      <c r="PET52" s="516"/>
      <c r="PEU52" s="516"/>
      <c r="PEV52" s="516"/>
      <c r="PEW52" s="516"/>
      <c r="PEX52" s="516"/>
      <c r="PEY52" s="516"/>
      <c r="PEZ52" s="516"/>
      <c r="PFA52" s="516"/>
      <c r="PFB52" s="516"/>
      <c r="PFC52" s="516"/>
      <c r="PFD52" s="516"/>
      <c r="PFE52" s="516"/>
      <c r="PFF52" s="516"/>
      <c r="PFG52" s="516"/>
      <c r="PFH52" s="516"/>
      <c r="PFI52" s="516"/>
      <c r="PFJ52" s="516"/>
      <c r="PFK52" s="516"/>
      <c r="PFL52" s="516"/>
      <c r="PFM52" s="516"/>
      <c r="PFN52" s="516"/>
      <c r="PFO52" s="516"/>
      <c r="PFP52" s="516"/>
      <c r="PFQ52" s="516"/>
      <c r="PFR52" s="516"/>
      <c r="PFS52" s="516"/>
      <c r="PFT52" s="516"/>
      <c r="PFU52" s="516"/>
      <c r="PFV52" s="516"/>
      <c r="PFW52" s="516"/>
      <c r="PFX52" s="516"/>
      <c r="PFY52" s="516"/>
      <c r="PFZ52" s="516"/>
      <c r="PGA52" s="516"/>
      <c r="PGB52" s="516"/>
      <c r="PGC52" s="516"/>
      <c r="PGD52" s="516"/>
      <c r="PGE52" s="516"/>
      <c r="PGF52" s="516"/>
      <c r="PGG52" s="516"/>
      <c r="PGH52" s="516"/>
      <c r="PGI52" s="516"/>
      <c r="PGJ52" s="516"/>
      <c r="PGK52" s="516"/>
      <c r="PGL52" s="516"/>
      <c r="PGM52" s="516"/>
      <c r="PGN52" s="516"/>
      <c r="PGO52" s="516"/>
      <c r="PGP52" s="516"/>
      <c r="PGQ52" s="516"/>
      <c r="PGR52" s="516"/>
      <c r="PGS52" s="516"/>
      <c r="PGT52" s="516"/>
      <c r="PGU52" s="516"/>
      <c r="PGV52" s="516"/>
      <c r="PGW52" s="516"/>
      <c r="PGX52" s="516"/>
      <c r="PGY52" s="516"/>
      <c r="PGZ52" s="516"/>
      <c r="PHA52" s="516"/>
      <c r="PHB52" s="516"/>
      <c r="PHC52" s="516"/>
      <c r="PHD52" s="516"/>
      <c r="PHE52" s="516"/>
      <c r="PHF52" s="516"/>
      <c r="PHG52" s="516"/>
      <c r="PHH52" s="516"/>
      <c r="PHI52" s="516"/>
      <c r="PHJ52" s="516"/>
      <c r="PHK52" s="516"/>
      <c r="PHL52" s="516"/>
      <c r="PHM52" s="516"/>
      <c r="PHN52" s="516"/>
      <c r="PHO52" s="516"/>
      <c r="PHP52" s="516"/>
      <c r="PHQ52" s="516"/>
      <c r="PHR52" s="516"/>
      <c r="PHS52" s="516"/>
      <c r="PHT52" s="516"/>
      <c r="PHU52" s="516"/>
      <c r="PHV52" s="516"/>
      <c r="PHW52" s="516"/>
      <c r="PHX52" s="516"/>
      <c r="PHY52" s="516"/>
      <c r="PHZ52" s="516"/>
      <c r="PIA52" s="516"/>
      <c r="PIB52" s="516"/>
      <c r="PIC52" s="516"/>
      <c r="PID52" s="516"/>
      <c r="PIE52" s="516"/>
      <c r="PIF52" s="516"/>
      <c r="PIG52" s="516"/>
      <c r="PIH52" s="516"/>
      <c r="PII52" s="516"/>
      <c r="PIJ52" s="516"/>
      <c r="PIK52" s="516"/>
      <c r="PIL52" s="516"/>
      <c r="PIM52" s="516"/>
      <c r="PIN52" s="516"/>
      <c r="PIO52" s="516"/>
      <c r="PIP52" s="516"/>
      <c r="PIQ52" s="516"/>
      <c r="PIR52" s="516"/>
      <c r="PIS52" s="516"/>
      <c r="PIT52" s="516"/>
      <c r="PIU52" s="516"/>
      <c r="PIV52" s="516"/>
      <c r="PIW52" s="516"/>
      <c r="PIX52" s="516"/>
      <c r="PIY52" s="516"/>
      <c r="PIZ52" s="516"/>
      <c r="PJA52" s="516"/>
      <c r="PJB52" s="516"/>
      <c r="PJC52" s="516"/>
      <c r="PJD52" s="516"/>
      <c r="PJE52" s="516"/>
      <c r="PJF52" s="516"/>
      <c r="PJG52" s="516"/>
      <c r="PJH52" s="516"/>
      <c r="PJI52" s="516"/>
      <c r="PJJ52" s="516"/>
      <c r="PJK52" s="516"/>
      <c r="PJL52" s="516"/>
      <c r="PJM52" s="516"/>
      <c r="PJN52" s="516"/>
      <c r="PJO52" s="516"/>
      <c r="PJP52" s="516"/>
      <c r="PJQ52" s="516"/>
      <c r="PJR52" s="516"/>
      <c r="PJS52" s="516"/>
      <c r="PJT52" s="516"/>
      <c r="PJU52" s="516"/>
      <c r="PJV52" s="516"/>
      <c r="PJW52" s="516"/>
      <c r="PJX52" s="516"/>
      <c r="PJY52" s="516"/>
      <c r="PJZ52" s="516"/>
      <c r="PKA52" s="516"/>
      <c r="PKB52" s="516"/>
      <c r="PKC52" s="516"/>
      <c r="PKD52" s="516"/>
      <c r="PKE52" s="516"/>
      <c r="PKF52" s="516"/>
      <c r="PKG52" s="516"/>
      <c r="PKH52" s="516"/>
      <c r="PKI52" s="516"/>
      <c r="PKJ52" s="516"/>
      <c r="PKK52" s="516"/>
      <c r="PKL52" s="516"/>
      <c r="PKM52" s="516"/>
      <c r="PKN52" s="516"/>
      <c r="PKO52" s="516"/>
      <c r="PKP52" s="516"/>
      <c r="PKQ52" s="516"/>
      <c r="PKR52" s="516"/>
      <c r="PKS52" s="516"/>
      <c r="PKT52" s="516"/>
      <c r="PKU52" s="516"/>
      <c r="PKV52" s="516"/>
      <c r="PKW52" s="516"/>
      <c r="PKX52" s="516"/>
      <c r="PKY52" s="516"/>
      <c r="PKZ52" s="516"/>
      <c r="PLA52" s="516"/>
      <c r="PLB52" s="516"/>
      <c r="PLC52" s="516"/>
      <c r="PLD52" s="516"/>
      <c r="PLE52" s="516"/>
      <c r="PLF52" s="516"/>
      <c r="PLG52" s="516"/>
      <c r="PLH52" s="516"/>
      <c r="PLI52" s="516"/>
      <c r="PLJ52" s="516"/>
      <c r="PLK52" s="516"/>
      <c r="PLL52" s="516"/>
      <c r="PLM52" s="516"/>
      <c r="PLN52" s="516"/>
      <c r="PLO52" s="516"/>
      <c r="PLP52" s="516"/>
      <c r="PLQ52" s="516"/>
      <c r="PLR52" s="516"/>
      <c r="PLS52" s="516"/>
      <c r="PLT52" s="516"/>
      <c r="PLU52" s="516"/>
      <c r="PLV52" s="516"/>
      <c r="PLW52" s="516"/>
      <c r="PLX52" s="516"/>
      <c r="PLY52" s="516"/>
      <c r="PLZ52" s="516"/>
      <c r="PMA52" s="516"/>
      <c r="PMB52" s="516"/>
      <c r="PMC52" s="516"/>
      <c r="PMD52" s="516"/>
      <c r="PME52" s="516"/>
      <c r="PMF52" s="516"/>
      <c r="PMG52" s="516"/>
      <c r="PMH52" s="516"/>
      <c r="PMI52" s="516"/>
      <c r="PMJ52" s="516"/>
      <c r="PMK52" s="516"/>
      <c r="PML52" s="516"/>
      <c r="PMM52" s="516"/>
      <c r="PMN52" s="516"/>
      <c r="PMO52" s="516"/>
      <c r="PMP52" s="516"/>
      <c r="PMQ52" s="516"/>
      <c r="PMR52" s="516"/>
      <c r="PMS52" s="516"/>
      <c r="PMT52" s="516"/>
      <c r="PMU52" s="516"/>
      <c r="PMV52" s="516"/>
      <c r="PMW52" s="516"/>
      <c r="PMX52" s="516"/>
      <c r="PMY52" s="516"/>
      <c r="PMZ52" s="516"/>
      <c r="PNA52" s="516"/>
      <c r="PNB52" s="516"/>
      <c r="PNC52" s="516"/>
      <c r="PND52" s="516"/>
      <c r="PNE52" s="516"/>
      <c r="PNF52" s="516"/>
      <c r="PNG52" s="516"/>
      <c r="PNH52" s="516"/>
      <c r="PNI52" s="516"/>
      <c r="PNJ52" s="516"/>
      <c r="PNK52" s="516"/>
      <c r="PNL52" s="516"/>
      <c r="PNM52" s="516"/>
      <c r="PNN52" s="516"/>
      <c r="PNO52" s="516"/>
      <c r="PNP52" s="516"/>
      <c r="PNQ52" s="516"/>
      <c r="PNR52" s="516"/>
      <c r="PNS52" s="516"/>
      <c r="PNT52" s="516"/>
      <c r="PNU52" s="516"/>
      <c r="PNV52" s="516"/>
      <c r="PNW52" s="516"/>
      <c r="PNX52" s="516"/>
      <c r="PNY52" s="516"/>
      <c r="PNZ52" s="516"/>
      <c r="POA52" s="516"/>
      <c r="POB52" s="516"/>
      <c r="POC52" s="516"/>
      <c r="POD52" s="516"/>
      <c r="POE52" s="516"/>
      <c r="POF52" s="516"/>
      <c r="POG52" s="516"/>
      <c r="POH52" s="516"/>
      <c r="POI52" s="516"/>
      <c r="POJ52" s="516"/>
      <c r="POK52" s="516"/>
      <c r="POL52" s="516"/>
      <c r="POM52" s="516"/>
      <c r="PON52" s="516"/>
      <c r="POO52" s="516"/>
      <c r="POP52" s="516"/>
      <c r="POQ52" s="516"/>
      <c r="POR52" s="516"/>
      <c r="POS52" s="516"/>
      <c r="POT52" s="516"/>
      <c r="POU52" s="516"/>
      <c r="POV52" s="516"/>
      <c r="POW52" s="516"/>
      <c r="POX52" s="516"/>
      <c r="POY52" s="516"/>
      <c r="POZ52" s="516"/>
      <c r="PPA52" s="516"/>
      <c r="PPB52" s="516"/>
      <c r="PPC52" s="516"/>
      <c r="PPD52" s="516"/>
      <c r="PPE52" s="516"/>
      <c r="PPF52" s="516"/>
      <c r="PPG52" s="516"/>
      <c r="PPH52" s="516"/>
      <c r="PPI52" s="516"/>
      <c r="PPJ52" s="516"/>
      <c r="PPK52" s="516"/>
      <c r="PPL52" s="516"/>
      <c r="PPM52" s="516"/>
      <c r="PPN52" s="516"/>
      <c r="PPO52" s="516"/>
      <c r="PPP52" s="516"/>
      <c r="PPQ52" s="516"/>
      <c r="PPR52" s="516"/>
      <c r="PPS52" s="516"/>
      <c r="PPT52" s="516"/>
      <c r="PPU52" s="516"/>
      <c r="PPV52" s="516"/>
      <c r="PPW52" s="516"/>
      <c r="PPX52" s="516"/>
      <c r="PPY52" s="516"/>
      <c r="PPZ52" s="516"/>
      <c r="PQA52" s="516"/>
      <c r="PQB52" s="516"/>
      <c r="PQC52" s="516"/>
      <c r="PQD52" s="516"/>
      <c r="PQE52" s="516"/>
      <c r="PQF52" s="516"/>
      <c r="PQG52" s="516"/>
      <c r="PQH52" s="516"/>
      <c r="PQI52" s="516"/>
      <c r="PQJ52" s="516"/>
      <c r="PQK52" s="516"/>
      <c r="PQL52" s="516"/>
      <c r="PQM52" s="516"/>
      <c r="PQN52" s="516"/>
      <c r="PQO52" s="516"/>
      <c r="PQP52" s="516"/>
      <c r="PQQ52" s="516"/>
      <c r="PQR52" s="516"/>
      <c r="PQS52" s="516"/>
      <c r="PQT52" s="516"/>
      <c r="PQU52" s="516"/>
      <c r="PQV52" s="516"/>
      <c r="PQW52" s="516"/>
      <c r="PQX52" s="516"/>
      <c r="PQY52" s="516"/>
      <c r="PQZ52" s="516"/>
      <c r="PRA52" s="516"/>
      <c r="PRB52" s="516"/>
      <c r="PRC52" s="516"/>
      <c r="PRD52" s="516"/>
      <c r="PRE52" s="516"/>
      <c r="PRF52" s="516"/>
      <c r="PRG52" s="516"/>
      <c r="PRH52" s="516"/>
      <c r="PRI52" s="516"/>
      <c r="PRJ52" s="516"/>
      <c r="PRK52" s="516"/>
      <c r="PRL52" s="516"/>
      <c r="PRM52" s="516"/>
      <c r="PRN52" s="516"/>
      <c r="PRO52" s="516"/>
      <c r="PRP52" s="516"/>
      <c r="PRQ52" s="516"/>
      <c r="PRR52" s="516"/>
      <c r="PRS52" s="516"/>
      <c r="PRT52" s="516"/>
      <c r="PRU52" s="516"/>
      <c r="PRV52" s="516"/>
      <c r="PRW52" s="516"/>
      <c r="PRX52" s="516"/>
      <c r="PRY52" s="516"/>
      <c r="PRZ52" s="516"/>
      <c r="PSA52" s="516"/>
      <c r="PSB52" s="516"/>
      <c r="PSC52" s="516"/>
      <c r="PSD52" s="516"/>
      <c r="PSE52" s="516"/>
      <c r="PSF52" s="516"/>
      <c r="PSG52" s="516"/>
      <c r="PSH52" s="516"/>
      <c r="PSI52" s="516"/>
      <c r="PSJ52" s="516"/>
      <c r="PSK52" s="516"/>
      <c r="PSL52" s="516"/>
      <c r="PSM52" s="516"/>
      <c r="PSN52" s="516"/>
      <c r="PSO52" s="516"/>
      <c r="PSP52" s="516"/>
      <c r="PSQ52" s="516"/>
      <c r="PSR52" s="516"/>
      <c r="PSS52" s="516"/>
      <c r="PST52" s="516"/>
      <c r="PSU52" s="516"/>
      <c r="PSV52" s="516"/>
      <c r="PSW52" s="516"/>
      <c r="PSX52" s="516"/>
      <c r="PSY52" s="516"/>
      <c r="PSZ52" s="516"/>
      <c r="PTA52" s="516"/>
      <c r="PTB52" s="516"/>
      <c r="PTC52" s="516"/>
      <c r="PTD52" s="516"/>
      <c r="PTE52" s="516"/>
      <c r="PTF52" s="516"/>
      <c r="PTG52" s="516"/>
      <c r="PTH52" s="516"/>
      <c r="PTI52" s="516"/>
      <c r="PTJ52" s="516"/>
      <c r="PTK52" s="516"/>
      <c r="PTL52" s="516"/>
      <c r="PTM52" s="516"/>
      <c r="PTN52" s="516"/>
      <c r="PTO52" s="516"/>
      <c r="PTP52" s="516"/>
      <c r="PTQ52" s="516"/>
      <c r="PTR52" s="516"/>
      <c r="PTS52" s="516"/>
      <c r="PTT52" s="516"/>
      <c r="PTU52" s="516"/>
      <c r="PTV52" s="516"/>
      <c r="PTW52" s="516"/>
      <c r="PTX52" s="516"/>
      <c r="PTY52" s="516"/>
      <c r="PTZ52" s="516"/>
      <c r="PUA52" s="516"/>
      <c r="PUB52" s="516"/>
      <c r="PUC52" s="516"/>
      <c r="PUD52" s="516"/>
      <c r="PUE52" s="516"/>
      <c r="PUF52" s="516"/>
      <c r="PUG52" s="516"/>
      <c r="PUH52" s="516"/>
      <c r="PUI52" s="516"/>
      <c r="PUJ52" s="516"/>
      <c r="PUK52" s="516"/>
      <c r="PUL52" s="516"/>
      <c r="PUM52" s="516"/>
      <c r="PUN52" s="516"/>
      <c r="PUO52" s="516"/>
      <c r="PUP52" s="516"/>
      <c r="PUQ52" s="516"/>
      <c r="PUR52" s="516"/>
      <c r="PUS52" s="516"/>
      <c r="PUT52" s="516"/>
      <c r="PUU52" s="516"/>
      <c r="PUV52" s="516"/>
      <c r="PUW52" s="516"/>
      <c r="PUX52" s="516"/>
      <c r="PUY52" s="516"/>
      <c r="PUZ52" s="516"/>
      <c r="PVA52" s="516"/>
      <c r="PVB52" s="516"/>
      <c r="PVC52" s="516"/>
      <c r="PVD52" s="516"/>
      <c r="PVE52" s="516"/>
      <c r="PVF52" s="516"/>
      <c r="PVG52" s="516"/>
      <c r="PVH52" s="516"/>
      <c r="PVI52" s="516"/>
      <c r="PVJ52" s="516"/>
      <c r="PVK52" s="516"/>
      <c r="PVL52" s="516"/>
      <c r="PVM52" s="516"/>
      <c r="PVN52" s="516"/>
      <c r="PVO52" s="516"/>
      <c r="PVP52" s="516"/>
      <c r="PVQ52" s="516"/>
      <c r="PVR52" s="516"/>
      <c r="PVS52" s="516"/>
      <c r="PVT52" s="516"/>
      <c r="PVU52" s="516"/>
      <c r="PVV52" s="516"/>
      <c r="PVW52" s="516"/>
      <c r="PVX52" s="516"/>
      <c r="PVY52" s="516"/>
      <c r="PVZ52" s="516"/>
      <c r="PWA52" s="516"/>
      <c r="PWB52" s="516"/>
      <c r="PWC52" s="516"/>
      <c r="PWD52" s="516"/>
      <c r="PWE52" s="516"/>
      <c r="PWF52" s="516"/>
      <c r="PWG52" s="516"/>
      <c r="PWH52" s="516"/>
      <c r="PWI52" s="516"/>
      <c r="PWJ52" s="516"/>
      <c r="PWK52" s="516"/>
      <c r="PWL52" s="516"/>
      <c r="PWM52" s="516"/>
      <c r="PWN52" s="516"/>
      <c r="PWO52" s="516"/>
      <c r="PWP52" s="516"/>
      <c r="PWQ52" s="516"/>
      <c r="PWR52" s="516"/>
      <c r="PWS52" s="516"/>
      <c r="PWT52" s="516"/>
      <c r="PWU52" s="516"/>
      <c r="PWV52" s="516"/>
      <c r="PWW52" s="516"/>
      <c r="PWX52" s="516"/>
      <c r="PWY52" s="516"/>
      <c r="PWZ52" s="516"/>
      <c r="PXA52" s="516"/>
      <c r="PXB52" s="516"/>
      <c r="PXC52" s="516"/>
      <c r="PXD52" s="516"/>
      <c r="PXE52" s="516"/>
      <c r="PXF52" s="516"/>
      <c r="PXG52" s="516"/>
      <c r="PXH52" s="516"/>
      <c r="PXI52" s="516"/>
      <c r="PXJ52" s="516"/>
      <c r="PXK52" s="516"/>
      <c r="PXL52" s="516"/>
      <c r="PXM52" s="516"/>
      <c r="PXN52" s="516"/>
      <c r="PXO52" s="516"/>
      <c r="PXP52" s="516"/>
      <c r="PXQ52" s="516"/>
      <c r="PXR52" s="516"/>
      <c r="PXS52" s="516"/>
      <c r="PXT52" s="516"/>
      <c r="PXU52" s="516"/>
      <c r="PXV52" s="516"/>
      <c r="PXW52" s="516"/>
      <c r="PXX52" s="516"/>
      <c r="PXY52" s="516"/>
      <c r="PXZ52" s="516"/>
      <c r="PYA52" s="516"/>
      <c r="PYB52" s="516"/>
      <c r="PYC52" s="516"/>
      <c r="PYD52" s="516"/>
      <c r="PYE52" s="516"/>
      <c r="PYF52" s="516"/>
      <c r="PYG52" s="516"/>
      <c r="PYH52" s="516"/>
      <c r="PYI52" s="516"/>
      <c r="PYJ52" s="516"/>
      <c r="PYK52" s="516"/>
      <c r="PYL52" s="516"/>
      <c r="PYM52" s="516"/>
      <c r="PYN52" s="516"/>
      <c r="PYO52" s="516"/>
      <c r="PYP52" s="516"/>
      <c r="PYQ52" s="516"/>
      <c r="PYR52" s="516"/>
      <c r="PYS52" s="516"/>
      <c r="PYT52" s="516"/>
      <c r="PYU52" s="516"/>
      <c r="PYV52" s="516"/>
      <c r="PYW52" s="516"/>
      <c r="PYX52" s="516"/>
      <c r="PYY52" s="516"/>
      <c r="PYZ52" s="516"/>
      <c r="PZA52" s="516"/>
      <c r="PZB52" s="516"/>
      <c r="PZC52" s="516"/>
      <c r="PZD52" s="516"/>
      <c r="PZE52" s="516"/>
      <c r="PZF52" s="516"/>
      <c r="PZG52" s="516"/>
      <c r="PZH52" s="516"/>
      <c r="PZI52" s="516"/>
      <c r="PZJ52" s="516"/>
      <c r="PZK52" s="516"/>
      <c r="PZL52" s="516"/>
      <c r="PZM52" s="516"/>
      <c r="PZN52" s="516"/>
      <c r="PZO52" s="516"/>
      <c r="PZP52" s="516"/>
      <c r="PZQ52" s="516"/>
      <c r="PZR52" s="516"/>
      <c r="PZS52" s="516"/>
      <c r="PZT52" s="516"/>
      <c r="PZU52" s="516"/>
      <c r="PZV52" s="516"/>
      <c r="PZW52" s="516"/>
      <c r="PZX52" s="516"/>
      <c r="PZY52" s="516"/>
      <c r="PZZ52" s="516"/>
      <c r="QAA52" s="516"/>
      <c r="QAB52" s="516"/>
      <c r="QAC52" s="516"/>
      <c r="QAD52" s="516"/>
      <c r="QAE52" s="516"/>
      <c r="QAF52" s="516"/>
      <c r="QAG52" s="516"/>
      <c r="QAH52" s="516"/>
      <c r="QAI52" s="516"/>
      <c r="QAJ52" s="516"/>
      <c r="QAK52" s="516"/>
      <c r="QAL52" s="516"/>
      <c r="QAM52" s="516"/>
      <c r="QAN52" s="516"/>
      <c r="QAO52" s="516"/>
      <c r="QAP52" s="516"/>
      <c r="QAQ52" s="516"/>
      <c r="QAR52" s="516"/>
      <c r="QAS52" s="516"/>
      <c r="QAT52" s="516"/>
      <c r="QAU52" s="516"/>
      <c r="QAV52" s="516"/>
      <c r="QAW52" s="516"/>
      <c r="QAX52" s="516"/>
      <c r="QAY52" s="516"/>
      <c r="QAZ52" s="516"/>
      <c r="QBA52" s="516"/>
      <c r="QBB52" s="516"/>
      <c r="QBC52" s="516"/>
      <c r="QBD52" s="516"/>
      <c r="QBE52" s="516"/>
      <c r="QBF52" s="516"/>
      <c r="QBG52" s="516"/>
      <c r="QBH52" s="516"/>
      <c r="QBI52" s="516"/>
      <c r="QBJ52" s="516"/>
      <c r="QBK52" s="516"/>
      <c r="QBL52" s="516"/>
      <c r="QBM52" s="516"/>
      <c r="QBN52" s="516"/>
      <c r="QBO52" s="516"/>
      <c r="QBP52" s="516"/>
      <c r="QBQ52" s="516"/>
      <c r="QBR52" s="516"/>
      <c r="QBS52" s="516"/>
      <c r="QBT52" s="516"/>
      <c r="QBU52" s="516"/>
      <c r="QBV52" s="516"/>
      <c r="QBW52" s="516"/>
      <c r="QBX52" s="516"/>
      <c r="QBY52" s="516"/>
      <c r="QBZ52" s="516"/>
      <c r="QCA52" s="516"/>
      <c r="QCB52" s="516"/>
      <c r="QCC52" s="516"/>
      <c r="QCD52" s="516"/>
      <c r="QCE52" s="516"/>
      <c r="QCF52" s="516"/>
      <c r="QCG52" s="516"/>
      <c r="QCH52" s="516"/>
      <c r="QCI52" s="516"/>
      <c r="QCJ52" s="516"/>
      <c r="QCK52" s="516"/>
      <c r="QCL52" s="516"/>
      <c r="QCM52" s="516"/>
      <c r="QCN52" s="516"/>
      <c r="QCO52" s="516"/>
      <c r="QCP52" s="516"/>
      <c r="QCQ52" s="516"/>
      <c r="QCR52" s="516"/>
      <c r="QCS52" s="516"/>
      <c r="QCT52" s="516"/>
      <c r="QCU52" s="516"/>
      <c r="QCV52" s="516"/>
      <c r="QCW52" s="516"/>
      <c r="QCX52" s="516"/>
      <c r="QCY52" s="516"/>
      <c r="QCZ52" s="516"/>
      <c r="QDA52" s="516"/>
      <c r="QDB52" s="516"/>
      <c r="QDC52" s="516"/>
      <c r="QDD52" s="516"/>
      <c r="QDE52" s="516"/>
      <c r="QDF52" s="516"/>
      <c r="QDG52" s="516"/>
      <c r="QDH52" s="516"/>
      <c r="QDI52" s="516"/>
      <c r="QDJ52" s="516"/>
      <c r="QDK52" s="516"/>
      <c r="QDL52" s="516"/>
      <c r="QDM52" s="516"/>
      <c r="QDN52" s="516"/>
      <c r="QDO52" s="516"/>
      <c r="QDP52" s="516"/>
      <c r="QDQ52" s="516"/>
      <c r="QDR52" s="516"/>
      <c r="QDS52" s="516"/>
      <c r="QDT52" s="516"/>
      <c r="QDU52" s="516"/>
      <c r="QDV52" s="516"/>
      <c r="QDW52" s="516"/>
      <c r="QDX52" s="516"/>
      <c r="QDY52" s="516"/>
      <c r="QDZ52" s="516"/>
      <c r="QEA52" s="516"/>
      <c r="QEB52" s="516"/>
      <c r="QEC52" s="516"/>
      <c r="QED52" s="516"/>
      <c r="QEE52" s="516"/>
      <c r="QEF52" s="516"/>
      <c r="QEG52" s="516"/>
      <c r="QEH52" s="516"/>
      <c r="QEI52" s="516"/>
      <c r="QEJ52" s="516"/>
      <c r="QEK52" s="516"/>
      <c r="QEL52" s="516"/>
      <c r="QEM52" s="516"/>
      <c r="QEN52" s="516"/>
      <c r="QEO52" s="516"/>
      <c r="QEP52" s="516"/>
      <c r="QEQ52" s="516"/>
      <c r="QER52" s="516"/>
      <c r="QES52" s="516"/>
      <c r="QET52" s="516"/>
      <c r="QEU52" s="516"/>
      <c r="QEV52" s="516"/>
      <c r="QEW52" s="516"/>
      <c r="QEX52" s="516"/>
      <c r="QEY52" s="516"/>
      <c r="QEZ52" s="516"/>
      <c r="QFA52" s="516"/>
      <c r="QFB52" s="516"/>
      <c r="QFC52" s="516"/>
      <c r="QFD52" s="516"/>
      <c r="QFE52" s="516"/>
      <c r="QFF52" s="516"/>
      <c r="QFG52" s="516"/>
      <c r="QFH52" s="516"/>
      <c r="QFI52" s="516"/>
      <c r="QFJ52" s="516"/>
      <c r="QFK52" s="516"/>
      <c r="QFL52" s="516"/>
      <c r="QFM52" s="516"/>
      <c r="QFN52" s="516"/>
      <c r="QFO52" s="516"/>
      <c r="QFP52" s="516"/>
      <c r="QFQ52" s="516"/>
      <c r="QFR52" s="516"/>
      <c r="QFS52" s="516"/>
      <c r="QFT52" s="516"/>
      <c r="QFU52" s="516"/>
      <c r="QFV52" s="516"/>
      <c r="QFW52" s="516"/>
      <c r="QFX52" s="516"/>
      <c r="QFY52" s="516"/>
      <c r="QFZ52" s="516"/>
      <c r="QGA52" s="516"/>
      <c r="QGB52" s="516"/>
      <c r="QGC52" s="516"/>
      <c r="QGD52" s="516"/>
      <c r="QGE52" s="516"/>
      <c r="QGF52" s="516"/>
      <c r="QGG52" s="516"/>
      <c r="QGH52" s="516"/>
      <c r="QGI52" s="516"/>
      <c r="QGJ52" s="516"/>
      <c r="QGK52" s="516"/>
      <c r="QGL52" s="516"/>
      <c r="QGM52" s="516"/>
      <c r="QGN52" s="516"/>
      <c r="QGO52" s="516"/>
      <c r="QGP52" s="516"/>
      <c r="QGQ52" s="516"/>
      <c r="QGR52" s="516"/>
      <c r="QGS52" s="516"/>
      <c r="QGT52" s="516"/>
      <c r="QGU52" s="516"/>
      <c r="QGV52" s="516"/>
      <c r="QGW52" s="516"/>
      <c r="QGX52" s="516"/>
      <c r="QGY52" s="516"/>
      <c r="QGZ52" s="516"/>
      <c r="QHA52" s="516"/>
      <c r="QHB52" s="516"/>
      <c r="QHC52" s="516"/>
      <c r="QHD52" s="516"/>
      <c r="QHE52" s="516"/>
      <c r="QHF52" s="516"/>
      <c r="QHG52" s="516"/>
      <c r="QHH52" s="516"/>
      <c r="QHI52" s="516"/>
      <c r="QHJ52" s="516"/>
      <c r="QHK52" s="516"/>
      <c r="QHL52" s="516"/>
      <c r="QHM52" s="516"/>
      <c r="QHN52" s="516"/>
      <c r="QHO52" s="516"/>
      <c r="QHP52" s="516"/>
      <c r="QHQ52" s="516"/>
      <c r="QHR52" s="516"/>
      <c r="QHS52" s="516"/>
      <c r="QHT52" s="516"/>
      <c r="QHU52" s="516"/>
      <c r="QHV52" s="516"/>
      <c r="QHW52" s="516"/>
      <c r="QHX52" s="516"/>
      <c r="QHY52" s="516"/>
      <c r="QHZ52" s="516"/>
      <c r="QIA52" s="516"/>
      <c r="QIB52" s="516"/>
      <c r="QIC52" s="516"/>
      <c r="QID52" s="516"/>
      <c r="QIE52" s="516"/>
      <c r="QIF52" s="516"/>
      <c r="QIG52" s="516"/>
      <c r="QIH52" s="516"/>
      <c r="QII52" s="516"/>
      <c r="QIJ52" s="516"/>
      <c r="QIK52" s="516"/>
      <c r="QIL52" s="516"/>
      <c r="QIM52" s="516"/>
      <c r="QIN52" s="516"/>
      <c r="QIO52" s="516"/>
      <c r="QIP52" s="516"/>
      <c r="QIQ52" s="516"/>
      <c r="QIR52" s="516"/>
      <c r="QIS52" s="516"/>
      <c r="QIT52" s="516"/>
      <c r="QIU52" s="516"/>
      <c r="QIV52" s="516"/>
      <c r="QIW52" s="516"/>
      <c r="QIX52" s="516"/>
      <c r="QIY52" s="516"/>
      <c r="QIZ52" s="516"/>
      <c r="QJA52" s="516"/>
      <c r="QJB52" s="516"/>
      <c r="QJC52" s="516"/>
      <c r="QJD52" s="516"/>
      <c r="QJE52" s="516"/>
      <c r="QJF52" s="516"/>
      <c r="QJG52" s="516"/>
      <c r="QJH52" s="516"/>
      <c r="QJI52" s="516"/>
      <c r="QJJ52" s="516"/>
      <c r="QJK52" s="516"/>
      <c r="QJL52" s="516"/>
      <c r="QJM52" s="516"/>
      <c r="QJN52" s="516"/>
      <c r="QJO52" s="516"/>
      <c r="QJP52" s="516"/>
      <c r="QJQ52" s="516"/>
      <c r="QJR52" s="516"/>
      <c r="QJS52" s="516"/>
      <c r="QJT52" s="516"/>
      <c r="QJU52" s="516"/>
      <c r="QJV52" s="516"/>
      <c r="QJW52" s="516"/>
      <c r="QJX52" s="516"/>
      <c r="QJY52" s="516"/>
      <c r="QJZ52" s="516"/>
      <c r="QKA52" s="516"/>
      <c r="QKB52" s="516"/>
      <c r="QKC52" s="516"/>
      <c r="QKD52" s="516"/>
      <c r="QKE52" s="516"/>
      <c r="QKF52" s="516"/>
      <c r="QKG52" s="516"/>
      <c r="QKH52" s="516"/>
      <c r="QKI52" s="516"/>
      <c r="QKJ52" s="516"/>
      <c r="QKK52" s="516"/>
      <c r="QKL52" s="516"/>
      <c r="QKM52" s="516"/>
      <c r="QKN52" s="516"/>
      <c r="QKO52" s="516"/>
      <c r="QKP52" s="516"/>
      <c r="QKQ52" s="516"/>
      <c r="QKR52" s="516"/>
      <c r="QKS52" s="516"/>
      <c r="QKT52" s="516"/>
      <c r="QKU52" s="516"/>
      <c r="QKV52" s="516"/>
      <c r="QKW52" s="516"/>
      <c r="QKX52" s="516"/>
      <c r="QKY52" s="516"/>
      <c r="QKZ52" s="516"/>
      <c r="QLA52" s="516"/>
      <c r="QLB52" s="516"/>
      <c r="QLC52" s="516"/>
      <c r="QLD52" s="516"/>
      <c r="QLE52" s="516"/>
      <c r="QLF52" s="516"/>
      <c r="QLG52" s="516"/>
      <c r="QLH52" s="516"/>
      <c r="QLI52" s="516"/>
      <c r="QLJ52" s="516"/>
      <c r="QLK52" s="516"/>
      <c r="QLL52" s="516"/>
      <c r="QLM52" s="516"/>
      <c r="QLN52" s="516"/>
      <c r="QLO52" s="516"/>
      <c r="QLP52" s="516"/>
      <c r="QLQ52" s="516"/>
      <c r="QLR52" s="516"/>
      <c r="QLS52" s="516"/>
      <c r="QLT52" s="516"/>
      <c r="QLU52" s="516"/>
      <c r="QLV52" s="516"/>
      <c r="QLW52" s="516"/>
      <c r="QLX52" s="516"/>
      <c r="QLY52" s="516"/>
      <c r="QLZ52" s="516"/>
      <c r="QMA52" s="516"/>
      <c r="QMB52" s="516"/>
      <c r="QMC52" s="516"/>
      <c r="QMD52" s="516"/>
      <c r="QME52" s="516"/>
      <c r="QMF52" s="516"/>
      <c r="QMG52" s="516"/>
      <c r="QMH52" s="516"/>
      <c r="QMI52" s="516"/>
      <c r="QMJ52" s="516"/>
      <c r="QMK52" s="516"/>
      <c r="QML52" s="516"/>
      <c r="QMM52" s="516"/>
      <c r="QMN52" s="516"/>
      <c r="QMO52" s="516"/>
      <c r="QMP52" s="516"/>
      <c r="QMQ52" s="516"/>
      <c r="QMR52" s="516"/>
      <c r="QMS52" s="516"/>
      <c r="QMT52" s="516"/>
      <c r="QMU52" s="516"/>
      <c r="QMV52" s="516"/>
      <c r="QMW52" s="516"/>
      <c r="QMX52" s="516"/>
      <c r="QMY52" s="516"/>
      <c r="QMZ52" s="516"/>
      <c r="QNA52" s="516"/>
      <c r="QNB52" s="516"/>
      <c r="QNC52" s="516"/>
      <c r="QND52" s="516"/>
      <c r="QNE52" s="516"/>
      <c r="QNF52" s="516"/>
      <c r="QNG52" s="516"/>
      <c r="QNH52" s="516"/>
      <c r="QNI52" s="516"/>
      <c r="QNJ52" s="516"/>
      <c r="QNK52" s="516"/>
      <c r="QNL52" s="516"/>
      <c r="QNM52" s="516"/>
      <c r="QNN52" s="516"/>
      <c r="QNO52" s="516"/>
      <c r="QNP52" s="516"/>
      <c r="QNQ52" s="516"/>
      <c r="QNR52" s="516"/>
      <c r="QNS52" s="516"/>
      <c r="QNT52" s="516"/>
      <c r="QNU52" s="516"/>
      <c r="QNV52" s="516"/>
      <c r="QNW52" s="516"/>
      <c r="QNX52" s="516"/>
      <c r="QNY52" s="516"/>
      <c r="QNZ52" s="516"/>
      <c r="QOA52" s="516"/>
      <c r="QOB52" s="516"/>
      <c r="QOC52" s="516"/>
      <c r="QOD52" s="516"/>
      <c r="QOE52" s="516"/>
      <c r="QOF52" s="516"/>
      <c r="QOG52" s="516"/>
      <c r="QOH52" s="516"/>
      <c r="QOI52" s="516"/>
      <c r="QOJ52" s="516"/>
      <c r="QOK52" s="516"/>
      <c r="QOL52" s="516"/>
      <c r="QOM52" s="516"/>
      <c r="QON52" s="516"/>
      <c r="QOO52" s="516"/>
      <c r="QOP52" s="516"/>
      <c r="QOQ52" s="516"/>
      <c r="QOR52" s="516"/>
      <c r="QOS52" s="516"/>
      <c r="QOT52" s="516"/>
      <c r="QOU52" s="516"/>
      <c r="QOV52" s="516"/>
      <c r="QOW52" s="516"/>
      <c r="QOX52" s="516"/>
      <c r="QOY52" s="516"/>
      <c r="QOZ52" s="516"/>
      <c r="QPA52" s="516"/>
      <c r="QPB52" s="516"/>
      <c r="QPC52" s="516"/>
      <c r="QPD52" s="516"/>
      <c r="QPE52" s="516"/>
      <c r="QPF52" s="516"/>
      <c r="QPG52" s="516"/>
      <c r="QPH52" s="516"/>
      <c r="QPI52" s="516"/>
      <c r="QPJ52" s="516"/>
      <c r="QPK52" s="516"/>
      <c r="QPL52" s="516"/>
      <c r="QPM52" s="516"/>
      <c r="QPN52" s="516"/>
      <c r="QPO52" s="516"/>
      <c r="QPP52" s="516"/>
      <c r="QPQ52" s="516"/>
      <c r="QPR52" s="516"/>
      <c r="QPS52" s="516"/>
      <c r="QPT52" s="516"/>
      <c r="QPU52" s="516"/>
      <c r="QPV52" s="516"/>
      <c r="QPW52" s="516"/>
      <c r="QPX52" s="516"/>
      <c r="QPY52" s="516"/>
      <c r="QPZ52" s="516"/>
      <c r="QQA52" s="516"/>
      <c r="QQB52" s="516"/>
      <c r="QQC52" s="516"/>
      <c r="QQD52" s="516"/>
      <c r="QQE52" s="516"/>
      <c r="QQF52" s="516"/>
      <c r="QQG52" s="516"/>
      <c r="QQH52" s="516"/>
      <c r="QQI52" s="516"/>
      <c r="QQJ52" s="516"/>
      <c r="QQK52" s="516"/>
      <c r="QQL52" s="516"/>
      <c r="QQM52" s="516"/>
      <c r="QQN52" s="516"/>
      <c r="QQO52" s="516"/>
      <c r="QQP52" s="516"/>
      <c r="QQQ52" s="516"/>
      <c r="QQR52" s="516"/>
      <c r="QQS52" s="516"/>
      <c r="QQT52" s="516"/>
      <c r="QQU52" s="516"/>
      <c r="QQV52" s="516"/>
      <c r="QQW52" s="516"/>
      <c r="QQX52" s="516"/>
      <c r="QQY52" s="516"/>
      <c r="QQZ52" s="516"/>
      <c r="QRA52" s="516"/>
      <c r="QRB52" s="516"/>
      <c r="QRC52" s="516"/>
      <c r="QRD52" s="516"/>
      <c r="QRE52" s="516"/>
      <c r="QRF52" s="516"/>
      <c r="QRG52" s="516"/>
      <c r="QRH52" s="516"/>
      <c r="QRI52" s="516"/>
      <c r="QRJ52" s="516"/>
      <c r="QRK52" s="516"/>
      <c r="QRL52" s="516"/>
      <c r="QRM52" s="516"/>
      <c r="QRN52" s="516"/>
      <c r="QRO52" s="516"/>
      <c r="QRP52" s="516"/>
      <c r="QRQ52" s="516"/>
      <c r="QRR52" s="516"/>
      <c r="QRS52" s="516"/>
      <c r="QRT52" s="516"/>
      <c r="QRU52" s="516"/>
      <c r="QRV52" s="516"/>
      <c r="QRW52" s="516"/>
      <c r="QRX52" s="516"/>
      <c r="QRY52" s="516"/>
      <c r="QRZ52" s="516"/>
      <c r="QSA52" s="516"/>
      <c r="QSB52" s="516"/>
      <c r="QSC52" s="516"/>
      <c r="QSD52" s="516"/>
      <c r="QSE52" s="516"/>
      <c r="QSF52" s="516"/>
      <c r="QSG52" s="516"/>
      <c r="QSH52" s="516"/>
      <c r="QSI52" s="516"/>
      <c r="QSJ52" s="516"/>
      <c r="QSK52" s="516"/>
      <c r="QSL52" s="516"/>
      <c r="QSM52" s="516"/>
      <c r="QSN52" s="516"/>
      <c r="QSO52" s="516"/>
      <c r="QSP52" s="516"/>
      <c r="QSQ52" s="516"/>
      <c r="QSR52" s="516"/>
      <c r="QSS52" s="516"/>
      <c r="QST52" s="516"/>
      <c r="QSU52" s="516"/>
      <c r="QSV52" s="516"/>
      <c r="QSW52" s="516"/>
      <c r="QSX52" s="516"/>
      <c r="QSY52" s="516"/>
      <c r="QSZ52" s="516"/>
      <c r="QTA52" s="516"/>
      <c r="QTB52" s="516"/>
      <c r="QTC52" s="516"/>
      <c r="QTD52" s="516"/>
      <c r="QTE52" s="516"/>
      <c r="QTF52" s="516"/>
      <c r="QTG52" s="516"/>
      <c r="QTH52" s="516"/>
      <c r="QTI52" s="516"/>
      <c r="QTJ52" s="516"/>
      <c r="QTK52" s="516"/>
      <c r="QTL52" s="516"/>
      <c r="QTM52" s="516"/>
      <c r="QTN52" s="516"/>
      <c r="QTO52" s="516"/>
      <c r="QTP52" s="516"/>
      <c r="QTQ52" s="516"/>
      <c r="QTR52" s="516"/>
      <c r="QTS52" s="516"/>
      <c r="QTT52" s="516"/>
      <c r="QTU52" s="516"/>
      <c r="QTV52" s="516"/>
      <c r="QTW52" s="516"/>
      <c r="QTX52" s="516"/>
      <c r="QTY52" s="516"/>
      <c r="QTZ52" s="516"/>
      <c r="QUA52" s="516"/>
      <c r="QUB52" s="516"/>
      <c r="QUC52" s="516"/>
      <c r="QUD52" s="516"/>
      <c r="QUE52" s="516"/>
      <c r="QUF52" s="516"/>
      <c r="QUG52" s="516"/>
      <c r="QUH52" s="516"/>
      <c r="QUI52" s="516"/>
      <c r="QUJ52" s="516"/>
      <c r="QUK52" s="516"/>
      <c r="QUL52" s="516"/>
      <c r="QUM52" s="516"/>
      <c r="QUN52" s="516"/>
      <c r="QUO52" s="516"/>
      <c r="QUP52" s="516"/>
      <c r="QUQ52" s="516"/>
      <c r="QUR52" s="516"/>
      <c r="QUS52" s="516"/>
      <c r="QUT52" s="516"/>
      <c r="QUU52" s="516"/>
      <c r="QUV52" s="516"/>
      <c r="QUW52" s="516"/>
      <c r="QUX52" s="516"/>
      <c r="QUY52" s="516"/>
      <c r="QUZ52" s="516"/>
      <c r="QVA52" s="516"/>
      <c r="QVB52" s="516"/>
      <c r="QVC52" s="516"/>
      <c r="QVD52" s="516"/>
      <c r="QVE52" s="516"/>
      <c r="QVF52" s="516"/>
      <c r="QVG52" s="516"/>
      <c r="QVH52" s="516"/>
      <c r="QVI52" s="516"/>
      <c r="QVJ52" s="516"/>
      <c r="QVK52" s="516"/>
      <c r="QVL52" s="516"/>
      <c r="QVM52" s="516"/>
      <c r="QVN52" s="516"/>
      <c r="QVO52" s="516"/>
      <c r="QVP52" s="516"/>
      <c r="QVQ52" s="516"/>
      <c r="QVR52" s="516"/>
      <c r="QVS52" s="516"/>
      <c r="QVT52" s="516"/>
      <c r="QVU52" s="516"/>
      <c r="QVV52" s="516"/>
      <c r="QVW52" s="516"/>
      <c r="QVX52" s="516"/>
      <c r="QVY52" s="516"/>
      <c r="QVZ52" s="516"/>
      <c r="QWA52" s="516"/>
      <c r="QWB52" s="516"/>
      <c r="QWC52" s="516"/>
      <c r="QWD52" s="516"/>
      <c r="QWE52" s="516"/>
      <c r="QWF52" s="516"/>
      <c r="QWG52" s="516"/>
      <c r="QWH52" s="516"/>
      <c r="QWI52" s="516"/>
      <c r="QWJ52" s="516"/>
      <c r="QWK52" s="516"/>
      <c r="QWL52" s="516"/>
      <c r="QWM52" s="516"/>
      <c r="QWN52" s="516"/>
      <c r="QWO52" s="516"/>
      <c r="QWP52" s="516"/>
      <c r="QWQ52" s="516"/>
      <c r="QWR52" s="516"/>
      <c r="QWS52" s="516"/>
      <c r="QWT52" s="516"/>
      <c r="QWU52" s="516"/>
      <c r="QWV52" s="516"/>
      <c r="QWW52" s="516"/>
      <c r="QWX52" s="516"/>
      <c r="QWY52" s="516"/>
      <c r="QWZ52" s="516"/>
      <c r="QXA52" s="516"/>
      <c r="QXB52" s="516"/>
      <c r="QXC52" s="516"/>
      <c r="QXD52" s="516"/>
      <c r="QXE52" s="516"/>
      <c r="QXF52" s="516"/>
      <c r="QXG52" s="516"/>
      <c r="QXH52" s="516"/>
      <c r="QXI52" s="516"/>
      <c r="QXJ52" s="516"/>
      <c r="QXK52" s="516"/>
      <c r="QXL52" s="516"/>
      <c r="QXM52" s="516"/>
      <c r="QXN52" s="516"/>
      <c r="QXO52" s="516"/>
      <c r="QXP52" s="516"/>
      <c r="QXQ52" s="516"/>
      <c r="QXR52" s="516"/>
      <c r="QXS52" s="516"/>
      <c r="QXT52" s="516"/>
      <c r="QXU52" s="516"/>
      <c r="QXV52" s="516"/>
      <c r="QXW52" s="516"/>
      <c r="QXX52" s="516"/>
      <c r="QXY52" s="516"/>
      <c r="QXZ52" s="516"/>
      <c r="QYA52" s="516"/>
      <c r="QYB52" s="516"/>
      <c r="QYC52" s="516"/>
      <c r="QYD52" s="516"/>
      <c r="QYE52" s="516"/>
      <c r="QYF52" s="516"/>
      <c r="QYG52" s="516"/>
      <c r="QYH52" s="516"/>
      <c r="QYI52" s="516"/>
      <c r="QYJ52" s="516"/>
      <c r="QYK52" s="516"/>
      <c r="QYL52" s="516"/>
      <c r="QYM52" s="516"/>
      <c r="QYN52" s="516"/>
      <c r="QYO52" s="516"/>
      <c r="QYP52" s="516"/>
      <c r="QYQ52" s="516"/>
      <c r="QYR52" s="516"/>
      <c r="QYS52" s="516"/>
      <c r="QYT52" s="516"/>
      <c r="QYU52" s="516"/>
      <c r="QYV52" s="516"/>
      <c r="QYW52" s="516"/>
      <c r="QYX52" s="516"/>
      <c r="QYY52" s="516"/>
      <c r="QYZ52" s="516"/>
      <c r="QZA52" s="516"/>
      <c r="QZB52" s="516"/>
      <c r="QZC52" s="516"/>
      <c r="QZD52" s="516"/>
      <c r="QZE52" s="516"/>
      <c r="QZF52" s="516"/>
      <c r="QZG52" s="516"/>
      <c r="QZH52" s="516"/>
      <c r="QZI52" s="516"/>
      <c r="QZJ52" s="516"/>
      <c r="QZK52" s="516"/>
      <c r="QZL52" s="516"/>
      <c r="QZM52" s="516"/>
      <c r="QZN52" s="516"/>
      <c r="QZO52" s="516"/>
      <c r="QZP52" s="516"/>
      <c r="QZQ52" s="516"/>
      <c r="QZR52" s="516"/>
      <c r="QZS52" s="516"/>
      <c r="QZT52" s="516"/>
      <c r="QZU52" s="516"/>
      <c r="QZV52" s="516"/>
      <c r="QZW52" s="516"/>
      <c r="QZX52" s="516"/>
      <c r="QZY52" s="516"/>
      <c r="QZZ52" s="516"/>
      <c r="RAA52" s="516"/>
      <c r="RAB52" s="516"/>
      <c r="RAC52" s="516"/>
      <c r="RAD52" s="516"/>
      <c r="RAE52" s="516"/>
      <c r="RAF52" s="516"/>
      <c r="RAG52" s="516"/>
      <c r="RAH52" s="516"/>
      <c r="RAI52" s="516"/>
      <c r="RAJ52" s="516"/>
      <c r="RAK52" s="516"/>
      <c r="RAL52" s="516"/>
      <c r="RAM52" s="516"/>
      <c r="RAN52" s="516"/>
      <c r="RAO52" s="516"/>
      <c r="RAP52" s="516"/>
      <c r="RAQ52" s="516"/>
      <c r="RAR52" s="516"/>
      <c r="RAS52" s="516"/>
      <c r="RAT52" s="516"/>
      <c r="RAU52" s="516"/>
      <c r="RAV52" s="516"/>
      <c r="RAW52" s="516"/>
      <c r="RAX52" s="516"/>
      <c r="RAY52" s="516"/>
      <c r="RAZ52" s="516"/>
      <c r="RBA52" s="516"/>
      <c r="RBB52" s="516"/>
      <c r="RBC52" s="516"/>
      <c r="RBD52" s="516"/>
      <c r="RBE52" s="516"/>
      <c r="RBF52" s="516"/>
      <c r="RBG52" s="516"/>
      <c r="RBH52" s="516"/>
      <c r="RBI52" s="516"/>
      <c r="RBJ52" s="516"/>
      <c r="RBK52" s="516"/>
      <c r="RBL52" s="516"/>
      <c r="RBM52" s="516"/>
      <c r="RBN52" s="516"/>
      <c r="RBO52" s="516"/>
      <c r="RBP52" s="516"/>
      <c r="RBQ52" s="516"/>
      <c r="RBR52" s="516"/>
      <c r="RBS52" s="516"/>
      <c r="RBT52" s="516"/>
      <c r="RBU52" s="516"/>
      <c r="RBV52" s="516"/>
      <c r="RBW52" s="516"/>
      <c r="RBX52" s="516"/>
      <c r="RBY52" s="516"/>
      <c r="RBZ52" s="516"/>
      <c r="RCA52" s="516"/>
      <c r="RCB52" s="516"/>
      <c r="RCC52" s="516"/>
      <c r="RCD52" s="516"/>
      <c r="RCE52" s="516"/>
      <c r="RCF52" s="516"/>
      <c r="RCG52" s="516"/>
      <c r="RCH52" s="516"/>
      <c r="RCI52" s="516"/>
      <c r="RCJ52" s="516"/>
      <c r="RCK52" s="516"/>
      <c r="RCL52" s="516"/>
      <c r="RCM52" s="516"/>
      <c r="RCN52" s="516"/>
      <c r="RCO52" s="516"/>
      <c r="RCP52" s="516"/>
      <c r="RCQ52" s="516"/>
      <c r="RCR52" s="516"/>
      <c r="RCS52" s="516"/>
      <c r="RCT52" s="516"/>
      <c r="RCU52" s="516"/>
      <c r="RCV52" s="516"/>
      <c r="RCW52" s="516"/>
      <c r="RCX52" s="516"/>
      <c r="RCY52" s="516"/>
      <c r="RCZ52" s="516"/>
      <c r="RDA52" s="516"/>
      <c r="RDB52" s="516"/>
      <c r="RDC52" s="516"/>
      <c r="RDD52" s="516"/>
      <c r="RDE52" s="516"/>
      <c r="RDF52" s="516"/>
      <c r="RDG52" s="516"/>
      <c r="RDH52" s="516"/>
      <c r="RDI52" s="516"/>
      <c r="RDJ52" s="516"/>
      <c r="RDK52" s="516"/>
      <c r="RDL52" s="516"/>
      <c r="RDM52" s="516"/>
      <c r="RDN52" s="516"/>
      <c r="RDO52" s="516"/>
      <c r="RDP52" s="516"/>
      <c r="RDQ52" s="516"/>
      <c r="RDR52" s="516"/>
      <c r="RDS52" s="516"/>
      <c r="RDT52" s="516"/>
      <c r="RDU52" s="516"/>
      <c r="RDV52" s="516"/>
      <c r="RDW52" s="516"/>
      <c r="RDX52" s="516"/>
      <c r="RDY52" s="516"/>
      <c r="RDZ52" s="516"/>
      <c r="REA52" s="516"/>
      <c r="REB52" s="516"/>
      <c r="REC52" s="516"/>
      <c r="RED52" s="516"/>
      <c r="REE52" s="516"/>
      <c r="REF52" s="516"/>
      <c r="REG52" s="516"/>
      <c r="REH52" s="516"/>
      <c r="REI52" s="516"/>
      <c r="REJ52" s="516"/>
      <c r="REK52" s="516"/>
      <c r="REL52" s="516"/>
      <c r="REM52" s="516"/>
      <c r="REN52" s="516"/>
      <c r="REO52" s="516"/>
      <c r="REP52" s="516"/>
      <c r="REQ52" s="516"/>
      <c r="RER52" s="516"/>
      <c r="RES52" s="516"/>
      <c r="RET52" s="516"/>
      <c r="REU52" s="516"/>
      <c r="REV52" s="516"/>
      <c r="REW52" s="516"/>
      <c r="REX52" s="516"/>
      <c r="REY52" s="516"/>
      <c r="REZ52" s="516"/>
      <c r="RFA52" s="516"/>
      <c r="RFB52" s="516"/>
      <c r="RFC52" s="516"/>
      <c r="RFD52" s="516"/>
      <c r="RFE52" s="516"/>
      <c r="RFF52" s="516"/>
      <c r="RFG52" s="516"/>
      <c r="RFH52" s="516"/>
      <c r="RFI52" s="516"/>
      <c r="RFJ52" s="516"/>
      <c r="RFK52" s="516"/>
      <c r="RFL52" s="516"/>
      <c r="RFM52" s="516"/>
      <c r="RFN52" s="516"/>
      <c r="RFO52" s="516"/>
      <c r="RFP52" s="516"/>
      <c r="RFQ52" s="516"/>
      <c r="RFR52" s="516"/>
      <c r="RFS52" s="516"/>
      <c r="RFT52" s="516"/>
      <c r="RFU52" s="516"/>
      <c r="RFV52" s="516"/>
      <c r="RFW52" s="516"/>
      <c r="RFX52" s="516"/>
      <c r="RFY52" s="516"/>
      <c r="RFZ52" s="516"/>
      <c r="RGA52" s="516"/>
      <c r="RGB52" s="516"/>
      <c r="RGC52" s="516"/>
      <c r="RGD52" s="516"/>
      <c r="RGE52" s="516"/>
      <c r="RGF52" s="516"/>
      <c r="RGG52" s="516"/>
      <c r="RGH52" s="516"/>
      <c r="RGI52" s="516"/>
      <c r="RGJ52" s="516"/>
      <c r="RGK52" s="516"/>
      <c r="RGL52" s="516"/>
      <c r="RGM52" s="516"/>
      <c r="RGN52" s="516"/>
      <c r="RGO52" s="516"/>
      <c r="RGP52" s="516"/>
      <c r="RGQ52" s="516"/>
      <c r="RGR52" s="516"/>
      <c r="RGS52" s="516"/>
      <c r="RGT52" s="516"/>
      <c r="RGU52" s="516"/>
      <c r="RGV52" s="516"/>
      <c r="RGW52" s="516"/>
      <c r="RGX52" s="516"/>
      <c r="RGY52" s="516"/>
      <c r="RGZ52" s="516"/>
      <c r="RHA52" s="516"/>
      <c r="RHB52" s="516"/>
      <c r="RHC52" s="516"/>
      <c r="RHD52" s="516"/>
      <c r="RHE52" s="516"/>
      <c r="RHF52" s="516"/>
      <c r="RHG52" s="516"/>
      <c r="RHH52" s="516"/>
      <c r="RHI52" s="516"/>
      <c r="RHJ52" s="516"/>
      <c r="RHK52" s="516"/>
      <c r="RHL52" s="516"/>
      <c r="RHM52" s="516"/>
      <c r="RHN52" s="516"/>
      <c r="RHO52" s="516"/>
      <c r="RHP52" s="516"/>
      <c r="RHQ52" s="516"/>
      <c r="RHR52" s="516"/>
      <c r="RHS52" s="516"/>
      <c r="RHT52" s="516"/>
      <c r="RHU52" s="516"/>
      <c r="RHV52" s="516"/>
      <c r="RHW52" s="516"/>
      <c r="RHX52" s="516"/>
      <c r="RHY52" s="516"/>
      <c r="RHZ52" s="516"/>
      <c r="RIA52" s="516"/>
      <c r="RIB52" s="516"/>
      <c r="RIC52" s="516"/>
      <c r="RID52" s="516"/>
      <c r="RIE52" s="516"/>
      <c r="RIF52" s="516"/>
      <c r="RIG52" s="516"/>
      <c r="RIH52" s="516"/>
      <c r="RII52" s="516"/>
      <c r="RIJ52" s="516"/>
      <c r="RIK52" s="516"/>
      <c r="RIL52" s="516"/>
      <c r="RIM52" s="516"/>
      <c r="RIN52" s="516"/>
      <c r="RIO52" s="516"/>
      <c r="RIP52" s="516"/>
      <c r="RIQ52" s="516"/>
      <c r="RIR52" s="516"/>
      <c r="RIS52" s="516"/>
      <c r="RIT52" s="516"/>
      <c r="RIU52" s="516"/>
      <c r="RIV52" s="516"/>
      <c r="RIW52" s="516"/>
      <c r="RIX52" s="516"/>
      <c r="RIY52" s="516"/>
      <c r="RIZ52" s="516"/>
      <c r="RJA52" s="516"/>
      <c r="RJB52" s="516"/>
      <c r="RJC52" s="516"/>
      <c r="RJD52" s="516"/>
      <c r="RJE52" s="516"/>
      <c r="RJF52" s="516"/>
      <c r="RJG52" s="516"/>
      <c r="RJH52" s="516"/>
      <c r="RJI52" s="516"/>
      <c r="RJJ52" s="516"/>
      <c r="RJK52" s="516"/>
      <c r="RJL52" s="516"/>
      <c r="RJM52" s="516"/>
      <c r="RJN52" s="516"/>
      <c r="RJO52" s="516"/>
      <c r="RJP52" s="516"/>
      <c r="RJQ52" s="516"/>
      <c r="RJR52" s="516"/>
      <c r="RJS52" s="516"/>
      <c r="RJT52" s="516"/>
      <c r="RJU52" s="516"/>
      <c r="RJV52" s="516"/>
      <c r="RJW52" s="516"/>
      <c r="RJX52" s="516"/>
      <c r="RJY52" s="516"/>
      <c r="RJZ52" s="516"/>
      <c r="RKA52" s="516"/>
      <c r="RKB52" s="516"/>
      <c r="RKC52" s="516"/>
      <c r="RKD52" s="516"/>
      <c r="RKE52" s="516"/>
      <c r="RKF52" s="516"/>
      <c r="RKG52" s="516"/>
      <c r="RKH52" s="516"/>
      <c r="RKI52" s="516"/>
      <c r="RKJ52" s="516"/>
      <c r="RKK52" s="516"/>
      <c r="RKL52" s="516"/>
      <c r="RKM52" s="516"/>
      <c r="RKN52" s="516"/>
      <c r="RKO52" s="516"/>
      <c r="RKP52" s="516"/>
      <c r="RKQ52" s="516"/>
      <c r="RKR52" s="516"/>
      <c r="RKS52" s="516"/>
      <c r="RKT52" s="516"/>
      <c r="RKU52" s="516"/>
      <c r="RKV52" s="516"/>
      <c r="RKW52" s="516"/>
      <c r="RKX52" s="516"/>
      <c r="RKY52" s="516"/>
      <c r="RKZ52" s="516"/>
      <c r="RLA52" s="516"/>
      <c r="RLB52" s="516"/>
      <c r="RLC52" s="516"/>
      <c r="RLD52" s="516"/>
      <c r="RLE52" s="516"/>
      <c r="RLF52" s="516"/>
      <c r="RLG52" s="516"/>
      <c r="RLH52" s="516"/>
      <c r="RLI52" s="516"/>
      <c r="RLJ52" s="516"/>
      <c r="RLK52" s="516"/>
      <c r="RLL52" s="516"/>
      <c r="RLM52" s="516"/>
      <c r="RLN52" s="516"/>
      <c r="RLO52" s="516"/>
      <c r="RLP52" s="516"/>
      <c r="RLQ52" s="516"/>
      <c r="RLR52" s="516"/>
      <c r="RLS52" s="516"/>
      <c r="RLT52" s="516"/>
      <c r="RLU52" s="516"/>
      <c r="RLV52" s="516"/>
      <c r="RLW52" s="516"/>
      <c r="RLX52" s="516"/>
      <c r="RLY52" s="516"/>
      <c r="RLZ52" s="516"/>
      <c r="RMA52" s="516"/>
      <c r="RMB52" s="516"/>
      <c r="RMC52" s="516"/>
      <c r="RMD52" s="516"/>
      <c r="RME52" s="516"/>
      <c r="RMF52" s="516"/>
      <c r="RMG52" s="516"/>
      <c r="RMH52" s="516"/>
      <c r="RMI52" s="516"/>
      <c r="RMJ52" s="516"/>
      <c r="RMK52" s="516"/>
      <c r="RML52" s="516"/>
      <c r="RMM52" s="516"/>
      <c r="RMN52" s="516"/>
      <c r="RMO52" s="516"/>
      <c r="RMP52" s="516"/>
      <c r="RMQ52" s="516"/>
      <c r="RMR52" s="516"/>
      <c r="RMS52" s="516"/>
      <c r="RMT52" s="516"/>
      <c r="RMU52" s="516"/>
      <c r="RMV52" s="516"/>
      <c r="RMW52" s="516"/>
      <c r="RMX52" s="516"/>
      <c r="RMY52" s="516"/>
      <c r="RMZ52" s="516"/>
      <c r="RNA52" s="516"/>
      <c r="RNB52" s="516"/>
      <c r="RNC52" s="516"/>
      <c r="RND52" s="516"/>
      <c r="RNE52" s="516"/>
      <c r="RNF52" s="516"/>
      <c r="RNG52" s="516"/>
      <c r="RNH52" s="516"/>
      <c r="RNI52" s="516"/>
      <c r="RNJ52" s="516"/>
      <c r="RNK52" s="516"/>
      <c r="RNL52" s="516"/>
      <c r="RNM52" s="516"/>
      <c r="RNN52" s="516"/>
      <c r="RNO52" s="516"/>
      <c r="RNP52" s="516"/>
      <c r="RNQ52" s="516"/>
      <c r="RNR52" s="516"/>
      <c r="RNS52" s="516"/>
      <c r="RNT52" s="516"/>
      <c r="RNU52" s="516"/>
      <c r="RNV52" s="516"/>
      <c r="RNW52" s="516"/>
      <c r="RNX52" s="516"/>
      <c r="RNY52" s="516"/>
      <c r="RNZ52" s="516"/>
      <c r="ROA52" s="516"/>
      <c r="ROB52" s="516"/>
      <c r="ROC52" s="516"/>
      <c r="ROD52" s="516"/>
      <c r="ROE52" s="516"/>
      <c r="ROF52" s="516"/>
      <c r="ROG52" s="516"/>
      <c r="ROH52" s="516"/>
      <c r="ROI52" s="516"/>
      <c r="ROJ52" s="516"/>
      <c r="ROK52" s="516"/>
      <c r="ROL52" s="516"/>
      <c r="ROM52" s="516"/>
      <c r="RON52" s="516"/>
      <c r="ROO52" s="516"/>
      <c r="ROP52" s="516"/>
      <c r="ROQ52" s="516"/>
      <c r="ROR52" s="516"/>
      <c r="ROS52" s="516"/>
      <c r="ROT52" s="516"/>
      <c r="ROU52" s="516"/>
      <c r="ROV52" s="516"/>
      <c r="ROW52" s="516"/>
      <c r="ROX52" s="516"/>
      <c r="ROY52" s="516"/>
      <c r="ROZ52" s="516"/>
      <c r="RPA52" s="516"/>
      <c r="RPB52" s="516"/>
      <c r="RPC52" s="516"/>
      <c r="RPD52" s="516"/>
      <c r="RPE52" s="516"/>
      <c r="RPF52" s="516"/>
      <c r="RPG52" s="516"/>
      <c r="RPH52" s="516"/>
      <c r="RPI52" s="516"/>
      <c r="RPJ52" s="516"/>
      <c r="RPK52" s="516"/>
      <c r="RPL52" s="516"/>
      <c r="RPM52" s="516"/>
      <c r="RPN52" s="516"/>
      <c r="RPO52" s="516"/>
      <c r="RPP52" s="516"/>
      <c r="RPQ52" s="516"/>
      <c r="RPR52" s="516"/>
      <c r="RPS52" s="516"/>
      <c r="RPT52" s="516"/>
      <c r="RPU52" s="516"/>
      <c r="RPV52" s="516"/>
      <c r="RPW52" s="516"/>
      <c r="RPX52" s="516"/>
      <c r="RPY52" s="516"/>
      <c r="RPZ52" s="516"/>
      <c r="RQA52" s="516"/>
      <c r="RQB52" s="516"/>
      <c r="RQC52" s="516"/>
      <c r="RQD52" s="516"/>
      <c r="RQE52" s="516"/>
      <c r="RQF52" s="516"/>
      <c r="RQG52" s="516"/>
      <c r="RQH52" s="516"/>
      <c r="RQI52" s="516"/>
      <c r="RQJ52" s="516"/>
      <c r="RQK52" s="516"/>
      <c r="RQL52" s="516"/>
      <c r="RQM52" s="516"/>
      <c r="RQN52" s="516"/>
      <c r="RQO52" s="516"/>
      <c r="RQP52" s="516"/>
      <c r="RQQ52" s="516"/>
      <c r="RQR52" s="516"/>
      <c r="RQS52" s="516"/>
      <c r="RQT52" s="516"/>
      <c r="RQU52" s="516"/>
      <c r="RQV52" s="516"/>
      <c r="RQW52" s="516"/>
      <c r="RQX52" s="516"/>
      <c r="RQY52" s="516"/>
      <c r="RQZ52" s="516"/>
      <c r="RRA52" s="516"/>
      <c r="RRB52" s="516"/>
      <c r="RRC52" s="516"/>
      <c r="RRD52" s="516"/>
      <c r="RRE52" s="516"/>
      <c r="RRF52" s="516"/>
      <c r="RRG52" s="516"/>
      <c r="RRH52" s="516"/>
      <c r="RRI52" s="516"/>
      <c r="RRJ52" s="516"/>
      <c r="RRK52" s="516"/>
      <c r="RRL52" s="516"/>
      <c r="RRM52" s="516"/>
      <c r="RRN52" s="516"/>
      <c r="RRO52" s="516"/>
      <c r="RRP52" s="516"/>
      <c r="RRQ52" s="516"/>
      <c r="RRR52" s="516"/>
      <c r="RRS52" s="516"/>
      <c r="RRT52" s="516"/>
      <c r="RRU52" s="516"/>
      <c r="RRV52" s="516"/>
      <c r="RRW52" s="516"/>
      <c r="RRX52" s="516"/>
      <c r="RRY52" s="516"/>
      <c r="RRZ52" s="516"/>
      <c r="RSA52" s="516"/>
      <c r="RSB52" s="516"/>
      <c r="RSC52" s="516"/>
      <c r="RSD52" s="516"/>
      <c r="RSE52" s="516"/>
      <c r="RSF52" s="516"/>
      <c r="RSG52" s="516"/>
      <c r="RSH52" s="516"/>
      <c r="RSI52" s="516"/>
      <c r="RSJ52" s="516"/>
      <c r="RSK52" s="516"/>
      <c r="RSL52" s="516"/>
      <c r="RSM52" s="516"/>
      <c r="RSN52" s="516"/>
      <c r="RSO52" s="516"/>
      <c r="RSP52" s="516"/>
      <c r="RSQ52" s="516"/>
      <c r="RSR52" s="516"/>
      <c r="RSS52" s="516"/>
      <c r="RST52" s="516"/>
      <c r="RSU52" s="516"/>
      <c r="RSV52" s="516"/>
      <c r="RSW52" s="516"/>
      <c r="RSX52" s="516"/>
      <c r="RSY52" s="516"/>
      <c r="RSZ52" s="516"/>
      <c r="RTA52" s="516"/>
      <c r="RTB52" s="516"/>
      <c r="RTC52" s="516"/>
      <c r="RTD52" s="516"/>
      <c r="RTE52" s="516"/>
      <c r="RTF52" s="516"/>
      <c r="RTG52" s="516"/>
      <c r="RTH52" s="516"/>
      <c r="RTI52" s="516"/>
      <c r="RTJ52" s="516"/>
      <c r="RTK52" s="516"/>
      <c r="RTL52" s="516"/>
      <c r="RTM52" s="516"/>
      <c r="RTN52" s="516"/>
      <c r="RTO52" s="516"/>
      <c r="RTP52" s="516"/>
      <c r="RTQ52" s="516"/>
      <c r="RTR52" s="516"/>
      <c r="RTS52" s="516"/>
      <c r="RTT52" s="516"/>
      <c r="RTU52" s="516"/>
      <c r="RTV52" s="516"/>
      <c r="RTW52" s="516"/>
      <c r="RTX52" s="516"/>
      <c r="RTY52" s="516"/>
      <c r="RTZ52" s="516"/>
      <c r="RUA52" s="516"/>
      <c r="RUB52" s="516"/>
      <c r="RUC52" s="516"/>
      <c r="RUD52" s="516"/>
      <c r="RUE52" s="516"/>
      <c r="RUF52" s="516"/>
      <c r="RUG52" s="516"/>
      <c r="RUH52" s="516"/>
      <c r="RUI52" s="516"/>
      <c r="RUJ52" s="516"/>
      <c r="RUK52" s="516"/>
      <c r="RUL52" s="516"/>
      <c r="RUM52" s="516"/>
      <c r="RUN52" s="516"/>
      <c r="RUO52" s="516"/>
      <c r="RUP52" s="516"/>
      <c r="RUQ52" s="516"/>
      <c r="RUR52" s="516"/>
      <c r="RUS52" s="516"/>
      <c r="RUT52" s="516"/>
      <c r="RUU52" s="516"/>
      <c r="RUV52" s="516"/>
      <c r="RUW52" s="516"/>
      <c r="RUX52" s="516"/>
      <c r="RUY52" s="516"/>
      <c r="RUZ52" s="516"/>
      <c r="RVA52" s="516"/>
      <c r="RVB52" s="516"/>
      <c r="RVC52" s="516"/>
      <c r="RVD52" s="516"/>
      <c r="RVE52" s="516"/>
      <c r="RVF52" s="516"/>
      <c r="RVG52" s="516"/>
      <c r="RVH52" s="516"/>
      <c r="RVI52" s="516"/>
      <c r="RVJ52" s="516"/>
      <c r="RVK52" s="516"/>
      <c r="RVL52" s="516"/>
      <c r="RVM52" s="516"/>
      <c r="RVN52" s="516"/>
      <c r="RVO52" s="516"/>
      <c r="RVP52" s="516"/>
      <c r="RVQ52" s="516"/>
      <c r="RVR52" s="516"/>
      <c r="RVS52" s="516"/>
      <c r="RVT52" s="516"/>
      <c r="RVU52" s="516"/>
      <c r="RVV52" s="516"/>
      <c r="RVW52" s="516"/>
      <c r="RVX52" s="516"/>
      <c r="RVY52" s="516"/>
      <c r="RVZ52" s="516"/>
      <c r="RWA52" s="516"/>
      <c r="RWB52" s="516"/>
      <c r="RWC52" s="516"/>
      <c r="RWD52" s="516"/>
      <c r="RWE52" s="516"/>
      <c r="RWF52" s="516"/>
      <c r="RWG52" s="516"/>
      <c r="RWH52" s="516"/>
      <c r="RWI52" s="516"/>
      <c r="RWJ52" s="516"/>
      <c r="RWK52" s="516"/>
      <c r="RWL52" s="516"/>
      <c r="RWM52" s="516"/>
      <c r="RWN52" s="516"/>
      <c r="RWO52" s="516"/>
      <c r="RWP52" s="516"/>
      <c r="RWQ52" s="516"/>
      <c r="RWR52" s="516"/>
      <c r="RWS52" s="516"/>
      <c r="RWT52" s="516"/>
      <c r="RWU52" s="516"/>
      <c r="RWV52" s="516"/>
      <c r="RWW52" s="516"/>
      <c r="RWX52" s="516"/>
      <c r="RWY52" s="516"/>
      <c r="RWZ52" s="516"/>
      <c r="RXA52" s="516"/>
      <c r="RXB52" s="516"/>
      <c r="RXC52" s="516"/>
      <c r="RXD52" s="516"/>
      <c r="RXE52" s="516"/>
      <c r="RXF52" s="516"/>
      <c r="RXG52" s="516"/>
      <c r="RXH52" s="516"/>
      <c r="RXI52" s="516"/>
      <c r="RXJ52" s="516"/>
      <c r="RXK52" s="516"/>
      <c r="RXL52" s="516"/>
      <c r="RXM52" s="516"/>
      <c r="RXN52" s="516"/>
      <c r="RXO52" s="516"/>
      <c r="RXP52" s="516"/>
      <c r="RXQ52" s="516"/>
      <c r="RXR52" s="516"/>
      <c r="RXS52" s="516"/>
      <c r="RXT52" s="516"/>
      <c r="RXU52" s="516"/>
      <c r="RXV52" s="516"/>
      <c r="RXW52" s="516"/>
      <c r="RXX52" s="516"/>
      <c r="RXY52" s="516"/>
      <c r="RXZ52" s="516"/>
      <c r="RYA52" s="516"/>
      <c r="RYB52" s="516"/>
      <c r="RYC52" s="516"/>
      <c r="RYD52" s="516"/>
      <c r="RYE52" s="516"/>
      <c r="RYF52" s="516"/>
      <c r="RYG52" s="516"/>
      <c r="RYH52" s="516"/>
      <c r="RYI52" s="516"/>
      <c r="RYJ52" s="516"/>
      <c r="RYK52" s="516"/>
      <c r="RYL52" s="516"/>
      <c r="RYM52" s="516"/>
      <c r="RYN52" s="516"/>
      <c r="RYO52" s="516"/>
      <c r="RYP52" s="516"/>
      <c r="RYQ52" s="516"/>
      <c r="RYR52" s="516"/>
      <c r="RYS52" s="516"/>
      <c r="RYT52" s="516"/>
      <c r="RYU52" s="516"/>
      <c r="RYV52" s="516"/>
      <c r="RYW52" s="516"/>
      <c r="RYX52" s="516"/>
      <c r="RYY52" s="516"/>
      <c r="RYZ52" s="516"/>
      <c r="RZA52" s="516"/>
      <c r="RZB52" s="516"/>
      <c r="RZC52" s="516"/>
      <c r="RZD52" s="516"/>
      <c r="RZE52" s="516"/>
      <c r="RZF52" s="516"/>
      <c r="RZG52" s="516"/>
      <c r="RZH52" s="516"/>
      <c r="RZI52" s="516"/>
      <c r="RZJ52" s="516"/>
      <c r="RZK52" s="516"/>
      <c r="RZL52" s="516"/>
      <c r="RZM52" s="516"/>
      <c r="RZN52" s="516"/>
      <c r="RZO52" s="516"/>
      <c r="RZP52" s="516"/>
      <c r="RZQ52" s="516"/>
      <c r="RZR52" s="516"/>
      <c r="RZS52" s="516"/>
      <c r="RZT52" s="516"/>
      <c r="RZU52" s="516"/>
      <c r="RZV52" s="516"/>
      <c r="RZW52" s="516"/>
      <c r="RZX52" s="516"/>
      <c r="RZY52" s="516"/>
      <c r="RZZ52" s="516"/>
      <c r="SAA52" s="516"/>
      <c r="SAB52" s="516"/>
      <c r="SAC52" s="516"/>
      <c r="SAD52" s="516"/>
      <c r="SAE52" s="516"/>
      <c r="SAF52" s="516"/>
      <c r="SAG52" s="516"/>
      <c r="SAH52" s="516"/>
      <c r="SAI52" s="516"/>
      <c r="SAJ52" s="516"/>
      <c r="SAK52" s="516"/>
      <c r="SAL52" s="516"/>
      <c r="SAM52" s="516"/>
      <c r="SAN52" s="516"/>
      <c r="SAO52" s="516"/>
      <c r="SAP52" s="516"/>
      <c r="SAQ52" s="516"/>
      <c r="SAR52" s="516"/>
      <c r="SAS52" s="516"/>
      <c r="SAT52" s="516"/>
      <c r="SAU52" s="516"/>
      <c r="SAV52" s="516"/>
      <c r="SAW52" s="516"/>
      <c r="SAX52" s="516"/>
      <c r="SAY52" s="516"/>
      <c r="SAZ52" s="516"/>
      <c r="SBA52" s="516"/>
      <c r="SBB52" s="516"/>
      <c r="SBC52" s="516"/>
      <c r="SBD52" s="516"/>
      <c r="SBE52" s="516"/>
      <c r="SBF52" s="516"/>
      <c r="SBG52" s="516"/>
      <c r="SBH52" s="516"/>
      <c r="SBI52" s="516"/>
      <c r="SBJ52" s="516"/>
      <c r="SBK52" s="516"/>
      <c r="SBL52" s="516"/>
      <c r="SBM52" s="516"/>
      <c r="SBN52" s="516"/>
      <c r="SBO52" s="516"/>
      <c r="SBP52" s="516"/>
      <c r="SBQ52" s="516"/>
      <c r="SBR52" s="516"/>
      <c r="SBS52" s="516"/>
      <c r="SBT52" s="516"/>
      <c r="SBU52" s="516"/>
      <c r="SBV52" s="516"/>
      <c r="SBW52" s="516"/>
      <c r="SBX52" s="516"/>
      <c r="SBY52" s="516"/>
      <c r="SBZ52" s="516"/>
      <c r="SCA52" s="516"/>
      <c r="SCB52" s="516"/>
      <c r="SCC52" s="516"/>
      <c r="SCD52" s="516"/>
      <c r="SCE52" s="516"/>
      <c r="SCF52" s="516"/>
      <c r="SCG52" s="516"/>
      <c r="SCH52" s="516"/>
      <c r="SCI52" s="516"/>
      <c r="SCJ52" s="516"/>
      <c r="SCK52" s="516"/>
      <c r="SCL52" s="516"/>
      <c r="SCM52" s="516"/>
      <c r="SCN52" s="516"/>
      <c r="SCO52" s="516"/>
      <c r="SCP52" s="516"/>
      <c r="SCQ52" s="516"/>
      <c r="SCR52" s="516"/>
      <c r="SCS52" s="516"/>
      <c r="SCT52" s="516"/>
      <c r="SCU52" s="516"/>
      <c r="SCV52" s="516"/>
      <c r="SCW52" s="516"/>
      <c r="SCX52" s="516"/>
      <c r="SCY52" s="516"/>
      <c r="SCZ52" s="516"/>
      <c r="SDA52" s="516"/>
      <c r="SDB52" s="516"/>
      <c r="SDC52" s="516"/>
      <c r="SDD52" s="516"/>
      <c r="SDE52" s="516"/>
      <c r="SDF52" s="516"/>
      <c r="SDG52" s="516"/>
      <c r="SDH52" s="516"/>
      <c r="SDI52" s="516"/>
      <c r="SDJ52" s="516"/>
      <c r="SDK52" s="516"/>
      <c r="SDL52" s="516"/>
      <c r="SDM52" s="516"/>
      <c r="SDN52" s="516"/>
      <c r="SDO52" s="516"/>
      <c r="SDP52" s="516"/>
      <c r="SDQ52" s="516"/>
      <c r="SDR52" s="516"/>
      <c r="SDS52" s="516"/>
      <c r="SDT52" s="516"/>
      <c r="SDU52" s="516"/>
      <c r="SDV52" s="516"/>
      <c r="SDW52" s="516"/>
      <c r="SDX52" s="516"/>
      <c r="SDY52" s="516"/>
      <c r="SDZ52" s="516"/>
      <c r="SEA52" s="516"/>
      <c r="SEB52" s="516"/>
      <c r="SEC52" s="516"/>
      <c r="SED52" s="516"/>
      <c r="SEE52" s="516"/>
      <c r="SEF52" s="516"/>
      <c r="SEG52" s="516"/>
      <c r="SEH52" s="516"/>
      <c r="SEI52" s="516"/>
      <c r="SEJ52" s="516"/>
      <c r="SEK52" s="516"/>
      <c r="SEL52" s="516"/>
      <c r="SEM52" s="516"/>
      <c r="SEN52" s="516"/>
      <c r="SEO52" s="516"/>
      <c r="SEP52" s="516"/>
      <c r="SEQ52" s="516"/>
      <c r="SER52" s="516"/>
      <c r="SES52" s="516"/>
      <c r="SET52" s="516"/>
      <c r="SEU52" s="516"/>
      <c r="SEV52" s="516"/>
      <c r="SEW52" s="516"/>
      <c r="SEX52" s="516"/>
      <c r="SEY52" s="516"/>
      <c r="SEZ52" s="516"/>
      <c r="SFA52" s="516"/>
      <c r="SFB52" s="516"/>
      <c r="SFC52" s="516"/>
      <c r="SFD52" s="516"/>
      <c r="SFE52" s="516"/>
      <c r="SFF52" s="516"/>
      <c r="SFG52" s="516"/>
      <c r="SFH52" s="516"/>
      <c r="SFI52" s="516"/>
      <c r="SFJ52" s="516"/>
      <c r="SFK52" s="516"/>
      <c r="SFL52" s="516"/>
      <c r="SFM52" s="516"/>
      <c r="SFN52" s="516"/>
      <c r="SFO52" s="516"/>
      <c r="SFP52" s="516"/>
      <c r="SFQ52" s="516"/>
      <c r="SFR52" s="516"/>
      <c r="SFS52" s="516"/>
      <c r="SFT52" s="516"/>
      <c r="SFU52" s="516"/>
      <c r="SFV52" s="516"/>
      <c r="SFW52" s="516"/>
      <c r="SFX52" s="516"/>
      <c r="SFY52" s="516"/>
      <c r="SFZ52" s="516"/>
      <c r="SGA52" s="516"/>
      <c r="SGB52" s="516"/>
      <c r="SGC52" s="516"/>
      <c r="SGD52" s="516"/>
      <c r="SGE52" s="516"/>
      <c r="SGF52" s="516"/>
      <c r="SGG52" s="516"/>
      <c r="SGH52" s="516"/>
      <c r="SGI52" s="516"/>
      <c r="SGJ52" s="516"/>
      <c r="SGK52" s="516"/>
      <c r="SGL52" s="516"/>
      <c r="SGM52" s="516"/>
      <c r="SGN52" s="516"/>
      <c r="SGO52" s="516"/>
      <c r="SGP52" s="516"/>
      <c r="SGQ52" s="516"/>
      <c r="SGR52" s="516"/>
      <c r="SGS52" s="516"/>
      <c r="SGT52" s="516"/>
      <c r="SGU52" s="516"/>
      <c r="SGV52" s="516"/>
      <c r="SGW52" s="516"/>
      <c r="SGX52" s="516"/>
      <c r="SGY52" s="516"/>
      <c r="SGZ52" s="516"/>
      <c r="SHA52" s="516"/>
      <c r="SHB52" s="516"/>
      <c r="SHC52" s="516"/>
      <c r="SHD52" s="516"/>
      <c r="SHE52" s="516"/>
      <c r="SHF52" s="516"/>
      <c r="SHG52" s="516"/>
      <c r="SHH52" s="516"/>
      <c r="SHI52" s="516"/>
      <c r="SHJ52" s="516"/>
      <c r="SHK52" s="516"/>
      <c r="SHL52" s="516"/>
      <c r="SHM52" s="516"/>
      <c r="SHN52" s="516"/>
      <c r="SHO52" s="516"/>
      <c r="SHP52" s="516"/>
      <c r="SHQ52" s="516"/>
      <c r="SHR52" s="516"/>
      <c r="SHS52" s="516"/>
      <c r="SHT52" s="516"/>
      <c r="SHU52" s="516"/>
      <c r="SHV52" s="516"/>
      <c r="SHW52" s="516"/>
      <c r="SHX52" s="516"/>
      <c r="SHY52" s="516"/>
      <c r="SHZ52" s="516"/>
      <c r="SIA52" s="516"/>
      <c r="SIB52" s="516"/>
      <c r="SIC52" s="516"/>
      <c r="SID52" s="516"/>
      <c r="SIE52" s="516"/>
      <c r="SIF52" s="516"/>
      <c r="SIG52" s="516"/>
      <c r="SIH52" s="516"/>
      <c r="SII52" s="516"/>
      <c r="SIJ52" s="516"/>
      <c r="SIK52" s="516"/>
      <c r="SIL52" s="516"/>
      <c r="SIM52" s="516"/>
      <c r="SIN52" s="516"/>
      <c r="SIO52" s="516"/>
      <c r="SIP52" s="516"/>
      <c r="SIQ52" s="516"/>
      <c r="SIR52" s="516"/>
      <c r="SIS52" s="516"/>
      <c r="SIT52" s="516"/>
      <c r="SIU52" s="516"/>
      <c r="SIV52" s="516"/>
      <c r="SIW52" s="516"/>
      <c r="SIX52" s="516"/>
      <c r="SIY52" s="516"/>
      <c r="SIZ52" s="516"/>
      <c r="SJA52" s="516"/>
      <c r="SJB52" s="516"/>
      <c r="SJC52" s="516"/>
      <c r="SJD52" s="516"/>
      <c r="SJE52" s="516"/>
      <c r="SJF52" s="516"/>
      <c r="SJG52" s="516"/>
      <c r="SJH52" s="516"/>
      <c r="SJI52" s="516"/>
      <c r="SJJ52" s="516"/>
      <c r="SJK52" s="516"/>
      <c r="SJL52" s="516"/>
      <c r="SJM52" s="516"/>
      <c r="SJN52" s="516"/>
      <c r="SJO52" s="516"/>
      <c r="SJP52" s="516"/>
      <c r="SJQ52" s="516"/>
      <c r="SJR52" s="516"/>
      <c r="SJS52" s="516"/>
      <c r="SJT52" s="516"/>
      <c r="SJU52" s="516"/>
      <c r="SJV52" s="516"/>
      <c r="SJW52" s="516"/>
      <c r="SJX52" s="516"/>
      <c r="SJY52" s="516"/>
      <c r="SJZ52" s="516"/>
      <c r="SKA52" s="516"/>
      <c r="SKB52" s="516"/>
      <c r="SKC52" s="516"/>
      <c r="SKD52" s="516"/>
      <c r="SKE52" s="516"/>
      <c r="SKF52" s="516"/>
      <c r="SKG52" s="516"/>
      <c r="SKH52" s="516"/>
      <c r="SKI52" s="516"/>
      <c r="SKJ52" s="516"/>
      <c r="SKK52" s="516"/>
      <c r="SKL52" s="516"/>
      <c r="SKM52" s="516"/>
      <c r="SKN52" s="516"/>
      <c r="SKO52" s="516"/>
      <c r="SKP52" s="516"/>
      <c r="SKQ52" s="516"/>
      <c r="SKR52" s="516"/>
      <c r="SKS52" s="516"/>
      <c r="SKT52" s="516"/>
      <c r="SKU52" s="516"/>
      <c r="SKV52" s="516"/>
      <c r="SKW52" s="516"/>
      <c r="SKX52" s="516"/>
      <c r="SKY52" s="516"/>
      <c r="SKZ52" s="516"/>
      <c r="SLA52" s="516"/>
      <c r="SLB52" s="516"/>
      <c r="SLC52" s="516"/>
      <c r="SLD52" s="516"/>
      <c r="SLE52" s="516"/>
      <c r="SLF52" s="516"/>
      <c r="SLG52" s="516"/>
      <c r="SLH52" s="516"/>
      <c r="SLI52" s="516"/>
      <c r="SLJ52" s="516"/>
      <c r="SLK52" s="516"/>
      <c r="SLL52" s="516"/>
      <c r="SLM52" s="516"/>
      <c r="SLN52" s="516"/>
      <c r="SLO52" s="516"/>
      <c r="SLP52" s="516"/>
      <c r="SLQ52" s="516"/>
      <c r="SLR52" s="516"/>
      <c r="SLS52" s="516"/>
      <c r="SLT52" s="516"/>
      <c r="SLU52" s="516"/>
      <c r="SLV52" s="516"/>
      <c r="SLW52" s="516"/>
      <c r="SLX52" s="516"/>
      <c r="SLY52" s="516"/>
      <c r="SLZ52" s="516"/>
      <c r="SMA52" s="516"/>
      <c r="SMB52" s="516"/>
      <c r="SMC52" s="516"/>
      <c r="SMD52" s="516"/>
      <c r="SME52" s="516"/>
      <c r="SMF52" s="516"/>
      <c r="SMG52" s="516"/>
      <c r="SMH52" s="516"/>
      <c r="SMI52" s="516"/>
      <c r="SMJ52" s="516"/>
      <c r="SMK52" s="516"/>
      <c r="SML52" s="516"/>
      <c r="SMM52" s="516"/>
      <c r="SMN52" s="516"/>
      <c r="SMO52" s="516"/>
      <c r="SMP52" s="516"/>
      <c r="SMQ52" s="516"/>
      <c r="SMR52" s="516"/>
      <c r="SMS52" s="516"/>
      <c r="SMT52" s="516"/>
      <c r="SMU52" s="516"/>
      <c r="SMV52" s="516"/>
      <c r="SMW52" s="516"/>
      <c r="SMX52" s="516"/>
      <c r="SMY52" s="516"/>
      <c r="SMZ52" s="516"/>
      <c r="SNA52" s="516"/>
      <c r="SNB52" s="516"/>
      <c r="SNC52" s="516"/>
      <c r="SND52" s="516"/>
      <c r="SNE52" s="516"/>
      <c r="SNF52" s="516"/>
      <c r="SNG52" s="516"/>
      <c r="SNH52" s="516"/>
      <c r="SNI52" s="516"/>
      <c r="SNJ52" s="516"/>
      <c r="SNK52" s="516"/>
      <c r="SNL52" s="516"/>
      <c r="SNM52" s="516"/>
      <c r="SNN52" s="516"/>
      <c r="SNO52" s="516"/>
      <c r="SNP52" s="516"/>
      <c r="SNQ52" s="516"/>
      <c r="SNR52" s="516"/>
      <c r="SNS52" s="516"/>
      <c r="SNT52" s="516"/>
      <c r="SNU52" s="516"/>
      <c r="SNV52" s="516"/>
      <c r="SNW52" s="516"/>
      <c r="SNX52" s="516"/>
      <c r="SNY52" s="516"/>
      <c r="SNZ52" s="516"/>
      <c r="SOA52" s="516"/>
      <c r="SOB52" s="516"/>
      <c r="SOC52" s="516"/>
      <c r="SOD52" s="516"/>
      <c r="SOE52" s="516"/>
      <c r="SOF52" s="516"/>
      <c r="SOG52" s="516"/>
      <c r="SOH52" s="516"/>
      <c r="SOI52" s="516"/>
      <c r="SOJ52" s="516"/>
      <c r="SOK52" s="516"/>
      <c r="SOL52" s="516"/>
      <c r="SOM52" s="516"/>
      <c r="SON52" s="516"/>
      <c r="SOO52" s="516"/>
      <c r="SOP52" s="516"/>
      <c r="SOQ52" s="516"/>
      <c r="SOR52" s="516"/>
      <c r="SOS52" s="516"/>
      <c r="SOT52" s="516"/>
      <c r="SOU52" s="516"/>
      <c r="SOV52" s="516"/>
      <c r="SOW52" s="516"/>
      <c r="SOX52" s="516"/>
      <c r="SOY52" s="516"/>
      <c r="SOZ52" s="516"/>
      <c r="SPA52" s="516"/>
      <c r="SPB52" s="516"/>
      <c r="SPC52" s="516"/>
      <c r="SPD52" s="516"/>
      <c r="SPE52" s="516"/>
      <c r="SPF52" s="516"/>
      <c r="SPG52" s="516"/>
      <c r="SPH52" s="516"/>
      <c r="SPI52" s="516"/>
      <c r="SPJ52" s="516"/>
      <c r="SPK52" s="516"/>
      <c r="SPL52" s="516"/>
      <c r="SPM52" s="516"/>
      <c r="SPN52" s="516"/>
      <c r="SPO52" s="516"/>
      <c r="SPP52" s="516"/>
      <c r="SPQ52" s="516"/>
      <c r="SPR52" s="516"/>
      <c r="SPS52" s="516"/>
      <c r="SPT52" s="516"/>
      <c r="SPU52" s="516"/>
      <c r="SPV52" s="516"/>
      <c r="SPW52" s="516"/>
      <c r="SPX52" s="516"/>
      <c r="SPY52" s="516"/>
      <c r="SPZ52" s="516"/>
      <c r="SQA52" s="516"/>
      <c r="SQB52" s="516"/>
      <c r="SQC52" s="516"/>
      <c r="SQD52" s="516"/>
      <c r="SQE52" s="516"/>
      <c r="SQF52" s="516"/>
      <c r="SQG52" s="516"/>
      <c r="SQH52" s="516"/>
      <c r="SQI52" s="516"/>
      <c r="SQJ52" s="516"/>
      <c r="SQK52" s="516"/>
      <c r="SQL52" s="516"/>
      <c r="SQM52" s="516"/>
      <c r="SQN52" s="516"/>
      <c r="SQO52" s="516"/>
      <c r="SQP52" s="516"/>
      <c r="SQQ52" s="516"/>
      <c r="SQR52" s="516"/>
      <c r="SQS52" s="516"/>
      <c r="SQT52" s="516"/>
      <c r="SQU52" s="516"/>
      <c r="SQV52" s="516"/>
      <c r="SQW52" s="516"/>
      <c r="SQX52" s="516"/>
      <c r="SQY52" s="516"/>
      <c r="SQZ52" s="516"/>
      <c r="SRA52" s="516"/>
      <c r="SRB52" s="516"/>
      <c r="SRC52" s="516"/>
      <c r="SRD52" s="516"/>
      <c r="SRE52" s="516"/>
      <c r="SRF52" s="516"/>
      <c r="SRG52" s="516"/>
      <c r="SRH52" s="516"/>
      <c r="SRI52" s="516"/>
      <c r="SRJ52" s="516"/>
      <c r="SRK52" s="516"/>
      <c r="SRL52" s="516"/>
      <c r="SRM52" s="516"/>
      <c r="SRN52" s="516"/>
      <c r="SRO52" s="516"/>
      <c r="SRP52" s="516"/>
      <c r="SRQ52" s="516"/>
      <c r="SRR52" s="516"/>
      <c r="SRS52" s="516"/>
      <c r="SRT52" s="516"/>
      <c r="SRU52" s="516"/>
      <c r="SRV52" s="516"/>
      <c r="SRW52" s="516"/>
      <c r="SRX52" s="516"/>
      <c r="SRY52" s="516"/>
      <c r="SRZ52" s="516"/>
      <c r="SSA52" s="516"/>
      <c r="SSB52" s="516"/>
      <c r="SSC52" s="516"/>
      <c r="SSD52" s="516"/>
      <c r="SSE52" s="516"/>
      <c r="SSF52" s="516"/>
      <c r="SSG52" s="516"/>
      <c r="SSH52" s="516"/>
      <c r="SSI52" s="516"/>
      <c r="SSJ52" s="516"/>
      <c r="SSK52" s="516"/>
      <c r="SSL52" s="516"/>
      <c r="SSM52" s="516"/>
      <c r="SSN52" s="516"/>
      <c r="SSO52" s="516"/>
      <c r="SSP52" s="516"/>
      <c r="SSQ52" s="516"/>
      <c r="SSR52" s="516"/>
      <c r="SSS52" s="516"/>
      <c r="SST52" s="516"/>
      <c r="SSU52" s="516"/>
      <c r="SSV52" s="516"/>
      <c r="SSW52" s="516"/>
      <c r="SSX52" s="516"/>
      <c r="SSY52" s="516"/>
      <c r="SSZ52" s="516"/>
      <c r="STA52" s="516"/>
      <c r="STB52" s="516"/>
      <c r="STC52" s="516"/>
      <c r="STD52" s="516"/>
      <c r="STE52" s="516"/>
      <c r="STF52" s="516"/>
      <c r="STG52" s="516"/>
      <c r="STH52" s="516"/>
      <c r="STI52" s="516"/>
      <c r="STJ52" s="516"/>
      <c r="STK52" s="516"/>
      <c r="STL52" s="516"/>
      <c r="STM52" s="516"/>
      <c r="STN52" s="516"/>
      <c r="STO52" s="516"/>
      <c r="STP52" s="516"/>
      <c r="STQ52" s="516"/>
      <c r="STR52" s="516"/>
      <c r="STS52" s="516"/>
      <c r="STT52" s="516"/>
      <c r="STU52" s="516"/>
      <c r="STV52" s="516"/>
      <c r="STW52" s="516"/>
      <c r="STX52" s="516"/>
      <c r="STY52" s="516"/>
      <c r="STZ52" s="516"/>
      <c r="SUA52" s="516"/>
      <c r="SUB52" s="516"/>
      <c r="SUC52" s="516"/>
      <c r="SUD52" s="516"/>
      <c r="SUE52" s="516"/>
      <c r="SUF52" s="516"/>
      <c r="SUG52" s="516"/>
      <c r="SUH52" s="516"/>
      <c r="SUI52" s="516"/>
      <c r="SUJ52" s="516"/>
      <c r="SUK52" s="516"/>
      <c r="SUL52" s="516"/>
      <c r="SUM52" s="516"/>
      <c r="SUN52" s="516"/>
      <c r="SUO52" s="516"/>
      <c r="SUP52" s="516"/>
      <c r="SUQ52" s="516"/>
      <c r="SUR52" s="516"/>
      <c r="SUS52" s="516"/>
      <c r="SUT52" s="516"/>
      <c r="SUU52" s="516"/>
      <c r="SUV52" s="516"/>
      <c r="SUW52" s="516"/>
      <c r="SUX52" s="516"/>
      <c r="SUY52" s="516"/>
      <c r="SUZ52" s="516"/>
      <c r="SVA52" s="516"/>
      <c r="SVB52" s="516"/>
      <c r="SVC52" s="516"/>
      <c r="SVD52" s="516"/>
      <c r="SVE52" s="516"/>
      <c r="SVF52" s="516"/>
      <c r="SVG52" s="516"/>
      <c r="SVH52" s="516"/>
      <c r="SVI52" s="516"/>
      <c r="SVJ52" s="516"/>
      <c r="SVK52" s="516"/>
      <c r="SVL52" s="516"/>
      <c r="SVM52" s="516"/>
      <c r="SVN52" s="516"/>
      <c r="SVO52" s="516"/>
      <c r="SVP52" s="516"/>
      <c r="SVQ52" s="516"/>
      <c r="SVR52" s="516"/>
      <c r="SVS52" s="516"/>
      <c r="SVT52" s="516"/>
      <c r="SVU52" s="516"/>
      <c r="SVV52" s="516"/>
      <c r="SVW52" s="516"/>
      <c r="SVX52" s="516"/>
      <c r="SVY52" s="516"/>
      <c r="SVZ52" s="516"/>
      <c r="SWA52" s="516"/>
      <c r="SWB52" s="516"/>
      <c r="SWC52" s="516"/>
      <c r="SWD52" s="516"/>
      <c r="SWE52" s="516"/>
      <c r="SWF52" s="516"/>
      <c r="SWG52" s="516"/>
      <c r="SWH52" s="516"/>
      <c r="SWI52" s="516"/>
      <c r="SWJ52" s="516"/>
      <c r="SWK52" s="516"/>
      <c r="SWL52" s="516"/>
      <c r="SWM52" s="516"/>
      <c r="SWN52" s="516"/>
      <c r="SWO52" s="516"/>
      <c r="SWP52" s="516"/>
      <c r="SWQ52" s="516"/>
      <c r="SWR52" s="516"/>
      <c r="SWS52" s="516"/>
      <c r="SWT52" s="516"/>
      <c r="SWU52" s="516"/>
      <c r="SWV52" s="516"/>
      <c r="SWW52" s="516"/>
      <c r="SWX52" s="516"/>
      <c r="SWY52" s="516"/>
      <c r="SWZ52" s="516"/>
      <c r="SXA52" s="516"/>
      <c r="SXB52" s="516"/>
      <c r="SXC52" s="516"/>
      <c r="SXD52" s="516"/>
      <c r="SXE52" s="516"/>
      <c r="SXF52" s="516"/>
      <c r="SXG52" s="516"/>
      <c r="SXH52" s="516"/>
      <c r="SXI52" s="516"/>
      <c r="SXJ52" s="516"/>
      <c r="SXK52" s="516"/>
      <c r="SXL52" s="516"/>
      <c r="SXM52" s="516"/>
      <c r="SXN52" s="516"/>
      <c r="SXO52" s="516"/>
      <c r="SXP52" s="516"/>
      <c r="SXQ52" s="516"/>
      <c r="SXR52" s="516"/>
      <c r="SXS52" s="516"/>
      <c r="SXT52" s="516"/>
      <c r="SXU52" s="516"/>
      <c r="SXV52" s="516"/>
      <c r="SXW52" s="516"/>
      <c r="SXX52" s="516"/>
      <c r="SXY52" s="516"/>
      <c r="SXZ52" s="516"/>
      <c r="SYA52" s="516"/>
      <c r="SYB52" s="516"/>
      <c r="SYC52" s="516"/>
      <c r="SYD52" s="516"/>
      <c r="SYE52" s="516"/>
      <c r="SYF52" s="516"/>
      <c r="SYG52" s="516"/>
      <c r="SYH52" s="516"/>
      <c r="SYI52" s="516"/>
      <c r="SYJ52" s="516"/>
      <c r="SYK52" s="516"/>
      <c r="SYL52" s="516"/>
      <c r="SYM52" s="516"/>
      <c r="SYN52" s="516"/>
      <c r="SYO52" s="516"/>
      <c r="SYP52" s="516"/>
      <c r="SYQ52" s="516"/>
      <c r="SYR52" s="516"/>
      <c r="SYS52" s="516"/>
      <c r="SYT52" s="516"/>
      <c r="SYU52" s="516"/>
      <c r="SYV52" s="516"/>
      <c r="SYW52" s="516"/>
      <c r="SYX52" s="516"/>
      <c r="SYY52" s="516"/>
      <c r="SYZ52" s="516"/>
      <c r="SZA52" s="516"/>
      <c r="SZB52" s="516"/>
      <c r="SZC52" s="516"/>
      <c r="SZD52" s="516"/>
      <c r="SZE52" s="516"/>
      <c r="SZF52" s="516"/>
      <c r="SZG52" s="516"/>
      <c r="SZH52" s="516"/>
      <c r="SZI52" s="516"/>
      <c r="SZJ52" s="516"/>
      <c r="SZK52" s="516"/>
      <c r="SZL52" s="516"/>
      <c r="SZM52" s="516"/>
      <c r="SZN52" s="516"/>
      <c r="SZO52" s="516"/>
      <c r="SZP52" s="516"/>
      <c r="SZQ52" s="516"/>
      <c r="SZR52" s="516"/>
      <c r="SZS52" s="516"/>
      <c r="SZT52" s="516"/>
      <c r="SZU52" s="516"/>
      <c r="SZV52" s="516"/>
      <c r="SZW52" s="516"/>
      <c r="SZX52" s="516"/>
      <c r="SZY52" s="516"/>
      <c r="SZZ52" s="516"/>
      <c r="TAA52" s="516"/>
      <c r="TAB52" s="516"/>
      <c r="TAC52" s="516"/>
      <c r="TAD52" s="516"/>
      <c r="TAE52" s="516"/>
      <c r="TAF52" s="516"/>
      <c r="TAG52" s="516"/>
      <c r="TAH52" s="516"/>
      <c r="TAI52" s="516"/>
      <c r="TAJ52" s="516"/>
      <c r="TAK52" s="516"/>
      <c r="TAL52" s="516"/>
      <c r="TAM52" s="516"/>
      <c r="TAN52" s="516"/>
      <c r="TAO52" s="516"/>
      <c r="TAP52" s="516"/>
      <c r="TAQ52" s="516"/>
      <c r="TAR52" s="516"/>
      <c r="TAS52" s="516"/>
      <c r="TAT52" s="516"/>
      <c r="TAU52" s="516"/>
      <c r="TAV52" s="516"/>
      <c r="TAW52" s="516"/>
      <c r="TAX52" s="516"/>
      <c r="TAY52" s="516"/>
      <c r="TAZ52" s="516"/>
      <c r="TBA52" s="516"/>
      <c r="TBB52" s="516"/>
      <c r="TBC52" s="516"/>
      <c r="TBD52" s="516"/>
      <c r="TBE52" s="516"/>
      <c r="TBF52" s="516"/>
      <c r="TBG52" s="516"/>
      <c r="TBH52" s="516"/>
      <c r="TBI52" s="516"/>
      <c r="TBJ52" s="516"/>
      <c r="TBK52" s="516"/>
      <c r="TBL52" s="516"/>
      <c r="TBM52" s="516"/>
      <c r="TBN52" s="516"/>
      <c r="TBO52" s="516"/>
      <c r="TBP52" s="516"/>
      <c r="TBQ52" s="516"/>
      <c r="TBR52" s="516"/>
      <c r="TBS52" s="516"/>
      <c r="TBT52" s="516"/>
      <c r="TBU52" s="516"/>
      <c r="TBV52" s="516"/>
      <c r="TBW52" s="516"/>
      <c r="TBX52" s="516"/>
      <c r="TBY52" s="516"/>
      <c r="TBZ52" s="516"/>
      <c r="TCA52" s="516"/>
      <c r="TCB52" s="516"/>
      <c r="TCC52" s="516"/>
      <c r="TCD52" s="516"/>
      <c r="TCE52" s="516"/>
      <c r="TCF52" s="516"/>
      <c r="TCG52" s="516"/>
      <c r="TCH52" s="516"/>
      <c r="TCI52" s="516"/>
      <c r="TCJ52" s="516"/>
      <c r="TCK52" s="516"/>
      <c r="TCL52" s="516"/>
      <c r="TCM52" s="516"/>
      <c r="TCN52" s="516"/>
      <c r="TCO52" s="516"/>
      <c r="TCP52" s="516"/>
      <c r="TCQ52" s="516"/>
      <c r="TCR52" s="516"/>
      <c r="TCS52" s="516"/>
      <c r="TCT52" s="516"/>
      <c r="TCU52" s="516"/>
      <c r="TCV52" s="516"/>
      <c r="TCW52" s="516"/>
      <c r="TCX52" s="516"/>
      <c r="TCY52" s="516"/>
      <c r="TCZ52" s="516"/>
      <c r="TDA52" s="516"/>
      <c r="TDB52" s="516"/>
      <c r="TDC52" s="516"/>
      <c r="TDD52" s="516"/>
      <c r="TDE52" s="516"/>
      <c r="TDF52" s="516"/>
      <c r="TDG52" s="516"/>
      <c r="TDH52" s="516"/>
      <c r="TDI52" s="516"/>
      <c r="TDJ52" s="516"/>
      <c r="TDK52" s="516"/>
      <c r="TDL52" s="516"/>
      <c r="TDM52" s="516"/>
      <c r="TDN52" s="516"/>
      <c r="TDO52" s="516"/>
      <c r="TDP52" s="516"/>
      <c r="TDQ52" s="516"/>
      <c r="TDR52" s="516"/>
      <c r="TDS52" s="516"/>
      <c r="TDT52" s="516"/>
      <c r="TDU52" s="516"/>
      <c r="TDV52" s="516"/>
      <c r="TDW52" s="516"/>
      <c r="TDX52" s="516"/>
      <c r="TDY52" s="516"/>
      <c r="TDZ52" s="516"/>
      <c r="TEA52" s="516"/>
      <c r="TEB52" s="516"/>
      <c r="TEC52" s="516"/>
      <c r="TED52" s="516"/>
      <c r="TEE52" s="516"/>
      <c r="TEF52" s="516"/>
      <c r="TEG52" s="516"/>
      <c r="TEH52" s="516"/>
      <c r="TEI52" s="516"/>
      <c r="TEJ52" s="516"/>
      <c r="TEK52" s="516"/>
      <c r="TEL52" s="516"/>
      <c r="TEM52" s="516"/>
      <c r="TEN52" s="516"/>
      <c r="TEO52" s="516"/>
      <c r="TEP52" s="516"/>
      <c r="TEQ52" s="516"/>
      <c r="TER52" s="516"/>
      <c r="TES52" s="516"/>
      <c r="TET52" s="516"/>
      <c r="TEU52" s="516"/>
      <c r="TEV52" s="516"/>
      <c r="TEW52" s="516"/>
      <c r="TEX52" s="516"/>
      <c r="TEY52" s="516"/>
      <c r="TEZ52" s="516"/>
      <c r="TFA52" s="516"/>
      <c r="TFB52" s="516"/>
      <c r="TFC52" s="516"/>
      <c r="TFD52" s="516"/>
      <c r="TFE52" s="516"/>
      <c r="TFF52" s="516"/>
      <c r="TFG52" s="516"/>
      <c r="TFH52" s="516"/>
      <c r="TFI52" s="516"/>
      <c r="TFJ52" s="516"/>
      <c r="TFK52" s="516"/>
      <c r="TFL52" s="516"/>
      <c r="TFM52" s="516"/>
      <c r="TFN52" s="516"/>
      <c r="TFO52" s="516"/>
      <c r="TFP52" s="516"/>
      <c r="TFQ52" s="516"/>
      <c r="TFR52" s="516"/>
      <c r="TFS52" s="516"/>
      <c r="TFT52" s="516"/>
      <c r="TFU52" s="516"/>
      <c r="TFV52" s="516"/>
      <c r="TFW52" s="516"/>
      <c r="TFX52" s="516"/>
      <c r="TFY52" s="516"/>
      <c r="TFZ52" s="516"/>
      <c r="TGA52" s="516"/>
      <c r="TGB52" s="516"/>
      <c r="TGC52" s="516"/>
      <c r="TGD52" s="516"/>
      <c r="TGE52" s="516"/>
      <c r="TGF52" s="516"/>
      <c r="TGG52" s="516"/>
      <c r="TGH52" s="516"/>
      <c r="TGI52" s="516"/>
      <c r="TGJ52" s="516"/>
      <c r="TGK52" s="516"/>
      <c r="TGL52" s="516"/>
      <c r="TGM52" s="516"/>
      <c r="TGN52" s="516"/>
      <c r="TGO52" s="516"/>
      <c r="TGP52" s="516"/>
      <c r="TGQ52" s="516"/>
      <c r="TGR52" s="516"/>
      <c r="TGS52" s="516"/>
      <c r="TGT52" s="516"/>
      <c r="TGU52" s="516"/>
      <c r="TGV52" s="516"/>
      <c r="TGW52" s="516"/>
      <c r="TGX52" s="516"/>
      <c r="TGY52" s="516"/>
      <c r="TGZ52" s="516"/>
      <c r="THA52" s="516"/>
      <c r="THB52" s="516"/>
      <c r="THC52" s="516"/>
      <c r="THD52" s="516"/>
      <c r="THE52" s="516"/>
      <c r="THF52" s="516"/>
      <c r="THG52" s="516"/>
      <c r="THH52" s="516"/>
      <c r="THI52" s="516"/>
      <c r="THJ52" s="516"/>
      <c r="THK52" s="516"/>
      <c r="THL52" s="516"/>
      <c r="THM52" s="516"/>
      <c r="THN52" s="516"/>
      <c r="THO52" s="516"/>
      <c r="THP52" s="516"/>
      <c r="THQ52" s="516"/>
      <c r="THR52" s="516"/>
      <c r="THS52" s="516"/>
      <c r="THT52" s="516"/>
      <c r="THU52" s="516"/>
      <c r="THV52" s="516"/>
      <c r="THW52" s="516"/>
      <c r="THX52" s="516"/>
      <c r="THY52" s="516"/>
      <c r="THZ52" s="516"/>
      <c r="TIA52" s="516"/>
      <c r="TIB52" s="516"/>
      <c r="TIC52" s="516"/>
      <c r="TID52" s="516"/>
      <c r="TIE52" s="516"/>
      <c r="TIF52" s="516"/>
      <c r="TIG52" s="516"/>
      <c r="TIH52" s="516"/>
      <c r="TII52" s="516"/>
      <c r="TIJ52" s="516"/>
      <c r="TIK52" s="516"/>
      <c r="TIL52" s="516"/>
      <c r="TIM52" s="516"/>
      <c r="TIN52" s="516"/>
      <c r="TIO52" s="516"/>
      <c r="TIP52" s="516"/>
      <c r="TIQ52" s="516"/>
      <c r="TIR52" s="516"/>
      <c r="TIS52" s="516"/>
      <c r="TIT52" s="516"/>
      <c r="TIU52" s="516"/>
      <c r="TIV52" s="516"/>
      <c r="TIW52" s="516"/>
      <c r="TIX52" s="516"/>
      <c r="TIY52" s="516"/>
      <c r="TIZ52" s="516"/>
      <c r="TJA52" s="516"/>
      <c r="TJB52" s="516"/>
      <c r="TJC52" s="516"/>
      <c r="TJD52" s="516"/>
      <c r="TJE52" s="516"/>
      <c r="TJF52" s="516"/>
      <c r="TJG52" s="516"/>
      <c r="TJH52" s="516"/>
      <c r="TJI52" s="516"/>
      <c r="TJJ52" s="516"/>
      <c r="TJK52" s="516"/>
      <c r="TJL52" s="516"/>
      <c r="TJM52" s="516"/>
      <c r="TJN52" s="516"/>
      <c r="TJO52" s="516"/>
      <c r="TJP52" s="516"/>
      <c r="TJQ52" s="516"/>
      <c r="TJR52" s="516"/>
      <c r="TJS52" s="516"/>
      <c r="TJT52" s="516"/>
      <c r="TJU52" s="516"/>
      <c r="TJV52" s="516"/>
      <c r="TJW52" s="516"/>
      <c r="TJX52" s="516"/>
      <c r="TJY52" s="516"/>
      <c r="TJZ52" s="516"/>
      <c r="TKA52" s="516"/>
      <c r="TKB52" s="516"/>
      <c r="TKC52" s="516"/>
      <c r="TKD52" s="516"/>
      <c r="TKE52" s="516"/>
      <c r="TKF52" s="516"/>
      <c r="TKG52" s="516"/>
      <c r="TKH52" s="516"/>
      <c r="TKI52" s="516"/>
      <c r="TKJ52" s="516"/>
      <c r="TKK52" s="516"/>
      <c r="TKL52" s="516"/>
      <c r="TKM52" s="516"/>
      <c r="TKN52" s="516"/>
      <c r="TKO52" s="516"/>
      <c r="TKP52" s="516"/>
      <c r="TKQ52" s="516"/>
      <c r="TKR52" s="516"/>
      <c r="TKS52" s="516"/>
      <c r="TKT52" s="516"/>
      <c r="TKU52" s="516"/>
      <c r="TKV52" s="516"/>
      <c r="TKW52" s="516"/>
      <c r="TKX52" s="516"/>
      <c r="TKY52" s="516"/>
      <c r="TKZ52" s="516"/>
      <c r="TLA52" s="516"/>
      <c r="TLB52" s="516"/>
      <c r="TLC52" s="516"/>
      <c r="TLD52" s="516"/>
      <c r="TLE52" s="516"/>
      <c r="TLF52" s="516"/>
      <c r="TLG52" s="516"/>
      <c r="TLH52" s="516"/>
      <c r="TLI52" s="516"/>
      <c r="TLJ52" s="516"/>
      <c r="TLK52" s="516"/>
      <c r="TLL52" s="516"/>
      <c r="TLM52" s="516"/>
      <c r="TLN52" s="516"/>
      <c r="TLO52" s="516"/>
      <c r="TLP52" s="516"/>
      <c r="TLQ52" s="516"/>
      <c r="TLR52" s="516"/>
      <c r="TLS52" s="516"/>
      <c r="TLT52" s="516"/>
      <c r="TLU52" s="516"/>
      <c r="TLV52" s="516"/>
      <c r="TLW52" s="516"/>
      <c r="TLX52" s="516"/>
      <c r="TLY52" s="516"/>
      <c r="TLZ52" s="516"/>
      <c r="TMA52" s="516"/>
      <c r="TMB52" s="516"/>
      <c r="TMC52" s="516"/>
      <c r="TMD52" s="516"/>
      <c r="TME52" s="516"/>
      <c r="TMF52" s="516"/>
      <c r="TMG52" s="516"/>
      <c r="TMH52" s="516"/>
      <c r="TMI52" s="516"/>
      <c r="TMJ52" s="516"/>
      <c r="TMK52" s="516"/>
      <c r="TML52" s="516"/>
      <c r="TMM52" s="516"/>
      <c r="TMN52" s="516"/>
      <c r="TMO52" s="516"/>
      <c r="TMP52" s="516"/>
      <c r="TMQ52" s="516"/>
      <c r="TMR52" s="516"/>
      <c r="TMS52" s="516"/>
      <c r="TMT52" s="516"/>
      <c r="TMU52" s="516"/>
      <c r="TMV52" s="516"/>
      <c r="TMW52" s="516"/>
      <c r="TMX52" s="516"/>
      <c r="TMY52" s="516"/>
      <c r="TMZ52" s="516"/>
      <c r="TNA52" s="516"/>
      <c r="TNB52" s="516"/>
      <c r="TNC52" s="516"/>
      <c r="TND52" s="516"/>
      <c r="TNE52" s="516"/>
      <c r="TNF52" s="516"/>
      <c r="TNG52" s="516"/>
      <c r="TNH52" s="516"/>
      <c r="TNI52" s="516"/>
      <c r="TNJ52" s="516"/>
      <c r="TNK52" s="516"/>
      <c r="TNL52" s="516"/>
      <c r="TNM52" s="516"/>
      <c r="TNN52" s="516"/>
      <c r="TNO52" s="516"/>
      <c r="TNP52" s="516"/>
      <c r="TNQ52" s="516"/>
      <c r="TNR52" s="516"/>
      <c r="TNS52" s="516"/>
      <c r="TNT52" s="516"/>
      <c r="TNU52" s="516"/>
      <c r="TNV52" s="516"/>
      <c r="TNW52" s="516"/>
      <c r="TNX52" s="516"/>
      <c r="TNY52" s="516"/>
      <c r="TNZ52" s="516"/>
      <c r="TOA52" s="516"/>
      <c r="TOB52" s="516"/>
      <c r="TOC52" s="516"/>
      <c r="TOD52" s="516"/>
      <c r="TOE52" s="516"/>
      <c r="TOF52" s="516"/>
      <c r="TOG52" s="516"/>
      <c r="TOH52" s="516"/>
      <c r="TOI52" s="516"/>
      <c r="TOJ52" s="516"/>
      <c r="TOK52" s="516"/>
      <c r="TOL52" s="516"/>
      <c r="TOM52" s="516"/>
      <c r="TON52" s="516"/>
      <c r="TOO52" s="516"/>
      <c r="TOP52" s="516"/>
      <c r="TOQ52" s="516"/>
      <c r="TOR52" s="516"/>
      <c r="TOS52" s="516"/>
      <c r="TOT52" s="516"/>
      <c r="TOU52" s="516"/>
      <c r="TOV52" s="516"/>
      <c r="TOW52" s="516"/>
      <c r="TOX52" s="516"/>
      <c r="TOY52" s="516"/>
      <c r="TOZ52" s="516"/>
      <c r="TPA52" s="516"/>
      <c r="TPB52" s="516"/>
      <c r="TPC52" s="516"/>
      <c r="TPD52" s="516"/>
      <c r="TPE52" s="516"/>
      <c r="TPF52" s="516"/>
      <c r="TPG52" s="516"/>
      <c r="TPH52" s="516"/>
      <c r="TPI52" s="516"/>
      <c r="TPJ52" s="516"/>
      <c r="TPK52" s="516"/>
      <c r="TPL52" s="516"/>
      <c r="TPM52" s="516"/>
      <c r="TPN52" s="516"/>
      <c r="TPO52" s="516"/>
      <c r="TPP52" s="516"/>
      <c r="TPQ52" s="516"/>
      <c r="TPR52" s="516"/>
      <c r="TPS52" s="516"/>
      <c r="TPT52" s="516"/>
      <c r="TPU52" s="516"/>
      <c r="TPV52" s="516"/>
      <c r="TPW52" s="516"/>
      <c r="TPX52" s="516"/>
      <c r="TPY52" s="516"/>
      <c r="TPZ52" s="516"/>
      <c r="TQA52" s="516"/>
      <c r="TQB52" s="516"/>
      <c r="TQC52" s="516"/>
      <c r="TQD52" s="516"/>
      <c r="TQE52" s="516"/>
      <c r="TQF52" s="516"/>
      <c r="TQG52" s="516"/>
      <c r="TQH52" s="516"/>
      <c r="TQI52" s="516"/>
      <c r="TQJ52" s="516"/>
      <c r="TQK52" s="516"/>
      <c r="TQL52" s="516"/>
      <c r="TQM52" s="516"/>
      <c r="TQN52" s="516"/>
      <c r="TQO52" s="516"/>
      <c r="TQP52" s="516"/>
      <c r="TQQ52" s="516"/>
      <c r="TQR52" s="516"/>
      <c r="TQS52" s="516"/>
      <c r="TQT52" s="516"/>
      <c r="TQU52" s="516"/>
      <c r="TQV52" s="516"/>
      <c r="TQW52" s="516"/>
      <c r="TQX52" s="516"/>
      <c r="TQY52" s="516"/>
      <c r="TQZ52" s="516"/>
      <c r="TRA52" s="516"/>
      <c r="TRB52" s="516"/>
      <c r="TRC52" s="516"/>
      <c r="TRD52" s="516"/>
      <c r="TRE52" s="516"/>
      <c r="TRF52" s="516"/>
      <c r="TRG52" s="516"/>
      <c r="TRH52" s="516"/>
      <c r="TRI52" s="516"/>
      <c r="TRJ52" s="516"/>
      <c r="TRK52" s="516"/>
      <c r="TRL52" s="516"/>
      <c r="TRM52" s="516"/>
      <c r="TRN52" s="516"/>
      <c r="TRO52" s="516"/>
      <c r="TRP52" s="516"/>
      <c r="TRQ52" s="516"/>
      <c r="TRR52" s="516"/>
      <c r="TRS52" s="516"/>
      <c r="TRT52" s="516"/>
      <c r="TRU52" s="516"/>
      <c r="TRV52" s="516"/>
      <c r="TRW52" s="516"/>
      <c r="TRX52" s="516"/>
      <c r="TRY52" s="516"/>
      <c r="TRZ52" s="516"/>
      <c r="TSA52" s="516"/>
      <c r="TSB52" s="516"/>
      <c r="TSC52" s="516"/>
      <c r="TSD52" s="516"/>
      <c r="TSE52" s="516"/>
      <c r="TSF52" s="516"/>
      <c r="TSG52" s="516"/>
      <c r="TSH52" s="516"/>
      <c r="TSI52" s="516"/>
      <c r="TSJ52" s="516"/>
      <c r="TSK52" s="516"/>
      <c r="TSL52" s="516"/>
      <c r="TSM52" s="516"/>
      <c r="TSN52" s="516"/>
      <c r="TSO52" s="516"/>
      <c r="TSP52" s="516"/>
      <c r="TSQ52" s="516"/>
      <c r="TSR52" s="516"/>
      <c r="TSS52" s="516"/>
      <c r="TST52" s="516"/>
      <c r="TSU52" s="516"/>
      <c r="TSV52" s="516"/>
      <c r="TSW52" s="516"/>
      <c r="TSX52" s="516"/>
      <c r="TSY52" s="516"/>
      <c r="TSZ52" s="516"/>
      <c r="TTA52" s="516"/>
      <c r="TTB52" s="516"/>
      <c r="TTC52" s="516"/>
      <c r="TTD52" s="516"/>
      <c r="TTE52" s="516"/>
      <c r="TTF52" s="516"/>
      <c r="TTG52" s="516"/>
      <c r="TTH52" s="516"/>
      <c r="TTI52" s="516"/>
      <c r="TTJ52" s="516"/>
      <c r="TTK52" s="516"/>
      <c r="TTL52" s="516"/>
      <c r="TTM52" s="516"/>
      <c r="TTN52" s="516"/>
      <c r="TTO52" s="516"/>
      <c r="TTP52" s="516"/>
      <c r="TTQ52" s="516"/>
      <c r="TTR52" s="516"/>
      <c r="TTS52" s="516"/>
      <c r="TTT52" s="516"/>
      <c r="TTU52" s="516"/>
      <c r="TTV52" s="516"/>
      <c r="TTW52" s="516"/>
      <c r="TTX52" s="516"/>
      <c r="TTY52" s="516"/>
      <c r="TTZ52" s="516"/>
      <c r="TUA52" s="516"/>
      <c r="TUB52" s="516"/>
      <c r="TUC52" s="516"/>
      <c r="TUD52" s="516"/>
      <c r="TUE52" s="516"/>
      <c r="TUF52" s="516"/>
      <c r="TUG52" s="516"/>
      <c r="TUH52" s="516"/>
      <c r="TUI52" s="516"/>
      <c r="TUJ52" s="516"/>
      <c r="TUK52" s="516"/>
      <c r="TUL52" s="516"/>
      <c r="TUM52" s="516"/>
      <c r="TUN52" s="516"/>
      <c r="TUO52" s="516"/>
      <c r="TUP52" s="516"/>
      <c r="TUQ52" s="516"/>
      <c r="TUR52" s="516"/>
      <c r="TUS52" s="516"/>
      <c r="TUT52" s="516"/>
      <c r="TUU52" s="516"/>
      <c r="TUV52" s="516"/>
      <c r="TUW52" s="516"/>
      <c r="TUX52" s="516"/>
      <c r="TUY52" s="516"/>
      <c r="TUZ52" s="516"/>
      <c r="TVA52" s="516"/>
      <c r="TVB52" s="516"/>
      <c r="TVC52" s="516"/>
      <c r="TVD52" s="516"/>
      <c r="TVE52" s="516"/>
      <c r="TVF52" s="516"/>
      <c r="TVG52" s="516"/>
      <c r="TVH52" s="516"/>
      <c r="TVI52" s="516"/>
      <c r="TVJ52" s="516"/>
      <c r="TVK52" s="516"/>
      <c r="TVL52" s="516"/>
      <c r="TVM52" s="516"/>
      <c r="TVN52" s="516"/>
      <c r="TVO52" s="516"/>
      <c r="TVP52" s="516"/>
      <c r="TVQ52" s="516"/>
      <c r="TVR52" s="516"/>
      <c r="TVS52" s="516"/>
      <c r="TVT52" s="516"/>
      <c r="TVU52" s="516"/>
      <c r="TVV52" s="516"/>
      <c r="TVW52" s="516"/>
      <c r="TVX52" s="516"/>
      <c r="TVY52" s="516"/>
      <c r="TVZ52" s="516"/>
      <c r="TWA52" s="516"/>
      <c r="TWB52" s="516"/>
      <c r="TWC52" s="516"/>
      <c r="TWD52" s="516"/>
      <c r="TWE52" s="516"/>
      <c r="TWF52" s="516"/>
      <c r="TWG52" s="516"/>
      <c r="TWH52" s="516"/>
      <c r="TWI52" s="516"/>
      <c r="TWJ52" s="516"/>
      <c r="TWK52" s="516"/>
      <c r="TWL52" s="516"/>
      <c r="TWM52" s="516"/>
      <c r="TWN52" s="516"/>
      <c r="TWO52" s="516"/>
      <c r="TWP52" s="516"/>
      <c r="TWQ52" s="516"/>
      <c r="TWR52" s="516"/>
      <c r="TWS52" s="516"/>
      <c r="TWT52" s="516"/>
      <c r="TWU52" s="516"/>
      <c r="TWV52" s="516"/>
      <c r="TWW52" s="516"/>
      <c r="TWX52" s="516"/>
      <c r="TWY52" s="516"/>
      <c r="TWZ52" s="516"/>
      <c r="TXA52" s="516"/>
      <c r="TXB52" s="516"/>
      <c r="TXC52" s="516"/>
      <c r="TXD52" s="516"/>
      <c r="TXE52" s="516"/>
      <c r="TXF52" s="516"/>
      <c r="TXG52" s="516"/>
      <c r="TXH52" s="516"/>
      <c r="TXI52" s="516"/>
      <c r="TXJ52" s="516"/>
      <c r="TXK52" s="516"/>
      <c r="TXL52" s="516"/>
      <c r="TXM52" s="516"/>
      <c r="TXN52" s="516"/>
      <c r="TXO52" s="516"/>
      <c r="TXP52" s="516"/>
      <c r="TXQ52" s="516"/>
      <c r="TXR52" s="516"/>
      <c r="TXS52" s="516"/>
      <c r="TXT52" s="516"/>
      <c r="TXU52" s="516"/>
      <c r="TXV52" s="516"/>
      <c r="TXW52" s="516"/>
      <c r="TXX52" s="516"/>
      <c r="TXY52" s="516"/>
      <c r="TXZ52" s="516"/>
      <c r="TYA52" s="516"/>
      <c r="TYB52" s="516"/>
      <c r="TYC52" s="516"/>
      <c r="TYD52" s="516"/>
      <c r="TYE52" s="516"/>
      <c r="TYF52" s="516"/>
      <c r="TYG52" s="516"/>
      <c r="TYH52" s="516"/>
      <c r="TYI52" s="516"/>
      <c r="TYJ52" s="516"/>
      <c r="TYK52" s="516"/>
      <c r="TYL52" s="516"/>
      <c r="TYM52" s="516"/>
      <c r="TYN52" s="516"/>
      <c r="TYO52" s="516"/>
      <c r="TYP52" s="516"/>
      <c r="TYQ52" s="516"/>
      <c r="TYR52" s="516"/>
      <c r="TYS52" s="516"/>
      <c r="TYT52" s="516"/>
      <c r="TYU52" s="516"/>
      <c r="TYV52" s="516"/>
      <c r="TYW52" s="516"/>
      <c r="TYX52" s="516"/>
      <c r="TYY52" s="516"/>
      <c r="TYZ52" s="516"/>
      <c r="TZA52" s="516"/>
      <c r="TZB52" s="516"/>
      <c r="TZC52" s="516"/>
      <c r="TZD52" s="516"/>
      <c r="TZE52" s="516"/>
      <c r="TZF52" s="516"/>
      <c r="TZG52" s="516"/>
      <c r="TZH52" s="516"/>
      <c r="TZI52" s="516"/>
      <c r="TZJ52" s="516"/>
      <c r="TZK52" s="516"/>
      <c r="TZL52" s="516"/>
      <c r="TZM52" s="516"/>
      <c r="TZN52" s="516"/>
      <c r="TZO52" s="516"/>
      <c r="TZP52" s="516"/>
      <c r="TZQ52" s="516"/>
      <c r="TZR52" s="516"/>
      <c r="TZS52" s="516"/>
      <c r="TZT52" s="516"/>
      <c r="TZU52" s="516"/>
      <c r="TZV52" s="516"/>
      <c r="TZW52" s="516"/>
      <c r="TZX52" s="516"/>
      <c r="TZY52" s="516"/>
      <c r="TZZ52" s="516"/>
      <c r="UAA52" s="516"/>
      <c r="UAB52" s="516"/>
      <c r="UAC52" s="516"/>
      <c r="UAD52" s="516"/>
      <c r="UAE52" s="516"/>
      <c r="UAF52" s="516"/>
      <c r="UAG52" s="516"/>
      <c r="UAH52" s="516"/>
      <c r="UAI52" s="516"/>
      <c r="UAJ52" s="516"/>
      <c r="UAK52" s="516"/>
      <c r="UAL52" s="516"/>
      <c r="UAM52" s="516"/>
      <c r="UAN52" s="516"/>
      <c r="UAO52" s="516"/>
      <c r="UAP52" s="516"/>
      <c r="UAQ52" s="516"/>
      <c r="UAR52" s="516"/>
      <c r="UAS52" s="516"/>
      <c r="UAT52" s="516"/>
      <c r="UAU52" s="516"/>
      <c r="UAV52" s="516"/>
      <c r="UAW52" s="516"/>
      <c r="UAX52" s="516"/>
      <c r="UAY52" s="516"/>
      <c r="UAZ52" s="516"/>
      <c r="UBA52" s="516"/>
      <c r="UBB52" s="516"/>
      <c r="UBC52" s="516"/>
      <c r="UBD52" s="516"/>
      <c r="UBE52" s="516"/>
      <c r="UBF52" s="516"/>
      <c r="UBG52" s="516"/>
      <c r="UBH52" s="516"/>
      <c r="UBI52" s="516"/>
      <c r="UBJ52" s="516"/>
      <c r="UBK52" s="516"/>
      <c r="UBL52" s="516"/>
      <c r="UBM52" s="516"/>
      <c r="UBN52" s="516"/>
      <c r="UBO52" s="516"/>
      <c r="UBP52" s="516"/>
      <c r="UBQ52" s="516"/>
      <c r="UBR52" s="516"/>
      <c r="UBS52" s="516"/>
      <c r="UBT52" s="516"/>
      <c r="UBU52" s="516"/>
      <c r="UBV52" s="516"/>
      <c r="UBW52" s="516"/>
      <c r="UBX52" s="516"/>
      <c r="UBY52" s="516"/>
      <c r="UBZ52" s="516"/>
      <c r="UCA52" s="516"/>
      <c r="UCB52" s="516"/>
      <c r="UCC52" s="516"/>
      <c r="UCD52" s="516"/>
      <c r="UCE52" s="516"/>
      <c r="UCF52" s="516"/>
      <c r="UCG52" s="516"/>
      <c r="UCH52" s="516"/>
      <c r="UCI52" s="516"/>
      <c r="UCJ52" s="516"/>
      <c r="UCK52" s="516"/>
      <c r="UCL52" s="516"/>
      <c r="UCM52" s="516"/>
      <c r="UCN52" s="516"/>
      <c r="UCO52" s="516"/>
      <c r="UCP52" s="516"/>
      <c r="UCQ52" s="516"/>
      <c r="UCR52" s="516"/>
      <c r="UCS52" s="516"/>
      <c r="UCT52" s="516"/>
      <c r="UCU52" s="516"/>
      <c r="UCV52" s="516"/>
      <c r="UCW52" s="516"/>
      <c r="UCX52" s="516"/>
      <c r="UCY52" s="516"/>
      <c r="UCZ52" s="516"/>
      <c r="UDA52" s="516"/>
      <c r="UDB52" s="516"/>
      <c r="UDC52" s="516"/>
      <c r="UDD52" s="516"/>
      <c r="UDE52" s="516"/>
      <c r="UDF52" s="516"/>
      <c r="UDG52" s="516"/>
      <c r="UDH52" s="516"/>
      <c r="UDI52" s="516"/>
      <c r="UDJ52" s="516"/>
      <c r="UDK52" s="516"/>
      <c r="UDL52" s="516"/>
      <c r="UDM52" s="516"/>
      <c r="UDN52" s="516"/>
      <c r="UDO52" s="516"/>
      <c r="UDP52" s="516"/>
      <c r="UDQ52" s="516"/>
      <c r="UDR52" s="516"/>
      <c r="UDS52" s="516"/>
      <c r="UDT52" s="516"/>
      <c r="UDU52" s="516"/>
      <c r="UDV52" s="516"/>
      <c r="UDW52" s="516"/>
      <c r="UDX52" s="516"/>
      <c r="UDY52" s="516"/>
      <c r="UDZ52" s="516"/>
      <c r="UEA52" s="516"/>
      <c r="UEB52" s="516"/>
      <c r="UEC52" s="516"/>
      <c r="UED52" s="516"/>
      <c r="UEE52" s="516"/>
      <c r="UEF52" s="516"/>
      <c r="UEG52" s="516"/>
      <c r="UEH52" s="516"/>
      <c r="UEI52" s="516"/>
      <c r="UEJ52" s="516"/>
      <c r="UEK52" s="516"/>
      <c r="UEL52" s="516"/>
      <c r="UEM52" s="516"/>
      <c r="UEN52" s="516"/>
      <c r="UEO52" s="516"/>
      <c r="UEP52" s="516"/>
      <c r="UEQ52" s="516"/>
      <c r="UER52" s="516"/>
      <c r="UES52" s="516"/>
      <c r="UET52" s="516"/>
      <c r="UEU52" s="516"/>
      <c r="UEV52" s="516"/>
      <c r="UEW52" s="516"/>
      <c r="UEX52" s="516"/>
      <c r="UEY52" s="516"/>
      <c r="UEZ52" s="516"/>
      <c r="UFA52" s="516"/>
      <c r="UFB52" s="516"/>
      <c r="UFC52" s="516"/>
      <c r="UFD52" s="516"/>
      <c r="UFE52" s="516"/>
      <c r="UFF52" s="516"/>
      <c r="UFG52" s="516"/>
      <c r="UFH52" s="516"/>
      <c r="UFI52" s="516"/>
      <c r="UFJ52" s="516"/>
      <c r="UFK52" s="516"/>
      <c r="UFL52" s="516"/>
      <c r="UFM52" s="516"/>
      <c r="UFN52" s="516"/>
      <c r="UFO52" s="516"/>
      <c r="UFP52" s="516"/>
      <c r="UFQ52" s="516"/>
      <c r="UFR52" s="516"/>
      <c r="UFS52" s="516"/>
      <c r="UFT52" s="516"/>
      <c r="UFU52" s="516"/>
      <c r="UFV52" s="516"/>
      <c r="UFW52" s="516"/>
      <c r="UFX52" s="516"/>
      <c r="UFY52" s="516"/>
      <c r="UFZ52" s="516"/>
      <c r="UGA52" s="516"/>
      <c r="UGB52" s="516"/>
      <c r="UGC52" s="516"/>
      <c r="UGD52" s="516"/>
      <c r="UGE52" s="516"/>
      <c r="UGF52" s="516"/>
      <c r="UGG52" s="516"/>
      <c r="UGH52" s="516"/>
      <c r="UGI52" s="516"/>
      <c r="UGJ52" s="516"/>
      <c r="UGK52" s="516"/>
      <c r="UGL52" s="516"/>
      <c r="UGM52" s="516"/>
      <c r="UGN52" s="516"/>
      <c r="UGO52" s="516"/>
      <c r="UGP52" s="516"/>
      <c r="UGQ52" s="516"/>
      <c r="UGR52" s="516"/>
      <c r="UGS52" s="516"/>
      <c r="UGT52" s="516"/>
      <c r="UGU52" s="516"/>
      <c r="UGV52" s="516"/>
      <c r="UGW52" s="516"/>
      <c r="UGX52" s="516"/>
      <c r="UGY52" s="516"/>
      <c r="UGZ52" s="516"/>
      <c r="UHA52" s="516"/>
      <c r="UHB52" s="516"/>
      <c r="UHC52" s="516"/>
      <c r="UHD52" s="516"/>
      <c r="UHE52" s="516"/>
      <c r="UHF52" s="516"/>
      <c r="UHG52" s="516"/>
      <c r="UHH52" s="516"/>
      <c r="UHI52" s="516"/>
      <c r="UHJ52" s="516"/>
      <c r="UHK52" s="516"/>
      <c r="UHL52" s="516"/>
      <c r="UHM52" s="516"/>
      <c r="UHN52" s="516"/>
      <c r="UHO52" s="516"/>
      <c r="UHP52" s="516"/>
      <c r="UHQ52" s="516"/>
      <c r="UHR52" s="516"/>
      <c r="UHS52" s="516"/>
      <c r="UHT52" s="516"/>
      <c r="UHU52" s="516"/>
      <c r="UHV52" s="516"/>
      <c r="UHW52" s="516"/>
      <c r="UHX52" s="516"/>
      <c r="UHY52" s="516"/>
      <c r="UHZ52" s="516"/>
      <c r="UIA52" s="516"/>
      <c r="UIB52" s="516"/>
      <c r="UIC52" s="516"/>
      <c r="UID52" s="516"/>
      <c r="UIE52" s="516"/>
      <c r="UIF52" s="516"/>
      <c r="UIG52" s="516"/>
      <c r="UIH52" s="516"/>
      <c r="UII52" s="516"/>
      <c r="UIJ52" s="516"/>
      <c r="UIK52" s="516"/>
      <c r="UIL52" s="516"/>
      <c r="UIM52" s="516"/>
      <c r="UIN52" s="516"/>
      <c r="UIO52" s="516"/>
      <c r="UIP52" s="516"/>
      <c r="UIQ52" s="516"/>
      <c r="UIR52" s="516"/>
      <c r="UIS52" s="516"/>
      <c r="UIT52" s="516"/>
      <c r="UIU52" s="516"/>
      <c r="UIV52" s="516"/>
      <c r="UIW52" s="516"/>
      <c r="UIX52" s="516"/>
      <c r="UIY52" s="516"/>
      <c r="UIZ52" s="516"/>
      <c r="UJA52" s="516"/>
      <c r="UJB52" s="516"/>
      <c r="UJC52" s="516"/>
      <c r="UJD52" s="516"/>
      <c r="UJE52" s="516"/>
      <c r="UJF52" s="516"/>
      <c r="UJG52" s="516"/>
      <c r="UJH52" s="516"/>
      <c r="UJI52" s="516"/>
      <c r="UJJ52" s="516"/>
      <c r="UJK52" s="516"/>
      <c r="UJL52" s="516"/>
      <c r="UJM52" s="516"/>
      <c r="UJN52" s="516"/>
      <c r="UJO52" s="516"/>
      <c r="UJP52" s="516"/>
      <c r="UJQ52" s="516"/>
      <c r="UJR52" s="516"/>
      <c r="UJS52" s="516"/>
      <c r="UJT52" s="516"/>
      <c r="UJU52" s="516"/>
      <c r="UJV52" s="516"/>
      <c r="UJW52" s="516"/>
      <c r="UJX52" s="516"/>
      <c r="UJY52" s="516"/>
      <c r="UJZ52" s="516"/>
      <c r="UKA52" s="516"/>
      <c r="UKB52" s="516"/>
      <c r="UKC52" s="516"/>
      <c r="UKD52" s="516"/>
      <c r="UKE52" s="516"/>
      <c r="UKF52" s="516"/>
      <c r="UKG52" s="516"/>
      <c r="UKH52" s="516"/>
      <c r="UKI52" s="516"/>
      <c r="UKJ52" s="516"/>
      <c r="UKK52" s="516"/>
      <c r="UKL52" s="516"/>
      <c r="UKM52" s="516"/>
      <c r="UKN52" s="516"/>
      <c r="UKO52" s="516"/>
      <c r="UKP52" s="516"/>
      <c r="UKQ52" s="516"/>
      <c r="UKR52" s="516"/>
      <c r="UKS52" s="516"/>
      <c r="UKT52" s="516"/>
      <c r="UKU52" s="516"/>
      <c r="UKV52" s="516"/>
      <c r="UKW52" s="516"/>
      <c r="UKX52" s="516"/>
      <c r="UKY52" s="516"/>
      <c r="UKZ52" s="516"/>
      <c r="ULA52" s="516"/>
      <c r="ULB52" s="516"/>
      <c r="ULC52" s="516"/>
      <c r="ULD52" s="516"/>
      <c r="ULE52" s="516"/>
      <c r="ULF52" s="516"/>
      <c r="ULG52" s="516"/>
      <c r="ULH52" s="516"/>
      <c r="ULI52" s="516"/>
      <c r="ULJ52" s="516"/>
      <c r="ULK52" s="516"/>
      <c r="ULL52" s="516"/>
      <c r="ULM52" s="516"/>
      <c r="ULN52" s="516"/>
      <c r="ULO52" s="516"/>
      <c r="ULP52" s="516"/>
      <c r="ULQ52" s="516"/>
      <c r="ULR52" s="516"/>
      <c r="ULS52" s="516"/>
      <c r="ULT52" s="516"/>
      <c r="ULU52" s="516"/>
      <c r="ULV52" s="516"/>
      <c r="ULW52" s="516"/>
      <c r="ULX52" s="516"/>
      <c r="ULY52" s="516"/>
      <c r="ULZ52" s="516"/>
      <c r="UMA52" s="516"/>
      <c r="UMB52" s="516"/>
      <c r="UMC52" s="516"/>
      <c r="UMD52" s="516"/>
      <c r="UME52" s="516"/>
      <c r="UMF52" s="516"/>
      <c r="UMG52" s="516"/>
      <c r="UMH52" s="516"/>
      <c r="UMI52" s="516"/>
      <c r="UMJ52" s="516"/>
      <c r="UMK52" s="516"/>
      <c r="UML52" s="516"/>
      <c r="UMM52" s="516"/>
      <c r="UMN52" s="516"/>
      <c r="UMO52" s="516"/>
      <c r="UMP52" s="516"/>
      <c r="UMQ52" s="516"/>
      <c r="UMR52" s="516"/>
      <c r="UMS52" s="516"/>
      <c r="UMT52" s="516"/>
      <c r="UMU52" s="516"/>
      <c r="UMV52" s="516"/>
      <c r="UMW52" s="516"/>
      <c r="UMX52" s="516"/>
      <c r="UMY52" s="516"/>
      <c r="UMZ52" s="516"/>
      <c r="UNA52" s="516"/>
      <c r="UNB52" s="516"/>
      <c r="UNC52" s="516"/>
      <c r="UND52" s="516"/>
      <c r="UNE52" s="516"/>
      <c r="UNF52" s="516"/>
      <c r="UNG52" s="516"/>
      <c r="UNH52" s="516"/>
      <c r="UNI52" s="516"/>
      <c r="UNJ52" s="516"/>
      <c r="UNK52" s="516"/>
      <c r="UNL52" s="516"/>
      <c r="UNM52" s="516"/>
      <c r="UNN52" s="516"/>
      <c r="UNO52" s="516"/>
      <c r="UNP52" s="516"/>
      <c r="UNQ52" s="516"/>
      <c r="UNR52" s="516"/>
      <c r="UNS52" s="516"/>
      <c r="UNT52" s="516"/>
      <c r="UNU52" s="516"/>
      <c r="UNV52" s="516"/>
      <c r="UNW52" s="516"/>
      <c r="UNX52" s="516"/>
      <c r="UNY52" s="516"/>
      <c r="UNZ52" s="516"/>
      <c r="UOA52" s="516"/>
      <c r="UOB52" s="516"/>
      <c r="UOC52" s="516"/>
      <c r="UOD52" s="516"/>
      <c r="UOE52" s="516"/>
      <c r="UOF52" s="516"/>
      <c r="UOG52" s="516"/>
      <c r="UOH52" s="516"/>
      <c r="UOI52" s="516"/>
      <c r="UOJ52" s="516"/>
      <c r="UOK52" s="516"/>
      <c r="UOL52" s="516"/>
      <c r="UOM52" s="516"/>
      <c r="UON52" s="516"/>
      <c r="UOO52" s="516"/>
      <c r="UOP52" s="516"/>
      <c r="UOQ52" s="516"/>
      <c r="UOR52" s="516"/>
      <c r="UOS52" s="516"/>
      <c r="UOT52" s="516"/>
      <c r="UOU52" s="516"/>
      <c r="UOV52" s="516"/>
      <c r="UOW52" s="516"/>
      <c r="UOX52" s="516"/>
      <c r="UOY52" s="516"/>
      <c r="UOZ52" s="516"/>
      <c r="UPA52" s="516"/>
      <c r="UPB52" s="516"/>
      <c r="UPC52" s="516"/>
      <c r="UPD52" s="516"/>
      <c r="UPE52" s="516"/>
      <c r="UPF52" s="516"/>
      <c r="UPG52" s="516"/>
      <c r="UPH52" s="516"/>
      <c r="UPI52" s="516"/>
      <c r="UPJ52" s="516"/>
      <c r="UPK52" s="516"/>
      <c r="UPL52" s="516"/>
      <c r="UPM52" s="516"/>
      <c r="UPN52" s="516"/>
      <c r="UPO52" s="516"/>
      <c r="UPP52" s="516"/>
      <c r="UPQ52" s="516"/>
      <c r="UPR52" s="516"/>
      <c r="UPS52" s="516"/>
      <c r="UPT52" s="516"/>
      <c r="UPU52" s="516"/>
      <c r="UPV52" s="516"/>
      <c r="UPW52" s="516"/>
      <c r="UPX52" s="516"/>
      <c r="UPY52" s="516"/>
      <c r="UPZ52" s="516"/>
      <c r="UQA52" s="516"/>
      <c r="UQB52" s="516"/>
      <c r="UQC52" s="516"/>
      <c r="UQD52" s="516"/>
      <c r="UQE52" s="516"/>
      <c r="UQF52" s="516"/>
      <c r="UQG52" s="516"/>
      <c r="UQH52" s="516"/>
      <c r="UQI52" s="516"/>
      <c r="UQJ52" s="516"/>
      <c r="UQK52" s="516"/>
      <c r="UQL52" s="516"/>
      <c r="UQM52" s="516"/>
      <c r="UQN52" s="516"/>
      <c r="UQO52" s="516"/>
      <c r="UQP52" s="516"/>
      <c r="UQQ52" s="516"/>
      <c r="UQR52" s="516"/>
      <c r="UQS52" s="516"/>
      <c r="UQT52" s="516"/>
      <c r="UQU52" s="516"/>
      <c r="UQV52" s="516"/>
      <c r="UQW52" s="516"/>
      <c r="UQX52" s="516"/>
      <c r="UQY52" s="516"/>
      <c r="UQZ52" s="516"/>
      <c r="URA52" s="516"/>
      <c r="URB52" s="516"/>
      <c r="URC52" s="516"/>
      <c r="URD52" s="516"/>
      <c r="URE52" s="516"/>
      <c r="URF52" s="516"/>
      <c r="URG52" s="516"/>
      <c r="URH52" s="516"/>
      <c r="URI52" s="516"/>
      <c r="URJ52" s="516"/>
      <c r="URK52" s="516"/>
      <c r="URL52" s="516"/>
      <c r="URM52" s="516"/>
      <c r="URN52" s="516"/>
      <c r="URO52" s="516"/>
      <c r="URP52" s="516"/>
      <c r="URQ52" s="516"/>
      <c r="URR52" s="516"/>
      <c r="URS52" s="516"/>
      <c r="URT52" s="516"/>
      <c r="URU52" s="516"/>
      <c r="URV52" s="516"/>
      <c r="URW52" s="516"/>
      <c r="URX52" s="516"/>
      <c r="URY52" s="516"/>
      <c r="URZ52" s="516"/>
      <c r="USA52" s="516"/>
      <c r="USB52" s="516"/>
      <c r="USC52" s="516"/>
      <c r="USD52" s="516"/>
      <c r="USE52" s="516"/>
      <c r="USF52" s="516"/>
      <c r="USG52" s="516"/>
      <c r="USH52" s="516"/>
      <c r="USI52" s="516"/>
      <c r="USJ52" s="516"/>
      <c r="USK52" s="516"/>
      <c r="USL52" s="516"/>
      <c r="USM52" s="516"/>
      <c r="USN52" s="516"/>
      <c r="USO52" s="516"/>
      <c r="USP52" s="516"/>
      <c r="USQ52" s="516"/>
      <c r="USR52" s="516"/>
      <c r="USS52" s="516"/>
      <c r="UST52" s="516"/>
      <c r="USU52" s="516"/>
      <c r="USV52" s="516"/>
      <c r="USW52" s="516"/>
      <c r="USX52" s="516"/>
      <c r="USY52" s="516"/>
      <c r="USZ52" s="516"/>
      <c r="UTA52" s="516"/>
      <c r="UTB52" s="516"/>
      <c r="UTC52" s="516"/>
      <c r="UTD52" s="516"/>
      <c r="UTE52" s="516"/>
      <c r="UTF52" s="516"/>
      <c r="UTG52" s="516"/>
      <c r="UTH52" s="516"/>
      <c r="UTI52" s="516"/>
      <c r="UTJ52" s="516"/>
      <c r="UTK52" s="516"/>
      <c r="UTL52" s="516"/>
      <c r="UTM52" s="516"/>
      <c r="UTN52" s="516"/>
      <c r="UTO52" s="516"/>
      <c r="UTP52" s="516"/>
      <c r="UTQ52" s="516"/>
      <c r="UTR52" s="516"/>
      <c r="UTS52" s="516"/>
      <c r="UTT52" s="516"/>
      <c r="UTU52" s="516"/>
      <c r="UTV52" s="516"/>
      <c r="UTW52" s="516"/>
      <c r="UTX52" s="516"/>
      <c r="UTY52" s="516"/>
      <c r="UTZ52" s="516"/>
      <c r="UUA52" s="516"/>
      <c r="UUB52" s="516"/>
      <c r="UUC52" s="516"/>
      <c r="UUD52" s="516"/>
      <c r="UUE52" s="516"/>
      <c r="UUF52" s="516"/>
      <c r="UUG52" s="516"/>
      <c r="UUH52" s="516"/>
      <c r="UUI52" s="516"/>
      <c r="UUJ52" s="516"/>
      <c r="UUK52" s="516"/>
      <c r="UUL52" s="516"/>
      <c r="UUM52" s="516"/>
      <c r="UUN52" s="516"/>
      <c r="UUO52" s="516"/>
      <c r="UUP52" s="516"/>
      <c r="UUQ52" s="516"/>
      <c r="UUR52" s="516"/>
      <c r="UUS52" s="516"/>
      <c r="UUT52" s="516"/>
      <c r="UUU52" s="516"/>
      <c r="UUV52" s="516"/>
      <c r="UUW52" s="516"/>
      <c r="UUX52" s="516"/>
      <c r="UUY52" s="516"/>
      <c r="UUZ52" s="516"/>
      <c r="UVA52" s="516"/>
      <c r="UVB52" s="516"/>
      <c r="UVC52" s="516"/>
      <c r="UVD52" s="516"/>
      <c r="UVE52" s="516"/>
      <c r="UVF52" s="516"/>
      <c r="UVG52" s="516"/>
      <c r="UVH52" s="516"/>
      <c r="UVI52" s="516"/>
      <c r="UVJ52" s="516"/>
      <c r="UVK52" s="516"/>
      <c r="UVL52" s="516"/>
      <c r="UVM52" s="516"/>
      <c r="UVN52" s="516"/>
      <c r="UVO52" s="516"/>
      <c r="UVP52" s="516"/>
      <c r="UVQ52" s="516"/>
      <c r="UVR52" s="516"/>
      <c r="UVS52" s="516"/>
      <c r="UVT52" s="516"/>
      <c r="UVU52" s="516"/>
      <c r="UVV52" s="516"/>
      <c r="UVW52" s="516"/>
      <c r="UVX52" s="516"/>
      <c r="UVY52" s="516"/>
      <c r="UVZ52" s="516"/>
      <c r="UWA52" s="516"/>
      <c r="UWB52" s="516"/>
      <c r="UWC52" s="516"/>
      <c r="UWD52" s="516"/>
      <c r="UWE52" s="516"/>
      <c r="UWF52" s="516"/>
      <c r="UWG52" s="516"/>
      <c r="UWH52" s="516"/>
      <c r="UWI52" s="516"/>
      <c r="UWJ52" s="516"/>
      <c r="UWK52" s="516"/>
      <c r="UWL52" s="516"/>
      <c r="UWM52" s="516"/>
      <c r="UWN52" s="516"/>
      <c r="UWO52" s="516"/>
      <c r="UWP52" s="516"/>
      <c r="UWQ52" s="516"/>
      <c r="UWR52" s="516"/>
      <c r="UWS52" s="516"/>
      <c r="UWT52" s="516"/>
      <c r="UWU52" s="516"/>
      <c r="UWV52" s="516"/>
      <c r="UWW52" s="516"/>
      <c r="UWX52" s="516"/>
      <c r="UWY52" s="516"/>
      <c r="UWZ52" s="516"/>
      <c r="UXA52" s="516"/>
      <c r="UXB52" s="516"/>
      <c r="UXC52" s="516"/>
      <c r="UXD52" s="516"/>
      <c r="UXE52" s="516"/>
      <c r="UXF52" s="516"/>
      <c r="UXG52" s="516"/>
      <c r="UXH52" s="516"/>
      <c r="UXI52" s="516"/>
      <c r="UXJ52" s="516"/>
      <c r="UXK52" s="516"/>
      <c r="UXL52" s="516"/>
      <c r="UXM52" s="516"/>
      <c r="UXN52" s="516"/>
      <c r="UXO52" s="516"/>
      <c r="UXP52" s="516"/>
      <c r="UXQ52" s="516"/>
      <c r="UXR52" s="516"/>
      <c r="UXS52" s="516"/>
      <c r="UXT52" s="516"/>
      <c r="UXU52" s="516"/>
      <c r="UXV52" s="516"/>
      <c r="UXW52" s="516"/>
      <c r="UXX52" s="516"/>
      <c r="UXY52" s="516"/>
      <c r="UXZ52" s="516"/>
      <c r="UYA52" s="516"/>
      <c r="UYB52" s="516"/>
      <c r="UYC52" s="516"/>
      <c r="UYD52" s="516"/>
      <c r="UYE52" s="516"/>
      <c r="UYF52" s="516"/>
      <c r="UYG52" s="516"/>
      <c r="UYH52" s="516"/>
      <c r="UYI52" s="516"/>
      <c r="UYJ52" s="516"/>
      <c r="UYK52" s="516"/>
      <c r="UYL52" s="516"/>
      <c r="UYM52" s="516"/>
      <c r="UYN52" s="516"/>
      <c r="UYO52" s="516"/>
      <c r="UYP52" s="516"/>
      <c r="UYQ52" s="516"/>
      <c r="UYR52" s="516"/>
      <c r="UYS52" s="516"/>
      <c r="UYT52" s="516"/>
      <c r="UYU52" s="516"/>
      <c r="UYV52" s="516"/>
      <c r="UYW52" s="516"/>
      <c r="UYX52" s="516"/>
      <c r="UYY52" s="516"/>
      <c r="UYZ52" s="516"/>
      <c r="UZA52" s="516"/>
      <c r="UZB52" s="516"/>
      <c r="UZC52" s="516"/>
      <c r="UZD52" s="516"/>
      <c r="UZE52" s="516"/>
      <c r="UZF52" s="516"/>
      <c r="UZG52" s="516"/>
      <c r="UZH52" s="516"/>
      <c r="UZI52" s="516"/>
      <c r="UZJ52" s="516"/>
      <c r="UZK52" s="516"/>
      <c r="UZL52" s="516"/>
      <c r="UZM52" s="516"/>
      <c r="UZN52" s="516"/>
      <c r="UZO52" s="516"/>
      <c r="UZP52" s="516"/>
      <c r="UZQ52" s="516"/>
      <c r="UZR52" s="516"/>
      <c r="UZS52" s="516"/>
      <c r="UZT52" s="516"/>
      <c r="UZU52" s="516"/>
      <c r="UZV52" s="516"/>
      <c r="UZW52" s="516"/>
      <c r="UZX52" s="516"/>
      <c r="UZY52" s="516"/>
      <c r="UZZ52" s="516"/>
      <c r="VAA52" s="516"/>
      <c r="VAB52" s="516"/>
      <c r="VAC52" s="516"/>
      <c r="VAD52" s="516"/>
      <c r="VAE52" s="516"/>
      <c r="VAF52" s="516"/>
      <c r="VAG52" s="516"/>
      <c r="VAH52" s="516"/>
      <c r="VAI52" s="516"/>
      <c r="VAJ52" s="516"/>
      <c r="VAK52" s="516"/>
      <c r="VAL52" s="516"/>
      <c r="VAM52" s="516"/>
      <c r="VAN52" s="516"/>
      <c r="VAO52" s="516"/>
      <c r="VAP52" s="516"/>
      <c r="VAQ52" s="516"/>
      <c r="VAR52" s="516"/>
      <c r="VAS52" s="516"/>
      <c r="VAT52" s="516"/>
      <c r="VAU52" s="516"/>
      <c r="VAV52" s="516"/>
      <c r="VAW52" s="516"/>
      <c r="VAX52" s="516"/>
      <c r="VAY52" s="516"/>
      <c r="VAZ52" s="516"/>
      <c r="VBA52" s="516"/>
      <c r="VBB52" s="516"/>
      <c r="VBC52" s="516"/>
      <c r="VBD52" s="516"/>
      <c r="VBE52" s="516"/>
      <c r="VBF52" s="516"/>
      <c r="VBG52" s="516"/>
      <c r="VBH52" s="516"/>
      <c r="VBI52" s="516"/>
      <c r="VBJ52" s="516"/>
      <c r="VBK52" s="516"/>
      <c r="VBL52" s="516"/>
      <c r="VBM52" s="516"/>
      <c r="VBN52" s="516"/>
      <c r="VBO52" s="516"/>
      <c r="VBP52" s="516"/>
      <c r="VBQ52" s="516"/>
      <c r="VBR52" s="516"/>
      <c r="VBS52" s="516"/>
      <c r="VBT52" s="516"/>
      <c r="VBU52" s="516"/>
      <c r="VBV52" s="516"/>
      <c r="VBW52" s="516"/>
      <c r="VBX52" s="516"/>
      <c r="VBY52" s="516"/>
      <c r="VBZ52" s="516"/>
      <c r="VCA52" s="516"/>
      <c r="VCB52" s="516"/>
      <c r="VCC52" s="516"/>
      <c r="VCD52" s="516"/>
      <c r="VCE52" s="516"/>
      <c r="VCF52" s="516"/>
      <c r="VCG52" s="516"/>
      <c r="VCH52" s="516"/>
      <c r="VCI52" s="516"/>
      <c r="VCJ52" s="516"/>
      <c r="VCK52" s="516"/>
      <c r="VCL52" s="516"/>
      <c r="VCM52" s="516"/>
      <c r="VCN52" s="516"/>
      <c r="VCO52" s="516"/>
      <c r="VCP52" s="516"/>
      <c r="VCQ52" s="516"/>
      <c r="VCR52" s="516"/>
      <c r="VCS52" s="516"/>
      <c r="VCT52" s="516"/>
      <c r="VCU52" s="516"/>
      <c r="VCV52" s="516"/>
      <c r="VCW52" s="516"/>
      <c r="VCX52" s="516"/>
      <c r="VCY52" s="516"/>
      <c r="VCZ52" s="516"/>
      <c r="VDA52" s="516"/>
      <c r="VDB52" s="516"/>
      <c r="VDC52" s="516"/>
      <c r="VDD52" s="516"/>
      <c r="VDE52" s="516"/>
      <c r="VDF52" s="516"/>
      <c r="VDG52" s="516"/>
      <c r="VDH52" s="516"/>
      <c r="VDI52" s="516"/>
      <c r="VDJ52" s="516"/>
      <c r="VDK52" s="516"/>
      <c r="VDL52" s="516"/>
      <c r="VDM52" s="516"/>
      <c r="VDN52" s="516"/>
      <c r="VDO52" s="516"/>
      <c r="VDP52" s="516"/>
      <c r="VDQ52" s="516"/>
      <c r="VDR52" s="516"/>
      <c r="VDS52" s="516"/>
      <c r="VDT52" s="516"/>
      <c r="VDU52" s="516"/>
      <c r="VDV52" s="516"/>
      <c r="VDW52" s="516"/>
      <c r="VDX52" s="516"/>
      <c r="VDY52" s="516"/>
      <c r="VDZ52" s="516"/>
      <c r="VEA52" s="516"/>
      <c r="VEB52" s="516"/>
      <c r="VEC52" s="516"/>
      <c r="VED52" s="516"/>
      <c r="VEE52" s="516"/>
      <c r="VEF52" s="516"/>
      <c r="VEG52" s="516"/>
      <c r="VEH52" s="516"/>
      <c r="VEI52" s="516"/>
      <c r="VEJ52" s="516"/>
      <c r="VEK52" s="516"/>
      <c r="VEL52" s="516"/>
      <c r="VEM52" s="516"/>
      <c r="VEN52" s="516"/>
      <c r="VEO52" s="516"/>
      <c r="VEP52" s="516"/>
      <c r="VEQ52" s="516"/>
      <c r="VER52" s="516"/>
      <c r="VES52" s="516"/>
      <c r="VET52" s="516"/>
      <c r="VEU52" s="516"/>
      <c r="VEV52" s="516"/>
      <c r="VEW52" s="516"/>
      <c r="VEX52" s="516"/>
      <c r="VEY52" s="516"/>
      <c r="VEZ52" s="516"/>
      <c r="VFA52" s="516"/>
      <c r="VFB52" s="516"/>
      <c r="VFC52" s="516"/>
      <c r="VFD52" s="516"/>
      <c r="VFE52" s="516"/>
      <c r="VFF52" s="516"/>
      <c r="VFG52" s="516"/>
      <c r="VFH52" s="516"/>
      <c r="VFI52" s="516"/>
      <c r="VFJ52" s="516"/>
      <c r="VFK52" s="516"/>
      <c r="VFL52" s="516"/>
      <c r="VFM52" s="516"/>
      <c r="VFN52" s="516"/>
      <c r="VFO52" s="516"/>
      <c r="VFP52" s="516"/>
      <c r="VFQ52" s="516"/>
      <c r="VFR52" s="516"/>
      <c r="VFS52" s="516"/>
      <c r="VFT52" s="516"/>
      <c r="VFU52" s="516"/>
      <c r="VFV52" s="516"/>
      <c r="VFW52" s="516"/>
      <c r="VFX52" s="516"/>
      <c r="VFY52" s="516"/>
      <c r="VFZ52" s="516"/>
      <c r="VGA52" s="516"/>
      <c r="VGB52" s="516"/>
      <c r="VGC52" s="516"/>
      <c r="VGD52" s="516"/>
      <c r="VGE52" s="516"/>
      <c r="VGF52" s="516"/>
      <c r="VGG52" s="516"/>
      <c r="VGH52" s="516"/>
      <c r="VGI52" s="516"/>
      <c r="VGJ52" s="516"/>
      <c r="VGK52" s="516"/>
      <c r="VGL52" s="516"/>
      <c r="VGM52" s="516"/>
      <c r="VGN52" s="516"/>
      <c r="VGO52" s="516"/>
      <c r="VGP52" s="516"/>
      <c r="VGQ52" s="516"/>
      <c r="VGR52" s="516"/>
      <c r="VGS52" s="516"/>
      <c r="VGT52" s="516"/>
      <c r="VGU52" s="516"/>
      <c r="VGV52" s="516"/>
      <c r="VGW52" s="516"/>
      <c r="VGX52" s="516"/>
      <c r="VGY52" s="516"/>
      <c r="VGZ52" s="516"/>
      <c r="VHA52" s="516"/>
      <c r="VHB52" s="516"/>
      <c r="VHC52" s="516"/>
      <c r="VHD52" s="516"/>
      <c r="VHE52" s="516"/>
      <c r="VHF52" s="516"/>
      <c r="VHG52" s="516"/>
      <c r="VHH52" s="516"/>
      <c r="VHI52" s="516"/>
      <c r="VHJ52" s="516"/>
      <c r="VHK52" s="516"/>
      <c r="VHL52" s="516"/>
      <c r="VHM52" s="516"/>
      <c r="VHN52" s="516"/>
      <c r="VHO52" s="516"/>
      <c r="VHP52" s="516"/>
      <c r="VHQ52" s="516"/>
      <c r="VHR52" s="516"/>
      <c r="VHS52" s="516"/>
      <c r="VHT52" s="516"/>
      <c r="VHU52" s="516"/>
      <c r="VHV52" s="516"/>
      <c r="VHW52" s="516"/>
      <c r="VHX52" s="516"/>
      <c r="VHY52" s="516"/>
      <c r="VHZ52" s="516"/>
      <c r="VIA52" s="516"/>
      <c r="VIB52" s="516"/>
      <c r="VIC52" s="516"/>
      <c r="VID52" s="516"/>
      <c r="VIE52" s="516"/>
      <c r="VIF52" s="516"/>
      <c r="VIG52" s="516"/>
      <c r="VIH52" s="516"/>
      <c r="VII52" s="516"/>
      <c r="VIJ52" s="516"/>
      <c r="VIK52" s="516"/>
      <c r="VIL52" s="516"/>
      <c r="VIM52" s="516"/>
      <c r="VIN52" s="516"/>
      <c r="VIO52" s="516"/>
      <c r="VIP52" s="516"/>
      <c r="VIQ52" s="516"/>
      <c r="VIR52" s="516"/>
      <c r="VIS52" s="516"/>
      <c r="VIT52" s="516"/>
      <c r="VIU52" s="516"/>
      <c r="VIV52" s="516"/>
      <c r="VIW52" s="516"/>
      <c r="VIX52" s="516"/>
      <c r="VIY52" s="516"/>
      <c r="VIZ52" s="516"/>
      <c r="VJA52" s="516"/>
      <c r="VJB52" s="516"/>
      <c r="VJC52" s="516"/>
      <c r="VJD52" s="516"/>
      <c r="VJE52" s="516"/>
      <c r="VJF52" s="516"/>
      <c r="VJG52" s="516"/>
      <c r="VJH52" s="516"/>
      <c r="VJI52" s="516"/>
      <c r="VJJ52" s="516"/>
      <c r="VJK52" s="516"/>
      <c r="VJL52" s="516"/>
      <c r="VJM52" s="516"/>
      <c r="VJN52" s="516"/>
      <c r="VJO52" s="516"/>
      <c r="VJP52" s="516"/>
      <c r="VJQ52" s="516"/>
      <c r="VJR52" s="516"/>
      <c r="VJS52" s="516"/>
      <c r="VJT52" s="516"/>
      <c r="VJU52" s="516"/>
      <c r="VJV52" s="516"/>
      <c r="VJW52" s="516"/>
      <c r="VJX52" s="516"/>
      <c r="VJY52" s="516"/>
      <c r="VJZ52" s="516"/>
      <c r="VKA52" s="516"/>
      <c r="VKB52" s="516"/>
      <c r="VKC52" s="516"/>
      <c r="VKD52" s="516"/>
      <c r="VKE52" s="516"/>
      <c r="VKF52" s="516"/>
      <c r="VKG52" s="516"/>
      <c r="VKH52" s="516"/>
      <c r="VKI52" s="516"/>
      <c r="VKJ52" s="516"/>
      <c r="VKK52" s="516"/>
      <c r="VKL52" s="516"/>
      <c r="VKM52" s="516"/>
      <c r="VKN52" s="516"/>
      <c r="VKO52" s="516"/>
      <c r="VKP52" s="516"/>
      <c r="VKQ52" s="516"/>
      <c r="VKR52" s="516"/>
      <c r="VKS52" s="516"/>
      <c r="VKT52" s="516"/>
      <c r="VKU52" s="516"/>
      <c r="VKV52" s="516"/>
      <c r="VKW52" s="516"/>
      <c r="VKX52" s="516"/>
      <c r="VKY52" s="516"/>
      <c r="VKZ52" s="516"/>
      <c r="VLA52" s="516"/>
      <c r="VLB52" s="516"/>
      <c r="VLC52" s="516"/>
      <c r="VLD52" s="516"/>
      <c r="VLE52" s="516"/>
      <c r="VLF52" s="516"/>
      <c r="VLG52" s="516"/>
      <c r="VLH52" s="516"/>
      <c r="VLI52" s="516"/>
      <c r="VLJ52" s="516"/>
      <c r="VLK52" s="516"/>
      <c r="VLL52" s="516"/>
      <c r="VLM52" s="516"/>
      <c r="VLN52" s="516"/>
      <c r="VLO52" s="516"/>
      <c r="VLP52" s="516"/>
      <c r="VLQ52" s="516"/>
      <c r="VLR52" s="516"/>
      <c r="VLS52" s="516"/>
      <c r="VLT52" s="516"/>
      <c r="VLU52" s="516"/>
      <c r="VLV52" s="516"/>
      <c r="VLW52" s="516"/>
      <c r="VLX52" s="516"/>
      <c r="VLY52" s="516"/>
      <c r="VLZ52" s="516"/>
      <c r="VMA52" s="516"/>
      <c r="VMB52" s="516"/>
      <c r="VMC52" s="516"/>
      <c r="VMD52" s="516"/>
      <c r="VME52" s="516"/>
      <c r="VMF52" s="516"/>
      <c r="VMG52" s="516"/>
      <c r="VMH52" s="516"/>
      <c r="VMI52" s="516"/>
      <c r="VMJ52" s="516"/>
      <c r="VMK52" s="516"/>
      <c r="VML52" s="516"/>
      <c r="VMM52" s="516"/>
      <c r="VMN52" s="516"/>
      <c r="VMO52" s="516"/>
      <c r="VMP52" s="516"/>
      <c r="VMQ52" s="516"/>
      <c r="VMR52" s="516"/>
      <c r="VMS52" s="516"/>
      <c r="VMT52" s="516"/>
      <c r="VMU52" s="516"/>
      <c r="VMV52" s="516"/>
      <c r="VMW52" s="516"/>
      <c r="VMX52" s="516"/>
      <c r="VMY52" s="516"/>
      <c r="VMZ52" s="516"/>
      <c r="VNA52" s="516"/>
      <c r="VNB52" s="516"/>
      <c r="VNC52" s="516"/>
      <c r="VND52" s="516"/>
      <c r="VNE52" s="516"/>
      <c r="VNF52" s="516"/>
      <c r="VNG52" s="516"/>
      <c r="VNH52" s="516"/>
      <c r="VNI52" s="516"/>
      <c r="VNJ52" s="516"/>
      <c r="VNK52" s="516"/>
      <c r="VNL52" s="516"/>
      <c r="VNM52" s="516"/>
      <c r="VNN52" s="516"/>
      <c r="VNO52" s="516"/>
      <c r="VNP52" s="516"/>
      <c r="VNQ52" s="516"/>
      <c r="VNR52" s="516"/>
      <c r="VNS52" s="516"/>
      <c r="VNT52" s="516"/>
      <c r="VNU52" s="516"/>
      <c r="VNV52" s="516"/>
      <c r="VNW52" s="516"/>
      <c r="VNX52" s="516"/>
      <c r="VNY52" s="516"/>
      <c r="VNZ52" s="516"/>
      <c r="VOA52" s="516"/>
      <c r="VOB52" s="516"/>
      <c r="VOC52" s="516"/>
      <c r="VOD52" s="516"/>
      <c r="VOE52" s="516"/>
      <c r="VOF52" s="516"/>
      <c r="VOG52" s="516"/>
      <c r="VOH52" s="516"/>
      <c r="VOI52" s="516"/>
      <c r="VOJ52" s="516"/>
      <c r="VOK52" s="516"/>
      <c r="VOL52" s="516"/>
      <c r="VOM52" s="516"/>
      <c r="VON52" s="516"/>
      <c r="VOO52" s="516"/>
      <c r="VOP52" s="516"/>
      <c r="VOQ52" s="516"/>
      <c r="VOR52" s="516"/>
      <c r="VOS52" s="516"/>
      <c r="VOT52" s="516"/>
      <c r="VOU52" s="516"/>
      <c r="VOV52" s="516"/>
      <c r="VOW52" s="516"/>
      <c r="VOX52" s="516"/>
      <c r="VOY52" s="516"/>
      <c r="VOZ52" s="516"/>
      <c r="VPA52" s="516"/>
      <c r="VPB52" s="516"/>
      <c r="VPC52" s="516"/>
      <c r="VPD52" s="516"/>
      <c r="VPE52" s="516"/>
      <c r="VPF52" s="516"/>
      <c r="VPG52" s="516"/>
      <c r="VPH52" s="516"/>
      <c r="VPI52" s="516"/>
      <c r="VPJ52" s="516"/>
      <c r="VPK52" s="516"/>
      <c r="VPL52" s="516"/>
      <c r="VPM52" s="516"/>
      <c r="VPN52" s="516"/>
      <c r="VPO52" s="516"/>
      <c r="VPP52" s="516"/>
      <c r="VPQ52" s="516"/>
      <c r="VPR52" s="516"/>
      <c r="VPS52" s="516"/>
      <c r="VPT52" s="516"/>
      <c r="VPU52" s="516"/>
      <c r="VPV52" s="516"/>
      <c r="VPW52" s="516"/>
      <c r="VPX52" s="516"/>
      <c r="VPY52" s="516"/>
      <c r="VPZ52" s="516"/>
      <c r="VQA52" s="516"/>
      <c r="VQB52" s="516"/>
      <c r="VQC52" s="516"/>
      <c r="VQD52" s="516"/>
      <c r="VQE52" s="516"/>
      <c r="VQF52" s="516"/>
      <c r="VQG52" s="516"/>
      <c r="VQH52" s="516"/>
      <c r="VQI52" s="516"/>
      <c r="VQJ52" s="516"/>
      <c r="VQK52" s="516"/>
      <c r="VQL52" s="516"/>
      <c r="VQM52" s="516"/>
      <c r="VQN52" s="516"/>
      <c r="VQO52" s="516"/>
      <c r="VQP52" s="516"/>
      <c r="VQQ52" s="516"/>
      <c r="VQR52" s="516"/>
      <c r="VQS52" s="516"/>
      <c r="VQT52" s="516"/>
      <c r="VQU52" s="516"/>
      <c r="VQV52" s="516"/>
      <c r="VQW52" s="516"/>
      <c r="VQX52" s="516"/>
      <c r="VQY52" s="516"/>
      <c r="VQZ52" s="516"/>
      <c r="VRA52" s="516"/>
      <c r="VRB52" s="516"/>
      <c r="VRC52" s="516"/>
      <c r="VRD52" s="516"/>
      <c r="VRE52" s="516"/>
      <c r="VRF52" s="516"/>
      <c r="VRG52" s="516"/>
      <c r="VRH52" s="516"/>
      <c r="VRI52" s="516"/>
      <c r="VRJ52" s="516"/>
      <c r="VRK52" s="516"/>
      <c r="VRL52" s="516"/>
      <c r="VRM52" s="516"/>
      <c r="VRN52" s="516"/>
      <c r="VRO52" s="516"/>
      <c r="VRP52" s="516"/>
      <c r="VRQ52" s="516"/>
      <c r="VRR52" s="516"/>
      <c r="VRS52" s="516"/>
      <c r="VRT52" s="516"/>
      <c r="VRU52" s="516"/>
      <c r="VRV52" s="516"/>
      <c r="VRW52" s="516"/>
      <c r="VRX52" s="516"/>
      <c r="VRY52" s="516"/>
      <c r="VRZ52" s="516"/>
      <c r="VSA52" s="516"/>
      <c r="VSB52" s="516"/>
      <c r="VSC52" s="516"/>
      <c r="VSD52" s="516"/>
      <c r="VSE52" s="516"/>
      <c r="VSF52" s="516"/>
      <c r="VSG52" s="516"/>
      <c r="VSH52" s="516"/>
      <c r="VSI52" s="516"/>
      <c r="VSJ52" s="516"/>
      <c r="VSK52" s="516"/>
      <c r="VSL52" s="516"/>
      <c r="VSM52" s="516"/>
      <c r="VSN52" s="516"/>
      <c r="VSO52" s="516"/>
      <c r="VSP52" s="516"/>
      <c r="VSQ52" s="516"/>
      <c r="VSR52" s="516"/>
      <c r="VSS52" s="516"/>
      <c r="VST52" s="516"/>
      <c r="VSU52" s="516"/>
      <c r="VSV52" s="516"/>
      <c r="VSW52" s="516"/>
      <c r="VSX52" s="516"/>
      <c r="VSY52" s="516"/>
      <c r="VSZ52" s="516"/>
      <c r="VTA52" s="516"/>
      <c r="VTB52" s="516"/>
      <c r="VTC52" s="516"/>
      <c r="VTD52" s="516"/>
      <c r="VTE52" s="516"/>
      <c r="VTF52" s="516"/>
      <c r="VTG52" s="516"/>
      <c r="VTH52" s="516"/>
      <c r="VTI52" s="516"/>
      <c r="VTJ52" s="516"/>
      <c r="VTK52" s="516"/>
      <c r="VTL52" s="516"/>
      <c r="VTM52" s="516"/>
      <c r="VTN52" s="516"/>
      <c r="VTO52" s="516"/>
      <c r="VTP52" s="516"/>
      <c r="VTQ52" s="516"/>
      <c r="VTR52" s="516"/>
      <c r="VTS52" s="516"/>
      <c r="VTT52" s="516"/>
      <c r="VTU52" s="516"/>
      <c r="VTV52" s="516"/>
      <c r="VTW52" s="516"/>
      <c r="VTX52" s="516"/>
      <c r="VTY52" s="516"/>
      <c r="VTZ52" s="516"/>
      <c r="VUA52" s="516"/>
      <c r="VUB52" s="516"/>
      <c r="VUC52" s="516"/>
      <c r="VUD52" s="516"/>
      <c r="VUE52" s="516"/>
      <c r="VUF52" s="516"/>
      <c r="VUG52" s="516"/>
      <c r="VUH52" s="516"/>
      <c r="VUI52" s="516"/>
      <c r="VUJ52" s="516"/>
      <c r="VUK52" s="516"/>
      <c r="VUL52" s="516"/>
      <c r="VUM52" s="516"/>
      <c r="VUN52" s="516"/>
      <c r="VUO52" s="516"/>
      <c r="VUP52" s="516"/>
      <c r="VUQ52" s="516"/>
      <c r="VUR52" s="516"/>
      <c r="VUS52" s="516"/>
      <c r="VUT52" s="516"/>
      <c r="VUU52" s="516"/>
      <c r="VUV52" s="516"/>
      <c r="VUW52" s="516"/>
      <c r="VUX52" s="516"/>
      <c r="VUY52" s="516"/>
      <c r="VUZ52" s="516"/>
      <c r="VVA52" s="516"/>
      <c r="VVB52" s="516"/>
      <c r="VVC52" s="516"/>
      <c r="VVD52" s="516"/>
      <c r="VVE52" s="516"/>
      <c r="VVF52" s="516"/>
      <c r="VVG52" s="516"/>
      <c r="VVH52" s="516"/>
      <c r="VVI52" s="516"/>
      <c r="VVJ52" s="516"/>
      <c r="VVK52" s="516"/>
      <c r="VVL52" s="516"/>
      <c r="VVM52" s="516"/>
      <c r="VVN52" s="516"/>
      <c r="VVO52" s="516"/>
      <c r="VVP52" s="516"/>
      <c r="VVQ52" s="516"/>
      <c r="VVR52" s="516"/>
      <c r="VVS52" s="516"/>
      <c r="VVT52" s="516"/>
      <c r="VVU52" s="516"/>
      <c r="VVV52" s="516"/>
      <c r="VVW52" s="516"/>
      <c r="VVX52" s="516"/>
      <c r="VVY52" s="516"/>
      <c r="VVZ52" s="516"/>
      <c r="VWA52" s="516"/>
      <c r="VWB52" s="516"/>
      <c r="VWC52" s="516"/>
      <c r="VWD52" s="516"/>
      <c r="VWE52" s="516"/>
      <c r="VWF52" s="516"/>
      <c r="VWG52" s="516"/>
      <c r="VWH52" s="516"/>
      <c r="VWI52" s="516"/>
      <c r="VWJ52" s="516"/>
      <c r="VWK52" s="516"/>
      <c r="VWL52" s="516"/>
      <c r="VWM52" s="516"/>
      <c r="VWN52" s="516"/>
      <c r="VWO52" s="516"/>
      <c r="VWP52" s="516"/>
      <c r="VWQ52" s="516"/>
      <c r="VWR52" s="516"/>
      <c r="VWS52" s="516"/>
      <c r="VWT52" s="516"/>
      <c r="VWU52" s="516"/>
      <c r="VWV52" s="516"/>
      <c r="VWW52" s="516"/>
      <c r="VWX52" s="516"/>
      <c r="VWY52" s="516"/>
      <c r="VWZ52" s="516"/>
      <c r="VXA52" s="516"/>
      <c r="VXB52" s="516"/>
      <c r="VXC52" s="516"/>
      <c r="VXD52" s="516"/>
      <c r="VXE52" s="516"/>
      <c r="VXF52" s="516"/>
      <c r="VXG52" s="516"/>
      <c r="VXH52" s="516"/>
      <c r="VXI52" s="516"/>
      <c r="VXJ52" s="516"/>
      <c r="VXK52" s="516"/>
      <c r="VXL52" s="516"/>
      <c r="VXM52" s="516"/>
      <c r="VXN52" s="516"/>
      <c r="VXO52" s="516"/>
      <c r="VXP52" s="516"/>
      <c r="VXQ52" s="516"/>
      <c r="VXR52" s="516"/>
      <c r="VXS52" s="516"/>
      <c r="VXT52" s="516"/>
      <c r="VXU52" s="516"/>
      <c r="VXV52" s="516"/>
      <c r="VXW52" s="516"/>
      <c r="VXX52" s="516"/>
      <c r="VXY52" s="516"/>
      <c r="VXZ52" s="516"/>
      <c r="VYA52" s="516"/>
      <c r="VYB52" s="516"/>
      <c r="VYC52" s="516"/>
      <c r="VYD52" s="516"/>
      <c r="VYE52" s="516"/>
      <c r="VYF52" s="516"/>
      <c r="VYG52" s="516"/>
      <c r="VYH52" s="516"/>
      <c r="VYI52" s="516"/>
      <c r="VYJ52" s="516"/>
      <c r="VYK52" s="516"/>
      <c r="VYL52" s="516"/>
      <c r="VYM52" s="516"/>
      <c r="VYN52" s="516"/>
      <c r="VYO52" s="516"/>
      <c r="VYP52" s="516"/>
      <c r="VYQ52" s="516"/>
      <c r="VYR52" s="516"/>
      <c r="VYS52" s="516"/>
      <c r="VYT52" s="516"/>
      <c r="VYU52" s="516"/>
      <c r="VYV52" s="516"/>
      <c r="VYW52" s="516"/>
      <c r="VYX52" s="516"/>
      <c r="VYY52" s="516"/>
      <c r="VYZ52" s="516"/>
      <c r="VZA52" s="516"/>
      <c r="VZB52" s="516"/>
      <c r="VZC52" s="516"/>
      <c r="VZD52" s="516"/>
      <c r="VZE52" s="516"/>
      <c r="VZF52" s="516"/>
      <c r="VZG52" s="516"/>
      <c r="VZH52" s="516"/>
      <c r="VZI52" s="516"/>
      <c r="VZJ52" s="516"/>
      <c r="VZK52" s="516"/>
      <c r="VZL52" s="516"/>
      <c r="VZM52" s="516"/>
      <c r="VZN52" s="516"/>
      <c r="VZO52" s="516"/>
      <c r="VZP52" s="516"/>
      <c r="VZQ52" s="516"/>
      <c r="VZR52" s="516"/>
      <c r="VZS52" s="516"/>
      <c r="VZT52" s="516"/>
      <c r="VZU52" s="516"/>
      <c r="VZV52" s="516"/>
      <c r="VZW52" s="516"/>
      <c r="VZX52" s="516"/>
      <c r="VZY52" s="516"/>
      <c r="VZZ52" s="516"/>
      <c r="WAA52" s="516"/>
      <c r="WAB52" s="516"/>
      <c r="WAC52" s="516"/>
      <c r="WAD52" s="516"/>
      <c r="WAE52" s="516"/>
      <c r="WAF52" s="516"/>
      <c r="WAG52" s="516"/>
      <c r="WAH52" s="516"/>
      <c r="WAI52" s="516"/>
      <c r="WAJ52" s="516"/>
      <c r="WAK52" s="516"/>
      <c r="WAL52" s="516"/>
      <c r="WAM52" s="516"/>
      <c r="WAN52" s="516"/>
      <c r="WAO52" s="516"/>
      <c r="WAP52" s="516"/>
      <c r="WAQ52" s="516"/>
      <c r="WAR52" s="516"/>
      <c r="WAS52" s="516"/>
      <c r="WAT52" s="516"/>
      <c r="WAU52" s="516"/>
      <c r="WAV52" s="516"/>
      <c r="WAW52" s="516"/>
      <c r="WAX52" s="516"/>
      <c r="WAY52" s="516"/>
      <c r="WAZ52" s="516"/>
      <c r="WBA52" s="516"/>
      <c r="WBB52" s="516"/>
      <c r="WBC52" s="516"/>
      <c r="WBD52" s="516"/>
      <c r="WBE52" s="516"/>
      <c r="WBF52" s="516"/>
      <c r="WBG52" s="516"/>
      <c r="WBH52" s="516"/>
      <c r="WBI52" s="516"/>
      <c r="WBJ52" s="516"/>
      <c r="WBK52" s="516"/>
      <c r="WBL52" s="516"/>
      <c r="WBM52" s="516"/>
      <c r="WBN52" s="516"/>
      <c r="WBO52" s="516"/>
      <c r="WBP52" s="516"/>
      <c r="WBQ52" s="516"/>
      <c r="WBR52" s="516"/>
      <c r="WBS52" s="516"/>
      <c r="WBT52" s="516"/>
      <c r="WBU52" s="516"/>
      <c r="WBV52" s="516"/>
      <c r="WBW52" s="516"/>
      <c r="WBX52" s="516"/>
      <c r="WBY52" s="516"/>
      <c r="WBZ52" s="516"/>
      <c r="WCA52" s="516"/>
      <c r="WCB52" s="516"/>
      <c r="WCC52" s="516"/>
      <c r="WCD52" s="516"/>
      <c r="WCE52" s="516"/>
      <c r="WCF52" s="516"/>
      <c r="WCG52" s="516"/>
      <c r="WCH52" s="516"/>
      <c r="WCI52" s="516"/>
      <c r="WCJ52" s="516"/>
      <c r="WCK52" s="516"/>
      <c r="WCL52" s="516"/>
      <c r="WCM52" s="516"/>
      <c r="WCN52" s="516"/>
      <c r="WCO52" s="516"/>
      <c r="WCP52" s="516"/>
      <c r="WCQ52" s="516"/>
      <c r="WCR52" s="516"/>
      <c r="WCS52" s="516"/>
      <c r="WCT52" s="516"/>
      <c r="WCU52" s="516"/>
      <c r="WCV52" s="516"/>
      <c r="WCW52" s="516"/>
      <c r="WCX52" s="516"/>
      <c r="WCY52" s="516"/>
      <c r="WCZ52" s="516"/>
      <c r="WDA52" s="516"/>
      <c r="WDB52" s="516"/>
      <c r="WDC52" s="516"/>
      <c r="WDD52" s="516"/>
      <c r="WDE52" s="516"/>
      <c r="WDF52" s="516"/>
      <c r="WDG52" s="516"/>
      <c r="WDH52" s="516"/>
      <c r="WDI52" s="516"/>
      <c r="WDJ52" s="516"/>
      <c r="WDK52" s="516"/>
      <c r="WDL52" s="516"/>
      <c r="WDM52" s="516"/>
      <c r="WDN52" s="516"/>
      <c r="WDO52" s="516"/>
      <c r="WDP52" s="516"/>
      <c r="WDQ52" s="516"/>
      <c r="WDR52" s="516"/>
      <c r="WDS52" s="516"/>
      <c r="WDT52" s="516"/>
      <c r="WDU52" s="516"/>
      <c r="WDV52" s="516"/>
      <c r="WDW52" s="516"/>
      <c r="WDX52" s="516"/>
      <c r="WDY52" s="516"/>
      <c r="WDZ52" s="516"/>
      <c r="WEA52" s="516"/>
      <c r="WEB52" s="516"/>
      <c r="WEC52" s="516"/>
      <c r="WED52" s="516"/>
      <c r="WEE52" s="516"/>
      <c r="WEF52" s="516"/>
      <c r="WEG52" s="516"/>
      <c r="WEH52" s="516"/>
      <c r="WEI52" s="516"/>
      <c r="WEJ52" s="516"/>
      <c r="WEK52" s="516"/>
      <c r="WEL52" s="516"/>
      <c r="WEM52" s="516"/>
      <c r="WEN52" s="516"/>
      <c r="WEO52" s="516"/>
      <c r="WEP52" s="516"/>
      <c r="WEQ52" s="516"/>
      <c r="WER52" s="516"/>
      <c r="WES52" s="516"/>
      <c r="WET52" s="516"/>
      <c r="WEU52" s="516"/>
      <c r="WEV52" s="516"/>
      <c r="WEW52" s="516"/>
      <c r="WEX52" s="516"/>
      <c r="WEY52" s="516"/>
      <c r="WEZ52" s="516"/>
      <c r="WFA52" s="516"/>
      <c r="WFB52" s="516"/>
      <c r="WFC52" s="516"/>
      <c r="WFD52" s="516"/>
      <c r="WFE52" s="516"/>
      <c r="WFF52" s="516"/>
      <c r="WFG52" s="516"/>
      <c r="WFH52" s="516"/>
      <c r="WFI52" s="516"/>
      <c r="WFJ52" s="516"/>
      <c r="WFK52" s="516"/>
      <c r="WFL52" s="516"/>
      <c r="WFM52" s="516"/>
      <c r="WFN52" s="516"/>
      <c r="WFO52" s="516"/>
      <c r="WFP52" s="516"/>
      <c r="WFQ52" s="516"/>
      <c r="WFR52" s="516"/>
      <c r="WFS52" s="516"/>
      <c r="WFT52" s="516"/>
      <c r="WFU52" s="516"/>
      <c r="WFV52" s="516"/>
      <c r="WFW52" s="516"/>
      <c r="WFX52" s="516"/>
      <c r="WFY52" s="516"/>
      <c r="WFZ52" s="516"/>
      <c r="WGA52" s="516"/>
      <c r="WGB52" s="516"/>
      <c r="WGC52" s="516"/>
      <c r="WGD52" s="516"/>
      <c r="WGE52" s="516"/>
      <c r="WGF52" s="516"/>
      <c r="WGG52" s="516"/>
      <c r="WGH52" s="516"/>
      <c r="WGI52" s="516"/>
      <c r="WGJ52" s="516"/>
      <c r="WGK52" s="516"/>
      <c r="WGL52" s="516"/>
      <c r="WGM52" s="516"/>
      <c r="WGN52" s="516"/>
      <c r="WGO52" s="516"/>
      <c r="WGP52" s="516"/>
      <c r="WGQ52" s="516"/>
      <c r="WGR52" s="516"/>
      <c r="WGS52" s="516"/>
      <c r="WGT52" s="516"/>
      <c r="WGU52" s="516"/>
      <c r="WGV52" s="516"/>
      <c r="WGW52" s="516"/>
      <c r="WGX52" s="516"/>
      <c r="WGY52" s="516"/>
      <c r="WGZ52" s="516"/>
      <c r="WHA52" s="516"/>
      <c r="WHB52" s="516"/>
      <c r="WHC52" s="516"/>
      <c r="WHD52" s="516"/>
      <c r="WHE52" s="516"/>
      <c r="WHF52" s="516"/>
      <c r="WHG52" s="516"/>
      <c r="WHH52" s="516"/>
      <c r="WHI52" s="516"/>
      <c r="WHJ52" s="516"/>
      <c r="WHK52" s="516"/>
      <c r="WHL52" s="516"/>
      <c r="WHM52" s="516"/>
      <c r="WHN52" s="516"/>
      <c r="WHO52" s="516"/>
      <c r="WHP52" s="516"/>
      <c r="WHQ52" s="516"/>
      <c r="WHR52" s="516"/>
      <c r="WHS52" s="516"/>
      <c r="WHT52" s="516"/>
      <c r="WHU52" s="516"/>
      <c r="WHV52" s="516"/>
      <c r="WHW52" s="516"/>
      <c r="WHX52" s="516"/>
      <c r="WHY52" s="516"/>
      <c r="WHZ52" s="516"/>
      <c r="WIA52" s="516"/>
      <c r="WIB52" s="516"/>
      <c r="WIC52" s="516"/>
      <c r="WID52" s="516"/>
      <c r="WIE52" s="516"/>
      <c r="WIF52" s="516"/>
      <c r="WIG52" s="516"/>
      <c r="WIH52" s="516"/>
      <c r="WII52" s="516"/>
      <c r="WIJ52" s="516"/>
      <c r="WIK52" s="516"/>
      <c r="WIL52" s="516"/>
      <c r="WIM52" s="516"/>
      <c r="WIN52" s="516"/>
      <c r="WIO52" s="516"/>
      <c r="WIP52" s="516"/>
      <c r="WIQ52" s="516"/>
      <c r="WIR52" s="516"/>
      <c r="WIS52" s="516"/>
      <c r="WIT52" s="516"/>
      <c r="WIU52" s="516"/>
      <c r="WIV52" s="516"/>
      <c r="WIW52" s="516"/>
      <c r="WIX52" s="516"/>
      <c r="WIY52" s="516"/>
      <c r="WIZ52" s="516"/>
      <c r="WJA52" s="516"/>
      <c r="WJB52" s="516"/>
      <c r="WJC52" s="516"/>
      <c r="WJD52" s="516"/>
      <c r="WJE52" s="516"/>
      <c r="WJF52" s="516"/>
      <c r="WJG52" s="516"/>
      <c r="WJH52" s="516"/>
      <c r="WJI52" s="516"/>
      <c r="WJJ52" s="516"/>
      <c r="WJK52" s="516"/>
      <c r="WJL52" s="516"/>
      <c r="WJM52" s="516"/>
      <c r="WJN52" s="516"/>
      <c r="WJO52" s="516"/>
      <c r="WJP52" s="516"/>
      <c r="WJQ52" s="516"/>
      <c r="WJR52" s="516"/>
      <c r="WJS52" s="516"/>
      <c r="WJT52" s="516"/>
      <c r="WJU52" s="516"/>
      <c r="WJV52" s="516"/>
      <c r="WJW52" s="516"/>
      <c r="WJX52" s="516"/>
      <c r="WJY52" s="516"/>
      <c r="WJZ52" s="516"/>
      <c r="WKA52" s="516"/>
      <c r="WKB52" s="516"/>
      <c r="WKC52" s="516"/>
      <c r="WKD52" s="516"/>
      <c r="WKE52" s="516"/>
      <c r="WKF52" s="516"/>
      <c r="WKG52" s="516"/>
      <c r="WKH52" s="516"/>
      <c r="WKI52" s="516"/>
      <c r="WKJ52" s="516"/>
      <c r="WKK52" s="516"/>
      <c r="WKL52" s="516"/>
      <c r="WKM52" s="516"/>
      <c r="WKN52" s="516"/>
      <c r="WKO52" s="516"/>
      <c r="WKP52" s="516"/>
      <c r="WKQ52" s="516"/>
      <c r="WKR52" s="516"/>
      <c r="WKS52" s="516"/>
      <c r="WKT52" s="516"/>
      <c r="WKU52" s="516"/>
      <c r="WKV52" s="516"/>
      <c r="WKW52" s="516"/>
      <c r="WKX52" s="516"/>
      <c r="WKY52" s="516"/>
      <c r="WKZ52" s="516"/>
      <c r="WLA52" s="516"/>
      <c r="WLB52" s="516"/>
      <c r="WLC52" s="516"/>
      <c r="WLD52" s="516"/>
      <c r="WLE52" s="516"/>
      <c r="WLF52" s="516"/>
      <c r="WLG52" s="516"/>
      <c r="WLH52" s="516"/>
      <c r="WLI52" s="516"/>
      <c r="WLJ52" s="516"/>
      <c r="WLK52" s="516"/>
      <c r="WLL52" s="516"/>
      <c r="WLM52" s="516"/>
      <c r="WLN52" s="516"/>
      <c r="WLO52" s="516"/>
      <c r="WLP52" s="516"/>
      <c r="WLQ52" s="516"/>
      <c r="WLR52" s="516"/>
      <c r="WLS52" s="516"/>
      <c r="WLT52" s="516"/>
      <c r="WLU52" s="516"/>
      <c r="WLV52" s="516"/>
      <c r="WLW52" s="516"/>
      <c r="WLX52" s="516"/>
      <c r="WLY52" s="516"/>
      <c r="WLZ52" s="516"/>
      <c r="WMA52" s="516"/>
      <c r="WMB52" s="516"/>
      <c r="WMC52" s="516"/>
      <c r="WMD52" s="516"/>
      <c r="WME52" s="516"/>
      <c r="WMF52" s="516"/>
      <c r="WMG52" s="516"/>
      <c r="WMH52" s="516"/>
      <c r="WMI52" s="516"/>
      <c r="WMJ52" s="516"/>
      <c r="WMK52" s="516"/>
      <c r="WML52" s="516"/>
      <c r="WMM52" s="516"/>
      <c r="WMN52" s="516"/>
      <c r="WMO52" s="516"/>
      <c r="WMP52" s="516"/>
      <c r="WMQ52" s="516"/>
      <c r="WMR52" s="516"/>
      <c r="WMS52" s="516"/>
      <c r="WMT52" s="516"/>
      <c r="WMU52" s="516"/>
      <c r="WMV52" s="516"/>
      <c r="WMW52" s="516"/>
      <c r="WMX52" s="516"/>
      <c r="WMY52" s="516"/>
      <c r="WMZ52" s="516"/>
      <c r="WNA52" s="516"/>
      <c r="WNB52" s="516"/>
      <c r="WNC52" s="516"/>
      <c r="WND52" s="516"/>
      <c r="WNE52" s="516"/>
      <c r="WNF52" s="516"/>
      <c r="WNG52" s="516"/>
      <c r="WNH52" s="516"/>
      <c r="WNI52" s="516"/>
      <c r="WNJ52" s="516"/>
      <c r="WNK52" s="516"/>
      <c r="WNL52" s="516"/>
      <c r="WNM52" s="516"/>
      <c r="WNN52" s="516"/>
      <c r="WNO52" s="516"/>
      <c r="WNP52" s="516"/>
      <c r="WNQ52" s="516"/>
      <c r="WNR52" s="516"/>
      <c r="WNS52" s="516"/>
      <c r="WNT52" s="516"/>
      <c r="WNU52" s="516"/>
      <c r="WNV52" s="516"/>
      <c r="WNW52" s="516"/>
      <c r="WNX52" s="516"/>
      <c r="WNY52" s="516"/>
      <c r="WNZ52" s="516"/>
      <c r="WOA52" s="516"/>
      <c r="WOB52" s="516"/>
      <c r="WOC52" s="516"/>
      <c r="WOD52" s="516"/>
      <c r="WOE52" s="516"/>
      <c r="WOF52" s="516"/>
      <c r="WOG52" s="516"/>
      <c r="WOH52" s="516"/>
      <c r="WOI52" s="516"/>
      <c r="WOJ52" s="516"/>
      <c r="WOK52" s="516"/>
      <c r="WOL52" s="516"/>
      <c r="WOM52" s="516"/>
      <c r="WON52" s="516"/>
      <c r="WOO52" s="516"/>
      <c r="WOP52" s="516"/>
      <c r="WOQ52" s="516"/>
      <c r="WOR52" s="516"/>
      <c r="WOS52" s="516"/>
      <c r="WOT52" s="516"/>
      <c r="WOU52" s="516"/>
      <c r="WOV52" s="516"/>
      <c r="WOW52" s="516"/>
      <c r="WOX52" s="516"/>
      <c r="WOY52" s="516"/>
      <c r="WOZ52" s="516"/>
      <c r="WPA52" s="516"/>
      <c r="WPB52" s="516"/>
      <c r="WPC52" s="516"/>
      <c r="WPD52" s="516"/>
      <c r="WPE52" s="516"/>
      <c r="WPF52" s="516"/>
      <c r="WPG52" s="516"/>
      <c r="WPH52" s="516"/>
      <c r="WPI52" s="516"/>
      <c r="WPJ52" s="516"/>
      <c r="WPK52" s="516"/>
      <c r="WPL52" s="516"/>
      <c r="WPM52" s="516"/>
      <c r="WPN52" s="516"/>
      <c r="WPO52" s="516"/>
      <c r="WPP52" s="516"/>
      <c r="WPQ52" s="516"/>
      <c r="WPR52" s="516"/>
      <c r="WPS52" s="516"/>
      <c r="WPT52" s="516"/>
      <c r="WPU52" s="516"/>
      <c r="WPV52" s="516"/>
      <c r="WPW52" s="516"/>
      <c r="WPX52" s="516"/>
      <c r="WPY52" s="516"/>
      <c r="WPZ52" s="516"/>
      <c r="WQA52" s="516"/>
      <c r="WQB52" s="516"/>
      <c r="WQC52" s="516"/>
      <c r="WQD52" s="516"/>
      <c r="WQE52" s="516"/>
      <c r="WQF52" s="516"/>
      <c r="WQG52" s="516"/>
      <c r="WQH52" s="516"/>
      <c r="WQI52" s="516"/>
      <c r="WQJ52" s="516"/>
      <c r="WQK52" s="516"/>
      <c r="WQL52" s="516"/>
      <c r="WQM52" s="516"/>
      <c r="WQN52" s="516"/>
      <c r="WQO52" s="516"/>
      <c r="WQP52" s="516"/>
      <c r="WQQ52" s="516"/>
      <c r="WQR52" s="516"/>
      <c r="WQS52" s="516"/>
      <c r="WQT52" s="516"/>
      <c r="WQU52" s="516"/>
      <c r="WQV52" s="516"/>
      <c r="WQW52" s="516"/>
      <c r="WQX52" s="516"/>
      <c r="WQY52" s="516"/>
      <c r="WQZ52" s="516"/>
      <c r="WRA52" s="516"/>
      <c r="WRB52" s="516"/>
      <c r="WRC52" s="516"/>
      <c r="WRD52" s="516"/>
      <c r="WRE52" s="516"/>
      <c r="WRF52" s="516"/>
      <c r="WRG52" s="516"/>
      <c r="WRH52" s="516"/>
      <c r="WRI52" s="516"/>
      <c r="WRJ52" s="516"/>
      <c r="WRK52" s="516"/>
      <c r="WRL52" s="516"/>
      <c r="WRM52" s="516"/>
      <c r="WRN52" s="516"/>
      <c r="WRO52" s="516"/>
      <c r="WRP52" s="516"/>
      <c r="WRQ52" s="516"/>
      <c r="WRR52" s="516"/>
      <c r="WRS52" s="516"/>
      <c r="WRT52" s="516"/>
      <c r="WRU52" s="516"/>
      <c r="WRV52" s="516"/>
      <c r="WRW52" s="516"/>
      <c r="WRX52" s="516"/>
      <c r="WRY52" s="516"/>
      <c r="WRZ52" s="516"/>
      <c r="WSA52" s="516"/>
      <c r="WSB52" s="516"/>
      <c r="WSC52" s="516"/>
      <c r="WSD52" s="516"/>
      <c r="WSE52" s="516"/>
      <c r="WSF52" s="516"/>
      <c r="WSG52" s="516"/>
      <c r="WSH52" s="516"/>
      <c r="WSI52" s="516"/>
      <c r="WSJ52" s="516"/>
      <c r="WSK52" s="516"/>
      <c r="WSL52" s="516"/>
      <c r="WSM52" s="516"/>
      <c r="WSN52" s="516"/>
      <c r="WSO52" s="516"/>
      <c r="WSP52" s="516"/>
      <c r="WSQ52" s="516"/>
      <c r="WSR52" s="516"/>
      <c r="WSS52" s="516"/>
      <c r="WST52" s="516"/>
      <c r="WSU52" s="516"/>
      <c r="WSV52" s="516"/>
      <c r="WSW52" s="516"/>
      <c r="WSX52" s="516"/>
      <c r="WSY52" s="516"/>
      <c r="WSZ52" s="516"/>
      <c r="WTA52" s="516"/>
      <c r="WTB52" s="516"/>
      <c r="WTC52" s="516"/>
      <c r="WTD52" s="516"/>
      <c r="WTE52" s="516"/>
      <c r="WTF52" s="516"/>
      <c r="WTG52" s="516"/>
      <c r="WTH52" s="516"/>
      <c r="WTI52" s="516"/>
      <c r="WTJ52" s="516"/>
      <c r="WTK52" s="516"/>
      <c r="WTL52" s="516"/>
      <c r="WTM52" s="516"/>
      <c r="WTN52" s="516"/>
      <c r="WTO52" s="516"/>
      <c r="WTP52" s="516"/>
      <c r="WTQ52" s="516"/>
      <c r="WTR52" s="516"/>
      <c r="WTS52" s="516"/>
      <c r="WTT52" s="516"/>
      <c r="WTU52" s="516"/>
      <c r="WTV52" s="516"/>
      <c r="WTW52" s="516"/>
      <c r="WTX52" s="516"/>
      <c r="WTY52" s="516"/>
      <c r="WTZ52" s="516"/>
      <c r="WUA52" s="516"/>
      <c r="WUB52" s="516"/>
      <c r="WUC52" s="516"/>
      <c r="WUD52" s="516"/>
      <c r="WUE52" s="516"/>
      <c r="WUF52" s="516"/>
      <c r="WUG52" s="516"/>
      <c r="WUH52" s="516"/>
      <c r="WUI52" s="516"/>
      <c r="WUJ52" s="516"/>
      <c r="WUK52" s="516"/>
      <c r="WUL52" s="516"/>
      <c r="WUM52" s="516"/>
      <c r="WUN52" s="516"/>
      <c r="WUO52" s="516"/>
      <c r="WUP52" s="516"/>
      <c r="WUQ52" s="516"/>
      <c r="WUR52" s="516"/>
      <c r="WUS52" s="516"/>
      <c r="WUT52" s="516"/>
      <c r="WUU52" s="516"/>
      <c r="WUV52" s="516"/>
      <c r="WUW52" s="516"/>
      <c r="WUX52" s="516"/>
      <c r="WUY52" s="516"/>
      <c r="WUZ52" s="516"/>
      <c r="WVA52" s="516"/>
      <c r="WVB52" s="516"/>
      <c r="WVC52" s="516"/>
      <c r="WVD52" s="516"/>
      <c r="WVE52" s="516"/>
      <c r="WVF52" s="516"/>
      <c r="WVG52" s="516"/>
      <c r="WVH52" s="516"/>
      <c r="WVI52" s="516"/>
      <c r="WVJ52" s="516"/>
      <c r="WVK52" s="516"/>
      <c r="WVL52" s="516"/>
      <c r="WVM52" s="516"/>
      <c r="WVN52" s="516"/>
      <c r="WVO52" s="516"/>
      <c r="WVP52" s="516"/>
      <c r="WVQ52" s="516"/>
    </row>
  </sheetData>
  <mergeCells count="2">
    <mergeCell ref="B3:C4"/>
    <mergeCell ref="B8:H8"/>
  </mergeCells>
  <printOptions horizontalCentered="1"/>
  <pageMargins left="0.19652777777777777" right="0.19652777777777777" top="0.98541666666666661" bottom="0.84652777777777777" header="0.51180555555555551" footer="0.51180555555555551"/>
  <pageSetup paperSize="9" scale="71" firstPageNumber="0" orientation="portrait" horizontalDpi="300" verticalDpi="300" r:id="rId1"/>
  <headerFooter alignWithMargins="0">
    <oddHeader>&amp;R&amp;"Times New Roman CE,Běžné"Chlazení - specifikace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BB00B-A04E-43AF-A3C0-131A735D43AE}">
  <sheetPr>
    <pageSetUpPr fitToPage="1"/>
  </sheetPr>
  <dimension ref="A1:IT2501"/>
  <sheetViews>
    <sheetView zoomScale="85" zoomScaleNormal="85" zoomScaleSheetLayoutView="70" workbookViewId="0">
      <selection activeCell="B8" sqref="B8"/>
    </sheetView>
  </sheetViews>
  <sheetFormatPr defaultRowHeight="12.75"/>
  <cols>
    <col min="1" max="1" width="13.5" style="516" customWidth="1"/>
    <col min="2" max="2" width="103.33203125" style="630" customWidth="1"/>
    <col min="3" max="3" width="8.6640625" style="516" customWidth="1"/>
    <col min="4" max="4" width="9.5" style="516" customWidth="1"/>
    <col min="5" max="7" width="17.33203125" style="624" customWidth="1"/>
    <col min="8" max="8" width="21.5" style="624" customWidth="1"/>
    <col min="9" max="9" width="19.1640625" style="516" customWidth="1"/>
    <col min="10" max="10" width="13.33203125" style="516" customWidth="1"/>
    <col min="11" max="11" width="9.33203125" style="516"/>
    <col min="12" max="12" width="14.1640625" style="516" customWidth="1"/>
    <col min="13" max="256" width="9.33203125" style="516"/>
    <col min="257" max="257" width="13.5" style="516" customWidth="1"/>
    <col min="258" max="258" width="103.33203125" style="516" customWidth="1"/>
    <col min="259" max="259" width="8.6640625" style="516" customWidth="1"/>
    <col min="260" max="260" width="9.5" style="516" customWidth="1"/>
    <col min="261" max="263" width="17.33203125" style="516" customWidth="1"/>
    <col min="264" max="264" width="21.5" style="516" customWidth="1"/>
    <col min="265" max="265" width="19.1640625" style="516" customWidth="1"/>
    <col min="266" max="266" width="13.33203125" style="516" customWidth="1"/>
    <col min="267" max="267" width="9.33203125" style="516"/>
    <col min="268" max="268" width="14.1640625" style="516" customWidth="1"/>
    <col min="269" max="512" width="9.33203125" style="516"/>
    <col min="513" max="513" width="13.5" style="516" customWidth="1"/>
    <col min="514" max="514" width="103.33203125" style="516" customWidth="1"/>
    <col min="515" max="515" width="8.6640625" style="516" customWidth="1"/>
    <col min="516" max="516" width="9.5" style="516" customWidth="1"/>
    <col min="517" max="519" width="17.33203125" style="516" customWidth="1"/>
    <col min="520" max="520" width="21.5" style="516" customWidth="1"/>
    <col min="521" max="521" width="19.1640625" style="516" customWidth="1"/>
    <col min="522" max="522" width="13.33203125" style="516" customWidth="1"/>
    <col min="523" max="523" width="9.33203125" style="516"/>
    <col min="524" max="524" width="14.1640625" style="516" customWidth="1"/>
    <col min="525" max="768" width="9.33203125" style="516"/>
    <col min="769" max="769" width="13.5" style="516" customWidth="1"/>
    <col min="770" max="770" width="103.33203125" style="516" customWidth="1"/>
    <col min="771" max="771" width="8.6640625" style="516" customWidth="1"/>
    <col min="772" max="772" width="9.5" style="516" customWidth="1"/>
    <col min="773" max="775" width="17.33203125" style="516" customWidth="1"/>
    <col min="776" max="776" width="21.5" style="516" customWidth="1"/>
    <col min="777" max="777" width="19.1640625" style="516" customWidth="1"/>
    <col min="778" max="778" width="13.33203125" style="516" customWidth="1"/>
    <col min="779" max="779" width="9.33203125" style="516"/>
    <col min="780" max="780" width="14.1640625" style="516" customWidth="1"/>
    <col min="781" max="1024" width="9.33203125" style="516"/>
    <col min="1025" max="1025" width="13.5" style="516" customWidth="1"/>
    <col min="1026" max="1026" width="103.33203125" style="516" customWidth="1"/>
    <col min="1027" max="1027" width="8.6640625" style="516" customWidth="1"/>
    <col min="1028" max="1028" width="9.5" style="516" customWidth="1"/>
    <col min="1029" max="1031" width="17.33203125" style="516" customWidth="1"/>
    <col min="1032" max="1032" width="21.5" style="516" customWidth="1"/>
    <col min="1033" max="1033" width="19.1640625" style="516" customWidth="1"/>
    <col min="1034" max="1034" width="13.33203125" style="516" customWidth="1"/>
    <col min="1035" max="1035" width="9.33203125" style="516"/>
    <col min="1036" max="1036" width="14.1640625" style="516" customWidth="1"/>
    <col min="1037" max="1280" width="9.33203125" style="516"/>
    <col min="1281" max="1281" width="13.5" style="516" customWidth="1"/>
    <col min="1282" max="1282" width="103.33203125" style="516" customWidth="1"/>
    <col min="1283" max="1283" width="8.6640625" style="516" customWidth="1"/>
    <col min="1284" max="1284" width="9.5" style="516" customWidth="1"/>
    <col min="1285" max="1287" width="17.33203125" style="516" customWidth="1"/>
    <col min="1288" max="1288" width="21.5" style="516" customWidth="1"/>
    <col min="1289" max="1289" width="19.1640625" style="516" customWidth="1"/>
    <col min="1290" max="1290" width="13.33203125" style="516" customWidth="1"/>
    <col min="1291" max="1291" width="9.33203125" style="516"/>
    <col min="1292" max="1292" width="14.1640625" style="516" customWidth="1"/>
    <col min="1293" max="1536" width="9.33203125" style="516"/>
    <col min="1537" max="1537" width="13.5" style="516" customWidth="1"/>
    <col min="1538" max="1538" width="103.33203125" style="516" customWidth="1"/>
    <col min="1539" max="1539" width="8.6640625" style="516" customWidth="1"/>
    <col min="1540" max="1540" width="9.5" style="516" customWidth="1"/>
    <col min="1541" max="1543" width="17.33203125" style="516" customWidth="1"/>
    <col min="1544" max="1544" width="21.5" style="516" customWidth="1"/>
    <col min="1545" max="1545" width="19.1640625" style="516" customWidth="1"/>
    <col min="1546" max="1546" width="13.33203125" style="516" customWidth="1"/>
    <col min="1547" max="1547" width="9.33203125" style="516"/>
    <col min="1548" max="1548" width="14.1640625" style="516" customWidth="1"/>
    <col min="1549" max="1792" width="9.33203125" style="516"/>
    <col min="1793" max="1793" width="13.5" style="516" customWidth="1"/>
    <col min="1794" max="1794" width="103.33203125" style="516" customWidth="1"/>
    <col min="1795" max="1795" width="8.6640625" style="516" customWidth="1"/>
    <col min="1796" max="1796" width="9.5" style="516" customWidth="1"/>
    <col min="1797" max="1799" width="17.33203125" style="516" customWidth="1"/>
    <col min="1800" max="1800" width="21.5" style="516" customWidth="1"/>
    <col min="1801" max="1801" width="19.1640625" style="516" customWidth="1"/>
    <col min="1802" max="1802" width="13.33203125" style="516" customWidth="1"/>
    <col min="1803" max="1803" width="9.33203125" style="516"/>
    <col min="1804" max="1804" width="14.1640625" style="516" customWidth="1"/>
    <col min="1805" max="2048" width="9.33203125" style="516"/>
    <col min="2049" max="2049" width="13.5" style="516" customWidth="1"/>
    <col min="2050" max="2050" width="103.33203125" style="516" customWidth="1"/>
    <col min="2051" max="2051" width="8.6640625" style="516" customWidth="1"/>
    <col min="2052" max="2052" width="9.5" style="516" customWidth="1"/>
    <col min="2053" max="2055" width="17.33203125" style="516" customWidth="1"/>
    <col min="2056" max="2056" width="21.5" style="516" customWidth="1"/>
    <col min="2057" max="2057" width="19.1640625" style="516" customWidth="1"/>
    <col min="2058" max="2058" width="13.33203125" style="516" customWidth="1"/>
    <col min="2059" max="2059" width="9.33203125" style="516"/>
    <col min="2060" max="2060" width="14.1640625" style="516" customWidth="1"/>
    <col min="2061" max="2304" width="9.33203125" style="516"/>
    <col min="2305" max="2305" width="13.5" style="516" customWidth="1"/>
    <col min="2306" max="2306" width="103.33203125" style="516" customWidth="1"/>
    <col min="2307" max="2307" width="8.6640625" style="516" customWidth="1"/>
    <col min="2308" max="2308" width="9.5" style="516" customWidth="1"/>
    <col min="2309" max="2311" width="17.33203125" style="516" customWidth="1"/>
    <col min="2312" max="2312" width="21.5" style="516" customWidth="1"/>
    <col min="2313" max="2313" width="19.1640625" style="516" customWidth="1"/>
    <col min="2314" max="2314" width="13.33203125" style="516" customWidth="1"/>
    <col min="2315" max="2315" width="9.33203125" style="516"/>
    <col min="2316" max="2316" width="14.1640625" style="516" customWidth="1"/>
    <col min="2317" max="2560" width="9.33203125" style="516"/>
    <col min="2561" max="2561" width="13.5" style="516" customWidth="1"/>
    <col min="2562" max="2562" width="103.33203125" style="516" customWidth="1"/>
    <col min="2563" max="2563" width="8.6640625" style="516" customWidth="1"/>
    <col min="2564" max="2564" width="9.5" style="516" customWidth="1"/>
    <col min="2565" max="2567" width="17.33203125" style="516" customWidth="1"/>
    <col min="2568" max="2568" width="21.5" style="516" customWidth="1"/>
    <col min="2569" max="2569" width="19.1640625" style="516" customWidth="1"/>
    <col min="2570" max="2570" width="13.33203125" style="516" customWidth="1"/>
    <col min="2571" max="2571" width="9.33203125" style="516"/>
    <col min="2572" max="2572" width="14.1640625" style="516" customWidth="1"/>
    <col min="2573" max="2816" width="9.33203125" style="516"/>
    <col min="2817" max="2817" width="13.5" style="516" customWidth="1"/>
    <col min="2818" max="2818" width="103.33203125" style="516" customWidth="1"/>
    <col min="2819" max="2819" width="8.6640625" style="516" customWidth="1"/>
    <col min="2820" max="2820" width="9.5" style="516" customWidth="1"/>
    <col min="2821" max="2823" width="17.33203125" style="516" customWidth="1"/>
    <col min="2824" max="2824" width="21.5" style="516" customWidth="1"/>
    <col min="2825" max="2825" width="19.1640625" style="516" customWidth="1"/>
    <col min="2826" max="2826" width="13.33203125" style="516" customWidth="1"/>
    <col min="2827" max="2827" width="9.33203125" style="516"/>
    <col min="2828" max="2828" width="14.1640625" style="516" customWidth="1"/>
    <col min="2829" max="3072" width="9.33203125" style="516"/>
    <col min="3073" max="3073" width="13.5" style="516" customWidth="1"/>
    <col min="3074" max="3074" width="103.33203125" style="516" customWidth="1"/>
    <col min="3075" max="3075" width="8.6640625" style="516" customWidth="1"/>
    <col min="3076" max="3076" width="9.5" style="516" customWidth="1"/>
    <col min="3077" max="3079" width="17.33203125" style="516" customWidth="1"/>
    <col min="3080" max="3080" width="21.5" style="516" customWidth="1"/>
    <col min="3081" max="3081" width="19.1640625" style="516" customWidth="1"/>
    <col min="3082" max="3082" width="13.33203125" style="516" customWidth="1"/>
    <col min="3083" max="3083" width="9.33203125" style="516"/>
    <col min="3084" max="3084" width="14.1640625" style="516" customWidth="1"/>
    <col min="3085" max="3328" width="9.33203125" style="516"/>
    <col min="3329" max="3329" width="13.5" style="516" customWidth="1"/>
    <col min="3330" max="3330" width="103.33203125" style="516" customWidth="1"/>
    <col min="3331" max="3331" width="8.6640625" style="516" customWidth="1"/>
    <col min="3332" max="3332" width="9.5" style="516" customWidth="1"/>
    <col min="3333" max="3335" width="17.33203125" style="516" customWidth="1"/>
    <col min="3336" max="3336" width="21.5" style="516" customWidth="1"/>
    <col min="3337" max="3337" width="19.1640625" style="516" customWidth="1"/>
    <col min="3338" max="3338" width="13.33203125" style="516" customWidth="1"/>
    <col min="3339" max="3339" width="9.33203125" style="516"/>
    <col min="3340" max="3340" width="14.1640625" style="516" customWidth="1"/>
    <col min="3341" max="3584" width="9.33203125" style="516"/>
    <col min="3585" max="3585" width="13.5" style="516" customWidth="1"/>
    <col min="3586" max="3586" width="103.33203125" style="516" customWidth="1"/>
    <col min="3587" max="3587" width="8.6640625" style="516" customWidth="1"/>
    <col min="3588" max="3588" width="9.5" style="516" customWidth="1"/>
    <col min="3589" max="3591" width="17.33203125" style="516" customWidth="1"/>
    <col min="3592" max="3592" width="21.5" style="516" customWidth="1"/>
    <col min="3593" max="3593" width="19.1640625" style="516" customWidth="1"/>
    <col min="3594" max="3594" width="13.33203125" style="516" customWidth="1"/>
    <col min="3595" max="3595" width="9.33203125" style="516"/>
    <col min="3596" max="3596" width="14.1640625" style="516" customWidth="1"/>
    <col min="3597" max="3840" width="9.33203125" style="516"/>
    <col min="3841" max="3841" width="13.5" style="516" customWidth="1"/>
    <col min="3842" max="3842" width="103.33203125" style="516" customWidth="1"/>
    <col min="3843" max="3843" width="8.6640625" style="516" customWidth="1"/>
    <col min="3844" max="3844" width="9.5" style="516" customWidth="1"/>
    <col min="3845" max="3847" width="17.33203125" style="516" customWidth="1"/>
    <col min="3848" max="3848" width="21.5" style="516" customWidth="1"/>
    <col min="3849" max="3849" width="19.1640625" style="516" customWidth="1"/>
    <col min="3850" max="3850" width="13.33203125" style="516" customWidth="1"/>
    <col min="3851" max="3851" width="9.33203125" style="516"/>
    <col min="3852" max="3852" width="14.1640625" style="516" customWidth="1"/>
    <col min="3853" max="4096" width="9.33203125" style="516"/>
    <col min="4097" max="4097" width="13.5" style="516" customWidth="1"/>
    <col min="4098" max="4098" width="103.33203125" style="516" customWidth="1"/>
    <col min="4099" max="4099" width="8.6640625" style="516" customWidth="1"/>
    <col min="4100" max="4100" width="9.5" style="516" customWidth="1"/>
    <col min="4101" max="4103" width="17.33203125" style="516" customWidth="1"/>
    <col min="4104" max="4104" width="21.5" style="516" customWidth="1"/>
    <col min="4105" max="4105" width="19.1640625" style="516" customWidth="1"/>
    <col min="4106" max="4106" width="13.33203125" style="516" customWidth="1"/>
    <col min="4107" max="4107" width="9.33203125" style="516"/>
    <col min="4108" max="4108" width="14.1640625" style="516" customWidth="1"/>
    <col min="4109" max="4352" width="9.33203125" style="516"/>
    <col min="4353" max="4353" width="13.5" style="516" customWidth="1"/>
    <col min="4354" max="4354" width="103.33203125" style="516" customWidth="1"/>
    <col min="4355" max="4355" width="8.6640625" style="516" customWidth="1"/>
    <col min="4356" max="4356" width="9.5" style="516" customWidth="1"/>
    <col min="4357" max="4359" width="17.33203125" style="516" customWidth="1"/>
    <col min="4360" max="4360" width="21.5" style="516" customWidth="1"/>
    <col min="4361" max="4361" width="19.1640625" style="516" customWidth="1"/>
    <col min="4362" max="4362" width="13.33203125" style="516" customWidth="1"/>
    <col min="4363" max="4363" width="9.33203125" style="516"/>
    <col min="4364" max="4364" width="14.1640625" style="516" customWidth="1"/>
    <col min="4365" max="4608" width="9.33203125" style="516"/>
    <col min="4609" max="4609" width="13.5" style="516" customWidth="1"/>
    <col min="4610" max="4610" width="103.33203125" style="516" customWidth="1"/>
    <col min="4611" max="4611" width="8.6640625" style="516" customWidth="1"/>
    <col min="4612" max="4612" width="9.5" style="516" customWidth="1"/>
    <col min="4613" max="4615" width="17.33203125" style="516" customWidth="1"/>
    <col min="4616" max="4616" width="21.5" style="516" customWidth="1"/>
    <col min="4617" max="4617" width="19.1640625" style="516" customWidth="1"/>
    <col min="4618" max="4618" width="13.33203125" style="516" customWidth="1"/>
    <col min="4619" max="4619" width="9.33203125" style="516"/>
    <col min="4620" max="4620" width="14.1640625" style="516" customWidth="1"/>
    <col min="4621" max="4864" width="9.33203125" style="516"/>
    <col min="4865" max="4865" width="13.5" style="516" customWidth="1"/>
    <col min="4866" max="4866" width="103.33203125" style="516" customWidth="1"/>
    <col min="4867" max="4867" width="8.6640625" style="516" customWidth="1"/>
    <col min="4868" max="4868" width="9.5" style="516" customWidth="1"/>
    <col min="4869" max="4871" width="17.33203125" style="516" customWidth="1"/>
    <col min="4872" max="4872" width="21.5" style="516" customWidth="1"/>
    <col min="4873" max="4873" width="19.1640625" style="516" customWidth="1"/>
    <col min="4874" max="4874" width="13.33203125" style="516" customWidth="1"/>
    <col min="4875" max="4875" width="9.33203125" style="516"/>
    <col min="4876" max="4876" width="14.1640625" style="516" customWidth="1"/>
    <col min="4877" max="5120" width="9.33203125" style="516"/>
    <col min="5121" max="5121" width="13.5" style="516" customWidth="1"/>
    <col min="5122" max="5122" width="103.33203125" style="516" customWidth="1"/>
    <col min="5123" max="5123" width="8.6640625" style="516" customWidth="1"/>
    <col min="5124" max="5124" width="9.5" style="516" customWidth="1"/>
    <col min="5125" max="5127" width="17.33203125" style="516" customWidth="1"/>
    <col min="5128" max="5128" width="21.5" style="516" customWidth="1"/>
    <col min="5129" max="5129" width="19.1640625" style="516" customWidth="1"/>
    <col min="5130" max="5130" width="13.33203125" style="516" customWidth="1"/>
    <col min="5131" max="5131" width="9.33203125" style="516"/>
    <col min="5132" max="5132" width="14.1640625" style="516" customWidth="1"/>
    <col min="5133" max="5376" width="9.33203125" style="516"/>
    <col min="5377" max="5377" width="13.5" style="516" customWidth="1"/>
    <col min="5378" max="5378" width="103.33203125" style="516" customWidth="1"/>
    <col min="5379" max="5379" width="8.6640625" style="516" customWidth="1"/>
    <col min="5380" max="5380" width="9.5" style="516" customWidth="1"/>
    <col min="5381" max="5383" width="17.33203125" style="516" customWidth="1"/>
    <col min="5384" max="5384" width="21.5" style="516" customWidth="1"/>
    <col min="5385" max="5385" width="19.1640625" style="516" customWidth="1"/>
    <col min="5386" max="5386" width="13.33203125" style="516" customWidth="1"/>
    <col min="5387" max="5387" width="9.33203125" style="516"/>
    <col min="5388" max="5388" width="14.1640625" style="516" customWidth="1"/>
    <col min="5389" max="5632" width="9.33203125" style="516"/>
    <col min="5633" max="5633" width="13.5" style="516" customWidth="1"/>
    <col min="5634" max="5634" width="103.33203125" style="516" customWidth="1"/>
    <col min="5635" max="5635" width="8.6640625" style="516" customWidth="1"/>
    <col min="5636" max="5636" width="9.5" style="516" customWidth="1"/>
    <col min="5637" max="5639" width="17.33203125" style="516" customWidth="1"/>
    <col min="5640" max="5640" width="21.5" style="516" customWidth="1"/>
    <col min="5641" max="5641" width="19.1640625" style="516" customWidth="1"/>
    <col min="5642" max="5642" width="13.33203125" style="516" customWidth="1"/>
    <col min="5643" max="5643" width="9.33203125" style="516"/>
    <col min="5644" max="5644" width="14.1640625" style="516" customWidth="1"/>
    <col min="5645" max="5888" width="9.33203125" style="516"/>
    <col min="5889" max="5889" width="13.5" style="516" customWidth="1"/>
    <col min="5890" max="5890" width="103.33203125" style="516" customWidth="1"/>
    <col min="5891" max="5891" width="8.6640625" style="516" customWidth="1"/>
    <col min="5892" max="5892" width="9.5" style="516" customWidth="1"/>
    <col min="5893" max="5895" width="17.33203125" style="516" customWidth="1"/>
    <col min="5896" max="5896" width="21.5" style="516" customWidth="1"/>
    <col min="5897" max="5897" width="19.1640625" style="516" customWidth="1"/>
    <col min="5898" max="5898" width="13.33203125" style="516" customWidth="1"/>
    <col min="5899" max="5899" width="9.33203125" style="516"/>
    <col min="5900" max="5900" width="14.1640625" style="516" customWidth="1"/>
    <col min="5901" max="6144" width="9.33203125" style="516"/>
    <col min="6145" max="6145" width="13.5" style="516" customWidth="1"/>
    <col min="6146" max="6146" width="103.33203125" style="516" customWidth="1"/>
    <col min="6147" max="6147" width="8.6640625" style="516" customWidth="1"/>
    <col min="6148" max="6148" width="9.5" style="516" customWidth="1"/>
    <col min="6149" max="6151" width="17.33203125" style="516" customWidth="1"/>
    <col min="6152" max="6152" width="21.5" style="516" customWidth="1"/>
    <col min="6153" max="6153" width="19.1640625" style="516" customWidth="1"/>
    <col min="6154" max="6154" width="13.33203125" style="516" customWidth="1"/>
    <col min="6155" max="6155" width="9.33203125" style="516"/>
    <col min="6156" max="6156" width="14.1640625" style="516" customWidth="1"/>
    <col min="6157" max="6400" width="9.33203125" style="516"/>
    <col min="6401" max="6401" width="13.5" style="516" customWidth="1"/>
    <col min="6402" max="6402" width="103.33203125" style="516" customWidth="1"/>
    <col min="6403" max="6403" width="8.6640625" style="516" customWidth="1"/>
    <col min="6404" max="6404" width="9.5" style="516" customWidth="1"/>
    <col min="6405" max="6407" width="17.33203125" style="516" customWidth="1"/>
    <col min="6408" max="6408" width="21.5" style="516" customWidth="1"/>
    <col min="6409" max="6409" width="19.1640625" style="516" customWidth="1"/>
    <col min="6410" max="6410" width="13.33203125" style="516" customWidth="1"/>
    <col min="6411" max="6411" width="9.33203125" style="516"/>
    <col min="6412" max="6412" width="14.1640625" style="516" customWidth="1"/>
    <col min="6413" max="6656" width="9.33203125" style="516"/>
    <col min="6657" max="6657" width="13.5" style="516" customWidth="1"/>
    <col min="6658" max="6658" width="103.33203125" style="516" customWidth="1"/>
    <col min="6659" max="6659" width="8.6640625" style="516" customWidth="1"/>
    <col min="6660" max="6660" width="9.5" style="516" customWidth="1"/>
    <col min="6661" max="6663" width="17.33203125" style="516" customWidth="1"/>
    <col min="6664" max="6664" width="21.5" style="516" customWidth="1"/>
    <col min="6665" max="6665" width="19.1640625" style="516" customWidth="1"/>
    <col min="6666" max="6666" width="13.33203125" style="516" customWidth="1"/>
    <col min="6667" max="6667" width="9.33203125" style="516"/>
    <col min="6668" max="6668" width="14.1640625" style="516" customWidth="1"/>
    <col min="6669" max="6912" width="9.33203125" style="516"/>
    <col min="6913" max="6913" width="13.5" style="516" customWidth="1"/>
    <col min="6914" max="6914" width="103.33203125" style="516" customWidth="1"/>
    <col min="6915" max="6915" width="8.6640625" style="516" customWidth="1"/>
    <col min="6916" max="6916" width="9.5" style="516" customWidth="1"/>
    <col min="6917" max="6919" width="17.33203125" style="516" customWidth="1"/>
    <col min="6920" max="6920" width="21.5" style="516" customWidth="1"/>
    <col min="6921" max="6921" width="19.1640625" style="516" customWidth="1"/>
    <col min="6922" max="6922" width="13.33203125" style="516" customWidth="1"/>
    <col min="6923" max="6923" width="9.33203125" style="516"/>
    <col min="6924" max="6924" width="14.1640625" style="516" customWidth="1"/>
    <col min="6925" max="7168" width="9.33203125" style="516"/>
    <col min="7169" max="7169" width="13.5" style="516" customWidth="1"/>
    <col min="7170" max="7170" width="103.33203125" style="516" customWidth="1"/>
    <col min="7171" max="7171" width="8.6640625" style="516" customWidth="1"/>
    <col min="7172" max="7172" width="9.5" style="516" customWidth="1"/>
    <col min="7173" max="7175" width="17.33203125" style="516" customWidth="1"/>
    <col min="7176" max="7176" width="21.5" style="516" customWidth="1"/>
    <col min="7177" max="7177" width="19.1640625" style="516" customWidth="1"/>
    <col min="7178" max="7178" width="13.33203125" style="516" customWidth="1"/>
    <col min="7179" max="7179" width="9.33203125" style="516"/>
    <col min="7180" max="7180" width="14.1640625" style="516" customWidth="1"/>
    <col min="7181" max="7424" width="9.33203125" style="516"/>
    <col min="7425" max="7425" width="13.5" style="516" customWidth="1"/>
    <col min="7426" max="7426" width="103.33203125" style="516" customWidth="1"/>
    <col min="7427" max="7427" width="8.6640625" style="516" customWidth="1"/>
    <col min="7428" max="7428" width="9.5" style="516" customWidth="1"/>
    <col min="7429" max="7431" width="17.33203125" style="516" customWidth="1"/>
    <col min="7432" max="7432" width="21.5" style="516" customWidth="1"/>
    <col min="7433" max="7433" width="19.1640625" style="516" customWidth="1"/>
    <col min="7434" max="7434" width="13.33203125" style="516" customWidth="1"/>
    <col min="7435" max="7435" width="9.33203125" style="516"/>
    <col min="7436" max="7436" width="14.1640625" style="516" customWidth="1"/>
    <col min="7437" max="7680" width="9.33203125" style="516"/>
    <col min="7681" max="7681" width="13.5" style="516" customWidth="1"/>
    <col min="7682" max="7682" width="103.33203125" style="516" customWidth="1"/>
    <col min="7683" max="7683" width="8.6640625" style="516" customWidth="1"/>
    <col min="7684" max="7684" width="9.5" style="516" customWidth="1"/>
    <col min="7685" max="7687" width="17.33203125" style="516" customWidth="1"/>
    <col min="7688" max="7688" width="21.5" style="516" customWidth="1"/>
    <col min="7689" max="7689" width="19.1640625" style="516" customWidth="1"/>
    <col min="7690" max="7690" width="13.33203125" style="516" customWidth="1"/>
    <col min="7691" max="7691" width="9.33203125" style="516"/>
    <col min="7692" max="7692" width="14.1640625" style="516" customWidth="1"/>
    <col min="7693" max="7936" width="9.33203125" style="516"/>
    <col min="7937" max="7937" width="13.5" style="516" customWidth="1"/>
    <col min="7938" max="7938" width="103.33203125" style="516" customWidth="1"/>
    <col min="7939" max="7939" width="8.6640625" style="516" customWidth="1"/>
    <col min="7940" max="7940" width="9.5" style="516" customWidth="1"/>
    <col min="7941" max="7943" width="17.33203125" style="516" customWidth="1"/>
    <col min="7944" max="7944" width="21.5" style="516" customWidth="1"/>
    <col min="7945" max="7945" width="19.1640625" style="516" customWidth="1"/>
    <col min="7946" max="7946" width="13.33203125" style="516" customWidth="1"/>
    <col min="7947" max="7947" width="9.33203125" style="516"/>
    <col min="7948" max="7948" width="14.1640625" style="516" customWidth="1"/>
    <col min="7949" max="8192" width="9.33203125" style="516"/>
    <col min="8193" max="8193" width="13.5" style="516" customWidth="1"/>
    <col min="8194" max="8194" width="103.33203125" style="516" customWidth="1"/>
    <col min="8195" max="8195" width="8.6640625" style="516" customWidth="1"/>
    <col min="8196" max="8196" width="9.5" style="516" customWidth="1"/>
    <col min="8197" max="8199" width="17.33203125" style="516" customWidth="1"/>
    <col min="8200" max="8200" width="21.5" style="516" customWidth="1"/>
    <col min="8201" max="8201" width="19.1640625" style="516" customWidth="1"/>
    <col min="8202" max="8202" width="13.33203125" style="516" customWidth="1"/>
    <col min="8203" max="8203" width="9.33203125" style="516"/>
    <col min="8204" max="8204" width="14.1640625" style="516" customWidth="1"/>
    <col min="8205" max="8448" width="9.33203125" style="516"/>
    <col min="8449" max="8449" width="13.5" style="516" customWidth="1"/>
    <col min="8450" max="8450" width="103.33203125" style="516" customWidth="1"/>
    <col min="8451" max="8451" width="8.6640625" style="516" customWidth="1"/>
    <col min="8452" max="8452" width="9.5" style="516" customWidth="1"/>
    <col min="8453" max="8455" width="17.33203125" style="516" customWidth="1"/>
    <col min="8456" max="8456" width="21.5" style="516" customWidth="1"/>
    <col min="8457" max="8457" width="19.1640625" style="516" customWidth="1"/>
    <col min="8458" max="8458" width="13.33203125" style="516" customWidth="1"/>
    <col min="8459" max="8459" width="9.33203125" style="516"/>
    <col min="8460" max="8460" width="14.1640625" style="516" customWidth="1"/>
    <col min="8461" max="8704" width="9.33203125" style="516"/>
    <col min="8705" max="8705" width="13.5" style="516" customWidth="1"/>
    <col min="8706" max="8706" width="103.33203125" style="516" customWidth="1"/>
    <col min="8707" max="8707" width="8.6640625" style="516" customWidth="1"/>
    <col min="8708" max="8708" width="9.5" style="516" customWidth="1"/>
    <col min="8709" max="8711" width="17.33203125" style="516" customWidth="1"/>
    <col min="8712" max="8712" width="21.5" style="516" customWidth="1"/>
    <col min="8713" max="8713" width="19.1640625" style="516" customWidth="1"/>
    <col min="8714" max="8714" width="13.33203125" style="516" customWidth="1"/>
    <col min="8715" max="8715" width="9.33203125" style="516"/>
    <col min="8716" max="8716" width="14.1640625" style="516" customWidth="1"/>
    <col min="8717" max="8960" width="9.33203125" style="516"/>
    <col min="8961" max="8961" width="13.5" style="516" customWidth="1"/>
    <col min="8962" max="8962" width="103.33203125" style="516" customWidth="1"/>
    <col min="8963" max="8963" width="8.6640625" style="516" customWidth="1"/>
    <col min="8964" max="8964" width="9.5" style="516" customWidth="1"/>
    <col min="8965" max="8967" width="17.33203125" style="516" customWidth="1"/>
    <col min="8968" max="8968" width="21.5" style="516" customWidth="1"/>
    <col min="8969" max="8969" width="19.1640625" style="516" customWidth="1"/>
    <col min="8970" max="8970" width="13.33203125" style="516" customWidth="1"/>
    <col min="8971" max="8971" width="9.33203125" style="516"/>
    <col min="8972" max="8972" width="14.1640625" style="516" customWidth="1"/>
    <col min="8973" max="9216" width="9.33203125" style="516"/>
    <col min="9217" max="9217" width="13.5" style="516" customWidth="1"/>
    <col min="9218" max="9218" width="103.33203125" style="516" customWidth="1"/>
    <col min="9219" max="9219" width="8.6640625" style="516" customWidth="1"/>
    <col min="9220" max="9220" width="9.5" style="516" customWidth="1"/>
    <col min="9221" max="9223" width="17.33203125" style="516" customWidth="1"/>
    <col min="9224" max="9224" width="21.5" style="516" customWidth="1"/>
    <col min="9225" max="9225" width="19.1640625" style="516" customWidth="1"/>
    <col min="9226" max="9226" width="13.33203125" style="516" customWidth="1"/>
    <col min="9227" max="9227" width="9.33203125" style="516"/>
    <col min="9228" max="9228" width="14.1640625" style="516" customWidth="1"/>
    <col min="9229" max="9472" width="9.33203125" style="516"/>
    <col min="9473" max="9473" width="13.5" style="516" customWidth="1"/>
    <col min="9474" max="9474" width="103.33203125" style="516" customWidth="1"/>
    <col min="9475" max="9475" width="8.6640625" style="516" customWidth="1"/>
    <col min="9476" max="9476" width="9.5" style="516" customWidth="1"/>
    <col min="9477" max="9479" width="17.33203125" style="516" customWidth="1"/>
    <col min="9480" max="9480" width="21.5" style="516" customWidth="1"/>
    <col min="9481" max="9481" width="19.1640625" style="516" customWidth="1"/>
    <col min="9482" max="9482" width="13.33203125" style="516" customWidth="1"/>
    <col min="9483" max="9483" width="9.33203125" style="516"/>
    <col min="9484" max="9484" width="14.1640625" style="516" customWidth="1"/>
    <col min="9485" max="9728" width="9.33203125" style="516"/>
    <col min="9729" max="9729" width="13.5" style="516" customWidth="1"/>
    <col min="9730" max="9730" width="103.33203125" style="516" customWidth="1"/>
    <col min="9731" max="9731" width="8.6640625" style="516" customWidth="1"/>
    <col min="9732" max="9732" width="9.5" style="516" customWidth="1"/>
    <col min="9733" max="9735" width="17.33203125" style="516" customWidth="1"/>
    <col min="9736" max="9736" width="21.5" style="516" customWidth="1"/>
    <col min="9737" max="9737" width="19.1640625" style="516" customWidth="1"/>
    <col min="9738" max="9738" width="13.33203125" style="516" customWidth="1"/>
    <col min="9739" max="9739" width="9.33203125" style="516"/>
    <col min="9740" max="9740" width="14.1640625" style="516" customWidth="1"/>
    <col min="9741" max="9984" width="9.33203125" style="516"/>
    <col min="9985" max="9985" width="13.5" style="516" customWidth="1"/>
    <col min="9986" max="9986" width="103.33203125" style="516" customWidth="1"/>
    <col min="9987" max="9987" width="8.6640625" style="516" customWidth="1"/>
    <col min="9988" max="9988" width="9.5" style="516" customWidth="1"/>
    <col min="9989" max="9991" width="17.33203125" style="516" customWidth="1"/>
    <col min="9992" max="9992" width="21.5" style="516" customWidth="1"/>
    <col min="9993" max="9993" width="19.1640625" style="516" customWidth="1"/>
    <col min="9994" max="9994" width="13.33203125" style="516" customWidth="1"/>
    <col min="9995" max="9995" width="9.33203125" style="516"/>
    <col min="9996" max="9996" width="14.1640625" style="516" customWidth="1"/>
    <col min="9997" max="10240" width="9.33203125" style="516"/>
    <col min="10241" max="10241" width="13.5" style="516" customWidth="1"/>
    <col min="10242" max="10242" width="103.33203125" style="516" customWidth="1"/>
    <col min="10243" max="10243" width="8.6640625" style="516" customWidth="1"/>
    <col min="10244" max="10244" width="9.5" style="516" customWidth="1"/>
    <col min="10245" max="10247" width="17.33203125" style="516" customWidth="1"/>
    <col min="10248" max="10248" width="21.5" style="516" customWidth="1"/>
    <col min="10249" max="10249" width="19.1640625" style="516" customWidth="1"/>
    <col min="10250" max="10250" width="13.33203125" style="516" customWidth="1"/>
    <col min="10251" max="10251" width="9.33203125" style="516"/>
    <col min="10252" max="10252" width="14.1640625" style="516" customWidth="1"/>
    <col min="10253" max="10496" width="9.33203125" style="516"/>
    <col min="10497" max="10497" width="13.5" style="516" customWidth="1"/>
    <col min="10498" max="10498" width="103.33203125" style="516" customWidth="1"/>
    <col min="10499" max="10499" width="8.6640625" style="516" customWidth="1"/>
    <col min="10500" max="10500" width="9.5" style="516" customWidth="1"/>
    <col min="10501" max="10503" width="17.33203125" style="516" customWidth="1"/>
    <col min="10504" max="10504" width="21.5" style="516" customWidth="1"/>
    <col min="10505" max="10505" width="19.1640625" style="516" customWidth="1"/>
    <col min="10506" max="10506" width="13.33203125" style="516" customWidth="1"/>
    <col min="10507" max="10507" width="9.33203125" style="516"/>
    <col min="10508" max="10508" width="14.1640625" style="516" customWidth="1"/>
    <col min="10509" max="10752" width="9.33203125" style="516"/>
    <col min="10753" max="10753" width="13.5" style="516" customWidth="1"/>
    <col min="10754" max="10754" width="103.33203125" style="516" customWidth="1"/>
    <col min="10755" max="10755" width="8.6640625" style="516" customWidth="1"/>
    <col min="10756" max="10756" width="9.5" style="516" customWidth="1"/>
    <col min="10757" max="10759" width="17.33203125" style="516" customWidth="1"/>
    <col min="10760" max="10760" width="21.5" style="516" customWidth="1"/>
    <col min="10761" max="10761" width="19.1640625" style="516" customWidth="1"/>
    <col min="10762" max="10762" width="13.33203125" style="516" customWidth="1"/>
    <col min="10763" max="10763" width="9.33203125" style="516"/>
    <col min="10764" max="10764" width="14.1640625" style="516" customWidth="1"/>
    <col min="10765" max="11008" width="9.33203125" style="516"/>
    <col min="11009" max="11009" width="13.5" style="516" customWidth="1"/>
    <col min="11010" max="11010" width="103.33203125" style="516" customWidth="1"/>
    <col min="11011" max="11011" width="8.6640625" style="516" customWidth="1"/>
    <col min="11012" max="11012" width="9.5" style="516" customWidth="1"/>
    <col min="11013" max="11015" width="17.33203125" style="516" customWidth="1"/>
    <col min="11016" max="11016" width="21.5" style="516" customWidth="1"/>
    <col min="11017" max="11017" width="19.1640625" style="516" customWidth="1"/>
    <col min="11018" max="11018" width="13.33203125" style="516" customWidth="1"/>
    <col min="11019" max="11019" width="9.33203125" style="516"/>
    <col min="11020" max="11020" width="14.1640625" style="516" customWidth="1"/>
    <col min="11021" max="11264" width="9.33203125" style="516"/>
    <col min="11265" max="11265" width="13.5" style="516" customWidth="1"/>
    <col min="11266" max="11266" width="103.33203125" style="516" customWidth="1"/>
    <col min="11267" max="11267" width="8.6640625" style="516" customWidth="1"/>
    <col min="11268" max="11268" width="9.5" style="516" customWidth="1"/>
    <col min="11269" max="11271" width="17.33203125" style="516" customWidth="1"/>
    <col min="11272" max="11272" width="21.5" style="516" customWidth="1"/>
    <col min="11273" max="11273" width="19.1640625" style="516" customWidth="1"/>
    <col min="11274" max="11274" width="13.33203125" style="516" customWidth="1"/>
    <col min="11275" max="11275" width="9.33203125" style="516"/>
    <col min="11276" max="11276" width="14.1640625" style="516" customWidth="1"/>
    <col min="11277" max="11520" width="9.33203125" style="516"/>
    <col min="11521" max="11521" width="13.5" style="516" customWidth="1"/>
    <col min="11522" max="11522" width="103.33203125" style="516" customWidth="1"/>
    <col min="11523" max="11523" width="8.6640625" style="516" customWidth="1"/>
    <col min="11524" max="11524" width="9.5" style="516" customWidth="1"/>
    <col min="11525" max="11527" width="17.33203125" style="516" customWidth="1"/>
    <col min="11528" max="11528" width="21.5" style="516" customWidth="1"/>
    <col min="11529" max="11529" width="19.1640625" style="516" customWidth="1"/>
    <col min="11530" max="11530" width="13.33203125" style="516" customWidth="1"/>
    <col min="11531" max="11531" width="9.33203125" style="516"/>
    <col min="11532" max="11532" width="14.1640625" style="516" customWidth="1"/>
    <col min="11533" max="11776" width="9.33203125" style="516"/>
    <col min="11777" max="11777" width="13.5" style="516" customWidth="1"/>
    <col min="11778" max="11778" width="103.33203125" style="516" customWidth="1"/>
    <col min="11779" max="11779" width="8.6640625" style="516" customWidth="1"/>
    <col min="11780" max="11780" width="9.5" style="516" customWidth="1"/>
    <col min="11781" max="11783" width="17.33203125" style="516" customWidth="1"/>
    <col min="11784" max="11784" width="21.5" style="516" customWidth="1"/>
    <col min="11785" max="11785" width="19.1640625" style="516" customWidth="1"/>
    <col min="11786" max="11786" width="13.33203125" style="516" customWidth="1"/>
    <col min="11787" max="11787" width="9.33203125" style="516"/>
    <col min="11788" max="11788" width="14.1640625" style="516" customWidth="1"/>
    <col min="11789" max="12032" width="9.33203125" style="516"/>
    <col min="12033" max="12033" width="13.5" style="516" customWidth="1"/>
    <col min="12034" max="12034" width="103.33203125" style="516" customWidth="1"/>
    <col min="12035" max="12035" width="8.6640625" style="516" customWidth="1"/>
    <col min="12036" max="12036" width="9.5" style="516" customWidth="1"/>
    <col min="12037" max="12039" width="17.33203125" style="516" customWidth="1"/>
    <col min="12040" max="12040" width="21.5" style="516" customWidth="1"/>
    <col min="12041" max="12041" width="19.1640625" style="516" customWidth="1"/>
    <col min="12042" max="12042" width="13.33203125" style="516" customWidth="1"/>
    <col min="12043" max="12043" width="9.33203125" style="516"/>
    <col min="12044" max="12044" width="14.1640625" style="516" customWidth="1"/>
    <col min="12045" max="12288" width="9.33203125" style="516"/>
    <col min="12289" max="12289" width="13.5" style="516" customWidth="1"/>
    <col min="12290" max="12290" width="103.33203125" style="516" customWidth="1"/>
    <col min="12291" max="12291" width="8.6640625" style="516" customWidth="1"/>
    <col min="12292" max="12292" width="9.5" style="516" customWidth="1"/>
    <col min="12293" max="12295" width="17.33203125" style="516" customWidth="1"/>
    <col min="12296" max="12296" width="21.5" style="516" customWidth="1"/>
    <col min="12297" max="12297" width="19.1640625" style="516" customWidth="1"/>
    <col min="12298" max="12298" width="13.33203125" style="516" customWidth="1"/>
    <col min="12299" max="12299" width="9.33203125" style="516"/>
    <col min="12300" max="12300" width="14.1640625" style="516" customWidth="1"/>
    <col min="12301" max="12544" width="9.33203125" style="516"/>
    <col min="12545" max="12545" width="13.5" style="516" customWidth="1"/>
    <col min="12546" max="12546" width="103.33203125" style="516" customWidth="1"/>
    <col min="12547" max="12547" width="8.6640625" style="516" customWidth="1"/>
    <col min="12548" max="12548" width="9.5" style="516" customWidth="1"/>
    <col min="12549" max="12551" width="17.33203125" style="516" customWidth="1"/>
    <col min="12552" max="12552" width="21.5" style="516" customWidth="1"/>
    <col min="12553" max="12553" width="19.1640625" style="516" customWidth="1"/>
    <col min="12554" max="12554" width="13.33203125" style="516" customWidth="1"/>
    <col min="12555" max="12555" width="9.33203125" style="516"/>
    <col min="12556" max="12556" width="14.1640625" style="516" customWidth="1"/>
    <col min="12557" max="12800" width="9.33203125" style="516"/>
    <col min="12801" max="12801" width="13.5" style="516" customWidth="1"/>
    <col min="12802" max="12802" width="103.33203125" style="516" customWidth="1"/>
    <col min="12803" max="12803" width="8.6640625" style="516" customWidth="1"/>
    <col min="12804" max="12804" width="9.5" style="516" customWidth="1"/>
    <col min="12805" max="12807" width="17.33203125" style="516" customWidth="1"/>
    <col min="12808" max="12808" width="21.5" style="516" customWidth="1"/>
    <col min="12809" max="12809" width="19.1640625" style="516" customWidth="1"/>
    <col min="12810" max="12810" width="13.33203125" style="516" customWidth="1"/>
    <col min="12811" max="12811" width="9.33203125" style="516"/>
    <col min="12812" max="12812" width="14.1640625" style="516" customWidth="1"/>
    <col min="12813" max="13056" width="9.33203125" style="516"/>
    <col min="13057" max="13057" width="13.5" style="516" customWidth="1"/>
    <col min="13058" max="13058" width="103.33203125" style="516" customWidth="1"/>
    <col min="13059" max="13059" width="8.6640625" style="516" customWidth="1"/>
    <col min="13060" max="13060" width="9.5" style="516" customWidth="1"/>
    <col min="13061" max="13063" width="17.33203125" style="516" customWidth="1"/>
    <col min="13064" max="13064" width="21.5" style="516" customWidth="1"/>
    <col min="13065" max="13065" width="19.1640625" style="516" customWidth="1"/>
    <col min="13066" max="13066" width="13.33203125" style="516" customWidth="1"/>
    <col min="13067" max="13067" width="9.33203125" style="516"/>
    <col min="13068" max="13068" width="14.1640625" style="516" customWidth="1"/>
    <col min="13069" max="13312" width="9.33203125" style="516"/>
    <col min="13313" max="13313" width="13.5" style="516" customWidth="1"/>
    <col min="13314" max="13314" width="103.33203125" style="516" customWidth="1"/>
    <col min="13315" max="13315" width="8.6640625" style="516" customWidth="1"/>
    <col min="13316" max="13316" width="9.5" style="516" customWidth="1"/>
    <col min="13317" max="13319" width="17.33203125" style="516" customWidth="1"/>
    <col min="13320" max="13320" width="21.5" style="516" customWidth="1"/>
    <col min="13321" max="13321" width="19.1640625" style="516" customWidth="1"/>
    <col min="13322" max="13322" width="13.33203125" style="516" customWidth="1"/>
    <col min="13323" max="13323" width="9.33203125" style="516"/>
    <col min="13324" max="13324" width="14.1640625" style="516" customWidth="1"/>
    <col min="13325" max="13568" width="9.33203125" style="516"/>
    <col min="13569" max="13569" width="13.5" style="516" customWidth="1"/>
    <col min="13570" max="13570" width="103.33203125" style="516" customWidth="1"/>
    <col min="13571" max="13571" width="8.6640625" style="516" customWidth="1"/>
    <col min="13572" max="13572" width="9.5" style="516" customWidth="1"/>
    <col min="13573" max="13575" width="17.33203125" style="516" customWidth="1"/>
    <col min="13576" max="13576" width="21.5" style="516" customWidth="1"/>
    <col min="13577" max="13577" width="19.1640625" style="516" customWidth="1"/>
    <col min="13578" max="13578" width="13.33203125" style="516" customWidth="1"/>
    <col min="13579" max="13579" width="9.33203125" style="516"/>
    <col min="13580" max="13580" width="14.1640625" style="516" customWidth="1"/>
    <col min="13581" max="13824" width="9.33203125" style="516"/>
    <col min="13825" max="13825" width="13.5" style="516" customWidth="1"/>
    <col min="13826" max="13826" width="103.33203125" style="516" customWidth="1"/>
    <col min="13827" max="13827" width="8.6640625" style="516" customWidth="1"/>
    <col min="13828" max="13828" width="9.5" style="516" customWidth="1"/>
    <col min="13829" max="13831" width="17.33203125" style="516" customWidth="1"/>
    <col min="13832" max="13832" width="21.5" style="516" customWidth="1"/>
    <col min="13833" max="13833" width="19.1640625" style="516" customWidth="1"/>
    <col min="13834" max="13834" width="13.33203125" style="516" customWidth="1"/>
    <col min="13835" max="13835" width="9.33203125" style="516"/>
    <col min="13836" max="13836" width="14.1640625" style="516" customWidth="1"/>
    <col min="13837" max="14080" width="9.33203125" style="516"/>
    <col min="14081" max="14081" width="13.5" style="516" customWidth="1"/>
    <col min="14082" max="14082" width="103.33203125" style="516" customWidth="1"/>
    <col min="14083" max="14083" width="8.6640625" style="516" customWidth="1"/>
    <col min="14084" max="14084" width="9.5" style="516" customWidth="1"/>
    <col min="14085" max="14087" width="17.33203125" style="516" customWidth="1"/>
    <col min="14088" max="14088" width="21.5" style="516" customWidth="1"/>
    <col min="14089" max="14089" width="19.1640625" style="516" customWidth="1"/>
    <col min="14090" max="14090" width="13.33203125" style="516" customWidth="1"/>
    <col min="14091" max="14091" width="9.33203125" style="516"/>
    <col min="14092" max="14092" width="14.1640625" style="516" customWidth="1"/>
    <col min="14093" max="14336" width="9.33203125" style="516"/>
    <col min="14337" max="14337" width="13.5" style="516" customWidth="1"/>
    <col min="14338" max="14338" width="103.33203125" style="516" customWidth="1"/>
    <col min="14339" max="14339" width="8.6640625" style="516" customWidth="1"/>
    <col min="14340" max="14340" width="9.5" style="516" customWidth="1"/>
    <col min="14341" max="14343" width="17.33203125" style="516" customWidth="1"/>
    <col min="14344" max="14344" width="21.5" style="516" customWidth="1"/>
    <col min="14345" max="14345" width="19.1640625" style="516" customWidth="1"/>
    <col min="14346" max="14346" width="13.33203125" style="516" customWidth="1"/>
    <col min="14347" max="14347" width="9.33203125" style="516"/>
    <col min="14348" max="14348" width="14.1640625" style="516" customWidth="1"/>
    <col min="14349" max="14592" width="9.33203125" style="516"/>
    <col min="14593" max="14593" width="13.5" style="516" customWidth="1"/>
    <col min="14594" max="14594" width="103.33203125" style="516" customWidth="1"/>
    <col min="14595" max="14595" width="8.6640625" style="516" customWidth="1"/>
    <col min="14596" max="14596" width="9.5" style="516" customWidth="1"/>
    <col min="14597" max="14599" width="17.33203125" style="516" customWidth="1"/>
    <col min="14600" max="14600" width="21.5" style="516" customWidth="1"/>
    <col min="14601" max="14601" width="19.1640625" style="516" customWidth="1"/>
    <col min="14602" max="14602" width="13.33203125" style="516" customWidth="1"/>
    <col min="14603" max="14603" width="9.33203125" style="516"/>
    <col min="14604" max="14604" width="14.1640625" style="516" customWidth="1"/>
    <col min="14605" max="14848" width="9.33203125" style="516"/>
    <col min="14849" max="14849" width="13.5" style="516" customWidth="1"/>
    <col min="14850" max="14850" width="103.33203125" style="516" customWidth="1"/>
    <col min="14851" max="14851" width="8.6640625" style="516" customWidth="1"/>
    <col min="14852" max="14852" width="9.5" style="516" customWidth="1"/>
    <col min="14853" max="14855" width="17.33203125" style="516" customWidth="1"/>
    <col min="14856" max="14856" width="21.5" style="516" customWidth="1"/>
    <col min="14857" max="14857" width="19.1640625" style="516" customWidth="1"/>
    <col min="14858" max="14858" width="13.33203125" style="516" customWidth="1"/>
    <col min="14859" max="14859" width="9.33203125" style="516"/>
    <col min="14860" max="14860" width="14.1640625" style="516" customWidth="1"/>
    <col min="14861" max="15104" width="9.33203125" style="516"/>
    <col min="15105" max="15105" width="13.5" style="516" customWidth="1"/>
    <col min="15106" max="15106" width="103.33203125" style="516" customWidth="1"/>
    <col min="15107" max="15107" width="8.6640625" style="516" customWidth="1"/>
    <col min="15108" max="15108" width="9.5" style="516" customWidth="1"/>
    <col min="15109" max="15111" width="17.33203125" style="516" customWidth="1"/>
    <col min="15112" max="15112" width="21.5" style="516" customWidth="1"/>
    <col min="15113" max="15113" width="19.1640625" style="516" customWidth="1"/>
    <col min="15114" max="15114" width="13.33203125" style="516" customWidth="1"/>
    <col min="15115" max="15115" width="9.33203125" style="516"/>
    <col min="15116" max="15116" width="14.1640625" style="516" customWidth="1"/>
    <col min="15117" max="15360" width="9.33203125" style="516"/>
    <col min="15361" max="15361" width="13.5" style="516" customWidth="1"/>
    <col min="15362" max="15362" width="103.33203125" style="516" customWidth="1"/>
    <col min="15363" max="15363" width="8.6640625" style="516" customWidth="1"/>
    <col min="15364" max="15364" width="9.5" style="516" customWidth="1"/>
    <col min="15365" max="15367" width="17.33203125" style="516" customWidth="1"/>
    <col min="15368" max="15368" width="21.5" style="516" customWidth="1"/>
    <col min="15369" max="15369" width="19.1640625" style="516" customWidth="1"/>
    <col min="15370" max="15370" width="13.33203125" style="516" customWidth="1"/>
    <col min="15371" max="15371" width="9.33203125" style="516"/>
    <col min="15372" max="15372" width="14.1640625" style="516" customWidth="1"/>
    <col min="15373" max="15616" width="9.33203125" style="516"/>
    <col min="15617" max="15617" width="13.5" style="516" customWidth="1"/>
    <col min="15618" max="15618" width="103.33203125" style="516" customWidth="1"/>
    <col min="15619" max="15619" width="8.6640625" style="516" customWidth="1"/>
    <col min="15620" max="15620" width="9.5" style="516" customWidth="1"/>
    <col min="15621" max="15623" width="17.33203125" style="516" customWidth="1"/>
    <col min="15624" max="15624" width="21.5" style="516" customWidth="1"/>
    <col min="15625" max="15625" width="19.1640625" style="516" customWidth="1"/>
    <col min="15626" max="15626" width="13.33203125" style="516" customWidth="1"/>
    <col min="15627" max="15627" width="9.33203125" style="516"/>
    <col min="15628" max="15628" width="14.1640625" style="516" customWidth="1"/>
    <col min="15629" max="15872" width="9.33203125" style="516"/>
    <col min="15873" max="15873" width="13.5" style="516" customWidth="1"/>
    <col min="15874" max="15874" width="103.33203125" style="516" customWidth="1"/>
    <col min="15875" max="15875" width="8.6640625" style="516" customWidth="1"/>
    <col min="15876" max="15876" width="9.5" style="516" customWidth="1"/>
    <col min="15877" max="15879" width="17.33203125" style="516" customWidth="1"/>
    <col min="15880" max="15880" width="21.5" style="516" customWidth="1"/>
    <col min="15881" max="15881" width="19.1640625" style="516" customWidth="1"/>
    <col min="15882" max="15882" width="13.33203125" style="516" customWidth="1"/>
    <col min="15883" max="15883" width="9.33203125" style="516"/>
    <col min="15884" max="15884" width="14.1640625" style="516" customWidth="1"/>
    <col min="15885" max="16128" width="9.33203125" style="516"/>
    <col min="16129" max="16129" width="13.5" style="516" customWidth="1"/>
    <col min="16130" max="16130" width="103.33203125" style="516" customWidth="1"/>
    <col min="16131" max="16131" width="8.6640625" style="516" customWidth="1"/>
    <col min="16132" max="16132" width="9.5" style="516" customWidth="1"/>
    <col min="16133" max="16135" width="17.33203125" style="516" customWidth="1"/>
    <col min="16136" max="16136" width="21.5" style="516" customWidth="1"/>
    <col min="16137" max="16137" width="19.1640625" style="516" customWidth="1"/>
    <col min="16138" max="16138" width="13.33203125" style="516" customWidth="1"/>
    <col min="16139" max="16139" width="9.33203125" style="516"/>
    <col min="16140" max="16140" width="14.1640625" style="516" customWidth="1"/>
    <col min="16141" max="16384" width="9.33203125" style="516"/>
  </cols>
  <sheetData>
    <row r="1" spans="1:9" ht="15">
      <c r="A1" s="997" t="s">
        <v>6181</v>
      </c>
      <c r="B1" s="997"/>
      <c r="C1" s="997"/>
      <c r="D1" s="997"/>
      <c r="E1" s="997"/>
      <c r="F1" s="997"/>
      <c r="G1" s="997"/>
      <c r="H1" s="997"/>
      <c r="I1" s="621"/>
    </row>
    <row r="2" spans="1:9">
      <c r="A2" s="622"/>
      <c r="B2" s="623"/>
      <c r="C2" s="622"/>
      <c r="D2" s="622"/>
      <c r="I2" s="622"/>
    </row>
    <row r="3" spans="1:9" ht="15.75">
      <c r="A3" s="625"/>
      <c r="B3" s="626" t="s">
        <v>6182</v>
      </c>
      <c r="C3" s="625"/>
      <c r="D3" s="625"/>
      <c r="E3" s="627"/>
      <c r="F3" s="627"/>
      <c r="G3" s="627"/>
      <c r="H3" s="627"/>
    </row>
    <row r="4" spans="1:9" ht="14.25">
      <c r="A4" s="628" t="s">
        <v>6183</v>
      </c>
      <c r="B4" s="629" t="s">
        <v>6184</v>
      </c>
    </row>
    <row r="5" spans="1:9" ht="12" customHeight="1">
      <c r="B5" s="630" t="s">
        <v>6185</v>
      </c>
      <c r="H5" s="631">
        <f>F44+F79+F94+F218+F428+F437+F448+F541+F585+F620+F653+F109+F125+F148+F179+F202+F233+F249+F275+F301+F325+F351+F371+F386+F399+F414+F443</f>
        <v>0</v>
      </c>
      <c r="I5" s="632"/>
    </row>
    <row r="6" spans="1:9" ht="12" customHeight="1">
      <c r="B6" s="630" t="s">
        <v>6186</v>
      </c>
      <c r="H6" s="631">
        <f>H44+H79+H94+H218+H428+H437+H448+H541+H585+H620+H653+H109+H125+H148+H179+H202+H233+H249+H275+H301+H325+H351+H371+H386+H399+H414+H443</f>
        <v>0</v>
      </c>
      <c r="I6" s="632"/>
    </row>
    <row r="7" spans="1:9" ht="15.75" thickBot="1">
      <c r="A7" s="633"/>
      <c r="B7" s="634" t="s">
        <v>5695</v>
      </c>
      <c r="C7" s="635"/>
      <c r="D7" s="635"/>
      <c r="E7" s="636"/>
      <c r="F7" s="636"/>
      <c r="G7" s="636"/>
      <c r="H7" s="637">
        <f>H6+H5</f>
        <v>0</v>
      </c>
      <c r="I7" s="638"/>
    </row>
    <row r="8" spans="1:9" ht="15">
      <c r="B8" s="639"/>
      <c r="H8" s="640"/>
      <c r="I8" s="638"/>
    </row>
    <row r="9" spans="1:9">
      <c r="H9" s="631"/>
      <c r="I9" s="632"/>
    </row>
    <row r="10" spans="1:9" ht="15">
      <c r="B10" s="639"/>
      <c r="H10" s="640"/>
      <c r="I10" s="638"/>
    </row>
    <row r="11" spans="1:9" ht="15.75" thickBot="1">
      <c r="A11" s="633"/>
      <c r="B11" s="641"/>
      <c r="C11" s="633"/>
      <c r="D11" s="633"/>
      <c r="E11" s="642"/>
      <c r="F11" s="642"/>
      <c r="G11" s="642"/>
      <c r="H11" s="643"/>
      <c r="I11" s="638"/>
    </row>
    <row r="12" spans="1:9" ht="15.75" thickBot="1">
      <c r="A12" s="633"/>
      <c r="B12" s="641" t="s">
        <v>6187</v>
      </c>
      <c r="C12" s="633"/>
      <c r="D12" s="633"/>
      <c r="E12" s="642"/>
      <c r="F12" s="642"/>
      <c r="G12" s="642"/>
      <c r="H12" s="643">
        <f>H10+H7</f>
        <v>0</v>
      </c>
      <c r="I12" s="638"/>
    </row>
    <row r="14" spans="1:9" ht="15">
      <c r="B14" s="644" t="s">
        <v>6188</v>
      </c>
      <c r="C14" s="645"/>
      <c r="D14" s="645"/>
      <c r="E14" s="646"/>
      <c r="F14" s="646"/>
      <c r="G14" s="646"/>
      <c r="H14" s="646"/>
    </row>
    <row r="15" spans="1:9">
      <c r="B15" s="630" t="s">
        <v>6189</v>
      </c>
      <c r="C15" s="647" t="s">
        <v>6190</v>
      </c>
      <c r="E15" s="631"/>
      <c r="F15" s="631"/>
      <c r="G15" s="631"/>
      <c r="H15" s="631"/>
      <c r="I15" s="632"/>
    </row>
    <row r="16" spans="1:9">
      <c r="C16" s="647"/>
      <c r="E16" s="631"/>
      <c r="F16" s="631"/>
      <c r="G16" s="631"/>
      <c r="H16" s="631"/>
      <c r="I16" s="632"/>
    </row>
    <row r="17" spans="1:121" ht="15">
      <c r="B17" s="648" t="s">
        <v>6191</v>
      </c>
      <c r="C17" s="649"/>
      <c r="D17" s="649"/>
      <c r="E17" s="650"/>
      <c r="F17" s="650"/>
      <c r="G17" s="650"/>
      <c r="H17" s="651">
        <f>H12*0.21</f>
        <v>0</v>
      </c>
      <c r="I17" s="638"/>
    </row>
    <row r="18" spans="1:121" ht="15.75" thickBot="1">
      <c r="A18" s="635"/>
      <c r="B18" s="634" t="s">
        <v>6192</v>
      </c>
      <c r="C18" s="635"/>
      <c r="D18" s="635"/>
      <c r="E18" s="636"/>
      <c r="F18" s="636"/>
      <c r="G18" s="636"/>
      <c r="H18" s="637">
        <f>H17+H12</f>
        <v>0</v>
      </c>
      <c r="I18" s="638"/>
    </row>
    <row r="21" spans="1:121" ht="15">
      <c r="A21" s="652"/>
      <c r="B21" s="653"/>
      <c r="C21" s="652"/>
      <c r="D21" s="652"/>
      <c r="E21" s="654"/>
      <c r="F21" s="654"/>
      <c r="G21" s="654"/>
      <c r="H21" s="654"/>
    </row>
    <row r="22" spans="1:121" ht="15.75">
      <c r="A22" s="655"/>
      <c r="B22" s="656" t="s">
        <v>6193</v>
      </c>
      <c r="C22" s="655"/>
      <c r="D22" s="655"/>
      <c r="E22" s="998" t="s">
        <v>6185</v>
      </c>
      <c r="F22" s="999"/>
      <c r="G22" s="998" t="s">
        <v>6194</v>
      </c>
      <c r="H22" s="999"/>
    </row>
    <row r="23" spans="1:121" s="661" customFormat="1" ht="34.5" customHeight="1">
      <c r="A23" s="657" t="s">
        <v>6195</v>
      </c>
      <c r="B23" s="658" t="s">
        <v>6196</v>
      </c>
      <c r="C23" s="659" t="s">
        <v>5789</v>
      </c>
      <c r="D23" s="659" t="s">
        <v>6197</v>
      </c>
      <c r="E23" s="659" t="s">
        <v>6198</v>
      </c>
      <c r="F23" s="659" t="s">
        <v>6199</v>
      </c>
      <c r="G23" s="659" t="s">
        <v>6198</v>
      </c>
      <c r="H23" s="659" t="s">
        <v>6199</v>
      </c>
      <c r="I23" s="660"/>
    </row>
    <row r="24" spans="1:121" s="661" customFormat="1" ht="12">
      <c r="A24" s="662"/>
      <c r="B24" s="663"/>
      <c r="C24" s="662"/>
      <c r="D24" s="662"/>
      <c r="E24" s="664"/>
      <c r="F24" s="664"/>
      <c r="G24" s="664"/>
      <c r="H24" s="664"/>
      <c r="J24" s="665"/>
      <c r="K24" s="666"/>
      <c r="L24" s="666"/>
      <c r="M24" s="666"/>
    </row>
    <row r="25" spans="1:121" s="661" customFormat="1" ht="15">
      <c r="A25" s="667"/>
      <c r="B25" s="668" t="s">
        <v>6200</v>
      </c>
      <c r="C25" s="667"/>
      <c r="D25" s="669"/>
      <c r="E25" s="669"/>
      <c r="F25" s="669"/>
      <c r="G25" s="669"/>
      <c r="H25" s="669"/>
      <c r="I25" s="670"/>
      <c r="K25" s="666"/>
      <c r="L25" s="666"/>
      <c r="M25" s="666"/>
    </row>
    <row r="26" spans="1:121" s="661" customFormat="1" ht="28.5">
      <c r="A26" s="671" t="s">
        <v>6201</v>
      </c>
      <c r="B26" s="672" t="s">
        <v>6202</v>
      </c>
      <c r="C26" s="673">
        <v>1</v>
      </c>
      <c r="D26" s="674" t="s">
        <v>640</v>
      </c>
      <c r="E26" s="675">
        <v>0</v>
      </c>
      <c r="F26" s="676">
        <f t="shared" ref="F26:F42" si="0">C26*E26</f>
        <v>0</v>
      </c>
      <c r="G26" s="677">
        <v>0</v>
      </c>
      <c r="H26" s="676">
        <f>C26*G26</f>
        <v>0</v>
      </c>
      <c r="I26" s="678"/>
      <c r="J26" s="516"/>
      <c r="K26" s="516"/>
      <c r="L26" s="516"/>
      <c r="M26" s="516"/>
      <c r="N26" s="516"/>
      <c r="O26" s="516"/>
      <c r="P26" s="679"/>
      <c r="Q26" s="679"/>
      <c r="R26" s="679"/>
      <c r="S26" s="679"/>
      <c r="T26" s="679"/>
      <c r="U26" s="679"/>
      <c r="V26" s="679"/>
      <c r="W26" s="679"/>
      <c r="X26" s="679"/>
      <c r="Y26" s="679"/>
      <c r="Z26" s="679"/>
      <c r="AA26" s="679"/>
      <c r="AB26" s="679"/>
      <c r="AC26" s="679"/>
      <c r="AD26" s="679"/>
      <c r="AE26" s="679"/>
      <c r="AF26" s="679"/>
      <c r="AG26" s="679"/>
      <c r="AH26" s="679"/>
      <c r="AI26" s="679"/>
      <c r="AJ26" s="679"/>
      <c r="AK26" s="679"/>
      <c r="AL26" s="679"/>
      <c r="AM26" s="679"/>
      <c r="AN26" s="679"/>
      <c r="AO26" s="679"/>
      <c r="AP26" s="679"/>
      <c r="AQ26" s="679"/>
      <c r="AR26" s="679"/>
      <c r="AS26" s="679"/>
      <c r="AT26" s="679"/>
      <c r="AU26" s="679"/>
      <c r="AV26" s="679"/>
      <c r="AW26" s="679"/>
      <c r="AX26" s="679"/>
      <c r="AY26" s="679"/>
      <c r="AZ26" s="679"/>
      <c r="BA26" s="679"/>
      <c r="BB26" s="679"/>
      <c r="BC26" s="679"/>
      <c r="BD26" s="679"/>
      <c r="BE26" s="679"/>
      <c r="BF26" s="679"/>
      <c r="BG26" s="679"/>
      <c r="BH26" s="679"/>
      <c r="BI26" s="679"/>
      <c r="BJ26" s="679"/>
      <c r="BK26" s="679"/>
      <c r="BL26" s="679"/>
      <c r="BM26" s="679"/>
      <c r="BN26" s="679"/>
      <c r="BO26" s="679"/>
      <c r="BP26" s="679"/>
      <c r="BQ26" s="679"/>
      <c r="BR26" s="679"/>
      <c r="BS26" s="679"/>
      <c r="BT26" s="679"/>
      <c r="BU26" s="679"/>
      <c r="BV26" s="679"/>
      <c r="BW26" s="679"/>
      <c r="BX26" s="679"/>
      <c r="BY26" s="679"/>
      <c r="BZ26" s="679"/>
      <c r="CA26" s="679"/>
      <c r="CB26" s="679"/>
      <c r="CC26" s="679"/>
      <c r="CD26" s="679"/>
      <c r="CE26" s="679"/>
      <c r="CF26" s="679"/>
      <c r="CG26" s="679"/>
      <c r="CH26" s="679"/>
      <c r="CI26" s="679"/>
      <c r="CJ26" s="679"/>
      <c r="CK26" s="679"/>
      <c r="CL26" s="679"/>
      <c r="CM26" s="679"/>
      <c r="CN26" s="679"/>
      <c r="CO26" s="679"/>
      <c r="CP26" s="679"/>
      <c r="CQ26" s="679"/>
      <c r="CR26" s="679"/>
      <c r="CS26" s="679"/>
      <c r="CT26" s="679"/>
      <c r="CU26" s="679"/>
      <c r="CV26" s="679"/>
      <c r="CW26" s="679"/>
      <c r="CX26" s="679"/>
      <c r="CY26" s="679"/>
      <c r="CZ26" s="679"/>
      <c r="DA26" s="679"/>
      <c r="DB26" s="679"/>
      <c r="DC26" s="679"/>
      <c r="DD26" s="679"/>
      <c r="DE26" s="679"/>
      <c r="DF26" s="679"/>
      <c r="DG26" s="679"/>
      <c r="DH26" s="679"/>
      <c r="DI26" s="679"/>
      <c r="DJ26" s="679"/>
      <c r="DK26" s="679"/>
      <c r="DL26" s="679"/>
      <c r="DM26" s="679"/>
      <c r="DN26" s="679"/>
      <c r="DO26" s="679"/>
      <c r="DP26" s="679"/>
      <c r="DQ26" s="679"/>
    </row>
    <row r="27" spans="1:121" s="661" customFormat="1" ht="28.5">
      <c r="A27" s="671" t="s">
        <v>6203</v>
      </c>
      <c r="B27" s="672" t="s">
        <v>6204</v>
      </c>
      <c r="C27" s="673">
        <v>1</v>
      </c>
      <c r="D27" s="674" t="s">
        <v>5720</v>
      </c>
      <c r="E27" s="675">
        <v>0</v>
      </c>
      <c r="F27" s="676">
        <f t="shared" si="0"/>
        <v>0</v>
      </c>
      <c r="G27" s="677">
        <v>0</v>
      </c>
      <c r="H27" s="676">
        <f>C27*G27</f>
        <v>0</v>
      </c>
      <c r="I27" s="678"/>
      <c r="J27" s="516"/>
      <c r="K27" s="516"/>
      <c r="L27" s="516"/>
      <c r="M27" s="516"/>
      <c r="N27" s="516"/>
      <c r="O27" s="516"/>
      <c r="P27" s="679"/>
      <c r="Q27" s="679"/>
      <c r="R27" s="679"/>
      <c r="S27" s="679"/>
      <c r="T27" s="679"/>
      <c r="U27" s="679"/>
      <c r="V27" s="679"/>
      <c r="W27" s="679"/>
      <c r="X27" s="679"/>
      <c r="Y27" s="679"/>
      <c r="Z27" s="679"/>
      <c r="AA27" s="679"/>
      <c r="AB27" s="679"/>
      <c r="AC27" s="679"/>
      <c r="AD27" s="679"/>
      <c r="AE27" s="679"/>
      <c r="AF27" s="679"/>
      <c r="AG27" s="679"/>
      <c r="AH27" s="679"/>
      <c r="AI27" s="679"/>
      <c r="AJ27" s="679"/>
      <c r="AK27" s="679"/>
      <c r="AL27" s="679"/>
      <c r="AM27" s="679"/>
      <c r="AN27" s="679"/>
      <c r="AO27" s="679"/>
      <c r="AP27" s="679"/>
      <c r="AQ27" s="679"/>
      <c r="AR27" s="679"/>
      <c r="AS27" s="679"/>
      <c r="AT27" s="679"/>
      <c r="AU27" s="679"/>
      <c r="AV27" s="679"/>
      <c r="AW27" s="679"/>
      <c r="AX27" s="679"/>
      <c r="AY27" s="679"/>
      <c r="AZ27" s="679"/>
      <c r="BA27" s="679"/>
      <c r="BB27" s="679"/>
      <c r="BC27" s="679"/>
      <c r="BD27" s="679"/>
      <c r="BE27" s="679"/>
      <c r="BF27" s="679"/>
      <c r="BG27" s="679"/>
      <c r="BH27" s="679"/>
      <c r="BI27" s="679"/>
      <c r="BJ27" s="679"/>
      <c r="BK27" s="679"/>
      <c r="BL27" s="679"/>
      <c r="BM27" s="679"/>
      <c r="BN27" s="679"/>
      <c r="BO27" s="679"/>
      <c r="BP27" s="679"/>
      <c r="BQ27" s="679"/>
      <c r="BR27" s="679"/>
      <c r="BS27" s="679"/>
      <c r="BT27" s="679"/>
      <c r="BU27" s="679"/>
      <c r="BV27" s="679"/>
      <c r="BW27" s="679"/>
      <c r="BX27" s="679"/>
      <c r="BY27" s="679"/>
      <c r="BZ27" s="679"/>
      <c r="CA27" s="679"/>
      <c r="CB27" s="679"/>
      <c r="CC27" s="679"/>
      <c r="CD27" s="679"/>
      <c r="CE27" s="679"/>
      <c r="CF27" s="679"/>
      <c r="CG27" s="679"/>
      <c r="CH27" s="679"/>
      <c r="CI27" s="679"/>
      <c r="CJ27" s="679"/>
      <c r="CK27" s="679"/>
      <c r="CL27" s="679"/>
      <c r="CM27" s="679"/>
      <c r="CN27" s="679"/>
      <c r="CO27" s="679"/>
      <c r="CP27" s="679"/>
      <c r="CQ27" s="679"/>
      <c r="CR27" s="679"/>
      <c r="CS27" s="679"/>
      <c r="CT27" s="679"/>
      <c r="CU27" s="679"/>
      <c r="CV27" s="679"/>
      <c r="CW27" s="679"/>
      <c r="CX27" s="679"/>
      <c r="CY27" s="679"/>
      <c r="CZ27" s="679"/>
      <c r="DA27" s="679"/>
      <c r="DB27" s="679"/>
      <c r="DC27" s="679"/>
      <c r="DD27" s="679"/>
      <c r="DE27" s="679"/>
      <c r="DF27" s="679"/>
      <c r="DG27" s="679"/>
      <c r="DH27" s="679"/>
      <c r="DI27" s="679"/>
      <c r="DJ27" s="679"/>
      <c r="DK27" s="679"/>
      <c r="DL27" s="679"/>
      <c r="DM27" s="679"/>
      <c r="DN27" s="679"/>
      <c r="DO27" s="679"/>
      <c r="DP27" s="679"/>
      <c r="DQ27" s="679"/>
    </row>
    <row r="28" spans="1:121" ht="14.25">
      <c r="A28" s="671" t="s">
        <v>6205</v>
      </c>
      <c r="B28" s="672" t="s">
        <v>6206</v>
      </c>
      <c r="C28" s="673">
        <v>1</v>
      </c>
      <c r="D28" s="674" t="s">
        <v>640</v>
      </c>
      <c r="E28" s="675">
        <v>0</v>
      </c>
      <c r="F28" s="676">
        <f t="shared" si="0"/>
        <v>0</v>
      </c>
      <c r="G28" s="677">
        <v>0</v>
      </c>
      <c r="H28" s="676">
        <f>C28*G28</f>
        <v>0</v>
      </c>
      <c r="I28" s="678"/>
    </row>
    <row r="29" spans="1:121" ht="28.5">
      <c r="A29" s="671" t="s">
        <v>6207</v>
      </c>
      <c r="B29" s="672" t="s">
        <v>6208</v>
      </c>
      <c r="C29" s="673">
        <v>1</v>
      </c>
      <c r="D29" s="674" t="s">
        <v>640</v>
      </c>
      <c r="E29" s="675">
        <v>0</v>
      </c>
      <c r="F29" s="676">
        <f t="shared" si="0"/>
        <v>0</v>
      </c>
      <c r="G29" s="677">
        <v>0</v>
      </c>
      <c r="H29" s="676">
        <f t="shared" ref="H29:H37" si="1">C29*G29</f>
        <v>0</v>
      </c>
      <c r="I29" s="678"/>
    </row>
    <row r="30" spans="1:121" ht="14.25">
      <c r="A30" s="671" t="s">
        <v>6209</v>
      </c>
      <c r="B30" s="672" t="s">
        <v>6210</v>
      </c>
      <c r="C30" s="673">
        <v>1</v>
      </c>
      <c r="D30" s="674" t="s">
        <v>640</v>
      </c>
      <c r="E30" s="675">
        <v>0</v>
      </c>
      <c r="F30" s="676">
        <f t="shared" si="0"/>
        <v>0</v>
      </c>
      <c r="G30" s="677">
        <v>0</v>
      </c>
      <c r="H30" s="676">
        <f t="shared" si="1"/>
        <v>0</v>
      </c>
      <c r="I30" s="678"/>
    </row>
    <row r="31" spans="1:121" ht="14.25">
      <c r="A31" s="671" t="s">
        <v>6211</v>
      </c>
      <c r="B31" s="680" t="s">
        <v>6212</v>
      </c>
      <c r="C31" s="673">
        <v>1</v>
      </c>
      <c r="D31" s="674" t="s">
        <v>640</v>
      </c>
      <c r="E31" s="675">
        <v>0</v>
      </c>
      <c r="F31" s="676">
        <f t="shared" si="0"/>
        <v>0</v>
      </c>
      <c r="G31" s="677">
        <v>0</v>
      </c>
      <c r="H31" s="676">
        <f t="shared" si="1"/>
        <v>0</v>
      </c>
      <c r="I31" s="678"/>
    </row>
    <row r="32" spans="1:121" ht="14.25">
      <c r="A32" s="671" t="s">
        <v>6213</v>
      </c>
      <c r="B32" s="680" t="s">
        <v>6214</v>
      </c>
      <c r="C32" s="673">
        <v>1</v>
      </c>
      <c r="D32" s="674" t="s">
        <v>640</v>
      </c>
      <c r="E32" s="675">
        <v>0</v>
      </c>
      <c r="F32" s="676">
        <f t="shared" si="0"/>
        <v>0</v>
      </c>
      <c r="G32" s="677">
        <v>0</v>
      </c>
      <c r="H32" s="676">
        <f t="shared" si="1"/>
        <v>0</v>
      </c>
      <c r="I32" s="678"/>
    </row>
    <row r="33" spans="1:13" ht="14.25">
      <c r="A33" s="671" t="s">
        <v>6215</v>
      </c>
      <c r="B33" s="680" t="s">
        <v>6216</v>
      </c>
      <c r="C33" s="673">
        <v>1</v>
      </c>
      <c r="D33" s="674" t="s">
        <v>640</v>
      </c>
      <c r="E33" s="675">
        <v>0</v>
      </c>
      <c r="F33" s="676">
        <f t="shared" si="0"/>
        <v>0</v>
      </c>
      <c r="G33" s="677">
        <v>0</v>
      </c>
      <c r="H33" s="676">
        <f t="shared" si="1"/>
        <v>0</v>
      </c>
      <c r="I33" s="678"/>
    </row>
    <row r="34" spans="1:13" ht="14.25">
      <c r="A34" s="671" t="s">
        <v>6217</v>
      </c>
      <c r="B34" s="672" t="s">
        <v>6218</v>
      </c>
      <c r="C34" s="673">
        <v>1</v>
      </c>
      <c r="D34" s="674" t="s">
        <v>640</v>
      </c>
      <c r="E34" s="675">
        <v>0</v>
      </c>
      <c r="F34" s="676">
        <f t="shared" si="0"/>
        <v>0</v>
      </c>
      <c r="G34" s="677">
        <v>0</v>
      </c>
      <c r="H34" s="676">
        <f t="shared" si="1"/>
        <v>0</v>
      </c>
      <c r="I34" s="678"/>
    </row>
    <row r="35" spans="1:13" ht="14.25">
      <c r="A35" s="671" t="s">
        <v>6219</v>
      </c>
      <c r="B35" s="672" t="s">
        <v>6220</v>
      </c>
      <c r="C35" s="673">
        <v>1</v>
      </c>
      <c r="D35" s="674" t="s">
        <v>640</v>
      </c>
      <c r="E35" s="675">
        <v>0</v>
      </c>
      <c r="F35" s="676">
        <f t="shared" si="0"/>
        <v>0</v>
      </c>
      <c r="G35" s="677">
        <v>0</v>
      </c>
      <c r="H35" s="676">
        <f t="shared" si="1"/>
        <v>0</v>
      </c>
      <c r="I35" s="678"/>
    </row>
    <row r="36" spans="1:13" ht="14.25">
      <c r="A36" s="671" t="s">
        <v>6221</v>
      </c>
      <c r="B36" s="672" t="s">
        <v>6222</v>
      </c>
      <c r="C36" s="673">
        <v>1</v>
      </c>
      <c r="D36" s="674" t="s">
        <v>640</v>
      </c>
      <c r="E36" s="675">
        <v>0</v>
      </c>
      <c r="F36" s="676">
        <f t="shared" si="0"/>
        <v>0</v>
      </c>
      <c r="G36" s="677">
        <v>0</v>
      </c>
      <c r="H36" s="676">
        <f t="shared" si="1"/>
        <v>0</v>
      </c>
      <c r="I36" s="678"/>
    </row>
    <row r="37" spans="1:13" ht="14.25">
      <c r="A37" s="671" t="s">
        <v>6223</v>
      </c>
      <c r="B37" s="672" t="s">
        <v>6224</v>
      </c>
      <c r="C37" s="673">
        <v>1</v>
      </c>
      <c r="D37" s="674" t="s">
        <v>640</v>
      </c>
      <c r="E37" s="675">
        <v>0</v>
      </c>
      <c r="F37" s="676">
        <f t="shared" si="0"/>
        <v>0</v>
      </c>
      <c r="G37" s="677">
        <v>0</v>
      </c>
      <c r="H37" s="676">
        <f t="shared" si="1"/>
        <v>0</v>
      </c>
      <c r="I37" s="678"/>
    </row>
    <row r="38" spans="1:13" ht="42.75">
      <c r="A38" s="671" t="s">
        <v>6225</v>
      </c>
      <c r="B38" s="672" t="s">
        <v>6226</v>
      </c>
      <c r="C38" s="673">
        <v>1</v>
      </c>
      <c r="D38" s="674" t="s">
        <v>640</v>
      </c>
      <c r="E38" s="675">
        <v>0</v>
      </c>
      <c r="F38" s="676">
        <f>C38*E38</f>
        <v>0</v>
      </c>
      <c r="G38" s="677">
        <v>0</v>
      </c>
      <c r="H38" s="676">
        <f>C38*G38</f>
        <v>0</v>
      </c>
      <c r="I38" s="678"/>
    </row>
    <row r="39" spans="1:13" ht="14.25">
      <c r="A39" s="671" t="s">
        <v>6227</v>
      </c>
      <c r="B39" s="672" t="s">
        <v>6228</v>
      </c>
      <c r="C39" s="673">
        <v>4</v>
      </c>
      <c r="D39" s="674" t="s">
        <v>640</v>
      </c>
      <c r="E39" s="675">
        <v>0</v>
      </c>
      <c r="F39" s="676">
        <f>C39*E39</f>
        <v>0</v>
      </c>
      <c r="G39" s="677">
        <v>0</v>
      </c>
      <c r="H39" s="676">
        <f>C39*G39</f>
        <v>0</v>
      </c>
      <c r="I39" s="678"/>
    </row>
    <row r="40" spans="1:13" ht="14.25">
      <c r="A40" s="671" t="s">
        <v>6229</v>
      </c>
      <c r="B40" s="681" t="s">
        <v>6230</v>
      </c>
      <c r="C40" s="673">
        <v>1</v>
      </c>
      <c r="D40" s="674" t="s">
        <v>5720</v>
      </c>
      <c r="E40" s="675">
        <v>0</v>
      </c>
      <c r="F40" s="676">
        <f t="shared" si="0"/>
        <v>0</v>
      </c>
      <c r="G40" s="677">
        <v>0</v>
      </c>
      <c r="H40" s="676">
        <f>C40*G40</f>
        <v>0</v>
      </c>
      <c r="I40" s="678"/>
    </row>
    <row r="41" spans="1:13" ht="14.25">
      <c r="A41" s="671" t="s">
        <v>6231</v>
      </c>
      <c r="B41" s="672" t="s">
        <v>6232</v>
      </c>
      <c r="C41" s="673">
        <v>1</v>
      </c>
      <c r="D41" s="674" t="s">
        <v>5720</v>
      </c>
      <c r="E41" s="675">
        <v>0</v>
      </c>
      <c r="F41" s="676">
        <f t="shared" si="0"/>
        <v>0</v>
      </c>
      <c r="G41" s="677">
        <v>0</v>
      </c>
      <c r="H41" s="676">
        <f>C41*G41</f>
        <v>0</v>
      </c>
      <c r="I41" s="678"/>
    </row>
    <row r="42" spans="1:13" ht="14.25">
      <c r="A42" s="671" t="s">
        <v>6233</v>
      </c>
      <c r="B42" s="672" t="s">
        <v>6234</v>
      </c>
      <c r="C42" s="673">
        <v>1</v>
      </c>
      <c r="D42" s="674" t="s">
        <v>5720</v>
      </c>
      <c r="E42" s="675">
        <v>0</v>
      </c>
      <c r="F42" s="676">
        <f t="shared" si="0"/>
        <v>0</v>
      </c>
      <c r="G42" s="677">
        <v>0</v>
      </c>
      <c r="H42" s="676">
        <f>C42*G42</f>
        <v>0</v>
      </c>
      <c r="I42" s="678"/>
    </row>
    <row r="43" spans="1:13" ht="14.25">
      <c r="A43" s="671" t="s">
        <v>6235</v>
      </c>
      <c r="B43" s="672" t="s">
        <v>6236</v>
      </c>
      <c r="C43" s="673">
        <v>1</v>
      </c>
      <c r="D43" s="674" t="s">
        <v>5720</v>
      </c>
      <c r="E43" s="675">
        <v>0</v>
      </c>
      <c r="F43" s="676">
        <f>SUM(F26:F42)*0.04</f>
        <v>0</v>
      </c>
      <c r="G43" s="677">
        <v>0</v>
      </c>
      <c r="H43" s="676">
        <f>SUM(H26:H42)*0.04</f>
        <v>0</v>
      </c>
      <c r="I43" s="678"/>
    </row>
    <row r="44" spans="1:13" s="661" customFormat="1" ht="15">
      <c r="A44" s="682"/>
      <c r="B44" s="683"/>
      <c r="C44" s="673"/>
      <c r="D44" s="673"/>
      <c r="E44" s="684"/>
      <c r="F44" s="685">
        <f>SUM(F26:F43)</f>
        <v>0</v>
      </c>
      <c r="G44" s="684"/>
      <c r="H44" s="685">
        <f>SUM(H26:H43)</f>
        <v>0</v>
      </c>
      <c r="I44" s="686"/>
      <c r="K44" s="666"/>
      <c r="L44" s="666">
        <f>K44*1.1</f>
        <v>0</v>
      </c>
      <c r="M44" s="666"/>
    </row>
    <row r="45" spans="1:13" s="661" customFormat="1" ht="15">
      <c r="A45" s="682"/>
      <c r="B45" s="683"/>
      <c r="C45" s="673"/>
      <c r="D45" s="673"/>
      <c r="E45" s="684"/>
      <c r="F45" s="685"/>
      <c r="G45" s="684"/>
      <c r="H45" s="685"/>
      <c r="I45" s="686"/>
      <c r="K45" s="666"/>
      <c r="L45" s="666"/>
      <c r="M45" s="666"/>
    </row>
    <row r="46" spans="1:13" s="661" customFormat="1" ht="15">
      <c r="A46" s="667"/>
      <c r="B46" s="668" t="s">
        <v>6237</v>
      </c>
      <c r="C46" s="667"/>
      <c r="D46" s="669"/>
      <c r="E46" s="687"/>
      <c r="F46" s="669"/>
      <c r="G46" s="687"/>
      <c r="H46" s="669"/>
      <c r="I46" s="670"/>
      <c r="K46" s="666"/>
      <c r="L46" s="666"/>
      <c r="M46" s="666"/>
    </row>
    <row r="47" spans="1:13" ht="28.5">
      <c r="A47" s="671" t="s">
        <v>6238</v>
      </c>
      <c r="B47" s="672" t="s">
        <v>6202</v>
      </c>
      <c r="C47" s="673">
        <v>1</v>
      </c>
      <c r="D47" s="674" t="s">
        <v>640</v>
      </c>
      <c r="E47" s="675">
        <v>0</v>
      </c>
      <c r="F47" s="676">
        <f>C47*E47</f>
        <v>0</v>
      </c>
      <c r="G47" s="677">
        <v>0</v>
      </c>
      <c r="H47" s="676">
        <f>C47*G47</f>
        <v>0</v>
      </c>
      <c r="I47" s="678"/>
    </row>
    <row r="48" spans="1:13" ht="14.25">
      <c r="A48" s="671" t="s">
        <v>6239</v>
      </c>
      <c r="B48" s="672" t="s">
        <v>6206</v>
      </c>
      <c r="C48" s="673">
        <v>1</v>
      </c>
      <c r="D48" s="674" t="s">
        <v>640</v>
      </c>
      <c r="E48" s="675">
        <v>0</v>
      </c>
      <c r="F48" s="676">
        <f>C48*E48</f>
        <v>0</v>
      </c>
      <c r="G48" s="677">
        <v>0</v>
      </c>
      <c r="H48" s="676">
        <f>C48*G48</f>
        <v>0</v>
      </c>
      <c r="I48" s="678"/>
    </row>
    <row r="49" spans="1:9" ht="14.25">
      <c r="A49" s="671" t="s">
        <v>6240</v>
      </c>
      <c r="B49" s="672" t="s">
        <v>6204</v>
      </c>
      <c r="C49" s="673">
        <v>1</v>
      </c>
      <c r="D49" s="674" t="s">
        <v>640</v>
      </c>
      <c r="E49" s="675">
        <v>0</v>
      </c>
      <c r="F49" s="676">
        <f>C49*E49</f>
        <v>0</v>
      </c>
      <c r="G49" s="677">
        <v>0</v>
      </c>
      <c r="H49" s="676">
        <f>C49*G49</f>
        <v>0</v>
      </c>
      <c r="I49" s="678"/>
    </row>
    <row r="50" spans="1:9" ht="14.25">
      <c r="A50" s="671" t="s">
        <v>6241</v>
      </c>
      <c r="B50" s="672" t="s">
        <v>6242</v>
      </c>
      <c r="C50" s="673">
        <v>1</v>
      </c>
      <c r="D50" s="674" t="s">
        <v>640</v>
      </c>
      <c r="E50" s="675">
        <v>0</v>
      </c>
      <c r="F50" s="676">
        <f t="shared" ref="F50:F77" si="2">C50*E50</f>
        <v>0</v>
      </c>
      <c r="G50" s="677">
        <v>0</v>
      </c>
      <c r="H50" s="676">
        <f t="shared" ref="H50:H74" si="3">C50*G50</f>
        <v>0</v>
      </c>
      <c r="I50" s="678"/>
    </row>
    <row r="51" spans="1:9" ht="14.25">
      <c r="A51" s="671" t="s">
        <v>6243</v>
      </c>
      <c r="B51" s="672" t="s">
        <v>6244</v>
      </c>
      <c r="C51" s="673">
        <v>1</v>
      </c>
      <c r="D51" s="674" t="s">
        <v>640</v>
      </c>
      <c r="E51" s="675">
        <v>0</v>
      </c>
      <c r="F51" s="676">
        <f t="shared" si="2"/>
        <v>0</v>
      </c>
      <c r="G51" s="677">
        <v>0</v>
      </c>
      <c r="H51" s="676">
        <f t="shared" si="3"/>
        <v>0</v>
      </c>
      <c r="I51" s="678"/>
    </row>
    <row r="52" spans="1:9" ht="14.25">
      <c r="A52" s="671" t="s">
        <v>6245</v>
      </c>
      <c r="B52" s="672" t="s">
        <v>6220</v>
      </c>
      <c r="C52" s="673">
        <v>1</v>
      </c>
      <c r="D52" s="674" t="s">
        <v>640</v>
      </c>
      <c r="E52" s="675">
        <v>0</v>
      </c>
      <c r="F52" s="676">
        <f t="shared" si="2"/>
        <v>0</v>
      </c>
      <c r="G52" s="677">
        <v>0</v>
      </c>
      <c r="H52" s="676">
        <f t="shared" si="3"/>
        <v>0</v>
      </c>
      <c r="I52" s="678"/>
    </row>
    <row r="53" spans="1:9" ht="14.25">
      <c r="A53" s="671" t="s">
        <v>6246</v>
      </c>
      <c r="B53" s="672" t="s">
        <v>6247</v>
      </c>
      <c r="C53" s="673">
        <v>8</v>
      </c>
      <c r="D53" s="674" t="s">
        <v>640</v>
      </c>
      <c r="E53" s="675">
        <v>0</v>
      </c>
      <c r="F53" s="676">
        <f t="shared" si="2"/>
        <v>0</v>
      </c>
      <c r="G53" s="677">
        <v>0</v>
      </c>
      <c r="H53" s="676">
        <f t="shared" si="3"/>
        <v>0</v>
      </c>
      <c r="I53" s="678"/>
    </row>
    <row r="54" spans="1:9" ht="14.25">
      <c r="A54" s="671" t="s">
        <v>6248</v>
      </c>
      <c r="B54" s="672" t="s">
        <v>6249</v>
      </c>
      <c r="C54" s="673">
        <v>0</v>
      </c>
      <c r="D54" s="674" t="s">
        <v>640</v>
      </c>
      <c r="E54" s="675">
        <v>0</v>
      </c>
      <c r="F54" s="676">
        <f t="shared" si="2"/>
        <v>0</v>
      </c>
      <c r="G54" s="677">
        <v>0</v>
      </c>
      <c r="H54" s="676">
        <f t="shared" si="3"/>
        <v>0</v>
      </c>
      <c r="I54" s="678"/>
    </row>
    <row r="55" spans="1:9" ht="14.25">
      <c r="A55" s="671" t="s">
        <v>6250</v>
      </c>
      <c r="B55" s="672" t="s">
        <v>6251</v>
      </c>
      <c r="C55" s="673">
        <v>1</v>
      </c>
      <c r="D55" s="674" t="s">
        <v>640</v>
      </c>
      <c r="E55" s="675">
        <v>0</v>
      </c>
      <c r="F55" s="676">
        <f t="shared" si="2"/>
        <v>0</v>
      </c>
      <c r="G55" s="677">
        <v>0</v>
      </c>
      <c r="H55" s="676">
        <f t="shared" si="3"/>
        <v>0</v>
      </c>
      <c r="I55" s="678"/>
    </row>
    <row r="56" spans="1:9" ht="14.25">
      <c r="A56" s="671" t="s">
        <v>6252</v>
      </c>
      <c r="B56" s="672" t="s">
        <v>6253</v>
      </c>
      <c r="C56" s="673">
        <v>1</v>
      </c>
      <c r="D56" s="674" t="s">
        <v>640</v>
      </c>
      <c r="E56" s="675">
        <v>0</v>
      </c>
      <c r="F56" s="676">
        <f t="shared" si="2"/>
        <v>0</v>
      </c>
      <c r="G56" s="677">
        <v>0</v>
      </c>
      <c r="H56" s="676">
        <f t="shared" si="3"/>
        <v>0</v>
      </c>
      <c r="I56" s="678"/>
    </row>
    <row r="57" spans="1:9" ht="14.25">
      <c r="A57" s="671" t="s">
        <v>6254</v>
      </c>
      <c r="B57" s="672" t="s">
        <v>6255</v>
      </c>
      <c r="C57" s="673">
        <v>1</v>
      </c>
      <c r="D57" s="674" t="s">
        <v>640</v>
      </c>
      <c r="E57" s="675">
        <v>0</v>
      </c>
      <c r="F57" s="676">
        <f t="shared" si="2"/>
        <v>0</v>
      </c>
      <c r="G57" s="677">
        <v>0</v>
      </c>
      <c r="H57" s="676">
        <f t="shared" si="3"/>
        <v>0</v>
      </c>
      <c r="I57" s="678"/>
    </row>
    <row r="58" spans="1:9" ht="14.25">
      <c r="A58" s="671" t="s">
        <v>6256</v>
      </c>
      <c r="B58" s="672" t="s">
        <v>6257</v>
      </c>
      <c r="C58" s="673">
        <v>37</v>
      </c>
      <c r="D58" s="674" t="s">
        <v>640</v>
      </c>
      <c r="E58" s="675">
        <v>0</v>
      </c>
      <c r="F58" s="676">
        <f t="shared" si="2"/>
        <v>0</v>
      </c>
      <c r="G58" s="677">
        <v>0</v>
      </c>
      <c r="H58" s="676">
        <f t="shared" si="3"/>
        <v>0</v>
      </c>
      <c r="I58" s="678"/>
    </row>
    <row r="59" spans="1:9" ht="14.25">
      <c r="A59" s="671" t="s">
        <v>6258</v>
      </c>
      <c r="B59" s="672" t="s">
        <v>6259</v>
      </c>
      <c r="C59" s="673">
        <v>21</v>
      </c>
      <c r="D59" s="674" t="s">
        <v>640</v>
      </c>
      <c r="E59" s="675">
        <v>0</v>
      </c>
      <c r="F59" s="676">
        <f t="shared" si="2"/>
        <v>0</v>
      </c>
      <c r="G59" s="677">
        <v>0</v>
      </c>
      <c r="H59" s="676">
        <f t="shared" si="3"/>
        <v>0</v>
      </c>
      <c r="I59" s="678"/>
    </row>
    <row r="60" spans="1:9" ht="14.25">
      <c r="A60" s="671" t="s">
        <v>6260</v>
      </c>
      <c r="B60" s="672" t="s">
        <v>6261</v>
      </c>
      <c r="C60" s="673">
        <v>1</v>
      </c>
      <c r="D60" s="674" t="s">
        <v>640</v>
      </c>
      <c r="E60" s="675">
        <v>0</v>
      </c>
      <c r="F60" s="676">
        <f t="shared" si="2"/>
        <v>0</v>
      </c>
      <c r="G60" s="677">
        <v>0</v>
      </c>
      <c r="H60" s="676">
        <f t="shared" si="3"/>
        <v>0</v>
      </c>
      <c r="I60" s="678"/>
    </row>
    <row r="61" spans="1:9" ht="14.25">
      <c r="A61" s="671" t="s">
        <v>6262</v>
      </c>
      <c r="B61" s="672" t="s">
        <v>6263</v>
      </c>
      <c r="C61" s="673">
        <v>5</v>
      </c>
      <c r="D61" s="674" t="s">
        <v>640</v>
      </c>
      <c r="E61" s="675">
        <v>0</v>
      </c>
      <c r="F61" s="676">
        <f>C61*E61</f>
        <v>0</v>
      </c>
      <c r="G61" s="677">
        <v>0</v>
      </c>
      <c r="H61" s="676">
        <f t="shared" si="3"/>
        <v>0</v>
      </c>
      <c r="I61" s="678"/>
    </row>
    <row r="62" spans="1:9" ht="14.25">
      <c r="A62" s="671" t="s">
        <v>6264</v>
      </c>
      <c r="B62" s="672" t="s">
        <v>6265</v>
      </c>
      <c r="C62" s="673">
        <v>4</v>
      </c>
      <c r="D62" s="674" t="s">
        <v>640</v>
      </c>
      <c r="E62" s="675">
        <v>0</v>
      </c>
      <c r="F62" s="676">
        <f t="shared" si="2"/>
        <v>0</v>
      </c>
      <c r="G62" s="677">
        <v>0</v>
      </c>
      <c r="H62" s="676">
        <f t="shared" si="3"/>
        <v>0</v>
      </c>
      <c r="I62" s="678"/>
    </row>
    <row r="63" spans="1:9" ht="14.25">
      <c r="A63" s="671" t="s">
        <v>6266</v>
      </c>
      <c r="B63" s="672" t="s">
        <v>6267</v>
      </c>
      <c r="C63" s="673">
        <v>1</v>
      </c>
      <c r="D63" s="674" t="s">
        <v>640</v>
      </c>
      <c r="E63" s="675">
        <v>0</v>
      </c>
      <c r="F63" s="676">
        <f t="shared" si="2"/>
        <v>0</v>
      </c>
      <c r="G63" s="677">
        <v>0</v>
      </c>
      <c r="H63" s="676">
        <f t="shared" si="3"/>
        <v>0</v>
      </c>
      <c r="I63" s="678"/>
    </row>
    <row r="64" spans="1:9" ht="14.25">
      <c r="A64" s="671" t="s">
        <v>6268</v>
      </c>
      <c r="B64" s="672" t="s">
        <v>6269</v>
      </c>
      <c r="C64" s="673">
        <v>1</v>
      </c>
      <c r="D64" s="674" t="s">
        <v>640</v>
      </c>
      <c r="E64" s="675">
        <v>0</v>
      </c>
      <c r="F64" s="676">
        <f t="shared" si="2"/>
        <v>0</v>
      </c>
      <c r="G64" s="677">
        <v>0</v>
      </c>
      <c r="H64" s="676">
        <f t="shared" si="3"/>
        <v>0</v>
      </c>
      <c r="I64" s="678"/>
    </row>
    <row r="65" spans="1:13" ht="14.25">
      <c r="A65" s="671" t="s">
        <v>6270</v>
      </c>
      <c r="B65" s="672" t="s">
        <v>6271</v>
      </c>
      <c r="C65" s="673">
        <v>6</v>
      </c>
      <c r="D65" s="674" t="s">
        <v>640</v>
      </c>
      <c r="E65" s="675">
        <v>0</v>
      </c>
      <c r="F65" s="676">
        <f t="shared" si="2"/>
        <v>0</v>
      </c>
      <c r="G65" s="677">
        <v>0</v>
      </c>
      <c r="H65" s="676">
        <f t="shared" si="3"/>
        <v>0</v>
      </c>
      <c r="I65" s="678"/>
    </row>
    <row r="66" spans="1:13" ht="14.25">
      <c r="A66" s="671" t="s">
        <v>6272</v>
      </c>
      <c r="B66" s="672" t="s">
        <v>6273</v>
      </c>
      <c r="C66" s="673">
        <v>1</v>
      </c>
      <c r="D66" s="674" t="s">
        <v>640</v>
      </c>
      <c r="E66" s="675">
        <v>0</v>
      </c>
      <c r="F66" s="676">
        <f t="shared" si="2"/>
        <v>0</v>
      </c>
      <c r="G66" s="677">
        <v>0</v>
      </c>
      <c r="H66" s="676">
        <f t="shared" si="3"/>
        <v>0</v>
      </c>
      <c r="I66" s="678"/>
    </row>
    <row r="67" spans="1:13" ht="14.25">
      <c r="A67" s="671" t="s">
        <v>6274</v>
      </c>
      <c r="B67" s="672" t="s">
        <v>6275</v>
      </c>
      <c r="C67" s="673">
        <v>1</v>
      </c>
      <c r="D67" s="674" t="s">
        <v>640</v>
      </c>
      <c r="E67" s="675">
        <v>0</v>
      </c>
      <c r="F67" s="676">
        <f t="shared" si="2"/>
        <v>0</v>
      </c>
      <c r="G67" s="677">
        <v>0</v>
      </c>
      <c r="H67" s="676">
        <f t="shared" si="3"/>
        <v>0</v>
      </c>
      <c r="I67" s="678"/>
    </row>
    <row r="68" spans="1:13" ht="14.25">
      <c r="A68" s="671" t="s">
        <v>6276</v>
      </c>
      <c r="B68" s="672" t="s">
        <v>6277</v>
      </c>
      <c r="C68" s="673">
        <v>2</v>
      </c>
      <c r="D68" s="674" t="s">
        <v>640</v>
      </c>
      <c r="E68" s="675">
        <v>0</v>
      </c>
      <c r="F68" s="676">
        <f t="shared" si="2"/>
        <v>0</v>
      </c>
      <c r="G68" s="677">
        <v>0</v>
      </c>
      <c r="H68" s="676">
        <f t="shared" si="3"/>
        <v>0</v>
      </c>
      <c r="I68" s="678"/>
    </row>
    <row r="69" spans="1:13" ht="14.25">
      <c r="A69" s="671" t="s">
        <v>6278</v>
      </c>
      <c r="B69" s="672" t="s">
        <v>6279</v>
      </c>
      <c r="C69" s="673">
        <v>1</v>
      </c>
      <c r="D69" s="674" t="s">
        <v>640</v>
      </c>
      <c r="E69" s="675">
        <v>0</v>
      </c>
      <c r="F69" s="676">
        <f t="shared" si="2"/>
        <v>0</v>
      </c>
      <c r="G69" s="677">
        <v>0</v>
      </c>
      <c r="H69" s="676">
        <f t="shared" si="3"/>
        <v>0</v>
      </c>
      <c r="I69" s="678"/>
    </row>
    <row r="70" spans="1:13" ht="14.25">
      <c r="A70" s="671" t="s">
        <v>6280</v>
      </c>
      <c r="B70" s="672" t="s">
        <v>6281</v>
      </c>
      <c r="C70" s="673">
        <v>1</v>
      </c>
      <c r="D70" s="674" t="s">
        <v>640</v>
      </c>
      <c r="E70" s="675">
        <v>0</v>
      </c>
      <c r="F70" s="676">
        <f t="shared" si="2"/>
        <v>0</v>
      </c>
      <c r="G70" s="677">
        <v>0</v>
      </c>
      <c r="H70" s="676">
        <f t="shared" si="3"/>
        <v>0</v>
      </c>
      <c r="I70" s="678"/>
    </row>
    <row r="71" spans="1:13" ht="14.25">
      <c r="A71" s="671" t="s">
        <v>6282</v>
      </c>
      <c r="B71" s="672" t="s">
        <v>6283</v>
      </c>
      <c r="C71" s="673">
        <v>1</v>
      </c>
      <c r="D71" s="674" t="s">
        <v>640</v>
      </c>
      <c r="E71" s="675">
        <v>0</v>
      </c>
      <c r="F71" s="676">
        <f t="shared" si="2"/>
        <v>0</v>
      </c>
      <c r="G71" s="677">
        <v>0</v>
      </c>
      <c r="H71" s="676">
        <f t="shared" si="3"/>
        <v>0</v>
      </c>
      <c r="I71" s="678"/>
    </row>
    <row r="72" spans="1:13" ht="14.25">
      <c r="A72" s="671" t="s">
        <v>6284</v>
      </c>
      <c r="B72" s="672" t="s">
        <v>6285</v>
      </c>
      <c r="C72" s="673">
        <v>1</v>
      </c>
      <c r="D72" s="674" t="s">
        <v>640</v>
      </c>
      <c r="E72" s="675">
        <v>0</v>
      </c>
      <c r="F72" s="676">
        <f t="shared" si="2"/>
        <v>0</v>
      </c>
      <c r="G72" s="677">
        <v>0</v>
      </c>
      <c r="H72" s="676">
        <f t="shared" si="3"/>
        <v>0</v>
      </c>
      <c r="I72" s="678"/>
    </row>
    <row r="73" spans="1:13" ht="14.25">
      <c r="A73" s="671" t="s">
        <v>6286</v>
      </c>
      <c r="B73" s="672" t="s">
        <v>6287</v>
      </c>
      <c r="C73" s="673">
        <v>2</v>
      </c>
      <c r="D73" s="674" t="s">
        <v>640</v>
      </c>
      <c r="E73" s="675">
        <v>0</v>
      </c>
      <c r="F73" s="676">
        <f t="shared" si="2"/>
        <v>0</v>
      </c>
      <c r="G73" s="677">
        <v>0</v>
      </c>
      <c r="H73" s="676">
        <f t="shared" si="3"/>
        <v>0</v>
      </c>
      <c r="I73" s="678"/>
    </row>
    <row r="74" spans="1:13" ht="14.25">
      <c r="A74" s="671" t="s">
        <v>6288</v>
      </c>
      <c r="B74" s="672" t="s">
        <v>6289</v>
      </c>
      <c r="C74" s="673">
        <v>2</v>
      </c>
      <c r="D74" s="674" t="s">
        <v>640</v>
      </c>
      <c r="E74" s="675">
        <v>0</v>
      </c>
      <c r="F74" s="676">
        <f t="shared" si="2"/>
        <v>0</v>
      </c>
      <c r="G74" s="677">
        <v>0</v>
      </c>
      <c r="H74" s="676">
        <f t="shared" si="3"/>
        <v>0</v>
      </c>
      <c r="I74" s="678"/>
    </row>
    <row r="75" spans="1:13" ht="14.25">
      <c r="A75" s="671" t="s">
        <v>6290</v>
      </c>
      <c r="B75" s="681" t="s">
        <v>6230</v>
      </c>
      <c r="C75" s="673">
        <v>1</v>
      </c>
      <c r="D75" s="674" t="s">
        <v>5720</v>
      </c>
      <c r="E75" s="675">
        <v>0</v>
      </c>
      <c r="F75" s="676">
        <f t="shared" si="2"/>
        <v>0</v>
      </c>
      <c r="G75" s="677">
        <v>0</v>
      </c>
      <c r="H75" s="676">
        <f>C75*G75</f>
        <v>0</v>
      </c>
      <c r="I75" s="678"/>
    </row>
    <row r="76" spans="1:13" ht="14.25">
      <c r="A76" s="671" t="s">
        <v>6291</v>
      </c>
      <c r="B76" s="672" t="s">
        <v>6232</v>
      </c>
      <c r="C76" s="673">
        <v>1</v>
      </c>
      <c r="D76" s="674" t="s">
        <v>5720</v>
      </c>
      <c r="E76" s="675">
        <v>0</v>
      </c>
      <c r="F76" s="676">
        <f t="shared" si="2"/>
        <v>0</v>
      </c>
      <c r="G76" s="677">
        <v>0</v>
      </c>
      <c r="H76" s="676">
        <f>C76*G76</f>
        <v>0</v>
      </c>
      <c r="I76" s="678"/>
    </row>
    <row r="77" spans="1:13" ht="14.25">
      <c r="A77" s="671" t="s">
        <v>6292</v>
      </c>
      <c r="B77" s="672" t="s">
        <v>6234</v>
      </c>
      <c r="C77" s="673">
        <v>1</v>
      </c>
      <c r="D77" s="674" t="s">
        <v>5720</v>
      </c>
      <c r="E77" s="675">
        <v>0</v>
      </c>
      <c r="F77" s="676">
        <f t="shared" si="2"/>
        <v>0</v>
      </c>
      <c r="G77" s="677">
        <v>0</v>
      </c>
      <c r="H77" s="676">
        <f>C77*G77</f>
        <v>0</v>
      </c>
      <c r="I77" s="678"/>
    </row>
    <row r="78" spans="1:13" ht="14.25">
      <c r="A78" s="671" t="s">
        <v>6293</v>
      </c>
      <c r="B78" s="672" t="s">
        <v>6236</v>
      </c>
      <c r="C78" s="673">
        <v>1</v>
      </c>
      <c r="D78" s="674" t="s">
        <v>5720</v>
      </c>
      <c r="E78" s="675">
        <v>0</v>
      </c>
      <c r="F78" s="688">
        <f>SUM(F47:F77)*0.04</f>
        <v>0</v>
      </c>
      <c r="G78" s="677">
        <v>0</v>
      </c>
      <c r="H78" s="676">
        <f>SUM(H47:H77)*0.04</f>
        <v>0</v>
      </c>
      <c r="I78" s="678"/>
    </row>
    <row r="79" spans="1:13" s="661" customFormat="1" ht="15">
      <c r="A79" s="682"/>
      <c r="B79" s="683"/>
      <c r="C79" s="673"/>
      <c r="D79" s="673"/>
      <c r="E79" s="684"/>
      <c r="F79" s="685">
        <f>SUM(F47:F78)</f>
        <v>0</v>
      </c>
      <c r="G79" s="684"/>
      <c r="H79" s="685">
        <f>SUM(H47:H78)</f>
        <v>0</v>
      </c>
      <c r="I79" s="686"/>
      <c r="K79" s="666"/>
      <c r="L79" s="666">
        <f>K79*1.1</f>
        <v>0</v>
      </c>
      <c r="M79" s="666"/>
    </row>
    <row r="80" spans="1:13" s="661" customFormat="1" ht="15">
      <c r="A80" s="682"/>
      <c r="B80" s="683"/>
      <c r="C80" s="673"/>
      <c r="D80" s="673"/>
      <c r="E80" s="684"/>
      <c r="F80" s="685"/>
      <c r="G80" s="684"/>
      <c r="H80" s="685"/>
      <c r="I80" s="686"/>
      <c r="K80" s="666"/>
      <c r="L80" s="666"/>
      <c r="M80" s="666"/>
    </row>
    <row r="81" spans="1:121" s="661" customFormat="1" ht="15">
      <c r="A81" s="667"/>
      <c r="B81" s="668" t="s">
        <v>6294</v>
      </c>
      <c r="C81" s="667"/>
      <c r="D81" s="669"/>
      <c r="E81" s="687"/>
      <c r="F81" s="669"/>
      <c r="G81" s="687"/>
      <c r="H81" s="669"/>
      <c r="I81" s="670"/>
      <c r="K81" s="666"/>
      <c r="L81" s="666"/>
      <c r="M81" s="666"/>
    </row>
    <row r="82" spans="1:121" s="661" customFormat="1" ht="28.5">
      <c r="A82" s="671" t="s">
        <v>6295</v>
      </c>
      <c r="B82" s="672" t="s">
        <v>6296</v>
      </c>
      <c r="C82" s="673">
        <v>1</v>
      </c>
      <c r="D82" s="674" t="s">
        <v>5720</v>
      </c>
      <c r="E82" s="675">
        <v>0</v>
      </c>
      <c r="F82" s="676">
        <f>C82*E82</f>
        <v>0</v>
      </c>
      <c r="G82" s="677">
        <v>0</v>
      </c>
      <c r="H82" s="676">
        <f t="shared" ref="H82:H92" si="4">C82*G82</f>
        <v>0</v>
      </c>
      <c r="I82" s="678"/>
      <c r="J82" s="516"/>
      <c r="K82" s="516"/>
      <c r="L82" s="516"/>
      <c r="M82" s="516"/>
      <c r="N82" s="516"/>
      <c r="O82" s="516"/>
      <c r="P82" s="679"/>
      <c r="Q82" s="679"/>
      <c r="R82" s="679"/>
      <c r="S82" s="679"/>
      <c r="T82" s="679"/>
      <c r="U82" s="679"/>
      <c r="V82" s="679"/>
      <c r="W82" s="679"/>
      <c r="X82" s="679"/>
      <c r="Y82" s="679"/>
      <c r="Z82" s="679"/>
      <c r="AA82" s="679"/>
      <c r="AB82" s="679"/>
      <c r="AC82" s="679"/>
      <c r="AD82" s="679"/>
      <c r="AE82" s="679"/>
      <c r="AF82" s="679"/>
      <c r="AG82" s="679"/>
      <c r="AH82" s="679"/>
      <c r="AI82" s="679"/>
      <c r="AJ82" s="679"/>
      <c r="AK82" s="679"/>
      <c r="AL82" s="679"/>
      <c r="AM82" s="679"/>
      <c r="AN82" s="679"/>
      <c r="AO82" s="679"/>
      <c r="AP82" s="679"/>
      <c r="AQ82" s="679"/>
      <c r="AR82" s="679"/>
      <c r="AS82" s="679"/>
      <c r="AT82" s="679"/>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79"/>
      <c r="BZ82" s="679"/>
      <c r="CA82" s="679"/>
      <c r="CB82" s="679"/>
      <c r="CC82" s="679"/>
      <c r="CD82" s="679"/>
      <c r="CE82" s="679"/>
      <c r="CF82" s="679"/>
      <c r="CG82" s="679"/>
      <c r="CH82" s="679"/>
      <c r="CI82" s="679"/>
      <c r="CJ82" s="679"/>
      <c r="CK82" s="679"/>
      <c r="CL82" s="679"/>
      <c r="CM82" s="679"/>
      <c r="CN82" s="679"/>
      <c r="CO82" s="679"/>
      <c r="CP82" s="679"/>
      <c r="CQ82" s="679"/>
      <c r="CR82" s="679"/>
      <c r="CS82" s="679"/>
      <c r="CT82" s="679"/>
      <c r="CU82" s="679"/>
      <c r="CV82" s="679"/>
      <c r="CW82" s="679"/>
      <c r="CX82" s="679"/>
      <c r="CY82" s="679"/>
      <c r="CZ82" s="679"/>
      <c r="DA82" s="679"/>
      <c r="DB82" s="679"/>
      <c r="DC82" s="679"/>
      <c r="DD82" s="679"/>
      <c r="DE82" s="679"/>
      <c r="DF82" s="679"/>
      <c r="DG82" s="679"/>
      <c r="DH82" s="679"/>
      <c r="DI82" s="679"/>
      <c r="DJ82" s="679"/>
      <c r="DK82" s="679"/>
      <c r="DL82" s="679"/>
      <c r="DM82" s="679"/>
      <c r="DN82" s="679"/>
      <c r="DO82" s="679"/>
      <c r="DP82" s="679"/>
      <c r="DQ82" s="679"/>
    </row>
    <row r="83" spans="1:121" s="661" customFormat="1" ht="14.25">
      <c r="A83" s="671" t="s">
        <v>6297</v>
      </c>
      <c r="B83" s="672" t="s">
        <v>6204</v>
      </c>
      <c r="C83" s="673">
        <v>1</v>
      </c>
      <c r="D83" s="674" t="s">
        <v>5720</v>
      </c>
      <c r="E83" s="675">
        <v>0</v>
      </c>
      <c r="F83" s="676">
        <f>C83*E83</f>
        <v>0</v>
      </c>
      <c r="G83" s="677">
        <v>0</v>
      </c>
      <c r="H83" s="676">
        <f t="shared" si="4"/>
        <v>0</v>
      </c>
      <c r="I83" s="678"/>
      <c r="J83" s="516"/>
      <c r="K83" s="516"/>
      <c r="L83" s="516"/>
      <c r="M83" s="516"/>
      <c r="N83" s="516"/>
      <c r="O83" s="516"/>
      <c r="P83" s="679"/>
      <c r="Q83" s="679"/>
      <c r="R83" s="679"/>
      <c r="S83" s="679"/>
      <c r="T83" s="679"/>
      <c r="U83" s="679"/>
      <c r="V83" s="679"/>
      <c r="W83" s="679"/>
      <c r="X83" s="679"/>
      <c r="Y83" s="679"/>
      <c r="Z83" s="679"/>
      <c r="AA83" s="679"/>
      <c r="AB83" s="679"/>
      <c r="AC83" s="679"/>
      <c r="AD83" s="679"/>
      <c r="AE83" s="679"/>
      <c r="AF83" s="679"/>
      <c r="AG83" s="679"/>
      <c r="AH83" s="679"/>
      <c r="AI83" s="679"/>
      <c r="AJ83" s="679"/>
      <c r="AK83" s="679"/>
      <c r="AL83" s="679"/>
      <c r="AM83" s="679"/>
      <c r="AN83" s="679"/>
      <c r="AO83" s="679"/>
      <c r="AP83" s="679"/>
      <c r="AQ83" s="679"/>
      <c r="AR83" s="679"/>
      <c r="AS83" s="679"/>
      <c r="AT83" s="679"/>
      <c r="AU83" s="679"/>
      <c r="AV83" s="679"/>
      <c r="AW83" s="679"/>
      <c r="AX83" s="679"/>
      <c r="AY83" s="679"/>
      <c r="AZ83" s="679"/>
      <c r="BA83" s="679"/>
      <c r="BB83" s="679"/>
      <c r="BC83" s="679"/>
      <c r="BD83" s="679"/>
      <c r="BE83" s="679"/>
      <c r="BF83" s="679"/>
      <c r="BG83" s="679"/>
      <c r="BH83" s="679"/>
      <c r="BI83" s="679"/>
      <c r="BJ83" s="679"/>
      <c r="BK83" s="679"/>
      <c r="BL83" s="679"/>
      <c r="BM83" s="679"/>
      <c r="BN83" s="679"/>
      <c r="BO83" s="679"/>
      <c r="BP83" s="679"/>
      <c r="BQ83" s="679"/>
      <c r="BR83" s="679"/>
      <c r="BS83" s="679"/>
      <c r="BT83" s="679"/>
      <c r="BU83" s="679"/>
      <c r="BV83" s="679"/>
      <c r="BW83" s="679"/>
      <c r="BX83" s="679"/>
      <c r="BY83" s="679"/>
      <c r="BZ83" s="679"/>
      <c r="CA83" s="679"/>
      <c r="CB83" s="679"/>
      <c r="CC83" s="679"/>
      <c r="CD83" s="679"/>
      <c r="CE83" s="679"/>
      <c r="CF83" s="679"/>
      <c r="CG83" s="679"/>
      <c r="CH83" s="679"/>
      <c r="CI83" s="679"/>
      <c r="CJ83" s="679"/>
      <c r="CK83" s="679"/>
      <c r="CL83" s="679"/>
      <c r="CM83" s="679"/>
      <c r="CN83" s="679"/>
      <c r="CO83" s="679"/>
      <c r="CP83" s="679"/>
      <c r="CQ83" s="679"/>
      <c r="CR83" s="679"/>
      <c r="CS83" s="679"/>
      <c r="CT83" s="679"/>
      <c r="CU83" s="679"/>
      <c r="CV83" s="679"/>
      <c r="CW83" s="679"/>
      <c r="CX83" s="679"/>
      <c r="CY83" s="679"/>
      <c r="CZ83" s="679"/>
      <c r="DA83" s="679"/>
      <c r="DB83" s="679"/>
      <c r="DC83" s="679"/>
      <c r="DD83" s="679"/>
      <c r="DE83" s="679"/>
      <c r="DF83" s="679"/>
      <c r="DG83" s="679"/>
      <c r="DH83" s="679"/>
      <c r="DI83" s="679"/>
      <c r="DJ83" s="679"/>
      <c r="DK83" s="679"/>
      <c r="DL83" s="679"/>
      <c r="DM83" s="679"/>
      <c r="DN83" s="679"/>
      <c r="DO83" s="679"/>
      <c r="DP83" s="679"/>
      <c r="DQ83" s="679"/>
    </row>
    <row r="84" spans="1:121" ht="14.25">
      <c r="A84" s="671" t="s">
        <v>6298</v>
      </c>
      <c r="B84" s="672" t="s">
        <v>6206</v>
      </c>
      <c r="C84" s="673">
        <v>1</v>
      </c>
      <c r="D84" s="674" t="s">
        <v>640</v>
      </c>
      <c r="E84" s="675">
        <v>0</v>
      </c>
      <c r="F84" s="676">
        <f>C84*E84</f>
        <v>0</v>
      </c>
      <c r="G84" s="677">
        <v>0</v>
      </c>
      <c r="H84" s="676">
        <f t="shared" si="4"/>
        <v>0</v>
      </c>
      <c r="I84" s="678"/>
    </row>
    <row r="85" spans="1:121" ht="14.25">
      <c r="A85" s="671" t="s">
        <v>6299</v>
      </c>
      <c r="B85" s="672" t="s">
        <v>6247</v>
      </c>
      <c r="C85" s="673">
        <v>53</v>
      </c>
      <c r="D85" s="674" t="s">
        <v>640</v>
      </c>
      <c r="E85" s="675">
        <v>0</v>
      </c>
      <c r="F85" s="676">
        <f t="shared" ref="F85:F92" si="5">C85*E85</f>
        <v>0</v>
      </c>
      <c r="G85" s="677">
        <v>0</v>
      </c>
      <c r="H85" s="676">
        <f t="shared" si="4"/>
        <v>0</v>
      </c>
      <c r="I85" s="678"/>
    </row>
    <row r="86" spans="1:121" ht="14.25">
      <c r="A86" s="671" t="s">
        <v>6300</v>
      </c>
      <c r="B86" s="681" t="s">
        <v>6301</v>
      </c>
      <c r="C86" s="673">
        <v>53</v>
      </c>
      <c r="D86" s="674" t="s">
        <v>5720</v>
      </c>
      <c r="E86" s="675">
        <v>0</v>
      </c>
      <c r="F86" s="676">
        <f t="shared" si="5"/>
        <v>0</v>
      </c>
      <c r="G86" s="677">
        <v>0</v>
      </c>
      <c r="H86" s="676">
        <f t="shared" si="4"/>
        <v>0</v>
      </c>
      <c r="I86" s="678"/>
    </row>
    <row r="87" spans="1:121" ht="14.25">
      <c r="A87" s="671" t="s">
        <v>6302</v>
      </c>
      <c r="B87" s="681" t="s">
        <v>6303</v>
      </c>
      <c r="C87" s="673">
        <v>1</v>
      </c>
      <c r="D87" s="674" t="s">
        <v>640</v>
      </c>
      <c r="E87" s="675">
        <v>0</v>
      </c>
      <c r="F87" s="676">
        <f t="shared" si="5"/>
        <v>0</v>
      </c>
      <c r="G87" s="677">
        <v>0</v>
      </c>
      <c r="H87" s="676">
        <f t="shared" si="4"/>
        <v>0</v>
      </c>
      <c r="I87" s="678"/>
    </row>
    <row r="88" spans="1:121" ht="14.25">
      <c r="A88" s="671" t="s">
        <v>6304</v>
      </c>
      <c r="B88" s="672" t="s">
        <v>6279</v>
      </c>
      <c r="C88" s="673">
        <v>1</v>
      </c>
      <c r="D88" s="674" t="s">
        <v>640</v>
      </c>
      <c r="E88" s="675">
        <v>0</v>
      </c>
      <c r="F88" s="676">
        <f t="shared" si="5"/>
        <v>0</v>
      </c>
      <c r="G88" s="677">
        <v>0</v>
      </c>
      <c r="H88" s="676">
        <f t="shared" si="4"/>
        <v>0</v>
      </c>
      <c r="I88" s="678"/>
    </row>
    <row r="89" spans="1:121" ht="14.25">
      <c r="A89" s="671" t="s">
        <v>6305</v>
      </c>
      <c r="B89" s="672" t="s">
        <v>6306</v>
      </c>
      <c r="C89" s="673">
        <v>1</v>
      </c>
      <c r="D89" s="674" t="s">
        <v>640</v>
      </c>
      <c r="E89" s="675">
        <v>0</v>
      </c>
      <c r="F89" s="676">
        <f t="shared" si="5"/>
        <v>0</v>
      </c>
      <c r="G89" s="677">
        <v>0</v>
      </c>
      <c r="H89" s="676">
        <f t="shared" si="4"/>
        <v>0</v>
      </c>
      <c r="I89" s="678"/>
    </row>
    <row r="90" spans="1:121" ht="14.25">
      <c r="A90" s="671" t="s">
        <v>6307</v>
      </c>
      <c r="B90" s="681" t="s">
        <v>6230</v>
      </c>
      <c r="C90" s="673">
        <v>1</v>
      </c>
      <c r="D90" s="674" t="s">
        <v>5720</v>
      </c>
      <c r="E90" s="675">
        <v>0</v>
      </c>
      <c r="F90" s="676">
        <f t="shared" si="5"/>
        <v>0</v>
      </c>
      <c r="G90" s="677">
        <v>0</v>
      </c>
      <c r="H90" s="676">
        <f t="shared" si="4"/>
        <v>0</v>
      </c>
      <c r="I90" s="678"/>
    </row>
    <row r="91" spans="1:121" ht="14.25">
      <c r="A91" s="671" t="s">
        <v>6308</v>
      </c>
      <c r="B91" s="672" t="s">
        <v>6232</v>
      </c>
      <c r="C91" s="673">
        <v>1</v>
      </c>
      <c r="D91" s="674" t="s">
        <v>640</v>
      </c>
      <c r="E91" s="675">
        <v>0</v>
      </c>
      <c r="F91" s="676">
        <f t="shared" si="5"/>
        <v>0</v>
      </c>
      <c r="G91" s="677">
        <v>0</v>
      </c>
      <c r="H91" s="676">
        <f t="shared" si="4"/>
        <v>0</v>
      </c>
      <c r="I91" s="678"/>
    </row>
    <row r="92" spans="1:121" ht="14.25">
      <c r="A92" s="671" t="s">
        <v>6309</v>
      </c>
      <c r="B92" s="672" t="s">
        <v>6234</v>
      </c>
      <c r="C92" s="673">
        <v>1</v>
      </c>
      <c r="D92" s="674" t="s">
        <v>640</v>
      </c>
      <c r="E92" s="675">
        <v>0</v>
      </c>
      <c r="F92" s="676">
        <f t="shared" si="5"/>
        <v>0</v>
      </c>
      <c r="G92" s="677">
        <v>0</v>
      </c>
      <c r="H92" s="676">
        <f t="shared" si="4"/>
        <v>0</v>
      </c>
      <c r="I92" s="678"/>
    </row>
    <row r="93" spans="1:121" ht="14.25">
      <c r="A93" s="671" t="s">
        <v>6310</v>
      </c>
      <c r="B93" s="672" t="s">
        <v>6236</v>
      </c>
      <c r="C93" s="673">
        <v>1</v>
      </c>
      <c r="D93" s="674" t="s">
        <v>5720</v>
      </c>
      <c r="E93" s="675">
        <v>0</v>
      </c>
      <c r="F93" s="676">
        <f>SUM(F82:F92)*0.04</f>
        <v>0</v>
      </c>
      <c r="G93" s="677">
        <v>0</v>
      </c>
      <c r="H93" s="676">
        <f>SUM(H82:H92)*0.04</f>
        <v>0</v>
      </c>
      <c r="I93" s="678"/>
    </row>
    <row r="94" spans="1:121" s="661" customFormat="1" ht="15">
      <c r="A94" s="682"/>
      <c r="B94" s="683"/>
      <c r="C94" s="673"/>
      <c r="D94" s="673"/>
      <c r="E94" s="684"/>
      <c r="F94" s="685">
        <f>SUM(F82:F93)</f>
        <v>0</v>
      </c>
      <c r="G94" s="684"/>
      <c r="H94" s="685">
        <f>SUM(H82:H93)</f>
        <v>0</v>
      </c>
      <c r="I94" s="686"/>
      <c r="K94" s="666"/>
      <c r="L94" s="666">
        <f>K94*1.1</f>
        <v>0</v>
      </c>
      <c r="M94" s="666"/>
    </row>
    <row r="95" spans="1:121" s="661" customFormat="1" ht="15">
      <c r="A95" s="682"/>
      <c r="B95" s="683"/>
      <c r="C95" s="673"/>
      <c r="D95" s="673"/>
      <c r="E95" s="684"/>
      <c r="F95" s="685"/>
      <c r="G95" s="684"/>
      <c r="H95" s="685"/>
      <c r="I95" s="686"/>
      <c r="K95" s="666"/>
      <c r="L95" s="666"/>
      <c r="M95" s="666"/>
    </row>
    <row r="96" spans="1:121" s="661" customFormat="1" ht="15">
      <c r="A96" s="667"/>
      <c r="B96" s="668" t="s">
        <v>6311</v>
      </c>
      <c r="C96" s="667"/>
      <c r="D96" s="669"/>
      <c r="E96" s="687"/>
      <c r="F96" s="669"/>
      <c r="G96" s="687"/>
      <c r="H96" s="669"/>
      <c r="I96" s="686"/>
      <c r="K96" s="666"/>
      <c r="L96" s="666"/>
      <c r="M96" s="666"/>
    </row>
    <row r="97" spans="1:13" s="661" customFormat="1" ht="28.5">
      <c r="A97" s="671" t="s">
        <v>6312</v>
      </c>
      <c r="B97" s="672" t="s">
        <v>6296</v>
      </c>
      <c r="C97" s="673">
        <v>1</v>
      </c>
      <c r="D97" s="674" t="s">
        <v>5720</v>
      </c>
      <c r="E97" s="675">
        <v>0</v>
      </c>
      <c r="F97" s="676">
        <f>C97*E97</f>
        <v>0</v>
      </c>
      <c r="G97" s="677">
        <v>0</v>
      </c>
      <c r="H97" s="676">
        <f t="shared" ref="H97:H107" si="6">C97*G97</f>
        <v>0</v>
      </c>
      <c r="I97" s="686"/>
      <c r="K97" s="666"/>
      <c r="L97" s="666"/>
      <c r="M97" s="666"/>
    </row>
    <row r="98" spans="1:13" s="661" customFormat="1" ht="15">
      <c r="A98" s="671" t="s">
        <v>6313</v>
      </c>
      <c r="B98" s="672" t="s">
        <v>6204</v>
      </c>
      <c r="C98" s="673">
        <v>1</v>
      </c>
      <c r="D98" s="674" t="s">
        <v>5720</v>
      </c>
      <c r="E98" s="675">
        <v>0</v>
      </c>
      <c r="F98" s="676">
        <f>C98*E98</f>
        <v>0</v>
      </c>
      <c r="G98" s="677">
        <v>0</v>
      </c>
      <c r="H98" s="676">
        <f t="shared" si="6"/>
        <v>0</v>
      </c>
      <c r="I98" s="686"/>
      <c r="K98" s="666"/>
      <c r="L98" s="666"/>
      <c r="M98" s="666"/>
    </row>
    <row r="99" spans="1:13" s="661" customFormat="1" ht="15">
      <c r="A99" s="671" t="s">
        <v>6314</v>
      </c>
      <c r="B99" s="672" t="s">
        <v>6206</v>
      </c>
      <c r="C99" s="673">
        <v>1</v>
      </c>
      <c r="D99" s="674" t="s">
        <v>640</v>
      </c>
      <c r="E99" s="675">
        <v>0</v>
      </c>
      <c r="F99" s="676">
        <f>C99*E99</f>
        <v>0</v>
      </c>
      <c r="G99" s="677">
        <v>0</v>
      </c>
      <c r="H99" s="676">
        <f t="shared" si="6"/>
        <v>0</v>
      </c>
      <c r="I99" s="686"/>
      <c r="K99" s="666"/>
      <c r="L99" s="666"/>
      <c r="M99" s="666"/>
    </row>
    <row r="100" spans="1:13" s="661" customFormat="1" ht="15">
      <c r="A100" s="671" t="s">
        <v>6315</v>
      </c>
      <c r="B100" s="672" t="s">
        <v>6247</v>
      </c>
      <c r="C100" s="673">
        <v>54</v>
      </c>
      <c r="D100" s="674" t="s">
        <v>640</v>
      </c>
      <c r="E100" s="675">
        <v>0</v>
      </c>
      <c r="F100" s="676">
        <f t="shared" ref="F100:F107" si="7">C100*E100</f>
        <v>0</v>
      </c>
      <c r="G100" s="677">
        <v>0</v>
      </c>
      <c r="H100" s="676">
        <f t="shared" si="6"/>
        <v>0</v>
      </c>
      <c r="I100" s="686"/>
      <c r="K100" s="666"/>
      <c r="L100" s="666"/>
      <c r="M100" s="666"/>
    </row>
    <row r="101" spans="1:13" s="661" customFormat="1" ht="15">
      <c r="A101" s="671" t="s">
        <v>6316</v>
      </c>
      <c r="B101" s="681" t="s">
        <v>6317</v>
      </c>
      <c r="C101" s="673">
        <v>54</v>
      </c>
      <c r="D101" s="674" t="s">
        <v>5720</v>
      </c>
      <c r="E101" s="675">
        <v>0</v>
      </c>
      <c r="F101" s="676">
        <f t="shared" si="7"/>
        <v>0</v>
      </c>
      <c r="G101" s="677">
        <v>0</v>
      </c>
      <c r="H101" s="676">
        <f t="shared" si="6"/>
        <v>0</v>
      </c>
      <c r="I101" s="686"/>
      <c r="K101" s="666"/>
      <c r="L101" s="666"/>
      <c r="M101" s="666"/>
    </row>
    <row r="102" spans="1:13" s="661" customFormat="1" ht="15">
      <c r="A102" s="671" t="s">
        <v>6318</v>
      </c>
      <c r="B102" s="681" t="s">
        <v>6319</v>
      </c>
      <c r="C102" s="673">
        <v>1</v>
      </c>
      <c r="D102" s="674" t="s">
        <v>640</v>
      </c>
      <c r="E102" s="675">
        <v>0</v>
      </c>
      <c r="F102" s="676">
        <f t="shared" si="7"/>
        <v>0</v>
      </c>
      <c r="G102" s="677">
        <v>0</v>
      </c>
      <c r="H102" s="676">
        <f t="shared" si="6"/>
        <v>0</v>
      </c>
      <c r="I102" s="686"/>
      <c r="K102" s="666"/>
      <c r="L102" s="666"/>
      <c r="M102" s="666"/>
    </row>
    <row r="103" spans="1:13" s="661" customFormat="1" ht="15">
      <c r="A103" s="671" t="s">
        <v>6320</v>
      </c>
      <c r="B103" s="672" t="s">
        <v>6279</v>
      </c>
      <c r="C103" s="673">
        <v>1</v>
      </c>
      <c r="D103" s="674" t="s">
        <v>640</v>
      </c>
      <c r="E103" s="675">
        <v>0</v>
      </c>
      <c r="F103" s="676">
        <f t="shared" si="7"/>
        <v>0</v>
      </c>
      <c r="G103" s="677">
        <v>0</v>
      </c>
      <c r="H103" s="676">
        <f t="shared" si="6"/>
        <v>0</v>
      </c>
      <c r="I103" s="686"/>
      <c r="K103" s="666"/>
      <c r="L103" s="666"/>
      <c r="M103" s="666"/>
    </row>
    <row r="104" spans="1:13" s="661" customFormat="1" ht="15">
      <c r="A104" s="671" t="s">
        <v>6321</v>
      </c>
      <c r="B104" s="672" t="s">
        <v>6263</v>
      </c>
      <c r="C104" s="673">
        <v>1</v>
      </c>
      <c r="D104" s="674" t="s">
        <v>640</v>
      </c>
      <c r="E104" s="675">
        <v>0</v>
      </c>
      <c r="F104" s="676">
        <f t="shared" si="7"/>
        <v>0</v>
      </c>
      <c r="G104" s="677">
        <v>0</v>
      </c>
      <c r="H104" s="676">
        <f t="shared" si="6"/>
        <v>0</v>
      </c>
      <c r="I104" s="686"/>
      <c r="K104" s="666"/>
      <c r="L104" s="666"/>
      <c r="M104" s="666"/>
    </row>
    <row r="105" spans="1:13" s="661" customFormat="1" ht="15">
      <c r="A105" s="671" t="s">
        <v>6322</v>
      </c>
      <c r="B105" s="681" t="s">
        <v>6230</v>
      </c>
      <c r="C105" s="673">
        <v>1</v>
      </c>
      <c r="D105" s="674" t="s">
        <v>5720</v>
      </c>
      <c r="E105" s="675">
        <v>0</v>
      </c>
      <c r="F105" s="676">
        <f t="shared" si="7"/>
        <v>0</v>
      </c>
      <c r="G105" s="677">
        <v>0</v>
      </c>
      <c r="H105" s="676">
        <f t="shared" si="6"/>
        <v>0</v>
      </c>
      <c r="I105" s="686"/>
      <c r="K105" s="666"/>
      <c r="L105" s="666"/>
      <c r="M105" s="666"/>
    </row>
    <row r="106" spans="1:13" s="661" customFormat="1" ht="15">
      <c r="A106" s="671" t="s">
        <v>6323</v>
      </c>
      <c r="B106" s="672" t="s">
        <v>6232</v>
      </c>
      <c r="C106" s="673">
        <v>1</v>
      </c>
      <c r="D106" s="674" t="s">
        <v>640</v>
      </c>
      <c r="E106" s="675">
        <v>0</v>
      </c>
      <c r="F106" s="676">
        <f t="shared" si="7"/>
        <v>0</v>
      </c>
      <c r="G106" s="677">
        <v>0</v>
      </c>
      <c r="H106" s="676">
        <f t="shared" si="6"/>
        <v>0</v>
      </c>
      <c r="I106" s="686"/>
      <c r="K106" s="666"/>
      <c r="L106" s="666"/>
      <c r="M106" s="666"/>
    </row>
    <row r="107" spans="1:13" s="661" customFormat="1" ht="15">
      <c r="A107" s="671" t="s">
        <v>6324</v>
      </c>
      <c r="B107" s="672" t="s">
        <v>6234</v>
      </c>
      <c r="C107" s="673">
        <v>1</v>
      </c>
      <c r="D107" s="674" t="s">
        <v>640</v>
      </c>
      <c r="E107" s="675">
        <v>0</v>
      </c>
      <c r="F107" s="676">
        <f t="shared" si="7"/>
        <v>0</v>
      </c>
      <c r="G107" s="677">
        <v>0</v>
      </c>
      <c r="H107" s="676">
        <f t="shared" si="6"/>
        <v>0</v>
      </c>
      <c r="I107" s="686"/>
      <c r="K107" s="666"/>
      <c r="L107" s="666"/>
      <c r="M107" s="666"/>
    </row>
    <row r="108" spans="1:13" s="661" customFormat="1" ht="15">
      <c r="A108" s="671" t="s">
        <v>6325</v>
      </c>
      <c r="B108" s="672" t="s">
        <v>6236</v>
      </c>
      <c r="C108" s="673">
        <v>1</v>
      </c>
      <c r="D108" s="674" t="s">
        <v>5720</v>
      </c>
      <c r="E108" s="675">
        <v>0</v>
      </c>
      <c r="F108" s="676">
        <f>SUM(F97:F107)*0.04</f>
        <v>0</v>
      </c>
      <c r="G108" s="677">
        <v>0</v>
      </c>
      <c r="H108" s="676">
        <f>SUM(H97:H107)*0.04</f>
        <v>0</v>
      </c>
      <c r="I108" s="686"/>
      <c r="K108" s="666"/>
      <c r="L108" s="666"/>
      <c r="M108" s="666"/>
    </row>
    <row r="109" spans="1:13" s="661" customFormat="1" ht="15">
      <c r="A109" s="682"/>
      <c r="B109" s="683"/>
      <c r="C109" s="673"/>
      <c r="D109" s="673"/>
      <c r="E109" s="684"/>
      <c r="F109" s="685">
        <f>SUM(F97:F108)</f>
        <v>0</v>
      </c>
      <c r="G109" s="684"/>
      <c r="H109" s="685">
        <f>SUM(H97:H108)</f>
        <v>0</v>
      </c>
      <c r="I109" s="686"/>
      <c r="K109" s="666"/>
      <c r="L109" s="666"/>
      <c r="M109" s="666"/>
    </row>
    <row r="110" spans="1:13" s="661" customFormat="1" ht="15">
      <c r="A110" s="682"/>
      <c r="B110" s="683"/>
      <c r="C110" s="673"/>
      <c r="D110" s="673"/>
      <c r="E110" s="684"/>
      <c r="F110" s="685"/>
      <c r="G110" s="684"/>
      <c r="H110" s="685"/>
      <c r="I110" s="686"/>
      <c r="K110" s="666"/>
      <c r="L110" s="666"/>
      <c r="M110" s="666"/>
    </row>
    <row r="111" spans="1:13" s="661" customFormat="1" ht="15">
      <c r="A111" s="667"/>
      <c r="B111" s="668" t="s">
        <v>6326</v>
      </c>
      <c r="C111" s="667"/>
      <c r="D111" s="669"/>
      <c r="E111" s="687"/>
      <c r="F111" s="669"/>
      <c r="G111" s="687"/>
      <c r="H111" s="669"/>
      <c r="I111" s="686"/>
      <c r="K111" s="666"/>
      <c r="L111" s="666"/>
      <c r="M111" s="666"/>
    </row>
    <row r="112" spans="1:13" s="661" customFormat="1" ht="28.5">
      <c r="A112" s="671" t="s">
        <v>6327</v>
      </c>
      <c r="B112" s="672" t="s">
        <v>6296</v>
      </c>
      <c r="C112" s="673">
        <v>1</v>
      </c>
      <c r="D112" s="674" t="s">
        <v>5720</v>
      </c>
      <c r="E112" s="675">
        <v>0</v>
      </c>
      <c r="F112" s="676">
        <f>C112*E112</f>
        <v>0</v>
      </c>
      <c r="G112" s="677">
        <v>0</v>
      </c>
      <c r="H112" s="676">
        <f>C112*G112</f>
        <v>0</v>
      </c>
      <c r="I112" s="686"/>
      <c r="K112" s="666"/>
      <c r="L112" s="666"/>
      <c r="M112" s="666"/>
    </row>
    <row r="113" spans="1:13" s="661" customFormat="1" ht="15">
      <c r="A113" s="671" t="s">
        <v>6328</v>
      </c>
      <c r="B113" s="672" t="s">
        <v>6204</v>
      </c>
      <c r="C113" s="673">
        <v>1</v>
      </c>
      <c r="D113" s="674" t="s">
        <v>5720</v>
      </c>
      <c r="E113" s="675">
        <v>0</v>
      </c>
      <c r="F113" s="676">
        <f>C113*E113</f>
        <v>0</v>
      </c>
      <c r="G113" s="677">
        <v>0</v>
      </c>
      <c r="H113" s="676">
        <f>C113*G113</f>
        <v>0</v>
      </c>
      <c r="I113" s="686"/>
      <c r="K113" s="666"/>
      <c r="L113" s="666"/>
      <c r="M113" s="666"/>
    </row>
    <row r="114" spans="1:13" s="661" customFormat="1" ht="15">
      <c r="A114" s="671" t="s">
        <v>6329</v>
      </c>
      <c r="B114" s="672" t="s">
        <v>6206</v>
      </c>
      <c r="C114" s="673">
        <v>1</v>
      </c>
      <c r="D114" s="674" t="s">
        <v>640</v>
      </c>
      <c r="E114" s="675">
        <v>0</v>
      </c>
      <c r="F114" s="676">
        <f>C114*E114</f>
        <v>0</v>
      </c>
      <c r="G114" s="677">
        <v>0</v>
      </c>
      <c r="H114" s="676">
        <f>C114*G114</f>
        <v>0</v>
      </c>
      <c r="I114" s="686"/>
      <c r="K114" s="666"/>
      <c r="L114" s="666"/>
      <c r="M114" s="666"/>
    </row>
    <row r="115" spans="1:13" s="661" customFormat="1" ht="15">
      <c r="A115" s="671" t="s">
        <v>6330</v>
      </c>
      <c r="B115" s="672" t="s">
        <v>6247</v>
      </c>
      <c r="C115" s="673">
        <v>53</v>
      </c>
      <c r="D115" s="674" t="s">
        <v>640</v>
      </c>
      <c r="E115" s="675">
        <v>0</v>
      </c>
      <c r="F115" s="676">
        <f t="shared" ref="F115:F123" si="8">C115*E115</f>
        <v>0</v>
      </c>
      <c r="G115" s="677">
        <v>0</v>
      </c>
      <c r="H115" s="676">
        <f t="shared" ref="H115:H120" si="9">C115*G115</f>
        <v>0</v>
      </c>
      <c r="I115" s="686"/>
      <c r="K115" s="666"/>
      <c r="L115" s="666"/>
      <c r="M115" s="666"/>
    </row>
    <row r="116" spans="1:13" s="661" customFormat="1" ht="15">
      <c r="A116" s="671" t="s">
        <v>6331</v>
      </c>
      <c r="B116" s="681" t="s">
        <v>6332</v>
      </c>
      <c r="C116" s="673">
        <v>53</v>
      </c>
      <c r="D116" s="674" t="s">
        <v>5720</v>
      </c>
      <c r="E116" s="675">
        <v>0</v>
      </c>
      <c r="F116" s="676">
        <f t="shared" si="8"/>
        <v>0</v>
      </c>
      <c r="G116" s="677">
        <v>0</v>
      </c>
      <c r="H116" s="676">
        <f t="shared" si="9"/>
        <v>0</v>
      </c>
      <c r="I116" s="686"/>
      <c r="K116" s="666"/>
      <c r="L116" s="666"/>
      <c r="M116" s="666"/>
    </row>
    <row r="117" spans="1:13" s="661" customFormat="1" ht="15">
      <c r="A117" s="671" t="s">
        <v>6333</v>
      </c>
      <c r="B117" s="681" t="s">
        <v>6334</v>
      </c>
      <c r="C117" s="673">
        <v>1</v>
      </c>
      <c r="D117" s="674" t="s">
        <v>640</v>
      </c>
      <c r="E117" s="675">
        <v>0</v>
      </c>
      <c r="F117" s="676">
        <f t="shared" si="8"/>
        <v>0</v>
      </c>
      <c r="G117" s="677">
        <v>0</v>
      </c>
      <c r="H117" s="676">
        <f t="shared" si="9"/>
        <v>0</v>
      </c>
      <c r="I117" s="686"/>
      <c r="K117" s="666"/>
      <c r="L117" s="666"/>
      <c r="M117" s="666"/>
    </row>
    <row r="118" spans="1:13" s="661" customFormat="1" ht="15">
      <c r="A118" s="671" t="s">
        <v>6335</v>
      </c>
      <c r="B118" s="681" t="s">
        <v>6336</v>
      </c>
      <c r="C118" s="673">
        <v>8</v>
      </c>
      <c r="D118" s="674" t="s">
        <v>640</v>
      </c>
      <c r="E118" s="675">
        <v>0</v>
      </c>
      <c r="F118" s="676">
        <f>C118*E118</f>
        <v>0</v>
      </c>
      <c r="G118" s="677">
        <v>0</v>
      </c>
      <c r="H118" s="676">
        <f>C118*G118</f>
        <v>0</v>
      </c>
      <c r="I118" s="686"/>
      <c r="K118" s="666"/>
      <c r="L118" s="666"/>
      <c r="M118" s="666"/>
    </row>
    <row r="119" spans="1:13" s="661" customFormat="1" ht="15">
      <c r="A119" s="671" t="s">
        <v>6337</v>
      </c>
      <c r="B119" s="672" t="s">
        <v>6279</v>
      </c>
      <c r="C119" s="673">
        <v>3</v>
      </c>
      <c r="D119" s="674" t="s">
        <v>640</v>
      </c>
      <c r="E119" s="675">
        <v>0</v>
      </c>
      <c r="F119" s="676">
        <f t="shared" si="8"/>
        <v>0</v>
      </c>
      <c r="G119" s="677">
        <v>0</v>
      </c>
      <c r="H119" s="676">
        <f t="shared" si="9"/>
        <v>0</v>
      </c>
      <c r="I119" s="686"/>
      <c r="K119" s="666"/>
      <c r="L119" s="666"/>
      <c r="M119" s="666"/>
    </row>
    <row r="120" spans="1:13" s="661" customFormat="1" ht="15">
      <c r="A120" s="671" t="s">
        <v>6338</v>
      </c>
      <c r="B120" s="672" t="s">
        <v>6306</v>
      </c>
      <c r="C120" s="673">
        <v>3</v>
      </c>
      <c r="D120" s="674" t="s">
        <v>640</v>
      </c>
      <c r="E120" s="675">
        <v>0</v>
      </c>
      <c r="F120" s="676">
        <f t="shared" si="8"/>
        <v>0</v>
      </c>
      <c r="G120" s="677">
        <v>0</v>
      </c>
      <c r="H120" s="676">
        <f t="shared" si="9"/>
        <v>0</v>
      </c>
      <c r="I120" s="686"/>
      <c r="K120" s="666"/>
      <c r="L120" s="666"/>
      <c r="M120" s="666"/>
    </row>
    <row r="121" spans="1:13" s="661" customFormat="1" ht="15">
      <c r="A121" s="671" t="s">
        <v>6339</v>
      </c>
      <c r="B121" s="681" t="s">
        <v>6230</v>
      </c>
      <c r="C121" s="673">
        <v>1</v>
      </c>
      <c r="D121" s="674" t="s">
        <v>5720</v>
      </c>
      <c r="E121" s="675">
        <v>0</v>
      </c>
      <c r="F121" s="676">
        <f t="shared" si="8"/>
        <v>0</v>
      </c>
      <c r="G121" s="677">
        <v>0</v>
      </c>
      <c r="H121" s="676">
        <f>C121*G121</f>
        <v>0</v>
      </c>
      <c r="I121" s="686"/>
      <c r="K121" s="666"/>
      <c r="L121" s="666"/>
      <c r="M121" s="666"/>
    </row>
    <row r="122" spans="1:13" s="661" customFormat="1" ht="15">
      <c r="A122" s="671" t="s">
        <v>6340</v>
      </c>
      <c r="B122" s="672" t="s">
        <v>6232</v>
      </c>
      <c r="C122" s="673">
        <v>1</v>
      </c>
      <c r="D122" s="674" t="s">
        <v>640</v>
      </c>
      <c r="E122" s="675">
        <v>0</v>
      </c>
      <c r="F122" s="676">
        <f t="shared" si="8"/>
        <v>0</v>
      </c>
      <c r="G122" s="677">
        <v>0</v>
      </c>
      <c r="H122" s="676">
        <f>C122*G122</f>
        <v>0</v>
      </c>
      <c r="I122" s="686"/>
      <c r="K122" s="666"/>
      <c r="L122" s="666"/>
      <c r="M122" s="666"/>
    </row>
    <row r="123" spans="1:13" s="661" customFormat="1" ht="15">
      <c r="A123" s="671" t="s">
        <v>6341</v>
      </c>
      <c r="B123" s="672" t="s">
        <v>6234</v>
      </c>
      <c r="C123" s="673">
        <v>1</v>
      </c>
      <c r="D123" s="674" t="s">
        <v>640</v>
      </c>
      <c r="E123" s="675">
        <v>0</v>
      </c>
      <c r="F123" s="676">
        <f t="shared" si="8"/>
        <v>0</v>
      </c>
      <c r="G123" s="677">
        <v>0</v>
      </c>
      <c r="H123" s="676">
        <f>C123*G123</f>
        <v>0</v>
      </c>
      <c r="I123" s="686"/>
      <c r="K123" s="666"/>
      <c r="L123" s="666"/>
      <c r="M123" s="666"/>
    </row>
    <row r="124" spans="1:13" s="661" customFormat="1" ht="15">
      <c r="A124" s="671" t="s">
        <v>6342</v>
      </c>
      <c r="B124" s="672" t="s">
        <v>6236</v>
      </c>
      <c r="C124" s="673">
        <v>1</v>
      </c>
      <c r="D124" s="674" t="s">
        <v>5720</v>
      </c>
      <c r="E124" s="675">
        <v>0</v>
      </c>
      <c r="F124" s="676">
        <f>SUM(F112:F123)*0.04</f>
        <v>0</v>
      </c>
      <c r="G124" s="677">
        <v>0</v>
      </c>
      <c r="H124" s="676">
        <f>SUM(H112:H123)*0.04</f>
        <v>0</v>
      </c>
      <c r="I124" s="686"/>
      <c r="K124" s="666"/>
      <c r="L124" s="666"/>
      <c r="M124" s="666"/>
    </row>
    <row r="125" spans="1:13" s="661" customFormat="1" ht="15">
      <c r="A125" s="682"/>
      <c r="B125" s="683"/>
      <c r="C125" s="673"/>
      <c r="D125" s="673"/>
      <c r="E125" s="684"/>
      <c r="F125" s="685">
        <f>SUM(F112:F124)</f>
        <v>0</v>
      </c>
      <c r="G125" s="684"/>
      <c r="H125" s="685">
        <f>SUM(H112:H124)</f>
        <v>0</v>
      </c>
      <c r="I125" s="686"/>
      <c r="K125" s="666"/>
      <c r="L125" s="666"/>
      <c r="M125" s="666"/>
    </row>
    <row r="126" spans="1:13" s="661" customFormat="1" ht="15">
      <c r="A126" s="682"/>
      <c r="B126" s="683"/>
      <c r="C126" s="673"/>
      <c r="D126" s="673"/>
      <c r="E126" s="684"/>
      <c r="F126" s="685"/>
      <c r="G126" s="684"/>
      <c r="H126" s="685"/>
      <c r="I126" s="686"/>
      <c r="K126" s="666"/>
      <c r="L126" s="666"/>
      <c r="M126" s="666"/>
    </row>
    <row r="127" spans="1:13" s="661" customFormat="1" ht="15">
      <c r="A127" s="667"/>
      <c r="B127" s="668" t="s">
        <v>6343</v>
      </c>
      <c r="C127" s="667"/>
      <c r="D127" s="669"/>
      <c r="E127" s="687"/>
      <c r="F127" s="669"/>
      <c r="G127" s="687"/>
      <c r="H127" s="669"/>
      <c r="I127" s="686"/>
      <c r="K127" s="666"/>
      <c r="L127" s="666"/>
      <c r="M127" s="666"/>
    </row>
    <row r="128" spans="1:13" s="661" customFormat="1" ht="28.5">
      <c r="A128" s="671" t="s">
        <v>6344</v>
      </c>
      <c r="B128" s="672" t="s">
        <v>6345</v>
      </c>
      <c r="C128" s="673">
        <v>1</v>
      </c>
      <c r="D128" s="674" t="s">
        <v>640</v>
      </c>
      <c r="E128" s="675">
        <v>0</v>
      </c>
      <c r="F128" s="676">
        <f>C128*E128</f>
        <v>0</v>
      </c>
      <c r="G128" s="677">
        <v>0</v>
      </c>
      <c r="H128" s="676">
        <f>C128*G128</f>
        <v>0</v>
      </c>
      <c r="I128" s="686"/>
      <c r="K128" s="666"/>
      <c r="L128" s="666"/>
      <c r="M128" s="666"/>
    </row>
    <row r="129" spans="1:13" s="661" customFormat="1" ht="15">
      <c r="A129" s="671" t="s">
        <v>6346</v>
      </c>
      <c r="B129" s="672" t="s">
        <v>6206</v>
      </c>
      <c r="C129" s="673">
        <v>1</v>
      </c>
      <c r="D129" s="674" t="s">
        <v>640</v>
      </c>
      <c r="E129" s="675">
        <v>0</v>
      </c>
      <c r="F129" s="676">
        <f>C129*E129</f>
        <v>0</v>
      </c>
      <c r="G129" s="677">
        <v>0</v>
      </c>
      <c r="H129" s="676">
        <f>C129*G129</f>
        <v>0</v>
      </c>
      <c r="I129" s="686"/>
      <c r="K129" s="666"/>
      <c r="L129" s="666"/>
      <c r="M129" s="666"/>
    </row>
    <row r="130" spans="1:13" s="661" customFormat="1" ht="15">
      <c r="A130" s="671" t="s">
        <v>6347</v>
      </c>
      <c r="B130" s="672" t="s">
        <v>6204</v>
      </c>
      <c r="C130" s="673">
        <v>1</v>
      </c>
      <c r="D130" s="674" t="s">
        <v>640</v>
      </c>
      <c r="E130" s="675">
        <v>0</v>
      </c>
      <c r="F130" s="676">
        <f>C130*E130</f>
        <v>0</v>
      </c>
      <c r="G130" s="677">
        <v>0</v>
      </c>
      <c r="H130" s="676">
        <f>C130*G130</f>
        <v>0</v>
      </c>
      <c r="I130" s="686"/>
      <c r="K130" s="666"/>
      <c r="L130" s="666"/>
      <c r="M130" s="666"/>
    </row>
    <row r="131" spans="1:13" s="661" customFormat="1" ht="15">
      <c r="A131" s="671" t="s">
        <v>6348</v>
      </c>
      <c r="B131" s="672" t="s">
        <v>6349</v>
      </c>
      <c r="C131" s="673">
        <v>5</v>
      </c>
      <c r="D131" s="674" t="s">
        <v>640</v>
      </c>
      <c r="E131" s="675">
        <v>0</v>
      </c>
      <c r="F131" s="676">
        <f t="shared" ref="F131:F146" si="10">C131*E131</f>
        <v>0</v>
      </c>
      <c r="G131" s="677">
        <v>0</v>
      </c>
      <c r="H131" s="676">
        <f t="shared" ref="H131:H146" si="11">C131*G131</f>
        <v>0</v>
      </c>
      <c r="I131" s="686"/>
      <c r="K131" s="666"/>
      <c r="L131" s="666"/>
      <c r="M131" s="666"/>
    </row>
    <row r="132" spans="1:13" s="661" customFormat="1" ht="15">
      <c r="A132" s="671" t="s">
        <v>6350</v>
      </c>
      <c r="B132" s="672" t="s">
        <v>6351</v>
      </c>
      <c r="C132" s="673">
        <v>1</v>
      </c>
      <c r="D132" s="674" t="s">
        <v>640</v>
      </c>
      <c r="E132" s="675">
        <v>0</v>
      </c>
      <c r="F132" s="676">
        <f t="shared" si="10"/>
        <v>0</v>
      </c>
      <c r="G132" s="677">
        <v>0</v>
      </c>
      <c r="H132" s="676">
        <f t="shared" si="11"/>
        <v>0</v>
      </c>
      <c r="I132" s="686"/>
      <c r="K132" s="666"/>
      <c r="L132" s="666"/>
      <c r="M132" s="666"/>
    </row>
    <row r="133" spans="1:13" s="661" customFormat="1" ht="15">
      <c r="A133" s="671" t="s">
        <v>6352</v>
      </c>
      <c r="B133" s="672" t="s">
        <v>6353</v>
      </c>
      <c r="C133" s="673">
        <v>1</v>
      </c>
      <c r="D133" s="674" t="s">
        <v>640</v>
      </c>
      <c r="E133" s="675">
        <v>0</v>
      </c>
      <c r="F133" s="676">
        <f t="shared" si="10"/>
        <v>0</v>
      </c>
      <c r="G133" s="677">
        <v>0</v>
      </c>
      <c r="H133" s="676">
        <f t="shared" si="11"/>
        <v>0</v>
      </c>
      <c r="I133" s="686"/>
      <c r="K133" s="666"/>
      <c r="L133" s="666"/>
      <c r="M133" s="666"/>
    </row>
    <row r="134" spans="1:13" s="661" customFormat="1" ht="15">
      <c r="A134" s="671" t="s">
        <v>6354</v>
      </c>
      <c r="B134" s="672" t="s">
        <v>6351</v>
      </c>
      <c r="C134" s="673">
        <v>1</v>
      </c>
      <c r="D134" s="674" t="s">
        <v>640</v>
      </c>
      <c r="E134" s="675">
        <v>0</v>
      </c>
      <c r="F134" s="676">
        <f>C134*E134</f>
        <v>0</v>
      </c>
      <c r="G134" s="677">
        <v>0</v>
      </c>
      <c r="H134" s="676">
        <f t="shared" si="11"/>
        <v>0</v>
      </c>
      <c r="I134" s="686"/>
      <c r="K134" s="666"/>
      <c r="L134" s="666"/>
      <c r="M134" s="666"/>
    </row>
    <row r="135" spans="1:13" s="661" customFormat="1" ht="13.5" customHeight="1">
      <c r="A135" s="671" t="s">
        <v>6355</v>
      </c>
      <c r="B135" s="672" t="s">
        <v>6356</v>
      </c>
      <c r="C135" s="673">
        <v>1</v>
      </c>
      <c r="D135" s="674" t="s">
        <v>640</v>
      </c>
      <c r="E135" s="675">
        <v>0</v>
      </c>
      <c r="F135" s="676">
        <f t="shared" si="10"/>
        <v>0</v>
      </c>
      <c r="G135" s="677">
        <v>0</v>
      </c>
      <c r="H135" s="676">
        <f t="shared" si="11"/>
        <v>0</v>
      </c>
      <c r="I135" s="686"/>
      <c r="K135" s="666"/>
      <c r="L135" s="666"/>
      <c r="M135" s="666"/>
    </row>
    <row r="136" spans="1:13" s="661" customFormat="1" ht="13.5" customHeight="1">
      <c r="A136" s="671" t="s">
        <v>6357</v>
      </c>
      <c r="B136" s="672" t="s">
        <v>6358</v>
      </c>
      <c r="C136" s="673">
        <v>1</v>
      </c>
      <c r="D136" s="674" t="s">
        <v>640</v>
      </c>
      <c r="E136" s="675">
        <v>0</v>
      </c>
      <c r="F136" s="676">
        <f t="shared" si="10"/>
        <v>0</v>
      </c>
      <c r="G136" s="677">
        <v>0</v>
      </c>
      <c r="H136" s="676">
        <f t="shared" si="11"/>
        <v>0</v>
      </c>
      <c r="I136" s="686"/>
      <c r="K136" s="666"/>
      <c r="L136" s="666"/>
      <c r="M136" s="666"/>
    </row>
    <row r="137" spans="1:13" s="661" customFormat="1" ht="13.5" customHeight="1">
      <c r="A137" s="671" t="s">
        <v>6359</v>
      </c>
      <c r="B137" s="672" t="s">
        <v>6360</v>
      </c>
      <c r="C137" s="673">
        <v>1</v>
      </c>
      <c r="D137" s="674" t="s">
        <v>640</v>
      </c>
      <c r="E137" s="675">
        <v>0</v>
      </c>
      <c r="F137" s="676">
        <f t="shared" si="10"/>
        <v>0</v>
      </c>
      <c r="G137" s="677">
        <v>0</v>
      </c>
      <c r="H137" s="676">
        <f t="shared" si="11"/>
        <v>0</v>
      </c>
      <c r="I137" s="686"/>
      <c r="K137" s="666"/>
      <c r="L137" s="666"/>
      <c r="M137" s="666"/>
    </row>
    <row r="138" spans="1:13" s="661" customFormat="1" ht="13.5" customHeight="1">
      <c r="A138" s="671" t="s">
        <v>6361</v>
      </c>
      <c r="B138" s="672" t="s">
        <v>6362</v>
      </c>
      <c r="C138" s="673">
        <v>1</v>
      </c>
      <c r="D138" s="674" t="s">
        <v>640</v>
      </c>
      <c r="E138" s="675">
        <v>0</v>
      </c>
      <c r="F138" s="676">
        <f t="shared" si="10"/>
        <v>0</v>
      </c>
      <c r="G138" s="677">
        <v>0</v>
      </c>
      <c r="H138" s="676">
        <f t="shared" si="11"/>
        <v>0</v>
      </c>
      <c r="I138" s="686"/>
      <c r="K138" s="666"/>
      <c r="L138" s="666"/>
      <c r="M138" s="666"/>
    </row>
    <row r="139" spans="1:13" s="661" customFormat="1" ht="13.5" customHeight="1">
      <c r="A139" s="671" t="s">
        <v>6363</v>
      </c>
      <c r="B139" s="672" t="s">
        <v>6364</v>
      </c>
      <c r="C139" s="673">
        <v>1</v>
      </c>
      <c r="D139" s="674" t="s">
        <v>640</v>
      </c>
      <c r="E139" s="675">
        <v>0</v>
      </c>
      <c r="F139" s="676">
        <f>C139*E139</f>
        <v>0</v>
      </c>
      <c r="G139" s="677">
        <v>0</v>
      </c>
      <c r="H139" s="676">
        <f t="shared" si="11"/>
        <v>0</v>
      </c>
      <c r="I139" s="686"/>
      <c r="K139" s="666"/>
      <c r="L139" s="666"/>
      <c r="M139" s="666"/>
    </row>
    <row r="140" spans="1:13" s="661" customFormat="1" ht="13.5" customHeight="1">
      <c r="A140" s="671" t="s">
        <v>6365</v>
      </c>
      <c r="B140" s="672" t="s">
        <v>6249</v>
      </c>
      <c r="C140" s="673">
        <v>1</v>
      </c>
      <c r="D140" s="674" t="s">
        <v>640</v>
      </c>
      <c r="E140" s="675">
        <v>0</v>
      </c>
      <c r="F140" s="676">
        <f>C140*E140</f>
        <v>0</v>
      </c>
      <c r="G140" s="677">
        <v>0</v>
      </c>
      <c r="H140" s="676">
        <f t="shared" si="11"/>
        <v>0</v>
      </c>
      <c r="I140" s="686"/>
      <c r="K140" s="666"/>
      <c r="L140" s="666"/>
      <c r="M140" s="666"/>
    </row>
    <row r="141" spans="1:13" s="661" customFormat="1" ht="15">
      <c r="A141" s="671" t="s">
        <v>6366</v>
      </c>
      <c r="B141" s="672" t="s">
        <v>6367</v>
      </c>
      <c r="C141" s="673">
        <v>7</v>
      </c>
      <c r="D141" s="674" t="s">
        <v>640</v>
      </c>
      <c r="E141" s="675">
        <v>0</v>
      </c>
      <c r="F141" s="676">
        <f t="shared" si="10"/>
        <v>0</v>
      </c>
      <c r="G141" s="677">
        <v>0</v>
      </c>
      <c r="H141" s="676">
        <f t="shared" si="11"/>
        <v>0</v>
      </c>
      <c r="I141" s="686"/>
      <c r="K141" s="666"/>
      <c r="L141" s="666"/>
      <c r="M141" s="666"/>
    </row>
    <row r="142" spans="1:13" s="661" customFormat="1" ht="15">
      <c r="A142" s="671" t="s">
        <v>6368</v>
      </c>
      <c r="B142" s="672" t="s">
        <v>6306</v>
      </c>
      <c r="C142" s="673">
        <v>4</v>
      </c>
      <c r="D142" s="674" t="s">
        <v>640</v>
      </c>
      <c r="E142" s="675">
        <v>0</v>
      </c>
      <c r="F142" s="676">
        <f t="shared" si="10"/>
        <v>0</v>
      </c>
      <c r="G142" s="677">
        <v>0</v>
      </c>
      <c r="H142" s="676">
        <f t="shared" si="11"/>
        <v>0</v>
      </c>
      <c r="I142" s="686"/>
      <c r="K142" s="666"/>
      <c r="L142" s="666"/>
      <c r="M142" s="666"/>
    </row>
    <row r="143" spans="1:13" s="661" customFormat="1" ht="15">
      <c r="A143" s="671" t="s">
        <v>6369</v>
      </c>
      <c r="B143" s="672" t="s">
        <v>6370</v>
      </c>
      <c r="C143" s="673">
        <v>1</v>
      </c>
      <c r="D143" s="674" t="s">
        <v>640</v>
      </c>
      <c r="E143" s="675">
        <v>0</v>
      </c>
      <c r="F143" s="676">
        <f t="shared" si="10"/>
        <v>0</v>
      </c>
      <c r="G143" s="677">
        <v>0</v>
      </c>
      <c r="H143" s="676">
        <f t="shared" si="11"/>
        <v>0</v>
      </c>
      <c r="I143" s="686"/>
      <c r="K143" s="666"/>
      <c r="L143" s="666"/>
      <c r="M143" s="666"/>
    </row>
    <row r="144" spans="1:13" s="661" customFormat="1" ht="15">
      <c r="A144" s="671" t="s">
        <v>6371</v>
      </c>
      <c r="B144" s="681" t="s">
        <v>6230</v>
      </c>
      <c r="C144" s="673">
        <v>1</v>
      </c>
      <c r="D144" s="674" t="s">
        <v>5720</v>
      </c>
      <c r="E144" s="675">
        <v>0</v>
      </c>
      <c r="F144" s="676">
        <f t="shared" si="10"/>
        <v>0</v>
      </c>
      <c r="G144" s="677">
        <v>0</v>
      </c>
      <c r="H144" s="676">
        <f t="shared" si="11"/>
        <v>0</v>
      </c>
      <c r="I144" s="686"/>
      <c r="K144" s="666"/>
      <c r="L144" s="666"/>
      <c r="M144" s="666"/>
    </row>
    <row r="145" spans="1:13" s="661" customFormat="1" ht="15">
      <c r="A145" s="671" t="s">
        <v>6372</v>
      </c>
      <c r="B145" s="672" t="s">
        <v>6232</v>
      </c>
      <c r="C145" s="673">
        <v>1</v>
      </c>
      <c r="D145" s="674" t="s">
        <v>5720</v>
      </c>
      <c r="E145" s="675">
        <v>0</v>
      </c>
      <c r="F145" s="676">
        <f t="shared" si="10"/>
        <v>0</v>
      </c>
      <c r="G145" s="677">
        <v>0</v>
      </c>
      <c r="H145" s="676">
        <f t="shared" si="11"/>
        <v>0</v>
      </c>
      <c r="I145" s="686"/>
      <c r="K145" s="666"/>
      <c r="L145" s="666"/>
      <c r="M145" s="666"/>
    </row>
    <row r="146" spans="1:13" s="661" customFormat="1" ht="15">
      <c r="A146" s="671" t="s">
        <v>6373</v>
      </c>
      <c r="B146" s="672" t="s">
        <v>6234</v>
      </c>
      <c r="C146" s="673">
        <v>1</v>
      </c>
      <c r="D146" s="674" t="s">
        <v>5720</v>
      </c>
      <c r="E146" s="675">
        <v>0</v>
      </c>
      <c r="F146" s="676">
        <f t="shared" si="10"/>
        <v>0</v>
      </c>
      <c r="G146" s="677">
        <v>0</v>
      </c>
      <c r="H146" s="676">
        <f t="shared" si="11"/>
        <v>0</v>
      </c>
      <c r="I146" s="686"/>
      <c r="K146" s="666"/>
      <c r="L146" s="666"/>
      <c r="M146" s="666"/>
    </row>
    <row r="147" spans="1:13" s="661" customFormat="1" ht="15">
      <c r="A147" s="671" t="s">
        <v>6374</v>
      </c>
      <c r="B147" s="672" t="s">
        <v>6236</v>
      </c>
      <c r="C147" s="673">
        <v>1</v>
      </c>
      <c r="D147" s="674" t="s">
        <v>5720</v>
      </c>
      <c r="E147" s="675">
        <v>0</v>
      </c>
      <c r="F147" s="676">
        <f>SUM(F128:F146)*0.04</f>
        <v>0</v>
      </c>
      <c r="G147" s="677">
        <v>0</v>
      </c>
      <c r="H147" s="676">
        <f>SUM(H128:H146)*0.04</f>
        <v>0</v>
      </c>
      <c r="I147" s="686"/>
      <c r="K147" s="666"/>
      <c r="L147" s="666"/>
      <c r="M147" s="666"/>
    </row>
    <row r="148" spans="1:13" s="661" customFormat="1" ht="15">
      <c r="A148" s="682"/>
      <c r="B148" s="683"/>
      <c r="C148" s="673"/>
      <c r="D148" s="673"/>
      <c r="E148" s="684"/>
      <c r="F148" s="685">
        <f>SUM(F128:F147)</f>
        <v>0</v>
      </c>
      <c r="G148" s="684"/>
      <c r="H148" s="685">
        <f>SUM(H128:H147)</f>
        <v>0</v>
      </c>
      <c r="I148" s="686"/>
      <c r="K148" s="666"/>
      <c r="L148" s="666"/>
      <c r="M148" s="666"/>
    </row>
    <row r="149" spans="1:13" s="661" customFormat="1" ht="15">
      <c r="A149" s="682"/>
      <c r="B149" s="683"/>
      <c r="C149" s="673"/>
      <c r="D149" s="673"/>
      <c r="E149" s="684"/>
      <c r="F149" s="685"/>
      <c r="G149" s="684"/>
      <c r="H149" s="685"/>
      <c r="I149" s="686"/>
      <c r="K149" s="666"/>
      <c r="L149" s="666"/>
      <c r="M149" s="666"/>
    </row>
    <row r="150" spans="1:13" s="661" customFormat="1" ht="15">
      <c r="A150" s="682"/>
      <c r="B150" s="683"/>
      <c r="C150" s="673"/>
      <c r="D150" s="673"/>
      <c r="E150" s="684"/>
      <c r="F150" s="685"/>
      <c r="G150" s="684"/>
      <c r="H150" s="685"/>
      <c r="I150" s="686"/>
      <c r="K150" s="666"/>
      <c r="L150" s="666"/>
      <c r="M150" s="666"/>
    </row>
    <row r="151" spans="1:13" s="661" customFormat="1" ht="15">
      <c r="A151" s="667"/>
      <c r="B151" s="668" t="s">
        <v>6375</v>
      </c>
      <c r="C151" s="667"/>
      <c r="D151" s="669"/>
      <c r="E151" s="687"/>
      <c r="F151" s="669"/>
      <c r="G151" s="687"/>
      <c r="H151" s="669"/>
      <c r="I151" s="686"/>
      <c r="K151" s="666"/>
      <c r="L151" s="666"/>
      <c r="M151" s="666"/>
    </row>
    <row r="152" spans="1:13" s="661" customFormat="1" ht="28.5">
      <c r="A152" s="671" t="s">
        <v>6376</v>
      </c>
      <c r="B152" s="672" t="s">
        <v>6345</v>
      </c>
      <c r="C152" s="673">
        <v>1</v>
      </c>
      <c r="D152" s="674" t="s">
        <v>640</v>
      </c>
      <c r="E152" s="675">
        <v>0</v>
      </c>
      <c r="F152" s="676">
        <f>C152*E152</f>
        <v>0</v>
      </c>
      <c r="G152" s="677">
        <v>0</v>
      </c>
      <c r="H152" s="676">
        <f>C152*G152</f>
        <v>0</v>
      </c>
      <c r="I152" s="686"/>
      <c r="K152" s="666"/>
      <c r="L152" s="666"/>
      <c r="M152" s="666"/>
    </row>
    <row r="153" spans="1:13" s="661" customFormat="1" ht="15">
      <c r="A153" s="671" t="s">
        <v>6377</v>
      </c>
      <c r="B153" s="672" t="s">
        <v>6206</v>
      </c>
      <c r="C153" s="673">
        <v>1</v>
      </c>
      <c r="D153" s="674" t="s">
        <v>640</v>
      </c>
      <c r="E153" s="675">
        <v>0</v>
      </c>
      <c r="F153" s="676">
        <f>C153*E153</f>
        <v>0</v>
      </c>
      <c r="G153" s="677">
        <v>0</v>
      </c>
      <c r="H153" s="676">
        <f>C153*G153</f>
        <v>0</v>
      </c>
      <c r="I153" s="686"/>
      <c r="K153" s="666"/>
      <c r="L153" s="666"/>
      <c r="M153" s="666"/>
    </row>
    <row r="154" spans="1:13" s="661" customFormat="1" ht="15">
      <c r="A154" s="671" t="s">
        <v>6378</v>
      </c>
      <c r="B154" s="672" t="s">
        <v>6204</v>
      </c>
      <c r="C154" s="673">
        <v>1</v>
      </c>
      <c r="D154" s="674" t="s">
        <v>640</v>
      </c>
      <c r="E154" s="675">
        <v>0</v>
      </c>
      <c r="F154" s="676">
        <f>C154*E154</f>
        <v>0</v>
      </c>
      <c r="G154" s="677">
        <v>0</v>
      </c>
      <c r="H154" s="676">
        <f>C154*G154</f>
        <v>0</v>
      </c>
      <c r="I154" s="686"/>
      <c r="K154" s="666"/>
      <c r="L154" s="666"/>
      <c r="M154" s="666"/>
    </row>
    <row r="155" spans="1:13" s="661" customFormat="1" ht="28.5">
      <c r="A155" s="671" t="s">
        <v>6379</v>
      </c>
      <c r="B155" s="672" t="s">
        <v>6380</v>
      </c>
      <c r="C155" s="673">
        <v>3</v>
      </c>
      <c r="D155" s="674" t="s">
        <v>640</v>
      </c>
      <c r="E155" s="675">
        <v>0</v>
      </c>
      <c r="F155" s="676">
        <f>C155*E155</f>
        <v>0</v>
      </c>
      <c r="G155" s="677">
        <v>0</v>
      </c>
      <c r="H155" s="676">
        <f>C155*G155</f>
        <v>0</v>
      </c>
      <c r="I155" s="686"/>
      <c r="K155" s="666"/>
      <c r="L155" s="666"/>
      <c r="M155" s="666"/>
    </row>
    <row r="156" spans="1:13" s="661" customFormat="1" ht="15">
      <c r="A156" s="671" t="s">
        <v>6381</v>
      </c>
      <c r="B156" s="672" t="s">
        <v>6356</v>
      </c>
      <c r="C156" s="673">
        <v>1</v>
      </c>
      <c r="D156" s="674" t="s">
        <v>640</v>
      </c>
      <c r="E156" s="675">
        <v>0</v>
      </c>
      <c r="F156" s="676">
        <f t="shared" ref="F156:F172" si="12">C156*E156</f>
        <v>0</v>
      </c>
      <c r="G156" s="677">
        <v>0</v>
      </c>
      <c r="H156" s="676">
        <f t="shared" ref="H156:H174" si="13">C156*G156</f>
        <v>0</v>
      </c>
      <c r="I156" s="686"/>
      <c r="K156" s="666"/>
      <c r="L156" s="666"/>
      <c r="M156" s="666"/>
    </row>
    <row r="157" spans="1:13" s="661" customFormat="1" ht="15">
      <c r="A157" s="671" t="s">
        <v>6382</v>
      </c>
      <c r="B157" s="672" t="s">
        <v>6383</v>
      </c>
      <c r="C157" s="673">
        <v>1</v>
      </c>
      <c r="D157" s="674" t="s">
        <v>640</v>
      </c>
      <c r="E157" s="675">
        <v>0</v>
      </c>
      <c r="F157" s="676">
        <f t="shared" si="12"/>
        <v>0</v>
      </c>
      <c r="G157" s="677">
        <v>0</v>
      </c>
      <c r="H157" s="676">
        <f t="shared" si="13"/>
        <v>0</v>
      </c>
      <c r="I157" s="686"/>
      <c r="K157" s="666"/>
      <c r="L157" s="666"/>
      <c r="M157" s="666"/>
    </row>
    <row r="158" spans="1:13" s="661" customFormat="1" ht="15">
      <c r="A158" s="671" t="s">
        <v>6384</v>
      </c>
      <c r="B158" s="672" t="s">
        <v>6385</v>
      </c>
      <c r="C158" s="673">
        <v>1</v>
      </c>
      <c r="D158" s="674" t="s">
        <v>640</v>
      </c>
      <c r="E158" s="675">
        <v>0</v>
      </c>
      <c r="F158" s="676">
        <f t="shared" si="12"/>
        <v>0</v>
      </c>
      <c r="G158" s="677">
        <v>0</v>
      </c>
      <c r="H158" s="676">
        <f t="shared" si="13"/>
        <v>0</v>
      </c>
      <c r="I158" s="686"/>
      <c r="K158" s="666"/>
      <c r="L158" s="666"/>
      <c r="M158" s="666"/>
    </row>
    <row r="159" spans="1:13" s="661" customFormat="1" ht="15">
      <c r="A159" s="671" t="s">
        <v>6386</v>
      </c>
      <c r="B159" s="672" t="s">
        <v>6387</v>
      </c>
      <c r="C159" s="673">
        <v>1</v>
      </c>
      <c r="D159" s="674" t="s">
        <v>640</v>
      </c>
      <c r="E159" s="675">
        <v>0</v>
      </c>
      <c r="F159" s="676">
        <f t="shared" si="12"/>
        <v>0</v>
      </c>
      <c r="G159" s="677">
        <v>0</v>
      </c>
      <c r="H159" s="676">
        <f t="shared" si="13"/>
        <v>0</v>
      </c>
      <c r="I159" s="686"/>
      <c r="K159" s="666"/>
      <c r="L159" s="666"/>
      <c r="M159" s="666"/>
    </row>
    <row r="160" spans="1:13" s="661" customFormat="1" ht="15">
      <c r="A160" s="671" t="s">
        <v>6388</v>
      </c>
      <c r="B160" s="672" t="s">
        <v>6389</v>
      </c>
      <c r="C160" s="673">
        <v>1</v>
      </c>
      <c r="D160" s="674" t="s">
        <v>640</v>
      </c>
      <c r="E160" s="675">
        <v>0</v>
      </c>
      <c r="F160" s="676">
        <f t="shared" si="12"/>
        <v>0</v>
      </c>
      <c r="G160" s="677">
        <v>0</v>
      </c>
      <c r="H160" s="676">
        <f t="shared" si="13"/>
        <v>0</v>
      </c>
      <c r="I160" s="686"/>
      <c r="K160" s="666"/>
      <c r="L160" s="666"/>
      <c r="M160" s="666"/>
    </row>
    <row r="161" spans="1:13" s="661" customFormat="1" ht="15">
      <c r="A161" s="671" t="s">
        <v>6390</v>
      </c>
      <c r="B161" s="672" t="s">
        <v>6391</v>
      </c>
      <c r="C161" s="673">
        <v>1</v>
      </c>
      <c r="D161" s="674" t="s">
        <v>640</v>
      </c>
      <c r="E161" s="675">
        <v>0</v>
      </c>
      <c r="F161" s="676">
        <f t="shared" si="12"/>
        <v>0</v>
      </c>
      <c r="G161" s="677">
        <v>0</v>
      </c>
      <c r="H161" s="676">
        <f t="shared" si="13"/>
        <v>0</v>
      </c>
      <c r="I161" s="686"/>
      <c r="K161" s="666"/>
      <c r="L161" s="666"/>
      <c r="M161" s="666"/>
    </row>
    <row r="162" spans="1:13" s="661" customFormat="1" ht="15">
      <c r="A162" s="671" t="s">
        <v>6392</v>
      </c>
      <c r="B162" s="672" t="s">
        <v>6259</v>
      </c>
      <c r="C162" s="673">
        <v>2</v>
      </c>
      <c r="D162" s="674" t="s">
        <v>640</v>
      </c>
      <c r="E162" s="675">
        <v>0</v>
      </c>
      <c r="F162" s="676">
        <f t="shared" si="12"/>
        <v>0</v>
      </c>
      <c r="G162" s="677">
        <v>0</v>
      </c>
      <c r="H162" s="676">
        <f t="shared" si="13"/>
        <v>0</v>
      </c>
      <c r="I162" s="686"/>
      <c r="K162" s="666"/>
      <c r="L162" s="666"/>
      <c r="M162" s="666"/>
    </row>
    <row r="163" spans="1:13" s="661" customFormat="1" ht="15">
      <c r="A163" s="671" t="s">
        <v>6393</v>
      </c>
      <c r="B163" s="672" t="s">
        <v>6394</v>
      </c>
      <c r="C163" s="673">
        <v>1</v>
      </c>
      <c r="D163" s="674" t="s">
        <v>640</v>
      </c>
      <c r="E163" s="675">
        <v>0</v>
      </c>
      <c r="F163" s="676">
        <f t="shared" si="12"/>
        <v>0</v>
      </c>
      <c r="G163" s="677">
        <v>0</v>
      </c>
      <c r="H163" s="676">
        <f t="shared" si="13"/>
        <v>0</v>
      </c>
      <c r="I163" s="686"/>
      <c r="K163" s="666"/>
      <c r="L163" s="666"/>
      <c r="M163" s="666"/>
    </row>
    <row r="164" spans="1:13" s="661" customFormat="1" ht="15">
      <c r="A164" s="671" t="s">
        <v>6395</v>
      </c>
      <c r="B164" s="672" t="s">
        <v>6396</v>
      </c>
      <c r="C164" s="673">
        <v>1</v>
      </c>
      <c r="D164" s="674" t="s">
        <v>640</v>
      </c>
      <c r="E164" s="675">
        <v>0</v>
      </c>
      <c r="F164" s="676">
        <f t="shared" si="12"/>
        <v>0</v>
      </c>
      <c r="G164" s="677">
        <v>0</v>
      </c>
      <c r="H164" s="676">
        <f t="shared" si="13"/>
        <v>0</v>
      </c>
      <c r="I164" s="686"/>
      <c r="K164" s="666"/>
      <c r="L164" s="666"/>
      <c r="M164" s="666"/>
    </row>
    <row r="165" spans="1:13" s="661" customFormat="1" ht="15">
      <c r="A165" s="671" t="s">
        <v>6397</v>
      </c>
      <c r="B165" s="672" t="s">
        <v>6306</v>
      </c>
      <c r="C165" s="673">
        <v>1</v>
      </c>
      <c r="D165" s="674" t="s">
        <v>640</v>
      </c>
      <c r="E165" s="675">
        <v>0</v>
      </c>
      <c r="F165" s="676">
        <f t="shared" si="12"/>
        <v>0</v>
      </c>
      <c r="G165" s="677">
        <v>0</v>
      </c>
      <c r="H165" s="676">
        <f t="shared" si="13"/>
        <v>0</v>
      </c>
      <c r="I165" s="686"/>
      <c r="K165" s="666"/>
      <c r="L165" s="666"/>
      <c r="M165" s="666"/>
    </row>
    <row r="166" spans="1:13" s="661" customFormat="1" ht="15">
      <c r="A166" s="671" t="s">
        <v>6398</v>
      </c>
      <c r="B166" s="672" t="s">
        <v>6399</v>
      </c>
      <c r="C166" s="673">
        <v>3</v>
      </c>
      <c r="D166" s="674" t="s">
        <v>640</v>
      </c>
      <c r="E166" s="675">
        <v>0</v>
      </c>
      <c r="F166" s="676">
        <f t="shared" si="12"/>
        <v>0</v>
      </c>
      <c r="G166" s="677">
        <v>0</v>
      </c>
      <c r="H166" s="676">
        <f t="shared" si="13"/>
        <v>0</v>
      </c>
      <c r="I166" s="686"/>
      <c r="K166" s="666"/>
      <c r="L166" s="666"/>
      <c r="M166" s="666"/>
    </row>
    <row r="167" spans="1:13" s="661" customFormat="1" ht="15">
      <c r="A167" s="671" t="s">
        <v>6400</v>
      </c>
      <c r="B167" s="672" t="s">
        <v>6401</v>
      </c>
      <c r="C167" s="673">
        <v>1</v>
      </c>
      <c r="D167" s="674" t="s">
        <v>640</v>
      </c>
      <c r="E167" s="675">
        <v>0</v>
      </c>
      <c r="F167" s="676">
        <f t="shared" si="12"/>
        <v>0</v>
      </c>
      <c r="G167" s="677">
        <v>0</v>
      </c>
      <c r="H167" s="676">
        <f t="shared" si="13"/>
        <v>0</v>
      </c>
      <c r="I167" s="686"/>
      <c r="K167" s="666"/>
      <c r="L167" s="666"/>
      <c r="M167" s="666"/>
    </row>
    <row r="168" spans="1:13" s="661" customFormat="1" ht="15">
      <c r="A168" s="671" t="s">
        <v>6402</v>
      </c>
      <c r="B168" s="672" t="s">
        <v>6403</v>
      </c>
      <c r="C168" s="673">
        <v>1</v>
      </c>
      <c r="D168" s="674" t="s">
        <v>640</v>
      </c>
      <c r="E168" s="675">
        <v>0</v>
      </c>
      <c r="F168" s="676">
        <f t="shared" si="12"/>
        <v>0</v>
      </c>
      <c r="G168" s="677">
        <v>0</v>
      </c>
      <c r="H168" s="676">
        <f t="shared" si="13"/>
        <v>0</v>
      </c>
      <c r="I168" s="686"/>
      <c r="K168" s="666"/>
      <c r="L168" s="666"/>
      <c r="M168" s="666"/>
    </row>
    <row r="169" spans="1:13" s="661" customFormat="1" ht="15">
      <c r="A169" s="671" t="s">
        <v>6404</v>
      </c>
      <c r="B169" s="672" t="s">
        <v>6279</v>
      </c>
      <c r="C169" s="673">
        <v>1</v>
      </c>
      <c r="D169" s="674" t="s">
        <v>640</v>
      </c>
      <c r="E169" s="675">
        <v>0</v>
      </c>
      <c r="F169" s="676">
        <f t="shared" si="12"/>
        <v>0</v>
      </c>
      <c r="G169" s="677">
        <v>0</v>
      </c>
      <c r="H169" s="676">
        <f t="shared" si="13"/>
        <v>0</v>
      </c>
      <c r="I169" s="686"/>
      <c r="K169" s="666"/>
      <c r="L169" s="666"/>
      <c r="M169" s="666"/>
    </row>
    <row r="170" spans="1:13" s="661" customFormat="1" ht="15">
      <c r="A170" s="671" t="s">
        <v>6405</v>
      </c>
      <c r="B170" s="672" t="s">
        <v>6406</v>
      </c>
      <c r="C170" s="673">
        <v>1</v>
      </c>
      <c r="D170" s="674" t="s">
        <v>640</v>
      </c>
      <c r="E170" s="675">
        <v>0</v>
      </c>
      <c r="F170" s="676">
        <f t="shared" si="12"/>
        <v>0</v>
      </c>
      <c r="G170" s="677">
        <v>0</v>
      </c>
      <c r="H170" s="676">
        <f t="shared" si="13"/>
        <v>0</v>
      </c>
      <c r="I170" s="686"/>
      <c r="K170" s="666"/>
      <c r="L170" s="666"/>
      <c r="M170" s="666"/>
    </row>
    <row r="171" spans="1:13" s="661" customFormat="1" ht="15">
      <c r="A171" s="671" t="s">
        <v>6407</v>
      </c>
      <c r="B171" s="672" t="s">
        <v>6408</v>
      </c>
      <c r="C171" s="673">
        <v>3</v>
      </c>
      <c r="D171" s="674" t="s">
        <v>640</v>
      </c>
      <c r="E171" s="675">
        <v>0</v>
      </c>
      <c r="F171" s="676">
        <f t="shared" si="12"/>
        <v>0</v>
      </c>
      <c r="G171" s="677">
        <v>0</v>
      </c>
      <c r="H171" s="676">
        <f t="shared" si="13"/>
        <v>0</v>
      </c>
      <c r="I171" s="686"/>
      <c r="K171" s="666"/>
      <c r="L171" s="666"/>
      <c r="M171" s="666"/>
    </row>
    <row r="172" spans="1:13" s="661" customFormat="1" ht="15">
      <c r="A172" s="671" t="s">
        <v>6409</v>
      </c>
      <c r="B172" s="672" t="s">
        <v>6370</v>
      </c>
      <c r="C172" s="673">
        <v>2</v>
      </c>
      <c r="D172" s="674" t="s">
        <v>640</v>
      </c>
      <c r="E172" s="675">
        <v>0</v>
      </c>
      <c r="F172" s="676">
        <f t="shared" si="12"/>
        <v>0</v>
      </c>
      <c r="G172" s="677">
        <v>0</v>
      </c>
      <c r="H172" s="676">
        <f t="shared" si="13"/>
        <v>0</v>
      </c>
      <c r="I172" s="686"/>
      <c r="K172" s="666"/>
      <c r="L172" s="666"/>
      <c r="M172" s="666"/>
    </row>
    <row r="173" spans="1:13" s="661" customFormat="1" ht="15">
      <c r="A173" s="671" t="s">
        <v>6410</v>
      </c>
      <c r="B173" s="672" t="s">
        <v>6411</v>
      </c>
      <c r="C173" s="673">
        <v>2</v>
      </c>
      <c r="D173" s="674" t="s">
        <v>640</v>
      </c>
      <c r="E173" s="675">
        <v>0</v>
      </c>
      <c r="F173" s="676">
        <f>C173*E173</f>
        <v>0</v>
      </c>
      <c r="G173" s="677">
        <v>0</v>
      </c>
      <c r="H173" s="676">
        <f t="shared" si="13"/>
        <v>0</v>
      </c>
      <c r="I173" s="686"/>
      <c r="K173" s="666"/>
      <c r="L173" s="666"/>
      <c r="M173" s="666"/>
    </row>
    <row r="174" spans="1:13" s="661" customFormat="1" ht="15">
      <c r="A174" s="671" t="s">
        <v>6412</v>
      </c>
      <c r="B174" s="672" t="s">
        <v>6413</v>
      </c>
      <c r="C174" s="673">
        <v>1</v>
      </c>
      <c r="D174" s="674" t="s">
        <v>640</v>
      </c>
      <c r="E174" s="675">
        <v>0</v>
      </c>
      <c r="F174" s="676">
        <f>C174*E174</f>
        <v>0</v>
      </c>
      <c r="G174" s="677">
        <v>0</v>
      </c>
      <c r="H174" s="676">
        <f t="shared" si="13"/>
        <v>0</v>
      </c>
      <c r="I174" s="686"/>
      <c r="K174" s="666"/>
      <c r="L174" s="666"/>
      <c r="M174" s="666"/>
    </row>
    <row r="175" spans="1:13" s="661" customFormat="1" ht="15">
      <c r="A175" s="671" t="s">
        <v>6414</v>
      </c>
      <c r="B175" s="681" t="s">
        <v>6230</v>
      </c>
      <c r="C175" s="673">
        <v>1</v>
      </c>
      <c r="D175" s="674" t="s">
        <v>5720</v>
      </c>
      <c r="E175" s="675">
        <v>0</v>
      </c>
      <c r="F175" s="676">
        <f>C175*E175</f>
        <v>0</v>
      </c>
      <c r="G175" s="677">
        <v>0</v>
      </c>
      <c r="H175" s="676">
        <f>C175*G175</f>
        <v>0</v>
      </c>
      <c r="I175" s="686"/>
      <c r="K175" s="666"/>
      <c r="L175" s="666"/>
      <c r="M175" s="666"/>
    </row>
    <row r="176" spans="1:13" s="661" customFormat="1" ht="15">
      <c r="A176" s="671" t="s">
        <v>6415</v>
      </c>
      <c r="B176" s="672" t="s">
        <v>6232</v>
      </c>
      <c r="C176" s="673">
        <v>1</v>
      </c>
      <c r="D176" s="674" t="s">
        <v>5720</v>
      </c>
      <c r="E176" s="675">
        <v>0</v>
      </c>
      <c r="F176" s="676">
        <f>C176*E176</f>
        <v>0</v>
      </c>
      <c r="G176" s="677">
        <v>0</v>
      </c>
      <c r="H176" s="676">
        <f>C176*G176</f>
        <v>0</v>
      </c>
      <c r="I176" s="686"/>
      <c r="K176" s="666"/>
      <c r="L176" s="666"/>
      <c r="M176" s="666"/>
    </row>
    <row r="177" spans="1:13" s="661" customFormat="1" ht="15">
      <c r="A177" s="671" t="s">
        <v>6416</v>
      </c>
      <c r="B177" s="672" t="s">
        <v>6234</v>
      </c>
      <c r="C177" s="673">
        <v>1</v>
      </c>
      <c r="D177" s="674" t="s">
        <v>5720</v>
      </c>
      <c r="E177" s="675">
        <v>0</v>
      </c>
      <c r="F177" s="676">
        <f>C177*E177</f>
        <v>0</v>
      </c>
      <c r="G177" s="677">
        <v>0</v>
      </c>
      <c r="H177" s="676">
        <f>C177*G177</f>
        <v>0</v>
      </c>
      <c r="I177" s="686"/>
      <c r="K177" s="666"/>
      <c r="L177" s="666"/>
      <c r="M177" s="666"/>
    </row>
    <row r="178" spans="1:13" s="661" customFormat="1" ht="15">
      <c r="A178" s="671" t="s">
        <v>6417</v>
      </c>
      <c r="B178" s="672" t="s">
        <v>6236</v>
      </c>
      <c r="C178" s="673">
        <v>1</v>
      </c>
      <c r="D178" s="674" t="s">
        <v>5720</v>
      </c>
      <c r="E178" s="675">
        <v>0</v>
      </c>
      <c r="F178" s="676">
        <f>SUM(F152:F177)*0.04</f>
        <v>0</v>
      </c>
      <c r="G178" s="677">
        <v>0</v>
      </c>
      <c r="H178" s="676">
        <f>SUM(H152:H177)*0.04</f>
        <v>0</v>
      </c>
      <c r="I178" s="686"/>
      <c r="K178" s="666"/>
      <c r="L178" s="666"/>
      <c r="M178" s="666"/>
    </row>
    <row r="179" spans="1:13" s="661" customFormat="1" ht="15">
      <c r="A179" s="682"/>
      <c r="B179" s="683"/>
      <c r="C179" s="673"/>
      <c r="D179" s="673"/>
      <c r="E179" s="684"/>
      <c r="F179" s="685">
        <f>SUM(F152:F178)</f>
        <v>0</v>
      </c>
      <c r="G179" s="684"/>
      <c r="H179" s="685">
        <f>SUM(H152:H178)</f>
        <v>0</v>
      </c>
      <c r="I179" s="686"/>
      <c r="K179" s="666"/>
      <c r="L179" s="666"/>
      <c r="M179" s="666"/>
    </row>
    <row r="180" spans="1:13" s="661" customFormat="1" ht="15">
      <c r="A180" s="682"/>
      <c r="B180" s="683"/>
      <c r="C180" s="673"/>
      <c r="D180" s="673"/>
      <c r="E180" s="684"/>
      <c r="F180" s="685"/>
      <c r="G180" s="684"/>
      <c r="H180" s="685"/>
      <c r="I180" s="686"/>
      <c r="K180" s="666"/>
      <c r="L180" s="666"/>
      <c r="M180" s="666"/>
    </row>
    <row r="181" spans="1:13" s="661" customFormat="1" ht="15">
      <c r="A181" s="667"/>
      <c r="B181" s="668" t="s">
        <v>6418</v>
      </c>
      <c r="C181" s="667"/>
      <c r="D181" s="669"/>
      <c r="E181" s="687"/>
      <c r="F181" s="669"/>
      <c r="G181" s="687"/>
      <c r="H181" s="669"/>
      <c r="I181" s="670"/>
      <c r="K181" s="666"/>
      <c r="L181" s="666"/>
      <c r="M181" s="666"/>
    </row>
    <row r="182" spans="1:13" ht="28.5">
      <c r="A182" s="671" t="s">
        <v>6419</v>
      </c>
      <c r="B182" s="672" t="s">
        <v>6420</v>
      </c>
      <c r="C182" s="673">
        <v>1</v>
      </c>
      <c r="D182" s="674" t="s">
        <v>640</v>
      </c>
      <c r="E182" s="675">
        <v>0</v>
      </c>
      <c r="F182" s="676">
        <f>C182*E182</f>
        <v>0</v>
      </c>
      <c r="G182" s="677">
        <v>0</v>
      </c>
      <c r="H182" s="676">
        <f>C182*G182</f>
        <v>0</v>
      </c>
      <c r="I182" s="678"/>
    </row>
    <row r="183" spans="1:13" ht="14.25">
      <c r="A183" s="671" t="s">
        <v>6421</v>
      </c>
      <c r="B183" s="672" t="s">
        <v>6206</v>
      </c>
      <c r="C183" s="673">
        <v>1</v>
      </c>
      <c r="D183" s="674" t="s">
        <v>640</v>
      </c>
      <c r="E183" s="675">
        <v>0</v>
      </c>
      <c r="F183" s="676">
        <f>C183*E183</f>
        <v>0</v>
      </c>
      <c r="G183" s="677">
        <v>0</v>
      </c>
      <c r="H183" s="676">
        <f>C183*G183</f>
        <v>0</v>
      </c>
      <c r="I183" s="678"/>
    </row>
    <row r="184" spans="1:13" ht="14.25">
      <c r="A184" s="671" t="s">
        <v>6422</v>
      </c>
      <c r="B184" s="672" t="s">
        <v>6423</v>
      </c>
      <c r="C184" s="673">
        <v>2</v>
      </c>
      <c r="D184" s="674" t="s">
        <v>640</v>
      </c>
      <c r="E184" s="675">
        <v>0</v>
      </c>
      <c r="F184" s="676">
        <f t="shared" ref="F184:F200" si="14">C184*E184</f>
        <v>0</v>
      </c>
      <c r="G184" s="677">
        <v>0</v>
      </c>
      <c r="H184" s="676">
        <f t="shared" ref="H184:H197" si="15">C184*G184</f>
        <v>0</v>
      </c>
      <c r="I184" s="678"/>
    </row>
    <row r="185" spans="1:13" ht="14.25">
      <c r="A185" s="671" t="s">
        <v>6424</v>
      </c>
      <c r="B185" s="672" t="s">
        <v>6425</v>
      </c>
      <c r="C185" s="673">
        <v>2</v>
      </c>
      <c r="D185" s="674" t="s">
        <v>640</v>
      </c>
      <c r="E185" s="675">
        <v>0</v>
      </c>
      <c r="F185" s="676">
        <f t="shared" si="14"/>
        <v>0</v>
      </c>
      <c r="G185" s="677">
        <v>0</v>
      </c>
      <c r="H185" s="676">
        <f t="shared" si="15"/>
        <v>0</v>
      </c>
      <c r="I185" s="678"/>
    </row>
    <row r="186" spans="1:13" ht="14.25">
      <c r="A186" s="671" t="s">
        <v>6426</v>
      </c>
      <c r="B186" s="672" t="s">
        <v>6391</v>
      </c>
      <c r="C186" s="673">
        <v>19</v>
      </c>
      <c r="D186" s="674" t="s">
        <v>640</v>
      </c>
      <c r="E186" s="675">
        <v>0</v>
      </c>
      <c r="F186" s="676">
        <f t="shared" si="14"/>
        <v>0</v>
      </c>
      <c r="G186" s="677">
        <v>0</v>
      </c>
      <c r="H186" s="676">
        <f t="shared" si="15"/>
        <v>0</v>
      </c>
      <c r="I186" s="678"/>
    </row>
    <row r="187" spans="1:13" ht="14.25">
      <c r="A187" s="671" t="s">
        <v>6427</v>
      </c>
      <c r="B187" s="672" t="s">
        <v>6428</v>
      </c>
      <c r="C187" s="673">
        <v>2</v>
      </c>
      <c r="D187" s="674" t="s">
        <v>640</v>
      </c>
      <c r="E187" s="675">
        <v>0</v>
      </c>
      <c r="F187" s="676">
        <f t="shared" si="14"/>
        <v>0</v>
      </c>
      <c r="G187" s="677">
        <v>0</v>
      </c>
      <c r="H187" s="676">
        <f t="shared" si="15"/>
        <v>0</v>
      </c>
      <c r="I187" s="678"/>
    </row>
    <row r="188" spans="1:13" ht="14.25">
      <c r="A188" s="671" t="s">
        <v>6429</v>
      </c>
      <c r="B188" s="672" t="s">
        <v>6430</v>
      </c>
      <c r="C188" s="673">
        <v>3</v>
      </c>
      <c r="D188" s="674" t="s">
        <v>640</v>
      </c>
      <c r="E188" s="675">
        <v>0</v>
      </c>
      <c r="F188" s="676">
        <f t="shared" si="14"/>
        <v>0</v>
      </c>
      <c r="G188" s="677">
        <v>0</v>
      </c>
      <c r="H188" s="676">
        <f t="shared" si="15"/>
        <v>0</v>
      </c>
      <c r="I188" s="678"/>
    </row>
    <row r="189" spans="1:13" ht="14.25">
      <c r="A189" s="671" t="s">
        <v>6431</v>
      </c>
      <c r="B189" s="672" t="s">
        <v>6263</v>
      </c>
      <c r="C189" s="673">
        <v>3</v>
      </c>
      <c r="D189" s="674" t="s">
        <v>640</v>
      </c>
      <c r="E189" s="675">
        <v>0</v>
      </c>
      <c r="F189" s="676">
        <f t="shared" si="14"/>
        <v>0</v>
      </c>
      <c r="G189" s="677">
        <v>0</v>
      </c>
      <c r="H189" s="676">
        <f t="shared" si="15"/>
        <v>0</v>
      </c>
      <c r="I189" s="678"/>
    </row>
    <row r="190" spans="1:13" ht="14.25">
      <c r="A190" s="671" t="s">
        <v>6432</v>
      </c>
      <c r="B190" s="672" t="s">
        <v>6269</v>
      </c>
      <c r="C190" s="673">
        <v>3</v>
      </c>
      <c r="D190" s="674" t="s">
        <v>640</v>
      </c>
      <c r="E190" s="675">
        <v>0</v>
      </c>
      <c r="F190" s="676">
        <f t="shared" si="14"/>
        <v>0</v>
      </c>
      <c r="G190" s="677">
        <v>0</v>
      </c>
      <c r="H190" s="676">
        <f t="shared" si="15"/>
        <v>0</v>
      </c>
      <c r="I190" s="678"/>
    </row>
    <row r="191" spans="1:13" ht="14.25">
      <c r="A191" s="671" t="s">
        <v>6433</v>
      </c>
      <c r="B191" s="672" t="s">
        <v>6271</v>
      </c>
      <c r="C191" s="673">
        <v>3</v>
      </c>
      <c r="D191" s="674" t="s">
        <v>640</v>
      </c>
      <c r="E191" s="675">
        <v>0</v>
      </c>
      <c r="F191" s="676">
        <f t="shared" si="14"/>
        <v>0</v>
      </c>
      <c r="G191" s="677">
        <v>0</v>
      </c>
      <c r="H191" s="676">
        <f t="shared" si="15"/>
        <v>0</v>
      </c>
      <c r="I191" s="678"/>
    </row>
    <row r="192" spans="1:13" ht="14.25">
      <c r="A192" s="671" t="s">
        <v>6434</v>
      </c>
      <c r="B192" s="672" t="s">
        <v>6273</v>
      </c>
      <c r="C192" s="673">
        <v>1</v>
      </c>
      <c r="D192" s="674" t="s">
        <v>640</v>
      </c>
      <c r="E192" s="675">
        <v>0</v>
      </c>
      <c r="F192" s="676">
        <f t="shared" si="14"/>
        <v>0</v>
      </c>
      <c r="G192" s="677">
        <v>0</v>
      </c>
      <c r="H192" s="676">
        <f t="shared" si="15"/>
        <v>0</v>
      </c>
      <c r="I192" s="678"/>
    </row>
    <row r="193" spans="1:13" ht="14.25">
      <c r="A193" s="671" t="s">
        <v>6435</v>
      </c>
      <c r="B193" s="672" t="s">
        <v>6436</v>
      </c>
      <c r="C193" s="673">
        <v>1</v>
      </c>
      <c r="D193" s="674" t="s">
        <v>640</v>
      </c>
      <c r="E193" s="675">
        <v>0</v>
      </c>
      <c r="F193" s="676">
        <f t="shared" si="14"/>
        <v>0</v>
      </c>
      <c r="G193" s="677">
        <v>0</v>
      </c>
      <c r="H193" s="676">
        <f t="shared" si="15"/>
        <v>0</v>
      </c>
      <c r="I193" s="678"/>
    </row>
    <row r="194" spans="1:13" ht="14.25">
      <c r="A194" s="671" t="s">
        <v>6437</v>
      </c>
      <c r="B194" s="672" t="s">
        <v>6438</v>
      </c>
      <c r="C194" s="673">
        <v>1</v>
      </c>
      <c r="D194" s="674" t="s">
        <v>640</v>
      </c>
      <c r="E194" s="675">
        <v>0</v>
      </c>
      <c r="F194" s="676">
        <f t="shared" si="14"/>
        <v>0</v>
      </c>
      <c r="G194" s="677">
        <v>0</v>
      </c>
      <c r="H194" s="676">
        <f t="shared" si="15"/>
        <v>0</v>
      </c>
      <c r="I194" s="678"/>
    </row>
    <row r="195" spans="1:13" ht="14.25">
      <c r="A195" s="671" t="s">
        <v>6439</v>
      </c>
      <c r="B195" s="672" t="s">
        <v>6275</v>
      </c>
      <c r="C195" s="673">
        <v>1</v>
      </c>
      <c r="D195" s="674" t="s">
        <v>640</v>
      </c>
      <c r="E195" s="675">
        <v>0</v>
      </c>
      <c r="F195" s="676">
        <f t="shared" si="14"/>
        <v>0</v>
      </c>
      <c r="G195" s="677">
        <v>0</v>
      </c>
      <c r="H195" s="676">
        <f t="shared" si="15"/>
        <v>0</v>
      </c>
      <c r="I195" s="678"/>
    </row>
    <row r="196" spans="1:13" ht="14.25">
      <c r="A196" s="671" t="s">
        <v>6440</v>
      </c>
      <c r="B196" s="672" t="s">
        <v>6277</v>
      </c>
      <c r="C196" s="673">
        <v>4</v>
      </c>
      <c r="D196" s="674" t="s">
        <v>640</v>
      </c>
      <c r="E196" s="675">
        <v>0</v>
      </c>
      <c r="F196" s="676">
        <f t="shared" si="14"/>
        <v>0</v>
      </c>
      <c r="G196" s="677">
        <v>0</v>
      </c>
      <c r="H196" s="676">
        <f t="shared" si="15"/>
        <v>0</v>
      </c>
      <c r="I196" s="678"/>
    </row>
    <row r="197" spans="1:13" ht="15" customHeight="1">
      <c r="A197" s="671" t="s">
        <v>6441</v>
      </c>
      <c r="B197" s="672" t="s">
        <v>6442</v>
      </c>
      <c r="C197" s="673">
        <v>1</v>
      </c>
      <c r="D197" s="674" t="s">
        <v>640</v>
      </c>
      <c r="E197" s="675">
        <v>0</v>
      </c>
      <c r="F197" s="676">
        <f t="shared" si="14"/>
        <v>0</v>
      </c>
      <c r="G197" s="677">
        <v>0</v>
      </c>
      <c r="H197" s="676">
        <f t="shared" si="15"/>
        <v>0</v>
      </c>
      <c r="I197" s="678"/>
    </row>
    <row r="198" spans="1:13" ht="14.25">
      <c r="A198" s="671" t="s">
        <v>6443</v>
      </c>
      <c r="B198" s="681" t="s">
        <v>6230</v>
      </c>
      <c r="C198" s="673">
        <v>1</v>
      </c>
      <c r="D198" s="674" t="s">
        <v>5720</v>
      </c>
      <c r="E198" s="675">
        <v>0</v>
      </c>
      <c r="F198" s="676">
        <f t="shared" si="14"/>
        <v>0</v>
      </c>
      <c r="G198" s="677">
        <v>0</v>
      </c>
      <c r="H198" s="676">
        <f>C198*G198</f>
        <v>0</v>
      </c>
      <c r="I198" s="678"/>
    </row>
    <row r="199" spans="1:13" ht="14.25">
      <c r="A199" s="671" t="s">
        <v>6444</v>
      </c>
      <c r="B199" s="672" t="s">
        <v>6232</v>
      </c>
      <c r="C199" s="673">
        <v>1</v>
      </c>
      <c r="D199" s="674" t="s">
        <v>5720</v>
      </c>
      <c r="E199" s="675">
        <v>0</v>
      </c>
      <c r="F199" s="676">
        <f t="shared" si="14"/>
        <v>0</v>
      </c>
      <c r="G199" s="677">
        <v>0</v>
      </c>
      <c r="H199" s="676">
        <f>C199*G199</f>
        <v>0</v>
      </c>
      <c r="I199" s="678"/>
    </row>
    <row r="200" spans="1:13" ht="14.25">
      <c r="A200" s="671" t="s">
        <v>6445</v>
      </c>
      <c r="B200" s="672" t="s">
        <v>6234</v>
      </c>
      <c r="C200" s="673">
        <v>1</v>
      </c>
      <c r="D200" s="674" t="s">
        <v>5720</v>
      </c>
      <c r="E200" s="675">
        <v>0</v>
      </c>
      <c r="F200" s="676">
        <f t="shared" si="14"/>
        <v>0</v>
      </c>
      <c r="G200" s="677">
        <v>0</v>
      </c>
      <c r="H200" s="676">
        <f>C200*G200</f>
        <v>0</v>
      </c>
      <c r="I200" s="678"/>
    </row>
    <row r="201" spans="1:13" ht="14.25">
      <c r="A201" s="671" t="s">
        <v>6446</v>
      </c>
      <c r="B201" s="672" t="s">
        <v>6236</v>
      </c>
      <c r="C201" s="673">
        <v>1</v>
      </c>
      <c r="D201" s="674" t="s">
        <v>5720</v>
      </c>
      <c r="E201" s="675">
        <v>0</v>
      </c>
      <c r="F201" s="676">
        <f>SUM(F182:F200)*0.04</f>
        <v>0</v>
      </c>
      <c r="G201" s="677">
        <v>0</v>
      </c>
      <c r="H201" s="676">
        <f>SUM(H182:H200)*0.04</f>
        <v>0</v>
      </c>
      <c r="I201" s="678"/>
    </row>
    <row r="202" spans="1:13" s="661" customFormat="1" ht="15">
      <c r="A202" s="682"/>
      <c r="B202" s="683"/>
      <c r="C202" s="673"/>
      <c r="D202" s="673"/>
      <c r="E202" s="684"/>
      <c r="F202" s="685">
        <f>SUM(F182:F201)</f>
        <v>0</v>
      </c>
      <c r="G202" s="684"/>
      <c r="H202" s="685">
        <f>SUM(H182:H201)</f>
        <v>0</v>
      </c>
      <c r="I202" s="686"/>
      <c r="K202" s="666"/>
      <c r="L202" s="666">
        <f>K202*1.1</f>
        <v>0</v>
      </c>
      <c r="M202" s="666"/>
    </row>
    <row r="203" spans="1:13" s="661" customFormat="1" ht="15">
      <c r="A203" s="682"/>
      <c r="B203" s="683"/>
      <c r="C203" s="673"/>
      <c r="D203" s="673"/>
      <c r="E203" s="684"/>
      <c r="F203" s="685"/>
      <c r="G203" s="684"/>
      <c r="H203" s="685"/>
      <c r="I203" s="686"/>
      <c r="K203" s="666"/>
      <c r="L203" s="666"/>
      <c r="M203" s="666"/>
    </row>
    <row r="204" spans="1:13" s="661" customFormat="1" ht="15">
      <c r="A204" s="667"/>
      <c r="B204" s="668" t="s">
        <v>6447</v>
      </c>
      <c r="C204" s="667"/>
      <c r="D204" s="669"/>
      <c r="E204" s="687"/>
      <c r="F204" s="669"/>
      <c r="G204" s="687"/>
      <c r="H204" s="669"/>
      <c r="I204" s="670"/>
      <c r="K204" s="666"/>
      <c r="L204" s="666"/>
      <c r="M204" s="666"/>
    </row>
    <row r="205" spans="1:13" ht="28.5">
      <c r="A205" s="671" t="s">
        <v>6448</v>
      </c>
      <c r="B205" s="672" t="s">
        <v>6449</v>
      </c>
      <c r="C205" s="673">
        <v>1</v>
      </c>
      <c r="D205" s="674" t="s">
        <v>640</v>
      </c>
      <c r="E205" s="675">
        <v>0</v>
      </c>
      <c r="F205" s="676">
        <f t="shared" ref="F205:F214" si="16">C205*E205</f>
        <v>0</v>
      </c>
      <c r="G205" s="677">
        <v>0</v>
      </c>
      <c r="H205" s="676">
        <f t="shared" ref="H205:H214" si="17">C205*G205</f>
        <v>0</v>
      </c>
      <c r="I205" s="678"/>
    </row>
    <row r="206" spans="1:13" ht="14.25">
      <c r="A206" s="671" t="s">
        <v>6450</v>
      </c>
      <c r="B206" s="672" t="s">
        <v>6206</v>
      </c>
      <c r="C206" s="673">
        <v>1</v>
      </c>
      <c r="D206" s="674" t="s">
        <v>640</v>
      </c>
      <c r="E206" s="675">
        <v>0</v>
      </c>
      <c r="F206" s="676">
        <f t="shared" si="16"/>
        <v>0</v>
      </c>
      <c r="G206" s="677">
        <v>0</v>
      </c>
      <c r="H206" s="676">
        <f t="shared" si="17"/>
        <v>0</v>
      </c>
      <c r="I206" s="678"/>
    </row>
    <row r="207" spans="1:13" ht="14.25">
      <c r="A207" s="671" t="s">
        <v>6451</v>
      </c>
      <c r="B207" s="672" t="s">
        <v>6452</v>
      </c>
      <c r="C207" s="673">
        <v>1</v>
      </c>
      <c r="D207" s="674" t="s">
        <v>640</v>
      </c>
      <c r="E207" s="675">
        <v>0</v>
      </c>
      <c r="F207" s="676">
        <f t="shared" si="16"/>
        <v>0</v>
      </c>
      <c r="G207" s="677">
        <v>0</v>
      </c>
      <c r="H207" s="676">
        <f t="shared" si="17"/>
        <v>0</v>
      </c>
      <c r="I207" s="678"/>
    </row>
    <row r="208" spans="1:13" ht="14.25">
      <c r="A208" s="671" t="s">
        <v>6453</v>
      </c>
      <c r="B208" s="672" t="s">
        <v>6356</v>
      </c>
      <c r="C208" s="673">
        <v>1</v>
      </c>
      <c r="D208" s="674" t="s">
        <v>640</v>
      </c>
      <c r="E208" s="675">
        <v>0</v>
      </c>
      <c r="F208" s="676">
        <f t="shared" si="16"/>
        <v>0</v>
      </c>
      <c r="G208" s="677">
        <v>0</v>
      </c>
      <c r="H208" s="676">
        <f t="shared" si="17"/>
        <v>0</v>
      </c>
      <c r="I208" s="678"/>
    </row>
    <row r="209" spans="1:13" ht="14.25">
      <c r="A209" s="671" t="s">
        <v>6454</v>
      </c>
      <c r="B209" s="672" t="s">
        <v>6271</v>
      </c>
      <c r="C209" s="673">
        <v>1</v>
      </c>
      <c r="D209" s="674" t="s">
        <v>640</v>
      </c>
      <c r="E209" s="675">
        <v>0</v>
      </c>
      <c r="F209" s="676">
        <f t="shared" si="16"/>
        <v>0</v>
      </c>
      <c r="G209" s="677">
        <v>0</v>
      </c>
      <c r="H209" s="676">
        <f t="shared" si="17"/>
        <v>0</v>
      </c>
      <c r="I209" s="678"/>
    </row>
    <row r="210" spans="1:13" ht="14.25">
      <c r="A210" s="671" t="s">
        <v>6455</v>
      </c>
      <c r="B210" s="672" t="s">
        <v>6257</v>
      </c>
      <c r="C210" s="673">
        <v>6</v>
      </c>
      <c r="D210" s="674" t="s">
        <v>640</v>
      </c>
      <c r="E210" s="675">
        <v>0</v>
      </c>
      <c r="F210" s="676">
        <f t="shared" si="16"/>
        <v>0</v>
      </c>
      <c r="G210" s="677">
        <v>0</v>
      </c>
      <c r="H210" s="676">
        <f t="shared" si="17"/>
        <v>0</v>
      </c>
      <c r="I210" s="678"/>
    </row>
    <row r="211" spans="1:13" ht="14.25">
      <c r="A211" s="671" t="s">
        <v>6456</v>
      </c>
      <c r="B211" s="672" t="s">
        <v>6457</v>
      </c>
      <c r="C211" s="673">
        <v>2</v>
      </c>
      <c r="D211" s="674" t="s">
        <v>640</v>
      </c>
      <c r="E211" s="675">
        <v>0</v>
      </c>
      <c r="F211" s="676">
        <f t="shared" si="16"/>
        <v>0</v>
      </c>
      <c r="G211" s="677">
        <v>0</v>
      </c>
      <c r="H211" s="676">
        <f t="shared" si="17"/>
        <v>0</v>
      </c>
      <c r="I211" s="678"/>
    </row>
    <row r="212" spans="1:13" ht="14.25">
      <c r="A212" s="671" t="s">
        <v>6458</v>
      </c>
      <c r="B212" s="681" t="s">
        <v>6230</v>
      </c>
      <c r="C212" s="673">
        <v>1</v>
      </c>
      <c r="D212" s="674" t="s">
        <v>5720</v>
      </c>
      <c r="E212" s="675">
        <v>0</v>
      </c>
      <c r="F212" s="676">
        <f t="shared" si="16"/>
        <v>0</v>
      </c>
      <c r="G212" s="677">
        <v>0</v>
      </c>
      <c r="H212" s="676">
        <f t="shared" si="17"/>
        <v>0</v>
      </c>
      <c r="I212" s="678"/>
    </row>
    <row r="213" spans="1:13" ht="14.25">
      <c r="A213" s="671" t="s">
        <v>6459</v>
      </c>
      <c r="B213" s="672" t="s">
        <v>6232</v>
      </c>
      <c r="C213" s="673">
        <v>1</v>
      </c>
      <c r="D213" s="674" t="s">
        <v>5720</v>
      </c>
      <c r="E213" s="675">
        <v>0</v>
      </c>
      <c r="F213" s="676">
        <f t="shared" si="16"/>
        <v>0</v>
      </c>
      <c r="G213" s="677">
        <v>0</v>
      </c>
      <c r="H213" s="676">
        <f t="shared" si="17"/>
        <v>0</v>
      </c>
      <c r="I213" s="678"/>
    </row>
    <row r="214" spans="1:13" ht="14.25">
      <c r="A214" s="671" t="s">
        <v>6460</v>
      </c>
      <c r="B214" s="672" t="s">
        <v>6234</v>
      </c>
      <c r="C214" s="673">
        <v>1</v>
      </c>
      <c r="D214" s="674" t="s">
        <v>5720</v>
      </c>
      <c r="E214" s="675">
        <v>0</v>
      </c>
      <c r="F214" s="676">
        <f t="shared" si="16"/>
        <v>0</v>
      </c>
      <c r="G214" s="677">
        <v>0</v>
      </c>
      <c r="H214" s="676">
        <f t="shared" si="17"/>
        <v>0</v>
      </c>
      <c r="I214" s="678"/>
    </row>
    <row r="215" spans="1:13" ht="14.25">
      <c r="A215" s="671" t="s">
        <v>6461</v>
      </c>
      <c r="B215" s="672" t="s">
        <v>6236</v>
      </c>
      <c r="C215" s="673">
        <v>1</v>
      </c>
      <c r="D215" s="674" t="s">
        <v>5720</v>
      </c>
      <c r="E215" s="675">
        <v>0</v>
      </c>
      <c r="F215" s="676">
        <f>SUM(F205:F214)*0.04</f>
        <v>0</v>
      </c>
      <c r="G215" s="677">
        <v>0</v>
      </c>
      <c r="H215" s="676">
        <f>SUM(H205:H214)*0.04</f>
        <v>0</v>
      </c>
      <c r="I215" s="678"/>
    </row>
    <row r="216" spans="1:13" s="661" customFormat="1" ht="15">
      <c r="A216" s="682"/>
      <c r="B216" s="683"/>
      <c r="C216" s="673"/>
      <c r="D216" s="673"/>
      <c r="E216" s="684"/>
      <c r="F216" s="685">
        <f>SUM(F205:F215)</f>
        <v>0</v>
      </c>
      <c r="G216" s="684"/>
      <c r="H216" s="685">
        <f>SUM(H205:H215)</f>
        <v>0</v>
      </c>
      <c r="I216" s="686"/>
      <c r="K216" s="666"/>
      <c r="L216" s="666">
        <f>K216*1.1</f>
        <v>0</v>
      </c>
      <c r="M216" s="666"/>
    </row>
    <row r="217" spans="1:13" s="661" customFormat="1" ht="15">
      <c r="A217" s="682"/>
      <c r="B217" s="683"/>
      <c r="C217" s="673"/>
      <c r="D217" s="673"/>
      <c r="E217" s="684"/>
      <c r="F217" s="685"/>
      <c r="G217" s="684"/>
      <c r="H217" s="685"/>
      <c r="I217" s="686"/>
      <c r="K217" s="666"/>
      <c r="L217" s="666"/>
      <c r="M217" s="666"/>
    </row>
    <row r="218" spans="1:13" s="661" customFormat="1" ht="15">
      <c r="A218" s="682"/>
      <c r="B218" s="683" t="s">
        <v>6462</v>
      </c>
      <c r="C218" s="673">
        <v>150</v>
      </c>
      <c r="D218" s="674" t="s">
        <v>640</v>
      </c>
      <c r="E218" s="684"/>
      <c r="F218" s="685">
        <f>SUM(F205:F215)*C218</f>
        <v>0</v>
      </c>
      <c r="G218" s="684"/>
      <c r="H218" s="685">
        <f>H216*C218</f>
        <v>0</v>
      </c>
      <c r="I218" s="686"/>
      <c r="K218" s="666"/>
      <c r="L218" s="666"/>
      <c r="M218" s="666"/>
    </row>
    <row r="219" spans="1:13" s="661" customFormat="1" ht="15">
      <c r="A219" s="682"/>
      <c r="B219" s="683"/>
      <c r="C219" s="673"/>
      <c r="D219" s="673"/>
      <c r="E219" s="684"/>
      <c r="F219" s="685"/>
      <c r="G219" s="684"/>
      <c r="H219" s="685"/>
      <c r="I219" s="686"/>
      <c r="K219" s="666"/>
      <c r="L219" s="666"/>
      <c r="M219" s="666"/>
    </row>
    <row r="220" spans="1:13" s="661" customFormat="1" ht="15">
      <c r="A220" s="667"/>
      <c r="B220" s="668" t="s">
        <v>6463</v>
      </c>
      <c r="C220" s="667"/>
      <c r="D220" s="669"/>
      <c r="E220" s="687"/>
      <c r="F220" s="669"/>
      <c r="G220" s="687"/>
      <c r="H220" s="669"/>
      <c r="I220" s="670"/>
      <c r="K220" s="666"/>
      <c r="L220" s="666"/>
      <c r="M220" s="666"/>
    </row>
    <row r="221" spans="1:13" ht="28.5">
      <c r="A221" s="671" t="s">
        <v>6464</v>
      </c>
      <c r="B221" s="672" t="s">
        <v>6465</v>
      </c>
      <c r="C221" s="673">
        <v>1</v>
      </c>
      <c r="D221" s="674" t="s">
        <v>640</v>
      </c>
      <c r="E221" s="675">
        <v>0</v>
      </c>
      <c r="F221" s="676">
        <f>C221*E221</f>
        <v>0</v>
      </c>
      <c r="G221" s="677">
        <v>0</v>
      </c>
      <c r="H221" s="676">
        <f t="shared" ref="H221:H226" si="18">C221*G221</f>
        <v>0</v>
      </c>
      <c r="I221" s="678"/>
    </row>
    <row r="222" spans="1:13" ht="14.25">
      <c r="A222" s="671" t="s">
        <v>6466</v>
      </c>
      <c r="B222" s="672" t="s">
        <v>6206</v>
      </c>
      <c r="C222" s="673">
        <v>1</v>
      </c>
      <c r="D222" s="674" t="s">
        <v>640</v>
      </c>
      <c r="E222" s="675">
        <v>0</v>
      </c>
      <c r="F222" s="676">
        <f>C222*E222</f>
        <v>0</v>
      </c>
      <c r="G222" s="677">
        <v>0</v>
      </c>
      <c r="H222" s="676">
        <f t="shared" si="18"/>
        <v>0</v>
      </c>
      <c r="I222" s="678"/>
    </row>
    <row r="223" spans="1:13" ht="14.25">
      <c r="A223" s="671" t="s">
        <v>6467</v>
      </c>
      <c r="B223" s="672" t="s">
        <v>6452</v>
      </c>
      <c r="C223" s="673">
        <v>1</v>
      </c>
      <c r="D223" s="674" t="s">
        <v>640</v>
      </c>
      <c r="E223" s="675">
        <v>0</v>
      </c>
      <c r="F223" s="676">
        <f t="shared" ref="F223:F231" si="19">C223*E223</f>
        <v>0</v>
      </c>
      <c r="G223" s="677">
        <v>0</v>
      </c>
      <c r="H223" s="676">
        <f t="shared" si="18"/>
        <v>0</v>
      </c>
      <c r="I223" s="678"/>
    </row>
    <row r="224" spans="1:13" ht="14.25">
      <c r="A224" s="671" t="s">
        <v>6468</v>
      </c>
      <c r="B224" s="672" t="s">
        <v>6356</v>
      </c>
      <c r="C224" s="673">
        <v>1</v>
      </c>
      <c r="D224" s="674" t="s">
        <v>640</v>
      </c>
      <c r="E224" s="675">
        <v>0</v>
      </c>
      <c r="F224" s="676">
        <f t="shared" si="19"/>
        <v>0</v>
      </c>
      <c r="G224" s="677">
        <v>0</v>
      </c>
      <c r="H224" s="676">
        <f t="shared" si="18"/>
        <v>0</v>
      </c>
      <c r="I224" s="678"/>
    </row>
    <row r="225" spans="1:13" ht="14.25">
      <c r="A225" s="671" t="s">
        <v>6469</v>
      </c>
      <c r="B225" s="672" t="s">
        <v>6271</v>
      </c>
      <c r="C225" s="673">
        <v>2</v>
      </c>
      <c r="D225" s="674" t="s">
        <v>640</v>
      </c>
      <c r="E225" s="675">
        <v>0</v>
      </c>
      <c r="F225" s="676">
        <f t="shared" si="19"/>
        <v>0</v>
      </c>
      <c r="G225" s="677">
        <v>0</v>
      </c>
      <c r="H225" s="676">
        <f t="shared" si="18"/>
        <v>0</v>
      </c>
      <c r="I225" s="678"/>
    </row>
    <row r="226" spans="1:13" ht="14.25">
      <c r="A226" s="671" t="s">
        <v>6470</v>
      </c>
      <c r="B226" s="672" t="s">
        <v>6257</v>
      </c>
      <c r="C226" s="673">
        <v>7</v>
      </c>
      <c r="D226" s="674" t="s">
        <v>640</v>
      </c>
      <c r="E226" s="675">
        <v>0</v>
      </c>
      <c r="F226" s="676">
        <f t="shared" si="19"/>
        <v>0</v>
      </c>
      <c r="G226" s="677">
        <v>0</v>
      </c>
      <c r="H226" s="676">
        <f t="shared" si="18"/>
        <v>0</v>
      </c>
      <c r="I226" s="678"/>
    </row>
    <row r="227" spans="1:13" ht="14.25">
      <c r="A227" s="671" t="s">
        <v>6471</v>
      </c>
      <c r="B227" s="672" t="s">
        <v>6265</v>
      </c>
      <c r="C227" s="673">
        <v>1</v>
      </c>
      <c r="D227" s="674" t="s">
        <v>640</v>
      </c>
      <c r="E227" s="675">
        <v>0</v>
      </c>
      <c r="F227" s="676">
        <f>C227*E227</f>
        <v>0</v>
      </c>
      <c r="G227" s="677">
        <v>0</v>
      </c>
      <c r="H227" s="676">
        <f>C227*G227</f>
        <v>0</v>
      </c>
      <c r="I227" s="678"/>
    </row>
    <row r="228" spans="1:13" ht="14.25">
      <c r="A228" s="671" t="s">
        <v>6472</v>
      </c>
      <c r="B228" s="672" t="s">
        <v>6251</v>
      </c>
      <c r="C228" s="673">
        <v>2</v>
      </c>
      <c r="D228" s="674" t="s">
        <v>640</v>
      </c>
      <c r="E228" s="675">
        <v>0</v>
      </c>
      <c r="F228" s="676">
        <f t="shared" si="19"/>
        <v>0</v>
      </c>
      <c r="G228" s="677">
        <v>0</v>
      </c>
      <c r="H228" s="676">
        <f>C228*G228</f>
        <v>0</v>
      </c>
      <c r="I228" s="678"/>
    </row>
    <row r="229" spans="1:13" ht="14.25">
      <c r="A229" s="671" t="s">
        <v>6473</v>
      </c>
      <c r="B229" s="681" t="s">
        <v>6230</v>
      </c>
      <c r="C229" s="673">
        <v>1</v>
      </c>
      <c r="D229" s="674" t="s">
        <v>5720</v>
      </c>
      <c r="E229" s="675">
        <v>0</v>
      </c>
      <c r="F229" s="676">
        <f t="shared" si="19"/>
        <v>0</v>
      </c>
      <c r="G229" s="677">
        <v>0</v>
      </c>
      <c r="H229" s="676">
        <f>C229*G229</f>
        <v>0</v>
      </c>
      <c r="I229" s="678"/>
    </row>
    <row r="230" spans="1:13" ht="14.25">
      <c r="A230" s="671" t="s">
        <v>6474</v>
      </c>
      <c r="B230" s="672" t="s">
        <v>6232</v>
      </c>
      <c r="C230" s="673">
        <v>1</v>
      </c>
      <c r="D230" s="674" t="s">
        <v>5720</v>
      </c>
      <c r="E230" s="675">
        <v>0</v>
      </c>
      <c r="F230" s="676">
        <f t="shared" si="19"/>
        <v>0</v>
      </c>
      <c r="G230" s="677">
        <v>0</v>
      </c>
      <c r="H230" s="676">
        <f>C230*G230</f>
        <v>0</v>
      </c>
      <c r="I230" s="678"/>
    </row>
    <row r="231" spans="1:13" ht="14.25">
      <c r="A231" s="671" t="s">
        <v>6475</v>
      </c>
      <c r="B231" s="672" t="s">
        <v>6234</v>
      </c>
      <c r="C231" s="673">
        <v>1</v>
      </c>
      <c r="D231" s="674" t="s">
        <v>5720</v>
      </c>
      <c r="E231" s="675">
        <v>0</v>
      </c>
      <c r="F231" s="676">
        <f t="shared" si="19"/>
        <v>0</v>
      </c>
      <c r="G231" s="677">
        <v>0</v>
      </c>
      <c r="H231" s="676">
        <f>C231*G231</f>
        <v>0</v>
      </c>
      <c r="I231" s="678"/>
    </row>
    <row r="232" spans="1:13" ht="14.25">
      <c r="A232" s="671" t="s">
        <v>6476</v>
      </c>
      <c r="B232" s="672" t="s">
        <v>6236</v>
      </c>
      <c r="C232" s="673">
        <v>1</v>
      </c>
      <c r="D232" s="674" t="s">
        <v>5720</v>
      </c>
      <c r="E232" s="675">
        <v>0</v>
      </c>
      <c r="F232" s="676">
        <f>SUM(F221:F231)*0.04</f>
        <v>0</v>
      </c>
      <c r="G232" s="677">
        <v>0</v>
      </c>
      <c r="H232" s="676">
        <f>SUM(H221:H231)*0.04</f>
        <v>0</v>
      </c>
      <c r="I232" s="678"/>
    </row>
    <row r="233" spans="1:13" s="661" customFormat="1" ht="15">
      <c r="A233" s="682"/>
      <c r="B233" s="683"/>
      <c r="C233" s="673"/>
      <c r="D233" s="673"/>
      <c r="E233" s="684"/>
      <c r="F233" s="685">
        <f>SUM(F221:F232)</f>
        <v>0</v>
      </c>
      <c r="G233" s="684"/>
      <c r="H233" s="685">
        <f>SUM(H221:H232)</f>
        <v>0</v>
      </c>
      <c r="I233" s="686"/>
      <c r="K233" s="666"/>
      <c r="L233" s="666">
        <f>K233*1.1</f>
        <v>0</v>
      </c>
      <c r="M233" s="666"/>
    </row>
    <row r="234" spans="1:13" s="661" customFormat="1" ht="15">
      <c r="A234" s="682"/>
      <c r="B234" s="683"/>
      <c r="C234" s="673"/>
      <c r="D234" s="673"/>
      <c r="E234" s="684"/>
      <c r="F234" s="685"/>
      <c r="G234" s="684"/>
      <c r="H234" s="685"/>
      <c r="I234" s="686"/>
      <c r="K234" s="666"/>
      <c r="L234" s="666"/>
      <c r="M234" s="666"/>
    </row>
    <row r="235" spans="1:13" s="661" customFormat="1" ht="15">
      <c r="A235" s="667"/>
      <c r="B235" s="668" t="s">
        <v>6477</v>
      </c>
      <c r="C235" s="667"/>
      <c r="D235" s="669"/>
      <c r="E235" s="687"/>
      <c r="F235" s="669"/>
      <c r="G235" s="687"/>
      <c r="H235" s="669"/>
      <c r="I235" s="670"/>
      <c r="K235" s="666"/>
      <c r="L235" s="666"/>
      <c r="M235" s="666"/>
    </row>
    <row r="236" spans="1:13" ht="28.5">
      <c r="A236" s="671" t="s">
        <v>6478</v>
      </c>
      <c r="B236" s="672" t="s">
        <v>6479</v>
      </c>
      <c r="C236" s="673">
        <v>1</v>
      </c>
      <c r="D236" s="674" t="s">
        <v>640</v>
      </c>
      <c r="E236" s="675">
        <v>0</v>
      </c>
      <c r="F236" s="676">
        <f>C236*E236</f>
        <v>0</v>
      </c>
      <c r="G236" s="677">
        <v>0</v>
      </c>
      <c r="H236" s="676">
        <f t="shared" ref="H236:H245" si="20">C236*G236</f>
        <v>0</v>
      </c>
      <c r="I236" s="678"/>
    </row>
    <row r="237" spans="1:13" ht="14.25">
      <c r="A237" s="671" t="s">
        <v>6480</v>
      </c>
      <c r="B237" s="672" t="s">
        <v>6206</v>
      </c>
      <c r="C237" s="673">
        <v>1</v>
      </c>
      <c r="D237" s="674" t="s">
        <v>640</v>
      </c>
      <c r="E237" s="675">
        <v>0</v>
      </c>
      <c r="F237" s="676">
        <f>C237*E237</f>
        <v>0</v>
      </c>
      <c r="G237" s="677">
        <v>0</v>
      </c>
      <c r="H237" s="676">
        <f t="shared" si="20"/>
        <v>0</v>
      </c>
      <c r="I237" s="678"/>
    </row>
    <row r="238" spans="1:13" ht="14.25">
      <c r="A238" s="671" t="s">
        <v>6481</v>
      </c>
      <c r="B238" s="672" t="s">
        <v>6452</v>
      </c>
      <c r="C238" s="673">
        <v>1</v>
      </c>
      <c r="D238" s="674" t="s">
        <v>640</v>
      </c>
      <c r="E238" s="675">
        <v>0</v>
      </c>
      <c r="F238" s="676">
        <f t="shared" ref="F238:F245" si="21">C238*E238</f>
        <v>0</v>
      </c>
      <c r="G238" s="677">
        <v>0</v>
      </c>
      <c r="H238" s="676">
        <f t="shared" si="20"/>
        <v>0</v>
      </c>
      <c r="I238" s="678"/>
    </row>
    <row r="239" spans="1:13" ht="14.25">
      <c r="A239" s="671" t="s">
        <v>6482</v>
      </c>
      <c r="B239" s="672" t="s">
        <v>6356</v>
      </c>
      <c r="C239" s="673">
        <v>1</v>
      </c>
      <c r="D239" s="674" t="s">
        <v>640</v>
      </c>
      <c r="E239" s="675">
        <v>0</v>
      </c>
      <c r="F239" s="676">
        <f t="shared" si="21"/>
        <v>0</v>
      </c>
      <c r="G239" s="677">
        <v>0</v>
      </c>
      <c r="H239" s="676">
        <f t="shared" si="20"/>
        <v>0</v>
      </c>
      <c r="I239" s="678"/>
    </row>
    <row r="240" spans="1:13" ht="14.25">
      <c r="A240" s="671" t="s">
        <v>6483</v>
      </c>
      <c r="B240" s="672" t="s">
        <v>6484</v>
      </c>
      <c r="C240" s="673">
        <v>1</v>
      </c>
      <c r="D240" s="674" t="s">
        <v>640</v>
      </c>
      <c r="E240" s="675">
        <v>0</v>
      </c>
      <c r="F240" s="676">
        <f t="shared" si="21"/>
        <v>0</v>
      </c>
      <c r="G240" s="677">
        <v>0</v>
      </c>
      <c r="H240" s="676">
        <f t="shared" si="20"/>
        <v>0</v>
      </c>
      <c r="I240" s="678"/>
    </row>
    <row r="241" spans="1:13" ht="14.25">
      <c r="A241" s="671" t="s">
        <v>6485</v>
      </c>
      <c r="B241" s="672" t="s">
        <v>6257</v>
      </c>
      <c r="C241" s="673">
        <v>6</v>
      </c>
      <c r="D241" s="674" t="s">
        <v>640</v>
      </c>
      <c r="E241" s="675">
        <v>0</v>
      </c>
      <c r="F241" s="676">
        <f t="shared" si="21"/>
        <v>0</v>
      </c>
      <c r="G241" s="677">
        <v>0</v>
      </c>
      <c r="H241" s="676">
        <f t="shared" si="20"/>
        <v>0</v>
      </c>
      <c r="I241" s="678"/>
    </row>
    <row r="242" spans="1:13" ht="14.25">
      <c r="A242" s="671" t="s">
        <v>6486</v>
      </c>
      <c r="B242" s="672" t="s">
        <v>6487</v>
      </c>
      <c r="C242" s="673">
        <v>1</v>
      </c>
      <c r="D242" s="674" t="s">
        <v>640</v>
      </c>
      <c r="E242" s="675">
        <v>0</v>
      </c>
      <c r="F242" s="676">
        <f t="shared" si="21"/>
        <v>0</v>
      </c>
      <c r="G242" s="677">
        <v>0</v>
      </c>
      <c r="H242" s="676">
        <f t="shared" si="20"/>
        <v>0</v>
      </c>
      <c r="I242" s="678"/>
    </row>
    <row r="243" spans="1:13" ht="14.25">
      <c r="A243" s="671" t="s">
        <v>6488</v>
      </c>
      <c r="B243" s="681" t="s">
        <v>6230</v>
      </c>
      <c r="C243" s="673">
        <v>1</v>
      </c>
      <c r="D243" s="674" t="s">
        <v>5720</v>
      </c>
      <c r="E243" s="675">
        <v>0</v>
      </c>
      <c r="F243" s="676">
        <f t="shared" si="21"/>
        <v>0</v>
      </c>
      <c r="G243" s="677">
        <v>0</v>
      </c>
      <c r="H243" s="676">
        <f t="shared" si="20"/>
        <v>0</v>
      </c>
      <c r="I243" s="678"/>
    </row>
    <row r="244" spans="1:13" ht="14.25">
      <c r="A244" s="671" t="s">
        <v>6489</v>
      </c>
      <c r="B244" s="672" t="s">
        <v>6232</v>
      </c>
      <c r="C244" s="673">
        <v>1</v>
      </c>
      <c r="D244" s="674" t="s">
        <v>5720</v>
      </c>
      <c r="E244" s="675">
        <v>0</v>
      </c>
      <c r="F244" s="676">
        <f t="shared" si="21"/>
        <v>0</v>
      </c>
      <c r="G244" s="677">
        <v>0</v>
      </c>
      <c r="H244" s="676">
        <f t="shared" si="20"/>
        <v>0</v>
      </c>
      <c r="I244" s="678"/>
    </row>
    <row r="245" spans="1:13" ht="14.25">
      <c r="A245" s="671" t="s">
        <v>6490</v>
      </c>
      <c r="B245" s="672" t="s">
        <v>6234</v>
      </c>
      <c r="C245" s="673">
        <v>1</v>
      </c>
      <c r="D245" s="674" t="s">
        <v>5720</v>
      </c>
      <c r="E245" s="675">
        <v>0</v>
      </c>
      <c r="F245" s="676">
        <f t="shared" si="21"/>
        <v>0</v>
      </c>
      <c r="G245" s="677">
        <v>0</v>
      </c>
      <c r="H245" s="676">
        <f t="shared" si="20"/>
        <v>0</v>
      </c>
      <c r="I245" s="678"/>
    </row>
    <row r="246" spans="1:13" ht="14.25">
      <c r="A246" s="671" t="s">
        <v>6491</v>
      </c>
      <c r="B246" s="672" t="s">
        <v>6236</v>
      </c>
      <c r="C246" s="673">
        <v>1</v>
      </c>
      <c r="D246" s="674" t="s">
        <v>5720</v>
      </c>
      <c r="E246" s="675">
        <v>0</v>
      </c>
      <c r="F246" s="676">
        <f>SUM(F236:F245)*0.04</f>
        <v>0</v>
      </c>
      <c r="G246" s="677">
        <v>0</v>
      </c>
      <c r="H246" s="676">
        <f>SUM(H236:H245)*0.04</f>
        <v>0</v>
      </c>
      <c r="I246" s="678"/>
    </row>
    <row r="247" spans="1:13" s="661" customFormat="1" ht="15">
      <c r="A247" s="682"/>
      <c r="B247" s="683"/>
      <c r="C247" s="673"/>
      <c r="D247" s="673"/>
      <c r="E247" s="684"/>
      <c r="F247" s="685">
        <f>SUM(F236:F246)</f>
        <v>0</v>
      </c>
      <c r="G247" s="684"/>
      <c r="H247" s="685">
        <f>SUM(H236:H246)</f>
        <v>0</v>
      </c>
      <c r="I247" s="686"/>
      <c r="K247" s="666"/>
      <c r="L247" s="666">
        <f>K247*1.1</f>
        <v>0</v>
      </c>
      <c r="M247" s="666"/>
    </row>
    <row r="248" spans="1:13" s="661" customFormat="1" ht="15">
      <c r="A248" s="682"/>
      <c r="B248" s="683"/>
      <c r="C248" s="673"/>
      <c r="D248" s="673"/>
      <c r="E248" s="684"/>
      <c r="F248" s="685"/>
      <c r="G248" s="684"/>
      <c r="H248" s="685"/>
      <c r="I248" s="686"/>
      <c r="K248" s="666"/>
      <c r="L248" s="666"/>
      <c r="M248" s="666"/>
    </row>
    <row r="249" spans="1:13" s="661" customFormat="1" ht="15">
      <c r="A249" s="682"/>
      <c r="B249" s="683" t="s">
        <v>6462</v>
      </c>
      <c r="C249" s="673">
        <v>8</v>
      </c>
      <c r="D249" s="674" t="s">
        <v>640</v>
      </c>
      <c r="E249" s="684"/>
      <c r="F249" s="685">
        <f>SUM(F236:F246)*C249</f>
        <v>0</v>
      </c>
      <c r="G249" s="684"/>
      <c r="H249" s="685">
        <f>H247*C249</f>
        <v>0</v>
      </c>
      <c r="I249" s="686"/>
      <c r="K249" s="666"/>
      <c r="L249" s="666"/>
      <c r="M249" s="666"/>
    </row>
    <row r="250" spans="1:13" s="661" customFormat="1" ht="15">
      <c r="A250" s="682"/>
      <c r="B250" s="683"/>
      <c r="C250" s="673"/>
      <c r="D250" s="673"/>
      <c r="E250" s="684"/>
      <c r="F250" s="685"/>
      <c r="G250" s="684"/>
      <c r="H250" s="685"/>
      <c r="I250" s="686"/>
      <c r="K250" s="666"/>
      <c r="L250" s="666"/>
      <c r="M250" s="666"/>
    </row>
    <row r="251" spans="1:13" s="661" customFormat="1" ht="15">
      <c r="A251" s="682"/>
      <c r="B251" s="683"/>
      <c r="C251" s="673"/>
      <c r="D251" s="673"/>
      <c r="E251" s="684"/>
      <c r="F251" s="685"/>
      <c r="G251" s="684"/>
      <c r="H251" s="685"/>
      <c r="I251" s="686"/>
      <c r="K251" s="666"/>
      <c r="L251" s="666"/>
      <c r="M251" s="666"/>
    </row>
    <row r="252" spans="1:13" s="661" customFormat="1" ht="15">
      <c r="A252" s="667"/>
      <c r="B252" s="668" t="s">
        <v>6492</v>
      </c>
      <c r="C252" s="667"/>
      <c r="D252" s="669"/>
      <c r="E252" s="687"/>
      <c r="F252" s="669"/>
      <c r="G252" s="687"/>
      <c r="H252" s="669"/>
      <c r="I252" s="670"/>
      <c r="K252" s="666"/>
      <c r="L252" s="666"/>
      <c r="M252" s="666"/>
    </row>
    <row r="253" spans="1:13" ht="28.5">
      <c r="A253" s="671" t="s">
        <v>6493</v>
      </c>
      <c r="B253" s="672" t="s">
        <v>6494</v>
      </c>
      <c r="C253" s="673">
        <v>1</v>
      </c>
      <c r="D253" s="674" t="s">
        <v>640</v>
      </c>
      <c r="E253" s="675">
        <v>0</v>
      </c>
      <c r="F253" s="676">
        <f>C253*E253</f>
        <v>0</v>
      </c>
      <c r="G253" s="677">
        <v>0</v>
      </c>
      <c r="H253" s="676">
        <f>C253*G253</f>
        <v>0</v>
      </c>
      <c r="I253" s="678"/>
    </row>
    <row r="254" spans="1:13" ht="14.25">
      <c r="A254" s="671" t="s">
        <v>6495</v>
      </c>
      <c r="B254" s="672" t="s">
        <v>6206</v>
      </c>
      <c r="C254" s="673">
        <v>1</v>
      </c>
      <c r="D254" s="674" t="s">
        <v>640</v>
      </c>
      <c r="E254" s="675">
        <v>0</v>
      </c>
      <c r="F254" s="676">
        <f>C254*E254</f>
        <v>0</v>
      </c>
      <c r="G254" s="677">
        <v>0</v>
      </c>
      <c r="H254" s="676">
        <f>C254*G254</f>
        <v>0</v>
      </c>
      <c r="I254" s="678"/>
    </row>
    <row r="255" spans="1:13" ht="14.25">
      <c r="A255" s="671" t="s">
        <v>6496</v>
      </c>
      <c r="B255" s="672" t="s">
        <v>6423</v>
      </c>
      <c r="C255" s="673">
        <v>1</v>
      </c>
      <c r="D255" s="674" t="s">
        <v>640</v>
      </c>
      <c r="E255" s="675">
        <v>0</v>
      </c>
      <c r="F255" s="676">
        <f t="shared" ref="F255:F273" si="22">C255*E255</f>
        <v>0</v>
      </c>
      <c r="G255" s="677">
        <v>0</v>
      </c>
      <c r="H255" s="676">
        <f t="shared" ref="H255:H270" si="23">C255*G255</f>
        <v>0</v>
      </c>
      <c r="I255" s="678"/>
    </row>
    <row r="256" spans="1:13" ht="14.25">
      <c r="A256" s="671" t="s">
        <v>6497</v>
      </c>
      <c r="B256" s="672" t="s">
        <v>6425</v>
      </c>
      <c r="C256" s="673">
        <v>1</v>
      </c>
      <c r="D256" s="674" t="s">
        <v>640</v>
      </c>
      <c r="E256" s="675">
        <v>0</v>
      </c>
      <c r="F256" s="676">
        <f t="shared" si="22"/>
        <v>0</v>
      </c>
      <c r="G256" s="677">
        <v>0</v>
      </c>
      <c r="H256" s="676">
        <f t="shared" si="23"/>
        <v>0</v>
      </c>
      <c r="I256" s="678"/>
    </row>
    <row r="257" spans="1:9" ht="14.25">
      <c r="A257" s="671" t="s">
        <v>6498</v>
      </c>
      <c r="B257" s="672" t="s">
        <v>6257</v>
      </c>
      <c r="C257" s="673">
        <v>4</v>
      </c>
      <c r="D257" s="674" t="s">
        <v>640</v>
      </c>
      <c r="E257" s="675">
        <v>0</v>
      </c>
      <c r="F257" s="676">
        <f t="shared" si="22"/>
        <v>0</v>
      </c>
      <c r="G257" s="677">
        <v>0</v>
      </c>
      <c r="H257" s="676">
        <f t="shared" si="23"/>
        <v>0</v>
      </c>
      <c r="I257" s="678"/>
    </row>
    <row r="258" spans="1:9" ht="14.25">
      <c r="A258" s="671" t="s">
        <v>6499</v>
      </c>
      <c r="B258" s="672" t="s">
        <v>6500</v>
      </c>
      <c r="C258" s="673">
        <v>1</v>
      </c>
      <c r="D258" s="674" t="s">
        <v>640</v>
      </c>
      <c r="E258" s="675">
        <v>0</v>
      </c>
      <c r="F258" s="676">
        <f t="shared" si="22"/>
        <v>0</v>
      </c>
      <c r="G258" s="677">
        <v>0</v>
      </c>
      <c r="H258" s="676">
        <f t="shared" si="23"/>
        <v>0</v>
      </c>
      <c r="I258" s="678"/>
    </row>
    <row r="259" spans="1:9" ht="14.25">
      <c r="A259" s="671" t="s">
        <v>6501</v>
      </c>
      <c r="B259" s="672" t="s">
        <v>6265</v>
      </c>
      <c r="C259" s="673">
        <v>3</v>
      </c>
      <c r="D259" s="674" t="s">
        <v>640</v>
      </c>
      <c r="E259" s="675">
        <v>0</v>
      </c>
      <c r="F259" s="676">
        <f t="shared" si="22"/>
        <v>0</v>
      </c>
      <c r="G259" s="677">
        <v>0</v>
      </c>
      <c r="H259" s="676">
        <f t="shared" si="23"/>
        <v>0</v>
      </c>
      <c r="I259" s="678"/>
    </row>
    <row r="260" spans="1:9" ht="14.25">
      <c r="A260" s="671" t="s">
        <v>6502</v>
      </c>
      <c r="B260" s="672" t="s">
        <v>6503</v>
      </c>
      <c r="C260" s="673">
        <v>1</v>
      </c>
      <c r="D260" s="674" t="s">
        <v>640</v>
      </c>
      <c r="E260" s="675">
        <v>0</v>
      </c>
      <c r="F260" s="676">
        <f t="shared" si="22"/>
        <v>0</v>
      </c>
      <c r="G260" s="677">
        <v>0</v>
      </c>
      <c r="H260" s="676">
        <f t="shared" si="23"/>
        <v>0</v>
      </c>
      <c r="I260" s="678"/>
    </row>
    <row r="261" spans="1:9" ht="14.25">
      <c r="A261" s="671" t="s">
        <v>6504</v>
      </c>
      <c r="B261" s="672" t="s">
        <v>6263</v>
      </c>
      <c r="C261" s="673">
        <v>4</v>
      </c>
      <c r="D261" s="674" t="s">
        <v>640</v>
      </c>
      <c r="E261" s="675">
        <v>0</v>
      </c>
      <c r="F261" s="676">
        <f t="shared" si="22"/>
        <v>0</v>
      </c>
      <c r="G261" s="677">
        <v>0</v>
      </c>
      <c r="H261" s="676">
        <f t="shared" si="23"/>
        <v>0</v>
      </c>
      <c r="I261" s="678"/>
    </row>
    <row r="262" spans="1:9" ht="14.25" customHeight="1">
      <c r="A262" s="671" t="s">
        <v>6505</v>
      </c>
      <c r="B262" s="672" t="s">
        <v>6506</v>
      </c>
      <c r="C262" s="673">
        <v>1</v>
      </c>
      <c r="D262" s="674" t="s">
        <v>640</v>
      </c>
      <c r="E262" s="675">
        <v>0</v>
      </c>
      <c r="F262" s="676">
        <f t="shared" si="22"/>
        <v>0</v>
      </c>
      <c r="G262" s="677">
        <v>0</v>
      </c>
      <c r="H262" s="676">
        <f t="shared" si="23"/>
        <v>0</v>
      </c>
      <c r="I262" s="678"/>
    </row>
    <row r="263" spans="1:9" ht="14.25" customHeight="1">
      <c r="A263" s="671" t="s">
        <v>6507</v>
      </c>
      <c r="B263" s="672" t="s">
        <v>6271</v>
      </c>
      <c r="C263" s="673">
        <v>1</v>
      </c>
      <c r="D263" s="674" t="s">
        <v>640</v>
      </c>
      <c r="E263" s="675">
        <v>0</v>
      </c>
      <c r="F263" s="676">
        <f t="shared" si="22"/>
        <v>0</v>
      </c>
      <c r="G263" s="677">
        <v>0</v>
      </c>
      <c r="H263" s="676">
        <f t="shared" si="23"/>
        <v>0</v>
      </c>
      <c r="I263" s="678"/>
    </row>
    <row r="264" spans="1:9" ht="14.25">
      <c r="A264" s="671" t="s">
        <v>6508</v>
      </c>
      <c r="B264" s="672" t="s">
        <v>6273</v>
      </c>
      <c r="C264" s="673">
        <v>1</v>
      </c>
      <c r="D264" s="674" t="s">
        <v>640</v>
      </c>
      <c r="E264" s="675">
        <v>0</v>
      </c>
      <c r="F264" s="676">
        <f t="shared" si="22"/>
        <v>0</v>
      </c>
      <c r="G264" s="677">
        <v>0</v>
      </c>
      <c r="H264" s="676">
        <f t="shared" si="23"/>
        <v>0</v>
      </c>
      <c r="I264" s="678"/>
    </row>
    <row r="265" spans="1:9" ht="14.25">
      <c r="A265" s="671" t="s">
        <v>6509</v>
      </c>
      <c r="B265" s="672" t="s">
        <v>6510</v>
      </c>
      <c r="C265" s="673">
        <v>1</v>
      </c>
      <c r="D265" s="674" t="s">
        <v>640</v>
      </c>
      <c r="E265" s="675">
        <v>0</v>
      </c>
      <c r="F265" s="676">
        <f t="shared" si="22"/>
        <v>0</v>
      </c>
      <c r="G265" s="677">
        <v>0</v>
      </c>
      <c r="H265" s="676">
        <f t="shared" si="23"/>
        <v>0</v>
      </c>
      <c r="I265" s="678"/>
    </row>
    <row r="266" spans="1:9" ht="14.25">
      <c r="A266" s="671" t="s">
        <v>6511</v>
      </c>
      <c r="B266" s="672" t="s">
        <v>6279</v>
      </c>
      <c r="C266" s="673">
        <v>1</v>
      </c>
      <c r="D266" s="674" t="s">
        <v>640</v>
      </c>
      <c r="E266" s="675">
        <v>0</v>
      </c>
      <c r="F266" s="676">
        <f t="shared" si="22"/>
        <v>0</v>
      </c>
      <c r="G266" s="677">
        <v>0</v>
      </c>
      <c r="H266" s="676">
        <f t="shared" si="23"/>
        <v>0</v>
      </c>
      <c r="I266" s="678"/>
    </row>
    <row r="267" spans="1:9" ht="14.25">
      <c r="A267" s="671" t="s">
        <v>6512</v>
      </c>
      <c r="B267" s="672" t="s">
        <v>6275</v>
      </c>
      <c r="C267" s="673">
        <v>1</v>
      </c>
      <c r="D267" s="674" t="s">
        <v>640</v>
      </c>
      <c r="E267" s="675">
        <v>0</v>
      </c>
      <c r="F267" s="676">
        <f t="shared" si="22"/>
        <v>0</v>
      </c>
      <c r="G267" s="677">
        <v>0</v>
      </c>
      <c r="H267" s="676">
        <f t="shared" si="23"/>
        <v>0</v>
      </c>
      <c r="I267" s="678"/>
    </row>
    <row r="268" spans="1:9" ht="15" customHeight="1">
      <c r="A268" s="671" t="s">
        <v>6513</v>
      </c>
      <c r="B268" s="672" t="s">
        <v>6514</v>
      </c>
      <c r="C268" s="673">
        <v>2</v>
      </c>
      <c r="D268" s="674" t="s">
        <v>640</v>
      </c>
      <c r="E268" s="675">
        <v>0</v>
      </c>
      <c r="F268" s="676">
        <f t="shared" si="22"/>
        <v>0</v>
      </c>
      <c r="G268" s="677">
        <v>0</v>
      </c>
      <c r="H268" s="676">
        <f t="shared" si="23"/>
        <v>0</v>
      </c>
      <c r="I268" s="678"/>
    </row>
    <row r="269" spans="1:9" ht="15" customHeight="1">
      <c r="A269" s="671" t="s">
        <v>6515</v>
      </c>
      <c r="B269" s="672" t="s">
        <v>6516</v>
      </c>
      <c r="C269" s="673">
        <v>1</v>
      </c>
      <c r="D269" s="674" t="s">
        <v>640</v>
      </c>
      <c r="E269" s="675">
        <v>0</v>
      </c>
      <c r="F269" s="676">
        <f t="shared" si="22"/>
        <v>0</v>
      </c>
      <c r="G269" s="677">
        <v>0</v>
      </c>
      <c r="H269" s="676">
        <f t="shared" si="23"/>
        <v>0</v>
      </c>
      <c r="I269" s="678"/>
    </row>
    <row r="270" spans="1:9" ht="14.25">
      <c r="A270" s="671" t="s">
        <v>6517</v>
      </c>
      <c r="B270" s="672" t="s">
        <v>6442</v>
      </c>
      <c r="C270" s="673">
        <v>1</v>
      </c>
      <c r="D270" s="674" t="s">
        <v>640</v>
      </c>
      <c r="E270" s="675">
        <v>0</v>
      </c>
      <c r="F270" s="676">
        <f t="shared" si="22"/>
        <v>0</v>
      </c>
      <c r="G270" s="677">
        <v>0</v>
      </c>
      <c r="H270" s="676">
        <f t="shared" si="23"/>
        <v>0</v>
      </c>
      <c r="I270" s="678"/>
    </row>
    <row r="271" spans="1:9" ht="14.25">
      <c r="A271" s="671" t="s">
        <v>6518</v>
      </c>
      <c r="B271" s="681" t="s">
        <v>6230</v>
      </c>
      <c r="C271" s="673">
        <v>1</v>
      </c>
      <c r="D271" s="674" t="s">
        <v>5720</v>
      </c>
      <c r="E271" s="675">
        <v>0</v>
      </c>
      <c r="F271" s="676">
        <f t="shared" si="22"/>
        <v>0</v>
      </c>
      <c r="G271" s="677">
        <v>0</v>
      </c>
      <c r="H271" s="676">
        <f>C271*G271</f>
        <v>0</v>
      </c>
      <c r="I271" s="678"/>
    </row>
    <row r="272" spans="1:9" ht="14.25">
      <c r="A272" s="671" t="s">
        <v>6519</v>
      </c>
      <c r="B272" s="672" t="s">
        <v>6232</v>
      </c>
      <c r="C272" s="673">
        <v>1</v>
      </c>
      <c r="D272" s="674" t="s">
        <v>5720</v>
      </c>
      <c r="E272" s="675">
        <v>0</v>
      </c>
      <c r="F272" s="676">
        <f t="shared" si="22"/>
        <v>0</v>
      </c>
      <c r="G272" s="677">
        <v>0</v>
      </c>
      <c r="H272" s="676">
        <f>C272*G272</f>
        <v>0</v>
      </c>
      <c r="I272" s="678"/>
    </row>
    <row r="273" spans="1:13" ht="14.25">
      <c r="A273" s="671" t="s">
        <v>6520</v>
      </c>
      <c r="B273" s="672" t="s">
        <v>6234</v>
      </c>
      <c r="C273" s="673">
        <v>1</v>
      </c>
      <c r="D273" s="674" t="s">
        <v>5720</v>
      </c>
      <c r="E273" s="675">
        <v>0</v>
      </c>
      <c r="F273" s="676">
        <f t="shared" si="22"/>
        <v>0</v>
      </c>
      <c r="G273" s="677">
        <v>0</v>
      </c>
      <c r="H273" s="676">
        <f>C273*G273</f>
        <v>0</v>
      </c>
      <c r="I273" s="678"/>
    </row>
    <row r="274" spans="1:13" ht="14.25">
      <c r="A274" s="671" t="s">
        <v>6521</v>
      </c>
      <c r="B274" s="672" t="s">
        <v>6236</v>
      </c>
      <c r="C274" s="673">
        <v>1</v>
      </c>
      <c r="D274" s="674" t="s">
        <v>5720</v>
      </c>
      <c r="E274" s="675">
        <v>0</v>
      </c>
      <c r="F274" s="676">
        <f>SUM(F253:F273)*0.04</f>
        <v>0</v>
      </c>
      <c r="G274" s="677">
        <v>0</v>
      </c>
      <c r="H274" s="676">
        <f>SUM(H253:H273)*0.04</f>
        <v>0</v>
      </c>
      <c r="I274" s="678"/>
    </row>
    <row r="275" spans="1:13" s="661" customFormat="1" ht="15">
      <c r="A275" s="682"/>
      <c r="B275" s="683"/>
      <c r="C275" s="673"/>
      <c r="D275" s="673"/>
      <c r="E275" s="684"/>
      <c r="F275" s="685">
        <f>SUM(F253:F274)</f>
        <v>0</v>
      </c>
      <c r="G275" s="684"/>
      <c r="H275" s="685">
        <f>SUM(H253:H274)</f>
        <v>0</v>
      </c>
      <c r="I275" s="686"/>
      <c r="K275" s="666"/>
      <c r="L275" s="666">
        <f>K275*1.1</f>
        <v>0</v>
      </c>
      <c r="M275" s="666"/>
    </row>
    <row r="276" spans="1:13" s="661" customFormat="1" ht="15">
      <c r="A276" s="682"/>
      <c r="B276" s="683"/>
      <c r="C276" s="673"/>
      <c r="D276" s="673"/>
      <c r="E276" s="684"/>
      <c r="F276" s="685"/>
      <c r="G276" s="684"/>
      <c r="H276" s="685"/>
      <c r="I276" s="686"/>
      <c r="K276" s="666"/>
      <c r="L276" s="666"/>
      <c r="M276" s="666"/>
    </row>
    <row r="277" spans="1:13" s="661" customFormat="1" ht="15">
      <c r="A277" s="667"/>
      <c r="B277" s="668" t="s">
        <v>6522</v>
      </c>
      <c r="C277" s="667"/>
      <c r="D277" s="669"/>
      <c r="E277" s="687"/>
      <c r="F277" s="669"/>
      <c r="G277" s="687"/>
      <c r="H277" s="669"/>
      <c r="I277" s="670"/>
      <c r="K277" s="666"/>
      <c r="L277" s="666"/>
      <c r="M277" s="666"/>
    </row>
    <row r="278" spans="1:13" ht="28.5">
      <c r="A278" s="671" t="s">
        <v>6523</v>
      </c>
      <c r="B278" s="672" t="s">
        <v>6494</v>
      </c>
      <c r="C278" s="673">
        <v>1</v>
      </c>
      <c r="D278" s="674" t="s">
        <v>640</v>
      </c>
      <c r="E278" s="675">
        <v>0</v>
      </c>
      <c r="F278" s="676">
        <f>C278*E278</f>
        <v>0</v>
      </c>
      <c r="G278" s="677">
        <v>0</v>
      </c>
      <c r="H278" s="676">
        <f>C278*G278</f>
        <v>0</v>
      </c>
      <c r="I278" s="678"/>
    </row>
    <row r="279" spans="1:13" ht="14.25">
      <c r="A279" s="671" t="s">
        <v>6524</v>
      </c>
      <c r="B279" s="672" t="s">
        <v>6206</v>
      </c>
      <c r="C279" s="673">
        <v>1</v>
      </c>
      <c r="D279" s="674" t="s">
        <v>640</v>
      </c>
      <c r="E279" s="675">
        <v>0</v>
      </c>
      <c r="F279" s="676">
        <f>C279*E279</f>
        <v>0</v>
      </c>
      <c r="G279" s="677">
        <v>0</v>
      </c>
      <c r="H279" s="676">
        <f>C279*G279</f>
        <v>0</v>
      </c>
      <c r="I279" s="678"/>
    </row>
    <row r="280" spans="1:13" ht="14.25">
      <c r="A280" s="671" t="s">
        <v>6525</v>
      </c>
      <c r="B280" s="672" t="s">
        <v>6423</v>
      </c>
      <c r="C280" s="673">
        <v>1</v>
      </c>
      <c r="D280" s="674" t="s">
        <v>640</v>
      </c>
      <c r="E280" s="675">
        <v>0</v>
      </c>
      <c r="F280" s="676">
        <f t="shared" ref="F280:F297" si="24">C280*E280</f>
        <v>0</v>
      </c>
      <c r="G280" s="677">
        <v>0</v>
      </c>
      <c r="H280" s="676">
        <f t="shared" ref="H280:H294" si="25">C280*G280</f>
        <v>0</v>
      </c>
      <c r="I280" s="678"/>
    </row>
    <row r="281" spans="1:13" ht="14.25">
      <c r="A281" s="671" t="s">
        <v>6526</v>
      </c>
      <c r="B281" s="672" t="s">
        <v>6356</v>
      </c>
      <c r="C281" s="673">
        <v>1</v>
      </c>
      <c r="D281" s="674" t="s">
        <v>640</v>
      </c>
      <c r="E281" s="675">
        <v>0</v>
      </c>
      <c r="F281" s="676">
        <f t="shared" si="24"/>
        <v>0</v>
      </c>
      <c r="G281" s="677">
        <v>0</v>
      </c>
      <c r="H281" s="676">
        <f t="shared" si="25"/>
        <v>0</v>
      </c>
      <c r="I281" s="678"/>
    </row>
    <row r="282" spans="1:13" ht="14.25">
      <c r="A282" s="671" t="s">
        <v>6527</v>
      </c>
      <c r="B282" s="672" t="s">
        <v>6257</v>
      </c>
      <c r="C282" s="673">
        <v>4</v>
      </c>
      <c r="D282" s="674" t="s">
        <v>640</v>
      </c>
      <c r="E282" s="675">
        <v>0</v>
      </c>
      <c r="F282" s="676">
        <f t="shared" si="24"/>
        <v>0</v>
      </c>
      <c r="G282" s="677">
        <v>0</v>
      </c>
      <c r="H282" s="676">
        <f t="shared" si="25"/>
        <v>0</v>
      </c>
      <c r="I282" s="678"/>
    </row>
    <row r="283" spans="1:13" ht="14.25">
      <c r="A283" s="671" t="s">
        <v>6528</v>
      </c>
      <c r="B283" s="672" t="s">
        <v>6500</v>
      </c>
      <c r="C283" s="673">
        <v>1</v>
      </c>
      <c r="D283" s="674" t="s">
        <v>640</v>
      </c>
      <c r="E283" s="675">
        <v>0</v>
      </c>
      <c r="F283" s="676">
        <f t="shared" si="24"/>
        <v>0</v>
      </c>
      <c r="G283" s="677">
        <v>0</v>
      </c>
      <c r="H283" s="676">
        <f t="shared" si="25"/>
        <v>0</v>
      </c>
      <c r="I283" s="678"/>
    </row>
    <row r="284" spans="1:13" ht="14.25">
      <c r="A284" s="671" t="s">
        <v>6529</v>
      </c>
      <c r="B284" s="672" t="s">
        <v>6430</v>
      </c>
      <c r="C284" s="673">
        <v>1</v>
      </c>
      <c r="D284" s="674" t="s">
        <v>640</v>
      </c>
      <c r="E284" s="675">
        <v>0</v>
      </c>
      <c r="F284" s="676">
        <f t="shared" si="24"/>
        <v>0</v>
      </c>
      <c r="G284" s="677">
        <v>0</v>
      </c>
      <c r="H284" s="676">
        <f t="shared" si="25"/>
        <v>0</v>
      </c>
      <c r="I284" s="678"/>
    </row>
    <row r="285" spans="1:13" ht="14.25">
      <c r="A285" s="671" t="s">
        <v>6530</v>
      </c>
      <c r="B285" s="672" t="s">
        <v>6263</v>
      </c>
      <c r="C285" s="673">
        <v>4</v>
      </c>
      <c r="D285" s="674" t="s">
        <v>640</v>
      </c>
      <c r="E285" s="675">
        <v>0</v>
      </c>
      <c r="F285" s="676">
        <f t="shared" si="24"/>
        <v>0</v>
      </c>
      <c r="G285" s="677">
        <v>0</v>
      </c>
      <c r="H285" s="676">
        <f t="shared" si="25"/>
        <v>0</v>
      </c>
      <c r="I285" s="678"/>
    </row>
    <row r="286" spans="1:13" ht="14.25">
      <c r="A286" s="671" t="s">
        <v>6531</v>
      </c>
      <c r="B286" s="672" t="s">
        <v>6532</v>
      </c>
      <c r="C286" s="673">
        <v>1</v>
      </c>
      <c r="D286" s="674" t="s">
        <v>640</v>
      </c>
      <c r="E286" s="675">
        <v>0</v>
      </c>
      <c r="F286" s="676">
        <f t="shared" si="24"/>
        <v>0</v>
      </c>
      <c r="G286" s="677">
        <v>0</v>
      </c>
      <c r="H286" s="676">
        <f t="shared" si="25"/>
        <v>0</v>
      </c>
      <c r="I286" s="678"/>
    </row>
    <row r="287" spans="1:13" ht="14.25" customHeight="1">
      <c r="A287" s="671" t="s">
        <v>6533</v>
      </c>
      <c r="B287" s="672" t="s">
        <v>6271</v>
      </c>
      <c r="C287" s="673">
        <v>1</v>
      </c>
      <c r="D287" s="674" t="s">
        <v>640</v>
      </c>
      <c r="E287" s="675">
        <v>0</v>
      </c>
      <c r="F287" s="676">
        <f t="shared" si="24"/>
        <v>0</v>
      </c>
      <c r="G287" s="677">
        <v>0</v>
      </c>
      <c r="H287" s="676">
        <f t="shared" si="25"/>
        <v>0</v>
      </c>
      <c r="I287" s="678"/>
    </row>
    <row r="288" spans="1:13" ht="14.25" customHeight="1">
      <c r="A288" s="671" t="s">
        <v>6534</v>
      </c>
      <c r="B288" s="672" t="s">
        <v>6273</v>
      </c>
      <c r="C288" s="673">
        <v>1</v>
      </c>
      <c r="D288" s="674" t="s">
        <v>640</v>
      </c>
      <c r="E288" s="675">
        <v>0</v>
      </c>
      <c r="F288" s="676">
        <f t="shared" si="24"/>
        <v>0</v>
      </c>
      <c r="G288" s="677">
        <v>0</v>
      </c>
      <c r="H288" s="676">
        <f t="shared" si="25"/>
        <v>0</v>
      </c>
      <c r="I288" s="678"/>
    </row>
    <row r="289" spans="1:13" ht="14.25">
      <c r="A289" s="671" t="s">
        <v>6535</v>
      </c>
      <c r="B289" s="672" t="s">
        <v>6510</v>
      </c>
      <c r="C289" s="673">
        <v>1</v>
      </c>
      <c r="D289" s="674" t="s">
        <v>640</v>
      </c>
      <c r="E289" s="675">
        <v>0</v>
      </c>
      <c r="F289" s="676">
        <f t="shared" si="24"/>
        <v>0</v>
      </c>
      <c r="G289" s="677">
        <v>0</v>
      </c>
      <c r="H289" s="676">
        <f t="shared" si="25"/>
        <v>0</v>
      </c>
      <c r="I289" s="678"/>
    </row>
    <row r="290" spans="1:13" ht="14.25">
      <c r="A290" s="671" t="s">
        <v>6536</v>
      </c>
      <c r="B290" s="672" t="s">
        <v>6279</v>
      </c>
      <c r="C290" s="673">
        <v>1</v>
      </c>
      <c r="D290" s="674" t="s">
        <v>640</v>
      </c>
      <c r="E290" s="675">
        <v>0</v>
      </c>
      <c r="F290" s="676">
        <f t="shared" si="24"/>
        <v>0</v>
      </c>
      <c r="G290" s="677">
        <v>0</v>
      </c>
      <c r="H290" s="676">
        <f t="shared" si="25"/>
        <v>0</v>
      </c>
      <c r="I290" s="678"/>
    </row>
    <row r="291" spans="1:13" ht="14.25">
      <c r="A291" s="671" t="s">
        <v>6537</v>
      </c>
      <c r="B291" s="672" t="s">
        <v>6275</v>
      </c>
      <c r="C291" s="673">
        <v>1</v>
      </c>
      <c r="D291" s="674" t="s">
        <v>640</v>
      </c>
      <c r="E291" s="675">
        <v>0</v>
      </c>
      <c r="F291" s="676">
        <f t="shared" si="24"/>
        <v>0</v>
      </c>
      <c r="G291" s="677">
        <v>0</v>
      </c>
      <c r="H291" s="676">
        <f t="shared" si="25"/>
        <v>0</v>
      </c>
      <c r="I291" s="678"/>
    </row>
    <row r="292" spans="1:13" ht="14.25">
      <c r="A292" s="671" t="s">
        <v>6538</v>
      </c>
      <c r="B292" s="672" t="s">
        <v>6277</v>
      </c>
      <c r="C292" s="673">
        <v>2</v>
      </c>
      <c r="D292" s="674" t="s">
        <v>640</v>
      </c>
      <c r="E292" s="675">
        <v>0</v>
      </c>
      <c r="F292" s="676">
        <f t="shared" si="24"/>
        <v>0</v>
      </c>
      <c r="G292" s="677">
        <v>0</v>
      </c>
      <c r="H292" s="676">
        <f t="shared" si="25"/>
        <v>0</v>
      </c>
      <c r="I292" s="678"/>
    </row>
    <row r="293" spans="1:13" ht="15" customHeight="1">
      <c r="A293" s="671" t="s">
        <v>6539</v>
      </c>
      <c r="B293" s="672" t="s">
        <v>6516</v>
      </c>
      <c r="C293" s="673">
        <v>1</v>
      </c>
      <c r="D293" s="674" t="s">
        <v>640</v>
      </c>
      <c r="E293" s="675">
        <v>0</v>
      </c>
      <c r="F293" s="676">
        <f t="shared" si="24"/>
        <v>0</v>
      </c>
      <c r="G293" s="677">
        <v>0</v>
      </c>
      <c r="H293" s="676">
        <f t="shared" si="25"/>
        <v>0</v>
      </c>
      <c r="I293" s="678"/>
    </row>
    <row r="294" spans="1:13" ht="14.25">
      <c r="A294" s="671" t="s">
        <v>6540</v>
      </c>
      <c r="B294" s="672" t="s">
        <v>6541</v>
      </c>
      <c r="C294" s="673">
        <v>1</v>
      </c>
      <c r="D294" s="674" t="s">
        <v>640</v>
      </c>
      <c r="E294" s="675">
        <v>0</v>
      </c>
      <c r="F294" s="676">
        <f t="shared" si="24"/>
        <v>0</v>
      </c>
      <c r="G294" s="677">
        <v>0</v>
      </c>
      <c r="H294" s="676">
        <f t="shared" si="25"/>
        <v>0</v>
      </c>
      <c r="I294" s="678"/>
    </row>
    <row r="295" spans="1:13" ht="14.25">
      <c r="A295" s="671" t="s">
        <v>6542</v>
      </c>
      <c r="B295" s="681" t="s">
        <v>6230</v>
      </c>
      <c r="C295" s="673">
        <v>1</v>
      </c>
      <c r="D295" s="674" t="s">
        <v>5720</v>
      </c>
      <c r="E295" s="675">
        <v>0</v>
      </c>
      <c r="F295" s="676">
        <f t="shared" si="24"/>
        <v>0</v>
      </c>
      <c r="G295" s="677">
        <v>0</v>
      </c>
      <c r="H295" s="676">
        <f>C295*G295</f>
        <v>0</v>
      </c>
      <c r="I295" s="678"/>
    </row>
    <row r="296" spans="1:13" ht="14.25">
      <c r="A296" s="671" t="s">
        <v>6543</v>
      </c>
      <c r="B296" s="672" t="s">
        <v>6232</v>
      </c>
      <c r="C296" s="673">
        <v>1</v>
      </c>
      <c r="D296" s="674" t="s">
        <v>5720</v>
      </c>
      <c r="E296" s="675">
        <v>0</v>
      </c>
      <c r="F296" s="676">
        <f t="shared" si="24"/>
        <v>0</v>
      </c>
      <c r="G296" s="677">
        <v>0</v>
      </c>
      <c r="H296" s="676">
        <f>C296*G296</f>
        <v>0</v>
      </c>
      <c r="I296" s="678"/>
    </row>
    <row r="297" spans="1:13" ht="14.25">
      <c r="A297" s="671" t="s">
        <v>6544</v>
      </c>
      <c r="B297" s="672" t="s">
        <v>6234</v>
      </c>
      <c r="C297" s="673">
        <v>1</v>
      </c>
      <c r="D297" s="674" t="s">
        <v>5720</v>
      </c>
      <c r="E297" s="675">
        <v>0</v>
      </c>
      <c r="F297" s="676">
        <f t="shared" si="24"/>
        <v>0</v>
      </c>
      <c r="G297" s="677">
        <v>0</v>
      </c>
      <c r="H297" s="676">
        <f>C297*G297</f>
        <v>0</v>
      </c>
      <c r="I297" s="678"/>
    </row>
    <row r="298" spans="1:13" ht="14.25">
      <c r="A298" s="671" t="s">
        <v>6545</v>
      </c>
      <c r="B298" s="672" t="s">
        <v>6236</v>
      </c>
      <c r="C298" s="673">
        <v>1</v>
      </c>
      <c r="D298" s="674" t="s">
        <v>5720</v>
      </c>
      <c r="E298" s="675">
        <v>0</v>
      </c>
      <c r="F298" s="676">
        <f>SUM(F278:F297)*0.04</f>
        <v>0</v>
      </c>
      <c r="G298" s="677">
        <v>0</v>
      </c>
      <c r="H298" s="676">
        <f>SUM(H278:H297)*0.04</f>
        <v>0</v>
      </c>
      <c r="I298" s="678"/>
    </row>
    <row r="299" spans="1:13" s="661" customFormat="1" ht="15">
      <c r="A299" s="682"/>
      <c r="B299" s="683"/>
      <c r="C299" s="673"/>
      <c r="D299" s="673"/>
      <c r="E299" s="684"/>
      <c r="F299" s="685">
        <f>SUM(F278:F298)</f>
        <v>0</v>
      </c>
      <c r="G299" s="684"/>
      <c r="H299" s="685">
        <f>SUM(H278:H298)</f>
        <v>0</v>
      </c>
      <c r="I299" s="686"/>
      <c r="K299" s="666"/>
      <c r="L299" s="666">
        <f>K299*1.1</f>
        <v>0</v>
      </c>
      <c r="M299" s="666"/>
    </row>
    <row r="300" spans="1:13" s="661" customFormat="1" ht="15">
      <c r="A300" s="682"/>
      <c r="B300" s="683"/>
      <c r="C300" s="673"/>
      <c r="D300" s="673"/>
      <c r="E300" s="684"/>
      <c r="F300" s="685"/>
      <c r="G300" s="684"/>
      <c r="H300" s="685"/>
      <c r="I300" s="686"/>
      <c r="K300" s="666"/>
      <c r="L300" s="666"/>
      <c r="M300" s="666"/>
    </row>
    <row r="301" spans="1:13" s="661" customFormat="1" ht="15">
      <c r="A301" s="682"/>
      <c r="B301" s="683" t="s">
        <v>6462</v>
      </c>
      <c r="C301" s="673">
        <v>3</v>
      </c>
      <c r="D301" s="674" t="s">
        <v>640</v>
      </c>
      <c r="E301" s="684"/>
      <c r="F301" s="685">
        <f>SUM(F278:F298)*C301</f>
        <v>0</v>
      </c>
      <c r="G301" s="684"/>
      <c r="H301" s="685">
        <f>SUM(H278:H298)*C301</f>
        <v>0</v>
      </c>
      <c r="I301" s="686"/>
      <c r="K301" s="666"/>
      <c r="L301" s="666"/>
      <c r="M301" s="666"/>
    </row>
    <row r="302" spans="1:13" s="661" customFormat="1" ht="15">
      <c r="A302" s="682"/>
      <c r="B302" s="683"/>
      <c r="C302" s="673"/>
      <c r="D302" s="673"/>
      <c r="E302" s="684"/>
      <c r="F302" s="685"/>
      <c r="G302" s="684"/>
      <c r="H302" s="685"/>
      <c r="I302" s="686"/>
      <c r="K302" s="666"/>
      <c r="L302" s="666"/>
      <c r="M302" s="666"/>
    </row>
    <row r="303" spans="1:13" s="661" customFormat="1" ht="15">
      <c r="A303" s="667"/>
      <c r="B303" s="668" t="s">
        <v>6546</v>
      </c>
      <c r="C303" s="667"/>
      <c r="D303" s="669"/>
      <c r="E303" s="687"/>
      <c r="F303" s="669"/>
      <c r="G303" s="687"/>
      <c r="H303" s="669"/>
      <c r="I303" s="670"/>
      <c r="K303" s="666"/>
      <c r="L303" s="666"/>
      <c r="M303" s="666"/>
    </row>
    <row r="304" spans="1:13" ht="28.5">
      <c r="A304" s="671" t="s">
        <v>6547</v>
      </c>
      <c r="B304" s="672" t="s">
        <v>6548</v>
      </c>
      <c r="C304" s="673">
        <v>1</v>
      </c>
      <c r="D304" s="674" t="s">
        <v>640</v>
      </c>
      <c r="E304" s="675">
        <v>0</v>
      </c>
      <c r="F304" s="676">
        <f>C304*E304</f>
        <v>0</v>
      </c>
      <c r="G304" s="677">
        <v>0</v>
      </c>
      <c r="H304" s="676">
        <f>C304*G304</f>
        <v>0</v>
      </c>
      <c r="I304" s="678"/>
    </row>
    <row r="305" spans="1:9" ht="14.25">
      <c r="A305" s="671" t="s">
        <v>6549</v>
      </c>
      <c r="B305" s="672" t="s">
        <v>6206</v>
      </c>
      <c r="C305" s="673">
        <v>1</v>
      </c>
      <c r="D305" s="674" t="s">
        <v>640</v>
      </c>
      <c r="E305" s="675">
        <v>0</v>
      </c>
      <c r="F305" s="676">
        <f>C305*E305</f>
        <v>0</v>
      </c>
      <c r="G305" s="677">
        <v>0</v>
      </c>
      <c r="H305" s="676">
        <f>C305*G305</f>
        <v>0</v>
      </c>
      <c r="I305" s="678"/>
    </row>
    <row r="306" spans="1:9" ht="14.25">
      <c r="A306" s="671" t="s">
        <v>6550</v>
      </c>
      <c r="B306" s="672" t="s">
        <v>6452</v>
      </c>
      <c r="C306" s="673">
        <v>1</v>
      </c>
      <c r="D306" s="674" t="s">
        <v>640</v>
      </c>
      <c r="E306" s="675">
        <v>0</v>
      </c>
      <c r="F306" s="676">
        <f t="shared" ref="F306:F323" si="26">C306*E306</f>
        <v>0</v>
      </c>
      <c r="G306" s="677">
        <v>0</v>
      </c>
      <c r="H306" s="676">
        <f t="shared" ref="H306:H320" si="27">C306*G306</f>
        <v>0</v>
      </c>
      <c r="I306" s="678"/>
    </row>
    <row r="307" spans="1:9" ht="14.25">
      <c r="A307" s="671" t="s">
        <v>6551</v>
      </c>
      <c r="B307" s="672" t="s">
        <v>6356</v>
      </c>
      <c r="C307" s="673">
        <v>1</v>
      </c>
      <c r="D307" s="674" t="s">
        <v>640</v>
      </c>
      <c r="E307" s="675">
        <v>0</v>
      </c>
      <c r="F307" s="676">
        <f t="shared" si="26"/>
        <v>0</v>
      </c>
      <c r="G307" s="677">
        <v>0</v>
      </c>
      <c r="H307" s="676">
        <f t="shared" si="27"/>
        <v>0</v>
      </c>
      <c r="I307" s="678"/>
    </row>
    <row r="308" spans="1:9" ht="14.25">
      <c r="A308" s="671" t="s">
        <v>6552</v>
      </c>
      <c r="B308" s="672" t="s">
        <v>6257</v>
      </c>
      <c r="C308" s="673">
        <v>4</v>
      </c>
      <c r="D308" s="674" t="s">
        <v>640</v>
      </c>
      <c r="E308" s="675">
        <v>0</v>
      </c>
      <c r="F308" s="676">
        <f t="shared" si="26"/>
        <v>0</v>
      </c>
      <c r="G308" s="677">
        <v>0</v>
      </c>
      <c r="H308" s="676">
        <f t="shared" si="27"/>
        <v>0</v>
      </c>
      <c r="I308" s="678"/>
    </row>
    <row r="309" spans="1:9" ht="14.25">
      <c r="A309" s="671" t="s">
        <v>6553</v>
      </c>
      <c r="B309" s="672" t="s">
        <v>6394</v>
      </c>
      <c r="C309" s="673">
        <v>1</v>
      </c>
      <c r="D309" s="674" t="s">
        <v>640</v>
      </c>
      <c r="E309" s="675">
        <v>0</v>
      </c>
      <c r="F309" s="676">
        <f t="shared" si="26"/>
        <v>0</v>
      </c>
      <c r="G309" s="677">
        <v>0</v>
      </c>
      <c r="H309" s="676">
        <f t="shared" si="27"/>
        <v>0</v>
      </c>
      <c r="I309" s="678"/>
    </row>
    <row r="310" spans="1:9" ht="14.25">
      <c r="A310" s="671" t="s">
        <v>6554</v>
      </c>
      <c r="B310" s="672" t="s">
        <v>6261</v>
      </c>
      <c r="C310" s="673">
        <v>1</v>
      </c>
      <c r="D310" s="674" t="s">
        <v>640</v>
      </c>
      <c r="E310" s="675">
        <v>0</v>
      </c>
      <c r="F310" s="676">
        <f t="shared" si="26"/>
        <v>0</v>
      </c>
      <c r="G310" s="677">
        <v>0</v>
      </c>
      <c r="H310" s="676">
        <f t="shared" si="27"/>
        <v>0</v>
      </c>
      <c r="I310" s="678"/>
    </row>
    <row r="311" spans="1:9" ht="14.25">
      <c r="A311" s="671" t="s">
        <v>6555</v>
      </c>
      <c r="B311" s="672" t="s">
        <v>6263</v>
      </c>
      <c r="C311" s="673">
        <v>4</v>
      </c>
      <c r="D311" s="674" t="s">
        <v>640</v>
      </c>
      <c r="E311" s="675">
        <v>0</v>
      </c>
      <c r="F311" s="676">
        <f t="shared" si="26"/>
        <v>0</v>
      </c>
      <c r="G311" s="677">
        <v>0</v>
      </c>
      <c r="H311" s="676">
        <f t="shared" si="27"/>
        <v>0</v>
      </c>
      <c r="I311" s="678"/>
    </row>
    <row r="312" spans="1:9" ht="14.25">
      <c r="A312" s="671" t="s">
        <v>6556</v>
      </c>
      <c r="B312" s="672" t="s">
        <v>6532</v>
      </c>
      <c r="C312" s="673">
        <v>2</v>
      </c>
      <c r="D312" s="674" t="s">
        <v>640</v>
      </c>
      <c r="E312" s="675">
        <v>0</v>
      </c>
      <c r="F312" s="676">
        <f t="shared" si="26"/>
        <v>0</v>
      </c>
      <c r="G312" s="677">
        <v>0</v>
      </c>
      <c r="H312" s="676">
        <f t="shared" si="27"/>
        <v>0</v>
      </c>
      <c r="I312" s="678"/>
    </row>
    <row r="313" spans="1:9" ht="14.25">
      <c r="A313" s="671" t="s">
        <v>6557</v>
      </c>
      <c r="B313" s="672" t="s">
        <v>6484</v>
      </c>
      <c r="C313" s="673">
        <v>1</v>
      </c>
      <c r="D313" s="674" t="s">
        <v>640</v>
      </c>
      <c r="E313" s="675">
        <v>0</v>
      </c>
      <c r="F313" s="676">
        <f t="shared" si="26"/>
        <v>0</v>
      </c>
      <c r="G313" s="677">
        <v>0</v>
      </c>
      <c r="H313" s="676">
        <f t="shared" si="27"/>
        <v>0</v>
      </c>
      <c r="I313" s="678"/>
    </row>
    <row r="314" spans="1:9" ht="14.25" customHeight="1">
      <c r="A314" s="671" t="s">
        <v>6558</v>
      </c>
      <c r="B314" s="672" t="s">
        <v>6273</v>
      </c>
      <c r="C314" s="673">
        <v>1</v>
      </c>
      <c r="D314" s="674" t="s">
        <v>640</v>
      </c>
      <c r="E314" s="675">
        <v>0</v>
      </c>
      <c r="F314" s="676">
        <f t="shared" si="26"/>
        <v>0</v>
      </c>
      <c r="G314" s="677">
        <v>0</v>
      </c>
      <c r="H314" s="676">
        <f t="shared" si="27"/>
        <v>0</v>
      </c>
      <c r="I314" s="678"/>
    </row>
    <row r="315" spans="1:9" ht="14.25" customHeight="1">
      <c r="A315" s="671" t="s">
        <v>6559</v>
      </c>
      <c r="B315" s="672" t="s">
        <v>6510</v>
      </c>
      <c r="C315" s="673">
        <v>1</v>
      </c>
      <c r="D315" s="674" t="s">
        <v>640</v>
      </c>
      <c r="E315" s="675">
        <v>0</v>
      </c>
      <c r="F315" s="676">
        <f t="shared" si="26"/>
        <v>0</v>
      </c>
      <c r="G315" s="677">
        <v>0</v>
      </c>
      <c r="H315" s="676">
        <f t="shared" si="27"/>
        <v>0</v>
      </c>
      <c r="I315" s="678"/>
    </row>
    <row r="316" spans="1:9" ht="14.25">
      <c r="A316" s="671" t="s">
        <v>6560</v>
      </c>
      <c r="B316" s="672" t="s">
        <v>6279</v>
      </c>
      <c r="C316" s="673">
        <v>1</v>
      </c>
      <c r="D316" s="674" t="s">
        <v>640</v>
      </c>
      <c r="E316" s="675">
        <v>0</v>
      </c>
      <c r="F316" s="676">
        <f t="shared" si="26"/>
        <v>0</v>
      </c>
      <c r="G316" s="677">
        <v>0</v>
      </c>
      <c r="H316" s="676">
        <f t="shared" si="27"/>
        <v>0</v>
      </c>
      <c r="I316" s="678"/>
    </row>
    <row r="317" spans="1:9" ht="14.25">
      <c r="A317" s="671" t="s">
        <v>6561</v>
      </c>
      <c r="B317" s="672" t="s">
        <v>6275</v>
      </c>
      <c r="C317" s="673">
        <v>1</v>
      </c>
      <c r="D317" s="674" t="s">
        <v>640</v>
      </c>
      <c r="E317" s="675">
        <v>0</v>
      </c>
      <c r="F317" s="676">
        <f t="shared" si="26"/>
        <v>0</v>
      </c>
      <c r="G317" s="677">
        <v>0</v>
      </c>
      <c r="H317" s="676">
        <f t="shared" si="27"/>
        <v>0</v>
      </c>
      <c r="I317" s="678"/>
    </row>
    <row r="318" spans="1:9" ht="14.25">
      <c r="A318" s="671" t="s">
        <v>6562</v>
      </c>
      <c r="B318" s="672" t="s">
        <v>6514</v>
      </c>
      <c r="C318" s="673">
        <v>2</v>
      </c>
      <c r="D318" s="674" t="s">
        <v>640</v>
      </c>
      <c r="E318" s="675">
        <v>0</v>
      </c>
      <c r="F318" s="676">
        <f t="shared" si="26"/>
        <v>0</v>
      </c>
      <c r="G318" s="677">
        <v>0</v>
      </c>
      <c r="H318" s="676">
        <f t="shared" si="27"/>
        <v>0</v>
      </c>
      <c r="I318" s="678"/>
    </row>
    <row r="319" spans="1:9" ht="14.25">
      <c r="A319" s="671" t="s">
        <v>6563</v>
      </c>
      <c r="B319" s="672" t="s">
        <v>6516</v>
      </c>
      <c r="C319" s="673">
        <v>1</v>
      </c>
      <c r="D319" s="674" t="s">
        <v>640</v>
      </c>
      <c r="E319" s="675">
        <v>0</v>
      </c>
      <c r="F319" s="676">
        <f t="shared" si="26"/>
        <v>0</v>
      </c>
      <c r="G319" s="677">
        <v>0</v>
      </c>
      <c r="H319" s="676">
        <f t="shared" si="27"/>
        <v>0</v>
      </c>
      <c r="I319" s="678"/>
    </row>
    <row r="320" spans="1:9" ht="15" customHeight="1">
      <c r="A320" s="671" t="s">
        <v>6564</v>
      </c>
      <c r="B320" s="672" t="s">
        <v>6442</v>
      </c>
      <c r="C320" s="673">
        <v>1</v>
      </c>
      <c r="D320" s="674" t="s">
        <v>640</v>
      </c>
      <c r="E320" s="675">
        <v>0</v>
      </c>
      <c r="F320" s="676">
        <f t="shared" si="26"/>
        <v>0</v>
      </c>
      <c r="G320" s="677">
        <v>0</v>
      </c>
      <c r="H320" s="676">
        <f t="shared" si="27"/>
        <v>0</v>
      </c>
      <c r="I320" s="678"/>
    </row>
    <row r="321" spans="1:13" ht="14.25">
      <c r="A321" s="671" t="s">
        <v>6565</v>
      </c>
      <c r="B321" s="681" t="s">
        <v>6230</v>
      </c>
      <c r="C321" s="673">
        <v>1</v>
      </c>
      <c r="D321" s="674" t="s">
        <v>5720</v>
      </c>
      <c r="E321" s="675">
        <v>0</v>
      </c>
      <c r="F321" s="676">
        <f t="shared" si="26"/>
        <v>0</v>
      </c>
      <c r="G321" s="677">
        <v>0</v>
      </c>
      <c r="H321" s="676">
        <f>C321*G321</f>
        <v>0</v>
      </c>
      <c r="I321" s="678"/>
    </row>
    <row r="322" spans="1:13" ht="14.25">
      <c r="A322" s="671" t="s">
        <v>6566</v>
      </c>
      <c r="B322" s="672" t="s">
        <v>6232</v>
      </c>
      <c r="C322" s="673">
        <v>1</v>
      </c>
      <c r="D322" s="674" t="s">
        <v>5720</v>
      </c>
      <c r="E322" s="675">
        <v>0</v>
      </c>
      <c r="F322" s="676">
        <f t="shared" si="26"/>
        <v>0</v>
      </c>
      <c r="G322" s="677">
        <v>0</v>
      </c>
      <c r="H322" s="676">
        <f>C322*G322</f>
        <v>0</v>
      </c>
      <c r="I322" s="678"/>
    </row>
    <row r="323" spans="1:13" ht="14.25">
      <c r="A323" s="671" t="s">
        <v>6567</v>
      </c>
      <c r="B323" s="672" t="s">
        <v>6234</v>
      </c>
      <c r="C323" s="673">
        <v>1</v>
      </c>
      <c r="D323" s="674" t="s">
        <v>5720</v>
      </c>
      <c r="E323" s="675">
        <v>0</v>
      </c>
      <c r="F323" s="676">
        <f t="shared" si="26"/>
        <v>0</v>
      </c>
      <c r="G323" s="677">
        <v>0</v>
      </c>
      <c r="H323" s="676">
        <f>C323*G323</f>
        <v>0</v>
      </c>
      <c r="I323" s="678"/>
    </row>
    <row r="324" spans="1:13" ht="14.25">
      <c r="A324" s="671" t="s">
        <v>6568</v>
      </c>
      <c r="B324" s="672" t="s">
        <v>6236</v>
      </c>
      <c r="C324" s="673">
        <v>1</v>
      </c>
      <c r="D324" s="674" t="s">
        <v>5720</v>
      </c>
      <c r="E324" s="675">
        <v>0</v>
      </c>
      <c r="F324" s="676">
        <f>SUM(F304:F323)*0.04</f>
        <v>0</v>
      </c>
      <c r="G324" s="677">
        <v>0</v>
      </c>
      <c r="H324" s="676">
        <f>SUM(H304:H323)*0.04</f>
        <v>0</v>
      </c>
      <c r="I324" s="678"/>
    </row>
    <row r="325" spans="1:13" ht="15">
      <c r="A325" s="682"/>
      <c r="B325" s="683"/>
      <c r="C325" s="673"/>
      <c r="D325" s="673"/>
      <c r="E325" s="684"/>
      <c r="F325" s="685">
        <f>SUM(F304:F324)</f>
        <v>0</v>
      </c>
      <c r="G325" s="684"/>
      <c r="H325" s="685">
        <f>SUM(H304:H324)</f>
        <v>0</v>
      </c>
      <c r="I325" s="678"/>
    </row>
    <row r="326" spans="1:13" s="661" customFormat="1" ht="15">
      <c r="A326" s="682"/>
      <c r="B326" s="683"/>
      <c r="C326" s="673"/>
      <c r="D326" s="673"/>
      <c r="E326" s="684"/>
      <c r="F326" s="685"/>
      <c r="G326" s="684"/>
      <c r="H326" s="685"/>
      <c r="I326" s="686"/>
      <c r="K326" s="666"/>
      <c r="L326" s="666"/>
      <c r="M326" s="666"/>
    </row>
    <row r="327" spans="1:13" s="661" customFormat="1" ht="15">
      <c r="A327" s="682"/>
      <c r="B327" s="683"/>
      <c r="C327" s="673"/>
      <c r="D327" s="673"/>
      <c r="E327" s="684"/>
      <c r="F327" s="685"/>
      <c r="G327" s="684"/>
      <c r="H327" s="685"/>
      <c r="I327" s="686"/>
      <c r="K327" s="666"/>
      <c r="L327" s="666"/>
      <c r="M327" s="666"/>
    </row>
    <row r="328" spans="1:13" s="661" customFormat="1" ht="15">
      <c r="A328" s="667"/>
      <c r="B328" s="668" t="s">
        <v>6569</v>
      </c>
      <c r="C328" s="667"/>
      <c r="D328" s="669"/>
      <c r="E328" s="687"/>
      <c r="F328" s="669"/>
      <c r="G328" s="687"/>
      <c r="H328" s="669"/>
      <c r="I328" s="670"/>
      <c r="K328" s="666"/>
      <c r="L328" s="666"/>
      <c r="M328" s="666"/>
    </row>
    <row r="329" spans="1:13" ht="28.5">
      <c r="A329" s="671" t="s">
        <v>6570</v>
      </c>
      <c r="B329" s="672" t="s">
        <v>6420</v>
      </c>
      <c r="C329" s="673">
        <v>1</v>
      </c>
      <c r="D329" s="674" t="s">
        <v>640</v>
      </c>
      <c r="E329" s="675">
        <v>0</v>
      </c>
      <c r="F329" s="676">
        <f>C329*E329</f>
        <v>0</v>
      </c>
      <c r="G329" s="677">
        <v>0</v>
      </c>
      <c r="H329" s="676">
        <f>C329*G329</f>
        <v>0</v>
      </c>
      <c r="I329" s="678"/>
    </row>
    <row r="330" spans="1:13" ht="14.25">
      <c r="A330" s="671" t="s">
        <v>6571</v>
      </c>
      <c r="B330" s="672" t="s">
        <v>6206</v>
      </c>
      <c r="C330" s="673">
        <v>1</v>
      </c>
      <c r="D330" s="674" t="s">
        <v>640</v>
      </c>
      <c r="E330" s="675">
        <v>0</v>
      </c>
      <c r="F330" s="676">
        <f>C330*E330</f>
        <v>0</v>
      </c>
      <c r="G330" s="677">
        <v>0</v>
      </c>
      <c r="H330" s="676">
        <f>C330*G330</f>
        <v>0</v>
      </c>
      <c r="I330" s="678"/>
    </row>
    <row r="331" spans="1:13" ht="14.25">
      <c r="A331" s="671" t="s">
        <v>6572</v>
      </c>
      <c r="B331" s="672" t="s">
        <v>6452</v>
      </c>
      <c r="C331" s="673">
        <v>1</v>
      </c>
      <c r="D331" s="674" t="s">
        <v>640</v>
      </c>
      <c r="E331" s="675">
        <v>0</v>
      </c>
      <c r="F331" s="676">
        <f t="shared" ref="F331:F349" si="28">C331*E331</f>
        <v>0</v>
      </c>
      <c r="G331" s="677">
        <v>0</v>
      </c>
      <c r="H331" s="676">
        <f t="shared" ref="H331:H346" si="29">C331*G331</f>
        <v>0</v>
      </c>
      <c r="I331" s="678"/>
    </row>
    <row r="332" spans="1:13" ht="14.25">
      <c r="A332" s="671" t="s">
        <v>6573</v>
      </c>
      <c r="B332" s="672" t="s">
        <v>6356</v>
      </c>
      <c r="C332" s="673">
        <v>1</v>
      </c>
      <c r="D332" s="674" t="s">
        <v>640</v>
      </c>
      <c r="E332" s="675">
        <v>0</v>
      </c>
      <c r="F332" s="676">
        <f t="shared" si="28"/>
        <v>0</v>
      </c>
      <c r="G332" s="677">
        <v>0</v>
      </c>
      <c r="H332" s="676">
        <f t="shared" si="29"/>
        <v>0</v>
      </c>
      <c r="I332" s="678"/>
    </row>
    <row r="333" spans="1:13" ht="14.25">
      <c r="A333" s="671" t="s">
        <v>6574</v>
      </c>
      <c r="B333" s="672" t="s">
        <v>6257</v>
      </c>
      <c r="C333" s="673">
        <v>8</v>
      </c>
      <c r="D333" s="674" t="s">
        <v>640</v>
      </c>
      <c r="E333" s="675">
        <v>0</v>
      </c>
      <c r="F333" s="676">
        <f t="shared" si="28"/>
        <v>0</v>
      </c>
      <c r="G333" s="677">
        <v>0</v>
      </c>
      <c r="H333" s="676">
        <f t="shared" si="29"/>
        <v>0</v>
      </c>
      <c r="I333" s="678"/>
    </row>
    <row r="334" spans="1:13" ht="14.25">
      <c r="A334" s="671" t="s">
        <v>6575</v>
      </c>
      <c r="B334" s="672" t="s">
        <v>6576</v>
      </c>
      <c r="C334" s="673">
        <v>1</v>
      </c>
      <c r="D334" s="674" t="s">
        <v>640</v>
      </c>
      <c r="E334" s="675">
        <v>0</v>
      </c>
      <c r="F334" s="676">
        <f t="shared" si="28"/>
        <v>0</v>
      </c>
      <c r="G334" s="677">
        <v>0</v>
      </c>
      <c r="H334" s="676">
        <f t="shared" si="29"/>
        <v>0</v>
      </c>
      <c r="I334" s="678"/>
    </row>
    <row r="335" spans="1:13" ht="14.25">
      <c r="A335" s="671" t="s">
        <v>6577</v>
      </c>
      <c r="B335" s="672" t="s">
        <v>6503</v>
      </c>
      <c r="C335" s="673">
        <v>2</v>
      </c>
      <c r="D335" s="674" t="s">
        <v>640</v>
      </c>
      <c r="E335" s="675">
        <v>0</v>
      </c>
      <c r="F335" s="676">
        <f t="shared" si="28"/>
        <v>0</v>
      </c>
      <c r="G335" s="677">
        <v>0</v>
      </c>
      <c r="H335" s="676">
        <f t="shared" si="29"/>
        <v>0</v>
      </c>
      <c r="I335" s="678"/>
    </row>
    <row r="336" spans="1:13" ht="14.25">
      <c r="A336" s="671" t="s">
        <v>6578</v>
      </c>
      <c r="B336" s="672" t="s">
        <v>6263</v>
      </c>
      <c r="C336" s="673">
        <v>6</v>
      </c>
      <c r="D336" s="674" t="s">
        <v>640</v>
      </c>
      <c r="E336" s="675">
        <v>0</v>
      </c>
      <c r="F336" s="676">
        <f t="shared" si="28"/>
        <v>0</v>
      </c>
      <c r="G336" s="677">
        <v>0</v>
      </c>
      <c r="H336" s="676">
        <f t="shared" si="29"/>
        <v>0</v>
      </c>
      <c r="I336" s="678"/>
    </row>
    <row r="337" spans="1:13" ht="14.25">
      <c r="A337" s="671" t="s">
        <v>6579</v>
      </c>
      <c r="B337" s="672" t="s">
        <v>6532</v>
      </c>
      <c r="C337" s="673">
        <v>4</v>
      </c>
      <c r="D337" s="674" t="s">
        <v>640</v>
      </c>
      <c r="E337" s="675">
        <v>0</v>
      </c>
      <c r="F337" s="676">
        <f t="shared" si="28"/>
        <v>0</v>
      </c>
      <c r="G337" s="677">
        <v>0</v>
      </c>
      <c r="H337" s="676">
        <f t="shared" si="29"/>
        <v>0</v>
      </c>
      <c r="I337" s="678"/>
    </row>
    <row r="338" spans="1:13" ht="14.25">
      <c r="A338" s="671" t="s">
        <v>6580</v>
      </c>
      <c r="B338" s="672" t="s">
        <v>6271</v>
      </c>
      <c r="C338" s="673">
        <v>1</v>
      </c>
      <c r="D338" s="674" t="s">
        <v>640</v>
      </c>
      <c r="E338" s="675">
        <v>0</v>
      </c>
      <c r="F338" s="676">
        <f t="shared" si="28"/>
        <v>0</v>
      </c>
      <c r="G338" s="677">
        <v>0</v>
      </c>
      <c r="H338" s="676">
        <f t="shared" si="29"/>
        <v>0</v>
      </c>
      <c r="I338" s="678"/>
    </row>
    <row r="339" spans="1:13" ht="14.25" customHeight="1">
      <c r="A339" s="671" t="s">
        <v>6581</v>
      </c>
      <c r="B339" s="672" t="s">
        <v>6273</v>
      </c>
      <c r="C339" s="673">
        <v>1</v>
      </c>
      <c r="D339" s="674" t="s">
        <v>640</v>
      </c>
      <c r="E339" s="675">
        <v>0</v>
      </c>
      <c r="F339" s="676">
        <f t="shared" si="28"/>
        <v>0</v>
      </c>
      <c r="G339" s="677">
        <v>0</v>
      </c>
      <c r="H339" s="676">
        <f t="shared" si="29"/>
        <v>0</v>
      </c>
      <c r="I339" s="678"/>
    </row>
    <row r="340" spans="1:13" ht="14.25" customHeight="1">
      <c r="A340" s="671" t="s">
        <v>6582</v>
      </c>
      <c r="B340" s="672" t="s">
        <v>6510</v>
      </c>
      <c r="C340" s="673">
        <v>1</v>
      </c>
      <c r="D340" s="674" t="s">
        <v>640</v>
      </c>
      <c r="E340" s="675">
        <v>0</v>
      </c>
      <c r="F340" s="676">
        <f t="shared" si="28"/>
        <v>0</v>
      </c>
      <c r="G340" s="677">
        <v>0</v>
      </c>
      <c r="H340" s="676">
        <f t="shared" si="29"/>
        <v>0</v>
      </c>
      <c r="I340" s="678"/>
    </row>
    <row r="341" spans="1:13" ht="14.25">
      <c r="A341" s="671" t="s">
        <v>6583</v>
      </c>
      <c r="B341" s="672" t="s">
        <v>6438</v>
      </c>
      <c r="C341" s="673">
        <v>2</v>
      </c>
      <c r="D341" s="674" t="s">
        <v>640</v>
      </c>
      <c r="E341" s="675">
        <v>0</v>
      </c>
      <c r="F341" s="676">
        <f t="shared" si="28"/>
        <v>0</v>
      </c>
      <c r="G341" s="677">
        <v>0</v>
      </c>
      <c r="H341" s="676">
        <f t="shared" si="29"/>
        <v>0</v>
      </c>
      <c r="I341" s="678"/>
    </row>
    <row r="342" spans="1:13" ht="14.25">
      <c r="A342" s="671" t="s">
        <v>6584</v>
      </c>
      <c r="B342" s="672" t="s">
        <v>6275</v>
      </c>
      <c r="C342" s="673">
        <v>1</v>
      </c>
      <c r="D342" s="674" t="s">
        <v>640</v>
      </c>
      <c r="E342" s="675">
        <v>0</v>
      </c>
      <c r="F342" s="676">
        <f t="shared" si="28"/>
        <v>0</v>
      </c>
      <c r="G342" s="677">
        <v>0</v>
      </c>
      <c r="H342" s="676">
        <f t="shared" si="29"/>
        <v>0</v>
      </c>
      <c r="I342" s="678"/>
    </row>
    <row r="343" spans="1:13" ht="14.25">
      <c r="A343" s="671" t="s">
        <v>6585</v>
      </c>
      <c r="B343" s="672" t="s">
        <v>6287</v>
      </c>
      <c r="C343" s="673">
        <v>1</v>
      </c>
      <c r="D343" s="674" t="s">
        <v>640</v>
      </c>
      <c r="E343" s="675">
        <v>0</v>
      </c>
      <c r="F343" s="676">
        <f t="shared" si="28"/>
        <v>0</v>
      </c>
      <c r="G343" s="677">
        <v>0</v>
      </c>
      <c r="H343" s="676">
        <f t="shared" si="29"/>
        <v>0</v>
      </c>
      <c r="I343" s="678"/>
    </row>
    <row r="344" spans="1:13" ht="14.25">
      <c r="A344" s="671" t="s">
        <v>6586</v>
      </c>
      <c r="B344" s="672" t="s">
        <v>6514</v>
      </c>
      <c r="C344" s="673">
        <v>3</v>
      </c>
      <c r="D344" s="674" t="s">
        <v>640</v>
      </c>
      <c r="E344" s="675">
        <v>0</v>
      </c>
      <c r="F344" s="676">
        <f t="shared" si="28"/>
        <v>0</v>
      </c>
      <c r="G344" s="677">
        <v>0</v>
      </c>
      <c r="H344" s="676">
        <f t="shared" si="29"/>
        <v>0</v>
      </c>
      <c r="I344" s="678"/>
    </row>
    <row r="345" spans="1:13" ht="14.25">
      <c r="A345" s="671" t="s">
        <v>6587</v>
      </c>
      <c r="B345" s="672" t="s">
        <v>6516</v>
      </c>
      <c r="C345" s="673">
        <v>1</v>
      </c>
      <c r="D345" s="674" t="s">
        <v>640</v>
      </c>
      <c r="E345" s="675">
        <v>0</v>
      </c>
      <c r="F345" s="676">
        <f t="shared" si="28"/>
        <v>0</v>
      </c>
      <c r="G345" s="677">
        <v>0</v>
      </c>
      <c r="H345" s="676">
        <f t="shared" si="29"/>
        <v>0</v>
      </c>
      <c r="I345" s="678"/>
    </row>
    <row r="346" spans="1:13" ht="14.25">
      <c r="A346" s="671" t="s">
        <v>6588</v>
      </c>
      <c r="B346" s="672" t="s">
        <v>6541</v>
      </c>
      <c r="C346" s="673">
        <v>1</v>
      </c>
      <c r="D346" s="674" t="s">
        <v>640</v>
      </c>
      <c r="E346" s="675">
        <v>0</v>
      </c>
      <c r="F346" s="676">
        <f t="shared" si="28"/>
        <v>0</v>
      </c>
      <c r="G346" s="677">
        <v>0</v>
      </c>
      <c r="H346" s="676">
        <f t="shared" si="29"/>
        <v>0</v>
      </c>
      <c r="I346" s="678"/>
    </row>
    <row r="347" spans="1:13" ht="15" customHeight="1">
      <c r="A347" s="671" t="s">
        <v>6589</v>
      </c>
      <c r="B347" s="681" t="s">
        <v>6230</v>
      </c>
      <c r="C347" s="673">
        <v>1</v>
      </c>
      <c r="D347" s="674" t="s">
        <v>5720</v>
      </c>
      <c r="E347" s="675">
        <v>0</v>
      </c>
      <c r="F347" s="676">
        <f t="shared" si="28"/>
        <v>0</v>
      </c>
      <c r="G347" s="677">
        <v>0</v>
      </c>
      <c r="H347" s="676">
        <f>C347*G347</f>
        <v>0</v>
      </c>
      <c r="I347" s="678"/>
    </row>
    <row r="348" spans="1:13" ht="14.25">
      <c r="A348" s="671" t="s">
        <v>6590</v>
      </c>
      <c r="B348" s="672" t="s">
        <v>6232</v>
      </c>
      <c r="C348" s="673">
        <v>1</v>
      </c>
      <c r="D348" s="674" t="s">
        <v>5720</v>
      </c>
      <c r="E348" s="675">
        <v>0</v>
      </c>
      <c r="F348" s="676">
        <f t="shared" si="28"/>
        <v>0</v>
      </c>
      <c r="G348" s="677">
        <v>0</v>
      </c>
      <c r="H348" s="676">
        <f>C348*G348</f>
        <v>0</v>
      </c>
      <c r="I348" s="678"/>
    </row>
    <row r="349" spans="1:13" ht="14.25">
      <c r="A349" s="671" t="s">
        <v>6591</v>
      </c>
      <c r="B349" s="672" t="s">
        <v>6234</v>
      </c>
      <c r="C349" s="673">
        <v>1</v>
      </c>
      <c r="D349" s="674" t="s">
        <v>5720</v>
      </c>
      <c r="E349" s="675">
        <v>0</v>
      </c>
      <c r="F349" s="676">
        <f t="shared" si="28"/>
        <v>0</v>
      </c>
      <c r="G349" s="677">
        <v>0</v>
      </c>
      <c r="H349" s="676">
        <f>C349*G349</f>
        <v>0</v>
      </c>
      <c r="I349" s="678"/>
    </row>
    <row r="350" spans="1:13" ht="14.25">
      <c r="A350" s="671" t="s">
        <v>6592</v>
      </c>
      <c r="B350" s="672" t="s">
        <v>6236</v>
      </c>
      <c r="C350" s="673">
        <v>1</v>
      </c>
      <c r="D350" s="674" t="s">
        <v>5720</v>
      </c>
      <c r="E350" s="675">
        <v>0</v>
      </c>
      <c r="F350" s="676">
        <f>SUM(F329:F349)*0.04</f>
        <v>0</v>
      </c>
      <c r="G350" s="677">
        <v>0</v>
      </c>
      <c r="H350" s="676">
        <f>SUM(H329:H349)*0.04</f>
        <v>0</v>
      </c>
      <c r="I350" s="678"/>
    </row>
    <row r="351" spans="1:13" ht="15">
      <c r="A351" s="682"/>
      <c r="B351" s="683"/>
      <c r="C351" s="673"/>
      <c r="D351" s="673"/>
      <c r="E351" s="684"/>
      <c r="F351" s="685">
        <f>SUM(F329:F350)</f>
        <v>0</v>
      </c>
      <c r="G351" s="684"/>
      <c r="H351" s="685">
        <f>SUM(H329:H350)</f>
        <v>0</v>
      </c>
      <c r="I351" s="678"/>
    </row>
    <row r="352" spans="1:13" s="661" customFormat="1" ht="15">
      <c r="A352" s="682"/>
      <c r="B352" s="683"/>
      <c r="C352" s="673"/>
      <c r="D352" s="673"/>
      <c r="E352" s="684"/>
      <c r="F352" s="685"/>
      <c r="G352" s="684"/>
      <c r="H352" s="685"/>
      <c r="I352" s="686"/>
      <c r="K352" s="666"/>
      <c r="L352" s="666"/>
      <c r="M352" s="666"/>
    </row>
    <row r="353" spans="1:13" s="661" customFormat="1" ht="15">
      <c r="A353" s="667"/>
      <c r="B353" s="668" t="s">
        <v>6593</v>
      </c>
      <c r="C353" s="667"/>
      <c r="D353" s="669"/>
      <c r="E353" s="687"/>
      <c r="F353" s="669"/>
      <c r="G353" s="687"/>
      <c r="H353" s="669"/>
      <c r="I353" s="670"/>
      <c r="K353" s="666"/>
      <c r="L353" s="666"/>
      <c r="M353" s="666"/>
    </row>
    <row r="354" spans="1:13" ht="28.5">
      <c r="A354" s="671" t="s">
        <v>6594</v>
      </c>
      <c r="B354" s="672" t="s">
        <v>6420</v>
      </c>
      <c r="C354" s="673">
        <v>1</v>
      </c>
      <c r="D354" s="674" t="s">
        <v>640</v>
      </c>
      <c r="E354" s="675">
        <v>0</v>
      </c>
      <c r="F354" s="676">
        <f t="shared" ref="F354:F369" si="30">C354*E354</f>
        <v>0</v>
      </c>
      <c r="G354" s="677">
        <v>0</v>
      </c>
      <c r="H354" s="676">
        <f t="shared" ref="H354:H366" si="31">C354*G354</f>
        <v>0</v>
      </c>
      <c r="I354" s="678"/>
    </row>
    <row r="355" spans="1:13" ht="14.25">
      <c r="A355" s="671" t="s">
        <v>6595</v>
      </c>
      <c r="B355" s="672" t="s">
        <v>6206</v>
      </c>
      <c r="C355" s="673">
        <v>1</v>
      </c>
      <c r="D355" s="674" t="s">
        <v>640</v>
      </c>
      <c r="E355" s="675">
        <v>0</v>
      </c>
      <c r="F355" s="676">
        <f t="shared" si="30"/>
        <v>0</v>
      </c>
      <c r="G355" s="677">
        <v>0</v>
      </c>
      <c r="H355" s="676">
        <f t="shared" si="31"/>
        <v>0</v>
      </c>
      <c r="I355" s="678"/>
    </row>
    <row r="356" spans="1:13" ht="14.25">
      <c r="A356" s="671" t="s">
        <v>6596</v>
      </c>
      <c r="B356" s="672" t="s">
        <v>6597</v>
      </c>
      <c r="C356" s="673">
        <v>1</v>
      </c>
      <c r="D356" s="674" t="s">
        <v>640</v>
      </c>
      <c r="E356" s="675">
        <v>0</v>
      </c>
      <c r="F356" s="676">
        <f t="shared" si="30"/>
        <v>0</v>
      </c>
      <c r="G356" s="677">
        <v>0</v>
      </c>
      <c r="H356" s="676">
        <f t="shared" si="31"/>
        <v>0</v>
      </c>
      <c r="I356" s="678"/>
    </row>
    <row r="357" spans="1:13" ht="14.25">
      <c r="A357" s="671" t="s">
        <v>6598</v>
      </c>
      <c r="B357" s="672" t="s">
        <v>6356</v>
      </c>
      <c r="C357" s="673">
        <v>1</v>
      </c>
      <c r="D357" s="674" t="s">
        <v>640</v>
      </c>
      <c r="E357" s="675">
        <v>0</v>
      </c>
      <c r="F357" s="676">
        <f t="shared" si="30"/>
        <v>0</v>
      </c>
      <c r="G357" s="677">
        <v>0</v>
      </c>
      <c r="H357" s="676">
        <f t="shared" si="31"/>
        <v>0</v>
      </c>
      <c r="I357" s="678"/>
    </row>
    <row r="358" spans="1:13" ht="14.25">
      <c r="A358" s="671" t="s">
        <v>6599</v>
      </c>
      <c r="B358" s="672" t="s">
        <v>6600</v>
      </c>
      <c r="C358" s="673">
        <v>2</v>
      </c>
      <c r="D358" s="674" t="s">
        <v>640</v>
      </c>
      <c r="E358" s="675">
        <v>0</v>
      </c>
      <c r="F358" s="676">
        <f t="shared" si="30"/>
        <v>0</v>
      </c>
      <c r="G358" s="677">
        <v>0</v>
      </c>
      <c r="H358" s="676">
        <f t="shared" si="31"/>
        <v>0</v>
      </c>
      <c r="I358" s="678"/>
    </row>
    <row r="359" spans="1:13" ht="14.25">
      <c r="A359" s="671" t="s">
        <v>6601</v>
      </c>
      <c r="B359" s="672" t="s">
        <v>6253</v>
      </c>
      <c r="C359" s="673">
        <v>3</v>
      </c>
      <c r="D359" s="674" t="s">
        <v>640</v>
      </c>
      <c r="E359" s="675">
        <v>0</v>
      </c>
      <c r="F359" s="676">
        <f t="shared" si="30"/>
        <v>0</v>
      </c>
      <c r="G359" s="677">
        <v>0</v>
      </c>
      <c r="H359" s="676">
        <f t="shared" si="31"/>
        <v>0</v>
      </c>
      <c r="I359" s="678"/>
    </row>
    <row r="360" spans="1:13" ht="14.25">
      <c r="A360" s="671" t="s">
        <v>6602</v>
      </c>
      <c r="B360" s="672" t="s">
        <v>6603</v>
      </c>
      <c r="C360" s="673">
        <v>1</v>
      </c>
      <c r="D360" s="674" t="s">
        <v>640</v>
      </c>
      <c r="E360" s="675">
        <v>0</v>
      </c>
      <c r="F360" s="676">
        <f t="shared" si="30"/>
        <v>0</v>
      </c>
      <c r="G360" s="677">
        <v>0</v>
      </c>
      <c r="H360" s="676">
        <f t="shared" si="31"/>
        <v>0</v>
      </c>
      <c r="I360" s="678"/>
    </row>
    <row r="361" spans="1:13" ht="14.25">
      <c r="A361" s="671" t="s">
        <v>6604</v>
      </c>
      <c r="B361" s="672" t="s">
        <v>6257</v>
      </c>
      <c r="C361" s="673">
        <v>1</v>
      </c>
      <c r="D361" s="674" t="s">
        <v>640</v>
      </c>
      <c r="E361" s="675">
        <v>0</v>
      </c>
      <c r="F361" s="676">
        <f t="shared" si="30"/>
        <v>0</v>
      </c>
      <c r="G361" s="677">
        <v>0</v>
      </c>
      <c r="H361" s="676">
        <f t="shared" si="31"/>
        <v>0</v>
      </c>
      <c r="I361" s="678"/>
    </row>
    <row r="362" spans="1:13" ht="14.25">
      <c r="A362" s="671" t="s">
        <v>6605</v>
      </c>
      <c r="B362" s="672" t="s">
        <v>6606</v>
      </c>
      <c r="C362" s="673">
        <v>1</v>
      </c>
      <c r="D362" s="674" t="s">
        <v>640</v>
      </c>
      <c r="E362" s="675">
        <v>0</v>
      </c>
      <c r="F362" s="676">
        <f>C362*E362</f>
        <v>0</v>
      </c>
      <c r="G362" s="677">
        <v>0</v>
      </c>
      <c r="H362" s="676">
        <f>C362*G362</f>
        <v>0</v>
      </c>
      <c r="I362" s="678"/>
    </row>
    <row r="363" spans="1:13" ht="14.25">
      <c r="A363" s="671" t="s">
        <v>6607</v>
      </c>
      <c r="B363" s="672" t="s">
        <v>6608</v>
      </c>
      <c r="C363" s="673">
        <v>1</v>
      </c>
      <c r="D363" s="674" t="s">
        <v>640</v>
      </c>
      <c r="E363" s="675">
        <v>0</v>
      </c>
      <c r="F363" s="676">
        <f t="shared" si="30"/>
        <v>0</v>
      </c>
      <c r="G363" s="677">
        <v>0</v>
      </c>
      <c r="H363" s="676">
        <f t="shared" si="31"/>
        <v>0</v>
      </c>
      <c r="I363" s="678"/>
    </row>
    <row r="364" spans="1:13" ht="14.25">
      <c r="A364" s="671" t="s">
        <v>6609</v>
      </c>
      <c r="B364" s="672" t="s">
        <v>6610</v>
      </c>
      <c r="C364" s="673">
        <v>5</v>
      </c>
      <c r="D364" s="674" t="s">
        <v>640</v>
      </c>
      <c r="E364" s="675">
        <v>0</v>
      </c>
      <c r="F364" s="676">
        <f t="shared" si="30"/>
        <v>0</v>
      </c>
      <c r="G364" s="677">
        <v>0</v>
      </c>
      <c r="H364" s="676">
        <f t="shared" si="31"/>
        <v>0</v>
      </c>
      <c r="I364" s="678"/>
    </row>
    <row r="365" spans="1:13" ht="14.25">
      <c r="A365" s="671" t="s">
        <v>6611</v>
      </c>
      <c r="B365" s="672" t="s">
        <v>6263</v>
      </c>
      <c r="C365" s="673">
        <v>1</v>
      </c>
      <c r="D365" s="674" t="s">
        <v>640</v>
      </c>
      <c r="E365" s="675">
        <v>0</v>
      </c>
      <c r="F365" s="676">
        <f t="shared" si="30"/>
        <v>0</v>
      </c>
      <c r="G365" s="677">
        <v>0</v>
      </c>
      <c r="H365" s="676">
        <f t="shared" si="31"/>
        <v>0</v>
      </c>
      <c r="I365" s="678"/>
    </row>
    <row r="366" spans="1:13" ht="14.25">
      <c r="A366" s="671" t="s">
        <v>6612</v>
      </c>
      <c r="B366" s="672" t="s">
        <v>6613</v>
      </c>
      <c r="C366" s="673">
        <v>1</v>
      </c>
      <c r="D366" s="674" t="s">
        <v>640</v>
      </c>
      <c r="E366" s="675">
        <v>0</v>
      </c>
      <c r="F366" s="676">
        <f t="shared" si="30"/>
        <v>0</v>
      </c>
      <c r="G366" s="677">
        <v>0</v>
      </c>
      <c r="H366" s="676">
        <f t="shared" si="31"/>
        <v>0</v>
      </c>
      <c r="I366" s="678"/>
    </row>
    <row r="367" spans="1:13" ht="14.25">
      <c r="A367" s="671" t="s">
        <v>6614</v>
      </c>
      <c r="B367" s="681" t="s">
        <v>6230</v>
      </c>
      <c r="C367" s="673">
        <v>1</v>
      </c>
      <c r="D367" s="674" t="s">
        <v>5720</v>
      </c>
      <c r="E367" s="675">
        <v>0</v>
      </c>
      <c r="F367" s="676">
        <f t="shared" si="30"/>
        <v>0</v>
      </c>
      <c r="G367" s="677">
        <v>0</v>
      </c>
      <c r="H367" s="676">
        <f>C367*G367</f>
        <v>0</v>
      </c>
      <c r="I367" s="678"/>
    </row>
    <row r="368" spans="1:13" ht="14.25">
      <c r="A368" s="671" t="s">
        <v>6615</v>
      </c>
      <c r="B368" s="672" t="s">
        <v>6232</v>
      </c>
      <c r="C368" s="673">
        <v>1</v>
      </c>
      <c r="D368" s="674" t="s">
        <v>5720</v>
      </c>
      <c r="E368" s="675">
        <v>0</v>
      </c>
      <c r="F368" s="676">
        <f t="shared" si="30"/>
        <v>0</v>
      </c>
      <c r="G368" s="677">
        <v>0</v>
      </c>
      <c r="H368" s="676">
        <f>C368*G368</f>
        <v>0</v>
      </c>
      <c r="I368" s="678"/>
    </row>
    <row r="369" spans="1:13" ht="14.25">
      <c r="A369" s="671" t="s">
        <v>6616</v>
      </c>
      <c r="B369" s="672" t="s">
        <v>6234</v>
      </c>
      <c r="C369" s="673">
        <v>1</v>
      </c>
      <c r="D369" s="674" t="s">
        <v>5720</v>
      </c>
      <c r="E369" s="675">
        <v>0</v>
      </c>
      <c r="F369" s="676">
        <f t="shared" si="30"/>
        <v>0</v>
      </c>
      <c r="G369" s="677">
        <v>0</v>
      </c>
      <c r="H369" s="676">
        <f>C369*G369</f>
        <v>0</v>
      </c>
      <c r="I369" s="678"/>
    </row>
    <row r="370" spans="1:13" ht="14.25">
      <c r="A370" s="671" t="s">
        <v>6617</v>
      </c>
      <c r="B370" s="672" t="s">
        <v>6236</v>
      </c>
      <c r="C370" s="673">
        <v>1</v>
      </c>
      <c r="D370" s="674" t="s">
        <v>5720</v>
      </c>
      <c r="E370" s="675">
        <v>0</v>
      </c>
      <c r="F370" s="676">
        <f>SUM(F354:F369)*0.04</f>
        <v>0</v>
      </c>
      <c r="G370" s="677">
        <v>0</v>
      </c>
      <c r="H370" s="676">
        <f>SUM(H354:H369)*0.04</f>
        <v>0</v>
      </c>
      <c r="I370" s="678"/>
    </row>
    <row r="371" spans="1:13" s="661" customFormat="1" ht="15">
      <c r="A371" s="682"/>
      <c r="B371" s="683"/>
      <c r="C371" s="673"/>
      <c r="D371" s="673"/>
      <c r="E371" s="684"/>
      <c r="F371" s="685">
        <f>SUM(F354:F370)</f>
        <v>0</v>
      </c>
      <c r="G371" s="684"/>
      <c r="H371" s="685">
        <f>SUM(H354:H370)</f>
        <v>0</v>
      </c>
      <c r="I371" s="686"/>
      <c r="K371" s="666"/>
      <c r="L371" s="666">
        <f>K371*1.1</f>
        <v>0</v>
      </c>
      <c r="M371" s="666"/>
    </row>
    <row r="372" spans="1:13" s="661" customFormat="1" ht="15">
      <c r="A372" s="682"/>
      <c r="B372" s="683"/>
      <c r="C372" s="673"/>
      <c r="D372" s="673"/>
      <c r="E372" s="684"/>
      <c r="F372" s="685"/>
      <c r="G372" s="684"/>
      <c r="H372" s="685"/>
      <c r="I372" s="686"/>
      <c r="K372" s="666"/>
      <c r="L372" s="666"/>
      <c r="M372" s="666"/>
    </row>
    <row r="373" spans="1:13" s="661" customFormat="1" ht="15">
      <c r="A373" s="667"/>
      <c r="B373" s="668" t="s">
        <v>6618</v>
      </c>
      <c r="C373" s="667"/>
      <c r="D373" s="669"/>
      <c r="E373" s="687"/>
      <c r="F373" s="669"/>
      <c r="G373" s="687"/>
      <c r="H373" s="669"/>
      <c r="I373" s="670"/>
      <c r="K373" s="666"/>
      <c r="L373" s="666"/>
      <c r="M373" s="666"/>
    </row>
    <row r="374" spans="1:13" ht="28.5">
      <c r="A374" s="671" t="s">
        <v>6619</v>
      </c>
      <c r="B374" s="672" t="s">
        <v>6620</v>
      </c>
      <c r="C374" s="673">
        <v>1</v>
      </c>
      <c r="D374" s="674" t="s">
        <v>640</v>
      </c>
      <c r="E374" s="675">
        <v>0</v>
      </c>
      <c r="F374" s="676">
        <f>C374*E374</f>
        <v>0</v>
      </c>
      <c r="G374" s="677">
        <v>0</v>
      </c>
      <c r="H374" s="676">
        <f>C374*G374</f>
        <v>0</v>
      </c>
      <c r="I374" s="678"/>
    </row>
    <row r="375" spans="1:13" ht="14.25">
      <c r="A375" s="671" t="s">
        <v>6621</v>
      </c>
      <c r="B375" s="672" t="s">
        <v>6206</v>
      </c>
      <c r="C375" s="673">
        <v>1</v>
      </c>
      <c r="D375" s="674" t="s">
        <v>640</v>
      </c>
      <c r="E375" s="675">
        <v>0</v>
      </c>
      <c r="F375" s="676">
        <f>C375*E375</f>
        <v>0</v>
      </c>
      <c r="G375" s="677">
        <v>0</v>
      </c>
      <c r="H375" s="676">
        <f>C375*G375</f>
        <v>0</v>
      </c>
      <c r="I375" s="678"/>
    </row>
    <row r="376" spans="1:13" ht="14.25">
      <c r="A376" s="671" t="s">
        <v>6622</v>
      </c>
      <c r="B376" s="672" t="s">
        <v>6623</v>
      </c>
      <c r="C376" s="673">
        <v>1</v>
      </c>
      <c r="D376" s="674" t="s">
        <v>640</v>
      </c>
      <c r="E376" s="675">
        <v>0</v>
      </c>
      <c r="F376" s="676">
        <f t="shared" ref="F376:F384" si="32">C376*E376</f>
        <v>0</v>
      </c>
      <c r="G376" s="677">
        <v>0</v>
      </c>
      <c r="H376" s="676">
        <f t="shared" ref="H376:H381" si="33">C376*G376</f>
        <v>0</v>
      </c>
      <c r="I376" s="678"/>
    </row>
    <row r="377" spans="1:13" ht="14.25">
      <c r="A377" s="671" t="s">
        <v>6624</v>
      </c>
      <c r="B377" s="672" t="s">
        <v>6356</v>
      </c>
      <c r="C377" s="673">
        <v>1</v>
      </c>
      <c r="D377" s="674" t="s">
        <v>640</v>
      </c>
      <c r="E377" s="675">
        <v>0</v>
      </c>
      <c r="F377" s="676">
        <f t="shared" si="32"/>
        <v>0</v>
      </c>
      <c r="G377" s="677">
        <v>0</v>
      </c>
      <c r="H377" s="676">
        <f t="shared" si="33"/>
        <v>0</v>
      </c>
      <c r="I377" s="678"/>
    </row>
    <row r="378" spans="1:13" ht="14.25">
      <c r="A378" s="671" t="s">
        <v>6625</v>
      </c>
      <c r="B378" s="672" t="s">
        <v>6626</v>
      </c>
      <c r="C378" s="673">
        <v>2</v>
      </c>
      <c r="D378" s="674" t="s">
        <v>640</v>
      </c>
      <c r="E378" s="675">
        <v>0</v>
      </c>
      <c r="F378" s="676">
        <f t="shared" si="32"/>
        <v>0</v>
      </c>
      <c r="G378" s="677">
        <v>0</v>
      </c>
      <c r="H378" s="676">
        <f t="shared" si="33"/>
        <v>0</v>
      </c>
      <c r="I378" s="678"/>
    </row>
    <row r="379" spans="1:13" ht="14.25">
      <c r="A379" s="671" t="s">
        <v>6627</v>
      </c>
      <c r="B379" s="672" t="s">
        <v>6257</v>
      </c>
      <c r="C379" s="673">
        <v>9</v>
      </c>
      <c r="D379" s="674" t="s">
        <v>640</v>
      </c>
      <c r="E379" s="675">
        <v>0</v>
      </c>
      <c r="F379" s="676">
        <f t="shared" si="32"/>
        <v>0</v>
      </c>
      <c r="G379" s="677">
        <v>0</v>
      </c>
      <c r="H379" s="676">
        <f t="shared" si="33"/>
        <v>0</v>
      </c>
      <c r="I379" s="678"/>
    </row>
    <row r="380" spans="1:13" ht="14.25">
      <c r="A380" s="671" t="s">
        <v>6628</v>
      </c>
      <c r="B380" s="672" t="s">
        <v>6265</v>
      </c>
      <c r="C380" s="673">
        <v>1</v>
      </c>
      <c r="D380" s="674" t="s">
        <v>640</v>
      </c>
      <c r="E380" s="675">
        <v>0</v>
      </c>
      <c r="F380" s="676">
        <f t="shared" si="32"/>
        <v>0</v>
      </c>
      <c r="G380" s="677">
        <v>0</v>
      </c>
      <c r="H380" s="676">
        <f t="shared" si="33"/>
        <v>0</v>
      </c>
      <c r="I380" s="678"/>
    </row>
    <row r="381" spans="1:13" ht="14.25">
      <c r="A381" s="671" t="s">
        <v>6629</v>
      </c>
      <c r="B381" s="672" t="s">
        <v>6271</v>
      </c>
      <c r="C381" s="673">
        <v>2</v>
      </c>
      <c r="D381" s="674" t="s">
        <v>640</v>
      </c>
      <c r="E381" s="675">
        <v>0</v>
      </c>
      <c r="F381" s="676">
        <f t="shared" si="32"/>
        <v>0</v>
      </c>
      <c r="G381" s="677">
        <v>0</v>
      </c>
      <c r="H381" s="676">
        <f t="shared" si="33"/>
        <v>0</v>
      </c>
      <c r="I381" s="678"/>
    </row>
    <row r="382" spans="1:13" ht="14.25">
      <c r="A382" s="671" t="s">
        <v>6630</v>
      </c>
      <c r="B382" s="681" t="s">
        <v>6230</v>
      </c>
      <c r="C382" s="673">
        <v>1</v>
      </c>
      <c r="D382" s="674" t="s">
        <v>5720</v>
      </c>
      <c r="E382" s="675">
        <v>0</v>
      </c>
      <c r="F382" s="676">
        <f t="shared" si="32"/>
        <v>0</v>
      </c>
      <c r="G382" s="677">
        <v>0</v>
      </c>
      <c r="H382" s="676">
        <f>C382*G382</f>
        <v>0</v>
      </c>
      <c r="I382" s="678"/>
    </row>
    <row r="383" spans="1:13" ht="14.25">
      <c r="A383" s="671" t="s">
        <v>6631</v>
      </c>
      <c r="B383" s="672" t="s">
        <v>6232</v>
      </c>
      <c r="C383" s="673">
        <v>1</v>
      </c>
      <c r="D383" s="674" t="s">
        <v>5720</v>
      </c>
      <c r="E383" s="675">
        <v>0</v>
      </c>
      <c r="F383" s="676">
        <f t="shared" si="32"/>
        <v>0</v>
      </c>
      <c r="G383" s="677">
        <v>0</v>
      </c>
      <c r="H383" s="676">
        <f>C383*G383</f>
        <v>0</v>
      </c>
      <c r="I383" s="678"/>
    </row>
    <row r="384" spans="1:13" ht="14.25">
      <c r="A384" s="671" t="s">
        <v>6632</v>
      </c>
      <c r="B384" s="672" t="s">
        <v>6234</v>
      </c>
      <c r="C384" s="673">
        <v>1</v>
      </c>
      <c r="D384" s="674" t="s">
        <v>5720</v>
      </c>
      <c r="E384" s="675">
        <v>0</v>
      </c>
      <c r="F384" s="676">
        <f t="shared" si="32"/>
        <v>0</v>
      </c>
      <c r="G384" s="677">
        <v>0</v>
      </c>
      <c r="H384" s="676">
        <f>C384*G384</f>
        <v>0</v>
      </c>
      <c r="I384" s="678"/>
    </row>
    <row r="385" spans="1:13" ht="14.25">
      <c r="A385" s="671" t="s">
        <v>6633</v>
      </c>
      <c r="B385" s="672" t="s">
        <v>6236</v>
      </c>
      <c r="C385" s="673">
        <v>1</v>
      </c>
      <c r="D385" s="674" t="s">
        <v>5720</v>
      </c>
      <c r="E385" s="675">
        <v>0</v>
      </c>
      <c r="F385" s="676">
        <f>SUM(F374:F384)*0.04</f>
        <v>0</v>
      </c>
      <c r="G385" s="677">
        <v>0</v>
      </c>
      <c r="H385" s="676">
        <f>SUM(H374:H384)*0.04</f>
        <v>0</v>
      </c>
      <c r="I385" s="678"/>
    </row>
    <row r="386" spans="1:13" s="661" customFormat="1" ht="15">
      <c r="A386" s="682"/>
      <c r="B386" s="683"/>
      <c r="C386" s="673"/>
      <c r="D386" s="673"/>
      <c r="E386" s="684"/>
      <c r="F386" s="685">
        <f>SUM(F374:F385)</f>
        <v>0</v>
      </c>
      <c r="G386" s="684"/>
      <c r="H386" s="685">
        <f>SUM(H374:H385)</f>
        <v>0</v>
      </c>
      <c r="I386" s="686"/>
      <c r="K386" s="666"/>
      <c r="L386" s="666">
        <f>K386*1.1</f>
        <v>0</v>
      </c>
      <c r="M386" s="666"/>
    </row>
    <row r="387" spans="1:13" s="661" customFormat="1" ht="15">
      <c r="A387" s="682"/>
      <c r="B387" s="683"/>
      <c r="C387" s="673"/>
      <c r="D387" s="673"/>
      <c r="E387" s="684"/>
      <c r="F387" s="685"/>
      <c r="G387" s="684"/>
      <c r="H387" s="685"/>
      <c r="I387" s="686"/>
      <c r="K387" s="666"/>
      <c r="L387" s="666"/>
      <c r="M387" s="666"/>
    </row>
    <row r="388" spans="1:13" s="661" customFormat="1" ht="15">
      <c r="A388" s="667"/>
      <c r="B388" s="668" t="s">
        <v>6634</v>
      </c>
      <c r="C388" s="667"/>
      <c r="D388" s="669"/>
      <c r="E388" s="687"/>
      <c r="F388" s="669"/>
      <c r="G388" s="687"/>
      <c r="H388" s="669"/>
      <c r="I388" s="670"/>
      <c r="K388" s="666"/>
      <c r="L388" s="666"/>
      <c r="M388" s="666"/>
    </row>
    <row r="389" spans="1:13" ht="28.5">
      <c r="A389" s="671" t="s">
        <v>6635</v>
      </c>
      <c r="B389" s="672" t="s">
        <v>6620</v>
      </c>
      <c r="C389" s="673">
        <v>1</v>
      </c>
      <c r="D389" s="674" t="s">
        <v>640</v>
      </c>
      <c r="E389" s="675">
        <v>0</v>
      </c>
      <c r="F389" s="676">
        <f>C389*E389</f>
        <v>0</v>
      </c>
      <c r="G389" s="677">
        <v>0</v>
      </c>
      <c r="H389" s="676">
        <f t="shared" ref="H389:H397" si="34">C389*G389</f>
        <v>0</v>
      </c>
      <c r="I389" s="678"/>
    </row>
    <row r="390" spans="1:13" ht="14.25">
      <c r="A390" s="671" t="s">
        <v>6636</v>
      </c>
      <c r="B390" s="672" t="s">
        <v>6206</v>
      </c>
      <c r="C390" s="673">
        <v>1</v>
      </c>
      <c r="D390" s="674" t="s">
        <v>640</v>
      </c>
      <c r="E390" s="675">
        <v>0</v>
      </c>
      <c r="F390" s="676">
        <f>C390*E390</f>
        <v>0</v>
      </c>
      <c r="G390" s="677">
        <v>0</v>
      </c>
      <c r="H390" s="676">
        <f t="shared" si="34"/>
        <v>0</v>
      </c>
      <c r="I390" s="678"/>
    </row>
    <row r="391" spans="1:13" ht="14.25">
      <c r="A391" s="671" t="s">
        <v>6637</v>
      </c>
      <c r="B391" s="672" t="s">
        <v>6423</v>
      </c>
      <c r="C391" s="673">
        <v>1</v>
      </c>
      <c r="D391" s="674" t="s">
        <v>640</v>
      </c>
      <c r="E391" s="675">
        <v>0</v>
      </c>
      <c r="F391" s="676">
        <f t="shared" ref="F391:F397" si="35">C391*E391</f>
        <v>0</v>
      </c>
      <c r="G391" s="677">
        <v>0</v>
      </c>
      <c r="H391" s="676">
        <f t="shared" si="34"/>
        <v>0</v>
      </c>
      <c r="I391" s="678"/>
    </row>
    <row r="392" spans="1:13" ht="14.25">
      <c r="A392" s="671" t="s">
        <v>6638</v>
      </c>
      <c r="B392" s="672" t="s">
        <v>6356</v>
      </c>
      <c r="C392" s="673">
        <v>1</v>
      </c>
      <c r="D392" s="674" t="s">
        <v>640</v>
      </c>
      <c r="E392" s="675">
        <v>0</v>
      </c>
      <c r="F392" s="676">
        <f t="shared" si="35"/>
        <v>0</v>
      </c>
      <c r="G392" s="677">
        <v>0</v>
      </c>
      <c r="H392" s="676">
        <f t="shared" si="34"/>
        <v>0</v>
      </c>
      <c r="I392" s="678"/>
    </row>
    <row r="393" spans="1:13" ht="14.25">
      <c r="A393" s="671" t="s">
        <v>6639</v>
      </c>
      <c r="B393" s="672" t="s">
        <v>6257</v>
      </c>
      <c r="C393" s="673">
        <v>6</v>
      </c>
      <c r="D393" s="674" t="s">
        <v>640</v>
      </c>
      <c r="E393" s="675">
        <v>0</v>
      </c>
      <c r="F393" s="676">
        <f t="shared" si="35"/>
        <v>0</v>
      </c>
      <c r="G393" s="677">
        <v>0</v>
      </c>
      <c r="H393" s="676">
        <f t="shared" si="34"/>
        <v>0</v>
      </c>
      <c r="I393" s="678"/>
    </row>
    <row r="394" spans="1:13" ht="14.25">
      <c r="A394" s="671" t="s">
        <v>6640</v>
      </c>
      <c r="B394" s="672" t="s">
        <v>6271</v>
      </c>
      <c r="C394" s="673">
        <v>1</v>
      </c>
      <c r="D394" s="674" t="s">
        <v>640</v>
      </c>
      <c r="E394" s="675">
        <v>0</v>
      </c>
      <c r="F394" s="676">
        <f t="shared" si="35"/>
        <v>0</v>
      </c>
      <c r="G394" s="677">
        <v>0</v>
      </c>
      <c r="H394" s="676">
        <f t="shared" si="34"/>
        <v>0</v>
      </c>
      <c r="I394" s="678"/>
    </row>
    <row r="395" spans="1:13" ht="14.25">
      <c r="A395" s="671" t="s">
        <v>6641</v>
      </c>
      <c r="B395" s="681" t="s">
        <v>6230</v>
      </c>
      <c r="C395" s="673">
        <v>1</v>
      </c>
      <c r="D395" s="674" t="s">
        <v>5720</v>
      </c>
      <c r="E395" s="675">
        <v>0</v>
      </c>
      <c r="F395" s="676">
        <f t="shared" si="35"/>
        <v>0</v>
      </c>
      <c r="G395" s="677">
        <v>0</v>
      </c>
      <c r="H395" s="676">
        <f t="shared" si="34"/>
        <v>0</v>
      </c>
      <c r="I395" s="678"/>
    </row>
    <row r="396" spans="1:13" ht="14.25">
      <c r="A396" s="671" t="s">
        <v>6642</v>
      </c>
      <c r="B396" s="672" t="s">
        <v>6232</v>
      </c>
      <c r="C396" s="673">
        <v>1</v>
      </c>
      <c r="D396" s="674" t="s">
        <v>5720</v>
      </c>
      <c r="E396" s="675">
        <v>0</v>
      </c>
      <c r="F396" s="676">
        <f t="shared" si="35"/>
        <v>0</v>
      </c>
      <c r="G396" s="677">
        <v>0</v>
      </c>
      <c r="H396" s="676">
        <f t="shared" si="34"/>
        <v>0</v>
      </c>
      <c r="I396" s="678"/>
    </row>
    <row r="397" spans="1:13" ht="14.25">
      <c r="A397" s="671" t="s">
        <v>6643</v>
      </c>
      <c r="B397" s="672" t="s">
        <v>6234</v>
      </c>
      <c r="C397" s="673">
        <v>1</v>
      </c>
      <c r="D397" s="674" t="s">
        <v>5720</v>
      </c>
      <c r="E397" s="675">
        <v>0</v>
      </c>
      <c r="F397" s="676">
        <f t="shared" si="35"/>
        <v>0</v>
      </c>
      <c r="G397" s="677">
        <v>0</v>
      </c>
      <c r="H397" s="676">
        <f t="shared" si="34"/>
        <v>0</v>
      </c>
      <c r="I397" s="678"/>
    </row>
    <row r="398" spans="1:13" ht="14.25">
      <c r="A398" s="671" t="s">
        <v>6644</v>
      </c>
      <c r="B398" s="672" t="s">
        <v>6236</v>
      </c>
      <c r="C398" s="673">
        <v>1</v>
      </c>
      <c r="D398" s="674" t="s">
        <v>5720</v>
      </c>
      <c r="E398" s="675">
        <v>0</v>
      </c>
      <c r="F398" s="676">
        <f>SUM(F389:F397)*0.04</f>
        <v>0</v>
      </c>
      <c r="G398" s="677">
        <v>0</v>
      </c>
      <c r="H398" s="676">
        <f>SUM(H389:H397)*0.04</f>
        <v>0</v>
      </c>
      <c r="I398" s="678"/>
    </row>
    <row r="399" spans="1:13" s="661" customFormat="1" ht="15">
      <c r="A399" s="682"/>
      <c r="B399" s="683"/>
      <c r="C399" s="673"/>
      <c r="D399" s="673"/>
      <c r="E399" s="684"/>
      <c r="F399" s="685">
        <f>SUM(F389:F398)</f>
        <v>0</v>
      </c>
      <c r="G399" s="684"/>
      <c r="H399" s="685">
        <f>SUM(H389:H398)</f>
        <v>0</v>
      </c>
      <c r="I399" s="686"/>
      <c r="K399" s="666"/>
      <c r="L399" s="666">
        <f>K399*1.1</f>
        <v>0</v>
      </c>
      <c r="M399" s="666"/>
    </row>
    <row r="400" spans="1:13" s="661" customFormat="1" ht="15">
      <c r="A400" s="682"/>
      <c r="B400" s="683"/>
      <c r="C400" s="673"/>
      <c r="D400" s="673"/>
      <c r="E400" s="684"/>
      <c r="F400" s="685"/>
      <c r="G400" s="684"/>
      <c r="H400" s="685"/>
      <c r="I400" s="686"/>
      <c r="K400" s="666"/>
      <c r="L400" s="666"/>
      <c r="M400" s="666"/>
    </row>
    <row r="401" spans="1:13" s="661" customFormat="1" ht="15">
      <c r="A401" s="667"/>
      <c r="B401" s="668" t="s">
        <v>6645</v>
      </c>
      <c r="C401" s="667"/>
      <c r="D401" s="669"/>
      <c r="E401" s="687"/>
      <c r="F401" s="669"/>
      <c r="G401" s="687"/>
      <c r="H401" s="669"/>
      <c r="I401" s="670"/>
      <c r="K401" s="666"/>
      <c r="L401" s="666"/>
      <c r="M401" s="666"/>
    </row>
    <row r="402" spans="1:13" ht="28.5">
      <c r="A402" s="671" t="s">
        <v>6646</v>
      </c>
      <c r="B402" s="672" t="s">
        <v>6620</v>
      </c>
      <c r="C402" s="673">
        <v>1</v>
      </c>
      <c r="D402" s="674" t="s">
        <v>640</v>
      </c>
      <c r="E402" s="675">
        <v>0</v>
      </c>
      <c r="F402" s="676">
        <f>C402*E402</f>
        <v>0</v>
      </c>
      <c r="G402" s="677">
        <v>0</v>
      </c>
      <c r="H402" s="676">
        <f>C402*G402</f>
        <v>0</v>
      </c>
      <c r="I402" s="678"/>
    </row>
    <row r="403" spans="1:13" ht="14.25">
      <c r="A403" s="671" t="s">
        <v>6647</v>
      </c>
      <c r="B403" s="672" t="s">
        <v>6206</v>
      </c>
      <c r="C403" s="673">
        <v>1</v>
      </c>
      <c r="D403" s="674" t="s">
        <v>640</v>
      </c>
      <c r="E403" s="675">
        <v>0</v>
      </c>
      <c r="F403" s="676">
        <f>C403*E403</f>
        <v>0</v>
      </c>
      <c r="G403" s="677">
        <v>0</v>
      </c>
      <c r="H403" s="676">
        <f>C403*G403</f>
        <v>0</v>
      </c>
      <c r="I403" s="678"/>
    </row>
    <row r="404" spans="1:13" ht="14.25">
      <c r="A404" s="671" t="s">
        <v>6648</v>
      </c>
      <c r="B404" s="672" t="s">
        <v>6623</v>
      </c>
      <c r="C404" s="673">
        <v>1</v>
      </c>
      <c r="D404" s="674" t="s">
        <v>640</v>
      </c>
      <c r="E404" s="675">
        <v>0</v>
      </c>
      <c r="F404" s="676">
        <f t="shared" ref="F404:F412" si="36">C404*E404</f>
        <v>0</v>
      </c>
      <c r="G404" s="677">
        <v>0</v>
      </c>
      <c r="H404" s="676">
        <f t="shared" ref="H404:H413" si="37">C404*G404</f>
        <v>0</v>
      </c>
      <c r="I404" s="678"/>
    </row>
    <row r="405" spans="1:13" ht="14.25">
      <c r="A405" s="671" t="s">
        <v>6649</v>
      </c>
      <c r="B405" s="672" t="s">
        <v>6425</v>
      </c>
      <c r="C405" s="673">
        <v>1</v>
      </c>
      <c r="D405" s="674" t="s">
        <v>640</v>
      </c>
      <c r="E405" s="675">
        <v>0</v>
      </c>
      <c r="F405" s="676">
        <f t="shared" si="36"/>
        <v>0</v>
      </c>
      <c r="G405" s="677">
        <v>0</v>
      </c>
      <c r="H405" s="676">
        <f t="shared" si="37"/>
        <v>0</v>
      </c>
      <c r="I405" s="678"/>
    </row>
    <row r="406" spans="1:13" ht="14.25">
      <c r="A406" s="671" t="s">
        <v>6650</v>
      </c>
      <c r="B406" s="672" t="s">
        <v>6626</v>
      </c>
      <c r="C406" s="673">
        <v>2</v>
      </c>
      <c r="D406" s="674" t="s">
        <v>640</v>
      </c>
      <c r="E406" s="675">
        <v>0</v>
      </c>
      <c r="F406" s="676">
        <f t="shared" si="36"/>
        <v>0</v>
      </c>
      <c r="G406" s="677">
        <v>0</v>
      </c>
      <c r="H406" s="676">
        <f t="shared" si="37"/>
        <v>0</v>
      </c>
      <c r="I406" s="678"/>
    </row>
    <row r="407" spans="1:13" ht="14.25">
      <c r="A407" s="671" t="s">
        <v>6651</v>
      </c>
      <c r="B407" s="672" t="s">
        <v>6257</v>
      </c>
      <c r="C407" s="673">
        <v>9</v>
      </c>
      <c r="D407" s="674" t="s">
        <v>640</v>
      </c>
      <c r="E407" s="675">
        <v>0</v>
      </c>
      <c r="F407" s="676">
        <f t="shared" si="36"/>
        <v>0</v>
      </c>
      <c r="G407" s="677">
        <v>0</v>
      </c>
      <c r="H407" s="676">
        <f t="shared" si="37"/>
        <v>0</v>
      </c>
      <c r="I407" s="678"/>
    </row>
    <row r="408" spans="1:13" ht="14.25">
      <c r="A408" s="671" t="s">
        <v>6652</v>
      </c>
      <c r="B408" s="672" t="s">
        <v>6265</v>
      </c>
      <c r="C408" s="673">
        <v>1</v>
      </c>
      <c r="D408" s="674" t="s">
        <v>640</v>
      </c>
      <c r="E408" s="675">
        <v>0</v>
      </c>
      <c r="F408" s="676">
        <f t="shared" si="36"/>
        <v>0</v>
      </c>
      <c r="G408" s="677">
        <v>0</v>
      </c>
      <c r="H408" s="676">
        <f t="shared" si="37"/>
        <v>0</v>
      </c>
      <c r="I408" s="678"/>
    </row>
    <row r="409" spans="1:13" ht="14.25">
      <c r="A409" s="671" t="s">
        <v>6653</v>
      </c>
      <c r="B409" s="672" t="s">
        <v>6271</v>
      </c>
      <c r="C409" s="673">
        <v>2</v>
      </c>
      <c r="D409" s="674" t="s">
        <v>640</v>
      </c>
      <c r="E409" s="675">
        <v>0</v>
      </c>
      <c r="F409" s="676">
        <f t="shared" si="36"/>
        <v>0</v>
      </c>
      <c r="G409" s="677">
        <v>0</v>
      </c>
      <c r="H409" s="676">
        <f t="shared" si="37"/>
        <v>0</v>
      </c>
      <c r="I409" s="678"/>
    </row>
    <row r="410" spans="1:13" ht="14.25">
      <c r="A410" s="671" t="s">
        <v>6654</v>
      </c>
      <c r="B410" s="681" t="s">
        <v>6230</v>
      </c>
      <c r="C410" s="673">
        <v>1</v>
      </c>
      <c r="D410" s="674" t="s">
        <v>5720</v>
      </c>
      <c r="E410" s="675">
        <v>0</v>
      </c>
      <c r="F410" s="676">
        <f t="shared" si="36"/>
        <v>0</v>
      </c>
      <c r="G410" s="677">
        <v>0</v>
      </c>
      <c r="H410" s="676">
        <f>C410*G410</f>
        <v>0</v>
      </c>
      <c r="I410" s="678"/>
    </row>
    <row r="411" spans="1:13" ht="14.25">
      <c r="A411" s="671" t="s">
        <v>6655</v>
      </c>
      <c r="B411" s="672" t="s">
        <v>6232</v>
      </c>
      <c r="C411" s="673">
        <v>1</v>
      </c>
      <c r="D411" s="674" t="s">
        <v>5720</v>
      </c>
      <c r="E411" s="675">
        <v>0</v>
      </c>
      <c r="F411" s="676">
        <f t="shared" si="36"/>
        <v>0</v>
      </c>
      <c r="G411" s="677">
        <v>0</v>
      </c>
      <c r="H411" s="676">
        <f>C411*G411</f>
        <v>0</v>
      </c>
      <c r="I411" s="678"/>
    </row>
    <row r="412" spans="1:13" ht="14.25">
      <c r="A412" s="671" t="s">
        <v>6656</v>
      </c>
      <c r="B412" s="672" t="s">
        <v>6234</v>
      </c>
      <c r="C412" s="673">
        <v>1</v>
      </c>
      <c r="D412" s="674" t="s">
        <v>5720</v>
      </c>
      <c r="E412" s="675">
        <v>0</v>
      </c>
      <c r="F412" s="676">
        <f t="shared" si="36"/>
        <v>0</v>
      </c>
      <c r="G412" s="677">
        <v>0</v>
      </c>
      <c r="H412" s="676">
        <f>C412*G412</f>
        <v>0</v>
      </c>
      <c r="I412" s="678"/>
    </row>
    <row r="413" spans="1:13" ht="14.25">
      <c r="A413" s="671" t="s">
        <v>6657</v>
      </c>
      <c r="B413" s="672" t="s">
        <v>6236</v>
      </c>
      <c r="C413" s="673">
        <v>1</v>
      </c>
      <c r="D413" s="674" t="s">
        <v>5720</v>
      </c>
      <c r="E413" s="675">
        <v>0</v>
      </c>
      <c r="F413" s="676">
        <f>SUM(F402:F412)*0.04</f>
        <v>0</v>
      </c>
      <c r="G413" s="677">
        <v>0</v>
      </c>
      <c r="H413" s="676">
        <f t="shared" si="37"/>
        <v>0</v>
      </c>
      <c r="I413" s="678"/>
    </row>
    <row r="414" spans="1:13" ht="15">
      <c r="A414" s="682"/>
      <c r="B414" s="683"/>
      <c r="C414" s="673"/>
      <c r="D414" s="673"/>
      <c r="E414" s="684"/>
      <c r="F414" s="685">
        <f>SUM(F402:F413)</f>
        <v>0</v>
      </c>
      <c r="G414" s="684"/>
      <c r="H414" s="685">
        <f>SUM(H402:H413)</f>
        <v>0</v>
      </c>
      <c r="I414" s="678"/>
    </row>
    <row r="415" spans="1:13" s="661" customFormat="1" ht="15">
      <c r="A415" s="682"/>
      <c r="B415" s="683"/>
      <c r="C415" s="673"/>
      <c r="D415" s="673"/>
      <c r="E415" s="684"/>
      <c r="F415" s="685"/>
      <c r="G415" s="684"/>
      <c r="H415" s="685"/>
      <c r="I415" s="686"/>
      <c r="K415" s="666"/>
      <c r="L415" s="666"/>
      <c r="M415" s="666"/>
    </row>
    <row r="416" spans="1:13" s="661" customFormat="1" ht="15">
      <c r="A416" s="667"/>
      <c r="B416" s="668" t="s">
        <v>6658</v>
      </c>
      <c r="C416" s="667"/>
      <c r="D416" s="669"/>
      <c r="E416" s="687"/>
      <c r="F416" s="669"/>
      <c r="G416" s="687"/>
      <c r="H416" s="669"/>
      <c r="I416" s="670"/>
      <c r="K416" s="666"/>
      <c r="L416" s="666"/>
      <c r="M416" s="666"/>
    </row>
    <row r="417" spans="1:13" ht="28.5">
      <c r="A417" s="671" t="s">
        <v>6659</v>
      </c>
      <c r="B417" s="672" t="s">
        <v>6660</v>
      </c>
      <c r="C417" s="673">
        <v>1</v>
      </c>
      <c r="D417" s="674" t="s">
        <v>640</v>
      </c>
      <c r="E417" s="675">
        <v>0</v>
      </c>
      <c r="F417" s="676">
        <f>C417*E417</f>
        <v>0</v>
      </c>
      <c r="G417" s="677">
        <v>0</v>
      </c>
      <c r="H417" s="676">
        <f>C417*G417</f>
        <v>0</v>
      </c>
      <c r="I417" s="678"/>
    </row>
    <row r="418" spans="1:13" ht="14.25">
      <c r="A418" s="671" t="s">
        <v>6661</v>
      </c>
      <c r="B418" s="672" t="s">
        <v>6206</v>
      </c>
      <c r="C418" s="673">
        <v>1</v>
      </c>
      <c r="D418" s="674" t="s">
        <v>640</v>
      </c>
      <c r="E418" s="675">
        <v>0</v>
      </c>
      <c r="F418" s="676">
        <f t="shared" ref="F418:F427" si="38">C418*E418</f>
        <v>0</v>
      </c>
      <c r="G418" s="677">
        <v>0</v>
      </c>
      <c r="H418" s="676">
        <f t="shared" ref="H418:H423" si="39">C418*G418</f>
        <v>0</v>
      </c>
      <c r="I418" s="678"/>
    </row>
    <row r="419" spans="1:13" ht="14.25">
      <c r="A419" s="671" t="s">
        <v>6662</v>
      </c>
      <c r="B419" s="672" t="s">
        <v>6663</v>
      </c>
      <c r="C419" s="673">
        <v>1</v>
      </c>
      <c r="D419" s="674" t="s">
        <v>640</v>
      </c>
      <c r="E419" s="675">
        <v>0</v>
      </c>
      <c r="F419" s="676">
        <f t="shared" si="38"/>
        <v>0</v>
      </c>
      <c r="G419" s="677">
        <v>0</v>
      </c>
      <c r="H419" s="676">
        <f t="shared" si="39"/>
        <v>0</v>
      </c>
      <c r="I419" s="678"/>
    </row>
    <row r="420" spans="1:13" ht="14.25">
      <c r="A420" s="671" t="s">
        <v>6664</v>
      </c>
      <c r="B420" s="672" t="s">
        <v>6351</v>
      </c>
      <c r="C420" s="673">
        <v>1</v>
      </c>
      <c r="D420" s="674" t="s">
        <v>640</v>
      </c>
      <c r="E420" s="675">
        <v>0</v>
      </c>
      <c r="F420" s="676">
        <f t="shared" si="38"/>
        <v>0</v>
      </c>
      <c r="G420" s="677">
        <v>0</v>
      </c>
      <c r="H420" s="676">
        <f t="shared" si="39"/>
        <v>0</v>
      </c>
      <c r="I420" s="678"/>
    </row>
    <row r="421" spans="1:13" ht="14.25">
      <c r="A421" s="671" t="s">
        <v>6665</v>
      </c>
      <c r="B421" s="672" t="s">
        <v>6220</v>
      </c>
      <c r="C421" s="673">
        <v>1</v>
      </c>
      <c r="D421" s="674" t="s">
        <v>640</v>
      </c>
      <c r="E421" s="675">
        <v>0</v>
      </c>
      <c r="F421" s="676">
        <f t="shared" si="38"/>
        <v>0</v>
      </c>
      <c r="G421" s="677">
        <v>0</v>
      </c>
      <c r="H421" s="676">
        <f t="shared" si="39"/>
        <v>0</v>
      </c>
      <c r="I421" s="678"/>
    </row>
    <row r="422" spans="1:13" ht="14.25">
      <c r="A422" s="671" t="s">
        <v>6666</v>
      </c>
      <c r="B422" s="672" t="s">
        <v>6349</v>
      </c>
      <c r="C422" s="673">
        <v>1</v>
      </c>
      <c r="D422" s="674" t="s">
        <v>640</v>
      </c>
      <c r="E422" s="675">
        <v>0</v>
      </c>
      <c r="F422" s="676">
        <f t="shared" si="38"/>
        <v>0</v>
      </c>
      <c r="G422" s="677">
        <v>0</v>
      </c>
      <c r="H422" s="676">
        <f t="shared" si="39"/>
        <v>0</v>
      </c>
      <c r="I422" s="678"/>
    </row>
    <row r="423" spans="1:13" ht="14.25">
      <c r="A423" s="671" t="s">
        <v>6667</v>
      </c>
      <c r="B423" s="672" t="s">
        <v>6668</v>
      </c>
      <c r="C423" s="673">
        <v>3</v>
      </c>
      <c r="D423" s="674" t="s">
        <v>640</v>
      </c>
      <c r="E423" s="675">
        <v>0</v>
      </c>
      <c r="F423" s="676">
        <f t="shared" si="38"/>
        <v>0</v>
      </c>
      <c r="G423" s="677">
        <v>0</v>
      </c>
      <c r="H423" s="676">
        <f t="shared" si="39"/>
        <v>0</v>
      </c>
      <c r="I423" s="678"/>
    </row>
    <row r="424" spans="1:13" ht="14.25">
      <c r="A424" s="671" t="s">
        <v>6669</v>
      </c>
      <c r="B424" s="681" t="s">
        <v>6230</v>
      </c>
      <c r="C424" s="673">
        <v>1</v>
      </c>
      <c r="D424" s="674" t="s">
        <v>5720</v>
      </c>
      <c r="E424" s="675">
        <v>0</v>
      </c>
      <c r="F424" s="676">
        <f t="shared" si="38"/>
        <v>0</v>
      </c>
      <c r="G424" s="677">
        <v>0</v>
      </c>
      <c r="H424" s="676">
        <f>C424*G424</f>
        <v>0</v>
      </c>
      <c r="I424" s="678"/>
    </row>
    <row r="425" spans="1:13" ht="14.25">
      <c r="A425" s="671" t="s">
        <v>6670</v>
      </c>
      <c r="B425" s="672" t="s">
        <v>6232</v>
      </c>
      <c r="C425" s="673">
        <v>1</v>
      </c>
      <c r="D425" s="674" t="s">
        <v>5720</v>
      </c>
      <c r="E425" s="675">
        <v>0</v>
      </c>
      <c r="F425" s="676">
        <f t="shared" si="38"/>
        <v>0</v>
      </c>
      <c r="G425" s="677">
        <v>0</v>
      </c>
      <c r="H425" s="676">
        <f>C425*G425</f>
        <v>0</v>
      </c>
      <c r="I425" s="678"/>
    </row>
    <row r="426" spans="1:13" ht="14.25">
      <c r="A426" s="671" t="s">
        <v>6671</v>
      </c>
      <c r="B426" s="672" t="s">
        <v>6234</v>
      </c>
      <c r="C426" s="673">
        <v>1</v>
      </c>
      <c r="D426" s="674" t="s">
        <v>5720</v>
      </c>
      <c r="E426" s="675">
        <v>0</v>
      </c>
      <c r="F426" s="676">
        <f t="shared" si="38"/>
        <v>0</v>
      </c>
      <c r="G426" s="677">
        <v>0</v>
      </c>
      <c r="H426" s="676">
        <f>C426*G426</f>
        <v>0</v>
      </c>
      <c r="I426" s="678"/>
    </row>
    <row r="427" spans="1:13" ht="14.25">
      <c r="A427" s="671" t="s">
        <v>6672</v>
      </c>
      <c r="B427" s="672" t="s">
        <v>6236</v>
      </c>
      <c r="C427" s="673">
        <v>1</v>
      </c>
      <c r="D427" s="674" t="s">
        <v>5720</v>
      </c>
      <c r="E427" s="675">
        <v>0</v>
      </c>
      <c r="F427" s="676">
        <f t="shared" si="38"/>
        <v>0</v>
      </c>
      <c r="G427" s="677">
        <v>0</v>
      </c>
      <c r="H427" s="676">
        <f>SUM(H417:H426)*0.04</f>
        <v>0</v>
      </c>
      <c r="I427" s="678"/>
    </row>
    <row r="428" spans="1:13" s="661" customFormat="1" ht="15">
      <c r="A428" s="682"/>
      <c r="B428" s="683"/>
      <c r="C428" s="673"/>
      <c r="D428" s="673"/>
      <c r="E428" s="684"/>
      <c r="F428" s="685">
        <f>SUM(F417:F427)</f>
        <v>0</v>
      </c>
      <c r="G428" s="684"/>
      <c r="H428" s="685">
        <f>SUM(H417:H427)</f>
        <v>0</v>
      </c>
      <c r="I428" s="686"/>
      <c r="K428" s="666"/>
      <c r="L428" s="666">
        <f>K428*1.1</f>
        <v>0</v>
      </c>
      <c r="M428" s="666"/>
    </row>
    <row r="429" spans="1:13" s="661" customFormat="1" ht="15">
      <c r="A429" s="682"/>
      <c r="B429" s="683"/>
      <c r="C429" s="673"/>
      <c r="D429" s="673"/>
      <c r="E429" s="684"/>
      <c r="F429" s="685"/>
      <c r="G429" s="684"/>
      <c r="H429" s="685"/>
      <c r="I429" s="686"/>
      <c r="K429" s="666"/>
      <c r="L429" s="666"/>
      <c r="M429" s="666"/>
    </row>
    <row r="430" spans="1:13" s="661" customFormat="1" ht="15">
      <c r="A430" s="667"/>
      <c r="B430" s="668" t="s">
        <v>6673</v>
      </c>
      <c r="C430" s="667"/>
      <c r="D430" s="669"/>
      <c r="E430" s="687"/>
      <c r="F430" s="669"/>
      <c r="G430" s="687"/>
      <c r="H430" s="669"/>
      <c r="I430" s="670"/>
      <c r="K430" s="666"/>
      <c r="L430" s="666"/>
      <c r="M430" s="666"/>
    </row>
    <row r="431" spans="1:13" ht="14.25">
      <c r="A431" s="671" t="s">
        <v>6674</v>
      </c>
      <c r="B431" s="672" t="s">
        <v>6675</v>
      </c>
      <c r="C431" s="673">
        <v>1</v>
      </c>
      <c r="D431" s="674" t="s">
        <v>5720</v>
      </c>
      <c r="E431" s="689" t="s">
        <v>6046</v>
      </c>
      <c r="F431" s="690" t="s">
        <v>6046</v>
      </c>
      <c r="G431" s="677">
        <v>0</v>
      </c>
      <c r="H431" s="676">
        <f t="shared" ref="H431:H436" si="40">C431*G431</f>
        <v>0</v>
      </c>
      <c r="I431" s="678"/>
    </row>
    <row r="432" spans="1:13" ht="14.25">
      <c r="A432" s="671" t="s">
        <v>6676</v>
      </c>
      <c r="B432" s="672" t="s">
        <v>6677</v>
      </c>
      <c r="C432" s="673">
        <v>1</v>
      </c>
      <c r="D432" s="674" t="s">
        <v>640</v>
      </c>
      <c r="E432" s="689" t="s">
        <v>6046</v>
      </c>
      <c r="F432" s="690" t="s">
        <v>6046</v>
      </c>
      <c r="G432" s="677">
        <v>0</v>
      </c>
      <c r="H432" s="676">
        <f t="shared" si="40"/>
        <v>0</v>
      </c>
      <c r="I432" s="678"/>
    </row>
    <row r="433" spans="1:121" ht="57">
      <c r="A433" s="671" t="s">
        <v>6678</v>
      </c>
      <c r="B433" s="672" t="s">
        <v>6679</v>
      </c>
      <c r="C433" s="673">
        <v>1</v>
      </c>
      <c r="D433" s="674" t="s">
        <v>5720</v>
      </c>
      <c r="E433" s="675">
        <v>0</v>
      </c>
      <c r="F433" s="676">
        <f>C433*E433</f>
        <v>0</v>
      </c>
      <c r="G433" s="677">
        <v>0</v>
      </c>
      <c r="H433" s="676">
        <f t="shared" si="40"/>
        <v>0</v>
      </c>
      <c r="I433" s="678"/>
    </row>
    <row r="434" spans="1:121" ht="14.25">
      <c r="A434" s="671" t="s">
        <v>6680</v>
      </c>
      <c r="B434" s="672" t="s">
        <v>6681</v>
      </c>
      <c r="C434" s="673">
        <v>1</v>
      </c>
      <c r="D434" s="674" t="s">
        <v>5720</v>
      </c>
      <c r="E434" s="675">
        <v>0</v>
      </c>
      <c r="F434" s="676">
        <f>C434*E434</f>
        <v>0</v>
      </c>
      <c r="G434" s="677">
        <v>0</v>
      </c>
      <c r="H434" s="676">
        <f t="shared" si="40"/>
        <v>0</v>
      </c>
      <c r="I434" s="678"/>
    </row>
    <row r="435" spans="1:121" ht="14.25">
      <c r="A435" s="671" t="s">
        <v>6682</v>
      </c>
      <c r="B435" s="681" t="s">
        <v>6683</v>
      </c>
      <c r="C435" s="673">
        <v>1</v>
      </c>
      <c r="D435" s="674" t="s">
        <v>5720</v>
      </c>
      <c r="E435" s="675">
        <v>0</v>
      </c>
      <c r="F435" s="676">
        <f>C435*E435</f>
        <v>0</v>
      </c>
      <c r="G435" s="677">
        <v>0</v>
      </c>
      <c r="H435" s="676">
        <f t="shared" si="40"/>
        <v>0</v>
      </c>
      <c r="I435" s="678"/>
    </row>
    <row r="436" spans="1:121" ht="14.25">
      <c r="A436" s="671" t="s">
        <v>6684</v>
      </c>
      <c r="B436" s="672" t="s">
        <v>6685</v>
      </c>
      <c r="C436" s="673">
        <v>1</v>
      </c>
      <c r="D436" s="674" t="s">
        <v>640</v>
      </c>
      <c r="E436" s="689" t="s">
        <v>6046</v>
      </c>
      <c r="F436" s="690" t="s">
        <v>6046</v>
      </c>
      <c r="G436" s="677">
        <v>0</v>
      </c>
      <c r="H436" s="676">
        <f t="shared" si="40"/>
        <v>0</v>
      </c>
      <c r="I436" s="678"/>
    </row>
    <row r="437" spans="1:121" s="661" customFormat="1" ht="15">
      <c r="A437" s="682"/>
      <c r="B437" s="683"/>
      <c r="C437" s="673"/>
      <c r="D437" s="673"/>
      <c r="E437" s="684"/>
      <c r="F437" s="685">
        <f>SUM(F431:F436)</f>
        <v>0</v>
      </c>
      <c r="G437" s="684"/>
      <c r="H437" s="685">
        <f>SUM(H431:H436)</f>
        <v>0</v>
      </c>
      <c r="I437" s="686"/>
      <c r="K437" s="666"/>
      <c r="L437" s="666">
        <f>K437*1.1</f>
        <v>0</v>
      </c>
      <c r="M437" s="666"/>
    </row>
    <row r="438" spans="1:121" s="661" customFormat="1" ht="15">
      <c r="A438" s="682"/>
      <c r="B438" s="683"/>
      <c r="C438" s="673"/>
      <c r="D438" s="673"/>
      <c r="E438" s="684"/>
      <c r="F438" s="685"/>
      <c r="G438" s="684"/>
      <c r="H438" s="685"/>
      <c r="I438" s="686"/>
      <c r="K438" s="666"/>
      <c r="L438" s="666"/>
      <c r="M438" s="666"/>
    </row>
    <row r="439" spans="1:121" s="661" customFormat="1" ht="15">
      <c r="A439" s="667"/>
      <c r="B439" s="668" t="s">
        <v>6686</v>
      </c>
      <c r="C439" s="667"/>
      <c r="D439" s="669"/>
      <c r="E439" s="687"/>
      <c r="F439" s="669"/>
      <c r="G439" s="687"/>
      <c r="H439" s="669"/>
      <c r="I439" s="670"/>
      <c r="K439" s="666"/>
      <c r="L439" s="666"/>
      <c r="M439" s="666"/>
      <c r="P439" s="679"/>
      <c r="Q439" s="679"/>
      <c r="R439" s="679"/>
      <c r="S439" s="679"/>
      <c r="T439" s="679"/>
      <c r="U439" s="679"/>
      <c r="V439" s="679"/>
      <c r="W439" s="679"/>
      <c r="X439" s="679"/>
      <c r="Y439" s="679"/>
      <c r="Z439" s="679"/>
      <c r="AA439" s="679"/>
      <c r="AB439" s="679"/>
      <c r="AC439" s="679"/>
      <c r="AD439" s="679"/>
      <c r="AE439" s="679"/>
      <c r="AF439" s="679"/>
      <c r="AG439" s="679"/>
      <c r="AH439" s="679"/>
      <c r="AI439" s="679"/>
      <c r="AJ439" s="679"/>
      <c r="AK439" s="679"/>
      <c r="AL439" s="679"/>
      <c r="AM439" s="679"/>
      <c r="AN439" s="679"/>
      <c r="AO439" s="679"/>
      <c r="AP439" s="679"/>
      <c r="AQ439" s="679"/>
      <c r="AR439" s="679"/>
      <c r="AS439" s="679"/>
      <c r="AT439" s="679"/>
      <c r="AU439" s="679"/>
      <c r="AV439" s="679"/>
      <c r="AW439" s="679"/>
      <c r="AX439" s="679"/>
      <c r="AY439" s="679"/>
      <c r="AZ439" s="679"/>
      <c r="BA439" s="679"/>
      <c r="BB439" s="679"/>
      <c r="BC439" s="679"/>
      <c r="BD439" s="679"/>
      <c r="BE439" s="679"/>
      <c r="BF439" s="679"/>
      <c r="BG439" s="679"/>
      <c r="BH439" s="679"/>
      <c r="BI439" s="679"/>
      <c r="BJ439" s="679"/>
      <c r="BK439" s="679"/>
      <c r="BL439" s="679"/>
      <c r="BM439" s="679"/>
      <c r="BN439" s="679"/>
      <c r="BO439" s="679"/>
      <c r="BP439" s="679"/>
      <c r="BQ439" s="679"/>
      <c r="BR439" s="679"/>
      <c r="BS439" s="679"/>
      <c r="BT439" s="679"/>
      <c r="BU439" s="679"/>
      <c r="BV439" s="679"/>
      <c r="BW439" s="679"/>
      <c r="BX439" s="679"/>
      <c r="BY439" s="679"/>
      <c r="BZ439" s="679"/>
      <c r="CA439" s="679"/>
      <c r="CB439" s="679"/>
      <c r="CC439" s="679"/>
      <c r="CD439" s="679"/>
      <c r="CE439" s="679"/>
      <c r="CF439" s="679"/>
      <c r="CG439" s="679"/>
      <c r="CH439" s="679"/>
      <c r="CI439" s="679"/>
      <c r="CJ439" s="679"/>
      <c r="CK439" s="679"/>
      <c r="CL439" s="679"/>
      <c r="CM439" s="679"/>
      <c r="CN439" s="679"/>
      <c r="CO439" s="679"/>
      <c r="CP439" s="679"/>
      <c r="CQ439" s="679"/>
      <c r="CR439" s="679"/>
      <c r="CS439" s="679"/>
      <c r="CT439" s="679"/>
      <c r="CU439" s="679"/>
      <c r="CV439" s="679"/>
      <c r="CW439" s="679"/>
      <c r="CX439" s="679"/>
      <c r="CY439" s="679"/>
      <c r="CZ439" s="679"/>
      <c r="DA439" s="679"/>
      <c r="DB439" s="679"/>
      <c r="DC439" s="679"/>
      <c r="DD439" s="679"/>
      <c r="DE439" s="679"/>
      <c r="DF439" s="679"/>
      <c r="DG439" s="679"/>
      <c r="DH439" s="679"/>
      <c r="DI439" s="679"/>
      <c r="DJ439" s="679"/>
      <c r="DK439" s="679"/>
      <c r="DL439" s="679"/>
      <c r="DM439" s="679"/>
      <c r="DN439" s="679"/>
      <c r="DO439" s="679"/>
      <c r="DP439" s="679"/>
      <c r="DQ439" s="679"/>
    </row>
    <row r="440" spans="1:121" s="661" customFormat="1" ht="14.25">
      <c r="A440" s="671" t="s">
        <v>6687</v>
      </c>
      <c r="B440" s="672" t="s">
        <v>6688</v>
      </c>
      <c r="C440" s="673">
        <v>1</v>
      </c>
      <c r="D440" s="674" t="s">
        <v>5720</v>
      </c>
      <c r="E440" s="675">
        <v>0</v>
      </c>
      <c r="F440" s="676">
        <f>C440*E440</f>
        <v>0</v>
      </c>
      <c r="G440" s="677">
        <v>0</v>
      </c>
      <c r="H440" s="676">
        <f>C440*G440</f>
        <v>0</v>
      </c>
      <c r="I440" s="678"/>
      <c r="J440" s="516"/>
      <c r="K440" s="516"/>
      <c r="L440" s="516"/>
      <c r="M440" s="516"/>
      <c r="N440" s="516"/>
      <c r="O440" s="516"/>
      <c r="P440" s="679"/>
      <c r="Q440" s="679"/>
      <c r="R440" s="679"/>
      <c r="S440" s="679"/>
      <c r="T440" s="679"/>
      <c r="U440" s="679"/>
      <c r="V440" s="679"/>
      <c r="W440" s="679"/>
      <c r="X440" s="679"/>
      <c r="Y440" s="679"/>
      <c r="Z440" s="679"/>
      <c r="AA440" s="679"/>
      <c r="AB440" s="679"/>
      <c r="AC440" s="679"/>
      <c r="AD440" s="679"/>
      <c r="AE440" s="679"/>
      <c r="AF440" s="679"/>
      <c r="AG440" s="679"/>
      <c r="AH440" s="679"/>
      <c r="AI440" s="679"/>
      <c r="AJ440" s="679"/>
      <c r="AK440" s="679"/>
      <c r="AL440" s="679"/>
      <c r="AM440" s="679"/>
      <c r="AN440" s="679"/>
      <c r="AO440" s="679"/>
      <c r="AP440" s="679"/>
      <c r="AQ440" s="679"/>
      <c r="AR440" s="679"/>
      <c r="AS440" s="679"/>
      <c r="AT440" s="679"/>
      <c r="AU440" s="679"/>
      <c r="AV440" s="679"/>
      <c r="AW440" s="679"/>
      <c r="AX440" s="679"/>
      <c r="AY440" s="679"/>
      <c r="AZ440" s="679"/>
      <c r="BA440" s="679"/>
      <c r="BB440" s="679"/>
      <c r="BC440" s="679"/>
      <c r="BD440" s="679"/>
      <c r="BE440" s="679"/>
      <c r="BF440" s="679"/>
      <c r="BG440" s="679"/>
      <c r="BH440" s="679"/>
      <c r="BI440" s="679"/>
      <c r="BJ440" s="679"/>
      <c r="BK440" s="679"/>
      <c r="BL440" s="679"/>
      <c r="BM440" s="679"/>
      <c r="BN440" s="679"/>
      <c r="BO440" s="679"/>
      <c r="BP440" s="679"/>
      <c r="BQ440" s="679"/>
      <c r="BR440" s="679"/>
      <c r="BS440" s="679"/>
      <c r="BT440" s="679"/>
      <c r="BU440" s="679"/>
      <c r="BV440" s="679"/>
      <c r="BW440" s="679"/>
      <c r="BX440" s="679"/>
      <c r="BY440" s="679"/>
      <c r="BZ440" s="679"/>
      <c r="CA440" s="679"/>
      <c r="CB440" s="679"/>
      <c r="CC440" s="679"/>
      <c r="CD440" s="679"/>
      <c r="CE440" s="679"/>
      <c r="CF440" s="679"/>
      <c r="CG440" s="679"/>
      <c r="CH440" s="679"/>
      <c r="CI440" s="679"/>
      <c r="CJ440" s="679"/>
      <c r="CK440" s="679"/>
      <c r="CL440" s="679"/>
      <c r="CM440" s="679"/>
      <c r="CN440" s="679"/>
      <c r="CO440" s="679"/>
      <c r="CP440" s="679"/>
      <c r="CQ440" s="679"/>
      <c r="CR440" s="679"/>
      <c r="CS440" s="679"/>
      <c r="CT440" s="679"/>
      <c r="CU440" s="679"/>
      <c r="CV440" s="679"/>
      <c r="CW440" s="679"/>
      <c r="CX440" s="679"/>
      <c r="CY440" s="679"/>
      <c r="CZ440" s="679"/>
      <c r="DA440" s="679"/>
      <c r="DB440" s="679"/>
      <c r="DC440" s="679"/>
      <c r="DD440" s="679"/>
      <c r="DE440" s="679"/>
      <c r="DF440" s="679"/>
      <c r="DG440" s="679"/>
      <c r="DH440" s="679"/>
      <c r="DI440" s="679"/>
      <c r="DJ440" s="679"/>
      <c r="DK440" s="679"/>
      <c r="DL440" s="679"/>
      <c r="DM440" s="679"/>
      <c r="DN440" s="679"/>
      <c r="DO440" s="679"/>
      <c r="DP440" s="679"/>
      <c r="DQ440" s="679"/>
    </row>
    <row r="441" spans="1:121" s="661" customFormat="1" ht="14.25">
      <c r="A441" s="671" t="s">
        <v>6689</v>
      </c>
      <c r="B441" s="672" t="s">
        <v>6690</v>
      </c>
      <c r="C441" s="673">
        <v>1</v>
      </c>
      <c r="D441" s="674" t="s">
        <v>5720</v>
      </c>
      <c r="E441" s="675">
        <v>0</v>
      </c>
      <c r="F441" s="676">
        <f>C441*E441</f>
        <v>0</v>
      </c>
      <c r="G441" s="677">
        <v>0</v>
      </c>
      <c r="H441" s="676">
        <f>C441*G441</f>
        <v>0</v>
      </c>
      <c r="I441" s="678"/>
      <c r="J441" s="516"/>
      <c r="K441" s="516"/>
      <c r="L441" s="516"/>
      <c r="M441" s="516"/>
      <c r="N441" s="516"/>
      <c r="O441" s="516"/>
      <c r="P441" s="679"/>
      <c r="Q441" s="679"/>
      <c r="R441" s="679"/>
      <c r="S441" s="679"/>
      <c r="T441" s="679"/>
      <c r="U441" s="679"/>
      <c r="V441" s="679"/>
      <c r="W441" s="679"/>
      <c r="X441" s="679"/>
      <c r="Y441" s="679"/>
      <c r="Z441" s="679"/>
      <c r="AA441" s="679"/>
      <c r="AB441" s="679"/>
      <c r="AC441" s="679"/>
      <c r="AD441" s="679"/>
      <c r="AE441" s="679"/>
      <c r="AF441" s="679"/>
      <c r="AG441" s="679"/>
      <c r="AH441" s="679"/>
      <c r="AI441" s="679"/>
      <c r="AJ441" s="679"/>
      <c r="AK441" s="679"/>
      <c r="AL441" s="679"/>
      <c r="AM441" s="679"/>
      <c r="AN441" s="679"/>
      <c r="AO441" s="679"/>
      <c r="AP441" s="679"/>
      <c r="AQ441" s="679"/>
      <c r="AR441" s="679"/>
      <c r="AS441" s="679"/>
      <c r="AT441" s="679"/>
      <c r="AU441" s="679"/>
      <c r="AV441" s="679"/>
      <c r="AW441" s="679"/>
      <c r="AX441" s="679"/>
      <c r="AY441" s="679"/>
      <c r="AZ441" s="679"/>
      <c r="BA441" s="679"/>
      <c r="BB441" s="679"/>
      <c r="BC441" s="679"/>
      <c r="BD441" s="679"/>
      <c r="BE441" s="679"/>
      <c r="BF441" s="679"/>
      <c r="BG441" s="679"/>
      <c r="BH441" s="679"/>
      <c r="BI441" s="679"/>
      <c r="BJ441" s="679"/>
      <c r="BK441" s="679"/>
      <c r="BL441" s="679"/>
      <c r="BM441" s="679"/>
      <c r="BN441" s="679"/>
      <c r="BO441" s="679"/>
      <c r="BP441" s="679"/>
      <c r="BQ441" s="679"/>
      <c r="BR441" s="679"/>
      <c r="BS441" s="679"/>
      <c r="BT441" s="679"/>
      <c r="BU441" s="679"/>
      <c r="BV441" s="679"/>
      <c r="BW441" s="679"/>
      <c r="BX441" s="679"/>
      <c r="BY441" s="679"/>
      <c r="BZ441" s="679"/>
      <c r="CA441" s="679"/>
      <c r="CB441" s="679"/>
      <c r="CC441" s="679"/>
      <c r="CD441" s="679"/>
      <c r="CE441" s="679"/>
      <c r="CF441" s="679"/>
      <c r="CG441" s="679"/>
      <c r="CH441" s="679"/>
      <c r="CI441" s="679"/>
      <c r="CJ441" s="679"/>
      <c r="CK441" s="679"/>
      <c r="CL441" s="679"/>
      <c r="CM441" s="679"/>
      <c r="CN441" s="679"/>
      <c r="CO441" s="679"/>
      <c r="CP441" s="679"/>
      <c r="CQ441" s="679"/>
      <c r="CR441" s="679"/>
      <c r="CS441" s="679"/>
      <c r="CT441" s="679"/>
      <c r="CU441" s="679"/>
      <c r="CV441" s="679"/>
      <c r="CW441" s="679"/>
      <c r="CX441" s="679"/>
      <c r="CY441" s="679"/>
      <c r="CZ441" s="679"/>
      <c r="DA441" s="679"/>
      <c r="DB441" s="679"/>
      <c r="DC441" s="679"/>
      <c r="DD441" s="679"/>
      <c r="DE441" s="679"/>
      <c r="DF441" s="679"/>
      <c r="DG441" s="679"/>
      <c r="DH441" s="679"/>
      <c r="DI441" s="679"/>
      <c r="DJ441" s="679"/>
      <c r="DK441" s="679"/>
      <c r="DL441" s="679"/>
      <c r="DM441" s="679"/>
      <c r="DN441" s="679"/>
      <c r="DO441" s="679"/>
      <c r="DP441" s="679"/>
      <c r="DQ441" s="679"/>
    </row>
    <row r="442" spans="1:121" s="661" customFormat="1" ht="14.25">
      <c r="A442" s="671" t="s">
        <v>6691</v>
      </c>
      <c r="B442" s="672" t="s">
        <v>6692</v>
      </c>
      <c r="C442" s="673">
        <v>1</v>
      </c>
      <c r="D442" s="674" t="s">
        <v>5720</v>
      </c>
      <c r="E442" s="675">
        <v>0</v>
      </c>
      <c r="F442" s="676">
        <f>C442*E442</f>
        <v>0</v>
      </c>
      <c r="G442" s="677">
        <v>0</v>
      </c>
      <c r="H442" s="676">
        <f>C442*G442</f>
        <v>0</v>
      </c>
      <c r="I442" s="678"/>
      <c r="J442" s="516"/>
      <c r="K442" s="516"/>
      <c r="L442" s="516"/>
      <c r="M442" s="516"/>
      <c r="N442" s="516"/>
      <c r="O442" s="516"/>
      <c r="P442" s="679"/>
      <c r="Q442" s="679"/>
      <c r="R442" s="679"/>
      <c r="S442" s="679"/>
      <c r="T442" s="679"/>
      <c r="U442" s="679"/>
      <c r="V442" s="679"/>
      <c r="W442" s="679"/>
      <c r="X442" s="679"/>
      <c r="Y442" s="679"/>
      <c r="Z442" s="679"/>
      <c r="AA442" s="679"/>
      <c r="AB442" s="679"/>
      <c r="AC442" s="679"/>
      <c r="AD442" s="679"/>
      <c r="AE442" s="679"/>
      <c r="AF442" s="679"/>
      <c r="AG442" s="679"/>
      <c r="AH442" s="679"/>
      <c r="AI442" s="679"/>
      <c r="AJ442" s="679"/>
      <c r="AK442" s="679"/>
      <c r="AL442" s="679"/>
      <c r="AM442" s="679"/>
      <c r="AN442" s="679"/>
      <c r="AO442" s="679"/>
      <c r="AP442" s="679"/>
      <c r="AQ442" s="679"/>
      <c r="AR442" s="679"/>
      <c r="AS442" s="679"/>
      <c r="AT442" s="679"/>
      <c r="AU442" s="679"/>
      <c r="AV442" s="679"/>
      <c r="AW442" s="679"/>
      <c r="AX442" s="679"/>
      <c r="AY442" s="679"/>
      <c r="AZ442" s="679"/>
      <c r="BA442" s="679"/>
      <c r="BB442" s="679"/>
      <c r="BC442" s="679"/>
      <c r="BD442" s="679"/>
      <c r="BE442" s="679"/>
      <c r="BF442" s="679"/>
      <c r="BG442" s="679"/>
      <c r="BH442" s="679"/>
      <c r="BI442" s="679"/>
      <c r="BJ442" s="679"/>
      <c r="BK442" s="679"/>
      <c r="BL442" s="679"/>
      <c r="BM442" s="679"/>
      <c r="BN442" s="679"/>
      <c r="BO442" s="679"/>
      <c r="BP442" s="679"/>
      <c r="BQ442" s="679"/>
      <c r="BR442" s="679"/>
      <c r="BS442" s="679"/>
      <c r="BT442" s="679"/>
      <c r="BU442" s="679"/>
      <c r="BV442" s="679"/>
      <c r="BW442" s="679"/>
      <c r="BX442" s="679"/>
      <c r="BY442" s="679"/>
      <c r="BZ442" s="679"/>
      <c r="CA442" s="679"/>
      <c r="CB442" s="679"/>
      <c r="CC442" s="679"/>
      <c r="CD442" s="679"/>
      <c r="CE442" s="679"/>
      <c r="CF442" s="679"/>
      <c r="CG442" s="679"/>
      <c r="CH442" s="679"/>
      <c r="CI442" s="679"/>
      <c r="CJ442" s="679"/>
      <c r="CK442" s="679"/>
      <c r="CL442" s="679"/>
      <c r="CM442" s="679"/>
      <c r="CN442" s="679"/>
      <c r="CO442" s="679"/>
      <c r="CP442" s="679"/>
      <c r="CQ442" s="679"/>
      <c r="CR442" s="679"/>
      <c r="CS442" s="679"/>
      <c r="CT442" s="679"/>
      <c r="CU442" s="679"/>
      <c r="CV442" s="679"/>
      <c r="CW442" s="679"/>
      <c r="CX442" s="679"/>
      <c r="CY442" s="679"/>
      <c r="CZ442" s="679"/>
      <c r="DA442" s="679"/>
      <c r="DB442" s="679"/>
      <c r="DC442" s="679"/>
      <c r="DD442" s="679"/>
      <c r="DE442" s="679"/>
      <c r="DF442" s="679"/>
      <c r="DG442" s="679"/>
      <c r="DH442" s="679"/>
      <c r="DI442" s="679"/>
      <c r="DJ442" s="679"/>
      <c r="DK442" s="679"/>
      <c r="DL442" s="679"/>
      <c r="DM442" s="679"/>
      <c r="DN442" s="679"/>
      <c r="DO442" s="679"/>
      <c r="DP442" s="679"/>
      <c r="DQ442" s="679"/>
    </row>
    <row r="443" spans="1:121" s="661" customFormat="1" ht="15">
      <c r="A443" s="682"/>
      <c r="B443" s="662"/>
      <c r="C443" s="673"/>
      <c r="D443" s="673"/>
      <c r="E443" s="684"/>
      <c r="F443" s="685">
        <f>SUM(F440:F442)</f>
        <v>0</v>
      </c>
      <c r="G443" s="684"/>
      <c r="H443" s="685">
        <f>SUM(H440:H442)</f>
        <v>0</v>
      </c>
      <c r="J443" s="665"/>
      <c r="K443" s="666"/>
      <c r="L443" s="666"/>
      <c r="M443" s="666"/>
      <c r="P443" s="679"/>
      <c r="Q443" s="679"/>
      <c r="R443" s="679"/>
      <c r="S443" s="679"/>
      <c r="T443" s="679"/>
      <c r="U443" s="679"/>
      <c r="V443" s="679"/>
      <c r="W443" s="679"/>
      <c r="X443" s="679"/>
      <c r="Y443" s="679"/>
      <c r="Z443" s="679"/>
      <c r="AA443" s="679"/>
      <c r="AB443" s="679"/>
      <c r="AC443" s="679"/>
      <c r="AD443" s="679"/>
      <c r="AE443" s="679"/>
      <c r="AF443" s="679"/>
      <c r="AG443" s="679"/>
      <c r="AH443" s="679"/>
      <c r="AI443" s="679"/>
      <c r="AJ443" s="679"/>
      <c r="AK443" s="679"/>
      <c r="AL443" s="679"/>
      <c r="AM443" s="679"/>
      <c r="AN443" s="679"/>
      <c r="AO443" s="679"/>
      <c r="AP443" s="679"/>
      <c r="AQ443" s="679"/>
      <c r="AR443" s="679"/>
      <c r="AS443" s="679"/>
      <c r="AT443" s="679"/>
      <c r="AU443" s="679"/>
      <c r="AV443" s="679"/>
      <c r="AW443" s="679"/>
      <c r="AX443" s="679"/>
      <c r="AY443" s="679"/>
      <c r="AZ443" s="679"/>
      <c r="BA443" s="679"/>
      <c r="BB443" s="679"/>
      <c r="BC443" s="679"/>
      <c r="BD443" s="679"/>
      <c r="BE443" s="679"/>
      <c r="BF443" s="679"/>
      <c r="BG443" s="679"/>
      <c r="BH443" s="679"/>
      <c r="BI443" s="679"/>
      <c r="BJ443" s="679"/>
      <c r="BK443" s="679"/>
      <c r="BL443" s="679"/>
      <c r="BM443" s="679"/>
      <c r="BN443" s="679"/>
      <c r="BO443" s="679"/>
      <c r="BP443" s="679"/>
      <c r="BQ443" s="679"/>
      <c r="BR443" s="679"/>
      <c r="BS443" s="679"/>
      <c r="BT443" s="679"/>
      <c r="BU443" s="679"/>
      <c r="BV443" s="679"/>
      <c r="BW443" s="679"/>
      <c r="BX443" s="679"/>
      <c r="BY443" s="679"/>
      <c r="BZ443" s="679"/>
      <c r="CA443" s="679"/>
      <c r="CB443" s="679"/>
      <c r="CC443" s="679"/>
      <c r="CD443" s="679"/>
      <c r="CE443" s="679"/>
      <c r="CF443" s="679"/>
      <c r="CG443" s="679"/>
      <c r="CH443" s="679"/>
      <c r="CI443" s="679"/>
      <c r="CJ443" s="679"/>
      <c r="CK443" s="679"/>
      <c r="CL443" s="679"/>
      <c r="CM443" s="679"/>
      <c r="CN443" s="679"/>
      <c r="CO443" s="679"/>
      <c r="CP443" s="679"/>
      <c r="CQ443" s="679"/>
      <c r="CR443" s="679"/>
      <c r="CS443" s="679"/>
      <c r="CT443" s="679"/>
      <c r="CU443" s="679"/>
      <c r="CV443" s="679"/>
      <c r="CW443" s="679"/>
      <c r="CX443" s="679"/>
      <c r="CY443" s="679"/>
      <c r="CZ443" s="679"/>
      <c r="DA443" s="679"/>
      <c r="DB443" s="679"/>
      <c r="DC443" s="679"/>
      <c r="DD443" s="679"/>
      <c r="DE443" s="679"/>
      <c r="DF443" s="679"/>
      <c r="DG443" s="679"/>
      <c r="DH443" s="679"/>
      <c r="DI443" s="679"/>
      <c r="DJ443" s="679"/>
      <c r="DK443" s="679"/>
      <c r="DL443" s="679"/>
      <c r="DM443" s="679"/>
      <c r="DN443" s="679"/>
      <c r="DO443" s="679"/>
      <c r="DP443" s="679"/>
      <c r="DQ443" s="679"/>
    </row>
    <row r="444" spans="1:121" s="661" customFormat="1" ht="15">
      <c r="A444" s="682"/>
      <c r="B444" s="683"/>
      <c r="C444" s="673"/>
      <c r="D444" s="673"/>
      <c r="E444" s="684"/>
      <c r="F444" s="685"/>
      <c r="G444" s="684"/>
      <c r="H444" s="685"/>
      <c r="I444" s="686"/>
      <c r="K444" s="666"/>
      <c r="L444" s="666"/>
      <c r="M444" s="666"/>
    </row>
    <row r="445" spans="1:121" s="661" customFormat="1" ht="15">
      <c r="A445" s="667"/>
      <c r="B445" s="668" t="s">
        <v>6693</v>
      </c>
      <c r="C445" s="667"/>
      <c r="D445" s="669"/>
      <c r="E445" s="687"/>
      <c r="F445" s="669"/>
      <c r="G445" s="687"/>
      <c r="H445" s="669"/>
      <c r="I445" s="670"/>
      <c r="K445" s="666"/>
      <c r="L445" s="666"/>
      <c r="M445" s="666"/>
      <c r="P445" s="679"/>
      <c r="Q445" s="679"/>
      <c r="R445" s="679"/>
      <c r="S445" s="679"/>
      <c r="T445" s="679"/>
      <c r="U445" s="679"/>
      <c r="V445" s="679"/>
      <c r="W445" s="679"/>
      <c r="X445" s="679"/>
      <c r="Y445" s="679"/>
      <c r="Z445" s="679"/>
      <c r="AA445" s="679"/>
      <c r="AB445" s="679"/>
      <c r="AC445" s="679"/>
      <c r="AD445" s="679"/>
      <c r="AE445" s="679"/>
      <c r="AF445" s="679"/>
      <c r="AG445" s="679"/>
      <c r="AH445" s="679"/>
      <c r="AI445" s="679"/>
      <c r="AJ445" s="679"/>
      <c r="AK445" s="679"/>
      <c r="AL445" s="679"/>
      <c r="AM445" s="679"/>
      <c r="AN445" s="679"/>
      <c r="AO445" s="679"/>
      <c r="AP445" s="679"/>
      <c r="AQ445" s="679"/>
      <c r="AR445" s="679"/>
      <c r="AS445" s="679"/>
      <c r="AT445" s="679"/>
      <c r="AU445" s="679"/>
      <c r="AV445" s="679"/>
      <c r="AW445" s="679"/>
      <c r="AX445" s="679"/>
      <c r="AY445" s="679"/>
      <c r="AZ445" s="679"/>
      <c r="BA445" s="679"/>
      <c r="BB445" s="679"/>
      <c r="BC445" s="679"/>
      <c r="BD445" s="679"/>
      <c r="BE445" s="679"/>
      <c r="BF445" s="679"/>
      <c r="BG445" s="679"/>
      <c r="BH445" s="679"/>
      <c r="BI445" s="679"/>
      <c r="BJ445" s="679"/>
      <c r="BK445" s="679"/>
      <c r="BL445" s="679"/>
      <c r="BM445" s="679"/>
      <c r="BN445" s="679"/>
      <c r="BO445" s="679"/>
      <c r="BP445" s="679"/>
      <c r="BQ445" s="679"/>
      <c r="BR445" s="679"/>
      <c r="BS445" s="679"/>
      <c r="BT445" s="679"/>
      <c r="BU445" s="679"/>
      <c r="BV445" s="679"/>
      <c r="BW445" s="679"/>
      <c r="BX445" s="679"/>
      <c r="BY445" s="679"/>
      <c r="BZ445" s="679"/>
      <c r="CA445" s="679"/>
      <c r="CB445" s="679"/>
      <c r="CC445" s="679"/>
      <c r="CD445" s="679"/>
      <c r="CE445" s="679"/>
      <c r="CF445" s="679"/>
      <c r="CG445" s="679"/>
      <c r="CH445" s="679"/>
      <c r="CI445" s="679"/>
      <c r="CJ445" s="679"/>
      <c r="CK445" s="679"/>
      <c r="CL445" s="679"/>
      <c r="CM445" s="679"/>
      <c r="CN445" s="679"/>
      <c r="CO445" s="679"/>
      <c r="CP445" s="679"/>
      <c r="CQ445" s="679"/>
      <c r="CR445" s="679"/>
      <c r="CS445" s="679"/>
      <c r="CT445" s="679"/>
      <c r="CU445" s="679"/>
      <c r="CV445" s="679"/>
      <c r="CW445" s="679"/>
      <c r="CX445" s="679"/>
      <c r="CY445" s="679"/>
      <c r="CZ445" s="679"/>
      <c r="DA445" s="679"/>
      <c r="DB445" s="679"/>
      <c r="DC445" s="679"/>
      <c r="DD445" s="679"/>
      <c r="DE445" s="679"/>
      <c r="DF445" s="679"/>
      <c r="DG445" s="679"/>
      <c r="DH445" s="679"/>
      <c r="DI445" s="679"/>
      <c r="DJ445" s="679"/>
      <c r="DK445" s="679"/>
      <c r="DL445" s="679"/>
      <c r="DM445" s="679"/>
      <c r="DN445" s="679"/>
      <c r="DO445" s="679"/>
      <c r="DP445" s="679"/>
      <c r="DQ445" s="679"/>
    </row>
    <row r="446" spans="1:121" s="661" customFormat="1" ht="28.5">
      <c r="A446" s="671" t="s">
        <v>6694</v>
      </c>
      <c r="B446" s="672" t="s">
        <v>6695</v>
      </c>
      <c r="C446" s="673">
        <v>1</v>
      </c>
      <c r="D446" s="674" t="s">
        <v>5720</v>
      </c>
      <c r="E446" s="675">
        <v>0</v>
      </c>
      <c r="F446" s="676">
        <f>C446*E446</f>
        <v>0</v>
      </c>
      <c r="G446" s="677">
        <v>0</v>
      </c>
      <c r="H446" s="676">
        <f>C446*G446</f>
        <v>0</v>
      </c>
      <c r="I446" s="678"/>
      <c r="J446" s="516"/>
      <c r="K446" s="516"/>
      <c r="L446" s="516"/>
      <c r="M446" s="516"/>
      <c r="N446" s="516"/>
      <c r="O446" s="516"/>
      <c r="P446" s="679"/>
      <c r="Q446" s="679"/>
      <c r="R446" s="679"/>
      <c r="S446" s="679"/>
      <c r="T446" s="679"/>
      <c r="U446" s="679"/>
      <c r="V446" s="679"/>
      <c r="W446" s="679"/>
      <c r="X446" s="679"/>
      <c r="Y446" s="679"/>
      <c r="Z446" s="679"/>
      <c r="AA446" s="679"/>
      <c r="AB446" s="679"/>
      <c r="AC446" s="679"/>
      <c r="AD446" s="679"/>
      <c r="AE446" s="679"/>
      <c r="AF446" s="679"/>
      <c r="AG446" s="679"/>
      <c r="AH446" s="679"/>
      <c r="AI446" s="679"/>
      <c r="AJ446" s="679"/>
      <c r="AK446" s="679"/>
      <c r="AL446" s="679"/>
      <c r="AM446" s="679"/>
      <c r="AN446" s="679"/>
      <c r="AO446" s="679"/>
      <c r="AP446" s="679"/>
      <c r="AQ446" s="679"/>
      <c r="AR446" s="679"/>
      <c r="AS446" s="679"/>
      <c r="AT446" s="679"/>
      <c r="AU446" s="679"/>
      <c r="AV446" s="679"/>
      <c r="AW446" s="679"/>
      <c r="AX446" s="679"/>
      <c r="AY446" s="679"/>
      <c r="AZ446" s="679"/>
      <c r="BA446" s="679"/>
      <c r="BB446" s="679"/>
      <c r="BC446" s="679"/>
      <c r="BD446" s="679"/>
      <c r="BE446" s="679"/>
      <c r="BF446" s="679"/>
      <c r="BG446" s="679"/>
      <c r="BH446" s="679"/>
      <c r="BI446" s="679"/>
      <c r="BJ446" s="679"/>
      <c r="BK446" s="679"/>
      <c r="BL446" s="679"/>
      <c r="BM446" s="679"/>
      <c r="BN446" s="679"/>
      <c r="BO446" s="679"/>
      <c r="BP446" s="679"/>
      <c r="BQ446" s="679"/>
      <c r="BR446" s="679"/>
      <c r="BS446" s="679"/>
      <c r="BT446" s="679"/>
      <c r="BU446" s="679"/>
      <c r="BV446" s="679"/>
      <c r="BW446" s="679"/>
      <c r="BX446" s="679"/>
      <c r="BY446" s="679"/>
      <c r="BZ446" s="679"/>
      <c r="CA446" s="679"/>
      <c r="CB446" s="679"/>
      <c r="CC446" s="679"/>
      <c r="CD446" s="679"/>
      <c r="CE446" s="679"/>
      <c r="CF446" s="679"/>
      <c r="CG446" s="679"/>
      <c r="CH446" s="679"/>
      <c r="CI446" s="679"/>
      <c r="CJ446" s="679"/>
      <c r="CK446" s="679"/>
      <c r="CL446" s="679"/>
      <c r="CM446" s="679"/>
      <c r="CN446" s="679"/>
      <c r="CO446" s="679"/>
      <c r="CP446" s="679"/>
      <c r="CQ446" s="679"/>
      <c r="CR446" s="679"/>
      <c r="CS446" s="679"/>
      <c r="CT446" s="679"/>
      <c r="CU446" s="679"/>
      <c r="CV446" s="679"/>
      <c r="CW446" s="679"/>
      <c r="CX446" s="679"/>
      <c r="CY446" s="679"/>
      <c r="CZ446" s="679"/>
      <c r="DA446" s="679"/>
      <c r="DB446" s="679"/>
      <c r="DC446" s="679"/>
      <c r="DD446" s="679"/>
      <c r="DE446" s="679"/>
      <c r="DF446" s="679"/>
      <c r="DG446" s="679"/>
      <c r="DH446" s="679"/>
      <c r="DI446" s="679"/>
      <c r="DJ446" s="679"/>
      <c r="DK446" s="679"/>
      <c r="DL446" s="679"/>
      <c r="DM446" s="679"/>
      <c r="DN446" s="679"/>
      <c r="DO446" s="679"/>
      <c r="DP446" s="679"/>
      <c r="DQ446" s="679"/>
    </row>
    <row r="447" spans="1:121" s="661" customFormat="1" ht="14.25">
      <c r="A447" s="671" t="s">
        <v>6696</v>
      </c>
      <c r="B447" s="672" t="s">
        <v>6697</v>
      </c>
      <c r="C447" s="673">
        <v>1</v>
      </c>
      <c r="D447" s="674" t="s">
        <v>5720</v>
      </c>
      <c r="E447" s="675">
        <v>0</v>
      </c>
      <c r="F447" s="676">
        <f>C447*E447</f>
        <v>0</v>
      </c>
      <c r="G447" s="677">
        <v>0</v>
      </c>
      <c r="H447" s="676">
        <f>C447*G447</f>
        <v>0</v>
      </c>
      <c r="I447" s="678"/>
      <c r="J447" s="516"/>
      <c r="K447" s="516"/>
      <c r="L447" s="516"/>
      <c r="M447" s="516"/>
      <c r="N447" s="516"/>
      <c r="O447" s="516"/>
      <c r="P447" s="679"/>
      <c r="Q447" s="679"/>
      <c r="R447" s="679"/>
      <c r="S447" s="679"/>
      <c r="T447" s="679"/>
      <c r="U447" s="679"/>
      <c r="V447" s="679"/>
      <c r="W447" s="679"/>
      <c r="X447" s="679"/>
      <c r="Y447" s="679"/>
      <c r="Z447" s="679"/>
      <c r="AA447" s="679"/>
      <c r="AB447" s="679"/>
      <c r="AC447" s="679"/>
      <c r="AD447" s="679"/>
      <c r="AE447" s="679"/>
      <c r="AF447" s="679"/>
      <c r="AG447" s="679"/>
      <c r="AH447" s="679"/>
      <c r="AI447" s="679"/>
      <c r="AJ447" s="679"/>
      <c r="AK447" s="679"/>
      <c r="AL447" s="679"/>
      <c r="AM447" s="679"/>
      <c r="AN447" s="679"/>
      <c r="AO447" s="679"/>
      <c r="AP447" s="679"/>
      <c r="AQ447" s="679"/>
      <c r="AR447" s="679"/>
      <c r="AS447" s="679"/>
      <c r="AT447" s="679"/>
      <c r="AU447" s="679"/>
      <c r="AV447" s="679"/>
      <c r="AW447" s="679"/>
      <c r="AX447" s="679"/>
      <c r="AY447" s="679"/>
      <c r="AZ447" s="679"/>
      <c r="BA447" s="679"/>
      <c r="BB447" s="679"/>
      <c r="BC447" s="679"/>
      <c r="BD447" s="679"/>
      <c r="BE447" s="679"/>
      <c r="BF447" s="679"/>
      <c r="BG447" s="679"/>
      <c r="BH447" s="679"/>
      <c r="BI447" s="679"/>
      <c r="BJ447" s="679"/>
      <c r="BK447" s="679"/>
      <c r="BL447" s="679"/>
      <c r="BM447" s="679"/>
      <c r="BN447" s="679"/>
      <c r="BO447" s="679"/>
      <c r="BP447" s="679"/>
      <c r="BQ447" s="679"/>
      <c r="BR447" s="679"/>
      <c r="BS447" s="679"/>
      <c r="BT447" s="679"/>
      <c r="BU447" s="679"/>
      <c r="BV447" s="679"/>
      <c r="BW447" s="679"/>
      <c r="BX447" s="679"/>
      <c r="BY447" s="679"/>
      <c r="BZ447" s="679"/>
      <c r="CA447" s="679"/>
      <c r="CB447" s="679"/>
      <c r="CC447" s="679"/>
      <c r="CD447" s="679"/>
      <c r="CE447" s="679"/>
      <c r="CF447" s="679"/>
      <c r="CG447" s="679"/>
      <c r="CH447" s="679"/>
      <c r="CI447" s="679"/>
      <c r="CJ447" s="679"/>
      <c r="CK447" s="679"/>
      <c r="CL447" s="679"/>
      <c r="CM447" s="679"/>
      <c r="CN447" s="679"/>
      <c r="CO447" s="679"/>
      <c r="CP447" s="679"/>
      <c r="CQ447" s="679"/>
      <c r="CR447" s="679"/>
      <c r="CS447" s="679"/>
      <c r="CT447" s="679"/>
      <c r="CU447" s="679"/>
      <c r="CV447" s="679"/>
      <c r="CW447" s="679"/>
      <c r="CX447" s="679"/>
      <c r="CY447" s="679"/>
      <c r="CZ447" s="679"/>
      <c r="DA447" s="679"/>
      <c r="DB447" s="679"/>
      <c r="DC447" s="679"/>
      <c r="DD447" s="679"/>
      <c r="DE447" s="679"/>
      <c r="DF447" s="679"/>
      <c r="DG447" s="679"/>
      <c r="DH447" s="679"/>
      <c r="DI447" s="679"/>
      <c r="DJ447" s="679"/>
      <c r="DK447" s="679"/>
      <c r="DL447" s="679"/>
      <c r="DM447" s="679"/>
      <c r="DN447" s="679"/>
      <c r="DO447" s="679"/>
      <c r="DP447" s="679"/>
      <c r="DQ447" s="679"/>
    </row>
    <row r="448" spans="1:121" s="661" customFormat="1" ht="15">
      <c r="A448" s="682"/>
      <c r="B448" s="662"/>
      <c r="C448" s="673"/>
      <c r="D448" s="673"/>
      <c r="E448" s="684"/>
      <c r="F448" s="685">
        <f>SUM(F446:F447)</f>
        <v>0</v>
      </c>
      <c r="G448" s="684"/>
      <c r="H448" s="685">
        <f>SUM(H446:H447)</f>
        <v>0</v>
      </c>
      <c r="J448" s="665"/>
      <c r="K448" s="666"/>
      <c r="L448" s="666"/>
      <c r="M448" s="666"/>
      <c r="P448" s="679"/>
      <c r="Q448" s="679"/>
      <c r="R448" s="679"/>
      <c r="S448" s="679"/>
      <c r="T448" s="679"/>
      <c r="U448" s="679"/>
      <c r="V448" s="679"/>
      <c r="W448" s="679"/>
      <c r="X448" s="679"/>
      <c r="Y448" s="679"/>
      <c r="Z448" s="679"/>
      <c r="AA448" s="679"/>
      <c r="AB448" s="679"/>
      <c r="AC448" s="679"/>
      <c r="AD448" s="679"/>
      <c r="AE448" s="679"/>
      <c r="AF448" s="679"/>
      <c r="AG448" s="679"/>
      <c r="AH448" s="679"/>
      <c r="AI448" s="679"/>
      <c r="AJ448" s="679"/>
      <c r="AK448" s="679"/>
      <c r="AL448" s="679"/>
      <c r="AM448" s="679"/>
      <c r="AN448" s="679"/>
      <c r="AO448" s="679"/>
      <c r="AP448" s="679"/>
      <c r="AQ448" s="679"/>
      <c r="AR448" s="679"/>
      <c r="AS448" s="679"/>
      <c r="AT448" s="679"/>
      <c r="AU448" s="679"/>
      <c r="AV448" s="679"/>
      <c r="AW448" s="679"/>
      <c r="AX448" s="679"/>
      <c r="AY448" s="679"/>
      <c r="AZ448" s="679"/>
      <c r="BA448" s="679"/>
      <c r="BB448" s="679"/>
      <c r="BC448" s="679"/>
      <c r="BD448" s="679"/>
      <c r="BE448" s="679"/>
      <c r="BF448" s="679"/>
      <c r="BG448" s="679"/>
      <c r="BH448" s="679"/>
      <c r="BI448" s="679"/>
      <c r="BJ448" s="679"/>
      <c r="BK448" s="679"/>
      <c r="BL448" s="679"/>
      <c r="BM448" s="679"/>
      <c r="BN448" s="679"/>
      <c r="BO448" s="679"/>
      <c r="BP448" s="679"/>
      <c r="BQ448" s="679"/>
      <c r="BR448" s="679"/>
      <c r="BS448" s="679"/>
      <c r="BT448" s="679"/>
      <c r="BU448" s="679"/>
      <c r="BV448" s="679"/>
      <c r="BW448" s="679"/>
      <c r="BX448" s="679"/>
      <c r="BY448" s="679"/>
      <c r="BZ448" s="679"/>
      <c r="CA448" s="679"/>
      <c r="CB448" s="679"/>
      <c r="CC448" s="679"/>
      <c r="CD448" s="679"/>
      <c r="CE448" s="679"/>
      <c r="CF448" s="679"/>
      <c r="CG448" s="679"/>
      <c r="CH448" s="679"/>
      <c r="CI448" s="679"/>
      <c r="CJ448" s="679"/>
      <c r="CK448" s="679"/>
      <c r="CL448" s="679"/>
      <c r="CM448" s="679"/>
      <c r="CN448" s="679"/>
      <c r="CO448" s="679"/>
      <c r="CP448" s="679"/>
      <c r="CQ448" s="679"/>
      <c r="CR448" s="679"/>
      <c r="CS448" s="679"/>
      <c r="CT448" s="679"/>
      <c r="CU448" s="679"/>
      <c r="CV448" s="679"/>
      <c r="CW448" s="679"/>
      <c r="CX448" s="679"/>
      <c r="CY448" s="679"/>
      <c r="CZ448" s="679"/>
      <c r="DA448" s="679"/>
      <c r="DB448" s="679"/>
      <c r="DC448" s="679"/>
      <c r="DD448" s="679"/>
      <c r="DE448" s="679"/>
      <c r="DF448" s="679"/>
      <c r="DG448" s="679"/>
      <c r="DH448" s="679"/>
      <c r="DI448" s="679"/>
      <c r="DJ448" s="679"/>
      <c r="DK448" s="679"/>
      <c r="DL448" s="679"/>
      <c r="DM448" s="679"/>
      <c r="DN448" s="679"/>
      <c r="DO448" s="679"/>
      <c r="DP448" s="679"/>
      <c r="DQ448" s="679"/>
    </row>
    <row r="449" spans="1:254" s="661" customFormat="1" ht="15">
      <c r="A449" s="682"/>
      <c r="B449" s="683"/>
      <c r="C449" s="673"/>
      <c r="D449" s="673"/>
      <c r="E449" s="684"/>
      <c r="F449" s="685"/>
      <c r="G449" s="684"/>
      <c r="H449" s="685"/>
      <c r="I449" s="686"/>
      <c r="K449" s="666"/>
      <c r="L449" s="666"/>
      <c r="M449" s="666"/>
    </row>
    <row r="450" spans="1:254" s="661" customFormat="1" ht="15" customHeight="1">
      <c r="A450" s="691"/>
      <c r="B450" s="692" t="s">
        <v>6698</v>
      </c>
      <c r="C450" s="693"/>
      <c r="D450" s="694"/>
      <c r="E450" s="695"/>
      <c r="F450" s="696"/>
      <c r="G450" s="695"/>
      <c r="H450" s="696"/>
      <c r="I450" s="697"/>
      <c r="K450" s="666"/>
      <c r="L450" s="666"/>
      <c r="M450" s="666"/>
    </row>
    <row r="451" spans="1:254" s="661" customFormat="1" ht="14.25">
      <c r="A451" s="698" t="s">
        <v>5724</v>
      </c>
      <c r="B451" s="699" t="s">
        <v>6699</v>
      </c>
      <c r="C451" s="700">
        <v>3038</v>
      </c>
      <c r="D451" s="701" t="s">
        <v>640</v>
      </c>
      <c r="E451" s="702">
        <v>0</v>
      </c>
      <c r="F451" s="676">
        <f>C451*E451</f>
        <v>0</v>
      </c>
      <c r="G451" s="702">
        <v>0</v>
      </c>
      <c r="H451" s="676">
        <f>C451*G451</f>
        <v>0</v>
      </c>
      <c r="I451" s="703"/>
      <c r="J451" s="704"/>
      <c r="K451" s="705"/>
      <c r="L451" s="666"/>
      <c r="M451" s="666"/>
    </row>
    <row r="452" spans="1:254" s="661" customFormat="1" ht="14.25">
      <c r="A452" s="698" t="s">
        <v>5728</v>
      </c>
      <c r="B452" s="699" t="s">
        <v>6700</v>
      </c>
      <c r="C452" s="700">
        <v>1</v>
      </c>
      <c r="D452" s="701" t="s">
        <v>5720</v>
      </c>
      <c r="E452" s="706" t="s">
        <v>6046</v>
      </c>
      <c r="F452" s="707" t="s">
        <v>6046</v>
      </c>
      <c r="G452" s="702">
        <v>0</v>
      </c>
      <c r="H452" s="676">
        <f t="shared" ref="H452:H539" si="41">C452*G452</f>
        <v>0</v>
      </c>
      <c r="I452" s="703"/>
      <c r="J452" s="704"/>
      <c r="K452" s="705"/>
      <c r="L452" s="666"/>
      <c r="M452" s="666"/>
    </row>
    <row r="453" spans="1:254" s="661" customFormat="1" ht="14.25">
      <c r="A453" s="698" t="s">
        <v>5732</v>
      </c>
      <c r="B453" s="699" t="s">
        <v>6701</v>
      </c>
      <c r="C453" s="700">
        <v>1</v>
      </c>
      <c r="D453" s="701" t="s">
        <v>5720</v>
      </c>
      <c r="E453" s="706" t="s">
        <v>6046</v>
      </c>
      <c r="F453" s="707" t="s">
        <v>6046</v>
      </c>
      <c r="G453" s="702">
        <v>0</v>
      </c>
      <c r="H453" s="676">
        <f t="shared" si="41"/>
        <v>0</v>
      </c>
      <c r="I453" s="703"/>
      <c r="J453" s="704"/>
      <c r="K453" s="705"/>
      <c r="L453" s="666"/>
      <c r="M453" s="666"/>
    </row>
    <row r="454" spans="1:254" ht="14.25">
      <c r="A454" s="698" t="s">
        <v>6702</v>
      </c>
      <c r="B454" s="672" t="s">
        <v>6703</v>
      </c>
      <c r="C454" s="708">
        <v>1</v>
      </c>
      <c r="D454" s="682" t="s">
        <v>5720</v>
      </c>
      <c r="E454" s="677">
        <v>0</v>
      </c>
      <c r="F454" s="676">
        <f t="shared" ref="F454:F513" si="42">C454*E454</f>
        <v>0</v>
      </c>
      <c r="G454" s="702">
        <v>0</v>
      </c>
      <c r="H454" s="676">
        <f t="shared" si="41"/>
        <v>0</v>
      </c>
      <c r="I454" s="703"/>
      <c r="J454" s="704"/>
      <c r="K454" s="705"/>
      <c r="L454" s="666"/>
      <c r="M454" s="666"/>
      <c r="N454" s="661"/>
      <c r="O454" s="661"/>
      <c r="P454" s="629"/>
      <c r="Q454" s="629"/>
      <c r="R454" s="629"/>
      <c r="S454" s="629"/>
      <c r="T454" s="629"/>
      <c r="U454" s="629"/>
      <c r="V454" s="629"/>
      <c r="W454" s="629"/>
      <c r="X454" s="629"/>
      <c r="Y454" s="629"/>
      <c r="Z454" s="629"/>
      <c r="AA454" s="629"/>
      <c r="AB454" s="629"/>
      <c r="AC454" s="629"/>
      <c r="AD454" s="629"/>
      <c r="AE454" s="629"/>
      <c r="AF454" s="629"/>
      <c r="AG454" s="629"/>
      <c r="AH454" s="629"/>
      <c r="AI454" s="629"/>
      <c r="AJ454" s="629"/>
      <c r="AK454" s="629"/>
      <c r="AL454" s="629"/>
      <c r="AM454" s="629"/>
      <c r="AN454" s="629"/>
      <c r="AO454" s="629"/>
      <c r="AP454" s="629"/>
      <c r="AQ454" s="629"/>
      <c r="AR454" s="629"/>
      <c r="AS454" s="629"/>
      <c r="AT454" s="629"/>
      <c r="AU454" s="629"/>
      <c r="AV454" s="629"/>
      <c r="AW454" s="629"/>
      <c r="AX454" s="629"/>
      <c r="AY454" s="629"/>
      <c r="AZ454" s="629"/>
      <c r="BA454" s="629"/>
      <c r="BB454" s="629"/>
      <c r="BC454" s="629"/>
      <c r="BD454" s="629"/>
      <c r="BE454" s="629"/>
      <c r="BF454" s="629"/>
      <c r="BG454" s="629"/>
      <c r="BH454" s="629"/>
      <c r="BI454" s="629"/>
      <c r="BJ454" s="629"/>
      <c r="BK454" s="629"/>
      <c r="BL454" s="629"/>
      <c r="BM454" s="629"/>
      <c r="BN454" s="629"/>
      <c r="BO454" s="629"/>
      <c r="BP454" s="629"/>
      <c r="BQ454" s="629"/>
      <c r="BR454" s="629"/>
      <c r="BS454" s="629"/>
      <c r="BT454" s="629"/>
      <c r="BU454" s="629"/>
      <c r="BV454" s="629"/>
      <c r="BW454" s="629"/>
      <c r="BX454" s="629"/>
      <c r="BY454" s="629"/>
      <c r="BZ454" s="629"/>
      <c r="CA454" s="629"/>
      <c r="CB454" s="629"/>
      <c r="CC454" s="629"/>
      <c r="CD454" s="629"/>
      <c r="CE454" s="629"/>
      <c r="CF454" s="629"/>
      <c r="CG454" s="629"/>
      <c r="CH454" s="629"/>
      <c r="CI454" s="629"/>
      <c r="CJ454" s="629"/>
      <c r="CK454" s="629"/>
      <c r="CL454" s="629"/>
      <c r="CM454" s="629"/>
      <c r="CN454" s="629"/>
      <c r="CO454" s="629"/>
      <c r="CP454" s="629"/>
      <c r="CQ454" s="629"/>
      <c r="CR454" s="629"/>
      <c r="CS454" s="629"/>
      <c r="CT454" s="629"/>
      <c r="CU454" s="629"/>
      <c r="CV454" s="629"/>
      <c r="CW454" s="629"/>
      <c r="CX454" s="629"/>
      <c r="CY454" s="629"/>
      <c r="CZ454" s="629"/>
      <c r="DA454" s="629"/>
      <c r="DB454" s="629"/>
      <c r="DC454" s="629"/>
      <c r="DD454" s="629"/>
      <c r="DE454" s="629"/>
      <c r="DF454" s="629"/>
      <c r="DG454" s="629"/>
      <c r="DH454" s="629"/>
      <c r="DI454" s="629"/>
      <c r="DJ454" s="629"/>
      <c r="DK454" s="629"/>
      <c r="DL454" s="629"/>
      <c r="DM454" s="629"/>
      <c r="DN454" s="629"/>
      <c r="DO454" s="629"/>
      <c r="DP454" s="629"/>
      <c r="DQ454" s="629"/>
      <c r="DR454" s="629"/>
      <c r="DS454" s="629"/>
      <c r="DT454" s="629"/>
      <c r="DU454" s="629"/>
      <c r="DV454" s="629"/>
      <c r="DW454" s="629"/>
      <c r="DX454" s="629"/>
      <c r="DY454" s="629"/>
      <c r="DZ454" s="629"/>
      <c r="EA454" s="629"/>
      <c r="EB454" s="629"/>
      <c r="EC454" s="629"/>
      <c r="ED454" s="629"/>
      <c r="EE454" s="629"/>
      <c r="EF454" s="629"/>
      <c r="EG454" s="629"/>
      <c r="EH454" s="629"/>
      <c r="EI454" s="629"/>
      <c r="EJ454" s="629"/>
      <c r="EK454" s="629"/>
      <c r="EL454" s="629"/>
      <c r="EM454" s="629"/>
      <c r="EN454" s="629"/>
      <c r="EO454" s="629"/>
      <c r="EP454" s="629"/>
      <c r="EQ454" s="629"/>
      <c r="ER454" s="629"/>
      <c r="ES454" s="629"/>
      <c r="ET454" s="629"/>
      <c r="EU454" s="629"/>
      <c r="EV454" s="629"/>
      <c r="EW454" s="629"/>
      <c r="EX454" s="629"/>
      <c r="EY454" s="629"/>
      <c r="EZ454" s="629"/>
      <c r="FA454" s="629"/>
      <c r="FB454" s="629"/>
      <c r="FC454" s="629"/>
      <c r="FD454" s="629"/>
      <c r="FE454" s="629"/>
      <c r="FF454" s="629"/>
      <c r="FG454" s="629"/>
      <c r="FH454" s="629"/>
      <c r="FI454" s="629"/>
      <c r="FJ454" s="629"/>
      <c r="FK454" s="629"/>
      <c r="FL454" s="629"/>
      <c r="FM454" s="629"/>
      <c r="FN454" s="629"/>
      <c r="FO454" s="629"/>
      <c r="FP454" s="629"/>
      <c r="FQ454" s="629"/>
      <c r="FR454" s="629"/>
      <c r="FS454" s="629"/>
      <c r="FT454" s="629"/>
      <c r="FU454" s="629"/>
      <c r="FV454" s="629"/>
      <c r="FW454" s="629"/>
      <c r="FX454" s="629"/>
      <c r="FY454" s="629"/>
      <c r="FZ454" s="629"/>
      <c r="GA454" s="629"/>
      <c r="GB454" s="629"/>
      <c r="GC454" s="629"/>
      <c r="GD454" s="629"/>
      <c r="GE454" s="629"/>
      <c r="GF454" s="629"/>
      <c r="GG454" s="629"/>
      <c r="GH454" s="629"/>
      <c r="GI454" s="629"/>
      <c r="GJ454" s="629"/>
      <c r="GK454" s="629"/>
      <c r="GL454" s="629"/>
      <c r="GM454" s="629"/>
      <c r="GN454" s="629"/>
      <c r="GO454" s="629"/>
      <c r="GP454" s="629"/>
      <c r="GQ454" s="629"/>
      <c r="GR454" s="629"/>
      <c r="GS454" s="629"/>
      <c r="GT454" s="629"/>
      <c r="GU454" s="629"/>
      <c r="GV454" s="629"/>
      <c r="GW454" s="629"/>
      <c r="GX454" s="629"/>
      <c r="GY454" s="629"/>
      <c r="GZ454" s="629"/>
      <c r="HA454" s="629"/>
      <c r="HB454" s="629"/>
      <c r="HC454" s="629"/>
      <c r="HD454" s="629"/>
      <c r="HE454" s="629"/>
      <c r="HF454" s="629"/>
      <c r="HG454" s="629"/>
      <c r="HH454" s="629"/>
      <c r="HI454" s="629"/>
      <c r="HJ454" s="629"/>
      <c r="HK454" s="629"/>
      <c r="HL454" s="629"/>
      <c r="HM454" s="629"/>
      <c r="HN454" s="629"/>
      <c r="HO454" s="629"/>
      <c r="HP454" s="629"/>
      <c r="HQ454" s="629"/>
      <c r="HR454" s="629"/>
      <c r="HS454" s="629"/>
      <c r="HT454" s="629"/>
      <c r="HU454" s="629"/>
      <c r="HV454" s="629"/>
      <c r="HW454" s="629"/>
      <c r="HX454" s="629"/>
      <c r="HY454" s="629"/>
      <c r="HZ454" s="629"/>
      <c r="IA454" s="629"/>
      <c r="IB454" s="629"/>
      <c r="IC454" s="629"/>
      <c r="ID454" s="629"/>
      <c r="IE454" s="629"/>
      <c r="IF454" s="629"/>
      <c r="IG454" s="629"/>
      <c r="IH454" s="629"/>
      <c r="II454" s="629"/>
      <c r="IJ454" s="629"/>
      <c r="IK454" s="629"/>
      <c r="IL454" s="629"/>
      <c r="IM454" s="629"/>
      <c r="IN454" s="629"/>
      <c r="IO454" s="629"/>
      <c r="IP454" s="629"/>
      <c r="IQ454" s="629"/>
      <c r="IR454" s="629"/>
      <c r="IS454" s="629"/>
      <c r="IT454" s="629"/>
    </row>
    <row r="455" spans="1:254" ht="14.25">
      <c r="A455" s="698" t="s">
        <v>6704</v>
      </c>
      <c r="B455" s="672" t="s">
        <v>6705</v>
      </c>
      <c r="C455" s="708">
        <v>1</v>
      </c>
      <c r="D455" s="682" t="s">
        <v>5720</v>
      </c>
      <c r="E455" s="677">
        <v>0</v>
      </c>
      <c r="F455" s="676">
        <f t="shared" si="42"/>
        <v>0</v>
      </c>
      <c r="G455" s="702">
        <v>0</v>
      </c>
      <c r="H455" s="676">
        <f t="shared" si="41"/>
        <v>0</v>
      </c>
      <c r="I455" s="703"/>
      <c r="J455" s="704"/>
      <c r="K455" s="705"/>
      <c r="L455" s="666"/>
      <c r="M455" s="666"/>
      <c r="N455" s="661"/>
      <c r="O455" s="661"/>
    </row>
    <row r="456" spans="1:254" ht="14.25">
      <c r="A456" s="698" t="s">
        <v>6065</v>
      </c>
      <c r="B456" s="672" t="s">
        <v>6706</v>
      </c>
      <c r="C456" s="708">
        <v>1</v>
      </c>
      <c r="D456" s="682" t="s">
        <v>164</v>
      </c>
      <c r="E456" s="677">
        <v>0</v>
      </c>
      <c r="F456" s="676">
        <f t="shared" si="42"/>
        <v>0</v>
      </c>
      <c r="G456" s="702">
        <v>0</v>
      </c>
      <c r="H456" s="676">
        <f t="shared" si="41"/>
        <v>0</v>
      </c>
      <c r="I456" s="703"/>
      <c r="J456" s="704"/>
      <c r="K456" s="705"/>
      <c r="L456" s="666"/>
      <c r="M456" s="666"/>
      <c r="N456" s="661"/>
      <c r="O456" s="661"/>
    </row>
    <row r="457" spans="1:254" ht="14.25">
      <c r="A457" s="698" t="s">
        <v>6067</v>
      </c>
      <c r="B457" s="672" t="s">
        <v>6707</v>
      </c>
      <c r="C457" s="708">
        <v>1</v>
      </c>
      <c r="D457" s="682" t="s">
        <v>164</v>
      </c>
      <c r="E457" s="677">
        <v>0</v>
      </c>
      <c r="F457" s="676">
        <f t="shared" si="42"/>
        <v>0</v>
      </c>
      <c r="G457" s="702">
        <v>0</v>
      </c>
      <c r="H457" s="676">
        <f t="shared" si="41"/>
        <v>0</v>
      </c>
      <c r="I457" s="703"/>
      <c r="J457" s="704"/>
      <c r="K457" s="705"/>
      <c r="L457" s="666"/>
      <c r="M457" s="666"/>
      <c r="N457" s="661"/>
      <c r="O457" s="661"/>
    </row>
    <row r="458" spans="1:254" ht="14.25">
      <c r="A458" s="698" t="s">
        <v>6069</v>
      </c>
      <c r="B458" s="672" t="s">
        <v>6708</v>
      </c>
      <c r="C458" s="708">
        <v>1</v>
      </c>
      <c r="D458" s="682" t="s">
        <v>164</v>
      </c>
      <c r="E458" s="677">
        <v>0</v>
      </c>
      <c r="F458" s="676">
        <f t="shared" si="42"/>
        <v>0</v>
      </c>
      <c r="G458" s="702">
        <v>0</v>
      </c>
      <c r="H458" s="676">
        <f t="shared" si="41"/>
        <v>0</v>
      </c>
      <c r="I458" s="703"/>
      <c r="J458" s="704"/>
      <c r="K458" s="705"/>
      <c r="L458" s="666"/>
      <c r="M458" s="666"/>
      <c r="N458" s="661"/>
      <c r="O458" s="661"/>
      <c r="P458" s="629"/>
      <c r="Q458" s="629"/>
      <c r="R458" s="629"/>
      <c r="S458" s="629"/>
      <c r="T458" s="629"/>
      <c r="U458" s="629"/>
      <c r="V458" s="629"/>
      <c r="W458" s="629"/>
      <c r="X458" s="629"/>
      <c r="Y458" s="629"/>
      <c r="Z458" s="629"/>
      <c r="AA458" s="629"/>
      <c r="AB458" s="629"/>
      <c r="AC458" s="629"/>
      <c r="AD458" s="629"/>
      <c r="AE458" s="629"/>
      <c r="AF458" s="629"/>
      <c r="AG458" s="629"/>
      <c r="AH458" s="629"/>
      <c r="AI458" s="629"/>
      <c r="AJ458" s="629"/>
      <c r="AK458" s="629"/>
      <c r="AL458" s="629"/>
      <c r="AM458" s="629"/>
      <c r="AN458" s="629"/>
      <c r="AO458" s="629"/>
      <c r="AP458" s="629"/>
      <c r="AQ458" s="629"/>
      <c r="AR458" s="629"/>
      <c r="AS458" s="629"/>
      <c r="AT458" s="629"/>
      <c r="AU458" s="629"/>
      <c r="AV458" s="629"/>
      <c r="AW458" s="629"/>
      <c r="AX458" s="629"/>
      <c r="AY458" s="629"/>
      <c r="AZ458" s="629"/>
      <c r="BA458" s="629"/>
      <c r="BB458" s="629"/>
      <c r="BC458" s="629"/>
      <c r="BD458" s="629"/>
      <c r="BE458" s="629"/>
      <c r="BF458" s="629"/>
      <c r="BG458" s="629"/>
      <c r="BH458" s="629"/>
      <c r="BI458" s="629"/>
      <c r="BJ458" s="629"/>
      <c r="BK458" s="629"/>
      <c r="BL458" s="629"/>
      <c r="BM458" s="629"/>
      <c r="BN458" s="629"/>
      <c r="BO458" s="629"/>
      <c r="BP458" s="629"/>
      <c r="BQ458" s="629"/>
      <c r="BR458" s="629"/>
      <c r="BS458" s="629"/>
      <c r="BT458" s="629"/>
      <c r="BU458" s="629"/>
      <c r="BV458" s="629"/>
      <c r="BW458" s="629"/>
      <c r="BX458" s="629"/>
      <c r="BY458" s="629"/>
      <c r="BZ458" s="629"/>
      <c r="CA458" s="629"/>
      <c r="CB458" s="629"/>
      <c r="CC458" s="629"/>
      <c r="CD458" s="629"/>
      <c r="CE458" s="629"/>
      <c r="CF458" s="629"/>
      <c r="CG458" s="629"/>
      <c r="CH458" s="629"/>
      <c r="CI458" s="629"/>
      <c r="CJ458" s="629"/>
      <c r="CK458" s="629"/>
      <c r="CL458" s="629"/>
      <c r="CM458" s="629"/>
      <c r="CN458" s="629"/>
      <c r="CO458" s="629"/>
      <c r="CP458" s="629"/>
      <c r="CQ458" s="629"/>
      <c r="CR458" s="629"/>
      <c r="CS458" s="629"/>
      <c r="CT458" s="629"/>
      <c r="CU458" s="629"/>
      <c r="CV458" s="629"/>
      <c r="CW458" s="629"/>
      <c r="CX458" s="629"/>
      <c r="CY458" s="629"/>
      <c r="CZ458" s="629"/>
      <c r="DA458" s="629"/>
      <c r="DB458" s="629"/>
      <c r="DC458" s="629"/>
      <c r="DD458" s="629"/>
      <c r="DE458" s="629"/>
      <c r="DF458" s="629"/>
      <c r="DG458" s="629"/>
      <c r="DH458" s="629"/>
      <c r="DI458" s="629"/>
      <c r="DJ458" s="629"/>
      <c r="DK458" s="629"/>
      <c r="DL458" s="629"/>
      <c r="DM458" s="629"/>
      <c r="DN458" s="629"/>
      <c r="DO458" s="629"/>
      <c r="DP458" s="629"/>
      <c r="DQ458" s="629"/>
      <c r="DR458" s="629"/>
      <c r="DS458" s="629"/>
      <c r="DT458" s="629"/>
      <c r="DU458" s="629"/>
      <c r="DV458" s="629"/>
      <c r="DW458" s="629"/>
      <c r="DX458" s="629"/>
      <c r="DY458" s="629"/>
      <c r="DZ458" s="629"/>
      <c r="EA458" s="629"/>
      <c r="EB458" s="629"/>
      <c r="EC458" s="629"/>
      <c r="ED458" s="629"/>
      <c r="EE458" s="629"/>
      <c r="EF458" s="629"/>
      <c r="EG458" s="629"/>
      <c r="EH458" s="629"/>
      <c r="EI458" s="629"/>
      <c r="EJ458" s="629"/>
      <c r="EK458" s="629"/>
      <c r="EL458" s="629"/>
      <c r="EM458" s="629"/>
      <c r="EN458" s="629"/>
      <c r="EO458" s="629"/>
      <c r="EP458" s="629"/>
      <c r="EQ458" s="629"/>
      <c r="ER458" s="629"/>
      <c r="ES458" s="629"/>
      <c r="ET458" s="629"/>
      <c r="EU458" s="629"/>
      <c r="EV458" s="629"/>
      <c r="EW458" s="629"/>
      <c r="EX458" s="629"/>
      <c r="EY458" s="629"/>
      <c r="EZ458" s="629"/>
      <c r="FA458" s="629"/>
      <c r="FB458" s="629"/>
      <c r="FC458" s="629"/>
      <c r="FD458" s="629"/>
      <c r="FE458" s="629"/>
      <c r="FF458" s="629"/>
      <c r="FG458" s="629"/>
      <c r="FH458" s="629"/>
      <c r="FI458" s="629"/>
      <c r="FJ458" s="629"/>
      <c r="FK458" s="629"/>
      <c r="FL458" s="629"/>
      <c r="FM458" s="629"/>
      <c r="FN458" s="629"/>
      <c r="FO458" s="629"/>
      <c r="FP458" s="629"/>
      <c r="FQ458" s="629"/>
      <c r="FR458" s="629"/>
      <c r="FS458" s="629"/>
      <c r="FT458" s="629"/>
      <c r="FU458" s="629"/>
      <c r="FV458" s="629"/>
      <c r="FW458" s="629"/>
      <c r="FX458" s="629"/>
      <c r="FY458" s="629"/>
      <c r="FZ458" s="629"/>
      <c r="GA458" s="629"/>
      <c r="GB458" s="629"/>
      <c r="GC458" s="629"/>
      <c r="GD458" s="629"/>
      <c r="GE458" s="629"/>
      <c r="GF458" s="629"/>
      <c r="GG458" s="629"/>
      <c r="GH458" s="629"/>
      <c r="GI458" s="629"/>
      <c r="GJ458" s="629"/>
      <c r="GK458" s="629"/>
      <c r="GL458" s="629"/>
      <c r="GM458" s="629"/>
      <c r="GN458" s="629"/>
      <c r="GO458" s="629"/>
      <c r="GP458" s="629"/>
      <c r="GQ458" s="629"/>
      <c r="GR458" s="629"/>
      <c r="GS458" s="629"/>
      <c r="GT458" s="629"/>
      <c r="GU458" s="629"/>
      <c r="GV458" s="629"/>
      <c r="GW458" s="629"/>
      <c r="GX458" s="629"/>
      <c r="GY458" s="629"/>
      <c r="GZ458" s="629"/>
      <c r="HA458" s="629"/>
      <c r="HB458" s="629"/>
      <c r="HC458" s="629"/>
      <c r="HD458" s="629"/>
      <c r="HE458" s="629"/>
      <c r="HF458" s="629"/>
      <c r="HG458" s="629"/>
      <c r="HH458" s="629"/>
      <c r="HI458" s="629"/>
      <c r="HJ458" s="629"/>
      <c r="HK458" s="629"/>
      <c r="HL458" s="629"/>
      <c r="HM458" s="629"/>
      <c r="HN458" s="629"/>
      <c r="HO458" s="629"/>
      <c r="HP458" s="629"/>
      <c r="HQ458" s="629"/>
      <c r="HR458" s="629"/>
      <c r="HS458" s="629"/>
      <c r="HT458" s="629"/>
      <c r="HU458" s="629"/>
      <c r="HV458" s="629"/>
      <c r="HW458" s="629"/>
      <c r="HX458" s="629"/>
      <c r="HY458" s="629"/>
      <c r="HZ458" s="629"/>
      <c r="IA458" s="629"/>
      <c r="IB458" s="629"/>
      <c r="IC458" s="629"/>
      <c r="ID458" s="629"/>
      <c r="IE458" s="629"/>
      <c r="IF458" s="629"/>
      <c r="IG458" s="629"/>
      <c r="IH458" s="629"/>
      <c r="II458" s="629"/>
      <c r="IJ458" s="629"/>
      <c r="IK458" s="629"/>
      <c r="IL458" s="629"/>
      <c r="IM458" s="629"/>
      <c r="IN458" s="629"/>
      <c r="IO458" s="629"/>
      <c r="IP458" s="629"/>
      <c r="IQ458" s="629"/>
      <c r="IR458" s="629"/>
      <c r="IS458" s="629"/>
      <c r="IT458" s="629"/>
    </row>
    <row r="459" spans="1:254" s="661" customFormat="1" ht="14.25">
      <c r="A459" s="698" t="s">
        <v>6071</v>
      </c>
      <c r="B459" s="699" t="s">
        <v>6709</v>
      </c>
      <c r="C459" s="700">
        <v>1</v>
      </c>
      <c r="D459" s="701" t="s">
        <v>5720</v>
      </c>
      <c r="E459" s="677">
        <v>0</v>
      </c>
      <c r="F459" s="676">
        <f t="shared" si="42"/>
        <v>0</v>
      </c>
      <c r="G459" s="702">
        <v>0</v>
      </c>
      <c r="H459" s="676">
        <f t="shared" si="41"/>
        <v>0</v>
      </c>
      <c r="I459" s="703"/>
      <c r="J459" s="704"/>
      <c r="K459" s="705"/>
      <c r="L459" s="666"/>
      <c r="M459" s="666"/>
    </row>
    <row r="460" spans="1:254" s="661" customFormat="1" ht="14.25">
      <c r="A460" s="698" t="s">
        <v>6075</v>
      </c>
      <c r="B460" s="699" t="s">
        <v>6710</v>
      </c>
      <c r="C460" s="700">
        <v>1</v>
      </c>
      <c r="D460" s="701" t="s">
        <v>5720</v>
      </c>
      <c r="E460" s="677">
        <v>0</v>
      </c>
      <c r="F460" s="676">
        <f t="shared" si="42"/>
        <v>0</v>
      </c>
      <c r="G460" s="702">
        <v>0</v>
      </c>
      <c r="H460" s="676">
        <f t="shared" si="41"/>
        <v>0</v>
      </c>
      <c r="I460" s="703"/>
      <c r="J460" s="704"/>
      <c r="K460" s="705"/>
      <c r="L460" s="666"/>
      <c r="M460" s="666"/>
    </row>
    <row r="461" spans="1:254" s="661" customFormat="1" ht="14.25">
      <c r="A461" s="698" t="s">
        <v>6078</v>
      </c>
      <c r="B461" s="699" t="s">
        <v>6711</v>
      </c>
      <c r="C461" s="700">
        <v>902</v>
      </c>
      <c r="D461" s="701" t="s">
        <v>640</v>
      </c>
      <c r="E461" s="677">
        <v>0</v>
      </c>
      <c r="F461" s="676">
        <f t="shared" si="42"/>
        <v>0</v>
      </c>
      <c r="G461" s="702">
        <v>0</v>
      </c>
      <c r="H461" s="676">
        <f t="shared" si="41"/>
        <v>0</v>
      </c>
      <c r="I461" s="703"/>
      <c r="J461" s="704"/>
      <c r="K461" s="705"/>
      <c r="L461" s="666"/>
      <c r="M461" s="666"/>
    </row>
    <row r="462" spans="1:254" s="661" customFormat="1" ht="28.5">
      <c r="A462" s="698" t="s">
        <v>6712</v>
      </c>
      <c r="B462" s="699" t="s">
        <v>6713</v>
      </c>
      <c r="C462" s="700">
        <v>1057</v>
      </c>
      <c r="D462" s="701" t="s">
        <v>640</v>
      </c>
      <c r="E462" s="677">
        <v>0</v>
      </c>
      <c r="F462" s="676">
        <f t="shared" si="42"/>
        <v>0</v>
      </c>
      <c r="G462" s="702">
        <v>0</v>
      </c>
      <c r="H462" s="676">
        <f t="shared" si="41"/>
        <v>0</v>
      </c>
      <c r="I462" s="703"/>
      <c r="J462" s="704"/>
      <c r="K462" s="705"/>
      <c r="L462" s="666"/>
      <c r="M462" s="666"/>
    </row>
    <row r="463" spans="1:254" s="661" customFormat="1" ht="14.25">
      <c r="A463" s="698" t="s">
        <v>6714</v>
      </c>
      <c r="B463" s="699" t="s">
        <v>6715</v>
      </c>
      <c r="C463" s="700">
        <v>1196</v>
      </c>
      <c r="D463" s="701" t="s">
        <v>640</v>
      </c>
      <c r="E463" s="677">
        <v>0</v>
      </c>
      <c r="F463" s="676">
        <f t="shared" si="42"/>
        <v>0</v>
      </c>
      <c r="G463" s="702">
        <v>0</v>
      </c>
      <c r="H463" s="676">
        <f t="shared" si="41"/>
        <v>0</v>
      </c>
      <c r="I463" s="703"/>
      <c r="J463" s="704"/>
      <c r="K463" s="705"/>
      <c r="L463" s="666"/>
      <c r="M463" s="666"/>
    </row>
    <row r="464" spans="1:254" s="661" customFormat="1" ht="14.25">
      <c r="A464" s="698" t="s">
        <v>6716</v>
      </c>
      <c r="B464" s="699" t="s">
        <v>6717</v>
      </c>
      <c r="C464" s="700">
        <v>351</v>
      </c>
      <c r="D464" s="701" t="s">
        <v>640</v>
      </c>
      <c r="E464" s="677">
        <v>0</v>
      </c>
      <c r="F464" s="676">
        <f t="shared" si="42"/>
        <v>0</v>
      </c>
      <c r="G464" s="702">
        <v>0</v>
      </c>
      <c r="H464" s="676">
        <f t="shared" si="41"/>
        <v>0</v>
      </c>
      <c r="I464" s="703"/>
      <c r="J464" s="704"/>
      <c r="K464" s="705"/>
      <c r="L464" s="666"/>
      <c r="M464" s="666"/>
    </row>
    <row r="465" spans="1:13" s="661" customFormat="1" ht="14.25">
      <c r="A465" s="698" t="s">
        <v>6718</v>
      </c>
      <c r="B465" s="699" t="s">
        <v>6719</v>
      </c>
      <c r="C465" s="700">
        <v>18</v>
      </c>
      <c r="D465" s="701" t="s">
        <v>640</v>
      </c>
      <c r="E465" s="677">
        <v>0</v>
      </c>
      <c r="F465" s="676">
        <f t="shared" si="42"/>
        <v>0</v>
      </c>
      <c r="G465" s="702">
        <v>0</v>
      </c>
      <c r="H465" s="676">
        <f t="shared" si="41"/>
        <v>0</v>
      </c>
      <c r="I465" s="703"/>
      <c r="J465" s="704"/>
      <c r="K465" s="705"/>
      <c r="L465" s="666"/>
      <c r="M465" s="666"/>
    </row>
    <row r="466" spans="1:13" s="661" customFormat="1" ht="14.25">
      <c r="A466" s="698" t="s">
        <v>6720</v>
      </c>
      <c r="B466" s="699" t="s">
        <v>6721</v>
      </c>
      <c r="C466" s="700">
        <v>1</v>
      </c>
      <c r="D466" s="701" t="s">
        <v>640</v>
      </c>
      <c r="E466" s="677">
        <v>0</v>
      </c>
      <c r="F466" s="676">
        <f>C466*E466</f>
        <v>0</v>
      </c>
      <c r="G466" s="702">
        <v>0</v>
      </c>
      <c r="H466" s="676">
        <f>C466*G466</f>
        <v>0</v>
      </c>
      <c r="I466" s="703"/>
      <c r="J466" s="704"/>
      <c r="K466" s="705"/>
      <c r="L466" s="666"/>
      <c r="M466" s="666"/>
    </row>
    <row r="467" spans="1:13" s="661" customFormat="1" ht="14.25">
      <c r="A467" s="698" t="s">
        <v>6722</v>
      </c>
      <c r="B467" s="699" t="s">
        <v>6723</v>
      </c>
      <c r="C467" s="700">
        <v>3</v>
      </c>
      <c r="D467" s="701" t="s">
        <v>640</v>
      </c>
      <c r="E467" s="677">
        <v>0</v>
      </c>
      <c r="F467" s="676">
        <f t="shared" si="42"/>
        <v>0</v>
      </c>
      <c r="G467" s="702">
        <v>0</v>
      </c>
      <c r="H467" s="676">
        <f t="shared" si="41"/>
        <v>0</v>
      </c>
      <c r="I467" s="703"/>
      <c r="J467" s="704"/>
      <c r="K467" s="705"/>
      <c r="L467" s="666"/>
      <c r="M467" s="666"/>
    </row>
    <row r="468" spans="1:13" s="661" customFormat="1" ht="14.25">
      <c r="A468" s="698" t="s">
        <v>6724</v>
      </c>
      <c r="B468" s="699" t="s">
        <v>6725</v>
      </c>
      <c r="C468" s="700">
        <f>C463+C464*2+C465*3+C467*5</f>
        <v>1967</v>
      </c>
      <c r="D468" s="701" t="s">
        <v>640</v>
      </c>
      <c r="E468" s="677">
        <v>0</v>
      </c>
      <c r="F468" s="676">
        <f t="shared" si="42"/>
        <v>0</v>
      </c>
      <c r="G468" s="702">
        <v>0</v>
      </c>
      <c r="H468" s="676">
        <f t="shared" si="41"/>
        <v>0</v>
      </c>
      <c r="I468" s="703"/>
      <c r="J468" s="704"/>
      <c r="K468" s="705"/>
      <c r="L468" s="666"/>
      <c r="M468" s="666"/>
    </row>
    <row r="469" spans="1:13" s="661" customFormat="1" ht="14.25">
      <c r="A469" s="698" t="s">
        <v>6726</v>
      </c>
      <c r="B469" s="699" t="s">
        <v>6727</v>
      </c>
      <c r="C469" s="700">
        <v>41</v>
      </c>
      <c r="D469" s="701" t="s">
        <v>640</v>
      </c>
      <c r="E469" s="677">
        <v>0</v>
      </c>
      <c r="F469" s="676">
        <f t="shared" si="42"/>
        <v>0</v>
      </c>
      <c r="G469" s="702">
        <v>0</v>
      </c>
      <c r="H469" s="676">
        <f t="shared" si="41"/>
        <v>0</v>
      </c>
      <c r="I469" s="703"/>
      <c r="J469" s="704"/>
      <c r="K469" s="705"/>
      <c r="L469" s="666"/>
      <c r="M469" s="666"/>
    </row>
    <row r="470" spans="1:13" s="661" customFormat="1" ht="14.25">
      <c r="A470" s="698" t="s">
        <v>6728</v>
      </c>
      <c r="B470" s="699" t="s">
        <v>6729</v>
      </c>
      <c r="C470" s="700">
        <v>168</v>
      </c>
      <c r="D470" s="701" t="s">
        <v>640</v>
      </c>
      <c r="E470" s="677">
        <v>0</v>
      </c>
      <c r="F470" s="676">
        <f t="shared" si="42"/>
        <v>0</v>
      </c>
      <c r="G470" s="702">
        <v>0</v>
      </c>
      <c r="H470" s="676">
        <f t="shared" si="41"/>
        <v>0</v>
      </c>
      <c r="I470" s="703"/>
      <c r="J470" s="704"/>
      <c r="K470" s="705"/>
      <c r="L470" s="666"/>
      <c r="M470" s="666"/>
    </row>
    <row r="471" spans="1:13" s="661" customFormat="1" ht="14.25">
      <c r="A471" s="698" t="s">
        <v>6730</v>
      </c>
      <c r="B471" s="699" t="s">
        <v>6731</v>
      </c>
      <c r="C471" s="700">
        <v>327</v>
      </c>
      <c r="D471" s="701" t="s">
        <v>640</v>
      </c>
      <c r="E471" s="677">
        <v>0</v>
      </c>
      <c r="F471" s="676">
        <f t="shared" si="42"/>
        <v>0</v>
      </c>
      <c r="G471" s="702">
        <v>0</v>
      </c>
      <c r="H471" s="676">
        <f t="shared" si="41"/>
        <v>0</v>
      </c>
      <c r="I471" s="703"/>
      <c r="J471" s="704"/>
      <c r="K471" s="705"/>
      <c r="L471" s="666"/>
      <c r="M471" s="666"/>
    </row>
    <row r="472" spans="1:13" s="661" customFormat="1" ht="14.25">
      <c r="A472" s="698" t="s">
        <v>6732</v>
      </c>
      <c r="B472" s="699" t="s">
        <v>6733</v>
      </c>
      <c r="C472" s="700">
        <v>25</v>
      </c>
      <c r="D472" s="701" t="s">
        <v>640</v>
      </c>
      <c r="E472" s="677">
        <v>0</v>
      </c>
      <c r="F472" s="676">
        <f t="shared" si="42"/>
        <v>0</v>
      </c>
      <c r="G472" s="702">
        <v>0</v>
      </c>
      <c r="H472" s="676">
        <f t="shared" si="41"/>
        <v>0</v>
      </c>
      <c r="I472" s="703"/>
      <c r="J472" s="704"/>
      <c r="K472" s="705"/>
      <c r="L472" s="666"/>
      <c r="M472" s="666"/>
    </row>
    <row r="473" spans="1:13" s="661" customFormat="1" ht="14.25">
      <c r="A473" s="698" t="s">
        <v>6734</v>
      </c>
      <c r="B473" s="699" t="s">
        <v>6735</v>
      </c>
      <c r="C473" s="700">
        <v>10</v>
      </c>
      <c r="D473" s="701" t="s">
        <v>640</v>
      </c>
      <c r="E473" s="677">
        <v>0</v>
      </c>
      <c r="F473" s="676">
        <f t="shared" si="42"/>
        <v>0</v>
      </c>
      <c r="G473" s="702">
        <v>0</v>
      </c>
      <c r="H473" s="676">
        <f t="shared" si="41"/>
        <v>0</v>
      </c>
      <c r="I473" s="703"/>
      <c r="J473" s="704"/>
      <c r="K473" s="705"/>
      <c r="L473" s="666"/>
      <c r="M473" s="666"/>
    </row>
    <row r="474" spans="1:13" s="661" customFormat="1" ht="14.25">
      <c r="A474" s="698" t="s">
        <v>6736</v>
      </c>
      <c r="B474" s="699" t="s">
        <v>6737</v>
      </c>
      <c r="C474" s="700">
        <v>206</v>
      </c>
      <c r="D474" s="701" t="s">
        <v>640</v>
      </c>
      <c r="E474" s="677">
        <v>0</v>
      </c>
      <c r="F474" s="676">
        <f t="shared" si="42"/>
        <v>0</v>
      </c>
      <c r="G474" s="702">
        <v>0</v>
      </c>
      <c r="H474" s="676">
        <f t="shared" si="41"/>
        <v>0</v>
      </c>
      <c r="I474" s="703"/>
      <c r="J474" s="704"/>
      <c r="K474" s="705"/>
      <c r="L474" s="666"/>
      <c r="M474" s="666"/>
    </row>
    <row r="475" spans="1:13" s="661" customFormat="1" ht="14.25">
      <c r="A475" s="698" t="s">
        <v>6738</v>
      </c>
      <c r="B475" s="699" t="s">
        <v>6739</v>
      </c>
      <c r="C475" s="700">
        <v>5</v>
      </c>
      <c r="D475" s="701" t="s">
        <v>640</v>
      </c>
      <c r="E475" s="677">
        <v>0</v>
      </c>
      <c r="F475" s="676">
        <f t="shared" si="42"/>
        <v>0</v>
      </c>
      <c r="G475" s="702">
        <v>0</v>
      </c>
      <c r="H475" s="676">
        <f t="shared" si="41"/>
        <v>0</v>
      </c>
      <c r="I475" s="703"/>
      <c r="J475" s="704"/>
      <c r="K475" s="705"/>
      <c r="L475" s="666"/>
      <c r="M475" s="666"/>
    </row>
    <row r="476" spans="1:13" s="661" customFormat="1" ht="14.25">
      <c r="A476" s="698" t="s">
        <v>6740</v>
      </c>
      <c r="B476" s="699" t="s">
        <v>6741</v>
      </c>
      <c r="C476" s="700">
        <v>7</v>
      </c>
      <c r="D476" s="701" t="s">
        <v>640</v>
      </c>
      <c r="E476" s="677">
        <v>0</v>
      </c>
      <c r="F476" s="676">
        <f t="shared" si="42"/>
        <v>0</v>
      </c>
      <c r="G476" s="702">
        <v>0</v>
      </c>
      <c r="H476" s="676">
        <f t="shared" si="41"/>
        <v>0</v>
      </c>
      <c r="I476" s="703"/>
      <c r="J476" s="704"/>
      <c r="K476" s="705"/>
      <c r="L476" s="666"/>
      <c r="M476" s="666"/>
    </row>
    <row r="477" spans="1:13" s="661" customFormat="1" ht="14.25">
      <c r="A477" s="698" t="s">
        <v>6742</v>
      </c>
      <c r="B477" s="672" t="s">
        <v>6743</v>
      </c>
      <c r="C477" s="673">
        <v>500</v>
      </c>
      <c r="D477" s="682" t="s">
        <v>332</v>
      </c>
      <c r="E477" s="677">
        <v>0</v>
      </c>
      <c r="F477" s="676">
        <f t="shared" si="42"/>
        <v>0</v>
      </c>
      <c r="G477" s="702">
        <v>0</v>
      </c>
      <c r="H477" s="676">
        <f t="shared" si="41"/>
        <v>0</v>
      </c>
      <c r="I477" s="703"/>
      <c r="J477" s="704"/>
      <c r="K477" s="705"/>
      <c r="L477" s="666"/>
    </row>
    <row r="478" spans="1:13" s="661" customFormat="1" ht="14.25">
      <c r="A478" s="698" t="s">
        <v>6744</v>
      </c>
      <c r="B478" s="672" t="s">
        <v>6745</v>
      </c>
      <c r="C478" s="673">
        <v>1400</v>
      </c>
      <c r="D478" s="682" t="s">
        <v>332</v>
      </c>
      <c r="E478" s="677">
        <v>0</v>
      </c>
      <c r="F478" s="676">
        <f t="shared" si="42"/>
        <v>0</v>
      </c>
      <c r="G478" s="702">
        <v>0</v>
      </c>
      <c r="H478" s="676">
        <f t="shared" si="41"/>
        <v>0</v>
      </c>
      <c r="I478" s="703"/>
      <c r="J478" s="704"/>
      <c r="K478" s="705"/>
      <c r="L478" s="666"/>
    </row>
    <row r="479" spans="1:13" s="661" customFormat="1" ht="14.25">
      <c r="A479" s="698" t="s">
        <v>6746</v>
      </c>
      <c r="B479" s="672" t="s">
        <v>6747</v>
      </c>
      <c r="C479" s="673">
        <v>1800</v>
      </c>
      <c r="D479" s="682" t="s">
        <v>332</v>
      </c>
      <c r="E479" s="677">
        <v>0</v>
      </c>
      <c r="F479" s="676">
        <f t="shared" si="42"/>
        <v>0</v>
      </c>
      <c r="G479" s="702">
        <v>0</v>
      </c>
      <c r="H479" s="676">
        <f t="shared" si="41"/>
        <v>0</v>
      </c>
      <c r="I479" s="703"/>
      <c r="J479" s="704"/>
      <c r="K479" s="705"/>
      <c r="L479" s="666"/>
    </row>
    <row r="480" spans="1:13" s="661" customFormat="1" ht="14.25">
      <c r="A480" s="698" t="s">
        <v>6748</v>
      </c>
      <c r="B480" s="672" t="s">
        <v>6749</v>
      </c>
      <c r="C480" s="673">
        <v>3600</v>
      </c>
      <c r="D480" s="682" t="s">
        <v>332</v>
      </c>
      <c r="E480" s="677">
        <v>0</v>
      </c>
      <c r="F480" s="676">
        <f t="shared" si="42"/>
        <v>0</v>
      </c>
      <c r="G480" s="702">
        <v>0</v>
      </c>
      <c r="H480" s="676">
        <f t="shared" si="41"/>
        <v>0</v>
      </c>
      <c r="I480" s="703"/>
      <c r="J480" s="704"/>
      <c r="K480" s="705"/>
      <c r="L480" s="666"/>
    </row>
    <row r="481" spans="1:13" s="661" customFormat="1" ht="14.25">
      <c r="A481" s="698" t="s">
        <v>6750</v>
      </c>
      <c r="B481" s="672" t="s">
        <v>6751</v>
      </c>
      <c r="C481" s="673">
        <v>0</v>
      </c>
      <c r="D481" s="682" t="s">
        <v>332</v>
      </c>
      <c r="E481" s="677">
        <v>0</v>
      </c>
      <c r="F481" s="676">
        <f t="shared" si="42"/>
        <v>0</v>
      </c>
      <c r="G481" s="702">
        <v>0</v>
      </c>
      <c r="H481" s="676">
        <f t="shared" si="41"/>
        <v>0</v>
      </c>
      <c r="I481" s="703"/>
      <c r="J481" s="704"/>
      <c r="K481" s="705"/>
      <c r="L481" s="666"/>
      <c r="M481" s="666"/>
    </row>
    <row r="482" spans="1:13" s="661" customFormat="1" ht="14.25">
      <c r="A482" s="698" t="s">
        <v>6752</v>
      </c>
      <c r="B482" s="672" t="s">
        <v>6753</v>
      </c>
      <c r="C482" s="673">
        <v>1</v>
      </c>
      <c r="D482" s="682" t="s">
        <v>5720</v>
      </c>
      <c r="E482" s="677">
        <v>0</v>
      </c>
      <c r="F482" s="676">
        <f t="shared" si="42"/>
        <v>0</v>
      </c>
      <c r="G482" s="702">
        <v>0</v>
      </c>
      <c r="H482" s="676">
        <f t="shared" si="41"/>
        <v>0</v>
      </c>
      <c r="I482" s="703"/>
      <c r="J482" s="704"/>
      <c r="K482" s="705"/>
      <c r="L482" s="666"/>
    </row>
    <row r="483" spans="1:13" s="661" customFormat="1" ht="14.25">
      <c r="A483" s="698" t="s">
        <v>6754</v>
      </c>
      <c r="B483" s="672" t="s">
        <v>6755</v>
      </c>
      <c r="C483" s="673">
        <v>1</v>
      </c>
      <c r="D483" s="682" t="s">
        <v>5720</v>
      </c>
      <c r="E483" s="689" t="s">
        <v>6046</v>
      </c>
      <c r="F483" s="690" t="s">
        <v>6046</v>
      </c>
      <c r="G483" s="702">
        <v>0</v>
      </c>
      <c r="H483" s="676">
        <f t="shared" si="41"/>
        <v>0</v>
      </c>
      <c r="I483" s="703"/>
      <c r="J483" s="704"/>
      <c r="K483" s="705"/>
      <c r="L483" s="666"/>
    </row>
    <row r="484" spans="1:13" s="661" customFormat="1" ht="28.5">
      <c r="A484" s="698" t="s">
        <v>6756</v>
      </c>
      <c r="B484" s="699" t="s">
        <v>6757</v>
      </c>
      <c r="C484" s="700">
        <v>1</v>
      </c>
      <c r="D484" s="701" t="s">
        <v>5720</v>
      </c>
      <c r="E484" s="702">
        <v>0</v>
      </c>
      <c r="F484" s="676">
        <f t="shared" si="42"/>
        <v>0</v>
      </c>
      <c r="G484" s="702">
        <v>0</v>
      </c>
      <c r="H484" s="676">
        <f t="shared" si="41"/>
        <v>0</v>
      </c>
      <c r="I484" s="703"/>
      <c r="J484" s="704"/>
      <c r="K484" s="705"/>
      <c r="L484" s="666"/>
    </row>
    <row r="485" spans="1:13" s="661" customFormat="1" ht="14.25">
      <c r="A485" s="698" t="s">
        <v>6758</v>
      </c>
      <c r="B485" s="699" t="s">
        <v>6759</v>
      </c>
      <c r="C485" s="700">
        <v>100</v>
      </c>
      <c r="D485" s="701" t="s">
        <v>332</v>
      </c>
      <c r="E485" s="702">
        <v>0</v>
      </c>
      <c r="F485" s="676">
        <f t="shared" si="42"/>
        <v>0</v>
      </c>
      <c r="G485" s="702">
        <v>0</v>
      </c>
      <c r="H485" s="676">
        <f t="shared" si="41"/>
        <v>0</v>
      </c>
      <c r="I485" s="703"/>
      <c r="J485" s="704"/>
      <c r="K485" s="705"/>
      <c r="L485" s="666"/>
    </row>
    <row r="486" spans="1:13" s="661" customFormat="1" ht="27.95" customHeight="1">
      <c r="A486" s="698" t="s">
        <v>6760</v>
      </c>
      <c r="B486" s="699" t="s">
        <v>6761</v>
      </c>
      <c r="C486" s="700">
        <v>30</v>
      </c>
      <c r="D486" s="701" t="s">
        <v>332</v>
      </c>
      <c r="E486" s="702">
        <v>0</v>
      </c>
      <c r="F486" s="676">
        <f t="shared" si="42"/>
        <v>0</v>
      </c>
      <c r="G486" s="702">
        <v>0</v>
      </c>
      <c r="H486" s="676">
        <f t="shared" si="41"/>
        <v>0</v>
      </c>
      <c r="I486" s="703"/>
      <c r="J486" s="704"/>
      <c r="K486" s="705"/>
      <c r="L486" s="666"/>
    </row>
    <row r="487" spans="1:13" s="661" customFormat="1" ht="28.5">
      <c r="A487" s="698" t="s">
        <v>6762</v>
      </c>
      <c r="B487" s="699" t="s">
        <v>6763</v>
      </c>
      <c r="C487" s="700">
        <v>420</v>
      </c>
      <c r="D487" s="701" t="s">
        <v>332</v>
      </c>
      <c r="E487" s="702">
        <v>0</v>
      </c>
      <c r="F487" s="676">
        <f t="shared" si="42"/>
        <v>0</v>
      </c>
      <c r="G487" s="702">
        <v>0</v>
      </c>
      <c r="H487" s="676">
        <f t="shared" si="41"/>
        <v>0</v>
      </c>
      <c r="I487" s="703"/>
      <c r="J487" s="704"/>
      <c r="K487" s="705"/>
      <c r="L487" s="666"/>
    </row>
    <row r="488" spans="1:13" s="661" customFormat="1" ht="28.5">
      <c r="A488" s="698" t="s">
        <v>6764</v>
      </c>
      <c r="B488" s="699" t="s">
        <v>6765</v>
      </c>
      <c r="C488" s="700">
        <v>36</v>
      </c>
      <c r="D488" s="701" t="s">
        <v>332</v>
      </c>
      <c r="E488" s="702">
        <v>0</v>
      </c>
      <c r="F488" s="676">
        <f>C488*E488</f>
        <v>0</v>
      </c>
      <c r="G488" s="702">
        <v>0</v>
      </c>
      <c r="H488" s="676">
        <f>C488*G488</f>
        <v>0</v>
      </c>
      <c r="I488" s="703"/>
      <c r="J488" s="704"/>
      <c r="K488" s="705"/>
      <c r="L488" s="666"/>
    </row>
    <row r="489" spans="1:13" s="661" customFormat="1" ht="28.5">
      <c r="A489" s="698" t="s">
        <v>6766</v>
      </c>
      <c r="B489" s="699" t="s">
        <v>6767</v>
      </c>
      <c r="C489" s="700">
        <v>36</v>
      </c>
      <c r="D489" s="701" t="s">
        <v>332</v>
      </c>
      <c r="E489" s="702">
        <v>0</v>
      </c>
      <c r="F489" s="676">
        <f>C489*E489</f>
        <v>0</v>
      </c>
      <c r="G489" s="702">
        <v>0</v>
      </c>
      <c r="H489" s="676">
        <f>C489*G489</f>
        <v>0</v>
      </c>
      <c r="I489" s="703"/>
      <c r="J489" s="704"/>
      <c r="K489" s="705"/>
      <c r="L489" s="666"/>
    </row>
    <row r="490" spans="1:13" s="661" customFormat="1" ht="28.5">
      <c r="A490" s="698" t="s">
        <v>6768</v>
      </c>
      <c r="B490" s="699" t="s">
        <v>6769</v>
      </c>
      <c r="C490" s="700">
        <v>10</v>
      </c>
      <c r="D490" s="701" t="s">
        <v>332</v>
      </c>
      <c r="E490" s="702">
        <v>0</v>
      </c>
      <c r="F490" s="676">
        <f t="shared" si="42"/>
        <v>0</v>
      </c>
      <c r="G490" s="702">
        <v>0</v>
      </c>
      <c r="H490" s="676">
        <f t="shared" si="41"/>
        <v>0</v>
      </c>
      <c r="I490" s="703"/>
      <c r="J490" s="704"/>
      <c r="K490" s="705"/>
      <c r="L490" s="666"/>
    </row>
    <row r="491" spans="1:13" s="661" customFormat="1" ht="28.5">
      <c r="A491" s="698" t="s">
        <v>6770</v>
      </c>
      <c r="B491" s="699" t="s">
        <v>6771</v>
      </c>
      <c r="C491" s="700">
        <v>120</v>
      </c>
      <c r="D491" s="701" t="s">
        <v>332</v>
      </c>
      <c r="E491" s="702">
        <v>0</v>
      </c>
      <c r="F491" s="676">
        <f t="shared" si="42"/>
        <v>0</v>
      </c>
      <c r="G491" s="702">
        <v>0</v>
      </c>
      <c r="H491" s="676">
        <f t="shared" si="41"/>
        <v>0</v>
      </c>
      <c r="I491" s="703"/>
      <c r="J491" s="704"/>
      <c r="K491" s="705"/>
      <c r="L491" s="666"/>
    </row>
    <row r="492" spans="1:13" s="661" customFormat="1" ht="28.5">
      <c r="A492" s="698" t="s">
        <v>6772</v>
      </c>
      <c r="B492" s="699" t="s">
        <v>6773</v>
      </c>
      <c r="C492" s="700">
        <v>65</v>
      </c>
      <c r="D492" s="701" t="s">
        <v>332</v>
      </c>
      <c r="E492" s="702">
        <v>0</v>
      </c>
      <c r="F492" s="676">
        <f t="shared" si="42"/>
        <v>0</v>
      </c>
      <c r="G492" s="702">
        <v>0</v>
      </c>
      <c r="H492" s="676">
        <f t="shared" si="41"/>
        <v>0</v>
      </c>
      <c r="I492" s="703"/>
      <c r="J492" s="704"/>
      <c r="K492" s="705"/>
      <c r="L492" s="666"/>
    </row>
    <row r="493" spans="1:13" s="661" customFormat="1" ht="28.5">
      <c r="A493" s="698" t="s">
        <v>6774</v>
      </c>
      <c r="B493" s="699" t="s">
        <v>6775</v>
      </c>
      <c r="C493" s="700">
        <v>120</v>
      </c>
      <c r="D493" s="701" t="s">
        <v>332</v>
      </c>
      <c r="E493" s="702">
        <v>0</v>
      </c>
      <c r="F493" s="676">
        <f t="shared" si="42"/>
        <v>0</v>
      </c>
      <c r="G493" s="702">
        <v>0</v>
      </c>
      <c r="H493" s="676">
        <f t="shared" si="41"/>
        <v>0</v>
      </c>
      <c r="I493" s="703"/>
      <c r="J493" s="704"/>
      <c r="K493" s="705"/>
      <c r="L493" s="666"/>
    </row>
    <row r="494" spans="1:13" s="661" customFormat="1" ht="42.75">
      <c r="A494" s="698" t="s">
        <v>6776</v>
      </c>
      <c r="B494" s="699" t="s">
        <v>6777</v>
      </c>
      <c r="C494" s="700">
        <v>700</v>
      </c>
      <c r="D494" s="701" t="s">
        <v>332</v>
      </c>
      <c r="E494" s="702">
        <v>0</v>
      </c>
      <c r="F494" s="676">
        <f t="shared" si="42"/>
        <v>0</v>
      </c>
      <c r="G494" s="702">
        <v>0</v>
      </c>
      <c r="H494" s="676">
        <f t="shared" si="41"/>
        <v>0</v>
      </c>
      <c r="I494" s="703"/>
      <c r="J494" s="704"/>
      <c r="K494" s="705"/>
      <c r="L494" s="666"/>
    </row>
    <row r="495" spans="1:13" s="661" customFormat="1" ht="28.5">
      <c r="A495" s="698" t="s">
        <v>6778</v>
      </c>
      <c r="B495" s="699" t="s">
        <v>6779</v>
      </c>
      <c r="C495" s="700">
        <v>1</v>
      </c>
      <c r="D495" s="701" t="s">
        <v>5720</v>
      </c>
      <c r="E495" s="702">
        <v>0</v>
      </c>
      <c r="F495" s="676">
        <f>C495*E495</f>
        <v>0</v>
      </c>
      <c r="G495" s="702">
        <v>0</v>
      </c>
      <c r="H495" s="676">
        <f>C495*G495</f>
        <v>0</v>
      </c>
      <c r="I495" s="703"/>
      <c r="J495" s="704"/>
      <c r="K495" s="705"/>
      <c r="L495" s="666"/>
    </row>
    <row r="496" spans="1:13" s="661" customFormat="1" ht="14.25">
      <c r="A496" s="698" t="s">
        <v>6780</v>
      </c>
      <c r="B496" s="699" t="s">
        <v>6781</v>
      </c>
      <c r="C496" s="700">
        <v>70</v>
      </c>
      <c r="D496" s="701" t="s">
        <v>332</v>
      </c>
      <c r="E496" s="702">
        <v>0</v>
      </c>
      <c r="F496" s="676">
        <f>C496*E496</f>
        <v>0</v>
      </c>
      <c r="G496" s="702">
        <v>0</v>
      </c>
      <c r="H496" s="676">
        <f>C496*G496</f>
        <v>0</v>
      </c>
      <c r="I496" s="703"/>
      <c r="J496" s="704"/>
      <c r="K496" s="705"/>
      <c r="L496" s="666"/>
    </row>
    <row r="497" spans="1:13" s="661" customFormat="1" ht="14.25">
      <c r="A497" s="698" t="s">
        <v>6782</v>
      </c>
      <c r="B497" s="699" t="s">
        <v>6783</v>
      </c>
      <c r="C497" s="700">
        <v>1</v>
      </c>
      <c r="D497" s="701" t="s">
        <v>5720</v>
      </c>
      <c r="E497" s="702">
        <v>0</v>
      </c>
      <c r="F497" s="676">
        <f t="shared" si="42"/>
        <v>0</v>
      </c>
      <c r="G497" s="702">
        <v>0</v>
      </c>
      <c r="H497" s="676">
        <f t="shared" si="41"/>
        <v>0</v>
      </c>
      <c r="I497" s="703"/>
      <c r="J497" s="704"/>
      <c r="K497" s="705"/>
      <c r="L497" s="666"/>
    </row>
    <row r="498" spans="1:13" s="661" customFormat="1" ht="14.25">
      <c r="A498" s="698" t="s">
        <v>6784</v>
      </c>
      <c r="B498" s="699" t="s">
        <v>6785</v>
      </c>
      <c r="C498" s="700">
        <v>165</v>
      </c>
      <c r="D498" s="701" t="s">
        <v>5720</v>
      </c>
      <c r="E498" s="702">
        <v>0</v>
      </c>
      <c r="F498" s="676">
        <f t="shared" si="42"/>
        <v>0</v>
      </c>
      <c r="G498" s="702">
        <v>0</v>
      </c>
      <c r="H498" s="676">
        <f t="shared" si="41"/>
        <v>0</v>
      </c>
      <c r="I498" s="703"/>
      <c r="J498" s="704"/>
      <c r="K498" s="705"/>
      <c r="L498" s="666"/>
      <c r="M498" s="666"/>
    </row>
    <row r="499" spans="1:13" s="661" customFormat="1" ht="14.25">
      <c r="A499" s="698" t="s">
        <v>6786</v>
      </c>
      <c r="B499" s="699" t="s">
        <v>6787</v>
      </c>
      <c r="C499" s="700">
        <v>158</v>
      </c>
      <c r="D499" s="701" t="s">
        <v>332</v>
      </c>
      <c r="E499" s="706" t="s">
        <v>6046</v>
      </c>
      <c r="F499" s="676" t="s">
        <v>6046</v>
      </c>
      <c r="G499" s="702">
        <v>0</v>
      </c>
      <c r="H499" s="676">
        <f t="shared" si="41"/>
        <v>0</v>
      </c>
      <c r="I499" s="703"/>
      <c r="J499" s="704"/>
      <c r="K499" s="705"/>
      <c r="L499" s="666"/>
      <c r="M499" s="666"/>
    </row>
    <row r="500" spans="1:13" s="661" customFormat="1" ht="14.25">
      <c r="A500" s="698" t="s">
        <v>6788</v>
      </c>
      <c r="B500" s="699" t="s">
        <v>6789</v>
      </c>
      <c r="C500" s="700">
        <v>1</v>
      </c>
      <c r="D500" s="701" t="s">
        <v>5720</v>
      </c>
      <c r="E500" s="702">
        <v>0</v>
      </c>
      <c r="F500" s="676">
        <f>C500*E500</f>
        <v>0</v>
      </c>
      <c r="G500" s="702">
        <v>0</v>
      </c>
      <c r="H500" s="676">
        <f>C500*G500</f>
        <v>0</v>
      </c>
      <c r="I500" s="703"/>
      <c r="J500" s="704"/>
      <c r="K500" s="705"/>
      <c r="L500" s="666"/>
      <c r="M500" s="666"/>
    </row>
    <row r="501" spans="1:13" s="661" customFormat="1" ht="14.25">
      <c r="A501" s="698" t="s">
        <v>6790</v>
      </c>
      <c r="B501" s="699" t="s">
        <v>6791</v>
      </c>
      <c r="C501" s="700">
        <v>1</v>
      </c>
      <c r="D501" s="701" t="s">
        <v>5720</v>
      </c>
      <c r="E501" s="702">
        <v>0</v>
      </c>
      <c r="F501" s="676">
        <f>C501*E501</f>
        <v>0</v>
      </c>
      <c r="G501" s="702">
        <v>0</v>
      </c>
      <c r="H501" s="676">
        <f>C501*G501</f>
        <v>0</v>
      </c>
      <c r="I501" s="703"/>
      <c r="J501" s="704"/>
      <c r="K501" s="705"/>
      <c r="L501" s="666"/>
      <c r="M501" s="666"/>
    </row>
    <row r="502" spans="1:13" s="661" customFormat="1" ht="14.25">
      <c r="A502" s="698" t="s">
        <v>6792</v>
      </c>
      <c r="B502" s="699" t="s">
        <v>6793</v>
      </c>
      <c r="C502" s="700">
        <v>1</v>
      </c>
      <c r="D502" s="701" t="s">
        <v>640</v>
      </c>
      <c r="E502" s="702">
        <v>0</v>
      </c>
      <c r="F502" s="676">
        <f t="shared" si="42"/>
        <v>0</v>
      </c>
      <c r="G502" s="702">
        <v>0</v>
      </c>
      <c r="H502" s="676">
        <f t="shared" si="41"/>
        <v>0</v>
      </c>
      <c r="I502" s="703"/>
      <c r="J502" s="704"/>
      <c r="K502" s="705"/>
      <c r="L502" s="666"/>
      <c r="M502" s="666"/>
    </row>
    <row r="503" spans="1:13" s="661" customFormat="1" ht="14.25">
      <c r="A503" s="698" t="s">
        <v>6794</v>
      </c>
      <c r="B503" s="699" t="s">
        <v>6795</v>
      </c>
      <c r="C503" s="700">
        <v>1</v>
      </c>
      <c r="D503" s="701" t="s">
        <v>640</v>
      </c>
      <c r="E503" s="702">
        <v>0</v>
      </c>
      <c r="F503" s="676">
        <f t="shared" si="42"/>
        <v>0</v>
      </c>
      <c r="G503" s="702">
        <v>0</v>
      </c>
      <c r="H503" s="676">
        <f t="shared" si="41"/>
        <v>0</v>
      </c>
      <c r="I503" s="703"/>
      <c r="J503" s="704"/>
      <c r="K503" s="705"/>
      <c r="L503" s="666"/>
      <c r="M503" s="666"/>
    </row>
    <row r="504" spans="1:13" s="661" customFormat="1" ht="14.25">
      <c r="A504" s="698" t="s">
        <v>6796</v>
      </c>
      <c r="B504" s="699" t="s">
        <v>6797</v>
      </c>
      <c r="C504" s="700">
        <v>1</v>
      </c>
      <c r="D504" s="701" t="s">
        <v>640</v>
      </c>
      <c r="E504" s="702">
        <v>0</v>
      </c>
      <c r="F504" s="676">
        <f t="shared" si="42"/>
        <v>0</v>
      </c>
      <c r="G504" s="702">
        <v>0</v>
      </c>
      <c r="H504" s="676">
        <f t="shared" si="41"/>
        <v>0</v>
      </c>
      <c r="I504" s="703"/>
      <c r="J504" s="704"/>
      <c r="K504" s="705"/>
      <c r="L504" s="666"/>
      <c r="M504" s="666"/>
    </row>
    <row r="505" spans="1:13" s="661" customFormat="1" ht="14.25">
      <c r="A505" s="698" t="s">
        <v>6798</v>
      </c>
      <c r="B505" s="699" t="s">
        <v>6799</v>
      </c>
      <c r="C505" s="700">
        <v>1</v>
      </c>
      <c r="D505" s="701" t="s">
        <v>640</v>
      </c>
      <c r="E505" s="702">
        <v>0</v>
      </c>
      <c r="F505" s="676">
        <f t="shared" si="42"/>
        <v>0</v>
      </c>
      <c r="G505" s="702">
        <v>0</v>
      </c>
      <c r="H505" s="676">
        <f t="shared" si="41"/>
        <v>0</v>
      </c>
      <c r="I505" s="703"/>
      <c r="J505" s="704"/>
      <c r="K505" s="705"/>
      <c r="L505" s="666"/>
      <c r="M505" s="666"/>
    </row>
    <row r="506" spans="1:13" s="661" customFormat="1" ht="14.25">
      <c r="A506" s="698" t="s">
        <v>6800</v>
      </c>
      <c r="B506" s="699" t="s">
        <v>6801</v>
      </c>
      <c r="C506" s="700">
        <v>2</v>
      </c>
      <c r="D506" s="701" t="s">
        <v>640</v>
      </c>
      <c r="E506" s="702">
        <v>0</v>
      </c>
      <c r="F506" s="676">
        <f t="shared" si="42"/>
        <v>0</v>
      </c>
      <c r="G506" s="702">
        <v>0</v>
      </c>
      <c r="H506" s="676">
        <f t="shared" si="41"/>
        <v>0</v>
      </c>
      <c r="I506" s="703"/>
      <c r="J506" s="704"/>
      <c r="K506" s="705"/>
      <c r="L506" s="666"/>
      <c r="M506" s="666"/>
    </row>
    <row r="507" spans="1:13" s="661" customFormat="1" ht="14.25">
      <c r="A507" s="698" t="s">
        <v>6802</v>
      </c>
      <c r="B507" s="699" t="s">
        <v>6803</v>
      </c>
      <c r="C507" s="700">
        <v>2</v>
      </c>
      <c r="D507" s="701" t="s">
        <v>640</v>
      </c>
      <c r="E507" s="702">
        <v>0</v>
      </c>
      <c r="F507" s="676">
        <f t="shared" si="42"/>
        <v>0</v>
      </c>
      <c r="G507" s="702">
        <v>0</v>
      </c>
      <c r="H507" s="676">
        <f t="shared" si="41"/>
        <v>0</v>
      </c>
      <c r="I507" s="703"/>
      <c r="J507" s="704"/>
      <c r="K507" s="705"/>
      <c r="L507" s="666"/>
      <c r="M507" s="666"/>
    </row>
    <row r="508" spans="1:13" s="661" customFormat="1" ht="14.25">
      <c r="A508" s="698" t="s">
        <v>6804</v>
      </c>
      <c r="B508" s="699" t="s">
        <v>6805</v>
      </c>
      <c r="C508" s="700">
        <v>1</v>
      </c>
      <c r="D508" s="701" t="s">
        <v>5720</v>
      </c>
      <c r="E508" s="702">
        <v>0</v>
      </c>
      <c r="F508" s="676">
        <f>C508*E508</f>
        <v>0</v>
      </c>
      <c r="G508" s="702">
        <v>0</v>
      </c>
      <c r="H508" s="676">
        <f>C508*G508</f>
        <v>0</v>
      </c>
      <c r="I508" s="703"/>
      <c r="J508" s="704"/>
      <c r="K508" s="705"/>
      <c r="L508" s="666"/>
      <c r="M508" s="666"/>
    </row>
    <row r="509" spans="1:13" s="661" customFormat="1" ht="14.25">
      <c r="A509" s="698" t="s">
        <v>6806</v>
      </c>
      <c r="B509" s="699" t="s">
        <v>6807</v>
      </c>
      <c r="C509" s="700">
        <v>1</v>
      </c>
      <c r="D509" s="701" t="s">
        <v>5720</v>
      </c>
      <c r="E509" s="702">
        <v>0</v>
      </c>
      <c r="F509" s="676">
        <f>C509*E509</f>
        <v>0</v>
      </c>
      <c r="G509" s="702">
        <v>0</v>
      </c>
      <c r="H509" s="676">
        <f>C509*G509</f>
        <v>0</v>
      </c>
      <c r="I509" s="703"/>
      <c r="J509" s="704"/>
      <c r="K509" s="705"/>
      <c r="L509" s="666"/>
    </row>
    <row r="510" spans="1:13" s="661" customFormat="1" ht="14.25">
      <c r="A510" s="698" t="s">
        <v>6808</v>
      </c>
      <c r="B510" s="699" t="s">
        <v>6809</v>
      </c>
      <c r="C510" s="700">
        <v>1</v>
      </c>
      <c r="D510" s="701" t="s">
        <v>640</v>
      </c>
      <c r="E510" s="702">
        <v>0</v>
      </c>
      <c r="F510" s="676">
        <f t="shared" si="42"/>
        <v>0</v>
      </c>
      <c r="G510" s="702">
        <v>0</v>
      </c>
      <c r="H510" s="676">
        <f t="shared" si="41"/>
        <v>0</v>
      </c>
      <c r="I510" s="709"/>
      <c r="J510" s="705"/>
      <c r="K510" s="666"/>
    </row>
    <row r="511" spans="1:13" s="661" customFormat="1" ht="71.25">
      <c r="A511" s="698" t="s">
        <v>6810</v>
      </c>
      <c r="B511" s="699" t="s">
        <v>6811</v>
      </c>
      <c r="C511" s="700">
        <v>1</v>
      </c>
      <c r="D511" s="701" t="s">
        <v>640</v>
      </c>
      <c r="E511" s="702">
        <v>0</v>
      </c>
      <c r="F511" s="676">
        <f t="shared" si="42"/>
        <v>0</v>
      </c>
      <c r="G511" s="702">
        <v>0</v>
      </c>
      <c r="H511" s="676">
        <f t="shared" si="41"/>
        <v>0</v>
      </c>
      <c r="I511" s="709"/>
      <c r="J511" s="705"/>
      <c r="K511" s="666"/>
    </row>
    <row r="512" spans="1:13" s="661" customFormat="1" ht="42.75">
      <c r="A512" s="698" t="s">
        <v>6812</v>
      </c>
      <c r="B512" s="699" t="s">
        <v>6813</v>
      </c>
      <c r="C512" s="700">
        <v>1</v>
      </c>
      <c r="D512" s="701" t="s">
        <v>640</v>
      </c>
      <c r="E512" s="702">
        <v>0</v>
      </c>
      <c r="F512" s="676">
        <f t="shared" si="42"/>
        <v>0</v>
      </c>
      <c r="G512" s="702">
        <v>0</v>
      </c>
      <c r="H512" s="676">
        <f t="shared" si="41"/>
        <v>0</v>
      </c>
      <c r="I512" s="709"/>
      <c r="J512" s="705"/>
      <c r="K512" s="666"/>
    </row>
    <row r="513" spans="1:122" s="628" customFormat="1" ht="114">
      <c r="A513" s="698" t="s">
        <v>6814</v>
      </c>
      <c r="B513" s="699" t="s">
        <v>6815</v>
      </c>
      <c r="C513" s="700">
        <v>1</v>
      </c>
      <c r="D513" s="701" t="s">
        <v>640</v>
      </c>
      <c r="E513" s="702">
        <v>0</v>
      </c>
      <c r="F513" s="676">
        <f t="shared" si="42"/>
        <v>0</v>
      </c>
      <c r="G513" s="706" t="s">
        <v>6046</v>
      </c>
      <c r="H513" s="707" t="s">
        <v>6046</v>
      </c>
      <c r="I513" s="709"/>
      <c r="J513" s="704"/>
      <c r="K513" s="705"/>
      <c r="L513" s="666"/>
      <c r="M513" s="661"/>
      <c r="N513" s="661"/>
      <c r="O513" s="661"/>
      <c r="P513" s="661"/>
      <c r="Q513" s="661"/>
      <c r="R513" s="661"/>
      <c r="S513" s="661"/>
      <c r="T513" s="661"/>
      <c r="U513" s="661"/>
      <c r="V513" s="661"/>
      <c r="W513" s="661"/>
      <c r="X513" s="661"/>
      <c r="Y513" s="661"/>
      <c r="Z513" s="661"/>
      <c r="AA513" s="661"/>
      <c r="AB513" s="661"/>
      <c r="AC513" s="661"/>
      <c r="AD513" s="661"/>
      <c r="AE513" s="661"/>
      <c r="AF513" s="661"/>
      <c r="AG513" s="661"/>
      <c r="AH513" s="661"/>
      <c r="AI513" s="661"/>
      <c r="AJ513" s="661"/>
      <c r="AK513" s="661"/>
      <c r="AL513" s="661"/>
      <c r="AM513" s="661"/>
      <c r="AN513" s="661"/>
      <c r="AO513" s="661"/>
      <c r="AP513" s="661"/>
      <c r="AQ513" s="661"/>
      <c r="AR513" s="661"/>
      <c r="AS513" s="661"/>
      <c r="AT513" s="661"/>
      <c r="AU513" s="661"/>
      <c r="AV513" s="661"/>
      <c r="AW513" s="661"/>
      <c r="AX513" s="661"/>
      <c r="AY513" s="661"/>
      <c r="AZ513" s="661"/>
      <c r="BA513" s="661"/>
      <c r="BB513" s="661"/>
      <c r="BC513" s="661"/>
      <c r="BD513" s="661"/>
      <c r="BE513" s="661"/>
      <c r="BF513" s="661"/>
      <c r="BG513" s="661"/>
      <c r="BH513" s="661"/>
      <c r="BI513" s="661"/>
      <c r="BJ513" s="661"/>
      <c r="BK513" s="661"/>
      <c r="BL513" s="661"/>
      <c r="BM513" s="661"/>
      <c r="BN513" s="661"/>
      <c r="BO513" s="661"/>
      <c r="BP513" s="661"/>
      <c r="BQ513" s="661"/>
      <c r="BR513" s="661"/>
      <c r="BS513" s="661"/>
      <c r="BT513" s="661"/>
      <c r="BU513" s="661"/>
      <c r="BV513" s="661"/>
      <c r="BW513" s="661"/>
      <c r="BX513" s="661"/>
      <c r="BY513" s="661"/>
      <c r="BZ513" s="661"/>
      <c r="CA513" s="661"/>
      <c r="CB513" s="661"/>
      <c r="CC513" s="661"/>
      <c r="CD513" s="661"/>
      <c r="CE513" s="661"/>
      <c r="CF513" s="661"/>
      <c r="CG513" s="661"/>
      <c r="CH513" s="661"/>
      <c r="CI513" s="661"/>
      <c r="CJ513" s="661"/>
      <c r="CK513" s="661"/>
      <c r="CL513" s="661"/>
      <c r="CM513" s="661"/>
      <c r="CN513" s="661"/>
      <c r="CO513" s="661"/>
      <c r="CP513" s="661"/>
      <c r="CQ513" s="661"/>
      <c r="CR513" s="661"/>
      <c r="CS513" s="661"/>
      <c r="CT513" s="661"/>
      <c r="CU513" s="661"/>
      <c r="CV513" s="661"/>
      <c r="CW513" s="661"/>
      <c r="CX513" s="661"/>
      <c r="CY513" s="661"/>
      <c r="CZ513" s="661"/>
      <c r="DA513" s="661"/>
      <c r="DB513" s="661"/>
      <c r="DC513" s="661"/>
      <c r="DD513" s="661"/>
      <c r="DE513" s="661"/>
      <c r="DF513" s="661"/>
      <c r="DG513" s="661"/>
      <c r="DH513" s="661"/>
      <c r="DI513" s="661"/>
      <c r="DJ513" s="661"/>
      <c r="DK513" s="661"/>
      <c r="DL513" s="661"/>
      <c r="DM513" s="661"/>
      <c r="DN513" s="661"/>
      <c r="DO513" s="661"/>
      <c r="DP513" s="661"/>
      <c r="DQ513" s="661"/>
      <c r="DR513" s="661"/>
    </row>
    <row r="514" spans="1:122" s="628" customFormat="1" ht="14.25">
      <c r="A514" s="698" t="s">
        <v>6816</v>
      </c>
      <c r="B514" s="699" t="s">
        <v>6817</v>
      </c>
      <c r="C514" s="700">
        <v>1</v>
      </c>
      <c r="D514" s="701" t="s">
        <v>5720</v>
      </c>
      <c r="E514" s="706" t="s">
        <v>6046</v>
      </c>
      <c r="F514" s="707" t="s">
        <v>6046</v>
      </c>
      <c r="G514" s="702">
        <v>0</v>
      </c>
      <c r="H514" s="676">
        <f t="shared" si="41"/>
        <v>0</v>
      </c>
      <c r="I514" s="709"/>
      <c r="J514" s="704"/>
      <c r="K514" s="705"/>
      <c r="L514" s="666"/>
      <c r="M514" s="661"/>
      <c r="N514" s="661"/>
      <c r="O514" s="661"/>
      <c r="P514" s="661"/>
      <c r="Q514" s="661"/>
      <c r="R514" s="661"/>
      <c r="S514" s="661"/>
      <c r="T514" s="661"/>
      <c r="U514" s="661"/>
      <c r="V514" s="661"/>
      <c r="W514" s="661"/>
      <c r="X514" s="661"/>
      <c r="Y514" s="661"/>
      <c r="Z514" s="661"/>
      <c r="AA514" s="661"/>
      <c r="AB514" s="661"/>
      <c r="AC514" s="661"/>
      <c r="AD514" s="661"/>
      <c r="AE514" s="661"/>
      <c r="AF514" s="661"/>
      <c r="AG514" s="661"/>
      <c r="AH514" s="661"/>
      <c r="AI514" s="661"/>
      <c r="AJ514" s="661"/>
      <c r="AK514" s="661"/>
      <c r="AL514" s="661"/>
      <c r="AM514" s="661"/>
      <c r="AN514" s="661"/>
      <c r="AO514" s="661"/>
      <c r="AP514" s="661"/>
      <c r="AQ514" s="661"/>
      <c r="AR514" s="661"/>
      <c r="AS514" s="661"/>
      <c r="AT514" s="661"/>
      <c r="AU514" s="661"/>
      <c r="AV514" s="661"/>
      <c r="AW514" s="661"/>
      <c r="AX514" s="661"/>
      <c r="AY514" s="661"/>
      <c r="AZ514" s="661"/>
      <c r="BA514" s="661"/>
      <c r="BB514" s="661"/>
      <c r="BC514" s="661"/>
      <c r="BD514" s="661"/>
      <c r="BE514" s="661"/>
      <c r="BF514" s="661"/>
      <c r="BG514" s="661"/>
      <c r="BH514" s="661"/>
      <c r="BI514" s="661"/>
      <c r="BJ514" s="661"/>
      <c r="BK514" s="661"/>
      <c r="BL514" s="661"/>
      <c r="BM514" s="661"/>
      <c r="BN514" s="661"/>
      <c r="BO514" s="661"/>
      <c r="BP514" s="661"/>
      <c r="BQ514" s="661"/>
      <c r="BR514" s="661"/>
      <c r="BS514" s="661"/>
      <c r="BT514" s="661"/>
      <c r="BU514" s="661"/>
      <c r="BV514" s="661"/>
      <c r="BW514" s="661"/>
      <c r="BX514" s="661"/>
      <c r="BY514" s="661"/>
      <c r="BZ514" s="661"/>
      <c r="CA514" s="661"/>
      <c r="CB514" s="661"/>
      <c r="CC514" s="661"/>
      <c r="CD514" s="661"/>
      <c r="CE514" s="661"/>
      <c r="CF514" s="661"/>
      <c r="CG514" s="661"/>
      <c r="CH514" s="661"/>
      <c r="CI514" s="661"/>
      <c r="CJ514" s="661"/>
      <c r="CK514" s="661"/>
      <c r="CL514" s="661"/>
      <c r="CM514" s="661"/>
      <c r="CN514" s="661"/>
      <c r="CO514" s="661"/>
      <c r="CP514" s="661"/>
      <c r="CQ514" s="661"/>
      <c r="CR514" s="661"/>
      <c r="CS514" s="661"/>
      <c r="CT514" s="661"/>
      <c r="CU514" s="661"/>
      <c r="CV514" s="661"/>
      <c r="CW514" s="661"/>
      <c r="CX514" s="661"/>
      <c r="CY514" s="661"/>
      <c r="CZ514" s="661"/>
      <c r="DA514" s="661"/>
      <c r="DB514" s="661"/>
      <c r="DC514" s="661"/>
      <c r="DD514" s="661"/>
      <c r="DE514" s="661"/>
      <c r="DF514" s="661"/>
      <c r="DG514" s="661"/>
      <c r="DH514" s="661"/>
      <c r="DI514" s="661"/>
      <c r="DJ514" s="661"/>
      <c r="DK514" s="661"/>
      <c r="DL514" s="661"/>
      <c r="DM514" s="661"/>
      <c r="DN514" s="661"/>
      <c r="DO514" s="661"/>
      <c r="DP514" s="661"/>
      <c r="DQ514" s="661"/>
      <c r="DR514" s="661"/>
    </row>
    <row r="515" spans="1:122" s="628" customFormat="1" ht="14.25">
      <c r="A515" s="698" t="s">
        <v>6818</v>
      </c>
      <c r="B515" s="699" t="s">
        <v>6819</v>
      </c>
      <c r="C515" s="700">
        <v>1</v>
      </c>
      <c r="D515" s="701" t="s">
        <v>640</v>
      </c>
      <c r="E515" s="706" t="s">
        <v>6046</v>
      </c>
      <c r="F515" s="707" t="s">
        <v>6046</v>
      </c>
      <c r="G515" s="702">
        <v>0</v>
      </c>
      <c r="H515" s="676">
        <f t="shared" si="41"/>
        <v>0</v>
      </c>
      <c r="I515" s="709"/>
      <c r="J515" s="704"/>
      <c r="K515" s="705"/>
      <c r="L515" s="666"/>
      <c r="M515" s="661"/>
      <c r="N515" s="661"/>
      <c r="O515" s="661"/>
      <c r="P515" s="661"/>
      <c r="Q515" s="661"/>
      <c r="R515" s="661"/>
      <c r="S515" s="661"/>
      <c r="T515" s="661"/>
      <c r="U515" s="661"/>
      <c r="V515" s="661"/>
      <c r="W515" s="661"/>
      <c r="X515" s="661"/>
      <c r="Y515" s="661"/>
      <c r="Z515" s="661"/>
      <c r="AA515" s="661"/>
      <c r="AB515" s="661"/>
      <c r="AC515" s="661"/>
      <c r="AD515" s="661"/>
      <c r="AE515" s="661"/>
      <c r="AF515" s="661"/>
      <c r="AG515" s="661"/>
      <c r="AH515" s="661"/>
      <c r="AI515" s="661"/>
      <c r="AJ515" s="661"/>
      <c r="AK515" s="661"/>
      <c r="AL515" s="661"/>
      <c r="AM515" s="661"/>
      <c r="AN515" s="661"/>
      <c r="AO515" s="661"/>
      <c r="AP515" s="661"/>
      <c r="AQ515" s="661"/>
      <c r="AR515" s="661"/>
      <c r="AS515" s="661"/>
      <c r="AT515" s="661"/>
      <c r="AU515" s="661"/>
      <c r="AV515" s="661"/>
      <c r="AW515" s="661"/>
      <c r="AX515" s="661"/>
      <c r="AY515" s="661"/>
      <c r="AZ515" s="661"/>
      <c r="BA515" s="661"/>
      <c r="BB515" s="661"/>
      <c r="BC515" s="661"/>
      <c r="BD515" s="661"/>
      <c r="BE515" s="661"/>
      <c r="BF515" s="661"/>
      <c r="BG515" s="661"/>
      <c r="BH515" s="661"/>
      <c r="BI515" s="661"/>
      <c r="BJ515" s="661"/>
      <c r="BK515" s="661"/>
      <c r="BL515" s="661"/>
      <c r="BM515" s="661"/>
      <c r="BN515" s="661"/>
      <c r="BO515" s="661"/>
      <c r="BP515" s="661"/>
      <c r="BQ515" s="661"/>
      <c r="BR515" s="661"/>
      <c r="BS515" s="661"/>
      <c r="BT515" s="661"/>
      <c r="BU515" s="661"/>
      <c r="BV515" s="661"/>
      <c r="BW515" s="661"/>
      <c r="BX515" s="661"/>
      <c r="BY515" s="661"/>
      <c r="BZ515" s="661"/>
      <c r="CA515" s="661"/>
      <c r="CB515" s="661"/>
      <c r="CC515" s="661"/>
      <c r="CD515" s="661"/>
      <c r="CE515" s="661"/>
      <c r="CF515" s="661"/>
      <c r="CG515" s="661"/>
      <c r="CH515" s="661"/>
      <c r="CI515" s="661"/>
      <c r="CJ515" s="661"/>
      <c r="CK515" s="661"/>
      <c r="CL515" s="661"/>
      <c r="CM515" s="661"/>
      <c r="CN515" s="661"/>
      <c r="CO515" s="661"/>
      <c r="CP515" s="661"/>
      <c r="CQ515" s="661"/>
      <c r="CR515" s="661"/>
      <c r="CS515" s="661"/>
      <c r="CT515" s="661"/>
      <c r="CU515" s="661"/>
      <c r="CV515" s="661"/>
      <c r="CW515" s="661"/>
      <c r="CX515" s="661"/>
      <c r="CY515" s="661"/>
      <c r="CZ515" s="661"/>
      <c r="DA515" s="661"/>
      <c r="DB515" s="661"/>
      <c r="DC515" s="661"/>
      <c r="DD515" s="661"/>
      <c r="DE515" s="661"/>
      <c r="DF515" s="661"/>
      <c r="DG515" s="661"/>
      <c r="DH515" s="661"/>
      <c r="DI515" s="661"/>
      <c r="DJ515" s="661"/>
      <c r="DK515" s="661"/>
      <c r="DL515" s="661"/>
      <c r="DM515" s="661"/>
      <c r="DN515" s="661"/>
      <c r="DO515" s="661"/>
      <c r="DP515" s="661"/>
      <c r="DQ515" s="661"/>
      <c r="DR515" s="661"/>
    </row>
    <row r="516" spans="1:122" s="628" customFormat="1" ht="14.25">
      <c r="A516" s="698" t="s">
        <v>6820</v>
      </c>
      <c r="B516" s="699" t="s">
        <v>6821</v>
      </c>
      <c r="C516" s="700">
        <v>1</v>
      </c>
      <c r="D516" s="701" t="s">
        <v>640</v>
      </c>
      <c r="E516" s="706" t="s">
        <v>6046</v>
      </c>
      <c r="F516" s="707" t="s">
        <v>6046</v>
      </c>
      <c r="G516" s="702">
        <v>0</v>
      </c>
      <c r="H516" s="676">
        <f t="shared" si="41"/>
        <v>0</v>
      </c>
      <c r="I516" s="709"/>
      <c r="J516" s="704"/>
      <c r="K516" s="705"/>
      <c r="L516" s="666"/>
      <c r="M516" s="661"/>
      <c r="N516" s="661"/>
      <c r="O516" s="661"/>
      <c r="P516" s="661"/>
      <c r="Q516" s="661"/>
      <c r="R516" s="661"/>
      <c r="S516" s="661"/>
      <c r="T516" s="661"/>
      <c r="U516" s="661"/>
      <c r="V516" s="661"/>
      <c r="W516" s="661"/>
      <c r="X516" s="661"/>
      <c r="Y516" s="661"/>
      <c r="Z516" s="661"/>
      <c r="AA516" s="661"/>
      <c r="AB516" s="661"/>
      <c r="AC516" s="661"/>
      <c r="AD516" s="661"/>
      <c r="AE516" s="661"/>
      <c r="AF516" s="661"/>
      <c r="AG516" s="661"/>
      <c r="AH516" s="661"/>
      <c r="AI516" s="661"/>
      <c r="AJ516" s="661"/>
      <c r="AK516" s="661"/>
      <c r="AL516" s="661"/>
      <c r="AM516" s="661"/>
      <c r="AN516" s="661"/>
      <c r="AO516" s="661"/>
      <c r="AP516" s="661"/>
      <c r="AQ516" s="661"/>
      <c r="AR516" s="661"/>
      <c r="AS516" s="661"/>
      <c r="AT516" s="661"/>
      <c r="AU516" s="661"/>
      <c r="AV516" s="661"/>
      <c r="AW516" s="661"/>
      <c r="AX516" s="661"/>
      <c r="AY516" s="661"/>
      <c r="AZ516" s="661"/>
      <c r="BA516" s="661"/>
      <c r="BB516" s="661"/>
      <c r="BC516" s="661"/>
      <c r="BD516" s="661"/>
      <c r="BE516" s="661"/>
      <c r="BF516" s="661"/>
      <c r="BG516" s="661"/>
      <c r="BH516" s="661"/>
      <c r="BI516" s="661"/>
      <c r="BJ516" s="661"/>
      <c r="BK516" s="661"/>
      <c r="BL516" s="661"/>
      <c r="BM516" s="661"/>
      <c r="BN516" s="661"/>
      <c r="BO516" s="661"/>
      <c r="BP516" s="661"/>
      <c r="BQ516" s="661"/>
      <c r="BR516" s="661"/>
      <c r="BS516" s="661"/>
      <c r="BT516" s="661"/>
      <c r="BU516" s="661"/>
      <c r="BV516" s="661"/>
      <c r="BW516" s="661"/>
      <c r="BX516" s="661"/>
      <c r="BY516" s="661"/>
      <c r="BZ516" s="661"/>
      <c r="CA516" s="661"/>
      <c r="CB516" s="661"/>
      <c r="CC516" s="661"/>
      <c r="CD516" s="661"/>
      <c r="CE516" s="661"/>
      <c r="CF516" s="661"/>
      <c r="CG516" s="661"/>
      <c r="CH516" s="661"/>
      <c r="CI516" s="661"/>
      <c r="CJ516" s="661"/>
      <c r="CK516" s="661"/>
      <c r="CL516" s="661"/>
      <c r="CM516" s="661"/>
      <c r="CN516" s="661"/>
      <c r="CO516" s="661"/>
      <c r="CP516" s="661"/>
      <c r="CQ516" s="661"/>
      <c r="CR516" s="661"/>
      <c r="CS516" s="661"/>
      <c r="CT516" s="661"/>
      <c r="CU516" s="661"/>
      <c r="CV516" s="661"/>
      <c r="CW516" s="661"/>
      <c r="CX516" s="661"/>
      <c r="CY516" s="661"/>
      <c r="CZ516" s="661"/>
      <c r="DA516" s="661"/>
      <c r="DB516" s="661"/>
      <c r="DC516" s="661"/>
      <c r="DD516" s="661"/>
      <c r="DE516" s="661"/>
      <c r="DF516" s="661"/>
      <c r="DG516" s="661"/>
      <c r="DH516" s="661"/>
      <c r="DI516" s="661"/>
      <c r="DJ516" s="661"/>
      <c r="DK516" s="661"/>
      <c r="DL516" s="661"/>
      <c r="DM516" s="661"/>
      <c r="DN516" s="661"/>
      <c r="DO516" s="661"/>
      <c r="DP516" s="661"/>
      <c r="DQ516" s="661"/>
      <c r="DR516" s="661"/>
    </row>
    <row r="517" spans="1:122" s="628" customFormat="1" ht="14.25">
      <c r="A517" s="698" t="s">
        <v>6822</v>
      </c>
      <c r="B517" s="699" t="s">
        <v>6823</v>
      </c>
      <c r="C517" s="700">
        <v>1</v>
      </c>
      <c r="D517" s="701" t="s">
        <v>5720</v>
      </c>
      <c r="E517" s="706" t="s">
        <v>6046</v>
      </c>
      <c r="F517" s="707" t="s">
        <v>6046</v>
      </c>
      <c r="G517" s="702">
        <v>0</v>
      </c>
      <c r="H517" s="676">
        <f t="shared" si="41"/>
        <v>0</v>
      </c>
      <c r="I517" s="709"/>
      <c r="J517" s="704"/>
      <c r="K517" s="705"/>
      <c r="L517" s="666"/>
      <c r="M517" s="661"/>
      <c r="N517" s="661"/>
      <c r="O517" s="661"/>
      <c r="P517" s="661"/>
      <c r="Q517" s="661"/>
      <c r="R517" s="661"/>
      <c r="S517" s="661"/>
      <c r="T517" s="661"/>
      <c r="U517" s="661"/>
      <c r="V517" s="661"/>
      <c r="W517" s="661"/>
      <c r="X517" s="661"/>
      <c r="Y517" s="661"/>
      <c r="Z517" s="661"/>
      <c r="AA517" s="661"/>
      <c r="AB517" s="661"/>
      <c r="AC517" s="661"/>
      <c r="AD517" s="661"/>
      <c r="AE517" s="661"/>
      <c r="AF517" s="661"/>
      <c r="AG517" s="661"/>
      <c r="AH517" s="661"/>
      <c r="AI517" s="661"/>
      <c r="AJ517" s="661"/>
      <c r="AK517" s="661"/>
      <c r="AL517" s="661"/>
      <c r="AM517" s="661"/>
      <c r="AN517" s="661"/>
      <c r="AO517" s="661"/>
      <c r="AP517" s="661"/>
      <c r="AQ517" s="661"/>
      <c r="AR517" s="661"/>
      <c r="AS517" s="661"/>
      <c r="AT517" s="661"/>
      <c r="AU517" s="661"/>
      <c r="AV517" s="661"/>
      <c r="AW517" s="661"/>
      <c r="AX517" s="661"/>
      <c r="AY517" s="661"/>
      <c r="AZ517" s="661"/>
      <c r="BA517" s="661"/>
      <c r="BB517" s="661"/>
      <c r="BC517" s="661"/>
      <c r="BD517" s="661"/>
      <c r="BE517" s="661"/>
      <c r="BF517" s="661"/>
      <c r="BG517" s="661"/>
      <c r="BH517" s="661"/>
      <c r="BI517" s="661"/>
      <c r="BJ517" s="661"/>
      <c r="BK517" s="661"/>
      <c r="BL517" s="661"/>
      <c r="BM517" s="661"/>
      <c r="BN517" s="661"/>
      <c r="BO517" s="661"/>
      <c r="BP517" s="661"/>
      <c r="BQ517" s="661"/>
      <c r="BR517" s="661"/>
      <c r="BS517" s="661"/>
      <c r="BT517" s="661"/>
      <c r="BU517" s="661"/>
      <c r="BV517" s="661"/>
      <c r="BW517" s="661"/>
      <c r="BX517" s="661"/>
      <c r="BY517" s="661"/>
      <c r="BZ517" s="661"/>
      <c r="CA517" s="661"/>
      <c r="CB517" s="661"/>
      <c r="CC517" s="661"/>
      <c r="CD517" s="661"/>
      <c r="CE517" s="661"/>
      <c r="CF517" s="661"/>
      <c r="CG517" s="661"/>
      <c r="CH517" s="661"/>
      <c r="CI517" s="661"/>
      <c r="CJ517" s="661"/>
      <c r="CK517" s="661"/>
      <c r="CL517" s="661"/>
      <c r="CM517" s="661"/>
      <c r="CN517" s="661"/>
      <c r="CO517" s="661"/>
      <c r="CP517" s="661"/>
      <c r="CQ517" s="661"/>
      <c r="CR517" s="661"/>
      <c r="CS517" s="661"/>
      <c r="CT517" s="661"/>
      <c r="CU517" s="661"/>
      <c r="CV517" s="661"/>
      <c r="CW517" s="661"/>
      <c r="CX517" s="661"/>
      <c r="CY517" s="661"/>
      <c r="CZ517" s="661"/>
      <c r="DA517" s="661"/>
      <c r="DB517" s="661"/>
      <c r="DC517" s="661"/>
      <c r="DD517" s="661"/>
      <c r="DE517" s="661"/>
      <c r="DF517" s="661"/>
      <c r="DG517" s="661"/>
      <c r="DH517" s="661"/>
      <c r="DI517" s="661"/>
      <c r="DJ517" s="661"/>
      <c r="DK517" s="661"/>
      <c r="DL517" s="661"/>
      <c r="DM517" s="661"/>
      <c r="DN517" s="661"/>
      <c r="DO517" s="661"/>
      <c r="DP517" s="661"/>
      <c r="DQ517" s="661"/>
      <c r="DR517" s="661"/>
    </row>
    <row r="518" spans="1:122" s="628" customFormat="1" ht="14.25">
      <c r="A518" s="698" t="s">
        <v>6824</v>
      </c>
      <c r="B518" s="699" t="s">
        <v>6825</v>
      </c>
      <c r="C518" s="700">
        <v>1</v>
      </c>
      <c r="D518" s="701" t="s">
        <v>5720</v>
      </c>
      <c r="E518" s="677">
        <v>0</v>
      </c>
      <c r="F518" s="676">
        <f t="shared" ref="F518" si="43">C518*E518</f>
        <v>0</v>
      </c>
      <c r="G518" s="706" t="s">
        <v>6046</v>
      </c>
      <c r="H518" s="707" t="s">
        <v>6046</v>
      </c>
      <c r="I518" s="709"/>
      <c r="J518" s="704"/>
      <c r="K518" s="705"/>
      <c r="L518" s="666"/>
      <c r="M518" s="661"/>
      <c r="N518" s="661"/>
      <c r="O518" s="661"/>
      <c r="P518" s="661"/>
      <c r="Q518" s="661"/>
      <c r="R518" s="661"/>
      <c r="S518" s="661"/>
      <c r="T518" s="661"/>
      <c r="U518" s="661"/>
      <c r="V518" s="661"/>
      <c r="W518" s="661"/>
      <c r="X518" s="661"/>
      <c r="Y518" s="661"/>
      <c r="Z518" s="661"/>
      <c r="AA518" s="661"/>
      <c r="AB518" s="661"/>
      <c r="AC518" s="661"/>
      <c r="AD518" s="661"/>
      <c r="AE518" s="661"/>
      <c r="AF518" s="661"/>
      <c r="AG518" s="661"/>
      <c r="AH518" s="661"/>
      <c r="AI518" s="661"/>
      <c r="AJ518" s="661"/>
      <c r="AK518" s="661"/>
      <c r="AL518" s="661"/>
      <c r="AM518" s="661"/>
      <c r="AN518" s="661"/>
      <c r="AO518" s="661"/>
      <c r="AP518" s="661"/>
      <c r="AQ518" s="661"/>
      <c r="AR518" s="661"/>
      <c r="AS518" s="661"/>
      <c r="AT518" s="661"/>
      <c r="AU518" s="661"/>
      <c r="AV518" s="661"/>
      <c r="AW518" s="661"/>
      <c r="AX518" s="661"/>
      <c r="AY518" s="661"/>
      <c r="AZ518" s="661"/>
      <c r="BA518" s="661"/>
      <c r="BB518" s="661"/>
      <c r="BC518" s="661"/>
      <c r="BD518" s="661"/>
      <c r="BE518" s="661"/>
      <c r="BF518" s="661"/>
      <c r="BG518" s="661"/>
      <c r="BH518" s="661"/>
      <c r="BI518" s="661"/>
      <c r="BJ518" s="661"/>
      <c r="BK518" s="661"/>
      <c r="BL518" s="661"/>
      <c r="BM518" s="661"/>
      <c r="BN518" s="661"/>
      <c r="BO518" s="661"/>
      <c r="BP518" s="661"/>
      <c r="BQ518" s="661"/>
      <c r="BR518" s="661"/>
      <c r="BS518" s="661"/>
      <c r="BT518" s="661"/>
      <c r="BU518" s="661"/>
      <c r="BV518" s="661"/>
      <c r="BW518" s="661"/>
      <c r="BX518" s="661"/>
      <c r="BY518" s="661"/>
      <c r="BZ518" s="661"/>
      <c r="CA518" s="661"/>
      <c r="CB518" s="661"/>
      <c r="CC518" s="661"/>
      <c r="CD518" s="661"/>
      <c r="CE518" s="661"/>
      <c r="CF518" s="661"/>
      <c r="CG518" s="661"/>
      <c r="CH518" s="661"/>
      <c r="CI518" s="661"/>
      <c r="CJ518" s="661"/>
      <c r="CK518" s="661"/>
      <c r="CL518" s="661"/>
      <c r="CM518" s="661"/>
      <c r="CN518" s="661"/>
      <c r="CO518" s="661"/>
      <c r="CP518" s="661"/>
      <c r="CQ518" s="661"/>
      <c r="CR518" s="661"/>
      <c r="CS518" s="661"/>
      <c r="CT518" s="661"/>
      <c r="CU518" s="661"/>
      <c r="CV518" s="661"/>
      <c r="CW518" s="661"/>
      <c r="CX518" s="661"/>
      <c r="CY518" s="661"/>
      <c r="CZ518" s="661"/>
      <c r="DA518" s="661"/>
      <c r="DB518" s="661"/>
      <c r="DC518" s="661"/>
      <c r="DD518" s="661"/>
      <c r="DE518" s="661"/>
      <c r="DF518" s="661"/>
      <c r="DG518" s="661"/>
      <c r="DH518" s="661"/>
      <c r="DI518" s="661"/>
      <c r="DJ518" s="661"/>
      <c r="DK518" s="661"/>
      <c r="DL518" s="661"/>
      <c r="DM518" s="661"/>
      <c r="DN518" s="661"/>
      <c r="DO518" s="661"/>
      <c r="DP518" s="661"/>
      <c r="DQ518" s="661"/>
      <c r="DR518" s="661"/>
    </row>
    <row r="519" spans="1:122" s="628" customFormat="1" ht="14.25">
      <c r="A519" s="698" t="s">
        <v>6826</v>
      </c>
      <c r="B519" s="699" t="s">
        <v>6827</v>
      </c>
      <c r="C519" s="700">
        <v>1</v>
      </c>
      <c r="D519" s="701" t="s">
        <v>640</v>
      </c>
      <c r="E519" s="706" t="s">
        <v>6046</v>
      </c>
      <c r="F519" s="707" t="s">
        <v>6046</v>
      </c>
      <c r="G519" s="702">
        <v>0</v>
      </c>
      <c r="H519" s="676">
        <f t="shared" si="41"/>
        <v>0</v>
      </c>
      <c r="I519" s="709"/>
      <c r="J519" s="704"/>
      <c r="K519" s="705"/>
      <c r="L519" s="666"/>
      <c r="M519" s="661"/>
      <c r="N519" s="661"/>
      <c r="O519" s="661"/>
      <c r="P519" s="661"/>
      <c r="Q519" s="661"/>
      <c r="R519" s="661"/>
      <c r="S519" s="661"/>
      <c r="T519" s="661"/>
      <c r="U519" s="661"/>
      <c r="V519" s="661"/>
      <c r="W519" s="661"/>
      <c r="X519" s="661"/>
      <c r="Y519" s="661"/>
      <c r="Z519" s="661"/>
      <c r="AA519" s="661"/>
      <c r="AB519" s="661"/>
      <c r="AC519" s="661"/>
      <c r="AD519" s="661"/>
      <c r="AE519" s="661"/>
      <c r="AF519" s="661"/>
      <c r="AG519" s="661"/>
      <c r="AH519" s="661"/>
      <c r="AI519" s="661"/>
      <c r="AJ519" s="661"/>
      <c r="AK519" s="661"/>
      <c r="AL519" s="661"/>
      <c r="AM519" s="661"/>
      <c r="AN519" s="661"/>
      <c r="AO519" s="661"/>
      <c r="AP519" s="661"/>
      <c r="AQ519" s="661"/>
      <c r="AR519" s="661"/>
      <c r="AS519" s="661"/>
      <c r="AT519" s="661"/>
      <c r="AU519" s="661"/>
      <c r="AV519" s="661"/>
      <c r="AW519" s="661"/>
      <c r="AX519" s="661"/>
      <c r="AY519" s="661"/>
      <c r="AZ519" s="661"/>
      <c r="BA519" s="661"/>
      <c r="BB519" s="661"/>
      <c r="BC519" s="661"/>
      <c r="BD519" s="661"/>
      <c r="BE519" s="661"/>
      <c r="BF519" s="661"/>
      <c r="BG519" s="661"/>
      <c r="BH519" s="661"/>
      <c r="BI519" s="661"/>
      <c r="BJ519" s="661"/>
      <c r="BK519" s="661"/>
      <c r="BL519" s="661"/>
      <c r="BM519" s="661"/>
      <c r="BN519" s="661"/>
      <c r="BO519" s="661"/>
      <c r="BP519" s="661"/>
      <c r="BQ519" s="661"/>
      <c r="BR519" s="661"/>
      <c r="BS519" s="661"/>
      <c r="BT519" s="661"/>
      <c r="BU519" s="661"/>
      <c r="BV519" s="661"/>
      <c r="BW519" s="661"/>
      <c r="BX519" s="661"/>
      <c r="BY519" s="661"/>
      <c r="BZ519" s="661"/>
      <c r="CA519" s="661"/>
      <c r="CB519" s="661"/>
      <c r="CC519" s="661"/>
      <c r="CD519" s="661"/>
      <c r="CE519" s="661"/>
      <c r="CF519" s="661"/>
      <c r="CG519" s="661"/>
      <c r="CH519" s="661"/>
      <c r="CI519" s="661"/>
      <c r="CJ519" s="661"/>
      <c r="CK519" s="661"/>
      <c r="CL519" s="661"/>
      <c r="CM519" s="661"/>
      <c r="CN519" s="661"/>
      <c r="CO519" s="661"/>
      <c r="CP519" s="661"/>
      <c r="CQ519" s="661"/>
      <c r="CR519" s="661"/>
      <c r="CS519" s="661"/>
      <c r="CT519" s="661"/>
      <c r="CU519" s="661"/>
      <c r="CV519" s="661"/>
      <c r="CW519" s="661"/>
      <c r="CX519" s="661"/>
      <c r="CY519" s="661"/>
      <c r="CZ519" s="661"/>
      <c r="DA519" s="661"/>
      <c r="DB519" s="661"/>
      <c r="DC519" s="661"/>
      <c r="DD519" s="661"/>
      <c r="DE519" s="661"/>
      <c r="DF519" s="661"/>
      <c r="DG519" s="661"/>
      <c r="DH519" s="661"/>
      <c r="DI519" s="661"/>
      <c r="DJ519" s="661"/>
      <c r="DK519" s="661"/>
      <c r="DL519" s="661"/>
      <c r="DM519" s="661"/>
      <c r="DN519" s="661"/>
      <c r="DO519" s="661"/>
      <c r="DP519" s="661"/>
      <c r="DQ519" s="661"/>
      <c r="DR519" s="661"/>
    </row>
    <row r="520" spans="1:122" s="628" customFormat="1" ht="14.25">
      <c r="A520" s="698" t="s">
        <v>6828</v>
      </c>
      <c r="B520" s="710" t="s">
        <v>6829</v>
      </c>
      <c r="C520" s="700"/>
      <c r="D520" s="701"/>
      <c r="E520" s="706" t="s">
        <v>6046</v>
      </c>
      <c r="F520" s="707" t="s">
        <v>6046</v>
      </c>
      <c r="G520" s="706" t="s">
        <v>6046</v>
      </c>
      <c r="H520" s="706" t="s">
        <v>6046</v>
      </c>
      <c r="I520" s="709"/>
      <c r="J520" s="704"/>
      <c r="K520" s="705"/>
      <c r="L520" s="666"/>
      <c r="M520" s="661"/>
      <c r="N520" s="661"/>
      <c r="O520" s="661"/>
      <c r="P520" s="661"/>
      <c r="Q520" s="661"/>
      <c r="R520" s="661"/>
      <c r="S520" s="661"/>
      <c r="T520" s="661"/>
      <c r="U520" s="661"/>
      <c r="V520" s="661"/>
      <c r="W520" s="661"/>
      <c r="X520" s="661"/>
      <c r="Y520" s="661"/>
      <c r="Z520" s="661"/>
      <c r="AA520" s="661"/>
      <c r="AB520" s="661"/>
      <c r="AC520" s="661"/>
      <c r="AD520" s="661"/>
      <c r="AE520" s="661"/>
      <c r="AF520" s="661"/>
      <c r="AG520" s="661"/>
      <c r="AH520" s="661"/>
      <c r="AI520" s="661"/>
      <c r="AJ520" s="661"/>
      <c r="AK520" s="661"/>
      <c r="AL520" s="661"/>
      <c r="AM520" s="661"/>
      <c r="AN520" s="661"/>
      <c r="AO520" s="661"/>
      <c r="AP520" s="661"/>
      <c r="AQ520" s="661"/>
      <c r="AR520" s="661"/>
      <c r="AS520" s="661"/>
      <c r="AT520" s="661"/>
      <c r="AU520" s="661"/>
      <c r="AV520" s="661"/>
      <c r="AW520" s="661"/>
      <c r="AX520" s="661"/>
      <c r="AY520" s="661"/>
      <c r="AZ520" s="661"/>
      <c r="BA520" s="661"/>
      <c r="BB520" s="661"/>
      <c r="BC520" s="661"/>
      <c r="BD520" s="661"/>
      <c r="BE520" s="661"/>
      <c r="BF520" s="661"/>
      <c r="BG520" s="661"/>
      <c r="BH520" s="661"/>
      <c r="BI520" s="661"/>
      <c r="BJ520" s="661"/>
      <c r="BK520" s="661"/>
      <c r="BL520" s="661"/>
      <c r="BM520" s="661"/>
      <c r="BN520" s="661"/>
      <c r="BO520" s="661"/>
      <c r="BP520" s="661"/>
      <c r="BQ520" s="661"/>
      <c r="BR520" s="661"/>
      <c r="BS520" s="661"/>
      <c r="BT520" s="661"/>
      <c r="BU520" s="661"/>
      <c r="BV520" s="661"/>
      <c r="BW520" s="661"/>
      <c r="BX520" s="661"/>
      <c r="BY520" s="661"/>
      <c r="BZ520" s="661"/>
      <c r="CA520" s="661"/>
      <c r="CB520" s="661"/>
      <c r="CC520" s="661"/>
      <c r="CD520" s="661"/>
      <c r="CE520" s="661"/>
      <c r="CF520" s="661"/>
      <c r="CG520" s="661"/>
      <c r="CH520" s="661"/>
      <c r="CI520" s="661"/>
      <c r="CJ520" s="661"/>
      <c r="CK520" s="661"/>
      <c r="CL520" s="661"/>
      <c r="CM520" s="661"/>
      <c r="CN520" s="661"/>
      <c r="CO520" s="661"/>
      <c r="CP520" s="661"/>
      <c r="CQ520" s="661"/>
      <c r="CR520" s="661"/>
      <c r="CS520" s="661"/>
      <c r="CT520" s="661"/>
      <c r="CU520" s="661"/>
      <c r="CV520" s="661"/>
      <c r="CW520" s="661"/>
      <c r="CX520" s="661"/>
      <c r="CY520" s="661"/>
      <c r="CZ520" s="661"/>
      <c r="DA520" s="661"/>
      <c r="DB520" s="661"/>
      <c r="DC520" s="661"/>
      <c r="DD520" s="661"/>
      <c r="DE520" s="661"/>
      <c r="DF520" s="661"/>
      <c r="DG520" s="661"/>
      <c r="DH520" s="661"/>
      <c r="DI520" s="661"/>
      <c r="DJ520" s="661"/>
      <c r="DK520" s="661"/>
      <c r="DL520" s="661"/>
      <c r="DM520" s="661"/>
      <c r="DN520" s="661"/>
      <c r="DO520" s="661"/>
      <c r="DP520" s="661"/>
      <c r="DQ520" s="661"/>
      <c r="DR520" s="661"/>
    </row>
    <row r="521" spans="1:122" s="661" customFormat="1" ht="14.25">
      <c r="A521" s="698" t="s">
        <v>6830</v>
      </c>
      <c r="B521" s="699" t="s">
        <v>6831</v>
      </c>
      <c r="C521" s="700">
        <v>485</v>
      </c>
      <c r="D521" s="701" t="s">
        <v>640</v>
      </c>
      <c r="E521" s="702">
        <v>0</v>
      </c>
      <c r="F521" s="676">
        <f t="shared" ref="F521:F530" si="44">C521*E521</f>
        <v>0</v>
      </c>
      <c r="G521" s="702">
        <v>0</v>
      </c>
      <c r="H521" s="676">
        <f t="shared" si="41"/>
        <v>0</v>
      </c>
      <c r="I521" s="709"/>
      <c r="J521" s="705"/>
      <c r="K521" s="666"/>
    </row>
    <row r="522" spans="1:122" s="661" customFormat="1" ht="28.5">
      <c r="A522" s="698" t="s">
        <v>6832</v>
      </c>
      <c r="B522" s="699" t="s">
        <v>6833</v>
      </c>
      <c r="C522" s="700">
        <v>48</v>
      </c>
      <c r="D522" s="701" t="s">
        <v>640</v>
      </c>
      <c r="E522" s="702">
        <v>0</v>
      </c>
      <c r="F522" s="676">
        <f t="shared" si="44"/>
        <v>0</v>
      </c>
      <c r="G522" s="702">
        <v>0</v>
      </c>
      <c r="H522" s="676">
        <f t="shared" si="41"/>
        <v>0</v>
      </c>
      <c r="I522" s="709"/>
      <c r="J522" s="705"/>
      <c r="K522" s="666"/>
    </row>
    <row r="523" spans="1:122" s="661" customFormat="1" ht="57">
      <c r="A523" s="698" t="s">
        <v>6834</v>
      </c>
      <c r="B523" s="699" t="s">
        <v>6835</v>
      </c>
      <c r="C523" s="700">
        <v>40</v>
      </c>
      <c r="D523" s="701" t="s">
        <v>6836</v>
      </c>
      <c r="E523" s="706" t="s">
        <v>6046</v>
      </c>
      <c r="F523" s="707" t="s">
        <v>6046</v>
      </c>
      <c r="G523" s="702">
        <v>0</v>
      </c>
      <c r="H523" s="676">
        <f t="shared" si="41"/>
        <v>0</v>
      </c>
      <c r="I523" s="709"/>
      <c r="J523" s="705"/>
      <c r="K523" s="666"/>
    </row>
    <row r="524" spans="1:122" s="661" customFormat="1" ht="28.5">
      <c r="A524" s="698" t="s">
        <v>6837</v>
      </c>
      <c r="B524" s="699" t="s">
        <v>6838</v>
      </c>
      <c r="C524" s="700">
        <v>12</v>
      </c>
      <c r="D524" s="701" t="s">
        <v>6836</v>
      </c>
      <c r="E524" s="706" t="s">
        <v>6046</v>
      </c>
      <c r="F524" s="707" t="s">
        <v>6046</v>
      </c>
      <c r="G524" s="702">
        <v>0</v>
      </c>
      <c r="H524" s="676">
        <f t="shared" si="41"/>
        <v>0</v>
      </c>
      <c r="I524" s="709"/>
      <c r="J524" s="705"/>
      <c r="K524" s="666"/>
    </row>
    <row r="525" spans="1:122" s="661" customFormat="1" ht="14.25">
      <c r="A525" s="698" t="s">
        <v>6839</v>
      </c>
      <c r="B525" s="699" t="s">
        <v>6840</v>
      </c>
      <c r="C525" s="700">
        <v>8</v>
      </c>
      <c r="D525" s="701" t="s">
        <v>6836</v>
      </c>
      <c r="E525" s="706" t="s">
        <v>6046</v>
      </c>
      <c r="F525" s="707" t="s">
        <v>6046</v>
      </c>
      <c r="G525" s="702">
        <v>0</v>
      </c>
      <c r="H525" s="676">
        <f>C525*G525</f>
        <v>0</v>
      </c>
      <c r="I525" s="709"/>
      <c r="J525" s="705"/>
      <c r="K525" s="666"/>
    </row>
    <row r="526" spans="1:122" s="661" customFormat="1" ht="14.25">
      <c r="A526" s="698" t="s">
        <v>6841</v>
      </c>
      <c r="B526" s="699" t="s">
        <v>6842</v>
      </c>
      <c r="C526" s="700">
        <v>1</v>
      </c>
      <c r="D526" s="701" t="s">
        <v>5720</v>
      </c>
      <c r="E526" s="702">
        <v>0</v>
      </c>
      <c r="F526" s="676">
        <f t="shared" si="44"/>
        <v>0</v>
      </c>
      <c r="G526" s="702">
        <v>0</v>
      </c>
      <c r="H526" s="676">
        <f t="shared" si="41"/>
        <v>0</v>
      </c>
      <c r="I526" s="709"/>
      <c r="J526" s="705"/>
      <c r="K526" s="666"/>
    </row>
    <row r="527" spans="1:122" s="661" customFormat="1" ht="14.25">
      <c r="A527" s="698" t="s">
        <v>6843</v>
      </c>
      <c r="B527" s="699" t="s">
        <v>6844</v>
      </c>
      <c r="C527" s="700">
        <v>1</v>
      </c>
      <c r="D527" s="701" t="s">
        <v>5720</v>
      </c>
      <c r="E527" s="702">
        <v>0</v>
      </c>
      <c r="F527" s="676">
        <f t="shared" si="44"/>
        <v>0</v>
      </c>
      <c r="G527" s="702">
        <v>0</v>
      </c>
      <c r="H527" s="676">
        <f t="shared" si="41"/>
        <v>0</v>
      </c>
      <c r="I527" s="709"/>
      <c r="J527" s="705"/>
      <c r="K527" s="666"/>
    </row>
    <row r="528" spans="1:122" s="661" customFormat="1" ht="14.25">
      <c r="A528" s="698" t="s">
        <v>6845</v>
      </c>
      <c r="B528" s="699" t="s">
        <v>6846</v>
      </c>
      <c r="C528" s="700">
        <v>1</v>
      </c>
      <c r="D528" s="701" t="s">
        <v>5720</v>
      </c>
      <c r="E528" s="702">
        <v>0</v>
      </c>
      <c r="F528" s="676">
        <f t="shared" si="44"/>
        <v>0</v>
      </c>
      <c r="G528" s="702">
        <v>0</v>
      </c>
      <c r="H528" s="676">
        <f t="shared" si="41"/>
        <v>0</v>
      </c>
      <c r="I528" s="709"/>
      <c r="J528" s="705"/>
      <c r="K528" s="666"/>
    </row>
    <row r="529" spans="1:254" s="661" customFormat="1" ht="14.25">
      <c r="A529" s="698" t="s">
        <v>6847</v>
      </c>
      <c r="B529" s="699" t="s">
        <v>6848</v>
      </c>
      <c r="C529" s="700">
        <v>1</v>
      </c>
      <c r="D529" s="701" t="s">
        <v>5720</v>
      </c>
      <c r="E529" s="702">
        <v>0</v>
      </c>
      <c r="F529" s="676">
        <f t="shared" si="44"/>
        <v>0</v>
      </c>
      <c r="G529" s="702">
        <v>0</v>
      </c>
      <c r="H529" s="676">
        <f t="shared" si="41"/>
        <v>0</v>
      </c>
      <c r="I529" s="709"/>
      <c r="J529" s="705"/>
      <c r="K529" s="666"/>
    </row>
    <row r="530" spans="1:254" s="661" customFormat="1" ht="14.25">
      <c r="A530" s="698" t="s">
        <v>6849</v>
      </c>
      <c r="B530" s="699" t="s">
        <v>6850</v>
      </c>
      <c r="C530" s="700">
        <v>1</v>
      </c>
      <c r="D530" s="701" t="s">
        <v>5720</v>
      </c>
      <c r="E530" s="702">
        <v>0</v>
      </c>
      <c r="F530" s="676">
        <f t="shared" si="44"/>
        <v>0</v>
      </c>
      <c r="G530" s="702">
        <v>0</v>
      </c>
      <c r="H530" s="676">
        <f t="shared" si="41"/>
        <v>0</v>
      </c>
      <c r="I530" s="709"/>
      <c r="J530" s="705"/>
      <c r="K530" s="666"/>
    </row>
    <row r="531" spans="1:254" s="661" customFormat="1" ht="14.25">
      <c r="A531" s="698" t="s">
        <v>6851</v>
      </c>
      <c r="B531" s="699" t="s">
        <v>6852</v>
      </c>
      <c r="C531" s="700">
        <v>1</v>
      </c>
      <c r="D531" s="701" t="s">
        <v>5720</v>
      </c>
      <c r="E531" s="706" t="s">
        <v>6046</v>
      </c>
      <c r="F531" s="707" t="s">
        <v>6046</v>
      </c>
      <c r="G531" s="702">
        <v>0</v>
      </c>
      <c r="H531" s="676">
        <f t="shared" si="41"/>
        <v>0</v>
      </c>
      <c r="I531" s="709"/>
      <c r="J531" s="705"/>
      <c r="K531" s="666"/>
    </row>
    <row r="532" spans="1:254" s="661" customFormat="1" ht="14.25">
      <c r="A532" s="698" t="s">
        <v>6853</v>
      </c>
      <c r="B532" s="699" t="s">
        <v>6854</v>
      </c>
      <c r="C532" s="700">
        <v>1</v>
      </c>
      <c r="D532" s="701" t="s">
        <v>5720</v>
      </c>
      <c r="E532" s="706" t="s">
        <v>6046</v>
      </c>
      <c r="F532" s="707" t="s">
        <v>6046</v>
      </c>
      <c r="G532" s="702">
        <v>0</v>
      </c>
      <c r="H532" s="676">
        <f t="shared" si="41"/>
        <v>0</v>
      </c>
      <c r="I532" s="709"/>
      <c r="J532" s="705"/>
      <c r="K532" s="666"/>
    </row>
    <row r="533" spans="1:254" s="661" customFormat="1" ht="28.5">
      <c r="A533" s="698" t="s">
        <v>6855</v>
      </c>
      <c r="B533" s="699" t="s">
        <v>6856</v>
      </c>
      <c r="C533" s="700">
        <v>1</v>
      </c>
      <c r="D533" s="701" t="s">
        <v>5720</v>
      </c>
      <c r="E533" s="702">
        <v>0</v>
      </c>
      <c r="F533" s="676">
        <f>C533*E533</f>
        <v>0</v>
      </c>
      <c r="G533" s="702">
        <v>0</v>
      </c>
      <c r="H533" s="676">
        <f t="shared" si="41"/>
        <v>0</v>
      </c>
      <c r="I533" s="709"/>
      <c r="J533" s="705"/>
      <c r="K533" s="666"/>
    </row>
    <row r="534" spans="1:254" s="661" customFormat="1" ht="14.25">
      <c r="A534" s="698" t="s">
        <v>6857</v>
      </c>
      <c r="B534" s="699" t="s">
        <v>6858</v>
      </c>
      <c r="C534" s="700">
        <v>1</v>
      </c>
      <c r="D534" s="701" t="s">
        <v>5720</v>
      </c>
      <c r="E534" s="706" t="s">
        <v>6046</v>
      </c>
      <c r="F534" s="707" t="s">
        <v>6046</v>
      </c>
      <c r="G534" s="702">
        <v>0</v>
      </c>
      <c r="H534" s="676">
        <f t="shared" si="41"/>
        <v>0</v>
      </c>
      <c r="I534" s="709"/>
      <c r="J534" s="705"/>
      <c r="K534" s="666"/>
    </row>
    <row r="535" spans="1:254" s="661" customFormat="1" ht="14.25">
      <c r="A535" s="698" t="s">
        <v>6859</v>
      </c>
      <c r="B535" s="699" t="s">
        <v>6860</v>
      </c>
      <c r="C535" s="700">
        <v>1</v>
      </c>
      <c r="D535" s="701" t="s">
        <v>5720</v>
      </c>
      <c r="E535" s="706" t="s">
        <v>6046</v>
      </c>
      <c r="F535" s="707" t="s">
        <v>6046</v>
      </c>
      <c r="G535" s="702">
        <v>0</v>
      </c>
      <c r="H535" s="676">
        <f t="shared" si="41"/>
        <v>0</v>
      </c>
      <c r="I535" s="703"/>
      <c r="J535" s="704"/>
      <c r="K535" s="705"/>
      <c r="L535" s="666"/>
    </row>
    <row r="536" spans="1:254" s="661" customFormat="1" ht="14.25">
      <c r="A536" s="698" t="s">
        <v>6861</v>
      </c>
      <c r="B536" s="699" t="s">
        <v>6862</v>
      </c>
      <c r="C536" s="700">
        <v>1</v>
      </c>
      <c r="D536" s="701" t="s">
        <v>5720</v>
      </c>
      <c r="E536" s="706" t="s">
        <v>6046</v>
      </c>
      <c r="F536" s="707" t="s">
        <v>6046</v>
      </c>
      <c r="G536" s="702">
        <v>0</v>
      </c>
      <c r="H536" s="676">
        <f t="shared" si="41"/>
        <v>0</v>
      </c>
      <c r="I536" s="703"/>
      <c r="J536" s="704"/>
      <c r="K536" s="705"/>
      <c r="L536" s="666"/>
    </row>
    <row r="537" spans="1:254" s="661" customFormat="1" ht="14.25">
      <c r="A537" s="698" t="s">
        <v>6863</v>
      </c>
      <c r="B537" s="699" t="s">
        <v>6864</v>
      </c>
      <c r="C537" s="700">
        <v>1</v>
      </c>
      <c r="D537" s="701" t="s">
        <v>5720</v>
      </c>
      <c r="E537" s="706" t="s">
        <v>6046</v>
      </c>
      <c r="F537" s="707" t="s">
        <v>6046</v>
      </c>
      <c r="G537" s="702">
        <v>0</v>
      </c>
      <c r="H537" s="676">
        <f t="shared" si="41"/>
        <v>0</v>
      </c>
      <c r="I537" s="703"/>
      <c r="J537" s="704"/>
      <c r="K537" s="705"/>
      <c r="L537" s="666"/>
    </row>
    <row r="538" spans="1:254" s="661" customFormat="1" ht="14.25">
      <c r="A538" s="698" t="s">
        <v>6865</v>
      </c>
      <c r="B538" s="699" t="s">
        <v>6866</v>
      </c>
      <c r="C538" s="700">
        <v>1</v>
      </c>
      <c r="D538" s="701" t="s">
        <v>5720</v>
      </c>
      <c r="E538" s="706" t="s">
        <v>6046</v>
      </c>
      <c r="F538" s="707" t="s">
        <v>6046</v>
      </c>
      <c r="G538" s="702">
        <v>0</v>
      </c>
      <c r="H538" s="676">
        <f t="shared" si="41"/>
        <v>0</v>
      </c>
      <c r="I538" s="703"/>
      <c r="J538" s="704"/>
      <c r="K538" s="705"/>
      <c r="L538" s="666"/>
    </row>
    <row r="539" spans="1:254" s="661" customFormat="1" ht="14.25">
      <c r="A539" s="698" t="s">
        <v>6867</v>
      </c>
      <c r="B539" s="699" t="s">
        <v>6868</v>
      </c>
      <c r="C539" s="700">
        <v>1</v>
      </c>
      <c r="D539" s="701" t="s">
        <v>5720</v>
      </c>
      <c r="E539" s="706" t="s">
        <v>6046</v>
      </c>
      <c r="F539" s="707" t="s">
        <v>6046</v>
      </c>
      <c r="G539" s="702">
        <v>0</v>
      </c>
      <c r="H539" s="676">
        <f t="shared" si="41"/>
        <v>0</v>
      </c>
      <c r="I539" s="703"/>
      <c r="J539" s="704"/>
      <c r="K539" s="705"/>
      <c r="L539" s="666"/>
    </row>
    <row r="540" spans="1:254" s="717" customFormat="1" ht="14.25">
      <c r="A540" s="711" t="s">
        <v>6869</v>
      </c>
      <c r="B540" s="710" t="s">
        <v>6870</v>
      </c>
      <c r="C540" s="712">
        <v>6</v>
      </c>
      <c r="D540" s="713" t="s">
        <v>4984</v>
      </c>
      <c r="E540" s="714"/>
      <c r="F540" s="688">
        <f>(SUM(F451:F539)/100)*C540</f>
        <v>0</v>
      </c>
      <c r="G540" s="714"/>
      <c r="H540" s="715">
        <f>(SUM(H451:H539)/100)*C540</f>
        <v>0</v>
      </c>
      <c r="I540" s="716"/>
    </row>
    <row r="541" spans="1:254" s="661" customFormat="1" ht="15">
      <c r="A541" s="698"/>
      <c r="B541" s="699"/>
      <c r="C541" s="700"/>
      <c r="D541" s="701"/>
      <c r="E541" s="706"/>
      <c r="F541" s="685">
        <f>SUM(F451:F540)</f>
        <v>0</v>
      </c>
      <c r="G541" s="706"/>
      <c r="H541" s="685">
        <f>SUM(H451:H540)</f>
        <v>0</v>
      </c>
      <c r="I541" s="686"/>
      <c r="J541" s="704"/>
      <c r="K541" s="705"/>
      <c r="L541" s="666"/>
    </row>
    <row r="542" spans="1:254" s="661" customFormat="1" ht="15">
      <c r="A542" s="718"/>
      <c r="B542" s="719"/>
      <c r="C542" s="720"/>
      <c r="D542" s="721"/>
      <c r="E542" s="722"/>
      <c r="F542" s="685"/>
      <c r="G542" s="722"/>
      <c r="H542" s="685"/>
      <c r="I542" s="686"/>
      <c r="J542" s="704"/>
      <c r="K542" s="705"/>
      <c r="L542" s="666"/>
    </row>
    <row r="543" spans="1:254" s="661" customFormat="1" ht="15">
      <c r="A543" s="723"/>
      <c r="B543" s="724" t="s">
        <v>6871</v>
      </c>
      <c r="C543" s="725"/>
      <c r="D543" s="725"/>
      <c r="E543" s="726"/>
      <c r="F543" s="727"/>
      <c r="G543" s="726"/>
      <c r="H543" s="727"/>
      <c r="I543" s="709"/>
      <c r="K543" s="666"/>
      <c r="L543" s="666">
        <f>K543*1.1</f>
        <v>0</v>
      </c>
    </row>
    <row r="544" spans="1:254" s="728" customFormat="1" ht="14.25">
      <c r="A544" s="671" t="s">
        <v>5735</v>
      </c>
      <c r="B544" s="672" t="s">
        <v>6872</v>
      </c>
      <c r="C544" s="708">
        <v>18</v>
      </c>
      <c r="D544" s="682" t="s">
        <v>332</v>
      </c>
      <c r="E544" s="677">
        <v>0</v>
      </c>
      <c r="F544" s="676">
        <f>C544*E544</f>
        <v>0</v>
      </c>
      <c r="G544" s="677">
        <v>0</v>
      </c>
      <c r="H544" s="676">
        <f>G544*C544</f>
        <v>0</v>
      </c>
      <c r="I544" s="703"/>
      <c r="J544" s="704"/>
      <c r="K544" s="705"/>
      <c r="L544" s="666"/>
      <c r="M544" s="661"/>
      <c r="N544" s="661"/>
      <c r="O544" s="661"/>
      <c r="P544" s="661"/>
      <c r="Q544" s="661"/>
      <c r="R544" s="661"/>
      <c r="S544" s="661"/>
      <c r="T544" s="661"/>
      <c r="U544" s="661"/>
      <c r="V544" s="661"/>
      <c r="W544" s="661"/>
      <c r="X544" s="661"/>
      <c r="Y544" s="661"/>
      <c r="Z544" s="661"/>
      <c r="AA544" s="661"/>
      <c r="AB544" s="661"/>
      <c r="AC544" s="661"/>
      <c r="AD544" s="661"/>
      <c r="AE544" s="661"/>
      <c r="AF544" s="661"/>
      <c r="AG544" s="661"/>
      <c r="AH544" s="661"/>
      <c r="AI544" s="661"/>
      <c r="AJ544" s="661"/>
      <c r="AK544" s="661"/>
      <c r="AL544" s="661"/>
      <c r="AM544" s="661"/>
      <c r="AN544" s="661"/>
      <c r="AO544" s="661"/>
      <c r="AP544" s="661"/>
      <c r="AQ544" s="661"/>
      <c r="AR544" s="661"/>
      <c r="AS544" s="661"/>
      <c r="AT544" s="661"/>
      <c r="AU544" s="661"/>
      <c r="AV544" s="661"/>
      <c r="AW544" s="661"/>
      <c r="AX544" s="661"/>
      <c r="AY544" s="661"/>
      <c r="AZ544" s="661"/>
      <c r="BA544" s="661"/>
      <c r="BB544" s="661"/>
      <c r="BC544" s="661"/>
      <c r="BD544" s="661"/>
      <c r="BE544" s="661"/>
      <c r="BF544" s="661"/>
      <c r="BG544" s="661"/>
      <c r="BH544" s="661"/>
      <c r="BI544" s="661"/>
      <c r="BJ544" s="661"/>
      <c r="BK544" s="661"/>
      <c r="BL544" s="661"/>
      <c r="BM544" s="661"/>
      <c r="BN544" s="661"/>
      <c r="BO544" s="661"/>
      <c r="BP544" s="661"/>
      <c r="BQ544" s="661"/>
      <c r="BR544" s="661"/>
      <c r="BS544" s="661"/>
      <c r="BT544" s="661"/>
      <c r="BU544" s="661"/>
      <c r="BV544" s="661"/>
      <c r="BW544" s="661"/>
      <c r="BX544" s="661"/>
      <c r="BY544" s="661"/>
      <c r="BZ544" s="661"/>
      <c r="CA544" s="661"/>
      <c r="CB544" s="661"/>
      <c r="CC544" s="661"/>
      <c r="CD544" s="661"/>
      <c r="CE544" s="661"/>
      <c r="CF544" s="661"/>
      <c r="CG544" s="661"/>
      <c r="CH544" s="661"/>
      <c r="CI544" s="661"/>
      <c r="CJ544" s="661"/>
      <c r="CK544" s="661"/>
      <c r="CL544" s="661"/>
      <c r="CM544" s="661"/>
      <c r="CN544" s="661"/>
      <c r="CO544" s="661"/>
      <c r="CP544" s="661"/>
      <c r="CQ544" s="661"/>
      <c r="CR544" s="661"/>
      <c r="CS544" s="661"/>
      <c r="CT544" s="661"/>
      <c r="CU544" s="661"/>
      <c r="CV544" s="661"/>
      <c r="CW544" s="661"/>
      <c r="CX544" s="661"/>
      <c r="CY544" s="661"/>
      <c r="CZ544" s="661"/>
      <c r="DA544" s="661"/>
      <c r="DB544" s="661"/>
      <c r="DC544" s="661"/>
      <c r="DD544" s="661"/>
      <c r="DE544" s="661"/>
      <c r="DF544" s="661"/>
      <c r="DG544" s="661"/>
      <c r="DH544" s="661"/>
      <c r="DI544" s="661"/>
      <c r="DJ544" s="661"/>
      <c r="DK544" s="661"/>
      <c r="DL544" s="661"/>
      <c r="DM544" s="661"/>
      <c r="DN544" s="661"/>
      <c r="DO544" s="661"/>
      <c r="DP544" s="661"/>
      <c r="DQ544" s="661"/>
      <c r="DR544" s="661"/>
      <c r="DS544" s="661"/>
      <c r="DT544" s="661"/>
      <c r="DU544" s="661"/>
      <c r="DV544" s="661"/>
      <c r="DW544" s="661"/>
      <c r="DX544" s="661"/>
      <c r="DY544" s="661"/>
      <c r="DZ544" s="661"/>
      <c r="EA544" s="661"/>
      <c r="EB544" s="661"/>
      <c r="EC544" s="661"/>
      <c r="ED544" s="661"/>
      <c r="EE544" s="661"/>
      <c r="EF544" s="661"/>
      <c r="EG544" s="661"/>
      <c r="EH544" s="661"/>
      <c r="EI544" s="661"/>
      <c r="EJ544" s="661"/>
      <c r="EK544" s="661"/>
      <c r="EL544" s="661"/>
      <c r="EM544" s="661"/>
      <c r="EN544" s="661"/>
      <c r="EO544" s="661"/>
      <c r="EP544" s="661"/>
      <c r="EQ544" s="661"/>
      <c r="ER544" s="661"/>
      <c r="ES544" s="661"/>
      <c r="ET544" s="661"/>
      <c r="EU544" s="661"/>
      <c r="EV544" s="661"/>
      <c r="EW544" s="661"/>
      <c r="EX544" s="661"/>
      <c r="EY544" s="661"/>
      <c r="EZ544" s="661"/>
      <c r="FA544" s="661"/>
      <c r="FB544" s="661"/>
      <c r="FC544" s="661"/>
      <c r="FD544" s="661"/>
      <c r="FE544" s="661"/>
      <c r="FF544" s="661"/>
      <c r="FG544" s="661"/>
      <c r="FH544" s="661"/>
      <c r="FI544" s="661"/>
      <c r="FJ544" s="661"/>
      <c r="FK544" s="661"/>
      <c r="FL544" s="661"/>
      <c r="FM544" s="661"/>
      <c r="FN544" s="661"/>
      <c r="FO544" s="661"/>
      <c r="FP544" s="661"/>
      <c r="FQ544" s="661"/>
      <c r="FR544" s="661"/>
      <c r="FS544" s="661"/>
      <c r="FT544" s="661"/>
      <c r="FU544" s="661"/>
      <c r="FV544" s="661"/>
      <c r="FW544" s="661"/>
      <c r="FX544" s="661"/>
      <c r="FY544" s="661"/>
      <c r="FZ544" s="661"/>
      <c r="GA544" s="661"/>
      <c r="GB544" s="661"/>
      <c r="GC544" s="661"/>
      <c r="GD544" s="661"/>
      <c r="GE544" s="661"/>
      <c r="GF544" s="661"/>
      <c r="GG544" s="661"/>
      <c r="GH544" s="661"/>
      <c r="GI544" s="661"/>
      <c r="GJ544" s="661"/>
      <c r="GK544" s="661"/>
      <c r="GL544" s="661"/>
      <c r="GM544" s="661"/>
      <c r="GN544" s="661"/>
      <c r="GO544" s="661"/>
      <c r="GP544" s="661"/>
      <c r="GQ544" s="661"/>
      <c r="GR544" s="661"/>
      <c r="GS544" s="661"/>
      <c r="GT544" s="661"/>
      <c r="GU544" s="661"/>
      <c r="GV544" s="661"/>
      <c r="GW544" s="661"/>
      <c r="GX544" s="661"/>
      <c r="GY544" s="661"/>
      <c r="GZ544" s="661"/>
      <c r="HA544" s="661"/>
      <c r="HB544" s="661"/>
      <c r="HC544" s="661"/>
      <c r="HD544" s="661"/>
      <c r="HE544" s="661"/>
      <c r="HF544" s="661"/>
      <c r="HG544" s="661"/>
      <c r="HH544" s="661"/>
      <c r="HI544" s="661"/>
      <c r="HJ544" s="661"/>
      <c r="HK544" s="661"/>
      <c r="HL544" s="661"/>
      <c r="HM544" s="661"/>
      <c r="HN544" s="661"/>
      <c r="HO544" s="661"/>
      <c r="HP544" s="661"/>
      <c r="HQ544" s="661"/>
      <c r="HR544" s="661"/>
      <c r="HS544" s="661"/>
      <c r="HT544" s="661"/>
      <c r="HU544" s="661"/>
      <c r="HV544" s="661"/>
      <c r="HW544" s="661"/>
      <c r="HX544" s="661"/>
      <c r="HY544" s="661"/>
      <c r="HZ544" s="661"/>
      <c r="IA544" s="661"/>
      <c r="IB544" s="661"/>
      <c r="IC544" s="661"/>
      <c r="ID544" s="661"/>
      <c r="IE544" s="661"/>
      <c r="IF544" s="661"/>
      <c r="IG544" s="661"/>
      <c r="IH544" s="661"/>
      <c r="II544" s="661"/>
      <c r="IJ544" s="661"/>
      <c r="IK544" s="661"/>
      <c r="IL544" s="661"/>
      <c r="IM544" s="661"/>
      <c r="IN544" s="661"/>
      <c r="IO544" s="661"/>
      <c r="IP544" s="661"/>
      <c r="IQ544" s="661"/>
      <c r="IR544" s="661"/>
      <c r="IS544" s="661"/>
      <c r="IT544" s="661"/>
    </row>
    <row r="545" spans="1:254" s="728" customFormat="1" ht="14.25">
      <c r="A545" s="671" t="s">
        <v>5737</v>
      </c>
      <c r="B545" s="672" t="s">
        <v>6873</v>
      </c>
      <c r="C545" s="708">
        <v>6</v>
      </c>
      <c r="D545" s="682" t="s">
        <v>332</v>
      </c>
      <c r="E545" s="677">
        <v>0</v>
      </c>
      <c r="F545" s="676">
        <f>C545*E545</f>
        <v>0</v>
      </c>
      <c r="G545" s="677">
        <v>0</v>
      </c>
      <c r="H545" s="676">
        <f>G545*C545</f>
        <v>0</v>
      </c>
      <c r="I545" s="703"/>
      <c r="J545" s="704"/>
      <c r="K545" s="705"/>
      <c r="L545" s="666"/>
      <c r="M545" s="661"/>
      <c r="N545" s="661"/>
      <c r="O545" s="661"/>
      <c r="P545" s="661"/>
      <c r="Q545" s="661"/>
      <c r="R545" s="661"/>
      <c r="S545" s="661"/>
      <c r="T545" s="661"/>
      <c r="U545" s="661"/>
      <c r="V545" s="661"/>
      <c r="W545" s="661"/>
      <c r="X545" s="661"/>
      <c r="Y545" s="661"/>
      <c r="Z545" s="661"/>
      <c r="AA545" s="661"/>
      <c r="AB545" s="661"/>
      <c r="AC545" s="661"/>
      <c r="AD545" s="661"/>
      <c r="AE545" s="661"/>
      <c r="AF545" s="661"/>
      <c r="AG545" s="661"/>
      <c r="AH545" s="661"/>
      <c r="AI545" s="661"/>
      <c r="AJ545" s="661"/>
      <c r="AK545" s="661"/>
      <c r="AL545" s="661"/>
      <c r="AM545" s="661"/>
      <c r="AN545" s="661"/>
      <c r="AO545" s="661"/>
      <c r="AP545" s="661"/>
      <c r="AQ545" s="661"/>
      <c r="AR545" s="661"/>
      <c r="AS545" s="661"/>
      <c r="AT545" s="661"/>
      <c r="AU545" s="661"/>
      <c r="AV545" s="661"/>
      <c r="AW545" s="661"/>
      <c r="AX545" s="661"/>
      <c r="AY545" s="661"/>
      <c r="AZ545" s="661"/>
      <c r="BA545" s="661"/>
      <c r="BB545" s="661"/>
      <c r="BC545" s="661"/>
      <c r="BD545" s="661"/>
      <c r="BE545" s="661"/>
      <c r="BF545" s="661"/>
      <c r="BG545" s="661"/>
      <c r="BH545" s="661"/>
      <c r="BI545" s="661"/>
      <c r="BJ545" s="661"/>
      <c r="BK545" s="661"/>
      <c r="BL545" s="661"/>
      <c r="BM545" s="661"/>
      <c r="BN545" s="661"/>
      <c r="BO545" s="661"/>
      <c r="BP545" s="661"/>
      <c r="BQ545" s="661"/>
      <c r="BR545" s="661"/>
      <c r="BS545" s="661"/>
      <c r="BT545" s="661"/>
      <c r="BU545" s="661"/>
      <c r="BV545" s="661"/>
      <c r="BW545" s="661"/>
      <c r="BX545" s="661"/>
      <c r="BY545" s="661"/>
      <c r="BZ545" s="661"/>
      <c r="CA545" s="661"/>
      <c r="CB545" s="661"/>
      <c r="CC545" s="661"/>
      <c r="CD545" s="661"/>
      <c r="CE545" s="661"/>
      <c r="CF545" s="661"/>
      <c r="CG545" s="661"/>
      <c r="CH545" s="661"/>
      <c r="CI545" s="661"/>
      <c r="CJ545" s="661"/>
      <c r="CK545" s="661"/>
      <c r="CL545" s="661"/>
      <c r="CM545" s="661"/>
      <c r="CN545" s="661"/>
      <c r="CO545" s="661"/>
      <c r="CP545" s="661"/>
      <c r="CQ545" s="661"/>
      <c r="CR545" s="661"/>
      <c r="CS545" s="661"/>
      <c r="CT545" s="661"/>
      <c r="CU545" s="661"/>
      <c r="CV545" s="661"/>
      <c r="CW545" s="661"/>
      <c r="CX545" s="661"/>
      <c r="CY545" s="661"/>
      <c r="CZ545" s="661"/>
      <c r="DA545" s="661"/>
      <c r="DB545" s="661"/>
      <c r="DC545" s="661"/>
      <c r="DD545" s="661"/>
      <c r="DE545" s="661"/>
      <c r="DF545" s="661"/>
      <c r="DG545" s="661"/>
      <c r="DH545" s="661"/>
      <c r="DI545" s="661"/>
      <c r="DJ545" s="661"/>
      <c r="DK545" s="661"/>
      <c r="DL545" s="661"/>
      <c r="DM545" s="661"/>
      <c r="DN545" s="661"/>
      <c r="DO545" s="661"/>
      <c r="DP545" s="661"/>
      <c r="DQ545" s="661"/>
      <c r="DR545" s="661"/>
      <c r="DS545" s="661"/>
      <c r="DT545" s="661"/>
      <c r="DU545" s="661"/>
      <c r="DV545" s="661"/>
      <c r="DW545" s="661"/>
      <c r="DX545" s="661"/>
      <c r="DY545" s="661"/>
      <c r="DZ545" s="661"/>
      <c r="EA545" s="661"/>
      <c r="EB545" s="661"/>
      <c r="EC545" s="661"/>
      <c r="ED545" s="661"/>
      <c r="EE545" s="661"/>
      <c r="EF545" s="661"/>
      <c r="EG545" s="661"/>
      <c r="EH545" s="661"/>
      <c r="EI545" s="661"/>
      <c r="EJ545" s="661"/>
      <c r="EK545" s="661"/>
      <c r="EL545" s="661"/>
      <c r="EM545" s="661"/>
      <c r="EN545" s="661"/>
      <c r="EO545" s="661"/>
      <c r="EP545" s="661"/>
      <c r="EQ545" s="661"/>
      <c r="ER545" s="661"/>
      <c r="ES545" s="661"/>
      <c r="ET545" s="661"/>
      <c r="EU545" s="661"/>
      <c r="EV545" s="661"/>
      <c r="EW545" s="661"/>
      <c r="EX545" s="661"/>
      <c r="EY545" s="661"/>
      <c r="EZ545" s="661"/>
      <c r="FA545" s="661"/>
      <c r="FB545" s="661"/>
      <c r="FC545" s="661"/>
      <c r="FD545" s="661"/>
      <c r="FE545" s="661"/>
      <c r="FF545" s="661"/>
      <c r="FG545" s="661"/>
      <c r="FH545" s="661"/>
      <c r="FI545" s="661"/>
      <c r="FJ545" s="661"/>
      <c r="FK545" s="661"/>
      <c r="FL545" s="661"/>
      <c r="FM545" s="661"/>
      <c r="FN545" s="661"/>
      <c r="FO545" s="661"/>
      <c r="FP545" s="661"/>
      <c r="FQ545" s="661"/>
      <c r="FR545" s="661"/>
      <c r="FS545" s="661"/>
      <c r="FT545" s="661"/>
      <c r="FU545" s="661"/>
      <c r="FV545" s="661"/>
      <c r="FW545" s="661"/>
      <c r="FX545" s="661"/>
      <c r="FY545" s="661"/>
      <c r="FZ545" s="661"/>
      <c r="GA545" s="661"/>
      <c r="GB545" s="661"/>
      <c r="GC545" s="661"/>
      <c r="GD545" s="661"/>
      <c r="GE545" s="661"/>
      <c r="GF545" s="661"/>
      <c r="GG545" s="661"/>
      <c r="GH545" s="661"/>
      <c r="GI545" s="661"/>
      <c r="GJ545" s="661"/>
      <c r="GK545" s="661"/>
      <c r="GL545" s="661"/>
      <c r="GM545" s="661"/>
      <c r="GN545" s="661"/>
      <c r="GO545" s="661"/>
      <c r="GP545" s="661"/>
      <c r="GQ545" s="661"/>
      <c r="GR545" s="661"/>
      <c r="GS545" s="661"/>
      <c r="GT545" s="661"/>
      <c r="GU545" s="661"/>
      <c r="GV545" s="661"/>
      <c r="GW545" s="661"/>
      <c r="GX545" s="661"/>
      <c r="GY545" s="661"/>
      <c r="GZ545" s="661"/>
      <c r="HA545" s="661"/>
      <c r="HB545" s="661"/>
      <c r="HC545" s="661"/>
      <c r="HD545" s="661"/>
      <c r="HE545" s="661"/>
      <c r="HF545" s="661"/>
      <c r="HG545" s="661"/>
      <c r="HH545" s="661"/>
      <c r="HI545" s="661"/>
      <c r="HJ545" s="661"/>
      <c r="HK545" s="661"/>
      <c r="HL545" s="661"/>
      <c r="HM545" s="661"/>
      <c r="HN545" s="661"/>
      <c r="HO545" s="661"/>
      <c r="HP545" s="661"/>
      <c r="HQ545" s="661"/>
      <c r="HR545" s="661"/>
      <c r="HS545" s="661"/>
      <c r="HT545" s="661"/>
      <c r="HU545" s="661"/>
      <c r="HV545" s="661"/>
      <c r="HW545" s="661"/>
      <c r="HX545" s="661"/>
      <c r="HY545" s="661"/>
      <c r="HZ545" s="661"/>
      <c r="IA545" s="661"/>
      <c r="IB545" s="661"/>
      <c r="IC545" s="661"/>
      <c r="ID545" s="661"/>
      <c r="IE545" s="661"/>
      <c r="IF545" s="661"/>
      <c r="IG545" s="661"/>
      <c r="IH545" s="661"/>
      <c r="II545" s="661"/>
      <c r="IJ545" s="661"/>
      <c r="IK545" s="661"/>
      <c r="IL545" s="661"/>
      <c r="IM545" s="661"/>
      <c r="IN545" s="661"/>
      <c r="IO545" s="661"/>
      <c r="IP545" s="661"/>
      <c r="IQ545" s="661"/>
      <c r="IR545" s="661"/>
      <c r="IS545" s="661"/>
      <c r="IT545" s="661"/>
    </row>
    <row r="546" spans="1:254" s="728" customFormat="1" ht="14.25">
      <c r="A546" s="671" t="s">
        <v>5739</v>
      </c>
      <c r="B546" s="672" t="s">
        <v>6874</v>
      </c>
      <c r="C546" s="708">
        <v>36</v>
      </c>
      <c r="D546" s="682" t="s">
        <v>332</v>
      </c>
      <c r="E546" s="677">
        <v>0</v>
      </c>
      <c r="F546" s="676">
        <f>C546*E546</f>
        <v>0</v>
      </c>
      <c r="G546" s="677">
        <v>0</v>
      </c>
      <c r="H546" s="676">
        <f>G546*C546</f>
        <v>0</v>
      </c>
      <c r="I546" s="703"/>
      <c r="J546" s="704"/>
      <c r="K546" s="705"/>
      <c r="L546" s="666"/>
      <c r="M546" s="661"/>
      <c r="N546" s="661"/>
      <c r="O546" s="661"/>
      <c r="P546" s="661"/>
      <c r="Q546" s="661"/>
      <c r="R546" s="661"/>
      <c r="S546" s="661"/>
      <c r="T546" s="661"/>
      <c r="U546" s="661"/>
      <c r="V546" s="661"/>
      <c r="W546" s="661"/>
      <c r="X546" s="661"/>
      <c r="Y546" s="661"/>
      <c r="Z546" s="661"/>
      <c r="AA546" s="661"/>
      <c r="AB546" s="661"/>
      <c r="AC546" s="661"/>
      <c r="AD546" s="661"/>
      <c r="AE546" s="661"/>
      <c r="AF546" s="661"/>
      <c r="AG546" s="661"/>
      <c r="AH546" s="661"/>
      <c r="AI546" s="661"/>
      <c r="AJ546" s="661"/>
      <c r="AK546" s="661"/>
      <c r="AL546" s="661"/>
      <c r="AM546" s="661"/>
      <c r="AN546" s="661"/>
      <c r="AO546" s="661"/>
      <c r="AP546" s="661"/>
      <c r="AQ546" s="661"/>
      <c r="AR546" s="661"/>
      <c r="AS546" s="661"/>
      <c r="AT546" s="661"/>
      <c r="AU546" s="661"/>
      <c r="AV546" s="661"/>
      <c r="AW546" s="661"/>
      <c r="AX546" s="661"/>
      <c r="AY546" s="661"/>
      <c r="AZ546" s="661"/>
      <c r="BA546" s="661"/>
      <c r="BB546" s="661"/>
      <c r="BC546" s="661"/>
      <c r="BD546" s="661"/>
      <c r="BE546" s="661"/>
      <c r="BF546" s="661"/>
      <c r="BG546" s="661"/>
      <c r="BH546" s="661"/>
      <c r="BI546" s="661"/>
      <c r="BJ546" s="661"/>
      <c r="BK546" s="661"/>
      <c r="BL546" s="661"/>
      <c r="BM546" s="661"/>
      <c r="BN546" s="661"/>
      <c r="BO546" s="661"/>
      <c r="BP546" s="661"/>
      <c r="BQ546" s="661"/>
      <c r="BR546" s="661"/>
      <c r="BS546" s="661"/>
      <c r="BT546" s="661"/>
      <c r="BU546" s="661"/>
      <c r="BV546" s="661"/>
      <c r="BW546" s="661"/>
      <c r="BX546" s="661"/>
      <c r="BY546" s="661"/>
      <c r="BZ546" s="661"/>
      <c r="CA546" s="661"/>
      <c r="CB546" s="661"/>
      <c r="CC546" s="661"/>
      <c r="CD546" s="661"/>
      <c r="CE546" s="661"/>
      <c r="CF546" s="661"/>
      <c r="CG546" s="661"/>
      <c r="CH546" s="661"/>
      <c r="CI546" s="661"/>
      <c r="CJ546" s="661"/>
      <c r="CK546" s="661"/>
      <c r="CL546" s="661"/>
      <c r="CM546" s="661"/>
      <c r="CN546" s="661"/>
      <c r="CO546" s="661"/>
      <c r="CP546" s="661"/>
      <c r="CQ546" s="661"/>
      <c r="CR546" s="661"/>
      <c r="CS546" s="661"/>
      <c r="CT546" s="661"/>
      <c r="CU546" s="661"/>
      <c r="CV546" s="661"/>
      <c r="CW546" s="661"/>
      <c r="CX546" s="661"/>
      <c r="CY546" s="661"/>
      <c r="CZ546" s="661"/>
      <c r="DA546" s="661"/>
      <c r="DB546" s="661"/>
      <c r="DC546" s="661"/>
      <c r="DD546" s="661"/>
      <c r="DE546" s="661"/>
      <c r="DF546" s="661"/>
      <c r="DG546" s="661"/>
      <c r="DH546" s="661"/>
      <c r="DI546" s="661"/>
      <c r="DJ546" s="661"/>
      <c r="DK546" s="661"/>
      <c r="DL546" s="661"/>
      <c r="DM546" s="661"/>
      <c r="DN546" s="661"/>
      <c r="DO546" s="661"/>
      <c r="DP546" s="661"/>
      <c r="DQ546" s="661"/>
      <c r="DR546" s="661"/>
      <c r="DS546" s="661"/>
      <c r="DT546" s="661"/>
      <c r="DU546" s="661"/>
      <c r="DV546" s="661"/>
      <c r="DW546" s="661"/>
      <c r="DX546" s="661"/>
      <c r="DY546" s="661"/>
      <c r="DZ546" s="661"/>
      <c r="EA546" s="661"/>
      <c r="EB546" s="661"/>
      <c r="EC546" s="661"/>
      <c r="ED546" s="661"/>
      <c r="EE546" s="661"/>
      <c r="EF546" s="661"/>
      <c r="EG546" s="661"/>
      <c r="EH546" s="661"/>
      <c r="EI546" s="661"/>
      <c r="EJ546" s="661"/>
      <c r="EK546" s="661"/>
      <c r="EL546" s="661"/>
      <c r="EM546" s="661"/>
      <c r="EN546" s="661"/>
      <c r="EO546" s="661"/>
      <c r="EP546" s="661"/>
      <c r="EQ546" s="661"/>
      <c r="ER546" s="661"/>
      <c r="ES546" s="661"/>
      <c r="ET546" s="661"/>
      <c r="EU546" s="661"/>
      <c r="EV546" s="661"/>
      <c r="EW546" s="661"/>
      <c r="EX546" s="661"/>
      <c r="EY546" s="661"/>
      <c r="EZ546" s="661"/>
      <c r="FA546" s="661"/>
      <c r="FB546" s="661"/>
      <c r="FC546" s="661"/>
      <c r="FD546" s="661"/>
      <c r="FE546" s="661"/>
      <c r="FF546" s="661"/>
      <c r="FG546" s="661"/>
      <c r="FH546" s="661"/>
      <c r="FI546" s="661"/>
      <c r="FJ546" s="661"/>
      <c r="FK546" s="661"/>
      <c r="FL546" s="661"/>
      <c r="FM546" s="661"/>
      <c r="FN546" s="661"/>
      <c r="FO546" s="661"/>
      <c r="FP546" s="661"/>
      <c r="FQ546" s="661"/>
      <c r="FR546" s="661"/>
      <c r="FS546" s="661"/>
      <c r="FT546" s="661"/>
      <c r="FU546" s="661"/>
      <c r="FV546" s="661"/>
      <c r="FW546" s="661"/>
      <c r="FX546" s="661"/>
      <c r="FY546" s="661"/>
      <c r="FZ546" s="661"/>
      <c r="GA546" s="661"/>
      <c r="GB546" s="661"/>
      <c r="GC546" s="661"/>
      <c r="GD546" s="661"/>
      <c r="GE546" s="661"/>
      <c r="GF546" s="661"/>
      <c r="GG546" s="661"/>
      <c r="GH546" s="661"/>
      <c r="GI546" s="661"/>
      <c r="GJ546" s="661"/>
      <c r="GK546" s="661"/>
      <c r="GL546" s="661"/>
      <c r="GM546" s="661"/>
      <c r="GN546" s="661"/>
      <c r="GO546" s="661"/>
      <c r="GP546" s="661"/>
      <c r="GQ546" s="661"/>
      <c r="GR546" s="661"/>
      <c r="GS546" s="661"/>
      <c r="GT546" s="661"/>
      <c r="GU546" s="661"/>
      <c r="GV546" s="661"/>
      <c r="GW546" s="661"/>
      <c r="GX546" s="661"/>
      <c r="GY546" s="661"/>
      <c r="GZ546" s="661"/>
      <c r="HA546" s="661"/>
      <c r="HB546" s="661"/>
      <c r="HC546" s="661"/>
      <c r="HD546" s="661"/>
      <c r="HE546" s="661"/>
      <c r="HF546" s="661"/>
      <c r="HG546" s="661"/>
      <c r="HH546" s="661"/>
      <c r="HI546" s="661"/>
      <c r="HJ546" s="661"/>
      <c r="HK546" s="661"/>
      <c r="HL546" s="661"/>
      <c r="HM546" s="661"/>
      <c r="HN546" s="661"/>
      <c r="HO546" s="661"/>
      <c r="HP546" s="661"/>
      <c r="HQ546" s="661"/>
      <c r="HR546" s="661"/>
      <c r="HS546" s="661"/>
      <c r="HT546" s="661"/>
      <c r="HU546" s="661"/>
      <c r="HV546" s="661"/>
      <c r="HW546" s="661"/>
      <c r="HX546" s="661"/>
      <c r="HY546" s="661"/>
      <c r="HZ546" s="661"/>
      <c r="IA546" s="661"/>
      <c r="IB546" s="661"/>
      <c r="IC546" s="661"/>
      <c r="ID546" s="661"/>
      <c r="IE546" s="661"/>
      <c r="IF546" s="661"/>
      <c r="IG546" s="661"/>
      <c r="IH546" s="661"/>
      <c r="II546" s="661"/>
      <c r="IJ546" s="661"/>
      <c r="IK546" s="661"/>
      <c r="IL546" s="661"/>
      <c r="IM546" s="661"/>
      <c r="IN546" s="661"/>
      <c r="IO546" s="661"/>
      <c r="IP546" s="661"/>
      <c r="IQ546" s="661"/>
      <c r="IR546" s="661"/>
      <c r="IS546" s="661"/>
      <c r="IT546" s="661"/>
    </row>
    <row r="547" spans="1:254" s="728" customFormat="1" ht="14.25">
      <c r="A547" s="671" t="s">
        <v>5741</v>
      </c>
      <c r="B547" s="672" t="s">
        <v>6875</v>
      </c>
      <c r="C547" s="708">
        <v>40</v>
      </c>
      <c r="D547" s="682" t="s">
        <v>332</v>
      </c>
      <c r="E547" s="677">
        <v>0</v>
      </c>
      <c r="F547" s="676">
        <f t="shared" ref="F547:F580" si="45">C547*E547</f>
        <v>0</v>
      </c>
      <c r="G547" s="677">
        <v>0</v>
      </c>
      <c r="H547" s="676">
        <f t="shared" ref="H547:H580" si="46">G547*C547</f>
        <v>0</v>
      </c>
      <c r="I547" s="703"/>
      <c r="J547" s="704"/>
      <c r="K547" s="705"/>
      <c r="L547" s="666"/>
      <c r="M547" s="661"/>
      <c r="N547" s="661"/>
      <c r="O547" s="661"/>
      <c r="P547" s="661"/>
      <c r="Q547" s="661"/>
      <c r="R547" s="661"/>
      <c r="S547" s="661"/>
      <c r="T547" s="661"/>
      <c r="U547" s="661"/>
      <c r="V547" s="661"/>
      <c r="W547" s="661"/>
      <c r="X547" s="661"/>
      <c r="Y547" s="661"/>
      <c r="Z547" s="661"/>
      <c r="AA547" s="661"/>
      <c r="AB547" s="661"/>
      <c r="AC547" s="661"/>
      <c r="AD547" s="661"/>
      <c r="AE547" s="661"/>
      <c r="AF547" s="661"/>
      <c r="AG547" s="661"/>
      <c r="AH547" s="661"/>
      <c r="AI547" s="661"/>
      <c r="AJ547" s="661"/>
      <c r="AK547" s="661"/>
      <c r="AL547" s="661"/>
      <c r="AM547" s="661"/>
      <c r="AN547" s="661"/>
      <c r="AO547" s="661"/>
      <c r="AP547" s="661"/>
      <c r="AQ547" s="661"/>
      <c r="AR547" s="661"/>
      <c r="AS547" s="661"/>
      <c r="AT547" s="661"/>
      <c r="AU547" s="661"/>
      <c r="AV547" s="661"/>
      <c r="AW547" s="661"/>
      <c r="AX547" s="661"/>
      <c r="AY547" s="661"/>
      <c r="AZ547" s="661"/>
      <c r="BA547" s="661"/>
      <c r="BB547" s="661"/>
      <c r="BC547" s="661"/>
      <c r="BD547" s="661"/>
      <c r="BE547" s="661"/>
      <c r="BF547" s="661"/>
      <c r="BG547" s="661"/>
      <c r="BH547" s="661"/>
      <c r="BI547" s="661"/>
      <c r="BJ547" s="661"/>
      <c r="BK547" s="661"/>
      <c r="BL547" s="661"/>
      <c r="BM547" s="661"/>
      <c r="BN547" s="661"/>
      <c r="BO547" s="661"/>
      <c r="BP547" s="661"/>
      <c r="BQ547" s="661"/>
      <c r="BR547" s="661"/>
      <c r="BS547" s="661"/>
      <c r="BT547" s="661"/>
      <c r="BU547" s="661"/>
      <c r="BV547" s="661"/>
      <c r="BW547" s="661"/>
      <c r="BX547" s="661"/>
      <c r="BY547" s="661"/>
      <c r="BZ547" s="661"/>
      <c r="CA547" s="661"/>
      <c r="CB547" s="661"/>
      <c r="CC547" s="661"/>
      <c r="CD547" s="661"/>
      <c r="CE547" s="661"/>
      <c r="CF547" s="661"/>
      <c r="CG547" s="661"/>
      <c r="CH547" s="661"/>
      <c r="CI547" s="661"/>
      <c r="CJ547" s="661"/>
      <c r="CK547" s="661"/>
      <c r="CL547" s="661"/>
      <c r="CM547" s="661"/>
      <c r="CN547" s="661"/>
      <c r="CO547" s="661"/>
      <c r="CP547" s="661"/>
      <c r="CQ547" s="661"/>
      <c r="CR547" s="661"/>
      <c r="CS547" s="661"/>
      <c r="CT547" s="661"/>
      <c r="CU547" s="661"/>
      <c r="CV547" s="661"/>
      <c r="CW547" s="661"/>
      <c r="CX547" s="661"/>
      <c r="CY547" s="661"/>
      <c r="CZ547" s="661"/>
      <c r="DA547" s="661"/>
      <c r="DB547" s="661"/>
      <c r="DC547" s="661"/>
      <c r="DD547" s="661"/>
      <c r="DE547" s="661"/>
      <c r="DF547" s="661"/>
      <c r="DG547" s="661"/>
      <c r="DH547" s="661"/>
      <c r="DI547" s="661"/>
      <c r="DJ547" s="661"/>
      <c r="DK547" s="661"/>
      <c r="DL547" s="661"/>
      <c r="DM547" s="661"/>
      <c r="DN547" s="661"/>
      <c r="DO547" s="661"/>
      <c r="DP547" s="661"/>
      <c r="DQ547" s="661"/>
      <c r="DR547" s="661"/>
      <c r="DS547" s="661"/>
      <c r="DT547" s="661"/>
      <c r="DU547" s="661"/>
      <c r="DV547" s="661"/>
      <c r="DW547" s="661"/>
      <c r="DX547" s="661"/>
      <c r="DY547" s="661"/>
      <c r="DZ547" s="661"/>
      <c r="EA547" s="661"/>
      <c r="EB547" s="661"/>
      <c r="EC547" s="661"/>
      <c r="ED547" s="661"/>
      <c r="EE547" s="661"/>
      <c r="EF547" s="661"/>
      <c r="EG547" s="661"/>
      <c r="EH547" s="661"/>
      <c r="EI547" s="661"/>
      <c r="EJ547" s="661"/>
      <c r="EK547" s="661"/>
      <c r="EL547" s="661"/>
      <c r="EM547" s="661"/>
      <c r="EN547" s="661"/>
      <c r="EO547" s="661"/>
      <c r="EP547" s="661"/>
      <c r="EQ547" s="661"/>
      <c r="ER547" s="661"/>
      <c r="ES547" s="661"/>
      <c r="ET547" s="661"/>
      <c r="EU547" s="661"/>
      <c r="EV547" s="661"/>
      <c r="EW547" s="661"/>
      <c r="EX547" s="661"/>
      <c r="EY547" s="661"/>
      <c r="EZ547" s="661"/>
      <c r="FA547" s="661"/>
      <c r="FB547" s="661"/>
      <c r="FC547" s="661"/>
      <c r="FD547" s="661"/>
      <c r="FE547" s="661"/>
      <c r="FF547" s="661"/>
      <c r="FG547" s="661"/>
      <c r="FH547" s="661"/>
      <c r="FI547" s="661"/>
      <c r="FJ547" s="661"/>
      <c r="FK547" s="661"/>
      <c r="FL547" s="661"/>
      <c r="FM547" s="661"/>
      <c r="FN547" s="661"/>
      <c r="FO547" s="661"/>
      <c r="FP547" s="661"/>
      <c r="FQ547" s="661"/>
      <c r="FR547" s="661"/>
      <c r="FS547" s="661"/>
      <c r="FT547" s="661"/>
      <c r="FU547" s="661"/>
      <c r="FV547" s="661"/>
      <c r="FW547" s="661"/>
      <c r="FX547" s="661"/>
      <c r="FY547" s="661"/>
      <c r="FZ547" s="661"/>
      <c r="GA547" s="661"/>
      <c r="GB547" s="661"/>
      <c r="GC547" s="661"/>
      <c r="GD547" s="661"/>
      <c r="GE547" s="661"/>
      <c r="GF547" s="661"/>
      <c r="GG547" s="661"/>
      <c r="GH547" s="661"/>
      <c r="GI547" s="661"/>
      <c r="GJ547" s="661"/>
      <c r="GK547" s="661"/>
      <c r="GL547" s="661"/>
      <c r="GM547" s="661"/>
      <c r="GN547" s="661"/>
      <c r="GO547" s="661"/>
      <c r="GP547" s="661"/>
      <c r="GQ547" s="661"/>
      <c r="GR547" s="661"/>
      <c r="GS547" s="661"/>
      <c r="GT547" s="661"/>
      <c r="GU547" s="661"/>
      <c r="GV547" s="661"/>
      <c r="GW547" s="661"/>
      <c r="GX547" s="661"/>
      <c r="GY547" s="661"/>
      <c r="GZ547" s="661"/>
      <c r="HA547" s="661"/>
      <c r="HB547" s="661"/>
      <c r="HC547" s="661"/>
      <c r="HD547" s="661"/>
      <c r="HE547" s="661"/>
      <c r="HF547" s="661"/>
      <c r="HG547" s="661"/>
      <c r="HH547" s="661"/>
      <c r="HI547" s="661"/>
      <c r="HJ547" s="661"/>
      <c r="HK547" s="661"/>
      <c r="HL547" s="661"/>
      <c r="HM547" s="661"/>
      <c r="HN547" s="661"/>
      <c r="HO547" s="661"/>
      <c r="HP547" s="661"/>
      <c r="HQ547" s="661"/>
      <c r="HR547" s="661"/>
      <c r="HS547" s="661"/>
      <c r="HT547" s="661"/>
      <c r="HU547" s="661"/>
      <c r="HV547" s="661"/>
      <c r="HW547" s="661"/>
      <c r="HX547" s="661"/>
      <c r="HY547" s="661"/>
      <c r="HZ547" s="661"/>
      <c r="IA547" s="661"/>
      <c r="IB547" s="661"/>
      <c r="IC547" s="661"/>
      <c r="ID547" s="661"/>
      <c r="IE547" s="661"/>
      <c r="IF547" s="661"/>
      <c r="IG547" s="661"/>
      <c r="IH547" s="661"/>
      <c r="II547" s="661"/>
      <c r="IJ547" s="661"/>
      <c r="IK547" s="661"/>
      <c r="IL547" s="661"/>
      <c r="IM547" s="661"/>
      <c r="IN547" s="661"/>
      <c r="IO547" s="661"/>
      <c r="IP547" s="661"/>
      <c r="IQ547" s="661"/>
      <c r="IR547" s="661"/>
      <c r="IS547" s="661"/>
      <c r="IT547" s="661"/>
    </row>
    <row r="548" spans="1:254" s="728" customFormat="1" ht="14.25">
      <c r="A548" s="671" t="s">
        <v>5743</v>
      </c>
      <c r="B548" s="672" t="s">
        <v>6876</v>
      </c>
      <c r="C548" s="708">
        <v>36</v>
      </c>
      <c r="D548" s="682" t="s">
        <v>332</v>
      </c>
      <c r="E548" s="677">
        <v>0</v>
      </c>
      <c r="F548" s="676">
        <f t="shared" si="45"/>
        <v>0</v>
      </c>
      <c r="G548" s="677">
        <v>0</v>
      </c>
      <c r="H548" s="676">
        <f t="shared" si="46"/>
        <v>0</v>
      </c>
      <c r="I548" s="703"/>
      <c r="J548" s="704"/>
      <c r="K548" s="705"/>
      <c r="L548" s="666"/>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1"/>
      <c r="AI548" s="661"/>
      <c r="AJ548" s="661"/>
      <c r="AK548" s="661"/>
      <c r="AL548" s="661"/>
      <c r="AM548" s="661"/>
      <c r="AN548" s="661"/>
      <c r="AO548" s="661"/>
      <c r="AP548" s="661"/>
      <c r="AQ548" s="661"/>
      <c r="AR548" s="661"/>
      <c r="AS548" s="661"/>
      <c r="AT548" s="661"/>
      <c r="AU548" s="661"/>
      <c r="AV548" s="661"/>
      <c r="AW548" s="661"/>
      <c r="AX548" s="661"/>
      <c r="AY548" s="661"/>
      <c r="AZ548" s="661"/>
      <c r="BA548" s="661"/>
      <c r="BB548" s="661"/>
      <c r="BC548" s="661"/>
      <c r="BD548" s="661"/>
      <c r="BE548" s="661"/>
      <c r="BF548" s="661"/>
      <c r="BG548" s="661"/>
      <c r="BH548" s="661"/>
      <c r="BI548" s="661"/>
      <c r="BJ548" s="661"/>
      <c r="BK548" s="661"/>
      <c r="BL548" s="661"/>
      <c r="BM548" s="661"/>
      <c r="BN548" s="661"/>
      <c r="BO548" s="661"/>
      <c r="BP548" s="661"/>
      <c r="BQ548" s="661"/>
      <c r="BR548" s="661"/>
      <c r="BS548" s="661"/>
      <c r="BT548" s="661"/>
      <c r="BU548" s="661"/>
      <c r="BV548" s="661"/>
      <c r="BW548" s="661"/>
      <c r="BX548" s="661"/>
      <c r="BY548" s="661"/>
      <c r="BZ548" s="661"/>
      <c r="CA548" s="661"/>
      <c r="CB548" s="661"/>
      <c r="CC548" s="661"/>
      <c r="CD548" s="661"/>
      <c r="CE548" s="661"/>
      <c r="CF548" s="661"/>
      <c r="CG548" s="661"/>
      <c r="CH548" s="661"/>
      <c r="CI548" s="661"/>
      <c r="CJ548" s="661"/>
      <c r="CK548" s="661"/>
      <c r="CL548" s="661"/>
      <c r="CM548" s="661"/>
      <c r="CN548" s="661"/>
      <c r="CO548" s="661"/>
      <c r="CP548" s="661"/>
      <c r="CQ548" s="661"/>
      <c r="CR548" s="661"/>
      <c r="CS548" s="661"/>
      <c r="CT548" s="661"/>
      <c r="CU548" s="661"/>
      <c r="CV548" s="661"/>
      <c r="CW548" s="661"/>
      <c r="CX548" s="661"/>
      <c r="CY548" s="661"/>
      <c r="CZ548" s="661"/>
      <c r="DA548" s="661"/>
      <c r="DB548" s="661"/>
      <c r="DC548" s="661"/>
      <c r="DD548" s="661"/>
      <c r="DE548" s="661"/>
      <c r="DF548" s="661"/>
      <c r="DG548" s="661"/>
      <c r="DH548" s="661"/>
      <c r="DI548" s="661"/>
      <c r="DJ548" s="661"/>
      <c r="DK548" s="661"/>
      <c r="DL548" s="661"/>
      <c r="DM548" s="661"/>
      <c r="DN548" s="661"/>
      <c r="DO548" s="661"/>
      <c r="DP548" s="661"/>
      <c r="DQ548" s="661"/>
      <c r="DR548" s="661"/>
      <c r="DS548" s="661"/>
      <c r="DT548" s="661"/>
      <c r="DU548" s="661"/>
      <c r="DV548" s="661"/>
      <c r="DW548" s="661"/>
      <c r="DX548" s="661"/>
      <c r="DY548" s="661"/>
      <c r="DZ548" s="661"/>
      <c r="EA548" s="661"/>
      <c r="EB548" s="661"/>
      <c r="EC548" s="661"/>
      <c r="ED548" s="661"/>
      <c r="EE548" s="661"/>
      <c r="EF548" s="661"/>
      <c r="EG548" s="661"/>
      <c r="EH548" s="661"/>
      <c r="EI548" s="661"/>
      <c r="EJ548" s="661"/>
      <c r="EK548" s="661"/>
      <c r="EL548" s="661"/>
      <c r="EM548" s="661"/>
      <c r="EN548" s="661"/>
      <c r="EO548" s="661"/>
      <c r="EP548" s="661"/>
      <c r="EQ548" s="661"/>
      <c r="ER548" s="661"/>
      <c r="ES548" s="661"/>
      <c r="ET548" s="661"/>
      <c r="EU548" s="661"/>
      <c r="EV548" s="661"/>
      <c r="EW548" s="661"/>
      <c r="EX548" s="661"/>
      <c r="EY548" s="661"/>
      <c r="EZ548" s="661"/>
      <c r="FA548" s="661"/>
      <c r="FB548" s="661"/>
      <c r="FC548" s="661"/>
      <c r="FD548" s="661"/>
      <c r="FE548" s="661"/>
      <c r="FF548" s="661"/>
      <c r="FG548" s="661"/>
      <c r="FH548" s="661"/>
      <c r="FI548" s="661"/>
      <c r="FJ548" s="661"/>
      <c r="FK548" s="661"/>
      <c r="FL548" s="661"/>
      <c r="FM548" s="661"/>
      <c r="FN548" s="661"/>
      <c r="FO548" s="661"/>
      <c r="FP548" s="661"/>
      <c r="FQ548" s="661"/>
      <c r="FR548" s="661"/>
      <c r="FS548" s="661"/>
      <c r="FT548" s="661"/>
      <c r="FU548" s="661"/>
      <c r="FV548" s="661"/>
      <c r="FW548" s="661"/>
      <c r="FX548" s="661"/>
      <c r="FY548" s="661"/>
      <c r="FZ548" s="661"/>
      <c r="GA548" s="661"/>
      <c r="GB548" s="661"/>
      <c r="GC548" s="661"/>
      <c r="GD548" s="661"/>
      <c r="GE548" s="661"/>
      <c r="GF548" s="661"/>
      <c r="GG548" s="661"/>
      <c r="GH548" s="661"/>
      <c r="GI548" s="661"/>
      <c r="GJ548" s="661"/>
      <c r="GK548" s="661"/>
      <c r="GL548" s="661"/>
      <c r="GM548" s="661"/>
      <c r="GN548" s="661"/>
      <c r="GO548" s="661"/>
      <c r="GP548" s="661"/>
      <c r="GQ548" s="661"/>
      <c r="GR548" s="661"/>
      <c r="GS548" s="661"/>
      <c r="GT548" s="661"/>
      <c r="GU548" s="661"/>
      <c r="GV548" s="661"/>
      <c r="GW548" s="661"/>
      <c r="GX548" s="661"/>
      <c r="GY548" s="661"/>
      <c r="GZ548" s="661"/>
      <c r="HA548" s="661"/>
      <c r="HB548" s="661"/>
      <c r="HC548" s="661"/>
      <c r="HD548" s="661"/>
      <c r="HE548" s="661"/>
      <c r="HF548" s="661"/>
      <c r="HG548" s="661"/>
      <c r="HH548" s="661"/>
      <c r="HI548" s="661"/>
      <c r="HJ548" s="661"/>
      <c r="HK548" s="661"/>
      <c r="HL548" s="661"/>
      <c r="HM548" s="661"/>
      <c r="HN548" s="661"/>
      <c r="HO548" s="661"/>
      <c r="HP548" s="661"/>
      <c r="HQ548" s="661"/>
      <c r="HR548" s="661"/>
      <c r="HS548" s="661"/>
      <c r="HT548" s="661"/>
      <c r="HU548" s="661"/>
      <c r="HV548" s="661"/>
      <c r="HW548" s="661"/>
      <c r="HX548" s="661"/>
      <c r="HY548" s="661"/>
      <c r="HZ548" s="661"/>
      <c r="IA548" s="661"/>
      <c r="IB548" s="661"/>
      <c r="IC548" s="661"/>
      <c r="ID548" s="661"/>
      <c r="IE548" s="661"/>
      <c r="IF548" s="661"/>
      <c r="IG548" s="661"/>
      <c r="IH548" s="661"/>
      <c r="II548" s="661"/>
      <c r="IJ548" s="661"/>
      <c r="IK548" s="661"/>
      <c r="IL548" s="661"/>
      <c r="IM548" s="661"/>
      <c r="IN548" s="661"/>
      <c r="IO548" s="661"/>
      <c r="IP548" s="661"/>
      <c r="IQ548" s="661"/>
      <c r="IR548" s="661"/>
      <c r="IS548" s="661"/>
      <c r="IT548" s="661"/>
    </row>
    <row r="549" spans="1:254" s="728" customFormat="1" ht="14.25">
      <c r="A549" s="671" t="s">
        <v>5745</v>
      </c>
      <c r="B549" s="672" t="s">
        <v>6877</v>
      </c>
      <c r="C549" s="708">
        <v>12</v>
      </c>
      <c r="D549" s="682" t="s">
        <v>332</v>
      </c>
      <c r="E549" s="677">
        <v>0</v>
      </c>
      <c r="F549" s="676">
        <f t="shared" si="45"/>
        <v>0</v>
      </c>
      <c r="G549" s="677">
        <v>0</v>
      </c>
      <c r="H549" s="676">
        <f t="shared" si="46"/>
        <v>0</v>
      </c>
      <c r="I549" s="703"/>
      <c r="J549" s="704"/>
      <c r="K549" s="705"/>
      <c r="L549" s="666"/>
      <c r="M549" s="661"/>
      <c r="N549" s="661"/>
      <c r="O549" s="661"/>
      <c r="P549" s="661"/>
      <c r="Q549" s="661"/>
      <c r="R549" s="661"/>
      <c r="S549" s="661"/>
      <c r="T549" s="661"/>
      <c r="U549" s="661"/>
      <c r="V549" s="661"/>
      <c r="W549" s="661"/>
      <c r="X549" s="661"/>
      <c r="Y549" s="661"/>
      <c r="Z549" s="661"/>
      <c r="AA549" s="661"/>
      <c r="AB549" s="661"/>
      <c r="AC549" s="661"/>
      <c r="AD549" s="661"/>
      <c r="AE549" s="661"/>
      <c r="AF549" s="661"/>
      <c r="AG549" s="661"/>
      <c r="AH549" s="661"/>
      <c r="AI549" s="661"/>
      <c r="AJ549" s="661"/>
      <c r="AK549" s="661"/>
      <c r="AL549" s="661"/>
      <c r="AM549" s="661"/>
      <c r="AN549" s="661"/>
      <c r="AO549" s="661"/>
      <c r="AP549" s="661"/>
      <c r="AQ549" s="661"/>
      <c r="AR549" s="661"/>
      <c r="AS549" s="661"/>
      <c r="AT549" s="661"/>
      <c r="AU549" s="661"/>
      <c r="AV549" s="661"/>
      <c r="AW549" s="661"/>
      <c r="AX549" s="661"/>
      <c r="AY549" s="661"/>
      <c r="AZ549" s="661"/>
      <c r="BA549" s="661"/>
      <c r="BB549" s="661"/>
      <c r="BC549" s="661"/>
      <c r="BD549" s="661"/>
      <c r="BE549" s="661"/>
      <c r="BF549" s="661"/>
      <c r="BG549" s="661"/>
      <c r="BH549" s="661"/>
      <c r="BI549" s="661"/>
      <c r="BJ549" s="661"/>
      <c r="BK549" s="661"/>
      <c r="BL549" s="661"/>
      <c r="BM549" s="661"/>
      <c r="BN549" s="661"/>
      <c r="BO549" s="661"/>
      <c r="BP549" s="661"/>
      <c r="BQ549" s="661"/>
      <c r="BR549" s="661"/>
      <c r="BS549" s="661"/>
      <c r="BT549" s="661"/>
      <c r="BU549" s="661"/>
      <c r="BV549" s="661"/>
      <c r="BW549" s="661"/>
      <c r="BX549" s="661"/>
      <c r="BY549" s="661"/>
      <c r="BZ549" s="661"/>
      <c r="CA549" s="661"/>
      <c r="CB549" s="661"/>
      <c r="CC549" s="661"/>
      <c r="CD549" s="661"/>
      <c r="CE549" s="661"/>
      <c r="CF549" s="661"/>
      <c r="CG549" s="661"/>
      <c r="CH549" s="661"/>
      <c r="CI549" s="661"/>
      <c r="CJ549" s="661"/>
      <c r="CK549" s="661"/>
      <c r="CL549" s="661"/>
      <c r="CM549" s="661"/>
      <c r="CN549" s="661"/>
      <c r="CO549" s="661"/>
      <c r="CP549" s="661"/>
      <c r="CQ549" s="661"/>
      <c r="CR549" s="661"/>
      <c r="CS549" s="661"/>
      <c r="CT549" s="661"/>
      <c r="CU549" s="661"/>
      <c r="CV549" s="661"/>
      <c r="CW549" s="661"/>
      <c r="CX549" s="661"/>
      <c r="CY549" s="661"/>
      <c r="CZ549" s="661"/>
      <c r="DA549" s="661"/>
      <c r="DB549" s="661"/>
      <c r="DC549" s="661"/>
      <c r="DD549" s="661"/>
      <c r="DE549" s="661"/>
      <c r="DF549" s="661"/>
      <c r="DG549" s="661"/>
      <c r="DH549" s="661"/>
      <c r="DI549" s="661"/>
      <c r="DJ549" s="661"/>
      <c r="DK549" s="661"/>
      <c r="DL549" s="661"/>
      <c r="DM549" s="661"/>
      <c r="DN549" s="661"/>
      <c r="DO549" s="661"/>
      <c r="DP549" s="661"/>
      <c r="DQ549" s="661"/>
      <c r="DR549" s="661"/>
      <c r="DS549" s="661"/>
      <c r="DT549" s="661"/>
      <c r="DU549" s="661"/>
      <c r="DV549" s="661"/>
      <c r="DW549" s="661"/>
      <c r="DX549" s="661"/>
      <c r="DY549" s="661"/>
      <c r="DZ549" s="661"/>
      <c r="EA549" s="661"/>
      <c r="EB549" s="661"/>
      <c r="EC549" s="661"/>
      <c r="ED549" s="661"/>
      <c r="EE549" s="661"/>
      <c r="EF549" s="661"/>
      <c r="EG549" s="661"/>
      <c r="EH549" s="661"/>
      <c r="EI549" s="661"/>
      <c r="EJ549" s="661"/>
      <c r="EK549" s="661"/>
      <c r="EL549" s="661"/>
      <c r="EM549" s="661"/>
      <c r="EN549" s="661"/>
      <c r="EO549" s="661"/>
      <c r="EP549" s="661"/>
      <c r="EQ549" s="661"/>
      <c r="ER549" s="661"/>
      <c r="ES549" s="661"/>
      <c r="ET549" s="661"/>
      <c r="EU549" s="661"/>
      <c r="EV549" s="661"/>
      <c r="EW549" s="661"/>
      <c r="EX549" s="661"/>
      <c r="EY549" s="661"/>
      <c r="EZ549" s="661"/>
      <c r="FA549" s="661"/>
      <c r="FB549" s="661"/>
      <c r="FC549" s="661"/>
      <c r="FD549" s="661"/>
      <c r="FE549" s="661"/>
      <c r="FF549" s="661"/>
      <c r="FG549" s="661"/>
      <c r="FH549" s="661"/>
      <c r="FI549" s="661"/>
      <c r="FJ549" s="661"/>
      <c r="FK549" s="661"/>
      <c r="FL549" s="661"/>
      <c r="FM549" s="661"/>
      <c r="FN549" s="661"/>
      <c r="FO549" s="661"/>
      <c r="FP549" s="661"/>
      <c r="FQ549" s="661"/>
      <c r="FR549" s="661"/>
      <c r="FS549" s="661"/>
      <c r="FT549" s="661"/>
      <c r="FU549" s="661"/>
      <c r="FV549" s="661"/>
      <c r="FW549" s="661"/>
      <c r="FX549" s="661"/>
      <c r="FY549" s="661"/>
      <c r="FZ549" s="661"/>
      <c r="GA549" s="661"/>
      <c r="GB549" s="661"/>
      <c r="GC549" s="661"/>
      <c r="GD549" s="661"/>
      <c r="GE549" s="661"/>
      <c r="GF549" s="661"/>
      <c r="GG549" s="661"/>
      <c r="GH549" s="661"/>
      <c r="GI549" s="661"/>
      <c r="GJ549" s="661"/>
      <c r="GK549" s="661"/>
      <c r="GL549" s="661"/>
      <c r="GM549" s="661"/>
      <c r="GN549" s="661"/>
      <c r="GO549" s="661"/>
      <c r="GP549" s="661"/>
      <c r="GQ549" s="661"/>
      <c r="GR549" s="661"/>
      <c r="GS549" s="661"/>
      <c r="GT549" s="661"/>
      <c r="GU549" s="661"/>
      <c r="GV549" s="661"/>
      <c r="GW549" s="661"/>
      <c r="GX549" s="661"/>
      <c r="GY549" s="661"/>
      <c r="GZ549" s="661"/>
      <c r="HA549" s="661"/>
      <c r="HB549" s="661"/>
      <c r="HC549" s="661"/>
      <c r="HD549" s="661"/>
      <c r="HE549" s="661"/>
      <c r="HF549" s="661"/>
      <c r="HG549" s="661"/>
      <c r="HH549" s="661"/>
      <c r="HI549" s="661"/>
      <c r="HJ549" s="661"/>
      <c r="HK549" s="661"/>
      <c r="HL549" s="661"/>
      <c r="HM549" s="661"/>
      <c r="HN549" s="661"/>
      <c r="HO549" s="661"/>
      <c r="HP549" s="661"/>
      <c r="HQ549" s="661"/>
      <c r="HR549" s="661"/>
      <c r="HS549" s="661"/>
      <c r="HT549" s="661"/>
      <c r="HU549" s="661"/>
      <c r="HV549" s="661"/>
      <c r="HW549" s="661"/>
      <c r="HX549" s="661"/>
      <c r="HY549" s="661"/>
      <c r="HZ549" s="661"/>
      <c r="IA549" s="661"/>
      <c r="IB549" s="661"/>
      <c r="IC549" s="661"/>
      <c r="ID549" s="661"/>
      <c r="IE549" s="661"/>
      <c r="IF549" s="661"/>
      <c r="IG549" s="661"/>
      <c r="IH549" s="661"/>
      <c r="II549" s="661"/>
      <c r="IJ549" s="661"/>
      <c r="IK549" s="661"/>
      <c r="IL549" s="661"/>
      <c r="IM549" s="661"/>
      <c r="IN549" s="661"/>
      <c r="IO549" s="661"/>
      <c r="IP549" s="661"/>
      <c r="IQ549" s="661"/>
      <c r="IR549" s="661"/>
      <c r="IS549" s="661"/>
      <c r="IT549" s="661"/>
    </row>
    <row r="550" spans="1:254" s="728" customFormat="1" ht="14.25">
      <c r="A550" s="671" t="s">
        <v>5747</v>
      </c>
      <c r="B550" s="672" t="s">
        <v>6878</v>
      </c>
      <c r="C550" s="708">
        <v>792</v>
      </c>
      <c r="D550" s="682" t="s">
        <v>332</v>
      </c>
      <c r="E550" s="677">
        <v>0</v>
      </c>
      <c r="F550" s="676">
        <f t="shared" si="45"/>
        <v>0</v>
      </c>
      <c r="G550" s="677">
        <v>0</v>
      </c>
      <c r="H550" s="676">
        <f t="shared" si="46"/>
        <v>0</v>
      </c>
      <c r="I550" s="703"/>
      <c r="J550" s="704"/>
      <c r="K550" s="705"/>
      <c r="L550" s="666"/>
      <c r="M550" s="661"/>
      <c r="N550" s="661"/>
      <c r="O550" s="661"/>
      <c r="P550" s="661"/>
      <c r="Q550" s="661"/>
      <c r="R550" s="661"/>
      <c r="S550" s="661"/>
      <c r="T550" s="661"/>
      <c r="U550" s="661"/>
      <c r="V550" s="661"/>
      <c r="W550" s="661"/>
      <c r="X550" s="661"/>
      <c r="Y550" s="661"/>
      <c r="Z550" s="661"/>
      <c r="AA550" s="661"/>
      <c r="AB550" s="661"/>
      <c r="AC550" s="661"/>
      <c r="AD550" s="661"/>
      <c r="AE550" s="661"/>
      <c r="AF550" s="661"/>
      <c r="AG550" s="661"/>
      <c r="AH550" s="661"/>
      <c r="AI550" s="661"/>
      <c r="AJ550" s="661"/>
      <c r="AK550" s="661"/>
      <c r="AL550" s="661"/>
      <c r="AM550" s="661"/>
      <c r="AN550" s="661"/>
      <c r="AO550" s="661"/>
      <c r="AP550" s="661"/>
      <c r="AQ550" s="661"/>
      <c r="AR550" s="661"/>
      <c r="AS550" s="661"/>
      <c r="AT550" s="661"/>
      <c r="AU550" s="661"/>
      <c r="AV550" s="661"/>
      <c r="AW550" s="661"/>
      <c r="AX550" s="661"/>
      <c r="AY550" s="661"/>
      <c r="AZ550" s="661"/>
      <c r="BA550" s="661"/>
      <c r="BB550" s="661"/>
      <c r="BC550" s="661"/>
      <c r="BD550" s="661"/>
      <c r="BE550" s="661"/>
      <c r="BF550" s="661"/>
      <c r="BG550" s="661"/>
      <c r="BH550" s="661"/>
      <c r="BI550" s="661"/>
      <c r="BJ550" s="661"/>
      <c r="BK550" s="661"/>
      <c r="BL550" s="661"/>
      <c r="BM550" s="661"/>
      <c r="BN550" s="661"/>
      <c r="BO550" s="661"/>
      <c r="BP550" s="661"/>
      <c r="BQ550" s="661"/>
      <c r="BR550" s="661"/>
      <c r="BS550" s="661"/>
      <c r="BT550" s="661"/>
      <c r="BU550" s="661"/>
      <c r="BV550" s="661"/>
      <c r="BW550" s="661"/>
      <c r="BX550" s="661"/>
      <c r="BY550" s="661"/>
      <c r="BZ550" s="661"/>
      <c r="CA550" s="661"/>
      <c r="CB550" s="661"/>
      <c r="CC550" s="661"/>
      <c r="CD550" s="661"/>
      <c r="CE550" s="661"/>
      <c r="CF550" s="661"/>
      <c r="CG550" s="661"/>
      <c r="CH550" s="661"/>
      <c r="CI550" s="661"/>
      <c r="CJ550" s="661"/>
      <c r="CK550" s="661"/>
      <c r="CL550" s="661"/>
      <c r="CM550" s="661"/>
      <c r="CN550" s="661"/>
      <c r="CO550" s="661"/>
      <c r="CP550" s="661"/>
      <c r="CQ550" s="661"/>
      <c r="CR550" s="661"/>
      <c r="CS550" s="661"/>
      <c r="CT550" s="661"/>
      <c r="CU550" s="661"/>
      <c r="CV550" s="661"/>
      <c r="CW550" s="661"/>
      <c r="CX550" s="661"/>
      <c r="CY550" s="661"/>
      <c r="CZ550" s="661"/>
      <c r="DA550" s="661"/>
      <c r="DB550" s="661"/>
      <c r="DC550" s="661"/>
      <c r="DD550" s="661"/>
      <c r="DE550" s="661"/>
      <c r="DF550" s="661"/>
      <c r="DG550" s="661"/>
      <c r="DH550" s="661"/>
      <c r="DI550" s="661"/>
      <c r="DJ550" s="661"/>
      <c r="DK550" s="661"/>
      <c r="DL550" s="661"/>
      <c r="DM550" s="661"/>
      <c r="DN550" s="661"/>
      <c r="DO550" s="661"/>
      <c r="DP550" s="661"/>
      <c r="DQ550" s="661"/>
      <c r="DR550" s="661"/>
      <c r="DS550" s="661"/>
      <c r="DT550" s="661"/>
      <c r="DU550" s="661"/>
      <c r="DV550" s="661"/>
      <c r="DW550" s="661"/>
      <c r="DX550" s="661"/>
      <c r="DY550" s="661"/>
      <c r="DZ550" s="661"/>
      <c r="EA550" s="661"/>
      <c r="EB550" s="661"/>
      <c r="EC550" s="661"/>
      <c r="ED550" s="661"/>
      <c r="EE550" s="661"/>
      <c r="EF550" s="661"/>
      <c r="EG550" s="661"/>
      <c r="EH550" s="661"/>
      <c r="EI550" s="661"/>
      <c r="EJ550" s="661"/>
      <c r="EK550" s="661"/>
      <c r="EL550" s="661"/>
      <c r="EM550" s="661"/>
      <c r="EN550" s="661"/>
      <c r="EO550" s="661"/>
      <c r="EP550" s="661"/>
      <c r="EQ550" s="661"/>
      <c r="ER550" s="661"/>
      <c r="ES550" s="661"/>
      <c r="ET550" s="661"/>
      <c r="EU550" s="661"/>
      <c r="EV550" s="661"/>
      <c r="EW550" s="661"/>
      <c r="EX550" s="661"/>
      <c r="EY550" s="661"/>
      <c r="EZ550" s="661"/>
      <c r="FA550" s="661"/>
      <c r="FB550" s="661"/>
      <c r="FC550" s="661"/>
      <c r="FD550" s="661"/>
      <c r="FE550" s="661"/>
      <c r="FF550" s="661"/>
      <c r="FG550" s="661"/>
      <c r="FH550" s="661"/>
      <c r="FI550" s="661"/>
      <c r="FJ550" s="661"/>
      <c r="FK550" s="661"/>
      <c r="FL550" s="661"/>
      <c r="FM550" s="661"/>
      <c r="FN550" s="661"/>
      <c r="FO550" s="661"/>
      <c r="FP550" s="661"/>
      <c r="FQ550" s="661"/>
      <c r="FR550" s="661"/>
      <c r="FS550" s="661"/>
      <c r="FT550" s="661"/>
      <c r="FU550" s="661"/>
      <c r="FV550" s="661"/>
      <c r="FW550" s="661"/>
      <c r="FX550" s="661"/>
      <c r="FY550" s="661"/>
      <c r="FZ550" s="661"/>
      <c r="GA550" s="661"/>
      <c r="GB550" s="661"/>
      <c r="GC550" s="661"/>
      <c r="GD550" s="661"/>
      <c r="GE550" s="661"/>
      <c r="GF550" s="661"/>
      <c r="GG550" s="661"/>
      <c r="GH550" s="661"/>
      <c r="GI550" s="661"/>
      <c r="GJ550" s="661"/>
      <c r="GK550" s="661"/>
      <c r="GL550" s="661"/>
      <c r="GM550" s="661"/>
      <c r="GN550" s="661"/>
      <c r="GO550" s="661"/>
      <c r="GP550" s="661"/>
      <c r="GQ550" s="661"/>
      <c r="GR550" s="661"/>
      <c r="GS550" s="661"/>
      <c r="GT550" s="661"/>
      <c r="GU550" s="661"/>
      <c r="GV550" s="661"/>
      <c r="GW550" s="661"/>
      <c r="GX550" s="661"/>
      <c r="GY550" s="661"/>
      <c r="GZ550" s="661"/>
      <c r="HA550" s="661"/>
      <c r="HB550" s="661"/>
      <c r="HC550" s="661"/>
      <c r="HD550" s="661"/>
      <c r="HE550" s="661"/>
      <c r="HF550" s="661"/>
      <c r="HG550" s="661"/>
      <c r="HH550" s="661"/>
      <c r="HI550" s="661"/>
      <c r="HJ550" s="661"/>
      <c r="HK550" s="661"/>
      <c r="HL550" s="661"/>
      <c r="HM550" s="661"/>
      <c r="HN550" s="661"/>
      <c r="HO550" s="661"/>
      <c r="HP550" s="661"/>
      <c r="HQ550" s="661"/>
      <c r="HR550" s="661"/>
      <c r="HS550" s="661"/>
      <c r="HT550" s="661"/>
      <c r="HU550" s="661"/>
      <c r="HV550" s="661"/>
      <c r="HW550" s="661"/>
      <c r="HX550" s="661"/>
      <c r="HY550" s="661"/>
      <c r="HZ550" s="661"/>
      <c r="IA550" s="661"/>
      <c r="IB550" s="661"/>
      <c r="IC550" s="661"/>
      <c r="ID550" s="661"/>
      <c r="IE550" s="661"/>
      <c r="IF550" s="661"/>
      <c r="IG550" s="661"/>
      <c r="IH550" s="661"/>
      <c r="II550" s="661"/>
      <c r="IJ550" s="661"/>
      <c r="IK550" s="661"/>
      <c r="IL550" s="661"/>
      <c r="IM550" s="661"/>
      <c r="IN550" s="661"/>
      <c r="IO550" s="661"/>
      <c r="IP550" s="661"/>
      <c r="IQ550" s="661"/>
      <c r="IR550" s="661"/>
      <c r="IS550" s="661"/>
      <c r="IT550" s="661"/>
    </row>
    <row r="551" spans="1:254" s="728" customFormat="1" ht="14.25">
      <c r="A551" s="671" t="s">
        <v>5749</v>
      </c>
      <c r="B551" s="672" t="s">
        <v>6879</v>
      </c>
      <c r="C551" s="708">
        <v>156</v>
      </c>
      <c r="D551" s="682" t="s">
        <v>332</v>
      </c>
      <c r="E551" s="677">
        <v>0</v>
      </c>
      <c r="F551" s="676">
        <f t="shared" si="45"/>
        <v>0</v>
      </c>
      <c r="G551" s="677">
        <v>0</v>
      </c>
      <c r="H551" s="676">
        <f t="shared" si="46"/>
        <v>0</v>
      </c>
      <c r="I551" s="703"/>
      <c r="J551" s="704"/>
      <c r="K551" s="705"/>
      <c r="L551" s="666"/>
      <c r="M551" s="661"/>
      <c r="N551" s="661"/>
      <c r="O551" s="661"/>
      <c r="P551" s="661"/>
      <c r="Q551" s="661"/>
      <c r="R551" s="661"/>
      <c r="S551" s="661"/>
      <c r="T551" s="661"/>
      <c r="U551" s="661"/>
      <c r="V551" s="661"/>
      <c r="W551" s="661"/>
      <c r="X551" s="661"/>
      <c r="Y551" s="661"/>
      <c r="Z551" s="661"/>
      <c r="AA551" s="661"/>
      <c r="AB551" s="661"/>
      <c r="AC551" s="661"/>
      <c r="AD551" s="661"/>
      <c r="AE551" s="661"/>
      <c r="AF551" s="661"/>
      <c r="AG551" s="661"/>
      <c r="AH551" s="661"/>
      <c r="AI551" s="661"/>
      <c r="AJ551" s="661"/>
      <c r="AK551" s="661"/>
      <c r="AL551" s="661"/>
      <c r="AM551" s="661"/>
      <c r="AN551" s="661"/>
      <c r="AO551" s="661"/>
      <c r="AP551" s="661"/>
      <c r="AQ551" s="661"/>
      <c r="AR551" s="661"/>
      <c r="AS551" s="661"/>
      <c r="AT551" s="661"/>
      <c r="AU551" s="661"/>
      <c r="AV551" s="661"/>
      <c r="AW551" s="661"/>
      <c r="AX551" s="661"/>
      <c r="AY551" s="661"/>
      <c r="AZ551" s="661"/>
      <c r="BA551" s="661"/>
      <c r="BB551" s="661"/>
      <c r="BC551" s="661"/>
      <c r="BD551" s="661"/>
      <c r="BE551" s="661"/>
      <c r="BF551" s="661"/>
      <c r="BG551" s="661"/>
      <c r="BH551" s="661"/>
      <c r="BI551" s="661"/>
      <c r="BJ551" s="661"/>
      <c r="BK551" s="661"/>
      <c r="BL551" s="661"/>
      <c r="BM551" s="661"/>
      <c r="BN551" s="661"/>
      <c r="BO551" s="661"/>
      <c r="BP551" s="661"/>
      <c r="BQ551" s="661"/>
      <c r="BR551" s="661"/>
      <c r="BS551" s="661"/>
      <c r="BT551" s="661"/>
      <c r="BU551" s="661"/>
      <c r="BV551" s="661"/>
      <c r="BW551" s="661"/>
      <c r="BX551" s="661"/>
      <c r="BY551" s="661"/>
      <c r="BZ551" s="661"/>
      <c r="CA551" s="661"/>
      <c r="CB551" s="661"/>
      <c r="CC551" s="661"/>
      <c r="CD551" s="661"/>
      <c r="CE551" s="661"/>
      <c r="CF551" s="661"/>
      <c r="CG551" s="661"/>
      <c r="CH551" s="661"/>
      <c r="CI551" s="661"/>
      <c r="CJ551" s="661"/>
      <c r="CK551" s="661"/>
      <c r="CL551" s="661"/>
      <c r="CM551" s="661"/>
      <c r="CN551" s="661"/>
      <c r="CO551" s="661"/>
      <c r="CP551" s="661"/>
      <c r="CQ551" s="661"/>
      <c r="CR551" s="661"/>
      <c r="CS551" s="661"/>
      <c r="CT551" s="661"/>
      <c r="CU551" s="661"/>
      <c r="CV551" s="661"/>
      <c r="CW551" s="661"/>
      <c r="CX551" s="661"/>
      <c r="CY551" s="661"/>
      <c r="CZ551" s="661"/>
      <c r="DA551" s="661"/>
      <c r="DB551" s="661"/>
      <c r="DC551" s="661"/>
      <c r="DD551" s="661"/>
      <c r="DE551" s="661"/>
      <c r="DF551" s="661"/>
      <c r="DG551" s="661"/>
      <c r="DH551" s="661"/>
      <c r="DI551" s="661"/>
      <c r="DJ551" s="661"/>
      <c r="DK551" s="661"/>
      <c r="DL551" s="661"/>
      <c r="DM551" s="661"/>
      <c r="DN551" s="661"/>
      <c r="DO551" s="661"/>
      <c r="DP551" s="661"/>
      <c r="DQ551" s="661"/>
      <c r="DR551" s="661"/>
      <c r="DS551" s="661"/>
      <c r="DT551" s="661"/>
      <c r="DU551" s="661"/>
      <c r="DV551" s="661"/>
      <c r="DW551" s="661"/>
      <c r="DX551" s="661"/>
      <c r="DY551" s="661"/>
      <c r="DZ551" s="661"/>
      <c r="EA551" s="661"/>
      <c r="EB551" s="661"/>
      <c r="EC551" s="661"/>
      <c r="ED551" s="661"/>
      <c r="EE551" s="661"/>
      <c r="EF551" s="661"/>
      <c r="EG551" s="661"/>
      <c r="EH551" s="661"/>
      <c r="EI551" s="661"/>
      <c r="EJ551" s="661"/>
      <c r="EK551" s="661"/>
      <c r="EL551" s="661"/>
      <c r="EM551" s="661"/>
      <c r="EN551" s="661"/>
      <c r="EO551" s="661"/>
      <c r="EP551" s="661"/>
      <c r="EQ551" s="661"/>
      <c r="ER551" s="661"/>
      <c r="ES551" s="661"/>
      <c r="ET551" s="661"/>
      <c r="EU551" s="661"/>
      <c r="EV551" s="661"/>
      <c r="EW551" s="661"/>
      <c r="EX551" s="661"/>
      <c r="EY551" s="661"/>
      <c r="EZ551" s="661"/>
      <c r="FA551" s="661"/>
      <c r="FB551" s="661"/>
      <c r="FC551" s="661"/>
      <c r="FD551" s="661"/>
      <c r="FE551" s="661"/>
      <c r="FF551" s="661"/>
      <c r="FG551" s="661"/>
      <c r="FH551" s="661"/>
      <c r="FI551" s="661"/>
      <c r="FJ551" s="661"/>
      <c r="FK551" s="661"/>
      <c r="FL551" s="661"/>
      <c r="FM551" s="661"/>
      <c r="FN551" s="661"/>
      <c r="FO551" s="661"/>
      <c r="FP551" s="661"/>
      <c r="FQ551" s="661"/>
      <c r="FR551" s="661"/>
      <c r="FS551" s="661"/>
      <c r="FT551" s="661"/>
      <c r="FU551" s="661"/>
      <c r="FV551" s="661"/>
      <c r="FW551" s="661"/>
      <c r="FX551" s="661"/>
      <c r="FY551" s="661"/>
      <c r="FZ551" s="661"/>
      <c r="GA551" s="661"/>
      <c r="GB551" s="661"/>
      <c r="GC551" s="661"/>
      <c r="GD551" s="661"/>
      <c r="GE551" s="661"/>
      <c r="GF551" s="661"/>
      <c r="GG551" s="661"/>
      <c r="GH551" s="661"/>
      <c r="GI551" s="661"/>
      <c r="GJ551" s="661"/>
      <c r="GK551" s="661"/>
      <c r="GL551" s="661"/>
      <c r="GM551" s="661"/>
      <c r="GN551" s="661"/>
      <c r="GO551" s="661"/>
      <c r="GP551" s="661"/>
      <c r="GQ551" s="661"/>
      <c r="GR551" s="661"/>
      <c r="GS551" s="661"/>
      <c r="GT551" s="661"/>
      <c r="GU551" s="661"/>
      <c r="GV551" s="661"/>
      <c r="GW551" s="661"/>
      <c r="GX551" s="661"/>
      <c r="GY551" s="661"/>
      <c r="GZ551" s="661"/>
      <c r="HA551" s="661"/>
      <c r="HB551" s="661"/>
      <c r="HC551" s="661"/>
      <c r="HD551" s="661"/>
      <c r="HE551" s="661"/>
      <c r="HF551" s="661"/>
      <c r="HG551" s="661"/>
      <c r="HH551" s="661"/>
      <c r="HI551" s="661"/>
      <c r="HJ551" s="661"/>
      <c r="HK551" s="661"/>
      <c r="HL551" s="661"/>
      <c r="HM551" s="661"/>
      <c r="HN551" s="661"/>
      <c r="HO551" s="661"/>
      <c r="HP551" s="661"/>
      <c r="HQ551" s="661"/>
      <c r="HR551" s="661"/>
      <c r="HS551" s="661"/>
      <c r="HT551" s="661"/>
      <c r="HU551" s="661"/>
      <c r="HV551" s="661"/>
      <c r="HW551" s="661"/>
      <c r="HX551" s="661"/>
      <c r="HY551" s="661"/>
      <c r="HZ551" s="661"/>
      <c r="IA551" s="661"/>
      <c r="IB551" s="661"/>
      <c r="IC551" s="661"/>
      <c r="ID551" s="661"/>
      <c r="IE551" s="661"/>
      <c r="IF551" s="661"/>
      <c r="IG551" s="661"/>
      <c r="IH551" s="661"/>
      <c r="II551" s="661"/>
      <c r="IJ551" s="661"/>
      <c r="IK551" s="661"/>
      <c r="IL551" s="661"/>
      <c r="IM551" s="661"/>
      <c r="IN551" s="661"/>
      <c r="IO551" s="661"/>
      <c r="IP551" s="661"/>
      <c r="IQ551" s="661"/>
      <c r="IR551" s="661"/>
      <c r="IS551" s="661"/>
      <c r="IT551" s="661"/>
    </row>
    <row r="552" spans="1:254" s="728" customFormat="1" ht="14.25">
      <c r="A552" s="671" t="s">
        <v>5751</v>
      </c>
      <c r="B552" s="672" t="s">
        <v>6880</v>
      </c>
      <c r="C552" s="708">
        <v>18</v>
      </c>
      <c r="D552" s="682" t="s">
        <v>332</v>
      </c>
      <c r="E552" s="677">
        <v>0</v>
      </c>
      <c r="F552" s="676">
        <f t="shared" si="45"/>
        <v>0</v>
      </c>
      <c r="G552" s="677">
        <v>0</v>
      </c>
      <c r="H552" s="676">
        <f t="shared" si="46"/>
        <v>0</v>
      </c>
      <c r="I552" s="703"/>
      <c r="J552" s="704"/>
      <c r="K552" s="705"/>
      <c r="L552" s="666"/>
      <c r="M552" s="661"/>
      <c r="N552" s="661"/>
      <c r="O552" s="661"/>
      <c r="P552" s="661"/>
      <c r="Q552" s="661"/>
      <c r="R552" s="661"/>
      <c r="S552" s="661"/>
      <c r="T552" s="661"/>
      <c r="U552" s="661"/>
      <c r="V552" s="661"/>
      <c r="W552" s="661"/>
      <c r="X552" s="661"/>
      <c r="Y552" s="661"/>
      <c r="Z552" s="661"/>
      <c r="AA552" s="661"/>
      <c r="AB552" s="661"/>
      <c r="AC552" s="661"/>
      <c r="AD552" s="661"/>
      <c r="AE552" s="661"/>
      <c r="AF552" s="661"/>
      <c r="AG552" s="661"/>
      <c r="AH552" s="661"/>
      <c r="AI552" s="661"/>
      <c r="AJ552" s="661"/>
      <c r="AK552" s="661"/>
      <c r="AL552" s="661"/>
      <c r="AM552" s="661"/>
      <c r="AN552" s="661"/>
      <c r="AO552" s="661"/>
      <c r="AP552" s="661"/>
      <c r="AQ552" s="661"/>
      <c r="AR552" s="661"/>
      <c r="AS552" s="661"/>
      <c r="AT552" s="661"/>
      <c r="AU552" s="661"/>
      <c r="AV552" s="661"/>
      <c r="AW552" s="661"/>
      <c r="AX552" s="661"/>
      <c r="AY552" s="661"/>
      <c r="AZ552" s="661"/>
      <c r="BA552" s="661"/>
      <c r="BB552" s="661"/>
      <c r="BC552" s="661"/>
      <c r="BD552" s="661"/>
      <c r="BE552" s="661"/>
      <c r="BF552" s="661"/>
      <c r="BG552" s="661"/>
      <c r="BH552" s="661"/>
      <c r="BI552" s="661"/>
      <c r="BJ552" s="661"/>
      <c r="BK552" s="661"/>
      <c r="BL552" s="661"/>
      <c r="BM552" s="661"/>
      <c r="BN552" s="661"/>
      <c r="BO552" s="661"/>
      <c r="BP552" s="661"/>
      <c r="BQ552" s="661"/>
      <c r="BR552" s="661"/>
      <c r="BS552" s="661"/>
      <c r="BT552" s="661"/>
      <c r="BU552" s="661"/>
      <c r="BV552" s="661"/>
      <c r="BW552" s="661"/>
      <c r="BX552" s="661"/>
      <c r="BY552" s="661"/>
      <c r="BZ552" s="661"/>
      <c r="CA552" s="661"/>
      <c r="CB552" s="661"/>
      <c r="CC552" s="661"/>
      <c r="CD552" s="661"/>
      <c r="CE552" s="661"/>
      <c r="CF552" s="661"/>
      <c r="CG552" s="661"/>
      <c r="CH552" s="661"/>
      <c r="CI552" s="661"/>
      <c r="CJ552" s="661"/>
      <c r="CK552" s="661"/>
      <c r="CL552" s="661"/>
      <c r="CM552" s="661"/>
      <c r="CN552" s="661"/>
      <c r="CO552" s="661"/>
      <c r="CP552" s="661"/>
      <c r="CQ552" s="661"/>
      <c r="CR552" s="661"/>
      <c r="CS552" s="661"/>
      <c r="CT552" s="661"/>
      <c r="CU552" s="661"/>
      <c r="CV552" s="661"/>
      <c r="CW552" s="661"/>
      <c r="CX552" s="661"/>
      <c r="CY552" s="661"/>
      <c r="CZ552" s="661"/>
      <c r="DA552" s="661"/>
      <c r="DB552" s="661"/>
      <c r="DC552" s="661"/>
      <c r="DD552" s="661"/>
      <c r="DE552" s="661"/>
      <c r="DF552" s="661"/>
      <c r="DG552" s="661"/>
      <c r="DH552" s="661"/>
      <c r="DI552" s="661"/>
      <c r="DJ552" s="661"/>
      <c r="DK552" s="661"/>
      <c r="DL552" s="661"/>
      <c r="DM552" s="661"/>
      <c r="DN552" s="661"/>
      <c r="DO552" s="661"/>
      <c r="DP552" s="661"/>
      <c r="DQ552" s="661"/>
      <c r="DR552" s="661"/>
      <c r="DS552" s="661"/>
      <c r="DT552" s="661"/>
      <c r="DU552" s="661"/>
      <c r="DV552" s="661"/>
      <c r="DW552" s="661"/>
      <c r="DX552" s="661"/>
      <c r="DY552" s="661"/>
      <c r="DZ552" s="661"/>
      <c r="EA552" s="661"/>
      <c r="EB552" s="661"/>
      <c r="EC552" s="661"/>
      <c r="ED552" s="661"/>
      <c r="EE552" s="661"/>
      <c r="EF552" s="661"/>
      <c r="EG552" s="661"/>
      <c r="EH552" s="661"/>
      <c r="EI552" s="661"/>
      <c r="EJ552" s="661"/>
      <c r="EK552" s="661"/>
      <c r="EL552" s="661"/>
      <c r="EM552" s="661"/>
      <c r="EN552" s="661"/>
      <c r="EO552" s="661"/>
      <c r="EP552" s="661"/>
      <c r="EQ552" s="661"/>
      <c r="ER552" s="661"/>
      <c r="ES552" s="661"/>
      <c r="ET552" s="661"/>
      <c r="EU552" s="661"/>
      <c r="EV552" s="661"/>
      <c r="EW552" s="661"/>
      <c r="EX552" s="661"/>
      <c r="EY552" s="661"/>
      <c r="EZ552" s="661"/>
      <c r="FA552" s="661"/>
      <c r="FB552" s="661"/>
      <c r="FC552" s="661"/>
      <c r="FD552" s="661"/>
      <c r="FE552" s="661"/>
      <c r="FF552" s="661"/>
      <c r="FG552" s="661"/>
      <c r="FH552" s="661"/>
      <c r="FI552" s="661"/>
      <c r="FJ552" s="661"/>
      <c r="FK552" s="661"/>
      <c r="FL552" s="661"/>
      <c r="FM552" s="661"/>
      <c r="FN552" s="661"/>
      <c r="FO552" s="661"/>
      <c r="FP552" s="661"/>
      <c r="FQ552" s="661"/>
      <c r="FR552" s="661"/>
      <c r="FS552" s="661"/>
      <c r="FT552" s="661"/>
      <c r="FU552" s="661"/>
      <c r="FV552" s="661"/>
      <c r="FW552" s="661"/>
      <c r="FX552" s="661"/>
      <c r="FY552" s="661"/>
      <c r="FZ552" s="661"/>
      <c r="GA552" s="661"/>
      <c r="GB552" s="661"/>
      <c r="GC552" s="661"/>
      <c r="GD552" s="661"/>
      <c r="GE552" s="661"/>
      <c r="GF552" s="661"/>
      <c r="GG552" s="661"/>
      <c r="GH552" s="661"/>
      <c r="GI552" s="661"/>
      <c r="GJ552" s="661"/>
      <c r="GK552" s="661"/>
      <c r="GL552" s="661"/>
      <c r="GM552" s="661"/>
      <c r="GN552" s="661"/>
      <c r="GO552" s="661"/>
      <c r="GP552" s="661"/>
      <c r="GQ552" s="661"/>
      <c r="GR552" s="661"/>
      <c r="GS552" s="661"/>
      <c r="GT552" s="661"/>
      <c r="GU552" s="661"/>
      <c r="GV552" s="661"/>
      <c r="GW552" s="661"/>
      <c r="GX552" s="661"/>
      <c r="GY552" s="661"/>
      <c r="GZ552" s="661"/>
      <c r="HA552" s="661"/>
      <c r="HB552" s="661"/>
      <c r="HC552" s="661"/>
      <c r="HD552" s="661"/>
      <c r="HE552" s="661"/>
      <c r="HF552" s="661"/>
      <c r="HG552" s="661"/>
      <c r="HH552" s="661"/>
      <c r="HI552" s="661"/>
      <c r="HJ552" s="661"/>
      <c r="HK552" s="661"/>
      <c r="HL552" s="661"/>
      <c r="HM552" s="661"/>
      <c r="HN552" s="661"/>
      <c r="HO552" s="661"/>
      <c r="HP552" s="661"/>
      <c r="HQ552" s="661"/>
      <c r="HR552" s="661"/>
      <c r="HS552" s="661"/>
      <c r="HT552" s="661"/>
      <c r="HU552" s="661"/>
      <c r="HV552" s="661"/>
      <c r="HW552" s="661"/>
      <c r="HX552" s="661"/>
      <c r="HY552" s="661"/>
      <c r="HZ552" s="661"/>
      <c r="IA552" s="661"/>
      <c r="IB552" s="661"/>
      <c r="IC552" s="661"/>
      <c r="ID552" s="661"/>
      <c r="IE552" s="661"/>
      <c r="IF552" s="661"/>
      <c r="IG552" s="661"/>
      <c r="IH552" s="661"/>
      <c r="II552" s="661"/>
      <c r="IJ552" s="661"/>
      <c r="IK552" s="661"/>
      <c r="IL552" s="661"/>
      <c r="IM552" s="661"/>
      <c r="IN552" s="661"/>
      <c r="IO552" s="661"/>
      <c r="IP552" s="661"/>
      <c r="IQ552" s="661"/>
      <c r="IR552" s="661"/>
      <c r="IS552" s="661"/>
      <c r="IT552" s="661"/>
    </row>
    <row r="553" spans="1:254" s="728" customFormat="1" ht="14.25">
      <c r="A553" s="671" t="s">
        <v>5753</v>
      </c>
      <c r="B553" s="672" t="s">
        <v>6881</v>
      </c>
      <c r="C553" s="708">
        <v>60</v>
      </c>
      <c r="D553" s="682" t="s">
        <v>332</v>
      </c>
      <c r="E553" s="677">
        <v>0</v>
      </c>
      <c r="F553" s="676">
        <f t="shared" si="45"/>
        <v>0</v>
      </c>
      <c r="G553" s="677">
        <v>0</v>
      </c>
      <c r="H553" s="676">
        <f t="shared" si="46"/>
        <v>0</v>
      </c>
      <c r="I553" s="703"/>
      <c r="J553" s="704"/>
      <c r="K553" s="705"/>
      <c r="L553" s="666"/>
      <c r="M553" s="661"/>
      <c r="N553" s="661"/>
      <c r="O553" s="661"/>
      <c r="P553" s="661"/>
      <c r="Q553" s="661"/>
      <c r="R553" s="661"/>
      <c r="S553" s="661"/>
      <c r="T553" s="661"/>
      <c r="U553" s="661"/>
      <c r="V553" s="661"/>
      <c r="W553" s="661"/>
      <c r="X553" s="661"/>
      <c r="Y553" s="661"/>
      <c r="Z553" s="661"/>
      <c r="AA553" s="661"/>
      <c r="AB553" s="661"/>
      <c r="AC553" s="661"/>
      <c r="AD553" s="661"/>
      <c r="AE553" s="661"/>
      <c r="AF553" s="661"/>
      <c r="AG553" s="661"/>
      <c r="AH553" s="661"/>
      <c r="AI553" s="661"/>
      <c r="AJ553" s="661"/>
      <c r="AK553" s="661"/>
      <c r="AL553" s="661"/>
      <c r="AM553" s="661"/>
      <c r="AN553" s="661"/>
      <c r="AO553" s="661"/>
      <c r="AP553" s="661"/>
      <c r="AQ553" s="661"/>
      <c r="AR553" s="661"/>
      <c r="AS553" s="661"/>
      <c r="AT553" s="661"/>
      <c r="AU553" s="661"/>
      <c r="AV553" s="661"/>
      <c r="AW553" s="661"/>
      <c r="AX553" s="661"/>
      <c r="AY553" s="661"/>
      <c r="AZ553" s="661"/>
      <c r="BA553" s="661"/>
      <c r="BB553" s="661"/>
      <c r="BC553" s="661"/>
      <c r="BD553" s="661"/>
      <c r="BE553" s="661"/>
      <c r="BF553" s="661"/>
      <c r="BG553" s="661"/>
      <c r="BH553" s="661"/>
      <c r="BI553" s="661"/>
      <c r="BJ553" s="661"/>
      <c r="BK553" s="661"/>
      <c r="BL553" s="661"/>
      <c r="BM553" s="661"/>
      <c r="BN553" s="661"/>
      <c r="BO553" s="661"/>
      <c r="BP553" s="661"/>
      <c r="BQ553" s="661"/>
      <c r="BR553" s="661"/>
      <c r="BS553" s="661"/>
      <c r="BT553" s="661"/>
      <c r="BU553" s="661"/>
      <c r="BV553" s="661"/>
      <c r="BW553" s="661"/>
      <c r="BX553" s="661"/>
      <c r="BY553" s="661"/>
      <c r="BZ553" s="661"/>
      <c r="CA553" s="661"/>
      <c r="CB553" s="661"/>
      <c r="CC553" s="661"/>
      <c r="CD553" s="661"/>
      <c r="CE553" s="661"/>
      <c r="CF553" s="661"/>
      <c r="CG553" s="661"/>
      <c r="CH553" s="661"/>
      <c r="CI553" s="661"/>
      <c r="CJ553" s="661"/>
      <c r="CK553" s="661"/>
      <c r="CL553" s="661"/>
      <c r="CM553" s="661"/>
      <c r="CN553" s="661"/>
      <c r="CO553" s="661"/>
      <c r="CP553" s="661"/>
      <c r="CQ553" s="661"/>
      <c r="CR553" s="661"/>
      <c r="CS553" s="661"/>
      <c r="CT553" s="661"/>
      <c r="CU553" s="661"/>
      <c r="CV553" s="661"/>
      <c r="CW553" s="661"/>
      <c r="CX553" s="661"/>
      <c r="CY553" s="661"/>
      <c r="CZ553" s="661"/>
      <c r="DA553" s="661"/>
      <c r="DB553" s="661"/>
      <c r="DC553" s="661"/>
      <c r="DD553" s="661"/>
      <c r="DE553" s="661"/>
      <c r="DF553" s="661"/>
      <c r="DG553" s="661"/>
      <c r="DH553" s="661"/>
      <c r="DI553" s="661"/>
      <c r="DJ553" s="661"/>
      <c r="DK553" s="661"/>
      <c r="DL553" s="661"/>
      <c r="DM553" s="661"/>
      <c r="DN553" s="661"/>
      <c r="DO553" s="661"/>
      <c r="DP553" s="661"/>
      <c r="DQ553" s="661"/>
      <c r="DR553" s="661"/>
      <c r="DS553" s="661"/>
      <c r="DT553" s="661"/>
      <c r="DU553" s="661"/>
      <c r="DV553" s="661"/>
      <c r="DW553" s="661"/>
      <c r="DX553" s="661"/>
      <c r="DY553" s="661"/>
      <c r="DZ553" s="661"/>
      <c r="EA553" s="661"/>
      <c r="EB553" s="661"/>
      <c r="EC553" s="661"/>
      <c r="ED553" s="661"/>
      <c r="EE553" s="661"/>
      <c r="EF553" s="661"/>
      <c r="EG553" s="661"/>
      <c r="EH553" s="661"/>
      <c r="EI553" s="661"/>
      <c r="EJ553" s="661"/>
      <c r="EK553" s="661"/>
      <c r="EL553" s="661"/>
      <c r="EM553" s="661"/>
      <c r="EN553" s="661"/>
      <c r="EO553" s="661"/>
      <c r="EP553" s="661"/>
      <c r="EQ553" s="661"/>
      <c r="ER553" s="661"/>
      <c r="ES553" s="661"/>
      <c r="ET553" s="661"/>
      <c r="EU553" s="661"/>
      <c r="EV553" s="661"/>
      <c r="EW553" s="661"/>
      <c r="EX553" s="661"/>
      <c r="EY553" s="661"/>
      <c r="EZ553" s="661"/>
      <c r="FA553" s="661"/>
      <c r="FB553" s="661"/>
      <c r="FC553" s="661"/>
      <c r="FD553" s="661"/>
      <c r="FE553" s="661"/>
      <c r="FF553" s="661"/>
      <c r="FG553" s="661"/>
      <c r="FH553" s="661"/>
      <c r="FI553" s="661"/>
      <c r="FJ553" s="661"/>
      <c r="FK553" s="661"/>
      <c r="FL553" s="661"/>
      <c r="FM553" s="661"/>
      <c r="FN553" s="661"/>
      <c r="FO553" s="661"/>
      <c r="FP553" s="661"/>
      <c r="FQ553" s="661"/>
      <c r="FR553" s="661"/>
      <c r="FS553" s="661"/>
      <c r="FT553" s="661"/>
      <c r="FU553" s="661"/>
      <c r="FV553" s="661"/>
      <c r="FW553" s="661"/>
      <c r="FX553" s="661"/>
      <c r="FY553" s="661"/>
      <c r="FZ553" s="661"/>
      <c r="GA553" s="661"/>
      <c r="GB553" s="661"/>
      <c r="GC553" s="661"/>
      <c r="GD553" s="661"/>
      <c r="GE553" s="661"/>
      <c r="GF553" s="661"/>
      <c r="GG553" s="661"/>
      <c r="GH553" s="661"/>
      <c r="GI553" s="661"/>
      <c r="GJ553" s="661"/>
      <c r="GK553" s="661"/>
      <c r="GL553" s="661"/>
      <c r="GM553" s="661"/>
      <c r="GN553" s="661"/>
      <c r="GO553" s="661"/>
      <c r="GP553" s="661"/>
      <c r="GQ553" s="661"/>
      <c r="GR553" s="661"/>
      <c r="GS553" s="661"/>
      <c r="GT553" s="661"/>
      <c r="GU553" s="661"/>
      <c r="GV553" s="661"/>
      <c r="GW553" s="661"/>
      <c r="GX553" s="661"/>
      <c r="GY553" s="661"/>
      <c r="GZ553" s="661"/>
      <c r="HA553" s="661"/>
      <c r="HB553" s="661"/>
      <c r="HC553" s="661"/>
      <c r="HD553" s="661"/>
      <c r="HE553" s="661"/>
      <c r="HF553" s="661"/>
      <c r="HG553" s="661"/>
      <c r="HH553" s="661"/>
      <c r="HI553" s="661"/>
      <c r="HJ553" s="661"/>
      <c r="HK553" s="661"/>
      <c r="HL553" s="661"/>
      <c r="HM553" s="661"/>
      <c r="HN553" s="661"/>
      <c r="HO553" s="661"/>
      <c r="HP553" s="661"/>
      <c r="HQ553" s="661"/>
      <c r="HR553" s="661"/>
      <c r="HS553" s="661"/>
      <c r="HT553" s="661"/>
      <c r="HU553" s="661"/>
      <c r="HV553" s="661"/>
      <c r="HW553" s="661"/>
      <c r="HX553" s="661"/>
      <c r="HY553" s="661"/>
      <c r="HZ553" s="661"/>
      <c r="IA553" s="661"/>
      <c r="IB553" s="661"/>
      <c r="IC553" s="661"/>
      <c r="ID553" s="661"/>
      <c r="IE553" s="661"/>
      <c r="IF553" s="661"/>
      <c r="IG553" s="661"/>
      <c r="IH553" s="661"/>
      <c r="II553" s="661"/>
      <c r="IJ553" s="661"/>
      <c r="IK553" s="661"/>
      <c r="IL553" s="661"/>
      <c r="IM553" s="661"/>
      <c r="IN553" s="661"/>
      <c r="IO553" s="661"/>
      <c r="IP553" s="661"/>
      <c r="IQ553" s="661"/>
      <c r="IR553" s="661"/>
      <c r="IS553" s="661"/>
      <c r="IT553" s="661"/>
    </row>
    <row r="554" spans="1:254" s="728" customFormat="1" ht="14.25">
      <c r="A554" s="671" t="s">
        <v>5755</v>
      </c>
      <c r="B554" s="672" t="s">
        <v>6882</v>
      </c>
      <c r="C554" s="708">
        <v>36</v>
      </c>
      <c r="D554" s="682" t="s">
        <v>332</v>
      </c>
      <c r="E554" s="677">
        <v>0</v>
      </c>
      <c r="F554" s="676">
        <f t="shared" si="45"/>
        <v>0</v>
      </c>
      <c r="G554" s="677">
        <v>0</v>
      </c>
      <c r="H554" s="676">
        <f t="shared" si="46"/>
        <v>0</v>
      </c>
      <c r="I554" s="703"/>
      <c r="J554" s="704"/>
      <c r="K554" s="705"/>
      <c r="L554" s="666"/>
      <c r="M554" s="661"/>
      <c r="N554" s="661"/>
      <c r="O554" s="661"/>
      <c r="P554" s="661"/>
      <c r="Q554" s="661"/>
      <c r="R554" s="661"/>
      <c r="S554" s="661"/>
      <c r="T554" s="661"/>
      <c r="U554" s="661"/>
      <c r="V554" s="661"/>
      <c r="W554" s="661"/>
      <c r="X554" s="661"/>
      <c r="Y554" s="661"/>
      <c r="Z554" s="661"/>
      <c r="AA554" s="661"/>
      <c r="AB554" s="661"/>
      <c r="AC554" s="661"/>
      <c r="AD554" s="661"/>
      <c r="AE554" s="661"/>
      <c r="AF554" s="661"/>
      <c r="AG554" s="661"/>
      <c r="AH554" s="661"/>
      <c r="AI554" s="661"/>
      <c r="AJ554" s="661"/>
      <c r="AK554" s="661"/>
      <c r="AL554" s="661"/>
      <c r="AM554" s="661"/>
      <c r="AN554" s="661"/>
      <c r="AO554" s="661"/>
      <c r="AP554" s="661"/>
      <c r="AQ554" s="661"/>
      <c r="AR554" s="661"/>
      <c r="AS554" s="661"/>
      <c r="AT554" s="661"/>
      <c r="AU554" s="661"/>
      <c r="AV554" s="661"/>
      <c r="AW554" s="661"/>
      <c r="AX554" s="661"/>
      <c r="AY554" s="661"/>
      <c r="AZ554" s="661"/>
      <c r="BA554" s="661"/>
      <c r="BB554" s="661"/>
      <c r="BC554" s="661"/>
      <c r="BD554" s="661"/>
      <c r="BE554" s="661"/>
      <c r="BF554" s="661"/>
      <c r="BG554" s="661"/>
      <c r="BH554" s="661"/>
      <c r="BI554" s="661"/>
      <c r="BJ554" s="661"/>
      <c r="BK554" s="661"/>
      <c r="BL554" s="661"/>
      <c r="BM554" s="661"/>
      <c r="BN554" s="661"/>
      <c r="BO554" s="661"/>
      <c r="BP554" s="661"/>
      <c r="BQ554" s="661"/>
      <c r="BR554" s="661"/>
      <c r="BS554" s="661"/>
      <c r="BT554" s="661"/>
      <c r="BU554" s="661"/>
      <c r="BV554" s="661"/>
      <c r="BW554" s="661"/>
      <c r="BX554" s="661"/>
      <c r="BY554" s="661"/>
      <c r="BZ554" s="661"/>
      <c r="CA554" s="661"/>
      <c r="CB554" s="661"/>
      <c r="CC554" s="661"/>
      <c r="CD554" s="661"/>
      <c r="CE554" s="661"/>
      <c r="CF554" s="661"/>
      <c r="CG554" s="661"/>
      <c r="CH554" s="661"/>
      <c r="CI554" s="661"/>
      <c r="CJ554" s="661"/>
      <c r="CK554" s="661"/>
      <c r="CL554" s="661"/>
      <c r="CM554" s="661"/>
      <c r="CN554" s="661"/>
      <c r="CO554" s="661"/>
      <c r="CP554" s="661"/>
      <c r="CQ554" s="661"/>
      <c r="CR554" s="661"/>
      <c r="CS554" s="661"/>
      <c r="CT554" s="661"/>
      <c r="CU554" s="661"/>
      <c r="CV554" s="661"/>
      <c r="CW554" s="661"/>
      <c r="CX554" s="661"/>
      <c r="CY554" s="661"/>
      <c r="CZ554" s="661"/>
      <c r="DA554" s="661"/>
      <c r="DB554" s="661"/>
      <c r="DC554" s="661"/>
      <c r="DD554" s="661"/>
      <c r="DE554" s="661"/>
      <c r="DF554" s="661"/>
      <c r="DG554" s="661"/>
      <c r="DH554" s="661"/>
      <c r="DI554" s="661"/>
      <c r="DJ554" s="661"/>
      <c r="DK554" s="661"/>
      <c r="DL554" s="661"/>
      <c r="DM554" s="661"/>
      <c r="DN554" s="661"/>
      <c r="DO554" s="661"/>
      <c r="DP554" s="661"/>
      <c r="DQ554" s="661"/>
      <c r="DR554" s="661"/>
      <c r="DS554" s="661"/>
      <c r="DT554" s="661"/>
      <c r="DU554" s="661"/>
      <c r="DV554" s="661"/>
      <c r="DW554" s="661"/>
      <c r="DX554" s="661"/>
      <c r="DY554" s="661"/>
      <c r="DZ554" s="661"/>
      <c r="EA554" s="661"/>
      <c r="EB554" s="661"/>
      <c r="EC554" s="661"/>
      <c r="ED554" s="661"/>
      <c r="EE554" s="661"/>
      <c r="EF554" s="661"/>
      <c r="EG554" s="661"/>
      <c r="EH554" s="661"/>
      <c r="EI554" s="661"/>
      <c r="EJ554" s="661"/>
      <c r="EK554" s="661"/>
      <c r="EL554" s="661"/>
      <c r="EM554" s="661"/>
      <c r="EN554" s="661"/>
      <c r="EO554" s="661"/>
      <c r="EP554" s="661"/>
      <c r="EQ554" s="661"/>
      <c r="ER554" s="661"/>
      <c r="ES554" s="661"/>
      <c r="ET554" s="661"/>
      <c r="EU554" s="661"/>
      <c r="EV554" s="661"/>
      <c r="EW554" s="661"/>
      <c r="EX554" s="661"/>
      <c r="EY554" s="661"/>
      <c r="EZ554" s="661"/>
      <c r="FA554" s="661"/>
      <c r="FB554" s="661"/>
      <c r="FC554" s="661"/>
      <c r="FD554" s="661"/>
      <c r="FE554" s="661"/>
      <c r="FF554" s="661"/>
      <c r="FG554" s="661"/>
      <c r="FH554" s="661"/>
      <c r="FI554" s="661"/>
      <c r="FJ554" s="661"/>
      <c r="FK554" s="661"/>
      <c r="FL554" s="661"/>
      <c r="FM554" s="661"/>
      <c r="FN554" s="661"/>
      <c r="FO554" s="661"/>
      <c r="FP554" s="661"/>
      <c r="FQ554" s="661"/>
      <c r="FR554" s="661"/>
      <c r="FS554" s="661"/>
      <c r="FT554" s="661"/>
      <c r="FU554" s="661"/>
      <c r="FV554" s="661"/>
      <c r="FW554" s="661"/>
      <c r="FX554" s="661"/>
      <c r="FY554" s="661"/>
      <c r="FZ554" s="661"/>
      <c r="GA554" s="661"/>
      <c r="GB554" s="661"/>
      <c r="GC554" s="661"/>
      <c r="GD554" s="661"/>
      <c r="GE554" s="661"/>
      <c r="GF554" s="661"/>
      <c r="GG554" s="661"/>
      <c r="GH554" s="661"/>
      <c r="GI554" s="661"/>
      <c r="GJ554" s="661"/>
      <c r="GK554" s="661"/>
      <c r="GL554" s="661"/>
      <c r="GM554" s="661"/>
      <c r="GN554" s="661"/>
      <c r="GO554" s="661"/>
      <c r="GP554" s="661"/>
      <c r="GQ554" s="661"/>
      <c r="GR554" s="661"/>
      <c r="GS554" s="661"/>
      <c r="GT554" s="661"/>
      <c r="GU554" s="661"/>
      <c r="GV554" s="661"/>
      <c r="GW554" s="661"/>
      <c r="GX554" s="661"/>
      <c r="GY554" s="661"/>
      <c r="GZ554" s="661"/>
      <c r="HA554" s="661"/>
      <c r="HB554" s="661"/>
      <c r="HC554" s="661"/>
      <c r="HD554" s="661"/>
      <c r="HE554" s="661"/>
      <c r="HF554" s="661"/>
      <c r="HG554" s="661"/>
      <c r="HH554" s="661"/>
      <c r="HI554" s="661"/>
      <c r="HJ554" s="661"/>
      <c r="HK554" s="661"/>
      <c r="HL554" s="661"/>
      <c r="HM554" s="661"/>
      <c r="HN554" s="661"/>
      <c r="HO554" s="661"/>
      <c r="HP554" s="661"/>
      <c r="HQ554" s="661"/>
      <c r="HR554" s="661"/>
      <c r="HS554" s="661"/>
      <c r="HT554" s="661"/>
      <c r="HU554" s="661"/>
      <c r="HV554" s="661"/>
      <c r="HW554" s="661"/>
      <c r="HX554" s="661"/>
      <c r="HY554" s="661"/>
      <c r="HZ554" s="661"/>
      <c r="IA554" s="661"/>
      <c r="IB554" s="661"/>
      <c r="IC554" s="661"/>
      <c r="ID554" s="661"/>
      <c r="IE554" s="661"/>
      <c r="IF554" s="661"/>
      <c r="IG554" s="661"/>
      <c r="IH554" s="661"/>
      <c r="II554" s="661"/>
      <c r="IJ554" s="661"/>
      <c r="IK554" s="661"/>
      <c r="IL554" s="661"/>
      <c r="IM554" s="661"/>
      <c r="IN554" s="661"/>
      <c r="IO554" s="661"/>
      <c r="IP554" s="661"/>
      <c r="IQ554" s="661"/>
      <c r="IR554" s="661"/>
      <c r="IS554" s="661"/>
      <c r="IT554" s="661"/>
    </row>
    <row r="555" spans="1:254" s="728" customFormat="1" ht="14.25">
      <c r="A555" s="671" t="s">
        <v>5757</v>
      </c>
      <c r="B555" s="672" t="s">
        <v>6883</v>
      </c>
      <c r="C555" s="708">
        <v>80</v>
      </c>
      <c r="D555" s="682" t="s">
        <v>332</v>
      </c>
      <c r="E555" s="677">
        <v>0</v>
      </c>
      <c r="F555" s="676">
        <f t="shared" si="45"/>
        <v>0</v>
      </c>
      <c r="G555" s="677">
        <v>0</v>
      </c>
      <c r="H555" s="676">
        <f t="shared" si="46"/>
        <v>0</v>
      </c>
      <c r="I555" s="703"/>
      <c r="J555" s="704"/>
      <c r="K555" s="705"/>
      <c r="L555" s="666"/>
      <c r="M555" s="661"/>
      <c r="N555" s="661"/>
      <c r="O555" s="661"/>
      <c r="P555" s="661"/>
      <c r="Q555" s="661"/>
      <c r="R555" s="661"/>
      <c r="S555" s="661"/>
      <c r="T555" s="661"/>
      <c r="U555" s="661"/>
      <c r="V555" s="661"/>
      <c r="W555" s="661"/>
      <c r="X555" s="661"/>
      <c r="Y555" s="661"/>
      <c r="Z555" s="661"/>
      <c r="AA555" s="661"/>
      <c r="AB555" s="661"/>
      <c r="AC555" s="661"/>
      <c r="AD555" s="661"/>
      <c r="AE555" s="661"/>
      <c r="AF555" s="661"/>
      <c r="AG555" s="661"/>
      <c r="AH555" s="661"/>
      <c r="AI555" s="661"/>
      <c r="AJ555" s="661"/>
      <c r="AK555" s="661"/>
      <c r="AL555" s="661"/>
      <c r="AM555" s="661"/>
      <c r="AN555" s="661"/>
      <c r="AO555" s="661"/>
      <c r="AP555" s="661"/>
      <c r="AQ555" s="661"/>
      <c r="AR555" s="661"/>
      <c r="AS555" s="661"/>
      <c r="AT555" s="661"/>
      <c r="AU555" s="661"/>
      <c r="AV555" s="661"/>
      <c r="AW555" s="661"/>
      <c r="AX555" s="661"/>
      <c r="AY555" s="661"/>
      <c r="AZ555" s="661"/>
      <c r="BA555" s="661"/>
      <c r="BB555" s="661"/>
      <c r="BC555" s="661"/>
      <c r="BD555" s="661"/>
      <c r="BE555" s="661"/>
      <c r="BF555" s="661"/>
      <c r="BG555" s="661"/>
      <c r="BH555" s="661"/>
      <c r="BI555" s="661"/>
      <c r="BJ555" s="661"/>
      <c r="BK555" s="661"/>
      <c r="BL555" s="661"/>
      <c r="BM555" s="661"/>
      <c r="BN555" s="661"/>
      <c r="BO555" s="661"/>
      <c r="BP555" s="661"/>
      <c r="BQ555" s="661"/>
      <c r="BR555" s="661"/>
      <c r="BS555" s="661"/>
      <c r="BT555" s="661"/>
      <c r="BU555" s="661"/>
      <c r="BV555" s="661"/>
      <c r="BW555" s="661"/>
      <c r="BX555" s="661"/>
      <c r="BY555" s="661"/>
      <c r="BZ555" s="661"/>
      <c r="CA555" s="661"/>
      <c r="CB555" s="661"/>
      <c r="CC555" s="661"/>
      <c r="CD555" s="661"/>
      <c r="CE555" s="661"/>
      <c r="CF555" s="661"/>
      <c r="CG555" s="661"/>
      <c r="CH555" s="661"/>
      <c r="CI555" s="661"/>
      <c r="CJ555" s="661"/>
      <c r="CK555" s="661"/>
      <c r="CL555" s="661"/>
      <c r="CM555" s="661"/>
      <c r="CN555" s="661"/>
      <c r="CO555" s="661"/>
      <c r="CP555" s="661"/>
      <c r="CQ555" s="661"/>
      <c r="CR555" s="661"/>
      <c r="CS555" s="661"/>
      <c r="CT555" s="661"/>
      <c r="CU555" s="661"/>
      <c r="CV555" s="661"/>
      <c r="CW555" s="661"/>
      <c r="CX555" s="661"/>
      <c r="CY555" s="661"/>
      <c r="CZ555" s="661"/>
      <c r="DA555" s="661"/>
      <c r="DB555" s="661"/>
      <c r="DC555" s="661"/>
      <c r="DD555" s="661"/>
      <c r="DE555" s="661"/>
      <c r="DF555" s="661"/>
      <c r="DG555" s="661"/>
      <c r="DH555" s="661"/>
      <c r="DI555" s="661"/>
      <c r="DJ555" s="661"/>
      <c r="DK555" s="661"/>
      <c r="DL555" s="661"/>
      <c r="DM555" s="661"/>
      <c r="DN555" s="661"/>
      <c r="DO555" s="661"/>
      <c r="DP555" s="661"/>
      <c r="DQ555" s="661"/>
      <c r="DR555" s="661"/>
      <c r="DS555" s="661"/>
      <c r="DT555" s="661"/>
      <c r="DU555" s="661"/>
      <c r="DV555" s="661"/>
      <c r="DW555" s="661"/>
      <c r="DX555" s="661"/>
      <c r="DY555" s="661"/>
      <c r="DZ555" s="661"/>
      <c r="EA555" s="661"/>
      <c r="EB555" s="661"/>
      <c r="EC555" s="661"/>
      <c r="ED555" s="661"/>
      <c r="EE555" s="661"/>
      <c r="EF555" s="661"/>
      <c r="EG555" s="661"/>
      <c r="EH555" s="661"/>
      <c r="EI555" s="661"/>
      <c r="EJ555" s="661"/>
      <c r="EK555" s="661"/>
      <c r="EL555" s="661"/>
      <c r="EM555" s="661"/>
      <c r="EN555" s="661"/>
      <c r="EO555" s="661"/>
      <c r="EP555" s="661"/>
      <c r="EQ555" s="661"/>
      <c r="ER555" s="661"/>
      <c r="ES555" s="661"/>
      <c r="ET555" s="661"/>
      <c r="EU555" s="661"/>
      <c r="EV555" s="661"/>
      <c r="EW555" s="661"/>
      <c r="EX555" s="661"/>
      <c r="EY555" s="661"/>
      <c r="EZ555" s="661"/>
      <c r="FA555" s="661"/>
      <c r="FB555" s="661"/>
      <c r="FC555" s="661"/>
      <c r="FD555" s="661"/>
      <c r="FE555" s="661"/>
      <c r="FF555" s="661"/>
      <c r="FG555" s="661"/>
      <c r="FH555" s="661"/>
      <c r="FI555" s="661"/>
      <c r="FJ555" s="661"/>
      <c r="FK555" s="661"/>
      <c r="FL555" s="661"/>
      <c r="FM555" s="661"/>
      <c r="FN555" s="661"/>
      <c r="FO555" s="661"/>
      <c r="FP555" s="661"/>
      <c r="FQ555" s="661"/>
      <c r="FR555" s="661"/>
      <c r="FS555" s="661"/>
      <c r="FT555" s="661"/>
      <c r="FU555" s="661"/>
      <c r="FV555" s="661"/>
      <c r="FW555" s="661"/>
      <c r="FX555" s="661"/>
      <c r="FY555" s="661"/>
      <c r="FZ555" s="661"/>
      <c r="GA555" s="661"/>
      <c r="GB555" s="661"/>
      <c r="GC555" s="661"/>
      <c r="GD555" s="661"/>
      <c r="GE555" s="661"/>
      <c r="GF555" s="661"/>
      <c r="GG555" s="661"/>
      <c r="GH555" s="661"/>
      <c r="GI555" s="661"/>
      <c r="GJ555" s="661"/>
      <c r="GK555" s="661"/>
      <c r="GL555" s="661"/>
      <c r="GM555" s="661"/>
      <c r="GN555" s="661"/>
      <c r="GO555" s="661"/>
      <c r="GP555" s="661"/>
      <c r="GQ555" s="661"/>
      <c r="GR555" s="661"/>
      <c r="GS555" s="661"/>
      <c r="GT555" s="661"/>
      <c r="GU555" s="661"/>
      <c r="GV555" s="661"/>
      <c r="GW555" s="661"/>
      <c r="GX555" s="661"/>
      <c r="GY555" s="661"/>
      <c r="GZ555" s="661"/>
      <c r="HA555" s="661"/>
      <c r="HB555" s="661"/>
      <c r="HC555" s="661"/>
      <c r="HD555" s="661"/>
      <c r="HE555" s="661"/>
      <c r="HF555" s="661"/>
      <c r="HG555" s="661"/>
      <c r="HH555" s="661"/>
      <c r="HI555" s="661"/>
      <c r="HJ555" s="661"/>
      <c r="HK555" s="661"/>
      <c r="HL555" s="661"/>
      <c r="HM555" s="661"/>
      <c r="HN555" s="661"/>
      <c r="HO555" s="661"/>
      <c r="HP555" s="661"/>
      <c r="HQ555" s="661"/>
      <c r="HR555" s="661"/>
      <c r="HS555" s="661"/>
      <c r="HT555" s="661"/>
      <c r="HU555" s="661"/>
      <c r="HV555" s="661"/>
      <c r="HW555" s="661"/>
      <c r="HX555" s="661"/>
      <c r="HY555" s="661"/>
      <c r="HZ555" s="661"/>
      <c r="IA555" s="661"/>
      <c r="IB555" s="661"/>
      <c r="IC555" s="661"/>
      <c r="ID555" s="661"/>
      <c r="IE555" s="661"/>
      <c r="IF555" s="661"/>
      <c r="IG555" s="661"/>
      <c r="IH555" s="661"/>
      <c r="II555" s="661"/>
      <c r="IJ555" s="661"/>
      <c r="IK555" s="661"/>
      <c r="IL555" s="661"/>
      <c r="IM555" s="661"/>
      <c r="IN555" s="661"/>
      <c r="IO555" s="661"/>
      <c r="IP555" s="661"/>
      <c r="IQ555" s="661"/>
      <c r="IR555" s="661"/>
      <c r="IS555" s="661"/>
      <c r="IT555" s="661"/>
    </row>
    <row r="556" spans="1:254" s="728" customFormat="1" ht="14.25">
      <c r="A556" s="671" t="s">
        <v>5759</v>
      </c>
      <c r="B556" s="672" t="s">
        <v>6884</v>
      </c>
      <c r="C556" s="708">
        <v>480</v>
      </c>
      <c r="D556" s="682" t="s">
        <v>332</v>
      </c>
      <c r="E556" s="677">
        <v>0</v>
      </c>
      <c r="F556" s="676">
        <f t="shared" si="45"/>
        <v>0</v>
      </c>
      <c r="G556" s="677">
        <v>0</v>
      </c>
      <c r="H556" s="676">
        <f t="shared" si="46"/>
        <v>0</v>
      </c>
      <c r="I556" s="703"/>
      <c r="J556" s="704"/>
      <c r="K556" s="705"/>
      <c r="L556" s="666"/>
      <c r="M556" s="661"/>
      <c r="N556" s="661"/>
      <c r="O556" s="661"/>
      <c r="P556" s="661"/>
      <c r="Q556" s="661"/>
      <c r="R556" s="661"/>
      <c r="S556" s="661"/>
      <c r="T556" s="661"/>
      <c r="U556" s="661"/>
      <c r="V556" s="661"/>
      <c r="W556" s="661"/>
      <c r="X556" s="661"/>
      <c r="Y556" s="661"/>
      <c r="Z556" s="661"/>
      <c r="AA556" s="661"/>
      <c r="AB556" s="661"/>
      <c r="AC556" s="661"/>
      <c r="AD556" s="661"/>
      <c r="AE556" s="661"/>
      <c r="AF556" s="661"/>
      <c r="AG556" s="661"/>
      <c r="AH556" s="661"/>
      <c r="AI556" s="661"/>
      <c r="AJ556" s="661"/>
      <c r="AK556" s="661"/>
      <c r="AL556" s="661"/>
      <c r="AM556" s="661"/>
      <c r="AN556" s="661"/>
      <c r="AO556" s="661"/>
      <c r="AP556" s="661"/>
      <c r="AQ556" s="661"/>
      <c r="AR556" s="661"/>
      <c r="AS556" s="661"/>
      <c r="AT556" s="661"/>
      <c r="AU556" s="661"/>
      <c r="AV556" s="661"/>
      <c r="AW556" s="661"/>
      <c r="AX556" s="661"/>
      <c r="AY556" s="661"/>
      <c r="AZ556" s="661"/>
      <c r="BA556" s="661"/>
      <c r="BB556" s="661"/>
      <c r="BC556" s="661"/>
      <c r="BD556" s="661"/>
      <c r="BE556" s="661"/>
      <c r="BF556" s="661"/>
      <c r="BG556" s="661"/>
      <c r="BH556" s="661"/>
      <c r="BI556" s="661"/>
      <c r="BJ556" s="661"/>
      <c r="BK556" s="661"/>
      <c r="BL556" s="661"/>
      <c r="BM556" s="661"/>
      <c r="BN556" s="661"/>
      <c r="BO556" s="661"/>
      <c r="BP556" s="661"/>
      <c r="BQ556" s="661"/>
      <c r="BR556" s="661"/>
      <c r="BS556" s="661"/>
      <c r="BT556" s="661"/>
      <c r="BU556" s="661"/>
      <c r="BV556" s="661"/>
      <c r="BW556" s="661"/>
      <c r="BX556" s="661"/>
      <c r="BY556" s="661"/>
      <c r="BZ556" s="661"/>
      <c r="CA556" s="661"/>
      <c r="CB556" s="661"/>
      <c r="CC556" s="661"/>
      <c r="CD556" s="661"/>
      <c r="CE556" s="661"/>
      <c r="CF556" s="661"/>
      <c r="CG556" s="661"/>
      <c r="CH556" s="661"/>
      <c r="CI556" s="661"/>
      <c r="CJ556" s="661"/>
      <c r="CK556" s="661"/>
      <c r="CL556" s="661"/>
      <c r="CM556" s="661"/>
      <c r="CN556" s="661"/>
      <c r="CO556" s="661"/>
      <c r="CP556" s="661"/>
      <c r="CQ556" s="661"/>
      <c r="CR556" s="661"/>
      <c r="CS556" s="661"/>
      <c r="CT556" s="661"/>
      <c r="CU556" s="661"/>
      <c r="CV556" s="661"/>
      <c r="CW556" s="661"/>
      <c r="CX556" s="661"/>
      <c r="CY556" s="661"/>
      <c r="CZ556" s="661"/>
      <c r="DA556" s="661"/>
      <c r="DB556" s="661"/>
      <c r="DC556" s="661"/>
      <c r="DD556" s="661"/>
      <c r="DE556" s="661"/>
      <c r="DF556" s="661"/>
      <c r="DG556" s="661"/>
      <c r="DH556" s="661"/>
      <c r="DI556" s="661"/>
      <c r="DJ556" s="661"/>
      <c r="DK556" s="661"/>
      <c r="DL556" s="661"/>
      <c r="DM556" s="661"/>
      <c r="DN556" s="661"/>
      <c r="DO556" s="661"/>
      <c r="DP556" s="661"/>
      <c r="DQ556" s="661"/>
      <c r="DR556" s="661"/>
      <c r="DS556" s="661"/>
      <c r="DT556" s="661"/>
      <c r="DU556" s="661"/>
      <c r="DV556" s="661"/>
      <c r="DW556" s="661"/>
      <c r="DX556" s="661"/>
      <c r="DY556" s="661"/>
      <c r="DZ556" s="661"/>
      <c r="EA556" s="661"/>
      <c r="EB556" s="661"/>
      <c r="EC556" s="661"/>
      <c r="ED556" s="661"/>
      <c r="EE556" s="661"/>
      <c r="EF556" s="661"/>
      <c r="EG556" s="661"/>
      <c r="EH556" s="661"/>
      <c r="EI556" s="661"/>
      <c r="EJ556" s="661"/>
      <c r="EK556" s="661"/>
      <c r="EL556" s="661"/>
      <c r="EM556" s="661"/>
      <c r="EN556" s="661"/>
      <c r="EO556" s="661"/>
      <c r="EP556" s="661"/>
      <c r="EQ556" s="661"/>
      <c r="ER556" s="661"/>
      <c r="ES556" s="661"/>
      <c r="ET556" s="661"/>
      <c r="EU556" s="661"/>
      <c r="EV556" s="661"/>
      <c r="EW556" s="661"/>
      <c r="EX556" s="661"/>
      <c r="EY556" s="661"/>
      <c r="EZ556" s="661"/>
      <c r="FA556" s="661"/>
      <c r="FB556" s="661"/>
      <c r="FC556" s="661"/>
      <c r="FD556" s="661"/>
      <c r="FE556" s="661"/>
      <c r="FF556" s="661"/>
      <c r="FG556" s="661"/>
      <c r="FH556" s="661"/>
      <c r="FI556" s="661"/>
      <c r="FJ556" s="661"/>
      <c r="FK556" s="661"/>
      <c r="FL556" s="661"/>
      <c r="FM556" s="661"/>
      <c r="FN556" s="661"/>
      <c r="FO556" s="661"/>
      <c r="FP556" s="661"/>
      <c r="FQ556" s="661"/>
      <c r="FR556" s="661"/>
      <c r="FS556" s="661"/>
      <c r="FT556" s="661"/>
      <c r="FU556" s="661"/>
      <c r="FV556" s="661"/>
      <c r="FW556" s="661"/>
      <c r="FX556" s="661"/>
      <c r="FY556" s="661"/>
      <c r="FZ556" s="661"/>
      <c r="GA556" s="661"/>
      <c r="GB556" s="661"/>
      <c r="GC556" s="661"/>
      <c r="GD556" s="661"/>
      <c r="GE556" s="661"/>
      <c r="GF556" s="661"/>
      <c r="GG556" s="661"/>
      <c r="GH556" s="661"/>
      <c r="GI556" s="661"/>
      <c r="GJ556" s="661"/>
      <c r="GK556" s="661"/>
      <c r="GL556" s="661"/>
      <c r="GM556" s="661"/>
      <c r="GN556" s="661"/>
      <c r="GO556" s="661"/>
      <c r="GP556" s="661"/>
      <c r="GQ556" s="661"/>
      <c r="GR556" s="661"/>
      <c r="GS556" s="661"/>
      <c r="GT556" s="661"/>
      <c r="GU556" s="661"/>
      <c r="GV556" s="661"/>
      <c r="GW556" s="661"/>
      <c r="GX556" s="661"/>
      <c r="GY556" s="661"/>
      <c r="GZ556" s="661"/>
      <c r="HA556" s="661"/>
      <c r="HB556" s="661"/>
      <c r="HC556" s="661"/>
      <c r="HD556" s="661"/>
      <c r="HE556" s="661"/>
      <c r="HF556" s="661"/>
      <c r="HG556" s="661"/>
      <c r="HH556" s="661"/>
      <c r="HI556" s="661"/>
      <c r="HJ556" s="661"/>
      <c r="HK556" s="661"/>
      <c r="HL556" s="661"/>
      <c r="HM556" s="661"/>
      <c r="HN556" s="661"/>
      <c r="HO556" s="661"/>
      <c r="HP556" s="661"/>
      <c r="HQ556" s="661"/>
      <c r="HR556" s="661"/>
      <c r="HS556" s="661"/>
      <c r="HT556" s="661"/>
      <c r="HU556" s="661"/>
      <c r="HV556" s="661"/>
      <c r="HW556" s="661"/>
      <c r="HX556" s="661"/>
      <c r="HY556" s="661"/>
      <c r="HZ556" s="661"/>
      <c r="IA556" s="661"/>
      <c r="IB556" s="661"/>
      <c r="IC556" s="661"/>
      <c r="ID556" s="661"/>
      <c r="IE556" s="661"/>
      <c r="IF556" s="661"/>
      <c r="IG556" s="661"/>
      <c r="IH556" s="661"/>
      <c r="II556" s="661"/>
      <c r="IJ556" s="661"/>
      <c r="IK556" s="661"/>
      <c r="IL556" s="661"/>
      <c r="IM556" s="661"/>
      <c r="IN556" s="661"/>
      <c r="IO556" s="661"/>
      <c r="IP556" s="661"/>
      <c r="IQ556" s="661"/>
      <c r="IR556" s="661"/>
      <c r="IS556" s="661"/>
      <c r="IT556" s="661"/>
    </row>
    <row r="557" spans="1:254" s="728" customFormat="1" ht="14.25">
      <c r="A557" s="671" t="s">
        <v>5761</v>
      </c>
      <c r="B557" s="672" t="s">
        <v>6885</v>
      </c>
      <c r="C557" s="708">
        <v>40</v>
      </c>
      <c r="D557" s="682" t="s">
        <v>332</v>
      </c>
      <c r="E557" s="677">
        <v>0</v>
      </c>
      <c r="F557" s="676">
        <f>C557*E557</f>
        <v>0</v>
      </c>
      <c r="G557" s="677">
        <v>0</v>
      </c>
      <c r="H557" s="676">
        <f>G557*C557</f>
        <v>0</v>
      </c>
      <c r="I557" s="703"/>
      <c r="J557" s="704"/>
      <c r="K557" s="705"/>
      <c r="L557" s="666"/>
      <c r="M557" s="661"/>
      <c r="N557" s="661"/>
      <c r="O557" s="661"/>
      <c r="P557" s="661"/>
      <c r="Q557" s="661"/>
      <c r="R557" s="661"/>
      <c r="S557" s="661"/>
      <c r="T557" s="661"/>
      <c r="U557" s="661"/>
      <c r="V557" s="661"/>
      <c r="W557" s="661"/>
      <c r="X557" s="661"/>
      <c r="Y557" s="661"/>
      <c r="Z557" s="661"/>
      <c r="AA557" s="661"/>
      <c r="AB557" s="661"/>
      <c r="AC557" s="661"/>
      <c r="AD557" s="661"/>
      <c r="AE557" s="661"/>
      <c r="AF557" s="661"/>
      <c r="AG557" s="661"/>
      <c r="AH557" s="661"/>
      <c r="AI557" s="661"/>
      <c r="AJ557" s="661"/>
      <c r="AK557" s="661"/>
      <c r="AL557" s="661"/>
      <c r="AM557" s="661"/>
      <c r="AN557" s="661"/>
      <c r="AO557" s="661"/>
      <c r="AP557" s="661"/>
      <c r="AQ557" s="661"/>
      <c r="AR557" s="661"/>
      <c r="AS557" s="661"/>
      <c r="AT557" s="661"/>
      <c r="AU557" s="661"/>
      <c r="AV557" s="661"/>
      <c r="AW557" s="661"/>
      <c r="AX557" s="661"/>
      <c r="AY557" s="661"/>
      <c r="AZ557" s="661"/>
      <c r="BA557" s="661"/>
      <c r="BB557" s="661"/>
      <c r="BC557" s="661"/>
      <c r="BD557" s="661"/>
      <c r="BE557" s="661"/>
      <c r="BF557" s="661"/>
      <c r="BG557" s="661"/>
      <c r="BH557" s="661"/>
      <c r="BI557" s="661"/>
      <c r="BJ557" s="661"/>
      <c r="BK557" s="661"/>
      <c r="BL557" s="661"/>
      <c r="BM557" s="661"/>
      <c r="BN557" s="661"/>
      <c r="BO557" s="661"/>
      <c r="BP557" s="661"/>
      <c r="BQ557" s="661"/>
      <c r="BR557" s="661"/>
      <c r="BS557" s="661"/>
      <c r="BT557" s="661"/>
      <c r="BU557" s="661"/>
      <c r="BV557" s="661"/>
      <c r="BW557" s="661"/>
      <c r="BX557" s="661"/>
      <c r="BY557" s="661"/>
      <c r="BZ557" s="661"/>
      <c r="CA557" s="661"/>
      <c r="CB557" s="661"/>
      <c r="CC557" s="661"/>
      <c r="CD557" s="661"/>
      <c r="CE557" s="661"/>
      <c r="CF557" s="661"/>
      <c r="CG557" s="661"/>
      <c r="CH557" s="661"/>
      <c r="CI557" s="661"/>
      <c r="CJ557" s="661"/>
      <c r="CK557" s="661"/>
      <c r="CL557" s="661"/>
      <c r="CM557" s="661"/>
      <c r="CN557" s="661"/>
      <c r="CO557" s="661"/>
      <c r="CP557" s="661"/>
      <c r="CQ557" s="661"/>
      <c r="CR557" s="661"/>
      <c r="CS557" s="661"/>
      <c r="CT557" s="661"/>
      <c r="CU557" s="661"/>
      <c r="CV557" s="661"/>
      <c r="CW557" s="661"/>
      <c r="CX557" s="661"/>
      <c r="CY557" s="661"/>
      <c r="CZ557" s="661"/>
      <c r="DA557" s="661"/>
      <c r="DB557" s="661"/>
      <c r="DC557" s="661"/>
      <c r="DD557" s="661"/>
      <c r="DE557" s="661"/>
      <c r="DF557" s="661"/>
      <c r="DG557" s="661"/>
      <c r="DH557" s="661"/>
      <c r="DI557" s="661"/>
      <c r="DJ557" s="661"/>
      <c r="DK557" s="661"/>
      <c r="DL557" s="661"/>
      <c r="DM557" s="661"/>
      <c r="DN557" s="661"/>
      <c r="DO557" s="661"/>
      <c r="DP557" s="661"/>
      <c r="DQ557" s="661"/>
      <c r="DR557" s="661"/>
      <c r="DS557" s="661"/>
      <c r="DT557" s="661"/>
      <c r="DU557" s="661"/>
      <c r="DV557" s="661"/>
      <c r="DW557" s="661"/>
      <c r="DX557" s="661"/>
      <c r="DY557" s="661"/>
      <c r="DZ557" s="661"/>
      <c r="EA557" s="661"/>
      <c r="EB557" s="661"/>
      <c r="EC557" s="661"/>
      <c r="ED557" s="661"/>
      <c r="EE557" s="661"/>
      <c r="EF557" s="661"/>
      <c r="EG557" s="661"/>
      <c r="EH557" s="661"/>
      <c r="EI557" s="661"/>
      <c r="EJ557" s="661"/>
      <c r="EK557" s="661"/>
      <c r="EL557" s="661"/>
      <c r="EM557" s="661"/>
      <c r="EN557" s="661"/>
      <c r="EO557" s="661"/>
      <c r="EP557" s="661"/>
      <c r="EQ557" s="661"/>
      <c r="ER557" s="661"/>
      <c r="ES557" s="661"/>
      <c r="ET557" s="661"/>
      <c r="EU557" s="661"/>
      <c r="EV557" s="661"/>
      <c r="EW557" s="661"/>
      <c r="EX557" s="661"/>
      <c r="EY557" s="661"/>
      <c r="EZ557" s="661"/>
      <c r="FA557" s="661"/>
      <c r="FB557" s="661"/>
      <c r="FC557" s="661"/>
      <c r="FD557" s="661"/>
      <c r="FE557" s="661"/>
      <c r="FF557" s="661"/>
      <c r="FG557" s="661"/>
      <c r="FH557" s="661"/>
      <c r="FI557" s="661"/>
      <c r="FJ557" s="661"/>
      <c r="FK557" s="661"/>
      <c r="FL557" s="661"/>
      <c r="FM557" s="661"/>
      <c r="FN557" s="661"/>
      <c r="FO557" s="661"/>
      <c r="FP557" s="661"/>
      <c r="FQ557" s="661"/>
      <c r="FR557" s="661"/>
      <c r="FS557" s="661"/>
      <c r="FT557" s="661"/>
      <c r="FU557" s="661"/>
      <c r="FV557" s="661"/>
      <c r="FW557" s="661"/>
      <c r="FX557" s="661"/>
      <c r="FY557" s="661"/>
      <c r="FZ557" s="661"/>
      <c r="GA557" s="661"/>
      <c r="GB557" s="661"/>
      <c r="GC557" s="661"/>
      <c r="GD557" s="661"/>
      <c r="GE557" s="661"/>
      <c r="GF557" s="661"/>
      <c r="GG557" s="661"/>
      <c r="GH557" s="661"/>
      <c r="GI557" s="661"/>
      <c r="GJ557" s="661"/>
      <c r="GK557" s="661"/>
      <c r="GL557" s="661"/>
      <c r="GM557" s="661"/>
      <c r="GN557" s="661"/>
      <c r="GO557" s="661"/>
      <c r="GP557" s="661"/>
      <c r="GQ557" s="661"/>
      <c r="GR557" s="661"/>
      <c r="GS557" s="661"/>
      <c r="GT557" s="661"/>
      <c r="GU557" s="661"/>
      <c r="GV557" s="661"/>
      <c r="GW557" s="661"/>
      <c r="GX557" s="661"/>
      <c r="GY557" s="661"/>
      <c r="GZ557" s="661"/>
      <c r="HA557" s="661"/>
      <c r="HB557" s="661"/>
      <c r="HC557" s="661"/>
      <c r="HD557" s="661"/>
      <c r="HE557" s="661"/>
      <c r="HF557" s="661"/>
      <c r="HG557" s="661"/>
      <c r="HH557" s="661"/>
      <c r="HI557" s="661"/>
      <c r="HJ557" s="661"/>
      <c r="HK557" s="661"/>
      <c r="HL557" s="661"/>
      <c r="HM557" s="661"/>
      <c r="HN557" s="661"/>
      <c r="HO557" s="661"/>
      <c r="HP557" s="661"/>
      <c r="HQ557" s="661"/>
      <c r="HR557" s="661"/>
      <c r="HS557" s="661"/>
      <c r="HT557" s="661"/>
      <c r="HU557" s="661"/>
      <c r="HV557" s="661"/>
      <c r="HW557" s="661"/>
      <c r="HX557" s="661"/>
      <c r="HY557" s="661"/>
      <c r="HZ557" s="661"/>
      <c r="IA557" s="661"/>
      <c r="IB557" s="661"/>
      <c r="IC557" s="661"/>
      <c r="ID557" s="661"/>
      <c r="IE557" s="661"/>
      <c r="IF557" s="661"/>
      <c r="IG557" s="661"/>
      <c r="IH557" s="661"/>
      <c r="II557" s="661"/>
      <c r="IJ557" s="661"/>
      <c r="IK557" s="661"/>
      <c r="IL557" s="661"/>
      <c r="IM557" s="661"/>
      <c r="IN557" s="661"/>
      <c r="IO557" s="661"/>
      <c r="IP557" s="661"/>
      <c r="IQ557" s="661"/>
      <c r="IR557" s="661"/>
      <c r="IS557" s="661"/>
      <c r="IT557" s="661"/>
    </row>
    <row r="558" spans="1:254" s="728" customFormat="1" ht="14.25">
      <c r="A558" s="671" t="s">
        <v>5763</v>
      </c>
      <c r="B558" s="672" t="s">
        <v>6886</v>
      </c>
      <c r="C558" s="708">
        <v>180</v>
      </c>
      <c r="D558" s="682" t="s">
        <v>332</v>
      </c>
      <c r="E558" s="677">
        <v>0</v>
      </c>
      <c r="F558" s="676">
        <f t="shared" si="45"/>
        <v>0</v>
      </c>
      <c r="G558" s="677">
        <v>0</v>
      </c>
      <c r="H558" s="676">
        <f t="shared" si="46"/>
        <v>0</v>
      </c>
      <c r="I558" s="703"/>
      <c r="J558" s="704"/>
      <c r="K558" s="705"/>
      <c r="L558" s="666"/>
      <c r="M558" s="661"/>
      <c r="N558" s="661"/>
      <c r="O558" s="661"/>
      <c r="P558" s="661"/>
      <c r="Q558" s="661"/>
      <c r="R558" s="661"/>
      <c r="S558" s="661"/>
      <c r="T558" s="661"/>
      <c r="U558" s="661"/>
      <c r="V558" s="661"/>
      <c r="W558" s="661"/>
      <c r="X558" s="661"/>
      <c r="Y558" s="661"/>
      <c r="Z558" s="661"/>
      <c r="AA558" s="661"/>
      <c r="AB558" s="661"/>
      <c r="AC558" s="661"/>
      <c r="AD558" s="661"/>
      <c r="AE558" s="661"/>
      <c r="AF558" s="661"/>
      <c r="AG558" s="661"/>
      <c r="AH558" s="661"/>
      <c r="AI558" s="661"/>
      <c r="AJ558" s="661"/>
      <c r="AK558" s="661"/>
      <c r="AL558" s="661"/>
      <c r="AM558" s="661"/>
      <c r="AN558" s="661"/>
      <c r="AO558" s="661"/>
      <c r="AP558" s="661"/>
      <c r="AQ558" s="661"/>
      <c r="AR558" s="661"/>
      <c r="AS558" s="661"/>
      <c r="AT558" s="661"/>
      <c r="AU558" s="661"/>
      <c r="AV558" s="661"/>
      <c r="AW558" s="661"/>
      <c r="AX558" s="661"/>
      <c r="AY558" s="661"/>
      <c r="AZ558" s="661"/>
      <c r="BA558" s="661"/>
      <c r="BB558" s="661"/>
      <c r="BC558" s="661"/>
      <c r="BD558" s="661"/>
      <c r="BE558" s="661"/>
      <c r="BF558" s="661"/>
      <c r="BG558" s="661"/>
      <c r="BH558" s="661"/>
      <c r="BI558" s="661"/>
      <c r="BJ558" s="661"/>
      <c r="BK558" s="661"/>
      <c r="BL558" s="661"/>
      <c r="BM558" s="661"/>
      <c r="BN558" s="661"/>
      <c r="BO558" s="661"/>
      <c r="BP558" s="661"/>
      <c r="BQ558" s="661"/>
      <c r="BR558" s="661"/>
      <c r="BS558" s="661"/>
      <c r="BT558" s="661"/>
      <c r="BU558" s="661"/>
      <c r="BV558" s="661"/>
      <c r="BW558" s="661"/>
      <c r="BX558" s="661"/>
      <c r="BY558" s="661"/>
      <c r="BZ558" s="661"/>
      <c r="CA558" s="661"/>
      <c r="CB558" s="661"/>
      <c r="CC558" s="661"/>
      <c r="CD558" s="661"/>
      <c r="CE558" s="661"/>
      <c r="CF558" s="661"/>
      <c r="CG558" s="661"/>
      <c r="CH558" s="661"/>
      <c r="CI558" s="661"/>
      <c r="CJ558" s="661"/>
      <c r="CK558" s="661"/>
      <c r="CL558" s="661"/>
      <c r="CM558" s="661"/>
      <c r="CN558" s="661"/>
      <c r="CO558" s="661"/>
      <c r="CP558" s="661"/>
      <c r="CQ558" s="661"/>
      <c r="CR558" s="661"/>
      <c r="CS558" s="661"/>
      <c r="CT558" s="661"/>
      <c r="CU558" s="661"/>
      <c r="CV558" s="661"/>
      <c r="CW558" s="661"/>
      <c r="CX558" s="661"/>
      <c r="CY558" s="661"/>
      <c r="CZ558" s="661"/>
      <c r="DA558" s="661"/>
      <c r="DB558" s="661"/>
      <c r="DC558" s="661"/>
      <c r="DD558" s="661"/>
      <c r="DE558" s="661"/>
      <c r="DF558" s="661"/>
      <c r="DG558" s="661"/>
      <c r="DH558" s="661"/>
      <c r="DI558" s="661"/>
      <c r="DJ558" s="661"/>
      <c r="DK558" s="661"/>
      <c r="DL558" s="661"/>
      <c r="DM558" s="661"/>
      <c r="DN558" s="661"/>
      <c r="DO558" s="661"/>
      <c r="DP558" s="661"/>
      <c r="DQ558" s="661"/>
      <c r="DR558" s="661"/>
      <c r="DS558" s="661"/>
      <c r="DT558" s="661"/>
      <c r="DU558" s="661"/>
      <c r="DV558" s="661"/>
      <c r="DW558" s="661"/>
      <c r="DX558" s="661"/>
      <c r="DY558" s="661"/>
      <c r="DZ558" s="661"/>
      <c r="EA558" s="661"/>
      <c r="EB558" s="661"/>
      <c r="EC558" s="661"/>
      <c r="ED558" s="661"/>
      <c r="EE558" s="661"/>
      <c r="EF558" s="661"/>
      <c r="EG558" s="661"/>
      <c r="EH558" s="661"/>
      <c r="EI558" s="661"/>
      <c r="EJ558" s="661"/>
      <c r="EK558" s="661"/>
      <c r="EL558" s="661"/>
      <c r="EM558" s="661"/>
      <c r="EN558" s="661"/>
      <c r="EO558" s="661"/>
      <c r="EP558" s="661"/>
      <c r="EQ558" s="661"/>
      <c r="ER558" s="661"/>
      <c r="ES558" s="661"/>
      <c r="ET558" s="661"/>
      <c r="EU558" s="661"/>
      <c r="EV558" s="661"/>
      <c r="EW558" s="661"/>
      <c r="EX558" s="661"/>
      <c r="EY558" s="661"/>
      <c r="EZ558" s="661"/>
      <c r="FA558" s="661"/>
      <c r="FB558" s="661"/>
      <c r="FC558" s="661"/>
      <c r="FD558" s="661"/>
      <c r="FE558" s="661"/>
      <c r="FF558" s="661"/>
      <c r="FG558" s="661"/>
      <c r="FH558" s="661"/>
      <c r="FI558" s="661"/>
      <c r="FJ558" s="661"/>
      <c r="FK558" s="661"/>
      <c r="FL558" s="661"/>
      <c r="FM558" s="661"/>
      <c r="FN558" s="661"/>
      <c r="FO558" s="661"/>
      <c r="FP558" s="661"/>
      <c r="FQ558" s="661"/>
      <c r="FR558" s="661"/>
      <c r="FS558" s="661"/>
      <c r="FT558" s="661"/>
      <c r="FU558" s="661"/>
      <c r="FV558" s="661"/>
      <c r="FW558" s="661"/>
      <c r="FX558" s="661"/>
      <c r="FY558" s="661"/>
      <c r="FZ558" s="661"/>
      <c r="GA558" s="661"/>
      <c r="GB558" s="661"/>
      <c r="GC558" s="661"/>
      <c r="GD558" s="661"/>
      <c r="GE558" s="661"/>
      <c r="GF558" s="661"/>
      <c r="GG558" s="661"/>
      <c r="GH558" s="661"/>
      <c r="GI558" s="661"/>
      <c r="GJ558" s="661"/>
      <c r="GK558" s="661"/>
      <c r="GL558" s="661"/>
      <c r="GM558" s="661"/>
      <c r="GN558" s="661"/>
      <c r="GO558" s="661"/>
      <c r="GP558" s="661"/>
      <c r="GQ558" s="661"/>
      <c r="GR558" s="661"/>
      <c r="GS558" s="661"/>
      <c r="GT558" s="661"/>
      <c r="GU558" s="661"/>
      <c r="GV558" s="661"/>
      <c r="GW558" s="661"/>
      <c r="GX558" s="661"/>
      <c r="GY558" s="661"/>
      <c r="GZ558" s="661"/>
      <c r="HA558" s="661"/>
      <c r="HB558" s="661"/>
      <c r="HC558" s="661"/>
      <c r="HD558" s="661"/>
      <c r="HE558" s="661"/>
      <c r="HF558" s="661"/>
      <c r="HG558" s="661"/>
      <c r="HH558" s="661"/>
      <c r="HI558" s="661"/>
      <c r="HJ558" s="661"/>
      <c r="HK558" s="661"/>
      <c r="HL558" s="661"/>
      <c r="HM558" s="661"/>
      <c r="HN558" s="661"/>
      <c r="HO558" s="661"/>
      <c r="HP558" s="661"/>
      <c r="HQ558" s="661"/>
      <c r="HR558" s="661"/>
      <c r="HS558" s="661"/>
      <c r="HT558" s="661"/>
      <c r="HU558" s="661"/>
      <c r="HV558" s="661"/>
      <c r="HW558" s="661"/>
      <c r="HX558" s="661"/>
      <c r="HY558" s="661"/>
      <c r="HZ558" s="661"/>
      <c r="IA558" s="661"/>
      <c r="IB558" s="661"/>
      <c r="IC558" s="661"/>
      <c r="ID558" s="661"/>
      <c r="IE558" s="661"/>
      <c r="IF558" s="661"/>
      <c r="IG558" s="661"/>
      <c r="IH558" s="661"/>
      <c r="II558" s="661"/>
      <c r="IJ558" s="661"/>
      <c r="IK558" s="661"/>
      <c r="IL558" s="661"/>
      <c r="IM558" s="661"/>
      <c r="IN558" s="661"/>
      <c r="IO558" s="661"/>
      <c r="IP558" s="661"/>
      <c r="IQ558" s="661"/>
      <c r="IR558" s="661"/>
      <c r="IS558" s="661"/>
      <c r="IT558" s="661"/>
    </row>
    <row r="559" spans="1:254" s="728" customFormat="1" ht="14.25">
      <c r="A559" s="671" t="s">
        <v>5765</v>
      </c>
      <c r="B559" s="672" t="s">
        <v>6887</v>
      </c>
      <c r="C559" s="708">
        <v>110</v>
      </c>
      <c r="D559" s="682" t="s">
        <v>332</v>
      </c>
      <c r="E559" s="677">
        <v>0</v>
      </c>
      <c r="F559" s="676">
        <f t="shared" si="45"/>
        <v>0</v>
      </c>
      <c r="G559" s="677">
        <v>0</v>
      </c>
      <c r="H559" s="676">
        <f t="shared" si="46"/>
        <v>0</v>
      </c>
      <c r="I559" s="703"/>
      <c r="J559" s="704"/>
      <c r="K559" s="705"/>
      <c r="L559" s="666"/>
      <c r="M559" s="661"/>
      <c r="N559" s="661"/>
      <c r="O559" s="661"/>
      <c r="P559" s="661"/>
      <c r="Q559" s="661"/>
      <c r="R559" s="661"/>
      <c r="S559" s="661"/>
      <c r="T559" s="661"/>
      <c r="U559" s="661"/>
      <c r="V559" s="661"/>
      <c r="W559" s="661"/>
      <c r="X559" s="661"/>
      <c r="Y559" s="661"/>
      <c r="Z559" s="661"/>
      <c r="AA559" s="661"/>
      <c r="AB559" s="661"/>
      <c r="AC559" s="661"/>
      <c r="AD559" s="661"/>
      <c r="AE559" s="661"/>
      <c r="AF559" s="661"/>
      <c r="AG559" s="661"/>
      <c r="AH559" s="661"/>
      <c r="AI559" s="661"/>
      <c r="AJ559" s="661"/>
      <c r="AK559" s="661"/>
      <c r="AL559" s="661"/>
      <c r="AM559" s="661"/>
      <c r="AN559" s="661"/>
      <c r="AO559" s="661"/>
      <c r="AP559" s="661"/>
      <c r="AQ559" s="661"/>
      <c r="AR559" s="661"/>
      <c r="AS559" s="661"/>
      <c r="AT559" s="661"/>
      <c r="AU559" s="661"/>
      <c r="AV559" s="661"/>
      <c r="AW559" s="661"/>
      <c r="AX559" s="661"/>
      <c r="AY559" s="661"/>
      <c r="AZ559" s="661"/>
      <c r="BA559" s="661"/>
      <c r="BB559" s="661"/>
      <c r="BC559" s="661"/>
      <c r="BD559" s="661"/>
      <c r="BE559" s="661"/>
      <c r="BF559" s="661"/>
      <c r="BG559" s="661"/>
      <c r="BH559" s="661"/>
      <c r="BI559" s="661"/>
      <c r="BJ559" s="661"/>
      <c r="BK559" s="661"/>
      <c r="BL559" s="661"/>
      <c r="BM559" s="661"/>
      <c r="BN559" s="661"/>
      <c r="BO559" s="661"/>
      <c r="BP559" s="661"/>
      <c r="BQ559" s="661"/>
      <c r="BR559" s="661"/>
      <c r="BS559" s="661"/>
      <c r="BT559" s="661"/>
      <c r="BU559" s="661"/>
      <c r="BV559" s="661"/>
      <c r="BW559" s="661"/>
      <c r="BX559" s="661"/>
      <c r="BY559" s="661"/>
      <c r="BZ559" s="661"/>
      <c r="CA559" s="661"/>
      <c r="CB559" s="661"/>
      <c r="CC559" s="661"/>
      <c r="CD559" s="661"/>
      <c r="CE559" s="661"/>
      <c r="CF559" s="661"/>
      <c r="CG559" s="661"/>
      <c r="CH559" s="661"/>
      <c r="CI559" s="661"/>
      <c r="CJ559" s="661"/>
      <c r="CK559" s="661"/>
      <c r="CL559" s="661"/>
      <c r="CM559" s="661"/>
      <c r="CN559" s="661"/>
      <c r="CO559" s="661"/>
      <c r="CP559" s="661"/>
      <c r="CQ559" s="661"/>
      <c r="CR559" s="661"/>
      <c r="CS559" s="661"/>
      <c r="CT559" s="661"/>
      <c r="CU559" s="661"/>
      <c r="CV559" s="661"/>
      <c r="CW559" s="661"/>
      <c r="CX559" s="661"/>
      <c r="CY559" s="661"/>
      <c r="CZ559" s="661"/>
      <c r="DA559" s="661"/>
      <c r="DB559" s="661"/>
      <c r="DC559" s="661"/>
      <c r="DD559" s="661"/>
      <c r="DE559" s="661"/>
      <c r="DF559" s="661"/>
      <c r="DG559" s="661"/>
      <c r="DH559" s="661"/>
      <c r="DI559" s="661"/>
      <c r="DJ559" s="661"/>
      <c r="DK559" s="661"/>
      <c r="DL559" s="661"/>
      <c r="DM559" s="661"/>
      <c r="DN559" s="661"/>
      <c r="DO559" s="661"/>
      <c r="DP559" s="661"/>
      <c r="DQ559" s="661"/>
      <c r="DR559" s="661"/>
      <c r="DS559" s="661"/>
      <c r="DT559" s="661"/>
      <c r="DU559" s="661"/>
      <c r="DV559" s="661"/>
      <c r="DW559" s="661"/>
      <c r="DX559" s="661"/>
      <c r="DY559" s="661"/>
      <c r="DZ559" s="661"/>
      <c r="EA559" s="661"/>
      <c r="EB559" s="661"/>
      <c r="EC559" s="661"/>
      <c r="ED559" s="661"/>
      <c r="EE559" s="661"/>
      <c r="EF559" s="661"/>
      <c r="EG559" s="661"/>
      <c r="EH559" s="661"/>
      <c r="EI559" s="661"/>
      <c r="EJ559" s="661"/>
      <c r="EK559" s="661"/>
      <c r="EL559" s="661"/>
      <c r="EM559" s="661"/>
      <c r="EN559" s="661"/>
      <c r="EO559" s="661"/>
      <c r="EP559" s="661"/>
      <c r="EQ559" s="661"/>
      <c r="ER559" s="661"/>
      <c r="ES559" s="661"/>
      <c r="ET559" s="661"/>
      <c r="EU559" s="661"/>
      <c r="EV559" s="661"/>
      <c r="EW559" s="661"/>
      <c r="EX559" s="661"/>
      <c r="EY559" s="661"/>
      <c r="EZ559" s="661"/>
      <c r="FA559" s="661"/>
      <c r="FB559" s="661"/>
      <c r="FC559" s="661"/>
      <c r="FD559" s="661"/>
      <c r="FE559" s="661"/>
      <c r="FF559" s="661"/>
      <c r="FG559" s="661"/>
      <c r="FH559" s="661"/>
      <c r="FI559" s="661"/>
      <c r="FJ559" s="661"/>
      <c r="FK559" s="661"/>
      <c r="FL559" s="661"/>
      <c r="FM559" s="661"/>
      <c r="FN559" s="661"/>
      <c r="FO559" s="661"/>
      <c r="FP559" s="661"/>
      <c r="FQ559" s="661"/>
      <c r="FR559" s="661"/>
      <c r="FS559" s="661"/>
      <c r="FT559" s="661"/>
      <c r="FU559" s="661"/>
      <c r="FV559" s="661"/>
      <c r="FW559" s="661"/>
      <c r="FX559" s="661"/>
      <c r="FY559" s="661"/>
      <c r="FZ559" s="661"/>
      <c r="GA559" s="661"/>
      <c r="GB559" s="661"/>
      <c r="GC559" s="661"/>
      <c r="GD559" s="661"/>
      <c r="GE559" s="661"/>
      <c r="GF559" s="661"/>
      <c r="GG559" s="661"/>
      <c r="GH559" s="661"/>
      <c r="GI559" s="661"/>
      <c r="GJ559" s="661"/>
      <c r="GK559" s="661"/>
      <c r="GL559" s="661"/>
      <c r="GM559" s="661"/>
      <c r="GN559" s="661"/>
      <c r="GO559" s="661"/>
      <c r="GP559" s="661"/>
      <c r="GQ559" s="661"/>
      <c r="GR559" s="661"/>
      <c r="GS559" s="661"/>
      <c r="GT559" s="661"/>
      <c r="GU559" s="661"/>
      <c r="GV559" s="661"/>
      <c r="GW559" s="661"/>
      <c r="GX559" s="661"/>
      <c r="GY559" s="661"/>
      <c r="GZ559" s="661"/>
      <c r="HA559" s="661"/>
      <c r="HB559" s="661"/>
      <c r="HC559" s="661"/>
      <c r="HD559" s="661"/>
      <c r="HE559" s="661"/>
      <c r="HF559" s="661"/>
      <c r="HG559" s="661"/>
      <c r="HH559" s="661"/>
      <c r="HI559" s="661"/>
      <c r="HJ559" s="661"/>
      <c r="HK559" s="661"/>
      <c r="HL559" s="661"/>
      <c r="HM559" s="661"/>
      <c r="HN559" s="661"/>
      <c r="HO559" s="661"/>
      <c r="HP559" s="661"/>
      <c r="HQ559" s="661"/>
      <c r="HR559" s="661"/>
      <c r="HS559" s="661"/>
      <c r="HT559" s="661"/>
      <c r="HU559" s="661"/>
      <c r="HV559" s="661"/>
      <c r="HW559" s="661"/>
      <c r="HX559" s="661"/>
      <c r="HY559" s="661"/>
      <c r="HZ559" s="661"/>
      <c r="IA559" s="661"/>
      <c r="IB559" s="661"/>
      <c r="IC559" s="661"/>
      <c r="ID559" s="661"/>
      <c r="IE559" s="661"/>
      <c r="IF559" s="661"/>
      <c r="IG559" s="661"/>
      <c r="IH559" s="661"/>
      <c r="II559" s="661"/>
      <c r="IJ559" s="661"/>
      <c r="IK559" s="661"/>
      <c r="IL559" s="661"/>
      <c r="IM559" s="661"/>
      <c r="IN559" s="661"/>
      <c r="IO559" s="661"/>
      <c r="IP559" s="661"/>
      <c r="IQ559" s="661"/>
      <c r="IR559" s="661"/>
      <c r="IS559" s="661"/>
      <c r="IT559" s="661"/>
    </row>
    <row r="560" spans="1:254" s="728" customFormat="1" ht="14.25">
      <c r="A560" s="671" t="s">
        <v>5767</v>
      </c>
      <c r="B560" s="672" t="s">
        <v>6888</v>
      </c>
      <c r="C560" s="708">
        <v>9870</v>
      </c>
      <c r="D560" s="682" t="s">
        <v>332</v>
      </c>
      <c r="E560" s="677">
        <v>0</v>
      </c>
      <c r="F560" s="676">
        <f t="shared" si="45"/>
        <v>0</v>
      </c>
      <c r="G560" s="677">
        <v>0</v>
      </c>
      <c r="H560" s="676">
        <f t="shared" si="46"/>
        <v>0</v>
      </c>
      <c r="I560" s="703"/>
      <c r="J560" s="704"/>
      <c r="K560" s="705"/>
      <c r="L560" s="666"/>
      <c r="M560" s="661"/>
      <c r="N560" s="661"/>
      <c r="O560" s="661"/>
      <c r="P560" s="661"/>
      <c r="Q560" s="661"/>
      <c r="R560" s="661"/>
      <c r="S560" s="661"/>
      <c r="T560" s="661"/>
      <c r="U560" s="661"/>
      <c r="V560" s="661"/>
      <c r="W560" s="661"/>
      <c r="X560" s="661"/>
      <c r="Y560" s="661"/>
      <c r="Z560" s="661"/>
      <c r="AA560" s="661"/>
      <c r="AB560" s="661"/>
      <c r="AC560" s="661"/>
      <c r="AD560" s="661"/>
      <c r="AE560" s="661"/>
      <c r="AF560" s="661"/>
      <c r="AG560" s="661"/>
      <c r="AH560" s="661"/>
      <c r="AI560" s="661"/>
      <c r="AJ560" s="661"/>
      <c r="AK560" s="661"/>
      <c r="AL560" s="661"/>
      <c r="AM560" s="661"/>
      <c r="AN560" s="661"/>
      <c r="AO560" s="661"/>
      <c r="AP560" s="661"/>
      <c r="AQ560" s="661"/>
      <c r="AR560" s="661"/>
      <c r="AS560" s="661"/>
      <c r="AT560" s="661"/>
      <c r="AU560" s="661"/>
      <c r="AV560" s="661"/>
      <c r="AW560" s="661"/>
      <c r="AX560" s="661"/>
      <c r="AY560" s="661"/>
      <c r="AZ560" s="661"/>
      <c r="BA560" s="661"/>
      <c r="BB560" s="661"/>
      <c r="BC560" s="661"/>
      <c r="BD560" s="661"/>
      <c r="BE560" s="661"/>
      <c r="BF560" s="661"/>
      <c r="BG560" s="661"/>
      <c r="BH560" s="661"/>
      <c r="BI560" s="661"/>
      <c r="BJ560" s="661"/>
      <c r="BK560" s="661"/>
      <c r="BL560" s="661"/>
      <c r="BM560" s="661"/>
      <c r="BN560" s="661"/>
      <c r="BO560" s="661"/>
      <c r="BP560" s="661"/>
      <c r="BQ560" s="661"/>
      <c r="BR560" s="661"/>
      <c r="BS560" s="661"/>
      <c r="BT560" s="661"/>
      <c r="BU560" s="661"/>
      <c r="BV560" s="661"/>
      <c r="BW560" s="661"/>
      <c r="BX560" s="661"/>
      <c r="BY560" s="661"/>
      <c r="BZ560" s="661"/>
      <c r="CA560" s="661"/>
      <c r="CB560" s="661"/>
      <c r="CC560" s="661"/>
      <c r="CD560" s="661"/>
      <c r="CE560" s="661"/>
      <c r="CF560" s="661"/>
      <c r="CG560" s="661"/>
      <c r="CH560" s="661"/>
      <c r="CI560" s="661"/>
      <c r="CJ560" s="661"/>
      <c r="CK560" s="661"/>
      <c r="CL560" s="661"/>
      <c r="CM560" s="661"/>
      <c r="CN560" s="661"/>
      <c r="CO560" s="661"/>
      <c r="CP560" s="661"/>
      <c r="CQ560" s="661"/>
      <c r="CR560" s="661"/>
      <c r="CS560" s="661"/>
      <c r="CT560" s="661"/>
      <c r="CU560" s="661"/>
      <c r="CV560" s="661"/>
      <c r="CW560" s="661"/>
      <c r="CX560" s="661"/>
      <c r="CY560" s="661"/>
      <c r="CZ560" s="661"/>
      <c r="DA560" s="661"/>
      <c r="DB560" s="661"/>
      <c r="DC560" s="661"/>
      <c r="DD560" s="661"/>
      <c r="DE560" s="661"/>
      <c r="DF560" s="661"/>
      <c r="DG560" s="661"/>
      <c r="DH560" s="661"/>
      <c r="DI560" s="661"/>
      <c r="DJ560" s="661"/>
      <c r="DK560" s="661"/>
      <c r="DL560" s="661"/>
      <c r="DM560" s="661"/>
      <c r="DN560" s="661"/>
      <c r="DO560" s="661"/>
      <c r="DP560" s="661"/>
      <c r="DQ560" s="661"/>
      <c r="DR560" s="661"/>
      <c r="DS560" s="661"/>
      <c r="DT560" s="661"/>
      <c r="DU560" s="661"/>
      <c r="DV560" s="661"/>
      <c r="DW560" s="661"/>
      <c r="DX560" s="661"/>
      <c r="DY560" s="661"/>
      <c r="DZ560" s="661"/>
      <c r="EA560" s="661"/>
      <c r="EB560" s="661"/>
      <c r="EC560" s="661"/>
      <c r="ED560" s="661"/>
      <c r="EE560" s="661"/>
      <c r="EF560" s="661"/>
      <c r="EG560" s="661"/>
      <c r="EH560" s="661"/>
      <c r="EI560" s="661"/>
      <c r="EJ560" s="661"/>
      <c r="EK560" s="661"/>
      <c r="EL560" s="661"/>
      <c r="EM560" s="661"/>
      <c r="EN560" s="661"/>
      <c r="EO560" s="661"/>
      <c r="EP560" s="661"/>
      <c r="EQ560" s="661"/>
      <c r="ER560" s="661"/>
      <c r="ES560" s="661"/>
      <c r="ET560" s="661"/>
      <c r="EU560" s="661"/>
      <c r="EV560" s="661"/>
      <c r="EW560" s="661"/>
      <c r="EX560" s="661"/>
      <c r="EY560" s="661"/>
      <c r="EZ560" s="661"/>
      <c r="FA560" s="661"/>
      <c r="FB560" s="661"/>
      <c r="FC560" s="661"/>
      <c r="FD560" s="661"/>
      <c r="FE560" s="661"/>
      <c r="FF560" s="661"/>
      <c r="FG560" s="661"/>
      <c r="FH560" s="661"/>
      <c r="FI560" s="661"/>
      <c r="FJ560" s="661"/>
      <c r="FK560" s="661"/>
      <c r="FL560" s="661"/>
      <c r="FM560" s="661"/>
      <c r="FN560" s="661"/>
      <c r="FO560" s="661"/>
      <c r="FP560" s="661"/>
      <c r="FQ560" s="661"/>
      <c r="FR560" s="661"/>
      <c r="FS560" s="661"/>
      <c r="FT560" s="661"/>
      <c r="FU560" s="661"/>
      <c r="FV560" s="661"/>
      <c r="FW560" s="661"/>
      <c r="FX560" s="661"/>
      <c r="FY560" s="661"/>
      <c r="FZ560" s="661"/>
      <c r="GA560" s="661"/>
      <c r="GB560" s="661"/>
      <c r="GC560" s="661"/>
      <c r="GD560" s="661"/>
      <c r="GE560" s="661"/>
      <c r="GF560" s="661"/>
      <c r="GG560" s="661"/>
      <c r="GH560" s="661"/>
      <c r="GI560" s="661"/>
      <c r="GJ560" s="661"/>
      <c r="GK560" s="661"/>
      <c r="GL560" s="661"/>
      <c r="GM560" s="661"/>
      <c r="GN560" s="661"/>
      <c r="GO560" s="661"/>
      <c r="GP560" s="661"/>
      <c r="GQ560" s="661"/>
      <c r="GR560" s="661"/>
      <c r="GS560" s="661"/>
      <c r="GT560" s="661"/>
      <c r="GU560" s="661"/>
      <c r="GV560" s="661"/>
      <c r="GW560" s="661"/>
      <c r="GX560" s="661"/>
      <c r="GY560" s="661"/>
      <c r="GZ560" s="661"/>
      <c r="HA560" s="661"/>
      <c r="HB560" s="661"/>
      <c r="HC560" s="661"/>
      <c r="HD560" s="661"/>
      <c r="HE560" s="661"/>
      <c r="HF560" s="661"/>
      <c r="HG560" s="661"/>
      <c r="HH560" s="661"/>
      <c r="HI560" s="661"/>
      <c r="HJ560" s="661"/>
      <c r="HK560" s="661"/>
      <c r="HL560" s="661"/>
      <c r="HM560" s="661"/>
      <c r="HN560" s="661"/>
      <c r="HO560" s="661"/>
      <c r="HP560" s="661"/>
      <c r="HQ560" s="661"/>
      <c r="HR560" s="661"/>
      <c r="HS560" s="661"/>
      <c r="HT560" s="661"/>
      <c r="HU560" s="661"/>
      <c r="HV560" s="661"/>
      <c r="HW560" s="661"/>
      <c r="HX560" s="661"/>
      <c r="HY560" s="661"/>
      <c r="HZ560" s="661"/>
      <c r="IA560" s="661"/>
      <c r="IB560" s="661"/>
      <c r="IC560" s="661"/>
      <c r="ID560" s="661"/>
      <c r="IE560" s="661"/>
      <c r="IF560" s="661"/>
      <c r="IG560" s="661"/>
      <c r="IH560" s="661"/>
      <c r="II560" s="661"/>
      <c r="IJ560" s="661"/>
      <c r="IK560" s="661"/>
      <c r="IL560" s="661"/>
      <c r="IM560" s="661"/>
      <c r="IN560" s="661"/>
      <c r="IO560" s="661"/>
      <c r="IP560" s="661"/>
      <c r="IQ560" s="661"/>
      <c r="IR560" s="661"/>
      <c r="IS560" s="661"/>
      <c r="IT560" s="661"/>
    </row>
    <row r="561" spans="1:254" s="728" customFormat="1" ht="14.25">
      <c r="A561" s="671" t="s">
        <v>5769</v>
      </c>
      <c r="B561" s="672" t="s">
        <v>6889</v>
      </c>
      <c r="C561" s="708">
        <v>120</v>
      </c>
      <c r="D561" s="682" t="s">
        <v>332</v>
      </c>
      <c r="E561" s="677">
        <v>0</v>
      </c>
      <c r="F561" s="676">
        <f t="shared" si="45"/>
        <v>0</v>
      </c>
      <c r="G561" s="677">
        <v>0</v>
      </c>
      <c r="H561" s="676">
        <f t="shared" si="46"/>
        <v>0</v>
      </c>
      <c r="I561" s="703"/>
      <c r="J561" s="704"/>
      <c r="K561" s="705"/>
      <c r="L561" s="666"/>
      <c r="M561" s="661"/>
      <c r="N561" s="661"/>
      <c r="O561" s="661"/>
      <c r="P561" s="661"/>
      <c r="Q561" s="661"/>
      <c r="R561" s="661"/>
      <c r="S561" s="661"/>
      <c r="T561" s="661"/>
      <c r="U561" s="661"/>
      <c r="V561" s="661"/>
      <c r="W561" s="661"/>
      <c r="X561" s="661"/>
      <c r="Y561" s="661"/>
      <c r="Z561" s="661"/>
      <c r="AA561" s="661"/>
      <c r="AB561" s="661"/>
      <c r="AC561" s="661"/>
      <c r="AD561" s="661"/>
      <c r="AE561" s="661"/>
      <c r="AF561" s="661"/>
      <c r="AG561" s="661"/>
      <c r="AH561" s="661"/>
      <c r="AI561" s="661"/>
      <c r="AJ561" s="661"/>
      <c r="AK561" s="661"/>
      <c r="AL561" s="661"/>
      <c r="AM561" s="661"/>
      <c r="AN561" s="661"/>
      <c r="AO561" s="661"/>
      <c r="AP561" s="661"/>
      <c r="AQ561" s="661"/>
      <c r="AR561" s="661"/>
      <c r="AS561" s="661"/>
      <c r="AT561" s="661"/>
      <c r="AU561" s="661"/>
      <c r="AV561" s="661"/>
      <c r="AW561" s="661"/>
      <c r="AX561" s="661"/>
      <c r="AY561" s="661"/>
      <c r="AZ561" s="661"/>
      <c r="BA561" s="661"/>
      <c r="BB561" s="661"/>
      <c r="BC561" s="661"/>
      <c r="BD561" s="661"/>
      <c r="BE561" s="661"/>
      <c r="BF561" s="661"/>
      <c r="BG561" s="661"/>
      <c r="BH561" s="661"/>
      <c r="BI561" s="661"/>
      <c r="BJ561" s="661"/>
      <c r="BK561" s="661"/>
      <c r="BL561" s="661"/>
      <c r="BM561" s="661"/>
      <c r="BN561" s="661"/>
      <c r="BO561" s="661"/>
      <c r="BP561" s="661"/>
      <c r="BQ561" s="661"/>
      <c r="BR561" s="661"/>
      <c r="BS561" s="661"/>
      <c r="BT561" s="661"/>
      <c r="BU561" s="661"/>
      <c r="BV561" s="661"/>
      <c r="BW561" s="661"/>
      <c r="BX561" s="661"/>
      <c r="BY561" s="661"/>
      <c r="BZ561" s="661"/>
      <c r="CA561" s="661"/>
      <c r="CB561" s="661"/>
      <c r="CC561" s="661"/>
      <c r="CD561" s="661"/>
      <c r="CE561" s="661"/>
      <c r="CF561" s="661"/>
      <c r="CG561" s="661"/>
      <c r="CH561" s="661"/>
      <c r="CI561" s="661"/>
      <c r="CJ561" s="661"/>
      <c r="CK561" s="661"/>
      <c r="CL561" s="661"/>
      <c r="CM561" s="661"/>
      <c r="CN561" s="661"/>
      <c r="CO561" s="661"/>
      <c r="CP561" s="661"/>
      <c r="CQ561" s="661"/>
      <c r="CR561" s="661"/>
      <c r="CS561" s="661"/>
      <c r="CT561" s="661"/>
      <c r="CU561" s="661"/>
      <c r="CV561" s="661"/>
      <c r="CW561" s="661"/>
      <c r="CX561" s="661"/>
      <c r="CY561" s="661"/>
      <c r="CZ561" s="661"/>
      <c r="DA561" s="661"/>
      <c r="DB561" s="661"/>
      <c r="DC561" s="661"/>
      <c r="DD561" s="661"/>
      <c r="DE561" s="661"/>
      <c r="DF561" s="661"/>
      <c r="DG561" s="661"/>
      <c r="DH561" s="661"/>
      <c r="DI561" s="661"/>
      <c r="DJ561" s="661"/>
      <c r="DK561" s="661"/>
      <c r="DL561" s="661"/>
      <c r="DM561" s="661"/>
      <c r="DN561" s="661"/>
      <c r="DO561" s="661"/>
      <c r="DP561" s="661"/>
      <c r="DQ561" s="661"/>
      <c r="DR561" s="661"/>
      <c r="DS561" s="661"/>
      <c r="DT561" s="661"/>
      <c r="DU561" s="661"/>
      <c r="DV561" s="661"/>
      <c r="DW561" s="661"/>
      <c r="DX561" s="661"/>
      <c r="DY561" s="661"/>
      <c r="DZ561" s="661"/>
      <c r="EA561" s="661"/>
      <c r="EB561" s="661"/>
      <c r="EC561" s="661"/>
      <c r="ED561" s="661"/>
      <c r="EE561" s="661"/>
      <c r="EF561" s="661"/>
      <c r="EG561" s="661"/>
      <c r="EH561" s="661"/>
      <c r="EI561" s="661"/>
      <c r="EJ561" s="661"/>
      <c r="EK561" s="661"/>
      <c r="EL561" s="661"/>
      <c r="EM561" s="661"/>
      <c r="EN561" s="661"/>
      <c r="EO561" s="661"/>
      <c r="EP561" s="661"/>
      <c r="EQ561" s="661"/>
      <c r="ER561" s="661"/>
      <c r="ES561" s="661"/>
      <c r="ET561" s="661"/>
      <c r="EU561" s="661"/>
      <c r="EV561" s="661"/>
      <c r="EW561" s="661"/>
      <c r="EX561" s="661"/>
      <c r="EY561" s="661"/>
      <c r="EZ561" s="661"/>
      <c r="FA561" s="661"/>
      <c r="FB561" s="661"/>
      <c r="FC561" s="661"/>
      <c r="FD561" s="661"/>
      <c r="FE561" s="661"/>
      <c r="FF561" s="661"/>
      <c r="FG561" s="661"/>
      <c r="FH561" s="661"/>
      <c r="FI561" s="661"/>
      <c r="FJ561" s="661"/>
      <c r="FK561" s="661"/>
      <c r="FL561" s="661"/>
      <c r="FM561" s="661"/>
      <c r="FN561" s="661"/>
      <c r="FO561" s="661"/>
      <c r="FP561" s="661"/>
      <c r="FQ561" s="661"/>
      <c r="FR561" s="661"/>
      <c r="FS561" s="661"/>
      <c r="FT561" s="661"/>
      <c r="FU561" s="661"/>
      <c r="FV561" s="661"/>
      <c r="FW561" s="661"/>
      <c r="FX561" s="661"/>
      <c r="FY561" s="661"/>
      <c r="FZ561" s="661"/>
      <c r="GA561" s="661"/>
      <c r="GB561" s="661"/>
      <c r="GC561" s="661"/>
      <c r="GD561" s="661"/>
      <c r="GE561" s="661"/>
      <c r="GF561" s="661"/>
      <c r="GG561" s="661"/>
      <c r="GH561" s="661"/>
      <c r="GI561" s="661"/>
      <c r="GJ561" s="661"/>
      <c r="GK561" s="661"/>
      <c r="GL561" s="661"/>
      <c r="GM561" s="661"/>
      <c r="GN561" s="661"/>
      <c r="GO561" s="661"/>
      <c r="GP561" s="661"/>
      <c r="GQ561" s="661"/>
      <c r="GR561" s="661"/>
      <c r="GS561" s="661"/>
      <c r="GT561" s="661"/>
      <c r="GU561" s="661"/>
      <c r="GV561" s="661"/>
      <c r="GW561" s="661"/>
      <c r="GX561" s="661"/>
      <c r="GY561" s="661"/>
      <c r="GZ561" s="661"/>
      <c r="HA561" s="661"/>
      <c r="HB561" s="661"/>
      <c r="HC561" s="661"/>
      <c r="HD561" s="661"/>
      <c r="HE561" s="661"/>
      <c r="HF561" s="661"/>
      <c r="HG561" s="661"/>
      <c r="HH561" s="661"/>
      <c r="HI561" s="661"/>
      <c r="HJ561" s="661"/>
      <c r="HK561" s="661"/>
      <c r="HL561" s="661"/>
      <c r="HM561" s="661"/>
      <c r="HN561" s="661"/>
      <c r="HO561" s="661"/>
      <c r="HP561" s="661"/>
      <c r="HQ561" s="661"/>
      <c r="HR561" s="661"/>
      <c r="HS561" s="661"/>
      <c r="HT561" s="661"/>
      <c r="HU561" s="661"/>
      <c r="HV561" s="661"/>
      <c r="HW561" s="661"/>
      <c r="HX561" s="661"/>
      <c r="HY561" s="661"/>
      <c r="HZ561" s="661"/>
      <c r="IA561" s="661"/>
      <c r="IB561" s="661"/>
      <c r="IC561" s="661"/>
      <c r="ID561" s="661"/>
      <c r="IE561" s="661"/>
      <c r="IF561" s="661"/>
      <c r="IG561" s="661"/>
      <c r="IH561" s="661"/>
      <c r="II561" s="661"/>
      <c r="IJ561" s="661"/>
      <c r="IK561" s="661"/>
      <c r="IL561" s="661"/>
      <c r="IM561" s="661"/>
      <c r="IN561" s="661"/>
      <c r="IO561" s="661"/>
      <c r="IP561" s="661"/>
      <c r="IQ561" s="661"/>
      <c r="IR561" s="661"/>
      <c r="IS561" s="661"/>
      <c r="IT561" s="661"/>
    </row>
    <row r="562" spans="1:254" s="728" customFormat="1" ht="14.25">
      <c r="A562" s="671" t="s">
        <v>6890</v>
      </c>
      <c r="B562" s="672" t="s">
        <v>6891</v>
      </c>
      <c r="C562" s="708">
        <v>24500</v>
      </c>
      <c r="D562" s="682" t="s">
        <v>332</v>
      </c>
      <c r="E562" s="677">
        <v>0</v>
      </c>
      <c r="F562" s="676">
        <f t="shared" si="45"/>
        <v>0</v>
      </c>
      <c r="G562" s="677">
        <v>0</v>
      </c>
      <c r="H562" s="676">
        <f t="shared" si="46"/>
        <v>0</v>
      </c>
      <c r="I562" s="703"/>
      <c r="J562" s="704"/>
      <c r="K562" s="705"/>
      <c r="L562" s="666"/>
      <c r="M562" s="661"/>
      <c r="N562" s="661"/>
      <c r="O562" s="661"/>
      <c r="P562" s="661"/>
      <c r="Q562" s="661"/>
      <c r="R562" s="661"/>
      <c r="S562" s="661"/>
      <c r="T562" s="661"/>
      <c r="U562" s="661"/>
      <c r="V562" s="661"/>
      <c r="W562" s="661"/>
      <c r="X562" s="661"/>
      <c r="Y562" s="661"/>
      <c r="Z562" s="661"/>
      <c r="AA562" s="661"/>
      <c r="AB562" s="661"/>
      <c r="AC562" s="661"/>
      <c r="AD562" s="661"/>
      <c r="AE562" s="661"/>
      <c r="AF562" s="661"/>
      <c r="AG562" s="661"/>
      <c r="AH562" s="661"/>
      <c r="AI562" s="661"/>
      <c r="AJ562" s="661"/>
      <c r="AK562" s="661"/>
      <c r="AL562" s="661"/>
      <c r="AM562" s="661"/>
      <c r="AN562" s="661"/>
      <c r="AO562" s="661"/>
      <c r="AP562" s="661"/>
      <c r="AQ562" s="661"/>
      <c r="AR562" s="661"/>
      <c r="AS562" s="661"/>
      <c r="AT562" s="661"/>
      <c r="AU562" s="661"/>
      <c r="AV562" s="661"/>
      <c r="AW562" s="661"/>
      <c r="AX562" s="661"/>
      <c r="AY562" s="661"/>
      <c r="AZ562" s="661"/>
      <c r="BA562" s="661"/>
      <c r="BB562" s="661"/>
      <c r="BC562" s="661"/>
      <c r="BD562" s="661"/>
      <c r="BE562" s="661"/>
      <c r="BF562" s="661"/>
      <c r="BG562" s="661"/>
      <c r="BH562" s="661"/>
      <c r="BI562" s="661"/>
      <c r="BJ562" s="661"/>
      <c r="BK562" s="661"/>
      <c r="BL562" s="661"/>
      <c r="BM562" s="661"/>
      <c r="BN562" s="661"/>
      <c r="BO562" s="661"/>
      <c r="BP562" s="661"/>
      <c r="BQ562" s="661"/>
      <c r="BR562" s="661"/>
      <c r="BS562" s="661"/>
      <c r="BT562" s="661"/>
      <c r="BU562" s="661"/>
      <c r="BV562" s="661"/>
      <c r="BW562" s="661"/>
      <c r="BX562" s="661"/>
      <c r="BY562" s="661"/>
      <c r="BZ562" s="661"/>
      <c r="CA562" s="661"/>
      <c r="CB562" s="661"/>
      <c r="CC562" s="661"/>
      <c r="CD562" s="661"/>
      <c r="CE562" s="661"/>
      <c r="CF562" s="661"/>
      <c r="CG562" s="661"/>
      <c r="CH562" s="661"/>
      <c r="CI562" s="661"/>
      <c r="CJ562" s="661"/>
      <c r="CK562" s="661"/>
      <c r="CL562" s="661"/>
      <c r="CM562" s="661"/>
      <c r="CN562" s="661"/>
      <c r="CO562" s="661"/>
      <c r="CP562" s="661"/>
      <c r="CQ562" s="661"/>
      <c r="CR562" s="661"/>
      <c r="CS562" s="661"/>
      <c r="CT562" s="661"/>
      <c r="CU562" s="661"/>
      <c r="CV562" s="661"/>
      <c r="CW562" s="661"/>
      <c r="CX562" s="661"/>
      <c r="CY562" s="661"/>
      <c r="CZ562" s="661"/>
      <c r="DA562" s="661"/>
      <c r="DB562" s="661"/>
      <c r="DC562" s="661"/>
      <c r="DD562" s="661"/>
      <c r="DE562" s="661"/>
      <c r="DF562" s="661"/>
      <c r="DG562" s="661"/>
      <c r="DH562" s="661"/>
      <c r="DI562" s="661"/>
      <c r="DJ562" s="661"/>
      <c r="DK562" s="661"/>
      <c r="DL562" s="661"/>
      <c r="DM562" s="661"/>
      <c r="DN562" s="661"/>
      <c r="DO562" s="661"/>
      <c r="DP562" s="661"/>
      <c r="DQ562" s="661"/>
      <c r="DR562" s="661"/>
      <c r="DS562" s="661"/>
      <c r="DT562" s="661"/>
      <c r="DU562" s="661"/>
      <c r="DV562" s="661"/>
      <c r="DW562" s="661"/>
      <c r="DX562" s="661"/>
      <c r="DY562" s="661"/>
      <c r="DZ562" s="661"/>
      <c r="EA562" s="661"/>
      <c r="EB562" s="661"/>
      <c r="EC562" s="661"/>
      <c r="ED562" s="661"/>
      <c r="EE562" s="661"/>
      <c r="EF562" s="661"/>
      <c r="EG562" s="661"/>
      <c r="EH562" s="661"/>
      <c r="EI562" s="661"/>
      <c r="EJ562" s="661"/>
      <c r="EK562" s="661"/>
      <c r="EL562" s="661"/>
      <c r="EM562" s="661"/>
      <c r="EN562" s="661"/>
      <c r="EO562" s="661"/>
      <c r="EP562" s="661"/>
      <c r="EQ562" s="661"/>
      <c r="ER562" s="661"/>
      <c r="ES562" s="661"/>
      <c r="ET562" s="661"/>
      <c r="EU562" s="661"/>
      <c r="EV562" s="661"/>
      <c r="EW562" s="661"/>
      <c r="EX562" s="661"/>
      <c r="EY562" s="661"/>
      <c r="EZ562" s="661"/>
      <c r="FA562" s="661"/>
      <c r="FB562" s="661"/>
      <c r="FC562" s="661"/>
      <c r="FD562" s="661"/>
      <c r="FE562" s="661"/>
      <c r="FF562" s="661"/>
      <c r="FG562" s="661"/>
      <c r="FH562" s="661"/>
      <c r="FI562" s="661"/>
      <c r="FJ562" s="661"/>
      <c r="FK562" s="661"/>
      <c r="FL562" s="661"/>
      <c r="FM562" s="661"/>
      <c r="FN562" s="661"/>
      <c r="FO562" s="661"/>
      <c r="FP562" s="661"/>
      <c r="FQ562" s="661"/>
      <c r="FR562" s="661"/>
      <c r="FS562" s="661"/>
      <c r="FT562" s="661"/>
      <c r="FU562" s="661"/>
      <c r="FV562" s="661"/>
      <c r="FW562" s="661"/>
      <c r="FX562" s="661"/>
      <c r="FY562" s="661"/>
      <c r="FZ562" s="661"/>
      <c r="GA562" s="661"/>
      <c r="GB562" s="661"/>
      <c r="GC562" s="661"/>
      <c r="GD562" s="661"/>
      <c r="GE562" s="661"/>
      <c r="GF562" s="661"/>
      <c r="GG562" s="661"/>
      <c r="GH562" s="661"/>
      <c r="GI562" s="661"/>
      <c r="GJ562" s="661"/>
      <c r="GK562" s="661"/>
      <c r="GL562" s="661"/>
      <c r="GM562" s="661"/>
      <c r="GN562" s="661"/>
      <c r="GO562" s="661"/>
      <c r="GP562" s="661"/>
      <c r="GQ562" s="661"/>
      <c r="GR562" s="661"/>
      <c r="GS562" s="661"/>
      <c r="GT562" s="661"/>
      <c r="GU562" s="661"/>
      <c r="GV562" s="661"/>
      <c r="GW562" s="661"/>
      <c r="GX562" s="661"/>
      <c r="GY562" s="661"/>
      <c r="GZ562" s="661"/>
      <c r="HA562" s="661"/>
      <c r="HB562" s="661"/>
      <c r="HC562" s="661"/>
      <c r="HD562" s="661"/>
      <c r="HE562" s="661"/>
      <c r="HF562" s="661"/>
      <c r="HG562" s="661"/>
      <c r="HH562" s="661"/>
      <c r="HI562" s="661"/>
      <c r="HJ562" s="661"/>
      <c r="HK562" s="661"/>
      <c r="HL562" s="661"/>
      <c r="HM562" s="661"/>
      <c r="HN562" s="661"/>
      <c r="HO562" s="661"/>
      <c r="HP562" s="661"/>
      <c r="HQ562" s="661"/>
      <c r="HR562" s="661"/>
      <c r="HS562" s="661"/>
      <c r="HT562" s="661"/>
      <c r="HU562" s="661"/>
      <c r="HV562" s="661"/>
      <c r="HW562" s="661"/>
      <c r="HX562" s="661"/>
      <c r="HY562" s="661"/>
      <c r="HZ562" s="661"/>
      <c r="IA562" s="661"/>
      <c r="IB562" s="661"/>
      <c r="IC562" s="661"/>
      <c r="ID562" s="661"/>
      <c r="IE562" s="661"/>
      <c r="IF562" s="661"/>
      <c r="IG562" s="661"/>
      <c r="IH562" s="661"/>
      <c r="II562" s="661"/>
      <c r="IJ562" s="661"/>
      <c r="IK562" s="661"/>
      <c r="IL562" s="661"/>
      <c r="IM562" s="661"/>
      <c r="IN562" s="661"/>
      <c r="IO562" s="661"/>
      <c r="IP562" s="661"/>
      <c r="IQ562" s="661"/>
      <c r="IR562" s="661"/>
      <c r="IS562" s="661"/>
      <c r="IT562" s="661"/>
    </row>
    <row r="563" spans="1:254" s="728" customFormat="1" ht="14.25">
      <c r="A563" s="671" t="s">
        <v>6892</v>
      </c>
      <c r="B563" s="672" t="s">
        <v>6893</v>
      </c>
      <c r="C563" s="708">
        <v>10230</v>
      </c>
      <c r="D563" s="682" t="s">
        <v>332</v>
      </c>
      <c r="E563" s="677">
        <v>0</v>
      </c>
      <c r="F563" s="676">
        <f t="shared" si="45"/>
        <v>0</v>
      </c>
      <c r="G563" s="677">
        <v>0</v>
      </c>
      <c r="H563" s="676">
        <f t="shared" si="46"/>
        <v>0</v>
      </c>
      <c r="I563" s="703"/>
      <c r="J563" s="704"/>
      <c r="K563" s="705"/>
      <c r="L563" s="666"/>
      <c r="M563" s="661"/>
      <c r="N563" s="661"/>
      <c r="O563" s="661"/>
      <c r="P563" s="661"/>
      <c r="Q563" s="661"/>
      <c r="R563" s="661"/>
      <c r="S563" s="661"/>
      <c r="T563" s="661"/>
      <c r="U563" s="661"/>
      <c r="V563" s="661"/>
      <c r="W563" s="661"/>
      <c r="X563" s="661"/>
      <c r="Y563" s="661"/>
      <c r="Z563" s="661"/>
      <c r="AA563" s="661"/>
      <c r="AB563" s="661"/>
      <c r="AC563" s="661"/>
      <c r="AD563" s="661"/>
      <c r="AE563" s="661"/>
      <c r="AF563" s="661"/>
      <c r="AG563" s="661"/>
      <c r="AH563" s="661"/>
      <c r="AI563" s="661"/>
      <c r="AJ563" s="661"/>
      <c r="AK563" s="661"/>
      <c r="AL563" s="661"/>
      <c r="AM563" s="661"/>
      <c r="AN563" s="661"/>
      <c r="AO563" s="661"/>
      <c r="AP563" s="661"/>
      <c r="AQ563" s="661"/>
      <c r="AR563" s="661"/>
      <c r="AS563" s="661"/>
      <c r="AT563" s="661"/>
      <c r="AU563" s="661"/>
      <c r="AV563" s="661"/>
      <c r="AW563" s="661"/>
      <c r="AX563" s="661"/>
      <c r="AY563" s="661"/>
      <c r="AZ563" s="661"/>
      <c r="BA563" s="661"/>
      <c r="BB563" s="661"/>
      <c r="BC563" s="661"/>
      <c r="BD563" s="661"/>
      <c r="BE563" s="661"/>
      <c r="BF563" s="661"/>
      <c r="BG563" s="661"/>
      <c r="BH563" s="661"/>
      <c r="BI563" s="661"/>
      <c r="BJ563" s="661"/>
      <c r="BK563" s="661"/>
      <c r="BL563" s="661"/>
      <c r="BM563" s="661"/>
      <c r="BN563" s="661"/>
      <c r="BO563" s="661"/>
      <c r="BP563" s="661"/>
      <c r="BQ563" s="661"/>
      <c r="BR563" s="661"/>
      <c r="BS563" s="661"/>
      <c r="BT563" s="661"/>
      <c r="BU563" s="661"/>
      <c r="BV563" s="661"/>
      <c r="BW563" s="661"/>
      <c r="BX563" s="661"/>
      <c r="BY563" s="661"/>
      <c r="BZ563" s="661"/>
      <c r="CA563" s="661"/>
      <c r="CB563" s="661"/>
      <c r="CC563" s="661"/>
      <c r="CD563" s="661"/>
      <c r="CE563" s="661"/>
      <c r="CF563" s="661"/>
      <c r="CG563" s="661"/>
      <c r="CH563" s="661"/>
      <c r="CI563" s="661"/>
      <c r="CJ563" s="661"/>
      <c r="CK563" s="661"/>
      <c r="CL563" s="661"/>
      <c r="CM563" s="661"/>
      <c r="CN563" s="661"/>
      <c r="CO563" s="661"/>
      <c r="CP563" s="661"/>
      <c r="CQ563" s="661"/>
      <c r="CR563" s="661"/>
      <c r="CS563" s="661"/>
      <c r="CT563" s="661"/>
      <c r="CU563" s="661"/>
      <c r="CV563" s="661"/>
      <c r="CW563" s="661"/>
      <c r="CX563" s="661"/>
      <c r="CY563" s="661"/>
      <c r="CZ563" s="661"/>
      <c r="DA563" s="661"/>
      <c r="DB563" s="661"/>
      <c r="DC563" s="661"/>
      <c r="DD563" s="661"/>
      <c r="DE563" s="661"/>
      <c r="DF563" s="661"/>
      <c r="DG563" s="661"/>
      <c r="DH563" s="661"/>
      <c r="DI563" s="661"/>
      <c r="DJ563" s="661"/>
      <c r="DK563" s="661"/>
      <c r="DL563" s="661"/>
      <c r="DM563" s="661"/>
      <c r="DN563" s="661"/>
      <c r="DO563" s="661"/>
      <c r="DP563" s="661"/>
      <c r="DQ563" s="661"/>
      <c r="DR563" s="661"/>
      <c r="DS563" s="661"/>
      <c r="DT563" s="661"/>
      <c r="DU563" s="661"/>
      <c r="DV563" s="661"/>
      <c r="DW563" s="661"/>
      <c r="DX563" s="661"/>
      <c r="DY563" s="661"/>
      <c r="DZ563" s="661"/>
      <c r="EA563" s="661"/>
      <c r="EB563" s="661"/>
      <c r="EC563" s="661"/>
      <c r="ED563" s="661"/>
      <c r="EE563" s="661"/>
      <c r="EF563" s="661"/>
      <c r="EG563" s="661"/>
      <c r="EH563" s="661"/>
      <c r="EI563" s="661"/>
      <c r="EJ563" s="661"/>
      <c r="EK563" s="661"/>
      <c r="EL563" s="661"/>
      <c r="EM563" s="661"/>
      <c r="EN563" s="661"/>
      <c r="EO563" s="661"/>
      <c r="EP563" s="661"/>
      <c r="EQ563" s="661"/>
      <c r="ER563" s="661"/>
      <c r="ES563" s="661"/>
      <c r="ET563" s="661"/>
      <c r="EU563" s="661"/>
      <c r="EV563" s="661"/>
      <c r="EW563" s="661"/>
      <c r="EX563" s="661"/>
      <c r="EY563" s="661"/>
      <c r="EZ563" s="661"/>
      <c r="FA563" s="661"/>
      <c r="FB563" s="661"/>
      <c r="FC563" s="661"/>
      <c r="FD563" s="661"/>
      <c r="FE563" s="661"/>
      <c r="FF563" s="661"/>
      <c r="FG563" s="661"/>
      <c r="FH563" s="661"/>
      <c r="FI563" s="661"/>
      <c r="FJ563" s="661"/>
      <c r="FK563" s="661"/>
      <c r="FL563" s="661"/>
      <c r="FM563" s="661"/>
      <c r="FN563" s="661"/>
      <c r="FO563" s="661"/>
      <c r="FP563" s="661"/>
      <c r="FQ563" s="661"/>
      <c r="FR563" s="661"/>
      <c r="FS563" s="661"/>
      <c r="FT563" s="661"/>
      <c r="FU563" s="661"/>
      <c r="FV563" s="661"/>
      <c r="FW563" s="661"/>
      <c r="FX563" s="661"/>
      <c r="FY563" s="661"/>
      <c r="FZ563" s="661"/>
      <c r="GA563" s="661"/>
      <c r="GB563" s="661"/>
      <c r="GC563" s="661"/>
      <c r="GD563" s="661"/>
      <c r="GE563" s="661"/>
      <c r="GF563" s="661"/>
      <c r="GG563" s="661"/>
      <c r="GH563" s="661"/>
      <c r="GI563" s="661"/>
      <c r="GJ563" s="661"/>
      <c r="GK563" s="661"/>
      <c r="GL563" s="661"/>
      <c r="GM563" s="661"/>
      <c r="GN563" s="661"/>
      <c r="GO563" s="661"/>
      <c r="GP563" s="661"/>
      <c r="GQ563" s="661"/>
      <c r="GR563" s="661"/>
      <c r="GS563" s="661"/>
      <c r="GT563" s="661"/>
      <c r="GU563" s="661"/>
      <c r="GV563" s="661"/>
      <c r="GW563" s="661"/>
      <c r="GX563" s="661"/>
      <c r="GY563" s="661"/>
      <c r="GZ563" s="661"/>
      <c r="HA563" s="661"/>
      <c r="HB563" s="661"/>
      <c r="HC563" s="661"/>
      <c r="HD563" s="661"/>
      <c r="HE563" s="661"/>
      <c r="HF563" s="661"/>
      <c r="HG563" s="661"/>
      <c r="HH563" s="661"/>
      <c r="HI563" s="661"/>
      <c r="HJ563" s="661"/>
      <c r="HK563" s="661"/>
      <c r="HL563" s="661"/>
      <c r="HM563" s="661"/>
      <c r="HN563" s="661"/>
      <c r="HO563" s="661"/>
      <c r="HP563" s="661"/>
      <c r="HQ563" s="661"/>
      <c r="HR563" s="661"/>
      <c r="HS563" s="661"/>
      <c r="HT563" s="661"/>
      <c r="HU563" s="661"/>
      <c r="HV563" s="661"/>
      <c r="HW563" s="661"/>
      <c r="HX563" s="661"/>
      <c r="HY563" s="661"/>
      <c r="HZ563" s="661"/>
      <c r="IA563" s="661"/>
      <c r="IB563" s="661"/>
      <c r="IC563" s="661"/>
      <c r="ID563" s="661"/>
      <c r="IE563" s="661"/>
      <c r="IF563" s="661"/>
      <c r="IG563" s="661"/>
      <c r="IH563" s="661"/>
      <c r="II563" s="661"/>
      <c r="IJ563" s="661"/>
      <c r="IK563" s="661"/>
      <c r="IL563" s="661"/>
      <c r="IM563" s="661"/>
      <c r="IN563" s="661"/>
      <c r="IO563" s="661"/>
      <c r="IP563" s="661"/>
      <c r="IQ563" s="661"/>
      <c r="IR563" s="661"/>
      <c r="IS563" s="661"/>
      <c r="IT563" s="661"/>
    </row>
    <row r="564" spans="1:254" s="728" customFormat="1" ht="14.25">
      <c r="A564" s="671" t="s">
        <v>6894</v>
      </c>
      <c r="B564" s="672" t="s">
        <v>6895</v>
      </c>
      <c r="C564" s="708">
        <v>85</v>
      </c>
      <c r="D564" s="682" t="s">
        <v>332</v>
      </c>
      <c r="E564" s="677">
        <v>0</v>
      </c>
      <c r="F564" s="676">
        <f t="shared" si="45"/>
        <v>0</v>
      </c>
      <c r="G564" s="677">
        <v>0</v>
      </c>
      <c r="H564" s="676">
        <f t="shared" si="46"/>
        <v>0</v>
      </c>
      <c r="I564" s="703"/>
      <c r="J564" s="704"/>
      <c r="K564" s="705"/>
      <c r="L564" s="666"/>
      <c r="M564" s="661"/>
      <c r="N564" s="661"/>
      <c r="O564" s="661"/>
      <c r="P564" s="661"/>
      <c r="Q564" s="661"/>
      <c r="R564" s="661"/>
      <c r="S564" s="661"/>
      <c r="T564" s="661"/>
      <c r="U564" s="661"/>
      <c r="V564" s="661"/>
      <c r="W564" s="661"/>
      <c r="X564" s="661"/>
      <c r="Y564" s="661"/>
      <c r="Z564" s="661"/>
      <c r="AA564" s="661"/>
      <c r="AB564" s="661"/>
      <c r="AC564" s="661"/>
      <c r="AD564" s="661"/>
      <c r="AE564" s="661"/>
      <c r="AF564" s="661"/>
      <c r="AG564" s="661"/>
      <c r="AH564" s="661"/>
      <c r="AI564" s="661"/>
      <c r="AJ564" s="661"/>
      <c r="AK564" s="661"/>
      <c r="AL564" s="661"/>
      <c r="AM564" s="661"/>
      <c r="AN564" s="661"/>
      <c r="AO564" s="661"/>
      <c r="AP564" s="661"/>
      <c r="AQ564" s="661"/>
      <c r="AR564" s="661"/>
      <c r="AS564" s="661"/>
      <c r="AT564" s="661"/>
      <c r="AU564" s="661"/>
      <c r="AV564" s="661"/>
      <c r="AW564" s="661"/>
      <c r="AX564" s="661"/>
      <c r="AY564" s="661"/>
      <c r="AZ564" s="661"/>
      <c r="BA564" s="661"/>
      <c r="BB564" s="661"/>
      <c r="BC564" s="661"/>
      <c r="BD564" s="661"/>
      <c r="BE564" s="661"/>
      <c r="BF564" s="661"/>
      <c r="BG564" s="661"/>
      <c r="BH564" s="661"/>
      <c r="BI564" s="661"/>
      <c r="BJ564" s="661"/>
      <c r="BK564" s="661"/>
      <c r="BL564" s="661"/>
      <c r="BM564" s="661"/>
      <c r="BN564" s="661"/>
      <c r="BO564" s="661"/>
      <c r="BP564" s="661"/>
      <c r="BQ564" s="661"/>
      <c r="BR564" s="661"/>
      <c r="BS564" s="661"/>
      <c r="BT564" s="661"/>
      <c r="BU564" s="661"/>
      <c r="BV564" s="661"/>
      <c r="BW564" s="661"/>
      <c r="BX564" s="661"/>
      <c r="BY564" s="661"/>
      <c r="BZ564" s="661"/>
      <c r="CA564" s="661"/>
      <c r="CB564" s="661"/>
      <c r="CC564" s="661"/>
      <c r="CD564" s="661"/>
      <c r="CE564" s="661"/>
      <c r="CF564" s="661"/>
      <c r="CG564" s="661"/>
      <c r="CH564" s="661"/>
      <c r="CI564" s="661"/>
      <c r="CJ564" s="661"/>
      <c r="CK564" s="661"/>
      <c r="CL564" s="661"/>
      <c r="CM564" s="661"/>
      <c r="CN564" s="661"/>
      <c r="CO564" s="661"/>
      <c r="CP564" s="661"/>
      <c r="CQ564" s="661"/>
      <c r="CR564" s="661"/>
      <c r="CS564" s="661"/>
      <c r="CT564" s="661"/>
      <c r="CU564" s="661"/>
      <c r="CV564" s="661"/>
      <c r="CW564" s="661"/>
      <c r="CX564" s="661"/>
      <c r="CY564" s="661"/>
      <c r="CZ564" s="661"/>
      <c r="DA564" s="661"/>
      <c r="DB564" s="661"/>
      <c r="DC564" s="661"/>
      <c r="DD564" s="661"/>
      <c r="DE564" s="661"/>
      <c r="DF564" s="661"/>
      <c r="DG564" s="661"/>
      <c r="DH564" s="661"/>
      <c r="DI564" s="661"/>
      <c r="DJ564" s="661"/>
      <c r="DK564" s="661"/>
      <c r="DL564" s="661"/>
      <c r="DM564" s="661"/>
      <c r="DN564" s="661"/>
      <c r="DO564" s="661"/>
      <c r="DP564" s="661"/>
      <c r="DQ564" s="661"/>
      <c r="DR564" s="661"/>
      <c r="DS564" s="661"/>
      <c r="DT564" s="661"/>
      <c r="DU564" s="661"/>
      <c r="DV564" s="661"/>
      <c r="DW564" s="661"/>
      <c r="DX564" s="661"/>
      <c r="DY564" s="661"/>
      <c r="DZ564" s="661"/>
      <c r="EA564" s="661"/>
      <c r="EB564" s="661"/>
      <c r="EC564" s="661"/>
      <c r="ED564" s="661"/>
      <c r="EE564" s="661"/>
      <c r="EF564" s="661"/>
      <c r="EG564" s="661"/>
      <c r="EH564" s="661"/>
      <c r="EI564" s="661"/>
      <c r="EJ564" s="661"/>
      <c r="EK564" s="661"/>
      <c r="EL564" s="661"/>
      <c r="EM564" s="661"/>
      <c r="EN564" s="661"/>
      <c r="EO564" s="661"/>
      <c r="EP564" s="661"/>
      <c r="EQ564" s="661"/>
      <c r="ER564" s="661"/>
      <c r="ES564" s="661"/>
      <c r="ET564" s="661"/>
      <c r="EU564" s="661"/>
      <c r="EV564" s="661"/>
      <c r="EW564" s="661"/>
      <c r="EX564" s="661"/>
      <c r="EY564" s="661"/>
      <c r="EZ564" s="661"/>
      <c r="FA564" s="661"/>
      <c r="FB564" s="661"/>
      <c r="FC564" s="661"/>
      <c r="FD564" s="661"/>
      <c r="FE564" s="661"/>
      <c r="FF564" s="661"/>
      <c r="FG564" s="661"/>
      <c r="FH564" s="661"/>
      <c r="FI564" s="661"/>
      <c r="FJ564" s="661"/>
      <c r="FK564" s="661"/>
      <c r="FL564" s="661"/>
      <c r="FM564" s="661"/>
      <c r="FN564" s="661"/>
      <c r="FO564" s="661"/>
      <c r="FP564" s="661"/>
      <c r="FQ564" s="661"/>
      <c r="FR564" s="661"/>
      <c r="FS564" s="661"/>
      <c r="FT564" s="661"/>
      <c r="FU564" s="661"/>
      <c r="FV564" s="661"/>
      <c r="FW564" s="661"/>
      <c r="FX564" s="661"/>
      <c r="FY564" s="661"/>
      <c r="FZ564" s="661"/>
      <c r="GA564" s="661"/>
      <c r="GB564" s="661"/>
      <c r="GC564" s="661"/>
      <c r="GD564" s="661"/>
      <c r="GE564" s="661"/>
      <c r="GF564" s="661"/>
      <c r="GG564" s="661"/>
      <c r="GH564" s="661"/>
      <c r="GI564" s="661"/>
      <c r="GJ564" s="661"/>
      <c r="GK564" s="661"/>
      <c r="GL564" s="661"/>
      <c r="GM564" s="661"/>
      <c r="GN564" s="661"/>
      <c r="GO564" s="661"/>
      <c r="GP564" s="661"/>
      <c r="GQ564" s="661"/>
      <c r="GR564" s="661"/>
      <c r="GS564" s="661"/>
      <c r="GT564" s="661"/>
      <c r="GU564" s="661"/>
      <c r="GV564" s="661"/>
      <c r="GW564" s="661"/>
      <c r="GX564" s="661"/>
      <c r="GY564" s="661"/>
      <c r="GZ564" s="661"/>
      <c r="HA564" s="661"/>
      <c r="HB564" s="661"/>
      <c r="HC564" s="661"/>
      <c r="HD564" s="661"/>
      <c r="HE564" s="661"/>
      <c r="HF564" s="661"/>
      <c r="HG564" s="661"/>
      <c r="HH564" s="661"/>
      <c r="HI564" s="661"/>
      <c r="HJ564" s="661"/>
      <c r="HK564" s="661"/>
      <c r="HL564" s="661"/>
      <c r="HM564" s="661"/>
      <c r="HN564" s="661"/>
      <c r="HO564" s="661"/>
      <c r="HP564" s="661"/>
      <c r="HQ564" s="661"/>
      <c r="HR564" s="661"/>
      <c r="HS564" s="661"/>
      <c r="HT564" s="661"/>
      <c r="HU564" s="661"/>
      <c r="HV564" s="661"/>
      <c r="HW564" s="661"/>
      <c r="HX564" s="661"/>
      <c r="HY564" s="661"/>
      <c r="HZ564" s="661"/>
      <c r="IA564" s="661"/>
      <c r="IB564" s="661"/>
      <c r="IC564" s="661"/>
      <c r="ID564" s="661"/>
      <c r="IE564" s="661"/>
      <c r="IF564" s="661"/>
      <c r="IG564" s="661"/>
      <c r="IH564" s="661"/>
      <c r="II564" s="661"/>
      <c r="IJ564" s="661"/>
      <c r="IK564" s="661"/>
      <c r="IL564" s="661"/>
      <c r="IM564" s="661"/>
      <c r="IN564" s="661"/>
      <c r="IO564" s="661"/>
      <c r="IP564" s="661"/>
      <c r="IQ564" s="661"/>
      <c r="IR564" s="661"/>
      <c r="IS564" s="661"/>
      <c r="IT564" s="661"/>
    </row>
    <row r="565" spans="1:254" s="728" customFormat="1" ht="14.25">
      <c r="A565" s="671" t="s">
        <v>6896</v>
      </c>
      <c r="B565" s="672" t="s">
        <v>6897</v>
      </c>
      <c r="C565" s="708">
        <v>6500</v>
      </c>
      <c r="D565" s="682" t="s">
        <v>332</v>
      </c>
      <c r="E565" s="677">
        <v>0</v>
      </c>
      <c r="F565" s="676">
        <f t="shared" si="45"/>
        <v>0</v>
      </c>
      <c r="G565" s="677">
        <v>0</v>
      </c>
      <c r="H565" s="676">
        <f t="shared" si="46"/>
        <v>0</v>
      </c>
      <c r="I565" s="703"/>
      <c r="J565" s="704"/>
      <c r="K565" s="705"/>
      <c r="L565" s="666"/>
      <c r="M565" s="661"/>
      <c r="N565" s="661"/>
      <c r="O565" s="661"/>
      <c r="P565" s="661"/>
      <c r="Q565" s="661"/>
      <c r="R565" s="661"/>
      <c r="S565" s="661"/>
      <c r="T565" s="661"/>
      <c r="U565" s="661"/>
      <c r="V565" s="661"/>
      <c r="W565" s="661"/>
      <c r="X565" s="661"/>
      <c r="Y565" s="661"/>
      <c r="Z565" s="661"/>
      <c r="AA565" s="661"/>
      <c r="AB565" s="661"/>
      <c r="AC565" s="661"/>
      <c r="AD565" s="661"/>
      <c r="AE565" s="661"/>
      <c r="AF565" s="661"/>
      <c r="AG565" s="661"/>
      <c r="AH565" s="661"/>
      <c r="AI565" s="661"/>
      <c r="AJ565" s="661"/>
      <c r="AK565" s="661"/>
      <c r="AL565" s="661"/>
      <c r="AM565" s="661"/>
      <c r="AN565" s="661"/>
      <c r="AO565" s="661"/>
      <c r="AP565" s="661"/>
      <c r="AQ565" s="661"/>
      <c r="AR565" s="661"/>
      <c r="AS565" s="661"/>
      <c r="AT565" s="661"/>
      <c r="AU565" s="661"/>
      <c r="AV565" s="661"/>
      <c r="AW565" s="661"/>
      <c r="AX565" s="661"/>
      <c r="AY565" s="661"/>
      <c r="AZ565" s="661"/>
      <c r="BA565" s="661"/>
      <c r="BB565" s="661"/>
      <c r="BC565" s="661"/>
      <c r="BD565" s="661"/>
      <c r="BE565" s="661"/>
      <c r="BF565" s="661"/>
      <c r="BG565" s="661"/>
      <c r="BH565" s="661"/>
      <c r="BI565" s="661"/>
      <c r="BJ565" s="661"/>
      <c r="BK565" s="661"/>
      <c r="BL565" s="661"/>
      <c r="BM565" s="661"/>
      <c r="BN565" s="661"/>
      <c r="BO565" s="661"/>
      <c r="BP565" s="661"/>
      <c r="BQ565" s="661"/>
      <c r="BR565" s="661"/>
      <c r="BS565" s="661"/>
      <c r="BT565" s="661"/>
      <c r="BU565" s="661"/>
      <c r="BV565" s="661"/>
      <c r="BW565" s="661"/>
      <c r="BX565" s="661"/>
      <c r="BY565" s="661"/>
      <c r="BZ565" s="661"/>
      <c r="CA565" s="661"/>
      <c r="CB565" s="661"/>
      <c r="CC565" s="661"/>
      <c r="CD565" s="661"/>
      <c r="CE565" s="661"/>
      <c r="CF565" s="661"/>
      <c r="CG565" s="661"/>
      <c r="CH565" s="661"/>
      <c r="CI565" s="661"/>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c r="FH565" s="661"/>
      <c r="FI565" s="661"/>
      <c r="FJ565" s="661"/>
      <c r="FK565" s="661"/>
      <c r="FL565" s="661"/>
      <c r="FM565" s="661"/>
      <c r="FN565" s="661"/>
      <c r="FO565" s="661"/>
      <c r="FP565" s="661"/>
      <c r="FQ565" s="661"/>
      <c r="FR565" s="661"/>
      <c r="FS565" s="661"/>
      <c r="FT565" s="661"/>
      <c r="FU565" s="661"/>
      <c r="FV565" s="661"/>
      <c r="FW565" s="661"/>
      <c r="FX565" s="661"/>
      <c r="FY565" s="661"/>
      <c r="FZ565" s="661"/>
      <c r="GA565" s="661"/>
      <c r="GB565" s="661"/>
      <c r="GC565" s="661"/>
      <c r="GD565" s="661"/>
      <c r="GE565" s="661"/>
      <c r="GF565" s="661"/>
      <c r="GG565" s="661"/>
      <c r="GH565" s="661"/>
      <c r="GI565" s="661"/>
      <c r="GJ565" s="661"/>
      <c r="GK565" s="661"/>
      <c r="GL565" s="661"/>
      <c r="GM565" s="661"/>
      <c r="GN565" s="661"/>
      <c r="GO565" s="661"/>
      <c r="GP565" s="661"/>
      <c r="GQ565" s="661"/>
      <c r="GR565" s="661"/>
      <c r="GS565" s="661"/>
      <c r="GT565" s="661"/>
      <c r="GU565" s="661"/>
      <c r="GV565" s="661"/>
      <c r="GW565" s="661"/>
      <c r="GX565" s="661"/>
      <c r="GY565" s="661"/>
      <c r="GZ565" s="661"/>
      <c r="HA565" s="661"/>
      <c r="HB565" s="661"/>
      <c r="HC565" s="661"/>
      <c r="HD565" s="661"/>
      <c r="HE565" s="661"/>
      <c r="HF565" s="661"/>
      <c r="HG565" s="661"/>
      <c r="HH565" s="661"/>
      <c r="HI565" s="661"/>
      <c r="HJ565" s="661"/>
      <c r="HK565" s="661"/>
      <c r="HL565" s="661"/>
      <c r="HM565" s="661"/>
      <c r="HN565" s="661"/>
      <c r="HO565" s="661"/>
      <c r="HP565" s="661"/>
      <c r="HQ565" s="661"/>
      <c r="HR565" s="661"/>
      <c r="HS565" s="661"/>
      <c r="HT565" s="661"/>
      <c r="HU565" s="661"/>
      <c r="HV565" s="661"/>
      <c r="HW565" s="661"/>
      <c r="HX565" s="661"/>
      <c r="HY565" s="661"/>
      <c r="HZ565" s="661"/>
      <c r="IA565" s="661"/>
      <c r="IB565" s="661"/>
      <c r="IC565" s="661"/>
      <c r="ID565" s="661"/>
      <c r="IE565" s="661"/>
      <c r="IF565" s="661"/>
      <c r="IG565" s="661"/>
      <c r="IH565" s="661"/>
      <c r="II565" s="661"/>
      <c r="IJ565" s="661"/>
      <c r="IK565" s="661"/>
      <c r="IL565" s="661"/>
      <c r="IM565" s="661"/>
      <c r="IN565" s="661"/>
      <c r="IO565" s="661"/>
      <c r="IP565" s="661"/>
      <c r="IQ565" s="661"/>
      <c r="IR565" s="661"/>
      <c r="IS565" s="661"/>
      <c r="IT565" s="661"/>
    </row>
    <row r="566" spans="1:254" s="728" customFormat="1" ht="14.25">
      <c r="A566" s="671" t="s">
        <v>6898</v>
      </c>
      <c r="B566" s="672" t="s">
        <v>6899</v>
      </c>
      <c r="C566" s="708">
        <v>480</v>
      </c>
      <c r="D566" s="682" t="s">
        <v>332</v>
      </c>
      <c r="E566" s="677">
        <v>0</v>
      </c>
      <c r="F566" s="676">
        <f t="shared" si="45"/>
        <v>0</v>
      </c>
      <c r="G566" s="677">
        <v>0</v>
      </c>
      <c r="H566" s="676">
        <f t="shared" si="46"/>
        <v>0</v>
      </c>
      <c r="I566" s="703"/>
      <c r="J566" s="704"/>
      <c r="K566" s="705"/>
      <c r="L566" s="666"/>
      <c r="M566" s="661"/>
      <c r="N566" s="661"/>
      <c r="O566" s="661"/>
      <c r="P566" s="661"/>
      <c r="Q566" s="661"/>
      <c r="R566" s="661"/>
      <c r="S566" s="661"/>
      <c r="T566" s="661"/>
      <c r="U566" s="661"/>
      <c r="V566" s="661"/>
      <c r="W566" s="661"/>
      <c r="X566" s="661"/>
      <c r="Y566" s="661"/>
      <c r="Z566" s="661"/>
      <c r="AA566" s="661"/>
      <c r="AB566" s="661"/>
      <c r="AC566" s="661"/>
      <c r="AD566" s="661"/>
      <c r="AE566" s="661"/>
      <c r="AF566" s="661"/>
      <c r="AG566" s="661"/>
      <c r="AH566" s="661"/>
      <c r="AI566" s="661"/>
      <c r="AJ566" s="661"/>
      <c r="AK566" s="661"/>
      <c r="AL566" s="661"/>
      <c r="AM566" s="661"/>
      <c r="AN566" s="661"/>
      <c r="AO566" s="661"/>
      <c r="AP566" s="661"/>
      <c r="AQ566" s="661"/>
      <c r="AR566" s="661"/>
      <c r="AS566" s="661"/>
      <c r="AT566" s="661"/>
      <c r="AU566" s="661"/>
      <c r="AV566" s="661"/>
      <c r="AW566" s="661"/>
      <c r="AX566" s="661"/>
      <c r="AY566" s="661"/>
      <c r="AZ566" s="661"/>
      <c r="BA566" s="661"/>
      <c r="BB566" s="661"/>
      <c r="BC566" s="661"/>
      <c r="BD566" s="661"/>
      <c r="BE566" s="661"/>
      <c r="BF566" s="661"/>
      <c r="BG566" s="661"/>
      <c r="BH566" s="661"/>
      <c r="BI566" s="661"/>
      <c r="BJ566" s="661"/>
      <c r="BK566" s="661"/>
      <c r="BL566" s="661"/>
      <c r="BM566" s="661"/>
      <c r="BN566" s="661"/>
      <c r="BO566" s="661"/>
      <c r="BP566" s="661"/>
      <c r="BQ566" s="661"/>
      <c r="BR566" s="661"/>
      <c r="BS566" s="661"/>
      <c r="BT566" s="661"/>
      <c r="BU566" s="661"/>
      <c r="BV566" s="661"/>
      <c r="BW566" s="661"/>
      <c r="BX566" s="661"/>
      <c r="BY566" s="661"/>
      <c r="BZ566" s="661"/>
      <c r="CA566" s="661"/>
      <c r="CB566" s="661"/>
      <c r="CC566" s="661"/>
      <c r="CD566" s="661"/>
      <c r="CE566" s="661"/>
      <c r="CF566" s="661"/>
      <c r="CG566" s="661"/>
      <c r="CH566" s="661"/>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c r="FH566" s="661"/>
      <c r="FI566" s="661"/>
      <c r="FJ566" s="661"/>
      <c r="FK566" s="661"/>
      <c r="FL566" s="661"/>
      <c r="FM566" s="661"/>
      <c r="FN566" s="661"/>
      <c r="FO566" s="661"/>
      <c r="FP566" s="661"/>
      <c r="FQ566" s="661"/>
      <c r="FR566" s="661"/>
      <c r="FS566" s="661"/>
      <c r="FT566" s="661"/>
      <c r="FU566" s="661"/>
      <c r="FV566" s="661"/>
      <c r="FW566" s="661"/>
      <c r="FX566" s="661"/>
      <c r="FY566" s="661"/>
      <c r="FZ566" s="661"/>
      <c r="GA566" s="661"/>
      <c r="GB566" s="661"/>
      <c r="GC566" s="661"/>
      <c r="GD566" s="661"/>
      <c r="GE566" s="661"/>
      <c r="GF566" s="661"/>
      <c r="GG566" s="661"/>
      <c r="GH566" s="661"/>
      <c r="GI566" s="661"/>
      <c r="GJ566" s="661"/>
      <c r="GK566" s="661"/>
      <c r="GL566" s="661"/>
      <c r="GM566" s="661"/>
      <c r="GN566" s="661"/>
      <c r="GO566" s="661"/>
      <c r="GP566" s="661"/>
      <c r="GQ566" s="661"/>
      <c r="GR566" s="661"/>
      <c r="GS566" s="661"/>
      <c r="GT566" s="661"/>
      <c r="GU566" s="661"/>
      <c r="GV566" s="661"/>
      <c r="GW566" s="661"/>
      <c r="GX566" s="661"/>
      <c r="GY566" s="661"/>
      <c r="GZ566" s="661"/>
      <c r="HA566" s="661"/>
      <c r="HB566" s="661"/>
      <c r="HC566" s="661"/>
      <c r="HD566" s="661"/>
      <c r="HE566" s="661"/>
      <c r="HF566" s="661"/>
      <c r="HG566" s="661"/>
      <c r="HH566" s="661"/>
      <c r="HI566" s="661"/>
      <c r="HJ566" s="661"/>
      <c r="HK566" s="661"/>
      <c r="HL566" s="661"/>
      <c r="HM566" s="661"/>
      <c r="HN566" s="661"/>
      <c r="HO566" s="661"/>
      <c r="HP566" s="661"/>
      <c r="HQ566" s="661"/>
      <c r="HR566" s="661"/>
      <c r="HS566" s="661"/>
      <c r="HT566" s="661"/>
      <c r="HU566" s="661"/>
      <c r="HV566" s="661"/>
      <c r="HW566" s="661"/>
      <c r="HX566" s="661"/>
      <c r="HY566" s="661"/>
      <c r="HZ566" s="661"/>
      <c r="IA566" s="661"/>
      <c r="IB566" s="661"/>
      <c r="IC566" s="661"/>
      <c r="ID566" s="661"/>
      <c r="IE566" s="661"/>
      <c r="IF566" s="661"/>
      <c r="IG566" s="661"/>
      <c r="IH566" s="661"/>
      <c r="II566" s="661"/>
      <c r="IJ566" s="661"/>
      <c r="IK566" s="661"/>
      <c r="IL566" s="661"/>
      <c r="IM566" s="661"/>
      <c r="IN566" s="661"/>
      <c r="IO566" s="661"/>
      <c r="IP566" s="661"/>
      <c r="IQ566" s="661"/>
      <c r="IR566" s="661"/>
      <c r="IS566" s="661"/>
      <c r="IT566" s="661"/>
    </row>
    <row r="567" spans="1:254" s="728" customFormat="1" ht="14.25">
      <c r="A567" s="671" t="s">
        <v>6900</v>
      </c>
      <c r="B567" s="672" t="s">
        <v>6901</v>
      </c>
      <c r="C567" s="708">
        <v>30</v>
      </c>
      <c r="D567" s="682" t="s">
        <v>332</v>
      </c>
      <c r="E567" s="677">
        <v>0</v>
      </c>
      <c r="F567" s="676">
        <f t="shared" si="45"/>
        <v>0</v>
      </c>
      <c r="G567" s="677">
        <v>0</v>
      </c>
      <c r="H567" s="676">
        <f t="shared" si="46"/>
        <v>0</v>
      </c>
      <c r="I567" s="703"/>
      <c r="J567" s="704"/>
      <c r="K567" s="705"/>
      <c r="L567" s="666"/>
      <c r="M567" s="661"/>
      <c r="N567" s="661"/>
      <c r="O567" s="661"/>
      <c r="P567" s="661"/>
      <c r="Q567" s="661"/>
      <c r="R567" s="661"/>
      <c r="S567" s="661"/>
      <c r="T567" s="661"/>
      <c r="U567" s="661"/>
      <c r="V567" s="661"/>
      <c r="W567" s="661"/>
      <c r="X567" s="661"/>
      <c r="Y567" s="661"/>
      <c r="Z567" s="661"/>
      <c r="AA567" s="661"/>
      <c r="AB567" s="661"/>
      <c r="AC567" s="661"/>
      <c r="AD567" s="661"/>
      <c r="AE567" s="661"/>
      <c r="AF567" s="661"/>
      <c r="AG567" s="661"/>
      <c r="AH567" s="661"/>
      <c r="AI567" s="661"/>
      <c r="AJ567" s="661"/>
      <c r="AK567" s="661"/>
      <c r="AL567" s="661"/>
      <c r="AM567" s="661"/>
      <c r="AN567" s="661"/>
      <c r="AO567" s="661"/>
      <c r="AP567" s="661"/>
      <c r="AQ567" s="661"/>
      <c r="AR567" s="661"/>
      <c r="AS567" s="661"/>
      <c r="AT567" s="661"/>
      <c r="AU567" s="661"/>
      <c r="AV567" s="661"/>
      <c r="AW567" s="661"/>
      <c r="AX567" s="661"/>
      <c r="AY567" s="661"/>
      <c r="AZ567" s="661"/>
      <c r="BA567" s="661"/>
      <c r="BB567" s="661"/>
      <c r="BC567" s="661"/>
      <c r="BD567" s="661"/>
      <c r="BE567" s="661"/>
      <c r="BF567" s="661"/>
      <c r="BG567" s="661"/>
      <c r="BH567" s="661"/>
      <c r="BI567" s="661"/>
      <c r="BJ567" s="661"/>
      <c r="BK567" s="661"/>
      <c r="BL567" s="661"/>
      <c r="BM567" s="661"/>
      <c r="BN567" s="661"/>
      <c r="BO567" s="661"/>
      <c r="BP567" s="661"/>
      <c r="BQ567" s="661"/>
      <c r="BR567" s="661"/>
      <c r="BS567" s="661"/>
      <c r="BT567" s="661"/>
      <c r="BU567" s="661"/>
      <c r="BV567" s="661"/>
      <c r="BW567" s="661"/>
      <c r="BX567" s="661"/>
      <c r="BY567" s="661"/>
      <c r="BZ567" s="661"/>
      <c r="CA567" s="661"/>
      <c r="CB567" s="661"/>
      <c r="CC567" s="661"/>
      <c r="CD567" s="661"/>
      <c r="CE567" s="661"/>
      <c r="CF567" s="661"/>
      <c r="CG567" s="661"/>
      <c r="CH567" s="661"/>
      <c r="CI567" s="661"/>
      <c r="CJ567" s="661"/>
      <c r="CK567" s="661"/>
      <c r="CL567" s="661"/>
      <c r="CM567" s="661"/>
      <c r="CN567" s="661"/>
      <c r="CO567" s="661"/>
      <c r="CP567" s="661"/>
      <c r="CQ567" s="661"/>
      <c r="CR567" s="661"/>
      <c r="CS567" s="661"/>
      <c r="CT567" s="661"/>
      <c r="CU567" s="661"/>
      <c r="CV567" s="661"/>
      <c r="CW567" s="661"/>
      <c r="CX567" s="661"/>
      <c r="CY567" s="661"/>
      <c r="CZ567" s="661"/>
      <c r="DA567" s="661"/>
      <c r="DB567" s="661"/>
      <c r="DC567" s="661"/>
      <c r="DD567" s="661"/>
      <c r="DE567" s="661"/>
      <c r="DF567" s="661"/>
      <c r="DG567" s="661"/>
      <c r="DH567" s="661"/>
      <c r="DI567" s="661"/>
      <c r="DJ567" s="661"/>
      <c r="DK567" s="661"/>
      <c r="DL567" s="661"/>
      <c r="DM567" s="661"/>
      <c r="DN567" s="661"/>
      <c r="DO567" s="661"/>
      <c r="DP567" s="661"/>
      <c r="DQ567" s="661"/>
      <c r="DR567" s="661"/>
      <c r="DS567" s="661"/>
      <c r="DT567" s="661"/>
      <c r="DU567" s="661"/>
      <c r="DV567" s="661"/>
      <c r="DW567" s="661"/>
      <c r="DX567" s="661"/>
      <c r="DY567" s="661"/>
      <c r="DZ567" s="661"/>
      <c r="EA567" s="661"/>
      <c r="EB567" s="661"/>
      <c r="EC567" s="661"/>
      <c r="ED567" s="661"/>
      <c r="EE567" s="661"/>
      <c r="EF567" s="661"/>
      <c r="EG567" s="661"/>
      <c r="EH567" s="661"/>
      <c r="EI567" s="661"/>
      <c r="EJ567" s="661"/>
      <c r="EK567" s="661"/>
      <c r="EL567" s="661"/>
      <c r="EM567" s="661"/>
      <c r="EN567" s="661"/>
      <c r="EO567" s="661"/>
      <c r="EP567" s="661"/>
      <c r="EQ567" s="661"/>
      <c r="ER567" s="661"/>
      <c r="ES567" s="661"/>
      <c r="ET567" s="661"/>
      <c r="EU567" s="661"/>
      <c r="EV567" s="661"/>
      <c r="EW567" s="661"/>
      <c r="EX567" s="661"/>
      <c r="EY567" s="661"/>
      <c r="EZ567" s="661"/>
      <c r="FA567" s="661"/>
      <c r="FB567" s="661"/>
      <c r="FC567" s="661"/>
      <c r="FD567" s="661"/>
      <c r="FE567" s="661"/>
      <c r="FF567" s="661"/>
      <c r="FG567" s="661"/>
      <c r="FH567" s="661"/>
      <c r="FI567" s="661"/>
      <c r="FJ567" s="661"/>
      <c r="FK567" s="661"/>
      <c r="FL567" s="661"/>
      <c r="FM567" s="661"/>
      <c r="FN567" s="661"/>
      <c r="FO567" s="661"/>
      <c r="FP567" s="661"/>
      <c r="FQ567" s="661"/>
      <c r="FR567" s="661"/>
      <c r="FS567" s="661"/>
      <c r="FT567" s="661"/>
      <c r="FU567" s="661"/>
      <c r="FV567" s="661"/>
      <c r="FW567" s="661"/>
      <c r="FX567" s="661"/>
      <c r="FY567" s="661"/>
      <c r="FZ567" s="661"/>
      <c r="GA567" s="661"/>
      <c r="GB567" s="661"/>
      <c r="GC567" s="661"/>
      <c r="GD567" s="661"/>
      <c r="GE567" s="661"/>
      <c r="GF567" s="661"/>
      <c r="GG567" s="661"/>
      <c r="GH567" s="661"/>
      <c r="GI567" s="661"/>
      <c r="GJ567" s="661"/>
      <c r="GK567" s="661"/>
      <c r="GL567" s="661"/>
      <c r="GM567" s="661"/>
      <c r="GN567" s="661"/>
      <c r="GO567" s="661"/>
      <c r="GP567" s="661"/>
      <c r="GQ567" s="661"/>
      <c r="GR567" s="661"/>
      <c r="GS567" s="661"/>
      <c r="GT567" s="661"/>
      <c r="GU567" s="661"/>
      <c r="GV567" s="661"/>
      <c r="GW567" s="661"/>
      <c r="GX567" s="661"/>
      <c r="GY567" s="661"/>
      <c r="GZ567" s="661"/>
      <c r="HA567" s="661"/>
      <c r="HB567" s="661"/>
      <c r="HC567" s="661"/>
      <c r="HD567" s="661"/>
      <c r="HE567" s="661"/>
      <c r="HF567" s="661"/>
      <c r="HG567" s="661"/>
      <c r="HH567" s="661"/>
      <c r="HI567" s="661"/>
      <c r="HJ567" s="661"/>
      <c r="HK567" s="661"/>
      <c r="HL567" s="661"/>
      <c r="HM567" s="661"/>
      <c r="HN567" s="661"/>
      <c r="HO567" s="661"/>
      <c r="HP567" s="661"/>
      <c r="HQ567" s="661"/>
      <c r="HR567" s="661"/>
      <c r="HS567" s="661"/>
      <c r="HT567" s="661"/>
      <c r="HU567" s="661"/>
      <c r="HV567" s="661"/>
      <c r="HW567" s="661"/>
      <c r="HX567" s="661"/>
      <c r="HY567" s="661"/>
      <c r="HZ567" s="661"/>
      <c r="IA567" s="661"/>
      <c r="IB567" s="661"/>
      <c r="IC567" s="661"/>
      <c r="ID567" s="661"/>
      <c r="IE567" s="661"/>
      <c r="IF567" s="661"/>
      <c r="IG567" s="661"/>
      <c r="IH567" s="661"/>
      <c r="II567" s="661"/>
      <c r="IJ567" s="661"/>
      <c r="IK567" s="661"/>
      <c r="IL567" s="661"/>
      <c r="IM567" s="661"/>
      <c r="IN567" s="661"/>
      <c r="IO567" s="661"/>
      <c r="IP567" s="661"/>
      <c r="IQ567" s="661"/>
      <c r="IR567" s="661"/>
      <c r="IS567" s="661"/>
      <c r="IT567" s="661"/>
    </row>
    <row r="568" spans="1:254" s="728" customFormat="1" ht="14.25">
      <c r="A568" s="671" t="s">
        <v>6902</v>
      </c>
      <c r="B568" s="672" t="s">
        <v>6903</v>
      </c>
      <c r="C568" s="708">
        <v>240</v>
      </c>
      <c r="D568" s="682" t="s">
        <v>332</v>
      </c>
      <c r="E568" s="677">
        <v>0</v>
      </c>
      <c r="F568" s="676">
        <f t="shared" si="45"/>
        <v>0</v>
      </c>
      <c r="G568" s="677">
        <v>0</v>
      </c>
      <c r="H568" s="676">
        <f t="shared" si="46"/>
        <v>0</v>
      </c>
      <c r="I568" s="703"/>
      <c r="J568" s="704"/>
      <c r="K568" s="705"/>
      <c r="L568" s="666"/>
      <c r="M568" s="661"/>
      <c r="N568" s="661"/>
      <c r="O568" s="661"/>
      <c r="P568" s="661"/>
      <c r="Q568" s="661"/>
      <c r="R568" s="661"/>
      <c r="S568" s="661"/>
      <c r="T568" s="661"/>
      <c r="U568" s="661"/>
      <c r="V568" s="661"/>
      <c r="W568" s="661"/>
      <c r="X568" s="661"/>
      <c r="Y568" s="661"/>
      <c r="Z568" s="661"/>
      <c r="AA568" s="661"/>
      <c r="AB568" s="661"/>
      <c r="AC568" s="661"/>
      <c r="AD568" s="661"/>
      <c r="AE568" s="661"/>
      <c r="AF568" s="661"/>
      <c r="AG568" s="661"/>
      <c r="AH568" s="661"/>
      <c r="AI568" s="661"/>
      <c r="AJ568" s="661"/>
      <c r="AK568" s="661"/>
      <c r="AL568" s="661"/>
      <c r="AM568" s="661"/>
      <c r="AN568" s="661"/>
      <c r="AO568" s="661"/>
      <c r="AP568" s="661"/>
      <c r="AQ568" s="661"/>
      <c r="AR568" s="661"/>
      <c r="AS568" s="661"/>
      <c r="AT568" s="661"/>
      <c r="AU568" s="661"/>
      <c r="AV568" s="661"/>
      <c r="AW568" s="661"/>
      <c r="AX568" s="661"/>
      <c r="AY568" s="661"/>
      <c r="AZ568" s="661"/>
      <c r="BA568" s="661"/>
      <c r="BB568" s="661"/>
      <c r="BC568" s="661"/>
      <c r="BD568" s="661"/>
      <c r="BE568" s="661"/>
      <c r="BF568" s="661"/>
      <c r="BG568" s="661"/>
      <c r="BH568" s="661"/>
      <c r="BI568" s="661"/>
      <c r="BJ568" s="661"/>
      <c r="BK568" s="661"/>
      <c r="BL568" s="661"/>
      <c r="BM568" s="661"/>
      <c r="BN568" s="661"/>
      <c r="BO568" s="661"/>
      <c r="BP568" s="661"/>
      <c r="BQ568" s="661"/>
      <c r="BR568" s="661"/>
      <c r="BS568" s="661"/>
      <c r="BT568" s="661"/>
      <c r="BU568" s="661"/>
      <c r="BV568" s="661"/>
      <c r="BW568" s="661"/>
      <c r="BX568" s="661"/>
      <c r="BY568" s="661"/>
      <c r="BZ568" s="661"/>
      <c r="CA568" s="661"/>
      <c r="CB568" s="661"/>
      <c r="CC568" s="661"/>
      <c r="CD568" s="661"/>
      <c r="CE568" s="661"/>
      <c r="CF568" s="661"/>
      <c r="CG568" s="661"/>
      <c r="CH568" s="661"/>
      <c r="CI568" s="661"/>
      <c r="CJ568" s="661"/>
      <c r="CK568" s="661"/>
      <c r="CL568" s="661"/>
      <c r="CM568" s="661"/>
      <c r="CN568" s="661"/>
      <c r="CO568" s="661"/>
      <c r="CP568" s="661"/>
      <c r="CQ568" s="661"/>
      <c r="CR568" s="661"/>
      <c r="CS568" s="661"/>
      <c r="CT568" s="661"/>
      <c r="CU568" s="661"/>
      <c r="CV568" s="661"/>
      <c r="CW568" s="661"/>
      <c r="CX568" s="661"/>
      <c r="CY568" s="661"/>
      <c r="CZ568" s="661"/>
      <c r="DA568" s="661"/>
      <c r="DB568" s="661"/>
      <c r="DC568" s="661"/>
      <c r="DD568" s="661"/>
      <c r="DE568" s="661"/>
      <c r="DF568" s="661"/>
      <c r="DG568" s="661"/>
      <c r="DH568" s="661"/>
      <c r="DI568" s="661"/>
      <c r="DJ568" s="661"/>
      <c r="DK568" s="661"/>
      <c r="DL568" s="661"/>
      <c r="DM568" s="661"/>
      <c r="DN568" s="661"/>
      <c r="DO568" s="661"/>
      <c r="DP568" s="661"/>
      <c r="DQ568" s="661"/>
      <c r="DR568" s="661"/>
      <c r="DS568" s="661"/>
      <c r="DT568" s="661"/>
      <c r="DU568" s="661"/>
      <c r="DV568" s="661"/>
      <c r="DW568" s="661"/>
      <c r="DX568" s="661"/>
      <c r="DY568" s="661"/>
      <c r="DZ568" s="661"/>
      <c r="EA568" s="661"/>
      <c r="EB568" s="661"/>
      <c r="EC568" s="661"/>
      <c r="ED568" s="661"/>
      <c r="EE568" s="661"/>
      <c r="EF568" s="661"/>
      <c r="EG568" s="661"/>
      <c r="EH568" s="661"/>
      <c r="EI568" s="661"/>
      <c r="EJ568" s="661"/>
      <c r="EK568" s="661"/>
      <c r="EL568" s="661"/>
      <c r="EM568" s="661"/>
      <c r="EN568" s="661"/>
      <c r="EO568" s="661"/>
      <c r="EP568" s="661"/>
      <c r="EQ568" s="661"/>
      <c r="ER568" s="661"/>
      <c r="ES568" s="661"/>
      <c r="ET568" s="661"/>
      <c r="EU568" s="661"/>
      <c r="EV568" s="661"/>
      <c r="EW568" s="661"/>
      <c r="EX568" s="661"/>
      <c r="EY568" s="661"/>
      <c r="EZ568" s="661"/>
      <c r="FA568" s="661"/>
      <c r="FB568" s="661"/>
      <c r="FC568" s="661"/>
      <c r="FD568" s="661"/>
      <c r="FE568" s="661"/>
      <c r="FF568" s="661"/>
      <c r="FG568" s="661"/>
      <c r="FH568" s="661"/>
      <c r="FI568" s="661"/>
      <c r="FJ568" s="661"/>
      <c r="FK568" s="661"/>
      <c r="FL568" s="661"/>
      <c r="FM568" s="661"/>
      <c r="FN568" s="661"/>
      <c r="FO568" s="661"/>
      <c r="FP568" s="661"/>
      <c r="FQ568" s="661"/>
      <c r="FR568" s="661"/>
      <c r="FS568" s="661"/>
      <c r="FT568" s="661"/>
      <c r="FU568" s="661"/>
      <c r="FV568" s="661"/>
      <c r="FW568" s="661"/>
      <c r="FX568" s="661"/>
      <c r="FY568" s="661"/>
      <c r="FZ568" s="661"/>
      <c r="GA568" s="661"/>
      <c r="GB568" s="661"/>
      <c r="GC568" s="661"/>
      <c r="GD568" s="661"/>
      <c r="GE568" s="661"/>
      <c r="GF568" s="661"/>
      <c r="GG568" s="661"/>
      <c r="GH568" s="661"/>
      <c r="GI568" s="661"/>
      <c r="GJ568" s="661"/>
      <c r="GK568" s="661"/>
      <c r="GL568" s="661"/>
      <c r="GM568" s="661"/>
      <c r="GN568" s="661"/>
      <c r="GO568" s="661"/>
      <c r="GP568" s="661"/>
      <c r="GQ568" s="661"/>
      <c r="GR568" s="661"/>
      <c r="GS568" s="661"/>
      <c r="GT568" s="661"/>
      <c r="GU568" s="661"/>
      <c r="GV568" s="661"/>
      <c r="GW568" s="661"/>
      <c r="GX568" s="661"/>
      <c r="GY568" s="661"/>
      <c r="GZ568" s="661"/>
      <c r="HA568" s="661"/>
      <c r="HB568" s="661"/>
      <c r="HC568" s="661"/>
      <c r="HD568" s="661"/>
      <c r="HE568" s="661"/>
      <c r="HF568" s="661"/>
      <c r="HG568" s="661"/>
      <c r="HH568" s="661"/>
      <c r="HI568" s="661"/>
      <c r="HJ568" s="661"/>
      <c r="HK568" s="661"/>
      <c r="HL568" s="661"/>
      <c r="HM568" s="661"/>
      <c r="HN568" s="661"/>
      <c r="HO568" s="661"/>
      <c r="HP568" s="661"/>
      <c r="HQ568" s="661"/>
      <c r="HR568" s="661"/>
      <c r="HS568" s="661"/>
      <c r="HT568" s="661"/>
      <c r="HU568" s="661"/>
      <c r="HV568" s="661"/>
      <c r="HW568" s="661"/>
      <c r="HX568" s="661"/>
      <c r="HY568" s="661"/>
      <c r="HZ568" s="661"/>
      <c r="IA568" s="661"/>
      <c r="IB568" s="661"/>
      <c r="IC568" s="661"/>
      <c r="ID568" s="661"/>
      <c r="IE568" s="661"/>
      <c r="IF568" s="661"/>
      <c r="IG568" s="661"/>
      <c r="IH568" s="661"/>
      <c r="II568" s="661"/>
      <c r="IJ568" s="661"/>
      <c r="IK568" s="661"/>
      <c r="IL568" s="661"/>
      <c r="IM568" s="661"/>
      <c r="IN568" s="661"/>
      <c r="IO568" s="661"/>
      <c r="IP568" s="661"/>
      <c r="IQ568" s="661"/>
      <c r="IR568" s="661"/>
      <c r="IS568" s="661"/>
      <c r="IT568" s="661"/>
    </row>
    <row r="569" spans="1:254" s="728" customFormat="1" ht="14.25">
      <c r="A569" s="671" t="s">
        <v>6904</v>
      </c>
      <c r="B569" s="672" t="s">
        <v>6905</v>
      </c>
      <c r="C569" s="708">
        <v>2049</v>
      </c>
      <c r="D569" s="682" t="s">
        <v>332</v>
      </c>
      <c r="E569" s="677">
        <v>0</v>
      </c>
      <c r="F569" s="676">
        <f>C569*E569</f>
        <v>0</v>
      </c>
      <c r="G569" s="677">
        <v>0</v>
      </c>
      <c r="H569" s="676">
        <f>G569*C569</f>
        <v>0</v>
      </c>
      <c r="I569" s="703"/>
      <c r="J569" s="704"/>
      <c r="K569" s="705"/>
      <c r="L569" s="666"/>
      <c r="M569" s="661"/>
      <c r="N569" s="661"/>
      <c r="O569" s="661"/>
      <c r="P569" s="661"/>
      <c r="Q569" s="661"/>
      <c r="R569" s="661"/>
      <c r="S569" s="661"/>
      <c r="T569" s="661"/>
      <c r="U569" s="661"/>
      <c r="V569" s="661"/>
      <c r="W569" s="661"/>
      <c r="X569" s="661"/>
      <c r="Y569" s="661"/>
      <c r="Z569" s="661"/>
      <c r="AA569" s="661"/>
      <c r="AB569" s="661"/>
      <c r="AC569" s="661"/>
      <c r="AD569" s="661"/>
      <c r="AE569" s="661"/>
      <c r="AF569" s="661"/>
      <c r="AG569" s="661"/>
      <c r="AH569" s="661"/>
      <c r="AI569" s="661"/>
      <c r="AJ569" s="661"/>
      <c r="AK569" s="661"/>
      <c r="AL569" s="661"/>
      <c r="AM569" s="661"/>
      <c r="AN569" s="661"/>
      <c r="AO569" s="661"/>
      <c r="AP569" s="661"/>
      <c r="AQ569" s="661"/>
      <c r="AR569" s="661"/>
      <c r="AS569" s="661"/>
      <c r="AT569" s="661"/>
      <c r="AU569" s="661"/>
      <c r="AV569" s="661"/>
      <c r="AW569" s="661"/>
      <c r="AX569" s="661"/>
      <c r="AY569" s="661"/>
      <c r="AZ569" s="661"/>
      <c r="BA569" s="661"/>
      <c r="BB569" s="661"/>
      <c r="BC569" s="661"/>
      <c r="BD569" s="661"/>
      <c r="BE569" s="661"/>
      <c r="BF569" s="661"/>
      <c r="BG569" s="661"/>
      <c r="BH569" s="661"/>
      <c r="BI569" s="661"/>
      <c r="BJ569" s="661"/>
      <c r="BK569" s="661"/>
      <c r="BL569" s="661"/>
      <c r="BM569" s="661"/>
      <c r="BN569" s="661"/>
      <c r="BO569" s="661"/>
      <c r="BP569" s="661"/>
      <c r="BQ569" s="661"/>
      <c r="BR569" s="661"/>
      <c r="BS569" s="661"/>
      <c r="BT569" s="661"/>
      <c r="BU569" s="661"/>
      <c r="BV569" s="661"/>
      <c r="BW569" s="661"/>
      <c r="BX569" s="661"/>
      <c r="BY569" s="661"/>
      <c r="BZ569" s="661"/>
      <c r="CA569" s="661"/>
      <c r="CB569" s="661"/>
      <c r="CC569" s="661"/>
      <c r="CD569" s="661"/>
      <c r="CE569" s="661"/>
      <c r="CF569" s="661"/>
      <c r="CG569" s="661"/>
      <c r="CH569" s="661"/>
      <c r="CI569" s="661"/>
      <c r="CJ569" s="661"/>
      <c r="CK569" s="661"/>
      <c r="CL569" s="661"/>
      <c r="CM569" s="661"/>
      <c r="CN569" s="661"/>
      <c r="CO569" s="661"/>
      <c r="CP569" s="661"/>
      <c r="CQ569" s="661"/>
      <c r="CR569" s="661"/>
      <c r="CS569" s="661"/>
      <c r="CT569" s="661"/>
      <c r="CU569" s="661"/>
      <c r="CV569" s="661"/>
      <c r="CW569" s="661"/>
      <c r="CX569" s="661"/>
      <c r="CY569" s="661"/>
      <c r="CZ569" s="661"/>
      <c r="DA569" s="661"/>
      <c r="DB569" s="661"/>
      <c r="DC569" s="661"/>
      <c r="DD569" s="661"/>
      <c r="DE569" s="661"/>
      <c r="DF569" s="661"/>
      <c r="DG569" s="661"/>
      <c r="DH569" s="661"/>
      <c r="DI569" s="661"/>
      <c r="DJ569" s="661"/>
      <c r="DK569" s="661"/>
      <c r="DL569" s="661"/>
      <c r="DM569" s="661"/>
      <c r="DN569" s="661"/>
      <c r="DO569" s="661"/>
      <c r="DP569" s="661"/>
      <c r="DQ569" s="661"/>
      <c r="DR569" s="661"/>
      <c r="DS569" s="661"/>
      <c r="DT569" s="661"/>
      <c r="DU569" s="661"/>
      <c r="DV569" s="661"/>
      <c r="DW569" s="661"/>
      <c r="DX569" s="661"/>
      <c r="DY569" s="661"/>
      <c r="DZ569" s="661"/>
      <c r="EA569" s="661"/>
      <c r="EB569" s="661"/>
      <c r="EC569" s="661"/>
      <c r="ED569" s="661"/>
      <c r="EE569" s="661"/>
      <c r="EF569" s="661"/>
      <c r="EG569" s="661"/>
      <c r="EH569" s="661"/>
      <c r="EI569" s="661"/>
      <c r="EJ569" s="661"/>
      <c r="EK569" s="661"/>
      <c r="EL569" s="661"/>
      <c r="EM569" s="661"/>
      <c r="EN569" s="661"/>
      <c r="EO569" s="661"/>
      <c r="EP569" s="661"/>
      <c r="EQ569" s="661"/>
      <c r="ER569" s="661"/>
      <c r="ES569" s="661"/>
      <c r="ET569" s="661"/>
      <c r="EU569" s="661"/>
      <c r="EV569" s="661"/>
      <c r="EW569" s="661"/>
      <c r="EX569" s="661"/>
      <c r="EY569" s="661"/>
      <c r="EZ569" s="661"/>
      <c r="FA569" s="661"/>
      <c r="FB569" s="661"/>
      <c r="FC569" s="661"/>
      <c r="FD569" s="661"/>
      <c r="FE569" s="661"/>
      <c r="FF569" s="661"/>
      <c r="FG569" s="661"/>
      <c r="FH569" s="661"/>
      <c r="FI569" s="661"/>
      <c r="FJ569" s="661"/>
      <c r="FK569" s="661"/>
      <c r="FL569" s="661"/>
      <c r="FM569" s="661"/>
      <c r="FN569" s="661"/>
      <c r="FO569" s="661"/>
      <c r="FP569" s="661"/>
      <c r="FQ569" s="661"/>
      <c r="FR569" s="661"/>
      <c r="FS569" s="661"/>
      <c r="FT569" s="661"/>
      <c r="FU569" s="661"/>
      <c r="FV569" s="661"/>
      <c r="FW569" s="661"/>
      <c r="FX569" s="661"/>
      <c r="FY569" s="661"/>
      <c r="FZ569" s="661"/>
      <c r="GA569" s="661"/>
      <c r="GB569" s="661"/>
      <c r="GC569" s="661"/>
      <c r="GD569" s="661"/>
      <c r="GE569" s="661"/>
      <c r="GF569" s="661"/>
      <c r="GG569" s="661"/>
      <c r="GH569" s="661"/>
      <c r="GI569" s="661"/>
      <c r="GJ569" s="661"/>
      <c r="GK569" s="661"/>
      <c r="GL569" s="661"/>
      <c r="GM569" s="661"/>
      <c r="GN569" s="661"/>
      <c r="GO569" s="661"/>
      <c r="GP569" s="661"/>
      <c r="GQ569" s="661"/>
      <c r="GR569" s="661"/>
      <c r="GS569" s="661"/>
      <c r="GT569" s="661"/>
      <c r="GU569" s="661"/>
      <c r="GV569" s="661"/>
      <c r="GW569" s="661"/>
      <c r="GX569" s="661"/>
      <c r="GY569" s="661"/>
      <c r="GZ569" s="661"/>
      <c r="HA569" s="661"/>
      <c r="HB569" s="661"/>
      <c r="HC569" s="661"/>
      <c r="HD569" s="661"/>
      <c r="HE569" s="661"/>
      <c r="HF569" s="661"/>
      <c r="HG569" s="661"/>
      <c r="HH569" s="661"/>
      <c r="HI569" s="661"/>
      <c r="HJ569" s="661"/>
      <c r="HK569" s="661"/>
      <c r="HL569" s="661"/>
      <c r="HM569" s="661"/>
      <c r="HN569" s="661"/>
      <c r="HO569" s="661"/>
      <c r="HP569" s="661"/>
      <c r="HQ569" s="661"/>
      <c r="HR569" s="661"/>
      <c r="HS569" s="661"/>
      <c r="HT569" s="661"/>
      <c r="HU569" s="661"/>
      <c r="HV569" s="661"/>
      <c r="HW569" s="661"/>
      <c r="HX569" s="661"/>
      <c r="HY569" s="661"/>
      <c r="HZ569" s="661"/>
      <c r="IA569" s="661"/>
      <c r="IB569" s="661"/>
      <c r="IC569" s="661"/>
      <c r="ID569" s="661"/>
      <c r="IE569" s="661"/>
      <c r="IF569" s="661"/>
      <c r="IG569" s="661"/>
      <c r="IH569" s="661"/>
      <c r="II569" s="661"/>
      <c r="IJ569" s="661"/>
      <c r="IK569" s="661"/>
      <c r="IL569" s="661"/>
      <c r="IM569" s="661"/>
      <c r="IN569" s="661"/>
      <c r="IO569" s="661"/>
      <c r="IP569" s="661"/>
      <c r="IQ569" s="661"/>
      <c r="IR569" s="661"/>
      <c r="IS569" s="661"/>
      <c r="IT569" s="661"/>
    </row>
    <row r="570" spans="1:254" s="728" customFormat="1" ht="14.25">
      <c r="A570" s="671" t="s">
        <v>6906</v>
      </c>
      <c r="B570" s="672" t="s">
        <v>6907</v>
      </c>
      <c r="C570" s="708">
        <v>40</v>
      </c>
      <c r="D570" s="682" t="s">
        <v>332</v>
      </c>
      <c r="E570" s="677">
        <v>0</v>
      </c>
      <c r="F570" s="676">
        <f>C570*E570</f>
        <v>0</v>
      </c>
      <c r="G570" s="677">
        <v>0</v>
      </c>
      <c r="H570" s="676">
        <f>G570*C570</f>
        <v>0</v>
      </c>
      <c r="I570" s="703"/>
      <c r="J570" s="704"/>
      <c r="K570" s="705"/>
      <c r="L570" s="666"/>
      <c r="M570" s="661"/>
      <c r="N570" s="661"/>
      <c r="O570" s="661"/>
      <c r="P570" s="661"/>
      <c r="Q570" s="661"/>
      <c r="R570" s="661"/>
      <c r="S570" s="661"/>
      <c r="T570" s="661"/>
      <c r="U570" s="661"/>
      <c r="V570" s="661"/>
      <c r="W570" s="661"/>
      <c r="X570" s="661"/>
      <c r="Y570" s="661"/>
      <c r="Z570" s="661"/>
      <c r="AA570" s="661"/>
      <c r="AB570" s="661"/>
      <c r="AC570" s="661"/>
      <c r="AD570" s="661"/>
      <c r="AE570" s="661"/>
      <c r="AF570" s="661"/>
      <c r="AG570" s="661"/>
      <c r="AH570" s="661"/>
      <c r="AI570" s="661"/>
      <c r="AJ570" s="661"/>
      <c r="AK570" s="661"/>
      <c r="AL570" s="661"/>
      <c r="AM570" s="661"/>
      <c r="AN570" s="661"/>
      <c r="AO570" s="661"/>
      <c r="AP570" s="661"/>
      <c r="AQ570" s="661"/>
      <c r="AR570" s="661"/>
      <c r="AS570" s="661"/>
      <c r="AT570" s="661"/>
      <c r="AU570" s="661"/>
      <c r="AV570" s="661"/>
      <c r="AW570" s="661"/>
      <c r="AX570" s="661"/>
      <c r="AY570" s="661"/>
      <c r="AZ570" s="661"/>
      <c r="BA570" s="661"/>
      <c r="BB570" s="661"/>
      <c r="BC570" s="661"/>
      <c r="BD570" s="661"/>
      <c r="BE570" s="661"/>
      <c r="BF570" s="661"/>
      <c r="BG570" s="661"/>
      <c r="BH570" s="661"/>
      <c r="BI570" s="661"/>
      <c r="BJ570" s="661"/>
      <c r="BK570" s="661"/>
      <c r="BL570" s="661"/>
      <c r="BM570" s="661"/>
      <c r="BN570" s="661"/>
      <c r="BO570" s="661"/>
      <c r="BP570" s="661"/>
      <c r="BQ570" s="661"/>
      <c r="BR570" s="661"/>
      <c r="BS570" s="661"/>
      <c r="BT570" s="661"/>
      <c r="BU570" s="661"/>
      <c r="BV570" s="661"/>
      <c r="BW570" s="661"/>
      <c r="BX570" s="661"/>
      <c r="BY570" s="661"/>
      <c r="BZ570" s="661"/>
      <c r="CA570" s="661"/>
      <c r="CB570" s="661"/>
      <c r="CC570" s="661"/>
      <c r="CD570" s="661"/>
      <c r="CE570" s="661"/>
      <c r="CF570" s="661"/>
      <c r="CG570" s="661"/>
      <c r="CH570" s="661"/>
      <c r="CI570" s="661"/>
      <c r="CJ570" s="661"/>
      <c r="CK570" s="661"/>
      <c r="CL570" s="661"/>
      <c r="CM570" s="661"/>
      <c r="CN570" s="661"/>
      <c r="CO570" s="661"/>
      <c r="CP570" s="661"/>
      <c r="CQ570" s="661"/>
      <c r="CR570" s="661"/>
      <c r="CS570" s="661"/>
      <c r="CT570" s="661"/>
      <c r="CU570" s="661"/>
      <c r="CV570" s="661"/>
      <c r="CW570" s="661"/>
      <c r="CX570" s="661"/>
      <c r="CY570" s="661"/>
      <c r="CZ570" s="661"/>
      <c r="DA570" s="661"/>
      <c r="DB570" s="661"/>
      <c r="DC570" s="661"/>
      <c r="DD570" s="661"/>
      <c r="DE570" s="661"/>
      <c r="DF570" s="661"/>
      <c r="DG570" s="661"/>
      <c r="DH570" s="661"/>
      <c r="DI570" s="661"/>
      <c r="DJ570" s="661"/>
      <c r="DK570" s="661"/>
      <c r="DL570" s="661"/>
      <c r="DM570" s="661"/>
      <c r="DN570" s="661"/>
      <c r="DO570" s="661"/>
      <c r="DP570" s="661"/>
      <c r="DQ570" s="661"/>
      <c r="DR570" s="661"/>
      <c r="DS570" s="661"/>
      <c r="DT570" s="661"/>
      <c r="DU570" s="661"/>
      <c r="DV570" s="661"/>
      <c r="DW570" s="661"/>
      <c r="DX570" s="661"/>
      <c r="DY570" s="661"/>
      <c r="DZ570" s="661"/>
      <c r="EA570" s="661"/>
      <c r="EB570" s="661"/>
      <c r="EC570" s="661"/>
      <c r="ED570" s="661"/>
      <c r="EE570" s="661"/>
      <c r="EF570" s="661"/>
      <c r="EG570" s="661"/>
      <c r="EH570" s="661"/>
      <c r="EI570" s="661"/>
      <c r="EJ570" s="661"/>
      <c r="EK570" s="661"/>
      <c r="EL570" s="661"/>
      <c r="EM570" s="661"/>
      <c r="EN570" s="661"/>
      <c r="EO570" s="661"/>
      <c r="EP570" s="661"/>
      <c r="EQ570" s="661"/>
      <c r="ER570" s="661"/>
      <c r="ES570" s="661"/>
      <c r="ET570" s="661"/>
      <c r="EU570" s="661"/>
      <c r="EV570" s="661"/>
      <c r="EW570" s="661"/>
      <c r="EX570" s="661"/>
      <c r="EY570" s="661"/>
      <c r="EZ570" s="661"/>
      <c r="FA570" s="661"/>
      <c r="FB570" s="661"/>
      <c r="FC570" s="661"/>
      <c r="FD570" s="661"/>
      <c r="FE570" s="661"/>
      <c r="FF570" s="661"/>
      <c r="FG570" s="661"/>
      <c r="FH570" s="661"/>
      <c r="FI570" s="661"/>
      <c r="FJ570" s="661"/>
      <c r="FK570" s="661"/>
      <c r="FL570" s="661"/>
      <c r="FM570" s="661"/>
      <c r="FN570" s="661"/>
      <c r="FO570" s="661"/>
      <c r="FP570" s="661"/>
      <c r="FQ570" s="661"/>
      <c r="FR570" s="661"/>
      <c r="FS570" s="661"/>
      <c r="FT570" s="661"/>
      <c r="FU570" s="661"/>
      <c r="FV570" s="661"/>
      <c r="FW570" s="661"/>
      <c r="FX570" s="661"/>
      <c r="FY570" s="661"/>
      <c r="FZ570" s="661"/>
      <c r="GA570" s="661"/>
      <c r="GB570" s="661"/>
      <c r="GC570" s="661"/>
      <c r="GD570" s="661"/>
      <c r="GE570" s="661"/>
      <c r="GF570" s="661"/>
      <c r="GG570" s="661"/>
      <c r="GH570" s="661"/>
      <c r="GI570" s="661"/>
      <c r="GJ570" s="661"/>
      <c r="GK570" s="661"/>
      <c r="GL570" s="661"/>
      <c r="GM570" s="661"/>
      <c r="GN570" s="661"/>
      <c r="GO570" s="661"/>
      <c r="GP570" s="661"/>
      <c r="GQ570" s="661"/>
      <c r="GR570" s="661"/>
      <c r="GS570" s="661"/>
      <c r="GT570" s="661"/>
      <c r="GU570" s="661"/>
      <c r="GV570" s="661"/>
      <c r="GW570" s="661"/>
      <c r="GX570" s="661"/>
      <c r="GY570" s="661"/>
      <c r="GZ570" s="661"/>
      <c r="HA570" s="661"/>
      <c r="HB570" s="661"/>
      <c r="HC570" s="661"/>
      <c r="HD570" s="661"/>
      <c r="HE570" s="661"/>
      <c r="HF570" s="661"/>
      <c r="HG570" s="661"/>
      <c r="HH570" s="661"/>
      <c r="HI570" s="661"/>
      <c r="HJ570" s="661"/>
      <c r="HK570" s="661"/>
      <c r="HL570" s="661"/>
      <c r="HM570" s="661"/>
      <c r="HN570" s="661"/>
      <c r="HO570" s="661"/>
      <c r="HP570" s="661"/>
      <c r="HQ570" s="661"/>
      <c r="HR570" s="661"/>
      <c r="HS570" s="661"/>
      <c r="HT570" s="661"/>
      <c r="HU570" s="661"/>
      <c r="HV570" s="661"/>
      <c r="HW570" s="661"/>
      <c r="HX570" s="661"/>
      <c r="HY570" s="661"/>
      <c r="HZ570" s="661"/>
      <c r="IA570" s="661"/>
      <c r="IB570" s="661"/>
      <c r="IC570" s="661"/>
      <c r="ID570" s="661"/>
      <c r="IE570" s="661"/>
      <c r="IF570" s="661"/>
      <c r="IG570" s="661"/>
      <c r="IH570" s="661"/>
      <c r="II570" s="661"/>
      <c r="IJ570" s="661"/>
      <c r="IK570" s="661"/>
      <c r="IL570" s="661"/>
      <c r="IM570" s="661"/>
      <c r="IN570" s="661"/>
      <c r="IO570" s="661"/>
      <c r="IP570" s="661"/>
      <c r="IQ570" s="661"/>
      <c r="IR570" s="661"/>
      <c r="IS570" s="661"/>
      <c r="IT570" s="661"/>
    </row>
    <row r="571" spans="1:254" s="728" customFormat="1" ht="14.25">
      <c r="A571" s="671" t="s">
        <v>6908</v>
      </c>
      <c r="B571" s="672" t="s">
        <v>6909</v>
      </c>
      <c r="C571" s="708">
        <v>4860</v>
      </c>
      <c r="D571" s="682" t="s">
        <v>332</v>
      </c>
      <c r="E571" s="677">
        <v>0</v>
      </c>
      <c r="F571" s="676">
        <f t="shared" si="45"/>
        <v>0</v>
      </c>
      <c r="G571" s="677">
        <v>0</v>
      </c>
      <c r="H571" s="676">
        <f t="shared" si="46"/>
        <v>0</v>
      </c>
      <c r="I571" s="703"/>
      <c r="J571" s="704"/>
      <c r="K571" s="705"/>
      <c r="L571" s="666"/>
      <c r="M571" s="661"/>
      <c r="N571" s="661"/>
      <c r="O571" s="661"/>
      <c r="P571" s="661"/>
      <c r="Q571" s="661"/>
      <c r="R571" s="661"/>
      <c r="S571" s="661"/>
      <c r="T571" s="661"/>
      <c r="U571" s="661"/>
      <c r="V571" s="661"/>
      <c r="W571" s="661"/>
      <c r="X571" s="661"/>
      <c r="Y571" s="661"/>
      <c r="Z571" s="661"/>
      <c r="AA571" s="661"/>
      <c r="AB571" s="661"/>
      <c r="AC571" s="661"/>
      <c r="AD571" s="661"/>
      <c r="AE571" s="661"/>
      <c r="AF571" s="661"/>
      <c r="AG571" s="661"/>
      <c r="AH571" s="661"/>
      <c r="AI571" s="661"/>
      <c r="AJ571" s="661"/>
      <c r="AK571" s="661"/>
      <c r="AL571" s="661"/>
      <c r="AM571" s="661"/>
      <c r="AN571" s="661"/>
      <c r="AO571" s="661"/>
      <c r="AP571" s="661"/>
      <c r="AQ571" s="661"/>
      <c r="AR571" s="661"/>
      <c r="AS571" s="661"/>
      <c r="AT571" s="661"/>
      <c r="AU571" s="661"/>
      <c r="AV571" s="661"/>
      <c r="AW571" s="661"/>
      <c r="AX571" s="661"/>
      <c r="AY571" s="661"/>
      <c r="AZ571" s="661"/>
      <c r="BA571" s="661"/>
      <c r="BB571" s="661"/>
      <c r="BC571" s="661"/>
      <c r="BD571" s="661"/>
      <c r="BE571" s="661"/>
      <c r="BF571" s="661"/>
      <c r="BG571" s="661"/>
      <c r="BH571" s="661"/>
      <c r="BI571" s="661"/>
      <c r="BJ571" s="661"/>
      <c r="BK571" s="661"/>
      <c r="BL571" s="661"/>
      <c r="BM571" s="661"/>
      <c r="BN571" s="661"/>
      <c r="BO571" s="661"/>
      <c r="BP571" s="661"/>
      <c r="BQ571" s="661"/>
      <c r="BR571" s="661"/>
      <c r="BS571" s="661"/>
      <c r="BT571" s="661"/>
      <c r="BU571" s="661"/>
      <c r="BV571" s="661"/>
      <c r="BW571" s="661"/>
      <c r="BX571" s="661"/>
      <c r="BY571" s="661"/>
      <c r="BZ571" s="661"/>
      <c r="CA571" s="661"/>
      <c r="CB571" s="661"/>
      <c r="CC571" s="661"/>
      <c r="CD571" s="661"/>
      <c r="CE571" s="661"/>
      <c r="CF571" s="661"/>
      <c r="CG571" s="661"/>
      <c r="CH571" s="661"/>
      <c r="CI571" s="661"/>
      <c r="CJ571" s="661"/>
      <c r="CK571" s="661"/>
      <c r="CL571" s="661"/>
      <c r="CM571" s="661"/>
      <c r="CN571" s="661"/>
      <c r="CO571" s="661"/>
      <c r="CP571" s="661"/>
      <c r="CQ571" s="661"/>
      <c r="CR571" s="661"/>
      <c r="CS571" s="661"/>
      <c r="CT571" s="661"/>
      <c r="CU571" s="661"/>
      <c r="CV571" s="661"/>
      <c r="CW571" s="661"/>
      <c r="CX571" s="661"/>
      <c r="CY571" s="661"/>
      <c r="CZ571" s="661"/>
      <c r="DA571" s="661"/>
      <c r="DB571" s="661"/>
      <c r="DC571" s="661"/>
      <c r="DD571" s="661"/>
      <c r="DE571" s="661"/>
      <c r="DF571" s="661"/>
      <c r="DG571" s="661"/>
      <c r="DH571" s="661"/>
      <c r="DI571" s="661"/>
      <c r="DJ571" s="661"/>
      <c r="DK571" s="661"/>
      <c r="DL571" s="661"/>
      <c r="DM571" s="661"/>
      <c r="DN571" s="661"/>
      <c r="DO571" s="661"/>
      <c r="DP571" s="661"/>
      <c r="DQ571" s="661"/>
      <c r="DR571" s="661"/>
      <c r="DS571" s="661"/>
      <c r="DT571" s="661"/>
      <c r="DU571" s="661"/>
      <c r="DV571" s="661"/>
      <c r="DW571" s="661"/>
      <c r="DX571" s="661"/>
      <c r="DY571" s="661"/>
      <c r="DZ571" s="661"/>
      <c r="EA571" s="661"/>
      <c r="EB571" s="661"/>
      <c r="EC571" s="661"/>
      <c r="ED571" s="661"/>
      <c r="EE571" s="661"/>
      <c r="EF571" s="661"/>
      <c r="EG571" s="661"/>
      <c r="EH571" s="661"/>
      <c r="EI571" s="661"/>
      <c r="EJ571" s="661"/>
      <c r="EK571" s="661"/>
      <c r="EL571" s="661"/>
      <c r="EM571" s="661"/>
      <c r="EN571" s="661"/>
      <c r="EO571" s="661"/>
      <c r="EP571" s="661"/>
      <c r="EQ571" s="661"/>
      <c r="ER571" s="661"/>
      <c r="ES571" s="661"/>
      <c r="ET571" s="661"/>
      <c r="EU571" s="661"/>
      <c r="EV571" s="661"/>
      <c r="EW571" s="661"/>
      <c r="EX571" s="661"/>
      <c r="EY571" s="661"/>
      <c r="EZ571" s="661"/>
      <c r="FA571" s="661"/>
      <c r="FB571" s="661"/>
      <c r="FC571" s="661"/>
      <c r="FD571" s="661"/>
      <c r="FE571" s="661"/>
      <c r="FF571" s="661"/>
      <c r="FG571" s="661"/>
      <c r="FH571" s="661"/>
      <c r="FI571" s="661"/>
      <c r="FJ571" s="661"/>
      <c r="FK571" s="661"/>
      <c r="FL571" s="661"/>
      <c r="FM571" s="661"/>
      <c r="FN571" s="661"/>
      <c r="FO571" s="661"/>
      <c r="FP571" s="661"/>
      <c r="FQ571" s="661"/>
      <c r="FR571" s="661"/>
      <c r="FS571" s="661"/>
      <c r="FT571" s="661"/>
      <c r="FU571" s="661"/>
      <c r="FV571" s="661"/>
      <c r="FW571" s="661"/>
      <c r="FX571" s="661"/>
      <c r="FY571" s="661"/>
      <c r="FZ571" s="661"/>
      <c r="GA571" s="661"/>
      <c r="GB571" s="661"/>
      <c r="GC571" s="661"/>
      <c r="GD571" s="661"/>
      <c r="GE571" s="661"/>
      <c r="GF571" s="661"/>
      <c r="GG571" s="661"/>
      <c r="GH571" s="661"/>
      <c r="GI571" s="661"/>
      <c r="GJ571" s="661"/>
      <c r="GK571" s="661"/>
      <c r="GL571" s="661"/>
      <c r="GM571" s="661"/>
      <c r="GN571" s="661"/>
      <c r="GO571" s="661"/>
      <c r="GP571" s="661"/>
      <c r="GQ571" s="661"/>
      <c r="GR571" s="661"/>
      <c r="GS571" s="661"/>
      <c r="GT571" s="661"/>
      <c r="GU571" s="661"/>
      <c r="GV571" s="661"/>
      <c r="GW571" s="661"/>
      <c r="GX571" s="661"/>
      <c r="GY571" s="661"/>
      <c r="GZ571" s="661"/>
      <c r="HA571" s="661"/>
      <c r="HB571" s="661"/>
      <c r="HC571" s="661"/>
      <c r="HD571" s="661"/>
      <c r="HE571" s="661"/>
      <c r="HF571" s="661"/>
      <c r="HG571" s="661"/>
      <c r="HH571" s="661"/>
      <c r="HI571" s="661"/>
      <c r="HJ571" s="661"/>
      <c r="HK571" s="661"/>
      <c r="HL571" s="661"/>
      <c r="HM571" s="661"/>
      <c r="HN571" s="661"/>
      <c r="HO571" s="661"/>
      <c r="HP571" s="661"/>
      <c r="HQ571" s="661"/>
      <c r="HR571" s="661"/>
      <c r="HS571" s="661"/>
      <c r="HT571" s="661"/>
      <c r="HU571" s="661"/>
      <c r="HV571" s="661"/>
      <c r="HW571" s="661"/>
      <c r="HX571" s="661"/>
      <c r="HY571" s="661"/>
      <c r="HZ571" s="661"/>
      <c r="IA571" s="661"/>
      <c r="IB571" s="661"/>
      <c r="IC571" s="661"/>
      <c r="ID571" s="661"/>
      <c r="IE571" s="661"/>
      <c r="IF571" s="661"/>
      <c r="IG571" s="661"/>
      <c r="IH571" s="661"/>
      <c r="II571" s="661"/>
      <c r="IJ571" s="661"/>
      <c r="IK571" s="661"/>
      <c r="IL571" s="661"/>
      <c r="IM571" s="661"/>
      <c r="IN571" s="661"/>
      <c r="IO571" s="661"/>
      <c r="IP571" s="661"/>
      <c r="IQ571" s="661"/>
      <c r="IR571" s="661"/>
      <c r="IS571" s="661"/>
      <c r="IT571" s="661"/>
    </row>
    <row r="572" spans="1:254" s="728" customFormat="1" ht="14.25">
      <c r="A572" s="671" t="s">
        <v>6910</v>
      </c>
      <c r="B572" s="672" t="s">
        <v>6911</v>
      </c>
      <c r="C572" s="708">
        <v>940</v>
      </c>
      <c r="D572" s="682" t="s">
        <v>332</v>
      </c>
      <c r="E572" s="677">
        <v>0</v>
      </c>
      <c r="F572" s="676">
        <f t="shared" si="45"/>
        <v>0</v>
      </c>
      <c r="G572" s="677">
        <v>0</v>
      </c>
      <c r="H572" s="676">
        <f t="shared" si="46"/>
        <v>0</v>
      </c>
      <c r="I572" s="703"/>
      <c r="J572" s="704"/>
      <c r="K572" s="705"/>
      <c r="L572" s="666"/>
      <c r="M572" s="661"/>
      <c r="N572" s="661"/>
      <c r="O572" s="661"/>
      <c r="P572" s="661"/>
      <c r="Q572" s="661"/>
      <c r="R572" s="661"/>
      <c r="S572" s="661"/>
      <c r="T572" s="661"/>
      <c r="U572" s="661"/>
      <c r="V572" s="661"/>
      <c r="W572" s="661"/>
      <c r="X572" s="661"/>
      <c r="Y572" s="661"/>
      <c r="Z572" s="661"/>
      <c r="AA572" s="661"/>
      <c r="AB572" s="661"/>
      <c r="AC572" s="661"/>
      <c r="AD572" s="661"/>
      <c r="AE572" s="661"/>
      <c r="AF572" s="661"/>
      <c r="AG572" s="661"/>
      <c r="AH572" s="661"/>
      <c r="AI572" s="661"/>
      <c r="AJ572" s="661"/>
      <c r="AK572" s="661"/>
      <c r="AL572" s="661"/>
      <c r="AM572" s="661"/>
      <c r="AN572" s="661"/>
      <c r="AO572" s="661"/>
      <c r="AP572" s="661"/>
      <c r="AQ572" s="661"/>
      <c r="AR572" s="661"/>
      <c r="AS572" s="661"/>
      <c r="AT572" s="661"/>
      <c r="AU572" s="661"/>
      <c r="AV572" s="661"/>
      <c r="AW572" s="661"/>
      <c r="AX572" s="661"/>
      <c r="AY572" s="661"/>
      <c r="AZ572" s="661"/>
      <c r="BA572" s="661"/>
      <c r="BB572" s="661"/>
      <c r="BC572" s="661"/>
      <c r="BD572" s="661"/>
      <c r="BE572" s="661"/>
      <c r="BF572" s="661"/>
      <c r="BG572" s="661"/>
      <c r="BH572" s="661"/>
      <c r="BI572" s="661"/>
      <c r="BJ572" s="661"/>
      <c r="BK572" s="661"/>
      <c r="BL572" s="661"/>
      <c r="BM572" s="661"/>
      <c r="BN572" s="661"/>
      <c r="BO572" s="661"/>
      <c r="BP572" s="661"/>
      <c r="BQ572" s="661"/>
      <c r="BR572" s="661"/>
      <c r="BS572" s="661"/>
      <c r="BT572" s="661"/>
      <c r="BU572" s="661"/>
      <c r="BV572" s="661"/>
      <c r="BW572" s="661"/>
      <c r="BX572" s="661"/>
      <c r="BY572" s="661"/>
      <c r="BZ572" s="661"/>
      <c r="CA572" s="661"/>
      <c r="CB572" s="661"/>
      <c r="CC572" s="661"/>
      <c r="CD572" s="661"/>
      <c r="CE572" s="661"/>
      <c r="CF572" s="661"/>
      <c r="CG572" s="661"/>
      <c r="CH572" s="661"/>
      <c r="CI572" s="661"/>
      <c r="CJ572" s="661"/>
      <c r="CK572" s="661"/>
      <c r="CL572" s="661"/>
      <c r="CM572" s="661"/>
      <c r="CN572" s="661"/>
      <c r="CO572" s="661"/>
      <c r="CP572" s="661"/>
      <c r="CQ572" s="661"/>
      <c r="CR572" s="661"/>
      <c r="CS572" s="661"/>
      <c r="CT572" s="661"/>
      <c r="CU572" s="661"/>
      <c r="CV572" s="661"/>
      <c r="CW572" s="661"/>
      <c r="CX572" s="661"/>
      <c r="CY572" s="661"/>
      <c r="CZ572" s="661"/>
      <c r="DA572" s="661"/>
      <c r="DB572" s="661"/>
      <c r="DC572" s="661"/>
      <c r="DD572" s="661"/>
      <c r="DE572" s="661"/>
      <c r="DF572" s="661"/>
      <c r="DG572" s="661"/>
      <c r="DH572" s="661"/>
      <c r="DI572" s="661"/>
      <c r="DJ572" s="661"/>
      <c r="DK572" s="661"/>
      <c r="DL572" s="661"/>
      <c r="DM572" s="661"/>
      <c r="DN572" s="661"/>
      <c r="DO572" s="661"/>
      <c r="DP572" s="661"/>
      <c r="DQ572" s="661"/>
      <c r="DR572" s="661"/>
      <c r="DS572" s="661"/>
      <c r="DT572" s="661"/>
      <c r="DU572" s="661"/>
      <c r="DV572" s="661"/>
      <c r="DW572" s="661"/>
      <c r="DX572" s="661"/>
      <c r="DY572" s="661"/>
      <c r="DZ572" s="661"/>
      <c r="EA572" s="661"/>
      <c r="EB572" s="661"/>
      <c r="EC572" s="661"/>
      <c r="ED572" s="661"/>
      <c r="EE572" s="661"/>
      <c r="EF572" s="661"/>
      <c r="EG572" s="661"/>
      <c r="EH572" s="661"/>
      <c r="EI572" s="661"/>
      <c r="EJ572" s="661"/>
      <c r="EK572" s="661"/>
      <c r="EL572" s="661"/>
      <c r="EM572" s="661"/>
      <c r="EN572" s="661"/>
      <c r="EO572" s="661"/>
      <c r="EP572" s="661"/>
      <c r="EQ572" s="661"/>
      <c r="ER572" s="661"/>
      <c r="ES572" s="661"/>
      <c r="ET572" s="661"/>
      <c r="EU572" s="661"/>
      <c r="EV572" s="661"/>
      <c r="EW572" s="661"/>
      <c r="EX572" s="661"/>
      <c r="EY572" s="661"/>
      <c r="EZ572" s="661"/>
      <c r="FA572" s="661"/>
      <c r="FB572" s="661"/>
      <c r="FC572" s="661"/>
      <c r="FD572" s="661"/>
      <c r="FE572" s="661"/>
      <c r="FF572" s="661"/>
      <c r="FG572" s="661"/>
      <c r="FH572" s="661"/>
      <c r="FI572" s="661"/>
      <c r="FJ572" s="661"/>
      <c r="FK572" s="661"/>
      <c r="FL572" s="661"/>
      <c r="FM572" s="661"/>
      <c r="FN572" s="661"/>
      <c r="FO572" s="661"/>
      <c r="FP572" s="661"/>
      <c r="FQ572" s="661"/>
      <c r="FR572" s="661"/>
      <c r="FS572" s="661"/>
      <c r="FT572" s="661"/>
      <c r="FU572" s="661"/>
      <c r="FV572" s="661"/>
      <c r="FW572" s="661"/>
      <c r="FX572" s="661"/>
      <c r="FY572" s="661"/>
      <c r="FZ572" s="661"/>
      <c r="GA572" s="661"/>
      <c r="GB572" s="661"/>
      <c r="GC572" s="661"/>
      <c r="GD572" s="661"/>
      <c r="GE572" s="661"/>
      <c r="GF572" s="661"/>
      <c r="GG572" s="661"/>
      <c r="GH572" s="661"/>
      <c r="GI572" s="661"/>
      <c r="GJ572" s="661"/>
      <c r="GK572" s="661"/>
      <c r="GL572" s="661"/>
      <c r="GM572" s="661"/>
      <c r="GN572" s="661"/>
      <c r="GO572" s="661"/>
      <c r="GP572" s="661"/>
      <c r="GQ572" s="661"/>
      <c r="GR572" s="661"/>
      <c r="GS572" s="661"/>
      <c r="GT572" s="661"/>
      <c r="GU572" s="661"/>
      <c r="GV572" s="661"/>
      <c r="GW572" s="661"/>
      <c r="GX572" s="661"/>
      <c r="GY572" s="661"/>
      <c r="GZ572" s="661"/>
      <c r="HA572" s="661"/>
      <c r="HB572" s="661"/>
      <c r="HC572" s="661"/>
      <c r="HD572" s="661"/>
      <c r="HE572" s="661"/>
      <c r="HF572" s="661"/>
      <c r="HG572" s="661"/>
      <c r="HH572" s="661"/>
      <c r="HI572" s="661"/>
      <c r="HJ572" s="661"/>
      <c r="HK572" s="661"/>
      <c r="HL572" s="661"/>
      <c r="HM572" s="661"/>
      <c r="HN572" s="661"/>
      <c r="HO572" s="661"/>
      <c r="HP572" s="661"/>
      <c r="HQ572" s="661"/>
      <c r="HR572" s="661"/>
      <c r="HS572" s="661"/>
      <c r="HT572" s="661"/>
      <c r="HU572" s="661"/>
      <c r="HV572" s="661"/>
      <c r="HW572" s="661"/>
      <c r="HX572" s="661"/>
      <c r="HY572" s="661"/>
      <c r="HZ572" s="661"/>
      <c r="IA572" s="661"/>
      <c r="IB572" s="661"/>
      <c r="IC572" s="661"/>
      <c r="ID572" s="661"/>
      <c r="IE572" s="661"/>
      <c r="IF572" s="661"/>
      <c r="IG572" s="661"/>
      <c r="IH572" s="661"/>
      <c r="II572" s="661"/>
      <c r="IJ572" s="661"/>
      <c r="IK572" s="661"/>
      <c r="IL572" s="661"/>
      <c r="IM572" s="661"/>
      <c r="IN572" s="661"/>
      <c r="IO572" s="661"/>
      <c r="IP572" s="661"/>
      <c r="IQ572" s="661"/>
      <c r="IR572" s="661"/>
      <c r="IS572" s="661"/>
      <c r="IT572" s="661"/>
    </row>
    <row r="573" spans="1:254" s="728" customFormat="1" ht="14.25">
      <c r="A573" s="671" t="s">
        <v>6912</v>
      </c>
      <c r="B573" s="672" t="s">
        <v>6913</v>
      </c>
      <c r="C573" s="708">
        <v>870</v>
      </c>
      <c r="D573" s="682" t="s">
        <v>332</v>
      </c>
      <c r="E573" s="677">
        <v>0</v>
      </c>
      <c r="F573" s="676">
        <f t="shared" si="45"/>
        <v>0</v>
      </c>
      <c r="G573" s="677">
        <v>0</v>
      </c>
      <c r="H573" s="676">
        <f t="shared" si="46"/>
        <v>0</v>
      </c>
      <c r="I573" s="703"/>
      <c r="J573" s="704"/>
      <c r="K573" s="705"/>
      <c r="L573" s="666"/>
      <c r="M573" s="661"/>
      <c r="N573" s="661"/>
      <c r="O573" s="661"/>
      <c r="P573" s="661"/>
      <c r="Q573" s="661"/>
      <c r="R573" s="661"/>
      <c r="S573" s="661"/>
      <c r="T573" s="661"/>
      <c r="U573" s="661"/>
      <c r="V573" s="661"/>
      <c r="W573" s="661"/>
      <c r="X573" s="661"/>
      <c r="Y573" s="661"/>
      <c r="Z573" s="661"/>
      <c r="AA573" s="661"/>
      <c r="AB573" s="661"/>
      <c r="AC573" s="661"/>
      <c r="AD573" s="661"/>
      <c r="AE573" s="661"/>
      <c r="AF573" s="661"/>
      <c r="AG573" s="661"/>
      <c r="AH573" s="661"/>
      <c r="AI573" s="661"/>
      <c r="AJ573" s="661"/>
      <c r="AK573" s="661"/>
      <c r="AL573" s="661"/>
      <c r="AM573" s="661"/>
      <c r="AN573" s="661"/>
      <c r="AO573" s="661"/>
      <c r="AP573" s="661"/>
      <c r="AQ573" s="661"/>
      <c r="AR573" s="661"/>
      <c r="AS573" s="661"/>
      <c r="AT573" s="661"/>
      <c r="AU573" s="661"/>
      <c r="AV573" s="661"/>
      <c r="AW573" s="661"/>
      <c r="AX573" s="661"/>
      <c r="AY573" s="661"/>
      <c r="AZ573" s="661"/>
      <c r="BA573" s="661"/>
      <c r="BB573" s="661"/>
      <c r="BC573" s="661"/>
      <c r="BD573" s="661"/>
      <c r="BE573" s="661"/>
      <c r="BF573" s="661"/>
      <c r="BG573" s="661"/>
      <c r="BH573" s="661"/>
      <c r="BI573" s="661"/>
      <c r="BJ573" s="661"/>
      <c r="BK573" s="661"/>
      <c r="BL573" s="661"/>
      <c r="BM573" s="661"/>
      <c r="BN573" s="661"/>
      <c r="BO573" s="661"/>
      <c r="BP573" s="661"/>
      <c r="BQ573" s="661"/>
      <c r="BR573" s="661"/>
      <c r="BS573" s="661"/>
      <c r="BT573" s="661"/>
      <c r="BU573" s="661"/>
      <c r="BV573" s="661"/>
      <c r="BW573" s="661"/>
      <c r="BX573" s="661"/>
      <c r="BY573" s="661"/>
      <c r="BZ573" s="661"/>
      <c r="CA573" s="661"/>
      <c r="CB573" s="661"/>
      <c r="CC573" s="661"/>
      <c r="CD573" s="661"/>
      <c r="CE573" s="661"/>
      <c r="CF573" s="661"/>
      <c r="CG573" s="661"/>
      <c r="CH573" s="661"/>
      <c r="CI573" s="661"/>
      <c r="CJ573" s="661"/>
      <c r="CK573" s="661"/>
      <c r="CL573" s="661"/>
      <c r="CM573" s="661"/>
      <c r="CN573" s="661"/>
      <c r="CO573" s="661"/>
      <c r="CP573" s="661"/>
      <c r="CQ573" s="661"/>
      <c r="CR573" s="661"/>
      <c r="CS573" s="661"/>
      <c r="CT573" s="661"/>
      <c r="CU573" s="661"/>
      <c r="CV573" s="661"/>
      <c r="CW573" s="661"/>
      <c r="CX573" s="661"/>
      <c r="CY573" s="661"/>
      <c r="CZ573" s="661"/>
      <c r="DA573" s="661"/>
      <c r="DB573" s="661"/>
      <c r="DC573" s="661"/>
      <c r="DD573" s="661"/>
      <c r="DE573" s="661"/>
      <c r="DF573" s="661"/>
      <c r="DG573" s="661"/>
      <c r="DH573" s="661"/>
      <c r="DI573" s="661"/>
      <c r="DJ573" s="661"/>
      <c r="DK573" s="661"/>
      <c r="DL573" s="661"/>
      <c r="DM573" s="661"/>
      <c r="DN573" s="661"/>
      <c r="DO573" s="661"/>
      <c r="DP573" s="661"/>
      <c r="DQ573" s="661"/>
      <c r="DR573" s="661"/>
      <c r="DS573" s="661"/>
      <c r="DT573" s="661"/>
      <c r="DU573" s="661"/>
      <c r="DV573" s="661"/>
      <c r="DW573" s="661"/>
      <c r="DX573" s="661"/>
      <c r="DY573" s="661"/>
      <c r="DZ573" s="661"/>
      <c r="EA573" s="661"/>
      <c r="EB573" s="661"/>
      <c r="EC573" s="661"/>
      <c r="ED573" s="661"/>
      <c r="EE573" s="661"/>
      <c r="EF573" s="661"/>
      <c r="EG573" s="661"/>
      <c r="EH573" s="661"/>
      <c r="EI573" s="661"/>
      <c r="EJ573" s="661"/>
      <c r="EK573" s="661"/>
      <c r="EL573" s="661"/>
      <c r="EM573" s="661"/>
      <c r="EN573" s="661"/>
      <c r="EO573" s="661"/>
      <c r="EP573" s="661"/>
      <c r="EQ573" s="661"/>
      <c r="ER573" s="661"/>
      <c r="ES573" s="661"/>
      <c r="ET573" s="661"/>
      <c r="EU573" s="661"/>
      <c r="EV573" s="661"/>
      <c r="EW573" s="661"/>
      <c r="EX573" s="661"/>
      <c r="EY573" s="661"/>
      <c r="EZ573" s="661"/>
      <c r="FA573" s="661"/>
      <c r="FB573" s="661"/>
      <c r="FC573" s="661"/>
      <c r="FD573" s="661"/>
      <c r="FE573" s="661"/>
      <c r="FF573" s="661"/>
      <c r="FG573" s="661"/>
      <c r="FH573" s="661"/>
      <c r="FI573" s="661"/>
      <c r="FJ573" s="661"/>
      <c r="FK573" s="661"/>
      <c r="FL573" s="661"/>
      <c r="FM573" s="661"/>
      <c r="FN573" s="661"/>
      <c r="FO573" s="661"/>
      <c r="FP573" s="661"/>
      <c r="FQ573" s="661"/>
      <c r="FR573" s="661"/>
      <c r="FS573" s="661"/>
      <c r="FT573" s="661"/>
      <c r="FU573" s="661"/>
      <c r="FV573" s="661"/>
      <c r="FW573" s="661"/>
      <c r="FX573" s="661"/>
      <c r="FY573" s="661"/>
      <c r="FZ573" s="661"/>
      <c r="GA573" s="661"/>
      <c r="GB573" s="661"/>
      <c r="GC573" s="661"/>
      <c r="GD573" s="661"/>
      <c r="GE573" s="661"/>
      <c r="GF573" s="661"/>
      <c r="GG573" s="661"/>
      <c r="GH573" s="661"/>
      <c r="GI573" s="661"/>
      <c r="GJ573" s="661"/>
      <c r="GK573" s="661"/>
      <c r="GL573" s="661"/>
      <c r="GM573" s="661"/>
      <c r="GN573" s="661"/>
      <c r="GO573" s="661"/>
      <c r="GP573" s="661"/>
      <c r="GQ573" s="661"/>
      <c r="GR573" s="661"/>
      <c r="GS573" s="661"/>
      <c r="GT573" s="661"/>
      <c r="GU573" s="661"/>
      <c r="GV573" s="661"/>
      <c r="GW573" s="661"/>
      <c r="GX573" s="661"/>
      <c r="GY573" s="661"/>
      <c r="GZ573" s="661"/>
      <c r="HA573" s="661"/>
      <c r="HB573" s="661"/>
      <c r="HC573" s="661"/>
      <c r="HD573" s="661"/>
      <c r="HE573" s="661"/>
      <c r="HF573" s="661"/>
      <c r="HG573" s="661"/>
      <c r="HH573" s="661"/>
      <c r="HI573" s="661"/>
      <c r="HJ573" s="661"/>
      <c r="HK573" s="661"/>
      <c r="HL573" s="661"/>
      <c r="HM573" s="661"/>
      <c r="HN573" s="661"/>
      <c r="HO573" s="661"/>
      <c r="HP573" s="661"/>
      <c r="HQ573" s="661"/>
      <c r="HR573" s="661"/>
      <c r="HS573" s="661"/>
      <c r="HT573" s="661"/>
      <c r="HU573" s="661"/>
      <c r="HV573" s="661"/>
      <c r="HW573" s="661"/>
      <c r="HX573" s="661"/>
      <c r="HY573" s="661"/>
      <c r="HZ573" s="661"/>
      <c r="IA573" s="661"/>
      <c r="IB573" s="661"/>
      <c r="IC573" s="661"/>
      <c r="ID573" s="661"/>
      <c r="IE573" s="661"/>
      <c r="IF573" s="661"/>
      <c r="IG573" s="661"/>
      <c r="IH573" s="661"/>
      <c r="II573" s="661"/>
      <c r="IJ573" s="661"/>
      <c r="IK573" s="661"/>
      <c r="IL573" s="661"/>
      <c r="IM573" s="661"/>
      <c r="IN573" s="661"/>
      <c r="IO573" s="661"/>
      <c r="IP573" s="661"/>
      <c r="IQ573" s="661"/>
      <c r="IR573" s="661"/>
      <c r="IS573" s="661"/>
      <c r="IT573" s="661"/>
    </row>
    <row r="574" spans="1:254" s="728" customFormat="1" ht="14.25">
      <c r="A574" s="671" t="s">
        <v>6914</v>
      </c>
      <c r="B574" s="672" t="s">
        <v>6915</v>
      </c>
      <c r="C574" s="673">
        <v>23820</v>
      </c>
      <c r="D574" s="682" t="s">
        <v>332</v>
      </c>
      <c r="E574" s="677">
        <v>0</v>
      </c>
      <c r="F574" s="676">
        <f t="shared" si="45"/>
        <v>0</v>
      </c>
      <c r="G574" s="677">
        <v>0</v>
      </c>
      <c r="H574" s="676">
        <f t="shared" si="46"/>
        <v>0</v>
      </c>
      <c r="I574" s="703"/>
      <c r="J574" s="704"/>
      <c r="K574" s="705"/>
      <c r="L574" s="666"/>
      <c r="M574" s="661"/>
      <c r="N574" s="661"/>
      <c r="O574" s="661"/>
      <c r="P574" s="661"/>
      <c r="Q574" s="661"/>
      <c r="R574" s="661"/>
      <c r="S574" s="661"/>
      <c r="T574" s="661"/>
      <c r="U574" s="661"/>
      <c r="V574" s="661"/>
      <c r="W574" s="661"/>
      <c r="X574" s="661"/>
      <c r="Y574" s="661"/>
      <c r="Z574" s="661"/>
      <c r="AA574" s="661"/>
      <c r="AB574" s="661"/>
      <c r="AC574" s="661"/>
      <c r="AD574" s="661"/>
      <c r="AE574" s="661"/>
      <c r="AF574" s="661"/>
      <c r="AG574" s="661"/>
      <c r="AH574" s="661"/>
      <c r="AI574" s="661"/>
      <c r="AJ574" s="661"/>
      <c r="AK574" s="661"/>
      <c r="AL574" s="661"/>
      <c r="AM574" s="661"/>
      <c r="AN574" s="661"/>
      <c r="AO574" s="661"/>
      <c r="AP574" s="661"/>
      <c r="AQ574" s="661"/>
      <c r="AR574" s="661"/>
      <c r="AS574" s="661"/>
      <c r="AT574" s="661"/>
      <c r="AU574" s="661"/>
      <c r="AV574" s="661"/>
      <c r="AW574" s="661"/>
      <c r="AX574" s="661"/>
      <c r="AY574" s="661"/>
      <c r="AZ574" s="661"/>
      <c r="BA574" s="661"/>
      <c r="BB574" s="661"/>
      <c r="BC574" s="661"/>
      <c r="BD574" s="661"/>
      <c r="BE574" s="661"/>
      <c r="BF574" s="661"/>
      <c r="BG574" s="661"/>
      <c r="BH574" s="661"/>
      <c r="BI574" s="661"/>
      <c r="BJ574" s="661"/>
      <c r="BK574" s="661"/>
      <c r="BL574" s="661"/>
      <c r="BM574" s="661"/>
      <c r="BN574" s="661"/>
      <c r="BO574" s="661"/>
      <c r="BP574" s="661"/>
      <c r="BQ574" s="661"/>
      <c r="BR574" s="661"/>
      <c r="BS574" s="661"/>
      <c r="BT574" s="661"/>
      <c r="BU574" s="661"/>
      <c r="BV574" s="661"/>
      <c r="BW574" s="661"/>
      <c r="BX574" s="661"/>
      <c r="BY574" s="661"/>
      <c r="BZ574" s="661"/>
      <c r="CA574" s="661"/>
      <c r="CB574" s="661"/>
      <c r="CC574" s="661"/>
      <c r="CD574" s="661"/>
      <c r="CE574" s="661"/>
      <c r="CF574" s="661"/>
      <c r="CG574" s="661"/>
      <c r="CH574" s="661"/>
      <c r="CI574" s="661"/>
      <c r="CJ574" s="661"/>
      <c r="CK574" s="661"/>
      <c r="CL574" s="661"/>
      <c r="CM574" s="661"/>
      <c r="CN574" s="661"/>
      <c r="CO574" s="661"/>
      <c r="CP574" s="661"/>
      <c r="CQ574" s="661"/>
      <c r="CR574" s="661"/>
      <c r="CS574" s="661"/>
      <c r="CT574" s="661"/>
      <c r="CU574" s="661"/>
      <c r="CV574" s="661"/>
      <c r="CW574" s="661"/>
      <c r="CX574" s="661"/>
      <c r="CY574" s="661"/>
      <c r="CZ574" s="661"/>
      <c r="DA574" s="661"/>
      <c r="DB574" s="661"/>
      <c r="DC574" s="661"/>
      <c r="DD574" s="661"/>
      <c r="DE574" s="661"/>
      <c r="DF574" s="661"/>
      <c r="DG574" s="661"/>
      <c r="DH574" s="661"/>
      <c r="DI574" s="661"/>
      <c r="DJ574" s="661"/>
      <c r="DK574" s="661"/>
      <c r="DL574" s="661"/>
      <c r="DM574" s="661"/>
      <c r="DN574" s="661"/>
      <c r="DO574" s="661"/>
      <c r="DP574" s="661"/>
      <c r="DQ574" s="661"/>
      <c r="DR574" s="661"/>
      <c r="DS574" s="661"/>
      <c r="DT574" s="661"/>
      <c r="DU574" s="661"/>
      <c r="DV574" s="661"/>
      <c r="DW574" s="661"/>
      <c r="DX574" s="661"/>
      <c r="DY574" s="661"/>
      <c r="DZ574" s="661"/>
      <c r="EA574" s="661"/>
      <c r="EB574" s="661"/>
      <c r="EC574" s="661"/>
      <c r="ED574" s="661"/>
      <c r="EE574" s="661"/>
      <c r="EF574" s="661"/>
      <c r="EG574" s="661"/>
      <c r="EH574" s="661"/>
      <c r="EI574" s="661"/>
      <c r="EJ574" s="661"/>
      <c r="EK574" s="661"/>
      <c r="EL574" s="661"/>
      <c r="EM574" s="661"/>
      <c r="EN574" s="661"/>
      <c r="EO574" s="661"/>
      <c r="EP574" s="661"/>
      <c r="EQ574" s="661"/>
      <c r="ER574" s="661"/>
      <c r="ES574" s="661"/>
      <c r="ET574" s="661"/>
      <c r="EU574" s="661"/>
      <c r="EV574" s="661"/>
      <c r="EW574" s="661"/>
      <c r="EX574" s="661"/>
      <c r="EY574" s="661"/>
      <c r="EZ574" s="661"/>
      <c r="FA574" s="661"/>
      <c r="FB574" s="661"/>
      <c r="FC574" s="661"/>
      <c r="FD574" s="661"/>
      <c r="FE574" s="661"/>
      <c r="FF574" s="661"/>
      <c r="FG574" s="661"/>
      <c r="FH574" s="661"/>
      <c r="FI574" s="661"/>
      <c r="FJ574" s="661"/>
      <c r="FK574" s="661"/>
      <c r="FL574" s="661"/>
      <c r="FM574" s="661"/>
      <c r="FN574" s="661"/>
      <c r="FO574" s="661"/>
      <c r="FP574" s="661"/>
      <c r="FQ574" s="661"/>
      <c r="FR574" s="661"/>
      <c r="FS574" s="661"/>
      <c r="FT574" s="661"/>
      <c r="FU574" s="661"/>
      <c r="FV574" s="661"/>
      <c r="FW574" s="661"/>
      <c r="FX574" s="661"/>
      <c r="FY574" s="661"/>
      <c r="FZ574" s="661"/>
      <c r="GA574" s="661"/>
      <c r="GB574" s="661"/>
      <c r="GC574" s="661"/>
      <c r="GD574" s="661"/>
      <c r="GE574" s="661"/>
      <c r="GF574" s="661"/>
      <c r="GG574" s="661"/>
      <c r="GH574" s="661"/>
      <c r="GI574" s="661"/>
      <c r="GJ574" s="661"/>
      <c r="GK574" s="661"/>
      <c r="GL574" s="661"/>
      <c r="GM574" s="661"/>
      <c r="GN574" s="661"/>
      <c r="GO574" s="661"/>
      <c r="GP574" s="661"/>
      <c r="GQ574" s="661"/>
      <c r="GR574" s="661"/>
      <c r="GS574" s="661"/>
      <c r="GT574" s="661"/>
      <c r="GU574" s="661"/>
      <c r="GV574" s="661"/>
      <c r="GW574" s="661"/>
      <c r="GX574" s="661"/>
      <c r="GY574" s="661"/>
      <c r="GZ574" s="661"/>
      <c r="HA574" s="661"/>
      <c r="HB574" s="661"/>
      <c r="HC574" s="661"/>
      <c r="HD574" s="661"/>
      <c r="HE574" s="661"/>
      <c r="HF574" s="661"/>
      <c r="HG574" s="661"/>
      <c r="HH574" s="661"/>
      <c r="HI574" s="661"/>
      <c r="HJ574" s="661"/>
      <c r="HK574" s="661"/>
      <c r="HL574" s="661"/>
      <c r="HM574" s="661"/>
      <c r="HN574" s="661"/>
      <c r="HO574" s="661"/>
      <c r="HP574" s="661"/>
      <c r="HQ574" s="661"/>
      <c r="HR574" s="661"/>
      <c r="HS574" s="661"/>
      <c r="HT574" s="661"/>
      <c r="HU574" s="661"/>
      <c r="HV574" s="661"/>
      <c r="HW574" s="661"/>
      <c r="HX574" s="661"/>
      <c r="HY574" s="661"/>
      <c r="HZ574" s="661"/>
      <c r="IA574" s="661"/>
      <c r="IB574" s="661"/>
      <c r="IC574" s="661"/>
      <c r="ID574" s="661"/>
      <c r="IE574" s="661"/>
      <c r="IF574" s="661"/>
      <c r="IG574" s="661"/>
      <c r="IH574" s="661"/>
      <c r="II574" s="661"/>
      <c r="IJ574" s="661"/>
      <c r="IK574" s="661"/>
      <c r="IL574" s="661"/>
      <c r="IM574" s="661"/>
      <c r="IN574" s="661"/>
      <c r="IO574" s="661"/>
      <c r="IP574" s="661"/>
      <c r="IQ574" s="661"/>
      <c r="IR574" s="661"/>
      <c r="IS574" s="661"/>
      <c r="IT574" s="661"/>
    </row>
    <row r="575" spans="1:254" s="728" customFormat="1" ht="14.25">
      <c r="A575" s="671" t="s">
        <v>6916</v>
      </c>
      <c r="B575" s="672" t="s">
        <v>6917</v>
      </c>
      <c r="C575" s="673">
        <v>1050</v>
      </c>
      <c r="D575" s="682" t="s">
        <v>332</v>
      </c>
      <c r="E575" s="677">
        <v>0</v>
      </c>
      <c r="F575" s="676">
        <f t="shared" si="45"/>
        <v>0</v>
      </c>
      <c r="G575" s="677">
        <v>0</v>
      </c>
      <c r="H575" s="676">
        <f t="shared" si="46"/>
        <v>0</v>
      </c>
      <c r="I575" s="703"/>
      <c r="J575" s="704"/>
      <c r="K575" s="705"/>
      <c r="L575" s="666"/>
      <c r="M575" s="661"/>
      <c r="N575" s="661"/>
      <c r="O575" s="661"/>
      <c r="P575" s="661"/>
      <c r="Q575" s="661"/>
      <c r="R575" s="661"/>
      <c r="S575" s="661"/>
      <c r="T575" s="661"/>
      <c r="U575" s="661"/>
      <c r="V575" s="661"/>
      <c r="W575" s="661"/>
      <c r="X575" s="661"/>
      <c r="Y575" s="661"/>
      <c r="Z575" s="661"/>
      <c r="AA575" s="661"/>
      <c r="AB575" s="661"/>
      <c r="AC575" s="661"/>
      <c r="AD575" s="661"/>
      <c r="AE575" s="661"/>
      <c r="AF575" s="661"/>
      <c r="AG575" s="661"/>
      <c r="AH575" s="661"/>
      <c r="AI575" s="661"/>
      <c r="AJ575" s="661"/>
      <c r="AK575" s="661"/>
      <c r="AL575" s="661"/>
      <c r="AM575" s="661"/>
      <c r="AN575" s="661"/>
      <c r="AO575" s="661"/>
      <c r="AP575" s="661"/>
      <c r="AQ575" s="661"/>
      <c r="AR575" s="661"/>
      <c r="AS575" s="661"/>
      <c r="AT575" s="661"/>
      <c r="AU575" s="661"/>
      <c r="AV575" s="661"/>
      <c r="AW575" s="661"/>
      <c r="AX575" s="661"/>
      <c r="AY575" s="661"/>
      <c r="AZ575" s="661"/>
      <c r="BA575" s="661"/>
      <c r="BB575" s="661"/>
      <c r="BC575" s="661"/>
      <c r="BD575" s="661"/>
      <c r="BE575" s="661"/>
      <c r="BF575" s="661"/>
      <c r="BG575" s="661"/>
      <c r="BH575" s="661"/>
      <c r="BI575" s="661"/>
      <c r="BJ575" s="661"/>
      <c r="BK575" s="661"/>
      <c r="BL575" s="661"/>
      <c r="BM575" s="661"/>
      <c r="BN575" s="661"/>
      <c r="BO575" s="661"/>
      <c r="BP575" s="661"/>
      <c r="BQ575" s="661"/>
      <c r="BR575" s="661"/>
      <c r="BS575" s="661"/>
      <c r="BT575" s="661"/>
      <c r="BU575" s="661"/>
      <c r="BV575" s="661"/>
      <c r="BW575" s="661"/>
      <c r="BX575" s="661"/>
      <c r="BY575" s="661"/>
      <c r="BZ575" s="661"/>
      <c r="CA575" s="661"/>
      <c r="CB575" s="661"/>
      <c r="CC575" s="661"/>
      <c r="CD575" s="661"/>
      <c r="CE575" s="661"/>
      <c r="CF575" s="661"/>
      <c r="CG575" s="661"/>
      <c r="CH575" s="661"/>
      <c r="CI575" s="661"/>
      <c r="CJ575" s="661"/>
      <c r="CK575" s="661"/>
      <c r="CL575" s="661"/>
      <c r="CM575" s="661"/>
      <c r="CN575" s="661"/>
      <c r="CO575" s="661"/>
      <c r="CP575" s="661"/>
      <c r="CQ575" s="661"/>
      <c r="CR575" s="661"/>
      <c r="CS575" s="661"/>
      <c r="CT575" s="661"/>
      <c r="CU575" s="661"/>
      <c r="CV575" s="661"/>
      <c r="CW575" s="661"/>
      <c r="CX575" s="661"/>
      <c r="CY575" s="661"/>
      <c r="CZ575" s="661"/>
      <c r="DA575" s="661"/>
      <c r="DB575" s="661"/>
      <c r="DC575" s="661"/>
      <c r="DD575" s="661"/>
      <c r="DE575" s="661"/>
      <c r="DF575" s="661"/>
      <c r="DG575" s="661"/>
      <c r="DH575" s="661"/>
      <c r="DI575" s="661"/>
      <c r="DJ575" s="661"/>
      <c r="DK575" s="661"/>
      <c r="DL575" s="661"/>
      <c r="DM575" s="661"/>
      <c r="DN575" s="661"/>
      <c r="DO575" s="661"/>
      <c r="DP575" s="661"/>
      <c r="DQ575" s="661"/>
      <c r="DR575" s="661"/>
      <c r="DS575" s="661"/>
      <c r="DT575" s="661"/>
      <c r="DU575" s="661"/>
      <c r="DV575" s="661"/>
      <c r="DW575" s="661"/>
      <c r="DX575" s="661"/>
      <c r="DY575" s="661"/>
      <c r="DZ575" s="661"/>
      <c r="EA575" s="661"/>
      <c r="EB575" s="661"/>
      <c r="EC575" s="661"/>
      <c r="ED575" s="661"/>
      <c r="EE575" s="661"/>
      <c r="EF575" s="661"/>
      <c r="EG575" s="661"/>
      <c r="EH575" s="661"/>
      <c r="EI575" s="661"/>
      <c r="EJ575" s="661"/>
      <c r="EK575" s="661"/>
      <c r="EL575" s="661"/>
      <c r="EM575" s="661"/>
      <c r="EN575" s="661"/>
      <c r="EO575" s="661"/>
      <c r="EP575" s="661"/>
      <c r="EQ575" s="661"/>
      <c r="ER575" s="661"/>
      <c r="ES575" s="661"/>
      <c r="ET575" s="661"/>
      <c r="EU575" s="661"/>
      <c r="EV575" s="661"/>
      <c r="EW575" s="661"/>
      <c r="EX575" s="661"/>
      <c r="EY575" s="661"/>
      <c r="EZ575" s="661"/>
      <c r="FA575" s="661"/>
      <c r="FB575" s="661"/>
      <c r="FC575" s="661"/>
      <c r="FD575" s="661"/>
      <c r="FE575" s="661"/>
      <c r="FF575" s="661"/>
      <c r="FG575" s="661"/>
      <c r="FH575" s="661"/>
      <c r="FI575" s="661"/>
      <c r="FJ575" s="661"/>
      <c r="FK575" s="661"/>
      <c r="FL575" s="661"/>
      <c r="FM575" s="661"/>
      <c r="FN575" s="661"/>
      <c r="FO575" s="661"/>
      <c r="FP575" s="661"/>
      <c r="FQ575" s="661"/>
      <c r="FR575" s="661"/>
      <c r="FS575" s="661"/>
      <c r="FT575" s="661"/>
      <c r="FU575" s="661"/>
      <c r="FV575" s="661"/>
      <c r="FW575" s="661"/>
      <c r="FX575" s="661"/>
      <c r="FY575" s="661"/>
      <c r="FZ575" s="661"/>
      <c r="GA575" s="661"/>
      <c r="GB575" s="661"/>
      <c r="GC575" s="661"/>
      <c r="GD575" s="661"/>
      <c r="GE575" s="661"/>
      <c r="GF575" s="661"/>
      <c r="GG575" s="661"/>
      <c r="GH575" s="661"/>
      <c r="GI575" s="661"/>
      <c r="GJ575" s="661"/>
      <c r="GK575" s="661"/>
      <c r="GL575" s="661"/>
      <c r="GM575" s="661"/>
      <c r="GN575" s="661"/>
      <c r="GO575" s="661"/>
      <c r="GP575" s="661"/>
      <c r="GQ575" s="661"/>
      <c r="GR575" s="661"/>
      <c r="GS575" s="661"/>
      <c r="GT575" s="661"/>
      <c r="GU575" s="661"/>
      <c r="GV575" s="661"/>
      <c r="GW575" s="661"/>
      <c r="GX575" s="661"/>
      <c r="GY575" s="661"/>
      <c r="GZ575" s="661"/>
      <c r="HA575" s="661"/>
      <c r="HB575" s="661"/>
      <c r="HC575" s="661"/>
      <c r="HD575" s="661"/>
      <c r="HE575" s="661"/>
      <c r="HF575" s="661"/>
      <c r="HG575" s="661"/>
      <c r="HH575" s="661"/>
      <c r="HI575" s="661"/>
      <c r="HJ575" s="661"/>
      <c r="HK575" s="661"/>
      <c r="HL575" s="661"/>
      <c r="HM575" s="661"/>
      <c r="HN575" s="661"/>
      <c r="HO575" s="661"/>
      <c r="HP575" s="661"/>
      <c r="HQ575" s="661"/>
      <c r="HR575" s="661"/>
      <c r="HS575" s="661"/>
      <c r="HT575" s="661"/>
      <c r="HU575" s="661"/>
      <c r="HV575" s="661"/>
      <c r="HW575" s="661"/>
      <c r="HX575" s="661"/>
      <c r="HY575" s="661"/>
      <c r="HZ575" s="661"/>
      <c r="IA575" s="661"/>
      <c r="IB575" s="661"/>
      <c r="IC575" s="661"/>
      <c r="ID575" s="661"/>
      <c r="IE575" s="661"/>
      <c r="IF575" s="661"/>
      <c r="IG575" s="661"/>
      <c r="IH575" s="661"/>
      <c r="II575" s="661"/>
      <c r="IJ575" s="661"/>
      <c r="IK575" s="661"/>
      <c r="IL575" s="661"/>
      <c r="IM575" s="661"/>
      <c r="IN575" s="661"/>
      <c r="IO575" s="661"/>
      <c r="IP575" s="661"/>
      <c r="IQ575" s="661"/>
      <c r="IR575" s="661"/>
      <c r="IS575" s="661"/>
      <c r="IT575" s="661"/>
    </row>
    <row r="576" spans="1:254" s="728" customFormat="1" ht="14.25">
      <c r="A576" s="671" t="s">
        <v>6918</v>
      </c>
      <c r="B576" s="672" t="s">
        <v>6919</v>
      </c>
      <c r="C576" s="673">
        <v>280</v>
      </c>
      <c r="D576" s="682" t="s">
        <v>332</v>
      </c>
      <c r="E576" s="677">
        <v>0</v>
      </c>
      <c r="F576" s="676">
        <f t="shared" si="45"/>
        <v>0</v>
      </c>
      <c r="G576" s="677">
        <v>0</v>
      </c>
      <c r="H576" s="676">
        <f t="shared" si="46"/>
        <v>0</v>
      </c>
      <c r="I576" s="703"/>
      <c r="J576" s="704"/>
      <c r="K576" s="705"/>
      <c r="L576" s="666"/>
      <c r="M576" s="661"/>
      <c r="N576" s="661"/>
      <c r="O576" s="661"/>
      <c r="P576" s="661"/>
      <c r="Q576" s="661"/>
      <c r="R576" s="661"/>
      <c r="S576" s="661"/>
      <c r="T576" s="661"/>
      <c r="U576" s="661"/>
      <c r="V576" s="661"/>
      <c r="W576" s="661"/>
      <c r="X576" s="661"/>
      <c r="Y576" s="661"/>
      <c r="Z576" s="661"/>
      <c r="AA576" s="661"/>
      <c r="AB576" s="661"/>
      <c r="AC576" s="661"/>
      <c r="AD576" s="661"/>
      <c r="AE576" s="661"/>
      <c r="AF576" s="661"/>
      <c r="AG576" s="661"/>
      <c r="AH576" s="661"/>
      <c r="AI576" s="661"/>
      <c r="AJ576" s="661"/>
      <c r="AK576" s="661"/>
      <c r="AL576" s="661"/>
      <c r="AM576" s="661"/>
      <c r="AN576" s="661"/>
      <c r="AO576" s="661"/>
      <c r="AP576" s="661"/>
      <c r="AQ576" s="661"/>
      <c r="AR576" s="661"/>
      <c r="AS576" s="661"/>
      <c r="AT576" s="661"/>
      <c r="AU576" s="661"/>
      <c r="AV576" s="661"/>
      <c r="AW576" s="661"/>
      <c r="AX576" s="661"/>
      <c r="AY576" s="661"/>
      <c r="AZ576" s="661"/>
      <c r="BA576" s="661"/>
      <c r="BB576" s="661"/>
      <c r="BC576" s="661"/>
      <c r="BD576" s="661"/>
      <c r="BE576" s="661"/>
      <c r="BF576" s="661"/>
      <c r="BG576" s="661"/>
      <c r="BH576" s="661"/>
      <c r="BI576" s="661"/>
      <c r="BJ576" s="661"/>
      <c r="BK576" s="661"/>
      <c r="BL576" s="661"/>
      <c r="BM576" s="661"/>
      <c r="BN576" s="661"/>
      <c r="BO576" s="661"/>
      <c r="BP576" s="661"/>
      <c r="BQ576" s="661"/>
      <c r="BR576" s="661"/>
      <c r="BS576" s="661"/>
      <c r="BT576" s="661"/>
      <c r="BU576" s="661"/>
      <c r="BV576" s="661"/>
      <c r="BW576" s="661"/>
      <c r="BX576" s="661"/>
      <c r="BY576" s="661"/>
      <c r="BZ576" s="661"/>
      <c r="CA576" s="661"/>
      <c r="CB576" s="661"/>
      <c r="CC576" s="661"/>
      <c r="CD576" s="661"/>
      <c r="CE576" s="661"/>
      <c r="CF576" s="661"/>
      <c r="CG576" s="661"/>
      <c r="CH576" s="661"/>
      <c r="CI576" s="661"/>
      <c r="CJ576" s="661"/>
      <c r="CK576" s="661"/>
      <c r="CL576" s="661"/>
      <c r="CM576" s="661"/>
      <c r="CN576" s="661"/>
      <c r="CO576" s="661"/>
      <c r="CP576" s="661"/>
      <c r="CQ576" s="661"/>
      <c r="CR576" s="661"/>
      <c r="CS576" s="661"/>
      <c r="CT576" s="661"/>
      <c r="CU576" s="661"/>
      <c r="CV576" s="661"/>
      <c r="CW576" s="661"/>
      <c r="CX576" s="661"/>
      <c r="CY576" s="661"/>
      <c r="CZ576" s="661"/>
      <c r="DA576" s="661"/>
      <c r="DB576" s="661"/>
      <c r="DC576" s="661"/>
      <c r="DD576" s="661"/>
      <c r="DE576" s="661"/>
      <c r="DF576" s="661"/>
      <c r="DG576" s="661"/>
      <c r="DH576" s="661"/>
      <c r="DI576" s="661"/>
      <c r="DJ576" s="661"/>
      <c r="DK576" s="661"/>
      <c r="DL576" s="661"/>
      <c r="DM576" s="661"/>
      <c r="DN576" s="661"/>
      <c r="DO576" s="661"/>
      <c r="DP576" s="661"/>
      <c r="DQ576" s="661"/>
      <c r="DR576" s="661"/>
      <c r="DS576" s="661"/>
      <c r="DT576" s="661"/>
      <c r="DU576" s="661"/>
      <c r="DV576" s="661"/>
      <c r="DW576" s="661"/>
      <c r="DX576" s="661"/>
      <c r="DY576" s="661"/>
      <c r="DZ576" s="661"/>
      <c r="EA576" s="661"/>
      <c r="EB576" s="661"/>
      <c r="EC576" s="661"/>
      <c r="ED576" s="661"/>
      <c r="EE576" s="661"/>
      <c r="EF576" s="661"/>
      <c r="EG576" s="661"/>
      <c r="EH576" s="661"/>
      <c r="EI576" s="661"/>
      <c r="EJ576" s="661"/>
      <c r="EK576" s="661"/>
      <c r="EL576" s="661"/>
      <c r="EM576" s="661"/>
      <c r="EN576" s="661"/>
      <c r="EO576" s="661"/>
      <c r="EP576" s="661"/>
      <c r="EQ576" s="661"/>
      <c r="ER576" s="661"/>
      <c r="ES576" s="661"/>
      <c r="ET576" s="661"/>
      <c r="EU576" s="661"/>
      <c r="EV576" s="661"/>
      <c r="EW576" s="661"/>
      <c r="EX576" s="661"/>
      <c r="EY576" s="661"/>
      <c r="EZ576" s="661"/>
      <c r="FA576" s="661"/>
      <c r="FB576" s="661"/>
      <c r="FC576" s="661"/>
      <c r="FD576" s="661"/>
      <c r="FE576" s="661"/>
      <c r="FF576" s="661"/>
      <c r="FG576" s="661"/>
      <c r="FH576" s="661"/>
      <c r="FI576" s="661"/>
      <c r="FJ576" s="661"/>
      <c r="FK576" s="661"/>
      <c r="FL576" s="661"/>
      <c r="FM576" s="661"/>
      <c r="FN576" s="661"/>
      <c r="FO576" s="661"/>
      <c r="FP576" s="661"/>
      <c r="FQ576" s="661"/>
      <c r="FR576" s="661"/>
      <c r="FS576" s="661"/>
      <c r="FT576" s="661"/>
      <c r="FU576" s="661"/>
      <c r="FV576" s="661"/>
      <c r="FW576" s="661"/>
      <c r="FX576" s="661"/>
      <c r="FY576" s="661"/>
      <c r="FZ576" s="661"/>
      <c r="GA576" s="661"/>
      <c r="GB576" s="661"/>
      <c r="GC576" s="661"/>
      <c r="GD576" s="661"/>
      <c r="GE576" s="661"/>
      <c r="GF576" s="661"/>
      <c r="GG576" s="661"/>
      <c r="GH576" s="661"/>
      <c r="GI576" s="661"/>
      <c r="GJ576" s="661"/>
      <c r="GK576" s="661"/>
      <c r="GL576" s="661"/>
      <c r="GM576" s="661"/>
      <c r="GN576" s="661"/>
      <c r="GO576" s="661"/>
      <c r="GP576" s="661"/>
      <c r="GQ576" s="661"/>
      <c r="GR576" s="661"/>
      <c r="GS576" s="661"/>
      <c r="GT576" s="661"/>
      <c r="GU576" s="661"/>
      <c r="GV576" s="661"/>
      <c r="GW576" s="661"/>
      <c r="GX576" s="661"/>
      <c r="GY576" s="661"/>
      <c r="GZ576" s="661"/>
      <c r="HA576" s="661"/>
      <c r="HB576" s="661"/>
      <c r="HC576" s="661"/>
      <c r="HD576" s="661"/>
      <c r="HE576" s="661"/>
      <c r="HF576" s="661"/>
      <c r="HG576" s="661"/>
      <c r="HH576" s="661"/>
      <c r="HI576" s="661"/>
      <c r="HJ576" s="661"/>
      <c r="HK576" s="661"/>
      <c r="HL576" s="661"/>
      <c r="HM576" s="661"/>
      <c r="HN576" s="661"/>
      <c r="HO576" s="661"/>
      <c r="HP576" s="661"/>
      <c r="HQ576" s="661"/>
      <c r="HR576" s="661"/>
      <c r="HS576" s="661"/>
      <c r="HT576" s="661"/>
      <c r="HU576" s="661"/>
      <c r="HV576" s="661"/>
      <c r="HW576" s="661"/>
      <c r="HX576" s="661"/>
      <c r="HY576" s="661"/>
      <c r="HZ576" s="661"/>
      <c r="IA576" s="661"/>
      <c r="IB576" s="661"/>
      <c r="IC576" s="661"/>
      <c r="ID576" s="661"/>
      <c r="IE576" s="661"/>
      <c r="IF576" s="661"/>
      <c r="IG576" s="661"/>
      <c r="IH576" s="661"/>
      <c r="II576" s="661"/>
      <c r="IJ576" s="661"/>
      <c r="IK576" s="661"/>
      <c r="IL576" s="661"/>
      <c r="IM576" s="661"/>
      <c r="IN576" s="661"/>
      <c r="IO576" s="661"/>
      <c r="IP576" s="661"/>
      <c r="IQ576" s="661"/>
      <c r="IR576" s="661"/>
      <c r="IS576" s="661"/>
      <c r="IT576" s="661"/>
    </row>
    <row r="577" spans="1:254" s="728" customFormat="1" ht="14.25">
      <c r="A577" s="671" t="s">
        <v>6920</v>
      </c>
      <c r="B577" s="672" t="s">
        <v>6921</v>
      </c>
      <c r="C577" s="708">
        <v>1920</v>
      </c>
      <c r="D577" s="682" t="s">
        <v>332</v>
      </c>
      <c r="E577" s="677">
        <v>0</v>
      </c>
      <c r="F577" s="676">
        <f t="shared" si="45"/>
        <v>0</v>
      </c>
      <c r="G577" s="677">
        <v>0</v>
      </c>
      <c r="H577" s="676">
        <f t="shared" si="46"/>
        <v>0</v>
      </c>
      <c r="I577" s="703"/>
      <c r="J577" s="704"/>
      <c r="K577" s="705"/>
      <c r="L577" s="666"/>
      <c r="M577" s="661"/>
      <c r="N577" s="661"/>
      <c r="O577" s="661"/>
      <c r="P577" s="661"/>
      <c r="Q577" s="661"/>
      <c r="R577" s="661"/>
      <c r="S577" s="661"/>
      <c r="T577" s="661"/>
      <c r="U577" s="661"/>
      <c r="V577" s="661"/>
      <c r="W577" s="661"/>
      <c r="X577" s="661"/>
      <c r="Y577" s="661"/>
      <c r="Z577" s="661"/>
      <c r="AA577" s="661"/>
      <c r="AB577" s="661"/>
      <c r="AC577" s="661"/>
      <c r="AD577" s="661"/>
      <c r="AE577" s="661"/>
      <c r="AF577" s="661"/>
      <c r="AG577" s="661"/>
      <c r="AH577" s="661"/>
      <c r="AI577" s="661"/>
      <c r="AJ577" s="661"/>
      <c r="AK577" s="661"/>
      <c r="AL577" s="661"/>
      <c r="AM577" s="661"/>
      <c r="AN577" s="661"/>
      <c r="AO577" s="661"/>
      <c r="AP577" s="661"/>
      <c r="AQ577" s="661"/>
      <c r="AR577" s="661"/>
      <c r="AS577" s="661"/>
      <c r="AT577" s="661"/>
      <c r="AU577" s="661"/>
      <c r="AV577" s="661"/>
      <c r="AW577" s="661"/>
      <c r="AX577" s="661"/>
      <c r="AY577" s="661"/>
      <c r="AZ577" s="661"/>
      <c r="BA577" s="661"/>
      <c r="BB577" s="661"/>
      <c r="BC577" s="661"/>
      <c r="BD577" s="661"/>
      <c r="BE577" s="661"/>
      <c r="BF577" s="661"/>
      <c r="BG577" s="661"/>
      <c r="BH577" s="661"/>
      <c r="BI577" s="661"/>
      <c r="BJ577" s="661"/>
      <c r="BK577" s="661"/>
      <c r="BL577" s="661"/>
      <c r="BM577" s="661"/>
      <c r="BN577" s="661"/>
      <c r="BO577" s="661"/>
      <c r="BP577" s="661"/>
      <c r="BQ577" s="661"/>
      <c r="BR577" s="661"/>
      <c r="BS577" s="661"/>
      <c r="BT577" s="661"/>
      <c r="BU577" s="661"/>
      <c r="BV577" s="661"/>
      <c r="BW577" s="661"/>
      <c r="BX577" s="661"/>
      <c r="BY577" s="661"/>
      <c r="BZ577" s="661"/>
      <c r="CA577" s="661"/>
      <c r="CB577" s="661"/>
      <c r="CC577" s="661"/>
      <c r="CD577" s="661"/>
      <c r="CE577" s="661"/>
      <c r="CF577" s="661"/>
      <c r="CG577" s="661"/>
      <c r="CH577" s="661"/>
      <c r="CI577" s="661"/>
      <c r="CJ577" s="661"/>
      <c r="CK577" s="661"/>
      <c r="CL577" s="661"/>
      <c r="CM577" s="661"/>
      <c r="CN577" s="661"/>
      <c r="CO577" s="661"/>
      <c r="CP577" s="661"/>
      <c r="CQ577" s="661"/>
      <c r="CR577" s="661"/>
      <c r="CS577" s="661"/>
      <c r="CT577" s="661"/>
      <c r="CU577" s="661"/>
      <c r="CV577" s="661"/>
      <c r="CW577" s="661"/>
      <c r="CX577" s="661"/>
      <c r="CY577" s="661"/>
      <c r="CZ577" s="661"/>
      <c r="DA577" s="661"/>
      <c r="DB577" s="661"/>
      <c r="DC577" s="661"/>
      <c r="DD577" s="661"/>
      <c r="DE577" s="661"/>
      <c r="DF577" s="661"/>
      <c r="DG577" s="661"/>
      <c r="DH577" s="661"/>
      <c r="DI577" s="661"/>
      <c r="DJ577" s="661"/>
      <c r="DK577" s="661"/>
      <c r="DL577" s="661"/>
      <c r="DM577" s="661"/>
      <c r="DN577" s="661"/>
      <c r="DO577" s="661"/>
      <c r="DP577" s="661"/>
      <c r="DQ577" s="661"/>
      <c r="DR577" s="661"/>
      <c r="DS577" s="661"/>
      <c r="DT577" s="661"/>
      <c r="DU577" s="661"/>
      <c r="DV577" s="661"/>
      <c r="DW577" s="661"/>
      <c r="DX577" s="661"/>
      <c r="DY577" s="661"/>
      <c r="DZ577" s="661"/>
      <c r="EA577" s="661"/>
      <c r="EB577" s="661"/>
      <c r="EC577" s="661"/>
      <c r="ED577" s="661"/>
      <c r="EE577" s="661"/>
      <c r="EF577" s="661"/>
      <c r="EG577" s="661"/>
      <c r="EH577" s="661"/>
      <c r="EI577" s="661"/>
      <c r="EJ577" s="661"/>
      <c r="EK577" s="661"/>
      <c r="EL577" s="661"/>
      <c r="EM577" s="661"/>
      <c r="EN577" s="661"/>
      <c r="EO577" s="661"/>
      <c r="EP577" s="661"/>
      <c r="EQ577" s="661"/>
      <c r="ER577" s="661"/>
      <c r="ES577" s="661"/>
      <c r="ET577" s="661"/>
      <c r="EU577" s="661"/>
      <c r="EV577" s="661"/>
      <c r="EW577" s="661"/>
      <c r="EX577" s="661"/>
      <c r="EY577" s="661"/>
      <c r="EZ577" s="661"/>
      <c r="FA577" s="661"/>
      <c r="FB577" s="661"/>
      <c r="FC577" s="661"/>
      <c r="FD577" s="661"/>
      <c r="FE577" s="661"/>
      <c r="FF577" s="661"/>
      <c r="FG577" s="661"/>
      <c r="FH577" s="661"/>
      <c r="FI577" s="661"/>
      <c r="FJ577" s="661"/>
      <c r="FK577" s="661"/>
      <c r="FL577" s="661"/>
      <c r="FM577" s="661"/>
      <c r="FN577" s="661"/>
      <c r="FO577" s="661"/>
      <c r="FP577" s="661"/>
      <c r="FQ577" s="661"/>
      <c r="FR577" s="661"/>
      <c r="FS577" s="661"/>
      <c r="FT577" s="661"/>
      <c r="FU577" s="661"/>
      <c r="FV577" s="661"/>
      <c r="FW577" s="661"/>
      <c r="FX577" s="661"/>
      <c r="FY577" s="661"/>
      <c r="FZ577" s="661"/>
      <c r="GA577" s="661"/>
      <c r="GB577" s="661"/>
      <c r="GC577" s="661"/>
      <c r="GD577" s="661"/>
      <c r="GE577" s="661"/>
      <c r="GF577" s="661"/>
      <c r="GG577" s="661"/>
      <c r="GH577" s="661"/>
      <c r="GI577" s="661"/>
      <c r="GJ577" s="661"/>
      <c r="GK577" s="661"/>
      <c r="GL577" s="661"/>
      <c r="GM577" s="661"/>
      <c r="GN577" s="661"/>
      <c r="GO577" s="661"/>
      <c r="GP577" s="661"/>
      <c r="GQ577" s="661"/>
      <c r="GR577" s="661"/>
      <c r="GS577" s="661"/>
      <c r="GT577" s="661"/>
      <c r="GU577" s="661"/>
      <c r="GV577" s="661"/>
      <c r="GW577" s="661"/>
      <c r="GX577" s="661"/>
      <c r="GY577" s="661"/>
      <c r="GZ577" s="661"/>
      <c r="HA577" s="661"/>
      <c r="HB577" s="661"/>
      <c r="HC577" s="661"/>
      <c r="HD577" s="661"/>
      <c r="HE577" s="661"/>
      <c r="HF577" s="661"/>
      <c r="HG577" s="661"/>
      <c r="HH577" s="661"/>
      <c r="HI577" s="661"/>
      <c r="HJ577" s="661"/>
      <c r="HK577" s="661"/>
      <c r="HL577" s="661"/>
      <c r="HM577" s="661"/>
      <c r="HN577" s="661"/>
      <c r="HO577" s="661"/>
      <c r="HP577" s="661"/>
      <c r="HQ577" s="661"/>
      <c r="HR577" s="661"/>
      <c r="HS577" s="661"/>
      <c r="HT577" s="661"/>
      <c r="HU577" s="661"/>
      <c r="HV577" s="661"/>
      <c r="HW577" s="661"/>
      <c r="HX577" s="661"/>
      <c r="HY577" s="661"/>
      <c r="HZ577" s="661"/>
      <c r="IA577" s="661"/>
      <c r="IB577" s="661"/>
      <c r="IC577" s="661"/>
      <c r="ID577" s="661"/>
      <c r="IE577" s="661"/>
      <c r="IF577" s="661"/>
      <c r="IG577" s="661"/>
      <c r="IH577" s="661"/>
      <c r="II577" s="661"/>
      <c r="IJ577" s="661"/>
      <c r="IK577" s="661"/>
      <c r="IL577" s="661"/>
      <c r="IM577" s="661"/>
      <c r="IN577" s="661"/>
      <c r="IO577" s="661"/>
      <c r="IP577" s="661"/>
      <c r="IQ577" s="661"/>
      <c r="IR577" s="661"/>
      <c r="IS577" s="661"/>
      <c r="IT577" s="661"/>
    </row>
    <row r="578" spans="1:254" s="728" customFormat="1" ht="14.25">
      <c r="A578" s="671" t="s">
        <v>6922</v>
      </c>
      <c r="B578" s="672" t="s">
        <v>6923</v>
      </c>
      <c r="C578" s="708">
        <v>54</v>
      </c>
      <c r="D578" s="682" t="s">
        <v>332</v>
      </c>
      <c r="E578" s="677">
        <v>0</v>
      </c>
      <c r="F578" s="676">
        <f t="shared" si="45"/>
        <v>0</v>
      </c>
      <c r="G578" s="677">
        <v>0</v>
      </c>
      <c r="H578" s="676">
        <f t="shared" si="46"/>
        <v>0</v>
      </c>
      <c r="I578" s="703"/>
      <c r="J578" s="704"/>
      <c r="K578" s="705"/>
      <c r="L578" s="666"/>
      <c r="M578" s="661"/>
      <c r="N578" s="661"/>
      <c r="O578" s="661"/>
      <c r="P578" s="661"/>
      <c r="Q578" s="661"/>
      <c r="R578" s="661"/>
      <c r="S578" s="661"/>
      <c r="T578" s="661"/>
      <c r="U578" s="661"/>
      <c r="V578" s="661"/>
      <c r="W578" s="661"/>
      <c r="X578" s="661"/>
      <c r="Y578" s="661"/>
      <c r="Z578" s="661"/>
      <c r="AA578" s="661"/>
      <c r="AB578" s="661"/>
      <c r="AC578" s="661"/>
      <c r="AD578" s="661"/>
      <c r="AE578" s="661"/>
      <c r="AF578" s="661"/>
      <c r="AG578" s="661"/>
      <c r="AH578" s="661"/>
      <c r="AI578" s="661"/>
      <c r="AJ578" s="661"/>
      <c r="AK578" s="661"/>
      <c r="AL578" s="661"/>
      <c r="AM578" s="661"/>
      <c r="AN578" s="661"/>
      <c r="AO578" s="661"/>
      <c r="AP578" s="661"/>
      <c r="AQ578" s="661"/>
      <c r="AR578" s="661"/>
      <c r="AS578" s="661"/>
      <c r="AT578" s="661"/>
      <c r="AU578" s="661"/>
      <c r="AV578" s="661"/>
      <c r="AW578" s="661"/>
      <c r="AX578" s="661"/>
      <c r="AY578" s="661"/>
      <c r="AZ578" s="661"/>
      <c r="BA578" s="661"/>
      <c r="BB578" s="661"/>
      <c r="BC578" s="661"/>
      <c r="BD578" s="661"/>
      <c r="BE578" s="661"/>
      <c r="BF578" s="661"/>
      <c r="BG578" s="661"/>
      <c r="BH578" s="661"/>
      <c r="BI578" s="661"/>
      <c r="BJ578" s="661"/>
      <c r="BK578" s="661"/>
      <c r="BL578" s="661"/>
      <c r="BM578" s="661"/>
      <c r="BN578" s="661"/>
      <c r="BO578" s="661"/>
      <c r="BP578" s="661"/>
      <c r="BQ578" s="661"/>
      <c r="BR578" s="661"/>
      <c r="BS578" s="661"/>
      <c r="BT578" s="661"/>
      <c r="BU578" s="661"/>
      <c r="BV578" s="661"/>
      <c r="BW578" s="661"/>
      <c r="BX578" s="661"/>
      <c r="BY578" s="661"/>
      <c r="BZ578" s="661"/>
      <c r="CA578" s="661"/>
      <c r="CB578" s="661"/>
      <c r="CC578" s="661"/>
      <c r="CD578" s="661"/>
      <c r="CE578" s="661"/>
      <c r="CF578" s="661"/>
      <c r="CG578" s="661"/>
      <c r="CH578" s="661"/>
      <c r="CI578" s="661"/>
      <c r="CJ578" s="661"/>
      <c r="CK578" s="661"/>
      <c r="CL578" s="661"/>
      <c r="CM578" s="661"/>
      <c r="CN578" s="661"/>
      <c r="CO578" s="661"/>
      <c r="CP578" s="661"/>
      <c r="CQ578" s="661"/>
      <c r="CR578" s="661"/>
      <c r="CS578" s="661"/>
      <c r="CT578" s="661"/>
      <c r="CU578" s="661"/>
      <c r="CV578" s="661"/>
      <c r="CW578" s="661"/>
      <c r="CX578" s="661"/>
      <c r="CY578" s="661"/>
      <c r="CZ578" s="661"/>
      <c r="DA578" s="661"/>
      <c r="DB578" s="661"/>
      <c r="DC578" s="661"/>
      <c r="DD578" s="661"/>
      <c r="DE578" s="661"/>
      <c r="DF578" s="661"/>
      <c r="DG578" s="661"/>
      <c r="DH578" s="661"/>
      <c r="DI578" s="661"/>
      <c r="DJ578" s="661"/>
      <c r="DK578" s="661"/>
      <c r="DL578" s="661"/>
      <c r="DM578" s="661"/>
      <c r="DN578" s="661"/>
      <c r="DO578" s="661"/>
      <c r="DP578" s="661"/>
      <c r="DQ578" s="661"/>
      <c r="DR578" s="661"/>
      <c r="DS578" s="661"/>
      <c r="DT578" s="661"/>
      <c r="DU578" s="661"/>
      <c r="DV578" s="661"/>
      <c r="DW578" s="661"/>
      <c r="DX578" s="661"/>
      <c r="DY578" s="661"/>
      <c r="DZ578" s="661"/>
      <c r="EA578" s="661"/>
      <c r="EB578" s="661"/>
      <c r="EC578" s="661"/>
      <c r="ED578" s="661"/>
      <c r="EE578" s="661"/>
      <c r="EF578" s="661"/>
      <c r="EG578" s="661"/>
      <c r="EH578" s="661"/>
      <c r="EI578" s="661"/>
      <c r="EJ578" s="661"/>
      <c r="EK578" s="661"/>
      <c r="EL578" s="661"/>
      <c r="EM578" s="661"/>
      <c r="EN578" s="661"/>
      <c r="EO578" s="661"/>
      <c r="EP578" s="661"/>
      <c r="EQ578" s="661"/>
      <c r="ER578" s="661"/>
      <c r="ES578" s="661"/>
      <c r="ET578" s="661"/>
      <c r="EU578" s="661"/>
      <c r="EV578" s="661"/>
      <c r="EW578" s="661"/>
      <c r="EX578" s="661"/>
      <c r="EY578" s="661"/>
      <c r="EZ578" s="661"/>
      <c r="FA578" s="661"/>
      <c r="FB578" s="661"/>
      <c r="FC578" s="661"/>
      <c r="FD578" s="661"/>
      <c r="FE578" s="661"/>
      <c r="FF578" s="661"/>
      <c r="FG578" s="661"/>
      <c r="FH578" s="661"/>
      <c r="FI578" s="661"/>
      <c r="FJ578" s="661"/>
      <c r="FK578" s="661"/>
      <c r="FL578" s="661"/>
      <c r="FM578" s="661"/>
      <c r="FN578" s="661"/>
      <c r="FO578" s="661"/>
      <c r="FP578" s="661"/>
      <c r="FQ578" s="661"/>
      <c r="FR578" s="661"/>
      <c r="FS578" s="661"/>
      <c r="FT578" s="661"/>
      <c r="FU578" s="661"/>
      <c r="FV578" s="661"/>
      <c r="FW578" s="661"/>
      <c r="FX578" s="661"/>
      <c r="FY578" s="661"/>
      <c r="FZ578" s="661"/>
      <c r="GA578" s="661"/>
      <c r="GB578" s="661"/>
      <c r="GC578" s="661"/>
      <c r="GD578" s="661"/>
      <c r="GE578" s="661"/>
      <c r="GF578" s="661"/>
      <c r="GG578" s="661"/>
      <c r="GH578" s="661"/>
      <c r="GI578" s="661"/>
      <c r="GJ578" s="661"/>
      <c r="GK578" s="661"/>
      <c r="GL578" s="661"/>
      <c r="GM578" s="661"/>
      <c r="GN578" s="661"/>
      <c r="GO578" s="661"/>
      <c r="GP578" s="661"/>
      <c r="GQ578" s="661"/>
      <c r="GR578" s="661"/>
      <c r="GS578" s="661"/>
      <c r="GT578" s="661"/>
      <c r="GU578" s="661"/>
      <c r="GV578" s="661"/>
      <c r="GW578" s="661"/>
      <c r="GX578" s="661"/>
      <c r="GY578" s="661"/>
      <c r="GZ578" s="661"/>
      <c r="HA578" s="661"/>
      <c r="HB578" s="661"/>
      <c r="HC578" s="661"/>
      <c r="HD578" s="661"/>
      <c r="HE578" s="661"/>
      <c r="HF578" s="661"/>
      <c r="HG578" s="661"/>
      <c r="HH578" s="661"/>
      <c r="HI578" s="661"/>
      <c r="HJ578" s="661"/>
      <c r="HK578" s="661"/>
      <c r="HL578" s="661"/>
      <c r="HM578" s="661"/>
      <c r="HN578" s="661"/>
      <c r="HO578" s="661"/>
      <c r="HP578" s="661"/>
      <c r="HQ578" s="661"/>
      <c r="HR578" s="661"/>
      <c r="HS578" s="661"/>
      <c r="HT578" s="661"/>
      <c r="HU578" s="661"/>
      <c r="HV578" s="661"/>
      <c r="HW578" s="661"/>
      <c r="HX578" s="661"/>
      <c r="HY578" s="661"/>
      <c r="HZ578" s="661"/>
      <c r="IA578" s="661"/>
      <c r="IB578" s="661"/>
      <c r="IC578" s="661"/>
      <c r="ID578" s="661"/>
      <c r="IE578" s="661"/>
      <c r="IF578" s="661"/>
      <c r="IG578" s="661"/>
      <c r="IH578" s="661"/>
      <c r="II578" s="661"/>
      <c r="IJ578" s="661"/>
      <c r="IK578" s="661"/>
      <c r="IL578" s="661"/>
      <c r="IM578" s="661"/>
      <c r="IN578" s="661"/>
      <c r="IO578" s="661"/>
      <c r="IP578" s="661"/>
      <c r="IQ578" s="661"/>
      <c r="IR578" s="661"/>
      <c r="IS578" s="661"/>
      <c r="IT578" s="661"/>
    </row>
    <row r="579" spans="1:254" s="728" customFormat="1" ht="14.25">
      <c r="A579" s="671" t="s">
        <v>6924</v>
      </c>
      <c r="B579" s="672" t="s">
        <v>6925</v>
      </c>
      <c r="C579" s="708">
        <v>120</v>
      </c>
      <c r="D579" s="682" t="s">
        <v>332</v>
      </c>
      <c r="E579" s="677">
        <v>0</v>
      </c>
      <c r="F579" s="676">
        <f t="shared" si="45"/>
        <v>0</v>
      </c>
      <c r="G579" s="677">
        <v>0</v>
      </c>
      <c r="H579" s="676">
        <f t="shared" si="46"/>
        <v>0</v>
      </c>
      <c r="I579" s="703"/>
      <c r="J579" s="704"/>
      <c r="K579" s="705"/>
      <c r="L579" s="666"/>
      <c r="M579" s="661"/>
      <c r="N579" s="661"/>
      <c r="O579" s="661"/>
      <c r="P579" s="661"/>
      <c r="Q579" s="661"/>
      <c r="R579" s="661"/>
      <c r="S579" s="661"/>
      <c r="T579" s="661"/>
      <c r="U579" s="661"/>
      <c r="V579" s="661"/>
      <c r="W579" s="661"/>
      <c r="X579" s="661"/>
      <c r="Y579" s="661"/>
      <c r="Z579" s="661"/>
      <c r="AA579" s="661"/>
      <c r="AB579" s="661"/>
      <c r="AC579" s="661"/>
      <c r="AD579" s="661"/>
      <c r="AE579" s="661"/>
      <c r="AF579" s="661"/>
      <c r="AG579" s="661"/>
      <c r="AH579" s="661"/>
      <c r="AI579" s="661"/>
      <c r="AJ579" s="661"/>
      <c r="AK579" s="661"/>
      <c r="AL579" s="661"/>
      <c r="AM579" s="661"/>
      <c r="AN579" s="661"/>
      <c r="AO579" s="661"/>
      <c r="AP579" s="661"/>
      <c r="AQ579" s="661"/>
      <c r="AR579" s="661"/>
      <c r="AS579" s="661"/>
      <c r="AT579" s="661"/>
      <c r="AU579" s="661"/>
      <c r="AV579" s="661"/>
      <c r="AW579" s="661"/>
      <c r="AX579" s="661"/>
      <c r="AY579" s="661"/>
      <c r="AZ579" s="661"/>
      <c r="BA579" s="661"/>
      <c r="BB579" s="661"/>
      <c r="BC579" s="661"/>
      <c r="BD579" s="661"/>
      <c r="BE579" s="661"/>
      <c r="BF579" s="661"/>
      <c r="BG579" s="661"/>
      <c r="BH579" s="661"/>
      <c r="BI579" s="661"/>
      <c r="BJ579" s="661"/>
      <c r="BK579" s="661"/>
      <c r="BL579" s="661"/>
      <c r="BM579" s="661"/>
      <c r="BN579" s="661"/>
      <c r="BO579" s="661"/>
      <c r="BP579" s="661"/>
      <c r="BQ579" s="661"/>
      <c r="BR579" s="661"/>
      <c r="BS579" s="661"/>
      <c r="BT579" s="661"/>
      <c r="BU579" s="661"/>
      <c r="BV579" s="661"/>
      <c r="BW579" s="661"/>
      <c r="BX579" s="661"/>
      <c r="BY579" s="661"/>
      <c r="BZ579" s="661"/>
      <c r="CA579" s="661"/>
      <c r="CB579" s="661"/>
      <c r="CC579" s="661"/>
      <c r="CD579" s="661"/>
      <c r="CE579" s="661"/>
      <c r="CF579" s="661"/>
      <c r="CG579" s="661"/>
      <c r="CH579" s="661"/>
      <c r="CI579" s="661"/>
      <c r="CJ579" s="661"/>
      <c r="CK579" s="661"/>
      <c r="CL579" s="661"/>
      <c r="CM579" s="661"/>
      <c r="CN579" s="661"/>
      <c r="CO579" s="661"/>
      <c r="CP579" s="661"/>
      <c r="CQ579" s="661"/>
      <c r="CR579" s="661"/>
      <c r="CS579" s="661"/>
      <c r="CT579" s="661"/>
      <c r="CU579" s="661"/>
      <c r="CV579" s="661"/>
      <c r="CW579" s="661"/>
      <c r="CX579" s="661"/>
      <c r="CY579" s="661"/>
      <c r="CZ579" s="661"/>
      <c r="DA579" s="661"/>
      <c r="DB579" s="661"/>
      <c r="DC579" s="661"/>
      <c r="DD579" s="661"/>
      <c r="DE579" s="661"/>
      <c r="DF579" s="661"/>
      <c r="DG579" s="661"/>
      <c r="DH579" s="661"/>
      <c r="DI579" s="661"/>
      <c r="DJ579" s="661"/>
      <c r="DK579" s="661"/>
      <c r="DL579" s="661"/>
      <c r="DM579" s="661"/>
      <c r="DN579" s="661"/>
      <c r="DO579" s="661"/>
      <c r="DP579" s="661"/>
      <c r="DQ579" s="661"/>
      <c r="DR579" s="661"/>
      <c r="DS579" s="661"/>
      <c r="DT579" s="661"/>
      <c r="DU579" s="661"/>
      <c r="DV579" s="661"/>
      <c r="DW579" s="661"/>
      <c r="DX579" s="661"/>
      <c r="DY579" s="661"/>
      <c r="DZ579" s="661"/>
      <c r="EA579" s="661"/>
      <c r="EB579" s="661"/>
      <c r="EC579" s="661"/>
      <c r="ED579" s="661"/>
      <c r="EE579" s="661"/>
      <c r="EF579" s="661"/>
      <c r="EG579" s="661"/>
      <c r="EH579" s="661"/>
      <c r="EI579" s="661"/>
      <c r="EJ579" s="661"/>
      <c r="EK579" s="661"/>
      <c r="EL579" s="661"/>
      <c r="EM579" s="661"/>
      <c r="EN579" s="661"/>
      <c r="EO579" s="661"/>
      <c r="EP579" s="661"/>
      <c r="EQ579" s="661"/>
      <c r="ER579" s="661"/>
      <c r="ES579" s="661"/>
      <c r="ET579" s="661"/>
      <c r="EU579" s="661"/>
      <c r="EV579" s="661"/>
      <c r="EW579" s="661"/>
      <c r="EX579" s="661"/>
      <c r="EY579" s="661"/>
      <c r="EZ579" s="661"/>
      <c r="FA579" s="661"/>
      <c r="FB579" s="661"/>
      <c r="FC579" s="661"/>
      <c r="FD579" s="661"/>
      <c r="FE579" s="661"/>
      <c r="FF579" s="661"/>
      <c r="FG579" s="661"/>
      <c r="FH579" s="661"/>
      <c r="FI579" s="661"/>
      <c r="FJ579" s="661"/>
      <c r="FK579" s="661"/>
      <c r="FL579" s="661"/>
      <c r="FM579" s="661"/>
      <c r="FN579" s="661"/>
      <c r="FO579" s="661"/>
      <c r="FP579" s="661"/>
      <c r="FQ579" s="661"/>
      <c r="FR579" s="661"/>
      <c r="FS579" s="661"/>
      <c r="FT579" s="661"/>
      <c r="FU579" s="661"/>
      <c r="FV579" s="661"/>
      <c r="FW579" s="661"/>
      <c r="FX579" s="661"/>
      <c r="FY579" s="661"/>
      <c r="FZ579" s="661"/>
      <c r="GA579" s="661"/>
      <c r="GB579" s="661"/>
      <c r="GC579" s="661"/>
      <c r="GD579" s="661"/>
      <c r="GE579" s="661"/>
      <c r="GF579" s="661"/>
      <c r="GG579" s="661"/>
      <c r="GH579" s="661"/>
      <c r="GI579" s="661"/>
      <c r="GJ579" s="661"/>
      <c r="GK579" s="661"/>
      <c r="GL579" s="661"/>
      <c r="GM579" s="661"/>
      <c r="GN579" s="661"/>
      <c r="GO579" s="661"/>
      <c r="GP579" s="661"/>
      <c r="GQ579" s="661"/>
      <c r="GR579" s="661"/>
      <c r="GS579" s="661"/>
      <c r="GT579" s="661"/>
      <c r="GU579" s="661"/>
      <c r="GV579" s="661"/>
      <c r="GW579" s="661"/>
      <c r="GX579" s="661"/>
      <c r="GY579" s="661"/>
      <c r="GZ579" s="661"/>
      <c r="HA579" s="661"/>
      <c r="HB579" s="661"/>
      <c r="HC579" s="661"/>
      <c r="HD579" s="661"/>
      <c r="HE579" s="661"/>
      <c r="HF579" s="661"/>
      <c r="HG579" s="661"/>
      <c r="HH579" s="661"/>
      <c r="HI579" s="661"/>
      <c r="HJ579" s="661"/>
      <c r="HK579" s="661"/>
      <c r="HL579" s="661"/>
      <c r="HM579" s="661"/>
      <c r="HN579" s="661"/>
      <c r="HO579" s="661"/>
      <c r="HP579" s="661"/>
      <c r="HQ579" s="661"/>
      <c r="HR579" s="661"/>
      <c r="HS579" s="661"/>
      <c r="HT579" s="661"/>
      <c r="HU579" s="661"/>
      <c r="HV579" s="661"/>
      <c r="HW579" s="661"/>
      <c r="HX579" s="661"/>
      <c r="HY579" s="661"/>
      <c r="HZ579" s="661"/>
      <c r="IA579" s="661"/>
      <c r="IB579" s="661"/>
      <c r="IC579" s="661"/>
      <c r="ID579" s="661"/>
      <c r="IE579" s="661"/>
      <c r="IF579" s="661"/>
      <c r="IG579" s="661"/>
      <c r="IH579" s="661"/>
      <c r="II579" s="661"/>
      <c r="IJ579" s="661"/>
      <c r="IK579" s="661"/>
      <c r="IL579" s="661"/>
      <c r="IM579" s="661"/>
      <c r="IN579" s="661"/>
      <c r="IO579" s="661"/>
      <c r="IP579" s="661"/>
      <c r="IQ579" s="661"/>
      <c r="IR579" s="661"/>
      <c r="IS579" s="661"/>
      <c r="IT579" s="661"/>
    </row>
    <row r="580" spans="1:254" s="661" customFormat="1" ht="14.25">
      <c r="A580" s="671" t="s">
        <v>6926</v>
      </c>
      <c r="B580" s="672" t="s">
        <v>6927</v>
      </c>
      <c r="C580" s="673">
        <v>1</v>
      </c>
      <c r="D580" s="682" t="s">
        <v>5720</v>
      </c>
      <c r="E580" s="677">
        <v>0</v>
      </c>
      <c r="F580" s="676">
        <f t="shared" si="45"/>
        <v>0</v>
      </c>
      <c r="G580" s="677">
        <v>0</v>
      </c>
      <c r="H580" s="676">
        <f t="shared" si="46"/>
        <v>0</v>
      </c>
      <c r="I580" s="703"/>
      <c r="J580" s="704"/>
      <c r="K580" s="705"/>
      <c r="L580" s="666"/>
    </row>
    <row r="581" spans="1:254" s="661" customFormat="1" ht="14.25">
      <c r="A581" s="671" t="s">
        <v>6928</v>
      </c>
      <c r="B581" s="672" t="s">
        <v>6929</v>
      </c>
      <c r="C581" s="673">
        <v>10</v>
      </c>
      <c r="D581" s="682" t="s">
        <v>4984</v>
      </c>
      <c r="E581" s="677">
        <v>0</v>
      </c>
      <c r="F581" s="676">
        <f>SUM(F544:F580)*C581*0.01</f>
        <v>0</v>
      </c>
      <c r="G581" s="677">
        <v>0</v>
      </c>
      <c r="H581" s="676">
        <f>SUM(H544:H580)*C581/100</f>
        <v>0</v>
      </c>
      <c r="I581" s="703"/>
      <c r="J581" s="704"/>
      <c r="K581" s="705"/>
      <c r="L581" s="666"/>
    </row>
    <row r="582" spans="1:254" s="661" customFormat="1" ht="14.25">
      <c r="A582" s="671"/>
      <c r="B582" s="672" t="s">
        <v>6930</v>
      </c>
      <c r="C582" s="673"/>
      <c r="D582" s="674"/>
      <c r="E582" s="689"/>
      <c r="F582" s="690"/>
      <c r="G582" s="684"/>
      <c r="H582" s="676"/>
      <c r="I582" s="678"/>
      <c r="J582" s="516"/>
      <c r="K582" s="516"/>
      <c r="L582" s="516"/>
      <c r="M582" s="516"/>
      <c r="N582" s="516"/>
      <c r="O582" s="516"/>
      <c r="P582" s="516"/>
      <c r="Q582" s="516"/>
      <c r="R582" s="516"/>
      <c r="S582" s="516"/>
      <c r="T582" s="516"/>
      <c r="U582" s="516"/>
      <c r="V582" s="516"/>
      <c r="W582" s="516"/>
      <c r="X582" s="516"/>
      <c r="Y582" s="516"/>
      <c r="Z582" s="516"/>
      <c r="AA582" s="516"/>
      <c r="AB582" s="516"/>
      <c r="AC582" s="516"/>
      <c r="AD582" s="516"/>
      <c r="AE582" s="516"/>
      <c r="AF582" s="516"/>
      <c r="AG582" s="516"/>
      <c r="AH582" s="516"/>
      <c r="AI582" s="516"/>
      <c r="AJ582" s="516"/>
      <c r="AK582" s="516"/>
      <c r="AL582" s="516"/>
      <c r="AM582" s="516"/>
      <c r="AN582" s="516"/>
      <c r="AO582" s="516"/>
      <c r="AP582" s="516"/>
      <c r="AQ582" s="516"/>
      <c r="AR582" s="516"/>
      <c r="AS582" s="516"/>
      <c r="AT582" s="516"/>
      <c r="AU582" s="516"/>
      <c r="AV582" s="516"/>
      <c r="AW582" s="516"/>
      <c r="AX582" s="516"/>
      <c r="AY582" s="516"/>
      <c r="AZ582" s="516"/>
      <c r="BA582" s="516"/>
      <c r="BB582" s="516"/>
      <c r="BC582" s="516"/>
      <c r="BD582" s="516"/>
      <c r="BE582" s="516"/>
      <c r="BF582" s="516"/>
      <c r="BG582" s="516"/>
      <c r="BH582" s="516"/>
      <c r="BI582" s="516"/>
      <c r="BJ582" s="516"/>
      <c r="BK582" s="516"/>
      <c r="BL582" s="516"/>
      <c r="BM582" s="516"/>
      <c r="BN582" s="516"/>
      <c r="BO582" s="516"/>
      <c r="BP582" s="516"/>
      <c r="BQ582" s="516"/>
      <c r="BR582" s="516"/>
      <c r="BS582" s="516"/>
      <c r="BT582" s="516"/>
      <c r="BU582" s="516"/>
      <c r="BV582" s="516"/>
      <c r="BW582" s="516"/>
      <c r="BX582" s="516"/>
      <c r="BY582" s="516"/>
      <c r="BZ582" s="516"/>
      <c r="CA582" s="516"/>
      <c r="CB582" s="516"/>
      <c r="CC582" s="516"/>
      <c r="CD582" s="516"/>
      <c r="CE582" s="516"/>
      <c r="CF582" s="516"/>
      <c r="CG582" s="516"/>
      <c r="CH582" s="516"/>
      <c r="CI582" s="516"/>
      <c r="CJ582" s="516"/>
      <c r="CK582" s="516"/>
      <c r="CL582" s="516"/>
      <c r="CM582" s="516"/>
      <c r="CN582" s="516"/>
      <c r="CO582" s="516"/>
      <c r="CP582" s="516"/>
      <c r="CQ582" s="516"/>
      <c r="CR582" s="516"/>
      <c r="CS582" s="516"/>
      <c r="CT582" s="516"/>
      <c r="CU582" s="516"/>
      <c r="CV582" s="516"/>
      <c r="CW582" s="516"/>
      <c r="CX582" s="516"/>
      <c r="CY582" s="516"/>
      <c r="CZ582" s="516"/>
      <c r="DA582" s="516"/>
      <c r="DB582" s="516"/>
      <c r="DC582" s="516"/>
      <c r="DD582" s="516"/>
      <c r="DE582" s="516"/>
      <c r="DF582" s="516"/>
      <c r="DG582" s="516"/>
      <c r="DH582" s="516"/>
      <c r="DI582" s="516"/>
      <c r="DJ582" s="516"/>
      <c r="DK582" s="516"/>
      <c r="DL582" s="516"/>
      <c r="DM582" s="516"/>
      <c r="DN582" s="516"/>
      <c r="DO582" s="516"/>
      <c r="DP582" s="516"/>
      <c r="DQ582" s="516"/>
    </row>
    <row r="583" spans="1:254" s="661" customFormat="1" ht="14.25">
      <c r="A583" s="671"/>
      <c r="B583" s="672" t="s">
        <v>6931</v>
      </c>
      <c r="C583" s="673"/>
      <c r="D583" s="674"/>
      <c r="E583" s="689"/>
      <c r="F583" s="690"/>
      <c r="G583" s="684"/>
      <c r="H583" s="676"/>
      <c r="I583" s="678"/>
      <c r="J583" s="516"/>
      <c r="K583" s="516"/>
      <c r="L583" s="516"/>
      <c r="M583" s="516"/>
      <c r="N583" s="516"/>
      <c r="O583" s="516"/>
      <c r="P583" s="516"/>
      <c r="Q583" s="516"/>
      <c r="R583" s="516"/>
      <c r="S583" s="516"/>
      <c r="T583" s="516"/>
      <c r="U583" s="516"/>
      <c r="V583" s="516"/>
      <c r="W583" s="516"/>
      <c r="X583" s="516"/>
      <c r="Y583" s="516"/>
      <c r="Z583" s="516"/>
      <c r="AA583" s="516"/>
      <c r="AB583" s="516"/>
      <c r="AC583" s="516"/>
      <c r="AD583" s="516"/>
      <c r="AE583" s="516"/>
      <c r="AF583" s="516"/>
      <c r="AG583" s="516"/>
      <c r="AH583" s="516"/>
      <c r="AI583" s="516"/>
      <c r="AJ583" s="516"/>
      <c r="AK583" s="516"/>
      <c r="AL583" s="516"/>
      <c r="AM583" s="516"/>
      <c r="AN583" s="516"/>
      <c r="AO583" s="516"/>
      <c r="AP583" s="516"/>
      <c r="AQ583" s="516"/>
      <c r="AR583" s="516"/>
      <c r="AS583" s="516"/>
      <c r="AT583" s="516"/>
      <c r="AU583" s="516"/>
      <c r="AV583" s="516"/>
      <c r="AW583" s="516"/>
      <c r="AX583" s="516"/>
      <c r="AY583" s="516"/>
      <c r="AZ583" s="516"/>
      <c r="BA583" s="516"/>
      <c r="BB583" s="516"/>
      <c r="BC583" s="516"/>
      <c r="BD583" s="516"/>
      <c r="BE583" s="516"/>
      <c r="BF583" s="516"/>
      <c r="BG583" s="516"/>
      <c r="BH583" s="516"/>
      <c r="BI583" s="516"/>
      <c r="BJ583" s="516"/>
      <c r="BK583" s="516"/>
      <c r="BL583" s="516"/>
      <c r="BM583" s="516"/>
      <c r="BN583" s="516"/>
      <c r="BO583" s="516"/>
      <c r="BP583" s="516"/>
      <c r="BQ583" s="516"/>
      <c r="BR583" s="516"/>
      <c r="BS583" s="516"/>
      <c r="BT583" s="516"/>
      <c r="BU583" s="516"/>
      <c r="BV583" s="516"/>
      <c r="BW583" s="516"/>
      <c r="BX583" s="516"/>
      <c r="BY583" s="516"/>
      <c r="BZ583" s="516"/>
      <c r="CA583" s="516"/>
      <c r="CB583" s="516"/>
      <c r="CC583" s="516"/>
      <c r="CD583" s="516"/>
      <c r="CE583" s="516"/>
      <c r="CF583" s="516"/>
      <c r="CG583" s="516"/>
      <c r="CH583" s="516"/>
      <c r="CI583" s="516"/>
      <c r="CJ583" s="516"/>
      <c r="CK583" s="516"/>
      <c r="CL583" s="516"/>
      <c r="CM583" s="516"/>
      <c r="CN583" s="516"/>
      <c r="CO583" s="516"/>
      <c r="CP583" s="516"/>
      <c r="CQ583" s="516"/>
      <c r="CR583" s="516"/>
      <c r="CS583" s="516"/>
      <c r="CT583" s="516"/>
      <c r="CU583" s="516"/>
      <c r="CV583" s="516"/>
      <c r="CW583" s="516"/>
      <c r="CX583" s="516"/>
      <c r="CY583" s="516"/>
      <c r="CZ583" s="516"/>
      <c r="DA583" s="516"/>
      <c r="DB583" s="516"/>
      <c r="DC583" s="516"/>
      <c r="DD583" s="516"/>
      <c r="DE583" s="516"/>
      <c r="DF583" s="516"/>
      <c r="DG583" s="516"/>
      <c r="DH583" s="516"/>
      <c r="DI583" s="516"/>
      <c r="DJ583" s="516"/>
      <c r="DK583" s="516"/>
      <c r="DL583" s="516"/>
      <c r="DM583" s="516"/>
      <c r="DN583" s="516"/>
      <c r="DO583" s="516"/>
      <c r="DP583" s="516"/>
      <c r="DQ583" s="516"/>
    </row>
    <row r="584" spans="1:254" s="661" customFormat="1" ht="42.75">
      <c r="A584" s="671"/>
      <c r="B584" s="672" t="s">
        <v>6932</v>
      </c>
      <c r="C584" s="673"/>
      <c r="D584" s="674"/>
      <c r="E584" s="689"/>
      <c r="F584" s="690"/>
      <c r="G584" s="684"/>
      <c r="H584" s="676"/>
      <c r="I584" s="678"/>
      <c r="J584" s="516"/>
      <c r="K584" s="516"/>
      <c r="L584" s="516"/>
      <c r="M584" s="516"/>
      <c r="N584" s="516"/>
      <c r="O584" s="516"/>
      <c r="P584" s="516"/>
      <c r="Q584" s="516"/>
      <c r="R584" s="516"/>
      <c r="S584" s="516"/>
      <c r="T584" s="516"/>
      <c r="U584" s="516"/>
      <c r="V584" s="516"/>
      <c r="W584" s="516"/>
      <c r="X584" s="516"/>
      <c r="Y584" s="516"/>
      <c r="Z584" s="516"/>
      <c r="AA584" s="516"/>
      <c r="AB584" s="516"/>
      <c r="AC584" s="516"/>
      <c r="AD584" s="516"/>
      <c r="AE584" s="516"/>
      <c r="AF584" s="516"/>
      <c r="AG584" s="516"/>
      <c r="AH584" s="516"/>
      <c r="AI584" s="516"/>
      <c r="AJ584" s="516"/>
      <c r="AK584" s="516"/>
      <c r="AL584" s="516"/>
      <c r="AM584" s="516"/>
      <c r="AN584" s="516"/>
      <c r="AO584" s="516"/>
      <c r="AP584" s="516"/>
      <c r="AQ584" s="516"/>
      <c r="AR584" s="516"/>
      <c r="AS584" s="516"/>
      <c r="AT584" s="516"/>
      <c r="AU584" s="516"/>
      <c r="AV584" s="516"/>
      <c r="AW584" s="516"/>
      <c r="AX584" s="516"/>
      <c r="AY584" s="516"/>
      <c r="AZ584" s="516"/>
      <c r="BA584" s="516"/>
      <c r="BB584" s="516"/>
      <c r="BC584" s="516"/>
      <c r="BD584" s="516"/>
      <c r="BE584" s="516"/>
      <c r="BF584" s="516"/>
      <c r="BG584" s="516"/>
      <c r="BH584" s="516"/>
      <c r="BI584" s="516"/>
      <c r="BJ584" s="516"/>
      <c r="BK584" s="516"/>
      <c r="BL584" s="516"/>
      <c r="BM584" s="516"/>
      <c r="BN584" s="516"/>
      <c r="BO584" s="516"/>
      <c r="BP584" s="516"/>
      <c r="BQ584" s="516"/>
      <c r="BR584" s="516"/>
      <c r="BS584" s="516"/>
      <c r="BT584" s="516"/>
      <c r="BU584" s="516"/>
      <c r="BV584" s="516"/>
      <c r="BW584" s="516"/>
      <c r="BX584" s="516"/>
      <c r="BY584" s="516"/>
      <c r="BZ584" s="516"/>
      <c r="CA584" s="516"/>
      <c r="CB584" s="516"/>
      <c r="CC584" s="516"/>
      <c r="CD584" s="516"/>
      <c r="CE584" s="516"/>
      <c r="CF584" s="516"/>
      <c r="CG584" s="516"/>
      <c r="CH584" s="516"/>
      <c r="CI584" s="516"/>
      <c r="CJ584" s="516"/>
      <c r="CK584" s="516"/>
      <c r="CL584" s="516"/>
      <c r="CM584" s="516"/>
      <c r="CN584" s="516"/>
      <c r="CO584" s="516"/>
      <c r="CP584" s="516"/>
      <c r="CQ584" s="516"/>
      <c r="CR584" s="516"/>
      <c r="CS584" s="516"/>
      <c r="CT584" s="516"/>
      <c r="CU584" s="516"/>
      <c r="CV584" s="516"/>
      <c r="CW584" s="516"/>
      <c r="CX584" s="516"/>
      <c r="CY584" s="516"/>
      <c r="CZ584" s="516"/>
      <c r="DA584" s="516"/>
      <c r="DB584" s="516"/>
      <c r="DC584" s="516"/>
      <c r="DD584" s="516"/>
      <c r="DE584" s="516"/>
      <c r="DF584" s="516"/>
      <c r="DG584" s="516"/>
      <c r="DH584" s="516"/>
      <c r="DI584" s="516"/>
      <c r="DJ584" s="516"/>
      <c r="DK584" s="516"/>
      <c r="DL584" s="516"/>
      <c r="DM584" s="516"/>
      <c r="DN584" s="516"/>
      <c r="DO584" s="516"/>
      <c r="DP584" s="516"/>
      <c r="DQ584" s="516"/>
    </row>
    <row r="585" spans="1:254" s="661" customFormat="1" ht="15">
      <c r="A585" s="671"/>
      <c r="B585" s="672"/>
      <c r="C585" s="673"/>
      <c r="D585" s="682"/>
      <c r="E585" s="684"/>
      <c r="F585" s="685">
        <f>SUM(F544:F584)</f>
        <v>0</v>
      </c>
      <c r="G585" s="729"/>
      <c r="H585" s="685">
        <f>SUM(H544:H584)</f>
        <v>0</v>
      </c>
      <c r="I585" s="686"/>
      <c r="J585" s="704"/>
      <c r="K585" s="705"/>
      <c r="L585" s="666"/>
    </row>
    <row r="586" spans="1:254" s="661" customFormat="1" ht="14.25">
      <c r="A586" s="671"/>
      <c r="B586" s="672"/>
      <c r="C586" s="673"/>
      <c r="D586" s="682"/>
      <c r="E586" s="684"/>
      <c r="F586" s="676"/>
      <c r="G586" s="684"/>
      <c r="H586" s="676"/>
      <c r="I586" s="703"/>
      <c r="J586" s="704"/>
      <c r="K586" s="705"/>
      <c r="L586" s="666"/>
    </row>
    <row r="587" spans="1:254" s="661" customFormat="1" ht="15">
      <c r="A587" s="730"/>
      <c r="B587" s="692" t="s">
        <v>6933</v>
      </c>
      <c r="C587" s="693"/>
      <c r="D587" s="693"/>
      <c r="E587" s="731"/>
      <c r="F587" s="691"/>
      <c r="G587" s="731"/>
      <c r="H587" s="691"/>
      <c r="I587" s="709"/>
      <c r="J587" s="704"/>
      <c r="K587" s="705"/>
      <c r="L587" s="666"/>
    </row>
    <row r="588" spans="1:254" s="661" customFormat="1" ht="14.25">
      <c r="A588" s="671" t="s">
        <v>5772</v>
      </c>
      <c r="B588" s="672" t="s">
        <v>6934</v>
      </c>
      <c r="C588" s="732">
        <v>201</v>
      </c>
      <c r="D588" s="682" t="s">
        <v>640</v>
      </c>
      <c r="E588" s="733">
        <v>0</v>
      </c>
      <c r="F588" s="676">
        <f>C588*E588</f>
        <v>0</v>
      </c>
      <c r="G588" s="734" t="s">
        <v>6046</v>
      </c>
      <c r="H588" s="707" t="s">
        <v>6046</v>
      </c>
      <c r="I588" s="703"/>
      <c r="J588" s="704"/>
      <c r="K588" s="705"/>
      <c r="L588" s="666"/>
    </row>
    <row r="589" spans="1:254" s="661" customFormat="1" ht="14.25">
      <c r="A589" s="671" t="s">
        <v>5774</v>
      </c>
      <c r="B589" s="672" t="s">
        <v>6935</v>
      </c>
      <c r="C589" s="732">
        <v>174</v>
      </c>
      <c r="D589" s="682" t="s">
        <v>640</v>
      </c>
      <c r="E589" s="733">
        <v>0</v>
      </c>
      <c r="F589" s="676">
        <f t="shared" ref="F589:F615" si="47">C589*E589</f>
        <v>0</v>
      </c>
      <c r="G589" s="734" t="s">
        <v>6046</v>
      </c>
      <c r="H589" s="707" t="s">
        <v>6046</v>
      </c>
      <c r="I589" s="703"/>
      <c r="J589" s="704"/>
      <c r="K589" s="705"/>
      <c r="L589" s="666"/>
    </row>
    <row r="590" spans="1:254" s="661" customFormat="1" ht="14.25">
      <c r="A590" s="671" t="s">
        <v>5776</v>
      </c>
      <c r="B590" s="672" t="s">
        <v>6936</v>
      </c>
      <c r="C590" s="732">
        <v>24</v>
      </c>
      <c r="D590" s="682" t="s">
        <v>640</v>
      </c>
      <c r="E590" s="733">
        <v>0</v>
      </c>
      <c r="F590" s="676">
        <f t="shared" si="47"/>
        <v>0</v>
      </c>
      <c r="G590" s="734" t="s">
        <v>6046</v>
      </c>
      <c r="H590" s="707" t="s">
        <v>6046</v>
      </c>
      <c r="I590" s="703"/>
      <c r="J590" s="704"/>
      <c r="K590" s="705"/>
      <c r="L590" s="666"/>
    </row>
    <row r="591" spans="1:254" s="661" customFormat="1" ht="14.25">
      <c r="A591" s="671" t="s">
        <v>5778</v>
      </c>
      <c r="B591" s="672" t="s">
        <v>6937</v>
      </c>
      <c r="C591" s="732">
        <v>170</v>
      </c>
      <c r="D591" s="682" t="s">
        <v>640</v>
      </c>
      <c r="E591" s="733">
        <v>0</v>
      </c>
      <c r="F591" s="676">
        <f t="shared" si="47"/>
        <v>0</v>
      </c>
      <c r="G591" s="734" t="s">
        <v>6046</v>
      </c>
      <c r="H591" s="707" t="s">
        <v>6046</v>
      </c>
      <c r="I591" s="703"/>
      <c r="J591" s="704"/>
      <c r="K591" s="705"/>
      <c r="L591" s="666"/>
    </row>
    <row r="592" spans="1:254" s="661" customFormat="1" ht="14.25">
      <c r="A592" s="671" t="s">
        <v>6938</v>
      </c>
      <c r="B592" s="672" t="s">
        <v>6939</v>
      </c>
      <c r="C592" s="732">
        <v>172</v>
      </c>
      <c r="D592" s="682" t="s">
        <v>640</v>
      </c>
      <c r="E592" s="733">
        <v>0</v>
      </c>
      <c r="F592" s="676">
        <f t="shared" si="47"/>
        <v>0</v>
      </c>
      <c r="G592" s="734" t="s">
        <v>6046</v>
      </c>
      <c r="H592" s="707" t="s">
        <v>6046</v>
      </c>
      <c r="I592" s="703"/>
      <c r="J592" s="704"/>
      <c r="K592" s="705"/>
      <c r="L592" s="666"/>
    </row>
    <row r="593" spans="1:12" s="661" customFormat="1" ht="14.25">
      <c r="A593" s="671" t="s">
        <v>6940</v>
      </c>
      <c r="B593" s="672" t="s">
        <v>6941</v>
      </c>
      <c r="C593" s="732">
        <v>8</v>
      </c>
      <c r="D593" s="682" t="s">
        <v>640</v>
      </c>
      <c r="E593" s="733">
        <v>0</v>
      </c>
      <c r="F593" s="676">
        <f t="shared" si="47"/>
        <v>0</v>
      </c>
      <c r="G593" s="734" t="s">
        <v>6046</v>
      </c>
      <c r="H593" s="707" t="s">
        <v>6046</v>
      </c>
      <c r="I593" s="703"/>
      <c r="J593" s="704"/>
      <c r="K593" s="705"/>
      <c r="L593" s="666"/>
    </row>
    <row r="594" spans="1:12" s="661" customFormat="1" ht="14.25">
      <c r="A594" s="671" t="s">
        <v>6942</v>
      </c>
      <c r="B594" s="672" t="s">
        <v>6943</v>
      </c>
      <c r="C594" s="732">
        <v>8</v>
      </c>
      <c r="D594" s="682" t="s">
        <v>640</v>
      </c>
      <c r="E594" s="733">
        <v>0</v>
      </c>
      <c r="F594" s="676">
        <f t="shared" si="47"/>
        <v>0</v>
      </c>
      <c r="G594" s="734" t="s">
        <v>6046</v>
      </c>
      <c r="H594" s="707" t="s">
        <v>6046</v>
      </c>
      <c r="I594" s="703"/>
      <c r="J594" s="704"/>
      <c r="K594" s="705"/>
      <c r="L594" s="666"/>
    </row>
    <row r="595" spans="1:12" s="661" customFormat="1" ht="14.25">
      <c r="A595" s="671" t="s">
        <v>6944</v>
      </c>
      <c r="B595" s="672" t="s">
        <v>6945</v>
      </c>
      <c r="C595" s="732">
        <v>92</v>
      </c>
      <c r="D595" s="682" t="s">
        <v>640</v>
      </c>
      <c r="E595" s="733">
        <v>0</v>
      </c>
      <c r="F595" s="676">
        <f t="shared" si="47"/>
        <v>0</v>
      </c>
      <c r="G595" s="734" t="s">
        <v>6046</v>
      </c>
      <c r="H595" s="707" t="s">
        <v>6046</v>
      </c>
      <c r="I595" s="703"/>
      <c r="J595" s="704"/>
      <c r="K595" s="705"/>
      <c r="L595" s="666"/>
    </row>
    <row r="596" spans="1:12" s="661" customFormat="1" ht="14.25">
      <c r="A596" s="671" t="s">
        <v>6946</v>
      </c>
      <c r="B596" s="672" t="s">
        <v>6947</v>
      </c>
      <c r="C596" s="732">
        <v>27</v>
      </c>
      <c r="D596" s="682" t="s">
        <v>640</v>
      </c>
      <c r="E596" s="733">
        <v>0</v>
      </c>
      <c r="F596" s="676">
        <f t="shared" si="47"/>
        <v>0</v>
      </c>
      <c r="G596" s="734" t="s">
        <v>6046</v>
      </c>
      <c r="H596" s="707" t="s">
        <v>6046</v>
      </c>
      <c r="I596" s="703"/>
      <c r="J596" s="704"/>
      <c r="K596" s="705"/>
      <c r="L596" s="666"/>
    </row>
    <row r="597" spans="1:12" s="661" customFormat="1" ht="14.25">
      <c r="A597" s="671" t="s">
        <v>6117</v>
      </c>
      <c r="B597" s="672" t="s">
        <v>6948</v>
      </c>
      <c r="C597" s="732">
        <v>5</v>
      </c>
      <c r="D597" s="682" t="s">
        <v>640</v>
      </c>
      <c r="E597" s="733">
        <v>0</v>
      </c>
      <c r="F597" s="676">
        <f t="shared" si="47"/>
        <v>0</v>
      </c>
      <c r="G597" s="734" t="s">
        <v>6046</v>
      </c>
      <c r="H597" s="707" t="s">
        <v>6046</v>
      </c>
      <c r="I597" s="703"/>
      <c r="J597" s="704"/>
      <c r="K597" s="705"/>
      <c r="L597" s="666"/>
    </row>
    <row r="598" spans="1:12" s="661" customFormat="1" ht="14.25">
      <c r="A598" s="671" t="s">
        <v>6118</v>
      </c>
      <c r="B598" s="672" t="s">
        <v>6949</v>
      </c>
      <c r="C598" s="732">
        <v>59</v>
      </c>
      <c r="D598" s="682" t="s">
        <v>640</v>
      </c>
      <c r="E598" s="733">
        <v>0</v>
      </c>
      <c r="F598" s="676">
        <f t="shared" si="47"/>
        <v>0</v>
      </c>
      <c r="G598" s="734" t="s">
        <v>6046</v>
      </c>
      <c r="H598" s="707" t="s">
        <v>6046</v>
      </c>
      <c r="I598" s="703"/>
      <c r="J598" s="704"/>
      <c r="K598" s="705"/>
      <c r="L598" s="666"/>
    </row>
    <row r="599" spans="1:12" s="661" customFormat="1" ht="14.25">
      <c r="A599" s="671" t="s">
        <v>6119</v>
      </c>
      <c r="B599" s="672" t="s">
        <v>6950</v>
      </c>
      <c r="C599" s="732">
        <v>9</v>
      </c>
      <c r="D599" s="682" t="s">
        <v>640</v>
      </c>
      <c r="E599" s="733">
        <v>0</v>
      </c>
      <c r="F599" s="676">
        <f t="shared" si="47"/>
        <v>0</v>
      </c>
      <c r="G599" s="734" t="s">
        <v>6046</v>
      </c>
      <c r="H599" s="707" t="s">
        <v>6046</v>
      </c>
      <c r="I599" s="703"/>
      <c r="J599" s="704"/>
      <c r="K599" s="705"/>
      <c r="L599" s="666"/>
    </row>
    <row r="600" spans="1:12" s="661" customFormat="1" ht="14.25">
      <c r="A600" s="671" t="s">
        <v>6120</v>
      </c>
      <c r="B600" s="672" t="s">
        <v>6951</v>
      </c>
      <c r="C600" s="732">
        <v>24</v>
      </c>
      <c r="D600" s="682" t="s">
        <v>640</v>
      </c>
      <c r="E600" s="733">
        <v>0</v>
      </c>
      <c r="F600" s="676">
        <f t="shared" si="47"/>
        <v>0</v>
      </c>
      <c r="G600" s="734"/>
      <c r="H600" s="707"/>
      <c r="I600" s="703"/>
      <c r="J600" s="704"/>
      <c r="K600" s="705"/>
      <c r="L600" s="666"/>
    </row>
    <row r="601" spans="1:12" s="661" customFormat="1" ht="14.25">
      <c r="A601" s="671" t="s">
        <v>6121</v>
      </c>
      <c r="B601" s="672" t="s">
        <v>6952</v>
      </c>
      <c r="C601" s="732">
        <v>20</v>
      </c>
      <c r="D601" s="682" t="s">
        <v>640</v>
      </c>
      <c r="E601" s="733">
        <v>0</v>
      </c>
      <c r="F601" s="676">
        <f t="shared" si="47"/>
        <v>0</v>
      </c>
      <c r="G601" s="734" t="s">
        <v>6046</v>
      </c>
      <c r="H601" s="707" t="s">
        <v>6046</v>
      </c>
      <c r="I601" s="703"/>
      <c r="J601" s="704"/>
      <c r="K601" s="705"/>
      <c r="L601" s="666"/>
    </row>
    <row r="602" spans="1:12" s="661" customFormat="1" ht="14.25">
      <c r="A602" s="671" t="s">
        <v>6123</v>
      </c>
      <c r="B602" s="672" t="s">
        <v>6953</v>
      </c>
      <c r="C602" s="732">
        <v>260</v>
      </c>
      <c r="D602" s="682" t="s">
        <v>332</v>
      </c>
      <c r="E602" s="733">
        <v>0</v>
      </c>
      <c r="F602" s="676">
        <f t="shared" si="47"/>
        <v>0</v>
      </c>
      <c r="G602" s="734"/>
      <c r="H602" s="707"/>
      <c r="I602" s="703"/>
      <c r="J602" s="704"/>
      <c r="K602" s="705"/>
      <c r="L602" s="666"/>
    </row>
    <row r="603" spans="1:12" s="661" customFormat="1" ht="14.25">
      <c r="A603" s="671" t="s">
        <v>6954</v>
      </c>
      <c r="B603" s="672" t="s">
        <v>6955</v>
      </c>
      <c r="C603" s="732">
        <v>260</v>
      </c>
      <c r="D603" s="682" t="s">
        <v>332</v>
      </c>
      <c r="E603" s="733">
        <v>0</v>
      </c>
      <c r="F603" s="676">
        <f t="shared" si="47"/>
        <v>0</v>
      </c>
      <c r="G603" s="734"/>
      <c r="H603" s="707"/>
      <c r="I603" s="703"/>
      <c r="J603" s="704"/>
      <c r="K603" s="705"/>
      <c r="L603" s="666"/>
    </row>
    <row r="604" spans="1:12" s="661" customFormat="1" ht="28.5">
      <c r="A604" s="671" t="s">
        <v>6956</v>
      </c>
      <c r="B604" s="735" t="s">
        <v>6957</v>
      </c>
      <c r="C604" s="732">
        <v>42</v>
      </c>
      <c r="D604" s="682" t="s">
        <v>640</v>
      </c>
      <c r="E604" s="733">
        <v>0</v>
      </c>
      <c r="F604" s="676">
        <f t="shared" si="47"/>
        <v>0</v>
      </c>
      <c r="G604" s="734" t="s">
        <v>6046</v>
      </c>
      <c r="H604" s="707" t="s">
        <v>6046</v>
      </c>
      <c r="I604" s="703"/>
      <c r="J604" s="704"/>
      <c r="K604" s="705"/>
      <c r="L604" s="666"/>
    </row>
    <row r="605" spans="1:12" s="661" customFormat="1" ht="28.5">
      <c r="A605" s="671" t="s">
        <v>6958</v>
      </c>
      <c r="B605" s="735" t="s">
        <v>6959</v>
      </c>
      <c r="C605" s="732">
        <v>11</v>
      </c>
      <c r="D605" s="682" t="s">
        <v>640</v>
      </c>
      <c r="E605" s="733">
        <v>0</v>
      </c>
      <c r="F605" s="676">
        <f t="shared" si="47"/>
        <v>0</v>
      </c>
      <c r="G605" s="734" t="s">
        <v>6046</v>
      </c>
      <c r="H605" s="707" t="s">
        <v>6046</v>
      </c>
      <c r="I605" s="703"/>
      <c r="J605" s="704"/>
      <c r="K605" s="705"/>
      <c r="L605" s="666"/>
    </row>
    <row r="606" spans="1:12" s="661" customFormat="1" ht="28.5">
      <c r="A606" s="671" t="s">
        <v>6960</v>
      </c>
      <c r="B606" s="735" t="s">
        <v>6961</v>
      </c>
      <c r="C606" s="732">
        <v>2</v>
      </c>
      <c r="D606" s="682" t="s">
        <v>640</v>
      </c>
      <c r="E606" s="733">
        <v>0</v>
      </c>
      <c r="F606" s="676">
        <f t="shared" si="47"/>
        <v>0</v>
      </c>
      <c r="G606" s="734" t="s">
        <v>6046</v>
      </c>
      <c r="H606" s="707" t="s">
        <v>6046</v>
      </c>
      <c r="I606" s="703"/>
      <c r="J606" s="704"/>
      <c r="K606" s="705"/>
      <c r="L606" s="666"/>
    </row>
    <row r="607" spans="1:12" s="661" customFormat="1" ht="28.5">
      <c r="A607" s="671" t="s">
        <v>6962</v>
      </c>
      <c r="B607" s="735" t="s">
        <v>6963</v>
      </c>
      <c r="C607" s="732">
        <v>23</v>
      </c>
      <c r="D607" s="682" t="s">
        <v>640</v>
      </c>
      <c r="E607" s="733">
        <v>0</v>
      </c>
      <c r="F607" s="676">
        <f t="shared" si="47"/>
        <v>0</v>
      </c>
      <c r="G607" s="734" t="s">
        <v>6046</v>
      </c>
      <c r="H607" s="707" t="s">
        <v>6046</v>
      </c>
      <c r="I607" s="703"/>
      <c r="J607" s="704"/>
      <c r="K607" s="705"/>
      <c r="L607" s="666"/>
    </row>
    <row r="608" spans="1:12" s="661" customFormat="1" ht="28.5">
      <c r="A608" s="671" t="s">
        <v>6964</v>
      </c>
      <c r="B608" s="735" t="s">
        <v>6965</v>
      </c>
      <c r="C608" s="732">
        <v>3</v>
      </c>
      <c r="D608" s="682" t="s">
        <v>640</v>
      </c>
      <c r="E608" s="733">
        <v>0</v>
      </c>
      <c r="F608" s="676">
        <f t="shared" si="47"/>
        <v>0</v>
      </c>
      <c r="G608" s="734" t="s">
        <v>6046</v>
      </c>
      <c r="H608" s="707" t="s">
        <v>6046</v>
      </c>
      <c r="I608" s="703"/>
      <c r="J608" s="704"/>
      <c r="K608" s="705"/>
      <c r="L608" s="666"/>
    </row>
    <row r="609" spans="1:12" s="661" customFormat="1" ht="28.5">
      <c r="A609" s="671" t="s">
        <v>6966</v>
      </c>
      <c r="B609" s="735" t="s">
        <v>6967</v>
      </c>
      <c r="C609" s="732">
        <v>11</v>
      </c>
      <c r="D609" s="682" t="s">
        <v>640</v>
      </c>
      <c r="E609" s="733">
        <v>0</v>
      </c>
      <c r="F609" s="676">
        <f t="shared" si="47"/>
        <v>0</v>
      </c>
      <c r="G609" s="734" t="s">
        <v>6046</v>
      </c>
      <c r="H609" s="707" t="s">
        <v>6046</v>
      </c>
      <c r="I609" s="703"/>
      <c r="J609" s="704"/>
      <c r="K609" s="705"/>
      <c r="L609" s="666"/>
    </row>
    <row r="610" spans="1:12" s="661" customFormat="1" ht="28.5">
      <c r="A610" s="671" t="s">
        <v>6968</v>
      </c>
      <c r="B610" s="735" t="s">
        <v>6969</v>
      </c>
      <c r="C610" s="732">
        <v>4</v>
      </c>
      <c r="D610" s="682" t="s">
        <v>640</v>
      </c>
      <c r="E610" s="733">
        <v>0</v>
      </c>
      <c r="F610" s="676">
        <f t="shared" si="47"/>
        <v>0</v>
      </c>
      <c r="G610" s="734" t="s">
        <v>6046</v>
      </c>
      <c r="H610" s="707" t="s">
        <v>6046</v>
      </c>
      <c r="I610" s="703"/>
      <c r="J610" s="704"/>
      <c r="K610" s="705"/>
      <c r="L610" s="666"/>
    </row>
    <row r="611" spans="1:12" s="661" customFormat="1" ht="28.5">
      <c r="A611" s="671" t="s">
        <v>6970</v>
      </c>
      <c r="B611" s="735" t="s">
        <v>6971</v>
      </c>
      <c r="C611" s="732">
        <v>20</v>
      </c>
      <c r="D611" s="682" t="s">
        <v>640</v>
      </c>
      <c r="E611" s="733">
        <v>0</v>
      </c>
      <c r="F611" s="676">
        <f t="shared" si="47"/>
        <v>0</v>
      </c>
      <c r="G611" s="734" t="s">
        <v>6046</v>
      </c>
      <c r="H611" s="707" t="s">
        <v>6046</v>
      </c>
      <c r="I611" s="703"/>
      <c r="J611" s="704"/>
      <c r="K611" s="705"/>
      <c r="L611" s="666"/>
    </row>
    <row r="612" spans="1:12" s="661" customFormat="1" ht="28.5">
      <c r="A612" s="671" t="s">
        <v>6972</v>
      </c>
      <c r="B612" s="735" t="s">
        <v>6973</v>
      </c>
      <c r="C612" s="732">
        <v>42</v>
      </c>
      <c r="D612" s="682" t="s">
        <v>640</v>
      </c>
      <c r="E612" s="733">
        <v>0</v>
      </c>
      <c r="F612" s="676">
        <f t="shared" si="47"/>
        <v>0</v>
      </c>
      <c r="G612" s="734" t="s">
        <v>6046</v>
      </c>
      <c r="H612" s="707" t="s">
        <v>6046</v>
      </c>
      <c r="I612" s="703"/>
      <c r="J612" s="704"/>
      <c r="K612" s="705"/>
      <c r="L612" s="666"/>
    </row>
    <row r="613" spans="1:12" s="661" customFormat="1" ht="28.5">
      <c r="A613" s="671" t="s">
        <v>6974</v>
      </c>
      <c r="B613" s="735" t="s">
        <v>6975</v>
      </c>
      <c r="C613" s="732">
        <v>11</v>
      </c>
      <c r="D613" s="682" t="s">
        <v>640</v>
      </c>
      <c r="E613" s="733">
        <v>0</v>
      </c>
      <c r="F613" s="676">
        <f t="shared" si="47"/>
        <v>0</v>
      </c>
      <c r="G613" s="734"/>
      <c r="H613" s="707"/>
      <c r="I613" s="703"/>
      <c r="J613" s="704"/>
      <c r="K613" s="705"/>
      <c r="L613" s="666"/>
    </row>
    <row r="614" spans="1:12" s="661" customFormat="1" ht="57">
      <c r="A614" s="671" t="s">
        <v>6976</v>
      </c>
      <c r="B614" s="735" t="s">
        <v>6977</v>
      </c>
      <c r="C614" s="732">
        <v>1</v>
      </c>
      <c r="D614" s="682" t="s">
        <v>640</v>
      </c>
      <c r="E614" s="733">
        <v>0</v>
      </c>
      <c r="F614" s="676">
        <f t="shared" si="47"/>
        <v>0</v>
      </c>
      <c r="G614" s="734" t="s">
        <v>6046</v>
      </c>
      <c r="H614" s="707" t="s">
        <v>6046</v>
      </c>
      <c r="I614" s="703"/>
      <c r="J614" s="704"/>
      <c r="K614" s="705"/>
      <c r="L614" s="666"/>
    </row>
    <row r="615" spans="1:12" s="661" customFormat="1" ht="14.25">
      <c r="A615" s="671" t="s">
        <v>6978</v>
      </c>
      <c r="B615" s="735" t="s">
        <v>6979</v>
      </c>
      <c r="C615" s="732">
        <v>1</v>
      </c>
      <c r="D615" s="682" t="s">
        <v>640</v>
      </c>
      <c r="E615" s="733">
        <v>0</v>
      </c>
      <c r="F615" s="676">
        <f t="shared" si="47"/>
        <v>0</v>
      </c>
      <c r="G615" s="734" t="s">
        <v>6046</v>
      </c>
      <c r="H615" s="707" t="s">
        <v>6046</v>
      </c>
      <c r="I615" s="703"/>
      <c r="J615" s="704"/>
      <c r="K615" s="705"/>
      <c r="L615" s="666"/>
    </row>
    <row r="616" spans="1:12" s="661" customFormat="1" ht="14.25">
      <c r="A616" s="671" t="s">
        <v>6980</v>
      </c>
      <c r="B616" s="736" t="s">
        <v>6981</v>
      </c>
      <c r="C616" s="737">
        <f>SUM(C588:C615)-C602-C603</f>
        <v>1164</v>
      </c>
      <c r="D616" s="738" t="s">
        <v>640</v>
      </c>
      <c r="E616" s="739" t="s">
        <v>6046</v>
      </c>
      <c r="F616" s="740" t="s">
        <v>6046</v>
      </c>
      <c r="G616" s="702">
        <v>0</v>
      </c>
      <c r="H616" s="676">
        <f>C616*G616</f>
        <v>0</v>
      </c>
      <c r="I616" s="703"/>
      <c r="J616" s="704"/>
      <c r="K616" s="705"/>
      <c r="L616" s="666"/>
    </row>
    <row r="617" spans="1:12" s="661" customFormat="1" ht="14.25">
      <c r="A617" s="671" t="s">
        <v>6982</v>
      </c>
      <c r="B617" s="699" t="s">
        <v>6983</v>
      </c>
      <c r="C617" s="700">
        <v>310</v>
      </c>
      <c r="D617" s="701" t="s">
        <v>6984</v>
      </c>
      <c r="E617" s="706" t="s">
        <v>6046</v>
      </c>
      <c r="F617" s="707" t="s">
        <v>6046</v>
      </c>
      <c r="G617" s="702">
        <v>0</v>
      </c>
      <c r="H617" s="676">
        <f>C617*G617</f>
        <v>0</v>
      </c>
      <c r="I617" s="703"/>
      <c r="J617" s="704"/>
      <c r="K617" s="705"/>
      <c r="L617" s="666"/>
    </row>
    <row r="618" spans="1:12" s="661" customFormat="1" ht="28.5">
      <c r="A618" s="671" t="s">
        <v>6985</v>
      </c>
      <c r="B618" s="699" t="s">
        <v>6986</v>
      </c>
      <c r="C618" s="700">
        <v>170</v>
      </c>
      <c r="D618" s="701" t="s">
        <v>640</v>
      </c>
      <c r="E618" s="706" t="s">
        <v>6046</v>
      </c>
      <c r="F618" s="707" t="s">
        <v>6046</v>
      </c>
      <c r="G618" s="702">
        <v>0</v>
      </c>
      <c r="H618" s="676">
        <f>C618*G618</f>
        <v>0</v>
      </c>
      <c r="I618" s="703"/>
      <c r="J618" s="704"/>
      <c r="K618" s="705"/>
      <c r="L618" s="666"/>
    </row>
    <row r="619" spans="1:12" s="661" customFormat="1" ht="14.25">
      <c r="A619" s="671" t="s">
        <v>6987</v>
      </c>
      <c r="B619" s="699" t="s">
        <v>6988</v>
      </c>
      <c r="C619" s="741">
        <v>1</v>
      </c>
      <c r="D619" s="701" t="s">
        <v>5720</v>
      </c>
      <c r="E619" s="706" t="s">
        <v>6046</v>
      </c>
      <c r="F619" s="707" t="s">
        <v>6046</v>
      </c>
      <c r="G619" s="702">
        <v>0</v>
      </c>
      <c r="H619" s="676">
        <f>C619*G619</f>
        <v>0</v>
      </c>
      <c r="I619" s="703"/>
      <c r="J619" s="704"/>
      <c r="K619" s="705"/>
      <c r="L619" s="666"/>
    </row>
    <row r="620" spans="1:12" s="661" customFormat="1" ht="15">
      <c r="A620" s="742"/>
      <c r="B620" s="743"/>
      <c r="C620" s="744"/>
      <c r="D620" s="745"/>
      <c r="E620" s="746"/>
      <c r="F620" s="685">
        <f>SUM(F588:F619)</f>
        <v>0</v>
      </c>
      <c r="G620" s="747"/>
      <c r="H620" s="685">
        <f>SUM(H588:H619)</f>
        <v>0</v>
      </c>
      <c r="I620" s="686"/>
      <c r="J620" s="704"/>
      <c r="K620" s="705"/>
      <c r="L620" s="666"/>
    </row>
    <row r="621" spans="1:12" s="661" customFormat="1" ht="15">
      <c r="A621" s="671"/>
      <c r="B621" s="672"/>
      <c r="C621" s="673"/>
      <c r="D621" s="682"/>
      <c r="E621" s="684"/>
      <c r="F621" s="685"/>
      <c r="G621" s="729"/>
      <c r="H621" s="685"/>
      <c r="I621" s="686"/>
      <c r="J621" s="704"/>
      <c r="K621" s="705"/>
      <c r="L621" s="666"/>
    </row>
    <row r="622" spans="1:12" s="661" customFormat="1" ht="15">
      <c r="A622" s="748"/>
      <c r="B622" s="749" t="s">
        <v>6989</v>
      </c>
      <c r="C622" s="750"/>
      <c r="D622" s="750"/>
      <c r="E622" s="751"/>
      <c r="F622" s="752"/>
      <c r="G622" s="751"/>
      <c r="H622" s="752"/>
      <c r="I622" s="709"/>
      <c r="J622" s="704"/>
      <c r="K622" s="705"/>
      <c r="L622" s="666"/>
    </row>
    <row r="623" spans="1:12" s="661" customFormat="1" ht="15">
      <c r="A623" s="753" t="s">
        <v>6990</v>
      </c>
      <c r="B623" s="754" t="s">
        <v>6991</v>
      </c>
      <c r="C623" s="755">
        <v>4</v>
      </c>
      <c r="D623" s="756" t="s">
        <v>640</v>
      </c>
      <c r="E623" s="757">
        <v>0</v>
      </c>
      <c r="F623" s="758">
        <f t="shared" ref="F623:F649" si="48">C623*E623</f>
        <v>0</v>
      </c>
      <c r="G623" s="759" t="s">
        <v>6046</v>
      </c>
      <c r="H623" s="758" t="s">
        <v>6046</v>
      </c>
      <c r="I623" s="703"/>
      <c r="J623" s="704"/>
      <c r="K623" s="705"/>
      <c r="L623" s="666"/>
    </row>
    <row r="624" spans="1:12" s="661" customFormat="1" ht="15">
      <c r="A624" s="753" t="s">
        <v>6992</v>
      </c>
      <c r="B624" s="754" t="s">
        <v>6993</v>
      </c>
      <c r="C624" s="755">
        <v>4</v>
      </c>
      <c r="D624" s="756" t="s">
        <v>640</v>
      </c>
      <c r="E624" s="757">
        <v>0</v>
      </c>
      <c r="F624" s="758">
        <f t="shared" si="48"/>
        <v>0</v>
      </c>
      <c r="G624" s="759" t="s">
        <v>6046</v>
      </c>
      <c r="H624" s="758" t="s">
        <v>6046</v>
      </c>
      <c r="I624" s="703"/>
      <c r="J624" s="704"/>
      <c r="K624" s="705"/>
      <c r="L624" s="666"/>
    </row>
    <row r="625" spans="1:12" s="661" customFormat="1" ht="15">
      <c r="A625" s="753" t="s">
        <v>6994</v>
      </c>
      <c r="B625" s="754" t="s">
        <v>6995</v>
      </c>
      <c r="C625" s="755">
        <v>36</v>
      </c>
      <c r="D625" s="756" t="s">
        <v>640</v>
      </c>
      <c r="E625" s="757">
        <v>0</v>
      </c>
      <c r="F625" s="758">
        <f t="shared" si="48"/>
        <v>0</v>
      </c>
      <c r="G625" s="759" t="s">
        <v>6046</v>
      </c>
      <c r="H625" s="758" t="s">
        <v>6046</v>
      </c>
      <c r="I625" s="703"/>
      <c r="J625" s="704"/>
      <c r="K625" s="705"/>
      <c r="L625" s="666"/>
    </row>
    <row r="626" spans="1:12" s="661" customFormat="1" ht="15">
      <c r="A626" s="753" t="s">
        <v>6996</v>
      </c>
      <c r="B626" s="754" t="s">
        <v>6997</v>
      </c>
      <c r="C626" s="755">
        <v>12</v>
      </c>
      <c r="D626" s="756" t="s">
        <v>640</v>
      </c>
      <c r="E626" s="757">
        <v>0</v>
      </c>
      <c r="F626" s="758">
        <f t="shared" si="48"/>
        <v>0</v>
      </c>
      <c r="G626" s="759" t="s">
        <v>6046</v>
      </c>
      <c r="H626" s="758" t="s">
        <v>6046</v>
      </c>
      <c r="I626" s="703"/>
      <c r="J626" s="704"/>
      <c r="K626" s="705"/>
      <c r="L626" s="666"/>
    </row>
    <row r="627" spans="1:12" s="661" customFormat="1" ht="15">
      <c r="A627" s="753" t="s">
        <v>6998</v>
      </c>
      <c r="B627" s="754" t="s">
        <v>6999</v>
      </c>
      <c r="C627" s="755">
        <v>3</v>
      </c>
      <c r="D627" s="756" t="s">
        <v>640</v>
      </c>
      <c r="E627" s="757">
        <v>0</v>
      </c>
      <c r="F627" s="758">
        <f t="shared" si="48"/>
        <v>0</v>
      </c>
      <c r="G627" s="759" t="s">
        <v>6046</v>
      </c>
      <c r="H627" s="758" t="s">
        <v>6046</v>
      </c>
      <c r="I627" s="703"/>
      <c r="J627" s="704"/>
      <c r="K627" s="705"/>
      <c r="L627" s="666"/>
    </row>
    <row r="628" spans="1:12" s="661" customFormat="1" ht="15">
      <c r="A628" s="753" t="s">
        <v>7000</v>
      </c>
      <c r="B628" s="754" t="s">
        <v>7001</v>
      </c>
      <c r="C628" s="755">
        <v>7</v>
      </c>
      <c r="D628" s="756" t="s">
        <v>640</v>
      </c>
      <c r="E628" s="757">
        <v>0</v>
      </c>
      <c r="F628" s="758">
        <f t="shared" si="48"/>
        <v>0</v>
      </c>
      <c r="G628" s="759" t="s">
        <v>6046</v>
      </c>
      <c r="H628" s="758" t="s">
        <v>6046</v>
      </c>
      <c r="I628" s="703"/>
      <c r="J628" s="704"/>
      <c r="K628" s="705"/>
      <c r="L628" s="666"/>
    </row>
    <row r="629" spans="1:12" s="661" customFormat="1" ht="15">
      <c r="A629" s="753" t="s">
        <v>7002</v>
      </c>
      <c r="B629" s="754" t="s">
        <v>7003</v>
      </c>
      <c r="C629" s="755">
        <v>14</v>
      </c>
      <c r="D629" s="756" t="s">
        <v>640</v>
      </c>
      <c r="E629" s="757">
        <v>0</v>
      </c>
      <c r="F629" s="758">
        <f t="shared" si="48"/>
        <v>0</v>
      </c>
      <c r="G629" s="759" t="s">
        <v>6046</v>
      </c>
      <c r="H629" s="758" t="s">
        <v>6046</v>
      </c>
      <c r="I629" s="703"/>
      <c r="J629" s="704"/>
      <c r="K629" s="705"/>
      <c r="L629" s="666"/>
    </row>
    <row r="630" spans="1:12" s="661" customFormat="1" ht="15">
      <c r="A630" s="753" t="s">
        <v>7004</v>
      </c>
      <c r="B630" s="754" t="s">
        <v>7005</v>
      </c>
      <c r="C630" s="755">
        <v>9</v>
      </c>
      <c r="D630" s="756" t="s">
        <v>640</v>
      </c>
      <c r="E630" s="757">
        <v>0</v>
      </c>
      <c r="F630" s="758">
        <f t="shared" si="48"/>
        <v>0</v>
      </c>
      <c r="G630" s="759" t="s">
        <v>6046</v>
      </c>
      <c r="H630" s="758" t="s">
        <v>6046</v>
      </c>
      <c r="I630" s="703"/>
      <c r="J630" s="704"/>
      <c r="K630" s="705"/>
      <c r="L630" s="666"/>
    </row>
    <row r="631" spans="1:12" s="661" customFormat="1" ht="15">
      <c r="A631" s="753" t="s">
        <v>7006</v>
      </c>
      <c r="B631" s="754" t="s">
        <v>7007</v>
      </c>
      <c r="C631" s="755">
        <v>10</v>
      </c>
      <c r="D631" s="756" t="s">
        <v>640</v>
      </c>
      <c r="E631" s="757">
        <v>0</v>
      </c>
      <c r="F631" s="758">
        <f t="shared" si="48"/>
        <v>0</v>
      </c>
      <c r="G631" s="759" t="s">
        <v>6046</v>
      </c>
      <c r="H631" s="758" t="s">
        <v>6046</v>
      </c>
      <c r="I631" s="703"/>
      <c r="J631" s="704"/>
      <c r="K631" s="705"/>
      <c r="L631" s="666"/>
    </row>
    <row r="632" spans="1:12" s="661" customFormat="1" ht="15">
      <c r="A632" s="753" t="s">
        <v>7008</v>
      </c>
      <c r="B632" s="754" t="s">
        <v>7009</v>
      </c>
      <c r="C632" s="755">
        <v>24</v>
      </c>
      <c r="D632" s="756" t="s">
        <v>640</v>
      </c>
      <c r="E632" s="757">
        <v>0</v>
      </c>
      <c r="F632" s="758">
        <f t="shared" si="48"/>
        <v>0</v>
      </c>
      <c r="G632" s="759" t="s">
        <v>6046</v>
      </c>
      <c r="H632" s="758" t="s">
        <v>6046</v>
      </c>
      <c r="I632" s="703"/>
      <c r="J632" s="704"/>
      <c r="K632" s="705"/>
      <c r="L632" s="666"/>
    </row>
    <row r="633" spans="1:12" s="661" customFormat="1" ht="15">
      <c r="A633" s="753" t="s">
        <v>7010</v>
      </c>
      <c r="B633" s="754" t="s">
        <v>7011</v>
      </c>
      <c r="C633" s="755">
        <v>260</v>
      </c>
      <c r="D633" s="756" t="s">
        <v>332</v>
      </c>
      <c r="E633" s="757">
        <v>0</v>
      </c>
      <c r="F633" s="758">
        <f t="shared" si="48"/>
        <v>0</v>
      </c>
      <c r="G633" s="759" t="s">
        <v>6046</v>
      </c>
      <c r="H633" s="758" t="s">
        <v>6046</v>
      </c>
      <c r="I633" s="703"/>
      <c r="J633" s="704"/>
      <c r="K633" s="705"/>
      <c r="L633" s="666"/>
    </row>
    <row r="634" spans="1:12" s="661" customFormat="1" ht="15">
      <c r="A634" s="753" t="s">
        <v>7012</v>
      </c>
      <c r="B634" s="754" t="s">
        <v>7013</v>
      </c>
      <c r="C634" s="755">
        <v>220</v>
      </c>
      <c r="D634" s="756" t="s">
        <v>640</v>
      </c>
      <c r="E634" s="757">
        <v>0</v>
      </c>
      <c r="F634" s="758">
        <f t="shared" si="48"/>
        <v>0</v>
      </c>
      <c r="G634" s="759" t="s">
        <v>6046</v>
      </c>
      <c r="H634" s="758" t="s">
        <v>6046</v>
      </c>
      <c r="I634" s="703"/>
      <c r="J634" s="704"/>
      <c r="K634" s="705"/>
      <c r="L634" s="666"/>
    </row>
    <row r="635" spans="1:12" s="661" customFormat="1" ht="15">
      <c r="A635" s="753" t="s">
        <v>7014</v>
      </c>
      <c r="B635" s="754" t="s">
        <v>7015</v>
      </c>
      <c r="C635" s="755">
        <v>220</v>
      </c>
      <c r="D635" s="756" t="s">
        <v>640</v>
      </c>
      <c r="E635" s="757">
        <v>0</v>
      </c>
      <c r="F635" s="758">
        <f t="shared" si="48"/>
        <v>0</v>
      </c>
      <c r="G635" s="759" t="s">
        <v>6046</v>
      </c>
      <c r="H635" s="758" t="s">
        <v>6046</v>
      </c>
      <c r="I635" s="703"/>
      <c r="J635" s="704"/>
      <c r="K635" s="705"/>
      <c r="L635" s="666"/>
    </row>
    <row r="636" spans="1:12" s="661" customFormat="1" ht="15">
      <c r="A636" s="753" t="s">
        <v>7016</v>
      </c>
      <c r="B636" s="754" t="s">
        <v>7017</v>
      </c>
      <c r="C636" s="755">
        <v>300</v>
      </c>
      <c r="D636" s="756" t="s">
        <v>332</v>
      </c>
      <c r="E636" s="757">
        <v>0</v>
      </c>
      <c r="F636" s="758">
        <f t="shared" si="48"/>
        <v>0</v>
      </c>
      <c r="G636" s="759" t="s">
        <v>6046</v>
      </c>
      <c r="H636" s="758" t="s">
        <v>6046</v>
      </c>
      <c r="I636" s="703"/>
      <c r="J636" s="704"/>
      <c r="K636" s="705"/>
      <c r="L636" s="666"/>
    </row>
    <row r="637" spans="1:12" s="661" customFormat="1" ht="15">
      <c r="A637" s="753" t="s">
        <v>7018</v>
      </c>
      <c r="B637" s="754" t="s">
        <v>7019</v>
      </c>
      <c r="C637" s="755">
        <v>9</v>
      </c>
      <c r="D637" s="756" t="s">
        <v>640</v>
      </c>
      <c r="E637" s="757">
        <v>0</v>
      </c>
      <c r="F637" s="758">
        <f t="shared" si="48"/>
        <v>0</v>
      </c>
      <c r="G637" s="759" t="s">
        <v>6046</v>
      </c>
      <c r="H637" s="758" t="s">
        <v>6046</v>
      </c>
      <c r="I637" s="703"/>
      <c r="J637" s="704"/>
      <c r="K637" s="705"/>
      <c r="L637" s="666"/>
    </row>
    <row r="638" spans="1:12" s="661" customFormat="1" ht="15">
      <c r="A638" s="753" t="s">
        <v>7020</v>
      </c>
      <c r="B638" s="754" t="s">
        <v>7021</v>
      </c>
      <c r="C638" s="755">
        <v>150</v>
      </c>
      <c r="D638" s="756" t="s">
        <v>640</v>
      </c>
      <c r="E638" s="757">
        <v>0</v>
      </c>
      <c r="F638" s="758">
        <f t="shared" si="48"/>
        <v>0</v>
      </c>
      <c r="G638" s="759" t="s">
        <v>6046</v>
      </c>
      <c r="H638" s="758" t="s">
        <v>6046</v>
      </c>
      <c r="I638" s="703"/>
      <c r="J638" s="704"/>
      <c r="K638" s="705"/>
      <c r="L638" s="666"/>
    </row>
    <row r="639" spans="1:12" s="661" customFormat="1" ht="15">
      <c r="A639" s="753" t="s">
        <v>7022</v>
      </c>
      <c r="B639" s="754" t="s">
        <v>7023</v>
      </c>
      <c r="C639" s="755">
        <v>10</v>
      </c>
      <c r="D639" s="756" t="s">
        <v>640</v>
      </c>
      <c r="E639" s="757">
        <v>0</v>
      </c>
      <c r="F639" s="758">
        <f t="shared" si="48"/>
        <v>0</v>
      </c>
      <c r="G639" s="759" t="s">
        <v>6046</v>
      </c>
      <c r="H639" s="758" t="s">
        <v>6046</v>
      </c>
      <c r="I639" s="703"/>
      <c r="J639" s="704"/>
      <c r="K639" s="705"/>
      <c r="L639" s="666"/>
    </row>
    <row r="640" spans="1:12" s="661" customFormat="1" ht="15">
      <c r="A640" s="753" t="s">
        <v>7024</v>
      </c>
      <c r="B640" s="754" t="s">
        <v>7025</v>
      </c>
      <c r="C640" s="755">
        <v>20</v>
      </c>
      <c r="D640" s="756" t="s">
        <v>640</v>
      </c>
      <c r="E640" s="757">
        <v>0</v>
      </c>
      <c r="F640" s="758">
        <f t="shared" si="48"/>
        <v>0</v>
      </c>
      <c r="G640" s="759" t="s">
        <v>6046</v>
      </c>
      <c r="H640" s="758" t="s">
        <v>6046</v>
      </c>
      <c r="I640" s="703"/>
      <c r="J640" s="704"/>
      <c r="K640" s="705"/>
      <c r="L640" s="666"/>
    </row>
    <row r="641" spans="1:12" s="661" customFormat="1" ht="15">
      <c r="A641" s="753" t="s">
        <v>7026</v>
      </c>
      <c r="B641" s="754" t="s">
        <v>7027</v>
      </c>
      <c r="C641" s="755">
        <v>20</v>
      </c>
      <c r="D641" s="756" t="s">
        <v>640</v>
      </c>
      <c r="E641" s="757">
        <v>0</v>
      </c>
      <c r="F641" s="758">
        <f t="shared" si="48"/>
        <v>0</v>
      </c>
      <c r="G641" s="759" t="s">
        <v>6046</v>
      </c>
      <c r="H641" s="758" t="s">
        <v>6046</v>
      </c>
      <c r="I641" s="703"/>
      <c r="J641" s="704"/>
      <c r="K641" s="705"/>
      <c r="L641" s="666"/>
    </row>
    <row r="642" spans="1:12" s="661" customFormat="1" ht="15">
      <c r="A642" s="753" t="s">
        <v>7028</v>
      </c>
      <c r="B642" s="754" t="s">
        <v>7029</v>
      </c>
      <c r="C642" s="755">
        <v>10</v>
      </c>
      <c r="D642" s="756" t="s">
        <v>640</v>
      </c>
      <c r="E642" s="757">
        <v>0</v>
      </c>
      <c r="F642" s="758">
        <f t="shared" si="48"/>
        <v>0</v>
      </c>
      <c r="G642" s="759" t="s">
        <v>6046</v>
      </c>
      <c r="H642" s="758" t="s">
        <v>6046</v>
      </c>
      <c r="I642" s="703"/>
      <c r="J642" s="704"/>
      <c r="K642" s="705"/>
      <c r="L642" s="666"/>
    </row>
    <row r="643" spans="1:12" s="661" customFormat="1" ht="15">
      <c r="A643" s="753" t="s">
        <v>7030</v>
      </c>
      <c r="B643" s="754" t="s">
        <v>7031</v>
      </c>
      <c r="C643" s="755">
        <v>1</v>
      </c>
      <c r="D643" s="756" t="s">
        <v>640</v>
      </c>
      <c r="E643" s="757">
        <v>0</v>
      </c>
      <c r="F643" s="758">
        <f t="shared" si="48"/>
        <v>0</v>
      </c>
      <c r="G643" s="759" t="s">
        <v>6046</v>
      </c>
      <c r="H643" s="758" t="s">
        <v>6046</v>
      </c>
      <c r="I643" s="703"/>
      <c r="J643" s="704"/>
      <c r="K643" s="705"/>
      <c r="L643" s="666"/>
    </row>
    <row r="644" spans="1:12" s="661" customFormat="1" ht="15">
      <c r="A644" s="753" t="s">
        <v>7032</v>
      </c>
      <c r="B644" s="754" t="s">
        <v>7033</v>
      </c>
      <c r="C644" s="755">
        <v>3</v>
      </c>
      <c r="D644" s="756" t="s">
        <v>640</v>
      </c>
      <c r="E644" s="757">
        <v>0</v>
      </c>
      <c r="F644" s="758">
        <f t="shared" si="48"/>
        <v>0</v>
      </c>
      <c r="G644" s="759" t="s">
        <v>6046</v>
      </c>
      <c r="H644" s="758" t="s">
        <v>6046</v>
      </c>
      <c r="I644" s="703"/>
      <c r="J644" s="704"/>
      <c r="K644" s="705"/>
      <c r="L644" s="666"/>
    </row>
    <row r="645" spans="1:12" s="661" customFormat="1" ht="15">
      <c r="A645" s="753" t="s">
        <v>7034</v>
      </c>
      <c r="B645" s="754" t="s">
        <v>7035</v>
      </c>
      <c r="C645" s="755">
        <v>9</v>
      </c>
      <c r="D645" s="756" t="s">
        <v>640</v>
      </c>
      <c r="E645" s="757">
        <v>0</v>
      </c>
      <c r="F645" s="758">
        <f t="shared" si="48"/>
        <v>0</v>
      </c>
      <c r="G645" s="759" t="s">
        <v>6046</v>
      </c>
      <c r="H645" s="758" t="s">
        <v>6046</v>
      </c>
      <c r="I645" s="703"/>
      <c r="J645" s="704"/>
      <c r="K645" s="705"/>
      <c r="L645" s="666"/>
    </row>
    <row r="646" spans="1:12" s="661" customFormat="1" ht="15">
      <c r="A646" s="753" t="s">
        <v>7036</v>
      </c>
      <c r="B646" s="754" t="s">
        <v>7037</v>
      </c>
      <c r="C646" s="760">
        <v>170</v>
      </c>
      <c r="D646" s="756" t="s">
        <v>332</v>
      </c>
      <c r="E646" s="757">
        <v>0</v>
      </c>
      <c r="F646" s="758">
        <f t="shared" si="48"/>
        <v>0</v>
      </c>
      <c r="G646" s="759" t="s">
        <v>6046</v>
      </c>
      <c r="H646" s="758" t="s">
        <v>6046</v>
      </c>
      <c r="I646" s="703"/>
      <c r="J646" s="704"/>
      <c r="K646" s="705"/>
      <c r="L646" s="666"/>
    </row>
    <row r="647" spans="1:12" s="661" customFormat="1" ht="15">
      <c r="A647" s="753" t="s">
        <v>7038</v>
      </c>
      <c r="B647" s="754" t="s">
        <v>7039</v>
      </c>
      <c r="C647" s="760">
        <v>40</v>
      </c>
      <c r="D647" s="756" t="s">
        <v>640</v>
      </c>
      <c r="E647" s="757">
        <v>0</v>
      </c>
      <c r="F647" s="758">
        <f t="shared" si="48"/>
        <v>0</v>
      </c>
      <c r="G647" s="759" t="s">
        <v>6046</v>
      </c>
      <c r="H647" s="758" t="s">
        <v>6046</v>
      </c>
      <c r="I647" s="703"/>
      <c r="J647" s="704"/>
      <c r="K647" s="705"/>
      <c r="L647" s="666"/>
    </row>
    <row r="648" spans="1:12" s="661" customFormat="1" ht="15">
      <c r="A648" s="753" t="s">
        <v>7040</v>
      </c>
      <c r="B648" s="754" t="s">
        <v>7041</v>
      </c>
      <c r="C648" s="760">
        <v>140</v>
      </c>
      <c r="D648" s="756" t="s">
        <v>640</v>
      </c>
      <c r="E648" s="757">
        <v>0</v>
      </c>
      <c r="F648" s="758">
        <f t="shared" si="48"/>
        <v>0</v>
      </c>
      <c r="G648" s="759" t="s">
        <v>6046</v>
      </c>
      <c r="H648" s="758" t="s">
        <v>6046</v>
      </c>
      <c r="I648" s="703"/>
      <c r="J648" s="704"/>
      <c r="K648" s="705"/>
      <c r="L648" s="666"/>
    </row>
    <row r="649" spans="1:12" s="661" customFormat="1" ht="15">
      <c r="A649" s="753" t="s">
        <v>7042</v>
      </c>
      <c r="B649" s="754" t="s">
        <v>7043</v>
      </c>
      <c r="C649" s="760">
        <v>50</v>
      </c>
      <c r="D649" s="756" t="s">
        <v>640</v>
      </c>
      <c r="E649" s="757">
        <v>0</v>
      </c>
      <c r="F649" s="758">
        <f t="shared" si="48"/>
        <v>0</v>
      </c>
      <c r="G649" s="759" t="s">
        <v>6046</v>
      </c>
      <c r="H649" s="758" t="s">
        <v>6046</v>
      </c>
      <c r="I649" s="703"/>
      <c r="J649" s="704"/>
      <c r="K649" s="705"/>
      <c r="L649" s="666"/>
    </row>
    <row r="650" spans="1:12" s="661" customFormat="1" ht="30">
      <c r="A650" s="753" t="s">
        <v>7044</v>
      </c>
      <c r="B650" s="761" t="s">
        <v>7045</v>
      </c>
      <c r="C650" s="760">
        <v>1</v>
      </c>
      <c r="D650" s="756" t="s">
        <v>5720</v>
      </c>
      <c r="E650" s="759" t="s">
        <v>6046</v>
      </c>
      <c r="F650" s="758" t="s">
        <v>6046</v>
      </c>
      <c r="G650" s="762">
        <v>0</v>
      </c>
      <c r="H650" s="758">
        <f>C650*G650</f>
        <v>0</v>
      </c>
      <c r="I650" s="703"/>
      <c r="J650" s="704"/>
      <c r="K650" s="705"/>
      <c r="L650" s="666"/>
    </row>
    <row r="651" spans="1:12" s="661" customFormat="1" ht="15">
      <c r="A651" s="753" t="s">
        <v>7046</v>
      </c>
      <c r="B651" s="754" t="s">
        <v>7047</v>
      </c>
      <c r="C651" s="760">
        <v>1</v>
      </c>
      <c r="D651" s="756" t="s">
        <v>5720</v>
      </c>
      <c r="E651" s="759" t="s">
        <v>6046</v>
      </c>
      <c r="F651" s="758" t="s">
        <v>6046</v>
      </c>
      <c r="G651" s="762">
        <v>0</v>
      </c>
      <c r="H651" s="758">
        <f>C651*G651</f>
        <v>0</v>
      </c>
      <c r="I651" s="703"/>
      <c r="J651" s="704"/>
      <c r="K651" s="705"/>
      <c r="L651" s="666"/>
    </row>
    <row r="652" spans="1:12" s="661" customFormat="1" ht="15">
      <c r="A652" s="753" t="s">
        <v>7048</v>
      </c>
      <c r="B652" s="754" t="s">
        <v>7049</v>
      </c>
      <c r="C652" s="760">
        <v>1</v>
      </c>
      <c r="D652" s="756" t="s">
        <v>5720</v>
      </c>
      <c r="E652" s="759" t="s">
        <v>6046</v>
      </c>
      <c r="F652" s="758" t="s">
        <v>6046</v>
      </c>
      <c r="G652" s="762">
        <v>0</v>
      </c>
      <c r="H652" s="758">
        <f>C652*G652</f>
        <v>0</v>
      </c>
      <c r="I652" s="703"/>
      <c r="J652" s="704"/>
      <c r="K652" s="705"/>
      <c r="L652" s="666"/>
    </row>
    <row r="653" spans="1:12" s="661" customFormat="1" ht="15.75">
      <c r="A653" s="753"/>
      <c r="B653" s="763"/>
      <c r="C653" s="764"/>
      <c r="D653" s="756"/>
      <c r="E653" s="759"/>
      <c r="F653" s="765">
        <f>SUM(F623:F649)</f>
        <v>0</v>
      </c>
      <c r="G653" s="766"/>
      <c r="H653" s="765">
        <f>SUM(H650:H652)</f>
        <v>0</v>
      </c>
      <c r="I653" s="686"/>
      <c r="J653" s="704"/>
      <c r="K653" s="705"/>
      <c r="L653" s="666"/>
    </row>
    <row r="654" spans="1:12" s="661" customFormat="1" ht="15">
      <c r="A654" s="671"/>
      <c r="B654" s="672"/>
      <c r="C654" s="673"/>
      <c r="D654" s="682"/>
      <c r="E654" s="684"/>
      <c r="F654" s="685"/>
      <c r="G654" s="729"/>
      <c r="H654" s="685"/>
      <c r="I654" s="686"/>
      <c r="J654" s="704"/>
      <c r="K654" s="705"/>
      <c r="L654" s="666"/>
    </row>
    <row r="655" spans="1:12" s="661" customFormat="1" ht="15">
      <c r="A655" s="671"/>
      <c r="B655" s="672"/>
      <c r="C655" s="673"/>
      <c r="D655" s="682"/>
      <c r="E655" s="684"/>
      <c r="F655" s="685"/>
      <c r="G655" s="729"/>
      <c r="H655" s="685"/>
      <c r="I655" s="686"/>
      <c r="J655" s="704"/>
      <c r="K655" s="705"/>
      <c r="L655" s="666"/>
    </row>
    <row r="656" spans="1:12" ht="37.5">
      <c r="A656" s="767"/>
      <c r="B656" s="768" t="s">
        <v>7050</v>
      </c>
      <c r="C656" s="769"/>
      <c r="D656" s="767"/>
      <c r="E656" s="770"/>
      <c r="F656" s="767"/>
      <c r="G656" s="770"/>
      <c r="H656" s="767"/>
      <c r="I656" s="660"/>
      <c r="K656" s="666"/>
      <c r="L656" s="666"/>
    </row>
    <row r="657" spans="1:121" ht="33.75">
      <c r="A657" s="771"/>
      <c r="B657" s="772" t="s">
        <v>7051</v>
      </c>
      <c r="C657" s="673"/>
      <c r="D657" s="682"/>
      <c r="E657" s="684"/>
      <c r="F657" s="676"/>
      <c r="G657" s="684"/>
      <c r="H657" s="676"/>
      <c r="I657" s="686"/>
      <c r="J657" s="704"/>
      <c r="K657" s="705"/>
      <c r="L657" s="666"/>
      <c r="M657" s="661"/>
      <c r="N657" s="661"/>
      <c r="O657" s="661"/>
      <c r="P657" s="661"/>
      <c r="Q657" s="661"/>
      <c r="R657" s="661"/>
      <c r="S657" s="661"/>
      <c r="T657" s="661"/>
      <c r="U657" s="661"/>
      <c r="V657" s="661"/>
      <c r="W657" s="661"/>
      <c r="X657" s="661"/>
      <c r="Y657" s="661"/>
      <c r="Z657" s="661"/>
      <c r="AA657" s="661"/>
      <c r="AB657" s="661"/>
      <c r="AC657" s="661"/>
      <c r="AD657" s="661"/>
      <c r="AE657" s="661"/>
      <c r="AF657" s="661"/>
      <c r="AG657" s="661"/>
      <c r="AH657" s="661"/>
      <c r="AI657" s="661"/>
      <c r="AJ657" s="661"/>
      <c r="AK657" s="661"/>
      <c r="AL657" s="661"/>
      <c r="AM657" s="661"/>
      <c r="AN657" s="661"/>
      <c r="AO657" s="661"/>
      <c r="AP657" s="661"/>
      <c r="AQ657" s="661"/>
      <c r="AR657" s="661"/>
      <c r="AS657" s="661"/>
      <c r="AT657" s="661"/>
      <c r="AU657" s="661"/>
      <c r="AV657" s="661"/>
      <c r="AW657" s="661"/>
      <c r="AX657" s="661"/>
      <c r="AY657" s="661"/>
      <c r="AZ657" s="661"/>
      <c r="BA657" s="661"/>
      <c r="BB657" s="661"/>
      <c r="BC657" s="661"/>
      <c r="BD657" s="661"/>
      <c r="BE657" s="661"/>
      <c r="BF657" s="661"/>
      <c r="BG657" s="661"/>
      <c r="BH657" s="661"/>
      <c r="BI657" s="661"/>
      <c r="BJ657" s="661"/>
      <c r="BK657" s="661"/>
      <c r="BL657" s="661"/>
      <c r="BM657" s="661"/>
      <c r="BN657" s="661"/>
      <c r="BO657" s="661"/>
      <c r="BP657" s="661"/>
      <c r="BQ657" s="661"/>
      <c r="BR657" s="661"/>
      <c r="BS657" s="661"/>
      <c r="BT657" s="661"/>
      <c r="BU657" s="661"/>
      <c r="BV657" s="661"/>
      <c r="BW657" s="661"/>
      <c r="BX657" s="661"/>
      <c r="BY657" s="661"/>
      <c r="BZ657" s="661"/>
      <c r="CA657" s="661"/>
      <c r="CB657" s="661"/>
      <c r="CC657" s="661"/>
      <c r="CD657" s="661"/>
      <c r="CE657" s="661"/>
      <c r="CF657" s="661"/>
      <c r="CG657" s="661"/>
      <c r="CH657" s="661"/>
      <c r="CI657" s="661"/>
      <c r="CJ657" s="661"/>
      <c r="CK657" s="661"/>
      <c r="CL657" s="661"/>
      <c r="CM657" s="661"/>
      <c r="CN657" s="661"/>
      <c r="CO657" s="661"/>
      <c r="CP657" s="661"/>
      <c r="CQ657" s="661"/>
      <c r="CR657" s="661"/>
      <c r="CS657" s="661"/>
      <c r="CT657" s="661"/>
      <c r="CU657" s="661"/>
      <c r="CV657" s="661"/>
      <c r="CW657" s="661"/>
      <c r="CX657" s="661"/>
      <c r="CY657" s="661"/>
      <c r="CZ657" s="661"/>
      <c r="DA657" s="661"/>
      <c r="DB657" s="661"/>
      <c r="DC657" s="661"/>
      <c r="DD657" s="661"/>
      <c r="DE657" s="661"/>
      <c r="DF657" s="661"/>
      <c r="DG657" s="661"/>
      <c r="DH657" s="661"/>
      <c r="DI657" s="661"/>
      <c r="DJ657" s="661"/>
      <c r="DK657" s="661"/>
      <c r="DL657" s="661"/>
      <c r="DM657" s="661"/>
      <c r="DN657" s="661"/>
      <c r="DO657" s="661"/>
      <c r="DP657" s="661"/>
      <c r="DQ657" s="661"/>
    </row>
    <row r="658" spans="1:121" ht="14.25">
      <c r="A658" s="660"/>
      <c r="B658" s="629"/>
      <c r="C658" s="628"/>
    </row>
    <row r="659" spans="1:121" ht="14.25">
      <c r="A659" s="660"/>
      <c r="B659" s="629"/>
      <c r="C659" s="628"/>
    </row>
    <row r="660" spans="1:121" ht="14.25">
      <c r="A660" s="660"/>
      <c r="B660" s="629"/>
      <c r="C660" s="628"/>
    </row>
    <row r="661" spans="1:121" ht="14.25">
      <c r="A661" s="660"/>
      <c r="B661" s="629"/>
      <c r="C661" s="628"/>
    </row>
    <row r="662" spans="1:121" ht="14.25">
      <c r="A662" s="660"/>
      <c r="B662" s="629"/>
      <c r="C662" s="628"/>
    </row>
    <row r="663" spans="1:121" ht="14.25">
      <c r="A663" s="660"/>
      <c r="B663" s="629"/>
      <c r="C663" s="628"/>
    </row>
    <row r="664" spans="1:121" ht="14.25">
      <c r="A664" s="660"/>
      <c r="B664" s="629"/>
      <c r="C664" s="628"/>
    </row>
    <row r="665" spans="1:121" ht="14.25">
      <c r="A665" s="660"/>
      <c r="B665" s="629"/>
      <c r="C665" s="628"/>
    </row>
    <row r="666" spans="1:121" ht="14.25">
      <c r="A666" s="660"/>
      <c r="B666" s="629"/>
      <c r="C666" s="628"/>
    </row>
    <row r="667" spans="1:121" ht="14.25">
      <c r="A667" s="628"/>
      <c r="B667" s="629"/>
      <c r="C667" s="628"/>
    </row>
    <row r="668" spans="1:121" ht="14.25">
      <c r="A668" s="628"/>
      <c r="B668" s="629"/>
      <c r="C668" s="628"/>
    </row>
    <row r="669" spans="1:121" ht="14.25">
      <c r="A669" s="628"/>
      <c r="B669" s="629"/>
      <c r="C669" s="628"/>
    </row>
    <row r="670" spans="1:121" ht="14.25">
      <c r="A670" s="628"/>
      <c r="B670" s="629"/>
      <c r="C670" s="628"/>
    </row>
    <row r="671" spans="1:121" ht="14.25">
      <c r="A671" s="628"/>
      <c r="B671" s="629"/>
      <c r="C671" s="628"/>
    </row>
    <row r="672" spans="1:121" ht="14.25">
      <c r="A672" s="628"/>
      <c r="B672" s="629"/>
      <c r="C672" s="628"/>
    </row>
    <row r="673" spans="1:3" ht="14.25">
      <c r="A673" s="628"/>
      <c r="B673" s="629"/>
      <c r="C673" s="628"/>
    </row>
    <row r="674" spans="1:3" ht="14.25">
      <c r="A674" s="628"/>
      <c r="B674" s="629"/>
      <c r="C674" s="628"/>
    </row>
    <row r="675" spans="1:3" ht="14.25">
      <c r="A675" s="628"/>
      <c r="B675" s="629"/>
      <c r="C675" s="628"/>
    </row>
    <row r="676" spans="1:3" ht="14.25">
      <c r="A676" s="628"/>
      <c r="B676" s="629"/>
      <c r="C676" s="628"/>
    </row>
    <row r="677" spans="1:3" ht="14.25">
      <c r="A677" s="628"/>
      <c r="B677" s="629"/>
      <c r="C677" s="628"/>
    </row>
    <row r="678" spans="1:3" ht="14.25">
      <c r="A678" s="628"/>
      <c r="B678" s="629"/>
      <c r="C678" s="628"/>
    </row>
    <row r="679" spans="1:3" ht="14.25">
      <c r="A679" s="628"/>
      <c r="B679" s="629"/>
      <c r="C679" s="628"/>
    </row>
    <row r="680" spans="1:3" ht="14.25">
      <c r="A680" s="628"/>
      <c r="B680" s="629"/>
      <c r="C680" s="628"/>
    </row>
    <row r="681" spans="1:3" ht="14.25">
      <c r="A681" s="628"/>
      <c r="B681" s="629"/>
      <c r="C681" s="628"/>
    </row>
    <row r="682" spans="1:3" ht="14.25">
      <c r="A682" s="628"/>
      <c r="B682" s="629"/>
      <c r="C682" s="628"/>
    </row>
    <row r="683" spans="1:3" ht="14.25">
      <c r="A683" s="628"/>
      <c r="B683" s="629"/>
      <c r="C683" s="628"/>
    </row>
    <row r="684" spans="1:3" ht="14.25">
      <c r="A684" s="628"/>
      <c r="B684" s="629"/>
      <c r="C684" s="628"/>
    </row>
    <row r="685" spans="1:3" ht="14.25">
      <c r="A685" s="628"/>
      <c r="B685" s="629"/>
      <c r="C685" s="628"/>
    </row>
    <row r="686" spans="1:3" ht="14.25">
      <c r="A686" s="628"/>
      <c r="B686" s="629"/>
      <c r="C686" s="628"/>
    </row>
    <row r="687" spans="1:3" ht="14.25">
      <c r="A687" s="628"/>
      <c r="B687" s="629"/>
      <c r="C687" s="628"/>
    </row>
    <row r="688" spans="1:3" ht="14.25">
      <c r="A688" s="628"/>
      <c r="B688" s="629"/>
      <c r="C688" s="628"/>
    </row>
    <row r="689" spans="1:3" ht="14.25">
      <c r="A689" s="628"/>
      <c r="B689" s="629"/>
      <c r="C689" s="628"/>
    </row>
    <row r="690" spans="1:3" ht="14.25">
      <c r="A690" s="628"/>
      <c r="B690" s="629"/>
      <c r="C690" s="628"/>
    </row>
    <row r="691" spans="1:3" ht="14.25">
      <c r="A691" s="628"/>
      <c r="B691" s="629"/>
      <c r="C691" s="628"/>
    </row>
    <row r="692" spans="1:3" ht="14.25">
      <c r="A692" s="628"/>
      <c r="B692" s="629"/>
      <c r="C692" s="628"/>
    </row>
    <row r="693" spans="1:3" ht="14.25">
      <c r="A693" s="628"/>
      <c r="B693" s="629"/>
      <c r="C693" s="628"/>
    </row>
    <row r="694" spans="1:3" ht="14.25">
      <c r="A694" s="628"/>
      <c r="B694" s="629"/>
      <c r="C694" s="628"/>
    </row>
    <row r="695" spans="1:3" ht="14.25">
      <c r="A695" s="628"/>
      <c r="B695" s="629"/>
      <c r="C695" s="628"/>
    </row>
    <row r="696" spans="1:3" ht="14.25">
      <c r="A696" s="628"/>
      <c r="B696" s="629"/>
      <c r="C696" s="628"/>
    </row>
    <row r="697" spans="1:3" ht="14.25">
      <c r="A697" s="628"/>
      <c r="B697" s="629"/>
      <c r="C697" s="628"/>
    </row>
    <row r="698" spans="1:3" ht="14.25">
      <c r="A698" s="628"/>
      <c r="B698" s="629"/>
      <c r="C698" s="628"/>
    </row>
    <row r="699" spans="1:3" ht="14.25">
      <c r="A699" s="628"/>
      <c r="B699" s="629"/>
      <c r="C699" s="628"/>
    </row>
    <row r="700" spans="1:3" ht="14.25">
      <c r="A700" s="628"/>
      <c r="B700" s="629"/>
      <c r="C700" s="628"/>
    </row>
    <row r="701" spans="1:3" ht="14.25">
      <c r="A701" s="628"/>
      <c r="B701" s="629"/>
      <c r="C701" s="628"/>
    </row>
    <row r="702" spans="1:3" ht="14.25">
      <c r="A702" s="628"/>
      <c r="B702" s="629"/>
      <c r="C702" s="628"/>
    </row>
    <row r="703" spans="1:3" ht="14.25">
      <c r="A703" s="628"/>
      <c r="B703" s="629"/>
      <c r="C703" s="628"/>
    </row>
    <row r="704" spans="1:3" ht="14.25">
      <c r="A704" s="628"/>
      <c r="B704" s="629"/>
      <c r="C704" s="628"/>
    </row>
    <row r="705" spans="1:3" ht="14.25">
      <c r="A705" s="628"/>
      <c r="B705" s="629"/>
      <c r="C705" s="628"/>
    </row>
    <row r="706" spans="1:3" ht="14.25">
      <c r="A706" s="628"/>
      <c r="B706" s="629"/>
      <c r="C706" s="628"/>
    </row>
    <row r="707" spans="1:3" ht="14.25">
      <c r="A707" s="628"/>
      <c r="B707" s="629"/>
      <c r="C707" s="628"/>
    </row>
    <row r="708" spans="1:3" ht="14.25">
      <c r="A708" s="628"/>
      <c r="B708" s="629"/>
      <c r="C708" s="628"/>
    </row>
    <row r="709" spans="1:3" ht="14.25">
      <c r="A709" s="628"/>
      <c r="B709" s="629"/>
      <c r="C709" s="628"/>
    </row>
    <row r="710" spans="1:3" ht="14.25">
      <c r="A710" s="628"/>
      <c r="B710" s="629"/>
      <c r="C710" s="628"/>
    </row>
    <row r="711" spans="1:3" ht="14.25">
      <c r="A711" s="628"/>
      <c r="B711" s="629"/>
      <c r="C711" s="628"/>
    </row>
    <row r="712" spans="1:3" ht="14.25">
      <c r="A712" s="628"/>
      <c r="B712" s="629"/>
      <c r="C712" s="628"/>
    </row>
    <row r="713" spans="1:3" ht="14.25">
      <c r="A713" s="628"/>
      <c r="B713" s="629"/>
      <c r="C713" s="628"/>
    </row>
    <row r="714" spans="1:3" ht="14.25">
      <c r="A714" s="628"/>
      <c r="B714" s="629"/>
      <c r="C714" s="628"/>
    </row>
    <row r="715" spans="1:3" ht="14.25">
      <c r="A715" s="628"/>
      <c r="B715" s="629"/>
      <c r="C715" s="628"/>
    </row>
    <row r="716" spans="1:3" ht="14.25">
      <c r="A716" s="628"/>
      <c r="B716" s="629"/>
      <c r="C716" s="628"/>
    </row>
    <row r="717" spans="1:3" ht="14.25">
      <c r="A717" s="628"/>
      <c r="B717" s="629"/>
      <c r="C717" s="628"/>
    </row>
    <row r="718" spans="1:3" ht="14.25">
      <c r="A718" s="628"/>
      <c r="B718" s="629"/>
      <c r="C718" s="628"/>
    </row>
    <row r="719" spans="1:3" ht="14.25">
      <c r="A719" s="628"/>
      <c r="B719" s="629"/>
      <c r="C719" s="628"/>
    </row>
    <row r="720" spans="1:3" ht="14.25">
      <c r="A720" s="628"/>
      <c r="B720" s="629"/>
      <c r="C720" s="628"/>
    </row>
    <row r="721" spans="1:3" ht="14.25">
      <c r="A721" s="628"/>
      <c r="B721" s="629"/>
      <c r="C721" s="628"/>
    </row>
    <row r="722" spans="1:3" ht="14.25">
      <c r="A722" s="628"/>
      <c r="B722" s="629"/>
      <c r="C722" s="628"/>
    </row>
    <row r="723" spans="1:3" ht="14.25">
      <c r="A723" s="628"/>
      <c r="B723" s="629"/>
      <c r="C723" s="628"/>
    </row>
    <row r="724" spans="1:3" ht="14.25">
      <c r="A724" s="628"/>
      <c r="B724" s="629"/>
      <c r="C724" s="628"/>
    </row>
    <row r="725" spans="1:3" ht="14.25">
      <c r="A725" s="628"/>
      <c r="B725" s="629"/>
      <c r="C725" s="628"/>
    </row>
    <row r="726" spans="1:3" ht="14.25">
      <c r="A726" s="628"/>
      <c r="B726" s="629"/>
      <c r="C726" s="628"/>
    </row>
    <row r="727" spans="1:3" ht="14.25">
      <c r="A727" s="628"/>
      <c r="B727" s="629"/>
      <c r="C727" s="628"/>
    </row>
    <row r="728" spans="1:3" ht="14.25">
      <c r="A728" s="628"/>
      <c r="B728" s="629"/>
      <c r="C728" s="628"/>
    </row>
    <row r="729" spans="1:3" ht="14.25">
      <c r="A729" s="628"/>
      <c r="B729" s="629"/>
      <c r="C729" s="628"/>
    </row>
    <row r="730" spans="1:3" ht="14.25">
      <c r="A730" s="628"/>
      <c r="B730" s="629"/>
      <c r="C730" s="628"/>
    </row>
    <row r="731" spans="1:3" ht="14.25">
      <c r="A731" s="628"/>
      <c r="B731" s="629"/>
      <c r="C731" s="628"/>
    </row>
    <row r="732" spans="1:3" ht="14.25">
      <c r="A732" s="628"/>
      <c r="B732" s="629"/>
      <c r="C732" s="628"/>
    </row>
    <row r="733" spans="1:3" ht="14.25">
      <c r="A733" s="628"/>
      <c r="B733" s="629"/>
      <c r="C733" s="628"/>
    </row>
    <row r="734" spans="1:3" ht="14.25">
      <c r="A734" s="628"/>
      <c r="B734" s="629"/>
      <c r="C734" s="628"/>
    </row>
    <row r="735" spans="1:3" ht="14.25">
      <c r="A735" s="628"/>
      <c r="B735" s="629"/>
      <c r="C735" s="628"/>
    </row>
    <row r="736" spans="1:3" ht="14.25">
      <c r="A736" s="628"/>
      <c r="B736" s="629"/>
      <c r="C736" s="628"/>
    </row>
    <row r="737" spans="1:3" ht="14.25">
      <c r="A737" s="628"/>
      <c r="B737" s="629"/>
      <c r="C737" s="628"/>
    </row>
    <row r="738" spans="1:3" ht="14.25">
      <c r="A738" s="628"/>
      <c r="B738" s="629"/>
      <c r="C738" s="628"/>
    </row>
    <row r="739" spans="1:3" ht="14.25">
      <c r="A739" s="628"/>
      <c r="B739" s="629"/>
      <c r="C739" s="628"/>
    </row>
    <row r="740" spans="1:3" ht="14.25">
      <c r="A740" s="628"/>
      <c r="B740" s="629"/>
      <c r="C740" s="628"/>
    </row>
    <row r="741" spans="1:3" ht="14.25">
      <c r="A741" s="628"/>
      <c r="B741" s="629"/>
      <c r="C741" s="628"/>
    </row>
    <row r="742" spans="1:3" ht="14.25">
      <c r="A742" s="628"/>
      <c r="B742" s="629"/>
      <c r="C742" s="628"/>
    </row>
    <row r="743" spans="1:3" ht="14.25">
      <c r="A743" s="628"/>
      <c r="B743" s="629"/>
      <c r="C743" s="628"/>
    </row>
    <row r="744" spans="1:3" ht="14.25">
      <c r="A744" s="628"/>
      <c r="B744" s="629"/>
      <c r="C744" s="628"/>
    </row>
    <row r="745" spans="1:3" ht="14.25">
      <c r="A745" s="628"/>
      <c r="B745" s="629"/>
      <c r="C745" s="628"/>
    </row>
    <row r="746" spans="1:3" ht="14.25">
      <c r="A746" s="628"/>
      <c r="B746" s="629"/>
      <c r="C746" s="628"/>
    </row>
    <row r="747" spans="1:3" ht="14.25">
      <c r="A747" s="628"/>
      <c r="B747" s="629"/>
      <c r="C747" s="628"/>
    </row>
    <row r="748" spans="1:3" ht="14.25">
      <c r="A748" s="628"/>
      <c r="B748" s="629"/>
      <c r="C748" s="628"/>
    </row>
    <row r="749" spans="1:3" ht="14.25">
      <c r="A749" s="628"/>
      <c r="B749" s="629"/>
      <c r="C749" s="628"/>
    </row>
    <row r="750" spans="1:3" ht="14.25">
      <c r="A750" s="628"/>
      <c r="B750" s="629"/>
      <c r="C750" s="628"/>
    </row>
    <row r="751" spans="1:3" ht="14.25">
      <c r="A751" s="628"/>
      <c r="B751" s="629"/>
      <c r="C751" s="628"/>
    </row>
    <row r="752" spans="1:3" ht="14.25">
      <c r="A752" s="628"/>
      <c r="B752" s="629"/>
      <c r="C752" s="628"/>
    </row>
    <row r="753" spans="1:3" ht="14.25">
      <c r="A753" s="628"/>
      <c r="B753" s="629"/>
      <c r="C753" s="628"/>
    </row>
    <row r="754" spans="1:3" ht="14.25">
      <c r="A754" s="628"/>
      <c r="B754" s="629"/>
      <c r="C754" s="628"/>
    </row>
    <row r="755" spans="1:3" ht="14.25">
      <c r="A755" s="628"/>
      <c r="B755" s="629"/>
      <c r="C755" s="628"/>
    </row>
    <row r="756" spans="1:3" ht="14.25">
      <c r="A756" s="628"/>
      <c r="B756" s="629"/>
      <c r="C756" s="628"/>
    </row>
    <row r="757" spans="1:3" ht="14.25">
      <c r="A757" s="628"/>
      <c r="B757" s="629"/>
      <c r="C757" s="628"/>
    </row>
    <row r="758" spans="1:3" ht="14.25">
      <c r="A758" s="628"/>
      <c r="B758" s="629"/>
      <c r="C758" s="628"/>
    </row>
    <row r="759" spans="1:3" ht="14.25">
      <c r="A759" s="628"/>
      <c r="B759" s="629"/>
      <c r="C759" s="628"/>
    </row>
    <row r="760" spans="1:3" ht="14.25">
      <c r="A760" s="628"/>
      <c r="B760" s="629"/>
      <c r="C760" s="628"/>
    </row>
    <row r="761" spans="1:3" ht="14.25">
      <c r="A761" s="628"/>
      <c r="B761" s="629"/>
      <c r="C761" s="628"/>
    </row>
    <row r="762" spans="1:3" ht="14.25">
      <c r="A762" s="628"/>
      <c r="B762" s="629"/>
      <c r="C762" s="628"/>
    </row>
    <row r="763" spans="1:3" ht="14.25">
      <c r="A763" s="628"/>
      <c r="B763" s="629"/>
      <c r="C763" s="628"/>
    </row>
    <row r="764" spans="1:3" ht="14.25">
      <c r="A764" s="628"/>
      <c r="B764" s="629"/>
      <c r="C764" s="628"/>
    </row>
    <row r="765" spans="1:3" ht="14.25">
      <c r="A765" s="628"/>
      <c r="B765" s="629"/>
      <c r="C765" s="628"/>
    </row>
    <row r="766" spans="1:3" ht="14.25">
      <c r="A766" s="628"/>
      <c r="B766" s="629"/>
      <c r="C766" s="628"/>
    </row>
    <row r="767" spans="1:3" ht="14.25">
      <c r="A767" s="628"/>
      <c r="B767" s="629"/>
      <c r="C767" s="628"/>
    </row>
    <row r="768" spans="1:3" ht="14.25">
      <c r="A768" s="628"/>
      <c r="B768" s="629"/>
      <c r="C768" s="628"/>
    </row>
    <row r="769" spans="1:3" ht="14.25">
      <c r="A769" s="628"/>
      <c r="B769" s="629"/>
      <c r="C769" s="628"/>
    </row>
    <row r="770" spans="1:3" ht="14.25">
      <c r="A770" s="628"/>
      <c r="B770" s="629"/>
      <c r="C770" s="628"/>
    </row>
    <row r="771" spans="1:3" ht="14.25">
      <c r="A771" s="628"/>
      <c r="B771" s="629"/>
      <c r="C771" s="628"/>
    </row>
    <row r="772" spans="1:3" ht="14.25">
      <c r="A772" s="628"/>
      <c r="B772" s="629"/>
      <c r="C772" s="628"/>
    </row>
    <row r="773" spans="1:3" ht="14.25">
      <c r="A773" s="628"/>
      <c r="B773" s="629"/>
      <c r="C773" s="628"/>
    </row>
    <row r="774" spans="1:3" ht="14.25">
      <c r="A774" s="628"/>
      <c r="B774" s="629"/>
      <c r="C774" s="628"/>
    </row>
    <row r="775" spans="1:3" ht="14.25">
      <c r="A775" s="628"/>
      <c r="B775" s="629"/>
      <c r="C775" s="628"/>
    </row>
    <row r="776" spans="1:3" ht="14.25">
      <c r="A776" s="628"/>
      <c r="B776" s="629"/>
      <c r="C776" s="628"/>
    </row>
    <row r="777" spans="1:3" ht="14.25">
      <c r="A777" s="628"/>
      <c r="B777" s="629"/>
      <c r="C777" s="628"/>
    </row>
    <row r="778" spans="1:3" ht="14.25">
      <c r="A778" s="628"/>
      <c r="B778" s="629"/>
      <c r="C778" s="628"/>
    </row>
    <row r="779" spans="1:3" ht="14.25">
      <c r="A779" s="628"/>
      <c r="B779" s="629"/>
      <c r="C779" s="628"/>
    </row>
    <row r="780" spans="1:3" ht="14.25">
      <c r="A780" s="628"/>
      <c r="B780" s="629"/>
      <c r="C780" s="628"/>
    </row>
    <row r="781" spans="1:3" ht="14.25">
      <c r="A781" s="628"/>
      <c r="B781" s="629"/>
      <c r="C781" s="628"/>
    </row>
    <row r="782" spans="1:3" ht="14.25">
      <c r="A782" s="628"/>
      <c r="B782" s="629"/>
      <c r="C782" s="628"/>
    </row>
    <row r="783" spans="1:3" ht="14.25">
      <c r="A783" s="628"/>
      <c r="B783" s="629"/>
      <c r="C783" s="628"/>
    </row>
    <row r="784" spans="1:3" ht="14.25">
      <c r="A784" s="628"/>
      <c r="B784" s="629"/>
      <c r="C784" s="628"/>
    </row>
    <row r="785" spans="1:3" ht="14.25">
      <c r="A785" s="628"/>
      <c r="B785" s="629"/>
      <c r="C785" s="628"/>
    </row>
    <row r="786" spans="1:3" ht="14.25">
      <c r="A786" s="628"/>
      <c r="B786" s="629"/>
      <c r="C786" s="628"/>
    </row>
    <row r="787" spans="1:3" ht="14.25">
      <c r="A787" s="628"/>
      <c r="B787" s="629"/>
      <c r="C787" s="628"/>
    </row>
    <row r="788" spans="1:3" ht="14.25">
      <c r="A788" s="628"/>
      <c r="B788" s="629"/>
      <c r="C788" s="628"/>
    </row>
    <row r="789" spans="1:3" ht="14.25">
      <c r="A789" s="628"/>
      <c r="B789" s="629"/>
      <c r="C789" s="628"/>
    </row>
    <row r="790" spans="1:3" ht="14.25">
      <c r="A790" s="628"/>
      <c r="B790" s="629"/>
      <c r="C790" s="628"/>
    </row>
    <row r="791" spans="1:3" ht="14.25">
      <c r="A791" s="628"/>
      <c r="B791" s="629"/>
      <c r="C791" s="628"/>
    </row>
    <row r="792" spans="1:3" ht="14.25">
      <c r="A792" s="628"/>
      <c r="B792" s="629"/>
      <c r="C792" s="628"/>
    </row>
    <row r="793" spans="1:3" ht="14.25">
      <c r="A793" s="628"/>
      <c r="B793" s="629"/>
      <c r="C793" s="628"/>
    </row>
    <row r="794" spans="1:3" ht="14.25">
      <c r="A794" s="628"/>
      <c r="B794" s="629"/>
      <c r="C794" s="628"/>
    </row>
    <row r="795" spans="1:3" ht="14.25">
      <c r="A795" s="628"/>
      <c r="B795" s="629"/>
      <c r="C795" s="628"/>
    </row>
    <row r="796" spans="1:3" ht="14.25">
      <c r="A796" s="628"/>
      <c r="B796" s="629"/>
      <c r="C796" s="628"/>
    </row>
    <row r="797" spans="1:3" ht="14.25">
      <c r="A797" s="628"/>
      <c r="B797" s="629"/>
      <c r="C797" s="628"/>
    </row>
    <row r="798" spans="1:3" ht="14.25">
      <c r="A798" s="628"/>
      <c r="B798" s="629"/>
      <c r="C798" s="628"/>
    </row>
    <row r="799" spans="1:3" ht="14.25">
      <c r="A799" s="628"/>
      <c r="B799" s="629"/>
      <c r="C799" s="628"/>
    </row>
    <row r="800" spans="1:3" ht="14.25">
      <c r="A800" s="628"/>
      <c r="B800" s="629"/>
      <c r="C800" s="628"/>
    </row>
    <row r="801" spans="1:3" ht="14.25">
      <c r="A801" s="628"/>
      <c r="B801" s="629"/>
      <c r="C801" s="628"/>
    </row>
    <row r="802" spans="1:3" ht="14.25">
      <c r="A802" s="628"/>
      <c r="B802" s="629"/>
      <c r="C802" s="628"/>
    </row>
    <row r="803" spans="1:3" ht="14.25">
      <c r="A803" s="628"/>
      <c r="B803" s="629"/>
      <c r="C803" s="628"/>
    </row>
    <row r="804" spans="1:3" ht="14.25">
      <c r="A804" s="628"/>
      <c r="B804" s="629"/>
      <c r="C804" s="628"/>
    </row>
    <row r="805" spans="1:3" ht="14.25">
      <c r="A805" s="628"/>
      <c r="B805" s="629"/>
      <c r="C805" s="628"/>
    </row>
    <row r="806" spans="1:3" ht="14.25">
      <c r="A806" s="628"/>
      <c r="B806" s="629"/>
      <c r="C806" s="628"/>
    </row>
    <row r="807" spans="1:3" ht="14.25">
      <c r="A807" s="628"/>
      <c r="B807" s="629"/>
      <c r="C807" s="628"/>
    </row>
    <row r="808" spans="1:3" ht="14.25">
      <c r="A808" s="628"/>
      <c r="B808" s="629"/>
      <c r="C808" s="628"/>
    </row>
    <row r="809" spans="1:3" ht="14.25">
      <c r="A809" s="628"/>
      <c r="B809" s="629"/>
      <c r="C809" s="628"/>
    </row>
    <row r="810" spans="1:3" ht="14.25">
      <c r="A810" s="628"/>
      <c r="B810" s="629"/>
      <c r="C810" s="628"/>
    </row>
    <row r="811" spans="1:3" ht="14.25">
      <c r="A811" s="628"/>
      <c r="B811" s="629"/>
      <c r="C811" s="628"/>
    </row>
    <row r="812" spans="1:3" ht="14.25">
      <c r="A812" s="628"/>
      <c r="B812" s="629"/>
      <c r="C812" s="628"/>
    </row>
    <row r="813" spans="1:3" ht="14.25">
      <c r="A813" s="628"/>
      <c r="B813" s="629"/>
      <c r="C813" s="628"/>
    </row>
    <row r="814" spans="1:3" ht="14.25">
      <c r="A814" s="628"/>
      <c r="B814" s="629"/>
      <c r="C814" s="628"/>
    </row>
    <row r="815" spans="1:3" ht="14.25">
      <c r="A815" s="628"/>
      <c r="B815" s="629"/>
      <c r="C815" s="628"/>
    </row>
    <row r="816" spans="1:3" ht="14.25">
      <c r="A816" s="628"/>
      <c r="B816" s="629"/>
      <c r="C816" s="628"/>
    </row>
    <row r="817" spans="1:3" ht="14.25">
      <c r="A817" s="628"/>
      <c r="B817" s="629"/>
      <c r="C817" s="628"/>
    </row>
    <row r="818" spans="1:3" ht="14.25">
      <c r="A818" s="628"/>
      <c r="B818" s="629"/>
      <c r="C818" s="628"/>
    </row>
    <row r="819" spans="1:3" ht="14.25">
      <c r="A819" s="628"/>
      <c r="B819" s="629"/>
      <c r="C819" s="628"/>
    </row>
    <row r="820" spans="1:3" ht="14.25">
      <c r="A820" s="628"/>
      <c r="B820" s="629"/>
      <c r="C820" s="628"/>
    </row>
    <row r="821" spans="1:3" ht="14.25">
      <c r="A821" s="628"/>
      <c r="B821" s="629"/>
      <c r="C821" s="628"/>
    </row>
    <row r="822" spans="1:3" ht="14.25">
      <c r="A822" s="628"/>
      <c r="B822" s="629"/>
      <c r="C822" s="628"/>
    </row>
    <row r="823" spans="1:3" ht="14.25">
      <c r="A823" s="628"/>
      <c r="B823" s="629"/>
      <c r="C823" s="628"/>
    </row>
    <row r="824" spans="1:3" ht="14.25">
      <c r="A824" s="628"/>
      <c r="B824" s="629"/>
      <c r="C824" s="628"/>
    </row>
    <row r="825" spans="1:3" ht="14.25">
      <c r="A825" s="628"/>
      <c r="B825" s="629"/>
      <c r="C825" s="628"/>
    </row>
    <row r="826" spans="1:3" ht="14.25">
      <c r="A826" s="628"/>
      <c r="B826" s="629"/>
      <c r="C826" s="628"/>
    </row>
    <row r="827" spans="1:3" ht="14.25">
      <c r="A827" s="628"/>
      <c r="B827" s="629"/>
      <c r="C827" s="628"/>
    </row>
    <row r="828" spans="1:3" ht="14.25">
      <c r="A828" s="628"/>
      <c r="B828" s="629"/>
      <c r="C828" s="628"/>
    </row>
    <row r="829" spans="1:3" ht="14.25">
      <c r="A829" s="628"/>
      <c r="B829" s="629"/>
      <c r="C829" s="628"/>
    </row>
    <row r="830" spans="1:3" ht="14.25">
      <c r="A830" s="628"/>
      <c r="B830" s="629"/>
      <c r="C830" s="628"/>
    </row>
    <row r="831" spans="1:3" ht="14.25">
      <c r="A831" s="628"/>
      <c r="B831" s="629"/>
      <c r="C831" s="628"/>
    </row>
    <row r="832" spans="1:3" ht="14.25">
      <c r="A832" s="628"/>
      <c r="B832" s="629"/>
      <c r="C832" s="628"/>
    </row>
    <row r="833" spans="1:3" ht="14.25">
      <c r="A833" s="628"/>
      <c r="B833" s="629"/>
      <c r="C833" s="628"/>
    </row>
    <row r="834" spans="1:3" ht="14.25">
      <c r="A834" s="628"/>
      <c r="B834" s="629"/>
      <c r="C834" s="628"/>
    </row>
    <row r="835" spans="1:3" ht="14.25">
      <c r="A835" s="628"/>
      <c r="B835" s="629"/>
      <c r="C835" s="628"/>
    </row>
    <row r="836" spans="1:3" ht="14.25">
      <c r="A836" s="628"/>
      <c r="B836" s="629"/>
      <c r="C836" s="628"/>
    </row>
    <row r="837" spans="1:3" ht="14.25">
      <c r="A837" s="628"/>
      <c r="B837" s="629"/>
      <c r="C837" s="628"/>
    </row>
    <row r="838" spans="1:3" ht="14.25">
      <c r="A838" s="628"/>
      <c r="B838" s="629"/>
      <c r="C838" s="628"/>
    </row>
    <row r="839" spans="1:3" ht="14.25">
      <c r="A839" s="628"/>
      <c r="B839" s="629"/>
      <c r="C839" s="628"/>
    </row>
    <row r="840" spans="1:3" ht="14.25">
      <c r="A840" s="628"/>
      <c r="B840" s="629"/>
      <c r="C840" s="628"/>
    </row>
    <row r="841" spans="1:3" ht="14.25">
      <c r="A841" s="628"/>
      <c r="B841" s="629"/>
      <c r="C841" s="628"/>
    </row>
    <row r="842" spans="1:3" ht="14.25">
      <c r="A842" s="628"/>
      <c r="B842" s="629"/>
      <c r="C842" s="628"/>
    </row>
    <row r="843" spans="1:3" ht="14.25">
      <c r="A843" s="628"/>
      <c r="B843" s="629"/>
      <c r="C843" s="628"/>
    </row>
    <row r="844" spans="1:3" ht="14.25">
      <c r="A844" s="628"/>
      <c r="B844" s="629"/>
      <c r="C844" s="628"/>
    </row>
    <row r="845" spans="1:3" ht="14.25">
      <c r="A845" s="628"/>
      <c r="B845" s="629"/>
      <c r="C845" s="628"/>
    </row>
    <row r="846" spans="1:3" ht="14.25">
      <c r="A846" s="628"/>
      <c r="B846" s="629"/>
      <c r="C846" s="628"/>
    </row>
    <row r="847" spans="1:3" ht="14.25">
      <c r="A847" s="628"/>
      <c r="B847" s="629"/>
      <c r="C847" s="628"/>
    </row>
    <row r="848" spans="1:3" ht="14.25">
      <c r="A848" s="628"/>
      <c r="B848" s="629"/>
      <c r="C848" s="628"/>
    </row>
    <row r="849" spans="1:3" ht="14.25">
      <c r="A849" s="628"/>
      <c r="B849" s="629"/>
      <c r="C849" s="628"/>
    </row>
    <row r="850" spans="1:3" ht="14.25">
      <c r="A850" s="628"/>
      <c r="B850" s="629"/>
      <c r="C850" s="628"/>
    </row>
    <row r="851" spans="1:3" ht="14.25">
      <c r="A851" s="628"/>
      <c r="B851" s="629"/>
      <c r="C851" s="628"/>
    </row>
    <row r="852" spans="1:3" ht="14.25">
      <c r="A852" s="628"/>
      <c r="B852" s="629"/>
      <c r="C852" s="628"/>
    </row>
    <row r="853" spans="1:3" ht="14.25">
      <c r="A853" s="628"/>
      <c r="B853" s="629"/>
      <c r="C853" s="628"/>
    </row>
    <row r="854" spans="1:3" ht="14.25">
      <c r="A854" s="628"/>
      <c r="B854" s="629"/>
      <c r="C854" s="628"/>
    </row>
    <row r="855" spans="1:3" ht="14.25">
      <c r="A855" s="628"/>
      <c r="B855" s="629"/>
      <c r="C855" s="628"/>
    </row>
    <row r="856" spans="1:3" ht="14.25">
      <c r="A856" s="628"/>
      <c r="B856" s="629"/>
      <c r="C856" s="628"/>
    </row>
    <row r="857" spans="1:3" ht="14.25">
      <c r="A857" s="628"/>
      <c r="B857" s="629"/>
      <c r="C857" s="628"/>
    </row>
    <row r="858" spans="1:3" ht="14.25">
      <c r="A858" s="628"/>
      <c r="B858" s="629"/>
      <c r="C858" s="628"/>
    </row>
    <row r="859" spans="1:3" ht="14.25">
      <c r="A859" s="628"/>
      <c r="B859" s="629"/>
      <c r="C859" s="628"/>
    </row>
    <row r="860" spans="1:3" ht="14.25">
      <c r="A860" s="628"/>
      <c r="B860" s="629"/>
      <c r="C860" s="628"/>
    </row>
    <row r="861" spans="1:3" ht="14.25">
      <c r="A861" s="628"/>
      <c r="B861" s="629"/>
      <c r="C861" s="628"/>
    </row>
    <row r="862" spans="1:3" ht="14.25">
      <c r="A862" s="628"/>
      <c r="B862" s="629"/>
      <c r="C862" s="628"/>
    </row>
    <row r="863" spans="1:3" ht="14.25">
      <c r="A863" s="628"/>
      <c r="B863" s="629"/>
      <c r="C863" s="628"/>
    </row>
    <row r="864" spans="1:3" ht="14.25">
      <c r="A864" s="628"/>
      <c r="B864" s="629"/>
      <c r="C864" s="628"/>
    </row>
    <row r="865" spans="1:3" ht="14.25">
      <c r="A865" s="628"/>
      <c r="B865" s="629"/>
      <c r="C865" s="628"/>
    </row>
    <row r="866" spans="1:3" ht="14.25">
      <c r="A866" s="628"/>
      <c r="B866" s="629"/>
      <c r="C866" s="628"/>
    </row>
    <row r="867" spans="1:3" ht="14.25">
      <c r="A867" s="628"/>
      <c r="B867" s="629"/>
      <c r="C867" s="628"/>
    </row>
    <row r="868" spans="1:3" ht="14.25">
      <c r="A868" s="628"/>
      <c r="B868" s="629"/>
      <c r="C868" s="628"/>
    </row>
    <row r="869" spans="1:3" ht="14.25">
      <c r="A869" s="628"/>
      <c r="B869" s="629"/>
      <c r="C869" s="628"/>
    </row>
    <row r="870" spans="1:3" ht="14.25">
      <c r="A870" s="628"/>
      <c r="B870" s="629"/>
      <c r="C870" s="628"/>
    </row>
    <row r="871" spans="1:3" ht="14.25">
      <c r="A871" s="628"/>
      <c r="B871" s="629"/>
      <c r="C871" s="628"/>
    </row>
    <row r="872" spans="1:3" ht="14.25">
      <c r="A872" s="628"/>
      <c r="B872" s="629"/>
      <c r="C872" s="628"/>
    </row>
    <row r="873" spans="1:3" ht="14.25">
      <c r="A873" s="628"/>
      <c r="B873" s="629"/>
      <c r="C873" s="628"/>
    </row>
    <row r="874" spans="1:3" ht="14.25">
      <c r="A874" s="628"/>
      <c r="B874" s="629"/>
      <c r="C874" s="628"/>
    </row>
    <row r="875" spans="1:3" ht="14.25">
      <c r="A875" s="628"/>
      <c r="B875" s="629"/>
      <c r="C875" s="628"/>
    </row>
    <row r="876" spans="1:3" ht="14.25">
      <c r="A876" s="628"/>
      <c r="B876" s="629"/>
      <c r="C876" s="628"/>
    </row>
    <row r="877" spans="1:3" ht="14.25">
      <c r="A877" s="628"/>
      <c r="B877" s="629"/>
      <c r="C877" s="628"/>
    </row>
    <row r="878" spans="1:3" ht="14.25">
      <c r="A878" s="628"/>
      <c r="B878" s="629"/>
      <c r="C878" s="628"/>
    </row>
    <row r="879" spans="1:3" ht="14.25">
      <c r="A879" s="628"/>
      <c r="B879" s="629"/>
      <c r="C879" s="628"/>
    </row>
    <row r="880" spans="1:3" ht="14.25">
      <c r="A880" s="628"/>
      <c r="B880" s="629"/>
      <c r="C880" s="628"/>
    </row>
    <row r="881" spans="1:3" ht="14.25">
      <c r="A881" s="628"/>
      <c r="B881" s="629"/>
      <c r="C881" s="628"/>
    </row>
    <row r="882" spans="1:3" ht="14.25">
      <c r="A882" s="628"/>
      <c r="B882" s="629"/>
      <c r="C882" s="628"/>
    </row>
    <row r="883" spans="1:3" ht="14.25">
      <c r="A883" s="628"/>
      <c r="B883" s="629"/>
      <c r="C883" s="628"/>
    </row>
    <row r="884" spans="1:3" ht="14.25">
      <c r="A884" s="628"/>
      <c r="B884" s="629"/>
      <c r="C884" s="628"/>
    </row>
    <row r="885" spans="1:3" ht="14.25">
      <c r="A885" s="628"/>
      <c r="B885" s="629"/>
      <c r="C885" s="628"/>
    </row>
    <row r="886" spans="1:3" ht="14.25">
      <c r="A886" s="628"/>
      <c r="B886" s="629"/>
      <c r="C886" s="628"/>
    </row>
    <row r="887" spans="1:3" ht="14.25">
      <c r="A887" s="628"/>
      <c r="B887" s="629"/>
      <c r="C887" s="628"/>
    </row>
    <row r="888" spans="1:3" ht="14.25">
      <c r="A888" s="628"/>
      <c r="B888" s="629"/>
      <c r="C888" s="628"/>
    </row>
    <row r="889" spans="1:3" ht="14.25">
      <c r="A889" s="628"/>
      <c r="B889" s="629"/>
      <c r="C889" s="628"/>
    </row>
    <row r="890" spans="1:3" ht="14.25">
      <c r="A890" s="628"/>
      <c r="B890" s="629"/>
      <c r="C890" s="628"/>
    </row>
    <row r="891" spans="1:3" ht="14.25">
      <c r="A891" s="628"/>
      <c r="B891" s="629"/>
      <c r="C891" s="628"/>
    </row>
    <row r="892" spans="1:3" ht="14.25">
      <c r="A892" s="628"/>
      <c r="B892" s="629"/>
      <c r="C892" s="628"/>
    </row>
    <row r="893" spans="1:3" ht="14.25">
      <c r="A893" s="628"/>
      <c r="B893" s="629"/>
      <c r="C893" s="628"/>
    </row>
    <row r="894" spans="1:3" ht="14.25">
      <c r="A894" s="628"/>
      <c r="B894" s="629"/>
      <c r="C894" s="628"/>
    </row>
    <row r="895" spans="1:3" ht="14.25">
      <c r="A895" s="628"/>
      <c r="B895" s="629"/>
      <c r="C895" s="628"/>
    </row>
    <row r="896" spans="1:3" ht="14.25">
      <c r="A896" s="628"/>
      <c r="B896" s="629"/>
      <c r="C896" s="628"/>
    </row>
    <row r="897" spans="1:3" ht="14.25">
      <c r="A897" s="628"/>
      <c r="B897" s="629"/>
      <c r="C897" s="628"/>
    </row>
    <row r="898" spans="1:3" ht="14.25">
      <c r="A898" s="628"/>
      <c r="B898" s="629"/>
      <c r="C898" s="628"/>
    </row>
    <row r="899" spans="1:3" ht="14.25">
      <c r="A899" s="628"/>
      <c r="B899" s="629"/>
      <c r="C899" s="628"/>
    </row>
    <row r="900" spans="1:3" ht="14.25">
      <c r="A900" s="628"/>
      <c r="B900" s="629"/>
      <c r="C900" s="628"/>
    </row>
    <row r="901" spans="1:3" ht="14.25">
      <c r="A901" s="628"/>
      <c r="B901" s="629"/>
      <c r="C901" s="628"/>
    </row>
    <row r="902" spans="1:3" ht="14.25">
      <c r="A902" s="628"/>
      <c r="B902" s="629"/>
      <c r="C902" s="628"/>
    </row>
    <row r="903" spans="1:3" ht="14.25">
      <c r="A903" s="628"/>
      <c r="B903" s="629"/>
      <c r="C903" s="628"/>
    </row>
    <row r="904" spans="1:3" ht="14.25">
      <c r="A904" s="628"/>
      <c r="B904" s="629"/>
      <c r="C904" s="628"/>
    </row>
    <row r="905" spans="1:3" ht="14.25">
      <c r="A905" s="628"/>
      <c r="B905" s="629"/>
      <c r="C905" s="628"/>
    </row>
    <row r="906" spans="1:3" ht="14.25">
      <c r="A906" s="628"/>
      <c r="B906" s="629"/>
      <c r="C906" s="628"/>
    </row>
    <row r="907" spans="1:3" ht="14.25">
      <c r="A907" s="628"/>
      <c r="B907" s="629"/>
      <c r="C907" s="628"/>
    </row>
    <row r="908" spans="1:3" ht="14.25">
      <c r="A908" s="628"/>
      <c r="B908" s="629"/>
      <c r="C908" s="628"/>
    </row>
    <row r="909" spans="1:3" ht="14.25">
      <c r="A909" s="628"/>
      <c r="B909" s="629"/>
      <c r="C909" s="628"/>
    </row>
    <row r="910" spans="1:3" ht="14.25">
      <c r="A910" s="628"/>
      <c r="B910" s="629"/>
      <c r="C910" s="628"/>
    </row>
    <row r="911" spans="1:3" ht="14.25">
      <c r="A911" s="628"/>
      <c r="B911" s="629"/>
      <c r="C911" s="628"/>
    </row>
    <row r="912" spans="1:3" ht="14.25">
      <c r="A912" s="628"/>
      <c r="B912" s="629"/>
      <c r="C912" s="628"/>
    </row>
    <row r="913" spans="1:3" ht="14.25">
      <c r="A913" s="628"/>
      <c r="B913" s="629"/>
      <c r="C913" s="628"/>
    </row>
    <row r="914" spans="1:3" ht="14.25">
      <c r="A914" s="628"/>
      <c r="B914" s="629"/>
      <c r="C914" s="628"/>
    </row>
    <row r="915" spans="1:3" ht="14.25">
      <c r="A915" s="628"/>
      <c r="B915" s="629"/>
      <c r="C915" s="628"/>
    </row>
    <row r="916" spans="1:3" ht="14.25">
      <c r="A916" s="628"/>
      <c r="B916" s="629"/>
      <c r="C916" s="628"/>
    </row>
    <row r="917" spans="1:3" ht="14.25">
      <c r="A917" s="628"/>
      <c r="B917" s="629"/>
      <c r="C917" s="628"/>
    </row>
    <row r="918" spans="1:3" ht="14.25">
      <c r="A918" s="628"/>
      <c r="B918" s="629"/>
      <c r="C918" s="628"/>
    </row>
    <row r="919" spans="1:3" ht="14.25">
      <c r="A919" s="628"/>
      <c r="B919" s="629"/>
      <c r="C919" s="628"/>
    </row>
    <row r="920" spans="1:3" ht="14.25">
      <c r="A920" s="628"/>
      <c r="B920" s="629"/>
      <c r="C920" s="628"/>
    </row>
    <row r="921" spans="1:3" ht="14.25">
      <c r="A921" s="628"/>
      <c r="B921" s="629"/>
      <c r="C921" s="628"/>
    </row>
    <row r="922" spans="1:3" ht="14.25">
      <c r="A922" s="628"/>
      <c r="B922" s="629"/>
      <c r="C922" s="628"/>
    </row>
    <row r="923" spans="1:3" ht="14.25">
      <c r="A923" s="628"/>
      <c r="B923" s="629"/>
      <c r="C923" s="628"/>
    </row>
    <row r="924" spans="1:3" ht="14.25">
      <c r="A924" s="628"/>
      <c r="B924" s="629"/>
      <c r="C924" s="628"/>
    </row>
    <row r="925" spans="1:3" ht="14.25">
      <c r="A925" s="628"/>
      <c r="B925" s="629"/>
      <c r="C925" s="628"/>
    </row>
    <row r="926" spans="1:3" ht="14.25">
      <c r="A926" s="628"/>
      <c r="B926" s="629"/>
      <c r="C926" s="628"/>
    </row>
    <row r="927" spans="1:3" ht="14.25">
      <c r="A927" s="628"/>
      <c r="B927" s="629"/>
      <c r="C927" s="628"/>
    </row>
    <row r="928" spans="1:3" ht="14.25">
      <c r="A928" s="628"/>
      <c r="B928" s="629"/>
      <c r="C928" s="628"/>
    </row>
    <row r="929" spans="1:3" ht="14.25">
      <c r="A929" s="628"/>
      <c r="B929" s="629"/>
      <c r="C929" s="628"/>
    </row>
    <row r="930" spans="1:3" ht="14.25">
      <c r="A930" s="628"/>
      <c r="B930" s="629"/>
      <c r="C930" s="628"/>
    </row>
    <row r="931" spans="1:3" ht="14.25">
      <c r="A931" s="628"/>
      <c r="B931" s="629"/>
      <c r="C931" s="628"/>
    </row>
    <row r="932" spans="1:3" ht="14.25">
      <c r="A932" s="628"/>
      <c r="B932" s="629"/>
      <c r="C932" s="628"/>
    </row>
    <row r="933" spans="1:3" ht="14.25">
      <c r="A933" s="628"/>
      <c r="B933" s="629"/>
      <c r="C933" s="628"/>
    </row>
    <row r="934" spans="1:3" ht="14.25">
      <c r="A934" s="628"/>
      <c r="B934" s="629"/>
      <c r="C934" s="628"/>
    </row>
    <row r="935" spans="1:3" ht="14.25">
      <c r="A935" s="628"/>
      <c r="B935" s="629"/>
      <c r="C935" s="628"/>
    </row>
    <row r="936" spans="1:3" ht="14.25">
      <c r="A936" s="628"/>
      <c r="B936" s="629"/>
      <c r="C936" s="628"/>
    </row>
    <row r="937" spans="1:3" ht="14.25">
      <c r="A937" s="628"/>
      <c r="B937" s="629"/>
      <c r="C937" s="628"/>
    </row>
    <row r="938" spans="1:3" ht="14.25">
      <c r="A938" s="628"/>
      <c r="B938" s="629"/>
      <c r="C938" s="628"/>
    </row>
    <row r="939" spans="1:3" ht="14.25">
      <c r="A939" s="628"/>
      <c r="B939" s="629"/>
      <c r="C939" s="628"/>
    </row>
    <row r="940" spans="1:3" ht="14.25">
      <c r="A940" s="628"/>
      <c r="B940" s="629"/>
      <c r="C940" s="628"/>
    </row>
    <row r="941" spans="1:3" ht="14.25">
      <c r="A941" s="628"/>
      <c r="B941" s="629"/>
      <c r="C941" s="628"/>
    </row>
    <row r="942" spans="1:3" ht="14.25">
      <c r="A942" s="628"/>
      <c r="B942" s="629"/>
      <c r="C942" s="628"/>
    </row>
    <row r="943" spans="1:3" ht="14.25">
      <c r="A943" s="628"/>
      <c r="B943" s="629"/>
      <c r="C943" s="628"/>
    </row>
    <row r="944" spans="1:3" ht="14.25">
      <c r="A944" s="628"/>
      <c r="B944" s="629"/>
      <c r="C944" s="628"/>
    </row>
    <row r="945" spans="1:3" ht="14.25">
      <c r="A945" s="628"/>
      <c r="B945" s="629"/>
      <c r="C945" s="628"/>
    </row>
    <row r="946" spans="1:3" ht="14.25">
      <c r="A946" s="628"/>
      <c r="B946" s="629"/>
      <c r="C946" s="628"/>
    </row>
    <row r="947" spans="1:3" ht="14.25">
      <c r="A947" s="628"/>
      <c r="B947" s="629"/>
      <c r="C947" s="628"/>
    </row>
    <row r="948" spans="1:3" ht="14.25">
      <c r="A948" s="628"/>
      <c r="B948" s="629"/>
      <c r="C948" s="628"/>
    </row>
    <row r="949" spans="1:3" ht="14.25">
      <c r="A949" s="628"/>
      <c r="B949" s="629"/>
      <c r="C949" s="628"/>
    </row>
    <row r="950" spans="1:3" ht="14.25">
      <c r="A950" s="628"/>
      <c r="B950" s="629"/>
      <c r="C950" s="628"/>
    </row>
    <row r="951" spans="1:3" ht="14.25">
      <c r="A951" s="628"/>
      <c r="B951" s="629"/>
      <c r="C951" s="628"/>
    </row>
    <row r="952" spans="1:3" ht="14.25">
      <c r="A952" s="628"/>
      <c r="B952" s="629"/>
      <c r="C952" s="628"/>
    </row>
    <row r="953" spans="1:3" ht="14.25">
      <c r="A953" s="628"/>
      <c r="B953" s="629"/>
      <c r="C953" s="628"/>
    </row>
    <row r="954" spans="1:3" ht="14.25">
      <c r="A954" s="628"/>
      <c r="B954" s="629"/>
      <c r="C954" s="628"/>
    </row>
    <row r="955" spans="1:3" ht="14.25">
      <c r="A955" s="628"/>
      <c r="B955" s="629"/>
      <c r="C955" s="628"/>
    </row>
    <row r="956" spans="1:3" ht="14.25">
      <c r="A956" s="628"/>
      <c r="B956" s="629"/>
      <c r="C956" s="628"/>
    </row>
    <row r="957" spans="1:3" ht="14.25">
      <c r="A957" s="628"/>
      <c r="B957" s="629"/>
      <c r="C957" s="628"/>
    </row>
    <row r="958" spans="1:3" ht="14.25">
      <c r="A958" s="628"/>
      <c r="B958" s="629"/>
      <c r="C958" s="628"/>
    </row>
    <row r="959" spans="1:3" ht="14.25">
      <c r="A959" s="628"/>
      <c r="B959" s="629"/>
      <c r="C959" s="628"/>
    </row>
    <row r="960" spans="1:3" ht="14.25">
      <c r="A960" s="628"/>
      <c r="B960" s="629"/>
      <c r="C960" s="628"/>
    </row>
    <row r="961" spans="1:3" ht="14.25">
      <c r="A961" s="628"/>
      <c r="B961" s="629"/>
      <c r="C961" s="628"/>
    </row>
    <row r="962" spans="1:3" ht="14.25">
      <c r="A962" s="628"/>
      <c r="B962" s="629"/>
      <c r="C962" s="628"/>
    </row>
    <row r="963" spans="1:3" ht="14.25">
      <c r="A963" s="628"/>
      <c r="B963" s="629"/>
      <c r="C963" s="628"/>
    </row>
    <row r="964" spans="1:3" ht="14.25">
      <c r="A964" s="628"/>
      <c r="B964" s="629"/>
      <c r="C964" s="628"/>
    </row>
    <row r="965" spans="1:3" ht="14.25">
      <c r="A965" s="628"/>
      <c r="B965" s="629"/>
      <c r="C965" s="628"/>
    </row>
    <row r="966" spans="1:3" ht="14.25">
      <c r="A966" s="628"/>
      <c r="B966" s="629"/>
      <c r="C966" s="628"/>
    </row>
    <row r="967" spans="1:3" ht="14.25">
      <c r="A967" s="628"/>
      <c r="B967" s="629"/>
      <c r="C967" s="628"/>
    </row>
    <row r="968" spans="1:3" ht="14.25">
      <c r="A968" s="628"/>
      <c r="B968" s="629"/>
      <c r="C968" s="628"/>
    </row>
    <row r="969" spans="1:3" ht="14.25">
      <c r="A969" s="628"/>
      <c r="B969" s="629"/>
      <c r="C969" s="628"/>
    </row>
    <row r="970" spans="1:3" ht="14.25">
      <c r="A970" s="628"/>
      <c r="B970" s="629"/>
      <c r="C970" s="628"/>
    </row>
    <row r="971" spans="1:3" ht="14.25">
      <c r="A971" s="628"/>
      <c r="B971" s="629"/>
      <c r="C971" s="628"/>
    </row>
    <row r="972" spans="1:3" ht="14.25">
      <c r="A972" s="628"/>
      <c r="B972" s="629"/>
      <c r="C972" s="628"/>
    </row>
    <row r="973" spans="1:3" ht="14.25">
      <c r="A973" s="628"/>
      <c r="B973" s="629"/>
      <c r="C973" s="628"/>
    </row>
    <row r="974" spans="1:3" ht="14.25">
      <c r="A974" s="628"/>
      <c r="B974" s="629"/>
      <c r="C974" s="628"/>
    </row>
    <row r="975" spans="1:3" ht="14.25">
      <c r="A975" s="628"/>
      <c r="B975" s="629"/>
      <c r="C975" s="628"/>
    </row>
    <row r="976" spans="1:3" ht="14.25">
      <c r="A976" s="628"/>
      <c r="B976" s="629"/>
      <c r="C976" s="628"/>
    </row>
    <row r="977" spans="1:3" ht="14.25">
      <c r="A977" s="628"/>
      <c r="B977" s="629"/>
      <c r="C977" s="628"/>
    </row>
    <row r="978" spans="1:3" ht="14.25">
      <c r="A978" s="628"/>
      <c r="B978" s="629"/>
      <c r="C978" s="628"/>
    </row>
    <row r="979" spans="1:3" ht="14.25">
      <c r="A979" s="628"/>
      <c r="B979" s="629"/>
      <c r="C979" s="628"/>
    </row>
    <row r="980" spans="1:3" ht="14.25">
      <c r="A980" s="628"/>
      <c r="B980" s="629"/>
      <c r="C980" s="628"/>
    </row>
    <row r="981" spans="1:3" ht="14.25">
      <c r="A981" s="628"/>
      <c r="B981" s="629"/>
      <c r="C981" s="628"/>
    </row>
    <row r="982" spans="1:3" ht="14.25">
      <c r="A982" s="628"/>
      <c r="B982" s="629"/>
      <c r="C982" s="628"/>
    </row>
    <row r="983" spans="1:3" ht="14.25">
      <c r="A983" s="628"/>
      <c r="B983" s="629"/>
      <c r="C983" s="628"/>
    </row>
    <row r="984" spans="1:3" ht="14.25">
      <c r="A984" s="628"/>
      <c r="B984" s="629"/>
      <c r="C984" s="628"/>
    </row>
    <row r="985" spans="1:3" ht="14.25">
      <c r="A985" s="628"/>
      <c r="B985" s="629"/>
      <c r="C985" s="628"/>
    </row>
    <row r="986" spans="1:3" ht="14.25">
      <c r="A986" s="628"/>
      <c r="B986" s="629"/>
      <c r="C986" s="628"/>
    </row>
    <row r="987" spans="1:3" ht="14.25">
      <c r="A987" s="628"/>
      <c r="B987" s="629"/>
      <c r="C987" s="628"/>
    </row>
    <row r="988" spans="1:3" ht="14.25">
      <c r="A988" s="628"/>
      <c r="B988" s="629"/>
      <c r="C988" s="628"/>
    </row>
    <row r="989" spans="1:3" ht="14.25">
      <c r="A989" s="628"/>
      <c r="B989" s="629"/>
      <c r="C989" s="628"/>
    </row>
    <row r="990" spans="1:3" ht="14.25">
      <c r="A990" s="628"/>
      <c r="B990" s="629"/>
      <c r="C990" s="628"/>
    </row>
    <row r="991" spans="1:3" ht="14.25">
      <c r="A991" s="628"/>
      <c r="B991" s="629"/>
      <c r="C991" s="628"/>
    </row>
    <row r="992" spans="1:3" ht="14.25">
      <c r="A992" s="628"/>
      <c r="B992" s="629"/>
      <c r="C992" s="628"/>
    </row>
    <row r="993" spans="1:3" ht="14.25">
      <c r="A993" s="628"/>
      <c r="B993" s="629"/>
      <c r="C993" s="628"/>
    </row>
    <row r="994" spans="1:3" ht="14.25">
      <c r="A994" s="628"/>
      <c r="B994" s="629"/>
      <c r="C994" s="628"/>
    </row>
    <row r="995" spans="1:3" ht="14.25">
      <c r="A995" s="628"/>
      <c r="B995" s="629"/>
      <c r="C995" s="628"/>
    </row>
    <row r="996" spans="1:3" ht="14.25">
      <c r="A996" s="628"/>
      <c r="B996" s="629"/>
      <c r="C996" s="628"/>
    </row>
    <row r="997" spans="1:3" ht="14.25">
      <c r="A997" s="628"/>
      <c r="B997" s="629"/>
      <c r="C997" s="628"/>
    </row>
    <row r="998" spans="1:3" ht="14.25">
      <c r="A998" s="628"/>
      <c r="B998" s="629"/>
      <c r="C998" s="628"/>
    </row>
    <row r="999" spans="1:3" ht="14.25">
      <c r="A999" s="628"/>
      <c r="B999" s="629"/>
      <c r="C999" s="628"/>
    </row>
    <row r="1000" spans="1:3" ht="14.25">
      <c r="A1000" s="628"/>
      <c r="B1000" s="629"/>
      <c r="C1000" s="628"/>
    </row>
    <row r="1001" spans="1:3" ht="14.25">
      <c r="A1001" s="628"/>
      <c r="B1001" s="629"/>
      <c r="C1001" s="628"/>
    </row>
    <row r="1002" spans="1:3" ht="14.25">
      <c r="A1002" s="628"/>
      <c r="B1002" s="629"/>
      <c r="C1002" s="628"/>
    </row>
    <row r="1003" spans="1:3" ht="14.25">
      <c r="A1003" s="628"/>
      <c r="B1003" s="629"/>
      <c r="C1003" s="628"/>
    </row>
    <row r="1004" spans="1:3" ht="14.25">
      <c r="A1004" s="628"/>
      <c r="B1004" s="629"/>
      <c r="C1004" s="628"/>
    </row>
    <row r="1005" spans="1:3" ht="14.25">
      <c r="A1005" s="628"/>
      <c r="B1005" s="629"/>
      <c r="C1005" s="628"/>
    </row>
    <row r="1006" spans="1:3" ht="14.25">
      <c r="A1006" s="628"/>
      <c r="B1006" s="629"/>
      <c r="C1006" s="628"/>
    </row>
    <row r="1007" spans="1:3" ht="14.25">
      <c r="A1007" s="628"/>
      <c r="B1007" s="629"/>
      <c r="C1007" s="628"/>
    </row>
    <row r="1008" spans="1:3" ht="14.25">
      <c r="A1008" s="628"/>
      <c r="B1008" s="629"/>
      <c r="C1008" s="628"/>
    </row>
    <row r="1009" spans="1:3" ht="14.25">
      <c r="A1009" s="628"/>
      <c r="B1009" s="629"/>
      <c r="C1009" s="628"/>
    </row>
    <row r="1010" spans="1:3" ht="14.25">
      <c r="A1010" s="628"/>
      <c r="B1010" s="629"/>
      <c r="C1010" s="628"/>
    </row>
    <row r="1011" spans="1:3" ht="14.25">
      <c r="A1011" s="628"/>
      <c r="B1011" s="629"/>
      <c r="C1011" s="628"/>
    </row>
    <row r="1012" spans="1:3" ht="14.25">
      <c r="A1012" s="628"/>
      <c r="B1012" s="629"/>
      <c r="C1012" s="628"/>
    </row>
    <row r="1013" spans="1:3" ht="14.25">
      <c r="A1013" s="628"/>
      <c r="B1013" s="629"/>
      <c r="C1013" s="628"/>
    </row>
    <row r="1014" spans="1:3" ht="14.25">
      <c r="A1014" s="628"/>
      <c r="B1014" s="629"/>
      <c r="C1014" s="628"/>
    </row>
    <row r="1015" spans="1:3" ht="14.25">
      <c r="A1015" s="628"/>
      <c r="B1015" s="629"/>
      <c r="C1015" s="628"/>
    </row>
    <row r="1016" spans="1:3" ht="14.25">
      <c r="A1016" s="628"/>
      <c r="B1016" s="629"/>
      <c r="C1016" s="628"/>
    </row>
    <row r="1017" spans="1:3" ht="14.25">
      <c r="A1017" s="628"/>
      <c r="B1017" s="629"/>
      <c r="C1017" s="628"/>
    </row>
    <row r="1018" spans="1:3" ht="14.25">
      <c r="A1018" s="628"/>
      <c r="B1018" s="629"/>
      <c r="C1018" s="628"/>
    </row>
    <row r="1019" spans="1:3" ht="14.25">
      <c r="A1019" s="628"/>
      <c r="B1019" s="629"/>
      <c r="C1019" s="628"/>
    </row>
    <row r="1020" spans="1:3" ht="14.25">
      <c r="A1020" s="628"/>
      <c r="B1020" s="629"/>
      <c r="C1020" s="628"/>
    </row>
    <row r="1021" spans="1:3" ht="14.25">
      <c r="A1021" s="628"/>
      <c r="B1021" s="629"/>
      <c r="C1021" s="628"/>
    </row>
    <row r="1022" spans="1:3" ht="14.25">
      <c r="A1022" s="628"/>
      <c r="B1022" s="629"/>
      <c r="C1022" s="628"/>
    </row>
    <row r="1023" spans="1:3" ht="14.25">
      <c r="A1023" s="628"/>
      <c r="B1023" s="629"/>
      <c r="C1023" s="628"/>
    </row>
    <row r="1024" spans="1:3" ht="14.25">
      <c r="A1024" s="628"/>
      <c r="B1024" s="629"/>
      <c r="C1024" s="628"/>
    </row>
    <row r="1025" spans="1:3" ht="14.25">
      <c r="A1025" s="628"/>
      <c r="B1025" s="629"/>
      <c r="C1025" s="628"/>
    </row>
    <row r="1026" spans="1:3" ht="14.25">
      <c r="A1026" s="628"/>
      <c r="B1026" s="629"/>
      <c r="C1026" s="628"/>
    </row>
    <row r="1027" spans="1:3" ht="14.25">
      <c r="A1027" s="628"/>
      <c r="B1027" s="629"/>
      <c r="C1027" s="628"/>
    </row>
    <row r="1028" spans="1:3" ht="14.25">
      <c r="A1028" s="628"/>
      <c r="B1028" s="629"/>
      <c r="C1028" s="628"/>
    </row>
    <row r="1029" spans="1:3" ht="14.25">
      <c r="A1029" s="628"/>
      <c r="B1029" s="629"/>
      <c r="C1029" s="628"/>
    </row>
    <row r="1030" spans="1:3" ht="14.25">
      <c r="A1030" s="628"/>
      <c r="B1030" s="629"/>
      <c r="C1030" s="628"/>
    </row>
    <row r="1031" spans="1:3" ht="14.25">
      <c r="A1031" s="628"/>
      <c r="B1031" s="629"/>
      <c r="C1031" s="628"/>
    </row>
    <row r="1032" spans="1:3" ht="14.25">
      <c r="A1032" s="628"/>
      <c r="B1032" s="629"/>
      <c r="C1032" s="628"/>
    </row>
    <row r="1033" spans="1:3" ht="14.25">
      <c r="A1033" s="628"/>
      <c r="B1033" s="629"/>
      <c r="C1033" s="628"/>
    </row>
    <row r="1034" spans="1:3" ht="14.25">
      <c r="A1034" s="628"/>
      <c r="B1034" s="629"/>
      <c r="C1034" s="628"/>
    </row>
    <row r="1035" spans="1:3" ht="14.25">
      <c r="A1035" s="628"/>
      <c r="B1035" s="629"/>
      <c r="C1035" s="628"/>
    </row>
    <row r="1036" spans="1:3" ht="14.25">
      <c r="A1036" s="628"/>
      <c r="B1036" s="629"/>
      <c r="C1036" s="628"/>
    </row>
    <row r="1037" spans="1:3" ht="14.25">
      <c r="A1037" s="628"/>
      <c r="B1037" s="629"/>
      <c r="C1037" s="628"/>
    </row>
    <row r="1038" spans="1:3" ht="14.25">
      <c r="A1038" s="628"/>
      <c r="B1038" s="629"/>
      <c r="C1038" s="628"/>
    </row>
    <row r="1039" spans="1:3" ht="14.25">
      <c r="A1039" s="628"/>
      <c r="B1039" s="629"/>
      <c r="C1039" s="628"/>
    </row>
    <row r="1040" spans="1:3" ht="14.25">
      <c r="A1040" s="628"/>
      <c r="B1040" s="629"/>
      <c r="C1040" s="628"/>
    </row>
    <row r="1041" spans="1:3" ht="14.25">
      <c r="A1041" s="628"/>
      <c r="B1041" s="629"/>
      <c r="C1041" s="628"/>
    </row>
    <row r="1042" spans="1:3" ht="14.25">
      <c r="A1042" s="628"/>
      <c r="B1042" s="629"/>
      <c r="C1042" s="628"/>
    </row>
    <row r="1043" spans="1:3" ht="14.25">
      <c r="A1043" s="628"/>
      <c r="B1043" s="629"/>
      <c r="C1043" s="628"/>
    </row>
    <row r="1044" spans="1:3" ht="14.25">
      <c r="A1044" s="628"/>
      <c r="B1044" s="629"/>
      <c r="C1044" s="628"/>
    </row>
    <row r="1045" spans="1:3" ht="14.25">
      <c r="A1045" s="628"/>
      <c r="B1045" s="629"/>
      <c r="C1045" s="628"/>
    </row>
    <row r="1046" spans="1:3" ht="14.25">
      <c r="A1046" s="628"/>
      <c r="B1046" s="629"/>
      <c r="C1046" s="628"/>
    </row>
    <row r="1047" spans="1:3" ht="14.25">
      <c r="A1047" s="628"/>
      <c r="B1047" s="629"/>
      <c r="C1047" s="628"/>
    </row>
    <row r="1048" spans="1:3" ht="14.25">
      <c r="A1048" s="628"/>
      <c r="B1048" s="629"/>
      <c r="C1048" s="628"/>
    </row>
    <row r="1049" spans="1:3" ht="14.25">
      <c r="A1049" s="628"/>
      <c r="B1049" s="629"/>
      <c r="C1049" s="628"/>
    </row>
    <row r="1050" spans="1:3" ht="14.25">
      <c r="A1050" s="628"/>
      <c r="B1050" s="629"/>
      <c r="C1050" s="628"/>
    </row>
    <row r="1051" spans="1:3" ht="14.25">
      <c r="A1051" s="628"/>
      <c r="B1051" s="629"/>
      <c r="C1051" s="628"/>
    </row>
    <row r="1052" spans="1:3" ht="14.25">
      <c r="A1052" s="628"/>
      <c r="B1052" s="629"/>
      <c r="C1052" s="628"/>
    </row>
    <row r="1053" spans="1:3" ht="14.25">
      <c r="A1053" s="628"/>
      <c r="B1053" s="629"/>
      <c r="C1053" s="628"/>
    </row>
    <row r="1054" spans="1:3" ht="14.25">
      <c r="A1054" s="628"/>
      <c r="B1054" s="629"/>
      <c r="C1054" s="628"/>
    </row>
    <row r="1055" spans="1:3" ht="14.25">
      <c r="A1055" s="628"/>
      <c r="B1055" s="629"/>
      <c r="C1055" s="628"/>
    </row>
    <row r="1056" spans="1:3" ht="14.25">
      <c r="A1056" s="628"/>
      <c r="B1056" s="629"/>
      <c r="C1056" s="628"/>
    </row>
    <row r="1057" spans="1:3" ht="14.25">
      <c r="A1057" s="628"/>
      <c r="B1057" s="629"/>
      <c r="C1057" s="628"/>
    </row>
    <row r="1058" spans="1:3" ht="14.25">
      <c r="A1058" s="628"/>
      <c r="B1058" s="629"/>
      <c r="C1058" s="628"/>
    </row>
    <row r="1059" spans="1:3" ht="14.25">
      <c r="A1059" s="628"/>
      <c r="B1059" s="629"/>
      <c r="C1059" s="628"/>
    </row>
    <row r="1060" spans="1:3" ht="14.25">
      <c r="A1060" s="628"/>
      <c r="B1060" s="629"/>
      <c r="C1060" s="628"/>
    </row>
    <row r="1061" spans="1:3" ht="14.25">
      <c r="A1061" s="628"/>
      <c r="B1061" s="629"/>
      <c r="C1061" s="628"/>
    </row>
    <row r="1062" spans="1:3" ht="14.25">
      <c r="A1062" s="628"/>
      <c r="B1062" s="629"/>
      <c r="C1062" s="628"/>
    </row>
    <row r="1063" spans="1:3" ht="14.25">
      <c r="A1063" s="628"/>
      <c r="B1063" s="629"/>
      <c r="C1063" s="628"/>
    </row>
    <row r="1064" spans="1:3" ht="14.25">
      <c r="A1064" s="628"/>
      <c r="B1064" s="629"/>
      <c r="C1064" s="628"/>
    </row>
    <row r="1065" spans="1:3" ht="14.25">
      <c r="A1065" s="628"/>
      <c r="B1065" s="629"/>
      <c r="C1065" s="628"/>
    </row>
    <row r="1066" spans="1:3" ht="14.25">
      <c r="A1066" s="628"/>
      <c r="B1066" s="629"/>
      <c r="C1066" s="628"/>
    </row>
    <row r="1067" spans="1:3" ht="14.25">
      <c r="A1067" s="628"/>
      <c r="B1067" s="629"/>
      <c r="C1067" s="628"/>
    </row>
    <row r="1068" spans="1:3" ht="14.25">
      <c r="A1068" s="628"/>
      <c r="B1068" s="629"/>
      <c r="C1068" s="628"/>
    </row>
    <row r="1069" spans="1:3" ht="14.25">
      <c r="A1069" s="628"/>
      <c r="B1069" s="629"/>
      <c r="C1069" s="628"/>
    </row>
    <row r="1070" spans="1:3" ht="14.25">
      <c r="A1070" s="628"/>
      <c r="B1070" s="629"/>
      <c r="C1070" s="628"/>
    </row>
    <row r="1071" spans="1:3" ht="14.25">
      <c r="A1071" s="628"/>
      <c r="B1071" s="629"/>
      <c r="C1071" s="628"/>
    </row>
    <row r="1072" spans="1:3" ht="14.25">
      <c r="A1072" s="628"/>
      <c r="B1072" s="629"/>
      <c r="C1072" s="628"/>
    </row>
    <row r="1073" spans="1:3" ht="14.25">
      <c r="A1073" s="628"/>
      <c r="B1073" s="629"/>
      <c r="C1073" s="628"/>
    </row>
    <row r="1074" spans="1:3" ht="14.25">
      <c r="A1074" s="628"/>
      <c r="B1074" s="629"/>
      <c r="C1074" s="628"/>
    </row>
    <row r="1075" spans="1:3" ht="14.25">
      <c r="A1075" s="628"/>
      <c r="B1075" s="629"/>
      <c r="C1075" s="628"/>
    </row>
    <row r="1076" spans="1:3" ht="14.25">
      <c r="A1076" s="628"/>
      <c r="B1076" s="629"/>
      <c r="C1076" s="628"/>
    </row>
    <row r="1077" spans="1:3" ht="14.25">
      <c r="A1077" s="628"/>
      <c r="B1077" s="629"/>
      <c r="C1077" s="628"/>
    </row>
    <row r="1078" spans="1:3" ht="14.25">
      <c r="A1078" s="628"/>
      <c r="B1078" s="629"/>
      <c r="C1078" s="628"/>
    </row>
    <row r="1079" spans="1:3" ht="14.25">
      <c r="A1079" s="628"/>
      <c r="B1079" s="629"/>
      <c r="C1079" s="628"/>
    </row>
    <row r="1080" spans="1:3" ht="14.25">
      <c r="A1080" s="628"/>
      <c r="B1080" s="629"/>
      <c r="C1080" s="628"/>
    </row>
    <row r="1081" spans="1:3" ht="14.25">
      <c r="A1081" s="628"/>
      <c r="B1081" s="629"/>
      <c r="C1081" s="628"/>
    </row>
    <row r="1082" spans="1:3" ht="14.25">
      <c r="A1082" s="628"/>
      <c r="B1082" s="629"/>
      <c r="C1082" s="628"/>
    </row>
    <row r="1083" spans="1:3" ht="14.25">
      <c r="A1083" s="628"/>
      <c r="B1083" s="629"/>
      <c r="C1083" s="628"/>
    </row>
    <row r="1084" spans="1:3" ht="14.25">
      <c r="A1084" s="628"/>
      <c r="B1084" s="629"/>
      <c r="C1084" s="628"/>
    </row>
    <row r="1085" spans="1:3" ht="14.25">
      <c r="A1085" s="628"/>
      <c r="B1085" s="629"/>
      <c r="C1085" s="628"/>
    </row>
    <row r="1086" spans="1:3" ht="14.25">
      <c r="A1086" s="628"/>
      <c r="B1086" s="629"/>
      <c r="C1086" s="628"/>
    </row>
    <row r="1087" spans="1:3" ht="14.25">
      <c r="A1087" s="628"/>
      <c r="B1087" s="629"/>
      <c r="C1087" s="628"/>
    </row>
    <row r="1088" spans="1:3" ht="14.25">
      <c r="A1088" s="628"/>
      <c r="B1088" s="629"/>
      <c r="C1088" s="628"/>
    </row>
    <row r="1089" spans="1:3" ht="14.25">
      <c r="A1089" s="628"/>
      <c r="B1089" s="629"/>
      <c r="C1089" s="628"/>
    </row>
    <row r="1090" spans="1:3" ht="14.25">
      <c r="A1090" s="628"/>
      <c r="B1090" s="629"/>
      <c r="C1090" s="628"/>
    </row>
    <row r="1091" spans="1:3" ht="14.25">
      <c r="A1091" s="628"/>
      <c r="B1091" s="629"/>
      <c r="C1091" s="628"/>
    </row>
    <row r="1092" spans="1:3" ht="14.25">
      <c r="A1092" s="628"/>
      <c r="B1092" s="629"/>
      <c r="C1092" s="628"/>
    </row>
    <row r="1093" spans="1:3" ht="14.25">
      <c r="A1093" s="628"/>
      <c r="B1093" s="629"/>
      <c r="C1093" s="628"/>
    </row>
    <row r="1094" spans="1:3" ht="14.25">
      <c r="A1094" s="628"/>
      <c r="B1094" s="629"/>
      <c r="C1094" s="628"/>
    </row>
    <row r="1095" spans="1:3" ht="14.25">
      <c r="A1095" s="628"/>
      <c r="B1095" s="629"/>
      <c r="C1095" s="628"/>
    </row>
    <row r="1096" spans="1:3" ht="14.25">
      <c r="A1096" s="628"/>
      <c r="B1096" s="629"/>
      <c r="C1096" s="628"/>
    </row>
    <row r="1097" spans="1:3" ht="14.25">
      <c r="A1097" s="628"/>
      <c r="B1097" s="629"/>
      <c r="C1097" s="628"/>
    </row>
    <row r="1098" spans="1:3" ht="14.25">
      <c r="A1098" s="628"/>
      <c r="B1098" s="629"/>
      <c r="C1098" s="628"/>
    </row>
    <row r="1099" spans="1:3" ht="14.25">
      <c r="A1099" s="628"/>
      <c r="B1099" s="629"/>
      <c r="C1099" s="628"/>
    </row>
    <row r="1100" spans="1:3" ht="14.25">
      <c r="A1100" s="628"/>
      <c r="B1100" s="629"/>
      <c r="C1100" s="628"/>
    </row>
    <row r="1101" spans="1:3" ht="14.25">
      <c r="A1101" s="628"/>
      <c r="B1101" s="629"/>
      <c r="C1101" s="628"/>
    </row>
    <row r="1102" spans="1:3" ht="14.25">
      <c r="A1102" s="628"/>
      <c r="B1102" s="629"/>
      <c r="C1102" s="628"/>
    </row>
    <row r="1103" spans="1:3" ht="14.25">
      <c r="A1103" s="628"/>
      <c r="B1103" s="629"/>
      <c r="C1103" s="628"/>
    </row>
    <row r="1104" spans="1:3" ht="14.25">
      <c r="A1104" s="628"/>
      <c r="B1104" s="629"/>
      <c r="C1104" s="628"/>
    </row>
    <row r="1105" spans="1:3" ht="14.25">
      <c r="A1105" s="628"/>
      <c r="B1105" s="629"/>
      <c r="C1105" s="628"/>
    </row>
    <row r="1106" spans="1:3" ht="14.25">
      <c r="A1106" s="628"/>
      <c r="B1106" s="629"/>
      <c r="C1106" s="628"/>
    </row>
    <row r="1107" spans="1:3" ht="14.25">
      <c r="A1107" s="628"/>
      <c r="B1107" s="629"/>
      <c r="C1107" s="628"/>
    </row>
    <row r="1108" spans="1:3" ht="14.25">
      <c r="A1108" s="628"/>
      <c r="B1108" s="629"/>
      <c r="C1108" s="628"/>
    </row>
    <row r="1109" spans="1:3" ht="14.25">
      <c r="A1109" s="628"/>
      <c r="B1109" s="629"/>
      <c r="C1109" s="628"/>
    </row>
    <row r="1110" spans="1:3" ht="14.25">
      <c r="A1110" s="628"/>
      <c r="B1110" s="629"/>
      <c r="C1110" s="628"/>
    </row>
    <row r="1111" spans="1:3" ht="14.25">
      <c r="A1111" s="628"/>
      <c r="B1111" s="629"/>
      <c r="C1111" s="628"/>
    </row>
    <row r="1112" spans="1:3" ht="14.25">
      <c r="A1112" s="628"/>
      <c r="B1112" s="629"/>
      <c r="C1112" s="628"/>
    </row>
    <row r="1113" spans="1:3" ht="14.25">
      <c r="A1113" s="628"/>
      <c r="B1113" s="629"/>
      <c r="C1113" s="628"/>
    </row>
    <row r="1114" spans="1:3" ht="14.25">
      <c r="A1114" s="628"/>
      <c r="B1114" s="629"/>
      <c r="C1114" s="628"/>
    </row>
    <row r="1115" spans="1:3" ht="14.25">
      <c r="A1115" s="628"/>
      <c r="B1115" s="629"/>
      <c r="C1115" s="628"/>
    </row>
    <row r="1116" spans="1:3" ht="14.25">
      <c r="A1116" s="628"/>
      <c r="B1116" s="629"/>
      <c r="C1116" s="628"/>
    </row>
    <row r="1117" spans="1:3" ht="14.25">
      <c r="A1117" s="628"/>
      <c r="B1117" s="629"/>
      <c r="C1117" s="628"/>
    </row>
    <row r="1118" spans="1:3" ht="14.25">
      <c r="A1118" s="628"/>
      <c r="B1118" s="629"/>
      <c r="C1118" s="628"/>
    </row>
    <row r="1119" spans="1:3" ht="14.25">
      <c r="A1119" s="628"/>
      <c r="B1119" s="629"/>
      <c r="C1119" s="628"/>
    </row>
    <row r="1120" spans="1:3" ht="14.25">
      <c r="A1120" s="628"/>
      <c r="B1120" s="629"/>
      <c r="C1120" s="628"/>
    </row>
    <row r="1121" spans="1:3" ht="14.25">
      <c r="A1121" s="628"/>
      <c r="B1121" s="629"/>
      <c r="C1121" s="628"/>
    </row>
    <row r="1122" spans="1:3" ht="14.25">
      <c r="A1122" s="628"/>
      <c r="B1122" s="629"/>
      <c r="C1122" s="628"/>
    </row>
    <row r="1123" spans="1:3" ht="14.25">
      <c r="A1123" s="628"/>
      <c r="B1123" s="629"/>
      <c r="C1123" s="628"/>
    </row>
    <row r="1124" spans="1:3" ht="14.25">
      <c r="A1124" s="628"/>
      <c r="B1124" s="629"/>
      <c r="C1124" s="628"/>
    </row>
    <row r="1125" spans="1:3" ht="14.25">
      <c r="A1125" s="628"/>
      <c r="B1125" s="629"/>
      <c r="C1125" s="628"/>
    </row>
    <row r="1126" spans="1:3" ht="14.25">
      <c r="A1126" s="628"/>
      <c r="B1126" s="629"/>
      <c r="C1126" s="628"/>
    </row>
    <row r="1127" spans="1:3" ht="14.25">
      <c r="A1127" s="628"/>
      <c r="B1127" s="629"/>
      <c r="C1127" s="628"/>
    </row>
    <row r="1128" spans="1:3" ht="14.25">
      <c r="A1128" s="628"/>
      <c r="B1128" s="629"/>
      <c r="C1128" s="628"/>
    </row>
    <row r="1129" spans="1:3" ht="14.25">
      <c r="A1129" s="628"/>
      <c r="B1129" s="629"/>
      <c r="C1129" s="628"/>
    </row>
    <row r="1130" spans="1:3" ht="14.25">
      <c r="A1130" s="628"/>
      <c r="B1130" s="629"/>
      <c r="C1130" s="628"/>
    </row>
    <row r="1131" spans="1:3" ht="14.25">
      <c r="A1131" s="628"/>
      <c r="B1131" s="629"/>
      <c r="C1131" s="628"/>
    </row>
    <row r="1132" spans="1:3" ht="14.25">
      <c r="A1132" s="628"/>
      <c r="B1132" s="629"/>
      <c r="C1132" s="628"/>
    </row>
    <row r="1133" spans="1:3" ht="14.25">
      <c r="A1133" s="628"/>
      <c r="B1133" s="629"/>
      <c r="C1133" s="628"/>
    </row>
    <row r="1134" spans="1:3" ht="14.25">
      <c r="A1134" s="628"/>
      <c r="B1134" s="629"/>
      <c r="C1134" s="628"/>
    </row>
    <row r="1135" spans="1:3" ht="14.25">
      <c r="A1135" s="628"/>
      <c r="B1135" s="629"/>
      <c r="C1135" s="628"/>
    </row>
    <row r="1136" spans="1:3" ht="14.25">
      <c r="A1136" s="628"/>
      <c r="B1136" s="629"/>
      <c r="C1136" s="628"/>
    </row>
    <row r="1137" spans="1:3" ht="14.25">
      <c r="A1137" s="628"/>
      <c r="B1137" s="629"/>
      <c r="C1137" s="628"/>
    </row>
    <row r="1138" spans="1:3" ht="14.25">
      <c r="A1138" s="628"/>
      <c r="B1138" s="629"/>
      <c r="C1138" s="628"/>
    </row>
    <row r="1139" spans="1:3" ht="14.25">
      <c r="A1139" s="628"/>
      <c r="B1139" s="629"/>
      <c r="C1139" s="628"/>
    </row>
    <row r="1140" spans="1:3" ht="14.25">
      <c r="A1140" s="628"/>
      <c r="B1140" s="629"/>
      <c r="C1140" s="628"/>
    </row>
    <row r="1141" spans="1:3" ht="14.25">
      <c r="A1141" s="628"/>
      <c r="B1141" s="629"/>
      <c r="C1141" s="628"/>
    </row>
    <row r="1142" spans="1:3" ht="14.25">
      <c r="A1142" s="628"/>
      <c r="B1142" s="629"/>
      <c r="C1142" s="628"/>
    </row>
    <row r="1143" spans="1:3" ht="14.25">
      <c r="A1143" s="628"/>
      <c r="B1143" s="629"/>
      <c r="C1143" s="628"/>
    </row>
    <row r="1144" spans="1:3" ht="14.25">
      <c r="A1144" s="628"/>
      <c r="B1144" s="629"/>
      <c r="C1144" s="628"/>
    </row>
    <row r="1145" spans="1:3" ht="14.25">
      <c r="A1145" s="628"/>
      <c r="B1145" s="629"/>
      <c r="C1145" s="628"/>
    </row>
    <row r="1146" spans="1:3" ht="14.25">
      <c r="A1146" s="628"/>
      <c r="B1146" s="629"/>
      <c r="C1146" s="628"/>
    </row>
    <row r="1147" spans="1:3" ht="14.25">
      <c r="A1147" s="628"/>
      <c r="B1147" s="629"/>
      <c r="C1147" s="628"/>
    </row>
    <row r="1148" spans="1:3" ht="14.25">
      <c r="A1148" s="628"/>
      <c r="B1148" s="629"/>
      <c r="C1148" s="628"/>
    </row>
    <row r="1149" spans="1:3" ht="14.25">
      <c r="A1149" s="628"/>
      <c r="B1149" s="629"/>
      <c r="C1149" s="628"/>
    </row>
    <row r="1150" spans="1:3" ht="14.25">
      <c r="A1150" s="628"/>
      <c r="B1150" s="629"/>
      <c r="C1150" s="628"/>
    </row>
    <row r="1151" spans="1:3" ht="14.25">
      <c r="A1151" s="628"/>
      <c r="B1151" s="629"/>
      <c r="C1151" s="628"/>
    </row>
    <row r="1152" spans="1:3" ht="14.25">
      <c r="A1152" s="628"/>
      <c r="B1152" s="629"/>
      <c r="C1152" s="628"/>
    </row>
    <row r="1153" spans="1:3" ht="14.25">
      <c r="A1153" s="628"/>
      <c r="B1153" s="629"/>
      <c r="C1153" s="628"/>
    </row>
    <row r="1154" spans="1:3" ht="14.25">
      <c r="A1154" s="628"/>
      <c r="B1154" s="629"/>
      <c r="C1154" s="628"/>
    </row>
    <row r="1155" spans="1:3" ht="14.25">
      <c r="A1155" s="628"/>
      <c r="B1155" s="629"/>
      <c r="C1155" s="628"/>
    </row>
    <row r="1156" spans="1:3" ht="14.25">
      <c r="A1156" s="628"/>
      <c r="B1156" s="629"/>
      <c r="C1156" s="628"/>
    </row>
    <row r="1157" spans="1:3" ht="14.25">
      <c r="A1157" s="628"/>
      <c r="B1157" s="629"/>
      <c r="C1157" s="628"/>
    </row>
    <row r="1158" spans="1:3" ht="14.25">
      <c r="A1158" s="628"/>
      <c r="B1158" s="629"/>
      <c r="C1158" s="628"/>
    </row>
    <row r="1159" spans="1:3" ht="14.25">
      <c r="A1159" s="628"/>
      <c r="B1159" s="629"/>
      <c r="C1159" s="628"/>
    </row>
    <row r="1160" spans="1:3" ht="14.25">
      <c r="A1160" s="628"/>
      <c r="B1160" s="629"/>
      <c r="C1160" s="628"/>
    </row>
    <row r="1161" spans="1:3" ht="14.25">
      <c r="A1161" s="628"/>
      <c r="B1161" s="629"/>
      <c r="C1161" s="628"/>
    </row>
    <row r="1162" spans="1:3" ht="14.25">
      <c r="A1162" s="628"/>
      <c r="B1162" s="629"/>
      <c r="C1162" s="628"/>
    </row>
    <row r="1163" spans="1:3" ht="14.25">
      <c r="A1163" s="628"/>
      <c r="B1163" s="629"/>
      <c r="C1163" s="628"/>
    </row>
    <row r="1164" spans="1:3" ht="14.25">
      <c r="A1164" s="628"/>
      <c r="B1164" s="629"/>
      <c r="C1164" s="628"/>
    </row>
    <row r="1165" spans="1:3" ht="14.25">
      <c r="A1165" s="628"/>
      <c r="B1165" s="629"/>
      <c r="C1165" s="628"/>
    </row>
    <row r="1166" spans="1:3" ht="14.25">
      <c r="A1166" s="628"/>
      <c r="B1166" s="629"/>
      <c r="C1166" s="628"/>
    </row>
    <row r="1167" spans="1:3" ht="14.25">
      <c r="A1167" s="628"/>
      <c r="B1167" s="629"/>
      <c r="C1167" s="628"/>
    </row>
    <row r="1168" spans="1:3" ht="14.25">
      <c r="A1168" s="628"/>
      <c r="B1168" s="629"/>
      <c r="C1168" s="628"/>
    </row>
    <row r="1169" spans="1:3" ht="14.25">
      <c r="A1169" s="628"/>
      <c r="B1169" s="629"/>
      <c r="C1169" s="628"/>
    </row>
    <row r="1170" spans="1:3" ht="14.25">
      <c r="A1170" s="628"/>
      <c r="B1170" s="629"/>
      <c r="C1170" s="628"/>
    </row>
    <row r="1171" spans="1:3" ht="14.25">
      <c r="A1171" s="628"/>
      <c r="B1171" s="629"/>
      <c r="C1171" s="628"/>
    </row>
    <row r="1172" spans="1:3" ht="14.25">
      <c r="A1172" s="628"/>
      <c r="B1172" s="629"/>
      <c r="C1172" s="628"/>
    </row>
    <row r="1173" spans="1:3" ht="14.25">
      <c r="A1173" s="628"/>
      <c r="B1173" s="629"/>
      <c r="C1173" s="628"/>
    </row>
    <row r="1174" spans="1:3" ht="14.25">
      <c r="A1174" s="628"/>
      <c r="B1174" s="629"/>
      <c r="C1174" s="628"/>
    </row>
    <row r="1175" spans="1:3" ht="14.25">
      <c r="A1175" s="628"/>
      <c r="B1175" s="629"/>
      <c r="C1175" s="628"/>
    </row>
    <row r="1176" spans="1:3" ht="14.25">
      <c r="A1176" s="628"/>
      <c r="B1176" s="629"/>
      <c r="C1176" s="628"/>
    </row>
    <row r="1177" spans="1:3" ht="14.25">
      <c r="A1177" s="628"/>
      <c r="B1177" s="629"/>
      <c r="C1177" s="628"/>
    </row>
    <row r="1178" spans="1:3" ht="14.25">
      <c r="A1178" s="628"/>
      <c r="B1178" s="629"/>
      <c r="C1178" s="628"/>
    </row>
    <row r="1179" spans="1:3" ht="14.25">
      <c r="A1179" s="628"/>
      <c r="B1179" s="629"/>
      <c r="C1179" s="628"/>
    </row>
    <row r="1180" spans="1:3" ht="14.25">
      <c r="A1180" s="628"/>
      <c r="B1180" s="629"/>
      <c r="C1180" s="628"/>
    </row>
    <row r="1181" spans="1:3" ht="14.25">
      <c r="A1181" s="628"/>
      <c r="B1181" s="629"/>
      <c r="C1181" s="628"/>
    </row>
    <row r="1182" spans="1:3" ht="14.25">
      <c r="A1182" s="628"/>
      <c r="B1182" s="629"/>
      <c r="C1182" s="628"/>
    </row>
    <row r="1183" spans="1:3" ht="14.25">
      <c r="A1183" s="628"/>
      <c r="B1183" s="629"/>
      <c r="C1183" s="628"/>
    </row>
    <row r="1184" spans="1:3" ht="14.25">
      <c r="A1184" s="628"/>
      <c r="B1184" s="629"/>
      <c r="C1184" s="628"/>
    </row>
    <row r="1185" spans="1:3" ht="14.25">
      <c r="A1185" s="628"/>
      <c r="B1185" s="629"/>
      <c r="C1185" s="628"/>
    </row>
    <row r="1186" spans="1:3" ht="14.25">
      <c r="A1186" s="628"/>
      <c r="B1186" s="629"/>
      <c r="C1186" s="628"/>
    </row>
    <row r="1187" spans="1:3" ht="14.25">
      <c r="A1187" s="628"/>
      <c r="B1187" s="629"/>
      <c r="C1187" s="628"/>
    </row>
    <row r="1188" spans="1:3" ht="14.25">
      <c r="A1188" s="628"/>
      <c r="B1188" s="629"/>
      <c r="C1188" s="628"/>
    </row>
    <row r="1189" spans="1:3" ht="14.25">
      <c r="A1189" s="628"/>
      <c r="B1189" s="629"/>
      <c r="C1189" s="628"/>
    </row>
    <row r="1190" spans="1:3" ht="14.25">
      <c r="A1190" s="628"/>
      <c r="B1190" s="629"/>
      <c r="C1190" s="628"/>
    </row>
    <row r="1191" spans="1:3" ht="14.25">
      <c r="A1191" s="628"/>
      <c r="B1191" s="629"/>
      <c r="C1191" s="628"/>
    </row>
    <row r="1192" spans="1:3" ht="14.25">
      <c r="A1192" s="628"/>
      <c r="B1192" s="629"/>
      <c r="C1192" s="628"/>
    </row>
    <row r="1193" spans="1:3" ht="14.25">
      <c r="A1193" s="628"/>
      <c r="B1193" s="629"/>
      <c r="C1193" s="628"/>
    </row>
    <row r="1194" spans="1:3" ht="14.25">
      <c r="A1194" s="628"/>
      <c r="B1194" s="629"/>
      <c r="C1194" s="628"/>
    </row>
    <row r="1195" spans="1:3" ht="14.25">
      <c r="A1195" s="628"/>
      <c r="B1195" s="629"/>
      <c r="C1195" s="628"/>
    </row>
    <row r="1196" spans="1:3" ht="14.25">
      <c r="A1196" s="628"/>
      <c r="B1196" s="629"/>
      <c r="C1196" s="628"/>
    </row>
    <row r="1197" spans="1:3" ht="14.25">
      <c r="A1197" s="628"/>
      <c r="B1197" s="629"/>
      <c r="C1197" s="628"/>
    </row>
    <row r="1198" spans="1:3" ht="14.25">
      <c r="A1198" s="628"/>
      <c r="B1198" s="629"/>
      <c r="C1198" s="628"/>
    </row>
    <row r="1199" spans="1:3" ht="14.25">
      <c r="A1199" s="628"/>
      <c r="B1199" s="629"/>
      <c r="C1199" s="628"/>
    </row>
    <row r="1200" spans="1:3" ht="14.25">
      <c r="A1200" s="628"/>
      <c r="B1200" s="629"/>
      <c r="C1200" s="628"/>
    </row>
    <row r="1201" spans="1:3" ht="14.25">
      <c r="A1201" s="628"/>
      <c r="B1201" s="629"/>
      <c r="C1201" s="628"/>
    </row>
    <row r="1202" spans="1:3" ht="14.25">
      <c r="A1202" s="628"/>
      <c r="B1202" s="629"/>
      <c r="C1202" s="628"/>
    </row>
    <row r="1203" spans="1:3" ht="14.25">
      <c r="A1203" s="628"/>
      <c r="B1203" s="629"/>
      <c r="C1203" s="628"/>
    </row>
    <row r="1204" spans="1:3" ht="14.25">
      <c r="A1204" s="628"/>
      <c r="B1204" s="629"/>
      <c r="C1204" s="628"/>
    </row>
    <row r="1205" spans="1:3" ht="14.25">
      <c r="A1205" s="628"/>
      <c r="B1205" s="629"/>
      <c r="C1205" s="628"/>
    </row>
    <row r="1206" spans="1:3" ht="14.25">
      <c r="A1206" s="628"/>
      <c r="B1206" s="629"/>
      <c r="C1206" s="628"/>
    </row>
    <row r="1207" spans="1:3" ht="14.25">
      <c r="A1207" s="628"/>
      <c r="B1207" s="629"/>
      <c r="C1207" s="628"/>
    </row>
    <row r="1208" spans="1:3" ht="14.25">
      <c r="A1208" s="628"/>
      <c r="B1208" s="629"/>
      <c r="C1208" s="628"/>
    </row>
    <row r="1209" spans="1:3" ht="14.25">
      <c r="A1209" s="628"/>
      <c r="B1209" s="629"/>
      <c r="C1209" s="628"/>
    </row>
    <row r="1210" spans="1:3" ht="14.25">
      <c r="A1210" s="628"/>
      <c r="B1210" s="629"/>
      <c r="C1210" s="628"/>
    </row>
    <row r="1211" spans="1:3" ht="14.25">
      <c r="A1211" s="628"/>
      <c r="B1211" s="629"/>
      <c r="C1211" s="628"/>
    </row>
    <row r="1212" spans="1:3" ht="14.25">
      <c r="A1212" s="628"/>
      <c r="B1212" s="629"/>
      <c r="C1212" s="628"/>
    </row>
    <row r="1213" spans="1:3" ht="14.25">
      <c r="A1213" s="628"/>
      <c r="B1213" s="629"/>
      <c r="C1213" s="628"/>
    </row>
    <row r="1214" spans="1:3" ht="14.25">
      <c r="A1214" s="628"/>
      <c r="B1214" s="629"/>
      <c r="C1214" s="628"/>
    </row>
    <row r="1215" spans="1:3" ht="14.25">
      <c r="A1215" s="628"/>
      <c r="B1215" s="629"/>
      <c r="C1215" s="628"/>
    </row>
    <row r="1216" spans="1:3" ht="14.25">
      <c r="A1216" s="628"/>
      <c r="B1216" s="629"/>
      <c r="C1216" s="628"/>
    </row>
    <row r="1217" spans="1:3" ht="14.25">
      <c r="A1217" s="628"/>
      <c r="B1217" s="629"/>
      <c r="C1217" s="628"/>
    </row>
    <row r="1218" spans="1:3" ht="14.25">
      <c r="A1218" s="628"/>
      <c r="B1218" s="629"/>
      <c r="C1218" s="628"/>
    </row>
    <row r="1219" spans="1:3" ht="14.25">
      <c r="A1219" s="628"/>
      <c r="B1219" s="629"/>
      <c r="C1219" s="628"/>
    </row>
    <row r="1220" spans="1:3" ht="14.25">
      <c r="A1220" s="628"/>
      <c r="B1220" s="629"/>
      <c r="C1220" s="628"/>
    </row>
    <row r="1221" spans="1:3" ht="14.25">
      <c r="A1221" s="628"/>
      <c r="B1221" s="629"/>
      <c r="C1221" s="628"/>
    </row>
    <row r="1222" spans="1:3" ht="14.25">
      <c r="A1222" s="628"/>
      <c r="B1222" s="629"/>
      <c r="C1222" s="628"/>
    </row>
    <row r="1223" spans="1:3" ht="14.25">
      <c r="A1223" s="628"/>
      <c r="B1223" s="629"/>
      <c r="C1223" s="628"/>
    </row>
    <row r="1224" spans="1:3" ht="14.25">
      <c r="A1224" s="628"/>
      <c r="B1224" s="629"/>
      <c r="C1224" s="628"/>
    </row>
    <row r="1225" spans="1:3" ht="14.25">
      <c r="A1225" s="628"/>
      <c r="B1225" s="629"/>
      <c r="C1225" s="628"/>
    </row>
    <row r="1226" spans="1:3" ht="14.25">
      <c r="A1226" s="628"/>
      <c r="B1226" s="629"/>
      <c r="C1226" s="628"/>
    </row>
    <row r="1227" spans="1:3" ht="14.25">
      <c r="A1227" s="628"/>
      <c r="B1227" s="629"/>
      <c r="C1227" s="628"/>
    </row>
    <row r="1228" spans="1:3" ht="14.25">
      <c r="A1228" s="628"/>
      <c r="B1228" s="629"/>
      <c r="C1228" s="628"/>
    </row>
    <row r="1229" spans="1:3" ht="14.25">
      <c r="A1229" s="628"/>
      <c r="B1229" s="629"/>
      <c r="C1229" s="628"/>
    </row>
    <row r="1230" spans="1:3" ht="14.25">
      <c r="A1230" s="628"/>
      <c r="B1230" s="629"/>
      <c r="C1230" s="628"/>
    </row>
    <row r="1231" spans="1:3" ht="14.25">
      <c r="A1231" s="628"/>
      <c r="B1231" s="629"/>
      <c r="C1231" s="628"/>
    </row>
    <row r="1232" spans="1:3" ht="14.25">
      <c r="A1232" s="628"/>
      <c r="B1232" s="629"/>
      <c r="C1232" s="628"/>
    </row>
    <row r="1233" spans="1:3" ht="14.25">
      <c r="A1233" s="628"/>
      <c r="B1233" s="629"/>
      <c r="C1233" s="628"/>
    </row>
    <row r="1234" spans="1:3" ht="14.25">
      <c r="A1234" s="628"/>
      <c r="B1234" s="629"/>
      <c r="C1234" s="628"/>
    </row>
    <row r="1235" spans="1:3" ht="14.25">
      <c r="A1235" s="628"/>
      <c r="B1235" s="629"/>
      <c r="C1235" s="628"/>
    </row>
    <row r="1236" spans="1:3" ht="14.25">
      <c r="A1236" s="628"/>
      <c r="B1236" s="629"/>
      <c r="C1236" s="628"/>
    </row>
    <row r="1237" spans="1:3" ht="14.25">
      <c r="A1237" s="628"/>
      <c r="B1237" s="629"/>
      <c r="C1237" s="628"/>
    </row>
    <row r="1238" spans="1:3" ht="14.25">
      <c r="A1238" s="628"/>
      <c r="B1238" s="629"/>
      <c r="C1238" s="628"/>
    </row>
    <row r="1239" spans="1:3" ht="14.25">
      <c r="A1239" s="628"/>
      <c r="B1239" s="629"/>
      <c r="C1239" s="628"/>
    </row>
    <row r="1240" spans="1:3" ht="14.25">
      <c r="A1240" s="628"/>
      <c r="B1240" s="629"/>
      <c r="C1240" s="628"/>
    </row>
    <row r="1241" spans="1:3" ht="14.25">
      <c r="A1241" s="628"/>
      <c r="B1241" s="629"/>
      <c r="C1241" s="628"/>
    </row>
    <row r="1242" spans="1:3" ht="14.25">
      <c r="A1242" s="628"/>
      <c r="B1242" s="629"/>
      <c r="C1242" s="628"/>
    </row>
    <row r="1243" spans="1:3" ht="14.25">
      <c r="A1243" s="628"/>
      <c r="B1243" s="629"/>
      <c r="C1243" s="628"/>
    </row>
    <row r="1244" spans="1:3" ht="14.25">
      <c r="A1244" s="628"/>
      <c r="B1244" s="629"/>
      <c r="C1244" s="628"/>
    </row>
    <row r="1245" spans="1:3" ht="14.25">
      <c r="A1245" s="628"/>
      <c r="B1245" s="629"/>
      <c r="C1245" s="628"/>
    </row>
    <row r="1246" spans="1:3" ht="14.25">
      <c r="A1246" s="628"/>
      <c r="B1246" s="629"/>
      <c r="C1246" s="628"/>
    </row>
    <row r="1247" spans="1:3" ht="14.25">
      <c r="A1247" s="628"/>
      <c r="B1247" s="629"/>
      <c r="C1247" s="628"/>
    </row>
    <row r="1248" spans="1:3" ht="14.25">
      <c r="A1248" s="628"/>
      <c r="B1248" s="629"/>
      <c r="C1248" s="628"/>
    </row>
    <row r="1249" spans="1:3" ht="14.25">
      <c r="A1249" s="628"/>
      <c r="B1249" s="629"/>
      <c r="C1249" s="628"/>
    </row>
    <row r="1250" spans="1:3" ht="14.25">
      <c r="A1250" s="628"/>
      <c r="B1250" s="629"/>
      <c r="C1250" s="628"/>
    </row>
    <row r="1251" spans="1:3" ht="14.25">
      <c r="A1251" s="628"/>
      <c r="B1251" s="629"/>
      <c r="C1251" s="628"/>
    </row>
    <row r="1252" spans="1:3" ht="14.25">
      <c r="A1252" s="628"/>
      <c r="B1252" s="629"/>
      <c r="C1252" s="628"/>
    </row>
    <row r="1253" spans="1:3" ht="14.25">
      <c r="A1253" s="628"/>
      <c r="B1253" s="629"/>
      <c r="C1253" s="628"/>
    </row>
    <row r="1254" spans="1:3" ht="14.25">
      <c r="A1254" s="628"/>
      <c r="B1254" s="629"/>
      <c r="C1254" s="628"/>
    </row>
    <row r="1255" spans="1:3" ht="14.25">
      <c r="A1255" s="628"/>
      <c r="B1255" s="629"/>
      <c r="C1255" s="628"/>
    </row>
    <row r="1256" spans="1:3" ht="14.25">
      <c r="A1256" s="628"/>
      <c r="B1256" s="629"/>
      <c r="C1256" s="628"/>
    </row>
    <row r="1257" spans="1:3" ht="14.25">
      <c r="A1257" s="628"/>
      <c r="B1257" s="629"/>
      <c r="C1257" s="628"/>
    </row>
    <row r="1258" spans="1:3" ht="14.25">
      <c r="A1258" s="628"/>
      <c r="B1258" s="629"/>
      <c r="C1258" s="628"/>
    </row>
    <row r="1259" spans="1:3" ht="14.25">
      <c r="A1259" s="628"/>
      <c r="B1259" s="629"/>
      <c r="C1259" s="628"/>
    </row>
    <row r="1260" spans="1:3" ht="14.25">
      <c r="A1260" s="628"/>
      <c r="B1260" s="629"/>
      <c r="C1260" s="628"/>
    </row>
    <row r="1261" spans="1:3" ht="14.25">
      <c r="A1261" s="628"/>
      <c r="B1261" s="629"/>
      <c r="C1261" s="628"/>
    </row>
    <row r="1262" spans="1:3" ht="14.25">
      <c r="A1262" s="628"/>
      <c r="B1262" s="629"/>
      <c r="C1262" s="628"/>
    </row>
    <row r="1263" spans="1:3" ht="14.25">
      <c r="A1263" s="628"/>
      <c r="B1263" s="629"/>
      <c r="C1263" s="628"/>
    </row>
    <row r="1264" spans="1:3" ht="14.25">
      <c r="A1264" s="628"/>
      <c r="B1264" s="629"/>
      <c r="C1264" s="628"/>
    </row>
    <row r="1265" spans="1:3" ht="14.25">
      <c r="A1265" s="628"/>
      <c r="B1265" s="629"/>
      <c r="C1265" s="628"/>
    </row>
    <row r="1266" spans="1:3" ht="14.25">
      <c r="A1266" s="628"/>
      <c r="B1266" s="629"/>
      <c r="C1266" s="628"/>
    </row>
    <row r="1267" spans="1:3" ht="14.25">
      <c r="A1267" s="628"/>
      <c r="B1267" s="629"/>
      <c r="C1267" s="628"/>
    </row>
    <row r="1268" spans="1:3" ht="14.25">
      <c r="A1268" s="628"/>
      <c r="B1268" s="629"/>
      <c r="C1268" s="628"/>
    </row>
    <row r="1269" spans="1:3" ht="14.25">
      <c r="A1269" s="628"/>
      <c r="B1269" s="629"/>
      <c r="C1269" s="628"/>
    </row>
    <row r="1270" spans="1:3" ht="14.25">
      <c r="A1270" s="628"/>
      <c r="B1270" s="629"/>
      <c r="C1270" s="628"/>
    </row>
    <row r="1271" spans="1:3" ht="14.25">
      <c r="A1271" s="628"/>
      <c r="B1271" s="629"/>
      <c r="C1271" s="628"/>
    </row>
    <row r="1272" spans="1:3" ht="14.25">
      <c r="A1272" s="628"/>
      <c r="B1272" s="629"/>
      <c r="C1272" s="628"/>
    </row>
    <row r="1273" spans="1:3" ht="14.25">
      <c r="A1273" s="628"/>
      <c r="B1273" s="629"/>
      <c r="C1273" s="628"/>
    </row>
    <row r="1274" spans="1:3" ht="14.25">
      <c r="A1274" s="628"/>
      <c r="B1274" s="629"/>
      <c r="C1274" s="628"/>
    </row>
    <row r="1275" spans="1:3" ht="14.25">
      <c r="A1275" s="628"/>
      <c r="B1275" s="629"/>
      <c r="C1275" s="628"/>
    </row>
    <row r="1276" spans="1:3" ht="14.25">
      <c r="A1276" s="628"/>
      <c r="B1276" s="629"/>
      <c r="C1276" s="628"/>
    </row>
    <row r="1277" spans="1:3" ht="14.25">
      <c r="A1277" s="628"/>
      <c r="B1277" s="629"/>
      <c r="C1277" s="628"/>
    </row>
    <row r="1278" spans="1:3" ht="14.25">
      <c r="A1278" s="628"/>
      <c r="B1278" s="629"/>
      <c r="C1278" s="628"/>
    </row>
    <row r="1279" spans="1:3" ht="14.25">
      <c r="A1279" s="628"/>
      <c r="B1279" s="629"/>
      <c r="C1279" s="628"/>
    </row>
    <row r="1280" spans="1:3" ht="14.25">
      <c r="A1280" s="628"/>
      <c r="B1280" s="629"/>
      <c r="C1280" s="628"/>
    </row>
    <row r="1281" spans="1:3" ht="14.25">
      <c r="A1281" s="628"/>
      <c r="B1281" s="629"/>
      <c r="C1281" s="628"/>
    </row>
    <row r="1282" spans="1:3" ht="14.25">
      <c r="A1282" s="628"/>
      <c r="B1282" s="629"/>
      <c r="C1282" s="628"/>
    </row>
    <row r="1283" spans="1:3" ht="14.25">
      <c r="A1283" s="628"/>
      <c r="B1283" s="629"/>
      <c r="C1283" s="628"/>
    </row>
    <row r="1284" spans="1:3" ht="14.25">
      <c r="A1284" s="628"/>
      <c r="B1284" s="629"/>
      <c r="C1284" s="628"/>
    </row>
    <row r="1285" spans="1:3" ht="14.25">
      <c r="A1285" s="628"/>
      <c r="B1285" s="629"/>
      <c r="C1285" s="628"/>
    </row>
    <row r="1286" spans="1:3" ht="14.25">
      <c r="A1286" s="628"/>
      <c r="B1286" s="629"/>
      <c r="C1286" s="628"/>
    </row>
    <row r="1287" spans="1:3" ht="14.25">
      <c r="A1287" s="628"/>
      <c r="B1287" s="629"/>
      <c r="C1287" s="628"/>
    </row>
    <row r="1288" spans="1:3" ht="14.25">
      <c r="A1288" s="628"/>
      <c r="B1288" s="629"/>
      <c r="C1288" s="628"/>
    </row>
    <row r="1289" spans="1:3" ht="14.25">
      <c r="A1289" s="628"/>
      <c r="B1289" s="629"/>
      <c r="C1289" s="628"/>
    </row>
    <row r="1290" spans="1:3" ht="14.25">
      <c r="A1290" s="628"/>
      <c r="B1290" s="629"/>
      <c r="C1290" s="628"/>
    </row>
    <row r="1291" spans="1:3" ht="14.25">
      <c r="A1291" s="628"/>
      <c r="B1291" s="629"/>
      <c r="C1291" s="628"/>
    </row>
    <row r="1292" spans="1:3" ht="14.25">
      <c r="A1292" s="628"/>
      <c r="B1292" s="629"/>
      <c r="C1292" s="628"/>
    </row>
    <row r="1293" spans="1:3" ht="14.25">
      <c r="A1293" s="628"/>
      <c r="B1293" s="629"/>
      <c r="C1293" s="628"/>
    </row>
    <row r="1294" spans="1:3" ht="14.25">
      <c r="A1294" s="628"/>
      <c r="B1294" s="629"/>
      <c r="C1294" s="628"/>
    </row>
    <row r="1295" spans="1:3" ht="14.25">
      <c r="A1295" s="628"/>
      <c r="B1295" s="629"/>
      <c r="C1295" s="628"/>
    </row>
    <row r="1296" spans="1:3" ht="14.25">
      <c r="A1296" s="628"/>
      <c r="B1296" s="629"/>
      <c r="C1296" s="628"/>
    </row>
    <row r="1297" spans="1:3" ht="14.25">
      <c r="A1297" s="628"/>
      <c r="B1297" s="629"/>
      <c r="C1297" s="628"/>
    </row>
    <row r="1298" spans="1:3" ht="14.25">
      <c r="A1298" s="628"/>
      <c r="B1298" s="629"/>
      <c r="C1298" s="628"/>
    </row>
    <row r="1299" spans="1:3" ht="14.25">
      <c r="A1299" s="628"/>
      <c r="B1299" s="629"/>
      <c r="C1299" s="628"/>
    </row>
    <row r="1300" spans="1:3" ht="14.25">
      <c r="A1300" s="628"/>
      <c r="B1300" s="629"/>
      <c r="C1300" s="628"/>
    </row>
    <row r="1301" spans="1:3" ht="14.25">
      <c r="A1301" s="628"/>
      <c r="B1301" s="629"/>
      <c r="C1301" s="628"/>
    </row>
    <row r="1302" spans="1:3" ht="14.25">
      <c r="A1302" s="628"/>
      <c r="B1302" s="629"/>
      <c r="C1302" s="628"/>
    </row>
    <row r="1303" spans="1:3" ht="14.25">
      <c r="A1303" s="628"/>
      <c r="B1303" s="629"/>
      <c r="C1303" s="628"/>
    </row>
    <row r="1304" spans="1:3" ht="14.25">
      <c r="A1304" s="628"/>
      <c r="B1304" s="629"/>
      <c r="C1304" s="628"/>
    </row>
    <row r="1305" spans="1:3" ht="14.25">
      <c r="A1305" s="628"/>
      <c r="B1305" s="629"/>
      <c r="C1305" s="628"/>
    </row>
    <row r="1306" spans="1:3" ht="14.25">
      <c r="A1306" s="628"/>
      <c r="B1306" s="629"/>
      <c r="C1306" s="628"/>
    </row>
    <row r="1307" spans="1:3" ht="14.25">
      <c r="A1307" s="628"/>
      <c r="B1307" s="629"/>
      <c r="C1307" s="628"/>
    </row>
    <row r="1308" spans="1:3" ht="14.25">
      <c r="A1308" s="628"/>
      <c r="B1308" s="629"/>
      <c r="C1308" s="628"/>
    </row>
    <row r="1309" spans="1:3" ht="14.25">
      <c r="A1309" s="628"/>
      <c r="B1309" s="629"/>
      <c r="C1309" s="628"/>
    </row>
    <row r="1310" spans="1:3" ht="14.25">
      <c r="A1310" s="628"/>
      <c r="B1310" s="629"/>
      <c r="C1310" s="628"/>
    </row>
    <row r="1311" spans="1:3" ht="14.25">
      <c r="A1311" s="628"/>
      <c r="B1311" s="629"/>
      <c r="C1311" s="628"/>
    </row>
    <row r="1312" spans="1:3" ht="14.25">
      <c r="A1312" s="628"/>
      <c r="B1312" s="629"/>
      <c r="C1312" s="628"/>
    </row>
    <row r="1313" spans="1:3" ht="14.25">
      <c r="A1313" s="628"/>
      <c r="B1313" s="629"/>
      <c r="C1313" s="628"/>
    </row>
    <row r="1314" spans="1:3" ht="14.25">
      <c r="A1314" s="628"/>
      <c r="B1314" s="629"/>
      <c r="C1314" s="628"/>
    </row>
    <row r="1315" spans="1:3" ht="14.25">
      <c r="A1315" s="628"/>
      <c r="B1315" s="629"/>
      <c r="C1315" s="628"/>
    </row>
    <row r="1316" spans="1:3" ht="14.25">
      <c r="A1316" s="628"/>
      <c r="B1316" s="629"/>
      <c r="C1316" s="628"/>
    </row>
    <row r="1317" spans="1:3" ht="14.25">
      <c r="A1317" s="628"/>
      <c r="B1317" s="629"/>
      <c r="C1317" s="628"/>
    </row>
    <row r="1318" spans="1:3" ht="14.25">
      <c r="A1318" s="628"/>
      <c r="B1318" s="629"/>
      <c r="C1318" s="628"/>
    </row>
    <row r="1319" spans="1:3" ht="14.25">
      <c r="A1319" s="628"/>
      <c r="B1319" s="629"/>
      <c r="C1319" s="628"/>
    </row>
    <row r="1320" spans="1:3" ht="14.25">
      <c r="A1320" s="628"/>
      <c r="B1320" s="629"/>
      <c r="C1320" s="628"/>
    </row>
    <row r="1321" spans="1:3" ht="14.25">
      <c r="A1321" s="628"/>
      <c r="B1321" s="629"/>
      <c r="C1321" s="628"/>
    </row>
    <row r="1322" spans="1:3" ht="14.25">
      <c r="A1322" s="628"/>
      <c r="B1322" s="629"/>
      <c r="C1322" s="628"/>
    </row>
    <row r="1323" spans="1:3" ht="14.25">
      <c r="A1323" s="628"/>
      <c r="B1323" s="629"/>
      <c r="C1323" s="628"/>
    </row>
    <row r="1324" spans="1:3" ht="14.25">
      <c r="A1324" s="628"/>
      <c r="B1324" s="629"/>
      <c r="C1324" s="628"/>
    </row>
    <row r="1325" spans="1:3" ht="14.25">
      <c r="A1325" s="628"/>
      <c r="B1325" s="629"/>
      <c r="C1325" s="628"/>
    </row>
    <row r="1326" spans="1:3" ht="14.25">
      <c r="A1326" s="628"/>
      <c r="B1326" s="629"/>
      <c r="C1326" s="628"/>
    </row>
    <row r="1327" spans="1:3" ht="14.25">
      <c r="A1327" s="628"/>
      <c r="B1327" s="629"/>
      <c r="C1327" s="628"/>
    </row>
    <row r="1328" spans="1:3" ht="14.25">
      <c r="A1328" s="628"/>
      <c r="B1328" s="629"/>
      <c r="C1328" s="628"/>
    </row>
    <row r="1329" spans="1:3" ht="14.25">
      <c r="A1329" s="628"/>
      <c r="B1329" s="629"/>
      <c r="C1329" s="628"/>
    </row>
    <row r="1330" spans="1:3" ht="14.25">
      <c r="A1330" s="628"/>
      <c r="B1330" s="629"/>
      <c r="C1330" s="628"/>
    </row>
    <row r="1331" spans="1:3" ht="14.25">
      <c r="A1331" s="628"/>
      <c r="B1331" s="629"/>
      <c r="C1331" s="628"/>
    </row>
    <row r="1332" spans="1:3" ht="14.25">
      <c r="A1332" s="628"/>
      <c r="B1332" s="629"/>
      <c r="C1332" s="628"/>
    </row>
    <row r="1333" spans="1:3" ht="14.25">
      <c r="A1333" s="628"/>
      <c r="B1333" s="629"/>
      <c r="C1333" s="628"/>
    </row>
    <row r="1334" spans="1:3" ht="14.25">
      <c r="A1334" s="628"/>
      <c r="B1334" s="629"/>
      <c r="C1334" s="628"/>
    </row>
    <row r="1335" spans="1:3" ht="14.25">
      <c r="A1335" s="628"/>
      <c r="B1335" s="629"/>
      <c r="C1335" s="628"/>
    </row>
    <row r="1336" spans="1:3" ht="14.25">
      <c r="A1336" s="628"/>
      <c r="B1336" s="629"/>
      <c r="C1336" s="628"/>
    </row>
    <row r="1337" spans="1:3" ht="14.25">
      <c r="A1337" s="628"/>
      <c r="B1337" s="629"/>
      <c r="C1337" s="628"/>
    </row>
    <row r="1338" spans="1:3" ht="14.25">
      <c r="A1338" s="628"/>
      <c r="B1338" s="629"/>
      <c r="C1338" s="628"/>
    </row>
    <row r="1339" spans="1:3" ht="14.25">
      <c r="A1339" s="628"/>
      <c r="B1339" s="629"/>
      <c r="C1339" s="628"/>
    </row>
    <row r="1340" spans="1:3" ht="14.25">
      <c r="A1340" s="628"/>
      <c r="B1340" s="629"/>
      <c r="C1340" s="628"/>
    </row>
    <row r="1341" spans="1:3" ht="14.25">
      <c r="A1341" s="628"/>
      <c r="B1341" s="629"/>
      <c r="C1341" s="628"/>
    </row>
    <row r="1342" spans="1:3" ht="14.25">
      <c r="A1342" s="628"/>
      <c r="B1342" s="629"/>
      <c r="C1342" s="628"/>
    </row>
    <row r="1343" spans="1:3" ht="14.25">
      <c r="A1343" s="628"/>
      <c r="B1343" s="629"/>
      <c r="C1343" s="628"/>
    </row>
    <row r="1344" spans="1:3" ht="14.25">
      <c r="A1344" s="628"/>
      <c r="B1344" s="629"/>
      <c r="C1344" s="628"/>
    </row>
    <row r="1345" spans="1:3" ht="14.25">
      <c r="A1345" s="628"/>
      <c r="B1345" s="629"/>
      <c r="C1345" s="628"/>
    </row>
    <row r="1346" spans="1:3" ht="14.25">
      <c r="A1346" s="628"/>
      <c r="B1346" s="629"/>
      <c r="C1346" s="628"/>
    </row>
    <row r="1347" spans="1:3" ht="14.25">
      <c r="A1347" s="628"/>
      <c r="B1347" s="629"/>
      <c r="C1347" s="628"/>
    </row>
    <row r="1348" spans="1:3" ht="14.25">
      <c r="A1348" s="628"/>
      <c r="B1348" s="629"/>
      <c r="C1348" s="628"/>
    </row>
    <row r="1349" spans="1:3" ht="14.25">
      <c r="A1349" s="628"/>
      <c r="B1349" s="629"/>
      <c r="C1349" s="628"/>
    </row>
    <row r="1350" spans="1:3" ht="14.25">
      <c r="A1350" s="628"/>
      <c r="B1350" s="629"/>
      <c r="C1350" s="628"/>
    </row>
    <row r="1351" spans="1:3" ht="14.25">
      <c r="A1351" s="628"/>
      <c r="B1351" s="629"/>
      <c r="C1351" s="628"/>
    </row>
    <row r="1352" spans="1:3" ht="14.25">
      <c r="A1352" s="628"/>
      <c r="B1352" s="629"/>
      <c r="C1352" s="628"/>
    </row>
    <row r="1353" spans="1:3" ht="14.25">
      <c r="A1353" s="628"/>
      <c r="B1353" s="629"/>
      <c r="C1353" s="628"/>
    </row>
    <row r="1354" spans="1:3" ht="14.25">
      <c r="A1354" s="628"/>
      <c r="B1354" s="629"/>
      <c r="C1354" s="628"/>
    </row>
    <row r="1355" spans="1:3" ht="14.25">
      <c r="A1355" s="628"/>
      <c r="B1355" s="629"/>
      <c r="C1355" s="628"/>
    </row>
    <row r="1356" spans="1:3" ht="14.25">
      <c r="A1356" s="628"/>
      <c r="B1356" s="629"/>
      <c r="C1356" s="628"/>
    </row>
    <row r="1357" spans="1:3" ht="14.25">
      <c r="A1357" s="628"/>
      <c r="B1357" s="629"/>
      <c r="C1357" s="628"/>
    </row>
    <row r="1358" spans="1:3" ht="14.25">
      <c r="A1358" s="628"/>
      <c r="B1358" s="629"/>
      <c r="C1358" s="628"/>
    </row>
    <row r="1359" spans="1:3" ht="14.25">
      <c r="A1359" s="628"/>
      <c r="B1359" s="629"/>
      <c r="C1359" s="628"/>
    </row>
    <row r="1360" spans="1:3" ht="14.25">
      <c r="A1360" s="628"/>
      <c r="B1360" s="629"/>
      <c r="C1360" s="628"/>
    </row>
    <row r="1361" spans="1:3" ht="14.25">
      <c r="A1361" s="628"/>
      <c r="B1361" s="629"/>
      <c r="C1361" s="628"/>
    </row>
    <row r="1362" spans="1:3" ht="14.25">
      <c r="A1362" s="628"/>
      <c r="B1362" s="629"/>
      <c r="C1362" s="628"/>
    </row>
    <row r="1363" spans="1:3" ht="14.25">
      <c r="A1363" s="628"/>
      <c r="B1363" s="629"/>
      <c r="C1363" s="628"/>
    </row>
    <row r="1364" spans="1:3" ht="14.25">
      <c r="A1364" s="628"/>
      <c r="B1364" s="629"/>
      <c r="C1364" s="628"/>
    </row>
    <row r="1365" spans="1:3" ht="14.25">
      <c r="A1365" s="628"/>
      <c r="B1365" s="629"/>
      <c r="C1365" s="628"/>
    </row>
    <row r="1366" spans="1:3" ht="14.25">
      <c r="A1366" s="628"/>
      <c r="B1366" s="629"/>
      <c r="C1366" s="628"/>
    </row>
    <row r="1367" spans="1:3" ht="14.25">
      <c r="A1367" s="628"/>
      <c r="B1367" s="629"/>
      <c r="C1367" s="628"/>
    </row>
    <row r="1368" spans="1:3" ht="14.25">
      <c r="A1368" s="628"/>
      <c r="B1368" s="629"/>
      <c r="C1368" s="628"/>
    </row>
    <row r="1369" spans="1:3" ht="14.25">
      <c r="A1369" s="628"/>
      <c r="B1369" s="629"/>
      <c r="C1369" s="628"/>
    </row>
    <row r="1370" spans="1:3" ht="14.25">
      <c r="A1370" s="628"/>
      <c r="B1370" s="629"/>
      <c r="C1370" s="628"/>
    </row>
    <row r="1371" spans="1:3" ht="14.25">
      <c r="A1371" s="628"/>
      <c r="B1371" s="629"/>
      <c r="C1371" s="628"/>
    </row>
    <row r="1372" spans="1:3" ht="14.25">
      <c r="A1372" s="628"/>
      <c r="B1372" s="629"/>
      <c r="C1372" s="628"/>
    </row>
    <row r="1373" spans="1:3" ht="14.25">
      <c r="A1373" s="628"/>
      <c r="B1373" s="629"/>
      <c r="C1373" s="628"/>
    </row>
    <row r="1374" spans="1:3" ht="14.25">
      <c r="A1374" s="628"/>
      <c r="B1374" s="629"/>
      <c r="C1374" s="628"/>
    </row>
    <row r="1375" spans="1:3" ht="14.25">
      <c r="A1375" s="628"/>
      <c r="B1375" s="629"/>
      <c r="C1375" s="628"/>
    </row>
    <row r="1376" spans="1:3" ht="14.25">
      <c r="A1376" s="628"/>
      <c r="B1376" s="629"/>
      <c r="C1376" s="628"/>
    </row>
    <row r="1377" spans="1:3" ht="14.25">
      <c r="A1377" s="628"/>
      <c r="B1377" s="629"/>
      <c r="C1377" s="628"/>
    </row>
    <row r="1378" spans="1:3" ht="14.25">
      <c r="A1378" s="628"/>
      <c r="B1378" s="629"/>
      <c r="C1378" s="628"/>
    </row>
    <row r="1379" spans="1:3" ht="14.25">
      <c r="A1379" s="628"/>
      <c r="B1379" s="629"/>
      <c r="C1379" s="628"/>
    </row>
    <row r="1380" spans="1:3" ht="14.25">
      <c r="A1380" s="628"/>
      <c r="B1380" s="629"/>
      <c r="C1380" s="628"/>
    </row>
    <row r="1381" spans="1:3" ht="14.25">
      <c r="A1381" s="628"/>
      <c r="B1381" s="629"/>
      <c r="C1381" s="628"/>
    </row>
    <row r="1382" spans="1:3" ht="14.25">
      <c r="A1382" s="628"/>
      <c r="B1382" s="629"/>
      <c r="C1382" s="628"/>
    </row>
    <row r="1383" spans="1:3" ht="14.25">
      <c r="A1383" s="628"/>
      <c r="B1383" s="629"/>
      <c r="C1383" s="628"/>
    </row>
    <row r="1384" spans="1:3" ht="14.25">
      <c r="A1384" s="628"/>
      <c r="B1384" s="629"/>
      <c r="C1384" s="628"/>
    </row>
    <row r="1385" spans="1:3" ht="14.25">
      <c r="A1385" s="628"/>
      <c r="B1385" s="629"/>
      <c r="C1385" s="628"/>
    </row>
    <row r="1386" spans="1:3" ht="14.25">
      <c r="A1386" s="628"/>
      <c r="B1386" s="629"/>
      <c r="C1386" s="628"/>
    </row>
    <row r="1387" spans="1:3" ht="14.25">
      <c r="A1387" s="628"/>
      <c r="B1387" s="629"/>
      <c r="C1387" s="628"/>
    </row>
    <row r="1388" spans="1:3" ht="14.25">
      <c r="A1388" s="628"/>
      <c r="B1388" s="629"/>
      <c r="C1388" s="628"/>
    </row>
    <row r="1389" spans="1:3" ht="14.25">
      <c r="A1389" s="628"/>
      <c r="B1389" s="629"/>
      <c r="C1389" s="628"/>
    </row>
    <row r="1390" spans="1:3" ht="14.25">
      <c r="A1390" s="628"/>
      <c r="B1390" s="629"/>
      <c r="C1390" s="628"/>
    </row>
    <row r="1391" spans="1:3" ht="14.25">
      <c r="A1391" s="628"/>
      <c r="B1391" s="629"/>
      <c r="C1391" s="628"/>
    </row>
    <row r="1392" spans="1:3" ht="14.25">
      <c r="A1392" s="628"/>
      <c r="B1392" s="629"/>
      <c r="C1392" s="628"/>
    </row>
    <row r="1393" spans="1:3" ht="14.25">
      <c r="A1393" s="628"/>
      <c r="B1393" s="629"/>
      <c r="C1393" s="628"/>
    </row>
    <row r="1394" spans="1:3" ht="14.25">
      <c r="A1394" s="628"/>
      <c r="B1394" s="629"/>
      <c r="C1394" s="628"/>
    </row>
    <row r="1395" spans="1:3" ht="14.25">
      <c r="A1395" s="628"/>
      <c r="B1395" s="629"/>
      <c r="C1395" s="628"/>
    </row>
    <row r="1396" spans="1:3" ht="14.25">
      <c r="A1396" s="628"/>
      <c r="B1396" s="629"/>
      <c r="C1396" s="628"/>
    </row>
    <row r="1397" spans="1:3" ht="14.25">
      <c r="A1397" s="628"/>
      <c r="B1397" s="629"/>
      <c r="C1397" s="628"/>
    </row>
    <row r="1398" spans="1:3" ht="14.25">
      <c r="A1398" s="628"/>
      <c r="B1398" s="629"/>
      <c r="C1398" s="628"/>
    </row>
    <row r="1399" spans="1:3" ht="14.25">
      <c r="A1399" s="628"/>
      <c r="B1399" s="629"/>
      <c r="C1399" s="628"/>
    </row>
    <row r="1400" spans="1:3" ht="14.25">
      <c r="A1400" s="628"/>
      <c r="B1400" s="629"/>
      <c r="C1400" s="628"/>
    </row>
    <row r="1401" spans="1:3" ht="14.25">
      <c r="A1401" s="628"/>
      <c r="B1401" s="629"/>
      <c r="C1401" s="628"/>
    </row>
    <row r="1402" spans="1:3" ht="14.25">
      <c r="A1402" s="628"/>
      <c r="B1402" s="629"/>
      <c r="C1402" s="628"/>
    </row>
    <row r="1403" spans="1:3" ht="14.25">
      <c r="A1403" s="628"/>
      <c r="B1403" s="629"/>
      <c r="C1403" s="628"/>
    </row>
    <row r="1404" spans="1:3" ht="14.25">
      <c r="A1404" s="628"/>
      <c r="B1404" s="629"/>
      <c r="C1404" s="628"/>
    </row>
    <row r="1405" spans="1:3" ht="14.25">
      <c r="A1405" s="628"/>
      <c r="B1405" s="629"/>
      <c r="C1405" s="628"/>
    </row>
    <row r="1406" spans="1:3" ht="14.25">
      <c r="A1406" s="628"/>
      <c r="B1406" s="629"/>
      <c r="C1406" s="628"/>
    </row>
    <row r="1407" spans="1:3" ht="14.25">
      <c r="A1407" s="628"/>
      <c r="B1407" s="629"/>
      <c r="C1407" s="628"/>
    </row>
    <row r="1408" spans="1:3" ht="14.25">
      <c r="A1408" s="628"/>
      <c r="B1408" s="629"/>
      <c r="C1408" s="628"/>
    </row>
    <row r="1409" spans="1:3" ht="14.25">
      <c r="A1409" s="628"/>
      <c r="B1409" s="629"/>
      <c r="C1409" s="628"/>
    </row>
    <row r="1410" spans="1:3" ht="14.25">
      <c r="A1410" s="628"/>
      <c r="B1410" s="629"/>
      <c r="C1410" s="628"/>
    </row>
    <row r="1411" spans="1:3" ht="14.25">
      <c r="A1411" s="628"/>
      <c r="B1411" s="629"/>
      <c r="C1411" s="628"/>
    </row>
    <row r="1412" spans="1:3" ht="14.25">
      <c r="A1412" s="628"/>
      <c r="B1412" s="629"/>
      <c r="C1412" s="628"/>
    </row>
    <row r="1413" spans="1:3" ht="14.25">
      <c r="A1413" s="628"/>
      <c r="B1413" s="629"/>
      <c r="C1413" s="628"/>
    </row>
    <row r="1414" spans="1:3" ht="14.25">
      <c r="A1414" s="628"/>
      <c r="B1414" s="629"/>
      <c r="C1414" s="628"/>
    </row>
    <row r="1415" spans="1:3" ht="14.25">
      <c r="A1415" s="628"/>
      <c r="B1415" s="629"/>
      <c r="C1415" s="628"/>
    </row>
    <row r="1416" spans="1:3" ht="14.25">
      <c r="A1416" s="628"/>
      <c r="B1416" s="629"/>
      <c r="C1416" s="628"/>
    </row>
    <row r="1417" spans="1:3" ht="14.25">
      <c r="A1417" s="628"/>
      <c r="B1417" s="629"/>
      <c r="C1417" s="628"/>
    </row>
    <row r="1418" spans="1:3" ht="14.25">
      <c r="A1418" s="628"/>
      <c r="B1418" s="629"/>
      <c r="C1418" s="628"/>
    </row>
    <row r="1419" spans="1:3" ht="14.25">
      <c r="A1419" s="628"/>
      <c r="B1419" s="629"/>
      <c r="C1419" s="628"/>
    </row>
    <row r="1420" spans="1:3" ht="14.25">
      <c r="A1420" s="628"/>
      <c r="B1420" s="629"/>
      <c r="C1420" s="628"/>
    </row>
    <row r="1421" spans="1:3" ht="14.25">
      <c r="A1421" s="628"/>
      <c r="B1421" s="629"/>
      <c r="C1421" s="628"/>
    </row>
    <row r="1422" spans="1:3" ht="14.25">
      <c r="A1422" s="628"/>
      <c r="B1422" s="629"/>
      <c r="C1422" s="628"/>
    </row>
    <row r="1423" spans="1:3" ht="14.25">
      <c r="A1423" s="628"/>
      <c r="B1423" s="629"/>
      <c r="C1423" s="628"/>
    </row>
    <row r="1424" spans="1:3" ht="14.25">
      <c r="A1424" s="628"/>
      <c r="B1424" s="629"/>
      <c r="C1424" s="628"/>
    </row>
    <row r="1425" spans="1:3" ht="14.25">
      <c r="A1425" s="628"/>
      <c r="B1425" s="629"/>
      <c r="C1425" s="628"/>
    </row>
    <row r="1426" spans="1:3" ht="14.25">
      <c r="A1426" s="628"/>
      <c r="B1426" s="629"/>
      <c r="C1426" s="628"/>
    </row>
    <row r="1427" spans="1:3" ht="14.25">
      <c r="A1427" s="628"/>
      <c r="B1427" s="629"/>
      <c r="C1427" s="628"/>
    </row>
    <row r="1428" spans="1:3" ht="14.25">
      <c r="A1428" s="628"/>
      <c r="B1428" s="629"/>
      <c r="C1428" s="628"/>
    </row>
    <row r="1429" spans="1:3" ht="14.25">
      <c r="A1429" s="628"/>
      <c r="B1429" s="629"/>
      <c r="C1429" s="628"/>
    </row>
    <row r="1430" spans="1:3" ht="14.25">
      <c r="A1430" s="628"/>
      <c r="B1430" s="629"/>
      <c r="C1430" s="628"/>
    </row>
    <row r="1431" spans="1:3" ht="14.25">
      <c r="A1431" s="628"/>
      <c r="B1431" s="629"/>
      <c r="C1431" s="628"/>
    </row>
    <row r="1432" spans="1:3" ht="14.25">
      <c r="A1432" s="628"/>
      <c r="B1432" s="629"/>
      <c r="C1432" s="628"/>
    </row>
    <row r="1433" spans="1:3" ht="14.25">
      <c r="A1433" s="628"/>
      <c r="B1433" s="629"/>
      <c r="C1433" s="628"/>
    </row>
    <row r="1434" spans="1:3" ht="14.25">
      <c r="A1434" s="628"/>
      <c r="B1434" s="629"/>
      <c r="C1434" s="628"/>
    </row>
    <row r="1435" spans="1:3" ht="14.25">
      <c r="A1435" s="628"/>
      <c r="B1435" s="629"/>
      <c r="C1435" s="628"/>
    </row>
    <row r="1436" spans="1:3" ht="14.25">
      <c r="A1436" s="628"/>
      <c r="B1436" s="629"/>
      <c r="C1436" s="628"/>
    </row>
    <row r="1437" spans="1:3" ht="14.25">
      <c r="A1437" s="628"/>
      <c r="B1437" s="629"/>
      <c r="C1437" s="628"/>
    </row>
    <row r="1438" spans="1:3" ht="14.25">
      <c r="A1438" s="628"/>
      <c r="B1438" s="629"/>
      <c r="C1438" s="628"/>
    </row>
    <row r="1439" spans="1:3" ht="14.25">
      <c r="A1439" s="628"/>
      <c r="B1439" s="629"/>
      <c r="C1439" s="628"/>
    </row>
    <row r="1440" spans="1:3" ht="14.25">
      <c r="A1440" s="628"/>
      <c r="B1440" s="629"/>
      <c r="C1440" s="628"/>
    </row>
    <row r="1441" spans="1:3" ht="14.25">
      <c r="A1441" s="628"/>
      <c r="B1441" s="629"/>
      <c r="C1441" s="628"/>
    </row>
    <row r="1442" spans="1:3" ht="14.25">
      <c r="A1442" s="628"/>
      <c r="B1442" s="629"/>
      <c r="C1442" s="628"/>
    </row>
    <row r="1443" spans="1:3" ht="14.25">
      <c r="A1443" s="628"/>
      <c r="B1443" s="629"/>
      <c r="C1443" s="628"/>
    </row>
    <row r="1444" spans="1:3" ht="14.25">
      <c r="A1444" s="628"/>
      <c r="B1444" s="629"/>
      <c r="C1444" s="628"/>
    </row>
    <row r="1445" spans="1:3" ht="14.25">
      <c r="A1445" s="628"/>
      <c r="B1445" s="629"/>
      <c r="C1445" s="628"/>
    </row>
    <row r="1446" spans="1:3" ht="14.25">
      <c r="A1446" s="628"/>
      <c r="B1446" s="629"/>
      <c r="C1446" s="628"/>
    </row>
    <row r="1447" spans="1:3" ht="14.25">
      <c r="A1447" s="628"/>
      <c r="B1447" s="629"/>
      <c r="C1447" s="628"/>
    </row>
    <row r="1448" spans="1:3" ht="14.25">
      <c r="A1448" s="628"/>
      <c r="B1448" s="629"/>
      <c r="C1448" s="628"/>
    </row>
    <row r="1449" spans="1:3" ht="14.25">
      <c r="A1449" s="628"/>
      <c r="B1449" s="629"/>
      <c r="C1449" s="628"/>
    </row>
    <row r="1450" spans="1:3" ht="14.25">
      <c r="A1450" s="628"/>
      <c r="B1450" s="629"/>
      <c r="C1450" s="628"/>
    </row>
    <row r="1451" spans="1:3" ht="14.25">
      <c r="A1451" s="628"/>
      <c r="B1451" s="629"/>
      <c r="C1451" s="628"/>
    </row>
    <row r="1452" spans="1:3" ht="14.25">
      <c r="A1452" s="628"/>
      <c r="B1452" s="629"/>
      <c r="C1452" s="628"/>
    </row>
    <row r="1453" spans="1:3" ht="14.25">
      <c r="A1453" s="628"/>
      <c r="B1453" s="629"/>
      <c r="C1453" s="628"/>
    </row>
    <row r="1454" spans="1:3" ht="14.25">
      <c r="A1454" s="628"/>
      <c r="B1454" s="629"/>
      <c r="C1454" s="628"/>
    </row>
    <row r="1455" spans="1:3" ht="14.25">
      <c r="A1455" s="628"/>
      <c r="B1455" s="629"/>
      <c r="C1455" s="628"/>
    </row>
    <row r="1456" spans="1:3" ht="14.25">
      <c r="A1456" s="628"/>
      <c r="B1456" s="629"/>
      <c r="C1456" s="628"/>
    </row>
    <row r="1457" spans="1:3" ht="14.25">
      <c r="A1457" s="628"/>
      <c r="B1457" s="629"/>
      <c r="C1457" s="628"/>
    </row>
    <row r="1458" spans="1:3" ht="14.25">
      <c r="A1458" s="628"/>
      <c r="B1458" s="629"/>
      <c r="C1458" s="628"/>
    </row>
    <row r="1459" spans="1:3" ht="14.25">
      <c r="A1459" s="628"/>
      <c r="B1459" s="629"/>
      <c r="C1459" s="628"/>
    </row>
    <row r="1460" spans="1:3" ht="14.25">
      <c r="A1460" s="628"/>
      <c r="B1460" s="629"/>
      <c r="C1460" s="628"/>
    </row>
    <row r="1461" spans="1:3" ht="14.25">
      <c r="A1461" s="628"/>
      <c r="B1461" s="629"/>
      <c r="C1461" s="628"/>
    </row>
    <row r="1462" spans="1:3" ht="14.25">
      <c r="A1462" s="628"/>
      <c r="B1462" s="629"/>
      <c r="C1462" s="628"/>
    </row>
    <row r="1463" spans="1:3" ht="14.25">
      <c r="A1463" s="628"/>
      <c r="B1463" s="629"/>
      <c r="C1463" s="628"/>
    </row>
    <row r="1464" spans="1:3" ht="14.25">
      <c r="A1464" s="628"/>
      <c r="B1464" s="629"/>
      <c r="C1464" s="628"/>
    </row>
    <row r="1465" spans="1:3" ht="14.25">
      <c r="A1465" s="628"/>
      <c r="B1465" s="629"/>
      <c r="C1465" s="628"/>
    </row>
    <row r="1466" spans="1:3" ht="14.25">
      <c r="A1466" s="628"/>
      <c r="B1466" s="629"/>
      <c r="C1466" s="628"/>
    </row>
    <row r="1467" spans="1:3" ht="14.25">
      <c r="A1467" s="628"/>
      <c r="B1467" s="629"/>
      <c r="C1467" s="628"/>
    </row>
    <row r="1468" spans="1:3" ht="14.25">
      <c r="A1468" s="628"/>
      <c r="B1468" s="629"/>
      <c r="C1468" s="628"/>
    </row>
    <row r="1469" spans="1:3" ht="14.25">
      <c r="A1469" s="628"/>
      <c r="B1469" s="629"/>
      <c r="C1469" s="628"/>
    </row>
    <row r="1470" spans="1:3" ht="14.25">
      <c r="A1470" s="628"/>
      <c r="B1470" s="629"/>
      <c r="C1470" s="628"/>
    </row>
    <row r="1471" spans="1:3" ht="14.25">
      <c r="A1471" s="628"/>
      <c r="B1471" s="629"/>
      <c r="C1471" s="628"/>
    </row>
    <row r="1472" spans="1:3" ht="14.25">
      <c r="A1472" s="628"/>
      <c r="B1472" s="629"/>
      <c r="C1472" s="628"/>
    </row>
    <row r="1473" spans="1:3" ht="14.25">
      <c r="A1473" s="628"/>
      <c r="B1473" s="629"/>
      <c r="C1473" s="628"/>
    </row>
    <row r="1474" spans="1:3" ht="14.25">
      <c r="A1474" s="628"/>
      <c r="B1474" s="629"/>
      <c r="C1474" s="628"/>
    </row>
    <row r="1475" spans="1:3" ht="14.25">
      <c r="A1475" s="628"/>
      <c r="B1475" s="629"/>
      <c r="C1475" s="628"/>
    </row>
    <row r="1476" spans="1:3" ht="14.25">
      <c r="A1476" s="628"/>
      <c r="B1476" s="629"/>
      <c r="C1476" s="628"/>
    </row>
    <row r="1477" spans="1:3" ht="14.25">
      <c r="A1477" s="628"/>
      <c r="B1477" s="629"/>
      <c r="C1477" s="628"/>
    </row>
    <row r="1478" spans="1:3" ht="14.25">
      <c r="A1478" s="628"/>
      <c r="B1478" s="629"/>
      <c r="C1478" s="628"/>
    </row>
    <row r="1479" spans="1:3" ht="14.25">
      <c r="A1479" s="628"/>
      <c r="B1479" s="629"/>
      <c r="C1479" s="628"/>
    </row>
    <row r="1480" spans="1:3" ht="14.25">
      <c r="A1480" s="628"/>
      <c r="B1480" s="629"/>
      <c r="C1480" s="628"/>
    </row>
    <row r="1481" spans="1:3" ht="14.25">
      <c r="A1481" s="628"/>
      <c r="B1481" s="629"/>
      <c r="C1481" s="628"/>
    </row>
    <row r="1482" spans="1:3" ht="14.25">
      <c r="A1482" s="628"/>
      <c r="B1482" s="629"/>
      <c r="C1482" s="628"/>
    </row>
    <row r="1483" spans="1:3" ht="14.25">
      <c r="A1483" s="628"/>
      <c r="B1483" s="629"/>
      <c r="C1483" s="628"/>
    </row>
    <row r="1484" spans="1:3" ht="14.25">
      <c r="A1484" s="628"/>
      <c r="B1484" s="629"/>
      <c r="C1484" s="628"/>
    </row>
    <row r="1485" spans="1:3" ht="14.25">
      <c r="A1485" s="628"/>
      <c r="B1485" s="629"/>
      <c r="C1485" s="628"/>
    </row>
    <row r="1486" spans="1:3" ht="14.25">
      <c r="A1486" s="628"/>
      <c r="B1486" s="629"/>
      <c r="C1486" s="628"/>
    </row>
    <row r="1487" spans="1:3" ht="14.25">
      <c r="A1487" s="628"/>
      <c r="B1487" s="629"/>
      <c r="C1487" s="628"/>
    </row>
    <row r="1488" spans="1:3" ht="14.25">
      <c r="A1488" s="628"/>
      <c r="B1488" s="629"/>
      <c r="C1488" s="628"/>
    </row>
    <row r="1489" spans="1:3" ht="14.25">
      <c r="A1489" s="628"/>
      <c r="B1489" s="629"/>
      <c r="C1489" s="628"/>
    </row>
    <row r="1490" spans="1:3" ht="14.25">
      <c r="A1490" s="628"/>
      <c r="B1490" s="629"/>
      <c r="C1490" s="628"/>
    </row>
    <row r="1491" spans="1:3" ht="14.25">
      <c r="A1491" s="628"/>
      <c r="B1491" s="629"/>
      <c r="C1491" s="628"/>
    </row>
    <row r="1492" spans="1:3" ht="14.25">
      <c r="A1492" s="628"/>
      <c r="B1492" s="629"/>
      <c r="C1492" s="628"/>
    </row>
    <row r="1493" spans="1:3" ht="14.25">
      <c r="A1493" s="628"/>
      <c r="B1493" s="629"/>
      <c r="C1493" s="628"/>
    </row>
    <row r="1494" spans="1:3" ht="14.25">
      <c r="A1494" s="628"/>
      <c r="B1494" s="629"/>
      <c r="C1494" s="628"/>
    </row>
    <row r="1495" spans="1:3" ht="14.25">
      <c r="A1495" s="628"/>
      <c r="B1495" s="629"/>
      <c r="C1495" s="628"/>
    </row>
    <row r="1496" spans="1:3" ht="14.25">
      <c r="A1496" s="628"/>
      <c r="B1496" s="629"/>
      <c r="C1496" s="628"/>
    </row>
    <row r="1497" spans="1:3" ht="14.25">
      <c r="A1497" s="628"/>
      <c r="B1497" s="629"/>
      <c r="C1497" s="628"/>
    </row>
    <row r="1498" spans="1:3" ht="14.25">
      <c r="A1498" s="628"/>
      <c r="B1498" s="629"/>
      <c r="C1498" s="628"/>
    </row>
    <row r="1499" spans="1:3" ht="14.25">
      <c r="A1499" s="628"/>
      <c r="B1499" s="629"/>
      <c r="C1499" s="628"/>
    </row>
    <row r="1500" spans="1:3" ht="14.25">
      <c r="A1500" s="628"/>
      <c r="B1500" s="629"/>
      <c r="C1500" s="628"/>
    </row>
    <row r="1501" spans="1:3" ht="14.25">
      <c r="A1501" s="628"/>
      <c r="B1501" s="629"/>
      <c r="C1501" s="628"/>
    </row>
    <row r="1502" spans="1:3" ht="14.25">
      <c r="A1502" s="628"/>
      <c r="B1502" s="629"/>
      <c r="C1502" s="628"/>
    </row>
    <row r="1503" spans="1:3" ht="14.25">
      <c r="A1503" s="628"/>
      <c r="B1503" s="629"/>
      <c r="C1503" s="628"/>
    </row>
    <row r="1504" spans="1:3" ht="14.25">
      <c r="A1504" s="628"/>
      <c r="B1504" s="629"/>
      <c r="C1504" s="628"/>
    </row>
    <row r="1505" spans="1:3" ht="14.25">
      <c r="A1505" s="628"/>
      <c r="B1505" s="629"/>
      <c r="C1505" s="628"/>
    </row>
    <row r="1506" spans="1:3" ht="14.25">
      <c r="A1506" s="628"/>
      <c r="B1506" s="629"/>
      <c r="C1506" s="628"/>
    </row>
    <row r="1507" spans="1:3" ht="14.25">
      <c r="A1507" s="628"/>
      <c r="B1507" s="629"/>
      <c r="C1507" s="628"/>
    </row>
    <row r="1508" spans="1:3" ht="14.25">
      <c r="A1508" s="628"/>
      <c r="B1508" s="629"/>
      <c r="C1508" s="628"/>
    </row>
    <row r="1509" spans="1:3" ht="14.25">
      <c r="A1509" s="628"/>
      <c r="B1509" s="629"/>
      <c r="C1509" s="628"/>
    </row>
    <row r="1510" spans="1:3" ht="14.25">
      <c r="A1510" s="628"/>
      <c r="B1510" s="629"/>
      <c r="C1510" s="628"/>
    </row>
    <row r="1511" spans="1:3" ht="14.25">
      <c r="A1511" s="628"/>
      <c r="B1511" s="629"/>
      <c r="C1511" s="628"/>
    </row>
    <row r="1512" spans="1:3" ht="14.25">
      <c r="A1512" s="628"/>
      <c r="B1512" s="629"/>
      <c r="C1512" s="628"/>
    </row>
    <row r="1513" spans="1:3" ht="14.25">
      <c r="A1513" s="628"/>
      <c r="B1513" s="629"/>
      <c r="C1513" s="628"/>
    </row>
    <row r="1514" spans="1:3" ht="14.25">
      <c r="A1514" s="628"/>
      <c r="B1514" s="629"/>
      <c r="C1514" s="628"/>
    </row>
    <row r="1515" spans="1:3" ht="14.25">
      <c r="A1515" s="628"/>
      <c r="B1515" s="629"/>
      <c r="C1515" s="628"/>
    </row>
    <row r="1516" spans="1:3" ht="14.25">
      <c r="A1516" s="628"/>
      <c r="B1516" s="629"/>
      <c r="C1516" s="628"/>
    </row>
    <row r="1517" spans="1:3" ht="14.25">
      <c r="A1517" s="628"/>
      <c r="B1517" s="629"/>
      <c r="C1517" s="628"/>
    </row>
    <row r="1518" spans="1:3" ht="14.25">
      <c r="A1518" s="628"/>
      <c r="B1518" s="629"/>
      <c r="C1518" s="628"/>
    </row>
    <row r="1519" spans="1:3" ht="14.25">
      <c r="A1519" s="628"/>
      <c r="B1519" s="629"/>
      <c r="C1519" s="628"/>
    </row>
    <row r="1520" spans="1:3" ht="14.25">
      <c r="A1520" s="628"/>
      <c r="B1520" s="629"/>
      <c r="C1520" s="628"/>
    </row>
    <row r="1521" spans="1:3" ht="14.25">
      <c r="A1521" s="628"/>
      <c r="B1521" s="629"/>
      <c r="C1521" s="628"/>
    </row>
    <row r="1522" spans="1:3" ht="14.25">
      <c r="A1522" s="628"/>
      <c r="B1522" s="629"/>
      <c r="C1522" s="628"/>
    </row>
    <row r="1523" spans="1:3" ht="14.25">
      <c r="A1523" s="628"/>
      <c r="B1523" s="629"/>
      <c r="C1523" s="628"/>
    </row>
    <row r="1524" spans="1:3" ht="14.25">
      <c r="A1524" s="628"/>
      <c r="B1524" s="629"/>
      <c r="C1524" s="628"/>
    </row>
    <row r="1525" spans="1:3" ht="14.25">
      <c r="A1525" s="628"/>
      <c r="B1525" s="629"/>
      <c r="C1525" s="628"/>
    </row>
    <row r="1526" spans="1:3" ht="14.25">
      <c r="A1526" s="628"/>
      <c r="B1526" s="629"/>
      <c r="C1526" s="628"/>
    </row>
    <row r="1527" spans="1:3" ht="14.25">
      <c r="A1527" s="628"/>
      <c r="B1527" s="629"/>
      <c r="C1527" s="628"/>
    </row>
    <row r="1528" spans="1:3" ht="14.25">
      <c r="A1528" s="628"/>
      <c r="B1528" s="629"/>
      <c r="C1528" s="628"/>
    </row>
    <row r="1529" spans="1:3" ht="14.25">
      <c r="A1529" s="628"/>
      <c r="B1529" s="629"/>
      <c r="C1529" s="628"/>
    </row>
    <row r="1530" spans="1:3" ht="14.25">
      <c r="A1530" s="628"/>
      <c r="B1530" s="629"/>
      <c r="C1530" s="628"/>
    </row>
    <row r="1531" spans="1:3" ht="14.25">
      <c r="A1531" s="628"/>
      <c r="B1531" s="629"/>
      <c r="C1531" s="628"/>
    </row>
    <row r="1532" spans="1:3" ht="14.25">
      <c r="A1532" s="628"/>
      <c r="B1532" s="629"/>
      <c r="C1532" s="628"/>
    </row>
    <row r="1533" spans="1:3" ht="14.25">
      <c r="A1533" s="628"/>
      <c r="B1533" s="629"/>
      <c r="C1533" s="628"/>
    </row>
    <row r="1534" spans="1:3" ht="14.25">
      <c r="A1534" s="628"/>
      <c r="B1534" s="629"/>
      <c r="C1534" s="628"/>
    </row>
    <row r="1535" spans="1:3" ht="14.25">
      <c r="A1535" s="628"/>
      <c r="B1535" s="629"/>
      <c r="C1535" s="628"/>
    </row>
    <row r="1536" spans="1:3" ht="14.25">
      <c r="A1536" s="628"/>
      <c r="B1536" s="629"/>
      <c r="C1536" s="628"/>
    </row>
    <row r="1537" spans="1:3" ht="14.25">
      <c r="A1537" s="628"/>
      <c r="B1537" s="629"/>
      <c r="C1537" s="628"/>
    </row>
    <row r="1538" spans="1:3" ht="14.25">
      <c r="A1538" s="628"/>
      <c r="B1538" s="629"/>
      <c r="C1538" s="628"/>
    </row>
    <row r="1539" spans="1:3" ht="14.25">
      <c r="A1539" s="628"/>
      <c r="B1539" s="629"/>
      <c r="C1539" s="628"/>
    </row>
    <row r="1540" spans="1:3" ht="14.25">
      <c r="A1540" s="628"/>
      <c r="B1540" s="629"/>
      <c r="C1540" s="628"/>
    </row>
    <row r="1541" spans="1:3" ht="14.25">
      <c r="A1541" s="628"/>
      <c r="B1541" s="629"/>
      <c r="C1541" s="628"/>
    </row>
    <row r="1542" spans="1:3" ht="14.25">
      <c r="A1542" s="628"/>
      <c r="B1542" s="629"/>
      <c r="C1542" s="628"/>
    </row>
    <row r="1543" spans="1:3" ht="14.25">
      <c r="A1543" s="628"/>
      <c r="B1543" s="629"/>
      <c r="C1543" s="628"/>
    </row>
    <row r="1544" spans="1:3" ht="14.25">
      <c r="A1544" s="628"/>
      <c r="B1544" s="629"/>
      <c r="C1544" s="628"/>
    </row>
    <row r="1545" spans="1:3" ht="14.25">
      <c r="A1545" s="628"/>
      <c r="B1545" s="629"/>
      <c r="C1545" s="628"/>
    </row>
    <row r="1546" spans="1:3" ht="14.25">
      <c r="A1546" s="628"/>
      <c r="B1546" s="629"/>
      <c r="C1546" s="628"/>
    </row>
    <row r="1547" spans="1:3" ht="14.25">
      <c r="A1547" s="628"/>
      <c r="B1547" s="629"/>
      <c r="C1547" s="628"/>
    </row>
    <row r="1548" spans="1:3" ht="14.25">
      <c r="A1548" s="628"/>
      <c r="B1548" s="629"/>
      <c r="C1548" s="628"/>
    </row>
    <row r="1549" spans="1:3" ht="14.25">
      <c r="A1549" s="628"/>
      <c r="B1549" s="629"/>
      <c r="C1549" s="628"/>
    </row>
    <row r="1550" spans="1:3" ht="14.25">
      <c r="A1550" s="628"/>
      <c r="B1550" s="629"/>
      <c r="C1550" s="628"/>
    </row>
    <row r="1551" spans="1:3" ht="14.25">
      <c r="A1551" s="628"/>
      <c r="B1551" s="629"/>
      <c r="C1551" s="628"/>
    </row>
    <row r="1552" spans="1:3" ht="14.25">
      <c r="A1552" s="628"/>
      <c r="B1552" s="629"/>
      <c r="C1552" s="628"/>
    </row>
    <row r="1553" spans="1:3" ht="14.25">
      <c r="A1553" s="628"/>
      <c r="B1553" s="629"/>
      <c r="C1553" s="628"/>
    </row>
    <row r="1554" spans="1:3" ht="14.25">
      <c r="A1554" s="628"/>
      <c r="B1554" s="629"/>
      <c r="C1554" s="628"/>
    </row>
    <row r="1555" spans="1:3" ht="14.25">
      <c r="A1555" s="628"/>
      <c r="B1555" s="629"/>
      <c r="C1555" s="628"/>
    </row>
    <row r="1556" spans="1:3" ht="14.25">
      <c r="A1556" s="628"/>
      <c r="B1556" s="629"/>
      <c r="C1556" s="628"/>
    </row>
    <row r="1557" spans="1:3" ht="14.25">
      <c r="A1557" s="628"/>
      <c r="B1557" s="629"/>
      <c r="C1557" s="628"/>
    </row>
    <row r="1558" spans="1:3" ht="14.25">
      <c r="A1558" s="628"/>
      <c r="B1558" s="629"/>
      <c r="C1558" s="628"/>
    </row>
    <row r="1559" spans="1:3" ht="14.25">
      <c r="A1559" s="628"/>
      <c r="B1559" s="629"/>
      <c r="C1559" s="628"/>
    </row>
    <row r="1560" spans="1:3" ht="14.25">
      <c r="A1560" s="628"/>
      <c r="B1560" s="629"/>
      <c r="C1560" s="628"/>
    </row>
    <row r="1561" spans="1:3" ht="14.25">
      <c r="A1561" s="628"/>
      <c r="B1561" s="629"/>
      <c r="C1561" s="628"/>
    </row>
    <row r="1562" spans="1:3" ht="14.25">
      <c r="A1562" s="628"/>
      <c r="B1562" s="629"/>
      <c r="C1562" s="628"/>
    </row>
    <row r="1563" spans="1:3" ht="14.25">
      <c r="A1563" s="628"/>
      <c r="B1563" s="629"/>
      <c r="C1563" s="628"/>
    </row>
    <row r="1564" spans="1:3" ht="14.25">
      <c r="A1564" s="628"/>
      <c r="B1564" s="629"/>
      <c r="C1564" s="628"/>
    </row>
    <row r="1565" spans="1:3" ht="14.25">
      <c r="A1565" s="628"/>
      <c r="B1565" s="629"/>
      <c r="C1565" s="628"/>
    </row>
    <row r="1566" spans="1:3" ht="14.25">
      <c r="A1566" s="628"/>
      <c r="B1566" s="629"/>
      <c r="C1566" s="628"/>
    </row>
    <row r="1567" spans="1:3" ht="14.25">
      <c r="A1567" s="628"/>
      <c r="B1567" s="629"/>
      <c r="C1567" s="628"/>
    </row>
    <row r="1568" spans="1:3" ht="14.25">
      <c r="A1568" s="628"/>
      <c r="B1568" s="629"/>
      <c r="C1568" s="628"/>
    </row>
    <row r="1569" spans="1:3" ht="14.25">
      <c r="A1569" s="628"/>
      <c r="B1569" s="629"/>
      <c r="C1569" s="628"/>
    </row>
    <row r="1570" spans="1:3" ht="14.25">
      <c r="A1570" s="628"/>
      <c r="B1570" s="629"/>
      <c r="C1570" s="628"/>
    </row>
    <row r="1571" spans="1:3" ht="14.25">
      <c r="A1571" s="628"/>
      <c r="B1571" s="629"/>
      <c r="C1571" s="628"/>
    </row>
    <row r="1572" spans="1:3" ht="14.25">
      <c r="A1572" s="628"/>
      <c r="B1572" s="629"/>
      <c r="C1572" s="628"/>
    </row>
    <row r="1573" spans="1:3" ht="14.25">
      <c r="A1573" s="628"/>
      <c r="B1573" s="629"/>
      <c r="C1573" s="628"/>
    </row>
    <row r="1574" spans="1:3" ht="14.25">
      <c r="A1574" s="628"/>
      <c r="B1574" s="629"/>
      <c r="C1574" s="628"/>
    </row>
    <row r="1575" spans="1:3" ht="14.25">
      <c r="A1575" s="628"/>
      <c r="B1575" s="629"/>
      <c r="C1575" s="628"/>
    </row>
    <row r="1576" spans="1:3" ht="14.25">
      <c r="A1576" s="628"/>
      <c r="B1576" s="629"/>
      <c r="C1576" s="628"/>
    </row>
    <row r="1577" spans="1:3" ht="14.25">
      <c r="A1577" s="628"/>
      <c r="B1577" s="629"/>
      <c r="C1577" s="628"/>
    </row>
    <row r="1578" spans="1:3" ht="14.25">
      <c r="A1578" s="628"/>
      <c r="B1578" s="629"/>
      <c r="C1578" s="628"/>
    </row>
    <row r="1579" spans="1:3" ht="14.25">
      <c r="A1579" s="628"/>
      <c r="B1579" s="629"/>
      <c r="C1579" s="628"/>
    </row>
    <row r="1580" spans="1:3" ht="14.25">
      <c r="A1580" s="628"/>
      <c r="B1580" s="629"/>
      <c r="C1580" s="628"/>
    </row>
    <row r="1581" spans="1:3" ht="14.25">
      <c r="A1581" s="628"/>
      <c r="B1581" s="629"/>
      <c r="C1581" s="628"/>
    </row>
    <row r="1582" spans="1:3" ht="14.25">
      <c r="A1582" s="628"/>
      <c r="B1582" s="629"/>
      <c r="C1582" s="628"/>
    </row>
    <row r="1583" spans="1:3" ht="14.25">
      <c r="A1583" s="628"/>
      <c r="B1583" s="629"/>
      <c r="C1583" s="628"/>
    </row>
    <row r="1584" spans="1:3" ht="14.25">
      <c r="A1584" s="628"/>
      <c r="B1584" s="629"/>
      <c r="C1584" s="628"/>
    </row>
    <row r="1585" spans="1:3" ht="14.25">
      <c r="A1585" s="628"/>
      <c r="B1585" s="629"/>
      <c r="C1585" s="628"/>
    </row>
    <row r="1586" spans="1:3" ht="14.25">
      <c r="A1586" s="628"/>
      <c r="B1586" s="629"/>
      <c r="C1586" s="628"/>
    </row>
    <row r="1587" spans="1:3" ht="14.25">
      <c r="A1587" s="628"/>
      <c r="B1587" s="629"/>
      <c r="C1587" s="628"/>
    </row>
    <row r="1588" spans="1:3" ht="14.25">
      <c r="A1588" s="628"/>
      <c r="B1588" s="629"/>
      <c r="C1588" s="628"/>
    </row>
    <row r="1589" spans="1:3" ht="14.25">
      <c r="A1589" s="628"/>
      <c r="B1589" s="629"/>
      <c r="C1589" s="628"/>
    </row>
    <row r="1590" spans="1:3" ht="14.25">
      <c r="A1590" s="628"/>
      <c r="B1590" s="629"/>
      <c r="C1590" s="628"/>
    </row>
    <row r="1591" spans="1:3" ht="14.25">
      <c r="A1591" s="628"/>
      <c r="B1591" s="629"/>
      <c r="C1591" s="628"/>
    </row>
    <row r="1592" spans="1:3" ht="14.25">
      <c r="A1592" s="628"/>
      <c r="B1592" s="629"/>
      <c r="C1592" s="628"/>
    </row>
    <row r="1593" spans="1:3" ht="14.25">
      <c r="A1593" s="628"/>
      <c r="B1593" s="629"/>
      <c r="C1593" s="628"/>
    </row>
    <row r="1594" spans="1:3" ht="14.25">
      <c r="A1594" s="628"/>
      <c r="B1594" s="629"/>
      <c r="C1594" s="628"/>
    </row>
    <row r="1595" spans="1:3" ht="14.25">
      <c r="A1595" s="628"/>
      <c r="B1595" s="629"/>
      <c r="C1595" s="628"/>
    </row>
    <row r="1596" spans="1:3" ht="14.25">
      <c r="A1596" s="628"/>
      <c r="B1596" s="629"/>
      <c r="C1596" s="628"/>
    </row>
    <row r="1597" spans="1:3" ht="14.25">
      <c r="A1597" s="628"/>
      <c r="B1597" s="629"/>
      <c r="C1597" s="628"/>
    </row>
    <row r="1598" spans="1:3" ht="14.25">
      <c r="A1598" s="628"/>
      <c r="B1598" s="629"/>
      <c r="C1598" s="628"/>
    </row>
    <row r="1599" spans="1:3" ht="14.25">
      <c r="A1599" s="628"/>
      <c r="B1599" s="629"/>
      <c r="C1599" s="628"/>
    </row>
    <row r="1600" spans="1:3" ht="14.25">
      <c r="A1600" s="628"/>
      <c r="B1600" s="629"/>
      <c r="C1600" s="628"/>
    </row>
    <row r="1601" spans="1:3" ht="14.25">
      <c r="A1601" s="628"/>
      <c r="B1601" s="629"/>
      <c r="C1601" s="628"/>
    </row>
    <row r="1602" spans="1:3" ht="14.25">
      <c r="A1602" s="628"/>
      <c r="B1602" s="629"/>
      <c r="C1602" s="628"/>
    </row>
    <row r="1603" spans="1:3" ht="14.25">
      <c r="A1603" s="628"/>
      <c r="B1603" s="629"/>
      <c r="C1603" s="628"/>
    </row>
    <row r="1604" spans="1:3" ht="14.25">
      <c r="A1604" s="628"/>
      <c r="B1604" s="629"/>
      <c r="C1604" s="628"/>
    </row>
    <row r="1605" spans="1:3" ht="14.25">
      <c r="A1605" s="628"/>
      <c r="B1605" s="629"/>
      <c r="C1605" s="628"/>
    </row>
    <row r="1606" spans="1:3" ht="14.25">
      <c r="A1606" s="628"/>
      <c r="B1606" s="629"/>
      <c r="C1606" s="628"/>
    </row>
    <row r="1607" spans="1:3" ht="14.25">
      <c r="A1607" s="628"/>
      <c r="B1607" s="629"/>
      <c r="C1607" s="628"/>
    </row>
    <row r="1608" spans="1:3" ht="14.25">
      <c r="A1608" s="628"/>
      <c r="B1608" s="629"/>
      <c r="C1608" s="628"/>
    </row>
    <row r="1609" spans="1:3" ht="14.25">
      <c r="A1609" s="628"/>
      <c r="B1609" s="629"/>
      <c r="C1609" s="628"/>
    </row>
    <row r="1610" spans="1:3" ht="14.25">
      <c r="A1610" s="628"/>
      <c r="B1610" s="629"/>
      <c r="C1610" s="628"/>
    </row>
    <row r="1611" spans="1:3" ht="14.25">
      <c r="A1611" s="628"/>
      <c r="B1611" s="629"/>
      <c r="C1611" s="628"/>
    </row>
    <row r="1612" spans="1:3" ht="14.25">
      <c r="A1612" s="628"/>
      <c r="B1612" s="629"/>
      <c r="C1612" s="628"/>
    </row>
    <row r="1613" spans="1:3" ht="14.25">
      <c r="A1613" s="628"/>
      <c r="B1613" s="629"/>
      <c r="C1613" s="628"/>
    </row>
    <row r="1614" spans="1:3" ht="14.25">
      <c r="A1614" s="628"/>
      <c r="B1614" s="629"/>
      <c r="C1614" s="628"/>
    </row>
    <row r="1615" spans="1:3" ht="14.25">
      <c r="A1615" s="628"/>
      <c r="B1615" s="629"/>
      <c r="C1615" s="628"/>
    </row>
    <row r="1616" spans="1:3" ht="14.25">
      <c r="A1616" s="628"/>
      <c r="B1616" s="629"/>
      <c r="C1616" s="628"/>
    </row>
    <row r="1617" spans="1:3" ht="14.25">
      <c r="A1617" s="628"/>
      <c r="B1617" s="629"/>
      <c r="C1617" s="628"/>
    </row>
    <row r="1618" spans="1:3" ht="14.25">
      <c r="A1618" s="628"/>
      <c r="B1618" s="629"/>
      <c r="C1618" s="628"/>
    </row>
    <row r="1619" spans="1:3" ht="14.25">
      <c r="A1619" s="628"/>
      <c r="B1619" s="629"/>
      <c r="C1619" s="628"/>
    </row>
    <row r="1620" spans="1:3" ht="14.25">
      <c r="A1620" s="628"/>
      <c r="B1620" s="629"/>
      <c r="C1620" s="628"/>
    </row>
    <row r="1621" spans="1:3" ht="14.25">
      <c r="A1621" s="628"/>
      <c r="B1621" s="629"/>
      <c r="C1621" s="628"/>
    </row>
    <row r="1622" spans="1:3" ht="14.25">
      <c r="A1622" s="628"/>
      <c r="B1622" s="629"/>
      <c r="C1622" s="628"/>
    </row>
    <row r="1623" spans="1:3" ht="14.25">
      <c r="A1623" s="628"/>
      <c r="B1623" s="629"/>
      <c r="C1623" s="628"/>
    </row>
    <row r="1624" spans="1:3" ht="14.25">
      <c r="A1624" s="628"/>
      <c r="B1624" s="629"/>
      <c r="C1624" s="628"/>
    </row>
    <row r="1625" spans="1:3" ht="14.25">
      <c r="A1625" s="628"/>
      <c r="B1625" s="629"/>
      <c r="C1625" s="628"/>
    </row>
    <row r="1626" spans="1:3" ht="14.25">
      <c r="A1626" s="628"/>
      <c r="B1626" s="629"/>
      <c r="C1626" s="628"/>
    </row>
    <row r="1627" spans="1:3" ht="14.25">
      <c r="A1627" s="628"/>
      <c r="B1627" s="629"/>
      <c r="C1627" s="628"/>
    </row>
    <row r="1628" spans="1:3" ht="14.25">
      <c r="A1628" s="628"/>
      <c r="B1628" s="629"/>
      <c r="C1628" s="628"/>
    </row>
    <row r="1629" spans="1:3" ht="14.25">
      <c r="A1629" s="628"/>
      <c r="B1629" s="629"/>
      <c r="C1629" s="628"/>
    </row>
    <row r="1630" spans="1:3" ht="14.25">
      <c r="A1630" s="628"/>
      <c r="B1630" s="629"/>
      <c r="C1630" s="628"/>
    </row>
    <row r="1631" spans="1:3" ht="14.25">
      <c r="A1631" s="628"/>
      <c r="B1631" s="629"/>
      <c r="C1631" s="628"/>
    </row>
    <row r="1632" spans="1:3" ht="14.25">
      <c r="A1632" s="628"/>
      <c r="B1632" s="629"/>
      <c r="C1632" s="628"/>
    </row>
    <row r="1633" spans="1:3" ht="14.25">
      <c r="A1633" s="628"/>
      <c r="B1633" s="629"/>
      <c r="C1633" s="628"/>
    </row>
    <row r="1634" spans="1:3" ht="14.25">
      <c r="A1634" s="628"/>
      <c r="B1634" s="629"/>
      <c r="C1634" s="628"/>
    </row>
    <row r="1635" spans="1:3" ht="14.25">
      <c r="A1635" s="628"/>
      <c r="B1635" s="629"/>
      <c r="C1635" s="628"/>
    </row>
    <row r="1636" spans="1:3" ht="14.25">
      <c r="A1636" s="628"/>
      <c r="B1636" s="629"/>
      <c r="C1636" s="628"/>
    </row>
    <row r="1637" spans="1:3" ht="14.25">
      <c r="A1637" s="628"/>
      <c r="B1637" s="629"/>
      <c r="C1637" s="628"/>
    </row>
    <row r="1638" spans="1:3" ht="14.25">
      <c r="A1638" s="628"/>
      <c r="B1638" s="629"/>
      <c r="C1638" s="628"/>
    </row>
    <row r="1639" spans="1:3" ht="14.25">
      <c r="A1639" s="628"/>
      <c r="B1639" s="629"/>
      <c r="C1639" s="628"/>
    </row>
    <row r="1640" spans="1:3" ht="14.25">
      <c r="A1640" s="628"/>
      <c r="B1640" s="629"/>
      <c r="C1640" s="628"/>
    </row>
    <row r="1641" spans="1:3" ht="14.25">
      <c r="A1641" s="628"/>
      <c r="B1641" s="629"/>
      <c r="C1641" s="628"/>
    </row>
    <row r="1642" spans="1:3" ht="14.25">
      <c r="A1642" s="628"/>
      <c r="B1642" s="629"/>
      <c r="C1642" s="628"/>
    </row>
    <row r="1643" spans="1:3" ht="14.25">
      <c r="A1643" s="628"/>
      <c r="B1643" s="629"/>
      <c r="C1643" s="628"/>
    </row>
    <row r="1644" spans="1:3" ht="14.25">
      <c r="A1644" s="628"/>
      <c r="B1644" s="629"/>
      <c r="C1644" s="628"/>
    </row>
    <row r="1645" spans="1:3" ht="14.25">
      <c r="A1645" s="628"/>
      <c r="B1645" s="629"/>
      <c r="C1645" s="628"/>
    </row>
    <row r="1646" spans="1:3" ht="14.25">
      <c r="A1646" s="628"/>
      <c r="B1646" s="629"/>
      <c r="C1646" s="628"/>
    </row>
    <row r="1647" spans="1:3" ht="14.25">
      <c r="A1647" s="628"/>
      <c r="B1647" s="629"/>
      <c r="C1647" s="628"/>
    </row>
    <row r="1648" spans="1:3" ht="14.25">
      <c r="A1648" s="628"/>
      <c r="B1648" s="629"/>
      <c r="C1648" s="628"/>
    </row>
    <row r="1649" spans="1:3" ht="14.25">
      <c r="A1649" s="628"/>
      <c r="B1649" s="629"/>
      <c r="C1649" s="628"/>
    </row>
    <row r="1650" spans="1:3" ht="14.25">
      <c r="A1650" s="628"/>
      <c r="B1650" s="629"/>
      <c r="C1650" s="628"/>
    </row>
    <row r="1651" spans="1:3" ht="14.25">
      <c r="A1651" s="628"/>
      <c r="B1651" s="629"/>
      <c r="C1651" s="628"/>
    </row>
    <row r="1652" spans="1:3" ht="14.25">
      <c r="A1652" s="628"/>
      <c r="B1652" s="629"/>
      <c r="C1652" s="628"/>
    </row>
    <row r="1653" spans="1:3" ht="14.25">
      <c r="A1653" s="628"/>
      <c r="B1653" s="629"/>
      <c r="C1653" s="628"/>
    </row>
    <row r="1654" spans="1:3" ht="14.25">
      <c r="A1654" s="628"/>
      <c r="B1654" s="629"/>
      <c r="C1654" s="628"/>
    </row>
    <row r="1655" spans="1:3" ht="14.25">
      <c r="A1655" s="628"/>
      <c r="B1655" s="629"/>
      <c r="C1655" s="628"/>
    </row>
    <row r="1656" spans="1:3" ht="14.25">
      <c r="A1656" s="628"/>
      <c r="B1656" s="629"/>
      <c r="C1656" s="628"/>
    </row>
    <row r="1657" spans="1:3" ht="14.25">
      <c r="A1657" s="628"/>
      <c r="B1657" s="629"/>
      <c r="C1657" s="628"/>
    </row>
    <row r="1658" spans="1:3" ht="14.25">
      <c r="A1658" s="628"/>
      <c r="B1658" s="629"/>
      <c r="C1658" s="628"/>
    </row>
    <row r="1659" spans="1:3" ht="14.25">
      <c r="A1659" s="628"/>
      <c r="B1659" s="629"/>
      <c r="C1659" s="628"/>
    </row>
    <row r="1660" spans="1:3" ht="14.25">
      <c r="A1660" s="628"/>
      <c r="B1660" s="629"/>
      <c r="C1660" s="628"/>
    </row>
    <row r="1661" spans="1:3" ht="14.25">
      <c r="A1661" s="628"/>
      <c r="B1661" s="629"/>
      <c r="C1661" s="628"/>
    </row>
    <row r="1662" spans="1:3" ht="14.25">
      <c r="A1662" s="628"/>
      <c r="B1662" s="629"/>
      <c r="C1662" s="628"/>
    </row>
    <row r="1663" spans="1:3" ht="14.25">
      <c r="A1663" s="628"/>
      <c r="B1663" s="629"/>
      <c r="C1663" s="628"/>
    </row>
    <row r="1664" spans="1:3" ht="14.25">
      <c r="A1664" s="628"/>
      <c r="B1664" s="629"/>
      <c r="C1664" s="628"/>
    </row>
    <row r="1665" spans="1:3" ht="14.25">
      <c r="A1665" s="628"/>
      <c r="B1665" s="629"/>
      <c r="C1665" s="628"/>
    </row>
    <row r="1666" spans="1:3" ht="14.25">
      <c r="A1666" s="628"/>
      <c r="B1666" s="629"/>
      <c r="C1666" s="628"/>
    </row>
    <row r="1667" spans="1:3" ht="14.25">
      <c r="A1667" s="628"/>
      <c r="B1667" s="629"/>
      <c r="C1667" s="628"/>
    </row>
    <row r="1668" spans="1:3" ht="14.25">
      <c r="A1668" s="628"/>
      <c r="B1668" s="629"/>
      <c r="C1668" s="628"/>
    </row>
    <row r="1669" spans="1:3" ht="14.25">
      <c r="A1669" s="628"/>
      <c r="B1669" s="629"/>
      <c r="C1669" s="628"/>
    </row>
    <row r="1670" spans="1:3" ht="14.25">
      <c r="A1670" s="628"/>
      <c r="B1670" s="629"/>
      <c r="C1670" s="628"/>
    </row>
    <row r="1671" spans="1:3" ht="14.25">
      <c r="A1671" s="628"/>
      <c r="B1671" s="629"/>
      <c r="C1671" s="628"/>
    </row>
    <row r="1672" spans="1:3" ht="14.25">
      <c r="A1672" s="628"/>
      <c r="B1672" s="629"/>
      <c r="C1672" s="628"/>
    </row>
    <row r="1673" spans="1:3" ht="14.25">
      <c r="A1673" s="628"/>
      <c r="B1673" s="629"/>
      <c r="C1673" s="628"/>
    </row>
    <row r="1674" spans="1:3" ht="14.25">
      <c r="A1674" s="628"/>
      <c r="B1674" s="629"/>
      <c r="C1674" s="628"/>
    </row>
    <row r="1675" spans="1:3" ht="14.25">
      <c r="A1675" s="628"/>
      <c r="B1675" s="629"/>
      <c r="C1675" s="628"/>
    </row>
    <row r="1676" spans="1:3" ht="14.25">
      <c r="A1676" s="628"/>
      <c r="B1676" s="629"/>
      <c r="C1676" s="628"/>
    </row>
    <row r="1677" spans="1:3" ht="14.25">
      <c r="A1677" s="628"/>
      <c r="B1677" s="629"/>
      <c r="C1677" s="628"/>
    </row>
    <row r="1678" spans="1:3" ht="14.25">
      <c r="A1678" s="628"/>
      <c r="B1678" s="629"/>
      <c r="C1678" s="628"/>
    </row>
    <row r="1679" spans="1:3" ht="14.25">
      <c r="A1679" s="628"/>
      <c r="B1679" s="629"/>
      <c r="C1679" s="628"/>
    </row>
    <row r="1680" spans="1:3" ht="14.25">
      <c r="A1680" s="628"/>
      <c r="B1680" s="629"/>
      <c r="C1680" s="628"/>
    </row>
    <row r="1681" spans="1:3" ht="14.25">
      <c r="A1681" s="628"/>
      <c r="B1681" s="629"/>
      <c r="C1681" s="628"/>
    </row>
    <row r="1682" spans="1:3" ht="14.25">
      <c r="A1682" s="628"/>
      <c r="B1682" s="629"/>
      <c r="C1682" s="628"/>
    </row>
    <row r="1683" spans="1:3" ht="14.25">
      <c r="A1683" s="628"/>
      <c r="B1683" s="629"/>
      <c r="C1683" s="628"/>
    </row>
    <row r="1684" spans="1:3" ht="14.25">
      <c r="A1684" s="628"/>
      <c r="B1684" s="629"/>
      <c r="C1684" s="628"/>
    </row>
    <row r="1685" spans="1:3" ht="14.25">
      <c r="A1685" s="628"/>
      <c r="B1685" s="629"/>
      <c r="C1685" s="628"/>
    </row>
    <row r="1686" spans="1:3" ht="14.25">
      <c r="A1686" s="628"/>
      <c r="B1686" s="629"/>
      <c r="C1686" s="628"/>
    </row>
    <row r="1687" spans="1:3" ht="14.25">
      <c r="A1687" s="628"/>
      <c r="B1687" s="629"/>
      <c r="C1687" s="628"/>
    </row>
    <row r="1688" spans="1:3" ht="14.25">
      <c r="A1688" s="628"/>
      <c r="B1688" s="629"/>
      <c r="C1688" s="628"/>
    </row>
    <row r="1689" spans="1:3" ht="14.25">
      <c r="A1689" s="628"/>
      <c r="B1689" s="629"/>
      <c r="C1689" s="628"/>
    </row>
    <row r="1690" spans="1:3" ht="14.25">
      <c r="A1690" s="628"/>
      <c r="B1690" s="629"/>
      <c r="C1690" s="628"/>
    </row>
    <row r="1691" spans="1:3" ht="14.25">
      <c r="A1691" s="628"/>
      <c r="B1691" s="629"/>
      <c r="C1691" s="628"/>
    </row>
    <row r="1692" spans="1:3" ht="14.25">
      <c r="A1692" s="628"/>
      <c r="B1692" s="629"/>
      <c r="C1692" s="628"/>
    </row>
    <row r="1693" spans="1:3" ht="14.25">
      <c r="A1693" s="628"/>
      <c r="B1693" s="629"/>
      <c r="C1693" s="628"/>
    </row>
    <row r="1694" spans="1:3" ht="14.25">
      <c r="A1694" s="628"/>
      <c r="B1694" s="629"/>
      <c r="C1694" s="628"/>
    </row>
    <row r="1695" spans="1:3" ht="14.25">
      <c r="A1695" s="628"/>
      <c r="B1695" s="629"/>
      <c r="C1695" s="628"/>
    </row>
    <row r="1696" spans="1:3" ht="14.25">
      <c r="A1696" s="628"/>
      <c r="B1696" s="629"/>
      <c r="C1696" s="628"/>
    </row>
    <row r="1697" spans="1:3" ht="14.25">
      <c r="A1697" s="628"/>
      <c r="B1697" s="629"/>
      <c r="C1697" s="628"/>
    </row>
    <row r="1698" spans="1:3" ht="14.25">
      <c r="A1698" s="628"/>
      <c r="B1698" s="629"/>
      <c r="C1698" s="628"/>
    </row>
    <row r="1699" spans="1:3" ht="14.25">
      <c r="A1699" s="628"/>
      <c r="B1699" s="629"/>
      <c r="C1699" s="628"/>
    </row>
    <row r="1700" spans="1:3" ht="14.25">
      <c r="A1700" s="628"/>
      <c r="B1700" s="629"/>
      <c r="C1700" s="628"/>
    </row>
    <row r="1701" spans="1:3" ht="14.25">
      <c r="A1701" s="628"/>
      <c r="B1701" s="629"/>
      <c r="C1701" s="628"/>
    </row>
    <row r="1702" spans="1:3" ht="14.25">
      <c r="A1702" s="628"/>
      <c r="B1702" s="629"/>
      <c r="C1702" s="628"/>
    </row>
    <row r="1703" spans="1:3" ht="14.25">
      <c r="A1703" s="628"/>
      <c r="B1703" s="629"/>
      <c r="C1703" s="628"/>
    </row>
    <row r="1704" spans="1:3" ht="14.25">
      <c r="A1704" s="628"/>
      <c r="B1704" s="629"/>
      <c r="C1704" s="628"/>
    </row>
    <row r="1705" spans="1:3" ht="14.25">
      <c r="A1705" s="628"/>
      <c r="B1705" s="629"/>
      <c r="C1705" s="628"/>
    </row>
    <row r="1706" spans="1:3" ht="14.25">
      <c r="A1706" s="628"/>
      <c r="B1706" s="629"/>
      <c r="C1706" s="628"/>
    </row>
    <row r="1707" spans="1:3" ht="14.25">
      <c r="A1707" s="628"/>
      <c r="B1707" s="629"/>
      <c r="C1707" s="628"/>
    </row>
    <row r="1708" spans="1:3" ht="14.25">
      <c r="A1708" s="628"/>
      <c r="B1708" s="629"/>
      <c r="C1708" s="628"/>
    </row>
    <row r="1709" spans="1:3" ht="14.25">
      <c r="A1709" s="628"/>
      <c r="B1709" s="629"/>
      <c r="C1709" s="628"/>
    </row>
    <row r="1710" spans="1:3" ht="14.25">
      <c r="A1710" s="628"/>
      <c r="B1710" s="629"/>
      <c r="C1710" s="628"/>
    </row>
    <row r="1711" spans="1:3" ht="14.25">
      <c r="A1711" s="628"/>
      <c r="B1711" s="629"/>
      <c r="C1711" s="628"/>
    </row>
    <row r="1712" spans="1:3" ht="14.25">
      <c r="A1712" s="628"/>
      <c r="B1712" s="629"/>
      <c r="C1712" s="628"/>
    </row>
    <row r="1713" spans="1:3" ht="14.25">
      <c r="A1713" s="628"/>
      <c r="B1713" s="629"/>
      <c r="C1713" s="628"/>
    </row>
    <row r="1714" spans="1:3" ht="14.25">
      <c r="A1714" s="628"/>
      <c r="B1714" s="629"/>
      <c r="C1714" s="628"/>
    </row>
    <row r="1715" spans="1:3" ht="14.25">
      <c r="A1715" s="628"/>
      <c r="B1715" s="629"/>
      <c r="C1715" s="628"/>
    </row>
    <row r="1716" spans="1:3" ht="14.25">
      <c r="A1716" s="628"/>
      <c r="B1716" s="629"/>
      <c r="C1716" s="628"/>
    </row>
    <row r="1717" spans="1:3" ht="14.25">
      <c r="A1717" s="628"/>
      <c r="B1717" s="629"/>
      <c r="C1717" s="628"/>
    </row>
    <row r="1718" spans="1:3" ht="14.25">
      <c r="A1718" s="628"/>
      <c r="B1718" s="629"/>
      <c r="C1718" s="628"/>
    </row>
    <row r="1719" spans="1:3" ht="14.25">
      <c r="A1719" s="628"/>
      <c r="B1719" s="629"/>
      <c r="C1719" s="628"/>
    </row>
    <row r="1720" spans="1:3" ht="14.25">
      <c r="A1720" s="628"/>
      <c r="B1720" s="629"/>
      <c r="C1720" s="628"/>
    </row>
    <row r="1721" spans="1:3" ht="14.25">
      <c r="A1721" s="628"/>
      <c r="B1721" s="629"/>
      <c r="C1721" s="628"/>
    </row>
    <row r="1722" spans="1:3" ht="14.25">
      <c r="A1722" s="628"/>
      <c r="B1722" s="629"/>
      <c r="C1722" s="628"/>
    </row>
    <row r="1723" spans="1:3" ht="14.25">
      <c r="A1723" s="628"/>
      <c r="B1723" s="629"/>
      <c r="C1723" s="628"/>
    </row>
    <row r="1724" spans="1:3" ht="14.25">
      <c r="A1724" s="628"/>
      <c r="B1724" s="629"/>
      <c r="C1724" s="628"/>
    </row>
    <row r="1725" spans="1:3" ht="14.25">
      <c r="A1725" s="628"/>
      <c r="B1725" s="629"/>
      <c r="C1725" s="628"/>
    </row>
    <row r="1726" spans="1:3" ht="14.25">
      <c r="A1726" s="628"/>
      <c r="B1726" s="629"/>
      <c r="C1726" s="628"/>
    </row>
    <row r="1727" spans="1:3" ht="14.25">
      <c r="A1727" s="628"/>
      <c r="B1727" s="629"/>
      <c r="C1727" s="628"/>
    </row>
    <row r="1728" spans="1:3" ht="14.25">
      <c r="A1728" s="628"/>
      <c r="B1728" s="629"/>
      <c r="C1728" s="628"/>
    </row>
    <row r="1729" spans="1:3" ht="14.25">
      <c r="A1729" s="628"/>
      <c r="B1729" s="629"/>
      <c r="C1729" s="628"/>
    </row>
    <row r="1730" spans="1:3" ht="14.25">
      <c r="A1730" s="628"/>
      <c r="B1730" s="629"/>
      <c r="C1730" s="628"/>
    </row>
    <row r="1731" spans="1:3" ht="14.25">
      <c r="A1731" s="628"/>
      <c r="B1731" s="629"/>
      <c r="C1731" s="628"/>
    </row>
    <row r="1732" spans="1:3" ht="14.25">
      <c r="A1732" s="628"/>
      <c r="B1732" s="629"/>
      <c r="C1732" s="628"/>
    </row>
    <row r="1733" spans="1:3" ht="14.25">
      <c r="A1733" s="628"/>
      <c r="B1733" s="629"/>
      <c r="C1733" s="628"/>
    </row>
    <row r="1734" spans="1:3" ht="14.25">
      <c r="A1734" s="628"/>
      <c r="B1734" s="629"/>
      <c r="C1734" s="628"/>
    </row>
    <row r="1735" spans="1:3" ht="14.25">
      <c r="A1735" s="628"/>
      <c r="B1735" s="629"/>
      <c r="C1735" s="628"/>
    </row>
    <row r="1736" spans="1:3" ht="14.25">
      <c r="A1736" s="628"/>
      <c r="B1736" s="629"/>
      <c r="C1736" s="628"/>
    </row>
    <row r="1737" spans="1:3" ht="14.25">
      <c r="A1737" s="628"/>
      <c r="B1737" s="629"/>
      <c r="C1737" s="628"/>
    </row>
    <row r="1738" spans="1:3" ht="14.25">
      <c r="A1738" s="628"/>
      <c r="B1738" s="629"/>
      <c r="C1738" s="628"/>
    </row>
    <row r="1739" spans="1:3" ht="14.25">
      <c r="A1739" s="628"/>
      <c r="B1739" s="629"/>
      <c r="C1739" s="628"/>
    </row>
    <row r="1740" spans="1:3" ht="14.25">
      <c r="A1740" s="628"/>
      <c r="B1740" s="629"/>
      <c r="C1740" s="628"/>
    </row>
    <row r="1741" spans="1:3" ht="14.25">
      <c r="A1741" s="628"/>
      <c r="B1741" s="629"/>
      <c r="C1741" s="628"/>
    </row>
    <row r="1742" spans="1:3" ht="14.25">
      <c r="A1742" s="628"/>
      <c r="B1742" s="629"/>
      <c r="C1742" s="628"/>
    </row>
    <row r="1743" spans="1:3" ht="14.25">
      <c r="A1743" s="628"/>
      <c r="B1743" s="629"/>
      <c r="C1743" s="628"/>
    </row>
    <row r="1744" spans="1:3" ht="14.25">
      <c r="A1744" s="628"/>
      <c r="B1744" s="629"/>
      <c r="C1744" s="628"/>
    </row>
    <row r="1745" spans="1:3" ht="14.25">
      <c r="A1745" s="628"/>
      <c r="B1745" s="629"/>
      <c r="C1745" s="628"/>
    </row>
    <row r="1746" spans="1:3" ht="14.25">
      <c r="A1746" s="628"/>
      <c r="B1746" s="629"/>
      <c r="C1746" s="628"/>
    </row>
    <row r="1747" spans="1:3" ht="14.25">
      <c r="A1747" s="628"/>
      <c r="B1747" s="629"/>
      <c r="C1747" s="628"/>
    </row>
    <row r="1748" spans="1:3" ht="14.25">
      <c r="A1748" s="628"/>
      <c r="B1748" s="629"/>
      <c r="C1748" s="628"/>
    </row>
    <row r="1749" spans="1:3" ht="14.25">
      <c r="A1749" s="628"/>
      <c r="B1749" s="629"/>
      <c r="C1749" s="628"/>
    </row>
    <row r="1750" spans="1:3" ht="14.25">
      <c r="A1750" s="628"/>
      <c r="B1750" s="629"/>
      <c r="C1750" s="628"/>
    </row>
    <row r="1751" spans="1:3" ht="14.25">
      <c r="A1751" s="628"/>
      <c r="B1751" s="629"/>
      <c r="C1751" s="628"/>
    </row>
    <row r="1752" spans="1:3" ht="14.25">
      <c r="A1752" s="628"/>
      <c r="B1752" s="629"/>
      <c r="C1752" s="628"/>
    </row>
    <row r="1753" spans="1:3" ht="14.25">
      <c r="A1753" s="628"/>
      <c r="B1753" s="629"/>
      <c r="C1753" s="628"/>
    </row>
    <row r="1754" spans="1:3" ht="14.25">
      <c r="A1754" s="628"/>
      <c r="B1754" s="629"/>
      <c r="C1754" s="628"/>
    </row>
    <row r="1755" spans="1:3" ht="14.25">
      <c r="A1755" s="628"/>
      <c r="B1755" s="629"/>
      <c r="C1755" s="628"/>
    </row>
    <row r="1756" spans="1:3" ht="14.25">
      <c r="A1756" s="628"/>
      <c r="B1756" s="629"/>
      <c r="C1756" s="628"/>
    </row>
    <row r="1757" spans="1:3" ht="14.25">
      <c r="A1757" s="628"/>
      <c r="B1757" s="629"/>
      <c r="C1757" s="628"/>
    </row>
    <row r="1758" spans="1:3" ht="14.25">
      <c r="A1758" s="628"/>
      <c r="B1758" s="629"/>
      <c r="C1758" s="628"/>
    </row>
    <row r="1759" spans="1:3" ht="14.25">
      <c r="A1759" s="628"/>
      <c r="B1759" s="629"/>
      <c r="C1759" s="628"/>
    </row>
    <row r="1760" spans="1:3" ht="14.25">
      <c r="A1760" s="628"/>
      <c r="B1760" s="629"/>
      <c r="C1760" s="628"/>
    </row>
    <row r="1761" spans="1:3" ht="14.25">
      <c r="A1761" s="628"/>
      <c r="B1761" s="629"/>
      <c r="C1761" s="628"/>
    </row>
    <row r="1762" spans="1:3" ht="14.25">
      <c r="A1762" s="628"/>
      <c r="B1762" s="629"/>
      <c r="C1762" s="628"/>
    </row>
    <row r="1763" spans="1:3" ht="14.25">
      <c r="A1763" s="628"/>
      <c r="B1763" s="629"/>
      <c r="C1763" s="628"/>
    </row>
    <row r="1764" spans="1:3" ht="14.25">
      <c r="A1764" s="628"/>
      <c r="B1764" s="629"/>
      <c r="C1764" s="628"/>
    </row>
    <row r="1765" spans="1:3" ht="14.25">
      <c r="A1765" s="628"/>
      <c r="B1765" s="629"/>
      <c r="C1765" s="628"/>
    </row>
    <row r="1766" spans="1:3" ht="14.25">
      <c r="A1766" s="628"/>
      <c r="B1766" s="629"/>
      <c r="C1766" s="628"/>
    </row>
    <row r="1767" spans="1:3" ht="14.25">
      <c r="A1767" s="628"/>
      <c r="B1767" s="629"/>
      <c r="C1767" s="628"/>
    </row>
    <row r="1768" spans="1:3" ht="14.25">
      <c r="A1768" s="628"/>
      <c r="B1768" s="629"/>
      <c r="C1768" s="628"/>
    </row>
    <row r="1769" spans="1:3" ht="14.25">
      <c r="A1769" s="628"/>
      <c r="B1769" s="629"/>
      <c r="C1769" s="628"/>
    </row>
    <row r="1770" spans="1:3" ht="14.25">
      <c r="A1770" s="628"/>
      <c r="B1770" s="629"/>
      <c r="C1770" s="628"/>
    </row>
    <row r="1771" spans="1:3" ht="14.25">
      <c r="A1771" s="628"/>
      <c r="B1771" s="629"/>
      <c r="C1771" s="628"/>
    </row>
    <row r="1772" spans="1:3" ht="14.25">
      <c r="A1772" s="628"/>
      <c r="B1772" s="629"/>
      <c r="C1772" s="628"/>
    </row>
    <row r="1773" spans="1:3" ht="14.25">
      <c r="A1773" s="628"/>
      <c r="B1773" s="629"/>
      <c r="C1773" s="628"/>
    </row>
    <row r="1774" spans="1:3" ht="14.25">
      <c r="A1774" s="628"/>
      <c r="B1774" s="629"/>
      <c r="C1774" s="628"/>
    </row>
    <row r="1775" spans="1:3" ht="14.25">
      <c r="A1775" s="628"/>
      <c r="B1775" s="629"/>
      <c r="C1775" s="628"/>
    </row>
    <row r="1776" spans="1:3" ht="14.25">
      <c r="A1776" s="628"/>
      <c r="B1776" s="629"/>
      <c r="C1776" s="628"/>
    </row>
    <row r="1777" spans="1:3" ht="14.25">
      <c r="A1777" s="628"/>
      <c r="B1777" s="629"/>
      <c r="C1777" s="628"/>
    </row>
    <row r="1778" spans="1:3" ht="14.25">
      <c r="A1778" s="628"/>
      <c r="B1778" s="629"/>
      <c r="C1778" s="628"/>
    </row>
    <row r="1779" spans="1:3" ht="14.25">
      <c r="A1779" s="628"/>
      <c r="B1779" s="629"/>
      <c r="C1779" s="628"/>
    </row>
    <row r="1780" spans="1:3" ht="14.25">
      <c r="A1780" s="628"/>
      <c r="B1780" s="629"/>
      <c r="C1780" s="628"/>
    </row>
    <row r="1781" spans="1:3" ht="14.25">
      <c r="A1781" s="628"/>
      <c r="B1781" s="629"/>
      <c r="C1781" s="628"/>
    </row>
    <row r="1782" spans="1:3" ht="14.25">
      <c r="A1782" s="628"/>
      <c r="B1782" s="629"/>
      <c r="C1782" s="628"/>
    </row>
    <row r="1783" spans="1:3" ht="14.25">
      <c r="A1783" s="628"/>
      <c r="B1783" s="629"/>
      <c r="C1783" s="628"/>
    </row>
    <row r="1784" spans="1:3" ht="14.25">
      <c r="A1784" s="628"/>
      <c r="B1784" s="629"/>
      <c r="C1784" s="628"/>
    </row>
    <row r="1785" spans="1:3" ht="14.25">
      <c r="A1785" s="628"/>
      <c r="B1785" s="629"/>
      <c r="C1785" s="628"/>
    </row>
    <row r="1786" spans="1:3" ht="14.25">
      <c r="A1786" s="628"/>
      <c r="B1786" s="629"/>
      <c r="C1786" s="628"/>
    </row>
    <row r="1787" spans="1:3" ht="14.25">
      <c r="A1787" s="628"/>
      <c r="B1787" s="629"/>
      <c r="C1787" s="628"/>
    </row>
    <row r="1788" spans="1:3" ht="14.25">
      <c r="A1788" s="628"/>
      <c r="B1788" s="629"/>
      <c r="C1788" s="628"/>
    </row>
    <row r="1789" spans="1:3" ht="14.25">
      <c r="A1789" s="628"/>
      <c r="B1789" s="629"/>
      <c r="C1789" s="628"/>
    </row>
    <row r="1790" spans="1:3" ht="14.25">
      <c r="A1790" s="628"/>
      <c r="B1790" s="629"/>
      <c r="C1790" s="628"/>
    </row>
    <row r="1791" spans="1:3" ht="14.25">
      <c r="A1791" s="628"/>
      <c r="B1791" s="629"/>
      <c r="C1791" s="628"/>
    </row>
    <row r="1792" spans="1:3" ht="14.25">
      <c r="A1792" s="628"/>
      <c r="B1792" s="629"/>
      <c r="C1792" s="628"/>
    </row>
    <row r="1793" spans="1:3" ht="14.25">
      <c r="A1793" s="628"/>
      <c r="B1793" s="629"/>
      <c r="C1793" s="628"/>
    </row>
    <row r="1794" spans="1:3" ht="14.25">
      <c r="A1794" s="628"/>
      <c r="B1794" s="629"/>
      <c r="C1794" s="628"/>
    </row>
    <row r="1795" spans="1:3" ht="14.25">
      <c r="A1795" s="628"/>
      <c r="B1795" s="629"/>
      <c r="C1795" s="628"/>
    </row>
    <row r="1796" spans="1:3" ht="14.25">
      <c r="A1796" s="628"/>
      <c r="B1796" s="629"/>
      <c r="C1796" s="628"/>
    </row>
    <row r="1797" spans="1:3" ht="14.25">
      <c r="A1797" s="628"/>
      <c r="B1797" s="629"/>
      <c r="C1797" s="628"/>
    </row>
    <row r="1798" spans="1:3" ht="14.25">
      <c r="A1798" s="628"/>
      <c r="B1798" s="629"/>
      <c r="C1798" s="628"/>
    </row>
    <row r="1799" spans="1:3" ht="14.25">
      <c r="A1799" s="628"/>
      <c r="B1799" s="629"/>
      <c r="C1799" s="628"/>
    </row>
    <row r="1800" spans="1:3" ht="14.25">
      <c r="A1800" s="628"/>
      <c r="B1800" s="629"/>
      <c r="C1800" s="628"/>
    </row>
    <row r="1801" spans="1:3" ht="14.25">
      <c r="A1801" s="628"/>
      <c r="B1801" s="629"/>
      <c r="C1801" s="628"/>
    </row>
    <row r="1802" spans="1:3" ht="14.25">
      <c r="A1802" s="628"/>
      <c r="B1802" s="629"/>
      <c r="C1802" s="628"/>
    </row>
    <row r="1803" spans="1:3" ht="14.25">
      <c r="A1803" s="628"/>
      <c r="B1803" s="629"/>
      <c r="C1803" s="628"/>
    </row>
    <row r="1804" spans="1:3" ht="14.25">
      <c r="A1804" s="628"/>
      <c r="B1804" s="629"/>
      <c r="C1804" s="628"/>
    </row>
    <row r="1805" spans="1:3" ht="14.25">
      <c r="A1805" s="628"/>
      <c r="B1805" s="629"/>
      <c r="C1805" s="628"/>
    </row>
    <row r="1806" spans="1:3" ht="14.25">
      <c r="A1806" s="628"/>
      <c r="B1806" s="629"/>
      <c r="C1806" s="628"/>
    </row>
    <row r="1807" spans="1:3" ht="14.25">
      <c r="A1807" s="628"/>
      <c r="B1807" s="629"/>
      <c r="C1807" s="628"/>
    </row>
    <row r="1808" spans="1:3" ht="14.25">
      <c r="A1808" s="628"/>
      <c r="B1808" s="629"/>
      <c r="C1808" s="628"/>
    </row>
    <row r="1809" spans="1:3" ht="14.25">
      <c r="A1809" s="628"/>
      <c r="B1809" s="629"/>
      <c r="C1809" s="628"/>
    </row>
    <row r="1810" spans="1:3" ht="14.25">
      <c r="A1810" s="628"/>
      <c r="B1810" s="629"/>
      <c r="C1810" s="628"/>
    </row>
    <row r="1811" spans="1:3" ht="14.25">
      <c r="A1811" s="628"/>
      <c r="B1811" s="629"/>
      <c r="C1811" s="628"/>
    </row>
    <row r="1812" spans="1:3" ht="14.25">
      <c r="A1812" s="628"/>
      <c r="B1812" s="629"/>
      <c r="C1812" s="628"/>
    </row>
    <row r="1813" spans="1:3" ht="14.25">
      <c r="A1813" s="628"/>
      <c r="B1813" s="629"/>
      <c r="C1813" s="628"/>
    </row>
    <row r="1814" spans="1:3" ht="14.25">
      <c r="A1814" s="628"/>
      <c r="B1814" s="629"/>
      <c r="C1814" s="628"/>
    </row>
    <row r="1815" spans="1:3" ht="14.25">
      <c r="A1815" s="628"/>
      <c r="B1815" s="629"/>
      <c r="C1815" s="628"/>
    </row>
    <row r="1816" spans="1:3" ht="14.25">
      <c r="A1816" s="628"/>
      <c r="B1816" s="629"/>
      <c r="C1816" s="628"/>
    </row>
    <row r="1817" spans="1:3" ht="14.25">
      <c r="A1817" s="628"/>
      <c r="B1817" s="629"/>
      <c r="C1817" s="628"/>
    </row>
    <row r="1818" spans="1:3" ht="14.25">
      <c r="A1818" s="628"/>
      <c r="B1818" s="629"/>
      <c r="C1818" s="628"/>
    </row>
    <row r="1819" spans="1:3" ht="14.25">
      <c r="A1819" s="628"/>
      <c r="B1819" s="629"/>
      <c r="C1819" s="628"/>
    </row>
    <row r="1820" spans="1:3" ht="14.25">
      <c r="A1820" s="628"/>
      <c r="B1820" s="629"/>
      <c r="C1820" s="628"/>
    </row>
    <row r="1821" spans="1:3" ht="14.25">
      <c r="A1821" s="628"/>
      <c r="B1821" s="629"/>
      <c r="C1821" s="628"/>
    </row>
    <row r="1822" spans="1:3" ht="14.25">
      <c r="A1822" s="628"/>
      <c r="B1822" s="629"/>
      <c r="C1822" s="628"/>
    </row>
    <row r="1823" spans="1:3" ht="14.25">
      <c r="A1823" s="628"/>
      <c r="B1823" s="629"/>
      <c r="C1823" s="628"/>
    </row>
    <row r="1824" spans="1:3" ht="14.25">
      <c r="A1824" s="628"/>
      <c r="B1824" s="629"/>
      <c r="C1824" s="628"/>
    </row>
    <row r="1825" spans="1:3" ht="14.25">
      <c r="A1825" s="628"/>
      <c r="B1825" s="629"/>
      <c r="C1825" s="628"/>
    </row>
    <row r="1826" spans="1:3" ht="14.25">
      <c r="A1826" s="628"/>
      <c r="B1826" s="629"/>
      <c r="C1826" s="628"/>
    </row>
    <row r="1827" spans="1:3" ht="14.25">
      <c r="A1827" s="628"/>
      <c r="B1827" s="629"/>
      <c r="C1827" s="628"/>
    </row>
    <row r="1828" spans="1:3" ht="14.25">
      <c r="A1828" s="628"/>
      <c r="B1828" s="629"/>
      <c r="C1828" s="628"/>
    </row>
    <row r="1829" spans="1:3" ht="14.25">
      <c r="A1829" s="628"/>
      <c r="B1829" s="629"/>
      <c r="C1829" s="628"/>
    </row>
    <row r="1830" spans="1:3" ht="14.25">
      <c r="A1830" s="628"/>
      <c r="B1830" s="629"/>
      <c r="C1830" s="628"/>
    </row>
    <row r="1831" spans="1:3" ht="14.25">
      <c r="A1831" s="628"/>
      <c r="B1831" s="629"/>
      <c r="C1831" s="628"/>
    </row>
    <row r="1832" spans="1:3" ht="14.25">
      <c r="A1832" s="628"/>
      <c r="B1832" s="629"/>
      <c r="C1832" s="628"/>
    </row>
    <row r="1833" spans="1:3" ht="14.25">
      <c r="A1833" s="628"/>
      <c r="B1833" s="629"/>
      <c r="C1833" s="628"/>
    </row>
    <row r="1834" spans="1:3" ht="14.25">
      <c r="A1834" s="628"/>
      <c r="B1834" s="629"/>
      <c r="C1834" s="628"/>
    </row>
    <row r="1835" spans="1:3" ht="14.25">
      <c r="A1835" s="628"/>
      <c r="B1835" s="629"/>
      <c r="C1835" s="628"/>
    </row>
    <row r="1836" spans="1:3" ht="14.25">
      <c r="A1836" s="628"/>
      <c r="B1836" s="629"/>
      <c r="C1836" s="628"/>
    </row>
    <row r="1837" spans="1:3" ht="14.25">
      <c r="A1837" s="628"/>
      <c r="B1837" s="629"/>
      <c r="C1837" s="628"/>
    </row>
    <row r="1838" spans="1:3" ht="14.25">
      <c r="A1838" s="628"/>
      <c r="B1838" s="629"/>
      <c r="C1838" s="628"/>
    </row>
    <row r="1839" spans="1:3" ht="14.25">
      <c r="A1839" s="628"/>
      <c r="B1839" s="629"/>
      <c r="C1839" s="628"/>
    </row>
    <row r="1840" spans="1:3" ht="14.25">
      <c r="A1840" s="628"/>
      <c r="B1840" s="629"/>
      <c r="C1840" s="628"/>
    </row>
    <row r="1841" spans="1:3" ht="14.25">
      <c r="A1841" s="628"/>
      <c r="B1841" s="629"/>
      <c r="C1841" s="628"/>
    </row>
    <row r="1842" spans="1:3" ht="14.25">
      <c r="A1842" s="628"/>
      <c r="B1842" s="629"/>
      <c r="C1842" s="628"/>
    </row>
    <row r="1843" spans="1:3" ht="14.25">
      <c r="A1843" s="628"/>
      <c r="B1843" s="629"/>
      <c r="C1843" s="628"/>
    </row>
    <row r="1844" spans="1:3" ht="14.25">
      <c r="A1844" s="628"/>
      <c r="B1844" s="629"/>
      <c r="C1844" s="628"/>
    </row>
    <row r="1845" spans="1:3" ht="14.25">
      <c r="A1845" s="628"/>
      <c r="B1845" s="629"/>
      <c r="C1845" s="628"/>
    </row>
    <row r="1846" spans="1:3" ht="14.25">
      <c r="A1846" s="628"/>
      <c r="B1846" s="629"/>
      <c r="C1846" s="628"/>
    </row>
    <row r="1847" spans="1:3" ht="14.25">
      <c r="A1847" s="628"/>
      <c r="B1847" s="629"/>
      <c r="C1847" s="628"/>
    </row>
    <row r="1848" spans="1:3" ht="14.25">
      <c r="A1848" s="628"/>
      <c r="B1848" s="629"/>
      <c r="C1848" s="628"/>
    </row>
    <row r="1849" spans="1:3" ht="14.25">
      <c r="A1849" s="628"/>
      <c r="B1849" s="629"/>
      <c r="C1849" s="628"/>
    </row>
    <row r="1850" spans="1:3" ht="14.25">
      <c r="A1850" s="628"/>
      <c r="B1850" s="629"/>
      <c r="C1850" s="628"/>
    </row>
    <row r="1851" spans="1:3" ht="14.25">
      <c r="A1851" s="628"/>
      <c r="B1851" s="629"/>
      <c r="C1851" s="628"/>
    </row>
    <row r="1852" spans="1:3" ht="14.25">
      <c r="A1852" s="628"/>
      <c r="B1852" s="629"/>
      <c r="C1852" s="628"/>
    </row>
    <row r="1853" spans="1:3" ht="14.25">
      <c r="A1853" s="628"/>
      <c r="B1853" s="629"/>
      <c r="C1853" s="628"/>
    </row>
    <row r="1854" spans="1:3" ht="14.25">
      <c r="A1854" s="628"/>
      <c r="B1854" s="629"/>
      <c r="C1854" s="628"/>
    </row>
    <row r="1855" spans="1:3" ht="14.25">
      <c r="A1855" s="628"/>
      <c r="B1855" s="629"/>
      <c r="C1855" s="628"/>
    </row>
    <row r="1856" spans="1:3" ht="14.25">
      <c r="A1856" s="628"/>
      <c r="B1856" s="629"/>
      <c r="C1856" s="628"/>
    </row>
    <row r="1857" spans="1:3" ht="14.25">
      <c r="A1857" s="628"/>
      <c r="B1857" s="629"/>
      <c r="C1857" s="628"/>
    </row>
    <row r="1858" spans="1:3" ht="14.25">
      <c r="A1858" s="628"/>
      <c r="B1858" s="629"/>
      <c r="C1858" s="628"/>
    </row>
    <row r="1859" spans="1:3" ht="14.25">
      <c r="A1859" s="628"/>
      <c r="B1859" s="629"/>
      <c r="C1859" s="628"/>
    </row>
    <row r="1860" spans="1:3" ht="14.25">
      <c r="A1860" s="628"/>
      <c r="B1860" s="629"/>
      <c r="C1860" s="628"/>
    </row>
    <row r="1861" spans="1:3" ht="14.25">
      <c r="A1861" s="628"/>
      <c r="B1861" s="629"/>
      <c r="C1861" s="628"/>
    </row>
    <row r="1862" spans="1:3" ht="14.25">
      <c r="A1862" s="628"/>
      <c r="B1862" s="629"/>
      <c r="C1862" s="628"/>
    </row>
    <row r="1863" spans="1:3" ht="14.25">
      <c r="A1863" s="628"/>
      <c r="B1863" s="629"/>
      <c r="C1863" s="628"/>
    </row>
    <row r="1864" spans="1:3" ht="14.25">
      <c r="A1864" s="628"/>
      <c r="B1864" s="629"/>
      <c r="C1864" s="628"/>
    </row>
    <row r="1865" spans="1:3" ht="14.25">
      <c r="A1865" s="628"/>
      <c r="B1865" s="629"/>
      <c r="C1865" s="628"/>
    </row>
    <row r="1866" spans="1:3" ht="14.25">
      <c r="A1866" s="628"/>
      <c r="B1866" s="629"/>
      <c r="C1866" s="628"/>
    </row>
    <row r="1867" spans="1:3" ht="14.25">
      <c r="A1867" s="628"/>
      <c r="B1867" s="629"/>
      <c r="C1867" s="628"/>
    </row>
    <row r="1868" spans="1:3" ht="14.25">
      <c r="A1868" s="628"/>
      <c r="B1868" s="629"/>
      <c r="C1868" s="628"/>
    </row>
    <row r="1869" spans="1:3" ht="14.25">
      <c r="A1869" s="628"/>
      <c r="B1869" s="629"/>
      <c r="C1869" s="628"/>
    </row>
    <row r="1870" spans="1:3" ht="14.25">
      <c r="A1870" s="628"/>
      <c r="B1870" s="629"/>
      <c r="C1870" s="628"/>
    </row>
    <row r="1871" spans="1:3" ht="14.25">
      <c r="A1871" s="628"/>
      <c r="B1871" s="629"/>
      <c r="C1871" s="628"/>
    </row>
    <row r="1872" spans="1:3" ht="14.25">
      <c r="A1872" s="628"/>
      <c r="B1872" s="629"/>
      <c r="C1872" s="628"/>
    </row>
    <row r="1873" spans="1:3" ht="14.25">
      <c r="A1873" s="628"/>
      <c r="B1873" s="629"/>
      <c r="C1873" s="628"/>
    </row>
    <row r="1874" spans="1:3" ht="14.25">
      <c r="A1874" s="628"/>
      <c r="B1874" s="629"/>
      <c r="C1874" s="628"/>
    </row>
    <row r="1875" spans="1:3" ht="14.25">
      <c r="A1875" s="628"/>
      <c r="B1875" s="629"/>
      <c r="C1875" s="628"/>
    </row>
    <row r="1876" spans="1:3" ht="14.25">
      <c r="A1876" s="628"/>
      <c r="B1876" s="629"/>
      <c r="C1876" s="628"/>
    </row>
    <row r="1877" spans="1:3" ht="14.25">
      <c r="A1877" s="628"/>
      <c r="B1877" s="629"/>
      <c r="C1877" s="628"/>
    </row>
    <row r="1878" spans="1:3" ht="14.25">
      <c r="A1878" s="628"/>
      <c r="B1878" s="629"/>
      <c r="C1878" s="628"/>
    </row>
    <row r="1879" spans="1:3" ht="14.25">
      <c r="A1879" s="628"/>
      <c r="B1879" s="629"/>
      <c r="C1879" s="628"/>
    </row>
    <row r="1880" spans="1:3" ht="14.25">
      <c r="A1880" s="628"/>
      <c r="B1880" s="629"/>
      <c r="C1880" s="628"/>
    </row>
    <row r="1881" spans="1:3" ht="14.25">
      <c r="A1881" s="628"/>
      <c r="B1881" s="629"/>
      <c r="C1881" s="628"/>
    </row>
    <row r="1882" spans="1:3" ht="14.25">
      <c r="A1882" s="628"/>
      <c r="B1882" s="629"/>
      <c r="C1882" s="628"/>
    </row>
    <row r="1883" spans="1:3" ht="14.25">
      <c r="A1883" s="628"/>
      <c r="B1883" s="629"/>
      <c r="C1883" s="628"/>
    </row>
    <row r="1884" spans="1:3" ht="14.25">
      <c r="A1884" s="628"/>
      <c r="B1884" s="629"/>
      <c r="C1884" s="628"/>
    </row>
    <row r="1885" spans="1:3" ht="14.25">
      <c r="A1885" s="628"/>
      <c r="B1885" s="629"/>
      <c r="C1885" s="628"/>
    </row>
    <row r="1886" spans="1:3" ht="14.25">
      <c r="A1886" s="628"/>
      <c r="B1886" s="629"/>
      <c r="C1886" s="628"/>
    </row>
    <row r="1887" spans="1:3" ht="14.25">
      <c r="A1887" s="628"/>
      <c r="B1887" s="629"/>
      <c r="C1887" s="628"/>
    </row>
    <row r="1888" spans="1:3" ht="14.25">
      <c r="A1888" s="628"/>
      <c r="B1888" s="629"/>
      <c r="C1888" s="628"/>
    </row>
    <row r="1889" spans="1:3" ht="14.25">
      <c r="A1889" s="628"/>
      <c r="B1889" s="629"/>
      <c r="C1889" s="628"/>
    </row>
    <row r="1890" spans="1:3" ht="14.25">
      <c r="A1890" s="628"/>
      <c r="B1890" s="629"/>
      <c r="C1890" s="628"/>
    </row>
    <row r="1891" spans="1:3" ht="14.25">
      <c r="A1891" s="628"/>
      <c r="B1891" s="629"/>
      <c r="C1891" s="628"/>
    </row>
    <row r="1892" spans="1:3" ht="14.25">
      <c r="A1892" s="628"/>
      <c r="B1892" s="629"/>
      <c r="C1892" s="628"/>
    </row>
    <row r="1893" spans="1:3" ht="14.25">
      <c r="A1893" s="628"/>
      <c r="B1893" s="629"/>
      <c r="C1893" s="628"/>
    </row>
    <row r="1894" spans="1:3" ht="14.25">
      <c r="A1894" s="628"/>
      <c r="B1894" s="629"/>
      <c r="C1894" s="628"/>
    </row>
    <row r="1895" spans="1:3" ht="14.25">
      <c r="A1895" s="628"/>
      <c r="B1895" s="629"/>
      <c r="C1895" s="628"/>
    </row>
    <row r="1896" spans="1:3" ht="14.25">
      <c r="A1896" s="628"/>
      <c r="B1896" s="629"/>
      <c r="C1896" s="628"/>
    </row>
    <row r="1897" spans="1:3" ht="14.25">
      <c r="A1897" s="628"/>
      <c r="B1897" s="629"/>
      <c r="C1897" s="628"/>
    </row>
    <row r="1898" spans="1:3" ht="14.25">
      <c r="A1898" s="628"/>
      <c r="B1898" s="629"/>
      <c r="C1898" s="628"/>
    </row>
    <row r="1899" spans="1:3" ht="14.25">
      <c r="A1899" s="628"/>
      <c r="B1899" s="629"/>
      <c r="C1899" s="628"/>
    </row>
    <row r="1900" spans="1:3" ht="14.25">
      <c r="A1900" s="628"/>
      <c r="B1900" s="629"/>
      <c r="C1900" s="628"/>
    </row>
    <row r="1901" spans="1:3" ht="14.25">
      <c r="A1901" s="628"/>
      <c r="B1901" s="629"/>
      <c r="C1901" s="628"/>
    </row>
    <row r="1902" spans="1:3" ht="14.25">
      <c r="A1902" s="628"/>
      <c r="B1902" s="629"/>
      <c r="C1902" s="628"/>
    </row>
    <row r="1903" spans="1:3" ht="14.25">
      <c r="A1903" s="628"/>
      <c r="B1903" s="629"/>
      <c r="C1903" s="628"/>
    </row>
    <row r="1904" spans="1:3" ht="14.25">
      <c r="A1904" s="628"/>
      <c r="B1904" s="629"/>
      <c r="C1904" s="628"/>
    </row>
    <row r="1905" spans="1:3" ht="14.25">
      <c r="A1905" s="628"/>
      <c r="B1905" s="629"/>
      <c r="C1905" s="628"/>
    </row>
    <row r="1906" spans="1:3" ht="14.25">
      <c r="A1906" s="628"/>
      <c r="B1906" s="629"/>
      <c r="C1906" s="628"/>
    </row>
    <row r="1907" spans="1:3" ht="14.25">
      <c r="A1907" s="628"/>
      <c r="B1907" s="629"/>
      <c r="C1907" s="628"/>
    </row>
    <row r="1908" spans="1:3" ht="14.25">
      <c r="A1908" s="628"/>
      <c r="B1908" s="629"/>
      <c r="C1908" s="628"/>
    </row>
    <row r="1909" spans="1:3" ht="14.25">
      <c r="A1909" s="628"/>
      <c r="B1909" s="629"/>
      <c r="C1909" s="628"/>
    </row>
    <row r="1910" spans="1:3" ht="14.25">
      <c r="A1910" s="628"/>
      <c r="B1910" s="629"/>
      <c r="C1910" s="628"/>
    </row>
    <row r="1911" spans="1:3" ht="14.25">
      <c r="A1911" s="628"/>
      <c r="B1911" s="629"/>
      <c r="C1911" s="628"/>
    </row>
    <row r="1912" spans="1:3" ht="14.25">
      <c r="A1912" s="628"/>
      <c r="B1912" s="629"/>
      <c r="C1912" s="628"/>
    </row>
    <row r="1913" spans="1:3" ht="14.25">
      <c r="A1913" s="628"/>
      <c r="B1913" s="629"/>
      <c r="C1913" s="628"/>
    </row>
    <row r="1914" spans="1:3" ht="14.25">
      <c r="A1914" s="628"/>
      <c r="B1914" s="629"/>
      <c r="C1914" s="628"/>
    </row>
    <row r="1915" spans="1:3" ht="14.25">
      <c r="A1915" s="628"/>
      <c r="B1915" s="629"/>
      <c r="C1915" s="628"/>
    </row>
    <row r="1916" spans="1:3" ht="14.25">
      <c r="A1916" s="628"/>
      <c r="B1916" s="629"/>
      <c r="C1916" s="628"/>
    </row>
    <row r="1917" spans="1:3" ht="14.25">
      <c r="A1917" s="628"/>
      <c r="B1917" s="629"/>
      <c r="C1917" s="628"/>
    </row>
    <row r="1918" spans="1:3" ht="14.25">
      <c r="A1918" s="628"/>
      <c r="B1918" s="629"/>
      <c r="C1918" s="628"/>
    </row>
    <row r="1919" spans="1:3" ht="14.25">
      <c r="A1919" s="628"/>
      <c r="B1919" s="629"/>
      <c r="C1919" s="628"/>
    </row>
    <row r="1920" spans="1:3" ht="14.25">
      <c r="A1920" s="628"/>
      <c r="B1920" s="629"/>
      <c r="C1920" s="628"/>
    </row>
    <row r="1921" spans="1:3" ht="14.25">
      <c r="A1921" s="628"/>
      <c r="B1921" s="629"/>
      <c r="C1921" s="628"/>
    </row>
    <row r="1922" spans="1:3" ht="14.25">
      <c r="A1922" s="628"/>
      <c r="B1922" s="629"/>
      <c r="C1922" s="628"/>
    </row>
    <row r="1923" spans="1:3" ht="14.25">
      <c r="A1923" s="628"/>
      <c r="B1923" s="629"/>
      <c r="C1923" s="628"/>
    </row>
    <row r="1924" spans="1:3" ht="14.25">
      <c r="A1924" s="628"/>
      <c r="B1924" s="629"/>
      <c r="C1924" s="628"/>
    </row>
    <row r="1925" spans="1:3" ht="14.25">
      <c r="A1925" s="628"/>
      <c r="B1925" s="629"/>
      <c r="C1925" s="628"/>
    </row>
    <row r="1926" spans="1:3" ht="14.25">
      <c r="A1926" s="628"/>
      <c r="B1926" s="629"/>
      <c r="C1926" s="628"/>
    </row>
    <row r="1927" spans="1:3" ht="14.25">
      <c r="A1927" s="628"/>
      <c r="B1927" s="629"/>
      <c r="C1927" s="628"/>
    </row>
    <row r="1928" spans="1:3" ht="14.25">
      <c r="A1928" s="628"/>
      <c r="B1928" s="629"/>
      <c r="C1928" s="628"/>
    </row>
    <row r="1929" spans="1:3" ht="14.25">
      <c r="A1929" s="628"/>
      <c r="B1929" s="629"/>
      <c r="C1929" s="628"/>
    </row>
    <row r="1930" spans="1:3" ht="14.25">
      <c r="A1930" s="628"/>
      <c r="B1930" s="629"/>
      <c r="C1930" s="628"/>
    </row>
    <row r="1931" spans="1:3" ht="14.25">
      <c r="A1931" s="628"/>
      <c r="B1931" s="629"/>
      <c r="C1931" s="628"/>
    </row>
    <row r="1932" spans="1:3" ht="14.25">
      <c r="A1932" s="628"/>
      <c r="B1932" s="629"/>
      <c r="C1932" s="628"/>
    </row>
    <row r="1933" spans="1:3" ht="14.25">
      <c r="A1933" s="628"/>
      <c r="B1933" s="629"/>
      <c r="C1933" s="628"/>
    </row>
    <row r="1934" spans="1:3" ht="14.25">
      <c r="A1934" s="628"/>
      <c r="B1934" s="629"/>
      <c r="C1934" s="628"/>
    </row>
    <row r="1935" spans="1:3" ht="14.25">
      <c r="A1935" s="628"/>
      <c r="B1935" s="629"/>
      <c r="C1935" s="628"/>
    </row>
    <row r="1936" spans="1:3" ht="14.25">
      <c r="A1936" s="628"/>
      <c r="B1936" s="629"/>
      <c r="C1936" s="628"/>
    </row>
    <row r="1937" spans="1:3" ht="14.25">
      <c r="A1937" s="628"/>
      <c r="B1937" s="629"/>
      <c r="C1937" s="628"/>
    </row>
    <row r="1938" spans="1:3" ht="14.25">
      <c r="A1938" s="628"/>
      <c r="B1938" s="629"/>
      <c r="C1938" s="628"/>
    </row>
    <row r="1939" spans="1:3" ht="14.25">
      <c r="A1939" s="628"/>
      <c r="B1939" s="629"/>
      <c r="C1939" s="628"/>
    </row>
    <row r="1940" spans="1:3" ht="14.25">
      <c r="A1940" s="628"/>
      <c r="B1940" s="629"/>
      <c r="C1940" s="628"/>
    </row>
    <row r="1941" spans="1:3" ht="14.25">
      <c r="A1941" s="628"/>
      <c r="B1941" s="629"/>
      <c r="C1941" s="628"/>
    </row>
    <row r="1942" spans="1:3" ht="14.25">
      <c r="A1942" s="628"/>
      <c r="B1942" s="629"/>
      <c r="C1942" s="628"/>
    </row>
    <row r="1943" spans="1:3" ht="14.25">
      <c r="A1943" s="628"/>
      <c r="B1943" s="629"/>
      <c r="C1943" s="628"/>
    </row>
    <row r="1944" spans="1:3" ht="14.25">
      <c r="A1944" s="628"/>
      <c r="B1944" s="629"/>
      <c r="C1944" s="628"/>
    </row>
    <row r="1945" spans="1:3" ht="14.25">
      <c r="A1945" s="628"/>
      <c r="B1945" s="629"/>
      <c r="C1945" s="628"/>
    </row>
    <row r="1946" spans="1:3" ht="14.25">
      <c r="A1946" s="628"/>
      <c r="B1946" s="629"/>
      <c r="C1946" s="628"/>
    </row>
    <row r="1947" spans="1:3" ht="14.25">
      <c r="A1947" s="628"/>
      <c r="B1947" s="629"/>
      <c r="C1947" s="628"/>
    </row>
    <row r="1948" spans="1:3" ht="14.25">
      <c r="A1948" s="628"/>
      <c r="B1948" s="629"/>
      <c r="C1948" s="628"/>
    </row>
    <row r="1949" spans="1:3" ht="14.25">
      <c r="A1949" s="628"/>
      <c r="B1949" s="629"/>
      <c r="C1949" s="628"/>
    </row>
    <row r="1950" spans="1:3" ht="14.25">
      <c r="A1950" s="628"/>
      <c r="B1950" s="629"/>
      <c r="C1950" s="628"/>
    </row>
    <row r="1951" spans="1:3" ht="14.25">
      <c r="A1951" s="628"/>
      <c r="B1951" s="629"/>
      <c r="C1951" s="628"/>
    </row>
    <row r="1952" spans="1:3" ht="14.25">
      <c r="A1952" s="628"/>
      <c r="B1952" s="629"/>
      <c r="C1952" s="628"/>
    </row>
    <row r="1953" spans="1:3" ht="14.25">
      <c r="A1953" s="628"/>
      <c r="B1953" s="629"/>
      <c r="C1953" s="628"/>
    </row>
    <row r="1954" spans="1:3" ht="14.25">
      <c r="A1954" s="628"/>
      <c r="B1954" s="629"/>
      <c r="C1954" s="628"/>
    </row>
    <row r="1955" spans="1:3" ht="14.25">
      <c r="A1955" s="628"/>
      <c r="B1955" s="629"/>
      <c r="C1955" s="628"/>
    </row>
    <row r="1956" spans="1:3" ht="14.25">
      <c r="A1956" s="628"/>
      <c r="B1956" s="629"/>
      <c r="C1956" s="628"/>
    </row>
    <row r="1957" spans="1:3" ht="14.25">
      <c r="A1957" s="628"/>
      <c r="B1957" s="629"/>
      <c r="C1957" s="628"/>
    </row>
    <row r="1958" spans="1:3" ht="14.25">
      <c r="A1958" s="628"/>
      <c r="B1958" s="629"/>
      <c r="C1958" s="628"/>
    </row>
    <row r="1959" spans="1:3" ht="14.25">
      <c r="A1959" s="628"/>
      <c r="B1959" s="629"/>
      <c r="C1959" s="628"/>
    </row>
    <row r="1960" spans="1:3" ht="14.25">
      <c r="A1960" s="628"/>
      <c r="B1960" s="629"/>
      <c r="C1960" s="628"/>
    </row>
    <row r="1961" spans="1:3" ht="14.25">
      <c r="A1961" s="628"/>
      <c r="B1961" s="629"/>
      <c r="C1961" s="628"/>
    </row>
    <row r="1962" spans="1:3" ht="14.25">
      <c r="A1962" s="628"/>
      <c r="B1962" s="629"/>
      <c r="C1962" s="628"/>
    </row>
    <row r="1963" spans="1:3" ht="14.25">
      <c r="A1963" s="628"/>
      <c r="B1963" s="629"/>
      <c r="C1963" s="628"/>
    </row>
    <row r="1964" spans="1:3" ht="14.25">
      <c r="A1964" s="628"/>
      <c r="B1964" s="629"/>
      <c r="C1964" s="628"/>
    </row>
    <row r="1965" spans="1:3" ht="14.25">
      <c r="A1965" s="628"/>
      <c r="B1965" s="629"/>
      <c r="C1965" s="628"/>
    </row>
    <row r="1966" spans="1:3" ht="14.25">
      <c r="A1966" s="628"/>
      <c r="B1966" s="629"/>
      <c r="C1966" s="628"/>
    </row>
    <row r="1967" spans="1:3" ht="14.25">
      <c r="A1967" s="628"/>
      <c r="B1967" s="629"/>
      <c r="C1967" s="628"/>
    </row>
    <row r="1968" spans="1:3" ht="14.25">
      <c r="A1968" s="628"/>
      <c r="B1968" s="629"/>
      <c r="C1968" s="628"/>
    </row>
    <row r="1969" spans="1:3" ht="14.25">
      <c r="A1969" s="628"/>
      <c r="B1969" s="629"/>
      <c r="C1969" s="628"/>
    </row>
    <row r="1970" spans="1:3" ht="14.25">
      <c r="A1970" s="628"/>
      <c r="B1970" s="629"/>
      <c r="C1970" s="628"/>
    </row>
    <row r="1971" spans="1:3" ht="14.25">
      <c r="A1971" s="628"/>
      <c r="B1971" s="629"/>
      <c r="C1971" s="628"/>
    </row>
    <row r="1972" spans="1:3" ht="14.25">
      <c r="A1972" s="628"/>
      <c r="B1972" s="629"/>
      <c r="C1972" s="628"/>
    </row>
    <row r="1973" spans="1:3" ht="14.25">
      <c r="A1973" s="628"/>
      <c r="B1973" s="629"/>
      <c r="C1973" s="628"/>
    </row>
    <row r="1974" spans="1:3" ht="14.25">
      <c r="A1974" s="628"/>
      <c r="B1974" s="629"/>
      <c r="C1974" s="628"/>
    </row>
    <row r="1975" spans="1:3" ht="14.25">
      <c r="A1975" s="628"/>
      <c r="B1975" s="629"/>
      <c r="C1975" s="628"/>
    </row>
    <row r="1976" spans="1:3" ht="14.25">
      <c r="A1976" s="628"/>
      <c r="B1976" s="629"/>
      <c r="C1976" s="628"/>
    </row>
    <row r="1977" spans="1:3" ht="14.25">
      <c r="A1977" s="628"/>
      <c r="B1977" s="629"/>
      <c r="C1977" s="628"/>
    </row>
    <row r="1978" spans="1:3" ht="14.25">
      <c r="A1978" s="628"/>
      <c r="B1978" s="629"/>
      <c r="C1978" s="628"/>
    </row>
    <row r="1979" spans="1:3" ht="14.25">
      <c r="A1979" s="628"/>
      <c r="B1979" s="629"/>
      <c r="C1979" s="628"/>
    </row>
    <row r="1980" spans="1:3" ht="14.25">
      <c r="A1980" s="628"/>
      <c r="B1980" s="629"/>
      <c r="C1980" s="628"/>
    </row>
    <row r="1981" spans="1:3" ht="14.25">
      <c r="A1981" s="628"/>
      <c r="B1981" s="629"/>
      <c r="C1981" s="628"/>
    </row>
    <row r="1982" spans="1:3" ht="14.25">
      <c r="A1982" s="628"/>
      <c r="B1982" s="629"/>
      <c r="C1982" s="628"/>
    </row>
    <row r="1983" spans="1:3" ht="14.25">
      <c r="A1983" s="628"/>
      <c r="B1983" s="629"/>
      <c r="C1983" s="628"/>
    </row>
    <row r="1984" spans="1:3" ht="14.25">
      <c r="A1984" s="628"/>
      <c r="B1984" s="629"/>
      <c r="C1984" s="628"/>
    </row>
    <row r="1985" spans="1:3" ht="14.25">
      <c r="A1985" s="628"/>
      <c r="B1985" s="629"/>
      <c r="C1985" s="628"/>
    </row>
    <row r="1986" spans="1:3" ht="14.25">
      <c r="A1986" s="628"/>
      <c r="B1986" s="629"/>
      <c r="C1986" s="628"/>
    </row>
    <row r="1987" spans="1:3" ht="14.25">
      <c r="A1987" s="628"/>
      <c r="B1987" s="629"/>
      <c r="C1987" s="628"/>
    </row>
    <row r="1988" spans="1:3" ht="14.25">
      <c r="A1988" s="628"/>
      <c r="B1988" s="629"/>
      <c r="C1988" s="628"/>
    </row>
    <row r="1989" spans="1:3" ht="14.25">
      <c r="A1989" s="628"/>
      <c r="B1989" s="629"/>
      <c r="C1989" s="628"/>
    </row>
    <row r="1990" spans="1:3" ht="14.25">
      <c r="A1990" s="628"/>
      <c r="B1990" s="629"/>
      <c r="C1990" s="628"/>
    </row>
    <row r="1991" spans="1:3" ht="14.25">
      <c r="A1991" s="628"/>
      <c r="B1991" s="629"/>
      <c r="C1991" s="628"/>
    </row>
    <row r="1992" spans="1:3" ht="14.25">
      <c r="A1992" s="628"/>
      <c r="B1992" s="629"/>
      <c r="C1992" s="628"/>
    </row>
    <row r="1993" spans="1:3" ht="14.25">
      <c r="A1993" s="628"/>
      <c r="B1993" s="629"/>
      <c r="C1993" s="628"/>
    </row>
    <row r="1994" spans="1:3" ht="14.25">
      <c r="A1994" s="628"/>
      <c r="B1994" s="629"/>
      <c r="C1994" s="628"/>
    </row>
    <row r="1995" spans="1:3" ht="14.25">
      <c r="A1995" s="628"/>
      <c r="B1995" s="629"/>
      <c r="C1995" s="628"/>
    </row>
    <row r="1996" spans="1:3" ht="14.25">
      <c r="A1996" s="628"/>
      <c r="B1996" s="629"/>
      <c r="C1996" s="628"/>
    </row>
    <row r="1997" spans="1:3" ht="14.25">
      <c r="A1997" s="628"/>
      <c r="B1997" s="629"/>
      <c r="C1997" s="628"/>
    </row>
    <row r="1998" spans="1:3" ht="14.25">
      <c r="A1998" s="628"/>
      <c r="B1998" s="629"/>
      <c r="C1998" s="628"/>
    </row>
    <row r="1999" spans="1:3" ht="14.25">
      <c r="A1999" s="628"/>
      <c r="B1999" s="629"/>
      <c r="C1999" s="628"/>
    </row>
    <row r="2000" spans="1:3" ht="14.25">
      <c r="A2000" s="628"/>
      <c r="B2000" s="629"/>
      <c r="C2000" s="628"/>
    </row>
    <row r="2001" spans="1:3" ht="14.25">
      <c r="A2001" s="628"/>
      <c r="B2001" s="629"/>
      <c r="C2001" s="628"/>
    </row>
    <row r="2002" spans="1:3" ht="14.25">
      <c r="A2002" s="628"/>
      <c r="B2002" s="629"/>
      <c r="C2002" s="628"/>
    </row>
    <row r="2003" spans="1:3" ht="14.25">
      <c r="A2003" s="628"/>
      <c r="B2003" s="629"/>
      <c r="C2003" s="628"/>
    </row>
    <row r="2004" spans="1:3" ht="14.25">
      <c r="A2004" s="628"/>
      <c r="B2004" s="629"/>
      <c r="C2004" s="628"/>
    </row>
    <row r="2005" spans="1:3" ht="14.25">
      <c r="A2005" s="628"/>
      <c r="B2005" s="629"/>
      <c r="C2005" s="628"/>
    </row>
    <row r="2006" spans="1:3" ht="14.25">
      <c r="A2006" s="628"/>
      <c r="B2006" s="629"/>
      <c r="C2006" s="628"/>
    </row>
    <row r="2007" spans="1:3" ht="14.25">
      <c r="A2007" s="628"/>
      <c r="B2007" s="629"/>
      <c r="C2007" s="628"/>
    </row>
    <row r="2008" spans="1:3" ht="14.25">
      <c r="A2008" s="628"/>
      <c r="B2008" s="629"/>
      <c r="C2008" s="628"/>
    </row>
    <row r="2009" spans="1:3" ht="14.25">
      <c r="A2009" s="628"/>
      <c r="B2009" s="629"/>
      <c r="C2009" s="628"/>
    </row>
    <row r="2010" spans="1:3" ht="14.25">
      <c r="A2010" s="628"/>
      <c r="B2010" s="629"/>
      <c r="C2010" s="628"/>
    </row>
    <row r="2011" spans="1:3" ht="14.25">
      <c r="A2011" s="628"/>
      <c r="B2011" s="629"/>
      <c r="C2011" s="628"/>
    </row>
    <row r="2012" spans="1:3" ht="14.25">
      <c r="A2012" s="628"/>
      <c r="B2012" s="629"/>
      <c r="C2012" s="628"/>
    </row>
    <row r="2013" spans="1:3" ht="14.25">
      <c r="A2013" s="628"/>
      <c r="B2013" s="629"/>
      <c r="C2013" s="628"/>
    </row>
    <row r="2014" spans="1:3" ht="14.25">
      <c r="A2014" s="628"/>
      <c r="B2014" s="629"/>
      <c r="C2014" s="628"/>
    </row>
    <row r="2015" spans="1:3" ht="14.25">
      <c r="A2015" s="628"/>
      <c r="B2015" s="629"/>
      <c r="C2015" s="628"/>
    </row>
    <row r="2016" spans="1:3" ht="14.25">
      <c r="A2016" s="628"/>
      <c r="B2016" s="629"/>
      <c r="C2016" s="628"/>
    </row>
    <row r="2017" spans="1:3" ht="14.25">
      <c r="A2017" s="628"/>
      <c r="B2017" s="629"/>
      <c r="C2017" s="628"/>
    </row>
    <row r="2018" spans="1:3" ht="14.25">
      <c r="A2018" s="628"/>
      <c r="B2018" s="629"/>
      <c r="C2018" s="628"/>
    </row>
    <row r="2019" spans="1:3" ht="14.25">
      <c r="A2019" s="628"/>
      <c r="B2019" s="629"/>
      <c r="C2019" s="628"/>
    </row>
    <row r="2020" spans="1:3" ht="14.25">
      <c r="A2020" s="628"/>
      <c r="B2020" s="629"/>
      <c r="C2020" s="628"/>
    </row>
    <row r="2021" spans="1:3" ht="14.25">
      <c r="A2021" s="628"/>
      <c r="B2021" s="629"/>
      <c r="C2021" s="628"/>
    </row>
    <row r="2022" spans="1:3" ht="14.25">
      <c r="A2022" s="628"/>
      <c r="B2022" s="629"/>
      <c r="C2022" s="628"/>
    </row>
    <row r="2023" spans="1:3" ht="14.25">
      <c r="A2023" s="628"/>
      <c r="B2023" s="629"/>
      <c r="C2023" s="628"/>
    </row>
    <row r="2024" spans="1:3" ht="14.25">
      <c r="A2024" s="628"/>
      <c r="B2024" s="629"/>
      <c r="C2024" s="628"/>
    </row>
    <row r="2025" spans="1:3" ht="14.25">
      <c r="A2025" s="628"/>
      <c r="B2025" s="629"/>
      <c r="C2025" s="628"/>
    </row>
    <row r="2026" spans="1:3" ht="14.25">
      <c r="A2026" s="628"/>
      <c r="B2026" s="629"/>
      <c r="C2026" s="628"/>
    </row>
    <row r="2027" spans="1:3" ht="14.25">
      <c r="A2027" s="628"/>
      <c r="B2027" s="629"/>
      <c r="C2027" s="628"/>
    </row>
    <row r="2028" spans="1:3" ht="14.25">
      <c r="A2028" s="628"/>
      <c r="B2028" s="629"/>
      <c r="C2028" s="628"/>
    </row>
    <row r="2029" spans="1:3" ht="14.25">
      <c r="A2029" s="628"/>
      <c r="B2029" s="629"/>
      <c r="C2029" s="628"/>
    </row>
    <row r="2030" spans="1:3" ht="14.25">
      <c r="A2030" s="628"/>
      <c r="B2030" s="629"/>
      <c r="C2030" s="628"/>
    </row>
    <row r="2031" spans="1:3" ht="14.25">
      <c r="A2031" s="628"/>
      <c r="B2031" s="629"/>
      <c r="C2031" s="628"/>
    </row>
    <row r="2032" spans="1:3" ht="14.25">
      <c r="A2032" s="628"/>
      <c r="B2032" s="629"/>
      <c r="C2032" s="628"/>
    </row>
    <row r="2033" spans="1:3" ht="14.25">
      <c r="A2033" s="628"/>
      <c r="B2033" s="629"/>
      <c r="C2033" s="628"/>
    </row>
    <row r="2034" spans="1:3" ht="14.25">
      <c r="A2034" s="628"/>
      <c r="B2034" s="629"/>
      <c r="C2034" s="628"/>
    </row>
    <row r="2035" spans="1:3" ht="14.25">
      <c r="A2035" s="628"/>
      <c r="B2035" s="629"/>
      <c r="C2035" s="628"/>
    </row>
    <row r="2036" spans="1:3" ht="14.25">
      <c r="A2036" s="628"/>
      <c r="B2036" s="629"/>
      <c r="C2036" s="628"/>
    </row>
    <row r="2037" spans="1:3" ht="14.25">
      <c r="A2037" s="628"/>
      <c r="B2037" s="629"/>
      <c r="C2037" s="628"/>
    </row>
    <row r="2038" spans="1:3" ht="14.25">
      <c r="A2038" s="628"/>
      <c r="B2038" s="629"/>
      <c r="C2038" s="628"/>
    </row>
    <row r="2039" spans="1:3" ht="14.25">
      <c r="A2039" s="628"/>
      <c r="B2039" s="629"/>
      <c r="C2039" s="628"/>
    </row>
    <row r="2040" spans="1:3" ht="14.25">
      <c r="A2040" s="628"/>
      <c r="B2040" s="629"/>
      <c r="C2040" s="628"/>
    </row>
    <row r="2041" spans="1:3" ht="14.25">
      <c r="A2041" s="628"/>
      <c r="B2041" s="629"/>
      <c r="C2041" s="628"/>
    </row>
    <row r="2042" spans="1:3" ht="14.25">
      <c r="A2042" s="628"/>
      <c r="B2042" s="629"/>
      <c r="C2042" s="628"/>
    </row>
    <row r="2043" spans="1:3" ht="14.25">
      <c r="A2043" s="628"/>
      <c r="B2043" s="629"/>
      <c r="C2043" s="628"/>
    </row>
    <row r="2044" spans="1:3" ht="14.25">
      <c r="A2044" s="628"/>
      <c r="B2044" s="629"/>
      <c r="C2044" s="628"/>
    </row>
    <row r="2045" spans="1:3" ht="14.25">
      <c r="A2045" s="628"/>
      <c r="B2045" s="629"/>
      <c r="C2045" s="628"/>
    </row>
    <row r="2046" spans="1:3" ht="14.25">
      <c r="A2046" s="628"/>
      <c r="B2046" s="629"/>
      <c r="C2046" s="628"/>
    </row>
    <row r="2047" spans="1:3" ht="14.25">
      <c r="A2047" s="628"/>
      <c r="B2047" s="629"/>
      <c r="C2047" s="628"/>
    </row>
    <row r="2048" spans="1:3" ht="14.25">
      <c r="A2048" s="628"/>
      <c r="B2048" s="629"/>
      <c r="C2048" s="628"/>
    </row>
    <row r="2049" spans="1:3" ht="14.25">
      <c r="A2049" s="628"/>
      <c r="B2049" s="629"/>
      <c r="C2049" s="628"/>
    </row>
    <row r="2050" spans="1:3" ht="14.25">
      <c r="A2050" s="628"/>
      <c r="B2050" s="629"/>
      <c r="C2050" s="628"/>
    </row>
    <row r="2051" spans="1:3" ht="14.25">
      <c r="A2051" s="628"/>
      <c r="B2051" s="629"/>
      <c r="C2051" s="628"/>
    </row>
    <row r="2052" spans="1:3" ht="14.25">
      <c r="A2052" s="628"/>
      <c r="B2052" s="629"/>
      <c r="C2052" s="628"/>
    </row>
    <row r="2053" spans="1:3" ht="14.25">
      <c r="A2053" s="628"/>
      <c r="B2053" s="629"/>
      <c r="C2053" s="628"/>
    </row>
    <row r="2054" spans="1:3" ht="14.25">
      <c r="A2054" s="628"/>
      <c r="B2054" s="629"/>
      <c r="C2054" s="628"/>
    </row>
    <row r="2055" spans="1:3" ht="14.25">
      <c r="A2055" s="628"/>
      <c r="B2055" s="629"/>
      <c r="C2055" s="628"/>
    </row>
    <row r="2056" spans="1:3" ht="14.25">
      <c r="A2056" s="628"/>
      <c r="B2056" s="629"/>
      <c r="C2056" s="628"/>
    </row>
    <row r="2057" spans="1:3" ht="14.25">
      <c r="A2057" s="628"/>
      <c r="B2057" s="629"/>
      <c r="C2057" s="628"/>
    </row>
    <row r="2058" spans="1:3" ht="14.25">
      <c r="A2058" s="628"/>
      <c r="B2058" s="629"/>
      <c r="C2058" s="628"/>
    </row>
    <row r="2059" spans="1:3" ht="14.25">
      <c r="A2059" s="628"/>
      <c r="B2059" s="629"/>
      <c r="C2059" s="628"/>
    </row>
    <row r="2060" spans="1:3" ht="14.25">
      <c r="A2060" s="628"/>
      <c r="B2060" s="629"/>
      <c r="C2060" s="628"/>
    </row>
    <row r="2061" spans="1:3" ht="14.25">
      <c r="A2061" s="628"/>
      <c r="B2061" s="629"/>
      <c r="C2061" s="628"/>
    </row>
    <row r="2062" spans="1:3" ht="14.25">
      <c r="A2062" s="628"/>
      <c r="B2062" s="629"/>
      <c r="C2062" s="628"/>
    </row>
    <row r="2063" spans="1:3" ht="14.25">
      <c r="A2063" s="628"/>
      <c r="B2063" s="629"/>
      <c r="C2063" s="628"/>
    </row>
    <row r="2064" spans="1:3" ht="14.25">
      <c r="A2064" s="628"/>
      <c r="B2064" s="629"/>
      <c r="C2064" s="628"/>
    </row>
    <row r="2065" spans="1:3" ht="14.25">
      <c r="A2065" s="628"/>
      <c r="B2065" s="629"/>
      <c r="C2065" s="628"/>
    </row>
    <row r="2066" spans="1:3" ht="14.25">
      <c r="A2066" s="628"/>
      <c r="B2066" s="629"/>
      <c r="C2066" s="628"/>
    </row>
    <row r="2067" spans="1:3" ht="14.25">
      <c r="A2067" s="628"/>
      <c r="B2067" s="629"/>
      <c r="C2067" s="628"/>
    </row>
    <row r="2068" spans="1:3" ht="14.25">
      <c r="A2068" s="628"/>
      <c r="B2068" s="629"/>
      <c r="C2068" s="628"/>
    </row>
    <row r="2069" spans="1:3" ht="14.25">
      <c r="A2069" s="628"/>
      <c r="B2069" s="629"/>
      <c r="C2069" s="628"/>
    </row>
    <row r="2070" spans="1:3" ht="14.25">
      <c r="A2070" s="628"/>
      <c r="B2070" s="629"/>
      <c r="C2070" s="628"/>
    </row>
    <row r="2071" spans="1:3" ht="14.25">
      <c r="A2071" s="628"/>
      <c r="B2071" s="629"/>
      <c r="C2071" s="628"/>
    </row>
    <row r="2072" spans="1:3" ht="14.25">
      <c r="A2072" s="628"/>
      <c r="B2072" s="629"/>
      <c r="C2072" s="628"/>
    </row>
    <row r="2073" spans="1:3" ht="14.25">
      <c r="A2073" s="628"/>
      <c r="B2073" s="629"/>
      <c r="C2073" s="628"/>
    </row>
    <row r="2074" spans="1:3" ht="14.25">
      <c r="A2074" s="628"/>
      <c r="B2074" s="629"/>
      <c r="C2074" s="628"/>
    </row>
    <row r="2075" spans="1:3" ht="14.25">
      <c r="A2075" s="628"/>
      <c r="B2075" s="629"/>
      <c r="C2075" s="628"/>
    </row>
    <row r="2076" spans="1:3" ht="14.25">
      <c r="A2076" s="628"/>
      <c r="B2076" s="629"/>
      <c r="C2076" s="628"/>
    </row>
    <row r="2077" spans="1:3" ht="14.25">
      <c r="A2077" s="628"/>
      <c r="B2077" s="629"/>
      <c r="C2077" s="628"/>
    </row>
    <row r="2078" spans="1:3" ht="14.25">
      <c r="A2078" s="628"/>
      <c r="B2078" s="629"/>
      <c r="C2078" s="628"/>
    </row>
    <row r="2079" spans="1:3" ht="14.25">
      <c r="A2079" s="628"/>
      <c r="B2079" s="629"/>
      <c r="C2079" s="628"/>
    </row>
    <row r="2080" spans="1:3" ht="14.25">
      <c r="A2080" s="628"/>
      <c r="B2080" s="629"/>
      <c r="C2080" s="628"/>
    </row>
    <row r="2081" spans="1:3" ht="14.25">
      <c r="A2081" s="628"/>
      <c r="B2081" s="629"/>
      <c r="C2081" s="628"/>
    </row>
    <row r="2082" spans="1:3" ht="14.25">
      <c r="A2082" s="628"/>
      <c r="B2082" s="629"/>
      <c r="C2082" s="628"/>
    </row>
    <row r="2083" spans="1:3" ht="14.25">
      <c r="A2083" s="628"/>
      <c r="B2083" s="629"/>
      <c r="C2083" s="628"/>
    </row>
    <row r="2084" spans="1:3" ht="14.25">
      <c r="A2084" s="628"/>
      <c r="B2084" s="629"/>
      <c r="C2084" s="628"/>
    </row>
    <row r="2085" spans="1:3" ht="14.25">
      <c r="A2085" s="628"/>
      <c r="B2085" s="629"/>
      <c r="C2085" s="628"/>
    </row>
    <row r="2086" spans="1:3" ht="14.25">
      <c r="A2086" s="628"/>
      <c r="B2086" s="629"/>
      <c r="C2086" s="628"/>
    </row>
    <row r="2087" spans="1:3" ht="14.25">
      <c r="A2087" s="628"/>
      <c r="B2087" s="629"/>
      <c r="C2087" s="628"/>
    </row>
    <row r="2088" spans="1:3" ht="14.25">
      <c r="A2088" s="628"/>
      <c r="B2088" s="629"/>
      <c r="C2088" s="628"/>
    </row>
    <row r="2089" spans="1:3" ht="14.25">
      <c r="A2089" s="628"/>
      <c r="B2089" s="629"/>
      <c r="C2089" s="628"/>
    </row>
    <row r="2090" spans="1:3" ht="14.25">
      <c r="A2090" s="628"/>
      <c r="B2090" s="629"/>
      <c r="C2090" s="628"/>
    </row>
    <row r="2091" spans="1:3" ht="14.25">
      <c r="A2091" s="628"/>
      <c r="B2091" s="629"/>
      <c r="C2091" s="628"/>
    </row>
    <row r="2092" spans="1:3" ht="14.25">
      <c r="A2092" s="628"/>
      <c r="B2092" s="629"/>
      <c r="C2092" s="628"/>
    </row>
    <row r="2093" spans="1:3" ht="14.25">
      <c r="A2093" s="628"/>
      <c r="B2093" s="629"/>
      <c r="C2093" s="628"/>
    </row>
    <row r="2094" spans="1:3" ht="14.25">
      <c r="A2094" s="628"/>
      <c r="B2094" s="629"/>
      <c r="C2094" s="628"/>
    </row>
    <row r="2095" spans="1:3" ht="14.25">
      <c r="A2095" s="628"/>
      <c r="B2095" s="629"/>
      <c r="C2095" s="628"/>
    </row>
    <row r="2096" spans="1:3" ht="14.25">
      <c r="A2096" s="628"/>
      <c r="B2096" s="629"/>
      <c r="C2096" s="628"/>
    </row>
    <row r="2097" spans="1:3" ht="14.25">
      <c r="A2097" s="628"/>
      <c r="B2097" s="629"/>
      <c r="C2097" s="628"/>
    </row>
    <row r="2098" spans="1:3" ht="14.25">
      <c r="A2098" s="628"/>
      <c r="B2098" s="629"/>
      <c r="C2098" s="628"/>
    </row>
    <row r="2099" spans="1:3" ht="14.25">
      <c r="A2099" s="628"/>
      <c r="B2099" s="629"/>
      <c r="C2099" s="628"/>
    </row>
    <row r="2100" spans="1:3" ht="14.25">
      <c r="A2100" s="628"/>
      <c r="B2100" s="629"/>
      <c r="C2100" s="628"/>
    </row>
    <row r="2101" spans="1:3" ht="14.25">
      <c r="A2101" s="628"/>
      <c r="B2101" s="629"/>
      <c r="C2101" s="628"/>
    </row>
    <row r="2102" spans="1:3" ht="14.25">
      <c r="A2102" s="628"/>
      <c r="B2102" s="629"/>
      <c r="C2102" s="628"/>
    </row>
    <row r="2103" spans="1:3" ht="14.25">
      <c r="A2103" s="628"/>
      <c r="B2103" s="629"/>
      <c r="C2103" s="628"/>
    </row>
    <row r="2104" spans="1:3" ht="14.25">
      <c r="A2104" s="628"/>
      <c r="B2104" s="629"/>
      <c r="C2104" s="628"/>
    </row>
    <row r="2105" spans="1:3" ht="14.25">
      <c r="A2105" s="628"/>
      <c r="B2105" s="629"/>
      <c r="C2105" s="628"/>
    </row>
    <row r="2106" spans="1:3" ht="14.25">
      <c r="A2106" s="628"/>
      <c r="B2106" s="629"/>
      <c r="C2106" s="628"/>
    </row>
    <row r="2107" spans="1:3" ht="14.25">
      <c r="A2107" s="628"/>
      <c r="B2107" s="629"/>
      <c r="C2107" s="628"/>
    </row>
    <row r="2108" spans="1:3" ht="14.25">
      <c r="A2108" s="628"/>
      <c r="B2108" s="629"/>
      <c r="C2108" s="628"/>
    </row>
    <row r="2109" spans="1:3" ht="14.25">
      <c r="A2109" s="628"/>
      <c r="B2109" s="629"/>
      <c r="C2109" s="628"/>
    </row>
    <row r="2110" spans="1:3" ht="14.25">
      <c r="A2110" s="628"/>
      <c r="B2110" s="629"/>
      <c r="C2110" s="628"/>
    </row>
    <row r="2111" spans="1:3" ht="14.25">
      <c r="A2111" s="628"/>
      <c r="B2111" s="629"/>
      <c r="C2111" s="628"/>
    </row>
    <row r="2112" spans="1:3" ht="14.25">
      <c r="A2112" s="628"/>
      <c r="B2112" s="629"/>
      <c r="C2112" s="628"/>
    </row>
    <row r="2113" spans="1:3" ht="14.25">
      <c r="A2113" s="628"/>
      <c r="B2113" s="629"/>
      <c r="C2113" s="628"/>
    </row>
    <row r="2114" spans="1:3" ht="14.25">
      <c r="A2114" s="628"/>
      <c r="B2114" s="629"/>
      <c r="C2114" s="628"/>
    </row>
    <row r="2115" spans="1:3" ht="14.25">
      <c r="A2115" s="628"/>
      <c r="B2115" s="629"/>
      <c r="C2115" s="628"/>
    </row>
    <row r="2116" spans="1:3" ht="14.25">
      <c r="A2116" s="628"/>
      <c r="B2116" s="629"/>
      <c r="C2116" s="628"/>
    </row>
    <row r="2117" spans="1:3" ht="14.25">
      <c r="A2117" s="628"/>
      <c r="B2117" s="629"/>
      <c r="C2117" s="628"/>
    </row>
    <row r="2118" spans="1:3" ht="14.25">
      <c r="A2118" s="628"/>
      <c r="B2118" s="629"/>
      <c r="C2118" s="628"/>
    </row>
    <row r="2119" spans="1:3" ht="14.25">
      <c r="A2119" s="628"/>
      <c r="B2119" s="629"/>
      <c r="C2119" s="628"/>
    </row>
    <row r="2120" spans="1:3" ht="14.25">
      <c r="A2120" s="628"/>
      <c r="B2120" s="629"/>
      <c r="C2120" s="628"/>
    </row>
    <row r="2121" spans="1:3" ht="14.25">
      <c r="A2121" s="628"/>
      <c r="B2121" s="629"/>
      <c r="C2121" s="628"/>
    </row>
    <row r="2122" spans="1:3" ht="14.25">
      <c r="A2122" s="628"/>
      <c r="B2122" s="629"/>
      <c r="C2122" s="628"/>
    </row>
    <row r="2123" spans="1:3" ht="14.25">
      <c r="A2123" s="628"/>
      <c r="B2123" s="629"/>
      <c r="C2123" s="628"/>
    </row>
    <row r="2124" spans="1:3" ht="14.25">
      <c r="A2124" s="628"/>
      <c r="B2124" s="629"/>
      <c r="C2124" s="628"/>
    </row>
    <row r="2125" spans="1:3" ht="14.25">
      <c r="A2125" s="628"/>
      <c r="B2125" s="629"/>
      <c r="C2125" s="628"/>
    </row>
    <row r="2126" spans="1:3" ht="14.25">
      <c r="A2126" s="628"/>
      <c r="B2126" s="629"/>
      <c r="C2126" s="628"/>
    </row>
    <row r="2127" spans="1:3" ht="14.25">
      <c r="A2127" s="628"/>
      <c r="B2127" s="629"/>
      <c r="C2127" s="628"/>
    </row>
    <row r="2128" spans="1:3" ht="14.25">
      <c r="A2128" s="628"/>
      <c r="B2128" s="629"/>
      <c r="C2128" s="628"/>
    </row>
    <row r="2129" spans="1:3" ht="14.25">
      <c r="A2129" s="628"/>
      <c r="B2129" s="629"/>
      <c r="C2129" s="628"/>
    </row>
    <row r="2130" spans="1:3" ht="14.25">
      <c r="A2130" s="628"/>
      <c r="B2130" s="629"/>
      <c r="C2130" s="628"/>
    </row>
    <row r="2131" spans="1:3" ht="14.25">
      <c r="A2131" s="628"/>
      <c r="B2131" s="629"/>
      <c r="C2131" s="628"/>
    </row>
    <row r="2132" spans="1:3" ht="14.25">
      <c r="A2132" s="628"/>
      <c r="B2132" s="629"/>
      <c r="C2132" s="628"/>
    </row>
    <row r="2133" spans="1:3" ht="14.25">
      <c r="A2133" s="628"/>
      <c r="B2133" s="629"/>
      <c r="C2133" s="628"/>
    </row>
    <row r="2134" spans="1:3" ht="14.25">
      <c r="A2134" s="628"/>
      <c r="B2134" s="629"/>
      <c r="C2134" s="628"/>
    </row>
    <row r="2135" spans="1:3" ht="14.25">
      <c r="A2135" s="628"/>
      <c r="B2135" s="629"/>
      <c r="C2135" s="628"/>
    </row>
    <row r="2136" spans="1:3" ht="14.25">
      <c r="A2136" s="628"/>
      <c r="B2136" s="629"/>
      <c r="C2136" s="628"/>
    </row>
    <row r="2137" spans="1:3" ht="14.25">
      <c r="A2137" s="628"/>
      <c r="B2137" s="629"/>
      <c r="C2137" s="628"/>
    </row>
    <row r="2138" spans="1:3" ht="14.25">
      <c r="A2138" s="628"/>
      <c r="B2138" s="629"/>
      <c r="C2138" s="628"/>
    </row>
    <row r="2139" spans="1:3" ht="14.25">
      <c r="A2139" s="628"/>
      <c r="B2139" s="629"/>
      <c r="C2139" s="628"/>
    </row>
    <row r="2140" spans="1:3" ht="14.25">
      <c r="A2140" s="628"/>
      <c r="B2140" s="629"/>
      <c r="C2140" s="628"/>
    </row>
    <row r="2141" spans="1:3" ht="14.25">
      <c r="A2141" s="628"/>
      <c r="B2141" s="629"/>
      <c r="C2141" s="628"/>
    </row>
    <row r="2142" spans="1:3" ht="14.25">
      <c r="A2142" s="628"/>
      <c r="B2142" s="629"/>
      <c r="C2142" s="628"/>
    </row>
    <row r="2143" spans="1:3" ht="14.25">
      <c r="A2143" s="628"/>
      <c r="B2143" s="629"/>
      <c r="C2143" s="628"/>
    </row>
    <row r="2144" spans="1:3" ht="14.25">
      <c r="A2144" s="628"/>
      <c r="B2144" s="629"/>
      <c r="C2144" s="628"/>
    </row>
    <row r="2145" spans="1:3" ht="14.25">
      <c r="A2145" s="628"/>
      <c r="B2145" s="629"/>
      <c r="C2145" s="628"/>
    </row>
    <row r="2146" spans="1:3" ht="14.25">
      <c r="A2146" s="628"/>
      <c r="B2146" s="629"/>
      <c r="C2146" s="628"/>
    </row>
    <row r="2147" spans="1:3" ht="14.25">
      <c r="A2147" s="628"/>
      <c r="B2147" s="629"/>
      <c r="C2147" s="628"/>
    </row>
    <row r="2148" spans="1:3" ht="14.25">
      <c r="A2148" s="628"/>
      <c r="B2148" s="629"/>
      <c r="C2148" s="628"/>
    </row>
    <row r="2149" spans="1:3" ht="14.25">
      <c r="A2149" s="628"/>
      <c r="B2149" s="629"/>
      <c r="C2149" s="628"/>
    </row>
    <row r="2150" spans="1:3" ht="14.25">
      <c r="A2150" s="628"/>
      <c r="B2150" s="629"/>
      <c r="C2150" s="628"/>
    </row>
    <row r="2151" spans="1:3" ht="14.25">
      <c r="A2151" s="628"/>
      <c r="B2151" s="629"/>
      <c r="C2151" s="628"/>
    </row>
    <row r="2152" spans="1:3" ht="14.25">
      <c r="A2152" s="628"/>
      <c r="B2152" s="629"/>
      <c r="C2152" s="628"/>
    </row>
    <row r="2153" spans="1:3" ht="14.25">
      <c r="A2153" s="628"/>
      <c r="B2153" s="629"/>
      <c r="C2153" s="628"/>
    </row>
    <row r="2154" spans="1:3" ht="14.25">
      <c r="A2154" s="628"/>
      <c r="B2154" s="629"/>
      <c r="C2154" s="628"/>
    </row>
    <row r="2155" spans="1:3" ht="14.25">
      <c r="A2155" s="628"/>
      <c r="B2155" s="629"/>
      <c r="C2155" s="628"/>
    </row>
    <row r="2156" spans="1:3" ht="14.25">
      <c r="A2156" s="628"/>
      <c r="B2156" s="629"/>
      <c r="C2156" s="628"/>
    </row>
    <row r="2157" spans="1:3" ht="14.25">
      <c r="A2157" s="628"/>
      <c r="B2157" s="629"/>
      <c r="C2157" s="628"/>
    </row>
    <row r="2158" spans="1:3" ht="14.25">
      <c r="A2158" s="628"/>
      <c r="B2158" s="629"/>
      <c r="C2158" s="628"/>
    </row>
    <row r="2159" spans="1:3" ht="14.25">
      <c r="A2159" s="628"/>
      <c r="B2159" s="629"/>
      <c r="C2159" s="628"/>
    </row>
    <row r="2160" spans="1:3" ht="14.25">
      <c r="A2160" s="628"/>
      <c r="B2160" s="629"/>
      <c r="C2160" s="628"/>
    </row>
    <row r="2161" spans="1:3" ht="14.25">
      <c r="A2161" s="628"/>
      <c r="B2161" s="629"/>
      <c r="C2161" s="628"/>
    </row>
    <row r="2162" spans="1:3" ht="14.25">
      <c r="A2162" s="628"/>
      <c r="B2162" s="629"/>
      <c r="C2162" s="628"/>
    </row>
    <row r="2163" spans="1:3" ht="14.25">
      <c r="A2163" s="628"/>
      <c r="B2163" s="629"/>
      <c r="C2163" s="628"/>
    </row>
    <row r="2164" spans="1:3" ht="14.25">
      <c r="A2164" s="628"/>
      <c r="B2164" s="629"/>
      <c r="C2164" s="628"/>
    </row>
    <row r="2165" spans="1:3" ht="14.25">
      <c r="A2165" s="628"/>
      <c r="B2165" s="629"/>
      <c r="C2165" s="628"/>
    </row>
    <row r="2166" spans="1:3" ht="14.25">
      <c r="A2166" s="628"/>
      <c r="B2166" s="629"/>
      <c r="C2166" s="628"/>
    </row>
    <row r="2167" spans="1:3" ht="14.25">
      <c r="A2167" s="628"/>
      <c r="B2167" s="629"/>
      <c r="C2167" s="628"/>
    </row>
    <row r="2168" spans="1:3" ht="14.25">
      <c r="A2168" s="628"/>
      <c r="B2168" s="629"/>
      <c r="C2168" s="628"/>
    </row>
    <row r="2169" spans="1:3" ht="14.25">
      <c r="A2169" s="628"/>
      <c r="B2169" s="629"/>
      <c r="C2169" s="628"/>
    </row>
    <row r="2170" spans="1:3" ht="14.25">
      <c r="A2170" s="628"/>
      <c r="B2170" s="629"/>
      <c r="C2170" s="628"/>
    </row>
    <row r="2171" spans="1:3" ht="14.25">
      <c r="A2171" s="628"/>
      <c r="B2171" s="629"/>
      <c r="C2171" s="628"/>
    </row>
    <row r="2172" spans="1:3" ht="14.25">
      <c r="A2172" s="628"/>
      <c r="B2172" s="629"/>
      <c r="C2172" s="628"/>
    </row>
    <row r="2173" spans="1:3" ht="14.25">
      <c r="A2173" s="628"/>
      <c r="B2173" s="629"/>
      <c r="C2173" s="628"/>
    </row>
    <row r="2174" spans="1:3" ht="14.25">
      <c r="A2174" s="628"/>
      <c r="B2174" s="629"/>
      <c r="C2174" s="628"/>
    </row>
    <row r="2175" spans="1:3" ht="14.25">
      <c r="A2175" s="628"/>
      <c r="B2175" s="629"/>
      <c r="C2175" s="628"/>
    </row>
    <row r="2176" spans="1:3" ht="14.25">
      <c r="A2176" s="628"/>
      <c r="B2176" s="629"/>
      <c r="C2176" s="628"/>
    </row>
    <row r="2177" spans="1:3" ht="14.25">
      <c r="A2177" s="628"/>
      <c r="B2177" s="629"/>
      <c r="C2177" s="628"/>
    </row>
    <row r="2178" spans="1:3" ht="14.25">
      <c r="A2178" s="628"/>
      <c r="B2178" s="629"/>
      <c r="C2178" s="628"/>
    </row>
    <row r="2179" spans="1:3" ht="14.25">
      <c r="A2179" s="628"/>
      <c r="B2179" s="629"/>
      <c r="C2179" s="628"/>
    </row>
    <row r="2180" spans="1:3" ht="14.25">
      <c r="A2180" s="628"/>
      <c r="B2180" s="629"/>
      <c r="C2180" s="628"/>
    </row>
    <row r="2181" spans="1:3" ht="14.25">
      <c r="A2181" s="628"/>
      <c r="B2181" s="629"/>
      <c r="C2181" s="628"/>
    </row>
    <row r="2182" spans="1:3" ht="14.25">
      <c r="A2182" s="628"/>
      <c r="B2182" s="629"/>
      <c r="C2182" s="628"/>
    </row>
    <row r="2183" spans="1:3" ht="14.25">
      <c r="A2183" s="628"/>
      <c r="B2183" s="629"/>
      <c r="C2183" s="628"/>
    </row>
    <row r="2184" spans="1:3" ht="14.25">
      <c r="A2184" s="628"/>
      <c r="B2184" s="629"/>
      <c r="C2184" s="628"/>
    </row>
    <row r="2185" spans="1:3" ht="14.25">
      <c r="A2185" s="628"/>
      <c r="B2185" s="629"/>
      <c r="C2185" s="628"/>
    </row>
    <row r="2186" spans="1:3" ht="14.25">
      <c r="A2186" s="628"/>
      <c r="B2186" s="629"/>
      <c r="C2186" s="628"/>
    </row>
    <row r="2187" spans="1:3" ht="14.25">
      <c r="A2187" s="628"/>
      <c r="B2187" s="629"/>
      <c r="C2187" s="628"/>
    </row>
    <row r="2188" spans="1:3" ht="14.25">
      <c r="A2188" s="628"/>
      <c r="B2188" s="629"/>
      <c r="C2188" s="628"/>
    </row>
    <row r="2189" spans="1:3" ht="14.25">
      <c r="A2189" s="628"/>
      <c r="B2189" s="629"/>
      <c r="C2189" s="628"/>
    </row>
    <row r="2190" spans="1:3" ht="14.25">
      <c r="A2190" s="628"/>
      <c r="B2190" s="629"/>
      <c r="C2190" s="628"/>
    </row>
    <row r="2191" spans="1:3" ht="14.25">
      <c r="A2191" s="628"/>
      <c r="B2191" s="629"/>
      <c r="C2191" s="628"/>
    </row>
    <row r="2192" spans="1:3" ht="14.25">
      <c r="A2192" s="628"/>
      <c r="B2192" s="629"/>
      <c r="C2192" s="628"/>
    </row>
    <row r="2193" spans="1:3" ht="14.25">
      <c r="A2193" s="628"/>
      <c r="B2193" s="629"/>
      <c r="C2193" s="628"/>
    </row>
    <row r="2194" spans="1:3" ht="14.25">
      <c r="A2194" s="628"/>
      <c r="B2194" s="629"/>
      <c r="C2194" s="628"/>
    </row>
    <row r="2195" spans="1:3" ht="14.25">
      <c r="A2195" s="628"/>
      <c r="B2195" s="629"/>
      <c r="C2195" s="628"/>
    </row>
    <row r="2196" spans="1:3" ht="14.25">
      <c r="A2196" s="628"/>
      <c r="B2196" s="629"/>
      <c r="C2196" s="628"/>
    </row>
    <row r="2197" spans="1:3" ht="14.25">
      <c r="A2197" s="628"/>
      <c r="B2197" s="629"/>
      <c r="C2197" s="628"/>
    </row>
    <row r="2198" spans="1:3" ht="14.25">
      <c r="A2198" s="628"/>
      <c r="B2198" s="629"/>
      <c r="C2198" s="628"/>
    </row>
    <row r="2199" spans="1:3" ht="14.25">
      <c r="A2199" s="628"/>
      <c r="B2199" s="629"/>
      <c r="C2199" s="628"/>
    </row>
    <row r="2200" spans="1:3" ht="14.25">
      <c r="A2200" s="628"/>
      <c r="B2200" s="629"/>
      <c r="C2200" s="628"/>
    </row>
    <row r="2201" spans="1:3" ht="14.25">
      <c r="A2201" s="628"/>
      <c r="B2201" s="629"/>
      <c r="C2201" s="628"/>
    </row>
    <row r="2202" spans="1:3" ht="14.25">
      <c r="A2202" s="628"/>
      <c r="B2202" s="629"/>
      <c r="C2202" s="628"/>
    </row>
    <row r="2203" spans="1:3" ht="14.25">
      <c r="A2203" s="628"/>
      <c r="B2203" s="629"/>
      <c r="C2203" s="628"/>
    </row>
    <row r="2204" spans="1:3" ht="14.25">
      <c r="A2204" s="628"/>
      <c r="B2204" s="629"/>
      <c r="C2204" s="628"/>
    </row>
    <row r="2205" spans="1:3" ht="14.25">
      <c r="A2205" s="628"/>
      <c r="B2205" s="629"/>
      <c r="C2205" s="628"/>
    </row>
    <row r="2206" spans="1:3" ht="14.25">
      <c r="A2206" s="628"/>
      <c r="B2206" s="629"/>
      <c r="C2206" s="628"/>
    </row>
    <row r="2207" spans="1:3" ht="14.25">
      <c r="A2207" s="628"/>
      <c r="B2207" s="629"/>
      <c r="C2207" s="628"/>
    </row>
    <row r="2208" spans="1:3" ht="14.25">
      <c r="A2208" s="628"/>
      <c r="B2208" s="629"/>
      <c r="C2208" s="628"/>
    </row>
    <row r="2209" spans="1:3" ht="14.25">
      <c r="A2209" s="628"/>
      <c r="B2209" s="629"/>
      <c r="C2209" s="628"/>
    </row>
    <row r="2210" spans="1:3" ht="14.25">
      <c r="A2210" s="628"/>
      <c r="B2210" s="629"/>
      <c r="C2210" s="628"/>
    </row>
    <row r="2211" spans="1:3" ht="14.25">
      <c r="A2211" s="628"/>
      <c r="B2211" s="629"/>
      <c r="C2211" s="628"/>
    </row>
    <row r="2212" spans="1:3" ht="14.25">
      <c r="A2212" s="628"/>
      <c r="B2212" s="629"/>
      <c r="C2212" s="628"/>
    </row>
    <row r="2213" spans="1:3" ht="14.25">
      <c r="A2213" s="628"/>
      <c r="B2213" s="629"/>
      <c r="C2213" s="628"/>
    </row>
    <row r="2214" spans="1:3" ht="14.25">
      <c r="A2214" s="628"/>
      <c r="B2214" s="629"/>
      <c r="C2214" s="628"/>
    </row>
    <row r="2215" spans="1:3" ht="14.25">
      <c r="A2215" s="628"/>
      <c r="B2215" s="629"/>
      <c r="C2215" s="628"/>
    </row>
    <row r="2216" spans="1:3" ht="14.25">
      <c r="A2216" s="628"/>
      <c r="B2216" s="629"/>
      <c r="C2216" s="628"/>
    </row>
    <row r="2217" spans="1:3" ht="14.25">
      <c r="A2217" s="628"/>
      <c r="B2217" s="629"/>
      <c r="C2217" s="628"/>
    </row>
    <row r="2218" spans="1:3" ht="14.25">
      <c r="A2218" s="628"/>
      <c r="B2218" s="629"/>
      <c r="C2218" s="628"/>
    </row>
    <row r="2219" spans="1:3" ht="14.25">
      <c r="A2219" s="628"/>
      <c r="B2219" s="629"/>
      <c r="C2219" s="628"/>
    </row>
    <row r="2220" spans="1:3" ht="14.25">
      <c r="A2220" s="628"/>
      <c r="B2220" s="629"/>
      <c r="C2220" s="628"/>
    </row>
    <row r="2221" spans="1:3" ht="14.25">
      <c r="A2221" s="628"/>
      <c r="B2221" s="629"/>
      <c r="C2221" s="628"/>
    </row>
    <row r="2222" spans="1:3" ht="14.25">
      <c r="A2222" s="628"/>
      <c r="B2222" s="629"/>
      <c r="C2222" s="628"/>
    </row>
    <row r="2223" spans="1:3" ht="14.25">
      <c r="A2223" s="628"/>
      <c r="B2223" s="629"/>
      <c r="C2223" s="628"/>
    </row>
    <row r="2224" spans="1:3" ht="14.25">
      <c r="A2224" s="628"/>
      <c r="B2224" s="629"/>
      <c r="C2224" s="628"/>
    </row>
    <row r="2225" spans="1:3" ht="14.25">
      <c r="A2225" s="628"/>
      <c r="B2225" s="629"/>
      <c r="C2225" s="628"/>
    </row>
    <row r="2226" spans="1:3" ht="14.25">
      <c r="A2226" s="628"/>
      <c r="B2226" s="629"/>
      <c r="C2226" s="628"/>
    </row>
    <row r="2227" spans="1:3" ht="14.25">
      <c r="A2227" s="628"/>
      <c r="B2227" s="629"/>
      <c r="C2227" s="628"/>
    </row>
    <row r="2228" spans="1:3" ht="14.25">
      <c r="A2228" s="628"/>
      <c r="B2228" s="629"/>
      <c r="C2228" s="628"/>
    </row>
    <row r="2229" spans="1:3" ht="14.25">
      <c r="A2229" s="628"/>
      <c r="B2229" s="629"/>
      <c r="C2229" s="628"/>
    </row>
    <row r="2230" spans="1:3" ht="14.25">
      <c r="A2230" s="628"/>
      <c r="B2230" s="629"/>
      <c r="C2230" s="628"/>
    </row>
    <row r="2231" spans="1:3" ht="14.25">
      <c r="A2231" s="628"/>
      <c r="B2231" s="629"/>
      <c r="C2231" s="628"/>
    </row>
    <row r="2232" spans="1:3" ht="14.25">
      <c r="A2232" s="628"/>
      <c r="B2232" s="629"/>
      <c r="C2232" s="628"/>
    </row>
    <row r="2233" spans="1:3" ht="14.25">
      <c r="A2233" s="628"/>
      <c r="B2233" s="629"/>
      <c r="C2233" s="628"/>
    </row>
    <row r="2234" spans="1:3" ht="14.25">
      <c r="A2234" s="628"/>
      <c r="B2234" s="629"/>
      <c r="C2234" s="628"/>
    </row>
    <row r="2235" spans="1:3" ht="14.25">
      <c r="A2235" s="628"/>
      <c r="B2235" s="629"/>
      <c r="C2235" s="628"/>
    </row>
    <row r="2236" spans="1:3" ht="14.25">
      <c r="A2236" s="628"/>
      <c r="B2236" s="629"/>
      <c r="C2236" s="628"/>
    </row>
    <row r="2237" spans="1:3" ht="14.25">
      <c r="A2237" s="628"/>
      <c r="B2237" s="629"/>
      <c r="C2237" s="628"/>
    </row>
    <row r="2238" spans="1:3" ht="14.25">
      <c r="A2238" s="628"/>
      <c r="B2238" s="629"/>
      <c r="C2238" s="628"/>
    </row>
    <row r="2239" spans="1:3" ht="14.25">
      <c r="A2239" s="628"/>
      <c r="B2239" s="629"/>
      <c r="C2239" s="628"/>
    </row>
    <row r="2240" spans="1:3" ht="14.25">
      <c r="A2240" s="628"/>
      <c r="B2240" s="629"/>
      <c r="C2240" s="628"/>
    </row>
    <row r="2241" spans="1:3" ht="14.25">
      <c r="A2241" s="628"/>
      <c r="B2241" s="629"/>
      <c r="C2241" s="628"/>
    </row>
    <row r="2242" spans="1:3" ht="14.25">
      <c r="A2242" s="628"/>
      <c r="B2242" s="629"/>
      <c r="C2242" s="628"/>
    </row>
    <row r="2243" spans="1:3" ht="14.25">
      <c r="A2243" s="628"/>
      <c r="B2243" s="629"/>
      <c r="C2243" s="628"/>
    </row>
    <row r="2244" spans="1:3" ht="14.25">
      <c r="A2244" s="628"/>
      <c r="B2244" s="629"/>
      <c r="C2244" s="628"/>
    </row>
    <row r="2245" spans="1:3" ht="14.25">
      <c r="A2245" s="628"/>
      <c r="B2245" s="629"/>
      <c r="C2245" s="628"/>
    </row>
    <row r="2246" spans="1:3" ht="14.25">
      <c r="A2246" s="628"/>
      <c r="B2246" s="629"/>
      <c r="C2246" s="628"/>
    </row>
    <row r="2247" spans="1:3" ht="14.25">
      <c r="A2247" s="628"/>
      <c r="B2247" s="629"/>
      <c r="C2247" s="628"/>
    </row>
    <row r="2248" spans="1:3" ht="14.25">
      <c r="A2248" s="628"/>
      <c r="B2248" s="629"/>
      <c r="C2248" s="628"/>
    </row>
    <row r="2249" spans="1:3" ht="14.25">
      <c r="A2249" s="628"/>
      <c r="B2249" s="629"/>
      <c r="C2249" s="628"/>
    </row>
    <row r="2250" spans="1:3" ht="14.25">
      <c r="A2250" s="628"/>
      <c r="B2250" s="629"/>
      <c r="C2250" s="628"/>
    </row>
    <row r="2251" spans="1:3" ht="14.25">
      <c r="A2251" s="628"/>
      <c r="B2251" s="629"/>
      <c r="C2251" s="628"/>
    </row>
    <row r="2252" spans="1:3" ht="14.25">
      <c r="A2252" s="628"/>
      <c r="B2252" s="629"/>
      <c r="C2252" s="628"/>
    </row>
    <row r="2253" spans="1:3" ht="14.25">
      <c r="A2253" s="628"/>
      <c r="B2253" s="629"/>
      <c r="C2253" s="628"/>
    </row>
    <row r="2254" spans="1:3" ht="14.25">
      <c r="A2254" s="628"/>
      <c r="B2254" s="629"/>
      <c r="C2254" s="628"/>
    </row>
    <row r="2255" spans="1:3" ht="14.25">
      <c r="A2255" s="628"/>
      <c r="B2255" s="629"/>
      <c r="C2255" s="628"/>
    </row>
    <row r="2256" spans="1:3" ht="14.25">
      <c r="A2256" s="628"/>
      <c r="B2256" s="629"/>
      <c r="C2256" s="628"/>
    </row>
    <row r="2257" spans="1:3" ht="14.25">
      <c r="A2257" s="628"/>
      <c r="B2257" s="629"/>
      <c r="C2257" s="628"/>
    </row>
    <row r="2258" spans="1:3" ht="14.25">
      <c r="A2258" s="628"/>
      <c r="B2258" s="629"/>
      <c r="C2258" s="628"/>
    </row>
    <row r="2259" spans="1:3" ht="14.25">
      <c r="A2259" s="628"/>
      <c r="B2259" s="629"/>
      <c r="C2259" s="628"/>
    </row>
    <row r="2260" spans="1:3" ht="14.25">
      <c r="A2260" s="628"/>
      <c r="B2260" s="629"/>
      <c r="C2260" s="628"/>
    </row>
    <row r="2261" spans="1:3" ht="14.25">
      <c r="A2261" s="628"/>
      <c r="B2261" s="629"/>
      <c r="C2261" s="628"/>
    </row>
    <row r="2262" spans="1:3" ht="14.25">
      <c r="A2262" s="628"/>
      <c r="B2262" s="629"/>
      <c r="C2262" s="628"/>
    </row>
    <row r="2263" spans="1:3" ht="14.25">
      <c r="A2263" s="628"/>
      <c r="B2263" s="629"/>
      <c r="C2263" s="628"/>
    </row>
    <row r="2264" spans="1:3" ht="14.25">
      <c r="A2264" s="628"/>
      <c r="B2264" s="629"/>
      <c r="C2264" s="628"/>
    </row>
    <row r="2265" spans="1:3" ht="14.25">
      <c r="A2265" s="628"/>
      <c r="B2265" s="629"/>
      <c r="C2265" s="628"/>
    </row>
    <row r="2266" spans="1:3" ht="14.25">
      <c r="A2266" s="628"/>
      <c r="B2266" s="629"/>
      <c r="C2266" s="628"/>
    </row>
    <row r="2267" spans="1:3" ht="14.25">
      <c r="A2267" s="628"/>
      <c r="B2267" s="629"/>
      <c r="C2267" s="628"/>
    </row>
    <row r="2268" spans="1:3" ht="14.25">
      <c r="A2268" s="628"/>
      <c r="B2268" s="629"/>
      <c r="C2268" s="628"/>
    </row>
    <row r="2269" spans="1:3" ht="14.25">
      <c r="A2269" s="628"/>
      <c r="B2269" s="629"/>
      <c r="C2269" s="628"/>
    </row>
    <row r="2270" spans="1:3" ht="14.25">
      <c r="A2270" s="628"/>
      <c r="B2270" s="629"/>
      <c r="C2270" s="628"/>
    </row>
    <row r="2271" spans="1:3" ht="14.25">
      <c r="A2271" s="628"/>
      <c r="B2271" s="629"/>
      <c r="C2271" s="628"/>
    </row>
    <row r="2272" spans="1:3" ht="14.25">
      <c r="A2272" s="628"/>
      <c r="B2272" s="629"/>
      <c r="C2272" s="628"/>
    </row>
    <row r="2273" spans="1:3" ht="14.25">
      <c r="A2273" s="628"/>
      <c r="B2273" s="629"/>
      <c r="C2273" s="628"/>
    </row>
    <row r="2274" spans="1:3" ht="14.25">
      <c r="A2274" s="628"/>
      <c r="B2274" s="629"/>
      <c r="C2274" s="628"/>
    </row>
    <row r="2275" spans="1:3" ht="14.25">
      <c r="A2275" s="628"/>
      <c r="B2275" s="629"/>
      <c r="C2275" s="628"/>
    </row>
    <row r="2276" spans="1:3" ht="14.25">
      <c r="A2276" s="628"/>
      <c r="B2276" s="629"/>
      <c r="C2276" s="628"/>
    </row>
    <row r="2277" spans="1:3" ht="14.25">
      <c r="A2277" s="628"/>
      <c r="B2277" s="629"/>
      <c r="C2277" s="628"/>
    </row>
    <row r="2278" spans="1:3" ht="14.25">
      <c r="A2278" s="628"/>
      <c r="B2278" s="629"/>
      <c r="C2278" s="628"/>
    </row>
    <row r="2279" spans="1:3" ht="14.25">
      <c r="A2279" s="628"/>
      <c r="B2279" s="629"/>
      <c r="C2279" s="628"/>
    </row>
    <row r="2280" spans="1:3" ht="14.25">
      <c r="A2280" s="628"/>
      <c r="B2280" s="629"/>
      <c r="C2280" s="628"/>
    </row>
    <row r="2281" spans="1:3" ht="14.25">
      <c r="A2281" s="628"/>
      <c r="B2281" s="629"/>
      <c r="C2281" s="628"/>
    </row>
    <row r="2282" spans="1:3" ht="14.25">
      <c r="A2282" s="628"/>
      <c r="B2282" s="629"/>
      <c r="C2282" s="628"/>
    </row>
    <row r="2283" spans="1:3" ht="14.25">
      <c r="A2283" s="628"/>
      <c r="B2283" s="629"/>
      <c r="C2283" s="628"/>
    </row>
    <row r="2284" spans="1:3" ht="14.25">
      <c r="A2284" s="628"/>
      <c r="B2284" s="629"/>
      <c r="C2284" s="628"/>
    </row>
    <row r="2285" spans="1:3" ht="14.25">
      <c r="A2285" s="628"/>
      <c r="B2285" s="629"/>
      <c r="C2285" s="628"/>
    </row>
    <row r="2286" spans="1:3" ht="14.25">
      <c r="A2286" s="628"/>
      <c r="B2286" s="629"/>
      <c r="C2286" s="628"/>
    </row>
    <row r="2287" spans="1:3" ht="14.25">
      <c r="A2287" s="628"/>
      <c r="B2287" s="629"/>
      <c r="C2287" s="628"/>
    </row>
    <row r="2288" spans="1:3" ht="14.25">
      <c r="A2288" s="628"/>
      <c r="B2288" s="629"/>
      <c r="C2288" s="628"/>
    </row>
    <row r="2289" spans="1:3" ht="14.25">
      <c r="A2289" s="628"/>
      <c r="B2289" s="629"/>
      <c r="C2289" s="628"/>
    </row>
    <row r="2290" spans="1:3" ht="14.25">
      <c r="A2290" s="628"/>
      <c r="B2290" s="629"/>
      <c r="C2290" s="628"/>
    </row>
    <row r="2291" spans="1:3" ht="14.25">
      <c r="A2291" s="628"/>
      <c r="B2291" s="629"/>
      <c r="C2291" s="628"/>
    </row>
    <row r="2292" spans="1:3" ht="14.25">
      <c r="A2292" s="628"/>
      <c r="B2292" s="629"/>
      <c r="C2292" s="628"/>
    </row>
    <row r="2293" spans="1:3" ht="14.25">
      <c r="A2293" s="628"/>
      <c r="B2293" s="629"/>
      <c r="C2293" s="628"/>
    </row>
    <row r="2294" spans="1:3" ht="14.25">
      <c r="A2294" s="628"/>
      <c r="B2294" s="629"/>
      <c r="C2294" s="628"/>
    </row>
    <row r="2295" spans="1:3" ht="14.25">
      <c r="A2295" s="628"/>
      <c r="B2295" s="629"/>
      <c r="C2295" s="628"/>
    </row>
    <row r="2296" spans="1:3" ht="14.25">
      <c r="A2296" s="628"/>
      <c r="B2296" s="629"/>
      <c r="C2296" s="628"/>
    </row>
    <row r="2297" spans="1:3" ht="14.25">
      <c r="A2297" s="628"/>
      <c r="B2297" s="629"/>
      <c r="C2297" s="628"/>
    </row>
    <row r="2298" spans="1:3" ht="14.25">
      <c r="A2298" s="628"/>
      <c r="B2298" s="629"/>
      <c r="C2298" s="628"/>
    </row>
    <row r="2299" spans="1:3" ht="14.25">
      <c r="A2299" s="628"/>
      <c r="B2299" s="629"/>
      <c r="C2299" s="628"/>
    </row>
    <row r="2300" spans="1:3" ht="14.25">
      <c r="A2300" s="628"/>
      <c r="B2300" s="629"/>
      <c r="C2300" s="628"/>
    </row>
    <row r="2301" spans="1:3" ht="14.25">
      <c r="A2301" s="628"/>
      <c r="B2301" s="629"/>
      <c r="C2301" s="628"/>
    </row>
    <row r="2302" spans="1:3" ht="14.25">
      <c r="A2302" s="628"/>
      <c r="B2302" s="629"/>
      <c r="C2302" s="628"/>
    </row>
    <row r="2303" spans="1:3" ht="14.25">
      <c r="A2303" s="628"/>
      <c r="B2303" s="629"/>
      <c r="C2303" s="628"/>
    </row>
    <row r="2304" spans="1:3" ht="14.25">
      <c r="A2304" s="628"/>
      <c r="B2304" s="629"/>
      <c r="C2304" s="628"/>
    </row>
    <row r="2305" spans="1:3" ht="14.25">
      <c r="A2305" s="628"/>
      <c r="B2305" s="629"/>
      <c r="C2305" s="628"/>
    </row>
    <row r="2306" spans="1:3" ht="14.25">
      <c r="A2306" s="628"/>
      <c r="B2306" s="629"/>
      <c r="C2306" s="628"/>
    </row>
    <row r="2307" spans="1:3" ht="14.25">
      <c r="A2307" s="628"/>
      <c r="B2307" s="629"/>
      <c r="C2307" s="628"/>
    </row>
    <row r="2308" spans="1:3" ht="14.25">
      <c r="A2308" s="628"/>
      <c r="B2308" s="629"/>
      <c r="C2308" s="628"/>
    </row>
    <row r="2309" spans="1:3" ht="14.25">
      <c r="A2309" s="628"/>
      <c r="B2309" s="629"/>
      <c r="C2309" s="628"/>
    </row>
    <row r="2310" spans="1:3" ht="14.25">
      <c r="A2310" s="628"/>
      <c r="B2310" s="629"/>
      <c r="C2310" s="628"/>
    </row>
    <row r="2311" spans="1:3" ht="14.25">
      <c r="A2311" s="628"/>
      <c r="B2311" s="629"/>
      <c r="C2311" s="628"/>
    </row>
    <row r="2312" spans="1:3" ht="14.25">
      <c r="A2312" s="628"/>
      <c r="B2312" s="629"/>
      <c r="C2312" s="628"/>
    </row>
    <row r="2313" spans="1:3" ht="14.25">
      <c r="A2313" s="628"/>
      <c r="B2313" s="629"/>
      <c r="C2313" s="628"/>
    </row>
    <row r="2314" spans="1:3" ht="14.25">
      <c r="A2314" s="628"/>
      <c r="B2314" s="629"/>
      <c r="C2314" s="628"/>
    </row>
    <row r="2315" spans="1:3" ht="14.25">
      <c r="A2315" s="628"/>
      <c r="B2315" s="629"/>
      <c r="C2315" s="628"/>
    </row>
    <row r="2316" spans="1:3" ht="14.25">
      <c r="A2316" s="628"/>
      <c r="B2316" s="629"/>
      <c r="C2316" s="628"/>
    </row>
    <row r="2317" spans="1:3" ht="14.25">
      <c r="A2317" s="628"/>
      <c r="B2317" s="629"/>
      <c r="C2317" s="628"/>
    </row>
    <row r="2318" spans="1:3" ht="14.25">
      <c r="A2318" s="628"/>
      <c r="B2318" s="629"/>
      <c r="C2318" s="628"/>
    </row>
    <row r="2319" spans="1:3" ht="14.25">
      <c r="A2319" s="628"/>
      <c r="B2319" s="629"/>
      <c r="C2319" s="628"/>
    </row>
    <row r="2320" spans="1:3" ht="14.25">
      <c r="A2320" s="628"/>
      <c r="B2320" s="629"/>
      <c r="C2320" s="628"/>
    </row>
    <row r="2321" spans="1:3" ht="14.25">
      <c r="A2321" s="628"/>
      <c r="B2321" s="629"/>
      <c r="C2321" s="628"/>
    </row>
    <row r="2322" spans="1:3" ht="14.25">
      <c r="A2322" s="628"/>
      <c r="B2322" s="629"/>
      <c r="C2322" s="628"/>
    </row>
    <row r="2323" spans="1:3" ht="14.25">
      <c r="A2323" s="628"/>
      <c r="B2323" s="629"/>
      <c r="C2323" s="628"/>
    </row>
    <row r="2324" spans="1:3" ht="14.25">
      <c r="A2324" s="628"/>
      <c r="B2324" s="629"/>
      <c r="C2324" s="628"/>
    </row>
    <row r="2325" spans="1:3" ht="14.25">
      <c r="A2325" s="628"/>
      <c r="B2325" s="629"/>
      <c r="C2325" s="628"/>
    </row>
    <row r="2326" spans="1:3" ht="14.25">
      <c r="A2326" s="628"/>
      <c r="B2326" s="629"/>
      <c r="C2326" s="628"/>
    </row>
    <row r="2327" spans="1:3" ht="14.25">
      <c r="A2327" s="628"/>
      <c r="B2327" s="629"/>
      <c r="C2327" s="628"/>
    </row>
    <row r="2328" spans="1:3" ht="14.25">
      <c r="A2328" s="628"/>
      <c r="B2328" s="629"/>
      <c r="C2328" s="628"/>
    </row>
    <row r="2329" spans="1:3" ht="14.25">
      <c r="A2329" s="628"/>
      <c r="B2329" s="629"/>
      <c r="C2329" s="628"/>
    </row>
    <row r="2330" spans="1:3" ht="14.25">
      <c r="A2330" s="628"/>
      <c r="B2330" s="629"/>
      <c r="C2330" s="628"/>
    </row>
    <row r="2331" spans="1:3" ht="14.25">
      <c r="A2331" s="628"/>
      <c r="B2331" s="629"/>
      <c r="C2331" s="628"/>
    </row>
    <row r="2332" spans="1:3" ht="14.25">
      <c r="A2332" s="628"/>
      <c r="B2332" s="629"/>
      <c r="C2332" s="628"/>
    </row>
    <row r="2333" spans="1:3" ht="14.25">
      <c r="A2333" s="628"/>
      <c r="B2333" s="629"/>
      <c r="C2333" s="628"/>
    </row>
    <row r="2334" spans="1:3" ht="14.25">
      <c r="A2334" s="628"/>
      <c r="B2334" s="629"/>
      <c r="C2334" s="628"/>
    </row>
    <row r="2335" spans="1:3" ht="14.25">
      <c r="A2335" s="628"/>
      <c r="B2335" s="629"/>
      <c r="C2335" s="628"/>
    </row>
    <row r="2336" spans="1:3" ht="14.25">
      <c r="A2336" s="628"/>
      <c r="B2336" s="629"/>
      <c r="C2336" s="628"/>
    </row>
    <row r="2337" spans="1:3" ht="14.25">
      <c r="A2337" s="628"/>
      <c r="B2337" s="629"/>
      <c r="C2337" s="628"/>
    </row>
    <row r="2338" spans="1:3" ht="14.25">
      <c r="A2338" s="628"/>
      <c r="B2338" s="629"/>
      <c r="C2338" s="628"/>
    </row>
    <row r="2339" spans="1:3" ht="14.25">
      <c r="A2339" s="628"/>
      <c r="B2339" s="629"/>
      <c r="C2339" s="628"/>
    </row>
    <row r="2340" spans="1:3" ht="14.25">
      <c r="A2340" s="628"/>
      <c r="B2340" s="629"/>
      <c r="C2340" s="628"/>
    </row>
    <row r="2341" spans="1:3" ht="14.25">
      <c r="A2341" s="628"/>
      <c r="B2341" s="629"/>
      <c r="C2341" s="628"/>
    </row>
    <row r="2342" spans="1:3" ht="14.25">
      <c r="A2342" s="628"/>
      <c r="B2342" s="629"/>
      <c r="C2342" s="628"/>
    </row>
    <row r="2343" spans="1:3" ht="14.25">
      <c r="A2343" s="628"/>
      <c r="B2343" s="629"/>
      <c r="C2343" s="628"/>
    </row>
    <row r="2344" spans="1:3" ht="14.25">
      <c r="A2344" s="628"/>
      <c r="B2344" s="629"/>
      <c r="C2344" s="628"/>
    </row>
    <row r="2345" spans="1:3" ht="14.25">
      <c r="A2345" s="628"/>
      <c r="B2345" s="629"/>
      <c r="C2345" s="628"/>
    </row>
    <row r="2346" spans="1:3" ht="14.25">
      <c r="A2346" s="628"/>
      <c r="B2346" s="629"/>
      <c r="C2346" s="628"/>
    </row>
    <row r="2347" spans="1:3" ht="14.25">
      <c r="A2347" s="628"/>
      <c r="B2347" s="629"/>
      <c r="C2347" s="628"/>
    </row>
    <row r="2348" spans="1:3" ht="14.25">
      <c r="A2348" s="628"/>
      <c r="B2348" s="629"/>
      <c r="C2348" s="628"/>
    </row>
    <row r="2349" spans="1:3" ht="14.25">
      <c r="A2349" s="628"/>
      <c r="B2349" s="629"/>
      <c r="C2349" s="628"/>
    </row>
    <row r="2350" spans="1:3" ht="14.25">
      <c r="A2350" s="628"/>
      <c r="B2350" s="629"/>
      <c r="C2350" s="628"/>
    </row>
    <row r="2351" spans="1:3" ht="14.25">
      <c r="A2351" s="628"/>
      <c r="B2351" s="629"/>
      <c r="C2351" s="628"/>
    </row>
    <row r="2352" spans="1:3" ht="14.25">
      <c r="A2352" s="628"/>
      <c r="B2352" s="629"/>
      <c r="C2352" s="628"/>
    </row>
    <row r="2353" spans="1:3" ht="14.25">
      <c r="A2353" s="628"/>
      <c r="B2353" s="629"/>
      <c r="C2353" s="628"/>
    </row>
    <row r="2354" spans="1:3" ht="14.25">
      <c r="A2354" s="628"/>
      <c r="B2354" s="629"/>
      <c r="C2354" s="628"/>
    </row>
    <row r="2355" spans="1:3" ht="14.25">
      <c r="A2355" s="628"/>
      <c r="B2355" s="629"/>
      <c r="C2355" s="628"/>
    </row>
    <row r="2356" spans="1:3" ht="14.25">
      <c r="A2356" s="628"/>
      <c r="B2356" s="629"/>
      <c r="C2356" s="628"/>
    </row>
    <row r="2357" spans="1:3" ht="14.25">
      <c r="A2357" s="628"/>
      <c r="B2357" s="629"/>
      <c r="C2357" s="628"/>
    </row>
    <row r="2358" spans="1:3" ht="14.25">
      <c r="A2358" s="628"/>
      <c r="B2358" s="629"/>
      <c r="C2358" s="628"/>
    </row>
    <row r="2359" spans="1:3" ht="14.25">
      <c r="A2359" s="628"/>
      <c r="B2359" s="629"/>
      <c r="C2359" s="628"/>
    </row>
    <row r="2360" spans="1:3" ht="14.25">
      <c r="A2360" s="628"/>
      <c r="B2360" s="629"/>
      <c r="C2360" s="628"/>
    </row>
    <row r="2361" spans="1:3" ht="14.25">
      <c r="A2361" s="628"/>
      <c r="B2361" s="629"/>
      <c r="C2361" s="628"/>
    </row>
    <row r="2362" spans="1:3" ht="14.25">
      <c r="A2362" s="628"/>
      <c r="B2362" s="629"/>
      <c r="C2362" s="628"/>
    </row>
    <row r="2363" spans="1:3" ht="14.25">
      <c r="A2363" s="628"/>
      <c r="B2363" s="629"/>
      <c r="C2363" s="628"/>
    </row>
    <row r="2364" spans="1:3" ht="14.25">
      <c r="A2364" s="628"/>
      <c r="B2364" s="629"/>
      <c r="C2364" s="628"/>
    </row>
    <row r="2365" spans="1:3" ht="14.25">
      <c r="A2365" s="628"/>
      <c r="B2365" s="629"/>
      <c r="C2365" s="628"/>
    </row>
    <row r="2366" spans="1:3" ht="14.25">
      <c r="A2366" s="628"/>
      <c r="B2366" s="629"/>
      <c r="C2366" s="628"/>
    </row>
    <row r="2367" spans="1:3" ht="14.25">
      <c r="A2367" s="628"/>
      <c r="B2367" s="629"/>
      <c r="C2367" s="628"/>
    </row>
    <row r="2368" spans="1:3" ht="14.25">
      <c r="A2368" s="628"/>
      <c r="B2368" s="629"/>
      <c r="C2368" s="628"/>
    </row>
    <row r="2369" spans="1:3" ht="14.25">
      <c r="A2369" s="628"/>
      <c r="B2369" s="629"/>
      <c r="C2369" s="628"/>
    </row>
    <row r="2370" spans="1:3" ht="14.25">
      <c r="A2370" s="628"/>
      <c r="B2370" s="629"/>
      <c r="C2370" s="628"/>
    </row>
    <row r="2371" spans="1:3" ht="14.25">
      <c r="A2371" s="628"/>
      <c r="B2371" s="629"/>
      <c r="C2371" s="628"/>
    </row>
    <row r="2372" spans="1:3" ht="14.25">
      <c r="A2372" s="628"/>
      <c r="B2372" s="629"/>
      <c r="C2372" s="628"/>
    </row>
    <row r="2373" spans="1:3" ht="14.25">
      <c r="A2373" s="628"/>
      <c r="B2373" s="629"/>
      <c r="C2373" s="628"/>
    </row>
    <row r="2374" spans="1:3" ht="14.25">
      <c r="A2374" s="628"/>
      <c r="B2374" s="629"/>
      <c r="C2374" s="628"/>
    </row>
    <row r="2375" spans="1:3" ht="14.25">
      <c r="A2375" s="628"/>
      <c r="B2375" s="629"/>
      <c r="C2375" s="628"/>
    </row>
    <row r="2376" spans="1:3" ht="14.25">
      <c r="A2376" s="628"/>
      <c r="B2376" s="629"/>
      <c r="C2376" s="628"/>
    </row>
    <row r="2377" spans="1:3" ht="14.25">
      <c r="A2377" s="628"/>
      <c r="B2377" s="629"/>
      <c r="C2377" s="628"/>
    </row>
    <row r="2378" spans="1:3" ht="14.25">
      <c r="A2378" s="628"/>
      <c r="B2378" s="629"/>
      <c r="C2378" s="628"/>
    </row>
    <row r="2379" spans="1:3" ht="14.25">
      <c r="A2379" s="628"/>
      <c r="B2379" s="629"/>
      <c r="C2379" s="628"/>
    </row>
    <row r="2380" spans="1:3" ht="14.25">
      <c r="A2380" s="628"/>
      <c r="B2380" s="629"/>
      <c r="C2380" s="628"/>
    </row>
    <row r="2381" spans="1:3" ht="14.25">
      <c r="A2381" s="628"/>
      <c r="B2381" s="629"/>
      <c r="C2381" s="628"/>
    </row>
    <row r="2382" spans="1:3" ht="14.25">
      <c r="A2382" s="628"/>
      <c r="B2382" s="629"/>
      <c r="C2382" s="628"/>
    </row>
    <row r="2383" spans="1:3" ht="14.25">
      <c r="A2383" s="628"/>
      <c r="B2383" s="629"/>
      <c r="C2383" s="628"/>
    </row>
    <row r="2384" spans="1:3" ht="14.25">
      <c r="A2384" s="628"/>
      <c r="B2384" s="629"/>
      <c r="C2384" s="628"/>
    </row>
    <row r="2385" spans="1:3" ht="14.25">
      <c r="A2385" s="628"/>
      <c r="B2385" s="629"/>
      <c r="C2385" s="628"/>
    </row>
    <row r="2386" spans="1:3" ht="14.25">
      <c r="A2386" s="628"/>
      <c r="B2386" s="629"/>
      <c r="C2386" s="628"/>
    </row>
    <row r="2387" spans="1:3" ht="14.25">
      <c r="A2387" s="628"/>
      <c r="B2387" s="629"/>
      <c r="C2387" s="628"/>
    </row>
    <row r="2388" spans="1:3" ht="14.25">
      <c r="A2388" s="628"/>
      <c r="B2388" s="629"/>
      <c r="C2388" s="628"/>
    </row>
    <row r="2389" spans="1:3" ht="14.25">
      <c r="A2389" s="628"/>
      <c r="B2389" s="629"/>
      <c r="C2389" s="628"/>
    </row>
    <row r="2390" spans="1:3" ht="14.25">
      <c r="A2390" s="628"/>
      <c r="B2390" s="629"/>
      <c r="C2390" s="628"/>
    </row>
    <row r="2391" spans="1:3" ht="14.25">
      <c r="A2391" s="628"/>
      <c r="B2391" s="629"/>
      <c r="C2391" s="628"/>
    </row>
    <row r="2392" spans="1:3" ht="14.25">
      <c r="A2392" s="628"/>
      <c r="B2392" s="629"/>
      <c r="C2392" s="628"/>
    </row>
    <row r="2393" spans="1:3" ht="14.25">
      <c r="A2393" s="628"/>
      <c r="B2393" s="629"/>
      <c r="C2393" s="628"/>
    </row>
    <row r="2394" spans="1:3" ht="14.25">
      <c r="A2394" s="628"/>
      <c r="B2394" s="629"/>
      <c r="C2394" s="628"/>
    </row>
    <row r="2395" spans="1:3" ht="14.25">
      <c r="A2395" s="628"/>
      <c r="B2395" s="629"/>
      <c r="C2395" s="628"/>
    </row>
    <row r="2396" spans="1:3" ht="14.25">
      <c r="A2396" s="628"/>
      <c r="B2396" s="629"/>
      <c r="C2396" s="628"/>
    </row>
    <row r="2397" spans="1:3" ht="14.25">
      <c r="A2397" s="628"/>
      <c r="B2397" s="629"/>
      <c r="C2397" s="628"/>
    </row>
    <row r="2398" spans="1:3" ht="14.25">
      <c r="A2398" s="628"/>
      <c r="B2398" s="629"/>
      <c r="C2398" s="628"/>
    </row>
    <row r="2399" spans="1:3" ht="14.25">
      <c r="A2399" s="628"/>
      <c r="B2399" s="629"/>
      <c r="C2399" s="628"/>
    </row>
    <row r="2400" spans="1:3" ht="14.25">
      <c r="A2400" s="628"/>
      <c r="B2400" s="629"/>
      <c r="C2400" s="628"/>
    </row>
    <row r="2401" spans="1:3" ht="14.25">
      <c r="A2401" s="628"/>
      <c r="B2401" s="629"/>
      <c r="C2401" s="628"/>
    </row>
    <row r="2402" spans="1:3" ht="14.25">
      <c r="A2402" s="628"/>
      <c r="B2402" s="629"/>
      <c r="C2402" s="628"/>
    </row>
    <row r="2403" spans="1:3" ht="14.25">
      <c r="A2403" s="628"/>
      <c r="B2403" s="629"/>
      <c r="C2403" s="628"/>
    </row>
    <row r="2404" spans="1:3" ht="14.25">
      <c r="A2404" s="628"/>
      <c r="B2404" s="629"/>
      <c r="C2404" s="628"/>
    </row>
    <row r="2405" spans="1:3" ht="14.25">
      <c r="A2405" s="628"/>
      <c r="B2405" s="629"/>
      <c r="C2405" s="628"/>
    </row>
    <row r="2406" spans="1:3" ht="14.25">
      <c r="A2406" s="628"/>
      <c r="B2406" s="629"/>
      <c r="C2406" s="628"/>
    </row>
    <row r="2407" spans="1:3" ht="14.25">
      <c r="A2407" s="628"/>
      <c r="B2407" s="629"/>
      <c r="C2407" s="628"/>
    </row>
    <row r="2408" spans="1:3" ht="14.25">
      <c r="A2408" s="628"/>
      <c r="B2408" s="629"/>
      <c r="C2408" s="628"/>
    </row>
    <row r="2409" spans="1:3" ht="14.25">
      <c r="A2409" s="628"/>
      <c r="B2409" s="629"/>
      <c r="C2409" s="628"/>
    </row>
    <row r="2410" spans="1:3" ht="14.25">
      <c r="A2410" s="628"/>
      <c r="B2410" s="629"/>
      <c r="C2410" s="628"/>
    </row>
    <row r="2411" spans="1:3" ht="14.25">
      <c r="A2411" s="628"/>
      <c r="B2411" s="629"/>
      <c r="C2411" s="628"/>
    </row>
    <row r="2412" spans="1:3" ht="14.25">
      <c r="A2412" s="628"/>
      <c r="B2412" s="629"/>
      <c r="C2412" s="628"/>
    </row>
    <row r="2413" spans="1:3" ht="14.25">
      <c r="A2413" s="628"/>
      <c r="B2413" s="629"/>
      <c r="C2413" s="628"/>
    </row>
    <row r="2414" spans="1:3" ht="14.25">
      <c r="A2414" s="628"/>
      <c r="B2414" s="629"/>
      <c r="C2414" s="628"/>
    </row>
    <row r="2415" spans="1:3" ht="14.25">
      <c r="A2415" s="628"/>
      <c r="B2415" s="629"/>
      <c r="C2415" s="628"/>
    </row>
    <row r="2416" spans="1:3" ht="14.25">
      <c r="A2416" s="628"/>
      <c r="B2416" s="629"/>
      <c r="C2416" s="628"/>
    </row>
    <row r="2417" spans="1:3" ht="14.25">
      <c r="A2417" s="628"/>
      <c r="B2417" s="629"/>
      <c r="C2417" s="628"/>
    </row>
    <row r="2418" spans="1:3" ht="14.25">
      <c r="A2418" s="628"/>
      <c r="B2418" s="629"/>
      <c r="C2418" s="628"/>
    </row>
    <row r="2419" spans="1:3" ht="14.25">
      <c r="A2419" s="628"/>
      <c r="B2419" s="629"/>
      <c r="C2419" s="628"/>
    </row>
    <row r="2420" spans="1:3" ht="14.25">
      <c r="A2420" s="628"/>
      <c r="B2420" s="629"/>
      <c r="C2420" s="628"/>
    </row>
    <row r="2421" spans="1:3" ht="14.25">
      <c r="A2421" s="628"/>
      <c r="B2421" s="629"/>
      <c r="C2421" s="628"/>
    </row>
    <row r="2422" spans="1:3" ht="14.25">
      <c r="A2422" s="628"/>
      <c r="B2422" s="629"/>
      <c r="C2422" s="628"/>
    </row>
    <row r="2423" spans="1:3" ht="14.25">
      <c r="A2423" s="628"/>
      <c r="B2423" s="629"/>
      <c r="C2423" s="628"/>
    </row>
    <row r="2424" spans="1:3" ht="14.25">
      <c r="A2424" s="628"/>
      <c r="B2424" s="629"/>
      <c r="C2424" s="628"/>
    </row>
    <row r="2425" spans="1:3" ht="14.25">
      <c r="A2425" s="628"/>
      <c r="B2425" s="629"/>
      <c r="C2425" s="628"/>
    </row>
    <row r="2426" spans="1:3" ht="14.25">
      <c r="A2426" s="628"/>
      <c r="B2426" s="629"/>
      <c r="C2426" s="628"/>
    </row>
    <row r="2427" spans="1:3" ht="14.25">
      <c r="A2427" s="628"/>
      <c r="B2427" s="629"/>
      <c r="C2427" s="628"/>
    </row>
    <row r="2428" spans="1:3" ht="14.25">
      <c r="A2428" s="628"/>
      <c r="B2428" s="629"/>
      <c r="C2428" s="628"/>
    </row>
    <row r="2429" spans="1:3" ht="14.25">
      <c r="A2429" s="628"/>
      <c r="B2429" s="629"/>
      <c r="C2429" s="628"/>
    </row>
    <row r="2430" spans="1:3" ht="14.25">
      <c r="A2430" s="628"/>
      <c r="B2430" s="629"/>
      <c r="C2430" s="628"/>
    </row>
    <row r="2431" spans="1:3" ht="14.25">
      <c r="A2431" s="628"/>
      <c r="B2431" s="629"/>
      <c r="C2431" s="628"/>
    </row>
    <row r="2432" spans="1:3" ht="14.25">
      <c r="A2432" s="628"/>
      <c r="B2432" s="629"/>
      <c r="C2432" s="628"/>
    </row>
    <row r="2433" spans="1:3" ht="14.25">
      <c r="A2433" s="628"/>
      <c r="B2433" s="629"/>
      <c r="C2433" s="628"/>
    </row>
    <row r="2434" spans="1:3" ht="14.25">
      <c r="A2434" s="628"/>
      <c r="B2434" s="629"/>
      <c r="C2434" s="628"/>
    </row>
    <row r="2435" spans="1:3" ht="14.25">
      <c r="A2435" s="628"/>
      <c r="B2435" s="629"/>
      <c r="C2435" s="628"/>
    </row>
    <row r="2436" spans="1:3" ht="14.25">
      <c r="A2436" s="628"/>
      <c r="B2436" s="629"/>
      <c r="C2436" s="628"/>
    </row>
    <row r="2437" spans="1:3" ht="14.25">
      <c r="A2437" s="628"/>
      <c r="B2437" s="629"/>
      <c r="C2437" s="628"/>
    </row>
    <row r="2438" spans="1:3" ht="14.25">
      <c r="A2438" s="628"/>
      <c r="B2438" s="629"/>
      <c r="C2438" s="628"/>
    </row>
    <row r="2439" spans="1:3" ht="14.25">
      <c r="A2439" s="628"/>
      <c r="B2439" s="629"/>
      <c r="C2439" s="628"/>
    </row>
    <row r="2440" spans="1:3" ht="14.25">
      <c r="A2440" s="628"/>
      <c r="B2440" s="629"/>
      <c r="C2440" s="628"/>
    </row>
    <row r="2441" spans="1:3" ht="14.25">
      <c r="A2441" s="628"/>
      <c r="B2441" s="629"/>
      <c r="C2441" s="628"/>
    </row>
    <row r="2442" spans="1:3" ht="14.25">
      <c r="A2442" s="628"/>
      <c r="B2442" s="629"/>
      <c r="C2442" s="628"/>
    </row>
    <row r="2443" spans="1:3" ht="14.25">
      <c r="A2443" s="628"/>
      <c r="B2443" s="629"/>
      <c r="C2443" s="628"/>
    </row>
    <row r="2444" spans="1:3" ht="14.25">
      <c r="A2444" s="628"/>
      <c r="B2444" s="629"/>
      <c r="C2444" s="628"/>
    </row>
    <row r="2445" spans="1:3" ht="14.25">
      <c r="A2445" s="628"/>
      <c r="B2445" s="629"/>
      <c r="C2445" s="628"/>
    </row>
    <row r="2446" spans="1:3" ht="14.25">
      <c r="A2446" s="628"/>
      <c r="B2446" s="629"/>
      <c r="C2446" s="628"/>
    </row>
    <row r="2447" spans="1:3" ht="14.25">
      <c r="A2447" s="628"/>
      <c r="B2447" s="629"/>
      <c r="C2447" s="628"/>
    </row>
    <row r="2448" spans="1:3" ht="14.25">
      <c r="A2448" s="628"/>
      <c r="B2448" s="629"/>
      <c r="C2448" s="628"/>
    </row>
    <row r="2449" spans="1:3" ht="14.25">
      <c r="A2449" s="628"/>
      <c r="B2449" s="629"/>
      <c r="C2449" s="628"/>
    </row>
    <row r="2450" spans="1:3" ht="14.25">
      <c r="A2450" s="628"/>
      <c r="B2450" s="629"/>
      <c r="C2450" s="628"/>
    </row>
    <row r="2451" spans="1:3" ht="14.25">
      <c r="A2451" s="628"/>
      <c r="B2451" s="629"/>
      <c r="C2451" s="628"/>
    </row>
    <row r="2452" spans="1:3" ht="14.25">
      <c r="A2452" s="628"/>
      <c r="B2452" s="629"/>
      <c r="C2452" s="628"/>
    </row>
    <row r="2453" spans="1:3" ht="14.25">
      <c r="A2453" s="628"/>
      <c r="B2453" s="629"/>
      <c r="C2453" s="628"/>
    </row>
    <row r="2454" spans="1:3" ht="14.25">
      <c r="A2454" s="628"/>
      <c r="B2454" s="629"/>
      <c r="C2454" s="628"/>
    </row>
    <row r="2455" spans="1:3" ht="14.25">
      <c r="A2455" s="628"/>
      <c r="B2455" s="629"/>
      <c r="C2455" s="628"/>
    </row>
    <row r="2456" spans="1:3" ht="14.25">
      <c r="A2456" s="628"/>
      <c r="B2456" s="629"/>
      <c r="C2456" s="628"/>
    </row>
    <row r="2457" spans="1:3" ht="14.25">
      <c r="A2457" s="628"/>
      <c r="B2457" s="629"/>
      <c r="C2457" s="628"/>
    </row>
    <row r="2458" spans="1:3" ht="14.25">
      <c r="A2458" s="628"/>
      <c r="B2458" s="629"/>
      <c r="C2458" s="628"/>
    </row>
    <row r="2459" spans="1:3" ht="14.25">
      <c r="A2459" s="628"/>
      <c r="B2459" s="629"/>
      <c r="C2459" s="628"/>
    </row>
    <row r="2460" spans="1:3" ht="14.25">
      <c r="A2460" s="628"/>
      <c r="B2460" s="629"/>
      <c r="C2460" s="628"/>
    </row>
    <row r="2461" spans="1:3" ht="14.25">
      <c r="A2461" s="628"/>
      <c r="B2461" s="629"/>
      <c r="C2461" s="628"/>
    </row>
    <row r="2462" spans="1:3" ht="14.25">
      <c r="A2462" s="628"/>
      <c r="B2462" s="629"/>
      <c r="C2462" s="628"/>
    </row>
    <row r="2463" spans="1:3" ht="14.25">
      <c r="A2463" s="628"/>
      <c r="B2463" s="629"/>
      <c r="C2463" s="628"/>
    </row>
    <row r="2464" spans="1:3" ht="14.25">
      <c r="A2464" s="628"/>
      <c r="B2464" s="629"/>
      <c r="C2464" s="628"/>
    </row>
    <row r="2465" spans="1:3" ht="14.25">
      <c r="A2465" s="628"/>
      <c r="B2465" s="629"/>
      <c r="C2465" s="628"/>
    </row>
    <row r="2466" spans="1:3" ht="14.25">
      <c r="A2466" s="628"/>
      <c r="B2466" s="629"/>
      <c r="C2466" s="628"/>
    </row>
    <row r="2467" spans="1:3" ht="14.25">
      <c r="A2467" s="628"/>
      <c r="B2467" s="629"/>
      <c r="C2467" s="628"/>
    </row>
    <row r="2468" spans="1:3" ht="14.25">
      <c r="A2468" s="628"/>
      <c r="B2468" s="629"/>
      <c r="C2468" s="628"/>
    </row>
    <row r="2469" spans="1:3" ht="14.25">
      <c r="A2469" s="628"/>
      <c r="B2469" s="629"/>
      <c r="C2469" s="628"/>
    </row>
    <row r="2470" spans="1:3" ht="14.25">
      <c r="A2470" s="628"/>
      <c r="B2470" s="629"/>
      <c r="C2470" s="628"/>
    </row>
    <row r="2471" spans="1:3" ht="14.25">
      <c r="A2471" s="628"/>
      <c r="B2471" s="629"/>
      <c r="C2471" s="628"/>
    </row>
    <row r="2472" spans="1:3" ht="14.25">
      <c r="A2472" s="628"/>
      <c r="B2472" s="629"/>
      <c r="C2472" s="628"/>
    </row>
    <row r="2473" spans="1:3" ht="14.25">
      <c r="A2473" s="628"/>
      <c r="B2473" s="629"/>
      <c r="C2473" s="628"/>
    </row>
    <row r="2474" spans="1:3" ht="14.25">
      <c r="A2474" s="628"/>
      <c r="B2474" s="629"/>
      <c r="C2474" s="628"/>
    </row>
    <row r="2475" spans="1:3" ht="14.25">
      <c r="A2475" s="628"/>
      <c r="B2475" s="629"/>
      <c r="C2475" s="628"/>
    </row>
    <row r="2476" spans="1:3" ht="14.25">
      <c r="A2476" s="628"/>
      <c r="B2476" s="629"/>
      <c r="C2476" s="628"/>
    </row>
    <row r="2477" spans="1:3" ht="14.25">
      <c r="A2477" s="628"/>
      <c r="B2477" s="629"/>
      <c r="C2477" s="628"/>
    </row>
    <row r="2478" spans="1:3" ht="14.25">
      <c r="A2478" s="628"/>
      <c r="B2478" s="629"/>
      <c r="C2478" s="628"/>
    </row>
    <row r="2479" spans="1:3" ht="14.25">
      <c r="A2479" s="628"/>
      <c r="B2479" s="629"/>
      <c r="C2479" s="628"/>
    </row>
    <row r="2480" spans="1:3" ht="14.25">
      <c r="A2480" s="628"/>
      <c r="B2480" s="629"/>
      <c r="C2480" s="628"/>
    </row>
    <row r="2481" spans="1:3" ht="14.25">
      <c r="A2481" s="628"/>
      <c r="B2481" s="629"/>
      <c r="C2481" s="628"/>
    </row>
    <row r="2482" spans="1:3" ht="14.25">
      <c r="A2482" s="628"/>
      <c r="B2482" s="629"/>
      <c r="C2482" s="628"/>
    </row>
    <row r="2483" spans="1:3" ht="14.25">
      <c r="A2483" s="628"/>
      <c r="B2483" s="629"/>
      <c r="C2483" s="628"/>
    </row>
    <row r="2484" spans="1:3" ht="14.25">
      <c r="A2484" s="628"/>
      <c r="B2484" s="629"/>
      <c r="C2484" s="628"/>
    </row>
    <row r="2485" spans="1:3" ht="14.25">
      <c r="A2485" s="628"/>
      <c r="B2485" s="629"/>
      <c r="C2485" s="628"/>
    </row>
    <row r="2486" spans="1:3" ht="14.25">
      <c r="A2486" s="628"/>
      <c r="B2486" s="629"/>
      <c r="C2486" s="628"/>
    </row>
    <row r="2487" spans="1:3" ht="14.25">
      <c r="A2487" s="628"/>
      <c r="B2487" s="629"/>
      <c r="C2487" s="628"/>
    </row>
    <row r="2488" spans="1:3" ht="14.25">
      <c r="A2488" s="628"/>
      <c r="B2488" s="629"/>
      <c r="C2488" s="628"/>
    </row>
    <row r="2489" spans="1:3" ht="14.25">
      <c r="A2489" s="628"/>
      <c r="B2489" s="629"/>
      <c r="C2489" s="628"/>
    </row>
    <row r="2490" spans="1:3" ht="14.25">
      <c r="A2490" s="628"/>
      <c r="B2490" s="629"/>
      <c r="C2490" s="628"/>
    </row>
    <row r="2491" spans="1:3" ht="14.25">
      <c r="A2491" s="628"/>
      <c r="B2491" s="629"/>
      <c r="C2491" s="628"/>
    </row>
    <row r="2492" spans="1:3" ht="14.25">
      <c r="A2492" s="628"/>
      <c r="B2492" s="629"/>
      <c r="C2492" s="628"/>
    </row>
    <row r="2493" spans="1:3" ht="14.25">
      <c r="A2493" s="628"/>
      <c r="B2493" s="629"/>
      <c r="C2493" s="628"/>
    </row>
    <row r="2494" spans="1:3" ht="14.25">
      <c r="A2494" s="628"/>
      <c r="B2494" s="629"/>
      <c r="C2494" s="628"/>
    </row>
    <row r="2495" spans="1:3" ht="14.25">
      <c r="A2495" s="628"/>
      <c r="B2495" s="629"/>
      <c r="C2495" s="628"/>
    </row>
    <row r="2496" spans="1:3" ht="14.25">
      <c r="A2496" s="628"/>
      <c r="B2496" s="629"/>
      <c r="C2496" s="628"/>
    </row>
    <row r="2497" spans="1:3" ht="14.25">
      <c r="A2497" s="628"/>
      <c r="B2497" s="629"/>
      <c r="C2497" s="628"/>
    </row>
    <row r="2498" spans="1:3" ht="14.25">
      <c r="A2498" s="628"/>
      <c r="B2498" s="629"/>
      <c r="C2498" s="628"/>
    </row>
    <row r="2499" spans="1:3" ht="14.25">
      <c r="A2499" s="628"/>
      <c r="B2499" s="629"/>
      <c r="C2499" s="628"/>
    </row>
    <row r="2500" spans="1:3" ht="14.25">
      <c r="A2500" s="628"/>
      <c r="B2500" s="629"/>
      <c r="C2500" s="628"/>
    </row>
    <row r="2501" spans="1:3" ht="14.25">
      <c r="A2501" s="628"/>
      <c r="B2501" s="629"/>
      <c r="C2501" s="628"/>
    </row>
  </sheetData>
  <sheetProtection algorithmName="SHA-512" hashValue="yBdc3SsVscw9BWWaqI9F7QCkybW5Tyos7ZOWMk+fwO+ddZtbRq2E+x++hr+dcL3se2RAZHc6DsjFxKwi4MWXHA==" saltValue="eRksEDcdPpDoh1w40pPmrA==" spinCount="100000" sheet="1" objects="1" scenarios="1"/>
  <mergeCells count="3">
    <mergeCell ref="A1:H1"/>
    <mergeCell ref="E22:F22"/>
    <mergeCell ref="G22:H22"/>
  </mergeCells>
  <printOptions horizontalCentered="1"/>
  <pageMargins left="0.51181102362204722" right="0.39370078740157483" top="0.51181102362204722" bottom="0.70866141732283472" header="0.51181102362204722" footer="0.35433070866141736"/>
  <pageSetup paperSize="9" scale="53" fitToHeight="0" orientation="portrait" horizontalDpi="1200"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DB83-CFE5-419E-8340-CC59882A24B4}">
  <dimension ref="A1:DS2133"/>
  <sheetViews>
    <sheetView zoomScale="85" zoomScaleNormal="85" zoomScaleSheetLayoutView="70" workbookViewId="0">
      <selection activeCell="C2" sqref="C2"/>
    </sheetView>
  </sheetViews>
  <sheetFormatPr defaultRowHeight="12.75"/>
  <cols>
    <col min="1" max="1" width="13.5" style="516" customWidth="1"/>
    <col min="2" max="2" width="101.33203125" style="630" customWidth="1"/>
    <col min="3" max="3" width="13.1640625" style="516" customWidth="1"/>
    <col min="4" max="4" width="9.5" style="516" customWidth="1"/>
    <col min="5" max="7" width="17.33203125" style="624" customWidth="1"/>
    <col min="8" max="8" width="21.5" style="624" customWidth="1"/>
    <col min="9" max="9" width="19.1640625" style="516" customWidth="1"/>
    <col min="10" max="10" width="9.33203125" style="773" customWidth="1"/>
    <col min="11" max="11" width="13.5" style="773" customWidth="1"/>
    <col min="12" max="12" width="13.33203125" style="516" customWidth="1"/>
    <col min="13" max="13" width="9.33203125" style="516"/>
    <col min="14" max="14" width="14.1640625" style="516" customWidth="1"/>
    <col min="15" max="256" width="9.33203125" style="516"/>
    <col min="257" max="257" width="13.5" style="516" customWidth="1"/>
    <col min="258" max="258" width="101.33203125" style="516" customWidth="1"/>
    <col min="259" max="259" width="13.1640625" style="516" customWidth="1"/>
    <col min="260" max="260" width="9.5" style="516" customWidth="1"/>
    <col min="261" max="263" width="17.33203125" style="516" customWidth="1"/>
    <col min="264" max="264" width="21.5" style="516" customWidth="1"/>
    <col min="265" max="265" width="19.1640625" style="516" customWidth="1"/>
    <col min="266" max="266" width="9.33203125" style="516"/>
    <col min="267" max="267" width="13.5" style="516" customWidth="1"/>
    <col min="268" max="268" width="13.33203125" style="516" customWidth="1"/>
    <col min="269" max="269" width="9.33203125" style="516"/>
    <col min="270" max="270" width="14.1640625" style="516" customWidth="1"/>
    <col min="271" max="512" width="9.33203125" style="516"/>
    <col min="513" max="513" width="13.5" style="516" customWidth="1"/>
    <col min="514" max="514" width="101.33203125" style="516" customWidth="1"/>
    <col min="515" max="515" width="13.1640625" style="516" customWidth="1"/>
    <col min="516" max="516" width="9.5" style="516" customWidth="1"/>
    <col min="517" max="519" width="17.33203125" style="516" customWidth="1"/>
    <col min="520" max="520" width="21.5" style="516" customWidth="1"/>
    <col min="521" max="521" width="19.1640625" style="516" customWidth="1"/>
    <col min="522" max="522" width="9.33203125" style="516"/>
    <col min="523" max="523" width="13.5" style="516" customWidth="1"/>
    <col min="524" max="524" width="13.33203125" style="516" customWidth="1"/>
    <col min="525" max="525" width="9.33203125" style="516"/>
    <col min="526" max="526" width="14.1640625" style="516" customWidth="1"/>
    <col min="527" max="768" width="9.33203125" style="516"/>
    <col min="769" max="769" width="13.5" style="516" customWidth="1"/>
    <col min="770" max="770" width="101.33203125" style="516" customWidth="1"/>
    <col min="771" max="771" width="13.1640625" style="516" customWidth="1"/>
    <col min="772" max="772" width="9.5" style="516" customWidth="1"/>
    <col min="773" max="775" width="17.33203125" style="516" customWidth="1"/>
    <col min="776" max="776" width="21.5" style="516" customWidth="1"/>
    <col min="777" max="777" width="19.1640625" style="516" customWidth="1"/>
    <col min="778" max="778" width="9.33203125" style="516"/>
    <col min="779" max="779" width="13.5" style="516" customWidth="1"/>
    <col min="780" max="780" width="13.33203125" style="516" customWidth="1"/>
    <col min="781" max="781" width="9.33203125" style="516"/>
    <col min="782" max="782" width="14.1640625" style="516" customWidth="1"/>
    <col min="783" max="1024" width="9.33203125" style="516"/>
    <col min="1025" max="1025" width="13.5" style="516" customWidth="1"/>
    <col min="1026" max="1026" width="101.33203125" style="516" customWidth="1"/>
    <col min="1027" max="1027" width="13.1640625" style="516" customWidth="1"/>
    <col min="1028" max="1028" width="9.5" style="516" customWidth="1"/>
    <col min="1029" max="1031" width="17.33203125" style="516" customWidth="1"/>
    <col min="1032" max="1032" width="21.5" style="516" customWidth="1"/>
    <col min="1033" max="1033" width="19.1640625" style="516" customWidth="1"/>
    <col min="1034" max="1034" width="9.33203125" style="516"/>
    <col min="1035" max="1035" width="13.5" style="516" customWidth="1"/>
    <col min="1036" max="1036" width="13.33203125" style="516" customWidth="1"/>
    <col min="1037" max="1037" width="9.33203125" style="516"/>
    <col min="1038" max="1038" width="14.1640625" style="516" customWidth="1"/>
    <col min="1039" max="1280" width="9.33203125" style="516"/>
    <col min="1281" max="1281" width="13.5" style="516" customWidth="1"/>
    <col min="1282" max="1282" width="101.33203125" style="516" customWidth="1"/>
    <col min="1283" max="1283" width="13.1640625" style="516" customWidth="1"/>
    <col min="1284" max="1284" width="9.5" style="516" customWidth="1"/>
    <col min="1285" max="1287" width="17.33203125" style="516" customWidth="1"/>
    <col min="1288" max="1288" width="21.5" style="516" customWidth="1"/>
    <col min="1289" max="1289" width="19.1640625" style="516" customWidth="1"/>
    <col min="1290" max="1290" width="9.33203125" style="516"/>
    <col min="1291" max="1291" width="13.5" style="516" customWidth="1"/>
    <col min="1292" max="1292" width="13.33203125" style="516" customWidth="1"/>
    <col min="1293" max="1293" width="9.33203125" style="516"/>
    <col min="1294" max="1294" width="14.1640625" style="516" customWidth="1"/>
    <col min="1295" max="1536" width="9.33203125" style="516"/>
    <col min="1537" max="1537" width="13.5" style="516" customWidth="1"/>
    <col min="1538" max="1538" width="101.33203125" style="516" customWidth="1"/>
    <col min="1539" max="1539" width="13.1640625" style="516" customWidth="1"/>
    <col min="1540" max="1540" width="9.5" style="516" customWidth="1"/>
    <col min="1541" max="1543" width="17.33203125" style="516" customWidth="1"/>
    <col min="1544" max="1544" width="21.5" style="516" customWidth="1"/>
    <col min="1545" max="1545" width="19.1640625" style="516" customWidth="1"/>
    <col min="1546" max="1546" width="9.33203125" style="516"/>
    <col min="1547" max="1547" width="13.5" style="516" customWidth="1"/>
    <col min="1548" max="1548" width="13.33203125" style="516" customWidth="1"/>
    <col min="1549" max="1549" width="9.33203125" style="516"/>
    <col min="1550" max="1550" width="14.1640625" style="516" customWidth="1"/>
    <col min="1551" max="1792" width="9.33203125" style="516"/>
    <col min="1793" max="1793" width="13.5" style="516" customWidth="1"/>
    <col min="1794" max="1794" width="101.33203125" style="516" customWidth="1"/>
    <col min="1795" max="1795" width="13.1640625" style="516" customWidth="1"/>
    <col min="1796" max="1796" width="9.5" style="516" customWidth="1"/>
    <col min="1797" max="1799" width="17.33203125" style="516" customWidth="1"/>
    <col min="1800" max="1800" width="21.5" style="516" customWidth="1"/>
    <col min="1801" max="1801" width="19.1640625" style="516" customWidth="1"/>
    <col min="1802" max="1802" width="9.33203125" style="516"/>
    <col min="1803" max="1803" width="13.5" style="516" customWidth="1"/>
    <col min="1804" max="1804" width="13.33203125" style="516" customWidth="1"/>
    <col min="1805" max="1805" width="9.33203125" style="516"/>
    <col min="1806" max="1806" width="14.1640625" style="516" customWidth="1"/>
    <col min="1807" max="2048" width="9.33203125" style="516"/>
    <col min="2049" max="2049" width="13.5" style="516" customWidth="1"/>
    <col min="2050" max="2050" width="101.33203125" style="516" customWidth="1"/>
    <col min="2051" max="2051" width="13.1640625" style="516" customWidth="1"/>
    <col min="2052" max="2052" width="9.5" style="516" customWidth="1"/>
    <col min="2053" max="2055" width="17.33203125" style="516" customWidth="1"/>
    <col min="2056" max="2056" width="21.5" style="516" customWidth="1"/>
    <col min="2057" max="2057" width="19.1640625" style="516" customWidth="1"/>
    <col min="2058" max="2058" width="9.33203125" style="516"/>
    <col min="2059" max="2059" width="13.5" style="516" customWidth="1"/>
    <col min="2060" max="2060" width="13.33203125" style="516" customWidth="1"/>
    <col min="2061" max="2061" width="9.33203125" style="516"/>
    <col min="2062" max="2062" width="14.1640625" style="516" customWidth="1"/>
    <col min="2063" max="2304" width="9.33203125" style="516"/>
    <col min="2305" max="2305" width="13.5" style="516" customWidth="1"/>
    <col min="2306" max="2306" width="101.33203125" style="516" customWidth="1"/>
    <col min="2307" max="2307" width="13.1640625" style="516" customWidth="1"/>
    <col min="2308" max="2308" width="9.5" style="516" customWidth="1"/>
    <col min="2309" max="2311" width="17.33203125" style="516" customWidth="1"/>
    <col min="2312" max="2312" width="21.5" style="516" customWidth="1"/>
    <col min="2313" max="2313" width="19.1640625" style="516" customWidth="1"/>
    <col min="2314" max="2314" width="9.33203125" style="516"/>
    <col min="2315" max="2315" width="13.5" style="516" customWidth="1"/>
    <col min="2316" max="2316" width="13.33203125" style="516" customWidth="1"/>
    <col min="2317" max="2317" width="9.33203125" style="516"/>
    <col min="2318" max="2318" width="14.1640625" style="516" customWidth="1"/>
    <col min="2319" max="2560" width="9.33203125" style="516"/>
    <col min="2561" max="2561" width="13.5" style="516" customWidth="1"/>
    <col min="2562" max="2562" width="101.33203125" style="516" customWidth="1"/>
    <col min="2563" max="2563" width="13.1640625" style="516" customWidth="1"/>
    <col min="2564" max="2564" width="9.5" style="516" customWidth="1"/>
    <col min="2565" max="2567" width="17.33203125" style="516" customWidth="1"/>
    <col min="2568" max="2568" width="21.5" style="516" customWidth="1"/>
    <col min="2569" max="2569" width="19.1640625" style="516" customWidth="1"/>
    <col min="2570" max="2570" width="9.33203125" style="516"/>
    <col min="2571" max="2571" width="13.5" style="516" customWidth="1"/>
    <col min="2572" max="2572" width="13.33203125" style="516" customWidth="1"/>
    <col min="2573" max="2573" width="9.33203125" style="516"/>
    <col min="2574" max="2574" width="14.1640625" style="516" customWidth="1"/>
    <col min="2575" max="2816" width="9.33203125" style="516"/>
    <col min="2817" max="2817" width="13.5" style="516" customWidth="1"/>
    <col min="2818" max="2818" width="101.33203125" style="516" customWidth="1"/>
    <col min="2819" max="2819" width="13.1640625" style="516" customWidth="1"/>
    <col min="2820" max="2820" width="9.5" style="516" customWidth="1"/>
    <col min="2821" max="2823" width="17.33203125" style="516" customWidth="1"/>
    <col min="2824" max="2824" width="21.5" style="516" customWidth="1"/>
    <col min="2825" max="2825" width="19.1640625" style="516" customWidth="1"/>
    <col min="2826" max="2826" width="9.33203125" style="516"/>
    <col min="2827" max="2827" width="13.5" style="516" customWidth="1"/>
    <col min="2828" max="2828" width="13.33203125" style="516" customWidth="1"/>
    <col min="2829" max="2829" width="9.33203125" style="516"/>
    <col min="2830" max="2830" width="14.1640625" style="516" customWidth="1"/>
    <col min="2831" max="3072" width="9.33203125" style="516"/>
    <col min="3073" max="3073" width="13.5" style="516" customWidth="1"/>
    <col min="3074" max="3074" width="101.33203125" style="516" customWidth="1"/>
    <col min="3075" max="3075" width="13.1640625" style="516" customWidth="1"/>
    <col min="3076" max="3076" width="9.5" style="516" customWidth="1"/>
    <col min="3077" max="3079" width="17.33203125" style="516" customWidth="1"/>
    <col min="3080" max="3080" width="21.5" style="516" customWidth="1"/>
    <col min="3081" max="3081" width="19.1640625" style="516" customWidth="1"/>
    <col min="3082" max="3082" width="9.33203125" style="516"/>
    <col min="3083" max="3083" width="13.5" style="516" customWidth="1"/>
    <col min="3084" max="3084" width="13.33203125" style="516" customWidth="1"/>
    <col min="3085" max="3085" width="9.33203125" style="516"/>
    <col min="3086" max="3086" width="14.1640625" style="516" customWidth="1"/>
    <col min="3087" max="3328" width="9.33203125" style="516"/>
    <col min="3329" max="3329" width="13.5" style="516" customWidth="1"/>
    <col min="3330" max="3330" width="101.33203125" style="516" customWidth="1"/>
    <col min="3331" max="3331" width="13.1640625" style="516" customWidth="1"/>
    <col min="3332" max="3332" width="9.5" style="516" customWidth="1"/>
    <col min="3333" max="3335" width="17.33203125" style="516" customWidth="1"/>
    <col min="3336" max="3336" width="21.5" style="516" customWidth="1"/>
    <col min="3337" max="3337" width="19.1640625" style="516" customWidth="1"/>
    <col min="3338" max="3338" width="9.33203125" style="516"/>
    <col min="3339" max="3339" width="13.5" style="516" customWidth="1"/>
    <col min="3340" max="3340" width="13.33203125" style="516" customWidth="1"/>
    <col min="3341" max="3341" width="9.33203125" style="516"/>
    <col min="3342" max="3342" width="14.1640625" style="516" customWidth="1"/>
    <col min="3343" max="3584" width="9.33203125" style="516"/>
    <col min="3585" max="3585" width="13.5" style="516" customWidth="1"/>
    <col min="3586" max="3586" width="101.33203125" style="516" customWidth="1"/>
    <col min="3587" max="3587" width="13.1640625" style="516" customWidth="1"/>
    <col min="3588" max="3588" width="9.5" style="516" customWidth="1"/>
    <col min="3589" max="3591" width="17.33203125" style="516" customWidth="1"/>
    <col min="3592" max="3592" width="21.5" style="516" customWidth="1"/>
    <col min="3593" max="3593" width="19.1640625" style="516" customWidth="1"/>
    <col min="3594" max="3594" width="9.33203125" style="516"/>
    <col min="3595" max="3595" width="13.5" style="516" customWidth="1"/>
    <col min="3596" max="3596" width="13.33203125" style="516" customWidth="1"/>
    <col min="3597" max="3597" width="9.33203125" style="516"/>
    <col min="3598" max="3598" width="14.1640625" style="516" customWidth="1"/>
    <col min="3599" max="3840" width="9.33203125" style="516"/>
    <col min="3841" max="3841" width="13.5" style="516" customWidth="1"/>
    <col min="3842" max="3842" width="101.33203125" style="516" customWidth="1"/>
    <col min="3843" max="3843" width="13.1640625" style="516" customWidth="1"/>
    <col min="3844" max="3844" width="9.5" style="516" customWidth="1"/>
    <col min="3845" max="3847" width="17.33203125" style="516" customWidth="1"/>
    <col min="3848" max="3848" width="21.5" style="516" customWidth="1"/>
    <col min="3849" max="3849" width="19.1640625" style="516" customWidth="1"/>
    <col min="3850" max="3850" width="9.33203125" style="516"/>
    <col min="3851" max="3851" width="13.5" style="516" customWidth="1"/>
    <col min="3852" max="3852" width="13.33203125" style="516" customWidth="1"/>
    <col min="3853" max="3853" width="9.33203125" style="516"/>
    <col min="3854" max="3854" width="14.1640625" style="516" customWidth="1"/>
    <col min="3855" max="4096" width="9.33203125" style="516"/>
    <col min="4097" max="4097" width="13.5" style="516" customWidth="1"/>
    <col min="4098" max="4098" width="101.33203125" style="516" customWidth="1"/>
    <col min="4099" max="4099" width="13.1640625" style="516" customWidth="1"/>
    <col min="4100" max="4100" width="9.5" style="516" customWidth="1"/>
    <col min="4101" max="4103" width="17.33203125" style="516" customWidth="1"/>
    <col min="4104" max="4104" width="21.5" style="516" customWidth="1"/>
    <col min="4105" max="4105" width="19.1640625" style="516" customWidth="1"/>
    <col min="4106" max="4106" width="9.33203125" style="516"/>
    <col min="4107" max="4107" width="13.5" style="516" customWidth="1"/>
    <col min="4108" max="4108" width="13.33203125" style="516" customWidth="1"/>
    <col min="4109" max="4109" width="9.33203125" style="516"/>
    <col min="4110" max="4110" width="14.1640625" style="516" customWidth="1"/>
    <col min="4111" max="4352" width="9.33203125" style="516"/>
    <col min="4353" max="4353" width="13.5" style="516" customWidth="1"/>
    <col min="4354" max="4354" width="101.33203125" style="516" customWidth="1"/>
    <col min="4355" max="4355" width="13.1640625" style="516" customWidth="1"/>
    <col min="4356" max="4356" width="9.5" style="516" customWidth="1"/>
    <col min="4357" max="4359" width="17.33203125" style="516" customWidth="1"/>
    <col min="4360" max="4360" width="21.5" style="516" customWidth="1"/>
    <col min="4361" max="4361" width="19.1640625" style="516" customWidth="1"/>
    <col min="4362" max="4362" width="9.33203125" style="516"/>
    <col min="4363" max="4363" width="13.5" style="516" customWidth="1"/>
    <col min="4364" max="4364" width="13.33203125" style="516" customWidth="1"/>
    <col min="4365" max="4365" width="9.33203125" style="516"/>
    <col min="4366" max="4366" width="14.1640625" style="516" customWidth="1"/>
    <col min="4367" max="4608" width="9.33203125" style="516"/>
    <col min="4609" max="4609" width="13.5" style="516" customWidth="1"/>
    <col min="4610" max="4610" width="101.33203125" style="516" customWidth="1"/>
    <col min="4611" max="4611" width="13.1640625" style="516" customWidth="1"/>
    <col min="4612" max="4612" width="9.5" style="516" customWidth="1"/>
    <col min="4613" max="4615" width="17.33203125" style="516" customWidth="1"/>
    <col min="4616" max="4616" width="21.5" style="516" customWidth="1"/>
    <col min="4617" max="4617" width="19.1640625" style="516" customWidth="1"/>
    <col min="4618" max="4618" width="9.33203125" style="516"/>
    <col min="4619" max="4619" width="13.5" style="516" customWidth="1"/>
    <col min="4620" max="4620" width="13.33203125" style="516" customWidth="1"/>
    <col min="4621" max="4621" width="9.33203125" style="516"/>
    <col min="4622" max="4622" width="14.1640625" style="516" customWidth="1"/>
    <col min="4623" max="4864" width="9.33203125" style="516"/>
    <col min="4865" max="4865" width="13.5" style="516" customWidth="1"/>
    <col min="4866" max="4866" width="101.33203125" style="516" customWidth="1"/>
    <col min="4867" max="4867" width="13.1640625" style="516" customWidth="1"/>
    <col min="4868" max="4868" width="9.5" style="516" customWidth="1"/>
    <col min="4869" max="4871" width="17.33203125" style="516" customWidth="1"/>
    <col min="4872" max="4872" width="21.5" style="516" customWidth="1"/>
    <col min="4873" max="4873" width="19.1640625" style="516" customWidth="1"/>
    <col min="4874" max="4874" width="9.33203125" style="516"/>
    <col min="4875" max="4875" width="13.5" style="516" customWidth="1"/>
    <col min="4876" max="4876" width="13.33203125" style="516" customWidth="1"/>
    <col min="4877" max="4877" width="9.33203125" style="516"/>
    <col min="4878" max="4878" width="14.1640625" style="516" customWidth="1"/>
    <col min="4879" max="5120" width="9.33203125" style="516"/>
    <col min="5121" max="5121" width="13.5" style="516" customWidth="1"/>
    <col min="5122" max="5122" width="101.33203125" style="516" customWidth="1"/>
    <col min="5123" max="5123" width="13.1640625" style="516" customWidth="1"/>
    <col min="5124" max="5124" width="9.5" style="516" customWidth="1"/>
    <col min="5125" max="5127" width="17.33203125" style="516" customWidth="1"/>
    <col min="5128" max="5128" width="21.5" style="516" customWidth="1"/>
    <col min="5129" max="5129" width="19.1640625" style="516" customWidth="1"/>
    <col min="5130" max="5130" width="9.33203125" style="516"/>
    <col min="5131" max="5131" width="13.5" style="516" customWidth="1"/>
    <col min="5132" max="5132" width="13.33203125" style="516" customWidth="1"/>
    <col min="5133" max="5133" width="9.33203125" style="516"/>
    <col min="5134" max="5134" width="14.1640625" style="516" customWidth="1"/>
    <col min="5135" max="5376" width="9.33203125" style="516"/>
    <col min="5377" max="5377" width="13.5" style="516" customWidth="1"/>
    <col min="5378" max="5378" width="101.33203125" style="516" customWidth="1"/>
    <col min="5379" max="5379" width="13.1640625" style="516" customWidth="1"/>
    <col min="5380" max="5380" width="9.5" style="516" customWidth="1"/>
    <col min="5381" max="5383" width="17.33203125" style="516" customWidth="1"/>
    <col min="5384" max="5384" width="21.5" style="516" customWidth="1"/>
    <col min="5385" max="5385" width="19.1640625" style="516" customWidth="1"/>
    <col min="5386" max="5386" width="9.33203125" style="516"/>
    <col min="5387" max="5387" width="13.5" style="516" customWidth="1"/>
    <col min="5388" max="5388" width="13.33203125" style="516" customWidth="1"/>
    <col min="5389" max="5389" width="9.33203125" style="516"/>
    <col min="5390" max="5390" width="14.1640625" style="516" customWidth="1"/>
    <col min="5391" max="5632" width="9.33203125" style="516"/>
    <col min="5633" max="5633" width="13.5" style="516" customWidth="1"/>
    <col min="5634" max="5634" width="101.33203125" style="516" customWidth="1"/>
    <col min="5635" max="5635" width="13.1640625" style="516" customWidth="1"/>
    <col min="5636" max="5636" width="9.5" style="516" customWidth="1"/>
    <col min="5637" max="5639" width="17.33203125" style="516" customWidth="1"/>
    <col min="5640" max="5640" width="21.5" style="516" customWidth="1"/>
    <col min="5641" max="5641" width="19.1640625" style="516" customWidth="1"/>
    <col min="5642" max="5642" width="9.33203125" style="516"/>
    <col min="5643" max="5643" width="13.5" style="516" customWidth="1"/>
    <col min="5644" max="5644" width="13.33203125" style="516" customWidth="1"/>
    <col min="5645" max="5645" width="9.33203125" style="516"/>
    <col min="5646" max="5646" width="14.1640625" style="516" customWidth="1"/>
    <col min="5647" max="5888" width="9.33203125" style="516"/>
    <col min="5889" max="5889" width="13.5" style="516" customWidth="1"/>
    <col min="5890" max="5890" width="101.33203125" style="516" customWidth="1"/>
    <col min="5891" max="5891" width="13.1640625" style="516" customWidth="1"/>
    <col min="5892" max="5892" width="9.5" style="516" customWidth="1"/>
    <col min="5893" max="5895" width="17.33203125" style="516" customWidth="1"/>
    <col min="5896" max="5896" width="21.5" style="516" customWidth="1"/>
    <col min="5897" max="5897" width="19.1640625" style="516" customWidth="1"/>
    <col min="5898" max="5898" width="9.33203125" style="516"/>
    <col min="5899" max="5899" width="13.5" style="516" customWidth="1"/>
    <col min="5900" max="5900" width="13.33203125" style="516" customWidth="1"/>
    <col min="5901" max="5901" width="9.33203125" style="516"/>
    <col min="5902" max="5902" width="14.1640625" style="516" customWidth="1"/>
    <col min="5903" max="6144" width="9.33203125" style="516"/>
    <col min="6145" max="6145" width="13.5" style="516" customWidth="1"/>
    <col min="6146" max="6146" width="101.33203125" style="516" customWidth="1"/>
    <col min="6147" max="6147" width="13.1640625" style="516" customWidth="1"/>
    <col min="6148" max="6148" width="9.5" style="516" customWidth="1"/>
    <col min="6149" max="6151" width="17.33203125" style="516" customWidth="1"/>
    <col min="6152" max="6152" width="21.5" style="516" customWidth="1"/>
    <col min="6153" max="6153" width="19.1640625" style="516" customWidth="1"/>
    <col min="6154" max="6154" width="9.33203125" style="516"/>
    <col min="6155" max="6155" width="13.5" style="516" customWidth="1"/>
    <col min="6156" max="6156" width="13.33203125" style="516" customWidth="1"/>
    <col min="6157" max="6157" width="9.33203125" style="516"/>
    <col min="6158" max="6158" width="14.1640625" style="516" customWidth="1"/>
    <col min="6159" max="6400" width="9.33203125" style="516"/>
    <col min="6401" max="6401" width="13.5" style="516" customWidth="1"/>
    <col min="6402" max="6402" width="101.33203125" style="516" customWidth="1"/>
    <col min="6403" max="6403" width="13.1640625" style="516" customWidth="1"/>
    <col min="6404" max="6404" width="9.5" style="516" customWidth="1"/>
    <col min="6405" max="6407" width="17.33203125" style="516" customWidth="1"/>
    <col min="6408" max="6408" width="21.5" style="516" customWidth="1"/>
    <col min="6409" max="6409" width="19.1640625" style="516" customWidth="1"/>
    <col min="6410" max="6410" width="9.33203125" style="516"/>
    <col min="6411" max="6411" width="13.5" style="516" customWidth="1"/>
    <col min="6412" max="6412" width="13.33203125" style="516" customWidth="1"/>
    <col min="6413" max="6413" width="9.33203125" style="516"/>
    <col min="6414" max="6414" width="14.1640625" style="516" customWidth="1"/>
    <col min="6415" max="6656" width="9.33203125" style="516"/>
    <col min="6657" max="6657" width="13.5" style="516" customWidth="1"/>
    <col min="6658" max="6658" width="101.33203125" style="516" customWidth="1"/>
    <col min="6659" max="6659" width="13.1640625" style="516" customWidth="1"/>
    <col min="6660" max="6660" width="9.5" style="516" customWidth="1"/>
    <col min="6661" max="6663" width="17.33203125" style="516" customWidth="1"/>
    <col min="6664" max="6664" width="21.5" style="516" customWidth="1"/>
    <col min="6665" max="6665" width="19.1640625" style="516" customWidth="1"/>
    <col min="6666" max="6666" width="9.33203125" style="516"/>
    <col min="6667" max="6667" width="13.5" style="516" customWidth="1"/>
    <col min="6668" max="6668" width="13.33203125" style="516" customWidth="1"/>
    <col min="6669" max="6669" width="9.33203125" style="516"/>
    <col min="6670" max="6670" width="14.1640625" style="516" customWidth="1"/>
    <col min="6671" max="6912" width="9.33203125" style="516"/>
    <col min="6913" max="6913" width="13.5" style="516" customWidth="1"/>
    <col min="6914" max="6914" width="101.33203125" style="516" customWidth="1"/>
    <col min="6915" max="6915" width="13.1640625" style="516" customWidth="1"/>
    <col min="6916" max="6916" width="9.5" style="516" customWidth="1"/>
    <col min="6917" max="6919" width="17.33203125" style="516" customWidth="1"/>
    <col min="6920" max="6920" width="21.5" style="516" customWidth="1"/>
    <col min="6921" max="6921" width="19.1640625" style="516" customWidth="1"/>
    <col min="6922" max="6922" width="9.33203125" style="516"/>
    <col min="6923" max="6923" width="13.5" style="516" customWidth="1"/>
    <col min="6924" max="6924" width="13.33203125" style="516" customWidth="1"/>
    <col min="6925" max="6925" width="9.33203125" style="516"/>
    <col min="6926" max="6926" width="14.1640625" style="516" customWidth="1"/>
    <col min="6927" max="7168" width="9.33203125" style="516"/>
    <col min="7169" max="7169" width="13.5" style="516" customWidth="1"/>
    <col min="7170" max="7170" width="101.33203125" style="516" customWidth="1"/>
    <col min="7171" max="7171" width="13.1640625" style="516" customWidth="1"/>
    <col min="7172" max="7172" width="9.5" style="516" customWidth="1"/>
    <col min="7173" max="7175" width="17.33203125" style="516" customWidth="1"/>
    <col min="7176" max="7176" width="21.5" style="516" customWidth="1"/>
    <col min="7177" max="7177" width="19.1640625" style="516" customWidth="1"/>
    <col min="7178" max="7178" width="9.33203125" style="516"/>
    <col min="7179" max="7179" width="13.5" style="516" customWidth="1"/>
    <col min="7180" max="7180" width="13.33203125" style="516" customWidth="1"/>
    <col min="7181" max="7181" width="9.33203125" style="516"/>
    <col min="7182" max="7182" width="14.1640625" style="516" customWidth="1"/>
    <col min="7183" max="7424" width="9.33203125" style="516"/>
    <col min="7425" max="7425" width="13.5" style="516" customWidth="1"/>
    <col min="7426" max="7426" width="101.33203125" style="516" customWidth="1"/>
    <col min="7427" max="7427" width="13.1640625" style="516" customWidth="1"/>
    <col min="7428" max="7428" width="9.5" style="516" customWidth="1"/>
    <col min="7429" max="7431" width="17.33203125" style="516" customWidth="1"/>
    <col min="7432" max="7432" width="21.5" style="516" customWidth="1"/>
    <col min="7433" max="7433" width="19.1640625" style="516" customWidth="1"/>
    <col min="7434" max="7434" width="9.33203125" style="516"/>
    <col min="7435" max="7435" width="13.5" style="516" customWidth="1"/>
    <col min="7436" max="7436" width="13.33203125" style="516" customWidth="1"/>
    <col min="7437" max="7437" width="9.33203125" style="516"/>
    <col min="7438" max="7438" width="14.1640625" style="516" customWidth="1"/>
    <col min="7439" max="7680" width="9.33203125" style="516"/>
    <col min="7681" max="7681" width="13.5" style="516" customWidth="1"/>
    <col min="7682" max="7682" width="101.33203125" style="516" customWidth="1"/>
    <col min="7683" max="7683" width="13.1640625" style="516" customWidth="1"/>
    <col min="7684" max="7684" width="9.5" style="516" customWidth="1"/>
    <col min="7685" max="7687" width="17.33203125" style="516" customWidth="1"/>
    <col min="7688" max="7688" width="21.5" style="516" customWidth="1"/>
    <col min="7689" max="7689" width="19.1640625" style="516" customWidth="1"/>
    <col min="7690" max="7690" width="9.33203125" style="516"/>
    <col min="7691" max="7691" width="13.5" style="516" customWidth="1"/>
    <col min="7692" max="7692" width="13.33203125" style="516" customWidth="1"/>
    <col min="7693" max="7693" width="9.33203125" style="516"/>
    <col min="7694" max="7694" width="14.1640625" style="516" customWidth="1"/>
    <col min="7695" max="7936" width="9.33203125" style="516"/>
    <col min="7937" max="7937" width="13.5" style="516" customWidth="1"/>
    <col min="7938" max="7938" width="101.33203125" style="516" customWidth="1"/>
    <col min="7939" max="7939" width="13.1640625" style="516" customWidth="1"/>
    <col min="7940" max="7940" width="9.5" style="516" customWidth="1"/>
    <col min="7941" max="7943" width="17.33203125" style="516" customWidth="1"/>
    <col min="7944" max="7944" width="21.5" style="516" customWidth="1"/>
    <col min="7945" max="7945" width="19.1640625" style="516" customWidth="1"/>
    <col min="7946" max="7946" width="9.33203125" style="516"/>
    <col min="7947" max="7947" width="13.5" style="516" customWidth="1"/>
    <col min="7948" max="7948" width="13.33203125" style="516" customWidth="1"/>
    <col min="7949" max="7949" width="9.33203125" style="516"/>
    <col min="7950" max="7950" width="14.1640625" style="516" customWidth="1"/>
    <col min="7951" max="8192" width="9.33203125" style="516"/>
    <col min="8193" max="8193" width="13.5" style="516" customWidth="1"/>
    <col min="8194" max="8194" width="101.33203125" style="516" customWidth="1"/>
    <col min="8195" max="8195" width="13.1640625" style="516" customWidth="1"/>
    <col min="8196" max="8196" width="9.5" style="516" customWidth="1"/>
    <col min="8197" max="8199" width="17.33203125" style="516" customWidth="1"/>
    <col min="8200" max="8200" width="21.5" style="516" customWidth="1"/>
    <col min="8201" max="8201" width="19.1640625" style="516" customWidth="1"/>
    <col min="8202" max="8202" width="9.33203125" style="516"/>
    <col min="8203" max="8203" width="13.5" style="516" customWidth="1"/>
    <col min="8204" max="8204" width="13.33203125" style="516" customWidth="1"/>
    <col min="8205" max="8205" width="9.33203125" style="516"/>
    <col min="8206" max="8206" width="14.1640625" style="516" customWidth="1"/>
    <col min="8207" max="8448" width="9.33203125" style="516"/>
    <col min="8449" max="8449" width="13.5" style="516" customWidth="1"/>
    <col min="8450" max="8450" width="101.33203125" style="516" customWidth="1"/>
    <col min="8451" max="8451" width="13.1640625" style="516" customWidth="1"/>
    <col min="8452" max="8452" width="9.5" style="516" customWidth="1"/>
    <col min="8453" max="8455" width="17.33203125" style="516" customWidth="1"/>
    <col min="8456" max="8456" width="21.5" style="516" customWidth="1"/>
    <col min="8457" max="8457" width="19.1640625" style="516" customWidth="1"/>
    <col min="8458" max="8458" width="9.33203125" style="516"/>
    <col min="8459" max="8459" width="13.5" style="516" customWidth="1"/>
    <col min="8460" max="8460" width="13.33203125" style="516" customWidth="1"/>
    <col min="8461" max="8461" width="9.33203125" style="516"/>
    <col min="8462" max="8462" width="14.1640625" style="516" customWidth="1"/>
    <col min="8463" max="8704" width="9.33203125" style="516"/>
    <col min="8705" max="8705" width="13.5" style="516" customWidth="1"/>
    <col min="8706" max="8706" width="101.33203125" style="516" customWidth="1"/>
    <col min="8707" max="8707" width="13.1640625" style="516" customWidth="1"/>
    <col min="8708" max="8708" width="9.5" style="516" customWidth="1"/>
    <col min="8709" max="8711" width="17.33203125" style="516" customWidth="1"/>
    <col min="8712" max="8712" width="21.5" style="516" customWidth="1"/>
    <col min="8713" max="8713" width="19.1640625" style="516" customWidth="1"/>
    <col min="8714" max="8714" width="9.33203125" style="516"/>
    <col min="8715" max="8715" width="13.5" style="516" customWidth="1"/>
    <col min="8716" max="8716" width="13.33203125" style="516" customWidth="1"/>
    <col min="8717" max="8717" width="9.33203125" style="516"/>
    <col min="8718" max="8718" width="14.1640625" style="516" customWidth="1"/>
    <col min="8719" max="8960" width="9.33203125" style="516"/>
    <col min="8961" max="8961" width="13.5" style="516" customWidth="1"/>
    <col min="8962" max="8962" width="101.33203125" style="516" customWidth="1"/>
    <col min="8963" max="8963" width="13.1640625" style="516" customWidth="1"/>
    <col min="8964" max="8964" width="9.5" style="516" customWidth="1"/>
    <col min="8965" max="8967" width="17.33203125" style="516" customWidth="1"/>
    <col min="8968" max="8968" width="21.5" style="516" customWidth="1"/>
    <col min="8969" max="8969" width="19.1640625" style="516" customWidth="1"/>
    <col min="8970" max="8970" width="9.33203125" style="516"/>
    <col min="8971" max="8971" width="13.5" style="516" customWidth="1"/>
    <col min="8972" max="8972" width="13.33203125" style="516" customWidth="1"/>
    <col min="8973" max="8973" width="9.33203125" style="516"/>
    <col min="8974" max="8974" width="14.1640625" style="516" customWidth="1"/>
    <col min="8975" max="9216" width="9.33203125" style="516"/>
    <col min="9217" max="9217" width="13.5" style="516" customWidth="1"/>
    <col min="9218" max="9218" width="101.33203125" style="516" customWidth="1"/>
    <col min="9219" max="9219" width="13.1640625" style="516" customWidth="1"/>
    <col min="9220" max="9220" width="9.5" style="516" customWidth="1"/>
    <col min="9221" max="9223" width="17.33203125" style="516" customWidth="1"/>
    <col min="9224" max="9224" width="21.5" style="516" customWidth="1"/>
    <col min="9225" max="9225" width="19.1640625" style="516" customWidth="1"/>
    <col min="9226" max="9226" width="9.33203125" style="516"/>
    <col min="9227" max="9227" width="13.5" style="516" customWidth="1"/>
    <col min="9228" max="9228" width="13.33203125" style="516" customWidth="1"/>
    <col min="9229" max="9229" width="9.33203125" style="516"/>
    <col min="9230" max="9230" width="14.1640625" style="516" customWidth="1"/>
    <col min="9231" max="9472" width="9.33203125" style="516"/>
    <col min="9473" max="9473" width="13.5" style="516" customWidth="1"/>
    <col min="9474" max="9474" width="101.33203125" style="516" customWidth="1"/>
    <col min="9475" max="9475" width="13.1640625" style="516" customWidth="1"/>
    <col min="9476" max="9476" width="9.5" style="516" customWidth="1"/>
    <col min="9477" max="9479" width="17.33203125" style="516" customWidth="1"/>
    <col min="9480" max="9480" width="21.5" style="516" customWidth="1"/>
    <col min="9481" max="9481" width="19.1640625" style="516" customWidth="1"/>
    <col min="9482" max="9482" width="9.33203125" style="516"/>
    <col min="9483" max="9483" width="13.5" style="516" customWidth="1"/>
    <col min="9484" max="9484" width="13.33203125" style="516" customWidth="1"/>
    <col min="9485" max="9485" width="9.33203125" style="516"/>
    <col min="9486" max="9486" width="14.1640625" style="516" customWidth="1"/>
    <col min="9487" max="9728" width="9.33203125" style="516"/>
    <col min="9729" max="9729" width="13.5" style="516" customWidth="1"/>
    <col min="9730" max="9730" width="101.33203125" style="516" customWidth="1"/>
    <col min="9731" max="9731" width="13.1640625" style="516" customWidth="1"/>
    <col min="9732" max="9732" width="9.5" style="516" customWidth="1"/>
    <col min="9733" max="9735" width="17.33203125" style="516" customWidth="1"/>
    <col min="9736" max="9736" width="21.5" style="516" customWidth="1"/>
    <col min="9737" max="9737" width="19.1640625" style="516" customWidth="1"/>
    <col min="9738" max="9738" width="9.33203125" style="516"/>
    <col min="9739" max="9739" width="13.5" style="516" customWidth="1"/>
    <col min="9740" max="9740" width="13.33203125" style="516" customWidth="1"/>
    <col min="9741" max="9741" width="9.33203125" style="516"/>
    <col min="9742" max="9742" width="14.1640625" style="516" customWidth="1"/>
    <col min="9743" max="9984" width="9.33203125" style="516"/>
    <col min="9985" max="9985" width="13.5" style="516" customWidth="1"/>
    <col min="9986" max="9986" width="101.33203125" style="516" customWidth="1"/>
    <col min="9987" max="9987" width="13.1640625" style="516" customWidth="1"/>
    <col min="9988" max="9988" width="9.5" style="516" customWidth="1"/>
    <col min="9989" max="9991" width="17.33203125" style="516" customWidth="1"/>
    <col min="9992" max="9992" width="21.5" style="516" customWidth="1"/>
    <col min="9993" max="9993" width="19.1640625" style="516" customWidth="1"/>
    <col min="9994" max="9994" width="9.33203125" style="516"/>
    <col min="9995" max="9995" width="13.5" style="516" customWidth="1"/>
    <col min="9996" max="9996" width="13.33203125" style="516" customWidth="1"/>
    <col min="9997" max="9997" width="9.33203125" style="516"/>
    <col min="9998" max="9998" width="14.1640625" style="516" customWidth="1"/>
    <col min="9999" max="10240" width="9.33203125" style="516"/>
    <col min="10241" max="10241" width="13.5" style="516" customWidth="1"/>
    <col min="10242" max="10242" width="101.33203125" style="516" customWidth="1"/>
    <col min="10243" max="10243" width="13.1640625" style="516" customWidth="1"/>
    <col min="10244" max="10244" width="9.5" style="516" customWidth="1"/>
    <col min="10245" max="10247" width="17.33203125" style="516" customWidth="1"/>
    <col min="10248" max="10248" width="21.5" style="516" customWidth="1"/>
    <col min="10249" max="10249" width="19.1640625" style="516" customWidth="1"/>
    <col min="10250" max="10250" width="9.33203125" style="516"/>
    <col min="10251" max="10251" width="13.5" style="516" customWidth="1"/>
    <col min="10252" max="10252" width="13.33203125" style="516" customWidth="1"/>
    <col min="10253" max="10253" width="9.33203125" style="516"/>
    <col min="10254" max="10254" width="14.1640625" style="516" customWidth="1"/>
    <col min="10255" max="10496" width="9.33203125" style="516"/>
    <col min="10497" max="10497" width="13.5" style="516" customWidth="1"/>
    <col min="10498" max="10498" width="101.33203125" style="516" customWidth="1"/>
    <col min="10499" max="10499" width="13.1640625" style="516" customWidth="1"/>
    <col min="10500" max="10500" width="9.5" style="516" customWidth="1"/>
    <col min="10501" max="10503" width="17.33203125" style="516" customWidth="1"/>
    <col min="10504" max="10504" width="21.5" style="516" customWidth="1"/>
    <col min="10505" max="10505" width="19.1640625" style="516" customWidth="1"/>
    <col min="10506" max="10506" width="9.33203125" style="516"/>
    <col min="10507" max="10507" width="13.5" style="516" customWidth="1"/>
    <col min="10508" max="10508" width="13.33203125" style="516" customWidth="1"/>
    <col min="10509" max="10509" width="9.33203125" style="516"/>
    <col min="10510" max="10510" width="14.1640625" style="516" customWidth="1"/>
    <col min="10511" max="10752" width="9.33203125" style="516"/>
    <col min="10753" max="10753" width="13.5" style="516" customWidth="1"/>
    <col min="10754" max="10754" width="101.33203125" style="516" customWidth="1"/>
    <col min="10755" max="10755" width="13.1640625" style="516" customWidth="1"/>
    <col min="10756" max="10756" width="9.5" style="516" customWidth="1"/>
    <col min="10757" max="10759" width="17.33203125" style="516" customWidth="1"/>
    <col min="10760" max="10760" width="21.5" style="516" customWidth="1"/>
    <col min="10761" max="10761" width="19.1640625" style="516" customWidth="1"/>
    <col min="10762" max="10762" width="9.33203125" style="516"/>
    <col min="10763" max="10763" width="13.5" style="516" customWidth="1"/>
    <col min="10764" max="10764" width="13.33203125" style="516" customWidth="1"/>
    <col min="10765" max="10765" width="9.33203125" style="516"/>
    <col min="10766" max="10766" width="14.1640625" style="516" customWidth="1"/>
    <col min="10767" max="11008" width="9.33203125" style="516"/>
    <col min="11009" max="11009" width="13.5" style="516" customWidth="1"/>
    <col min="11010" max="11010" width="101.33203125" style="516" customWidth="1"/>
    <col min="11011" max="11011" width="13.1640625" style="516" customWidth="1"/>
    <col min="11012" max="11012" width="9.5" style="516" customWidth="1"/>
    <col min="11013" max="11015" width="17.33203125" style="516" customWidth="1"/>
    <col min="11016" max="11016" width="21.5" style="516" customWidth="1"/>
    <col min="11017" max="11017" width="19.1640625" style="516" customWidth="1"/>
    <col min="11018" max="11018" width="9.33203125" style="516"/>
    <col min="11019" max="11019" width="13.5" style="516" customWidth="1"/>
    <col min="11020" max="11020" width="13.33203125" style="516" customWidth="1"/>
    <col min="11021" max="11021" width="9.33203125" style="516"/>
    <col min="11022" max="11022" width="14.1640625" style="516" customWidth="1"/>
    <col min="11023" max="11264" width="9.33203125" style="516"/>
    <col min="11265" max="11265" width="13.5" style="516" customWidth="1"/>
    <col min="11266" max="11266" width="101.33203125" style="516" customWidth="1"/>
    <col min="11267" max="11267" width="13.1640625" style="516" customWidth="1"/>
    <col min="11268" max="11268" width="9.5" style="516" customWidth="1"/>
    <col min="11269" max="11271" width="17.33203125" style="516" customWidth="1"/>
    <col min="11272" max="11272" width="21.5" style="516" customWidth="1"/>
    <col min="11273" max="11273" width="19.1640625" style="516" customWidth="1"/>
    <col min="11274" max="11274" width="9.33203125" style="516"/>
    <col min="11275" max="11275" width="13.5" style="516" customWidth="1"/>
    <col min="11276" max="11276" width="13.33203125" style="516" customWidth="1"/>
    <col min="11277" max="11277" width="9.33203125" style="516"/>
    <col min="11278" max="11278" width="14.1640625" style="516" customWidth="1"/>
    <col min="11279" max="11520" width="9.33203125" style="516"/>
    <col min="11521" max="11521" width="13.5" style="516" customWidth="1"/>
    <col min="11522" max="11522" width="101.33203125" style="516" customWidth="1"/>
    <col min="11523" max="11523" width="13.1640625" style="516" customWidth="1"/>
    <col min="11524" max="11524" width="9.5" style="516" customWidth="1"/>
    <col min="11525" max="11527" width="17.33203125" style="516" customWidth="1"/>
    <col min="11528" max="11528" width="21.5" style="516" customWidth="1"/>
    <col min="11529" max="11529" width="19.1640625" style="516" customWidth="1"/>
    <col min="11530" max="11530" width="9.33203125" style="516"/>
    <col min="11531" max="11531" width="13.5" style="516" customWidth="1"/>
    <col min="11532" max="11532" width="13.33203125" style="516" customWidth="1"/>
    <col min="11533" max="11533" width="9.33203125" style="516"/>
    <col min="11534" max="11534" width="14.1640625" style="516" customWidth="1"/>
    <col min="11535" max="11776" width="9.33203125" style="516"/>
    <col min="11777" max="11777" width="13.5" style="516" customWidth="1"/>
    <col min="11778" max="11778" width="101.33203125" style="516" customWidth="1"/>
    <col min="11779" max="11779" width="13.1640625" style="516" customWidth="1"/>
    <col min="11780" max="11780" width="9.5" style="516" customWidth="1"/>
    <col min="11781" max="11783" width="17.33203125" style="516" customWidth="1"/>
    <col min="11784" max="11784" width="21.5" style="516" customWidth="1"/>
    <col min="11785" max="11785" width="19.1640625" style="516" customWidth="1"/>
    <col min="11786" max="11786" width="9.33203125" style="516"/>
    <col min="11787" max="11787" width="13.5" style="516" customWidth="1"/>
    <col min="11788" max="11788" width="13.33203125" style="516" customWidth="1"/>
    <col min="11789" max="11789" width="9.33203125" style="516"/>
    <col min="11790" max="11790" width="14.1640625" style="516" customWidth="1"/>
    <col min="11791" max="12032" width="9.33203125" style="516"/>
    <col min="12033" max="12033" width="13.5" style="516" customWidth="1"/>
    <col min="12034" max="12034" width="101.33203125" style="516" customWidth="1"/>
    <col min="12035" max="12035" width="13.1640625" style="516" customWidth="1"/>
    <col min="12036" max="12036" width="9.5" style="516" customWidth="1"/>
    <col min="12037" max="12039" width="17.33203125" style="516" customWidth="1"/>
    <col min="12040" max="12040" width="21.5" style="516" customWidth="1"/>
    <col min="12041" max="12041" width="19.1640625" style="516" customWidth="1"/>
    <col min="12042" max="12042" width="9.33203125" style="516"/>
    <col min="12043" max="12043" width="13.5" style="516" customWidth="1"/>
    <col min="12044" max="12044" width="13.33203125" style="516" customWidth="1"/>
    <col min="12045" max="12045" width="9.33203125" style="516"/>
    <col min="12046" max="12046" width="14.1640625" style="516" customWidth="1"/>
    <col min="12047" max="12288" width="9.33203125" style="516"/>
    <col min="12289" max="12289" width="13.5" style="516" customWidth="1"/>
    <col min="12290" max="12290" width="101.33203125" style="516" customWidth="1"/>
    <col min="12291" max="12291" width="13.1640625" style="516" customWidth="1"/>
    <col min="12292" max="12292" width="9.5" style="516" customWidth="1"/>
    <col min="12293" max="12295" width="17.33203125" style="516" customWidth="1"/>
    <col min="12296" max="12296" width="21.5" style="516" customWidth="1"/>
    <col min="12297" max="12297" width="19.1640625" style="516" customWidth="1"/>
    <col min="12298" max="12298" width="9.33203125" style="516"/>
    <col min="12299" max="12299" width="13.5" style="516" customWidth="1"/>
    <col min="12300" max="12300" width="13.33203125" style="516" customWidth="1"/>
    <col min="12301" max="12301" width="9.33203125" style="516"/>
    <col min="12302" max="12302" width="14.1640625" style="516" customWidth="1"/>
    <col min="12303" max="12544" width="9.33203125" style="516"/>
    <col min="12545" max="12545" width="13.5" style="516" customWidth="1"/>
    <col min="12546" max="12546" width="101.33203125" style="516" customWidth="1"/>
    <col min="12547" max="12547" width="13.1640625" style="516" customWidth="1"/>
    <col min="12548" max="12548" width="9.5" style="516" customWidth="1"/>
    <col min="12549" max="12551" width="17.33203125" style="516" customWidth="1"/>
    <col min="12552" max="12552" width="21.5" style="516" customWidth="1"/>
    <col min="12553" max="12553" width="19.1640625" style="516" customWidth="1"/>
    <col min="12554" max="12554" width="9.33203125" style="516"/>
    <col min="12555" max="12555" width="13.5" style="516" customWidth="1"/>
    <col min="12556" max="12556" width="13.33203125" style="516" customWidth="1"/>
    <col min="12557" max="12557" width="9.33203125" style="516"/>
    <col min="12558" max="12558" width="14.1640625" style="516" customWidth="1"/>
    <col min="12559" max="12800" width="9.33203125" style="516"/>
    <col min="12801" max="12801" width="13.5" style="516" customWidth="1"/>
    <col min="12802" max="12802" width="101.33203125" style="516" customWidth="1"/>
    <col min="12803" max="12803" width="13.1640625" style="516" customWidth="1"/>
    <col min="12804" max="12804" width="9.5" style="516" customWidth="1"/>
    <col min="12805" max="12807" width="17.33203125" style="516" customWidth="1"/>
    <col min="12808" max="12808" width="21.5" style="516" customWidth="1"/>
    <col min="12809" max="12809" width="19.1640625" style="516" customWidth="1"/>
    <col min="12810" max="12810" width="9.33203125" style="516"/>
    <col min="12811" max="12811" width="13.5" style="516" customWidth="1"/>
    <col min="12812" max="12812" width="13.33203125" style="516" customWidth="1"/>
    <col min="12813" max="12813" width="9.33203125" style="516"/>
    <col min="12814" max="12814" width="14.1640625" style="516" customWidth="1"/>
    <col min="12815" max="13056" width="9.33203125" style="516"/>
    <col min="13057" max="13057" width="13.5" style="516" customWidth="1"/>
    <col min="13058" max="13058" width="101.33203125" style="516" customWidth="1"/>
    <col min="13059" max="13059" width="13.1640625" style="516" customWidth="1"/>
    <col min="13060" max="13060" width="9.5" style="516" customWidth="1"/>
    <col min="13061" max="13063" width="17.33203125" style="516" customWidth="1"/>
    <col min="13064" max="13064" width="21.5" style="516" customWidth="1"/>
    <col min="13065" max="13065" width="19.1640625" style="516" customWidth="1"/>
    <col min="13066" max="13066" width="9.33203125" style="516"/>
    <col min="13067" max="13067" width="13.5" style="516" customWidth="1"/>
    <col min="13068" max="13068" width="13.33203125" style="516" customWidth="1"/>
    <col min="13069" max="13069" width="9.33203125" style="516"/>
    <col min="13070" max="13070" width="14.1640625" style="516" customWidth="1"/>
    <col min="13071" max="13312" width="9.33203125" style="516"/>
    <col min="13313" max="13313" width="13.5" style="516" customWidth="1"/>
    <col min="13314" max="13314" width="101.33203125" style="516" customWidth="1"/>
    <col min="13315" max="13315" width="13.1640625" style="516" customWidth="1"/>
    <col min="13316" max="13316" width="9.5" style="516" customWidth="1"/>
    <col min="13317" max="13319" width="17.33203125" style="516" customWidth="1"/>
    <col min="13320" max="13320" width="21.5" style="516" customWidth="1"/>
    <col min="13321" max="13321" width="19.1640625" style="516" customWidth="1"/>
    <col min="13322" max="13322" width="9.33203125" style="516"/>
    <col min="13323" max="13323" width="13.5" style="516" customWidth="1"/>
    <col min="13324" max="13324" width="13.33203125" style="516" customWidth="1"/>
    <col min="13325" max="13325" width="9.33203125" style="516"/>
    <col min="13326" max="13326" width="14.1640625" style="516" customWidth="1"/>
    <col min="13327" max="13568" width="9.33203125" style="516"/>
    <col min="13569" max="13569" width="13.5" style="516" customWidth="1"/>
    <col min="13570" max="13570" width="101.33203125" style="516" customWidth="1"/>
    <col min="13571" max="13571" width="13.1640625" style="516" customWidth="1"/>
    <col min="13572" max="13572" width="9.5" style="516" customWidth="1"/>
    <col min="13573" max="13575" width="17.33203125" style="516" customWidth="1"/>
    <col min="13576" max="13576" width="21.5" style="516" customWidth="1"/>
    <col min="13577" max="13577" width="19.1640625" style="516" customWidth="1"/>
    <col min="13578" max="13578" width="9.33203125" style="516"/>
    <col min="13579" max="13579" width="13.5" style="516" customWidth="1"/>
    <col min="13580" max="13580" width="13.33203125" style="516" customWidth="1"/>
    <col min="13581" max="13581" width="9.33203125" style="516"/>
    <col min="13582" max="13582" width="14.1640625" style="516" customWidth="1"/>
    <col min="13583" max="13824" width="9.33203125" style="516"/>
    <col min="13825" max="13825" width="13.5" style="516" customWidth="1"/>
    <col min="13826" max="13826" width="101.33203125" style="516" customWidth="1"/>
    <col min="13827" max="13827" width="13.1640625" style="516" customWidth="1"/>
    <col min="13828" max="13828" width="9.5" style="516" customWidth="1"/>
    <col min="13829" max="13831" width="17.33203125" style="516" customWidth="1"/>
    <col min="13832" max="13832" width="21.5" style="516" customWidth="1"/>
    <col min="13833" max="13833" width="19.1640625" style="516" customWidth="1"/>
    <col min="13834" max="13834" width="9.33203125" style="516"/>
    <col min="13835" max="13835" width="13.5" style="516" customWidth="1"/>
    <col min="13836" max="13836" width="13.33203125" style="516" customWidth="1"/>
    <col min="13837" max="13837" width="9.33203125" style="516"/>
    <col min="13838" max="13838" width="14.1640625" style="516" customWidth="1"/>
    <col min="13839" max="14080" width="9.33203125" style="516"/>
    <col min="14081" max="14081" width="13.5" style="516" customWidth="1"/>
    <col min="14082" max="14082" width="101.33203125" style="516" customWidth="1"/>
    <col min="14083" max="14083" width="13.1640625" style="516" customWidth="1"/>
    <col min="14084" max="14084" width="9.5" style="516" customWidth="1"/>
    <col min="14085" max="14087" width="17.33203125" style="516" customWidth="1"/>
    <col min="14088" max="14088" width="21.5" style="516" customWidth="1"/>
    <col min="14089" max="14089" width="19.1640625" style="516" customWidth="1"/>
    <col min="14090" max="14090" width="9.33203125" style="516"/>
    <col min="14091" max="14091" width="13.5" style="516" customWidth="1"/>
    <col min="14092" max="14092" width="13.33203125" style="516" customWidth="1"/>
    <col min="14093" max="14093" width="9.33203125" style="516"/>
    <col min="14094" max="14094" width="14.1640625" style="516" customWidth="1"/>
    <col min="14095" max="14336" width="9.33203125" style="516"/>
    <col min="14337" max="14337" width="13.5" style="516" customWidth="1"/>
    <col min="14338" max="14338" width="101.33203125" style="516" customWidth="1"/>
    <col min="14339" max="14339" width="13.1640625" style="516" customWidth="1"/>
    <col min="14340" max="14340" width="9.5" style="516" customWidth="1"/>
    <col min="14341" max="14343" width="17.33203125" style="516" customWidth="1"/>
    <col min="14344" max="14344" width="21.5" style="516" customWidth="1"/>
    <col min="14345" max="14345" width="19.1640625" style="516" customWidth="1"/>
    <col min="14346" max="14346" width="9.33203125" style="516"/>
    <col min="14347" max="14347" width="13.5" style="516" customWidth="1"/>
    <col min="14348" max="14348" width="13.33203125" style="516" customWidth="1"/>
    <col min="14349" max="14349" width="9.33203125" style="516"/>
    <col min="14350" max="14350" width="14.1640625" style="516" customWidth="1"/>
    <col min="14351" max="14592" width="9.33203125" style="516"/>
    <col min="14593" max="14593" width="13.5" style="516" customWidth="1"/>
    <col min="14594" max="14594" width="101.33203125" style="516" customWidth="1"/>
    <col min="14595" max="14595" width="13.1640625" style="516" customWidth="1"/>
    <col min="14596" max="14596" width="9.5" style="516" customWidth="1"/>
    <col min="14597" max="14599" width="17.33203125" style="516" customWidth="1"/>
    <col min="14600" max="14600" width="21.5" style="516" customWidth="1"/>
    <col min="14601" max="14601" width="19.1640625" style="516" customWidth="1"/>
    <col min="14602" max="14602" width="9.33203125" style="516"/>
    <col min="14603" max="14603" width="13.5" style="516" customWidth="1"/>
    <col min="14604" max="14604" width="13.33203125" style="516" customWidth="1"/>
    <col min="14605" max="14605" width="9.33203125" style="516"/>
    <col min="14606" max="14606" width="14.1640625" style="516" customWidth="1"/>
    <col min="14607" max="14848" width="9.33203125" style="516"/>
    <col min="14849" max="14849" width="13.5" style="516" customWidth="1"/>
    <col min="14850" max="14850" width="101.33203125" style="516" customWidth="1"/>
    <col min="14851" max="14851" width="13.1640625" style="516" customWidth="1"/>
    <col min="14852" max="14852" width="9.5" style="516" customWidth="1"/>
    <col min="14853" max="14855" width="17.33203125" style="516" customWidth="1"/>
    <col min="14856" max="14856" width="21.5" style="516" customWidth="1"/>
    <col min="14857" max="14857" width="19.1640625" style="516" customWidth="1"/>
    <col min="14858" max="14858" width="9.33203125" style="516"/>
    <col min="14859" max="14859" width="13.5" style="516" customWidth="1"/>
    <col min="14860" max="14860" width="13.33203125" style="516" customWidth="1"/>
    <col min="14861" max="14861" width="9.33203125" style="516"/>
    <col min="14862" max="14862" width="14.1640625" style="516" customWidth="1"/>
    <col min="14863" max="15104" width="9.33203125" style="516"/>
    <col min="15105" max="15105" width="13.5" style="516" customWidth="1"/>
    <col min="15106" max="15106" width="101.33203125" style="516" customWidth="1"/>
    <col min="15107" max="15107" width="13.1640625" style="516" customWidth="1"/>
    <col min="15108" max="15108" width="9.5" style="516" customWidth="1"/>
    <col min="15109" max="15111" width="17.33203125" style="516" customWidth="1"/>
    <col min="15112" max="15112" width="21.5" style="516" customWidth="1"/>
    <col min="15113" max="15113" width="19.1640625" style="516" customWidth="1"/>
    <col min="15114" max="15114" width="9.33203125" style="516"/>
    <col min="15115" max="15115" width="13.5" style="516" customWidth="1"/>
    <col min="15116" max="15116" width="13.33203125" style="516" customWidth="1"/>
    <col min="15117" max="15117" width="9.33203125" style="516"/>
    <col min="15118" max="15118" width="14.1640625" style="516" customWidth="1"/>
    <col min="15119" max="15360" width="9.33203125" style="516"/>
    <col min="15361" max="15361" width="13.5" style="516" customWidth="1"/>
    <col min="15362" max="15362" width="101.33203125" style="516" customWidth="1"/>
    <col min="15363" max="15363" width="13.1640625" style="516" customWidth="1"/>
    <col min="15364" max="15364" width="9.5" style="516" customWidth="1"/>
    <col min="15365" max="15367" width="17.33203125" style="516" customWidth="1"/>
    <col min="15368" max="15368" width="21.5" style="516" customWidth="1"/>
    <col min="15369" max="15369" width="19.1640625" style="516" customWidth="1"/>
    <col min="15370" max="15370" width="9.33203125" style="516"/>
    <col min="15371" max="15371" width="13.5" style="516" customWidth="1"/>
    <col min="15372" max="15372" width="13.33203125" style="516" customWidth="1"/>
    <col min="15373" max="15373" width="9.33203125" style="516"/>
    <col min="15374" max="15374" width="14.1640625" style="516" customWidth="1"/>
    <col min="15375" max="15616" width="9.33203125" style="516"/>
    <col min="15617" max="15617" width="13.5" style="516" customWidth="1"/>
    <col min="15618" max="15618" width="101.33203125" style="516" customWidth="1"/>
    <col min="15619" max="15619" width="13.1640625" style="516" customWidth="1"/>
    <col min="15620" max="15620" width="9.5" style="516" customWidth="1"/>
    <col min="15621" max="15623" width="17.33203125" style="516" customWidth="1"/>
    <col min="15624" max="15624" width="21.5" style="516" customWidth="1"/>
    <col min="15625" max="15625" width="19.1640625" style="516" customWidth="1"/>
    <col min="15626" max="15626" width="9.33203125" style="516"/>
    <col min="15627" max="15627" width="13.5" style="516" customWidth="1"/>
    <col min="15628" max="15628" width="13.33203125" style="516" customWidth="1"/>
    <col min="15629" max="15629" width="9.33203125" style="516"/>
    <col min="15630" max="15630" width="14.1640625" style="516" customWidth="1"/>
    <col min="15631" max="15872" width="9.33203125" style="516"/>
    <col min="15873" max="15873" width="13.5" style="516" customWidth="1"/>
    <col min="15874" max="15874" width="101.33203125" style="516" customWidth="1"/>
    <col min="15875" max="15875" width="13.1640625" style="516" customWidth="1"/>
    <col min="15876" max="15876" width="9.5" style="516" customWidth="1"/>
    <col min="15877" max="15879" width="17.33203125" style="516" customWidth="1"/>
    <col min="15880" max="15880" width="21.5" style="516" customWidth="1"/>
    <col min="15881" max="15881" width="19.1640625" style="516" customWidth="1"/>
    <col min="15882" max="15882" width="9.33203125" style="516"/>
    <col min="15883" max="15883" width="13.5" style="516" customWidth="1"/>
    <col min="15884" max="15884" width="13.33203125" style="516" customWidth="1"/>
    <col min="15885" max="15885" width="9.33203125" style="516"/>
    <col min="15886" max="15886" width="14.1640625" style="516" customWidth="1"/>
    <col min="15887" max="16128" width="9.33203125" style="516"/>
    <col min="16129" max="16129" width="13.5" style="516" customWidth="1"/>
    <col min="16130" max="16130" width="101.33203125" style="516" customWidth="1"/>
    <col min="16131" max="16131" width="13.1640625" style="516" customWidth="1"/>
    <col min="16132" max="16132" width="9.5" style="516" customWidth="1"/>
    <col min="16133" max="16135" width="17.33203125" style="516" customWidth="1"/>
    <col min="16136" max="16136" width="21.5" style="516" customWidth="1"/>
    <col min="16137" max="16137" width="19.1640625" style="516" customWidth="1"/>
    <col min="16138" max="16138" width="9.33203125" style="516"/>
    <col min="16139" max="16139" width="13.5" style="516" customWidth="1"/>
    <col min="16140" max="16140" width="13.33203125" style="516" customWidth="1"/>
    <col min="16141" max="16141" width="9.33203125" style="516"/>
    <col min="16142" max="16142" width="14.1640625" style="516" customWidth="1"/>
    <col min="16143" max="16384" width="9.33203125" style="516"/>
  </cols>
  <sheetData>
    <row r="1" spans="1:9" ht="15">
      <c r="A1" s="997" t="s">
        <v>6181</v>
      </c>
      <c r="B1" s="997"/>
      <c r="C1" s="997"/>
      <c r="D1" s="997"/>
      <c r="E1" s="997"/>
      <c r="F1" s="997"/>
      <c r="G1" s="997"/>
      <c r="H1" s="997"/>
      <c r="I1" s="621"/>
    </row>
    <row r="2" spans="1:9">
      <c r="A2" s="622"/>
      <c r="B2" s="623"/>
      <c r="C2" s="622"/>
      <c r="D2" s="622"/>
      <c r="I2" s="622"/>
    </row>
    <row r="3" spans="1:9" ht="15.75">
      <c r="A3" s="625"/>
      <c r="B3" s="626" t="s">
        <v>6182</v>
      </c>
      <c r="C3" s="625"/>
      <c r="D3" s="625"/>
      <c r="E3" s="627"/>
      <c r="F3" s="627"/>
      <c r="G3" s="627"/>
      <c r="H3" s="627"/>
    </row>
    <row r="4" spans="1:9" ht="14.25">
      <c r="A4" s="628" t="s">
        <v>6183</v>
      </c>
      <c r="B4" s="629" t="s">
        <v>6184</v>
      </c>
    </row>
    <row r="5" spans="1:9" ht="12" customHeight="1">
      <c r="B5" s="630" t="s">
        <v>6185</v>
      </c>
      <c r="H5" s="631">
        <f>F77+F115+F148+F182+F207+F219+F239+F251+F286</f>
        <v>0</v>
      </c>
      <c r="I5" s="632"/>
    </row>
    <row r="6" spans="1:9" ht="12" customHeight="1">
      <c r="B6" s="630" t="s">
        <v>6186</v>
      </c>
      <c r="H6" s="631">
        <f>H77+H115+H148+H182+H207+H219+H239+H251+H286</f>
        <v>0</v>
      </c>
      <c r="I6" s="632"/>
    </row>
    <row r="7" spans="1:9" ht="15.75" thickBot="1">
      <c r="A7" s="633"/>
      <c r="B7" s="634" t="s">
        <v>5695</v>
      </c>
      <c r="C7" s="635"/>
      <c r="D7" s="635"/>
      <c r="E7" s="636"/>
      <c r="F7" s="636"/>
      <c r="G7" s="636"/>
      <c r="H7" s="637">
        <f>H6+H5</f>
        <v>0</v>
      </c>
      <c r="I7" s="638"/>
    </row>
    <row r="8" spans="1:9" ht="15">
      <c r="B8" s="639"/>
      <c r="H8" s="640"/>
      <c r="I8" s="638"/>
    </row>
    <row r="9" spans="1:9">
      <c r="H9" s="631"/>
      <c r="I9" s="632"/>
    </row>
    <row r="10" spans="1:9" ht="15">
      <c r="B10" s="639"/>
      <c r="H10" s="640"/>
      <c r="I10" s="638"/>
    </row>
    <row r="11" spans="1:9" ht="15.75" thickBot="1">
      <c r="A11" s="633"/>
      <c r="B11" s="641"/>
      <c r="C11" s="633"/>
      <c r="D11" s="633"/>
      <c r="E11" s="642"/>
      <c r="F11" s="642"/>
      <c r="G11" s="642"/>
      <c r="H11" s="643"/>
      <c r="I11" s="638"/>
    </row>
    <row r="12" spans="1:9" ht="15.75" thickBot="1">
      <c r="A12" s="633"/>
      <c r="B12" s="641" t="s">
        <v>6187</v>
      </c>
      <c r="C12" s="633"/>
      <c r="D12" s="633"/>
      <c r="E12" s="642"/>
      <c r="F12" s="642"/>
      <c r="G12" s="642"/>
      <c r="H12" s="643">
        <f>H10+H7</f>
        <v>0</v>
      </c>
      <c r="I12" s="638"/>
    </row>
    <row r="14" spans="1:9" ht="15">
      <c r="B14" s="644" t="s">
        <v>6188</v>
      </c>
      <c r="C14" s="645"/>
      <c r="D14" s="645"/>
      <c r="E14" s="646"/>
      <c r="F14" s="646"/>
      <c r="G14" s="646"/>
      <c r="H14" s="646"/>
    </row>
    <row r="15" spans="1:9">
      <c r="B15" s="630" t="s">
        <v>6189</v>
      </c>
      <c r="C15" s="647" t="s">
        <v>6190</v>
      </c>
      <c r="E15" s="631"/>
      <c r="F15" s="631"/>
      <c r="G15" s="631"/>
      <c r="H15" s="631"/>
      <c r="I15" s="632"/>
    </row>
    <row r="16" spans="1:9">
      <c r="C16" s="647"/>
      <c r="E16" s="631"/>
      <c r="F16" s="631"/>
      <c r="G16" s="631"/>
      <c r="H16" s="631"/>
      <c r="I16" s="632"/>
    </row>
    <row r="17" spans="1:123" ht="15">
      <c r="B17" s="648" t="s">
        <v>6191</v>
      </c>
      <c r="C17" s="649"/>
      <c r="D17" s="649"/>
      <c r="E17" s="650"/>
      <c r="F17" s="650"/>
      <c r="G17" s="650"/>
      <c r="H17" s="651">
        <f>H12*0.21</f>
        <v>0</v>
      </c>
      <c r="I17" s="638"/>
    </row>
    <row r="18" spans="1:123" ht="15.75" thickBot="1">
      <c r="A18" s="635"/>
      <c r="B18" s="634" t="s">
        <v>6192</v>
      </c>
      <c r="C18" s="635"/>
      <c r="D18" s="635"/>
      <c r="E18" s="636"/>
      <c r="F18" s="636"/>
      <c r="G18" s="636"/>
      <c r="H18" s="637">
        <f>H17+H12</f>
        <v>0</v>
      </c>
      <c r="I18" s="638"/>
    </row>
    <row r="20" spans="1:123" ht="14.25">
      <c r="A20" s="774"/>
      <c r="B20" s="775" t="s">
        <v>37</v>
      </c>
      <c r="C20" s="775"/>
      <c r="D20" s="776"/>
      <c r="E20" s="776"/>
      <c r="F20" s="776"/>
      <c r="G20" s="776"/>
      <c r="H20" s="774"/>
      <c r="I20" s="774"/>
      <c r="J20" s="777"/>
      <c r="K20" s="777"/>
      <c r="L20" s="777"/>
      <c r="M20" s="777"/>
      <c r="N20" s="777"/>
      <c r="O20" s="777"/>
      <c r="P20" s="778"/>
      <c r="Q20" s="778"/>
      <c r="R20" s="778"/>
      <c r="S20" s="778"/>
      <c r="T20" s="778"/>
      <c r="U20" s="778"/>
      <c r="V20" s="778"/>
      <c r="W20" s="778"/>
      <c r="X20" s="778"/>
      <c r="Y20" s="778"/>
      <c r="Z20" s="778"/>
      <c r="AA20" s="778"/>
      <c r="AB20" s="778"/>
      <c r="AC20" s="778"/>
      <c r="AD20" s="778"/>
      <c r="AE20" s="778"/>
      <c r="AF20" s="778"/>
      <c r="AG20" s="778"/>
      <c r="AH20" s="778"/>
      <c r="AI20" s="778"/>
      <c r="AJ20" s="778"/>
      <c r="AK20" s="778"/>
      <c r="AL20" s="778"/>
      <c r="AM20" s="778"/>
      <c r="AN20" s="778"/>
      <c r="AO20" s="778"/>
      <c r="AP20" s="778"/>
      <c r="AQ20" s="778"/>
      <c r="AR20" s="778"/>
      <c r="AS20" s="778"/>
      <c r="AT20" s="778"/>
      <c r="AU20" s="778"/>
      <c r="AV20" s="778"/>
      <c r="AW20" s="778"/>
      <c r="AX20" s="778"/>
      <c r="AY20" s="778"/>
      <c r="AZ20" s="778"/>
      <c r="BA20" s="778"/>
      <c r="BB20" s="778"/>
      <c r="BC20" s="778"/>
      <c r="BD20" s="778"/>
      <c r="BE20" s="778"/>
      <c r="BF20" s="778"/>
      <c r="BG20" s="778"/>
      <c r="BH20" s="778"/>
      <c r="BI20" s="778"/>
      <c r="BJ20" s="778"/>
      <c r="BK20" s="778"/>
      <c r="BL20" s="778"/>
      <c r="BM20" s="778"/>
      <c r="BN20" s="778"/>
      <c r="BO20" s="778"/>
      <c r="BP20" s="778"/>
      <c r="BQ20" s="778"/>
      <c r="BR20" s="778"/>
      <c r="BS20" s="778"/>
      <c r="BT20" s="778"/>
      <c r="BU20" s="778"/>
      <c r="BV20" s="778"/>
      <c r="BW20" s="778"/>
      <c r="BX20" s="778"/>
      <c r="BY20" s="778"/>
      <c r="BZ20" s="778"/>
      <c r="CA20" s="778"/>
      <c r="CB20" s="778"/>
      <c r="CC20" s="778"/>
      <c r="CD20" s="778"/>
      <c r="CE20" s="778"/>
      <c r="CF20" s="778"/>
      <c r="CG20" s="778"/>
      <c r="CH20" s="778"/>
      <c r="CI20" s="778"/>
      <c r="CJ20" s="778"/>
      <c r="CK20" s="778"/>
      <c r="CL20" s="778"/>
      <c r="CM20" s="778"/>
      <c r="CN20" s="778"/>
      <c r="CO20" s="778"/>
      <c r="CP20" s="778"/>
      <c r="CQ20" s="778"/>
      <c r="CR20" s="778"/>
      <c r="CS20" s="778"/>
      <c r="CT20" s="778"/>
      <c r="CU20" s="778"/>
      <c r="CV20" s="778"/>
      <c r="CW20" s="778"/>
      <c r="CX20" s="778"/>
      <c r="CY20" s="778"/>
      <c r="CZ20" s="778"/>
      <c r="DA20" s="778"/>
      <c r="DB20" s="778"/>
      <c r="DC20" s="778"/>
      <c r="DD20" s="778"/>
      <c r="DE20" s="778"/>
      <c r="DF20" s="778"/>
      <c r="DG20" s="778"/>
      <c r="DH20" s="778"/>
      <c r="DI20" s="778"/>
      <c r="DJ20" s="778"/>
      <c r="DK20" s="778"/>
      <c r="DL20" s="778"/>
      <c r="DM20" s="778"/>
      <c r="DN20" s="778"/>
      <c r="DO20" s="778"/>
      <c r="DP20" s="778"/>
      <c r="DQ20" s="778"/>
      <c r="DR20" s="778"/>
      <c r="DS20" s="778"/>
    </row>
    <row r="21" spans="1:123" s="630" customFormat="1" ht="14.25">
      <c r="A21" s="779"/>
      <c r="B21" s="1000" t="s">
        <v>7052</v>
      </c>
      <c r="C21" s="1000"/>
      <c r="D21" s="1000"/>
      <c r="E21" s="1000"/>
      <c r="F21" s="1000"/>
      <c r="G21" s="1000"/>
      <c r="H21" s="1000"/>
      <c r="I21" s="779"/>
      <c r="J21" s="780"/>
      <c r="K21" s="780"/>
      <c r="L21" s="780"/>
      <c r="M21" s="780"/>
      <c r="N21" s="780"/>
      <c r="O21" s="780"/>
      <c r="P21" s="781"/>
      <c r="Q21" s="781"/>
      <c r="R21" s="781"/>
      <c r="S21" s="781"/>
      <c r="T21" s="781"/>
      <c r="U21" s="781"/>
      <c r="V21" s="781"/>
      <c r="W21" s="781"/>
      <c r="X21" s="781"/>
      <c r="Y21" s="781"/>
      <c r="Z21" s="781"/>
      <c r="AA21" s="781"/>
      <c r="AB21" s="781"/>
      <c r="AC21" s="781"/>
      <c r="AD21" s="781"/>
      <c r="AE21" s="781"/>
      <c r="AF21" s="781"/>
      <c r="AG21" s="781"/>
      <c r="AH21" s="781"/>
      <c r="AI21" s="781"/>
      <c r="AJ21" s="781"/>
      <c r="AK21" s="781"/>
      <c r="AL21" s="781"/>
      <c r="AM21" s="781"/>
      <c r="AN21" s="781"/>
      <c r="AO21" s="781"/>
      <c r="AP21" s="781"/>
      <c r="AQ21" s="781"/>
      <c r="AR21" s="781"/>
      <c r="AS21" s="781"/>
      <c r="AT21" s="781"/>
      <c r="AU21" s="781"/>
      <c r="AV21" s="781"/>
      <c r="AW21" s="781"/>
      <c r="AX21" s="781"/>
      <c r="AY21" s="781"/>
      <c r="AZ21" s="781"/>
      <c r="BA21" s="781"/>
      <c r="BB21" s="781"/>
      <c r="BC21" s="781"/>
      <c r="BD21" s="781"/>
      <c r="BE21" s="781"/>
      <c r="BF21" s="781"/>
      <c r="BG21" s="781"/>
      <c r="BH21" s="781"/>
      <c r="BI21" s="781"/>
      <c r="BJ21" s="781"/>
      <c r="BK21" s="781"/>
      <c r="BL21" s="781"/>
      <c r="BM21" s="781"/>
      <c r="BN21" s="781"/>
      <c r="BO21" s="781"/>
      <c r="BP21" s="781"/>
      <c r="BQ21" s="781"/>
      <c r="BR21" s="781"/>
      <c r="BS21" s="781"/>
      <c r="BT21" s="781"/>
      <c r="BU21" s="781"/>
      <c r="BV21" s="781"/>
      <c r="BW21" s="781"/>
      <c r="BX21" s="781"/>
      <c r="BY21" s="781"/>
      <c r="BZ21" s="781"/>
      <c r="CA21" s="781"/>
      <c r="CB21" s="781"/>
      <c r="CC21" s="781"/>
      <c r="CD21" s="781"/>
      <c r="CE21" s="781"/>
      <c r="CF21" s="781"/>
      <c r="CG21" s="781"/>
      <c r="CH21" s="781"/>
      <c r="CI21" s="781"/>
      <c r="CJ21" s="781"/>
      <c r="CK21" s="781"/>
      <c r="CL21" s="781"/>
      <c r="CM21" s="781"/>
      <c r="CN21" s="781"/>
      <c r="CO21" s="781"/>
      <c r="CP21" s="781"/>
      <c r="CQ21" s="781"/>
      <c r="CR21" s="781"/>
      <c r="CS21" s="781"/>
      <c r="CT21" s="781"/>
      <c r="CU21" s="781"/>
      <c r="CV21" s="781"/>
      <c r="CW21" s="781"/>
      <c r="CX21" s="781"/>
      <c r="CY21" s="781"/>
      <c r="CZ21" s="781"/>
      <c r="DA21" s="781"/>
      <c r="DB21" s="781"/>
      <c r="DC21" s="781"/>
      <c r="DD21" s="781"/>
      <c r="DE21" s="781"/>
      <c r="DF21" s="781"/>
      <c r="DG21" s="781"/>
      <c r="DH21" s="781"/>
      <c r="DI21" s="781"/>
      <c r="DJ21" s="781"/>
      <c r="DK21" s="781"/>
      <c r="DL21" s="781"/>
      <c r="DM21" s="781"/>
      <c r="DN21" s="781"/>
      <c r="DO21" s="781"/>
      <c r="DP21" s="781"/>
      <c r="DQ21" s="781"/>
      <c r="DR21" s="781"/>
      <c r="DS21" s="781"/>
    </row>
    <row r="22" spans="1:123">
      <c r="B22" s="1001"/>
      <c r="C22" s="1002"/>
      <c r="D22" s="1002"/>
      <c r="E22" s="1003"/>
      <c r="F22" s="1003"/>
      <c r="G22" s="1003"/>
      <c r="H22" s="1003"/>
    </row>
    <row r="23" spans="1:123" ht="15">
      <c r="A23" s="652"/>
      <c r="B23" s="653"/>
      <c r="C23" s="652"/>
      <c r="D23" s="652"/>
      <c r="E23" s="654"/>
      <c r="F23" s="654"/>
      <c r="G23" s="654"/>
      <c r="H23" s="654"/>
    </row>
    <row r="24" spans="1:123" ht="15.75">
      <c r="A24" s="655"/>
      <c r="B24" s="656" t="s">
        <v>6193</v>
      </c>
      <c r="C24" s="655"/>
      <c r="D24" s="655"/>
      <c r="E24" s="998" t="s">
        <v>6185</v>
      </c>
      <c r="F24" s="999"/>
      <c r="G24" s="998" t="s">
        <v>6194</v>
      </c>
      <c r="H24" s="999"/>
    </row>
    <row r="25" spans="1:123" s="661" customFormat="1" ht="34.5" customHeight="1">
      <c r="A25" s="657" t="s">
        <v>6195</v>
      </c>
      <c r="B25" s="658" t="s">
        <v>6196</v>
      </c>
      <c r="C25" s="659" t="s">
        <v>5789</v>
      </c>
      <c r="D25" s="659" t="s">
        <v>6197</v>
      </c>
      <c r="E25" s="659" t="s">
        <v>6198</v>
      </c>
      <c r="F25" s="659" t="s">
        <v>6199</v>
      </c>
      <c r="G25" s="659" t="s">
        <v>6198</v>
      </c>
      <c r="H25" s="659" t="s">
        <v>6199</v>
      </c>
      <c r="I25" s="660"/>
      <c r="J25" s="782"/>
      <c r="K25" s="783"/>
    </row>
    <row r="26" spans="1:123" s="661" customFormat="1" ht="14.25">
      <c r="A26" s="662"/>
      <c r="B26" s="663"/>
      <c r="C26" s="662"/>
      <c r="D26" s="662"/>
      <c r="E26" s="664"/>
      <c r="F26" s="664"/>
      <c r="G26" s="664"/>
      <c r="H26" s="664"/>
      <c r="J26" s="784"/>
      <c r="K26" s="785"/>
      <c r="L26" s="665"/>
      <c r="M26" s="666"/>
      <c r="N26" s="666"/>
      <c r="O26" s="666"/>
    </row>
    <row r="27" spans="1:123" s="661" customFormat="1" ht="15">
      <c r="A27" s="723"/>
      <c r="B27" s="724" t="s">
        <v>7053</v>
      </c>
      <c r="C27" s="725"/>
      <c r="D27" s="725"/>
      <c r="E27" s="726"/>
      <c r="F27" s="727"/>
      <c r="G27" s="726"/>
      <c r="H27" s="727"/>
      <c r="I27" s="686"/>
      <c r="J27" s="786"/>
      <c r="K27" s="786"/>
      <c r="L27" s="704"/>
      <c r="M27" s="705"/>
      <c r="N27" s="666"/>
    </row>
    <row r="28" spans="1:123" s="661" customFormat="1" ht="15">
      <c r="A28" s="671" t="s">
        <v>5710</v>
      </c>
      <c r="B28" s="672" t="s">
        <v>7054</v>
      </c>
      <c r="C28" s="673">
        <v>6</v>
      </c>
      <c r="D28" s="682" t="s">
        <v>640</v>
      </c>
      <c r="E28" s="677">
        <v>0</v>
      </c>
      <c r="F28" s="676">
        <f t="shared" ref="F28:F61" si="0">C28*E28</f>
        <v>0</v>
      </c>
      <c r="G28" s="677">
        <v>0</v>
      </c>
      <c r="H28" s="676">
        <f t="shared" ref="H28:H75" si="1">C28*G28</f>
        <v>0</v>
      </c>
      <c r="I28" s="686"/>
      <c r="J28" s="786"/>
      <c r="K28" s="786"/>
      <c r="L28" s="704"/>
      <c r="M28" s="705"/>
      <c r="N28" s="666"/>
    </row>
    <row r="29" spans="1:123" s="661" customFormat="1" ht="28.5">
      <c r="A29" s="671" t="s">
        <v>5712</v>
      </c>
      <c r="B29" s="672" t="s">
        <v>7055</v>
      </c>
      <c r="C29" s="673">
        <v>1</v>
      </c>
      <c r="D29" s="682" t="s">
        <v>640</v>
      </c>
      <c r="E29" s="677">
        <v>0</v>
      </c>
      <c r="F29" s="676">
        <f t="shared" si="0"/>
        <v>0</v>
      </c>
      <c r="G29" s="677">
        <v>0</v>
      </c>
      <c r="H29" s="676">
        <f t="shared" si="1"/>
        <v>0</v>
      </c>
      <c r="I29" s="686"/>
      <c r="J29" s="786"/>
      <c r="K29" s="786"/>
      <c r="L29" s="704"/>
      <c r="M29" s="705"/>
      <c r="N29" s="666"/>
    </row>
    <row r="30" spans="1:123" s="661" customFormat="1" ht="15">
      <c r="A30" s="671" t="s">
        <v>5714</v>
      </c>
      <c r="B30" s="672" t="s">
        <v>7056</v>
      </c>
      <c r="C30" s="673">
        <v>1</v>
      </c>
      <c r="D30" s="682" t="s">
        <v>640</v>
      </c>
      <c r="E30" s="677">
        <v>0</v>
      </c>
      <c r="F30" s="676">
        <f t="shared" si="0"/>
        <v>0</v>
      </c>
      <c r="G30" s="677">
        <v>0</v>
      </c>
      <c r="H30" s="676">
        <f t="shared" si="1"/>
        <v>0</v>
      </c>
      <c r="I30" s="686"/>
      <c r="J30" s="786"/>
      <c r="K30" s="786"/>
      <c r="L30" s="704"/>
      <c r="M30" s="705"/>
      <c r="N30" s="666"/>
    </row>
    <row r="31" spans="1:123" s="661" customFormat="1" ht="15">
      <c r="A31" s="671" t="s">
        <v>5716</v>
      </c>
      <c r="B31" s="672" t="s">
        <v>7057</v>
      </c>
      <c r="C31" s="673">
        <v>1</v>
      </c>
      <c r="D31" s="682" t="s">
        <v>640</v>
      </c>
      <c r="E31" s="677">
        <v>0</v>
      </c>
      <c r="F31" s="676">
        <f t="shared" si="0"/>
        <v>0</v>
      </c>
      <c r="G31" s="677">
        <v>0</v>
      </c>
      <c r="H31" s="676">
        <f t="shared" si="1"/>
        <v>0</v>
      </c>
      <c r="I31" s="686"/>
      <c r="J31" s="786"/>
      <c r="K31" s="786"/>
      <c r="L31" s="704"/>
      <c r="M31" s="705"/>
      <c r="N31" s="666"/>
    </row>
    <row r="32" spans="1:123" s="661" customFormat="1" ht="15">
      <c r="A32" s="671" t="s">
        <v>5718</v>
      </c>
      <c r="B32" s="672" t="s">
        <v>7058</v>
      </c>
      <c r="C32" s="673">
        <v>1</v>
      </c>
      <c r="D32" s="682" t="s">
        <v>640</v>
      </c>
      <c r="E32" s="677">
        <v>0</v>
      </c>
      <c r="F32" s="676">
        <f>C32*E32</f>
        <v>0</v>
      </c>
      <c r="G32" s="677">
        <v>0</v>
      </c>
      <c r="H32" s="676">
        <f>C32*G32</f>
        <v>0</v>
      </c>
      <c r="I32" s="686"/>
      <c r="J32" s="786"/>
      <c r="K32" s="786"/>
      <c r="L32" s="704"/>
      <c r="M32" s="705"/>
      <c r="N32" s="666"/>
    </row>
    <row r="33" spans="1:17" s="661" customFormat="1" ht="15">
      <c r="A33" s="671" t="s">
        <v>5721</v>
      </c>
      <c r="B33" s="672" t="s">
        <v>7059</v>
      </c>
      <c r="C33" s="673">
        <v>5</v>
      </c>
      <c r="D33" s="682" t="s">
        <v>640</v>
      </c>
      <c r="E33" s="677">
        <v>0</v>
      </c>
      <c r="F33" s="676">
        <f t="shared" si="0"/>
        <v>0</v>
      </c>
      <c r="G33" s="677">
        <v>0</v>
      </c>
      <c r="H33" s="676">
        <f t="shared" si="1"/>
        <v>0</v>
      </c>
      <c r="I33" s="686"/>
      <c r="J33" s="786"/>
      <c r="K33" s="786"/>
      <c r="L33" s="704"/>
      <c r="M33" s="705"/>
      <c r="N33" s="666"/>
    </row>
    <row r="34" spans="1:17" s="661" customFormat="1" ht="15">
      <c r="A34" s="671" t="s">
        <v>7060</v>
      </c>
      <c r="B34" s="672" t="s">
        <v>7061</v>
      </c>
      <c r="C34" s="673">
        <v>1</v>
      </c>
      <c r="D34" s="682" t="s">
        <v>640</v>
      </c>
      <c r="E34" s="677">
        <v>0</v>
      </c>
      <c r="F34" s="676">
        <f t="shared" si="0"/>
        <v>0</v>
      </c>
      <c r="G34" s="677">
        <v>0</v>
      </c>
      <c r="H34" s="676">
        <f t="shared" si="1"/>
        <v>0</v>
      </c>
      <c r="I34" s="686"/>
      <c r="J34" s="786"/>
      <c r="K34" s="786"/>
      <c r="L34" s="704"/>
      <c r="M34" s="705"/>
      <c r="N34" s="666"/>
    </row>
    <row r="35" spans="1:17" s="661" customFormat="1" ht="15">
      <c r="A35" s="671" t="s">
        <v>7062</v>
      </c>
      <c r="B35" s="672" t="s">
        <v>7063</v>
      </c>
      <c r="C35" s="673">
        <v>2</v>
      </c>
      <c r="D35" s="682" t="s">
        <v>640</v>
      </c>
      <c r="E35" s="677">
        <v>0</v>
      </c>
      <c r="F35" s="676">
        <f t="shared" si="0"/>
        <v>0</v>
      </c>
      <c r="G35" s="677">
        <v>0</v>
      </c>
      <c r="H35" s="676">
        <f t="shared" si="1"/>
        <v>0</v>
      </c>
      <c r="I35" s="686"/>
      <c r="J35" s="786"/>
      <c r="K35" s="786"/>
      <c r="L35" s="704"/>
      <c r="M35" s="705"/>
      <c r="N35" s="666"/>
    </row>
    <row r="36" spans="1:17" s="661" customFormat="1" ht="15">
      <c r="A36" s="671" t="s">
        <v>7064</v>
      </c>
      <c r="B36" s="672" t="s">
        <v>7065</v>
      </c>
      <c r="C36" s="673">
        <v>1</v>
      </c>
      <c r="D36" s="682" t="s">
        <v>640</v>
      </c>
      <c r="E36" s="677">
        <v>0</v>
      </c>
      <c r="F36" s="676">
        <f t="shared" si="0"/>
        <v>0</v>
      </c>
      <c r="G36" s="677">
        <v>0</v>
      </c>
      <c r="H36" s="676">
        <f t="shared" si="1"/>
        <v>0</v>
      </c>
      <c r="I36" s="686"/>
      <c r="J36" s="786"/>
      <c r="K36" s="786"/>
      <c r="L36" s="704"/>
      <c r="M36" s="705"/>
      <c r="N36" s="666"/>
    </row>
    <row r="37" spans="1:17" s="661" customFormat="1" ht="15">
      <c r="A37" s="671" t="s">
        <v>6008</v>
      </c>
      <c r="B37" s="672" t="s">
        <v>7066</v>
      </c>
      <c r="C37" s="673">
        <v>1</v>
      </c>
      <c r="D37" s="682" t="s">
        <v>640</v>
      </c>
      <c r="E37" s="677">
        <v>0</v>
      </c>
      <c r="F37" s="676">
        <f>C37*E37</f>
        <v>0</v>
      </c>
      <c r="G37" s="677">
        <v>0</v>
      </c>
      <c r="H37" s="676">
        <f>C37*G37</f>
        <v>0</v>
      </c>
      <c r="I37" s="686"/>
      <c r="J37" s="786"/>
      <c r="K37" s="786"/>
      <c r="L37" s="704"/>
      <c r="M37" s="705"/>
      <c r="N37" s="666"/>
    </row>
    <row r="38" spans="1:17" s="661" customFormat="1" ht="15">
      <c r="A38" s="671" t="s">
        <v>6010</v>
      </c>
      <c r="B38" s="672" t="s">
        <v>7067</v>
      </c>
      <c r="C38" s="673">
        <v>2</v>
      </c>
      <c r="D38" s="682" t="s">
        <v>640</v>
      </c>
      <c r="E38" s="677">
        <v>0</v>
      </c>
      <c r="F38" s="676">
        <f>C38*E38</f>
        <v>0</v>
      </c>
      <c r="G38" s="677">
        <v>0</v>
      </c>
      <c r="H38" s="676">
        <f>C38*G38</f>
        <v>0</v>
      </c>
      <c r="I38" s="686"/>
      <c r="J38" s="786"/>
      <c r="K38" s="786"/>
      <c r="L38" s="704"/>
      <c r="M38" s="705"/>
      <c r="N38" s="666"/>
    </row>
    <row r="39" spans="1:17" s="661" customFormat="1" ht="15">
      <c r="A39" s="671" t="s">
        <v>6012</v>
      </c>
      <c r="B39" s="672" t="s">
        <v>7068</v>
      </c>
      <c r="C39" s="673">
        <v>300</v>
      </c>
      <c r="D39" s="682" t="s">
        <v>640</v>
      </c>
      <c r="E39" s="677">
        <v>0</v>
      </c>
      <c r="F39" s="676">
        <f t="shared" si="0"/>
        <v>0</v>
      </c>
      <c r="G39" s="677">
        <v>0</v>
      </c>
      <c r="H39" s="676">
        <f t="shared" si="1"/>
        <v>0</v>
      </c>
      <c r="I39" s="686"/>
      <c r="J39" s="786"/>
      <c r="K39" s="786"/>
      <c r="L39" s="704"/>
      <c r="M39" s="705"/>
      <c r="N39" s="666"/>
    </row>
    <row r="40" spans="1:17" s="661" customFormat="1" ht="15">
      <c r="A40" s="671" t="s">
        <v>6014</v>
      </c>
      <c r="B40" s="672" t="s">
        <v>7069</v>
      </c>
      <c r="C40" s="673">
        <v>11</v>
      </c>
      <c r="D40" s="682" t="s">
        <v>640</v>
      </c>
      <c r="E40" s="677">
        <v>0</v>
      </c>
      <c r="F40" s="676">
        <f>C40*E40</f>
        <v>0</v>
      </c>
      <c r="G40" s="677">
        <v>0</v>
      </c>
      <c r="H40" s="676">
        <f>C40*G40</f>
        <v>0</v>
      </c>
      <c r="I40" s="686"/>
      <c r="J40" s="786"/>
      <c r="K40" s="786"/>
      <c r="L40" s="704"/>
      <c r="M40" s="705"/>
      <c r="N40" s="666"/>
    </row>
    <row r="41" spans="1:17" s="661" customFormat="1" ht="15">
      <c r="A41" s="671" t="s">
        <v>6016</v>
      </c>
      <c r="B41" s="672" t="s">
        <v>7070</v>
      </c>
      <c r="C41" s="673">
        <v>311</v>
      </c>
      <c r="D41" s="682" t="s">
        <v>640</v>
      </c>
      <c r="E41" s="677">
        <v>0</v>
      </c>
      <c r="F41" s="676">
        <f t="shared" si="0"/>
        <v>0</v>
      </c>
      <c r="G41" s="677">
        <v>0</v>
      </c>
      <c r="H41" s="676">
        <f t="shared" si="1"/>
        <v>0</v>
      </c>
      <c r="I41" s="686"/>
      <c r="J41" s="786"/>
      <c r="K41" s="786"/>
      <c r="L41" s="704"/>
      <c r="M41" s="705"/>
      <c r="N41" s="666"/>
    </row>
    <row r="42" spans="1:17" s="661" customFormat="1" ht="15">
      <c r="A42" s="671" t="s">
        <v>6018</v>
      </c>
      <c r="B42" s="672" t="s">
        <v>7071</v>
      </c>
      <c r="C42" s="673">
        <v>30</v>
      </c>
      <c r="D42" s="682" t="s">
        <v>640</v>
      </c>
      <c r="E42" s="677">
        <v>0</v>
      </c>
      <c r="F42" s="676">
        <f t="shared" si="0"/>
        <v>0</v>
      </c>
      <c r="G42" s="677">
        <v>0</v>
      </c>
      <c r="H42" s="676">
        <f t="shared" si="1"/>
        <v>0</v>
      </c>
      <c r="I42" s="686"/>
      <c r="J42" s="786"/>
      <c r="K42" s="786"/>
      <c r="L42" s="704"/>
      <c r="M42" s="705"/>
      <c r="N42" s="666"/>
    </row>
    <row r="43" spans="1:17" s="661" customFormat="1" ht="15">
      <c r="A43" s="671" t="s">
        <v>6020</v>
      </c>
      <c r="B43" s="672" t="s">
        <v>7072</v>
      </c>
      <c r="C43" s="673">
        <v>30</v>
      </c>
      <c r="D43" s="682" t="s">
        <v>640</v>
      </c>
      <c r="E43" s="677">
        <v>0</v>
      </c>
      <c r="F43" s="676">
        <f t="shared" si="0"/>
        <v>0</v>
      </c>
      <c r="G43" s="677">
        <v>0</v>
      </c>
      <c r="H43" s="676">
        <f t="shared" si="1"/>
        <v>0</v>
      </c>
      <c r="I43" s="686"/>
      <c r="J43" s="786"/>
      <c r="K43" s="786"/>
      <c r="L43" s="704"/>
      <c r="M43" s="705"/>
      <c r="N43" s="666"/>
    </row>
    <row r="44" spans="1:17" s="661" customFormat="1" ht="15">
      <c r="A44" s="671" t="s">
        <v>6022</v>
      </c>
      <c r="B44" s="672" t="s">
        <v>7073</v>
      </c>
      <c r="C44" s="673">
        <v>6</v>
      </c>
      <c r="D44" s="682" t="s">
        <v>640</v>
      </c>
      <c r="E44" s="677">
        <v>0</v>
      </c>
      <c r="F44" s="676">
        <f t="shared" si="0"/>
        <v>0</v>
      </c>
      <c r="G44" s="677">
        <v>0</v>
      </c>
      <c r="H44" s="676">
        <f t="shared" si="1"/>
        <v>0</v>
      </c>
      <c r="I44" s="686"/>
      <c r="J44" s="786"/>
      <c r="K44" s="786"/>
      <c r="L44" s="704"/>
      <c r="M44" s="705"/>
      <c r="N44" s="666"/>
    </row>
    <row r="45" spans="1:17" s="661" customFormat="1" ht="28.5">
      <c r="A45" s="671" t="s">
        <v>6023</v>
      </c>
      <c r="B45" s="672" t="s">
        <v>7074</v>
      </c>
      <c r="C45" s="673">
        <v>7</v>
      </c>
      <c r="D45" s="682" t="s">
        <v>640</v>
      </c>
      <c r="E45" s="677">
        <v>0</v>
      </c>
      <c r="F45" s="676">
        <f t="shared" si="0"/>
        <v>0</v>
      </c>
      <c r="G45" s="677">
        <v>0</v>
      </c>
      <c r="H45" s="676">
        <f t="shared" si="1"/>
        <v>0</v>
      </c>
      <c r="I45" s="686"/>
      <c r="J45" s="786"/>
      <c r="K45" s="786"/>
      <c r="L45" s="704"/>
      <c r="M45" s="705"/>
      <c r="N45" s="666"/>
    </row>
    <row r="46" spans="1:17" s="661" customFormat="1" ht="15">
      <c r="A46" s="671" t="s">
        <v>6025</v>
      </c>
      <c r="B46" s="672" t="s">
        <v>7075</v>
      </c>
      <c r="C46" s="673">
        <v>1</v>
      </c>
      <c r="D46" s="682" t="s">
        <v>640</v>
      </c>
      <c r="E46" s="677">
        <v>0</v>
      </c>
      <c r="F46" s="676">
        <f t="shared" si="0"/>
        <v>0</v>
      </c>
      <c r="G46" s="677">
        <v>0</v>
      </c>
      <c r="H46" s="676">
        <f t="shared" si="1"/>
        <v>0</v>
      </c>
      <c r="I46" s="686"/>
      <c r="J46" s="787"/>
      <c r="K46" s="787"/>
      <c r="L46" s="788"/>
      <c r="M46" s="789"/>
      <c r="N46" s="790"/>
      <c r="O46" s="791"/>
      <c r="P46" s="792"/>
      <c r="Q46" s="792"/>
    </row>
    <row r="47" spans="1:17" s="661" customFormat="1" ht="15">
      <c r="A47" s="671" t="s">
        <v>6026</v>
      </c>
      <c r="B47" s="672" t="s">
        <v>7076</v>
      </c>
      <c r="C47" s="673">
        <v>1</v>
      </c>
      <c r="D47" s="682" t="s">
        <v>640</v>
      </c>
      <c r="E47" s="677">
        <v>0</v>
      </c>
      <c r="F47" s="676">
        <f>C47*E47</f>
        <v>0</v>
      </c>
      <c r="G47" s="677">
        <v>0</v>
      </c>
      <c r="H47" s="676">
        <f>C47*G47</f>
        <v>0</v>
      </c>
      <c r="I47" s="686"/>
      <c r="J47" s="787"/>
      <c r="K47" s="787"/>
      <c r="L47" s="788"/>
      <c r="M47" s="789"/>
      <c r="N47" s="790"/>
      <c r="O47" s="791"/>
      <c r="P47" s="792"/>
      <c r="Q47" s="792"/>
    </row>
    <row r="48" spans="1:17" s="661" customFormat="1" ht="15">
      <c r="A48" s="671" t="s">
        <v>6028</v>
      </c>
      <c r="B48" s="672" t="s">
        <v>7077</v>
      </c>
      <c r="C48" s="673">
        <v>1</v>
      </c>
      <c r="D48" s="682" t="s">
        <v>640</v>
      </c>
      <c r="E48" s="677">
        <v>0</v>
      </c>
      <c r="F48" s="676">
        <f>C48*E48</f>
        <v>0</v>
      </c>
      <c r="G48" s="677">
        <v>0</v>
      </c>
      <c r="H48" s="676">
        <f>C48*G48</f>
        <v>0</v>
      </c>
      <c r="I48" s="686"/>
      <c r="J48" s="787"/>
      <c r="K48" s="787"/>
      <c r="L48" s="788"/>
      <c r="M48" s="789"/>
      <c r="N48" s="790"/>
      <c r="O48" s="791"/>
      <c r="P48" s="792"/>
      <c r="Q48" s="792"/>
    </row>
    <row r="49" spans="1:17" s="661" customFormat="1" ht="15">
      <c r="A49" s="671" t="s">
        <v>6030</v>
      </c>
      <c r="B49" s="672" t="s">
        <v>7078</v>
      </c>
      <c r="C49" s="673">
        <v>1</v>
      </c>
      <c r="D49" s="682" t="s">
        <v>640</v>
      </c>
      <c r="E49" s="677">
        <v>0</v>
      </c>
      <c r="F49" s="676">
        <f>C49*E49</f>
        <v>0</v>
      </c>
      <c r="G49" s="677">
        <v>0</v>
      </c>
      <c r="H49" s="676">
        <f>C49*G49</f>
        <v>0</v>
      </c>
      <c r="I49" s="686"/>
      <c r="J49" s="787"/>
      <c r="K49" s="787"/>
      <c r="L49" s="788"/>
      <c r="M49" s="789"/>
      <c r="N49" s="790"/>
      <c r="O49" s="791"/>
      <c r="P49" s="792"/>
      <c r="Q49" s="792"/>
    </row>
    <row r="50" spans="1:17" s="661" customFormat="1" ht="15">
      <c r="A50" s="671" t="s">
        <v>6032</v>
      </c>
      <c r="B50" s="672" t="s">
        <v>7079</v>
      </c>
      <c r="C50" s="673">
        <v>15</v>
      </c>
      <c r="D50" s="682" t="s">
        <v>640</v>
      </c>
      <c r="E50" s="677">
        <v>0</v>
      </c>
      <c r="F50" s="676">
        <f>C50*E50</f>
        <v>0</v>
      </c>
      <c r="G50" s="677">
        <v>0</v>
      </c>
      <c r="H50" s="676">
        <f>C50*G50</f>
        <v>0</v>
      </c>
      <c r="I50" s="686"/>
      <c r="J50" s="787"/>
      <c r="K50" s="787"/>
      <c r="L50" s="788"/>
      <c r="M50" s="789"/>
      <c r="N50" s="790"/>
      <c r="O50" s="791"/>
      <c r="P50" s="792"/>
      <c r="Q50" s="792"/>
    </row>
    <row r="51" spans="1:17" s="661" customFormat="1" ht="15">
      <c r="A51" s="671" t="s">
        <v>6033</v>
      </c>
      <c r="B51" s="672" t="s">
        <v>7080</v>
      </c>
      <c r="C51" s="673">
        <v>7</v>
      </c>
      <c r="D51" s="682" t="s">
        <v>640</v>
      </c>
      <c r="E51" s="677">
        <v>0</v>
      </c>
      <c r="F51" s="676">
        <f t="shared" si="0"/>
        <v>0</v>
      </c>
      <c r="G51" s="677">
        <v>0</v>
      </c>
      <c r="H51" s="676">
        <f t="shared" si="1"/>
        <v>0</v>
      </c>
      <c r="I51" s="686"/>
      <c r="J51" s="787"/>
      <c r="K51" s="787"/>
      <c r="L51" s="788"/>
      <c r="M51" s="789"/>
      <c r="N51" s="790"/>
      <c r="O51" s="791"/>
      <c r="P51" s="792"/>
      <c r="Q51" s="792"/>
    </row>
    <row r="52" spans="1:17" s="661" customFormat="1" ht="15">
      <c r="A52" s="671" t="s">
        <v>6035</v>
      </c>
      <c r="B52" s="672" t="s">
        <v>7081</v>
      </c>
      <c r="C52" s="673">
        <v>4</v>
      </c>
      <c r="D52" s="682" t="s">
        <v>640</v>
      </c>
      <c r="E52" s="677">
        <v>0</v>
      </c>
      <c r="F52" s="676">
        <f t="shared" si="0"/>
        <v>0</v>
      </c>
      <c r="G52" s="677">
        <v>0</v>
      </c>
      <c r="H52" s="676">
        <f t="shared" si="1"/>
        <v>0</v>
      </c>
      <c r="I52" s="686"/>
      <c r="J52" s="787"/>
      <c r="K52" s="787"/>
      <c r="L52" s="788"/>
      <c r="M52" s="789"/>
      <c r="N52" s="790"/>
      <c r="O52" s="791"/>
      <c r="P52" s="792"/>
      <c r="Q52" s="792"/>
    </row>
    <row r="53" spans="1:17" s="661" customFormat="1" ht="15">
      <c r="A53" s="671" t="s">
        <v>6036</v>
      </c>
      <c r="B53" s="672" t="s">
        <v>7082</v>
      </c>
      <c r="C53" s="673">
        <v>15</v>
      </c>
      <c r="D53" s="682" t="s">
        <v>640</v>
      </c>
      <c r="E53" s="677">
        <v>0</v>
      </c>
      <c r="F53" s="676">
        <f t="shared" si="0"/>
        <v>0</v>
      </c>
      <c r="G53" s="677">
        <v>0</v>
      </c>
      <c r="H53" s="676">
        <f t="shared" si="1"/>
        <v>0</v>
      </c>
      <c r="I53" s="686"/>
      <c r="J53" s="787"/>
      <c r="K53" s="787"/>
      <c r="L53" s="788"/>
      <c r="M53" s="789"/>
      <c r="N53" s="790"/>
      <c r="O53" s="791"/>
      <c r="P53" s="792"/>
      <c r="Q53" s="792"/>
    </row>
    <row r="54" spans="1:17" s="661" customFormat="1" ht="15">
      <c r="A54" s="671" t="s">
        <v>6038</v>
      </c>
      <c r="B54" s="672" t="s">
        <v>7083</v>
      </c>
      <c r="C54" s="673">
        <v>18</v>
      </c>
      <c r="D54" s="682" t="s">
        <v>640</v>
      </c>
      <c r="E54" s="677">
        <v>0</v>
      </c>
      <c r="F54" s="676">
        <f t="shared" si="0"/>
        <v>0</v>
      </c>
      <c r="G54" s="677">
        <v>0</v>
      </c>
      <c r="H54" s="676">
        <f t="shared" si="1"/>
        <v>0</v>
      </c>
      <c r="I54" s="686"/>
      <c r="J54" s="787"/>
      <c r="K54" s="787"/>
      <c r="L54" s="788"/>
      <c r="M54" s="789"/>
      <c r="N54" s="790"/>
      <c r="O54" s="791"/>
      <c r="P54" s="792"/>
      <c r="Q54" s="792"/>
    </row>
    <row r="55" spans="1:17" s="661" customFormat="1" ht="15">
      <c r="A55" s="671" t="s">
        <v>6040</v>
      </c>
      <c r="B55" s="672" t="s">
        <v>7084</v>
      </c>
      <c r="C55" s="673">
        <v>10</v>
      </c>
      <c r="D55" s="682" t="s">
        <v>640</v>
      </c>
      <c r="E55" s="677">
        <v>0</v>
      </c>
      <c r="F55" s="676">
        <f t="shared" si="0"/>
        <v>0</v>
      </c>
      <c r="G55" s="677">
        <v>0</v>
      </c>
      <c r="H55" s="676">
        <f t="shared" si="1"/>
        <v>0</v>
      </c>
      <c r="I55" s="686"/>
      <c r="J55" s="787"/>
      <c r="K55" s="787"/>
      <c r="L55" s="788"/>
      <c r="M55" s="789"/>
      <c r="N55" s="790"/>
      <c r="O55" s="791"/>
      <c r="P55" s="792"/>
      <c r="Q55" s="792"/>
    </row>
    <row r="56" spans="1:17" s="661" customFormat="1" ht="15">
      <c r="A56" s="671" t="s">
        <v>6042</v>
      </c>
      <c r="B56" s="672" t="s">
        <v>7085</v>
      </c>
      <c r="C56" s="673">
        <v>20</v>
      </c>
      <c r="D56" s="682" t="s">
        <v>640</v>
      </c>
      <c r="E56" s="677">
        <v>0</v>
      </c>
      <c r="F56" s="676">
        <f t="shared" si="0"/>
        <v>0</v>
      </c>
      <c r="G56" s="677">
        <v>0</v>
      </c>
      <c r="H56" s="676">
        <f t="shared" si="1"/>
        <v>0</v>
      </c>
      <c r="I56" s="686"/>
      <c r="J56" s="787"/>
      <c r="K56" s="787"/>
      <c r="L56" s="788"/>
      <c r="M56" s="789"/>
      <c r="N56" s="790"/>
      <c r="O56" s="791"/>
      <c r="P56" s="792"/>
      <c r="Q56" s="792"/>
    </row>
    <row r="57" spans="1:17" s="661" customFormat="1" ht="15">
      <c r="A57" s="671" t="s">
        <v>6045</v>
      </c>
      <c r="B57" s="672" t="s">
        <v>7086</v>
      </c>
      <c r="C57" s="673">
        <v>3</v>
      </c>
      <c r="D57" s="682" t="s">
        <v>640</v>
      </c>
      <c r="E57" s="677">
        <v>0</v>
      </c>
      <c r="F57" s="676">
        <f t="shared" si="0"/>
        <v>0</v>
      </c>
      <c r="G57" s="677">
        <v>0</v>
      </c>
      <c r="H57" s="676">
        <f t="shared" si="1"/>
        <v>0</v>
      </c>
      <c r="I57" s="686"/>
      <c r="J57" s="787"/>
      <c r="K57" s="787"/>
      <c r="L57" s="788"/>
      <c r="M57" s="789"/>
      <c r="N57" s="790"/>
      <c r="O57" s="791"/>
      <c r="P57" s="792"/>
      <c r="Q57" s="792"/>
    </row>
    <row r="58" spans="1:17" s="661" customFormat="1" ht="15">
      <c r="A58" s="671" t="s">
        <v>7087</v>
      </c>
      <c r="B58" s="672" t="s">
        <v>7088</v>
      </c>
      <c r="C58" s="673">
        <v>2</v>
      </c>
      <c r="D58" s="682" t="s">
        <v>640</v>
      </c>
      <c r="E58" s="677">
        <v>0</v>
      </c>
      <c r="F58" s="676">
        <f t="shared" si="0"/>
        <v>0</v>
      </c>
      <c r="G58" s="677">
        <v>0</v>
      </c>
      <c r="H58" s="676">
        <f t="shared" si="1"/>
        <v>0</v>
      </c>
      <c r="I58" s="686"/>
      <c r="J58" s="787"/>
      <c r="K58" s="787"/>
      <c r="L58" s="788"/>
      <c r="M58" s="789"/>
      <c r="N58" s="790"/>
      <c r="O58" s="791"/>
      <c r="P58" s="792"/>
      <c r="Q58" s="792"/>
    </row>
    <row r="59" spans="1:17" s="661" customFormat="1" ht="15">
      <c r="A59" s="671" t="s">
        <v>7089</v>
      </c>
      <c r="B59" s="672" t="s">
        <v>7090</v>
      </c>
      <c r="C59" s="673">
        <v>2</v>
      </c>
      <c r="D59" s="682" t="s">
        <v>640</v>
      </c>
      <c r="E59" s="677">
        <v>0</v>
      </c>
      <c r="F59" s="676">
        <f t="shared" si="0"/>
        <v>0</v>
      </c>
      <c r="G59" s="677">
        <v>0</v>
      </c>
      <c r="H59" s="676">
        <f t="shared" si="1"/>
        <v>0</v>
      </c>
      <c r="I59" s="686"/>
      <c r="J59" s="787"/>
      <c r="K59" s="787"/>
      <c r="L59" s="788"/>
      <c r="M59" s="789"/>
      <c r="N59" s="790"/>
      <c r="O59" s="791"/>
      <c r="P59" s="792"/>
      <c r="Q59" s="792"/>
    </row>
    <row r="60" spans="1:17" s="661" customFormat="1" ht="15">
      <c r="A60" s="671" t="s">
        <v>7091</v>
      </c>
      <c r="B60" s="672" t="s">
        <v>7092</v>
      </c>
      <c r="C60" s="673">
        <v>1</v>
      </c>
      <c r="D60" s="682" t="s">
        <v>164</v>
      </c>
      <c r="E60" s="677">
        <v>0</v>
      </c>
      <c r="F60" s="676">
        <f t="shared" si="0"/>
        <v>0</v>
      </c>
      <c r="G60" s="677">
        <v>0</v>
      </c>
      <c r="H60" s="676">
        <f t="shared" si="1"/>
        <v>0</v>
      </c>
      <c r="I60" s="686"/>
      <c r="J60" s="787"/>
      <c r="K60" s="787"/>
      <c r="L60" s="788"/>
      <c r="M60" s="789"/>
      <c r="N60" s="790"/>
      <c r="O60" s="791"/>
      <c r="P60" s="792"/>
      <c r="Q60" s="792"/>
    </row>
    <row r="61" spans="1:17" s="661" customFormat="1" ht="28.5">
      <c r="A61" s="671" t="s">
        <v>7093</v>
      </c>
      <c r="B61" s="793" t="s">
        <v>7094</v>
      </c>
      <c r="C61" s="673">
        <v>1</v>
      </c>
      <c r="D61" s="682" t="s">
        <v>164</v>
      </c>
      <c r="E61" s="677">
        <v>0</v>
      </c>
      <c r="F61" s="676">
        <f t="shared" si="0"/>
        <v>0</v>
      </c>
      <c r="G61" s="677">
        <v>0</v>
      </c>
      <c r="H61" s="676">
        <f t="shared" si="1"/>
        <v>0</v>
      </c>
      <c r="I61" s="686"/>
      <c r="J61" s="786"/>
      <c r="K61" s="786"/>
      <c r="L61" s="704"/>
      <c r="M61" s="705"/>
      <c r="N61" s="666"/>
    </row>
    <row r="62" spans="1:17" s="661" customFormat="1" ht="15">
      <c r="A62" s="671" t="s">
        <v>7095</v>
      </c>
      <c r="B62" s="793" t="s">
        <v>7096</v>
      </c>
      <c r="C62" s="673">
        <v>1</v>
      </c>
      <c r="D62" s="682" t="s">
        <v>164</v>
      </c>
      <c r="E62" s="677">
        <v>0</v>
      </c>
      <c r="F62" s="676">
        <f>C62*E62</f>
        <v>0</v>
      </c>
      <c r="G62" s="677">
        <v>0</v>
      </c>
      <c r="H62" s="676">
        <f>C62*G62</f>
        <v>0</v>
      </c>
      <c r="I62" s="686"/>
      <c r="J62" s="786"/>
      <c r="K62" s="786"/>
      <c r="L62" s="704"/>
      <c r="M62" s="705"/>
      <c r="N62" s="666"/>
    </row>
    <row r="63" spans="1:17" s="661" customFormat="1" ht="15">
      <c r="A63" s="671" t="s">
        <v>7097</v>
      </c>
      <c r="B63" s="793" t="s">
        <v>7098</v>
      </c>
      <c r="C63" s="673">
        <v>1</v>
      </c>
      <c r="D63" s="682" t="s">
        <v>164</v>
      </c>
      <c r="E63" s="677">
        <v>0</v>
      </c>
      <c r="F63" s="676">
        <f>C63*E63</f>
        <v>0</v>
      </c>
      <c r="G63" s="677">
        <v>0</v>
      </c>
      <c r="H63" s="676">
        <f>C63*G63</f>
        <v>0</v>
      </c>
      <c r="I63" s="686"/>
      <c r="J63" s="786"/>
      <c r="K63" s="786"/>
      <c r="L63" s="704"/>
      <c r="M63" s="705"/>
      <c r="N63" s="666"/>
    </row>
    <row r="64" spans="1:17" s="661" customFormat="1" ht="57">
      <c r="A64" s="671" t="s">
        <v>7099</v>
      </c>
      <c r="B64" s="672" t="s">
        <v>7100</v>
      </c>
      <c r="C64" s="673">
        <v>1</v>
      </c>
      <c r="D64" s="682" t="s">
        <v>164</v>
      </c>
      <c r="E64" s="677">
        <v>0</v>
      </c>
      <c r="F64" s="676">
        <f>C64*E64</f>
        <v>0</v>
      </c>
      <c r="G64" s="677">
        <v>0</v>
      </c>
      <c r="H64" s="676">
        <f>C64*G64</f>
        <v>0</v>
      </c>
      <c r="I64" s="686"/>
      <c r="J64" s="787"/>
      <c r="K64" s="787"/>
      <c r="L64" s="788"/>
      <c r="M64" s="789"/>
      <c r="N64" s="790"/>
      <c r="O64" s="791"/>
      <c r="P64" s="792"/>
      <c r="Q64" s="792"/>
    </row>
    <row r="65" spans="1:17" s="661" customFormat="1" ht="15">
      <c r="A65" s="671" t="s">
        <v>7101</v>
      </c>
      <c r="B65" s="672" t="s">
        <v>7102</v>
      </c>
      <c r="C65" s="673">
        <v>1</v>
      </c>
      <c r="D65" s="682" t="s">
        <v>164</v>
      </c>
      <c r="E65" s="689" t="s">
        <v>6046</v>
      </c>
      <c r="F65" s="690" t="s">
        <v>6046</v>
      </c>
      <c r="G65" s="677">
        <v>0</v>
      </c>
      <c r="H65" s="676">
        <f t="shared" si="1"/>
        <v>0</v>
      </c>
      <c r="I65" s="686"/>
      <c r="J65" s="787"/>
      <c r="K65" s="787"/>
      <c r="L65" s="788"/>
      <c r="M65" s="789"/>
      <c r="N65" s="790"/>
      <c r="O65" s="791"/>
      <c r="P65" s="792"/>
      <c r="Q65" s="792"/>
    </row>
    <row r="66" spans="1:17" s="661" customFormat="1" ht="15">
      <c r="A66" s="671" t="s">
        <v>7103</v>
      </c>
      <c r="B66" s="672" t="s">
        <v>7104</v>
      </c>
      <c r="C66" s="673">
        <v>1</v>
      </c>
      <c r="D66" s="682" t="s">
        <v>164</v>
      </c>
      <c r="E66" s="689" t="s">
        <v>6046</v>
      </c>
      <c r="F66" s="690" t="s">
        <v>6046</v>
      </c>
      <c r="G66" s="677">
        <v>0</v>
      </c>
      <c r="H66" s="676">
        <f t="shared" si="1"/>
        <v>0</v>
      </c>
      <c r="I66" s="686"/>
      <c r="J66" s="787"/>
      <c r="K66" s="787"/>
      <c r="L66" s="788"/>
      <c r="M66" s="789"/>
      <c r="N66" s="790"/>
      <c r="O66" s="791"/>
      <c r="P66" s="792"/>
      <c r="Q66" s="792"/>
    </row>
    <row r="67" spans="1:17" s="661" customFormat="1" ht="15">
      <c r="A67" s="671" t="s">
        <v>7105</v>
      </c>
      <c r="B67" s="672" t="s">
        <v>7106</v>
      </c>
      <c r="C67" s="673">
        <v>1</v>
      </c>
      <c r="D67" s="682" t="s">
        <v>164</v>
      </c>
      <c r="E67" s="689" t="s">
        <v>6046</v>
      </c>
      <c r="F67" s="690" t="s">
        <v>6046</v>
      </c>
      <c r="G67" s="677">
        <v>0</v>
      </c>
      <c r="H67" s="676">
        <f t="shared" si="1"/>
        <v>0</v>
      </c>
      <c r="I67" s="686"/>
      <c r="J67" s="787"/>
      <c r="K67" s="787"/>
      <c r="L67" s="788"/>
      <c r="M67" s="789"/>
      <c r="N67" s="790"/>
      <c r="O67" s="791"/>
      <c r="P67" s="792"/>
      <c r="Q67" s="792"/>
    </row>
    <row r="68" spans="1:17" s="661" customFormat="1" ht="15">
      <c r="A68" s="671" t="s">
        <v>7107</v>
      </c>
      <c r="B68" s="672" t="s">
        <v>6858</v>
      </c>
      <c r="C68" s="673">
        <v>1</v>
      </c>
      <c r="D68" s="682" t="s">
        <v>164</v>
      </c>
      <c r="E68" s="689" t="s">
        <v>6046</v>
      </c>
      <c r="F68" s="690" t="s">
        <v>6046</v>
      </c>
      <c r="G68" s="677">
        <v>0</v>
      </c>
      <c r="H68" s="676">
        <f t="shared" si="1"/>
        <v>0</v>
      </c>
      <c r="I68" s="686"/>
      <c r="J68" s="787"/>
      <c r="K68" s="787"/>
      <c r="L68" s="788"/>
      <c r="M68" s="789"/>
      <c r="N68" s="790"/>
      <c r="O68" s="791"/>
      <c r="P68" s="792"/>
      <c r="Q68" s="792"/>
    </row>
    <row r="69" spans="1:17" s="661" customFormat="1" ht="15">
      <c r="A69" s="671" t="s">
        <v>7108</v>
      </c>
      <c r="B69" s="672" t="s">
        <v>7109</v>
      </c>
      <c r="C69" s="673">
        <v>1</v>
      </c>
      <c r="D69" s="682" t="s">
        <v>164</v>
      </c>
      <c r="E69" s="689" t="s">
        <v>6046</v>
      </c>
      <c r="F69" s="690" t="s">
        <v>6046</v>
      </c>
      <c r="G69" s="677">
        <v>0</v>
      </c>
      <c r="H69" s="676">
        <f t="shared" si="1"/>
        <v>0</v>
      </c>
      <c r="I69" s="686"/>
      <c r="J69" s="787"/>
      <c r="K69" s="787"/>
      <c r="L69" s="788"/>
      <c r="M69" s="789"/>
      <c r="N69" s="790"/>
      <c r="O69" s="791"/>
      <c r="P69" s="792"/>
      <c r="Q69" s="792"/>
    </row>
    <row r="70" spans="1:17" s="661" customFormat="1" ht="15">
      <c r="A70" s="671" t="s">
        <v>7110</v>
      </c>
      <c r="B70" s="672" t="s">
        <v>7111</v>
      </c>
      <c r="C70" s="673">
        <v>72</v>
      </c>
      <c r="D70" s="682" t="s">
        <v>6984</v>
      </c>
      <c r="E70" s="689" t="s">
        <v>6046</v>
      </c>
      <c r="F70" s="690" t="s">
        <v>6046</v>
      </c>
      <c r="G70" s="677">
        <v>0</v>
      </c>
      <c r="H70" s="676">
        <f t="shared" si="1"/>
        <v>0</v>
      </c>
      <c r="I70" s="686"/>
      <c r="J70" s="787"/>
      <c r="K70" s="787"/>
      <c r="L70" s="788"/>
      <c r="M70" s="789"/>
      <c r="N70" s="790"/>
      <c r="O70" s="791"/>
      <c r="P70" s="792"/>
      <c r="Q70" s="792"/>
    </row>
    <row r="71" spans="1:17" s="799" customFormat="1" ht="14.25">
      <c r="A71" s="671" t="s">
        <v>7112</v>
      </c>
      <c r="B71" s="672" t="s">
        <v>7113</v>
      </c>
      <c r="C71" s="794">
        <v>1</v>
      </c>
      <c r="D71" s="682" t="s">
        <v>640</v>
      </c>
      <c r="E71" s="689" t="s">
        <v>6046</v>
      </c>
      <c r="F71" s="690" t="s">
        <v>6046</v>
      </c>
      <c r="G71" s="677">
        <v>0</v>
      </c>
      <c r="H71" s="676">
        <f t="shared" si="1"/>
        <v>0</v>
      </c>
      <c r="I71" s="795"/>
      <c r="J71" s="787"/>
      <c r="K71" s="787"/>
      <c r="L71" s="796"/>
      <c r="M71" s="797"/>
      <c r="N71" s="798"/>
    </row>
    <row r="72" spans="1:17" s="661" customFormat="1" ht="15">
      <c r="A72" s="671" t="s">
        <v>7114</v>
      </c>
      <c r="B72" s="672" t="s">
        <v>5777</v>
      </c>
      <c r="C72" s="673">
        <v>8</v>
      </c>
      <c r="D72" s="682" t="s">
        <v>6984</v>
      </c>
      <c r="E72" s="689" t="s">
        <v>6046</v>
      </c>
      <c r="F72" s="690" t="s">
        <v>6046</v>
      </c>
      <c r="G72" s="677">
        <v>0</v>
      </c>
      <c r="H72" s="676">
        <f t="shared" si="1"/>
        <v>0</v>
      </c>
      <c r="I72" s="686"/>
      <c r="J72" s="786"/>
      <c r="K72" s="786"/>
      <c r="L72" s="704"/>
      <c r="M72" s="705"/>
      <c r="N72" s="666"/>
    </row>
    <row r="73" spans="1:17" s="661" customFormat="1" ht="15">
      <c r="A73" s="671" t="s">
        <v>7115</v>
      </c>
      <c r="B73" s="672" t="s">
        <v>7116</v>
      </c>
      <c r="C73" s="673">
        <v>2</v>
      </c>
      <c r="D73" s="682" t="s">
        <v>640</v>
      </c>
      <c r="E73" s="689" t="s">
        <v>6046</v>
      </c>
      <c r="F73" s="690" t="s">
        <v>6046</v>
      </c>
      <c r="G73" s="677">
        <v>0</v>
      </c>
      <c r="H73" s="676">
        <f t="shared" si="1"/>
        <v>0</v>
      </c>
      <c r="I73" s="686"/>
      <c r="J73" s="786"/>
      <c r="K73" s="786"/>
      <c r="L73" s="704"/>
      <c r="M73" s="705"/>
      <c r="N73" s="666"/>
    </row>
    <row r="74" spans="1:17" s="661" customFormat="1" ht="15">
      <c r="A74" s="671" t="s">
        <v>7117</v>
      </c>
      <c r="B74" s="672" t="s">
        <v>7118</v>
      </c>
      <c r="C74" s="673">
        <v>1</v>
      </c>
      <c r="D74" s="682" t="s">
        <v>164</v>
      </c>
      <c r="E74" s="689" t="s">
        <v>6046</v>
      </c>
      <c r="F74" s="690" t="s">
        <v>6046</v>
      </c>
      <c r="G74" s="677">
        <v>0</v>
      </c>
      <c r="H74" s="676">
        <f t="shared" si="1"/>
        <v>0</v>
      </c>
      <c r="I74" s="686"/>
      <c r="J74" s="786"/>
      <c r="K74" s="786"/>
      <c r="L74" s="704"/>
      <c r="M74" s="705"/>
      <c r="N74" s="666"/>
    </row>
    <row r="75" spans="1:17" s="661" customFormat="1" ht="14.25">
      <c r="A75" s="671" t="s">
        <v>7119</v>
      </c>
      <c r="B75" s="672" t="s">
        <v>6866</v>
      </c>
      <c r="C75" s="673">
        <v>1</v>
      </c>
      <c r="D75" s="682" t="s">
        <v>164</v>
      </c>
      <c r="E75" s="684" t="s">
        <v>6046</v>
      </c>
      <c r="F75" s="676" t="s">
        <v>6046</v>
      </c>
      <c r="G75" s="677">
        <v>0</v>
      </c>
      <c r="H75" s="676">
        <f t="shared" si="1"/>
        <v>0</v>
      </c>
      <c r="I75" s="703"/>
      <c r="J75" s="787"/>
      <c r="K75" s="787"/>
      <c r="L75" s="788"/>
      <c r="M75" s="789"/>
      <c r="N75" s="790"/>
      <c r="O75" s="791"/>
      <c r="P75" s="792"/>
      <c r="Q75" s="792"/>
    </row>
    <row r="76" spans="1:17" s="811" customFormat="1" ht="14.25">
      <c r="A76" s="800" t="s">
        <v>7120</v>
      </c>
      <c r="B76" s="801" t="s">
        <v>7121</v>
      </c>
      <c r="C76" s="802">
        <v>4</v>
      </c>
      <c r="D76" s="803" t="s">
        <v>4984</v>
      </c>
      <c r="E76" s="804"/>
      <c r="F76" s="688">
        <f>(SUM(F28:F75)/100)*C76</f>
        <v>0</v>
      </c>
      <c r="G76" s="805"/>
      <c r="H76" s="715">
        <f>(SUM(H28:H75)/100)*C76</f>
        <v>0</v>
      </c>
      <c r="I76" s="806"/>
      <c r="J76" s="807"/>
      <c r="K76" s="807"/>
      <c r="L76" s="808"/>
      <c r="M76" s="809"/>
      <c r="N76" s="810"/>
    </row>
    <row r="77" spans="1:17" s="661" customFormat="1" ht="15">
      <c r="A77" s="671"/>
      <c r="B77" s="672"/>
      <c r="C77" s="673"/>
      <c r="D77" s="682"/>
      <c r="E77" s="684"/>
      <c r="F77" s="685">
        <f>SUM(F28:F76)</f>
        <v>0</v>
      </c>
      <c r="G77" s="684"/>
      <c r="H77" s="685">
        <f>SUM(H28:H76)</f>
        <v>0</v>
      </c>
      <c r="I77" s="686"/>
      <c r="J77" s="786"/>
      <c r="K77" s="786"/>
      <c r="L77" s="704"/>
      <c r="M77" s="705"/>
      <c r="N77" s="666"/>
    </row>
    <row r="78" spans="1:17" s="661" customFormat="1" ht="15">
      <c r="A78" s="671"/>
      <c r="B78" s="672"/>
      <c r="C78" s="673"/>
      <c r="D78" s="682"/>
      <c r="E78" s="684"/>
      <c r="F78" s="685"/>
      <c r="G78" s="684"/>
      <c r="H78" s="685"/>
      <c r="I78" s="686"/>
      <c r="J78" s="786"/>
      <c r="K78" s="786"/>
      <c r="L78" s="704"/>
      <c r="M78" s="705"/>
      <c r="N78" s="666"/>
    </row>
    <row r="79" spans="1:17" s="661" customFormat="1" ht="15">
      <c r="A79" s="723"/>
      <c r="B79" s="724" t="s">
        <v>7122</v>
      </c>
      <c r="C79" s="725"/>
      <c r="D79" s="725"/>
      <c r="E79" s="726"/>
      <c r="F79" s="727"/>
      <c r="G79" s="726"/>
      <c r="H79" s="727"/>
      <c r="I79" s="686"/>
      <c r="J79" s="786"/>
      <c r="K79" s="786"/>
      <c r="L79" s="704"/>
      <c r="M79" s="705"/>
      <c r="N79" s="666"/>
    </row>
    <row r="80" spans="1:17" s="661" customFormat="1" ht="15">
      <c r="A80" s="671" t="s">
        <v>5724</v>
      </c>
      <c r="B80" s="793" t="s">
        <v>7123</v>
      </c>
      <c r="C80" s="673">
        <v>4</v>
      </c>
      <c r="D80" s="682" t="s">
        <v>640</v>
      </c>
      <c r="E80" s="677">
        <v>0</v>
      </c>
      <c r="F80" s="676">
        <f t="shared" ref="F80:F103" si="2">C80*E80</f>
        <v>0</v>
      </c>
      <c r="G80" s="677">
        <v>0</v>
      </c>
      <c r="H80" s="676">
        <f t="shared" ref="H80:H113" si="3">C80*G80</f>
        <v>0</v>
      </c>
      <c r="I80" s="686"/>
      <c r="J80" s="786"/>
      <c r="K80" s="786"/>
      <c r="L80" s="704"/>
      <c r="M80" s="705"/>
      <c r="N80" s="666"/>
    </row>
    <row r="81" spans="1:17" s="661" customFormat="1" ht="15">
      <c r="A81" s="671" t="s">
        <v>5726</v>
      </c>
      <c r="B81" s="793" t="s">
        <v>7124</v>
      </c>
      <c r="C81" s="673">
        <v>1</v>
      </c>
      <c r="D81" s="682" t="s">
        <v>640</v>
      </c>
      <c r="E81" s="677">
        <v>0</v>
      </c>
      <c r="F81" s="676">
        <f t="shared" si="2"/>
        <v>0</v>
      </c>
      <c r="G81" s="677">
        <v>0</v>
      </c>
      <c r="H81" s="676">
        <f t="shared" si="3"/>
        <v>0</v>
      </c>
      <c r="I81" s="686"/>
      <c r="J81" s="786"/>
      <c r="K81" s="786"/>
      <c r="L81" s="704"/>
      <c r="M81" s="705"/>
      <c r="N81" s="666"/>
    </row>
    <row r="82" spans="1:17" s="661" customFormat="1" ht="15">
      <c r="A82" s="671" t="s">
        <v>5728</v>
      </c>
      <c r="B82" s="793" t="s">
        <v>7125</v>
      </c>
      <c r="C82" s="673">
        <v>1</v>
      </c>
      <c r="D82" s="682" t="s">
        <v>640</v>
      </c>
      <c r="E82" s="677">
        <v>0</v>
      </c>
      <c r="F82" s="676">
        <f t="shared" si="2"/>
        <v>0</v>
      </c>
      <c r="G82" s="677">
        <v>0</v>
      </c>
      <c r="H82" s="676">
        <f t="shared" si="3"/>
        <v>0</v>
      </c>
      <c r="I82" s="686"/>
      <c r="J82" s="786"/>
      <c r="K82" s="786"/>
      <c r="L82" s="704"/>
      <c r="M82" s="705"/>
      <c r="N82" s="666"/>
    </row>
    <row r="83" spans="1:17" s="661" customFormat="1" ht="15">
      <c r="A83" s="671" t="s">
        <v>5730</v>
      </c>
      <c r="B83" s="793" t="s">
        <v>7126</v>
      </c>
      <c r="C83" s="673">
        <v>1</v>
      </c>
      <c r="D83" s="682" t="s">
        <v>640</v>
      </c>
      <c r="E83" s="677">
        <v>0</v>
      </c>
      <c r="F83" s="676">
        <f t="shared" si="2"/>
        <v>0</v>
      </c>
      <c r="G83" s="677">
        <v>0</v>
      </c>
      <c r="H83" s="676">
        <f t="shared" si="3"/>
        <v>0</v>
      </c>
      <c r="I83" s="686"/>
      <c r="J83" s="786"/>
      <c r="K83" s="786"/>
      <c r="L83" s="704"/>
      <c r="M83" s="705"/>
      <c r="N83" s="666"/>
    </row>
    <row r="84" spans="1:17" s="661" customFormat="1" ht="15">
      <c r="A84" s="671" t="s">
        <v>5732</v>
      </c>
      <c r="B84" s="793" t="s">
        <v>7127</v>
      </c>
      <c r="C84" s="673">
        <v>1</v>
      </c>
      <c r="D84" s="682" t="s">
        <v>640</v>
      </c>
      <c r="E84" s="677">
        <v>0</v>
      </c>
      <c r="F84" s="676">
        <f t="shared" si="2"/>
        <v>0</v>
      </c>
      <c r="G84" s="677">
        <v>0</v>
      </c>
      <c r="H84" s="676">
        <f t="shared" si="3"/>
        <v>0</v>
      </c>
      <c r="I84" s="686"/>
      <c r="J84" s="786"/>
      <c r="K84" s="786"/>
      <c r="L84" s="704"/>
      <c r="M84" s="705"/>
      <c r="N84" s="666"/>
    </row>
    <row r="85" spans="1:17" s="799" customFormat="1" ht="15">
      <c r="A85" s="671" t="s">
        <v>7128</v>
      </c>
      <c r="B85" s="793" t="s">
        <v>7129</v>
      </c>
      <c r="C85" s="673">
        <v>1</v>
      </c>
      <c r="D85" s="682" t="s">
        <v>640</v>
      </c>
      <c r="E85" s="677">
        <v>0</v>
      </c>
      <c r="F85" s="676">
        <f t="shared" si="2"/>
        <v>0</v>
      </c>
      <c r="G85" s="677">
        <v>0</v>
      </c>
      <c r="H85" s="676">
        <f t="shared" si="3"/>
        <v>0</v>
      </c>
      <c r="I85" s="812"/>
      <c r="J85" s="787"/>
      <c r="K85" s="787"/>
      <c r="L85" s="796"/>
      <c r="M85" s="797"/>
      <c r="N85" s="798"/>
    </row>
    <row r="86" spans="1:17" s="661" customFormat="1" ht="15">
      <c r="A86" s="671" t="s">
        <v>6702</v>
      </c>
      <c r="B86" s="793" t="s">
        <v>7130</v>
      </c>
      <c r="C86" s="673">
        <v>1</v>
      </c>
      <c r="D86" s="682" t="s">
        <v>640</v>
      </c>
      <c r="E86" s="677">
        <v>0</v>
      </c>
      <c r="F86" s="676">
        <f t="shared" si="2"/>
        <v>0</v>
      </c>
      <c r="G86" s="677">
        <v>0</v>
      </c>
      <c r="H86" s="676">
        <f t="shared" si="3"/>
        <v>0</v>
      </c>
      <c r="I86" s="686"/>
      <c r="J86" s="786"/>
      <c r="K86" s="786"/>
      <c r="L86" s="704"/>
      <c r="M86" s="705"/>
      <c r="N86" s="666"/>
    </row>
    <row r="87" spans="1:17" s="661" customFormat="1" ht="15">
      <c r="A87" s="671" t="s">
        <v>7131</v>
      </c>
      <c r="B87" s="793" t="s">
        <v>7132</v>
      </c>
      <c r="C87" s="673">
        <v>3</v>
      </c>
      <c r="D87" s="682" t="s">
        <v>640</v>
      </c>
      <c r="E87" s="677">
        <v>0</v>
      </c>
      <c r="F87" s="676">
        <f t="shared" si="2"/>
        <v>0</v>
      </c>
      <c r="G87" s="677">
        <v>0</v>
      </c>
      <c r="H87" s="676">
        <f t="shared" si="3"/>
        <v>0</v>
      </c>
      <c r="I87" s="686"/>
      <c r="J87" s="786"/>
      <c r="K87" s="786"/>
      <c r="L87" s="704"/>
      <c r="M87" s="705"/>
      <c r="N87" s="666"/>
    </row>
    <row r="88" spans="1:17" s="661" customFormat="1" ht="15">
      <c r="A88" s="671" t="s">
        <v>6704</v>
      </c>
      <c r="B88" s="793" t="s">
        <v>7133</v>
      </c>
      <c r="C88" s="673">
        <v>1</v>
      </c>
      <c r="D88" s="682" t="s">
        <v>640</v>
      </c>
      <c r="E88" s="677">
        <v>0</v>
      </c>
      <c r="F88" s="676">
        <f t="shared" si="2"/>
        <v>0</v>
      </c>
      <c r="G88" s="677">
        <v>0</v>
      </c>
      <c r="H88" s="676">
        <f t="shared" si="3"/>
        <v>0</v>
      </c>
      <c r="I88" s="686"/>
      <c r="J88" s="786"/>
      <c r="K88" s="786"/>
      <c r="L88" s="704"/>
      <c r="M88" s="705"/>
      <c r="N88" s="666"/>
    </row>
    <row r="89" spans="1:17" s="661" customFormat="1" ht="28.5">
      <c r="A89" s="671" t="s">
        <v>6064</v>
      </c>
      <c r="B89" s="793" t="s">
        <v>7134</v>
      </c>
      <c r="C89" s="673">
        <v>1</v>
      </c>
      <c r="D89" s="682" t="s">
        <v>640</v>
      </c>
      <c r="E89" s="677">
        <v>0</v>
      </c>
      <c r="F89" s="676">
        <f t="shared" si="2"/>
        <v>0</v>
      </c>
      <c r="G89" s="677">
        <v>0</v>
      </c>
      <c r="H89" s="676">
        <f t="shared" si="3"/>
        <v>0</v>
      </c>
      <c r="I89" s="686"/>
      <c r="J89" s="786"/>
      <c r="K89" s="786"/>
      <c r="L89" s="704"/>
      <c r="M89" s="705"/>
      <c r="N89" s="666"/>
    </row>
    <row r="90" spans="1:17" s="661" customFormat="1" ht="15">
      <c r="A90" s="671" t="s">
        <v>6065</v>
      </c>
      <c r="B90" s="793" t="s">
        <v>7135</v>
      </c>
      <c r="C90" s="673">
        <v>1</v>
      </c>
      <c r="D90" s="682" t="s">
        <v>640</v>
      </c>
      <c r="E90" s="677">
        <v>0</v>
      </c>
      <c r="F90" s="676">
        <f t="shared" si="2"/>
        <v>0</v>
      </c>
      <c r="G90" s="677">
        <v>0</v>
      </c>
      <c r="H90" s="676">
        <f t="shared" si="3"/>
        <v>0</v>
      </c>
      <c r="I90" s="686"/>
      <c r="J90" s="786"/>
      <c r="K90" s="786"/>
      <c r="L90" s="704"/>
      <c r="M90" s="705"/>
      <c r="N90" s="666"/>
    </row>
    <row r="91" spans="1:17" s="661" customFormat="1" ht="15">
      <c r="A91" s="671" t="s">
        <v>6066</v>
      </c>
      <c r="B91" s="793" t="s">
        <v>7136</v>
      </c>
      <c r="C91" s="673">
        <v>2</v>
      </c>
      <c r="D91" s="682" t="s">
        <v>640</v>
      </c>
      <c r="E91" s="677">
        <v>0</v>
      </c>
      <c r="F91" s="676">
        <f t="shared" si="2"/>
        <v>0</v>
      </c>
      <c r="G91" s="677">
        <v>0</v>
      </c>
      <c r="H91" s="676">
        <f t="shared" si="3"/>
        <v>0</v>
      </c>
      <c r="I91" s="686"/>
      <c r="J91" s="786"/>
      <c r="K91" s="786"/>
      <c r="L91" s="704"/>
      <c r="M91" s="705"/>
      <c r="N91" s="666"/>
    </row>
    <row r="92" spans="1:17" s="661" customFormat="1" ht="15">
      <c r="A92" s="671" t="s">
        <v>6067</v>
      </c>
      <c r="B92" s="793" t="s">
        <v>7137</v>
      </c>
      <c r="C92" s="673">
        <v>2</v>
      </c>
      <c r="D92" s="682" t="s">
        <v>640</v>
      </c>
      <c r="E92" s="677">
        <v>0</v>
      </c>
      <c r="F92" s="676">
        <f t="shared" si="2"/>
        <v>0</v>
      </c>
      <c r="G92" s="677">
        <v>0</v>
      </c>
      <c r="H92" s="676">
        <f t="shared" si="3"/>
        <v>0</v>
      </c>
      <c r="I92" s="686"/>
      <c r="J92" s="786"/>
      <c r="K92" s="786"/>
      <c r="L92" s="704"/>
      <c r="M92" s="705"/>
      <c r="N92" s="666"/>
    </row>
    <row r="93" spans="1:17" s="661" customFormat="1" ht="15">
      <c r="A93" s="671" t="s">
        <v>6068</v>
      </c>
      <c r="B93" s="793" t="s">
        <v>7138</v>
      </c>
      <c r="C93" s="673">
        <v>3</v>
      </c>
      <c r="D93" s="682" t="s">
        <v>640</v>
      </c>
      <c r="E93" s="677">
        <v>0</v>
      </c>
      <c r="F93" s="676">
        <f t="shared" si="2"/>
        <v>0</v>
      </c>
      <c r="G93" s="677">
        <v>0</v>
      </c>
      <c r="H93" s="676">
        <f t="shared" si="3"/>
        <v>0</v>
      </c>
      <c r="I93" s="686"/>
      <c r="J93" s="786"/>
      <c r="K93" s="786"/>
      <c r="L93" s="704"/>
      <c r="M93" s="705"/>
      <c r="N93" s="666"/>
    </row>
    <row r="94" spans="1:17" s="661" customFormat="1" ht="15">
      <c r="A94" s="671" t="s">
        <v>6069</v>
      </c>
      <c r="B94" s="793" t="s">
        <v>7139</v>
      </c>
      <c r="C94" s="673">
        <v>12</v>
      </c>
      <c r="D94" s="682" t="s">
        <v>640</v>
      </c>
      <c r="E94" s="677">
        <v>0</v>
      </c>
      <c r="F94" s="676">
        <f t="shared" si="2"/>
        <v>0</v>
      </c>
      <c r="G94" s="677">
        <v>0</v>
      </c>
      <c r="H94" s="676">
        <f t="shared" si="3"/>
        <v>0</v>
      </c>
      <c r="I94" s="686"/>
      <c r="J94" s="787"/>
      <c r="K94" s="787"/>
      <c r="L94" s="788"/>
      <c r="M94" s="789"/>
      <c r="N94" s="790"/>
      <c r="O94" s="791"/>
      <c r="P94" s="792"/>
      <c r="Q94" s="792"/>
    </row>
    <row r="95" spans="1:17" s="661" customFormat="1" ht="15">
      <c r="A95" s="671" t="s">
        <v>6070</v>
      </c>
      <c r="B95" s="793" t="s">
        <v>7140</v>
      </c>
      <c r="C95" s="673">
        <v>7</v>
      </c>
      <c r="D95" s="682" t="s">
        <v>640</v>
      </c>
      <c r="E95" s="677">
        <v>0</v>
      </c>
      <c r="F95" s="676">
        <f t="shared" si="2"/>
        <v>0</v>
      </c>
      <c r="G95" s="677">
        <v>0</v>
      </c>
      <c r="H95" s="676">
        <f t="shared" si="3"/>
        <v>0</v>
      </c>
      <c r="I95" s="686"/>
      <c r="J95" s="787"/>
      <c r="K95" s="787"/>
      <c r="L95" s="788"/>
      <c r="M95" s="789"/>
      <c r="N95" s="790"/>
      <c r="O95" s="791"/>
      <c r="P95" s="792"/>
      <c r="Q95" s="792"/>
    </row>
    <row r="96" spans="1:17" s="661" customFormat="1" ht="15">
      <c r="A96" s="671" t="s">
        <v>6071</v>
      </c>
      <c r="B96" s="793" t="s">
        <v>7141</v>
      </c>
      <c r="C96" s="673">
        <v>1</v>
      </c>
      <c r="D96" s="682" t="s">
        <v>640</v>
      </c>
      <c r="E96" s="677">
        <v>0</v>
      </c>
      <c r="F96" s="676">
        <f t="shared" si="2"/>
        <v>0</v>
      </c>
      <c r="G96" s="677">
        <v>0</v>
      </c>
      <c r="H96" s="676">
        <f t="shared" si="3"/>
        <v>0</v>
      </c>
      <c r="I96" s="686"/>
      <c r="J96" s="787"/>
      <c r="K96" s="787"/>
      <c r="L96" s="788"/>
      <c r="M96" s="789"/>
      <c r="N96" s="790"/>
      <c r="O96" s="791"/>
      <c r="P96" s="792"/>
      <c r="Q96" s="792"/>
    </row>
    <row r="97" spans="1:17" s="661" customFormat="1" ht="15">
      <c r="A97" s="671" t="s">
        <v>6073</v>
      </c>
      <c r="B97" s="793" t="s">
        <v>7142</v>
      </c>
      <c r="C97" s="673">
        <v>1</v>
      </c>
      <c r="D97" s="682" t="s">
        <v>164</v>
      </c>
      <c r="E97" s="677">
        <v>0</v>
      </c>
      <c r="F97" s="676">
        <f t="shared" si="2"/>
        <v>0</v>
      </c>
      <c r="G97" s="677">
        <v>0</v>
      </c>
      <c r="H97" s="676">
        <f t="shared" si="3"/>
        <v>0</v>
      </c>
      <c r="I97" s="686"/>
      <c r="J97" s="787"/>
      <c r="K97" s="787"/>
      <c r="L97" s="788"/>
      <c r="M97" s="789"/>
      <c r="N97" s="790"/>
      <c r="O97" s="791"/>
      <c r="P97" s="792"/>
      <c r="Q97" s="792"/>
    </row>
    <row r="98" spans="1:17" s="661" customFormat="1" ht="15">
      <c r="A98" s="671" t="s">
        <v>6075</v>
      </c>
      <c r="B98" s="793" t="s">
        <v>7143</v>
      </c>
      <c r="C98" s="673">
        <v>4</v>
      </c>
      <c r="D98" s="682" t="s">
        <v>640</v>
      </c>
      <c r="E98" s="677">
        <v>0</v>
      </c>
      <c r="F98" s="676">
        <f t="shared" si="2"/>
        <v>0</v>
      </c>
      <c r="G98" s="677">
        <v>0</v>
      </c>
      <c r="H98" s="676">
        <f t="shared" si="3"/>
        <v>0</v>
      </c>
      <c r="I98" s="686"/>
      <c r="J98" s="786"/>
      <c r="K98" s="786"/>
      <c r="L98" s="704"/>
      <c r="M98" s="705"/>
      <c r="N98" s="666"/>
    </row>
    <row r="99" spans="1:17" s="661" customFormat="1" ht="15">
      <c r="A99" s="671" t="s">
        <v>6077</v>
      </c>
      <c r="B99" s="793" t="s">
        <v>7144</v>
      </c>
      <c r="C99" s="673">
        <v>1</v>
      </c>
      <c r="D99" s="682" t="s">
        <v>640</v>
      </c>
      <c r="E99" s="677">
        <v>0</v>
      </c>
      <c r="F99" s="676">
        <f t="shared" si="2"/>
        <v>0</v>
      </c>
      <c r="G99" s="677">
        <v>0</v>
      </c>
      <c r="H99" s="676">
        <f t="shared" si="3"/>
        <v>0</v>
      </c>
      <c r="I99" s="686"/>
      <c r="J99" s="786"/>
      <c r="K99" s="786"/>
      <c r="L99" s="704"/>
      <c r="M99" s="705"/>
      <c r="N99" s="666"/>
    </row>
    <row r="100" spans="1:17" s="661" customFormat="1" ht="15">
      <c r="A100" s="671" t="s">
        <v>6078</v>
      </c>
      <c r="B100" s="793" t="s">
        <v>7145</v>
      </c>
      <c r="C100" s="673">
        <v>4</v>
      </c>
      <c r="D100" s="682" t="s">
        <v>640</v>
      </c>
      <c r="E100" s="677">
        <v>0</v>
      </c>
      <c r="F100" s="676">
        <f t="shared" si="2"/>
        <v>0</v>
      </c>
      <c r="G100" s="677">
        <v>0</v>
      </c>
      <c r="H100" s="676">
        <f t="shared" si="3"/>
        <v>0</v>
      </c>
      <c r="I100" s="686"/>
      <c r="J100" s="786"/>
      <c r="K100" s="786"/>
      <c r="L100" s="704"/>
      <c r="M100" s="705"/>
      <c r="N100" s="666"/>
    </row>
    <row r="101" spans="1:17" s="661" customFormat="1" ht="15">
      <c r="A101" s="671" t="s">
        <v>7146</v>
      </c>
      <c r="B101" s="793" t="s">
        <v>7147</v>
      </c>
      <c r="C101" s="673">
        <v>4</v>
      </c>
      <c r="D101" s="682" t="s">
        <v>640</v>
      </c>
      <c r="E101" s="677">
        <v>0</v>
      </c>
      <c r="F101" s="676">
        <f t="shared" si="2"/>
        <v>0</v>
      </c>
      <c r="G101" s="677">
        <v>0</v>
      </c>
      <c r="H101" s="676">
        <f t="shared" si="3"/>
        <v>0</v>
      </c>
      <c r="I101" s="686"/>
      <c r="J101" s="786"/>
      <c r="K101" s="786"/>
      <c r="L101" s="704"/>
      <c r="M101" s="705"/>
      <c r="N101" s="666"/>
    </row>
    <row r="102" spans="1:17" s="661" customFormat="1" ht="15">
      <c r="A102" s="671" t="s">
        <v>6712</v>
      </c>
      <c r="B102" s="793" t="s">
        <v>7148</v>
      </c>
      <c r="C102" s="673">
        <v>69</v>
      </c>
      <c r="D102" s="682" t="s">
        <v>640</v>
      </c>
      <c r="E102" s="677">
        <v>0</v>
      </c>
      <c r="F102" s="676">
        <f t="shared" si="2"/>
        <v>0</v>
      </c>
      <c r="G102" s="677">
        <v>0</v>
      </c>
      <c r="H102" s="676">
        <f t="shared" si="3"/>
        <v>0</v>
      </c>
      <c r="I102" s="686"/>
      <c r="J102" s="786"/>
      <c r="K102" s="786"/>
      <c r="L102" s="704"/>
      <c r="M102" s="705"/>
      <c r="N102" s="666"/>
    </row>
    <row r="103" spans="1:17" s="661" customFormat="1" ht="15">
      <c r="A103" s="671" t="s">
        <v>7149</v>
      </c>
      <c r="B103" s="793" t="s">
        <v>7150</v>
      </c>
      <c r="C103" s="673">
        <v>25</v>
      </c>
      <c r="D103" s="682" t="s">
        <v>640</v>
      </c>
      <c r="E103" s="677">
        <v>0</v>
      </c>
      <c r="F103" s="676">
        <f t="shared" si="2"/>
        <v>0</v>
      </c>
      <c r="G103" s="677">
        <v>0</v>
      </c>
      <c r="H103" s="676">
        <f t="shared" si="3"/>
        <v>0</v>
      </c>
      <c r="I103" s="686"/>
      <c r="J103" s="786"/>
      <c r="K103" s="786"/>
      <c r="L103" s="704"/>
      <c r="M103" s="705"/>
      <c r="N103" s="666"/>
    </row>
    <row r="104" spans="1:17" s="661" customFormat="1" ht="28.5">
      <c r="A104" s="671" t="s">
        <v>6714</v>
      </c>
      <c r="B104" s="793" t="s">
        <v>7151</v>
      </c>
      <c r="C104" s="673">
        <v>1</v>
      </c>
      <c r="D104" s="682" t="s">
        <v>164</v>
      </c>
      <c r="E104" s="677">
        <v>0</v>
      </c>
      <c r="F104" s="676">
        <f>C104*E104</f>
        <v>0</v>
      </c>
      <c r="G104" s="677">
        <v>0</v>
      </c>
      <c r="H104" s="676">
        <f>C104*G104</f>
        <v>0</v>
      </c>
      <c r="I104" s="686"/>
      <c r="J104" s="786"/>
      <c r="K104" s="786"/>
      <c r="L104" s="704"/>
      <c r="M104" s="705"/>
      <c r="N104" s="666"/>
    </row>
    <row r="105" spans="1:17" s="661" customFormat="1" ht="15">
      <c r="A105" s="671" t="s">
        <v>7152</v>
      </c>
      <c r="B105" s="672" t="s">
        <v>7153</v>
      </c>
      <c r="C105" s="673">
        <v>1</v>
      </c>
      <c r="D105" s="682" t="s">
        <v>164</v>
      </c>
      <c r="E105" s="689" t="s">
        <v>6046</v>
      </c>
      <c r="F105" s="690" t="s">
        <v>6046</v>
      </c>
      <c r="G105" s="677">
        <v>0</v>
      </c>
      <c r="H105" s="676">
        <f t="shared" si="3"/>
        <v>0</v>
      </c>
      <c r="I105" s="686"/>
      <c r="J105" s="787"/>
      <c r="K105" s="787"/>
      <c r="L105" s="788"/>
      <c r="M105" s="789"/>
      <c r="N105" s="790"/>
      <c r="O105" s="791"/>
      <c r="P105" s="792"/>
      <c r="Q105" s="792"/>
    </row>
    <row r="106" spans="1:17" s="661" customFormat="1" ht="15">
      <c r="A106" s="671" t="s">
        <v>6716</v>
      </c>
      <c r="B106" s="672" t="s">
        <v>6858</v>
      </c>
      <c r="C106" s="673">
        <v>1</v>
      </c>
      <c r="D106" s="682" t="s">
        <v>164</v>
      </c>
      <c r="E106" s="689" t="s">
        <v>6046</v>
      </c>
      <c r="F106" s="690" t="s">
        <v>6046</v>
      </c>
      <c r="G106" s="677">
        <v>0</v>
      </c>
      <c r="H106" s="676">
        <f t="shared" si="3"/>
        <v>0</v>
      </c>
      <c r="I106" s="686"/>
      <c r="J106" s="787"/>
      <c r="K106" s="787"/>
      <c r="L106" s="788"/>
      <c r="M106" s="789"/>
      <c r="N106" s="790"/>
      <c r="O106" s="791"/>
      <c r="P106" s="792"/>
      <c r="Q106" s="792"/>
    </row>
    <row r="107" spans="1:17" s="661" customFormat="1" ht="15">
      <c r="A107" s="671" t="s">
        <v>7154</v>
      </c>
      <c r="B107" s="672" t="s">
        <v>7109</v>
      </c>
      <c r="C107" s="673">
        <v>1</v>
      </c>
      <c r="D107" s="682" t="s">
        <v>164</v>
      </c>
      <c r="E107" s="689" t="s">
        <v>6046</v>
      </c>
      <c r="F107" s="690" t="s">
        <v>6046</v>
      </c>
      <c r="G107" s="677">
        <v>0</v>
      </c>
      <c r="H107" s="676">
        <f t="shared" si="3"/>
        <v>0</v>
      </c>
      <c r="I107" s="686"/>
      <c r="J107" s="787"/>
      <c r="K107" s="787"/>
      <c r="L107" s="788"/>
      <c r="M107" s="789"/>
      <c r="N107" s="790"/>
      <c r="O107" s="791"/>
      <c r="P107" s="792"/>
      <c r="Q107" s="792"/>
    </row>
    <row r="108" spans="1:17" s="661" customFormat="1" ht="15">
      <c r="A108" s="671" t="s">
        <v>6718</v>
      </c>
      <c r="B108" s="672" t="s">
        <v>7111</v>
      </c>
      <c r="C108" s="673">
        <v>72</v>
      </c>
      <c r="D108" s="682" t="s">
        <v>6984</v>
      </c>
      <c r="E108" s="689" t="s">
        <v>6046</v>
      </c>
      <c r="F108" s="690" t="s">
        <v>6046</v>
      </c>
      <c r="G108" s="677">
        <v>0</v>
      </c>
      <c r="H108" s="676">
        <f t="shared" si="3"/>
        <v>0</v>
      </c>
      <c r="I108" s="686"/>
      <c r="J108" s="787"/>
      <c r="K108" s="787"/>
      <c r="L108" s="788"/>
      <c r="M108" s="789"/>
      <c r="N108" s="790"/>
      <c r="O108" s="791"/>
      <c r="P108" s="792"/>
      <c r="Q108" s="792"/>
    </row>
    <row r="109" spans="1:17" s="799" customFormat="1" ht="14.25">
      <c r="A109" s="671" t="s">
        <v>7155</v>
      </c>
      <c r="B109" s="672" t="s">
        <v>7156</v>
      </c>
      <c r="C109" s="794">
        <v>1</v>
      </c>
      <c r="D109" s="682" t="s">
        <v>640</v>
      </c>
      <c r="E109" s="689" t="s">
        <v>6046</v>
      </c>
      <c r="F109" s="690" t="s">
        <v>6046</v>
      </c>
      <c r="G109" s="677">
        <v>0</v>
      </c>
      <c r="H109" s="676">
        <f t="shared" si="3"/>
        <v>0</v>
      </c>
      <c r="I109" s="795"/>
      <c r="J109" s="787"/>
      <c r="K109" s="787"/>
      <c r="L109" s="796"/>
      <c r="M109" s="797"/>
      <c r="N109" s="798"/>
    </row>
    <row r="110" spans="1:17" s="661" customFormat="1" ht="15">
      <c r="A110" s="671" t="s">
        <v>6720</v>
      </c>
      <c r="B110" s="672" t="s">
        <v>5777</v>
      </c>
      <c r="C110" s="673">
        <v>8</v>
      </c>
      <c r="D110" s="682" t="s">
        <v>6984</v>
      </c>
      <c r="E110" s="689" t="s">
        <v>6046</v>
      </c>
      <c r="F110" s="690" t="s">
        <v>6046</v>
      </c>
      <c r="G110" s="677">
        <v>0</v>
      </c>
      <c r="H110" s="676">
        <f t="shared" si="3"/>
        <v>0</v>
      </c>
      <c r="I110" s="686"/>
      <c r="J110" s="786"/>
      <c r="K110" s="786"/>
      <c r="L110" s="704"/>
      <c r="M110" s="705"/>
      <c r="N110" s="666"/>
    </row>
    <row r="111" spans="1:17" s="661" customFormat="1" ht="15">
      <c r="A111" s="671" t="s">
        <v>7157</v>
      </c>
      <c r="B111" s="672" t="s">
        <v>7116</v>
      </c>
      <c r="C111" s="673">
        <v>2</v>
      </c>
      <c r="D111" s="682" t="s">
        <v>640</v>
      </c>
      <c r="E111" s="677">
        <v>0</v>
      </c>
      <c r="F111" s="676">
        <v>0</v>
      </c>
      <c r="G111" s="677">
        <v>0</v>
      </c>
      <c r="H111" s="676">
        <f t="shared" si="3"/>
        <v>0</v>
      </c>
      <c r="I111" s="686"/>
      <c r="J111" s="786"/>
      <c r="K111" s="786"/>
      <c r="L111" s="704"/>
      <c r="M111" s="705"/>
      <c r="N111" s="666"/>
    </row>
    <row r="112" spans="1:17" s="661" customFormat="1" ht="15">
      <c r="A112" s="671" t="s">
        <v>6722</v>
      </c>
      <c r="B112" s="672" t="s">
        <v>7118</v>
      </c>
      <c r="C112" s="673">
        <v>1</v>
      </c>
      <c r="D112" s="682" t="s">
        <v>164</v>
      </c>
      <c r="E112" s="677">
        <v>0</v>
      </c>
      <c r="F112" s="676">
        <v>0</v>
      </c>
      <c r="G112" s="677">
        <v>0</v>
      </c>
      <c r="H112" s="676">
        <f t="shared" si="3"/>
        <v>0</v>
      </c>
      <c r="I112" s="686"/>
      <c r="J112" s="786"/>
      <c r="K112" s="786"/>
      <c r="L112" s="704"/>
      <c r="M112" s="705"/>
      <c r="N112" s="666"/>
    </row>
    <row r="113" spans="1:17" s="661" customFormat="1" ht="14.25">
      <c r="A113" s="671" t="s">
        <v>7158</v>
      </c>
      <c r="B113" s="672" t="s">
        <v>6866</v>
      </c>
      <c r="C113" s="673">
        <v>1</v>
      </c>
      <c r="D113" s="682" t="s">
        <v>164</v>
      </c>
      <c r="E113" s="684" t="s">
        <v>6046</v>
      </c>
      <c r="F113" s="676" t="s">
        <v>6046</v>
      </c>
      <c r="G113" s="677">
        <v>0</v>
      </c>
      <c r="H113" s="676">
        <f t="shared" si="3"/>
        <v>0</v>
      </c>
      <c r="I113" s="703"/>
      <c r="J113" s="787"/>
      <c r="K113" s="787"/>
      <c r="L113" s="788"/>
      <c r="M113" s="789"/>
      <c r="N113" s="790"/>
      <c r="O113" s="791"/>
      <c r="P113" s="792"/>
      <c r="Q113" s="792"/>
    </row>
    <row r="114" spans="1:17" s="811" customFormat="1" ht="14.25">
      <c r="A114" s="800" t="s">
        <v>6724</v>
      </c>
      <c r="B114" s="801" t="s">
        <v>7121</v>
      </c>
      <c r="C114" s="802">
        <v>4</v>
      </c>
      <c r="D114" s="803" t="s">
        <v>4984</v>
      </c>
      <c r="E114" s="804"/>
      <c r="F114" s="688">
        <f>(SUM(F80:F113)/100)*C114</f>
        <v>0</v>
      </c>
      <c r="G114" s="805"/>
      <c r="H114" s="715">
        <f>(SUM(H80:H113)/100)*C114</f>
        <v>0</v>
      </c>
      <c r="I114" s="806"/>
      <c r="J114" s="807"/>
      <c r="K114" s="807"/>
      <c r="L114" s="808"/>
      <c r="M114" s="809"/>
      <c r="N114" s="810"/>
    </row>
    <row r="115" spans="1:17" s="661" customFormat="1" ht="15">
      <c r="A115" s="671"/>
      <c r="B115" s="672"/>
      <c r="C115" s="673"/>
      <c r="D115" s="682"/>
      <c r="E115" s="684"/>
      <c r="F115" s="685">
        <f>SUM(F80:F114)</f>
        <v>0</v>
      </c>
      <c r="G115" s="684"/>
      <c r="H115" s="685">
        <f>SUM(H80:H114)</f>
        <v>0</v>
      </c>
      <c r="I115" s="686"/>
      <c r="J115" s="786"/>
      <c r="K115" s="786"/>
      <c r="L115" s="704"/>
      <c r="M115" s="705"/>
      <c r="N115" s="666"/>
    </row>
    <row r="116" spans="1:17" s="661" customFormat="1" ht="15">
      <c r="A116" s="671"/>
      <c r="B116" s="672"/>
      <c r="C116" s="673"/>
      <c r="D116" s="682"/>
      <c r="E116" s="684"/>
      <c r="F116" s="685"/>
      <c r="G116" s="684"/>
      <c r="H116" s="685"/>
      <c r="I116" s="686"/>
      <c r="J116" s="786"/>
      <c r="K116" s="786"/>
      <c r="L116" s="704"/>
      <c r="M116" s="705"/>
      <c r="N116" s="666"/>
    </row>
    <row r="117" spans="1:17" s="661" customFormat="1" ht="15">
      <c r="A117" s="723"/>
      <c r="B117" s="724" t="s">
        <v>7159</v>
      </c>
      <c r="C117" s="725"/>
      <c r="D117" s="725"/>
      <c r="E117" s="726"/>
      <c r="F117" s="727"/>
      <c r="G117" s="726"/>
      <c r="H117" s="727"/>
      <c r="I117" s="686"/>
      <c r="J117" s="786"/>
      <c r="K117" s="786"/>
      <c r="L117" s="704"/>
      <c r="M117" s="705"/>
      <c r="N117" s="666"/>
    </row>
    <row r="118" spans="1:17" s="661" customFormat="1" ht="15">
      <c r="A118" s="671" t="s">
        <v>5735</v>
      </c>
      <c r="B118" s="793" t="s">
        <v>7160</v>
      </c>
      <c r="C118" s="673">
        <v>3</v>
      </c>
      <c r="D118" s="682" t="s">
        <v>640</v>
      </c>
      <c r="E118" s="677">
        <v>0</v>
      </c>
      <c r="F118" s="676">
        <f t="shared" ref="F118:F136" si="4">C118*E118</f>
        <v>0</v>
      </c>
      <c r="G118" s="689" t="s">
        <v>6046</v>
      </c>
      <c r="H118" s="690" t="s">
        <v>6046</v>
      </c>
      <c r="I118" s="686"/>
      <c r="J118" s="786"/>
      <c r="K118" s="786"/>
      <c r="L118" s="704"/>
      <c r="M118" s="705"/>
      <c r="N118" s="666"/>
    </row>
    <row r="119" spans="1:17" s="661" customFormat="1" ht="15">
      <c r="A119" s="671" t="s">
        <v>5737</v>
      </c>
      <c r="B119" s="793" t="s">
        <v>7161</v>
      </c>
      <c r="C119" s="673">
        <v>3</v>
      </c>
      <c r="D119" s="682" t="s">
        <v>640</v>
      </c>
      <c r="E119" s="677">
        <v>0</v>
      </c>
      <c r="F119" s="676">
        <f t="shared" si="4"/>
        <v>0</v>
      </c>
      <c r="G119" s="689" t="s">
        <v>6046</v>
      </c>
      <c r="H119" s="690" t="s">
        <v>6046</v>
      </c>
      <c r="I119" s="686"/>
      <c r="J119" s="786"/>
      <c r="K119" s="786"/>
      <c r="L119" s="704"/>
      <c r="M119" s="705"/>
      <c r="N119" s="666"/>
    </row>
    <row r="120" spans="1:17" s="661" customFormat="1" ht="28.5">
      <c r="A120" s="671" t="s">
        <v>5739</v>
      </c>
      <c r="B120" s="793" t="s">
        <v>7162</v>
      </c>
      <c r="C120" s="673">
        <v>3</v>
      </c>
      <c r="D120" s="682" t="s">
        <v>640</v>
      </c>
      <c r="E120" s="677">
        <v>0</v>
      </c>
      <c r="F120" s="676">
        <f t="shared" si="4"/>
        <v>0</v>
      </c>
      <c r="G120" s="689" t="s">
        <v>6046</v>
      </c>
      <c r="H120" s="690" t="s">
        <v>6046</v>
      </c>
      <c r="I120" s="686"/>
      <c r="J120" s="786"/>
      <c r="K120" s="786"/>
      <c r="L120" s="704"/>
      <c r="M120" s="705"/>
      <c r="N120" s="666"/>
    </row>
    <row r="121" spans="1:17" s="661" customFormat="1" ht="15">
      <c r="A121" s="671" t="s">
        <v>5741</v>
      </c>
      <c r="B121" s="793" t="s">
        <v>7163</v>
      </c>
      <c r="C121" s="673">
        <v>3</v>
      </c>
      <c r="D121" s="682" t="s">
        <v>640</v>
      </c>
      <c r="E121" s="677">
        <v>0</v>
      </c>
      <c r="F121" s="676">
        <f t="shared" si="4"/>
        <v>0</v>
      </c>
      <c r="G121" s="689" t="s">
        <v>6046</v>
      </c>
      <c r="H121" s="690" t="s">
        <v>6046</v>
      </c>
      <c r="I121" s="686"/>
      <c r="J121" s="786"/>
      <c r="K121" s="786"/>
      <c r="L121" s="704"/>
      <c r="M121" s="705"/>
      <c r="N121" s="666"/>
    </row>
    <row r="122" spans="1:17" s="661" customFormat="1" ht="15">
      <c r="A122" s="671" t="s">
        <v>5743</v>
      </c>
      <c r="B122" s="793" t="s">
        <v>7164</v>
      </c>
      <c r="C122" s="673">
        <v>4</v>
      </c>
      <c r="D122" s="682" t="s">
        <v>640</v>
      </c>
      <c r="E122" s="677">
        <v>0</v>
      </c>
      <c r="F122" s="676">
        <f t="shared" si="4"/>
        <v>0</v>
      </c>
      <c r="G122" s="689" t="s">
        <v>6046</v>
      </c>
      <c r="H122" s="690" t="s">
        <v>6046</v>
      </c>
      <c r="I122" s="686"/>
      <c r="J122" s="786"/>
      <c r="K122" s="786"/>
      <c r="L122" s="704"/>
      <c r="M122" s="705"/>
      <c r="N122" s="666"/>
    </row>
    <row r="123" spans="1:17" s="661" customFormat="1" ht="15">
      <c r="A123" s="671" t="s">
        <v>5745</v>
      </c>
      <c r="B123" s="793" t="s">
        <v>7165</v>
      </c>
      <c r="C123" s="673">
        <v>3</v>
      </c>
      <c r="D123" s="682" t="s">
        <v>640</v>
      </c>
      <c r="E123" s="677">
        <v>0</v>
      </c>
      <c r="F123" s="676">
        <f>C123*E123</f>
        <v>0</v>
      </c>
      <c r="G123" s="689" t="s">
        <v>6046</v>
      </c>
      <c r="H123" s="690" t="s">
        <v>6046</v>
      </c>
      <c r="I123" s="686"/>
      <c r="J123" s="786"/>
      <c r="K123" s="786"/>
      <c r="L123" s="704"/>
      <c r="M123" s="705"/>
      <c r="N123" s="666"/>
    </row>
    <row r="124" spans="1:17" s="661" customFormat="1" ht="15">
      <c r="A124" s="671" t="s">
        <v>5747</v>
      </c>
      <c r="B124" s="793" t="s">
        <v>7166</v>
      </c>
      <c r="C124" s="673">
        <v>36</v>
      </c>
      <c r="D124" s="682" t="s">
        <v>640</v>
      </c>
      <c r="E124" s="677">
        <v>0</v>
      </c>
      <c r="F124" s="676">
        <f>C124*E124</f>
        <v>0</v>
      </c>
      <c r="G124" s="689" t="s">
        <v>6046</v>
      </c>
      <c r="H124" s="690" t="s">
        <v>6046</v>
      </c>
      <c r="I124" s="686"/>
      <c r="J124" s="786"/>
      <c r="K124" s="786"/>
      <c r="L124" s="704"/>
      <c r="M124" s="705"/>
      <c r="N124" s="666"/>
    </row>
    <row r="125" spans="1:17" s="661" customFormat="1" ht="15">
      <c r="A125" s="671" t="s">
        <v>5749</v>
      </c>
      <c r="B125" s="793" t="s">
        <v>7167</v>
      </c>
      <c r="C125" s="673">
        <v>4</v>
      </c>
      <c r="D125" s="682" t="s">
        <v>640</v>
      </c>
      <c r="E125" s="677">
        <v>0</v>
      </c>
      <c r="F125" s="676">
        <f t="shared" si="4"/>
        <v>0</v>
      </c>
      <c r="G125" s="689" t="s">
        <v>6046</v>
      </c>
      <c r="H125" s="690" t="s">
        <v>6046</v>
      </c>
      <c r="I125" s="686"/>
      <c r="J125" s="786"/>
      <c r="K125" s="786"/>
      <c r="L125" s="704"/>
      <c r="M125" s="705"/>
      <c r="N125" s="666"/>
    </row>
    <row r="126" spans="1:17" s="661" customFormat="1" ht="15">
      <c r="A126" s="671" t="s">
        <v>5751</v>
      </c>
      <c r="B126" s="793" t="s">
        <v>7168</v>
      </c>
      <c r="C126" s="673">
        <v>3</v>
      </c>
      <c r="D126" s="682" t="s">
        <v>640</v>
      </c>
      <c r="E126" s="677">
        <v>0</v>
      </c>
      <c r="F126" s="676">
        <f>C126*E126</f>
        <v>0</v>
      </c>
      <c r="G126" s="689" t="s">
        <v>6046</v>
      </c>
      <c r="H126" s="690" t="s">
        <v>6046</v>
      </c>
      <c r="I126" s="686"/>
      <c r="J126" s="786"/>
      <c r="K126" s="786"/>
      <c r="L126" s="704"/>
      <c r="M126" s="705"/>
      <c r="N126" s="666"/>
    </row>
    <row r="127" spans="1:17" s="661" customFormat="1" ht="15">
      <c r="A127" s="671" t="s">
        <v>5753</v>
      </c>
      <c r="B127" s="793" t="s">
        <v>7169</v>
      </c>
      <c r="C127" s="673">
        <v>36</v>
      </c>
      <c r="D127" s="682" t="s">
        <v>640</v>
      </c>
      <c r="E127" s="677">
        <v>0</v>
      </c>
      <c r="F127" s="676">
        <f>C127*E127</f>
        <v>0</v>
      </c>
      <c r="G127" s="689" t="s">
        <v>6046</v>
      </c>
      <c r="H127" s="690" t="s">
        <v>6046</v>
      </c>
      <c r="I127" s="686"/>
      <c r="J127" s="786"/>
      <c r="K127" s="786"/>
      <c r="L127" s="704"/>
      <c r="M127" s="705"/>
      <c r="N127" s="666"/>
    </row>
    <row r="128" spans="1:17" s="661" customFormat="1" ht="15">
      <c r="A128" s="671" t="s">
        <v>5755</v>
      </c>
      <c r="B128" s="793" t="s">
        <v>7170</v>
      </c>
      <c r="C128" s="673">
        <v>700</v>
      </c>
      <c r="D128" s="682" t="s">
        <v>640</v>
      </c>
      <c r="E128" s="677">
        <v>0</v>
      </c>
      <c r="F128" s="676">
        <f t="shared" si="4"/>
        <v>0</v>
      </c>
      <c r="G128" s="689" t="s">
        <v>6046</v>
      </c>
      <c r="H128" s="690" t="s">
        <v>6046</v>
      </c>
      <c r="I128" s="686"/>
      <c r="J128" s="786"/>
      <c r="K128" s="786"/>
      <c r="L128" s="704"/>
      <c r="M128" s="705"/>
      <c r="N128" s="666"/>
    </row>
    <row r="129" spans="1:17" s="661" customFormat="1" ht="15">
      <c r="A129" s="671" t="s">
        <v>5757</v>
      </c>
      <c r="B129" s="793" t="s">
        <v>7363</v>
      </c>
      <c r="C129" s="673">
        <v>186</v>
      </c>
      <c r="D129" s="682" t="s">
        <v>640</v>
      </c>
      <c r="E129" s="677">
        <v>0</v>
      </c>
      <c r="F129" s="676">
        <f t="shared" si="4"/>
        <v>0</v>
      </c>
      <c r="G129" s="689" t="s">
        <v>6046</v>
      </c>
      <c r="H129" s="690" t="s">
        <v>6046</v>
      </c>
      <c r="I129" s="686"/>
      <c r="J129" s="786"/>
      <c r="K129" s="786"/>
      <c r="L129" s="704"/>
      <c r="M129" s="705"/>
      <c r="N129" s="666"/>
    </row>
    <row r="130" spans="1:17" s="661" customFormat="1" ht="15">
      <c r="A130" s="671" t="s">
        <v>5759</v>
      </c>
      <c r="B130" s="793" t="s">
        <v>7171</v>
      </c>
      <c r="C130" s="673">
        <v>186</v>
      </c>
      <c r="D130" s="682" t="s">
        <v>640</v>
      </c>
      <c r="E130" s="677">
        <v>0</v>
      </c>
      <c r="F130" s="676">
        <f t="shared" si="4"/>
        <v>0</v>
      </c>
      <c r="G130" s="689" t="s">
        <v>6046</v>
      </c>
      <c r="H130" s="690" t="s">
        <v>6046</v>
      </c>
      <c r="I130" s="686"/>
      <c r="J130" s="786"/>
      <c r="K130" s="786"/>
      <c r="L130" s="704"/>
      <c r="M130" s="705"/>
      <c r="N130" s="666"/>
    </row>
    <row r="131" spans="1:17" s="661" customFormat="1" ht="15">
      <c r="A131" s="671" t="s">
        <v>5761</v>
      </c>
      <c r="B131" s="793" t="s">
        <v>7172</v>
      </c>
      <c r="C131" s="673">
        <v>12</v>
      </c>
      <c r="D131" s="682" t="s">
        <v>640</v>
      </c>
      <c r="E131" s="677">
        <v>0</v>
      </c>
      <c r="F131" s="676">
        <f t="shared" si="4"/>
        <v>0</v>
      </c>
      <c r="G131" s="689" t="s">
        <v>6046</v>
      </c>
      <c r="H131" s="690" t="s">
        <v>6046</v>
      </c>
      <c r="I131" s="686"/>
      <c r="J131" s="787"/>
      <c r="K131" s="787"/>
      <c r="L131" s="788"/>
      <c r="M131" s="789"/>
      <c r="N131" s="790"/>
      <c r="O131" s="791"/>
      <c r="P131" s="792"/>
      <c r="Q131" s="792"/>
    </row>
    <row r="132" spans="1:17" s="661" customFormat="1" ht="15">
      <c r="A132" s="671" t="s">
        <v>5763</v>
      </c>
      <c r="B132" s="793" t="s">
        <v>7173</v>
      </c>
      <c r="C132" s="673">
        <v>12</v>
      </c>
      <c r="D132" s="682" t="s">
        <v>640</v>
      </c>
      <c r="E132" s="677">
        <v>0</v>
      </c>
      <c r="F132" s="676">
        <f t="shared" si="4"/>
        <v>0</v>
      </c>
      <c r="G132" s="689" t="s">
        <v>6046</v>
      </c>
      <c r="H132" s="690" t="s">
        <v>6046</v>
      </c>
      <c r="I132" s="686"/>
      <c r="J132" s="787"/>
      <c r="K132" s="787"/>
      <c r="L132" s="788"/>
      <c r="M132" s="789"/>
      <c r="N132" s="790"/>
      <c r="O132" s="791"/>
      <c r="P132" s="792"/>
      <c r="Q132" s="792"/>
    </row>
    <row r="133" spans="1:17" s="661" customFormat="1" ht="42.75">
      <c r="A133" s="671" t="s">
        <v>5765</v>
      </c>
      <c r="B133" s="793" t="s">
        <v>7174</v>
      </c>
      <c r="C133" s="673">
        <v>2</v>
      </c>
      <c r="D133" s="682" t="s">
        <v>640</v>
      </c>
      <c r="E133" s="677">
        <v>0</v>
      </c>
      <c r="F133" s="676">
        <f t="shared" si="4"/>
        <v>0</v>
      </c>
      <c r="G133" s="689" t="s">
        <v>6046</v>
      </c>
      <c r="H133" s="690" t="s">
        <v>6046</v>
      </c>
      <c r="I133" s="686"/>
      <c r="J133" s="787"/>
      <c r="K133" s="787"/>
      <c r="L133" s="788"/>
      <c r="M133" s="789"/>
      <c r="N133" s="790"/>
      <c r="O133" s="791"/>
      <c r="P133" s="792"/>
      <c r="Q133" s="792"/>
    </row>
    <row r="134" spans="1:17" s="661" customFormat="1" ht="15">
      <c r="A134" s="671" t="s">
        <v>5767</v>
      </c>
      <c r="B134" s="793" t="s">
        <v>7163</v>
      </c>
      <c r="C134" s="673">
        <v>2</v>
      </c>
      <c r="D134" s="682" t="s">
        <v>640</v>
      </c>
      <c r="E134" s="677">
        <v>0</v>
      </c>
      <c r="F134" s="676">
        <f t="shared" si="4"/>
        <v>0</v>
      </c>
      <c r="G134" s="689" t="s">
        <v>6046</v>
      </c>
      <c r="H134" s="690" t="s">
        <v>6046</v>
      </c>
      <c r="I134" s="686"/>
      <c r="J134" s="787"/>
      <c r="K134" s="787"/>
      <c r="L134" s="788"/>
      <c r="M134" s="789"/>
      <c r="N134" s="790"/>
      <c r="O134" s="791"/>
      <c r="P134" s="792"/>
      <c r="Q134" s="792"/>
    </row>
    <row r="135" spans="1:17" s="661" customFormat="1" ht="15">
      <c r="A135" s="671" t="s">
        <v>5769</v>
      </c>
      <c r="B135" s="793" t="s">
        <v>7175</v>
      </c>
      <c r="C135" s="673">
        <v>184</v>
      </c>
      <c r="D135" s="682" t="s">
        <v>640</v>
      </c>
      <c r="E135" s="677">
        <v>0</v>
      </c>
      <c r="F135" s="676">
        <f t="shared" si="4"/>
        <v>0</v>
      </c>
      <c r="G135" s="689" t="s">
        <v>6046</v>
      </c>
      <c r="H135" s="690" t="s">
        <v>6046</v>
      </c>
      <c r="I135" s="686"/>
      <c r="J135" s="786"/>
      <c r="K135" s="786"/>
      <c r="L135" s="704"/>
      <c r="M135" s="705"/>
      <c r="N135" s="666"/>
    </row>
    <row r="136" spans="1:17" s="661" customFormat="1" ht="15">
      <c r="A136" s="671" t="s">
        <v>6890</v>
      </c>
      <c r="B136" s="793" t="s">
        <v>7176</v>
      </c>
      <c r="C136" s="673">
        <v>184</v>
      </c>
      <c r="D136" s="682" t="s">
        <v>640</v>
      </c>
      <c r="E136" s="677">
        <v>0</v>
      </c>
      <c r="F136" s="676">
        <f t="shared" si="4"/>
        <v>0</v>
      </c>
      <c r="G136" s="689" t="s">
        <v>6046</v>
      </c>
      <c r="H136" s="690" t="s">
        <v>6046</v>
      </c>
      <c r="I136" s="686"/>
      <c r="J136" s="786"/>
      <c r="K136" s="786"/>
      <c r="L136" s="704"/>
      <c r="M136" s="705"/>
      <c r="N136" s="666"/>
    </row>
    <row r="137" spans="1:17" s="661" customFormat="1" ht="57">
      <c r="A137" s="671" t="s">
        <v>6892</v>
      </c>
      <c r="B137" s="793" t="s">
        <v>7177</v>
      </c>
      <c r="C137" s="673">
        <v>1</v>
      </c>
      <c r="D137" s="682" t="s">
        <v>164</v>
      </c>
      <c r="E137" s="677">
        <v>0</v>
      </c>
      <c r="F137" s="676">
        <f>C137*E137</f>
        <v>0</v>
      </c>
      <c r="G137" s="677">
        <v>0</v>
      </c>
      <c r="H137" s="676">
        <f t="shared" ref="H137:H146" si="5">C137*G137</f>
        <v>0</v>
      </c>
      <c r="I137" s="686"/>
      <c r="J137" s="786"/>
      <c r="K137" s="786"/>
      <c r="L137" s="704"/>
      <c r="M137" s="705"/>
      <c r="N137" s="666"/>
    </row>
    <row r="138" spans="1:17" s="661" customFormat="1" ht="57">
      <c r="A138" s="671" t="s">
        <v>6894</v>
      </c>
      <c r="B138" s="793" t="s">
        <v>7178</v>
      </c>
      <c r="C138" s="673">
        <v>1</v>
      </c>
      <c r="D138" s="682" t="s">
        <v>164</v>
      </c>
      <c r="E138" s="677">
        <v>0</v>
      </c>
      <c r="F138" s="676">
        <f>C138*E138</f>
        <v>0</v>
      </c>
      <c r="G138" s="677">
        <v>0</v>
      </c>
      <c r="H138" s="676">
        <f>C138*G138</f>
        <v>0</v>
      </c>
      <c r="I138" s="686"/>
      <c r="J138" s="786"/>
      <c r="K138" s="786"/>
      <c r="L138" s="704"/>
      <c r="M138" s="705"/>
      <c r="N138" s="666"/>
    </row>
    <row r="139" spans="1:17" s="661" customFormat="1" ht="15">
      <c r="A139" s="671" t="s">
        <v>6896</v>
      </c>
      <c r="B139" s="793" t="s">
        <v>7179</v>
      </c>
      <c r="C139" s="673">
        <v>1</v>
      </c>
      <c r="D139" s="682" t="s">
        <v>640</v>
      </c>
      <c r="E139" s="689" t="s">
        <v>6046</v>
      </c>
      <c r="F139" s="690" t="s">
        <v>6046</v>
      </c>
      <c r="G139" s="677">
        <v>0</v>
      </c>
      <c r="H139" s="676">
        <f t="shared" si="5"/>
        <v>0</v>
      </c>
      <c r="I139" s="686"/>
      <c r="J139" s="786"/>
      <c r="K139" s="786"/>
      <c r="L139" s="704"/>
      <c r="M139" s="705"/>
      <c r="N139" s="666"/>
    </row>
    <row r="140" spans="1:17" s="661" customFormat="1" ht="15">
      <c r="A140" s="671" t="s">
        <v>6898</v>
      </c>
      <c r="B140" s="793" t="s">
        <v>7180</v>
      </c>
      <c r="C140" s="673">
        <v>1</v>
      </c>
      <c r="D140" s="682" t="s">
        <v>640</v>
      </c>
      <c r="E140" s="689" t="s">
        <v>6046</v>
      </c>
      <c r="F140" s="690" t="s">
        <v>6046</v>
      </c>
      <c r="G140" s="677">
        <v>0</v>
      </c>
      <c r="H140" s="676">
        <f t="shared" si="5"/>
        <v>0</v>
      </c>
      <c r="I140" s="686"/>
      <c r="J140" s="786"/>
      <c r="K140" s="786"/>
      <c r="L140" s="704"/>
      <c r="M140" s="705"/>
      <c r="N140" s="666"/>
    </row>
    <row r="141" spans="1:17" s="661" customFormat="1" ht="15">
      <c r="A141" s="671" t="s">
        <v>6900</v>
      </c>
      <c r="B141" s="793" t="s">
        <v>7181</v>
      </c>
      <c r="C141" s="673">
        <v>1</v>
      </c>
      <c r="D141" s="682" t="s">
        <v>640</v>
      </c>
      <c r="E141" s="689" t="s">
        <v>6046</v>
      </c>
      <c r="F141" s="690" t="s">
        <v>6046</v>
      </c>
      <c r="G141" s="677">
        <v>0</v>
      </c>
      <c r="H141" s="676">
        <f t="shared" si="5"/>
        <v>0</v>
      </c>
      <c r="I141" s="686"/>
      <c r="J141" s="786"/>
      <c r="K141" s="786"/>
      <c r="L141" s="704"/>
      <c r="M141" s="705"/>
      <c r="N141" s="666"/>
    </row>
    <row r="142" spans="1:17" s="661" customFormat="1" ht="15">
      <c r="A142" s="671" t="s">
        <v>6902</v>
      </c>
      <c r="B142" s="793" t="s">
        <v>7182</v>
      </c>
      <c r="C142" s="673">
        <v>1</v>
      </c>
      <c r="D142" s="682" t="s">
        <v>640</v>
      </c>
      <c r="E142" s="689" t="s">
        <v>6046</v>
      </c>
      <c r="F142" s="690" t="s">
        <v>6046</v>
      </c>
      <c r="G142" s="677">
        <v>0</v>
      </c>
      <c r="H142" s="676">
        <f t="shared" si="5"/>
        <v>0</v>
      </c>
      <c r="I142" s="686"/>
      <c r="J142" s="786"/>
      <c r="K142" s="786"/>
      <c r="L142" s="704"/>
      <c r="M142" s="705"/>
      <c r="N142" s="666"/>
    </row>
    <row r="143" spans="1:17" s="661" customFormat="1" ht="15">
      <c r="A143" s="671" t="s">
        <v>6904</v>
      </c>
      <c r="B143" s="672" t="s">
        <v>7183</v>
      </c>
      <c r="C143" s="673">
        <v>1</v>
      </c>
      <c r="D143" s="682" t="s">
        <v>164</v>
      </c>
      <c r="E143" s="689" t="s">
        <v>6046</v>
      </c>
      <c r="F143" s="690" t="s">
        <v>6046</v>
      </c>
      <c r="G143" s="677">
        <v>0</v>
      </c>
      <c r="H143" s="676">
        <f t="shared" si="5"/>
        <v>0</v>
      </c>
      <c r="I143" s="686"/>
      <c r="J143" s="787"/>
      <c r="K143" s="787"/>
      <c r="L143" s="788"/>
      <c r="M143" s="789"/>
      <c r="N143" s="790"/>
      <c r="O143" s="791"/>
      <c r="P143" s="792"/>
      <c r="Q143" s="792"/>
    </row>
    <row r="144" spans="1:17" s="661" customFormat="1" ht="15">
      <c r="A144" s="671" t="s">
        <v>6906</v>
      </c>
      <c r="B144" s="672" t="s">
        <v>6858</v>
      </c>
      <c r="C144" s="673">
        <v>1</v>
      </c>
      <c r="D144" s="682" t="s">
        <v>164</v>
      </c>
      <c r="E144" s="689" t="s">
        <v>6046</v>
      </c>
      <c r="F144" s="690" t="s">
        <v>6046</v>
      </c>
      <c r="G144" s="677">
        <v>0</v>
      </c>
      <c r="H144" s="676">
        <f t="shared" si="5"/>
        <v>0</v>
      </c>
      <c r="I144" s="686"/>
      <c r="J144" s="787"/>
      <c r="K144" s="787"/>
      <c r="L144" s="788"/>
      <c r="M144" s="789"/>
      <c r="N144" s="790"/>
      <c r="O144" s="791"/>
      <c r="P144" s="792"/>
      <c r="Q144" s="792"/>
    </row>
    <row r="145" spans="1:17" s="661" customFormat="1" ht="15">
      <c r="A145" s="671" t="s">
        <v>6908</v>
      </c>
      <c r="B145" s="672" t="s">
        <v>7118</v>
      </c>
      <c r="C145" s="673">
        <v>1</v>
      </c>
      <c r="D145" s="682" t="s">
        <v>164</v>
      </c>
      <c r="E145" s="677">
        <v>0</v>
      </c>
      <c r="F145" s="676">
        <f>C145*E145</f>
        <v>0</v>
      </c>
      <c r="G145" s="677">
        <v>0</v>
      </c>
      <c r="H145" s="676">
        <f t="shared" si="5"/>
        <v>0</v>
      </c>
      <c r="I145" s="686"/>
      <c r="J145" s="786"/>
      <c r="K145" s="786"/>
      <c r="L145" s="704"/>
      <c r="M145" s="705"/>
      <c r="N145" s="666"/>
    </row>
    <row r="146" spans="1:17" s="661" customFormat="1" ht="14.25">
      <c r="A146" s="671" t="s">
        <v>6910</v>
      </c>
      <c r="B146" s="672" t="s">
        <v>6866</v>
      </c>
      <c r="C146" s="673">
        <v>1</v>
      </c>
      <c r="D146" s="682" t="s">
        <v>164</v>
      </c>
      <c r="E146" s="684" t="s">
        <v>6046</v>
      </c>
      <c r="F146" s="676" t="s">
        <v>6046</v>
      </c>
      <c r="G146" s="677">
        <v>0</v>
      </c>
      <c r="H146" s="676">
        <f t="shared" si="5"/>
        <v>0</v>
      </c>
      <c r="I146" s="703"/>
      <c r="J146" s="787"/>
      <c r="K146" s="787"/>
      <c r="L146" s="788"/>
      <c r="M146" s="789"/>
      <c r="N146" s="790"/>
      <c r="O146" s="791"/>
      <c r="P146" s="792"/>
      <c r="Q146" s="792"/>
    </row>
    <row r="147" spans="1:17" s="811" customFormat="1" ht="14.25">
      <c r="A147" s="800" t="s">
        <v>6912</v>
      </c>
      <c r="B147" s="801" t="s">
        <v>7121</v>
      </c>
      <c r="C147" s="802">
        <v>3</v>
      </c>
      <c r="D147" s="803" t="s">
        <v>4984</v>
      </c>
      <c r="E147" s="804"/>
      <c r="F147" s="688">
        <f>(SUM(F118:F146)/100)*C147</f>
        <v>0</v>
      </c>
      <c r="G147" s="805"/>
      <c r="H147" s="715">
        <f>(SUM(H118:H146)/100)*C147</f>
        <v>0</v>
      </c>
      <c r="I147" s="806"/>
      <c r="J147" s="807"/>
      <c r="K147" s="807"/>
      <c r="L147" s="808"/>
      <c r="M147" s="809"/>
      <c r="N147" s="810"/>
    </row>
    <row r="148" spans="1:17" s="661" customFormat="1" ht="15">
      <c r="A148" s="671"/>
      <c r="B148" s="672"/>
      <c r="C148" s="673"/>
      <c r="D148" s="682"/>
      <c r="E148" s="684"/>
      <c r="F148" s="685">
        <f>SUM(F118:F147)</f>
        <v>0</v>
      </c>
      <c r="G148" s="684"/>
      <c r="H148" s="685">
        <f>SUM(H118:H147)</f>
        <v>0</v>
      </c>
      <c r="I148" s="686"/>
      <c r="J148" s="786"/>
      <c r="K148" s="786"/>
      <c r="L148" s="704"/>
      <c r="M148" s="705"/>
      <c r="N148" s="666"/>
    </row>
    <row r="149" spans="1:17" s="661" customFormat="1" ht="15">
      <c r="A149" s="671"/>
      <c r="B149" s="672"/>
      <c r="C149" s="673"/>
      <c r="D149" s="682"/>
      <c r="E149" s="684"/>
      <c r="F149" s="685"/>
      <c r="G149" s="684"/>
      <c r="H149" s="685"/>
      <c r="I149" s="686"/>
      <c r="J149" s="786"/>
      <c r="K149" s="786"/>
      <c r="L149" s="704"/>
      <c r="M149" s="705"/>
      <c r="N149" s="666"/>
    </row>
    <row r="150" spans="1:17" s="661" customFormat="1" ht="15">
      <c r="A150" s="723"/>
      <c r="B150" s="724" t="s">
        <v>7184</v>
      </c>
      <c r="C150" s="725"/>
      <c r="D150" s="725"/>
      <c r="E150" s="726"/>
      <c r="F150" s="727"/>
      <c r="G150" s="726"/>
      <c r="H150" s="727"/>
      <c r="I150" s="686"/>
      <c r="J150" s="786"/>
      <c r="K150" s="786"/>
      <c r="L150" s="704"/>
      <c r="M150" s="705"/>
      <c r="N150" s="666"/>
    </row>
    <row r="151" spans="1:17" s="799" customFormat="1" ht="14.25">
      <c r="A151" s="813" t="s">
        <v>5772</v>
      </c>
      <c r="B151" s="814" t="s">
        <v>7185</v>
      </c>
      <c r="C151" s="815">
        <v>1</v>
      </c>
      <c r="D151" s="816" t="s">
        <v>640</v>
      </c>
      <c r="E151" s="817">
        <v>0</v>
      </c>
      <c r="F151" s="676">
        <f t="shared" ref="F151:F171" si="6">C151*E151</f>
        <v>0</v>
      </c>
      <c r="G151" s="817">
        <v>0</v>
      </c>
      <c r="H151" s="676">
        <f t="shared" ref="H151:H179" si="7">C151*G151</f>
        <v>0</v>
      </c>
      <c r="I151" s="818"/>
      <c r="J151" s="819"/>
      <c r="K151" s="819"/>
      <c r="L151" s="820"/>
      <c r="M151" s="821"/>
      <c r="N151" s="822"/>
      <c r="O151" s="823"/>
      <c r="P151" s="823"/>
      <c r="Q151" s="823"/>
    </row>
    <row r="152" spans="1:17" s="799" customFormat="1" ht="14.25">
      <c r="A152" s="813" t="s">
        <v>5774</v>
      </c>
      <c r="B152" s="814" t="s">
        <v>7186</v>
      </c>
      <c r="C152" s="815">
        <v>1</v>
      </c>
      <c r="D152" s="816" t="s">
        <v>640</v>
      </c>
      <c r="E152" s="817">
        <v>0</v>
      </c>
      <c r="F152" s="676">
        <f>C152*E152</f>
        <v>0</v>
      </c>
      <c r="G152" s="817">
        <v>0</v>
      </c>
      <c r="H152" s="676">
        <f t="shared" si="7"/>
        <v>0</v>
      </c>
      <c r="I152" s="818"/>
      <c r="J152" s="819"/>
      <c r="K152" s="819"/>
      <c r="L152" s="820"/>
      <c r="M152" s="821"/>
      <c r="N152" s="822"/>
      <c r="O152" s="823"/>
      <c r="P152" s="823"/>
      <c r="Q152" s="823"/>
    </row>
    <row r="153" spans="1:17" s="799" customFormat="1" ht="14.25">
      <c r="A153" s="813" t="s">
        <v>5776</v>
      </c>
      <c r="B153" s="814" t="s">
        <v>7187</v>
      </c>
      <c r="C153" s="815">
        <v>17</v>
      </c>
      <c r="D153" s="816" t="s">
        <v>640</v>
      </c>
      <c r="E153" s="817">
        <v>0</v>
      </c>
      <c r="F153" s="676">
        <f>C153*E153</f>
        <v>0</v>
      </c>
      <c r="G153" s="817">
        <v>0</v>
      </c>
      <c r="H153" s="676">
        <f t="shared" si="7"/>
        <v>0</v>
      </c>
      <c r="I153" s="818"/>
      <c r="J153" s="819"/>
      <c r="K153" s="819"/>
      <c r="L153" s="820"/>
      <c r="M153" s="821"/>
      <c r="N153" s="822"/>
      <c r="O153" s="823"/>
      <c r="P153" s="823"/>
      <c r="Q153" s="823"/>
    </row>
    <row r="154" spans="1:17" s="799" customFormat="1" ht="14.25">
      <c r="A154" s="813" t="s">
        <v>5778</v>
      </c>
      <c r="B154" s="814" t="s">
        <v>7188</v>
      </c>
      <c r="C154" s="815">
        <v>4</v>
      </c>
      <c r="D154" s="816" t="s">
        <v>640</v>
      </c>
      <c r="E154" s="817">
        <v>0</v>
      </c>
      <c r="F154" s="676">
        <f>C154*E154</f>
        <v>0</v>
      </c>
      <c r="G154" s="817">
        <v>0</v>
      </c>
      <c r="H154" s="676">
        <f t="shared" si="7"/>
        <v>0</v>
      </c>
      <c r="I154" s="818"/>
      <c r="J154" s="819"/>
      <c r="K154" s="819"/>
      <c r="L154" s="820"/>
      <c r="M154" s="821"/>
      <c r="N154" s="822"/>
      <c r="O154" s="823"/>
      <c r="P154" s="823"/>
      <c r="Q154" s="823"/>
    </row>
    <row r="155" spans="1:17" s="799" customFormat="1" ht="14.25">
      <c r="A155" s="813" t="s">
        <v>6938</v>
      </c>
      <c r="B155" s="814" t="s">
        <v>7189</v>
      </c>
      <c r="C155" s="815">
        <v>5</v>
      </c>
      <c r="D155" s="816" t="s">
        <v>640</v>
      </c>
      <c r="E155" s="817">
        <v>0</v>
      </c>
      <c r="F155" s="676">
        <f>C155*E155</f>
        <v>0</v>
      </c>
      <c r="G155" s="817">
        <v>0</v>
      </c>
      <c r="H155" s="676">
        <f t="shared" si="7"/>
        <v>0</v>
      </c>
      <c r="I155" s="818"/>
      <c r="J155" s="819"/>
      <c r="K155" s="819"/>
      <c r="L155" s="820"/>
      <c r="M155" s="821"/>
      <c r="N155" s="822"/>
      <c r="O155" s="823"/>
      <c r="P155" s="823"/>
      <c r="Q155" s="823"/>
    </row>
    <row r="156" spans="1:17" s="661" customFormat="1" ht="14.25">
      <c r="A156" s="813" t="s">
        <v>6940</v>
      </c>
      <c r="B156" s="814" t="s">
        <v>7190</v>
      </c>
      <c r="C156" s="815">
        <v>2</v>
      </c>
      <c r="D156" s="816" t="s">
        <v>640</v>
      </c>
      <c r="E156" s="817">
        <v>0</v>
      </c>
      <c r="F156" s="676">
        <f>C156*E156</f>
        <v>0</v>
      </c>
      <c r="G156" s="817">
        <v>0</v>
      </c>
      <c r="H156" s="676">
        <f t="shared" si="7"/>
        <v>0</v>
      </c>
      <c r="I156" s="824"/>
      <c r="J156" s="825"/>
      <c r="K156" s="825"/>
      <c r="L156" s="826"/>
      <c r="M156" s="827"/>
      <c r="N156" s="828"/>
      <c r="O156" s="829"/>
      <c r="P156" s="830"/>
      <c r="Q156" s="830"/>
    </row>
    <row r="157" spans="1:17" s="661" customFormat="1" ht="28.5">
      <c r="A157" s="813" t="s">
        <v>6942</v>
      </c>
      <c r="B157" s="814" t="s">
        <v>7191</v>
      </c>
      <c r="C157" s="815">
        <v>2</v>
      </c>
      <c r="D157" s="816" t="s">
        <v>640</v>
      </c>
      <c r="E157" s="817">
        <v>0</v>
      </c>
      <c r="F157" s="676">
        <f t="shared" si="6"/>
        <v>0</v>
      </c>
      <c r="G157" s="817">
        <v>0</v>
      </c>
      <c r="H157" s="676">
        <f t="shared" si="7"/>
        <v>0</v>
      </c>
      <c r="I157" s="824"/>
      <c r="J157" s="825"/>
      <c r="K157" s="825"/>
      <c r="L157" s="826"/>
      <c r="M157" s="827"/>
      <c r="N157" s="828"/>
      <c r="O157" s="829"/>
      <c r="P157" s="830"/>
      <c r="Q157" s="830"/>
    </row>
    <row r="158" spans="1:17" s="661" customFormat="1" ht="42.75">
      <c r="A158" s="813" t="s">
        <v>6944</v>
      </c>
      <c r="B158" s="814" t="s">
        <v>7192</v>
      </c>
      <c r="C158" s="815">
        <v>1</v>
      </c>
      <c r="D158" s="816" t="s">
        <v>164</v>
      </c>
      <c r="E158" s="817">
        <v>0</v>
      </c>
      <c r="F158" s="676">
        <f t="shared" si="6"/>
        <v>0</v>
      </c>
      <c r="G158" s="817">
        <v>0</v>
      </c>
      <c r="H158" s="676">
        <f t="shared" si="7"/>
        <v>0</v>
      </c>
      <c r="I158" s="824"/>
      <c r="J158" s="825"/>
      <c r="K158" s="825"/>
      <c r="L158" s="826"/>
      <c r="M158" s="827"/>
      <c r="N158" s="828"/>
      <c r="O158" s="829"/>
      <c r="P158" s="830"/>
      <c r="Q158" s="830"/>
    </row>
    <row r="159" spans="1:17" s="661" customFormat="1" ht="14.25">
      <c r="A159" s="813" t="s">
        <v>6946</v>
      </c>
      <c r="B159" s="814" t="s">
        <v>7193</v>
      </c>
      <c r="C159" s="815">
        <v>1</v>
      </c>
      <c r="D159" s="816" t="s">
        <v>164</v>
      </c>
      <c r="E159" s="817">
        <v>0</v>
      </c>
      <c r="F159" s="676">
        <f t="shared" si="6"/>
        <v>0</v>
      </c>
      <c r="G159" s="817">
        <v>0</v>
      </c>
      <c r="H159" s="676">
        <f t="shared" si="7"/>
        <v>0</v>
      </c>
      <c r="I159" s="824"/>
      <c r="J159" s="825"/>
      <c r="K159" s="825"/>
      <c r="L159" s="826"/>
      <c r="M159" s="827"/>
      <c r="N159" s="828"/>
      <c r="O159" s="829"/>
      <c r="P159" s="830"/>
      <c r="Q159" s="830"/>
    </row>
    <row r="160" spans="1:17" s="661" customFormat="1" ht="14.25">
      <c r="A160" s="813" t="s">
        <v>6117</v>
      </c>
      <c r="B160" s="814" t="s">
        <v>7194</v>
      </c>
      <c r="C160" s="815">
        <v>1</v>
      </c>
      <c r="D160" s="816" t="s">
        <v>164</v>
      </c>
      <c r="E160" s="817">
        <v>0</v>
      </c>
      <c r="F160" s="676">
        <f t="shared" si="6"/>
        <v>0</v>
      </c>
      <c r="G160" s="817">
        <v>0</v>
      </c>
      <c r="H160" s="676">
        <f t="shared" si="7"/>
        <v>0</v>
      </c>
      <c r="I160" s="824"/>
      <c r="J160" s="825"/>
      <c r="K160" s="825"/>
      <c r="L160" s="826"/>
      <c r="M160" s="827"/>
      <c r="N160" s="828"/>
      <c r="O160" s="829"/>
      <c r="P160" s="830"/>
      <c r="Q160" s="830"/>
    </row>
    <row r="161" spans="1:17" s="799" customFormat="1" ht="14.25">
      <c r="A161" s="813" t="s">
        <v>6118</v>
      </c>
      <c r="B161" s="814" t="s">
        <v>7195</v>
      </c>
      <c r="C161" s="815">
        <v>4</v>
      </c>
      <c r="D161" s="816" t="s">
        <v>640</v>
      </c>
      <c r="E161" s="817">
        <v>0</v>
      </c>
      <c r="F161" s="676">
        <f t="shared" si="6"/>
        <v>0</v>
      </c>
      <c r="G161" s="817">
        <v>0</v>
      </c>
      <c r="H161" s="676">
        <f t="shared" si="7"/>
        <v>0</v>
      </c>
      <c r="I161" s="818"/>
      <c r="J161" s="819"/>
      <c r="K161" s="819"/>
      <c r="L161" s="820"/>
      <c r="M161" s="821"/>
      <c r="N161" s="822"/>
      <c r="O161" s="823"/>
      <c r="P161" s="823"/>
      <c r="Q161" s="823"/>
    </row>
    <row r="162" spans="1:17" s="661" customFormat="1" ht="14.25">
      <c r="A162" s="813" t="s">
        <v>6119</v>
      </c>
      <c r="B162" s="814" t="s">
        <v>7196</v>
      </c>
      <c r="C162" s="815">
        <v>4</v>
      </c>
      <c r="D162" s="816" t="s">
        <v>640</v>
      </c>
      <c r="E162" s="817">
        <v>0</v>
      </c>
      <c r="F162" s="676">
        <f t="shared" si="6"/>
        <v>0</v>
      </c>
      <c r="G162" s="817">
        <v>0</v>
      </c>
      <c r="H162" s="676">
        <f t="shared" si="7"/>
        <v>0</v>
      </c>
      <c r="I162" s="824"/>
      <c r="J162" s="825"/>
      <c r="K162" s="825"/>
      <c r="L162" s="826"/>
      <c r="M162" s="827"/>
      <c r="N162" s="828"/>
      <c r="O162" s="829"/>
      <c r="P162" s="830"/>
      <c r="Q162" s="830"/>
    </row>
    <row r="163" spans="1:17" s="661" customFormat="1" ht="14.25">
      <c r="A163" s="813" t="s">
        <v>6120</v>
      </c>
      <c r="B163" s="814" t="s">
        <v>7197</v>
      </c>
      <c r="C163" s="815">
        <v>610</v>
      </c>
      <c r="D163" s="816" t="s">
        <v>640</v>
      </c>
      <c r="E163" s="831" t="s">
        <v>6046</v>
      </c>
      <c r="F163" s="832" t="s">
        <v>6046</v>
      </c>
      <c r="G163" s="817">
        <v>0</v>
      </c>
      <c r="H163" s="676">
        <f t="shared" si="7"/>
        <v>0</v>
      </c>
      <c r="I163" s="824"/>
      <c r="J163" s="825"/>
      <c r="K163" s="825"/>
      <c r="L163" s="826"/>
      <c r="M163" s="827"/>
      <c r="N163" s="828"/>
      <c r="O163" s="829"/>
      <c r="P163" s="830"/>
      <c r="Q163" s="830"/>
    </row>
    <row r="164" spans="1:17" s="661" customFormat="1" ht="14.25">
      <c r="A164" s="813" t="s">
        <v>6121</v>
      </c>
      <c r="B164" s="814" t="s">
        <v>7198</v>
      </c>
      <c r="C164" s="815">
        <v>610</v>
      </c>
      <c r="D164" s="816" t="s">
        <v>640</v>
      </c>
      <c r="E164" s="831" t="s">
        <v>6046</v>
      </c>
      <c r="F164" s="832" t="s">
        <v>6046</v>
      </c>
      <c r="G164" s="817">
        <v>0</v>
      </c>
      <c r="H164" s="676">
        <f t="shared" si="7"/>
        <v>0</v>
      </c>
      <c r="I164" s="824"/>
      <c r="J164" s="825"/>
      <c r="K164" s="825"/>
      <c r="L164" s="826"/>
      <c r="M164" s="827"/>
      <c r="N164" s="828"/>
      <c r="O164" s="829"/>
      <c r="P164" s="830"/>
      <c r="Q164" s="830"/>
    </row>
    <row r="165" spans="1:17" s="799" customFormat="1" ht="14.25">
      <c r="A165" s="813" t="s">
        <v>6123</v>
      </c>
      <c r="B165" s="814" t="s">
        <v>7199</v>
      </c>
      <c r="C165" s="815">
        <v>296</v>
      </c>
      <c r="D165" s="816" t="s">
        <v>640</v>
      </c>
      <c r="E165" s="817">
        <v>0</v>
      </c>
      <c r="F165" s="676">
        <f t="shared" si="6"/>
        <v>0</v>
      </c>
      <c r="G165" s="817">
        <v>0</v>
      </c>
      <c r="H165" s="676">
        <f t="shared" si="7"/>
        <v>0</v>
      </c>
      <c r="I165" s="818"/>
      <c r="J165" s="819"/>
      <c r="K165" s="819"/>
      <c r="L165" s="820"/>
      <c r="M165" s="821"/>
      <c r="N165" s="822"/>
      <c r="O165" s="823"/>
      <c r="P165" s="823"/>
      <c r="Q165" s="823"/>
    </row>
    <row r="166" spans="1:17" s="799" customFormat="1" ht="14.25">
      <c r="A166" s="813" t="s">
        <v>6954</v>
      </c>
      <c r="B166" s="814" t="s">
        <v>7200</v>
      </c>
      <c r="C166" s="815">
        <v>0</v>
      </c>
      <c r="D166" s="816" t="s">
        <v>640</v>
      </c>
      <c r="E166" s="817">
        <v>0</v>
      </c>
      <c r="F166" s="676">
        <f t="shared" si="6"/>
        <v>0</v>
      </c>
      <c r="G166" s="817">
        <v>0</v>
      </c>
      <c r="H166" s="676">
        <f t="shared" si="7"/>
        <v>0</v>
      </c>
      <c r="I166" s="818"/>
      <c r="J166" s="819"/>
      <c r="K166" s="819"/>
      <c r="L166" s="820"/>
      <c r="M166" s="821"/>
      <c r="N166" s="822"/>
      <c r="O166" s="823"/>
      <c r="P166" s="823"/>
      <c r="Q166" s="823"/>
    </row>
    <row r="167" spans="1:17" s="661" customFormat="1" ht="14.25">
      <c r="A167" s="813" t="s">
        <v>6956</v>
      </c>
      <c r="B167" s="814" t="s">
        <v>7201</v>
      </c>
      <c r="C167" s="815">
        <v>2</v>
      </c>
      <c r="D167" s="816" t="s">
        <v>640</v>
      </c>
      <c r="E167" s="817">
        <v>0</v>
      </c>
      <c r="F167" s="676">
        <f t="shared" si="6"/>
        <v>0</v>
      </c>
      <c r="G167" s="817">
        <v>0</v>
      </c>
      <c r="H167" s="676">
        <f t="shared" si="7"/>
        <v>0</v>
      </c>
      <c r="I167" s="824"/>
      <c r="J167" s="825"/>
      <c r="K167" s="825"/>
      <c r="L167" s="826"/>
      <c r="M167" s="827"/>
      <c r="N167" s="828"/>
      <c r="O167" s="829"/>
      <c r="P167" s="830"/>
      <c r="Q167" s="830"/>
    </row>
    <row r="168" spans="1:17" s="661" customFormat="1" ht="14.25">
      <c r="A168" s="813" t="s">
        <v>6958</v>
      </c>
      <c r="B168" s="814" t="s">
        <v>7202</v>
      </c>
      <c r="C168" s="815">
        <v>2</v>
      </c>
      <c r="D168" s="816" t="s">
        <v>640</v>
      </c>
      <c r="E168" s="817">
        <v>0</v>
      </c>
      <c r="F168" s="676">
        <f t="shared" si="6"/>
        <v>0</v>
      </c>
      <c r="G168" s="817">
        <v>0</v>
      </c>
      <c r="H168" s="676">
        <f t="shared" si="7"/>
        <v>0</v>
      </c>
      <c r="I168" s="824"/>
      <c r="J168" s="825"/>
      <c r="K168" s="825"/>
      <c r="L168" s="826"/>
      <c r="M168" s="827"/>
      <c r="N168" s="828"/>
      <c r="O168" s="829"/>
      <c r="P168" s="830"/>
      <c r="Q168" s="830"/>
    </row>
    <row r="169" spans="1:17" s="661" customFormat="1" ht="14.25">
      <c r="A169" s="813" t="s">
        <v>6960</v>
      </c>
      <c r="B169" s="814" t="s">
        <v>7203</v>
      </c>
      <c r="C169" s="815">
        <v>2</v>
      </c>
      <c r="D169" s="816" t="s">
        <v>640</v>
      </c>
      <c r="E169" s="817">
        <v>0</v>
      </c>
      <c r="F169" s="676">
        <f t="shared" si="6"/>
        <v>0</v>
      </c>
      <c r="G169" s="817">
        <v>0</v>
      </c>
      <c r="H169" s="676">
        <f t="shared" si="7"/>
        <v>0</v>
      </c>
      <c r="I169" s="824"/>
      <c r="J169" s="825"/>
      <c r="K169" s="825"/>
      <c r="L169" s="826"/>
      <c r="M169" s="827"/>
      <c r="N169" s="828"/>
      <c r="O169" s="829"/>
      <c r="P169" s="830"/>
      <c r="Q169" s="830"/>
    </row>
    <row r="170" spans="1:17" s="661" customFormat="1" ht="14.25">
      <c r="A170" s="813" t="s">
        <v>6962</v>
      </c>
      <c r="B170" s="814" t="s">
        <v>7204</v>
      </c>
      <c r="C170" s="815">
        <v>14</v>
      </c>
      <c r="D170" s="816" t="s">
        <v>640</v>
      </c>
      <c r="E170" s="817">
        <v>0</v>
      </c>
      <c r="F170" s="676">
        <f t="shared" si="6"/>
        <v>0</v>
      </c>
      <c r="G170" s="817">
        <v>0</v>
      </c>
      <c r="H170" s="676">
        <f t="shared" si="7"/>
        <v>0</v>
      </c>
      <c r="I170" s="824"/>
      <c r="J170" s="825"/>
      <c r="K170" s="825"/>
      <c r="L170" s="826"/>
      <c r="M170" s="827"/>
      <c r="N170" s="828"/>
      <c r="O170" s="829"/>
      <c r="P170" s="830"/>
      <c r="Q170" s="830"/>
    </row>
    <row r="171" spans="1:17" s="661" customFormat="1" ht="14.25">
      <c r="A171" s="813" t="s">
        <v>6964</v>
      </c>
      <c r="B171" s="814" t="s">
        <v>7205</v>
      </c>
      <c r="C171" s="815">
        <v>60</v>
      </c>
      <c r="D171" s="816" t="s">
        <v>640</v>
      </c>
      <c r="E171" s="817">
        <v>0</v>
      </c>
      <c r="F171" s="676">
        <f t="shared" si="6"/>
        <v>0</v>
      </c>
      <c r="G171" s="817">
        <v>0</v>
      </c>
      <c r="H171" s="676">
        <f t="shared" si="7"/>
        <v>0</v>
      </c>
      <c r="I171" s="824"/>
      <c r="J171" s="825"/>
      <c r="K171" s="825"/>
      <c r="L171" s="826"/>
      <c r="M171" s="827"/>
      <c r="N171" s="828"/>
      <c r="O171" s="829"/>
      <c r="P171" s="830"/>
      <c r="Q171" s="830"/>
    </row>
    <row r="172" spans="1:17" s="799" customFormat="1" ht="14.25">
      <c r="A172" s="813" t="s">
        <v>6966</v>
      </c>
      <c r="B172" s="814" t="s">
        <v>7206</v>
      </c>
      <c r="C172" s="815">
        <v>4</v>
      </c>
      <c r="D172" s="816" t="s">
        <v>640</v>
      </c>
      <c r="E172" s="817">
        <v>0</v>
      </c>
      <c r="F172" s="676">
        <f>C172*E172</f>
        <v>0</v>
      </c>
      <c r="G172" s="817">
        <v>0</v>
      </c>
      <c r="H172" s="676">
        <f t="shared" si="7"/>
        <v>0</v>
      </c>
      <c r="I172" s="818"/>
      <c r="J172" s="819"/>
      <c r="K172" s="819"/>
      <c r="L172" s="820"/>
      <c r="M172" s="821"/>
      <c r="N172" s="822"/>
      <c r="O172" s="823"/>
      <c r="P172" s="823"/>
      <c r="Q172" s="823"/>
    </row>
    <row r="173" spans="1:17" s="799" customFormat="1" ht="14.25">
      <c r="A173" s="813" t="s">
        <v>6968</v>
      </c>
      <c r="B173" s="814" t="s">
        <v>7207</v>
      </c>
      <c r="C173" s="815">
        <v>4</v>
      </c>
      <c r="D173" s="816" t="s">
        <v>640</v>
      </c>
      <c r="E173" s="817">
        <v>0</v>
      </c>
      <c r="F173" s="676">
        <f>C173*E173</f>
        <v>0</v>
      </c>
      <c r="G173" s="817">
        <v>0</v>
      </c>
      <c r="H173" s="676">
        <f t="shared" si="7"/>
        <v>0</v>
      </c>
      <c r="I173" s="818"/>
      <c r="J173" s="819"/>
      <c r="K173" s="819"/>
      <c r="L173" s="820"/>
      <c r="M173" s="821"/>
      <c r="N173" s="822"/>
      <c r="O173" s="823"/>
      <c r="P173" s="823"/>
      <c r="Q173" s="823"/>
    </row>
    <row r="174" spans="1:17" s="661" customFormat="1" ht="28.5">
      <c r="A174" s="813" t="s">
        <v>6970</v>
      </c>
      <c r="B174" s="814" t="s">
        <v>7208</v>
      </c>
      <c r="C174" s="815">
        <v>4</v>
      </c>
      <c r="D174" s="816" t="s">
        <v>640</v>
      </c>
      <c r="E174" s="831" t="s">
        <v>6046</v>
      </c>
      <c r="F174" s="832" t="s">
        <v>6046</v>
      </c>
      <c r="G174" s="817">
        <v>0</v>
      </c>
      <c r="H174" s="676">
        <f t="shared" si="7"/>
        <v>0</v>
      </c>
      <c r="I174" s="824"/>
      <c r="J174" s="825"/>
      <c r="K174" s="825"/>
      <c r="L174" s="826"/>
      <c r="M174" s="827"/>
      <c r="N174" s="828"/>
      <c r="O174" s="829"/>
      <c r="P174" s="830"/>
      <c r="Q174" s="830"/>
    </row>
    <row r="175" spans="1:17" s="661" customFormat="1" ht="28.5">
      <c r="A175" s="813" t="s">
        <v>6972</v>
      </c>
      <c r="B175" s="814" t="s">
        <v>7209</v>
      </c>
      <c r="C175" s="815">
        <v>610</v>
      </c>
      <c r="D175" s="816" t="s">
        <v>640</v>
      </c>
      <c r="E175" s="831" t="s">
        <v>6046</v>
      </c>
      <c r="F175" s="832" t="s">
        <v>6046</v>
      </c>
      <c r="G175" s="817">
        <v>0</v>
      </c>
      <c r="H175" s="676">
        <f t="shared" si="7"/>
        <v>0</v>
      </c>
      <c r="I175" s="824"/>
      <c r="J175" s="825"/>
      <c r="K175" s="825"/>
      <c r="L175" s="826"/>
      <c r="M175" s="827"/>
      <c r="N175" s="828"/>
      <c r="O175" s="829"/>
      <c r="P175" s="830"/>
      <c r="Q175" s="830"/>
    </row>
    <row r="176" spans="1:17" s="661" customFormat="1" ht="28.5">
      <c r="A176" s="813" t="s">
        <v>6974</v>
      </c>
      <c r="B176" s="814" t="s">
        <v>7210</v>
      </c>
      <c r="C176" s="815">
        <v>1</v>
      </c>
      <c r="D176" s="816" t="s">
        <v>640</v>
      </c>
      <c r="E176" s="817">
        <v>0</v>
      </c>
      <c r="F176" s="676">
        <f>C176*E176</f>
        <v>0</v>
      </c>
      <c r="G176" s="817">
        <v>0</v>
      </c>
      <c r="H176" s="676">
        <f t="shared" si="7"/>
        <v>0</v>
      </c>
      <c r="I176" s="824"/>
      <c r="J176" s="825"/>
      <c r="K176" s="825"/>
      <c r="L176" s="826"/>
      <c r="M176" s="827"/>
      <c r="N176" s="828"/>
      <c r="O176" s="829"/>
      <c r="P176" s="830"/>
      <c r="Q176" s="830"/>
    </row>
    <row r="177" spans="1:17" s="799" customFormat="1" ht="28.5">
      <c r="A177" s="813" t="s">
        <v>6976</v>
      </c>
      <c r="B177" s="814" t="s">
        <v>7211</v>
      </c>
      <c r="C177" s="815">
        <v>1</v>
      </c>
      <c r="D177" s="816" t="s">
        <v>640</v>
      </c>
      <c r="E177" s="817">
        <v>0</v>
      </c>
      <c r="F177" s="676">
        <f>C177*E177</f>
        <v>0</v>
      </c>
      <c r="G177" s="817">
        <v>0</v>
      </c>
      <c r="H177" s="676">
        <f t="shared" si="7"/>
        <v>0</v>
      </c>
      <c r="I177" s="818"/>
      <c r="J177" s="819"/>
      <c r="K177" s="819"/>
      <c r="L177" s="820"/>
      <c r="M177" s="821"/>
      <c r="N177" s="822"/>
      <c r="O177" s="823"/>
      <c r="P177" s="823"/>
      <c r="Q177" s="823"/>
    </row>
    <row r="178" spans="1:17" s="799" customFormat="1" ht="28.5">
      <c r="A178" s="813" t="s">
        <v>6978</v>
      </c>
      <c r="B178" s="814" t="s">
        <v>7212</v>
      </c>
      <c r="C178" s="815">
        <v>1</v>
      </c>
      <c r="D178" s="816" t="s">
        <v>164</v>
      </c>
      <c r="E178" s="817">
        <v>0</v>
      </c>
      <c r="F178" s="676">
        <f>C178*E178</f>
        <v>0</v>
      </c>
      <c r="G178" s="817">
        <v>0</v>
      </c>
      <c r="H178" s="676">
        <f>C178*G178</f>
        <v>0</v>
      </c>
      <c r="I178" s="818"/>
      <c r="J178" s="819"/>
      <c r="K178" s="819"/>
      <c r="L178" s="820"/>
      <c r="M178" s="821"/>
      <c r="N178" s="822"/>
      <c r="O178" s="823"/>
      <c r="P178" s="823"/>
      <c r="Q178" s="823"/>
    </row>
    <row r="179" spans="1:17" s="661" customFormat="1" ht="14.25">
      <c r="A179" s="813" t="s">
        <v>6980</v>
      </c>
      <c r="B179" s="672" t="s">
        <v>6866</v>
      </c>
      <c r="C179" s="673">
        <v>1</v>
      </c>
      <c r="D179" s="682" t="s">
        <v>164</v>
      </c>
      <c r="E179" s="684" t="s">
        <v>6046</v>
      </c>
      <c r="F179" s="676" t="s">
        <v>6046</v>
      </c>
      <c r="G179" s="677">
        <v>0</v>
      </c>
      <c r="H179" s="676">
        <f t="shared" si="7"/>
        <v>0</v>
      </c>
      <c r="I179" s="703"/>
      <c r="J179" s="787"/>
      <c r="K179" s="787"/>
      <c r="L179" s="788"/>
      <c r="M179" s="789"/>
      <c r="N179" s="790"/>
      <c r="O179" s="791"/>
      <c r="P179" s="792"/>
      <c r="Q179" s="792"/>
    </row>
    <row r="180" spans="1:17" s="661" customFormat="1" ht="42.75">
      <c r="A180" s="813" t="s">
        <v>6982</v>
      </c>
      <c r="B180" s="833" t="s">
        <v>7213</v>
      </c>
      <c r="C180" s="815"/>
      <c r="D180" s="816"/>
      <c r="E180" s="831"/>
      <c r="F180" s="832"/>
      <c r="G180" s="831"/>
      <c r="H180" s="832"/>
      <c r="I180" s="824"/>
      <c r="J180" s="825"/>
      <c r="K180" s="825"/>
      <c r="L180" s="826"/>
      <c r="M180" s="827"/>
      <c r="N180" s="828"/>
      <c r="O180" s="829"/>
      <c r="P180" s="830"/>
      <c r="Q180" s="830"/>
    </row>
    <row r="181" spans="1:17" s="811" customFormat="1" ht="14.25">
      <c r="A181" s="834" t="s">
        <v>6985</v>
      </c>
      <c r="B181" s="835" t="s">
        <v>6870</v>
      </c>
      <c r="C181" s="836">
        <v>10</v>
      </c>
      <c r="D181" s="837" t="s">
        <v>4984</v>
      </c>
      <c r="E181" s="804"/>
      <c r="F181" s="688">
        <f>(SUM(F151:F180)/100)*C181</f>
        <v>0</v>
      </c>
      <c r="G181" s="805"/>
      <c r="H181" s="715">
        <f>(SUM(H151:H180)/100)*C181</f>
        <v>0</v>
      </c>
      <c r="I181" s="806"/>
      <c r="J181" s="838"/>
      <c r="K181" s="838"/>
      <c r="L181" s="839"/>
      <c r="M181" s="840"/>
      <c r="N181" s="841"/>
      <c r="O181" s="842"/>
      <c r="P181" s="843"/>
      <c r="Q181" s="843"/>
    </row>
    <row r="182" spans="1:17" s="661" customFormat="1" ht="15">
      <c r="A182" s="671"/>
      <c r="B182" s="672"/>
      <c r="C182" s="673"/>
      <c r="D182" s="682"/>
      <c r="E182" s="684"/>
      <c r="F182" s="685">
        <f>SUM(F151:F181)</f>
        <v>0</v>
      </c>
      <c r="G182" s="684"/>
      <c r="H182" s="685">
        <f>SUM(H151:H181)</f>
        <v>0</v>
      </c>
      <c r="I182" s="686"/>
      <c r="J182" s="787"/>
      <c r="K182" s="787"/>
      <c r="L182" s="788"/>
      <c r="M182" s="789"/>
      <c r="N182" s="790"/>
      <c r="O182" s="791"/>
      <c r="P182" s="792"/>
      <c r="Q182" s="792"/>
    </row>
    <row r="183" spans="1:17" s="661" customFormat="1" ht="15">
      <c r="A183" s="671"/>
      <c r="B183" s="672"/>
      <c r="C183" s="673"/>
      <c r="D183" s="682"/>
      <c r="E183" s="684"/>
      <c r="F183" s="685"/>
      <c r="G183" s="684"/>
      <c r="H183" s="685"/>
      <c r="I183" s="686"/>
      <c r="J183" s="787"/>
      <c r="K183" s="787"/>
      <c r="L183" s="788"/>
      <c r="M183" s="789"/>
      <c r="N183" s="790"/>
      <c r="O183" s="791"/>
      <c r="P183" s="792"/>
      <c r="Q183" s="792"/>
    </row>
    <row r="184" spans="1:17" s="661" customFormat="1" ht="15">
      <c r="A184" s="723"/>
      <c r="B184" s="724" t="s">
        <v>7214</v>
      </c>
      <c r="C184" s="725"/>
      <c r="D184" s="725"/>
      <c r="E184" s="726"/>
      <c r="F184" s="727"/>
      <c r="G184" s="726"/>
      <c r="H184" s="727"/>
      <c r="I184" s="686"/>
      <c r="J184" s="786"/>
      <c r="K184" s="786"/>
      <c r="L184" s="704"/>
      <c r="M184" s="705"/>
      <c r="N184" s="666"/>
    </row>
    <row r="185" spans="1:17" s="661" customFormat="1" ht="14.25">
      <c r="A185" s="844" t="s">
        <v>6990</v>
      </c>
      <c r="B185" s="681" t="s">
        <v>7215</v>
      </c>
      <c r="C185" s="845">
        <v>1</v>
      </c>
      <c r="D185" s="816" t="s">
        <v>640</v>
      </c>
      <c r="E185" s="817">
        <v>0</v>
      </c>
      <c r="F185" s="676">
        <f t="shared" ref="F185:F202" si="8">C185*E185</f>
        <v>0</v>
      </c>
      <c r="G185" s="817">
        <v>0</v>
      </c>
      <c r="H185" s="676">
        <f t="shared" ref="H185:H202" si="9">C185*G185</f>
        <v>0</v>
      </c>
      <c r="I185" s="824"/>
      <c r="J185" s="825"/>
      <c r="K185" s="825"/>
      <c r="L185" s="826"/>
      <c r="M185" s="827"/>
      <c r="N185" s="828"/>
      <c r="O185" s="829"/>
      <c r="P185" s="830"/>
      <c r="Q185" s="830"/>
    </row>
    <row r="186" spans="1:17" s="661" customFormat="1" ht="14.25">
      <c r="A186" s="844" t="s">
        <v>6992</v>
      </c>
      <c r="B186" s="681" t="s">
        <v>7216</v>
      </c>
      <c r="C186" s="845">
        <v>4</v>
      </c>
      <c r="D186" s="816" t="s">
        <v>640</v>
      </c>
      <c r="E186" s="817">
        <v>0</v>
      </c>
      <c r="F186" s="676">
        <f t="shared" si="8"/>
        <v>0</v>
      </c>
      <c r="G186" s="817">
        <v>0</v>
      </c>
      <c r="H186" s="676">
        <f t="shared" si="9"/>
        <v>0</v>
      </c>
      <c r="I186" s="824"/>
      <c r="J186" s="825"/>
      <c r="K186" s="825"/>
      <c r="L186" s="826"/>
      <c r="M186" s="827"/>
      <c r="N186" s="828"/>
      <c r="O186" s="829"/>
      <c r="P186" s="830"/>
      <c r="Q186" s="830"/>
    </row>
    <row r="187" spans="1:17" s="661" customFormat="1" ht="14.25">
      <c r="A187" s="844" t="s">
        <v>6994</v>
      </c>
      <c r="B187" s="681" t="s">
        <v>7217</v>
      </c>
      <c r="C187" s="845">
        <v>4</v>
      </c>
      <c r="D187" s="816" t="s">
        <v>640</v>
      </c>
      <c r="E187" s="817">
        <v>0</v>
      </c>
      <c r="F187" s="676">
        <f t="shared" si="8"/>
        <v>0</v>
      </c>
      <c r="G187" s="817">
        <v>0</v>
      </c>
      <c r="H187" s="676">
        <f t="shared" si="9"/>
        <v>0</v>
      </c>
      <c r="I187" s="824"/>
      <c r="J187" s="825"/>
      <c r="K187" s="825"/>
      <c r="L187" s="826"/>
      <c r="M187" s="827"/>
      <c r="N187" s="828"/>
      <c r="O187" s="829"/>
      <c r="P187" s="830"/>
      <c r="Q187" s="830"/>
    </row>
    <row r="188" spans="1:17" s="661" customFormat="1" ht="14.25">
      <c r="A188" s="844" t="s">
        <v>6996</v>
      </c>
      <c r="B188" s="681" t="s">
        <v>7218</v>
      </c>
      <c r="C188" s="845">
        <v>4</v>
      </c>
      <c r="D188" s="816" t="s">
        <v>640</v>
      </c>
      <c r="E188" s="817">
        <v>0</v>
      </c>
      <c r="F188" s="676">
        <f t="shared" si="8"/>
        <v>0</v>
      </c>
      <c r="G188" s="817">
        <v>0</v>
      </c>
      <c r="H188" s="676">
        <f t="shared" si="9"/>
        <v>0</v>
      </c>
      <c r="I188" s="824"/>
      <c r="J188" s="825"/>
      <c r="K188" s="825"/>
      <c r="L188" s="826"/>
      <c r="M188" s="827"/>
      <c r="N188" s="828"/>
      <c r="O188" s="829"/>
      <c r="P188" s="830"/>
      <c r="Q188" s="830"/>
    </row>
    <row r="189" spans="1:17" s="661" customFormat="1" ht="14.25">
      <c r="A189" s="844" t="s">
        <v>6998</v>
      </c>
      <c r="B189" s="681" t="s">
        <v>7219</v>
      </c>
      <c r="C189" s="845">
        <v>1</v>
      </c>
      <c r="D189" s="816" t="s">
        <v>640</v>
      </c>
      <c r="E189" s="817">
        <v>0</v>
      </c>
      <c r="F189" s="676">
        <f t="shared" si="8"/>
        <v>0</v>
      </c>
      <c r="G189" s="817">
        <v>0</v>
      </c>
      <c r="H189" s="676">
        <f t="shared" si="9"/>
        <v>0</v>
      </c>
      <c r="I189" s="824"/>
      <c r="J189" s="825"/>
      <c r="K189" s="825"/>
      <c r="L189" s="826"/>
      <c r="M189" s="827"/>
      <c r="N189" s="828"/>
      <c r="O189" s="829"/>
      <c r="P189" s="830"/>
      <c r="Q189" s="830"/>
    </row>
    <row r="190" spans="1:17" s="661" customFormat="1" ht="14.25">
      <c r="A190" s="844" t="s">
        <v>7000</v>
      </c>
      <c r="B190" s="681" t="s">
        <v>7220</v>
      </c>
      <c r="C190" s="845">
        <v>2</v>
      </c>
      <c r="D190" s="816" t="s">
        <v>640</v>
      </c>
      <c r="E190" s="817">
        <v>0</v>
      </c>
      <c r="F190" s="676">
        <f t="shared" si="8"/>
        <v>0</v>
      </c>
      <c r="G190" s="817">
        <v>0</v>
      </c>
      <c r="H190" s="676">
        <f t="shared" si="9"/>
        <v>0</v>
      </c>
      <c r="I190" s="824"/>
      <c r="J190" s="825"/>
      <c r="K190" s="825"/>
      <c r="L190" s="826"/>
      <c r="M190" s="827"/>
      <c r="N190" s="828"/>
      <c r="O190" s="829"/>
      <c r="P190" s="830"/>
      <c r="Q190" s="830"/>
    </row>
    <row r="191" spans="1:17" s="661" customFormat="1" ht="14.25">
      <c r="A191" s="844" t="s">
        <v>7002</v>
      </c>
      <c r="B191" s="681" t="s">
        <v>7221</v>
      </c>
      <c r="C191" s="845">
        <v>2</v>
      </c>
      <c r="D191" s="816" t="s">
        <v>640</v>
      </c>
      <c r="E191" s="817">
        <v>0</v>
      </c>
      <c r="F191" s="676">
        <f t="shared" si="8"/>
        <v>0</v>
      </c>
      <c r="G191" s="817">
        <v>0</v>
      </c>
      <c r="H191" s="676">
        <f t="shared" si="9"/>
        <v>0</v>
      </c>
      <c r="I191" s="824"/>
      <c r="J191" s="825"/>
      <c r="K191" s="825"/>
      <c r="L191" s="826"/>
      <c r="M191" s="827"/>
      <c r="N191" s="828"/>
      <c r="O191" s="829"/>
      <c r="P191" s="830"/>
      <c r="Q191" s="830"/>
    </row>
    <row r="192" spans="1:17" s="661" customFormat="1" ht="14.25">
      <c r="A192" s="844" t="s">
        <v>7004</v>
      </c>
      <c r="B192" s="681" t="s">
        <v>7222</v>
      </c>
      <c r="C192" s="845">
        <v>78</v>
      </c>
      <c r="D192" s="816" t="s">
        <v>640</v>
      </c>
      <c r="E192" s="817">
        <v>0</v>
      </c>
      <c r="F192" s="676">
        <f t="shared" si="8"/>
        <v>0</v>
      </c>
      <c r="G192" s="817">
        <v>0</v>
      </c>
      <c r="H192" s="676">
        <f t="shared" si="9"/>
        <v>0</v>
      </c>
      <c r="I192" s="824"/>
      <c r="J192" s="825"/>
      <c r="K192" s="825"/>
      <c r="L192" s="826"/>
      <c r="M192" s="827"/>
      <c r="N192" s="828"/>
      <c r="O192" s="829"/>
      <c r="P192" s="830"/>
      <c r="Q192" s="830"/>
    </row>
    <row r="193" spans="1:17" s="661" customFormat="1" ht="14.25">
      <c r="A193" s="844" t="s">
        <v>7006</v>
      </c>
      <c r="B193" s="681" t="s">
        <v>7223</v>
      </c>
      <c r="C193" s="845">
        <v>78</v>
      </c>
      <c r="D193" s="816" t="s">
        <v>640</v>
      </c>
      <c r="E193" s="817">
        <v>0</v>
      </c>
      <c r="F193" s="676">
        <f t="shared" si="8"/>
        <v>0</v>
      </c>
      <c r="G193" s="817">
        <v>0</v>
      </c>
      <c r="H193" s="676">
        <f t="shared" si="9"/>
        <v>0</v>
      </c>
      <c r="I193" s="824"/>
      <c r="J193" s="825"/>
      <c r="K193" s="825"/>
      <c r="L193" s="826"/>
      <c r="M193" s="827"/>
      <c r="N193" s="828"/>
      <c r="O193" s="829"/>
      <c r="P193" s="830"/>
      <c r="Q193" s="830"/>
    </row>
    <row r="194" spans="1:17" s="661" customFormat="1" ht="14.25">
      <c r="A194" s="844" t="s">
        <v>7008</v>
      </c>
      <c r="B194" s="681" t="s">
        <v>7224</v>
      </c>
      <c r="C194" s="845">
        <v>80</v>
      </c>
      <c r="D194" s="816" t="s">
        <v>640</v>
      </c>
      <c r="E194" s="817">
        <v>0</v>
      </c>
      <c r="F194" s="676">
        <f t="shared" si="8"/>
        <v>0</v>
      </c>
      <c r="G194" s="817">
        <v>0</v>
      </c>
      <c r="H194" s="676">
        <f t="shared" si="9"/>
        <v>0</v>
      </c>
      <c r="I194" s="824"/>
      <c r="J194" s="825"/>
      <c r="K194" s="825"/>
      <c r="L194" s="826"/>
      <c r="M194" s="827"/>
      <c r="N194" s="828"/>
      <c r="O194" s="829"/>
      <c r="P194" s="830"/>
      <c r="Q194" s="830"/>
    </row>
    <row r="195" spans="1:17" s="661" customFormat="1" ht="14.25">
      <c r="A195" s="844" t="s">
        <v>7010</v>
      </c>
      <c r="B195" s="681" t="s">
        <v>7225</v>
      </c>
      <c r="C195" s="845">
        <v>2</v>
      </c>
      <c r="D195" s="816" t="s">
        <v>640</v>
      </c>
      <c r="E195" s="817">
        <v>0</v>
      </c>
      <c r="F195" s="676">
        <f t="shared" si="8"/>
        <v>0</v>
      </c>
      <c r="G195" s="817">
        <v>0</v>
      </c>
      <c r="H195" s="676">
        <f t="shared" si="9"/>
        <v>0</v>
      </c>
      <c r="I195" s="824"/>
      <c r="J195" s="825"/>
      <c r="K195" s="825"/>
      <c r="L195" s="826"/>
      <c r="M195" s="827"/>
      <c r="N195" s="828"/>
      <c r="O195" s="829"/>
      <c r="P195" s="830"/>
      <c r="Q195" s="830"/>
    </row>
    <row r="196" spans="1:17" s="661" customFormat="1" ht="14.25">
      <c r="A196" s="844" t="s">
        <v>7012</v>
      </c>
      <c r="B196" s="681" t="s">
        <v>7226</v>
      </c>
      <c r="C196" s="845">
        <v>2</v>
      </c>
      <c r="D196" s="816" t="s">
        <v>640</v>
      </c>
      <c r="E196" s="817">
        <v>0</v>
      </c>
      <c r="F196" s="676">
        <f t="shared" si="8"/>
        <v>0</v>
      </c>
      <c r="G196" s="817">
        <v>0</v>
      </c>
      <c r="H196" s="676">
        <f t="shared" si="9"/>
        <v>0</v>
      </c>
      <c r="I196" s="824"/>
      <c r="J196" s="825"/>
      <c r="K196" s="825"/>
      <c r="L196" s="826"/>
      <c r="M196" s="827"/>
      <c r="N196" s="828"/>
      <c r="O196" s="829"/>
      <c r="P196" s="830"/>
      <c r="Q196" s="830"/>
    </row>
    <row r="197" spans="1:17" s="799" customFormat="1" ht="14.25">
      <c r="A197" s="844" t="s">
        <v>7014</v>
      </c>
      <c r="B197" s="846" t="s">
        <v>7227</v>
      </c>
      <c r="C197" s="845">
        <v>300</v>
      </c>
      <c r="D197" s="816" t="s">
        <v>640</v>
      </c>
      <c r="E197" s="817">
        <v>0</v>
      </c>
      <c r="F197" s="676">
        <f t="shared" si="8"/>
        <v>0</v>
      </c>
      <c r="G197" s="817">
        <v>0</v>
      </c>
      <c r="H197" s="676">
        <f t="shared" si="9"/>
        <v>0</v>
      </c>
      <c r="I197" s="818"/>
      <c r="J197" s="819"/>
      <c r="K197" s="819"/>
      <c r="L197" s="820"/>
      <c r="M197" s="821"/>
      <c r="N197" s="822"/>
      <c r="O197" s="823"/>
      <c r="P197" s="823"/>
      <c r="Q197" s="823"/>
    </row>
    <row r="198" spans="1:17" s="661" customFormat="1" ht="14.25">
      <c r="A198" s="844" t="s">
        <v>7016</v>
      </c>
      <c r="B198" s="681" t="s">
        <v>7228</v>
      </c>
      <c r="C198" s="845">
        <v>100</v>
      </c>
      <c r="D198" s="816" t="s">
        <v>640</v>
      </c>
      <c r="E198" s="817">
        <v>0</v>
      </c>
      <c r="F198" s="676">
        <f t="shared" si="8"/>
        <v>0</v>
      </c>
      <c r="G198" s="817">
        <v>0</v>
      </c>
      <c r="H198" s="676">
        <f t="shared" si="9"/>
        <v>0</v>
      </c>
      <c r="I198" s="824"/>
      <c r="J198" s="825"/>
      <c r="K198" s="825"/>
      <c r="L198" s="826"/>
      <c r="M198" s="827"/>
      <c r="N198" s="828"/>
      <c r="O198" s="829"/>
      <c r="P198" s="830"/>
      <c r="Q198" s="830"/>
    </row>
    <row r="199" spans="1:17" s="799" customFormat="1" ht="14.25">
      <c r="A199" s="844" t="s">
        <v>7018</v>
      </c>
      <c r="B199" s="681" t="s">
        <v>7229</v>
      </c>
      <c r="C199" s="845">
        <v>0</v>
      </c>
      <c r="D199" s="816" t="s">
        <v>640</v>
      </c>
      <c r="E199" s="817">
        <v>0</v>
      </c>
      <c r="F199" s="676">
        <f t="shared" si="8"/>
        <v>0</v>
      </c>
      <c r="G199" s="817">
        <v>0</v>
      </c>
      <c r="H199" s="676">
        <f t="shared" si="9"/>
        <v>0</v>
      </c>
      <c r="I199" s="818"/>
      <c r="J199" s="819"/>
      <c r="K199" s="819"/>
      <c r="L199" s="820"/>
      <c r="M199" s="821"/>
      <c r="N199" s="822"/>
      <c r="O199" s="823"/>
      <c r="P199" s="823"/>
      <c r="Q199" s="823"/>
    </row>
    <row r="200" spans="1:17" s="661" customFormat="1" ht="14.25">
      <c r="A200" s="844" t="s">
        <v>7020</v>
      </c>
      <c r="B200" s="681" t="s">
        <v>7230</v>
      </c>
      <c r="C200" s="845">
        <v>30</v>
      </c>
      <c r="D200" s="816" t="s">
        <v>640</v>
      </c>
      <c r="E200" s="817">
        <v>0</v>
      </c>
      <c r="F200" s="676">
        <f t="shared" si="8"/>
        <v>0</v>
      </c>
      <c r="G200" s="817">
        <v>0</v>
      </c>
      <c r="H200" s="676">
        <f t="shared" si="9"/>
        <v>0</v>
      </c>
      <c r="I200" s="824"/>
      <c r="J200" s="825"/>
      <c r="K200" s="825"/>
      <c r="L200" s="826"/>
      <c r="M200" s="827"/>
      <c r="N200" s="828"/>
      <c r="O200" s="829"/>
      <c r="P200" s="830"/>
      <c r="Q200" s="830"/>
    </row>
    <row r="201" spans="1:17" s="661" customFormat="1" ht="14.25">
      <c r="A201" s="844" t="s">
        <v>7022</v>
      </c>
      <c r="B201" s="814" t="s">
        <v>7204</v>
      </c>
      <c r="C201" s="815">
        <v>5</v>
      </c>
      <c r="D201" s="816" t="s">
        <v>640</v>
      </c>
      <c r="E201" s="817">
        <v>0</v>
      </c>
      <c r="F201" s="676">
        <f t="shared" si="8"/>
        <v>0</v>
      </c>
      <c r="G201" s="817">
        <v>0</v>
      </c>
      <c r="H201" s="676">
        <f t="shared" si="9"/>
        <v>0</v>
      </c>
      <c r="I201" s="824"/>
      <c r="J201" s="825"/>
      <c r="K201" s="825"/>
      <c r="L201" s="826"/>
      <c r="M201" s="827"/>
      <c r="N201" s="828"/>
      <c r="O201" s="829"/>
      <c r="P201" s="830"/>
      <c r="Q201" s="830"/>
    </row>
    <row r="202" spans="1:17" s="661" customFormat="1" ht="14.25">
      <c r="A202" s="844" t="s">
        <v>7024</v>
      </c>
      <c r="B202" s="814" t="s">
        <v>7205</v>
      </c>
      <c r="C202" s="815">
        <v>10</v>
      </c>
      <c r="D202" s="816" t="s">
        <v>640</v>
      </c>
      <c r="E202" s="817">
        <v>0</v>
      </c>
      <c r="F202" s="676">
        <f t="shared" si="8"/>
        <v>0</v>
      </c>
      <c r="G202" s="817">
        <v>0</v>
      </c>
      <c r="H202" s="676">
        <f t="shared" si="9"/>
        <v>0</v>
      </c>
      <c r="I202" s="824"/>
      <c r="J202" s="825"/>
      <c r="K202" s="825"/>
      <c r="L202" s="826"/>
      <c r="M202" s="827"/>
      <c r="N202" s="828"/>
      <c r="O202" s="829"/>
      <c r="P202" s="830"/>
      <c r="Q202" s="830"/>
    </row>
    <row r="203" spans="1:17" s="661" customFormat="1" ht="14.25">
      <c r="A203" s="844" t="s">
        <v>7026</v>
      </c>
      <c r="B203" s="814" t="s">
        <v>7231</v>
      </c>
      <c r="C203" s="815">
        <v>1</v>
      </c>
      <c r="D203" s="816" t="s">
        <v>640</v>
      </c>
      <c r="E203" s="817">
        <v>0</v>
      </c>
      <c r="F203" s="676">
        <f>C203*E203</f>
        <v>0</v>
      </c>
      <c r="G203" s="817">
        <v>0</v>
      </c>
      <c r="H203" s="676">
        <f>C203*G203</f>
        <v>0</v>
      </c>
      <c r="I203" s="824"/>
      <c r="J203" s="825"/>
      <c r="K203" s="825"/>
      <c r="L203" s="826"/>
      <c r="M203" s="827"/>
      <c r="N203" s="828"/>
      <c r="O203" s="829"/>
      <c r="P203" s="830"/>
      <c r="Q203" s="830"/>
    </row>
    <row r="204" spans="1:17" s="661" customFormat="1" ht="14.25">
      <c r="A204" s="844" t="s">
        <v>7028</v>
      </c>
      <c r="B204" s="814" t="s">
        <v>7232</v>
      </c>
      <c r="C204" s="815">
        <v>1</v>
      </c>
      <c r="D204" s="816" t="s">
        <v>164</v>
      </c>
      <c r="E204" s="817">
        <v>0</v>
      </c>
      <c r="F204" s="676">
        <f>C204*E204</f>
        <v>0</v>
      </c>
      <c r="G204" s="817">
        <v>0</v>
      </c>
      <c r="H204" s="676">
        <f>C204*G204</f>
        <v>0</v>
      </c>
      <c r="I204" s="824"/>
      <c r="J204" s="825"/>
      <c r="K204" s="825"/>
      <c r="L204" s="826"/>
      <c r="M204" s="827"/>
      <c r="N204" s="828"/>
      <c r="O204" s="829"/>
      <c r="P204" s="830"/>
      <c r="Q204" s="830"/>
    </row>
    <row r="205" spans="1:17" s="661" customFormat="1" ht="42.75">
      <c r="A205" s="847" t="s">
        <v>7030</v>
      </c>
      <c r="B205" s="833" t="s">
        <v>7213</v>
      </c>
      <c r="C205" s="815"/>
      <c r="D205" s="816"/>
      <c r="E205" s="831"/>
      <c r="F205" s="832"/>
      <c r="G205" s="831"/>
      <c r="H205" s="832"/>
      <c r="I205" s="824"/>
      <c r="J205" s="825"/>
      <c r="K205" s="825"/>
      <c r="L205" s="826"/>
      <c r="M205" s="827"/>
      <c r="N205" s="828"/>
      <c r="O205" s="829"/>
      <c r="P205" s="830"/>
      <c r="Q205" s="830"/>
    </row>
    <row r="206" spans="1:17" s="811" customFormat="1" ht="14.25">
      <c r="A206" s="847" t="s">
        <v>7032</v>
      </c>
      <c r="B206" s="835" t="s">
        <v>6870</v>
      </c>
      <c r="C206" s="836">
        <v>5</v>
      </c>
      <c r="D206" s="837" t="s">
        <v>4984</v>
      </c>
      <c r="E206" s="804"/>
      <c r="F206" s="688">
        <f>(SUM(F185:F205)/100)*C206</f>
        <v>0</v>
      </c>
      <c r="G206" s="805"/>
      <c r="H206" s="715">
        <f>(SUM(H185:H205)/100)*C206</f>
        <v>0</v>
      </c>
      <c r="I206" s="806"/>
      <c r="J206" s="838"/>
      <c r="K206" s="838"/>
      <c r="L206" s="839"/>
      <c r="M206" s="840"/>
      <c r="N206" s="841"/>
      <c r="O206" s="842"/>
      <c r="P206" s="843"/>
      <c r="Q206" s="843"/>
    </row>
    <row r="207" spans="1:17" s="661" customFormat="1" ht="15">
      <c r="A207" s="671"/>
      <c r="B207" s="672"/>
      <c r="C207" s="673"/>
      <c r="D207" s="682"/>
      <c r="E207" s="684"/>
      <c r="F207" s="685">
        <f>SUM(F185:F206)</f>
        <v>0</v>
      </c>
      <c r="G207" s="684"/>
      <c r="H207" s="685">
        <f>SUM(H185:H206)</f>
        <v>0</v>
      </c>
      <c r="I207" s="686"/>
      <c r="J207" s="787"/>
      <c r="K207" s="787"/>
      <c r="L207" s="788"/>
      <c r="M207" s="789"/>
      <c r="N207" s="790"/>
      <c r="O207" s="791"/>
      <c r="P207" s="792"/>
      <c r="Q207" s="792"/>
    </row>
    <row r="208" spans="1:17" s="661" customFormat="1" ht="15">
      <c r="A208" s="671"/>
      <c r="B208" s="672"/>
      <c r="C208" s="673"/>
      <c r="D208" s="682"/>
      <c r="E208" s="684"/>
      <c r="F208" s="685"/>
      <c r="G208" s="684"/>
      <c r="H208" s="685"/>
      <c r="I208" s="686"/>
      <c r="J208" s="787"/>
      <c r="K208" s="787"/>
      <c r="L208" s="788"/>
      <c r="M208" s="789"/>
      <c r="N208" s="790"/>
      <c r="O208" s="791"/>
      <c r="P208" s="792"/>
      <c r="Q208" s="792"/>
    </row>
    <row r="209" spans="1:17" s="661" customFormat="1" ht="15">
      <c r="A209" s="723"/>
      <c r="B209" s="724" t="s">
        <v>7233</v>
      </c>
      <c r="C209" s="725"/>
      <c r="D209" s="725"/>
      <c r="E209" s="726"/>
      <c r="F209" s="727"/>
      <c r="G209" s="726"/>
      <c r="H209" s="727"/>
      <c r="I209" s="686"/>
      <c r="J209" s="786"/>
      <c r="K209" s="786"/>
      <c r="L209" s="704"/>
      <c r="M209" s="705"/>
      <c r="N209" s="666"/>
    </row>
    <row r="210" spans="1:17" s="661" customFormat="1" ht="57">
      <c r="A210" s="813" t="s">
        <v>7234</v>
      </c>
      <c r="B210" s="814" t="s">
        <v>7235</v>
      </c>
      <c r="C210" s="815">
        <v>32</v>
      </c>
      <c r="D210" s="816" t="s">
        <v>640</v>
      </c>
      <c r="E210" s="817">
        <v>0</v>
      </c>
      <c r="F210" s="676">
        <f t="shared" ref="F210:F216" si="10">C210*E210</f>
        <v>0</v>
      </c>
      <c r="G210" s="817">
        <v>0</v>
      </c>
      <c r="H210" s="676">
        <f t="shared" ref="H210:H216" si="11">C210*G210</f>
        <v>0</v>
      </c>
      <c r="I210" s="824"/>
      <c r="J210" s="825"/>
      <c r="K210" s="825"/>
      <c r="L210" s="826"/>
      <c r="M210" s="827"/>
      <c r="N210" s="828"/>
      <c r="O210" s="829"/>
      <c r="P210" s="830"/>
      <c r="Q210" s="830"/>
    </row>
    <row r="211" spans="1:17" s="661" customFormat="1" ht="42.75">
      <c r="A211" s="813" t="s">
        <v>7236</v>
      </c>
      <c r="B211" s="814" t="s">
        <v>7237</v>
      </c>
      <c r="C211" s="815">
        <v>4</v>
      </c>
      <c r="D211" s="816" t="s">
        <v>640</v>
      </c>
      <c r="E211" s="817">
        <v>0</v>
      </c>
      <c r="F211" s="676">
        <f t="shared" si="10"/>
        <v>0</v>
      </c>
      <c r="G211" s="817">
        <v>0</v>
      </c>
      <c r="H211" s="676">
        <f t="shared" si="11"/>
        <v>0</v>
      </c>
      <c r="I211" s="824"/>
      <c r="J211" s="825"/>
      <c r="K211" s="825"/>
      <c r="L211" s="826"/>
      <c r="M211" s="827"/>
      <c r="N211" s="828"/>
      <c r="O211" s="829"/>
      <c r="P211" s="830"/>
      <c r="Q211" s="830"/>
    </row>
    <row r="212" spans="1:17" s="661" customFormat="1" ht="14.25">
      <c r="A212" s="813" t="s">
        <v>7238</v>
      </c>
      <c r="B212" s="814" t="s">
        <v>7239</v>
      </c>
      <c r="C212" s="815">
        <v>36</v>
      </c>
      <c r="D212" s="816" t="s">
        <v>640</v>
      </c>
      <c r="E212" s="817">
        <v>0</v>
      </c>
      <c r="F212" s="676">
        <f t="shared" si="10"/>
        <v>0</v>
      </c>
      <c r="G212" s="817">
        <v>0</v>
      </c>
      <c r="H212" s="676">
        <f t="shared" si="11"/>
        <v>0</v>
      </c>
      <c r="I212" s="824"/>
      <c r="J212" s="825"/>
      <c r="K212" s="825"/>
      <c r="L212" s="826"/>
      <c r="M212" s="827"/>
      <c r="N212" s="828"/>
      <c r="O212" s="829"/>
      <c r="P212" s="830"/>
      <c r="Q212" s="830"/>
    </row>
    <row r="213" spans="1:17" s="799" customFormat="1" ht="28.5">
      <c r="A213" s="813" t="s">
        <v>7240</v>
      </c>
      <c r="B213" s="814" t="s">
        <v>7241</v>
      </c>
      <c r="C213" s="815">
        <v>1</v>
      </c>
      <c r="D213" s="816" t="s">
        <v>640</v>
      </c>
      <c r="E213" s="817">
        <v>0</v>
      </c>
      <c r="F213" s="676">
        <f t="shared" si="10"/>
        <v>0</v>
      </c>
      <c r="G213" s="817">
        <v>0</v>
      </c>
      <c r="H213" s="676">
        <f t="shared" si="11"/>
        <v>0</v>
      </c>
      <c r="I213" s="818"/>
      <c r="J213" s="819"/>
      <c r="K213" s="819"/>
      <c r="L213" s="820"/>
      <c r="M213" s="821"/>
      <c r="N213" s="822"/>
      <c r="O213" s="823"/>
      <c r="P213" s="823"/>
      <c r="Q213" s="823"/>
    </row>
    <row r="214" spans="1:17" s="799" customFormat="1" ht="28.5">
      <c r="A214" s="813" t="s">
        <v>7242</v>
      </c>
      <c r="B214" s="814" t="s">
        <v>7243</v>
      </c>
      <c r="C214" s="815">
        <v>1</v>
      </c>
      <c r="D214" s="816" t="s">
        <v>640</v>
      </c>
      <c r="E214" s="817">
        <v>0</v>
      </c>
      <c r="F214" s="676">
        <f t="shared" si="10"/>
        <v>0</v>
      </c>
      <c r="G214" s="817">
        <v>0</v>
      </c>
      <c r="H214" s="676">
        <f t="shared" si="11"/>
        <v>0</v>
      </c>
      <c r="I214" s="818"/>
      <c r="J214" s="819"/>
      <c r="K214" s="819"/>
      <c r="L214" s="820"/>
      <c r="M214" s="821"/>
      <c r="N214" s="822"/>
      <c r="O214" s="823"/>
      <c r="P214" s="823"/>
      <c r="Q214" s="823"/>
    </row>
    <row r="215" spans="1:17" s="799" customFormat="1" ht="14.25">
      <c r="A215" s="813" t="s">
        <v>7244</v>
      </c>
      <c r="B215" s="814" t="s">
        <v>7245</v>
      </c>
      <c r="C215" s="815">
        <v>0</v>
      </c>
      <c r="D215" s="816" t="s">
        <v>640</v>
      </c>
      <c r="E215" s="817">
        <v>0</v>
      </c>
      <c r="F215" s="676">
        <f t="shared" si="10"/>
        <v>0</v>
      </c>
      <c r="G215" s="817">
        <v>0</v>
      </c>
      <c r="H215" s="676">
        <f t="shared" si="11"/>
        <v>0</v>
      </c>
      <c r="I215" s="818"/>
      <c r="J215" s="819"/>
      <c r="K215" s="819"/>
      <c r="L215" s="820"/>
      <c r="M215" s="821"/>
      <c r="N215" s="822"/>
      <c r="O215" s="823"/>
      <c r="P215" s="823"/>
      <c r="Q215" s="823"/>
    </row>
    <row r="216" spans="1:17" s="661" customFormat="1" ht="14.25">
      <c r="A216" s="813" t="s">
        <v>7246</v>
      </c>
      <c r="B216" s="814" t="s">
        <v>7247</v>
      </c>
      <c r="C216" s="815">
        <v>1</v>
      </c>
      <c r="D216" s="816" t="s">
        <v>164</v>
      </c>
      <c r="E216" s="817">
        <v>0</v>
      </c>
      <c r="F216" s="676">
        <f t="shared" si="10"/>
        <v>0</v>
      </c>
      <c r="G216" s="817">
        <v>0</v>
      </c>
      <c r="H216" s="676">
        <f t="shared" si="11"/>
        <v>0</v>
      </c>
      <c r="I216" s="824"/>
      <c r="J216" s="825"/>
      <c r="K216" s="825"/>
      <c r="L216" s="826"/>
      <c r="M216" s="827"/>
      <c r="N216" s="828"/>
      <c r="O216" s="829"/>
      <c r="P216" s="830"/>
      <c r="Q216" s="830"/>
    </row>
    <row r="217" spans="1:17" s="661" customFormat="1" ht="28.5">
      <c r="A217" s="813" t="s">
        <v>7248</v>
      </c>
      <c r="B217" s="814" t="s">
        <v>7249</v>
      </c>
      <c r="C217" s="815">
        <v>1</v>
      </c>
      <c r="D217" s="816" t="s">
        <v>164</v>
      </c>
      <c r="E217" s="817">
        <v>0</v>
      </c>
      <c r="F217" s="676">
        <f>C217*E217</f>
        <v>0</v>
      </c>
      <c r="G217" s="817">
        <v>0</v>
      </c>
      <c r="H217" s="676">
        <f>C217*G217</f>
        <v>0</v>
      </c>
      <c r="I217" s="824"/>
      <c r="J217" s="825"/>
      <c r="K217" s="825"/>
      <c r="L217" s="826"/>
      <c r="M217" s="827"/>
      <c r="N217" s="828"/>
      <c r="O217" s="829"/>
      <c r="P217" s="830"/>
      <c r="Q217" s="830"/>
    </row>
    <row r="218" spans="1:17" s="811" customFormat="1" ht="14.25">
      <c r="A218" s="834" t="s">
        <v>7250</v>
      </c>
      <c r="B218" s="835" t="s">
        <v>6870</v>
      </c>
      <c r="C218" s="836">
        <v>5</v>
      </c>
      <c r="D218" s="837" t="s">
        <v>4984</v>
      </c>
      <c r="E218" s="804"/>
      <c r="F218" s="688">
        <f>(SUM(F210:F217)/100)*C218</f>
        <v>0</v>
      </c>
      <c r="G218" s="805"/>
      <c r="H218" s="715">
        <f>(SUM(H210:H217)/100)*C218</f>
        <v>0</v>
      </c>
      <c r="I218" s="806"/>
      <c r="J218" s="838"/>
      <c r="K218" s="838"/>
      <c r="L218" s="839"/>
      <c r="M218" s="840"/>
      <c r="N218" s="841"/>
      <c r="O218" s="842"/>
      <c r="P218" s="843"/>
      <c r="Q218" s="843"/>
    </row>
    <row r="219" spans="1:17" s="661" customFormat="1" ht="15">
      <c r="A219" s="671"/>
      <c r="B219" s="672"/>
      <c r="C219" s="673"/>
      <c r="D219" s="682"/>
      <c r="E219" s="684"/>
      <c r="F219" s="685">
        <f>SUM(F210:F218)</f>
        <v>0</v>
      </c>
      <c r="G219" s="684"/>
      <c r="H219" s="685">
        <f>SUM(H210:H218)</f>
        <v>0</v>
      </c>
      <c r="I219" s="686"/>
      <c r="J219" s="787"/>
      <c r="K219" s="787"/>
      <c r="L219" s="788"/>
      <c r="M219" s="789"/>
      <c r="N219" s="790"/>
      <c r="O219" s="791"/>
      <c r="P219" s="792"/>
      <c r="Q219" s="792"/>
    </row>
    <row r="220" spans="1:17" s="661" customFormat="1" ht="15">
      <c r="A220" s="671"/>
      <c r="B220" s="672"/>
      <c r="C220" s="673"/>
      <c r="D220" s="682"/>
      <c r="E220" s="684"/>
      <c r="F220" s="685"/>
      <c r="G220" s="684"/>
      <c r="H220" s="685"/>
      <c r="I220" s="686"/>
      <c r="J220" s="786"/>
      <c r="K220" s="786"/>
      <c r="L220" s="704"/>
      <c r="M220" s="705"/>
      <c r="N220" s="666"/>
    </row>
    <row r="221" spans="1:17" s="661" customFormat="1" ht="15">
      <c r="A221" s="723"/>
      <c r="B221" s="724" t="s">
        <v>7251</v>
      </c>
      <c r="C221" s="725"/>
      <c r="D221" s="725"/>
      <c r="E221" s="726"/>
      <c r="F221" s="727"/>
      <c r="G221" s="726"/>
      <c r="H221" s="727"/>
      <c r="I221" s="686"/>
      <c r="J221" s="786"/>
      <c r="K221" s="786"/>
      <c r="L221" s="704"/>
      <c r="M221" s="705"/>
      <c r="N221" s="666"/>
    </row>
    <row r="222" spans="1:17" s="661" customFormat="1" ht="28.5">
      <c r="A222" s="813" t="s">
        <v>7252</v>
      </c>
      <c r="B222" s="672" t="s">
        <v>7253</v>
      </c>
      <c r="C222" s="815">
        <v>1</v>
      </c>
      <c r="D222" s="816" t="s">
        <v>640</v>
      </c>
      <c r="E222" s="817">
        <v>0</v>
      </c>
      <c r="F222" s="676">
        <f t="shared" ref="F222:F230" si="12">C222*E222</f>
        <v>0</v>
      </c>
      <c r="G222" s="817">
        <v>0</v>
      </c>
      <c r="H222" s="676">
        <f t="shared" ref="H222:H228" si="13">C222*G222</f>
        <v>0</v>
      </c>
      <c r="I222" s="824"/>
      <c r="J222" s="825"/>
      <c r="K222" s="825"/>
      <c r="L222" s="826"/>
      <c r="M222" s="827"/>
      <c r="N222" s="828"/>
      <c r="O222" s="829"/>
      <c r="P222" s="830"/>
      <c r="Q222" s="830"/>
    </row>
    <row r="223" spans="1:17" s="661" customFormat="1" ht="15">
      <c r="A223" s="813" t="s">
        <v>7254</v>
      </c>
      <c r="B223" s="793" t="s">
        <v>7255</v>
      </c>
      <c r="C223" s="673">
        <v>1</v>
      </c>
      <c r="D223" s="682" t="s">
        <v>640</v>
      </c>
      <c r="E223" s="817">
        <v>0</v>
      </c>
      <c r="F223" s="676">
        <f t="shared" si="12"/>
        <v>0</v>
      </c>
      <c r="G223" s="817">
        <v>0</v>
      </c>
      <c r="H223" s="676">
        <f t="shared" si="13"/>
        <v>0</v>
      </c>
      <c r="I223" s="686"/>
      <c r="J223" s="786"/>
      <c r="K223" s="786"/>
      <c r="L223" s="704"/>
      <c r="M223" s="705"/>
      <c r="N223" s="666"/>
    </row>
    <row r="224" spans="1:17" s="661" customFormat="1" ht="14.25">
      <c r="A224" s="813" t="s">
        <v>7256</v>
      </c>
      <c r="B224" s="672" t="s">
        <v>7257</v>
      </c>
      <c r="C224" s="815">
        <v>6</v>
      </c>
      <c r="D224" s="816" t="s">
        <v>640</v>
      </c>
      <c r="E224" s="817">
        <v>0</v>
      </c>
      <c r="F224" s="676">
        <f t="shared" si="12"/>
        <v>0</v>
      </c>
      <c r="G224" s="817">
        <v>0</v>
      </c>
      <c r="H224" s="676">
        <f t="shared" si="13"/>
        <v>0</v>
      </c>
      <c r="I224" s="824"/>
      <c r="J224" s="825"/>
      <c r="K224" s="825"/>
      <c r="L224" s="826"/>
      <c r="M224" s="827"/>
      <c r="N224" s="828"/>
      <c r="O224" s="829"/>
      <c r="P224" s="830"/>
      <c r="Q224" s="830"/>
    </row>
    <row r="225" spans="1:17" s="661" customFormat="1" ht="15">
      <c r="A225" s="813" t="s">
        <v>7258</v>
      </c>
      <c r="B225" s="672" t="s">
        <v>7257</v>
      </c>
      <c r="C225" s="673">
        <v>1</v>
      </c>
      <c r="D225" s="682" t="s">
        <v>640</v>
      </c>
      <c r="E225" s="817">
        <v>0</v>
      </c>
      <c r="F225" s="676">
        <f t="shared" si="12"/>
        <v>0</v>
      </c>
      <c r="G225" s="817">
        <v>0</v>
      </c>
      <c r="H225" s="676">
        <f t="shared" si="13"/>
        <v>0</v>
      </c>
      <c r="I225" s="686"/>
      <c r="J225" s="786"/>
      <c r="K225" s="786"/>
      <c r="L225" s="704"/>
      <c r="M225" s="705"/>
      <c r="N225" s="666"/>
    </row>
    <row r="226" spans="1:17" s="661" customFormat="1" ht="15">
      <c r="A226" s="813" t="s">
        <v>7259</v>
      </c>
      <c r="B226" s="672" t="s">
        <v>7260</v>
      </c>
      <c r="C226" s="673">
        <v>1</v>
      </c>
      <c r="D226" s="682" t="s">
        <v>640</v>
      </c>
      <c r="E226" s="817">
        <v>0</v>
      </c>
      <c r="F226" s="676">
        <f>C226*E226</f>
        <v>0</v>
      </c>
      <c r="G226" s="817">
        <v>0</v>
      </c>
      <c r="H226" s="676">
        <f>C226*G226</f>
        <v>0</v>
      </c>
      <c r="I226" s="686"/>
      <c r="J226" s="786"/>
      <c r="K226" s="786"/>
      <c r="L226" s="704"/>
      <c r="M226" s="705"/>
      <c r="N226" s="666"/>
    </row>
    <row r="227" spans="1:17" s="661" customFormat="1" ht="14.25">
      <c r="A227" s="813" t="s">
        <v>7261</v>
      </c>
      <c r="B227" s="672" t="s">
        <v>7262</v>
      </c>
      <c r="C227" s="815">
        <v>1</v>
      </c>
      <c r="D227" s="816" t="s">
        <v>640</v>
      </c>
      <c r="E227" s="817">
        <v>0</v>
      </c>
      <c r="F227" s="676">
        <f t="shared" si="12"/>
        <v>0</v>
      </c>
      <c r="G227" s="817">
        <v>0</v>
      </c>
      <c r="H227" s="676">
        <f t="shared" si="13"/>
        <v>0</v>
      </c>
      <c r="I227" s="824"/>
      <c r="J227" s="825"/>
      <c r="K227" s="825"/>
      <c r="L227" s="826"/>
      <c r="M227" s="827"/>
      <c r="N227" s="828"/>
      <c r="O227" s="829"/>
      <c r="P227" s="830"/>
      <c r="Q227" s="830"/>
    </row>
    <row r="228" spans="1:17" s="661" customFormat="1" ht="14.25">
      <c r="A228" s="813" t="s">
        <v>7263</v>
      </c>
      <c r="B228" s="672" t="s">
        <v>7264</v>
      </c>
      <c r="C228" s="815">
        <v>7</v>
      </c>
      <c r="D228" s="816" t="s">
        <v>640</v>
      </c>
      <c r="E228" s="817">
        <v>0</v>
      </c>
      <c r="F228" s="676">
        <f t="shared" si="12"/>
        <v>0</v>
      </c>
      <c r="G228" s="817">
        <v>0</v>
      </c>
      <c r="H228" s="676">
        <f t="shared" si="13"/>
        <v>0</v>
      </c>
      <c r="I228" s="824"/>
      <c r="J228" s="825"/>
      <c r="K228" s="825"/>
      <c r="L228" s="826"/>
      <c r="M228" s="827"/>
      <c r="N228" s="828"/>
      <c r="O228" s="829"/>
      <c r="P228" s="830"/>
      <c r="Q228" s="830"/>
    </row>
    <row r="229" spans="1:17" s="661" customFormat="1" ht="30">
      <c r="A229" s="813" t="s">
        <v>7265</v>
      </c>
      <c r="B229" s="672" t="s">
        <v>7266</v>
      </c>
      <c r="C229" s="815">
        <v>8</v>
      </c>
      <c r="D229" s="816" t="s">
        <v>640</v>
      </c>
      <c r="E229" s="817">
        <v>0</v>
      </c>
      <c r="F229" s="676">
        <f t="shared" si="12"/>
        <v>0</v>
      </c>
      <c r="G229" s="689" t="s">
        <v>6046</v>
      </c>
      <c r="H229" s="690" t="s">
        <v>6046</v>
      </c>
      <c r="I229" s="824"/>
      <c r="J229" s="825"/>
      <c r="K229" s="825"/>
      <c r="L229" s="826"/>
      <c r="M229" s="827"/>
      <c r="N229" s="828"/>
      <c r="O229" s="829"/>
      <c r="P229" s="830"/>
      <c r="Q229" s="830"/>
    </row>
    <row r="230" spans="1:17" s="661" customFormat="1" ht="28.5">
      <c r="A230" s="813" t="s">
        <v>7267</v>
      </c>
      <c r="B230" s="672" t="s">
        <v>7268</v>
      </c>
      <c r="C230" s="815">
        <v>6</v>
      </c>
      <c r="D230" s="816" t="s">
        <v>640</v>
      </c>
      <c r="E230" s="817">
        <v>0</v>
      </c>
      <c r="F230" s="676">
        <f t="shared" si="12"/>
        <v>0</v>
      </c>
      <c r="G230" s="817">
        <v>0</v>
      </c>
      <c r="H230" s="676">
        <f t="shared" ref="H230:H237" si="14">C230*G230</f>
        <v>0</v>
      </c>
      <c r="I230" s="824"/>
      <c r="J230" s="825"/>
      <c r="K230" s="825"/>
      <c r="L230" s="826"/>
      <c r="M230" s="827"/>
      <c r="N230" s="828"/>
      <c r="O230" s="829"/>
      <c r="P230" s="830"/>
      <c r="Q230" s="830"/>
    </row>
    <row r="231" spans="1:17" s="661" customFormat="1" ht="15">
      <c r="A231" s="813" t="s">
        <v>7269</v>
      </c>
      <c r="B231" s="672" t="s">
        <v>7109</v>
      </c>
      <c r="C231" s="673">
        <v>1</v>
      </c>
      <c r="D231" s="682" t="s">
        <v>164</v>
      </c>
      <c r="E231" s="689" t="s">
        <v>6046</v>
      </c>
      <c r="F231" s="690" t="s">
        <v>6046</v>
      </c>
      <c r="G231" s="817">
        <v>0</v>
      </c>
      <c r="H231" s="676">
        <f t="shared" si="14"/>
        <v>0</v>
      </c>
      <c r="I231" s="686"/>
      <c r="J231" s="787"/>
      <c r="K231" s="787"/>
      <c r="L231" s="788"/>
      <c r="M231" s="789"/>
      <c r="N231" s="790"/>
      <c r="O231" s="791"/>
      <c r="P231" s="792"/>
      <c r="Q231" s="792"/>
    </row>
    <row r="232" spans="1:17" s="661" customFormat="1" ht="15">
      <c r="A232" s="813" t="s">
        <v>7270</v>
      </c>
      <c r="B232" s="672" t="s">
        <v>7111</v>
      </c>
      <c r="C232" s="673">
        <v>16</v>
      </c>
      <c r="D232" s="682" t="s">
        <v>6984</v>
      </c>
      <c r="E232" s="689" t="s">
        <v>6046</v>
      </c>
      <c r="F232" s="690" t="s">
        <v>6046</v>
      </c>
      <c r="G232" s="817">
        <v>0</v>
      </c>
      <c r="H232" s="676">
        <f t="shared" si="14"/>
        <v>0</v>
      </c>
      <c r="I232" s="686"/>
      <c r="J232" s="787"/>
      <c r="K232" s="787"/>
      <c r="L232" s="788"/>
      <c r="M232" s="789"/>
      <c r="N232" s="790"/>
      <c r="O232" s="791"/>
      <c r="P232" s="792"/>
      <c r="Q232" s="792"/>
    </row>
    <row r="233" spans="1:17" s="661" customFormat="1" ht="14.25">
      <c r="A233" s="813" t="s">
        <v>7271</v>
      </c>
      <c r="B233" s="672" t="s">
        <v>7272</v>
      </c>
      <c r="C233" s="794">
        <v>1</v>
      </c>
      <c r="D233" s="682" t="s">
        <v>640</v>
      </c>
      <c r="E233" s="689" t="s">
        <v>6046</v>
      </c>
      <c r="F233" s="690" t="s">
        <v>6046</v>
      </c>
      <c r="G233" s="817">
        <v>0</v>
      </c>
      <c r="H233" s="676">
        <f t="shared" si="14"/>
        <v>0</v>
      </c>
      <c r="I233" s="703"/>
      <c r="J233" s="787"/>
      <c r="K233" s="787"/>
      <c r="L233" s="788"/>
      <c r="M233" s="789"/>
      <c r="N233" s="790"/>
      <c r="O233" s="791"/>
      <c r="P233" s="792"/>
      <c r="Q233" s="792"/>
    </row>
    <row r="234" spans="1:17" s="661" customFormat="1" ht="15">
      <c r="A234" s="813" t="s">
        <v>7273</v>
      </c>
      <c r="B234" s="672" t="s">
        <v>5777</v>
      </c>
      <c r="C234" s="673">
        <v>4</v>
      </c>
      <c r="D234" s="682" t="s">
        <v>6984</v>
      </c>
      <c r="E234" s="689" t="s">
        <v>6046</v>
      </c>
      <c r="F234" s="690" t="s">
        <v>6046</v>
      </c>
      <c r="G234" s="817">
        <v>0</v>
      </c>
      <c r="H234" s="676">
        <f t="shared" si="14"/>
        <v>0</v>
      </c>
      <c r="I234" s="686"/>
      <c r="J234" s="786"/>
      <c r="K234" s="786"/>
      <c r="L234" s="704"/>
      <c r="M234" s="705"/>
      <c r="N234" s="666"/>
    </row>
    <row r="235" spans="1:17" s="661" customFormat="1" ht="15">
      <c r="A235" s="813" t="s">
        <v>7274</v>
      </c>
      <c r="B235" s="672" t="s">
        <v>7116</v>
      </c>
      <c r="C235" s="673">
        <v>2</v>
      </c>
      <c r="D235" s="682" t="s">
        <v>640</v>
      </c>
      <c r="E235" s="677">
        <v>0</v>
      </c>
      <c r="F235" s="676">
        <f>C235*E235</f>
        <v>0</v>
      </c>
      <c r="G235" s="817">
        <v>0</v>
      </c>
      <c r="H235" s="676">
        <f t="shared" si="14"/>
        <v>0</v>
      </c>
      <c r="I235" s="686"/>
      <c r="J235" s="786"/>
      <c r="K235" s="786"/>
      <c r="L235" s="704"/>
      <c r="M235" s="705"/>
      <c r="N235" s="666"/>
    </row>
    <row r="236" spans="1:17" s="661" customFormat="1" ht="14.25">
      <c r="A236" s="813" t="s">
        <v>7275</v>
      </c>
      <c r="B236" s="672" t="s">
        <v>6866</v>
      </c>
      <c r="C236" s="673">
        <v>1</v>
      </c>
      <c r="D236" s="682" t="s">
        <v>164</v>
      </c>
      <c r="E236" s="689" t="s">
        <v>6046</v>
      </c>
      <c r="F236" s="690" t="s">
        <v>6046</v>
      </c>
      <c r="G236" s="817">
        <v>0</v>
      </c>
      <c r="H236" s="676">
        <f t="shared" si="14"/>
        <v>0</v>
      </c>
      <c r="I236" s="703"/>
      <c r="J236" s="787"/>
      <c r="K236" s="787"/>
      <c r="L236" s="788"/>
      <c r="M236" s="789"/>
      <c r="N236" s="790"/>
      <c r="O236" s="791"/>
      <c r="P236" s="792"/>
      <c r="Q236" s="792"/>
    </row>
    <row r="237" spans="1:17" s="661" customFormat="1" ht="14.25">
      <c r="A237" s="813" t="s">
        <v>7276</v>
      </c>
      <c r="B237" s="672" t="s">
        <v>7277</v>
      </c>
      <c r="C237" s="673">
        <v>1</v>
      </c>
      <c r="D237" s="682" t="s">
        <v>164</v>
      </c>
      <c r="E237" s="677">
        <v>0</v>
      </c>
      <c r="F237" s="676">
        <f>C237*E237</f>
        <v>0</v>
      </c>
      <c r="G237" s="817">
        <v>0</v>
      </c>
      <c r="H237" s="676">
        <f t="shared" si="14"/>
        <v>0</v>
      </c>
      <c r="I237" s="703"/>
      <c r="J237" s="787"/>
      <c r="K237" s="787"/>
      <c r="L237" s="788"/>
      <c r="M237" s="789"/>
      <c r="N237" s="790"/>
      <c r="O237" s="791"/>
      <c r="P237" s="792"/>
      <c r="Q237" s="792"/>
    </row>
    <row r="238" spans="1:17" s="811" customFormat="1" ht="14.25">
      <c r="A238" s="834" t="s">
        <v>7278</v>
      </c>
      <c r="B238" s="835" t="s">
        <v>6870</v>
      </c>
      <c r="C238" s="836">
        <v>10</v>
      </c>
      <c r="D238" s="837" t="s">
        <v>4984</v>
      </c>
      <c r="E238" s="804"/>
      <c r="F238" s="688">
        <f>(SUM(F222:F237)/100)*C238</f>
        <v>0</v>
      </c>
      <c r="G238" s="805"/>
      <c r="H238" s="715">
        <f>(SUM(H222:H237)/100)*C238</f>
        <v>0</v>
      </c>
      <c r="I238" s="806"/>
      <c r="J238" s="838"/>
      <c r="K238" s="838"/>
      <c r="L238" s="839"/>
      <c r="M238" s="840"/>
      <c r="N238" s="841"/>
      <c r="O238" s="842"/>
      <c r="P238" s="843"/>
      <c r="Q238" s="843"/>
    </row>
    <row r="239" spans="1:17" s="661" customFormat="1" ht="15">
      <c r="A239" s="671"/>
      <c r="B239" s="672"/>
      <c r="C239" s="673"/>
      <c r="D239" s="682"/>
      <c r="E239" s="684"/>
      <c r="F239" s="685">
        <f>SUM(F222:F238)</f>
        <v>0</v>
      </c>
      <c r="G239" s="684"/>
      <c r="H239" s="685">
        <f>SUM(H222:H238)</f>
        <v>0</v>
      </c>
      <c r="I239" s="686"/>
      <c r="J239" s="787"/>
      <c r="K239" s="787"/>
      <c r="L239" s="788"/>
      <c r="M239" s="789"/>
      <c r="N239" s="790"/>
      <c r="O239" s="791"/>
      <c r="P239" s="792"/>
      <c r="Q239" s="792"/>
    </row>
    <row r="240" spans="1:17" s="661" customFormat="1" ht="15">
      <c r="A240" s="671"/>
      <c r="B240" s="672"/>
      <c r="C240" s="673"/>
      <c r="D240" s="682"/>
      <c r="E240" s="684"/>
      <c r="F240" s="685"/>
      <c r="G240" s="684"/>
      <c r="H240" s="685"/>
      <c r="I240" s="686"/>
      <c r="J240" s="787"/>
      <c r="K240" s="787"/>
      <c r="L240" s="788"/>
      <c r="M240" s="789"/>
      <c r="N240" s="790"/>
      <c r="O240" s="791"/>
      <c r="P240" s="792"/>
      <c r="Q240" s="792"/>
    </row>
    <row r="241" spans="1:17" s="661" customFormat="1" ht="15">
      <c r="A241" s="723"/>
      <c r="B241" s="724" t="s">
        <v>7279</v>
      </c>
      <c r="C241" s="725"/>
      <c r="D241" s="725"/>
      <c r="E241" s="726"/>
      <c r="F241" s="727"/>
      <c r="G241" s="726"/>
      <c r="H241" s="727"/>
      <c r="I241" s="686"/>
      <c r="J241" s="786"/>
      <c r="K241" s="786"/>
      <c r="L241" s="704"/>
      <c r="M241" s="705"/>
      <c r="N241" s="666"/>
    </row>
    <row r="242" spans="1:17" s="661" customFormat="1" ht="14.25">
      <c r="A242" s="813" t="s">
        <v>7280</v>
      </c>
      <c r="B242" s="672" t="s">
        <v>7281</v>
      </c>
      <c r="C242" s="815">
        <v>8</v>
      </c>
      <c r="D242" s="816" t="s">
        <v>640</v>
      </c>
      <c r="E242" s="817">
        <v>0</v>
      </c>
      <c r="F242" s="676">
        <f t="shared" ref="F242:F247" si="15">C242*E242</f>
        <v>0</v>
      </c>
      <c r="G242" s="817">
        <v>0</v>
      </c>
      <c r="H242" s="676">
        <f t="shared" ref="H242:H249" si="16">C242*G242</f>
        <v>0</v>
      </c>
      <c r="I242" s="824"/>
      <c r="J242" s="825"/>
      <c r="K242" s="825"/>
      <c r="L242" s="826"/>
      <c r="M242" s="827"/>
      <c r="N242" s="828"/>
      <c r="O242" s="829"/>
      <c r="P242" s="830"/>
      <c r="Q242" s="830"/>
    </row>
    <row r="243" spans="1:17" s="661" customFormat="1" ht="14.25">
      <c r="A243" s="813" t="s">
        <v>7282</v>
      </c>
      <c r="B243" s="672" t="s">
        <v>7283</v>
      </c>
      <c r="C243" s="815">
        <v>4</v>
      </c>
      <c r="D243" s="816" t="s">
        <v>640</v>
      </c>
      <c r="E243" s="817">
        <v>0</v>
      </c>
      <c r="F243" s="676">
        <f t="shared" si="15"/>
        <v>0</v>
      </c>
      <c r="G243" s="817">
        <v>0</v>
      </c>
      <c r="H243" s="676">
        <f>C243*G243</f>
        <v>0</v>
      </c>
      <c r="I243" s="824"/>
      <c r="J243" s="825"/>
      <c r="K243" s="825"/>
      <c r="L243" s="826"/>
      <c r="M243" s="827"/>
      <c r="N243" s="828"/>
      <c r="O243" s="829"/>
      <c r="P243" s="830"/>
      <c r="Q243" s="830"/>
    </row>
    <row r="244" spans="1:17" s="661" customFormat="1" ht="14.25">
      <c r="A244" s="813" t="s">
        <v>7284</v>
      </c>
      <c r="B244" s="672" t="s">
        <v>7285</v>
      </c>
      <c r="C244" s="815">
        <v>4</v>
      </c>
      <c r="D244" s="816" t="s">
        <v>640</v>
      </c>
      <c r="E244" s="817">
        <v>0</v>
      </c>
      <c r="F244" s="676">
        <f t="shared" si="15"/>
        <v>0</v>
      </c>
      <c r="G244" s="817">
        <v>0</v>
      </c>
      <c r="H244" s="676">
        <f>C244*G244</f>
        <v>0</v>
      </c>
      <c r="I244" s="824"/>
      <c r="J244" s="825"/>
      <c r="K244" s="825"/>
      <c r="L244" s="826"/>
      <c r="M244" s="827"/>
      <c r="N244" s="828"/>
      <c r="O244" s="829"/>
      <c r="P244" s="830"/>
      <c r="Q244" s="830"/>
    </row>
    <row r="245" spans="1:17" s="661" customFormat="1" ht="14.25">
      <c r="A245" s="813" t="s">
        <v>7286</v>
      </c>
      <c r="B245" s="672" t="s">
        <v>7287</v>
      </c>
      <c r="C245" s="815">
        <v>4</v>
      </c>
      <c r="D245" s="816" t="s">
        <v>640</v>
      </c>
      <c r="E245" s="817">
        <v>0</v>
      </c>
      <c r="F245" s="676">
        <f t="shared" si="15"/>
        <v>0</v>
      </c>
      <c r="G245" s="817">
        <v>0</v>
      </c>
      <c r="H245" s="676">
        <f>C245*G245</f>
        <v>0</v>
      </c>
      <c r="I245" s="824"/>
      <c r="J245" s="825"/>
      <c r="K245" s="825"/>
      <c r="L245" s="826"/>
      <c r="M245" s="827"/>
      <c r="N245" s="828"/>
      <c r="O245" s="829"/>
      <c r="P245" s="830"/>
      <c r="Q245" s="830"/>
    </row>
    <row r="246" spans="1:17" s="661" customFormat="1" ht="28.5">
      <c r="A246" s="813" t="s">
        <v>7288</v>
      </c>
      <c r="B246" s="672" t="s">
        <v>7289</v>
      </c>
      <c r="C246" s="815">
        <v>1</v>
      </c>
      <c r="D246" s="816" t="s">
        <v>640</v>
      </c>
      <c r="E246" s="817">
        <v>0</v>
      </c>
      <c r="F246" s="676">
        <f t="shared" si="15"/>
        <v>0</v>
      </c>
      <c r="G246" s="817">
        <v>0</v>
      </c>
      <c r="H246" s="676">
        <f>C246*G246</f>
        <v>0</v>
      </c>
      <c r="I246" s="824"/>
      <c r="J246" s="825"/>
      <c r="K246" s="825"/>
      <c r="L246" s="826"/>
      <c r="M246" s="827"/>
      <c r="N246" s="828"/>
      <c r="O246" s="829"/>
      <c r="P246" s="830"/>
      <c r="Q246" s="830"/>
    </row>
    <row r="247" spans="1:17" s="661" customFormat="1" ht="15">
      <c r="A247" s="813" t="s">
        <v>7290</v>
      </c>
      <c r="B247" s="793" t="s">
        <v>7291</v>
      </c>
      <c r="C247" s="673">
        <v>1</v>
      </c>
      <c r="D247" s="682" t="s">
        <v>640</v>
      </c>
      <c r="E247" s="817">
        <v>0</v>
      </c>
      <c r="F247" s="676">
        <f t="shared" si="15"/>
        <v>0</v>
      </c>
      <c r="G247" s="817">
        <v>0</v>
      </c>
      <c r="H247" s="676">
        <f t="shared" si="16"/>
        <v>0</v>
      </c>
      <c r="I247" s="686"/>
      <c r="J247" s="786"/>
      <c r="K247" s="786"/>
      <c r="L247" s="704"/>
      <c r="M247" s="705"/>
      <c r="N247" s="666"/>
    </row>
    <row r="248" spans="1:17" s="661" customFormat="1" ht="15">
      <c r="A248" s="813" t="s">
        <v>7292</v>
      </c>
      <c r="B248" s="672" t="s">
        <v>5777</v>
      </c>
      <c r="C248" s="673">
        <v>2</v>
      </c>
      <c r="D248" s="682" t="s">
        <v>6984</v>
      </c>
      <c r="E248" s="689" t="s">
        <v>6046</v>
      </c>
      <c r="F248" s="690" t="s">
        <v>6046</v>
      </c>
      <c r="G248" s="817">
        <v>0</v>
      </c>
      <c r="H248" s="676">
        <f t="shared" si="16"/>
        <v>0</v>
      </c>
      <c r="I248" s="686"/>
      <c r="J248" s="786"/>
      <c r="K248" s="786"/>
      <c r="L248" s="704"/>
      <c r="M248" s="705"/>
      <c r="N248" s="666"/>
    </row>
    <row r="249" spans="1:17" s="661" customFormat="1" ht="14.25">
      <c r="A249" s="813" t="s">
        <v>7293</v>
      </c>
      <c r="B249" s="672" t="s">
        <v>7277</v>
      </c>
      <c r="C249" s="673">
        <v>1</v>
      </c>
      <c r="D249" s="682" t="s">
        <v>164</v>
      </c>
      <c r="E249" s="677">
        <v>0</v>
      </c>
      <c r="F249" s="676">
        <f>C249*E249</f>
        <v>0</v>
      </c>
      <c r="G249" s="817">
        <v>0</v>
      </c>
      <c r="H249" s="676">
        <f t="shared" si="16"/>
        <v>0</v>
      </c>
      <c r="I249" s="703"/>
      <c r="J249" s="787"/>
      <c r="K249" s="787"/>
      <c r="L249" s="788"/>
      <c r="M249" s="789"/>
      <c r="N249" s="790"/>
      <c r="O249" s="791"/>
      <c r="P249" s="792"/>
      <c r="Q249" s="792"/>
    </row>
    <row r="250" spans="1:17" s="811" customFormat="1" ht="14.25">
      <c r="A250" s="834" t="s">
        <v>7294</v>
      </c>
      <c r="B250" s="835" t="s">
        <v>6870</v>
      </c>
      <c r="C250" s="836">
        <v>10</v>
      </c>
      <c r="D250" s="837" t="s">
        <v>4984</v>
      </c>
      <c r="E250" s="804"/>
      <c r="F250" s="688">
        <f>(SUM(F242:F249)/100)*C250</f>
        <v>0</v>
      </c>
      <c r="G250" s="805"/>
      <c r="H250" s="715">
        <f>(SUM(H242:H249)/100)*C250</f>
        <v>0</v>
      </c>
      <c r="I250" s="806"/>
      <c r="J250" s="838"/>
      <c r="K250" s="838"/>
      <c r="L250" s="839"/>
      <c r="M250" s="840"/>
      <c r="N250" s="841"/>
      <c r="O250" s="842"/>
      <c r="P250" s="843"/>
      <c r="Q250" s="843"/>
    </row>
    <row r="251" spans="1:17" s="661" customFormat="1" ht="15">
      <c r="A251" s="671"/>
      <c r="B251" s="672"/>
      <c r="C251" s="673"/>
      <c r="D251" s="682"/>
      <c r="E251" s="684"/>
      <c r="F251" s="685">
        <f>SUM(F242:F250)</f>
        <v>0</v>
      </c>
      <c r="G251" s="684"/>
      <c r="H251" s="685">
        <f>SUM(H242:H250)</f>
        <v>0</v>
      </c>
      <c r="I251" s="686"/>
      <c r="J251" s="787"/>
      <c r="K251" s="787"/>
      <c r="L251" s="788"/>
      <c r="M251" s="789"/>
      <c r="N251" s="790"/>
      <c r="O251" s="791"/>
      <c r="P251" s="792"/>
      <c r="Q251" s="792"/>
    </row>
    <row r="252" spans="1:17" s="661" customFormat="1" ht="15">
      <c r="A252" s="671"/>
      <c r="B252" s="672"/>
      <c r="C252" s="673"/>
      <c r="D252" s="682"/>
      <c r="E252" s="684"/>
      <c r="F252" s="685"/>
      <c r="G252" s="684"/>
      <c r="H252" s="685"/>
      <c r="I252" s="686"/>
      <c r="J252" s="787"/>
      <c r="K252" s="787"/>
      <c r="L252" s="788"/>
      <c r="M252" s="789"/>
      <c r="N252" s="790"/>
      <c r="O252" s="791"/>
      <c r="P252" s="792"/>
      <c r="Q252" s="792"/>
    </row>
    <row r="253" spans="1:17" s="661" customFormat="1" ht="15">
      <c r="A253" s="723"/>
      <c r="B253" s="724" t="s">
        <v>6871</v>
      </c>
      <c r="C253" s="725"/>
      <c r="D253" s="725"/>
      <c r="E253" s="726"/>
      <c r="F253" s="727"/>
      <c r="G253" s="726"/>
      <c r="H253" s="727"/>
      <c r="I253" s="709"/>
      <c r="J253" s="786"/>
      <c r="K253" s="786"/>
      <c r="M253" s="666"/>
      <c r="N253" s="666">
        <f>M253*1.1</f>
        <v>0</v>
      </c>
    </row>
    <row r="254" spans="1:17" s="661" customFormat="1" ht="14.25">
      <c r="A254" s="671" t="s">
        <v>7295</v>
      </c>
      <c r="B254" s="672" t="s">
        <v>7296</v>
      </c>
      <c r="C254" s="673">
        <v>48900</v>
      </c>
      <c r="D254" s="682" t="s">
        <v>332</v>
      </c>
      <c r="E254" s="677">
        <v>0</v>
      </c>
      <c r="F254" s="676">
        <f>C254*E254</f>
        <v>0</v>
      </c>
      <c r="G254" s="677">
        <v>0</v>
      </c>
      <c r="H254" s="676">
        <f>C254*G254</f>
        <v>0</v>
      </c>
      <c r="I254" s="703"/>
      <c r="J254" s="709"/>
      <c r="K254" s="709"/>
      <c r="L254" s="704"/>
      <c r="M254" s="705"/>
      <c r="N254" s="666"/>
    </row>
    <row r="255" spans="1:17" s="661" customFormat="1" ht="14.25">
      <c r="A255" s="671" t="s">
        <v>7297</v>
      </c>
      <c r="B255" s="672" t="s">
        <v>7298</v>
      </c>
      <c r="C255" s="673">
        <v>950</v>
      </c>
      <c r="D255" s="682" t="s">
        <v>332</v>
      </c>
      <c r="E255" s="677">
        <v>0</v>
      </c>
      <c r="F255" s="676">
        <f>C255*E255</f>
        <v>0</v>
      </c>
      <c r="G255" s="677">
        <v>0</v>
      </c>
      <c r="H255" s="676">
        <f>C255*G255</f>
        <v>0</v>
      </c>
      <c r="I255" s="703"/>
      <c r="J255" s="709"/>
      <c r="K255" s="709"/>
      <c r="L255" s="704"/>
      <c r="M255" s="705"/>
      <c r="N255" s="666"/>
    </row>
    <row r="256" spans="1:17" s="661" customFormat="1" ht="14.25">
      <c r="A256" s="671" t="s">
        <v>7299</v>
      </c>
      <c r="B256" s="672" t="s">
        <v>7300</v>
      </c>
      <c r="C256" s="673">
        <v>1880</v>
      </c>
      <c r="D256" s="682" t="s">
        <v>332</v>
      </c>
      <c r="E256" s="677">
        <v>0</v>
      </c>
      <c r="F256" s="676">
        <f>C256*E256</f>
        <v>0</v>
      </c>
      <c r="G256" s="677">
        <v>0</v>
      </c>
      <c r="H256" s="676">
        <f>C256*G256</f>
        <v>0</v>
      </c>
      <c r="I256" s="703"/>
      <c r="J256" s="709"/>
      <c r="K256" s="709"/>
      <c r="L256" s="704"/>
      <c r="M256" s="705"/>
      <c r="N256" s="666"/>
    </row>
    <row r="257" spans="1:14" s="661" customFormat="1" ht="14.25">
      <c r="A257" s="671" t="s">
        <v>7301</v>
      </c>
      <c r="B257" s="672" t="s">
        <v>7302</v>
      </c>
      <c r="C257" s="673">
        <v>2300</v>
      </c>
      <c r="D257" s="682" t="s">
        <v>332</v>
      </c>
      <c r="E257" s="677">
        <v>0</v>
      </c>
      <c r="F257" s="676">
        <f>C257*E257</f>
        <v>0</v>
      </c>
      <c r="G257" s="677">
        <v>0</v>
      </c>
      <c r="H257" s="676">
        <f>C257*G257</f>
        <v>0</v>
      </c>
      <c r="I257" s="703"/>
      <c r="J257" s="709"/>
      <c r="K257" s="709"/>
      <c r="L257" s="704"/>
      <c r="M257" s="705"/>
      <c r="N257" s="666"/>
    </row>
    <row r="258" spans="1:14" s="661" customFormat="1" ht="14.25">
      <c r="A258" s="671" t="s">
        <v>7303</v>
      </c>
      <c r="B258" s="672" t="s">
        <v>7304</v>
      </c>
      <c r="C258" s="673">
        <v>1054</v>
      </c>
      <c r="D258" s="682" t="s">
        <v>332</v>
      </c>
      <c r="E258" s="677">
        <v>0</v>
      </c>
      <c r="F258" s="676">
        <f>C258*E258</f>
        <v>0</v>
      </c>
      <c r="G258" s="677">
        <v>0</v>
      </c>
      <c r="H258" s="676">
        <f>C258*G258</f>
        <v>0</v>
      </c>
      <c r="I258" s="703"/>
      <c r="J258" s="709"/>
      <c r="K258" s="709"/>
      <c r="L258" s="704"/>
      <c r="M258" s="705"/>
      <c r="N258" s="666"/>
    </row>
    <row r="259" spans="1:14" s="661" customFormat="1" ht="14.25">
      <c r="A259" s="671" t="s">
        <v>7305</v>
      </c>
      <c r="B259" s="672" t="s">
        <v>7306</v>
      </c>
      <c r="C259" s="673">
        <v>350</v>
      </c>
      <c r="D259" s="682" t="s">
        <v>332</v>
      </c>
      <c r="E259" s="677">
        <v>0</v>
      </c>
      <c r="F259" s="676">
        <f t="shared" ref="F259:F281" si="17">C259*E259</f>
        <v>0</v>
      </c>
      <c r="G259" s="677">
        <v>0</v>
      </c>
      <c r="H259" s="676">
        <f t="shared" ref="H259:H281" si="18">C259*G259</f>
        <v>0</v>
      </c>
      <c r="I259" s="703"/>
      <c r="J259" s="709"/>
      <c r="K259" s="709"/>
      <c r="L259" s="704"/>
      <c r="M259" s="705"/>
      <c r="N259" s="666"/>
    </row>
    <row r="260" spans="1:14" s="661" customFormat="1" ht="14.25">
      <c r="A260" s="671" t="s">
        <v>7307</v>
      </c>
      <c r="B260" s="672" t="s">
        <v>7308</v>
      </c>
      <c r="C260" s="673">
        <v>207</v>
      </c>
      <c r="D260" s="682" t="s">
        <v>332</v>
      </c>
      <c r="E260" s="677">
        <v>0</v>
      </c>
      <c r="F260" s="676">
        <f t="shared" si="17"/>
        <v>0</v>
      </c>
      <c r="G260" s="677">
        <v>0</v>
      </c>
      <c r="H260" s="676">
        <f t="shared" si="18"/>
        <v>0</v>
      </c>
      <c r="I260" s="703"/>
      <c r="J260" s="709"/>
      <c r="K260" s="709"/>
      <c r="L260" s="704"/>
      <c r="M260" s="705"/>
      <c r="N260" s="666"/>
    </row>
    <row r="261" spans="1:14" s="661" customFormat="1" ht="14.25">
      <c r="A261" s="671" t="s">
        <v>7309</v>
      </c>
      <c r="B261" s="672" t="s">
        <v>7310</v>
      </c>
      <c r="C261" s="673">
        <v>460</v>
      </c>
      <c r="D261" s="682" t="s">
        <v>332</v>
      </c>
      <c r="E261" s="677">
        <v>0</v>
      </c>
      <c r="F261" s="676">
        <f t="shared" si="17"/>
        <v>0</v>
      </c>
      <c r="G261" s="677">
        <v>0</v>
      </c>
      <c r="H261" s="676">
        <f t="shared" si="18"/>
        <v>0</v>
      </c>
      <c r="I261" s="703"/>
      <c r="J261" s="709"/>
      <c r="K261" s="709"/>
      <c r="L261" s="704"/>
      <c r="M261" s="705"/>
      <c r="N261" s="666"/>
    </row>
    <row r="262" spans="1:14" s="661" customFormat="1" ht="14.25">
      <c r="A262" s="671" t="s">
        <v>7311</v>
      </c>
      <c r="B262" s="672" t="s">
        <v>7312</v>
      </c>
      <c r="C262" s="673">
        <v>4600</v>
      </c>
      <c r="D262" s="682" t="s">
        <v>332</v>
      </c>
      <c r="E262" s="677">
        <v>0</v>
      </c>
      <c r="F262" s="676">
        <f t="shared" si="17"/>
        <v>0</v>
      </c>
      <c r="G262" s="677">
        <v>0</v>
      </c>
      <c r="H262" s="676">
        <f t="shared" si="18"/>
        <v>0</v>
      </c>
      <c r="I262" s="703"/>
      <c r="J262" s="709"/>
      <c r="K262" s="709"/>
      <c r="L262" s="704"/>
      <c r="M262" s="705"/>
      <c r="N262" s="666"/>
    </row>
    <row r="263" spans="1:14" s="661" customFormat="1" ht="14.25">
      <c r="A263" s="671" t="s">
        <v>7313</v>
      </c>
      <c r="B263" s="672" t="s">
        <v>7314</v>
      </c>
      <c r="C263" s="673">
        <v>150</v>
      </c>
      <c r="D263" s="682" t="s">
        <v>332</v>
      </c>
      <c r="E263" s="677">
        <v>0</v>
      </c>
      <c r="F263" s="676">
        <f t="shared" si="17"/>
        <v>0</v>
      </c>
      <c r="G263" s="677">
        <v>0</v>
      </c>
      <c r="H263" s="676">
        <f t="shared" si="18"/>
        <v>0</v>
      </c>
      <c r="I263" s="703"/>
      <c r="J263" s="709"/>
      <c r="K263" s="709"/>
      <c r="L263" s="704"/>
      <c r="M263" s="705"/>
      <c r="N263" s="666"/>
    </row>
    <row r="264" spans="1:14" s="661" customFormat="1" ht="14.25">
      <c r="A264" s="671" t="s">
        <v>7315</v>
      </c>
      <c r="B264" s="672" t="s">
        <v>7316</v>
      </c>
      <c r="C264" s="673">
        <v>230</v>
      </c>
      <c r="D264" s="682" t="s">
        <v>332</v>
      </c>
      <c r="E264" s="677">
        <v>0</v>
      </c>
      <c r="F264" s="676">
        <f t="shared" si="17"/>
        <v>0</v>
      </c>
      <c r="G264" s="677">
        <v>0</v>
      </c>
      <c r="H264" s="676">
        <f t="shared" si="18"/>
        <v>0</v>
      </c>
      <c r="I264" s="703"/>
      <c r="J264" s="709"/>
      <c r="K264" s="709"/>
      <c r="L264" s="704"/>
      <c r="M264" s="705"/>
      <c r="N264" s="666"/>
    </row>
    <row r="265" spans="1:14" s="661" customFormat="1" ht="14.25">
      <c r="A265" s="671" t="s">
        <v>7317</v>
      </c>
      <c r="B265" s="672" t="s">
        <v>7318</v>
      </c>
      <c r="C265" s="673">
        <v>100</v>
      </c>
      <c r="D265" s="682" t="s">
        <v>332</v>
      </c>
      <c r="E265" s="677">
        <v>0</v>
      </c>
      <c r="F265" s="676">
        <f t="shared" si="17"/>
        <v>0</v>
      </c>
      <c r="G265" s="677">
        <v>0</v>
      </c>
      <c r="H265" s="676">
        <f t="shared" si="18"/>
        <v>0</v>
      </c>
      <c r="I265" s="703"/>
      <c r="J265" s="709"/>
      <c r="K265" s="709"/>
      <c r="L265" s="704"/>
      <c r="M265" s="705"/>
      <c r="N265" s="666"/>
    </row>
    <row r="266" spans="1:14" s="661" customFormat="1" ht="14.25">
      <c r="A266" s="671" t="s">
        <v>7319</v>
      </c>
      <c r="B266" s="672" t="s">
        <v>7320</v>
      </c>
      <c r="C266" s="673">
        <v>230</v>
      </c>
      <c r="D266" s="682" t="s">
        <v>332</v>
      </c>
      <c r="E266" s="677">
        <v>0</v>
      </c>
      <c r="F266" s="676">
        <f t="shared" si="17"/>
        <v>0</v>
      </c>
      <c r="G266" s="677">
        <v>0</v>
      </c>
      <c r="H266" s="676">
        <f t="shared" si="18"/>
        <v>0</v>
      </c>
      <c r="I266" s="703"/>
      <c r="J266" s="709"/>
      <c r="K266" s="709"/>
      <c r="L266" s="704"/>
      <c r="M266" s="705"/>
      <c r="N266" s="666"/>
    </row>
    <row r="267" spans="1:14" s="661" customFormat="1" ht="14.25">
      <c r="A267" s="671" t="s">
        <v>7321</v>
      </c>
      <c r="B267" s="672" t="s">
        <v>7322</v>
      </c>
      <c r="C267" s="673">
        <v>200</v>
      </c>
      <c r="D267" s="682" t="s">
        <v>332</v>
      </c>
      <c r="E267" s="677">
        <v>0</v>
      </c>
      <c r="F267" s="676">
        <f t="shared" si="17"/>
        <v>0</v>
      </c>
      <c r="G267" s="677">
        <v>0</v>
      </c>
      <c r="H267" s="676">
        <f t="shared" si="18"/>
        <v>0</v>
      </c>
      <c r="I267" s="703"/>
      <c r="J267" s="709"/>
      <c r="K267" s="709"/>
      <c r="L267" s="704"/>
      <c r="M267" s="705"/>
      <c r="N267" s="666"/>
    </row>
    <row r="268" spans="1:14" s="661" customFormat="1" ht="14.25">
      <c r="A268" s="671" t="s">
        <v>7323</v>
      </c>
      <c r="B268" s="672" t="s">
        <v>7324</v>
      </c>
      <c r="C268" s="673">
        <v>2530</v>
      </c>
      <c r="D268" s="682" t="s">
        <v>332</v>
      </c>
      <c r="E268" s="677">
        <v>0</v>
      </c>
      <c r="F268" s="676">
        <f t="shared" si="17"/>
        <v>0</v>
      </c>
      <c r="G268" s="677">
        <v>0</v>
      </c>
      <c r="H268" s="676">
        <f t="shared" si="18"/>
        <v>0</v>
      </c>
      <c r="I268" s="703"/>
      <c r="J268" s="709"/>
      <c r="K268" s="709"/>
      <c r="L268" s="704"/>
      <c r="M268" s="705"/>
      <c r="N268" s="666"/>
    </row>
    <row r="269" spans="1:14" s="661" customFormat="1" ht="14.25">
      <c r="A269" s="671" t="s">
        <v>7325</v>
      </c>
      <c r="B269" s="672" t="s">
        <v>7326</v>
      </c>
      <c r="C269" s="673">
        <v>1</v>
      </c>
      <c r="D269" s="682" t="s">
        <v>640</v>
      </c>
      <c r="E269" s="677">
        <v>0</v>
      </c>
      <c r="F269" s="676">
        <f>C269*E269</f>
        <v>0</v>
      </c>
      <c r="G269" s="677">
        <v>0</v>
      </c>
      <c r="H269" s="676">
        <f>C269*G269</f>
        <v>0</v>
      </c>
      <c r="I269" s="703"/>
      <c r="J269" s="709"/>
      <c r="K269" s="709"/>
      <c r="L269" s="704"/>
      <c r="M269" s="705"/>
      <c r="N269" s="666"/>
    </row>
    <row r="270" spans="1:14" s="661" customFormat="1" ht="14.25">
      <c r="A270" s="671" t="s">
        <v>7327</v>
      </c>
      <c r="B270" s="672" t="s">
        <v>7328</v>
      </c>
      <c r="C270" s="673">
        <v>1</v>
      </c>
      <c r="D270" s="682" t="s">
        <v>640</v>
      </c>
      <c r="E270" s="677">
        <v>0</v>
      </c>
      <c r="F270" s="676">
        <f>C270*E270</f>
        <v>0</v>
      </c>
      <c r="G270" s="677">
        <v>0</v>
      </c>
      <c r="H270" s="676">
        <f>C270*G270</f>
        <v>0</v>
      </c>
      <c r="I270" s="703"/>
      <c r="J270" s="709"/>
      <c r="K270" s="709"/>
      <c r="L270" s="704"/>
      <c r="M270" s="705"/>
      <c r="N270" s="666"/>
    </row>
    <row r="271" spans="1:14" s="661" customFormat="1" ht="14.25">
      <c r="A271" s="671" t="s">
        <v>7329</v>
      </c>
      <c r="B271" s="672" t="s">
        <v>7330</v>
      </c>
      <c r="C271" s="673">
        <v>1</v>
      </c>
      <c r="D271" s="682" t="s">
        <v>640</v>
      </c>
      <c r="E271" s="677">
        <v>0</v>
      </c>
      <c r="F271" s="676">
        <f>C271*E271</f>
        <v>0</v>
      </c>
      <c r="G271" s="677">
        <v>0</v>
      </c>
      <c r="H271" s="676">
        <f>C271*G271</f>
        <v>0</v>
      </c>
      <c r="I271" s="703"/>
      <c r="J271" s="709"/>
      <c r="K271" s="709"/>
      <c r="L271" s="704"/>
      <c r="M271" s="705"/>
      <c r="N271" s="666"/>
    </row>
    <row r="272" spans="1:14" s="661" customFormat="1" ht="42.75">
      <c r="A272" s="671" t="s">
        <v>7331</v>
      </c>
      <c r="B272" s="672" t="s">
        <v>7332</v>
      </c>
      <c r="C272" s="673">
        <v>1</v>
      </c>
      <c r="D272" s="682" t="s">
        <v>164</v>
      </c>
      <c r="E272" s="677">
        <v>0</v>
      </c>
      <c r="F272" s="676">
        <f t="shared" si="17"/>
        <v>0</v>
      </c>
      <c r="G272" s="677">
        <v>0</v>
      </c>
      <c r="H272" s="676">
        <f t="shared" si="18"/>
        <v>0</v>
      </c>
      <c r="I272" s="703"/>
      <c r="J272" s="709"/>
      <c r="K272" s="709"/>
      <c r="L272" s="704"/>
      <c r="M272" s="705"/>
      <c r="N272" s="666"/>
    </row>
    <row r="273" spans="1:123" s="661" customFormat="1" ht="42.75">
      <c r="A273" s="671" t="s">
        <v>7333</v>
      </c>
      <c r="B273" s="672" t="s">
        <v>7334</v>
      </c>
      <c r="C273" s="673">
        <v>1</v>
      </c>
      <c r="D273" s="682" t="s">
        <v>164</v>
      </c>
      <c r="E273" s="677">
        <v>0</v>
      </c>
      <c r="F273" s="676">
        <f t="shared" si="17"/>
        <v>0</v>
      </c>
      <c r="G273" s="677">
        <v>0</v>
      </c>
      <c r="H273" s="676">
        <f t="shared" si="18"/>
        <v>0</v>
      </c>
      <c r="I273" s="703"/>
      <c r="J273" s="709"/>
      <c r="K273" s="709"/>
      <c r="L273" s="704"/>
      <c r="M273" s="705"/>
      <c r="N273" s="666"/>
    </row>
    <row r="274" spans="1:123" s="661" customFormat="1" ht="42.75">
      <c r="A274" s="671" t="s">
        <v>7335</v>
      </c>
      <c r="B274" s="672" t="s">
        <v>7336</v>
      </c>
      <c r="C274" s="673">
        <v>1</v>
      </c>
      <c r="D274" s="682" t="s">
        <v>164</v>
      </c>
      <c r="E274" s="677">
        <v>0</v>
      </c>
      <c r="F274" s="676">
        <f t="shared" si="17"/>
        <v>0</v>
      </c>
      <c r="G274" s="677">
        <v>0</v>
      </c>
      <c r="H274" s="676">
        <f t="shared" si="18"/>
        <v>0</v>
      </c>
      <c r="I274" s="703"/>
      <c r="J274" s="709"/>
      <c r="K274" s="709"/>
      <c r="L274" s="704"/>
      <c r="M274" s="705"/>
      <c r="N274" s="666"/>
    </row>
    <row r="275" spans="1:123" s="661" customFormat="1" ht="42.75">
      <c r="A275" s="671" t="s">
        <v>7337</v>
      </c>
      <c r="B275" s="672" t="s">
        <v>7338</v>
      </c>
      <c r="C275" s="673">
        <v>1</v>
      </c>
      <c r="D275" s="682" t="s">
        <v>164</v>
      </c>
      <c r="E275" s="677">
        <v>0</v>
      </c>
      <c r="F275" s="676">
        <f t="shared" si="17"/>
        <v>0</v>
      </c>
      <c r="G275" s="677">
        <v>0</v>
      </c>
      <c r="H275" s="676">
        <f t="shared" si="18"/>
        <v>0</v>
      </c>
      <c r="I275" s="703"/>
      <c r="J275" s="709"/>
      <c r="K275" s="709"/>
      <c r="L275" s="704"/>
      <c r="M275" s="705"/>
      <c r="N275" s="666"/>
    </row>
    <row r="276" spans="1:123" s="661" customFormat="1" ht="42.75">
      <c r="A276" s="671" t="s">
        <v>7339</v>
      </c>
      <c r="B276" s="672" t="s">
        <v>7340</v>
      </c>
      <c r="C276" s="673">
        <v>1</v>
      </c>
      <c r="D276" s="682" t="s">
        <v>164</v>
      </c>
      <c r="E276" s="677">
        <v>0</v>
      </c>
      <c r="F276" s="676">
        <f t="shared" si="17"/>
        <v>0</v>
      </c>
      <c r="G276" s="677">
        <v>0</v>
      </c>
      <c r="H276" s="676">
        <f t="shared" si="18"/>
        <v>0</v>
      </c>
      <c r="I276" s="703"/>
      <c r="J276" s="709"/>
      <c r="K276" s="709"/>
      <c r="L276" s="704"/>
      <c r="M276" s="705"/>
      <c r="N276" s="666"/>
    </row>
    <row r="277" spans="1:123" s="661" customFormat="1" ht="42.75">
      <c r="A277" s="671" t="s">
        <v>7341</v>
      </c>
      <c r="B277" s="672" t="s">
        <v>7342</v>
      </c>
      <c r="C277" s="673">
        <v>1</v>
      </c>
      <c r="D277" s="682" t="s">
        <v>164</v>
      </c>
      <c r="E277" s="677">
        <v>0</v>
      </c>
      <c r="F277" s="676">
        <f t="shared" si="17"/>
        <v>0</v>
      </c>
      <c r="G277" s="677">
        <v>0</v>
      </c>
      <c r="H277" s="676">
        <f t="shared" si="18"/>
        <v>0</v>
      </c>
      <c r="I277" s="703"/>
      <c r="J277" s="709"/>
      <c r="K277" s="709"/>
      <c r="L277" s="704"/>
      <c r="M277" s="705"/>
      <c r="N277" s="666"/>
    </row>
    <row r="278" spans="1:123" s="661" customFormat="1" ht="14.25">
      <c r="A278" s="671" t="s">
        <v>7343</v>
      </c>
      <c r="B278" s="672" t="s">
        <v>7344</v>
      </c>
      <c r="C278" s="673">
        <v>45</v>
      </c>
      <c r="D278" s="682" t="s">
        <v>332</v>
      </c>
      <c r="E278" s="677">
        <v>0</v>
      </c>
      <c r="F278" s="676">
        <f t="shared" si="17"/>
        <v>0</v>
      </c>
      <c r="G278" s="677">
        <v>0</v>
      </c>
      <c r="H278" s="676">
        <f t="shared" si="18"/>
        <v>0</v>
      </c>
      <c r="I278" s="703"/>
      <c r="J278" s="709"/>
      <c r="K278" s="709"/>
      <c r="L278" s="704"/>
      <c r="M278" s="705"/>
      <c r="N278" s="666"/>
    </row>
    <row r="279" spans="1:123" s="661" customFormat="1" ht="42.75">
      <c r="A279" s="671" t="s">
        <v>7345</v>
      </c>
      <c r="B279" s="672" t="s">
        <v>7346</v>
      </c>
      <c r="C279" s="673">
        <v>1</v>
      </c>
      <c r="D279" s="682" t="s">
        <v>164</v>
      </c>
      <c r="E279" s="677">
        <v>0</v>
      </c>
      <c r="F279" s="676">
        <f t="shared" si="17"/>
        <v>0</v>
      </c>
      <c r="G279" s="677">
        <v>0</v>
      </c>
      <c r="H279" s="676">
        <f t="shared" si="18"/>
        <v>0</v>
      </c>
      <c r="I279" s="703"/>
      <c r="J279" s="709"/>
      <c r="K279" s="709"/>
      <c r="L279" s="704"/>
      <c r="M279" s="705"/>
      <c r="N279" s="666"/>
    </row>
    <row r="280" spans="1:123" s="661" customFormat="1" ht="14.25">
      <c r="A280" s="671" t="s">
        <v>7347</v>
      </c>
      <c r="B280" s="672" t="s">
        <v>7348</v>
      </c>
      <c r="C280" s="673">
        <v>20</v>
      </c>
      <c r="D280" s="682" t="s">
        <v>332</v>
      </c>
      <c r="E280" s="677">
        <v>0</v>
      </c>
      <c r="F280" s="676">
        <f t="shared" si="17"/>
        <v>0</v>
      </c>
      <c r="G280" s="677">
        <v>0</v>
      </c>
      <c r="H280" s="676">
        <f t="shared" si="18"/>
        <v>0</v>
      </c>
      <c r="I280" s="703"/>
      <c r="J280" s="709"/>
      <c r="K280" s="709"/>
      <c r="L280" s="704"/>
      <c r="M280" s="705"/>
      <c r="N280" s="666"/>
    </row>
    <row r="281" spans="1:123" s="661" customFormat="1" ht="14.25">
      <c r="A281" s="671" t="s">
        <v>7349</v>
      </c>
      <c r="B281" s="672" t="s">
        <v>7350</v>
      </c>
      <c r="C281" s="673">
        <v>1</v>
      </c>
      <c r="D281" s="682" t="s">
        <v>164</v>
      </c>
      <c r="E281" s="677">
        <v>0</v>
      </c>
      <c r="F281" s="676">
        <f t="shared" si="17"/>
        <v>0</v>
      </c>
      <c r="G281" s="677">
        <v>0</v>
      </c>
      <c r="H281" s="676">
        <f t="shared" si="18"/>
        <v>0</v>
      </c>
      <c r="I281" s="795"/>
      <c r="J281" s="848"/>
      <c r="K281" s="848"/>
      <c r="L281" s="796"/>
      <c r="M281" s="797"/>
      <c r="N281" s="798"/>
      <c r="O281" s="799"/>
      <c r="P281" s="799"/>
      <c r="Q281" s="799"/>
      <c r="R281" s="799"/>
      <c r="S281" s="799"/>
      <c r="T281" s="799"/>
      <c r="U281" s="799"/>
      <c r="V281" s="799"/>
      <c r="W281" s="799"/>
      <c r="X281" s="799"/>
      <c r="Y281" s="799"/>
      <c r="Z281" s="799"/>
      <c r="AA281" s="799"/>
      <c r="AB281" s="799"/>
      <c r="AC281" s="799"/>
      <c r="AD281" s="799"/>
      <c r="AE281" s="799"/>
      <c r="AF281" s="799"/>
      <c r="AG281" s="799"/>
      <c r="AH281" s="799"/>
      <c r="AI281" s="799"/>
      <c r="AJ281" s="799"/>
      <c r="AK281" s="799"/>
      <c r="AL281" s="799"/>
      <c r="AM281" s="799"/>
      <c r="AN281" s="799"/>
      <c r="AO281" s="799"/>
      <c r="AP281" s="799"/>
      <c r="AQ281" s="799"/>
      <c r="AR281" s="799"/>
      <c r="AS281" s="799"/>
      <c r="AT281" s="799"/>
      <c r="AU281" s="799"/>
      <c r="AV281" s="799"/>
      <c r="AW281" s="799"/>
      <c r="AX281" s="799"/>
      <c r="AY281" s="799"/>
      <c r="AZ281" s="799"/>
      <c r="BA281" s="799"/>
      <c r="BB281" s="799"/>
      <c r="BC281" s="799"/>
      <c r="BD281" s="799"/>
      <c r="BE281" s="799"/>
      <c r="BF281" s="799"/>
      <c r="BG281" s="799"/>
      <c r="BH281" s="799"/>
      <c r="BI281" s="799"/>
      <c r="BJ281" s="799"/>
      <c r="BK281" s="799"/>
      <c r="BL281" s="799"/>
      <c r="BM281" s="799"/>
      <c r="BN281" s="799"/>
      <c r="BO281" s="799"/>
      <c r="BP281" s="799"/>
      <c r="BQ281" s="799"/>
      <c r="BR281" s="799"/>
      <c r="BS281" s="799"/>
      <c r="BT281" s="799"/>
      <c r="BU281" s="799"/>
      <c r="BV281" s="799"/>
      <c r="BW281" s="799"/>
      <c r="BX281" s="799"/>
      <c r="BY281" s="799"/>
      <c r="BZ281" s="799"/>
      <c r="CA281" s="799"/>
      <c r="CB281" s="799"/>
      <c r="CC281" s="799"/>
      <c r="CD281" s="799"/>
      <c r="CE281" s="799"/>
      <c r="CF281" s="799"/>
      <c r="CG281" s="799"/>
      <c r="CH281" s="799"/>
      <c r="CI281" s="799"/>
      <c r="CJ281" s="799"/>
      <c r="CK281" s="799"/>
      <c r="CL281" s="799"/>
      <c r="CM281" s="799"/>
      <c r="CN281" s="799"/>
      <c r="CO281" s="799"/>
      <c r="CP281" s="799"/>
      <c r="CQ281" s="799"/>
      <c r="CR281" s="799"/>
      <c r="CS281" s="799"/>
      <c r="CT281" s="799"/>
      <c r="CU281" s="799"/>
      <c r="CV281" s="799"/>
      <c r="CW281" s="799"/>
      <c r="CX281" s="799"/>
      <c r="CY281" s="799"/>
      <c r="CZ281" s="799"/>
      <c r="DA281" s="799"/>
      <c r="DB281" s="799"/>
      <c r="DC281" s="799"/>
      <c r="DD281" s="799"/>
      <c r="DE281" s="799"/>
      <c r="DF281" s="799"/>
      <c r="DG281" s="799"/>
      <c r="DH281" s="799"/>
      <c r="DI281" s="799"/>
      <c r="DJ281" s="799"/>
      <c r="DK281" s="799"/>
      <c r="DL281" s="799"/>
      <c r="DM281" s="799"/>
      <c r="DN281" s="799"/>
      <c r="DO281" s="799"/>
      <c r="DP281" s="799"/>
      <c r="DQ281" s="799"/>
      <c r="DR281" s="799"/>
      <c r="DS281" s="799"/>
    </row>
    <row r="282" spans="1:123" s="661" customFormat="1" ht="14.25">
      <c r="A282" s="800" t="s">
        <v>7351</v>
      </c>
      <c r="B282" s="672" t="s">
        <v>6929</v>
      </c>
      <c r="C282" s="836">
        <v>10</v>
      </c>
      <c r="D282" s="837" t="s">
        <v>4984</v>
      </c>
      <c r="E282" s="804"/>
      <c r="F282" s="688">
        <f>(SUM(F254:F281)/100)*C282</f>
        <v>0</v>
      </c>
      <c r="G282" s="805"/>
      <c r="H282" s="715">
        <f>(SUM(H254:H281)/100)*C282</f>
        <v>0</v>
      </c>
      <c r="I282" s="795"/>
      <c r="J282" s="848"/>
      <c r="K282" s="848"/>
      <c r="L282" s="796"/>
      <c r="M282" s="797"/>
      <c r="N282" s="798"/>
      <c r="O282" s="799"/>
      <c r="P282" s="799"/>
      <c r="Q282" s="799"/>
      <c r="R282" s="799"/>
      <c r="S282" s="799"/>
      <c r="T282" s="799"/>
      <c r="U282" s="799"/>
      <c r="V282" s="799"/>
      <c r="W282" s="799"/>
      <c r="X282" s="799"/>
      <c r="Y282" s="799"/>
      <c r="Z282" s="799"/>
      <c r="AA282" s="799"/>
      <c r="AB282" s="799"/>
      <c r="AC282" s="799"/>
      <c r="AD282" s="799"/>
      <c r="AE282" s="799"/>
      <c r="AF282" s="799"/>
      <c r="AG282" s="799"/>
      <c r="AH282" s="799"/>
      <c r="AI282" s="799"/>
      <c r="AJ282" s="799"/>
      <c r="AK282" s="799"/>
      <c r="AL282" s="799"/>
      <c r="AM282" s="799"/>
      <c r="AN282" s="799"/>
      <c r="AO282" s="799"/>
      <c r="AP282" s="799"/>
      <c r="AQ282" s="799"/>
      <c r="AR282" s="799"/>
      <c r="AS282" s="799"/>
      <c r="AT282" s="799"/>
      <c r="AU282" s="799"/>
      <c r="AV282" s="799"/>
      <c r="AW282" s="799"/>
      <c r="AX282" s="799"/>
      <c r="AY282" s="799"/>
      <c r="AZ282" s="799"/>
      <c r="BA282" s="799"/>
      <c r="BB282" s="799"/>
      <c r="BC282" s="799"/>
      <c r="BD282" s="799"/>
      <c r="BE282" s="799"/>
      <c r="BF282" s="799"/>
      <c r="BG282" s="799"/>
      <c r="BH282" s="799"/>
      <c r="BI282" s="799"/>
      <c r="BJ282" s="799"/>
      <c r="BK282" s="799"/>
      <c r="BL282" s="799"/>
      <c r="BM282" s="799"/>
      <c r="BN282" s="799"/>
      <c r="BO282" s="799"/>
      <c r="BP282" s="799"/>
      <c r="BQ282" s="799"/>
      <c r="BR282" s="799"/>
      <c r="BS282" s="799"/>
      <c r="BT282" s="799"/>
      <c r="BU282" s="799"/>
      <c r="BV282" s="799"/>
      <c r="BW282" s="799"/>
      <c r="BX282" s="799"/>
      <c r="BY282" s="799"/>
      <c r="BZ282" s="799"/>
      <c r="CA282" s="799"/>
      <c r="CB282" s="799"/>
      <c r="CC282" s="799"/>
      <c r="CD282" s="799"/>
      <c r="CE282" s="799"/>
      <c r="CF282" s="799"/>
      <c r="CG282" s="799"/>
      <c r="CH282" s="799"/>
      <c r="CI282" s="799"/>
      <c r="CJ282" s="799"/>
      <c r="CK282" s="799"/>
      <c r="CL282" s="799"/>
      <c r="CM282" s="799"/>
      <c r="CN282" s="799"/>
      <c r="CO282" s="799"/>
      <c r="CP282" s="799"/>
      <c r="CQ282" s="799"/>
      <c r="CR282" s="799"/>
      <c r="CS282" s="799"/>
      <c r="CT282" s="799"/>
      <c r="CU282" s="799"/>
      <c r="CV282" s="799"/>
      <c r="CW282" s="799"/>
      <c r="CX282" s="799"/>
      <c r="CY282" s="799"/>
      <c r="CZ282" s="799"/>
      <c r="DA282" s="799"/>
      <c r="DB282" s="799"/>
      <c r="DC282" s="799"/>
      <c r="DD282" s="799"/>
      <c r="DE282" s="799"/>
      <c r="DF282" s="799"/>
      <c r="DG282" s="799"/>
      <c r="DH282" s="799"/>
      <c r="DI282" s="799"/>
      <c r="DJ282" s="799"/>
      <c r="DK282" s="799"/>
      <c r="DL282" s="799"/>
      <c r="DM282" s="799"/>
      <c r="DN282" s="799"/>
      <c r="DO282" s="799"/>
      <c r="DP282" s="799"/>
      <c r="DQ282" s="799"/>
      <c r="DR282" s="799"/>
      <c r="DS282" s="799"/>
    </row>
    <row r="283" spans="1:123" s="799" customFormat="1" ht="14.25">
      <c r="A283" s="671"/>
      <c r="B283" s="672" t="s">
        <v>6930</v>
      </c>
      <c r="C283" s="673"/>
      <c r="D283" s="674"/>
      <c r="E283" s="689"/>
      <c r="F283" s="690"/>
      <c r="G283" s="684"/>
      <c r="H283" s="676"/>
      <c r="I283" s="678"/>
      <c r="J283" s="679"/>
      <c r="K283" s="679"/>
      <c r="L283" s="516"/>
      <c r="M283" s="516"/>
      <c r="N283" s="516"/>
      <c r="O283" s="516"/>
      <c r="P283" s="516"/>
      <c r="Q283" s="516"/>
      <c r="R283" s="516"/>
      <c r="S283" s="516"/>
      <c r="T283" s="516"/>
      <c r="U283" s="516"/>
      <c r="V283" s="516"/>
      <c r="W283" s="516"/>
      <c r="X283" s="516"/>
      <c r="Y283" s="516"/>
      <c r="Z283" s="516"/>
      <c r="AA283" s="516"/>
      <c r="AB283" s="516"/>
      <c r="AC283" s="516"/>
      <c r="AD283" s="516"/>
      <c r="AE283" s="516"/>
      <c r="AF283" s="516"/>
      <c r="AG283" s="516"/>
      <c r="AH283" s="516"/>
      <c r="AI283" s="516"/>
      <c r="AJ283" s="516"/>
      <c r="AK283" s="516"/>
      <c r="AL283" s="516"/>
      <c r="AM283" s="516"/>
      <c r="AN283" s="516"/>
      <c r="AO283" s="516"/>
      <c r="AP283" s="516"/>
      <c r="AQ283" s="516"/>
      <c r="AR283" s="516"/>
      <c r="AS283" s="516"/>
      <c r="AT283" s="516"/>
      <c r="AU283" s="516"/>
      <c r="AV283" s="516"/>
      <c r="AW283" s="516"/>
      <c r="AX283" s="516"/>
      <c r="AY283" s="516"/>
      <c r="AZ283" s="516"/>
      <c r="BA283" s="516"/>
      <c r="BB283" s="516"/>
      <c r="BC283" s="516"/>
      <c r="BD283" s="516"/>
      <c r="BE283" s="516"/>
      <c r="BF283" s="516"/>
      <c r="BG283" s="516"/>
      <c r="BH283" s="516"/>
      <c r="BI283" s="516"/>
      <c r="BJ283" s="516"/>
      <c r="BK283" s="516"/>
      <c r="BL283" s="516"/>
      <c r="BM283" s="516"/>
      <c r="BN283" s="516"/>
      <c r="BO283" s="516"/>
      <c r="BP283" s="516"/>
      <c r="BQ283" s="516"/>
      <c r="BR283" s="516"/>
      <c r="BS283" s="516"/>
      <c r="BT283" s="516"/>
      <c r="BU283" s="516"/>
      <c r="BV283" s="516"/>
      <c r="BW283" s="516"/>
      <c r="BX283" s="516"/>
      <c r="BY283" s="516"/>
      <c r="BZ283" s="516"/>
      <c r="CA283" s="516"/>
      <c r="CB283" s="516"/>
      <c r="CC283" s="516"/>
      <c r="CD283" s="516"/>
      <c r="CE283" s="516"/>
      <c r="CF283" s="516"/>
      <c r="CG283" s="516"/>
      <c r="CH283" s="516"/>
      <c r="CI283" s="516"/>
      <c r="CJ283" s="516"/>
      <c r="CK283" s="516"/>
      <c r="CL283" s="516"/>
      <c r="CM283" s="516"/>
      <c r="CN283" s="516"/>
      <c r="CO283" s="516"/>
      <c r="CP283" s="516"/>
      <c r="CQ283" s="516"/>
      <c r="CR283" s="516"/>
      <c r="CS283" s="516"/>
      <c r="CT283" s="516"/>
      <c r="CU283" s="516"/>
      <c r="CV283" s="516"/>
      <c r="CW283" s="516"/>
      <c r="CX283" s="516"/>
      <c r="CY283" s="516"/>
      <c r="CZ283" s="516"/>
      <c r="DA283" s="516"/>
      <c r="DB283" s="516"/>
      <c r="DC283" s="516"/>
      <c r="DD283" s="516"/>
      <c r="DE283" s="516"/>
      <c r="DF283" s="516"/>
      <c r="DG283" s="516"/>
      <c r="DH283" s="516"/>
      <c r="DI283" s="516"/>
      <c r="DJ283" s="516"/>
      <c r="DK283" s="516"/>
      <c r="DL283" s="516"/>
      <c r="DM283" s="516"/>
      <c r="DN283" s="516"/>
      <c r="DO283" s="516"/>
      <c r="DP283" s="516"/>
      <c r="DQ283" s="516"/>
      <c r="DR283" s="516"/>
      <c r="DS283" s="516"/>
    </row>
    <row r="284" spans="1:123" s="799" customFormat="1" ht="14.25">
      <c r="A284" s="671"/>
      <c r="B284" s="672" t="s">
        <v>6931</v>
      </c>
      <c r="C284" s="673"/>
      <c r="D284" s="674"/>
      <c r="E284" s="689"/>
      <c r="F284" s="690"/>
      <c r="G284" s="684"/>
      <c r="H284" s="676"/>
      <c r="I284" s="678"/>
      <c r="J284" s="679"/>
      <c r="K284" s="679"/>
      <c r="L284" s="516"/>
      <c r="M284" s="516"/>
      <c r="N284" s="516"/>
      <c r="O284" s="516"/>
      <c r="P284" s="516"/>
      <c r="Q284" s="516"/>
      <c r="R284" s="516"/>
      <c r="S284" s="516"/>
      <c r="T284" s="516"/>
      <c r="U284" s="516"/>
      <c r="V284" s="516"/>
      <c r="W284" s="516"/>
      <c r="X284" s="516"/>
      <c r="Y284" s="516"/>
      <c r="Z284" s="516"/>
      <c r="AA284" s="516"/>
      <c r="AB284" s="516"/>
      <c r="AC284" s="516"/>
      <c r="AD284" s="516"/>
      <c r="AE284" s="516"/>
      <c r="AF284" s="516"/>
      <c r="AG284" s="516"/>
      <c r="AH284" s="516"/>
      <c r="AI284" s="516"/>
      <c r="AJ284" s="516"/>
      <c r="AK284" s="516"/>
      <c r="AL284" s="516"/>
      <c r="AM284" s="516"/>
      <c r="AN284" s="516"/>
      <c r="AO284" s="516"/>
      <c r="AP284" s="516"/>
      <c r="AQ284" s="516"/>
      <c r="AR284" s="516"/>
      <c r="AS284" s="516"/>
      <c r="AT284" s="516"/>
      <c r="AU284" s="516"/>
      <c r="AV284" s="516"/>
      <c r="AW284" s="516"/>
      <c r="AX284" s="516"/>
      <c r="AY284" s="516"/>
      <c r="AZ284" s="516"/>
      <c r="BA284" s="516"/>
      <c r="BB284" s="516"/>
      <c r="BC284" s="516"/>
      <c r="BD284" s="516"/>
      <c r="BE284" s="516"/>
      <c r="BF284" s="516"/>
      <c r="BG284" s="516"/>
      <c r="BH284" s="516"/>
      <c r="BI284" s="516"/>
      <c r="BJ284" s="516"/>
      <c r="BK284" s="516"/>
      <c r="BL284" s="516"/>
      <c r="BM284" s="516"/>
      <c r="BN284" s="516"/>
      <c r="BO284" s="516"/>
      <c r="BP284" s="516"/>
      <c r="BQ284" s="516"/>
      <c r="BR284" s="516"/>
      <c r="BS284" s="516"/>
      <c r="BT284" s="516"/>
      <c r="BU284" s="516"/>
      <c r="BV284" s="516"/>
      <c r="BW284" s="516"/>
      <c r="BX284" s="516"/>
      <c r="BY284" s="516"/>
      <c r="BZ284" s="516"/>
      <c r="CA284" s="516"/>
      <c r="CB284" s="516"/>
      <c r="CC284" s="516"/>
      <c r="CD284" s="516"/>
      <c r="CE284" s="516"/>
      <c r="CF284" s="516"/>
      <c r="CG284" s="516"/>
      <c r="CH284" s="516"/>
      <c r="CI284" s="516"/>
      <c r="CJ284" s="516"/>
      <c r="CK284" s="516"/>
      <c r="CL284" s="516"/>
      <c r="CM284" s="516"/>
      <c r="CN284" s="516"/>
      <c r="CO284" s="516"/>
      <c r="CP284" s="516"/>
      <c r="CQ284" s="516"/>
      <c r="CR284" s="516"/>
      <c r="CS284" s="516"/>
      <c r="CT284" s="516"/>
      <c r="CU284" s="516"/>
      <c r="CV284" s="516"/>
      <c r="CW284" s="516"/>
      <c r="CX284" s="516"/>
      <c r="CY284" s="516"/>
      <c r="CZ284" s="516"/>
      <c r="DA284" s="516"/>
      <c r="DB284" s="516"/>
      <c r="DC284" s="516"/>
      <c r="DD284" s="516"/>
      <c r="DE284" s="516"/>
      <c r="DF284" s="516"/>
      <c r="DG284" s="516"/>
      <c r="DH284" s="516"/>
      <c r="DI284" s="516"/>
      <c r="DJ284" s="516"/>
      <c r="DK284" s="516"/>
      <c r="DL284" s="516"/>
      <c r="DM284" s="516"/>
      <c r="DN284" s="516"/>
      <c r="DO284" s="516"/>
      <c r="DP284" s="516"/>
      <c r="DQ284" s="516"/>
      <c r="DR284" s="516"/>
      <c r="DS284" s="516"/>
    </row>
    <row r="285" spans="1:123" s="799" customFormat="1" ht="42.75">
      <c r="A285" s="671"/>
      <c r="B285" s="672" t="s">
        <v>6932</v>
      </c>
      <c r="C285" s="673"/>
      <c r="D285" s="674"/>
      <c r="E285" s="689"/>
      <c r="F285" s="690"/>
      <c r="G285" s="684"/>
      <c r="H285" s="676"/>
      <c r="I285" s="678"/>
      <c r="J285" s="679"/>
      <c r="K285" s="679"/>
      <c r="L285" s="516"/>
      <c r="M285" s="516"/>
      <c r="N285" s="516"/>
      <c r="O285" s="516"/>
      <c r="P285" s="516"/>
      <c r="Q285" s="516"/>
      <c r="R285" s="516"/>
      <c r="S285" s="516"/>
      <c r="T285" s="516"/>
      <c r="U285" s="516"/>
      <c r="V285" s="516"/>
      <c r="W285" s="516"/>
      <c r="X285" s="516"/>
      <c r="Y285" s="516"/>
      <c r="Z285" s="516"/>
      <c r="AA285" s="516"/>
      <c r="AB285" s="516"/>
      <c r="AC285" s="516"/>
      <c r="AD285" s="516"/>
      <c r="AE285" s="516"/>
      <c r="AF285" s="516"/>
      <c r="AG285" s="516"/>
      <c r="AH285" s="516"/>
      <c r="AI285" s="516"/>
      <c r="AJ285" s="516"/>
      <c r="AK285" s="516"/>
      <c r="AL285" s="516"/>
      <c r="AM285" s="516"/>
      <c r="AN285" s="516"/>
      <c r="AO285" s="516"/>
      <c r="AP285" s="516"/>
      <c r="AQ285" s="516"/>
      <c r="AR285" s="516"/>
      <c r="AS285" s="516"/>
      <c r="AT285" s="516"/>
      <c r="AU285" s="516"/>
      <c r="AV285" s="516"/>
      <c r="AW285" s="516"/>
      <c r="AX285" s="516"/>
      <c r="AY285" s="516"/>
      <c r="AZ285" s="516"/>
      <c r="BA285" s="516"/>
      <c r="BB285" s="516"/>
      <c r="BC285" s="516"/>
      <c r="BD285" s="516"/>
      <c r="BE285" s="516"/>
      <c r="BF285" s="516"/>
      <c r="BG285" s="516"/>
      <c r="BH285" s="516"/>
      <c r="BI285" s="516"/>
      <c r="BJ285" s="516"/>
      <c r="BK285" s="516"/>
      <c r="BL285" s="516"/>
      <c r="BM285" s="516"/>
      <c r="BN285" s="516"/>
      <c r="BO285" s="516"/>
      <c r="BP285" s="516"/>
      <c r="BQ285" s="516"/>
      <c r="BR285" s="516"/>
      <c r="BS285" s="516"/>
      <c r="BT285" s="516"/>
      <c r="BU285" s="516"/>
      <c r="BV285" s="516"/>
      <c r="BW285" s="516"/>
      <c r="BX285" s="516"/>
      <c r="BY285" s="516"/>
      <c r="BZ285" s="516"/>
      <c r="CA285" s="516"/>
      <c r="CB285" s="516"/>
      <c r="CC285" s="516"/>
      <c r="CD285" s="516"/>
      <c r="CE285" s="516"/>
      <c r="CF285" s="516"/>
      <c r="CG285" s="516"/>
      <c r="CH285" s="516"/>
      <c r="CI285" s="516"/>
      <c r="CJ285" s="516"/>
      <c r="CK285" s="516"/>
      <c r="CL285" s="516"/>
      <c r="CM285" s="516"/>
      <c r="CN285" s="516"/>
      <c r="CO285" s="516"/>
      <c r="CP285" s="516"/>
      <c r="CQ285" s="516"/>
      <c r="CR285" s="516"/>
      <c r="CS285" s="516"/>
      <c r="CT285" s="516"/>
      <c r="CU285" s="516"/>
      <c r="CV285" s="516"/>
      <c r="CW285" s="516"/>
      <c r="CX285" s="516"/>
      <c r="CY285" s="516"/>
      <c r="CZ285" s="516"/>
      <c r="DA285" s="516"/>
      <c r="DB285" s="516"/>
      <c r="DC285" s="516"/>
      <c r="DD285" s="516"/>
      <c r="DE285" s="516"/>
      <c r="DF285" s="516"/>
      <c r="DG285" s="516"/>
      <c r="DH285" s="516"/>
      <c r="DI285" s="516"/>
      <c r="DJ285" s="516"/>
      <c r="DK285" s="516"/>
      <c r="DL285" s="516"/>
      <c r="DM285" s="516"/>
      <c r="DN285" s="516"/>
      <c r="DO285" s="516"/>
      <c r="DP285" s="516"/>
      <c r="DQ285" s="516"/>
      <c r="DR285" s="516"/>
      <c r="DS285" s="516"/>
    </row>
    <row r="286" spans="1:123" s="661" customFormat="1" ht="15">
      <c r="A286" s="671"/>
      <c r="B286" s="672"/>
      <c r="C286" s="673"/>
      <c r="D286" s="682"/>
      <c r="E286" s="684"/>
      <c r="F286" s="685">
        <f>SUM(F254:F285)</f>
        <v>0</v>
      </c>
      <c r="G286" s="729"/>
      <c r="H286" s="685">
        <f>SUM(H254:H285)</f>
        <v>0</v>
      </c>
      <c r="I286" s="686"/>
      <c r="J286" s="709"/>
      <c r="K286" s="709"/>
      <c r="L286" s="704"/>
      <c r="M286" s="705"/>
      <c r="N286" s="666"/>
    </row>
    <row r="287" spans="1:123" s="661" customFormat="1" ht="15">
      <c r="A287" s="671"/>
      <c r="B287" s="672"/>
      <c r="C287" s="673"/>
      <c r="D287" s="682"/>
      <c r="E287" s="684"/>
      <c r="F287" s="685"/>
      <c r="G287" s="729"/>
      <c r="H287" s="685"/>
      <c r="I287" s="686"/>
      <c r="J287" s="709"/>
      <c r="K287" s="709"/>
      <c r="L287" s="704"/>
      <c r="M287" s="705"/>
      <c r="N287" s="666"/>
    </row>
    <row r="288" spans="1:123" ht="37.5">
      <c r="A288" s="849"/>
      <c r="B288" s="850" t="s">
        <v>7050</v>
      </c>
      <c r="C288" s="851"/>
      <c r="D288" s="849"/>
      <c r="E288" s="852"/>
      <c r="F288" s="849"/>
      <c r="G288" s="849"/>
      <c r="H288" s="849"/>
      <c r="I288" s="853"/>
      <c r="M288" s="854"/>
      <c r="N288" s="854"/>
      <c r="O288" s="855"/>
      <c r="P288" s="855"/>
      <c r="Q288" s="855"/>
    </row>
    <row r="289" spans="1:123" ht="33.75">
      <c r="A289" s="771"/>
      <c r="B289" s="772" t="s">
        <v>7352</v>
      </c>
      <c r="C289" s="673"/>
      <c r="D289" s="682"/>
      <c r="E289" s="676"/>
      <c r="F289" s="676"/>
      <c r="G289" s="676"/>
      <c r="H289" s="676"/>
      <c r="I289" s="686"/>
      <c r="J289" s="786"/>
      <c r="K289" s="786"/>
      <c r="L289" s="704"/>
      <c r="M289" s="705"/>
      <c r="N289" s="666"/>
      <c r="O289" s="661"/>
      <c r="P289" s="661"/>
      <c r="Q289" s="661"/>
      <c r="R289" s="661"/>
      <c r="S289" s="661"/>
      <c r="T289" s="661"/>
      <c r="U289" s="661"/>
      <c r="V289" s="661"/>
      <c r="W289" s="661"/>
      <c r="X289" s="661"/>
      <c r="Y289" s="661"/>
      <c r="Z289" s="661"/>
      <c r="AA289" s="661"/>
      <c r="AB289" s="661"/>
      <c r="AC289" s="661"/>
      <c r="AD289" s="661"/>
      <c r="AE289" s="661"/>
      <c r="AF289" s="661"/>
      <c r="AG289" s="661"/>
      <c r="AH289" s="661"/>
      <c r="AI289" s="661"/>
      <c r="AJ289" s="661"/>
      <c r="AK289" s="661"/>
      <c r="AL289" s="661"/>
      <c r="AM289" s="661"/>
      <c r="AN289" s="661"/>
      <c r="AO289" s="661"/>
      <c r="AP289" s="661"/>
      <c r="AQ289" s="661"/>
      <c r="AR289" s="661"/>
      <c r="AS289" s="661"/>
      <c r="AT289" s="661"/>
      <c r="AU289" s="661"/>
      <c r="AV289" s="661"/>
      <c r="AW289" s="661"/>
      <c r="AX289" s="661"/>
      <c r="AY289" s="661"/>
      <c r="AZ289" s="661"/>
      <c r="BA289" s="661"/>
      <c r="BB289" s="661"/>
      <c r="BC289" s="661"/>
      <c r="BD289" s="661"/>
      <c r="BE289" s="661"/>
      <c r="BF289" s="661"/>
      <c r="BG289" s="661"/>
      <c r="BH289" s="661"/>
      <c r="BI289" s="661"/>
      <c r="BJ289" s="661"/>
      <c r="BK289" s="661"/>
      <c r="BL289" s="661"/>
      <c r="BM289" s="661"/>
      <c r="BN289" s="661"/>
      <c r="BO289" s="661"/>
      <c r="BP289" s="661"/>
      <c r="BQ289" s="661"/>
      <c r="BR289" s="661"/>
      <c r="BS289" s="661"/>
      <c r="BT289" s="661"/>
      <c r="BU289" s="661"/>
      <c r="BV289" s="661"/>
      <c r="BW289" s="661"/>
      <c r="BX289" s="661"/>
      <c r="BY289" s="661"/>
      <c r="BZ289" s="661"/>
      <c r="CA289" s="661"/>
      <c r="CB289" s="661"/>
      <c r="CC289" s="661"/>
      <c r="CD289" s="661"/>
      <c r="CE289" s="661"/>
      <c r="CF289" s="661"/>
      <c r="CG289" s="661"/>
      <c r="CH289" s="661"/>
      <c r="CI289" s="661"/>
      <c r="CJ289" s="661"/>
      <c r="CK289" s="661"/>
      <c r="CL289" s="661"/>
      <c r="CM289" s="661"/>
      <c r="CN289" s="661"/>
      <c r="CO289" s="661"/>
      <c r="CP289" s="661"/>
      <c r="CQ289" s="661"/>
      <c r="CR289" s="661"/>
      <c r="CS289" s="661"/>
      <c r="CT289" s="661"/>
      <c r="CU289" s="661"/>
      <c r="CV289" s="661"/>
      <c r="CW289" s="661"/>
      <c r="CX289" s="661"/>
      <c r="CY289" s="661"/>
      <c r="CZ289" s="661"/>
      <c r="DA289" s="661"/>
      <c r="DB289" s="661"/>
      <c r="DC289" s="661"/>
      <c r="DD289" s="661"/>
      <c r="DE289" s="661"/>
      <c r="DF289" s="661"/>
      <c r="DG289" s="661"/>
      <c r="DH289" s="661"/>
      <c r="DI289" s="661"/>
      <c r="DJ289" s="661"/>
      <c r="DK289" s="661"/>
      <c r="DL289" s="661"/>
      <c r="DM289" s="661"/>
      <c r="DN289" s="661"/>
      <c r="DO289" s="661"/>
      <c r="DP289" s="661"/>
      <c r="DQ289" s="661"/>
      <c r="DR289" s="661"/>
      <c r="DS289" s="661"/>
    </row>
    <row r="290" spans="1:123" ht="14.25">
      <c r="A290" s="660"/>
      <c r="B290" s="629"/>
      <c r="C290" s="628"/>
    </row>
    <row r="291" spans="1:123" ht="14.25">
      <c r="A291" s="660"/>
      <c r="B291" s="629"/>
      <c r="C291" s="628"/>
    </row>
    <row r="292" spans="1:123" ht="14.25">
      <c r="A292" s="660"/>
      <c r="B292" s="629"/>
      <c r="C292" s="628"/>
    </row>
    <row r="293" spans="1:123" ht="14.25">
      <c r="A293" s="660"/>
      <c r="B293" s="629"/>
      <c r="C293" s="628"/>
    </row>
    <row r="294" spans="1:123" ht="14.25">
      <c r="A294" s="660"/>
      <c r="B294" s="629"/>
      <c r="C294" s="628"/>
    </row>
    <row r="295" spans="1:123" ht="14.25">
      <c r="A295" s="660"/>
      <c r="B295" s="629"/>
      <c r="C295" s="628"/>
    </row>
    <row r="296" spans="1:123" ht="14.25">
      <c r="A296" s="660"/>
      <c r="B296" s="629"/>
      <c r="C296" s="628"/>
    </row>
    <row r="297" spans="1:123" ht="14.25">
      <c r="A297" s="660"/>
      <c r="B297" s="629"/>
      <c r="C297" s="628"/>
    </row>
    <row r="298" spans="1:123" ht="14.25">
      <c r="A298" s="660"/>
      <c r="B298" s="629"/>
      <c r="C298" s="628"/>
    </row>
    <row r="299" spans="1:123" ht="14.25">
      <c r="A299" s="628"/>
      <c r="B299" s="629"/>
      <c r="C299" s="628"/>
    </row>
    <row r="300" spans="1:123" ht="14.25">
      <c r="A300" s="628"/>
      <c r="B300" s="629"/>
      <c r="C300" s="628"/>
    </row>
    <row r="301" spans="1:123" ht="14.25">
      <c r="A301" s="628"/>
      <c r="B301" s="629"/>
      <c r="C301" s="628"/>
    </row>
    <row r="302" spans="1:123" ht="14.25">
      <c r="A302" s="628"/>
      <c r="B302" s="629"/>
      <c r="C302" s="628"/>
    </row>
    <row r="303" spans="1:123" ht="14.25">
      <c r="A303" s="628"/>
      <c r="B303" s="629"/>
      <c r="C303" s="628"/>
    </row>
    <row r="304" spans="1:123" ht="14.25">
      <c r="A304" s="628"/>
      <c r="B304" s="629"/>
      <c r="C304" s="628"/>
    </row>
    <row r="305" spans="1:3" ht="14.25">
      <c r="A305" s="628"/>
      <c r="B305" s="629"/>
      <c r="C305" s="628"/>
    </row>
    <row r="306" spans="1:3" ht="14.25">
      <c r="A306" s="628"/>
      <c r="B306" s="629"/>
      <c r="C306" s="628"/>
    </row>
    <row r="307" spans="1:3" ht="14.25">
      <c r="A307" s="628"/>
      <c r="B307" s="629"/>
      <c r="C307" s="628"/>
    </row>
    <row r="308" spans="1:3" ht="14.25">
      <c r="A308" s="628"/>
      <c r="B308" s="629"/>
      <c r="C308" s="628"/>
    </row>
    <row r="309" spans="1:3" ht="14.25">
      <c r="A309" s="628"/>
      <c r="B309" s="629"/>
      <c r="C309" s="628"/>
    </row>
    <row r="310" spans="1:3" ht="14.25">
      <c r="A310" s="628"/>
      <c r="B310" s="629"/>
      <c r="C310" s="628"/>
    </row>
    <row r="311" spans="1:3" ht="14.25">
      <c r="A311" s="628"/>
      <c r="B311" s="629"/>
      <c r="C311" s="628"/>
    </row>
    <row r="312" spans="1:3" ht="14.25">
      <c r="A312" s="628"/>
      <c r="B312" s="629"/>
      <c r="C312" s="628"/>
    </row>
    <row r="313" spans="1:3" ht="14.25">
      <c r="A313" s="628"/>
      <c r="B313" s="629"/>
      <c r="C313" s="628"/>
    </row>
    <row r="314" spans="1:3" ht="14.25">
      <c r="A314" s="628"/>
      <c r="B314" s="629"/>
      <c r="C314" s="628"/>
    </row>
    <row r="315" spans="1:3" ht="14.25">
      <c r="A315" s="628"/>
      <c r="B315" s="629"/>
      <c r="C315" s="628"/>
    </row>
    <row r="316" spans="1:3" ht="14.25">
      <c r="A316" s="628"/>
      <c r="B316" s="629"/>
      <c r="C316" s="628"/>
    </row>
    <row r="317" spans="1:3" ht="14.25">
      <c r="A317" s="628"/>
      <c r="B317" s="629"/>
      <c r="C317" s="628"/>
    </row>
    <row r="318" spans="1:3" ht="14.25">
      <c r="A318" s="628"/>
      <c r="B318" s="629"/>
      <c r="C318" s="628"/>
    </row>
    <row r="319" spans="1:3" ht="14.25">
      <c r="A319" s="628"/>
      <c r="B319" s="629"/>
      <c r="C319" s="628"/>
    </row>
    <row r="320" spans="1:3" ht="14.25">
      <c r="A320" s="628"/>
      <c r="B320" s="629"/>
      <c r="C320" s="628"/>
    </row>
    <row r="321" spans="1:3" ht="14.25">
      <c r="A321" s="628"/>
      <c r="B321" s="629"/>
      <c r="C321" s="628"/>
    </row>
    <row r="322" spans="1:3" ht="14.25">
      <c r="A322" s="628"/>
      <c r="B322" s="629"/>
      <c r="C322" s="628"/>
    </row>
    <row r="323" spans="1:3" ht="14.25">
      <c r="A323" s="628"/>
      <c r="B323" s="629"/>
      <c r="C323" s="628"/>
    </row>
    <row r="324" spans="1:3" ht="14.25">
      <c r="A324" s="628"/>
      <c r="B324" s="629"/>
      <c r="C324" s="628"/>
    </row>
    <row r="325" spans="1:3" ht="14.25">
      <c r="A325" s="628"/>
      <c r="B325" s="629"/>
      <c r="C325" s="628"/>
    </row>
    <row r="326" spans="1:3" ht="14.25">
      <c r="A326" s="628"/>
      <c r="B326" s="629"/>
      <c r="C326" s="628"/>
    </row>
    <row r="327" spans="1:3" ht="14.25">
      <c r="A327" s="628"/>
      <c r="B327" s="629"/>
      <c r="C327" s="628"/>
    </row>
    <row r="328" spans="1:3" ht="14.25">
      <c r="A328" s="628"/>
      <c r="B328" s="629"/>
      <c r="C328" s="628"/>
    </row>
    <row r="329" spans="1:3" ht="14.25">
      <c r="A329" s="628"/>
      <c r="B329" s="629"/>
      <c r="C329" s="628"/>
    </row>
    <row r="330" spans="1:3" ht="14.25">
      <c r="A330" s="628"/>
      <c r="B330" s="629"/>
      <c r="C330" s="628"/>
    </row>
    <row r="331" spans="1:3" ht="14.25">
      <c r="A331" s="628"/>
      <c r="B331" s="629"/>
      <c r="C331" s="628"/>
    </row>
    <row r="332" spans="1:3" ht="14.25">
      <c r="A332" s="628"/>
      <c r="B332" s="629"/>
      <c r="C332" s="628"/>
    </row>
    <row r="333" spans="1:3" ht="14.25">
      <c r="A333" s="628"/>
      <c r="B333" s="629"/>
      <c r="C333" s="628"/>
    </row>
    <row r="334" spans="1:3" ht="14.25">
      <c r="A334" s="628"/>
      <c r="B334" s="629"/>
      <c r="C334" s="628"/>
    </row>
    <row r="335" spans="1:3" ht="14.25">
      <c r="A335" s="628"/>
      <c r="B335" s="629"/>
      <c r="C335" s="628"/>
    </row>
    <row r="336" spans="1:3" ht="14.25">
      <c r="A336" s="628"/>
      <c r="B336" s="629"/>
      <c r="C336" s="628"/>
    </row>
    <row r="337" spans="1:3" ht="14.25">
      <c r="A337" s="628"/>
      <c r="B337" s="629"/>
      <c r="C337" s="628"/>
    </row>
    <row r="338" spans="1:3" ht="14.25">
      <c r="A338" s="628"/>
      <c r="B338" s="629"/>
      <c r="C338" s="628"/>
    </row>
    <row r="339" spans="1:3" ht="14.25">
      <c r="A339" s="628"/>
      <c r="B339" s="629"/>
      <c r="C339" s="628"/>
    </row>
    <row r="340" spans="1:3" ht="14.25">
      <c r="A340" s="628"/>
      <c r="B340" s="629"/>
      <c r="C340" s="628"/>
    </row>
    <row r="341" spans="1:3" ht="14.25">
      <c r="A341" s="628"/>
      <c r="B341" s="629"/>
      <c r="C341" s="628"/>
    </row>
    <row r="342" spans="1:3" ht="14.25">
      <c r="A342" s="628"/>
      <c r="B342" s="629"/>
      <c r="C342" s="628"/>
    </row>
    <row r="343" spans="1:3" ht="14.25">
      <c r="A343" s="628"/>
      <c r="B343" s="629"/>
      <c r="C343" s="628"/>
    </row>
    <row r="344" spans="1:3" ht="14.25">
      <c r="A344" s="628"/>
      <c r="B344" s="629"/>
      <c r="C344" s="628"/>
    </row>
    <row r="345" spans="1:3" ht="14.25">
      <c r="A345" s="628"/>
      <c r="B345" s="629"/>
      <c r="C345" s="628"/>
    </row>
    <row r="346" spans="1:3" ht="14.25">
      <c r="A346" s="628"/>
      <c r="B346" s="629"/>
      <c r="C346" s="628"/>
    </row>
    <row r="347" spans="1:3" ht="14.25">
      <c r="A347" s="628"/>
      <c r="B347" s="629"/>
      <c r="C347" s="628"/>
    </row>
    <row r="348" spans="1:3" ht="14.25">
      <c r="A348" s="628"/>
      <c r="B348" s="629"/>
      <c r="C348" s="628"/>
    </row>
    <row r="349" spans="1:3" ht="14.25">
      <c r="A349" s="628"/>
      <c r="B349" s="629"/>
      <c r="C349" s="628"/>
    </row>
    <row r="350" spans="1:3" ht="14.25">
      <c r="A350" s="628"/>
      <c r="B350" s="629"/>
      <c r="C350" s="628"/>
    </row>
    <row r="351" spans="1:3" ht="14.25">
      <c r="A351" s="628"/>
      <c r="B351" s="629"/>
      <c r="C351" s="628"/>
    </row>
    <row r="352" spans="1:3" ht="14.25">
      <c r="A352" s="628"/>
      <c r="B352" s="629"/>
      <c r="C352" s="628"/>
    </row>
    <row r="353" spans="1:3" ht="14.25">
      <c r="A353" s="628"/>
      <c r="B353" s="629"/>
      <c r="C353" s="628"/>
    </row>
    <row r="354" spans="1:3" ht="14.25">
      <c r="A354" s="628"/>
      <c r="B354" s="629"/>
      <c r="C354" s="628"/>
    </row>
    <row r="355" spans="1:3" ht="14.25">
      <c r="A355" s="628"/>
      <c r="B355" s="629"/>
      <c r="C355" s="628"/>
    </row>
    <row r="356" spans="1:3" ht="14.25">
      <c r="A356" s="628"/>
      <c r="B356" s="629"/>
      <c r="C356" s="628"/>
    </row>
    <row r="357" spans="1:3" ht="14.25">
      <c r="A357" s="628"/>
      <c r="B357" s="629"/>
      <c r="C357" s="628"/>
    </row>
    <row r="358" spans="1:3" ht="14.25">
      <c r="A358" s="628"/>
      <c r="B358" s="629"/>
      <c r="C358" s="628"/>
    </row>
    <row r="359" spans="1:3" ht="14.25">
      <c r="A359" s="628"/>
      <c r="B359" s="629"/>
      <c r="C359" s="628"/>
    </row>
    <row r="360" spans="1:3" ht="14.25">
      <c r="A360" s="628"/>
      <c r="B360" s="629"/>
      <c r="C360" s="628"/>
    </row>
    <row r="361" spans="1:3" ht="14.25">
      <c r="A361" s="628"/>
      <c r="B361" s="629"/>
      <c r="C361" s="628"/>
    </row>
    <row r="362" spans="1:3" ht="14.25">
      <c r="A362" s="628"/>
      <c r="B362" s="629"/>
      <c r="C362" s="628"/>
    </row>
    <row r="363" spans="1:3" ht="14.25">
      <c r="A363" s="628"/>
      <c r="B363" s="629"/>
      <c r="C363" s="628"/>
    </row>
    <row r="364" spans="1:3" ht="14.25">
      <c r="A364" s="628"/>
      <c r="B364" s="629"/>
      <c r="C364" s="628"/>
    </row>
    <row r="365" spans="1:3" ht="14.25">
      <c r="A365" s="628"/>
      <c r="B365" s="629"/>
      <c r="C365" s="628"/>
    </row>
    <row r="366" spans="1:3" ht="14.25">
      <c r="A366" s="628"/>
      <c r="B366" s="629"/>
      <c r="C366" s="628"/>
    </row>
    <row r="367" spans="1:3" ht="14.25">
      <c r="A367" s="628"/>
      <c r="B367" s="629"/>
      <c r="C367" s="628"/>
    </row>
    <row r="368" spans="1:3" ht="14.25">
      <c r="A368" s="628"/>
      <c r="B368" s="629"/>
      <c r="C368" s="628"/>
    </row>
    <row r="369" spans="1:3" ht="14.25">
      <c r="A369" s="628"/>
      <c r="B369" s="629"/>
      <c r="C369" s="628"/>
    </row>
    <row r="370" spans="1:3" ht="14.25">
      <c r="A370" s="628"/>
      <c r="B370" s="629"/>
      <c r="C370" s="628"/>
    </row>
    <row r="371" spans="1:3" ht="14.25">
      <c r="A371" s="628"/>
      <c r="B371" s="629"/>
      <c r="C371" s="628"/>
    </row>
    <row r="372" spans="1:3" ht="14.25">
      <c r="A372" s="628"/>
      <c r="B372" s="629"/>
      <c r="C372" s="628"/>
    </row>
    <row r="373" spans="1:3" ht="14.25">
      <c r="A373" s="628"/>
      <c r="B373" s="629"/>
      <c r="C373" s="628"/>
    </row>
    <row r="374" spans="1:3" ht="14.25">
      <c r="A374" s="628"/>
      <c r="B374" s="629"/>
      <c r="C374" s="628"/>
    </row>
    <row r="375" spans="1:3" ht="14.25">
      <c r="A375" s="628"/>
      <c r="B375" s="629"/>
      <c r="C375" s="628"/>
    </row>
    <row r="376" spans="1:3" ht="14.25">
      <c r="A376" s="628"/>
      <c r="B376" s="629"/>
      <c r="C376" s="628"/>
    </row>
    <row r="377" spans="1:3" ht="14.25">
      <c r="A377" s="628"/>
      <c r="B377" s="629"/>
      <c r="C377" s="628"/>
    </row>
    <row r="378" spans="1:3" ht="14.25">
      <c r="A378" s="628"/>
      <c r="B378" s="629"/>
      <c r="C378" s="628"/>
    </row>
    <row r="379" spans="1:3" ht="14.25">
      <c r="A379" s="628"/>
      <c r="B379" s="629"/>
      <c r="C379" s="628"/>
    </row>
    <row r="380" spans="1:3" ht="14.25">
      <c r="A380" s="628"/>
      <c r="B380" s="629"/>
      <c r="C380" s="628"/>
    </row>
    <row r="381" spans="1:3" ht="14.25">
      <c r="A381" s="628"/>
      <c r="B381" s="629"/>
      <c r="C381" s="628"/>
    </row>
    <row r="382" spans="1:3" ht="14.25">
      <c r="A382" s="628"/>
      <c r="B382" s="629"/>
      <c r="C382" s="628"/>
    </row>
    <row r="383" spans="1:3" ht="14.25">
      <c r="A383" s="628"/>
      <c r="B383" s="629"/>
      <c r="C383" s="628"/>
    </row>
    <row r="384" spans="1:3" ht="14.25">
      <c r="A384" s="628"/>
      <c r="B384" s="629"/>
      <c r="C384" s="628"/>
    </row>
    <row r="385" spans="1:3" ht="14.25">
      <c r="A385" s="628"/>
      <c r="B385" s="629"/>
      <c r="C385" s="628"/>
    </row>
    <row r="386" spans="1:3" ht="14.25">
      <c r="A386" s="628"/>
      <c r="B386" s="629"/>
      <c r="C386" s="628"/>
    </row>
    <row r="387" spans="1:3" ht="14.25">
      <c r="A387" s="628"/>
      <c r="B387" s="629"/>
      <c r="C387" s="628"/>
    </row>
    <row r="388" spans="1:3" ht="14.25">
      <c r="A388" s="628"/>
      <c r="B388" s="629"/>
      <c r="C388" s="628"/>
    </row>
    <row r="389" spans="1:3" ht="14.25">
      <c r="A389" s="628"/>
      <c r="B389" s="629"/>
      <c r="C389" s="628"/>
    </row>
    <row r="390" spans="1:3" ht="14.25">
      <c r="A390" s="628"/>
      <c r="B390" s="629"/>
      <c r="C390" s="628"/>
    </row>
    <row r="391" spans="1:3" ht="14.25">
      <c r="A391" s="628"/>
      <c r="B391" s="629"/>
      <c r="C391" s="628"/>
    </row>
    <row r="392" spans="1:3" ht="14.25">
      <c r="A392" s="628"/>
      <c r="B392" s="629"/>
      <c r="C392" s="628"/>
    </row>
    <row r="393" spans="1:3" ht="14.25">
      <c r="A393" s="628"/>
      <c r="B393" s="629"/>
      <c r="C393" s="628"/>
    </row>
    <row r="394" spans="1:3" ht="14.25">
      <c r="A394" s="628"/>
      <c r="B394" s="629"/>
      <c r="C394" s="628"/>
    </row>
    <row r="395" spans="1:3" ht="14.25">
      <c r="A395" s="628"/>
      <c r="B395" s="629"/>
      <c r="C395" s="628"/>
    </row>
    <row r="396" spans="1:3" ht="14.25">
      <c r="A396" s="628"/>
      <c r="B396" s="629"/>
      <c r="C396" s="628"/>
    </row>
    <row r="397" spans="1:3" ht="14.25">
      <c r="A397" s="628"/>
      <c r="B397" s="629"/>
      <c r="C397" s="628"/>
    </row>
    <row r="398" spans="1:3" ht="14.25">
      <c r="A398" s="628"/>
      <c r="B398" s="629"/>
      <c r="C398" s="628"/>
    </row>
    <row r="399" spans="1:3" ht="14.25">
      <c r="A399" s="628"/>
      <c r="B399" s="629"/>
      <c r="C399" s="628"/>
    </row>
    <row r="400" spans="1:3" ht="14.25">
      <c r="A400" s="628"/>
      <c r="B400" s="629"/>
      <c r="C400" s="628"/>
    </row>
    <row r="401" spans="1:3" ht="14.25">
      <c r="A401" s="628"/>
      <c r="B401" s="629"/>
      <c r="C401" s="628"/>
    </row>
    <row r="402" spans="1:3" ht="14.25">
      <c r="A402" s="628"/>
      <c r="B402" s="629"/>
      <c r="C402" s="628"/>
    </row>
    <row r="403" spans="1:3" ht="14.25">
      <c r="A403" s="628"/>
      <c r="B403" s="629"/>
      <c r="C403" s="628"/>
    </row>
    <row r="404" spans="1:3" ht="14.25">
      <c r="A404" s="628"/>
      <c r="B404" s="629"/>
      <c r="C404" s="628"/>
    </row>
    <row r="405" spans="1:3" ht="14.25">
      <c r="A405" s="628"/>
      <c r="B405" s="629"/>
      <c r="C405" s="628"/>
    </row>
    <row r="406" spans="1:3" ht="14.25">
      <c r="A406" s="628"/>
      <c r="B406" s="629"/>
      <c r="C406" s="628"/>
    </row>
    <row r="407" spans="1:3" ht="14.25">
      <c r="A407" s="628"/>
      <c r="B407" s="629"/>
      <c r="C407" s="628"/>
    </row>
    <row r="408" spans="1:3" ht="14.25">
      <c r="A408" s="628"/>
      <c r="B408" s="629"/>
      <c r="C408" s="628"/>
    </row>
    <row r="409" spans="1:3" ht="14.25">
      <c r="A409" s="628"/>
      <c r="B409" s="629"/>
      <c r="C409" s="628"/>
    </row>
    <row r="410" spans="1:3" ht="14.25">
      <c r="A410" s="628"/>
      <c r="B410" s="629"/>
      <c r="C410" s="628"/>
    </row>
    <row r="411" spans="1:3" ht="14.25">
      <c r="A411" s="628"/>
      <c r="B411" s="629"/>
      <c r="C411" s="628"/>
    </row>
    <row r="412" spans="1:3" ht="14.25">
      <c r="A412" s="628"/>
      <c r="B412" s="629"/>
      <c r="C412" s="628"/>
    </row>
    <row r="413" spans="1:3" ht="14.25">
      <c r="A413" s="628"/>
      <c r="B413" s="629"/>
      <c r="C413" s="628"/>
    </row>
    <row r="414" spans="1:3" ht="14.25">
      <c r="A414" s="628"/>
      <c r="B414" s="629"/>
      <c r="C414" s="628"/>
    </row>
    <row r="415" spans="1:3" ht="14.25">
      <c r="A415" s="628"/>
      <c r="B415" s="629"/>
      <c r="C415" s="628"/>
    </row>
    <row r="416" spans="1:3" ht="14.25">
      <c r="A416" s="628"/>
      <c r="B416" s="629"/>
      <c r="C416" s="628"/>
    </row>
    <row r="417" spans="1:3" ht="14.25">
      <c r="A417" s="628"/>
      <c r="B417" s="629"/>
      <c r="C417" s="628"/>
    </row>
    <row r="418" spans="1:3" ht="14.25">
      <c r="A418" s="628"/>
      <c r="B418" s="629"/>
      <c r="C418" s="628"/>
    </row>
    <row r="419" spans="1:3" ht="14.25">
      <c r="A419" s="628"/>
      <c r="B419" s="629"/>
      <c r="C419" s="628"/>
    </row>
    <row r="420" spans="1:3" ht="14.25">
      <c r="A420" s="628"/>
      <c r="B420" s="629"/>
      <c r="C420" s="628"/>
    </row>
    <row r="421" spans="1:3" ht="14.25">
      <c r="A421" s="628"/>
      <c r="B421" s="629"/>
      <c r="C421" s="628"/>
    </row>
    <row r="422" spans="1:3" ht="14.25">
      <c r="A422" s="628"/>
      <c r="B422" s="629"/>
      <c r="C422" s="628"/>
    </row>
    <row r="423" spans="1:3" ht="14.25">
      <c r="A423" s="628"/>
      <c r="B423" s="629"/>
      <c r="C423" s="628"/>
    </row>
    <row r="424" spans="1:3" ht="14.25">
      <c r="A424" s="628"/>
      <c r="B424" s="629"/>
      <c r="C424" s="628"/>
    </row>
    <row r="425" spans="1:3" ht="14.25">
      <c r="A425" s="628"/>
      <c r="B425" s="629"/>
      <c r="C425" s="628"/>
    </row>
    <row r="426" spans="1:3" ht="14.25">
      <c r="A426" s="628"/>
      <c r="B426" s="629"/>
      <c r="C426" s="628"/>
    </row>
    <row r="427" spans="1:3" ht="14.25">
      <c r="A427" s="628"/>
      <c r="B427" s="629"/>
      <c r="C427" s="628"/>
    </row>
    <row r="428" spans="1:3" ht="14.25">
      <c r="A428" s="628"/>
      <c r="B428" s="629"/>
      <c r="C428" s="628"/>
    </row>
    <row r="429" spans="1:3" ht="14.25">
      <c r="A429" s="628"/>
      <c r="B429" s="629"/>
      <c r="C429" s="628"/>
    </row>
    <row r="430" spans="1:3" ht="14.25">
      <c r="A430" s="628"/>
      <c r="B430" s="629"/>
      <c r="C430" s="628"/>
    </row>
    <row r="431" spans="1:3" ht="14.25">
      <c r="A431" s="628"/>
      <c r="B431" s="629"/>
      <c r="C431" s="628"/>
    </row>
    <row r="432" spans="1:3" ht="14.25">
      <c r="A432" s="628"/>
      <c r="B432" s="629"/>
      <c r="C432" s="628"/>
    </row>
    <row r="433" spans="1:3" ht="14.25">
      <c r="A433" s="628"/>
      <c r="B433" s="629"/>
      <c r="C433" s="628"/>
    </row>
    <row r="434" spans="1:3" ht="14.25">
      <c r="A434" s="628"/>
      <c r="B434" s="629"/>
      <c r="C434" s="628"/>
    </row>
    <row r="435" spans="1:3" ht="14.25">
      <c r="A435" s="628"/>
      <c r="B435" s="629"/>
      <c r="C435" s="628"/>
    </row>
    <row r="436" spans="1:3" ht="14.25">
      <c r="A436" s="628"/>
      <c r="B436" s="629"/>
      <c r="C436" s="628"/>
    </row>
    <row r="437" spans="1:3" ht="14.25">
      <c r="A437" s="628"/>
      <c r="B437" s="629"/>
      <c r="C437" s="628"/>
    </row>
    <row r="438" spans="1:3" ht="14.25">
      <c r="A438" s="628"/>
      <c r="B438" s="629"/>
      <c r="C438" s="628"/>
    </row>
    <row r="439" spans="1:3" ht="14.25">
      <c r="A439" s="628"/>
      <c r="B439" s="629"/>
      <c r="C439" s="628"/>
    </row>
    <row r="440" spans="1:3" ht="14.25">
      <c r="A440" s="628"/>
      <c r="B440" s="629"/>
      <c r="C440" s="628"/>
    </row>
    <row r="441" spans="1:3" ht="14.25">
      <c r="A441" s="628"/>
      <c r="B441" s="629"/>
      <c r="C441" s="628"/>
    </row>
    <row r="442" spans="1:3" ht="14.25">
      <c r="A442" s="628"/>
      <c r="B442" s="629"/>
      <c r="C442" s="628"/>
    </row>
    <row r="443" spans="1:3" ht="14.25">
      <c r="A443" s="628"/>
      <c r="B443" s="629"/>
      <c r="C443" s="628"/>
    </row>
    <row r="444" spans="1:3" ht="14.25">
      <c r="A444" s="628"/>
      <c r="B444" s="629"/>
      <c r="C444" s="628"/>
    </row>
    <row r="445" spans="1:3" ht="14.25">
      <c r="A445" s="628"/>
      <c r="B445" s="629"/>
      <c r="C445" s="628"/>
    </row>
    <row r="446" spans="1:3" ht="14.25">
      <c r="A446" s="628"/>
      <c r="B446" s="629"/>
      <c r="C446" s="628"/>
    </row>
    <row r="447" spans="1:3" ht="14.25">
      <c r="A447" s="628"/>
      <c r="B447" s="629"/>
      <c r="C447" s="628"/>
    </row>
    <row r="448" spans="1:3" ht="14.25">
      <c r="A448" s="628"/>
      <c r="B448" s="629"/>
      <c r="C448" s="628"/>
    </row>
    <row r="449" spans="1:3" ht="14.25">
      <c r="A449" s="628"/>
      <c r="B449" s="629"/>
      <c r="C449" s="628"/>
    </row>
    <row r="450" spans="1:3" ht="14.25">
      <c r="A450" s="628"/>
      <c r="B450" s="629"/>
      <c r="C450" s="628"/>
    </row>
    <row r="451" spans="1:3" ht="14.25">
      <c r="A451" s="628"/>
      <c r="B451" s="629"/>
      <c r="C451" s="628"/>
    </row>
    <row r="452" spans="1:3" ht="14.25">
      <c r="A452" s="628"/>
      <c r="B452" s="629"/>
      <c r="C452" s="628"/>
    </row>
    <row r="453" spans="1:3" ht="14.25">
      <c r="A453" s="628"/>
      <c r="B453" s="629"/>
      <c r="C453" s="628"/>
    </row>
    <row r="454" spans="1:3" ht="14.25">
      <c r="A454" s="628"/>
      <c r="B454" s="629"/>
      <c r="C454" s="628"/>
    </row>
    <row r="455" spans="1:3" ht="14.25">
      <c r="A455" s="628"/>
      <c r="B455" s="629"/>
      <c r="C455" s="628"/>
    </row>
    <row r="456" spans="1:3" ht="14.25">
      <c r="A456" s="628"/>
      <c r="B456" s="629"/>
      <c r="C456" s="628"/>
    </row>
    <row r="457" spans="1:3" ht="14.25">
      <c r="A457" s="628"/>
      <c r="B457" s="629"/>
      <c r="C457" s="628"/>
    </row>
    <row r="458" spans="1:3" ht="14.25">
      <c r="A458" s="628"/>
      <c r="B458" s="629"/>
      <c r="C458" s="628"/>
    </row>
    <row r="459" spans="1:3" ht="14.25">
      <c r="A459" s="628"/>
      <c r="B459" s="629"/>
      <c r="C459" s="628"/>
    </row>
    <row r="460" spans="1:3" ht="14.25">
      <c r="A460" s="628"/>
      <c r="B460" s="629"/>
      <c r="C460" s="628"/>
    </row>
    <row r="461" spans="1:3" ht="14.25">
      <c r="A461" s="628"/>
      <c r="B461" s="629"/>
      <c r="C461" s="628"/>
    </row>
    <row r="462" spans="1:3" ht="14.25">
      <c r="A462" s="628"/>
      <c r="B462" s="629"/>
      <c r="C462" s="628"/>
    </row>
    <row r="463" spans="1:3" ht="14.25">
      <c r="A463" s="628"/>
      <c r="B463" s="629"/>
      <c r="C463" s="628"/>
    </row>
    <row r="464" spans="1:3" ht="14.25">
      <c r="A464" s="628"/>
      <c r="B464" s="629"/>
      <c r="C464" s="628"/>
    </row>
    <row r="465" spans="1:3" ht="14.25">
      <c r="A465" s="628"/>
      <c r="B465" s="629"/>
      <c r="C465" s="628"/>
    </row>
    <row r="466" spans="1:3" ht="14.25">
      <c r="A466" s="628"/>
      <c r="B466" s="629"/>
      <c r="C466" s="628"/>
    </row>
    <row r="467" spans="1:3" ht="14.25">
      <c r="A467" s="628"/>
      <c r="B467" s="629"/>
      <c r="C467" s="628"/>
    </row>
    <row r="468" spans="1:3" ht="14.25">
      <c r="A468" s="628"/>
      <c r="B468" s="629"/>
      <c r="C468" s="628"/>
    </row>
    <row r="469" spans="1:3" ht="14.25">
      <c r="A469" s="628"/>
      <c r="B469" s="629"/>
      <c r="C469" s="628"/>
    </row>
    <row r="470" spans="1:3" ht="14.25">
      <c r="A470" s="628"/>
      <c r="B470" s="629"/>
      <c r="C470" s="628"/>
    </row>
    <row r="471" spans="1:3" ht="14.25">
      <c r="A471" s="628"/>
      <c r="B471" s="629"/>
      <c r="C471" s="628"/>
    </row>
    <row r="472" spans="1:3" ht="14.25">
      <c r="A472" s="628"/>
      <c r="B472" s="629"/>
      <c r="C472" s="628"/>
    </row>
    <row r="473" spans="1:3" ht="14.25">
      <c r="A473" s="628"/>
      <c r="B473" s="629"/>
      <c r="C473" s="628"/>
    </row>
    <row r="474" spans="1:3" ht="14.25">
      <c r="A474" s="628"/>
      <c r="B474" s="629"/>
      <c r="C474" s="628"/>
    </row>
    <row r="475" spans="1:3" ht="14.25">
      <c r="A475" s="628"/>
      <c r="B475" s="629"/>
      <c r="C475" s="628"/>
    </row>
    <row r="476" spans="1:3" ht="14.25">
      <c r="A476" s="628"/>
      <c r="B476" s="629"/>
      <c r="C476" s="628"/>
    </row>
    <row r="477" spans="1:3" ht="14.25">
      <c r="A477" s="628"/>
      <c r="B477" s="629"/>
      <c r="C477" s="628"/>
    </row>
    <row r="478" spans="1:3" ht="14.25">
      <c r="A478" s="628"/>
      <c r="B478" s="629"/>
      <c r="C478" s="628"/>
    </row>
    <row r="479" spans="1:3" ht="14.25">
      <c r="A479" s="628"/>
      <c r="B479" s="629"/>
      <c r="C479" s="628"/>
    </row>
    <row r="480" spans="1:3" ht="14.25">
      <c r="A480" s="628"/>
      <c r="B480" s="629"/>
      <c r="C480" s="628"/>
    </row>
    <row r="481" spans="1:3" ht="14.25">
      <c r="A481" s="628"/>
      <c r="B481" s="629"/>
      <c r="C481" s="628"/>
    </row>
    <row r="482" spans="1:3" ht="14.25">
      <c r="A482" s="628"/>
      <c r="B482" s="629"/>
      <c r="C482" s="628"/>
    </row>
    <row r="483" spans="1:3" ht="14.25">
      <c r="A483" s="628"/>
      <c r="B483" s="629"/>
      <c r="C483" s="628"/>
    </row>
    <row r="484" spans="1:3" ht="14.25">
      <c r="A484" s="628"/>
      <c r="B484" s="629"/>
      <c r="C484" s="628"/>
    </row>
    <row r="485" spans="1:3" ht="14.25">
      <c r="A485" s="628"/>
      <c r="B485" s="629"/>
      <c r="C485" s="628"/>
    </row>
    <row r="486" spans="1:3" ht="14.25">
      <c r="A486" s="628"/>
      <c r="B486" s="629"/>
      <c r="C486" s="628"/>
    </row>
    <row r="487" spans="1:3" ht="14.25">
      <c r="A487" s="628"/>
      <c r="B487" s="629"/>
      <c r="C487" s="628"/>
    </row>
    <row r="488" spans="1:3" ht="14.25">
      <c r="A488" s="628"/>
      <c r="B488" s="629"/>
      <c r="C488" s="628"/>
    </row>
    <row r="489" spans="1:3" ht="14.25">
      <c r="A489" s="628"/>
      <c r="B489" s="629"/>
      <c r="C489" s="628"/>
    </row>
    <row r="490" spans="1:3" ht="14.25">
      <c r="A490" s="628"/>
      <c r="B490" s="629"/>
      <c r="C490" s="628"/>
    </row>
    <row r="491" spans="1:3" ht="14.25">
      <c r="A491" s="628"/>
      <c r="B491" s="629"/>
      <c r="C491" s="628"/>
    </row>
    <row r="492" spans="1:3" ht="14.25">
      <c r="A492" s="628"/>
      <c r="B492" s="629"/>
      <c r="C492" s="628"/>
    </row>
    <row r="493" spans="1:3" ht="14.25">
      <c r="A493" s="628"/>
      <c r="B493" s="629"/>
      <c r="C493" s="628"/>
    </row>
    <row r="494" spans="1:3" ht="14.25">
      <c r="A494" s="628"/>
      <c r="B494" s="629"/>
      <c r="C494" s="628"/>
    </row>
    <row r="495" spans="1:3" ht="14.25">
      <c r="A495" s="628"/>
      <c r="B495" s="629"/>
      <c r="C495" s="628"/>
    </row>
    <row r="496" spans="1:3" ht="14.25">
      <c r="A496" s="628"/>
      <c r="B496" s="629"/>
      <c r="C496" s="628"/>
    </row>
    <row r="497" spans="1:3" ht="14.25">
      <c r="A497" s="628"/>
      <c r="B497" s="629"/>
      <c r="C497" s="628"/>
    </row>
    <row r="498" spans="1:3" ht="14.25">
      <c r="A498" s="628"/>
      <c r="B498" s="629"/>
      <c r="C498" s="628"/>
    </row>
    <row r="499" spans="1:3" ht="14.25">
      <c r="A499" s="628"/>
      <c r="B499" s="629"/>
      <c r="C499" s="628"/>
    </row>
    <row r="500" spans="1:3" ht="14.25">
      <c r="A500" s="628"/>
      <c r="B500" s="629"/>
      <c r="C500" s="628"/>
    </row>
    <row r="501" spans="1:3" ht="14.25">
      <c r="A501" s="628"/>
      <c r="B501" s="629"/>
      <c r="C501" s="628"/>
    </row>
    <row r="502" spans="1:3" ht="14.25">
      <c r="A502" s="628"/>
      <c r="B502" s="629"/>
      <c r="C502" s="628"/>
    </row>
    <row r="503" spans="1:3" ht="14.25">
      <c r="A503" s="628"/>
      <c r="B503" s="629"/>
      <c r="C503" s="628"/>
    </row>
    <row r="504" spans="1:3" ht="14.25">
      <c r="A504" s="628"/>
      <c r="B504" s="629"/>
      <c r="C504" s="628"/>
    </row>
    <row r="505" spans="1:3" ht="14.25">
      <c r="A505" s="628"/>
      <c r="B505" s="629"/>
      <c r="C505" s="628"/>
    </row>
    <row r="506" spans="1:3" ht="14.25">
      <c r="A506" s="628"/>
      <c r="B506" s="629"/>
      <c r="C506" s="628"/>
    </row>
    <row r="507" spans="1:3" ht="14.25">
      <c r="A507" s="628"/>
      <c r="B507" s="629"/>
      <c r="C507" s="628"/>
    </row>
    <row r="508" spans="1:3" ht="14.25">
      <c r="A508" s="628"/>
      <c r="B508" s="629"/>
      <c r="C508" s="628"/>
    </row>
    <row r="509" spans="1:3" ht="14.25">
      <c r="A509" s="628"/>
      <c r="B509" s="629"/>
      <c r="C509" s="628"/>
    </row>
    <row r="510" spans="1:3" ht="14.25">
      <c r="A510" s="628"/>
      <c r="B510" s="629"/>
      <c r="C510" s="628"/>
    </row>
    <row r="511" spans="1:3" ht="14.25">
      <c r="A511" s="628"/>
      <c r="B511" s="629"/>
      <c r="C511" s="628"/>
    </row>
    <row r="512" spans="1:3" ht="14.25">
      <c r="A512" s="628"/>
      <c r="B512" s="629"/>
      <c r="C512" s="628"/>
    </row>
    <row r="513" spans="1:3" ht="14.25">
      <c r="A513" s="628"/>
      <c r="B513" s="629"/>
      <c r="C513" s="628"/>
    </row>
    <row r="514" spans="1:3" ht="14.25">
      <c r="A514" s="628"/>
      <c r="B514" s="629"/>
      <c r="C514" s="628"/>
    </row>
    <row r="515" spans="1:3" ht="14.25">
      <c r="A515" s="628"/>
      <c r="B515" s="629"/>
      <c r="C515" s="628"/>
    </row>
    <row r="516" spans="1:3" ht="14.25">
      <c r="A516" s="628"/>
      <c r="B516" s="629"/>
      <c r="C516" s="628"/>
    </row>
    <row r="517" spans="1:3" ht="14.25">
      <c r="A517" s="628"/>
      <c r="B517" s="629"/>
      <c r="C517" s="628"/>
    </row>
    <row r="518" spans="1:3" ht="14.25">
      <c r="A518" s="628"/>
      <c r="B518" s="629"/>
      <c r="C518" s="628"/>
    </row>
    <row r="519" spans="1:3" ht="14.25">
      <c r="A519" s="628"/>
      <c r="B519" s="629"/>
      <c r="C519" s="628"/>
    </row>
    <row r="520" spans="1:3" ht="14.25">
      <c r="A520" s="628"/>
      <c r="B520" s="629"/>
      <c r="C520" s="628"/>
    </row>
    <row r="521" spans="1:3" ht="14.25">
      <c r="A521" s="628"/>
      <c r="B521" s="629"/>
      <c r="C521" s="628"/>
    </row>
    <row r="522" spans="1:3" ht="14.25">
      <c r="A522" s="628"/>
      <c r="B522" s="629"/>
      <c r="C522" s="628"/>
    </row>
    <row r="523" spans="1:3" ht="14.25">
      <c r="A523" s="628"/>
      <c r="B523" s="629"/>
      <c r="C523" s="628"/>
    </row>
    <row r="524" spans="1:3" ht="14.25">
      <c r="A524" s="628"/>
      <c r="B524" s="629"/>
      <c r="C524" s="628"/>
    </row>
    <row r="525" spans="1:3" ht="14.25">
      <c r="A525" s="628"/>
      <c r="B525" s="629"/>
      <c r="C525" s="628"/>
    </row>
    <row r="526" spans="1:3" ht="14.25">
      <c r="A526" s="628"/>
      <c r="B526" s="629"/>
      <c r="C526" s="628"/>
    </row>
    <row r="527" spans="1:3" ht="14.25">
      <c r="A527" s="628"/>
      <c r="B527" s="629"/>
      <c r="C527" s="628"/>
    </row>
    <row r="528" spans="1:3" ht="14.25">
      <c r="A528" s="628"/>
      <c r="B528" s="629"/>
      <c r="C528" s="628"/>
    </row>
    <row r="529" spans="1:3" ht="14.25">
      <c r="A529" s="628"/>
      <c r="B529" s="629"/>
      <c r="C529" s="628"/>
    </row>
    <row r="530" spans="1:3" ht="14.25">
      <c r="A530" s="628"/>
      <c r="B530" s="629"/>
      <c r="C530" s="628"/>
    </row>
    <row r="531" spans="1:3" ht="14.25">
      <c r="A531" s="628"/>
      <c r="B531" s="629"/>
      <c r="C531" s="628"/>
    </row>
    <row r="532" spans="1:3" ht="14.25">
      <c r="A532" s="628"/>
      <c r="B532" s="629"/>
      <c r="C532" s="628"/>
    </row>
    <row r="533" spans="1:3" ht="14.25">
      <c r="A533" s="628"/>
      <c r="B533" s="629"/>
      <c r="C533" s="628"/>
    </row>
    <row r="534" spans="1:3" ht="14.25">
      <c r="A534" s="628"/>
      <c r="B534" s="629"/>
      <c r="C534" s="628"/>
    </row>
    <row r="535" spans="1:3" ht="14.25">
      <c r="A535" s="628"/>
      <c r="B535" s="629"/>
      <c r="C535" s="628"/>
    </row>
    <row r="536" spans="1:3" ht="14.25">
      <c r="A536" s="628"/>
      <c r="B536" s="629"/>
      <c r="C536" s="628"/>
    </row>
    <row r="537" spans="1:3" ht="14.25">
      <c r="A537" s="628"/>
      <c r="B537" s="629"/>
      <c r="C537" s="628"/>
    </row>
    <row r="538" spans="1:3" ht="14.25">
      <c r="A538" s="628"/>
      <c r="B538" s="629"/>
      <c r="C538" s="628"/>
    </row>
    <row r="539" spans="1:3" ht="14.25">
      <c r="A539" s="628"/>
      <c r="B539" s="629"/>
      <c r="C539" s="628"/>
    </row>
    <row r="540" spans="1:3" ht="14.25">
      <c r="A540" s="628"/>
      <c r="B540" s="629"/>
      <c r="C540" s="628"/>
    </row>
    <row r="541" spans="1:3" ht="14.25">
      <c r="A541" s="628"/>
      <c r="B541" s="629"/>
      <c r="C541" s="628"/>
    </row>
    <row r="542" spans="1:3" ht="14.25">
      <c r="A542" s="628"/>
      <c r="B542" s="629"/>
      <c r="C542" s="628"/>
    </row>
    <row r="543" spans="1:3" ht="14.25">
      <c r="A543" s="628"/>
      <c r="B543" s="629"/>
      <c r="C543" s="628"/>
    </row>
    <row r="544" spans="1:3" ht="14.25">
      <c r="A544" s="628"/>
      <c r="B544" s="629"/>
      <c r="C544" s="628"/>
    </row>
    <row r="545" spans="1:3" ht="14.25">
      <c r="A545" s="628"/>
      <c r="B545" s="629"/>
      <c r="C545" s="628"/>
    </row>
    <row r="546" spans="1:3" ht="14.25">
      <c r="A546" s="628"/>
      <c r="B546" s="629"/>
      <c r="C546" s="628"/>
    </row>
    <row r="547" spans="1:3" ht="14.25">
      <c r="A547" s="628"/>
      <c r="B547" s="629"/>
      <c r="C547" s="628"/>
    </row>
    <row r="548" spans="1:3" ht="14.25">
      <c r="A548" s="628"/>
      <c r="B548" s="629"/>
      <c r="C548" s="628"/>
    </row>
    <row r="549" spans="1:3" ht="14.25">
      <c r="A549" s="628"/>
      <c r="B549" s="629"/>
      <c r="C549" s="628"/>
    </row>
    <row r="550" spans="1:3" ht="14.25">
      <c r="A550" s="628"/>
      <c r="B550" s="629"/>
      <c r="C550" s="628"/>
    </row>
    <row r="551" spans="1:3" ht="14.25">
      <c r="A551" s="628"/>
      <c r="B551" s="629"/>
      <c r="C551" s="628"/>
    </row>
    <row r="552" spans="1:3" ht="14.25">
      <c r="A552" s="628"/>
      <c r="B552" s="629"/>
      <c r="C552" s="628"/>
    </row>
    <row r="553" spans="1:3" ht="14.25">
      <c r="A553" s="628"/>
      <c r="B553" s="629"/>
      <c r="C553" s="628"/>
    </row>
    <row r="554" spans="1:3" ht="14.25">
      <c r="A554" s="628"/>
      <c r="B554" s="629"/>
      <c r="C554" s="628"/>
    </row>
    <row r="555" spans="1:3" ht="14.25">
      <c r="A555" s="628"/>
      <c r="B555" s="629"/>
      <c r="C555" s="628"/>
    </row>
    <row r="556" spans="1:3" ht="14.25">
      <c r="A556" s="628"/>
      <c r="B556" s="629"/>
      <c r="C556" s="628"/>
    </row>
    <row r="557" spans="1:3" ht="14.25">
      <c r="A557" s="628"/>
      <c r="B557" s="629"/>
      <c r="C557" s="628"/>
    </row>
    <row r="558" spans="1:3" ht="14.25">
      <c r="A558" s="628"/>
      <c r="B558" s="629"/>
      <c r="C558" s="628"/>
    </row>
    <row r="559" spans="1:3" ht="14.25">
      <c r="A559" s="628"/>
      <c r="B559" s="629"/>
      <c r="C559" s="628"/>
    </row>
    <row r="560" spans="1:3" ht="14.25">
      <c r="A560" s="628"/>
      <c r="B560" s="629"/>
      <c r="C560" s="628"/>
    </row>
    <row r="561" spans="1:3" ht="14.25">
      <c r="A561" s="628"/>
      <c r="B561" s="629"/>
      <c r="C561" s="628"/>
    </row>
    <row r="562" spans="1:3" ht="14.25">
      <c r="A562" s="628"/>
      <c r="B562" s="629"/>
      <c r="C562" s="628"/>
    </row>
    <row r="563" spans="1:3" ht="14.25">
      <c r="A563" s="628"/>
      <c r="B563" s="629"/>
      <c r="C563" s="628"/>
    </row>
    <row r="564" spans="1:3" ht="14.25">
      <c r="A564" s="628"/>
      <c r="B564" s="629"/>
      <c r="C564" s="628"/>
    </row>
    <row r="565" spans="1:3" ht="14.25">
      <c r="A565" s="628"/>
      <c r="B565" s="629"/>
      <c r="C565" s="628"/>
    </row>
    <row r="566" spans="1:3" ht="14.25">
      <c r="A566" s="628"/>
      <c r="B566" s="629"/>
      <c r="C566" s="628"/>
    </row>
    <row r="567" spans="1:3" ht="14.25">
      <c r="A567" s="628"/>
      <c r="B567" s="629"/>
      <c r="C567" s="628"/>
    </row>
    <row r="568" spans="1:3" ht="14.25">
      <c r="A568" s="628"/>
      <c r="B568" s="629"/>
      <c r="C568" s="628"/>
    </row>
    <row r="569" spans="1:3" ht="14.25">
      <c r="A569" s="628"/>
      <c r="B569" s="629"/>
      <c r="C569" s="628"/>
    </row>
    <row r="570" spans="1:3" ht="14.25">
      <c r="A570" s="628"/>
      <c r="B570" s="629"/>
      <c r="C570" s="628"/>
    </row>
    <row r="571" spans="1:3" ht="14.25">
      <c r="A571" s="628"/>
      <c r="B571" s="629"/>
      <c r="C571" s="628"/>
    </row>
    <row r="572" spans="1:3" ht="14.25">
      <c r="A572" s="628"/>
      <c r="B572" s="629"/>
      <c r="C572" s="628"/>
    </row>
    <row r="573" spans="1:3" ht="14.25">
      <c r="A573" s="628"/>
      <c r="B573" s="629"/>
      <c r="C573" s="628"/>
    </row>
    <row r="574" spans="1:3" ht="14.25">
      <c r="A574" s="628"/>
      <c r="B574" s="629"/>
      <c r="C574" s="628"/>
    </row>
    <row r="575" spans="1:3" ht="14.25">
      <c r="A575" s="628"/>
      <c r="B575" s="629"/>
      <c r="C575" s="628"/>
    </row>
    <row r="576" spans="1:3" ht="14.25">
      <c r="A576" s="628"/>
      <c r="B576" s="629"/>
      <c r="C576" s="628"/>
    </row>
    <row r="577" spans="1:3" ht="14.25">
      <c r="A577" s="628"/>
      <c r="B577" s="629"/>
      <c r="C577" s="628"/>
    </row>
    <row r="578" spans="1:3" ht="14.25">
      <c r="A578" s="628"/>
      <c r="B578" s="629"/>
      <c r="C578" s="628"/>
    </row>
    <row r="579" spans="1:3" ht="14.25">
      <c r="A579" s="628"/>
      <c r="B579" s="629"/>
      <c r="C579" s="628"/>
    </row>
    <row r="580" spans="1:3" ht="14.25">
      <c r="A580" s="628"/>
      <c r="B580" s="629"/>
      <c r="C580" s="628"/>
    </row>
    <row r="581" spans="1:3" ht="14.25">
      <c r="A581" s="628"/>
      <c r="B581" s="629"/>
      <c r="C581" s="628"/>
    </row>
    <row r="582" spans="1:3" ht="14.25">
      <c r="A582" s="628"/>
      <c r="B582" s="629"/>
      <c r="C582" s="628"/>
    </row>
    <row r="583" spans="1:3" ht="14.25">
      <c r="A583" s="628"/>
      <c r="B583" s="629"/>
      <c r="C583" s="628"/>
    </row>
    <row r="584" spans="1:3" ht="14.25">
      <c r="A584" s="628"/>
      <c r="B584" s="629"/>
      <c r="C584" s="628"/>
    </row>
    <row r="585" spans="1:3" ht="14.25">
      <c r="A585" s="628"/>
      <c r="B585" s="629"/>
      <c r="C585" s="628"/>
    </row>
    <row r="586" spans="1:3" ht="14.25">
      <c r="A586" s="628"/>
      <c r="B586" s="629"/>
      <c r="C586" s="628"/>
    </row>
    <row r="587" spans="1:3" ht="14.25">
      <c r="A587" s="628"/>
      <c r="B587" s="629"/>
      <c r="C587" s="628"/>
    </row>
    <row r="588" spans="1:3" ht="14.25">
      <c r="A588" s="628"/>
      <c r="B588" s="629"/>
      <c r="C588" s="628"/>
    </row>
    <row r="589" spans="1:3" ht="14.25">
      <c r="A589" s="628"/>
      <c r="B589" s="629"/>
      <c r="C589" s="628"/>
    </row>
    <row r="590" spans="1:3" ht="14.25">
      <c r="A590" s="628"/>
      <c r="B590" s="629"/>
      <c r="C590" s="628"/>
    </row>
    <row r="591" spans="1:3" ht="14.25">
      <c r="A591" s="628"/>
      <c r="B591" s="629"/>
      <c r="C591" s="628"/>
    </row>
    <row r="592" spans="1:3" ht="14.25">
      <c r="A592" s="628"/>
      <c r="B592" s="629"/>
      <c r="C592" s="628"/>
    </row>
    <row r="593" spans="1:3" ht="14.25">
      <c r="A593" s="628"/>
      <c r="B593" s="629"/>
      <c r="C593" s="628"/>
    </row>
    <row r="594" spans="1:3" ht="14.25">
      <c r="A594" s="628"/>
      <c r="B594" s="629"/>
      <c r="C594" s="628"/>
    </row>
    <row r="595" spans="1:3" ht="14.25">
      <c r="A595" s="628"/>
      <c r="B595" s="629"/>
      <c r="C595" s="628"/>
    </row>
    <row r="596" spans="1:3" ht="14.25">
      <c r="A596" s="628"/>
      <c r="B596" s="629"/>
      <c r="C596" s="628"/>
    </row>
    <row r="597" spans="1:3" ht="14.25">
      <c r="A597" s="628"/>
      <c r="B597" s="629"/>
      <c r="C597" s="628"/>
    </row>
    <row r="598" spans="1:3" ht="14.25">
      <c r="A598" s="628"/>
      <c r="B598" s="629"/>
      <c r="C598" s="628"/>
    </row>
    <row r="599" spans="1:3" ht="14.25">
      <c r="A599" s="628"/>
      <c r="B599" s="629"/>
      <c r="C599" s="628"/>
    </row>
    <row r="600" spans="1:3" ht="14.25">
      <c r="A600" s="628"/>
      <c r="B600" s="629"/>
      <c r="C600" s="628"/>
    </row>
    <row r="601" spans="1:3" ht="14.25">
      <c r="A601" s="628"/>
      <c r="B601" s="629"/>
      <c r="C601" s="628"/>
    </row>
    <row r="602" spans="1:3" ht="14.25">
      <c r="A602" s="628"/>
      <c r="B602" s="629"/>
      <c r="C602" s="628"/>
    </row>
    <row r="603" spans="1:3" ht="14.25">
      <c r="A603" s="628"/>
      <c r="B603" s="629"/>
      <c r="C603" s="628"/>
    </row>
    <row r="604" spans="1:3" ht="14.25">
      <c r="A604" s="628"/>
      <c r="B604" s="629"/>
      <c r="C604" s="628"/>
    </row>
    <row r="605" spans="1:3" ht="14.25">
      <c r="A605" s="628"/>
      <c r="B605" s="629"/>
      <c r="C605" s="628"/>
    </row>
    <row r="606" spans="1:3" ht="14.25">
      <c r="A606" s="628"/>
      <c r="B606" s="629"/>
      <c r="C606" s="628"/>
    </row>
    <row r="607" spans="1:3" ht="14.25">
      <c r="A607" s="628"/>
      <c r="B607" s="629"/>
      <c r="C607" s="628"/>
    </row>
    <row r="608" spans="1:3" ht="14.25">
      <c r="A608" s="628"/>
      <c r="B608" s="629"/>
      <c r="C608" s="628"/>
    </row>
    <row r="609" spans="1:3" ht="14.25">
      <c r="A609" s="628"/>
      <c r="B609" s="629"/>
      <c r="C609" s="628"/>
    </row>
    <row r="610" spans="1:3" ht="14.25">
      <c r="A610" s="628"/>
      <c r="B610" s="629"/>
      <c r="C610" s="628"/>
    </row>
    <row r="611" spans="1:3" ht="14.25">
      <c r="A611" s="628"/>
      <c r="B611" s="629"/>
      <c r="C611" s="628"/>
    </row>
    <row r="612" spans="1:3" ht="14.25">
      <c r="A612" s="628"/>
      <c r="B612" s="629"/>
      <c r="C612" s="628"/>
    </row>
    <row r="613" spans="1:3" ht="14.25">
      <c r="A613" s="628"/>
      <c r="B613" s="629"/>
      <c r="C613" s="628"/>
    </row>
    <row r="614" spans="1:3" ht="14.25">
      <c r="A614" s="628"/>
      <c r="B614" s="629"/>
      <c r="C614" s="628"/>
    </row>
    <row r="615" spans="1:3" ht="14.25">
      <c r="A615" s="628"/>
      <c r="B615" s="629"/>
      <c r="C615" s="628"/>
    </row>
    <row r="616" spans="1:3" ht="14.25">
      <c r="A616" s="628"/>
      <c r="B616" s="629"/>
      <c r="C616" s="628"/>
    </row>
    <row r="617" spans="1:3" ht="14.25">
      <c r="A617" s="628"/>
      <c r="B617" s="629"/>
      <c r="C617" s="628"/>
    </row>
    <row r="618" spans="1:3" ht="14.25">
      <c r="A618" s="628"/>
      <c r="B618" s="629"/>
      <c r="C618" s="628"/>
    </row>
    <row r="619" spans="1:3" ht="14.25">
      <c r="A619" s="628"/>
      <c r="B619" s="629"/>
      <c r="C619" s="628"/>
    </row>
    <row r="620" spans="1:3" ht="14.25">
      <c r="A620" s="628"/>
      <c r="B620" s="629"/>
      <c r="C620" s="628"/>
    </row>
    <row r="621" spans="1:3" ht="14.25">
      <c r="A621" s="628"/>
      <c r="B621" s="629"/>
      <c r="C621" s="628"/>
    </row>
    <row r="622" spans="1:3" ht="14.25">
      <c r="A622" s="628"/>
      <c r="B622" s="629"/>
      <c r="C622" s="628"/>
    </row>
    <row r="623" spans="1:3" ht="14.25">
      <c r="A623" s="628"/>
      <c r="B623" s="629"/>
      <c r="C623" s="628"/>
    </row>
    <row r="624" spans="1:3" ht="14.25">
      <c r="A624" s="628"/>
      <c r="B624" s="629"/>
      <c r="C624" s="628"/>
    </row>
    <row r="625" spans="1:3" ht="14.25">
      <c r="A625" s="628"/>
      <c r="B625" s="629"/>
      <c r="C625" s="628"/>
    </row>
    <row r="626" spans="1:3" ht="14.25">
      <c r="A626" s="628"/>
      <c r="B626" s="629"/>
      <c r="C626" s="628"/>
    </row>
    <row r="627" spans="1:3" ht="14.25">
      <c r="A627" s="628"/>
      <c r="B627" s="629"/>
      <c r="C627" s="628"/>
    </row>
    <row r="628" spans="1:3" ht="14.25">
      <c r="A628" s="628"/>
      <c r="B628" s="629"/>
      <c r="C628" s="628"/>
    </row>
    <row r="629" spans="1:3" ht="14.25">
      <c r="A629" s="628"/>
      <c r="B629" s="629"/>
      <c r="C629" s="628"/>
    </row>
    <row r="630" spans="1:3" ht="14.25">
      <c r="A630" s="628"/>
      <c r="B630" s="629"/>
      <c r="C630" s="628"/>
    </row>
    <row r="631" spans="1:3" ht="14.25">
      <c r="A631" s="628"/>
      <c r="B631" s="629"/>
      <c r="C631" s="628"/>
    </row>
    <row r="632" spans="1:3" ht="14.25">
      <c r="A632" s="628"/>
      <c r="B632" s="629"/>
      <c r="C632" s="628"/>
    </row>
    <row r="633" spans="1:3" ht="14.25">
      <c r="A633" s="628"/>
      <c r="B633" s="629"/>
      <c r="C633" s="628"/>
    </row>
    <row r="634" spans="1:3" ht="14.25">
      <c r="A634" s="628"/>
      <c r="B634" s="629"/>
      <c r="C634" s="628"/>
    </row>
    <row r="635" spans="1:3" ht="14.25">
      <c r="A635" s="628"/>
      <c r="B635" s="629"/>
      <c r="C635" s="628"/>
    </row>
    <row r="636" spans="1:3" ht="14.25">
      <c r="A636" s="628"/>
      <c r="B636" s="629"/>
      <c r="C636" s="628"/>
    </row>
    <row r="637" spans="1:3" ht="14.25">
      <c r="A637" s="628"/>
      <c r="B637" s="629"/>
      <c r="C637" s="628"/>
    </row>
    <row r="638" spans="1:3" ht="14.25">
      <c r="A638" s="628"/>
      <c r="B638" s="629"/>
      <c r="C638" s="628"/>
    </row>
    <row r="639" spans="1:3" ht="14.25">
      <c r="A639" s="628"/>
      <c r="B639" s="629"/>
      <c r="C639" s="628"/>
    </row>
    <row r="640" spans="1:3" ht="14.25">
      <c r="A640" s="628"/>
      <c r="B640" s="629"/>
      <c r="C640" s="628"/>
    </row>
    <row r="641" spans="1:3" ht="14.25">
      <c r="A641" s="628"/>
      <c r="B641" s="629"/>
      <c r="C641" s="628"/>
    </row>
    <row r="642" spans="1:3" ht="14.25">
      <c r="A642" s="628"/>
      <c r="B642" s="629"/>
      <c r="C642" s="628"/>
    </row>
    <row r="643" spans="1:3" ht="14.25">
      <c r="A643" s="628"/>
      <c r="B643" s="629"/>
      <c r="C643" s="628"/>
    </row>
    <row r="644" spans="1:3" ht="14.25">
      <c r="A644" s="628"/>
      <c r="B644" s="629"/>
      <c r="C644" s="628"/>
    </row>
    <row r="645" spans="1:3" ht="14.25">
      <c r="A645" s="628"/>
      <c r="B645" s="629"/>
      <c r="C645" s="628"/>
    </row>
    <row r="646" spans="1:3" ht="14.25">
      <c r="A646" s="628"/>
      <c r="B646" s="629"/>
      <c r="C646" s="628"/>
    </row>
    <row r="647" spans="1:3" ht="14.25">
      <c r="A647" s="628"/>
      <c r="B647" s="629"/>
      <c r="C647" s="628"/>
    </row>
    <row r="648" spans="1:3" ht="14.25">
      <c r="A648" s="628"/>
      <c r="B648" s="629"/>
      <c r="C648" s="628"/>
    </row>
    <row r="649" spans="1:3" ht="14.25">
      <c r="A649" s="628"/>
      <c r="B649" s="629"/>
      <c r="C649" s="628"/>
    </row>
    <row r="650" spans="1:3" ht="14.25">
      <c r="A650" s="628"/>
      <c r="B650" s="629"/>
      <c r="C650" s="628"/>
    </row>
    <row r="651" spans="1:3" ht="14.25">
      <c r="A651" s="628"/>
      <c r="B651" s="629"/>
      <c r="C651" s="628"/>
    </row>
    <row r="652" spans="1:3" ht="14.25">
      <c r="A652" s="628"/>
      <c r="B652" s="629"/>
      <c r="C652" s="628"/>
    </row>
    <row r="653" spans="1:3" ht="14.25">
      <c r="A653" s="628"/>
      <c r="B653" s="629"/>
      <c r="C653" s="628"/>
    </row>
    <row r="654" spans="1:3" ht="14.25">
      <c r="A654" s="628"/>
      <c r="B654" s="629"/>
      <c r="C654" s="628"/>
    </row>
    <row r="655" spans="1:3" ht="14.25">
      <c r="A655" s="628"/>
      <c r="B655" s="629"/>
      <c r="C655" s="628"/>
    </row>
    <row r="656" spans="1:3" ht="14.25">
      <c r="A656" s="628"/>
      <c r="B656" s="629"/>
      <c r="C656" s="628"/>
    </row>
    <row r="657" spans="1:3" ht="14.25">
      <c r="A657" s="628"/>
      <c r="B657" s="629"/>
      <c r="C657" s="628"/>
    </row>
    <row r="658" spans="1:3" ht="14.25">
      <c r="A658" s="628"/>
      <c r="B658" s="629"/>
      <c r="C658" s="628"/>
    </row>
    <row r="659" spans="1:3" ht="14.25">
      <c r="A659" s="628"/>
      <c r="B659" s="629"/>
      <c r="C659" s="628"/>
    </row>
    <row r="660" spans="1:3" ht="14.25">
      <c r="A660" s="628"/>
      <c r="B660" s="629"/>
      <c r="C660" s="628"/>
    </row>
    <row r="661" spans="1:3" ht="14.25">
      <c r="A661" s="628"/>
      <c r="B661" s="629"/>
      <c r="C661" s="628"/>
    </row>
    <row r="662" spans="1:3" ht="14.25">
      <c r="A662" s="628"/>
      <c r="B662" s="629"/>
      <c r="C662" s="628"/>
    </row>
    <row r="663" spans="1:3" ht="14.25">
      <c r="A663" s="628"/>
      <c r="B663" s="629"/>
      <c r="C663" s="628"/>
    </row>
    <row r="664" spans="1:3" ht="14.25">
      <c r="A664" s="628"/>
      <c r="B664" s="629"/>
      <c r="C664" s="628"/>
    </row>
    <row r="665" spans="1:3" ht="14.25">
      <c r="A665" s="628"/>
      <c r="B665" s="629"/>
      <c r="C665" s="628"/>
    </row>
    <row r="666" spans="1:3" ht="14.25">
      <c r="A666" s="628"/>
      <c r="B666" s="629"/>
      <c r="C666" s="628"/>
    </row>
    <row r="667" spans="1:3" ht="14.25">
      <c r="A667" s="628"/>
      <c r="B667" s="629"/>
      <c r="C667" s="628"/>
    </row>
    <row r="668" spans="1:3" ht="14.25">
      <c r="A668" s="628"/>
      <c r="B668" s="629"/>
      <c r="C668" s="628"/>
    </row>
    <row r="669" spans="1:3" ht="14.25">
      <c r="A669" s="628"/>
      <c r="B669" s="629"/>
      <c r="C669" s="628"/>
    </row>
    <row r="670" spans="1:3" ht="14.25">
      <c r="A670" s="628"/>
      <c r="B670" s="629"/>
      <c r="C670" s="628"/>
    </row>
    <row r="671" spans="1:3" ht="14.25">
      <c r="A671" s="628"/>
      <c r="B671" s="629"/>
      <c r="C671" s="628"/>
    </row>
    <row r="672" spans="1:3" ht="14.25">
      <c r="A672" s="628"/>
      <c r="B672" s="629"/>
      <c r="C672" s="628"/>
    </row>
    <row r="673" spans="1:3" ht="14.25">
      <c r="A673" s="628"/>
      <c r="B673" s="629"/>
      <c r="C673" s="628"/>
    </row>
    <row r="674" spans="1:3" ht="14.25">
      <c r="A674" s="628"/>
      <c r="B674" s="629"/>
      <c r="C674" s="628"/>
    </row>
    <row r="675" spans="1:3" ht="14.25">
      <c r="A675" s="628"/>
      <c r="B675" s="629"/>
      <c r="C675" s="628"/>
    </row>
    <row r="676" spans="1:3" ht="14.25">
      <c r="A676" s="628"/>
      <c r="B676" s="629"/>
      <c r="C676" s="628"/>
    </row>
    <row r="677" spans="1:3" ht="14.25">
      <c r="A677" s="628"/>
      <c r="B677" s="629"/>
      <c r="C677" s="628"/>
    </row>
    <row r="678" spans="1:3" ht="14.25">
      <c r="A678" s="628"/>
      <c r="B678" s="629"/>
      <c r="C678" s="628"/>
    </row>
    <row r="679" spans="1:3" ht="14.25">
      <c r="A679" s="628"/>
      <c r="B679" s="629"/>
      <c r="C679" s="628"/>
    </row>
    <row r="680" spans="1:3" ht="14.25">
      <c r="A680" s="628"/>
      <c r="B680" s="629"/>
      <c r="C680" s="628"/>
    </row>
    <row r="681" spans="1:3" ht="14.25">
      <c r="A681" s="628"/>
      <c r="B681" s="629"/>
      <c r="C681" s="628"/>
    </row>
    <row r="682" spans="1:3" ht="14.25">
      <c r="A682" s="628"/>
      <c r="B682" s="629"/>
      <c r="C682" s="628"/>
    </row>
    <row r="683" spans="1:3" ht="14.25">
      <c r="A683" s="628"/>
      <c r="B683" s="629"/>
      <c r="C683" s="628"/>
    </row>
    <row r="684" spans="1:3" ht="14.25">
      <c r="A684" s="628"/>
      <c r="B684" s="629"/>
      <c r="C684" s="628"/>
    </row>
    <row r="685" spans="1:3" ht="14.25">
      <c r="A685" s="628"/>
      <c r="B685" s="629"/>
      <c r="C685" s="628"/>
    </row>
    <row r="686" spans="1:3" ht="14.25">
      <c r="A686" s="628"/>
      <c r="B686" s="629"/>
      <c r="C686" s="628"/>
    </row>
    <row r="687" spans="1:3" ht="14.25">
      <c r="A687" s="628"/>
      <c r="B687" s="629"/>
      <c r="C687" s="628"/>
    </row>
    <row r="688" spans="1:3" ht="14.25">
      <c r="A688" s="628"/>
      <c r="B688" s="629"/>
      <c r="C688" s="628"/>
    </row>
    <row r="689" spans="1:3" ht="14.25">
      <c r="A689" s="628"/>
      <c r="B689" s="629"/>
      <c r="C689" s="628"/>
    </row>
    <row r="690" spans="1:3" ht="14.25">
      <c r="A690" s="628"/>
      <c r="B690" s="629"/>
      <c r="C690" s="628"/>
    </row>
    <row r="691" spans="1:3" ht="14.25">
      <c r="A691" s="628"/>
      <c r="B691" s="629"/>
      <c r="C691" s="628"/>
    </row>
    <row r="692" spans="1:3" ht="14.25">
      <c r="A692" s="628"/>
      <c r="B692" s="629"/>
      <c r="C692" s="628"/>
    </row>
    <row r="693" spans="1:3" ht="14.25">
      <c r="A693" s="628"/>
      <c r="B693" s="629"/>
      <c r="C693" s="628"/>
    </row>
    <row r="694" spans="1:3" ht="14.25">
      <c r="A694" s="628"/>
      <c r="B694" s="629"/>
      <c r="C694" s="628"/>
    </row>
    <row r="695" spans="1:3" ht="14.25">
      <c r="A695" s="628"/>
      <c r="B695" s="629"/>
      <c r="C695" s="628"/>
    </row>
    <row r="696" spans="1:3" ht="14.25">
      <c r="A696" s="628"/>
      <c r="B696" s="629"/>
      <c r="C696" s="628"/>
    </row>
    <row r="697" spans="1:3" ht="14.25">
      <c r="A697" s="628"/>
      <c r="B697" s="629"/>
      <c r="C697" s="628"/>
    </row>
    <row r="698" spans="1:3" ht="14.25">
      <c r="A698" s="628"/>
      <c r="B698" s="629"/>
      <c r="C698" s="628"/>
    </row>
    <row r="699" spans="1:3" ht="14.25">
      <c r="A699" s="628"/>
      <c r="B699" s="629"/>
      <c r="C699" s="628"/>
    </row>
    <row r="700" spans="1:3" ht="14.25">
      <c r="A700" s="628"/>
      <c r="B700" s="629"/>
      <c r="C700" s="628"/>
    </row>
    <row r="701" spans="1:3" ht="14.25">
      <c r="A701" s="628"/>
      <c r="B701" s="629"/>
      <c r="C701" s="628"/>
    </row>
    <row r="702" spans="1:3" ht="14.25">
      <c r="A702" s="628"/>
      <c r="B702" s="629"/>
      <c r="C702" s="628"/>
    </row>
    <row r="703" spans="1:3" ht="14.25">
      <c r="A703" s="628"/>
      <c r="B703" s="629"/>
      <c r="C703" s="628"/>
    </row>
    <row r="704" spans="1:3" ht="14.25">
      <c r="A704" s="628"/>
      <c r="B704" s="629"/>
      <c r="C704" s="628"/>
    </row>
    <row r="705" spans="1:3" ht="14.25">
      <c r="A705" s="628"/>
      <c r="B705" s="629"/>
      <c r="C705" s="628"/>
    </row>
    <row r="706" spans="1:3" ht="14.25">
      <c r="A706" s="628"/>
      <c r="B706" s="629"/>
      <c r="C706" s="628"/>
    </row>
    <row r="707" spans="1:3" ht="14.25">
      <c r="A707" s="628"/>
      <c r="B707" s="629"/>
      <c r="C707" s="628"/>
    </row>
    <row r="708" spans="1:3" ht="14.25">
      <c r="A708" s="628"/>
      <c r="B708" s="629"/>
      <c r="C708" s="628"/>
    </row>
    <row r="709" spans="1:3" ht="14.25">
      <c r="A709" s="628"/>
      <c r="B709" s="629"/>
      <c r="C709" s="628"/>
    </row>
    <row r="710" spans="1:3" ht="14.25">
      <c r="A710" s="628"/>
      <c r="B710" s="629"/>
      <c r="C710" s="628"/>
    </row>
    <row r="711" spans="1:3" ht="14.25">
      <c r="A711" s="628"/>
      <c r="B711" s="629"/>
      <c r="C711" s="628"/>
    </row>
    <row r="712" spans="1:3" ht="14.25">
      <c r="A712" s="628"/>
      <c r="B712" s="629"/>
      <c r="C712" s="628"/>
    </row>
    <row r="713" spans="1:3" ht="14.25">
      <c r="A713" s="628"/>
      <c r="B713" s="629"/>
      <c r="C713" s="628"/>
    </row>
    <row r="714" spans="1:3" ht="14.25">
      <c r="A714" s="628"/>
      <c r="B714" s="629"/>
      <c r="C714" s="628"/>
    </row>
    <row r="715" spans="1:3" ht="14.25">
      <c r="A715" s="628"/>
      <c r="B715" s="629"/>
      <c r="C715" s="628"/>
    </row>
    <row r="716" spans="1:3" ht="14.25">
      <c r="A716" s="628"/>
      <c r="B716" s="629"/>
      <c r="C716" s="628"/>
    </row>
    <row r="717" spans="1:3" ht="14.25">
      <c r="A717" s="628"/>
      <c r="B717" s="629"/>
      <c r="C717" s="628"/>
    </row>
    <row r="718" spans="1:3" ht="14.25">
      <c r="A718" s="628"/>
      <c r="B718" s="629"/>
      <c r="C718" s="628"/>
    </row>
    <row r="719" spans="1:3" ht="14.25">
      <c r="A719" s="628"/>
      <c r="B719" s="629"/>
      <c r="C719" s="628"/>
    </row>
    <row r="720" spans="1:3" ht="14.25">
      <c r="A720" s="628"/>
      <c r="B720" s="629"/>
      <c r="C720" s="628"/>
    </row>
    <row r="721" spans="1:3" ht="14.25">
      <c r="A721" s="628"/>
      <c r="B721" s="629"/>
      <c r="C721" s="628"/>
    </row>
    <row r="722" spans="1:3" ht="14.25">
      <c r="A722" s="628"/>
      <c r="B722" s="629"/>
      <c r="C722" s="628"/>
    </row>
    <row r="723" spans="1:3" ht="14.25">
      <c r="A723" s="628"/>
      <c r="B723" s="629"/>
      <c r="C723" s="628"/>
    </row>
    <row r="724" spans="1:3" ht="14.25">
      <c r="A724" s="628"/>
      <c r="B724" s="629"/>
      <c r="C724" s="628"/>
    </row>
    <row r="725" spans="1:3" ht="14.25">
      <c r="A725" s="628"/>
      <c r="B725" s="629"/>
      <c r="C725" s="628"/>
    </row>
    <row r="726" spans="1:3" ht="14.25">
      <c r="A726" s="628"/>
      <c r="B726" s="629"/>
      <c r="C726" s="628"/>
    </row>
    <row r="727" spans="1:3" ht="14.25">
      <c r="A727" s="628"/>
      <c r="B727" s="629"/>
      <c r="C727" s="628"/>
    </row>
    <row r="728" spans="1:3" ht="14.25">
      <c r="A728" s="628"/>
      <c r="B728" s="629"/>
      <c r="C728" s="628"/>
    </row>
    <row r="729" spans="1:3" ht="14.25">
      <c r="A729" s="628"/>
      <c r="B729" s="629"/>
      <c r="C729" s="628"/>
    </row>
    <row r="730" spans="1:3" ht="14.25">
      <c r="A730" s="628"/>
      <c r="B730" s="629"/>
      <c r="C730" s="628"/>
    </row>
    <row r="731" spans="1:3" ht="14.25">
      <c r="A731" s="628"/>
      <c r="B731" s="629"/>
      <c r="C731" s="628"/>
    </row>
    <row r="732" spans="1:3" ht="14.25">
      <c r="A732" s="628"/>
      <c r="B732" s="629"/>
      <c r="C732" s="628"/>
    </row>
    <row r="733" spans="1:3" ht="14.25">
      <c r="A733" s="628"/>
      <c r="B733" s="629"/>
      <c r="C733" s="628"/>
    </row>
    <row r="734" spans="1:3" ht="14.25">
      <c r="A734" s="628"/>
      <c r="B734" s="629"/>
      <c r="C734" s="628"/>
    </row>
    <row r="735" spans="1:3" ht="14.25">
      <c r="A735" s="628"/>
      <c r="B735" s="629"/>
      <c r="C735" s="628"/>
    </row>
    <row r="736" spans="1:3" ht="14.25">
      <c r="A736" s="628"/>
      <c r="B736" s="629"/>
      <c r="C736" s="628"/>
    </row>
    <row r="737" spans="1:3" ht="14.25">
      <c r="A737" s="628"/>
      <c r="B737" s="629"/>
      <c r="C737" s="628"/>
    </row>
    <row r="738" spans="1:3" ht="14.25">
      <c r="A738" s="628"/>
      <c r="B738" s="629"/>
      <c r="C738" s="628"/>
    </row>
    <row r="739" spans="1:3" ht="14.25">
      <c r="A739" s="628"/>
      <c r="B739" s="629"/>
      <c r="C739" s="628"/>
    </row>
    <row r="740" spans="1:3" ht="14.25">
      <c r="A740" s="628"/>
      <c r="B740" s="629"/>
      <c r="C740" s="628"/>
    </row>
    <row r="741" spans="1:3" ht="14.25">
      <c r="A741" s="628"/>
      <c r="B741" s="629"/>
      <c r="C741" s="628"/>
    </row>
    <row r="742" spans="1:3" ht="14.25">
      <c r="A742" s="628"/>
      <c r="B742" s="629"/>
      <c r="C742" s="628"/>
    </row>
    <row r="743" spans="1:3" ht="14.25">
      <c r="A743" s="628"/>
      <c r="B743" s="629"/>
      <c r="C743" s="628"/>
    </row>
    <row r="744" spans="1:3" ht="14.25">
      <c r="A744" s="628"/>
      <c r="B744" s="629"/>
      <c r="C744" s="628"/>
    </row>
    <row r="745" spans="1:3" ht="14.25">
      <c r="A745" s="628"/>
      <c r="B745" s="629"/>
      <c r="C745" s="628"/>
    </row>
    <row r="746" spans="1:3" ht="14.25">
      <c r="A746" s="628"/>
      <c r="B746" s="629"/>
      <c r="C746" s="628"/>
    </row>
    <row r="747" spans="1:3" ht="14.25">
      <c r="A747" s="628"/>
      <c r="B747" s="629"/>
      <c r="C747" s="628"/>
    </row>
    <row r="748" spans="1:3" ht="14.25">
      <c r="A748" s="628"/>
      <c r="B748" s="629"/>
      <c r="C748" s="628"/>
    </row>
    <row r="749" spans="1:3" ht="14.25">
      <c r="A749" s="628"/>
      <c r="B749" s="629"/>
      <c r="C749" s="628"/>
    </row>
    <row r="750" spans="1:3" ht="14.25">
      <c r="A750" s="628"/>
      <c r="B750" s="629"/>
      <c r="C750" s="628"/>
    </row>
    <row r="751" spans="1:3" ht="14.25">
      <c r="A751" s="628"/>
      <c r="B751" s="629"/>
      <c r="C751" s="628"/>
    </row>
    <row r="752" spans="1:3" ht="14.25">
      <c r="A752" s="628"/>
      <c r="B752" s="629"/>
      <c r="C752" s="628"/>
    </row>
    <row r="753" spans="1:3" ht="14.25">
      <c r="A753" s="628"/>
      <c r="B753" s="629"/>
      <c r="C753" s="628"/>
    </row>
    <row r="754" spans="1:3" ht="14.25">
      <c r="A754" s="628"/>
      <c r="B754" s="629"/>
      <c r="C754" s="628"/>
    </row>
    <row r="755" spans="1:3" ht="14.25">
      <c r="A755" s="628"/>
      <c r="B755" s="629"/>
      <c r="C755" s="628"/>
    </row>
    <row r="756" spans="1:3" ht="14.25">
      <c r="A756" s="628"/>
      <c r="B756" s="629"/>
      <c r="C756" s="628"/>
    </row>
    <row r="757" spans="1:3" ht="14.25">
      <c r="A757" s="628"/>
      <c r="B757" s="629"/>
      <c r="C757" s="628"/>
    </row>
    <row r="758" spans="1:3" ht="14.25">
      <c r="A758" s="628"/>
      <c r="B758" s="629"/>
      <c r="C758" s="628"/>
    </row>
    <row r="759" spans="1:3" ht="14.25">
      <c r="A759" s="628"/>
      <c r="B759" s="629"/>
      <c r="C759" s="628"/>
    </row>
    <row r="760" spans="1:3" ht="14.25">
      <c r="A760" s="628"/>
      <c r="B760" s="629"/>
      <c r="C760" s="628"/>
    </row>
    <row r="761" spans="1:3" ht="14.25">
      <c r="A761" s="628"/>
      <c r="B761" s="629"/>
      <c r="C761" s="628"/>
    </row>
    <row r="762" spans="1:3" ht="14.25">
      <c r="A762" s="628"/>
      <c r="B762" s="629"/>
      <c r="C762" s="628"/>
    </row>
    <row r="763" spans="1:3" ht="14.25">
      <c r="A763" s="628"/>
      <c r="B763" s="629"/>
      <c r="C763" s="628"/>
    </row>
    <row r="764" spans="1:3" ht="14.25">
      <c r="A764" s="628"/>
      <c r="B764" s="629"/>
      <c r="C764" s="628"/>
    </row>
    <row r="765" spans="1:3" ht="14.25">
      <c r="A765" s="628"/>
      <c r="B765" s="629"/>
      <c r="C765" s="628"/>
    </row>
    <row r="766" spans="1:3" ht="14.25">
      <c r="A766" s="628"/>
      <c r="B766" s="629"/>
      <c r="C766" s="628"/>
    </row>
    <row r="767" spans="1:3" ht="14.25">
      <c r="A767" s="628"/>
      <c r="B767" s="629"/>
      <c r="C767" s="628"/>
    </row>
    <row r="768" spans="1:3" ht="14.25">
      <c r="A768" s="628"/>
      <c r="B768" s="629"/>
      <c r="C768" s="628"/>
    </row>
    <row r="769" spans="1:3" ht="14.25">
      <c r="A769" s="628"/>
      <c r="B769" s="629"/>
      <c r="C769" s="628"/>
    </row>
    <row r="770" spans="1:3" ht="14.25">
      <c r="A770" s="628"/>
      <c r="B770" s="629"/>
      <c r="C770" s="628"/>
    </row>
    <row r="771" spans="1:3" ht="14.25">
      <c r="A771" s="628"/>
      <c r="B771" s="629"/>
      <c r="C771" s="628"/>
    </row>
    <row r="772" spans="1:3" ht="14.25">
      <c r="A772" s="628"/>
      <c r="B772" s="629"/>
      <c r="C772" s="628"/>
    </row>
    <row r="773" spans="1:3" ht="14.25">
      <c r="A773" s="628"/>
      <c r="B773" s="629"/>
      <c r="C773" s="628"/>
    </row>
    <row r="774" spans="1:3" ht="14.25">
      <c r="A774" s="628"/>
      <c r="B774" s="629"/>
      <c r="C774" s="628"/>
    </row>
    <row r="775" spans="1:3" ht="14.25">
      <c r="A775" s="628"/>
      <c r="B775" s="629"/>
      <c r="C775" s="628"/>
    </row>
    <row r="776" spans="1:3" ht="14.25">
      <c r="A776" s="628"/>
      <c r="B776" s="629"/>
      <c r="C776" s="628"/>
    </row>
    <row r="777" spans="1:3" ht="14.25">
      <c r="A777" s="628"/>
      <c r="B777" s="629"/>
      <c r="C777" s="628"/>
    </row>
    <row r="778" spans="1:3" ht="14.25">
      <c r="A778" s="628"/>
      <c r="B778" s="629"/>
      <c r="C778" s="628"/>
    </row>
    <row r="779" spans="1:3" ht="14.25">
      <c r="A779" s="628"/>
      <c r="B779" s="629"/>
      <c r="C779" s="628"/>
    </row>
    <row r="780" spans="1:3" ht="14.25">
      <c r="A780" s="628"/>
      <c r="B780" s="629"/>
      <c r="C780" s="628"/>
    </row>
    <row r="781" spans="1:3" ht="14.25">
      <c r="A781" s="628"/>
      <c r="B781" s="629"/>
      <c r="C781" s="628"/>
    </row>
    <row r="782" spans="1:3" ht="14.25">
      <c r="A782" s="628"/>
      <c r="B782" s="629"/>
      <c r="C782" s="628"/>
    </row>
    <row r="783" spans="1:3" ht="14.25">
      <c r="A783" s="628"/>
      <c r="B783" s="629"/>
      <c r="C783" s="628"/>
    </row>
    <row r="784" spans="1:3" ht="14.25">
      <c r="A784" s="628"/>
      <c r="B784" s="629"/>
      <c r="C784" s="628"/>
    </row>
    <row r="785" spans="1:3" ht="14.25">
      <c r="A785" s="628"/>
      <c r="B785" s="629"/>
      <c r="C785" s="628"/>
    </row>
    <row r="786" spans="1:3" ht="14.25">
      <c r="A786" s="628"/>
      <c r="B786" s="629"/>
      <c r="C786" s="628"/>
    </row>
    <row r="787" spans="1:3" ht="14.25">
      <c r="A787" s="628"/>
      <c r="B787" s="629"/>
      <c r="C787" s="628"/>
    </row>
    <row r="788" spans="1:3" ht="14.25">
      <c r="A788" s="628"/>
      <c r="B788" s="629"/>
      <c r="C788" s="628"/>
    </row>
    <row r="789" spans="1:3" ht="14.25">
      <c r="A789" s="628"/>
      <c r="B789" s="629"/>
      <c r="C789" s="628"/>
    </row>
    <row r="790" spans="1:3" ht="14.25">
      <c r="A790" s="628"/>
      <c r="B790" s="629"/>
      <c r="C790" s="628"/>
    </row>
    <row r="791" spans="1:3" ht="14.25">
      <c r="A791" s="628"/>
      <c r="B791" s="629"/>
      <c r="C791" s="628"/>
    </row>
    <row r="792" spans="1:3" ht="14.25">
      <c r="A792" s="628"/>
      <c r="B792" s="629"/>
      <c r="C792" s="628"/>
    </row>
    <row r="793" spans="1:3" ht="14.25">
      <c r="A793" s="628"/>
      <c r="B793" s="629"/>
      <c r="C793" s="628"/>
    </row>
    <row r="794" spans="1:3" ht="14.25">
      <c r="A794" s="628"/>
      <c r="B794" s="629"/>
      <c r="C794" s="628"/>
    </row>
    <row r="795" spans="1:3" ht="14.25">
      <c r="A795" s="628"/>
      <c r="B795" s="629"/>
      <c r="C795" s="628"/>
    </row>
    <row r="796" spans="1:3" ht="14.25">
      <c r="A796" s="628"/>
      <c r="B796" s="629"/>
      <c r="C796" s="628"/>
    </row>
    <row r="797" spans="1:3" ht="14.25">
      <c r="A797" s="628"/>
      <c r="B797" s="629"/>
      <c r="C797" s="628"/>
    </row>
    <row r="798" spans="1:3" ht="14.25">
      <c r="A798" s="628"/>
      <c r="B798" s="629"/>
      <c r="C798" s="628"/>
    </row>
    <row r="799" spans="1:3" ht="14.25">
      <c r="A799" s="628"/>
      <c r="B799" s="629"/>
      <c r="C799" s="628"/>
    </row>
    <row r="800" spans="1:3" ht="14.25">
      <c r="A800" s="628"/>
      <c r="B800" s="629"/>
      <c r="C800" s="628"/>
    </row>
    <row r="801" spans="1:3" ht="14.25">
      <c r="A801" s="628"/>
      <c r="B801" s="629"/>
      <c r="C801" s="628"/>
    </row>
    <row r="802" spans="1:3" ht="14.25">
      <c r="A802" s="628"/>
      <c r="B802" s="629"/>
      <c r="C802" s="628"/>
    </row>
    <row r="803" spans="1:3" ht="14.25">
      <c r="A803" s="628"/>
      <c r="B803" s="629"/>
      <c r="C803" s="628"/>
    </row>
    <row r="804" spans="1:3" ht="14.25">
      <c r="A804" s="628"/>
      <c r="B804" s="629"/>
      <c r="C804" s="628"/>
    </row>
    <row r="805" spans="1:3" ht="14.25">
      <c r="A805" s="628"/>
      <c r="B805" s="629"/>
      <c r="C805" s="628"/>
    </row>
    <row r="806" spans="1:3" ht="14.25">
      <c r="A806" s="628"/>
      <c r="B806" s="629"/>
      <c r="C806" s="628"/>
    </row>
    <row r="807" spans="1:3" ht="14.25">
      <c r="A807" s="628"/>
      <c r="B807" s="629"/>
      <c r="C807" s="628"/>
    </row>
    <row r="808" spans="1:3" ht="14.25">
      <c r="A808" s="628"/>
      <c r="B808" s="629"/>
      <c r="C808" s="628"/>
    </row>
    <row r="809" spans="1:3" ht="14.25">
      <c r="A809" s="628"/>
      <c r="B809" s="629"/>
      <c r="C809" s="628"/>
    </row>
    <row r="810" spans="1:3" ht="14.25">
      <c r="A810" s="628"/>
      <c r="B810" s="629"/>
      <c r="C810" s="628"/>
    </row>
    <row r="811" spans="1:3" ht="14.25">
      <c r="A811" s="628"/>
      <c r="B811" s="629"/>
      <c r="C811" s="628"/>
    </row>
    <row r="812" spans="1:3" ht="14.25">
      <c r="A812" s="628"/>
      <c r="B812" s="629"/>
      <c r="C812" s="628"/>
    </row>
    <row r="813" spans="1:3" ht="14.25">
      <c r="A813" s="628"/>
      <c r="B813" s="629"/>
      <c r="C813" s="628"/>
    </row>
    <row r="814" spans="1:3" ht="14.25">
      <c r="A814" s="628"/>
      <c r="B814" s="629"/>
      <c r="C814" s="628"/>
    </row>
    <row r="815" spans="1:3" ht="14.25">
      <c r="A815" s="628"/>
      <c r="B815" s="629"/>
      <c r="C815" s="628"/>
    </row>
    <row r="816" spans="1:3" ht="14.25">
      <c r="A816" s="628"/>
      <c r="B816" s="629"/>
      <c r="C816" s="628"/>
    </row>
    <row r="817" spans="1:3" ht="14.25">
      <c r="A817" s="628"/>
      <c r="B817" s="629"/>
      <c r="C817" s="628"/>
    </row>
    <row r="818" spans="1:3" ht="14.25">
      <c r="A818" s="628"/>
      <c r="B818" s="629"/>
      <c r="C818" s="628"/>
    </row>
    <row r="819" spans="1:3" ht="14.25">
      <c r="A819" s="628"/>
      <c r="B819" s="629"/>
      <c r="C819" s="628"/>
    </row>
    <row r="820" spans="1:3" ht="14.25">
      <c r="A820" s="628"/>
      <c r="B820" s="629"/>
      <c r="C820" s="628"/>
    </row>
    <row r="821" spans="1:3" ht="14.25">
      <c r="A821" s="628"/>
      <c r="B821" s="629"/>
      <c r="C821" s="628"/>
    </row>
    <row r="822" spans="1:3" ht="14.25">
      <c r="A822" s="628"/>
      <c r="B822" s="629"/>
      <c r="C822" s="628"/>
    </row>
    <row r="823" spans="1:3" ht="14.25">
      <c r="A823" s="628"/>
      <c r="B823" s="629"/>
      <c r="C823" s="628"/>
    </row>
    <row r="824" spans="1:3" ht="14.25">
      <c r="A824" s="628"/>
      <c r="B824" s="629"/>
      <c r="C824" s="628"/>
    </row>
    <row r="825" spans="1:3" ht="14.25">
      <c r="A825" s="628"/>
      <c r="B825" s="629"/>
      <c r="C825" s="628"/>
    </row>
    <row r="826" spans="1:3" ht="14.25">
      <c r="A826" s="628"/>
      <c r="B826" s="629"/>
      <c r="C826" s="628"/>
    </row>
    <row r="827" spans="1:3" ht="14.25">
      <c r="A827" s="628"/>
      <c r="B827" s="629"/>
      <c r="C827" s="628"/>
    </row>
    <row r="828" spans="1:3" ht="14.25">
      <c r="A828" s="628"/>
      <c r="B828" s="629"/>
      <c r="C828" s="628"/>
    </row>
    <row r="829" spans="1:3" ht="14.25">
      <c r="A829" s="628"/>
      <c r="B829" s="629"/>
      <c r="C829" s="628"/>
    </row>
    <row r="830" spans="1:3" ht="14.25">
      <c r="A830" s="628"/>
      <c r="B830" s="629"/>
      <c r="C830" s="628"/>
    </row>
    <row r="831" spans="1:3" ht="14.25">
      <c r="A831" s="628"/>
      <c r="B831" s="629"/>
      <c r="C831" s="628"/>
    </row>
    <row r="832" spans="1:3" ht="14.25">
      <c r="A832" s="628"/>
      <c r="B832" s="629"/>
      <c r="C832" s="628"/>
    </row>
    <row r="833" spans="1:3" ht="14.25">
      <c r="A833" s="628"/>
      <c r="B833" s="629"/>
      <c r="C833" s="628"/>
    </row>
    <row r="834" spans="1:3" ht="14.25">
      <c r="A834" s="628"/>
      <c r="B834" s="629"/>
      <c r="C834" s="628"/>
    </row>
    <row r="835" spans="1:3" ht="14.25">
      <c r="A835" s="628"/>
      <c r="B835" s="629"/>
      <c r="C835" s="628"/>
    </row>
    <row r="836" spans="1:3" ht="14.25">
      <c r="A836" s="628"/>
      <c r="B836" s="629"/>
      <c r="C836" s="628"/>
    </row>
    <row r="837" spans="1:3" ht="14.25">
      <c r="A837" s="628"/>
      <c r="B837" s="629"/>
      <c r="C837" s="628"/>
    </row>
    <row r="838" spans="1:3" ht="14.25">
      <c r="A838" s="628"/>
      <c r="B838" s="629"/>
      <c r="C838" s="628"/>
    </row>
    <row r="839" spans="1:3" ht="14.25">
      <c r="A839" s="628"/>
      <c r="B839" s="629"/>
      <c r="C839" s="628"/>
    </row>
    <row r="840" spans="1:3" ht="14.25">
      <c r="A840" s="628"/>
      <c r="B840" s="629"/>
      <c r="C840" s="628"/>
    </row>
    <row r="841" spans="1:3" ht="14.25">
      <c r="A841" s="628"/>
      <c r="B841" s="629"/>
      <c r="C841" s="628"/>
    </row>
    <row r="842" spans="1:3" ht="14.25">
      <c r="A842" s="628"/>
      <c r="B842" s="629"/>
      <c r="C842" s="628"/>
    </row>
    <row r="843" spans="1:3" ht="14.25">
      <c r="A843" s="628"/>
      <c r="B843" s="629"/>
      <c r="C843" s="628"/>
    </row>
    <row r="844" spans="1:3" ht="14.25">
      <c r="A844" s="628"/>
      <c r="B844" s="629"/>
      <c r="C844" s="628"/>
    </row>
    <row r="845" spans="1:3" ht="14.25">
      <c r="A845" s="628"/>
      <c r="B845" s="629"/>
      <c r="C845" s="628"/>
    </row>
    <row r="846" spans="1:3" ht="14.25">
      <c r="A846" s="628"/>
      <c r="B846" s="629"/>
      <c r="C846" s="628"/>
    </row>
    <row r="847" spans="1:3" ht="14.25">
      <c r="A847" s="628"/>
      <c r="B847" s="629"/>
      <c r="C847" s="628"/>
    </row>
    <row r="848" spans="1:3" ht="14.25">
      <c r="A848" s="628"/>
      <c r="B848" s="629"/>
      <c r="C848" s="628"/>
    </row>
    <row r="849" spans="1:3" ht="14.25">
      <c r="A849" s="628"/>
      <c r="B849" s="629"/>
      <c r="C849" s="628"/>
    </row>
    <row r="850" spans="1:3" ht="14.25">
      <c r="A850" s="628"/>
      <c r="B850" s="629"/>
      <c r="C850" s="628"/>
    </row>
    <row r="851" spans="1:3" ht="14.25">
      <c r="A851" s="628"/>
      <c r="B851" s="629"/>
      <c r="C851" s="628"/>
    </row>
    <row r="852" spans="1:3" ht="14.25">
      <c r="A852" s="628"/>
      <c r="B852" s="629"/>
      <c r="C852" s="628"/>
    </row>
    <row r="853" spans="1:3" ht="14.25">
      <c r="A853" s="628"/>
      <c r="B853" s="629"/>
      <c r="C853" s="628"/>
    </row>
    <row r="854" spans="1:3" ht="14.25">
      <c r="A854" s="628"/>
      <c r="B854" s="629"/>
      <c r="C854" s="628"/>
    </row>
    <row r="855" spans="1:3" ht="14.25">
      <c r="A855" s="628"/>
      <c r="B855" s="629"/>
      <c r="C855" s="628"/>
    </row>
    <row r="856" spans="1:3" ht="14.25">
      <c r="A856" s="628"/>
      <c r="B856" s="629"/>
      <c r="C856" s="628"/>
    </row>
    <row r="857" spans="1:3" ht="14.25">
      <c r="A857" s="628"/>
      <c r="B857" s="629"/>
      <c r="C857" s="628"/>
    </row>
    <row r="858" spans="1:3" ht="14.25">
      <c r="A858" s="628"/>
      <c r="B858" s="629"/>
      <c r="C858" s="628"/>
    </row>
    <row r="859" spans="1:3" ht="14.25">
      <c r="A859" s="628"/>
      <c r="B859" s="629"/>
      <c r="C859" s="628"/>
    </row>
    <row r="860" spans="1:3" ht="14.25">
      <c r="A860" s="628"/>
      <c r="B860" s="629"/>
      <c r="C860" s="628"/>
    </row>
    <row r="861" spans="1:3" ht="14.25">
      <c r="A861" s="628"/>
      <c r="B861" s="629"/>
      <c r="C861" s="628"/>
    </row>
    <row r="862" spans="1:3" ht="14.25">
      <c r="A862" s="628"/>
      <c r="B862" s="629"/>
      <c r="C862" s="628"/>
    </row>
    <row r="863" spans="1:3" ht="14.25">
      <c r="A863" s="628"/>
      <c r="B863" s="629"/>
      <c r="C863" s="628"/>
    </row>
    <row r="864" spans="1:3" ht="14.25">
      <c r="A864" s="628"/>
      <c r="B864" s="629"/>
      <c r="C864" s="628"/>
    </row>
    <row r="865" spans="1:3" ht="14.25">
      <c r="A865" s="628"/>
      <c r="B865" s="629"/>
      <c r="C865" s="628"/>
    </row>
    <row r="866" spans="1:3" ht="14.25">
      <c r="A866" s="628"/>
      <c r="B866" s="629"/>
      <c r="C866" s="628"/>
    </row>
    <row r="867" spans="1:3" ht="14.25">
      <c r="A867" s="628"/>
      <c r="B867" s="629"/>
      <c r="C867" s="628"/>
    </row>
    <row r="868" spans="1:3" ht="14.25">
      <c r="A868" s="628"/>
      <c r="B868" s="629"/>
      <c r="C868" s="628"/>
    </row>
    <row r="869" spans="1:3" ht="14.25">
      <c r="A869" s="628"/>
      <c r="B869" s="629"/>
      <c r="C869" s="628"/>
    </row>
    <row r="870" spans="1:3" ht="14.25">
      <c r="A870" s="628"/>
      <c r="B870" s="629"/>
      <c r="C870" s="628"/>
    </row>
    <row r="871" spans="1:3" ht="14.25">
      <c r="A871" s="628"/>
      <c r="B871" s="629"/>
      <c r="C871" s="628"/>
    </row>
    <row r="872" spans="1:3" ht="14.25">
      <c r="A872" s="628"/>
      <c r="B872" s="629"/>
      <c r="C872" s="628"/>
    </row>
    <row r="873" spans="1:3" ht="14.25">
      <c r="A873" s="628"/>
      <c r="B873" s="629"/>
      <c r="C873" s="628"/>
    </row>
    <row r="874" spans="1:3" ht="14.25">
      <c r="A874" s="628"/>
      <c r="B874" s="629"/>
      <c r="C874" s="628"/>
    </row>
    <row r="875" spans="1:3" ht="14.25">
      <c r="A875" s="628"/>
      <c r="B875" s="629"/>
      <c r="C875" s="628"/>
    </row>
    <row r="876" spans="1:3" ht="14.25">
      <c r="A876" s="628"/>
      <c r="B876" s="629"/>
      <c r="C876" s="628"/>
    </row>
    <row r="877" spans="1:3" ht="14.25">
      <c r="A877" s="628"/>
      <c r="B877" s="629"/>
      <c r="C877" s="628"/>
    </row>
    <row r="878" spans="1:3" ht="14.25">
      <c r="A878" s="628"/>
      <c r="B878" s="629"/>
      <c r="C878" s="628"/>
    </row>
    <row r="879" spans="1:3" ht="14.25">
      <c r="A879" s="628"/>
      <c r="B879" s="629"/>
      <c r="C879" s="628"/>
    </row>
    <row r="880" spans="1:3" ht="14.25">
      <c r="A880" s="628"/>
      <c r="B880" s="629"/>
      <c r="C880" s="628"/>
    </row>
    <row r="881" spans="1:3" ht="14.25">
      <c r="A881" s="628"/>
      <c r="B881" s="629"/>
      <c r="C881" s="628"/>
    </row>
    <row r="882" spans="1:3" ht="14.25">
      <c r="A882" s="628"/>
      <c r="B882" s="629"/>
      <c r="C882" s="628"/>
    </row>
    <row r="883" spans="1:3" ht="14.25">
      <c r="A883" s="628"/>
      <c r="B883" s="629"/>
      <c r="C883" s="628"/>
    </row>
    <row r="884" spans="1:3" ht="14.25">
      <c r="A884" s="628"/>
      <c r="B884" s="629"/>
      <c r="C884" s="628"/>
    </row>
    <row r="885" spans="1:3" ht="14.25">
      <c r="A885" s="628"/>
      <c r="B885" s="629"/>
      <c r="C885" s="628"/>
    </row>
    <row r="886" spans="1:3" ht="14.25">
      <c r="A886" s="628"/>
      <c r="B886" s="629"/>
      <c r="C886" s="628"/>
    </row>
    <row r="887" spans="1:3" ht="14.25">
      <c r="A887" s="628"/>
      <c r="B887" s="629"/>
      <c r="C887" s="628"/>
    </row>
    <row r="888" spans="1:3" ht="14.25">
      <c r="A888" s="628"/>
      <c r="B888" s="629"/>
      <c r="C888" s="628"/>
    </row>
    <row r="889" spans="1:3" ht="14.25">
      <c r="A889" s="628"/>
      <c r="B889" s="629"/>
      <c r="C889" s="628"/>
    </row>
    <row r="890" spans="1:3" ht="14.25">
      <c r="A890" s="628"/>
      <c r="B890" s="629"/>
      <c r="C890" s="628"/>
    </row>
    <row r="891" spans="1:3" ht="14.25">
      <c r="A891" s="628"/>
      <c r="B891" s="629"/>
      <c r="C891" s="628"/>
    </row>
    <row r="892" spans="1:3" ht="14.25">
      <c r="A892" s="628"/>
      <c r="B892" s="629"/>
      <c r="C892" s="628"/>
    </row>
    <row r="893" spans="1:3" ht="14.25">
      <c r="A893" s="628"/>
      <c r="B893" s="629"/>
      <c r="C893" s="628"/>
    </row>
    <row r="894" spans="1:3" ht="14.25">
      <c r="A894" s="628"/>
      <c r="B894" s="629"/>
      <c r="C894" s="628"/>
    </row>
    <row r="895" spans="1:3" ht="14.25">
      <c r="A895" s="628"/>
      <c r="B895" s="629"/>
      <c r="C895" s="628"/>
    </row>
    <row r="896" spans="1:3" ht="14.25">
      <c r="A896" s="628"/>
      <c r="B896" s="629"/>
      <c r="C896" s="628"/>
    </row>
    <row r="897" spans="1:3" ht="14.25">
      <c r="A897" s="628"/>
      <c r="B897" s="629"/>
      <c r="C897" s="628"/>
    </row>
    <row r="898" spans="1:3" ht="14.25">
      <c r="A898" s="628"/>
      <c r="B898" s="629"/>
      <c r="C898" s="628"/>
    </row>
    <row r="899" spans="1:3" ht="14.25">
      <c r="A899" s="628"/>
      <c r="B899" s="629"/>
      <c r="C899" s="628"/>
    </row>
    <row r="900" spans="1:3" ht="14.25">
      <c r="A900" s="628"/>
      <c r="B900" s="629"/>
      <c r="C900" s="628"/>
    </row>
    <row r="901" spans="1:3" ht="14.25">
      <c r="A901" s="628"/>
      <c r="B901" s="629"/>
      <c r="C901" s="628"/>
    </row>
    <row r="902" spans="1:3" ht="14.25">
      <c r="A902" s="628"/>
      <c r="B902" s="629"/>
      <c r="C902" s="628"/>
    </row>
    <row r="903" spans="1:3" ht="14.25">
      <c r="A903" s="628"/>
      <c r="B903" s="629"/>
      <c r="C903" s="628"/>
    </row>
    <row r="904" spans="1:3" ht="14.25">
      <c r="A904" s="628"/>
      <c r="B904" s="629"/>
      <c r="C904" s="628"/>
    </row>
    <row r="905" spans="1:3" ht="14.25">
      <c r="A905" s="628"/>
      <c r="B905" s="629"/>
      <c r="C905" s="628"/>
    </row>
    <row r="906" spans="1:3" ht="14.25">
      <c r="A906" s="628"/>
      <c r="B906" s="629"/>
      <c r="C906" s="628"/>
    </row>
    <row r="907" spans="1:3" ht="14.25">
      <c r="A907" s="628"/>
      <c r="B907" s="629"/>
      <c r="C907" s="628"/>
    </row>
    <row r="908" spans="1:3" ht="14.25">
      <c r="A908" s="628"/>
      <c r="B908" s="629"/>
      <c r="C908" s="628"/>
    </row>
    <row r="909" spans="1:3" ht="14.25">
      <c r="A909" s="628"/>
      <c r="B909" s="629"/>
      <c r="C909" s="628"/>
    </row>
    <row r="910" spans="1:3" ht="14.25">
      <c r="A910" s="628"/>
      <c r="B910" s="629"/>
      <c r="C910" s="628"/>
    </row>
    <row r="911" spans="1:3" ht="14.25">
      <c r="A911" s="628"/>
      <c r="B911" s="629"/>
      <c r="C911" s="628"/>
    </row>
    <row r="912" spans="1:3" ht="14.25">
      <c r="A912" s="628"/>
      <c r="B912" s="629"/>
      <c r="C912" s="628"/>
    </row>
    <row r="913" spans="1:3" ht="14.25">
      <c r="A913" s="628"/>
      <c r="B913" s="629"/>
      <c r="C913" s="628"/>
    </row>
    <row r="914" spans="1:3" ht="14.25">
      <c r="A914" s="628"/>
      <c r="B914" s="629"/>
      <c r="C914" s="628"/>
    </row>
    <row r="915" spans="1:3" ht="14.25">
      <c r="A915" s="628"/>
      <c r="B915" s="629"/>
      <c r="C915" s="628"/>
    </row>
    <row r="916" spans="1:3" ht="14.25">
      <c r="A916" s="628"/>
      <c r="B916" s="629"/>
      <c r="C916" s="628"/>
    </row>
    <row r="917" spans="1:3" ht="14.25">
      <c r="A917" s="628"/>
      <c r="B917" s="629"/>
      <c r="C917" s="628"/>
    </row>
    <row r="918" spans="1:3" ht="14.25">
      <c r="A918" s="628"/>
      <c r="B918" s="629"/>
      <c r="C918" s="628"/>
    </row>
    <row r="919" spans="1:3" ht="14.25">
      <c r="A919" s="628"/>
      <c r="B919" s="629"/>
      <c r="C919" s="628"/>
    </row>
    <row r="920" spans="1:3" ht="14.25">
      <c r="A920" s="628"/>
      <c r="B920" s="629"/>
      <c r="C920" s="628"/>
    </row>
    <row r="921" spans="1:3" ht="14.25">
      <c r="A921" s="628"/>
      <c r="B921" s="629"/>
      <c r="C921" s="628"/>
    </row>
    <row r="922" spans="1:3" ht="14.25">
      <c r="A922" s="628"/>
      <c r="B922" s="629"/>
      <c r="C922" s="628"/>
    </row>
    <row r="923" spans="1:3" ht="14.25">
      <c r="A923" s="628"/>
      <c r="B923" s="629"/>
      <c r="C923" s="628"/>
    </row>
    <row r="924" spans="1:3" ht="14.25">
      <c r="A924" s="628"/>
      <c r="B924" s="629"/>
      <c r="C924" s="628"/>
    </row>
    <row r="925" spans="1:3" ht="14.25">
      <c r="A925" s="628"/>
      <c r="B925" s="629"/>
      <c r="C925" s="628"/>
    </row>
    <row r="926" spans="1:3" ht="14.25">
      <c r="A926" s="628"/>
      <c r="B926" s="629"/>
      <c r="C926" s="628"/>
    </row>
    <row r="927" spans="1:3" ht="14.25">
      <c r="A927" s="628"/>
      <c r="B927" s="629"/>
      <c r="C927" s="628"/>
    </row>
    <row r="928" spans="1:3" ht="14.25">
      <c r="A928" s="628"/>
      <c r="B928" s="629"/>
      <c r="C928" s="628"/>
    </row>
    <row r="929" spans="1:3" ht="14.25">
      <c r="A929" s="628"/>
      <c r="B929" s="629"/>
      <c r="C929" s="628"/>
    </row>
    <row r="930" spans="1:3" ht="14.25">
      <c r="A930" s="628"/>
      <c r="B930" s="629"/>
      <c r="C930" s="628"/>
    </row>
    <row r="931" spans="1:3" ht="14.25">
      <c r="A931" s="628"/>
      <c r="B931" s="629"/>
      <c r="C931" s="628"/>
    </row>
    <row r="932" spans="1:3" ht="14.25">
      <c r="A932" s="628"/>
      <c r="B932" s="629"/>
      <c r="C932" s="628"/>
    </row>
    <row r="933" spans="1:3" ht="14.25">
      <c r="A933" s="628"/>
      <c r="B933" s="629"/>
      <c r="C933" s="628"/>
    </row>
    <row r="934" spans="1:3" ht="14.25">
      <c r="A934" s="628"/>
      <c r="B934" s="629"/>
      <c r="C934" s="628"/>
    </row>
    <row r="935" spans="1:3" ht="14.25">
      <c r="A935" s="628"/>
      <c r="B935" s="629"/>
      <c r="C935" s="628"/>
    </row>
    <row r="936" spans="1:3" ht="14.25">
      <c r="A936" s="628"/>
      <c r="B936" s="629"/>
      <c r="C936" s="628"/>
    </row>
    <row r="937" spans="1:3" ht="14.25">
      <c r="A937" s="628"/>
      <c r="B937" s="629"/>
      <c r="C937" s="628"/>
    </row>
    <row r="938" spans="1:3" ht="14.25">
      <c r="A938" s="628"/>
      <c r="B938" s="629"/>
      <c r="C938" s="628"/>
    </row>
    <row r="939" spans="1:3" ht="14.25">
      <c r="A939" s="628"/>
      <c r="B939" s="629"/>
      <c r="C939" s="628"/>
    </row>
    <row r="940" spans="1:3" ht="14.25">
      <c r="A940" s="628"/>
      <c r="B940" s="629"/>
      <c r="C940" s="628"/>
    </row>
    <row r="941" spans="1:3" ht="14.25">
      <c r="A941" s="628"/>
      <c r="B941" s="629"/>
      <c r="C941" s="628"/>
    </row>
    <row r="942" spans="1:3" ht="14.25">
      <c r="A942" s="628"/>
      <c r="B942" s="629"/>
      <c r="C942" s="628"/>
    </row>
    <row r="943" spans="1:3" ht="14.25">
      <c r="A943" s="628"/>
      <c r="B943" s="629"/>
      <c r="C943" s="628"/>
    </row>
    <row r="944" spans="1:3" ht="14.25">
      <c r="A944" s="628"/>
      <c r="B944" s="629"/>
      <c r="C944" s="628"/>
    </row>
    <row r="945" spans="1:3" ht="14.25">
      <c r="A945" s="628"/>
      <c r="B945" s="629"/>
      <c r="C945" s="628"/>
    </row>
    <row r="946" spans="1:3" ht="14.25">
      <c r="A946" s="628"/>
      <c r="B946" s="629"/>
      <c r="C946" s="628"/>
    </row>
    <row r="947" spans="1:3" ht="14.25">
      <c r="A947" s="628"/>
      <c r="B947" s="629"/>
      <c r="C947" s="628"/>
    </row>
    <row r="948" spans="1:3" ht="14.25">
      <c r="A948" s="628"/>
      <c r="B948" s="629"/>
      <c r="C948" s="628"/>
    </row>
    <row r="949" spans="1:3" ht="14.25">
      <c r="A949" s="628"/>
      <c r="B949" s="629"/>
      <c r="C949" s="628"/>
    </row>
    <row r="950" spans="1:3" ht="14.25">
      <c r="A950" s="628"/>
      <c r="B950" s="629"/>
      <c r="C950" s="628"/>
    </row>
    <row r="951" spans="1:3" ht="14.25">
      <c r="A951" s="628"/>
      <c r="B951" s="629"/>
      <c r="C951" s="628"/>
    </row>
    <row r="952" spans="1:3" ht="14.25">
      <c r="A952" s="628"/>
      <c r="B952" s="629"/>
      <c r="C952" s="628"/>
    </row>
    <row r="953" spans="1:3" ht="14.25">
      <c r="A953" s="628"/>
      <c r="B953" s="629"/>
      <c r="C953" s="628"/>
    </row>
    <row r="954" spans="1:3" ht="14.25">
      <c r="A954" s="628"/>
      <c r="B954" s="629"/>
      <c r="C954" s="628"/>
    </row>
    <row r="955" spans="1:3" ht="14.25">
      <c r="A955" s="628"/>
      <c r="B955" s="629"/>
      <c r="C955" s="628"/>
    </row>
    <row r="956" spans="1:3" ht="14.25">
      <c r="A956" s="628"/>
      <c r="B956" s="629"/>
      <c r="C956" s="628"/>
    </row>
    <row r="957" spans="1:3" ht="14.25">
      <c r="A957" s="628"/>
      <c r="B957" s="629"/>
      <c r="C957" s="628"/>
    </row>
    <row r="958" spans="1:3" ht="14.25">
      <c r="A958" s="628"/>
      <c r="B958" s="629"/>
      <c r="C958" s="628"/>
    </row>
    <row r="959" spans="1:3" ht="14.25">
      <c r="A959" s="628"/>
      <c r="B959" s="629"/>
      <c r="C959" s="628"/>
    </row>
    <row r="960" spans="1:3" ht="14.25">
      <c r="A960" s="628"/>
      <c r="B960" s="629"/>
      <c r="C960" s="628"/>
    </row>
    <row r="961" spans="1:3" ht="14.25">
      <c r="A961" s="628"/>
      <c r="B961" s="629"/>
      <c r="C961" s="628"/>
    </row>
    <row r="962" spans="1:3" ht="14.25">
      <c r="A962" s="628"/>
      <c r="B962" s="629"/>
      <c r="C962" s="628"/>
    </row>
    <row r="963" spans="1:3" ht="14.25">
      <c r="A963" s="628"/>
      <c r="B963" s="629"/>
      <c r="C963" s="628"/>
    </row>
    <row r="964" spans="1:3" ht="14.25">
      <c r="A964" s="628"/>
      <c r="B964" s="629"/>
      <c r="C964" s="628"/>
    </row>
    <row r="965" spans="1:3" ht="14.25">
      <c r="A965" s="628"/>
      <c r="B965" s="629"/>
      <c r="C965" s="628"/>
    </row>
    <row r="966" spans="1:3" ht="14.25">
      <c r="A966" s="628"/>
      <c r="B966" s="629"/>
      <c r="C966" s="628"/>
    </row>
    <row r="967" spans="1:3" ht="14.25">
      <c r="A967" s="628"/>
      <c r="B967" s="629"/>
      <c r="C967" s="628"/>
    </row>
    <row r="968" spans="1:3" ht="14.25">
      <c r="A968" s="628"/>
      <c r="B968" s="629"/>
      <c r="C968" s="628"/>
    </row>
    <row r="969" spans="1:3" ht="14.25">
      <c r="A969" s="628"/>
      <c r="B969" s="629"/>
      <c r="C969" s="628"/>
    </row>
    <row r="970" spans="1:3" ht="14.25">
      <c r="A970" s="628"/>
      <c r="B970" s="629"/>
      <c r="C970" s="628"/>
    </row>
    <row r="971" spans="1:3" ht="14.25">
      <c r="A971" s="628"/>
      <c r="B971" s="629"/>
      <c r="C971" s="628"/>
    </row>
    <row r="972" spans="1:3" ht="14.25">
      <c r="A972" s="628"/>
      <c r="B972" s="629"/>
      <c r="C972" s="628"/>
    </row>
    <row r="973" spans="1:3" ht="14.25">
      <c r="A973" s="628"/>
      <c r="B973" s="629"/>
      <c r="C973" s="628"/>
    </row>
    <row r="974" spans="1:3" ht="14.25">
      <c r="A974" s="628"/>
      <c r="B974" s="629"/>
      <c r="C974" s="628"/>
    </row>
    <row r="975" spans="1:3" ht="14.25">
      <c r="A975" s="628"/>
      <c r="B975" s="629"/>
      <c r="C975" s="628"/>
    </row>
    <row r="976" spans="1:3" ht="14.25">
      <c r="A976" s="628"/>
      <c r="B976" s="629"/>
      <c r="C976" s="628"/>
    </row>
    <row r="977" spans="1:3" ht="14.25">
      <c r="A977" s="628"/>
      <c r="B977" s="629"/>
      <c r="C977" s="628"/>
    </row>
    <row r="978" spans="1:3" ht="14.25">
      <c r="A978" s="628"/>
      <c r="B978" s="629"/>
      <c r="C978" s="628"/>
    </row>
    <row r="979" spans="1:3" ht="14.25">
      <c r="A979" s="628"/>
      <c r="B979" s="629"/>
      <c r="C979" s="628"/>
    </row>
    <row r="980" spans="1:3" ht="14.25">
      <c r="A980" s="628"/>
      <c r="B980" s="629"/>
      <c r="C980" s="628"/>
    </row>
    <row r="981" spans="1:3" ht="14.25">
      <c r="A981" s="628"/>
      <c r="B981" s="629"/>
      <c r="C981" s="628"/>
    </row>
    <row r="982" spans="1:3" ht="14.25">
      <c r="A982" s="628"/>
      <c r="B982" s="629"/>
      <c r="C982" s="628"/>
    </row>
    <row r="983" spans="1:3" ht="14.25">
      <c r="A983" s="628"/>
      <c r="B983" s="629"/>
      <c r="C983" s="628"/>
    </row>
    <row r="984" spans="1:3" ht="14.25">
      <c r="A984" s="628"/>
      <c r="B984" s="629"/>
      <c r="C984" s="628"/>
    </row>
    <row r="985" spans="1:3" ht="14.25">
      <c r="A985" s="628"/>
      <c r="B985" s="629"/>
      <c r="C985" s="628"/>
    </row>
    <row r="986" spans="1:3" ht="14.25">
      <c r="A986" s="628"/>
      <c r="B986" s="629"/>
      <c r="C986" s="628"/>
    </row>
    <row r="987" spans="1:3" ht="14.25">
      <c r="A987" s="628"/>
      <c r="B987" s="629"/>
      <c r="C987" s="628"/>
    </row>
    <row r="988" spans="1:3" ht="14.25">
      <c r="A988" s="628"/>
      <c r="B988" s="629"/>
      <c r="C988" s="628"/>
    </row>
    <row r="989" spans="1:3" ht="14.25">
      <c r="A989" s="628"/>
      <c r="B989" s="629"/>
      <c r="C989" s="628"/>
    </row>
    <row r="990" spans="1:3" ht="14.25">
      <c r="A990" s="628"/>
      <c r="B990" s="629"/>
      <c r="C990" s="628"/>
    </row>
    <row r="991" spans="1:3" ht="14.25">
      <c r="A991" s="628"/>
      <c r="B991" s="629"/>
      <c r="C991" s="628"/>
    </row>
    <row r="992" spans="1:3" ht="14.25">
      <c r="A992" s="628"/>
      <c r="B992" s="629"/>
      <c r="C992" s="628"/>
    </row>
    <row r="993" spans="1:3" ht="14.25">
      <c r="A993" s="628"/>
      <c r="B993" s="629"/>
      <c r="C993" s="628"/>
    </row>
    <row r="994" spans="1:3" ht="14.25">
      <c r="A994" s="628"/>
      <c r="B994" s="629"/>
      <c r="C994" s="628"/>
    </row>
    <row r="995" spans="1:3" ht="14.25">
      <c r="A995" s="628"/>
      <c r="B995" s="629"/>
      <c r="C995" s="628"/>
    </row>
    <row r="996" spans="1:3" ht="14.25">
      <c r="A996" s="628"/>
      <c r="B996" s="629"/>
      <c r="C996" s="628"/>
    </row>
    <row r="997" spans="1:3" ht="14.25">
      <c r="A997" s="628"/>
      <c r="B997" s="629"/>
      <c r="C997" s="628"/>
    </row>
    <row r="998" spans="1:3" ht="14.25">
      <c r="A998" s="628"/>
      <c r="B998" s="629"/>
      <c r="C998" s="628"/>
    </row>
    <row r="999" spans="1:3" ht="14.25">
      <c r="A999" s="628"/>
      <c r="B999" s="629"/>
      <c r="C999" s="628"/>
    </row>
    <row r="1000" spans="1:3" ht="14.25">
      <c r="A1000" s="628"/>
      <c r="B1000" s="629"/>
      <c r="C1000" s="628"/>
    </row>
    <row r="1001" spans="1:3" ht="14.25">
      <c r="A1001" s="628"/>
      <c r="B1001" s="629"/>
      <c r="C1001" s="628"/>
    </row>
    <row r="1002" spans="1:3" ht="14.25">
      <c r="A1002" s="628"/>
      <c r="B1002" s="629"/>
      <c r="C1002" s="628"/>
    </row>
    <row r="1003" spans="1:3" ht="14.25">
      <c r="A1003" s="628"/>
      <c r="B1003" s="629"/>
      <c r="C1003" s="628"/>
    </row>
    <row r="1004" spans="1:3" ht="14.25">
      <c r="A1004" s="628"/>
      <c r="B1004" s="629"/>
      <c r="C1004" s="628"/>
    </row>
    <row r="1005" spans="1:3" ht="14.25">
      <c r="A1005" s="628"/>
      <c r="B1005" s="629"/>
      <c r="C1005" s="628"/>
    </row>
    <row r="1006" spans="1:3" ht="14.25">
      <c r="A1006" s="628"/>
      <c r="B1006" s="629"/>
      <c r="C1006" s="628"/>
    </row>
    <row r="1007" spans="1:3" ht="14.25">
      <c r="A1007" s="628"/>
      <c r="B1007" s="629"/>
      <c r="C1007" s="628"/>
    </row>
    <row r="1008" spans="1:3" ht="14.25">
      <c r="A1008" s="628"/>
      <c r="B1008" s="629"/>
      <c r="C1008" s="628"/>
    </row>
    <row r="1009" spans="1:3" ht="14.25">
      <c r="A1009" s="628"/>
      <c r="B1009" s="629"/>
      <c r="C1009" s="628"/>
    </row>
    <row r="1010" spans="1:3" ht="14.25">
      <c r="A1010" s="628"/>
      <c r="B1010" s="629"/>
      <c r="C1010" s="628"/>
    </row>
    <row r="1011" spans="1:3" ht="14.25">
      <c r="A1011" s="628"/>
      <c r="B1011" s="629"/>
      <c r="C1011" s="628"/>
    </row>
    <row r="1012" spans="1:3" ht="14.25">
      <c r="A1012" s="628"/>
      <c r="B1012" s="629"/>
      <c r="C1012" s="628"/>
    </row>
    <row r="1013" spans="1:3" ht="14.25">
      <c r="A1013" s="628"/>
      <c r="B1013" s="629"/>
      <c r="C1013" s="628"/>
    </row>
    <row r="1014" spans="1:3" ht="14.25">
      <c r="A1014" s="628"/>
      <c r="B1014" s="629"/>
      <c r="C1014" s="628"/>
    </row>
    <row r="1015" spans="1:3" ht="14.25">
      <c r="A1015" s="628"/>
      <c r="B1015" s="629"/>
      <c r="C1015" s="628"/>
    </row>
    <row r="1016" spans="1:3" ht="14.25">
      <c r="A1016" s="628"/>
      <c r="B1016" s="629"/>
      <c r="C1016" s="628"/>
    </row>
    <row r="1017" spans="1:3" ht="14.25">
      <c r="A1017" s="628"/>
      <c r="B1017" s="629"/>
      <c r="C1017" s="628"/>
    </row>
    <row r="1018" spans="1:3" ht="14.25">
      <c r="A1018" s="628"/>
      <c r="B1018" s="629"/>
      <c r="C1018" s="628"/>
    </row>
    <row r="1019" spans="1:3" ht="14.25">
      <c r="A1019" s="628"/>
      <c r="B1019" s="629"/>
      <c r="C1019" s="628"/>
    </row>
    <row r="1020" spans="1:3" ht="14.25">
      <c r="A1020" s="628"/>
      <c r="B1020" s="629"/>
      <c r="C1020" s="628"/>
    </row>
    <row r="1021" spans="1:3" ht="14.25">
      <c r="A1021" s="628"/>
      <c r="B1021" s="629"/>
      <c r="C1021" s="628"/>
    </row>
    <row r="1022" spans="1:3" ht="14.25">
      <c r="A1022" s="628"/>
      <c r="B1022" s="629"/>
      <c r="C1022" s="628"/>
    </row>
    <row r="1023" spans="1:3" ht="14.25">
      <c r="A1023" s="628"/>
      <c r="B1023" s="629"/>
      <c r="C1023" s="628"/>
    </row>
    <row r="1024" spans="1:3" ht="14.25">
      <c r="A1024" s="628"/>
      <c r="B1024" s="629"/>
      <c r="C1024" s="628"/>
    </row>
    <row r="1025" spans="1:3" ht="14.25">
      <c r="A1025" s="628"/>
      <c r="B1025" s="629"/>
      <c r="C1025" s="628"/>
    </row>
    <row r="1026" spans="1:3" ht="14.25">
      <c r="A1026" s="628"/>
      <c r="B1026" s="629"/>
      <c r="C1026" s="628"/>
    </row>
    <row r="1027" spans="1:3" ht="14.25">
      <c r="A1027" s="628"/>
      <c r="B1027" s="629"/>
      <c r="C1027" s="628"/>
    </row>
    <row r="1028" spans="1:3" ht="14.25">
      <c r="A1028" s="628"/>
      <c r="B1028" s="629"/>
      <c r="C1028" s="628"/>
    </row>
    <row r="1029" spans="1:3" ht="14.25">
      <c r="A1029" s="628"/>
      <c r="B1029" s="629"/>
      <c r="C1029" s="628"/>
    </row>
    <row r="1030" spans="1:3" ht="14.25">
      <c r="A1030" s="628"/>
      <c r="B1030" s="629"/>
      <c r="C1030" s="628"/>
    </row>
    <row r="1031" spans="1:3" ht="14.25">
      <c r="A1031" s="628"/>
      <c r="B1031" s="629"/>
      <c r="C1031" s="628"/>
    </row>
    <row r="1032" spans="1:3" ht="14.25">
      <c r="A1032" s="628"/>
      <c r="B1032" s="629"/>
      <c r="C1032" s="628"/>
    </row>
    <row r="1033" spans="1:3" ht="14.25">
      <c r="A1033" s="628"/>
      <c r="B1033" s="629"/>
      <c r="C1033" s="628"/>
    </row>
    <row r="1034" spans="1:3" ht="14.25">
      <c r="A1034" s="628"/>
      <c r="B1034" s="629"/>
      <c r="C1034" s="628"/>
    </row>
    <row r="1035" spans="1:3" ht="14.25">
      <c r="A1035" s="628"/>
      <c r="B1035" s="629"/>
      <c r="C1035" s="628"/>
    </row>
    <row r="1036" spans="1:3" ht="14.25">
      <c r="A1036" s="628"/>
      <c r="B1036" s="629"/>
      <c r="C1036" s="628"/>
    </row>
    <row r="1037" spans="1:3" ht="14.25">
      <c r="A1037" s="628"/>
      <c r="B1037" s="629"/>
      <c r="C1037" s="628"/>
    </row>
    <row r="1038" spans="1:3" ht="14.25">
      <c r="A1038" s="628"/>
      <c r="B1038" s="629"/>
      <c r="C1038" s="628"/>
    </row>
    <row r="1039" spans="1:3" ht="14.25">
      <c r="A1039" s="628"/>
      <c r="B1039" s="629"/>
      <c r="C1039" s="628"/>
    </row>
    <row r="1040" spans="1:3" ht="14.25">
      <c r="A1040" s="628"/>
      <c r="B1040" s="629"/>
      <c r="C1040" s="628"/>
    </row>
    <row r="1041" spans="1:3" ht="14.25">
      <c r="A1041" s="628"/>
      <c r="B1041" s="629"/>
      <c r="C1041" s="628"/>
    </row>
    <row r="1042" spans="1:3" ht="14.25">
      <c r="A1042" s="628"/>
      <c r="B1042" s="629"/>
      <c r="C1042" s="628"/>
    </row>
    <row r="1043" spans="1:3" ht="14.25">
      <c r="A1043" s="628"/>
      <c r="B1043" s="629"/>
      <c r="C1043" s="628"/>
    </row>
    <row r="1044" spans="1:3" ht="14.25">
      <c r="A1044" s="628"/>
      <c r="B1044" s="629"/>
      <c r="C1044" s="628"/>
    </row>
    <row r="1045" spans="1:3" ht="14.25">
      <c r="A1045" s="628"/>
      <c r="B1045" s="629"/>
      <c r="C1045" s="628"/>
    </row>
    <row r="1046" spans="1:3" ht="14.25">
      <c r="A1046" s="628"/>
      <c r="B1046" s="629"/>
      <c r="C1046" s="628"/>
    </row>
    <row r="1047" spans="1:3" ht="14.25">
      <c r="A1047" s="628"/>
      <c r="B1047" s="629"/>
      <c r="C1047" s="628"/>
    </row>
    <row r="1048" spans="1:3" ht="14.25">
      <c r="A1048" s="628"/>
      <c r="B1048" s="629"/>
      <c r="C1048" s="628"/>
    </row>
    <row r="1049" spans="1:3" ht="14.25">
      <c r="A1049" s="628"/>
      <c r="B1049" s="629"/>
      <c r="C1049" s="628"/>
    </row>
    <row r="1050" spans="1:3" ht="14.25">
      <c r="A1050" s="628"/>
      <c r="B1050" s="629"/>
      <c r="C1050" s="628"/>
    </row>
    <row r="1051" spans="1:3" ht="14.25">
      <c r="A1051" s="628"/>
      <c r="B1051" s="629"/>
      <c r="C1051" s="628"/>
    </row>
    <row r="1052" spans="1:3" ht="14.25">
      <c r="A1052" s="628"/>
      <c r="B1052" s="629"/>
      <c r="C1052" s="628"/>
    </row>
    <row r="1053" spans="1:3" ht="14.25">
      <c r="A1053" s="628"/>
      <c r="B1053" s="629"/>
      <c r="C1053" s="628"/>
    </row>
    <row r="1054" spans="1:3" ht="14.25">
      <c r="A1054" s="628"/>
      <c r="B1054" s="629"/>
      <c r="C1054" s="628"/>
    </row>
    <row r="1055" spans="1:3" ht="14.25">
      <c r="A1055" s="628"/>
      <c r="B1055" s="629"/>
      <c r="C1055" s="628"/>
    </row>
    <row r="1056" spans="1:3" ht="14.25">
      <c r="A1056" s="628"/>
      <c r="B1056" s="629"/>
      <c r="C1056" s="628"/>
    </row>
    <row r="1057" spans="1:3" ht="14.25">
      <c r="A1057" s="628"/>
      <c r="B1057" s="629"/>
      <c r="C1057" s="628"/>
    </row>
    <row r="1058" spans="1:3" ht="14.25">
      <c r="A1058" s="628"/>
      <c r="B1058" s="629"/>
      <c r="C1058" s="628"/>
    </row>
    <row r="1059" spans="1:3" ht="14.25">
      <c r="A1059" s="628"/>
      <c r="B1059" s="629"/>
      <c r="C1059" s="628"/>
    </row>
    <row r="1060" spans="1:3" ht="14.25">
      <c r="A1060" s="628"/>
      <c r="B1060" s="629"/>
      <c r="C1060" s="628"/>
    </row>
    <row r="1061" spans="1:3" ht="14.25">
      <c r="A1061" s="628"/>
      <c r="B1061" s="629"/>
      <c r="C1061" s="628"/>
    </row>
    <row r="1062" spans="1:3" ht="14.25">
      <c r="A1062" s="628"/>
      <c r="B1062" s="629"/>
      <c r="C1062" s="628"/>
    </row>
    <row r="1063" spans="1:3" ht="14.25">
      <c r="A1063" s="628"/>
      <c r="B1063" s="629"/>
      <c r="C1063" s="628"/>
    </row>
    <row r="1064" spans="1:3" ht="14.25">
      <c r="A1064" s="628"/>
      <c r="B1064" s="629"/>
      <c r="C1064" s="628"/>
    </row>
    <row r="1065" spans="1:3" ht="14.25">
      <c r="A1065" s="628"/>
      <c r="B1065" s="629"/>
      <c r="C1065" s="628"/>
    </row>
    <row r="1066" spans="1:3" ht="14.25">
      <c r="A1066" s="628"/>
      <c r="B1066" s="629"/>
      <c r="C1066" s="628"/>
    </row>
    <row r="1067" spans="1:3" ht="14.25">
      <c r="A1067" s="628"/>
      <c r="B1067" s="629"/>
      <c r="C1067" s="628"/>
    </row>
    <row r="1068" spans="1:3" ht="14.25">
      <c r="A1068" s="628"/>
      <c r="B1068" s="629"/>
      <c r="C1068" s="628"/>
    </row>
    <row r="1069" spans="1:3" ht="14.25">
      <c r="A1069" s="628"/>
      <c r="B1069" s="629"/>
      <c r="C1069" s="628"/>
    </row>
    <row r="1070" spans="1:3" ht="14.25">
      <c r="A1070" s="628"/>
      <c r="B1070" s="629"/>
      <c r="C1070" s="628"/>
    </row>
    <row r="1071" spans="1:3" ht="14.25">
      <c r="A1071" s="628"/>
      <c r="B1071" s="629"/>
      <c r="C1071" s="628"/>
    </row>
    <row r="1072" spans="1:3" ht="14.25">
      <c r="A1072" s="628"/>
      <c r="B1072" s="629"/>
      <c r="C1072" s="628"/>
    </row>
    <row r="1073" spans="1:3" ht="14.25">
      <c r="A1073" s="628"/>
      <c r="B1073" s="629"/>
      <c r="C1073" s="628"/>
    </row>
    <row r="1074" spans="1:3" ht="14.25">
      <c r="A1074" s="628"/>
      <c r="B1074" s="629"/>
      <c r="C1074" s="628"/>
    </row>
    <row r="1075" spans="1:3" ht="14.25">
      <c r="A1075" s="628"/>
      <c r="B1075" s="629"/>
      <c r="C1075" s="628"/>
    </row>
    <row r="1076" spans="1:3" ht="14.25">
      <c r="A1076" s="628"/>
      <c r="B1076" s="629"/>
      <c r="C1076" s="628"/>
    </row>
    <row r="1077" spans="1:3" ht="14.25">
      <c r="A1077" s="628"/>
      <c r="B1077" s="629"/>
      <c r="C1077" s="628"/>
    </row>
    <row r="1078" spans="1:3" ht="14.25">
      <c r="A1078" s="628"/>
      <c r="B1078" s="629"/>
      <c r="C1078" s="628"/>
    </row>
    <row r="1079" spans="1:3" ht="14.25">
      <c r="A1079" s="628"/>
      <c r="B1079" s="629"/>
      <c r="C1079" s="628"/>
    </row>
    <row r="1080" spans="1:3" ht="14.25">
      <c r="A1080" s="628"/>
      <c r="B1080" s="629"/>
      <c r="C1080" s="628"/>
    </row>
    <row r="1081" spans="1:3" ht="14.25">
      <c r="A1081" s="628"/>
      <c r="B1081" s="629"/>
      <c r="C1081" s="628"/>
    </row>
    <row r="1082" spans="1:3" ht="14.25">
      <c r="A1082" s="628"/>
      <c r="B1082" s="629"/>
      <c r="C1082" s="628"/>
    </row>
    <row r="1083" spans="1:3" ht="14.25">
      <c r="A1083" s="628"/>
      <c r="B1083" s="629"/>
      <c r="C1083" s="628"/>
    </row>
    <row r="1084" spans="1:3" ht="14.25">
      <c r="A1084" s="628"/>
      <c r="B1084" s="629"/>
      <c r="C1084" s="628"/>
    </row>
    <row r="1085" spans="1:3" ht="14.25">
      <c r="A1085" s="628"/>
      <c r="B1085" s="629"/>
      <c r="C1085" s="628"/>
    </row>
    <row r="1086" spans="1:3" ht="14.25">
      <c r="A1086" s="628"/>
      <c r="B1086" s="629"/>
      <c r="C1086" s="628"/>
    </row>
    <row r="1087" spans="1:3" ht="14.25">
      <c r="A1087" s="628"/>
      <c r="B1087" s="629"/>
      <c r="C1087" s="628"/>
    </row>
    <row r="1088" spans="1:3" ht="14.25">
      <c r="A1088" s="628"/>
      <c r="B1088" s="629"/>
      <c r="C1088" s="628"/>
    </row>
    <row r="1089" spans="1:3" ht="14.25">
      <c r="A1089" s="628"/>
      <c r="B1089" s="629"/>
      <c r="C1089" s="628"/>
    </row>
    <row r="1090" spans="1:3" ht="14.25">
      <c r="A1090" s="628"/>
      <c r="B1090" s="629"/>
      <c r="C1090" s="628"/>
    </row>
    <row r="1091" spans="1:3" ht="14.25">
      <c r="A1091" s="628"/>
      <c r="B1091" s="629"/>
      <c r="C1091" s="628"/>
    </row>
    <row r="1092" spans="1:3" ht="14.25">
      <c r="A1092" s="628"/>
      <c r="B1092" s="629"/>
      <c r="C1092" s="628"/>
    </row>
    <row r="1093" spans="1:3" ht="14.25">
      <c r="A1093" s="628"/>
      <c r="B1093" s="629"/>
      <c r="C1093" s="628"/>
    </row>
    <row r="1094" spans="1:3" ht="14.25">
      <c r="A1094" s="628"/>
      <c r="B1094" s="629"/>
      <c r="C1094" s="628"/>
    </row>
    <row r="1095" spans="1:3" ht="14.25">
      <c r="A1095" s="628"/>
      <c r="B1095" s="629"/>
      <c r="C1095" s="628"/>
    </row>
    <row r="1096" spans="1:3" ht="14.25">
      <c r="A1096" s="628"/>
      <c r="B1096" s="629"/>
      <c r="C1096" s="628"/>
    </row>
    <row r="1097" spans="1:3" ht="14.25">
      <c r="A1097" s="628"/>
      <c r="B1097" s="629"/>
      <c r="C1097" s="628"/>
    </row>
    <row r="1098" spans="1:3" ht="14.25">
      <c r="A1098" s="628"/>
      <c r="B1098" s="629"/>
      <c r="C1098" s="628"/>
    </row>
    <row r="1099" spans="1:3" ht="14.25">
      <c r="A1099" s="628"/>
      <c r="B1099" s="629"/>
      <c r="C1099" s="628"/>
    </row>
    <row r="1100" spans="1:3" ht="14.25">
      <c r="A1100" s="628"/>
      <c r="B1100" s="629"/>
      <c r="C1100" s="628"/>
    </row>
    <row r="1101" spans="1:3" ht="14.25">
      <c r="A1101" s="628"/>
      <c r="B1101" s="629"/>
      <c r="C1101" s="628"/>
    </row>
    <row r="1102" spans="1:3" ht="14.25">
      <c r="A1102" s="628"/>
      <c r="B1102" s="629"/>
      <c r="C1102" s="628"/>
    </row>
    <row r="1103" spans="1:3" ht="14.25">
      <c r="A1103" s="628"/>
      <c r="B1103" s="629"/>
      <c r="C1103" s="628"/>
    </row>
    <row r="1104" spans="1:3" ht="14.25">
      <c r="A1104" s="628"/>
      <c r="B1104" s="629"/>
      <c r="C1104" s="628"/>
    </row>
    <row r="1105" spans="1:3" ht="14.25">
      <c r="A1105" s="628"/>
      <c r="B1105" s="629"/>
      <c r="C1105" s="628"/>
    </row>
    <row r="1106" spans="1:3" ht="14.25">
      <c r="A1106" s="628"/>
      <c r="B1106" s="629"/>
      <c r="C1106" s="628"/>
    </row>
    <row r="1107" spans="1:3" ht="14.25">
      <c r="A1107" s="628"/>
      <c r="B1107" s="629"/>
      <c r="C1107" s="628"/>
    </row>
    <row r="1108" spans="1:3" ht="14.25">
      <c r="A1108" s="628"/>
      <c r="B1108" s="629"/>
      <c r="C1108" s="628"/>
    </row>
    <row r="1109" spans="1:3" ht="14.25">
      <c r="A1109" s="628"/>
      <c r="B1109" s="629"/>
      <c r="C1109" s="628"/>
    </row>
    <row r="1110" spans="1:3" ht="14.25">
      <c r="A1110" s="628"/>
      <c r="B1110" s="629"/>
      <c r="C1110" s="628"/>
    </row>
    <row r="1111" spans="1:3" ht="14.25">
      <c r="A1111" s="628"/>
      <c r="B1111" s="629"/>
      <c r="C1111" s="628"/>
    </row>
    <row r="1112" spans="1:3" ht="14.25">
      <c r="A1112" s="628"/>
      <c r="B1112" s="629"/>
      <c r="C1112" s="628"/>
    </row>
    <row r="1113" spans="1:3" ht="14.25">
      <c r="A1113" s="628"/>
      <c r="B1113" s="629"/>
      <c r="C1113" s="628"/>
    </row>
    <row r="1114" spans="1:3" ht="14.25">
      <c r="A1114" s="628"/>
      <c r="B1114" s="629"/>
      <c r="C1114" s="628"/>
    </row>
    <row r="1115" spans="1:3" ht="14.25">
      <c r="A1115" s="628"/>
      <c r="B1115" s="629"/>
      <c r="C1115" s="628"/>
    </row>
    <row r="1116" spans="1:3" ht="14.25">
      <c r="A1116" s="628"/>
      <c r="B1116" s="629"/>
      <c r="C1116" s="628"/>
    </row>
    <row r="1117" spans="1:3" ht="14.25">
      <c r="A1117" s="628"/>
      <c r="B1117" s="629"/>
      <c r="C1117" s="628"/>
    </row>
    <row r="1118" spans="1:3" ht="14.25">
      <c r="A1118" s="628"/>
      <c r="B1118" s="629"/>
      <c r="C1118" s="628"/>
    </row>
    <row r="1119" spans="1:3" ht="14.25">
      <c r="A1119" s="628"/>
      <c r="B1119" s="629"/>
      <c r="C1119" s="628"/>
    </row>
    <row r="1120" spans="1:3" ht="14.25">
      <c r="A1120" s="628"/>
      <c r="B1120" s="629"/>
      <c r="C1120" s="628"/>
    </row>
    <row r="1121" spans="1:3" ht="14.25">
      <c r="A1121" s="628"/>
      <c r="B1121" s="629"/>
      <c r="C1121" s="628"/>
    </row>
    <row r="1122" spans="1:3" ht="14.25">
      <c r="A1122" s="628"/>
      <c r="B1122" s="629"/>
      <c r="C1122" s="628"/>
    </row>
    <row r="1123" spans="1:3" ht="14.25">
      <c r="A1123" s="628"/>
      <c r="B1123" s="629"/>
      <c r="C1123" s="628"/>
    </row>
    <row r="1124" spans="1:3" ht="14.25">
      <c r="A1124" s="628"/>
      <c r="B1124" s="629"/>
      <c r="C1124" s="628"/>
    </row>
    <row r="1125" spans="1:3" ht="14.25">
      <c r="A1125" s="628"/>
      <c r="B1125" s="629"/>
      <c r="C1125" s="628"/>
    </row>
    <row r="1126" spans="1:3" ht="14.25">
      <c r="A1126" s="628"/>
      <c r="B1126" s="629"/>
      <c r="C1126" s="628"/>
    </row>
    <row r="1127" spans="1:3" ht="14.25">
      <c r="A1127" s="628"/>
      <c r="B1127" s="629"/>
      <c r="C1127" s="628"/>
    </row>
    <row r="1128" spans="1:3" ht="14.25">
      <c r="A1128" s="628"/>
      <c r="B1128" s="629"/>
      <c r="C1128" s="628"/>
    </row>
    <row r="1129" spans="1:3" ht="14.25">
      <c r="A1129" s="628"/>
      <c r="B1129" s="629"/>
      <c r="C1129" s="628"/>
    </row>
    <row r="1130" spans="1:3" ht="14.25">
      <c r="A1130" s="628"/>
      <c r="B1130" s="629"/>
      <c r="C1130" s="628"/>
    </row>
    <row r="1131" spans="1:3" ht="14.25">
      <c r="A1131" s="628"/>
      <c r="B1131" s="629"/>
      <c r="C1131" s="628"/>
    </row>
    <row r="1132" spans="1:3" ht="14.25">
      <c r="A1132" s="628"/>
      <c r="B1132" s="629"/>
      <c r="C1132" s="628"/>
    </row>
    <row r="1133" spans="1:3" ht="14.25">
      <c r="A1133" s="628"/>
      <c r="B1133" s="629"/>
      <c r="C1133" s="628"/>
    </row>
    <row r="1134" spans="1:3" ht="14.25">
      <c r="A1134" s="628"/>
      <c r="B1134" s="629"/>
      <c r="C1134" s="628"/>
    </row>
    <row r="1135" spans="1:3" ht="14.25">
      <c r="A1135" s="628"/>
      <c r="B1135" s="629"/>
      <c r="C1135" s="628"/>
    </row>
    <row r="1136" spans="1:3" ht="14.25">
      <c r="A1136" s="628"/>
      <c r="B1136" s="629"/>
      <c r="C1136" s="628"/>
    </row>
    <row r="1137" spans="1:3" ht="14.25">
      <c r="A1137" s="628"/>
      <c r="B1137" s="629"/>
      <c r="C1137" s="628"/>
    </row>
    <row r="1138" spans="1:3" ht="14.25">
      <c r="A1138" s="628"/>
      <c r="B1138" s="629"/>
      <c r="C1138" s="628"/>
    </row>
    <row r="1139" spans="1:3" ht="14.25">
      <c r="A1139" s="628"/>
      <c r="B1139" s="629"/>
      <c r="C1139" s="628"/>
    </row>
    <row r="1140" spans="1:3" ht="14.25">
      <c r="A1140" s="628"/>
      <c r="B1140" s="629"/>
      <c r="C1140" s="628"/>
    </row>
    <row r="1141" spans="1:3" ht="14.25">
      <c r="A1141" s="628"/>
      <c r="B1141" s="629"/>
      <c r="C1141" s="628"/>
    </row>
    <row r="1142" spans="1:3" ht="14.25">
      <c r="A1142" s="628"/>
      <c r="B1142" s="629"/>
      <c r="C1142" s="628"/>
    </row>
    <row r="1143" spans="1:3" ht="14.25">
      <c r="A1143" s="628"/>
      <c r="B1143" s="629"/>
      <c r="C1143" s="628"/>
    </row>
    <row r="1144" spans="1:3" ht="14.25">
      <c r="A1144" s="628"/>
      <c r="B1144" s="629"/>
      <c r="C1144" s="628"/>
    </row>
    <row r="1145" spans="1:3" ht="14.25">
      <c r="A1145" s="628"/>
      <c r="B1145" s="629"/>
      <c r="C1145" s="628"/>
    </row>
    <row r="1146" spans="1:3" ht="14.25">
      <c r="A1146" s="628"/>
      <c r="B1146" s="629"/>
      <c r="C1146" s="628"/>
    </row>
    <row r="1147" spans="1:3" ht="14.25">
      <c r="A1147" s="628"/>
      <c r="B1147" s="629"/>
      <c r="C1147" s="628"/>
    </row>
    <row r="1148" spans="1:3" ht="14.25">
      <c r="A1148" s="628"/>
      <c r="B1148" s="629"/>
      <c r="C1148" s="628"/>
    </row>
    <row r="1149" spans="1:3" ht="14.25">
      <c r="A1149" s="628"/>
      <c r="B1149" s="629"/>
      <c r="C1149" s="628"/>
    </row>
    <row r="1150" spans="1:3" ht="14.25">
      <c r="A1150" s="628"/>
      <c r="B1150" s="629"/>
      <c r="C1150" s="628"/>
    </row>
    <row r="1151" spans="1:3" ht="14.25">
      <c r="A1151" s="628"/>
      <c r="B1151" s="629"/>
      <c r="C1151" s="628"/>
    </row>
    <row r="1152" spans="1:3" ht="14.25">
      <c r="A1152" s="628"/>
      <c r="B1152" s="629"/>
      <c r="C1152" s="628"/>
    </row>
    <row r="1153" spans="1:3" ht="14.25">
      <c r="A1153" s="628"/>
      <c r="B1153" s="629"/>
      <c r="C1153" s="628"/>
    </row>
    <row r="1154" spans="1:3" ht="14.25">
      <c r="A1154" s="628"/>
      <c r="B1154" s="629"/>
      <c r="C1154" s="628"/>
    </row>
    <row r="1155" spans="1:3" ht="14.25">
      <c r="A1155" s="628"/>
      <c r="B1155" s="629"/>
      <c r="C1155" s="628"/>
    </row>
    <row r="1156" spans="1:3" ht="14.25">
      <c r="A1156" s="628"/>
      <c r="B1156" s="629"/>
      <c r="C1156" s="628"/>
    </row>
    <row r="1157" spans="1:3" ht="14.25">
      <c r="A1157" s="628"/>
      <c r="B1157" s="629"/>
      <c r="C1157" s="628"/>
    </row>
    <row r="1158" spans="1:3" ht="14.25">
      <c r="A1158" s="628"/>
      <c r="B1158" s="629"/>
      <c r="C1158" s="628"/>
    </row>
    <row r="1159" spans="1:3" ht="14.25">
      <c r="A1159" s="628"/>
      <c r="B1159" s="629"/>
      <c r="C1159" s="628"/>
    </row>
    <row r="1160" spans="1:3" ht="14.25">
      <c r="A1160" s="628"/>
      <c r="B1160" s="629"/>
      <c r="C1160" s="628"/>
    </row>
    <row r="1161" spans="1:3" ht="14.25">
      <c r="A1161" s="628"/>
      <c r="B1161" s="629"/>
      <c r="C1161" s="628"/>
    </row>
    <row r="1162" spans="1:3" ht="14.25">
      <c r="A1162" s="628"/>
      <c r="B1162" s="629"/>
      <c r="C1162" s="628"/>
    </row>
    <row r="1163" spans="1:3" ht="14.25">
      <c r="A1163" s="628"/>
      <c r="B1163" s="629"/>
      <c r="C1163" s="628"/>
    </row>
    <row r="1164" spans="1:3" ht="14.25">
      <c r="A1164" s="628"/>
      <c r="B1164" s="629"/>
      <c r="C1164" s="628"/>
    </row>
    <row r="1165" spans="1:3" ht="14.25">
      <c r="A1165" s="628"/>
      <c r="B1165" s="629"/>
      <c r="C1165" s="628"/>
    </row>
    <row r="1166" spans="1:3" ht="14.25">
      <c r="A1166" s="628"/>
      <c r="B1166" s="629"/>
      <c r="C1166" s="628"/>
    </row>
    <row r="1167" spans="1:3" ht="14.25">
      <c r="A1167" s="628"/>
      <c r="B1167" s="629"/>
      <c r="C1167" s="628"/>
    </row>
    <row r="1168" spans="1:3" ht="14.25">
      <c r="A1168" s="628"/>
      <c r="B1168" s="629"/>
      <c r="C1168" s="628"/>
    </row>
    <row r="1169" spans="1:3" ht="14.25">
      <c r="A1169" s="628"/>
      <c r="B1169" s="629"/>
      <c r="C1169" s="628"/>
    </row>
    <row r="1170" spans="1:3" ht="14.25">
      <c r="A1170" s="628"/>
      <c r="B1170" s="629"/>
      <c r="C1170" s="628"/>
    </row>
    <row r="1171" spans="1:3" ht="14.25">
      <c r="A1171" s="628"/>
      <c r="B1171" s="629"/>
      <c r="C1171" s="628"/>
    </row>
    <row r="1172" spans="1:3" ht="14.25">
      <c r="A1172" s="628"/>
      <c r="B1172" s="629"/>
      <c r="C1172" s="628"/>
    </row>
    <row r="1173" spans="1:3" ht="14.25">
      <c r="A1173" s="628"/>
      <c r="B1173" s="629"/>
      <c r="C1173" s="628"/>
    </row>
    <row r="1174" spans="1:3" ht="14.25">
      <c r="A1174" s="628"/>
      <c r="B1174" s="629"/>
      <c r="C1174" s="628"/>
    </row>
    <row r="1175" spans="1:3" ht="14.25">
      <c r="A1175" s="628"/>
      <c r="B1175" s="629"/>
      <c r="C1175" s="628"/>
    </row>
    <row r="1176" spans="1:3" ht="14.25">
      <c r="A1176" s="628"/>
      <c r="B1176" s="629"/>
      <c r="C1176" s="628"/>
    </row>
    <row r="1177" spans="1:3" ht="14.25">
      <c r="A1177" s="628"/>
      <c r="B1177" s="629"/>
      <c r="C1177" s="628"/>
    </row>
    <row r="1178" spans="1:3" ht="14.25">
      <c r="A1178" s="628"/>
      <c r="B1178" s="629"/>
      <c r="C1178" s="628"/>
    </row>
    <row r="1179" spans="1:3" ht="14.25">
      <c r="A1179" s="628"/>
      <c r="B1179" s="629"/>
      <c r="C1179" s="628"/>
    </row>
    <row r="1180" spans="1:3" ht="14.25">
      <c r="A1180" s="628"/>
      <c r="B1180" s="629"/>
      <c r="C1180" s="628"/>
    </row>
    <row r="1181" spans="1:3" ht="14.25">
      <c r="A1181" s="628"/>
      <c r="B1181" s="629"/>
      <c r="C1181" s="628"/>
    </row>
    <row r="1182" spans="1:3" ht="14.25">
      <c r="A1182" s="628"/>
      <c r="B1182" s="629"/>
      <c r="C1182" s="628"/>
    </row>
    <row r="1183" spans="1:3" ht="14.25">
      <c r="A1183" s="628"/>
      <c r="B1183" s="629"/>
      <c r="C1183" s="628"/>
    </row>
    <row r="1184" spans="1:3" ht="14.25">
      <c r="A1184" s="628"/>
      <c r="B1184" s="629"/>
      <c r="C1184" s="628"/>
    </row>
    <row r="1185" spans="1:3" ht="14.25">
      <c r="A1185" s="628"/>
      <c r="B1185" s="629"/>
      <c r="C1185" s="628"/>
    </row>
    <row r="1186" spans="1:3" ht="14.25">
      <c r="A1186" s="628"/>
      <c r="B1186" s="629"/>
      <c r="C1186" s="628"/>
    </row>
    <row r="1187" spans="1:3" ht="14.25">
      <c r="A1187" s="628"/>
      <c r="B1187" s="629"/>
      <c r="C1187" s="628"/>
    </row>
    <row r="1188" spans="1:3" ht="14.25">
      <c r="A1188" s="628"/>
      <c r="B1188" s="629"/>
      <c r="C1188" s="628"/>
    </row>
    <row r="1189" spans="1:3" ht="14.25">
      <c r="A1189" s="628"/>
      <c r="B1189" s="629"/>
      <c r="C1189" s="628"/>
    </row>
    <row r="1190" spans="1:3" ht="14.25">
      <c r="A1190" s="628"/>
      <c r="B1190" s="629"/>
      <c r="C1190" s="628"/>
    </row>
    <row r="1191" spans="1:3" ht="14.25">
      <c r="A1191" s="628"/>
      <c r="B1191" s="629"/>
      <c r="C1191" s="628"/>
    </row>
    <row r="1192" spans="1:3" ht="14.25">
      <c r="A1192" s="628"/>
      <c r="B1192" s="629"/>
      <c r="C1192" s="628"/>
    </row>
    <row r="1193" spans="1:3" ht="14.25">
      <c r="A1193" s="628"/>
      <c r="B1193" s="629"/>
      <c r="C1193" s="628"/>
    </row>
    <row r="1194" spans="1:3" ht="14.25">
      <c r="A1194" s="628"/>
      <c r="B1194" s="629"/>
      <c r="C1194" s="628"/>
    </row>
    <row r="1195" spans="1:3" ht="14.25">
      <c r="A1195" s="628"/>
      <c r="B1195" s="629"/>
      <c r="C1195" s="628"/>
    </row>
    <row r="1196" spans="1:3" ht="14.25">
      <c r="A1196" s="628"/>
      <c r="B1196" s="629"/>
      <c r="C1196" s="628"/>
    </row>
    <row r="1197" spans="1:3" ht="14.25">
      <c r="A1197" s="628"/>
      <c r="B1197" s="629"/>
      <c r="C1197" s="628"/>
    </row>
    <row r="1198" spans="1:3" ht="14.25">
      <c r="A1198" s="628"/>
      <c r="B1198" s="629"/>
      <c r="C1198" s="628"/>
    </row>
    <row r="1199" spans="1:3" ht="14.25">
      <c r="A1199" s="628"/>
      <c r="B1199" s="629"/>
      <c r="C1199" s="628"/>
    </row>
    <row r="1200" spans="1:3" ht="14.25">
      <c r="A1200" s="628"/>
      <c r="B1200" s="629"/>
      <c r="C1200" s="628"/>
    </row>
    <row r="1201" spans="1:3" ht="14.25">
      <c r="A1201" s="628"/>
      <c r="B1201" s="629"/>
      <c r="C1201" s="628"/>
    </row>
    <row r="1202" spans="1:3" ht="14.25">
      <c r="A1202" s="628"/>
      <c r="B1202" s="629"/>
      <c r="C1202" s="628"/>
    </row>
    <row r="1203" spans="1:3" ht="14.25">
      <c r="A1203" s="628"/>
      <c r="B1203" s="629"/>
      <c r="C1203" s="628"/>
    </row>
    <row r="1204" spans="1:3" ht="14.25">
      <c r="A1204" s="628"/>
      <c r="B1204" s="629"/>
      <c r="C1204" s="628"/>
    </row>
    <row r="1205" spans="1:3" ht="14.25">
      <c r="A1205" s="628"/>
      <c r="B1205" s="629"/>
      <c r="C1205" s="628"/>
    </row>
    <row r="1206" spans="1:3" ht="14.25">
      <c r="A1206" s="628"/>
      <c r="B1206" s="629"/>
      <c r="C1206" s="628"/>
    </row>
    <row r="1207" spans="1:3" ht="14.25">
      <c r="A1207" s="628"/>
      <c r="B1207" s="629"/>
      <c r="C1207" s="628"/>
    </row>
    <row r="1208" spans="1:3" ht="14.25">
      <c r="A1208" s="628"/>
      <c r="B1208" s="629"/>
      <c r="C1208" s="628"/>
    </row>
    <row r="1209" spans="1:3" ht="14.25">
      <c r="A1209" s="628"/>
      <c r="B1209" s="629"/>
      <c r="C1209" s="628"/>
    </row>
    <row r="1210" spans="1:3" ht="14.25">
      <c r="A1210" s="628"/>
      <c r="B1210" s="629"/>
      <c r="C1210" s="628"/>
    </row>
    <row r="1211" spans="1:3" ht="14.25">
      <c r="A1211" s="628"/>
      <c r="B1211" s="629"/>
      <c r="C1211" s="628"/>
    </row>
    <row r="1212" spans="1:3" ht="14.25">
      <c r="A1212" s="628"/>
      <c r="B1212" s="629"/>
      <c r="C1212" s="628"/>
    </row>
    <row r="1213" spans="1:3" ht="14.25">
      <c r="A1213" s="628"/>
      <c r="B1213" s="629"/>
      <c r="C1213" s="628"/>
    </row>
    <row r="1214" spans="1:3" ht="14.25">
      <c r="A1214" s="628"/>
      <c r="B1214" s="629"/>
      <c r="C1214" s="628"/>
    </row>
    <row r="1215" spans="1:3" ht="14.25">
      <c r="A1215" s="628"/>
      <c r="B1215" s="629"/>
      <c r="C1215" s="628"/>
    </row>
    <row r="1216" spans="1:3" ht="14.25">
      <c r="A1216" s="628"/>
      <c r="B1216" s="629"/>
      <c r="C1216" s="628"/>
    </row>
    <row r="1217" spans="1:3" ht="14.25">
      <c r="A1217" s="628"/>
      <c r="B1217" s="629"/>
      <c r="C1217" s="628"/>
    </row>
    <row r="1218" spans="1:3" ht="14.25">
      <c r="A1218" s="628"/>
      <c r="B1218" s="629"/>
      <c r="C1218" s="628"/>
    </row>
    <row r="1219" spans="1:3" ht="14.25">
      <c r="A1219" s="628"/>
      <c r="B1219" s="629"/>
      <c r="C1219" s="628"/>
    </row>
    <row r="1220" spans="1:3" ht="14.25">
      <c r="A1220" s="628"/>
      <c r="B1220" s="629"/>
      <c r="C1220" s="628"/>
    </row>
    <row r="1221" spans="1:3" ht="14.25">
      <c r="A1221" s="628"/>
      <c r="B1221" s="629"/>
      <c r="C1221" s="628"/>
    </row>
    <row r="1222" spans="1:3" ht="14.25">
      <c r="A1222" s="628"/>
      <c r="B1222" s="629"/>
      <c r="C1222" s="628"/>
    </row>
    <row r="1223" spans="1:3" ht="14.25">
      <c r="A1223" s="628"/>
      <c r="B1223" s="629"/>
      <c r="C1223" s="628"/>
    </row>
    <row r="1224" spans="1:3" ht="14.25">
      <c r="A1224" s="628"/>
      <c r="B1224" s="629"/>
      <c r="C1224" s="628"/>
    </row>
    <row r="1225" spans="1:3" ht="14.25">
      <c r="A1225" s="628"/>
      <c r="B1225" s="629"/>
      <c r="C1225" s="628"/>
    </row>
    <row r="1226" spans="1:3" ht="14.25">
      <c r="A1226" s="628"/>
      <c r="B1226" s="629"/>
      <c r="C1226" s="628"/>
    </row>
    <row r="1227" spans="1:3" ht="14.25">
      <c r="A1227" s="628"/>
      <c r="B1227" s="629"/>
      <c r="C1227" s="628"/>
    </row>
    <row r="1228" spans="1:3" ht="14.25">
      <c r="A1228" s="628"/>
      <c r="B1228" s="629"/>
      <c r="C1228" s="628"/>
    </row>
    <row r="1229" spans="1:3" ht="14.25">
      <c r="A1229" s="628"/>
      <c r="B1229" s="629"/>
      <c r="C1229" s="628"/>
    </row>
    <row r="1230" spans="1:3" ht="14.25">
      <c r="A1230" s="628"/>
      <c r="B1230" s="629"/>
      <c r="C1230" s="628"/>
    </row>
    <row r="1231" spans="1:3" ht="14.25">
      <c r="A1231" s="628"/>
      <c r="B1231" s="629"/>
      <c r="C1231" s="628"/>
    </row>
    <row r="1232" spans="1:3" ht="14.25">
      <c r="A1232" s="628"/>
      <c r="B1232" s="629"/>
      <c r="C1232" s="628"/>
    </row>
    <row r="1233" spans="1:3" ht="14.25">
      <c r="A1233" s="628"/>
      <c r="B1233" s="629"/>
      <c r="C1233" s="628"/>
    </row>
    <row r="1234" spans="1:3" ht="14.25">
      <c r="A1234" s="628"/>
      <c r="B1234" s="629"/>
      <c r="C1234" s="628"/>
    </row>
    <row r="1235" spans="1:3" ht="14.25">
      <c r="A1235" s="628"/>
      <c r="B1235" s="629"/>
      <c r="C1235" s="628"/>
    </row>
    <row r="1236" spans="1:3" ht="14.25">
      <c r="A1236" s="628"/>
      <c r="B1236" s="629"/>
      <c r="C1236" s="628"/>
    </row>
    <row r="1237" spans="1:3" ht="14.25">
      <c r="A1237" s="628"/>
      <c r="B1237" s="629"/>
      <c r="C1237" s="628"/>
    </row>
    <row r="1238" spans="1:3" ht="14.25">
      <c r="A1238" s="628"/>
      <c r="B1238" s="629"/>
      <c r="C1238" s="628"/>
    </row>
    <row r="1239" spans="1:3" ht="14.25">
      <c r="A1239" s="628"/>
      <c r="B1239" s="629"/>
      <c r="C1239" s="628"/>
    </row>
    <row r="1240" spans="1:3" ht="14.25">
      <c r="A1240" s="628"/>
      <c r="B1240" s="629"/>
      <c r="C1240" s="628"/>
    </row>
    <row r="1241" spans="1:3" ht="14.25">
      <c r="A1241" s="628"/>
      <c r="B1241" s="629"/>
      <c r="C1241" s="628"/>
    </row>
    <row r="1242" spans="1:3" ht="14.25">
      <c r="A1242" s="628"/>
      <c r="B1242" s="629"/>
      <c r="C1242" s="628"/>
    </row>
    <row r="1243" spans="1:3" ht="14.25">
      <c r="A1243" s="628"/>
      <c r="B1243" s="629"/>
      <c r="C1243" s="628"/>
    </row>
    <row r="1244" spans="1:3" ht="14.25">
      <c r="A1244" s="628"/>
      <c r="B1244" s="629"/>
      <c r="C1244" s="628"/>
    </row>
    <row r="1245" spans="1:3" ht="14.25">
      <c r="A1245" s="628"/>
      <c r="B1245" s="629"/>
      <c r="C1245" s="628"/>
    </row>
    <row r="1246" spans="1:3" ht="14.25">
      <c r="A1246" s="628"/>
      <c r="B1246" s="629"/>
      <c r="C1246" s="628"/>
    </row>
    <row r="1247" spans="1:3" ht="14.25">
      <c r="A1247" s="628"/>
      <c r="B1247" s="629"/>
      <c r="C1247" s="628"/>
    </row>
    <row r="1248" spans="1:3" ht="14.25">
      <c r="A1248" s="628"/>
      <c r="B1248" s="629"/>
      <c r="C1248" s="628"/>
    </row>
    <row r="1249" spans="1:3" ht="14.25">
      <c r="A1249" s="628"/>
      <c r="B1249" s="629"/>
      <c r="C1249" s="628"/>
    </row>
    <row r="1250" spans="1:3" ht="14.25">
      <c r="A1250" s="628"/>
      <c r="B1250" s="629"/>
      <c r="C1250" s="628"/>
    </row>
    <row r="1251" spans="1:3" ht="14.25">
      <c r="A1251" s="628"/>
      <c r="B1251" s="629"/>
      <c r="C1251" s="628"/>
    </row>
    <row r="1252" spans="1:3" ht="14.25">
      <c r="A1252" s="628"/>
      <c r="B1252" s="629"/>
      <c r="C1252" s="628"/>
    </row>
    <row r="1253" spans="1:3" ht="14.25">
      <c r="A1253" s="628"/>
      <c r="B1253" s="629"/>
      <c r="C1253" s="628"/>
    </row>
    <row r="1254" spans="1:3" ht="14.25">
      <c r="A1254" s="628"/>
      <c r="B1254" s="629"/>
      <c r="C1254" s="628"/>
    </row>
    <row r="1255" spans="1:3" ht="14.25">
      <c r="A1255" s="628"/>
      <c r="B1255" s="629"/>
      <c r="C1255" s="628"/>
    </row>
    <row r="1256" spans="1:3" ht="14.25">
      <c r="A1256" s="628"/>
      <c r="B1256" s="629"/>
      <c r="C1256" s="628"/>
    </row>
    <row r="1257" spans="1:3" ht="14.25">
      <c r="A1257" s="628"/>
      <c r="B1257" s="629"/>
      <c r="C1257" s="628"/>
    </row>
    <row r="1258" spans="1:3" ht="14.25">
      <c r="A1258" s="628"/>
      <c r="B1258" s="629"/>
      <c r="C1258" s="628"/>
    </row>
    <row r="1259" spans="1:3" ht="14.25">
      <c r="A1259" s="628"/>
      <c r="B1259" s="629"/>
      <c r="C1259" s="628"/>
    </row>
    <row r="1260" spans="1:3" ht="14.25">
      <c r="A1260" s="628"/>
      <c r="B1260" s="629"/>
      <c r="C1260" s="628"/>
    </row>
    <row r="1261" spans="1:3" ht="14.25">
      <c r="A1261" s="628"/>
      <c r="B1261" s="629"/>
      <c r="C1261" s="628"/>
    </row>
    <row r="1262" spans="1:3" ht="14.25">
      <c r="A1262" s="628"/>
      <c r="B1262" s="629"/>
      <c r="C1262" s="628"/>
    </row>
    <row r="1263" spans="1:3" ht="14.25">
      <c r="A1263" s="628"/>
      <c r="B1263" s="629"/>
      <c r="C1263" s="628"/>
    </row>
    <row r="1264" spans="1:3" ht="14.25">
      <c r="A1264" s="628"/>
      <c r="B1264" s="629"/>
      <c r="C1264" s="628"/>
    </row>
    <row r="1265" spans="1:3" ht="14.25">
      <c r="A1265" s="628"/>
      <c r="B1265" s="629"/>
      <c r="C1265" s="628"/>
    </row>
    <row r="1266" spans="1:3" ht="14.25">
      <c r="A1266" s="628"/>
      <c r="B1266" s="629"/>
      <c r="C1266" s="628"/>
    </row>
    <row r="1267" spans="1:3" ht="14.25">
      <c r="A1267" s="628"/>
      <c r="B1267" s="629"/>
      <c r="C1267" s="628"/>
    </row>
    <row r="1268" spans="1:3" ht="14.25">
      <c r="A1268" s="628"/>
      <c r="B1268" s="629"/>
      <c r="C1268" s="628"/>
    </row>
    <row r="1269" spans="1:3" ht="14.25">
      <c r="A1269" s="628"/>
      <c r="B1269" s="629"/>
      <c r="C1269" s="628"/>
    </row>
    <row r="1270" spans="1:3" ht="14.25">
      <c r="A1270" s="628"/>
      <c r="B1270" s="629"/>
      <c r="C1270" s="628"/>
    </row>
    <row r="1271" spans="1:3" ht="14.25">
      <c r="A1271" s="628"/>
      <c r="B1271" s="629"/>
      <c r="C1271" s="628"/>
    </row>
    <row r="1272" spans="1:3" ht="14.25">
      <c r="A1272" s="628"/>
      <c r="B1272" s="629"/>
      <c r="C1272" s="628"/>
    </row>
    <row r="1273" spans="1:3" ht="14.25">
      <c r="A1273" s="628"/>
      <c r="B1273" s="629"/>
      <c r="C1273" s="628"/>
    </row>
    <row r="1274" spans="1:3" ht="14.25">
      <c r="A1274" s="628"/>
      <c r="B1274" s="629"/>
      <c r="C1274" s="628"/>
    </row>
    <row r="1275" spans="1:3" ht="14.25">
      <c r="A1275" s="628"/>
      <c r="B1275" s="629"/>
      <c r="C1275" s="628"/>
    </row>
    <row r="1276" spans="1:3" ht="14.25">
      <c r="A1276" s="628"/>
      <c r="B1276" s="629"/>
      <c r="C1276" s="628"/>
    </row>
    <row r="1277" spans="1:3" ht="14.25">
      <c r="A1277" s="628"/>
      <c r="B1277" s="629"/>
      <c r="C1277" s="628"/>
    </row>
    <row r="1278" spans="1:3" ht="14.25">
      <c r="A1278" s="628"/>
      <c r="B1278" s="629"/>
      <c r="C1278" s="628"/>
    </row>
    <row r="1279" spans="1:3" ht="14.25">
      <c r="A1279" s="628"/>
      <c r="B1279" s="629"/>
      <c r="C1279" s="628"/>
    </row>
    <row r="1280" spans="1:3" ht="14.25">
      <c r="A1280" s="628"/>
      <c r="B1280" s="629"/>
      <c r="C1280" s="628"/>
    </row>
    <row r="1281" spans="1:3" ht="14.25">
      <c r="A1281" s="628"/>
      <c r="B1281" s="629"/>
      <c r="C1281" s="628"/>
    </row>
    <row r="1282" spans="1:3" ht="14.25">
      <c r="A1282" s="628"/>
      <c r="B1282" s="629"/>
      <c r="C1282" s="628"/>
    </row>
    <row r="1283" spans="1:3" ht="14.25">
      <c r="A1283" s="628"/>
      <c r="B1283" s="629"/>
      <c r="C1283" s="628"/>
    </row>
    <row r="1284" spans="1:3" ht="14.25">
      <c r="A1284" s="628"/>
      <c r="B1284" s="629"/>
      <c r="C1284" s="628"/>
    </row>
    <row r="1285" spans="1:3" ht="14.25">
      <c r="A1285" s="628"/>
      <c r="B1285" s="629"/>
      <c r="C1285" s="628"/>
    </row>
    <row r="1286" spans="1:3" ht="14.25">
      <c r="A1286" s="628"/>
      <c r="B1286" s="629"/>
      <c r="C1286" s="628"/>
    </row>
    <row r="1287" spans="1:3" ht="14.25">
      <c r="A1287" s="628"/>
      <c r="B1287" s="629"/>
      <c r="C1287" s="628"/>
    </row>
    <row r="1288" spans="1:3" ht="14.25">
      <c r="A1288" s="628"/>
      <c r="B1288" s="629"/>
      <c r="C1288" s="628"/>
    </row>
    <row r="1289" spans="1:3" ht="14.25">
      <c r="A1289" s="628"/>
      <c r="B1289" s="629"/>
      <c r="C1289" s="628"/>
    </row>
    <row r="1290" spans="1:3" ht="14.25">
      <c r="A1290" s="628"/>
      <c r="B1290" s="629"/>
      <c r="C1290" s="628"/>
    </row>
    <row r="1291" spans="1:3" ht="14.25">
      <c r="A1291" s="628"/>
      <c r="B1291" s="629"/>
      <c r="C1291" s="628"/>
    </row>
    <row r="1292" spans="1:3" ht="14.25">
      <c r="A1292" s="628"/>
      <c r="B1292" s="629"/>
      <c r="C1292" s="628"/>
    </row>
    <row r="1293" spans="1:3" ht="14.25">
      <c r="A1293" s="628"/>
      <c r="B1293" s="629"/>
      <c r="C1293" s="628"/>
    </row>
    <row r="1294" spans="1:3" ht="14.25">
      <c r="A1294" s="628"/>
      <c r="B1294" s="629"/>
      <c r="C1294" s="628"/>
    </row>
    <row r="1295" spans="1:3" ht="14.25">
      <c r="A1295" s="628"/>
      <c r="B1295" s="629"/>
      <c r="C1295" s="628"/>
    </row>
    <row r="1296" spans="1:3" ht="14.25">
      <c r="A1296" s="628"/>
      <c r="B1296" s="629"/>
      <c r="C1296" s="628"/>
    </row>
    <row r="1297" spans="1:3" ht="14.25">
      <c r="A1297" s="628"/>
      <c r="B1297" s="629"/>
      <c r="C1297" s="628"/>
    </row>
    <row r="1298" spans="1:3" ht="14.25">
      <c r="A1298" s="628"/>
      <c r="B1298" s="629"/>
      <c r="C1298" s="628"/>
    </row>
    <row r="1299" spans="1:3" ht="14.25">
      <c r="A1299" s="628"/>
      <c r="B1299" s="629"/>
      <c r="C1299" s="628"/>
    </row>
    <row r="1300" spans="1:3" ht="14.25">
      <c r="A1300" s="628"/>
      <c r="B1300" s="629"/>
      <c r="C1300" s="628"/>
    </row>
    <row r="1301" spans="1:3" ht="14.25">
      <c r="A1301" s="628"/>
      <c r="B1301" s="629"/>
      <c r="C1301" s="628"/>
    </row>
    <row r="1302" spans="1:3" ht="14.25">
      <c r="A1302" s="628"/>
      <c r="B1302" s="629"/>
      <c r="C1302" s="628"/>
    </row>
    <row r="1303" spans="1:3" ht="14.25">
      <c r="A1303" s="628"/>
      <c r="B1303" s="629"/>
      <c r="C1303" s="628"/>
    </row>
    <row r="1304" spans="1:3" ht="14.25">
      <c r="A1304" s="628"/>
      <c r="B1304" s="629"/>
      <c r="C1304" s="628"/>
    </row>
    <row r="1305" spans="1:3" ht="14.25">
      <c r="A1305" s="628"/>
      <c r="B1305" s="629"/>
      <c r="C1305" s="628"/>
    </row>
    <row r="1306" spans="1:3" ht="14.25">
      <c r="A1306" s="628"/>
      <c r="B1306" s="629"/>
      <c r="C1306" s="628"/>
    </row>
    <row r="1307" spans="1:3" ht="14.25">
      <c r="A1307" s="628"/>
      <c r="B1307" s="629"/>
      <c r="C1307" s="628"/>
    </row>
    <row r="1308" spans="1:3" ht="14.25">
      <c r="A1308" s="628"/>
      <c r="B1308" s="629"/>
      <c r="C1308" s="628"/>
    </row>
    <row r="1309" spans="1:3" ht="14.25">
      <c r="A1309" s="628"/>
      <c r="B1309" s="629"/>
      <c r="C1309" s="628"/>
    </row>
    <row r="1310" spans="1:3" ht="14.25">
      <c r="A1310" s="628"/>
      <c r="B1310" s="629"/>
      <c r="C1310" s="628"/>
    </row>
    <row r="1311" spans="1:3" ht="14.25">
      <c r="A1311" s="628"/>
      <c r="B1311" s="629"/>
      <c r="C1311" s="628"/>
    </row>
    <row r="1312" spans="1:3" ht="14.25">
      <c r="A1312" s="628"/>
      <c r="B1312" s="629"/>
      <c r="C1312" s="628"/>
    </row>
    <row r="1313" spans="1:3" ht="14.25">
      <c r="A1313" s="628"/>
      <c r="B1313" s="629"/>
      <c r="C1313" s="628"/>
    </row>
    <row r="1314" spans="1:3" ht="14.25">
      <c r="A1314" s="628"/>
      <c r="B1314" s="629"/>
      <c r="C1314" s="628"/>
    </row>
    <row r="1315" spans="1:3" ht="14.25">
      <c r="A1315" s="628"/>
      <c r="B1315" s="629"/>
      <c r="C1315" s="628"/>
    </row>
    <row r="1316" spans="1:3" ht="14.25">
      <c r="A1316" s="628"/>
      <c r="B1316" s="629"/>
      <c r="C1316" s="628"/>
    </row>
    <row r="1317" spans="1:3" ht="14.25">
      <c r="A1317" s="628"/>
      <c r="B1317" s="629"/>
      <c r="C1317" s="628"/>
    </row>
    <row r="1318" spans="1:3" ht="14.25">
      <c r="A1318" s="628"/>
      <c r="B1318" s="629"/>
      <c r="C1318" s="628"/>
    </row>
    <row r="1319" spans="1:3" ht="14.25">
      <c r="A1319" s="628"/>
      <c r="B1319" s="629"/>
      <c r="C1319" s="628"/>
    </row>
    <row r="1320" spans="1:3" ht="14.25">
      <c r="A1320" s="628"/>
      <c r="B1320" s="629"/>
      <c r="C1320" s="628"/>
    </row>
    <row r="1321" spans="1:3" ht="14.25">
      <c r="A1321" s="628"/>
      <c r="B1321" s="629"/>
      <c r="C1321" s="628"/>
    </row>
    <row r="1322" spans="1:3" ht="14.25">
      <c r="A1322" s="628"/>
      <c r="B1322" s="629"/>
      <c r="C1322" s="628"/>
    </row>
    <row r="1323" spans="1:3" ht="14.25">
      <c r="A1323" s="628"/>
      <c r="B1323" s="629"/>
      <c r="C1323" s="628"/>
    </row>
    <row r="1324" spans="1:3" ht="14.25">
      <c r="A1324" s="628"/>
      <c r="B1324" s="629"/>
      <c r="C1324" s="628"/>
    </row>
    <row r="1325" spans="1:3" ht="14.25">
      <c r="A1325" s="628"/>
      <c r="B1325" s="629"/>
      <c r="C1325" s="628"/>
    </row>
    <row r="1326" spans="1:3" ht="14.25">
      <c r="A1326" s="628"/>
      <c r="B1326" s="629"/>
      <c r="C1326" s="628"/>
    </row>
    <row r="1327" spans="1:3" ht="14.25">
      <c r="A1327" s="628"/>
      <c r="B1327" s="629"/>
      <c r="C1327" s="628"/>
    </row>
    <row r="1328" spans="1:3" ht="14.25">
      <c r="A1328" s="628"/>
      <c r="B1328" s="629"/>
      <c r="C1328" s="628"/>
    </row>
    <row r="1329" spans="1:3" ht="14.25">
      <c r="A1329" s="628"/>
      <c r="B1329" s="629"/>
      <c r="C1329" s="628"/>
    </row>
    <row r="1330" spans="1:3" ht="14.25">
      <c r="A1330" s="628"/>
      <c r="B1330" s="629"/>
      <c r="C1330" s="628"/>
    </row>
    <row r="1331" spans="1:3" ht="14.25">
      <c r="A1331" s="628"/>
      <c r="B1331" s="629"/>
      <c r="C1331" s="628"/>
    </row>
    <row r="1332" spans="1:3" ht="14.25">
      <c r="A1332" s="628"/>
      <c r="B1332" s="629"/>
      <c r="C1332" s="628"/>
    </row>
    <row r="1333" spans="1:3" ht="14.25">
      <c r="A1333" s="628"/>
      <c r="B1333" s="629"/>
      <c r="C1333" s="628"/>
    </row>
    <row r="1334" spans="1:3" ht="14.25">
      <c r="A1334" s="628"/>
      <c r="B1334" s="629"/>
      <c r="C1334" s="628"/>
    </row>
    <row r="1335" spans="1:3" ht="14.25">
      <c r="A1335" s="628"/>
      <c r="B1335" s="629"/>
      <c r="C1335" s="628"/>
    </row>
    <row r="1336" spans="1:3" ht="14.25">
      <c r="A1336" s="628"/>
      <c r="B1336" s="629"/>
      <c r="C1336" s="628"/>
    </row>
    <row r="1337" spans="1:3" ht="14.25">
      <c r="A1337" s="628"/>
      <c r="B1337" s="629"/>
      <c r="C1337" s="628"/>
    </row>
    <row r="1338" spans="1:3" ht="14.25">
      <c r="A1338" s="628"/>
      <c r="B1338" s="629"/>
      <c r="C1338" s="628"/>
    </row>
    <row r="1339" spans="1:3" ht="14.25">
      <c r="A1339" s="628"/>
      <c r="B1339" s="629"/>
      <c r="C1339" s="628"/>
    </row>
    <row r="1340" spans="1:3" ht="14.25">
      <c r="A1340" s="628"/>
      <c r="B1340" s="629"/>
      <c r="C1340" s="628"/>
    </row>
    <row r="1341" spans="1:3" ht="14.25">
      <c r="A1341" s="628"/>
      <c r="B1341" s="629"/>
      <c r="C1341" s="628"/>
    </row>
    <row r="1342" spans="1:3" ht="14.25">
      <c r="A1342" s="628"/>
      <c r="B1342" s="629"/>
      <c r="C1342" s="628"/>
    </row>
    <row r="1343" spans="1:3" ht="14.25">
      <c r="A1343" s="628"/>
      <c r="B1343" s="629"/>
      <c r="C1343" s="628"/>
    </row>
    <row r="1344" spans="1:3" ht="14.25">
      <c r="A1344" s="628"/>
      <c r="B1344" s="629"/>
      <c r="C1344" s="628"/>
    </row>
    <row r="1345" spans="1:3" ht="14.25">
      <c r="A1345" s="628"/>
      <c r="B1345" s="629"/>
      <c r="C1345" s="628"/>
    </row>
    <row r="1346" spans="1:3" ht="14.25">
      <c r="A1346" s="628"/>
      <c r="B1346" s="629"/>
      <c r="C1346" s="628"/>
    </row>
    <row r="1347" spans="1:3" ht="14.25">
      <c r="A1347" s="628"/>
      <c r="B1347" s="629"/>
      <c r="C1347" s="628"/>
    </row>
    <row r="1348" spans="1:3" ht="14.25">
      <c r="A1348" s="628"/>
      <c r="B1348" s="629"/>
      <c r="C1348" s="628"/>
    </row>
    <row r="1349" spans="1:3" ht="14.25">
      <c r="A1349" s="628"/>
      <c r="B1349" s="629"/>
      <c r="C1349" s="628"/>
    </row>
    <row r="1350" spans="1:3" ht="14.25">
      <c r="A1350" s="628"/>
      <c r="B1350" s="629"/>
      <c r="C1350" s="628"/>
    </row>
    <row r="1351" spans="1:3" ht="14.25">
      <c r="A1351" s="628"/>
      <c r="B1351" s="629"/>
      <c r="C1351" s="628"/>
    </row>
    <row r="1352" spans="1:3" ht="14.25">
      <c r="A1352" s="628"/>
      <c r="B1352" s="629"/>
      <c r="C1352" s="628"/>
    </row>
    <row r="1353" spans="1:3" ht="14.25">
      <c r="A1353" s="628"/>
      <c r="B1353" s="629"/>
      <c r="C1353" s="628"/>
    </row>
    <row r="1354" spans="1:3" ht="14.25">
      <c r="A1354" s="628"/>
      <c r="B1354" s="629"/>
      <c r="C1354" s="628"/>
    </row>
    <row r="1355" spans="1:3" ht="14.25">
      <c r="A1355" s="628"/>
      <c r="B1355" s="629"/>
      <c r="C1355" s="628"/>
    </row>
    <row r="1356" spans="1:3" ht="14.25">
      <c r="A1356" s="628"/>
      <c r="B1356" s="629"/>
      <c r="C1356" s="628"/>
    </row>
    <row r="1357" spans="1:3" ht="14.25">
      <c r="A1357" s="628"/>
      <c r="B1357" s="629"/>
      <c r="C1357" s="628"/>
    </row>
    <row r="1358" spans="1:3" ht="14.25">
      <c r="A1358" s="628"/>
      <c r="B1358" s="629"/>
      <c r="C1358" s="628"/>
    </row>
    <row r="1359" spans="1:3" ht="14.25">
      <c r="A1359" s="628"/>
      <c r="B1359" s="629"/>
      <c r="C1359" s="628"/>
    </row>
    <row r="1360" spans="1:3" ht="14.25">
      <c r="A1360" s="628"/>
      <c r="B1360" s="629"/>
      <c r="C1360" s="628"/>
    </row>
    <row r="1361" spans="1:3" ht="14.25">
      <c r="A1361" s="628"/>
      <c r="B1361" s="629"/>
      <c r="C1361" s="628"/>
    </row>
    <row r="1362" spans="1:3" ht="14.25">
      <c r="A1362" s="628"/>
      <c r="B1362" s="629"/>
      <c r="C1362" s="628"/>
    </row>
    <row r="1363" spans="1:3" ht="14.25">
      <c r="A1363" s="628"/>
      <c r="B1363" s="629"/>
      <c r="C1363" s="628"/>
    </row>
    <row r="1364" spans="1:3" ht="14.25">
      <c r="A1364" s="628"/>
      <c r="B1364" s="629"/>
      <c r="C1364" s="628"/>
    </row>
    <row r="1365" spans="1:3" ht="14.25">
      <c r="A1365" s="628"/>
      <c r="B1365" s="629"/>
      <c r="C1365" s="628"/>
    </row>
    <row r="1366" spans="1:3" ht="14.25">
      <c r="A1366" s="628"/>
      <c r="B1366" s="629"/>
      <c r="C1366" s="628"/>
    </row>
    <row r="1367" spans="1:3" ht="14.25">
      <c r="A1367" s="628"/>
      <c r="B1367" s="629"/>
      <c r="C1367" s="628"/>
    </row>
    <row r="1368" spans="1:3" ht="14.25">
      <c r="A1368" s="628"/>
      <c r="B1368" s="629"/>
      <c r="C1368" s="628"/>
    </row>
    <row r="1369" spans="1:3" ht="14.25">
      <c r="A1369" s="628"/>
      <c r="B1369" s="629"/>
      <c r="C1369" s="628"/>
    </row>
    <row r="1370" spans="1:3" ht="14.25">
      <c r="A1370" s="628"/>
      <c r="B1370" s="629"/>
      <c r="C1370" s="628"/>
    </row>
    <row r="1371" spans="1:3" ht="14.25">
      <c r="A1371" s="628"/>
      <c r="B1371" s="629"/>
      <c r="C1371" s="628"/>
    </row>
    <row r="1372" spans="1:3" ht="14.25">
      <c r="A1372" s="628"/>
      <c r="B1372" s="629"/>
      <c r="C1372" s="628"/>
    </row>
    <row r="1373" spans="1:3" ht="14.25">
      <c r="A1373" s="628"/>
      <c r="B1373" s="629"/>
      <c r="C1373" s="628"/>
    </row>
    <row r="1374" spans="1:3" ht="14.25">
      <c r="A1374" s="628"/>
      <c r="B1374" s="629"/>
      <c r="C1374" s="628"/>
    </row>
    <row r="1375" spans="1:3" ht="14.25">
      <c r="A1375" s="628"/>
      <c r="B1375" s="629"/>
      <c r="C1375" s="628"/>
    </row>
    <row r="1376" spans="1:3" ht="14.25">
      <c r="A1376" s="628"/>
      <c r="B1376" s="629"/>
      <c r="C1376" s="628"/>
    </row>
    <row r="1377" spans="1:3" ht="14.25">
      <c r="A1377" s="628"/>
      <c r="B1377" s="629"/>
      <c r="C1377" s="628"/>
    </row>
    <row r="1378" spans="1:3" ht="14.25">
      <c r="A1378" s="628"/>
      <c r="B1378" s="629"/>
      <c r="C1378" s="628"/>
    </row>
    <row r="1379" spans="1:3" ht="14.25">
      <c r="A1379" s="628"/>
      <c r="B1379" s="629"/>
      <c r="C1379" s="628"/>
    </row>
    <row r="1380" spans="1:3" ht="14.25">
      <c r="A1380" s="628"/>
      <c r="B1380" s="629"/>
      <c r="C1380" s="628"/>
    </row>
    <row r="1381" spans="1:3" ht="14.25">
      <c r="A1381" s="628"/>
      <c r="B1381" s="629"/>
      <c r="C1381" s="628"/>
    </row>
    <row r="1382" spans="1:3" ht="14.25">
      <c r="A1382" s="628"/>
      <c r="B1382" s="629"/>
      <c r="C1382" s="628"/>
    </row>
    <row r="1383" spans="1:3" ht="14.25">
      <c r="A1383" s="628"/>
      <c r="B1383" s="629"/>
      <c r="C1383" s="628"/>
    </row>
    <row r="1384" spans="1:3" ht="14.25">
      <c r="A1384" s="628"/>
      <c r="B1384" s="629"/>
      <c r="C1384" s="628"/>
    </row>
    <row r="1385" spans="1:3" ht="14.25">
      <c r="A1385" s="628"/>
      <c r="B1385" s="629"/>
      <c r="C1385" s="628"/>
    </row>
    <row r="1386" spans="1:3" ht="14.25">
      <c r="A1386" s="628"/>
      <c r="B1386" s="629"/>
      <c r="C1386" s="628"/>
    </row>
    <row r="1387" spans="1:3" ht="14.25">
      <c r="A1387" s="628"/>
      <c r="B1387" s="629"/>
      <c r="C1387" s="628"/>
    </row>
    <row r="1388" spans="1:3" ht="14.25">
      <c r="A1388" s="628"/>
      <c r="B1388" s="629"/>
      <c r="C1388" s="628"/>
    </row>
    <row r="1389" spans="1:3" ht="14.25">
      <c r="A1389" s="628"/>
      <c r="B1389" s="629"/>
      <c r="C1389" s="628"/>
    </row>
    <row r="1390" spans="1:3" ht="14.25">
      <c r="A1390" s="628"/>
      <c r="B1390" s="629"/>
      <c r="C1390" s="628"/>
    </row>
    <row r="1391" spans="1:3" ht="14.25">
      <c r="A1391" s="628"/>
      <c r="B1391" s="629"/>
      <c r="C1391" s="628"/>
    </row>
    <row r="1392" spans="1:3" ht="14.25">
      <c r="A1392" s="628"/>
      <c r="B1392" s="629"/>
      <c r="C1392" s="628"/>
    </row>
    <row r="1393" spans="1:3" ht="14.25">
      <c r="A1393" s="628"/>
      <c r="B1393" s="629"/>
      <c r="C1393" s="628"/>
    </row>
    <row r="1394" spans="1:3" ht="14.25">
      <c r="A1394" s="628"/>
      <c r="B1394" s="629"/>
      <c r="C1394" s="628"/>
    </row>
    <row r="1395" spans="1:3" ht="14.25">
      <c r="A1395" s="628"/>
      <c r="B1395" s="629"/>
      <c r="C1395" s="628"/>
    </row>
    <row r="1396" spans="1:3" ht="14.25">
      <c r="A1396" s="628"/>
      <c r="B1396" s="629"/>
      <c r="C1396" s="628"/>
    </row>
    <row r="1397" spans="1:3" ht="14.25">
      <c r="A1397" s="628"/>
      <c r="B1397" s="629"/>
      <c r="C1397" s="628"/>
    </row>
    <row r="1398" spans="1:3" ht="14.25">
      <c r="A1398" s="628"/>
      <c r="B1398" s="629"/>
      <c r="C1398" s="628"/>
    </row>
    <row r="1399" spans="1:3" ht="14.25">
      <c r="A1399" s="628"/>
      <c r="B1399" s="629"/>
      <c r="C1399" s="628"/>
    </row>
    <row r="1400" spans="1:3" ht="14.25">
      <c r="A1400" s="628"/>
      <c r="B1400" s="629"/>
      <c r="C1400" s="628"/>
    </row>
    <row r="1401" spans="1:3" ht="14.25">
      <c r="A1401" s="628"/>
      <c r="B1401" s="629"/>
      <c r="C1401" s="628"/>
    </row>
    <row r="1402" spans="1:3" ht="14.25">
      <c r="A1402" s="628"/>
      <c r="B1402" s="629"/>
      <c r="C1402" s="628"/>
    </row>
    <row r="1403" spans="1:3" ht="14.25">
      <c r="A1403" s="628"/>
      <c r="B1403" s="629"/>
      <c r="C1403" s="628"/>
    </row>
    <row r="1404" spans="1:3" ht="14.25">
      <c r="A1404" s="628"/>
      <c r="B1404" s="629"/>
      <c r="C1404" s="628"/>
    </row>
    <row r="1405" spans="1:3" ht="14.25">
      <c r="A1405" s="628"/>
      <c r="B1405" s="629"/>
      <c r="C1405" s="628"/>
    </row>
    <row r="1406" spans="1:3" ht="14.25">
      <c r="A1406" s="628"/>
      <c r="B1406" s="629"/>
      <c r="C1406" s="628"/>
    </row>
    <row r="1407" spans="1:3" ht="14.25">
      <c r="A1407" s="628"/>
      <c r="B1407" s="629"/>
      <c r="C1407" s="628"/>
    </row>
    <row r="1408" spans="1:3" ht="14.25">
      <c r="A1408" s="628"/>
      <c r="B1408" s="629"/>
      <c r="C1408" s="628"/>
    </row>
    <row r="1409" spans="1:3" ht="14.25">
      <c r="A1409" s="628"/>
      <c r="B1409" s="629"/>
      <c r="C1409" s="628"/>
    </row>
    <row r="1410" spans="1:3" ht="14.25">
      <c r="A1410" s="628"/>
      <c r="B1410" s="629"/>
      <c r="C1410" s="628"/>
    </row>
    <row r="1411" spans="1:3" ht="14.25">
      <c r="A1411" s="628"/>
      <c r="B1411" s="629"/>
      <c r="C1411" s="628"/>
    </row>
    <row r="1412" spans="1:3" ht="14.25">
      <c r="A1412" s="628"/>
      <c r="B1412" s="629"/>
      <c r="C1412" s="628"/>
    </row>
    <row r="1413" spans="1:3" ht="14.25">
      <c r="A1413" s="628"/>
      <c r="B1413" s="629"/>
      <c r="C1413" s="628"/>
    </row>
    <row r="1414" spans="1:3" ht="14.25">
      <c r="A1414" s="628"/>
      <c r="B1414" s="629"/>
      <c r="C1414" s="628"/>
    </row>
    <row r="1415" spans="1:3" ht="14.25">
      <c r="A1415" s="628"/>
      <c r="B1415" s="629"/>
      <c r="C1415" s="628"/>
    </row>
    <row r="1416" spans="1:3" ht="14.25">
      <c r="A1416" s="628"/>
      <c r="B1416" s="629"/>
      <c r="C1416" s="628"/>
    </row>
    <row r="1417" spans="1:3" ht="14.25">
      <c r="A1417" s="628"/>
      <c r="B1417" s="629"/>
      <c r="C1417" s="628"/>
    </row>
    <row r="1418" spans="1:3" ht="14.25">
      <c r="A1418" s="628"/>
      <c r="B1418" s="629"/>
      <c r="C1418" s="628"/>
    </row>
    <row r="1419" spans="1:3" ht="14.25">
      <c r="A1419" s="628"/>
      <c r="B1419" s="629"/>
      <c r="C1419" s="628"/>
    </row>
    <row r="1420" spans="1:3" ht="14.25">
      <c r="A1420" s="628"/>
      <c r="B1420" s="629"/>
      <c r="C1420" s="628"/>
    </row>
    <row r="1421" spans="1:3" ht="14.25">
      <c r="A1421" s="628"/>
      <c r="B1421" s="629"/>
      <c r="C1421" s="628"/>
    </row>
    <row r="1422" spans="1:3" ht="14.25">
      <c r="A1422" s="628"/>
      <c r="B1422" s="629"/>
      <c r="C1422" s="628"/>
    </row>
    <row r="1423" spans="1:3" ht="14.25">
      <c r="A1423" s="628"/>
      <c r="B1423" s="629"/>
      <c r="C1423" s="628"/>
    </row>
    <row r="1424" spans="1:3" ht="14.25">
      <c r="A1424" s="628"/>
      <c r="B1424" s="629"/>
      <c r="C1424" s="628"/>
    </row>
    <row r="1425" spans="1:3" ht="14.25">
      <c r="A1425" s="628"/>
      <c r="B1425" s="629"/>
      <c r="C1425" s="628"/>
    </row>
    <row r="1426" spans="1:3" ht="14.25">
      <c r="A1426" s="628"/>
      <c r="B1426" s="629"/>
      <c r="C1426" s="628"/>
    </row>
    <row r="1427" spans="1:3" ht="14.25">
      <c r="A1427" s="628"/>
      <c r="B1427" s="629"/>
      <c r="C1427" s="628"/>
    </row>
    <row r="1428" spans="1:3" ht="14.25">
      <c r="A1428" s="628"/>
      <c r="B1428" s="629"/>
      <c r="C1428" s="628"/>
    </row>
    <row r="1429" spans="1:3" ht="14.25">
      <c r="A1429" s="628"/>
      <c r="B1429" s="629"/>
      <c r="C1429" s="628"/>
    </row>
    <row r="1430" spans="1:3" ht="14.25">
      <c r="A1430" s="628"/>
      <c r="B1430" s="629"/>
      <c r="C1430" s="628"/>
    </row>
    <row r="1431" spans="1:3" ht="14.25">
      <c r="A1431" s="628"/>
      <c r="B1431" s="629"/>
      <c r="C1431" s="628"/>
    </row>
    <row r="1432" spans="1:3" ht="14.25">
      <c r="A1432" s="628"/>
      <c r="B1432" s="629"/>
      <c r="C1432" s="628"/>
    </row>
    <row r="1433" spans="1:3" ht="14.25">
      <c r="A1433" s="628"/>
      <c r="B1433" s="629"/>
      <c r="C1433" s="628"/>
    </row>
    <row r="1434" spans="1:3" ht="14.25">
      <c r="A1434" s="628"/>
      <c r="B1434" s="629"/>
      <c r="C1434" s="628"/>
    </row>
    <row r="1435" spans="1:3" ht="14.25">
      <c r="A1435" s="628"/>
      <c r="B1435" s="629"/>
      <c r="C1435" s="628"/>
    </row>
    <row r="1436" spans="1:3" ht="14.25">
      <c r="A1436" s="628"/>
      <c r="B1436" s="629"/>
      <c r="C1436" s="628"/>
    </row>
    <row r="1437" spans="1:3" ht="14.25">
      <c r="A1437" s="628"/>
      <c r="B1437" s="629"/>
      <c r="C1437" s="628"/>
    </row>
    <row r="1438" spans="1:3" ht="14.25">
      <c r="A1438" s="628"/>
      <c r="B1438" s="629"/>
      <c r="C1438" s="628"/>
    </row>
    <row r="1439" spans="1:3" ht="14.25">
      <c r="A1439" s="628"/>
      <c r="B1439" s="629"/>
      <c r="C1439" s="628"/>
    </row>
    <row r="1440" spans="1:3" ht="14.25">
      <c r="A1440" s="628"/>
      <c r="B1440" s="629"/>
      <c r="C1440" s="628"/>
    </row>
    <row r="1441" spans="1:3" ht="14.25">
      <c r="A1441" s="628"/>
      <c r="B1441" s="629"/>
      <c r="C1441" s="628"/>
    </row>
    <row r="1442" spans="1:3" ht="14.25">
      <c r="A1442" s="628"/>
      <c r="B1442" s="629"/>
      <c r="C1442" s="628"/>
    </row>
    <row r="1443" spans="1:3" ht="14.25">
      <c r="A1443" s="628"/>
      <c r="B1443" s="629"/>
      <c r="C1443" s="628"/>
    </row>
    <row r="1444" spans="1:3" ht="14.25">
      <c r="A1444" s="628"/>
      <c r="B1444" s="629"/>
      <c r="C1444" s="628"/>
    </row>
    <row r="1445" spans="1:3" ht="14.25">
      <c r="A1445" s="628"/>
      <c r="B1445" s="629"/>
      <c r="C1445" s="628"/>
    </row>
    <row r="1446" spans="1:3" ht="14.25">
      <c r="A1446" s="628"/>
      <c r="B1446" s="629"/>
      <c r="C1446" s="628"/>
    </row>
    <row r="1447" spans="1:3" ht="14.25">
      <c r="A1447" s="628"/>
      <c r="B1447" s="629"/>
      <c r="C1447" s="628"/>
    </row>
    <row r="1448" spans="1:3" ht="14.25">
      <c r="A1448" s="628"/>
      <c r="B1448" s="629"/>
      <c r="C1448" s="628"/>
    </row>
    <row r="1449" spans="1:3" ht="14.25">
      <c r="A1449" s="628"/>
      <c r="B1449" s="629"/>
      <c r="C1449" s="628"/>
    </row>
    <row r="1450" spans="1:3" ht="14.25">
      <c r="A1450" s="628"/>
      <c r="B1450" s="629"/>
      <c r="C1450" s="628"/>
    </row>
    <row r="1451" spans="1:3" ht="14.25">
      <c r="A1451" s="628"/>
      <c r="B1451" s="629"/>
      <c r="C1451" s="628"/>
    </row>
    <row r="1452" spans="1:3" ht="14.25">
      <c r="A1452" s="628"/>
      <c r="B1452" s="629"/>
      <c r="C1452" s="628"/>
    </row>
    <row r="1453" spans="1:3" ht="14.25">
      <c r="A1453" s="628"/>
      <c r="B1453" s="629"/>
      <c r="C1453" s="628"/>
    </row>
    <row r="1454" spans="1:3" ht="14.25">
      <c r="A1454" s="628"/>
      <c r="B1454" s="629"/>
      <c r="C1454" s="628"/>
    </row>
    <row r="1455" spans="1:3" ht="14.25">
      <c r="A1455" s="628"/>
      <c r="B1455" s="629"/>
      <c r="C1455" s="628"/>
    </row>
    <row r="1456" spans="1:3" ht="14.25">
      <c r="A1456" s="628"/>
      <c r="B1456" s="629"/>
      <c r="C1456" s="628"/>
    </row>
    <row r="1457" spans="1:3" ht="14.25">
      <c r="A1457" s="628"/>
      <c r="B1457" s="629"/>
      <c r="C1457" s="628"/>
    </row>
    <row r="1458" spans="1:3" ht="14.25">
      <c r="A1458" s="628"/>
      <c r="B1458" s="629"/>
      <c r="C1458" s="628"/>
    </row>
    <row r="1459" spans="1:3" ht="14.25">
      <c r="A1459" s="628"/>
      <c r="B1459" s="629"/>
      <c r="C1459" s="628"/>
    </row>
    <row r="1460" spans="1:3" ht="14.25">
      <c r="A1460" s="628"/>
      <c r="B1460" s="629"/>
      <c r="C1460" s="628"/>
    </row>
    <row r="1461" spans="1:3" ht="14.25">
      <c r="A1461" s="628"/>
      <c r="B1461" s="629"/>
      <c r="C1461" s="628"/>
    </row>
    <row r="1462" spans="1:3" ht="14.25">
      <c r="A1462" s="628"/>
      <c r="B1462" s="629"/>
      <c r="C1462" s="628"/>
    </row>
    <row r="1463" spans="1:3" ht="14.25">
      <c r="A1463" s="628"/>
      <c r="B1463" s="629"/>
      <c r="C1463" s="628"/>
    </row>
    <row r="1464" spans="1:3" ht="14.25">
      <c r="A1464" s="628"/>
      <c r="B1464" s="629"/>
      <c r="C1464" s="628"/>
    </row>
    <row r="1465" spans="1:3" ht="14.25">
      <c r="A1465" s="628"/>
      <c r="B1465" s="629"/>
      <c r="C1465" s="628"/>
    </row>
    <row r="1466" spans="1:3" ht="14.25">
      <c r="A1466" s="628"/>
      <c r="B1466" s="629"/>
      <c r="C1466" s="628"/>
    </row>
    <row r="1467" spans="1:3" ht="14.25">
      <c r="A1467" s="628"/>
      <c r="B1467" s="629"/>
      <c r="C1467" s="628"/>
    </row>
    <row r="1468" spans="1:3" ht="14.25">
      <c r="A1468" s="628"/>
      <c r="B1468" s="629"/>
      <c r="C1468" s="628"/>
    </row>
    <row r="1469" spans="1:3" ht="14.25">
      <c r="A1469" s="628"/>
      <c r="B1469" s="629"/>
      <c r="C1469" s="628"/>
    </row>
    <row r="1470" spans="1:3" ht="14.25">
      <c r="A1470" s="628"/>
      <c r="B1470" s="629"/>
      <c r="C1470" s="628"/>
    </row>
    <row r="1471" spans="1:3" ht="14.25">
      <c r="A1471" s="628"/>
      <c r="B1471" s="629"/>
      <c r="C1471" s="628"/>
    </row>
    <row r="1472" spans="1:3" ht="14.25">
      <c r="A1472" s="628"/>
      <c r="B1472" s="629"/>
      <c r="C1472" s="628"/>
    </row>
    <row r="1473" spans="1:3" ht="14.25">
      <c r="A1473" s="628"/>
      <c r="B1473" s="629"/>
      <c r="C1473" s="628"/>
    </row>
    <row r="1474" spans="1:3" ht="14.25">
      <c r="A1474" s="628"/>
      <c r="B1474" s="629"/>
      <c r="C1474" s="628"/>
    </row>
    <row r="1475" spans="1:3" ht="14.25">
      <c r="A1475" s="628"/>
      <c r="B1475" s="629"/>
      <c r="C1475" s="628"/>
    </row>
    <row r="1476" spans="1:3" ht="14.25">
      <c r="A1476" s="628"/>
      <c r="B1476" s="629"/>
      <c r="C1476" s="628"/>
    </row>
    <row r="1477" spans="1:3" ht="14.25">
      <c r="A1477" s="628"/>
      <c r="B1477" s="629"/>
      <c r="C1477" s="628"/>
    </row>
    <row r="1478" spans="1:3" ht="14.25">
      <c r="A1478" s="628"/>
      <c r="B1478" s="629"/>
      <c r="C1478" s="628"/>
    </row>
    <row r="1479" spans="1:3" ht="14.25">
      <c r="A1479" s="628"/>
      <c r="B1479" s="629"/>
      <c r="C1479" s="628"/>
    </row>
    <row r="1480" spans="1:3" ht="14.25">
      <c r="A1480" s="628"/>
      <c r="B1480" s="629"/>
      <c r="C1480" s="628"/>
    </row>
    <row r="1481" spans="1:3" ht="14.25">
      <c r="A1481" s="628"/>
      <c r="B1481" s="629"/>
      <c r="C1481" s="628"/>
    </row>
    <row r="1482" spans="1:3" ht="14.25">
      <c r="A1482" s="628"/>
      <c r="B1482" s="629"/>
      <c r="C1482" s="628"/>
    </row>
    <row r="1483" spans="1:3" ht="14.25">
      <c r="A1483" s="628"/>
      <c r="B1483" s="629"/>
      <c r="C1483" s="628"/>
    </row>
    <row r="1484" spans="1:3" ht="14.25">
      <c r="A1484" s="628"/>
      <c r="B1484" s="629"/>
      <c r="C1484" s="628"/>
    </row>
    <row r="1485" spans="1:3" ht="14.25">
      <c r="A1485" s="628"/>
      <c r="B1485" s="629"/>
      <c r="C1485" s="628"/>
    </row>
    <row r="1486" spans="1:3" ht="14.25">
      <c r="A1486" s="628"/>
      <c r="B1486" s="629"/>
      <c r="C1486" s="628"/>
    </row>
    <row r="1487" spans="1:3" ht="14.25">
      <c r="A1487" s="628"/>
      <c r="B1487" s="629"/>
      <c r="C1487" s="628"/>
    </row>
    <row r="1488" spans="1:3" ht="14.25">
      <c r="A1488" s="628"/>
      <c r="B1488" s="629"/>
      <c r="C1488" s="628"/>
    </row>
    <row r="1489" spans="1:3" ht="14.25">
      <c r="A1489" s="628"/>
      <c r="B1489" s="629"/>
      <c r="C1489" s="628"/>
    </row>
    <row r="1490" spans="1:3" ht="14.25">
      <c r="A1490" s="628"/>
      <c r="B1490" s="629"/>
      <c r="C1490" s="628"/>
    </row>
    <row r="1491" spans="1:3" ht="14.25">
      <c r="A1491" s="628"/>
      <c r="B1491" s="629"/>
      <c r="C1491" s="628"/>
    </row>
    <row r="1492" spans="1:3" ht="14.25">
      <c r="A1492" s="628"/>
      <c r="B1492" s="629"/>
      <c r="C1492" s="628"/>
    </row>
    <row r="1493" spans="1:3" ht="14.25">
      <c r="A1493" s="628"/>
      <c r="B1493" s="629"/>
      <c r="C1493" s="628"/>
    </row>
    <row r="1494" spans="1:3" ht="14.25">
      <c r="A1494" s="628"/>
      <c r="B1494" s="629"/>
      <c r="C1494" s="628"/>
    </row>
    <row r="1495" spans="1:3" ht="14.25">
      <c r="A1495" s="628"/>
      <c r="B1495" s="629"/>
      <c r="C1495" s="628"/>
    </row>
    <row r="1496" spans="1:3" ht="14.25">
      <c r="A1496" s="628"/>
      <c r="B1496" s="629"/>
      <c r="C1496" s="628"/>
    </row>
    <row r="1497" spans="1:3" ht="14.25">
      <c r="A1497" s="628"/>
      <c r="B1497" s="629"/>
      <c r="C1497" s="628"/>
    </row>
    <row r="1498" spans="1:3" ht="14.25">
      <c r="A1498" s="628"/>
      <c r="B1498" s="629"/>
      <c r="C1498" s="628"/>
    </row>
    <row r="1499" spans="1:3" ht="14.25">
      <c r="A1499" s="628"/>
      <c r="B1499" s="629"/>
      <c r="C1499" s="628"/>
    </row>
    <row r="1500" spans="1:3" ht="14.25">
      <c r="A1500" s="628"/>
      <c r="B1500" s="629"/>
      <c r="C1500" s="628"/>
    </row>
    <row r="1501" spans="1:3" ht="14.25">
      <c r="A1501" s="628"/>
      <c r="B1501" s="629"/>
      <c r="C1501" s="628"/>
    </row>
    <row r="1502" spans="1:3" ht="14.25">
      <c r="A1502" s="628"/>
      <c r="B1502" s="629"/>
      <c r="C1502" s="628"/>
    </row>
    <row r="1503" spans="1:3" ht="14.25">
      <c r="A1503" s="628"/>
      <c r="B1503" s="629"/>
      <c r="C1503" s="628"/>
    </row>
    <row r="1504" spans="1:3" ht="14.25">
      <c r="A1504" s="628"/>
      <c r="B1504" s="629"/>
      <c r="C1504" s="628"/>
    </row>
    <row r="1505" spans="1:3" ht="14.25">
      <c r="A1505" s="628"/>
      <c r="B1505" s="629"/>
      <c r="C1505" s="628"/>
    </row>
    <row r="1506" spans="1:3" ht="14.25">
      <c r="A1506" s="628"/>
      <c r="B1506" s="629"/>
      <c r="C1506" s="628"/>
    </row>
    <row r="1507" spans="1:3" ht="14.25">
      <c r="A1507" s="628"/>
      <c r="B1507" s="629"/>
      <c r="C1507" s="628"/>
    </row>
    <row r="1508" spans="1:3" ht="14.25">
      <c r="A1508" s="628"/>
      <c r="B1508" s="629"/>
      <c r="C1508" s="628"/>
    </row>
    <row r="1509" spans="1:3" ht="14.25">
      <c r="A1509" s="628"/>
      <c r="B1509" s="629"/>
      <c r="C1509" s="628"/>
    </row>
    <row r="1510" spans="1:3" ht="14.25">
      <c r="A1510" s="628"/>
      <c r="B1510" s="629"/>
      <c r="C1510" s="628"/>
    </row>
    <row r="1511" spans="1:3" ht="14.25">
      <c r="A1511" s="628"/>
      <c r="B1511" s="629"/>
      <c r="C1511" s="628"/>
    </row>
    <row r="1512" spans="1:3" ht="14.25">
      <c r="A1512" s="628"/>
      <c r="B1512" s="629"/>
      <c r="C1512" s="628"/>
    </row>
    <row r="1513" spans="1:3" ht="14.25">
      <c r="A1513" s="628"/>
      <c r="B1513" s="629"/>
      <c r="C1513" s="628"/>
    </row>
    <row r="1514" spans="1:3" ht="14.25">
      <c r="A1514" s="628"/>
      <c r="B1514" s="629"/>
      <c r="C1514" s="628"/>
    </row>
    <row r="1515" spans="1:3" ht="14.25">
      <c r="A1515" s="628"/>
      <c r="B1515" s="629"/>
      <c r="C1515" s="628"/>
    </row>
    <row r="1516" spans="1:3" ht="14.25">
      <c r="A1516" s="628"/>
      <c r="B1516" s="629"/>
      <c r="C1516" s="628"/>
    </row>
    <row r="1517" spans="1:3" ht="14.25">
      <c r="A1517" s="628"/>
      <c r="B1517" s="629"/>
      <c r="C1517" s="628"/>
    </row>
    <row r="1518" spans="1:3" ht="14.25">
      <c r="A1518" s="628"/>
      <c r="B1518" s="629"/>
      <c r="C1518" s="628"/>
    </row>
    <row r="1519" spans="1:3" ht="14.25">
      <c r="A1519" s="628"/>
      <c r="B1519" s="629"/>
      <c r="C1519" s="628"/>
    </row>
    <row r="1520" spans="1:3" ht="14.25">
      <c r="A1520" s="628"/>
      <c r="B1520" s="629"/>
      <c r="C1520" s="628"/>
    </row>
    <row r="1521" spans="1:3" ht="14.25">
      <c r="A1521" s="628"/>
      <c r="B1521" s="629"/>
      <c r="C1521" s="628"/>
    </row>
    <row r="1522" spans="1:3" ht="14.25">
      <c r="A1522" s="628"/>
      <c r="B1522" s="629"/>
      <c r="C1522" s="628"/>
    </row>
    <row r="1523" spans="1:3" ht="14.25">
      <c r="A1523" s="628"/>
      <c r="B1523" s="629"/>
      <c r="C1523" s="628"/>
    </row>
    <row r="1524" spans="1:3" ht="14.25">
      <c r="A1524" s="628"/>
      <c r="B1524" s="629"/>
      <c r="C1524" s="628"/>
    </row>
    <row r="1525" spans="1:3" ht="14.25">
      <c r="A1525" s="628"/>
      <c r="B1525" s="629"/>
      <c r="C1525" s="628"/>
    </row>
    <row r="1526" spans="1:3" ht="14.25">
      <c r="A1526" s="628"/>
      <c r="B1526" s="629"/>
      <c r="C1526" s="628"/>
    </row>
    <row r="1527" spans="1:3" ht="14.25">
      <c r="A1527" s="628"/>
      <c r="B1527" s="629"/>
      <c r="C1527" s="628"/>
    </row>
    <row r="1528" spans="1:3" ht="14.25">
      <c r="A1528" s="628"/>
      <c r="B1528" s="629"/>
      <c r="C1528" s="628"/>
    </row>
    <row r="1529" spans="1:3" ht="14.25">
      <c r="A1529" s="628"/>
      <c r="B1529" s="629"/>
      <c r="C1529" s="628"/>
    </row>
    <row r="1530" spans="1:3" ht="14.25">
      <c r="A1530" s="628"/>
      <c r="B1530" s="629"/>
      <c r="C1530" s="628"/>
    </row>
    <row r="1531" spans="1:3" ht="14.25">
      <c r="A1531" s="628"/>
      <c r="B1531" s="629"/>
      <c r="C1531" s="628"/>
    </row>
    <row r="1532" spans="1:3" ht="14.25">
      <c r="A1532" s="628"/>
      <c r="B1532" s="629"/>
      <c r="C1532" s="628"/>
    </row>
    <row r="1533" spans="1:3" ht="14.25">
      <c r="A1533" s="628"/>
      <c r="B1533" s="629"/>
      <c r="C1533" s="628"/>
    </row>
    <row r="1534" spans="1:3" ht="14.25">
      <c r="A1534" s="628"/>
      <c r="B1534" s="629"/>
      <c r="C1534" s="628"/>
    </row>
    <row r="1535" spans="1:3" ht="14.25">
      <c r="A1535" s="628"/>
      <c r="B1535" s="629"/>
      <c r="C1535" s="628"/>
    </row>
    <row r="1536" spans="1:3" ht="14.25">
      <c r="A1536" s="628"/>
      <c r="B1536" s="629"/>
      <c r="C1536" s="628"/>
    </row>
    <row r="1537" spans="1:3" ht="14.25">
      <c r="A1537" s="628"/>
      <c r="B1537" s="629"/>
      <c r="C1537" s="628"/>
    </row>
    <row r="1538" spans="1:3" ht="14.25">
      <c r="A1538" s="628"/>
      <c r="B1538" s="629"/>
      <c r="C1538" s="628"/>
    </row>
    <row r="1539" spans="1:3" ht="14.25">
      <c r="A1539" s="628"/>
      <c r="B1539" s="629"/>
      <c r="C1539" s="628"/>
    </row>
    <row r="1540" spans="1:3" ht="14.25">
      <c r="A1540" s="628"/>
      <c r="B1540" s="629"/>
      <c r="C1540" s="628"/>
    </row>
    <row r="1541" spans="1:3" ht="14.25">
      <c r="A1541" s="628"/>
      <c r="B1541" s="629"/>
      <c r="C1541" s="628"/>
    </row>
    <row r="1542" spans="1:3" ht="14.25">
      <c r="A1542" s="628"/>
      <c r="B1542" s="629"/>
      <c r="C1542" s="628"/>
    </row>
    <row r="1543" spans="1:3" ht="14.25">
      <c r="A1543" s="628"/>
      <c r="B1543" s="629"/>
      <c r="C1543" s="628"/>
    </row>
    <row r="1544" spans="1:3" ht="14.25">
      <c r="A1544" s="628"/>
      <c r="B1544" s="629"/>
      <c r="C1544" s="628"/>
    </row>
    <row r="1545" spans="1:3" ht="14.25">
      <c r="A1545" s="628"/>
      <c r="B1545" s="629"/>
      <c r="C1545" s="628"/>
    </row>
    <row r="1546" spans="1:3" ht="14.25">
      <c r="A1546" s="628"/>
      <c r="B1546" s="629"/>
      <c r="C1546" s="628"/>
    </row>
    <row r="1547" spans="1:3" ht="14.25">
      <c r="A1547" s="628"/>
      <c r="B1547" s="629"/>
      <c r="C1547" s="628"/>
    </row>
    <row r="1548" spans="1:3" ht="14.25">
      <c r="A1548" s="628"/>
      <c r="B1548" s="629"/>
      <c r="C1548" s="628"/>
    </row>
    <row r="1549" spans="1:3" ht="14.25">
      <c r="A1549" s="628"/>
      <c r="B1549" s="629"/>
      <c r="C1549" s="628"/>
    </row>
    <row r="1550" spans="1:3" ht="14.25">
      <c r="A1550" s="628"/>
      <c r="B1550" s="629"/>
      <c r="C1550" s="628"/>
    </row>
    <row r="1551" spans="1:3" ht="14.25">
      <c r="A1551" s="628"/>
      <c r="B1551" s="629"/>
      <c r="C1551" s="628"/>
    </row>
    <row r="1552" spans="1:3" ht="14.25">
      <c r="A1552" s="628"/>
      <c r="B1552" s="629"/>
      <c r="C1552" s="628"/>
    </row>
    <row r="1553" spans="1:3" ht="14.25">
      <c r="A1553" s="628"/>
      <c r="B1553" s="629"/>
      <c r="C1553" s="628"/>
    </row>
    <row r="1554" spans="1:3" ht="14.25">
      <c r="A1554" s="628"/>
      <c r="B1554" s="629"/>
      <c r="C1554" s="628"/>
    </row>
    <row r="1555" spans="1:3" ht="14.25">
      <c r="A1555" s="628"/>
      <c r="B1555" s="629"/>
      <c r="C1555" s="628"/>
    </row>
    <row r="1556" spans="1:3" ht="14.25">
      <c r="A1556" s="628"/>
      <c r="B1556" s="629"/>
      <c r="C1556" s="628"/>
    </row>
    <row r="1557" spans="1:3" ht="14.25">
      <c r="A1557" s="628"/>
      <c r="B1557" s="629"/>
      <c r="C1557" s="628"/>
    </row>
    <row r="1558" spans="1:3" ht="14.25">
      <c r="A1558" s="628"/>
      <c r="B1558" s="629"/>
      <c r="C1558" s="628"/>
    </row>
    <row r="1559" spans="1:3" ht="14.25">
      <c r="A1559" s="628"/>
      <c r="B1559" s="629"/>
      <c r="C1559" s="628"/>
    </row>
    <row r="1560" spans="1:3" ht="14.25">
      <c r="A1560" s="628"/>
      <c r="B1560" s="629"/>
      <c r="C1560" s="628"/>
    </row>
    <row r="1561" spans="1:3" ht="14.25">
      <c r="A1561" s="628"/>
      <c r="B1561" s="629"/>
      <c r="C1561" s="628"/>
    </row>
    <row r="1562" spans="1:3" ht="14.25">
      <c r="A1562" s="628"/>
      <c r="B1562" s="629"/>
      <c r="C1562" s="628"/>
    </row>
    <row r="1563" spans="1:3" ht="14.25">
      <c r="A1563" s="628"/>
      <c r="B1563" s="629"/>
      <c r="C1563" s="628"/>
    </row>
    <row r="1564" spans="1:3" ht="14.25">
      <c r="A1564" s="628"/>
      <c r="B1564" s="629"/>
      <c r="C1564" s="628"/>
    </row>
    <row r="1565" spans="1:3" ht="14.25">
      <c r="A1565" s="628"/>
      <c r="B1565" s="629"/>
      <c r="C1565" s="628"/>
    </row>
    <row r="1566" spans="1:3" ht="14.25">
      <c r="A1566" s="628"/>
      <c r="B1566" s="629"/>
      <c r="C1566" s="628"/>
    </row>
    <row r="1567" spans="1:3" ht="14.25">
      <c r="A1567" s="628"/>
      <c r="B1567" s="629"/>
      <c r="C1567" s="628"/>
    </row>
    <row r="1568" spans="1:3" ht="14.25">
      <c r="A1568" s="628"/>
      <c r="B1568" s="629"/>
      <c r="C1568" s="628"/>
    </row>
    <row r="1569" spans="1:3" ht="14.25">
      <c r="A1569" s="628"/>
      <c r="B1569" s="629"/>
      <c r="C1569" s="628"/>
    </row>
    <row r="1570" spans="1:3" ht="14.25">
      <c r="A1570" s="628"/>
      <c r="B1570" s="629"/>
      <c r="C1570" s="628"/>
    </row>
    <row r="1571" spans="1:3" ht="14.25">
      <c r="A1571" s="628"/>
      <c r="B1571" s="629"/>
      <c r="C1571" s="628"/>
    </row>
    <row r="1572" spans="1:3" ht="14.25">
      <c r="A1572" s="628"/>
      <c r="B1572" s="629"/>
      <c r="C1572" s="628"/>
    </row>
    <row r="1573" spans="1:3" ht="14.25">
      <c r="A1573" s="628"/>
      <c r="B1573" s="629"/>
      <c r="C1573" s="628"/>
    </row>
    <row r="1574" spans="1:3" ht="14.25">
      <c r="A1574" s="628"/>
      <c r="B1574" s="629"/>
      <c r="C1574" s="628"/>
    </row>
    <row r="1575" spans="1:3" ht="14.25">
      <c r="A1575" s="628"/>
      <c r="B1575" s="629"/>
      <c r="C1575" s="628"/>
    </row>
    <row r="1576" spans="1:3" ht="14.25">
      <c r="A1576" s="628"/>
      <c r="B1576" s="629"/>
      <c r="C1576" s="628"/>
    </row>
    <row r="1577" spans="1:3" ht="14.25">
      <c r="A1577" s="628"/>
      <c r="B1577" s="629"/>
      <c r="C1577" s="628"/>
    </row>
    <row r="1578" spans="1:3" ht="14.25">
      <c r="A1578" s="628"/>
      <c r="B1578" s="629"/>
      <c r="C1578" s="628"/>
    </row>
    <row r="1579" spans="1:3" ht="14.25">
      <c r="A1579" s="628"/>
      <c r="B1579" s="629"/>
      <c r="C1579" s="628"/>
    </row>
    <row r="1580" spans="1:3" ht="14.25">
      <c r="A1580" s="628"/>
      <c r="B1580" s="629"/>
      <c r="C1580" s="628"/>
    </row>
    <row r="1581" spans="1:3" ht="14.25">
      <c r="A1581" s="628"/>
      <c r="B1581" s="629"/>
      <c r="C1581" s="628"/>
    </row>
    <row r="1582" spans="1:3" ht="14.25">
      <c r="A1582" s="628"/>
      <c r="B1582" s="629"/>
      <c r="C1582" s="628"/>
    </row>
    <row r="1583" spans="1:3" ht="14.25">
      <c r="A1583" s="628"/>
      <c r="B1583" s="629"/>
      <c r="C1583" s="628"/>
    </row>
    <row r="1584" spans="1:3" ht="14.25">
      <c r="A1584" s="628"/>
      <c r="B1584" s="629"/>
      <c r="C1584" s="628"/>
    </row>
    <row r="1585" spans="1:3" ht="14.25">
      <c r="A1585" s="628"/>
      <c r="B1585" s="629"/>
      <c r="C1585" s="628"/>
    </row>
    <row r="1586" spans="1:3" ht="14.25">
      <c r="A1586" s="628"/>
      <c r="B1586" s="629"/>
      <c r="C1586" s="628"/>
    </row>
    <row r="1587" spans="1:3" ht="14.25">
      <c r="A1587" s="628"/>
      <c r="B1587" s="629"/>
      <c r="C1587" s="628"/>
    </row>
    <row r="1588" spans="1:3" ht="14.25">
      <c r="A1588" s="628"/>
      <c r="B1588" s="629"/>
      <c r="C1588" s="628"/>
    </row>
    <row r="1589" spans="1:3" ht="14.25">
      <c r="A1589" s="628"/>
      <c r="B1589" s="629"/>
      <c r="C1589" s="628"/>
    </row>
    <row r="1590" spans="1:3" ht="14.25">
      <c r="A1590" s="628"/>
      <c r="B1590" s="629"/>
      <c r="C1590" s="628"/>
    </row>
    <row r="1591" spans="1:3" ht="14.25">
      <c r="A1591" s="628"/>
      <c r="B1591" s="629"/>
      <c r="C1591" s="628"/>
    </row>
    <row r="1592" spans="1:3" ht="14.25">
      <c r="A1592" s="628"/>
      <c r="B1592" s="629"/>
      <c r="C1592" s="628"/>
    </row>
    <row r="1593" spans="1:3" ht="14.25">
      <c r="A1593" s="628"/>
      <c r="B1593" s="629"/>
      <c r="C1593" s="628"/>
    </row>
    <row r="1594" spans="1:3" ht="14.25">
      <c r="A1594" s="628"/>
      <c r="B1594" s="629"/>
      <c r="C1594" s="628"/>
    </row>
    <row r="1595" spans="1:3" ht="14.25">
      <c r="A1595" s="628"/>
      <c r="B1595" s="629"/>
      <c r="C1595" s="628"/>
    </row>
    <row r="1596" spans="1:3" ht="14.25">
      <c r="A1596" s="628"/>
      <c r="B1596" s="629"/>
      <c r="C1596" s="628"/>
    </row>
    <row r="1597" spans="1:3" ht="14.25">
      <c r="A1597" s="628"/>
      <c r="B1597" s="629"/>
      <c r="C1597" s="628"/>
    </row>
    <row r="1598" spans="1:3" ht="14.25">
      <c r="A1598" s="628"/>
      <c r="B1598" s="629"/>
      <c r="C1598" s="628"/>
    </row>
    <row r="1599" spans="1:3" ht="14.25">
      <c r="A1599" s="628"/>
      <c r="B1599" s="629"/>
      <c r="C1599" s="628"/>
    </row>
    <row r="1600" spans="1:3" ht="14.25">
      <c r="A1600" s="628"/>
      <c r="B1600" s="629"/>
      <c r="C1600" s="628"/>
    </row>
    <row r="1601" spans="1:3" ht="14.25">
      <c r="A1601" s="628"/>
      <c r="B1601" s="629"/>
      <c r="C1601" s="628"/>
    </row>
    <row r="1602" spans="1:3" ht="14.25">
      <c r="A1602" s="628"/>
      <c r="B1602" s="629"/>
      <c r="C1602" s="628"/>
    </row>
    <row r="1603" spans="1:3" ht="14.25">
      <c r="A1603" s="628"/>
      <c r="B1603" s="629"/>
      <c r="C1603" s="628"/>
    </row>
    <row r="1604" spans="1:3" ht="14.25">
      <c r="A1604" s="628"/>
      <c r="B1604" s="629"/>
      <c r="C1604" s="628"/>
    </row>
    <row r="1605" spans="1:3" ht="14.25">
      <c r="A1605" s="628"/>
      <c r="B1605" s="629"/>
      <c r="C1605" s="628"/>
    </row>
    <row r="1606" spans="1:3" ht="14.25">
      <c r="A1606" s="628"/>
      <c r="B1606" s="629"/>
      <c r="C1606" s="628"/>
    </row>
    <row r="1607" spans="1:3" ht="14.25">
      <c r="A1607" s="628"/>
      <c r="B1607" s="629"/>
      <c r="C1607" s="628"/>
    </row>
    <row r="1608" spans="1:3" ht="14.25">
      <c r="A1608" s="628"/>
      <c r="B1608" s="629"/>
      <c r="C1608" s="628"/>
    </row>
    <row r="1609" spans="1:3" ht="14.25">
      <c r="A1609" s="628"/>
      <c r="B1609" s="629"/>
      <c r="C1609" s="628"/>
    </row>
    <row r="1610" spans="1:3" ht="14.25">
      <c r="A1610" s="628"/>
      <c r="B1610" s="629"/>
      <c r="C1610" s="628"/>
    </row>
    <row r="1611" spans="1:3" ht="14.25">
      <c r="A1611" s="628"/>
      <c r="B1611" s="629"/>
      <c r="C1611" s="628"/>
    </row>
    <row r="1612" spans="1:3" ht="14.25">
      <c r="A1612" s="628"/>
      <c r="B1612" s="629"/>
      <c r="C1612" s="628"/>
    </row>
    <row r="1613" spans="1:3" ht="14.25">
      <c r="A1613" s="628"/>
      <c r="B1613" s="629"/>
      <c r="C1613" s="628"/>
    </row>
    <row r="1614" spans="1:3" ht="14.25">
      <c r="A1614" s="628"/>
      <c r="B1614" s="629"/>
      <c r="C1614" s="628"/>
    </row>
    <row r="1615" spans="1:3" ht="14.25">
      <c r="A1615" s="628"/>
      <c r="B1615" s="629"/>
      <c r="C1615" s="628"/>
    </row>
    <row r="1616" spans="1:3" ht="14.25">
      <c r="A1616" s="628"/>
      <c r="B1616" s="629"/>
      <c r="C1616" s="628"/>
    </row>
    <row r="1617" spans="1:3" ht="14.25">
      <c r="A1617" s="628"/>
      <c r="B1617" s="629"/>
      <c r="C1617" s="628"/>
    </row>
    <row r="1618" spans="1:3" ht="14.25">
      <c r="A1618" s="628"/>
      <c r="B1618" s="629"/>
      <c r="C1618" s="628"/>
    </row>
    <row r="1619" spans="1:3" ht="14.25">
      <c r="A1619" s="628"/>
      <c r="B1619" s="629"/>
      <c r="C1619" s="628"/>
    </row>
    <row r="1620" spans="1:3" ht="14.25">
      <c r="A1620" s="628"/>
      <c r="B1620" s="629"/>
      <c r="C1620" s="628"/>
    </row>
    <row r="1621" spans="1:3" ht="14.25">
      <c r="A1621" s="628"/>
      <c r="B1621" s="629"/>
      <c r="C1621" s="628"/>
    </row>
    <row r="1622" spans="1:3" ht="14.25">
      <c r="A1622" s="628"/>
      <c r="B1622" s="629"/>
      <c r="C1622" s="628"/>
    </row>
    <row r="1623" spans="1:3" ht="14.25">
      <c r="A1623" s="628"/>
      <c r="B1623" s="629"/>
      <c r="C1623" s="628"/>
    </row>
    <row r="1624" spans="1:3" ht="14.25">
      <c r="A1624" s="628"/>
      <c r="B1624" s="629"/>
      <c r="C1624" s="628"/>
    </row>
    <row r="1625" spans="1:3" ht="14.25">
      <c r="A1625" s="628"/>
      <c r="B1625" s="629"/>
      <c r="C1625" s="628"/>
    </row>
    <row r="1626" spans="1:3" ht="14.25">
      <c r="A1626" s="628"/>
      <c r="B1626" s="629"/>
      <c r="C1626" s="628"/>
    </row>
    <row r="1627" spans="1:3" ht="14.25">
      <c r="A1627" s="628"/>
      <c r="B1627" s="629"/>
      <c r="C1627" s="628"/>
    </row>
    <row r="1628" spans="1:3" ht="14.25">
      <c r="A1628" s="628"/>
      <c r="B1628" s="629"/>
      <c r="C1628" s="628"/>
    </row>
    <row r="1629" spans="1:3" ht="14.25">
      <c r="A1629" s="628"/>
      <c r="B1629" s="629"/>
      <c r="C1629" s="628"/>
    </row>
    <row r="1630" spans="1:3" ht="14.25">
      <c r="A1630" s="628"/>
      <c r="B1630" s="629"/>
      <c r="C1630" s="628"/>
    </row>
    <row r="1631" spans="1:3" ht="14.25">
      <c r="A1631" s="628"/>
      <c r="B1631" s="629"/>
      <c r="C1631" s="628"/>
    </row>
    <row r="1632" spans="1:3" ht="14.25">
      <c r="A1632" s="628"/>
      <c r="B1632" s="629"/>
      <c r="C1632" s="628"/>
    </row>
    <row r="1633" spans="1:3" ht="14.25">
      <c r="A1633" s="628"/>
      <c r="B1633" s="629"/>
      <c r="C1633" s="628"/>
    </row>
    <row r="1634" spans="1:3" ht="14.25">
      <c r="A1634" s="628"/>
      <c r="B1634" s="629"/>
      <c r="C1634" s="628"/>
    </row>
    <row r="1635" spans="1:3" ht="14.25">
      <c r="A1635" s="628"/>
      <c r="B1635" s="629"/>
      <c r="C1635" s="628"/>
    </row>
    <row r="1636" spans="1:3" ht="14.25">
      <c r="A1636" s="628"/>
      <c r="B1636" s="629"/>
      <c r="C1636" s="628"/>
    </row>
    <row r="1637" spans="1:3" ht="14.25">
      <c r="A1637" s="628"/>
      <c r="B1637" s="629"/>
      <c r="C1637" s="628"/>
    </row>
    <row r="1638" spans="1:3" ht="14.25">
      <c r="A1638" s="628"/>
      <c r="B1638" s="629"/>
      <c r="C1638" s="628"/>
    </row>
    <row r="1639" spans="1:3" ht="14.25">
      <c r="A1639" s="628"/>
      <c r="B1639" s="629"/>
      <c r="C1639" s="628"/>
    </row>
    <row r="1640" spans="1:3" ht="14.25">
      <c r="A1640" s="628"/>
      <c r="B1640" s="629"/>
      <c r="C1640" s="628"/>
    </row>
    <row r="1641" spans="1:3" ht="14.25">
      <c r="A1641" s="628"/>
      <c r="B1641" s="629"/>
      <c r="C1641" s="628"/>
    </row>
    <row r="1642" spans="1:3" ht="14.25">
      <c r="A1642" s="628"/>
      <c r="B1642" s="629"/>
      <c r="C1642" s="628"/>
    </row>
    <row r="1643" spans="1:3" ht="14.25">
      <c r="A1643" s="628"/>
      <c r="B1643" s="629"/>
      <c r="C1643" s="628"/>
    </row>
    <row r="1644" spans="1:3" ht="14.25">
      <c r="A1644" s="628"/>
      <c r="B1644" s="629"/>
      <c r="C1644" s="628"/>
    </row>
    <row r="1645" spans="1:3" ht="14.25">
      <c r="A1645" s="628"/>
      <c r="B1645" s="629"/>
      <c r="C1645" s="628"/>
    </row>
    <row r="1646" spans="1:3" ht="14.25">
      <c r="A1646" s="628"/>
      <c r="B1646" s="629"/>
      <c r="C1646" s="628"/>
    </row>
    <row r="1647" spans="1:3" ht="14.25">
      <c r="A1647" s="628"/>
      <c r="B1647" s="629"/>
      <c r="C1647" s="628"/>
    </row>
    <row r="1648" spans="1:3" ht="14.25">
      <c r="A1648" s="628"/>
      <c r="B1648" s="629"/>
      <c r="C1648" s="628"/>
    </row>
    <row r="1649" spans="1:3" ht="14.25">
      <c r="A1649" s="628"/>
      <c r="B1649" s="629"/>
      <c r="C1649" s="628"/>
    </row>
    <row r="1650" spans="1:3" ht="14.25">
      <c r="A1650" s="628"/>
      <c r="B1650" s="629"/>
      <c r="C1650" s="628"/>
    </row>
    <row r="1651" spans="1:3" ht="14.25">
      <c r="A1651" s="628"/>
      <c r="B1651" s="629"/>
      <c r="C1651" s="628"/>
    </row>
    <row r="1652" spans="1:3" ht="14.25">
      <c r="A1652" s="628"/>
      <c r="B1652" s="629"/>
      <c r="C1652" s="628"/>
    </row>
    <row r="1653" spans="1:3" ht="14.25">
      <c r="A1653" s="628"/>
      <c r="B1653" s="629"/>
      <c r="C1653" s="628"/>
    </row>
    <row r="1654" spans="1:3" ht="14.25">
      <c r="A1654" s="628"/>
      <c r="B1654" s="629"/>
      <c r="C1654" s="628"/>
    </row>
    <row r="1655" spans="1:3" ht="14.25">
      <c r="A1655" s="628"/>
      <c r="B1655" s="629"/>
      <c r="C1655" s="628"/>
    </row>
    <row r="1656" spans="1:3" ht="14.25">
      <c r="A1656" s="628"/>
      <c r="B1656" s="629"/>
      <c r="C1656" s="628"/>
    </row>
    <row r="1657" spans="1:3" ht="14.25">
      <c r="A1657" s="628"/>
      <c r="B1657" s="629"/>
      <c r="C1657" s="628"/>
    </row>
    <row r="1658" spans="1:3" ht="14.25">
      <c r="A1658" s="628"/>
      <c r="B1658" s="629"/>
      <c r="C1658" s="628"/>
    </row>
    <row r="1659" spans="1:3" ht="14.25">
      <c r="A1659" s="628"/>
      <c r="B1659" s="629"/>
      <c r="C1659" s="628"/>
    </row>
    <row r="1660" spans="1:3" ht="14.25">
      <c r="A1660" s="628"/>
      <c r="B1660" s="629"/>
      <c r="C1660" s="628"/>
    </row>
    <row r="1661" spans="1:3" ht="14.25">
      <c r="A1661" s="628"/>
      <c r="B1661" s="629"/>
      <c r="C1661" s="628"/>
    </row>
    <row r="1662" spans="1:3" ht="14.25">
      <c r="A1662" s="628"/>
      <c r="B1662" s="629"/>
      <c r="C1662" s="628"/>
    </row>
    <row r="1663" spans="1:3" ht="14.25">
      <c r="A1663" s="628"/>
      <c r="B1663" s="629"/>
      <c r="C1663" s="628"/>
    </row>
    <row r="1664" spans="1:3" ht="14.25">
      <c r="A1664" s="628"/>
      <c r="B1664" s="629"/>
      <c r="C1664" s="628"/>
    </row>
    <row r="1665" spans="1:3" ht="14.25">
      <c r="A1665" s="628"/>
      <c r="B1665" s="629"/>
      <c r="C1665" s="628"/>
    </row>
    <row r="1666" spans="1:3" ht="14.25">
      <c r="A1666" s="628"/>
      <c r="B1666" s="629"/>
      <c r="C1666" s="628"/>
    </row>
    <row r="1667" spans="1:3" ht="14.25">
      <c r="A1667" s="628"/>
      <c r="B1667" s="629"/>
      <c r="C1667" s="628"/>
    </row>
    <row r="1668" spans="1:3" ht="14.25">
      <c r="A1668" s="628"/>
      <c r="B1668" s="629"/>
      <c r="C1668" s="628"/>
    </row>
    <row r="1669" spans="1:3" ht="14.25">
      <c r="A1669" s="628"/>
      <c r="B1669" s="629"/>
      <c r="C1669" s="628"/>
    </row>
    <row r="1670" spans="1:3" ht="14.25">
      <c r="A1670" s="628"/>
      <c r="B1670" s="629"/>
      <c r="C1670" s="628"/>
    </row>
    <row r="1671" spans="1:3" ht="14.25">
      <c r="A1671" s="628"/>
      <c r="B1671" s="629"/>
      <c r="C1671" s="628"/>
    </row>
    <row r="1672" spans="1:3" ht="14.25">
      <c r="A1672" s="628"/>
      <c r="B1672" s="629"/>
      <c r="C1672" s="628"/>
    </row>
    <row r="1673" spans="1:3" ht="14.25">
      <c r="A1673" s="628"/>
      <c r="B1673" s="629"/>
      <c r="C1673" s="628"/>
    </row>
    <row r="1674" spans="1:3" ht="14.25">
      <c r="A1674" s="628"/>
      <c r="B1674" s="629"/>
      <c r="C1674" s="628"/>
    </row>
    <row r="1675" spans="1:3" ht="14.25">
      <c r="A1675" s="628"/>
      <c r="B1675" s="629"/>
      <c r="C1675" s="628"/>
    </row>
    <row r="1676" spans="1:3" ht="14.25">
      <c r="A1676" s="628"/>
      <c r="B1676" s="629"/>
      <c r="C1676" s="628"/>
    </row>
    <row r="1677" spans="1:3" ht="14.25">
      <c r="A1677" s="628"/>
      <c r="B1677" s="629"/>
      <c r="C1677" s="628"/>
    </row>
    <row r="1678" spans="1:3" ht="14.25">
      <c r="A1678" s="628"/>
      <c r="B1678" s="629"/>
      <c r="C1678" s="628"/>
    </row>
    <row r="1679" spans="1:3" ht="14.25">
      <c r="A1679" s="628"/>
      <c r="B1679" s="629"/>
      <c r="C1679" s="628"/>
    </row>
    <row r="1680" spans="1:3" ht="14.25">
      <c r="A1680" s="628"/>
      <c r="B1680" s="629"/>
      <c r="C1680" s="628"/>
    </row>
    <row r="1681" spans="1:3" ht="14.25">
      <c r="A1681" s="628"/>
      <c r="B1681" s="629"/>
      <c r="C1681" s="628"/>
    </row>
    <row r="1682" spans="1:3" ht="14.25">
      <c r="A1682" s="628"/>
      <c r="B1682" s="629"/>
      <c r="C1682" s="628"/>
    </row>
    <row r="1683" spans="1:3" ht="14.25">
      <c r="A1683" s="628"/>
      <c r="B1683" s="629"/>
      <c r="C1683" s="628"/>
    </row>
    <row r="1684" spans="1:3" ht="14.25">
      <c r="A1684" s="628"/>
      <c r="B1684" s="629"/>
      <c r="C1684" s="628"/>
    </row>
    <row r="1685" spans="1:3" ht="14.25">
      <c r="A1685" s="628"/>
      <c r="B1685" s="629"/>
      <c r="C1685" s="628"/>
    </row>
    <row r="1686" spans="1:3" ht="14.25">
      <c r="A1686" s="628"/>
      <c r="B1686" s="629"/>
      <c r="C1686" s="628"/>
    </row>
    <row r="1687" spans="1:3" ht="14.25">
      <c r="A1687" s="628"/>
      <c r="B1687" s="629"/>
      <c r="C1687" s="628"/>
    </row>
    <row r="1688" spans="1:3" ht="14.25">
      <c r="A1688" s="628"/>
      <c r="B1688" s="629"/>
      <c r="C1688" s="628"/>
    </row>
    <row r="1689" spans="1:3" ht="14.25">
      <c r="A1689" s="628"/>
      <c r="B1689" s="629"/>
      <c r="C1689" s="628"/>
    </row>
    <row r="1690" spans="1:3" ht="14.25">
      <c r="A1690" s="628"/>
      <c r="B1690" s="629"/>
      <c r="C1690" s="628"/>
    </row>
    <row r="1691" spans="1:3" ht="14.25">
      <c r="A1691" s="628"/>
      <c r="B1691" s="629"/>
      <c r="C1691" s="628"/>
    </row>
    <row r="1692" spans="1:3" ht="14.25">
      <c r="A1692" s="628"/>
      <c r="B1692" s="629"/>
      <c r="C1692" s="628"/>
    </row>
    <row r="1693" spans="1:3" ht="14.25">
      <c r="A1693" s="628"/>
      <c r="B1693" s="629"/>
      <c r="C1693" s="628"/>
    </row>
    <row r="1694" spans="1:3" ht="14.25">
      <c r="A1694" s="628"/>
      <c r="B1694" s="629"/>
      <c r="C1694" s="628"/>
    </row>
    <row r="1695" spans="1:3" ht="14.25">
      <c r="A1695" s="628"/>
      <c r="B1695" s="629"/>
      <c r="C1695" s="628"/>
    </row>
    <row r="1696" spans="1:3" ht="14.25">
      <c r="A1696" s="628"/>
      <c r="B1696" s="629"/>
      <c r="C1696" s="628"/>
    </row>
    <row r="1697" spans="1:3" ht="14.25">
      <c r="A1697" s="628"/>
      <c r="B1697" s="629"/>
      <c r="C1697" s="628"/>
    </row>
    <row r="1698" spans="1:3" ht="14.25">
      <c r="A1698" s="628"/>
      <c r="B1698" s="629"/>
      <c r="C1698" s="628"/>
    </row>
    <row r="1699" spans="1:3" ht="14.25">
      <c r="A1699" s="628"/>
      <c r="B1699" s="629"/>
      <c r="C1699" s="628"/>
    </row>
    <row r="1700" spans="1:3" ht="14.25">
      <c r="A1700" s="628"/>
      <c r="B1700" s="629"/>
      <c r="C1700" s="628"/>
    </row>
    <row r="1701" spans="1:3" ht="14.25">
      <c r="A1701" s="628"/>
      <c r="B1701" s="629"/>
      <c r="C1701" s="628"/>
    </row>
    <row r="1702" spans="1:3" ht="14.25">
      <c r="A1702" s="628"/>
      <c r="B1702" s="629"/>
      <c r="C1702" s="628"/>
    </row>
    <row r="1703" spans="1:3" ht="14.25">
      <c r="A1703" s="628"/>
      <c r="B1703" s="629"/>
      <c r="C1703" s="628"/>
    </row>
    <row r="1704" spans="1:3" ht="14.25">
      <c r="A1704" s="628"/>
      <c r="B1704" s="629"/>
      <c r="C1704" s="628"/>
    </row>
    <row r="1705" spans="1:3" ht="14.25">
      <c r="A1705" s="628"/>
      <c r="B1705" s="629"/>
      <c r="C1705" s="628"/>
    </row>
    <row r="1706" spans="1:3" ht="14.25">
      <c r="A1706" s="628"/>
      <c r="B1706" s="629"/>
      <c r="C1706" s="628"/>
    </row>
    <row r="1707" spans="1:3" ht="14.25">
      <c r="A1707" s="628"/>
      <c r="B1707" s="629"/>
      <c r="C1707" s="628"/>
    </row>
    <row r="1708" spans="1:3" ht="14.25">
      <c r="A1708" s="628"/>
      <c r="B1708" s="629"/>
      <c r="C1708" s="628"/>
    </row>
    <row r="1709" spans="1:3" ht="14.25">
      <c r="A1709" s="628"/>
      <c r="B1709" s="629"/>
      <c r="C1709" s="628"/>
    </row>
    <row r="1710" spans="1:3" ht="14.25">
      <c r="A1710" s="628"/>
      <c r="B1710" s="629"/>
      <c r="C1710" s="628"/>
    </row>
    <row r="1711" spans="1:3" ht="14.25">
      <c r="A1711" s="628"/>
      <c r="B1711" s="629"/>
      <c r="C1711" s="628"/>
    </row>
    <row r="1712" spans="1:3" ht="14.25">
      <c r="A1712" s="628"/>
      <c r="B1712" s="629"/>
      <c r="C1712" s="628"/>
    </row>
    <row r="1713" spans="1:3" ht="14.25">
      <c r="A1713" s="628"/>
      <c r="B1713" s="629"/>
      <c r="C1713" s="628"/>
    </row>
    <row r="1714" spans="1:3" ht="14.25">
      <c r="A1714" s="628"/>
      <c r="B1714" s="629"/>
      <c r="C1714" s="628"/>
    </row>
    <row r="1715" spans="1:3" ht="14.25">
      <c r="A1715" s="628"/>
      <c r="B1715" s="629"/>
      <c r="C1715" s="628"/>
    </row>
    <row r="1716" spans="1:3" ht="14.25">
      <c r="A1716" s="628"/>
      <c r="B1716" s="629"/>
      <c r="C1716" s="628"/>
    </row>
    <row r="1717" spans="1:3" ht="14.25">
      <c r="A1717" s="628"/>
      <c r="B1717" s="629"/>
      <c r="C1717" s="628"/>
    </row>
    <row r="1718" spans="1:3" ht="14.25">
      <c r="A1718" s="628"/>
      <c r="B1718" s="629"/>
      <c r="C1718" s="628"/>
    </row>
    <row r="1719" spans="1:3" ht="14.25">
      <c r="A1719" s="628"/>
      <c r="B1719" s="629"/>
      <c r="C1719" s="628"/>
    </row>
    <row r="1720" spans="1:3" ht="14.25">
      <c r="A1720" s="628"/>
      <c r="B1720" s="629"/>
      <c r="C1720" s="628"/>
    </row>
    <row r="1721" spans="1:3" ht="14.25">
      <c r="A1721" s="628"/>
      <c r="B1721" s="629"/>
      <c r="C1721" s="628"/>
    </row>
    <row r="1722" spans="1:3" ht="14.25">
      <c r="A1722" s="628"/>
      <c r="B1722" s="629"/>
      <c r="C1722" s="628"/>
    </row>
    <row r="1723" spans="1:3" ht="14.25">
      <c r="A1723" s="628"/>
      <c r="B1723" s="629"/>
      <c r="C1723" s="628"/>
    </row>
    <row r="1724" spans="1:3" ht="14.25">
      <c r="A1724" s="628"/>
      <c r="B1724" s="629"/>
      <c r="C1724" s="628"/>
    </row>
    <row r="1725" spans="1:3" ht="14.25">
      <c r="A1725" s="628"/>
      <c r="B1725" s="629"/>
      <c r="C1725" s="628"/>
    </row>
    <row r="1726" spans="1:3" ht="14.25">
      <c r="A1726" s="628"/>
      <c r="B1726" s="629"/>
      <c r="C1726" s="628"/>
    </row>
    <row r="1727" spans="1:3" ht="14.25">
      <c r="A1727" s="628"/>
      <c r="B1727" s="629"/>
      <c r="C1727" s="628"/>
    </row>
    <row r="1728" spans="1:3" ht="14.25">
      <c r="A1728" s="628"/>
      <c r="B1728" s="629"/>
      <c r="C1728" s="628"/>
    </row>
    <row r="1729" spans="1:3" ht="14.25">
      <c r="A1729" s="628"/>
      <c r="B1729" s="629"/>
      <c r="C1729" s="628"/>
    </row>
    <row r="1730" spans="1:3" ht="14.25">
      <c r="A1730" s="628"/>
      <c r="B1730" s="629"/>
      <c r="C1730" s="628"/>
    </row>
    <row r="1731" spans="1:3" ht="14.25">
      <c r="A1731" s="628"/>
      <c r="B1731" s="629"/>
      <c r="C1731" s="628"/>
    </row>
    <row r="1732" spans="1:3" ht="14.25">
      <c r="A1732" s="628"/>
      <c r="B1732" s="629"/>
      <c r="C1732" s="628"/>
    </row>
    <row r="1733" spans="1:3" ht="14.25">
      <c r="A1733" s="628"/>
      <c r="B1733" s="629"/>
      <c r="C1733" s="628"/>
    </row>
    <row r="1734" spans="1:3" ht="14.25">
      <c r="A1734" s="628"/>
      <c r="B1734" s="629"/>
      <c r="C1734" s="628"/>
    </row>
    <row r="1735" spans="1:3" ht="14.25">
      <c r="A1735" s="628"/>
      <c r="B1735" s="629"/>
      <c r="C1735" s="628"/>
    </row>
    <row r="1736" spans="1:3" ht="14.25">
      <c r="A1736" s="628"/>
      <c r="B1736" s="629"/>
      <c r="C1736" s="628"/>
    </row>
    <row r="1737" spans="1:3" ht="14.25">
      <c r="A1737" s="628"/>
      <c r="B1737" s="629"/>
      <c r="C1737" s="628"/>
    </row>
    <row r="1738" spans="1:3" ht="14.25">
      <c r="A1738" s="628"/>
      <c r="B1738" s="629"/>
      <c r="C1738" s="628"/>
    </row>
    <row r="1739" spans="1:3" ht="14.25">
      <c r="A1739" s="628"/>
      <c r="B1739" s="629"/>
      <c r="C1739" s="628"/>
    </row>
    <row r="1740" spans="1:3" ht="14.25">
      <c r="A1740" s="628"/>
      <c r="B1740" s="629"/>
      <c r="C1740" s="628"/>
    </row>
    <row r="1741" spans="1:3" ht="14.25">
      <c r="A1741" s="628"/>
      <c r="B1741" s="629"/>
      <c r="C1741" s="628"/>
    </row>
    <row r="1742" spans="1:3" ht="14.25">
      <c r="A1742" s="628"/>
      <c r="B1742" s="629"/>
      <c r="C1742" s="628"/>
    </row>
    <row r="1743" spans="1:3" ht="14.25">
      <c r="A1743" s="628"/>
      <c r="B1743" s="629"/>
      <c r="C1743" s="628"/>
    </row>
    <row r="1744" spans="1:3" ht="14.25">
      <c r="A1744" s="628"/>
      <c r="B1744" s="629"/>
      <c r="C1744" s="628"/>
    </row>
    <row r="1745" spans="1:3" ht="14.25">
      <c r="A1745" s="628"/>
      <c r="B1745" s="629"/>
      <c r="C1745" s="628"/>
    </row>
    <row r="1746" spans="1:3" ht="14.25">
      <c r="A1746" s="628"/>
      <c r="B1746" s="629"/>
      <c r="C1746" s="628"/>
    </row>
    <row r="1747" spans="1:3" ht="14.25">
      <c r="A1747" s="628"/>
      <c r="B1747" s="629"/>
      <c r="C1747" s="628"/>
    </row>
    <row r="1748" spans="1:3" ht="14.25">
      <c r="A1748" s="628"/>
      <c r="B1748" s="629"/>
      <c r="C1748" s="628"/>
    </row>
    <row r="1749" spans="1:3" ht="14.25">
      <c r="A1749" s="628"/>
      <c r="B1749" s="629"/>
      <c r="C1749" s="628"/>
    </row>
    <row r="1750" spans="1:3" ht="14.25">
      <c r="A1750" s="628"/>
      <c r="B1750" s="629"/>
      <c r="C1750" s="628"/>
    </row>
    <row r="1751" spans="1:3" ht="14.25">
      <c r="A1751" s="628"/>
      <c r="B1751" s="629"/>
      <c r="C1751" s="628"/>
    </row>
    <row r="1752" spans="1:3" ht="14.25">
      <c r="A1752" s="628"/>
      <c r="B1752" s="629"/>
      <c r="C1752" s="628"/>
    </row>
    <row r="1753" spans="1:3" ht="14.25">
      <c r="A1753" s="628"/>
      <c r="B1753" s="629"/>
      <c r="C1753" s="628"/>
    </row>
    <row r="1754" spans="1:3" ht="14.25">
      <c r="A1754" s="628"/>
      <c r="B1754" s="629"/>
      <c r="C1754" s="628"/>
    </row>
    <row r="1755" spans="1:3" ht="14.25">
      <c r="A1755" s="628"/>
      <c r="B1755" s="629"/>
      <c r="C1755" s="628"/>
    </row>
    <row r="1756" spans="1:3" ht="14.25">
      <c r="A1756" s="628"/>
      <c r="B1756" s="629"/>
      <c r="C1756" s="628"/>
    </row>
    <row r="1757" spans="1:3" ht="14.25">
      <c r="A1757" s="628"/>
      <c r="B1757" s="629"/>
      <c r="C1757" s="628"/>
    </row>
    <row r="1758" spans="1:3" ht="14.25">
      <c r="A1758" s="628"/>
      <c r="B1758" s="629"/>
      <c r="C1758" s="628"/>
    </row>
    <row r="1759" spans="1:3" ht="14.25">
      <c r="A1759" s="628"/>
      <c r="B1759" s="629"/>
      <c r="C1759" s="628"/>
    </row>
    <row r="1760" spans="1:3" ht="14.25">
      <c r="A1760" s="628"/>
      <c r="B1760" s="629"/>
      <c r="C1760" s="628"/>
    </row>
    <row r="1761" spans="1:3" ht="14.25">
      <c r="A1761" s="628"/>
      <c r="B1761" s="629"/>
      <c r="C1761" s="628"/>
    </row>
    <row r="1762" spans="1:3" ht="14.25">
      <c r="A1762" s="628"/>
      <c r="B1762" s="629"/>
      <c r="C1762" s="628"/>
    </row>
    <row r="1763" spans="1:3" ht="14.25">
      <c r="A1763" s="628"/>
      <c r="B1763" s="629"/>
      <c r="C1763" s="628"/>
    </row>
    <row r="1764" spans="1:3" ht="14.25">
      <c r="A1764" s="628"/>
      <c r="B1764" s="629"/>
      <c r="C1764" s="628"/>
    </row>
    <row r="1765" spans="1:3" ht="14.25">
      <c r="A1765" s="628"/>
      <c r="B1765" s="629"/>
      <c r="C1765" s="628"/>
    </row>
    <row r="1766" spans="1:3" ht="14.25">
      <c r="A1766" s="628"/>
      <c r="B1766" s="629"/>
      <c r="C1766" s="628"/>
    </row>
    <row r="1767" spans="1:3" ht="14.25">
      <c r="A1767" s="628"/>
      <c r="B1767" s="629"/>
      <c r="C1767" s="628"/>
    </row>
    <row r="1768" spans="1:3" ht="14.25">
      <c r="A1768" s="628"/>
      <c r="B1768" s="629"/>
      <c r="C1768" s="628"/>
    </row>
    <row r="1769" spans="1:3" ht="14.25">
      <c r="A1769" s="628"/>
      <c r="B1769" s="629"/>
      <c r="C1769" s="628"/>
    </row>
    <row r="1770" spans="1:3" ht="14.25">
      <c r="A1770" s="628"/>
      <c r="B1770" s="629"/>
      <c r="C1770" s="628"/>
    </row>
    <row r="1771" spans="1:3" ht="14.25">
      <c r="A1771" s="628"/>
      <c r="B1771" s="629"/>
      <c r="C1771" s="628"/>
    </row>
    <row r="1772" spans="1:3" ht="14.25">
      <c r="A1772" s="628"/>
      <c r="B1772" s="629"/>
      <c r="C1772" s="628"/>
    </row>
    <row r="1773" spans="1:3" ht="14.25">
      <c r="A1773" s="628"/>
      <c r="B1773" s="629"/>
      <c r="C1773" s="628"/>
    </row>
    <row r="1774" spans="1:3" ht="14.25">
      <c r="A1774" s="628"/>
      <c r="B1774" s="629"/>
      <c r="C1774" s="628"/>
    </row>
    <row r="1775" spans="1:3" ht="14.25">
      <c r="A1775" s="628"/>
      <c r="B1775" s="629"/>
      <c r="C1775" s="628"/>
    </row>
    <row r="1776" spans="1:3" ht="14.25">
      <c r="A1776" s="628"/>
      <c r="B1776" s="629"/>
      <c r="C1776" s="628"/>
    </row>
    <row r="1777" spans="1:3" ht="14.25">
      <c r="A1777" s="628"/>
      <c r="B1777" s="629"/>
      <c r="C1777" s="628"/>
    </row>
    <row r="1778" spans="1:3" ht="14.25">
      <c r="A1778" s="628"/>
      <c r="B1778" s="629"/>
      <c r="C1778" s="628"/>
    </row>
    <row r="1779" spans="1:3" ht="14.25">
      <c r="A1779" s="628"/>
      <c r="B1779" s="629"/>
      <c r="C1779" s="628"/>
    </row>
    <row r="1780" spans="1:3" ht="14.25">
      <c r="A1780" s="628"/>
      <c r="B1780" s="629"/>
      <c r="C1780" s="628"/>
    </row>
    <row r="1781" spans="1:3" ht="14.25">
      <c r="A1781" s="628"/>
      <c r="B1781" s="629"/>
      <c r="C1781" s="628"/>
    </row>
    <row r="1782" spans="1:3" ht="14.25">
      <c r="A1782" s="628"/>
      <c r="B1782" s="629"/>
      <c r="C1782" s="628"/>
    </row>
    <row r="1783" spans="1:3" ht="14.25">
      <c r="A1783" s="628"/>
      <c r="B1783" s="629"/>
      <c r="C1783" s="628"/>
    </row>
    <row r="1784" spans="1:3" ht="14.25">
      <c r="A1784" s="628"/>
      <c r="B1784" s="629"/>
      <c r="C1784" s="628"/>
    </row>
    <row r="1785" spans="1:3" ht="14.25">
      <c r="A1785" s="628"/>
      <c r="B1785" s="629"/>
      <c r="C1785" s="628"/>
    </row>
    <row r="1786" spans="1:3" ht="14.25">
      <c r="A1786" s="628"/>
      <c r="B1786" s="629"/>
      <c r="C1786" s="628"/>
    </row>
    <row r="1787" spans="1:3" ht="14.25">
      <c r="A1787" s="628"/>
      <c r="B1787" s="629"/>
      <c r="C1787" s="628"/>
    </row>
    <row r="1788" spans="1:3" ht="14.25">
      <c r="A1788" s="628"/>
      <c r="B1788" s="629"/>
      <c r="C1788" s="628"/>
    </row>
    <row r="1789" spans="1:3" ht="14.25">
      <c r="A1789" s="628"/>
      <c r="B1789" s="629"/>
      <c r="C1789" s="628"/>
    </row>
    <row r="1790" spans="1:3" ht="14.25">
      <c r="A1790" s="628"/>
      <c r="B1790" s="629"/>
      <c r="C1790" s="628"/>
    </row>
    <row r="1791" spans="1:3" ht="14.25">
      <c r="A1791" s="628"/>
      <c r="B1791" s="629"/>
      <c r="C1791" s="628"/>
    </row>
    <row r="1792" spans="1:3" ht="14.25">
      <c r="A1792" s="628"/>
      <c r="B1792" s="629"/>
      <c r="C1792" s="628"/>
    </row>
    <row r="1793" spans="1:3" ht="14.25">
      <c r="A1793" s="628"/>
      <c r="B1793" s="629"/>
      <c r="C1793" s="628"/>
    </row>
    <row r="1794" spans="1:3" ht="14.25">
      <c r="A1794" s="628"/>
      <c r="B1794" s="629"/>
      <c r="C1794" s="628"/>
    </row>
    <row r="1795" spans="1:3" ht="14.25">
      <c r="A1795" s="628"/>
      <c r="B1795" s="629"/>
      <c r="C1795" s="628"/>
    </row>
    <row r="1796" spans="1:3" ht="14.25">
      <c r="A1796" s="628"/>
      <c r="B1796" s="629"/>
      <c r="C1796" s="628"/>
    </row>
    <row r="1797" spans="1:3" ht="14.25">
      <c r="A1797" s="628"/>
      <c r="B1797" s="629"/>
      <c r="C1797" s="628"/>
    </row>
    <row r="1798" spans="1:3" ht="14.25">
      <c r="A1798" s="628"/>
      <c r="B1798" s="629"/>
      <c r="C1798" s="628"/>
    </row>
    <row r="1799" spans="1:3" ht="14.25">
      <c r="A1799" s="628"/>
      <c r="B1799" s="629"/>
      <c r="C1799" s="628"/>
    </row>
    <row r="1800" spans="1:3" ht="14.25">
      <c r="A1800" s="628"/>
      <c r="B1800" s="629"/>
      <c r="C1800" s="628"/>
    </row>
    <row r="1801" spans="1:3" ht="14.25">
      <c r="A1801" s="628"/>
      <c r="B1801" s="629"/>
      <c r="C1801" s="628"/>
    </row>
    <row r="1802" spans="1:3" ht="14.25">
      <c r="A1802" s="628"/>
      <c r="B1802" s="629"/>
      <c r="C1802" s="628"/>
    </row>
    <row r="1803" spans="1:3" ht="14.25">
      <c r="A1803" s="628"/>
      <c r="B1803" s="629"/>
      <c r="C1803" s="628"/>
    </row>
    <row r="1804" spans="1:3" ht="14.25">
      <c r="A1804" s="628"/>
      <c r="B1804" s="629"/>
      <c r="C1804" s="628"/>
    </row>
    <row r="1805" spans="1:3" ht="14.25">
      <c r="A1805" s="628"/>
      <c r="B1805" s="629"/>
      <c r="C1805" s="628"/>
    </row>
    <row r="1806" spans="1:3" ht="14.25">
      <c r="A1806" s="628"/>
      <c r="B1806" s="629"/>
      <c r="C1806" s="628"/>
    </row>
    <row r="1807" spans="1:3" ht="14.25">
      <c r="A1807" s="628"/>
      <c r="B1807" s="629"/>
      <c r="C1807" s="628"/>
    </row>
    <row r="1808" spans="1:3" ht="14.25">
      <c r="A1808" s="628"/>
      <c r="B1808" s="629"/>
      <c r="C1808" s="628"/>
    </row>
    <row r="1809" spans="1:3" ht="14.25">
      <c r="A1809" s="628"/>
      <c r="B1809" s="629"/>
      <c r="C1809" s="628"/>
    </row>
    <row r="1810" spans="1:3" ht="14.25">
      <c r="A1810" s="628"/>
      <c r="B1810" s="629"/>
      <c r="C1810" s="628"/>
    </row>
    <row r="1811" spans="1:3" ht="14.25">
      <c r="A1811" s="628"/>
      <c r="B1811" s="629"/>
      <c r="C1811" s="628"/>
    </row>
    <row r="1812" spans="1:3" ht="14.25">
      <c r="A1812" s="628"/>
      <c r="B1812" s="629"/>
      <c r="C1812" s="628"/>
    </row>
    <row r="1813" spans="1:3" ht="14.25">
      <c r="A1813" s="628"/>
      <c r="B1813" s="629"/>
      <c r="C1813" s="628"/>
    </row>
    <row r="1814" spans="1:3" ht="14.25">
      <c r="A1814" s="628"/>
      <c r="B1814" s="629"/>
      <c r="C1814" s="628"/>
    </row>
    <row r="1815" spans="1:3" ht="14.25">
      <c r="A1815" s="628"/>
      <c r="B1815" s="629"/>
      <c r="C1815" s="628"/>
    </row>
    <row r="1816" spans="1:3" ht="14.25">
      <c r="A1816" s="628"/>
      <c r="B1816" s="629"/>
      <c r="C1816" s="628"/>
    </row>
    <row r="1817" spans="1:3" ht="14.25">
      <c r="A1817" s="628"/>
      <c r="B1817" s="629"/>
      <c r="C1817" s="628"/>
    </row>
    <row r="1818" spans="1:3" ht="14.25">
      <c r="A1818" s="628"/>
      <c r="B1818" s="629"/>
      <c r="C1818" s="628"/>
    </row>
    <row r="1819" spans="1:3" ht="14.25">
      <c r="A1819" s="628"/>
      <c r="B1819" s="629"/>
      <c r="C1819" s="628"/>
    </row>
    <row r="1820" spans="1:3" ht="14.25">
      <c r="A1820" s="628"/>
      <c r="B1820" s="629"/>
      <c r="C1820" s="628"/>
    </row>
    <row r="1821" spans="1:3" ht="14.25">
      <c r="A1821" s="628"/>
      <c r="B1821" s="629"/>
      <c r="C1821" s="628"/>
    </row>
    <row r="1822" spans="1:3" ht="14.25">
      <c r="A1822" s="628"/>
      <c r="B1822" s="629"/>
      <c r="C1822" s="628"/>
    </row>
    <row r="1823" spans="1:3" ht="14.25">
      <c r="A1823" s="628"/>
      <c r="B1823" s="629"/>
      <c r="C1823" s="628"/>
    </row>
    <row r="1824" spans="1:3" ht="14.25">
      <c r="A1824" s="628"/>
      <c r="B1824" s="629"/>
      <c r="C1824" s="628"/>
    </row>
    <row r="1825" spans="1:3" ht="14.25">
      <c r="A1825" s="628"/>
      <c r="B1825" s="629"/>
      <c r="C1825" s="628"/>
    </row>
    <row r="1826" spans="1:3" ht="14.25">
      <c r="A1826" s="628"/>
      <c r="B1826" s="629"/>
      <c r="C1826" s="628"/>
    </row>
    <row r="1827" spans="1:3" ht="14.25">
      <c r="A1827" s="628"/>
      <c r="B1827" s="629"/>
      <c r="C1827" s="628"/>
    </row>
    <row r="1828" spans="1:3" ht="14.25">
      <c r="A1828" s="628"/>
      <c r="B1828" s="629"/>
      <c r="C1828" s="628"/>
    </row>
    <row r="1829" spans="1:3" ht="14.25">
      <c r="A1829" s="628"/>
      <c r="B1829" s="629"/>
      <c r="C1829" s="628"/>
    </row>
    <row r="1830" spans="1:3" ht="14.25">
      <c r="A1830" s="628"/>
      <c r="B1830" s="629"/>
      <c r="C1830" s="628"/>
    </row>
    <row r="1831" spans="1:3" ht="14.25">
      <c r="A1831" s="628"/>
      <c r="B1831" s="629"/>
      <c r="C1831" s="628"/>
    </row>
    <row r="1832" spans="1:3" ht="14.25">
      <c r="A1832" s="628"/>
      <c r="B1832" s="629"/>
      <c r="C1832" s="628"/>
    </row>
    <row r="1833" spans="1:3" ht="14.25">
      <c r="A1833" s="628"/>
      <c r="B1833" s="629"/>
      <c r="C1833" s="628"/>
    </row>
    <row r="1834" spans="1:3" ht="14.25">
      <c r="A1834" s="628"/>
      <c r="B1834" s="629"/>
      <c r="C1834" s="628"/>
    </row>
    <row r="1835" spans="1:3" ht="14.25">
      <c r="A1835" s="628"/>
      <c r="B1835" s="629"/>
      <c r="C1835" s="628"/>
    </row>
    <row r="1836" spans="1:3" ht="14.25">
      <c r="A1836" s="628"/>
      <c r="B1836" s="629"/>
      <c r="C1836" s="628"/>
    </row>
    <row r="1837" spans="1:3" ht="14.25">
      <c r="A1837" s="628"/>
      <c r="B1837" s="629"/>
      <c r="C1837" s="628"/>
    </row>
    <row r="1838" spans="1:3" ht="14.25">
      <c r="A1838" s="628"/>
      <c r="B1838" s="629"/>
      <c r="C1838" s="628"/>
    </row>
    <row r="1839" spans="1:3" ht="14.25">
      <c r="A1839" s="628"/>
      <c r="B1839" s="629"/>
      <c r="C1839" s="628"/>
    </row>
    <row r="1840" spans="1:3" ht="14.25">
      <c r="A1840" s="628"/>
      <c r="B1840" s="629"/>
      <c r="C1840" s="628"/>
    </row>
    <row r="1841" spans="1:3" ht="14.25">
      <c r="A1841" s="628"/>
      <c r="B1841" s="629"/>
      <c r="C1841" s="628"/>
    </row>
    <row r="1842" spans="1:3" ht="14.25">
      <c r="A1842" s="628"/>
      <c r="B1842" s="629"/>
      <c r="C1842" s="628"/>
    </row>
    <row r="1843" spans="1:3" ht="14.25">
      <c r="A1843" s="628"/>
      <c r="B1843" s="629"/>
      <c r="C1843" s="628"/>
    </row>
    <row r="1844" spans="1:3" ht="14.25">
      <c r="A1844" s="628"/>
      <c r="B1844" s="629"/>
      <c r="C1844" s="628"/>
    </row>
    <row r="1845" spans="1:3" ht="14.25">
      <c r="A1845" s="628"/>
      <c r="B1845" s="629"/>
      <c r="C1845" s="628"/>
    </row>
    <row r="1846" spans="1:3" ht="14.25">
      <c r="A1846" s="628"/>
      <c r="B1846" s="629"/>
      <c r="C1846" s="628"/>
    </row>
    <row r="1847" spans="1:3" ht="14.25">
      <c r="A1847" s="628"/>
      <c r="B1847" s="629"/>
      <c r="C1847" s="628"/>
    </row>
    <row r="1848" spans="1:3" ht="14.25">
      <c r="A1848" s="628"/>
      <c r="B1848" s="629"/>
      <c r="C1848" s="628"/>
    </row>
    <row r="1849" spans="1:3" ht="14.25">
      <c r="A1849" s="628"/>
      <c r="B1849" s="629"/>
      <c r="C1849" s="628"/>
    </row>
    <row r="1850" spans="1:3" ht="14.25">
      <c r="A1850" s="628"/>
      <c r="B1850" s="629"/>
      <c r="C1850" s="628"/>
    </row>
    <row r="1851" spans="1:3" ht="14.25">
      <c r="A1851" s="628"/>
      <c r="B1851" s="629"/>
      <c r="C1851" s="628"/>
    </row>
    <row r="1852" spans="1:3" ht="14.25">
      <c r="A1852" s="628"/>
      <c r="B1852" s="629"/>
      <c r="C1852" s="628"/>
    </row>
    <row r="1853" spans="1:3" ht="14.25">
      <c r="A1853" s="628"/>
      <c r="B1853" s="629"/>
      <c r="C1853" s="628"/>
    </row>
    <row r="1854" spans="1:3" ht="14.25">
      <c r="A1854" s="628"/>
      <c r="B1854" s="629"/>
      <c r="C1854" s="628"/>
    </row>
    <row r="1855" spans="1:3" ht="14.25">
      <c r="A1855" s="628"/>
      <c r="B1855" s="629"/>
      <c r="C1855" s="628"/>
    </row>
    <row r="1856" spans="1:3" ht="14.25">
      <c r="A1856" s="628"/>
      <c r="B1856" s="629"/>
      <c r="C1856" s="628"/>
    </row>
    <row r="1857" spans="1:3" ht="14.25">
      <c r="A1857" s="628"/>
      <c r="B1857" s="629"/>
      <c r="C1857" s="628"/>
    </row>
    <row r="1858" spans="1:3" ht="14.25">
      <c r="A1858" s="628"/>
      <c r="B1858" s="629"/>
      <c r="C1858" s="628"/>
    </row>
    <row r="1859" spans="1:3" ht="14.25">
      <c r="A1859" s="628"/>
      <c r="B1859" s="629"/>
      <c r="C1859" s="628"/>
    </row>
    <row r="1860" spans="1:3" ht="14.25">
      <c r="A1860" s="628"/>
      <c r="B1860" s="629"/>
      <c r="C1860" s="628"/>
    </row>
    <row r="1861" spans="1:3" ht="14.25">
      <c r="A1861" s="628"/>
      <c r="B1861" s="629"/>
      <c r="C1861" s="628"/>
    </row>
    <row r="1862" spans="1:3" ht="14.25">
      <c r="A1862" s="628"/>
      <c r="B1862" s="629"/>
      <c r="C1862" s="628"/>
    </row>
    <row r="1863" spans="1:3" ht="14.25">
      <c r="A1863" s="628"/>
      <c r="B1863" s="629"/>
      <c r="C1863" s="628"/>
    </row>
    <row r="1864" spans="1:3" ht="14.25">
      <c r="A1864" s="628"/>
      <c r="B1864" s="629"/>
      <c r="C1864" s="628"/>
    </row>
    <row r="1865" spans="1:3" ht="14.25">
      <c r="A1865" s="628"/>
      <c r="B1865" s="629"/>
      <c r="C1865" s="628"/>
    </row>
    <row r="1866" spans="1:3" ht="14.25">
      <c r="A1866" s="628"/>
      <c r="B1866" s="629"/>
      <c r="C1866" s="628"/>
    </row>
    <row r="1867" spans="1:3" ht="14.25">
      <c r="A1867" s="628"/>
      <c r="B1867" s="629"/>
      <c r="C1867" s="628"/>
    </row>
    <row r="1868" spans="1:3" ht="14.25">
      <c r="A1868" s="628"/>
      <c r="B1868" s="629"/>
      <c r="C1868" s="628"/>
    </row>
    <row r="1869" spans="1:3" ht="14.25">
      <c r="A1869" s="628"/>
      <c r="B1869" s="629"/>
      <c r="C1869" s="628"/>
    </row>
    <row r="1870" spans="1:3" ht="14.25">
      <c r="A1870" s="628"/>
      <c r="B1870" s="629"/>
      <c r="C1870" s="628"/>
    </row>
    <row r="1871" spans="1:3" ht="14.25">
      <c r="A1871" s="628"/>
      <c r="B1871" s="629"/>
      <c r="C1871" s="628"/>
    </row>
    <row r="1872" spans="1:3" ht="14.25">
      <c r="A1872" s="628"/>
      <c r="B1872" s="629"/>
      <c r="C1872" s="628"/>
    </row>
    <row r="1873" spans="1:3" ht="14.25">
      <c r="A1873" s="628"/>
      <c r="B1873" s="629"/>
      <c r="C1873" s="628"/>
    </row>
    <row r="1874" spans="1:3" ht="14.25">
      <c r="A1874" s="628"/>
      <c r="B1874" s="629"/>
      <c r="C1874" s="628"/>
    </row>
    <row r="1875" spans="1:3" ht="14.25">
      <c r="A1875" s="628"/>
      <c r="B1875" s="629"/>
      <c r="C1875" s="628"/>
    </row>
    <row r="1876" spans="1:3" ht="14.25">
      <c r="A1876" s="628"/>
      <c r="B1876" s="629"/>
      <c r="C1876" s="628"/>
    </row>
    <row r="1877" spans="1:3" ht="14.25">
      <c r="A1877" s="628"/>
      <c r="B1877" s="629"/>
      <c r="C1877" s="628"/>
    </row>
    <row r="1878" spans="1:3" ht="14.25">
      <c r="A1878" s="628"/>
      <c r="B1878" s="629"/>
      <c r="C1878" s="628"/>
    </row>
    <row r="1879" spans="1:3" ht="14.25">
      <c r="A1879" s="628"/>
      <c r="B1879" s="629"/>
      <c r="C1879" s="628"/>
    </row>
    <row r="1880" spans="1:3" ht="14.25">
      <c r="A1880" s="628"/>
      <c r="B1880" s="629"/>
      <c r="C1880" s="628"/>
    </row>
    <row r="1881" spans="1:3" ht="14.25">
      <c r="A1881" s="628"/>
      <c r="B1881" s="629"/>
      <c r="C1881" s="628"/>
    </row>
    <row r="1882" spans="1:3" ht="14.25">
      <c r="A1882" s="628"/>
      <c r="B1882" s="629"/>
      <c r="C1882" s="628"/>
    </row>
    <row r="1883" spans="1:3" ht="14.25">
      <c r="A1883" s="628"/>
      <c r="B1883" s="629"/>
      <c r="C1883" s="628"/>
    </row>
    <row r="1884" spans="1:3" ht="14.25">
      <c r="A1884" s="628"/>
      <c r="B1884" s="629"/>
      <c r="C1884" s="628"/>
    </row>
    <row r="1885" spans="1:3" ht="14.25">
      <c r="A1885" s="628"/>
      <c r="B1885" s="629"/>
      <c r="C1885" s="628"/>
    </row>
    <row r="1886" spans="1:3" ht="14.25">
      <c r="A1886" s="628"/>
      <c r="B1886" s="629"/>
      <c r="C1886" s="628"/>
    </row>
    <row r="1887" spans="1:3" ht="14.25">
      <c r="A1887" s="628"/>
      <c r="B1887" s="629"/>
      <c r="C1887" s="628"/>
    </row>
    <row r="1888" spans="1:3" ht="14.25">
      <c r="A1888" s="628"/>
      <c r="B1888" s="629"/>
      <c r="C1888" s="628"/>
    </row>
    <row r="1889" spans="1:3" ht="14.25">
      <c r="A1889" s="628"/>
      <c r="B1889" s="629"/>
      <c r="C1889" s="628"/>
    </row>
    <row r="1890" spans="1:3" ht="14.25">
      <c r="A1890" s="628"/>
      <c r="B1890" s="629"/>
      <c r="C1890" s="628"/>
    </row>
    <row r="1891" spans="1:3" ht="14.25">
      <c r="A1891" s="628"/>
      <c r="B1891" s="629"/>
      <c r="C1891" s="628"/>
    </row>
    <row r="1892" spans="1:3" ht="14.25">
      <c r="A1892" s="628"/>
      <c r="B1892" s="629"/>
      <c r="C1892" s="628"/>
    </row>
    <row r="1893" spans="1:3" ht="14.25">
      <c r="A1893" s="628"/>
      <c r="B1893" s="629"/>
      <c r="C1893" s="628"/>
    </row>
    <row r="1894" spans="1:3" ht="14.25">
      <c r="A1894" s="628"/>
      <c r="B1894" s="629"/>
      <c r="C1894" s="628"/>
    </row>
    <row r="1895" spans="1:3" ht="14.25">
      <c r="A1895" s="628"/>
      <c r="B1895" s="629"/>
      <c r="C1895" s="628"/>
    </row>
    <row r="1896" spans="1:3" ht="14.25">
      <c r="A1896" s="628"/>
      <c r="B1896" s="629"/>
      <c r="C1896" s="628"/>
    </row>
    <row r="1897" spans="1:3" ht="14.25">
      <c r="A1897" s="628"/>
      <c r="B1897" s="629"/>
      <c r="C1897" s="628"/>
    </row>
    <row r="1898" spans="1:3" ht="14.25">
      <c r="A1898" s="628"/>
      <c r="B1898" s="629"/>
      <c r="C1898" s="628"/>
    </row>
    <row r="1899" spans="1:3" ht="14.25">
      <c r="A1899" s="628"/>
      <c r="B1899" s="629"/>
      <c r="C1899" s="628"/>
    </row>
    <row r="1900" spans="1:3" ht="14.25">
      <c r="A1900" s="628"/>
      <c r="B1900" s="629"/>
      <c r="C1900" s="628"/>
    </row>
    <row r="1901" spans="1:3" ht="14.25">
      <c r="A1901" s="628"/>
      <c r="B1901" s="629"/>
      <c r="C1901" s="628"/>
    </row>
    <row r="1902" spans="1:3" ht="14.25">
      <c r="A1902" s="628"/>
      <c r="B1902" s="629"/>
      <c r="C1902" s="628"/>
    </row>
    <row r="1903" spans="1:3" ht="14.25">
      <c r="A1903" s="628"/>
      <c r="B1903" s="629"/>
      <c r="C1903" s="628"/>
    </row>
    <row r="1904" spans="1:3" ht="14.25">
      <c r="A1904" s="628"/>
      <c r="B1904" s="629"/>
      <c r="C1904" s="628"/>
    </row>
    <row r="1905" spans="1:3" ht="14.25">
      <c r="A1905" s="628"/>
      <c r="B1905" s="629"/>
      <c r="C1905" s="628"/>
    </row>
    <row r="1906" spans="1:3" ht="14.25">
      <c r="A1906" s="628"/>
      <c r="B1906" s="629"/>
      <c r="C1906" s="628"/>
    </row>
    <row r="1907" spans="1:3" ht="14.25">
      <c r="A1907" s="628"/>
      <c r="B1907" s="629"/>
      <c r="C1907" s="628"/>
    </row>
    <row r="1908" spans="1:3" ht="14.25">
      <c r="A1908" s="628"/>
      <c r="B1908" s="629"/>
      <c r="C1908" s="628"/>
    </row>
    <row r="1909" spans="1:3" ht="14.25">
      <c r="A1909" s="628"/>
      <c r="B1909" s="629"/>
      <c r="C1909" s="628"/>
    </row>
    <row r="1910" spans="1:3" ht="14.25">
      <c r="A1910" s="628"/>
      <c r="B1910" s="629"/>
      <c r="C1910" s="628"/>
    </row>
    <row r="1911" spans="1:3" ht="14.25">
      <c r="A1911" s="628"/>
      <c r="B1911" s="629"/>
      <c r="C1911" s="628"/>
    </row>
    <row r="1912" spans="1:3" ht="14.25">
      <c r="A1912" s="628"/>
      <c r="B1912" s="629"/>
      <c r="C1912" s="628"/>
    </row>
    <row r="1913" spans="1:3" ht="14.25">
      <c r="A1913" s="628"/>
      <c r="B1913" s="629"/>
      <c r="C1913" s="628"/>
    </row>
    <row r="1914" spans="1:3" ht="14.25">
      <c r="A1914" s="628"/>
      <c r="B1914" s="629"/>
      <c r="C1914" s="628"/>
    </row>
    <row r="1915" spans="1:3" ht="14.25">
      <c r="A1915" s="628"/>
      <c r="B1915" s="629"/>
      <c r="C1915" s="628"/>
    </row>
    <row r="1916" spans="1:3" ht="14.25">
      <c r="A1916" s="628"/>
      <c r="B1916" s="629"/>
      <c r="C1916" s="628"/>
    </row>
    <row r="1917" spans="1:3" ht="14.25">
      <c r="A1917" s="628"/>
      <c r="B1917" s="629"/>
      <c r="C1917" s="628"/>
    </row>
    <row r="1918" spans="1:3" ht="14.25">
      <c r="A1918" s="628"/>
      <c r="B1918" s="629"/>
      <c r="C1918" s="628"/>
    </row>
    <row r="1919" spans="1:3" ht="14.25">
      <c r="A1919" s="628"/>
      <c r="B1919" s="629"/>
      <c r="C1919" s="628"/>
    </row>
    <row r="1920" spans="1:3" ht="14.25">
      <c r="A1920" s="628"/>
      <c r="B1920" s="629"/>
      <c r="C1920" s="628"/>
    </row>
    <row r="1921" spans="1:3" ht="14.25">
      <c r="A1921" s="628"/>
      <c r="B1921" s="629"/>
      <c r="C1921" s="628"/>
    </row>
    <row r="1922" spans="1:3" ht="14.25">
      <c r="A1922" s="628"/>
      <c r="B1922" s="629"/>
      <c r="C1922" s="628"/>
    </row>
    <row r="1923" spans="1:3" ht="14.25">
      <c r="A1923" s="628"/>
      <c r="B1923" s="629"/>
      <c r="C1923" s="628"/>
    </row>
    <row r="1924" spans="1:3" ht="14.25">
      <c r="A1924" s="628"/>
      <c r="B1924" s="629"/>
      <c r="C1924" s="628"/>
    </row>
    <row r="1925" spans="1:3" ht="14.25">
      <c r="A1925" s="628"/>
      <c r="B1925" s="629"/>
      <c r="C1925" s="628"/>
    </row>
    <row r="1926" spans="1:3" ht="14.25">
      <c r="A1926" s="628"/>
      <c r="B1926" s="629"/>
      <c r="C1926" s="628"/>
    </row>
    <row r="1927" spans="1:3" ht="14.25">
      <c r="A1927" s="628"/>
      <c r="B1927" s="629"/>
      <c r="C1927" s="628"/>
    </row>
    <row r="1928" spans="1:3" ht="14.25">
      <c r="A1928" s="628"/>
      <c r="B1928" s="629"/>
      <c r="C1928" s="628"/>
    </row>
    <row r="1929" spans="1:3" ht="14.25">
      <c r="A1929" s="628"/>
      <c r="B1929" s="629"/>
      <c r="C1929" s="628"/>
    </row>
    <row r="1930" spans="1:3" ht="14.25">
      <c r="A1930" s="628"/>
      <c r="B1930" s="629"/>
      <c r="C1930" s="628"/>
    </row>
    <row r="1931" spans="1:3" ht="14.25">
      <c r="A1931" s="628"/>
      <c r="B1931" s="629"/>
      <c r="C1931" s="628"/>
    </row>
    <row r="1932" spans="1:3" ht="14.25">
      <c r="A1932" s="628"/>
      <c r="B1932" s="629"/>
      <c r="C1932" s="628"/>
    </row>
    <row r="1933" spans="1:3" ht="14.25">
      <c r="A1933" s="628"/>
      <c r="B1933" s="629"/>
      <c r="C1933" s="628"/>
    </row>
    <row r="1934" spans="1:3" ht="14.25">
      <c r="A1934" s="628"/>
      <c r="B1934" s="629"/>
      <c r="C1934" s="628"/>
    </row>
    <row r="1935" spans="1:3" ht="14.25">
      <c r="A1935" s="628"/>
      <c r="B1935" s="629"/>
      <c r="C1935" s="628"/>
    </row>
    <row r="1936" spans="1:3" ht="14.25">
      <c r="A1936" s="628"/>
      <c r="B1936" s="629"/>
      <c r="C1936" s="628"/>
    </row>
    <row r="1937" spans="1:3" ht="14.25">
      <c r="A1937" s="628"/>
      <c r="B1937" s="629"/>
      <c r="C1937" s="628"/>
    </row>
    <row r="1938" spans="1:3" ht="14.25">
      <c r="A1938" s="628"/>
      <c r="B1938" s="629"/>
      <c r="C1938" s="628"/>
    </row>
    <row r="1939" spans="1:3" ht="14.25">
      <c r="A1939" s="628"/>
      <c r="B1939" s="629"/>
      <c r="C1939" s="628"/>
    </row>
    <row r="1940" spans="1:3" ht="14.25">
      <c r="A1940" s="628"/>
      <c r="B1940" s="629"/>
      <c r="C1940" s="628"/>
    </row>
    <row r="1941" spans="1:3" ht="14.25">
      <c r="A1941" s="628"/>
      <c r="B1941" s="629"/>
      <c r="C1941" s="628"/>
    </row>
    <row r="1942" spans="1:3" ht="14.25">
      <c r="A1942" s="628"/>
      <c r="B1942" s="629"/>
      <c r="C1942" s="628"/>
    </row>
    <row r="1943" spans="1:3" ht="14.25">
      <c r="A1943" s="628"/>
      <c r="B1943" s="629"/>
      <c r="C1943" s="628"/>
    </row>
    <row r="1944" spans="1:3" ht="14.25">
      <c r="A1944" s="628"/>
      <c r="B1944" s="629"/>
      <c r="C1944" s="628"/>
    </row>
    <row r="1945" spans="1:3" ht="14.25">
      <c r="A1945" s="628"/>
      <c r="B1945" s="629"/>
      <c r="C1945" s="628"/>
    </row>
    <row r="1946" spans="1:3" ht="14.25">
      <c r="A1946" s="628"/>
      <c r="B1946" s="629"/>
      <c r="C1946" s="628"/>
    </row>
    <row r="1947" spans="1:3" ht="14.25">
      <c r="A1947" s="628"/>
      <c r="B1947" s="629"/>
      <c r="C1947" s="628"/>
    </row>
    <row r="1948" spans="1:3" ht="14.25">
      <c r="A1948" s="628"/>
      <c r="B1948" s="629"/>
      <c r="C1948" s="628"/>
    </row>
    <row r="1949" spans="1:3" ht="14.25">
      <c r="A1949" s="628"/>
      <c r="B1949" s="629"/>
      <c r="C1949" s="628"/>
    </row>
    <row r="1950" spans="1:3" ht="14.25">
      <c r="A1950" s="628"/>
      <c r="B1950" s="629"/>
      <c r="C1950" s="628"/>
    </row>
    <row r="1951" spans="1:3" ht="14.25">
      <c r="A1951" s="628"/>
      <c r="B1951" s="629"/>
      <c r="C1951" s="628"/>
    </row>
    <row r="1952" spans="1:3" ht="14.25">
      <c r="A1952" s="628"/>
      <c r="B1952" s="629"/>
      <c r="C1952" s="628"/>
    </row>
    <row r="1953" spans="1:3" ht="14.25">
      <c r="A1953" s="628"/>
      <c r="B1953" s="629"/>
      <c r="C1953" s="628"/>
    </row>
    <row r="1954" spans="1:3" ht="14.25">
      <c r="A1954" s="628"/>
      <c r="B1954" s="629"/>
      <c r="C1954" s="628"/>
    </row>
    <row r="1955" spans="1:3" ht="14.25">
      <c r="A1955" s="628"/>
      <c r="B1955" s="629"/>
      <c r="C1955" s="628"/>
    </row>
    <row r="1956" spans="1:3" ht="14.25">
      <c r="A1956" s="628"/>
      <c r="B1956" s="629"/>
      <c r="C1956" s="628"/>
    </row>
    <row r="1957" spans="1:3" ht="14.25">
      <c r="A1957" s="628"/>
      <c r="B1957" s="629"/>
      <c r="C1957" s="628"/>
    </row>
    <row r="1958" spans="1:3" ht="14.25">
      <c r="A1958" s="628"/>
      <c r="B1958" s="629"/>
      <c r="C1958" s="628"/>
    </row>
    <row r="1959" spans="1:3" ht="14.25">
      <c r="A1959" s="628"/>
      <c r="B1959" s="629"/>
      <c r="C1959" s="628"/>
    </row>
    <row r="1960" spans="1:3" ht="14.25">
      <c r="A1960" s="628"/>
      <c r="B1960" s="629"/>
      <c r="C1960" s="628"/>
    </row>
    <row r="1961" spans="1:3" ht="14.25">
      <c r="A1961" s="628"/>
      <c r="B1961" s="629"/>
      <c r="C1961" s="628"/>
    </row>
    <row r="1962" spans="1:3" ht="14.25">
      <c r="A1962" s="628"/>
      <c r="B1962" s="629"/>
      <c r="C1962" s="628"/>
    </row>
    <row r="1963" spans="1:3" ht="14.25">
      <c r="A1963" s="628"/>
      <c r="B1963" s="629"/>
      <c r="C1963" s="628"/>
    </row>
    <row r="1964" spans="1:3" ht="14.25">
      <c r="A1964" s="628"/>
      <c r="B1964" s="629"/>
      <c r="C1964" s="628"/>
    </row>
    <row r="1965" spans="1:3" ht="14.25">
      <c r="A1965" s="628"/>
      <c r="B1965" s="629"/>
      <c r="C1965" s="628"/>
    </row>
    <row r="1966" spans="1:3" ht="14.25">
      <c r="A1966" s="628"/>
      <c r="B1966" s="629"/>
      <c r="C1966" s="628"/>
    </row>
    <row r="1967" spans="1:3" ht="14.25">
      <c r="A1967" s="628"/>
      <c r="B1967" s="629"/>
      <c r="C1967" s="628"/>
    </row>
    <row r="1968" spans="1:3" ht="14.25">
      <c r="A1968" s="628"/>
      <c r="B1968" s="629"/>
      <c r="C1968" s="628"/>
    </row>
    <row r="1969" spans="1:3" ht="14.25">
      <c r="A1969" s="628"/>
      <c r="B1969" s="629"/>
      <c r="C1969" s="628"/>
    </row>
    <row r="1970" spans="1:3" ht="14.25">
      <c r="A1970" s="628"/>
      <c r="B1970" s="629"/>
      <c r="C1970" s="628"/>
    </row>
    <row r="1971" spans="1:3" ht="14.25">
      <c r="A1971" s="628"/>
      <c r="B1971" s="629"/>
      <c r="C1971" s="628"/>
    </row>
    <row r="1972" spans="1:3" ht="14.25">
      <c r="A1972" s="628"/>
      <c r="B1972" s="629"/>
      <c r="C1972" s="628"/>
    </row>
    <row r="1973" spans="1:3" ht="14.25">
      <c r="A1973" s="628"/>
      <c r="B1973" s="629"/>
      <c r="C1973" s="628"/>
    </row>
    <row r="1974" spans="1:3" ht="14.25">
      <c r="A1974" s="628"/>
      <c r="B1974" s="629"/>
      <c r="C1974" s="628"/>
    </row>
    <row r="1975" spans="1:3" ht="14.25">
      <c r="A1975" s="628"/>
      <c r="B1975" s="629"/>
      <c r="C1975" s="628"/>
    </row>
    <row r="1976" spans="1:3" ht="14.25">
      <c r="A1976" s="628"/>
      <c r="B1976" s="629"/>
      <c r="C1976" s="628"/>
    </row>
    <row r="1977" spans="1:3" ht="14.25">
      <c r="A1977" s="628"/>
      <c r="B1977" s="629"/>
      <c r="C1977" s="628"/>
    </row>
    <row r="1978" spans="1:3" ht="14.25">
      <c r="A1978" s="628"/>
      <c r="B1978" s="629"/>
      <c r="C1978" s="628"/>
    </row>
    <row r="1979" spans="1:3" ht="14.25">
      <c r="A1979" s="628"/>
      <c r="B1979" s="629"/>
      <c r="C1979" s="628"/>
    </row>
    <row r="1980" spans="1:3" ht="14.25">
      <c r="A1980" s="628"/>
      <c r="B1980" s="629"/>
      <c r="C1980" s="628"/>
    </row>
    <row r="1981" spans="1:3" ht="14.25">
      <c r="A1981" s="628"/>
      <c r="B1981" s="629"/>
      <c r="C1981" s="628"/>
    </row>
    <row r="1982" spans="1:3" ht="14.25">
      <c r="A1982" s="628"/>
      <c r="B1982" s="629"/>
      <c r="C1982" s="628"/>
    </row>
    <row r="1983" spans="1:3" ht="14.25">
      <c r="A1983" s="628"/>
      <c r="B1983" s="629"/>
      <c r="C1983" s="628"/>
    </row>
    <row r="1984" spans="1:3" ht="14.25">
      <c r="A1984" s="628"/>
      <c r="B1984" s="629"/>
      <c r="C1984" s="628"/>
    </row>
    <row r="1985" spans="1:3" ht="14.25">
      <c r="A1985" s="628"/>
      <c r="B1985" s="629"/>
      <c r="C1985" s="628"/>
    </row>
    <row r="1986" spans="1:3" ht="14.25">
      <c r="A1986" s="628"/>
      <c r="B1986" s="629"/>
      <c r="C1986" s="628"/>
    </row>
    <row r="1987" spans="1:3" ht="14.25">
      <c r="A1987" s="628"/>
      <c r="B1987" s="629"/>
      <c r="C1987" s="628"/>
    </row>
    <row r="1988" spans="1:3" ht="14.25">
      <c r="A1988" s="628"/>
      <c r="B1988" s="629"/>
      <c r="C1988" s="628"/>
    </row>
    <row r="1989" spans="1:3" ht="14.25">
      <c r="A1989" s="628"/>
      <c r="B1989" s="629"/>
      <c r="C1989" s="628"/>
    </row>
    <row r="1990" spans="1:3" ht="14.25">
      <c r="A1990" s="628"/>
      <c r="B1990" s="629"/>
      <c r="C1990" s="628"/>
    </row>
    <row r="1991" spans="1:3" ht="14.25">
      <c r="A1991" s="628"/>
      <c r="B1991" s="629"/>
      <c r="C1991" s="628"/>
    </row>
    <row r="1992" spans="1:3" ht="14.25">
      <c r="A1992" s="628"/>
      <c r="B1992" s="629"/>
      <c r="C1992" s="628"/>
    </row>
    <row r="1993" spans="1:3" ht="14.25">
      <c r="A1993" s="628"/>
      <c r="B1993" s="629"/>
      <c r="C1993" s="628"/>
    </row>
    <row r="1994" spans="1:3" ht="14.25">
      <c r="A1994" s="628"/>
      <c r="B1994" s="629"/>
      <c r="C1994" s="628"/>
    </row>
    <row r="1995" spans="1:3" ht="14.25">
      <c r="A1995" s="628"/>
      <c r="B1995" s="629"/>
      <c r="C1995" s="628"/>
    </row>
    <row r="1996" spans="1:3" ht="14.25">
      <c r="A1996" s="628"/>
      <c r="B1996" s="629"/>
      <c r="C1996" s="628"/>
    </row>
    <row r="1997" spans="1:3" ht="14.25">
      <c r="A1997" s="628"/>
      <c r="B1997" s="629"/>
      <c r="C1997" s="628"/>
    </row>
    <row r="1998" spans="1:3" ht="14.25">
      <c r="A1998" s="628"/>
      <c r="B1998" s="629"/>
      <c r="C1998" s="628"/>
    </row>
    <row r="1999" spans="1:3" ht="14.25">
      <c r="A1999" s="628"/>
      <c r="B1999" s="629"/>
      <c r="C1999" s="628"/>
    </row>
    <row r="2000" spans="1:3" ht="14.25">
      <c r="A2000" s="628"/>
      <c r="B2000" s="629"/>
      <c r="C2000" s="628"/>
    </row>
    <row r="2001" spans="1:3" ht="14.25">
      <c r="A2001" s="628"/>
      <c r="B2001" s="629"/>
      <c r="C2001" s="628"/>
    </row>
    <row r="2002" spans="1:3" ht="14.25">
      <c r="A2002" s="628"/>
      <c r="B2002" s="629"/>
      <c r="C2002" s="628"/>
    </row>
    <row r="2003" spans="1:3" ht="14.25">
      <c r="A2003" s="628"/>
      <c r="B2003" s="629"/>
      <c r="C2003" s="628"/>
    </row>
    <row r="2004" spans="1:3" ht="14.25">
      <c r="A2004" s="628"/>
      <c r="B2004" s="629"/>
      <c r="C2004" s="628"/>
    </row>
    <row r="2005" spans="1:3" ht="14.25">
      <c r="A2005" s="628"/>
      <c r="B2005" s="629"/>
      <c r="C2005" s="628"/>
    </row>
    <row r="2006" spans="1:3" ht="14.25">
      <c r="A2006" s="628"/>
      <c r="B2006" s="629"/>
      <c r="C2006" s="628"/>
    </row>
    <row r="2007" spans="1:3" ht="14.25">
      <c r="A2007" s="628"/>
      <c r="B2007" s="629"/>
      <c r="C2007" s="628"/>
    </row>
    <row r="2008" spans="1:3" ht="14.25">
      <c r="A2008" s="628"/>
      <c r="B2008" s="629"/>
      <c r="C2008" s="628"/>
    </row>
    <row r="2009" spans="1:3" ht="14.25">
      <c r="A2009" s="628"/>
      <c r="B2009" s="629"/>
      <c r="C2009" s="628"/>
    </row>
    <row r="2010" spans="1:3" ht="14.25">
      <c r="A2010" s="628"/>
      <c r="B2010" s="629"/>
      <c r="C2010" s="628"/>
    </row>
    <row r="2011" spans="1:3" ht="14.25">
      <c r="A2011" s="628"/>
      <c r="B2011" s="629"/>
      <c r="C2011" s="628"/>
    </row>
    <row r="2012" spans="1:3" ht="14.25">
      <c r="A2012" s="628"/>
      <c r="B2012" s="629"/>
      <c r="C2012" s="628"/>
    </row>
    <row r="2013" spans="1:3" ht="14.25">
      <c r="A2013" s="628"/>
      <c r="B2013" s="629"/>
      <c r="C2013" s="628"/>
    </row>
    <row r="2014" spans="1:3" ht="14.25">
      <c r="A2014" s="628"/>
      <c r="B2014" s="629"/>
      <c r="C2014" s="628"/>
    </row>
    <row r="2015" spans="1:3" ht="14.25">
      <c r="A2015" s="628"/>
      <c r="B2015" s="629"/>
      <c r="C2015" s="628"/>
    </row>
    <row r="2016" spans="1:3" ht="14.25">
      <c r="A2016" s="628"/>
      <c r="B2016" s="629"/>
      <c r="C2016" s="628"/>
    </row>
    <row r="2017" spans="1:3" ht="14.25">
      <c r="A2017" s="628"/>
      <c r="B2017" s="629"/>
      <c r="C2017" s="628"/>
    </row>
    <row r="2018" spans="1:3" ht="14.25">
      <c r="A2018" s="628"/>
      <c r="B2018" s="629"/>
      <c r="C2018" s="628"/>
    </row>
    <row r="2019" spans="1:3" ht="14.25">
      <c r="A2019" s="628"/>
      <c r="B2019" s="629"/>
      <c r="C2019" s="628"/>
    </row>
    <row r="2020" spans="1:3" ht="14.25">
      <c r="A2020" s="628"/>
      <c r="B2020" s="629"/>
      <c r="C2020" s="628"/>
    </row>
    <row r="2021" spans="1:3" ht="14.25">
      <c r="A2021" s="628"/>
      <c r="B2021" s="629"/>
      <c r="C2021" s="628"/>
    </row>
    <row r="2022" spans="1:3" ht="14.25">
      <c r="A2022" s="628"/>
      <c r="B2022" s="629"/>
      <c r="C2022" s="628"/>
    </row>
    <row r="2023" spans="1:3" ht="14.25">
      <c r="A2023" s="628"/>
      <c r="B2023" s="629"/>
      <c r="C2023" s="628"/>
    </row>
    <row r="2024" spans="1:3" ht="14.25">
      <c r="A2024" s="628"/>
      <c r="B2024" s="629"/>
      <c r="C2024" s="628"/>
    </row>
    <row r="2025" spans="1:3" ht="14.25">
      <c r="A2025" s="628"/>
      <c r="B2025" s="629"/>
      <c r="C2025" s="628"/>
    </row>
    <row r="2026" spans="1:3" ht="14.25">
      <c r="A2026" s="628"/>
      <c r="B2026" s="629"/>
      <c r="C2026" s="628"/>
    </row>
    <row r="2027" spans="1:3" ht="14.25">
      <c r="A2027" s="628"/>
      <c r="B2027" s="629"/>
      <c r="C2027" s="628"/>
    </row>
    <row r="2028" spans="1:3" ht="14.25">
      <c r="A2028" s="628"/>
      <c r="B2028" s="629"/>
      <c r="C2028" s="628"/>
    </row>
    <row r="2029" spans="1:3" ht="14.25">
      <c r="A2029" s="628"/>
      <c r="B2029" s="629"/>
      <c r="C2029" s="628"/>
    </row>
    <row r="2030" spans="1:3" ht="14.25">
      <c r="A2030" s="628"/>
      <c r="B2030" s="629"/>
      <c r="C2030" s="628"/>
    </row>
    <row r="2031" spans="1:3" ht="14.25">
      <c r="A2031" s="628"/>
      <c r="B2031" s="629"/>
      <c r="C2031" s="628"/>
    </row>
    <row r="2032" spans="1:3" ht="14.25">
      <c r="A2032" s="628"/>
      <c r="B2032" s="629"/>
      <c r="C2032" s="628"/>
    </row>
    <row r="2033" spans="1:3" ht="14.25">
      <c r="A2033" s="628"/>
      <c r="B2033" s="629"/>
      <c r="C2033" s="628"/>
    </row>
    <row r="2034" spans="1:3" ht="14.25">
      <c r="A2034" s="628"/>
      <c r="B2034" s="629"/>
      <c r="C2034" s="628"/>
    </row>
    <row r="2035" spans="1:3" ht="14.25">
      <c r="A2035" s="628"/>
      <c r="B2035" s="629"/>
      <c r="C2035" s="628"/>
    </row>
    <row r="2036" spans="1:3" ht="14.25">
      <c r="A2036" s="628"/>
      <c r="B2036" s="629"/>
      <c r="C2036" s="628"/>
    </row>
    <row r="2037" spans="1:3" ht="14.25">
      <c r="A2037" s="628"/>
      <c r="B2037" s="629"/>
      <c r="C2037" s="628"/>
    </row>
    <row r="2038" spans="1:3" ht="14.25">
      <c r="A2038" s="628"/>
      <c r="B2038" s="629"/>
      <c r="C2038" s="628"/>
    </row>
    <row r="2039" spans="1:3" ht="14.25">
      <c r="A2039" s="628"/>
      <c r="B2039" s="629"/>
      <c r="C2039" s="628"/>
    </row>
    <row r="2040" spans="1:3" ht="14.25">
      <c r="A2040" s="628"/>
      <c r="B2040" s="629"/>
      <c r="C2040" s="628"/>
    </row>
    <row r="2041" spans="1:3" ht="14.25">
      <c r="A2041" s="628"/>
      <c r="B2041" s="629"/>
      <c r="C2041" s="628"/>
    </row>
    <row r="2042" spans="1:3" ht="14.25">
      <c r="A2042" s="628"/>
      <c r="B2042" s="629"/>
      <c r="C2042" s="628"/>
    </row>
    <row r="2043" spans="1:3" ht="14.25">
      <c r="A2043" s="628"/>
      <c r="B2043" s="629"/>
      <c r="C2043" s="628"/>
    </row>
    <row r="2044" spans="1:3" ht="14.25">
      <c r="A2044" s="628"/>
      <c r="B2044" s="629"/>
      <c r="C2044" s="628"/>
    </row>
    <row r="2045" spans="1:3" ht="14.25">
      <c r="A2045" s="628"/>
      <c r="B2045" s="629"/>
      <c r="C2045" s="628"/>
    </row>
    <row r="2046" spans="1:3" ht="14.25">
      <c r="A2046" s="628"/>
      <c r="B2046" s="629"/>
      <c r="C2046" s="628"/>
    </row>
    <row r="2047" spans="1:3" ht="14.25">
      <c r="A2047" s="628"/>
      <c r="B2047" s="629"/>
      <c r="C2047" s="628"/>
    </row>
    <row r="2048" spans="1:3" ht="14.25">
      <c r="A2048" s="628"/>
      <c r="B2048" s="629"/>
      <c r="C2048" s="628"/>
    </row>
    <row r="2049" spans="1:3" ht="14.25">
      <c r="A2049" s="628"/>
      <c r="B2049" s="629"/>
      <c r="C2049" s="628"/>
    </row>
    <row r="2050" spans="1:3" ht="14.25">
      <c r="A2050" s="628"/>
      <c r="B2050" s="629"/>
      <c r="C2050" s="628"/>
    </row>
    <row r="2051" spans="1:3" ht="14.25">
      <c r="A2051" s="628"/>
      <c r="B2051" s="629"/>
      <c r="C2051" s="628"/>
    </row>
    <row r="2052" spans="1:3" ht="14.25">
      <c r="A2052" s="628"/>
      <c r="B2052" s="629"/>
      <c r="C2052" s="628"/>
    </row>
    <row r="2053" spans="1:3" ht="14.25">
      <c r="A2053" s="628"/>
      <c r="B2053" s="629"/>
      <c r="C2053" s="628"/>
    </row>
    <row r="2054" spans="1:3" ht="14.25">
      <c r="A2054" s="628"/>
      <c r="B2054" s="629"/>
      <c r="C2054" s="628"/>
    </row>
    <row r="2055" spans="1:3" ht="14.25">
      <c r="A2055" s="628"/>
      <c r="B2055" s="629"/>
      <c r="C2055" s="628"/>
    </row>
    <row r="2056" spans="1:3" ht="14.25">
      <c r="A2056" s="628"/>
      <c r="B2056" s="629"/>
      <c r="C2056" s="628"/>
    </row>
    <row r="2057" spans="1:3" ht="14.25">
      <c r="A2057" s="628"/>
      <c r="B2057" s="629"/>
      <c r="C2057" s="628"/>
    </row>
    <row r="2058" spans="1:3" ht="14.25">
      <c r="A2058" s="628"/>
      <c r="B2058" s="629"/>
      <c r="C2058" s="628"/>
    </row>
    <row r="2059" spans="1:3" ht="14.25">
      <c r="A2059" s="628"/>
      <c r="B2059" s="629"/>
      <c r="C2059" s="628"/>
    </row>
    <row r="2060" spans="1:3" ht="14.25">
      <c r="A2060" s="628"/>
      <c r="B2060" s="629"/>
      <c r="C2060" s="628"/>
    </row>
    <row r="2061" spans="1:3" ht="14.25">
      <c r="A2061" s="628"/>
      <c r="B2061" s="629"/>
      <c r="C2061" s="628"/>
    </row>
    <row r="2062" spans="1:3" ht="14.25">
      <c r="A2062" s="628"/>
      <c r="B2062" s="629"/>
      <c r="C2062" s="628"/>
    </row>
    <row r="2063" spans="1:3" ht="14.25">
      <c r="A2063" s="628"/>
      <c r="B2063" s="629"/>
      <c r="C2063" s="628"/>
    </row>
    <row r="2064" spans="1:3" ht="14.25">
      <c r="A2064" s="628"/>
      <c r="B2064" s="629"/>
      <c r="C2064" s="628"/>
    </row>
    <row r="2065" spans="1:3" ht="14.25">
      <c r="A2065" s="628"/>
      <c r="B2065" s="629"/>
      <c r="C2065" s="628"/>
    </row>
    <row r="2066" spans="1:3" ht="14.25">
      <c r="A2066" s="628"/>
      <c r="B2066" s="629"/>
      <c r="C2066" s="628"/>
    </row>
    <row r="2067" spans="1:3" ht="14.25">
      <c r="A2067" s="628"/>
      <c r="B2067" s="629"/>
      <c r="C2067" s="628"/>
    </row>
    <row r="2068" spans="1:3" ht="14.25">
      <c r="A2068" s="628"/>
      <c r="B2068" s="629"/>
      <c r="C2068" s="628"/>
    </row>
    <row r="2069" spans="1:3" ht="14.25">
      <c r="A2069" s="628"/>
      <c r="B2069" s="629"/>
      <c r="C2069" s="628"/>
    </row>
    <row r="2070" spans="1:3" ht="14.25">
      <c r="A2070" s="628"/>
      <c r="B2070" s="629"/>
      <c r="C2070" s="628"/>
    </row>
    <row r="2071" spans="1:3" ht="14.25">
      <c r="A2071" s="628"/>
      <c r="B2071" s="629"/>
      <c r="C2071" s="628"/>
    </row>
    <row r="2072" spans="1:3" ht="14.25">
      <c r="A2072" s="628"/>
      <c r="B2072" s="629"/>
      <c r="C2072" s="628"/>
    </row>
    <row r="2073" spans="1:3" ht="14.25">
      <c r="A2073" s="628"/>
      <c r="B2073" s="629"/>
      <c r="C2073" s="628"/>
    </row>
    <row r="2074" spans="1:3" ht="14.25">
      <c r="A2074" s="628"/>
      <c r="B2074" s="629"/>
      <c r="C2074" s="628"/>
    </row>
    <row r="2075" spans="1:3" ht="14.25">
      <c r="A2075" s="628"/>
      <c r="B2075" s="629"/>
      <c r="C2075" s="628"/>
    </row>
    <row r="2076" spans="1:3" ht="14.25">
      <c r="A2076" s="628"/>
      <c r="B2076" s="629"/>
      <c r="C2076" s="628"/>
    </row>
    <row r="2077" spans="1:3" ht="14.25">
      <c r="A2077" s="628"/>
      <c r="B2077" s="629"/>
      <c r="C2077" s="628"/>
    </row>
    <row r="2078" spans="1:3" ht="14.25">
      <c r="A2078" s="628"/>
      <c r="B2078" s="629"/>
      <c r="C2078" s="628"/>
    </row>
    <row r="2079" spans="1:3" ht="14.25">
      <c r="A2079" s="628"/>
      <c r="B2079" s="629"/>
      <c r="C2079" s="628"/>
    </row>
    <row r="2080" spans="1:3" ht="14.25">
      <c r="A2080" s="628"/>
      <c r="B2080" s="629"/>
      <c r="C2080" s="628"/>
    </row>
    <row r="2081" spans="1:3" ht="14.25">
      <c r="A2081" s="628"/>
      <c r="B2081" s="629"/>
      <c r="C2081" s="628"/>
    </row>
    <row r="2082" spans="1:3" ht="14.25">
      <c r="A2082" s="628"/>
      <c r="B2082" s="629"/>
      <c r="C2082" s="628"/>
    </row>
    <row r="2083" spans="1:3" ht="14.25">
      <c r="A2083" s="628"/>
      <c r="B2083" s="629"/>
      <c r="C2083" s="628"/>
    </row>
    <row r="2084" spans="1:3" ht="14.25">
      <c r="A2084" s="628"/>
      <c r="B2084" s="629"/>
      <c r="C2084" s="628"/>
    </row>
    <row r="2085" spans="1:3" ht="14.25">
      <c r="A2085" s="628"/>
      <c r="B2085" s="629"/>
      <c r="C2085" s="628"/>
    </row>
    <row r="2086" spans="1:3" ht="14.25">
      <c r="A2086" s="628"/>
      <c r="B2086" s="629"/>
      <c r="C2086" s="628"/>
    </row>
    <row r="2087" spans="1:3" ht="14.25">
      <c r="A2087" s="628"/>
      <c r="B2087" s="629"/>
      <c r="C2087" s="628"/>
    </row>
    <row r="2088" spans="1:3" ht="14.25">
      <c r="A2088" s="628"/>
      <c r="B2088" s="629"/>
      <c r="C2088" s="628"/>
    </row>
    <row r="2089" spans="1:3" ht="14.25">
      <c r="A2089" s="628"/>
      <c r="B2089" s="629"/>
      <c r="C2089" s="628"/>
    </row>
    <row r="2090" spans="1:3" ht="14.25">
      <c r="A2090" s="628"/>
      <c r="B2090" s="629"/>
      <c r="C2090" s="628"/>
    </row>
    <row r="2091" spans="1:3" ht="14.25">
      <c r="A2091" s="628"/>
      <c r="B2091" s="629"/>
      <c r="C2091" s="628"/>
    </row>
    <row r="2092" spans="1:3" ht="14.25">
      <c r="A2092" s="628"/>
      <c r="B2092" s="629"/>
      <c r="C2092" s="628"/>
    </row>
    <row r="2093" spans="1:3" ht="14.25">
      <c r="A2093" s="628"/>
      <c r="B2093" s="629"/>
      <c r="C2093" s="628"/>
    </row>
    <row r="2094" spans="1:3" ht="14.25">
      <c r="A2094" s="628"/>
      <c r="B2094" s="629"/>
      <c r="C2094" s="628"/>
    </row>
    <row r="2095" spans="1:3" ht="14.25">
      <c r="A2095" s="628"/>
      <c r="B2095" s="629"/>
      <c r="C2095" s="628"/>
    </row>
    <row r="2096" spans="1:3" ht="14.25">
      <c r="A2096" s="628"/>
      <c r="B2096" s="629"/>
      <c r="C2096" s="628"/>
    </row>
    <row r="2097" spans="1:3" ht="14.25">
      <c r="A2097" s="628"/>
      <c r="B2097" s="629"/>
      <c r="C2097" s="628"/>
    </row>
    <row r="2098" spans="1:3" ht="14.25">
      <c r="A2098" s="628"/>
      <c r="B2098" s="629"/>
      <c r="C2098" s="628"/>
    </row>
    <row r="2099" spans="1:3" ht="14.25">
      <c r="A2099" s="628"/>
      <c r="B2099" s="629"/>
      <c r="C2099" s="628"/>
    </row>
    <row r="2100" spans="1:3" ht="14.25">
      <c r="A2100" s="628"/>
      <c r="B2100" s="629"/>
      <c r="C2100" s="628"/>
    </row>
    <row r="2101" spans="1:3" ht="14.25">
      <c r="A2101" s="628"/>
      <c r="B2101" s="629"/>
      <c r="C2101" s="628"/>
    </row>
    <row r="2102" spans="1:3" ht="14.25">
      <c r="A2102" s="628"/>
      <c r="B2102" s="629"/>
      <c r="C2102" s="628"/>
    </row>
    <row r="2103" spans="1:3" ht="14.25">
      <c r="A2103" s="628"/>
      <c r="B2103" s="629"/>
      <c r="C2103" s="628"/>
    </row>
    <row r="2104" spans="1:3" ht="14.25">
      <c r="A2104" s="628"/>
      <c r="B2104" s="629"/>
      <c r="C2104" s="628"/>
    </row>
    <row r="2105" spans="1:3" ht="14.25">
      <c r="A2105" s="628"/>
      <c r="B2105" s="629"/>
      <c r="C2105" s="628"/>
    </row>
    <row r="2106" spans="1:3" ht="14.25">
      <c r="A2106" s="628"/>
      <c r="B2106" s="629"/>
      <c r="C2106" s="628"/>
    </row>
    <row r="2107" spans="1:3" ht="14.25">
      <c r="A2107" s="628"/>
      <c r="B2107" s="629"/>
      <c r="C2107" s="628"/>
    </row>
    <row r="2108" spans="1:3" ht="14.25">
      <c r="A2108" s="628"/>
      <c r="B2108" s="629"/>
      <c r="C2108" s="628"/>
    </row>
    <row r="2109" spans="1:3" ht="14.25">
      <c r="A2109" s="628"/>
      <c r="B2109" s="629"/>
      <c r="C2109" s="628"/>
    </row>
    <row r="2110" spans="1:3" ht="14.25">
      <c r="A2110" s="628"/>
      <c r="B2110" s="629"/>
      <c r="C2110" s="628"/>
    </row>
    <row r="2111" spans="1:3" ht="14.25">
      <c r="A2111" s="628"/>
      <c r="B2111" s="629"/>
      <c r="C2111" s="628"/>
    </row>
    <row r="2112" spans="1:3" ht="14.25">
      <c r="A2112" s="628"/>
      <c r="B2112" s="629"/>
      <c r="C2112" s="628"/>
    </row>
    <row r="2113" spans="1:3" ht="14.25">
      <c r="A2113" s="628"/>
      <c r="B2113" s="629"/>
      <c r="C2113" s="628"/>
    </row>
    <row r="2114" spans="1:3" ht="14.25">
      <c r="A2114" s="628"/>
      <c r="B2114" s="629"/>
      <c r="C2114" s="628"/>
    </row>
    <row r="2115" spans="1:3" ht="14.25">
      <c r="A2115" s="628"/>
      <c r="B2115" s="629"/>
      <c r="C2115" s="628"/>
    </row>
    <row r="2116" spans="1:3" ht="14.25">
      <c r="A2116" s="628"/>
      <c r="B2116" s="629"/>
      <c r="C2116" s="628"/>
    </row>
    <row r="2117" spans="1:3" ht="14.25">
      <c r="A2117" s="628"/>
      <c r="B2117" s="629"/>
      <c r="C2117" s="628"/>
    </row>
    <row r="2118" spans="1:3" ht="14.25">
      <c r="A2118" s="628"/>
      <c r="B2118" s="629"/>
      <c r="C2118" s="628"/>
    </row>
    <row r="2119" spans="1:3" ht="14.25">
      <c r="A2119" s="628"/>
      <c r="B2119" s="629"/>
      <c r="C2119" s="628"/>
    </row>
    <row r="2120" spans="1:3" ht="14.25">
      <c r="A2120" s="628"/>
      <c r="B2120" s="629"/>
      <c r="C2120" s="628"/>
    </row>
    <row r="2121" spans="1:3" ht="14.25">
      <c r="A2121" s="628"/>
      <c r="B2121" s="629"/>
      <c r="C2121" s="628"/>
    </row>
    <row r="2122" spans="1:3" ht="14.25">
      <c r="A2122" s="628"/>
      <c r="B2122" s="629"/>
      <c r="C2122" s="628"/>
    </row>
    <row r="2123" spans="1:3" ht="14.25">
      <c r="A2123" s="628"/>
      <c r="B2123" s="629"/>
      <c r="C2123" s="628"/>
    </row>
    <row r="2124" spans="1:3" ht="14.25">
      <c r="A2124" s="628"/>
      <c r="B2124" s="629"/>
      <c r="C2124" s="628"/>
    </row>
    <row r="2125" spans="1:3" ht="14.25">
      <c r="A2125" s="628"/>
      <c r="B2125" s="629"/>
      <c r="C2125" s="628"/>
    </row>
    <row r="2126" spans="1:3" ht="14.25">
      <c r="A2126" s="628"/>
      <c r="B2126" s="629"/>
      <c r="C2126" s="628"/>
    </row>
    <row r="2127" spans="1:3" ht="14.25">
      <c r="A2127" s="628"/>
      <c r="B2127" s="629"/>
      <c r="C2127" s="628"/>
    </row>
    <row r="2128" spans="1:3" ht="14.25">
      <c r="A2128" s="628"/>
      <c r="B2128" s="629"/>
      <c r="C2128" s="628"/>
    </row>
    <row r="2129" spans="1:3" ht="14.25">
      <c r="A2129" s="628"/>
      <c r="B2129" s="629"/>
      <c r="C2129" s="628"/>
    </row>
    <row r="2130" spans="1:3" ht="14.25">
      <c r="A2130" s="628"/>
      <c r="B2130" s="629"/>
      <c r="C2130" s="628"/>
    </row>
    <row r="2131" spans="1:3" ht="14.25">
      <c r="A2131" s="628"/>
      <c r="B2131" s="629"/>
      <c r="C2131" s="628"/>
    </row>
    <row r="2132" spans="1:3" ht="14.25">
      <c r="A2132" s="628"/>
      <c r="B2132" s="629"/>
      <c r="C2132" s="628"/>
    </row>
    <row r="2133" spans="1:3" ht="14.25">
      <c r="A2133" s="628"/>
      <c r="B2133" s="629"/>
      <c r="C2133" s="628"/>
    </row>
  </sheetData>
  <sheetProtection algorithmName="SHA-512" hashValue="Z38H96mo1q2DJgFZf2kn221xpi60L/1d8jZKDE/32+bqblPH8Wk10SX3Ma2F3Zy0o0pODvIu6C/oYdOXg+K/+A==" saltValue="F9c3TcpRfzUrDNWD1GgkQA==" spinCount="100000" sheet="1"/>
  <mergeCells count="4">
    <mergeCell ref="A1:H1"/>
    <mergeCell ref="B21:H22"/>
    <mergeCell ref="E24:F24"/>
    <mergeCell ref="G24:H24"/>
  </mergeCells>
  <printOptions horizontalCentered="1"/>
  <pageMargins left="0.51181102362204722" right="0.39370078740157483" top="0.51181102362204722" bottom="0.70866141732283472" header="0.51181102362204722" footer="0.35433070866141736"/>
  <pageSetup paperSize="9" scale="54" fitToHeight="3" orientation="portrait" horizontalDpi="1200" r:id="rId1"/>
  <headerFooter alignWithMargins="0">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4AF71E7CDB8B2498C19C3D40F1FCB65" ma:contentTypeVersion="17" ma:contentTypeDescription="Vytvoří nový dokument" ma:contentTypeScope="" ma:versionID="999685aa6259b6f8c8e0c4fbc20de7b7">
  <xsd:schema xmlns:xsd="http://www.w3.org/2001/XMLSchema" xmlns:xs="http://www.w3.org/2001/XMLSchema" xmlns:p="http://schemas.microsoft.com/office/2006/metadata/properties" xmlns:ns2="4e2797a0-1766-41ad-be59-caaf307804e4" xmlns:ns3="5330c55d-c059-4878-b03e-386dab4640e9" targetNamespace="http://schemas.microsoft.com/office/2006/metadata/properties" ma:root="true" ma:fieldsID="559a5cac3e93c9124f2db3dcec1c9981" ns2:_="" ns3:_="">
    <xsd:import namespace="4e2797a0-1766-41ad-be59-caaf307804e4"/>
    <xsd:import namespace="5330c55d-c059-4878-b03e-386dab4640e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Datum_x0020_p_x0159_ed_x00e1_n_x00ed__x0020_na_x0020_PO"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2797a0-1766-41ad-be59-caaf307804e4"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23" nillable="true" ma:displayName="Taxonomy Catch All Column" ma:hidden="true" ma:list="{75a73ace-a8c8-4851-9e68-29b63c04abe2}" ma:internalName="TaxCatchAll" ma:showField="CatchAllData" ma:web="4e2797a0-1766-41ad-be59-caaf307804e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330c55d-c059-4878-b03e-386dab4640e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Datum_x0020_p_x0159_ed_x00e1_n_x00ed__x0020_na_x0020_PO" ma:index="12" nillable="true" ma:displayName="Datum předání na PO" ma:format="DateOnly" ma:internalName="Datum_x0020_p_x0159_ed_x00e1_n_x00ed__x0020_na_x0020_PO">
      <xsd:simpleType>
        <xsd:restriction base="dms:DateTime"/>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ů" ma:readOnly="false" ma:fieldId="{5cf76f15-5ced-4ddc-b409-7134ff3c332f}" ma:taxonomyMulti="true" ma:sspId="6104055d-a7a1-4227-823d-893947fae55f"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C5FBC0-29B0-45D7-9FA3-FEF20D902DA7}"/>
</file>

<file path=customXml/itemProps2.xml><?xml version="1.0" encoding="utf-8"?>
<ds:datastoreItem xmlns:ds="http://schemas.openxmlformats.org/officeDocument/2006/customXml" ds:itemID="{1E8809AA-5D94-4DF8-A766-B35C046DB4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36</vt:i4>
      </vt:variant>
    </vt:vector>
  </HeadingPairs>
  <TitlesOfParts>
    <vt:vector size="48" baseType="lpstr">
      <vt:lpstr>Rekapitulace stavby</vt:lpstr>
      <vt:lpstr>SO-01 - Stavební úpravy</vt:lpstr>
      <vt:lpstr>SO-01 ZTI</vt:lpstr>
      <vt:lpstr>SO-01 SHZ</vt:lpstr>
      <vt:lpstr>SO-01 UT</vt:lpstr>
      <vt:lpstr>SO-01 VZT</vt:lpstr>
      <vt:lpstr>SO-01 CHL</vt:lpstr>
      <vt:lpstr>SO-01 SIL</vt:lpstr>
      <vt:lpstr>SO-01 SLP</vt:lpstr>
      <vt:lpstr>SO-02 - Zpevněné plochy a...</vt:lpstr>
      <vt:lpstr>SO-02 ZTI</vt:lpstr>
      <vt:lpstr>SO-03 - Mobiliář a vybavení</vt:lpstr>
      <vt:lpstr>'SO-01 CHL'!Excel_BuiltIn__FilterDatabase_1</vt:lpstr>
      <vt:lpstr>Excel_BuiltIn__FilterDatabase_1</vt:lpstr>
      <vt:lpstr>'SO-01 CHL'!Excel_BuiltIn_Print_Area_1_1</vt:lpstr>
      <vt:lpstr>Excel_BuiltIn_Print_Area_1_1</vt:lpstr>
      <vt:lpstr>'SO-01 CHL'!Excel_BuiltIn_Print_Area_1_1_1</vt:lpstr>
      <vt:lpstr>Excel_BuiltIn_Print_Area_1_1_1</vt:lpstr>
      <vt:lpstr>'SO-01 CHL'!Excel_BuiltIn_Print_Area_1_1_1_1</vt:lpstr>
      <vt:lpstr>Excel_BuiltIn_Print_Area_1_1_1_1</vt:lpstr>
      <vt:lpstr>'SO-01 CHL'!Excel_BuiltIn_Print_Area_1_1_1_1_1</vt:lpstr>
      <vt:lpstr>Excel_BuiltIn_Print_Area_1_1_1_1_1</vt:lpstr>
      <vt:lpstr>'SO-01 CHL'!Excel_BuiltIn_Print_Area_1_1_1_1_1_1</vt:lpstr>
      <vt:lpstr>Excel_BuiltIn_Print_Area_1_1_1_1_1_1</vt:lpstr>
      <vt:lpstr>'SO-01 CHL'!Excel_BuiltIn_Print_Titles_1_1</vt:lpstr>
      <vt:lpstr>Excel_BuiltIn_Print_Titles_1_1</vt:lpstr>
      <vt:lpstr>'SO-01 CHL'!Excel_BuiltIn_Print_Titles_1_1_1</vt:lpstr>
      <vt:lpstr>Excel_BuiltIn_Print_Titles_1_1_1</vt:lpstr>
      <vt:lpstr>'SO-01 CHL'!Excel_BuiltIn_Print_Titles_1_1_1_1</vt:lpstr>
      <vt:lpstr>Excel_BuiltIn_Print_Titles_1_1_1_1</vt:lpstr>
      <vt:lpstr>'Rekapitulace stavby'!Názvy_tisku</vt:lpstr>
      <vt:lpstr>'SO-01 - Stavební úpravy'!Názvy_tisku</vt:lpstr>
      <vt:lpstr>'SO-01 CHL'!Názvy_tisku</vt:lpstr>
      <vt:lpstr>'SO-01 VZT'!Názvy_tisku</vt:lpstr>
      <vt:lpstr>'SO-02 - Zpevněné plochy a...'!Názvy_tisku</vt:lpstr>
      <vt:lpstr>'SO-03 - Mobiliář a vybavení'!Názvy_tisku</vt:lpstr>
      <vt:lpstr>'Rekapitulace stavby'!Oblast_tisku</vt:lpstr>
      <vt:lpstr>'SO-01 - Stavební úpravy'!Oblast_tisku</vt:lpstr>
      <vt:lpstr>'SO-01 CHL'!Oblast_tisku</vt:lpstr>
      <vt:lpstr>'SO-01 SHZ'!Oblast_tisku</vt:lpstr>
      <vt:lpstr>'SO-01 SIL'!Oblast_tisku</vt:lpstr>
      <vt:lpstr>'SO-01 SLP'!Oblast_tisku</vt:lpstr>
      <vt:lpstr>'SO-01 UT'!Oblast_tisku</vt:lpstr>
      <vt:lpstr>'SO-01 VZT'!Oblast_tisku</vt:lpstr>
      <vt:lpstr>'SO-01 ZTI'!Oblast_tisku</vt:lpstr>
      <vt:lpstr>'SO-02 - Zpevněné plochy a...'!Oblast_tisku</vt:lpstr>
      <vt:lpstr>'SO-02 ZTI'!Oblast_tisku</vt:lpstr>
      <vt:lpstr>'SO-03 - Mobiliář a vybavení'!Oblast_tisku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ABCD-PC4\michal_tomsu</dc:creator>
  <cp:lastModifiedBy>michal_tomsu</cp:lastModifiedBy>
  <dcterms:created xsi:type="dcterms:W3CDTF">2022-06-06T11:55:18Z</dcterms:created>
  <dcterms:modified xsi:type="dcterms:W3CDTF">2022-06-30T14:39:36Z</dcterms:modified>
</cp:coreProperties>
</file>